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deqhq1\STORMWATER\Muni Stormwater Program\Municipal - Phase I\Electronic Data Delivery\2025\Templates - originals on WQ Data Submission Teams page\"/>
    </mc:Choice>
  </mc:AlternateContent>
  <xr:revisionPtr revIDLastSave="0" documentId="8_{B6D7FAFF-FB6C-4B97-B74B-8C4E9F6ADC42}" xr6:coauthVersionLast="47" xr6:coauthVersionMax="47" xr10:uidLastSave="{00000000-0000-0000-0000-000000000000}"/>
  <bookViews>
    <workbookView xWindow="-96" yWindow="-96" windowWidth="23232" windowHeight="13872" tabRatio="859" xr2:uid="{00000000-000D-0000-FFFF-FFFF00000000}"/>
  </bookViews>
  <sheets>
    <sheet name="Instructions" sheetId="4" r:id="rId1"/>
    <sheet name="Search" sheetId="14" r:id="rId2"/>
    <sheet name="Monitoring Location Info" sheetId="11" r:id="rId3"/>
    <sheet name="Results Info" sheetId="12" r:id="rId4"/>
    <sheet name="Monitoring Locations" sheetId="2" r:id="rId5"/>
    <sheet name="Results" sheetId="6" r:id="rId6"/>
    <sheet name="Valid Values - Monitoring Locat" sheetId="3" r:id="rId7"/>
    <sheet name="Valid Values - Results" sheetId="15" r:id="rId8"/>
    <sheet name="Valid Values - Search" sheetId="13" r:id="rId9"/>
  </sheets>
  <definedNames>
    <definedName name="_xlnm._FilterDatabase" localSheetId="2" hidden="1">'Monitoring Location Info'!$B$2:$F$2</definedName>
    <definedName name="_xlnm._FilterDatabase" localSheetId="4" hidden="1">'Monitoring Locations'!$A$1:$Z$1</definedName>
    <definedName name="_xlnm._FilterDatabase" localSheetId="5" hidden="1">Results!$A$1:$Y$1</definedName>
    <definedName name="_xlnm._FilterDatabase" localSheetId="7" hidden="1">'Valid Values - Results'!$H$5:$J$5</definedName>
    <definedName name="_xlnm._FilterDatabase" localSheetId="8" hidden="1">'Valid Values - Search'!$AA$3:$AC$3</definedName>
    <definedName name="Analytical_Cities">OFFSET('Valid Values - Search'!$O$4,,,COUNTIF('Valid Values - Search'!$O$4:$O$67,"?*"))</definedName>
    <definedName name="Analytical_Labs">OFFSET('Valid Values - Search'!$N$4,,,COUNTIF('Valid Values - Search'!$N$4:$N$67,"?*"))</definedName>
    <definedName name="Analytical_Method">OFFSET('Valid Values - Search'!$AD$4,,,COUNTIF('Valid Values - Search'!$AD$4:$AD$3778,"?*"))</definedName>
    <definedName name="CAS_numbers">OFFSET('Valid Values - Search'!$Y$4,,,COUNTIF('Valid Values - Search'!$Y$4:$Y$5094,"?*"))</definedName>
    <definedName name="Characteristic_InResults">OFFSET('Valid Values - Search'!$X$4,,,COUNTIF('Valid Values - Search'!$X$4:$X$5094,"?*"))</definedName>
    <definedName name="Characteristic_Names">OFFSET('Valid Values - Search'!$X$4,,,COUNTIF('Valid Values - Search'!$X$4:$X$5094,"?*"))</definedName>
    <definedName name="ColMethod">'Valid Values - Monitoring Locat'!$D$4:$D$6</definedName>
    <definedName name="DATUM">'Valid Values - Monitoring Locat'!$F$4:$F$6</definedName>
    <definedName name="HUC8_Names">OFFSET('Valid Values - Search'!$H$4,,,COUNTIF('Valid Values - Search'!$H$4:$H$94,"?*"))</definedName>
    <definedName name="Method_Context">'Valid Values - Search'!$AF$4:$AF$58</definedName>
    <definedName name="Method_ID_Search">Search!$R$21</definedName>
    <definedName name="MonitoringLocationList">OFFSET('Monitoring Locations'!$A$2,0,0,COUNTA('Monitoring Locations'!$A:$A),1)</definedName>
    <definedName name="MonLocType">'Valid Values - Monitoring Locat'!$B$4:$B$27</definedName>
    <definedName name="OR_Counties">'Valid Values - Monitoring Locat'!$F$11:$F$46</definedName>
    <definedName name="ProjectIDList">OFFSET(#REF!,0,0,COUNTA(#REF!),1)</definedName>
    <definedName name="UnitsOfMeasure">OFFSET('Valid Values - Search'!$D$4,,,COUNTIF('Valid Values - Search'!$D$4:$D$357,"?*"))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 i="6" l="1"/>
  <c r="G4" i="6"/>
  <c r="G5" i="6"/>
  <c r="G6" i="6"/>
  <c r="G7" i="6"/>
  <c r="G8" i="6"/>
  <c r="G9" i="6"/>
  <c r="G10" i="6"/>
  <c r="G11" i="6"/>
  <c r="G12" i="6"/>
  <c r="G13" i="6"/>
  <c r="G14" i="6"/>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0" i="6"/>
  <c r="G61" i="6"/>
  <c r="G62" i="6"/>
  <c r="G63" i="6"/>
  <c r="G64" i="6"/>
  <c r="G65" i="6"/>
  <c r="G66" i="6"/>
  <c r="G67" i="6"/>
  <c r="G68" i="6"/>
  <c r="G69" i="6"/>
  <c r="G70" i="6"/>
  <c r="G71" i="6"/>
  <c r="G72" i="6"/>
  <c r="G73" i="6"/>
  <c r="G74" i="6"/>
  <c r="G75" i="6"/>
  <c r="G76" i="6"/>
  <c r="G77" i="6"/>
  <c r="G78" i="6"/>
  <c r="G79" i="6"/>
  <c r="G80" i="6"/>
  <c r="G81" i="6"/>
  <c r="G82" i="6"/>
  <c r="G83" i="6"/>
  <c r="G84" i="6"/>
  <c r="G85" i="6"/>
  <c r="G86" i="6"/>
  <c r="G87" i="6"/>
  <c r="G88" i="6"/>
  <c r="G89" i="6"/>
  <c r="G90" i="6"/>
  <c r="G91" i="6"/>
  <c r="G92" i="6"/>
  <c r="G93" i="6"/>
  <c r="G94" i="6"/>
  <c r="G95" i="6"/>
  <c r="G96" i="6"/>
  <c r="G97" i="6"/>
  <c r="G98" i="6"/>
  <c r="G99" i="6"/>
  <c r="G100" i="6"/>
  <c r="G101" i="6"/>
  <c r="G102" i="6"/>
  <c r="G103" i="6"/>
  <c r="G104" i="6"/>
  <c r="G105" i="6"/>
  <c r="G106" i="6"/>
  <c r="G107" i="6"/>
  <c r="G108" i="6"/>
  <c r="G109" i="6"/>
  <c r="G110" i="6"/>
  <c r="G111" i="6"/>
  <c r="G112" i="6"/>
  <c r="G113" i="6"/>
  <c r="G114" i="6"/>
  <c r="G115" i="6"/>
  <c r="G116" i="6"/>
  <c r="G117" i="6"/>
  <c r="G118" i="6"/>
  <c r="G119" i="6"/>
  <c r="G120" i="6"/>
  <c r="G121" i="6"/>
  <c r="G122" i="6"/>
  <c r="G123" i="6"/>
  <c r="G124" i="6"/>
  <c r="G125" i="6"/>
  <c r="G126" i="6"/>
  <c r="G127" i="6"/>
  <c r="G128" i="6"/>
  <c r="G129" i="6"/>
  <c r="G130" i="6"/>
  <c r="G131" i="6"/>
  <c r="G132" i="6"/>
  <c r="G133" i="6"/>
  <c r="G134" i="6"/>
  <c r="G135" i="6"/>
  <c r="G136" i="6"/>
  <c r="G137" i="6"/>
  <c r="G138" i="6"/>
  <c r="G139" i="6"/>
  <c r="G140" i="6"/>
  <c r="G141" i="6"/>
  <c r="G142" i="6"/>
  <c r="G143" i="6"/>
  <c r="G144" i="6"/>
  <c r="G145" i="6"/>
  <c r="G146" i="6"/>
  <c r="G147" i="6"/>
  <c r="G148" i="6"/>
  <c r="G149" i="6"/>
  <c r="G150" i="6"/>
  <c r="G151" i="6"/>
  <c r="G152" i="6"/>
  <c r="G153" i="6"/>
  <c r="G154" i="6"/>
  <c r="G155" i="6"/>
  <c r="G156" i="6"/>
  <c r="G157" i="6"/>
  <c r="G158" i="6"/>
  <c r="G159" i="6"/>
  <c r="G160" i="6"/>
  <c r="G161" i="6"/>
  <c r="G162" i="6"/>
  <c r="G163" i="6"/>
  <c r="G164" i="6"/>
  <c r="G165" i="6"/>
  <c r="G166" i="6"/>
  <c r="G167" i="6"/>
  <c r="G168" i="6"/>
  <c r="G169" i="6"/>
  <c r="G170" i="6"/>
  <c r="G171" i="6"/>
  <c r="G172" i="6"/>
  <c r="G173" i="6"/>
  <c r="G174" i="6"/>
  <c r="G175" i="6"/>
  <c r="G176" i="6"/>
  <c r="G177" i="6"/>
  <c r="G178" i="6"/>
  <c r="G179" i="6"/>
  <c r="G180" i="6"/>
  <c r="G181" i="6"/>
  <c r="G182" i="6"/>
  <c r="G183" i="6"/>
  <c r="G184" i="6"/>
  <c r="G185" i="6"/>
  <c r="G186" i="6"/>
  <c r="G187" i="6"/>
  <c r="G188" i="6"/>
  <c r="G189" i="6"/>
  <c r="G190" i="6"/>
  <c r="G191" i="6"/>
  <c r="G192" i="6"/>
  <c r="G193" i="6"/>
  <c r="G194" i="6"/>
  <c r="G195" i="6"/>
  <c r="G196" i="6"/>
  <c r="G197" i="6"/>
  <c r="G198" i="6"/>
  <c r="G199" i="6"/>
  <c r="G200" i="6"/>
  <c r="G201" i="6"/>
  <c r="G202" i="6"/>
  <c r="G203" i="6"/>
  <c r="G204" i="6"/>
  <c r="G205" i="6"/>
  <c r="G206" i="6"/>
  <c r="G207" i="6"/>
  <c r="G208" i="6"/>
  <c r="G209" i="6"/>
  <c r="G210" i="6"/>
  <c r="G211" i="6"/>
  <c r="G212" i="6"/>
  <c r="G213" i="6"/>
  <c r="G214" i="6"/>
  <c r="G215" i="6"/>
  <c r="G216" i="6"/>
  <c r="G217" i="6"/>
  <c r="G218" i="6"/>
  <c r="G219" i="6"/>
  <c r="G220" i="6"/>
  <c r="G221" i="6"/>
  <c r="G222" i="6"/>
  <c r="G223" i="6"/>
  <c r="G224" i="6"/>
  <c r="G225" i="6"/>
  <c r="G226" i="6"/>
  <c r="G227" i="6"/>
  <c r="G228" i="6"/>
  <c r="G229" i="6"/>
  <c r="G230" i="6"/>
  <c r="G231" i="6"/>
  <c r="G232" i="6"/>
  <c r="G233" i="6"/>
  <c r="G234" i="6"/>
  <c r="G235" i="6"/>
  <c r="G236" i="6"/>
  <c r="G237" i="6"/>
  <c r="G238" i="6"/>
  <c r="G239" i="6"/>
  <c r="G240" i="6"/>
  <c r="G241" i="6"/>
  <c r="G242" i="6"/>
  <c r="G243" i="6"/>
  <c r="G244" i="6"/>
  <c r="G245" i="6"/>
  <c r="G246" i="6"/>
  <c r="G247" i="6"/>
  <c r="G248" i="6"/>
  <c r="G249" i="6"/>
  <c r="G250" i="6"/>
  <c r="G251" i="6"/>
  <c r="G252" i="6"/>
  <c r="G253" i="6"/>
  <c r="G254" i="6"/>
  <c r="G255" i="6"/>
  <c r="G256" i="6"/>
  <c r="G257" i="6"/>
  <c r="G258" i="6"/>
  <c r="G259" i="6"/>
  <c r="G260" i="6"/>
  <c r="G261" i="6"/>
  <c r="G262" i="6"/>
  <c r="G263" i="6"/>
  <c r="G264" i="6"/>
  <c r="G265" i="6"/>
  <c r="G266" i="6"/>
  <c r="G267" i="6"/>
  <c r="G268" i="6"/>
  <c r="G269" i="6"/>
  <c r="G270" i="6"/>
  <c r="G271" i="6"/>
  <c r="G272" i="6"/>
  <c r="G273" i="6"/>
  <c r="G274" i="6"/>
  <c r="G275" i="6"/>
  <c r="G276" i="6"/>
  <c r="G277" i="6"/>
  <c r="G278" i="6"/>
  <c r="G279" i="6"/>
  <c r="G280" i="6"/>
  <c r="G281" i="6"/>
  <c r="G282" i="6"/>
  <c r="G283" i="6"/>
  <c r="G284" i="6"/>
  <c r="G285" i="6"/>
  <c r="G286" i="6"/>
  <c r="G287" i="6"/>
  <c r="G288" i="6"/>
  <c r="G289" i="6"/>
  <c r="G290" i="6"/>
  <c r="G291" i="6"/>
  <c r="G292" i="6"/>
  <c r="G293" i="6"/>
  <c r="G294" i="6"/>
  <c r="G295" i="6"/>
  <c r="G296" i="6"/>
  <c r="G297" i="6"/>
  <c r="G298" i="6"/>
  <c r="G299" i="6"/>
  <c r="G300" i="6"/>
  <c r="G301" i="6"/>
  <c r="G302" i="6"/>
  <c r="G303" i="6"/>
  <c r="G304" i="6"/>
  <c r="G305" i="6"/>
  <c r="G306" i="6"/>
  <c r="G307" i="6"/>
  <c r="G308" i="6"/>
  <c r="G309" i="6"/>
  <c r="G310" i="6"/>
  <c r="G311" i="6"/>
  <c r="G312" i="6"/>
  <c r="G313" i="6"/>
  <c r="G314" i="6"/>
  <c r="G315" i="6"/>
  <c r="G316" i="6"/>
  <c r="G317" i="6"/>
  <c r="G318" i="6"/>
  <c r="G319" i="6"/>
  <c r="G320" i="6"/>
  <c r="G321" i="6"/>
  <c r="G322" i="6"/>
  <c r="G323" i="6"/>
  <c r="G324" i="6"/>
  <c r="G325" i="6"/>
  <c r="G326" i="6"/>
  <c r="G327" i="6"/>
  <c r="G328" i="6"/>
  <c r="G329" i="6"/>
  <c r="G330" i="6"/>
  <c r="G331" i="6"/>
  <c r="G332" i="6"/>
  <c r="G333" i="6"/>
  <c r="G334" i="6"/>
  <c r="G335" i="6"/>
  <c r="G336" i="6"/>
  <c r="G337" i="6"/>
  <c r="G338" i="6"/>
  <c r="G339" i="6"/>
  <c r="G340" i="6"/>
  <c r="G341" i="6"/>
  <c r="G342" i="6"/>
  <c r="G343" i="6"/>
  <c r="G344" i="6"/>
  <c r="G345" i="6"/>
  <c r="G346" i="6"/>
  <c r="G347" i="6"/>
  <c r="G348" i="6"/>
  <c r="G349" i="6"/>
  <c r="G350" i="6"/>
  <c r="G351" i="6"/>
  <c r="G352" i="6"/>
  <c r="G353" i="6"/>
  <c r="G354" i="6"/>
  <c r="G355" i="6"/>
  <c r="G356" i="6"/>
  <c r="G357" i="6"/>
  <c r="G358" i="6"/>
  <c r="G359" i="6"/>
  <c r="G360" i="6"/>
  <c r="G361" i="6"/>
  <c r="G362" i="6"/>
  <c r="G363" i="6"/>
  <c r="G364" i="6"/>
  <c r="G365" i="6"/>
  <c r="G366" i="6"/>
  <c r="G367" i="6"/>
  <c r="G368" i="6"/>
  <c r="G369" i="6"/>
  <c r="G370" i="6"/>
  <c r="G371" i="6"/>
  <c r="G372" i="6"/>
  <c r="G373" i="6"/>
  <c r="G374" i="6"/>
  <c r="G375" i="6"/>
  <c r="G376" i="6"/>
  <c r="G377" i="6"/>
  <c r="G378" i="6"/>
  <c r="G379" i="6"/>
  <c r="G380" i="6"/>
  <c r="G381" i="6"/>
  <c r="G382" i="6"/>
  <c r="G383" i="6"/>
  <c r="G384" i="6"/>
  <c r="G385" i="6"/>
  <c r="G386" i="6"/>
  <c r="G387" i="6"/>
  <c r="G388" i="6"/>
  <c r="G389" i="6"/>
  <c r="G390" i="6"/>
  <c r="G391" i="6"/>
  <c r="G392" i="6"/>
  <c r="G393" i="6"/>
  <c r="G394" i="6"/>
  <c r="G395" i="6"/>
  <c r="G396" i="6"/>
  <c r="G397" i="6"/>
  <c r="G398" i="6"/>
  <c r="G399" i="6"/>
  <c r="G400" i="6"/>
  <c r="G401" i="6"/>
  <c r="G402" i="6"/>
  <c r="G403" i="6"/>
  <c r="G404" i="6"/>
  <c r="G405" i="6"/>
  <c r="G406" i="6"/>
  <c r="G407" i="6"/>
  <c r="G408" i="6"/>
  <c r="G409" i="6"/>
  <c r="G410" i="6"/>
  <c r="G411" i="6"/>
  <c r="G412" i="6"/>
  <c r="G413" i="6"/>
  <c r="G414" i="6"/>
  <c r="G415" i="6"/>
  <c r="G416" i="6"/>
  <c r="G417" i="6"/>
  <c r="G418" i="6"/>
  <c r="G419" i="6"/>
  <c r="G420" i="6"/>
  <c r="G421" i="6"/>
  <c r="G422" i="6"/>
  <c r="G423" i="6"/>
  <c r="G424" i="6"/>
  <c r="G425" i="6"/>
  <c r="G426" i="6"/>
  <c r="G427" i="6"/>
  <c r="G428" i="6"/>
  <c r="G429" i="6"/>
  <c r="G430" i="6"/>
  <c r="G431" i="6"/>
  <c r="G432" i="6"/>
  <c r="G433" i="6"/>
  <c r="G434" i="6"/>
  <c r="G435" i="6"/>
  <c r="G436" i="6"/>
  <c r="G437" i="6"/>
  <c r="G438" i="6"/>
  <c r="G439" i="6"/>
  <c r="G440" i="6"/>
  <c r="G441" i="6"/>
  <c r="G442" i="6"/>
  <c r="G443" i="6"/>
  <c r="G444" i="6"/>
  <c r="G445" i="6"/>
  <c r="G446" i="6"/>
  <c r="G447" i="6"/>
  <c r="G448" i="6"/>
  <c r="G449" i="6"/>
  <c r="G450" i="6"/>
  <c r="G451" i="6"/>
  <c r="G452" i="6"/>
  <c r="G453" i="6"/>
  <c r="G454" i="6"/>
  <c r="G455" i="6"/>
  <c r="G456" i="6"/>
  <c r="G457" i="6"/>
  <c r="G458" i="6"/>
  <c r="G459" i="6"/>
  <c r="G460" i="6"/>
  <c r="G461" i="6"/>
  <c r="G462" i="6"/>
  <c r="G463" i="6"/>
  <c r="G464" i="6"/>
  <c r="G465" i="6"/>
  <c r="G466" i="6"/>
  <c r="G467" i="6"/>
  <c r="G468" i="6"/>
  <c r="G469" i="6"/>
  <c r="G470" i="6"/>
  <c r="G471" i="6"/>
  <c r="G472" i="6"/>
  <c r="G473" i="6"/>
  <c r="G474" i="6"/>
  <c r="G475" i="6"/>
  <c r="G476" i="6"/>
  <c r="G477" i="6"/>
  <c r="G478" i="6"/>
  <c r="G479" i="6"/>
  <c r="G480" i="6"/>
  <c r="G481" i="6"/>
  <c r="G482" i="6"/>
  <c r="G483" i="6"/>
  <c r="G484" i="6"/>
  <c r="G485" i="6"/>
  <c r="G486" i="6"/>
  <c r="G487" i="6"/>
  <c r="G488" i="6"/>
  <c r="G489" i="6"/>
  <c r="G490" i="6"/>
  <c r="G491" i="6"/>
  <c r="G492" i="6"/>
  <c r="G493" i="6"/>
  <c r="G494" i="6"/>
  <c r="G495" i="6"/>
  <c r="G496" i="6"/>
  <c r="G497" i="6"/>
  <c r="G498" i="6"/>
  <c r="G499" i="6"/>
  <c r="G500" i="6"/>
  <c r="G501" i="6"/>
  <c r="G502" i="6"/>
  <c r="G503" i="6"/>
  <c r="G504" i="6"/>
  <c r="G505" i="6"/>
  <c r="G506" i="6"/>
  <c r="G507" i="6"/>
  <c r="G508" i="6"/>
  <c r="G509" i="6"/>
  <c r="G510" i="6"/>
  <c r="G511" i="6"/>
  <c r="G512" i="6"/>
  <c r="G513" i="6"/>
  <c r="G514" i="6"/>
  <c r="G515" i="6"/>
  <c r="G516" i="6"/>
  <c r="G517" i="6"/>
  <c r="G518" i="6"/>
  <c r="G519" i="6"/>
  <c r="G520" i="6"/>
  <c r="G521" i="6"/>
  <c r="G522" i="6"/>
  <c r="G523" i="6"/>
  <c r="G524" i="6"/>
  <c r="G525" i="6"/>
  <c r="G526" i="6"/>
  <c r="G527" i="6"/>
  <c r="G528" i="6"/>
  <c r="G529" i="6"/>
  <c r="G530" i="6"/>
  <c r="G531" i="6"/>
  <c r="G532" i="6"/>
  <c r="G533" i="6"/>
  <c r="G534" i="6"/>
  <c r="G535" i="6"/>
  <c r="G536" i="6"/>
  <c r="G537" i="6"/>
  <c r="G538" i="6"/>
  <c r="G539" i="6"/>
  <c r="G540" i="6"/>
  <c r="G541" i="6"/>
  <c r="G542" i="6"/>
  <c r="G543" i="6"/>
  <c r="G544" i="6"/>
  <c r="G545" i="6"/>
  <c r="G546" i="6"/>
  <c r="G547" i="6"/>
  <c r="G548" i="6"/>
  <c r="G549" i="6"/>
  <c r="G550" i="6"/>
  <c r="G551" i="6"/>
  <c r="G552" i="6"/>
  <c r="G553" i="6"/>
  <c r="G554" i="6"/>
  <c r="G555" i="6"/>
  <c r="G556" i="6"/>
  <c r="G557" i="6"/>
  <c r="G558" i="6"/>
  <c r="G559" i="6"/>
  <c r="G560" i="6"/>
  <c r="G561" i="6"/>
  <c r="G562" i="6"/>
  <c r="G563" i="6"/>
  <c r="G564" i="6"/>
  <c r="G565" i="6"/>
  <c r="G566" i="6"/>
  <c r="G567" i="6"/>
  <c r="G568" i="6"/>
  <c r="G569" i="6"/>
  <c r="G570" i="6"/>
  <c r="G571" i="6"/>
  <c r="G572" i="6"/>
  <c r="G573" i="6"/>
  <c r="G574" i="6"/>
  <c r="G575" i="6"/>
  <c r="G576" i="6"/>
  <c r="G577" i="6"/>
  <c r="G578" i="6"/>
  <c r="G579" i="6"/>
  <c r="G580" i="6"/>
  <c r="G581" i="6"/>
  <c r="G582" i="6"/>
  <c r="G583" i="6"/>
  <c r="G584" i="6"/>
  <c r="G585" i="6"/>
  <c r="G586" i="6"/>
  <c r="G587" i="6"/>
  <c r="G588" i="6"/>
  <c r="G589" i="6"/>
  <c r="G590" i="6"/>
  <c r="G591" i="6"/>
  <c r="G592" i="6"/>
  <c r="G593" i="6"/>
  <c r="G594" i="6"/>
  <c r="G595" i="6"/>
  <c r="G596" i="6"/>
  <c r="G597" i="6"/>
  <c r="G598" i="6"/>
  <c r="G599" i="6"/>
  <c r="G600" i="6"/>
  <c r="G601" i="6"/>
  <c r="G602" i="6"/>
  <c r="G603" i="6"/>
  <c r="G604" i="6"/>
  <c r="G605" i="6"/>
  <c r="G606" i="6"/>
  <c r="G607" i="6"/>
  <c r="G608" i="6"/>
  <c r="G609" i="6"/>
  <c r="G610" i="6"/>
  <c r="G611" i="6"/>
  <c r="G612" i="6"/>
  <c r="G613" i="6"/>
  <c r="G614" i="6"/>
  <c r="G615" i="6"/>
  <c r="G616" i="6"/>
  <c r="G617" i="6"/>
  <c r="G618" i="6"/>
  <c r="G619" i="6"/>
  <c r="G620" i="6"/>
  <c r="G621" i="6"/>
  <c r="G622" i="6"/>
  <c r="G623" i="6"/>
  <c r="G624" i="6"/>
  <c r="G625" i="6"/>
  <c r="G626" i="6"/>
  <c r="G627" i="6"/>
  <c r="G628" i="6"/>
  <c r="G629" i="6"/>
  <c r="G630" i="6"/>
  <c r="G631" i="6"/>
  <c r="G632" i="6"/>
  <c r="G633" i="6"/>
  <c r="G634" i="6"/>
  <c r="G635" i="6"/>
  <c r="G636" i="6"/>
  <c r="G637" i="6"/>
  <c r="G638" i="6"/>
  <c r="G639" i="6"/>
  <c r="G640" i="6"/>
  <c r="G641" i="6"/>
  <c r="G642" i="6"/>
  <c r="G643" i="6"/>
  <c r="G644" i="6"/>
  <c r="G645" i="6"/>
  <c r="G646" i="6"/>
  <c r="G647" i="6"/>
  <c r="G648" i="6"/>
  <c r="G649" i="6"/>
  <c r="G650" i="6"/>
  <c r="G651" i="6"/>
  <c r="G652" i="6"/>
  <c r="G653" i="6"/>
  <c r="G654" i="6"/>
  <c r="G655" i="6"/>
  <c r="G656" i="6"/>
  <c r="G657" i="6"/>
  <c r="G658" i="6"/>
  <c r="G659" i="6"/>
  <c r="G660" i="6"/>
  <c r="G661" i="6"/>
  <c r="G662" i="6"/>
  <c r="G663" i="6"/>
  <c r="G664" i="6"/>
  <c r="G665" i="6"/>
  <c r="G666" i="6"/>
  <c r="G667" i="6"/>
  <c r="G668" i="6"/>
  <c r="G669" i="6"/>
  <c r="G670" i="6"/>
  <c r="G671" i="6"/>
  <c r="G672" i="6"/>
  <c r="G673" i="6"/>
  <c r="G674" i="6"/>
  <c r="G675" i="6"/>
  <c r="G676" i="6"/>
  <c r="G677" i="6"/>
  <c r="G678" i="6"/>
  <c r="G679" i="6"/>
  <c r="G680" i="6"/>
  <c r="G681" i="6"/>
  <c r="G682" i="6"/>
  <c r="G683" i="6"/>
  <c r="G684" i="6"/>
  <c r="G685" i="6"/>
  <c r="G686" i="6"/>
  <c r="G687" i="6"/>
  <c r="G688" i="6"/>
  <c r="G689" i="6"/>
  <c r="G690" i="6"/>
  <c r="G691" i="6"/>
  <c r="G692" i="6"/>
  <c r="G693" i="6"/>
  <c r="G694" i="6"/>
  <c r="G695" i="6"/>
  <c r="G696" i="6"/>
  <c r="G697" i="6"/>
  <c r="G698" i="6"/>
  <c r="G699" i="6"/>
  <c r="G700" i="6"/>
  <c r="G701" i="6"/>
  <c r="G702" i="6"/>
  <c r="G703" i="6"/>
  <c r="G704" i="6"/>
  <c r="G705" i="6"/>
  <c r="G706" i="6"/>
  <c r="G707" i="6"/>
  <c r="G708" i="6"/>
  <c r="G709" i="6"/>
  <c r="G710" i="6"/>
  <c r="G711" i="6"/>
  <c r="G712" i="6"/>
  <c r="G713" i="6"/>
  <c r="G714" i="6"/>
  <c r="G715" i="6"/>
  <c r="G716" i="6"/>
  <c r="G717" i="6"/>
  <c r="G718" i="6"/>
  <c r="G719" i="6"/>
  <c r="G720" i="6"/>
  <c r="G721" i="6"/>
  <c r="G722" i="6"/>
  <c r="G723" i="6"/>
  <c r="G724" i="6"/>
  <c r="G725" i="6"/>
  <c r="G726" i="6"/>
  <c r="G727" i="6"/>
  <c r="G728" i="6"/>
  <c r="G729" i="6"/>
  <c r="G730" i="6"/>
  <c r="G731" i="6"/>
  <c r="G732" i="6"/>
  <c r="G733" i="6"/>
  <c r="G734" i="6"/>
  <c r="G735" i="6"/>
  <c r="G736" i="6"/>
  <c r="G737" i="6"/>
  <c r="G738" i="6"/>
  <c r="G739" i="6"/>
  <c r="G740" i="6"/>
  <c r="G741" i="6"/>
  <c r="G742" i="6"/>
  <c r="G743" i="6"/>
  <c r="G744" i="6"/>
  <c r="G745" i="6"/>
  <c r="G746" i="6"/>
  <c r="G747" i="6"/>
  <c r="G748" i="6"/>
  <c r="G749" i="6"/>
  <c r="G750" i="6"/>
  <c r="G751" i="6"/>
  <c r="G752" i="6"/>
  <c r="G753" i="6"/>
  <c r="G754" i="6"/>
  <c r="G755" i="6"/>
  <c r="G756" i="6"/>
  <c r="G757" i="6"/>
  <c r="G758" i="6"/>
  <c r="G759" i="6"/>
  <c r="G760" i="6"/>
  <c r="G761" i="6"/>
  <c r="G762" i="6"/>
  <c r="G763" i="6"/>
  <c r="G764" i="6"/>
  <c r="G765" i="6"/>
  <c r="G766" i="6"/>
  <c r="G767" i="6"/>
  <c r="G768" i="6"/>
  <c r="G769" i="6"/>
  <c r="G770" i="6"/>
  <c r="G771" i="6"/>
  <c r="G772" i="6"/>
  <c r="G773" i="6"/>
  <c r="G774" i="6"/>
  <c r="G775" i="6"/>
  <c r="G776" i="6"/>
  <c r="G777" i="6"/>
  <c r="G778" i="6"/>
  <c r="G779" i="6"/>
  <c r="G780" i="6"/>
  <c r="G781" i="6"/>
  <c r="G782" i="6"/>
  <c r="G783" i="6"/>
  <c r="G784" i="6"/>
  <c r="G785" i="6"/>
  <c r="G786" i="6"/>
  <c r="G787" i="6"/>
  <c r="G788" i="6"/>
  <c r="G789" i="6"/>
  <c r="G790" i="6"/>
  <c r="G791" i="6"/>
  <c r="G792" i="6"/>
  <c r="G793" i="6"/>
  <c r="G794" i="6"/>
  <c r="G795" i="6"/>
  <c r="G796" i="6"/>
  <c r="G797" i="6"/>
  <c r="G798" i="6"/>
  <c r="G799" i="6"/>
  <c r="G800" i="6"/>
  <c r="G801" i="6"/>
  <c r="G802" i="6"/>
  <c r="G803" i="6"/>
  <c r="G804" i="6"/>
  <c r="G805" i="6"/>
  <c r="G806" i="6"/>
  <c r="G807" i="6"/>
  <c r="G808" i="6"/>
  <c r="G809" i="6"/>
  <c r="G810" i="6"/>
  <c r="G811" i="6"/>
  <c r="G812" i="6"/>
  <c r="G813" i="6"/>
  <c r="G814" i="6"/>
  <c r="G815" i="6"/>
  <c r="G816" i="6"/>
  <c r="G817" i="6"/>
  <c r="G818" i="6"/>
  <c r="G819" i="6"/>
  <c r="G820" i="6"/>
  <c r="G821" i="6"/>
  <c r="G822" i="6"/>
  <c r="G823" i="6"/>
  <c r="G824" i="6"/>
  <c r="G825" i="6"/>
  <c r="G826" i="6"/>
  <c r="G827" i="6"/>
  <c r="G828" i="6"/>
  <c r="G829" i="6"/>
  <c r="G830" i="6"/>
  <c r="G831" i="6"/>
  <c r="G832" i="6"/>
  <c r="G833" i="6"/>
  <c r="G834" i="6"/>
  <c r="G835" i="6"/>
  <c r="G836" i="6"/>
  <c r="G837" i="6"/>
  <c r="G838" i="6"/>
  <c r="G839" i="6"/>
  <c r="G840" i="6"/>
  <c r="G841" i="6"/>
  <c r="G842" i="6"/>
  <c r="G843" i="6"/>
  <c r="G844" i="6"/>
  <c r="G845" i="6"/>
  <c r="G846" i="6"/>
  <c r="G847" i="6"/>
  <c r="G848" i="6"/>
  <c r="G849" i="6"/>
  <c r="G850" i="6"/>
  <c r="G851" i="6"/>
  <c r="G852" i="6"/>
  <c r="G853" i="6"/>
  <c r="G854" i="6"/>
  <c r="G855" i="6"/>
  <c r="G856" i="6"/>
  <c r="G857" i="6"/>
  <c r="G858" i="6"/>
  <c r="G859" i="6"/>
  <c r="G860" i="6"/>
  <c r="G861" i="6"/>
  <c r="G862" i="6"/>
  <c r="G863" i="6"/>
  <c r="G864" i="6"/>
  <c r="G865" i="6"/>
  <c r="G866" i="6"/>
  <c r="G867" i="6"/>
  <c r="G868" i="6"/>
  <c r="G869" i="6"/>
  <c r="G870" i="6"/>
  <c r="G871" i="6"/>
  <c r="G872" i="6"/>
  <c r="G873" i="6"/>
  <c r="G874" i="6"/>
  <c r="G875" i="6"/>
  <c r="G876" i="6"/>
  <c r="G877" i="6"/>
  <c r="G878" i="6"/>
  <c r="G879" i="6"/>
  <c r="G880" i="6"/>
  <c r="G881" i="6"/>
  <c r="G882" i="6"/>
  <c r="G883" i="6"/>
  <c r="G884" i="6"/>
  <c r="G885" i="6"/>
  <c r="G886" i="6"/>
  <c r="G887" i="6"/>
  <c r="G888" i="6"/>
  <c r="G889" i="6"/>
  <c r="G890" i="6"/>
  <c r="G891" i="6"/>
  <c r="G892" i="6"/>
  <c r="G893" i="6"/>
  <c r="G894" i="6"/>
  <c r="G895" i="6"/>
  <c r="G896" i="6"/>
  <c r="G897" i="6"/>
  <c r="G898" i="6"/>
  <c r="G899" i="6"/>
  <c r="G900" i="6"/>
  <c r="G901" i="6"/>
  <c r="G902" i="6"/>
  <c r="G903" i="6"/>
  <c r="G904" i="6"/>
  <c r="G905" i="6"/>
  <c r="G906" i="6"/>
  <c r="G907" i="6"/>
  <c r="G908" i="6"/>
  <c r="G909" i="6"/>
  <c r="G910" i="6"/>
  <c r="G911" i="6"/>
  <c r="G912" i="6"/>
  <c r="G913" i="6"/>
  <c r="G914" i="6"/>
  <c r="G915" i="6"/>
  <c r="G916" i="6"/>
  <c r="G917" i="6"/>
  <c r="G918" i="6"/>
  <c r="G919" i="6"/>
  <c r="G920" i="6"/>
  <c r="G921" i="6"/>
  <c r="G922" i="6"/>
  <c r="G923" i="6"/>
  <c r="G924" i="6"/>
  <c r="G925" i="6"/>
  <c r="G926" i="6"/>
  <c r="G927" i="6"/>
  <c r="G928" i="6"/>
  <c r="G929" i="6"/>
  <c r="G930" i="6"/>
  <c r="G931" i="6"/>
  <c r="G932" i="6"/>
  <c r="G933" i="6"/>
  <c r="G934" i="6"/>
  <c r="G935" i="6"/>
  <c r="G936" i="6"/>
  <c r="G937" i="6"/>
  <c r="G938" i="6"/>
  <c r="G939" i="6"/>
  <c r="G940" i="6"/>
  <c r="G941" i="6"/>
  <c r="G942" i="6"/>
  <c r="G943" i="6"/>
  <c r="G944" i="6"/>
  <c r="G945" i="6"/>
  <c r="G946" i="6"/>
  <c r="G947" i="6"/>
  <c r="G948" i="6"/>
  <c r="G949" i="6"/>
  <c r="G950" i="6"/>
  <c r="G951" i="6"/>
  <c r="G952" i="6"/>
  <c r="G953" i="6"/>
  <c r="G954" i="6"/>
  <c r="G955" i="6"/>
  <c r="G956" i="6"/>
  <c r="G957" i="6"/>
  <c r="G958" i="6"/>
  <c r="G959" i="6"/>
  <c r="G960" i="6"/>
  <c r="G961" i="6"/>
  <c r="G962" i="6"/>
  <c r="G963" i="6"/>
  <c r="G964" i="6"/>
  <c r="G965" i="6"/>
  <c r="G966" i="6"/>
  <c r="G967" i="6"/>
  <c r="G968" i="6"/>
  <c r="G969" i="6"/>
  <c r="G970" i="6"/>
  <c r="G971" i="6"/>
  <c r="G972" i="6"/>
  <c r="G973" i="6"/>
  <c r="G974" i="6"/>
  <c r="G975" i="6"/>
  <c r="G976" i="6"/>
  <c r="G977" i="6"/>
  <c r="G978" i="6"/>
  <c r="G979" i="6"/>
  <c r="G980" i="6"/>
  <c r="G981" i="6"/>
  <c r="G982" i="6"/>
  <c r="G983" i="6"/>
  <c r="G984" i="6"/>
  <c r="G985" i="6"/>
  <c r="G986" i="6"/>
  <c r="G987" i="6"/>
  <c r="G988" i="6"/>
  <c r="G989" i="6"/>
  <c r="G990" i="6"/>
  <c r="G991" i="6"/>
  <c r="G992" i="6"/>
  <c r="G993" i="6"/>
  <c r="G994" i="6"/>
  <c r="G995" i="6"/>
  <c r="G996" i="6"/>
  <c r="G997" i="6"/>
  <c r="G998" i="6"/>
  <c r="G999" i="6"/>
  <c r="G1000" i="6"/>
  <c r="G1001" i="6"/>
  <c r="G1002" i="6"/>
  <c r="G1003" i="6"/>
  <c r="G1004" i="6"/>
  <c r="G1005" i="6"/>
  <c r="G1006" i="6"/>
  <c r="G1007" i="6"/>
  <c r="G1008" i="6"/>
  <c r="G1009" i="6"/>
  <c r="G1010" i="6"/>
  <c r="G1011" i="6"/>
  <c r="G1012" i="6"/>
  <c r="G1013" i="6"/>
  <c r="G1014" i="6"/>
  <c r="G1015" i="6"/>
  <c r="G1016" i="6"/>
  <c r="G1017" i="6"/>
  <c r="G1018" i="6"/>
  <c r="G1019" i="6"/>
  <c r="G1020" i="6"/>
  <c r="G1021" i="6"/>
  <c r="G1022" i="6"/>
  <c r="G1023" i="6"/>
  <c r="G1024" i="6"/>
  <c r="G1025" i="6"/>
  <c r="G1026" i="6"/>
  <c r="G1027" i="6"/>
  <c r="G1028" i="6"/>
  <c r="G1029" i="6"/>
  <c r="G1030" i="6"/>
  <c r="G1031" i="6"/>
  <c r="G1032" i="6"/>
  <c r="G1033" i="6"/>
  <c r="G1034" i="6"/>
  <c r="G1035" i="6"/>
  <c r="G1036" i="6"/>
  <c r="G1037" i="6"/>
  <c r="G1038" i="6"/>
  <c r="G1039" i="6"/>
  <c r="G1040" i="6"/>
  <c r="G1041" i="6"/>
  <c r="G1042" i="6"/>
  <c r="G1043" i="6"/>
  <c r="G1044" i="6"/>
  <c r="G1045" i="6"/>
  <c r="G1046" i="6"/>
  <c r="G1047" i="6"/>
  <c r="G1048" i="6"/>
  <c r="G1049" i="6"/>
  <c r="G1050" i="6"/>
  <c r="G1051" i="6"/>
  <c r="G1052" i="6"/>
  <c r="G1053" i="6"/>
  <c r="G1054" i="6"/>
  <c r="G1055" i="6"/>
  <c r="G1056" i="6"/>
  <c r="G1057" i="6"/>
  <c r="G1058" i="6"/>
  <c r="G1059" i="6"/>
  <c r="G1060" i="6"/>
  <c r="G1061" i="6"/>
  <c r="G1062" i="6"/>
  <c r="G1063" i="6"/>
  <c r="G1064" i="6"/>
  <c r="G1065" i="6"/>
  <c r="G1066" i="6"/>
  <c r="G1067" i="6"/>
  <c r="G1068" i="6"/>
  <c r="G1069" i="6"/>
  <c r="G1070" i="6"/>
  <c r="G1071" i="6"/>
  <c r="G1072" i="6"/>
  <c r="G1073" i="6"/>
  <c r="G1074" i="6"/>
  <c r="G1075" i="6"/>
  <c r="G1076" i="6"/>
  <c r="G1077" i="6"/>
  <c r="G1078" i="6"/>
  <c r="G1079" i="6"/>
  <c r="G1080" i="6"/>
  <c r="G1081" i="6"/>
  <c r="G1082" i="6"/>
  <c r="G1083" i="6"/>
  <c r="G1084" i="6"/>
  <c r="G1085" i="6"/>
  <c r="G1086" i="6"/>
  <c r="G1087" i="6"/>
  <c r="G1088" i="6"/>
  <c r="G1089" i="6"/>
  <c r="G1090" i="6"/>
  <c r="G1091" i="6"/>
  <c r="G1092" i="6"/>
  <c r="G1093" i="6"/>
  <c r="G1094" i="6"/>
  <c r="G1095" i="6"/>
  <c r="G1096" i="6"/>
  <c r="G1097" i="6"/>
  <c r="G1098" i="6"/>
  <c r="G1099" i="6"/>
  <c r="G1100" i="6"/>
  <c r="G1101" i="6"/>
  <c r="G1102" i="6"/>
  <c r="G1103" i="6"/>
  <c r="G1104" i="6"/>
  <c r="G1105" i="6"/>
  <c r="G1106" i="6"/>
  <c r="G1107" i="6"/>
  <c r="G1108" i="6"/>
  <c r="G1109" i="6"/>
  <c r="G1110" i="6"/>
  <c r="G1111" i="6"/>
  <c r="G1112" i="6"/>
  <c r="G1113" i="6"/>
  <c r="G1114" i="6"/>
  <c r="G1115" i="6"/>
  <c r="G1116" i="6"/>
  <c r="G1117" i="6"/>
  <c r="G1118" i="6"/>
  <c r="G1119" i="6"/>
  <c r="G1120" i="6"/>
  <c r="G1121" i="6"/>
  <c r="G1122" i="6"/>
  <c r="G1123" i="6"/>
  <c r="G1124" i="6"/>
  <c r="G1125" i="6"/>
  <c r="G1126" i="6"/>
  <c r="G1127" i="6"/>
  <c r="G1128" i="6"/>
  <c r="G1129" i="6"/>
  <c r="G1130" i="6"/>
  <c r="G1131" i="6"/>
  <c r="G1132" i="6"/>
  <c r="G1133" i="6"/>
  <c r="G1134" i="6"/>
  <c r="G1135" i="6"/>
  <c r="G1136" i="6"/>
  <c r="G1137" i="6"/>
  <c r="G1138" i="6"/>
  <c r="G1139" i="6"/>
  <c r="G1140" i="6"/>
  <c r="G1141" i="6"/>
  <c r="G1142" i="6"/>
  <c r="G1143" i="6"/>
  <c r="G1144" i="6"/>
  <c r="G1145" i="6"/>
  <c r="G1146" i="6"/>
  <c r="G1147" i="6"/>
  <c r="G1148" i="6"/>
  <c r="G1149" i="6"/>
  <c r="G1150" i="6"/>
  <c r="G1151" i="6"/>
  <c r="G1152" i="6"/>
  <c r="G1153" i="6"/>
  <c r="G1154" i="6"/>
  <c r="G1155" i="6"/>
  <c r="G1156" i="6"/>
  <c r="G1157" i="6"/>
  <c r="G1158" i="6"/>
  <c r="G1159" i="6"/>
  <c r="G1160" i="6"/>
  <c r="G1161" i="6"/>
  <c r="G1162" i="6"/>
  <c r="G1163" i="6"/>
  <c r="G1164" i="6"/>
  <c r="G1165" i="6"/>
  <c r="G1166" i="6"/>
  <c r="G1167" i="6"/>
  <c r="G1168" i="6"/>
  <c r="G1169" i="6"/>
  <c r="G1170" i="6"/>
  <c r="G1171" i="6"/>
  <c r="G1172" i="6"/>
  <c r="G1173" i="6"/>
  <c r="G1174" i="6"/>
  <c r="G1175" i="6"/>
  <c r="G1176" i="6"/>
  <c r="G1177" i="6"/>
  <c r="G1178" i="6"/>
  <c r="G1179" i="6"/>
  <c r="G1180" i="6"/>
  <c r="G1181" i="6"/>
  <c r="G1182" i="6"/>
  <c r="G1183" i="6"/>
  <c r="G1184" i="6"/>
  <c r="G1185" i="6"/>
  <c r="G1186" i="6"/>
  <c r="G1187" i="6"/>
  <c r="G1188" i="6"/>
  <c r="G1189" i="6"/>
  <c r="G1190" i="6"/>
  <c r="G1191" i="6"/>
  <c r="G1192" i="6"/>
  <c r="G1193" i="6"/>
  <c r="G1194" i="6"/>
  <c r="G1195" i="6"/>
  <c r="G1196" i="6"/>
  <c r="G1197" i="6"/>
  <c r="G1198" i="6"/>
  <c r="G1199" i="6"/>
  <c r="G1200" i="6"/>
  <c r="G1201" i="6"/>
  <c r="G1202" i="6"/>
  <c r="G1203" i="6"/>
  <c r="G1204" i="6"/>
  <c r="G1205" i="6"/>
  <c r="G1206" i="6"/>
  <c r="G1207" i="6"/>
  <c r="G1208" i="6"/>
  <c r="G1209" i="6"/>
  <c r="G1210" i="6"/>
  <c r="G1211" i="6"/>
  <c r="G1212" i="6"/>
  <c r="G1213" i="6"/>
  <c r="G1214" i="6"/>
  <c r="G1215" i="6"/>
  <c r="G1216" i="6"/>
  <c r="G1217" i="6"/>
  <c r="G1218" i="6"/>
  <c r="G1219" i="6"/>
  <c r="G1220" i="6"/>
  <c r="G1221" i="6"/>
  <c r="G1222" i="6"/>
  <c r="G1223" i="6"/>
  <c r="G1224" i="6"/>
  <c r="G1225" i="6"/>
  <c r="G1226" i="6"/>
  <c r="G1227" i="6"/>
  <c r="G1228" i="6"/>
  <c r="G1229" i="6"/>
  <c r="G1230" i="6"/>
  <c r="G1231" i="6"/>
  <c r="G1232" i="6"/>
  <c r="G1233" i="6"/>
  <c r="G1234" i="6"/>
  <c r="G1235" i="6"/>
  <c r="G1236" i="6"/>
  <c r="G1237" i="6"/>
  <c r="G1238" i="6"/>
  <c r="G1239" i="6"/>
  <c r="G1240" i="6"/>
  <c r="G1241" i="6"/>
  <c r="G1242" i="6"/>
  <c r="G1243" i="6"/>
  <c r="G1244" i="6"/>
  <c r="G1245" i="6"/>
  <c r="G1246" i="6"/>
  <c r="G1247" i="6"/>
  <c r="G1248" i="6"/>
  <c r="G1249" i="6"/>
  <c r="G1250" i="6"/>
  <c r="G1251" i="6"/>
  <c r="G1252" i="6"/>
  <c r="G1253" i="6"/>
  <c r="G1254" i="6"/>
  <c r="G1255" i="6"/>
  <c r="G1256" i="6"/>
  <c r="G1257" i="6"/>
  <c r="G1258" i="6"/>
  <c r="G1259" i="6"/>
  <c r="G1260" i="6"/>
  <c r="G1261" i="6"/>
  <c r="G1262" i="6"/>
  <c r="G1263" i="6"/>
  <c r="G1264" i="6"/>
  <c r="G1265" i="6"/>
  <c r="G1266" i="6"/>
  <c r="G1267" i="6"/>
  <c r="G1268" i="6"/>
  <c r="G1269" i="6"/>
  <c r="G1270" i="6"/>
  <c r="G1271" i="6"/>
  <c r="G1272" i="6"/>
  <c r="G1273" i="6"/>
  <c r="G1274" i="6"/>
  <c r="G1275" i="6"/>
  <c r="G1276" i="6"/>
  <c r="G1277" i="6"/>
  <c r="G1278" i="6"/>
  <c r="G1279" i="6"/>
  <c r="G1280" i="6"/>
  <c r="G1281" i="6"/>
  <c r="G1282" i="6"/>
  <c r="G1283" i="6"/>
  <c r="G1284" i="6"/>
  <c r="G1285" i="6"/>
  <c r="G1286" i="6"/>
  <c r="G1287" i="6"/>
  <c r="G1288" i="6"/>
  <c r="G1289" i="6"/>
  <c r="G1290" i="6"/>
  <c r="G1291" i="6"/>
  <c r="G1292" i="6"/>
  <c r="G1293" i="6"/>
  <c r="G1294" i="6"/>
  <c r="G1295" i="6"/>
  <c r="G1296" i="6"/>
  <c r="G1297" i="6"/>
  <c r="G1298" i="6"/>
  <c r="G1299" i="6"/>
  <c r="G1300" i="6"/>
  <c r="G1301" i="6"/>
  <c r="G1302" i="6"/>
  <c r="G1303" i="6"/>
  <c r="G1304" i="6"/>
  <c r="G1305" i="6"/>
  <c r="G1306" i="6"/>
  <c r="G1307" i="6"/>
  <c r="G1308" i="6"/>
  <c r="G1309" i="6"/>
  <c r="G1310" i="6"/>
  <c r="G1311" i="6"/>
  <c r="G1312" i="6"/>
  <c r="G1313" i="6"/>
  <c r="G1314" i="6"/>
  <c r="G1315" i="6"/>
  <c r="G1316" i="6"/>
  <c r="G1317" i="6"/>
  <c r="G1318" i="6"/>
  <c r="G1319" i="6"/>
  <c r="G1320" i="6"/>
  <c r="G1321" i="6"/>
  <c r="G1322" i="6"/>
  <c r="G1323" i="6"/>
  <c r="G1324" i="6"/>
  <c r="G1325" i="6"/>
  <c r="G1326" i="6"/>
  <c r="G1327" i="6"/>
  <c r="G1328" i="6"/>
  <c r="G1329" i="6"/>
  <c r="G1330" i="6"/>
  <c r="G1331" i="6"/>
  <c r="G1332" i="6"/>
  <c r="G1333" i="6"/>
  <c r="G1334" i="6"/>
  <c r="G1335" i="6"/>
  <c r="G1336" i="6"/>
  <c r="G1337" i="6"/>
  <c r="G1338" i="6"/>
  <c r="G1339" i="6"/>
  <c r="G1340" i="6"/>
  <c r="G1341" i="6"/>
  <c r="G1342" i="6"/>
  <c r="G1343" i="6"/>
  <c r="G1344" i="6"/>
  <c r="G1345" i="6"/>
  <c r="G1346" i="6"/>
  <c r="G1347" i="6"/>
  <c r="G1348" i="6"/>
  <c r="G1349" i="6"/>
  <c r="G1350" i="6"/>
  <c r="G1351" i="6"/>
  <c r="G1352" i="6"/>
  <c r="G1353" i="6"/>
  <c r="G1354" i="6"/>
  <c r="G1355" i="6"/>
  <c r="G1356" i="6"/>
  <c r="G1357" i="6"/>
  <c r="G1358" i="6"/>
  <c r="G1359" i="6"/>
  <c r="G1360" i="6"/>
  <c r="G1361" i="6"/>
  <c r="G1362" i="6"/>
  <c r="G1363" i="6"/>
  <c r="G1364" i="6"/>
  <c r="G1365" i="6"/>
  <c r="G1366" i="6"/>
  <c r="G1367" i="6"/>
  <c r="G1368" i="6"/>
  <c r="G1369" i="6"/>
  <c r="G1370" i="6"/>
  <c r="G1371" i="6"/>
  <c r="G1372" i="6"/>
  <c r="G1373" i="6"/>
  <c r="G1374" i="6"/>
  <c r="G1375" i="6"/>
  <c r="G1376" i="6"/>
  <c r="G1377" i="6"/>
  <c r="G1378" i="6"/>
  <c r="G1379" i="6"/>
  <c r="G1380" i="6"/>
  <c r="G1381" i="6"/>
  <c r="G1382" i="6"/>
  <c r="G1383" i="6"/>
  <c r="G1384" i="6"/>
  <c r="G1385" i="6"/>
  <c r="G1386" i="6"/>
  <c r="G1387" i="6"/>
  <c r="G1388" i="6"/>
  <c r="G1389" i="6"/>
  <c r="G1390" i="6"/>
  <c r="G1391" i="6"/>
  <c r="G1392" i="6"/>
  <c r="G1393" i="6"/>
  <c r="G1394" i="6"/>
  <c r="G1395" i="6"/>
  <c r="G1396" i="6"/>
  <c r="G1397" i="6"/>
  <c r="G1398" i="6"/>
  <c r="G1399" i="6"/>
  <c r="G1400" i="6"/>
  <c r="G1401" i="6"/>
  <c r="G1402" i="6"/>
  <c r="G1403" i="6"/>
  <c r="G1404" i="6"/>
  <c r="G1405" i="6"/>
  <c r="G1406" i="6"/>
  <c r="G1407" i="6"/>
  <c r="G1408" i="6"/>
  <c r="G1409" i="6"/>
  <c r="G1410" i="6"/>
  <c r="G1411" i="6"/>
  <c r="G1412" i="6"/>
  <c r="G1413" i="6"/>
  <c r="G1414" i="6"/>
  <c r="G1415" i="6"/>
  <c r="G1416" i="6"/>
  <c r="G1417" i="6"/>
  <c r="G1418" i="6"/>
  <c r="G1419" i="6"/>
  <c r="G1420" i="6"/>
  <c r="G1421" i="6"/>
  <c r="G1422" i="6"/>
  <c r="G1423" i="6"/>
  <c r="G1424" i="6"/>
  <c r="G1425" i="6"/>
  <c r="G1426" i="6"/>
  <c r="G1427" i="6"/>
  <c r="G1428" i="6"/>
  <c r="G1429" i="6"/>
  <c r="G1430" i="6"/>
  <c r="G1431" i="6"/>
  <c r="G1432" i="6"/>
  <c r="G1433" i="6"/>
  <c r="G1434" i="6"/>
  <c r="G1435" i="6"/>
  <c r="G1436" i="6"/>
  <c r="G1437" i="6"/>
  <c r="G1438" i="6"/>
  <c r="G1439" i="6"/>
  <c r="G1440" i="6"/>
  <c r="G1441" i="6"/>
  <c r="G1442" i="6"/>
  <c r="G1443" i="6"/>
  <c r="G1444" i="6"/>
  <c r="G1445" i="6"/>
  <c r="G1446" i="6"/>
  <c r="G1447" i="6"/>
  <c r="G1448" i="6"/>
  <c r="G1449" i="6"/>
  <c r="G1450" i="6"/>
  <c r="G1451" i="6"/>
  <c r="G1452" i="6"/>
  <c r="G1453" i="6"/>
  <c r="G1454" i="6"/>
  <c r="G1455" i="6"/>
  <c r="G1456" i="6"/>
  <c r="G1457" i="6"/>
  <c r="G1458" i="6"/>
  <c r="G1459" i="6"/>
  <c r="G1460" i="6"/>
  <c r="G1461" i="6"/>
  <c r="G1462" i="6"/>
  <c r="G1463" i="6"/>
  <c r="G1464" i="6"/>
  <c r="G1465" i="6"/>
  <c r="G1466" i="6"/>
  <c r="G1467" i="6"/>
  <c r="G1468" i="6"/>
  <c r="G1469" i="6"/>
  <c r="G1470" i="6"/>
  <c r="G1471" i="6"/>
  <c r="G1472" i="6"/>
  <c r="G1473" i="6"/>
  <c r="G1474" i="6"/>
  <c r="G1475" i="6"/>
  <c r="G1476" i="6"/>
  <c r="G1477" i="6"/>
  <c r="G1478" i="6"/>
  <c r="G1479" i="6"/>
  <c r="G1480" i="6"/>
  <c r="G1481" i="6"/>
  <c r="G1482" i="6"/>
  <c r="G1483" i="6"/>
  <c r="G1484" i="6"/>
  <c r="G1485" i="6"/>
  <c r="G1486" i="6"/>
  <c r="G1487" i="6"/>
  <c r="G1488" i="6"/>
  <c r="G1489" i="6"/>
  <c r="G1490" i="6"/>
  <c r="G1491" i="6"/>
  <c r="G1492" i="6"/>
  <c r="G1493" i="6"/>
  <c r="G1494" i="6"/>
  <c r="G1495" i="6"/>
  <c r="G1496" i="6"/>
  <c r="G1497" i="6"/>
  <c r="G1498" i="6"/>
  <c r="G1499" i="6"/>
  <c r="G1500" i="6"/>
  <c r="G1501" i="6"/>
  <c r="G1502" i="6"/>
  <c r="G1503" i="6"/>
  <c r="G1504" i="6"/>
  <c r="G1505" i="6"/>
  <c r="G1506" i="6"/>
  <c r="G1507" i="6"/>
  <c r="G1508" i="6"/>
  <c r="G1509" i="6"/>
  <c r="G1510" i="6"/>
  <c r="G1511" i="6"/>
  <c r="G1512" i="6"/>
  <c r="G1513" i="6"/>
  <c r="G1514" i="6"/>
  <c r="G1515" i="6"/>
  <c r="G1516" i="6"/>
  <c r="G1517" i="6"/>
  <c r="G1518" i="6"/>
  <c r="G1519" i="6"/>
  <c r="G1520" i="6"/>
  <c r="G1521" i="6"/>
  <c r="G1522" i="6"/>
  <c r="G1523" i="6"/>
  <c r="G1524" i="6"/>
  <c r="G1525" i="6"/>
  <c r="G1526" i="6"/>
  <c r="G1527" i="6"/>
  <c r="G1528" i="6"/>
  <c r="G1529" i="6"/>
  <c r="G1530" i="6"/>
  <c r="G1531" i="6"/>
  <c r="G1532" i="6"/>
  <c r="G1533" i="6"/>
  <c r="G1534" i="6"/>
  <c r="G1535" i="6"/>
  <c r="G1536" i="6"/>
  <c r="G1537" i="6"/>
  <c r="G1538" i="6"/>
  <c r="G1539" i="6"/>
  <c r="G1540" i="6"/>
  <c r="G1541" i="6"/>
  <c r="G1542" i="6"/>
  <c r="G1543" i="6"/>
  <c r="G1544" i="6"/>
  <c r="G1545" i="6"/>
  <c r="G1546" i="6"/>
  <c r="G1547" i="6"/>
  <c r="G1548" i="6"/>
  <c r="G1549" i="6"/>
  <c r="G1550" i="6"/>
  <c r="G1551" i="6"/>
  <c r="G1552" i="6"/>
  <c r="G1553" i="6"/>
  <c r="G1554" i="6"/>
  <c r="G1555" i="6"/>
  <c r="G1556" i="6"/>
  <c r="G1557" i="6"/>
  <c r="G1558" i="6"/>
  <c r="G1559" i="6"/>
  <c r="G1560" i="6"/>
  <c r="G1561" i="6"/>
  <c r="G1562" i="6"/>
  <c r="G1563" i="6"/>
  <c r="G1564" i="6"/>
  <c r="G1565" i="6"/>
  <c r="G1566" i="6"/>
  <c r="G1567" i="6"/>
  <c r="G1568" i="6"/>
  <c r="G1569" i="6"/>
  <c r="G1570" i="6"/>
  <c r="G1571" i="6"/>
  <c r="G1572" i="6"/>
  <c r="G1573" i="6"/>
  <c r="G1574" i="6"/>
  <c r="G1575" i="6"/>
  <c r="G1576" i="6"/>
  <c r="G1577" i="6"/>
  <c r="G1578" i="6"/>
  <c r="G1579" i="6"/>
  <c r="G1580" i="6"/>
  <c r="G1581" i="6"/>
  <c r="G1582" i="6"/>
  <c r="G1583" i="6"/>
  <c r="G1584" i="6"/>
  <c r="G1585" i="6"/>
  <c r="G1586" i="6"/>
  <c r="G1587" i="6"/>
  <c r="G1588" i="6"/>
  <c r="G1589" i="6"/>
  <c r="G1590" i="6"/>
  <c r="G1591" i="6"/>
  <c r="G1592" i="6"/>
  <c r="G1593" i="6"/>
  <c r="G1594" i="6"/>
  <c r="G1595" i="6"/>
  <c r="G1596" i="6"/>
  <c r="G1597" i="6"/>
  <c r="G1598" i="6"/>
  <c r="G1599" i="6"/>
  <c r="G1600" i="6"/>
  <c r="G1601" i="6"/>
  <c r="G1602" i="6"/>
  <c r="G1603" i="6"/>
  <c r="G1604" i="6"/>
  <c r="G1605" i="6"/>
  <c r="G1606" i="6"/>
  <c r="G1607" i="6"/>
  <c r="G1608" i="6"/>
  <c r="G1609" i="6"/>
  <c r="G1610" i="6"/>
  <c r="G1611" i="6"/>
  <c r="G1612" i="6"/>
  <c r="G1613" i="6"/>
  <c r="G1614" i="6"/>
  <c r="G1615" i="6"/>
  <c r="G1616" i="6"/>
  <c r="G1617" i="6"/>
  <c r="G1618" i="6"/>
  <c r="G1619" i="6"/>
  <c r="G1620" i="6"/>
  <c r="G1621" i="6"/>
  <c r="G1622" i="6"/>
  <c r="G1623" i="6"/>
  <c r="G1624" i="6"/>
  <c r="G1625" i="6"/>
  <c r="G1626" i="6"/>
  <c r="G1627" i="6"/>
  <c r="G1628" i="6"/>
  <c r="G1629" i="6"/>
  <c r="G1630" i="6"/>
  <c r="G1631" i="6"/>
  <c r="G1632" i="6"/>
  <c r="G1633" i="6"/>
  <c r="G1634" i="6"/>
  <c r="G1635" i="6"/>
  <c r="G1636" i="6"/>
  <c r="G1637" i="6"/>
  <c r="G1638" i="6"/>
  <c r="G1639" i="6"/>
  <c r="G1640" i="6"/>
  <c r="G1641" i="6"/>
  <c r="G1642" i="6"/>
  <c r="G1643" i="6"/>
  <c r="G1644" i="6"/>
  <c r="G1645" i="6"/>
  <c r="G1646" i="6"/>
  <c r="G1647" i="6"/>
  <c r="G1648" i="6"/>
  <c r="G1649" i="6"/>
  <c r="G1650" i="6"/>
  <c r="G1651" i="6"/>
  <c r="G1652" i="6"/>
  <c r="G1653" i="6"/>
  <c r="G1654" i="6"/>
  <c r="G1655" i="6"/>
  <c r="G1656" i="6"/>
  <c r="G1657" i="6"/>
  <c r="G1658" i="6"/>
  <c r="G1659" i="6"/>
  <c r="G1660" i="6"/>
  <c r="G1661" i="6"/>
  <c r="G1662" i="6"/>
  <c r="G1663" i="6"/>
  <c r="G1664" i="6"/>
  <c r="G1665" i="6"/>
  <c r="G1666" i="6"/>
  <c r="G1667" i="6"/>
  <c r="G1668" i="6"/>
  <c r="G1669" i="6"/>
  <c r="G1670" i="6"/>
  <c r="G1671" i="6"/>
  <c r="G1672" i="6"/>
  <c r="G1673" i="6"/>
  <c r="G1674" i="6"/>
  <c r="G1675" i="6"/>
  <c r="G1676" i="6"/>
  <c r="G1677" i="6"/>
  <c r="G1678" i="6"/>
  <c r="G1679" i="6"/>
  <c r="G1680" i="6"/>
  <c r="G1681" i="6"/>
  <c r="G1682" i="6"/>
  <c r="G1683" i="6"/>
  <c r="G1684" i="6"/>
  <c r="G1685" i="6"/>
  <c r="G1686" i="6"/>
  <c r="G1687" i="6"/>
  <c r="G1688" i="6"/>
  <c r="G1689" i="6"/>
  <c r="G1690" i="6"/>
  <c r="G1691" i="6"/>
  <c r="G1692" i="6"/>
  <c r="G1693" i="6"/>
  <c r="G1694" i="6"/>
  <c r="G1695" i="6"/>
  <c r="G1696" i="6"/>
  <c r="G1697" i="6"/>
  <c r="G1698" i="6"/>
  <c r="G1699" i="6"/>
  <c r="G1700" i="6"/>
  <c r="G1701" i="6"/>
  <c r="G1702" i="6"/>
  <c r="G1703" i="6"/>
  <c r="G1704" i="6"/>
  <c r="G1705" i="6"/>
  <c r="G1706" i="6"/>
  <c r="G1707" i="6"/>
  <c r="G1708" i="6"/>
  <c r="G1709" i="6"/>
  <c r="G1710" i="6"/>
  <c r="G1711" i="6"/>
  <c r="G1712" i="6"/>
  <c r="G1713" i="6"/>
  <c r="G1714" i="6"/>
  <c r="G1715" i="6"/>
  <c r="G1716" i="6"/>
  <c r="G1717" i="6"/>
  <c r="G1718" i="6"/>
  <c r="G1719" i="6"/>
  <c r="G1720" i="6"/>
  <c r="G1721" i="6"/>
  <c r="G1722" i="6"/>
  <c r="G1723" i="6"/>
  <c r="G1724" i="6"/>
  <c r="G1725" i="6"/>
  <c r="G1726" i="6"/>
  <c r="G1727" i="6"/>
  <c r="G1728" i="6"/>
  <c r="G1729" i="6"/>
  <c r="G1730" i="6"/>
  <c r="G1731" i="6"/>
  <c r="G1732" i="6"/>
  <c r="G1733" i="6"/>
  <c r="G1734" i="6"/>
  <c r="G1735" i="6"/>
  <c r="G1736" i="6"/>
  <c r="G1737" i="6"/>
  <c r="G1738" i="6"/>
  <c r="G1739" i="6"/>
  <c r="G1740" i="6"/>
  <c r="G1741" i="6"/>
  <c r="G1742" i="6"/>
  <c r="G1743" i="6"/>
  <c r="G1744" i="6"/>
  <c r="G1745" i="6"/>
  <c r="G1746" i="6"/>
  <c r="G1747" i="6"/>
  <c r="G1748" i="6"/>
  <c r="G1749" i="6"/>
  <c r="G1750" i="6"/>
  <c r="G1751" i="6"/>
  <c r="G1752" i="6"/>
  <c r="G1753" i="6"/>
  <c r="G1754" i="6"/>
  <c r="G1755" i="6"/>
  <c r="G1756" i="6"/>
  <c r="G1757" i="6"/>
  <c r="G1758" i="6"/>
  <c r="G1759" i="6"/>
  <c r="G1760" i="6"/>
  <c r="G1761" i="6"/>
  <c r="G1762" i="6"/>
  <c r="G1763" i="6"/>
  <c r="G1764" i="6"/>
  <c r="G1765" i="6"/>
  <c r="G1766" i="6"/>
  <c r="G1767" i="6"/>
  <c r="G1768" i="6"/>
  <c r="G1769" i="6"/>
  <c r="G1770" i="6"/>
  <c r="G1771" i="6"/>
  <c r="G1772" i="6"/>
  <c r="G1773" i="6"/>
  <c r="G1774" i="6"/>
  <c r="G1775" i="6"/>
  <c r="G1776" i="6"/>
  <c r="G1777" i="6"/>
  <c r="G1778" i="6"/>
  <c r="G1779" i="6"/>
  <c r="G1780" i="6"/>
  <c r="G1781" i="6"/>
  <c r="G1782" i="6"/>
  <c r="G1783" i="6"/>
  <c r="G1784" i="6"/>
  <c r="G1785" i="6"/>
  <c r="G1786" i="6"/>
  <c r="G1787" i="6"/>
  <c r="G1788" i="6"/>
  <c r="G1789" i="6"/>
  <c r="G1790" i="6"/>
  <c r="G1791" i="6"/>
  <c r="G1792" i="6"/>
  <c r="G1793" i="6"/>
  <c r="G1794" i="6"/>
  <c r="G1795" i="6"/>
  <c r="G1796" i="6"/>
  <c r="G1797" i="6"/>
  <c r="G1798" i="6"/>
  <c r="G1799" i="6"/>
  <c r="G1800" i="6"/>
  <c r="G1801" i="6"/>
  <c r="G1802" i="6"/>
  <c r="G1803" i="6"/>
  <c r="G1804" i="6"/>
  <c r="G1805" i="6"/>
  <c r="G1806" i="6"/>
  <c r="G1807" i="6"/>
  <c r="G1808" i="6"/>
  <c r="G1809" i="6"/>
  <c r="G1810" i="6"/>
  <c r="G1811" i="6"/>
  <c r="G1812" i="6"/>
  <c r="G1813" i="6"/>
  <c r="G1814" i="6"/>
  <c r="G1815" i="6"/>
  <c r="G1816" i="6"/>
  <c r="G1817" i="6"/>
  <c r="G1818" i="6"/>
  <c r="G1819" i="6"/>
  <c r="G1820" i="6"/>
  <c r="G1821" i="6"/>
  <c r="G1822" i="6"/>
  <c r="G1823" i="6"/>
  <c r="G1824" i="6"/>
  <c r="G1825" i="6"/>
  <c r="G1826" i="6"/>
  <c r="G1827" i="6"/>
  <c r="G1828" i="6"/>
  <c r="G1829" i="6"/>
  <c r="G1830" i="6"/>
  <c r="G1831" i="6"/>
  <c r="G1832" i="6"/>
  <c r="G1833" i="6"/>
  <c r="G1834" i="6"/>
  <c r="G1835" i="6"/>
  <c r="G1836" i="6"/>
  <c r="G1837" i="6"/>
  <c r="G1838" i="6"/>
  <c r="G1839" i="6"/>
  <c r="G1840" i="6"/>
  <c r="G1841" i="6"/>
  <c r="G1842" i="6"/>
  <c r="G1843" i="6"/>
  <c r="G1844" i="6"/>
  <c r="G1845" i="6"/>
  <c r="G1846" i="6"/>
  <c r="G1847" i="6"/>
  <c r="G1848" i="6"/>
  <c r="G1849" i="6"/>
  <c r="G1850" i="6"/>
  <c r="G1851" i="6"/>
  <c r="G1852" i="6"/>
  <c r="G1853" i="6"/>
  <c r="G1854" i="6"/>
  <c r="G1855" i="6"/>
  <c r="G1856" i="6"/>
  <c r="G1857" i="6"/>
  <c r="G1858" i="6"/>
  <c r="G1859" i="6"/>
  <c r="G1860" i="6"/>
  <c r="G1861" i="6"/>
  <c r="G1862" i="6"/>
  <c r="G1863" i="6"/>
  <c r="G1864" i="6"/>
  <c r="G1865" i="6"/>
  <c r="G1866" i="6"/>
  <c r="G1867" i="6"/>
  <c r="G1868" i="6"/>
  <c r="G1869" i="6"/>
  <c r="G1870" i="6"/>
  <c r="G1871" i="6"/>
  <c r="G1872" i="6"/>
  <c r="G1873" i="6"/>
  <c r="G1874" i="6"/>
  <c r="G1875" i="6"/>
  <c r="G1876" i="6"/>
  <c r="G1877" i="6"/>
  <c r="G1878" i="6"/>
  <c r="G1879" i="6"/>
  <c r="G1880" i="6"/>
  <c r="G1881" i="6"/>
  <c r="G1882" i="6"/>
  <c r="G1883" i="6"/>
  <c r="G1884" i="6"/>
  <c r="G1885" i="6"/>
  <c r="G1886" i="6"/>
  <c r="G1887" i="6"/>
  <c r="G1888" i="6"/>
  <c r="G1889" i="6"/>
  <c r="G1890" i="6"/>
  <c r="G1891" i="6"/>
  <c r="G1892" i="6"/>
  <c r="G1893" i="6"/>
  <c r="G1894" i="6"/>
  <c r="G1895" i="6"/>
  <c r="G1896" i="6"/>
  <c r="G1897" i="6"/>
  <c r="G1898" i="6"/>
  <c r="G1899" i="6"/>
  <c r="G1900" i="6"/>
  <c r="G1901" i="6"/>
  <c r="G1902" i="6"/>
  <c r="G1903" i="6"/>
  <c r="G1904" i="6"/>
  <c r="G1905" i="6"/>
  <c r="G1906" i="6"/>
  <c r="G1907" i="6"/>
  <c r="G1908" i="6"/>
  <c r="G1909" i="6"/>
  <c r="G1910" i="6"/>
  <c r="G1911" i="6"/>
  <c r="G1912" i="6"/>
  <c r="G1913" i="6"/>
  <c r="G1914" i="6"/>
  <c r="G1915" i="6"/>
  <c r="G1916" i="6"/>
  <c r="G1917" i="6"/>
  <c r="G1918" i="6"/>
  <c r="G1919" i="6"/>
  <c r="G1920" i="6"/>
  <c r="G1921" i="6"/>
  <c r="G1922" i="6"/>
  <c r="G1923" i="6"/>
  <c r="G1924" i="6"/>
  <c r="G1925" i="6"/>
  <c r="G1926" i="6"/>
  <c r="G1927" i="6"/>
  <c r="G1928" i="6"/>
  <c r="G1929" i="6"/>
  <c r="G1930" i="6"/>
  <c r="G1931" i="6"/>
  <c r="G1932" i="6"/>
  <c r="G1933" i="6"/>
  <c r="G1934" i="6"/>
  <c r="G1935" i="6"/>
  <c r="G1936" i="6"/>
  <c r="G1937" i="6"/>
  <c r="G1938" i="6"/>
  <c r="G1939" i="6"/>
  <c r="G1940" i="6"/>
  <c r="G1941" i="6"/>
  <c r="G1942" i="6"/>
  <c r="G1943" i="6"/>
  <c r="G1944" i="6"/>
  <c r="G1945" i="6"/>
  <c r="G1946" i="6"/>
  <c r="G1947" i="6"/>
  <c r="G1948" i="6"/>
  <c r="G1949" i="6"/>
  <c r="G1950" i="6"/>
  <c r="G1951" i="6"/>
  <c r="G1952" i="6"/>
  <c r="G1953" i="6"/>
  <c r="G1954" i="6"/>
  <c r="G1955" i="6"/>
  <c r="G1956" i="6"/>
  <c r="G1957" i="6"/>
  <c r="G1958" i="6"/>
  <c r="G1959" i="6"/>
  <c r="G1960" i="6"/>
  <c r="G1961" i="6"/>
  <c r="G1962" i="6"/>
  <c r="G1963" i="6"/>
  <c r="G1964" i="6"/>
  <c r="G1965" i="6"/>
  <c r="G1966" i="6"/>
  <c r="G1967" i="6"/>
  <c r="G1968" i="6"/>
  <c r="G1969" i="6"/>
  <c r="G1970" i="6"/>
  <c r="G1971" i="6"/>
  <c r="G1972" i="6"/>
  <c r="G1973" i="6"/>
  <c r="G1974" i="6"/>
  <c r="G1975" i="6"/>
  <c r="G1976" i="6"/>
  <c r="G1977" i="6"/>
  <c r="G1978" i="6"/>
  <c r="G1979" i="6"/>
  <c r="G1980" i="6"/>
  <c r="G1981" i="6"/>
  <c r="G1982" i="6"/>
  <c r="G1983" i="6"/>
  <c r="G1984" i="6"/>
  <c r="G1985" i="6"/>
  <c r="G1986" i="6"/>
  <c r="G1987" i="6"/>
  <c r="G1988" i="6"/>
  <c r="G1989" i="6"/>
  <c r="G1990" i="6"/>
  <c r="G1991" i="6"/>
  <c r="G1992" i="6"/>
  <c r="G1993" i="6"/>
  <c r="G1994" i="6"/>
  <c r="G1995" i="6"/>
  <c r="G1996" i="6"/>
  <c r="G1997" i="6"/>
  <c r="G1998" i="6"/>
  <c r="G1999" i="6"/>
  <c r="G2000" i="6"/>
  <c r="G2001" i="6"/>
  <c r="G2002" i="6"/>
  <c r="G2003" i="6"/>
  <c r="G2004" i="6"/>
  <c r="G2005" i="6"/>
  <c r="G2006" i="6"/>
  <c r="G2007" i="6"/>
  <c r="G2008" i="6"/>
  <c r="G2009" i="6"/>
  <c r="G2010" i="6"/>
  <c r="G2011" i="6"/>
  <c r="G2012" i="6"/>
  <c r="G2013" i="6"/>
  <c r="G2014" i="6"/>
  <c r="G2015" i="6"/>
  <c r="G2016" i="6"/>
  <c r="G2017" i="6"/>
  <c r="G2018" i="6"/>
  <c r="G2019" i="6"/>
  <c r="G2020" i="6"/>
  <c r="G2021" i="6"/>
  <c r="G2022" i="6"/>
  <c r="G2023" i="6"/>
  <c r="G2024" i="6"/>
  <c r="G2025" i="6"/>
  <c r="G2026" i="6"/>
  <c r="G2027" i="6"/>
  <c r="G2028" i="6"/>
  <c r="G2029" i="6"/>
  <c r="G2030" i="6"/>
  <c r="G2031" i="6"/>
  <c r="G2032" i="6"/>
  <c r="G2033" i="6"/>
  <c r="G2034" i="6"/>
  <c r="G2035" i="6"/>
  <c r="G2036" i="6"/>
  <c r="G2037" i="6"/>
  <c r="G2038" i="6"/>
  <c r="G2039" i="6"/>
  <c r="G2040" i="6"/>
  <c r="G2041" i="6"/>
  <c r="G2042" i="6"/>
  <c r="G2043" i="6"/>
  <c r="G2044" i="6"/>
  <c r="G2045" i="6"/>
  <c r="G2046" i="6"/>
  <c r="G2047" i="6"/>
  <c r="G2048" i="6"/>
  <c r="G2049" i="6"/>
  <c r="G2050" i="6"/>
  <c r="G2051" i="6"/>
  <c r="G2052" i="6"/>
  <c r="G2053" i="6"/>
  <c r="G2054" i="6"/>
  <c r="G2055" i="6"/>
  <c r="G2056" i="6"/>
  <c r="G2057" i="6"/>
  <c r="G2058" i="6"/>
  <c r="G2059" i="6"/>
  <c r="G2060" i="6"/>
  <c r="G2061" i="6"/>
  <c r="G2062" i="6"/>
  <c r="G2063" i="6"/>
  <c r="G2064" i="6"/>
  <c r="G2065" i="6"/>
  <c r="G2066" i="6"/>
  <c r="G2067" i="6"/>
  <c r="G2068" i="6"/>
  <c r="G2069" i="6"/>
  <c r="G2070" i="6"/>
  <c r="G2071" i="6"/>
  <c r="G2072" i="6"/>
  <c r="G2073" i="6"/>
  <c r="G2074" i="6"/>
  <c r="G2075" i="6"/>
  <c r="G2076" i="6"/>
  <c r="G2077" i="6"/>
  <c r="G2078" i="6"/>
  <c r="G2079" i="6"/>
  <c r="G2080" i="6"/>
  <c r="G2081" i="6"/>
  <c r="G2082" i="6"/>
  <c r="G2083" i="6"/>
  <c r="G2084" i="6"/>
  <c r="G2085" i="6"/>
  <c r="G2086" i="6"/>
  <c r="G2087" i="6"/>
  <c r="G2088" i="6"/>
  <c r="G2089" i="6"/>
  <c r="G2090" i="6"/>
  <c r="G2091" i="6"/>
  <c r="G2092" i="6"/>
  <c r="G2093" i="6"/>
  <c r="G2094" i="6"/>
  <c r="G2095" i="6"/>
  <c r="G2096" i="6"/>
  <c r="G2097" i="6"/>
  <c r="G2098" i="6"/>
  <c r="G2099" i="6"/>
  <c r="G2100" i="6"/>
  <c r="G2101" i="6"/>
  <c r="G2102" i="6"/>
  <c r="G2103" i="6"/>
  <c r="G2104" i="6"/>
  <c r="G2105" i="6"/>
  <c r="G2106" i="6"/>
  <c r="G2107" i="6"/>
  <c r="G2108" i="6"/>
  <c r="G2109" i="6"/>
  <c r="G2110" i="6"/>
  <c r="G2111" i="6"/>
  <c r="G2112" i="6"/>
  <c r="G2113" i="6"/>
  <c r="G2114" i="6"/>
  <c r="G2115" i="6"/>
  <c r="G2116" i="6"/>
  <c r="G2117" i="6"/>
  <c r="G2118" i="6"/>
  <c r="G2119" i="6"/>
  <c r="G2120" i="6"/>
  <c r="G2121" i="6"/>
  <c r="G2122" i="6"/>
  <c r="G2123" i="6"/>
  <c r="G2124" i="6"/>
  <c r="G2125" i="6"/>
  <c r="G2126" i="6"/>
  <c r="G2127" i="6"/>
  <c r="G2128" i="6"/>
  <c r="G2129" i="6"/>
  <c r="G2130" i="6"/>
  <c r="G2131" i="6"/>
  <c r="G2132" i="6"/>
  <c r="G2133" i="6"/>
  <c r="G2134" i="6"/>
  <c r="G2135" i="6"/>
  <c r="G2136" i="6"/>
  <c r="G2137" i="6"/>
  <c r="G2138" i="6"/>
  <c r="G2139" i="6"/>
  <c r="G2140" i="6"/>
  <c r="G2141" i="6"/>
  <c r="G2142" i="6"/>
  <c r="G2143" i="6"/>
  <c r="G2144" i="6"/>
  <c r="G2145" i="6"/>
  <c r="G2146" i="6"/>
  <c r="G2147" i="6"/>
  <c r="G2148" i="6"/>
  <c r="G2149" i="6"/>
  <c r="G2150" i="6"/>
  <c r="G2151" i="6"/>
  <c r="G2152" i="6"/>
  <c r="G2153" i="6"/>
  <c r="G2154" i="6"/>
  <c r="G2155" i="6"/>
  <c r="G2156" i="6"/>
  <c r="G2157" i="6"/>
  <c r="G2158" i="6"/>
  <c r="G2159" i="6"/>
  <c r="G2160" i="6"/>
  <c r="G2161" i="6"/>
  <c r="G2162" i="6"/>
  <c r="G2163" i="6"/>
  <c r="G2164" i="6"/>
  <c r="G2165" i="6"/>
  <c r="G2166" i="6"/>
  <c r="G2167" i="6"/>
  <c r="G2168" i="6"/>
  <c r="G2169" i="6"/>
  <c r="G2170" i="6"/>
  <c r="G2171" i="6"/>
  <c r="G2172" i="6"/>
  <c r="G2173" i="6"/>
  <c r="G2174" i="6"/>
  <c r="G2175" i="6"/>
  <c r="G2176" i="6"/>
  <c r="G2177" i="6"/>
  <c r="G2178" i="6"/>
  <c r="G2179" i="6"/>
  <c r="G2180" i="6"/>
  <c r="G2181" i="6"/>
  <c r="G2182" i="6"/>
  <c r="G2183" i="6"/>
  <c r="G2184" i="6"/>
  <c r="G2185" i="6"/>
  <c r="G2186" i="6"/>
  <c r="G2187" i="6"/>
  <c r="G2188" i="6"/>
  <c r="G2189" i="6"/>
  <c r="G2190" i="6"/>
  <c r="G2191" i="6"/>
  <c r="G2192" i="6"/>
  <c r="G2193" i="6"/>
  <c r="G2194" i="6"/>
  <c r="G2195" i="6"/>
  <c r="G2196" i="6"/>
  <c r="G2197" i="6"/>
  <c r="G2198" i="6"/>
  <c r="G2199" i="6"/>
  <c r="G2200" i="6"/>
  <c r="G2201" i="6"/>
  <c r="G2202" i="6"/>
  <c r="G2203" i="6"/>
  <c r="G2204" i="6"/>
  <c r="G2205" i="6"/>
  <c r="G2206" i="6"/>
  <c r="G2207" i="6"/>
  <c r="G2208" i="6"/>
  <c r="G2209" i="6"/>
  <c r="G2210" i="6"/>
  <c r="G2211" i="6"/>
  <c r="G2212" i="6"/>
  <c r="G2213" i="6"/>
  <c r="G2214" i="6"/>
  <c r="G2215" i="6"/>
  <c r="G2216" i="6"/>
  <c r="G2217" i="6"/>
  <c r="G2218" i="6"/>
  <c r="G2219" i="6"/>
  <c r="G2220" i="6"/>
  <c r="G2221" i="6"/>
  <c r="G2222" i="6"/>
  <c r="G2223" i="6"/>
  <c r="G2224" i="6"/>
  <c r="G2225" i="6"/>
  <c r="G2226" i="6"/>
  <c r="G2227" i="6"/>
  <c r="G2228" i="6"/>
  <c r="G2229" i="6"/>
  <c r="G2230" i="6"/>
  <c r="G2231" i="6"/>
  <c r="G2232" i="6"/>
  <c r="G2233" i="6"/>
  <c r="G2234" i="6"/>
  <c r="G2235" i="6"/>
  <c r="G2236" i="6"/>
  <c r="G2237" i="6"/>
  <c r="G2238" i="6"/>
  <c r="G2239" i="6"/>
  <c r="G2240" i="6"/>
  <c r="G2241" i="6"/>
  <c r="G2242" i="6"/>
  <c r="G2243" i="6"/>
  <c r="G2244" i="6"/>
  <c r="G2245" i="6"/>
  <c r="G2246" i="6"/>
  <c r="G2247" i="6"/>
  <c r="G2248" i="6"/>
  <c r="G2249" i="6"/>
  <c r="G2250" i="6"/>
  <c r="G2251" i="6"/>
  <c r="G2252" i="6"/>
  <c r="G2253" i="6"/>
  <c r="G2254" i="6"/>
  <c r="G2255" i="6"/>
  <c r="G2256" i="6"/>
  <c r="G2257" i="6"/>
  <c r="G2258" i="6"/>
  <c r="G2259" i="6"/>
  <c r="G2260" i="6"/>
  <c r="G2261" i="6"/>
  <c r="G2262" i="6"/>
  <c r="G2263" i="6"/>
  <c r="G2264" i="6"/>
  <c r="G2265" i="6"/>
  <c r="G2266" i="6"/>
  <c r="G2267" i="6"/>
  <c r="G2268" i="6"/>
  <c r="G2269" i="6"/>
  <c r="G2270" i="6"/>
  <c r="G2271" i="6"/>
  <c r="G2272" i="6"/>
  <c r="G2273" i="6"/>
  <c r="G2274" i="6"/>
  <c r="G2275" i="6"/>
  <c r="G2276" i="6"/>
  <c r="G2277" i="6"/>
  <c r="G2278" i="6"/>
  <c r="G2279" i="6"/>
  <c r="G2280" i="6"/>
  <c r="G2281" i="6"/>
  <c r="G2282" i="6"/>
  <c r="G2283" i="6"/>
  <c r="G2284" i="6"/>
  <c r="G2285" i="6"/>
  <c r="G2286" i="6"/>
  <c r="G2287" i="6"/>
  <c r="G2288" i="6"/>
  <c r="G2289" i="6"/>
  <c r="G2290" i="6"/>
  <c r="G2291" i="6"/>
  <c r="G2292" i="6"/>
  <c r="G2293" i="6"/>
  <c r="G2294" i="6"/>
  <c r="G2295" i="6"/>
  <c r="G2296" i="6"/>
  <c r="G2297" i="6"/>
  <c r="G2298" i="6"/>
  <c r="G2299" i="6"/>
  <c r="G2300" i="6"/>
  <c r="G2301" i="6"/>
  <c r="G2302" i="6"/>
  <c r="G2303" i="6"/>
  <c r="G2304" i="6"/>
  <c r="G2305" i="6"/>
  <c r="G2306" i="6"/>
  <c r="G2307" i="6"/>
  <c r="G2308" i="6"/>
  <c r="G2309" i="6"/>
  <c r="G2310" i="6"/>
  <c r="G2311" i="6"/>
  <c r="G2312" i="6"/>
  <c r="G2313" i="6"/>
  <c r="G2314" i="6"/>
  <c r="G2315" i="6"/>
  <c r="G2316" i="6"/>
  <c r="G2317" i="6"/>
  <c r="G2318" i="6"/>
  <c r="G2319" i="6"/>
  <c r="G2320" i="6"/>
  <c r="G2321" i="6"/>
  <c r="G2322" i="6"/>
  <c r="G2323" i="6"/>
  <c r="G2324" i="6"/>
  <c r="G2325" i="6"/>
  <c r="G2326" i="6"/>
  <c r="G2327" i="6"/>
  <c r="G2328" i="6"/>
  <c r="G2329" i="6"/>
  <c r="G2330" i="6"/>
  <c r="G2331" i="6"/>
  <c r="G2332" i="6"/>
  <c r="G2333" i="6"/>
  <c r="G2334" i="6"/>
  <c r="G2335" i="6"/>
  <c r="G2336" i="6"/>
  <c r="G2337" i="6"/>
  <c r="G2338" i="6"/>
  <c r="G2339" i="6"/>
  <c r="G2340" i="6"/>
  <c r="G2341" i="6"/>
  <c r="G2342" i="6"/>
  <c r="G2343" i="6"/>
  <c r="G2344" i="6"/>
  <c r="G2345" i="6"/>
  <c r="G2346" i="6"/>
  <c r="G2347" i="6"/>
  <c r="G2348" i="6"/>
  <c r="G2349" i="6"/>
  <c r="G2350" i="6"/>
  <c r="G2351" i="6"/>
  <c r="G2352" i="6"/>
  <c r="G2353" i="6"/>
  <c r="G2354" i="6"/>
  <c r="G2355" i="6"/>
  <c r="G2356" i="6"/>
  <c r="G2357" i="6"/>
  <c r="G2358" i="6"/>
  <c r="G2359" i="6"/>
  <c r="G2360" i="6"/>
  <c r="G2361" i="6"/>
  <c r="G2362" i="6"/>
  <c r="G2363" i="6"/>
  <c r="G2364" i="6"/>
  <c r="G2365" i="6"/>
  <c r="G2366" i="6"/>
  <c r="G2367" i="6"/>
  <c r="G2368" i="6"/>
  <c r="G2369" i="6"/>
  <c r="G2370" i="6"/>
  <c r="G2371" i="6"/>
  <c r="G2372" i="6"/>
  <c r="G2373" i="6"/>
  <c r="G2374" i="6"/>
  <c r="G2375" i="6"/>
  <c r="G2376" i="6"/>
  <c r="G2377" i="6"/>
  <c r="G2378" i="6"/>
  <c r="G2379" i="6"/>
  <c r="G2380" i="6"/>
  <c r="G2381" i="6"/>
  <c r="G2382" i="6"/>
  <c r="G2383" i="6"/>
  <c r="G2384" i="6"/>
  <c r="G2385" i="6"/>
  <c r="G2386" i="6"/>
  <c r="G2387" i="6"/>
  <c r="G2388" i="6"/>
  <c r="G2389" i="6"/>
  <c r="G2390" i="6"/>
  <c r="G2391" i="6"/>
  <c r="G2392" i="6"/>
  <c r="G2393" i="6"/>
  <c r="G2394" i="6"/>
  <c r="G2395" i="6"/>
  <c r="G2396" i="6"/>
  <c r="G2397" i="6"/>
  <c r="G2398" i="6"/>
  <c r="G2399" i="6"/>
  <c r="G2400" i="6"/>
  <c r="G2401" i="6"/>
  <c r="G2402" i="6"/>
  <c r="G2403" i="6"/>
  <c r="G2404" i="6"/>
  <c r="G2405" i="6"/>
  <c r="G2406" i="6"/>
  <c r="G2407" i="6"/>
  <c r="G2408" i="6"/>
  <c r="G2409" i="6"/>
  <c r="G2410" i="6"/>
  <c r="G2411" i="6"/>
  <c r="G2412" i="6"/>
  <c r="G2413" i="6"/>
  <c r="G2414" i="6"/>
  <c r="G2415" i="6"/>
  <c r="G2416" i="6"/>
  <c r="G2417" i="6"/>
  <c r="G2418" i="6"/>
  <c r="G2419" i="6"/>
  <c r="G2420" i="6"/>
  <c r="G2421" i="6"/>
  <c r="G2422" i="6"/>
  <c r="G2423" i="6"/>
  <c r="G2424" i="6"/>
  <c r="G2425" i="6"/>
  <c r="G2426" i="6"/>
  <c r="G2427" i="6"/>
  <c r="G2428" i="6"/>
  <c r="G2429" i="6"/>
  <c r="G2430" i="6"/>
  <c r="G2431" i="6"/>
  <c r="G2432" i="6"/>
  <c r="G2433" i="6"/>
  <c r="G2434" i="6"/>
  <c r="G2435" i="6"/>
  <c r="G2436" i="6"/>
  <c r="G2437" i="6"/>
  <c r="G2438" i="6"/>
  <c r="G2439" i="6"/>
  <c r="G2440" i="6"/>
  <c r="G2441" i="6"/>
  <c r="G2442" i="6"/>
  <c r="G2443" i="6"/>
  <c r="G2444" i="6"/>
  <c r="G2445" i="6"/>
  <c r="G2446" i="6"/>
  <c r="G2447" i="6"/>
  <c r="G2448" i="6"/>
  <c r="G2449" i="6"/>
  <c r="G2450" i="6"/>
  <c r="G2451" i="6"/>
  <c r="G2452" i="6"/>
  <c r="G2453" i="6"/>
  <c r="G2454" i="6"/>
  <c r="G2455" i="6"/>
  <c r="G2456" i="6"/>
  <c r="G2457" i="6"/>
  <c r="G2458" i="6"/>
  <c r="G2459" i="6"/>
  <c r="G2460" i="6"/>
  <c r="G2461" i="6"/>
  <c r="G2462" i="6"/>
  <c r="G2463" i="6"/>
  <c r="G2464" i="6"/>
  <c r="G2465" i="6"/>
  <c r="G2466" i="6"/>
  <c r="G2467" i="6"/>
  <c r="G2468" i="6"/>
  <c r="G2469" i="6"/>
  <c r="G2470" i="6"/>
  <c r="G2471" i="6"/>
  <c r="G2472" i="6"/>
  <c r="G2473" i="6"/>
  <c r="G2474" i="6"/>
  <c r="G2475" i="6"/>
  <c r="G2476" i="6"/>
  <c r="G2477" i="6"/>
  <c r="G2478" i="6"/>
  <c r="G2479" i="6"/>
  <c r="G2480" i="6"/>
  <c r="G2481" i="6"/>
  <c r="G2482" i="6"/>
  <c r="G2483" i="6"/>
  <c r="G2484" i="6"/>
  <c r="G2485" i="6"/>
  <c r="G2486" i="6"/>
  <c r="G2487" i="6"/>
  <c r="G2488" i="6"/>
  <c r="G2489" i="6"/>
  <c r="G2490" i="6"/>
  <c r="G2491" i="6"/>
  <c r="G2492" i="6"/>
  <c r="G2493" i="6"/>
  <c r="G2494" i="6"/>
  <c r="G2495" i="6"/>
  <c r="G2496" i="6"/>
  <c r="G2497" i="6"/>
  <c r="G2498" i="6"/>
  <c r="G2499" i="6"/>
  <c r="G2500" i="6"/>
  <c r="G2501" i="6"/>
  <c r="G2502" i="6"/>
  <c r="G2503" i="6"/>
  <c r="G2504" i="6"/>
  <c r="G2505" i="6"/>
  <c r="G2506" i="6"/>
  <c r="G2507" i="6"/>
  <c r="G2508" i="6"/>
  <c r="G2509" i="6"/>
  <c r="G2510" i="6"/>
  <c r="G2511" i="6"/>
  <c r="G2512" i="6"/>
  <c r="G2513" i="6"/>
  <c r="G2514" i="6"/>
  <c r="G2515" i="6"/>
  <c r="G2516" i="6"/>
  <c r="G2517" i="6"/>
  <c r="G2518" i="6"/>
  <c r="G2519" i="6"/>
  <c r="G2520" i="6"/>
  <c r="G2521" i="6"/>
  <c r="G2522" i="6"/>
  <c r="G2523" i="6"/>
  <c r="G2524" i="6"/>
  <c r="G2525" i="6"/>
  <c r="G2526" i="6"/>
  <c r="G2527" i="6"/>
  <c r="G2528" i="6"/>
  <c r="G2529" i="6"/>
  <c r="G2530" i="6"/>
  <c r="G2531" i="6"/>
  <c r="G2532" i="6"/>
  <c r="G2533" i="6"/>
  <c r="G2534" i="6"/>
  <c r="G2535" i="6"/>
  <c r="G2536" i="6"/>
  <c r="G2537" i="6"/>
  <c r="G2538" i="6"/>
  <c r="G2539" i="6"/>
  <c r="G2540" i="6"/>
  <c r="G2541" i="6"/>
  <c r="G2542" i="6"/>
  <c r="G2543" i="6"/>
  <c r="G2544" i="6"/>
  <c r="G2545" i="6"/>
  <c r="G2546" i="6"/>
  <c r="G2547" i="6"/>
  <c r="G2548" i="6"/>
  <c r="G2549" i="6"/>
  <c r="G2550" i="6"/>
  <c r="G2551" i="6"/>
  <c r="G2552" i="6"/>
  <c r="G2553" i="6"/>
  <c r="G2554" i="6"/>
  <c r="G2555" i="6"/>
  <c r="G2556" i="6"/>
  <c r="G2557" i="6"/>
  <c r="G2558" i="6"/>
  <c r="G2559" i="6"/>
  <c r="G2560" i="6"/>
  <c r="G2561" i="6"/>
  <c r="G2562" i="6"/>
  <c r="G2563" i="6"/>
  <c r="G2564" i="6"/>
  <c r="G2565" i="6"/>
  <c r="G2566" i="6"/>
  <c r="G2567" i="6"/>
  <c r="G2568" i="6"/>
  <c r="G2569" i="6"/>
  <c r="G2570" i="6"/>
  <c r="G2571" i="6"/>
  <c r="G2572" i="6"/>
  <c r="G2573" i="6"/>
  <c r="G2574" i="6"/>
  <c r="G2575" i="6"/>
  <c r="G2576" i="6"/>
  <c r="G2577" i="6"/>
  <c r="G2578" i="6"/>
  <c r="G2579" i="6"/>
  <c r="G2580" i="6"/>
  <c r="G2581" i="6"/>
  <c r="G2582" i="6"/>
  <c r="G2583" i="6"/>
  <c r="G2584" i="6"/>
  <c r="G2585" i="6"/>
  <c r="G2586" i="6"/>
  <c r="G2587" i="6"/>
  <c r="G2588" i="6"/>
  <c r="G2589" i="6"/>
  <c r="G2590" i="6"/>
  <c r="G2591" i="6"/>
  <c r="G2592" i="6"/>
  <c r="G2593" i="6"/>
  <c r="G2594" i="6"/>
  <c r="G2595" i="6"/>
  <c r="G2596" i="6"/>
  <c r="G2597" i="6"/>
  <c r="G2598" i="6"/>
  <c r="G2599" i="6"/>
  <c r="G2600" i="6"/>
  <c r="G2601" i="6"/>
  <c r="G2602" i="6"/>
  <c r="G2603" i="6"/>
  <c r="G2604" i="6"/>
  <c r="G2605" i="6"/>
  <c r="G2606" i="6"/>
  <c r="G2607" i="6"/>
  <c r="G2608" i="6"/>
  <c r="G2609" i="6"/>
  <c r="G2610" i="6"/>
  <c r="G2611" i="6"/>
  <c r="G2612" i="6"/>
  <c r="G2613" i="6"/>
  <c r="G2614" i="6"/>
  <c r="G2615" i="6"/>
  <c r="G2616" i="6"/>
  <c r="G2617" i="6"/>
  <c r="G2618" i="6"/>
  <c r="G2619" i="6"/>
  <c r="G2620" i="6"/>
  <c r="G2621" i="6"/>
  <c r="G2622" i="6"/>
  <c r="G2623" i="6"/>
  <c r="G2624" i="6"/>
  <c r="G2625" i="6"/>
  <c r="G2626" i="6"/>
  <c r="G2627" i="6"/>
  <c r="G2628" i="6"/>
  <c r="G2629" i="6"/>
  <c r="G2630" i="6"/>
  <c r="G2631" i="6"/>
  <c r="G2632" i="6"/>
  <c r="G2633" i="6"/>
  <c r="G2634" i="6"/>
  <c r="G2635" i="6"/>
  <c r="G2636" i="6"/>
  <c r="G2637" i="6"/>
  <c r="G2638" i="6"/>
  <c r="G2639" i="6"/>
  <c r="G2640" i="6"/>
  <c r="G2641" i="6"/>
  <c r="G2642" i="6"/>
  <c r="G2643" i="6"/>
  <c r="G2644" i="6"/>
  <c r="G2645" i="6"/>
  <c r="G2646" i="6"/>
  <c r="G2647" i="6"/>
  <c r="G2648" i="6"/>
  <c r="G2649" i="6"/>
  <c r="G2650" i="6"/>
  <c r="G2651" i="6"/>
  <c r="G2652" i="6"/>
  <c r="G2653" i="6"/>
  <c r="G2654" i="6"/>
  <c r="G2655" i="6"/>
  <c r="G2656" i="6"/>
  <c r="G2657" i="6"/>
  <c r="G2658" i="6"/>
  <c r="G2659" i="6"/>
  <c r="G2660" i="6"/>
  <c r="G2661" i="6"/>
  <c r="G2662" i="6"/>
  <c r="G2663" i="6"/>
  <c r="G2664" i="6"/>
  <c r="G2665" i="6"/>
  <c r="G2666" i="6"/>
  <c r="G2667" i="6"/>
  <c r="G2668" i="6"/>
  <c r="G2669" i="6"/>
  <c r="G2670" i="6"/>
  <c r="G2671" i="6"/>
  <c r="G2672" i="6"/>
  <c r="G2673" i="6"/>
  <c r="G2674" i="6"/>
  <c r="G2675" i="6"/>
  <c r="G2676" i="6"/>
  <c r="G2677" i="6"/>
  <c r="G2678" i="6"/>
  <c r="G2679" i="6"/>
  <c r="G2680" i="6"/>
  <c r="G2681" i="6"/>
  <c r="G2682" i="6"/>
  <c r="G2683" i="6"/>
  <c r="G2684" i="6"/>
  <c r="G2685" i="6"/>
  <c r="G2686" i="6"/>
  <c r="G2687" i="6"/>
  <c r="G2688" i="6"/>
  <c r="G2689" i="6"/>
  <c r="G2690" i="6"/>
  <c r="G2691" i="6"/>
  <c r="G2692" i="6"/>
  <c r="G2693" i="6"/>
  <c r="G2694" i="6"/>
  <c r="G2695" i="6"/>
  <c r="G2696" i="6"/>
  <c r="G2697" i="6"/>
  <c r="G2698" i="6"/>
  <c r="G2699" i="6"/>
  <c r="G2700" i="6"/>
  <c r="G2701" i="6"/>
  <c r="G2702" i="6"/>
  <c r="G2703" i="6"/>
  <c r="G2704" i="6"/>
  <c r="G2705" i="6"/>
  <c r="G2706" i="6"/>
  <c r="G2707" i="6"/>
  <c r="G2708" i="6"/>
  <c r="G2709" i="6"/>
  <c r="G2710" i="6"/>
  <c r="G2711" i="6"/>
  <c r="G2712" i="6"/>
  <c r="G2713" i="6"/>
  <c r="G2714" i="6"/>
  <c r="G2715" i="6"/>
  <c r="G2716" i="6"/>
  <c r="G2717" i="6"/>
  <c r="G2718" i="6"/>
  <c r="G2719" i="6"/>
  <c r="G2720" i="6"/>
  <c r="G2721" i="6"/>
  <c r="G2722" i="6"/>
  <c r="G2723" i="6"/>
  <c r="G2724" i="6"/>
  <c r="G2725" i="6"/>
  <c r="G2726" i="6"/>
  <c r="G2727" i="6"/>
  <c r="G2728" i="6"/>
  <c r="G2729" i="6"/>
  <c r="G2730" i="6"/>
  <c r="G2731" i="6"/>
  <c r="G2732" i="6"/>
  <c r="G2733" i="6"/>
  <c r="G2734" i="6"/>
  <c r="G2735" i="6"/>
  <c r="G2736" i="6"/>
  <c r="G2737" i="6"/>
  <c r="G2738" i="6"/>
  <c r="G2739" i="6"/>
  <c r="G2740" i="6"/>
  <c r="G2741" i="6"/>
  <c r="G2742" i="6"/>
  <c r="G2743" i="6"/>
  <c r="G2744" i="6"/>
  <c r="G2745" i="6"/>
  <c r="G2746" i="6"/>
  <c r="G2747" i="6"/>
  <c r="G2748" i="6"/>
  <c r="G2749" i="6"/>
  <c r="G2750" i="6"/>
  <c r="G2751" i="6"/>
  <c r="G2752" i="6"/>
  <c r="G2753" i="6"/>
  <c r="G2754" i="6"/>
  <c r="G2755" i="6"/>
  <c r="G2756" i="6"/>
  <c r="G2757" i="6"/>
  <c r="G2758" i="6"/>
  <c r="G2759" i="6"/>
  <c r="G2760" i="6"/>
  <c r="G2761" i="6"/>
  <c r="G2762" i="6"/>
  <c r="G2763" i="6"/>
  <c r="G2764" i="6"/>
  <c r="G2765" i="6"/>
  <c r="G2766" i="6"/>
  <c r="G2767" i="6"/>
  <c r="G2768" i="6"/>
  <c r="G2769" i="6"/>
  <c r="G2770" i="6"/>
  <c r="G2771" i="6"/>
  <c r="G2772" i="6"/>
  <c r="G2773" i="6"/>
  <c r="G2774" i="6"/>
  <c r="G2775" i="6"/>
  <c r="G2776" i="6"/>
  <c r="G2777" i="6"/>
  <c r="G2778" i="6"/>
  <c r="G2779" i="6"/>
  <c r="G2780" i="6"/>
  <c r="G2781" i="6"/>
  <c r="G2782" i="6"/>
  <c r="G2783" i="6"/>
  <c r="G2784" i="6"/>
  <c r="G2785" i="6"/>
  <c r="G2786" i="6"/>
  <c r="G2787" i="6"/>
  <c r="G2788" i="6"/>
  <c r="G2789" i="6"/>
  <c r="G2790" i="6"/>
  <c r="G2791" i="6"/>
  <c r="G2792" i="6"/>
  <c r="G2793" i="6"/>
  <c r="G2794" i="6"/>
  <c r="G2795" i="6"/>
  <c r="G2796" i="6"/>
  <c r="G2797" i="6"/>
  <c r="G2798" i="6"/>
  <c r="G2799" i="6"/>
  <c r="G2800" i="6"/>
  <c r="G2801" i="6"/>
  <c r="G2802" i="6"/>
  <c r="G2803" i="6"/>
  <c r="G2804" i="6"/>
  <c r="G2805" i="6"/>
  <c r="G2806" i="6"/>
  <c r="G2807" i="6"/>
  <c r="G2808" i="6"/>
  <c r="G2809" i="6"/>
  <c r="G2810" i="6"/>
  <c r="G2811" i="6"/>
  <c r="G2812" i="6"/>
  <c r="G2813" i="6"/>
  <c r="G2814" i="6"/>
  <c r="G2815" i="6"/>
  <c r="G2816" i="6"/>
  <c r="G2817" i="6"/>
  <c r="G2818" i="6"/>
  <c r="G2819" i="6"/>
  <c r="G2820" i="6"/>
  <c r="G2821" i="6"/>
  <c r="G2822" i="6"/>
  <c r="G2823" i="6"/>
  <c r="G2824" i="6"/>
  <c r="G2825" i="6"/>
  <c r="G2826" i="6"/>
  <c r="G2827" i="6"/>
  <c r="G2828" i="6"/>
  <c r="G2829" i="6"/>
  <c r="G2830" i="6"/>
  <c r="G2831" i="6"/>
  <c r="G2832" i="6"/>
  <c r="G2833" i="6"/>
  <c r="G2834" i="6"/>
  <c r="G2835" i="6"/>
  <c r="G2836" i="6"/>
  <c r="G2837" i="6"/>
  <c r="G2838" i="6"/>
  <c r="G2839" i="6"/>
  <c r="G2840" i="6"/>
  <c r="G2841" i="6"/>
  <c r="G2842" i="6"/>
  <c r="G2843" i="6"/>
  <c r="G2844" i="6"/>
  <c r="G2845" i="6"/>
  <c r="G2846" i="6"/>
  <c r="G2847" i="6"/>
  <c r="G2848" i="6"/>
  <c r="G2849" i="6"/>
  <c r="G2850" i="6"/>
  <c r="G2851" i="6"/>
  <c r="G2852" i="6"/>
  <c r="G2853" i="6"/>
  <c r="G2854" i="6"/>
  <c r="G2855" i="6"/>
  <c r="G2856" i="6"/>
  <c r="G2857" i="6"/>
  <c r="G2858" i="6"/>
  <c r="G2859" i="6"/>
  <c r="G2860" i="6"/>
  <c r="G2861" i="6"/>
  <c r="G2862" i="6"/>
  <c r="G2863" i="6"/>
  <c r="G2864" i="6"/>
  <c r="G2865" i="6"/>
  <c r="G2866" i="6"/>
  <c r="G2867" i="6"/>
  <c r="G2868" i="6"/>
  <c r="G2869" i="6"/>
  <c r="G2870" i="6"/>
  <c r="G2871" i="6"/>
  <c r="G2872" i="6"/>
  <c r="G2873" i="6"/>
  <c r="G2874" i="6"/>
  <c r="G2875" i="6"/>
  <c r="G2876" i="6"/>
  <c r="G2877" i="6"/>
  <c r="G2878" i="6"/>
  <c r="G2879" i="6"/>
  <c r="G2880" i="6"/>
  <c r="G2881" i="6"/>
  <c r="G2882" i="6"/>
  <c r="G2883" i="6"/>
  <c r="G2884" i="6"/>
  <c r="G2885" i="6"/>
  <c r="G2886" i="6"/>
  <c r="G2887" i="6"/>
  <c r="G2888" i="6"/>
  <c r="G2889" i="6"/>
  <c r="G2890" i="6"/>
  <c r="G2891" i="6"/>
  <c r="G2892" i="6"/>
  <c r="G2893" i="6"/>
  <c r="G2894" i="6"/>
  <c r="G2895" i="6"/>
  <c r="G2896" i="6"/>
  <c r="G2897" i="6"/>
  <c r="G2898" i="6"/>
  <c r="G2899" i="6"/>
  <c r="G2900" i="6"/>
  <c r="G2901" i="6"/>
  <c r="G2902" i="6"/>
  <c r="G2903" i="6"/>
  <c r="G2904" i="6"/>
  <c r="G2905" i="6"/>
  <c r="G2906" i="6"/>
  <c r="G2907" i="6"/>
  <c r="G2908" i="6"/>
  <c r="G2909" i="6"/>
  <c r="G2910" i="6"/>
  <c r="G2911" i="6"/>
  <c r="G2912" i="6"/>
  <c r="G2913" i="6"/>
  <c r="G2914" i="6"/>
  <c r="G2915" i="6"/>
  <c r="G2916" i="6"/>
  <c r="G2917" i="6"/>
  <c r="G2918" i="6"/>
  <c r="G2919" i="6"/>
  <c r="G2920" i="6"/>
  <c r="G2921" i="6"/>
  <c r="G2922" i="6"/>
  <c r="G2923" i="6"/>
  <c r="G2924" i="6"/>
  <c r="G2925" i="6"/>
  <c r="G2926" i="6"/>
  <c r="G2927" i="6"/>
  <c r="G2928" i="6"/>
  <c r="G2929" i="6"/>
  <c r="G2930" i="6"/>
  <c r="G2931" i="6"/>
  <c r="G2932" i="6"/>
  <c r="G2933" i="6"/>
  <c r="G2934" i="6"/>
  <c r="G2935" i="6"/>
  <c r="G2936" i="6"/>
  <c r="G2937" i="6"/>
  <c r="G2938" i="6"/>
  <c r="G2939" i="6"/>
  <c r="G2940" i="6"/>
  <c r="G2941" i="6"/>
  <c r="G2942" i="6"/>
  <c r="G2943" i="6"/>
  <c r="G2944" i="6"/>
  <c r="G2945" i="6"/>
  <c r="G2946" i="6"/>
  <c r="G2947" i="6"/>
  <c r="G2948" i="6"/>
  <c r="G2949" i="6"/>
  <c r="G2950" i="6"/>
  <c r="G2951" i="6"/>
  <c r="G2952" i="6"/>
  <c r="G2953" i="6"/>
  <c r="G2954" i="6"/>
  <c r="G2955" i="6"/>
  <c r="G2956" i="6"/>
  <c r="G2957" i="6"/>
  <c r="G2958" i="6"/>
  <c r="G2959" i="6"/>
  <c r="G2960" i="6"/>
  <c r="G2961" i="6"/>
  <c r="G2962" i="6"/>
  <c r="G2963" i="6"/>
  <c r="G2964" i="6"/>
  <c r="G2965" i="6"/>
  <c r="G2966" i="6"/>
  <c r="G2967" i="6"/>
  <c r="G2968" i="6"/>
  <c r="G2969" i="6"/>
  <c r="G2970" i="6"/>
  <c r="G2971" i="6"/>
  <c r="G2972" i="6"/>
  <c r="G2973" i="6"/>
  <c r="G2974" i="6"/>
  <c r="G2975" i="6"/>
  <c r="G2976" i="6"/>
  <c r="G2977" i="6"/>
  <c r="G2978" i="6"/>
  <c r="G2979" i="6"/>
  <c r="G2980" i="6"/>
  <c r="G2981" i="6"/>
  <c r="G2982" i="6"/>
  <c r="G2983" i="6"/>
  <c r="G2984" i="6"/>
  <c r="G2985" i="6"/>
  <c r="G2986" i="6"/>
  <c r="G2987" i="6"/>
  <c r="G2988" i="6"/>
  <c r="G2989" i="6"/>
  <c r="G2990" i="6"/>
  <c r="G2991" i="6"/>
  <c r="G2992" i="6"/>
  <c r="G2993" i="6"/>
  <c r="G2994" i="6"/>
  <c r="G2995" i="6"/>
  <c r="G2996" i="6"/>
  <c r="G2997" i="6"/>
  <c r="G2998" i="6"/>
  <c r="G2999" i="6"/>
  <c r="G3000" i="6"/>
  <c r="G3001" i="6"/>
  <c r="G3002" i="6"/>
  <c r="G3003" i="6"/>
  <c r="G3004" i="6"/>
  <c r="G3005" i="6"/>
  <c r="G3006" i="6"/>
  <c r="G3007" i="6"/>
  <c r="G3008" i="6"/>
  <c r="G3009" i="6"/>
  <c r="G3010" i="6"/>
  <c r="G3011" i="6"/>
  <c r="G3012" i="6"/>
  <c r="G3013" i="6"/>
  <c r="G3014" i="6"/>
  <c r="G3015" i="6"/>
  <c r="G3016" i="6"/>
  <c r="G3017" i="6"/>
  <c r="G3018" i="6"/>
  <c r="G3019" i="6"/>
  <c r="G3020" i="6"/>
  <c r="G3021" i="6"/>
  <c r="G3022" i="6"/>
  <c r="G3023" i="6"/>
  <c r="G3024" i="6"/>
  <c r="G3025" i="6"/>
  <c r="G3026" i="6"/>
  <c r="G3027" i="6"/>
  <c r="G3028" i="6"/>
  <c r="G3029" i="6"/>
  <c r="G3030" i="6"/>
  <c r="G3031" i="6"/>
  <c r="G3032" i="6"/>
  <c r="G3033" i="6"/>
  <c r="G3034" i="6"/>
  <c r="G3035" i="6"/>
  <c r="G3036" i="6"/>
  <c r="G3037" i="6"/>
  <c r="G3038" i="6"/>
  <c r="G3039" i="6"/>
  <c r="G3040" i="6"/>
  <c r="G3041" i="6"/>
  <c r="G3042" i="6"/>
  <c r="G3043" i="6"/>
  <c r="G3044" i="6"/>
  <c r="G3045" i="6"/>
  <c r="G3046" i="6"/>
  <c r="G3047" i="6"/>
  <c r="G3048" i="6"/>
  <c r="G3049" i="6"/>
  <c r="G3050" i="6"/>
  <c r="G3051" i="6"/>
  <c r="G3052" i="6"/>
  <c r="G3053" i="6"/>
  <c r="G3054" i="6"/>
  <c r="G3055" i="6"/>
  <c r="G3056" i="6"/>
  <c r="G3057" i="6"/>
  <c r="G3058" i="6"/>
  <c r="G3059" i="6"/>
  <c r="G3060" i="6"/>
  <c r="G3061" i="6"/>
  <c r="G3062" i="6"/>
  <c r="G3063" i="6"/>
  <c r="G3064" i="6"/>
  <c r="G3065" i="6"/>
  <c r="G3066" i="6"/>
  <c r="G3067" i="6"/>
  <c r="G3068" i="6"/>
  <c r="G3069" i="6"/>
  <c r="G3070" i="6"/>
  <c r="G3071" i="6"/>
  <c r="G3072" i="6"/>
  <c r="G3073" i="6"/>
  <c r="G3074" i="6"/>
  <c r="G3075" i="6"/>
  <c r="G3076" i="6"/>
  <c r="G3077" i="6"/>
  <c r="G3078" i="6"/>
  <c r="G3079" i="6"/>
  <c r="G3080" i="6"/>
  <c r="G3081" i="6"/>
  <c r="G3082" i="6"/>
  <c r="G3083" i="6"/>
  <c r="G3084" i="6"/>
  <c r="G3085" i="6"/>
  <c r="G3086" i="6"/>
  <c r="G3087" i="6"/>
  <c r="G3088" i="6"/>
  <c r="G3089" i="6"/>
  <c r="G3090" i="6"/>
  <c r="G3091" i="6"/>
  <c r="G3092" i="6"/>
  <c r="G3093" i="6"/>
  <c r="G3094" i="6"/>
  <c r="G3095" i="6"/>
  <c r="G3096" i="6"/>
  <c r="G3097" i="6"/>
  <c r="G3098" i="6"/>
  <c r="G3099" i="6"/>
  <c r="G3100" i="6"/>
  <c r="G3101" i="6"/>
  <c r="G3102" i="6"/>
  <c r="G3103" i="6"/>
  <c r="G3104" i="6"/>
  <c r="G3105" i="6"/>
  <c r="G3106" i="6"/>
  <c r="G3107" i="6"/>
  <c r="G3108" i="6"/>
  <c r="G3109" i="6"/>
  <c r="G3110" i="6"/>
  <c r="G3111" i="6"/>
  <c r="G3112" i="6"/>
  <c r="G3113" i="6"/>
  <c r="G3114" i="6"/>
  <c r="G3115" i="6"/>
  <c r="G3116" i="6"/>
  <c r="G3117" i="6"/>
  <c r="G3118" i="6"/>
  <c r="G3119" i="6"/>
  <c r="G3120" i="6"/>
  <c r="G3121" i="6"/>
  <c r="G3122" i="6"/>
  <c r="G3123" i="6"/>
  <c r="G3124" i="6"/>
  <c r="G3125" i="6"/>
  <c r="G3126" i="6"/>
  <c r="G3127" i="6"/>
  <c r="G3128" i="6"/>
  <c r="G3129" i="6"/>
  <c r="G3130" i="6"/>
  <c r="G3131" i="6"/>
  <c r="G3132" i="6"/>
  <c r="G3133" i="6"/>
  <c r="G3134" i="6"/>
  <c r="G3135" i="6"/>
  <c r="G3136" i="6"/>
  <c r="G3137" i="6"/>
  <c r="G3138" i="6"/>
  <c r="G3139" i="6"/>
  <c r="G3140" i="6"/>
  <c r="G3141" i="6"/>
  <c r="G3142" i="6"/>
  <c r="G3143" i="6"/>
  <c r="G3144" i="6"/>
  <c r="G3145" i="6"/>
  <c r="G3146" i="6"/>
  <c r="G3147" i="6"/>
  <c r="G3148" i="6"/>
  <c r="G3149" i="6"/>
  <c r="G3150" i="6"/>
  <c r="G3151" i="6"/>
  <c r="G3152" i="6"/>
  <c r="G3153" i="6"/>
  <c r="G3154" i="6"/>
  <c r="G3155" i="6"/>
  <c r="G3156" i="6"/>
  <c r="G3157" i="6"/>
  <c r="G3158" i="6"/>
  <c r="G3159" i="6"/>
  <c r="G3160" i="6"/>
  <c r="G3161" i="6"/>
  <c r="G3162" i="6"/>
  <c r="G3163" i="6"/>
  <c r="G3164" i="6"/>
  <c r="G3165" i="6"/>
  <c r="G3166" i="6"/>
  <c r="G3167" i="6"/>
  <c r="G3168" i="6"/>
  <c r="G3169" i="6"/>
  <c r="G3170" i="6"/>
  <c r="G3171" i="6"/>
  <c r="G3172" i="6"/>
  <c r="G3173" i="6"/>
  <c r="G3174" i="6"/>
  <c r="G3175" i="6"/>
  <c r="G3176" i="6"/>
  <c r="G3177" i="6"/>
  <c r="G3178" i="6"/>
  <c r="G3179" i="6"/>
  <c r="G3180" i="6"/>
  <c r="G3181" i="6"/>
  <c r="G3182" i="6"/>
  <c r="G3183" i="6"/>
  <c r="G3184" i="6"/>
  <c r="G3185" i="6"/>
  <c r="G3186" i="6"/>
  <c r="G3187" i="6"/>
  <c r="G3188" i="6"/>
  <c r="G3189" i="6"/>
  <c r="G3190" i="6"/>
  <c r="G3191" i="6"/>
  <c r="G3192" i="6"/>
  <c r="G3193" i="6"/>
  <c r="G3194" i="6"/>
  <c r="G3195" i="6"/>
  <c r="G3196" i="6"/>
  <c r="G3197" i="6"/>
  <c r="G3198" i="6"/>
  <c r="G3199" i="6"/>
  <c r="G3200" i="6"/>
  <c r="G3201" i="6"/>
  <c r="G3202" i="6"/>
  <c r="G3203" i="6"/>
  <c r="G3204" i="6"/>
  <c r="G3205" i="6"/>
  <c r="G3206" i="6"/>
  <c r="G3207" i="6"/>
  <c r="G3208" i="6"/>
  <c r="G3209" i="6"/>
  <c r="G3210" i="6"/>
  <c r="G3211" i="6"/>
  <c r="G3212" i="6"/>
  <c r="G3213" i="6"/>
  <c r="G3214" i="6"/>
  <c r="G3215" i="6"/>
  <c r="G3216" i="6"/>
  <c r="G3217" i="6"/>
  <c r="G3218" i="6"/>
  <c r="G3219" i="6"/>
  <c r="G3220" i="6"/>
  <c r="G3221" i="6"/>
  <c r="G3222" i="6"/>
  <c r="G3223" i="6"/>
  <c r="G3224" i="6"/>
  <c r="G3225" i="6"/>
  <c r="G3226" i="6"/>
  <c r="G3227" i="6"/>
  <c r="G3228" i="6"/>
  <c r="G3229" i="6"/>
  <c r="G3230" i="6"/>
  <c r="G3231" i="6"/>
  <c r="G3232" i="6"/>
  <c r="G3233" i="6"/>
  <c r="G3234" i="6"/>
  <c r="G3235" i="6"/>
  <c r="G3236" i="6"/>
  <c r="G3237" i="6"/>
  <c r="G3238" i="6"/>
  <c r="G3239" i="6"/>
  <c r="G3240" i="6"/>
  <c r="G3241" i="6"/>
  <c r="G3242" i="6"/>
  <c r="G3243" i="6"/>
  <c r="G3244" i="6"/>
  <c r="G3245" i="6"/>
  <c r="G3246" i="6"/>
  <c r="G3247" i="6"/>
  <c r="G3248" i="6"/>
  <c r="G3249" i="6"/>
  <c r="G3250" i="6"/>
  <c r="G3251" i="6"/>
  <c r="G3252" i="6"/>
  <c r="G3253" i="6"/>
  <c r="G3254" i="6"/>
  <c r="G3255" i="6"/>
  <c r="G3256" i="6"/>
  <c r="G3257" i="6"/>
  <c r="G3258" i="6"/>
  <c r="G3259" i="6"/>
  <c r="G3260" i="6"/>
  <c r="G3261" i="6"/>
  <c r="G3262" i="6"/>
  <c r="G3263" i="6"/>
  <c r="G3264" i="6"/>
  <c r="G3265" i="6"/>
  <c r="G3266" i="6"/>
  <c r="G3267" i="6"/>
  <c r="G3268" i="6"/>
  <c r="G3269" i="6"/>
  <c r="G3270" i="6"/>
  <c r="G3271" i="6"/>
  <c r="G3272" i="6"/>
  <c r="G3273" i="6"/>
  <c r="G3274" i="6"/>
  <c r="G3275" i="6"/>
  <c r="G3276" i="6"/>
  <c r="G3277" i="6"/>
  <c r="G3278" i="6"/>
  <c r="G3279" i="6"/>
  <c r="G3280" i="6"/>
  <c r="G3281" i="6"/>
  <c r="G3282" i="6"/>
  <c r="G3283" i="6"/>
  <c r="G3284" i="6"/>
  <c r="G3285" i="6"/>
  <c r="G3286" i="6"/>
  <c r="G3287" i="6"/>
  <c r="G3288" i="6"/>
  <c r="G3289" i="6"/>
  <c r="G3290" i="6"/>
  <c r="G3291" i="6"/>
  <c r="G3292" i="6"/>
  <c r="G3293" i="6"/>
  <c r="G3294" i="6"/>
  <c r="G3295" i="6"/>
  <c r="G3296" i="6"/>
  <c r="G3297" i="6"/>
  <c r="G3298" i="6"/>
  <c r="G3299" i="6"/>
  <c r="G3300" i="6"/>
  <c r="G3301" i="6"/>
  <c r="G3302" i="6"/>
  <c r="G3303" i="6"/>
  <c r="G3304" i="6"/>
  <c r="G3305" i="6"/>
  <c r="G3306" i="6"/>
  <c r="G3307" i="6"/>
  <c r="G3308" i="6"/>
  <c r="G3309" i="6"/>
  <c r="G3310" i="6"/>
  <c r="G3311" i="6"/>
  <c r="G3312" i="6"/>
  <c r="G3313" i="6"/>
  <c r="G3314" i="6"/>
  <c r="G3315" i="6"/>
  <c r="G3316" i="6"/>
  <c r="G3317" i="6"/>
  <c r="G3318" i="6"/>
  <c r="G3319" i="6"/>
  <c r="G3320" i="6"/>
  <c r="G3321" i="6"/>
  <c r="G3322" i="6"/>
  <c r="G3323" i="6"/>
  <c r="G3324" i="6"/>
  <c r="G3325" i="6"/>
  <c r="G3326" i="6"/>
  <c r="G3327" i="6"/>
  <c r="G3328" i="6"/>
  <c r="G3329" i="6"/>
  <c r="G3330" i="6"/>
  <c r="G3331" i="6"/>
  <c r="G3332" i="6"/>
  <c r="G3333" i="6"/>
  <c r="G3334" i="6"/>
  <c r="G3335" i="6"/>
  <c r="G3336" i="6"/>
  <c r="G3337" i="6"/>
  <c r="G3338" i="6"/>
  <c r="G3339" i="6"/>
  <c r="G3340" i="6"/>
  <c r="G3341" i="6"/>
  <c r="G3342" i="6"/>
  <c r="G3343" i="6"/>
  <c r="G3344" i="6"/>
  <c r="G3345" i="6"/>
  <c r="G3346" i="6"/>
  <c r="G3347" i="6"/>
  <c r="G3348" i="6"/>
  <c r="G3349" i="6"/>
  <c r="G3350" i="6"/>
  <c r="G3351" i="6"/>
  <c r="G3352" i="6"/>
  <c r="G3353" i="6"/>
  <c r="G3354" i="6"/>
  <c r="G3355" i="6"/>
  <c r="G3356" i="6"/>
  <c r="G3357" i="6"/>
  <c r="G3358" i="6"/>
  <c r="G3359" i="6"/>
  <c r="G3360" i="6"/>
  <c r="G3361" i="6"/>
  <c r="G3362" i="6"/>
  <c r="G3363" i="6"/>
  <c r="G3364" i="6"/>
  <c r="G3365" i="6"/>
  <c r="G3366" i="6"/>
  <c r="G3367" i="6"/>
  <c r="G3368" i="6"/>
  <c r="G3369" i="6"/>
  <c r="G3370" i="6"/>
  <c r="G3371" i="6"/>
  <c r="G3372" i="6"/>
  <c r="G3373" i="6"/>
  <c r="G3374" i="6"/>
  <c r="G3375" i="6"/>
  <c r="G3376" i="6"/>
  <c r="G3377" i="6"/>
  <c r="G3378" i="6"/>
  <c r="G3379" i="6"/>
  <c r="G3380" i="6"/>
  <c r="G3381" i="6"/>
  <c r="G3382" i="6"/>
  <c r="G3383" i="6"/>
  <c r="G3384" i="6"/>
  <c r="G3385" i="6"/>
  <c r="G3386" i="6"/>
  <c r="G3387" i="6"/>
  <c r="G3388" i="6"/>
  <c r="G3389" i="6"/>
  <c r="G3390" i="6"/>
  <c r="G3391" i="6"/>
  <c r="G3392" i="6"/>
  <c r="G3393" i="6"/>
  <c r="G3394" i="6"/>
  <c r="G3395" i="6"/>
  <c r="G3396" i="6"/>
  <c r="G3397" i="6"/>
  <c r="G3398" i="6"/>
  <c r="G3399" i="6"/>
  <c r="G3400" i="6"/>
  <c r="G3401" i="6"/>
  <c r="G3402" i="6"/>
  <c r="G3403" i="6"/>
  <c r="G3404" i="6"/>
  <c r="G3405" i="6"/>
  <c r="G3406" i="6"/>
  <c r="G3407" i="6"/>
  <c r="G3408" i="6"/>
  <c r="G3409" i="6"/>
  <c r="G3410" i="6"/>
  <c r="G3411" i="6"/>
  <c r="G3412" i="6"/>
  <c r="G3413" i="6"/>
  <c r="G3414" i="6"/>
  <c r="G3415" i="6"/>
  <c r="G3416" i="6"/>
  <c r="G3417" i="6"/>
  <c r="G3418" i="6"/>
  <c r="G3419" i="6"/>
  <c r="G3420" i="6"/>
  <c r="G3421" i="6"/>
  <c r="G3422" i="6"/>
  <c r="G3423" i="6"/>
  <c r="G3424" i="6"/>
  <c r="G3425" i="6"/>
  <c r="G3426" i="6"/>
  <c r="G3427" i="6"/>
  <c r="G3428" i="6"/>
  <c r="G3429" i="6"/>
  <c r="G3430" i="6"/>
  <c r="G3431" i="6"/>
  <c r="G3432" i="6"/>
  <c r="G3433" i="6"/>
  <c r="G3434" i="6"/>
  <c r="G3435" i="6"/>
  <c r="G3436" i="6"/>
  <c r="G3437" i="6"/>
  <c r="G3438" i="6"/>
  <c r="G3439" i="6"/>
  <c r="G3440" i="6"/>
  <c r="G3441" i="6"/>
  <c r="G3442" i="6"/>
  <c r="G3443" i="6"/>
  <c r="G3444" i="6"/>
  <c r="G3445" i="6"/>
  <c r="G3446" i="6"/>
  <c r="G3447" i="6"/>
  <c r="G3448" i="6"/>
  <c r="G3449" i="6"/>
  <c r="G3450" i="6"/>
  <c r="G3451" i="6"/>
  <c r="G3452" i="6"/>
  <c r="G3453" i="6"/>
  <c r="G3454" i="6"/>
  <c r="G3455" i="6"/>
  <c r="G3456" i="6"/>
  <c r="G3457" i="6"/>
  <c r="G3458" i="6"/>
  <c r="G3459" i="6"/>
  <c r="G3460" i="6"/>
  <c r="G3461" i="6"/>
  <c r="G3462" i="6"/>
  <c r="G3463" i="6"/>
  <c r="G3464" i="6"/>
  <c r="G3465" i="6"/>
  <c r="G3466" i="6"/>
  <c r="G3467" i="6"/>
  <c r="G3468" i="6"/>
  <c r="G3469" i="6"/>
  <c r="G3470" i="6"/>
  <c r="G3471" i="6"/>
  <c r="G3472" i="6"/>
  <c r="G3473" i="6"/>
  <c r="G3474" i="6"/>
  <c r="G3475" i="6"/>
  <c r="G3476" i="6"/>
  <c r="G3477" i="6"/>
  <c r="G3478" i="6"/>
  <c r="G3479" i="6"/>
  <c r="G3480" i="6"/>
  <c r="G3481" i="6"/>
  <c r="G3482" i="6"/>
  <c r="G3483" i="6"/>
  <c r="G3484" i="6"/>
  <c r="G3485" i="6"/>
  <c r="G3486" i="6"/>
  <c r="G3487" i="6"/>
  <c r="G3488" i="6"/>
  <c r="G3489" i="6"/>
  <c r="G3490" i="6"/>
  <c r="G3491" i="6"/>
  <c r="G3492" i="6"/>
  <c r="G3493" i="6"/>
  <c r="G3494" i="6"/>
  <c r="G3495" i="6"/>
  <c r="G3496" i="6"/>
  <c r="G3497" i="6"/>
  <c r="G3498" i="6"/>
  <c r="G3499" i="6"/>
  <c r="G3500" i="6"/>
  <c r="G3501" i="6"/>
  <c r="G3502" i="6"/>
  <c r="G3503" i="6"/>
  <c r="G3504" i="6"/>
  <c r="G3505" i="6"/>
  <c r="G3506" i="6"/>
  <c r="G3507" i="6"/>
  <c r="G3508" i="6"/>
  <c r="G3509" i="6"/>
  <c r="G3510" i="6"/>
  <c r="G3511" i="6"/>
  <c r="G3512" i="6"/>
  <c r="G3513" i="6"/>
  <c r="G3514" i="6"/>
  <c r="G3515" i="6"/>
  <c r="G3516" i="6"/>
  <c r="G3517" i="6"/>
  <c r="G3518" i="6"/>
  <c r="G3519" i="6"/>
  <c r="G3520" i="6"/>
  <c r="G3521" i="6"/>
  <c r="G3522" i="6"/>
  <c r="G3523" i="6"/>
  <c r="G3524" i="6"/>
  <c r="G3525" i="6"/>
  <c r="G3526" i="6"/>
  <c r="G3527" i="6"/>
  <c r="G3528" i="6"/>
  <c r="G3529" i="6"/>
  <c r="G3530" i="6"/>
  <c r="G3531" i="6"/>
  <c r="G3532" i="6"/>
  <c r="G3533" i="6"/>
  <c r="G3534" i="6"/>
  <c r="G3535" i="6"/>
  <c r="G3536" i="6"/>
  <c r="G3537" i="6"/>
  <c r="G3538" i="6"/>
  <c r="G3539" i="6"/>
  <c r="G3540" i="6"/>
  <c r="G3541" i="6"/>
  <c r="G3542" i="6"/>
  <c r="G3543" i="6"/>
  <c r="G3544" i="6"/>
  <c r="G3545" i="6"/>
  <c r="G3546" i="6"/>
  <c r="G3547" i="6"/>
  <c r="G3548" i="6"/>
  <c r="G3549" i="6"/>
  <c r="G3550" i="6"/>
  <c r="G3551" i="6"/>
  <c r="G3552" i="6"/>
  <c r="G3553" i="6"/>
  <c r="G3554" i="6"/>
  <c r="G3555" i="6"/>
  <c r="G3556" i="6"/>
  <c r="G3557" i="6"/>
  <c r="G3558" i="6"/>
  <c r="G3559" i="6"/>
  <c r="G3560" i="6"/>
  <c r="G3561" i="6"/>
  <c r="G3562" i="6"/>
  <c r="G3563" i="6"/>
  <c r="G3564" i="6"/>
  <c r="G3565" i="6"/>
  <c r="G3566" i="6"/>
  <c r="G3567" i="6"/>
  <c r="G3568" i="6"/>
  <c r="G3569" i="6"/>
  <c r="G3570" i="6"/>
  <c r="G3571" i="6"/>
  <c r="G3572" i="6"/>
  <c r="G3573" i="6"/>
  <c r="G3574" i="6"/>
  <c r="G3575" i="6"/>
  <c r="G3576" i="6"/>
  <c r="G3577" i="6"/>
  <c r="G3578" i="6"/>
  <c r="G3579" i="6"/>
  <c r="G3580" i="6"/>
  <c r="G3581" i="6"/>
  <c r="G3582" i="6"/>
  <c r="G3583" i="6"/>
  <c r="G3584" i="6"/>
  <c r="G3585" i="6"/>
  <c r="G3586" i="6"/>
  <c r="G3587" i="6"/>
  <c r="G3588" i="6"/>
  <c r="G3589" i="6"/>
  <c r="G3590" i="6"/>
  <c r="G3591" i="6"/>
  <c r="G3592" i="6"/>
  <c r="G3593" i="6"/>
  <c r="G3594" i="6"/>
  <c r="G3595" i="6"/>
  <c r="G3596" i="6"/>
  <c r="G3597" i="6"/>
  <c r="G3598" i="6"/>
  <c r="G3599" i="6"/>
  <c r="G3600" i="6"/>
  <c r="G3601" i="6"/>
  <c r="G3602" i="6"/>
  <c r="G3603" i="6"/>
  <c r="G3604" i="6"/>
  <c r="G3605" i="6"/>
  <c r="G3606" i="6"/>
  <c r="G3607" i="6"/>
  <c r="G3608" i="6"/>
  <c r="G3609" i="6"/>
  <c r="G3610" i="6"/>
  <c r="G3611" i="6"/>
  <c r="G3612" i="6"/>
  <c r="G3613" i="6"/>
  <c r="G3614" i="6"/>
  <c r="G3615" i="6"/>
  <c r="G3616" i="6"/>
  <c r="G3617" i="6"/>
  <c r="G3618" i="6"/>
  <c r="G3619" i="6"/>
  <c r="G3620" i="6"/>
  <c r="G3621" i="6"/>
  <c r="G3622" i="6"/>
  <c r="G3623" i="6"/>
  <c r="G3624" i="6"/>
  <c r="G3625" i="6"/>
  <c r="G3626" i="6"/>
  <c r="G3627" i="6"/>
  <c r="G3628" i="6"/>
  <c r="G3629" i="6"/>
  <c r="G3630" i="6"/>
  <c r="G3631" i="6"/>
  <c r="G3632" i="6"/>
  <c r="G3633" i="6"/>
  <c r="G3634" i="6"/>
  <c r="G3635" i="6"/>
  <c r="G3636" i="6"/>
  <c r="G3637" i="6"/>
  <c r="G3638" i="6"/>
  <c r="G3639" i="6"/>
  <c r="G3640" i="6"/>
  <c r="G3641" i="6"/>
  <c r="G3642" i="6"/>
  <c r="G3643" i="6"/>
  <c r="G3644" i="6"/>
  <c r="G3645" i="6"/>
  <c r="G3646" i="6"/>
  <c r="G3647" i="6"/>
  <c r="G3648" i="6"/>
  <c r="G3649" i="6"/>
  <c r="G3650" i="6"/>
  <c r="G3651" i="6"/>
  <c r="G3652" i="6"/>
  <c r="G3653" i="6"/>
  <c r="G3654" i="6"/>
  <c r="G3655" i="6"/>
  <c r="G3656" i="6"/>
  <c r="G3657" i="6"/>
  <c r="G3658" i="6"/>
  <c r="G3659" i="6"/>
  <c r="G3660" i="6"/>
  <c r="G3661" i="6"/>
  <c r="G3662" i="6"/>
  <c r="G3663" i="6"/>
  <c r="G3664" i="6"/>
  <c r="G3665" i="6"/>
  <c r="G3666" i="6"/>
  <c r="G3667" i="6"/>
  <c r="G3668" i="6"/>
  <c r="G3669" i="6"/>
  <c r="G3670" i="6"/>
  <c r="G3671" i="6"/>
  <c r="G3672" i="6"/>
  <c r="G3673" i="6"/>
  <c r="G3674" i="6"/>
  <c r="G3675" i="6"/>
  <c r="G3676" i="6"/>
  <c r="G3677" i="6"/>
  <c r="G3678" i="6"/>
  <c r="G3679" i="6"/>
  <c r="G3680" i="6"/>
  <c r="G3681" i="6"/>
  <c r="G3682" i="6"/>
  <c r="G3683" i="6"/>
  <c r="G3684" i="6"/>
  <c r="G3685" i="6"/>
  <c r="G3686" i="6"/>
  <c r="G3687" i="6"/>
  <c r="G3688" i="6"/>
  <c r="G3689" i="6"/>
  <c r="G3690" i="6"/>
  <c r="G3691" i="6"/>
  <c r="G3692" i="6"/>
  <c r="G3693" i="6"/>
  <c r="G3694" i="6"/>
  <c r="G3695" i="6"/>
  <c r="G3696" i="6"/>
  <c r="G3697" i="6"/>
  <c r="G3698" i="6"/>
  <c r="G3699" i="6"/>
  <c r="G3700" i="6"/>
  <c r="G3701" i="6"/>
  <c r="G3702" i="6"/>
  <c r="G3703" i="6"/>
  <c r="G3704" i="6"/>
  <c r="G3705" i="6"/>
  <c r="G3706" i="6"/>
  <c r="G3707" i="6"/>
  <c r="G3708" i="6"/>
  <c r="G3709" i="6"/>
  <c r="G3710" i="6"/>
  <c r="G3711" i="6"/>
  <c r="G3712" i="6"/>
  <c r="G3713" i="6"/>
  <c r="G3714" i="6"/>
  <c r="G3715" i="6"/>
  <c r="G3716" i="6"/>
  <c r="G3717" i="6"/>
  <c r="G3718" i="6"/>
  <c r="G3719" i="6"/>
  <c r="G3720" i="6"/>
  <c r="G3721" i="6"/>
  <c r="G3722" i="6"/>
  <c r="G3723" i="6"/>
  <c r="G3724" i="6"/>
  <c r="G3725" i="6"/>
  <c r="G3726" i="6"/>
  <c r="G3727" i="6"/>
  <c r="G3728" i="6"/>
  <c r="G3729" i="6"/>
  <c r="G3730" i="6"/>
  <c r="G3731" i="6"/>
  <c r="G3732" i="6"/>
  <c r="G3733" i="6"/>
  <c r="G3734" i="6"/>
  <c r="G3735" i="6"/>
  <c r="G3736" i="6"/>
  <c r="G3737" i="6"/>
  <c r="G3738" i="6"/>
  <c r="G3739" i="6"/>
  <c r="G3740" i="6"/>
  <c r="G3741" i="6"/>
  <c r="G3742" i="6"/>
  <c r="G3743" i="6"/>
  <c r="G3744" i="6"/>
  <c r="G3745" i="6"/>
  <c r="G3746" i="6"/>
  <c r="G3747" i="6"/>
  <c r="G3748" i="6"/>
  <c r="G3749" i="6"/>
  <c r="G3750" i="6"/>
  <c r="G3751" i="6"/>
  <c r="G3752" i="6"/>
  <c r="G3753" i="6"/>
  <c r="G3754" i="6"/>
  <c r="G3755" i="6"/>
  <c r="G3756" i="6"/>
  <c r="G3757" i="6"/>
  <c r="G3758" i="6"/>
  <c r="G3759" i="6"/>
  <c r="G3760" i="6"/>
  <c r="G3761" i="6"/>
  <c r="G3762" i="6"/>
  <c r="G3763" i="6"/>
  <c r="G3764" i="6"/>
  <c r="G3765" i="6"/>
  <c r="G3766" i="6"/>
  <c r="G3767" i="6"/>
  <c r="G3768" i="6"/>
  <c r="G3769" i="6"/>
  <c r="G3770" i="6"/>
  <c r="G3771" i="6"/>
  <c r="G3772" i="6"/>
  <c r="G3773" i="6"/>
  <c r="G3774" i="6"/>
  <c r="G3775" i="6"/>
  <c r="G3776" i="6"/>
  <c r="G3777" i="6"/>
  <c r="G3778" i="6"/>
  <c r="G3779" i="6"/>
  <c r="G3780" i="6"/>
  <c r="G3781" i="6"/>
  <c r="G3782" i="6"/>
  <c r="G3783" i="6"/>
  <c r="G3784" i="6"/>
  <c r="G3785" i="6"/>
  <c r="G3786" i="6"/>
  <c r="G3787" i="6"/>
  <c r="G3788" i="6"/>
  <c r="G3789" i="6"/>
  <c r="G3790" i="6"/>
  <c r="G3791" i="6"/>
  <c r="G3792" i="6"/>
  <c r="G3793" i="6"/>
  <c r="G3794" i="6"/>
  <c r="G3795" i="6"/>
  <c r="G3796" i="6"/>
  <c r="G3797" i="6"/>
  <c r="G3798" i="6"/>
  <c r="G3799" i="6"/>
  <c r="G3800" i="6"/>
  <c r="G3801" i="6"/>
  <c r="G3802" i="6"/>
  <c r="G3803" i="6"/>
  <c r="G3804" i="6"/>
  <c r="G3805" i="6"/>
  <c r="G3806" i="6"/>
  <c r="G3807" i="6"/>
  <c r="G3808" i="6"/>
  <c r="G3809" i="6"/>
  <c r="G3810" i="6"/>
  <c r="G3811" i="6"/>
  <c r="G3812" i="6"/>
  <c r="G3813" i="6"/>
  <c r="G3814" i="6"/>
  <c r="G3815" i="6"/>
  <c r="G3816" i="6"/>
  <c r="G3817" i="6"/>
  <c r="G3818" i="6"/>
  <c r="G3819" i="6"/>
  <c r="G3820" i="6"/>
  <c r="G3821" i="6"/>
  <c r="G3822" i="6"/>
  <c r="G3823" i="6"/>
  <c r="G3824" i="6"/>
  <c r="G3825" i="6"/>
  <c r="G3826" i="6"/>
  <c r="G3827" i="6"/>
  <c r="G3828" i="6"/>
  <c r="G3829" i="6"/>
  <c r="G3830" i="6"/>
  <c r="G3831" i="6"/>
  <c r="G3832" i="6"/>
  <c r="G3833" i="6"/>
  <c r="G3834" i="6"/>
  <c r="G3835" i="6"/>
  <c r="G3836" i="6"/>
  <c r="G3837" i="6"/>
  <c r="G3838" i="6"/>
  <c r="G3839" i="6"/>
  <c r="G3840" i="6"/>
  <c r="G3841" i="6"/>
  <c r="G3842" i="6"/>
  <c r="G3843" i="6"/>
  <c r="G3844" i="6"/>
  <c r="G3845" i="6"/>
  <c r="G3846" i="6"/>
  <c r="G3847" i="6"/>
  <c r="G3848" i="6"/>
  <c r="G3849" i="6"/>
  <c r="G3850" i="6"/>
  <c r="G3851" i="6"/>
  <c r="G3852" i="6"/>
  <c r="G3853" i="6"/>
  <c r="G3854" i="6"/>
  <c r="G3855" i="6"/>
  <c r="G3856" i="6"/>
  <c r="G3857" i="6"/>
  <c r="G3858" i="6"/>
  <c r="G3859" i="6"/>
  <c r="G3860" i="6"/>
  <c r="G3861" i="6"/>
  <c r="G3862" i="6"/>
  <c r="G3863" i="6"/>
  <c r="G3864" i="6"/>
  <c r="G3865" i="6"/>
  <c r="G3866" i="6"/>
  <c r="G3867" i="6"/>
  <c r="G3868" i="6"/>
  <c r="G3869" i="6"/>
  <c r="G3870" i="6"/>
  <c r="G3871" i="6"/>
  <c r="G3872" i="6"/>
  <c r="G3873" i="6"/>
  <c r="G3874" i="6"/>
  <c r="G3875" i="6"/>
  <c r="G3876" i="6"/>
  <c r="G3877" i="6"/>
  <c r="G3878" i="6"/>
  <c r="G3879" i="6"/>
  <c r="G3880" i="6"/>
  <c r="G3881" i="6"/>
  <c r="G3882" i="6"/>
  <c r="G3883" i="6"/>
  <c r="G3884" i="6"/>
  <c r="G3885" i="6"/>
  <c r="G3886" i="6"/>
  <c r="G3887" i="6"/>
  <c r="G3888" i="6"/>
  <c r="G3889" i="6"/>
  <c r="G3890" i="6"/>
  <c r="G3891" i="6"/>
  <c r="G3892" i="6"/>
  <c r="G3893" i="6"/>
  <c r="G3894" i="6"/>
  <c r="G3895" i="6"/>
  <c r="G3896" i="6"/>
  <c r="G3897" i="6"/>
  <c r="G3898" i="6"/>
  <c r="G3899" i="6"/>
  <c r="G3900" i="6"/>
  <c r="G3901" i="6"/>
  <c r="G3902" i="6"/>
  <c r="G3903" i="6"/>
  <c r="G3904" i="6"/>
  <c r="G3905" i="6"/>
  <c r="G3906" i="6"/>
  <c r="G3907" i="6"/>
  <c r="G3908" i="6"/>
  <c r="G3909" i="6"/>
  <c r="G3910" i="6"/>
  <c r="G3911" i="6"/>
  <c r="G3912" i="6"/>
  <c r="G3913" i="6"/>
  <c r="G3914" i="6"/>
  <c r="G3915" i="6"/>
  <c r="G3916" i="6"/>
  <c r="G3917" i="6"/>
  <c r="G3918" i="6"/>
  <c r="G3919" i="6"/>
  <c r="G3920" i="6"/>
  <c r="G3921" i="6"/>
  <c r="G3922" i="6"/>
  <c r="G3923" i="6"/>
  <c r="G3924" i="6"/>
  <c r="G3925" i="6"/>
  <c r="G3926" i="6"/>
  <c r="G3927" i="6"/>
  <c r="G3928" i="6"/>
  <c r="G3929" i="6"/>
  <c r="G3930" i="6"/>
  <c r="G3931" i="6"/>
  <c r="G3932" i="6"/>
  <c r="G3933" i="6"/>
  <c r="G3934" i="6"/>
  <c r="G3935" i="6"/>
  <c r="G3936" i="6"/>
  <c r="G3937" i="6"/>
  <c r="G3938" i="6"/>
  <c r="G3939" i="6"/>
  <c r="G3940" i="6"/>
  <c r="G3941" i="6"/>
  <c r="G3942" i="6"/>
  <c r="G3943" i="6"/>
  <c r="G3944" i="6"/>
  <c r="G3945" i="6"/>
  <c r="G3946" i="6"/>
  <c r="G3947" i="6"/>
  <c r="G3948" i="6"/>
  <c r="G3949" i="6"/>
  <c r="G3950" i="6"/>
  <c r="G3951" i="6"/>
  <c r="G3952" i="6"/>
  <c r="G3953" i="6"/>
  <c r="G3954" i="6"/>
  <c r="G3955" i="6"/>
  <c r="G3956" i="6"/>
  <c r="G3957" i="6"/>
  <c r="G3958" i="6"/>
  <c r="G3959" i="6"/>
  <c r="G3960" i="6"/>
  <c r="G3961" i="6"/>
  <c r="G3962" i="6"/>
  <c r="G3963" i="6"/>
  <c r="G3964" i="6"/>
  <c r="G3965" i="6"/>
  <c r="G3966" i="6"/>
  <c r="G3967" i="6"/>
  <c r="G3968" i="6"/>
  <c r="G3969" i="6"/>
  <c r="G3970" i="6"/>
  <c r="G3971" i="6"/>
  <c r="G3972" i="6"/>
  <c r="G3973" i="6"/>
  <c r="G3974" i="6"/>
  <c r="G3975" i="6"/>
  <c r="G3976" i="6"/>
  <c r="G3977" i="6"/>
  <c r="G3978" i="6"/>
  <c r="G3979" i="6"/>
  <c r="G3980" i="6"/>
  <c r="G3981" i="6"/>
  <c r="G3982" i="6"/>
  <c r="G3983" i="6"/>
  <c r="G3984" i="6"/>
  <c r="G3985" i="6"/>
  <c r="G3986" i="6"/>
  <c r="G3987" i="6"/>
  <c r="G3988" i="6"/>
  <c r="G3989" i="6"/>
  <c r="G3990" i="6"/>
  <c r="G3991" i="6"/>
  <c r="G3992" i="6"/>
  <c r="G3993" i="6"/>
  <c r="G3994" i="6"/>
  <c r="G3995" i="6"/>
  <c r="G3996" i="6"/>
  <c r="G3997" i="6"/>
  <c r="G3998" i="6"/>
  <c r="G3999" i="6"/>
  <c r="G4000" i="6"/>
  <c r="G4001" i="6"/>
  <c r="G4002" i="6"/>
  <c r="G4003" i="6"/>
  <c r="G4004" i="6"/>
  <c r="G4005" i="6"/>
  <c r="G4006" i="6"/>
  <c r="G4007" i="6"/>
  <c r="G4008" i="6"/>
  <c r="G4009" i="6"/>
  <c r="G4010" i="6"/>
  <c r="G4011" i="6"/>
  <c r="G4012" i="6"/>
  <c r="G4013" i="6"/>
  <c r="G4014" i="6"/>
  <c r="G4015" i="6"/>
  <c r="G4016" i="6"/>
  <c r="G4017" i="6"/>
  <c r="G4018" i="6"/>
  <c r="G4019" i="6"/>
  <c r="G4020" i="6"/>
  <c r="G4021" i="6"/>
  <c r="G4022" i="6"/>
  <c r="G4023" i="6"/>
  <c r="G4024" i="6"/>
  <c r="G4025" i="6"/>
  <c r="G4026" i="6"/>
  <c r="G4027" i="6"/>
  <c r="G4028" i="6"/>
  <c r="G4029" i="6"/>
  <c r="G4030" i="6"/>
  <c r="G4031" i="6"/>
  <c r="G4032" i="6"/>
  <c r="G4033" i="6"/>
  <c r="G4034" i="6"/>
  <c r="G4035" i="6"/>
  <c r="G4036" i="6"/>
  <c r="G4037" i="6"/>
  <c r="G4038" i="6"/>
  <c r="G4039" i="6"/>
  <c r="G4040" i="6"/>
  <c r="G4041" i="6"/>
  <c r="G4042" i="6"/>
  <c r="G4043" i="6"/>
  <c r="G4044" i="6"/>
  <c r="G4045" i="6"/>
  <c r="G4046" i="6"/>
  <c r="G4047" i="6"/>
  <c r="G4048" i="6"/>
  <c r="G4049" i="6"/>
  <c r="G4050" i="6"/>
  <c r="G4051" i="6"/>
  <c r="G4052" i="6"/>
  <c r="G4053" i="6"/>
  <c r="G4054" i="6"/>
  <c r="G4055" i="6"/>
  <c r="G4056" i="6"/>
  <c r="G4057" i="6"/>
  <c r="G4058" i="6"/>
  <c r="G4059" i="6"/>
  <c r="G4060" i="6"/>
  <c r="G4061" i="6"/>
  <c r="G4062" i="6"/>
  <c r="G4063" i="6"/>
  <c r="G4064" i="6"/>
  <c r="G4065" i="6"/>
  <c r="G4066" i="6"/>
  <c r="G4067" i="6"/>
  <c r="G4068" i="6"/>
  <c r="G4069" i="6"/>
  <c r="G4070" i="6"/>
  <c r="G4071" i="6"/>
  <c r="G4072" i="6"/>
  <c r="G4073" i="6"/>
  <c r="G4074" i="6"/>
  <c r="G4075" i="6"/>
  <c r="G4076" i="6"/>
  <c r="G4077" i="6"/>
  <c r="G4078" i="6"/>
  <c r="G4079" i="6"/>
  <c r="G4080" i="6"/>
  <c r="G4081" i="6"/>
  <c r="G4082" i="6"/>
  <c r="G4083" i="6"/>
  <c r="G4084" i="6"/>
  <c r="G4085" i="6"/>
  <c r="G4086" i="6"/>
  <c r="G4087" i="6"/>
  <c r="G4088" i="6"/>
  <c r="G4089" i="6"/>
  <c r="G4090" i="6"/>
  <c r="G4091" i="6"/>
  <c r="G4092" i="6"/>
  <c r="G4093" i="6"/>
  <c r="G4094" i="6"/>
  <c r="G4095" i="6"/>
  <c r="G4096" i="6"/>
  <c r="G4097" i="6"/>
  <c r="G4098" i="6"/>
  <c r="G4099" i="6"/>
  <c r="G4100" i="6"/>
  <c r="G4101" i="6"/>
  <c r="G4102" i="6"/>
  <c r="G4103" i="6"/>
  <c r="G4104" i="6"/>
  <c r="G4105" i="6"/>
  <c r="G4106" i="6"/>
  <c r="G4107" i="6"/>
  <c r="G4108" i="6"/>
  <c r="G4109" i="6"/>
  <c r="G4110" i="6"/>
  <c r="G4111" i="6"/>
  <c r="G4112" i="6"/>
  <c r="G4113" i="6"/>
  <c r="G4114" i="6"/>
  <c r="G4115" i="6"/>
  <c r="G4116" i="6"/>
  <c r="G4117" i="6"/>
  <c r="G4118" i="6"/>
  <c r="G4119" i="6"/>
  <c r="G4120" i="6"/>
  <c r="G4121" i="6"/>
  <c r="G4122" i="6"/>
  <c r="G4123" i="6"/>
  <c r="G4124" i="6"/>
  <c r="G4125" i="6"/>
  <c r="G4126" i="6"/>
  <c r="G4127" i="6"/>
  <c r="G4128" i="6"/>
  <c r="G4129" i="6"/>
  <c r="G4130" i="6"/>
  <c r="G4131" i="6"/>
  <c r="G4132" i="6"/>
  <c r="G4133" i="6"/>
  <c r="G4134" i="6"/>
  <c r="G4135" i="6"/>
  <c r="G4136" i="6"/>
  <c r="G4137" i="6"/>
  <c r="G4138" i="6"/>
  <c r="G4139" i="6"/>
  <c r="G4140" i="6"/>
  <c r="G4141" i="6"/>
  <c r="G4142" i="6"/>
  <c r="G4143" i="6"/>
  <c r="G4144" i="6"/>
  <c r="G4145" i="6"/>
  <c r="G4146" i="6"/>
  <c r="G4147" i="6"/>
  <c r="G4148" i="6"/>
  <c r="G4149" i="6"/>
  <c r="G4150" i="6"/>
  <c r="G4151" i="6"/>
  <c r="G4152" i="6"/>
  <c r="G4153" i="6"/>
  <c r="G4154" i="6"/>
  <c r="G4155" i="6"/>
  <c r="G4156" i="6"/>
  <c r="G4157" i="6"/>
  <c r="G4158" i="6"/>
  <c r="G4159" i="6"/>
  <c r="G4160" i="6"/>
  <c r="G4161" i="6"/>
  <c r="G4162" i="6"/>
  <c r="G4163" i="6"/>
  <c r="G4164" i="6"/>
  <c r="G4165" i="6"/>
  <c r="G4166" i="6"/>
  <c r="G4167" i="6"/>
  <c r="G4168" i="6"/>
  <c r="G4169" i="6"/>
  <c r="G4170" i="6"/>
  <c r="G4171" i="6"/>
  <c r="G4172" i="6"/>
  <c r="G4173" i="6"/>
  <c r="G4174" i="6"/>
  <c r="G4175" i="6"/>
  <c r="G4176" i="6"/>
  <c r="G4177" i="6"/>
  <c r="G4178" i="6"/>
  <c r="G4179" i="6"/>
  <c r="G4180" i="6"/>
  <c r="G4181" i="6"/>
  <c r="G4182" i="6"/>
  <c r="G4183" i="6"/>
  <c r="G4184" i="6"/>
  <c r="G4185" i="6"/>
  <c r="G4186" i="6"/>
  <c r="G4187" i="6"/>
  <c r="G4188" i="6"/>
  <c r="G4189" i="6"/>
  <c r="G4190" i="6"/>
  <c r="G4191" i="6"/>
  <c r="G4192" i="6"/>
  <c r="G4193" i="6"/>
  <c r="G4194" i="6"/>
  <c r="G4195" i="6"/>
  <c r="G4196" i="6"/>
  <c r="G4197" i="6"/>
  <c r="G4198" i="6"/>
  <c r="G4199" i="6"/>
  <c r="G4200" i="6"/>
  <c r="G4201" i="6"/>
  <c r="G4202" i="6"/>
  <c r="G4203" i="6"/>
  <c r="G4204" i="6"/>
  <c r="G4205" i="6"/>
  <c r="G4206" i="6"/>
  <c r="G4207" i="6"/>
  <c r="G4208" i="6"/>
  <c r="G4209" i="6"/>
  <c r="G4210" i="6"/>
  <c r="G4211" i="6"/>
  <c r="G4212" i="6"/>
  <c r="G4213" i="6"/>
  <c r="G4214" i="6"/>
  <c r="G4215" i="6"/>
  <c r="G4216" i="6"/>
  <c r="G4217" i="6"/>
  <c r="G4218" i="6"/>
  <c r="G4219" i="6"/>
  <c r="G4220" i="6"/>
  <c r="G4221" i="6"/>
  <c r="G4222" i="6"/>
  <c r="G4223" i="6"/>
  <c r="G4224" i="6"/>
  <c r="G4225" i="6"/>
  <c r="G4226" i="6"/>
  <c r="G4227" i="6"/>
  <c r="G4228" i="6"/>
  <c r="G4229" i="6"/>
  <c r="G4230" i="6"/>
  <c r="G4231" i="6"/>
  <c r="G4232" i="6"/>
  <c r="G4233" i="6"/>
  <c r="G4234" i="6"/>
  <c r="G4235" i="6"/>
  <c r="G4236" i="6"/>
  <c r="G4237" i="6"/>
  <c r="G4238" i="6"/>
  <c r="G4239" i="6"/>
  <c r="G4240" i="6"/>
  <c r="G4241" i="6"/>
  <c r="G4242" i="6"/>
  <c r="G4243" i="6"/>
  <c r="G4244" i="6"/>
  <c r="G4245" i="6"/>
  <c r="G4246" i="6"/>
  <c r="G4247" i="6"/>
  <c r="G4248" i="6"/>
  <c r="G4249" i="6"/>
  <c r="G4250" i="6"/>
  <c r="G4251" i="6"/>
  <c r="G4252" i="6"/>
  <c r="G4253" i="6"/>
  <c r="G4254" i="6"/>
  <c r="G4255" i="6"/>
  <c r="G4256" i="6"/>
  <c r="G4257" i="6"/>
  <c r="G4258" i="6"/>
  <c r="G4259" i="6"/>
  <c r="G4260" i="6"/>
  <c r="G4261" i="6"/>
  <c r="G4262" i="6"/>
  <c r="G4263" i="6"/>
  <c r="G4264" i="6"/>
  <c r="G4265" i="6"/>
  <c r="G4266" i="6"/>
  <c r="G4267" i="6"/>
  <c r="G4268" i="6"/>
  <c r="G4269" i="6"/>
  <c r="G4270" i="6"/>
  <c r="G4271" i="6"/>
  <c r="G4272" i="6"/>
  <c r="G4273" i="6"/>
  <c r="G4274" i="6"/>
  <c r="G4275" i="6"/>
  <c r="G4276" i="6"/>
  <c r="G4277" i="6"/>
  <c r="G4278" i="6"/>
  <c r="G4279" i="6"/>
  <c r="G4280" i="6"/>
  <c r="G4281" i="6"/>
  <c r="G4282" i="6"/>
  <c r="G4283" i="6"/>
  <c r="G4284" i="6"/>
  <c r="G4285" i="6"/>
  <c r="G4286" i="6"/>
  <c r="G4287" i="6"/>
  <c r="G4288" i="6"/>
  <c r="G4289" i="6"/>
  <c r="G4290" i="6"/>
  <c r="G4291" i="6"/>
  <c r="G4292" i="6"/>
  <c r="G4293" i="6"/>
  <c r="G4294" i="6"/>
  <c r="G4295" i="6"/>
  <c r="G4296" i="6"/>
  <c r="G4297" i="6"/>
  <c r="G4298" i="6"/>
  <c r="G4299" i="6"/>
  <c r="G4300" i="6"/>
  <c r="G4301" i="6"/>
  <c r="G4302" i="6"/>
  <c r="G4303" i="6"/>
  <c r="G4304" i="6"/>
  <c r="G4305" i="6"/>
  <c r="G4306" i="6"/>
  <c r="G4307" i="6"/>
  <c r="G4308" i="6"/>
  <c r="G4309" i="6"/>
  <c r="G4310" i="6"/>
  <c r="G4311" i="6"/>
  <c r="G4312" i="6"/>
  <c r="G4313" i="6"/>
  <c r="G4314" i="6"/>
  <c r="G4315" i="6"/>
  <c r="G4316" i="6"/>
  <c r="G4317" i="6"/>
  <c r="G4318" i="6"/>
  <c r="G4319" i="6"/>
  <c r="G4320" i="6"/>
  <c r="G4321" i="6"/>
  <c r="G4322" i="6"/>
  <c r="G4323" i="6"/>
  <c r="G4324" i="6"/>
  <c r="G4325" i="6"/>
  <c r="G4326" i="6"/>
  <c r="G4327" i="6"/>
  <c r="G4328" i="6"/>
  <c r="G4329" i="6"/>
  <c r="G4330" i="6"/>
  <c r="G4331" i="6"/>
  <c r="G4332" i="6"/>
  <c r="G4333" i="6"/>
  <c r="G4334" i="6"/>
  <c r="G4335" i="6"/>
  <c r="G4336" i="6"/>
  <c r="G4337" i="6"/>
  <c r="G4338" i="6"/>
  <c r="G4339" i="6"/>
  <c r="G4340" i="6"/>
  <c r="G4341" i="6"/>
  <c r="G4342" i="6"/>
  <c r="G4343" i="6"/>
  <c r="G4344" i="6"/>
  <c r="G4345" i="6"/>
  <c r="G4346" i="6"/>
  <c r="G4347" i="6"/>
  <c r="G4348" i="6"/>
  <c r="G4349" i="6"/>
  <c r="G4350" i="6"/>
  <c r="G4351" i="6"/>
  <c r="G4352" i="6"/>
  <c r="G4353" i="6"/>
  <c r="G4354" i="6"/>
  <c r="G4355" i="6"/>
  <c r="G4356" i="6"/>
  <c r="G4357" i="6"/>
  <c r="G4358" i="6"/>
  <c r="G4359" i="6"/>
  <c r="G4360" i="6"/>
  <c r="G4361" i="6"/>
  <c r="G4362" i="6"/>
  <c r="G4363" i="6"/>
  <c r="G4364" i="6"/>
  <c r="G4365" i="6"/>
  <c r="G4366" i="6"/>
  <c r="G4367" i="6"/>
  <c r="G4368" i="6"/>
  <c r="G4369" i="6"/>
  <c r="G4370" i="6"/>
  <c r="G4371" i="6"/>
  <c r="G4372" i="6"/>
  <c r="G4373" i="6"/>
  <c r="G4374" i="6"/>
  <c r="G4375" i="6"/>
  <c r="G4376" i="6"/>
  <c r="G4377" i="6"/>
  <c r="G4378" i="6"/>
  <c r="G4379" i="6"/>
  <c r="G4380" i="6"/>
  <c r="G4381" i="6"/>
  <c r="G4382" i="6"/>
  <c r="G4383" i="6"/>
  <c r="G4384" i="6"/>
  <c r="G4385" i="6"/>
  <c r="G4386" i="6"/>
  <c r="G4387" i="6"/>
  <c r="G4388" i="6"/>
  <c r="G4389" i="6"/>
  <c r="G4390" i="6"/>
  <c r="G4391" i="6"/>
  <c r="G4392" i="6"/>
  <c r="G4393" i="6"/>
  <c r="G4394" i="6"/>
  <c r="G4395" i="6"/>
  <c r="G4396" i="6"/>
  <c r="G4397" i="6"/>
  <c r="G4398" i="6"/>
  <c r="G4399" i="6"/>
  <c r="G4400" i="6"/>
  <c r="G4401" i="6"/>
  <c r="G4402" i="6"/>
  <c r="G4403" i="6"/>
  <c r="G4404" i="6"/>
  <c r="G4405" i="6"/>
  <c r="G4406" i="6"/>
  <c r="G4407" i="6"/>
  <c r="G4408" i="6"/>
  <c r="G4409" i="6"/>
  <c r="G4410" i="6"/>
  <c r="G4411" i="6"/>
  <c r="G4412" i="6"/>
  <c r="G4413" i="6"/>
  <c r="G4414" i="6"/>
  <c r="G4415" i="6"/>
  <c r="G4416" i="6"/>
  <c r="G4417" i="6"/>
  <c r="G4418" i="6"/>
  <c r="G4419" i="6"/>
  <c r="G4420" i="6"/>
  <c r="G4421" i="6"/>
  <c r="G4422" i="6"/>
  <c r="G4423" i="6"/>
  <c r="G4424" i="6"/>
  <c r="G4425" i="6"/>
  <c r="G4426" i="6"/>
  <c r="G4427" i="6"/>
  <c r="G4428" i="6"/>
  <c r="G4429" i="6"/>
  <c r="G4430" i="6"/>
  <c r="G4431" i="6"/>
  <c r="G4432" i="6"/>
  <c r="G4433" i="6"/>
  <c r="G4434" i="6"/>
  <c r="G4435" i="6"/>
  <c r="G4436" i="6"/>
  <c r="G4437" i="6"/>
  <c r="G4438" i="6"/>
  <c r="G4439" i="6"/>
  <c r="G4440" i="6"/>
  <c r="G4441" i="6"/>
  <c r="G4442" i="6"/>
  <c r="G4443" i="6"/>
  <c r="G4444" i="6"/>
  <c r="G4445" i="6"/>
  <c r="G4446" i="6"/>
  <c r="G4447" i="6"/>
  <c r="G4448" i="6"/>
  <c r="G4449" i="6"/>
  <c r="G4450" i="6"/>
  <c r="G4451" i="6"/>
  <c r="G4452" i="6"/>
  <c r="G4453" i="6"/>
  <c r="G4454" i="6"/>
  <c r="G4455" i="6"/>
  <c r="G4456" i="6"/>
  <c r="G4457" i="6"/>
  <c r="G4458" i="6"/>
  <c r="G4459" i="6"/>
  <c r="G4460" i="6"/>
  <c r="G4461" i="6"/>
  <c r="G4462" i="6"/>
  <c r="G4463" i="6"/>
  <c r="G4464" i="6"/>
  <c r="G4465" i="6"/>
  <c r="G4466" i="6"/>
  <c r="G4467" i="6"/>
  <c r="G4468" i="6"/>
  <c r="G4469" i="6"/>
  <c r="G4470" i="6"/>
  <c r="G4471" i="6"/>
  <c r="G4472" i="6"/>
  <c r="G4473" i="6"/>
  <c r="G4474" i="6"/>
  <c r="G4475" i="6"/>
  <c r="G4476" i="6"/>
  <c r="G4477" i="6"/>
  <c r="G4478" i="6"/>
  <c r="G4479" i="6"/>
  <c r="G4480" i="6"/>
  <c r="G4481" i="6"/>
  <c r="G4482" i="6"/>
  <c r="G4483" i="6"/>
  <c r="G4484" i="6"/>
  <c r="G4485" i="6"/>
  <c r="G4486" i="6"/>
  <c r="G4487" i="6"/>
  <c r="G4488" i="6"/>
  <c r="G4489" i="6"/>
  <c r="G4490" i="6"/>
  <c r="G4491" i="6"/>
  <c r="G4492" i="6"/>
  <c r="G4493" i="6"/>
  <c r="G4494" i="6"/>
  <c r="G4495" i="6"/>
  <c r="G4496" i="6"/>
  <c r="G4497" i="6"/>
  <c r="G4498" i="6"/>
  <c r="G4499" i="6"/>
  <c r="G4500" i="6"/>
  <c r="G4501" i="6"/>
  <c r="G4502" i="6"/>
  <c r="G4503" i="6"/>
  <c r="G4504" i="6"/>
  <c r="G4505" i="6"/>
  <c r="G4506" i="6"/>
  <c r="G4507" i="6"/>
  <c r="G4508" i="6"/>
  <c r="G4509" i="6"/>
  <c r="G4510" i="6"/>
  <c r="G4511" i="6"/>
  <c r="G4512" i="6"/>
  <c r="G4513" i="6"/>
  <c r="G4514" i="6"/>
  <c r="G4515" i="6"/>
  <c r="G4516" i="6"/>
  <c r="G4517" i="6"/>
  <c r="G4518" i="6"/>
  <c r="G4519" i="6"/>
  <c r="G4520" i="6"/>
  <c r="G4521" i="6"/>
  <c r="G4522" i="6"/>
  <c r="G4523" i="6"/>
  <c r="G4524" i="6"/>
  <c r="G4525" i="6"/>
  <c r="G4526" i="6"/>
  <c r="G4527" i="6"/>
  <c r="G4528" i="6"/>
  <c r="G4529" i="6"/>
  <c r="G4530" i="6"/>
  <c r="G4531" i="6"/>
  <c r="G4532" i="6"/>
  <c r="G4533" i="6"/>
  <c r="G4534" i="6"/>
  <c r="G4535" i="6"/>
  <c r="G4536" i="6"/>
  <c r="G4537" i="6"/>
  <c r="G4538" i="6"/>
  <c r="G4539" i="6"/>
  <c r="G4540" i="6"/>
  <c r="G4541" i="6"/>
  <c r="G4542" i="6"/>
  <c r="G4543" i="6"/>
  <c r="G4544" i="6"/>
  <c r="G4545" i="6"/>
  <c r="G4546" i="6"/>
  <c r="G4547" i="6"/>
  <c r="G4548" i="6"/>
  <c r="G4549" i="6"/>
  <c r="G4550" i="6"/>
  <c r="G4551" i="6"/>
  <c r="G4552" i="6"/>
  <c r="G4553" i="6"/>
  <c r="G4554" i="6"/>
  <c r="G4555" i="6"/>
  <c r="G4556" i="6"/>
  <c r="G4557" i="6"/>
  <c r="G4558" i="6"/>
  <c r="G4559" i="6"/>
  <c r="G4560" i="6"/>
  <c r="G4561" i="6"/>
  <c r="G4562" i="6"/>
  <c r="G4563" i="6"/>
  <c r="G4564" i="6"/>
  <c r="G4565" i="6"/>
  <c r="G4566" i="6"/>
  <c r="G4567" i="6"/>
  <c r="G4568" i="6"/>
  <c r="G4569" i="6"/>
  <c r="G4570" i="6"/>
  <c r="G4571" i="6"/>
  <c r="G4572" i="6"/>
  <c r="G4573" i="6"/>
  <c r="G4574" i="6"/>
  <c r="G4575" i="6"/>
  <c r="G4576" i="6"/>
  <c r="G4577" i="6"/>
  <c r="G4578" i="6"/>
  <c r="G4579" i="6"/>
  <c r="G4580" i="6"/>
  <c r="G4581" i="6"/>
  <c r="G4582" i="6"/>
  <c r="G4583" i="6"/>
  <c r="G4584" i="6"/>
  <c r="G4585" i="6"/>
  <c r="G4586" i="6"/>
  <c r="G4587" i="6"/>
  <c r="G4588" i="6"/>
  <c r="G4589" i="6"/>
  <c r="G4590" i="6"/>
  <c r="G4591" i="6"/>
  <c r="G4592" i="6"/>
  <c r="G4593" i="6"/>
  <c r="G4594" i="6"/>
  <c r="G4595" i="6"/>
  <c r="G4596" i="6"/>
  <c r="G4597" i="6"/>
  <c r="G4598" i="6"/>
  <c r="G4599" i="6"/>
  <c r="G4600" i="6"/>
  <c r="G4601" i="6"/>
  <c r="G4602" i="6"/>
  <c r="G4603" i="6"/>
  <c r="G4604" i="6"/>
  <c r="G4605" i="6"/>
  <c r="G4606" i="6"/>
  <c r="G4607" i="6"/>
  <c r="G4608" i="6"/>
  <c r="G4609" i="6"/>
  <c r="G4610" i="6"/>
  <c r="G4611" i="6"/>
  <c r="G4612" i="6"/>
  <c r="G4613" i="6"/>
  <c r="G4614" i="6"/>
  <c r="G4615" i="6"/>
  <c r="G4616" i="6"/>
  <c r="G4617" i="6"/>
  <c r="G4618" i="6"/>
  <c r="G4619" i="6"/>
  <c r="G4620" i="6"/>
  <c r="G4621" i="6"/>
  <c r="G4622" i="6"/>
  <c r="G4623" i="6"/>
  <c r="G4624" i="6"/>
  <c r="G4625" i="6"/>
  <c r="G4626" i="6"/>
  <c r="G4627" i="6"/>
  <c r="G4628" i="6"/>
  <c r="G4629" i="6"/>
  <c r="G4630" i="6"/>
  <c r="G4631" i="6"/>
  <c r="G4632" i="6"/>
  <c r="G4633" i="6"/>
  <c r="G4634" i="6"/>
  <c r="G4635" i="6"/>
  <c r="G4636" i="6"/>
  <c r="G4637" i="6"/>
  <c r="G4638" i="6"/>
  <c r="G4639" i="6"/>
  <c r="G4640" i="6"/>
  <c r="G4641" i="6"/>
  <c r="G4642" i="6"/>
  <c r="G4643" i="6"/>
  <c r="G4644" i="6"/>
  <c r="G4645" i="6"/>
  <c r="G4646" i="6"/>
  <c r="G4647" i="6"/>
  <c r="G4648" i="6"/>
  <c r="G4649" i="6"/>
  <c r="G4650" i="6"/>
  <c r="G4651" i="6"/>
  <c r="G4652" i="6"/>
  <c r="G4653" i="6"/>
  <c r="G4654" i="6"/>
  <c r="G4655" i="6"/>
  <c r="G4656" i="6"/>
  <c r="G4657" i="6"/>
  <c r="G4658" i="6"/>
  <c r="G4659" i="6"/>
  <c r="G4660" i="6"/>
  <c r="G4661" i="6"/>
  <c r="G4662" i="6"/>
  <c r="G4663" i="6"/>
  <c r="G4664" i="6"/>
  <c r="G4665" i="6"/>
  <c r="G4666" i="6"/>
  <c r="G4667" i="6"/>
  <c r="G4668" i="6"/>
  <c r="G4669" i="6"/>
  <c r="G4670" i="6"/>
  <c r="G4671" i="6"/>
  <c r="G4672" i="6"/>
  <c r="G4673" i="6"/>
  <c r="G4674" i="6"/>
  <c r="G4675" i="6"/>
  <c r="G4676" i="6"/>
  <c r="G4677" i="6"/>
  <c r="G4678" i="6"/>
  <c r="G4679" i="6"/>
  <c r="G4680" i="6"/>
  <c r="G4681" i="6"/>
  <c r="G4682" i="6"/>
  <c r="G4683" i="6"/>
  <c r="G4684" i="6"/>
  <c r="G4685" i="6"/>
  <c r="G4686" i="6"/>
  <c r="G4687" i="6"/>
  <c r="G4688" i="6"/>
  <c r="G4689" i="6"/>
  <c r="G4690" i="6"/>
  <c r="G4691" i="6"/>
  <c r="G4692" i="6"/>
  <c r="G4693" i="6"/>
  <c r="G4694" i="6"/>
  <c r="G4695" i="6"/>
  <c r="G4696" i="6"/>
  <c r="G4697" i="6"/>
  <c r="G4698" i="6"/>
  <c r="G4699" i="6"/>
  <c r="G4700" i="6"/>
  <c r="G4701" i="6"/>
  <c r="G4702" i="6"/>
  <c r="G4703" i="6"/>
  <c r="G4704" i="6"/>
  <c r="G4705" i="6"/>
  <c r="G4706" i="6"/>
  <c r="G4707" i="6"/>
  <c r="G4708" i="6"/>
  <c r="G4709" i="6"/>
  <c r="G4710" i="6"/>
  <c r="G4711" i="6"/>
  <c r="G4712" i="6"/>
  <c r="G4713" i="6"/>
  <c r="G4714" i="6"/>
  <c r="G4715" i="6"/>
  <c r="G4716" i="6"/>
  <c r="G4717" i="6"/>
  <c r="G4718" i="6"/>
  <c r="G4719" i="6"/>
  <c r="G4720" i="6"/>
  <c r="G4721" i="6"/>
  <c r="G4722" i="6"/>
  <c r="G4723" i="6"/>
  <c r="G4724" i="6"/>
  <c r="G4725" i="6"/>
  <c r="G4726" i="6"/>
  <c r="G4727" i="6"/>
  <c r="G4728" i="6"/>
  <c r="G4729" i="6"/>
  <c r="G4730" i="6"/>
  <c r="G4731" i="6"/>
  <c r="G4732" i="6"/>
  <c r="G4733" i="6"/>
  <c r="G4734" i="6"/>
  <c r="G4735" i="6"/>
  <c r="G4736" i="6"/>
  <c r="G4737" i="6"/>
  <c r="G4738" i="6"/>
  <c r="G4739" i="6"/>
  <c r="G4740" i="6"/>
  <c r="G4741" i="6"/>
  <c r="G4742" i="6"/>
  <c r="G4743" i="6"/>
  <c r="G4744" i="6"/>
  <c r="G4745" i="6"/>
  <c r="G4746" i="6"/>
  <c r="G4747" i="6"/>
  <c r="G4748" i="6"/>
  <c r="G4749" i="6"/>
  <c r="G4750" i="6"/>
  <c r="G4751" i="6"/>
  <c r="G4752" i="6"/>
  <c r="G4753" i="6"/>
  <c r="G4754" i="6"/>
  <c r="G4755" i="6"/>
  <c r="G4756" i="6"/>
  <c r="G4757" i="6"/>
  <c r="G4758" i="6"/>
  <c r="G4759" i="6"/>
  <c r="G4760" i="6"/>
  <c r="G4761" i="6"/>
  <c r="G4762" i="6"/>
  <c r="G4763" i="6"/>
  <c r="G4764" i="6"/>
  <c r="G4765" i="6"/>
  <c r="G4766" i="6"/>
  <c r="G4767" i="6"/>
  <c r="G4768" i="6"/>
  <c r="G4769" i="6"/>
  <c r="G4770" i="6"/>
  <c r="G4771" i="6"/>
  <c r="G4772" i="6"/>
  <c r="G4773" i="6"/>
  <c r="G4774" i="6"/>
  <c r="G4775" i="6"/>
  <c r="G4776" i="6"/>
  <c r="G4777" i="6"/>
  <c r="G4778" i="6"/>
  <c r="G4779" i="6"/>
  <c r="G4780" i="6"/>
  <c r="G4781" i="6"/>
  <c r="G4782" i="6"/>
  <c r="G4783" i="6"/>
  <c r="G4784" i="6"/>
  <c r="G4785" i="6"/>
  <c r="G4786" i="6"/>
  <c r="G4787" i="6"/>
  <c r="G4788" i="6"/>
  <c r="G4789" i="6"/>
  <c r="G4790" i="6"/>
  <c r="G4791" i="6"/>
  <c r="G4792" i="6"/>
  <c r="G4793" i="6"/>
  <c r="G4794" i="6"/>
  <c r="G4795" i="6"/>
  <c r="G4796" i="6"/>
  <c r="G4797" i="6"/>
  <c r="G4798" i="6"/>
  <c r="G4799" i="6"/>
  <c r="G4800" i="6"/>
  <c r="G4801" i="6"/>
  <c r="G4802" i="6"/>
  <c r="G4803" i="6"/>
  <c r="G4804" i="6"/>
  <c r="G4805" i="6"/>
  <c r="G4806" i="6"/>
  <c r="G4807" i="6"/>
  <c r="G4808" i="6"/>
  <c r="G4809" i="6"/>
  <c r="G4810" i="6"/>
  <c r="G4811" i="6"/>
  <c r="G4812" i="6"/>
  <c r="G4813" i="6"/>
  <c r="G4814" i="6"/>
  <c r="G4815" i="6"/>
  <c r="G4816" i="6"/>
  <c r="G4817" i="6"/>
  <c r="G4818" i="6"/>
  <c r="G4819" i="6"/>
  <c r="G4820" i="6"/>
  <c r="G4821" i="6"/>
  <c r="G4822" i="6"/>
  <c r="G4823" i="6"/>
  <c r="G4824" i="6"/>
  <c r="G4825" i="6"/>
  <c r="G4826" i="6"/>
  <c r="G4827" i="6"/>
  <c r="G4828" i="6"/>
  <c r="G4829" i="6"/>
  <c r="G4830" i="6"/>
  <c r="G4831" i="6"/>
  <c r="G4832" i="6"/>
  <c r="G4833" i="6"/>
  <c r="G4834" i="6"/>
  <c r="G4835" i="6"/>
  <c r="G4836" i="6"/>
  <c r="G4837" i="6"/>
  <c r="G4838" i="6"/>
  <c r="G4839" i="6"/>
  <c r="G4840" i="6"/>
  <c r="G4841" i="6"/>
  <c r="G4842" i="6"/>
  <c r="G4843" i="6"/>
  <c r="G4844" i="6"/>
  <c r="G4845" i="6"/>
  <c r="G4846" i="6"/>
  <c r="G4847" i="6"/>
  <c r="G4848" i="6"/>
  <c r="G4849" i="6"/>
  <c r="G4850" i="6"/>
  <c r="G4851" i="6"/>
  <c r="G4852" i="6"/>
  <c r="G4853" i="6"/>
  <c r="G4854" i="6"/>
  <c r="G4855" i="6"/>
  <c r="G4856" i="6"/>
  <c r="G4857" i="6"/>
  <c r="G4858" i="6"/>
  <c r="G4859" i="6"/>
  <c r="G4860" i="6"/>
  <c r="G4861" i="6"/>
  <c r="G4862" i="6"/>
  <c r="G4863" i="6"/>
  <c r="G4864" i="6"/>
  <c r="G4865" i="6"/>
  <c r="G4866" i="6"/>
  <c r="G4867" i="6"/>
  <c r="G4868" i="6"/>
  <c r="G4869" i="6"/>
  <c r="G4870" i="6"/>
  <c r="G4871" i="6"/>
  <c r="G4872" i="6"/>
  <c r="G4873" i="6"/>
  <c r="G4874" i="6"/>
  <c r="G4875" i="6"/>
  <c r="G4876" i="6"/>
  <c r="G4877" i="6"/>
  <c r="G4878" i="6"/>
  <c r="G4879" i="6"/>
  <c r="G4880" i="6"/>
  <c r="G4881" i="6"/>
  <c r="G4882" i="6"/>
  <c r="G4883" i="6"/>
  <c r="G4884" i="6"/>
  <c r="G4885" i="6"/>
  <c r="G4886" i="6"/>
  <c r="G4887" i="6"/>
  <c r="G4888" i="6"/>
  <c r="G4889" i="6"/>
  <c r="G4890" i="6"/>
  <c r="G4891" i="6"/>
  <c r="G4892" i="6"/>
  <c r="G4893" i="6"/>
  <c r="G4894" i="6"/>
  <c r="G4895" i="6"/>
  <c r="G4896" i="6"/>
  <c r="G4897" i="6"/>
  <c r="G4898" i="6"/>
  <c r="G4899" i="6"/>
  <c r="G4900" i="6"/>
  <c r="G4901" i="6"/>
  <c r="G4902" i="6"/>
  <c r="G4903" i="6"/>
  <c r="G4904" i="6"/>
  <c r="G4905" i="6"/>
  <c r="G4906" i="6"/>
  <c r="G4907" i="6"/>
  <c r="G4908" i="6"/>
  <c r="G4909" i="6"/>
  <c r="G4910" i="6"/>
  <c r="G4911" i="6"/>
  <c r="G4912" i="6"/>
  <c r="G4913" i="6"/>
  <c r="G4914" i="6"/>
  <c r="G4915" i="6"/>
  <c r="G4916" i="6"/>
  <c r="G4917" i="6"/>
  <c r="G4918" i="6"/>
  <c r="G4919" i="6"/>
  <c r="G4920" i="6"/>
  <c r="G4921" i="6"/>
  <c r="G4922" i="6"/>
  <c r="G4923" i="6"/>
  <c r="G4924" i="6"/>
  <c r="G4925" i="6"/>
  <c r="G4926" i="6"/>
  <c r="G4927" i="6"/>
  <c r="G4928" i="6"/>
  <c r="G4929" i="6"/>
  <c r="G4930" i="6"/>
  <c r="G4931" i="6"/>
  <c r="G4932" i="6"/>
  <c r="G4933" i="6"/>
  <c r="G4934" i="6"/>
  <c r="G4935" i="6"/>
  <c r="G4936" i="6"/>
  <c r="G4937" i="6"/>
  <c r="G4938" i="6"/>
  <c r="G4939" i="6"/>
  <c r="G4940" i="6"/>
  <c r="G4941" i="6"/>
  <c r="G4942" i="6"/>
  <c r="G4943" i="6"/>
  <c r="G4944" i="6"/>
  <c r="G4945" i="6"/>
  <c r="G4946" i="6"/>
  <c r="G4947" i="6"/>
  <c r="G4948" i="6"/>
  <c r="G4949" i="6"/>
  <c r="G4950" i="6"/>
  <c r="G4951" i="6"/>
  <c r="G4952" i="6"/>
  <c r="G4953" i="6"/>
  <c r="G4954" i="6"/>
  <c r="G4955" i="6"/>
  <c r="G4956" i="6"/>
  <c r="G4957" i="6"/>
  <c r="G4958" i="6"/>
  <c r="G4959" i="6"/>
  <c r="G4960" i="6"/>
  <c r="G4961" i="6"/>
  <c r="G4962" i="6"/>
  <c r="G4963" i="6"/>
  <c r="G4964" i="6"/>
  <c r="G4965" i="6"/>
  <c r="G4966" i="6"/>
  <c r="G4967" i="6"/>
  <c r="G4968" i="6"/>
  <c r="G4969" i="6"/>
  <c r="G4970" i="6"/>
  <c r="G4971" i="6"/>
  <c r="G4972" i="6"/>
  <c r="G4973" i="6"/>
  <c r="G4974" i="6"/>
  <c r="G4975" i="6"/>
  <c r="G4976" i="6"/>
  <c r="G4977" i="6"/>
  <c r="G4978" i="6"/>
  <c r="G4979" i="6"/>
  <c r="G4980" i="6"/>
  <c r="G4981" i="6"/>
  <c r="G4982" i="6"/>
  <c r="G4983" i="6"/>
  <c r="G4984" i="6"/>
  <c r="G4985" i="6"/>
  <c r="G4986" i="6"/>
  <c r="G4987" i="6"/>
  <c r="G4988" i="6"/>
  <c r="G4989" i="6"/>
  <c r="G4990" i="6"/>
  <c r="G4991" i="6"/>
  <c r="G4992" i="6"/>
  <c r="G4993" i="6"/>
  <c r="G4994" i="6"/>
  <c r="G4995" i="6"/>
  <c r="G4996" i="6"/>
  <c r="G4997" i="6"/>
  <c r="G4998" i="6"/>
  <c r="G4999" i="6"/>
  <c r="G5000" i="6"/>
  <c r="G5001" i="6"/>
  <c r="G5002" i="6"/>
  <c r="G5003" i="6"/>
  <c r="G5004" i="6"/>
  <c r="G5005" i="6"/>
  <c r="G5006" i="6"/>
  <c r="G5007" i="6"/>
  <c r="G5008" i="6"/>
  <c r="G5009" i="6"/>
  <c r="G5010" i="6"/>
  <c r="G5011" i="6"/>
  <c r="G5012" i="6"/>
  <c r="G5013" i="6"/>
  <c r="G5014" i="6"/>
  <c r="G5015" i="6"/>
  <c r="G5016" i="6"/>
  <c r="G5017" i="6"/>
  <c r="G5018" i="6"/>
  <c r="G5019" i="6"/>
  <c r="G5020" i="6"/>
  <c r="G5021" i="6"/>
  <c r="G5022" i="6"/>
  <c r="G5023" i="6"/>
  <c r="G5024" i="6"/>
  <c r="G5025" i="6"/>
  <c r="G5026" i="6"/>
  <c r="G5027" i="6"/>
  <c r="G5028" i="6"/>
  <c r="G5029" i="6"/>
  <c r="G5030" i="6"/>
  <c r="G5031" i="6"/>
  <c r="G5032" i="6"/>
  <c r="G5033" i="6"/>
  <c r="G5034" i="6"/>
  <c r="G5035" i="6"/>
  <c r="G5036" i="6"/>
  <c r="G5037" i="6"/>
  <c r="G5038" i="6"/>
  <c r="G5039" i="6"/>
  <c r="G5040" i="6"/>
  <c r="G5041" i="6"/>
  <c r="G5042" i="6"/>
  <c r="G5043" i="6"/>
  <c r="G5044" i="6"/>
  <c r="G5045" i="6"/>
  <c r="G5046" i="6"/>
  <c r="G5047" i="6"/>
  <c r="G5048" i="6"/>
  <c r="G5049" i="6"/>
  <c r="G5050" i="6"/>
  <c r="G5051" i="6"/>
  <c r="G5052" i="6"/>
  <c r="G5053" i="6"/>
  <c r="G5054" i="6"/>
  <c r="G5055" i="6"/>
  <c r="G5056" i="6"/>
  <c r="G5057" i="6"/>
  <c r="G5058" i="6"/>
  <c r="G5059" i="6"/>
  <c r="G5060" i="6"/>
  <c r="G5061" i="6"/>
  <c r="G5062" i="6"/>
  <c r="G5063" i="6"/>
  <c r="G5064" i="6"/>
  <c r="G5065" i="6"/>
  <c r="G5066" i="6"/>
  <c r="G5067" i="6"/>
  <c r="G5068" i="6"/>
  <c r="G5069" i="6"/>
  <c r="G5070" i="6"/>
  <c r="G5071" i="6"/>
  <c r="G5072" i="6"/>
  <c r="G5073" i="6"/>
  <c r="G5074" i="6"/>
  <c r="G5075" i="6"/>
  <c r="G5076" i="6"/>
  <c r="G5077" i="6"/>
  <c r="G5078" i="6"/>
  <c r="G5079" i="6"/>
  <c r="G5080" i="6"/>
  <c r="G5081" i="6"/>
  <c r="G5082" i="6"/>
  <c r="G5083" i="6"/>
  <c r="G5084" i="6"/>
  <c r="G5085" i="6"/>
  <c r="G5086" i="6"/>
  <c r="G5087" i="6"/>
  <c r="G5088" i="6"/>
  <c r="G5089" i="6"/>
  <c r="G5090" i="6"/>
  <c r="G5091" i="6"/>
  <c r="G5092" i="6"/>
  <c r="G5093" i="6"/>
  <c r="G5094" i="6"/>
  <c r="G5095" i="6"/>
  <c r="G5096" i="6"/>
  <c r="G5097" i="6"/>
  <c r="G5098" i="6"/>
  <c r="G5099" i="6"/>
  <c r="G5100" i="6"/>
  <c r="G5101" i="6"/>
  <c r="G5102" i="6"/>
  <c r="G5103" i="6"/>
  <c r="G5104" i="6"/>
  <c r="G5105" i="6"/>
  <c r="G5106" i="6"/>
  <c r="G5107" i="6"/>
  <c r="G5108" i="6"/>
  <c r="G5109" i="6"/>
  <c r="G5110" i="6"/>
  <c r="G5111" i="6"/>
  <c r="G5112" i="6"/>
  <c r="G5113" i="6"/>
  <c r="G5114" i="6"/>
  <c r="G5115" i="6"/>
  <c r="G5116" i="6"/>
  <c r="G5117" i="6"/>
  <c r="G5118" i="6"/>
  <c r="G5119" i="6"/>
  <c r="G5120" i="6"/>
  <c r="G5121" i="6"/>
  <c r="G5122" i="6"/>
  <c r="G5123" i="6"/>
  <c r="G5124" i="6"/>
  <c r="G5125" i="6"/>
  <c r="G5126" i="6"/>
  <c r="G5127" i="6"/>
  <c r="G5128" i="6"/>
  <c r="G5129" i="6"/>
  <c r="G5130" i="6"/>
  <c r="G5131" i="6"/>
  <c r="G5132" i="6"/>
  <c r="G5133" i="6"/>
  <c r="G5134" i="6"/>
  <c r="G5135" i="6"/>
  <c r="G5136" i="6"/>
  <c r="G5137" i="6"/>
  <c r="G5138" i="6"/>
  <c r="G5139" i="6"/>
  <c r="G5140" i="6"/>
  <c r="G5141" i="6"/>
  <c r="G5142" i="6"/>
  <c r="G5143" i="6"/>
  <c r="G5144" i="6"/>
  <c r="G5145" i="6"/>
  <c r="G5146" i="6"/>
  <c r="G5147" i="6"/>
  <c r="G5148" i="6"/>
  <c r="G5149" i="6"/>
  <c r="G5150" i="6"/>
  <c r="G5151" i="6"/>
  <c r="G5152" i="6"/>
  <c r="G5153" i="6"/>
  <c r="G5154" i="6"/>
  <c r="G5155" i="6"/>
  <c r="G5156" i="6"/>
  <c r="G5157" i="6"/>
  <c r="G5158" i="6"/>
  <c r="G5159" i="6"/>
  <c r="G5160" i="6"/>
  <c r="G5161" i="6"/>
  <c r="G5162" i="6"/>
  <c r="G5163" i="6"/>
  <c r="G5164" i="6"/>
  <c r="G5165" i="6"/>
  <c r="G5166" i="6"/>
  <c r="G5167" i="6"/>
  <c r="G5168" i="6"/>
  <c r="G5169" i="6"/>
  <c r="G5170" i="6"/>
  <c r="G5171" i="6"/>
  <c r="G5172" i="6"/>
  <c r="G5173" i="6"/>
  <c r="G5174" i="6"/>
  <c r="G5175" i="6"/>
  <c r="G5176" i="6"/>
  <c r="G5177" i="6"/>
  <c r="G5178" i="6"/>
  <c r="G5179" i="6"/>
  <c r="G5180" i="6"/>
  <c r="G5181" i="6"/>
  <c r="G5182" i="6"/>
  <c r="G5183" i="6"/>
  <c r="G5184" i="6"/>
  <c r="G5185" i="6"/>
  <c r="G5186" i="6"/>
  <c r="G5187" i="6"/>
  <c r="G5188" i="6"/>
  <c r="G5189" i="6"/>
  <c r="G5190" i="6"/>
  <c r="G5191" i="6"/>
  <c r="G5192" i="6"/>
  <c r="G5193" i="6"/>
  <c r="G5194" i="6"/>
  <c r="G5195" i="6"/>
  <c r="G5196" i="6"/>
  <c r="G5197" i="6"/>
  <c r="G5198" i="6"/>
  <c r="G5199" i="6"/>
  <c r="G5200" i="6"/>
  <c r="G5201" i="6"/>
  <c r="G5202" i="6"/>
  <c r="G5203" i="6"/>
  <c r="G5204" i="6"/>
  <c r="G5205" i="6"/>
  <c r="G5206" i="6"/>
  <c r="G5207" i="6"/>
  <c r="G5208" i="6"/>
  <c r="G5209" i="6"/>
  <c r="G5210" i="6"/>
  <c r="G5211" i="6"/>
  <c r="G5212" i="6"/>
  <c r="G5213" i="6"/>
  <c r="G5214" i="6"/>
  <c r="G5215" i="6"/>
  <c r="G5216" i="6"/>
  <c r="G5217" i="6"/>
  <c r="G5218" i="6"/>
  <c r="G5219" i="6"/>
  <c r="G5220" i="6"/>
  <c r="G5221" i="6"/>
  <c r="G5222" i="6"/>
  <c r="G5223" i="6"/>
  <c r="G5224" i="6"/>
  <c r="G5225" i="6"/>
  <c r="G5226" i="6"/>
  <c r="G5227" i="6"/>
  <c r="G5228" i="6"/>
  <c r="G5229" i="6"/>
  <c r="G5230" i="6"/>
  <c r="G5231" i="6"/>
  <c r="G5232" i="6"/>
  <c r="G5233" i="6"/>
  <c r="G5234" i="6"/>
  <c r="G5235" i="6"/>
  <c r="G5236" i="6"/>
  <c r="G5237" i="6"/>
  <c r="G5238" i="6"/>
  <c r="G5239" i="6"/>
  <c r="G5240" i="6"/>
  <c r="G5241" i="6"/>
  <c r="G5242" i="6"/>
  <c r="G5243" i="6"/>
  <c r="G5244" i="6"/>
  <c r="G5245" i="6"/>
  <c r="G5246" i="6"/>
  <c r="G5247" i="6"/>
  <c r="G5248" i="6"/>
  <c r="G5249" i="6"/>
  <c r="G5250" i="6"/>
  <c r="G5251" i="6"/>
  <c r="G5252" i="6"/>
  <c r="G5253" i="6"/>
  <c r="G5254" i="6"/>
  <c r="G5255" i="6"/>
  <c r="G5256" i="6"/>
  <c r="G5257" i="6"/>
  <c r="G5258" i="6"/>
  <c r="G5259" i="6"/>
  <c r="G5260" i="6"/>
  <c r="G5261" i="6"/>
  <c r="G5262" i="6"/>
  <c r="G5263" i="6"/>
  <c r="G5264" i="6"/>
  <c r="G5265" i="6"/>
  <c r="G5266" i="6"/>
  <c r="G5267" i="6"/>
  <c r="G5268" i="6"/>
  <c r="G5269" i="6"/>
  <c r="G5270" i="6"/>
  <c r="G5271" i="6"/>
  <c r="G5272" i="6"/>
  <c r="G5273" i="6"/>
  <c r="G5274" i="6"/>
  <c r="G5275" i="6"/>
  <c r="G5276" i="6"/>
  <c r="G5277" i="6"/>
  <c r="G5278" i="6"/>
  <c r="G5279" i="6"/>
  <c r="G5280" i="6"/>
  <c r="G5281" i="6"/>
  <c r="G5282" i="6"/>
  <c r="G5283" i="6"/>
  <c r="G5284" i="6"/>
  <c r="G5285" i="6"/>
  <c r="G5286" i="6"/>
  <c r="G5287" i="6"/>
  <c r="G5288" i="6"/>
  <c r="G5289" i="6"/>
  <c r="G5290" i="6"/>
  <c r="G5291" i="6"/>
  <c r="G5292" i="6"/>
  <c r="G5293" i="6"/>
  <c r="G5294" i="6"/>
  <c r="G5295" i="6"/>
  <c r="G5296" i="6"/>
  <c r="G5297" i="6"/>
  <c r="G5298" i="6"/>
  <c r="G5299" i="6"/>
  <c r="G5300" i="6"/>
  <c r="G5301" i="6"/>
  <c r="G5302" i="6"/>
  <c r="G5303" i="6"/>
  <c r="G5304" i="6"/>
  <c r="G5305" i="6"/>
  <c r="G5306" i="6"/>
  <c r="G5307" i="6"/>
  <c r="G5308" i="6"/>
  <c r="G5309" i="6"/>
  <c r="G5310" i="6"/>
  <c r="G5311" i="6"/>
  <c r="G5312" i="6"/>
  <c r="G5313" i="6"/>
  <c r="G5314" i="6"/>
  <c r="G5315" i="6"/>
  <c r="G5316" i="6"/>
  <c r="G5317" i="6"/>
  <c r="G5318" i="6"/>
  <c r="G5319" i="6"/>
  <c r="G5320" i="6"/>
  <c r="G5321" i="6"/>
  <c r="G5322" i="6"/>
  <c r="G5323" i="6"/>
  <c r="G5324" i="6"/>
  <c r="G5325" i="6"/>
  <c r="G5326" i="6"/>
  <c r="G5327" i="6"/>
  <c r="G5328" i="6"/>
  <c r="G5329" i="6"/>
  <c r="G5330" i="6"/>
  <c r="G5331" i="6"/>
  <c r="G5332" i="6"/>
  <c r="G5333" i="6"/>
  <c r="G5334" i="6"/>
  <c r="G5335" i="6"/>
  <c r="G5336" i="6"/>
  <c r="G5337" i="6"/>
  <c r="G5338" i="6"/>
  <c r="G5339" i="6"/>
  <c r="G5340" i="6"/>
  <c r="G5341" i="6"/>
  <c r="G5342" i="6"/>
  <c r="G5343" i="6"/>
  <c r="G5344" i="6"/>
  <c r="G5345" i="6"/>
  <c r="G5346" i="6"/>
  <c r="G5347" i="6"/>
  <c r="G5348" i="6"/>
  <c r="G5349" i="6"/>
  <c r="G5350" i="6"/>
  <c r="G5351" i="6"/>
  <c r="G5352" i="6"/>
  <c r="G5353" i="6"/>
  <c r="G5354" i="6"/>
  <c r="G5355" i="6"/>
  <c r="G5356" i="6"/>
  <c r="G5357" i="6"/>
  <c r="G5358" i="6"/>
  <c r="G5359" i="6"/>
  <c r="G5360" i="6"/>
  <c r="G5361" i="6"/>
  <c r="G5362" i="6"/>
  <c r="G5363" i="6"/>
  <c r="G5364" i="6"/>
  <c r="G5365" i="6"/>
  <c r="G5366" i="6"/>
  <c r="G5367" i="6"/>
  <c r="G5368" i="6"/>
  <c r="G5369" i="6"/>
  <c r="G5370" i="6"/>
  <c r="G5371" i="6"/>
  <c r="G5372" i="6"/>
  <c r="G5373" i="6"/>
  <c r="G5374" i="6"/>
  <c r="G5375" i="6"/>
  <c r="G5376" i="6"/>
  <c r="G5377" i="6"/>
  <c r="G5378" i="6"/>
  <c r="G5379" i="6"/>
  <c r="G5380" i="6"/>
  <c r="G5381" i="6"/>
  <c r="G5382" i="6"/>
  <c r="G5383" i="6"/>
  <c r="G5384" i="6"/>
  <c r="G5385" i="6"/>
  <c r="G5386" i="6"/>
  <c r="G5387" i="6"/>
  <c r="G5388" i="6"/>
  <c r="G5389" i="6"/>
  <c r="G5390" i="6"/>
  <c r="G5391" i="6"/>
  <c r="G5392" i="6"/>
  <c r="G5393" i="6"/>
  <c r="G5394" i="6"/>
  <c r="G5395" i="6"/>
  <c r="G5396" i="6"/>
  <c r="G5397" i="6"/>
  <c r="G5398" i="6"/>
  <c r="G5399" i="6"/>
  <c r="G5400" i="6"/>
  <c r="G5401" i="6"/>
  <c r="G5402" i="6"/>
  <c r="G5403" i="6"/>
  <c r="G5404" i="6"/>
  <c r="G5405" i="6"/>
  <c r="G5406" i="6"/>
  <c r="G5407" i="6"/>
  <c r="G5408" i="6"/>
  <c r="G5409" i="6"/>
  <c r="G5410" i="6"/>
  <c r="G5411" i="6"/>
  <c r="G5412" i="6"/>
  <c r="G5413" i="6"/>
  <c r="G5414" i="6"/>
  <c r="G5415" i="6"/>
  <c r="G5416" i="6"/>
  <c r="G5417" i="6"/>
  <c r="G5418" i="6"/>
  <c r="G5419" i="6"/>
  <c r="G5420" i="6"/>
  <c r="G5421" i="6"/>
  <c r="G5422" i="6"/>
  <c r="G5423" i="6"/>
  <c r="G5424" i="6"/>
  <c r="G5425" i="6"/>
  <c r="G5426" i="6"/>
  <c r="G5427" i="6"/>
  <c r="G5428" i="6"/>
  <c r="G5429" i="6"/>
  <c r="G5430" i="6"/>
  <c r="G5431" i="6"/>
  <c r="G5432" i="6"/>
  <c r="G5433" i="6"/>
  <c r="G5434" i="6"/>
  <c r="G5435" i="6"/>
  <c r="G5436" i="6"/>
  <c r="G5437" i="6"/>
  <c r="G5438" i="6"/>
  <c r="G5439" i="6"/>
  <c r="G5440" i="6"/>
  <c r="G5441" i="6"/>
  <c r="G5442" i="6"/>
  <c r="G5443" i="6"/>
  <c r="G5444" i="6"/>
  <c r="G5445" i="6"/>
  <c r="G5446" i="6"/>
  <c r="G5447" i="6"/>
  <c r="G5448" i="6"/>
  <c r="G5449" i="6"/>
  <c r="G5450" i="6"/>
  <c r="G5451" i="6"/>
  <c r="G5452" i="6"/>
  <c r="G5453" i="6"/>
  <c r="G5454" i="6"/>
  <c r="G5455" i="6"/>
  <c r="G5456" i="6"/>
  <c r="G5457" i="6"/>
  <c r="G5458" i="6"/>
  <c r="G5459" i="6"/>
  <c r="G5460" i="6"/>
  <c r="G5461" i="6"/>
  <c r="G5462" i="6"/>
  <c r="G5463" i="6"/>
  <c r="G5464" i="6"/>
  <c r="G5465" i="6"/>
  <c r="G5466" i="6"/>
  <c r="G5467" i="6"/>
  <c r="G5468" i="6"/>
  <c r="G5469" i="6"/>
  <c r="G5470" i="6"/>
  <c r="G5471" i="6"/>
  <c r="G5472" i="6"/>
  <c r="G5473" i="6"/>
  <c r="G5474" i="6"/>
  <c r="G5475" i="6"/>
  <c r="G5476" i="6"/>
  <c r="G5477" i="6"/>
  <c r="G5478" i="6"/>
  <c r="G5479" i="6"/>
  <c r="G5480" i="6"/>
  <c r="G5481" i="6"/>
  <c r="G5482" i="6"/>
  <c r="G5483" i="6"/>
  <c r="G5484" i="6"/>
  <c r="G5485" i="6"/>
  <c r="G5486" i="6"/>
  <c r="G5487" i="6"/>
  <c r="G5488" i="6"/>
  <c r="G5489" i="6"/>
  <c r="G5490" i="6"/>
  <c r="G5491" i="6"/>
  <c r="G5492" i="6"/>
  <c r="G5493" i="6"/>
  <c r="G5494" i="6"/>
  <c r="G5495" i="6"/>
  <c r="G5496" i="6"/>
  <c r="G5497" i="6"/>
  <c r="G5498" i="6"/>
  <c r="G5499" i="6"/>
  <c r="G5500" i="6"/>
  <c r="G5501" i="6"/>
  <c r="G5502" i="6"/>
  <c r="G5503" i="6"/>
  <c r="G5504" i="6"/>
  <c r="G5505" i="6"/>
  <c r="G5506" i="6"/>
  <c r="G5507" i="6"/>
  <c r="G5508" i="6"/>
  <c r="G5509" i="6"/>
  <c r="G5510" i="6"/>
  <c r="G5511" i="6"/>
  <c r="G5512" i="6"/>
  <c r="G5513" i="6"/>
  <c r="G5514" i="6"/>
  <c r="G5515" i="6"/>
  <c r="G5516" i="6"/>
  <c r="G5517" i="6"/>
  <c r="G5518" i="6"/>
  <c r="G5519" i="6"/>
  <c r="G5520" i="6"/>
  <c r="G5521" i="6"/>
  <c r="G5522" i="6"/>
  <c r="G5523" i="6"/>
  <c r="G5524" i="6"/>
  <c r="G5525" i="6"/>
  <c r="G5526" i="6"/>
  <c r="G5527" i="6"/>
  <c r="G5528" i="6"/>
  <c r="G5529" i="6"/>
  <c r="G5530" i="6"/>
  <c r="G5531" i="6"/>
  <c r="G5532" i="6"/>
  <c r="G5533" i="6"/>
  <c r="G5534" i="6"/>
  <c r="G5535" i="6"/>
  <c r="G5536" i="6"/>
  <c r="G5537" i="6"/>
  <c r="G5538" i="6"/>
  <c r="G5539" i="6"/>
  <c r="G5540" i="6"/>
  <c r="G5541" i="6"/>
  <c r="G5542" i="6"/>
  <c r="G5543" i="6"/>
  <c r="G5544" i="6"/>
  <c r="G5545" i="6"/>
  <c r="G5546" i="6"/>
  <c r="G5547" i="6"/>
  <c r="G5548" i="6"/>
  <c r="G5549" i="6"/>
  <c r="G5550" i="6"/>
  <c r="G5551" i="6"/>
  <c r="G5552" i="6"/>
  <c r="G5553" i="6"/>
  <c r="G5554" i="6"/>
  <c r="G5555" i="6"/>
  <c r="G5556" i="6"/>
  <c r="G5557" i="6"/>
  <c r="G5558" i="6"/>
  <c r="G5559" i="6"/>
  <c r="G5560" i="6"/>
  <c r="G5561" i="6"/>
  <c r="G5562" i="6"/>
  <c r="G5563" i="6"/>
  <c r="G5564" i="6"/>
  <c r="G5565" i="6"/>
  <c r="G5566" i="6"/>
  <c r="G5567" i="6"/>
  <c r="G5568" i="6"/>
  <c r="G5569" i="6"/>
  <c r="G5570" i="6"/>
  <c r="G5571" i="6"/>
  <c r="G5572" i="6"/>
  <c r="G5573" i="6"/>
  <c r="G5574" i="6"/>
  <c r="G5575" i="6"/>
  <c r="G5576" i="6"/>
  <c r="G5577" i="6"/>
  <c r="G5578" i="6"/>
  <c r="G5579" i="6"/>
  <c r="G5580" i="6"/>
  <c r="G5581" i="6"/>
  <c r="G5582" i="6"/>
  <c r="G5583" i="6"/>
  <c r="G5584" i="6"/>
  <c r="G5585" i="6"/>
  <c r="G5586" i="6"/>
  <c r="G5587" i="6"/>
  <c r="G5588" i="6"/>
  <c r="G5589" i="6"/>
  <c r="G5590" i="6"/>
  <c r="G5591" i="6"/>
  <c r="G5592" i="6"/>
  <c r="G5593" i="6"/>
  <c r="G5594" i="6"/>
  <c r="G5595" i="6"/>
  <c r="G5596" i="6"/>
  <c r="G5597" i="6"/>
  <c r="G5598" i="6"/>
  <c r="G5599" i="6"/>
  <c r="G5600" i="6"/>
  <c r="G5601" i="6"/>
  <c r="G5602" i="6"/>
  <c r="G5603" i="6"/>
  <c r="G5604" i="6"/>
  <c r="G5605" i="6"/>
  <c r="G5606" i="6"/>
  <c r="G5607" i="6"/>
  <c r="G5608" i="6"/>
  <c r="G5609" i="6"/>
  <c r="G5610" i="6"/>
  <c r="G5611" i="6"/>
  <c r="G5612" i="6"/>
  <c r="G5613" i="6"/>
  <c r="G5614" i="6"/>
  <c r="G5615" i="6"/>
  <c r="G5616" i="6"/>
  <c r="G5617" i="6"/>
  <c r="G5618" i="6"/>
  <c r="G5619" i="6"/>
  <c r="G5620" i="6"/>
  <c r="G5621" i="6"/>
  <c r="G5622" i="6"/>
  <c r="G5623" i="6"/>
  <c r="G5624" i="6"/>
  <c r="G5625" i="6"/>
  <c r="G5626" i="6"/>
  <c r="G5627" i="6"/>
  <c r="G5628" i="6"/>
  <c r="G5629" i="6"/>
  <c r="G5630" i="6"/>
  <c r="G5631" i="6"/>
  <c r="G5632" i="6"/>
  <c r="G5633" i="6"/>
  <c r="G5634" i="6"/>
  <c r="G5635" i="6"/>
  <c r="G5636" i="6"/>
  <c r="G5637" i="6"/>
  <c r="G5638" i="6"/>
  <c r="G5639" i="6"/>
  <c r="G5640" i="6"/>
  <c r="G5641" i="6"/>
  <c r="G5642" i="6"/>
  <c r="G5643" i="6"/>
  <c r="G5644" i="6"/>
  <c r="G5645" i="6"/>
  <c r="G5646" i="6"/>
  <c r="G5647" i="6"/>
  <c r="G5648" i="6"/>
  <c r="G5649" i="6"/>
  <c r="G5650" i="6"/>
  <c r="G5651" i="6"/>
  <c r="G5652" i="6"/>
  <c r="G5653" i="6"/>
  <c r="G5654" i="6"/>
  <c r="G5655" i="6"/>
  <c r="G5656" i="6"/>
  <c r="G5657" i="6"/>
  <c r="G5658" i="6"/>
  <c r="G5659" i="6"/>
  <c r="G5660" i="6"/>
  <c r="G5661" i="6"/>
  <c r="G5662" i="6"/>
  <c r="G5663" i="6"/>
  <c r="G5664" i="6"/>
  <c r="G5665" i="6"/>
  <c r="G5666" i="6"/>
  <c r="G5667" i="6"/>
  <c r="G5668" i="6"/>
  <c r="G5669" i="6"/>
  <c r="G5670" i="6"/>
  <c r="G5671" i="6"/>
  <c r="G5672" i="6"/>
  <c r="G5673" i="6"/>
  <c r="G5674" i="6"/>
  <c r="G5675" i="6"/>
  <c r="G5676" i="6"/>
  <c r="G5677" i="6"/>
  <c r="G5678" i="6"/>
  <c r="G5679" i="6"/>
  <c r="G5680" i="6"/>
  <c r="G5681" i="6"/>
  <c r="G5682" i="6"/>
  <c r="G5683" i="6"/>
  <c r="G5684" i="6"/>
  <c r="G5685" i="6"/>
  <c r="G5686" i="6"/>
  <c r="G5687" i="6"/>
  <c r="G5688" i="6"/>
  <c r="G5689" i="6"/>
  <c r="G5690" i="6"/>
  <c r="G5691" i="6"/>
  <c r="G5692" i="6"/>
  <c r="G5693" i="6"/>
  <c r="G5694" i="6"/>
  <c r="G5695" i="6"/>
  <c r="G5696" i="6"/>
  <c r="G5697" i="6"/>
  <c r="G5698" i="6"/>
  <c r="G5699" i="6"/>
  <c r="G5700" i="6"/>
  <c r="G5701" i="6"/>
  <c r="G5702" i="6"/>
  <c r="G5703" i="6"/>
  <c r="G5704" i="6"/>
  <c r="G5705" i="6"/>
  <c r="G5706" i="6"/>
  <c r="G5707" i="6"/>
  <c r="G5708" i="6"/>
  <c r="G5709" i="6"/>
  <c r="G5710" i="6"/>
  <c r="G5711" i="6"/>
  <c r="G5712" i="6"/>
  <c r="G5713" i="6"/>
  <c r="G5714" i="6"/>
  <c r="G5715" i="6"/>
  <c r="G5716" i="6"/>
  <c r="G5717" i="6"/>
  <c r="G5718" i="6"/>
  <c r="G5719" i="6"/>
  <c r="G5720" i="6"/>
  <c r="G5721" i="6"/>
  <c r="G5722" i="6"/>
  <c r="G5723" i="6"/>
  <c r="G5724" i="6"/>
  <c r="G5725" i="6"/>
  <c r="G5726" i="6"/>
  <c r="G5727" i="6"/>
  <c r="G5728" i="6"/>
  <c r="G5729" i="6"/>
  <c r="G5730" i="6"/>
  <c r="G5731" i="6"/>
  <c r="G5732" i="6"/>
  <c r="G5733" i="6"/>
  <c r="G5734" i="6"/>
  <c r="G5735" i="6"/>
  <c r="G5736" i="6"/>
  <c r="G5737" i="6"/>
  <c r="G5738" i="6"/>
  <c r="G5739" i="6"/>
  <c r="G5740" i="6"/>
  <c r="G5741" i="6"/>
  <c r="G5742" i="6"/>
  <c r="G5743" i="6"/>
  <c r="G5744" i="6"/>
  <c r="G5745" i="6"/>
  <c r="G5746" i="6"/>
  <c r="G5747" i="6"/>
  <c r="G5748" i="6"/>
  <c r="G5749" i="6"/>
  <c r="G5750" i="6"/>
  <c r="G5751" i="6"/>
  <c r="G5752" i="6"/>
  <c r="G5753" i="6"/>
  <c r="G5754" i="6"/>
  <c r="G5755" i="6"/>
  <c r="G5756" i="6"/>
  <c r="G5757" i="6"/>
  <c r="G5758" i="6"/>
  <c r="G5759" i="6"/>
  <c r="G5760" i="6"/>
  <c r="G5761" i="6"/>
  <c r="G5762" i="6"/>
  <c r="G5763" i="6"/>
  <c r="G5764" i="6"/>
  <c r="G5765" i="6"/>
  <c r="G5766" i="6"/>
  <c r="G5767" i="6"/>
  <c r="G5768" i="6"/>
  <c r="G5769" i="6"/>
  <c r="G5770" i="6"/>
  <c r="G5771" i="6"/>
  <c r="G5772" i="6"/>
  <c r="G5773" i="6"/>
  <c r="G5774" i="6"/>
  <c r="G5775" i="6"/>
  <c r="G5776" i="6"/>
  <c r="G5777" i="6"/>
  <c r="G5778" i="6"/>
  <c r="G5779" i="6"/>
  <c r="G5780" i="6"/>
  <c r="G5781" i="6"/>
  <c r="G5782" i="6"/>
  <c r="G5783" i="6"/>
  <c r="G5784" i="6"/>
  <c r="G5785" i="6"/>
  <c r="G5786" i="6"/>
  <c r="G5787" i="6"/>
  <c r="G5788" i="6"/>
  <c r="G5789" i="6"/>
  <c r="G5790" i="6"/>
  <c r="G5791" i="6"/>
  <c r="G5792" i="6"/>
  <c r="G5793" i="6"/>
  <c r="G5794" i="6"/>
  <c r="G5795" i="6"/>
  <c r="G5796" i="6"/>
  <c r="G5797" i="6"/>
  <c r="G5798" i="6"/>
  <c r="G5799" i="6"/>
  <c r="G5800" i="6"/>
  <c r="G5801" i="6"/>
  <c r="G5802" i="6"/>
  <c r="G5803" i="6"/>
  <c r="G5804" i="6"/>
  <c r="G5805" i="6"/>
  <c r="G5806" i="6"/>
  <c r="G5807" i="6"/>
  <c r="G5808" i="6"/>
  <c r="G5809" i="6"/>
  <c r="G5810" i="6"/>
  <c r="G5811" i="6"/>
  <c r="G5812" i="6"/>
  <c r="G5813" i="6"/>
  <c r="G5814" i="6"/>
  <c r="G5815" i="6"/>
  <c r="G5816" i="6"/>
  <c r="G5817" i="6"/>
  <c r="G5818" i="6"/>
  <c r="G5819" i="6"/>
  <c r="G5820" i="6"/>
  <c r="G5821" i="6"/>
  <c r="G5822" i="6"/>
  <c r="G5823" i="6"/>
  <c r="G5824" i="6"/>
  <c r="G5825" i="6"/>
  <c r="G5826" i="6"/>
  <c r="G5827" i="6"/>
  <c r="G5828" i="6"/>
  <c r="G5829" i="6"/>
  <c r="G5830" i="6"/>
  <c r="G5831" i="6"/>
  <c r="G5832" i="6"/>
  <c r="G5833" i="6"/>
  <c r="G5834" i="6"/>
  <c r="G5835" i="6"/>
  <c r="G5836" i="6"/>
  <c r="G5837" i="6"/>
  <c r="G5838" i="6"/>
  <c r="G5839" i="6"/>
  <c r="G5840" i="6"/>
  <c r="G5841" i="6"/>
  <c r="G5842" i="6"/>
  <c r="G5843" i="6"/>
  <c r="G5844" i="6"/>
  <c r="G5845" i="6"/>
  <c r="G5846" i="6"/>
  <c r="G5847" i="6"/>
  <c r="G5848" i="6"/>
  <c r="G5849" i="6"/>
  <c r="G5850" i="6"/>
  <c r="G5851" i="6"/>
  <c r="G5852" i="6"/>
  <c r="G5853" i="6"/>
  <c r="G5854" i="6"/>
  <c r="G5855" i="6"/>
  <c r="G5856" i="6"/>
  <c r="G5857" i="6"/>
  <c r="G5858" i="6"/>
  <c r="G5859" i="6"/>
  <c r="G5860" i="6"/>
  <c r="G5861" i="6"/>
  <c r="G5862" i="6"/>
  <c r="G5863" i="6"/>
  <c r="G5864" i="6"/>
  <c r="G5865" i="6"/>
  <c r="G5866" i="6"/>
  <c r="G5867" i="6"/>
  <c r="G5868" i="6"/>
  <c r="G5869" i="6"/>
  <c r="G5870" i="6"/>
  <c r="G5871" i="6"/>
  <c r="G5872" i="6"/>
  <c r="G5873" i="6"/>
  <c r="G5874" i="6"/>
  <c r="G5875" i="6"/>
  <c r="G5876" i="6"/>
  <c r="G5877" i="6"/>
  <c r="G5878" i="6"/>
  <c r="G5879" i="6"/>
  <c r="G5880" i="6"/>
  <c r="G5881" i="6"/>
  <c r="G5882" i="6"/>
  <c r="G5883" i="6"/>
  <c r="G5884" i="6"/>
  <c r="G5885" i="6"/>
  <c r="G5886" i="6"/>
  <c r="G5887" i="6"/>
  <c r="G5888" i="6"/>
  <c r="G5889" i="6"/>
  <c r="G5890" i="6"/>
  <c r="G5891" i="6"/>
  <c r="G5892" i="6"/>
  <c r="G5893" i="6"/>
  <c r="G5894" i="6"/>
  <c r="G5895" i="6"/>
  <c r="G5896" i="6"/>
  <c r="G5897" i="6"/>
  <c r="G5898" i="6"/>
  <c r="G5899" i="6"/>
  <c r="G5900" i="6"/>
  <c r="G5901" i="6"/>
  <c r="G5902" i="6"/>
  <c r="G5903" i="6"/>
  <c r="G5904" i="6"/>
  <c r="G5905" i="6"/>
  <c r="G5906" i="6"/>
  <c r="G5907" i="6"/>
  <c r="G5908" i="6"/>
  <c r="G5909" i="6"/>
  <c r="G5910" i="6"/>
  <c r="G5911" i="6"/>
  <c r="G5912" i="6"/>
  <c r="G5913" i="6"/>
  <c r="G5914" i="6"/>
  <c r="G5915" i="6"/>
  <c r="G5916" i="6"/>
  <c r="G5917" i="6"/>
  <c r="G5918" i="6"/>
  <c r="G5919" i="6"/>
  <c r="G5920" i="6"/>
  <c r="G5921" i="6"/>
  <c r="G5922" i="6"/>
  <c r="G5923" i="6"/>
  <c r="G5924" i="6"/>
  <c r="G5925" i="6"/>
  <c r="G5926" i="6"/>
  <c r="G5927" i="6"/>
  <c r="G5928" i="6"/>
  <c r="G5929" i="6"/>
  <c r="G5930" i="6"/>
  <c r="G5931" i="6"/>
  <c r="G5932" i="6"/>
  <c r="G5933" i="6"/>
  <c r="G5934" i="6"/>
  <c r="G5935" i="6"/>
  <c r="G5936" i="6"/>
  <c r="G5937" i="6"/>
  <c r="G5938" i="6"/>
  <c r="G5939" i="6"/>
  <c r="G5940" i="6"/>
  <c r="G5941" i="6"/>
  <c r="G5942" i="6"/>
  <c r="G5943" i="6"/>
  <c r="G5944" i="6"/>
  <c r="G5945" i="6"/>
  <c r="G5946" i="6"/>
  <c r="G5947" i="6"/>
  <c r="G5948" i="6"/>
  <c r="G5949" i="6"/>
  <c r="G5950" i="6"/>
  <c r="G5951" i="6"/>
  <c r="G5952" i="6"/>
  <c r="G5953" i="6"/>
  <c r="G5954" i="6"/>
  <c r="G5955" i="6"/>
  <c r="G5956" i="6"/>
  <c r="G5957" i="6"/>
  <c r="G5958" i="6"/>
  <c r="G5959" i="6"/>
  <c r="G5960" i="6"/>
  <c r="G5961" i="6"/>
  <c r="G5962" i="6"/>
  <c r="G5963" i="6"/>
  <c r="G5964" i="6"/>
  <c r="G5965" i="6"/>
  <c r="G5966" i="6"/>
  <c r="G5967" i="6"/>
  <c r="G5968" i="6"/>
  <c r="G5969" i="6"/>
  <c r="G5970" i="6"/>
  <c r="G5971" i="6"/>
  <c r="G5972" i="6"/>
  <c r="G5973" i="6"/>
  <c r="G5974" i="6"/>
  <c r="G5975" i="6"/>
  <c r="G5976" i="6"/>
  <c r="G5977" i="6"/>
  <c r="G5978" i="6"/>
  <c r="G5979" i="6"/>
  <c r="G5980" i="6"/>
  <c r="G5981" i="6"/>
  <c r="G5982" i="6"/>
  <c r="G5983" i="6"/>
  <c r="G5984" i="6"/>
  <c r="G5985" i="6"/>
  <c r="G5986" i="6"/>
  <c r="G5987" i="6"/>
  <c r="G5988" i="6"/>
  <c r="G5989" i="6"/>
  <c r="G5990" i="6"/>
  <c r="G5991" i="6"/>
  <c r="G5992" i="6"/>
  <c r="G5993" i="6"/>
  <c r="G5994" i="6"/>
  <c r="G5995" i="6"/>
  <c r="G5996" i="6"/>
  <c r="G5997" i="6"/>
  <c r="G5998" i="6"/>
  <c r="G5999" i="6"/>
  <c r="G6000" i="6"/>
  <c r="G6001" i="6"/>
  <c r="G6002" i="6"/>
  <c r="G6003" i="6"/>
  <c r="G6004" i="6"/>
  <c r="G6005" i="6"/>
  <c r="G6006" i="6"/>
  <c r="G6007" i="6"/>
  <c r="G6008" i="6"/>
  <c r="G6009" i="6"/>
  <c r="G6010" i="6"/>
  <c r="G6011" i="6"/>
  <c r="G6012" i="6"/>
  <c r="G6013" i="6"/>
  <c r="G6014" i="6"/>
  <c r="G6015" i="6"/>
  <c r="G6016" i="6"/>
  <c r="G6017" i="6"/>
  <c r="G6018" i="6"/>
  <c r="G6019" i="6"/>
  <c r="G6020" i="6"/>
  <c r="G6021" i="6"/>
  <c r="G6022" i="6"/>
  <c r="G6023" i="6"/>
  <c r="G6024" i="6"/>
  <c r="G6025" i="6"/>
  <c r="G6026" i="6"/>
  <c r="G6027" i="6"/>
  <c r="G6028" i="6"/>
  <c r="G6029" i="6"/>
  <c r="G6030" i="6"/>
  <c r="G6031" i="6"/>
  <c r="G6032" i="6"/>
  <c r="G6033" i="6"/>
  <c r="G6034" i="6"/>
  <c r="G6035" i="6"/>
  <c r="G6036" i="6"/>
  <c r="G6037" i="6"/>
  <c r="G6038" i="6"/>
  <c r="G6039" i="6"/>
  <c r="G6040" i="6"/>
  <c r="G6041" i="6"/>
  <c r="G6042" i="6"/>
  <c r="G6043" i="6"/>
  <c r="G6044" i="6"/>
  <c r="G6045" i="6"/>
  <c r="G6046" i="6"/>
  <c r="G6047" i="6"/>
  <c r="G6048" i="6"/>
  <c r="G6049" i="6"/>
  <c r="G6050" i="6"/>
  <c r="G6051" i="6"/>
  <c r="G6052" i="6"/>
  <c r="G6053" i="6"/>
  <c r="G6054" i="6"/>
  <c r="G6055" i="6"/>
  <c r="G6056" i="6"/>
  <c r="G6057" i="6"/>
  <c r="G6058" i="6"/>
  <c r="G6059" i="6"/>
  <c r="G6060" i="6"/>
  <c r="G6061" i="6"/>
  <c r="G6062" i="6"/>
  <c r="G6063" i="6"/>
  <c r="G6064" i="6"/>
  <c r="G6065" i="6"/>
  <c r="G6066" i="6"/>
  <c r="G6067" i="6"/>
  <c r="G6068" i="6"/>
  <c r="G6069" i="6"/>
  <c r="G6070" i="6"/>
  <c r="G6071" i="6"/>
  <c r="G6072" i="6"/>
  <c r="G6073" i="6"/>
  <c r="G6074" i="6"/>
  <c r="G6075" i="6"/>
  <c r="G6076" i="6"/>
  <c r="G6077" i="6"/>
  <c r="G6078" i="6"/>
  <c r="G6079" i="6"/>
  <c r="G6080" i="6"/>
  <c r="G6081" i="6"/>
  <c r="G6082" i="6"/>
  <c r="G6083" i="6"/>
  <c r="G6084" i="6"/>
  <c r="G6085" i="6"/>
  <c r="G6086" i="6"/>
  <c r="G6087" i="6"/>
  <c r="G6088" i="6"/>
  <c r="G6089" i="6"/>
  <c r="G6090" i="6"/>
  <c r="G6091" i="6"/>
  <c r="G6092" i="6"/>
  <c r="G6093" i="6"/>
  <c r="G6094" i="6"/>
  <c r="G6095" i="6"/>
  <c r="G6096" i="6"/>
  <c r="G6097" i="6"/>
  <c r="G6098" i="6"/>
  <c r="G6099" i="6"/>
  <c r="G6100" i="6"/>
  <c r="G6101" i="6"/>
  <c r="G6102" i="6"/>
  <c r="G6103" i="6"/>
  <c r="G6104" i="6"/>
  <c r="G6105" i="6"/>
  <c r="G6106" i="6"/>
  <c r="G6107" i="6"/>
  <c r="G6108" i="6"/>
  <c r="G6109" i="6"/>
  <c r="G6110" i="6"/>
  <c r="G6111" i="6"/>
  <c r="G6112" i="6"/>
  <c r="G6113" i="6"/>
  <c r="G6114" i="6"/>
  <c r="G6115" i="6"/>
  <c r="G6116" i="6"/>
  <c r="G6117" i="6"/>
  <c r="G6118" i="6"/>
  <c r="G6119" i="6"/>
  <c r="G6120" i="6"/>
  <c r="G6121" i="6"/>
  <c r="G6122" i="6"/>
  <c r="G6123" i="6"/>
  <c r="G6124" i="6"/>
  <c r="G6125" i="6"/>
  <c r="G6126" i="6"/>
  <c r="G6127" i="6"/>
  <c r="G6128" i="6"/>
  <c r="G6129" i="6"/>
  <c r="G6130" i="6"/>
  <c r="G6131" i="6"/>
  <c r="G6132" i="6"/>
  <c r="G6133" i="6"/>
  <c r="G6134" i="6"/>
  <c r="G6135" i="6"/>
  <c r="G6136" i="6"/>
  <c r="G6137" i="6"/>
  <c r="G6138" i="6"/>
  <c r="G6139" i="6"/>
  <c r="G6140" i="6"/>
  <c r="G6141" i="6"/>
  <c r="G6142" i="6"/>
  <c r="G6143" i="6"/>
  <c r="G6144" i="6"/>
  <c r="G6145" i="6"/>
  <c r="G6146" i="6"/>
  <c r="G6147" i="6"/>
  <c r="G6148" i="6"/>
  <c r="G6149" i="6"/>
  <c r="G6150" i="6"/>
  <c r="G6151" i="6"/>
  <c r="G6152" i="6"/>
  <c r="G6153" i="6"/>
  <c r="G6154" i="6"/>
  <c r="G6155" i="6"/>
  <c r="G6156" i="6"/>
  <c r="G6157" i="6"/>
  <c r="G6158" i="6"/>
  <c r="G6159" i="6"/>
  <c r="G6160" i="6"/>
  <c r="G6161" i="6"/>
  <c r="G6162" i="6"/>
  <c r="G6163" i="6"/>
  <c r="G6164" i="6"/>
  <c r="G6165" i="6"/>
  <c r="G6166" i="6"/>
  <c r="G6167" i="6"/>
  <c r="G6168" i="6"/>
  <c r="G6169" i="6"/>
  <c r="G6170" i="6"/>
  <c r="G6171" i="6"/>
  <c r="G6172" i="6"/>
  <c r="G6173" i="6"/>
  <c r="G6174" i="6"/>
  <c r="G6175" i="6"/>
  <c r="G6176" i="6"/>
  <c r="G6177" i="6"/>
  <c r="G6178" i="6"/>
  <c r="G6179" i="6"/>
  <c r="G6180" i="6"/>
  <c r="G6181" i="6"/>
  <c r="G6182" i="6"/>
  <c r="G6183" i="6"/>
  <c r="G6184" i="6"/>
  <c r="G6185" i="6"/>
  <c r="G6186" i="6"/>
  <c r="G6187" i="6"/>
  <c r="G6188" i="6"/>
  <c r="G6189" i="6"/>
  <c r="G6190" i="6"/>
  <c r="G6191" i="6"/>
  <c r="G6192" i="6"/>
  <c r="G6193" i="6"/>
  <c r="G6194" i="6"/>
  <c r="G6195" i="6"/>
  <c r="G6196" i="6"/>
  <c r="G6197" i="6"/>
  <c r="G6198" i="6"/>
  <c r="G6199" i="6"/>
  <c r="G6200" i="6"/>
  <c r="G6201" i="6"/>
  <c r="G6202" i="6"/>
  <c r="G6203" i="6"/>
  <c r="G6204" i="6"/>
  <c r="G6205" i="6"/>
  <c r="G6206" i="6"/>
  <c r="G6207" i="6"/>
  <c r="G6208" i="6"/>
  <c r="G6209" i="6"/>
  <c r="G6210" i="6"/>
  <c r="G6211" i="6"/>
  <c r="G6212" i="6"/>
  <c r="G6213" i="6"/>
  <c r="G6214" i="6"/>
  <c r="G6215" i="6"/>
  <c r="G6216" i="6"/>
  <c r="G6217" i="6"/>
  <c r="G6218" i="6"/>
  <c r="G6219" i="6"/>
  <c r="G6220" i="6"/>
  <c r="G6221" i="6"/>
  <c r="G6222" i="6"/>
  <c r="G6223" i="6"/>
  <c r="G6224" i="6"/>
  <c r="G6225" i="6"/>
  <c r="G6226" i="6"/>
  <c r="G6227" i="6"/>
  <c r="G6228" i="6"/>
  <c r="G6229" i="6"/>
  <c r="G6230" i="6"/>
  <c r="G6231" i="6"/>
  <c r="G6232" i="6"/>
  <c r="G6233" i="6"/>
  <c r="G6234" i="6"/>
  <c r="G6235" i="6"/>
  <c r="G6236" i="6"/>
  <c r="G6237" i="6"/>
  <c r="G6238" i="6"/>
  <c r="G6239" i="6"/>
  <c r="G6240" i="6"/>
  <c r="G6241" i="6"/>
  <c r="G6242" i="6"/>
  <c r="G6243" i="6"/>
  <c r="G6244" i="6"/>
  <c r="G6245" i="6"/>
  <c r="G6246" i="6"/>
  <c r="G6247" i="6"/>
  <c r="G6248" i="6"/>
  <c r="G6249" i="6"/>
  <c r="G6250" i="6"/>
  <c r="G6251" i="6"/>
  <c r="G6252" i="6"/>
  <c r="G6253" i="6"/>
  <c r="G6254" i="6"/>
  <c r="G6255" i="6"/>
  <c r="G6256" i="6"/>
  <c r="G6257" i="6"/>
  <c r="G6258" i="6"/>
  <c r="G6259" i="6"/>
  <c r="G6260" i="6"/>
  <c r="G6261" i="6"/>
  <c r="G6262" i="6"/>
  <c r="G6263" i="6"/>
  <c r="G6264" i="6"/>
  <c r="G6265" i="6"/>
  <c r="G6266" i="6"/>
  <c r="G6267" i="6"/>
  <c r="G6268" i="6"/>
  <c r="G6269" i="6"/>
  <c r="G6270" i="6"/>
  <c r="G6271" i="6"/>
  <c r="G6272" i="6"/>
  <c r="G6273" i="6"/>
  <c r="G6274" i="6"/>
  <c r="G6275" i="6"/>
  <c r="G6276" i="6"/>
  <c r="G6277" i="6"/>
  <c r="G6278" i="6"/>
  <c r="G6279" i="6"/>
  <c r="G6280" i="6"/>
  <c r="G6281" i="6"/>
  <c r="G6282" i="6"/>
  <c r="G6283" i="6"/>
  <c r="G6284" i="6"/>
  <c r="G6285" i="6"/>
  <c r="G6286" i="6"/>
  <c r="G6287" i="6"/>
  <c r="G6288" i="6"/>
  <c r="G6289" i="6"/>
  <c r="G6290" i="6"/>
  <c r="G6291" i="6"/>
  <c r="G6292" i="6"/>
  <c r="G6293" i="6"/>
  <c r="G6294" i="6"/>
  <c r="G6295" i="6"/>
  <c r="G6296" i="6"/>
  <c r="G6297" i="6"/>
  <c r="G6298" i="6"/>
  <c r="G6299" i="6"/>
  <c r="G6300" i="6"/>
  <c r="G6301" i="6"/>
  <c r="G6302" i="6"/>
  <c r="G6303" i="6"/>
  <c r="G6304" i="6"/>
  <c r="G6305" i="6"/>
  <c r="G6306" i="6"/>
  <c r="G6307" i="6"/>
  <c r="G6308" i="6"/>
  <c r="G6309" i="6"/>
  <c r="G6310" i="6"/>
  <c r="G6311" i="6"/>
  <c r="G6312" i="6"/>
  <c r="G6313" i="6"/>
  <c r="G6314" i="6"/>
  <c r="G6315" i="6"/>
  <c r="G6316" i="6"/>
  <c r="G6317" i="6"/>
  <c r="G6318" i="6"/>
  <c r="G6319" i="6"/>
  <c r="G6320" i="6"/>
  <c r="G6321" i="6"/>
  <c r="G6322" i="6"/>
  <c r="G6323" i="6"/>
  <c r="G6324" i="6"/>
  <c r="G6325" i="6"/>
  <c r="G6326" i="6"/>
  <c r="G6327" i="6"/>
  <c r="G6328" i="6"/>
  <c r="G6329" i="6"/>
  <c r="G6330" i="6"/>
  <c r="G6331" i="6"/>
  <c r="G6332" i="6"/>
  <c r="G6333" i="6"/>
  <c r="G6334" i="6"/>
  <c r="G6335" i="6"/>
  <c r="G6336" i="6"/>
  <c r="G6337" i="6"/>
  <c r="G6338" i="6"/>
  <c r="G6339" i="6"/>
  <c r="G6340" i="6"/>
  <c r="G6341" i="6"/>
  <c r="G6342" i="6"/>
  <c r="G6343" i="6"/>
  <c r="G6344" i="6"/>
  <c r="G6345" i="6"/>
  <c r="G6346" i="6"/>
  <c r="G6347" i="6"/>
  <c r="G6348" i="6"/>
  <c r="G6349" i="6"/>
  <c r="G6350" i="6"/>
  <c r="G6351" i="6"/>
  <c r="G6352" i="6"/>
  <c r="G6353" i="6"/>
  <c r="G6354" i="6"/>
  <c r="G6355" i="6"/>
  <c r="G6356" i="6"/>
  <c r="G6357" i="6"/>
  <c r="G6358" i="6"/>
  <c r="G6359" i="6"/>
  <c r="G6360" i="6"/>
  <c r="G6361" i="6"/>
  <c r="G6362" i="6"/>
  <c r="G6363" i="6"/>
  <c r="G6364" i="6"/>
  <c r="G6365" i="6"/>
  <c r="G6366" i="6"/>
  <c r="G6367" i="6"/>
  <c r="G6368" i="6"/>
  <c r="G6369" i="6"/>
  <c r="G6370" i="6"/>
  <c r="G6371" i="6"/>
  <c r="G6372" i="6"/>
  <c r="G6373" i="6"/>
  <c r="G6374" i="6"/>
  <c r="G6375" i="6"/>
  <c r="G6376" i="6"/>
  <c r="G6377" i="6"/>
  <c r="G6378" i="6"/>
  <c r="G6379" i="6"/>
  <c r="G6380" i="6"/>
  <c r="G6381" i="6"/>
  <c r="G6382" i="6"/>
  <c r="G6383" i="6"/>
  <c r="G6384" i="6"/>
  <c r="G6385" i="6"/>
  <c r="G6386" i="6"/>
  <c r="G6387" i="6"/>
  <c r="G6388" i="6"/>
  <c r="G6389" i="6"/>
  <c r="G6390" i="6"/>
  <c r="G6391" i="6"/>
  <c r="G6392" i="6"/>
  <c r="G6393" i="6"/>
  <c r="G6394" i="6"/>
  <c r="G6395" i="6"/>
  <c r="G6396" i="6"/>
  <c r="G6397" i="6"/>
  <c r="G6398" i="6"/>
  <c r="G6399" i="6"/>
  <c r="G6400" i="6"/>
  <c r="G6401" i="6"/>
  <c r="G6402" i="6"/>
  <c r="G6403" i="6"/>
  <c r="G6404" i="6"/>
  <c r="G6405" i="6"/>
  <c r="G6406" i="6"/>
  <c r="G6407" i="6"/>
  <c r="G6408" i="6"/>
  <c r="G6409" i="6"/>
  <c r="G6410" i="6"/>
  <c r="G6411" i="6"/>
  <c r="G6412" i="6"/>
  <c r="G6413" i="6"/>
  <c r="G6414" i="6"/>
  <c r="G6415" i="6"/>
  <c r="G6416" i="6"/>
  <c r="G6417" i="6"/>
  <c r="G6418" i="6"/>
  <c r="G6419" i="6"/>
  <c r="G6420" i="6"/>
  <c r="G6421" i="6"/>
  <c r="G6422" i="6"/>
  <c r="G6423" i="6"/>
  <c r="G6424" i="6"/>
  <c r="G6425" i="6"/>
  <c r="G6426" i="6"/>
  <c r="G6427" i="6"/>
  <c r="G6428" i="6"/>
  <c r="G6429" i="6"/>
  <c r="G6430" i="6"/>
  <c r="G6431" i="6"/>
  <c r="G6432" i="6"/>
  <c r="G6433" i="6"/>
  <c r="G6434" i="6"/>
  <c r="G6435" i="6"/>
  <c r="G6436" i="6"/>
  <c r="G6437" i="6"/>
  <c r="G6438" i="6"/>
  <c r="G6439" i="6"/>
  <c r="G6440" i="6"/>
  <c r="G6441" i="6"/>
  <c r="G6442" i="6"/>
  <c r="G6443" i="6"/>
  <c r="G6444" i="6"/>
  <c r="G6445" i="6"/>
  <c r="G6446" i="6"/>
  <c r="G6447" i="6"/>
  <c r="G6448" i="6"/>
  <c r="G6449" i="6"/>
  <c r="G6450" i="6"/>
  <c r="G6451" i="6"/>
  <c r="G6452" i="6"/>
  <c r="G6453" i="6"/>
  <c r="G6454" i="6"/>
  <c r="G6455" i="6"/>
  <c r="G6456" i="6"/>
  <c r="G6457" i="6"/>
  <c r="G6458" i="6"/>
  <c r="G6459" i="6"/>
  <c r="G6460" i="6"/>
  <c r="G6461" i="6"/>
  <c r="G6462" i="6"/>
  <c r="G6463" i="6"/>
  <c r="G6464" i="6"/>
  <c r="G6465" i="6"/>
  <c r="G6466" i="6"/>
  <c r="G6467" i="6"/>
  <c r="G6468" i="6"/>
  <c r="G6469" i="6"/>
  <c r="G6470" i="6"/>
  <c r="G6471" i="6"/>
  <c r="G6472" i="6"/>
  <c r="G6473" i="6"/>
  <c r="G6474" i="6"/>
  <c r="G6475" i="6"/>
  <c r="G6476" i="6"/>
  <c r="G6477" i="6"/>
  <c r="G6478" i="6"/>
  <c r="G6479" i="6"/>
  <c r="G6480" i="6"/>
  <c r="G6481" i="6"/>
  <c r="G6482" i="6"/>
  <c r="G6483" i="6"/>
  <c r="G6484" i="6"/>
  <c r="G6485" i="6"/>
  <c r="G6486" i="6"/>
  <c r="G6487" i="6"/>
  <c r="G6488" i="6"/>
  <c r="G6489" i="6"/>
  <c r="G6490" i="6"/>
  <c r="G6491" i="6"/>
  <c r="G6492" i="6"/>
  <c r="G6493" i="6"/>
  <c r="G6494" i="6"/>
  <c r="G6495" i="6"/>
  <c r="G6496" i="6"/>
  <c r="G6497" i="6"/>
  <c r="G6498" i="6"/>
  <c r="G6499" i="6"/>
  <c r="G6500" i="6"/>
  <c r="G6501" i="6"/>
  <c r="G6502" i="6"/>
  <c r="G6503" i="6"/>
  <c r="G6504" i="6"/>
  <c r="G6505" i="6"/>
  <c r="G6506" i="6"/>
  <c r="G6507" i="6"/>
  <c r="G6508" i="6"/>
  <c r="G6509" i="6"/>
  <c r="G6510" i="6"/>
  <c r="G6511" i="6"/>
  <c r="G6512" i="6"/>
  <c r="G6513" i="6"/>
  <c r="G6514" i="6"/>
  <c r="G6515" i="6"/>
  <c r="G6516" i="6"/>
  <c r="G6517" i="6"/>
  <c r="G6518" i="6"/>
  <c r="G6519" i="6"/>
  <c r="G6520" i="6"/>
  <c r="G6521" i="6"/>
  <c r="G6522" i="6"/>
  <c r="G6523" i="6"/>
  <c r="G6524" i="6"/>
  <c r="G6525" i="6"/>
  <c r="G6526" i="6"/>
  <c r="G6527" i="6"/>
  <c r="G6528" i="6"/>
  <c r="G6529" i="6"/>
  <c r="G6530" i="6"/>
  <c r="G6531" i="6"/>
  <c r="G6532" i="6"/>
  <c r="G6533" i="6"/>
  <c r="G6534" i="6"/>
  <c r="G6535" i="6"/>
  <c r="G6536" i="6"/>
  <c r="G6537" i="6"/>
  <c r="G6538" i="6"/>
  <c r="G6539" i="6"/>
  <c r="G6540" i="6"/>
  <c r="G6541" i="6"/>
  <c r="G6542" i="6"/>
  <c r="G6543" i="6"/>
  <c r="G6544" i="6"/>
  <c r="G6545" i="6"/>
  <c r="G6546" i="6"/>
  <c r="G6547" i="6"/>
  <c r="G6548" i="6"/>
  <c r="G6549" i="6"/>
  <c r="G6550" i="6"/>
  <c r="G6551" i="6"/>
  <c r="G6552" i="6"/>
  <c r="G6553" i="6"/>
  <c r="G6554" i="6"/>
  <c r="G6555" i="6"/>
  <c r="G6556" i="6"/>
  <c r="G6557" i="6"/>
  <c r="G6558" i="6"/>
  <c r="G6559" i="6"/>
  <c r="G6560" i="6"/>
  <c r="G6561" i="6"/>
  <c r="G6562" i="6"/>
  <c r="G6563" i="6"/>
  <c r="G6564" i="6"/>
  <c r="G6565" i="6"/>
  <c r="G6566" i="6"/>
  <c r="G6567" i="6"/>
  <c r="G6568" i="6"/>
  <c r="G6569" i="6"/>
  <c r="G6570" i="6"/>
  <c r="G6571" i="6"/>
  <c r="G6572" i="6"/>
  <c r="G6573" i="6"/>
  <c r="G6574" i="6"/>
  <c r="G6575" i="6"/>
  <c r="G6576" i="6"/>
  <c r="G6577" i="6"/>
  <c r="G6578" i="6"/>
  <c r="G6579" i="6"/>
  <c r="G6580" i="6"/>
  <c r="G6581" i="6"/>
  <c r="G6582" i="6"/>
  <c r="G6583" i="6"/>
  <c r="G6584" i="6"/>
  <c r="G6585" i="6"/>
  <c r="G6586" i="6"/>
  <c r="G6587" i="6"/>
  <c r="G6588" i="6"/>
  <c r="G6589" i="6"/>
  <c r="G6590" i="6"/>
  <c r="G6591" i="6"/>
  <c r="G6592" i="6"/>
  <c r="G6593" i="6"/>
  <c r="G6594" i="6"/>
  <c r="G6595" i="6"/>
  <c r="G6596" i="6"/>
  <c r="G6597" i="6"/>
  <c r="G6598" i="6"/>
  <c r="G6599" i="6"/>
  <c r="G6600" i="6"/>
  <c r="G6601" i="6"/>
  <c r="G6602" i="6"/>
  <c r="G6603" i="6"/>
  <c r="G6604" i="6"/>
  <c r="G6605" i="6"/>
  <c r="G6606" i="6"/>
  <c r="G6607" i="6"/>
  <c r="G6608" i="6"/>
  <c r="G6609" i="6"/>
  <c r="G6610" i="6"/>
  <c r="G6611" i="6"/>
  <c r="G6612" i="6"/>
  <c r="G6613" i="6"/>
  <c r="G6614" i="6"/>
  <c r="G6615" i="6"/>
  <c r="G6616" i="6"/>
  <c r="G6617" i="6"/>
  <c r="G6618" i="6"/>
  <c r="G6619" i="6"/>
  <c r="G6620" i="6"/>
  <c r="G6621" i="6"/>
  <c r="G6622" i="6"/>
  <c r="G6623" i="6"/>
  <c r="G6624" i="6"/>
  <c r="G6625" i="6"/>
  <c r="G6626" i="6"/>
  <c r="G6627" i="6"/>
  <c r="G6628" i="6"/>
  <c r="G6629" i="6"/>
  <c r="G6630" i="6"/>
  <c r="G6631" i="6"/>
  <c r="G6632" i="6"/>
  <c r="G6633" i="6"/>
  <c r="G6634" i="6"/>
  <c r="G6635" i="6"/>
  <c r="G6636" i="6"/>
  <c r="G6637" i="6"/>
  <c r="G6638" i="6"/>
  <c r="G6639" i="6"/>
  <c r="G6640" i="6"/>
  <c r="G6641" i="6"/>
  <c r="G6642" i="6"/>
  <c r="G6643" i="6"/>
  <c r="G6644" i="6"/>
  <c r="G6645" i="6"/>
  <c r="G6646" i="6"/>
  <c r="G6647" i="6"/>
  <c r="G6648" i="6"/>
  <c r="G6649" i="6"/>
  <c r="G6650" i="6"/>
  <c r="G6651" i="6"/>
  <c r="G6652" i="6"/>
  <c r="G6653" i="6"/>
  <c r="G6654" i="6"/>
  <c r="G6655" i="6"/>
  <c r="G6656" i="6"/>
  <c r="G6657" i="6"/>
  <c r="G6658" i="6"/>
  <c r="G6659" i="6"/>
  <c r="G6660" i="6"/>
  <c r="G6661" i="6"/>
  <c r="G6662" i="6"/>
  <c r="G6663" i="6"/>
  <c r="G6664" i="6"/>
  <c r="G6665" i="6"/>
  <c r="G6666" i="6"/>
  <c r="G6667" i="6"/>
  <c r="G6668" i="6"/>
  <c r="G6669" i="6"/>
  <c r="G6670" i="6"/>
  <c r="G6671" i="6"/>
  <c r="G6672" i="6"/>
  <c r="G6673" i="6"/>
  <c r="G6674" i="6"/>
  <c r="G6675" i="6"/>
  <c r="G6676" i="6"/>
  <c r="G6677" i="6"/>
  <c r="G6678" i="6"/>
  <c r="G6679" i="6"/>
  <c r="G6680" i="6"/>
  <c r="G6681" i="6"/>
  <c r="G6682" i="6"/>
  <c r="G6683" i="6"/>
  <c r="G6684" i="6"/>
  <c r="G6685" i="6"/>
  <c r="G6686" i="6"/>
  <c r="G6687" i="6"/>
  <c r="G6688" i="6"/>
  <c r="G6689" i="6"/>
  <c r="G6690" i="6"/>
  <c r="G6691" i="6"/>
  <c r="G6692" i="6"/>
  <c r="G6693" i="6"/>
  <c r="G6694" i="6"/>
  <c r="G6695" i="6"/>
  <c r="G6696" i="6"/>
  <c r="G6697" i="6"/>
  <c r="G6698" i="6"/>
  <c r="G6699" i="6"/>
  <c r="G6700" i="6"/>
  <c r="G6701" i="6"/>
  <c r="G6702" i="6"/>
  <c r="G6703" i="6"/>
  <c r="G6704" i="6"/>
  <c r="G6705" i="6"/>
  <c r="G6706" i="6"/>
  <c r="G6707" i="6"/>
  <c r="G6708" i="6"/>
  <c r="G6709" i="6"/>
  <c r="G6710" i="6"/>
  <c r="G6711" i="6"/>
  <c r="G6712" i="6"/>
  <c r="G6713" i="6"/>
  <c r="G6714" i="6"/>
  <c r="G6715" i="6"/>
  <c r="G6716" i="6"/>
  <c r="G6717" i="6"/>
  <c r="G6718" i="6"/>
  <c r="G6719" i="6"/>
  <c r="G6720" i="6"/>
  <c r="G6721" i="6"/>
  <c r="G6722" i="6"/>
  <c r="G6723" i="6"/>
  <c r="G6724" i="6"/>
  <c r="G6725" i="6"/>
  <c r="G6726" i="6"/>
  <c r="G6727" i="6"/>
  <c r="G6728" i="6"/>
  <c r="G6729" i="6"/>
  <c r="G6730" i="6"/>
  <c r="G6731" i="6"/>
  <c r="G6732" i="6"/>
  <c r="G6733" i="6"/>
  <c r="G6734" i="6"/>
  <c r="G6735" i="6"/>
  <c r="G6736" i="6"/>
  <c r="G6737" i="6"/>
  <c r="G6738" i="6"/>
  <c r="G6739" i="6"/>
  <c r="G6740" i="6"/>
  <c r="G6741" i="6"/>
  <c r="G6742" i="6"/>
  <c r="G6743" i="6"/>
  <c r="G6744" i="6"/>
  <c r="G6745" i="6"/>
  <c r="G6746" i="6"/>
  <c r="G6747" i="6"/>
  <c r="G6748" i="6"/>
  <c r="G6749" i="6"/>
  <c r="G6750" i="6"/>
  <c r="G6751" i="6"/>
  <c r="G6752" i="6"/>
  <c r="G6753" i="6"/>
  <c r="G6754" i="6"/>
  <c r="G6755" i="6"/>
  <c r="G6756" i="6"/>
  <c r="G6757" i="6"/>
  <c r="G6758" i="6"/>
  <c r="G6759" i="6"/>
  <c r="G6760" i="6"/>
  <c r="G6761" i="6"/>
  <c r="G6762" i="6"/>
  <c r="G6763" i="6"/>
  <c r="G6764" i="6"/>
  <c r="G6765" i="6"/>
  <c r="G6766" i="6"/>
  <c r="G6767" i="6"/>
  <c r="G6768" i="6"/>
  <c r="G6769" i="6"/>
  <c r="G6770" i="6"/>
  <c r="G6771" i="6"/>
  <c r="G6772" i="6"/>
  <c r="G6773" i="6"/>
  <c r="G6774" i="6"/>
  <c r="G6775" i="6"/>
  <c r="G6776" i="6"/>
  <c r="G6777" i="6"/>
  <c r="G6778" i="6"/>
  <c r="G6779" i="6"/>
  <c r="G6780" i="6"/>
  <c r="G6781" i="6"/>
  <c r="G6782" i="6"/>
  <c r="G6783" i="6"/>
  <c r="G6784" i="6"/>
  <c r="G6785" i="6"/>
  <c r="G6786" i="6"/>
  <c r="G6787" i="6"/>
  <c r="G6788" i="6"/>
  <c r="G6789" i="6"/>
  <c r="G6790" i="6"/>
  <c r="G6791" i="6"/>
  <c r="G6792" i="6"/>
  <c r="G6793" i="6"/>
  <c r="G6794" i="6"/>
  <c r="G6795" i="6"/>
  <c r="G6796" i="6"/>
  <c r="G6797" i="6"/>
  <c r="G6798" i="6"/>
  <c r="G6799" i="6"/>
  <c r="G6800" i="6"/>
  <c r="G6801" i="6"/>
  <c r="G6802" i="6"/>
  <c r="G6803" i="6"/>
  <c r="G6804" i="6"/>
  <c r="G6805" i="6"/>
  <c r="G6806" i="6"/>
  <c r="G6807" i="6"/>
  <c r="G6808" i="6"/>
  <c r="G6809" i="6"/>
  <c r="G6810" i="6"/>
  <c r="G6811" i="6"/>
  <c r="G6812" i="6"/>
  <c r="G6813" i="6"/>
  <c r="G6814" i="6"/>
  <c r="G6815" i="6"/>
  <c r="G6816" i="6"/>
  <c r="G6817" i="6"/>
  <c r="G6818" i="6"/>
  <c r="G6819" i="6"/>
  <c r="G6820" i="6"/>
  <c r="G6821" i="6"/>
  <c r="G6822" i="6"/>
  <c r="G6823" i="6"/>
  <c r="G6824" i="6"/>
  <c r="G6825" i="6"/>
  <c r="G6826" i="6"/>
  <c r="G6827" i="6"/>
  <c r="G6828" i="6"/>
  <c r="G6829" i="6"/>
  <c r="G6830" i="6"/>
  <c r="G6831" i="6"/>
  <c r="G6832" i="6"/>
  <c r="G6833" i="6"/>
  <c r="G6834" i="6"/>
  <c r="G6835" i="6"/>
  <c r="G6836" i="6"/>
  <c r="G6837" i="6"/>
  <c r="G6838" i="6"/>
  <c r="G6839" i="6"/>
  <c r="G6840" i="6"/>
  <c r="G6841" i="6"/>
  <c r="G6842" i="6"/>
  <c r="G6843" i="6"/>
  <c r="G6844" i="6"/>
  <c r="G6845" i="6"/>
  <c r="G6846" i="6"/>
  <c r="G6847" i="6"/>
  <c r="G6848" i="6"/>
  <c r="G6849" i="6"/>
  <c r="G6850" i="6"/>
  <c r="G6851" i="6"/>
  <c r="G6852" i="6"/>
  <c r="G6853" i="6"/>
  <c r="G6854" i="6"/>
  <c r="G6855" i="6"/>
  <c r="G6856" i="6"/>
  <c r="G6857" i="6"/>
  <c r="G6858" i="6"/>
  <c r="G6859" i="6"/>
  <c r="G6860" i="6"/>
  <c r="G6861" i="6"/>
  <c r="G6862" i="6"/>
  <c r="G6863" i="6"/>
  <c r="G6864" i="6"/>
  <c r="G6865" i="6"/>
  <c r="G6866" i="6"/>
  <c r="G6867" i="6"/>
  <c r="G6868" i="6"/>
  <c r="G6869" i="6"/>
  <c r="G6870" i="6"/>
  <c r="G6871" i="6"/>
  <c r="G6872" i="6"/>
  <c r="G6873" i="6"/>
  <c r="G6874" i="6"/>
  <c r="G6875" i="6"/>
  <c r="G6876" i="6"/>
  <c r="G6877" i="6"/>
  <c r="G6878" i="6"/>
  <c r="G6879" i="6"/>
  <c r="G6880" i="6"/>
  <c r="G6881" i="6"/>
  <c r="G6882" i="6"/>
  <c r="G6883" i="6"/>
  <c r="G6884" i="6"/>
  <c r="G6885" i="6"/>
  <c r="G6886" i="6"/>
  <c r="G6887" i="6"/>
  <c r="G6888" i="6"/>
  <c r="G6889" i="6"/>
  <c r="G6890" i="6"/>
  <c r="G6891" i="6"/>
  <c r="G6892" i="6"/>
  <c r="G6893" i="6"/>
  <c r="G6894" i="6"/>
  <c r="G6895" i="6"/>
  <c r="G6896" i="6"/>
  <c r="G6897" i="6"/>
  <c r="G6898" i="6"/>
  <c r="G6899" i="6"/>
  <c r="G6900" i="6"/>
  <c r="G6901" i="6"/>
  <c r="G6902" i="6"/>
  <c r="G6903" i="6"/>
  <c r="G6904" i="6"/>
  <c r="G6905" i="6"/>
  <c r="G6906" i="6"/>
  <c r="G6907" i="6"/>
  <c r="G6908" i="6"/>
  <c r="G6909" i="6"/>
  <c r="G6910" i="6"/>
  <c r="G6911" i="6"/>
  <c r="G6912" i="6"/>
  <c r="G6913" i="6"/>
  <c r="G6914" i="6"/>
  <c r="G6915" i="6"/>
  <c r="G6916" i="6"/>
  <c r="G6917" i="6"/>
  <c r="G6918" i="6"/>
  <c r="G6919" i="6"/>
  <c r="G6920" i="6"/>
  <c r="G6921" i="6"/>
  <c r="G6922" i="6"/>
  <c r="G6923" i="6"/>
  <c r="G6924" i="6"/>
  <c r="G6925" i="6"/>
  <c r="G6926" i="6"/>
  <c r="G6927" i="6"/>
  <c r="G6928" i="6"/>
  <c r="G6929" i="6"/>
  <c r="G6930" i="6"/>
  <c r="G6931" i="6"/>
  <c r="G6932" i="6"/>
  <c r="G6933" i="6"/>
  <c r="G6934" i="6"/>
  <c r="G6935" i="6"/>
  <c r="G6936" i="6"/>
  <c r="G6937" i="6"/>
  <c r="G6938" i="6"/>
  <c r="G6939" i="6"/>
  <c r="G6940" i="6"/>
  <c r="G6941" i="6"/>
  <c r="G6942" i="6"/>
  <c r="G6943" i="6"/>
  <c r="G6944" i="6"/>
  <c r="G6945" i="6"/>
  <c r="G6946" i="6"/>
  <c r="G6947" i="6"/>
  <c r="G6948" i="6"/>
  <c r="G6949" i="6"/>
  <c r="G6950" i="6"/>
  <c r="G6951" i="6"/>
  <c r="G6952" i="6"/>
  <c r="G6953" i="6"/>
  <c r="G6954" i="6"/>
  <c r="G6955" i="6"/>
  <c r="G6956" i="6"/>
  <c r="G6957" i="6"/>
  <c r="G6958" i="6"/>
  <c r="G6959" i="6"/>
  <c r="G6960" i="6"/>
  <c r="G6961" i="6"/>
  <c r="G6962" i="6"/>
  <c r="G6963" i="6"/>
  <c r="G6964" i="6"/>
  <c r="G6965" i="6"/>
  <c r="G6966" i="6"/>
  <c r="G6967" i="6"/>
  <c r="G6968" i="6"/>
  <c r="G6969" i="6"/>
  <c r="G6970" i="6"/>
  <c r="G6971" i="6"/>
  <c r="G6972" i="6"/>
  <c r="G6973" i="6"/>
  <c r="G6974" i="6"/>
  <c r="G6975" i="6"/>
  <c r="G6976" i="6"/>
  <c r="G6977" i="6"/>
  <c r="G6978" i="6"/>
  <c r="G6979" i="6"/>
  <c r="G6980" i="6"/>
  <c r="G6981" i="6"/>
  <c r="G6982" i="6"/>
  <c r="G6983" i="6"/>
  <c r="G6984" i="6"/>
  <c r="G6985" i="6"/>
  <c r="G6986" i="6"/>
  <c r="G6987" i="6"/>
  <c r="G6988" i="6"/>
  <c r="G6989" i="6"/>
  <c r="G6990" i="6"/>
  <c r="G6991" i="6"/>
  <c r="G6992" i="6"/>
  <c r="G6993" i="6"/>
  <c r="G6994" i="6"/>
  <c r="G6995" i="6"/>
  <c r="G6996" i="6"/>
  <c r="G6997" i="6"/>
  <c r="G6998" i="6"/>
  <c r="G6999" i="6"/>
  <c r="G7000" i="6"/>
  <c r="G7001" i="6"/>
  <c r="G7002" i="6"/>
  <c r="G7003" i="6"/>
  <c r="G7004" i="6"/>
  <c r="G7005" i="6"/>
  <c r="G7006" i="6"/>
  <c r="G7007" i="6"/>
  <c r="G7008" i="6"/>
  <c r="G7009" i="6"/>
  <c r="G7010" i="6"/>
  <c r="G7011" i="6"/>
  <c r="G7012" i="6"/>
  <c r="G7013" i="6"/>
  <c r="G7014" i="6"/>
  <c r="G7015" i="6"/>
  <c r="G7016" i="6"/>
  <c r="G7017" i="6"/>
  <c r="G7018" i="6"/>
  <c r="G7019" i="6"/>
  <c r="G7020" i="6"/>
  <c r="G7021" i="6"/>
  <c r="G7022" i="6"/>
  <c r="G7023" i="6"/>
  <c r="G7024" i="6"/>
  <c r="G7025" i="6"/>
  <c r="G7026" i="6"/>
  <c r="G7027" i="6"/>
  <c r="G7028" i="6"/>
  <c r="G7029" i="6"/>
  <c r="G7030" i="6"/>
  <c r="G7031" i="6"/>
  <c r="G7032" i="6"/>
  <c r="G7033" i="6"/>
  <c r="G7034" i="6"/>
  <c r="G7035" i="6"/>
  <c r="G7036" i="6"/>
  <c r="G7037" i="6"/>
  <c r="G7038" i="6"/>
  <c r="G7039" i="6"/>
  <c r="G7040" i="6"/>
  <c r="G7041" i="6"/>
  <c r="G7042" i="6"/>
  <c r="G7043" i="6"/>
  <c r="G7044" i="6"/>
  <c r="G7045" i="6"/>
  <c r="G7046" i="6"/>
  <c r="G7047" i="6"/>
  <c r="G7048" i="6"/>
  <c r="G7049" i="6"/>
  <c r="G7050" i="6"/>
  <c r="G7051" i="6"/>
  <c r="G7052" i="6"/>
  <c r="G7053" i="6"/>
  <c r="G7054" i="6"/>
  <c r="G7055" i="6"/>
  <c r="G7056" i="6"/>
  <c r="G7057" i="6"/>
  <c r="G7058" i="6"/>
  <c r="G7059" i="6"/>
  <c r="G7060" i="6"/>
  <c r="G7061" i="6"/>
  <c r="G7062" i="6"/>
  <c r="G7063" i="6"/>
  <c r="G7064" i="6"/>
  <c r="G7065" i="6"/>
  <c r="G7066" i="6"/>
  <c r="G7067" i="6"/>
  <c r="G7068" i="6"/>
  <c r="G7069" i="6"/>
  <c r="G7070" i="6"/>
  <c r="G7071" i="6"/>
  <c r="G7072" i="6"/>
  <c r="G7073" i="6"/>
  <c r="G7074" i="6"/>
  <c r="G7075" i="6"/>
  <c r="G7076" i="6"/>
  <c r="G7077" i="6"/>
  <c r="G7078" i="6"/>
  <c r="G7079" i="6"/>
  <c r="G7080" i="6"/>
  <c r="G7081" i="6"/>
  <c r="G7082" i="6"/>
  <c r="G7083" i="6"/>
  <c r="G7084" i="6"/>
  <c r="G7085" i="6"/>
  <c r="G7086" i="6"/>
  <c r="G7087" i="6"/>
  <c r="G7088" i="6"/>
  <c r="G7089" i="6"/>
  <c r="G7090" i="6"/>
  <c r="G7091" i="6"/>
  <c r="G7092" i="6"/>
  <c r="G7093" i="6"/>
  <c r="G7094" i="6"/>
  <c r="G7095" i="6"/>
  <c r="G7096" i="6"/>
  <c r="G7097" i="6"/>
  <c r="G7098" i="6"/>
  <c r="G7099" i="6"/>
  <c r="G7100" i="6"/>
  <c r="G7101" i="6"/>
  <c r="G7102" i="6"/>
  <c r="G7103" i="6"/>
  <c r="G7104" i="6"/>
  <c r="G7105" i="6"/>
  <c r="G7106" i="6"/>
  <c r="G7107" i="6"/>
  <c r="G7108" i="6"/>
  <c r="G7109" i="6"/>
  <c r="G7110" i="6"/>
  <c r="G7111" i="6"/>
  <c r="G7112" i="6"/>
  <c r="G7113" i="6"/>
  <c r="G7114" i="6"/>
  <c r="G7115" i="6"/>
  <c r="G7116" i="6"/>
  <c r="G7117" i="6"/>
  <c r="G7118" i="6"/>
  <c r="G7119" i="6"/>
  <c r="G7120" i="6"/>
  <c r="G7121" i="6"/>
  <c r="G7122" i="6"/>
  <c r="G7123" i="6"/>
  <c r="G7124" i="6"/>
  <c r="G7125" i="6"/>
  <c r="G7126" i="6"/>
  <c r="G7127" i="6"/>
  <c r="G7128" i="6"/>
  <c r="G7129" i="6"/>
  <c r="G7130" i="6"/>
  <c r="G7131" i="6"/>
  <c r="G7132" i="6"/>
  <c r="G7133" i="6"/>
  <c r="G7134" i="6"/>
  <c r="G7135" i="6"/>
  <c r="G7136" i="6"/>
  <c r="G7137" i="6"/>
  <c r="G7138" i="6"/>
  <c r="G7139" i="6"/>
  <c r="G7140" i="6"/>
  <c r="G7141" i="6"/>
  <c r="G7142" i="6"/>
  <c r="G7143" i="6"/>
  <c r="G7144" i="6"/>
  <c r="G7145" i="6"/>
  <c r="G7146" i="6"/>
  <c r="G7147" i="6"/>
  <c r="G7148" i="6"/>
  <c r="G7149" i="6"/>
  <c r="G7150" i="6"/>
  <c r="G7151" i="6"/>
  <c r="G7152" i="6"/>
  <c r="G7153" i="6"/>
  <c r="G7154" i="6"/>
  <c r="G7155" i="6"/>
  <c r="G7156" i="6"/>
  <c r="G7157" i="6"/>
  <c r="G7158" i="6"/>
  <c r="G7159" i="6"/>
  <c r="G7160" i="6"/>
  <c r="G7161" i="6"/>
  <c r="G7162" i="6"/>
  <c r="G7163" i="6"/>
  <c r="G7164" i="6"/>
  <c r="G7165" i="6"/>
  <c r="G7166" i="6"/>
  <c r="G7167" i="6"/>
  <c r="G7168" i="6"/>
  <c r="G7169" i="6"/>
  <c r="G7170" i="6"/>
  <c r="G7171" i="6"/>
  <c r="G7172" i="6"/>
  <c r="G7173" i="6"/>
  <c r="G7174" i="6"/>
  <c r="G7175" i="6"/>
  <c r="G7176" i="6"/>
  <c r="G7177" i="6"/>
  <c r="G7178" i="6"/>
  <c r="G7179" i="6"/>
  <c r="G7180" i="6"/>
  <c r="G7181" i="6"/>
  <c r="G7182" i="6"/>
  <c r="G7183" i="6"/>
  <c r="G7184" i="6"/>
  <c r="G7185" i="6"/>
  <c r="G7186" i="6"/>
  <c r="G7187" i="6"/>
  <c r="G7188" i="6"/>
  <c r="G7189" i="6"/>
  <c r="G7190" i="6"/>
  <c r="G7191" i="6"/>
  <c r="G7192" i="6"/>
  <c r="G7193" i="6"/>
  <c r="G7194" i="6"/>
  <c r="G7195" i="6"/>
  <c r="G7196" i="6"/>
  <c r="G7197" i="6"/>
  <c r="G7198" i="6"/>
  <c r="G7199" i="6"/>
  <c r="G7200" i="6"/>
  <c r="G7201" i="6"/>
  <c r="G7202" i="6"/>
  <c r="G7203" i="6"/>
  <c r="G7204" i="6"/>
  <c r="G7205" i="6"/>
  <c r="G7206" i="6"/>
  <c r="G7207" i="6"/>
  <c r="G7208" i="6"/>
  <c r="G7209" i="6"/>
  <c r="G7210" i="6"/>
  <c r="G7211" i="6"/>
  <c r="G7212" i="6"/>
  <c r="G7213" i="6"/>
  <c r="G7214" i="6"/>
  <c r="G7215" i="6"/>
  <c r="G7216" i="6"/>
  <c r="G7217" i="6"/>
  <c r="G7218" i="6"/>
  <c r="G7219" i="6"/>
  <c r="G7220" i="6"/>
  <c r="G7221" i="6"/>
  <c r="G7222" i="6"/>
  <c r="G7223" i="6"/>
  <c r="G7224" i="6"/>
  <c r="G7225" i="6"/>
  <c r="G7226" i="6"/>
  <c r="G7227" i="6"/>
  <c r="G7228" i="6"/>
  <c r="G7229" i="6"/>
  <c r="G7230" i="6"/>
  <c r="G7231" i="6"/>
  <c r="G7232" i="6"/>
  <c r="G7233" i="6"/>
  <c r="G7234" i="6"/>
  <c r="G7235" i="6"/>
  <c r="G7236" i="6"/>
  <c r="G7237" i="6"/>
  <c r="G7238" i="6"/>
  <c r="G7239" i="6"/>
  <c r="G7240" i="6"/>
  <c r="G7241" i="6"/>
  <c r="G7242" i="6"/>
  <c r="G7243" i="6"/>
  <c r="G7244" i="6"/>
  <c r="G7245" i="6"/>
  <c r="G7246" i="6"/>
  <c r="G7247" i="6"/>
  <c r="G7248" i="6"/>
  <c r="G7249" i="6"/>
  <c r="G7250" i="6"/>
  <c r="G7251" i="6"/>
  <c r="G7252" i="6"/>
  <c r="G7253" i="6"/>
  <c r="G7254" i="6"/>
  <c r="G7255" i="6"/>
  <c r="G7256" i="6"/>
  <c r="G7257" i="6"/>
  <c r="G7258" i="6"/>
  <c r="G7259" i="6"/>
  <c r="G7260" i="6"/>
  <c r="G7261" i="6"/>
  <c r="G7262" i="6"/>
  <c r="G7263" i="6"/>
  <c r="G7264" i="6"/>
  <c r="G7265" i="6"/>
  <c r="G7266" i="6"/>
  <c r="G7267" i="6"/>
  <c r="G7268" i="6"/>
  <c r="G7269" i="6"/>
  <c r="G7270" i="6"/>
  <c r="G7271" i="6"/>
  <c r="G7272" i="6"/>
  <c r="G7273" i="6"/>
  <c r="G7274" i="6"/>
  <c r="G7275" i="6"/>
  <c r="G7276" i="6"/>
  <c r="G7277" i="6"/>
  <c r="G7278" i="6"/>
  <c r="G7279" i="6"/>
  <c r="G7280" i="6"/>
  <c r="G7281" i="6"/>
  <c r="G7282" i="6"/>
  <c r="G7283" i="6"/>
  <c r="G7284" i="6"/>
  <c r="G7285" i="6"/>
  <c r="G7286" i="6"/>
  <c r="G7287" i="6"/>
  <c r="G7288" i="6"/>
  <c r="G7289" i="6"/>
  <c r="G7290" i="6"/>
  <c r="G7291" i="6"/>
  <c r="G7292" i="6"/>
  <c r="G7293" i="6"/>
  <c r="G7294" i="6"/>
  <c r="G7295" i="6"/>
  <c r="G7296" i="6"/>
  <c r="G7297" i="6"/>
  <c r="G7298" i="6"/>
  <c r="G7299" i="6"/>
  <c r="G7300" i="6"/>
  <c r="G7301" i="6"/>
  <c r="G7302" i="6"/>
  <c r="G7303" i="6"/>
  <c r="G7304" i="6"/>
  <c r="G7305" i="6"/>
  <c r="G7306" i="6"/>
  <c r="G7307" i="6"/>
  <c r="G7308" i="6"/>
  <c r="G7309" i="6"/>
  <c r="G7310" i="6"/>
  <c r="G7311" i="6"/>
  <c r="G7312" i="6"/>
  <c r="G7313" i="6"/>
  <c r="G7314" i="6"/>
  <c r="G7315" i="6"/>
  <c r="G7316" i="6"/>
  <c r="G7317" i="6"/>
  <c r="G7318" i="6"/>
  <c r="G7319" i="6"/>
  <c r="G7320" i="6"/>
  <c r="G7321" i="6"/>
  <c r="G7322" i="6"/>
  <c r="G7323" i="6"/>
  <c r="G7324" i="6"/>
  <c r="G7325" i="6"/>
  <c r="G7326" i="6"/>
  <c r="G7327" i="6"/>
  <c r="G7328" i="6"/>
  <c r="G7329" i="6"/>
  <c r="G7330" i="6"/>
  <c r="G7331" i="6"/>
  <c r="G7332" i="6"/>
  <c r="G7333" i="6"/>
  <c r="G7334" i="6"/>
  <c r="G7335" i="6"/>
  <c r="G7336" i="6"/>
  <c r="G7337" i="6"/>
  <c r="G7338" i="6"/>
  <c r="G7339" i="6"/>
  <c r="G7340" i="6"/>
  <c r="G7341" i="6"/>
  <c r="G7342" i="6"/>
  <c r="G7343" i="6"/>
  <c r="G7344" i="6"/>
  <c r="G7345" i="6"/>
  <c r="G7346" i="6"/>
  <c r="G7347" i="6"/>
  <c r="G7348" i="6"/>
  <c r="G7349" i="6"/>
  <c r="G7350" i="6"/>
  <c r="G7351" i="6"/>
  <c r="G7352" i="6"/>
  <c r="G7353" i="6"/>
  <c r="G7354" i="6"/>
  <c r="G7355" i="6"/>
  <c r="G7356" i="6"/>
  <c r="G7357" i="6"/>
  <c r="G7358" i="6"/>
  <c r="G7359" i="6"/>
  <c r="G7360" i="6"/>
  <c r="G7361" i="6"/>
  <c r="G7362" i="6"/>
  <c r="G7363" i="6"/>
  <c r="G7364" i="6"/>
  <c r="G7365" i="6"/>
  <c r="G7366" i="6"/>
  <c r="G7367" i="6"/>
  <c r="G7368" i="6"/>
  <c r="G7369" i="6"/>
  <c r="G7370" i="6"/>
  <c r="G7371" i="6"/>
  <c r="G7372" i="6"/>
  <c r="G7373" i="6"/>
  <c r="G7374" i="6"/>
  <c r="G7375" i="6"/>
  <c r="G7376" i="6"/>
  <c r="G7377" i="6"/>
  <c r="G7378" i="6"/>
  <c r="G7379" i="6"/>
  <c r="G7380" i="6"/>
  <c r="G7381" i="6"/>
  <c r="G7382" i="6"/>
  <c r="G7383" i="6"/>
  <c r="G7384" i="6"/>
  <c r="G7385" i="6"/>
  <c r="G7386" i="6"/>
  <c r="G7387" i="6"/>
  <c r="G7388" i="6"/>
  <c r="G7389" i="6"/>
  <c r="G7390" i="6"/>
  <c r="G7391" i="6"/>
  <c r="G7392" i="6"/>
  <c r="G7393" i="6"/>
  <c r="G7394" i="6"/>
  <c r="G7395" i="6"/>
  <c r="G7396" i="6"/>
  <c r="G7397" i="6"/>
  <c r="G7398" i="6"/>
  <c r="G7399" i="6"/>
  <c r="G7400" i="6"/>
  <c r="G7401" i="6"/>
  <c r="G7402" i="6"/>
  <c r="G7403" i="6"/>
  <c r="G7404" i="6"/>
  <c r="G7405" i="6"/>
  <c r="G7406" i="6"/>
  <c r="G7407" i="6"/>
  <c r="G7408" i="6"/>
  <c r="G7409" i="6"/>
  <c r="G7410" i="6"/>
  <c r="G7411" i="6"/>
  <c r="G7412" i="6"/>
  <c r="G7413" i="6"/>
  <c r="G7414" i="6"/>
  <c r="G7415" i="6"/>
  <c r="G7416" i="6"/>
  <c r="G7417" i="6"/>
  <c r="G7418" i="6"/>
  <c r="G7419" i="6"/>
  <c r="G7420" i="6"/>
  <c r="G7421" i="6"/>
  <c r="G7422" i="6"/>
  <c r="G7423" i="6"/>
  <c r="G7424" i="6"/>
  <c r="G7425" i="6"/>
  <c r="G7426" i="6"/>
  <c r="G7427" i="6"/>
  <c r="G7428" i="6"/>
  <c r="G7429" i="6"/>
  <c r="G7430" i="6"/>
  <c r="G7431" i="6"/>
  <c r="G7432" i="6"/>
  <c r="G7433" i="6"/>
  <c r="G7434" i="6"/>
  <c r="G7435" i="6"/>
  <c r="G7436" i="6"/>
  <c r="G7437" i="6"/>
  <c r="G7438" i="6"/>
  <c r="G7439" i="6"/>
  <c r="G7440" i="6"/>
  <c r="G7441" i="6"/>
  <c r="G7442" i="6"/>
  <c r="G7443" i="6"/>
  <c r="G7444" i="6"/>
  <c r="G7445" i="6"/>
  <c r="G7446" i="6"/>
  <c r="G7447" i="6"/>
  <c r="G7448" i="6"/>
  <c r="G7449" i="6"/>
  <c r="G7450" i="6"/>
  <c r="G7451" i="6"/>
  <c r="G7452" i="6"/>
  <c r="G7453" i="6"/>
  <c r="G7454" i="6"/>
  <c r="G7455" i="6"/>
  <c r="G7456" i="6"/>
  <c r="G7457" i="6"/>
  <c r="G7458" i="6"/>
  <c r="G7459" i="6"/>
  <c r="G7460" i="6"/>
  <c r="G7461" i="6"/>
  <c r="G7462" i="6"/>
  <c r="G7463" i="6"/>
  <c r="G7464" i="6"/>
  <c r="G7465" i="6"/>
  <c r="G7466" i="6"/>
  <c r="G7467" i="6"/>
  <c r="G7468" i="6"/>
  <c r="G7469" i="6"/>
  <c r="G7470" i="6"/>
  <c r="G7471" i="6"/>
  <c r="G7472" i="6"/>
  <c r="G7473" i="6"/>
  <c r="G7474" i="6"/>
  <c r="G7475" i="6"/>
  <c r="G7476" i="6"/>
  <c r="G7477" i="6"/>
  <c r="G7478" i="6"/>
  <c r="G7479" i="6"/>
  <c r="G7480" i="6"/>
  <c r="G7481" i="6"/>
  <c r="G7482" i="6"/>
  <c r="G7483" i="6"/>
  <c r="G7484" i="6"/>
  <c r="G7485" i="6"/>
  <c r="G7486" i="6"/>
  <c r="G7487" i="6"/>
  <c r="G7488" i="6"/>
  <c r="G7489" i="6"/>
  <c r="G7490" i="6"/>
  <c r="G7491" i="6"/>
  <c r="G7492" i="6"/>
  <c r="G7493" i="6"/>
  <c r="G7494" i="6"/>
  <c r="G7495" i="6"/>
  <c r="G7496" i="6"/>
  <c r="G7497" i="6"/>
  <c r="G7498" i="6"/>
  <c r="G7499" i="6"/>
  <c r="G7500" i="6"/>
  <c r="G7501" i="6"/>
  <c r="G7502" i="6"/>
  <c r="G7503" i="6"/>
  <c r="G7504" i="6"/>
  <c r="G7505" i="6"/>
  <c r="G7506" i="6"/>
  <c r="G7507" i="6"/>
  <c r="G7508" i="6"/>
  <c r="G7509" i="6"/>
  <c r="G7510" i="6"/>
  <c r="G7511" i="6"/>
  <c r="G7512" i="6"/>
  <c r="G7513" i="6"/>
  <c r="G7514" i="6"/>
  <c r="G7515" i="6"/>
  <c r="G7516" i="6"/>
  <c r="G7517" i="6"/>
  <c r="G7518" i="6"/>
  <c r="G7519" i="6"/>
  <c r="G7520" i="6"/>
  <c r="G7521" i="6"/>
  <c r="G7522" i="6"/>
  <c r="G7523" i="6"/>
  <c r="G7524" i="6"/>
  <c r="G7525" i="6"/>
  <c r="G7526" i="6"/>
  <c r="G7527" i="6"/>
  <c r="G7528" i="6"/>
  <c r="G7529" i="6"/>
  <c r="G7530" i="6"/>
  <c r="G7531" i="6"/>
  <c r="G7532" i="6"/>
  <c r="G7533" i="6"/>
  <c r="G7534" i="6"/>
  <c r="G7535" i="6"/>
  <c r="G7536" i="6"/>
  <c r="G7537" i="6"/>
  <c r="G7538" i="6"/>
  <c r="G7539" i="6"/>
  <c r="G7540" i="6"/>
  <c r="G7541" i="6"/>
  <c r="G7542" i="6"/>
  <c r="G7543" i="6"/>
  <c r="G7544" i="6"/>
  <c r="G7545" i="6"/>
  <c r="G7546" i="6"/>
  <c r="G7547" i="6"/>
  <c r="G7548" i="6"/>
  <c r="G7549" i="6"/>
  <c r="G7550" i="6"/>
  <c r="G7551" i="6"/>
  <c r="G7552" i="6"/>
  <c r="G7553" i="6"/>
  <c r="G7554" i="6"/>
  <c r="G7555" i="6"/>
  <c r="G7556" i="6"/>
  <c r="G7557" i="6"/>
  <c r="G7558" i="6"/>
  <c r="G7559" i="6"/>
  <c r="G7560" i="6"/>
  <c r="G7561" i="6"/>
  <c r="G7562" i="6"/>
  <c r="G7563" i="6"/>
  <c r="G7564" i="6"/>
  <c r="G7565" i="6"/>
  <c r="G7566" i="6"/>
  <c r="G7567" i="6"/>
  <c r="G7568" i="6"/>
  <c r="G7569" i="6"/>
  <c r="G7570" i="6"/>
  <c r="G7571" i="6"/>
  <c r="G7572" i="6"/>
  <c r="G7573" i="6"/>
  <c r="G7574" i="6"/>
  <c r="G7575" i="6"/>
  <c r="G7576" i="6"/>
  <c r="G7577" i="6"/>
  <c r="G7578" i="6"/>
  <c r="G7579" i="6"/>
  <c r="G7580" i="6"/>
  <c r="G7581" i="6"/>
  <c r="G7582" i="6"/>
  <c r="G7583" i="6"/>
  <c r="G7584" i="6"/>
  <c r="G7585" i="6"/>
  <c r="G7586" i="6"/>
  <c r="G7587" i="6"/>
  <c r="G7588" i="6"/>
  <c r="G7589" i="6"/>
  <c r="G7590" i="6"/>
  <c r="G7591" i="6"/>
  <c r="G7592" i="6"/>
  <c r="G7593" i="6"/>
  <c r="G7594" i="6"/>
  <c r="G7595" i="6"/>
  <c r="G7596" i="6"/>
  <c r="G7597" i="6"/>
  <c r="G7598" i="6"/>
  <c r="G7599" i="6"/>
  <c r="G7600" i="6"/>
  <c r="G7601" i="6"/>
  <c r="G7602" i="6"/>
  <c r="G7603" i="6"/>
  <c r="G7604" i="6"/>
  <c r="G7605" i="6"/>
  <c r="G7606" i="6"/>
  <c r="G7607" i="6"/>
  <c r="G7608" i="6"/>
  <c r="G7609" i="6"/>
  <c r="G7610" i="6"/>
  <c r="G7611" i="6"/>
  <c r="G7612" i="6"/>
  <c r="G7613" i="6"/>
  <c r="G7614" i="6"/>
  <c r="G7615" i="6"/>
  <c r="G7616" i="6"/>
  <c r="G7617" i="6"/>
  <c r="G7618" i="6"/>
  <c r="G7619" i="6"/>
  <c r="G7620" i="6"/>
  <c r="G7621" i="6"/>
  <c r="G7622" i="6"/>
  <c r="G7623" i="6"/>
  <c r="G7624" i="6"/>
  <c r="G7625" i="6"/>
  <c r="G7626" i="6"/>
  <c r="G7627" i="6"/>
  <c r="G7628" i="6"/>
  <c r="G7629" i="6"/>
  <c r="G7630" i="6"/>
  <c r="G7631" i="6"/>
  <c r="G7632" i="6"/>
  <c r="G7633" i="6"/>
  <c r="G7634" i="6"/>
  <c r="G7635" i="6"/>
  <c r="G7636" i="6"/>
  <c r="G7637" i="6"/>
  <c r="G7638" i="6"/>
  <c r="G7639" i="6"/>
  <c r="G7640" i="6"/>
  <c r="G7641" i="6"/>
  <c r="G7642" i="6"/>
  <c r="G7643" i="6"/>
  <c r="G7644" i="6"/>
  <c r="G7645" i="6"/>
  <c r="G7646" i="6"/>
  <c r="G7647" i="6"/>
  <c r="G7648" i="6"/>
  <c r="G7649" i="6"/>
  <c r="G7650" i="6"/>
  <c r="G7651" i="6"/>
  <c r="G7652" i="6"/>
  <c r="G7653" i="6"/>
  <c r="G7654" i="6"/>
  <c r="G7655" i="6"/>
  <c r="G7656" i="6"/>
  <c r="G7657" i="6"/>
  <c r="G7658" i="6"/>
  <c r="G7659" i="6"/>
  <c r="G7660" i="6"/>
  <c r="G7661" i="6"/>
  <c r="G7662" i="6"/>
  <c r="G7663" i="6"/>
  <c r="G7664" i="6"/>
  <c r="G7665" i="6"/>
  <c r="G7666" i="6"/>
  <c r="G7667" i="6"/>
  <c r="G7668" i="6"/>
  <c r="G7669" i="6"/>
  <c r="G7670" i="6"/>
  <c r="G7671" i="6"/>
  <c r="G7672" i="6"/>
  <c r="G7673" i="6"/>
  <c r="G7674" i="6"/>
  <c r="G7675" i="6"/>
  <c r="G7676" i="6"/>
  <c r="G7677" i="6"/>
  <c r="G7678" i="6"/>
  <c r="G7679" i="6"/>
  <c r="G7680" i="6"/>
  <c r="G7681" i="6"/>
  <c r="G7682" i="6"/>
  <c r="G7683" i="6"/>
  <c r="G7684" i="6"/>
  <c r="G7685" i="6"/>
  <c r="G7686" i="6"/>
  <c r="G7687" i="6"/>
  <c r="G7688" i="6"/>
  <c r="G7689" i="6"/>
  <c r="G7690" i="6"/>
  <c r="G7691" i="6"/>
  <c r="G7692" i="6"/>
  <c r="G7693" i="6"/>
  <c r="G7694" i="6"/>
  <c r="G7695" i="6"/>
  <c r="G7696" i="6"/>
  <c r="G7697" i="6"/>
  <c r="G7698" i="6"/>
  <c r="G7699" i="6"/>
  <c r="G7700" i="6"/>
  <c r="G7701" i="6"/>
  <c r="G7702" i="6"/>
  <c r="G7703" i="6"/>
  <c r="G7704" i="6"/>
  <c r="G7705" i="6"/>
  <c r="G7706" i="6"/>
  <c r="G7707" i="6"/>
  <c r="G7708" i="6"/>
  <c r="G7709" i="6"/>
  <c r="G7710" i="6"/>
  <c r="G7711" i="6"/>
  <c r="G7712" i="6"/>
  <c r="G7713" i="6"/>
  <c r="G7714" i="6"/>
  <c r="G7715" i="6"/>
  <c r="G7716" i="6"/>
  <c r="G7717" i="6"/>
  <c r="G7718" i="6"/>
  <c r="G7719" i="6"/>
  <c r="G7720" i="6"/>
  <c r="G7721" i="6"/>
  <c r="G7722" i="6"/>
  <c r="G7723" i="6"/>
  <c r="G7724" i="6"/>
  <c r="G7725" i="6"/>
  <c r="G7726" i="6"/>
  <c r="G7727" i="6"/>
  <c r="G7728" i="6"/>
  <c r="G7729" i="6"/>
  <c r="G7730" i="6"/>
  <c r="G7731" i="6"/>
  <c r="G7732" i="6"/>
  <c r="G7733" i="6"/>
  <c r="G7734" i="6"/>
  <c r="G7735" i="6"/>
  <c r="G7736" i="6"/>
  <c r="G7737" i="6"/>
  <c r="G7738" i="6"/>
  <c r="G7739" i="6"/>
  <c r="G7740" i="6"/>
  <c r="G7741" i="6"/>
  <c r="G7742" i="6"/>
  <c r="G7743" i="6"/>
  <c r="G7744" i="6"/>
  <c r="G7745" i="6"/>
  <c r="G7746" i="6"/>
  <c r="G7747" i="6"/>
  <c r="G7748" i="6"/>
  <c r="G7749" i="6"/>
  <c r="G7750" i="6"/>
  <c r="G7751" i="6"/>
  <c r="G7752" i="6"/>
  <c r="G7753" i="6"/>
  <c r="G7754" i="6"/>
  <c r="G7755" i="6"/>
  <c r="G7756" i="6"/>
  <c r="G7757" i="6"/>
  <c r="G7758" i="6"/>
  <c r="G7759" i="6"/>
  <c r="G7760" i="6"/>
  <c r="G7761" i="6"/>
  <c r="G7762" i="6"/>
  <c r="G7763" i="6"/>
  <c r="G7764" i="6"/>
  <c r="G7765" i="6"/>
  <c r="G7766" i="6"/>
  <c r="G7767" i="6"/>
  <c r="G7768" i="6"/>
  <c r="G7769" i="6"/>
  <c r="G7770" i="6"/>
  <c r="G7771" i="6"/>
  <c r="G7772" i="6"/>
  <c r="G7773" i="6"/>
  <c r="G7774" i="6"/>
  <c r="G7775" i="6"/>
  <c r="G7776" i="6"/>
  <c r="G7777" i="6"/>
  <c r="G7778" i="6"/>
  <c r="G7779" i="6"/>
  <c r="G7780" i="6"/>
  <c r="G7781" i="6"/>
  <c r="G7782" i="6"/>
  <c r="G7783" i="6"/>
  <c r="G7784" i="6"/>
  <c r="G7785" i="6"/>
  <c r="G7786" i="6"/>
  <c r="G7787" i="6"/>
  <c r="G7788" i="6"/>
  <c r="G7789" i="6"/>
  <c r="G7790" i="6"/>
  <c r="G7791" i="6"/>
  <c r="G7792" i="6"/>
  <c r="G7793" i="6"/>
  <c r="G7794" i="6"/>
  <c r="G7795" i="6"/>
  <c r="G7796" i="6"/>
  <c r="G7797" i="6"/>
  <c r="G7798" i="6"/>
  <c r="G7799" i="6"/>
  <c r="G7800" i="6"/>
  <c r="G7801" i="6"/>
  <c r="G7802" i="6"/>
  <c r="G7803" i="6"/>
  <c r="G7804" i="6"/>
  <c r="G7805" i="6"/>
  <c r="G7806" i="6"/>
  <c r="G7807" i="6"/>
  <c r="G7808" i="6"/>
  <c r="G7809" i="6"/>
  <c r="G7810" i="6"/>
  <c r="G7811" i="6"/>
  <c r="G7812" i="6"/>
  <c r="G7813" i="6"/>
  <c r="G7814" i="6"/>
  <c r="G7815" i="6"/>
  <c r="G7816" i="6"/>
  <c r="G7817" i="6"/>
  <c r="G7818" i="6"/>
  <c r="G7819" i="6"/>
  <c r="G7820" i="6"/>
  <c r="G7821" i="6"/>
  <c r="G7822" i="6"/>
  <c r="G7823" i="6"/>
  <c r="G7824" i="6"/>
  <c r="G7825" i="6"/>
  <c r="G7826" i="6"/>
  <c r="G7827" i="6"/>
  <c r="G7828" i="6"/>
  <c r="G7829" i="6"/>
  <c r="G7830" i="6"/>
  <c r="G7831" i="6"/>
  <c r="G7832" i="6"/>
  <c r="G7833" i="6"/>
  <c r="G7834" i="6"/>
  <c r="G7835" i="6"/>
  <c r="G7836" i="6"/>
  <c r="G7837" i="6"/>
  <c r="G7838" i="6"/>
  <c r="G7839" i="6"/>
  <c r="G7840" i="6"/>
  <c r="G7841" i="6"/>
  <c r="G7842" i="6"/>
  <c r="G7843" i="6"/>
  <c r="G7844" i="6"/>
  <c r="G7845" i="6"/>
  <c r="G7846" i="6"/>
  <c r="G7847" i="6"/>
  <c r="G7848" i="6"/>
  <c r="G7849" i="6"/>
  <c r="G7850" i="6"/>
  <c r="G7851" i="6"/>
  <c r="G7852" i="6"/>
  <c r="G7853" i="6"/>
  <c r="G7854" i="6"/>
  <c r="G7855" i="6"/>
  <c r="G7856" i="6"/>
  <c r="G7857" i="6"/>
  <c r="G7858" i="6"/>
  <c r="G7859" i="6"/>
  <c r="G7860" i="6"/>
  <c r="G7861" i="6"/>
  <c r="G7862" i="6"/>
  <c r="G7863" i="6"/>
  <c r="G7864" i="6"/>
  <c r="G7865" i="6"/>
  <c r="G7866" i="6"/>
  <c r="G7867" i="6"/>
  <c r="G7868" i="6"/>
  <c r="G7869" i="6"/>
  <c r="G7870" i="6"/>
  <c r="G7871" i="6"/>
  <c r="G7872" i="6"/>
  <c r="G7873" i="6"/>
  <c r="G7874" i="6"/>
  <c r="G7875" i="6"/>
  <c r="G7876" i="6"/>
  <c r="G7877" i="6"/>
  <c r="G7878" i="6"/>
  <c r="G7879" i="6"/>
  <c r="G7880" i="6"/>
  <c r="G7881" i="6"/>
  <c r="G7882" i="6"/>
  <c r="G7883" i="6"/>
  <c r="G7884" i="6"/>
  <c r="G7885" i="6"/>
  <c r="G7886" i="6"/>
  <c r="G7887" i="6"/>
  <c r="G7888" i="6"/>
  <c r="G7889" i="6"/>
  <c r="G7890" i="6"/>
  <c r="G7891" i="6"/>
  <c r="G7892" i="6"/>
  <c r="G7893" i="6"/>
  <c r="G7894" i="6"/>
  <c r="G7895" i="6"/>
  <c r="G7896" i="6"/>
  <c r="G7897" i="6"/>
  <c r="G7898" i="6"/>
  <c r="G7899" i="6"/>
  <c r="G7900" i="6"/>
  <c r="G7901" i="6"/>
  <c r="G7902" i="6"/>
  <c r="G7903" i="6"/>
  <c r="G7904" i="6"/>
  <c r="G7905" i="6"/>
  <c r="G7906" i="6"/>
  <c r="G7907" i="6"/>
  <c r="G7908" i="6"/>
  <c r="G7909" i="6"/>
  <c r="G7910" i="6"/>
  <c r="G7911" i="6"/>
  <c r="G7912" i="6"/>
  <c r="G7913" i="6"/>
  <c r="G7914" i="6"/>
  <c r="G7915" i="6"/>
  <c r="G7916" i="6"/>
  <c r="G7917" i="6"/>
  <c r="G7918" i="6"/>
  <c r="G7919" i="6"/>
  <c r="G7920" i="6"/>
  <c r="G7921" i="6"/>
  <c r="G7922" i="6"/>
  <c r="G7923" i="6"/>
  <c r="G7924" i="6"/>
  <c r="G7925" i="6"/>
  <c r="G7926" i="6"/>
  <c r="G7927" i="6"/>
  <c r="G7928" i="6"/>
  <c r="G7929" i="6"/>
  <c r="G7930" i="6"/>
  <c r="G7931" i="6"/>
  <c r="G7932" i="6"/>
  <c r="G7933" i="6"/>
  <c r="G7934" i="6"/>
  <c r="G7935" i="6"/>
  <c r="G7936" i="6"/>
  <c r="G7937" i="6"/>
  <c r="G7938" i="6"/>
  <c r="G7939" i="6"/>
  <c r="G7940" i="6"/>
  <c r="G7941" i="6"/>
  <c r="G7942" i="6"/>
  <c r="G7943" i="6"/>
  <c r="G7944" i="6"/>
  <c r="G7945" i="6"/>
  <c r="G7946" i="6"/>
  <c r="G7947" i="6"/>
  <c r="G7948" i="6"/>
  <c r="G7949" i="6"/>
  <c r="G7950" i="6"/>
  <c r="G7951" i="6"/>
  <c r="G7952" i="6"/>
  <c r="G7953" i="6"/>
  <c r="G7954" i="6"/>
  <c r="G7955" i="6"/>
  <c r="G7956" i="6"/>
  <c r="G7957" i="6"/>
  <c r="G7958" i="6"/>
  <c r="G7959" i="6"/>
  <c r="G7960" i="6"/>
  <c r="G7961" i="6"/>
  <c r="G7962" i="6"/>
  <c r="G7963" i="6"/>
  <c r="G7964" i="6"/>
  <c r="G7965" i="6"/>
  <c r="G7966" i="6"/>
  <c r="G7967" i="6"/>
  <c r="G7968" i="6"/>
  <c r="G7969" i="6"/>
  <c r="G7970" i="6"/>
  <c r="G7971" i="6"/>
  <c r="G7972" i="6"/>
  <c r="G7973" i="6"/>
  <c r="G7974" i="6"/>
  <c r="G7975" i="6"/>
  <c r="G7976" i="6"/>
  <c r="G7977" i="6"/>
  <c r="G7978" i="6"/>
  <c r="G7979" i="6"/>
  <c r="G7980" i="6"/>
  <c r="G7981" i="6"/>
  <c r="G7982" i="6"/>
  <c r="G7983" i="6"/>
  <c r="G7984" i="6"/>
  <c r="G7985" i="6"/>
  <c r="G7986" i="6"/>
  <c r="G7987" i="6"/>
  <c r="G7988" i="6"/>
  <c r="G7989" i="6"/>
  <c r="G7990" i="6"/>
  <c r="G7991" i="6"/>
  <c r="G7992" i="6"/>
  <c r="G7993" i="6"/>
  <c r="G7994" i="6"/>
  <c r="G7995" i="6"/>
  <c r="G7996" i="6"/>
  <c r="G7997" i="6"/>
  <c r="G7998" i="6"/>
  <c r="G7999" i="6"/>
  <c r="G8000" i="6"/>
  <c r="G8001" i="6"/>
  <c r="G8002" i="6"/>
  <c r="G8003" i="6"/>
  <c r="G8004" i="6"/>
  <c r="G8005" i="6"/>
  <c r="G8006" i="6"/>
  <c r="G8007" i="6"/>
  <c r="G8008" i="6"/>
  <c r="G8009" i="6"/>
  <c r="G8010" i="6"/>
  <c r="G8011" i="6"/>
  <c r="G8012" i="6"/>
  <c r="G8013" i="6"/>
  <c r="G8014" i="6"/>
  <c r="G8015" i="6"/>
  <c r="G8016" i="6"/>
  <c r="G8017" i="6"/>
  <c r="G8018" i="6"/>
  <c r="G8019" i="6"/>
  <c r="G8020" i="6"/>
  <c r="G8021" i="6"/>
  <c r="G8022" i="6"/>
  <c r="G8023" i="6"/>
  <c r="G8024" i="6"/>
  <c r="G8025" i="6"/>
  <c r="G8026" i="6"/>
  <c r="G8027" i="6"/>
  <c r="G8028" i="6"/>
  <c r="G8029" i="6"/>
  <c r="G8030" i="6"/>
  <c r="G8031" i="6"/>
  <c r="G8032" i="6"/>
  <c r="G8033" i="6"/>
  <c r="G8034" i="6"/>
  <c r="G8035" i="6"/>
  <c r="G8036" i="6"/>
  <c r="G8037" i="6"/>
  <c r="G8038" i="6"/>
  <c r="G8039" i="6"/>
  <c r="G8040" i="6"/>
  <c r="G8041" i="6"/>
  <c r="G8042" i="6"/>
  <c r="G8043" i="6"/>
  <c r="G8044" i="6"/>
  <c r="G8045" i="6"/>
  <c r="G8046" i="6"/>
  <c r="G8047" i="6"/>
  <c r="G8048" i="6"/>
  <c r="G8049" i="6"/>
  <c r="G8050" i="6"/>
  <c r="G8051" i="6"/>
  <c r="G8052" i="6"/>
  <c r="G8053" i="6"/>
  <c r="G8054" i="6"/>
  <c r="G8055" i="6"/>
  <c r="G8056" i="6"/>
  <c r="G8057" i="6"/>
  <c r="G8058" i="6"/>
  <c r="G8059" i="6"/>
  <c r="G8060" i="6"/>
  <c r="G8061" i="6"/>
  <c r="G8062" i="6"/>
  <c r="G8063" i="6"/>
  <c r="G8064" i="6"/>
  <c r="G8065" i="6"/>
  <c r="G8066" i="6"/>
  <c r="G8067" i="6"/>
  <c r="G8068" i="6"/>
  <c r="G8069" i="6"/>
  <c r="G8070" i="6"/>
  <c r="G8071" i="6"/>
  <c r="G8072" i="6"/>
  <c r="G8073" i="6"/>
  <c r="G8074" i="6"/>
  <c r="G8075" i="6"/>
  <c r="G8076" i="6"/>
  <c r="G8077" i="6"/>
  <c r="G8078" i="6"/>
  <c r="G8079" i="6"/>
  <c r="G8080" i="6"/>
  <c r="G8081" i="6"/>
  <c r="G8082" i="6"/>
  <c r="G8083" i="6"/>
  <c r="G8084" i="6"/>
  <c r="G8085" i="6"/>
  <c r="G8086" i="6"/>
  <c r="G8087" i="6"/>
  <c r="G8088" i="6"/>
  <c r="G8089" i="6"/>
  <c r="G8090" i="6"/>
  <c r="G8091" i="6"/>
  <c r="G8092" i="6"/>
  <c r="G8093" i="6"/>
  <c r="G8094" i="6"/>
  <c r="G8095" i="6"/>
  <c r="G8096" i="6"/>
  <c r="G8097" i="6"/>
  <c r="G8098" i="6"/>
  <c r="G8099" i="6"/>
  <c r="G8100" i="6"/>
  <c r="G8101" i="6"/>
  <c r="G8102" i="6"/>
  <c r="G8103" i="6"/>
  <c r="G8104" i="6"/>
  <c r="G8105" i="6"/>
  <c r="G8106" i="6"/>
  <c r="G8107" i="6"/>
  <c r="G8108" i="6"/>
  <c r="G8109" i="6"/>
  <c r="G8110" i="6"/>
  <c r="G8111" i="6"/>
  <c r="G8112" i="6"/>
  <c r="G8113" i="6"/>
  <c r="G8114" i="6"/>
  <c r="G8115" i="6"/>
  <c r="G8116" i="6"/>
  <c r="G8117" i="6"/>
  <c r="G8118" i="6"/>
  <c r="G8119" i="6"/>
  <c r="G8120" i="6"/>
  <c r="G8121" i="6"/>
  <c r="G8122" i="6"/>
  <c r="G8123" i="6"/>
  <c r="G8124" i="6"/>
  <c r="G8125" i="6"/>
  <c r="G8126" i="6"/>
  <c r="G8127" i="6"/>
  <c r="G8128" i="6"/>
  <c r="G8129" i="6"/>
  <c r="G8130" i="6"/>
  <c r="G8131" i="6"/>
  <c r="G8132" i="6"/>
  <c r="G8133" i="6"/>
  <c r="G8134" i="6"/>
  <c r="G8135" i="6"/>
  <c r="G8136" i="6"/>
  <c r="G8137" i="6"/>
  <c r="G8138" i="6"/>
  <c r="G8139" i="6"/>
  <c r="G8140" i="6"/>
  <c r="G8141" i="6"/>
  <c r="G8142" i="6"/>
  <c r="G8143" i="6"/>
  <c r="G8144" i="6"/>
  <c r="G8145" i="6"/>
  <c r="G8146" i="6"/>
  <c r="G8147" i="6"/>
  <c r="G8148" i="6"/>
  <c r="G8149" i="6"/>
  <c r="G8150" i="6"/>
  <c r="G8151" i="6"/>
  <c r="G8152" i="6"/>
  <c r="G8153" i="6"/>
  <c r="G8154" i="6"/>
  <c r="G8155" i="6"/>
  <c r="G8156" i="6"/>
  <c r="G8157" i="6"/>
  <c r="G8158" i="6"/>
  <c r="G8159" i="6"/>
  <c r="G8160" i="6"/>
  <c r="G8161" i="6"/>
  <c r="G8162" i="6"/>
  <c r="G8163" i="6"/>
  <c r="G8164" i="6"/>
  <c r="G8165" i="6"/>
  <c r="G8166" i="6"/>
  <c r="G8167" i="6"/>
  <c r="G8168" i="6"/>
  <c r="G8169" i="6"/>
  <c r="G8170" i="6"/>
  <c r="G8171" i="6"/>
  <c r="G8172" i="6"/>
  <c r="G8173" i="6"/>
  <c r="G8174" i="6"/>
  <c r="G8175" i="6"/>
  <c r="G8176" i="6"/>
  <c r="G8177" i="6"/>
  <c r="G8178" i="6"/>
  <c r="G8179" i="6"/>
  <c r="G8180" i="6"/>
  <c r="G8181" i="6"/>
  <c r="G8182" i="6"/>
  <c r="G8183" i="6"/>
  <c r="G8184" i="6"/>
  <c r="G8185" i="6"/>
  <c r="G8186" i="6"/>
  <c r="G8187" i="6"/>
  <c r="G8188" i="6"/>
  <c r="G8189" i="6"/>
  <c r="G8190" i="6"/>
  <c r="G8191" i="6"/>
  <c r="G8192" i="6"/>
  <c r="G8193" i="6"/>
  <c r="G8194" i="6"/>
  <c r="G8195" i="6"/>
  <c r="G8196" i="6"/>
  <c r="G8197" i="6"/>
  <c r="G8198" i="6"/>
  <c r="G8199" i="6"/>
  <c r="G8200" i="6"/>
  <c r="G8201" i="6"/>
  <c r="G8202" i="6"/>
  <c r="G8203" i="6"/>
  <c r="G8204" i="6"/>
  <c r="G8205" i="6"/>
  <c r="G8206" i="6"/>
  <c r="G8207" i="6"/>
  <c r="G8208" i="6"/>
  <c r="G8209" i="6"/>
  <c r="G8210" i="6"/>
  <c r="G8211" i="6"/>
  <c r="G8212" i="6"/>
  <c r="G8213" i="6"/>
  <c r="G8214" i="6"/>
  <c r="G8215" i="6"/>
  <c r="G8216" i="6"/>
  <c r="G8217" i="6"/>
  <c r="G8218" i="6"/>
  <c r="G8219" i="6"/>
  <c r="G8220" i="6"/>
  <c r="G8221" i="6"/>
  <c r="G8222" i="6"/>
  <c r="G8223" i="6"/>
  <c r="G8224" i="6"/>
  <c r="G8225" i="6"/>
  <c r="G8226" i="6"/>
  <c r="G8227" i="6"/>
  <c r="G8228" i="6"/>
  <c r="G8229" i="6"/>
  <c r="G8230" i="6"/>
  <c r="G8231" i="6"/>
  <c r="G8232" i="6"/>
  <c r="G8233" i="6"/>
  <c r="G8234" i="6"/>
  <c r="G8235" i="6"/>
  <c r="G8236" i="6"/>
  <c r="G8237" i="6"/>
  <c r="G8238" i="6"/>
  <c r="G8239" i="6"/>
  <c r="G8240" i="6"/>
  <c r="G8241" i="6"/>
  <c r="G8242" i="6"/>
  <c r="G8243" i="6"/>
  <c r="G8244" i="6"/>
  <c r="G8245" i="6"/>
  <c r="G8246" i="6"/>
  <c r="G8247" i="6"/>
  <c r="G8248" i="6"/>
  <c r="G8249" i="6"/>
  <c r="G8250" i="6"/>
  <c r="G8251" i="6"/>
  <c r="G8252" i="6"/>
  <c r="G8253" i="6"/>
  <c r="G8254" i="6"/>
  <c r="G8255" i="6"/>
  <c r="G8256" i="6"/>
  <c r="G8257" i="6"/>
  <c r="G8258" i="6"/>
  <c r="G8259" i="6"/>
  <c r="G8260" i="6"/>
  <c r="G8261" i="6"/>
  <c r="G8262" i="6"/>
  <c r="G8263" i="6"/>
  <c r="G8264" i="6"/>
  <c r="G8265" i="6"/>
  <c r="G8266" i="6"/>
  <c r="G8267" i="6"/>
  <c r="G8268" i="6"/>
  <c r="G8269" i="6"/>
  <c r="G8270" i="6"/>
  <c r="G8271" i="6"/>
  <c r="G8272" i="6"/>
  <c r="G8273" i="6"/>
  <c r="G8274" i="6"/>
  <c r="G8275" i="6"/>
  <c r="G8276" i="6"/>
  <c r="G8277" i="6"/>
  <c r="G8278" i="6"/>
  <c r="G8279" i="6"/>
  <c r="G8280" i="6"/>
  <c r="G8281" i="6"/>
  <c r="G8282" i="6"/>
  <c r="G8283" i="6"/>
  <c r="G8284" i="6"/>
  <c r="G8285" i="6"/>
  <c r="G8286" i="6"/>
  <c r="G8287" i="6"/>
  <c r="G8288" i="6"/>
  <c r="G8289" i="6"/>
  <c r="G8290" i="6"/>
  <c r="G8291" i="6"/>
  <c r="G8292" i="6"/>
  <c r="G8293" i="6"/>
  <c r="G8294" i="6"/>
  <c r="G8295" i="6"/>
  <c r="G8296" i="6"/>
  <c r="G8297" i="6"/>
  <c r="G8298" i="6"/>
  <c r="G8299" i="6"/>
  <c r="G8300" i="6"/>
  <c r="G8301" i="6"/>
  <c r="G8302" i="6"/>
  <c r="G8303" i="6"/>
  <c r="G8304" i="6"/>
  <c r="G8305" i="6"/>
  <c r="G8306" i="6"/>
  <c r="G8307" i="6"/>
  <c r="G8308" i="6"/>
  <c r="G8309" i="6"/>
  <c r="G8310" i="6"/>
  <c r="G8311" i="6"/>
  <c r="G8312" i="6"/>
  <c r="G8313" i="6"/>
  <c r="G8314" i="6"/>
  <c r="G8315" i="6"/>
  <c r="G8316" i="6"/>
  <c r="G8317" i="6"/>
  <c r="G8318" i="6"/>
  <c r="G8319" i="6"/>
  <c r="G8320" i="6"/>
  <c r="G8321" i="6"/>
  <c r="G8322" i="6"/>
  <c r="G8323" i="6"/>
  <c r="G8324" i="6"/>
  <c r="G8325" i="6"/>
  <c r="G8326" i="6"/>
  <c r="G8327" i="6"/>
  <c r="G8328" i="6"/>
  <c r="G8329" i="6"/>
  <c r="G8330" i="6"/>
  <c r="G8331" i="6"/>
  <c r="G8332" i="6"/>
  <c r="G8333" i="6"/>
  <c r="G8334" i="6"/>
  <c r="G8335" i="6"/>
  <c r="G8336" i="6"/>
  <c r="G8337" i="6"/>
  <c r="G8338" i="6"/>
  <c r="G8339" i="6"/>
  <c r="G8340" i="6"/>
  <c r="G8341" i="6"/>
  <c r="G8342" i="6"/>
  <c r="G8343" i="6"/>
  <c r="G8344" i="6"/>
  <c r="G8345" i="6"/>
  <c r="G8346" i="6"/>
  <c r="G8347" i="6"/>
  <c r="G8348" i="6"/>
  <c r="G8349" i="6"/>
  <c r="G8350" i="6"/>
  <c r="G8351" i="6"/>
  <c r="G8352" i="6"/>
  <c r="G8353" i="6"/>
  <c r="G8354" i="6"/>
  <c r="G8355" i="6"/>
  <c r="G8356" i="6"/>
  <c r="G8357" i="6"/>
  <c r="G8358" i="6"/>
  <c r="G8359" i="6"/>
  <c r="G8360" i="6"/>
  <c r="G8361" i="6"/>
  <c r="G8362" i="6"/>
  <c r="G8363" i="6"/>
  <c r="G8364" i="6"/>
  <c r="G8365" i="6"/>
  <c r="G8366" i="6"/>
  <c r="G8367" i="6"/>
  <c r="G8368" i="6"/>
  <c r="G8369" i="6"/>
  <c r="G8370" i="6"/>
  <c r="G8371" i="6"/>
  <c r="G8372" i="6"/>
  <c r="G8373" i="6"/>
  <c r="G8374" i="6"/>
  <c r="G8375" i="6"/>
  <c r="G8376" i="6"/>
  <c r="G8377" i="6"/>
  <c r="G8378" i="6"/>
  <c r="G8379" i="6"/>
  <c r="G8380" i="6"/>
  <c r="G8381" i="6"/>
  <c r="G8382" i="6"/>
  <c r="G8383" i="6"/>
  <c r="G8384" i="6"/>
  <c r="G8385" i="6"/>
  <c r="G8386" i="6"/>
  <c r="G8387" i="6"/>
  <c r="G8388" i="6"/>
  <c r="G8389" i="6"/>
  <c r="G8390" i="6"/>
  <c r="G8391" i="6"/>
  <c r="G8392" i="6"/>
  <c r="G8393" i="6"/>
  <c r="G8394" i="6"/>
  <c r="G8395" i="6"/>
  <c r="G8396" i="6"/>
  <c r="G8397" i="6"/>
  <c r="G8398" i="6"/>
  <c r="G8399" i="6"/>
  <c r="G8400" i="6"/>
  <c r="G8401" i="6"/>
  <c r="G8402" i="6"/>
  <c r="G8403" i="6"/>
  <c r="G8404" i="6"/>
  <c r="G8405" i="6"/>
  <c r="G8406" i="6"/>
  <c r="G8407" i="6"/>
  <c r="G8408" i="6"/>
  <c r="G8409" i="6"/>
  <c r="G8410" i="6"/>
  <c r="G8411" i="6"/>
  <c r="G8412" i="6"/>
  <c r="G8413" i="6"/>
  <c r="G8414" i="6"/>
  <c r="G8415" i="6"/>
  <c r="G8416" i="6"/>
  <c r="G8417" i="6"/>
  <c r="G8418" i="6"/>
  <c r="G8419" i="6"/>
  <c r="G8420" i="6"/>
  <c r="G8421" i="6"/>
  <c r="G8422" i="6"/>
  <c r="G8423" i="6"/>
  <c r="G8424" i="6"/>
  <c r="G8425" i="6"/>
  <c r="G8426" i="6"/>
  <c r="G8427" i="6"/>
  <c r="G8428" i="6"/>
  <c r="G8429" i="6"/>
  <c r="G8430" i="6"/>
  <c r="G8431" i="6"/>
  <c r="G8432" i="6"/>
  <c r="G8433" i="6"/>
  <c r="G8434" i="6"/>
  <c r="G8435" i="6"/>
  <c r="G8436" i="6"/>
  <c r="G8437" i="6"/>
  <c r="G8438" i="6"/>
  <c r="G8439" i="6"/>
  <c r="G8440" i="6"/>
  <c r="G8441" i="6"/>
  <c r="G8442" i="6"/>
  <c r="G8443" i="6"/>
  <c r="G8444" i="6"/>
  <c r="G8445" i="6"/>
  <c r="G8446" i="6"/>
  <c r="G8447" i="6"/>
  <c r="G8448" i="6"/>
  <c r="G8449" i="6"/>
  <c r="G8450" i="6"/>
  <c r="G8451" i="6"/>
  <c r="G8452" i="6"/>
  <c r="G8453" i="6"/>
  <c r="G8454" i="6"/>
  <c r="G8455" i="6"/>
  <c r="G8456" i="6"/>
  <c r="G8457" i="6"/>
  <c r="G8458" i="6"/>
  <c r="G8459" i="6"/>
  <c r="G8460" i="6"/>
  <c r="G8461" i="6"/>
  <c r="G8462" i="6"/>
  <c r="G8463" i="6"/>
  <c r="G8464" i="6"/>
  <c r="G8465" i="6"/>
  <c r="G8466" i="6"/>
  <c r="G8467" i="6"/>
  <c r="G8468" i="6"/>
  <c r="G8469" i="6"/>
  <c r="G8470" i="6"/>
  <c r="G8471" i="6"/>
  <c r="G8472" i="6"/>
  <c r="G8473" i="6"/>
  <c r="G8474" i="6"/>
  <c r="G8475" i="6"/>
  <c r="G8476" i="6"/>
  <c r="G8477" i="6"/>
  <c r="G8478" i="6"/>
  <c r="G8479" i="6"/>
  <c r="G8480" i="6"/>
  <c r="G8481" i="6"/>
  <c r="G8482" i="6"/>
  <c r="G8483" i="6"/>
  <c r="G8484" i="6"/>
  <c r="G8485" i="6"/>
  <c r="G8486" i="6"/>
  <c r="G8487" i="6"/>
  <c r="G8488" i="6"/>
  <c r="G8489" i="6"/>
  <c r="G8490" i="6"/>
  <c r="G8491" i="6"/>
  <c r="G8492" i="6"/>
  <c r="G8493" i="6"/>
  <c r="G8494" i="6"/>
  <c r="G8495" i="6"/>
  <c r="G8496" i="6"/>
  <c r="G8497" i="6"/>
  <c r="G8498" i="6"/>
  <c r="G8499" i="6"/>
  <c r="G8500" i="6"/>
  <c r="G8501" i="6"/>
  <c r="G8502" i="6"/>
  <c r="G8503" i="6"/>
  <c r="G8504" i="6"/>
  <c r="G8505" i="6"/>
  <c r="G8506" i="6"/>
  <c r="G8507" i="6"/>
  <c r="G8508" i="6"/>
  <c r="G8509" i="6"/>
  <c r="G8510" i="6"/>
  <c r="G8511" i="6"/>
  <c r="G8512" i="6"/>
  <c r="G8513" i="6"/>
  <c r="G8514" i="6"/>
  <c r="G8515" i="6"/>
  <c r="G8516" i="6"/>
  <c r="G8517" i="6"/>
  <c r="G8518" i="6"/>
  <c r="G8519" i="6"/>
  <c r="G8520" i="6"/>
  <c r="G8521" i="6"/>
  <c r="G8522" i="6"/>
  <c r="G8523" i="6"/>
  <c r="G8524" i="6"/>
  <c r="G8525" i="6"/>
  <c r="G8526" i="6"/>
  <c r="G8527" i="6"/>
  <c r="G8528" i="6"/>
  <c r="G8529" i="6"/>
  <c r="G8530" i="6"/>
  <c r="G8531" i="6"/>
  <c r="G8532" i="6"/>
  <c r="G8533" i="6"/>
  <c r="G8534" i="6"/>
  <c r="G8535" i="6"/>
  <c r="G8536" i="6"/>
  <c r="G8537" i="6"/>
  <c r="G8538" i="6"/>
  <c r="G8539" i="6"/>
  <c r="G8540" i="6"/>
  <c r="G8541" i="6"/>
  <c r="G8542" i="6"/>
  <c r="G8543" i="6"/>
  <c r="G8544" i="6"/>
  <c r="G8545" i="6"/>
  <c r="G8546" i="6"/>
  <c r="G8547" i="6"/>
  <c r="G8548" i="6"/>
  <c r="G8549" i="6"/>
  <c r="G8550" i="6"/>
  <c r="G8551" i="6"/>
  <c r="G8552" i="6"/>
  <c r="G8553" i="6"/>
  <c r="G8554" i="6"/>
  <c r="G8555" i="6"/>
  <c r="G8556" i="6"/>
  <c r="G8557" i="6"/>
  <c r="G8558" i="6"/>
  <c r="G8559" i="6"/>
  <c r="G8560" i="6"/>
  <c r="G8561" i="6"/>
  <c r="G8562" i="6"/>
  <c r="G8563" i="6"/>
  <c r="G8564" i="6"/>
  <c r="G8565" i="6"/>
  <c r="G8566" i="6"/>
  <c r="G8567" i="6"/>
  <c r="G8568" i="6"/>
  <c r="G8569" i="6"/>
  <c r="G8570" i="6"/>
  <c r="G8571" i="6"/>
  <c r="G8572" i="6"/>
  <c r="G8573" i="6"/>
  <c r="G8574" i="6"/>
  <c r="G8575" i="6"/>
  <c r="G8576" i="6"/>
  <c r="G8577" i="6"/>
  <c r="G8578" i="6"/>
  <c r="G8579" i="6"/>
  <c r="G8580" i="6"/>
  <c r="G8581" i="6"/>
  <c r="G8582" i="6"/>
  <c r="G8583" i="6"/>
  <c r="G8584" i="6"/>
  <c r="G8585" i="6"/>
  <c r="G8586" i="6"/>
  <c r="G8587" i="6"/>
  <c r="G8588" i="6"/>
  <c r="G8589" i="6"/>
  <c r="G8590" i="6"/>
  <c r="G8591" i="6"/>
  <c r="G8592" i="6"/>
  <c r="G8593" i="6"/>
  <c r="G8594" i="6"/>
  <c r="G8595" i="6"/>
  <c r="G8596" i="6"/>
  <c r="G8597" i="6"/>
  <c r="G8598" i="6"/>
  <c r="G8599" i="6"/>
  <c r="G8600" i="6"/>
  <c r="G8601" i="6"/>
  <c r="G8602" i="6"/>
  <c r="G8603" i="6"/>
  <c r="G8604" i="6"/>
  <c r="G8605" i="6"/>
  <c r="G8606" i="6"/>
  <c r="G8607" i="6"/>
  <c r="G8608" i="6"/>
  <c r="G8609" i="6"/>
  <c r="G8610" i="6"/>
  <c r="G8611" i="6"/>
  <c r="G8612" i="6"/>
  <c r="G8613" i="6"/>
  <c r="G8614" i="6"/>
  <c r="G8615" i="6"/>
  <c r="G8616" i="6"/>
  <c r="G8617" i="6"/>
  <c r="G8618" i="6"/>
  <c r="G8619" i="6"/>
  <c r="G8620" i="6"/>
  <c r="G8621" i="6"/>
  <c r="G8622" i="6"/>
  <c r="G8623" i="6"/>
  <c r="G8624" i="6"/>
  <c r="G8625" i="6"/>
  <c r="G8626" i="6"/>
  <c r="G8627" i="6"/>
  <c r="G8628" i="6"/>
  <c r="G8629" i="6"/>
  <c r="G8630" i="6"/>
  <c r="G8631" i="6"/>
  <c r="G8632" i="6"/>
  <c r="G8633" i="6"/>
  <c r="G8634" i="6"/>
  <c r="G8635" i="6"/>
  <c r="G8636" i="6"/>
  <c r="G8637" i="6"/>
  <c r="G8638" i="6"/>
  <c r="G8639" i="6"/>
  <c r="G8640" i="6"/>
  <c r="G8641" i="6"/>
  <c r="G8642" i="6"/>
  <c r="G8643" i="6"/>
  <c r="G8644" i="6"/>
  <c r="G8645" i="6"/>
  <c r="G8646" i="6"/>
  <c r="G8647" i="6"/>
  <c r="G8648" i="6"/>
  <c r="G8649" i="6"/>
  <c r="G8650" i="6"/>
  <c r="G8651" i="6"/>
  <c r="G8652" i="6"/>
  <c r="G8653" i="6"/>
  <c r="G8654" i="6"/>
  <c r="G8655" i="6"/>
  <c r="G8656" i="6"/>
  <c r="G8657" i="6"/>
  <c r="G8658" i="6"/>
  <c r="G8659" i="6"/>
  <c r="G8660" i="6"/>
  <c r="G8661" i="6"/>
  <c r="G8662" i="6"/>
  <c r="G8663" i="6"/>
  <c r="G8664" i="6"/>
  <c r="G8665" i="6"/>
  <c r="G8666" i="6"/>
  <c r="G8667" i="6"/>
  <c r="G8668" i="6"/>
  <c r="G8669" i="6"/>
  <c r="G8670" i="6"/>
  <c r="G8671" i="6"/>
  <c r="G8672" i="6"/>
  <c r="G8673" i="6"/>
  <c r="G8674" i="6"/>
  <c r="G8675" i="6"/>
  <c r="G8676" i="6"/>
  <c r="G8677" i="6"/>
  <c r="G8678" i="6"/>
  <c r="G8679" i="6"/>
  <c r="G8680" i="6"/>
  <c r="G8681" i="6"/>
  <c r="G8682" i="6"/>
  <c r="G8683" i="6"/>
  <c r="G8684" i="6"/>
  <c r="G8685" i="6"/>
  <c r="G8686" i="6"/>
  <c r="G8687" i="6"/>
  <c r="G8688" i="6"/>
  <c r="G8689" i="6"/>
  <c r="G8690" i="6"/>
  <c r="G8691" i="6"/>
  <c r="G8692" i="6"/>
  <c r="G8693" i="6"/>
  <c r="G8694" i="6"/>
  <c r="G8695" i="6"/>
  <c r="G8696" i="6"/>
  <c r="G8697" i="6"/>
  <c r="G8698" i="6"/>
  <c r="G8699" i="6"/>
  <c r="G8700" i="6"/>
  <c r="G8701" i="6"/>
  <c r="G8702" i="6"/>
  <c r="G8703" i="6"/>
  <c r="G8704" i="6"/>
  <c r="G8705" i="6"/>
  <c r="G8706" i="6"/>
  <c r="G8707" i="6"/>
  <c r="G8708" i="6"/>
  <c r="G8709" i="6"/>
  <c r="G8710" i="6"/>
  <c r="G8711" i="6"/>
  <c r="G8712" i="6"/>
  <c r="G8713" i="6"/>
  <c r="G8714" i="6"/>
  <c r="G8715" i="6"/>
  <c r="G8716" i="6"/>
  <c r="G8717" i="6"/>
  <c r="G8718" i="6"/>
  <c r="G8719" i="6"/>
  <c r="G8720" i="6"/>
  <c r="G8721" i="6"/>
  <c r="G8722" i="6"/>
  <c r="G8723" i="6"/>
  <c r="G8724" i="6"/>
  <c r="G8725" i="6"/>
  <c r="G8726" i="6"/>
  <c r="G8727" i="6"/>
  <c r="G8728" i="6"/>
  <c r="G8729" i="6"/>
  <c r="G8730" i="6"/>
  <c r="G8731" i="6"/>
  <c r="G8732" i="6"/>
  <c r="G8733" i="6"/>
  <c r="G8734" i="6"/>
  <c r="G8735" i="6"/>
  <c r="G8736" i="6"/>
  <c r="G8737" i="6"/>
  <c r="G8738" i="6"/>
  <c r="G8739" i="6"/>
  <c r="G8740" i="6"/>
  <c r="G8741" i="6"/>
  <c r="G8742" i="6"/>
  <c r="G8743" i="6"/>
  <c r="G8744" i="6"/>
  <c r="G8745" i="6"/>
  <c r="G8746" i="6"/>
  <c r="G8747" i="6"/>
  <c r="G8748" i="6"/>
  <c r="G8749" i="6"/>
  <c r="G8750" i="6"/>
  <c r="G8751" i="6"/>
  <c r="G8752" i="6"/>
  <c r="G8753" i="6"/>
  <c r="G8754" i="6"/>
  <c r="G8755" i="6"/>
  <c r="G8756" i="6"/>
  <c r="G8757" i="6"/>
  <c r="G8758" i="6"/>
  <c r="G8759" i="6"/>
  <c r="G8760" i="6"/>
  <c r="G8761" i="6"/>
  <c r="G8762" i="6"/>
  <c r="G8763" i="6"/>
  <c r="G8764" i="6"/>
  <c r="G8765" i="6"/>
  <c r="G8766" i="6"/>
  <c r="G8767" i="6"/>
  <c r="G8768" i="6"/>
  <c r="G8769" i="6"/>
  <c r="G8770" i="6"/>
  <c r="G8771" i="6"/>
  <c r="G8772" i="6"/>
  <c r="G8773" i="6"/>
  <c r="G8774" i="6"/>
  <c r="G8775" i="6"/>
  <c r="G8776" i="6"/>
  <c r="G8777" i="6"/>
  <c r="G8778" i="6"/>
  <c r="G8779" i="6"/>
  <c r="G8780" i="6"/>
  <c r="G8781" i="6"/>
  <c r="G8782" i="6"/>
  <c r="G8783" i="6"/>
  <c r="G8784" i="6"/>
  <c r="G8785" i="6"/>
  <c r="G8786" i="6"/>
  <c r="G8787" i="6"/>
  <c r="G8788" i="6"/>
  <c r="G8789" i="6"/>
  <c r="G8790" i="6"/>
  <c r="G8791" i="6"/>
  <c r="G8792" i="6"/>
  <c r="G8793" i="6"/>
  <c r="G8794" i="6"/>
  <c r="G8795" i="6"/>
  <c r="G8796" i="6"/>
  <c r="G8797" i="6"/>
  <c r="G8798" i="6"/>
  <c r="G8799" i="6"/>
  <c r="G8800" i="6"/>
  <c r="G8801" i="6"/>
  <c r="G8802" i="6"/>
  <c r="G8803" i="6"/>
  <c r="G8804" i="6"/>
  <c r="G8805" i="6"/>
  <c r="G8806" i="6"/>
  <c r="G8807" i="6"/>
  <c r="G8808" i="6"/>
  <c r="G8809" i="6"/>
  <c r="G8810" i="6"/>
  <c r="G8811" i="6"/>
  <c r="G8812" i="6"/>
  <c r="G8813" i="6"/>
  <c r="G8814" i="6"/>
  <c r="G8815" i="6"/>
  <c r="G8816" i="6"/>
  <c r="G8817" i="6"/>
  <c r="G8818" i="6"/>
  <c r="G8819" i="6"/>
  <c r="G8820" i="6"/>
  <c r="G8821" i="6"/>
  <c r="G8822" i="6"/>
  <c r="G8823" i="6"/>
  <c r="G8824" i="6"/>
  <c r="G8825" i="6"/>
  <c r="G8826" i="6"/>
  <c r="G8827" i="6"/>
  <c r="G8828" i="6"/>
  <c r="G8829" i="6"/>
  <c r="G8830" i="6"/>
  <c r="G8831" i="6"/>
  <c r="G8832" i="6"/>
  <c r="G8833" i="6"/>
  <c r="G8834" i="6"/>
  <c r="G8835" i="6"/>
  <c r="G8836" i="6"/>
  <c r="G8837" i="6"/>
  <c r="G8838" i="6"/>
  <c r="G8839" i="6"/>
  <c r="G8840" i="6"/>
  <c r="G8841" i="6"/>
  <c r="G8842" i="6"/>
  <c r="G8843" i="6"/>
  <c r="G8844" i="6"/>
  <c r="G8845" i="6"/>
  <c r="G8846" i="6"/>
  <c r="G8847" i="6"/>
  <c r="G8848" i="6"/>
  <c r="G8849" i="6"/>
  <c r="G8850" i="6"/>
  <c r="G8851" i="6"/>
  <c r="G8852" i="6"/>
  <c r="G8853" i="6"/>
  <c r="G8854" i="6"/>
  <c r="G8855" i="6"/>
  <c r="G8856" i="6"/>
  <c r="G8857" i="6"/>
  <c r="G8858" i="6"/>
  <c r="G8859" i="6"/>
  <c r="G8860" i="6"/>
  <c r="G8861" i="6"/>
  <c r="G8862" i="6"/>
  <c r="G8863" i="6"/>
  <c r="G8864" i="6"/>
  <c r="G8865" i="6"/>
  <c r="G8866" i="6"/>
  <c r="G8867" i="6"/>
  <c r="G8868" i="6"/>
  <c r="G8869" i="6"/>
  <c r="G8870" i="6"/>
  <c r="G8871" i="6"/>
  <c r="G8872" i="6"/>
  <c r="G8873" i="6"/>
  <c r="G8874" i="6"/>
  <c r="G8875" i="6"/>
  <c r="G8876" i="6"/>
  <c r="G8877" i="6"/>
  <c r="G8878" i="6"/>
  <c r="G8879" i="6"/>
  <c r="G8880" i="6"/>
  <c r="G8881" i="6"/>
  <c r="G8882" i="6"/>
  <c r="G8883" i="6"/>
  <c r="G8884" i="6"/>
  <c r="G8885" i="6"/>
  <c r="G8886" i="6"/>
  <c r="G8887" i="6"/>
  <c r="G8888" i="6"/>
  <c r="G8889" i="6"/>
  <c r="G8890" i="6"/>
  <c r="G8891" i="6"/>
  <c r="G8892" i="6"/>
  <c r="G8893" i="6"/>
  <c r="G8894" i="6"/>
  <c r="G8895" i="6"/>
  <c r="G8896" i="6"/>
  <c r="G8897" i="6"/>
  <c r="G8898" i="6"/>
  <c r="G8899" i="6"/>
  <c r="G8900" i="6"/>
  <c r="G8901" i="6"/>
  <c r="G8902" i="6"/>
  <c r="G8903" i="6"/>
  <c r="G8904" i="6"/>
  <c r="G8905" i="6"/>
  <c r="G8906" i="6"/>
  <c r="G8907" i="6"/>
  <c r="G8908" i="6"/>
  <c r="G8909" i="6"/>
  <c r="G8910" i="6"/>
  <c r="G8911" i="6"/>
  <c r="G8912" i="6"/>
  <c r="G8913" i="6"/>
  <c r="G8914" i="6"/>
  <c r="G8915" i="6"/>
  <c r="G8916" i="6"/>
  <c r="G8917" i="6"/>
  <c r="G8918" i="6"/>
  <c r="G8919" i="6"/>
  <c r="G8920" i="6"/>
  <c r="G8921" i="6"/>
  <c r="G8922" i="6"/>
  <c r="G8923" i="6"/>
  <c r="G8924" i="6"/>
  <c r="G8925" i="6"/>
  <c r="G8926" i="6"/>
  <c r="G8927" i="6"/>
  <c r="G8928" i="6"/>
  <c r="G8929" i="6"/>
  <c r="G8930" i="6"/>
  <c r="G8931" i="6"/>
  <c r="G8932" i="6"/>
  <c r="G8933" i="6"/>
  <c r="G8934" i="6"/>
  <c r="G8935" i="6"/>
  <c r="G8936" i="6"/>
  <c r="G8937" i="6"/>
  <c r="G8938" i="6"/>
  <c r="G8939" i="6"/>
  <c r="G8940" i="6"/>
  <c r="G8941" i="6"/>
  <c r="G8942" i="6"/>
  <c r="G8943" i="6"/>
  <c r="G8944" i="6"/>
  <c r="G8945" i="6"/>
  <c r="G8946" i="6"/>
  <c r="G8947" i="6"/>
  <c r="G8948" i="6"/>
  <c r="G8949" i="6"/>
  <c r="G8950" i="6"/>
  <c r="G8951" i="6"/>
  <c r="G8952" i="6"/>
  <c r="G8953" i="6"/>
  <c r="G8954" i="6"/>
  <c r="G8955" i="6"/>
  <c r="G8956" i="6"/>
  <c r="G8957" i="6"/>
  <c r="G8958" i="6"/>
  <c r="G8959" i="6"/>
  <c r="G8960" i="6"/>
  <c r="G8961" i="6"/>
  <c r="G8962" i="6"/>
  <c r="G8963" i="6"/>
  <c r="G8964" i="6"/>
  <c r="G8965" i="6"/>
  <c r="G8966" i="6"/>
  <c r="G8967" i="6"/>
  <c r="G8968" i="6"/>
  <c r="G8969" i="6"/>
  <c r="G8970" i="6"/>
  <c r="G8971" i="6"/>
  <c r="G8972" i="6"/>
  <c r="G8973" i="6"/>
  <c r="G8974" i="6"/>
  <c r="G8975" i="6"/>
  <c r="G8976" i="6"/>
  <c r="G8977" i="6"/>
  <c r="G8978" i="6"/>
  <c r="G8979" i="6"/>
  <c r="G8980" i="6"/>
  <c r="G8981" i="6"/>
  <c r="G8982" i="6"/>
  <c r="G8983" i="6"/>
  <c r="G8984" i="6"/>
  <c r="G8985" i="6"/>
  <c r="G8986" i="6"/>
  <c r="G8987" i="6"/>
  <c r="G8988" i="6"/>
  <c r="G8989" i="6"/>
  <c r="G8990" i="6"/>
  <c r="G8991" i="6"/>
  <c r="G8992" i="6"/>
  <c r="G8993" i="6"/>
  <c r="G8994" i="6"/>
  <c r="G8995" i="6"/>
  <c r="G8996" i="6"/>
  <c r="G8997" i="6"/>
  <c r="G8998" i="6"/>
  <c r="G8999" i="6"/>
  <c r="G9000" i="6"/>
  <c r="G9001" i="6"/>
  <c r="G9002" i="6"/>
  <c r="G9003" i="6"/>
  <c r="G9004" i="6"/>
  <c r="G9005" i="6"/>
  <c r="G9006" i="6"/>
  <c r="G9007" i="6"/>
  <c r="G9008" i="6"/>
  <c r="G9009" i="6"/>
  <c r="G9010" i="6"/>
  <c r="G9011" i="6"/>
  <c r="G9012" i="6"/>
  <c r="G9013" i="6"/>
  <c r="G9014" i="6"/>
  <c r="G9015" i="6"/>
  <c r="G9016" i="6"/>
  <c r="G9017" i="6"/>
  <c r="G9018" i="6"/>
  <c r="G9019" i="6"/>
  <c r="G9020" i="6"/>
  <c r="G9021" i="6"/>
  <c r="G9022" i="6"/>
  <c r="G9023" i="6"/>
  <c r="G9024" i="6"/>
  <c r="G9025" i="6"/>
  <c r="G9026" i="6"/>
  <c r="G9027" i="6"/>
  <c r="G9028" i="6"/>
  <c r="G9029" i="6"/>
  <c r="G9030" i="6"/>
  <c r="G9031" i="6"/>
  <c r="G9032" i="6"/>
  <c r="G9033" i="6"/>
  <c r="G9034" i="6"/>
  <c r="G9035" i="6"/>
  <c r="G9036" i="6"/>
  <c r="G9037" i="6"/>
  <c r="G9038" i="6"/>
  <c r="G9039" i="6"/>
  <c r="G9040" i="6"/>
  <c r="G9041" i="6"/>
  <c r="G9042" i="6"/>
  <c r="G9043" i="6"/>
  <c r="G9044" i="6"/>
  <c r="G9045" i="6"/>
  <c r="G9046" i="6"/>
  <c r="G9047" i="6"/>
  <c r="G9048" i="6"/>
  <c r="G9049" i="6"/>
  <c r="G9050" i="6"/>
  <c r="G9051" i="6"/>
  <c r="G9052" i="6"/>
  <c r="G9053" i="6"/>
  <c r="G9054" i="6"/>
  <c r="G9055" i="6"/>
  <c r="G9056" i="6"/>
  <c r="G9057" i="6"/>
  <c r="G9058" i="6"/>
  <c r="G9059" i="6"/>
  <c r="G9060" i="6"/>
  <c r="G9061" i="6"/>
  <c r="G9062" i="6"/>
  <c r="G9063" i="6"/>
  <c r="G9064" i="6"/>
  <c r="G9065" i="6"/>
  <c r="G9066" i="6"/>
  <c r="G9067" i="6"/>
  <c r="G9068" i="6"/>
  <c r="G9069" i="6"/>
  <c r="G9070" i="6"/>
  <c r="G9071" i="6"/>
  <c r="G9072" i="6"/>
  <c r="G9073" i="6"/>
  <c r="G9074" i="6"/>
  <c r="G9075" i="6"/>
  <c r="G9076" i="6"/>
  <c r="G9077" i="6"/>
  <c r="G9078" i="6"/>
  <c r="G9079" i="6"/>
  <c r="G9080" i="6"/>
  <c r="G9081" i="6"/>
  <c r="G9082" i="6"/>
  <c r="G9083" i="6"/>
  <c r="G9084" i="6"/>
  <c r="G9085" i="6"/>
  <c r="G9086" i="6"/>
  <c r="G9087" i="6"/>
  <c r="G9088" i="6"/>
  <c r="G9089" i="6"/>
  <c r="G9090" i="6"/>
  <c r="G9091" i="6"/>
  <c r="G9092" i="6"/>
  <c r="G9093" i="6"/>
  <c r="G9094" i="6"/>
  <c r="G9095" i="6"/>
  <c r="G9096" i="6"/>
  <c r="G9097" i="6"/>
  <c r="G9098" i="6"/>
  <c r="G9099" i="6"/>
  <c r="G9100" i="6"/>
  <c r="G9101" i="6"/>
  <c r="G9102" i="6"/>
  <c r="G9103" i="6"/>
  <c r="G9104" i="6"/>
  <c r="G9105" i="6"/>
  <c r="G9106" i="6"/>
  <c r="G9107" i="6"/>
  <c r="G9108" i="6"/>
  <c r="G9109" i="6"/>
  <c r="G9110" i="6"/>
  <c r="G9111" i="6"/>
  <c r="G9112" i="6"/>
  <c r="G9113" i="6"/>
  <c r="G9114" i="6"/>
  <c r="G9115" i="6"/>
  <c r="G9116" i="6"/>
  <c r="G9117" i="6"/>
  <c r="G9118" i="6"/>
  <c r="G9119" i="6"/>
  <c r="G9120" i="6"/>
  <c r="G9121" i="6"/>
  <c r="G9122" i="6"/>
  <c r="G9123" i="6"/>
  <c r="G9124" i="6"/>
  <c r="G9125" i="6"/>
  <c r="G9126" i="6"/>
  <c r="G9127" i="6"/>
  <c r="G9128" i="6"/>
  <c r="G9129" i="6"/>
  <c r="G9130" i="6"/>
  <c r="G9131" i="6"/>
  <c r="G9132" i="6"/>
  <c r="G9133" i="6"/>
  <c r="G9134" i="6"/>
  <c r="G9135" i="6"/>
  <c r="G9136" i="6"/>
  <c r="G9137" i="6"/>
  <c r="G9138" i="6"/>
  <c r="G9139" i="6"/>
  <c r="G9140" i="6"/>
  <c r="G9141" i="6"/>
  <c r="G9142" i="6"/>
  <c r="G9143" i="6"/>
  <c r="G9144" i="6"/>
  <c r="G9145" i="6"/>
  <c r="G9146" i="6"/>
  <c r="G9147" i="6"/>
  <c r="G9148" i="6"/>
  <c r="G9149" i="6"/>
  <c r="G9150" i="6"/>
  <c r="G9151" i="6"/>
  <c r="G9152" i="6"/>
  <c r="G9153" i="6"/>
  <c r="G9154" i="6"/>
  <c r="G9155" i="6"/>
  <c r="G9156" i="6"/>
  <c r="G9157" i="6"/>
  <c r="G9158" i="6"/>
  <c r="G9159" i="6"/>
  <c r="G9160" i="6"/>
  <c r="G9161" i="6"/>
  <c r="G9162" i="6"/>
  <c r="G9163" i="6"/>
  <c r="G9164" i="6"/>
  <c r="G9165" i="6"/>
  <c r="G9166" i="6"/>
  <c r="G9167" i="6"/>
  <c r="G9168" i="6"/>
  <c r="G9169" i="6"/>
  <c r="G9170" i="6"/>
  <c r="G9171" i="6"/>
  <c r="G9172" i="6"/>
  <c r="G9173" i="6"/>
  <c r="G9174" i="6"/>
  <c r="G9175" i="6"/>
  <c r="G9176" i="6"/>
  <c r="G9177" i="6"/>
  <c r="G9178" i="6"/>
  <c r="G9179" i="6"/>
  <c r="G9180" i="6"/>
  <c r="G9181" i="6"/>
  <c r="G9182" i="6"/>
  <c r="G9183" i="6"/>
  <c r="G9184" i="6"/>
  <c r="G9185" i="6"/>
  <c r="G9186" i="6"/>
  <c r="G9187" i="6"/>
  <c r="G9188" i="6"/>
  <c r="G9189" i="6"/>
  <c r="G9190" i="6"/>
  <c r="G9191" i="6"/>
  <c r="G9192" i="6"/>
  <c r="G9193" i="6"/>
  <c r="G9194" i="6"/>
  <c r="G9195" i="6"/>
  <c r="G9196" i="6"/>
  <c r="G9197" i="6"/>
  <c r="G9198" i="6"/>
  <c r="G9199" i="6"/>
  <c r="G9200" i="6"/>
  <c r="G9201" i="6"/>
  <c r="G9202" i="6"/>
  <c r="G9203" i="6"/>
  <c r="G9204" i="6"/>
  <c r="G9205" i="6"/>
  <c r="G9206" i="6"/>
  <c r="G9207" i="6"/>
  <c r="G9208" i="6"/>
  <c r="G9209" i="6"/>
  <c r="G9210" i="6"/>
  <c r="G9211" i="6"/>
  <c r="G9212" i="6"/>
  <c r="G9213" i="6"/>
  <c r="G9214" i="6"/>
  <c r="G9215" i="6"/>
  <c r="G9216" i="6"/>
  <c r="G9217" i="6"/>
  <c r="G9218" i="6"/>
  <c r="G9219" i="6"/>
  <c r="G9220" i="6"/>
  <c r="G9221" i="6"/>
  <c r="G9222" i="6"/>
  <c r="G9223" i="6"/>
  <c r="G9224" i="6"/>
  <c r="G9225" i="6"/>
  <c r="G9226" i="6"/>
  <c r="G9227" i="6"/>
  <c r="G9228" i="6"/>
  <c r="G9229" i="6"/>
  <c r="G9230" i="6"/>
  <c r="G9231" i="6"/>
  <c r="G9232" i="6"/>
  <c r="G9233" i="6"/>
  <c r="G9234" i="6"/>
  <c r="G9235" i="6"/>
  <c r="G9236" i="6"/>
  <c r="G9237" i="6"/>
  <c r="G9238" i="6"/>
  <c r="G9239" i="6"/>
  <c r="G9240" i="6"/>
  <c r="G9241" i="6"/>
  <c r="G9242" i="6"/>
  <c r="G9243" i="6"/>
  <c r="G9244" i="6"/>
  <c r="G9245" i="6"/>
  <c r="G9246" i="6"/>
  <c r="G9247" i="6"/>
  <c r="G9248" i="6"/>
  <c r="G9249" i="6"/>
  <c r="G9250" i="6"/>
  <c r="G9251" i="6"/>
  <c r="G9252" i="6"/>
  <c r="G9253" i="6"/>
  <c r="G9254" i="6"/>
  <c r="G9255" i="6"/>
  <c r="G9256" i="6"/>
  <c r="G9257" i="6"/>
  <c r="G9258" i="6"/>
  <c r="G9259" i="6"/>
  <c r="G9260" i="6"/>
  <c r="G9261" i="6"/>
  <c r="G9262" i="6"/>
  <c r="G9263" i="6"/>
  <c r="G9264" i="6"/>
  <c r="G9265" i="6"/>
  <c r="G9266" i="6"/>
  <c r="G9267" i="6"/>
  <c r="G9268" i="6"/>
  <c r="G9269" i="6"/>
  <c r="G9270" i="6"/>
  <c r="G9271" i="6"/>
  <c r="G9272" i="6"/>
  <c r="G9273" i="6"/>
  <c r="G9274" i="6"/>
  <c r="G9275" i="6"/>
  <c r="G9276" i="6"/>
  <c r="G9277" i="6"/>
  <c r="G9278" i="6"/>
  <c r="G9279" i="6"/>
  <c r="G9280" i="6"/>
  <c r="G9281" i="6"/>
  <c r="G9282" i="6"/>
  <c r="G9283" i="6"/>
  <c r="G9284" i="6"/>
  <c r="G9285" i="6"/>
  <c r="G9286" i="6"/>
  <c r="G9287" i="6"/>
  <c r="G9288" i="6"/>
  <c r="G9289" i="6"/>
  <c r="G9290" i="6"/>
  <c r="G9291" i="6"/>
  <c r="G9292" i="6"/>
  <c r="G9293" i="6"/>
  <c r="G9294" i="6"/>
  <c r="G9295" i="6"/>
  <c r="G9296" i="6"/>
  <c r="G9297" i="6"/>
  <c r="G9298" i="6"/>
  <c r="G9299" i="6"/>
  <c r="G9300" i="6"/>
  <c r="G9301" i="6"/>
  <c r="G9302" i="6"/>
  <c r="G9303" i="6"/>
  <c r="G9304" i="6"/>
  <c r="G9305" i="6"/>
  <c r="G9306" i="6"/>
  <c r="G9307" i="6"/>
  <c r="G9308" i="6"/>
  <c r="G9309" i="6"/>
  <c r="G9310" i="6"/>
  <c r="G9311" i="6"/>
  <c r="G9312" i="6"/>
  <c r="G9313" i="6"/>
  <c r="G9314" i="6"/>
  <c r="G9315" i="6"/>
  <c r="G9316" i="6"/>
  <c r="G9317" i="6"/>
  <c r="G9318" i="6"/>
  <c r="G9319" i="6"/>
  <c r="G9320" i="6"/>
  <c r="G9321" i="6"/>
  <c r="G9322" i="6"/>
  <c r="G9323" i="6"/>
  <c r="G9324" i="6"/>
  <c r="G9325" i="6"/>
  <c r="G9326" i="6"/>
  <c r="G9327" i="6"/>
  <c r="G9328" i="6"/>
  <c r="G9329" i="6"/>
  <c r="G9330" i="6"/>
  <c r="G9331" i="6"/>
  <c r="G9332" i="6"/>
  <c r="G9333" i="6"/>
  <c r="G9334" i="6"/>
  <c r="G9335" i="6"/>
  <c r="G9336" i="6"/>
  <c r="G9337" i="6"/>
  <c r="G9338" i="6"/>
  <c r="G9339" i="6"/>
  <c r="G9340" i="6"/>
  <c r="G9341" i="6"/>
  <c r="G9342" i="6"/>
  <c r="G9343" i="6"/>
  <c r="G9344" i="6"/>
  <c r="G9345" i="6"/>
  <c r="G9346" i="6"/>
  <c r="G9347" i="6"/>
  <c r="G9348" i="6"/>
  <c r="G9349" i="6"/>
  <c r="G9350" i="6"/>
  <c r="G9351" i="6"/>
  <c r="G9352" i="6"/>
  <c r="G9353" i="6"/>
  <c r="G9354" i="6"/>
  <c r="G9355" i="6"/>
  <c r="G9356" i="6"/>
  <c r="G9357" i="6"/>
  <c r="G9358" i="6"/>
  <c r="G9359" i="6"/>
  <c r="G9360" i="6"/>
  <c r="G9361" i="6"/>
  <c r="G9362" i="6"/>
  <c r="G9363" i="6"/>
  <c r="G9364" i="6"/>
  <c r="G9365" i="6"/>
  <c r="G9366" i="6"/>
  <c r="G9367" i="6"/>
  <c r="G9368" i="6"/>
  <c r="G9369" i="6"/>
  <c r="G9370" i="6"/>
  <c r="G9371" i="6"/>
  <c r="G9372" i="6"/>
  <c r="G9373" i="6"/>
  <c r="G9374" i="6"/>
  <c r="G9375" i="6"/>
  <c r="G9376" i="6"/>
  <c r="G9377" i="6"/>
  <c r="G9378" i="6"/>
  <c r="G9379" i="6"/>
  <c r="G9380" i="6"/>
  <c r="G9381" i="6"/>
  <c r="G9382" i="6"/>
  <c r="G9383" i="6"/>
  <c r="G9384" i="6"/>
  <c r="G9385" i="6"/>
  <c r="G9386" i="6"/>
  <c r="G9387" i="6"/>
  <c r="G9388" i="6"/>
  <c r="G9389" i="6"/>
  <c r="G9390" i="6"/>
  <c r="G9391" i="6"/>
  <c r="G9392" i="6"/>
  <c r="G9393" i="6"/>
  <c r="G9394" i="6"/>
  <c r="G9395" i="6"/>
  <c r="G9396" i="6"/>
  <c r="G9397" i="6"/>
  <c r="G9398" i="6"/>
  <c r="G9399" i="6"/>
  <c r="G9400" i="6"/>
  <c r="G9401" i="6"/>
  <c r="G9402" i="6"/>
  <c r="G9403" i="6"/>
  <c r="G9404" i="6"/>
  <c r="G9405" i="6"/>
  <c r="G9406" i="6"/>
  <c r="G9407" i="6"/>
  <c r="G9408" i="6"/>
  <c r="G9409" i="6"/>
  <c r="G9410" i="6"/>
  <c r="G9411" i="6"/>
  <c r="G9412" i="6"/>
  <c r="G9413" i="6"/>
  <c r="G9414" i="6"/>
  <c r="G9415" i="6"/>
  <c r="G9416" i="6"/>
  <c r="G9417" i="6"/>
  <c r="G9418" i="6"/>
  <c r="G9419" i="6"/>
  <c r="G9420" i="6"/>
  <c r="G9421" i="6"/>
  <c r="G9422" i="6"/>
  <c r="G9423" i="6"/>
  <c r="G9424" i="6"/>
  <c r="G9425" i="6"/>
  <c r="G9426" i="6"/>
  <c r="G9427" i="6"/>
  <c r="G9428" i="6"/>
  <c r="G9429" i="6"/>
  <c r="G9430" i="6"/>
  <c r="G9431" i="6"/>
  <c r="G9432" i="6"/>
  <c r="G9433" i="6"/>
  <c r="G9434" i="6"/>
  <c r="G9435" i="6"/>
  <c r="G9436" i="6"/>
  <c r="G9437" i="6"/>
  <c r="G9438" i="6"/>
  <c r="G9439" i="6"/>
  <c r="G9440" i="6"/>
  <c r="G9441" i="6"/>
  <c r="G9442" i="6"/>
  <c r="G9443" i="6"/>
  <c r="G9444" i="6"/>
  <c r="G9445" i="6"/>
  <c r="G9446" i="6"/>
  <c r="G9447" i="6"/>
  <c r="G9448" i="6"/>
  <c r="G9449" i="6"/>
  <c r="G9450" i="6"/>
  <c r="G9451" i="6"/>
  <c r="G9452" i="6"/>
  <c r="G9453" i="6"/>
  <c r="G9454" i="6"/>
  <c r="G9455" i="6"/>
  <c r="G9456" i="6"/>
  <c r="G9457" i="6"/>
  <c r="G9458" i="6"/>
  <c r="G9459" i="6"/>
  <c r="G9460" i="6"/>
  <c r="G9461" i="6"/>
  <c r="G9462" i="6"/>
  <c r="G9463" i="6"/>
  <c r="G9464" i="6"/>
  <c r="G9465" i="6"/>
  <c r="G9466" i="6"/>
  <c r="G9467" i="6"/>
  <c r="G9468" i="6"/>
  <c r="G9469" i="6"/>
  <c r="G9470" i="6"/>
  <c r="G9471" i="6"/>
  <c r="G9472" i="6"/>
  <c r="G9473" i="6"/>
  <c r="G9474" i="6"/>
  <c r="G9475" i="6"/>
  <c r="G9476" i="6"/>
  <c r="G9477" i="6"/>
  <c r="G9478" i="6"/>
  <c r="G9479" i="6"/>
  <c r="G9480" i="6"/>
  <c r="G9481" i="6"/>
  <c r="G9482" i="6"/>
  <c r="G9483" i="6"/>
  <c r="G9484" i="6"/>
  <c r="G9485" i="6"/>
  <c r="G9486" i="6"/>
  <c r="G9487" i="6"/>
  <c r="G9488" i="6"/>
  <c r="G9489" i="6"/>
  <c r="G9490" i="6"/>
  <c r="G9491" i="6"/>
  <c r="G9492" i="6"/>
  <c r="G9493" i="6"/>
  <c r="G9494" i="6"/>
  <c r="G9495" i="6"/>
  <c r="G9496" i="6"/>
  <c r="G9497" i="6"/>
  <c r="G9498" i="6"/>
  <c r="G9499" i="6"/>
  <c r="G9500" i="6"/>
  <c r="G9501" i="6"/>
  <c r="G9502" i="6"/>
  <c r="G9503" i="6"/>
  <c r="G9504" i="6"/>
  <c r="G9505" i="6"/>
  <c r="G9506" i="6"/>
  <c r="G9507" i="6"/>
  <c r="G9508" i="6"/>
  <c r="G9509" i="6"/>
  <c r="G9510" i="6"/>
  <c r="G9511" i="6"/>
  <c r="G9512" i="6"/>
  <c r="G9513" i="6"/>
  <c r="G9514" i="6"/>
  <c r="G9515" i="6"/>
  <c r="G9516" i="6"/>
  <c r="G9517" i="6"/>
  <c r="G9518" i="6"/>
  <c r="G9519" i="6"/>
  <c r="G9520" i="6"/>
  <c r="G9521" i="6"/>
  <c r="G9522" i="6"/>
  <c r="G9523" i="6"/>
  <c r="G9524" i="6"/>
  <c r="G9525" i="6"/>
  <c r="G9526" i="6"/>
  <c r="G9527" i="6"/>
  <c r="G9528" i="6"/>
  <c r="G9529" i="6"/>
  <c r="G9530" i="6"/>
  <c r="G9531" i="6"/>
  <c r="G9532" i="6"/>
  <c r="G9533" i="6"/>
  <c r="G9534" i="6"/>
  <c r="G9535" i="6"/>
  <c r="G9536" i="6"/>
  <c r="G9537" i="6"/>
  <c r="G9538" i="6"/>
  <c r="G9539" i="6"/>
  <c r="G9540" i="6"/>
  <c r="G9541" i="6"/>
  <c r="G9542" i="6"/>
  <c r="G9543" i="6"/>
  <c r="G9544" i="6"/>
  <c r="G9545" i="6"/>
  <c r="G9546" i="6"/>
  <c r="G9547" i="6"/>
  <c r="G9548" i="6"/>
  <c r="G9549" i="6"/>
  <c r="G9550" i="6"/>
  <c r="G9551" i="6"/>
  <c r="G9552" i="6"/>
  <c r="G9553" i="6"/>
  <c r="G9554" i="6"/>
  <c r="G9555" i="6"/>
  <c r="G9556" i="6"/>
  <c r="G9557" i="6"/>
  <c r="G9558" i="6"/>
  <c r="G9559" i="6"/>
  <c r="G9560" i="6"/>
  <c r="G9561" i="6"/>
  <c r="G9562" i="6"/>
  <c r="G9563" i="6"/>
  <c r="G9564" i="6"/>
  <c r="G9565" i="6"/>
  <c r="G9566" i="6"/>
  <c r="G9567" i="6"/>
  <c r="G9568" i="6"/>
  <c r="G9569" i="6"/>
  <c r="G9570" i="6"/>
  <c r="G9571" i="6"/>
  <c r="G9572" i="6"/>
  <c r="G9573" i="6"/>
  <c r="G9574" i="6"/>
  <c r="G9575" i="6"/>
  <c r="G9576" i="6"/>
  <c r="G9577" i="6"/>
  <c r="G9578" i="6"/>
  <c r="G9579" i="6"/>
  <c r="G9580" i="6"/>
  <c r="G9581" i="6"/>
  <c r="G9582" i="6"/>
  <c r="G9583" i="6"/>
  <c r="G9584" i="6"/>
  <c r="G9585" i="6"/>
  <c r="G9586" i="6"/>
  <c r="G9587" i="6"/>
  <c r="G9588" i="6"/>
  <c r="G9589" i="6"/>
  <c r="G9590" i="6"/>
  <c r="G9591" i="6"/>
  <c r="G9592" i="6"/>
  <c r="G9593" i="6"/>
  <c r="G9594" i="6"/>
  <c r="G9595" i="6"/>
  <c r="G9596" i="6"/>
  <c r="G9597" i="6"/>
  <c r="G9598" i="6"/>
  <c r="G9599" i="6"/>
  <c r="G9600" i="6"/>
  <c r="G9601" i="6"/>
  <c r="G9602" i="6"/>
  <c r="G9603" i="6"/>
  <c r="G9604" i="6"/>
  <c r="G9605" i="6"/>
  <c r="G9606" i="6"/>
  <c r="G9607" i="6"/>
  <c r="G9608" i="6"/>
  <c r="G9609" i="6"/>
  <c r="G9610" i="6"/>
  <c r="G9611" i="6"/>
  <c r="G9612" i="6"/>
  <c r="G9613" i="6"/>
  <c r="G9614" i="6"/>
  <c r="G9615" i="6"/>
  <c r="G9616" i="6"/>
  <c r="G9617" i="6"/>
  <c r="G9618" i="6"/>
  <c r="G9619" i="6"/>
  <c r="G9620" i="6"/>
  <c r="G9621" i="6"/>
  <c r="G9622" i="6"/>
  <c r="G9623" i="6"/>
  <c r="G9624" i="6"/>
  <c r="G9625" i="6"/>
  <c r="G9626" i="6"/>
  <c r="G9627" i="6"/>
  <c r="G9628" i="6"/>
  <c r="G9629" i="6"/>
  <c r="G9630" i="6"/>
  <c r="G9631" i="6"/>
  <c r="G9632" i="6"/>
  <c r="G9633" i="6"/>
  <c r="G9634" i="6"/>
  <c r="G9635" i="6"/>
  <c r="G9636" i="6"/>
  <c r="G9637" i="6"/>
  <c r="G9638" i="6"/>
  <c r="G9639" i="6"/>
  <c r="G9640" i="6"/>
  <c r="G9641" i="6"/>
  <c r="G9642" i="6"/>
  <c r="G9643" i="6"/>
  <c r="G9644" i="6"/>
  <c r="G9645" i="6"/>
  <c r="G9646" i="6"/>
  <c r="G9647" i="6"/>
  <c r="G9648" i="6"/>
  <c r="G9649" i="6"/>
  <c r="G9650" i="6"/>
  <c r="G9651" i="6"/>
  <c r="G9652" i="6"/>
  <c r="G9653" i="6"/>
  <c r="G9654" i="6"/>
  <c r="G9655" i="6"/>
  <c r="G9656" i="6"/>
  <c r="G9657" i="6"/>
  <c r="G9658" i="6"/>
  <c r="G9659" i="6"/>
  <c r="G9660" i="6"/>
  <c r="G9661" i="6"/>
  <c r="G9662" i="6"/>
  <c r="G9663" i="6"/>
  <c r="G9664" i="6"/>
  <c r="G9665" i="6"/>
  <c r="G9666" i="6"/>
  <c r="G9667" i="6"/>
  <c r="G9668" i="6"/>
  <c r="G9669" i="6"/>
  <c r="G9670" i="6"/>
  <c r="G9671" i="6"/>
  <c r="G9672" i="6"/>
  <c r="G9673" i="6"/>
  <c r="G9674" i="6"/>
  <c r="G9675" i="6"/>
  <c r="G9676" i="6"/>
  <c r="G9677" i="6"/>
  <c r="G9678" i="6"/>
  <c r="G9679" i="6"/>
  <c r="G9680" i="6"/>
  <c r="G9681" i="6"/>
  <c r="G9682" i="6"/>
  <c r="G9683" i="6"/>
  <c r="G9684" i="6"/>
  <c r="G9685" i="6"/>
  <c r="G9686" i="6"/>
  <c r="G9687" i="6"/>
  <c r="G9688" i="6"/>
  <c r="G9689" i="6"/>
  <c r="G9690" i="6"/>
  <c r="G9691" i="6"/>
  <c r="G9692" i="6"/>
  <c r="G9693" i="6"/>
  <c r="G9694" i="6"/>
  <c r="G9695" i="6"/>
  <c r="G9696" i="6"/>
  <c r="G9697" i="6"/>
  <c r="G9698" i="6"/>
  <c r="G9699" i="6"/>
  <c r="G9700" i="6"/>
  <c r="G9701" i="6"/>
  <c r="G9702" i="6"/>
  <c r="G9703" i="6"/>
  <c r="G9704" i="6"/>
  <c r="G9705" i="6"/>
  <c r="G9706" i="6"/>
  <c r="G9707" i="6"/>
  <c r="G9708" i="6"/>
  <c r="G9709" i="6"/>
  <c r="G9710" i="6"/>
  <c r="G9711" i="6"/>
  <c r="G9712" i="6"/>
  <c r="G9713" i="6"/>
  <c r="G9714" i="6"/>
  <c r="G9715" i="6"/>
  <c r="G9716" i="6"/>
  <c r="G9717" i="6"/>
  <c r="G9718" i="6"/>
  <c r="G9719" i="6"/>
  <c r="G9720" i="6"/>
  <c r="G9721" i="6"/>
  <c r="G9722" i="6"/>
  <c r="G9723" i="6"/>
  <c r="G9724" i="6"/>
  <c r="G9725" i="6"/>
  <c r="G9726" i="6"/>
  <c r="G9727" i="6"/>
  <c r="G9728" i="6"/>
  <c r="G9729" i="6"/>
  <c r="G9730" i="6"/>
  <c r="G9731" i="6"/>
  <c r="G9732" i="6"/>
  <c r="G9733" i="6"/>
  <c r="G9734" i="6"/>
  <c r="G9735" i="6"/>
  <c r="G9736" i="6"/>
  <c r="G9737" i="6"/>
  <c r="G9738" i="6"/>
  <c r="G9739" i="6"/>
  <c r="G9740" i="6"/>
  <c r="G9741" i="6"/>
  <c r="G9742" i="6"/>
  <c r="G9743" i="6"/>
  <c r="G9744" i="6"/>
  <c r="G9745" i="6"/>
  <c r="G9746" i="6"/>
  <c r="G9747" i="6"/>
  <c r="G9748" i="6"/>
  <c r="G9749" i="6"/>
  <c r="G9750" i="6"/>
  <c r="G9751" i="6"/>
  <c r="G9752" i="6"/>
  <c r="G9753" i="6"/>
  <c r="G9754" i="6"/>
  <c r="G9755" i="6"/>
  <c r="G9756" i="6"/>
  <c r="G9757" i="6"/>
  <c r="G9758" i="6"/>
  <c r="G9759" i="6"/>
  <c r="G9760" i="6"/>
  <c r="G9761" i="6"/>
  <c r="G9762" i="6"/>
  <c r="G9763" i="6"/>
  <c r="G9764" i="6"/>
  <c r="G9765" i="6"/>
  <c r="G9766" i="6"/>
  <c r="G9767" i="6"/>
  <c r="G9768" i="6"/>
  <c r="G9769" i="6"/>
  <c r="G9770" i="6"/>
  <c r="G9771" i="6"/>
  <c r="G9772" i="6"/>
  <c r="G9773" i="6"/>
  <c r="G9774" i="6"/>
  <c r="G9775" i="6"/>
  <c r="G9776" i="6"/>
  <c r="G9777" i="6"/>
  <c r="G9778" i="6"/>
  <c r="G9779" i="6"/>
  <c r="G9780" i="6"/>
  <c r="G9781" i="6"/>
  <c r="G9782" i="6"/>
  <c r="G9783" i="6"/>
  <c r="G9784" i="6"/>
  <c r="G9785" i="6"/>
  <c r="G9786" i="6"/>
  <c r="G9787" i="6"/>
  <c r="G9788" i="6"/>
  <c r="G9789" i="6"/>
  <c r="G9790" i="6"/>
  <c r="G9791" i="6"/>
  <c r="G9792" i="6"/>
  <c r="G9793" i="6"/>
  <c r="G9794" i="6"/>
  <c r="G9795" i="6"/>
  <c r="G9796" i="6"/>
  <c r="G9797" i="6"/>
  <c r="G9798" i="6"/>
  <c r="G9799" i="6"/>
  <c r="G9800" i="6"/>
  <c r="G9801" i="6"/>
  <c r="G9802" i="6"/>
  <c r="G9803" i="6"/>
  <c r="G9804" i="6"/>
  <c r="G9805" i="6"/>
  <c r="G9806" i="6"/>
  <c r="G9807" i="6"/>
  <c r="G9808" i="6"/>
  <c r="G9809" i="6"/>
  <c r="G9810" i="6"/>
  <c r="G9811" i="6"/>
  <c r="G9812" i="6"/>
  <c r="G9813" i="6"/>
  <c r="G9814" i="6"/>
  <c r="G9815" i="6"/>
  <c r="G9816" i="6"/>
  <c r="G9817" i="6"/>
  <c r="G9818" i="6"/>
  <c r="G9819" i="6"/>
  <c r="G9820" i="6"/>
  <c r="G9821" i="6"/>
  <c r="G9822" i="6"/>
  <c r="G9823" i="6"/>
  <c r="G9824" i="6"/>
  <c r="G9825" i="6"/>
  <c r="G9826" i="6"/>
  <c r="G9827" i="6"/>
  <c r="G9828" i="6"/>
  <c r="G9829" i="6"/>
  <c r="G9830" i="6"/>
  <c r="G9831" i="6"/>
  <c r="G9832" i="6"/>
  <c r="G9833" i="6"/>
  <c r="G9834" i="6"/>
  <c r="G9835" i="6"/>
  <c r="G9836" i="6"/>
  <c r="G9837" i="6"/>
  <c r="G9838" i="6"/>
  <c r="G9839" i="6"/>
  <c r="G9840" i="6"/>
  <c r="G9841" i="6"/>
  <c r="G9842" i="6"/>
  <c r="G9843" i="6"/>
  <c r="G9844" i="6"/>
  <c r="G9845" i="6"/>
  <c r="G9846" i="6"/>
  <c r="G9847" i="6"/>
  <c r="G9848" i="6"/>
  <c r="G9849" i="6"/>
  <c r="G9850" i="6"/>
  <c r="G9851" i="6"/>
  <c r="G9852" i="6"/>
  <c r="G9853" i="6"/>
  <c r="G9854" i="6"/>
  <c r="G9855" i="6"/>
  <c r="G9856" i="6"/>
  <c r="G9857" i="6"/>
  <c r="G9858" i="6"/>
  <c r="G9859" i="6"/>
  <c r="G9860" i="6"/>
  <c r="G9861" i="6"/>
  <c r="G9862" i="6"/>
  <c r="G9863" i="6"/>
  <c r="G9864" i="6"/>
  <c r="G9865" i="6"/>
  <c r="G9866" i="6"/>
  <c r="G9867" i="6"/>
  <c r="G9868" i="6"/>
  <c r="G9869" i="6"/>
  <c r="G9870" i="6"/>
  <c r="G9871" i="6"/>
  <c r="G9872" i="6"/>
  <c r="G9873" i="6"/>
  <c r="G9874" i="6"/>
  <c r="G9875" i="6"/>
  <c r="G9876" i="6"/>
  <c r="G9877" i="6"/>
  <c r="G9878" i="6"/>
  <c r="G9879" i="6"/>
  <c r="G9880" i="6"/>
  <c r="G9881" i="6"/>
  <c r="G9882" i="6"/>
  <c r="G9883" i="6"/>
  <c r="G9884" i="6"/>
  <c r="G9885" i="6"/>
  <c r="G9886" i="6"/>
  <c r="G9887" i="6"/>
  <c r="G9888" i="6"/>
  <c r="G9889" i="6"/>
  <c r="G9890" i="6"/>
  <c r="G9891" i="6"/>
  <c r="G9892" i="6"/>
  <c r="G9893" i="6"/>
  <c r="G9894" i="6"/>
  <c r="G9895" i="6"/>
  <c r="G9896" i="6"/>
  <c r="G9897" i="6"/>
  <c r="G9898" i="6"/>
  <c r="G9899" i="6"/>
  <c r="G9900" i="6"/>
  <c r="G9901" i="6"/>
  <c r="G9902" i="6"/>
  <c r="G9903" i="6"/>
  <c r="G9904" i="6"/>
  <c r="G9905" i="6"/>
  <c r="G9906" i="6"/>
  <c r="G9907" i="6"/>
  <c r="G9908" i="6"/>
  <c r="G9909" i="6"/>
  <c r="G9910" i="6"/>
  <c r="G9911" i="6"/>
  <c r="G9912" i="6"/>
  <c r="G9913" i="6"/>
  <c r="G9914" i="6"/>
  <c r="G9915" i="6"/>
  <c r="G9916" i="6"/>
  <c r="G9917" i="6"/>
  <c r="G9918" i="6"/>
  <c r="G9919" i="6"/>
  <c r="G9920" i="6"/>
  <c r="G9921" i="6"/>
  <c r="G9922" i="6"/>
  <c r="G9923" i="6"/>
  <c r="G9924" i="6"/>
  <c r="G9925" i="6"/>
  <c r="G9926" i="6"/>
  <c r="G9927" i="6"/>
  <c r="G9928" i="6"/>
  <c r="G9929" i="6"/>
  <c r="G9930" i="6"/>
  <c r="G9931" i="6"/>
  <c r="G9932" i="6"/>
  <c r="G9933" i="6"/>
  <c r="G9934" i="6"/>
  <c r="G9935" i="6"/>
  <c r="G9936" i="6"/>
  <c r="G9937" i="6"/>
  <c r="G9938" i="6"/>
  <c r="G9939" i="6"/>
  <c r="G9940" i="6"/>
  <c r="G9941" i="6"/>
  <c r="G9942" i="6"/>
  <c r="G9943" i="6"/>
  <c r="G9944" i="6"/>
  <c r="G9945" i="6"/>
  <c r="G9946" i="6"/>
  <c r="G9947" i="6"/>
  <c r="G9948" i="6"/>
  <c r="G9949" i="6"/>
  <c r="G9950" i="6"/>
  <c r="G9951" i="6"/>
  <c r="G9952" i="6"/>
  <c r="G9953" i="6"/>
  <c r="G9954" i="6"/>
  <c r="G9955" i="6"/>
  <c r="G9956" i="6"/>
  <c r="G9957" i="6"/>
  <c r="G9958" i="6"/>
  <c r="G9959" i="6"/>
  <c r="G9960" i="6"/>
  <c r="G9961" i="6"/>
  <c r="G9962" i="6"/>
  <c r="G9963" i="6"/>
  <c r="G9964" i="6"/>
  <c r="G9965" i="6"/>
  <c r="G9966" i="6"/>
  <c r="G9967" i="6"/>
  <c r="G9968" i="6"/>
  <c r="G9969" i="6"/>
  <c r="G9970" i="6"/>
  <c r="G9971" i="6"/>
  <c r="G9972" i="6"/>
  <c r="G9973" i="6"/>
  <c r="G9974" i="6"/>
  <c r="G9975" i="6"/>
  <c r="G9976" i="6"/>
  <c r="G9977" i="6"/>
  <c r="G9978" i="6"/>
  <c r="G9979" i="6"/>
  <c r="G9980" i="6"/>
  <c r="G9981" i="6"/>
  <c r="G9982" i="6"/>
  <c r="G9983" i="6"/>
  <c r="G9984" i="6"/>
  <c r="G9985" i="6"/>
  <c r="G9986" i="6"/>
  <c r="G9987" i="6"/>
  <c r="G9988" i="6"/>
  <c r="G9989" i="6"/>
  <c r="G9990" i="6"/>
  <c r="G9991" i="6"/>
  <c r="G9992" i="6"/>
  <c r="G9993" i="6"/>
  <c r="G9994" i="6"/>
  <c r="G9995" i="6"/>
  <c r="G9996" i="6"/>
  <c r="G9997" i="6"/>
  <c r="G9998" i="6"/>
  <c r="G9999" i="6"/>
  <c r="G10000" i="6"/>
  <c r="G10001" i="6"/>
  <c r="G2" i="6"/>
  <c r="U5" i="14" l="1"/>
  <c r="R5" i="14"/>
  <c r="U13" i="14"/>
  <c r="N13" i="14"/>
  <c r="AC91" i="6" l="1"/>
  <c r="AC92" i="6"/>
  <c r="AC93" i="6"/>
  <c r="AC94" i="6"/>
  <c r="AC95" i="6"/>
  <c r="AC105" i="6"/>
  <c r="AC106" i="6"/>
  <c r="AC107" i="6"/>
  <c r="AC108" i="6"/>
  <c r="AC109" i="6"/>
  <c r="AC110" i="6"/>
  <c r="AC139" i="6"/>
  <c r="AC140" i="6"/>
  <c r="AC141" i="6"/>
  <c r="AC142" i="6"/>
  <c r="AC143" i="6"/>
  <c r="AC144" i="6"/>
  <c r="AC44" i="6"/>
  <c r="AC45" i="6"/>
  <c r="AC46" i="6"/>
  <c r="AC62" i="6"/>
  <c r="AC63" i="6"/>
  <c r="AC64" i="6"/>
  <c r="AC65" i="6"/>
  <c r="AC66" i="6"/>
  <c r="AC67" i="6"/>
  <c r="AC68" i="6"/>
  <c r="AC69" i="6"/>
  <c r="AC70" i="6"/>
  <c r="AC71" i="6"/>
  <c r="AC72" i="6"/>
  <c r="AC73" i="6"/>
  <c r="AC74" i="6"/>
  <c r="AC75" i="6"/>
  <c r="AC76" i="6"/>
  <c r="AC77" i="6"/>
  <c r="AC78" i="6"/>
  <c r="AC79" i="6"/>
  <c r="AC111" i="6"/>
  <c r="AC2" i="6"/>
  <c r="AC3" i="6"/>
  <c r="AC112" i="6"/>
  <c r="AC4" i="6"/>
  <c r="AC113" i="6"/>
  <c r="AC114" i="6"/>
  <c r="AC5" i="6"/>
  <c r="AC115" i="6"/>
  <c r="AC6" i="6"/>
  <c r="AC116" i="6"/>
  <c r="AC7" i="6"/>
  <c r="AC117" i="6"/>
  <c r="AC118" i="6"/>
  <c r="AC119" i="6"/>
  <c r="AC120" i="6"/>
  <c r="AC121" i="6"/>
  <c r="AC122" i="6"/>
  <c r="AC123" i="6"/>
  <c r="AC124" i="6"/>
  <c r="AC125" i="6"/>
  <c r="AC126" i="6"/>
  <c r="AC127" i="6"/>
  <c r="AC128" i="6"/>
  <c r="AC129" i="6"/>
  <c r="AC253" i="6"/>
  <c r="AC254" i="6"/>
  <c r="AC255" i="6"/>
  <c r="AC256" i="6"/>
  <c r="AC257" i="6"/>
  <c r="AC258" i="6"/>
  <c r="AC154" i="6"/>
  <c r="AC155" i="6"/>
  <c r="AC156" i="6"/>
  <c r="AC157" i="6"/>
  <c r="AC158" i="6"/>
  <c r="AC159" i="6"/>
  <c r="AC188" i="6"/>
  <c r="AC189" i="6"/>
  <c r="AC190" i="6"/>
  <c r="AC191" i="6"/>
  <c r="AC192" i="6"/>
  <c r="AC193" i="6"/>
  <c r="AC294" i="6"/>
  <c r="AC295" i="6"/>
  <c r="AC296" i="6"/>
  <c r="AC297" i="6"/>
  <c r="AC298" i="6"/>
  <c r="AC299" i="6"/>
  <c r="AC300" i="6"/>
  <c r="AC301" i="6"/>
  <c r="AC302" i="6"/>
  <c r="AC303" i="6"/>
  <c r="AC304" i="6"/>
  <c r="AC305" i="6"/>
  <c r="AC306" i="6"/>
  <c r="AC307" i="6"/>
  <c r="AC308" i="6"/>
  <c r="AC309" i="6"/>
  <c r="AC310" i="6"/>
  <c r="AC53" i="6"/>
  <c r="AC54" i="6"/>
  <c r="AC55" i="6"/>
  <c r="AC17" i="6"/>
  <c r="AC18" i="6"/>
  <c r="AC19" i="6"/>
  <c r="AC20" i="6"/>
  <c r="AC21" i="6"/>
  <c r="AC22" i="6"/>
  <c r="AC23" i="6"/>
  <c r="AC24" i="6"/>
  <c r="AC25" i="6"/>
  <c r="AC26" i="6"/>
  <c r="AC27" i="6"/>
  <c r="AC28" i="6"/>
  <c r="AC29" i="6"/>
  <c r="AC30" i="6"/>
  <c r="AC31" i="6"/>
  <c r="AC32" i="6"/>
  <c r="AC33" i="6"/>
  <c r="AC34" i="6"/>
  <c r="AC173" i="6"/>
  <c r="AC174" i="6"/>
  <c r="AC175" i="6"/>
  <c r="AC176" i="6"/>
  <c r="AC177" i="6"/>
  <c r="AC178" i="6"/>
  <c r="AC203" i="6"/>
  <c r="AC204" i="6"/>
  <c r="AC205" i="6"/>
  <c r="AC206" i="6"/>
  <c r="AC207" i="6"/>
  <c r="AC208" i="6"/>
  <c r="AC223" i="6"/>
  <c r="AC224" i="6"/>
  <c r="AC225" i="6"/>
  <c r="AC226" i="6"/>
  <c r="AC227" i="6"/>
  <c r="AC228" i="6"/>
  <c r="AC238" i="6"/>
  <c r="AC239" i="6"/>
  <c r="AC240" i="6"/>
  <c r="AC241" i="6"/>
  <c r="AC242" i="6"/>
  <c r="AC243" i="6"/>
  <c r="AC268" i="6"/>
  <c r="AC269" i="6"/>
  <c r="AC270" i="6"/>
  <c r="AC271" i="6"/>
  <c r="AC272" i="6"/>
  <c r="AC273" i="6"/>
  <c r="AC274" i="6"/>
  <c r="AC275" i="6"/>
  <c r="AC276" i="6"/>
  <c r="AC277" i="6"/>
  <c r="AC278" i="6"/>
  <c r="AC279" i="6"/>
  <c r="AC280" i="6"/>
  <c r="AC281" i="6"/>
  <c r="AC282" i="6"/>
  <c r="AC283" i="6"/>
  <c r="AC284" i="6"/>
  <c r="AC96" i="6"/>
  <c r="AC97" i="6"/>
  <c r="AC98" i="6"/>
  <c r="AC99" i="6"/>
  <c r="AC130" i="6"/>
  <c r="AC131" i="6"/>
  <c r="AC132" i="6"/>
  <c r="AC133" i="6"/>
  <c r="AC145" i="6"/>
  <c r="AC146" i="6"/>
  <c r="AC147" i="6"/>
  <c r="AC148" i="6"/>
  <c r="AC47" i="6"/>
  <c r="AC48" i="6"/>
  <c r="AC49" i="6"/>
  <c r="AC80" i="6"/>
  <c r="AC81" i="6"/>
  <c r="AC82" i="6"/>
  <c r="AC83" i="6"/>
  <c r="AC166" i="6"/>
  <c r="AC167" i="6"/>
  <c r="AC168" i="6"/>
  <c r="AC169" i="6"/>
  <c r="AC8" i="6"/>
  <c r="AC9" i="6"/>
  <c r="AC10" i="6"/>
  <c r="AC11" i="6"/>
  <c r="AC259" i="6"/>
  <c r="AC260" i="6"/>
  <c r="AC261" i="6"/>
  <c r="AC262" i="6"/>
  <c r="AC160" i="6"/>
  <c r="AC161" i="6"/>
  <c r="AC162" i="6"/>
  <c r="AC163" i="6"/>
  <c r="AC179" i="6"/>
  <c r="AC180" i="6"/>
  <c r="AC181" i="6"/>
  <c r="AC182" i="6"/>
  <c r="AC194" i="6"/>
  <c r="AC195" i="6"/>
  <c r="AC196" i="6"/>
  <c r="AC197" i="6"/>
  <c r="AC311" i="6"/>
  <c r="AC312" i="6"/>
  <c r="AC313" i="6"/>
  <c r="AC314" i="6"/>
  <c r="AC56" i="6"/>
  <c r="AC57" i="6"/>
  <c r="AC58" i="6"/>
  <c r="AC35" i="6"/>
  <c r="AC36" i="6"/>
  <c r="AC37" i="6"/>
  <c r="AC38" i="6"/>
  <c r="AC209" i="6"/>
  <c r="AC215" i="6"/>
  <c r="AC216" i="6"/>
  <c r="AC217" i="6"/>
  <c r="AC229" i="6"/>
  <c r="AC230" i="6"/>
  <c r="AC231" i="6"/>
  <c r="AC232" i="6"/>
  <c r="AC244" i="6"/>
  <c r="AC245" i="6"/>
  <c r="AC246" i="6"/>
  <c r="AC247" i="6"/>
  <c r="AC285" i="6"/>
  <c r="AC286" i="6"/>
  <c r="AC287" i="6"/>
  <c r="AC288" i="6"/>
  <c r="AC100" i="6"/>
  <c r="AC101" i="6"/>
  <c r="AC102" i="6"/>
  <c r="AC103" i="6"/>
  <c r="AC104" i="6"/>
  <c r="AC134" i="6"/>
  <c r="AC135" i="6"/>
  <c r="AC136" i="6"/>
  <c r="AC137" i="6"/>
  <c r="AC138" i="6"/>
  <c r="AC149" i="6"/>
  <c r="AC150" i="6"/>
  <c r="AC151" i="6"/>
  <c r="AC152" i="6"/>
  <c r="AC153" i="6"/>
  <c r="AC50" i="6"/>
  <c r="AC51" i="6"/>
  <c r="AC52" i="6"/>
  <c r="AC84" i="6"/>
  <c r="AC85" i="6"/>
  <c r="AC86" i="6"/>
  <c r="AC87" i="6"/>
  <c r="AC88" i="6"/>
  <c r="AC89" i="6"/>
  <c r="AC210" i="6"/>
  <c r="AC211" i="6"/>
  <c r="AC212" i="6"/>
  <c r="AC213" i="6"/>
  <c r="AC214" i="6"/>
  <c r="AC12" i="6"/>
  <c r="AC13" i="6"/>
  <c r="AC14" i="6"/>
  <c r="AC15" i="6"/>
  <c r="AC16" i="6"/>
  <c r="AC263" i="6"/>
  <c r="AC264" i="6"/>
  <c r="AC265" i="6"/>
  <c r="AC266" i="6"/>
  <c r="AC267" i="6"/>
  <c r="AC164" i="6"/>
  <c r="AC165" i="6"/>
  <c r="AC170" i="6"/>
  <c r="AC171" i="6"/>
  <c r="AC172" i="6"/>
  <c r="AC183" i="6"/>
  <c r="AC184" i="6"/>
  <c r="AC185" i="6"/>
  <c r="AC186" i="6"/>
  <c r="AC187" i="6"/>
  <c r="AC198" i="6"/>
  <c r="AC199" i="6"/>
  <c r="AC200" i="6"/>
  <c r="AC201" i="6"/>
  <c r="AC202" i="6"/>
  <c r="AC315" i="6"/>
  <c r="AC316" i="6"/>
  <c r="AC317" i="6"/>
  <c r="AC318" i="6"/>
  <c r="AC319" i="6"/>
  <c r="AC59" i="6"/>
  <c r="AC60" i="6"/>
  <c r="AC61" i="6"/>
  <c r="AC39" i="6"/>
  <c r="AC40" i="6"/>
  <c r="AC41" i="6"/>
  <c r="AC42" i="6"/>
  <c r="AC43" i="6"/>
  <c r="AC218" i="6"/>
  <c r="AC219" i="6"/>
  <c r="AC220" i="6"/>
  <c r="AC221" i="6"/>
  <c r="AC222" i="6"/>
  <c r="AC233" i="6"/>
  <c r="AC234" i="6"/>
  <c r="AC235" i="6"/>
  <c r="AC236" i="6"/>
  <c r="AC237" i="6"/>
  <c r="AC248" i="6"/>
  <c r="AC249" i="6"/>
  <c r="AC250" i="6"/>
  <c r="AC251" i="6"/>
  <c r="AC252" i="6"/>
  <c r="AC289" i="6"/>
  <c r="AC290" i="6"/>
  <c r="AC291" i="6"/>
  <c r="AC292" i="6"/>
  <c r="AC293" i="6"/>
  <c r="AC320" i="6"/>
  <c r="AC321" i="6"/>
  <c r="AC322" i="6"/>
  <c r="AC323" i="6"/>
  <c r="AC324" i="6"/>
  <c r="AC325" i="6"/>
  <c r="AC326" i="6"/>
  <c r="AC327" i="6"/>
  <c r="AC328" i="6"/>
  <c r="AC329" i="6"/>
  <c r="AC330" i="6"/>
  <c r="AC331" i="6"/>
  <c r="AC332" i="6"/>
  <c r="AC333" i="6"/>
  <c r="AC334" i="6"/>
  <c r="AC335" i="6"/>
  <c r="AC336" i="6"/>
  <c r="AC337" i="6"/>
  <c r="AC338" i="6"/>
  <c r="AC339" i="6"/>
  <c r="AC340" i="6"/>
  <c r="AC341" i="6"/>
  <c r="AC342" i="6"/>
  <c r="AC343" i="6"/>
  <c r="AC344" i="6"/>
  <c r="AC345" i="6"/>
  <c r="AC346" i="6"/>
  <c r="AC347" i="6"/>
  <c r="AC348" i="6"/>
  <c r="AC349" i="6"/>
  <c r="AC350" i="6"/>
  <c r="AC351" i="6"/>
  <c r="AC352" i="6"/>
  <c r="AC353" i="6"/>
  <c r="AC354" i="6"/>
  <c r="AC355" i="6"/>
  <c r="AC356" i="6"/>
  <c r="AC357" i="6"/>
  <c r="AC358" i="6"/>
  <c r="AC359" i="6"/>
  <c r="AC360" i="6"/>
  <c r="AC361" i="6"/>
  <c r="AC362" i="6"/>
  <c r="AC363" i="6"/>
  <c r="AC364" i="6"/>
  <c r="AC365" i="6"/>
  <c r="AC366" i="6"/>
  <c r="AC367" i="6"/>
  <c r="AC368" i="6"/>
  <c r="AC369" i="6"/>
  <c r="AC370" i="6"/>
  <c r="AC371" i="6"/>
  <c r="AC372" i="6"/>
  <c r="AC373" i="6"/>
  <c r="AC374" i="6"/>
  <c r="AC375" i="6"/>
  <c r="AC376" i="6"/>
  <c r="AC377" i="6"/>
  <c r="AC378" i="6"/>
  <c r="AC379" i="6"/>
  <c r="AC380" i="6"/>
  <c r="AC381" i="6"/>
  <c r="AC382" i="6"/>
  <c r="AC383" i="6"/>
  <c r="AC384" i="6"/>
  <c r="AC385" i="6"/>
  <c r="AC386" i="6"/>
  <c r="AC387" i="6"/>
  <c r="AC388" i="6"/>
  <c r="AC389" i="6"/>
  <c r="AC390" i="6"/>
  <c r="AC391" i="6"/>
  <c r="AC392" i="6"/>
  <c r="AC393" i="6"/>
  <c r="AC394" i="6"/>
  <c r="AC395" i="6"/>
  <c r="AC396" i="6"/>
  <c r="AC397" i="6"/>
  <c r="AC398" i="6"/>
  <c r="AC399" i="6"/>
  <c r="AC400" i="6"/>
  <c r="AC401" i="6"/>
  <c r="AC402" i="6"/>
  <c r="AC403" i="6"/>
  <c r="AC404" i="6"/>
  <c r="AC405" i="6"/>
  <c r="AC406" i="6"/>
  <c r="AC407" i="6"/>
  <c r="AC408" i="6"/>
  <c r="AC409" i="6"/>
  <c r="AC410" i="6"/>
  <c r="AC411" i="6"/>
  <c r="AC412" i="6"/>
  <c r="AC413" i="6"/>
  <c r="AC414" i="6"/>
  <c r="AC415" i="6"/>
  <c r="AC416" i="6"/>
  <c r="AC417" i="6"/>
  <c r="AC418" i="6"/>
  <c r="AC419" i="6"/>
  <c r="AC420" i="6"/>
  <c r="AC421" i="6"/>
  <c r="AC422" i="6"/>
  <c r="AC423" i="6"/>
  <c r="AC424" i="6"/>
  <c r="AC425" i="6"/>
  <c r="AC426" i="6"/>
  <c r="AC427" i="6"/>
  <c r="AC428" i="6"/>
  <c r="AC429" i="6"/>
  <c r="AC430" i="6"/>
  <c r="AC431" i="6"/>
  <c r="AC432" i="6"/>
  <c r="AC433" i="6"/>
  <c r="AC434" i="6"/>
  <c r="AC435" i="6"/>
  <c r="AC436" i="6"/>
  <c r="AC437" i="6"/>
  <c r="AC438" i="6"/>
  <c r="AC439" i="6"/>
  <c r="AC440" i="6"/>
  <c r="AC441" i="6"/>
  <c r="AC442" i="6"/>
  <c r="AC443" i="6"/>
  <c r="AC444" i="6"/>
  <c r="AC445" i="6"/>
  <c r="AC446" i="6"/>
  <c r="AC447" i="6"/>
  <c r="AC448" i="6"/>
  <c r="AC449" i="6"/>
  <c r="AC450" i="6"/>
  <c r="AC451" i="6"/>
  <c r="AC452" i="6"/>
  <c r="AC453" i="6"/>
  <c r="AC454" i="6"/>
  <c r="AC455" i="6"/>
  <c r="AC456" i="6"/>
  <c r="AC457" i="6"/>
  <c r="AC458" i="6"/>
  <c r="AC459" i="6"/>
  <c r="AC460" i="6"/>
  <c r="AC461" i="6"/>
  <c r="AC462" i="6"/>
  <c r="AC463" i="6"/>
  <c r="AC464" i="6"/>
  <c r="AC465" i="6"/>
  <c r="AC466" i="6"/>
  <c r="AC467" i="6"/>
  <c r="AC468" i="6"/>
  <c r="AC469" i="6"/>
  <c r="AC470" i="6"/>
  <c r="AC471" i="6"/>
  <c r="AC472" i="6"/>
  <c r="AC473" i="6"/>
  <c r="AC474" i="6"/>
  <c r="AC475" i="6"/>
  <c r="AC476" i="6"/>
  <c r="AC477" i="6"/>
  <c r="AC478" i="6"/>
  <c r="AC479" i="6"/>
  <c r="AC480" i="6"/>
  <c r="AC481" i="6"/>
  <c r="AC482" i="6"/>
  <c r="AC483" i="6"/>
  <c r="AC484" i="6"/>
  <c r="AC485" i="6"/>
  <c r="AC486" i="6"/>
  <c r="AC487" i="6"/>
  <c r="AC488" i="6"/>
  <c r="AC489" i="6"/>
  <c r="AC490" i="6"/>
  <c r="AC491" i="6"/>
  <c r="AC492" i="6"/>
  <c r="AC493" i="6"/>
  <c r="AC494" i="6"/>
  <c r="AC495" i="6"/>
  <c r="AC496" i="6"/>
  <c r="AC497" i="6"/>
  <c r="AC498" i="6"/>
  <c r="AC499" i="6"/>
  <c r="AC500" i="6"/>
  <c r="AC501" i="6"/>
  <c r="AC502" i="6"/>
  <c r="AC503" i="6"/>
  <c r="AC504" i="6"/>
  <c r="AC505" i="6"/>
  <c r="AC506" i="6"/>
  <c r="AC507" i="6"/>
  <c r="AC508" i="6"/>
  <c r="AC509" i="6"/>
  <c r="AC510" i="6"/>
  <c r="AC511" i="6"/>
  <c r="AC512" i="6"/>
  <c r="AC513" i="6"/>
  <c r="AC514" i="6"/>
  <c r="AC515" i="6"/>
  <c r="AC516" i="6"/>
  <c r="AC517" i="6"/>
  <c r="AC518" i="6"/>
  <c r="AC519" i="6"/>
  <c r="AC520" i="6"/>
  <c r="AC521" i="6"/>
  <c r="AC522" i="6"/>
  <c r="AC523" i="6"/>
  <c r="AC524" i="6"/>
  <c r="AC525" i="6"/>
  <c r="AC526" i="6"/>
  <c r="AC527" i="6"/>
  <c r="AC528" i="6"/>
  <c r="AC529" i="6"/>
  <c r="AC530" i="6"/>
  <c r="AC531" i="6"/>
  <c r="AC532" i="6"/>
  <c r="AC533" i="6"/>
  <c r="AC534" i="6"/>
  <c r="AC535" i="6"/>
  <c r="AC536" i="6"/>
  <c r="AC537" i="6"/>
  <c r="AC538" i="6"/>
  <c r="AC539" i="6"/>
  <c r="AC540" i="6"/>
  <c r="AC541" i="6"/>
  <c r="AC542" i="6"/>
  <c r="AC543" i="6"/>
  <c r="AC544" i="6"/>
  <c r="AC545" i="6"/>
  <c r="AC546" i="6"/>
  <c r="AC547" i="6"/>
  <c r="AC548" i="6"/>
  <c r="AC549" i="6"/>
  <c r="AC550" i="6"/>
  <c r="AC551" i="6"/>
  <c r="AC552" i="6"/>
  <c r="AC553" i="6"/>
  <c r="AC554" i="6"/>
  <c r="AC555" i="6"/>
  <c r="AC556" i="6"/>
  <c r="AC557" i="6"/>
  <c r="AC558" i="6"/>
  <c r="AC559" i="6"/>
  <c r="AC560" i="6"/>
  <c r="AC561" i="6"/>
  <c r="AC562" i="6"/>
  <c r="AC563" i="6"/>
  <c r="AC564" i="6"/>
  <c r="AC565" i="6"/>
  <c r="AC566" i="6"/>
  <c r="AC567" i="6"/>
  <c r="AC568" i="6"/>
  <c r="AC569" i="6"/>
  <c r="AC570" i="6"/>
  <c r="AC571" i="6"/>
  <c r="AC572" i="6"/>
  <c r="AC573" i="6"/>
  <c r="AC574" i="6"/>
  <c r="AC575" i="6"/>
  <c r="AC576" i="6"/>
  <c r="AC577" i="6"/>
  <c r="AC578" i="6"/>
  <c r="AC579" i="6"/>
  <c r="AC580" i="6"/>
  <c r="AC581" i="6"/>
  <c r="AC582" i="6"/>
  <c r="AC583" i="6"/>
  <c r="AC584" i="6"/>
  <c r="AC585" i="6"/>
  <c r="AC586" i="6"/>
  <c r="AC587" i="6"/>
  <c r="AC588" i="6"/>
  <c r="AC589" i="6"/>
  <c r="AC590" i="6"/>
  <c r="AC591" i="6"/>
  <c r="AC592" i="6"/>
  <c r="AC593" i="6"/>
  <c r="AC594" i="6"/>
  <c r="AC595" i="6"/>
  <c r="AC596" i="6"/>
  <c r="AC597" i="6"/>
  <c r="AC598" i="6"/>
  <c r="AC599" i="6"/>
  <c r="AC600" i="6"/>
  <c r="AC601" i="6"/>
  <c r="AC602" i="6"/>
  <c r="AC603" i="6"/>
  <c r="AC604" i="6"/>
  <c r="AC605" i="6"/>
  <c r="AC606" i="6"/>
  <c r="AC607" i="6"/>
  <c r="AC608" i="6"/>
  <c r="AC609" i="6"/>
  <c r="AC610" i="6"/>
  <c r="AC611" i="6"/>
  <c r="AC612" i="6"/>
  <c r="AC613" i="6"/>
  <c r="AC614" i="6"/>
  <c r="AC615" i="6"/>
  <c r="AC616" i="6"/>
  <c r="AC617" i="6"/>
  <c r="AC618" i="6"/>
  <c r="AC619" i="6"/>
  <c r="AC620" i="6"/>
  <c r="AC621" i="6"/>
  <c r="AC622" i="6"/>
  <c r="AC623" i="6"/>
  <c r="AC624" i="6"/>
  <c r="AC625" i="6"/>
  <c r="AC626" i="6"/>
  <c r="AC627" i="6"/>
  <c r="AC628" i="6"/>
  <c r="AC629" i="6"/>
  <c r="AC630" i="6"/>
  <c r="AC631" i="6"/>
  <c r="AC632" i="6"/>
  <c r="AC633" i="6"/>
  <c r="AC634" i="6"/>
  <c r="AC635" i="6"/>
  <c r="AC636" i="6"/>
  <c r="AC637" i="6"/>
  <c r="AC638" i="6"/>
  <c r="AC639" i="6"/>
  <c r="AC640" i="6"/>
  <c r="AC641" i="6"/>
  <c r="AC642" i="6"/>
  <c r="AC643" i="6"/>
  <c r="AC644" i="6"/>
  <c r="AC645" i="6"/>
  <c r="AC646" i="6"/>
  <c r="AC647" i="6"/>
  <c r="AC648" i="6"/>
  <c r="AC649" i="6"/>
  <c r="AC650" i="6"/>
  <c r="AC651" i="6"/>
  <c r="AC652" i="6"/>
  <c r="AC653" i="6"/>
  <c r="AC654" i="6"/>
  <c r="AC655" i="6"/>
  <c r="AC656" i="6"/>
  <c r="AC657" i="6"/>
  <c r="AC658" i="6"/>
  <c r="AC659" i="6"/>
  <c r="AC660" i="6"/>
  <c r="AC661" i="6"/>
  <c r="AC662" i="6"/>
  <c r="AC663" i="6"/>
  <c r="AC664" i="6"/>
  <c r="AC665" i="6"/>
  <c r="AC666" i="6"/>
  <c r="AC667" i="6"/>
  <c r="AC668" i="6"/>
  <c r="AC669" i="6"/>
  <c r="AC670" i="6"/>
  <c r="AC671" i="6"/>
  <c r="AC672" i="6"/>
  <c r="AC673" i="6"/>
  <c r="AC674" i="6"/>
  <c r="AC675" i="6"/>
  <c r="AC676" i="6"/>
  <c r="AC677" i="6"/>
  <c r="AC678" i="6"/>
  <c r="AC679" i="6"/>
  <c r="AC680" i="6"/>
  <c r="AC681" i="6"/>
  <c r="AC682" i="6"/>
  <c r="AC683" i="6"/>
  <c r="AC684" i="6"/>
  <c r="AC685" i="6"/>
  <c r="AC686" i="6"/>
  <c r="AC687" i="6"/>
  <c r="AC688" i="6"/>
  <c r="AC689" i="6"/>
  <c r="AC690" i="6"/>
  <c r="AC691" i="6"/>
  <c r="AC692" i="6"/>
  <c r="AC693" i="6"/>
  <c r="AC694" i="6"/>
  <c r="AC695" i="6"/>
  <c r="AC696" i="6"/>
  <c r="AC697" i="6"/>
  <c r="AC698" i="6"/>
  <c r="AC699" i="6"/>
  <c r="AC700" i="6"/>
  <c r="AC701" i="6"/>
  <c r="AC702" i="6"/>
  <c r="AC703" i="6"/>
  <c r="AC704" i="6"/>
  <c r="AC705" i="6"/>
  <c r="AC706" i="6"/>
  <c r="AC707" i="6"/>
  <c r="AC708" i="6"/>
  <c r="AC709" i="6"/>
  <c r="AC710" i="6"/>
  <c r="AC711" i="6"/>
  <c r="AC712" i="6"/>
  <c r="AC713" i="6"/>
  <c r="AC714" i="6"/>
  <c r="AC715" i="6"/>
  <c r="AC716" i="6"/>
  <c r="AC717" i="6"/>
  <c r="AC718" i="6"/>
  <c r="AC719" i="6"/>
  <c r="AC720" i="6"/>
  <c r="AC721" i="6"/>
  <c r="AC722" i="6"/>
  <c r="AC723" i="6"/>
  <c r="AC724" i="6"/>
  <c r="AC725" i="6"/>
  <c r="AC726" i="6"/>
  <c r="AC727" i="6"/>
  <c r="AC728" i="6"/>
  <c r="AC729" i="6"/>
  <c r="AC730" i="6"/>
  <c r="AC731" i="6"/>
  <c r="AC732" i="6"/>
  <c r="AC733" i="6"/>
  <c r="AC734" i="6"/>
  <c r="AC735" i="6"/>
  <c r="AC736" i="6"/>
  <c r="AC737" i="6"/>
  <c r="AC738" i="6"/>
  <c r="AC739" i="6"/>
  <c r="AC740" i="6"/>
  <c r="AC741" i="6"/>
  <c r="AC742" i="6"/>
  <c r="AC743" i="6"/>
  <c r="AC744" i="6"/>
  <c r="AC745" i="6"/>
  <c r="AC746" i="6"/>
  <c r="AC747" i="6"/>
  <c r="AC748" i="6"/>
  <c r="AC749" i="6"/>
  <c r="AC750" i="6"/>
  <c r="AC751" i="6"/>
  <c r="AC752" i="6"/>
  <c r="AC753" i="6"/>
  <c r="AC754" i="6"/>
  <c r="AC755" i="6"/>
  <c r="AC756" i="6"/>
  <c r="AC757" i="6"/>
  <c r="AC758" i="6"/>
  <c r="AC759" i="6"/>
  <c r="AC760" i="6"/>
  <c r="AC761" i="6"/>
  <c r="AC762" i="6"/>
  <c r="AC763" i="6"/>
  <c r="AC764" i="6"/>
  <c r="AC765" i="6"/>
  <c r="AC766" i="6"/>
  <c r="AC767" i="6"/>
  <c r="AC768" i="6"/>
  <c r="AC769" i="6"/>
  <c r="AC770" i="6"/>
  <c r="AC771" i="6"/>
  <c r="AC772" i="6"/>
  <c r="AC773" i="6"/>
  <c r="AC774" i="6"/>
  <c r="AC775" i="6"/>
  <c r="AC776" i="6"/>
  <c r="AC777" i="6"/>
  <c r="AC778" i="6"/>
  <c r="AC779" i="6"/>
  <c r="AC780" i="6"/>
  <c r="AC781" i="6"/>
  <c r="AC782" i="6"/>
  <c r="AC783" i="6"/>
  <c r="AC784" i="6"/>
  <c r="AC785" i="6"/>
  <c r="AC786" i="6"/>
  <c r="AC787" i="6"/>
  <c r="AC788" i="6"/>
  <c r="AC789" i="6"/>
  <c r="AC790" i="6"/>
  <c r="AC791" i="6"/>
  <c r="AC792" i="6"/>
  <c r="AC793" i="6"/>
  <c r="AC794" i="6"/>
  <c r="AC795" i="6"/>
  <c r="AC796" i="6"/>
  <c r="AC797" i="6"/>
  <c r="AC798" i="6"/>
  <c r="AC799" i="6"/>
  <c r="AC800" i="6"/>
  <c r="AC801" i="6"/>
  <c r="AC802" i="6"/>
  <c r="AC803" i="6"/>
  <c r="AC804" i="6"/>
  <c r="AC805" i="6"/>
  <c r="AC806" i="6"/>
  <c r="AC807" i="6"/>
  <c r="AC808" i="6"/>
  <c r="AC809" i="6"/>
  <c r="AC810" i="6"/>
  <c r="AC811" i="6"/>
  <c r="AC812" i="6"/>
  <c r="AC813" i="6"/>
  <c r="AC814" i="6"/>
  <c r="AC815" i="6"/>
  <c r="AC816" i="6"/>
  <c r="AC817" i="6"/>
  <c r="AC818" i="6"/>
  <c r="AC819" i="6"/>
  <c r="AC820" i="6"/>
  <c r="AC821" i="6"/>
  <c r="AC822" i="6"/>
  <c r="AC823" i="6"/>
  <c r="AC824" i="6"/>
  <c r="AC825" i="6"/>
  <c r="AC826" i="6"/>
  <c r="AC827" i="6"/>
  <c r="AC828" i="6"/>
  <c r="AC829" i="6"/>
  <c r="AC830" i="6"/>
  <c r="AC831" i="6"/>
  <c r="AC832" i="6"/>
  <c r="AC833" i="6"/>
  <c r="AC834" i="6"/>
  <c r="AC835" i="6"/>
  <c r="AC836" i="6"/>
  <c r="AC837" i="6"/>
  <c r="AC838" i="6"/>
  <c r="AC839" i="6"/>
  <c r="AC840" i="6"/>
  <c r="AC841" i="6"/>
  <c r="AC842" i="6"/>
  <c r="AC843" i="6"/>
  <c r="AC844" i="6"/>
  <c r="AC845" i="6"/>
  <c r="AC846" i="6"/>
  <c r="AC847" i="6"/>
  <c r="AC848" i="6"/>
  <c r="AC849" i="6"/>
  <c r="AC850" i="6"/>
  <c r="AC851" i="6"/>
  <c r="AC852" i="6"/>
  <c r="AC853" i="6"/>
  <c r="AC854" i="6"/>
  <c r="AC855" i="6"/>
  <c r="AC856" i="6"/>
  <c r="AC857" i="6"/>
  <c r="AC858" i="6"/>
  <c r="AC859" i="6"/>
  <c r="AC860" i="6"/>
  <c r="AC861" i="6"/>
  <c r="AC862" i="6"/>
  <c r="AC863" i="6"/>
  <c r="AC864" i="6"/>
  <c r="AC865" i="6"/>
  <c r="AC866" i="6"/>
  <c r="AC867" i="6"/>
  <c r="AC868" i="6"/>
  <c r="AC869" i="6"/>
  <c r="AC870" i="6"/>
  <c r="AC871" i="6"/>
  <c r="AC872" i="6"/>
  <c r="AC873" i="6"/>
  <c r="AC874" i="6"/>
  <c r="AC875" i="6"/>
  <c r="AC876" i="6"/>
  <c r="AC877" i="6"/>
  <c r="AC878" i="6"/>
  <c r="AC879" i="6"/>
  <c r="AC880" i="6"/>
  <c r="AC881" i="6"/>
  <c r="AC882" i="6"/>
  <c r="AC883" i="6"/>
  <c r="AC884" i="6"/>
  <c r="AC885" i="6"/>
  <c r="AC886" i="6"/>
  <c r="AC887" i="6"/>
  <c r="AC888" i="6"/>
  <c r="AC889" i="6"/>
  <c r="AC890" i="6"/>
  <c r="AC891" i="6"/>
  <c r="AC892" i="6"/>
  <c r="AC893" i="6"/>
  <c r="AC894" i="6"/>
  <c r="AC895" i="6"/>
  <c r="AC896" i="6"/>
  <c r="AC897" i="6"/>
  <c r="AC898" i="6"/>
  <c r="AC899" i="6"/>
  <c r="AC900" i="6"/>
  <c r="AC901" i="6"/>
  <c r="AC902" i="6"/>
  <c r="AC903" i="6"/>
  <c r="AC904" i="6"/>
  <c r="AC905" i="6"/>
  <c r="AC906" i="6"/>
  <c r="AC907" i="6"/>
  <c r="AC908" i="6"/>
  <c r="AC909" i="6"/>
  <c r="AC910" i="6"/>
  <c r="AC911" i="6"/>
  <c r="AC912" i="6"/>
  <c r="AC913" i="6"/>
  <c r="AC914" i="6"/>
  <c r="AC915" i="6"/>
  <c r="AC916" i="6"/>
  <c r="AC917" i="6"/>
  <c r="AC918" i="6"/>
  <c r="AC919" i="6"/>
  <c r="AC920" i="6"/>
  <c r="AC921" i="6"/>
  <c r="AC922" i="6"/>
  <c r="AC923" i="6"/>
  <c r="AC924" i="6"/>
  <c r="AC925" i="6"/>
  <c r="AC926" i="6"/>
  <c r="AC927" i="6"/>
  <c r="AC928" i="6"/>
  <c r="AC929" i="6"/>
  <c r="AC930" i="6"/>
  <c r="AC931" i="6"/>
  <c r="AC932" i="6"/>
  <c r="AC933" i="6"/>
  <c r="AC934" i="6"/>
  <c r="AC935" i="6"/>
  <c r="AC936" i="6"/>
  <c r="AC937" i="6"/>
  <c r="AC938" i="6"/>
  <c r="AC939" i="6"/>
  <c r="AC940" i="6"/>
  <c r="AC941" i="6"/>
  <c r="AC942" i="6"/>
  <c r="AC943" i="6"/>
  <c r="AC944" i="6"/>
  <c r="AC945" i="6"/>
  <c r="AC946" i="6"/>
  <c r="AC947" i="6"/>
  <c r="AC948" i="6"/>
  <c r="AC949" i="6"/>
  <c r="AC950" i="6"/>
  <c r="AC951" i="6"/>
  <c r="AC952" i="6"/>
  <c r="AC953" i="6"/>
  <c r="AC954" i="6"/>
  <c r="AC955" i="6"/>
  <c r="AC956" i="6"/>
  <c r="AC957" i="6"/>
  <c r="AC958" i="6"/>
  <c r="AC959" i="6"/>
  <c r="AC960" i="6"/>
  <c r="AC961" i="6"/>
  <c r="AC962" i="6"/>
  <c r="AC963" i="6"/>
  <c r="AC964" i="6"/>
  <c r="AC965" i="6"/>
  <c r="AC966" i="6"/>
  <c r="AC967" i="6"/>
  <c r="AC968" i="6"/>
  <c r="AC969" i="6"/>
  <c r="AC970" i="6"/>
  <c r="AC971" i="6"/>
  <c r="AC972" i="6"/>
  <c r="AC973" i="6"/>
  <c r="AC974" i="6"/>
  <c r="AC975" i="6"/>
  <c r="AC976" i="6"/>
  <c r="AC977" i="6"/>
  <c r="AC978" i="6"/>
  <c r="AC979" i="6"/>
  <c r="AC980" i="6"/>
  <c r="AC981" i="6"/>
  <c r="AC982" i="6"/>
  <c r="AC983" i="6"/>
  <c r="AC984" i="6"/>
  <c r="AC985" i="6"/>
  <c r="AC986" i="6"/>
  <c r="AC987" i="6"/>
  <c r="AC988" i="6"/>
  <c r="AC989" i="6"/>
  <c r="AC990" i="6"/>
  <c r="AC991" i="6"/>
  <c r="AC992" i="6"/>
  <c r="AC993" i="6"/>
  <c r="AC994" i="6"/>
  <c r="AC995" i="6"/>
  <c r="AC996" i="6"/>
  <c r="AC997" i="6"/>
  <c r="AC998" i="6"/>
  <c r="AC999" i="6"/>
  <c r="AC1000" i="6"/>
  <c r="AC1001" i="6"/>
  <c r="AC1002" i="6"/>
  <c r="AC1003" i="6"/>
  <c r="AC1004" i="6"/>
  <c r="AC1005" i="6"/>
  <c r="AC1006" i="6"/>
  <c r="AC1007" i="6"/>
  <c r="AC1008" i="6"/>
  <c r="AC1009" i="6"/>
  <c r="AC1010" i="6"/>
  <c r="AC1011" i="6"/>
  <c r="AC1012" i="6"/>
  <c r="AC1013" i="6"/>
  <c r="AC1014" i="6"/>
  <c r="AC1015" i="6"/>
  <c r="AC1016" i="6"/>
  <c r="AC1017" i="6"/>
  <c r="AC1018" i="6"/>
  <c r="AC1019" i="6"/>
  <c r="AC1020" i="6"/>
  <c r="AC1021" i="6"/>
  <c r="AC1022" i="6"/>
  <c r="AC1023" i="6"/>
  <c r="AC1024" i="6"/>
  <c r="AC1025" i="6"/>
  <c r="AC1026" i="6"/>
  <c r="AC1027" i="6"/>
  <c r="AC1028" i="6"/>
  <c r="AC1029" i="6"/>
  <c r="AC1030" i="6"/>
  <c r="AC1031" i="6"/>
  <c r="AC1032" i="6"/>
  <c r="AC1033" i="6"/>
  <c r="AC1034" i="6"/>
  <c r="AC1035" i="6"/>
  <c r="AC1036" i="6"/>
  <c r="AC1037" i="6"/>
  <c r="AC1038" i="6"/>
  <c r="AC1039" i="6"/>
  <c r="AC1040" i="6"/>
  <c r="AC1041" i="6"/>
  <c r="AC1042" i="6"/>
  <c r="AC1043" i="6"/>
  <c r="AC1044" i="6"/>
  <c r="AC1045" i="6"/>
  <c r="AC1046" i="6"/>
  <c r="AC1047" i="6"/>
  <c r="AC1048" i="6"/>
  <c r="AC1049" i="6"/>
  <c r="AC1050" i="6"/>
  <c r="AC1051" i="6"/>
  <c r="AC1052" i="6"/>
  <c r="AC1053" i="6"/>
  <c r="AC1054" i="6"/>
  <c r="AC1055" i="6"/>
  <c r="AC1056" i="6"/>
  <c r="AC1057" i="6"/>
  <c r="AC1058" i="6"/>
  <c r="AC1059" i="6"/>
  <c r="AC1060" i="6"/>
  <c r="AC1061" i="6"/>
  <c r="AC1062" i="6"/>
  <c r="AC1063" i="6"/>
  <c r="AC1064" i="6"/>
  <c r="AC1065" i="6"/>
  <c r="AC1066" i="6"/>
  <c r="AC1067" i="6"/>
  <c r="AC1068" i="6"/>
  <c r="AC1069" i="6"/>
  <c r="AC1070" i="6"/>
  <c r="AC1071" i="6"/>
  <c r="AC1072" i="6"/>
  <c r="AC1073" i="6"/>
  <c r="AC1074" i="6"/>
  <c r="AC1075" i="6"/>
  <c r="AC1076" i="6"/>
  <c r="AC1077" i="6"/>
  <c r="AC1078" i="6"/>
  <c r="AC1079" i="6"/>
  <c r="AC1080" i="6"/>
  <c r="AC1081" i="6"/>
  <c r="AC1082" i="6"/>
  <c r="AC1083" i="6"/>
  <c r="AC1084" i="6"/>
  <c r="AC1085" i="6"/>
  <c r="AC1086" i="6"/>
  <c r="AC1087" i="6"/>
  <c r="AC1088" i="6"/>
  <c r="AC1089" i="6"/>
  <c r="AC1090" i="6"/>
  <c r="AC1091" i="6"/>
  <c r="AC1092" i="6"/>
  <c r="AC1093" i="6"/>
  <c r="AC1094" i="6"/>
  <c r="AC1095" i="6"/>
  <c r="AC1096" i="6"/>
  <c r="AC1097" i="6"/>
  <c r="AC1098" i="6"/>
  <c r="AC1099" i="6"/>
  <c r="AC1100" i="6"/>
  <c r="AC1101" i="6"/>
  <c r="AC1102" i="6"/>
  <c r="AC1103" i="6"/>
  <c r="AC1104" i="6"/>
  <c r="AC1105" i="6"/>
  <c r="AC1106" i="6"/>
  <c r="AC1107" i="6"/>
  <c r="AC1108" i="6"/>
  <c r="AC1109" i="6"/>
  <c r="AC1110" i="6"/>
  <c r="AC1111" i="6"/>
  <c r="AC1112" i="6"/>
  <c r="AC1113" i="6"/>
  <c r="AC1114" i="6"/>
  <c r="AC1115" i="6"/>
  <c r="AC1116" i="6"/>
  <c r="AC1117" i="6"/>
  <c r="AC1118" i="6"/>
  <c r="AC1119" i="6"/>
  <c r="AC1120" i="6"/>
  <c r="AC1121" i="6"/>
  <c r="AC1122" i="6"/>
  <c r="AC1123" i="6"/>
  <c r="AC1124" i="6"/>
  <c r="AC1125" i="6"/>
  <c r="AC1126" i="6"/>
  <c r="AC1127" i="6"/>
  <c r="AC1128" i="6"/>
  <c r="AC1129" i="6"/>
  <c r="AC1130" i="6"/>
  <c r="AC1131" i="6"/>
  <c r="AC1132" i="6"/>
  <c r="AC1133" i="6"/>
  <c r="AC1134" i="6"/>
  <c r="AC1135" i="6"/>
  <c r="AC1136" i="6"/>
  <c r="AC1137" i="6"/>
  <c r="AC1138" i="6"/>
  <c r="AC1139" i="6"/>
  <c r="AC1140" i="6"/>
  <c r="AC1141" i="6"/>
  <c r="AC1142" i="6"/>
  <c r="AC1143" i="6"/>
  <c r="AC1144" i="6"/>
  <c r="AC1145" i="6"/>
  <c r="AC1146" i="6"/>
  <c r="AC1147" i="6"/>
  <c r="AC1148" i="6"/>
  <c r="AC1149" i="6"/>
  <c r="AC1150" i="6"/>
  <c r="AC1151" i="6"/>
  <c r="AC1152" i="6"/>
  <c r="AC1153" i="6"/>
  <c r="AC1154" i="6"/>
  <c r="AC1155" i="6"/>
  <c r="AC1156" i="6"/>
  <c r="AC1157" i="6"/>
  <c r="AC1158" i="6"/>
  <c r="AC1159" i="6"/>
  <c r="AC1160" i="6"/>
  <c r="AC1161" i="6"/>
  <c r="AC1162" i="6"/>
  <c r="AC1163" i="6"/>
  <c r="AC1164" i="6"/>
  <c r="AC1165" i="6"/>
  <c r="AC1166" i="6"/>
  <c r="AC1167" i="6"/>
  <c r="AC1168" i="6"/>
  <c r="AC1169" i="6"/>
  <c r="AC1170" i="6"/>
  <c r="AC1171" i="6"/>
  <c r="AC1172" i="6"/>
  <c r="AC1173" i="6"/>
  <c r="AC1174" i="6"/>
  <c r="AC1175" i="6"/>
  <c r="AC1176" i="6"/>
  <c r="AC1177" i="6"/>
  <c r="AC1178" i="6"/>
  <c r="AC1179" i="6"/>
  <c r="AC1180" i="6"/>
  <c r="AC1181" i="6"/>
  <c r="AC1182" i="6"/>
  <c r="AC1183" i="6"/>
  <c r="AC1184" i="6"/>
  <c r="AC1185" i="6"/>
  <c r="AC1186" i="6"/>
  <c r="AC1187" i="6"/>
  <c r="AC1188" i="6"/>
  <c r="AC1189" i="6"/>
  <c r="AC1190" i="6"/>
  <c r="AC1191" i="6"/>
  <c r="AC1192" i="6"/>
  <c r="AC1193" i="6"/>
  <c r="AC1194" i="6"/>
  <c r="AC1195" i="6"/>
  <c r="AC1196" i="6"/>
  <c r="AC1197" i="6"/>
  <c r="AC1198" i="6"/>
  <c r="AC1199" i="6"/>
  <c r="AC1200" i="6"/>
  <c r="AC1201" i="6"/>
  <c r="AC1202" i="6"/>
  <c r="AC1203" i="6"/>
  <c r="AC1204" i="6"/>
  <c r="AC1205" i="6"/>
  <c r="AC1206" i="6"/>
  <c r="AC1207" i="6"/>
  <c r="AC1208" i="6"/>
  <c r="AC1209" i="6"/>
  <c r="AC1210" i="6"/>
  <c r="AC1211" i="6"/>
  <c r="AC1212" i="6"/>
  <c r="AC1213" i="6"/>
  <c r="AC1214" i="6"/>
  <c r="AC1215" i="6"/>
  <c r="AC1216" i="6"/>
  <c r="AC1217" i="6"/>
  <c r="AC1218" i="6"/>
  <c r="AC1219" i="6"/>
  <c r="AC1220" i="6"/>
  <c r="AC1221" i="6"/>
  <c r="AC1222" i="6"/>
  <c r="AC1223" i="6"/>
  <c r="AC1224" i="6"/>
  <c r="AC1225" i="6"/>
  <c r="AC1226" i="6"/>
  <c r="AC1227" i="6"/>
  <c r="AC1228" i="6"/>
  <c r="AC1229" i="6"/>
  <c r="AC1230" i="6"/>
  <c r="AC1231" i="6"/>
  <c r="AC1232" i="6"/>
  <c r="AC1233" i="6"/>
  <c r="AC1234" i="6"/>
  <c r="AC1235" i="6"/>
  <c r="AC1236" i="6"/>
  <c r="AC1237" i="6"/>
  <c r="AC1238" i="6"/>
  <c r="AC1239" i="6"/>
  <c r="AC1240" i="6"/>
  <c r="AC1241" i="6"/>
  <c r="AC1242" i="6"/>
  <c r="AC1243" i="6"/>
  <c r="AC1244" i="6"/>
  <c r="AC1245" i="6"/>
  <c r="AC1246" i="6"/>
  <c r="AC1247" i="6"/>
  <c r="AC1248" i="6"/>
  <c r="AC1249" i="6"/>
  <c r="AC1250" i="6"/>
  <c r="AC1251" i="6"/>
  <c r="AC1252" i="6"/>
  <c r="AC1253" i="6"/>
  <c r="AC1254" i="6"/>
  <c r="AC1255" i="6"/>
  <c r="AC1256" i="6"/>
  <c r="AC1257" i="6"/>
  <c r="AC1258" i="6"/>
  <c r="AC1259" i="6"/>
  <c r="AC1260" i="6"/>
  <c r="AC1261" i="6"/>
  <c r="AC1262" i="6"/>
  <c r="AC1263" i="6"/>
  <c r="AC1264" i="6"/>
  <c r="AC1265" i="6"/>
  <c r="AC1266" i="6"/>
  <c r="AC1267" i="6"/>
  <c r="AC1268" i="6"/>
  <c r="AC1269" i="6"/>
  <c r="AC1270" i="6"/>
  <c r="AC1271" i="6"/>
  <c r="AC1272" i="6"/>
  <c r="AC1273" i="6"/>
  <c r="AC1274" i="6"/>
  <c r="AC1275" i="6"/>
  <c r="AC1276" i="6"/>
  <c r="AC1277" i="6"/>
  <c r="AC1278" i="6"/>
  <c r="AC1279" i="6"/>
  <c r="AC1280" i="6"/>
  <c r="AC1281" i="6"/>
  <c r="AC1282" i="6"/>
  <c r="AC1283" i="6"/>
  <c r="AC1284" i="6"/>
  <c r="AC1285" i="6"/>
  <c r="AC1286" i="6"/>
  <c r="AC1287" i="6"/>
  <c r="AC1288" i="6"/>
  <c r="AC1289" i="6"/>
  <c r="AC1290" i="6"/>
  <c r="AC1291" i="6"/>
  <c r="AC1292" i="6"/>
  <c r="AC1293" i="6"/>
  <c r="AC1294" i="6"/>
  <c r="AC1295" i="6"/>
  <c r="AC1296" i="6"/>
  <c r="AC1297" i="6"/>
  <c r="AC1298" i="6"/>
  <c r="AC1299" i="6"/>
  <c r="AC1300" i="6"/>
  <c r="AC1301" i="6"/>
  <c r="AC1302" i="6"/>
  <c r="AC1303" i="6"/>
  <c r="AC1304" i="6"/>
  <c r="AC1305" i="6"/>
  <c r="AC1306" i="6"/>
  <c r="AC1307" i="6"/>
  <c r="AC1308" i="6"/>
  <c r="AC1309" i="6"/>
  <c r="AC1310" i="6"/>
  <c r="AC1311" i="6"/>
  <c r="AC1312" i="6"/>
  <c r="AC1313" i="6"/>
  <c r="AC1314" i="6"/>
  <c r="AC1315" i="6"/>
  <c r="AC1316" i="6"/>
  <c r="AC1317" i="6"/>
  <c r="AC1318" i="6"/>
  <c r="AC1319" i="6"/>
  <c r="AC1320" i="6"/>
  <c r="AC1321" i="6"/>
  <c r="AC1322" i="6"/>
  <c r="AC1323" i="6"/>
  <c r="AC1324" i="6"/>
  <c r="AC1325" i="6"/>
  <c r="AC1326" i="6"/>
  <c r="AC1327" i="6"/>
  <c r="AC1328" i="6"/>
  <c r="AC1329" i="6"/>
  <c r="AC1330" i="6"/>
  <c r="AC1331" i="6"/>
  <c r="AC1332" i="6"/>
  <c r="AC1333" i="6"/>
  <c r="AC1334" i="6"/>
  <c r="AC1335" i="6"/>
  <c r="AC1336" i="6"/>
  <c r="AC1337" i="6"/>
  <c r="AC1338" i="6"/>
  <c r="AC1339" i="6"/>
  <c r="AC1340" i="6"/>
  <c r="AC1341" i="6"/>
  <c r="AC1342" i="6"/>
  <c r="AC1343" i="6"/>
  <c r="AC1344" i="6"/>
  <c r="AC1345" i="6"/>
  <c r="AC1346" i="6"/>
  <c r="AC1347" i="6"/>
  <c r="AC1348" i="6"/>
  <c r="AC1349" i="6"/>
  <c r="AC1350" i="6"/>
  <c r="AC1351" i="6"/>
  <c r="AC1352" i="6"/>
  <c r="AC1353" i="6"/>
  <c r="AC1354" i="6"/>
  <c r="AC1355" i="6"/>
  <c r="AC1356" i="6"/>
  <c r="AC1357" i="6"/>
  <c r="AC1358" i="6"/>
  <c r="AC1359" i="6"/>
  <c r="AC1360" i="6"/>
  <c r="AC1361" i="6"/>
  <c r="AC1362" i="6"/>
  <c r="AC1363" i="6"/>
  <c r="AC1364" i="6"/>
  <c r="AC1365" i="6"/>
  <c r="AC1366" i="6"/>
  <c r="AC1367" i="6"/>
  <c r="AC1368" i="6"/>
  <c r="AC1369" i="6"/>
  <c r="AC1370" i="6"/>
  <c r="AC1371" i="6"/>
  <c r="AC1372" i="6"/>
  <c r="AC1373" i="6"/>
  <c r="AC1374" i="6"/>
  <c r="AC1375" i="6"/>
  <c r="AC1376" i="6"/>
  <c r="AC1377" i="6"/>
  <c r="AC1378" i="6"/>
  <c r="AC1379" i="6"/>
  <c r="AC1380" i="6"/>
  <c r="AC1381" i="6"/>
  <c r="AC1382" i="6"/>
  <c r="AC1383" i="6"/>
  <c r="AC1384" i="6"/>
  <c r="AC1385" i="6"/>
  <c r="AC1386" i="6"/>
  <c r="AC1387" i="6"/>
  <c r="AC1388" i="6"/>
  <c r="AC1389" i="6"/>
  <c r="AC1390" i="6"/>
  <c r="AC1391" i="6"/>
  <c r="AC1392" i="6"/>
  <c r="AC1393" i="6"/>
  <c r="AC1394" i="6"/>
  <c r="AC1395" i="6"/>
  <c r="AC1396" i="6"/>
  <c r="AC1397" i="6"/>
  <c r="AC1398" i="6"/>
  <c r="AC1399" i="6"/>
  <c r="AC1400" i="6"/>
  <c r="AC1401" i="6"/>
  <c r="AC1402" i="6"/>
  <c r="AC1403" i="6"/>
  <c r="AC1404" i="6"/>
  <c r="AC1405" i="6"/>
  <c r="AC1406" i="6"/>
  <c r="AC1407" i="6"/>
  <c r="AC1408" i="6"/>
  <c r="AC1409" i="6"/>
  <c r="AC1410" i="6"/>
  <c r="AC1411" i="6"/>
  <c r="AC1412" i="6"/>
  <c r="AC1413" i="6"/>
  <c r="AC1414" i="6"/>
  <c r="AC1415" i="6"/>
  <c r="AC1416" i="6"/>
  <c r="AC1417" i="6"/>
  <c r="AC1418" i="6"/>
  <c r="AC1419" i="6"/>
  <c r="AC1420" i="6"/>
  <c r="AC1421" i="6"/>
  <c r="AC1422" i="6"/>
  <c r="AC1423" i="6"/>
  <c r="AC1424" i="6"/>
  <c r="AC1425" i="6"/>
  <c r="AC1426" i="6"/>
  <c r="AC1427" i="6"/>
  <c r="AC1428" i="6"/>
  <c r="AC1429" i="6"/>
  <c r="AC1430" i="6"/>
  <c r="AC1431" i="6"/>
  <c r="AC1432" i="6"/>
  <c r="AC1433" i="6"/>
  <c r="AC1434" i="6"/>
  <c r="AC1435" i="6"/>
  <c r="AC1436" i="6"/>
  <c r="AC1437" i="6"/>
  <c r="AC1438" i="6"/>
  <c r="AC1439" i="6"/>
  <c r="AC1440" i="6"/>
  <c r="AC1441" i="6"/>
  <c r="AC1442" i="6"/>
  <c r="AC1443" i="6"/>
  <c r="AC1444" i="6"/>
  <c r="AC1445" i="6"/>
  <c r="AC1446" i="6"/>
  <c r="AC1447" i="6"/>
  <c r="AC1448" i="6"/>
  <c r="AC1449" i="6"/>
  <c r="AC1450" i="6"/>
  <c r="AC1451" i="6"/>
  <c r="AC1452" i="6"/>
  <c r="AC1453" i="6"/>
  <c r="AC1454" i="6"/>
  <c r="AC1455" i="6"/>
  <c r="AC1456" i="6"/>
  <c r="AC1457" i="6"/>
  <c r="AC1458" i="6"/>
  <c r="AC1459" i="6"/>
  <c r="AC1460" i="6"/>
  <c r="AC1461" i="6"/>
  <c r="AC1462" i="6"/>
  <c r="AC1463" i="6"/>
  <c r="AC1464" i="6"/>
  <c r="AC1465" i="6"/>
  <c r="AC1466" i="6"/>
  <c r="AC1467" i="6"/>
  <c r="AC1468" i="6"/>
  <c r="AC1469" i="6"/>
  <c r="AC1470" i="6"/>
  <c r="AC1471" i="6"/>
  <c r="AC1472" i="6"/>
  <c r="AC1473" i="6"/>
  <c r="AC1474" i="6"/>
  <c r="AC1475" i="6"/>
  <c r="AC1476" i="6"/>
  <c r="AC1477" i="6"/>
  <c r="AC1478" i="6"/>
  <c r="AC1479" i="6"/>
  <c r="AC1480" i="6"/>
  <c r="AC1481" i="6"/>
  <c r="AC1482" i="6"/>
  <c r="AC1483" i="6"/>
  <c r="AC1484" i="6"/>
  <c r="AC1485" i="6"/>
  <c r="AC1486" i="6"/>
  <c r="AC1487" i="6"/>
  <c r="AC1488" i="6"/>
  <c r="AC1489" i="6"/>
  <c r="AC1490" i="6"/>
  <c r="AC1491" i="6"/>
  <c r="AC1492" i="6"/>
  <c r="AC1493" i="6"/>
  <c r="AC1494" i="6"/>
  <c r="AC1495" i="6"/>
  <c r="AC1496" i="6"/>
  <c r="AC1497" i="6"/>
  <c r="AC1498" i="6"/>
  <c r="AC1499" i="6"/>
  <c r="AC1500" i="6"/>
  <c r="AC1501" i="6"/>
  <c r="AC1502" i="6"/>
  <c r="AC1503" i="6"/>
  <c r="AC1504" i="6"/>
  <c r="AC1505" i="6"/>
  <c r="AC1506" i="6"/>
  <c r="AC1507" i="6"/>
  <c r="AC1508" i="6"/>
  <c r="AC1509" i="6"/>
  <c r="AC1510" i="6"/>
  <c r="AC1511" i="6"/>
  <c r="AC1512" i="6"/>
  <c r="AC1513" i="6"/>
  <c r="AC1514" i="6"/>
  <c r="AC1515" i="6"/>
  <c r="AC1516" i="6"/>
  <c r="AC1517" i="6"/>
  <c r="AC1518" i="6"/>
  <c r="AC1519" i="6"/>
  <c r="AC1520" i="6"/>
  <c r="AC1521" i="6"/>
  <c r="AC1522" i="6"/>
  <c r="AC1523" i="6"/>
  <c r="AC1524" i="6"/>
  <c r="AC1525" i="6"/>
  <c r="AC1526" i="6"/>
  <c r="AC1527" i="6"/>
  <c r="AC1528" i="6"/>
  <c r="AC1529" i="6"/>
  <c r="AC1530" i="6"/>
  <c r="AC1531" i="6"/>
  <c r="AC1532" i="6"/>
  <c r="AC1533" i="6"/>
  <c r="AC1534" i="6"/>
  <c r="AC1535" i="6"/>
  <c r="AC1536" i="6"/>
  <c r="AC1537" i="6"/>
  <c r="AC1538" i="6"/>
  <c r="AC1539" i="6"/>
  <c r="AC1540" i="6"/>
  <c r="AC1541" i="6"/>
  <c r="AC1542" i="6"/>
  <c r="AC1543" i="6"/>
  <c r="AC1544" i="6"/>
  <c r="AC1545" i="6"/>
  <c r="AC1546" i="6"/>
  <c r="AC1547" i="6"/>
  <c r="AC1548" i="6"/>
  <c r="AC1549" i="6"/>
  <c r="AC1550" i="6"/>
  <c r="AC1551" i="6"/>
  <c r="AC1552" i="6"/>
  <c r="AC1553" i="6"/>
  <c r="AC1554" i="6"/>
  <c r="AC1555" i="6"/>
  <c r="AC1556" i="6"/>
  <c r="AC1557" i="6"/>
  <c r="AC1558" i="6"/>
  <c r="AC1559" i="6"/>
  <c r="AC1560" i="6"/>
  <c r="AC1561" i="6"/>
  <c r="AC1562" i="6"/>
  <c r="AC1563" i="6"/>
  <c r="AC1564" i="6"/>
  <c r="AC1565" i="6"/>
  <c r="AC1566" i="6"/>
  <c r="AC1567" i="6"/>
  <c r="AC1568" i="6"/>
  <c r="AC1569" i="6"/>
  <c r="AC1570" i="6"/>
  <c r="AC1571" i="6"/>
  <c r="AC1572" i="6"/>
  <c r="AC1573" i="6"/>
  <c r="AC1574" i="6"/>
  <c r="AC1575" i="6"/>
  <c r="AC1576" i="6"/>
  <c r="AC1577" i="6"/>
  <c r="AC1578" i="6"/>
  <c r="AC1579" i="6"/>
  <c r="AC1580" i="6"/>
  <c r="AC1581" i="6"/>
  <c r="AC1582" i="6"/>
  <c r="AC1583" i="6"/>
  <c r="AC1584" i="6"/>
  <c r="AC1585" i="6"/>
  <c r="AC1586" i="6"/>
  <c r="AC1587" i="6"/>
  <c r="AC1588" i="6"/>
  <c r="AC1589" i="6"/>
  <c r="AC1590" i="6"/>
  <c r="AC1591" i="6"/>
  <c r="AC1592" i="6"/>
  <c r="AC1593" i="6"/>
  <c r="AC1594" i="6"/>
  <c r="AC1595" i="6"/>
  <c r="AC1596" i="6"/>
  <c r="AC1597" i="6"/>
  <c r="AC1598" i="6"/>
  <c r="AC1599" i="6"/>
  <c r="AC1600" i="6"/>
  <c r="AC1601" i="6"/>
  <c r="AC1602" i="6"/>
  <c r="AC1603" i="6"/>
  <c r="AC1604" i="6"/>
  <c r="AC1605" i="6"/>
  <c r="AC1606" i="6"/>
  <c r="AC1607" i="6"/>
  <c r="AC1608" i="6"/>
  <c r="AC1609" i="6"/>
  <c r="AC1610" i="6"/>
  <c r="AC1611" i="6"/>
  <c r="AC1612" i="6"/>
  <c r="AC1613" i="6"/>
  <c r="AC1614" i="6"/>
  <c r="AC1615" i="6"/>
  <c r="AC1616" i="6"/>
  <c r="AC1617" i="6"/>
  <c r="AC1618" i="6"/>
  <c r="AC1619" i="6"/>
  <c r="AC1620" i="6"/>
  <c r="AC1621" i="6"/>
  <c r="AC1622" i="6"/>
  <c r="AC1623" i="6"/>
  <c r="AC1624" i="6"/>
  <c r="AC1625" i="6"/>
  <c r="AC1626" i="6"/>
  <c r="AC1627" i="6"/>
  <c r="AC1628" i="6"/>
  <c r="AC1629" i="6"/>
  <c r="AC1630" i="6"/>
  <c r="AC1631" i="6"/>
  <c r="AC1632" i="6"/>
  <c r="AC1633" i="6"/>
  <c r="AC1634" i="6"/>
  <c r="AC1635" i="6"/>
  <c r="AC1636" i="6"/>
  <c r="AC1637" i="6"/>
  <c r="AC1638" i="6"/>
  <c r="AC1639" i="6"/>
  <c r="AC1640" i="6"/>
  <c r="AC1641" i="6"/>
  <c r="AC1642" i="6"/>
  <c r="AC1643" i="6"/>
  <c r="AC1644" i="6"/>
  <c r="AC1645" i="6"/>
  <c r="AC1646" i="6"/>
  <c r="AC1647" i="6"/>
  <c r="AC1648" i="6"/>
  <c r="AC1649" i="6"/>
  <c r="AC1650" i="6"/>
  <c r="AC1651" i="6"/>
  <c r="AC1652" i="6"/>
  <c r="AC1653" i="6"/>
  <c r="AC1654" i="6"/>
  <c r="AC1655" i="6"/>
  <c r="AC1656" i="6"/>
  <c r="AC1657" i="6"/>
  <c r="AC1658" i="6"/>
  <c r="AC1659" i="6"/>
  <c r="AC1660" i="6"/>
  <c r="AC1661" i="6"/>
  <c r="AC1662" i="6"/>
  <c r="AC1663" i="6"/>
  <c r="AC1664" i="6"/>
  <c r="AC1665" i="6"/>
  <c r="AC1666" i="6"/>
  <c r="AC1667" i="6"/>
  <c r="AC1668" i="6"/>
  <c r="AC1669" i="6"/>
  <c r="AC1670" i="6"/>
  <c r="AC1671" i="6"/>
  <c r="AC1672" i="6"/>
  <c r="AC1673" i="6"/>
  <c r="AC1674" i="6"/>
  <c r="AC1675" i="6"/>
  <c r="AC1676" i="6"/>
  <c r="AC1677" i="6"/>
  <c r="AC1678" i="6"/>
  <c r="AC1679" i="6"/>
  <c r="AC1680" i="6"/>
  <c r="AC1681" i="6"/>
  <c r="AC1682" i="6"/>
  <c r="AC1683" i="6"/>
  <c r="AC1684" i="6"/>
  <c r="AC1685" i="6"/>
  <c r="AC1686" i="6"/>
  <c r="AC1687" i="6"/>
  <c r="AC1688" i="6"/>
  <c r="AC1689" i="6"/>
  <c r="AC1690" i="6"/>
  <c r="AC1691" i="6"/>
  <c r="AC1692" i="6"/>
  <c r="AC1693" i="6"/>
  <c r="AC1694" i="6"/>
  <c r="AC1695" i="6"/>
  <c r="AC1696" i="6"/>
  <c r="AC1697" i="6"/>
  <c r="AC1698" i="6"/>
  <c r="AC1699" i="6"/>
  <c r="AC1700" i="6"/>
  <c r="AC1701" i="6"/>
  <c r="AC1702" i="6"/>
  <c r="AC1703" i="6"/>
  <c r="AC1704" i="6"/>
  <c r="AC1705" i="6"/>
  <c r="AC1706" i="6"/>
  <c r="AC1707" i="6"/>
  <c r="AC1708" i="6"/>
  <c r="AC1709" i="6"/>
  <c r="AC1710" i="6"/>
  <c r="AC1711" i="6"/>
  <c r="AC1712" i="6"/>
  <c r="AC1713" i="6"/>
  <c r="AC1714" i="6"/>
  <c r="AC1715" i="6"/>
  <c r="AC1716" i="6"/>
  <c r="AC1717" i="6"/>
  <c r="AC1718" i="6"/>
  <c r="AC1719" i="6"/>
  <c r="AC1720" i="6"/>
  <c r="AC1721" i="6"/>
  <c r="AC1722" i="6"/>
  <c r="AC1723" i="6"/>
  <c r="AC1724" i="6"/>
  <c r="AC1725" i="6"/>
  <c r="AC1726" i="6"/>
  <c r="AC1727" i="6"/>
  <c r="AC1728" i="6"/>
  <c r="AC1729" i="6"/>
  <c r="AC1730" i="6"/>
  <c r="AC1731" i="6"/>
  <c r="AC1732" i="6"/>
  <c r="AC1733" i="6"/>
  <c r="AC1734" i="6"/>
  <c r="AC1735" i="6"/>
  <c r="AC1736" i="6"/>
  <c r="AC1737" i="6"/>
  <c r="AC1738" i="6"/>
  <c r="AC1739" i="6"/>
  <c r="AC1740" i="6"/>
  <c r="AC1741" i="6"/>
  <c r="AC1742" i="6"/>
  <c r="AC1743" i="6"/>
  <c r="AC1744" i="6"/>
  <c r="AC1745" i="6"/>
  <c r="AC1746" i="6"/>
  <c r="AC1747" i="6"/>
  <c r="AC1748" i="6"/>
  <c r="AC1749" i="6"/>
  <c r="AC1750" i="6"/>
  <c r="AC1751" i="6"/>
  <c r="AC1752" i="6"/>
  <c r="AC1753" i="6"/>
  <c r="AC1754" i="6"/>
  <c r="AC1755" i="6"/>
  <c r="AC1756" i="6"/>
  <c r="AC1757" i="6"/>
  <c r="AC1758" i="6"/>
  <c r="AC1759" i="6"/>
  <c r="AC1760" i="6"/>
  <c r="AC1761" i="6"/>
  <c r="AC1762" i="6"/>
  <c r="AC1763" i="6"/>
  <c r="AC1764" i="6"/>
  <c r="AC1765" i="6"/>
  <c r="AC1766" i="6"/>
  <c r="AC1767" i="6"/>
  <c r="AC1768" i="6"/>
  <c r="AC1769" i="6"/>
  <c r="AC1770" i="6"/>
  <c r="AC1771" i="6"/>
  <c r="AC1772" i="6"/>
  <c r="AC1773" i="6"/>
  <c r="AC1774" i="6"/>
  <c r="AC1775" i="6"/>
  <c r="AC1776" i="6"/>
  <c r="AC1777" i="6"/>
  <c r="AC1778" i="6"/>
  <c r="AC1779" i="6"/>
  <c r="AC1780" i="6"/>
  <c r="AC1781" i="6"/>
  <c r="AC1782" i="6"/>
  <c r="AC1783" i="6"/>
  <c r="AC1784" i="6"/>
  <c r="AC1785" i="6"/>
  <c r="AC1786" i="6"/>
  <c r="AC1787" i="6"/>
  <c r="AC1788" i="6"/>
  <c r="AC1789" i="6"/>
  <c r="AC1790" i="6"/>
  <c r="AC1791" i="6"/>
  <c r="AC1792" i="6"/>
  <c r="AC1793" i="6"/>
  <c r="AC1794" i="6"/>
  <c r="AC1795" i="6"/>
  <c r="AC1796" i="6"/>
  <c r="AC1797" i="6"/>
  <c r="AC1798" i="6"/>
  <c r="AC1799" i="6"/>
  <c r="AC1800" i="6"/>
  <c r="AC1801" i="6"/>
  <c r="AC1802" i="6"/>
  <c r="AC1803" i="6"/>
  <c r="AC1804" i="6"/>
  <c r="AC1805" i="6"/>
  <c r="AC1806" i="6"/>
  <c r="AC1807" i="6"/>
  <c r="AC1808" i="6"/>
  <c r="AC1809" i="6"/>
  <c r="AC1810" i="6"/>
  <c r="AC1811" i="6"/>
  <c r="AC1812" i="6"/>
  <c r="AC1813" i="6"/>
  <c r="AC1814" i="6"/>
  <c r="AC1815" i="6"/>
  <c r="AC1816" i="6"/>
  <c r="AC1817" i="6"/>
  <c r="AC1818" i="6"/>
  <c r="AC1819" i="6"/>
  <c r="AC1820" i="6"/>
  <c r="AC1821" i="6"/>
  <c r="AC1822" i="6"/>
  <c r="AC1823" i="6"/>
  <c r="AC1824" i="6"/>
  <c r="AC1825" i="6"/>
  <c r="AC1826" i="6"/>
  <c r="AC1827" i="6"/>
  <c r="AC1828" i="6"/>
  <c r="AC1829" i="6"/>
  <c r="AC1830" i="6"/>
  <c r="AC1831" i="6"/>
  <c r="AC1832" i="6"/>
  <c r="AC1833" i="6"/>
  <c r="AC1834" i="6"/>
  <c r="AC1835" i="6"/>
  <c r="AC1836" i="6"/>
  <c r="AC1837" i="6"/>
  <c r="AC1838" i="6"/>
  <c r="AC1839" i="6"/>
  <c r="AC1840" i="6"/>
  <c r="AC1841" i="6"/>
  <c r="AC1842" i="6"/>
  <c r="AC1843" i="6"/>
  <c r="AC1844" i="6"/>
  <c r="AC1845" i="6"/>
  <c r="AC1846" i="6"/>
  <c r="AC1847" i="6"/>
  <c r="AC1848" i="6"/>
  <c r="AC1849" i="6"/>
  <c r="AC1850" i="6"/>
  <c r="AC1851" i="6"/>
  <c r="AC1852" i="6"/>
  <c r="AC1853" i="6"/>
  <c r="AC1854" i="6"/>
  <c r="AC1855" i="6"/>
  <c r="AC1856" i="6"/>
  <c r="AC1857" i="6"/>
  <c r="AC1858" i="6"/>
  <c r="AC1859" i="6"/>
  <c r="AC1860" i="6"/>
  <c r="AC1861" i="6"/>
  <c r="AC1862" i="6"/>
  <c r="AC1863" i="6"/>
  <c r="AC1864" i="6"/>
  <c r="AC1865" i="6"/>
  <c r="AC1866" i="6"/>
  <c r="AC1867" i="6"/>
  <c r="AC1868" i="6"/>
  <c r="AC1869" i="6"/>
  <c r="AC1870" i="6"/>
  <c r="AC1871" i="6"/>
  <c r="AC1872" i="6"/>
  <c r="AC1873" i="6"/>
  <c r="AC1874" i="6"/>
  <c r="AC1875" i="6"/>
  <c r="AC1876" i="6"/>
  <c r="AC1877" i="6"/>
  <c r="AC1878" i="6"/>
  <c r="AC1879" i="6"/>
  <c r="AC1880" i="6"/>
  <c r="AC1881" i="6"/>
  <c r="AC1882" i="6"/>
  <c r="AC1883" i="6"/>
  <c r="AC1884" i="6"/>
  <c r="AC1885" i="6"/>
  <c r="AC1886" i="6"/>
  <c r="AC1887" i="6"/>
  <c r="AC1888" i="6"/>
  <c r="AC1889" i="6"/>
  <c r="AC1890" i="6"/>
  <c r="AC1891" i="6"/>
  <c r="AC1892" i="6"/>
  <c r="AC1893" i="6"/>
  <c r="AC1894" i="6"/>
  <c r="AC1895" i="6"/>
  <c r="AC1896" i="6"/>
  <c r="AC1897" i="6"/>
  <c r="AC1898" i="6"/>
  <c r="AC1899" i="6"/>
  <c r="AC1900" i="6"/>
  <c r="AC1901" i="6"/>
  <c r="AC1902" i="6"/>
  <c r="AC1903" i="6"/>
  <c r="AC1904" i="6"/>
  <c r="AC1905" i="6"/>
  <c r="AC1906" i="6"/>
  <c r="AC1907" i="6"/>
  <c r="AC1908" i="6"/>
  <c r="AC1909" i="6"/>
  <c r="AC1910" i="6"/>
  <c r="AC1911" i="6"/>
  <c r="AC1912" i="6"/>
  <c r="AC1913" i="6"/>
  <c r="AC1914" i="6"/>
  <c r="AC1915" i="6"/>
  <c r="AC1916" i="6"/>
  <c r="AC1917" i="6"/>
  <c r="AC1918" i="6"/>
  <c r="AC1919" i="6"/>
  <c r="AC1920" i="6"/>
  <c r="AC1921" i="6"/>
  <c r="AC1922" i="6"/>
  <c r="AC1923" i="6"/>
  <c r="AC1924" i="6"/>
  <c r="AC1925" i="6"/>
  <c r="AC1926" i="6"/>
  <c r="AC1927" i="6"/>
  <c r="AC1928" i="6"/>
  <c r="AC1929" i="6"/>
  <c r="AC1930" i="6"/>
  <c r="AC1931" i="6"/>
  <c r="AC1932" i="6"/>
  <c r="AC1933" i="6"/>
  <c r="AC1934" i="6"/>
  <c r="AC1935" i="6"/>
  <c r="AC1936" i="6"/>
  <c r="AC1937" i="6"/>
  <c r="AC1938" i="6"/>
  <c r="AC1939" i="6"/>
  <c r="AC1940" i="6"/>
  <c r="AC1941" i="6"/>
  <c r="AC1942" i="6"/>
  <c r="AC1943" i="6"/>
  <c r="AC1944" i="6"/>
  <c r="AC1945" i="6"/>
  <c r="AC1946" i="6"/>
  <c r="AC1947" i="6"/>
  <c r="AC1948" i="6"/>
  <c r="AC1949" i="6"/>
  <c r="AC1950" i="6"/>
  <c r="AC1951" i="6"/>
  <c r="AC1952" i="6"/>
  <c r="AC1953" i="6"/>
  <c r="AC1954" i="6"/>
  <c r="AC1955" i="6"/>
  <c r="AC1956" i="6"/>
  <c r="AC1957" i="6"/>
  <c r="AC1958" i="6"/>
  <c r="AC1959" i="6"/>
  <c r="AC1960" i="6"/>
  <c r="AC1961" i="6"/>
  <c r="AC1962" i="6"/>
  <c r="AC1963" i="6"/>
  <c r="AC1964" i="6"/>
  <c r="AC1965" i="6"/>
  <c r="AC1966" i="6"/>
  <c r="AC1967" i="6"/>
  <c r="AC1968" i="6"/>
  <c r="AC1969" i="6"/>
  <c r="AC1970" i="6"/>
  <c r="AC1971" i="6"/>
  <c r="AC1972" i="6"/>
  <c r="AC1973" i="6"/>
  <c r="AC1974" i="6"/>
  <c r="AC1975" i="6"/>
  <c r="AC1976" i="6"/>
  <c r="AC1977" i="6"/>
  <c r="AC1978" i="6"/>
  <c r="AC1979" i="6"/>
  <c r="AC1980" i="6"/>
  <c r="AC1981" i="6"/>
  <c r="AC1982" i="6"/>
  <c r="AC1983" i="6"/>
  <c r="AC1984" i="6"/>
  <c r="AC1985" i="6"/>
  <c r="AC1986" i="6"/>
  <c r="AC1987" i="6"/>
  <c r="AC1988" i="6"/>
  <c r="AC1989" i="6"/>
  <c r="AC1990" i="6"/>
  <c r="AC1991" i="6"/>
  <c r="AC1992" i="6"/>
  <c r="AC1993" i="6"/>
  <c r="AC1994" i="6"/>
  <c r="AC1995" i="6"/>
  <c r="AC1996" i="6"/>
  <c r="AC1997" i="6"/>
  <c r="AC1998" i="6"/>
  <c r="AC1999" i="6"/>
  <c r="AC2000" i="6"/>
  <c r="AC2001" i="6"/>
  <c r="AC2002" i="6"/>
  <c r="AC2003" i="6"/>
  <c r="AC2004" i="6"/>
  <c r="AC2005" i="6"/>
  <c r="AC2006" i="6"/>
  <c r="AC2007" i="6"/>
  <c r="AC2008" i="6"/>
  <c r="AC2009" i="6"/>
  <c r="AC2010" i="6"/>
  <c r="AC2011" i="6"/>
  <c r="AC2012" i="6"/>
  <c r="AC2013" i="6"/>
  <c r="AC2014" i="6"/>
  <c r="AC2015" i="6"/>
  <c r="AC2016" i="6"/>
  <c r="AC2017" i="6"/>
  <c r="AC2018" i="6"/>
  <c r="AC2019" i="6"/>
  <c r="AC2020" i="6"/>
  <c r="AC2021" i="6"/>
  <c r="AC2022" i="6"/>
  <c r="AC2023" i="6"/>
  <c r="AC2024" i="6"/>
  <c r="AC2025" i="6"/>
  <c r="AC2026" i="6"/>
  <c r="AC2027" i="6"/>
  <c r="AC2028" i="6"/>
  <c r="AC2029" i="6"/>
  <c r="AC2030" i="6"/>
  <c r="AC2031" i="6"/>
  <c r="AC2032" i="6"/>
  <c r="AC2033" i="6"/>
  <c r="AC2034" i="6"/>
  <c r="AC2035" i="6"/>
  <c r="AC2036" i="6"/>
  <c r="AC2037" i="6"/>
  <c r="AC2038" i="6"/>
  <c r="AC2039" i="6"/>
  <c r="AC2040" i="6"/>
  <c r="AC2041" i="6"/>
  <c r="AC2042" i="6"/>
  <c r="AC2043" i="6"/>
  <c r="AC2044" i="6"/>
  <c r="AC2045" i="6"/>
  <c r="AC2046" i="6"/>
  <c r="AC2047" i="6"/>
  <c r="AC2048" i="6"/>
  <c r="AC2049" i="6"/>
  <c r="AC2050" i="6"/>
  <c r="AC2051" i="6"/>
  <c r="AC2052" i="6"/>
  <c r="AC2053" i="6"/>
  <c r="AC2054" i="6"/>
  <c r="AC2055" i="6"/>
  <c r="AC2056" i="6"/>
  <c r="AC2057" i="6"/>
  <c r="AC2058" i="6"/>
  <c r="AC2059" i="6"/>
  <c r="AC2060" i="6"/>
  <c r="AC2061" i="6"/>
  <c r="AC2062" i="6"/>
  <c r="AC2063" i="6"/>
  <c r="AC2064" i="6"/>
  <c r="AC2065" i="6"/>
  <c r="AC2066" i="6"/>
  <c r="AC2067" i="6"/>
  <c r="AC2068" i="6"/>
  <c r="AC2069" i="6"/>
  <c r="AC2070" i="6"/>
  <c r="AC2071" i="6"/>
  <c r="AC2072" i="6"/>
  <c r="AC2073" i="6"/>
  <c r="AC2074" i="6"/>
  <c r="AC2075" i="6"/>
  <c r="AC2076" i="6"/>
  <c r="AC2077" i="6"/>
  <c r="AC2078" i="6"/>
  <c r="AC2079" i="6"/>
  <c r="AC2080" i="6"/>
  <c r="AC2081" i="6"/>
  <c r="AC2082" i="6"/>
  <c r="AC2083" i="6"/>
  <c r="AC2084" i="6"/>
  <c r="AC2085" i="6"/>
  <c r="AC2086" i="6"/>
  <c r="AC2087" i="6"/>
  <c r="AC2088" i="6"/>
  <c r="AC2089" i="6"/>
  <c r="AC2090" i="6"/>
  <c r="AC2091" i="6"/>
  <c r="AC2092" i="6"/>
  <c r="AC2093" i="6"/>
  <c r="AC2094" i="6"/>
  <c r="AC2095" i="6"/>
  <c r="AC2096" i="6"/>
  <c r="AC2097" i="6"/>
  <c r="AC2098" i="6"/>
  <c r="AC2099" i="6"/>
  <c r="AC2100" i="6"/>
  <c r="AC2101" i="6"/>
  <c r="AC2102" i="6"/>
  <c r="AC2103" i="6"/>
  <c r="AC2104" i="6"/>
  <c r="AC2105" i="6"/>
  <c r="AC2106" i="6"/>
  <c r="AC2107" i="6"/>
  <c r="AC2108" i="6"/>
  <c r="AC2109" i="6"/>
  <c r="AC2110" i="6"/>
  <c r="AC2111" i="6"/>
  <c r="AC2112" i="6"/>
  <c r="AC2113" i="6"/>
  <c r="AC2114" i="6"/>
  <c r="AC2115" i="6"/>
  <c r="AC2116" i="6"/>
  <c r="AC2117" i="6"/>
  <c r="AC2118" i="6"/>
  <c r="AC2119" i="6"/>
  <c r="AC2120" i="6"/>
  <c r="AC2121" i="6"/>
  <c r="AC2122" i="6"/>
  <c r="AC2123" i="6"/>
  <c r="AC2124" i="6"/>
  <c r="AC2125" i="6"/>
  <c r="AC2126" i="6"/>
  <c r="AC2127" i="6"/>
  <c r="AC2128" i="6"/>
  <c r="AC2129" i="6"/>
  <c r="AC2130" i="6"/>
  <c r="AC2131" i="6"/>
  <c r="AC2132" i="6"/>
  <c r="AC2133" i="6"/>
  <c r="AC2134" i="6"/>
  <c r="AC2135" i="6"/>
  <c r="AC2136" i="6"/>
  <c r="AC2137" i="6"/>
  <c r="AC2138" i="6"/>
  <c r="AC2139" i="6"/>
  <c r="AC2140" i="6"/>
  <c r="AC2141" i="6"/>
  <c r="AC2142" i="6"/>
  <c r="AC2143" i="6"/>
  <c r="AC2144" i="6"/>
  <c r="AC2145" i="6"/>
  <c r="AC2146" i="6"/>
  <c r="AC2147" i="6"/>
  <c r="AC2148" i="6"/>
  <c r="AC2149" i="6"/>
  <c r="AC2150" i="6"/>
  <c r="AC2151" i="6"/>
  <c r="AC2152" i="6"/>
  <c r="AC2153" i="6"/>
  <c r="AC2154" i="6"/>
  <c r="AC2155" i="6"/>
  <c r="AC2156" i="6"/>
  <c r="AC2157" i="6"/>
  <c r="AC2158" i="6"/>
  <c r="AC2159" i="6"/>
  <c r="AC2160" i="6"/>
  <c r="AC2161" i="6"/>
  <c r="AC2162" i="6"/>
  <c r="AC2163" i="6"/>
  <c r="AC2164" i="6"/>
  <c r="AC2165" i="6"/>
  <c r="AC2166" i="6"/>
  <c r="AC2167" i="6"/>
  <c r="AC2168" i="6"/>
  <c r="AC2169" i="6"/>
  <c r="AC2170" i="6"/>
  <c r="AC2171" i="6"/>
  <c r="AC2172" i="6"/>
  <c r="AC2173" i="6"/>
  <c r="AC2174" i="6"/>
  <c r="AC2175" i="6"/>
  <c r="AC2176" i="6"/>
  <c r="AC2177" i="6"/>
  <c r="AC2178" i="6"/>
  <c r="AC2179" i="6"/>
  <c r="AC2180" i="6"/>
  <c r="AC2181" i="6"/>
  <c r="AC2182" i="6"/>
  <c r="AC2183" i="6"/>
  <c r="AC2184" i="6"/>
  <c r="AC2185" i="6"/>
  <c r="AC2186" i="6"/>
  <c r="AC2187" i="6"/>
  <c r="AC2188" i="6"/>
  <c r="AC2189" i="6"/>
  <c r="AC2190" i="6"/>
  <c r="AC2191" i="6"/>
  <c r="AC2192" i="6"/>
  <c r="AC2193" i="6"/>
  <c r="AC2194" i="6"/>
  <c r="AC2195" i="6"/>
  <c r="AC2196" i="6"/>
  <c r="AC2197" i="6"/>
  <c r="AC2198" i="6"/>
  <c r="AC2199" i="6"/>
  <c r="AC2200" i="6"/>
  <c r="AC2201" i="6"/>
  <c r="AC2202" i="6"/>
  <c r="AC2203" i="6"/>
  <c r="AC2204" i="6"/>
  <c r="AC2205" i="6"/>
  <c r="AC2206" i="6"/>
  <c r="AC2207" i="6"/>
  <c r="AC2208" i="6"/>
  <c r="AC2209" i="6"/>
  <c r="AC2210" i="6"/>
  <c r="AC2211" i="6"/>
  <c r="AC2212" i="6"/>
  <c r="AC2213" i="6"/>
  <c r="AC2214" i="6"/>
  <c r="AC2215" i="6"/>
  <c r="AC2216" i="6"/>
  <c r="AC2217" i="6"/>
  <c r="AC2218" i="6"/>
  <c r="AC2219" i="6"/>
  <c r="AC2220" i="6"/>
  <c r="AC2221" i="6"/>
  <c r="AC2222" i="6"/>
  <c r="AC2223" i="6"/>
  <c r="AC2224" i="6"/>
  <c r="AC2225" i="6"/>
  <c r="AC2226" i="6"/>
  <c r="AC2227" i="6"/>
  <c r="AC2228" i="6"/>
  <c r="AC2229" i="6"/>
  <c r="AC2230" i="6"/>
  <c r="AC2231" i="6"/>
  <c r="AC2232" i="6"/>
  <c r="AC2233" i="6"/>
  <c r="AC2234" i="6"/>
  <c r="AC2235" i="6"/>
  <c r="AC2236" i="6"/>
  <c r="AC2237" i="6"/>
  <c r="AC2238" i="6"/>
  <c r="AC2239" i="6"/>
  <c r="AC2240" i="6"/>
  <c r="AC2241" i="6"/>
  <c r="AC2242" i="6"/>
  <c r="AC2243" i="6"/>
  <c r="AC2244" i="6"/>
  <c r="AC2245" i="6"/>
  <c r="AC2246" i="6"/>
  <c r="AC2247" i="6"/>
  <c r="AC2248" i="6"/>
  <c r="AC2249" i="6"/>
  <c r="AC2250" i="6"/>
  <c r="AC2251" i="6"/>
  <c r="AC2252" i="6"/>
  <c r="AC2253" i="6"/>
  <c r="AC2254" i="6"/>
  <c r="AC2255" i="6"/>
  <c r="AC2256" i="6"/>
  <c r="AC2257" i="6"/>
  <c r="AC2258" i="6"/>
  <c r="AC2259" i="6"/>
  <c r="AC2260" i="6"/>
  <c r="AC2261" i="6"/>
  <c r="AC2262" i="6"/>
  <c r="AC2263" i="6"/>
  <c r="AC2264" i="6"/>
  <c r="AC2265" i="6"/>
  <c r="AC2266" i="6"/>
  <c r="AC2267" i="6"/>
  <c r="AC2268" i="6"/>
  <c r="AC2269" i="6"/>
  <c r="AC2270" i="6"/>
  <c r="AC2271" i="6"/>
  <c r="AC2272" i="6"/>
  <c r="AC2273" i="6"/>
  <c r="AC2274" i="6"/>
  <c r="AC2275" i="6"/>
  <c r="AC2276" i="6"/>
  <c r="AC2277" i="6"/>
  <c r="AC2278" i="6"/>
  <c r="AC2279" i="6"/>
  <c r="AC2280" i="6"/>
  <c r="AC2281" i="6"/>
  <c r="AC2282" i="6"/>
  <c r="AC2283" i="6"/>
  <c r="AC2284" i="6"/>
  <c r="AC2285" i="6"/>
  <c r="AC2286" i="6"/>
  <c r="AC2287" i="6"/>
  <c r="AC2288" i="6"/>
  <c r="AC2289" i="6"/>
  <c r="AC2290" i="6"/>
  <c r="AC2291" i="6"/>
  <c r="AC2292" i="6"/>
  <c r="AC2293" i="6"/>
  <c r="AC2294" i="6"/>
  <c r="AC2295" i="6"/>
  <c r="AC2296" i="6"/>
  <c r="AC2297" i="6"/>
  <c r="AC2298" i="6"/>
  <c r="AC2299" i="6"/>
  <c r="AC2300" i="6"/>
  <c r="AC2301" i="6"/>
  <c r="AC2302" i="6"/>
  <c r="AC2303" i="6"/>
  <c r="AC2304" i="6"/>
  <c r="AC2305" i="6"/>
  <c r="AC2306" i="6"/>
  <c r="AC2307" i="6"/>
  <c r="AC2308" i="6"/>
  <c r="AC2309" i="6"/>
  <c r="AC2310" i="6"/>
  <c r="AC2311" i="6"/>
  <c r="AC2312" i="6"/>
  <c r="AC2313" i="6"/>
  <c r="AC2314" i="6"/>
  <c r="AC2315" i="6"/>
  <c r="AC2316" i="6"/>
  <c r="AC2317" i="6"/>
  <c r="AC2318" i="6"/>
  <c r="AC2319" i="6"/>
  <c r="AC2320" i="6"/>
  <c r="AC2321" i="6"/>
  <c r="AC2322" i="6"/>
  <c r="AC2323" i="6"/>
  <c r="AC2324" i="6"/>
  <c r="AC2325" i="6"/>
  <c r="AC2326" i="6"/>
  <c r="AC2327" i="6"/>
  <c r="AC2328" i="6"/>
  <c r="AC2329" i="6"/>
  <c r="AC2330" i="6"/>
  <c r="AC2331" i="6"/>
  <c r="AC2332" i="6"/>
  <c r="AC2333" i="6"/>
  <c r="AC2334" i="6"/>
  <c r="AC2335" i="6"/>
  <c r="AC2336" i="6"/>
  <c r="AC2337" i="6"/>
  <c r="AC2338" i="6"/>
  <c r="AC2339" i="6"/>
  <c r="AC2340" i="6"/>
  <c r="AC2341" i="6"/>
  <c r="AC2342" i="6"/>
  <c r="AC2343" i="6"/>
  <c r="AC2344" i="6"/>
  <c r="AC2345" i="6"/>
  <c r="AC2346" i="6"/>
  <c r="AC2347" i="6"/>
  <c r="AC2348" i="6"/>
  <c r="AC2349" i="6"/>
  <c r="AC2350" i="6"/>
  <c r="AC2351" i="6"/>
  <c r="AC2352" i="6"/>
  <c r="AC2353" i="6"/>
  <c r="AC2354" i="6"/>
  <c r="AC2355" i="6"/>
  <c r="AC2356" i="6"/>
  <c r="AC2357" i="6"/>
  <c r="AC2358" i="6"/>
  <c r="AC2359" i="6"/>
  <c r="AC2360" i="6"/>
  <c r="AC2361" i="6"/>
  <c r="AC2362" i="6"/>
  <c r="AC2363" i="6"/>
  <c r="AC2364" i="6"/>
  <c r="AC2365" i="6"/>
  <c r="AC2366" i="6"/>
  <c r="AC2367" i="6"/>
  <c r="AC2368" i="6"/>
  <c r="AC2369" i="6"/>
  <c r="AC2370" i="6"/>
  <c r="AC2371" i="6"/>
  <c r="AC2372" i="6"/>
  <c r="AC2373" i="6"/>
  <c r="AC2374" i="6"/>
  <c r="AC2375" i="6"/>
  <c r="AC2376" i="6"/>
  <c r="AC2377" i="6"/>
  <c r="AC2378" i="6"/>
  <c r="AC2379" i="6"/>
  <c r="AC2380" i="6"/>
  <c r="AC2381" i="6"/>
  <c r="AC2382" i="6"/>
  <c r="AC2383" i="6"/>
  <c r="AC2384" i="6"/>
  <c r="AC2385" i="6"/>
  <c r="AC2386" i="6"/>
  <c r="AC2387" i="6"/>
  <c r="AC2388" i="6"/>
  <c r="AC2389" i="6"/>
  <c r="AC2390" i="6"/>
  <c r="AC2391" i="6"/>
  <c r="AC2392" i="6"/>
  <c r="AC2393" i="6"/>
  <c r="AC2394" i="6"/>
  <c r="AC2395" i="6"/>
  <c r="AC2396" i="6"/>
  <c r="AC2397" i="6"/>
  <c r="AC2398" i="6"/>
  <c r="AC2399" i="6"/>
  <c r="AC2400" i="6"/>
  <c r="AC2401" i="6"/>
  <c r="AC2402" i="6"/>
  <c r="AC2403" i="6"/>
  <c r="AC2404" i="6"/>
  <c r="AC2405" i="6"/>
  <c r="AC2406" i="6"/>
  <c r="AC2407" i="6"/>
  <c r="AC2408" i="6"/>
  <c r="AC2409" i="6"/>
  <c r="AC2410" i="6"/>
  <c r="AC2411" i="6"/>
  <c r="AC2412" i="6"/>
  <c r="AC2413" i="6"/>
  <c r="AC2414" i="6"/>
  <c r="AC2415" i="6"/>
  <c r="AC2416" i="6"/>
  <c r="AC2417" i="6"/>
  <c r="AC2418" i="6"/>
  <c r="AC2419" i="6"/>
  <c r="AC2420" i="6"/>
  <c r="AC2421" i="6"/>
  <c r="AC2422" i="6"/>
  <c r="AC2423" i="6"/>
  <c r="AC2424" i="6"/>
  <c r="AC2425" i="6"/>
  <c r="AC2426" i="6"/>
  <c r="AC2427" i="6"/>
  <c r="AC2428" i="6"/>
  <c r="AC2429" i="6"/>
  <c r="AC2430" i="6"/>
  <c r="AC2431" i="6"/>
  <c r="AC2432" i="6"/>
  <c r="AC2433" i="6"/>
  <c r="AC2434" i="6"/>
  <c r="AC2435" i="6"/>
  <c r="AC2436" i="6"/>
  <c r="AC2437" i="6"/>
  <c r="AC2438" i="6"/>
  <c r="AC2439" i="6"/>
  <c r="AC2440" i="6"/>
  <c r="AC2441" i="6"/>
  <c r="AC2442" i="6"/>
  <c r="AC2443" i="6"/>
  <c r="AC2444" i="6"/>
  <c r="AC2445" i="6"/>
  <c r="AC2446" i="6"/>
  <c r="AC2447" i="6"/>
  <c r="AC2448" i="6"/>
  <c r="AC2449" i="6"/>
  <c r="AC2450" i="6"/>
  <c r="AC2451" i="6"/>
  <c r="AC2452" i="6"/>
  <c r="AC2453" i="6"/>
  <c r="AC2454" i="6"/>
  <c r="AC2455" i="6"/>
  <c r="AC2456" i="6"/>
  <c r="AC2457" i="6"/>
  <c r="AC2458" i="6"/>
  <c r="AC2459" i="6"/>
  <c r="AC2460" i="6"/>
  <c r="AC2461" i="6"/>
  <c r="AC2462" i="6"/>
  <c r="AC2463" i="6"/>
  <c r="AC2464" i="6"/>
  <c r="AC2465" i="6"/>
  <c r="AC2466" i="6"/>
  <c r="AC2467" i="6"/>
  <c r="AC2468" i="6"/>
  <c r="AC2469" i="6"/>
  <c r="AC2470" i="6"/>
  <c r="AC2471" i="6"/>
  <c r="AC2472" i="6"/>
  <c r="AC2473" i="6"/>
  <c r="AC2474" i="6"/>
  <c r="AC2475" i="6"/>
  <c r="AC2476" i="6"/>
  <c r="AC2477" i="6"/>
  <c r="AC2478" i="6"/>
  <c r="AC2479" i="6"/>
  <c r="AC2480" i="6"/>
  <c r="AC2481" i="6"/>
  <c r="AC2482" i="6"/>
  <c r="AC2483" i="6"/>
  <c r="AC2484" i="6"/>
  <c r="AC2485" i="6"/>
  <c r="AC2486" i="6"/>
  <c r="AC2487" i="6"/>
  <c r="AC2488" i="6"/>
  <c r="AC2489" i="6"/>
  <c r="AC2490" i="6"/>
  <c r="AC2491" i="6"/>
  <c r="AC2492" i="6"/>
  <c r="AC2493" i="6"/>
  <c r="AC2494" i="6"/>
  <c r="AC2495" i="6"/>
  <c r="AC2496" i="6"/>
  <c r="AC2497" i="6"/>
  <c r="AC2498" i="6"/>
  <c r="AC2499" i="6"/>
  <c r="AC2500" i="6"/>
  <c r="AC2501" i="6"/>
  <c r="AC2502" i="6"/>
  <c r="AC2503" i="6"/>
  <c r="AC2504" i="6"/>
  <c r="AC2505" i="6"/>
  <c r="AC2506" i="6"/>
  <c r="AC2507" i="6"/>
  <c r="AC2508" i="6"/>
  <c r="AC2509" i="6"/>
  <c r="AC2510" i="6"/>
  <c r="AC2511" i="6"/>
  <c r="AC2512" i="6"/>
  <c r="AC2513" i="6"/>
  <c r="AC2514" i="6"/>
  <c r="AC2515" i="6"/>
  <c r="AC2516" i="6"/>
  <c r="AC2517" i="6"/>
  <c r="AC2518" i="6"/>
  <c r="AC2519" i="6"/>
  <c r="AC2520" i="6"/>
  <c r="AC2521" i="6"/>
  <c r="AC2522" i="6"/>
  <c r="AC2523" i="6"/>
  <c r="AC2524" i="6"/>
  <c r="AC2525" i="6"/>
  <c r="AC2526" i="6"/>
  <c r="AC2527" i="6"/>
  <c r="AC2528" i="6"/>
  <c r="AC2529" i="6"/>
  <c r="AC2530" i="6"/>
  <c r="AC2531" i="6"/>
  <c r="AC2532" i="6"/>
  <c r="AC2533" i="6"/>
  <c r="AC2534" i="6"/>
  <c r="AC2535" i="6"/>
  <c r="AC2536" i="6"/>
  <c r="AC2537" i="6"/>
  <c r="AC2538" i="6"/>
  <c r="AC2539" i="6"/>
  <c r="AC2540" i="6"/>
  <c r="AC2541" i="6"/>
  <c r="AC2542" i="6"/>
  <c r="AC2543" i="6"/>
  <c r="AC2544" i="6"/>
  <c r="AC2545" i="6"/>
  <c r="AC2546" i="6"/>
  <c r="AC2547" i="6"/>
  <c r="AC2548" i="6"/>
  <c r="AC2549" i="6"/>
  <c r="AC2550" i="6"/>
  <c r="AC2551" i="6"/>
  <c r="AC2552" i="6"/>
  <c r="AC2553" i="6"/>
  <c r="AC2554" i="6"/>
  <c r="AC2555" i="6"/>
  <c r="AC2556" i="6"/>
  <c r="AC2557" i="6"/>
  <c r="AC2558" i="6"/>
  <c r="AC2559" i="6"/>
  <c r="AC2560" i="6"/>
  <c r="AC2561" i="6"/>
  <c r="AC2562" i="6"/>
  <c r="AC2563" i="6"/>
  <c r="AC2564" i="6"/>
  <c r="AC2565" i="6"/>
  <c r="AC2566" i="6"/>
  <c r="AC2567" i="6"/>
  <c r="AC2568" i="6"/>
  <c r="AC2569" i="6"/>
  <c r="AC2570" i="6"/>
  <c r="AC2571" i="6"/>
  <c r="AC2572" i="6"/>
  <c r="AC2573" i="6"/>
  <c r="AC2574" i="6"/>
  <c r="AC2575" i="6"/>
  <c r="AC2576" i="6"/>
  <c r="AC2577" i="6"/>
  <c r="AC2578" i="6"/>
  <c r="AC2579" i="6"/>
  <c r="AC2580" i="6"/>
  <c r="AC2581" i="6"/>
  <c r="AC2582" i="6"/>
  <c r="AC2583" i="6"/>
  <c r="AC2584" i="6"/>
  <c r="AC2585" i="6"/>
  <c r="AC2586" i="6"/>
  <c r="AC2587" i="6"/>
  <c r="AC2588" i="6"/>
  <c r="AC2589" i="6"/>
  <c r="AC2590" i="6"/>
  <c r="AC2591" i="6"/>
  <c r="AC2592" i="6"/>
  <c r="AC2593" i="6"/>
  <c r="AC2594" i="6"/>
  <c r="AC2595" i="6"/>
  <c r="AC2596" i="6"/>
  <c r="AC2597" i="6"/>
  <c r="AC2598" i="6"/>
  <c r="AC2599" i="6"/>
  <c r="AC2600" i="6"/>
  <c r="AC2601" i="6"/>
  <c r="AC2602" i="6"/>
  <c r="AC2603" i="6"/>
  <c r="AC2604" i="6"/>
  <c r="AC2605" i="6"/>
  <c r="AC2606" i="6"/>
  <c r="AC2607" i="6"/>
  <c r="AC2608" i="6"/>
  <c r="AC2609" i="6"/>
  <c r="AC2610" i="6"/>
  <c r="AC2611" i="6"/>
  <c r="AC2612" i="6"/>
  <c r="AC2613" i="6"/>
  <c r="AC2614" i="6"/>
  <c r="AC2615" i="6"/>
  <c r="AC2616" i="6"/>
  <c r="AC2617" i="6"/>
  <c r="AC2618" i="6"/>
  <c r="AC2619" i="6"/>
  <c r="AC2620" i="6"/>
  <c r="AC2621" i="6"/>
  <c r="AC2622" i="6"/>
  <c r="AC2623" i="6"/>
  <c r="AC2624" i="6"/>
  <c r="AC2625" i="6"/>
  <c r="AC2626" i="6"/>
  <c r="AC2627" i="6"/>
  <c r="AC2628" i="6"/>
  <c r="AC2629" i="6"/>
  <c r="AC2630" i="6"/>
  <c r="AC2631" i="6"/>
  <c r="AC2632" i="6"/>
  <c r="AC2633" i="6"/>
  <c r="AC2634" i="6"/>
  <c r="AC2635" i="6"/>
  <c r="AC2636" i="6"/>
  <c r="AC2637" i="6"/>
  <c r="AC2638" i="6"/>
  <c r="AC2639" i="6"/>
  <c r="AC2640" i="6"/>
  <c r="AC2641" i="6"/>
  <c r="AC2642" i="6"/>
  <c r="AC2643" i="6"/>
  <c r="AC2644" i="6"/>
  <c r="AC2645" i="6"/>
  <c r="AC2646" i="6"/>
  <c r="AC2647" i="6"/>
  <c r="AC2648" i="6"/>
  <c r="AC2649" i="6"/>
  <c r="AC2650" i="6"/>
  <c r="AC2651" i="6"/>
  <c r="AC2652" i="6"/>
  <c r="AC2653" i="6"/>
  <c r="AC2654" i="6"/>
  <c r="AC2655" i="6"/>
  <c r="AC2656" i="6"/>
  <c r="AC2657" i="6"/>
  <c r="AC2658" i="6"/>
  <c r="AC2659" i="6"/>
  <c r="AC2660" i="6"/>
  <c r="AC2661" i="6"/>
  <c r="AC2662" i="6"/>
  <c r="AC2663" i="6"/>
  <c r="AC2664" i="6"/>
  <c r="AC2665" i="6"/>
  <c r="AC2666" i="6"/>
  <c r="AC2667" i="6"/>
  <c r="AC2668" i="6"/>
  <c r="AC2669" i="6"/>
  <c r="AC2670" i="6"/>
  <c r="AC2671" i="6"/>
  <c r="AC2672" i="6"/>
  <c r="AC2673" i="6"/>
  <c r="AC2674" i="6"/>
  <c r="AC2675" i="6"/>
  <c r="AC2676" i="6"/>
  <c r="AC2677" i="6"/>
  <c r="AC2678" i="6"/>
  <c r="AC2679" i="6"/>
  <c r="AC2680" i="6"/>
  <c r="AC2681" i="6"/>
  <c r="AC2682" i="6"/>
  <c r="AC2683" i="6"/>
  <c r="AC2684" i="6"/>
  <c r="AC2685" i="6"/>
  <c r="AC2686" i="6"/>
  <c r="AC2687" i="6"/>
  <c r="AC2688" i="6"/>
  <c r="AC2689" i="6"/>
  <c r="AC2690" i="6"/>
  <c r="AC2691" i="6"/>
  <c r="AC2692" i="6"/>
  <c r="AC2693" i="6"/>
  <c r="AC2694" i="6"/>
  <c r="AC2695" i="6"/>
  <c r="AC2696" i="6"/>
  <c r="AC2697" i="6"/>
  <c r="AC2698" i="6"/>
  <c r="AC2699" i="6"/>
  <c r="AC2700" i="6"/>
  <c r="AC2701" i="6"/>
  <c r="AC2702" i="6"/>
  <c r="AC2703" i="6"/>
  <c r="AC2704" i="6"/>
  <c r="AC2705" i="6"/>
  <c r="AC2706" i="6"/>
  <c r="AC2707" i="6"/>
  <c r="AC2708" i="6"/>
  <c r="AC2709" i="6"/>
  <c r="AC2710" i="6"/>
  <c r="AC2711" i="6"/>
  <c r="AC2712" i="6"/>
  <c r="AC2713" i="6"/>
  <c r="AC2714" i="6"/>
  <c r="AC2715" i="6"/>
  <c r="AC2716" i="6"/>
  <c r="AC2717" i="6"/>
  <c r="AC2718" i="6"/>
  <c r="AC2719" i="6"/>
  <c r="AC2720" i="6"/>
  <c r="AC2721" i="6"/>
  <c r="AC2722" i="6"/>
  <c r="AC2723" i="6"/>
  <c r="AC2724" i="6"/>
  <c r="AC2725" i="6"/>
  <c r="AC2726" i="6"/>
  <c r="AC2727" i="6"/>
  <c r="AC2728" i="6"/>
  <c r="AC2729" i="6"/>
  <c r="AC2730" i="6"/>
  <c r="AC2731" i="6"/>
  <c r="AC2732" i="6"/>
  <c r="AC2733" i="6"/>
  <c r="AC2734" i="6"/>
  <c r="AC2735" i="6"/>
  <c r="AC2736" i="6"/>
  <c r="AC2737" i="6"/>
  <c r="AC2738" i="6"/>
  <c r="AC2739" i="6"/>
  <c r="AC2740" i="6"/>
  <c r="AC2741" i="6"/>
  <c r="AC2742" i="6"/>
  <c r="AC2743" i="6"/>
  <c r="AC2744" i="6"/>
  <c r="AC2745" i="6"/>
  <c r="AC2746" i="6"/>
  <c r="AC2747" i="6"/>
  <c r="AC2748" i="6"/>
  <c r="AC2749" i="6"/>
  <c r="AC2750" i="6"/>
  <c r="AC2751" i="6"/>
  <c r="AC2752" i="6"/>
  <c r="AC2753" i="6"/>
  <c r="AC2754" i="6"/>
  <c r="AC2755" i="6"/>
  <c r="AC2756" i="6"/>
  <c r="AC2757" i="6"/>
  <c r="AC2758" i="6"/>
  <c r="AC2759" i="6"/>
  <c r="AC2760" i="6"/>
  <c r="AC2761" i="6"/>
  <c r="AC2762" i="6"/>
  <c r="AC2763" i="6"/>
  <c r="AC2764" i="6"/>
  <c r="AC2765" i="6"/>
  <c r="AC2766" i="6"/>
  <c r="AC2767" i="6"/>
  <c r="AC2768" i="6"/>
  <c r="AC2769" i="6"/>
  <c r="AC2770" i="6"/>
  <c r="AC2771" i="6"/>
  <c r="AC2772" i="6"/>
  <c r="AC2773" i="6"/>
  <c r="AC2774" i="6"/>
  <c r="AC2775" i="6"/>
  <c r="AC2776" i="6"/>
  <c r="AC2777" i="6"/>
  <c r="AC2778" i="6"/>
  <c r="AC2779" i="6"/>
  <c r="AC2780" i="6"/>
  <c r="AC2781" i="6"/>
  <c r="AC2782" i="6"/>
  <c r="AC2783" i="6"/>
  <c r="AC2784" i="6"/>
  <c r="AC2785" i="6"/>
  <c r="AC2786" i="6"/>
  <c r="AC2787" i="6"/>
  <c r="AC2788" i="6"/>
  <c r="AC2789" i="6"/>
  <c r="AC2790" i="6"/>
  <c r="AC2791" i="6"/>
  <c r="AC2792" i="6"/>
  <c r="AC2793" i="6"/>
  <c r="AC2794" i="6"/>
  <c r="AC2795" i="6"/>
  <c r="AC2796" i="6"/>
  <c r="AC2797" i="6"/>
  <c r="AC2798" i="6"/>
  <c r="AC2799" i="6"/>
  <c r="AC2800" i="6"/>
  <c r="AC2801" i="6"/>
  <c r="AC2802" i="6"/>
  <c r="AC2803" i="6"/>
  <c r="AC2804" i="6"/>
  <c r="AC2805" i="6"/>
  <c r="AC2806" i="6"/>
  <c r="AC2807" i="6"/>
  <c r="AC2808" i="6"/>
  <c r="AC2809" i="6"/>
  <c r="AC2810" i="6"/>
  <c r="AC2811" i="6"/>
  <c r="AC2812" i="6"/>
  <c r="AC2813" i="6"/>
  <c r="AC2814" i="6"/>
  <c r="AC2815" i="6"/>
  <c r="AC2816" i="6"/>
  <c r="AC2817" i="6"/>
  <c r="AC2818" i="6"/>
  <c r="AC2819" i="6"/>
  <c r="AC2820" i="6"/>
  <c r="AC2821" i="6"/>
  <c r="AC2822" i="6"/>
  <c r="AC2823" i="6"/>
  <c r="AC2824" i="6"/>
  <c r="AC2825" i="6"/>
  <c r="AC2826" i="6"/>
  <c r="AC2827" i="6"/>
  <c r="AC2828" i="6"/>
  <c r="AC2829" i="6"/>
  <c r="AC2830" i="6"/>
  <c r="AC2831" i="6"/>
  <c r="AC2832" i="6"/>
  <c r="AC2833" i="6"/>
  <c r="AC2834" i="6"/>
  <c r="AC2835" i="6"/>
  <c r="AC2836" i="6"/>
  <c r="AC2837" i="6"/>
  <c r="AC2838" i="6"/>
  <c r="AC2839" i="6"/>
  <c r="AC2840" i="6"/>
  <c r="AC2841" i="6"/>
  <c r="AC2842" i="6"/>
  <c r="AC2843" i="6"/>
  <c r="AC2844" i="6"/>
  <c r="AC2845" i="6"/>
  <c r="AC2846" i="6"/>
  <c r="AC2847" i="6"/>
  <c r="AC2848" i="6"/>
  <c r="AC2849" i="6"/>
  <c r="AC2850" i="6"/>
  <c r="AC2851" i="6"/>
  <c r="AC2852" i="6"/>
  <c r="AC2853" i="6"/>
  <c r="AC2854" i="6"/>
  <c r="AC2855" i="6"/>
  <c r="AC2856" i="6"/>
  <c r="AC2857" i="6"/>
  <c r="AC2858" i="6"/>
  <c r="AC2859" i="6"/>
  <c r="AC2860" i="6"/>
  <c r="AC2861" i="6"/>
  <c r="AC2862" i="6"/>
  <c r="AC2863" i="6"/>
  <c r="AC2864" i="6"/>
  <c r="AC2865" i="6"/>
  <c r="AC2866" i="6"/>
  <c r="AC2867" i="6"/>
  <c r="AC2868" i="6"/>
  <c r="AC2869" i="6"/>
  <c r="AC2870" i="6"/>
  <c r="AC2871" i="6"/>
  <c r="AC2872" i="6"/>
  <c r="AC2873" i="6"/>
  <c r="AC2874" i="6"/>
  <c r="AC2875" i="6"/>
  <c r="AC2876" i="6"/>
  <c r="AC2877" i="6"/>
  <c r="AC2878" i="6"/>
  <c r="AC2879" i="6"/>
  <c r="AC2880" i="6"/>
  <c r="AC2881" i="6"/>
  <c r="AC2882" i="6"/>
  <c r="AC2883" i="6"/>
  <c r="AC2884" i="6"/>
  <c r="AC2885" i="6"/>
  <c r="AC2886" i="6"/>
  <c r="AC2887" i="6"/>
  <c r="AC2888" i="6"/>
  <c r="AC2889" i="6"/>
  <c r="AC2890" i="6"/>
  <c r="AC2891" i="6"/>
  <c r="AC2892" i="6"/>
  <c r="AC2893" i="6"/>
  <c r="AC2894" i="6"/>
  <c r="AC2895" i="6"/>
  <c r="AC2896" i="6"/>
  <c r="AC2897" i="6"/>
  <c r="AC2898" i="6"/>
  <c r="AC2899" i="6"/>
  <c r="AC2900" i="6"/>
  <c r="AC2901" i="6"/>
  <c r="AC2902" i="6"/>
  <c r="AC2903" i="6"/>
  <c r="AC2904" i="6"/>
  <c r="AC2905" i="6"/>
  <c r="AC2906" i="6"/>
  <c r="AC2907" i="6"/>
  <c r="AC2908" i="6"/>
  <c r="AC2909" i="6"/>
  <c r="AC2910" i="6"/>
  <c r="AC2911" i="6"/>
  <c r="AC2912" i="6"/>
  <c r="AC2913" i="6"/>
  <c r="AC2914" i="6"/>
  <c r="AC2915" i="6"/>
  <c r="AC2916" i="6"/>
  <c r="AC2917" i="6"/>
  <c r="AC2918" i="6"/>
  <c r="AC2919" i="6"/>
  <c r="AC2920" i="6"/>
  <c r="AC2921" i="6"/>
  <c r="AC2922" i="6"/>
  <c r="AC2923" i="6"/>
  <c r="AC2924" i="6"/>
  <c r="AC2925" i="6"/>
  <c r="AC2926" i="6"/>
  <c r="AC2927" i="6"/>
  <c r="AC2928" i="6"/>
  <c r="AC2929" i="6"/>
  <c r="AC2930" i="6"/>
  <c r="AC2931" i="6"/>
  <c r="AC2932" i="6"/>
  <c r="AC2933" i="6"/>
  <c r="AC2934" i="6"/>
  <c r="AC2935" i="6"/>
  <c r="AC2936" i="6"/>
  <c r="AC2937" i="6"/>
  <c r="AC2938" i="6"/>
  <c r="AC2939" i="6"/>
  <c r="AC2940" i="6"/>
  <c r="AC2941" i="6"/>
  <c r="AC2942" i="6"/>
  <c r="AC2943" i="6"/>
  <c r="AC2944" i="6"/>
  <c r="AC2945" i="6"/>
  <c r="AC2946" i="6"/>
  <c r="AC2947" i="6"/>
  <c r="AC2948" i="6"/>
  <c r="AC2949" i="6"/>
  <c r="AC2950" i="6"/>
  <c r="AC2951" i="6"/>
  <c r="AC2952" i="6"/>
  <c r="AC2953" i="6"/>
  <c r="AC2954" i="6"/>
  <c r="AC2955" i="6"/>
  <c r="AC2956" i="6"/>
  <c r="AC2957" i="6"/>
  <c r="AC2958" i="6"/>
  <c r="AC2959" i="6"/>
  <c r="AC2960" i="6"/>
  <c r="AC2961" i="6"/>
  <c r="AC2962" i="6"/>
  <c r="AC2963" i="6"/>
  <c r="AC2964" i="6"/>
  <c r="AC2965" i="6"/>
  <c r="AC2966" i="6"/>
  <c r="AC2967" i="6"/>
  <c r="AC2968" i="6"/>
  <c r="AC2969" i="6"/>
  <c r="AC2970" i="6"/>
  <c r="AC2971" i="6"/>
  <c r="AC2972" i="6"/>
  <c r="AC2973" i="6"/>
  <c r="AC2974" i="6"/>
  <c r="AC2975" i="6"/>
  <c r="AC2976" i="6"/>
  <c r="AC2977" i="6"/>
  <c r="AC2978" i="6"/>
  <c r="AC2979" i="6"/>
  <c r="AC2980" i="6"/>
  <c r="AC2981" i="6"/>
  <c r="AC2982" i="6"/>
  <c r="AC2983" i="6"/>
  <c r="AC2984" i="6"/>
  <c r="AC2985" i="6"/>
  <c r="AC2986" i="6"/>
  <c r="AC2987" i="6"/>
  <c r="AC2988" i="6"/>
  <c r="AC2989" i="6"/>
  <c r="AC2990" i="6"/>
  <c r="AC2991" i="6"/>
  <c r="AC2992" i="6"/>
  <c r="AC2993" i="6"/>
  <c r="AC2994" i="6"/>
  <c r="AC2995" i="6"/>
  <c r="AC2996" i="6"/>
  <c r="AC2997" i="6"/>
  <c r="AC2998" i="6"/>
  <c r="AC2999" i="6"/>
  <c r="AC3000" i="6"/>
  <c r="AC3001" i="6"/>
  <c r="AC3002" i="6"/>
  <c r="AC3003" i="6"/>
  <c r="AC3004" i="6"/>
  <c r="AC3005" i="6"/>
  <c r="AC3006" i="6"/>
  <c r="AC3007" i="6"/>
  <c r="AC3008" i="6"/>
  <c r="AC3009" i="6"/>
  <c r="AC3010" i="6"/>
  <c r="AC3011" i="6"/>
  <c r="AC3012" i="6"/>
  <c r="AC3013" i="6"/>
  <c r="AC3014" i="6"/>
  <c r="AC3015" i="6"/>
  <c r="AC3016" i="6"/>
  <c r="AC3017" i="6"/>
  <c r="AC3018" i="6"/>
  <c r="AC3019" i="6"/>
  <c r="AC3020" i="6"/>
  <c r="AC3021" i="6"/>
  <c r="AC3022" i="6"/>
  <c r="AC3023" i="6"/>
  <c r="AC3024" i="6"/>
  <c r="AC3025" i="6"/>
  <c r="AC3026" i="6"/>
  <c r="AC3027" i="6"/>
  <c r="AC3028" i="6"/>
  <c r="AC3029" i="6"/>
  <c r="AC3030" i="6"/>
  <c r="AC3031" i="6"/>
  <c r="AC3032" i="6"/>
  <c r="AC3033" i="6"/>
  <c r="AC3034" i="6"/>
  <c r="AC3035" i="6"/>
  <c r="AC3036" i="6"/>
  <c r="AC3037" i="6"/>
  <c r="AC3038" i="6"/>
  <c r="AC3039" i="6"/>
  <c r="AC3040" i="6"/>
  <c r="AC3041" i="6"/>
  <c r="AC3042" i="6"/>
  <c r="AC3043" i="6"/>
  <c r="AC3044" i="6"/>
  <c r="AC3045" i="6"/>
  <c r="AC3046" i="6"/>
  <c r="AC3047" i="6"/>
  <c r="AC3048" i="6"/>
  <c r="AC3049" i="6"/>
  <c r="AC3050" i="6"/>
  <c r="AC3051" i="6"/>
  <c r="AC3052" i="6"/>
  <c r="AC3053" i="6"/>
  <c r="AC3054" i="6"/>
  <c r="AC3055" i="6"/>
  <c r="AC3056" i="6"/>
  <c r="AC3057" i="6"/>
  <c r="AC3058" i="6"/>
  <c r="AC3059" i="6"/>
  <c r="AC3060" i="6"/>
  <c r="AC3061" i="6"/>
  <c r="AC3062" i="6"/>
  <c r="AC3063" i="6"/>
  <c r="AC3064" i="6"/>
  <c r="AC3065" i="6"/>
  <c r="AC3066" i="6"/>
  <c r="AC3067" i="6"/>
  <c r="AC3068" i="6"/>
  <c r="AC3069" i="6"/>
  <c r="AC3070" i="6"/>
  <c r="AC3071" i="6"/>
  <c r="AC3072" i="6"/>
  <c r="AC3073" i="6"/>
  <c r="AC3074" i="6"/>
  <c r="AC3075" i="6"/>
  <c r="AC3076" i="6"/>
  <c r="AC3077" i="6"/>
  <c r="AC3078" i="6"/>
  <c r="AC3079" i="6"/>
  <c r="AC3080" i="6"/>
  <c r="AC3081" i="6"/>
  <c r="AC3082" i="6"/>
  <c r="AC3083" i="6"/>
  <c r="AC3084" i="6"/>
  <c r="AC3085" i="6"/>
  <c r="AC3086" i="6"/>
  <c r="AC3087" i="6"/>
  <c r="AC3088" i="6"/>
  <c r="AC3089" i="6"/>
  <c r="AC3090" i="6"/>
  <c r="AC3091" i="6"/>
  <c r="AC3092" i="6"/>
  <c r="AC3093" i="6"/>
  <c r="AC3094" i="6"/>
  <c r="AC3095" i="6"/>
  <c r="AC3096" i="6"/>
  <c r="AC3097" i="6"/>
  <c r="AC3098" i="6"/>
  <c r="AC3099" i="6"/>
  <c r="AC3100" i="6"/>
  <c r="AC3101" i="6"/>
  <c r="AC3102" i="6"/>
  <c r="AC3103" i="6"/>
  <c r="AC3104" i="6"/>
  <c r="AC3105" i="6"/>
  <c r="AC3106" i="6"/>
  <c r="AC3107" i="6"/>
  <c r="AC3108" i="6"/>
  <c r="AC3109" i="6"/>
  <c r="AC3110" i="6"/>
  <c r="AC3111" i="6"/>
  <c r="AC3112" i="6"/>
  <c r="AC3113" i="6"/>
  <c r="AC3114" i="6"/>
  <c r="AC3115" i="6"/>
  <c r="AC3116" i="6"/>
  <c r="AC3117" i="6"/>
  <c r="AC3118" i="6"/>
  <c r="AC3119" i="6"/>
  <c r="AC3120" i="6"/>
  <c r="AC3121" i="6"/>
  <c r="AC3122" i="6"/>
  <c r="AC3123" i="6"/>
  <c r="AC3124" i="6"/>
  <c r="AC3125" i="6"/>
  <c r="AC3126" i="6"/>
  <c r="AC3127" i="6"/>
  <c r="AC3128" i="6"/>
  <c r="AC3129" i="6"/>
  <c r="AC3130" i="6"/>
  <c r="AC3131" i="6"/>
  <c r="AC3132" i="6"/>
  <c r="AC3133" i="6"/>
  <c r="AC3134" i="6"/>
  <c r="AC3135" i="6"/>
  <c r="AC3136" i="6"/>
  <c r="AC3137" i="6"/>
  <c r="AC3138" i="6"/>
  <c r="AC3139" i="6"/>
  <c r="AC3140" i="6"/>
  <c r="AC3141" i="6"/>
  <c r="AC3142" i="6"/>
  <c r="AC3143" i="6"/>
  <c r="AC3144" i="6"/>
  <c r="AC3145" i="6"/>
  <c r="AC3146" i="6"/>
  <c r="AC3147" i="6"/>
  <c r="AC3148" i="6"/>
  <c r="AC3149" i="6"/>
  <c r="AC3150" i="6"/>
  <c r="AC3151" i="6"/>
  <c r="AC3152" i="6"/>
  <c r="AC3153" i="6"/>
  <c r="AC3154" i="6"/>
  <c r="AC3155" i="6"/>
  <c r="AC3156" i="6"/>
  <c r="AC3157" i="6"/>
  <c r="AC3158" i="6"/>
  <c r="AC3159" i="6"/>
  <c r="AC3160" i="6"/>
  <c r="AC3161" i="6"/>
  <c r="AC3162" i="6"/>
  <c r="AC3163" i="6"/>
  <c r="AC3164" i="6"/>
  <c r="AC3165" i="6"/>
  <c r="AC3166" i="6"/>
  <c r="AC3167" i="6"/>
  <c r="AC3168" i="6"/>
  <c r="AC3169" i="6"/>
  <c r="AC3170" i="6"/>
  <c r="AC3171" i="6"/>
  <c r="AC3172" i="6"/>
  <c r="AC3173" i="6"/>
  <c r="AC3174" i="6"/>
  <c r="AC3175" i="6"/>
  <c r="AC3176" i="6"/>
  <c r="AC3177" i="6"/>
  <c r="AC3178" i="6"/>
  <c r="AC3179" i="6"/>
  <c r="AC3180" i="6"/>
  <c r="AC3181" i="6"/>
  <c r="AC3182" i="6"/>
  <c r="AC3183" i="6"/>
  <c r="AC3184" i="6"/>
  <c r="AC3185" i="6"/>
  <c r="AC3186" i="6"/>
  <c r="AC3187" i="6"/>
  <c r="AC3188" i="6"/>
  <c r="AC3189" i="6"/>
  <c r="AC3190" i="6"/>
  <c r="AC3191" i="6"/>
  <c r="AC3192" i="6"/>
  <c r="AC3193" i="6"/>
  <c r="AC3194" i="6"/>
  <c r="AC3195" i="6"/>
  <c r="AC3196" i="6"/>
  <c r="AC3197" i="6"/>
  <c r="AC3198" i="6"/>
  <c r="AC3199" i="6"/>
  <c r="AC3200" i="6"/>
  <c r="AC3201" i="6"/>
  <c r="AC3202" i="6"/>
  <c r="AC3203" i="6"/>
  <c r="AC3204" i="6"/>
  <c r="AC3205" i="6"/>
  <c r="AC3206" i="6"/>
  <c r="AC3207" i="6"/>
  <c r="AC3208" i="6"/>
  <c r="AC3209" i="6"/>
  <c r="AC3210" i="6"/>
  <c r="AC3211" i="6"/>
  <c r="AC3212" i="6"/>
  <c r="AC3213" i="6"/>
  <c r="AC3214" i="6"/>
  <c r="AC3215" i="6"/>
  <c r="AC3216" i="6"/>
  <c r="AC3217" i="6"/>
  <c r="AC3218" i="6"/>
  <c r="AC3219" i="6"/>
  <c r="AC3220" i="6"/>
  <c r="AC3221" i="6"/>
  <c r="AC3222" i="6"/>
  <c r="AC3223" i="6"/>
  <c r="AC3224" i="6"/>
  <c r="AC3225" i="6"/>
  <c r="AC3226" i="6"/>
  <c r="AC3227" i="6"/>
  <c r="AC3228" i="6"/>
  <c r="AC3229" i="6"/>
  <c r="AC3230" i="6"/>
  <c r="AC3231" i="6"/>
  <c r="AC3232" i="6"/>
  <c r="AC3233" i="6"/>
  <c r="AC3234" i="6"/>
  <c r="AC3235" i="6"/>
  <c r="AC3236" i="6"/>
  <c r="AC3237" i="6"/>
  <c r="AC3238" i="6"/>
  <c r="AC3239" i="6"/>
  <c r="AC3240" i="6"/>
  <c r="AC3241" i="6"/>
  <c r="AC3242" i="6"/>
  <c r="AC3243" i="6"/>
  <c r="AC3244" i="6"/>
  <c r="AC3245" i="6"/>
  <c r="AC3246" i="6"/>
  <c r="AC3247" i="6"/>
  <c r="AC3248" i="6"/>
  <c r="AC3249" i="6"/>
  <c r="AC3250" i="6"/>
  <c r="AC3251" i="6"/>
  <c r="AC3252" i="6"/>
  <c r="AC3253" i="6"/>
  <c r="AC3254" i="6"/>
  <c r="AC3255" i="6"/>
  <c r="AC3256" i="6"/>
  <c r="AC3257" i="6"/>
  <c r="AC3258" i="6"/>
  <c r="AC3259" i="6"/>
  <c r="AC3260" i="6"/>
  <c r="AC3261" i="6"/>
  <c r="AC3262" i="6"/>
  <c r="AC3263" i="6"/>
  <c r="AC3264" i="6"/>
  <c r="AC3265" i="6"/>
  <c r="AC3266" i="6"/>
  <c r="AC3267" i="6"/>
  <c r="AC3268" i="6"/>
  <c r="AC3269" i="6"/>
  <c r="AC3270" i="6"/>
  <c r="AC3271" i="6"/>
  <c r="AC3272" i="6"/>
  <c r="AC3273" i="6"/>
  <c r="AC3274" i="6"/>
  <c r="AC3275" i="6"/>
  <c r="AC3276" i="6"/>
  <c r="AC3277" i="6"/>
  <c r="AC3278" i="6"/>
  <c r="AC3279" i="6"/>
  <c r="AC3280" i="6"/>
  <c r="AC3281" i="6"/>
  <c r="AC3282" i="6"/>
  <c r="AC3283" i="6"/>
  <c r="AC3284" i="6"/>
  <c r="AC3285" i="6"/>
  <c r="AC3286" i="6"/>
  <c r="AC3287" i="6"/>
  <c r="AC3288" i="6"/>
  <c r="AC3289" i="6"/>
  <c r="AC3290" i="6"/>
  <c r="AC3291" i="6"/>
  <c r="AC3292" i="6"/>
  <c r="AC3293" i="6"/>
  <c r="AC3294" i="6"/>
  <c r="AC3295" i="6"/>
  <c r="AC3296" i="6"/>
  <c r="AC3297" i="6"/>
  <c r="AC3298" i="6"/>
  <c r="AC3299" i="6"/>
  <c r="AC3300" i="6"/>
  <c r="AC3301" i="6"/>
  <c r="AC3302" i="6"/>
  <c r="AC3303" i="6"/>
  <c r="AC3304" i="6"/>
  <c r="AC3305" i="6"/>
  <c r="AC3306" i="6"/>
  <c r="AC3307" i="6"/>
  <c r="AC3308" i="6"/>
  <c r="AC3309" i="6"/>
  <c r="AC3310" i="6"/>
  <c r="AC3311" i="6"/>
  <c r="AC3312" i="6"/>
  <c r="AC3313" i="6"/>
  <c r="AC3314" i="6"/>
  <c r="AC3315" i="6"/>
  <c r="AC3316" i="6"/>
  <c r="AC3317" i="6"/>
  <c r="AC3318" i="6"/>
  <c r="AC3319" i="6"/>
  <c r="AC3320" i="6"/>
  <c r="AC3321" i="6"/>
  <c r="AC3322" i="6"/>
  <c r="AC3323" i="6"/>
  <c r="AC3324" i="6"/>
  <c r="AC3325" i="6"/>
  <c r="AC3326" i="6"/>
  <c r="AC3327" i="6"/>
  <c r="AC3328" i="6"/>
  <c r="AC3329" i="6"/>
  <c r="AC3330" i="6"/>
  <c r="AC3331" i="6"/>
  <c r="AC3332" i="6"/>
  <c r="AC3333" i="6"/>
  <c r="AC3334" i="6"/>
  <c r="AC3335" i="6"/>
  <c r="AC3336" i="6"/>
  <c r="AC3337" i="6"/>
  <c r="AC3338" i="6"/>
  <c r="AC3339" i="6"/>
  <c r="AC3340" i="6"/>
  <c r="AC3341" i="6"/>
  <c r="AC3342" i="6"/>
  <c r="AC3343" i="6"/>
  <c r="AC3344" i="6"/>
  <c r="AC3345" i="6"/>
  <c r="AC3346" i="6"/>
  <c r="AC3347" i="6"/>
  <c r="AC3348" i="6"/>
  <c r="AC3349" i="6"/>
  <c r="AC3350" i="6"/>
  <c r="AC3351" i="6"/>
  <c r="AC3352" i="6"/>
  <c r="AC3353" i="6"/>
  <c r="AC3354" i="6"/>
  <c r="AC3355" i="6"/>
  <c r="AC3356" i="6"/>
  <c r="AC3357" i="6"/>
  <c r="AC3358" i="6"/>
  <c r="AC3359" i="6"/>
  <c r="AC3360" i="6"/>
  <c r="AC3361" i="6"/>
  <c r="AC3362" i="6"/>
  <c r="AC3363" i="6"/>
  <c r="AC3364" i="6"/>
  <c r="AC3365" i="6"/>
  <c r="AC3366" i="6"/>
  <c r="AC3367" i="6"/>
  <c r="AC3368" i="6"/>
  <c r="AC3369" i="6"/>
  <c r="AC3370" i="6"/>
  <c r="AC3371" i="6"/>
  <c r="AC3372" i="6"/>
  <c r="AC3373" i="6"/>
  <c r="AC3374" i="6"/>
  <c r="AC3375" i="6"/>
  <c r="AC3376" i="6"/>
  <c r="AC3377" i="6"/>
  <c r="AC3378" i="6"/>
  <c r="AC3379" i="6"/>
  <c r="AC3380" i="6"/>
  <c r="AC3381" i="6"/>
  <c r="AC3382" i="6"/>
  <c r="AC3383" i="6"/>
  <c r="AC3384" i="6"/>
  <c r="AC3385" i="6"/>
  <c r="AC3386" i="6"/>
  <c r="AC3387" i="6"/>
  <c r="AC3388" i="6"/>
  <c r="AC3389" i="6"/>
  <c r="AC3390" i="6"/>
  <c r="AC3391" i="6"/>
  <c r="AC3392" i="6"/>
  <c r="AC3393" i="6"/>
  <c r="AC3394" i="6"/>
  <c r="AC3395" i="6"/>
  <c r="AC3396" i="6"/>
  <c r="AC3397" i="6"/>
  <c r="AC3398" i="6"/>
  <c r="AC3399" i="6"/>
  <c r="AC3400" i="6"/>
  <c r="AC3401" i="6"/>
  <c r="AC3402" i="6"/>
  <c r="AC3403" i="6"/>
  <c r="AC3404" i="6"/>
  <c r="AC3405" i="6"/>
  <c r="AC3406" i="6"/>
  <c r="AC3407" i="6"/>
  <c r="AC3408" i="6"/>
  <c r="AC3409" i="6"/>
  <c r="AC3410" i="6"/>
  <c r="AC3411" i="6"/>
  <c r="AC3412" i="6"/>
  <c r="AC3413" i="6"/>
  <c r="AC3414" i="6"/>
  <c r="AC3415" i="6"/>
  <c r="AC3416" i="6"/>
  <c r="AC3417" i="6"/>
  <c r="AC3418" i="6"/>
  <c r="AC3419" i="6"/>
  <c r="AC3420" i="6"/>
  <c r="AC3421" i="6"/>
  <c r="AC3422" i="6"/>
  <c r="AC3423" i="6"/>
  <c r="AC3424" i="6"/>
  <c r="AC3425" i="6"/>
  <c r="AC3426" i="6"/>
  <c r="AC3427" i="6"/>
  <c r="AC3428" i="6"/>
  <c r="AC3429" i="6"/>
  <c r="AC3430" i="6"/>
  <c r="AC3431" i="6"/>
  <c r="AC3432" i="6"/>
  <c r="AC3433" i="6"/>
  <c r="AC3434" i="6"/>
  <c r="AC3435" i="6"/>
  <c r="AC3436" i="6"/>
  <c r="AC3437" i="6"/>
  <c r="AC3438" i="6"/>
  <c r="AC3439" i="6"/>
  <c r="AC3440" i="6"/>
  <c r="AC3441" i="6"/>
  <c r="AC3442" i="6"/>
  <c r="AC3443" i="6"/>
  <c r="AC3444" i="6"/>
  <c r="AC3445" i="6"/>
  <c r="AC3446" i="6"/>
  <c r="AC3447" i="6"/>
  <c r="AC3448" i="6"/>
  <c r="AC3449" i="6"/>
  <c r="AC3450" i="6"/>
  <c r="AC3451" i="6"/>
  <c r="AC3452" i="6"/>
  <c r="AC3453" i="6"/>
  <c r="AC3454" i="6"/>
  <c r="AC3455" i="6"/>
  <c r="AC3456" i="6"/>
  <c r="AC3457" i="6"/>
  <c r="AC3458" i="6"/>
  <c r="AC3459" i="6"/>
  <c r="AC3460" i="6"/>
  <c r="AC3461" i="6"/>
  <c r="AC3462" i="6"/>
  <c r="AC3463" i="6"/>
  <c r="AC3464" i="6"/>
  <c r="AC3465" i="6"/>
  <c r="AC3466" i="6"/>
  <c r="AC3467" i="6"/>
  <c r="AC3468" i="6"/>
  <c r="AC3469" i="6"/>
  <c r="AC3470" i="6"/>
  <c r="AC3471" i="6"/>
  <c r="AC3472" i="6"/>
  <c r="AC3473" i="6"/>
  <c r="AC3474" i="6"/>
  <c r="AC3475" i="6"/>
  <c r="AC3476" i="6"/>
  <c r="AC3477" i="6"/>
  <c r="AC3478" i="6"/>
  <c r="AC3479" i="6"/>
  <c r="AC3480" i="6"/>
  <c r="AC3481" i="6"/>
  <c r="AC3482" i="6"/>
  <c r="AC3483" i="6"/>
  <c r="AC3484" i="6"/>
  <c r="AC3485" i="6"/>
  <c r="AC3486" i="6"/>
  <c r="AC3487" i="6"/>
  <c r="AC3488" i="6"/>
  <c r="AC3489" i="6"/>
  <c r="AC3490" i="6"/>
  <c r="AC3491" i="6"/>
  <c r="AC3492" i="6"/>
  <c r="AC3493" i="6"/>
  <c r="AC3494" i="6"/>
  <c r="AC3495" i="6"/>
  <c r="AC3496" i="6"/>
  <c r="AC3497" i="6"/>
  <c r="AC3498" i="6"/>
  <c r="AC3499" i="6"/>
  <c r="AC3500" i="6"/>
  <c r="AC3501" i="6"/>
  <c r="AC3502" i="6"/>
  <c r="AC3503" i="6"/>
  <c r="AC3504" i="6"/>
  <c r="AC3505" i="6"/>
  <c r="AC3506" i="6"/>
  <c r="AC3507" i="6"/>
  <c r="AC3508" i="6"/>
  <c r="AC3509" i="6"/>
  <c r="AC3510" i="6"/>
  <c r="AC3511" i="6"/>
  <c r="AC3512" i="6"/>
  <c r="AC3513" i="6"/>
  <c r="AC3514" i="6"/>
  <c r="AC3515" i="6"/>
  <c r="AC3516" i="6"/>
  <c r="AC3517" i="6"/>
  <c r="AC3518" i="6"/>
  <c r="AC3519" i="6"/>
  <c r="AC3520" i="6"/>
  <c r="AC3521" i="6"/>
  <c r="AC3522" i="6"/>
  <c r="AC3523" i="6"/>
  <c r="AC3524" i="6"/>
  <c r="AC3525" i="6"/>
  <c r="AC3526" i="6"/>
  <c r="AC3527" i="6"/>
  <c r="AC3528" i="6"/>
  <c r="AC3529" i="6"/>
  <c r="AC3530" i="6"/>
  <c r="AC3531" i="6"/>
  <c r="AC3532" i="6"/>
  <c r="AC3533" i="6"/>
  <c r="AC3534" i="6"/>
  <c r="AC3535" i="6"/>
  <c r="AC3536" i="6"/>
  <c r="AC3537" i="6"/>
  <c r="AC3538" i="6"/>
  <c r="AC3539" i="6"/>
  <c r="AC3540" i="6"/>
  <c r="AC3541" i="6"/>
  <c r="AC3542" i="6"/>
  <c r="AC3543" i="6"/>
  <c r="AC3544" i="6"/>
  <c r="AC3545" i="6"/>
  <c r="AC3546" i="6"/>
  <c r="AC3547" i="6"/>
  <c r="AC3548" i="6"/>
  <c r="AC3549" i="6"/>
  <c r="AC3550" i="6"/>
  <c r="AC3551" i="6"/>
  <c r="AC3552" i="6"/>
  <c r="AC3553" i="6"/>
  <c r="AC3554" i="6"/>
  <c r="AC3555" i="6"/>
  <c r="AC3556" i="6"/>
  <c r="AC3557" i="6"/>
  <c r="AC3558" i="6"/>
  <c r="AC3559" i="6"/>
  <c r="AC3560" i="6"/>
  <c r="AC3561" i="6"/>
  <c r="AC3562" i="6"/>
  <c r="AC3563" i="6"/>
  <c r="AC3564" i="6"/>
  <c r="AC3565" i="6"/>
  <c r="AC3566" i="6"/>
  <c r="AC3567" i="6"/>
  <c r="AC3568" i="6"/>
  <c r="AC3569" i="6"/>
  <c r="AC3570" i="6"/>
  <c r="AC3571" i="6"/>
  <c r="AC3572" i="6"/>
  <c r="AC3573" i="6"/>
  <c r="AC3574" i="6"/>
  <c r="AC3575" i="6"/>
  <c r="AC3576" i="6"/>
  <c r="AC3577" i="6"/>
  <c r="AC3578" i="6"/>
  <c r="AC3579" i="6"/>
  <c r="AC3580" i="6"/>
  <c r="AC3581" i="6"/>
  <c r="AC3582" i="6"/>
  <c r="AC3583" i="6"/>
  <c r="AC3584" i="6"/>
  <c r="AC3585" i="6"/>
  <c r="AC3586" i="6"/>
  <c r="AC3587" i="6"/>
  <c r="AC3588" i="6"/>
  <c r="AC3589" i="6"/>
  <c r="AC3590" i="6"/>
  <c r="AC3591" i="6"/>
  <c r="AC3592" i="6"/>
  <c r="AC3593" i="6"/>
  <c r="AC3594" i="6"/>
  <c r="AC3595" i="6"/>
  <c r="AC3596" i="6"/>
  <c r="AC3597" i="6"/>
  <c r="AC3598" i="6"/>
  <c r="AC3599" i="6"/>
  <c r="AC3600" i="6"/>
  <c r="AC3601" i="6"/>
  <c r="AC3602" i="6"/>
  <c r="AC3603" i="6"/>
  <c r="AC3604" i="6"/>
  <c r="AC3605" i="6"/>
  <c r="AC3606" i="6"/>
  <c r="AC3607" i="6"/>
  <c r="AC3608" i="6"/>
  <c r="AC3609" i="6"/>
  <c r="AC3610" i="6"/>
  <c r="AC3611" i="6"/>
  <c r="AC3612" i="6"/>
  <c r="AC3613" i="6"/>
  <c r="AC3614" i="6"/>
  <c r="AC3615" i="6"/>
  <c r="AC3616" i="6"/>
  <c r="AC3617" i="6"/>
  <c r="AC3618" i="6"/>
  <c r="AC3619" i="6"/>
  <c r="AC3620" i="6"/>
  <c r="AC3621" i="6"/>
  <c r="AC3622" i="6"/>
  <c r="AC3623" i="6"/>
  <c r="AC3624" i="6"/>
  <c r="AC3625" i="6"/>
  <c r="AC3626" i="6"/>
  <c r="AC3627" i="6"/>
  <c r="AC3628" i="6"/>
  <c r="AC3629" i="6"/>
  <c r="AC3630" i="6"/>
  <c r="AC3631" i="6"/>
  <c r="AC3632" i="6"/>
  <c r="AC3633" i="6"/>
  <c r="AC3634" i="6"/>
  <c r="AC3635" i="6"/>
  <c r="AC3636" i="6"/>
  <c r="AC3637" i="6"/>
  <c r="AC3638" i="6"/>
  <c r="AC3639" i="6"/>
  <c r="AC3640" i="6"/>
  <c r="AC3641" i="6"/>
  <c r="AC3642" i="6"/>
  <c r="AC3643" i="6"/>
  <c r="AC3644" i="6"/>
  <c r="AC3645" i="6"/>
  <c r="AC3646" i="6"/>
  <c r="AC3647" i="6"/>
  <c r="AC3648" i="6"/>
  <c r="AC3649" i="6"/>
  <c r="AC3650" i="6"/>
  <c r="AC3651" i="6"/>
  <c r="AC3652" i="6"/>
  <c r="AC3653" i="6"/>
  <c r="AC3654" i="6"/>
  <c r="AC3655" i="6"/>
  <c r="AC3656" i="6"/>
  <c r="AC3657" i="6"/>
  <c r="AC3658" i="6"/>
  <c r="AC3659" i="6"/>
  <c r="AC3660" i="6"/>
  <c r="AC3661" i="6"/>
  <c r="AC3662" i="6"/>
  <c r="AC3663" i="6"/>
  <c r="AC3664" i="6"/>
  <c r="AC3665" i="6"/>
  <c r="AC3666" i="6"/>
  <c r="AC3667" i="6"/>
  <c r="AC3668" i="6"/>
  <c r="AC3669" i="6"/>
  <c r="AC3670" i="6"/>
  <c r="AC3671" i="6"/>
  <c r="AC3672" i="6"/>
  <c r="AC3673" i="6"/>
  <c r="AC3674" i="6"/>
  <c r="AC3675" i="6"/>
  <c r="AC3676" i="6"/>
  <c r="AC3677" i="6"/>
  <c r="AC3678" i="6"/>
  <c r="AC3679" i="6"/>
  <c r="AC3680" i="6"/>
  <c r="AC3681" i="6"/>
  <c r="AC3682" i="6"/>
  <c r="AC3683" i="6"/>
  <c r="AC3684" i="6"/>
  <c r="AC3685" i="6"/>
  <c r="AC3686" i="6"/>
  <c r="AC3687" i="6"/>
  <c r="AC3688" i="6"/>
  <c r="AC3689" i="6"/>
  <c r="AC3690" i="6"/>
  <c r="AC3691" i="6"/>
  <c r="AC3692" i="6"/>
  <c r="AC3693" i="6"/>
  <c r="AC3694" i="6"/>
  <c r="AC3695" i="6"/>
  <c r="AC3696" i="6"/>
  <c r="AC3697" i="6"/>
  <c r="AC3698" i="6"/>
  <c r="AC3699" i="6"/>
  <c r="AC3700" i="6"/>
  <c r="AC3701" i="6"/>
  <c r="AC3702" i="6"/>
  <c r="AC3703" i="6"/>
  <c r="AC3704" i="6"/>
  <c r="AC3705" i="6"/>
  <c r="AC3706" i="6"/>
  <c r="AC3707" i="6"/>
  <c r="AC3708" i="6"/>
  <c r="AC3709" i="6"/>
  <c r="AC3710" i="6"/>
  <c r="AC3711" i="6"/>
  <c r="AC3712" i="6"/>
  <c r="AC3713" i="6"/>
  <c r="AC3714" i="6"/>
  <c r="AC3715" i="6"/>
  <c r="AC3716" i="6"/>
  <c r="AC3717" i="6"/>
  <c r="AC3718" i="6"/>
  <c r="AC3719" i="6"/>
  <c r="AC3720" i="6"/>
  <c r="AC3721" i="6"/>
  <c r="AC3722" i="6"/>
  <c r="AC3723" i="6"/>
  <c r="AC3724" i="6"/>
  <c r="AC3725" i="6"/>
  <c r="AC3726" i="6"/>
  <c r="AC3727" i="6"/>
  <c r="AC3728" i="6"/>
  <c r="AC3729" i="6"/>
  <c r="AC3730" i="6"/>
  <c r="AC3731" i="6"/>
  <c r="AC3732" i="6"/>
  <c r="AC3733" i="6"/>
  <c r="AC3734" i="6"/>
  <c r="AC3735" i="6"/>
  <c r="AC3736" i="6"/>
  <c r="AC3737" i="6"/>
  <c r="AC3738" i="6"/>
  <c r="AC3739" i="6"/>
  <c r="AC3740" i="6"/>
  <c r="AC3741" i="6"/>
  <c r="AC3742" i="6"/>
  <c r="AC3743" i="6"/>
  <c r="AC3744" i="6"/>
  <c r="AC3745" i="6"/>
  <c r="AC3746" i="6"/>
  <c r="AC3747" i="6"/>
  <c r="AC3748" i="6"/>
  <c r="AC3749" i="6"/>
  <c r="AC3750" i="6"/>
  <c r="AC3751" i="6"/>
  <c r="AC3752" i="6"/>
  <c r="AC3753" i="6"/>
  <c r="AC3754" i="6"/>
  <c r="AC3755" i="6"/>
  <c r="AC3756" i="6"/>
  <c r="AC3757" i="6"/>
  <c r="AC3758" i="6"/>
  <c r="AC3759" i="6"/>
  <c r="AC3760" i="6"/>
  <c r="AC3761" i="6"/>
  <c r="AC3762" i="6"/>
  <c r="AC3763" i="6"/>
  <c r="AC3764" i="6"/>
  <c r="AC3765" i="6"/>
  <c r="AC3766" i="6"/>
  <c r="AC3767" i="6"/>
  <c r="AC3768" i="6"/>
  <c r="AC3769" i="6"/>
  <c r="AC3770" i="6"/>
  <c r="AC3771" i="6"/>
  <c r="AC3772" i="6"/>
  <c r="AC3773" i="6"/>
  <c r="AC3774" i="6"/>
  <c r="AC3775" i="6"/>
  <c r="AC3776" i="6"/>
  <c r="AC3777" i="6"/>
  <c r="AC3778" i="6"/>
  <c r="AC3779" i="6"/>
  <c r="AC3780" i="6"/>
  <c r="AC3781" i="6"/>
  <c r="AC3782" i="6"/>
  <c r="AC3783" i="6"/>
  <c r="AC3784" i="6"/>
  <c r="AC3785" i="6"/>
  <c r="AC3786" i="6"/>
  <c r="AC3787" i="6"/>
  <c r="AC3788" i="6"/>
  <c r="AC3789" i="6"/>
  <c r="AC3790" i="6"/>
  <c r="AC3791" i="6"/>
  <c r="AC3792" i="6"/>
  <c r="AC3793" i="6"/>
  <c r="AC3794" i="6"/>
  <c r="AC3795" i="6"/>
  <c r="AC3796" i="6"/>
  <c r="AC3797" i="6"/>
  <c r="AC3798" i="6"/>
  <c r="AC3799" i="6"/>
  <c r="AC3800" i="6"/>
  <c r="AC3801" i="6"/>
  <c r="AC3802" i="6"/>
  <c r="AC3803" i="6"/>
  <c r="AC3804" i="6"/>
  <c r="AC3805" i="6"/>
  <c r="AC3806" i="6"/>
  <c r="AC3807" i="6"/>
  <c r="AC3808" i="6"/>
  <c r="AC3809" i="6"/>
  <c r="AC3810" i="6"/>
  <c r="AC3811" i="6"/>
  <c r="AC3812" i="6"/>
  <c r="AC3813" i="6"/>
  <c r="AC3814" i="6"/>
  <c r="AC3815" i="6"/>
  <c r="AC3816" i="6"/>
  <c r="AC3817" i="6"/>
  <c r="AC3818" i="6"/>
  <c r="AC3819" i="6"/>
  <c r="AC3820" i="6"/>
  <c r="AC3821" i="6"/>
  <c r="AC3822" i="6"/>
  <c r="AC3823" i="6"/>
  <c r="AC3824" i="6"/>
  <c r="AC3825" i="6"/>
  <c r="AC3826" i="6"/>
  <c r="AC3827" i="6"/>
  <c r="AC3828" i="6"/>
  <c r="AC3829" i="6"/>
  <c r="AC3830" i="6"/>
  <c r="AC3831" i="6"/>
  <c r="AC3832" i="6"/>
  <c r="AC3833" i="6"/>
  <c r="AC3834" i="6"/>
  <c r="AC3835" i="6"/>
  <c r="AC3836" i="6"/>
  <c r="AC3837" i="6"/>
  <c r="AC3838" i="6"/>
  <c r="AC3839" i="6"/>
  <c r="AC3840" i="6"/>
  <c r="AC3841" i="6"/>
  <c r="AC3842" i="6"/>
  <c r="AC3843" i="6"/>
  <c r="AC3844" i="6"/>
  <c r="AC3845" i="6"/>
  <c r="AC3846" i="6"/>
  <c r="AC3847" i="6"/>
  <c r="AC3848" i="6"/>
  <c r="AC3849" i="6"/>
  <c r="AC3850" i="6"/>
  <c r="AC3851" i="6"/>
  <c r="AC3852" i="6"/>
  <c r="AC3853" i="6"/>
  <c r="AC3854" i="6"/>
  <c r="AC3855" i="6"/>
  <c r="AC3856" i="6"/>
  <c r="AC3857" i="6"/>
  <c r="AC3858" i="6"/>
  <c r="AC3859" i="6"/>
  <c r="AC3860" i="6"/>
  <c r="AC3861" i="6"/>
  <c r="AC3862" i="6"/>
  <c r="AC3863" i="6"/>
  <c r="AC3864" i="6"/>
  <c r="AC3865" i="6"/>
  <c r="AC3866" i="6"/>
  <c r="AC3867" i="6"/>
  <c r="AC3868" i="6"/>
  <c r="AC3869" i="6"/>
  <c r="AC3870" i="6"/>
  <c r="AC3871" i="6"/>
  <c r="AC3872" i="6"/>
  <c r="AC3873" i="6"/>
  <c r="AC3874" i="6"/>
  <c r="AC3875" i="6"/>
  <c r="AC3876" i="6"/>
  <c r="AC3877" i="6"/>
  <c r="AC3878" i="6"/>
  <c r="AC3879" i="6"/>
  <c r="AC3880" i="6"/>
  <c r="AC3881" i="6"/>
  <c r="AC3882" i="6"/>
  <c r="AC3883" i="6"/>
  <c r="AC3884" i="6"/>
  <c r="AC3885" i="6"/>
  <c r="AC3886" i="6"/>
  <c r="AC3887" i="6"/>
  <c r="AC3888" i="6"/>
  <c r="AC3889" i="6"/>
  <c r="AC3890" i="6"/>
  <c r="AC3891" i="6"/>
  <c r="AC3892" i="6"/>
  <c r="AC3893" i="6"/>
  <c r="AC3894" i="6"/>
  <c r="AC3895" i="6"/>
  <c r="AC3896" i="6"/>
  <c r="AC3897" i="6"/>
  <c r="AC3898" i="6"/>
  <c r="AC3899" i="6"/>
  <c r="AC3900" i="6"/>
  <c r="AC3901" i="6"/>
  <c r="AC3902" i="6"/>
  <c r="AC3903" i="6"/>
  <c r="AC3904" i="6"/>
  <c r="AC3905" i="6"/>
  <c r="AC3906" i="6"/>
  <c r="AC3907" i="6"/>
  <c r="AC3908" i="6"/>
  <c r="AC3909" i="6"/>
  <c r="AC3910" i="6"/>
  <c r="AC3911" i="6"/>
  <c r="AC3912" i="6"/>
  <c r="AC3913" i="6"/>
  <c r="AC3914" i="6"/>
  <c r="AC3915" i="6"/>
  <c r="AC3916" i="6"/>
  <c r="AC3917" i="6"/>
  <c r="AC3918" i="6"/>
  <c r="AC3919" i="6"/>
  <c r="AC3920" i="6"/>
  <c r="AC3921" i="6"/>
  <c r="AC3922" i="6"/>
  <c r="AC3923" i="6"/>
  <c r="AC3924" i="6"/>
  <c r="AC3925" i="6"/>
  <c r="AC3926" i="6"/>
  <c r="AC3927" i="6"/>
  <c r="AC3928" i="6"/>
  <c r="AC3929" i="6"/>
  <c r="AC3930" i="6"/>
  <c r="AC3931" i="6"/>
  <c r="AC3932" i="6"/>
  <c r="AC3933" i="6"/>
  <c r="AC3934" i="6"/>
  <c r="AC3935" i="6"/>
  <c r="AC3936" i="6"/>
  <c r="AC3937" i="6"/>
  <c r="AC3938" i="6"/>
  <c r="AC3939" i="6"/>
  <c r="AC3940" i="6"/>
  <c r="AC3941" i="6"/>
  <c r="AC3942" i="6"/>
  <c r="AC3943" i="6"/>
  <c r="AC3944" i="6"/>
  <c r="AC3945" i="6"/>
  <c r="AC3946" i="6"/>
  <c r="AC3947" i="6"/>
  <c r="AC3948" i="6"/>
  <c r="AC3949" i="6"/>
  <c r="AC3950" i="6"/>
  <c r="AC3951" i="6"/>
  <c r="AC3952" i="6"/>
  <c r="AC3953" i="6"/>
  <c r="AC3954" i="6"/>
  <c r="AC3955" i="6"/>
  <c r="AC3956" i="6"/>
  <c r="AC3957" i="6"/>
  <c r="AC3958" i="6"/>
  <c r="AC3959" i="6"/>
  <c r="AC3960" i="6"/>
  <c r="AC3961" i="6"/>
  <c r="AC3962" i="6"/>
  <c r="AC3963" i="6"/>
  <c r="AC3964" i="6"/>
  <c r="AC3965" i="6"/>
  <c r="AC3966" i="6"/>
  <c r="AC3967" i="6"/>
  <c r="AC3968" i="6"/>
  <c r="AC3969" i="6"/>
  <c r="AC3970" i="6"/>
  <c r="AC3971" i="6"/>
  <c r="AC3972" i="6"/>
  <c r="AC3973" i="6"/>
  <c r="AC3974" i="6"/>
  <c r="AC3975" i="6"/>
  <c r="AC3976" i="6"/>
  <c r="AC3977" i="6"/>
  <c r="AC3978" i="6"/>
  <c r="AC3979" i="6"/>
  <c r="AC3980" i="6"/>
  <c r="AC3981" i="6"/>
  <c r="AC3982" i="6"/>
  <c r="AC3983" i="6"/>
  <c r="AC3984" i="6"/>
  <c r="AC3985" i="6"/>
  <c r="AC3986" i="6"/>
  <c r="AC3987" i="6"/>
  <c r="AC3988" i="6"/>
  <c r="AC3989" i="6"/>
  <c r="AC3990" i="6"/>
  <c r="AC3991" i="6"/>
  <c r="AC3992" i="6"/>
  <c r="AC3993" i="6"/>
  <c r="AC3994" i="6"/>
  <c r="AC3995" i="6"/>
  <c r="AC3996" i="6"/>
  <c r="AC3997" i="6"/>
  <c r="AC3998" i="6"/>
  <c r="AC3999" i="6"/>
  <c r="AC4000" i="6"/>
  <c r="AC4001" i="6"/>
  <c r="AC4002" i="6"/>
  <c r="AC4003" i="6"/>
  <c r="AC4004" i="6"/>
  <c r="AC4005" i="6"/>
  <c r="AC4006" i="6"/>
  <c r="AC4007" i="6"/>
  <c r="AC4008" i="6"/>
  <c r="AC4009" i="6"/>
  <c r="AC4010" i="6"/>
  <c r="AC4011" i="6"/>
  <c r="AC4012" i="6"/>
  <c r="AC4013" i="6"/>
  <c r="AC4014" i="6"/>
  <c r="AC4015" i="6"/>
  <c r="AC4016" i="6"/>
  <c r="AC4017" i="6"/>
  <c r="AC4018" i="6"/>
  <c r="AC4019" i="6"/>
  <c r="AC4020" i="6"/>
  <c r="AC4021" i="6"/>
  <c r="AC4022" i="6"/>
  <c r="AC4023" i="6"/>
  <c r="AC4024" i="6"/>
  <c r="AC4025" i="6"/>
  <c r="AC4026" i="6"/>
  <c r="AC4027" i="6"/>
  <c r="AC4028" i="6"/>
  <c r="AC4029" i="6"/>
  <c r="AC4030" i="6"/>
  <c r="AC4031" i="6"/>
  <c r="AC4032" i="6"/>
  <c r="AC4033" i="6"/>
  <c r="AC4034" i="6"/>
  <c r="AC4035" i="6"/>
  <c r="AC4036" i="6"/>
  <c r="AC4037" i="6"/>
  <c r="AC4038" i="6"/>
  <c r="AC4039" i="6"/>
  <c r="AC4040" i="6"/>
  <c r="AC4041" i="6"/>
  <c r="AC4042" i="6"/>
  <c r="AC4043" i="6"/>
  <c r="AC4044" i="6"/>
  <c r="AC4045" i="6"/>
  <c r="AC4046" i="6"/>
  <c r="AC4047" i="6"/>
  <c r="AC4048" i="6"/>
  <c r="AC4049" i="6"/>
  <c r="AC4050" i="6"/>
  <c r="AC4051" i="6"/>
  <c r="AC4052" i="6"/>
  <c r="AC4053" i="6"/>
  <c r="AC4054" i="6"/>
  <c r="AC4055" i="6"/>
  <c r="AC4056" i="6"/>
  <c r="AC4057" i="6"/>
  <c r="AC4058" i="6"/>
  <c r="AC4059" i="6"/>
  <c r="AC4060" i="6"/>
  <c r="AC4061" i="6"/>
  <c r="AC4062" i="6"/>
  <c r="AC4063" i="6"/>
  <c r="AC4064" i="6"/>
  <c r="AC4065" i="6"/>
  <c r="AC4066" i="6"/>
  <c r="AC4067" i="6"/>
  <c r="AC4068" i="6"/>
  <c r="AC4069" i="6"/>
  <c r="AC4070" i="6"/>
  <c r="AC4071" i="6"/>
  <c r="AC4072" i="6"/>
  <c r="AC4073" i="6"/>
  <c r="AC4074" i="6"/>
  <c r="AC4075" i="6"/>
  <c r="AC4076" i="6"/>
  <c r="AC4077" i="6"/>
  <c r="AC4078" i="6"/>
  <c r="AC4079" i="6"/>
  <c r="AC4080" i="6"/>
  <c r="AC4081" i="6"/>
  <c r="AC4082" i="6"/>
  <c r="AC4083" i="6"/>
  <c r="AC4084" i="6"/>
  <c r="AC4085" i="6"/>
  <c r="AC4086" i="6"/>
  <c r="AC4087" i="6"/>
  <c r="AC4088" i="6"/>
  <c r="AC4089" i="6"/>
  <c r="AC4090" i="6"/>
  <c r="AC4091" i="6"/>
  <c r="AC4092" i="6"/>
  <c r="AC4093" i="6"/>
  <c r="AC4094" i="6"/>
  <c r="AC4095" i="6"/>
  <c r="AC4096" i="6"/>
  <c r="AC4097" i="6"/>
  <c r="AC4098" i="6"/>
  <c r="AC4099" i="6"/>
  <c r="AC4100" i="6"/>
  <c r="AC4101" i="6"/>
  <c r="AC4102" i="6"/>
  <c r="AC4103" i="6"/>
  <c r="AC4104" i="6"/>
  <c r="AC4105" i="6"/>
  <c r="AC4106" i="6"/>
  <c r="AC4107" i="6"/>
  <c r="AC4108" i="6"/>
  <c r="AC4109" i="6"/>
  <c r="AC4110" i="6"/>
  <c r="AC4111" i="6"/>
  <c r="AC4112" i="6"/>
  <c r="AC4113" i="6"/>
  <c r="AC4114" i="6"/>
  <c r="AC4115" i="6"/>
  <c r="AC4116" i="6"/>
  <c r="AC4117" i="6"/>
  <c r="AC4118" i="6"/>
  <c r="AC4119" i="6"/>
  <c r="AC4120" i="6"/>
  <c r="AC4121" i="6"/>
  <c r="AC4122" i="6"/>
  <c r="AC4123" i="6"/>
  <c r="AC4124" i="6"/>
  <c r="AC4125" i="6"/>
  <c r="AC4126" i="6"/>
  <c r="AC4127" i="6"/>
  <c r="AC4128" i="6"/>
  <c r="AC4129" i="6"/>
  <c r="AC4130" i="6"/>
  <c r="AC4131" i="6"/>
  <c r="AC4132" i="6"/>
  <c r="AC4133" i="6"/>
  <c r="AC4134" i="6"/>
  <c r="AC4135" i="6"/>
  <c r="AC4136" i="6"/>
  <c r="AC4137" i="6"/>
  <c r="AC4138" i="6"/>
  <c r="AC4139" i="6"/>
  <c r="AC4140" i="6"/>
  <c r="AC4141" i="6"/>
  <c r="AC4142" i="6"/>
  <c r="AC4143" i="6"/>
  <c r="AC4144" i="6"/>
  <c r="AC4145" i="6"/>
  <c r="AC4146" i="6"/>
  <c r="AC4147" i="6"/>
  <c r="AC4148" i="6"/>
  <c r="AC4149" i="6"/>
  <c r="AC4150" i="6"/>
  <c r="AC4151" i="6"/>
  <c r="AC4152" i="6"/>
  <c r="AC4153" i="6"/>
  <c r="AC4154" i="6"/>
  <c r="AC4155" i="6"/>
  <c r="AC4156" i="6"/>
  <c r="AC4157" i="6"/>
  <c r="AC4158" i="6"/>
  <c r="AC4159" i="6"/>
  <c r="AC4160" i="6"/>
  <c r="AC4161" i="6"/>
  <c r="AC4162" i="6"/>
  <c r="AC4163" i="6"/>
  <c r="AC4164" i="6"/>
  <c r="AC4165" i="6"/>
  <c r="AC4166" i="6"/>
  <c r="AC4167" i="6"/>
  <c r="AC4168" i="6"/>
  <c r="AC4169" i="6"/>
  <c r="AC4170" i="6"/>
  <c r="AC4171" i="6"/>
  <c r="AC4172" i="6"/>
  <c r="AC4173" i="6"/>
  <c r="AC4174" i="6"/>
  <c r="AC4175" i="6"/>
  <c r="AC4176" i="6"/>
  <c r="AC4177" i="6"/>
  <c r="AC4178" i="6"/>
  <c r="AC4179" i="6"/>
  <c r="AC4180" i="6"/>
  <c r="AC4181" i="6"/>
  <c r="AC4182" i="6"/>
  <c r="AC4183" i="6"/>
  <c r="AC4184" i="6"/>
  <c r="AC4185" i="6"/>
  <c r="AC4186" i="6"/>
  <c r="AC4187" i="6"/>
  <c r="AC4188" i="6"/>
  <c r="AC4189" i="6"/>
  <c r="AC4190" i="6"/>
  <c r="AC4191" i="6"/>
  <c r="AC4192" i="6"/>
  <c r="AC4193" i="6"/>
  <c r="AC4194" i="6"/>
  <c r="AC4195" i="6"/>
  <c r="AC4196" i="6"/>
  <c r="AC4197" i="6"/>
  <c r="AC4198" i="6"/>
  <c r="AC4199" i="6"/>
  <c r="AC4200" i="6"/>
  <c r="AC4201" i="6"/>
  <c r="AC4202" i="6"/>
  <c r="AC4203" i="6"/>
  <c r="AC4204" i="6"/>
  <c r="AC4205" i="6"/>
  <c r="AC4206" i="6"/>
  <c r="AC4207" i="6"/>
  <c r="AC4208" i="6"/>
  <c r="AC4209" i="6"/>
  <c r="AC4210" i="6"/>
  <c r="AC4211" i="6"/>
  <c r="AC4212" i="6"/>
  <c r="AC4213" i="6"/>
  <c r="AC4214" i="6"/>
  <c r="AC4215" i="6"/>
  <c r="AC4216" i="6"/>
  <c r="AC4217" i="6"/>
  <c r="AC4218" i="6"/>
  <c r="AC4219" i="6"/>
  <c r="AC4220" i="6"/>
  <c r="AC4221" i="6"/>
  <c r="AC4222" i="6"/>
  <c r="AC4223" i="6"/>
  <c r="AC4224" i="6"/>
  <c r="AC4225" i="6"/>
  <c r="AC4226" i="6"/>
  <c r="AC4227" i="6"/>
  <c r="AC4228" i="6"/>
  <c r="AC4229" i="6"/>
  <c r="AC4230" i="6"/>
  <c r="AC4231" i="6"/>
  <c r="AC4232" i="6"/>
  <c r="AC4233" i="6"/>
  <c r="AC4234" i="6"/>
  <c r="AC4235" i="6"/>
  <c r="AC4236" i="6"/>
  <c r="AC4237" i="6"/>
  <c r="AC4238" i="6"/>
  <c r="AC4239" i="6"/>
  <c r="AC4240" i="6"/>
  <c r="AC4241" i="6"/>
  <c r="AC4242" i="6"/>
  <c r="AC4243" i="6"/>
  <c r="AC4244" i="6"/>
  <c r="AC4245" i="6"/>
  <c r="AC4246" i="6"/>
  <c r="AC4247" i="6"/>
  <c r="AC4248" i="6"/>
  <c r="AC4249" i="6"/>
  <c r="AC4250" i="6"/>
  <c r="AC4251" i="6"/>
  <c r="AC4252" i="6"/>
  <c r="AC4253" i="6"/>
  <c r="AC4254" i="6"/>
  <c r="AC4255" i="6"/>
  <c r="AC4256" i="6"/>
  <c r="AC4257" i="6"/>
  <c r="AC4258" i="6"/>
  <c r="AC4259" i="6"/>
  <c r="AC4260" i="6"/>
  <c r="AC4261" i="6"/>
  <c r="AC4262" i="6"/>
  <c r="AC4263" i="6"/>
  <c r="AC4264" i="6"/>
  <c r="AC4265" i="6"/>
  <c r="AC4266" i="6"/>
  <c r="AC4267" i="6"/>
  <c r="AC4268" i="6"/>
  <c r="AC4269" i="6"/>
  <c r="AC4270" i="6"/>
  <c r="AC4271" i="6"/>
  <c r="AC4272" i="6"/>
  <c r="AC4273" i="6"/>
  <c r="AC4274" i="6"/>
  <c r="AC4275" i="6"/>
  <c r="AC4276" i="6"/>
  <c r="AC4277" i="6"/>
  <c r="AC4278" i="6"/>
  <c r="AC4279" i="6"/>
  <c r="AC4280" i="6"/>
  <c r="AC4281" i="6"/>
  <c r="AC4282" i="6"/>
  <c r="AC4283" i="6"/>
  <c r="AC4284" i="6"/>
  <c r="AC4285" i="6"/>
  <c r="AC4286" i="6"/>
  <c r="AC4287" i="6"/>
  <c r="AC4288" i="6"/>
  <c r="AC4289" i="6"/>
  <c r="AC4290" i="6"/>
  <c r="AC4291" i="6"/>
  <c r="AC4292" i="6"/>
  <c r="AC4293" i="6"/>
  <c r="AC4294" i="6"/>
  <c r="AC4295" i="6"/>
  <c r="AC4296" i="6"/>
  <c r="AC4297" i="6"/>
  <c r="AC4298" i="6"/>
  <c r="AC4299" i="6"/>
  <c r="AC4300" i="6"/>
  <c r="AC4301" i="6"/>
  <c r="AC4302" i="6"/>
  <c r="AC4303" i="6"/>
  <c r="AC4304" i="6"/>
  <c r="AC4305" i="6"/>
  <c r="AC4306" i="6"/>
  <c r="AC4307" i="6"/>
  <c r="AC4308" i="6"/>
  <c r="AC4309" i="6"/>
  <c r="AC4310" i="6"/>
  <c r="AC4311" i="6"/>
  <c r="AC4312" i="6"/>
  <c r="AC4313" i="6"/>
  <c r="AC4314" i="6"/>
  <c r="AC4315" i="6"/>
  <c r="AC4316" i="6"/>
  <c r="AC4317" i="6"/>
  <c r="AC4318" i="6"/>
  <c r="AC4319" i="6"/>
  <c r="AC4320" i="6"/>
  <c r="AC4321" i="6"/>
  <c r="AC4322" i="6"/>
  <c r="AC4323" i="6"/>
  <c r="AC4324" i="6"/>
  <c r="AC4325" i="6"/>
  <c r="AC4326" i="6"/>
  <c r="AC4327" i="6"/>
  <c r="AC4328" i="6"/>
  <c r="AC4329" i="6"/>
  <c r="AC4330" i="6"/>
  <c r="AC4331" i="6"/>
  <c r="AC4332" i="6"/>
  <c r="AC4333" i="6"/>
  <c r="AC4334" i="6"/>
  <c r="AC4335" i="6"/>
  <c r="AC4336" i="6"/>
  <c r="AC4337" i="6"/>
  <c r="AC4338" i="6"/>
  <c r="AC4339" i="6"/>
  <c r="AC4340" i="6"/>
  <c r="AC4341" i="6"/>
  <c r="AC4342" i="6"/>
  <c r="AC4343" i="6"/>
  <c r="AC4344" i="6"/>
  <c r="AC4345" i="6"/>
  <c r="AC4346" i="6"/>
  <c r="AC4347" i="6"/>
  <c r="AC4348" i="6"/>
  <c r="AC4349" i="6"/>
  <c r="AC4350" i="6"/>
  <c r="AC4351" i="6"/>
  <c r="AC4352" i="6"/>
  <c r="AC4353" i="6"/>
  <c r="AC4354" i="6"/>
  <c r="AC4355" i="6"/>
  <c r="AC4356" i="6"/>
  <c r="AC4357" i="6"/>
  <c r="AC4358" i="6"/>
  <c r="AC4359" i="6"/>
  <c r="AC4360" i="6"/>
  <c r="AC4361" i="6"/>
  <c r="AC4362" i="6"/>
  <c r="AC4363" i="6"/>
  <c r="AC4364" i="6"/>
  <c r="AC4365" i="6"/>
  <c r="AC4366" i="6"/>
  <c r="AC4367" i="6"/>
  <c r="AC4368" i="6"/>
  <c r="AC4369" i="6"/>
  <c r="AC4370" i="6"/>
  <c r="AC4371" i="6"/>
  <c r="AC4372" i="6"/>
  <c r="AC4373" i="6"/>
  <c r="AC4374" i="6"/>
  <c r="AC4375" i="6"/>
  <c r="AC4376" i="6"/>
  <c r="AC4377" i="6"/>
  <c r="AC4378" i="6"/>
  <c r="AC4379" i="6"/>
  <c r="AC4380" i="6"/>
  <c r="AC4381" i="6"/>
  <c r="AC4382" i="6"/>
  <c r="AC4383" i="6"/>
  <c r="AC4384" i="6"/>
  <c r="AC4385" i="6"/>
  <c r="AC4386" i="6"/>
  <c r="AC4387" i="6"/>
  <c r="AC4388" i="6"/>
  <c r="AC4389" i="6"/>
  <c r="AC4390" i="6"/>
  <c r="AC4391" i="6"/>
  <c r="AC4392" i="6"/>
  <c r="AC4393" i="6"/>
  <c r="AC4394" i="6"/>
  <c r="AC4395" i="6"/>
  <c r="AC4396" i="6"/>
  <c r="AC4397" i="6"/>
  <c r="AC4398" i="6"/>
  <c r="AC4399" i="6"/>
  <c r="AC4400" i="6"/>
  <c r="AC4401" i="6"/>
  <c r="AC4402" i="6"/>
  <c r="AC4403" i="6"/>
  <c r="AC4404" i="6"/>
  <c r="AC4405" i="6"/>
  <c r="AC4406" i="6"/>
  <c r="AC4407" i="6"/>
  <c r="AC4408" i="6"/>
  <c r="AC4409" i="6"/>
  <c r="AC4410" i="6"/>
  <c r="AC4411" i="6"/>
  <c r="AC4412" i="6"/>
  <c r="AC4413" i="6"/>
  <c r="AC4414" i="6"/>
  <c r="AC4415" i="6"/>
  <c r="AC4416" i="6"/>
  <c r="AC4417" i="6"/>
  <c r="AC4418" i="6"/>
  <c r="AC4419" i="6"/>
  <c r="AC4420" i="6"/>
  <c r="AC4421" i="6"/>
  <c r="AC4422" i="6"/>
  <c r="AC4423" i="6"/>
  <c r="AC4424" i="6"/>
  <c r="AC4425" i="6"/>
  <c r="AC4426" i="6"/>
  <c r="AC4427" i="6"/>
  <c r="AC4428" i="6"/>
  <c r="AC4429" i="6"/>
  <c r="AC4430" i="6"/>
  <c r="AC4431" i="6"/>
  <c r="AC4432" i="6"/>
  <c r="AC4433" i="6"/>
  <c r="AC4434" i="6"/>
  <c r="AC4435" i="6"/>
  <c r="AC4436" i="6"/>
  <c r="AC4437" i="6"/>
  <c r="AC4438" i="6"/>
  <c r="AC4439" i="6"/>
  <c r="AC4440" i="6"/>
  <c r="AC4441" i="6"/>
  <c r="AC4442" i="6"/>
  <c r="AC4443" i="6"/>
  <c r="AC4444" i="6"/>
  <c r="AC4445" i="6"/>
  <c r="AC4446" i="6"/>
  <c r="AC4447" i="6"/>
  <c r="AC4448" i="6"/>
  <c r="AC4449" i="6"/>
  <c r="AC4450" i="6"/>
  <c r="AC4451" i="6"/>
  <c r="AC4452" i="6"/>
  <c r="AC4453" i="6"/>
  <c r="AC4454" i="6"/>
  <c r="AC4455" i="6"/>
  <c r="AC4456" i="6"/>
  <c r="AC4457" i="6"/>
  <c r="AC4458" i="6"/>
  <c r="AC4459" i="6"/>
  <c r="AC4460" i="6"/>
  <c r="AC4461" i="6"/>
  <c r="AC4462" i="6"/>
  <c r="AC4463" i="6"/>
  <c r="AC4464" i="6"/>
  <c r="AC4465" i="6"/>
  <c r="AC4466" i="6"/>
  <c r="AC4467" i="6"/>
  <c r="AC4468" i="6"/>
  <c r="AC4469" i="6"/>
  <c r="AC4470" i="6"/>
  <c r="AC4471" i="6"/>
  <c r="AC4472" i="6"/>
  <c r="AC4473" i="6"/>
  <c r="AC4474" i="6"/>
  <c r="AC4475" i="6"/>
  <c r="AC4476" i="6"/>
  <c r="AC4477" i="6"/>
  <c r="AC4478" i="6"/>
  <c r="AC4479" i="6"/>
  <c r="AC4480" i="6"/>
  <c r="AC4481" i="6"/>
  <c r="AC4482" i="6"/>
  <c r="AC4483" i="6"/>
  <c r="AC4484" i="6"/>
  <c r="AC4485" i="6"/>
  <c r="AC4486" i="6"/>
  <c r="AC4487" i="6"/>
  <c r="AC4488" i="6"/>
  <c r="AC4489" i="6"/>
  <c r="AC4490" i="6"/>
  <c r="AC4491" i="6"/>
  <c r="AC4492" i="6"/>
  <c r="AC4493" i="6"/>
  <c r="AC4494" i="6"/>
  <c r="AC4495" i="6"/>
  <c r="AC4496" i="6"/>
  <c r="AC4497" i="6"/>
  <c r="AC4498" i="6"/>
  <c r="AC4499" i="6"/>
  <c r="AC4500" i="6"/>
  <c r="AC4501" i="6"/>
  <c r="AC4502" i="6"/>
  <c r="AC4503" i="6"/>
  <c r="AC4504" i="6"/>
  <c r="AC4505" i="6"/>
  <c r="AC4506" i="6"/>
  <c r="AC4507" i="6"/>
  <c r="AC4508" i="6"/>
  <c r="AC4509" i="6"/>
  <c r="AC4510" i="6"/>
  <c r="AC4511" i="6"/>
  <c r="AC4512" i="6"/>
  <c r="AC4513" i="6"/>
  <c r="AC4514" i="6"/>
  <c r="AC4515" i="6"/>
  <c r="AC4516" i="6"/>
  <c r="AC4517" i="6"/>
  <c r="AC4518" i="6"/>
  <c r="AC4519" i="6"/>
  <c r="AC4520" i="6"/>
  <c r="AC4521" i="6"/>
  <c r="AC4522" i="6"/>
  <c r="AC4523" i="6"/>
  <c r="AC4524" i="6"/>
  <c r="AC4525" i="6"/>
  <c r="AC4526" i="6"/>
  <c r="AC4527" i="6"/>
  <c r="AC4528" i="6"/>
  <c r="AC4529" i="6"/>
  <c r="AC4530" i="6"/>
  <c r="AC4531" i="6"/>
  <c r="AC4532" i="6"/>
  <c r="AC4533" i="6"/>
  <c r="AC4534" i="6"/>
  <c r="AC4535" i="6"/>
  <c r="AC4536" i="6"/>
  <c r="AC4537" i="6"/>
  <c r="AC4538" i="6"/>
  <c r="AC4539" i="6"/>
  <c r="AC4540" i="6"/>
  <c r="AC4541" i="6"/>
  <c r="AC4542" i="6"/>
  <c r="AC4543" i="6"/>
  <c r="AC4544" i="6"/>
  <c r="AC4545" i="6"/>
  <c r="AC4546" i="6"/>
  <c r="AC4547" i="6"/>
  <c r="AC4548" i="6"/>
  <c r="AC4549" i="6"/>
  <c r="AC4550" i="6"/>
  <c r="AC4551" i="6"/>
  <c r="AC4552" i="6"/>
  <c r="AC4553" i="6"/>
  <c r="AC4554" i="6"/>
  <c r="AC4555" i="6"/>
  <c r="AC4556" i="6"/>
  <c r="AC4557" i="6"/>
  <c r="AC4558" i="6"/>
  <c r="AC4559" i="6"/>
  <c r="AC4560" i="6"/>
  <c r="AC4561" i="6"/>
  <c r="AC4562" i="6"/>
  <c r="AC4563" i="6"/>
  <c r="AC4564" i="6"/>
  <c r="AC4565" i="6"/>
  <c r="AC4566" i="6"/>
  <c r="AC4567" i="6"/>
  <c r="AC4568" i="6"/>
  <c r="AC4569" i="6"/>
  <c r="AC4570" i="6"/>
  <c r="AC4571" i="6"/>
  <c r="AC4572" i="6"/>
  <c r="AC4573" i="6"/>
  <c r="AC4574" i="6"/>
  <c r="AC4575" i="6"/>
  <c r="AC4576" i="6"/>
  <c r="AC4577" i="6"/>
  <c r="AC4578" i="6"/>
  <c r="AC4579" i="6"/>
  <c r="AC4580" i="6"/>
  <c r="AC4581" i="6"/>
  <c r="AC4582" i="6"/>
  <c r="AC4583" i="6"/>
  <c r="AC4584" i="6"/>
  <c r="AC4585" i="6"/>
  <c r="AC4586" i="6"/>
  <c r="AC4587" i="6"/>
  <c r="AC4588" i="6"/>
  <c r="AC4589" i="6"/>
  <c r="AC4590" i="6"/>
  <c r="AC4591" i="6"/>
  <c r="AC4592" i="6"/>
  <c r="AC4593" i="6"/>
  <c r="AC4594" i="6"/>
  <c r="AC4595" i="6"/>
  <c r="AC4596" i="6"/>
  <c r="AC4597" i="6"/>
  <c r="AC4598" i="6"/>
  <c r="AC4599" i="6"/>
  <c r="AC4600" i="6"/>
  <c r="AC4601" i="6"/>
  <c r="AC4602" i="6"/>
  <c r="AC4603" i="6"/>
  <c r="AC4604" i="6"/>
  <c r="AC4605" i="6"/>
  <c r="AC4606" i="6"/>
  <c r="AC4607" i="6"/>
  <c r="AC4608" i="6"/>
  <c r="AC4609" i="6"/>
  <c r="AC4610" i="6"/>
  <c r="AC4611" i="6"/>
  <c r="AC4612" i="6"/>
  <c r="AC4613" i="6"/>
  <c r="AC4614" i="6"/>
  <c r="AC4615" i="6"/>
  <c r="AC4616" i="6"/>
  <c r="AC4617" i="6"/>
  <c r="AC4618" i="6"/>
  <c r="AC4619" i="6"/>
  <c r="AC4620" i="6"/>
  <c r="AC4621" i="6"/>
  <c r="AC4622" i="6"/>
  <c r="AC4623" i="6"/>
  <c r="AC4624" i="6"/>
  <c r="AC4625" i="6"/>
  <c r="AC4626" i="6"/>
  <c r="AC4627" i="6"/>
  <c r="AC4628" i="6"/>
  <c r="AC4629" i="6"/>
  <c r="AC4630" i="6"/>
  <c r="AC4631" i="6"/>
  <c r="AC4632" i="6"/>
  <c r="AC4633" i="6"/>
  <c r="AC4634" i="6"/>
  <c r="AC4635" i="6"/>
  <c r="AC4636" i="6"/>
  <c r="AC4637" i="6"/>
  <c r="AC4638" i="6"/>
  <c r="AC4639" i="6"/>
  <c r="AC4640" i="6"/>
  <c r="AC4641" i="6"/>
  <c r="AC4642" i="6"/>
  <c r="AC4643" i="6"/>
  <c r="AC4644" i="6"/>
  <c r="AC4645" i="6"/>
  <c r="AC4646" i="6"/>
  <c r="AC4647" i="6"/>
  <c r="AC4648" i="6"/>
  <c r="AC4649" i="6"/>
  <c r="AC4650" i="6"/>
  <c r="AC4651" i="6"/>
  <c r="AC4652" i="6"/>
  <c r="AC4653" i="6"/>
  <c r="AC4654" i="6"/>
  <c r="AC4655" i="6"/>
  <c r="AC4656" i="6"/>
  <c r="AC4657" i="6"/>
  <c r="AC4658" i="6"/>
  <c r="AC4659" i="6"/>
  <c r="AC4660" i="6"/>
  <c r="AC4661" i="6"/>
  <c r="AC4662" i="6"/>
  <c r="AC4663" i="6"/>
  <c r="AC4664" i="6"/>
  <c r="AC4665" i="6"/>
  <c r="AC4666" i="6"/>
  <c r="AC4667" i="6"/>
  <c r="AC4668" i="6"/>
  <c r="AC4669" i="6"/>
  <c r="AC4670" i="6"/>
  <c r="AC4671" i="6"/>
  <c r="AC4672" i="6"/>
  <c r="AC4673" i="6"/>
  <c r="AC4674" i="6"/>
  <c r="AC4675" i="6"/>
  <c r="AC4676" i="6"/>
  <c r="AC4677" i="6"/>
  <c r="AC4678" i="6"/>
  <c r="AC4679" i="6"/>
  <c r="AC4680" i="6"/>
  <c r="AC4681" i="6"/>
  <c r="AC4682" i="6"/>
  <c r="AC4683" i="6"/>
  <c r="AC4684" i="6"/>
  <c r="AC4685" i="6"/>
  <c r="AC4686" i="6"/>
  <c r="AC4687" i="6"/>
  <c r="AC4688" i="6"/>
  <c r="AC4689" i="6"/>
  <c r="AC4690" i="6"/>
  <c r="AC4691" i="6"/>
  <c r="AC4692" i="6"/>
  <c r="AC4693" i="6"/>
  <c r="AC4694" i="6"/>
  <c r="AC4695" i="6"/>
  <c r="AC4696" i="6"/>
  <c r="AC4697" i="6"/>
  <c r="AC4698" i="6"/>
  <c r="AC4699" i="6"/>
  <c r="AC4700" i="6"/>
  <c r="AC4701" i="6"/>
  <c r="AC4702" i="6"/>
  <c r="AC4703" i="6"/>
  <c r="AC4704" i="6"/>
  <c r="AC4705" i="6"/>
  <c r="AC4706" i="6"/>
  <c r="AC4707" i="6"/>
  <c r="AC4708" i="6"/>
  <c r="AC4709" i="6"/>
  <c r="AC4710" i="6"/>
  <c r="AC4711" i="6"/>
  <c r="AC4712" i="6"/>
  <c r="AC4713" i="6"/>
  <c r="AC4714" i="6"/>
  <c r="AC4715" i="6"/>
  <c r="AC4716" i="6"/>
  <c r="AC4717" i="6"/>
  <c r="AC4718" i="6"/>
  <c r="AC4719" i="6"/>
  <c r="AC4720" i="6"/>
  <c r="AC4721" i="6"/>
  <c r="AC4722" i="6"/>
  <c r="AC4723" i="6"/>
  <c r="AC4724" i="6"/>
  <c r="AC4725" i="6"/>
  <c r="AC4726" i="6"/>
  <c r="AC4727" i="6"/>
  <c r="AC4728" i="6"/>
  <c r="AC4729" i="6"/>
  <c r="AC4730" i="6"/>
  <c r="AC4731" i="6"/>
  <c r="AC4732" i="6"/>
  <c r="AC4733" i="6"/>
  <c r="AC4734" i="6"/>
  <c r="AC4735" i="6"/>
  <c r="AC4736" i="6"/>
  <c r="AC4737" i="6"/>
  <c r="AC4738" i="6"/>
  <c r="AC4739" i="6"/>
  <c r="AC4740" i="6"/>
  <c r="AC4741" i="6"/>
  <c r="AC4742" i="6"/>
  <c r="AC4743" i="6"/>
  <c r="AC4744" i="6"/>
  <c r="AC4745" i="6"/>
  <c r="AC4746" i="6"/>
  <c r="AC4747" i="6"/>
  <c r="AC4748" i="6"/>
  <c r="AC4749" i="6"/>
  <c r="AC4750" i="6"/>
  <c r="AC4751" i="6"/>
  <c r="AC4752" i="6"/>
  <c r="AC4753" i="6"/>
  <c r="AC4754" i="6"/>
  <c r="AC4755" i="6"/>
  <c r="AC4756" i="6"/>
  <c r="AC4757" i="6"/>
  <c r="AC4758" i="6"/>
  <c r="AC4759" i="6"/>
  <c r="AC4760" i="6"/>
  <c r="AC4761" i="6"/>
  <c r="AC4762" i="6"/>
  <c r="AC4763" i="6"/>
  <c r="AC4764" i="6"/>
  <c r="AC4765" i="6"/>
  <c r="AC4766" i="6"/>
  <c r="AC4767" i="6"/>
  <c r="AC4768" i="6"/>
  <c r="AC4769" i="6"/>
  <c r="AC4770" i="6"/>
  <c r="AC4771" i="6"/>
  <c r="AC4772" i="6"/>
  <c r="AC4773" i="6"/>
  <c r="AC4774" i="6"/>
  <c r="AC4775" i="6"/>
  <c r="AC4776" i="6"/>
  <c r="AC4777" i="6"/>
  <c r="AC4778" i="6"/>
  <c r="AC4779" i="6"/>
  <c r="AC4780" i="6"/>
  <c r="AC4781" i="6"/>
  <c r="AC4782" i="6"/>
  <c r="AC4783" i="6"/>
  <c r="AC4784" i="6"/>
  <c r="AC4785" i="6"/>
  <c r="AC4786" i="6"/>
  <c r="AC4787" i="6"/>
  <c r="AC4788" i="6"/>
  <c r="AC4789" i="6"/>
  <c r="AC4790" i="6"/>
  <c r="AC4791" i="6"/>
  <c r="AC4792" i="6"/>
  <c r="AC4793" i="6"/>
  <c r="AC4794" i="6"/>
  <c r="AC4795" i="6"/>
  <c r="AC4796" i="6"/>
  <c r="AC4797" i="6"/>
  <c r="AC4798" i="6"/>
  <c r="AC4799" i="6"/>
  <c r="AC4800" i="6"/>
  <c r="AC4801" i="6"/>
  <c r="AC4802" i="6"/>
  <c r="AC4803" i="6"/>
  <c r="AC4804" i="6"/>
  <c r="AC4805" i="6"/>
  <c r="AC4806" i="6"/>
  <c r="AC4807" i="6"/>
  <c r="AC4808" i="6"/>
  <c r="AC4809" i="6"/>
  <c r="AC4810" i="6"/>
  <c r="AC4811" i="6"/>
  <c r="AC4812" i="6"/>
  <c r="AC4813" i="6"/>
  <c r="AC4814" i="6"/>
  <c r="AC4815" i="6"/>
  <c r="AC4816" i="6"/>
  <c r="AC4817" i="6"/>
  <c r="AC4818" i="6"/>
  <c r="AC4819" i="6"/>
  <c r="AC4820" i="6"/>
  <c r="AC4821" i="6"/>
  <c r="AC4822" i="6"/>
  <c r="AC4823" i="6"/>
  <c r="AC4824" i="6"/>
  <c r="AC4825" i="6"/>
  <c r="AC4826" i="6"/>
  <c r="AC4827" i="6"/>
  <c r="AC4828" i="6"/>
  <c r="AC4829" i="6"/>
  <c r="AC4830" i="6"/>
  <c r="AC4831" i="6"/>
  <c r="AC4832" i="6"/>
  <c r="AC4833" i="6"/>
  <c r="AC4834" i="6"/>
  <c r="AC4835" i="6"/>
  <c r="AC4836" i="6"/>
  <c r="AC4837" i="6"/>
  <c r="AC4838" i="6"/>
  <c r="AC4839" i="6"/>
  <c r="AC4840" i="6"/>
  <c r="AC4841" i="6"/>
  <c r="AC4842" i="6"/>
  <c r="AC4843" i="6"/>
  <c r="AC4844" i="6"/>
  <c r="AC4845" i="6"/>
  <c r="AC4846" i="6"/>
  <c r="AC4847" i="6"/>
  <c r="AC4848" i="6"/>
  <c r="AC4849" i="6"/>
  <c r="AC4850" i="6"/>
  <c r="AC4851" i="6"/>
  <c r="AC4852" i="6"/>
  <c r="AC4853" i="6"/>
  <c r="AC4854" i="6"/>
  <c r="AC4855" i="6"/>
  <c r="AC4856" i="6"/>
  <c r="AC4857" i="6"/>
  <c r="AC4858" i="6"/>
  <c r="AC4859" i="6"/>
  <c r="AC4860" i="6"/>
  <c r="AC4861" i="6"/>
  <c r="AC4862" i="6"/>
  <c r="AC4863" i="6"/>
  <c r="AC4864" i="6"/>
  <c r="AC4865" i="6"/>
  <c r="AC4866" i="6"/>
  <c r="AC4867" i="6"/>
  <c r="AC4868" i="6"/>
  <c r="AC4869" i="6"/>
  <c r="AC4870" i="6"/>
  <c r="AC4871" i="6"/>
  <c r="AC4872" i="6"/>
  <c r="AC4873" i="6"/>
  <c r="AC4874" i="6"/>
  <c r="AC4875" i="6"/>
  <c r="AC4876" i="6"/>
  <c r="AC4877" i="6"/>
  <c r="AC4878" i="6"/>
  <c r="AC4879" i="6"/>
  <c r="AC4880" i="6"/>
  <c r="AC4881" i="6"/>
  <c r="AC4882" i="6"/>
  <c r="AC4883" i="6"/>
  <c r="AC4884" i="6"/>
  <c r="AC4885" i="6"/>
  <c r="AC4886" i="6"/>
  <c r="AC4887" i="6"/>
  <c r="AC4888" i="6"/>
  <c r="AC4889" i="6"/>
  <c r="AC4890" i="6"/>
  <c r="AC4891" i="6"/>
  <c r="AC4892" i="6"/>
  <c r="AC4893" i="6"/>
  <c r="AC4894" i="6"/>
  <c r="AC4895" i="6"/>
  <c r="AC4896" i="6"/>
  <c r="AC4897" i="6"/>
  <c r="AC4898" i="6"/>
  <c r="AC4899" i="6"/>
  <c r="AC4900" i="6"/>
  <c r="AC4901" i="6"/>
  <c r="AC4902" i="6"/>
  <c r="AC4903" i="6"/>
  <c r="AC4904" i="6"/>
  <c r="AC4905" i="6"/>
  <c r="AC4906" i="6"/>
  <c r="AC4907" i="6"/>
  <c r="AC4908" i="6"/>
  <c r="AC4909" i="6"/>
  <c r="AC4910" i="6"/>
  <c r="AC4911" i="6"/>
  <c r="AC4912" i="6"/>
  <c r="AC4913" i="6"/>
  <c r="AC4914" i="6"/>
  <c r="AC4915" i="6"/>
  <c r="AC4916" i="6"/>
  <c r="AC4917" i="6"/>
  <c r="AC4918" i="6"/>
  <c r="AC4919" i="6"/>
  <c r="AC4920" i="6"/>
  <c r="AC4921" i="6"/>
  <c r="AC4922" i="6"/>
  <c r="AC4923" i="6"/>
  <c r="AC4924" i="6"/>
  <c r="AC4925" i="6"/>
  <c r="AC4926" i="6"/>
  <c r="AC4927" i="6"/>
  <c r="AC4928" i="6"/>
  <c r="AC4929" i="6"/>
  <c r="AC4930" i="6"/>
  <c r="AC4931" i="6"/>
  <c r="AC4932" i="6"/>
  <c r="AC4933" i="6"/>
  <c r="AC4934" i="6"/>
  <c r="AC4935" i="6"/>
  <c r="AC4936" i="6"/>
  <c r="AC4937" i="6"/>
  <c r="AC4938" i="6"/>
  <c r="AC4939" i="6"/>
  <c r="AC4940" i="6"/>
  <c r="AC4941" i="6"/>
  <c r="AC4942" i="6"/>
  <c r="AC4943" i="6"/>
  <c r="AC4944" i="6"/>
  <c r="AC4945" i="6"/>
  <c r="AC4946" i="6"/>
  <c r="AC4947" i="6"/>
  <c r="AC4948" i="6"/>
  <c r="AC4949" i="6"/>
  <c r="AC4950" i="6"/>
  <c r="AC4951" i="6"/>
  <c r="AC4952" i="6"/>
  <c r="AC4953" i="6"/>
  <c r="AC4954" i="6"/>
  <c r="AC4955" i="6"/>
  <c r="AC4956" i="6"/>
  <c r="AC4957" i="6"/>
  <c r="AC4958" i="6"/>
  <c r="AC4959" i="6"/>
  <c r="AC4960" i="6"/>
  <c r="AC4961" i="6"/>
  <c r="AC4962" i="6"/>
  <c r="AC4963" i="6"/>
  <c r="AC4964" i="6"/>
  <c r="AC4965" i="6"/>
  <c r="AC4966" i="6"/>
  <c r="AC4967" i="6"/>
  <c r="AC4968" i="6"/>
  <c r="AC4969" i="6"/>
  <c r="AC4970" i="6"/>
  <c r="AC4971" i="6"/>
  <c r="AC4972" i="6"/>
  <c r="AC4973" i="6"/>
  <c r="AC4974" i="6"/>
  <c r="AC4975" i="6"/>
  <c r="AC4976" i="6"/>
  <c r="AC4977" i="6"/>
  <c r="AC4978" i="6"/>
  <c r="AC4979" i="6"/>
  <c r="AC4980" i="6"/>
  <c r="AC4981" i="6"/>
  <c r="AC4982" i="6"/>
  <c r="AC4983" i="6"/>
  <c r="AC4984" i="6"/>
  <c r="AC4985" i="6"/>
  <c r="AC4986" i="6"/>
  <c r="AC4987" i="6"/>
  <c r="AC4988" i="6"/>
  <c r="AC4989" i="6"/>
  <c r="AC4990" i="6"/>
  <c r="AC4991" i="6"/>
  <c r="AC4992" i="6"/>
  <c r="AC4993" i="6"/>
  <c r="AC4994" i="6"/>
  <c r="AC4995" i="6"/>
  <c r="AC4996" i="6"/>
  <c r="AC4997" i="6"/>
  <c r="AC4998" i="6"/>
  <c r="AC4999" i="6"/>
  <c r="AC5000" i="6"/>
  <c r="AC5001" i="6"/>
  <c r="AC5002" i="6"/>
  <c r="AC5003" i="6"/>
  <c r="AC5004" i="6"/>
  <c r="AC5005" i="6"/>
  <c r="AC5006" i="6"/>
  <c r="AC5007" i="6"/>
  <c r="AC5008" i="6"/>
  <c r="AC5009" i="6"/>
  <c r="AC5010" i="6"/>
  <c r="AC5011" i="6"/>
  <c r="AC5012" i="6"/>
  <c r="AC5013" i="6"/>
  <c r="AC5014" i="6"/>
  <c r="AC5015" i="6"/>
  <c r="AC5016" i="6"/>
  <c r="AC5017" i="6"/>
  <c r="AC5018" i="6"/>
  <c r="AC5019" i="6"/>
  <c r="AC5020" i="6"/>
  <c r="AC5021" i="6"/>
  <c r="AC5022" i="6"/>
  <c r="AC5023" i="6"/>
  <c r="AC5024" i="6"/>
  <c r="AC5025" i="6"/>
  <c r="AC5026" i="6"/>
  <c r="AC5027" i="6"/>
  <c r="AC5028" i="6"/>
  <c r="AC5029" i="6"/>
  <c r="AC5030" i="6"/>
  <c r="AC5031" i="6"/>
  <c r="AC5032" i="6"/>
  <c r="AC5033" i="6"/>
  <c r="AC5034" i="6"/>
  <c r="AC5035" i="6"/>
  <c r="AC5036" i="6"/>
  <c r="AC5037" i="6"/>
  <c r="AC5038" i="6"/>
  <c r="AC5039" i="6"/>
  <c r="AC5040" i="6"/>
  <c r="AC5041" i="6"/>
  <c r="AC5042" i="6"/>
  <c r="AC5043" i="6"/>
  <c r="AC5044" i="6"/>
  <c r="AC5045" i="6"/>
  <c r="AC5046" i="6"/>
  <c r="AC5047" i="6"/>
  <c r="AC5048" i="6"/>
  <c r="AC5049" i="6"/>
  <c r="AC5050" i="6"/>
  <c r="AC5051" i="6"/>
  <c r="AC5052" i="6"/>
  <c r="AC5053" i="6"/>
  <c r="AC5054" i="6"/>
  <c r="AC5055" i="6"/>
  <c r="AC5056" i="6"/>
  <c r="AC5057" i="6"/>
  <c r="AC5058" i="6"/>
  <c r="AC5059" i="6"/>
  <c r="AC5060" i="6"/>
  <c r="AC5061" i="6"/>
  <c r="AC5062" i="6"/>
  <c r="AC5063" i="6"/>
  <c r="AC5064" i="6"/>
  <c r="AC5065" i="6"/>
  <c r="AC5066" i="6"/>
  <c r="AC5067" i="6"/>
  <c r="AC5068" i="6"/>
  <c r="AC5069" i="6"/>
  <c r="AC5070" i="6"/>
  <c r="AC5071" i="6"/>
  <c r="AC5072" i="6"/>
  <c r="AC5073" i="6"/>
  <c r="AC5074" i="6"/>
  <c r="AC5075" i="6"/>
  <c r="AC5076" i="6"/>
  <c r="AC5077" i="6"/>
  <c r="AC5078" i="6"/>
  <c r="AC5079" i="6"/>
  <c r="AC5080" i="6"/>
  <c r="AC5081" i="6"/>
  <c r="AC5082" i="6"/>
  <c r="AC5083" i="6"/>
  <c r="AC5084" i="6"/>
  <c r="AC5085" i="6"/>
  <c r="AC5086" i="6"/>
  <c r="AC5087" i="6"/>
  <c r="AC5088" i="6"/>
  <c r="AC5089" i="6"/>
  <c r="AC5090" i="6"/>
  <c r="AC5091" i="6"/>
  <c r="AC5092" i="6"/>
  <c r="AC5093" i="6"/>
  <c r="AC5094" i="6"/>
  <c r="AC5095" i="6"/>
  <c r="AC5096" i="6"/>
  <c r="AC5097" i="6"/>
  <c r="AC5098" i="6"/>
  <c r="AC5099" i="6"/>
  <c r="AC5100" i="6"/>
  <c r="AC5101" i="6"/>
  <c r="AC5102" i="6"/>
  <c r="AC5103" i="6"/>
  <c r="AC5104" i="6"/>
  <c r="AC5105" i="6"/>
  <c r="AC5106" i="6"/>
  <c r="AC5107" i="6"/>
  <c r="AC5108" i="6"/>
  <c r="AC5109" i="6"/>
  <c r="AC5110" i="6"/>
  <c r="AC5111" i="6"/>
  <c r="AC5112" i="6"/>
  <c r="AC5113" i="6"/>
  <c r="AC5114" i="6"/>
  <c r="AC5115" i="6"/>
  <c r="AC5116" i="6"/>
  <c r="AC5117" i="6"/>
  <c r="AC5118" i="6"/>
  <c r="AC5119" i="6"/>
  <c r="AC5120" i="6"/>
  <c r="AC5121" i="6"/>
  <c r="AC5122" i="6"/>
  <c r="AC5123" i="6"/>
  <c r="AC5124" i="6"/>
  <c r="AC5125" i="6"/>
  <c r="AC5126" i="6"/>
  <c r="AC5127" i="6"/>
  <c r="AC5128" i="6"/>
  <c r="AC5129" i="6"/>
  <c r="AC5130" i="6"/>
  <c r="AC5131" i="6"/>
  <c r="AC5132" i="6"/>
  <c r="AC5133" i="6"/>
  <c r="AC5134" i="6"/>
  <c r="AC5135" i="6"/>
  <c r="AC5136" i="6"/>
  <c r="AC5137" i="6"/>
  <c r="AC5138" i="6"/>
  <c r="AC5139" i="6"/>
  <c r="AC5140" i="6"/>
  <c r="AC5141" i="6"/>
  <c r="AC5142" i="6"/>
  <c r="AC5143" i="6"/>
  <c r="AC5144" i="6"/>
  <c r="AC5145" i="6"/>
  <c r="AC5146" i="6"/>
  <c r="AC5147" i="6"/>
  <c r="AC5148" i="6"/>
  <c r="AC5149" i="6"/>
  <c r="AC5150" i="6"/>
  <c r="AC5151" i="6"/>
  <c r="AC5152" i="6"/>
  <c r="AC5153" i="6"/>
  <c r="AC5154" i="6"/>
  <c r="AC5155" i="6"/>
  <c r="AC5156" i="6"/>
  <c r="AC5157" i="6"/>
  <c r="AC5158" i="6"/>
  <c r="AC5159" i="6"/>
  <c r="AC5160" i="6"/>
  <c r="AC5161" i="6"/>
  <c r="AC5162" i="6"/>
  <c r="AC5163" i="6"/>
  <c r="AC5164" i="6"/>
  <c r="AC5165" i="6"/>
  <c r="AC5166" i="6"/>
  <c r="AC5167" i="6"/>
  <c r="AC5168" i="6"/>
  <c r="AC5169" i="6"/>
  <c r="AC5170" i="6"/>
  <c r="AC5171" i="6"/>
  <c r="AC5172" i="6"/>
  <c r="AC5173" i="6"/>
  <c r="AC5174" i="6"/>
  <c r="AC5175" i="6"/>
  <c r="AC5176" i="6"/>
  <c r="AC5177" i="6"/>
  <c r="AC5178" i="6"/>
  <c r="AC5179" i="6"/>
  <c r="AC5180" i="6"/>
  <c r="AC5181" i="6"/>
  <c r="AC5182" i="6"/>
  <c r="AC5183" i="6"/>
  <c r="AC5184" i="6"/>
  <c r="AC5185" i="6"/>
  <c r="AC5186" i="6"/>
  <c r="AC5187" i="6"/>
  <c r="AC5188" i="6"/>
  <c r="AC5189" i="6"/>
  <c r="AC5190" i="6"/>
  <c r="AC5191" i="6"/>
  <c r="AC5192" i="6"/>
  <c r="AC5193" i="6"/>
  <c r="AC5194" i="6"/>
  <c r="AC5195" i="6"/>
  <c r="AC5196" i="6"/>
  <c r="AC5197" i="6"/>
  <c r="AC5198" i="6"/>
  <c r="AC5199" i="6"/>
  <c r="AC5200" i="6"/>
  <c r="AC5201" i="6"/>
  <c r="AC5202" i="6"/>
  <c r="AC5203" i="6"/>
  <c r="AC5204" i="6"/>
  <c r="AC5205" i="6"/>
  <c r="AC5206" i="6"/>
  <c r="AC5207" i="6"/>
  <c r="AC5208" i="6"/>
  <c r="AC5209" i="6"/>
  <c r="AC5210" i="6"/>
  <c r="AC5211" i="6"/>
  <c r="AC5212" i="6"/>
  <c r="AC5213" i="6"/>
  <c r="AC5214" i="6"/>
  <c r="AC5215" i="6"/>
  <c r="AC5216" i="6"/>
  <c r="AC5217" i="6"/>
  <c r="AC5218" i="6"/>
  <c r="AC5219" i="6"/>
  <c r="AC5220" i="6"/>
  <c r="AC5221" i="6"/>
  <c r="AC5222" i="6"/>
  <c r="AC5223" i="6"/>
  <c r="AC5224" i="6"/>
  <c r="AC5225" i="6"/>
  <c r="AC5226" i="6"/>
  <c r="AC5227" i="6"/>
  <c r="AC5228" i="6"/>
  <c r="AC5229" i="6"/>
  <c r="AC5230" i="6"/>
  <c r="AC5231" i="6"/>
  <c r="AC5232" i="6"/>
  <c r="AC5233" i="6"/>
  <c r="AC5234" i="6"/>
  <c r="AC5235" i="6"/>
  <c r="AC5236" i="6"/>
  <c r="AC5237" i="6"/>
  <c r="AC5238" i="6"/>
  <c r="AC5239" i="6"/>
  <c r="AC5240" i="6"/>
  <c r="AC5241" i="6"/>
  <c r="AC5242" i="6"/>
  <c r="AC5243" i="6"/>
  <c r="AC5244" i="6"/>
  <c r="AC5245" i="6"/>
  <c r="AC5246" i="6"/>
  <c r="AC5247" i="6"/>
  <c r="AC5248" i="6"/>
  <c r="AC5249" i="6"/>
  <c r="AC5250" i="6"/>
  <c r="AC5251" i="6"/>
  <c r="AC5252" i="6"/>
  <c r="AC5253" i="6"/>
  <c r="AC5254" i="6"/>
  <c r="AC5255" i="6"/>
  <c r="AC5256" i="6"/>
  <c r="AC5257" i="6"/>
  <c r="AC5258" i="6"/>
  <c r="AC5259" i="6"/>
  <c r="AC5260" i="6"/>
  <c r="AC5261" i="6"/>
  <c r="AC5262" i="6"/>
  <c r="AC5263" i="6"/>
  <c r="AC5264" i="6"/>
  <c r="AC5265" i="6"/>
  <c r="AC5266" i="6"/>
  <c r="AC5267" i="6"/>
  <c r="AC5268" i="6"/>
  <c r="AC5269" i="6"/>
  <c r="AC5270" i="6"/>
  <c r="AC5271" i="6"/>
  <c r="AC5272" i="6"/>
  <c r="AC5273" i="6"/>
  <c r="AC5274" i="6"/>
  <c r="AC5275" i="6"/>
  <c r="AC5276" i="6"/>
  <c r="AC5277" i="6"/>
  <c r="AC5278" i="6"/>
  <c r="AC5279" i="6"/>
  <c r="AC5280" i="6"/>
  <c r="AC5281" i="6"/>
  <c r="AC5282" i="6"/>
  <c r="AC5283" i="6"/>
  <c r="AC5284" i="6"/>
  <c r="AC5285" i="6"/>
  <c r="AC5286" i="6"/>
  <c r="AC5287" i="6"/>
  <c r="AC5288" i="6"/>
  <c r="AC5289" i="6"/>
  <c r="AC5290" i="6"/>
  <c r="AC5291" i="6"/>
  <c r="AC5292" i="6"/>
  <c r="AC5293" i="6"/>
  <c r="AC5294" i="6"/>
  <c r="AC5295" i="6"/>
  <c r="AC5296" i="6"/>
  <c r="AC5297" i="6"/>
  <c r="AC5298" i="6"/>
  <c r="AC5299" i="6"/>
  <c r="AC5300" i="6"/>
  <c r="AC5301" i="6"/>
  <c r="AC5302" i="6"/>
  <c r="AC5303" i="6"/>
  <c r="AC5304" i="6"/>
  <c r="AC5305" i="6"/>
  <c r="AC5306" i="6"/>
  <c r="AC5307" i="6"/>
  <c r="AC5308" i="6"/>
  <c r="AC5309" i="6"/>
  <c r="AC5310" i="6"/>
  <c r="AC5311" i="6"/>
  <c r="AC5312" i="6"/>
  <c r="AC5313" i="6"/>
  <c r="AC5314" i="6"/>
  <c r="AC5315" i="6"/>
  <c r="AC5316" i="6"/>
  <c r="AC5317" i="6"/>
  <c r="AC5318" i="6"/>
  <c r="AC5319" i="6"/>
  <c r="AC5320" i="6"/>
  <c r="AC5321" i="6"/>
  <c r="AC5322" i="6"/>
  <c r="AC5323" i="6"/>
  <c r="AC5324" i="6"/>
  <c r="AC5325" i="6"/>
  <c r="AC5326" i="6"/>
  <c r="AC5327" i="6"/>
  <c r="AC5328" i="6"/>
  <c r="AC5329" i="6"/>
  <c r="AC5330" i="6"/>
  <c r="AC5331" i="6"/>
  <c r="AC5332" i="6"/>
  <c r="AC5333" i="6"/>
  <c r="AC5334" i="6"/>
  <c r="AC5335" i="6"/>
  <c r="AC5336" i="6"/>
  <c r="AC5337" i="6"/>
  <c r="AC5338" i="6"/>
  <c r="AC5339" i="6"/>
  <c r="AC5340" i="6"/>
  <c r="AC5341" i="6"/>
  <c r="AC5342" i="6"/>
  <c r="AC5343" i="6"/>
  <c r="AC5344" i="6"/>
  <c r="AC5345" i="6"/>
  <c r="AC5346" i="6"/>
  <c r="AC5347" i="6"/>
  <c r="AC5348" i="6"/>
  <c r="AC5349" i="6"/>
  <c r="AC5350" i="6"/>
  <c r="AC5351" i="6"/>
  <c r="AC5352" i="6"/>
  <c r="AC5353" i="6"/>
  <c r="AC5354" i="6"/>
  <c r="AC5355" i="6"/>
  <c r="AC5356" i="6"/>
  <c r="AC5357" i="6"/>
  <c r="AC5358" i="6"/>
  <c r="AC5359" i="6"/>
  <c r="AC5360" i="6"/>
  <c r="AC5361" i="6"/>
  <c r="AC5362" i="6"/>
  <c r="AC5363" i="6"/>
  <c r="AC5364" i="6"/>
  <c r="AC5365" i="6"/>
  <c r="AC5366" i="6"/>
  <c r="AC5367" i="6"/>
  <c r="AC5368" i="6"/>
  <c r="AC5369" i="6"/>
  <c r="AC5370" i="6"/>
  <c r="AC5371" i="6"/>
  <c r="AC5372" i="6"/>
  <c r="AC5373" i="6"/>
  <c r="AC5374" i="6"/>
  <c r="AC5375" i="6"/>
  <c r="AC5376" i="6"/>
  <c r="AC5377" i="6"/>
  <c r="AC5378" i="6"/>
  <c r="AC5379" i="6"/>
  <c r="AC5380" i="6"/>
  <c r="AC5381" i="6"/>
  <c r="AC5382" i="6"/>
  <c r="AC5383" i="6"/>
  <c r="AC5384" i="6"/>
  <c r="AC5385" i="6"/>
  <c r="AC5386" i="6"/>
  <c r="AC5387" i="6"/>
  <c r="AC5388" i="6"/>
  <c r="AC5389" i="6"/>
  <c r="AC5390" i="6"/>
  <c r="AC5391" i="6"/>
  <c r="AC5392" i="6"/>
  <c r="AC5393" i="6"/>
  <c r="AC5394" i="6"/>
  <c r="AC5395" i="6"/>
  <c r="AC5396" i="6"/>
  <c r="AC5397" i="6"/>
  <c r="AC5398" i="6"/>
  <c r="AC5399" i="6"/>
  <c r="AC5400" i="6"/>
  <c r="AC5401" i="6"/>
  <c r="AC5402" i="6"/>
  <c r="AC5403" i="6"/>
  <c r="AC5404" i="6"/>
  <c r="AC5405" i="6"/>
  <c r="AC5406" i="6"/>
  <c r="AC5407" i="6"/>
  <c r="AC5408" i="6"/>
  <c r="AC5409" i="6"/>
  <c r="AC5410" i="6"/>
  <c r="AC5411" i="6"/>
  <c r="AC5412" i="6"/>
  <c r="AC5413" i="6"/>
  <c r="AC5414" i="6"/>
  <c r="AC5415" i="6"/>
  <c r="AC5416" i="6"/>
  <c r="AC5417" i="6"/>
  <c r="AC5418" i="6"/>
  <c r="AC5419" i="6"/>
  <c r="AC5420" i="6"/>
  <c r="AC5421" i="6"/>
  <c r="AC5422" i="6"/>
  <c r="AC5423" i="6"/>
  <c r="AC5424" i="6"/>
  <c r="AC5425" i="6"/>
  <c r="AC5426" i="6"/>
  <c r="AC5427" i="6"/>
  <c r="AC5428" i="6"/>
  <c r="AC5429" i="6"/>
  <c r="AC5430" i="6"/>
  <c r="AC5431" i="6"/>
  <c r="AC5432" i="6"/>
  <c r="AC5433" i="6"/>
  <c r="AC5434" i="6"/>
  <c r="AC5435" i="6"/>
  <c r="AC5436" i="6"/>
  <c r="AC5437" i="6"/>
  <c r="AC5438" i="6"/>
  <c r="AC5439" i="6"/>
  <c r="AC5440" i="6"/>
  <c r="AC5441" i="6"/>
  <c r="AC5442" i="6"/>
  <c r="AC5443" i="6"/>
  <c r="AC5444" i="6"/>
  <c r="AC5445" i="6"/>
  <c r="AC5446" i="6"/>
  <c r="AC5447" i="6"/>
  <c r="AC5448" i="6"/>
  <c r="AC5449" i="6"/>
  <c r="AC5450" i="6"/>
  <c r="AC5451" i="6"/>
  <c r="AC5452" i="6"/>
  <c r="AC5453" i="6"/>
  <c r="AC5454" i="6"/>
  <c r="AC5455" i="6"/>
  <c r="AC5456" i="6"/>
  <c r="AC5457" i="6"/>
  <c r="AC5458" i="6"/>
  <c r="AC5459" i="6"/>
  <c r="AC5460" i="6"/>
  <c r="AC5461" i="6"/>
  <c r="AC5462" i="6"/>
  <c r="AC5463" i="6"/>
  <c r="AC5464" i="6"/>
  <c r="AC5465" i="6"/>
  <c r="AC5466" i="6"/>
  <c r="AC5467" i="6"/>
  <c r="AC5468" i="6"/>
  <c r="AC5469" i="6"/>
  <c r="AC5470" i="6"/>
  <c r="AC5471" i="6"/>
  <c r="AC5472" i="6"/>
  <c r="AC5473" i="6"/>
  <c r="AC5474" i="6"/>
  <c r="AC5475" i="6"/>
  <c r="AC5476" i="6"/>
  <c r="AC5477" i="6"/>
  <c r="AC5478" i="6"/>
  <c r="AC5479" i="6"/>
  <c r="AC5480" i="6"/>
  <c r="AC5481" i="6"/>
  <c r="AC5482" i="6"/>
  <c r="AC5483" i="6"/>
  <c r="AC5484" i="6"/>
  <c r="AC5485" i="6"/>
  <c r="AC5486" i="6"/>
  <c r="AC5487" i="6"/>
  <c r="AC5488" i="6"/>
  <c r="AC5489" i="6"/>
  <c r="AC5490" i="6"/>
  <c r="AC5491" i="6"/>
  <c r="AC5492" i="6"/>
  <c r="AC5493" i="6"/>
  <c r="AC5494" i="6"/>
  <c r="AC5495" i="6"/>
  <c r="AC5496" i="6"/>
  <c r="AC5497" i="6"/>
  <c r="AC5498" i="6"/>
  <c r="AC5499" i="6"/>
  <c r="AC5500" i="6"/>
  <c r="AC5501" i="6"/>
  <c r="AC5502" i="6"/>
  <c r="AC5503" i="6"/>
  <c r="AC5504" i="6"/>
  <c r="AC5505" i="6"/>
  <c r="AC5506" i="6"/>
  <c r="AC5507" i="6"/>
  <c r="AC5508" i="6"/>
  <c r="AC5509" i="6"/>
  <c r="AC5510" i="6"/>
  <c r="AC5511" i="6"/>
  <c r="AC5512" i="6"/>
  <c r="AC5513" i="6"/>
  <c r="AC5514" i="6"/>
  <c r="AC5515" i="6"/>
  <c r="AC5516" i="6"/>
  <c r="AC5517" i="6"/>
  <c r="AC5518" i="6"/>
  <c r="AC5519" i="6"/>
  <c r="AC5520" i="6"/>
  <c r="AC5521" i="6"/>
  <c r="AC5522" i="6"/>
  <c r="AC5523" i="6"/>
  <c r="AC5524" i="6"/>
  <c r="AC5525" i="6"/>
  <c r="AC5526" i="6"/>
  <c r="AC5527" i="6"/>
  <c r="AC5528" i="6"/>
  <c r="AC5529" i="6"/>
  <c r="AC5530" i="6"/>
  <c r="AC5531" i="6"/>
  <c r="AC5532" i="6"/>
  <c r="AC5533" i="6"/>
  <c r="AC5534" i="6"/>
  <c r="AC5535" i="6"/>
  <c r="AC5536" i="6"/>
  <c r="AC5537" i="6"/>
  <c r="AC5538" i="6"/>
  <c r="AC5539" i="6"/>
  <c r="AC5540" i="6"/>
  <c r="AC5541" i="6"/>
  <c r="AC5542" i="6"/>
  <c r="AC5543" i="6"/>
  <c r="AC5544" i="6"/>
  <c r="AC5545" i="6"/>
  <c r="AC5546" i="6"/>
  <c r="AC5547" i="6"/>
  <c r="AC5548" i="6"/>
  <c r="AC5549" i="6"/>
  <c r="AC5550" i="6"/>
  <c r="AC5551" i="6"/>
  <c r="AC5552" i="6"/>
  <c r="AC5553" i="6"/>
  <c r="AC5554" i="6"/>
  <c r="AC5555" i="6"/>
  <c r="AC5556" i="6"/>
  <c r="AC5557" i="6"/>
  <c r="AC5558" i="6"/>
  <c r="AC5559" i="6"/>
  <c r="AC5560" i="6"/>
  <c r="AC5561" i="6"/>
  <c r="AC5562" i="6"/>
  <c r="AC5563" i="6"/>
  <c r="AC5564" i="6"/>
  <c r="AC5565" i="6"/>
  <c r="AC5566" i="6"/>
  <c r="AC5567" i="6"/>
  <c r="AC5568" i="6"/>
  <c r="AC5569" i="6"/>
  <c r="AC5570" i="6"/>
  <c r="AC5571" i="6"/>
  <c r="AC5572" i="6"/>
  <c r="AC5573" i="6"/>
  <c r="AC5574" i="6"/>
  <c r="AC5575" i="6"/>
  <c r="AC5576" i="6"/>
  <c r="AC5577" i="6"/>
  <c r="AC5578" i="6"/>
  <c r="AC5579" i="6"/>
  <c r="AC5580" i="6"/>
  <c r="AC5581" i="6"/>
  <c r="AC5582" i="6"/>
  <c r="AC5583" i="6"/>
  <c r="AC5584" i="6"/>
  <c r="AC5585" i="6"/>
  <c r="AC5586" i="6"/>
  <c r="AC5587" i="6"/>
  <c r="AC5588" i="6"/>
  <c r="AC5589" i="6"/>
  <c r="AC5590" i="6"/>
  <c r="AC5591" i="6"/>
  <c r="AC5592" i="6"/>
  <c r="AC5593" i="6"/>
  <c r="AC5594" i="6"/>
  <c r="AC5595" i="6"/>
  <c r="AC5596" i="6"/>
  <c r="AC5597" i="6"/>
  <c r="AC5598" i="6"/>
  <c r="AC5599" i="6"/>
  <c r="AC5600" i="6"/>
  <c r="AC5601" i="6"/>
  <c r="AC5602" i="6"/>
  <c r="AC5603" i="6"/>
  <c r="AC5604" i="6"/>
  <c r="AC5605" i="6"/>
  <c r="AC5606" i="6"/>
  <c r="AC5607" i="6"/>
  <c r="AC5608" i="6"/>
  <c r="AC5609" i="6"/>
  <c r="AC5610" i="6"/>
  <c r="AC5611" i="6"/>
  <c r="AC5612" i="6"/>
  <c r="AC5613" i="6"/>
  <c r="AC5614" i="6"/>
  <c r="AC5615" i="6"/>
  <c r="AC5616" i="6"/>
  <c r="AC5617" i="6"/>
  <c r="AC5618" i="6"/>
  <c r="AC5619" i="6"/>
  <c r="AC5620" i="6"/>
  <c r="AC5621" i="6"/>
  <c r="AC5622" i="6"/>
  <c r="AC5623" i="6"/>
  <c r="AC5624" i="6"/>
  <c r="AC5625" i="6"/>
  <c r="AC5626" i="6"/>
  <c r="AC5627" i="6"/>
  <c r="AC5628" i="6"/>
  <c r="AC5629" i="6"/>
  <c r="AC5630" i="6"/>
  <c r="AC5631" i="6"/>
  <c r="AC5632" i="6"/>
  <c r="AC5633" i="6"/>
  <c r="AC5634" i="6"/>
  <c r="AC5635" i="6"/>
  <c r="AC5636" i="6"/>
  <c r="AC5637" i="6"/>
  <c r="AC5638" i="6"/>
  <c r="AC5639" i="6"/>
  <c r="AC5640" i="6"/>
  <c r="AC5641" i="6"/>
  <c r="AC5642" i="6"/>
  <c r="AC5643" i="6"/>
  <c r="AC5644" i="6"/>
  <c r="AC5645" i="6"/>
  <c r="AC5646" i="6"/>
  <c r="AC5647" i="6"/>
  <c r="AC5648" i="6"/>
  <c r="AC5649" i="6"/>
  <c r="AC5650" i="6"/>
  <c r="AC5651" i="6"/>
  <c r="AC5652" i="6"/>
  <c r="AC5653" i="6"/>
  <c r="AC5654" i="6"/>
  <c r="AC5655" i="6"/>
  <c r="AC5656" i="6"/>
  <c r="AC5657" i="6"/>
  <c r="AC5658" i="6"/>
  <c r="AC5659" i="6"/>
  <c r="AC5660" i="6"/>
  <c r="AC5661" i="6"/>
  <c r="AC5662" i="6"/>
  <c r="AC5663" i="6"/>
  <c r="AC5664" i="6"/>
  <c r="AC5665" i="6"/>
  <c r="AC5666" i="6"/>
  <c r="AC5667" i="6"/>
  <c r="AC5668" i="6"/>
  <c r="AC5669" i="6"/>
  <c r="AC5670" i="6"/>
  <c r="AC5671" i="6"/>
  <c r="AC5672" i="6"/>
  <c r="AC5673" i="6"/>
  <c r="AC5674" i="6"/>
  <c r="AC5675" i="6"/>
  <c r="AC5676" i="6"/>
  <c r="AC5677" i="6"/>
  <c r="AC5678" i="6"/>
  <c r="AC5679" i="6"/>
  <c r="AC5680" i="6"/>
  <c r="AC5681" i="6"/>
  <c r="AC5682" i="6"/>
  <c r="AC5683" i="6"/>
  <c r="AC5684" i="6"/>
  <c r="AC5685" i="6"/>
  <c r="AC5686" i="6"/>
  <c r="AC5687" i="6"/>
  <c r="AC5688" i="6"/>
  <c r="AC5689" i="6"/>
  <c r="AC5690" i="6"/>
  <c r="AC5691" i="6"/>
  <c r="AC5692" i="6"/>
  <c r="AC5693" i="6"/>
  <c r="AC5694" i="6"/>
  <c r="AC5695" i="6"/>
  <c r="AC5696" i="6"/>
  <c r="AC5697" i="6"/>
  <c r="AC5698" i="6"/>
  <c r="AC5699" i="6"/>
  <c r="AC5700" i="6"/>
  <c r="AC5701" i="6"/>
  <c r="AC5702" i="6"/>
  <c r="AC5703" i="6"/>
  <c r="AC5704" i="6"/>
  <c r="AC5705" i="6"/>
  <c r="AC5706" i="6"/>
  <c r="AC5707" i="6"/>
  <c r="AC5708" i="6"/>
  <c r="AC5709" i="6"/>
  <c r="AC5710" i="6"/>
  <c r="AC5711" i="6"/>
  <c r="AC5712" i="6"/>
  <c r="AC5713" i="6"/>
  <c r="AC5714" i="6"/>
  <c r="AC5715" i="6"/>
  <c r="AC5716" i="6"/>
  <c r="AC5717" i="6"/>
  <c r="AC5718" i="6"/>
  <c r="AC5719" i="6"/>
  <c r="AC5720" i="6"/>
  <c r="AC5721" i="6"/>
  <c r="AC5722" i="6"/>
  <c r="AC5723" i="6"/>
  <c r="AC5724" i="6"/>
  <c r="AC5725" i="6"/>
  <c r="AC5726" i="6"/>
  <c r="AC5727" i="6"/>
  <c r="AC5728" i="6"/>
  <c r="AC5729" i="6"/>
  <c r="AC5730" i="6"/>
  <c r="AC5731" i="6"/>
  <c r="AC5732" i="6"/>
  <c r="AC5733" i="6"/>
  <c r="AC5734" i="6"/>
  <c r="AC5735" i="6"/>
  <c r="AC5736" i="6"/>
  <c r="AC5737" i="6"/>
  <c r="AC5738" i="6"/>
  <c r="AC5739" i="6"/>
  <c r="AC5740" i="6"/>
  <c r="AC5741" i="6"/>
  <c r="AC5742" i="6"/>
  <c r="AC5743" i="6"/>
  <c r="AC5744" i="6"/>
  <c r="AC5745" i="6"/>
  <c r="AC5746" i="6"/>
  <c r="AC5747" i="6"/>
  <c r="AC5748" i="6"/>
  <c r="AC5749" i="6"/>
  <c r="AC5750" i="6"/>
  <c r="AC5751" i="6"/>
  <c r="AC5752" i="6"/>
  <c r="AC5753" i="6"/>
  <c r="AC5754" i="6"/>
  <c r="AC5755" i="6"/>
  <c r="AC5756" i="6"/>
  <c r="AC5757" i="6"/>
  <c r="AC5758" i="6"/>
  <c r="AC5759" i="6"/>
  <c r="AC5760" i="6"/>
  <c r="AC5761" i="6"/>
  <c r="AC5762" i="6"/>
  <c r="AC5763" i="6"/>
  <c r="AC5764" i="6"/>
  <c r="AC5765" i="6"/>
  <c r="AC5766" i="6"/>
  <c r="AC5767" i="6"/>
  <c r="AC5768" i="6"/>
  <c r="AC5769" i="6"/>
  <c r="AC5770" i="6"/>
  <c r="AC5771" i="6"/>
  <c r="AC5772" i="6"/>
  <c r="AC5773" i="6"/>
  <c r="AC5774" i="6"/>
  <c r="AC5775" i="6"/>
  <c r="AC5776" i="6"/>
  <c r="AC5777" i="6"/>
  <c r="AC5778" i="6"/>
  <c r="AC5779" i="6"/>
  <c r="AC5780" i="6"/>
  <c r="AC5781" i="6"/>
  <c r="AC5782" i="6"/>
  <c r="AC5783" i="6"/>
  <c r="AC5784" i="6"/>
  <c r="AC5785" i="6"/>
  <c r="AC5786" i="6"/>
  <c r="AC5787" i="6"/>
  <c r="AC5788" i="6"/>
  <c r="AC5789" i="6"/>
  <c r="AC5790" i="6"/>
  <c r="AC5791" i="6"/>
  <c r="AC5792" i="6"/>
  <c r="AC5793" i="6"/>
  <c r="AC5794" i="6"/>
  <c r="AC5795" i="6"/>
  <c r="AC5796" i="6"/>
  <c r="AC5797" i="6"/>
  <c r="AC5798" i="6"/>
  <c r="AC5799" i="6"/>
  <c r="AC5800" i="6"/>
  <c r="AC5801" i="6"/>
  <c r="AC5802" i="6"/>
  <c r="AC5803" i="6"/>
  <c r="AC5804" i="6"/>
  <c r="AC5805" i="6"/>
  <c r="AC5806" i="6"/>
  <c r="AC5807" i="6"/>
  <c r="AC5808" i="6"/>
  <c r="AC5809" i="6"/>
  <c r="AC5810" i="6"/>
  <c r="AC5811" i="6"/>
  <c r="AC5812" i="6"/>
  <c r="AC5813" i="6"/>
  <c r="AC5814" i="6"/>
  <c r="AC5815" i="6"/>
  <c r="AC5816" i="6"/>
  <c r="AC5817" i="6"/>
  <c r="AC5818" i="6"/>
  <c r="AC5819" i="6"/>
  <c r="AC5820" i="6"/>
  <c r="AC5821" i="6"/>
  <c r="AC5822" i="6"/>
  <c r="AC5823" i="6"/>
  <c r="AC5824" i="6"/>
  <c r="AC5825" i="6"/>
  <c r="AC5826" i="6"/>
  <c r="AC5827" i="6"/>
  <c r="AC5828" i="6"/>
  <c r="AC5829" i="6"/>
  <c r="AC5830" i="6"/>
  <c r="AC5831" i="6"/>
  <c r="AC5832" i="6"/>
  <c r="AC5833" i="6"/>
  <c r="AC5834" i="6"/>
  <c r="AC5835" i="6"/>
  <c r="AC5836" i="6"/>
  <c r="AC5837" i="6"/>
  <c r="AC5838" i="6"/>
  <c r="AC5839" i="6"/>
  <c r="AC5840" i="6"/>
  <c r="AC5841" i="6"/>
  <c r="AC5842" i="6"/>
  <c r="AC5843" i="6"/>
  <c r="AC5844" i="6"/>
  <c r="AC5845" i="6"/>
  <c r="AC5846" i="6"/>
  <c r="AC5847" i="6"/>
  <c r="AC5848" i="6"/>
  <c r="AC5849" i="6"/>
  <c r="AC5850" i="6"/>
  <c r="AC5851" i="6"/>
  <c r="AC5852" i="6"/>
  <c r="AC5853" i="6"/>
  <c r="AC5854" i="6"/>
  <c r="AC5855" i="6"/>
  <c r="AC5856" i="6"/>
  <c r="AC5857" i="6"/>
  <c r="AC5858" i="6"/>
  <c r="AC5859" i="6"/>
  <c r="AC5860" i="6"/>
  <c r="AC5861" i="6"/>
  <c r="AC5862" i="6"/>
  <c r="AC5863" i="6"/>
  <c r="AC5864" i="6"/>
  <c r="AC5865" i="6"/>
  <c r="AC5866" i="6"/>
  <c r="AC5867" i="6"/>
  <c r="AC5868" i="6"/>
  <c r="AC5869" i="6"/>
  <c r="AC5870" i="6"/>
  <c r="AC5871" i="6"/>
  <c r="AC5872" i="6"/>
  <c r="AC5873" i="6"/>
  <c r="AC5874" i="6"/>
  <c r="AC5875" i="6"/>
  <c r="AC5876" i="6"/>
  <c r="AC5877" i="6"/>
  <c r="AC5878" i="6"/>
  <c r="AC5879" i="6"/>
  <c r="AC5880" i="6"/>
  <c r="AC5881" i="6"/>
  <c r="AC5882" i="6"/>
  <c r="AC5883" i="6"/>
  <c r="AC5884" i="6"/>
  <c r="AC5885" i="6"/>
  <c r="AC5886" i="6"/>
  <c r="AC5887" i="6"/>
  <c r="AC5888" i="6"/>
  <c r="AC5889" i="6"/>
  <c r="AC5890" i="6"/>
  <c r="AC5891" i="6"/>
  <c r="AC5892" i="6"/>
  <c r="AC5893" i="6"/>
  <c r="AC5894" i="6"/>
  <c r="AC5895" i="6"/>
  <c r="AC5896" i="6"/>
  <c r="AC5897" i="6"/>
  <c r="AC5898" i="6"/>
  <c r="AC5899" i="6"/>
  <c r="AC5900" i="6"/>
  <c r="AC5901" i="6"/>
  <c r="AC5902" i="6"/>
  <c r="AC5903" i="6"/>
  <c r="AC5904" i="6"/>
  <c r="AC5905" i="6"/>
  <c r="AC5906" i="6"/>
  <c r="AC5907" i="6"/>
  <c r="AC5908" i="6"/>
  <c r="AC5909" i="6"/>
  <c r="AC5910" i="6"/>
  <c r="AC5911" i="6"/>
  <c r="AC5912" i="6"/>
  <c r="AC5913" i="6"/>
  <c r="AC5914" i="6"/>
  <c r="AC5915" i="6"/>
  <c r="AC5916" i="6"/>
  <c r="AC5917" i="6"/>
  <c r="AC5918" i="6"/>
  <c r="AC5919" i="6"/>
  <c r="AC5920" i="6"/>
  <c r="AC5921" i="6"/>
  <c r="AC5922" i="6"/>
  <c r="AC5923" i="6"/>
  <c r="AC5924" i="6"/>
  <c r="AC5925" i="6"/>
  <c r="AC5926" i="6"/>
  <c r="AC5927" i="6"/>
  <c r="AC5928" i="6"/>
  <c r="AC5929" i="6"/>
  <c r="AC5930" i="6"/>
  <c r="AC5931" i="6"/>
  <c r="AC5932" i="6"/>
  <c r="AC5933" i="6"/>
  <c r="AC5934" i="6"/>
  <c r="AC5935" i="6"/>
  <c r="AC5936" i="6"/>
  <c r="AC5937" i="6"/>
  <c r="AC5938" i="6"/>
  <c r="AC5939" i="6"/>
  <c r="AC5940" i="6"/>
  <c r="AC5941" i="6"/>
  <c r="AC5942" i="6"/>
  <c r="AC5943" i="6"/>
  <c r="AC5944" i="6"/>
  <c r="AC5945" i="6"/>
  <c r="AC5946" i="6"/>
  <c r="AC5947" i="6"/>
  <c r="AC5948" i="6"/>
  <c r="AC5949" i="6"/>
  <c r="AC5950" i="6"/>
  <c r="AC5951" i="6"/>
  <c r="AC5952" i="6"/>
  <c r="AC5953" i="6"/>
  <c r="AC5954" i="6"/>
  <c r="AC5955" i="6"/>
  <c r="AC5956" i="6"/>
  <c r="AC5957" i="6"/>
  <c r="AC5958" i="6"/>
  <c r="AC5959" i="6"/>
  <c r="AC5960" i="6"/>
  <c r="AC5961" i="6"/>
  <c r="AC5962" i="6"/>
  <c r="AC5963" i="6"/>
  <c r="AC5964" i="6"/>
  <c r="AC5965" i="6"/>
  <c r="AC5966" i="6"/>
  <c r="AC5967" i="6"/>
  <c r="AC5968" i="6"/>
  <c r="AC5969" i="6"/>
  <c r="AC5970" i="6"/>
  <c r="AC5971" i="6"/>
  <c r="AC5972" i="6"/>
  <c r="AC5973" i="6"/>
  <c r="AC5974" i="6"/>
  <c r="AC5975" i="6"/>
  <c r="AC5976" i="6"/>
  <c r="AC5977" i="6"/>
  <c r="AC5978" i="6"/>
  <c r="AC5979" i="6"/>
  <c r="AC5980" i="6"/>
  <c r="AC5981" i="6"/>
  <c r="AC5982" i="6"/>
  <c r="AC5983" i="6"/>
  <c r="AC5984" i="6"/>
  <c r="AC5985" i="6"/>
  <c r="AC5986" i="6"/>
  <c r="AC5987" i="6"/>
  <c r="AC5988" i="6"/>
  <c r="AC5989" i="6"/>
  <c r="AC5990" i="6"/>
  <c r="AC5991" i="6"/>
  <c r="AC5992" i="6"/>
  <c r="AC5993" i="6"/>
  <c r="AC5994" i="6"/>
  <c r="AC5995" i="6"/>
  <c r="AC5996" i="6"/>
  <c r="AC5997" i="6"/>
  <c r="AC5998" i="6"/>
  <c r="AC5999" i="6"/>
  <c r="AC6000" i="6"/>
  <c r="AC6001" i="6"/>
  <c r="AC6002" i="6"/>
  <c r="AC6003" i="6"/>
  <c r="AC6004" i="6"/>
  <c r="AC6005" i="6"/>
  <c r="AC6006" i="6"/>
  <c r="AC6007" i="6"/>
  <c r="AC6008" i="6"/>
  <c r="AC6009" i="6"/>
  <c r="AC6010" i="6"/>
  <c r="AC6011" i="6"/>
  <c r="AC6012" i="6"/>
  <c r="AC6013" i="6"/>
  <c r="AC6014" i="6"/>
  <c r="AC6015" i="6"/>
  <c r="AC6016" i="6"/>
  <c r="AC6017" i="6"/>
  <c r="AC6018" i="6"/>
  <c r="AC6019" i="6"/>
  <c r="AC6020" i="6"/>
  <c r="AC6021" i="6"/>
  <c r="AC6022" i="6"/>
  <c r="AC6023" i="6"/>
  <c r="AC6024" i="6"/>
  <c r="AC6025" i="6"/>
  <c r="AC6026" i="6"/>
  <c r="AC6027" i="6"/>
  <c r="AC6028" i="6"/>
  <c r="AC6029" i="6"/>
  <c r="AC6030" i="6"/>
  <c r="AC6031" i="6"/>
  <c r="AC6032" i="6"/>
  <c r="AC6033" i="6"/>
  <c r="AC6034" i="6"/>
  <c r="AC6035" i="6"/>
  <c r="AC6036" i="6"/>
  <c r="AC6037" i="6"/>
  <c r="AC6038" i="6"/>
  <c r="AC6039" i="6"/>
  <c r="AC6040" i="6"/>
  <c r="AC6041" i="6"/>
  <c r="AC6042" i="6"/>
  <c r="AC6043" i="6"/>
  <c r="AC6044" i="6"/>
  <c r="AC6045" i="6"/>
  <c r="AC6046" i="6"/>
  <c r="AC6047" i="6"/>
  <c r="AC6048" i="6"/>
  <c r="AC6049" i="6"/>
  <c r="AC6050" i="6"/>
  <c r="AC6051" i="6"/>
  <c r="AC6052" i="6"/>
  <c r="AC6053" i="6"/>
  <c r="AC6054" i="6"/>
  <c r="AC6055" i="6"/>
  <c r="AC6056" i="6"/>
  <c r="AC6057" i="6"/>
  <c r="AC6058" i="6"/>
  <c r="AC6059" i="6"/>
  <c r="AC6060" i="6"/>
  <c r="AC6061" i="6"/>
  <c r="AC6062" i="6"/>
  <c r="AC6063" i="6"/>
  <c r="AC6064" i="6"/>
  <c r="AC6065" i="6"/>
  <c r="AC6066" i="6"/>
  <c r="AC6067" i="6"/>
  <c r="AC6068" i="6"/>
  <c r="AC6069" i="6"/>
  <c r="AC6070" i="6"/>
  <c r="AC6071" i="6"/>
  <c r="AC6072" i="6"/>
  <c r="AC6073" i="6"/>
  <c r="AC6074" i="6"/>
  <c r="AC6075" i="6"/>
  <c r="AC6076" i="6"/>
  <c r="AC6077" i="6"/>
  <c r="AC6078" i="6"/>
  <c r="AC6079" i="6"/>
  <c r="AC6080" i="6"/>
  <c r="AC6081" i="6"/>
  <c r="AC6082" i="6"/>
  <c r="AC6083" i="6"/>
  <c r="AC6084" i="6"/>
  <c r="AC6085" i="6"/>
  <c r="AC6086" i="6"/>
  <c r="AC6087" i="6"/>
  <c r="AC6088" i="6"/>
  <c r="AC6089" i="6"/>
  <c r="AC6090" i="6"/>
  <c r="AC6091" i="6"/>
  <c r="AC6092" i="6"/>
  <c r="AC6093" i="6"/>
  <c r="AC6094" i="6"/>
  <c r="AC6095" i="6"/>
  <c r="AC6096" i="6"/>
  <c r="AC6097" i="6"/>
  <c r="AC6098" i="6"/>
  <c r="AC6099" i="6"/>
  <c r="AC6100" i="6"/>
  <c r="AC6101" i="6"/>
  <c r="AC6102" i="6"/>
  <c r="AC6103" i="6"/>
  <c r="AC6104" i="6"/>
  <c r="AC6105" i="6"/>
  <c r="AC6106" i="6"/>
  <c r="AC6107" i="6"/>
  <c r="AC6108" i="6"/>
  <c r="AC6109" i="6"/>
  <c r="AC6110" i="6"/>
  <c r="AC6111" i="6"/>
  <c r="AC6112" i="6"/>
  <c r="AC6113" i="6"/>
  <c r="AC6114" i="6"/>
  <c r="AC6115" i="6"/>
  <c r="AC6116" i="6"/>
  <c r="AC6117" i="6"/>
  <c r="AC6118" i="6"/>
  <c r="AC6119" i="6"/>
  <c r="AC6120" i="6"/>
  <c r="AC6121" i="6"/>
  <c r="AC6122" i="6"/>
  <c r="AC6123" i="6"/>
  <c r="AC6124" i="6"/>
  <c r="AC6125" i="6"/>
  <c r="AC6126" i="6"/>
  <c r="AC6127" i="6"/>
  <c r="AC6128" i="6"/>
  <c r="AC6129" i="6"/>
  <c r="AC6130" i="6"/>
  <c r="AC6131" i="6"/>
  <c r="AC6132" i="6"/>
  <c r="AC6133" i="6"/>
  <c r="AC6134" i="6"/>
  <c r="AC6135" i="6"/>
  <c r="AC6136" i="6"/>
  <c r="AC6137" i="6"/>
  <c r="AC6138" i="6"/>
  <c r="AC6139" i="6"/>
  <c r="AC6140" i="6"/>
  <c r="AC6141" i="6"/>
  <c r="AC6142" i="6"/>
  <c r="AC6143" i="6"/>
  <c r="AC6144" i="6"/>
  <c r="AC6145" i="6"/>
  <c r="AC6146" i="6"/>
  <c r="AC6147" i="6"/>
  <c r="AC6148" i="6"/>
  <c r="AC6149" i="6"/>
  <c r="AC6150" i="6"/>
  <c r="AC6151" i="6"/>
  <c r="AC6152" i="6"/>
  <c r="AC6153" i="6"/>
  <c r="AC6154" i="6"/>
  <c r="AC6155" i="6"/>
  <c r="AC6156" i="6"/>
  <c r="AC6157" i="6"/>
  <c r="AC6158" i="6"/>
  <c r="AC6159" i="6"/>
  <c r="AC6160" i="6"/>
  <c r="AC6161" i="6"/>
  <c r="AC6162" i="6"/>
  <c r="AC6163" i="6"/>
  <c r="AC6164" i="6"/>
  <c r="AC6165" i="6"/>
  <c r="AC6166" i="6"/>
  <c r="AC6167" i="6"/>
  <c r="AC6168" i="6"/>
  <c r="AC6169" i="6"/>
  <c r="AC6170" i="6"/>
  <c r="AC6171" i="6"/>
  <c r="AC6172" i="6"/>
  <c r="AC6173" i="6"/>
  <c r="AC6174" i="6"/>
  <c r="AC6175" i="6"/>
  <c r="AC6176" i="6"/>
  <c r="AC6177" i="6"/>
  <c r="AC6178" i="6"/>
  <c r="AC6179" i="6"/>
  <c r="AC6180" i="6"/>
  <c r="AC6181" i="6"/>
  <c r="AC6182" i="6"/>
  <c r="AC6183" i="6"/>
  <c r="AC6184" i="6"/>
  <c r="AC6185" i="6"/>
  <c r="AC6186" i="6"/>
  <c r="AC6187" i="6"/>
  <c r="AC6188" i="6"/>
  <c r="AC6189" i="6"/>
  <c r="AC6190" i="6"/>
  <c r="AC6191" i="6"/>
  <c r="AC6192" i="6"/>
  <c r="AC6193" i="6"/>
  <c r="AC6194" i="6"/>
  <c r="AC6195" i="6"/>
  <c r="AC6196" i="6"/>
  <c r="AC6197" i="6"/>
  <c r="AC6198" i="6"/>
  <c r="AC6199" i="6"/>
  <c r="AC6200" i="6"/>
  <c r="AC6201" i="6"/>
  <c r="AC6202" i="6"/>
  <c r="AC6203" i="6"/>
  <c r="AC6204" i="6"/>
  <c r="AC6205" i="6"/>
  <c r="AC6206" i="6"/>
  <c r="AC6207" i="6"/>
  <c r="AC6208" i="6"/>
  <c r="AC6209" i="6"/>
  <c r="AC6210" i="6"/>
  <c r="AC6211" i="6"/>
  <c r="AC6212" i="6"/>
  <c r="AC6213" i="6"/>
  <c r="AC6214" i="6"/>
  <c r="AC6215" i="6"/>
  <c r="AC6216" i="6"/>
  <c r="AC6217" i="6"/>
  <c r="AC6218" i="6"/>
  <c r="AC6219" i="6"/>
  <c r="AC6220" i="6"/>
  <c r="AC6221" i="6"/>
  <c r="AC6222" i="6"/>
  <c r="AC6223" i="6"/>
  <c r="AC6224" i="6"/>
  <c r="AC6225" i="6"/>
  <c r="AC6226" i="6"/>
  <c r="AC6227" i="6"/>
  <c r="AC6228" i="6"/>
  <c r="AC6229" i="6"/>
  <c r="AC6230" i="6"/>
  <c r="AC6231" i="6"/>
  <c r="AC6232" i="6"/>
  <c r="AC6233" i="6"/>
  <c r="AC6234" i="6"/>
  <c r="AC6235" i="6"/>
  <c r="AC6236" i="6"/>
  <c r="AC6237" i="6"/>
  <c r="AC6238" i="6"/>
  <c r="AC6239" i="6"/>
  <c r="AC6240" i="6"/>
  <c r="AC6241" i="6"/>
  <c r="AC6242" i="6"/>
  <c r="AC6243" i="6"/>
  <c r="AC6244" i="6"/>
  <c r="AC6245" i="6"/>
  <c r="AC6246" i="6"/>
  <c r="AC6247" i="6"/>
  <c r="AC6248" i="6"/>
  <c r="AC6249" i="6"/>
  <c r="AC6250" i="6"/>
  <c r="AC6251" i="6"/>
  <c r="AC6252" i="6"/>
  <c r="AC6253" i="6"/>
  <c r="AC6254" i="6"/>
  <c r="AC6255" i="6"/>
  <c r="AC6256" i="6"/>
  <c r="AC6257" i="6"/>
  <c r="AC6258" i="6"/>
  <c r="AC6259" i="6"/>
  <c r="AC6260" i="6"/>
  <c r="AC6261" i="6"/>
  <c r="AC6262" i="6"/>
  <c r="AC6263" i="6"/>
  <c r="AC6264" i="6"/>
  <c r="AC6265" i="6"/>
  <c r="AC6266" i="6"/>
  <c r="AC6267" i="6"/>
  <c r="AC6268" i="6"/>
  <c r="AC6269" i="6"/>
  <c r="AC6270" i="6"/>
  <c r="AC6271" i="6"/>
  <c r="AC6272" i="6"/>
  <c r="AC6273" i="6"/>
  <c r="AC6274" i="6"/>
  <c r="AC6275" i="6"/>
  <c r="AC6276" i="6"/>
  <c r="AC6277" i="6"/>
  <c r="AC6278" i="6"/>
  <c r="AC6279" i="6"/>
  <c r="AC6280" i="6"/>
  <c r="AC6281" i="6"/>
  <c r="AC6282" i="6"/>
  <c r="AC6283" i="6"/>
  <c r="AC6284" i="6"/>
  <c r="AC6285" i="6"/>
  <c r="AC6286" i="6"/>
  <c r="AC6287" i="6"/>
  <c r="AC6288" i="6"/>
  <c r="AC6289" i="6"/>
  <c r="AC6290" i="6"/>
  <c r="AC6291" i="6"/>
  <c r="AC6292" i="6"/>
  <c r="AC6293" i="6"/>
  <c r="AC6294" i="6"/>
  <c r="AC6295" i="6"/>
  <c r="AC6296" i="6"/>
  <c r="AC6297" i="6"/>
  <c r="AC6298" i="6"/>
  <c r="AC6299" i="6"/>
  <c r="AC6300" i="6"/>
  <c r="AC6301" i="6"/>
  <c r="AC6302" i="6"/>
  <c r="AC6303" i="6"/>
  <c r="AC6304" i="6"/>
  <c r="AC6305" i="6"/>
  <c r="AC6306" i="6"/>
  <c r="AC6307" i="6"/>
  <c r="AC6308" i="6"/>
  <c r="AC6309" i="6"/>
  <c r="AC6310" i="6"/>
  <c r="AC6311" i="6"/>
  <c r="AC6312" i="6"/>
  <c r="AC6313" i="6"/>
  <c r="AC6314" i="6"/>
  <c r="AC6315" i="6"/>
  <c r="AC6316" i="6"/>
  <c r="AC6317" i="6"/>
  <c r="AC6318" i="6"/>
  <c r="AC6319" i="6"/>
  <c r="AC6320" i="6"/>
  <c r="AC6321" i="6"/>
  <c r="AC6322" i="6"/>
  <c r="AC6323" i="6"/>
  <c r="AC6324" i="6"/>
  <c r="AC6325" i="6"/>
  <c r="AC6326" i="6"/>
  <c r="AC6327" i="6"/>
  <c r="AC6328" i="6"/>
  <c r="AC6329" i="6"/>
  <c r="AC6330" i="6"/>
  <c r="AC6331" i="6"/>
  <c r="AC6332" i="6"/>
  <c r="AC6333" i="6"/>
  <c r="AC6334" i="6"/>
  <c r="AC6335" i="6"/>
  <c r="AC6336" i="6"/>
  <c r="AC6337" i="6"/>
  <c r="AC6338" i="6"/>
  <c r="AC6339" i="6"/>
  <c r="AC6340" i="6"/>
  <c r="AC6341" i="6"/>
  <c r="AC6342" i="6"/>
  <c r="AC6343" i="6"/>
  <c r="AC6344" i="6"/>
  <c r="AC6345" i="6"/>
  <c r="AC6346" i="6"/>
  <c r="AC6347" i="6"/>
  <c r="AC6348" i="6"/>
  <c r="AC6349" i="6"/>
  <c r="AC6350" i="6"/>
  <c r="AC6351" i="6"/>
  <c r="AC6352" i="6"/>
  <c r="AC6353" i="6"/>
  <c r="AC6354" i="6"/>
  <c r="AC6355" i="6"/>
  <c r="AC6356" i="6"/>
  <c r="AC6357" i="6"/>
  <c r="AC6358" i="6"/>
  <c r="AC6359" i="6"/>
  <c r="AC6360" i="6"/>
  <c r="AC6361" i="6"/>
  <c r="AC6362" i="6"/>
  <c r="AC6363" i="6"/>
  <c r="AC6364" i="6"/>
  <c r="AC6365" i="6"/>
  <c r="AC6366" i="6"/>
  <c r="AC6367" i="6"/>
  <c r="AC6368" i="6"/>
  <c r="AC6369" i="6"/>
  <c r="AC6370" i="6"/>
  <c r="AC6371" i="6"/>
  <c r="AC6372" i="6"/>
  <c r="AC6373" i="6"/>
  <c r="AC6374" i="6"/>
  <c r="AC6375" i="6"/>
  <c r="AC6376" i="6"/>
  <c r="AC6377" i="6"/>
  <c r="AC6378" i="6"/>
  <c r="AC6379" i="6"/>
  <c r="AC6380" i="6"/>
  <c r="AC6381" i="6"/>
  <c r="AC6382" i="6"/>
  <c r="AC6383" i="6"/>
  <c r="AC6384" i="6"/>
  <c r="AC6385" i="6"/>
  <c r="AC6386" i="6"/>
  <c r="AC6387" i="6"/>
  <c r="AC6388" i="6"/>
  <c r="AC6389" i="6"/>
  <c r="AC6390" i="6"/>
  <c r="AC6391" i="6"/>
  <c r="AC6392" i="6"/>
  <c r="AC6393" i="6"/>
  <c r="AC6394" i="6"/>
  <c r="AC6395" i="6"/>
  <c r="AC6396" i="6"/>
  <c r="AC6397" i="6"/>
  <c r="AC6398" i="6"/>
  <c r="AC6399" i="6"/>
  <c r="AC6400" i="6"/>
  <c r="AC6401" i="6"/>
  <c r="AC6402" i="6"/>
  <c r="AC6403" i="6"/>
  <c r="AC6404" i="6"/>
  <c r="AC6405" i="6"/>
  <c r="AC6406" i="6"/>
  <c r="AC6407" i="6"/>
  <c r="AC6408" i="6"/>
  <c r="AC6409" i="6"/>
  <c r="AC6410" i="6"/>
  <c r="AC6411" i="6"/>
  <c r="AC6412" i="6"/>
  <c r="AC6413" i="6"/>
  <c r="AC6414" i="6"/>
  <c r="AC6415" i="6"/>
  <c r="AC6416" i="6"/>
  <c r="AC6417" i="6"/>
  <c r="AC6418" i="6"/>
  <c r="AC6419" i="6"/>
  <c r="AC6420" i="6"/>
  <c r="AC6421" i="6"/>
  <c r="AC6422" i="6"/>
  <c r="AC6423" i="6"/>
  <c r="AC6424" i="6"/>
  <c r="AC6425" i="6"/>
  <c r="AC6426" i="6"/>
  <c r="AC6427" i="6"/>
  <c r="AC6428" i="6"/>
  <c r="AC6429" i="6"/>
  <c r="AC6430" i="6"/>
  <c r="AC6431" i="6"/>
  <c r="AC6432" i="6"/>
  <c r="AC6433" i="6"/>
  <c r="AC6434" i="6"/>
  <c r="AC6435" i="6"/>
  <c r="AC6436" i="6"/>
  <c r="AC6437" i="6"/>
  <c r="AC6438" i="6"/>
  <c r="AC6439" i="6"/>
  <c r="AC6440" i="6"/>
  <c r="AC6441" i="6"/>
  <c r="AC6442" i="6"/>
  <c r="AC6443" i="6"/>
  <c r="AC6444" i="6"/>
  <c r="AC6445" i="6"/>
  <c r="AC6446" i="6"/>
  <c r="AC6447" i="6"/>
  <c r="AC6448" i="6"/>
  <c r="AC6449" i="6"/>
  <c r="AC6450" i="6"/>
  <c r="AC6451" i="6"/>
  <c r="AC6452" i="6"/>
  <c r="AC6453" i="6"/>
  <c r="AC6454" i="6"/>
  <c r="AC6455" i="6"/>
  <c r="AC6456" i="6"/>
  <c r="AC6457" i="6"/>
  <c r="AC6458" i="6"/>
  <c r="AC6459" i="6"/>
  <c r="AC6460" i="6"/>
  <c r="AC6461" i="6"/>
  <c r="AC6462" i="6"/>
  <c r="AC6463" i="6"/>
  <c r="AC6464" i="6"/>
  <c r="AC6465" i="6"/>
  <c r="AC6466" i="6"/>
  <c r="AC6467" i="6"/>
  <c r="AC6468" i="6"/>
  <c r="AC6469" i="6"/>
  <c r="AC6470" i="6"/>
  <c r="AC6471" i="6"/>
  <c r="AC6472" i="6"/>
  <c r="AC6473" i="6"/>
  <c r="AC6474" i="6"/>
  <c r="AC6475" i="6"/>
  <c r="AC6476" i="6"/>
  <c r="AC6477" i="6"/>
  <c r="AC6478" i="6"/>
  <c r="AC6479" i="6"/>
  <c r="AC6480" i="6"/>
  <c r="AC6481" i="6"/>
  <c r="AC6482" i="6"/>
  <c r="AC6483" i="6"/>
  <c r="AC6484" i="6"/>
  <c r="AC6485" i="6"/>
  <c r="AC6486" i="6"/>
  <c r="AC6487" i="6"/>
  <c r="AC6488" i="6"/>
  <c r="AC6489" i="6"/>
  <c r="AC6490" i="6"/>
  <c r="AC6491" i="6"/>
  <c r="AC6492" i="6"/>
  <c r="AC6493" i="6"/>
  <c r="AC6494" i="6"/>
  <c r="AC6495" i="6"/>
  <c r="AC6496" i="6"/>
  <c r="AC6497" i="6"/>
  <c r="AC6498" i="6"/>
  <c r="AC6499" i="6"/>
  <c r="AC6500" i="6"/>
  <c r="AC6501" i="6"/>
  <c r="AC6502" i="6"/>
  <c r="AC6503" i="6"/>
  <c r="AC6504" i="6"/>
  <c r="AC6505" i="6"/>
  <c r="AC6506" i="6"/>
  <c r="AC6507" i="6"/>
  <c r="AC6508" i="6"/>
  <c r="AC6509" i="6"/>
  <c r="AC6510" i="6"/>
  <c r="AC6511" i="6"/>
  <c r="AC6512" i="6"/>
  <c r="AC6513" i="6"/>
  <c r="AC6514" i="6"/>
  <c r="AC6515" i="6"/>
  <c r="AC6516" i="6"/>
  <c r="AC6517" i="6"/>
  <c r="AC6518" i="6"/>
  <c r="AC6519" i="6"/>
  <c r="AC6520" i="6"/>
  <c r="AC6521" i="6"/>
  <c r="AC6522" i="6"/>
  <c r="AC6523" i="6"/>
  <c r="AC6524" i="6"/>
  <c r="AC6525" i="6"/>
  <c r="AC6526" i="6"/>
  <c r="AC6527" i="6"/>
  <c r="AC6528" i="6"/>
  <c r="AC6529" i="6"/>
  <c r="AC6530" i="6"/>
  <c r="AC6531" i="6"/>
  <c r="AC6532" i="6"/>
  <c r="AC6533" i="6"/>
  <c r="AC6534" i="6"/>
  <c r="AC6535" i="6"/>
  <c r="AC6536" i="6"/>
  <c r="AC6537" i="6"/>
  <c r="AC6538" i="6"/>
  <c r="AC6539" i="6"/>
  <c r="AC6540" i="6"/>
  <c r="AC6541" i="6"/>
  <c r="AC6542" i="6"/>
  <c r="AC6543" i="6"/>
  <c r="AC6544" i="6"/>
  <c r="AC6545" i="6"/>
  <c r="AC6546" i="6"/>
  <c r="AC6547" i="6"/>
  <c r="AC6548" i="6"/>
  <c r="AC6549" i="6"/>
  <c r="AC6550" i="6"/>
  <c r="AC6551" i="6"/>
  <c r="AC6552" i="6"/>
  <c r="AC6553" i="6"/>
  <c r="AC6554" i="6"/>
  <c r="AC6555" i="6"/>
  <c r="AC6556" i="6"/>
  <c r="AC6557" i="6"/>
  <c r="AC6558" i="6"/>
  <c r="AC6559" i="6"/>
  <c r="AC6560" i="6"/>
  <c r="AC6561" i="6"/>
  <c r="AC6562" i="6"/>
  <c r="AC6563" i="6"/>
  <c r="AC6564" i="6"/>
  <c r="AC6565" i="6"/>
  <c r="AC6566" i="6"/>
  <c r="AC6567" i="6"/>
  <c r="AC6568" i="6"/>
  <c r="AC6569" i="6"/>
  <c r="AC6570" i="6"/>
  <c r="AC6571" i="6"/>
  <c r="AC6572" i="6"/>
  <c r="AC6573" i="6"/>
  <c r="AC6574" i="6"/>
  <c r="AC6575" i="6"/>
  <c r="AC6576" i="6"/>
  <c r="AC6577" i="6"/>
  <c r="AC6578" i="6"/>
  <c r="AC6579" i="6"/>
  <c r="AC6580" i="6"/>
  <c r="AC6581" i="6"/>
  <c r="AC6582" i="6"/>
  <c r="AC6583" i="6"/>
  <c r="AC6584" i="6"/>
  <c r="AC6585" i="6"/>
  <c r="AC6586" i="6"/>
  <c r="AC6587" i="6"/>
  <c r="AC6588" i="6"/>
  <c r="AC6589" i="6"/>
  <c r="AC6590" i="6"/>
  <c r="AC6591" i="6"/>
  <c r="AC6592" i="6"/>
  <c r="AC6593" i="6"/>
  <c r="AC6594" i="6"/>
  <c r="AC6595" i="6"/>
  <c r="AC6596" i="6"/>
  <c r="AC6597" i="6"/>
  <c r="AC6598" i="6"/>
  <c r="AC6599" i="6"/>
  <c r="AC6600" i="6"/>
  <c r="AC6601" i="6"/>
  <c r="AC6602" i="6"/>
  <c r="AC6603" i="6"/>
  <c r="AC6604" i="6"/>
  <c r="AC6605" i="6"/>
  <c r="AC6606" i="6"/>
  <c r="AC6607" i="6"/>
  <c r="AC6608" i="6"/>
  <c r="AC6609" i="6"/>
  <c r="AC6610" i="6"/>
  <c r="AC6611" i="6"/>
  <c r="AC6612" i="6"/>
  <c r="AC6613" i="6"/>
  <c r="AC6614" i="6"/>
  <c r="AC6615" i="6"/>
  <c r="AC6616" i="6"/>
  <c r="AC6617" i="6"/>
  <c r="AC6618" i="6"/>
  <c r="AC6619" i="6"/>
  <c r="AC6620" i="6"/>
  <c r="AC6621" i="6"/>
  <c r="AC6622" i="6"/>
  <c r="AC6623" i="6"/>
  <c r="AC6624" i="6"/>
  <c r="AC6625" i="6"/>
  <c r="AC6626" i="6"/>
  <c r="AC6627" i="6"/>
  <c r="AC6628" i="6"/>
  <c r="AC6629" i="6"/>
  <c r="AC6630" i="6"/>
  <c r="AC6631" i="6"/>
  <c r="AC6632" i="6"/>
  <c r="AC6633" i="6"/>
  <c r="AC6634" i="6"/>
  <c r="AC6635" i="6"/>
  <c r="AC6636" i="6"/>
  <c r="AC6637" i="6"/>
  <c r="AC6638" i="6"/>
  <c r="AC6639" i="6"/>
  <c r="AC6640" i="6"/>
  <c r="AC6641" i="6"/>
  <c r="AC6642" i="6"/>
  <c r="AC6643" i="6"/>
  <c r="AC6644" i="6"/>
  <c r="AC6645" i="6"/>
  <c r="AC6646" i="6"/>
  <c r="AC6647" i="6"/>
  <c r="AC6648" i="6"/>
  <c r="AC6649" i="6"/>
  <c r="AC6650" i="6"/>
  <c r="AC6651" i="6"/>
  <c r="AC6652" i="6"/>
  <c r="AC6653" i="6"/>
  <c r="AC6654" i="6"/>
  <c r="AC6655" i="6"/>
  <c r="AC6656" i="6"/>
  <c r="AC6657" i="6"/>
  <c r="AC6658" i="6"/>
  <c r="AC6659" i="6"/>
  <c r="AC6660" i="6"/>
  <c r="AC6661" i="6"/>
  <c r="AC6662" i="6"/>
  <c r="AC6663" i="6"/>
  <c r="AC6664" i="6"/>
  <c r="AC6665" i="6"/>
  <c r="AC6666" i="6"/>
  <c r="AC6667" i="6"/>
  <c r="AC6668" i="6"/>
  <c r="AC6669" i="6"/>
  <c r="AC6670" i="6"/>
  <c r="AC6671" i="6"/>
  <c r="AC6672" i="6"/>
  <c r="AC6673" i="6"/>
  <c r="AC6674" i="6"/>
  <c r="AC6675" i="6"/>
  <c r="AC6676" i="6"/>
  <c r="AC6677" i="6"/>
  <c r="AC6678" i="6"/>
  <c r="AC6679" i="6"/>
  <c r="AC6680" i="6"/>
  <c r="AC6681" i="6"/>
  <c r="AC6682" i="6"/>
  <c r="AC6683" i="6"/>
  <c r="AC6684" i="6"/>
  <c r="AC6685" i="6"/>
  <c r="AC6686" i="6"/>
  <c r="AC6687" i="6"/>
  <c r="AC6688" i="6"/>
  <c r="AC6689" i="6"/>
  <c r="AC6690" i="6"/>
  <c r="AC6691" i="6"/>
  <c r="AC6692" i="6"/>
  <c r="AC6693" i="6"/>
  <c r="AC6694" i="6"/>
  <c r="AC6695" i="6"/>
  <c r="AC6696" i="6"/>
  <c r="AC6697" i="6"/>
  <c r="AC6698" i="6"/>
  <c r="AC6699" i="6"/>
  <c r="AC6700" i="6"/>
  <c r="AC6701" i="6"/>
  <c r="AC6702" i="6"/>
  <c r="AC6703" i="6"/>
  <c r="AC6704" i="6"/>
  <c r="AC6705" i="6"/>
  <c r="AC6706" i="6"/>
  <c r="AC6707" i="6"/>
  <c r="AC6708" i="6"/>
  <c r="AC6709" i="6"/>
  <c r="AC6710" i="6"/>
  <c r="AC6711" i="6"/>
  <c r="AC6712" i="6"/>
  <c r="AC6713" i="6"/>
  <c r="AC6714" i="6"/>
  <c r="AC6715" i="6"/>
  <c r="AC6716" i="6"/>
  <c r="AC6717" i="6"/>
  <c r="AC6718" i="6"/>
  <c r="AC6719" i="6"/>
  <c r="AC6720" i="6"/>
  <c r="AC6721" i="6"/>
  <c r="AC6722" i="6"/>
  <c r="AC6723" i="6"/>
  <c r="AC6724" i="6"/>
  <c r="AC6725" i="6"/>
  <c r="AC6726" i="6"/>
  <c r="AC6727" i="6"/>
  <c r="AC6728" i="6"/>
  <c r="AC6729" i="6"/>
  <c r="AC6730" i="6"/>
  <c r="AC6731" i="6"/>
  <c r="AC6732" i="6"/>
  <c r="AC6733" i="6"/>
  <c r="AC6734" i="6"/>
  <c r="AC6735" i="6"/>
  <c r="AC6736" i="6"/>
  <c r="AC6737" i="6"/>
  <c r="AC6738" i="6"/>
  <c r="AC6739" i="6"/>
  <c r="AC6740" i="6"/>
  <c r="AC6741" i="6"/>
  <c r="AC6742" i="6"/>
  <c r="AC6743" i="6"/>
  <c r="AC6744" i="6"/>
  <c r="AC6745" i="6"/>
  <c r="AC6746" i="6"/>
  <c r="AC6747" i="6"/>
  <c r="AC6748" i="6"/>
  <c r="AC6749" i="6"/>
  <c r="AC6750" i="6"/>
  <c r="AC6751" i="6"/>
  <c r="AC6752" i="6"/>
  <c r="AC6753" i="6"/>
  <c r="AC6754" i="6"/>
  <c r="AC6755" i="6"/>
  <c r="AC6756" i="6"/>
  <c r="AC6757" i="6"/>
  <c r="AC6758" i="6"/>
  <c r="AC6759" i="6"/>
  <c r="AC6760" i="6"/>
  <c r="AC6761" i="6"/>
  <c r="AC6762" i="6"/>
  <c r="AC6763" i="6"/>
  <c r="AC6764" i="6"/>
  <c r="AC6765" i="6"/>
  <c r="AC6766" i="6"/>
  <c r="AC6767" i="6"/>
  <c r="AC6768" i="6"/>
  <c r="AC6769" i="6"/>
  <c r="AC6770" i="6"/>
  <c r="AC6771" i="6"/>
  <c r="AC6772" i="6"/>
  <c r="AC6773" i="6"/>
  <c r="AC6774" i="6"/>
  <c r="AC6775" i="6"/>
  <c r="AC6776" i="6"/>
  <c r="AC6777" i="6"/>
  <c r="AC6778" i="6"/>
  <c r="AC6779" i="6"/>
  <c r="AC6780" i="6"/>
  <c r="AC6781" i="6"/>
  <c r="AC6782" i="6"/>
  <c r="AC6783" i="6"/>
  <c r="AC6784" i="6"/>
  <c r="AC6785" i="6"/>
  <c r="AC6786" i="6"/>
  <c r="AC6787" i="6"/>
  <c r="AC6788" i="6"/>
  <c r="AC6789" i="6"/>
  <c r="AC6790" i="6"/>
  <c r="AC6791" i="6"/>
  <c r="AC6792" i="6"/>
  <c r="AC6793" i="6"/>
  <c r="AC6794" i="6"/>
  <c r="AC6795" i="6"/>
  <c r="AC6796" i="6"/>
  <c r="AC6797" i="6"/>
  <c r="AC6798" i="6"/>
  <c r="AC6799" i="6"/>
  <c r="AC6800" i="6"/>
  <c r="AC6801" i="6"/>
  <c r="AC6802" i="6"/>
  <c r="AC6803" i="6"/>
  <c r="AC6804" i="6"/>
  <c r="AC6805" i="6"/>
  <c r="AC6806" i="6"/>
  <c r="AC6807" i="6"/>
  <c r="AC6808" i="6"/>
  <c r="AC6809" i="6"/>
  <c r="AC6810" i="6"/>
  <c r="AC6811" i="6"/>
  <c r="AC6812" i="6"/>
  <c r="AC6813" i="6"/>
  <c r="AC6814" i="6"/>
  <c r="AC6815" i="6"/>
  <c r="AC6816" i="6"/>
  <c r="AC6817" i="6"/>
  <c r="AC6818" i="6"/>
  <c r="AC6819" i="6"/>
  <c r="AC6820" i="6"/>
  <c r="AC6821" i="6"/>
  <c r="AC6822" i="6"/>
  <c r="AC6823" i="6"/>
  <c r="AC6824" i="6"/>
  <c r="AC6825" i="6"/>
  <c r="AC6826" i="6"/>
  <c r="AC6827" i="6"/>
  <c r="AC6828" i="6"/>
  <c r="AC6829" i="6"/>
  <c r="AC6830" i="6"/>
  <c r="AC6831" i="6"/>
  <c r="AC6832" i="6"/>
  <c r="AC6833" i="6"/>
  <c r="AC6834" i="6"/>
  <c r="AC6835" i="6"/>
  <c r="AC6836" i="6"/>
  <c r="AC6837" i="6"/>
  <c r="AC6838" i="6"/>
  <c r="AC6839" i="6"/>
  <c r="AC6840" i="6"/>
  <c r="AC6841" i="6"/>
  <c r="AC6842" i="6"/>
  <c r="AC6843" i="6"/>
  <c r="AC6844" i="6"/>
  <c r="AC6845" i="6"/>
  <c r="AC6846" i="6"/>
  <c r="AC6847" i="6"/>
  <c r="AC6848" i="6"/>
  <c r="AC6849" i="6"/>
  <c r="AC6850" i="6"/>
  <c r="AC6851" i="6"/>
  <c r="AC6852" i="6"/>
  <c r="AC6853" i="6"/>
  <c r="AC6854" i="6"/>
  <c r="AC6855" i="6"/>
  <c r="AC6856" i="6"/>
  <c r="AC6857" i="6"/>
  <c r="AC6858" i="6"/>
  <c r="AC6859" i="6"/>
  <c r="AC6860" i="6"/>
  <c r="AC6861" i="6"/>
  <c r="AC6862" i="6"/>
  <c r="AC6863" i="6"/>
  <c r="AC6864" i="6"/>
  <c r="AC6865" i="6"/>
  <c r="AC6866" i="6"/>
  <c r="AC6867" i="6"/>
  <c r="AC6868" i="6"/>
  <c r="AC6869" i="6"/>
  <c r="AC6870" i="6"/>
  <c r="AC6871" i="6"/>
  <c r="AC6872" i="6"/>
  <c r="AC6873" i="6"/>
  <c r="AC6874" i="6"/>
  <c r="AC6875" i="6"/>
  <c r="AC6876" i="6"/>
  <c r="AC6877" i="6"/>
  <c r="AC6878" i="6"/>
  <c r="AC6879" i="6"/>
  <c r="AC6880" i="6"/>
  <c r="AC6881" i="6"/>
  <c r="AC6882" i="6"/>
  <c r="AC6883" i="6"/>
  <c r="AC6884" i="6"/>
  <c r="AC6885" i="6"/>
  <c r="AC6886" i="6"/>
  <c r="AC6887" i="6"/>
  <c r="AC6888" i="6"/>
  <c r="AC6889" i="6"/>
  <c r="AC6890" i="6"/>
  <c r="AC6891" i="6"/>
  <c r="AC6892" i="6"/>
  <c r="AC6893" i="6"/>
  <c r="AC6894" i="6"/>
  <c r="AC6895" i="6"/>
  <c r="AC6896" i="6"/>
  <c r="AC6897" i="6"/>
  <c r="AC6898" i="6"/>
  <c r="AC6899" i="6"/>
  <c r="AC6900" i="6"/>
  <c r="AC6901" i="6"/>
  <c r="AC6902" i="6"/>
  <c r="AC6903" i="6"/>
  <c r="AC6904" i="6"/>
  <c r="AC6905" i="6"/>
  <c r="AC6906" i="6"/>
  <c r="AC6907" i="6"/>
  <c r="AC6908" i="6"/>
  <c r="AC6909" i="6"/>
  <c r="AC6910" i="6"/>
  <c r="AC6911" i="6"/>
  <c r="AC6912" i="6"/>
  <c r="AC6913" i="6"/>
  <c r="AC6914" i="6"/>
  <c r="AC6915" i="6"/>
  <c r="AC6916" i="6"/>
  <c r="AC6917" i="6"/>
  <c r="AC6918" i="6"/>
  <c r="AC6919" i="6"/>
  <c r="AC6920" i="6"/>
  <c r="AC6921" i="6"/>
  <c r="AC6922" i="6"/>
  <c r="AC6923" i="6"/>
  <c r="AC6924" i="6"/>
  <c r="AC6925" i="6"/>
  <c r="AC6926" i="6"/>
  <c r="AC6927" i="6"/>
  <c r="AC6928" i="6"/>
  <c r="AC6929" i="6"/>
  <c r="AC6930" i="6"/>
  <c r="AC6931" i="6"/>
  <c r="AC6932" i="6"/>
  <c r="AC6933" i="6"/>
  <c r="AC6934" i="6"/>
  <c r="AC6935" i="6"/>
  <c r="AC6936" i="6"/>
  <c r="AC6937" i="6"/>
  <c r="AC6938" i="6"/>
  <c r="AC6939" i="6"/>
  <c r="AC6940" i="6"/>
  <c r="AC6941" i="6"/>
  <c r="AC6942" i="6"/>
  <c r="AC6943" i="6"/>
  <c r="AC6944" i="6"/>
  <c r="AC6945" i="6"/>
  <c r="AC6946" i="6"/>
  <c r="AC6947" i="6"/>
  <c r="AC6948" i="6"/>
  <c r="AC6949" i="6"/>
  <c r="AC6950" i="6"/>
  <c r="AC6951" i="6"/>
  <c r="AC6952" i="6"/>
  <c r="AC6953" i="6"/>
  <c r="AC6954" i="6"/>
  <c r="AC6955" i="6"/>
  <c r="AC6956" i="6"/>
  <c r="AC6957" i="6"/>
  <c r="AC6958" i="6"/>
  <c r="AC6959" i="6"/>
  <c r="AC6960" i="6"/>
  <c r="AC6961" i="6"/>
  <c r="AC6962" i="6"/>
  <c r="AC6963" i="6"/>
  <c r="AC6964" i="6"/>
  <c r="AC6965" i="6"/>
  <c r="AC6966" i="6"/>
  <c r="AC6967" i="6"/>
  <c r="AC6968" i="6"/>
  <c r="AC6969" i="6"/>
  <c r="AC6970" i="6"/>
  <c r="AC6971" i="6"/>
  <c r="AC6972" i="6"/>
  <c r="AC6973" i="6"/>
  <c r="AC6974" i="6"/>
  <c r="AC6975" i="6"/>
  <c r="AC6976" i="6"/>
  <c r="AC6977" i="6"/>
  <c r="AC6978" i="6"/>
  <c r="AC6979" i="6"/>
  <c r="AC6980" i="6"/>
  <c r="AC6981" i="6"/>
  <c r="AC6982" i="6"/>
  <c r="AC6983" i="6"/>
  <c r="AC6984" i="6"/>
  <c r="AC6985" i="6"/>
  <c r="AC6986" i="6"/>
  <c r="AC6987" i="6"/>
  <c r="AC6988" i="6"/>
  <c r="AC6989" i="6"/>
  <c r="AC6990" i="6"/>
  <c r="AC6991" i="6"/>
  <c r="AC6992" i="6"/>
  <c r="AC6993" i="6"/>
  <c r="AC6994" i="6"/>
  <c r="AC6995" i="6"/>
  <c r="AC6996" i="6"/>
  <c r="AC6997" i="6"/>
  <c r="AC6998" i="6"/>
  <c r="AC6999" i="6"/>
  <c r="AC7000" i="6"/>
  <c r="AC7001" i="6"/>
  <c r="AC7002" i="6"/>
  <c r="AC7003" i="6"/>
  <c r="AC7004" i="6"/>
  <c r="AC7005" i="6"/>
  <c r="AC7006" i="6"/>
  <c r="AC7007" i="6"/>
  <c r="AC7008" i="6"/>
  <c r="AC7009" i="6"/>
  <c r="AC7010" i="6"/>
  <c r="AC7011" i="6"/>
  <c r="AC7012" i="6"/>
  <c r="AC7013" i="6"/>
  <c r="AC7014" i="6"/>
  <c r="AC7015" i="6"/>
  <c r="AC7016" i="6"/>
  <c r="AC7017" i="6"/>
  <c r="AC7018" i="6"/>
  <c r="AC7019" i="6"/>
  <c r="AC7020" i="6"/>
  <c r="AC7021" i="6"/>
  <c r="AC7022" i="6"/>
  <c r="AC7023" i="6"/>
  <c r="AC7024" i="6"/>
  <c r="AC7025" i="6"/>
  <c r="AC7026" i="6"/>
  <c r="AC7027" i="6"/>
  <c r="AC7028" i="6"/>
  <c r="AC7029" i="6"/>
  <c r="AC7030" i="6"/>
  <c r="AC7031" i="6"/>
  <c r="AC7032" i="6"/>
  <c r="AC7033" i="6"/>
  <c r="AC7034" i="6"/>
  <c r="AC7035" i="6"/>
  <c r="AC7036" i="6"/>
  <c r="AC7037" i="6"/>
  <c r="AC7038" i="6"/>
  <c r="AC7039" i="6"/>
  <c r="AC7040" i="6"/>
  <c r="AC7041" i="6"/>
  <c r="AC7042" i="6"/>
  <c r="AC7043" i="6"/>
  <c r="AC7044" i="6"/>
  <c r="AC7045" i="6"/>
  <c r="AC7046" i="6"/>
  <c r="AC7047" i="6"/>
  <c r="AC7048" i="6"/>
  <c r="AC7049" i="6"/>
  <c r="AC7050" i="6"/>
  <c r="AC7051" i="6"/>
  <c r="AC7052" i="6"/>
  <c r="AC7053" i="6"/>
  <c r="AC7054" i="6"/>
  <c r="AC7055" i="6"/>
  <c r="AC7056" i="6"/>
  <c r="AC7057" i="6"/>
  <c r="AC7058" i="6"/>
  <c r="AC7059" i="6"/>
  <c r="AC7060" i="6"/>
  <c r="AC7061" i="6"/>
  <c r="AC7062" i="6"/>
  <c r="AC7063" i="6"/>
  <c r="AC7064" i="6"/>
  <c r="AC7065" i="6"/>
  <c r="AC7066" i="6"/>
  <c r="AC7067" i="6"/>
  <c r="AC7068" i="6"/>
  <c r="AC7069" i="6"/>
  <c r="AC7070" i="6"/>
  <c r="AC7071" i="6"/>
  <c r="AC7072" i="6"/>
  <c r="AC7073" i="6"/>
  <c r="AC7074" i="6"/>
  <c r="AC7075" i="6"/>
  <c r="AC7076" i="6"/>
  <c r="AC7077" i="6"/>
  <c r="AC7078" i="6"/>
  <c r="AC7079" i="6"/>
  <c r="AC7080" i="6"/>
  <c r="AC7081" i="6"/>
  <c r="AC7082" i="6"/>
  <c r="AC7083" i="6"/>
  <c r="AC7084" i="6"/>
  <c r="AC7085" i="6"/>
  <c r="AC7086" i="6"/>
  <c r="AC7087" i="6"/>
  <c r="AC7088" i="6"/>
  <c r="AC7089" i="6"/>
  <c r="AC7090" i="6"/>
  <c r="AC7091" i="6"/>
  <c r="AC7092" i="6"/>
  <c r="AC7093" i="6"/>
  <c r="AC7094" i="6"/>
  <c r="AC7095" i="6"/>
  <c r="AC7096" i="6"/>
  <c r="AC7097" i="6"/>
  <c r="AC7098" i="6"/>
  <c r="AC7099" i="6"/>
  <c r="AC7100" i="6"/>
  <c r="AC7101" i="6"/>
  <c r="AC7102" i="6"/>
  <c r="AC7103" i="6"/>
  <c r="AC7104" i="6"/>
  <c r="AC7105" i="6"/>
  <c r="AC7106" i="6"/>
  <c r="AC7107" i="6"/>
  <c r="AC7108" i="6"/>
  <c r="AC7109" i="6"/>
  <c r="AC7110" i="6"/>
  <c r="AC7111" i="6"/>
  <c r="AC7112" i="6"/>
  <c r="AC7113" i="6"/>
  <c r="AC7114" i="6"/>
  <c r="AC7115" i="6"/>
  <c r="AC7116" i="6"/>
  <c r="AC7117" i="6"/>
  <c r="AC7118" i="6"/>
  <c r="AC7119" i="6"/>
  <c r="AC7120" i="6"/>
  <c r="AC7121" i="6"/>
  <c r="AC7122" i="6"/>
  <c r="AC7123" i="6"/>
  <c r="AC7124" i="6"/>
  <c r="AC7125" i="6"/>
  <c r="AC7126" i="6"/>
  <c r="AC7127" i="6"/>
  <c r="AC7128" i="6"/>
  <c r="AC7129" i="6"/>
  <c r="AC7130" i="6"/>
  <c r="AC7131" i="6"/>
  <c r="AC7132" i="6"/>
  <c r="AC7133" i="6"/>
  <c r="AC7134" i="6"/>
  <c r="AC7135" i="6"/>
  <c r="AC7136" i="6"/>
  <c r="AC7137" i="6"/>
  <c r="AC7138" i="6"/>
  <c r="AC7139" i="6"/>
  <c r="AC7140" i="6"/>
  <c r="AC7141" i="6"/>
  <c r="AC7142" i="6"/>
  <c r="AC7143" i="6"/>
  <c r="AC7144" i="6"/>
  <c r="AC7145" i="6"/>
  <c r="AC7146" i="6"/>
  <c r="AC7147" i="6"/>
  <c r="AC7148" i="6"/>
  <c r="AC7149" i="6"/>
  <c r="AC7150" i="6"/>
  <c r="AC7151" i="6"/>
  <c r="AC7152" i="6"/>
  <c r="AC7153" i="6"/>
  <c r="AC7154" i="6"/>
  <c r="AC7155" i="6"/>
  <c r="AC7156" i="6"/>
  <c r="AC7157" i="6"/>
  <c r="AC7158" i="6"/>
  <c r="AC7159" i="6"/>
  <c r="AC7160" i="6"/>
  <c r="AC7161" i="6"/>
  <c r="AC7162" i="6"/>
  <c r="AC7163" i="6"/>
  <c r="AC7164" i="6"/>
  <c r="AC7165" i="6"/>
  <c r="AC7166" i="6"/>
  <c r="AC7167" i="6"/>
  <c r="AC7168" i="6"/>
  <c r="AC7169" i="6"/>
  <c r="AC7170" i="6"/>
  <c r="AC7171" i="6"/>
  <c r="AC7172" i="6"/>
  <c r="AC7173" i="6"/>
  <c r="AC7174" i="6"/>
  <c r="AC7175" i="6"/>
  <c r="AC7176" i="6"/>
  <c r="AC7177" i="6"/>
  <c r="AC7178" i="6"/>
  <c r="AC7179" i="6"/>
  <c r="AC7180" i="6"/>
  <c r="AC7181" i="6"/>
  <c r="AC7182" i="6"/>
  <c r="AC7183" i="6"/>
  <c r="AC7184" i="6"/>
  <c r="AC7185" i="6"/>
  <c r="AC7186" i="6"/>
  <c r="AC7187" i="6"/>
  <c r="AC7188" i="6"/>
  <c r="AC7189" i="6"/>
  <c r="AC7190" i="6"/>
  <c r="AC7191" i="6"/>
  <c r="AC7192" i="6"/>
  <c r="AC7193" i="6"/>
  <c r="AC7194" i="6"/>
  <c r="AC7195" i="6"/>
  <c r="AC7196" i="6"/>
  <c r="AC7197" i="6"/>
  <c r="AC7198" i="6"/>
  <c r="AC7199" i="6"/>
  <c r="AC7200" i="6"/>
  <c r="AC7201" i="6"/>
  <c r="AC7202" i="6"/>
  <c r="AC7203" i="6"/>
  <c r="AC7204" i="6"/>
  <c r="AC7205" i="6"/>
  <c r="AC7206" i="6"/>
  <c r="AC7207" i="6"/>
  <c r="AC7208" i="6"/>
  <c r="AC7209" i="6"/>
  <c r="AC7210" i="6"/>
  <c r="AC7211" i="6"/>
  <c r="AC7212" i="6"/>
  <c r="AC7213" i="6"/>
  <c r="AC7214" i="6"/>
  <c r="AC7215" i="6"/>
  <c r="AC7216" i="6"/>
  <c r="AC7217" i="6"/>
  <c r="AC7218" i="6"/>
  <c r="AC7219" i="6"/>
  <c r="AC7220" i="6"/>
  <c r="AC7221" i="6"/>
  <c r="AC7222" i="6"/>
  <c r="AC7223" i="6"/>
  <c r="AC7224" i="6"/>
  <c r="AC7225" i="6"/>
  <c r="AC7226" i="6"/>
  <c r="AC7227" i="6"/>
  <c r="AC7228" i="6"/>
  <c r="AC7229" i="6"/>
  <c r="AC7230" i="6"/>
  <c r="AC7231" i="6"/>
  <c r="AC7232" i="6"/>
  <c r="AC7233" i="6"/>
  <c r="AC7234" i="6"/>
  <c r="AC7235" i="6"/>
  <c r="AC7236" i="6"/>
  <c r="AC7237" i="6"/>
  <c r="AC7238" i="6"/>
  <c r="AC7239" i="6"/>
  <c r="AC7240" i="6"/>
  <c r="AC7241" i="6"/>
  <c r="AC7242" i="6"/>
  <c r="AC7243" i="6"/>
  <c r="AC7244" i="6"/>
  <c r="AC7245" i="6"/>
  <c r="AC7246" i="6"/>
  <c r="AC7247" i="6"/>
  <c r="AC7248" i="6"/>
  <c r="AC7249" i="6"/>
  <c r="AC7250" i="6"/>
  <c r="AC7251" i="6"/>
  <c r="AC7252" i="6"/>
  <c r="AC7253" i="6"/>
  <c r="AC7254" i="6"/>
  <c r="AC7255" i="6"/>
  <c r="AC7256" i="6"/>
  <c r="AC7257" i="6"/>
  <c r="AC7258" i="6"/>
  <c r="AC7259" i="6"/>
  <c r="AC7260" i="6"/>
  <c r="AC7261" i="6"/>
  <c r="AC7262" i="6"/>
  <c r="AC7263" i="6"/>
  <c r="AC7264" i="6"/>
  <c r="AC7265" i="6"/>
  <c r="AC7266" i="6"/>
  <c r="AC7267" i="6"/>
  <c r="AC7268" i="6"/>
  <c r="AC7269" i="6"/>
  <c r="AC7270" i="6"/>
  <c r="AC7271" i="6"/>
  <c r="AC7272" i="6"/>
  <c r="AC7273" i="6"/>
  <c r="AC7274" i="6"/>
  <c r="AC7275" i="6"/>
  <c r="AC7276" i="6"/>
  <c r="AC7277" i="6"/>
  <c r="AC7278" i="6"/>
  <c r="AC7279" i="6"/>
  <c r="AC7280" i="6"/>
  <c r="AC7281" i="6"/>
  <c r="AC7282" i="6"/>
  <c r="AC7283" i="6"/>
  <c r="AC7284" i="6"/>
  <c r="AC7285" i="6"/>
  <c r="AC7286" i="6"/>
  <c r="AC7287" i="6"/>
  <c r="AC7288" i="6"/>
  <c r="AC7289" i="6"/>
  <c r="AC7290" i="6"/>
  <c r="AC7291" i="6"/>
  <c r="AC7292" i="6"/>
  <c r="AC7293" i="6"/>
  <c r="AC7294" i="6"/>
  <c r="AC7295" i="6"/>
  <c r="AC7296" i="6"/>
  <c r="AC7297" i="6"/>
  <c r="AC7298" i="6"/>
  <c r="AC7299" i="6"/>
  <c r="AC7300" i="6"/>
  <c r="AC7301" i="6"/>
  <c r="AC7302" i="6"/>
  <c r="AC7303" i="6"/>
  <c r="AC7304" i="6"/>
  <c r="AC7305" i="6"/>
  <c r="AC7306" i="6"/>
  <c r="AC7307" i="6"/>
  <c r="AC7308" i="6"/>
  <c r="AC7309" i="6"/>
  <c r="AC7310" i="6"/>
  <c r="AC7311" i="6"/>
  <c r="AC7312" i="6"/>
  <c r="AC7313" i="6"/>
  <c r="AC7314" i="6"/>
  <c r="AC7315" i="6"/>
  <c r="AC7316" i="6"/>
  <c r="AC7317" i="6"/>
  <c r="AC7318" i="6"/>
  <c r="AC7319" i="6"/>
  <c r="AC7320" i="6"/>
  <c r="AC7321" i="6"/>
  <c r="AC7322" i="6"/>
  <c r="AC7323" i="6"/>
  <c r="AC7324" i="6"/>
  <c r="AC7325" i="6"/>
  <c r="AC7326" i="6"/>
  <c r="AC7327" i="6"/>
  <c r="AC7328" i="6"/>
  <c r="AC7329" i="6"/>
  <c r="AC7330" i="6"/>
  <c r="AC7331" i="6"/>
  <c r="AC7332" i="6"/>
  <c r="AC7333" i="6"/>
  <c r="AC7334" i="6"/>
  <c r="AC7335" i="6"/>
  <c r="AC7336" i="6"/>
  <c r="AC7337" i="6"/>
  <c r="AC7338" i="6"/>
  <c r="AC7339" i="6"/>
  <c r="AC7340" i="6"/>
  <c r="AC7341" i="6"/>
  <c r="AC7342" i="6"/>
  <c r="AC7343" i="6"/>
  <c r="AC7344" i="6"/>
  <c r="AC7345" i="6"/>
  <c r="AC7346" i="6"/>
  <c r="AC7347" i="6"/>
  <c r="AC7348" i="6"/>
  <c r="AC7349" i="6"/>
  <c r="AC7350" i="6"/>
  <c r="AC7351" i="6"/>
  <c r="AC7352" i="6"/>
  <c r="AC7353" i="6"/>
  <c r="AC7354" i="6"/>
  <c r="AC7355" i="6"/>
  <c r="AC7356" i="6"/>
  <c r="AC7357" i="6"/>
  <c r="AC7358" i="6"/>
  <c r="AC7359" i="6"/>
  <c r="AC7360" i="6"/>
  <c r="AC7361" i="6"/>
  <c r="AC7362" i="6"/>
  <c r="AC7363" i="6"/>
  <c r="AC7364" i="6"/>
  <c r="AC7365" i="6"/>
  <c r="AC7366" i="6"/>
  <c r="AC7367" i="6"/>
  <c r="AC7368" i="6"/>
  <c r="AC7369" i="6"/>
  <c r="AC7370" i="6"/>
  <c r="AC7371" i="6"/>
  <c r="AC7372" i="6"/>
  <c r="AC7373" i="6"/>
  <c r="AC7374" i="6"/>
  <c r="AC7375" i="6"/>
  <c r="AC7376" i="6"/>
  <c r="AC7377" i="6"/>
  <c r="AC7378" i="6"/>
  <c r="AC7379" i="6"/>
  <c r="AC7380" i="6"/>
  <c r="AC7381" i="6"/>
  <c r="AC7382" i="6"/>
  <c r="AC7383" i="6"/>
  <c r="AC7384" i="6"/>
  <c r="AC7385" i="6"/>
  <c r="AC7386" i="6"/>
  <c r="AC7387" i="6"/>
  <c r="AC7388" i="6"/>
  <c r="AC7389" i="6"/>
  <c r="AC7390" i="6"/>
  <c r="AC7391" i="6"/>
  <c r="AC7392" i="6"/>
  <c r="AC7393" i="6"/>
  <c r="AC7394" i="6"/>
  <c r="AC7395" i="6"/>
  <c r="AC7396" i="6"/>
  <c r="AC7397" i="6"/>
  <c r="AC7398" i="6"/>
  <c r="AC7399" i="6"/>
  <c r="AC7400" i="6"/>
  <c r="AC7401" i="6"/>
  <c r="AC7402" i="6"/>
  <c r="AC7403" i="6"/>
  <c r="AC7404" i="6"/>
  <c r="AC7405" i="6"/>
  <c r="AC7406" i="6"/>
  <c r="AC7407" i="6"/>
  <c r="AC7408" i="6"/>
  <c r="AC7409" i="6"/>
  <c r="AC7410" i="6"/>
  <c r="AC7411" i="6"/>
  <c r="AC7412" i="6"/>
  <c r="AC7413" i="6"/>
  <c r="AC7414" i="6"/>
  <c r="AC7415" i="6"/>
  <c r="AC7416" i="6"/>
  <c r="AC7417" i="6"/>
  <c r="AC7418" i="6"/>
  <c r="AC7419" i="6"/>
  <c r="AC7420" i="6"/>
  <c r="AC7421" i="6"/>
  <c r="AC7422" i="6"/>
  <c r="AC7423" i="6"/>
  <c r="AC7424" i="6"/>
  <c r="AC7425" i="6"/>
  <c r="AC7426" i="6"/>
  <c r="AC7427" i="6"/>
  <c r="AC7428" i="6"/>
  <c r="AC7429" i="6"/>
  <c r="AC7430" i="6"/>
  <c r="AC7431" i="6"/>
  <c r="AC7432" i="6"/>
  <c r="AC7433" i="6"/>
  <c r="AC7434" i="6"/>
  <c r="AC7435" i="6"/>
  <c r="AC7436" i="6"/>
  <c r="AC7437" i="6"/>
  <c r="AC7438" i="6"/>
  <c r="AC7439" i="6"/>
  <c r="AC7440" i="6"/>
  <c r="AC7441" i="6"/>
  <c r="AC7442" i="6"/>
  <c r="AC7443" i="6"/>
  <c r="AC7444" i="6"/>
  <c r="AC7445" i="6"/>
  <c r="AC7446" i="6"/>
  <c r="AC7447" i="6"/>
  <c r="AC7448" i="6"/>
  <c r="AC7449" i="6"/>
  <c r="AC7450" i="6"/>
  <c r="AC7451" i="6"/>
  <c r="AC7452" i="6"/>
  <c r="AC7453" i="6"/>
  <c r="AC7454" i="6"/>
  <c r="AC7455" i="6"/>
  <c r="AC7456" i="6"/>
  <c r="AC7457" i="6"/>
  <c r="AC7458" i="6"/>
  <c r="AC7459" i="6"/>
  <c r="AC7460" i="6"/>
  <c r="AC7461" i="6"/>
  <c r="AC7462" i="6"/>
  <c r="AC7463" i="6"/>
  <c r="AC7464" i="6"/>
  <c r="AC7465" i="6"/>
  <c r="AC7466" i="6"/>
  <c r="AC7467" i="6"/>
  <c r="AC7468" i="6"/>
  <c r="AC7469" i="6"/>
  <c r="AC7470" i="6"/>
  <c r="AC7471" i="6"/>
  <c r="AC7472" i="6"/>
  <c r="AC7473" i="6"/>
  <c r="AC7474" i="6"/>
  <c r="AC7475" i="6"/>
  <c r="AC7476" i="6"/>
  <c r="AC7477" i="6"/>
  <c r="AC7478" i="6"/>
  <c r="AC7479" i="6"/>
  <c r="AC7480" i="6"/>
  <c r="AC7481" i="6"/>
  <c r="AC7482" i="6"/>
  <c r="AC7483" i="6"/>
  <c r="AC7484" i="6"/>
  <c r="AC7485" i="6"/>
  <c r="AC7486" i="6"/>
  <c r="AC7487" i="6"/>
  <c r="AC7488" i="6"/>
  <c r="AC7489" i="6"/>
  <c r="AC7490" i="6"/>
  <c r="AC7491" i="6"/>
  <c r="AC7492" i="6"/>
  <c r="AC7493" i="6"/>
  <c r="AC7494" i="6"/>
  <c r="AC7495" i="6"/>
  <c r="AC7496" i="6"/>
  <c r="AC7497" i="6"/>
  <c r="AC7498" i="6"/>
  <c r="AC7499" i="6"/>
  <c r="AC7500" i="6"/>
  <c r="AC7501" i="6"/>
  <c r="AC7502" i="6"/>
  <c r="AC7503" i="6"/>
  <c r="AC7504" i="6"/>
  <c r="AC7505" i="6"/>
  <c r="AC7506" i="6"/>
  <c r="AC7507" i="6"/>
  <c r="AC7508" i="6"/>
  <c r="AC7509" i="6"/>
  <c r="AC7510" i="6"/>
  <c r="AC7511" i="6"/>
  <c r="AC7512" i="6"/>
  <c r="AC7513" i="6"/>
  <c r="AC7514" i="6"/>
  <c r="AC7515" i="6"/>
  <c r="AC7516" i="6"/>
  <c r="AC7517" i="6"/>
  <c r="AC7518" i="6"/>
  <c r="AC7519" i="6"/>
  <c r="AC7520" i="6"/>
  <c r="AC7521" i="6"/>
  <c r="AC7522" i="6"/>
  <c r="AC7523" i="6"/>
  <c r="AC7524" i="6"/>
  <c r="AC7525" i="6"/>
  <c r="AC7526" i="6"/>
  <c r="AC7527" i="6"/>
  <c r="AC7528" i="6"/>
  <c r="AC7529" i="6"/>
  <c r="AC7530" i="6"/>
  <c r="AC7531" i="6"/>
  <c r="AC7532" i="6"/>
  <c r="AC7533" i="6"/>
  <c r="AC7534" i="6"/>
  <c r="AC7535" i="6"/>
  <c r="AC7536" i="6"/>
  <c r="AC7537" i="6"/>
  <c r="AC7538" i="6"/>
  <c r="AC7539" i="6"/>
  <c r="AC7540" i="6"/>
  <c r="AC7541" i="6"/>
  <c r="AC7542" i="6"/>
  <c r="AC7543" i="6"/>
  <c r="AC7544" i="6"/>
  <c r="AC7545" i="6"/>
  <c r="AC7546" i="6"/>
  <c r="AC7547" i="6"/>
  <c r="AC7548" i="6"/>
  <c r="AC7549" i="6"/>
  <c r="AC7550" i="6"/>
  <c r="AC7551" i="6"/>
  <c r="AC7552" i="6"/>
  <c r="AC7553" i="6"/>
  <c r="AC7554" i="6"/>
  <c r="AC7555" i="6"/>
  <c r="AC7556" i="6"/>
  <c r="AC7557" i="6"/>
  <c r="AC7558" i="6"/>
  <c r="AC7559" i="6"/>
  <c r="AC7560" i="6"/>
  <c r="AC7561" i="6"/>
  <c r="AC7562" i="6"/>
  <c r="AC7563" i="6"/>
  <c r="AC7564" i="6"/>
  <c r="AC7565" i="6"/>
  <c r="AC7566" i="6"/>
  <c r="AC7567" i="6"/>
  <c r="AC7568" i="6"/>
  <c r="AC7569" i="6"/>
  <c r="AC7570" i="6"/>
  <c r="AC7571" i="6"/>
  <c r="AC7572" i="6"/>
  <c r="AC7573" i="6"/>
  <c r="AC7574" i="6"/>
  <c r="AC7575" i="6"/>
  <c r="AC7576" i="6"/>
  <c r="AC7577" i="6"/>
  <c r="AC7578" i="6"/>
  <c r="AC7579" i="6"/>
  <c r="AC7580" i="6"/>
  <c r="AC7581" i="6"/>
  <c r="AC7582" i="6"/>
  <c r="AC7583" i="6"/>
  <c r="AC7584" i="6"/>
  <c r="AC7585" i="6"/>
  <c r="AC7586" i="6"/>
  <c r="AC7587" i="6"/>
  <c r="AC7588" i="6"/>
  <c r="AC7589" i="6"/>
  <c r="AC7590" i="6"/>
  <c r="AC7591" i="6"/>
  <c r="AC7592" i="6"/>
  <c r="AC7593" i="6"/>
  <c r="AC7594" i="6"/>
  <c r="AC7595" i="6"/>
  <c r="AC7596" i="6"/>
  <c r="AC7597" i="6"/>
  <c r="AC7598" i="6"/>
  <c r="AC7599" i="6"/>
  <c r="AC7600" i="6"/>
  <c r="AC7601" i="6"/>
  <c r="AC7602" i="6"/>
  <c r="AC7603" i="6"/>
  <c r="AC7604" i="6"/>
  <c r="AC7605" i="6"/>
  <c r="AC7606" i="6"/>
  <c r="AC7607" i="6"/>
  <c r="AC7608" i="6"/>
  <c r="AC7609" i="6"/>
  <c r="AC7610" i="6"/>
  <c r="AC7611" i="6"/>
  <c r="AC7612" i="6"/>
  <c r="AC7613" i="6"/>
  <c r="AC7614" i="6"/>
  <c r="AC7615" i="6"/>
  <c r="AC7616" i="6"/>
  <c r="AC7617" i="6"/>
  <c r="AC7618" i="6"/>
  <c r="AC7619" i="6"/>
  <c r="AC7620" i="6"/>
  <c r="AC7621" i="6"/>
  <c r="AC7622" i="6"/>
  <c r="AC7623" i="6"/>
  <c r="AC7624" i="6"/>
  <c r="AC7625" i="6"/>
  <c r="AC7626" i="6"/>
  <c r="AC7627" i="6"/>
  <c r="AC7628" i="6"/>
  <c r="AC7629" i="6"/>
  <c r="AC7630" i="6"/>
  <c r="AC7631" i="6"/>
  <c r="AC7632" i="6"/>
  <c r="AC7633" i="6"/>
  <c r="AC7634" i="6"/>
  <c r="AC7635" i="6"/>
  <c r="AC7636" i="6"/>
  <c r="AC7637" i="6"/>
  <c r="AC7638" i="6"/>
  <c r="AC7639" i="6"/>
  <c r="AC7640" i="6"/>
  <c r="AC7641" i="6"/>
  <c r="AC7642" i="6"/>
  <c r="AC7643" i="6"/>
  <c r="AC7644" i="6"/>
  <c r="AC7645" i="6"/>
  <c r="AC7646" i="6"/>
  <c r="AC7647" i="6"/>
  <c r="AC7648" i="6"/>
  <c r="AC7649" i="6"/>
  <c r="AC7650" i="6"/>
  <c r="AC7651" i="6"/>
  <c r="AC7652" i="6"/>
  <c r="AC7653" i="6"/>
  <c r="AC7654" i="6"/>
  <c r="AC7655" i="6"/>
  <c r="AC7656" i="6"/>
  <c r="AC7657" i="6"/>
  <c r="AC7658" i="6"/>
  <c r="AC7659" i="6"/>
  <c r="AC7660" i="6"/>
  <c r="AC7661" i="6"/>
  <c r="AC7662" i="6"/>
  <c r="AC7663" i="6"/>
  <c r="AC7664" i="6"/>
  <c r="AC7665" i="6"/>
  <c r="AC7666" i="6"/>
  <c r="AC7667" i="6"/>
  <c r="AC7668" i="6"/>
  <c r="AC7669" i="6"/>
  <c r="AC7670" i="6"/>
  <c r="AC7671" i="6"/>
  <c r="AC7672" i="6"/>
  <c r="AC7673" i="6"/>
  <c r="AC7674" i="6"/>
  <c r="AC7675" i="6"/>
  <c r="AC7676" i="6"/>
  <c r="AC7677" i="6"/>
  <c r="AC7678" i="6"/>
  <c r="AC7679" i="6"/>
  <c r="AC7680" i="6"/>
  <c r="AC7681" i="6"/>
  <c r="AC7682" i="6"/>
  <c r="AC7683" i="6"/>
  <c r="AC7684" i="6"/>
  <c r="AC7685" i="6"/>
  <c r="AC7686" i="6"/>
  <c r="AC7687" i="6"/>
  <c r="AC7688" i="6"/>
  <c r="AC7689" i="6"/>
  <c r="AC7690" i="6"/>
  <c r="AC7691" i="6"/>
  <c r="AC7692" i="6"/>
  <c r="AC7693" i="6"/>
  <c r="AC7694" i="6"/>
  <c r="AC7695" i="6"/>
  <c r="AC7696" i="6"/>
  <c r="AC7697" i="6"/>
  <c r="AC7698" i="6"/>
  <c r="AC7699" i="6"/>
  <c r="AC7700" i="6"/>
  <c r="AC7701" i="6"/>
  <c r="AC7702" i="6"/>
  <c r="AC7703" i="6"/>
  <c r="AC7704" i="6"/>
  <c r="AC7705" i="6"/>
  <c r="AC7706" i="6"/>
  <c r="AC7707" i="6"/>
  <c r="AC7708" i="6"/>
  <c r="AC7709" i="6"/>
  <c r="AC7710" i="6"/>
  <c r="AC7711" i="6"/>
  <c r="AC7712" i="6"/>
  <c r="AC7713" i="6"/>
  <c r="AC7714" i="6"/>
  <c r="AC7715" i="6"/>
  <c r="AC7716" i="6"/>
  <c r="AC7717" i="6"/>
  <c r="AC7718" i="6"/>
  <c r="AC7719" i="6"/>
  <c r="AC7720" i="6"/>
  <c r="AC7721" i="6"/>
  <c r="AC7722" i="6"/>
  <c r="AC7723" i="6"/>
  <c r="AC7724" i="6"/>
  <c r="AC7725" i="6"/>
  <c r="AC7726" i="6"/>
  <c r="AC7727" i="6"/>
  <c r="AC7728" i="6"/>
  <c r="AC7729" i="6"/>
  <c r="AC7730" i="6"/>
  <c r="AC7731" i="6"/>
  <c r="AC7732" i="6"/>
  <c r="AC7733" i="6"/>
  <c r="AC7734" i="6"/>
  <c r="AC7735" i="6"/>
  <c r="AC7736" i="6"/>
  <c r="AC7737" i="6"/>
  <c r="AC7738" i="6"/>
  <c r="AC7739" i="6"/>
  <c r="AC7740" i="6"/>
  <c r="AC7741" i="6"/>
  <c r="AC7742" i="6"/>
  <c r="AC7743" i="6"/>
  <c r="AC7744" i="6"/>
  <c r="AC7745" i="6"/>
  <c r="AC7746" i="6"/>
  <c r="AC7747" i="6"/>
  <c r="AC7748" i="6"/>
  <c r="AC7749" i="6"/>
  <c r="AC7750" i="6"/>
  <c r="AC7751" i="6"/>
  <c r="AC7752" i="6"/>
  <c r="AC7753" i="6"/>
  <c r="AC7754" i="6"/>
  <c r="AC7755" i="6"/>
  <c r="AC7756" i="6"/>
  <c r="AC7757" i="6"/>
  <c r="AC7758" i="6"/>
  <c r="AC7759" i="6"/>
  <c r="AC7760" i="6"/>
  <c r="AC7761" i="6"/>
  <c r="AC7762" i="6"/>
  <c r="AC7763" i="6"/>
  <c r="AC7764" i="6"/>
  <c r="AC7765" i="6"/>
  <c r="AC7766" i="6"/>
  <c r="AC7767" i="6"/>
  <c r="AC7768" i="6"/>
  <c r="AC7769" i="6"/>
  <c r="AC7770" i="6"/>
  <c r="AC7771" i="6"/>
  <c r="AC7772" i="6"/>
  <c r="AC7773" i="6"/>
  <c r="AC7774" i="6"/>
  <c r="AC7775" i="6"/>
  <c r="AC7776" i="6"/>
  <c r="AC7777" i="6"/>
  <c r="AC7778" i="6"/>
  <c r="AC7779" i="6"/>
  <c r="AC7780" i="6"/>
  <c r="AC7781" i="6"/>
  <c r="AC7782" i="6"/>
  <c r="AC7783" i="6"/>
  <c r="AC7784" i="6"/>
  <c r="AC7785" i="6"/>
  <c r="AC7786" i="6"/>
  <c r="AC7787" i="6"/>
  <c r="AC7788" i="6"/>
  <c r="AC7789" i="6"/>
  <c r="AC7790" i="6"/>
  <c r="AC7791" i="6"/>
  <c r="AC7792" i="6"/>
  <c r="AC7793" i="6"/>
  <c r="AC7794" i="6"/>
  <c r="AC7795" i="6"/>
  <c r="AC7796" i="6"/>
  <c r="AC7797" i="6"/>
  <c r="AC7798" i="6"/>
  <c r="AC7799" i="6"/>
  <c r="AC7800" i="6"/>
  <c r="AC7801" i="6"/>
  <c r="AC7802" i="6"/>
  <c r="AC7803" i="6"/>
  <c r="AC7804" i="6"/>
  <c r="AC7805" i="6"/>
  <c r="AC7806" i="6"/>
  <c r="AC7807" i="6"/>
  <c r="AC7808" i="6"/>
  <c r="AC7809" i="6"/>
  <c r="AC7810" i="6"/>
  <c r="AC7811" i="6"/>
  <c r="AC7812" i="6"/>
  <c r="AC7813" i="6"/>
  <c r="AC7814" i="6"/>
  <c r="AC7815" i="6"/>
  <c r="AC7816" i="6"/>
  <c r="AC7817" i="6"/>
  <c r="AC7818" i="6"/>
  <c r="AC7819" i="6"/>
  <c r="AC7820" i="6"/>
  <c r="AC7821" i="6"/>
  <c r="AC7822" i="6"/>
  <c r="AC7823" i="6"/>
  <c r="AC7824" i="6"/>
  <c r="AC7825" i="6"/>
  <c r="AC7826" i="6"/>
  <c r="AC7827" i="6"/>
  <c r="AC7828" i="6"/>
  <c r="AC7829" i="6"/>
  <c r="AC7830" i="6"/>
  <c r="AC7831" i="6"/>
  <c r="AC7832" i="6"/>
  <c r="AC7833" i="6"/>
  <c r="AC7834" i="6"/>
  <c r="AC7835" i="6"/>
  <c r="AC7836" i="6"/>
  <c r="AC7837" i="6"/>
  <c r="AC7838" i="6"/>
  <c r="AC7839" i="6"/>
  <c r="AC7840" i="6"/>
  <c r="AC7841" i="6"/>
  <c r="AC7842" i="6"/>
  <c r="AC7843" i="6"/>
  <c r="AC7844" i="6"/>
  <c r="AC7845" i="6"/>
  <c r="AC7846" i="6"/>
  <c r="AC7847" i="6"/>
  <c r="AC7848" i="6"/>
  <c r="AC7849" i="6"/>
  <c r="AC7850" i="6"/>
  <c r="AC7851" i="6"/>
  <c r="AC7852" i="6"/>
  <c r="AC7853" i="6"/>
  <c r="AC7854" i="6"/>
  <c r="AC7855" i="6"/>
  <c r="AC7856" i="6"/>
  <c r="AC7857" i="6"/>
  <c r="AC7858" i="6"/>
  <c r="AC7859" i="6"/>
  <c r="AC7860" i="6"/>
  <c r="AC7861" i="6"/>
  <c r="AC7862" i="6"/>
  <c r="AC7863" i="6"/>
  <c r="AC7864" i="6"/>
  <c r="AC7865" i="6"/>
  <c r="AC7866" i="6"/>
  <c r="AC7867" i="6"/>
  <c r="AC7868" i="6"/>
  <c r="AC7869" i="6"/>
  <c r="AC7870" i="6"/>
  <c r="AC7871" i="6"/>
  <c r="AC7872" i="6"/>
  <c r="AC7873" i="6"/>
  <c r="AC7874" i="6"/>
  <c r="AC7875" i="6"/>
  <c r="AC7876" i="6"/>
  <c r="AC7877" i="6"/>
  <c r="AC7878" i="6"/>
  <c r="AC7879" i="6"/>
  <c r="AC7880" i="6"/>
  <c r="AC7881" i="6"/>
  <c r="AC7882" i="6"/>
  <c r="AC7883" i="6"/>
  <c r="AC7884" i="6"/>
  <c r="AC7885" i="6"/>
  <c r="AC7886" i="6"/>
  <c r="AC7887" i="6"/>
  <c r="AC7888" i="6"/>
  <c r="AC7889" i="6"/>
  <c r="AC7890" i="6"/>
  <c r="AC7891" i="6"/>
  <c r="AC7892" i="6"/>
  <c r="AC7893" i="6"/>
  <c r="AC7894" i="6"/>
  <c r="AC7895" i="6"/>
  <c r="AC7896" i="6"/>
  <c r="AC7897" i="6"/>
  <c r="AC7898" i="6"/>
  <c r="AC7899" i="6"/>
  <c r="AC7900" i="6"/>
  <c r="AC7901" i="6"/>
  <c r="AC7902" i="6"/>
  <c r="AC7903" i="6"/>
  <c r="AC7904" i="6"/>
  <c r="AC7905" i="6"/>
  <c r="AC7906" i="6"/>
  <c r="AC7907" i="6"/>
  <c r="AC7908" i="6"/>
  <c r="AC7909" i="6"/>
  <c r="AC7910" i="6"/>
  <c r="AC7911" i="6"/>
  <c r="AC7912" i="6"/>
  <c r="AC7913" i="6"/>
  <c r="AC7914" i="6"/>
  <c r="AC7915" i="6"/>
  <c r="AC7916" i="6"/>
  <c r="AC7917" i="6"/>
  <c r="AC7918" i="6"/>
  <c r="AC7919" i="6"/>
  <c r="AC7920" i="6"/>
  <c r="AC7921" i="6"/>
  <c r="AC7922" i="6"/>
  <c r="AC7923" i="6"/>
  <c r="AC7924" i="6"/>
  <c r="AC7925" i="6"/>
  <c r="AC7926" i="6"/>
  <c r="AC7927" i="6"/>
  <c r="AC7928" i="6"/>
  <c r="AC7929" i="6"/>
  <c r="AC7930" i="6"/>
  <c r="AC7931" i="6"/>
  <c r="AC7932" i="6"/>
  <c r="AC7933" i="6"/>
  <c r="AC7934" i="6"/>
  <c r="AC7935" i="6"/>
  <c r="AC7936" i="6"/>
  <c r="AC7937" i="6"/>
  <c r="AC7938" i="6"/>
  <c r="AC7939" i="6"/>
  <c r="AC7940" i="6"/>
  <c r="AC7941" i="6"/>
  <c r="AC7942" i="6"/>
  <c r="AC7943" i="6"/>
  <c r="AC7944" i="6"/>
  <c r="AC7945" i="6"/>
  <c r="AC7946" i="6"/>
  <c r="AC7947" i="6"/>
  <c r="AC7948" i="6"/>
  <c r="AC7949" i="6"/>
  <c r="AC7950" i="6"/>
  <c r="AC7951" i="6"/>
  <c r="AC7952" i="6"/>
  <c r="AC7953" i="6"/>
  <c r="AC7954" i="6"/>
  <c r="AC7955" i="6"/>
  <c r="AC7956" i="6"/>
  <c r="AC7957" i="6"/>
  <c r="AC7958" i="6"/>
  <c r="AC7959" i="6"/>
  <c r="AC7960" i="6"/>
  <c r="AC7961" i="6"/>
  <c r="AC7962" i="6"/>
  <c r="AC7963" i="6"/>
  <c r="AC7964" i="6"/>
  <c r="AC7965" i="6"/>
  <c r="AC7966" i="6"/>
  <c r="AC7967" i="6"/>
  <c r="AC7968" i="6"/>
  <c r="AC7969" i="6"/>
  <c r="AC7970" i="6"/>
  <c r="AC7971" i="6"/>
  <c r="AC7972" i="6"/>
  <c r="AC7973" i="6"/>
  <c r="AC7974" i="6"/>
  <c r="AC7975" i="6"/>
  <c r="AC7976" i="6"/>
  <c r="AC7977" i="6"/>
  <c r="AC7978" i="6"/>
  <c r="AC7979" i="6"/>
  <c r="AC7980" i="6"/>
  <c r="AC7981" i="6"/>
  <c r="AC7982" i="6"/>
  <c r="AC7983" i="6"/>
  <c r="AC7984" i="6"/>
  <c r="AC7985" i="6"/>
  <c r="AC7986" i="6"/>
  <c r="AC7987" i="6"/>
  <c r="AC7988" i="6"/>
  <c r="AC7989" i="6"/>
  <c r="AC7990" i="6"/>
  <c r="AC7991" i="6"/>
  <c r="AC7992" i="6"/>
  <c r="AC7993" i="6"/>
  <c r="AC7994" i="6"/>
  <c r="AC7995" i="6"/>
  <c r="AC7996" i="6"/>
  <c r="AC7997" i="6"/>
  <c r="AC7998" i="6"/>
  <c r="AC7999" i="6"/>
  <c r="AC8000" i="6"/>
  <c r="AC8001" i="6"/>
  <c r="AC8002" i="6"/>
  <c r="AC8003" i="6"/>
  <c r="AC8004" i="6"/>
  <c r="AC8005" i="6"/>
  <c r="AC8006" i="6"/>
  <c r="AC8007" i="6"/>
  <c r="AC8008" i="6"/>
  <c r="AC8009" i="6"/>
  <c r="AC8010" i="6"/>
  <c r="AC8011" i="6"/>
  <c r="AC8012" i="6"/>
  <c r="AC8013" i="6"/>
  <c r="AC8014" i="6"/>
  <c r="AC8015" i="6"/>
  <c r="AC8016" i="6"/>
  <c r="AC8017" i="6"/>
  <c r="AC8018" i="6"/>
  <c r="AC8019" i="6"/>
  <c r="AC8020" i="6"/>
  <c r="AC8021" i="6"/>
  <c r="AC8022" i="6"/>
  <c r="AC8023" i="6"/>
  <c r="AC8024" i="6"/>
  <c r="AC8025" i="6"/>
  <c r="AC8026" i="6"/>
  <c r="AC8027" i="6"/>
  <c r="AC8028" i="6"/>
  <c r="AC8029" i="6"/>
  <c r="AC8030" i="6"/>
  <c r="AC8031" i="6"/>
  <c r="AC8032" i="6"/>
  <c r="AC8033" i="6"/>
  <c r="AC8034" i="6"/>
  <c r="AC8035" i="6"/>
  <c r="AC8036" i="6"/>
  <c r="AC8037" i="6"/>
  <c r="AC8038" i="6"/>
  <c r="AC8039" i="6"/>
  <c r="AC8040" i="6"/>
  <c r="AC8041" i="6"/>
  <c r="AC8042" i="6"/>
  <c r="AC8043" i="6"/>
  <c r="AC8044" i="6"/>
  <c r="AC8045" i="6"/>
  <c r="AC8046" i="6"/>
  <c r="AC8047" i="6"/>
  <c r="AC8048" i="6"/>
  <c r="AC8049" i="6"/>
  <c r="AC8050" i="6"/>
  <c r="AC8051" i="6"/>
  <c r="AC8052" i="6"/>
  <c r="AC8053" i="6"/>
  <c r="AC8054" i="6"/>
  <c r="AC8055" i="6"/>
  <c r="AC8056" i="6"/>
  <c r="AC8057" i="6"/>
  <c r="AC8058" i="6"/>
  <c r="AC8059" i="6"/>
  <c r="AC8060" i="6"/>
  <c r="AC8061" i="6"/>
  <c r="AC8062" i="6"/>
  <c r="AC8063" i="6"/>
  <c r="AC8064" i="6"/>
  <c r="AC8065" i="6"/>
  <c r="AC8066" i="6"/>
  <c r="AC8067" i="6"/>
  <c r="AC8068" i="6"/>
  <c r="AC8069" i="6"/>
  <c r="AC8070" i="6"/>
  <c r="AC8071" i="6"/>
  <c r="AC8072" i="6"/>
  <c r="AC8073" i="6"/>
  <c r="AC8074" i="6"/>
  <c r="AC8075" i="6"/>
  <c r="AC8076" i="6"/>
  <c r="AC8077" i="6"/>
  <c r="AC8078" i="6"/>
  <c r="AC8079" i="6"/>
  <c r="AC8080" i="6"/>
  <c r="AC8081" i="6"/>
  <c r="AC8082" i="6"/>
  <c r="AC8083" i="6"/>
  <c r="AC8084" i="6"/>
  <c r="AC8085" i="6"/>
  <c r="AC8086" i="6"/>
  <c r="AC8087" i="6"/>
  <c r="AC8088" i="6"/>
  <c r="AC8089" i="6"/>
  <c r="AC8090" i="6"/>
  <c r="AC8091" i="6"/>
  <c r="AC8092" i="6"/>
  <c r="AC8093" i="6"/>
  <c r="AC8094" i="6"/>
  <c r="AC8095" i="6"/>
  <c r="AC8096" i="6"/>
  <c r="AC8097" i="6"/>
  <c r="AC8098" i="6"/>
  <c r="AC8099" i="6"/>
  <c r="AC8100" i="6"/>
  <c r="AC8101" i="6"/>
  <c r="AC8102" i="6"/>
  <c r="AC8103" i="6"/>
  <c r="AC8104" i="6"/>
  <c r="AC8105" i="6"/>
  <c r="AC8106" i="6"/>
  <c r="AC8107" i="6"/>
  <c r="AC8108" i="6"/>
  <c r="AC8109" i="6"/>
  <c r="AC8110" i="6"/>
  <c r="AC8111" i="6"/>
  <c r="AC8112" i="6"/>
  <c r="AC8113" i="6"/>
  <c r="AC8114" i="6"/>
  <c r="AC8115" i="6"/>
  <c r="AC8116" i="6"/>
  <c r="AC8117" i="6"/>
  <c r="AC8118" i="6"/>
  <c r="AC8119" i="6"/>
  <c r="AC8120" i="6"/>
  <c r="AC8121" i="6"/>
  <c r="AC8122" i="6"/>
  <c r="AC8123" i="6"/>
  <c r="AC8124" i="6"/>
  <c r="AC8125" i="6"/>
  <c r="AC8126" i="6"/>
  <c r="AC8127" i="6"/>
  <c r="AC8128" i="6"/>
  <c r="AC8129" i="6"/>
  <c r="AC8130" i="6"/>
  <c r="AC8131" i="6"/>
  <c r="AC8132" i="6"/>
  <c r="AC8133" i="6"/>
  <c r="AC8134" i="6"/>
  <c r="AC8135" i="6"/>
  <c r="AC8136" i="6"/>
  <c r="AC8137" i="6"/>
  <c r="AC8138" i="6"/>
  <c r="AC8139" i="6"/>
  <c r="AC8140" i="6"/>
  <c r="AC8141" i="6"/>
  <c r="AC8142" i="6"/>
  <c r="AC8143" i="6"/>
  <c r="AC8144" i="6"/>
  <c r="AC8145" i="6"/>
  <c r="AC8146" i="6"/>
  <c r="AC8147" i="6"/>
  <c r="AC8148" i="6"/>
  <c r="AC8149" i="6"/>
  <c r="AC8150" i="6"/>
  <c r="AC8151" i="6"/>
  <c r="AC8152" i="6"/>
  <c r="AC8153" i="6"/>
  <c r="AC8154" i="6"/>
  <c r="AC8155" i="6"/>
  <c r="AC8156" i="6"/>
  <c r="AC8157" i="6"/>
  <c r="AC8158" i="6"/>
  <c r="AC8159" i="6"/>
  <c r="AC8160" i="6"/>
  <c r="AC8161" i="6"/>
  <c r="AC8162" i="6"/>
  <c r="AC8163" i="6"/>
  <c r="AC8164" i="6"/>
  <c r="AC8165" i="6"/>
  <c r="AC8166" i="6"/>
  <c r="AC8167" i="6"/>
  <c r="AC8168" i="6"/>
  <c r="AC8169" i="6"/>
  <c r="AC8170" i="6"/>
  <c r="AC8171" i="6"/>
  <c r="AC8172" i="6"/>
  <c r="AC8173" i="6"/>
  <c r="AC8174" i="6"/>
  <c r="AC8175" i="6"/>
  <c r="AC8176" i="6"/>
  <c r="AC8177" i="6"/>
  <c r="AC8178" i="6"/>
  <c r="AC8179" i="6"/>
  <c r="AC8180" i="6"/>
  <c r="AC8181" i="6"/>
  <c r="AC8182" i="6"/>
  <c r="AC8183" i="6"/>
  <c r="AC8184" i="6"/>
  <c r="AC8185" i="6"/>
  <c r="AC8186" i="6"/>
  <c r="AC8187" i="6"/>
  <c r="AC8188" i="6"/>
  <c r="AC8189" i="6"/>
  <c r="AC8190" i="6"/>
  <c r="AC8191" i="6"/>
  <c r="AC8192" i="6"/>
  <c r="AC8193" i="6"/>
  <c r="AC8194" i="6"/>
  <c r="AC8195" i="6"/>
  <c r="AC8196" i="6"/>
  <c r="AC8197" i="6"/>
  <c r="AC8198" i="6"/>
  <c r="AC8199" i="6"/>
  <c r="AC8200" i="6"/>
  <c r="AC8201" i="6"/>
  <c r="AC8202" i="6"/>
  <c r="AC8203" i="6"/>
  <c r="AC8204" i="6"/>
  <c r="AC8205" i="6"/>
  <c r="AC8206" i="6"/>
  <c r="AC8207" i="6"/>
  <c r="AC8208" i="6"/>
  <c r="AC8209" i="6"/>
  <c r="AC8210" i="6"/>
  <c r="AC8211" i="6"/>
  <c r="AC8212" i="6"/>
  <c r="AC8213" i="6"/>
  <c r="AC8214" i="6"/>
  <c r="AC8215" i="6"/>
  <c r="AC8216" i="6"/>
  <c r="AC8217" i="6"/>
  <c r="AC8218" i="6"/>
  <c r="AC8219" i="6"/>
  <c r="AC8220" i="6"/>
  <c r="AC8221" i="6"/>
  <c r="AC8222" i="6"/>
  <c r="AC8223" i="6"/>
  <c r="AC8224" i="6"/>
  <c r="AC8225" i="6"/>
  <c r="AC8226" i="6"/>
  <c r="AC8227" i="6"/>
  <c r="AC8228" i="6"/>
  <c r="AC8229" i="6"/>
  <c r="AC8230" i="6"/>
  <c r="AC8231" i="6"/>
  <c r="AC8232" i="6"/>
  <c r="AC8233" i="6"/>
  <c r="AC8234" i="6"/>
  <c r="AC8235" i="6"/>
  <c r="AC8236" i="6"/>
  <c r="AC8237" i="6"/>
  <c r="AC8238" i="6"/>
  <c r="AC8239" i="6"/>
  <c r="AC8240" i="6"/>
  <c r="AC8241" i="6"/>
  <c r="AC8242" i="6"/>
  <c r="AC8243" i="6"/>
  <c r="AC8244" i="6"/>
  <c r="AC8245" i="6"/>
  <c r="AC8246" i="6"/>
  <c r="AC8247" i="6"/>
  <c r="AC8248" i="6"/>
  <c r="AC8249" i="6"/>
  <c r="AC8250" i="6"/>
  <c r="AC8251" i="6"/>
  <c r="AC8252" i="6"/>
  <c r="AC8253" i="6"/>
  <c r="AC8254" i="6"/>
  <c r="AC8255" i="6"/>
  <c r="AC8256" i="6"/>
  <c r="AC8257" i="6"/>
  <c r="AC8258" i="6"/>
  <c r="AC8259" i="6"/>
  <c r="AC8260" i="6"/>
  <c r="AC8261" i="6"/>
  <c r="AC8262" i="6"/>
  <c r="AC8263" i="6"/>
  <c r="AC8264" i="6"/>
  <c r="AC8265" i="6"/>
  <c r="AC8266" i="6"/>
  <c r="AC8267" i="6"/>
  <c r="AC8268" i="6"/>
  <c r="AC8269" i="6"/>
  <c r="AC8270" i="6"/>
  <c r="AC8271" i="6"/>
  <c r="AC8272" i="6"/>
  <c r="AC8273" i="6"/>
  <c r="AC8274" i="6"/>
  <c r="AC8275" i="6"/>
  <c r="AC8276" i="6"/>
  <c r="AC8277" i="6"/>
  <c r="AC8278" i="6"/>
  <c r="AC8279" i="6"/>
  <c r="AC8280" i="6"/>
  <c r="AC8281" i="6"/>
  <c r="AC8282" i="6"/>
  <c r="AC8283" i="6"/>
  <c r="AC8284" i="6"/>
  <c r="AC8285" i="6"/>
  <c r="AC8286" i="6"/>
  <c r="AC8287" i="6"/>
  <c r="AC8288" i="6"/>
  <c r="AC8289" i="6"/>
  <c r="AC8290" i="6"/>
  <c r="AC8291" i="6"/>
  <c r="AC8292" i="6"/>
  <c r="AC8293" i="6"/>
  <c r="AC8294" i="6"/>
  <c r="AC8295" i="6"/>
  <c r="AC8296" i="6"/>
  <c r="AC8297" i="6"/>
  <c r="AC8298" i="6"/>
  <c r="AC8299" i="6"/>
  <c r="AC8300" i="6"/>
  <c r="AC8301" i="6"/>
  <c r="AC8302" i="6"/>
  <c r="AC8303" i="6"/>
  <c r="AC8304" i="6"/>
  <c r="AC8305" i="6"/>
  <c r="AC8306" i="6"/>
  <c r="AC8307" i="6"/>
  <c r="AC8308" i="6"/>
  <c r="AC8309" i="6"/>
  <c r="AC8310" i="6"/>
  <c r="AC8311" i="6"/>
  <c r="AC8312" i="6"/>
  <c r="AC8313" i="6"/>
  <c r="AC8314" i="6"/>
  <c r="AC8315" i="6"/>
  <c r="AC8316" i="6"/>
  <c r="AC8317" i="6"/>
  <c r="AC8318" i="6"/>
  <c r="AC8319" i="6"/>
  <c r="AC8320" i="6"/>
  <c r="AC8321" i="6"/>
  <c r="AC8322" i="6"/>
  <c r="AC8323" i="6"/>
  <c r="AC8324" i="6"/>
  <c r="AC8325" i="6"/>
  <c r="AC8326" i="6"/>
  <c r="AC8327" i="6"/>
  <c r="AC8328" i="6"/>
  <c r="AC8329" i="6"/>
  <c r="AC8330" i="6"/>
  <c r="AC8331" i="6"/>
  <c r="AC8332" i="6"/>
  <c r="AC8333" i="6"/>
  <c r="AC8334" i="6"/>
  <c r="AC8335" i="6"/>
  <c r="AC8336" i="6"/>
  <c r="AC8337" i="6"/>
  <c r="AC8338" i="6"/>
  <c r="AC8339" i="6"/>
  <c r="AC8340" i="6"/>
  <c r="AC8341" i="6"/>
  <c r="AC8342" i="6"/>
  <c r="AC8343" i="6"/>
  <c r="AC8344" i="6"/>
  <c r="AC8345" i="6"/>
  <c r="AC8346" i="6"/>
  <c r="AC8347" i="6"/>
  <c r="AC8348" i="6"/>
  <c r="AC8349" i="6"/>
  <c r="AC8350" i="6"/>
  <c r="AC8351" i="6"/>
  <c r="AC8352" i="6"/>
  <c r="AC8353" i="6"/>
  <c r="AC8354" i="6"/>
  <c r="AC8355" i="6"/>
  <c r="AC8356" i="6"/>
  <c r="AC8357" i="6"/>
  <c r="AC8358" i="6"/>
  <c r="AC8359" i="6"/>
  <c r="AC8360" i="6"/>
  <c r="AC8361" i="6"/>
  <c r="AC8362" i="6"/>
  <c r="AC8363" i="6"/>
  <c r="AC8364" i="6"/>
  <c r="AC8365" i="6"/>
  <c r="AC8366" i="6"/>
  <c r="AC8367" i="6"/>
  <c r="AC8368" i="6"/>
  <c r="AC8369" i="6"/>
  <c r="AC8370" i="6"/>
  <c r="AC8371" i="6"/>
  <c r="AC8372" i="6"/>
  <c r="AC8373" i="6"/>
  <c r="AC8374" i="6"/>
  <c r="AC8375" i="6"/>
  <c r="AC8376" i="6"/>
  <c r="AC8377" i="6"/>
  <c r="AC8378" i="6"/>
  <c r="AC8379" i="6"/>
  <c r="AC8380" i="6"/>
  <c r="AC8381" i="6"/>
  <c r="AC8382" i="6"/>
  <c r="AC8383" i="6"/>
  <c r="AC8384" i="6"/>
  <c r="AC8385" i="6"/>
  <c r="AC8386" i="6"/>
  <c r="AC8387" i="6"/>
  <c r="AC8388" i="6"/>
  <c r="AC8389" i="6"/>
  <c r="AC8390" i="6"/>
  <c r="AC8391" i="6"/>
  <c r="AC8392" i="6"/>
  <c r="AC8393" i="6"/>
  <c r="AC8394" i="6"/>
  <c r="AC8395" i="6"/>
  <c r="AC8396" i="6"/>
  <c r="AC8397" i="6"/>
  <c r="AC8398" i="6"/>
  <c r="AC8399" i="6"/>
  <c r="AC8400" i="6"/>
  <c r="AC8401" i="6"/>
  <c r="AC8402" i="6"/>
  <c r="AC8403" i="6"/>
  <c r="AC8404" i="6"/>
  <c r="AC8405" i="6"/>
  <c r="AC8406" i="6"/>
  <c r="AC8407" i="6"/>
  <c r="AC8408" i="6"/>
  <c r="AC8409" i="6"/>
  <c r="AC8410" i="6"/>
  <c r="AC8411" i="6"/>
  <c r="AC8412" i="6"/>
  <c r="AC8413" i="6"/>
  <c r="AC8414" i="6"/>
  <c r="AC8415" i="6"/>
  <c r="AC8416" i="6"/>
  <c r="AC8417" i="6"/>
  <c r="AC8418" i="6"/>
  <c r="AC8419" i="6"/>
  <c r="AC8420" i="6"/>
  <c r="AC8421" i="6"/>
  <c r="AC8422" i="6"/>
  <c r="AC8423" i="6"/>
  <c r="AC8424" i="6"/>
  <c r="AC8425" i="6"/>
  <c r="AC8426" i="6"/>
  <c r="AC8427" i="6"/>
  <c r="AC8428" i="6"/>
  <c r="AC8429" i="6"/>
  <c r="AC8430" i="6"/>
  <c r="AC8431" i="6"/>
  <c r="AC8432" i="6"/>
  <c r="AC8433" i="6"/>
  <c r="AC8434" i="6"/>
  <c r="AC8435" i="6"/>
  <c r="AC8436" i="6"/>
  <c r="AC8437" i="6"/>
  <c r="AC8438" i="6"/>
  <c r="AC8439" i="6"/>
  <c r="AC8440" i="6"/>
  <c r="AC8441" i="6"/>
  <c r="AC8442" i="6"/>
  <c r="AC8443" i="6"/>
  <c r="AC8444" i="6"/>
  <c r="AC8445" i="6"/>
  <c r="AC8446" i="6"/>
  <c r="AC8447" i="6"/>
  <c r="AC8448" i="6"/>
  <c r="AC8449" i="6"/>
  <c r="AC8450" i="6"/>
  <c r="AC8451" i="6"/>
  <c r="AC8452" i="6"/>
  <c r="AC8453" i="6"/>
  <c r="AC8454" i="6"/>
  <c r="AC8455" i="6"/>
  <c r="AC8456" i="6"/>
  <c r="AC8457" i="6"/>
  <c r="AC8458" i="6"/>
  <c r="AC8459" i="6"/>
  <c r="AC8460" i="6"/>
  <c r="AC8461" i="6"/>
  <c r="AC8462" i="6"/>
  <c r="AC8463" i="6"/>
  <c r="AC8464" i="6"/>
  <c r="AC8465" i="6"/>
  <c r="AC8466" i="6"/>
  <c r="AC8467" i="6"/>
  <c r="AC8468" i="6"/>
  <c r="AC8469" i="6"/>
  <c r="AC8470" i="6"/>
  <c r="AC8471" i="6"/>
  <c r="AC8472" i="6"/>
  <c r="AC8473" i="6"/>
  <c r="AC8474" i="6"/>
  <c r="AC8475" i="6"/>
  <c r="AC8476" i="6"/>
  <c r="AC8477" i="6"/>
  <c r="AC8478" i="6"/>
  <c r="AC8479" i="6"/>
  <c r="AC8480" i="6"/>
  <c r="AC8481" i="6"/>
  <c r="AC8482" i="6"/>
  <c r="AC8483" i="6"/>
  <c r="AC8484" i="6"/>
  <c r="AC8485" i="6"/>
  <c r="AC8486" i="6"/>
  <c r="AC8487" i="6"/>
  <c r="AC8488" i="6"/>
  <c r="AC8489" i="6"/>
  <c r="AC8490" i="6"/>
  <c r="AC8491" i="6"/>
  <c r="AC8492" i="6"/>
  <c r="AC8493" i="6"/>
  <c r="AC8494" i="6"/>
  <c r="AC8495" i="6"/>
  <c r="AC8496" i="6"/>
  <c r="AC8497" i="6"/>
  <c r="AC8498" i="6"/>
  <c r="AC8499" i="6"/>
  <c r="AC8500" i="6"/>
  <c r="AC8501" i="6"/>
  <c r="AC8502" i="6"/>
  <c r="AC8503" i="6"/>
  <c r="AC8504" i="6"/>
  <c r="AC8505" i="6"/>
  <c r="AC8506" i="6"/>
  <c r="AC8507" i="6"/>
  <c r="AC8508" i="6"/>
  <c r="AC8509" i="6"/>
  <c r="AC8510" i="6"/>
  <c r="AC8511" i="6"/>
  <c r="AC8512" i="6"/>
  <c r="AC8513" i="6"/>
  <c r="AC8514" i="6"/>
  <c r="AC8515" i="6"/>
  <c r="AC8516" i="6"/>
  <c r="AC8517" i="6"/>
  <c r="AC8518" i="6"/>
  <c r="AC8519" i="6"/>
  <c r="AC8520" i="6"/>
  <c r="AC8521" i="6"/>
  <c r="AC8522" i="6"/>
  <c r="AC8523" i="6"/>
  <c r="AC8524" i="6"/>
  <c r="AC8525" i="6"/>
  <c r="AC8526" i="6"/>
  <c r="AC8527" i="6"/>
  <c r="AC8528" i="6"/>
  <c r="AC8529" i="6"/>
  <c r="AC8530" i="6"/>
  <c r="AC8531" i="6"/>
  <c r="AC8532" i="6"/>
  <c r="AC8533" i="6"/>
  <c r="AC8534" i="6"/>
  <c r="AC8535" i="6"/>
  <c r="AC8536" i="6"/>
  <c r="AC8537" i="6"/>
  <c r="AC8538" i="6"/>
  <c r="AC8539" i="6"/>
  <c r="AC8540" i="6"/>
  <c r="AC8541" i="6"/>
  <c r="AC8542" i="6"/>
  <c r="AC8543" i="6"/>
  <c r="AC8544" i="6"/>
  <c r="AC8545" i="6"/>
  <c r="AC8546" i="6"/>
  <c r="AC8547" i="6"/>
  <c r="AC8548" i="6"/>
  <c r="AC8549" i="6"/>
  <c r="AC8550" i="6"/>
  <c r="AC8551" i="6"/>
  <c r="AC8552" i="6"/>
  <c r="AC8553" i="6"/>
  <c r="AC8554" i="6"/>
  <c r="AC8555" i="6"/>
  <c r="AC8556" i="6"/>
  <c r="AC8557" i="6"/>
  <c r="AC8558" i="6"/>
  <c r="AC8559" i="6"/>
  <c r="AC8560" i="6"/>
  <c r="AC8561" i="6"/>
  <c r="AC8562" i="6"/>
  <c r="AC8563" i="6"/>
  <c r="AC8564" i="6"/>
  <c r="AC8565" i="6"/>
  <c r="AC8566" i="6"/>
  <c r="AC8567" i="6"/>
  <c r="AC8568" i="6"/>
  <c r="AC8569" i="6"/>
  <c r="AC8570" i="6"/>
  <c r="AC8571" i="6"/>
  <c r="AC8572" i="6"/>
  <c r="AC8573" i="6"/>
  <c r="AC8574" i="6"/>
  <c r="AC8575" i="6"/>
  <c r="AC8576" i="6"/>
  <c r="AC8577" i="6"/>
  <c r="AC8578" i="6"/>
  <c r="AC8579" i="6"/>
  <c r="AC8580" i="6"/>
  <c r="AC8581" i="6"/>
  <c r="AC8582" i="6"/>
  <c r="AC8583" i="6"/>
  <c r="AC8584" i="6"/>
  <c r="AC8585" i="6"/>
  <c r="AC8586" i="6"/>
  <c r="AC8587" i="6"/>
  <c r="AC8588" i="6"/>
  <c r="AC8589" i="6"/>
  <c r="AC8590" i="6"/>
  <c r="AC8591" i="6"/>
  <c r="AC8592" i="6"/>
  <c r="AC8593" i="6"/>
  <c r="AC8594" i="6"/>
  <c r="AC8595" i="6"/>
  <c r="AC8596" i="6"/>
  <c r="AC8597" i="6"/>
  <c r="AC8598" i="6"/>
  <c r="AC8599" i="6"/>
  <c r="AC8600" i="6"/>
  <c r="AC8601" i="6"/>
  <c r="AC8602" i="6"/>
  <c r="AC8603" i="6"/>
  <c r="AC8604" i="6"/>
  <c r="AC8605" i="6"/>
  <c r="AC8606" i="6"/>
  <c r="AC8607" i="6"/>
  <c r="AC8608" i="6"/>
  <c r="AC8609" i="6"/>
  <c r="AC8610" i="6"/>
  <c r="AC8611" i="6"/>
  <c r="AC8612" i="6"/>
  <c r="AC8613" i="6"/>
  <c r="AC8614" i="6"/>
  <c r="AC8615" i="6"/>
  <c r="AC8616" i="6"/>
  <c r="AC8617" i="6"/>
  <c r="AC8618" i="6"/>
  <c r="AC8619" i="6"/>
  <c r="AC8620" i="6"/>
  <c r="AC8621" i="6"/>
  <c r="AC8622" i="6"/>
  <c r="AC8623" i="6"/>
  <c r="AC8624" i="6"/>
  <c r="AC8625" i="6"/>
  <c r="AC8626" i="6"/>
  <c r="AC8627" i="6"/>
  <c r="AC8628" i="6"/>
  <c r="AC8629" i="6"/>
  <c r="AC8630" i="6"/>
  <c r="AC8631" i="6"/>
  <c r="AC8632" i="6"/>
  <c r="AC8633" i="6"/>
  <c r="AC8634" i="6"/>
  <c r="AC8635" i="6"/>
  <c r="AC8636" i="6"/>
  <c r="AC8637" i="6"/>
  <c r="AC8638" i="6"/>
  <c r="AC8639" i="6"/>
  <c r="AC8640" i="6"/>
  <c r="AC8641" i="6"/>
  <c r="AC8642" i="6"/>
  <c r="AC8643" i="6"/>
  <c r="AC8644" i="6"/>
  <c r="AC8645" i="6"/>
  <c r="AC8646" i="6"/>
  <c r="AC8647" i="6"/>
  <c r="AC8648" i="6"/>
  <c r="AC8649" i="6"/>
  <c r="AC8650" i="6"/>
  <c r="AC8651" i="6"/>
  <c r="AC8652" i="6"/>
  <c r="AC8653" i="6"/>
  <c r="AC8654" i="6"/>
  <c r="AC8655" i="6"/>
  <c r="AC8656" i="6"/>
  <c r="AC8657" i="6"/>
  <c r="AC8658" i="6"/>
  <c r="AC8659" i="6"/>
  <c r="AC8660" i="6"/>
  <c r="AC8661" i="6"/>
  <c r="AC8662" i="6"/>
  <c r="AC8663" i="6"/>
  <c r="AC8664" i="6"/>
  <c r="AC8665" i="6"/>
  <c r="AC8666" i="6"/>
  <c r="AC8667" i="6"/>
  <c r="AC8668" i="6"/>
  <c r="AC8669" i="6"/>
  <c r="AC8670" i="6"/>
  <c r="AC8671" i="6"/>
  <c r="AC8672" i="6"/>
  <c r="AC8673" i="6"/>
  <c r="AC8674" i="6"/>
  <c r="AC8675" i="6"/>
  <c r="AC8676" i="6"/>
  <c r="AC8677" i="6"/>
  <c r="AC8678" i="6"/>
  <c r="AC8679" i="6"/>
  <c r="AC8680" i="6"/>
  <c r="AC8681" i="6"/>
  <c r="AC8682" i="6"/>
  <c r="AC8683" i="6"/>
  <c r="AC8684" i="6"/>
  <c r="AC8685" i="6"/>
  <c r="AC8686" i="6"/>
  <c r="AC8687" i="6"/>
  <c r="AC8688" i="6"/>
  <c r="AC8689" i="6"/>
  <c r="AC8690" i="6"/>
  <c r="AC8691" i="6"/>
  <c r="AC8692" i="6"/>
  <c r="AC8693" i="6"/>
  <c r="AC8694" i="6"/>
  <c r="AC8695" i="6"/>
  <c r="AC8696" i="6"/>
  <c r="AC8697" i="6"/>
  <c r="AC8698" i="6"/>
  <c r="AC8699" i="6"/>
  <c r="AC8700" i="6"/>
  <c r="AC8701" i="6"/>
  <c r="AC8702" i="6"/>
  <c r="AC8703" i="6"/>
  <c r="AC8704" i="6"/>
  <c r="AC8705" i="6"/>
  <c r="AC8706" i="6"/>
  <c r="AC8707" i="6"/>
  <c r="AC8708" i="6"/>
  <c r="AC8709" i="6"/>
  <c r="AC8710" i="6"/>
  <c r="AC8711" i="6"/>
  <c r="AC8712" i="6"/>
  <c r="AC8713" i="6"/>
  <c r="AC8714" i="6"/>
  <c r="AC8715" i="6"/>
  <c r="AC8716" i="6"/>
  <c r="AC8717" i="6"/>
  <c r="AC8718" i="6"/>
  <c r="AC8719" i="6"/>
  <c r="AC8720" i="6"/>
  <c r="AC8721" i="6"/>
  <c r="AC8722" i="6"/>
  <c r="AC8723" i="6"/>
  <c r="AC8724" i="6"/>
  <c r="AC8725" i="6"/>
  <c r="AC8726" i="6"/>
  <c r="AC8727" i="6"/>
  <c r="AC8728" i="6"/>
  <c r="AC8729" i="6"/>
  <c r="AC8730" i="6"/>
  <c r="AC8731" i="6"/>
  <c r="AC8732" i="6"/>
  <c r="AC8733" i="6"/>
  <c r="AC8734" i="6"/>
  <c r="AC8735" i="6"/>
  <c r="AC8736" i="6"/>
  <c r="AC8737" i="6"/>
  <c r="AC8738" i="6"/>
  <c r="AC8739" i="6"/>
  <c r="AC8740" i="6"/>
  <c r="AC8741" i="6"/>
  <c r="AC8742" i="6"/>
  <c r="AC8743" i="6"/>
  <c r="AC8744" i="6"/>
  <c r="AC8745" i="6"/>
  <c r="AC8746" i="6"/>
  <c r="AC8747" i="6"/>
  <c r="AC8748" i="6"/>
  <c r="AC8749" i="6"/>
  <c r="AC8750" i="6"/>
  <c r="AC8751" i="6"/>
  <c r="AC8752" i="6"/>
  <c r="AC8753" i="6"/>
  <c r="AC8754" i="6"/>
  <c r="AC8755" i="6"/>
  <c r="AC8756" i="6"/>
  <c r="AC8757" i="6"/>
  <c r="AC8758" i="6"/>
  <c r="AC8759" i="6"/>
  <c r="AC8760" i="6"/>
  <c r="AC8761" i="6"/>
  <c r="AC8762" i="6"/>
  <c r="AC8763" i="6"/>
  <c r="AC8764" i="6"/>
  <c r="AC8765" i="6"/>
  <c r="AC8766" i="6"/>
  <c r="AC8767" i="6"/>
  <c r="AC8768" i="6"/>
  <c r="AC8769" i="6"/>
  <c r="AC8770" i="6"/>
  <c r="AC8771" i="6"/>
  <c r="AC8772" i="6"/>
  <c r="AC8773" i="6"/>
  <c r="AC8774" i="6"/>
  <c r="AC8775" i="6"/>
  <c r="AC8776" i="6"/>
  <c r="AC8777" i="6"/>
  <c r="AC8778" i="6"/>
  <c r="AC8779" i="6"/>
  <c r="AC8780" i="6"/>
  <c r="AC8781" i="6"/>
  <c r="AC8782" i="6"/>
  <c r="AC8783" i="6"/>
  <c r="AC8784" i="6"/>
  <c r="AC8785" i="6"/>
  <c r="AC8786" i="6"/>
  <c r="AC8787" i="6"/>
  <c r="AC8788" i="6"/>
  <c r="AC8789" i="6"/>
  <c r="AC8790" i="6"/>
  <c r="AC8791" i="6"/>
  <c r="AC8792" i="6"/>
  <c r="AC8793" i="6"/>
  <c r="AC8794" i="6"/>
  <c r="AC8795" i="6"/>
  <c r="AC8796" i="6"/>
  <c r="AC8797" i="6"/>
  <c r="AC8798" i="6"/>
  <c r="AC8799" i="6"/>
  <c r="AC8800" i="6"/>
  <c r="AC8801" i="6"/>
  <c r="AC8802" i="6"/>
  <c r="AC8803" i="6"/>
  <c r="AC8804" i="6"/>
  <c r="AC8805" i="6"/>
  <c r="AC8806" i="6"/>
  <c r="AC8807" i="6"/>
  <c r="AC8808" i="6"/>
  <c r="AC8809" i="6"/>
  <c r="AC8810" i="6"/>
  <c r="AC8811" i="6"/>
  <c r="AC8812" i="6"/>
  <c r="AC8813" i="6"/>
  <c r="AC8814" i="6"/>
  <c r="AC8815" i="6"/>
  <c r="AC8816" i="6"/>
  <c r="AC8817" i="6"/>
  <c r="AC8818" i="6"/>
  <c r="AC8819" i="6"/>
  <c r="AC8820" i="6"/>
  <c r="AC8821" i="6"/>
  <c r="AC8822" i="6"/>
  <c r="AC8823" i="6"/>
  <c r="AC8824" i="6"/>
  <c r="AC8825" i="6"/>
  <c r="AC8826" i="6"/>
  <c r="AC8827" i="6"/>
  <c r="AC8828" i="6"/>
  <c r="AC8829" i="6"/>
  <c r="AC8830" i="6"/>
  <c r="AC8831" i="6"/>
  <c r="AC8832" i="6"/>
  <c r="AC8833" i="6"/>
  <c r="AC8834" i="6"/>
  <c r="AC8835" i="6"/>
  <c r="AC8836" i="6"/>
  <c r="AC8837" i="6"/>
  <c r="AC8838" i="6"/>
  <c r="AC8839" i="6"/>
  <c r="AC8840" i="6"/>
  <c r="AC8841" i="6"/>
  <c r="AC8842" i="6"/>
  <c r="AC8843" i="6"/>
  <c r="AC8844" i="6"/>
  <c r="AC8845" i="6"/>
  <c r="AC8846" i="6"/>
  <c r="AC8847" i="6"/>
  <c r="AC8848" i="6"/>
  <c r="AC8849" i="6"/>
  <c r="AC8850" i="6"/>
  <c r="AC8851" i="6"/>
  <c r="AC8852" i="6"/>
  <c r="AC8853" i="6"/>
  <c r="AC8854" i="6"/>
  <c r="AC8855" i="6"/>
  <c r="AC8856" i="6"/>
  <c r="AC8857" i="6"/>
  <c r="AC8858" i="6"/>
  <c r="AC8859" i="6"/>
  <c r="AC8860" i="6"/>
  <c r="AC8861" i="6"/>
  <c r="AC8862" i="6"/>
  <c r="AC8863" i="6"/>
  <c r="AC8864" i="6"/>
  <c r="AC8865" i="6"/>
  <c r="AC8866" i="6"/>
  <c r="AC8867" i="6"/>
  <c r="AC8868" i="6"/>
  <c r="AC8869" i="6"/>
  <c r="AC8870" i="6"/>
  <c r="AC8871" i="6"/>
  <c r="AC8872" i="6"/>
  <c r="AC8873" i="6"/>
  <c r="AC8874" i="6"/>
  <c r="AC8875" i="6"/>
  <c r="AC8876" i="6"/>
  <c r="AC8877" i="6"/>
  <c r="AC8878" i="6"/>
  <c r="AC8879" i="6"/>
  <c r="AC8880" i="6"/>
  <c r="AC8881" i="6"/>
  <c r="AC8882" i="6"/>
  <c r="AC8883" i="6"/>
  <c r="AC8884" i="6"/>
  <c r="AC8885" i="6"/>
  <c r="AC8886" i="6"/>
  <c r="AC8887" i="6"/>
  <c r="AC8888" i="6"/>
  <c r="AC8889" i="6"/>
  <c r="AC8890" i="6"/>
  <c r="AC8891" i="6"/>
  <c r="AC8892" i="6"/>
  <c r="AC8893" i="6"/>
  <c r="AC8894" i="6"/>
  <c r="AC8895" i="6"/>
  <c r="AC8896" i="6"/>
  <c r="AC8897" i="6"/>
  <c r="AC8898" i="6"/>
  <c r="AC8899" i="6"/>
  <c r="AC8900" i="6"/>
  <c r="AC8901" i="6"/>
  <c r="AC8902" i="6"/>
  <c r="AC8903" i="6"/>
  <c r="AC8904" i="6"/>
  <c r="AC8905" i="6"/>
  <c r="AC8906" i="6"/>
  <c r="AC8907" i="6"/>
  <c r="AC8908" i="6"/>
  <c r="AC8909" i="6"/>
  <c r="AC8910" i="6"/>
  <c r="AC8911" i="6"/>
  <c r="AC8912" i="6"/>
  <c r="AC8913" i="6"/>
  <c r="AC8914" i="6"/>
  <c r="AC8915" i="6"/>
  <c r="AC8916" i="6"/>
  <c r="AC8917" i="6"/>
  <c r="AC8918" i="6"/>
  <c r="AC8919" i="6"/>
  <c r="AC8920" i="6"/>
  <c r="AC8921" i="6"/>
  <c r="AC8922" i="6"/>
  <c r="AC8923" i="6"/>
  <c r="AC8924" i="6"/>
  <c r="AC8925" i="6"/>
  <c r="AC8926" i="6"/>
  <c r="AC8927" i="6"/>
  <c r="AC8928" i="6"/>
  <c r="AC8929" i="6"/>
  <c r="AC8930" i="6"/>
  <c r="AC8931" i="6"/>
  <c r="AC8932" i="6"/>
  <c r="AC8933" i="6"/>
  <c r="AC8934" i="6"/>
  <c r="AC8935" i="6"/>
  <c r="AC8936" i="6"/>
  <c r="AC8937" i="6"/>
  <c r="AC8938" i="6"/>
  <c r="AC8939" i="6"/>
  <c r="AC8940" i="6"/>
  <c r="AC8941" i="6"/>
  <c r="AC8942" i="6"/>
  <c r="AC8943" i="6"/>
  <c r="AC8944" i="6"/>
  <c r="AC8945" i="6"/>
  <c r="AC8946" i="6"/>
  <c r="AC8947" i="6"/>
  <c r="AC8948" i="6"/>
  <c r="AC8949" i="6"/>
  <c r="AC8950" i="6"/>
  <c r="AC8951" i="6"/>
  <c r="AC8952" i="6"/>
  <c r="AC8953" i="6"/>
  <c r="AC8954" i="6"/>
  <c r="AC8955" i="6"/>
  <c r="AC8956" i="6"/>
  <c r="AC8957" i="6"/>
  <c r="AC8958" i="6"/>
  <c r="AC8959" i="6"/>
  <c r="AC8960" i="6"/>
  <c r="AC8961" i="6"/>
  <c r="AC8962" i="6"/>
  <c r="AC8963" i="6"/>
  <c r="AC8964" i="6"/>
  <c r="AC8965" i="6"/>
  <c r="AC8966" i="6"/>
  <c r="AC8967" i="6"/>
  <c r="AC8968" i="6"/>
  <c r="AC8969" i="6"/>
  <c r="AC8970" i="6"/>
  <c r="AC8971" i="6"/>
  <c r="AC8972" i="6"/>
  <c r="AC8973" i="6"/>
  <c r="AC8974" i="6"/>
  <c r="AC8975" i="6"/>
  <c r="AC8976" i="6"/>
  <c r="AC8977" i="6"/>
  <c r="AC8978" i="6"/>
  <c r="AC8979" i="6"/>
  <c r="AC8980" i="6"/>
  <c r="AC8981" i="6"/>
  <c r="AC8982" i="6"/>
  <c r="AC8983" i="6"/>
  <c r="AC8984" i="6"/>
  <c r="AC8985" i="6"/>
  <c r="AC8986" i="6"/>
  <c r="AC8987" i="6"/>
  <c r="AC8988" i="6"/>
  <c r="AC8989" i="6"/>
  <c r="AC8990" i="6"/>
  <c r="AC8991" i="6"/>
  <c r="AC8992" i="6"/>
  <c r="AC8993" i="6"/>
  <c r="AC8994" i="6"/>
  <c r="AC8995" i="6"/>
  <c r="AC8996" i="6"/>
  <c r="AC8997" i="6"/>
  <c r="AC8998" i="6"/>
  <c r="AC8999" i="6"/>
  <c r="AC9000" i="6"/>
  <c r="AC9001" i="6"/>
  <c r="AC9002" i="6"/>
  <c r="AC9003" i="6"/>
  <c r="AC9004" i="6"/>
  <c r="AC9005" i="6"/>
  <c r="AC9006" i="6"/>
  <c r="AC9007" i="6"/>
  <c r="AC9008" i="6"/>
  <c r="AC9009" i="6"/>
  <c r="AC9010" i="6"/>
  <c r="AC9011" i="6"/>
  <c r="AC9012" i="6"/>
  <c r="AC9013" i="6"/>
  <c r="AC9014" i="6"/>
  <c r="AC9015" i="6"/>
  <c r="AC9016" i="6"/>
  <c r="AC9017" i="6"/>
  <c r="AC9018" i="6"/>
  <c r="AC9019" i="6"/>
  <c r="AC9020" i="6"/>
  <c r="AC9021" i="6"/>
  <c r="AC9022" i="6"/>
  <c r="AC9023" i="6"/>
  <c r="AC9024" i="6"/>
  <c r="AC9025" i="6"/>
  <c r="AC9026" i="6"/>
  <c r="AC9027" i="6"/>
  <c r="AC9028" i="6"/>
  <c r="AC9029" i="6"/>
  <c r="AC9030" i="6"/>
  <c r="AC9031" i="6"/>
  <c r="AC9032" i="6"/>
  <c r="AC9033" i="6"/>
  <c r="AC9034" i="6"/>
  <c r="AC9035" i="6"/>
  <c r="AC9036" i="6"/>
  <c r="AC9037" i="6"/>
  <c r="AC9038" i="6"/>
  <c r="AC9039" i="6"/>
  <c r="AC9040" i="6"/>
  <c r="AC9041" i="6"/>
  <c r="AC9042" i="6"/>
  <c r="AC9043" i="6"/>
  <c r="AC9044" i="6"/>
  <c r="AC9045" i="6"/>
  <c r="AC9046" i="6"/>
  <c r="AC9047" i="6"/>
  <c r="AC9048" i="6"/>
  <c r="AC9049" i="6"/>
  <c r="AC9050" i="6"/>
  <c r="AC9051" i="6"/>
  <c r="AC9052" i="6"/>
  <c r="AC9053" i="6"/>
  <c r="AC9054" i="6"/>
  <c r="AC9055" i="6"/>
  <c r="AC9056" i="6"/>
  <c r="AC9057" i="6"/>
  <c r="AC9058" i="6"/>
  <c r="AC9059" i="6"/>
  <c r="AC9060" i="6"/>
  <c r="AC9061" i="6"/>
  <c r="AC9062" i="6"/>
  <c r="AC9063" i="6"/>
  <c r="AC9064" i="6"/>
  <c r="AC9065" i="6"/>
  <c r="AC9066" i="6"/>
  <c r="AC9067" i="6"/>
  <c r="AC9068" i="6"/>
  <c r="AC9069" i="6"/>
  <c r="AC9070" i="6"/>
  <c r="AC9071" i="6"/>
  <c r="AC9072" i="6"/>
  <c r="AC9073" i="6"/>
  <c r="AC9074" i="6"/>
  <c r="AC9075" i="6"/>
  <c r="AC9076" i="6"/>
  <c r="AC9077" i="6"/>
  <c r="AC9078" i="6"/>
  <c r="AC9079" i="6"/>
  <c r="AC9080" i="6"/>
  <c r="AC9081" i="6"/>
  <c r="AC9082" i="6"/>
  <c r="AC9083" i="6"/>
  <c r="AC9084" i="6"/>
  <c r="AC9085" i="6"/>
  <c r="AC9086" i="6"/>
  <c r="AC9087" i="6"/>
  <c r="AC9088" i="6"/>
  <c r="AC9089" i="6"/>
  <c r="AC9090" i="6"/>
  <c r="AC9091" i="6"/>
  <c r="AC9092" i="6"/>
  <c r="AC9093" i="6"/>
  <c r="AC9094" i="6"/>
  <c r="AC9095" i="6"/>
  <c r="AC9096" i="6"/>
  <c r="AC9097" i="6"/>
  <c r="AC9098" i="6"/>
  <c r="AC9099" i="6"/>
  <c r="AC9100" i="6"/>
  <c r="AC9101" i="6"/>
  <c r="AC9102" i="6"/>
  <c r="AC9103" i="6"/>
  <c r="AC9104" i="6"/>
  <c r="AC9105" i="6"/>
  <c r="AC9106" i="6"/>
  <c r="AC9107" i="6"/>
  <c r="AC9108" i="6"/>
  <c r="AC9109" i="6"/>
  <c r="AC9110" i="6"/>
  <c r="AC9111" i="6"/>
  <c r="AC9112" i="6"/>
  <c r="AC9113" i="6"/>
  <c r="AC9114" i="6"/>
  <c r="AC9115" i="6"/>
  <c r="AC9116" i="6"/>
  <c r="AC9117" i="6"/>
  <c r="AC9118" i="6"/>
  <c r="AC9119" i="6"/>
  <c r="AC9120" i="6"/>
  <c r="AC9121" i="6"/>
  <c r="AC9122" i="6"/>
  <c r="AC9123" i="6"/>
  <c r="AC9124" i="6"/>
  <c r="AC9125" i="6"/>
  <c r="AC9126" i="6"/>
  <c r="AC9127" i="6"/>
  <c r="AC9128" i="6"/>
  <c r="AC9129" i="6"/>
  <c r="AC9130" i="6"/>
  <c r="AC9131" i="6"/>
  <c r="AC9132" i="6"/>
  <c r="AC9133" i="6"/>
  <c r="AC9134" i="6"/>
  <c r="AC9135" i="6"/>
  <c r="AC9136" i="6"/>
  <c r="AC9137" i="6"/>
  <c r="AC9138" i="6"/>
  <c r="AC9139" i="6"/>
  <c r="AC9140" i="6"/>
  <c r="AC9141" i="6"/>
  <c r="AC9142" i="6"/>
  <c r="AC9143" i="6"/>
  <c r="AC9144" i="6"/>
  <c r="AC9145" i="6"/>
  <c r="AC9146" i="6"/>
  <c r="AC9147" i="6"/>
  <c r="AC9148" i="6"/>
  <c r="AC9149" i="6"/>
  <c r="AC9150" i="6"/>
  <c r="AC9151" i="6"/>
  <c r="AC9152" i="6"/>
  <c r="AC9153" i="6"/>
  <c r="AC9154" i="6"/>
  <c r="AC9155" i="6"/>
  <c r="AC9156" i="6"/>
  <c r="AC9157" i="6"/>
  <c r="AC9158" i="6"/>
  <c r="AC9159" i="6"/>
  <c r="AC9160" i="6"/>
  <c r="AC9161" i="6"/>
  <c r="AC9162" i="6"/>
  <c r="AC9163" i="6"/>
  <c r="AC9164" i="6"/>
  <c r="AC9165" i="6"/>
  <c r="AC9166" i="6"/>
  <c r="AC9167" i="6"/>
  <c r="AC9168" i="6"/>
  <c r="AC9169" i="6"/>
  <c r="AC9170" i="6"/>
  <c r="AC9171" i="6"/>
  <c r="AC9172" i="6"/>
  <c r="AC9173" i="6"/>
  <c r="AC9174" i="6"/>
  <c r="AC9175" i="6"/>
  <c r="AC9176" i="6"/>
  <c r="AC9177" i="6"/>
  <c r="AC9178" i="6"/>
  <c r="AC9179" i="6"/>
  <c r="AC9180" i="6"/>
  <c r="AC9181" i="6"/>
  <c r="AC9182" i="6"/>
  <c r="AC9183" i="6"/>
  <c r="AC9184" i="6"/>
  <c r="AC9185" i="6"/>
  <c r="AC9186" i="6"/>
  <c r="AC9187" i="6"/>
  <c r="AC9188" i="6"/>
  <c r="AC9189" i="6"/>
  <c r="AC9190" i="6"/>
  <c r="AC9191" i="6"/>
  <c r="AC9192" i="6"/>
  <c r="AC9193" i="6"/>
  <c r="AC9194" i="6"/>
  <c r="AC9195" i="6"/>
  <c r="AC9196" i="6"/>
  <c r="AC9197" i="6"/>
  <c r="AC9198" i="6"/>
  <c r="AC9199" i="6"/>
  <c r="AC9200" i="6"/>
  <c r="AC9201" i="6"/>
  <c r="AC9202" i="6"/>
  <c r="AC9203" i="6"/>
  <c r="AC9204" i="6"/>
  <c r="AC9205" i="6"/>
  <c r="AC9206" i="6"/>
  <c r="AC9207" i="6"/>
  <c r="AC9208" i="6"/>
  <c r="AC9209" i="6"/>
  <c r="AC9210" i="6"/>
  <c r="AC9211" i="6"/>
  <c r="AC9212" i="6"/>
  <c r="AC9213" i="6"/>
  <c r="AC9214" i="6"/>
  <c r="AC9215" i="6"/>
  <c r="AC9216" i="6"/>
  <c r="AC9217" i="6"/>
  <c r="AC9218" i="6"/>
  <c r="AC9219" i="6"/>
  <c r="AC9220" i="6"/>
  <c r="AC9221" i="6"/>
  <c r="AC9222" i="6"/>
  <c r="AC9223" i="6"/>
  <c r="AC9224" i="6"/>
  <c r="AC9225" i="6"/>
  <c r="AC9226" i="6"/>
  <c r="AC9227" i="6"/>
  <c r="AC9228" i="6"/>
  <c r="AC9229" i="6"/>
  <c r="AC9230" i="6"/>
  <c r="AC9231" i="6"/>
  <c r="AC9232" i="6"/>
  <c r="AC9233" i="6"/>
  <c r="AC9234" i="6"/>
  <c r="AC9235" i="6"/>
  <c r="AC9236" i="6"/>
  <c r="AC9237" i="6"/>
  <c r="AC9238" i="6"/>
  <c r="AC9239" i="6"/>
  <c r="AC9240" i="6"/>
  <c r="AC9241" i="6"/>
  <c r="AC9242" i="6"/>
  <c r="AC9243" i="6"/>
  <c r="AC9244" i="6"/>
  <c r="AC9245" i="6"/>
  <c r="AC9246" i="6"/>
  <c r="AC9247" i="6"/>
  <c r="AC9248" i="6"/>
  <c r="AC9249" i="6"/>
  <c r="AC9250" i="6"/>
  <c r="AC9251" i="6"/>
  <c r="AC9252" i="6"/>
  <c r="AC9253" i="6"/>
  <c r="AC9254" i="6"/>
  <c r="AC9255" i="6"/>
  <c r="AC9256" i="6"/>
  <c r="AC9257" i="6"/>
  <c r="AC9258" i="6"/>
  <c r="AC9259" i="6"/>
  <c r="AC9260" i="6"/>
  <c r="AC9261" i="6"/>
  <c r="AC9262" i="6"/>
  <c r="AC9263" i="6"/>
  <c r="AC9264" i="6"/>
  <c r="AC9265" i="6"/>
  <c r="AC9266" i="6"/>
  <c r="AC9267" i="6"/>
  <c r="AC9268" i="6"/>
  <c r="AC9269" i="6"/>
  <c r="AC9270" i="6"/>
  <c r="AC9271" i="6"/>
  <c r="AC9272" i="6"/>
  <c r="AC9273" i="6"/>
  <c r="AC9274" i="6"/>
  <c r="AC9275" i="6"/>
  <c r="AC9276" i="6"/>
  <c r="AC9277" i="6"/>
  <c r="AC9278" i="6"/>
  <c r="AC9279" i="6"/>
  <c r="AC9280" i="6"/>
  <c r="AC9281" i="6"/>
  <c r="AC9282" i="6"/>
  <c r="AC9283" i="6"/>
  <c r="AC9284" i="6"/>
  <c r="AC9285" i="6"/>
  <c r="AC9286" i="6"/>
  <c r="AC9287" i="6"/>
  <c r="AC9288" i="6"/>
  <c r="AC9289" i="6"/>
  <c r="AC9290" i="6"/>
  <c r="AC9291" i="6"/>
  <c r="AC9292" i="6"/>
  <c r="AC9293" i="6"/>
  <c r="AC9294" i="6"/>
  <c r="AC9295" i="6"/>
  <c r="AC9296" i="6"/>
  <c r="AC9297" i="6"/>
  <c r="AC9298" i="6"/>
  <c r="AC9299" i="6"/>
  <c r="AC9300" i="6"/>
  <c r="AC9301" i="6"/>
  <c r="AC9302" i="6"/>
  <c r="AC9303" i="6"/>
  <c r="AC9304" i="6"/>
  <c r="AC9305" i="6"/>
  <c r="AC9306" i="6"/>
  <c r="AC9307" i="6"/>
  <c r="AC9308" i="6"/>
  <c r="AC9309" i="6"/>
  <c r="AC9310" i="6"/>
  <c r="AC9311" i="6"/>
  <c r="AC9312" i="6"/>
  <c r="AC9313" i="6"/>
  <c r="AC9314" i="6"/>
  <c r="AC9315" i="6"/>
  <c r="AC9316" i="6"/>
  <c r="AC9317" i="6"/>
  <c r="AC9318" i="6"/>
  <c r="AC9319" i="6"/>
  <c r="AC9320" i="6"/>
  <c r="AC9321" i="6"/>
  <c r="AC9322" i="6"/>
  <c r="AC9323" i="6"/>
  <c r="AC9324" i="6"/>
  <c r="AC9325" i="6"/>
  <c r="AC9326" i="6"/>
  <c r="AC9327" i="6"/>
  <c r="AC9328" i="6"/>
  <c r="AC9329" i="6"/>
  <c r="AC9330" i="6"/>
  <c r="AC9331" i="6"/>
  <c r="AC9332" i="6"/>
  <c r="AC9333" i="6"/>
  <c r="AC9334" i="6"/>
  <c r="AC9335" i="6"/>
  <c r="AC9336" i="6"/>
  <c r="AC9337" i="6"/>
  <c r="AC9338" i="6"/>
  <c r="AC9339" i="6"/>
  <c r="AC9340" i="6"/>
  <c r="AC9341" i="6"/>
  <c r="AC9342" i="6"/>
  <c r="AC9343" i="6"/>
  <c r="AC9344" i="6"/>
  <c r="AC9345" i="6"/>
  <c r="AC9346" i="6"/>
  <c r="AC9347" i="6"/>
  <c r="AC9348" i="6"/>
  <c r="AC9349" i="6"/>
  <c r="AC9350" i="6"/>
  <c r="AC9351" i="6"/>
  <c r="AC9352" i="6"/>
  <c r="AC9353" i="6"/>
  <c r="AC9354" i="6"/>
  <c r="AC9355" i="6"/>
  <c r="AC9356" i="6"/>
  <c r="AC9357" i="6"/>
  <c r="AC9358" i="6"/>
  <c r="AC9359" i="6"/>
  <c r="AC9360" i="6"/>
  <c r="AC9361" i="6"/>
  <c r="AC9362" i="6"/>
  <c r="AC9363" i="6"/>
  <c r="AC9364" i="6"/>
  <c r="AC9365" i="6"/>
  <c r="AC9366" i="6"/>
  <c r="AC9367" i="6"/>
  <c r="AC9368" i="6"/>
  <c r="AC9369" i="6"/>
  <c r="AC9370" i="6"/>
  <c r="AC9371" i="6"/>
  <c r="AC9372" i="6"/>
  <c r="AC9373" i="6"/>
  <c r="AC9374" i="6"/>
  <c r="AC9375" i="6"/>
  <c r="AC9376" i="6"/>
  <c r="AC9377" i="6"/>
  <c r="AC9378" i="6"/>
  <c r="AC9379" i="6"/>
  <c r="AC9380" i="6"/>
  <c r="AC9381" i="6"/>
  <c r="AC9382" i="6"/>
  <c r="AC9383" i="6"/>
  <c r="AC9384" i="6"/>
  <c r="AC9385" i="6"/>
  <c r="AC9386" i="6"/>
  <c r="AC9387" i="6"/>
  <c r="AC9388" i="6"/>
  <c r="AC9389" i="6"/>
  <c r="AC9390" i="6"/>
  <c r="AC9391" i="6"/>
  <c r="AC9392" i="6"/>
  <c r="AC9393" i="6"/>
  <c r="AC9394" i="6"/>
  <c r="AC9395" i="6"/>
  <c r="AC9396" i="6"/>
  <c r="AC9397" i="6"/>
  <c r="AC9398" i="6"/>
  <c r="AC9399" i="6"/>
  <c r="AC9400" i="6"/>
  <c r="AC9401" i="6"/>
  <c r="AC9402" i="6"/>
  <c r="AC9403" i="6"/>
  <c r="AC9404" i="6"/>
  <c r="AC9405" i="6"/>
  <c r="AC9406" i="6"/>
  <c r="AC9407" i="6"/>
  <c r="AC9408" i="6"/>
  <c r="AC9409" i="6"/>
  <c r="AC9410" i="6"/>
  <c r="AC9411" i="6"/>
  <c r="AC9412" i="6"/>
  <c r="AC9413" i="6"/>
  <c r="AC9414" i="6"/>
  <c r="AC9415" i="6"/>
  <c r="AC9416" i="6"/>
  <c r="AC9417" i="6"/>
  <c r="AC9418" i="6"/>
  <c r="AC9419" i="6"/>
  <c r="AC9420" i="6"/>
  <c r="AC9421" i="6"/>
  <c r="AC9422" i="6"/>
  <c r="AC9423" i="6"/>
  <c r="AC9424" i="6"/>
  <c r="AC9425" i="6"/>
  <c r="AC9426" i="6"/>
  <c r="AC9427" i="6"/>
  <c r="AC9428" i="6"/>
  <c r="AC9429" i="6"/>
  <c r="AC9430" i="6"/>
  <c r="AC9431" i="6"/>
  <c r="AC9432" i="6"/>
  <c r="AC9433" i="6"/>
  <c r="AC9434" i="6"/>
  <c r="AC9435" i="6"/>
  <c r="AC9436" i="6"/>
  <c r="AC9437" i="6"/>
  <c r="AC9438" i="6"/>
  <c r="AC9439" i="6"/>
  <c r="AC9440" i="6"/>
  <c r="AC9441" i="6"/>
  <c r="AC9442" i="6"/>
  <c r="AC9443" i="6"/>
  <c r="AC9444" i="6"/>
  <c r="AC9445" i="6"/>
  <c r="AC9446" i="6"/>
  <c r="AC9447" i="6"/>
  <c r="AC9448" i="6"/>
  <c r="AC9449" i="6"/>
  <c r="AC9450" i="6"/>
  <c r="AC9451" i="6"/>
  <c r="AC9452" i="6"/>
  <c r="AC9453" i="6"/>
  <c r="AC9454" i="6"/>
  <c r="AC9455" i="6"/>
  <c r="AC9456" i="6"/>
  <c r="AC9457" i="6"/>
  <c r="AC9458" i="6"/>
  <c r="AC9459" i="6"/>
  <c r="AC9460" i="6"/>
  <c r="AC9461" i="6"/>
  <c r="AC9462" i="6"/>
  <c r="AC9463" i="6"/>
  <c r="AC9464" i="6"/>
  <c r="AC9465" i="6"/>
  <c r="AC9466" i="6"/>
  <c r="AC9467" i="6"/>
  <c r="AC9468" i="6"/>
  <c r="AC9469" i="6"/>
  <c r="AC9470" i="6"/>
  <c r="AC9471" i="6"/>
  <c r="AC9472" i="6"/>
  <c r="AC9473" i="6"/>
  <c r="AC9474" i="6"/>
  <c r="AC9475" i="6"/>
  <c r="AC9476" i="6"/>
  <c r="AC9477" i="6"/>
  <c r="AC9478" i="6"/>
  <c r="AC9479" i="6"/>
  <c r="AC9480" i="6"/>
  <c r="AC9481" i="6"/>
  <c r="AC9482" i="6"/>
  <c r="AC9483" i="6"/>
  <c r="AC9484" i="6"/>
  <c r="AC9485" i="6"/>
  <c r="AC9486" i="6"/>
  <c r="AC9487" i="6"/>
  <c r="AC9488" i="6"/>
  <c r="AC9489" i="6"/>
  <c r="AC9490" i="6"/>
  <c r="AC9491" i="6"/>
  <c r="AC9492" i="6"/>
  <c r="AC9493" i="6"/>
  <c r="AC9494" i="6"/>
  <c r="AC9495" i="6"/>
  <c r="AC9496" i="6"/>
  <c r="AC9497" i="6"/>
  <c r="AC9498" i="6"/>
  <c r="AC9499" i="6"/>
  <c r="AC9500" i="6"/>
  <c r="AC9501" i="6"/>
  <c r="AC9502" i="6"/>
  <c r="AC9503" i="6"/>
  <c r="AC9504" i="6"/>
  <c r="AC9505" i="6"/>
  <c r="AC9506" i="6"/>
  <c r="AC9507" i="6"/>
  <c r="AC9508" i="6"/>
  <c r="AC9509" i="6"/>
  <c r="AC9510" i="6"/>
  <c r="AC9511" i="6"/>
  <c r="AC9512" i="6"/>
  <c r="AC9513" i="6"/>
  <c r="AC9514" i="6"/>
  <c r="AC9515" i="6"/>
  <c r="AC9516" i="6"/>
  <c r="AC9517" i="6"/>
  <c r="AC9518" i="6"/>
  <c r="AC9519" i="6"/>
  <c r="AC9520" i="6"/>
  <c r="AC9521" i="6"/>
  <c r="AC9522" i="6"/>
  <c r="AC9523" i="6"/>
  <c r="AC9524" i="6"/>
  <c r="AC9525" i="6"/>
  <c r="AC9526" i="6"/>
  <c r="AC9527" i="6"/>
  <c r="AC9528" i="6"/>
  <c r="AC9529" i="6"/>
  <c r="AC9530" i="6"/>
  <c r="AC9531" i="6"/>
  <c r="AC9532" i="6"/>
  <c r="AC9533" i="6"/>
  <c r="AC9534" i="6"/>
  <c r="AC9535" i="6"/>
  <c r="AC9536" i="6"/>
  <c r="AC9537" i="6"/>
  <c r="AC9538" i="6"/>
  <c r="AC9539" i="6"/>
  <c r="AC9540" i="6"/>
  <c r="AC9541" i="6"/>
  <c r="AC9542" i="6"/>
  <c r="AC9543" i="6"/>
  <c r="AC9544" i="6"/>
  <c r="AC9545" i="6"/>
  <c r="AC9546" i="6"/>
  <c r="AC9547" i="6"/>
  <c r="AC9548" i="6"/>
  <c r="AC9549" i="6"/>
  <c r="AC9550" i="6"/>
  <c r="AC9551" i="6"/>
  <c r="AC9552" i="6"/>
  <c r="AC9553" i="6"/>
  <c r="AC9554" i="6"/>
  <c r="AC9555" i="6"/>
  <c r="AC9556" i="6"/>
  <c r="AC9557" i="6"/>
  <c r="AC9558" i="6"/>
  <c r="AC9559" i="6"/>
  <c r="AC9560" i="6"/>
  <c r="AC9561" i="6"/>
  <c r="AC9562" i="6"/>
  <c r="AC9563" i="6"/>
  <c r="AC9564" i="6"/>
  <c r="AC9565" i="6"/>
  <c r="AC9566" i="6"/>
  <c r="AC9567" i="6"/>
  <c r="AC9568" i="6"/>
  <c r="AC9569" i="6"/>
  <c r="AC9570" i="6"/>
  <c r="AC9571" i="6"/>
  <c r="AC9572" i="6"/>
  <c r="AC9573" i="6"/>
  <c r="AC9574" i="6"/>
  <c r="AC9575" i="6"/>
  <c r="AC9576" i="6"/>
  <c r="AC9577" i="6"/>
  <c r="AC9578" i="6"/>
  <c r="AC9579" i="6"/>
  <c r="AC9580" i="6"/>
  <c r="AC9581" i="6"/>
  <c r="AC9582" i="6"/>
  <c r="AC9583" i="6"/>
  <c r="AC9584" i="6"/>
  <c r="AC9585" i="6"/>
  <c r="AC9586" i="6"/>
  <c r="AC9587" i="6"/>
  <c r="AC9588" i="6"/>
  <c r="AC9589" i="6"/>
  <c r="AC9590" i="6"/>
  <c r="AC9591" i="6"/>
  <c r="AC9592" i="6"/>
  <c r="AC9593" i="6"/>
  <c r="AC9594" i="6"/>
  <c r="AC9595" i="6"/>
  <c r="AC9596" i="6"/>
  <c r="AC9597" i="6"/>
  <c r="AC9598" i="6"/>
  <c r="AC9599" i="6"/>
  <c r="AC9600" i="6"/>
  <c r="AC9601" i="6"/>
  <c r="AC9602" i="6"/>
  <c r="AC9603" i="6"/>
  <c r="AC9604" i="6"/>
  <c r="AC9605" i="6"/>
  <c r="AC9606" i="6"/>
  <c r="AC9607" i="6"/>
  <c r="AC9608" i="6"/>
  <c r="AC9609" i="6"/>
  <c r="AC9610" i="6"/>
  <c r="AC9611" i="6"/>
  <c r="AC9612" i="6"/>
  <c r="AC9613" i="6"/>
  <c r="AC9614" i="6"/>
  <c r="AC9615" i="6"/>
  <c r="AC9616" i="6"/>
  <c r="AC9617" i="6"/>
  <c r="AC9618" i="6"/>
  <c r="AC9619" i="6"/>
  <c r="AC9620" i="6"/>
  <c r="AC9621" i="6"/>
  <c r="AC9622" i="6"/>
  <c r="AC9623" i="6"/>
  <c r="AC9624" i="6"/>
  <c r="AC9625" i="6"/>
  <c r="AC9626" i="6"/>
  <c r="AC9627" i="6"/>
  <c r="AC9628" i="6"/>
  <c r="AC9629" i="6"/>
  <c r="AC9630" i="6"/>
  <c r="AC9631" i="6"/>
  <c r="AC9632" i="6"/>
  <c r="AC9633" i="6"/>
  <c r="AC9634" i="6"/>
  <c r="AC9635" i="6"/>
  <c r="AC9636" i="6"/>
  <c r="AC9637" i="6"/>
  <c r="AC9638" i="6"/>
  <c r="AC9639" i="6"/>
  <c r="AC9640" i="6"/>
  <c r="AC9641" i="6"/>
  <c r="AC9642" i="6"/>
  <c r="AC9643" i="6"/>
  <c r="AC9644" i="6"/>
  <c r="AC9645" i="6"/>
  <c r="AC9646" i="6"/>
  <c r="AC9647" i="6"/>
  <c r="AC9648" i="6"/>
  <c r="AC9649" i="6"/>
  <c r="AC9650" i="6"/>
  <c r="AC9651" i="6"/>
  <c r="AC9652" i="6"/>
  <c r="AC9653" i="6"/>
  <c r="AC9654" i="6"/>
  <c r="AC9655" i="6"/>
  <c r="AC9656" i="6"/>
  <c r="AC9657" i="6"/>
  <c r="AC9658" i="6"/>
  <c r="AC9659" i="6"/>
  <c r="AC9660" i="6"/>
  <c r="AC9661" i="6"/>
  <c r="AC9662" i="6"/>
  <c r="AC9663" i="6"/>
  <c r="AC9664" i="6"/>
  <c r="AC9665" i="6"/>
  <c r="AC9666" i="6"/>
  <c r="AC9667" i="6"/>
  <c r="AC9668" i="6"/>
  <c r="AC9669" i="6"/>
  <c r="AC9670" i="6"/>
  <c r="AC9671" i="6"/>
  <c r="AC9672" i="6"/>
  <c r="AC9673" i="6"/>
  <c r="AC9674" i="6"/>
  <c r="AC9675" i="6"/>
  <c r="AC9676" i="6"/>
  <c r="AC9677" i="6"/>
  <c r="AC9678" i="6"/>
  <c r="AC9679" i="6"/>
  <c r="AC9680" i="6"/>
  <c r="AC9681" i="6"/>
  <c r="AC9682" i="6"/>
  <c r="AC9683" i="6"/>
  <c r="AC9684" i="6"/>
  <c r="AC9685" i="6"/>
  <c r="AC9686" i="6"/>
  <c r="AC9687" i="6"/>
  <c r="AC9688" i="6"/>
  <c r="AC9689" i="6"/>
  <c r="AC9690" i="6"/>
  <c r="AC9691" i="6"/>
  <c r="AC9692" i="6"/>
  <c r="AC9693" i="6"/>
  <c r="AC9694" i="6"/>
  <c r="AC9695" i="6"/>
  <c r="AC9696" i="6"/>
  <c r="AC9697" i="6"/>
  <c r="AC9698" i="6"/>
  <c r="AC9699" i="6"/>
  <c r="AC9700" i="6"/>
  <c r="AC9701" i="6"/>
  <c r="AC9702" i="6"/>
  <c r="AC9703" i="6"/>
  <c r="AC9704" i="6"/>
  <c r="AC9705" i="6"/>
  <c r="AC9706" i="6"/>
  <c r="AC9707" i="6"/>
  <c r="AC9708" i="6"/>
  <c r="AC9709" i="6"/>
  <c r="AC9710" i="6"/>
  <c r="AC9711" i="6"/>
  <c r="AC9712" i="6"/>
  <c r="AC9713" i="6"/>
  <c r="AC9714" i="6"/>
  <c r="AC9715" i="6"/>
  <c r="AC9716" i="6"/>
  <c r="AC9717" i="6"/>
  <c r="AC9718" i="6"/>
  <c r="AC9719" i="6"/>
  <c r="AC9720" i="6"/>
  <c r="AC9721" i="6"/>
  <c r="AC9722" i="6"/>
  <c r="AC9723" i="6"/>
  <c r="AC9724" i="6"/>
  <c r="AC9725" i="6"/>
  <c r="AC9726" i="6"/>
  <c r="AC9727" i="6"/>
  <c r="AC9728" i="6"/>
  <c r="AC9729" i="6"/>
  <c r="AC9730" i="6"/>
  <c r="AC9731" i="6"/>
  <c r="AC9732" i="6"/>
  <c r="AC9733" i="6"/>
  <c r="AC9734" i="6"/>
  <c r="AC9735" i="6"/>
  <c r="AC9736" i="6"/>
  <c r="AC9737" i="6"/>
  <c r="AC9738" i="6"/>
  <c r="AC9739" i="6"/>
  <c r="AC9740" i="6"/>
  <c r="AC9741" i="6"/>
  <c r="AC9742" i="6"/>
  <c r="AC9743" i="6"/>
  <c r="AC9744" i="6"/>
  <c r="AC9745" i="6"/>
  <c r="AC9746" i="6"/>
  <c r="AC9747" i="6"/>
  <c r="AC9748" i="6"/>
  <c r="AC9749" i="6"/>
  <c r="AC9750" i="6"/>
  <c r="AC9751" i="6"/>
  <c r="AC9752" i="6"/>
  <c r="AC9753" i="6"/>
  <c r="AC9754" i="6"/>
  <c r="AC9755" i="6"/>
  <c r="AC9756" i="6"/>
  <c r="AC9757" i="6"/>
  <c r="AC9758" i="6"/>
  <c r="AC9759" i="6"/>
  <c r="AC9760" i="6"/>
  <c r="AC9761" i="6"/>
  <c r="AC9762" i="6"/>
  <c r="AC9763" i="6"/>
  <c r="AC9764" i="6"/>
  <c r="AC9765" i="6"/>
  <c r="AC9766" i="6"/>
  <c r="AC9767" i="6"/>
  <c r="AC9768" i="6"/>
  <c r="AC9769" i="6"/>
  <c r="AC9770" i="6"/>
  <c r="AC9771" i="6"/>
  <c r="AC9772" i="6"/>
  <c r="AC9773" i="6"/>
  <c r="AC9774" i="6"/>
  <c r="AC9775" i="6"/>
  <c r="AC9776" i="6"/>
  <c r="AC9777" i="6"/>
  <c r="AC9778" i="6"/>
  <c r="AC9779" i="6"/>
  <c r="AC9780" i="6"/>
  <c r="AC9781" i="6"/>
  <c r="AC9782" i="6"/>
  <c r="AC9783" i="6"/>
  <c r="AC9784" i="6"/>
  <c r="AC9785" i="6"/>
  <c r="AC9786" i="6"/>
  <c r="AC9787" i="6"/>
  <c r="AC9788" i="6"/>
  <c r="AC9789" i="6"/>
  <c r="AC9790" i="6"/>
  <c r="AC9791" i="6"/>
  <c r="AC9792" i="6"/>
  <c r="AC9793" i="6"/>
  <c r="AC9794" i="6"/>
  <c r="AC9795" i="6"/>
  <c r="AC9796" i="6"/>
  <c r="AC9797" i="6"/>
  <c r="AC9798" i="6"/>
  <c r="AC9799" i="6"/>
  <c r="AC9800" i="6"/>
  <c r="AC9801" i="6"/>
  <c r="AC9802" i="6"/>
  <c r="AC9803" i="6"/>
  <c r="AC9804" i="6"/>
  <c r="AC9805" i="6"/>
  <c r="AC9806" i="6"/>
  <c r="AC9807" i="6"/>
  <c r="AC9808" i="6"/>
  <c r="AC9809" i="6"/>
  <c r="AC9810" i="6"/>
  <c r="AC9811" i="6"/>
  <c r="AC9812" i="6"/>
  <c r="AC9813" i="6"/>
  <c r="AC9814" i="6"/>
  <c r="AC9815" i="6"/>
  <c r="AC9816" i="6"/>
  <c r="AC9817" i="6"/>
  <c r="AC9818" i="6"/>
  <c r="AC9819" i="6"/>
  <c r="AC9820" i="6"/>
  <c r="AC9821" i="6"/>
  <c r="AC9822" i="6"/>
  <c r="AC9823" i="6"/>
  <c r="AC9824" i="6"/>
  <c r="AC9825" i="6"/>
  <c r="AC9826" i="6"/>
  <c r="AC9827" i="6"/>
  <c r="AC9828" i="6"/>
  <c r="AC9829" i="6"/>
  <c r="AC9830" i="6"/>
  <c r="AC9831" i="6"/>
  <c r="AC9832" i="6"/>
  <c r="AC9833" i="6"/>
  <c r="AC9834" i="6"/>
  <c r="AC9835" i="6"/>
  <c r="AC9836" i="6"/>
  <c r="AC9837" i="6"/>
  <c r="AC9838" i="6"/>
  <c r="AC9839" i="6"/>
  <c r="AC9840" i="6"/>
  <c r="AC9841" i="6"/>
  <c r="AC9842" i="6"/>
  <c r="AC9843" i="6"/>
  <c r="AC9844" i="6"/>
  <c r="AC9845" i="6"/>
  <c r="AC9846" i="6"/>
  <c r="AC9847" i="6"/>
  <c r="AC9848" i="6"/>
  <c r="AC9849" i="6"/>
  <c r="AC9850" i="6"/>
  <c r="AC9851" i="6"/>
  <c r="AC9852" i="6"/>
  <c r="AC9853" i="6"/>
  <c r="AC9854" i="6"/>
  <c r="AC9855" i="6"/>
  <c r="AC9856" i="6"/>
  <c r="AC9857" i="6"/>
  <c r="AC9858" i="6"/>
  <c r="AC9859" i="6"/>
  <c r="AC9860" i="6"/>
  <c r="AC9861" i="6"/>
  <c r="AC9862" i="6"/>
  <c r="AC9863" i="6"/>
  <c r="AC9864" i="6"/>
  <c r="AC9865" i="6"/>
  <c r="AC9866" i="6"/>
  <c r="AC9867" i="6"/>
  <c r="AC9868" i="6"/>
  <c r="AC9869" i="6"/>
  <c r="AC9870" i="6"/>
  <c r="AC9871" i="6"/>
  <c r="AC9872" i="6"/>
  <c r="AC9873" i="6"/>
  <c r="AC9874" i="6"/>
  <c r="AC9875" i="6"/>
  <c r="AC9876" i="6"/>
  <c r="AC9877" i="6"/>
  <c r="AC9878" i="6"/>
  <c r="AC9879" i="6"/>
  <c r="AC9880" i="6"/>
  <c r="AC9881" i="6"/>
  <c r="AC9882" i="6"/>
  <c r="AC9883" i="6"/>
  <c r="AC9884" i="6"/>
  <c r="AC9885" i="6"/>
  <c r="AC9886" i="6"/>
  <c r="AC9887" i="6"/>
  <c r="AC9888" i="6"/>
  <c r="AC9889" i="6"/>
  <c r="AC9890" i="6"/>
  <c r="AC9891" i="6"/>
  <c r="AC9892" i="6"/>
  <c r="AC9893" i="6"/>
  <c r="AC9894" i="6"/>
  <c r="AC9895" i="6"/>
  <c r="AC9896" i="6"/>
  <c r="AC9897" i="6"/>
  <c r="AC9898" i="6"/>
  <c r="AC9899" i="6"/>
  <c r="AC9900" i="6"/>
  <c r="AC9901" i="6"/>
  <c r="AC9902" i="6"/>
  <c r="AC9903" i="6"/>
  <c r="AC9904" i="6"/>
  <c r="AC9905" i="6"/>
  <c r="AC9906" i="6"/>
  <c r="AC9907" i="6"/>
  <c r="AC9908" i="6"/>
  <c r="AC9909" i="6"/>
  <c r="AC9910" i="6"/>
  <c r="AC9911" i="6"/>
  <c r="AC9912" i="6"/>
  <c r="AC9913" i="6"/>
  <c r="AC9914" i="6"/>
  <c r="AC9915" i="6"/>
  <c r="AC9916" i="6"/>
  <c r="AC9917" i="6"/>
  <c r="AC9918" i="6"/>
  <c r="AC9919" i="6"/>
  <c r="AC9920" i="6"/>
  <c r="AC9921" i="6"/>
  <c r="AC9922" i="6"/>
  <c r="AC9923" i="6"/>
  <c r="AC9924" i="6"/>
  <c r="AC9925" i="6"/>
  <c r="AC9926" i="6"/>
  <c r="AC9927" i="6"/>
  <c r="AC9928" i="6"/>
  <c r="AC9929" i="6"/>
  <c r="AC9930" i="6"/>
  <c r="AC9931" i="6"/>
  <c r="AC9932" i="6"/>
  <c r="AC9933" i="6"/>
  <c r="AC9934" i="6"/>
  <c r="AC9935" i="6"/>
  <c r="AC9936" i="6"/>
  <c r="AC9937" i="6"/>
  <c r="AC9938" i="6"/>
  <c r="AC9939" i="6"/>
  <c r="AC9940" i="6"/>
  <c r="AC9941" i="6"/>
  <c r="AC9942" i="6"/>
  <c r="AC9943" i="6"/>
  <c r="AC9944" i="6"/>
  <c r="AC9945" i="6"/>
  <c r="AC9946" i="6"/>
  <c r="AC9947" i="6"/>
  <c r="AC9948" i="6"/>
  <c r="AC9949" i="6"/>
  <c r="AC9950" i="6"/>
  <c r="AC9951" i="6"/>
  <c r="AC9952" i="6"/>
  <c r="AC9953" i="6"/>
  <c r="AC9954" i="6"/>
  <c r="AC9955" i="6"/>
  <c r="AC9956" i="6"/>
  <c r="AC9957" i="6"/>
  <c r="AC9958" i="6"/>
  <c r="AC9959" i="6"/>
  <c r="AC9960" i="6"/>
  <c r="AC9961" i="6"/>
  <c r="AC9962" i="6"/>
  <c r="AC9963" i="6"/>
  <c r="AC9964" i="6"/>
  <c r="AC9965" i="6"/>
  <c r="AC9966" i="6"/>
  <c r="AC9967" i="6"/>
  <c r="AC9968" i="6"/>
  <c r="AC9969" i="6"/>
  <c r="AC9970" i="6"/>
  <c r="AC9971" i="6"/>
  <c r="AC9972" i="6"/>
  <c r="AC9973" i="6"/>
  <c r="AC9974" i="6"/>
  <c r="AC9975" i="6"/>
  <c r="AC9976" i="6"/>
  <c r="AC9977" i="6"/>
  <c r="AC9978" i="6"/>
  <c r="AC9979" i="6"/>
  <c r="AC9980" i="6"/>
  <c r="AC9981" i="6"/>
  <c r="AC9982" i="6"/>
  <c r="AC9983" i="6"/>
  <c r="AC9984" i="6"/>
  <c r="AC9985" i="6"/>
  <c r="AC9986" i="6"/>
  <c r="AC9987" i="6"/>
  <c r="AC9988" i="6"/>
  <c r="AC9989" i="6"/>
  <c r="AC9990" i="6"/>
  <c r="AC9991" i="6"/>
  <c r="AC9992" i="6"/>
  <c r="AC9993" i="6"/>
  <c r="AC9994" i="6"/>
  <c r="AC9995" i="6"/>
  <c r="AC9996" i="6"/>
  <c r="AC9997" i="6"/>
  <c r="AC9998" i="6"/>
  <c r="AC9999" i="6"/>
  <c r="AC10000" i="6"/>
  <c r="AC10001" i="6"/>
  <c r="AC90" i="6"/>
  <c r="Q4" i="13" l="1"/>
  <c r="AA9998" i="6"/>
  <c r="AA9999" i="6"/>
  <c r="AA10000" i="6"/>
  <c r="AA10001" i="6"/>
  <c r="AB9998" i="6"/>
  <c r="AB9999" i="6"/>
  <c r="AB10000" i="6"/>
  <c r="AB10001" i="6"/>
  <c r="AA97" i="6" l="1"/>
  <c r="AB97" i="6"/>
  <c r="AA98" i="6"/>
  <c r="AB98" i="6"/>
  <c r="AA99" i="6"/>
  <c r="AB99" i="6"/>
  <c r="AA130" i="6"/>
  <c r="AB130" i="6"/>
  <c r="AA131" i="6"/>
  <c r="AB131" i="6"/>
  <c r="AA132" i="6"/>
  <c r="AB132" i="6"/>
  <c r="AA133" i="6"/>
  <c r="AB133" i="6"/>
  <c r="AA145" i="6"/>
  <c r="AB145" i="6"/>
  <c r="AA146" i="6"/>
  <c r="AB146" i="6"/>
  <c r="AA147" i="6"/>
  <c r="AB147" i="6"/>
  <c r="AA148" i="6"/>
  <c r="AB148" i="6"/>
  <c r="AA47" i="6"/>
  <c r="AB47" i="6"/>
  <c r="AA48" i="6"/>
  <c r="AB48" i="6"/>
  <c r="AA49" i="6"/>
  <c r="AB49" i="6"/>
  <c r="AA80" i="6"/>
  <c r="AB80" i="6"/>
  <c r="AA81" i="6"/>
  <c r="AB81" i="6"/>
  <c r="AA82" i="6"/>
  <c r="AB82" i="6"/>
  <c r="AA83" i="6"/>
  <c r="AB83" i="6"/>
  <c r="AA166" i="6"/>
  <c r="AB166" i="6"/>
  <c r="AA167" i="6"/>
  <c r="AB167" i="6"/>
  <c r="AA168" i="6"/>
  <c r="AB168" i="6"/>
  <c r="AA169" i="6"/>
  <c r="AB169" i="6"/>
  <c r="AA8" i="6"/>
  <c r="AB8" i="6"/>
  <c r="AA9" i="6"/>
  <c r="AB9" i="6"/>
  <c r="AA10" i="6"/>
  <c r="AB10" i="6"/>
  <c r="AA11" i="6"/>
  <c r="AB11" i="6"/>
  <c r="AA259" i="6"/>
  <c r="AB259" i="6"/>
  <c r="AA260" i="6"/>
  <c r="AB260" i="6"/>
  <c r="AA261" i="6"/>
  <c r="AB261" i="6"/>
  <c r="AA262" i="6"/>
  <c r="AB262" i="6"/>
  <c r="AA160" i="6"/>
  <c r="AB160" i="6"/>
  <c r="AA161" i="6"/>
  <c r="AB161" i="6"/>
  <c r="AA162" i="6"/>
  <c r="AB162" i="6"/>
  <c r="AA163" i="6"/>
  <c r="AB163" i="6"/>
  <c r="AA179" i="6"/>
  <c r="AB179" i="6"/>
  <c r="AA180" i="6"/>
  <c r="AB180" i="6"/>
  <c r="AA181" i="6"/>
  <c r="AB181" i="6"/>
  <c r="AA182" i="6"/>
  <c r="AB182" i="6"/>
  <c r="AA194" i="6"/>
  <c r="AB194" i="6"/>
  <c r="AA195" i="6"/>
  <c r="AB195" i="6"/>
  <c r="AA196" i="6"/>
  <c r="AB196" i="6"/>
  <c r="AA197" i="6"/>
  <c r="AB197" i="6"/>
  <c r="AA311" i="6"/>
  <c r="AB311" i="6"/>
  <c r="AA312" i="6"/>
  <c r="AB312" i="6"/>
  <c r="AA313" i="6"/>
  <c r="AB313" i="6"/>
  <c r="AA314" i="6"/>
  <c r="AB314" i="6"/>
  <c r="AA56" i="6"/>
  <c r="AB56" i="6"/>
  <c r="AA57" i="6"/>
  <c r="AB57" i="6"/>
  <c r="AA58" i="6"/>
  <c r="AB58" i="6"/>
  <c r="AA35" i="6"/>
  <c r="AB35" i="6"/>
  <c r="AA36" i="6"/>
  <c r="AB36" i="6"/>
  <c r="AA37" i="6"/>
  <c r="AB37" i="6"/>
  <c r="AA38" i="6"/>
  <c r="AB38" i="6"/>
  <c r="AA209" i="6"/>
  <c r="AB209" i="6"/>
  <c r="AA215" i="6"/>
  <c r="AB215" i="6"/>
  <c r="AA216" i="6"/>
  <c r="AB216" i="6"/>
  <c r="AA217" i="6"/>
  <c r="AB217" i="6"/>
  <c r="AA229" i="6"/>
  <c r="AB229" i="6"/>
  <c r="AA230" i="6"/>
  <c r="AB230" i="6"/>
  <c r="AA231" i="6"/>
  <c r="AB231" i="6"/>
  <c r="AA232" i="6"/>
  <c r="AB232" i="6"/>
  <c r="AA244" i="6"/>
  <c r="AB244" i="6"/>
  <c r="AA245" i="6"/>
  <c r="AB245" i="6"/>
  <c r="AA246" i="6"/>
  <c r="AB246" i="6"/>
  <c r="AA247" i="6"/>
  <c r="AB247" i="6"/>
  <c r="AA285" i="6"/>
  <c r="AB285" i="6"/>
  <c r="AA286" i="6"/>
  <c r="AB286" i="6"/>
  <c r="AA287" i="6"/>
  <c r="AB287" i="6"/>
  <c r="AA288" i="6"/>
  <c r="AB288" i="6"/>
  <c r="AA100" i="6"/>
  <c r="AB100" i="6"/>
  <c r="AA101" i="6"/>
  <c r="AB101" i="6"/>
  <c r="AA102" i="6"/>
  <c r="AB102" i="6"/>
  <c r="AA103" i="6"/>
  <c r="AB103" i="6"/>
  <c r="AA104" i="6"/>
  <c r="AB104" i="6"/>
  <c r="AA134" i="6"/>
  <c r="AB134" i="6"/>
  <c r="AA135" i="6"/>
  <c r="AB135" i="6"/>
  <c r="AA136" i="6"/>
  <c r="AB136" i="6"/>
  <c r="AA137" i="6"/>
  <c r="AB137" i="6"/>
  <c r="AA138" i="6"/>
  <c r="AB138" i="6"/>
  <c r="AA149" i="6"/>
  <c r="AB149" i="6"/>
  <c r="AA150" i="6"/>
  <c r="AB150" i="6"/>
  <c r="AA151" i="6"/>
  <c r="AB151" i="6"/>
  <c r="AA152" i="6"/>
  <c r="AB152" i="6"/>
  <c r="AA153" i="6"/>
  <c r="AB153" i="6"/>
  <c r="AA50" i="6"/>
  <c r="AB50" i="6"/>
  <c r="AA51" i="6"/>
  <c r="AB51" i="6"/>
  <c r="AA52" i="6"/>
  <c r="AB52" i="6"/>
  <c r="AA84" i="6"/>
  <c r="AB84" i="6"/>
  <c r="AA85" i="6"/>
  <c r="AB85" i="6"/>
  <c r="AA86" i="6"/>
  <c r="AB86" i="6"/>
  <c r="AA87" i="6"/>
  <c r="AB87" i="6"/>
  <c r="AA88" i="6"/>
  <c r="AB88" i="6"/>
  <c r="AA89" i="6"/>
  <c r="AB89" i="6"/>
  <c r="AA210" i="6"/>
  <c r="AB210" i="6"/>
  <c r="AA12" i="6"/>
  <c r="AB12" i="6"/>
  <c r="AA211" i="6"/>
  <c r="AB211" i="6"/>
  <c r="AA13" i="6"/>
  <c r="AB13" i="6"/>
  <c r="AA212" i="6"/>
  <c r="AB212" i="6"/>
  <c r="AA14" i="6"/>
  <c r="AB14" i="6"/>
  <c r="AA213" i="6"/>
  <c r="AB213" i="6"/>
  <c r="AA15" i="6"/>
  <c r="AB15" i="6"/>
  <c r="AA214" i="6"/>
  <c r="AB214" i="6"/>
  <c r="AA16" i="6"/>
  <c r="AB16" i="6"/>
  <c r="AA263" i="6"/>
  <c r="AB263" i="6"/>
  <c r="AA264" i="6"/>
  <c r="AB264" i="6"/>
  <c r="AA265" i="6"/>
  <c r="AB265" i="6"/>
  <c r="AA266" i="6"/>
  <c r="AB266" i="6"/>
  <c r="AA267" i="6"/>
  <c r="AB267" i="6"/>
  <c r="AA164" i="6"/>
  <c r="AB164" i="6"/>
  <c r="AA165" i="6"/>
  <c r="AB165" i="6"/>
  <c r="AA170" i="6"/>
  <c r="AB170" i="6"/>
  <c r="AA171" i="6"/>
  <c r="AB171" i="6"/>
  <c r="AA172" i="6"/>
  <c r="AB172" i="6"/>
  <c r="AA198" i="6"/>
  <c r="AB198" i="6"/>
  <c r="AA199" i="6"/>
  <c r="AB199" i="6"/>
  <c r="AA200" i="6"/>
  <c r="AB200" i="6"/>
  <c r="AA201" i="6"/>
  <c r="AB201" i="6"/>
  <c r="AA202" i="6"/>
  <c r="AB202" i="6"/>
  <c r="AA315" i="6"/>
  <c r="AB315" i="6"/>
  <c r="AA316" i="6"/>
  <c r="AB316" i="6"/>
  <c r="AA317" i="6"/>
  <c r="AB317" i="6"/>
  <c r="AA318" i="6"/>
  <c r="AB318" i="6"/>
  <c r="AA319" i="6"/>
  <c r="AB319" i="6"/>
  <c r="AA59" i="6"/>
  <c r="AB59" i="6"/>
  <c r="AA60" i="6"/>
  <c r="AB60" i="6"/>
  <c r="AA61" i="6"/>
  <c r="AB61" i="6"/>
  <c r="AA39" i="6"/>
  <c r="AB39" i="6"/>
  <c r="AA40" i="6"/>
  <c r="AB40" i="6"/>
  <c r="AA41" i="6"/>
  <c r="AB41" i="6"/>
  <c r="AA42" i="6"/>
  <c r="AB42" i="6"/>
  <c r="AA43" i="6"/>
  <c r="AB43" i="6"/>
  <c r="AA183" i="6"/>
  <c r="AB183" i="6"/>
  <c r="AA184" i="6"/>
  <c r="AB184" i="6"/>
  <c r="AA185" i="6"/>
  <c r="AB185" i="6"/>
  <c r="AA186" i="6"/>
  <c r="AB186" i="6"/>
  <c r="AA187" i="6"/>
  <c r="AB187" i="6"/>
  <c r="AA218" i="6"/>
  <c r="AB218" i="6"/>
  <c r="AA219" i="6"/>
  <c r="AB219" i="6"/>
  <c r="AA220" i="6"/>
  <c r="AB220" i="6"/>
  <c r="AA221" i="6"/>
  <c r="AB221" i="6"/>
  <c r="AA222" i="6"/>
  <c r="AB222" i="6"/>
  <c r="AA233" i="6"/>
  <c r="AB233" i="6"/>
  <c r="AA234" i="6"/>
  <c r="AB234" i="6"/>
  <c r="AA235" i="6"/>
  <c r="AB235" i="6"/>
  <c r="AA236" i="6"/>
  <c r="AB236" i="6"/>
  <c r="AA237" i="6"/>
  <c r="AB237" i="6"/>
  <c r="AA248" i="6"/>
  <c r="AB248" i="6"/>
  <c r="AA249" i="6"/>
  <c r="AB249" i="6"/>
  <c r="AA250" i="6"/>
  <c r="AB250" i="6"/>
  <c r="AA251" i="6"/>
  <c r="AB251" i="6"/>
  <c r="AA252" i="6"/>
  <c r="AB252" i="6"/>
  <c r="AA289" i="6"/>
  <c r="AB289" i="6"/>
  <c r="AA290" i="6"/>
  <c r="AB290" i="6"/>
  <c r="AA291" i="6"/>
  <c r="AB291" i="6"/>
  <c r="AA292" i="6"/>
  <c r="AB292" i="6"/>
  <c r="AA293" i="6"/>
  <c r="AB293" i="6"/>
  <c r="AA320" i="6"/>
  <c r="AB320" i="6"/>
  <c r="AA321" i="6"/>
  <c r="AB321" i="6"/>
  <c r="AA322" i="6"/>
  <c r="AB322" i="6"/>
  <c r="AA323" i="6"/>
  <c r="AB323" i="6"/>
  <c r="AA324" i="6"/>
  <c r="AB324" i="6"/>
  <c r="AA325" i="6"/>
  <c r="AB325" i="6"/>
  <c r="AA326" i="6"/>
  <c r="AB326" i="6"/>
  <c r="AA327" i="6"/>
  <c r="AB327" i="6"/>
  <c r="AA328" i="6"/>
  <c r="AB328" i="6"/>
  <c r="AA329" i="6"/>
  <c r="AB329" i="6"/>
  <c r="AA330" i="6"/>
  <c r="AB330" i="6"/>
  <c r="AA331" i="6"/>
  <c r="AB331" i="6"/>
  <c r="AA332" i="6"/>
  <c r="AB332" i="6"/>
  <c r="AA333" i="6"/>
  <c r="AB333" i="6"/>
  <c r="AA334" i="6"/>
  <c r="AB334" i="6"/>
  <c r="AA335" i="6"/>
  <c r="AB335" i="6"/>
  <c r="AA336" i="6"/>
  <c r="AB336" i="6"/>
  <c r="AA337" i="6"/>
  <c r="AB337" i="6"/>
  <c r="AA338" i="6"/>
  <c r="AB338" i="6"/>
  <c r="AA339" i="6"/>
  <c r="AB339" i="6"/>
  <c r="AA340" i="6"/>
  <c r="AB340" i="6"/>
  <c r="AA341" i="6"/>
  <c r="AB341" i="6"/>
  <c r="AA342" i="6"/>
  <c r="AB342" i="6"/>
  <c r="AA343" i="6"/>
  <c r="AB343" i="6"/>
  <c r="AA344" i="6"/>
  <c r="AB344" i="6"/>
  <c r="AA345" i="6"/>
  <c r="AB345" i="6"/>
  <c r="AA346" i="6"/>
  <c r="AB346" i="6"/>
  <c r="AA347" i="6"/>
  <c r="AB347" i="6"/>
  <c r="AA348" i="6"/>
  <c r="AB348" i="6"/>
  <c r="AA349" i="6"/>
  <c r="AB349" i="6"/>
  <c r="AA350" i="6"/>
  <c r="AB350" i="6"/>
  <c r="AA351" i="6"/>
  <c r="AB351" i="6"/>
  <c r="AA352" i="6"/>
  <c r="AB352" i="6"/>
  <c r="AA353" i="6"/>
  <c r="AB353" i="6"/>
  <c r="AA354" i="6"/>
  <c r="AB354" i="6"/>
  <c r="AA355" i="6"/>
  <c r="AB355" i="6"/>
  <c r="AA356" i="6"/>
  <c r="AB356" i="6"/>
  <c r="AA357" i="6"/>
  <c r="AB357" i="6"/>
  <c r="AA358" i="6"/>
  <c r="AB358" i="6"/>
  <c r="AA359" i="6"/>
  <c r="AB359" i="6"/>
  <c r="AA360" i="6"/>
  <c r="AB360" i="6"/>
  <c r="AA361" i="6"/>
  <c r="AB361" i="6"/>
  <c r="AA362" i="6"/>
  <c r="AB362" i="6"/>
  <c r="AA363" i="6"/>
  <c r="AB363" i="6"/>
  <c r="AA364" i="6"/>
  <c r="AB364" i="6"/>
  <c r="AA365" i="6"/>
  <c r="AB365" i="6"/>
  <c r="AA366" i="6"/>
  <c r="AB366" i="6"/>
  <c r="AA367" i="6"/>
  <c r="AB367" i="6"/>
  <c r="AA368" i="6"/>
  <c r="AB368" i="6"/>
  <c r="AA369" i="6"/>
  <c r="AB369" i="6"/>
  <c r="AA370" i="6"/>
  <c r="AB370" i="6"/>
  <c r="AA371" i="6"/>
  <c r="AB371" i="6"/>
  <c r="AA372" i="6"/>
  <c r="AB372" i="6"/>
  <c r="AA373" i="6"/>
  <c r="AB373" i="6"/>
  <c r="AA374" i="6"/>
  <c r="AB374" i="6"/>
  <c r="AA375" i="6"/>
  <c r="AB375" i="6"/>
  <c r="AA376" i="6"/>
  <c r="AB376" i="6"/>
  <c r="AA377" i="6"/>
  <c r="AB377" i="6"/>
  <c r="AA378" i="6"/>
  <c r="AB378" i="6"/>
  <c r="AA379" i="6"/>
  <c r="AB379" i="6"/>
  <c r="AA380" i="6"/>
  <c r="AB380" i="6"/>
  <c r="AA381" i="6"/>
  <c r="AB381" i="6"/>
  <c r="AA382" i="6"/>
  <c r="AB382" i="6"/>
  <c r="AA383" i="6"/>
  <c r="AB383" i="6"/>
  <c r="AA384" i="6"/>
  <c r="AB384" i="6"/>
  <c r="AA385" i="6"/>
  <c r="AB385" i="6"/>
  <c r="AA386" i="6"/>
  <c r="AB386" i="6"/>
  <c r="AA387" i="6"/>
  <c r="AB387" i="6"/>
  <c r="AA388" i="6"/>
  <c r="AB388" i="6"/>
  <c r="AA389" i="6"/>
  <c r="AB389" i="6"/>
  <c r="AA390" i="6"/>
  <c r="AB390" i="6"/>
  <c r="AA391" i="6"/>
  <c r="AB391" i="6"/>
  <c r="AA392" i="6"/>
  <c r="AB392" i="6"/>
  <c r="AA393" i="6"/>
  <c r="AB393" i="6"/>
  <c r="AA394" i="6"/>
  <c r="AB394" i="6"/>
  <c r="AA395" i="6"/>
  <c r="AB395" i="6"/>
  <c r="AA396" i="6"/>
  <c r="AB396" i="6"/>
  <c r="AA397" i="6"/>
  <c r="AB397" i="6"/>
  <c r="AA398" i="6"/>
  <c r="AB398" i="6"/>
  <c r="AA399" i="6"/>
  <c r="AB399" i="6"/>
  <c r="AA400" i="6"/>
  <c r="AB400" i="6"/>
  <c r="AA401" i="6"/>
  <c r="AB401" i="6"/>
  <c r="AA402" i="6"/>
  <c r="AB402" i="6"/>
  <c r="AA403" i="6"/>
  <c r="AB403" i="6"/>
  <c r="AA404" i="6"/>
  <c r="AB404" i="6"/>
  <c r="AA405" i="6"/>
  <c r="AB405" i="6"/>
  <c r="AA406" i="6"/>
  <c r="AB406" i="6"/>
  <c r="AA407" i="6"/>
  <c r="AB407" i="6"/>
  <c r="AA408" i="6"/>
  <c r="AB408" i="6"/>
  <c r="AA409" i="6"/>
  <c r="AB409" i="6"/>
  <c r="AA410" i="6"/>
  <c r="AB410" i="6"/>
  <c r="AA411" i="6"/>
  <c r="AB411" i="6"/>
  <c r="AA412" i="6"/>
  <c r="AB412" i="6"/>
  <c r="AA413" i="6"/>
  <c r="AB413" i="6"/>
  <c r="AA414" i="6"/>
  <c r="AB414" i="6"/>
  <c r="AA415" i="6"/>
  <c r="AB415" i="6"/>
  <c r="AA416" i="6"/>
  <c r="AB416" i="6"/>
  <c r="AA417" i="6"/>
  <c r="AB417" i="6"/>
  <c r="AA418" i="6"/>
  <c r="AB418" i="6"/>
  <c r="AA419" i="6"/>
  <c r="AB419" i="6"/>
  <c r="AA420" i="6"/>
  <c r="AB420" i="6"/>
  <c r="AA421" i="6"/>
  <c r="AB421" i="6"/>
  <c r="AA422" i="6"/>
  <c r="AB422" i="6"/>
  <c r="AA423" i="6"/>
  <c r="AB423" i="6"/>
  <c r="AA424" i="6"/>
  <c r="AB424" i="6"/>
  <c r="AA425" i="6"/>
  <c r="AB425" i="6"/>
  <c r="AA426" i="6"/>
  <c r="AB426" i="6"/>
  <c r="AA427" i="6"/>
  <c r="AB427" i="6"/>
  <c r="AA428" i="6"/>
  <c r="AB428" i="6"/>
  <c r="AA429" i="6"/>
  <c r="AB429" i="6"/>
  <c r="AA430" i="6"/>
  <c r="AB430" i="6"/>
  <c r="AA431" i="6"/>
  <c r="AB431" i="6"/>
  <c r="AA432" i="6"/>
  <c r="AB432" i="6"/>
  <c r="AA433" i="6"/>
  <c r="AB433" i="6"/>
  <c r="AA434" i="6"/>
  <c r="AB434" i="6"/>
  <c r="AA435" i="6"/>
  <c r="AB435" i="6"/>
  <c r="AA436" i="6"/>
  <c r="AB436" i="6"/>
  <c r="AA437" i="6"/>
  <c r="AB437" i="6"/>
  <c r="AA438" i="6"/>
  <c r="AB438" i="6"/>
  <c r="AA439" i="6"/>
  <c r="AB439" i="6"/>
  <c r="AA440" i="6"/>
  <c r="AB440" i="6"/>
  <c r="AA441" i="6"/>
  <c r="AB441" i="6"/>
  <c r="AA442" i="6"/>
  <c r="AB442" i="6"/>
  <c r="AA443" i="6"/>
  <c r="AB443" i="6"/>
  <c r="AA444" i="6"/>
  <c r="AB444" i="6"/>
  <c r="AA445" i="6"/>
  <c r="AB445" i="6"/>
  <c r="AA446" i="6"/>
  <c r="AB446" i="6"/>
  <c r="AA447" i="6"/>
  <c r="AB447" i="6"/>
  <c r="AA448" i="6"/>
  <c r="AB448" i="6"/>
  <c r="AA449" i="6"/>
  <c r="AB449" i="6"/>
  <c r="AA450" i="6"/>
  <c r="AB450" i="6"/>
  <c r="AA451" i="6"/>
  <c r="AB451" i="6"/>
  <c r="AA452" i="6"/>
  <c r="AB452" i="6"/>
  <c r="AA453" i="6"/>
  <c r="AB453" i="6"/>
  <c r="AA454" i="6"/>
  <c r="AB454" i="6"/>
  <c r="AA455" i="6"/>
  <c r="AB455" i="6"/>
  <c r="AA456" i="6"/>
  <c r="AB456" i="6"/>
  <c r="AA457" i="6"/>
  <c r="AB457" i="6"/>
  <c r="AA458" i="6"/>
  <c r="AB458" i="6"/>
  <c r="AA459" i="6"/>
  <c r="AB459" i="6"/>
  <c r="AA460" i="6"/>
  <c r="AB460" i="6"/>
  <c r="AA461" i="6"/>
  <c r="AB461" i="6"/>
  <c r="AA462" i="6"/>
  <c r="AB462" i="6"/>
  <c r="AA463" i="6"/>
  <c r="AB463" i="6"/>
  <c r="AA464" i="6"/>
  <c r="AB464" i="6"/>
  <c r="AA465" i="6"/>
  <c r="AB465" i="6"/>
  <c r="AA466" i="6"/>
  <c r="AB466" i="6"/>
  <c r="AA467" i="6"/>
  <c r="AB467" i="6"/>
  <c r="AA468" i="6"/>
  <c r="AB468" i="6"/>
  <c r="AA469" i="6"/>
  <c r="AB469" i="6"/>
  <c r="AA470" i="6"/>
  <c r="AB470" i="6"/>
  <c r="AA471" i="6"/>
  <c r="AB471" i="6"/>
  <c r="AA472" i="6"/>
  <c r="AB472" i="6"/>
  <c r="AA473" i="6"/>
  <c r="AB473" i="6"/>
  <c r="AA474" i="6"/>
  <c r="AB474" i="6"/>
  <c r="AA475" i="6"/>
  <c r="AB475" i="6"/>
  <c r="AA476" i="6"/>
  <c r="AB476" i="6"/>
  <c r="AA477" i="6"/>
  <c r="AB477" i="6"/>
  <c r="AA478" i="6"/>
  <c r="AB478" i="6"/>
  <c r="AA479" i="6"/>
  <c r="AB479" i="6"/>
  <c r="AA480" i="6"/>
  <c r="AB480" i="6"/>
  <c r="AA481" i="6"/>
  <c r="AB481" i="6"/>
  <c r="AA482" i="6"/>
  <c r="AB482" i="6"/>
  <c r="AA483" i="6"/>
  <c r="AB483" i="6"/>
  <c r="AA484" i="6"/>
  <c r="AB484" i="6"/>
  <c r="AA485" i="6"/>
  <c r="AB485" i="6"/>
  <c r="AA486" i="6"/>
  <c r="AB486" i="6"/>
  <c r="AA487" i="6"/>
  <c r="AB487" i="6"/>
  <c r="AA488" i="6"/>
  <c r="AB488" i="6"/>
  <c r="AA489" i="6"/>
  <c r="AB489" i="6"/>
  <c r="AA490" i="6"/>
  <c r="AB490" i="6"/>
  <c r="AA491" i="6"/>
  <c r="AB491" i="6"/>
  <c r="AA492" i="6"/>
  <c r="AB492" i="6"/>
  <c r="AA493" i="6"/>
  <c r="AB493" i="6"/>
  <c r="AA494" i="6"/>
  <c r="AB494" i="6"/>
  <c r="AA495" i="6"/>
  <c r="AB495" i="6"/>
  <c r="AA496" i="6"/>
  <c r="AB496" i="6"/>
  <c r="AA497" i="6"/>
  <c r="AB497" i="6"/>
  <c r="AA498" i="6"/>
  <c r="AB498" i="6"/>
  <c r="AA499" i="6"/>
  <c r="AB499" i="6"/>
  <c r="AA500" i="6"/>
  <c r="AB500" i="6"/>
  <c r="AA501" i="6"/>
  <c r="AB501" i="6"/>
  <c r="AA502" i="6"/>
  <c r="AB502" i="6"/>
  <c r="AA503" i="6"/>
  <c r="AB503" i="6"/>
  <c r="AA504" i="6"/>
  <c r="AB504" i="6"/>
  <c r="AA505" i="6"/>
  <c r="AB505" i="6"/>
  <c r="AA506" i="6"/>
  <c r="AB506" i="6"/>
  <c r="AA507" i="6"/>
  <c r="AB507" i="6"/>
  <c r="AA508" i="6"/>
  <c r="AB508" i="6"/>
  <c r="AA509" i="6"/>
  <c r="AB509" i="6"/>
  <c r="AA510" i="6"/>
  <c r="AB510" i="6"/>
  <c r="AA511" i="6"/>
  <c r="AB511" i="6"/>
  <c r="AA512" i="6"/>
  <c r="AB512" i="6"/>
  <c r="AA513" i="6"/>
  <c r="AB513" i="6"/>
  <c r="AA514" i="6"/>
  <c r="AB514" i="6"/>
  <c r="AA515" i="6"/>
  <c r="AB515" i="6"/>
  <c r="AA516" i="6"/>
  <c r="AB516" i="6"/>
  <c r="AA517" i="6"/>
  <c r="AB517" i="6"/>
  <c r="AA518" i="6"/>
  <c r="AB518" i="6"/>
  <c r="AA519" i="6"/>
  <c r="AB519" i="6"/>
  <c r="AA520" i="6"/>
  <c r="AB520" i="6"/>
  <c r="AA521" i="6"/>
  <c r="AB521" i="6"/>
  <c r="AA522" i="6"/>
  <c r="AB522" i="6"/>
  <c r="AA523" i="6"/>
  <c r="AB523" i="6"/>
  <c r="AA524" i="6"/>
  <c r="AB524" i="6"/>
  <c r="AA525" i="6"/>
  <c r="AB525" i="6"/>
  <c r="AA526" i="6"/>
  <c r="AB526" i="6"/>
  <c r="AA527" i="6"/>
  <c r="AB527" i="6"/>
  <c r="AA528" i="6"/>
  <c r="AB528" i="6"/>
  <c r="AA529" i="6"/>
  <c r="AB529" i="6"/>
  <c r="AA530" i="6"/>
  <c r="AB530" i="6"/>
  <c r="AA531" i="6"/>
  <c r="AB531" i="6"/>
  <c r="AA532" i="6"/>
  <c r="AB532" i="6"/>
  <c r="AA533" i="6"/>
  <c r="AB533" i="6"/>
  <c r="AA534" i="6"/>
  <c r="AB534" i="6"/>
  <c r="AA535" i="6"/>
  <c r="AB535" i="6"/>
  <c r="AA536" i="6"/>
  <c r="AB536" i="6"/>
  <c r="AA537" i="6"/>
  <c r="AB537" i="6"/>
  <c r="AA538" i="6"/>
  <c r="AB538" i="6"/>
  <c r="AA539" i="6"/>
  <c r="AB539" i="6"/>
  <c r="AA540" i="6"/>
  <c r="AB540" i="6"/>
  <c r="AA541" i="6"/>
  <c r="AB541" i="6"/>
  <c r="AA542" i="6"/>
  <c r="AB542" i="6"/>
  <c r="AA543" i="6"/>
  <c r="AB543" i="6"/>
  <c r="AA544" i="6"/>
  <c r="AB544" i="6"/>
  <c r="AA545" i="6"/>
  <c r="AB545" i="6"/>
  <c r="AA546" i="6"/>
  <c r="AB546" i="6"/>
  <c r="AA547" i="6"/>
  <c r="AB547" i="6"/>
  <c r="AA548" i="6"/>
  <c r="AB548" i="6"/>
  <c r="AA549" i="6"/>
  <c r="AB549" i="6"/>
  <c r="AA550" i="6"/>
  <c r="AB550" i="6"/>
  <c r="AA551" i="6"/>
  <c r="AB551" i="6"/>
  <c r="AA552" i="6"/>
  <c r="AB552" i="6"/>
  <c r="AA553" i="6"/>
  <c r="AB553" i="6"/>
  <c r="AA554" i="6"/>
  <c r="AB554" i="6"/>
  <c r="AA555" i="6"/>
  <c r="AB555" i="6"/>
  <c r="AA556" i="6"/>
  <c r="AB556" i="6"/>
  <c r="AA557" i="6"/>
  <c r="AB557" i="6"/>
  <c r="AA558" i="6"/>
  <c r="AB558" i="6"/>
  <c r="AA559" i="6"/>
  <c r="AB559" i="6"/>
  <c r="AA560" i="6"/>
  <c r="AB560" i="6"/>
  <c r="AA561" i="6"/>
  <c r="AB561" i="6"/>
  <c r="AA562" i="6"/>
  <c r="AB562" i="6"/>
  <c r="AA563" i="6"/>
  <c r="AB563" i="6"/>
  <c r="AA564" i="6"/>
  <c r="AB564" i="6"/>
  <c r="AA565" i="6"/>
  <c r="AB565" i="6"/>
  <c r="AA566" i="6"/>
  <c r="AB566" i="6"/>
  <c r="AA567" i="6"/>
  <c r="AB567" i="6"/>
  <c r="AA568" i="6"/>
  <c r="AB568" i="6"/>
  <c r="AA569" i="6"/>
  <c r="AB569" i="6"/>
  <c r="AA570" i="6"/>
  <c r="AB570" i="6"/>
  <c r="AA571" i="6"/>
  <c r="AB571" i="6"/>
  <c r="AA572" i="6"/>
  <c r="AB572" i="6"/>
  <c r="AA573" i="6"/>
  <c r="AB573" i="6"/>
  <c r="AA574" i="6"/>
  <c r="AB574" i="6"/>
  <c r="AA575" i="6"/>
  <c r="AB575" i="6"/>
  <c r="AA576" i="6"/>
  <c r="AB576" i="6"/>
  <c r="AA577" i="6"/>
  <c r="AB577" i="6"/>
  <c r="AA578" i="6"/>
  <c r="AB578" i="6"/>
  <c r="AA579" i="6"/>
  <c r="AB579" i="6"/>
  <c r="AA580" i="6"/>
  <c r="AB580" i="6"/>
  <c r="AA581" i="6"/>
  <c r="AB581" i="6"/>
  <c r="AA582" i="6"/>
  <c r="AB582" i="6"/>
  <c r="AA583" i="6"/>
  <c r="AB583" i="6"/>
  <c r="AA584" i="6"/>
  <c r="AB584" i="6"/>
  <c r="AA585" i="6"/>
  <c r="AB585" i="6"/>
  <c r="AA586" i="6"/>
  <c r="AB586" i="6"/>
  <c r="AA587" i="6"/>
  <c r="AB587" i="6"/>
  <c r="AA588" i="6"/>
  <c r="AB588" i="6"/>
  <c r="AA589" i="6"/>
  <c r="AB589" i="6"/>
  <c r="AA590" i="6"/>
  <c r="AB590" i="6"/>
  <c r="AA591" i="6"/>
  <c r="AB591" i="6"/>
  <c r="AA592" i="6"/>
  <c r="AB592" i="6"/>
  <c r="AA593" i="6"/>
  <c r="AB593" i="6"/>
  <c r="AA594" i="6"/>
  <c r="AB594" i="6"/>
  <c r="AA595" i="6"/>
  <c r="AB595" i="6"/>
  <c r="AA596" i="6"/>
  <c r="AB596" i="6"/>
  <c r="AA597" i="6"/>
  <c r="AB597" i="6"/>
  <c r="AA598" i="6"/>
  <c r="AB598" i="6"/>
  <c r="AA599" i="6"/>
  <c r="AB599" i="6"/>
  <c r="AA600" i="6"/>
  <c r="AB600" i="6"/>
  <c r="AA601" i="6"/>
  <c r="AB601" i="6"/>
  <c r="AA602" i="6"/>
  <c r="AB602" i="6"/>
  <c r="AA603" i="6"/>
  <c r="AB603" i="6"/>
  <c r="AA604" i="6"/>
  <c r="AB604" i="6"/>
  <c r="AA605" i="6"/>
  <c r="AB605" i="6"/>
  <c r="AA606" i="6"/>
  <c r="AB606" i="6"/>
  <c r="AA607" i="6"/>
  <c r="AB607" i="6"/>
  <c r="AA608" i="6"/>
  <c r="AB608" i="6"/>
  <c r="AA609" i="6"/>
  <c r="AB609" i="6"/>
  <c r="AA610" i="6"/>
  <c r="AB610" i="6"/>
  <c r="AA611" i="6"/>
  <c r="AB611" i="6"/>
  <c r="AA612" i="6"/>
  <c r="AB612" i="6"/>
  <c r="AA613" i="6"/>
  <c r="AB613" i="6"/>
  <c r="AA614" i="6"/>
  <c r="AB614" i="6"/>
  <c r="AA615" i="6"/>
  <c r="AB615" i="6"/>
  <c r="AA616" i="6"/>
  <c r="AB616" i="6"/>
  <c r="AA617" i="6"/>
  <c r="AB617" i="6"/>
  <c r="AA618" i="6"/>
  <c r="AB618" i="6"/>
  <c r="AA619" i="6"/>
  <c r="AB619" i="6"/>
  <c r="AA620" i="6"/>
  <c r="AB620" i="6"/>
  <c r="AA621" i="6"/>
  <c r="AB621" i="6"/>
  <c r="AA622" i="6"/>
  <c r="AB622" i="6"/>
  <c r="AA623" i="6"/>
  <c r="AB623" i="6"/>
  <c r="AA624" i="6"/>
  <c r="AB624" i="6"/>
  <c r="AA625" i="6"/>
  <c r="AB625" i="6"/>
  <c r="AA626" i="6"/>
  <c r="AB626" i="6"/>
  <c r="AA627" i="6"/>
  <c r="AB627" i="6"/>
  <c r="AA628" i="6"/>
  <c r="AB628" i="6"/>
  <c r="AA629" i="6"/>
  <c r="AB629" i="6"/>
  <c r="AA630" i="6"/>
  <c r="AB630" i="6"/>
  <c r="AA631" i="6"/>
  <c r="AB631" i="6"/>
  <c r="AA632" i="6"/>
  <c r="AB632" i="6"/>
  <c r="AA633" i="6"/>
  <c r="AB633" i="6"/>
  <c r="AA634" i="6"/>
  <c r="AB634" i="6"/>
  <c r="AA635" i="6"/>
  <c r="AB635" i="6"/>
  <c r="AA636" i="6"/>
  <c r="AB636" i="6"/>
  <c r="AA637" i="6"/>
  <c r="AB637" i="6"/>
  <c r="AA638" i="6"/>
  <c r="AB638" i="6"/>
  <c r="AA639" i="6"/>
  <c r="AB639" i="6"/>
  <c r="AA640" i="6"/>
  <c r="AB640" i="6"/>
  <c r="AA641" i="6"/>
  <c r="AB641" i="6"/>
  <c r="AA642" i="6"/>
  <c r="AB642" i="6"/>
  <c r="AA643" i="6"/>
  <c r="AB643" i="6"/>
  <c r="AA644" i="6"/>
  <c r="AB644" i="6"/>
  <c r="AA645" i="6"/>
  <c r="AB645" i="6"/>
  <c r="AA646" i="6"/>
  <c r="AB646" i="6"/>
  <c r="AA647" i="6"/>
  <c r="AB647" i="6"/>
  <c r="AA648" i="6"/>
  <c r="AB648" i="6"/>
  <c r="AA649" i="6"/>
  <c r="AB649" i="6"/>
  <c r="AA650" i="6"/>
  <c r="AB650" i="6"/>
  <c r="AA651" i="6"/>
  <c r="AB651" i="6"/>
  <c r="AA652" i="6"/>
  <c r="AB652" i="6"/>
  <c r="AA653" i="6"/>
  <c r="AB653" i="6"/>
  <c r="AA654" i="6"/>
  <c r="AB654" i="6"/>
  <c r="AA655" i="6"/>
  <c r="AB655" i="6"/>
  <c r="AA656" i="6"/>
  <c r="AB656" i="6"/>
  <c r="AA657" i="6"/>
  <c r="AB657" i="6"/>
  <c r="AA658" i="6"/>
  <c r="AB658" i="6"/>
  <c r="AA659" i="6"/>
  <c r="AB659" i="6"/>
  <c r="AA660" i="6"/>
  <c r="AB660" i="6"/>
  <c r="AA661" i="6"/>
  <c r="AB661" i="6"/>
  <c r="AA662" i="6"/>
  <c r="AB662" i="6"/>
  <c r="AA663" i="6"/>
  <c r="AB663" i="6"/>
  <c r="AA664" i="6"/>
  <c r="AB664" i="6"/>
  <c r="AA665" i="6"/>
  <c r="AB665" i="6"/>
  <c r="AA666" i="6"/>
  <c r="AB666" i="6"/>
  <c r="AA667" i="6"/>
  <c r="AB667" i="6"/>
  <c r="AA668" i="6"/>
  <c r="AB668" i="6"/>
  <c r="AA669" i="6"/>
  <c r="AB669" i="6"/>
  <c r="AA670" i="6"/>
  <c r="AB670" i="6"/>
  <c r="AA671" i="6"/>
  <c r="AB671" i="6"/>
  <c r="AA672" i="6"/>
  <c r="AB672" i="6"/>
  <c r="AA673" i="6"/>
  <c r="AB673" i="6"/>
  <c r="AA674" i="6"/>
  <c r="AB674" i="6"/>
  <c r="AA675" i="6"/>
  <c r="AB675" i="6"/>
  <c r="AA676" i="6"/>
  <c r="AB676" i="6"/>
  <c r="AA677" i="6"/>
  <c r="AB677" i="6"/>
  <c r="AA678" i="6"/>
  <c r="AB678" i="6"/>
  <c r="AA679" i="6"/>
  <c r="AB679" i="6"/>
  <c r="AA680" i="6"/>
  <c r="AB680" i="6"/>
  <c r="AA681" i="6"/>
  <c r="AB681" i="6"/>
  <c r="AA682" i="6"/>
  <c r="AB682" i="6"/>
  <c r="AA683" i="6"/>
  <c r="AB683" i="6"/>
  <c r="AA684" i="6"/>
  <c r="AB684" i="6"/>
  <c r="AA685" i="6"/>
  <c r="AB685" i="6"/>
  <c r="AA686" i="6"/>
  <c r="AB686" i="6"/>
  <c r="AA687" i="6"/>
  <c r="AB687" i="6"/>
  <c r="AA688" i="6"/>
  <c r="AB688" i="6"/>
  <c r="AA689" i="6"/>
  <c r="AB689" i="6"/>
  <c r="AA690" i="6"/>
  <c r="AB690" i="6"/>
  <c r="AA691" i="6"/>
  <c r="AB691" i="6"/>
  <c r="AA692" i="6"/>
  <c r="AB692" i="6"/>
  <c r="AA693" i="6"/>
  <c r="AB693" i="6"/>
  <c r="AA694" i="6"/>
  <c r="AB694" i="6"/>
  <c r="AA695" i="6"/>
  <c r="AB695" i="6"/>
  <c r="AA696" i="6"/>
  <c r="AB696" i="6"/>
  <c r="AA697" i="6"/>
  <c r="AB697" i="6"/>
  <c r="AA698" i="6"/>
  <c r="AB698" i="6"/>
  <c r="AA699" i="6"/>
  <c r="AB699" i="6"/>
  <c r="AA700" i="6"/>
  <c r="AB700" i="6"/>
  <c r="AA701" i="6"/>
  <c r="AB701" i="6"/>
  <c r="AA702" i="6"/>
  <c r="AB702" i="6"/>
  <c r="AA703" i="6"/>
  <c r="AB703" i="6"/>
  <c r="AA704" i="6"/>
  <c r="AB704" i="6"/>
  <c r="AA705" i="6"/>
  <c r="AB705" i="6"/>
  <c r="AA706" i="6"/>
  <c r="AB706" i="6"/>
  <c r="AA707" i="6"/>
  <c r="AB707" i="6"/>
  <c r="AA708" i="6"/>
  <c r="AB708" i="6"/>
  <c r="AA709" i="6"/>
  <c r="AB709" i="6"/>
  <c r="AA710" i="6"/>
  <c r="AB710" i="6"/>
  <c r="AA711" i="6"/>
  <c r="AB711" i="6"/>
  <c r="AA712" i="6"/>
  <c r="AB712" i="6"/>
  <c r="AA713" i="6"/>
  <c r="AB713" i="6"/>
  <c r="AA714" i="6"/>
  <c r="AB714" i="6"/>
  <c r="AA715" i="6"/>
  <c r="AB715" i="6"/>
  <c r="AA716" i="6"/>
  <c r="AB716" i="6"/>
  <c r="AA717" i="6"/>
  <c r="AB717" i="6"/>
  <c r="AA718" i="6"/>
  <c r="AB718" i="6"/>
  <c r="AA719" i="6"/>
  <c r="AB719" i="6"/>
  <c r="AA720" i="6"/>
  <c r="AB720" i="6"/>
  <c r="AA721" i="6"/>
  <c r="AB721" i="6"/>
  <c r="AA722" i="6"/>
  <c r="AB722" i="6"/>
  <c r="AA723" i="6"/>
  <c r="AB723" i="6"/>
  <c r="AA724" i="6"/>
  <c r="AB724" i="6"/>
  <c r="AA725" i="6"/>
  <c r="AB725" i="6"/>
  <c r="AA726" i="6"/>
  <c r="AB726" i="6"/>
  <c r="AA727" i="6"/>
  <c r="AB727" i="6"/>
  <c r="AA728" i="6"/>
  <c r="AB728" i="6"/>
  <c r="AA729" i="6"/>
  <c r="AB729" i="6"/>
  <c r="AA730" i="6"/>
  <c r="AB730" i="6"/>
  <c r="AA731" i="6"/>
  <c r="AB731" i="6"/>
  <c r="AA732" i="6"/>
  <c r="AB732" i="6"/>
  <c r="AA733" i="6"/>
  <c r="AB733" i="6"/>
  <c r="AA734" i="6"/>
  <c r="AB734" i="6"/>
  <c r="AA735" i="6"/>
  <c r="AB735" i="6"/>
  <c r="AA736" i="6"/>
  <c r="AB736" i="6"/>
  <c r="AA737" i="6"/>
  <c r="AB737" i="6"/>
  <c r="AA738" i="6"/>
  <c r="AB738" i="6"/>
  <c r="AA739" i="6"/>
  <c r="AB739" i="6"/>
  <c r="AA740" i="6"/>
  <c r="AB740" i="6"/>
  <c r="AA741" i="6"/>
  <c r="AB741" i="6"/>
  <c r="AA742" i="6"/>
  <c r="AB742" i="6"/>
  <c r="AA743" i="6"/>
  <c r="AB743" i="6"/>
  <c r="AA744" i="6"/>
  <c r="AB744" i="6"/>
  <c r="AA745" i="6"/>
  <c r="AB745" i="6"/>
  <c r="AA746" i="6"/>
  <c r="AB746" i="6"/>
  <c r="AA747" i="6"/>
  <c r="AB747" i="6"/>
  <c r="AA748" i="6"/>
  <c r="AB748" i="6"/>
  <c r="AA749" i="6"/>
  <c r="AB749" i="6"/>
  <c r="AA750" i="6"/>
  <c r="AB750" i="6"/>
  <c r="AA751" i="6"/>
  <c r="AB751" i="6"/>
  <c r="AA752" i="6"/>
  <c r="AB752" i="6"/>
  <c r="AA753" i="6"/>
  <c r="AB753" i="6"/>
  <c r="AA754" i="6"/>
  <c r="AB754" i="6"/>
  <c r="AA755" i="6"/>
  <c r="AB755" i="6"/>
  <c r="AA756" i="6"/>
  <c r="AB756" i="6"/>
  <c r="AA757" i="6"/>
  <c r="AB757" i="6"/>
  <c r="AA758" i="6"/>
  <c r="AB758" i="6"/>
  <c r="AA759" i="6"/>
  <c r="AB759" i="6"/>
  <c r="AA760" i="6"/>
  <c r="AB760" i="6"/>
  <c r="AA761" i="6"/>
  <c r="AB761" i="6"/>
  <c r="AA762" i="6"/>
  <c r="AB762" i="6"/>
  <c r="AA763" i="6"/>
  <c r="AB763" i="6"/>
  <c r="AA764" i="6"/>
  <c r="AB764" i="6"/>
  <c r="AA765" i="6"/>
  <c r="AB765" i="6"/>
  <c r="AA766" i="6"/>
  <c r="AB766" i="6"/>
  <c r="AA767" i="6"/>
  <c r="AB767" i="6"/>
  <c r="AA768" i="6"/>
  <c r="AB768" i="6"/>
  <c r="AA769" i="6"/>
  <c r="AB769" i="6"/>
  <c r="AA770" i="6"/>
  <c r="AB770" i="6"/>
  <c r="AA771" i="6"/>
  <c r="AB771" i="6"/>
  <c r="AA772" i="6"/>
  <c r="AB772" i="6"/>
  <c r="AA773" i="6"/>
  <c r="AB773" i="6"/>
  <c r="AA774" i="6"/>
  <c r="AB774" i="6"/>
  <c r="AA775" i="6"/>
  <c r="AB775" i="6"/>
  <c r="AA776" i="6"/>
  <c r="AB776" i="6"/>
  <c r="AA777" i="6"/>
  <c r="AB777" i="6"/>
  <c r="AA778" i="6"/>
  <c r="AB778" i="6"/>
  <c r="AA779" i="6"/>
  <c r="AB779" i="6"/>
  <c r="AA780" i="6"/>
  <c r="AB780" i="6"/>
  <c r="AA781" i="6"/>
  <c r="AB781" i="6"/>
  <c r="AA782" i="6"/>
  <c r="AB782" i="6"/>
  <c r="AA783" i="6"/>
  <c r="AB783" i="6"/>
  <c r="AA784" i="6"/>
  <c r="AB784" i="6"/>
  <c r="AA785" i="6"/>
  <c r="AB785" i="6"/>
  <c r="AA786" i="6"/>
  <c r="AB786" i="6"/>
  <c r="AA787" i="6"/>
  <c r="AB787" i="6"/>
  <c r="AA788" i="6"/>
  <c r="AB788" i="6"/>
  <c r="AA789" i="6"/>
  <c r="AB789" i="6"/>
  <c r="AA790" i="6"/>
  <c r="AB790" i="6"/>
  <c r="AA791" i="6"/>
  <c r="AB791" i="6"/>
  <c r="AA792" i="6"/>
  <c r="AB792" i="6"/>
  <c r="AA793" i="6"/>
  <c r="AB793" i="6"/>
  <c r="AA794" i="6"/>
  <c r="AB794" i="6"/>
  <c r="AA795" i="6"/>
  <c r="AB795" i="6"/>
  <c r="AA796" i="6"/>
  <c r="AB796" i="6"/>
  <c r="AA797" i="6"/>
  <c r="AB797" i="6"/>
  <c r="AA798" i="6"/>
  <c r="AB798" i="6"/>
  <c r="AA799" i="6"/>
  <c r="AB799" i="6"/>
  <c r="AA800" i="6"/>
  <c r="AB800" i="6"/>
  <c r="AA801" i="6"/>
  <c r="AB801" i="6"/>
  <c r="AA802" i="6"/>
  <c r="AB802" i="6"/>
  <c r="AA803" i="6"/>
  <c r="AB803" i="6"/>
  <c r="AA804" i="6"/>
  <c r="AB804" i="6"/>
  <c r="AA805" i="6"/>
  <c r="AB805" i="6"/>
  <c r="AA806" i="6"/>
  <c r="AB806" i="6"/>
  <c r="AA807" i="6"/>
  <c r="AB807" i="6"/>
  <c r="AA808" i="6"/>
  <c r="AB808" i="6"/>
  <c r="AA809" i="6"/>
  <c r="AB809" i="6"/>
  <c r="AA810" i="6"/>
  <c r="AB810" i="6"/>
  <c r="AA811" i="6"/>
  <c r="AB811" i="6"/>
  <c r="AA812" i="6"/>
  <c r="AB812" i="6"/>
  <c r="AA813" i="6"/>
  <c r="AB813" i="6"/>
  <c r="AA814" i="6"/>
  <c r="AB814" i="6"/>
  <c r="AA815" i="6"/>
  <c r="AB815" i="6"/>
  <c r="AA816" i="6"/>
  <c r="AB816" i="6"/>
  <c r="AA817" i="6"/>
  <c r="AB817" i="6"/>
  <c r="AA818" i="6"/>
  <c r="AB818" i="6"/>
  <c r="AA819" i="6"/>
  <c r="AB819" i="6"/>
  <c r="AA820" i="6"/>
  <c r="AB820" i="6"/>
  <c r="AA821" i="6"/>
  <c r="AB821" i="6"/>
  <c r="AA822" i="6"/>
  <c r="AB822" i="6"/>
  <c r="AA823" i="6"/>
  <c r="AB823" i="6"/>
  <c r="AA824" i="6"/>
  <c r="AB824" i="6"/>
  <c r="AA825" i="6"/>
  <c r="AB825" i="6"/>
  <c r="AA826" i="6"/>
  <c r="AB826" i="6"/>
  <c r="AA827" i="6"/>
  <c r="AB827" i="6"/>
  <c r="AA828" i="6"/>
  <c r="AB828" i="6"/>
  <c r="AA829" i="6"/>
  <c r="AB829" i="6"/>
  <c r="AA830" i="6"/>
  <c r="AB830" i="6"/>
  <c r="AA831" i="6"/>
  <c r="AB831" i="6"/>
  <c r="AA832" i="6"/>
  <c r="AB832" i="6"/>
  <c r="AA833" i="6"/>
  <c r="AB833" i="6"/>
  <c r="AA834" i="6"/>
  <c r="AB834" i="6"/>
  <c r="AA835" i="6"/>
  <c r="AB835" i="6"/>
  <c r="AA836" i="6"/>
  <c r="AB836" i="6"/>
  <c r="AA837" i="6"/>
  <c r="AB837" i="6"/>
  <c r="AA838" i="6"/>
  <c r="AB838" i="6"/>
  <c r="AA839" i="6"/>
  <c r="AB839" i="6"/>
  <c r="AA840" i="6"/>
  <c r="AB840" i="6"/>
  <c r="AA841" i="6"/>
  <c r="AB841" i="6"/>
  <c r="AA842" i="6"/>
  <c r="AB842" i="6"/>
  <c r="AA843" i="6"/>
  <c r="AB843" i="6"/>
  <c r="AA844" i="6"/>
  <c r="AB844" i="6"/>
  <c r="AA845" i="6"/>
  <c r="AB845" i="6"/>
  <c r="AA846" i="6"/>
  <c r="AB846" i="6"/>
  <c r="AA847" i="6"/>
  <c r="AB847" i="6"/>
  <c r="AA848" i="6"/>
  <c r="AB848" i="6"/>
  <c r="AA849" i="6"/>
  <c r="AB849" i="6"/>
  <c r="AA850" i="6"/>
  <c r="AB850" i="6"/>
  <c r="AA851" i="6"/>
  <c r="AB851" i="6"/>
  <c r="AA852" i="6"/>
  <c r="AB852" i="6"/>
  <c r="AA853" i="6"/>
  <c r="AB853" i="6"/>
  <c r="AA854" i="6"/>
  <c r="AB854" i="6"/>
  <c r="AA855" i="6"/>
  <c r="AB855" i="6"/>
  <c r="AA856" i="6"/>
  <c r="AB856" i="6"/>
  <c r="AA857" i="6"/>
  <c r="AB857" i="6"/>
  <c r="AA858" i="6"/>
  <c r="AB858" i="6"/>
  <c r="AA859" i="6"/>
  <c r="AB859" i="6"/>
  <c r="AA860" i="6"/>
  <c r="AB860" i="6"/>
  <c r="AA861" i="6"/>
  <c r="AB861" i="6"/>
  <c r="AA862" i="6"/>
  <c r="AB862" i="6"/>
  <c r="AA863" i="6"/>
  <c r="AB863" i="6"/>
  <c r="AA864" i="6"/>
  <c r="AB864" i="6"/>
  <c r="AA865" i="6"/>
  <c r="AB865" i="6"/>
  <c r="AA866" i="6"/>
  <c r="AB866" i="6"/>
  <c r="AA867" i="6"/>
  <c r="AB867" i="6"/>
  <c r="AA868" i="6"/>
  <c r="AB868" i="6"/>
  <c r="AA869" i="6"/>
  <c r="AB869" i="6"/>
  <c r="AA870" i="6"/>
  <c r="AB870" i="6"/>
  <c r="AA871" i="6"/>
  <c r="AB871" i="6"/>
  <c r="AA872" i="6"/>
  <c r="AB872" i="6"/>
  <c r="AA873" i="6"/>
  <c r="AB873" i="6"/>
  <c r="AA874" i="6"/>
  <c r="AB874" i="6"/>
  <c r="AA875" i="6"/>
  <c r="AB875" i="6"/>
  <c r="AA876" i="6"/>
  <c r="AB876" i="6"/>
  <c r="AA877" i="6"/>
  <c r="AB877" i="6"/>
  <c r="AA878" i="6"/>
  <c r="AB878" i="6"/>
  <c r="AA879" i="6"/>
  <c r="AB879" i="6"/>
  <c r="AA880" i="6"/>
  <c r="AB880" i="6"/>
  <c r="AA881" i="6"/>
  <c r="AB881" i="6"/>
  <c r="AA882" i="6"/>
  <c r="AB882" i="6"/>
  <c r="AA883" i="6"/>
  <c r="AB883" i="6"/>
  <c r="AA884" i="6"/>
  <c r="AB884" i="6"/>
  <c r="AA885" i="6"/>
  <c r="AB885" i="6"/>
  <c r="AA886" i="6"/>
  <c r="AB886" i="6"/>
  <c r="AA887" i="6"/>
  <c r="AB887" i="6"/>
  <c r="AA888" i="6"/>
  <c r="AB888" i="6"/>
  <c r="AA889" i="6"/>
  <c r="AB889" i="6"/>
  <c r="AA890" i="6"/>
  <c r="AB890" i="6"/>
  <c r="AA891" i="6"/>
  <c r="AB891" i="6"/>
  <c r="AA892" i="6"/>
  <c r="AB892" i="6"/>
  <c r="AA893" i="6"/>
  <c r="AB893" i="6"/>
  <c r="AA894" i="6"/>
  <c r="AB894" i="6"/>
  <c r="AA895" i="6"/>
  <c r="AB895" i="6"/>
  <c r="AA896" i="6"/>
  <c r="AB896" i="6"/>
  <c r="AA897" i="6"/>
  <c r="AB897" i="6"/>
  <c r="AA898" i="6"/>
  <c r="AB898" i="6"/>
  <c r="AA899" i="6"/>
  <c r="AB899" i="6"/>
  <c r="AA900" i="6"/>
  <c r="AB900" i="6"/>
  <c r="AA901" i="6"/>
  <c r="AB901" i="6"/>
  <c r="AA902" i="6"/>
  <c r="AB902" i="6"/>
  <c r="AA903" i="6"/>
  <c r="AB903" i="6"/>
  <c r="AA904" i="6"/>
  <c r="AB904" i="6"/>
  <c r="AA905" i="6"/>
  <c r="AB905" i="6"/>
  <c r="AA906" i="6"/>
  <c r="AB906" i="6"/>
  <c r="AA907" i="6"/>
  <c r="AB907" i="6"/>
  <c r="AA908" i="6"/>
  <c r="AB908" i="6"/>
  <c r="AA909" i="6"/>
  <c r="AB909" i="6"/>
  <c r="AA910" i="6"/>
  <c r="AB910" i="6"/>
  <c r="AA911" i="6"/>
  <c r="AB911" i="6"/>
  <c r="AA912" i="6"/>
  <c r="AB912" i="6"/>
  <c r="AA913" i="6"/>
  <c r="AB913" i="6"/>
  <c r="AA914" i="6"/>
  <c r="AB914" i="6"/>
  <c r="AA915" i="6"/>
  <c r="AB915" i="6"/>
  <c r="AA916" i="6"/>
  <c r="AB916" i="6"/>
  <c r="AA917" i="6"/>
  <c r="AB917" i="6"/>
  <c r="AA918" i="6"/>
  <c r="AB918" i="6"/>
  <c r="AA919" i="6"/>
  <c r="AB919" i="6"/>
  <c r="AA920" i="6"/>
  <c r="AB920" i="6"/>
  <c r="AA921" i="6"/>
  <c r="AB921" i="6"/>
  <c r="AA922" i="6"/>
  <c r="AB922" i="6"/>
  <c r="AA923" i="6"/>
  <c r="AB923" i="6"/>
  <c r="AA924" i="6"/>
  <c r="AB924" i="6"/>
  <c r="AA925" i="6"/>
  <c r="AB925" i="6"/>
  <c r="AA926" i="6"/>
  <c r="AB926" i="6"/>
  <c r="AA927" i="6"/>
  <c r="AB927" i="6"/>
  <c r="AA928" i="6"/>
  <c r="AB928" i="6"/>
  <c r="AA929" i="6"/>
  <c r="AB929" i="6"/>
  <c r="AA930" i="6"/>
  <c r="AB930" i="6"/>
  <c r="AA931" i="6"/>
  <c r="AB931" i="6"/>
  <c r="AA932" i="6"/>
  <c r="AB932" i="6"/>
  <c r="AA933" i="6"/>
  <c r="AB933" i="6"/>
  <c r="AA934" i="6"/>
  <c r="AB934" i="6"/>
  <c r="AA935" i="6"/>
  <c r="AB935" i="6"/>
  <c r="AA936" i="6"/>
  <c r="AB936" i="6"/>
  <c r="AA937" i="6"/>
  <c r="AB937" i="6"/>
  <c r="AA938" i="6"/>
  <c r="AB938" i="6"/>
  <c r="AA939" i="6"/>
  <c r="AB939" i="6"/>
  <c r="AA940" i="6"/>
  <c r="AB940" i="6"/>
  <c r="AA941" i="6"/>
  <c r="AB941" i="6"/>
  <c r="AA942" i="6"/>
  <c r="AB942" i="6"/>
  <c r="AA943" i="6"/>
  <c r="AB943" i="6"/>
  <c r="AA944" i="6"/>
  <c r="AB944" i="6"/>
  <c r="AA945" i="6"/>
  <c r="AB945" i="6"/>
  <c r="AA946" i="6"/>
  <c r="AB946" i="6"/>
  <c r="AA947" i="6"/>
  <c r="AB947" i="6"/>
  <c r="AA948" i="6"/>
  <c r="AB948" i="6"/>
  <c r="AA949" i="6"/>
  <c r="AB949" i="6"/>
  <c r="AA950" i="6"/>
  <c r="AB950" i="6"/>
  <c r="AA951" i="6"/>
  <c r="AB951" i="6"/>
  <c r="AA952" i="6"/>
  <c r="AB952" i="6"/>
  <c r="AA953" i="6"/>
  <c r="AB953" i="6"/>
  <c r="AA954" i="6"/>
  <c r="AB954" i="6"/>
  <c r="AA955" i="6"/>
  <c r="AB955" i="6"/>
  <c r="AA956" i="6"/>
  <c r="AB956" i="6"/>
  <c r="AA957" i="6"/>
  <c r="AB957" i="6"/>
  <c r="AA958" i="6"/>
  <c r="AB958" i="6"/>
  <c r="AA959" i="6"/>
  <c r="AB959" i="6"/>
  <c r="AA960" i="6"/>
  <c r="AB960" i="6"/>
  <c r="AA961" i="6"/>
  <c r="AB961" i="6"/>
  <c r="AA962" i="6"/>
  <c r="AB962" i="6"/>
  <c r="AA963" i="6"/>
  <c r="AB963" i="6"/>
  <c r="AA964" i="6"/>
  <c r="AB964" i="6"/>
  <c r="AA965" i="6"/>
  <c r="AB965" i="6"/>
  <c r="AA966" i="6"/>
  <c r="AB966" i="6"/>
  <c r="AA967" i="6"/>
  <c r="AB967" i="6"/>
  <c r="AA968" i="6"/>
  <c r="AB968" i="6"/>
  <c r="AA969" i="6"/>
  <c r="AB969" i="6"/>
  <c r="AA970" i="6"/>
  <c r="AB970" i="6"/>
  <c r="AA971" i="6"/>
  <c r="AB971" i="6"/>
  <c r="AA972" i="6"/>
  <c r="AB972" i="6"/>
  <c r="AA973" i="6"/>
  <c r="AB973" i="6"/>
  <c r="AA974" i="6"/>
  <c r="AB974" i="6"/>
  <c r="AA975" i="6"/>
  <c r="AB975" i="6"/>
  <c r="AA976" i="6"/>
  <c r="AB976" i="6"/>
  <c r="AA977" i="6"/>
  <c r="AB977" i="6"/>
  <c r="AA978" i="6"/>
  <c r="AB978" i="6"/>
  <c r="AA979" i="6"/>
  <c r="AB979" i="6"/>
  <c r="AA980" i="6"/>
  <c r="AB980" i="6"/>
  <c r="AA981" i="6"/>
  <c r="AB981" i="6"/>
  <c r="AA982" i="6"/>
  <c r="AB982" i="6"/>
  <c r="AA983" i="6"/>
  <c r="AB983" i="6"/>
  <c r="AA984" i="6"/>
  <c r="AB984" i="6"/>
  <c r="AA985" i="6"/>
  <c r="AB985" i="6"/>
  <c r="AA986" i="6"/>
  <c r="AB986" i="6"/>
  <c r="AA987" i="6"/>
  <c r="AB987" i="6"/>
  <c r="AA988" i="6"/>
  <c r="AB988" i="6"/>
  <c r="AA989" i="6"/>
  <c r="AB989" i="6"/>
  <c r="AA990" i="6"/>
  <c r="AB990" i="6"/>
  <c r="AA991" i="6"/>
  <c r="AB991" i="6"/>
  <c r="AA992" i="6"/>
  <c r="AB992" i="6"/>
  <c r="AA993" i="6"/>
  <c r="AB993" i="6"/>
  <c r="AA994" i="6"/>
  <c r="AB994" i="6"/>
  <c r="AA995" i="6"/>
  <c r="AB995" i="6"/>
  <c r="AA996" i="6"/>
  <c r="AB996" i="6"/>
  <c r="AA997" i="6"/>
  <c r="AB997" i="6"/>
  <c r="AA998" i="6"/>
  <c r="AB998" i="6"/>
  <c r="AA999" i="6"/>
  <c r="AB999" i="6"/>
  <c r="AA1000" i="6"/>
  <c r="AB1000" i="6"/>
  <c r="AA1001" i="6"/>
  <c r="AB1001" i="6"/>
  <c r="AA1002" i="6"/>
  <c r="AB1002" i="6"/>
  <c r="AA1003" i="6"/>
  <c r="AB1003" i="6"/>
  <c r="AA1004" i="6"/>
  <c r="AB1004" i="6"/>
  <c r="AA1005" i="6"/>
  <c r="AB1005" i="6"/>
  <c r="AA1006" i="6"/>
  <c r="AB1006" i="6"/>
  <c r="AA1007" i="6"/>
  <c r="AB1007" i="6"/>
  <c r="AA1008" i="6"/>
  <c r="AB1008" i="6"/>
  <c r="AA1009" i="6"/>
  <c r="AB1009" i="6"/>
  <c r="AA1010" i="6"/>
  <c r="AB1010" i="6"/>
  <c r="AA1011" i="6"/>
  <c r="AB1011" i="6"/>
  <c r="AA1012" i="6"/>
  <c r="AB1012" i="6"/>
  <c r="AA1013" i="6"/>
  <c r="AB1013" i="6"/>
  <c r="AA1014" i="6"/>
  <c r="AB1014" i="6"/>
  <c r="AA1015" i="6"/>
  <c r="AB1015" i="6"/>
  <c r="AA1016" i="6"/>
  <c r="AB1016" i="6"/>
  <c r="AA1017" i="6"/>
  <c r="AB1017" i="6"/>
  <c r="AA1018" i="6"/>
  <c r="AB1018" i="6"/>
  <c r="AA1019" i="6"/>
  <c r="AB1019" i="6"/>
  <c r="AA1020" i="6"/>
  <c r="AB1020" i="6"/>
  <c r="AA1021" i="6"/>
  <c r="AB1021" i="6"/>
  <c r="AA1022" i="6"/>
  <c r="AB1022" i="6"/>
  <c r="AA1023" i="6"/>
  <c r="AB1023" i="6"/>
  <c r="AA1024" i="6"/>
  <c r="AB1024" i="6"/>
  <c r="AA1025" i="6"/>
  <c r="AB1025" i="6"/>
  <c r="AA1026" i="6"/>
  <c r="AB1026" i="6"/>
  <c r="AA1027" i="6"/>
  <c r="AB1027" i="6"/>
  <c r="AA1028" i="6"/>
  <c r="AB1028" i="6"/>
  <c r="AA1029" i="6"/>
  <c r="AB1029" i="6"/>
  <c r="AA1030" i="6"/>
  <c r="AB1030" i="6"/>
  <c r="AA1031" i="6"/>
  <c r="AB1031" i="6"/>
  <c r="AA1032" i="6"/>
  <c r="AB1032" i="6"/>
  <c r="AA1033" i="6"/>
  <c r="AB1033" i="6"/>
  <c r="AA1034" i="6"/>
  <c r="AB1034" i="6"/>
  <c r="AA1035" i="6"/>
  <c r="AB1035" i="6"/>
  <c r="AA1036" i="6"/>
  <c r="AB1036" i="6"/>
  <c r="AA1037" i="6"/>
  <c r="AB1037" i="6"/>
  <c r="AA1038" i="6"/>
  <c r="AB1038" i="6"/>
  <c r="AA1039" i="6"/>
  <c r="AB1039" i="6"/>
  <c r="AA1040" i="6"/>
  <c r="AB1040" i="6"/>
  <c r="AA1041" i="6"/>
  <c r="AB1041" i="6"/>
  <c r="AA1042" i="6"/>
  <c r="AB1042" i="6"/>
  <c r="AA1043" i="6"/>
  <c r="AB1043" i="6"/>
  <c r="AA1044" i="6"/>
  <c r="AB1044" i="6"/>
  <c r="AA1045" i="6"/>
  <c r="AB1045" i="6"/>
  <c r="AA1046" i="6"/>
  <c r="AB1046" i="6"/>
  <c r="AA1047" i="6"/>
  <c r="AB1047" i="6"/>
  <c r="AA1048" i="6"/>
  <c r="AB1048" i="6"/>
  <c r="AA1049" i="6"/>
  <c r="AB1049" i="6"/>
  <c r="AA1050" i="6"/>
  <c r="AB1050" i="6"/>
  <c r="AA1051" i="6"/>
  <c r="AB1051" i="6"/>
  <c r="AA1052" i="6"/>
  <c r="AB1052" i="6"/>
  <c r="AA1053" i="6"/>
  <c r="AB1053" i="6"/>
  <c r="AA1054" i="6"/>
  <c r="AB1054" i="6"/>
  <c r="AA1055" i="6"/>
  <c r="AB1055" i="6"/>
  <c r="AA1056" i="6"/>
  <c r="AB1056" i="6"/>
  <c r="AA1057" i="6"/>
  <c r="AB1057" i="6"/>
  <c r="AA1058" i="6"/>
  <c r="AB1058" i="6"/>
  <c r="AA1059" i="6"/>
  <c r="AB1059" i="6"/>
  <c r="AA1060" i="6"/>
  <c r="AB1060" i="6"/>
  <c r="AA1061" i="6"/>
  <c r="AB1061" i="6"/>
  <c r="AA1062" i="6"/>
  <c r="AB1062" i="6"/>
  <c r="AA1063" i="6"/>
  <c r="AB1063" i="6"/>
  <c r="AA1064" i="6"/>
  <c r="AB1064" i="6"/>
  <c r="AA1065" i="6"/>
  <c r="AB1065" i="6"/>
  <c r="AA1066" i="6"/>
  <c r="AB1066" i="6"/>
  <c r="AA1067" i="6"/>
  <c r="AB1067" i="6"/>
  <c r="AA1068" i="6"/>
  <c r="AB1068" i="6"/>
  <c r="AA1069" i="6"/>
  <c r="AB1069" i="6"/>
  <c r="AA1070" i="6"/>
  <c r="AB1070" i="6"/>
  <c r="AA1071" i="6"/>
  <c r="AB1071" i="6"/>
  <c r="AA1072" i="6"/>
  <c r="AB1072" i="6"/>
  <c r="AA1073" i="6"/>
  <c r="AB1073" i="6"/>
  <c r="AA1074" i="6"/>
  <c r="AB1074" i="6"/>
  <c r="AA1075" i="6"/>
  <c r="AB1075" i="6"/>
  <c r="AA1076" i="6"/>
  <c r="AB1076" i="6"/>
  <c r="AA1077" i="6"/>
  <c r="AB1077" i="6"/>
  <c r="AA1078" i="6"/>
  <c r="AB1078" i="6"/>
  <c r="AA1079" i="6"/>
  <c r="AB1079" i="6"/>
  <c r="AA1080" i="6"/>
  <c r="AB1080" i="6"/>
  <c r="AA1081" i="6"/>
  <c r="AB1081" i="6"/>
  <c r="AA1082" i="6"/>
  <c r="AB1082" i="6"/>
  <c r="AA1083" i="6"/>
  <c r="AB1083" i="6"/>
  <c r="AA1084" i="6"/>
  <c r="AB1084" i="6"/>
  <c r="AA1085" i="6"/>
  <c r="AB1085" i="6"/>
  <c r="AA1086" i="6"/>
  <c r="AB1086" i="6"/>
  <c r="AA1087" i="6"/>
  <c r="AB1087" i="6"/>
  <c r="AA1088" i="6"/>
  <c r="AB1088" i="6"/>
  <c r="AA1089" i="6"/>
  <c r="AB1089" i="6"/>
  <c r="AA1090" i="6"/>
  <c r="AB1090" i="6"/>
  <c r="AA1091" i="6"/>
  <c r="AB1091" i="6"/>
  <c r="AA1092" i="6"/>
  <c r="AB1092" i="6"/>
  <c r="AA1093" i="6"/>
  <c r="AB1093" i="6"/>
  <c r="AA1094" i="6"/>
  <c r="AB1094" i="6"/>
  <c r="AA1095" i="6"/>
  <c r="AB1095" i="6"/>
  <c r="AA1096" i="6"/>
  <c r="AB1096" i="6"/>
  <c r="AA1097" i="6"/>
  <c r="AB1097" i="6"/>
  <c r="AA1098" i="6"/>
  <c r="AB1098" i="6"/>
  <c r="AA1099" i="6"/>
  <c r="AB1099" i="6"/>
  <c r="AA1100" i="6"/>
  <c r="AB1100" i="6"/>
  <c r="AA1101" i="6"/>
  <c r="AB1101" i="6"/>
  <c r="AA1102" i="6"/>
  <c r="AB1102" i="6"/>
  <c r="AA1103" i="6"/>
  <c r="AB1103" i="6"/>
  <c r="AA1104" i="6"/>
  <c r="AB1104" i="6"/>
  <c r="AA1105" i="6"/>
  <c r="AB1105" i="6"/>
  <c r="AA1106" i="6"/>
  <c r="AB1106" i="6"/>
  <c r="AA1107" i="6"/>
  <c r="AB1107" i="6"/>
  <c r="AA1108" i="6"/>
  <c r="AB1108" i="6"/>
  <c r="AA1109" i="6"/>
  <c r="AB1109" i="6"/>
  <c r="AA1110" i="6"/>
  <c r="AB1110" i="6"/>
  <c r="AA1111" i="6"/>
  <c r="AB1111" i="6"/>
  <c r="AA1112" i="6"/>
  <c r="AB1112" i="6"/>
  <c r="AA1113" i="6"/>
  <c r="AB1113" i="6"/>
  <c r="AA1114" i="6"/>
  <c r="AB1114" i="6"/>
  <c r="AA1115" i="6"/>
  <c r="AB1115" i="6"/>
  <c r="AA1116" i="6"/>
  <c r="AB1116" i="6"/>
  <c r="AA1117" i="6"/>
  <c r="AB1117" i="6"/>
  <c r="AA1118" i="6"/>
  <c r="AB1118" i="6"/>
  <c r="AA1119" i="6"/>
  <c r="AB1119" i="6"/>
  <c r="AA1120" i="6"/>
  <c r="AB1120" i="6"/>
  <c r="AA1121" i="6"/>
  <c r="AB1121" i="6"/>
  <c r="AA1122" i="6"/>
  <c r="AB1122" i="6"/>
  <c r="AA1123" i="6"/>
  <c r="AB1123" i="6"/>
  <c r="AA1124" i="6"/>
  <c r="AB1124" i="6"/>
  <c r="AA1125" i="6"/>
  <c r="AB1125" i="6"/>
  <c r="AA1126" i="6"/>
  <c r="AB1126" i="6"/>
  <c r="AA1127" i="6"/>
  <c r="AB1127" i="6"/>
  <c r="AA1128" i="6"/>
  <c r="AB1128" i="6"/>
  <c r="AA1129" i="6"/>
  <c r="AB1129" i="6"/>
  <c r="AA1130" i="6"/>
  <c r="AB1130" i="6"/>
  <c r="AA1131" i="6"/>
  <c r="AB1131" i="6"/>
  <c r="AA1132" i="6"/>
  <c r="AB1132" i="6"/>
  <c r="AA1133" i="6"/>
  <c r="AB1133" i="6"/>
  <c r="AA1134" i="6"/>
  <c r="AB1134" i="6"/>
  <c r="AA1135" i="6"/>
  <c r="AB1135" i="6"/>
  <c r="AA1136" i="6"/>
  <c r="AB1136" i="6"/>
  <c r="AA1137" i="6"/>
  <c r="AB1137" i="6"/>
  <c r="AA1138" i="6"/>
  <c r="AB1138" i="6"/>
  <c r="AA1139" i="6"/>
  <c r="AB1139" i="6"/>
  <c r="AA1140" i="6"/>
  <c r="AB1140" i="6"/>
  <c r="AA1141" i="6"/>
  <c r="AB1141" i="6"/>
  <c r="AA1142" i="6"/>
  <c r="AB1142" i="6"/>
  <c r="AA1143" i="6"/>
  <c r="AB1143" i="6"/>
  <c r="AA1144" i="6"/>
  <c r="AB1144" i="6"/>
  <c r="AA1145" i="6"/>
  <c r="AB1145" i="6"/>
  <c r="AA1146" i="6"/>
  <c r="AB1146" i="6"/>
  <c r="AA1147" i="6"/>
  <c r="AB1147" i="6"/>
  <c r="AA1148" i="6"/>
  <c r="AB1148" i="6"/>
  <c r="AA1149" i="6"/>
  <c r="AB1149" i="6"/>
  <c r="AA1150" i="6"/>
  <c r="AB1150" i="6"/>
  <c r="AA1151" i="6"/>
  <c r="AB1151" i="6"/>
  <c r="AA1152" i="6"/>
  <c r="AB1152" i="6"/>
  <c r="AA1153" i="6"/>
  <c r="AB1153" i="6"/>
  <c r="AA1154" i="6"/>
  <c r="AB1154" i="6"/>
  <c r="AA1155" i="6"/>
  <c r="AB1155" i="6"/>
  <c r="AA1156" i="6"/>
  <c r="AB1156" i="6"/>
  <c r="AA1157" i="6"/>
  <c r="AB1157" i="6"/>
  <c r="AA1158" i="6"/>
  <c r="AB1158" i="6"/>
  <c r="AA1159" i="6"/>
  <c r="AB1159" i="6"/>
  <c r="AA1160" i="6"/>
  <c r="AB1160" i="6"/>
  <c r="AA1161" i="6"/>
  <c r="AB1161" i="6"/>
  <c r="AA1162" i="6"/>
  <c r="AB1162" i="6"/>
  <c r="AA1163" i="6"/>
  <c r="AB1163" i="6"/>
  <c r="AA1164" i="6"/>
  <c r="AB1164" i="6"/>
  <c r="AA1165" i="6"/>
  <c r="AB1165" i="6"/>
  <c r="AA1166" i="6"/>
  <c r="AB1166" i="6"/>
  <c r="AA1167" i="6"/>
  <c r="AB1167" i="6"/>
  <c r="AA1168" i="6"/>
  <c r="AB1168" i="6"/>
  <c r="AA1169" i="6"/>
  <c r="AB1169" i="6"/>
  <c r="AA1170" i="6"/>
  <c r="AB1170" i="6"/>
  <c r="AA1171" i="6"/>
  <c r="AB1171" i="6"/>
  <c r="AA1172" i="6"/>
  <c r="AB1172" i="6"/>
  <c r="AA1173" i="6"/>
  <c r="AB1173" i="6"/>
  <c r="AA1174" i="6"/>
  <c r="AB1174" i="6"/>
  <c r="AA1175" i="6"/>
  <c r="AB1175" i="6"/>
  <c r="AA1176" i="6"/>
  <c r="AB1176" i="6"/>
  <c r="AA1177" i="6"/>
  <c r="AB1177" i="6"/>
  <c r="AA1178" i="6"/>
  <c r="AB1178" i="6"/>
  <c r="AA1179" i="6"/>
  <c r="AB1179" i="6"/>
  <c r="AA1180" i="6"/>
  <c r="AB1180" i="6"/>
  <c r="AA1181" i="6"/>
  <c r="AB1181" i="6"/>
  <c r="AA1182" i="6"/>
  <c r="AB1182" i="6"/>
  <c r="AA1183" i="6"/>
  <c r="AB1183" i="6"/>
  <c r="AA1184" i="6"/>
  <c r="AB1184" i="6"/>
  <c r="AA1185" i="6"/>
  <c r="AB1185" i="6"/>
  <c r="AA1186" i="6"/>
  <c r="AB1186" i="6"/>
  <c r="AA1187" i="6"/>
  <c r="AB1187" i="6"/>
  <c r="AA1188" i="6"/>
  <c r="AB1188" i="6"/>
  <c r="AA1189" i="6"/>
  <c r="AB1189" i="6"/>
  <c r="AA1190" i="6"/>
  <c r="AB1190" i="6"/>
  <c r="AA1191" i="6"/>
  <c r="AB1191" i="6"/>
  <c r="AA1192" i="6"/>
  <c r="AB1192" i="6"/>
  <c r="AA1193" i="6"/>
  <c r="AB1193" i="6"/>
  <c r="AA1194" i="6"/>
  <c r="AB1194" i="6"/>
  <c r="AA1195" i="6"/>
  <c r="AB1195" i="6"/>
  <c r="AA1196" i="6"/>
  <c r="AB1196" i="6"/>
  <c r="AA1197" i="6"/>
  <c r="AB1197" i="6"/>
  <c r="AA1198" i="6"/>
  <c r="AB1198" i="6"/>
  <c r="AA1199" i="6"/>
  <c r="AB1199" i="6"/>
  <c r="AA1200" i="6"/>
  <c r="AB1200" i="6"/>
  <c r="AA1201" i="6"/>
  <c r="AB1201" i="6"/>
  <c r="AA1202" i="6"/>
  <c r="AB1202" i="6"/>
  <c r="AA1203" i="6"/>
  <c r="AB1203" i="6"/>
  <c r="AA1204" i="6"/>
  <c r="AB1204" i="6"/>
  <c r="AA1205" i="6"/>
  <c r="AB1205" i="6"/>
  <c r="AA1206" i="6"/>
  <c r="AB1206" i="6"/>
  <c r="AA1207" i="6"/>
  <c r="AB1207" i="6"/>
  <c r="AA1208" i="6"/>
  <c r="AB1208" i="6"/>
  <c r="AA1209" i="6"/>
  <c r="AB1209" i="6"/>
  <c r="AA1210" i="6"/>
  <c r="AB1210" i="6"/>
  <c r="AA1211" i="6"/>
  <c r="AB1211" i="6"/>
  <c r="AA1212" i="6"/>
  <c r="AB1212" i="6"/>
  <c r="AA1213" i="6"/>
  <c r="AB1213" i="6"/>
  <c r="AA1214" i="6"/>
  <c r="AB1214" i="6"/>
  <c r="AA1215" i="6"/>
  <c r="AB1215" i="6"/>
  <c r="AA1216" i="6"/>
  <c r="AB1216" i="6"/>
  <c r="AA1217" i="6"/>
  <c r="AB1217" i="6"/>
  <c r="AA1218" i="6"/>
  <c r="AB1218" i="6"/>
  <c r="AA1219" i="6"/>
  <c r="AB1219" i="6"/>
  <c r="AA1220" i="6"/>
  <c r="AB1220" i="6"/>
  <c r="AA1221" i="6"/>
  <c r="AB1221" i="6"/>
  <c r="AA1222" i="6"/>
  <c r="AB1222" i="6"/>
  <c r="AA1223" i="6"/>
  <c r="AB1223" i="6"/>
  <c r="AA1224" i="6"/>
  <c r="AB1224" i="6"/>
  <c r="AA1225" i="6"/>
  <c r="AB1225" i="6"/>
  <c r="AA1226" i="6"/>
  <c r="AB1226" i="6"/>
  <c r="AA1227" i="6"/>
  <c r="AB1227" i="6"/>
  <c r="AA1228" i="6"/>
  <c r="AB1228" i="6"/>
  <c r="AA1229" i="6"/>
  <c r="AB1229" i="6"/>
  <c r="AA1230" i="6"/>
  <c r="AB1230" i="6"/>
  <c r="AA1231" i="6"/>
  <c r="AB1231" i="6"/>
  <c r="AA1232" i="6"/>
  <c r="AB1232" i="6"/>
  <c r="AA1233" i="6"/>
  <c r="AB1233" i="6"/>
  <c r="AA1234" i="6"/>
  <c r="AB1234" i="6"/>
  <c r="AA1235" i="6"/>
  <c r="AB1235" i="6"/>
  <c r="AA1236" i="6"/>
  <c r="AB1236" i="6"/>
  <c r="AA1237" i="6"/>
  <c r="AB1237" i="6"/>
  <c r="AA1238" i="6"/>
  <c r="AB1238" i="6"/>
  <c r="AA1239" i="6"/>
  <c r="AB1239" i="6"/>
  <c r="AA1240" i="6"/>
  <c r="AB1240" i="6"/>
  <c r="AA1241" i="6"/>
  <c r="AB1241" i="6"/>
  <c r="AA1242" i="6"/>
  <c r="AB1242" i="6"/>
  <c r="AA1243" i="6"/>
  <c r="AB1243" i="6"/>
  <c r="AA1244" i="6"/>
  <c r="AB1244" i="6"/>
  <c r="AA1245" i="6"/>
  <c r="AB1245" i="6"/>
  <c r="AA1246" i="6"/>
  <c r="AB1246" i="6"/>
  <c r="AA1247" i="6"/>
  <c r="AB1247" i="6"/>
  <c r="AA1248" i="6"/>
  <c r="AB1248" i="6"/>
  <c r="AA1249" i="6"/>
  <c r="AB1249" i="6"/>
  <c r="AA1250" i="6"/>
  <c r="AB1250" i="6"/>
  <c r="AA1251" i="6"/>
  <c r="AB1251" i="6"/>
  <c r="AA1252" i="6"/>
  <c r="AB1252" i="6"/>
  <c r="AA1253" i="6"/>
  <c r="AB1253" i="6"/>
  <c r="AA1254" i="6"/>
  <c r="AB1254" i="6"/>
  <c r="AA1255" i="6"/>
  <c r="AB1255" i="6"/>
  <c r="AA1256" i="6"/>
  <c r="AB1256" i="6"/>
  <c r="AA1257" i="6"/>
  <c r="AB1257" i="6"/>
  <c r="AA1258" i="6"/>
  <c r="AB1258" i="6"/>
  <c r="AA1259" i="6"/>
  <c r="AB1259" i="6"/>
  <c r="AA1260" i="6"/>
  <c r="AB1260" i="6"/>
  <c r="AA1261" i="6"/>
  <c r="AB1261" i="6"/>
  <c r="AA1262" i="6"/>
  <c r="AB1262" i="6"/>
  <c r="AA1263" i="6"/>
  <c r="AB1263" i="6"/>
  <c r="AA1264" i="6"/>
  <c r="AB1264" i="6"/>
  <c r="AA1265" i="6"/>
  <c r="AB1265" i="6"/>
  <c r="AA1266" i="6"/>
  <c r="AB1266" i="6"/>
  <c r="AA1267" i="6"/>
  <c r="AB1267" i="6"/>
  <c r="AA1268" i="6"/>
  <c r="AB1268" i="6"/>
  <c r="AA1269" i="6"/>
  <c r="AB1269" i="6"/>
  <c r="AA1270" i="6"/>
  <c r="AB1270" i="6"/>
  <c r="AA1271" i="6"/>
  <c r="AB1271" i="6"/>
  <c r="AA1272" i="6"/>
  <c r="AB1272" i="6"/>
  <c r="AA1273" i="6"/>
  <c r="AB1273" i="6"/>
  <c r="AA1274" i="6"/>
  <c r="AB1274" i="6"/>
  <c r="AA1275" i="6"/>
  <c r="AB1275" i="6"/>
  <c r="AA1276" i="6"/>
  <c r="AB1276" i="6"/>
  <c r="AA1277" i="6"/>
  <c r="AB1277" i="6"/>
  <c r="AA1278" i="6"/>
  <c r="AB1278" i="6"/>
  <c r="AA1279" i="6"/>
  <c r="AB1279" i="6"/>
  <c r="AA1280" i="6"/>
  <c r="AB1280" i="6"/>
  <c r="AA1281" i="6"/>
  <c r="AB1281" i="6"/>
  <c r="AA1282" i="6"/>
  <c r="AB1282" i="6"/>
  <c r="AA1283" i="6"/>
  <c r="AB1283" i="6"/>
  <c r="AA1284" i="6"/>
  <c r="AB1284" i="6"/>
  <c r="AA1285" i="6"/>
  <c r="AB1285" i="6"/>
  <c r="AA1286" i="6"/>
  <c r="AB1286" i="6"/>
  <c r="AA1287" i="6"/>
  <c r="AB1287" i="6"/>
  <c r="AA1288" i="6"/>
  <c r="AB1288" i="6"/>
  <c r="AA1289" i="6"/>
  <c r="AB1289" i="6"/>
  <c r="AA1290" i="6"/>
  <c r="AB1290" i="6"/>
  <c r="AA1291" i="6"/>
  <c r="AB1291" i="6"/>
  <c r="AA1292" i="6"/>
  <c r="AB1292" i="6"/>
  <c r="AA1293" i="6"/>
  <c r="AB1293" i="6"/>
  <c r="AA1294" i="6"/>
  <c r="AB1294" i="6"/>
  <c r="AA1295" i="6"/>
  <c r="AB1295" i="6"/>
  <c r="AA1296" i="6"/>
  <c r="AB1296" i="6"/>
  <c r="AA1297" i="6"/>
  <c r="AB1297" i="6"/>
  <c r="AA1298" i="6"/>
  <c r="AB1298" i="6"/>
  <c r="AA1299" i="6"/>
  <c r="AB1299" i="6"/>
  <c r="AA1300" i="6"/>
  <c r="AB1300" i="6"/>
  <c r="AA1301" i="6"/>
  <c r="AB1301" i="6"/>
  <c r="AA1302" i="6"/>
  <c r="AB1302" i="6"/>
  <c r="AA1303" i="6"/>
  <c r="AB1303" i="6"/>
  <c r="AA1304" i="6"/>
  <c r="AB1304" i="6"/>
  <c r="AA1305" i="6"/>
  <c r="AB1305" i="6"/>
  <c r="AA1306" i="6"/>
  <c r="AB1306" i="6"/>
  <c r="AA1307" i="6"/>
  <c r="AB1307" i="6"/>
  <c r="AA1308" i="6"/>
  <c r="AB1308" i="6"/>
  <c r="AA1309" i="6"/>
  <c r="AB1309" i="6"/>
  <c r="AA1310" i="6"/>
  <c r="AB1310" i="6"/>
  <c r="AA1311" i="6"/>
  <c r="AB1311" i="6"/>
  <c r="AA1312" i="6"/>
  <c r="AB1312" i="6"/>
  <c r="AA1313" i="6"/>
  <c r="AB1313" i="6"/>
  <c r="AA1314" i="6"/>
  <c r="AB1314" i="6"/>
  <c r="AA1315" i="6"/>
  <c r="AB1315" i="6"/>
  <c r="AA1316" i="6"/>
  <c r="AB1316" i="6"/>
  <c r="AA1317" i="6"/>
  <c r="AB1317" i="6"/>
  <c r="AA1318" i="6"/>
  <c r="AB1318" i="6"/>
  <c r="AA1319" i="6"/>
  <c r="AB1319" i="6"/>
  <c r="AA1320" i="6"/>
  <c r="AB1320" i="6"/>
  <c r="AA1321" i="6"/>
  <c r="AB1321" i="6"/>
  <c r="AA1322" i="6"/>
  <c r="AB1322" i="6"/>
  <c r="AA1323" i="6"/>
  <c r="AB1323" i="6"/>
  <c r="AA1324" i="6"/>
  <c r="AB1324" i="6"/>
  <c r="AA1325" i="6"/>
  <c r="AB1325" i="6"/>
  <c r="AA1326" i="6"/>
  <c r="AB1326" i="6"/>
  <c r="AA1327" i="6"/>
  <c r="AB1327" i="6"/>
  <c r="AA1328" i="6"/>
  <c r="AB1328" i="6"/>
  <c r="AA1329" i="6"/>
  <c r="AB1329" i="6"/>
  <c r="AA1330" i="6"/>
  <c r="AB1330" i="6"/>
  <c r="AA1331" i="6"/>
  <c r="AB1331" i="6"/>
  <c r="AA1332" i="6"/>
  <c r="AB1332" i="6"/>
  <c r="AA1333" i="6"/>
  <c r="AB1333" i="6"/>
  <c r="AA1334" i="6"/>
  <c r="AB1334" i="6"/>
  <c r="AA1335" i="6"/>
  <c r="AB1335" i="6"/>
  <c r="AA1336" i="6"/>
  <c r="AB1336" i="6"/>
  <c r="AA1337" i="6"/>
  <c r="AB1337" i="6"/>
  <c r="AA1338" i="6"/>
  <c r="AB1338" i="6"/>
  <c r="AA1339" i="6"/>
  <c r="AB1339" i="6"/>
  <c r="AA1340" i="6"/>
  <c r="AB1340" i="6"/>
  <c r="AA1341" i="6"/>
  <c r="AB1341" i="6"/>
  <c r="AA1342" i="6"/>
  <c r="AB1342" i="6"/>
  <c r="AA1343" i="6"/>
  <c r="AB1343" i="6"/>
  <c r="AA1344" i="6"/>
  <c r="AB1344" i="6"/>
  <c r="AA1345" i="6"/>
  <c r="AB1345" i="6"/>
  <c r="AA1346" i="6"/>
  <c r="AB1346" i="6"/>
  <c r="AA1347" i="6"/>
  <c r="AB1347" i="6"/>
  <c r="AA1348" i="6"/>
  <c r="AB1348" i="6"/>
  <c r="AA1349" i="6"/>
  <c r="AB1349" i="6"/>
  <c r="AA1350" i="6"/>
  <c r="AB1350" i="6"/>
  <c r="AA1351" i="6"/>
  <c r="AB1351" i="6"/>
  <c r="AA1352" i="6"/>
  <c r="AB1352" i="6"/>
  <c r="AA1353" i="6"/>
  <c r="AB1353" i="6"/>
  <c r="AA1354" i="6"/>
  <c r="AB1354" i="6"/>
  <c r="AA1355" i="6"/>
  <c r="AB1355" i="6"/>
  <c r="AA1356" i="6"/>
  <c r="AB1356" i="6"/>
  <c r="AA1357" i="6"/>
  <c r="AB1357" i="6"/>
  <c r="AA1358" i="6"/>
  <c r="AB1358" i="6"/>
  <c r="AA1359" i="6"/>
  <c r="AB1359" i="6"/>
  <c r="AA1360" i="6"/>
  <c r="AB1360" i="6"/>
  <c r="AA1361" i="6"/>
  <c r="AB1361" i="6"/>
  <c r="AA1362" i="6"/>
  <c r="AB1362" i="6"/>
  <c r="AA1363" i="6"/>
  <c r="AB1363" i="6"/>
  <c r="AA1364" i="6"/>
  <c r="AB1364" i="6"/>
  <c r="AA1365" i="6"/>
  <c r="AB1365" i="6"/>
  <c r="AA1366" i="6"/>
  <c r="AB1366" i="6"/>
  <c r="AA1367" i="6"/>
  <c r="AB1367" i="6"/>
  <c r="AA1368" i="6"/>
  <c r="AB1368" i="6"/>
  <c r="AA1369" i="6"/>
  <c r="AB1369" i="6"/>
  <c r="AA1370" i="6"/>
  <c r="AB1370" i="6"/>
  <c r="AA1371" i="6"/>
  <c r="AB1371" i="6"/>
  <c r="AA1372" i="6"/>
  <c r="AB1372" i="6"/>
  <c r="AA1373" i="6"/>
  <c r="AB1373" i="6"/>
  <c r="AA1374" i="6"/>
  <c r="AB1374" i="6"/>
  <c r="AA1375" i="6"/>
  <c r="AB1375" i="6"/>
  <c r="AA1376" i="6"/>
  <c r="AB1376" i="6"/>
  <c r="AA1377" i="6"/>
  <c r="AB1377" i="6"/>
  <c r="AA1378" i="6"/>
  <c r="AB1378" i="6"/>
  <c r="AA1379" i="6"/>
  <c r="AB1379" i="6"/>
  <c r="AA1380" i="6"/>
  <c r="AB1380" i="6"/>
  <c r="AA1381" i="6"/>
  <c r="AB1381" i="6"/>
  <c r="AA1382" i="6"/>
  <c r="AB1382" i="6"/>
  <c r="AA1383" i="6"/>
  <c r="AB1383" i="6"/>
  <c r="AA1384" i="6"/>
  <c r="AB1384" i="6"/>
  <c r="AA1385" i="6"/>
  <c r="AB1385" i="6"/>
  <c r="AA1386" i="6"/>
  <c r="AB1386" i="6"/>
  <c r="AA1387" i="6"/>
  <c r="AB1387" i="6"/>
  <c r="AA1388" i="6"/>
  <c r="AB1388" i="6"/>
  <c r="AA1389" i="6"/>
  <c r="AB1389" i="6"/>
  <c r="AA1390" i="6"/>
  <c r="AB1390" i="6"/>
  <c r="AA1391" i="6"/>
  <c r="AB1391" i="6"/>
  <c r="AA1392" i="6"/>
  <c r="AB1392" i="6"/>
  <c r="AA1393" i="6"/>
  <c r="AB1393" i="6"/>
  <c r="AA1394" i="6"/>
  <c r="AB1394" i="6"/>
  <c r="AA1395" i="6"/>
  <c r="AB1395" i="6"/>
  <c r="AA1396" i="6"/>
  <c r="AB1396" i="6"/>
  <c r="AA1397" i="6"/>
  <c r="AB1397" i="6"/>
  <c r="AA1398" i="6"/>
  <c r="AB1398" i="6"/>
  <c r="AA1399" i="6"/>
  <c r="AB1399" i="6"/>
  <c r="AA1400" i="6"/>
  <c r="AB1400" i="6"/>
  <c r="AA1401" i="6"/>
  <c r="AB1401" i="6"/>
  <c r="AA1402" i="6"/>
  <c r="AB1402" i="6"/>
  <c r="AA1403" i="6"/>
  <c r="AB1403" i="6"/>
  <c r="AA1404" i="6"/>
  <c r="AB1404" i="6"/>
  <c r="AA1405" i="6"/>
  <c r="AB1405" i="6"/>
  <c r="AA1406" i="6"/>
  <c r="AB1406" i="6"/>
  <c r="AA1407" i="6"/>
  <c r="AB1407" i="6"/>
  <c r="AA1408" i="6"/>
  <c r="AB1408" i="6"/>
  <c r="AA1409" i="6"/>
  <c r="AB1409" i="6"/>
  <c r="AA1410" i="6"/>
  <c r="AB1410" i="6"/>
  <c r="AA1411" i="6"/>
  <c r="AB1411" i="6"/>
  <c r="AA1412" i="6"/>
  <c r="AB1412" i="6"/>
  <c r="AA1413" i="6"/>
  <c r="AB1413" i="6"/>
  <c r="AA1414" i="6"/>
  <c r="AB1414" i="6"/>
  <c r="AA1415" i="6"/>
  <c r="AB1415" i="6"/>
  <c r="AA1416" i="6"/>
  <c r="AB1416" i="6"/>
  <c r="AA1417" i="6"/>
  <c r="AB1417" i="6"/>
  <c r="AA1418" i="6"/>
  <c r="AB1418" i="6"/>
  <c r="AA1419" i="6"/>
  <c r="AB1419" i="6"/>
  <c r="AA1420" i="6"/>
  <c r="AB1420" i="6"/>
  <c r="AA1421" i="6"/>
  <c r="AB1421" i="6"/>
  <c r="AA1422" i="6"/>
  <c r="AB1422" i="6"/>
  <c r="AA1423" i="6"/>
  <c r="AB1423" i="6"/>
  <c r="AA1424" i="6"/>
  <c r="AB1424" i="6"/>
  <c r="AA1425" i="6"/>
  <c r="AB1425" i="6"/>
  <c r="AA1426" i="6"/>
  <c r="AB1426" i="6"/>
  <c r="AA1427" i="6"/>
  <c r="AB1427" i="6"/>
  <c r="AA1428" i="6"/>
  <c r="AB1428" i="6"/>
  <c r="AA1429" i="6"/>
  <c r="AB1429" i="6"/>
  <c r="AA1430" i="6"/>
  <c r="AB1430" i="6"/>
  <c r="AA1431" i="6"/>
  <c r="AB1431" i="6"/>
  <c r="AA1432" i="6"/>
  <c r="AB1432" i="6"/>
  <c r="AA1433" i="6"/>
  <c r="AB1433" i="6"/>
  <c r="AA1434" i="6"/>
  <c r="AB1434" i="6"/>
  <c r="AA1435" i="6"/>
  <c r="AB1435" i="6"/>
  <c r="AA1436" i="6"/>
  <c r="AB1436" i="6"/>
  <c r="AA1437" i="6"/>
  <c r="AB1437" i="6"/>
  <c r="AA1438" i="6"/>
  <c r="AB1438" i="6"/>
  <c r="AA1439" i="6"/>
  <c r="AB1439" i="6"/>
  <c r="AA1440" i="6"/>
  <c r="AB1440" i="6"/>
  <c r="AA1441" i="6"/>
  <c r="AB1441" i="6"/>
  <c r="AA1442" i="6"/>
  <c r="AB1442" i="6"/>
  <c r="AA1443" i="6"/>
  <c r="AB1443" i="6"/>
  <c r="AA1444" i="6"/>
  <c r="AB1444" i="6"/>
  <c r="AA1445" i="6"/>
  <c r="AB1445" i="6"/>
  <c r="AA1446" i="6"/>
  <c r="AB1446" i="6"/>
  <c r="AA1447" i="6"/>
  <c r="AB1447" i="6"/>
  <c r="AA1448" i="6"/>
  <c r="AB1448" i="6"/>
  <c r="AA1449" i="6"/>
  <c r="AB1449" i="6"/>
  <c r="AA1450" i="6"/>
  <c r="AB1450" i="6"/>
  <c r="AA1451" i="6"/>
  <c r="AB1451" i="6"/>
  <c r="AA1452" i="6"/>
  <c r="AB1452" i="6"/>
  <c r="AA1453" i="6"/>
  <c r="AB1453" i="6"/>
  <c r="AA1454" i="6"/>
  <c r="AB1454" i="6"/>
  <c r="AA1455" i="6"/>
  <c r="AB1455" i="6"/>
  <c r="AA1456" i="6"/>
  <c r="AB1456" i="6"/>
  <c r="AA1457" i="6"/>
  <c r="AB1457" i="6"/>
  <c r="AA1458" i="6"/>
  <c r="AB1458" i="6"/>
  <c r="AA1459" i="6"/>
  <c r="AB1459" i="6"/>
  <c r="AA1460" i="6"/>
  <c r="AB1460" i="6"/>
  <c r="AA1461" i="6"/>
  <c r="AB1461" i="6"/>
  <c r="AA1462" i="6"/>
  <c r="AB1462" i="6"/>
  <c r="AA1463" i="6"/>
  <c r="AB1463" i="6"/>
  <c r="AA1464" i="6"/>
  <c r="AB1464" i="6"/>
  <c r="AA1465" i="6"/>
  <c r="AB1465" i="6"/>
  <c r="AA1466" i="6"/>
  <c r="AB1466" i="6"/>
  <c r="AA1467" i="6"/>
  <c r="AB1467" i="6"/>
  <c r="AA1468" i="6"/>
  <c r="AB1468" i="6"/>
  <c r="AA1469" i="6"/>
  <c r="AB1469" i="6"/>
  <c r="AA1470" i="6"/>
  <c r="AB1470" i="6"/>
  <c r="AA1471" i="6"/>
  <c r="AB1471" i="6"/>
  <c r="AA1472" i="6"/>
  <c r="AB1472" i="6"/>
  <c r="AA1473" i="6"/>
  <c r="AB1473" i="6"/>
  <c r="AA1474" i="6"/>
  <c r="AB1474" i="6"/>
  <c r="AA1475" i="6"/>
  <c r="AB1475" i="6"/>
  <c r="AA1476" i="6"/>
  <c r="AB1476" i="6"/>
  <c r="AA1477" i="6"/>
  <c r="AB1477" i="6"/>
  <c r="AA1478" i="6"/>
  <c r="AB1478" i="6"/>
  <c r="AA1479" i="6"/>
  <c r="AB1479" i="6"/>
  <c r="AA1480" i="6"/>
  <c r="AB1480" i="6"/>
  <c r="AA1481" i="6"/>
  <c r="AB1481" i="6"/>
  <c r="AA1482" i="6"/>
  <c r="AB1482" i="6"/>
  <c r="AA1483" i="6"/>
  <c r="AB1483" i="6"/>
  <c r="AA1484" i="6"/>
  <c r="AB1484" i="6"/>
  <c r="AA1485" i="6"/>
  <c r="AB1485" i="6"/>
  <c r="AA1486" i="6"/>
  <c r="AB1486" i="6"/>
  <c r="AA1487" i="6"/>
  <c r="AB1487" i="6"/>
  <c r="AA1488" i="6"/>
  <c r="AB1488" i="6"/>
  <c r="AA1489" i="6"/>
  <c r="AB1489" i="6"/>
  <c r="AA1490" i="6"/>
  <c r="AB1490" i="6"/>
  <c r="AA1491" i="6"/>
  <c r="AB1491" i="6"/>
  <c r="AA1492" i="6"/>
  <c r="AB1492" i="6"/>
  <c r="AA1493" i="6"/>
  <c r="AB1493" i="6"/>
  <c r="AA1494" i="6"/>
  <c r="AB1494" i="6"/>
  <c r="AA1495" i="6"/>
  <c r="AB1495" i="6"/>
  <c r="AA1496" i="6"/>
  <c r="AB1496" i="6"/>
  <c r="AA1497" i="6"/>
  <c r="AB1497" i="6"/>
  <c r="AA1498" i="6"/>
  <c r="AB1498" i="6"/>
  <c r="AA1499" i="6"/>
  <c r="AB1499" i="6"/>
  <c r="AA1500" i="6"/>
  <c r="AB1500" i="6"/>
  <c r="AA1501" i="6"/>
  <c r="AB1501" i="6"/>
  <c r="AA1502" i="6"/>
  <c r="AB1502" i="6"/>
  <c r="AA1503" i="6"/>
  <c r="AB1503" i="6"/>
  <c r="AA1504" i="6"/>
  <c r="AB1504" i="6"/>
  <c r="AA1505" i="6"/>
  <c r="AB1505" i="6"/>
  <c r="AA1506" i="6"/>
  <c r="AB1506" i="6"/>
  <c r="AA1507" i="6"/>
  <c r="AB1507" i="6"/>
  <c r="AA1508" i="6"/>
  <c r="AB1508" i="6"/>
  <c r="AA1509" i="6"/>
  <c r="AB1509" i="6"/>
  <c r="AA1510" i="6"/>
  <c r="AB1510" i="6"/>
  <c r="AA1511" i="6"/>
  <c r="AB1511" i="6"/>
  <c r="AA1512" i="6"/>
  <c r="AB1512" i="6"/>
  <c r="AA1513" i="6"/>
  <c r="AB1513" i="6"/>
  <c r="AA1514" i="6"/>
  <c r="AB1514" i="6"/>
  <c r="AA1515" i="6"/>
  <c r="AB1515" i="6"/>
  <c r="AA1516" i="6"/>
  <c r="AB1516" i="6"/>
  <c r="AA1517" i="6"/>
  <c r="AB1517" i="6"/>
  <c r="AA1518" i="6"/>
  <c r="AB1518" i="6"/>
  <c r="AA1519" i="6"/>
  <c r="AB1519" i="6"/>
  <c r="AA1520" i="6"/>
  <c r="AB1520" i="6"/>
  <c r="AA1521" i="6"/>
  <c r="AB1521" i="6"/>
  <c r="AA1522" i="6"/>
  <c r="AB1522" i="6"/>
  <c r="AA1523" i="6"/>
  <c r="AB1523" i="6"/>
  <c r="AA1524" i="6"/>
  <c r="AB1524" i="6"/>
  <c r="AA1525" i="6"/>
  <c r="AB1525" i="6"/>
  <c r="AA1526" i="6"/>
  <c r="AB1526" i="6"/>
  <c r="AA1527" i="6"/>
  <c r="AB1527" i="6"/>
  <c r="AA1528" i="6"/>
  <c r="AB1528" i="6"/>
  <c r="AA1529" i="6"/>
  <c r="AB1529" i="6"/>
  <c r="AA1530" i="6"/>
  <c r="AB1530" i="6"/>
  <c r="AA1531" i="6"/>
  <c r="AB1531" i="6"/>
  <c r="AA1532" i="6"/>
  <c r="AB1532" i="6"/>
  <c r="AA1533" i="6"/>
  <c r="AB1533" i="6"/>
  <c r="AA1534" i="6"/>
  <c r="AB1534" i="6"/>
  <c r="AA1535" i="6"/>
  <c r="AB1535" i="6"/>
  <c r="AA1536" i="6"/>
  <c r="AB1536" i="6"/>
  <c r="AA1537" i="6"/>
  <c r="AB1537" i="6"/>
  <c r="AA1538" i="6"/>
  <c r="AB1538" i="6"/>
  <c r="AA1539" i="6"/>
  <c r="AB1539" i="6"/>
  <c r="AA1540" i="6"/>
  <c r="AB1540" i="6"/>
  <c r="AA1541" i="6"/>
  <c r="AB1541" i="6"/>
  <c r="AA1542" i="6"/>
  <c r="AB1542" i="6"/>
  <c r="AA1543" i="6"/>
  <c r="AB1543" i="6"/>
  <c r="AA1544" i="6"/>
  <c r="AB1544" i="6"/>
  <c r="AA1545" i="6"/>
  <c r="AB1545" i="6"/>
  <c r="AA1546" i="6"/>
  <c r="AB1546" i="6"/>
  <c r="AA1547" i="6"/>
  <c r="AB1547" i="6"/>
  <c r="AA1548" i="6"/>
  <c r="AB1548" i="6"/>
  <c r="AA1549" i="6"/>
  <c r="AB1549" i="6"/>
  <c r="AA1550" i="6"/>
  <c r="AB1550" i="6"/>
  <c r="AA1551" i="6"/>
  <c r="AB1551" i="6"/>
  <c r="AA1552" i="6"/>
  <c r="AB1552" i="6"/>
  <c r="AA1553" i="6"/>
  <c r="AB1553" i="6"/>
  <c r="AA1554" i="6"/>
  <c r="AB1554" i="6"/>
  <c r="AA1555" i="6"/>
  <c r="AB1555" i="6"/>
  <c r="AA1556" i="6"/>
  <c r="AB1556" i="6"/>
  <c r="AA1557" i="6"/>
  <c r="AB1557" i="6"/>
  <c r="AA1558" i="6"/>
  <c r="AB1558" i="6"/>
  <c r="AA1559" i="6"/>
  <c r="AB1559" i="6"/>
  <c r="AA1560" i="6"/>
  <c r="AB1560" i="6"/>
  <c r="AA1561" i="6"/>
  <c r="AB1561" i="6"/>
  <c r="AA1562" i="6"/>
  <c r="AB1562" i="6"/>
  <c r="AA1563" i="6"/>
  <c r="AB1563" i="6"/>
  <c r="AA1564" i="6"/>
  <c r="AB1564" i="6"/>
  <c r="AA1565" i="6"/>
  <c r="AB1565" i="6"/>
  <c r="AA1566" i="6"/>
  <c r="AB1566" i="6"/>
  <c r="AA1567" i="6"/>
  <c r="AB1567" i="6"/>
  <c r="AA1568" i="6"/>
  <c r="AB1568" i="6"/>
  <c r="AA1569" i="6"/>
  <c r="AB1569" i="6"/>
  <c r="AA1570" i="6"/>
  <c r="AB1570" i="6"/>
  <c r="AA1571" i="6"/>
  <c r="AB1571" i="6"/>
  <c r="AA1572" i="6"/>
  <c r="AB1572" i="6"/>
  <c r="AA1573" i="6"/>
  <c r="AB1573" i="6"/>
  <c r="AA1574" i="6"/>
  <c r="AB1574" i="6"/>
  <c r="AA1575" i="6"/>
  <c r="AB1575" i="6"/>
  <c r="AA1576" i="6"/>
  <c r="AB1576" i="6"/>
  <c r="AA1577" i="6"/>
  <c r="AB1577" i="6"/>
  <c r="AA1578" i="6"/>
  <c r="AB1578" i="6"/>
  <c r="AA1579" i="6"/>
  <c r="AB1579" i="6"/>
  <c r="AA1580" i="6"/>
  <c r="AB1580" i="6"/>
  <c r="AA1581" i="6"/>
  <c r="AB1581" i="6"/>
  <c r="AA1582" i="6"/>
  <c r="AB1582" i="6"/>
  <c r="AA1583" i="6"/>
  <c r="AB1583" i="6"/>
  <c r="AA1584" i="6"/>
  <c r="AB1584" i="6"/>
  <c r="AA1585" i="6"/>
  <c r="AB1585" i="6"/>
  <c r="AA1586" i="6"/>
  <c r="AB1586" i="6"/>
  <c r="AA1587" i="6"/>
  <c r="AB1587" i="6"/>
  <c r="AA1588" i="6"/>
  <c r="AB1588" i="6"/>
  <c r="AA1589" i="6"/>
  <c r="AB1589" i="6"/>
  <c r="AA1590" i="6"/>
  <c r="AB1590" i="6"/>
  <c r="AA1591" i="6"/>
  <c r="AB1591" i="6"/>
  <c r="AA1592" i="6"/>
  <c r="AB1592" i="6"/>
  <c r="AA1593" i="6"/>
  <c r="AB1593" i="6"/>
  <c r="AA1594" i="6"/>
  <c r="AB1594" i="6"/>
  <c r="AA1595" i="6"/>
  <c r="AB1595" i="6"/>
  <c r="AA1596" i="6"/>
  <c r="AB1596" i="6"/>
  <c r="AA1597" i="6"/>
  <c r="AB1597" i="6"/>
  <c r="AA1598" i="6"/>
  <c r="AB1598" i="6"/>
  <c r="AA1599" i="6"/>
  <c r="AB1599" i="6"/>
  <c r="AA1600" i="6"/>
  <c r="AB1600" i="6"/>
  <c r="AA1601" i="6"/>
  <c r="AB1601" i="6"/>
  <c r="AA1602" i="6"/>
  <c r="AB1602" i="6"/>
  <c r="AA1603" i="6"/>
  <c r="AB1603" i="6"/>
  <c r="AA1604" i="6"/>
  <c r="AB1604" i="6"/>
  <c r="AA1605" i="6"/>
  <c r="AB1605" i="6"/>
  <c r="AA1606" i="6"/>
  <c r="AB1606" i="6"/>
  <c r="AA1607" i="6"/>
  <c r="AB1607" i="6"/>
  <c r="AA1608" i="6"/>
  <c r="AB1608" i="6"/>
  <c r="AA1609" i="6"/>
  <c r="AB1609" i="6"/>
  <c r="AA1610" i="6"/>
  <c r="AB1610" i="6"/>
  <c r="AA1611" i="6"/>
  <c r="AB1611" i="6"/>
  <c r="AA1612" i="6"/>
  <c r="AB1612" i="6"/>
  <c r="AA1613" i="6"/>
  <c r="AB1613" i="6"/>
  <c r="AA1614" i="6"/>
  <c r="AB1614" i="6"/>
  <c r="AA1615" i="6"/>
  <c r="AB1615" i="6"/>
  <c r="AA1616" i="6"/>
  <c r="AB1616" i="6"/>
  <c r="AA1617" i="6"/>
  <c r="AB1617" i="6"/>
  <c r="AA1618" i="6"/>
  <c r="AB1618" i="6"/>
  <c r="AA1619" i="6"/>
  <c r="AB1619" i="6"/>
  <c r="AA1620" i="6"/>
  <c r="AB1620" i="6"/>
  <c r="AA1621" i="6"/>
  <c r="AB1621" i="6"/>
  <c r="AA1622" i="6"/>
  <c r="AB1622" i="6"/>
  <c r="AA1623" i="6"/>
  <c r="AB1623" i="6"/>
  <c r="AA1624" i="6"/>
  <c r="AB1624" i="6"/>
  <c r="AA1625" i="6"/>
  <c r="AB1625" i="6"/>
  <c r="AA1626" i="6"/>
  <c r="AB1626" i="6"/>
  <c r="AA1627" i="6"/>
  <c r="AB1627" i="6"/>
  <c r="AA1628" i="6"/>
  <c r="AB1628" i="6"/>
  <c r="AA1629" i="6"/>
  <c r="AB1629" i="6"/>
  <c r="AA1630" i="6"/>
  <c r="AB1630" i="6"/>
  <c r="AA1631" i="6"/>
  <c r="AB1631" i="6"/>
  <c r="AA1632" i="6"/>
  <c r="AB1632" i="6"/>
  <c r="AA1633" i="6"/>
  <c r="AB1633" i="6"/>
  <c r="AA1634" i="6"/>
  <c r="AB1634" i="6"/>
  <c r="AA1635" i="6"/>
  <c r="AB1635" i="6"/>
  <c r="AA1636" i="6"/>
  <c r="AB1636" i="6"/>
  <c r="AA1637" i="6"/>
  <c r="AB1637" i="6"/>
  <c r="AA1638" i="6"/>
  <c r="AB1638" i="6"/>
  <c r="AA1639" i="6"/>
  <c r="AB1639" i="6"/>
  <c r="AA1640" i="6"/>
  <c r="AB1640" i="6"/>
  <c r="AA1641" i="6"/>
  <c r="AB1641" i="6"/>
  <c r="AA1642" i="6"/>
  <c r="AB1642" i="6"/>
  <c r="AA1643" i="6"/>
  <c r="AB1643" i="6"/>
  <c r="AA1644" i="6"/>
  <c r="AB1644" i="6"/>
  <c r="AA1645" i="6"/>
  <c r="AB1645" i="6"/>
  <c r="AA1646" i="6"/>
  <c r="AB1646" i="6"/>
  <c r="AA1647" i="6"/>
  <c r="AB1647" i="6"/>
  <c r="AA1648" i="6"/>
  <c r="AB1648" i="6"/>
  <c r="AA1649" i="6"/>
  <c r="AB1649" i="6"/>
  <c r="AA1650" i="6"/>
  <c r="AB1650" i="6"/>
  <c r="AA1651" i="6"/>
  <c r="AB1651" i="6"/>
  <c r="AA1652" i="6"/>
  <c r="AB1652" i="6"/>
  <c r="AA1653" i="6"/>
  <c r="AB1653" i="6"/>
  <c r="AA1654" i="6"/>
  <c r="AB1654" i="6"/>
  <c r="AA1655" i="6"/>
  <c r="AB1655" i="6"/>
  <c r="AA1656" i="6"/>
  <c r="AB1656" i="6"/>
  <c r="AA1657" i="6"/>
  <c r="AB1657" i="6"/>
  <c r="AA1658" i="6"/>
  <c r="AB1658" i="6"/>
  <c r="AA1659" i="6"/>
  <c r="AB1659" i="6"/>
  <c r="AA1660" i="6"/>
  <c r="AB1660" i="6"/>
  <c r="AA1661" i="6"/>
  <c r="AB1661" i="6"/>
  <c r="AA1662" i="6"/>
  <c r="AB1662" i="6"/>
  <c r="AA1663" i="6"/>
  <c r="AB1663" i="6"/>
  <c r="AA1664" i="6"/>
  <c r="AB1664" i="6"/>
  <c r="AA1665" i="6"/>
  <c r="AB1665" i="6"/>
  <c r="AA1666" i="6"/>
  <c r="AB1666" i="6"/>
  <c r="AA1667" i="6"/>
  <c r="AB1667" i="6"/>
  <c r="AA1668" i="6"/>
  <c r="AB1668" i="6"/>
  <c r="AA1669" i="6"/>
  <c r="AB1669" i="6"/>
  <c r="AA1670" i="6"/>
  <c r="AB1670" i="6"/>
  <c r="AA1671" i="6"/>
  <c r="AB1671" i="6"/>
  <c r="AA1672" i="6"/>
  <c r="AB1672" i="6"/>
  <c r="AA1673" i="6"/>
  <c r="AB1673" i="6"/>
  <c r="AA1674" i="6"/>
  <c r="AB1674" i="6"/>
  <c r="AA1675" i="6"/>
  <c r="AB1675" i="6"/>
  <c r="AA1676" i="6"/>
  <c r="AB1676" i="6"/>
  <c r="AA1677" i="6"/>
  <c r="AB1677" i="6"/>
  <c r="AA1678" i="6"/>
  <c r="AB1678" i="6"/>
  <c r="AA1679" i="6"/>
  <c r="AB1679" i="6"/>
  <c r="AA1680" i="6"/>
  <c r="AB1680" i="6"/>
  <c r="AA1681" i="6"/>
  <c r="AB1681" i="6"/>
  <c r="AA1682" i="6"/>
  <c r="AB1682" i="6"/>
  <c r="AA1683" i="6"/>
  <c r="AB1683" i="6"/>
  <c r="AA1684" i="6"/>
  <c r="AB1684" i="6"/>
  <c r="AA1685" i="6"/>
  <c r="AB1685" i="6"/>
  <c r="AA1686" i="6"/>
  <c r="AB1686" i="6"/>
  <c r="AA1687" i="6"/>
  <c r="AB1687" i="6"/>
  <c r="AA1688" i="6"/>
  <c r="AB1688" i="6"/>
  <c r="AA1689" i="6"/>
  <c r="AB1689" i="6"/>
  <c r="AA1690" i="6"/>
  <c r="AB1690" i="6"/>
  <c r="AA1691" i="6"/>
  <c r="AB1691" i="6"/>
  <c r="AA1692" i="6"/>
  <c r="AB1692" i="6"/>
  <c r="AA1693" i="6"/>
  <c r="AB1693" i="6"/>
  <c r="AA1694" i="6"/>
  <c r="AB1694" i="6"/>
  <c r="AA1695" i="6"/>
  <c r="AB1695" i="6"/>
  <c r="AA1696" i="6"/>
  <c r="AB1696" i="6"/>
  <c r="AA1697" i="6"/>
  <c r="AB1697" i="6"/>
  <c r="AA1698" i="6"/>
  <c r="AB1698" i="6"/>
  <c r="AA1699" i="6"/>
  <c r="AB1699" i="6"/>
  <c r="AA1700" i="6"/>
  <c r="AB1700" i="6"/>
  <c r="AA1701" i="6"/>
  <c r="AB1701" i="6"/>
  <c r="AA1702" i="6"/>
  <c r="AB1702" i="6"/>
  <c r="AA1703" i="6"/>
  <c r="AB1703" i="6"/>
  <c r="AA1704" i="6"/>
  <c r="AB1704" i="6"/>
  <c r="AA1705" i="6"/>
  <c r="AB1705" i="6"/>
  <c r="AA1706" i="6"/>
  <c r="AB1706" i="6"/>
  <c r="AA1707" i="6"/>
  <c r="AB1707" i="6"/>
  <c r="AA1708" i="6"/>
  <c r="AB1708" i="6"/>
  <c r="AA1709" i="6"/>
  <c r="AB1709" i="6"/>
  <c r="AA1710" i="6"/>
  <c r="AB1710" i="6"/>
  <c r="AA1711" i="6"/>
  <c r="AB1711" i="6"/>
  <c r="AA1712" i="6"/>
  <c r="AB1712" i="6"/>
  <c r="AA1713" i="6"/>
  <c r="AB1713" i="6"/>
  <c r="AA1714" i="6"/>
  <c r="AB1714" i="6"/>
  <c r="AA1715" i="6"/>
  <c r="AB1715" i="6"/>
  <c r="AA1716" i="6"/>
  <c r="AB1716" i="6"/>
  <c r="AA1717" i="6"/>
  <c r="AB1717" i="6"/>
  <c r="AA1718" i="6"/>
  <c r="AB1718" i="6"/>
  <c r="AA1719" i="6"/>
  <c r="AB1719" i="6"/>
  <c r="AA1720" i="6"/>
  <c r="AB1720" i="6"/>
  <c r="AA1721" i="6"/>
  <c r="AB1721" i="6"/>
  <c r="AA1722" i="6"/>
  <c r="AB1722" i="6"/>
  <c r="AA1723" i="6"/>
  <c r="AB1723" i="6"/>
  <c r="AA1724" i="6"/>
  <c r="AB1724" i="6"/>
  <c r="AA1725" i="6"/>
  <c r="AB1725" i="6"/>
  <c r="AA1726" i="6"/>
  <c r="AB1726" i="6"/>
  <c r="AA1727" i="6"/>
  <c r="AB1727" i="6"/>
  <c r="AA1728" i="6"/>
  <c r="AB1728" i="6"/>
  <c r="AA1729" i="6"/>
  <c r="AB1729" i="6"/>
  <c r="AA1730" i="6"/>
  <c r="AB1730" i="6"/>
  <c r="AA1731" i="6"/>
  <c r="AB1731" i="6"/>
  <c r="AA1732" i="6"/>
  <c r="AB1732" i="6"/>
  <c r="AA1733" i="6"/>
  <c r="AB1733" i="6"/>
  <c r="AA1734" i="6"/>
  <c r="AB1734" i="6"/>
  <c r="AA1735" i="6"/>
  <c r="AB1735" i="6"/>
  <c r="AA1736" i="6"/>
  <c r="AB1736" i="6"/>
  <c r="AA1737" i="6"/>
  <c r="AB1737" i="6"/>
  <c r="AA1738" i="6"/>
  <c r="AB1738" i="6"/>
  <c r="AA1739" i="6"/>
  <c r="AB1739" i="6"/>
  <c r="AA1740" i="6"/>
  <c r="AB1740" i="6"/>
  <c r="AA1741" i="6"/>
  <c r="AB1741" i="6"/>
  <c r="AA1742" i="6"/>
  <c r="AB1742" i="6"/>
  <c r="AA1743" i="6"/>
  <c r="AB1743" i="6"/>
  <c r="AA1744" i="6"/>
  <c r="AB1744" i="6"/>
  <c r="AA1745" i="6"/>
  <c r="AB1745" i="6"/>
  <c r="AA1746" i="6"/>
  <c r="AB1746" i="6"/>
  <c r="AA1747" i="6"/>
  <c r="AB1747" i="6"/>
  <c r="AA1748" i="6"/>
  <c r="AB1748" i="6"/>
  <c r="AA1749" i="6"/>
  <c r="AB1749" i="6"/>
  <c r="AA1750" i="6"/>
  <c r="AB1750" i="6"/>
  <c r="AA1751" i="6"/>
  <c r="AB1751" i="6"/>
  <c r="AA1752" i="6"/>
  <c r="AB1752" i="6"/>
  <c r="AA1753" i="6"/>
  <c r="AB1753" i="6"/>
  <c r="AA1754" i="6"/>
  <c r="AB1754" i="6"/>
  <c r="AA1755" i="6"/>
  <c r="AB1755" i="6"/>
  <c r="AA1756" i="6"/>
  <c r="AB1756" i="6"/>
  <c r="AA1757" i="6"/>
  <c r="AB1757" i="6"/>
  <c r="AA1758" i="6"/>
  <c r="AB1758" i="6"/>
  <c r="AA1759" i="6"/>
  <c r="AB1759" i="6"/>
  <c r="AA1760" i="6"/>
  <c r="AB1760" i="6"/>
  <c r="AA1761" i="6"/>
  <c r="AB1761" i="6"/>
  <c r="AA1762" i="6"/>
  <c r="AB1762" i="6"/>
  <c r="AA1763" i="6"/>
  <c r="AB1763" i="6"/>
  <c r="AA1764" i="6"/>
  <c r="AB1764" i="6"/>
  <c r="AA1765" i="6"/>
  <c r="AB1765" i="6"/>
  <c r="AA1766" i="6"/>
  <c r="AB1766" i="6"/>
  <c r="AA1767" i="6"/>
  <c r="AB1767" i="6"/>
  <c r="AA1768" i="6"/>
  <c r="AB1768" i="6"/>
  <c r="AA1769" i="6"/>
  <c r="AB1769" i="6"/>
  <c r="AA1770" i="6"/>
  <c r="AB1770" i="6"/>
  <c r="AA1771" i="6"/>
  <c r="AB1771" i="6"/>
  <c r="AA1772" i="6"/>
  <c r="AB1772" i="6"/>
  <c r="AA1773" i="6"/>
  <c r="AB1773" i="6"/>
  <c r="AA1774" i="6"/>
  <c r="AB1774" i="6"/>
  <c r="AA1775" i="6"/>
  <c r="AB1775" i="6"/>
  <c r="AA1776" i="6"/>
  <c r="AB1776" i="6"/>
  <c r="AA1777" i="6"/>
  <c r="AB1777" i="6"/>
  <c r="AA1778" i="6"/>
  <c r="AB1778" i="6"/>
  <c r="AA1779" i="6"/>
  <c r="AB1779" i="6"/>
  <c r="AA1780" i="6"/>
  <c r="AB1780" i="6"/>
  <c r="AA1781" i="6"/>
  <c r="AB1781" i="6"/>
  <c r="AA1782" i="6"/>
  <c r="AB1782" i="6"/>
  <c r="AA1783" i="6"/>
  <c r="AB1783" i="6"/>
  <c r="AA1784" i="6"/>
  <c r="AB1784" i="6"/>
  <c r="AA1785" i="6"/>
  <c r="AB1785" i="6"/>
  <c r="AA1786" i="6"/>
  <c r="AB1786" i="6"/>
  <c r="AA1787" i="6"/>
  <c r="AB1787" i="6"/>
  <c r="AA1788" i="6"/>
  <c r="AB1788" i="6"/>
  <c r="AA1789" i="6"/>
  <c r="AB1789" i="6"/>
  <c r="AA1790" i="6"/>
  <c r="AB1790" i="6"/>
  <c r="AA1791" i="6"/>
  <c r="AB1791" i="6"/>
  <c r="AA1792" i="6"/>
  <c r="AB1792" i="6"/>
  <c r="AA1793" i="6"/>
  <c r="AB1793" i="6"/>
  <c r="AA1794" i="6"/>
  <c r="AB1794" i="6"/>
  <c r="AA1795" i="6"/>
  <c r="AB1795" i="6"/>
  <c r="AA1796" i="6"/>
  <c r="AB1796" i="6"/>
  <c r="AA1797" i="6"/>
  <c r="AB1797" i="6"/>
  <c r="AA1798" i="6"/>
  <c r="AB1798" i="6"/>
  <c r="AA1799" i="6"/>
  <c r="AB1799" i="6"/>
  <c r="AA1800" i="6"/>
  <c r="AB1800" i="6"/>
  <c r="AA1801" i="6"/>
  <c r="AB1801" i="6"/>
  <c r="AA1802" i="6"/>
  <c r="AB1802" i="6"/>
  <c r="AA1803" i="6"/>
  <c r="AB1803" i="6"/>
  <c r="AA1804" i="6"/>
  <c r="AB1804" i="6"/>
  <c r="AA1805" i="6"/>
  <c r="AB1805" i="6"/>
  <c r="AA1806" i="6"/>
  <c r="AB1806" i="6"/>
  <c r="AA1807" i="6"/>
  <c r="AB1807" i="6"/>
  <c r="AA1808" i="6"/>
  <c r="AB1808" i="6"/>
  <c r="AA1809" i="6"/>
  <c r="AB1809" i="6"/>
  <c r="AA1810" i="6"/>
  <c r="AB1810" i="6"/>
  <c r="AA1811" i="6"/>
  <c r="AB1811" i="6"/>
  <c r="AA1812" i="6"/>
  <c r="AB1812" i="6"/>
  <c r="AA1813" i="6"/>
  <c r="AB1813" i="6"/>
  <c r="AA1814" i="6"/>
  <c r="AB1814" i="6"/>
  <c r="AA1815" i="6"/>
  <c r="AB1815" i="6"/>
  <c r="AA1816" i="6"/>
  <c r="AB1816" i="6"/>
  <c r="AA1817" i="6"/>
  <c r="AB1817" i="6"/>
  <c r="AA1818" i="6"/>
  <c r="AB1818" i="6"/>
  <c r="AA1819" i="6"/>
  <c r="AB1819" i="6"/>
  <c r="AA1820" i="6"/>
  <c r="AB1820" i="6"/>
  <c r="AA1821" i="6"/>
  <c r="AB1821" i="6"/>
  <c r="AA1822" i="6"/>
  <c r="AB1822" i="6"/>
  <c r="AA1823" i="6"/>
  <c r="AB1823" i="6"/>
  <c r="AA1824" i="6"/>
  <c r="AB1824" i="6"/>
  <c r="AA1825" i="6"/>
  <c r="AB1825" i="6"/>
  <c r="AA1826" i="6"/>
  <c r="AB1826" i="6"/>
  <c r="AA1827" i="6"/>
  <c r="AB1827" i="6"/>
  <c r="AA1828" i="6"/>
  <c r="AB1828" i="6"/>
  <c r="AA1829" i="6"/>
  <c r="AB1829" i="6"/>
  <c r="AA1830" i="6"/>
  <c r="AB1830" i="6"/>
  <c r="AA1831" i="6"/>
  <c r="AB1831" i="6"/>
  <c r="AA1832" i="6"/>
  <c r="AB1832" i="6"/>
  <c r="AA1833" i="6"/>
  <c r="AB1833" i="6"/>
  <c r="AA1834" i="6"/>
  <c r="AB1834" i="6"/>
  <c r="AA1835" i="6"/>
  <c r="AB1835" i="6"/>
  <c r="AA1836" i="6"/>
  <c r="AB1836" i="6"/>
  <c r="AA1837" i="6"/>
  <c r="AB1837" i="6"/>
  <c r="AA1838" i="6"/>
  <c r="AB1838" i="6"/>
  <c r="AA1839" i="6"/>
  <c r="AB1839" i="6"/>
  <c r="AA1840" i="6"/>
  <c r="AB1840" i="6"/>
  <c r="AA1841" i="6"/>
  <c r="AB1841" i="6"/>
  <c r="AA1842" i="6"/>
  <c r="AB1842" i="6"/>
  <c r="AA1843" i="6"/>
  <c r="AB1843" i="6"/>
  <c r="AA1844" i="6"/>
  <c r="AB1844" i="6"/>
  <c r="AA1845" i="6"/>
  <c r="AB1845" i="6"/>
  <c r="AA1846" i="6"/>
  <c r="AB1846" i="6"/>
  <c r="AA1847" i="6"/>
  <c r="AB1847" i="6"/>
  <c r="AA1848" i="6"/>
  <c r="AB1848" i="6"/>
  <c r="AA1849" i="6"/>
  <c r="AB1849" i="6"/>
  <c r="AA1850" i="6"/>
  <c r="AB1850" i="6"/>
  <c r="AA1851" i="6"/>
  <c r="AB1851" i="6"/>
  <c r="AA1852" i="6"/>
  <c r="AB1852" i="6"/>
  <c r="AA1853" i="6"/>
  <c r="AB1853" i="6"/>
  <c r="AA1854" i="6"/>
  <c r="AB1854" i="6"/>
  <c r="AA1855" i="6"/>
  <c r="AB1855" i="6"/>
  <c r="AA1856" i="6"/>
  <c r="AB1856" i="6"/>
  <c r="AA1857" i="6"/>
  <c r="AB1857" i="6"/>
  <c r="AA1858" i="6"/>
  <c r="AB1858" i="6"/>
  <c r="AA1859" i="6"/>
  <c r="AB1859" i="6"/>
  <c r="AA1860" i="6"/>
  <c r="AB1860" i="6"/>
  <c r="AA1861" i="6"/>
  <c r="AB1861" i="6"/>
  <c r="AA1862" i="6"/>
  <c r="AB1862" i="6"/>
  <c r="AA1863" i="6"/>
  <c r="AB1863" i="6"/>
  <c r="AA1864" i="6"/>
  <c r="AB1864" i="6"/>
  <c r="AA1865" i="6"/>
  <c r="AB1865" i="6"/>
  <c r="AA1866" i="6"/>
  <c r="AB1866" i="6"/>
  <c r="AA1867" i="6"/>
  <c r="AB1867" i="6"/>
  <c r="AA1868" i="6"/>
  <c r="AB1868" i="6"/>
  <c r="AA1869" i="6"/>
  <c r="AB1869" i="6"/>
  <c r="AA1870" i="6"/>
  <c r="AB1870" i="6"/>
  <c r="AA1871" i="6"/>
  <c r="AB1871" i="6"/>
  <c r="AA1872" i="6"/>
  <c r="AB1872" i="6"/>
  <c r="AA1873" i="6"/>
  <c r="AB1873" i="6"/>
  <c r="AA1874" i="6"/>
  <c r="AB1874" i="6"/>
  <c r="AA1875" i="6"/>
  <c r="AB1875" i="6"/>
  <c r="AA1876" i="6"/>
  <c r="AB1876" i="6"/>
  <c r="AA1877" i="6"/>
  <c r="AB1877" i="6"/>
  <c r="AA1878" i="6"/>
  <c r="AB1878" i="6"/>
  <c r="AA1879" i="6"/>
  <c r="AB1879" i="6"/>
  <c r="AA1880" i="6"/>
  <c r="AB1880" i="6"/>
  <c r="AA1881" i="6"/>
  <c r="AB1881" i="6"/>
  <c r="AA1882" i="6"/>
  <c r="AB1882" i="6"/>
  <c r="AA1883" i="6"/>
  <c r="AB1883" i="6"/>
  <c r="AA1884" i="6"/>
  <c r="AB1884" i="6"/>
  <c r="AA1885" i="6"/>
  <c r="AB1885" i="6"/>
  <c r="AA1886" i="6"/>
  <c r="AB1886" i="6"/>
  <c r="AA1887" i="6"/>
  <c r="AB1887" i="6"/>
  <c r="AA1888" i="6"/>
  <c r="AB1888" i="6"/>
  <c r="AA1889" i="6"/>
  <c r="AB1889" i="6"/>
  <c r="AA1890" i="6"/>
  <c r="AB1890" i="6"/>
  <c r="AA1891" i="6"/>
  <c r="AB1891" i="6"/>
  <c r="AA1892" i="6"/>
  <c r="AB1892" i="6"/>
  <c r="AA1893" i="6"/>
  <c r="AB1893" i="6"/>
  <c r="AA1894" i="6"/>
  <c r="AB1894" i="6"/>
  <c r="AA1895" i="6"/>
  <c r="AB1895" i="6"/>
  <c r="AA1896" i="6"/>
  <c r="AB1896" i="6"/>
  <c r="AA1897" i="6"/>
  <c r="AB1897" i="6"/>
  <c r="AA1898" i="6"/>
  <c r="AB1898" i="6"/>
  <c r="AA1899" i="6"/>
  <c r="AB1899" i="6"/>
  <c r="AA1900" i="6"/>
  <c r="AB1900" i="6"/>
  <c r="AA1901" i="6"/>
  <c r="AB1901" i="6"/>
  <c r="AA1902" i="6"/>
  <c r="AB1902" i="6"/>
  <c r="AA1903" i="6"/>
  <c r="AB1903" i="6"/>
  <c r="AA1904" i="6"/>
  <c r="AB1904" i="6"/>
  <c r="AA1905" i="6"/>
  <c r="AB1905" i="6"/>
  <c r="AA1906" i="6"/>
  <c r="AB1906" i="6"/>
  <c r="AA1907" i="6"/>
  <c r="AB1907" i="6"/>
  <c r="AA1908" i="6"/>
  <c r="AB1908" i="6"/>
  <c r="AA1909" i="6"/>
  <c r="AB1909" i="6"/>
  <c r="AA1910" i="6"/>
  <c r="AB1910" i="6"/>
  <c r="AA1911" i="6"/>
  <c r="AB1911" i="6"/>
  <c r="AA1912" i="6"/>
  <c r="AB1912" i="6"/>
  <c r="AA1913" i="6"/>
  <c r="AB1913" i="6"/>
  <c r="AA1914" i="6"/>
  <c r="AB1914" i="6"/>
  <c r="AA1915" i="6"/>
  <c r="AB1915" i="6"/>
  <c r="AA1916" i="6"/>
  <c r="AB1916" i="6"/>
  <c r="AA1917" i="6"/>
  <c r="AB1917" i="6"/>
  <c r="AA1918" i="6"/>
  <c r="AB1918" i="6"/>
  <c r="AA1919" i="6"/>
  <c r="AB1919" i="6"/>
  <c r="AA1920" i="6"/>
  <c r="AB1920" i="6"/>
  <c r="AA1921" i="6"/>
  <c r="AB1921" i="6"/>
  <c r="AA1922" i="6"/>
  <c r="AB1922" i="6"/>
  <c r="AA1923" i="6"/>
  <c r="AB1923" i="6"/>
  <c r="AA1924" i="6"/>
  <c r="AB1924" i="6"/>
  <c r="AA1925" i="6"/>
  <c r="AB1925" i="6"/>
  <c r="AA1926" i="6"/>
  <c r="AB1926" i="6"/>
  <c r="AA1927" i="6"/>
  <c r="AB1927" i="6"/>
  <c r="AA1928" i="6"/>
  <c r="AB1928" i="6"/>
  <c r="AA1929" i="6"/>
  <c r="AB1929" i="6"/>
  <c r="AA1930" i="6"/>
  <c r="AB1930" i="6"/>
  <c r="AA1931" i="6"/>
  <c r="AB1931" i="6"/>
  <c r="AA1932" i="6"/>
  <c r="AB1932" i="6"/>
  <c r="AA1933" i="6"/>
  <c r="AB1933" i="6"/>
  <c r="AA1934" i="6"/>
  <c r="AB1934" i="6"/>
  <c r="AA1935" i="6"/>
  <c r="AB1935" i="6"/>
  <c r="AA1936" i="6"/>
  <c r="AB1936" i="6"/>
  <c r="AA1937" i="6"/>
  <c r="AB1937" i="6"/>
  <c r="AA1938" i="6"/>
  <c r="AB1938" i="6"/>
  <c r="AA1939" i="6"/>
  <c r="AB1939" i="6"/>
  <c r="AA1940" i="6"/>
  <c r="AB1940" i="6"/>
  <c r="AA1941" i="6"/>
  <c r="AB1941" i="6"/>
  <c r="AA1942" i="6"/>
  <c r="AB1942" i="6"/>
  <c r="AA1943" i="6"/>
  <c r="AB1943" i="6"/>
  <c r="AA1944" i="6"/>
  <c r="AB1944" i="6"/>
  <c r="AA1945" i="6"/>
  <c r="AB1945" i="6"/>
  <c r="AA1946" i="6"/>
  <c r="AB1946" i="6"/>
  <c r="AA1947" i="6"/>
  <c r="AB1947" i="6"/>
  <c r="AA1948" i="6"/>
  <c r="AB1948" i="6"/>
  <c r="AA1949" i="6"/>
  <c r="AB1949" i="6"/>
  <c r="AA1950" i="6"/>
  <c r="AB1950" i="6"/>
  <c r="AA1951" i="6"/>
  <c r="AB1951" i="6"/>
  <c r="AA1952" i="6"/>
  <c r="AB1952" i="6"/>
  <c r="AA1953" i="6"/>
  <c r="AB1953" i="6"/>
  <c r="AA1954" i="6"/>
  <c r="AB1954" i="6"/>
  <c r="AA1955" i="6"/>
  <c r="AB1955" i="6"/>
  <c r="AA1956" i="6"/>
  <c r="AB1956" i="6"/>
  <c r="AA1957" i="6"/>
  <c r="AB1957" i="6"/>
  <c r="AA1958" i="6"/>
  <c r="AB1958" i="6"/>
  <c r="AA1959" i="6"/>
  <c r="AB1959" i="6"/>
  <c r="AA1960" i="6"/>
  <c r="AB1960" i="6"/>
  <c r="AA1961" i="6"/>
  <c r="AB1961" i="6"/>
  <c r="AA1962" i="6"/>
  <c r="AB1962" i="6"/>
  <c r="AA1963" i="6"/>
  <c r="AB1963" i="6"/>
  <c r="AA1964" i="6"/>
  <c r="AB1964" i="6"/>
  <c r="AA1965" i="6"/>
  <c r="AB1965" i="6"/>
  <c r="AA1966" i="6"/>
  <c r="AB1966" i="6"/>
  <c r="AA1967" i="6"/>
  <c r="AB1967" i="6"/>
  <c r="AA1968" i="6"/>
  <c r="AB1968" i="6"/>
  <c r="AA1969" i="6"/>
  <c r="AB1969" i="6"/>
  <c r="AA1970" i="6"/>
  <c r="AB1970" i="6"/>
  <c r="AA1971" i="6"/>
  <c r="AB1971" i="6"/>
  <c r="AA1972" i="6"/>
  <c r="AB1972" i="6"/>
  <c r="AA1973" i="6"/>
  <c r="AB1973" i="6"/>
  <c r="AA1974" i="6"/>
  <c r="AB1974" i="6"/>
  <c r="AA1975" i="6"/>
  <c r="AB1975" i="6"/>
  <c r="AA1976" i="6"/>
  <c r="AB1976" i="6"/>
  <c r="AA1977" i="6"/>
  <c r="AB1977" i="6"/>
  <c r="AA1978" i="6"/>
  <c r="AB1978" i="6"/>
  <c r="AA1979" i="6"/>
  <c r="AB1979" i="6"/>
  <c r="AA1980" i="6"/>
  <c r="AB1980" i="6"/>
  <c r="AA1981" i="6"/>
  <c r="AB1981" i="6"/>
  <c r="AA1982" i="6"/>
  <c r="AB1982" i="6"/>
  <c r="AA1983" i="6"/>
  <c r="AB1983" i="6"/>
  <c r="AA1984" i="6"/>
  <c r="AB1984" i="6"/>
  <c r="AA1985" i="6"/>
  <c r="AB1985" i="6"/>
  <c r="AA1986" i="6"/>
  <c r="AB1986" i="6"/>
  <c r="AA1987" i="6"/>
  <c r="AB1987" i="6"/>
  <c r="AA1988" i="6"/>
  <c r="AB1988" i="6"/>
  <c r="AA1989" i="6"/>
  <c r="AB1989" i="6"/>
  <c r="AA1990" i="6"/>
  <c r="AB1990" i="6"/>
  <c r="AA1991" i="6"/>
  <c r="AB1991" i="6"/>
  <c r="AA1992" i="6"/>
  <c r="AB1992" i="6"/>
  <c r="AA1993" i="6"/>
  <c r="AB1993" i="6"/>
  <c r="AA1994" i="6"/>
  <c r="AB1994" i="6"/>
  <c r="AA1995" i="6"/>
  <c r="AB1995" i="6"/>
  <c r="AA1996" i="6"/>
  <c r="AB1996" i="6"/>
  <c r="AA1997" i="6"/>
  <c r="AB1997" i="6"/>
  <c r="AA1998" i="6"/>
  <c r="AB1998" i="6"/>
  <c r="AA1999" i="6"/>
  <c r="AB1999" i="6"/>
  <c r="AA2000" i="6"/>
  <c r="AB2000" i="6"/>
  <c r="AA2001" i="6"/>
  <c r="AB2001" i="6"/>
  <c r="AA2002" i="6"/>
  <c r="AB2002" i="6"/>
  <c r="AA2003" i="6"/>
  <c r="AB2003" i="6"/>
  <c r="AA2004" i="6"/>
  <c r="AB2004" i="6"/>
  <c r="AA2005" i="6"/>
  <c r="AB2005" i="6"/>
  <c r="AA2006" i="6"/>
  <c r="AB2006" i="6"/>
  <c r="AA2007" i="6"/>
  <c r="AB2007" i="6"/>
  <c r="AA2008" i="6"/>
  <c r="AB2008" i="6"/>
  <c r="AA2009" i="6"/>
  <c r="AB2009" i="6"/>
  <c r="AA2010" i="6"/>
  <c r="AB2010" i="6"/>
  <c r="AA2011" i="6"/>
  <c r="AB2011" i="6"/>
  <c r="AA2012" i="6"/>
  <c r="AB2012" i="6"/>
  <c r="AA2013" i="6"/>
  <c r="AB2013" i="6"/>
  <c r="AA2014" i="6"/>
  <c r="AB2014" i="6"/>
  <c r="AA2015" i="6"/>
  <c r="AB2015" i="6"/>
  <c r="AA2016" i="6"/>
  <c r="AB2016" i="6"/>
  <c r="AA2017" i="6"/>
  <c r="AB2017" i="6"/>
  <c r="AA2018" i="6"/>
  <c r="AB2018" i="6"/>
  <c r="AA2019" i="6"/>
  <c r="AB2019" i="6"/>
  <c r="AA2020" i="6"/>
  <c r="AB2020" i="6"/>
  <c r="AA2021" i="6"/>
  <c r="AB2021" i="6"/>
  <c r="AA2022" i="6"/>
  <c r="AB2022" i="6"/>
  <c r="AA2023" i="6"/>
  <c r="AB2023" i="6"/>
  <c r="AA2024" i="6"/>
  <c r="AB2024" i="6"/>
  <c r="AA2025" i="6"/>
  <c r="AB2025" i="6"/>
  <c r="AA2026" i="6"/>
  <c r="AB2026" i="6"/>
  <c r="AA2027" i="6"/>
  <c r="AB2027" i="6"/>
  <c r="AA2028" i="6"/>
  <c r="AB2028" i="6"/>
  <c r="AA2029" i="6"/>
  <c r="AB2029" i="6"/>
  <c r="AA2030" i="6"/>
  <c r="AB2030" i="6"/>
  <c r="AA2031" i="6"/>
  <c r="AB2031" i="6"/>
  <c r="AA2032" i="6"/>
  <c r="AB2032" i="6"/>
  <c r="AA2033" i="6"/>
  <c r="AB2033" i="6"/>
  <c r="AA2034" i="6"/>
  <c r="AB2034" i="6"/>
  <c r="AA2035" i="6"/>
  <c r="AB2035" i="6"/>
  <c r="AA2036" i="6"/>
  <c r="AB2036" i="6"/>
  <c r="AA2037" i="6"/>
  <c r="AB2037" i="6"/>
  <c r="AA2038" i="6"/>
  <c r="AB2038" i="6"/>
  <c r="AA2039" i="6"/>
  <c r="AB2039" i="6"/>
  <c r="AA2040" i="6"/>
  <c r="AB2040" i="6"/>
  <c r="AA2041" i="6"/>
  <c r="AB2041" i="6"/>
  <c r="AA2042" i="6"/>
  <c r="AB2042" i="6"/>
  <c r="AA2043" i="6"/>
  <c r="AB2043" i="6"/>
  <c r="AA2044" i="6"/>
  <c r="AB2044" i="6"/>
  <c r="AA2045" i="6"/>
  <c r="AB2045" i="6"/>
  <c r="AA2046" i="6"/>
  <c r="AB2046" i="6"/>
  <c r="AA2047" i="6"/>
  <c r="AB2047" i="6"/>
  <c r="AA2048" i="6"/>
  <c r="AB2048" i="6"/>
  <c r="AA2049" i="6"/>
  <c r="AB2049" i="6"/>
  <c r="AA2050" i="6"/>
  <c r="AB2050" i="6"/>
  <c r="AA2051" i="6"/>
  <c r="AB2051" i="6"/>
  <c r="AA2052" i="6"/>
  <c r="AB2052" i="6"/>
  <c r="AA2053" i="6"/>
  <c r="AB2053" i="6"/>
  <c r="AA2054" i="6"/>
  <c r="AB2054" i="6"/>
  <c r="AA2055" i="6"/>
  <c r="AB2055" i="6"/>
  <c r="AA2056" i="6"/>
  <c r="AB2056" i="6"/>
  <c r="AA2057" i="6"/>
  <c r="AB2057" i="6"/>
  <c r="AA2058" i="6"/>
  <c r="AB2058" i="6"/>
  <c r="AA2059" i="6"/>
  <c r="AB2059" i="6"/>
  <c r="AA2060" i="6"/>
  <c r="AB2060" i="6"/>
  <c r="AA2061" i="6"/>
  <c r="AB2061" i="6"/>
  <c r="AA2062" i="6"/>
  <c r="AB2062" i="6"/>
  <c r="AA2063" i="6"/>
  <c r="AB2063" i="6"/>
  <c r="AA2064" i="6"/>
  <c r="AB2064" i="6"/>
  <c r="AA2065" i="6"/>
  <c r="AB2065" i="6"/>
  <c r="AA2066" i="6"/>
  <c r="AB2066" i="6"/>
  <c r="AA2067" i="6"/>
  <c r="AB2067" i="6"/>
  <c r="AA2068" i="6"/>
  <c r="AB2068" i="6"/>
  <c r="AA2069" i="6"/>
  <c r="AB2069" i="6"/>
  <c r="AA2070" i="6"/>
  <c r="AB2070" i="6"/>
  <c r="AA2071" i="6"/>
  <c r="AB2071" i="6"/>
  <c r="AA2072" i="6"/>
  <c r="AB2072" i="6"/>
  <c r="AA2073" i="6"/>
  <c r="AB2073" i="6"/>
  <c r="AA2074" i="6"/>
  <c r="AB2074" i="6"/>
  <c r="AA2075" i="6"/>
  <c r="AB2075" i="6"/>
  <c r="AA2076" i="6"/>
  <c r="AB2076" i="6"/>
  <c r="AA2077" i="6"/>
  <c r="AB2077" i="6"/>
  <c r="AA2078" i="6"/>
  <c r="AB2078" i="6"/>
  <c r="AA2079" i="6"/>
  <c r="AB2079" i="6"/>
  <c r="AA2080" i="6"/>
  <c r="AB2080" i="6"/>
  <c r="AA2081" i="6"/>
  <c r="AB2081" i="6"/>
  <c r="AA2082" i="6"/>
  <c r="AB2082" i="6"/>
  <c r="AA2083" i="6"/>
  <c r="AB2083" i="6"/>
  <c r="AA2084" i="6"/>
  <c r="AB2084" i="6"/>
  <c r="AA2085" i="6"/>
  <c r="AB2085" i="6"/>
  <c r="AA2086" i="6"/>
  <c r="AB2086" i="6"/>
  <c r="AA2087" i="6"/>
  <c r="AB2087" i="6"/>
  <c r="AA2088" i="6"/>
  <c r="AB2088" i="6"/>
  <c r="AA2089" i="6"/>
  <c r="AB2089" i="6"/>
  <c r="AA2090" i="6"/>
  <c r="AB2090" i="6"/>
  <c r="AA2091" i="6"/>
  <c r="AB2091" i="6"/>
  <c r="AA2092" i="6"/>
  <c r="AB2092" i="6"/>
  <c r="AA2093" i="6"/>
  <c r="AB2093" i="6"/>
  <c r="AA2094" i="6"/>
  <c r="AB2094" i="6"/>
  <c r="AA2095" i="6"/>
  <c r="AB2095" i="6"/>
  <c r="AA2096" i="6"/>
  <c r="AB2096" i="6"/>
  <c r="AA2097" i="6"/>
  <c r="AB2097" i="6"/>
  <c r="AA2098" i="6"/>
  <c r="AB2098" i="6"/>
  <c r="AA2099" i="6"/>
  <c r="AB2099" i="6"/>
  <c r="AA2100" i="6"/>
  <c r="AB2100" i="6"/>
  <c r="AA2101" i="6"/>
  <c r="AB2101" i="6"/>
  <c r="AA2102" i="6"/>
  <c r="AB2102" i="6"/>
  <c r="AA2103" i="6"/>
  <c r="AB2103" i="6"/>
  <c r="AA2104" i="6"/>
  <c r="AB2104" i="6"/>
  <c r="AA2105" i="6"/>
  <c r="AB2105" i="6"/>
  <c r="AA2106" i="6"/>
  <c r="AB2106" i="6"/>
  <c r="AA2107" i="6"/>
  <c r="AB2107" i="6"/>
  <c r="AA2108" i="6"/>
  <c r="AB2108" i="6"/>
  <c r="AA2109" i="6"/>
  <c r="AB2109" i="6"/>
  <c r="AA2110" i="6"/>
  <c r="AB2110" i="6"/>
  <c r="AA2111" i="6"/>
  <c r="AB2111" i="6"/>
  <c r="AA2112" i="6"/>
  <c r="AB2112" i="6"/>
  <c r="AA2113" i="6"/>
  <c r="AB2113" i="6"/>
  <c r="AA2114" i="6"/>
  <c r="AB2114" i="6"/>
  <c r="AA2115" i="6"/>
  <c r="AB2115" i="6"/>
  <c r="AA2116" i="6"/>
  <c r="AB2116" i="6"/>
  <c r="AA2117" i="6"/>
  <c r="AB2117" i="6"/>
  <c r="AA2118" i="6"/>
  <c r="AB2118" i="6"/>
  <c r="AA2119" i="6"/>
  <c r="AB2119" i="6"/>
  <c r="AA2120" i="6"/>
  <c r="AB2120" i="6"/>
  <c r="AA2121" i="6"/>
  <c r="AB2121" i="6"/>
  <c r="AA2122" i="6"/>
  <c r="AB2122" i="6"/>
  <c r="AA2123" i="6"/>
  <c r="AB2123" i="6"/>
  <c r="AA2124" i="6"/>
  <c r="AB2124" i="6"/>
  <c r="AA2125" i="6"/>
  <c r="AB2125" i="6"/>
  <c r="AA2126" i="6"/>
  <c r="AB2126" i="6"/>
  <c r="AA2127" i="6"/>
  <c r="AB2127" i="6"/>
  <c r="AA2128" i="6"/>
  <c r="AB2128" i="6"/>
  <c r="AA2129" i="6"/>
  <c r="AB2129" i="6"/>
  <c r="AA2130" i="6"/>
  <c r="AB2130" i="6"/>
  <c r="AA2131" i="6"/>
  <c r="AB2131" i="6"/>
  <c r="AA2132" i="6"/>
  <c r="AB2132" i="6"/>
  <c r="AA2133" i="6"/>
  <c r="AB2133" i="6"/>
  <c r="AA2134" i="6"/>
  <c r="AB2134" i="6"/>
  <c r="AA2135" i="6"/>
  <c r="AB2135" i="6"/>
  <c r="AA2136" i="6"/>
  <c r="AB2136" i="6"/>
  <c r="AA2137" i="6"/>
  <c r="AB2137" i="6"/>
  <c r="AA2138" i="6"/>
  <c r="AB2138" i="6"/>
  <c r="AA2139" i="6"/>
  <c r="AB2139" i="6"/>
  <c r="AA2140" i="6"/>
  <c r="AB2140" i="6"/>
  <c r="AA2141" i="6"/>
  <c r="AB2141" i="6"/>
  <c r="AA2142" i="6"/>
  <c r="AB2142" i="6"/>
  <c r="AA2143" i="6"/>
  <c r="AB2143" i="6"/>
  <c r="AA2144" i="6"/>
  <c r="AB2144" i="6"/>
  <c r="AA2145" i="6"/>
  <c r="AB2145" i="6"/>
  <c r="AA2146" i="6"/>
  <c r="AB2146" i="6"/>
  <c r="AA2147" i="6"/>
  <c r="AB2147" i="6"/>
  <c r="AA2148" i="6"/>
  <c r="AB2148" i="6"/>
  <c r="AA2149" i="6"/>
  <c r="AB2149" i="6"/>
  <c r="AA2150" i="6"/>
  <c r="AB2150" i="6"/>
  <c r="AA2151" i="6"/>
  <c r="AB2151" i="6"/>
  <c r="AA2152" i="6"/>
  <c r="AB2152" i="6"/>
  <c r="AA2153" i="6"/>
  <c r="AB2153" i="6"/>
  <c r="AA2154" i="6"/>
  <c r="AB2154" i="6"/>
  <c r="AA2155" i="6"/>
  <c r="AB2155" i="6"/>
  <c r="AA2156" i="6"/>
  <c r="AB2156" i="6"/>
  <c r="AA2157" i="6"/>
  <c r="AB2157" i="6"/>
  <c r="AA2158" i="6"/>
  <c r="AB2158" i="6"/>
  <c r="AA2159" i="6"/>
  <c r="AB2159" i="6"/>
  <c r="AA2160" i="6"/>
  <c r="AB2160" i="6"/>
  <c r="AA2161" i="6"/>
  <c r="AB2161" i="6"/>
  <c r="AA2162" i="6"/>
  <c r="AB2162" i="6"/>
  <c r="AA2163" i="6"/>
  <c r="AB2163" i="6"/>
  <c r="AA2164" i="6"/>
  <c r="AB2164" i="6"/>
  <c r="AA2165" i="6"/>
  <c r="AB2165" i="6"/>
  <c r="AA2166" i="6"/>
  <c r="AB2166" i="6"/>
  <c r="AA2167" i="6"/>
  <c r="AB2167" i="6"/>
  <c r="AA2168" i="6"/>
  <c r="AB2168" i="6"/>
  <c r="AA2169" i="6"/>
  <c r="AB2169" i="6"/>
  <c r="AA2170" i="6"/>
  <c r="AB2170" i="6"/>
  <c r="AA2171" i="6"/>
  <c r="AB2171" i="6"/>
  <c r="AA2172" i="6"/>
  <c r="AB2172" i="6"/>
  <c r="AA2173" i="6"/>
  <c r="AB2173" i="6"/>
  <c r="AA2174" i="6"/>
  <c r="AB2174" i="6"/>
  <c r="AA2175" i="6"/>
  <c r="AB2175" i="6"/>
  <c r="AA2176" i="6"/>
  <c r="AB2176" i="6"/>
  <c r="AA2177" i="6"/>
  <c r="AB2177" i="6"/>
  <c r="AA2178" i="6"/>
  <c r="AB2178" i="6"/>
  <c r="AA2179" i="6"/>
  <c r="AB2179" i="6"/>
  <c r="AA2180" i="6"/>
  <c r="AB2180" i="6"/>
  <c r="AA2181" i="6"/>
  <c r="AB2181" i="6"/>
  <c r="AA2182" i="6"/>
  <c r="AB2182" i="6"/>
  <c r="AA2183" i="6"/>
  <c r="AB2183" i="6"/>
  <c r="AA2184" i="6"/>
  <c r="AB2184" i="6"/>
  <c r="AA2185" i="6"/>
  <c r="AB2185" i="6"/>
  <c r="AA2186" i="6"/>
  <c r="AB2186" i="6"/>
  <c r="AA2187" i="6"/>
  <c r="AB2187" i="6"/>
  <c r="AA2188" i="6"/>
  <c r="AB2188" i="6"/>
  <c r="AA2189" i="6"/>
  <c r="AB2189" i="6"/>
  <c r="AA2190" i="6"/>
  <c r="AB2190" i="6"/>
  <c r="AA2191" i="6"/>
  <c r="AB2191" i="6"/>
  <c r="AA2192" i="6"/>
  <c r="AB2192" i="6"/>
  <c r="AA2193" i="6"/>
  <c r="AB2193" i="6"/>
  <c r="AA2194" i="6"/>
  <c r="AB2194" i="6"/>
  <c r="AA2195" i="6"/>
  <c r="AB2195" i="6"/>
  <c r="AA2196" i="6"/>
  <c r="AB2196" i="6"/>
  <c r="AA2197" i="6"/>
  <c r="AB2197" i="6"/>
  <c r="AA2198" i="6"/>
  <c r="AB2198" i="6"/>
  <c r="AA2199" i="6"/>
  <c r="AB2199" i="6"/>
  <c r="AA2200" i="6"/>
  <c r="AB2200" i="6"/>
  <c r="AA2201" i="6"/>
  <c r="AB2201" i="6"/>
  <c r="AA2202" i="6"/>
  <c r="AB2202" i="6"/>
  <c r="AA2203" i="6"/>
  <c r="AB2203" i="6"/>
  <c r="AA2204" i="6"/>
  <c r="AB2204" i="6"/>
  <c r="AA2205" i="6"/>
  <c r="AB2205" i="6"/>
  <c r="AA2206" i="6"/>
  <c r="AB2206" i="6"/>
  <c r="AA2207" i="6"/>
  <c r="AB2207" i="6"/>
  <c r="AA2208" i="6"/>
  <c r="AB2208" i="6"/>
  <c r="AA2209" i="6"/>
  <c r="AB2209" i="6"/>
  <c r="AA2210" i="6"/>
  <c r="AB2210" i="6"/>
  <c r="AA2211" i="6"/>
  <c r="AB2211" i="6"/>
  <c r="AA2212" i="6"/>
  <c r="AB2212" i="6"/>
  <c r="AA2213" i="6"/>
  <c r="AB2213" i="6"/>
  <c r="AA2214" i="6"/>
  <c r="AB2214" i="6"/>
  <c r="AA2215" i="6"/>
  <c r="AB2215" i="6"/>
  <c r="AA2216" i="6"/>
  <c r="AB2216" i="6"/>
  <c r="AA2217" i="6"/>
  <c r="AB2217" i="6"/>
  <c r="AA2218" i="6"/>
  <c r="AB2218" i="6"/>
  <c r="AA2219" i="6"/>
  <c r="AB2219" i="6"/>
  <c r="AA2220" i="6"/>
  <c r="AB2220" i="6"/>
  <c r="AA2221" i="6"/>
  <c r="AB2221" i="6"/>
  <c r="AA2222" i="6"/>
  <c r="AB2222" i="6"/>
  <c r="AA2223" i="6"/>
  <c r="AB2223" i="6"/>
  <c r="AA2224" i="6"/>
  <c r="AB2224" i="6"/>
  <c r="AA2225" i="6"/>
  <c r="AB2225" i="6"/>
  <c r="AA2226" i="6"/>
  <c r="AB2226" i="6"/>
  <c r="AA2227" i="6"/>
  <c r="AB2227" i="6"/>
  <c r="AA2228" i="6"/>
  <c r="AB2228" i="6"/>
  <c r="AA2229" i="6"/>
  <c r="AB2229" i="6"/>
  <c r="AA2230" i="6"/>
  <c r="AB2230" i="6"/>
  <c r="AA2231" i="6"/>
  <c r="AB2231" i="6"/>
  <c r="AA2232" i="6"/>
  <c r="AB2232" i="6"/>
  <c r="AA2233" i="6"/>
  <c r="AB2233" i="6"/>
  <c r="AA2234" i="6"/>
  <c r="AB2234" i="6"/>
  <c r="AA2235" i="6"/>
  <c r="AB2235" i="6"/>
  <c r="AA2236" i="6"/>
  <c r="AB2236" i="6"/>
  <c r="AA2237" i="6"/>
  <c r="AB2237" i="6"/>
  <c r="AA2238" i="6"/>
  <c r="AB2238" i="6"/>
  <c r="AA2239" i="6"/>
  <c r="AB2239" i="6"/>
  <c r="AA2240" i="6"/>
  <c r="AB2240" i="6"/>
  <c r="AA2241" i="6"/>
  <c r="AB2241" i="6"/>
  <c r="AA2242" i="6"/>
  <c r="AB2242" i="6"/>
  <c r="AA2243" i="6"/>
  <c r="AB2243" i="6"/>
  <c r="AA2244" i="6"/>
  <c r="AB2244" i="6"/>
  <c r="AA2245" i="6"/>
  <c r="AB2245" i="6"/>
  <c r="AA2246" i="6"/>
  <c r="AB2246" i="6"/>
  <c r="AA2247" i="6"/>
  <c r="AB2247" i="6"/>
  <c r="AA2248" i="6"/>
  <c r="AB2248" i="6"/>
  <c r="AA2249" i="6"/>
  <c r="AB2249" i="6"/>
  <c r="AA2250" i="6"/>
  <c r="AB2250" i="6"/>
  <c r="AA2251" i="6"/>
  <c r="AB2251" i="6"/>
  <c r="AA2252" i="6"/>
  <c r="AB2252" i="6"/>
  <c r="AA2253" i="6"/>
  <c r="AB2253" i="6"/>
  <c r="AA2254" i="6"/>
  <c r="AB2254" i="6"/>
  <c r="AA2255" i="6"/>
  <c r="AB2255" i="6"/>
  <c r="AA2256" i="6"/>
  <c r="AB2256" i="6"/>
  <c r="AA2257" i="6"/>
  <c r="AB2257" i="6"/>
  <c r="AA2258" i="6"/>
  <c r="AB2258" i="6"/>
  <c r="AA2259" i="6"/>
  <c r="AB2259" i="6"/>
  <c r="AA2260" i="6"/>
  <c r="AB2260" i="6"/>
  <c r="AA2261" i="6"/>
  <c r="AB2261" i="6"/>
  <c r="AA2262" i="6"/>
  <c r="AB2262" i="6"/>
  <c r="AA2263" i="6"/>
  <c r="AB2263" i="6"/>
  <c r="AA2264" i="6"/>
  <c r="AB2264" i="6"/>
  <c r="AA2265" i="6"/>
  <c r="AB2265" i="6"/>
  <c r="AA2266" i="6"/>
  <c r="AB2266" i="6"/>
  <c r="AA2267" i="6"/>
  <c r="AB2267" i="6"/>
  <c r="AA2268" i="6"/>
  <c r="AB2268" i="6"/>
  <c r="AA2269" i="6"/>
  <c r="AB2269" i="6"/>
  <c r="AA2270" i="6"/>
  <c r="AB2270" i="6"/>
  <c r="AA2271" i="6"/>
  <c r="AB2271" i="6"/>
  <c r="AA2272" i="6"/>
  <c r="AB2272" i="6"/>
  <c r="AA2273" i="6"/>
  <c r="AB2273" i="6"/>
  <c r="AA2274" i="6"/>
  <c r="AB2274" i="6"/>
  <c r="AA2275" i="6"/>
  <c r="AB2275" i="6"/>
  <c r="AA2276" i="6"/>
  <c r="AB2276" i="6"/>
  <c r="AA2277" i="6"/>
  <c r="AB2277" i="6"/>
  <c r="AA2278" i="6"/>
  <c r="AB2278" i="6"/>
  <c r="AA2279" i="6"/>
  <c r="AB2279" i="6"/>
  <c r="AA2280" i="6"/>
  <c r="AB2280" i="6"/>
  <c r="AA2281" i="6"/>
  <c r="AB2281" i="6"/>
  <c r="AA2282" i="6"/>
  <c r="AB2282" i="6"/>
  <c r="AA2283" i="6"/>
  <c r="AB2283" i="6"/>
  <c r="AA2284" i="6"/>
  <c r="AB2284" i="6"/>
  <c r="AA2285" i="6"/>
  <c r="AB2285" i="6"/>
  <c r="AA2286" i="6"/>
  <c r="AB2286" i="6"/>
  <c r="AA2287" i="6"/>
  <c r="AB2287" i="6"/>
  <c r="AA2288" i="6"/>
  <c r="AB2288" i="6"/>
  <c r="AA2289" i="6"/>
  <c r="AB2289" i="6"/>
  <c r="AA2290" i="6"/>
  <c r="AB2290" i="6"/>
  <c r="AA2291" i="6"/>
  <c r="AB2291" i="6"/>
  <c r="AA2292" i="6"/>
  <c r="AB2292" i="6"/>
  <c r="AA2293" i="6"/>
  <c r="AB2293" i="6"/>
  <c r="AA2294" i="6"/>
  <c r="AB2294" i="6"/>
  <c r="AA2295" i="6"/>
  <c r="AB2295" i="6"/>
  <c r="AA2296" i="6"/>
  <c r="AB2296" i="6"/>
  <c r="AA2297" i="6"/>
  <c r="AB2297" i="6"/>
  <c r="AA2298" i="6"/>
  <c r="AB2298" i="6"/>
  <c r="AA2299" i="6"/>
  <c r="AB2299" i="6"/>
  <c r="AA2300" i="6"/>
  <c r="AB2300" i="6"/>
  <c r="AA2301" i="6"/>
  <c r="AB2301" i="6"/>
  <c r="AA2302" i="6"/>
  <c r="AB2302" i="6"/>
  <c r="AA2303" i="6"/>
  <c r="AB2303" i="6"/>
  <c r="AA2304" i="6"/>
  <c r="AB2304" i="6"/>
  <c r="AA2305" i="6"/>
  <c r="AB2305" i="6"/>
  <c r="AA2306" i="6"/>
  <c r="AB2306" i="6"/>
  <c r="AA2307" i="6"/>
  <c r="AB2307" i="6"/>
  <c r="AA2308" i="6"/>
  <c r="AB2308" i="6"/>
  <c r="AA2309" i="6"/>
  <c r="AB2309" i="6"/>
  <c r="AA2310" i="6"/>
  <c r="AB2310" i="6"/>
  <c r="AA2311" i="6"/>
  <c r="AB2311" i="6"/>
  <c r="AA2312" i="6"/>
  <c r="AB2312" i="6"/>
  <c r="AA2313" i="6"/>
  <c r="AB2313" i="6"/>
  <c r="AA2314" i="6"/>
  <c r="AB2314" i="6"/>
  <c r="AA2315" i="6"/>
  <c r="AB2315" i="6"/>
  <c r="AA2316" i="6"/>
  <c r="AB2316" i="6"/>
  <c r="AA2317" i="6"/>
  <c r="AB2317" i="6"/>
  <c r="AA2318" i="6"/>
  <c r="AB2318" i="6"/>
  <c r="AA2319" i="6"/>
  <c r="AB2319" i="6"/>
  <c r="AA2320" i="6"/>
  <c r="AB2320" i="6"/>
  <c r="AA2321" i="6"/>
  <c r="AB2321" i="6"/>
  <c r="AA2322" i="6"/>
  <c r="AB2322" i="6"/>
  <c r="AA2323" i="6"/>
  <c r="AB2323" i="6"/>
  <c r="AA2324" i="6"/>
  <c r="AB2324" i="6"/>
  <c r="AA2325" i="6"/>
  <c r="AB2325" i="6"/>
  <c r="AA2326" i="6"/>
  <c r="AB2326" i="6"/>
  <c r="AA2327" i="6"/>
  <c r="AB2327" i="6"/>
  <c r="AA2328" i="6"/>
  <c r="AB2328" i="6"/>
  <c r="AA2329" i="6"/>
  <c r="AB2329" i="6"/>
  <c r="AA2330" i="6"/>
  <c r="AB2330" i="6"/>
  <c r="AA2331" i="6"/>
  <c r="AB2331" i="6"/>
  <c r="AA2332" i="6"/>
  <c r="AB2332" i="6"/>
  <c r="AA2333" i="6"/>
  <c r="AB2333" i="6"/>
  <c r="AA2334" i="6"/>
  <c r="AB2334" i="6"/>
  <c r="AA2335" i="6"/>
  <c r="AB2335" i="6"/>
  <c r="AA2336" i="6"/>
  <c r="AB2336" i="6"/>
  <c r="AA2337" i="6"/>
  <c r="AB2337" i="6"/>
  <c r="AA2338" i="6"/>
  <c r="AB2338" i="6"/>
  <c r="AA2339" i="6"/>
  <c r="AB2339" i="6"/>
  <c r="AA2340" i="6"/>
  <c r="AB2340" i="6"/>
  <c r="AA2341" i="6"/>
  <c r="AB2341" i="6"/>
  <c r="AA2342" i="6"/>
  <c r="AB2342" i="6"/>
  <c r="AA2343" i="6"/>
  <c r="AB2343" i="6"/>
  <c r="AA2344" i="6"/>
  <c r="AB2344" i="6"/>
  <c r="AA2345" i="6"/>
  <c r="AB2345" i="6"/>
  <c r="AA2346" i="6"/>
  <c r="AB2346" i="6"/>
  <c r="AA2347" i="6"/>
  <c r="AB2347" i="6"/>
  <c r="AA2348" i="6"/>
  <c r="AB2348" i="6"/>
  <c r="AA2349" i="6"/>
  <c r="AB2349" i="6"/>
  <c r="AA2350" i="6"/>
  <c r="AB2350" i="6"/>
  <c r="AA2351" i="6"/>
  <c r="AB2351" i="6"/>
  <c r="AA2352" i="6"/>
  <c r="AB2352" i="6"/>
  <c r="AA2353" i="6"/>
  <c r="AB2353" i="6"/>
  <c r="AA2354" i="6"/>
  <c r="AB2354" i="6"/>
  <c r="AA2355" i="6"/>
  <c r="AB2355" i="6"/>
  <c r="AA2356" i="6"/>
  <c r="AB2356" i="6"/>
  <c r="AA2357" i="6"/>
  <c r="AB2357" i="6"/>
  <c r="AA2358" i="6"/>
  <c r="AB2358" i="6"/>
  <c r="AA2359" i="6"/>
  <c r="AB2359" i="6"/>
  <c r="AA2360" i="6"/>
  <c r="AB2360" i="6"/>
  <c r="AA2361" i="6"/>
  <c r="AB2361" i="6"/>
  <c r="AA2362" i="6"/>
  <c r="AB2362" i="6"/>
  <c r="AA2363" i="6"/>
  <c r="AB2363" i="6"/>
  <c r="AA2364" i="6"/>
  <c r="AB2364" i="6"/>
  <c r="AA2365" i="6"/>
  <c r="AB2365" i="6"/>
  <c r="AA2366" i="6"/>
  <c r="AB2366" i="6"/>
  <c r="AA2367" i="6"/>
  <c r="AB2367" i="6"/>
  <c r="AA2368" i="6"/>
  <c r="AB2368" i="6"/>
  <c r="AA2369" i="6"/>
  <c r="AB2369" i="6"/>
  <c r="AA2370" i="6"/>
  <c r="AB2370" i="6"/>
  <c r="AA2371" i="6"/>
  <c r="AB2371" i="6"/>
  <c r="AA2372" i="6"/>
  <c r="AB2372" i="6"/>
  <c r="AA2373" i="6"/>
  <c r="AB2373" i="6"/>
  <c r="AA2374" i="6"/>
  <c r="AB2374" i="6"/>
  <c r="AA2375" i="6"/>
  <c r="AB2375" i="6"/>
  <c r="AA2376" i="6"/>
  <c r="AB2376" i="6"/>
  <c r="AA2377" i="6"/>
  <c r="AB2377" i="6"/>
  <c r="AA2378" i="6"/>
  <c r="AB2378" i="6"/>
  <c r="AA2379" i="6"/>
  <c r="AB2379" i="6"/>
  <c r="AA2380" i="6"/>
  <c r="AB2380" i="6"/>
  <c r="AA2381" i="6"/>
  <c r="AB2381" i="6"/>
  <c r="AA2382" i="6"/>
  <c r="AB2382" i="6"/>
  <c r="AA2383" i="6"/>
  <c r="AB2383" i="6"/>
  <c r="AA2384" i="6"/>
  <c r="AB2384" i="6"/>
  <c r="AA2385" i="6"/>
  <c r="AB2385" i="6"/>
  <c r="AA2386" i="6"/>
  <c r="AB2386" i="6"/>
  <c r="AA2387" i="6"/>
  <c r="AB2387" i="6"/>
  <c r="AA2388" i="6"/>
  <c r="AB2388" i="6"/>
  <c r="AA2389" i="6"/>
  <c r="AB2389" i="6"/>
  <c r="AA2390" i="6"/>
  <c r="AB2390" i="6"/>
  <c r="AA2391" i="6"/>
  <c r="AB2391" i="6"/>
  <c r="AA2392" i="6"/>
  <c r="AB2392" i="6"/>
  <c r="AA2393" i="6"/>
  <c r="AB2393" i="6"/>
  <c r="AA2394" i="6"/>
  <c r="AB2394" i="6"/>
  <c r="AA2395" i="6"/>
  <c r="AB2395" i="6"/>
  <c r="AA2396" i="6"/>
  <c r="AB2396" i="6"/>
  <c r="AA2397" i="6"/>
  <c r="AB2397" i="6"/>
  <c r="AA2398" i="6"/>
  <c r="AB2398" i="6"/>
  <c r="AA2399" i="6"/>
  <c r="AB2399" i="6"/>
  <c r="AA2400" i="6"/>
  <c r="AB2400" i="6"/>
  <c r="AA2401" i="6"/>
  <c r="AB2401" i="6"/>
  <c r="AA2402" i="6"/>
  <c r="AB2402" i="6"/>
  <c r="AA2403" i="6"/>
  <c r="AB2403" i="6"/>
  <c r="AA2404" i="6"/>
  <c r="AB2404" i="6"/>
  <c r="AA2405" i="6"/>
  <c r="AB2405" i="6"/>
  <c r="AA2406" i="6"/>
  <c r="AB2406" i="6"/>
  <c r="AA2407" i="6"/>
  <c r="AB2407" i="6"/>
  <c r="AA2408" i="6"/>
  <c r="AB2408" i="6"/>
  <c r="AA2409" i="6"/>
  <c r="AB2409" i="6"/>
  <c r="AA2410" i="6"/>
  <c r="AB2410" i="6"/>
  <c r="AA2411" i="6"/>
  <c r="AB2411" i="6"/>
  <c r="AA2412" i="6"/>
  <c r="AB2412" i="6"/>
  <c r="AA2413" i="6"/>
  <c r="AB2413" i="6"/>
  <c r="AA2414" i="6"/>
  <c r="AB2414" i="6"/>
  <c r="AA2415" i="6"/>
  <c r="AB2415" i="6"/>
  <c r="AA2416" i="6"/>
  <c r="AB2416" i="6"/>
  <c r="AA2417" i="6"/>
  <c r="AB2417" i="6"/>
  <c r="AA2418" i="6"/>
  <c r="AB2418" i="6"/>
  <c r="AA2419" i="6"/>
  <c r="AB2419" i="6"/>
  <c r="AA2420" i="6"/>
  <c r="AB2420" i="6"/>
  <c r="AA2421" i="6"/>
  <c r="AB2421" i="6"/>
  <c r="AA2422" i="6"/>
  <c r="AB2422" i="6"/>
  <c r="AA2423" i="6"/>
  <c r="AB2423" i="6"/>
  <c r="AA2424" i="6"/>
  <c r="AB2424" i="6"/>
  <c r="AA2425" i="6"/>
  <c r="AB2425" i="6"/>
  <c r="AA2426" i="6"/>
  <c r="AB2426" i="6"/>
  <c r="AA2427" i="6"/>
  <c r="AB2427" i="6"/>
  <c r="AA2428" i="6"/>
  <c r="AB2428" i="6"/>
  <c r="AA2429" i="6"/>
  <c r="AB2429" i="6"/>
  <c r="AA2430" i="6"/>
  <c r="AB2430" i="6"/>
  <c r="AA2431" i="6"/>
  <c r="AB2431" i="6"/>
  <c r="AA2432" i="6"/>
  <c r="AB2432" i="6"/>
  <c r="AA2433" i="6"/>
  <c r="AB2433" i="6"/>
  <c r="AA2434" i="6"/>
  <c r="AB2434" i="6"/>
  <c r="AA2435" i="6"/>
  <c r="AB2435" i="6"/>
  <c r="AA2436" i="6"/>
  <c r="AB2436" i="6"/>
  <c r="AA2437" i="6"/>
  <c r="AB2437" i="6"/>
  <c r="AA2438" i="6"/>
  <c r="AB2438" i="6"/>
  <c r="AA2439" i="6"/>
  <c r="AB2439" i="6"/>
  <c r="AA2440" i="6"/>
  <c r="AB2440" i="6"/>
  <c r="AA2441" i="6"/>
  <c r="AB2441" i="6"/>
  <c r="AA2442" i="6"/>
  <c r="AB2442" i="6"/>
  <c r="AA2443" i="6"/>
  <c r="AB2443" i="6"/>
  <c r="AA2444" i="6"/>
  <c r="AB2444" i="6"/>
  <c r="AA2445" i="6"/>
  <c r="AB2445" i="6"/>
  <c r="AA2446" i="6"/>
  <c r="AB2446" i="6"/>
  <c r="AA2447" i="6"/>
  <c r="AB2447" i="6"/>
  <c r="AA2448" i="6"/>
  <c r="AB2448" i="6"/>
  <c r="AA2449" i="6"/>
  <c r="AB2449" i="6"/>
  <c r="AA2450" i="6"/>
  <c r="AB2450" i="6"/>
  <c r="AA2451" i="6"/>
  <c r="AB2451" i="6"/>
  <c r="AA2452" i="6"/>
  <c r="AB2452" i="6"/>
  <c r="AA2453" i="6"/>
  <c r="AB2453" i="6"/>
  <c r="AA2454" i="6"/>
  <c r="AB2454" i="6"/>
  <c r="AA2455" i="6"/>
  <c r="AB2455" i="6"/>
  <c r="AA2456" i="6"/>
  <c r="AB2456" i="6"/>
  <c r="AA2457" i="6"/>
  <c r="AB2457" i="6"/>
  <c r="AA2458" i="6"/>
  <c r="AB2458" i="6"/>
  <c r="AA2459" i="6"/>
  <c r="AB2459" i="6"/>
  <c r="AA2460" i="6"/>
  <c r="AB2460" i="6"/>
  <c r="AA2461" i="6"/>
  <c r="AB2461" i="6"/>
  <c r="AA2462" i="6"/>
  <c r="AB2462" i="6"/>
  <c r="AA2463" i="6"/>
  <c r="AB2463" i="6"/>
  <c r="AA2464" i="6"/>
  <c r="AB2464" i="6"/>
  <c r="AA2465" i="6"/>
  <c r="AB2465" i="6"/>
  <c r="AA2466" i="6"/>
  <c r="AB2466" i="6"/>
  <c r="AA2467" i="6"/>
  <c r="AB2467" i="6"/>
  <c r="AA2468" i="6"/>
  <c r="AB2468" i="6"/>
  <c r="AA2469" i="6"/>
  <c r="AB2469" i="6"/>
  <c r="AA2470" i="6"/>
  <c r="AB2470" i="6"/>
  <c r="AA2471" i="6"/>
  <c r="AB2471" i="6"/>
  <c r="AA2472" i="6"/>
  <c r="AB2472" i="6"/>
  <c r="AA2473" i="6"/>
  <c r="AB2473" i="6"/>
  <c r="AA2474" i="6"/>
  <c r="AB2474" i="6"/>
  <c r="AA2475" i="6"/>
  <c r="AB2475" i="6"/>
  <c r="AA2476" i="6"/>
  <c r="AB2476" i="6"/>
  <c r="AA2477" i="6"/>
  <c r="AB2477" i="6"/>
  <c r="AA2478" i="6"/>
  <c r="AB2478" i="6"/>
  <c r="AA2479" i="6"/>
  <c r="AB2479" i="6"/>
  <c r="AA2480" i="6"/>
  <c r="AB2480" i="6"/>
  <c r="AA2481" i="6"/>
  <c r="AB2481" i="6"/>
  <c r="AA2482" i="6"/>
  <c r="AB2482" i="6"/>
  <c r="AA2483" i="6"/>
  <c r="AB2483" i="6"/>
  <c r="AA2484" i="6"/>
  <c r="AB2484" i="6"/>
  <c r="AA2485" i="6"/>
  <c r="AB2485" i="6"/>
  <c r="AA2486" i="6"/>
  <c r="AB2486" i="6"/>
  <c r="AA2487" i="6"/>
  <c r="AB2487" i="6"/>
  <c r="AA2488" i="6"/>
  <c r="AB2488" i="6"/>
  <c r="AA2489" i="6"/>
  <c r="AB2489" i="6"/>
  <c r="AA2490" i="6"/>
  <c r="AB2490" i="6"/>
  <c r="AA2491" i="6"/>
  <c r="AB2491" i="6"/>
  <c r="AA2492" i="6"/>
  <c r="AB2492" i="6"/>
  <c r="AA2493" i="6"/>
  <c r="AB2493" i="6"/>
  <c r="AA2494" i="6"/>
  <c r="AB2494" i="6"/>
  <c r="AA2495" i="6"/>
  <c r="AB2495" i="6"/>
  <c r="AA2496" i="6"/>
  <c r="AB2496" i="6"/>
  <c r="AA2497" i="6"/>
  <c r="AB2497" i="6"/>
  <c r="AA2498" i="6"/>
  <c r="AB2498" i="6"/>
  <c r="AA2499" i="6"/>
  <c r="AB2499" i="6"/>
  <c r="AA2500" i="6"/>
  <c r="AB2500" i="6"/>
  <c r="AA2501" i="6"/>
  <c r="AB2501" i="6"/>
  <c r="AA2502" i="6"/>
  <c r="AB2502" i="6"/>
  <c r="AA2503" i="6"/>
  <c r="AB2503" i="6"/>
  <c r="AA2504" i="6"/>
  <c r="AB2504" i="6"/>
  <c r="AA2505" i="6"/>
  <c r="AB2505" i="6"/>
  <c r="AA2506" i="6"/>
  <c r="AB2506" i="6"/>
  <c r="AA2507" i="6"/>
  <c r="AB2507" i="6"/>
  <c r="AA2508" i="6"/>
  <c r="AB2508" i="6"/>
  <c r="AA2509" i="6"/>
  <c r="AB2509" i="6"/>
  <c r="AA2510" i="6"/>
  <c r="AB2510" i="6"/>
  <c r="AA2511" i="6"/>
  <c r="AB2511" i="6"/>
  <c r="AA2512" i="6"/>
  <c r="AB2512" i="6"/>
  <c r="AA2513" i="6"/>
  <c r="AB2513" i="6"/>
  <c r="AA2514" i="6"/>
  <c r="AB2514" i="6"/>
  <c r="AA2515" i="6"/>
  <c r="AB2515" i="6"/>
  <c r="AA2516" i="6"/>
  <c r="AB2516" i="6"/>
  <c r="AA2517" i="6"/>
  <c r="AB2517" i="6"/>
  <c r="AA2518" i="6"/>
  <c r="AB2518" i="6"/>
  <c r="AA2519" i="6"/>
  <c r="AB2519" i="6"/>
  <c r="AA2520" i="6"/>
  <c r="AB2520" i="6"/>
  <c r="AA2521" i="6"/>
  <c r="AB2521" i="6"/>
  <c r="AA2522" i="6"/>
  <c r="AB2522" i="6"/>
  <c r="AA2523" i="6"/>
  <c r="AB2523" i="6"/>
  <c r="AA2524" i="6"/>
  <c r="AB2524" i="6"/>
  <c r="AA2525" i="6"/>
  <c r="AB2525" i="6"/>
  <c r="AA2526" i="6"/>
  <c r="AB2526" i="6"/>
  <c r="AA2527" i="6"/>
  <c r="AB2527" i="6"/>
  <c r="AA2528" i="6"/>
  <c r="AB2528" i="6"/>
  <c r="AA2529" i="6"/>
  <c r="AB2529" i="6"/>
  <c r="AA2530" i="6"/>
  <c r="AB2530" i="6"/>
  <c r="AA2531" i="6"/>
  <c r="AB2531" i="6"/>
  <c r="AA2532" i="6"/>
  <c r="AB2532" i="6"/>
  <c r="AA2533" i="6"/>
  <c r="AB2533" i="6"/>
  <c r="AA2534" i="6"/>
  <c r="AB2534" i="6"/>
  <c r="AA2535" i="6"/>
  <c r="AB2535" i="6"/>
  <c r="AA2536" i="6"/>
  <c r="AB2536" i="6"/>
  <c r="AA2537" i="6"/>
  <c r="AB2537" i="6"/>
  <c r="AA2538" i="6"/>
  <c r="AB2538" i="6"/>
  <c r="AA2539" i="6"/>
  <c r="AB2539" i="6"/>
  <c r="AA2540" i="6"/>
  <c r="AB2540" i="6"/>
  <c r="AA2541" i="6"/>
  <c r="AB2541" i="6"/>
  <c r="AA2542" i="6"/>
  <c r="AB2542" i="6"/>
  <c r="AA2543" i="6"/>
  <c r="AB2543" i="6"/>
  <c r="AA2544" i="6"/>
  <c r="AB2544" i="6"/>
  <c r="AA2545" i="6"/>
  <c r="AB2545" i="6"/>
  <c r="AA2546" i="6"/>
  <c r="AB2546" i="6"/>
  <c r="AA2547" i="6"/>
  <c r="AB2547" i="6"/>
  <c r="AA2548" i="6"/>
  <c r="AB2548" i="6"/>
  <c r="AA2549" i="6"/>
  <c r="AB2549" i="6"/>
  <c r="AA2550" i="6"/>
  <c r="AB2550" i="6"/>
  <c r="AA2551" i="6"/>
  <c r="AB2551" i="6"/>
  <c r="AA2552" i="6"/>
  <c r="AB2552" i="6"/>
  <c r="AA2553" i="6"/>
  <c r="AB2553" i="6"/>
  <c r="AA2554" i="6"/>
  <c r="AB2554" i="6"/>
  <c r="AA2555" i="6"/>
  <c r="AB2555" i="6"/>
  <c r="AA2556" i="6"/>
  <c r="AB2556" i="6"/>
  <c r="AA2557" i="6"/>
  <c r="AB2557" i="6"/>
  <c r="AA2558" i="6"/>
  <c r="AB2558" i="6"/>
  <c r="AA2559" i="6"/>
  <c r="AB2559" i="6"/>
  <c r="AA2560" i="6"/>
  <c r="AB2560" i="6"/>
  <c r="AA2561" i="6"/>
  <c r="AB2561" i="6"/>
  <c r="AA2562" i="6"/>
  <c r="AB2562" i="6"/>
  <c r="AA2563" i="6"/>
  <c r="AB2563" i="6"/>
  <c r="AA2564" i="6"/>
  <c r="AB2564" i="6"/>
  <c r="AA2565" i="6"/>
  <c r="AB2565" i="6"/>
  <c r="AA2566" i="6"/>
  <c r="AB2566" i="6"/>
  <c r="AA2567" i="6"/>
  <c r="AB2567" i="6"/>
  <c r="AA2568" i="6"/>
  <c r="AB2568" i="6"/>
  <c r="AA2569" i="6"/>
  <c r="AB2569" i="6"/>
  <c r="AA2570" i="6"/>
  <c r="AB2570" i="6"/>
  <c r="AA2571" i="6"/>
  <c r="AB2571" i="6"/>
  <c r="AA2572" i="6"/>
  <c r="AB2572" i="6"/>
  <c r="AA2573" i="6"/>
  <c r="AB2573" i="6"/>
  <c r="AA2574" i="6"/>
  <c r="AB2574" i="6"/>
  <c r="AA2575" i="6"/>
  <c r="AB2575" i="6"/>
  <c r="AA2576" i="6"/>
  <c r="AB2576" i="6"/>
  <c r="AA2577" i="6"/>
  <c r="AB2577" i="6"/>
  <c r="AA2578" i="6"/>
  <c r="AB2578" i="6"/>
  <c r="AA2579" i="6"/>
  <c r="AB2579" i="6"/>
  <c r="AA2580" i="6"/>
  <c r="AB2580" i="6"/>
  <c r="AA2581" i="6"/>
  <c r="AB2581" i="6"/>
  <c r="AA2582" i="6"/>
  <c r="AB2582" i="6"/>
  <c r="AA2583" i="6"/>
  <c r="AB2583" i="6"/>
  <c r="AA2584" i="6"/>
  <c r="AB2584" i="6"/>
  <c r="AA2585" i="6"/>
  <c r="AB2585" i="6"/>
  <c r="AA2586" i="6"/>
  <c r="AB2586" i="6"/>
  <c r="AA2587" i="6"/>
  <c r="AB2587" i="6"/>
  <c r="AA2588" i="6"/>
  <c r="AB2588" i="6"/>
  <c r="AA2589" i="6"/>
  <c r="AB2589" i="6"/>
  <c r="AA2590" i="6"/>
  <c r="AB2590" i="6"/>
  <c r="AA2591" i="6"/>
  <c r="AB2591" i="6"/>
  <c r="AA2592" i="6"/>
  <c r="AB2592" i="6"/>
  <c r="AA2593" i="6"/>
  <c r="AB2593" i="6"/>
  <c r="AA2594" i="6"/>
  <c r="AB2594" i="6"/>
  <c r="AA2595" i="6"/>
  <c r="AB2595" i="6"/>
  <c r="AA2596" i="6"/>
  <c r="AB2596" i="6"/>
  <c r="AA2597" i="6"/>
  <c r="AB2597" i="6"/>
  <c r="AA2598" i="6"/>
  <c r="AB2598" i="6"/>
  <c r="AA2599" i="6"/>
  <c r="AB2599" i="6"/>
  <c r="AA2600" i="6"/>
  <c r="AB2600" i="6"/>
  <c r="AA2601" i="6"/>
  <c r="AB2601" i="6"/>
  <c r="AA2602" i="6"/>
  <c r="AB2602" i="6"/>
  <c r="AA2603" i="6"/>
  <c r="AB2603" i="6"/>
  <c r="AA2604" i="6"/>
  <c r="AB2604" i="6"/>
  <c r="AA2605" i="6"/>
  <c r="AB2605" i="6"/>
  <c r="AA2606" i="6"/>
  <c r="AB2606" i="6"/>
  <c r="AA2607" i="6"/>
  <c r="AB2607" i="6"/>
  <c r="AA2608" i="6"/>
  <c r="AB2608" i="6"/>
  <c r="AA2609" i="6"/>
  <c r="AB2609" i="6"/>
  <c r="AA2610" i="6"/>
  <c r="AB2610" i="6"/>
  <c r="AA2611" i="6"/>
  <c r="AB2611" i="6"/>
  <c r="AA2612" i="6"/>
  <c r="AB2612" i="6"/>
  <c r="AA2613" i="6"/>
  <c r="AB2613" i="6"/>
  <c r="AA2614" i="6"/>
  <c r="AB2614" i="6"/>
  <c r="AA2615" i="6"/>
  <c r="AB2615" i="6"/>
  <c r="AA2616" i="6"/>
  <c r="AB2616" i="6"/>
  <c r="AA2617" i="6"/>
  <c r="AB2617" i="6"/>
  <c r="AA2618" i="6"/>
  <c r="AB2618" i="6"/>
  <c r="AA2619" i="6"/>
  <c r="AB2619" i="6"/>
  <c r="AA2620" i="6"/>
  <c r="AB2620" i="6"/>
  <c r="AA2621" i="6"/>
  <c r="AB2621" i="6"/>
  <c r="AA2622" i="6"/>
  <c r="AB2622" i="6"/>
  <c r="AA2623" i="6"/>
  <c r="AB2623" i="6"/>
  <c r="AA2624" i="6"/>
  <c r="AB2624" i="6"/>
  <c r="AA2625" i="6"/>
  <c r="AB2625" i="6"/>
  <c r="AA2626" i="6"/>
  <c r="AB2626" i="6"/>
  <c r="AA2627" i="6"/>
  <c r="AB2627" i="6"/>
  <c r="AA2628" i="6"/>
  <c r="AB2628" i="6"/>
  <c r="AA2629" i="6"/>
  <c r="AB2629" i="6"/>
  <c r="AA2630" i="6"/>
  <c r="AB2630" i="6"/>
  <c r="AA2631" i="6"/>
  <c r="AB2631" i="6"/>
  <c r="AA2632" i="6"/>
  <c r="AB2632" i="6"/>
  <c r="AA2633" i="6"/>
  <c r="AB2633" i="6"/>
  <c r="AA2634" i="6"/>
  <c r="AB2634" i="6"/>
  <c r="AA2635" i="6"/>
  <c r="AB2635" i="6"/>
  <c r="AA2636" i="6"/>
  <c r="AB2636" i="6"/>
  <c r="AA2637" i="6"/>
  <c r="AB2637" i="6"/>
  <c r="AA2638" i="6"/>
  <c r="AB2638" i="6"/>
  <c r="AA2639" i="6"/>
  <c r="AB2639" i="6"/>
  <c r="AA2640" i="6"/>
  <c r="AB2640" i="6"/>
  <c r="AA2641" i="6"/>
  <c r="AB2641" i="6"/>
  <c r="AA2642" i="6"/>
  <c r="AB2642" i="6"/>
  <c r="AA2643" i="6"/>
  <c r="AB2643" i="6"/>
  <c r="AA2644" i="6"/>
  <c r="AB2644" i="6"/>
  <c r="AA2645" i="6"/>
  <c r="AB2645" i="6"/>
  <c r="AA2646" i="6"/>
  <c r="AB2646" i="6"/>
  <c r="AA2647" i="6"/>
  <c r="AB2647" i="6"/>
  <c r="AA2648" i="6"/>
  <c r="AB2648" i="6"/>
  <c r="AA2649" i="6"/>
  <c r="AB2649" i="6"/>
  <c r="AA2650" i="6"/>
  <c r="AB2650" i="6"/>
  <c r="AA2651" i="6"/>
  <c r="AB2651" i="6"/>
  <c r="AA2652" i="6"/>
  <c r="AB2652" i="6"/>
  <c r="AA2653" i="6"/>
  <c r="AB2653" i="6"/>
  <c r="AA2654" i="6"/>
  <c r="AB2654" i="6"/>
  <c r="AA2655" i="6"/>
  <c r="AB2655" i="6"/>
  <c r="AA2656" i="6"/>
  <c r="AB2656" i="6"/>
  <c r="AA2657" i="6"/>
  <c r="AB2657" i="6"/>
  <c r="AA2658" i="6"/>
  <c r="AB2658" i="6"/>
  <c r="AA2659" i="6"/>
  <c r="AB2659" i="6"/>
  <c r="AA2660" i="6"/>
  <c r="AB2660" i="6"/>
  <c r="AA2661" i="6"/>
  <c r="AB2661" i="6"/>
  <c r="AA2662" i="6"/>
  <c r="AB2662" i="6"/>
  <c r="AA2663" i="6"/>
  <c r="AB2663" i="6"/>
  <c r="AA2664" i="6"/>
  <c r="AB2664" i="6"/>
  <c r="AA2665" i="6"/>
  <c r="AB2665" i="6"/>
  <c r="AA2666" i="6"/>
  <c r="AB2666" i="6"/>
  <c r="AA2667" i="6"/>
  <c r="AB2667" i="6"/>
  <c r="AA2668" i="6"/>
  <c r="AB2668" i="6"/>
  <c r="AA2669" i="6"/>
  <c r="AB2669" i="6"/>
  <c r="AA2670" i="6"/>
  <c r="AB2670" i="6"/>
  <c r="AA2671" i="6"/>
  <c r="AB2671" i="6"/>
  <c r="AA2672" i="6"/>
  <c r="AB2672" i="6"/>
  <c r="AA2673" i="6"/>
  <c r="AB2673" i="6"/>
  <c r="AA2674" i="6"/>
  <c r="AB2674" i="6"/>
  <c r="AA2675" i="6"/>
  <c r="AB2675" i="6"/>
  <c r="AA2676" i="6"/>
  <c r="AB2676" i="6"/>
  <c r="AA2677" i="6"/>
  <c r="AB2677" i="6"/>
  <c r="AA2678" i="6"/>
  <c r="AB2678" i="6"/>
  <c r="AA2679" i="6"/>
  <c r="AB2679" i="6"/>
  <c r="AA2680" i="6"/>
  <c r="AB2680" i="6"/>
  <c r="AA2681" i="6"/>
  <c r="AB2681" i="6"/>
  <c r="AA2682" i="6"/>
  <c r="AB2682" i="6"/>
  <c r="AA2683" i="6"/>
  <c r="AB2683" i="6"/>
  <c r="AA2684" i="6"/>
  <c r="AB2684" i="6"/>
  <c r="AA2685" i="6"/>
  <c r="AB2685" i="6"/>
  <c r="AA2686" i="6"/>
  <c r="AB2686" i="6"/>
  <c r="AA2687" i="6"/>
  <c r="AB2687" i="6"/>
  <c r="AA2688" i="6"/>
  <c r="AB2688" i="6"/>
  <c r="AA2689" i="6"/>
  <c r="AB2689" i="6"/>
  <c r="AA2690" i="6"/>
  <c r="AB2690" i="6"/>
  <c r="AA2691" i="6"/>
  <c r="AB2691" i="6"/>
  <c r="AA2692" i="6"/>
  <c r="AB2692" i="6"/>
  <c r="AA2693" i="6"/>
  <c r="AB2693" i="6"/>
  <c r="AA2694" i="6"/>
  <c r="AB2694" i="6"/>
  <c r="AA2695" i="6"/>
  <c r="AB2695" i="6"/>
  <c r="AA2696" i="6"/>
  <c r="AB2696" i="6"/>
  <c r="AA2697" i="6"/>
  <c r="AB2697" i="6"/>
  <c r="AA2698" i="6"/>
  <c r="AB2698" i="6"/>
  <c r="AA2699" i="6"/>
  <c r="AB2699" i="6"/>
  <c r="AA2700" i="6"/>
  <c r="AB2700" i="6"/>
  <c r="AA2701" i="6"/>
  <c r="AB2701" i="6"/>
  <c r="AA2702" i="6"/>
  <c r="AB2702" i="6"/>
  <c r="AA2703" i="6"/>
  <c r="AB2703" i="6"/>
  <c r="AA2704" i="6"/>
  <c r="AB2704" i="6"/>
  <c r="AA2705" i="6"/>
  <c r="AB2705" i="6"/>
  <c r="AA2706" i="6"/>
  <c r="AB2706" i="6"/>
  <c r="AA2707" i="6"/>
  <c r="AB2707" i="6"/>
  <c r="AA2708" i="6"/>
  <c r="AB2708" i="6"/>
  <c r="AA2709" i="6"/>
  <c r="AB2709" i="6"/>
  <c r="AA2710" i="6"/>
  <c r="AB2710" i="6"/>
  <c r="AA2711" i="6"/>
  <c r="AB2711" i="6"/>
  <c r="AA2712" i="6"/>
  <c r="AB2712" i="6"/>
  <c r="AA2713" i="6"/>
  <c r="AB2713" i="6"/>
  <c r="AA2714" i="6"/>
  <c r="AB2714" i="6"/>
  <c r="AA2715" i="6"/>
  <c r="AB2715" i="6"/>
  <c r="AA2716" i="6"/>
  <c r="AB2716" i="6"/>
  <c r="AA2717" i="6"/>
  <c r="AB2717" i="6"/>
  <c r="AA2718" i="6"/>
  <c r="AB2718" i="6"/>
  <c r="AA2719" i="6"/>
  <c r="AB2719" i="6"/>
  <c r="AA2720" i="6"/>
  <c r="AB2720" i="6"/>
  <c r="AA2721" i="6"/>
  <c r="AB2721" i="6"/>
  <c r="AA2722" i="6"/>
  <c r="AB2722" i="6"/>
  <c r="AA2723" i="6"/>
  <c r="AB2723" i="6"/>
  <c r="AA2724" i="6"/>
  <c r="AB2724" i="6"/>
  <c r="AA2725" i="6"/>
  <c r="AB2725" i="6"/>
  <c r="AA2726" i="6"/>
  <c r="AB2726" i="6"/>
  <c r="AA2727" i="6"/>
  <c r="AB2727" i="6"/>
  <c r="AA2728" i="6"/>
  <c r="AB2728" i="6"/>
  <c r="AA2729" i="6"/>
  <c r="AB2729" i="6"/>
  <c r="AA2730" i="6"/>
  <c r="AB2730" i="6"/>
  <c r="AA2731" i="6"/>
  <c r="AB2731" i="6"/>
  <c r="AA2732" i="6"/>
  <c r="AB2732" i="6"/>
  <c r="AA2733" i="6"/>
  <c r="AB2733" i="6"/>
  <c r="AA2734" i="6"/>
  <c r="AB2734" i="6"/>
  <c r="AA2735" i="6"/>
  <c r="AB2735" i="6"/>
  <c r="AA2736" i="6"/>
  <c r="AB2736" i="6"/>
  <c r="AA2737" i="6"/>
  <c r="AB2737" i="6"/>
  <c r="AA2738" i="6"/>
  <c r="AB2738" i="6"/>
  <c r="AA2739" i="6"/>
  <c r="AB2739" i="6"/>
  <c r="AA2740" i="6"/>
  <c r="AB2740" i="6"/>
  <c r="AA2741" i="6"/>
  <c r="AB2741" i="6"/>
  <c r="AA2742" i="6"/>
  <c r="AB2742" i="6"/>
  <c r="AA2743" i="6"/>
  <c r="AB2743" i="6"/>
  <c r="AA2744" i="6"/>
  <c r="AB2744" i="6"/>
  <c r="AA2745" i="6"/>
  <c r="AB2745" i="6"/>
  <c r="AA2746" i="6"/>
  <c r="AB2746" i="6"/>
  <c r="AA2747" i="6"/>
  <c r="AB2747" i="6"/>
  <c r="AA2748" i="6"/>
  <c r="AB2748" i="6"/>
  <c r="AA2749" i="6"/>
  <c r="AB2749" i="6"/>
  <c r="AA2750" i="6"/>
  <c r="AB2750" i="6"/>
  <c r="AA2751" i="6"/>
  <c r="AB2751" i="6"/>
  <c r="AA2752" i="6"/>
  <c r="AB2752" i="6"/>
  <c r="AA2753" i="6"/>
  <c r="AB2753" i="6"/>
  <c r="AA2754" i="6"/>
  <c r="AB2754" i="6"/>
  <c r="AA2755" i="6"/>
  <c r="AB2755" i="6"/>
  <c r="AA2756" i="6"/>
  <c r="AB2756" i="6"/>
  <c r="AA2757" i="6"/>
  <c r="AB2757" i="6"/>
  <c r="AA2758" i="6"/>
  <c r="AB2758" i="6"/>
  <c r="AA2759" i="6"/>
  <c r="AB2759" i="6"/>
  <c r="AA2760" i="6"/>
  <c r="AB2760" i="6"/>
  <c r="AA2761" i="6"/>
  <c r="AB2761" i="6"/>
  <c r="AA2762" i="6"/>
  <c r="AB2762" i="6"/>
  <c r="AA2763" i="6"/>
  <c r="AB2763" i="6"/>
  <c r="AA2764" i="6"/>
  <c r="AB2764" i="6"/>
  <c r="AA2765" i="6"/>
  <c r="AB2765" i="6"/>
  <c r="AA2766" i="6"/>
  <c r="AB2766" i="6"/>
  <c r="AA2767" i="6"/>
  <c r="AB2767" i="6"/>
  <c r="AA2768" i="6"/>
  <c r="AB2768" i="6"/>
  <c r="AA2769" i="6"/>
  <c r="AB2769" i="6"/>
  <c r="AA2770" i="6"/>
  <c r="AB2770" i="6"/>
  <c r="AA2771" i="6"/>
  <c r="AB2771" i="6"/>
  <c r="AA2772" i="6"/>
  <c r="AB2772" i="6"/>
  <c r="AA2773" i="6"/>
  <c r="AB2773" i="6"/>
  <c r="AA2774" i="6"/>
  <c r="AB2774" i="6"/>
  <c r="AA2775" i="6"/>
  <c r="AB2775" i="6"/>
  <c r="AA2776" i="6"/>
  <c r="AB2776" i="6"/>
  <c r="AA2777" i="6"/>
  <c r="AB2777" i="6"/>
  <c r="AA2778" i="6"/>
  <c r="AB2778" i="6"/>
  <c r="AA2779" i="6"/>
  <c r="AB2779" i="6"/>
  <c r="AA2780" i="6"/>
  <c r="AB2780" i="6"/>
  <c r="AA2781" i="6"/>
  <c r="AB2781" i="6"/>
  <c r="AA2782" i="6"/>
  <c r="AB2782" i="6"/>
  <c r="AA2783" i="6"/>
  <c r="AB2783" i="6"/>
  <c r="AA2784" i="6"/>
  <c r="AB2784" i="6"/>
  <c r="AA2785" i="6"/>
  <c r="AB2785" i="6"/>
  <c r="AA2786" i="6"/>
  <c r="AB2786" i="6"/>
  <c r="AA2787" i="6"/>
  <c r="AB2787" i="6"/>
  <c r="AA2788" i="6"/>
  <c r="AB2788" i="6"/>
  <c r="AA2789" i="6"/>
  <c r="AB2789" i="6"/>
  <c r="AA2790" i="6"/>
  <c r="AB2790" i="6"/>
  <c r="AA2791" i="6"/>
  <c r="AB2791" i="6"/>
  <c r="AA2792" i="6"/>
  <c r="AB2792" i="6"/>
  <c r="AA2793" i="6"/>
  <c r="AB2793" i="6"/>
  <c r="AA2794" i="6"/>
  <c r="AB2794" i="6"/>
  <c r="AA2795" i="6"/>
  <c r="AB2795" i="6"/>
  <c r="AA2796" i="6"/>
  <c r="AB2796" i="6"/>
  <c r="AA2797" i="6"/>
  <c r="AB2797" i="6"/>
  <c r="AA2798" i="6"/>
  <c r="AB2798" i="6"/>
  <c r="AA2799" i="6"/>
  <c r="AB2799" i="6"/>
  <c r="AA2800" i="6"/>
  <c r="AB2800" i="6"/>
  <c r="AA2801" i="6"/>
  <c r="AB2801" i="6"/>
  <c r="AA2802" i="6"/>
  <c r="AB2802" i="6"/>
  <c r="AA2803" i="6"/>
  <c r="AB2803" i="6"/>
  <c r="AA2804" i="6"/>
  <c r="AB2804" i="6"/>
  <c r="AA2805" i="6"/>
  <c r="AB2805" i="6"/>
  <c r="AA2806" i="6"/>
  <c r="AB2806" i="6"/>
  <c r="AA2807" i="6"/>
  <c r="AB2807" i="6"/>
  <c r="AA2808" i="6"/>
  <c r="AB2808" i="6"/>
  <c r="AA2809" i="6"/>
  <c r="AB2809" i="6"/>
  <c r="AA2810" i="6"/>
  <c r="AB2810" i="6"/>
  <c r="AA2811" i="6"/>
  <c r="AB2811" i="6"/>
  <c r="AA2812" i="6"/>
  <c r="AB2812" i="6"/>
  <c r="AA2813" i="6"/>
  <c r="AB2813" i="6"/>
  <c r="AA2814" i="6"/>
  <c r="AB2814" i="6"/>
  <c r="AA2815" i="6"/>
  <c r="AB2815" i="6"/>
  <c r="AA2816" i="6"/>
  <c r="AB2816" i="6"/>
  <c r="AA2817" i="6"/>
  <c r="AB2817" i="6"/>
  <c r="AA2818" i="6"/>
  <c r="AB2818" i="6"/>
  <c r="AA2819" i="6"/>
  <c r="AB2819" i="6"/>
  <c r="AA2820" i="6"/>
  <c r="AB2820" i="6"/>
  <c r="AA2821" i="6"/>
  <c r="AB2821" i="6"/>
  <c r="AA2822" i="6"/>
  <c r="AB2822" i="6"/>
  <c r="AA2823" i="6"/>
  <c r="AB2823" i="6"/>
  <c r="AA2824" i="6"/>
  <c r="AB2824" i="6"/>
  <c r="AA2825" i="6"/>
  <c r="AB2825" i="6"/>
  <c r="AA2826" i="6"/>
  <c r="AB2826" i="6"/>
  <c r="AA2827" i="6"/>
  <c r="AB2827" i="6"/>
  <c r="AA2828" i="6"/>
  <c r="AB2828" i="6"/>
  <c r="AA2829" i="6"/>
  <c r="AB2829" i="6"/>
  <c r="AA2830" i="6"/>
  <c r="AB2830" i="6"/>
  <c r="AA2831" i="6"/>
  <c r="AB2831" i="6"/>
  <c r="AA2832" i="6"/>
  <c r="AB2832" i="6"/>
  <c r="AA2833" i="6"/>
  <c r="AB2833" i="6"/>
  <c r="AA2834" i="6"/>
  <c r="AB2834" i="6"/>
  <c r="AA2835" i="6"/>
  <c r="AB2835" i="6"/>
  <c r="AA2836" i="6"/>
  <c r="AB2836" i="6"/>
  <c r="AA2837" i="6"/>
  <c r="AB2837" i="6"/>
  <c r="AA2838" i="6"/>
  <c r="AB2838" i="6"/>
  <c r="AA2839" i="6"/>
  <c r="AB2839" i="6"/>
  <c r="AA2840" i="6"/>
  <c r="AB2840" i="6"/>
  <c r="AA2841" i="6"/>
  <c r="AB2841" i="6"/>
  <c r="AA2842" i="6"/>
  <c r="AB2842" i="6"/>
  <c r="AA2843" i="6"/>
  <c r="AB2843" i="6"/>
  <c r="AA2844" i="6"/>
  <c r="AB2844" i="6"/>
  <c r="AA2845" i="6"/>
  <c r="AB2845" i="6"/>
  <c r="AA2846" i="6"/>
  <c r="AB2846" i="6"/>
  <c r="AA2847" i="6"/>
  <c r="AB2847" i="6"/>
  <c r="AA2848" i="6"/>
  <c r="AB2848" i="6"/>
  <c r="AA2849" i="6"/>
  <c r="AB2849" i="6"/>
  <c r="AA2850" i="6"/>
  <c r="AB2850" i="6"/>
  <c r="AA2851" i="6"/>
  <c r="AB2851" i="6"/>
  <c r="AA2852" i="6"/>
  <c r="AB2852" i="6"/>
  <c r="AA2853" i="6"/>
  <c r="AB2853" i="6"/>
  <c r="AA2854" i="6"/>
  <c r="AB2854" i="6"/>
  <c r="AA2855" i="6"/>
  <c r="AB2855" i="6"/>
  <c r="AA2856" i="6"/>
  <c r="AB2856" i="6"/>
  <c r="AA2857" i="6"/>
  <c r="AB2857" i="6"/>
  <c r="AA2858" i="6"/>
  <c r="AB2858" i="6"/>
  <c r="AA2859" i="6"/>
  <c r="AB2859" i="6"/>
  <c r="AA2860" i="6"/>
  <c r="AB2860" i="6"/>
  <c r="AA2861" i="6"/>
  <c r="AB2861" i="6"/>
  <c r="AA2862" i="6"/>
  <c r="AB2862" i="6"/>
  <c r="AA2863" i="6"/>
  <c r="AB2863" i="6"/>
  <c r="AA2864" i="6"/>
  <c r="AB2864" i="6"/>
  <c r="AA2865" i="6"/>
  <c r="AB2865" i="6"/>
  <c r="AA2866" i="6"/>
  <c r="AB2866" i="6"/>
  <c r="AA2867" i="6"/>
  <c r="AB2867" i="6"/>
  <c r="AA2868" i="6"/>
  <c r="AB2868" i="6"/>
  <c r="AA2869" i="6"/>
  <c r="AB2869" i="6"/>
  <c r="AA2870" i="6"/>
  <c r="AB2870" i="6"/>
  <c r="AA2871" i="6"/>
  <c r="AB2871" i="6"/>
  <c r="AA2872" i="6"/>
  <c r="AB2872" i="6"/>
  <c r="AA2873" i="6"/>
  <c r="AB2873" i="6"/>
  <c r="AA2874" i="6"/>
  <c r="AB2874" i="6"/>
  <c r="AA2875" i="6"/>
  <c r="AB2875" i="6"/>
  <c r="AA2876" i="6"/>
  <c r="AB2876" i="6"/>
  <c r="AA2877" i="6"/>
  <c r="AB2877" i="6"/>
  <c r="AA2878" i="6"/>
  <c r="AB2878" i="6"/>
  <c r="AA2879" i="6"/>
  <c r="AB2879" i="6"/>
  <c r="AA2880" i="6"/>
  <c r="AB2880" i="6"/>
  <c r="AA2881" i="6"/>
  <c r="AB2881" i="6"/>
  <c r="AA2882" i="6"/>
  <c r="AB2882" i="6"/>
  <c r="AA2883" i="6"/>
  <c r="AB2883" i="6"/>
  <c r="AA2884" i="6"/>
  <c r="AB2884" i="6"/>
  <c r="AA2885" i="6"/>
  <c r="AB2885" i="6"/>
  <c r="AA2886" i="6"/>
  <c r="AB2886" i="6"/>
  <c r="AA2887" i="6"/>
  <c r="AB2887" i="6"/>
  <c r="AA2888" i="6"/>
  <c r="AB2888" i="6"/>
  <c r="AA2889" i="6"/>
  <c r="AB2889" i="6"/>
  <c r="AA2890" i="6"/>
  <c r="AB2890" i="6"/>
  <c r="AA2891" i="6"/>
  <c r="AB2891" i="6"/>
  <c r="AA2892" i="6"/>
  <c r="AB2892" i="6"/>
  <c r="AA2893" i="6"/>
  <c r="AB2893" i="6"/>
  <c r="AA2894" i="6"/>
  <c r="AB2894" i="6"/>
  <c r="AA2895" i="6"/>
  <c r="AB2895" i="6"/>
  <c r="AA2896" i="6"/>
  <c r="AB2896" i="6"/>
  <c r="AA2897" i="6"/>
  <c r="AB2897" i="6"/>
  <c r="AA2898" i="6"/>
  <c r="AB2898" i="6"/>
  <c r="AA2899" i="6"/>
  <c r="AB2899" i="6"/>
  <c r="AA2900" i="6"/>
  <c r="AB2900" i="6"/>
  <c r="AA2901" i="6"/>
  <c r="AB2901" i="6"/>
  <c r="AA2902" i="6"/>
  <c r="AB2902" i="6"/>
  <c r="AA2903" i="6"/>
  <c r="AB2903" i="6"/>
  <c r="AA2904" i="6"/>
  <c r="AB2904" i="6"/>
  <c r="AA2905" i="6"/>
  <c r="AB2905" i="6"/>
  <c r="AA2906" i="6"/>
  <c r="AB2906" i="6"/>
  <c r="AA2907" i="6"/>
  <c r="AB2907" i="6"/>
  <c r="AA2908" i="6"/>
  <c r="AB2908" i="6"/>
  <c r="AA2909" i="6"/>
  <c r="AB2909" i="6"/>
  <c r="AA2910" i="6"/>
  <c r="AB2910" i="6"/>
  <c r="AA2911" i="6"/>
  <c r="AB2911" i="6"/>
  <c r="AA2912" i="6"/>
  <c r="AB2912" i="6"/>
  <c r="AA2913" i="6"/>
  <c r="AB2913" i="6"/>
  <c r="AA2914" i="6"/>
  <c r="AB2914" i="6"/>
  <c r="AA2915" i="6"/>
  <c r="AB2915" i="6"/>
  <c r="AA2916" i="6"/>
  <c r="AB2916" i="6"/>
  <c r="AA2917" i="6"/>
  <c r="AB2917" i="6"/>
  <c r="AA2918" i="6"/>
  <c r="AB2918" i="6"/>
  <c r="AA2919" i="6"/>
  <c r="AB2919" i="6"/>
  <c r="AA2920" i="6"/>
  <c r="AB2920" i="6"/>
  <c r="AA2921" i="6"/>
  <c r="AB2921" i="6"/>
  <c r="AA2922" i="6"/>
  <c r="AB2922" i="6"/>
  <c r="AA2923" i="6"/>
  <c r="AB2923" i="6"/>
  <c r="AA2924" i="6"/>
  <c r="AB2924" i="6"/>
  <c r="AA2925" i="6"/>
  <c r="AB2925" i="6"/>
  <c r="AA2926" i="6"/>
  <c r="AB2926" i="6"/>
  <c r="AA2927" i="6"/>
  <c r="AB2927" i="6"/>
  <c r="AA2928" i="6"/>
  <c r="AB2928" i="6"/>
  <c r="AA2929" i="6"/>
  <c r="AB2929" i="6"/>
  <c r="AA2930" i="6"/>
  <c r="AB2930" i="6"/>
  <c r="AA2931" i="6"/>
  <c r="AB2931" i="6"/>
  <c r="AA2932" i="6"/>
  <c r="AB2932" i="6"/>
  <c r="AA2933" i="6"/>
  <c r="AB2933" i="6"/>
  <c r="AA2934" i="6"/>
  <c r="AB2934" i="6"/>
  <c r="AA2935" i="6"/>
  <c r="AB2935" i="6"/>
  <c r="AA2936" i="6"/>
  <c r="AB2936" i="6"/>
  <c r="AA2937" i="6"/>
  <c r="AB2937" i="6"/>
  <c r="AA2938" i="6"/>
  <c r="AB2938" i="6"/>
  <c r="AA2939" i="6"/>
  <c r="AB2939" i="6"/>
  <c r="AA2940" i="6"/>
  <c r="AB2940" i="6"/>
  <c r="AA2941" i="6"/>
  <c r="AB2941" i="6"/>
  <c r="AA2942" i="6"/>
  <c r="AB2942" i="6"/>
  <c r="AA2943" i="6"/>
  <c r="AB2943" i="6"/>
  <c r="AA2944" i="6"/>
  <c r="AB2944" i="6"/>
  <c r="AA2945" i="6"/>
  <c r="AB2945" i="6"/>
  <c r="AA2946" i="6"/>
  <c r="AB2946" i="6"/>
  <c r="AA2947" i="6"/>
  <c r="AB2947" i="6"/>
  <c r="AA2948" i="6"/>
  <c r="AB2948" i="6"/>
  <c r="AA2949" i="6"/>
  <c r="AB2949" i="6"/>
  <c r="AA2950" i="6"/>
  <c r="AB2950" i="6"/>
  <c r="AA2951" i="6"/>
  <c r="AB2951" i="6"/>
  <c r="AA2952" i="6"/>
  <c r="AB2952" i="6"/>
  <c r="AA2953" i="6"/>
  <c r="AB2953" i="6"/>
  <c r="AA2954" i="6"/>
  <c r="AB2954" i="6"/>
  <c r="AA2955" i="6"/>
  <c r="AB2955" i="6"/>
  <c r="AA2956" i="6"/>
  <c r="AB2956" i="6"/>
  <c r="AA2957" i="6"/>
  <c r="AB2957" i="6"/>
  <c r="AA2958" i="6"/>
  <c r="AB2958" i="6"/>
  <c r="AA2959" i="6"/>
  <c r="AB2959" i="6"/>
  <c r="AA2960" i="6"/>
  <c r="AB2960" i="6"/>
  <c r="AA2961" i="6"/>
  <c r="AB2961" i="6"/>
  <c r="AA2962" i="6"/>
  <c r="AB2962" i="6"/>
  <c r="AA2963" i="6"/>
  <c r="AB2963" i="6"/>
  <c r="AA2964" i="6"/>
  <c r="AB2964" i="6"/>
  <c r="AA2965" i="6"/>
  <c r="AB2965" i="6"/>
  <c r="AA2966" i="6"/>
  <c r="AB2966" i="6"/>
  <c r="AA2967" i="6"/>
  <c r="AB2967" i="6"/>
  <c r="AA2968" i="6"/>
  <c r="AB2968" i="6"/>
  <c r="AA2969" i="6"/>
  <c r="AB2969" i="6"/>
  <c r="AA2970" i="6"/>
  <c r="AB2970" i="6"/>
  <c r="AA2971" i="6"/>
  <c r="AB2971" i="6"/>
  <c r="AA2972" i="6"/>
  <c r="AB2972" i="6"/>
  <c r="AA2973" i="6"/>
  <c r="AB2973" i="6"/>
  <c r="AA2974" i="6"/>
  <c r="AB2974" i="6"/>
  <c r="AA2975" i="6"/>
  <c r="AB2975" i="6"/>
  <c r="AA2976" i="6"/>
  <c r="AB2976" i="6"/>
  <c r="AA2977" i="6"/>
  <c r="AB2977" i="6"/>
  <c r="AA2978" i="6"/>
  <c r="AB2978" i="6"/>
  <c r="AA2979" i="6"/>
  <c r="AB2979" i="6"/>
  <c r="AA2980" i="6"/>
  <c r="AB2980" i="6"/>
  <c r="AA2981" i="6"/>
  <c r="AB2981" i="6"/>
  <c r="AA2982" i="6"/>
  <c r="AB2982" i="6"/>
  <c r="AA2983" i="6"/>
  <c r="AB2983" i="6"/>
  <c r="AA2984" i="6"/>
  <c r="AB2984" i="6"/>
  <c r="AA2985" i="6"/>
  <c r="AB2985" i="6"/>
  <c r="AA2986" i="6"/>
  <c r="AB2986" i="6"/>
  <c r="AA2987" i="6"/>
  <c r="AB2987" i="6"/>
  <c r="AA2988" i="6"/>
  <c r="AB2988" i="6"/>
  <c r="AA2989" i="6"/>
  <c r="AB2989" i="6"/>
  <c r="AA2990" i="6"/>
  <c r="AB2990" i="6"/>
  <c r="AA2991" i="6"/>
  <c r="AB2991" i="6"/>
  <c r="AA2992" i="6"/>
  <c r="AB2992" i="6"/>
  <c r="AA2993" i="6"/>
  <c r="AB2993" i="6"/>
  <c r="AA2994" i="6"/>
  <c r="AB2994" i="6"/>
  <c r="AA2995" i="6"/>
  <c r="AB2995" i="6"/>
  <c r="AA2996" i="6"/>
  <c r="AB2996" i="6"/>
  <c r="AA2997" i="6"/>
  <c r="AB2997" i="6"/>
  <c r="AA2998" i="6"/>
  <c r="AB2998" i="6"/>
  <c r="AA2999" i="6"/>
  <c r="AB2999" i="6"/>
  <c r="AA3000" i="6"/>
  <c r="AB3000" i="6"/>
  <c r="AA3001" i="6"/>
  <c r="AB3001" i="6"/>
  <c r="AA3002" i="6"/>
  <c r="AB3002" i="6"/>
  <c r="AA3003" i="6"/>
  <c r="AB3003" i="6"/>
  <c r="AA3004" i="6"/>
  <c r="AB3004" i="6"/>
  <c r="AA3005" i="6"/>
  <c r="AB3005" i="6"/>
  <c r="AA3006" i="6"/>
  <c r="AB3006" i="6"/>
  <c r="AA3007" i="6"/>
  <c r="AB3007" i="6"/>
  <c r="AA3008" i="6"/>
  <c r="AB3008" i="6"/>
  <c r="AA3009" i="6"/>
  <c r="AB3009" i="6"/>
  <c r="AA3010" i="6"/>
  <c r="AB3010" i="6"/>
  <c r="AA3011" i="6"/>
  <c r="AB3011" i="6"/>
  <c r="AA3012" i="6"/>
  <c r="AB3012" i="6"/>
  <c r="AA3013" i="6"/>
  <c r="AB3013" i="6"/>
  <c r="AA3014" i="6"/>
  <c r="AB3014" i="6"/>
  <c r="AA3015" i="6"/>
  <c r="AB3015" i="6"/>
  <c r="AA3016" i="6"/>
  <c r="AB3016" i="6"/>
  <c r="AA3017" i="6"/>
  <c r="AB3017" i="6"/>
  <c r="AA3018" i="6"/>
  <c r="AB3018" i="6"/>
  <c r="AA3019" i="6"/>
  <c r="AB3019" i="6"/>
  <c r="AA3020" i="6"/>
  <c r="AB3020" i="6"/>
  <c r="AA3021" i="6"/>
  <c r="AB3021" i="6"/>
  <c r="AA3022" i="6"/>
  <c r="AB3022" i="6"/>
  <c r="AA3023" i="6"/>
  <c r="AB3023" i="6"/>
  <c r="AA3024" i="6"/>
  <c r="AB3024" i="6"/>
  <c r="AA3025" i="6"/>
  <c r="AB3025" i="6"/>
  <c r="AA3026" i="6"/>
  <c r="AB3026" i="6"/>
  <c r="AA3027" i="6"/>
  <c r="AB3027" i="6"/>
  <c r="AA3028" i="6"/>
  <c r="AB3028" i="6"/>
  <c r="AA3029" i="6"/>
  <c r="AB3029" i="6"/>
  <c r="AA3030" i="6"/>
  <c r="AB3030" i="6"/>
  <c r="AA3031" i="6"/>
  <c r="AB3031" i="6"/>
  <c r="AA3032" i="6"/>
  <c r="AB3032" i="6"/>
  <c r="AA3033" i="6"/>
  <c r="AB3033" i="6"/>
  <c r="AA3034" i="6"/>
  <c r="AB3034" i="6"/>
  <c r="AA3035" i="6"/>
  <c r="AB3035" i="6"/>
  <c r="AA3036" i="6"/>
  <c r="AB3036" i="6"/>
  <c r="AA3037" i="6"/>
  <c r="AB3037" i="6"/>
  <c r="AA3038" i="6"/>
  <c r="AB3038" i="6"/>
  <c r="AA3039" i="6"/>
  <c r="AB3039" i="6"/>
  <c r="AA3040" i="6"/>
  <c r="AB3040" i="6"/>
  <c r="AA3041" i="6"/>
  <c r="AB3041" i="6"/>
  <c r="AA3042" i="6"/>
  <c r="AB3042" i="6"/>
  <c r="AA3043" i="6"/>
  <c r="AB3043" i="6"/>
  <c r="AA3044" i="6"/>
  <c r="AB3044" i="6"/>
  <c r="AA3045" i="6"/>
  <c r="AB3045" i="6"/>
  <c r="AA3046" i="6"/>
  <c r="AB3046" i="6"/>
  <c r="AA3047" i="6"/>
  <c r="AB3047" i="6"/>
  <c r="AA3048" i="6"/>
  <c r="AB3048" i="6"/>
  <c r="AA3049" i="6"/>
  <c r="AB3049" i="6"/>
  <c r="AA3050" i="6"/>
  <c r="AB3050" i="6"/>
  <c r="AA3051" i="6"/>
  <c r="AB3051" i="6"/>
  <c r="AA3052" i="6"/>
  <c r="AB3052" i="6"/>
  <c r="AA3053" i="6"/>
  <c r="AB3053" i="6"/>
  <c r="AA3054" i="6"/>
  <c r="AB3054" i="6"/>
  <c r="AA3055" i="6"/>
  <c r="AB3055" i="6"/>
  <c r="AA3056" i="6"/>
  <c r="AB3056" i="6"/>
  <c r="AA3057" i="6"/>
  <c r="AB3057" i="6"/>
  <c r="AA3058" i="6"/>
  <c r="AB3058" i="6"/>
  <c r="AA3059" i="6"/>
  <c r="AB3059" i="6"/>
  <c r="AA3060" i="6"/>
  <c r="AB3060" i="6"/>
  <c r="AA3061" i="6"/>
  <c r="AB3061" i="6"/>
  <c r="AA3062" i="6"/>
  <c r="AB3062" i="6"/>
  <c r="AA3063" i="6"/>
  <c r="AB3063" i="6"/>
  <c r="AA3064" i="6"/>
  <c r="AB3064" i="6"/>
  <c r="AA3065" i="6"/>
  <c r="AB3065" i="6"/>
  <c r="AA3066" i="6"/>
  <c r="AB3066" i="6"/>
  <c r="AA3067" i="6"/>
  <c r="AB3067" i="6"/>
  <c r="AA3068" i="6"/>
  <c r="AB3068" i="6"/>
  <c r="AA3069" i="6"/>
  <c r="AB3069" i="6"/>
  <c r="AA3070" i="6"/>
  <c r="AB3070" i="6"/>
  <c r="AA3071" i="6"/>
  <c r="AB3071" i="6"/>
  <c r="AA3072" i="6"/>
  <c r="AB3072" i="6"/>
  <c r="AA3073" i="6"/>
  <c r="AB3073" i="6"/>
  <c r="AA3074" i="6"/>
  <c r="AB3074" i="6"/>
  <c r="AA3075" i="6"/>
  <c r="AB3075" i="6"/>
  <c r="AA3076" i="6"/>
  <c r="AB3076" i="6"/>
  <c r="AA3077" i="6"/>
  <c r="AB3077" i="6"/>
  <c r="AA3078" i="6"/>
  <c r="AB3078" i="6"/>
  <c r="AA3079" i="6"/>
  <c r="AB3079" i="6"/>
  <c r="AA3080" i="6"/>
  <c r="AB3080" i="6"/>
  <c r="AA3081" i="6"/>
  <c r="AB3081" i="6"/>
  <c r="AA3082" i="6"/>
  <c r="AB3082" i="6"/>
  <c r="AA3083" i="6"/>
  <c r="AB3083" i="6"/>
  <c r="AA3084" i="6"/>
  <c r="AB3084" i="6"/>
  <c r="AA3085" i="6"/>
  <c r="AB3085" i="6"/>
  <c r="AA3086" i="6"/>
  <c r="AB3086" i="6"/>
  <c r="AA3087" i="6"/>
  <c r="AB3087" i="6"/>
  <c r="AA3088" i="6"/>
  <c r="AB3088" i="6"/>
  <c r="AA3089" i="6"/>
  <c r="AB3089" i="6"/>
  <c r="AA3090" i="6"/>
  <c r="AB3090" i="6"/>
  <c r="AA3091" i="6"/>
  <c r="AB3091" i="6"/>
  <c r="AA3092" i="6"/>
  <c r="AB3092" i="6"/>
  <c r="AA3093" i="6"/>
  <c r="AB3093" i="6"/>
  <c r="AA3094" i="6"/>
  <c r="AB3094" i="6"/>
  <c r="AA3095" i="6"/>
  <c r="AB3095" i="6"/>
  <c r="AA3096" i="6"/>
  <c r="AB3096" i="6"/>
  <c r="AA3097" i="6"/>
  <c r="AB3097" i="6"/>
  <c r="AA3098" i="6"/>
  <c r="AB3098" i="6"/>
  <c r="AA3099" i="6"/>
  <c r="AB3099" i="6"/>
  <c r="AA3100" i="6"/>
  <c r="AB3100" i="6"/>
  <c r="AA3101" i="6"/>
  <c r="AB3101" i="6"/>
  <c r="AA3102" i="6"/>
  <c r="AB3102" i="6"/>
  <c r="AA3103" i="6"/>
  <c r="AB3103" i="6"/>
  <c r="AA3104" i="6"/>
  <c r="AB3104" i="6"/>
  <c r="AA3105" i="6"/>
  <c r="AB3105" i="6"/>
  <c r="AA3106" i="6"/>
  <c r="AB3106" i="6"/>
  <c r="AA3107" i="6"/>
  <c r="AB3107" i="6"/>
  <c r="AA3108" i="6"/>
  <c r="AB3108" i="6"/>
  <c r="AA3109" i="6"/>
  <c r="AB3109" i="6"/>
  <c r="AA3110" i="6"/>
  <c r="AB3110" i="6"/>
  <c r="AA3111" i="6"/>
  <c r="AB3111" i="6"/>
  <c r="AA3112" i="6"/>
  <c r="AB3112" i="6"/>
  <c r="AA3113" i="6"/>
  <c r="AB3113" i="6"/>
  <c r="AA3114" i="6"/>
  <c r="AB3114" i="6"/>
  <c r="AA3115" i="6"/>
  <c r="AB3115" i="6"/>
  <c r="AA3116" i="6"/>
  <c r="AB3116" i="6"/>
  <c r="AA3117" i="6"/>
  <c r="AB3117" i="6"/>
  <c r="AA3118" i="6"/>
  <c r="AB3118" i="6"/>
  <c r="AA3119" i="6"/>
  <c r="AB3119" i="6"/>
  <c r="AA3120" i="6"/>
  <c r="AB3120" i="6"/>
  <c r="AA3121" i="6"/>
  <c r="AB3121" i="6"/>
  <c r="AA3122" i="6"/>
  <c r="AB3122" i="6"/>
  <c r="AA3123" i="6"/>
  <c r="AB3123" i="6"/>
  <c r="AA3124" i="6"/>
  <c r="AB3124" i="6"/>
  <c r="AA3125" i="6"/>
  <c r="AB3125" i="6"/>
  <c r="AA3126" i="6"/>
  <c r="AB3126" i="6"/>
  <c r="AA3127" i="6"/>
  <c r="AB3127" i="6"/>
  <c r="AA3128" i="6"/>
  <c r="AB3128" i="6"/>
  <c r="AA3129" i="6"/>
  <c r="AB3129" i="6"/>
  <c r="AA3130" i="6"/>
  <c r="AB3130" i="6"/>
  <c r="AA3131" i="6"/>
  <c r="AB3131" i="6"/>
  <c r="AA3132" i="6"/>
  <c r="AB3132" i="6"/>
  <c r="AA3133" i="6"/>
  <c r="AB3133" i="6"/>
  <c r="AA3134" i="6"/>
  <c r="AB3134" i="6"/>
  <c r="AA3135" i="6"/>
  <c r="AB3135" i="6"/>
  <c r="AA3136" i="6"/>
  <c r="AB3136" i="6"/>
  <c r="AA3137" i="6"/>
  <c r="AB3137" i="6"/>
  <c r="AA3138" i="6"/>
  <c r="AB3138" i="6"/>
  <c r="AA3139" i="6"/>
  <c r="AB3139" i="6"/>
  <c r="AA3140" i="6"/>
  <c r="AB3140" i="6"/>
  <c r="AA3141" i="6"/>
  <c r="AB3141" i="6"/>
  <c r="AA3142" i="6"/>
  <c r="AB3142" i="6"/>
  <c r="AA3143" i="6"/>
  <c r="AB3143" i="6"/>
  <c r="AA3144" i="6"/>
  <c r="AB3144" i="6"/>
  <c r="AA3145" i="6"/>
  <c r="AB3145" i="6"/>
  <c r="AA3146" i="6"/>
  <c r="AB3146" i="6"/>
  <c r="AA3147" i="6"/>
  <c r="AB3147" i="6"/>
  <c r="AA3148" i="6"/>
  <c r="AB3148" i="6"/>
  <c r="AA3149" i="6"/>
  <c r="AB3149" i="6"/>
  <c r="AA3150" i="6"/>
  <c r="AB3150" i="6"/>
  <c r="AA3151" i="6"/>
  <c r="AB3151" i="6"/>
  <c r="AA3152" i="6"/>
  <c r="AB3152" i="6"/>
  <c r="AA3153" i="6"/>
  <c r="AB3153" i="6"/>
  <c r="AA3154" i="6"/>
  <c r="AB3154" i="6"/>
  <c r="AA3155" i="6"/>
  <c r="AB3155" i="6"/>
  <c r="AA3156" i="6"/>
  <c r="AB3156" i="6"/>
  <c r="AA3157" i="6"/>
  <c r="AB3157" i="6"/>
  <c r="AA3158" i="6"/>
  <c r="AB3158" i="6"/>
  <c r="AA3159" i="6"/>
  <c r="AB3159" i="6"/>
  <c r="AA3160" i="6"/>
  <c r="AB3160" i="6"/>
  <c r="AA3161" i="6"/>
  <c r="AB3161" i="6"/>
  <c r="AA3162" i="6"/>
  <c r="AB3162" i="6"/>
  <c r="AA3163" i="6"/>
  <c r="AB3163" i="6"/>
  <c r="AA3164" i="6"/>
  <c r="AB3164" i="6"/>
  <c r="AA3165" i="6"/>
  <c r="AB3165" i="6"/>
  <c r="AA3166" i="6"/>
  <c r="AB3166" i="6"/>
  <c r="AA3167" i="6"/>
  <c r="AB3167" i="6"/>
  <c r="AA3168" i="6"/>
  <c r="AB3168" i="6"/>
  <c r="AA3169" i="6"/>
  <c r="AB3169" i="6"/>
  <c r="AA3170" i="6"/>
  <c r="AB3170" i="6"/>
  <c r="AA3171" i="6"/>
  <c r="AB3171" i="6"/>
  <c r="AA3172" i="6"/>
  <c r="AB3172" i="6"/>
  <c r="AA3173" i="6"/>
  <c r="AB3173" i="6"/>
  <c r="AA3174" i="6"/>
  <c r="AB3174" i="6"/>
  <c r="AA3175" i="6"/>
  <c r="AB3175" i="6"/>
  <c r="AA3176" i="6"/>
  <c r="AB3176" i="6"/>
  <c r="AA3177" i="6"/>
  <c r="AB3177" i="6"/>
  <c r="AA3178" i="6"/>
  <c r="AB3178" i="6"/>
  <c r="AA3179" i="6"/>
  <c r="AB3179" i="6"/>
  <c r="AA3180" i="6"/>
  <c r="AB3180" i="6"/>
  <c r="AA3181" i="6"/>
  <c r="AB3181" i="6"/>
  <c r="AA3182" i="6"/>
  <c r="AB3182" i="6"/>
  <c r="AA3183" i="6"/>
  <c r="AB3183" i="6"/>
  <c r="AA3184" i="6"/>
  <c r="AB3184" i="6"/>
  <c r="AA3185" i="6"/>
  <c r="AB3185" i="6"/>
  <c r="AA3186" i="6"/>
  <c r="AB3186" i="6"/>
  <c r="AA3187" i="6"/>
  <c r="AB3187" i="6"/>
  <c r="AA3188" i="6"/>
  <c r="AB3188" i="6"/>
  <c r="AA3189" i="6"/>
  <c r="AB3189" i="6"/>
  <c r="AA3190" i="6"/>
  <c r="AB3190" i="6"/>
  <c r="AA3191" i="6"/>
  <c r="AB3191" i="6"/>
  <c r="AA3192" i="6"/>
  <c r="AB3192" i="6"/>
  <c r="AA3193" i="6"/>
  <c r="AB3193" i="6"/>
  <c r="AA3194" i="6"/>
  <c r="AB3194" i="6"/>
  <c r="AA3195" i="6"/>
  <c r="AB3195" i="6"/>
  <c r="AA3196" i="6"/>
  <c r="AB3196" i="6"/>
  <c r="AA3197" i="6"/>
  <c r="AB3197" i="6"/>
  <c r="AA3198" i="6"/>
  <c r="AB3198" i="6"/>
  <c r="AA3199" i="6"/>
  <c r="AB3199" i="6"/>
  <c r="AA3200" i="6"/>
  <c r="AB3200" i="6"/>
  <c r="AA3201" i="6"/>
  <c r="AB3201" i="6"/>
  <c r="AA3202" i="6"/>
  <c r="AB3202" i="6"/>
  <c r="AA3203" i="6"/>
  <c r="AB3203" i="6"/>
  <c r="AA3204" i="6"/>
  <c r="AB3204" i="6"/>
  <c r="AA3205" i="6"/>
  <c r="AB3205" i="6"/>
  <c r="AA3206" i="6"/>
  <c r="AB3206" i="6"/>
  <c r="AA3207" i="6"/>
  <c r="AB3207" i="6"/>
  <c r="AA3208" i="6"/>
  <c r="AB3208" i="6"/>
  <c r="AA3209" i="6"/>
  <c r="AB3209" i="6"/>
  <c r="AA3210" i="6"/>
  <c r="AB3210" i="6"/>
  <c r="AA3211" i="6"/>
  <c r="AB3211" i="6"/>
  <c r="AA3212" i="6"/>
  <c r="AB3212" i="6"/>
  <c r="AA3213" i="6"/>
  <c r="AB3213" i="6"/>
  <c r="AA3214" i="6"/>
  <c r="AB3214" i="6"/>
  <c r="AA3215" i="6"/>
  <c r="AB3215" i="6"/>
  <c r="AA3216" i="6"/>
  <c r="AB3216" i="6"/>
  <c r="AA3217" i="6"/>
  <c r="AB3217" i="6"/>
  <c r="AA3218" i="6"/>
  <c r="AB3218" i="6"/>
  <c r="AA3219" i="6"/>
  <c r="AB3219" i="6"/>
  <c r="AA3220" i="6"/>
  <c r="AB3220" i="6"/>
  <c r="AA3221" i="6"/>
  <c r="AB3221" i="6"/>
  <c r="AA3222" i="6"/>
  <c r="AB3222" i="6"/>
  <c r="AA3223" i="6"/>
  <c r="AB3223" i="6"/>
  <c r="AA3224" i="6"/>
  <c r="AB3224" i="6"/>
  <c r="AA3225" i="6"/>
  <c r="AB3225" i="6"/>
  <c r="AA3226" i="6"/>
  <c r="AB3226" i="6"/>
  <c r="AA3227" i="6"/>
  <c r="AB3227" i="6"/>
  <c r="AA3228" i="6"/>
  <c r="AB3228" i="6"/>
  <c r="AA3229" i="6"/>
  <c r="AB3229" i="6"/>
  <c r="AA3230" i="6"/>
  <c r="AB3230" i="6"/>
  <c r="AA3231" i="6"/>
  <c r="AB3231" i="6"/>
  <c r="AA3232" i="6"/>
  <c r="AB3232" i="6"/>
  <c r="AA3233" i="6"/>
  <c r="AB3233" i="6"/>
  <c r="AA3234" i="6"/>
  <c r="AB3234" i="6"/>
  <c r="AA3235" i="6"/>
  <c r="AB3235" i="6"/>
  <c r="AA3236" i="6"/>
  <c r="AB3236" i="6"/>
  <c r="AA3237" i="6"/>
  <c r="AB3237" i="6"/>
  <c r="AA3238" i="6"/>
  <c r="AB3238" i="6"/>
  <c r="AA3239" i="6"/>
  <c r="AB3239" i="6"/>
  <c r="AA3240" i="6"/>
  <c r="AB3240" i="6"/>
  <c r="AA3241" i="6"/>
  <c r="AB3241" i="6"/>
  <c r="AA3242" i="6"/>
  <c r="AB3242" i="6"/>
  <c r="AA3243" i="6"/>
  <c r="AB3243" i="6"/>
  <c r="AA3244" i="6"/>
  <c r="AB3244" i="6"/>
  <c r="AA3245" i="6"/>
  <c r="AB3245" i="6"/>
  <c r="AA3246" i="6"/>
  <c r="AB3246" i="6"/>
  <c r="AA3247" i="6"/>
  <c r="AB3247" i="6"/>
  <c r="AA3248" i="6"/>
  <c r="AB3248" i="6"/>
  <c r="AA3249" i="6"/>
  <c r="AB3249" i="6"/>
  <c r="AA3250" i="6"/>
  <c r="AB3250" i="6"/>
  <c r="AA3251" i="6"/>
  <c r="AB3251" i="6"/>
  <c r="AA3252" i="6"/>
  <c r="AB3252" i="6"/>
  <c r="AA3253" i="6"/>
  <c r="AB3253" i="6"/>
  <c r="AA3254" i="6"/>
  <c r="AB3254" i="6"/>
  <c r="AA3255" i="6"/>
  <c r="AB3255" i="6"/>
  <c r="AA3256" i="6"/>
  <c r="AB3256" i="6"/>
  <c r="AA3257" i="6"/>
  <c r="AB3257" i="6"/>
  <c r="AA3258" i="6"/>
  <c r="AB3258" i="6"/>
  <c r="AA3259" i="6"/>
  <c r="AB3259" i="6"/>
  <c r="AA3260" i="6"/>
  <c r="AB3260" i="6"/>
  <c r="AA3261" i="6"/>
  <c r="AB3261" i="6"/>
  <c r="AA3262" i="6"/>
  <c r="AB3262" i="6"/>
  <c r="AA3263" i="6"/>
  <c r="AB3263" i="6"/>
  <c r="AA3264" i="6"/>
  <c r="AB3264" i="6"/>
  <c r="AA3265" i="6"/>
  <c r="AB3265" i="6"/>
  <c r="AA3266" i="6"/>
  <c r="AB3266" i="6"/>
  <c r="AA3267" i="6"/>
  <c r="AB3267" i="6"/>
  <c r="AA3268" i="6"/>
  <c r="AB3268" i="6"/>
  <c r="AA3269" i="6"/>
  <c r="AB3269" i="6"/>
  <c r="AA3270" i="6"/>
  <c r="AB3270" i="6"/>
  <c r="AA3271" i="6"/>
  <c r="AB3271" i="6"/>
  <c r="AA3272" i="6"/>
  <c r="AB3272" i="6"/>
  <c r="AA3273" i="6"/>
  <c r="AB3273" i="6"/>
  <c r="AA3274" i="6"/>
  <c r="AB3274" i="6"/>
  <c r="AA3275" i="6"/>
  <c r="AB3275" i="6"/>
  <c r="AA3276" i="6"/>
  <c r="AB3276" i="6"/>
  <c r="AA3277" i="6"/>
  <c r="AB3277" i="6"/>
  <c r="AA3278" i="6"/>
  <c r="AB3278" i="6"/>
  <c r="AA3279" i="6"/>
  <c r="AB3279" i="6"/>
  <c r="AA3280" i="6"/>
  <c r="AB3280" i="6"/>
  <c r="AA3281" i="6"/>
  <c r="AB3281" i="6"/>
  <c r="AA3282" i="6"/>
  <c r="AB3282" i="6"/>
  <c r="AA3283" i="6"/>
  <c r="AB3283" i="6"/>
  <c r="AA3284" i="6"/>
  <c r="AB3284" i="6"/>
  <c r="AA3285" i="6"/>
  <c r="AB3285" i="6"/>
  <c r="AA3286" i="6"/>
  <c r="AB3286" i="6"/>
  <c r="AA3287" i="6"/>
  <c r="AB3287" i="6"/>
  <c r="AA3288" i="6"/>
  <c r="AB3288" i="6"/>
  <c r="AA3289" i="6"/>
  <c r="AB3289" i="6"/>
  <c r="AA3290" i="6"/>
  <c r="AB3290" i="6"/>
  <c r="AA3291" i="6"/>
  <c r="AB3291" i="6"/>
  <c r="AA3292" i="6"/>
  <c r="AB3292" i="6"/>
  <c r="AA3293" i="6"/>
  <c r="AB3293" i="6"/>
  <c r="AA3294" i="6"/>
  <c r="AB3294" i="6"/>
  <c r="AA3295" i="6"/>
  <c r="AB3295" i="6"/>
  <c r="AA3296" i="6"/>
  <c r="AB3296" i="6"/>
  <c r="AA3297" i="6"/>
  <c r="AB3297" i="6"/>
  <c r="AA3298" i="6"/>
  <c r="AB3298" i="6"/>
  <c r="AA3299" i="6"/>
  <c r="AB3299" i="6"/>
  <c r="AA3300" i="6"/>
  <c r="AB3300" i="6"/>
  <c r="AA3301" i="6"/>
  <c r="AB3301" i="6"/>
  <c r="AA3302" i="6"/>
  <c r="AB3302" i="6"/>
  <c r="AA3303" i="6"/>
  <c r="AB3303" i="6"/>
  <c r="AA3304" i="6"/>
  <c r="AB3304" i="6"/>
  <c r="AA3305" i="6"/>
  <c r="AB3305" i="6"/>
  <c r="AA3306" i="6"/>
  <c r="AB3306" i="6"/>
  <c r="AA3307" i="6"/>
  <c r="AB3307" i="6"/>
  <c r="AA3308" i="6"/>
  <c r="AB3308" i="6"/>
  <c r="AA3309" i="6"/>
  <c r="AB3309" i="6"/>
  <c r="AA3310" i="6"/>
  <c r="AB3310" i="6"/>
  <c r="AA3311" i="6"/>
  <c r="AB3311" i="6"/>
  <c r="AA3312" i="6"/>
  <c r="AB3312" i="6"/>
  <c r="AA3313" i="6"/>
  <c r="AB3313" i="6"/>
  <c r="AA3314" i="6"/>
  <c r="AB3314" i="6"/>
  <c r="AA3315" i="6"/>
  <c r="AB3315" i="6"/>
  <c r="AA3316" i="6"/>
  <c r="AB3316" i="6"/>
  <c r="AA3317" i="6"/>
  <c r="AB3317" i="6"/>
  <c r="AA3318" i="6"/>
  <c r="AB3318" i="6"/>
  <c r="AA3319" i="6"/>
  <c r="AB3319" i="6"/>
  <c r="AA3320" i="6"/>
  <c r="AB3320" i="6"/>
  <c r="AA3321" i="6"/>
  <c r="AB3321" i="6"/>
  <c r="AA3322" i="6"/>
  <c r="AB3322" i="6"/>
  <c r="AA3323" i="6"/>
  <c r="AB3323" i="6"/>
  <c r="AA3324" i="6"/>
  <c r="AB3324" i="6"/>
  <c r="AA3325" i="6"/>
  <c r="AB3325" i="6"/>
  <c r="AA3326" i="6"/>
  <c r="AB3326" i="6"/>
  <c r="AA3327" i="6"/>
  <c r="AB3327" i="6"/>
  <c r="AA3328" i="6"/>
  <c r="AB3328" i="6"/>
  <c r="AA3329" i="6"/>
  <c r="AB3329" i="6"/>
  <c r="AA3330" i="6"/>
  <c r="AB3330" i="6"/>
  <c r="AA3331" i="6"/>
  <c r="AB3331" i="6"/>
  <c r="AA3332" i="6"/>
  <c r="AB3332" i="6"/>
  <c r="AA3333" i="6"/>
  <c r="AB3333" i="6"/>
  <c r="AA3334" i="6"/>
  <c r="AB3334" i="6"/>
  <c r="AA3335" i="6"/>
  <c r="AB3335" i="6"/>
  <c r="AA3336" i="6"/>
  <c r="AB3336" i="6"/>
  <c r="AA3337" i="6"/>
  <c r="AB3337" i="6"/>
  <c r="AA3338" i="6"/>
  <c r="AB3338" i="6"/>
  <c r="AA3339" i="6"/>
  <c r="AB3339" i="6"/>
  <c r="AA3340" i="6"/>
  <c r="AB3340" i="6"/>
  <c r="AA3341" i="6"/>
  <c r="AB3341" i="6"/>
  <c r="AA3342" i="6"/>
  <c r="AB3342" i="6"/>
  <c r="AA3343" i="6"/>
  <c r="AB3343" i="6"/>
  <c r="AA3344" i="6"/>
  <c r="AB3344" i="6"/>
  <c r="AA3345" i="6"/>
  <c r="AB3345" i="6"/>
  <c r="AA3346" i="6"/>
  <c r="AB3346" i="6"/>
  <c r="AA3347" i="6"/>
  <c r="AB3347" i="6"/>
  <c r="AA3348" i="6"/>
  <c r="AB3348" i="6"/>
  <c r="AA3349" i="6"/>
  <c r="AB3349" i="6"/>
  <c r="AA3350" i="6"/>
  <c r="AB3350" i="6"/>
  <c r="AA3351" i="6"/>
  <c r="AB3351" i="6"/>
  <c r="AA3352" i="6"/>
  <c r="AB3352" i="6"/>
  <c r="AA3353" i="6"/>
  <c r="AB3353" i="6"/>
  <c r="AA3354" i="6"/>
  <c r="AB3354" i="6"/>
  <c r="AA3355" i="6"/>
  <c r="AB3355" i="6"/>
  <c r="AA3356" i="6"/>
  <c r="AB3356" i="6"/>
  <c r="AA3357" i="6"/>
  <c r="AB3357" i="6"/>
  <c r="AA3358" i="6"/>
  <c r="AB3358" i="6"/>
  <c r="AA3359" i="6"/>
  <c r="AB3359" i="6"/>
  <c r="AA3360" i="6"/>
  <c r="AB3360" i="6"/>
  <c r="AA3361" i="6"/>
  <c r="AB3361" i="6"/>
  <c r="AA3362" i="6"/>
  <c r="AB3362" i="6"/>
  <c r="AA3363" i="6"/>
  <c r="AB3363" i="6"/>
  <c r="AA3364" i="6"/>
  <c r="AB3364" i="6"/>
  <c r="AA3365" i="6"/>
  <c r="AB3365" i="6"/>
  <c r="AA3366" i="6"/>
  <c r="AB3366" i="6"/>
  <c r="AA3367" i="6"/>
  <c r="AB3367" i="6"/>
  <c r="AA3368" i="6"/>
  <c r="AB3368" i="6"/>
  <c r="AA3369" i="6"/>
  <c r="AB3369" i="6"/>
  <c r="AA3370" i="6"/>
  <c r="AB3370" i="6"/>
  <c r="AA3371" i="6"/>
  <c r="AB3371" i="6"/>
  <c r="AA3372" i="6"/>
  <c r="AB3372" i="6"/>
  <c r="AA3373" i="6"/>
  <c r="AB3373" i="6"/>
  <c r="AA3374" i="6"/>
  <c r="AB3374" i="6"/>
  <c r="AA3375" i="6"/>
  <c r="AB3375" i="6"/>
  <c r="AA3376" i="6"/>
  <c r="AB3376" i="6"/>
  <c r="AA3377" i="6"/>
  <c r="AB3377" i="6"/>
  <c r="AA3378" i="6"/>
  <c r="AB3378" i="6"/>
  <c r="AA3379" i="6"/>
  <c r="AB3379" i="6"/>
  <c r="AA3380" i="6"/>
  <c r="AB3380" i="6"/>
  <c r="AA3381" i="6"/>
  <c r="AB3381" i="6"/>
  <c r="AA3382" i="6"/>
  <c r="AB3382" i="6"/>
  <c r="AA3383" i="6"/>
  <c r="AB3383" i="6"/>
  <c r="AA3384" i="6"/>
  <c r="AB3384" i="6"/>
  <c r="AA3385" i="6"/>
  <c r="AB3385" i="6"/>
  <c r="AA3386" i="6"/>
  <c r="AB3386" i="6"/>
  <c r="AA3387" i="6"/>
  <c r="AB3387" i="6"/>
  <c r="AA3388" i="6"/>
  <c r="AB3388" i="6"/>
  <c r="AA3389" i="6"/>
  <c r="AB3389" i="6"/>
  <c r="AA3390" i="6"/>
  <c r="AB3390" i="6"/>
  <c r="AA3391" i="6"/>
  <c r="AB3391" i="6"/>
  <c r="AA3392" i="6"/>
  <c r="AB3392" i="6"/>
  <c r="AA3393" i="6"/>
  <c r="AB3393" i="6"/>
  <c r="AA3394" i="6"/>
  <c r="AB3394" i="6"/>
  <c r="AA3395" i="6"/>
  <c r="AB3395" i="6"/>
  <c r="AA3396" i="6"/>
  <c r="AB3396" i="6"/>
  <c r="AA3397" i="6"/>
  <c r="AB3397" i="6"/>
  <c r="AA3398" i="6"/>
  <c r="AB3398" i="6"/>
  <c r="AA3399" i="6"/>
  <c r="AB3399" i="6"/>
  <c r="AA3400" i="6"/>
  <c r="AB3400" i="6"/>
  <c r="AA3401" i="6"/>
  <c r="AB3401" i="6"/>
  <c r="AA3402" i="6"/>
  <c r="AB3402" i="6"/>
  <c r="AA3403" i="6"/>
  <c r="AB3403" i="6"/>
  <c r="AA3404" i="6"/>
  <c r="AB3404" i="6"/>
  <c r="AA3405" i="6"/>
  <c r="AB3405" i="6"/>
  <c r="AA3406" i="6"/>
  <c r="AB3406" i="6"/>
  <c r="AA3407" i="6"/>
  <c r="AB3407" i="6"/>
  <c r="AA3408" i="6"/>
  <c r="AB3408" i="6"/>
  <c r="AA3409" i="6"/>
  <c r="AB3409" i="6"/>
  <c r="AA3410" i="6"/>
  <c r="AB3410" i="6"/>
  <c r="AA3411" i="6"/>
  <c r="AB3411" i="6"/>
  <c r="AA3412" i="6"/>
  <c r="AB3412" i="6"/>
  <c r="AA3413" i="6"/>
  <c r="AB3413" i="6"/>
  <c r="AA3414" i="6"/>
  <c r="AB3414" i="6"/>
  <c r="AA3415" i="6"/>
  <c r="AB3415" i="6"/>
  <c r="AA3416" i="6"/>
  <c r="AB3416" i="6"/>
  <c r="AA3417" i="6"/>
  <c r="AB3417" i="6"/>
  <c r="AA3418" i="6"/>
  <c r="AB3418" i="6"/>
  <c r="AA3419" i="6"/>
  <c r="AB3419" i="6"/>
  <c r="AA3420" i="6"/>
  <c r="AB3420" i="6"/>
  <c r="AA3421" i="6"/>
  <c r="AB3421" i="6"/>
  <c r="AA3422" i="6"/>
  <c r="AB3422" i="6"/>
  <c r="AA3423" i="6"/>
  <c r="AB3423" i="6"/>
  <c r="AA3424" i="6"/>
  <c r="AB3424" i="6"/>
  <c r="AA3425" i="6"/>
  <c r="AB3425" i="6"/>
  <c r="AA3426" i="6"/>
  <c r="AB3426" i="6"/>
  <c r="AA3427" i="6"/>
  <c r="AB3427" i="6"/>
  <c r="AA3428" i="6"/>
  <c r="AB3428" i="6"/>
  <c r="AA3429" i="6"/>
  <c r="AB3429" i="6"/>
  <c r="AA3430" i="6"/>
  <c r="AB3430" i="6"/>
  <c r="AA3431" i="6"/>
  <c r="AB3431" i="6"/>
  <c r="AA3432" i="6"/>
  <c r="AB3432" i="6"/>
  <c r="AA3433" i="6"/>
  <c r="AB3433" i="6"/>
  <c r="AA3434" i="6"/>
  <c r="AB3434" i="6"/>
  <c r="AA3435" i="6"/>
  <c r="AB3435" i="6"/>
  <c r="AA3436" i="6"/>
  <c r="AB3436" i="6"/>
  <c r="AA3437" i="6"/>
  <c r="AB3437" i="6"/>
  <c r="AA3438" i="6"/>
  <c r="AB3438" i="6"/>
  <c r="AA3439" i="6"/>
  <c r="AB3439" i="6"/>
  <c r="AA3440" i="6"/>
  <c r="AB3440" i="6"/>
  <c r="AA3441" i="6"/>
  <c r="AB3441" i="6"/>
  <c r="AA3442" i="6"/>
  <c r="AB3442" i="6"/>
  <c r="AA3443" i="6"/>
  <c r="AB3443" i="6"/>
  <c r="AA3444" i="6"/>
  <c r="AB3444" i="6"/>
  <c r="AA3445" i="6"/>
  <c r="AB3445" i="6"/>
  <c r="AA3446" i="6"/>
  <c r="AB3446" i="6"/>
  <c r="AA3447" i="6"/>
  <c r="AB3447" i="6"/>
  <c r="AA3448" i="6"/>
  <c r="AB3448" i="6"/>
  <c r="AA3449" i="6"/>
  <c r="AB3449" i="6"/>
  <c r="AA3450" i="6"/>
  <c r="AB3450" i="6"/>
  <c r="AA3451" i="6"/>
  <c r="AB3451" i="6"/>
  <c r="AA3452" i="6"/>
  <c r="AB3452" i="6"/>
  <c r="AA3453" i="6"/>
  <c r="AB3453" i="6"/>
  <c r="AA3454" i="6"/>
  <c r="AB3454" i="6"/>
  <c r="AA3455" i="6"/>
  <c r="AB3455" i="6"/>
  <c r="AA3456" i="6"/>
  <c r="AB3456" i="6"/>
  <c r="AA3457" i="6"/>
  <c r="AB3457" i="6"/>
  <c r="AA3458" i="6"/>
  <c r="AB3458" i="6"/>
  <c r="AA3459" i="6"/>
  <c r="AB3459" i="6"/>
  <c r="AA3460" i="6"/>
  <c r="AB3460" i="6"/>
  <c r="AA3461" i="6"/>
  <c r="AB3461" i="6"/>
  <c r="AA3462" i="6"/>
  <c r="AB3462" i="6"/>
  <c r="AA3463" i="6"/>
  <c r="AB3463" i="6"/>
  <c r="AA3464" i="6"/>
  <c r="AB3464" i="6"/>
  <c r="AA3465" i="6"/>
  <c r="AB3465" i="6"/>
  <c r="AA3466" i="6"/>
  <c r="AB3466" i="6"/>
  <c r="AA3467" i="6"/>
  <c r="AB3467" i="6"/>
  <c r="AA3468" i="6"/>
  <c r="AB3468" i="6"/>
  <c r="AA3469" i="6"/>
  <c r="AB3469" i="6"/>
  <c r="AA3470" i="6"/>
  <c r="AB3470" i="6"/>
  <c r="AA3471" i="6"/>
  <c r="AB3471" i="6"/>
  <c r="AA3472" i="6"/>
  <c r="AB3472" i="6"/>
  <c r="AA3473" i="6"/>
  <c r="AB3473" i="6"/>
  <c r="AA3474" i="6"/>
  <c r="AB3474" i="6"/>
  <c r="AA3475" i="6"/>
  <c r="AB3475" i="6"/>
  <c r="AA3476" i="6"/>
  <c r="AB3476" i="6"/>
  <c r="AA3477" i="6"/>
  <c r="AB3477" i="6"/>
  <c r="AA3478" i="6"/>
  <c r="AB3478" i="6"/>
  <c r="AA3479" i="6"/>
  <c r="AB3479" i="6"/>
  <c r="AA3480" i="6"/>
  <c r="AB3480" i="6"/>
  <c r="AA3481" i="6"/>
  <c r="AB3481" i="6"/>
  <c r="AA3482" i="6"/>
  <c r="AB3482" i="6"/>
  <c r="AA3483" i="6"/>
  <c r="AB3483" i="6"/>
  <c r="AA3484" i="6"/>
  <c r="AB3484" i="6"/>
  <c r="AA3485" i="6"/>
  <c r="AB3485" i="6"/>
  <c r="AA3486" i="6"/>
  <c r="AB3486" i="6"/>
  <c r="AA3487" i="6"/>
  <c r="AB3487" i="6"/>
  <c r="AA3488" i="6"/>
  <c r="AB3488" i="6"/>
  <c r="AA3489" i="6"/>
  <c r="AB3489" i="6"/>
  <c r="AA3490" i="6"/>
  <c r="AB3490" i="6"/>
  <c r="AA3491" i="6"/>
  <c r="AB3491" i="6"/>
  <c r="AA3492" i="6"/>
  <c r="AB3492" i="6"/>
  <c r="AA3493" i="6"/>
  <c r="AB3493" i="6"/>
  <c r="AA3494" i="6"/>
  <c r="AB3494" i="6"/>
  <c r="AA3495" i="6"/>
  <c r="AB3495" i="6"/>
  <c r="AA3496" i="6"/>
  <c r="AB3496" i="6"/>
  <c r="AA3497" i="6"/>
  <c r="AB3497" i="6"/>
  <c r="AA3498" i="6"/>
  <c r="AB3498" i="6"/>
  <c r="AA3499" i="6"/>
  <c r="AB3499" i="6"/>
  <c r="AA3500" i="6"/>
  <c r="AB3500" i="6"/>
  <c r="AA3501" i="6"/>
  <c r="AB3501" i="6"/>
  <c r="AA3502" i="6"/>
  <c r="AB3502" i="6"/>
  <c r="AA3503" i="6"/>
  <c r="AB3503" i="6"/>
  <c r="AA3504" i="6"/>
  <c r="AB3504" i="6"/>
  <c r="AA3505" i="6"/>
  <c r="AB3505" i="6"/>
  <c r="AA3506" i="6"/>
  <c r="AB3506" i="6"/>
  <c r="AA3507" i="6"/>
  <c r="AB3507" i="6"/>
  <c r="AA3508" i="6"/>
  <c r="AB3508" i="6"/>
  <c r="AA3509" i="6"/>
  <c r="AB3509" i="6"/>
  <c r="AA3510" i="6"/>
  <c r="AB3510" i="6"/>
  <c r="AA3511" i="6"/>
  <c r="AB3511" i="6"/>
  <c r="AA3512" i="6"/>
  <c r="AB3512" i="6"/>
  <c r="AA3513" i="6"/>
  <c r="AB3513" i="6"/>
  <c r="AA3514" i="6"/>
  <c r="AB3514" i="6"/>
  <c r="AA3515" i="6"/>
  <c r="AB3515" i="6"/>
  <c r="AA3516" i="6"/>
  <c r="AB3516" i="6"/>
  <c r="AA3517" i="6"/>
  <c r="AB3517" i="6"/>
  <c r="AA3518" i="6"/>
  <c r="AB3518" i="6"/>
  <c r="AA3519" i="6"/>
  <c r="AB3519" i="6"/>
  <c r="AA3520" i="6"/>
  <c r="AB3520" i="6"/>
  <c r="AA3521" i="6"/>
  <c r="AB3521" i="6"/>
  <c r="AA3522" i="6"/>
  <c r="AB3522" i="6"/>
  <c r="AA3523" i="6"/>
  <c r="AB3523" i="6"/>
  <c r="AA3524" i="6"/>
  <c r="AB3524" i="6"/>
  <c r="AA3525" i="6"/>
  <c r="AB3525" i="6"/>
  <c r="AA3526" i="6"/>
  <c r="AB3526" i="6"/>
  <c r="AA3527" i="6"/>
  <c r="AB3527" i="6"/>
  <c r="AA3528" i="6"/>
  <c r="AB3528" i="6"/>
  <c r="AA3529" i="6"/>
  <c r="AB3529" i="6"/>
  <c r="AA3530" i="6"/>
  <c r="AB3530" i="6"/>
  <c r="AA3531" i="6"/>
  <c r="AB3531" i="6"/>
  <c r="AA3532" i="6"/>
  <c r="AB3532" i="6"/>
  <c r="AA3533" i="6"/>
  <c r="AB3533" i="6"/>
  <c r="AA3534" i="6"/>
  <c r="AB3534" i="6"/>
  <c r="AA3535" i="6"/>
  <c r="AB3535" i="6"/>
  <c r="AA3536" i="6"/>
  <c r="AB3536" i="6"/>
  <c r="AA3537" i="6"/>
  <c r="AB3537" i="6"/>
  <c r="AA3538" i="6"/>
  <c r="AB3538" i="6"/>
  <c r="AA3539" i="6"/>
  <c r="AB3539" i="6"/>
  <c r="AA3540" i="6"/>
  <c r="AB3540" i="6"/>
  <c r="AA3541" i="6"/>
  <c r="AB3541" i="6"/>
  <c r="AA3542" i="6"/>
  <c r="AB3542" i="6"/>
  <c r="AA3543" i="6"/>
  <c r="AB3543" i="6"/>
  <c r="AA3544" i="6"/>
  <c r="AB3544" i="6"/>
  <c r="AA3545" i="6"/>
  <c r="AB3545" i="6"/>
  <c r="AA3546" i="6"/>
  <c r="AB3546" i="6"/>
  <c r="AA3547" i="6"/>
  <c r="AB3547" i="6"/>
  <c r="AA3548" i="6"/>
  <c r="AB3548" i="6"/>
  <c r="AA3549" i="6"/>
  <c r="AB3549" i="6"/>
  <c r="AA3550" i="6"/>
  <c r="AB3550" i="6"/>
  <c r="AA3551" i="6"/>
  <c r="AB3551" i="6"/>
  <c r="AA3552" i="6"/>
  <c r="AB3552" i="6"/>
  <c r="AA3553" i="6"/>
  <c r="AB3553" i="6"/>
  <c r="AA3554" i="6"/>
  <c r="AB3554" i="6"/>
  <c r="AA3555" i="6"/>
  <c r="AB3555" i="6"/>
  <c r="AA3556" i="6"/>
  <c r="AB3556" i="6"/>
  <c r="AA3557" i="6"/>
  <c r="AB3557" i="6"/>
  <c r="AA3558" i="6"/>
  <c r="AB3558" i="6"/>
  <c r="AA3559" i="6"/>
  <c r="AB3559" i="6"/>
  <c r="AA3560" i="6"/>
  <c r="AB3560" i="6"/>
  <c r="AA3561" i="6"/>
  <c r="AB3561" i="6"/>
  <c r="AA3562" i="6"/>
  <c r="AB3562" i="6"/>
  <c r="AA3563" i="6"/>
  <c r="AB3563" i="6"/>
  <c r="AA3564" i="6"/>
  <c r="AB3564" i="6"/>
  <c r="AA3565" i="6"/>
  <c r="AB3565" i="6"/>
  <c r="AA3566" i="6"/>
  <c r="AB3566" i="6"/>
  <c r="AA3567" i="6"/>
  <c r="AB3567" i="6"/>
  <c r="AA3568" i="6"/>
  <c r="AB3568" i="6"/>
  <c r="AA3569" i="6"/>
  <c r="AB3569" i="6"/>
  <c r="AA3570" i="6"/>
  <c r="AB3570" i="6"/>
  <c r="AA3571" i="6"/>
  <c r="AB3571" i="6"/>
  <c r="AA3572" i="6"/>
  <c r="AB3572" i="6"/>
  <c r="AA3573" i="6"/>
  <c r="AB3573" i="6"/>
  <c r="AA3574" i="6"/>
  <c r="AB3574" i="6"/>
  <c r="AA3575" i="6"/>
  <c r="AB3575" i="6"/>
  <c r="AA3576" i="6"/>
  <c r="AB3576" i="6"/>
  <c r="AA3577" i="6"/>
  <c r="AB3577" i="6"/>
  <c r="AA3578" i="6"/>
  <c r="AB3578" i="6"/>
  <c r="AA3579" i="6"/>
  <c r="AB3579" i="6"/>
  <c r="AA3580" i="6"/>
  <c r="AB3580" i="6"/>
  <c r="AA3581" i="6"/>
  <c r="AB3581" i="6"/>
  <c r="AA3582" i="6"/>
  <c r="AB3582" i="6"/>
  <c r="AA3583" i="6"/>
  <c r="AB3583" i="6"/>
  <c r="AA3584" i="6"/>
  <c r="AB3584" i="6"/>
  <c r="AA3585" i="6"/>
  <c r="AB3585" i="6"/>
  <c r="AA3586" i="6"/>
  <c r="AB3586" i="6"/>
  <c r="AA3587" i="6"/>
  <c r="AB3587" i="6"/>
  <c r="AA3588" i="6"/>
  <c r="AB3588" i="6"/>
  <c r="AA3589" i="6"/>
  <c r="AB3589" i="6"/>
  <c r="AA3590" i="6"/>
  <c r="AB3590" i="6"/>
  <c r="AA3591" i="6"/>
  <c r="AB3591" i="6"/>
  <c r="AA3592" i="6"/>
  <c r="AB3592" i="6"/>
  <c r="AA3593" i="6"/>
  <c r="AB3593" i="6"/>
  <c r="AA3594" i="6"/>
  <c r="AB3594" i="6"/>
  <c r="AA3595" i="6"/>
  <c r="AB3595" i="6"/>
  <c r="AA3596" i="6"/>
  <c r="AB3596" i="6"/>
  <c r="AA3597" i="6"/>
  <c r="AB3597" i="6"/>
  <c r="AA3598" i="6"/>
  <c r="AB3598" i="6"/>
  <c r="AA3599" i="6"/>
  <c r="AB3599" i="6"/>
  <c r="AA3600" i="6"/>
  <c r="AB3600" i="6"/>
  <c r="AA3601" i="6"/>
  <c r="AB3601" i="6"/>
  <c r="AA3602" i="6"/>
  <c r="AB3602" i="6"/>
  <c r="AA3603" i="6"/>
  <c r="AB3603" i="6"/>
  <c r="AA3604" i="6"/>
  <c r="AB3604" i="6"/>
  <c r="AA3605" i="6"/>
  <c r="AB3605" i="6"/>
  <c r="AA3606" i="6"/>
  <c r="AB3606" i="6"/>
  <c r="AA3607" i="6"/>
  <c r="AB3607" i="6"/>
  <c r="AA3608" i="6"/>
  <c r="AB3608" i="6"/>
  <c r="AA3609" i="6"/>
  <c r="AB3609" i="6"/>
  <c r="AA3610" i="6"/>
  <c r="AB3610" i="6"/>
  <c r="AA3611" i="6"/>
  <c r="AB3611" i="6"/>
  <c r="AA3612" i="6"/>
  <c r="AB3612" i="6"/>
  <c r="AA3613" i="6"/>
  <c r="AB3613" i="6"/>
  <c r="AA3614" i="6"/>
  <c r="AB3614" i="6"/>
  <c r="AA3615" i="6"/>
  <c r="AB3615" i="6"/>
  <c r="AA3616" i="6"/>
  <c r="AB3616" i="6"/>
  <c r="AA3617" i="6"/>
  <c r="AB3617" i="6"/>
  <c r="AA3618" i="6"/>
  <c r="AB3618" i="6"/>
  <c r="AA3619" i="6"/>
  <c r="AB3619" i="6"/>
  <c r="AA3620" i="6"/>
  <c r="AB3620" i="6"/>
  <c r="AA3621" i="6"/>
  <c r="AB3621" i="6"/>
  <c r="AA3622" i="6"/>
  <c r="AB3622" i="6"/>
  <c r="AA3623" i="6"/>
  <c r="AB3623" i="6"/>
  <c r="AA3624" i="6"/>
  <c r="AB3624" i="6"/>
  <c r="AA3625" i="6"/>
  <c r="AB3625" i="6"/>
  <c r="AA3626" i="6"/>
  <c r="AB3626" i="6"/>
  <c r="AA3627" i="6"/>
  <c r="AB3627" i="6"/>
  <c r="AA3628" i="6"/>
  <c r="AB3628" i="6"/>
  <c r="AA3629" i="6"/>
  <c r="AB3629" i="6"/>
  <c r="AA3630" i="6"/>
  <c r="AB3630" i="6"/>
  <c r="AA3631" i="6"/>
  <c r="AB3631" i="6"/>
  <c r="AA3632" i="6"/>
  <c r="AB3632" i="6"/>
  <c r="AA3633" i="6"/>
  <c r="AB3633" i="6"/>
  <c r="AA3634" i="6"/>
  <c r="AB3634" i="6"/>
  <c r="AA3635" i="6"/>
  <c r="AB3635" i="6"/>
  <c r="AA3636" i="6"/>
  <c r="AB3636" i="6"/>
  <c r="AA3637" i="6"/>
  <c r="AB3637" i="6"/>
  <c r="AA3638" i="6"/>
  <c r="AB3638" i="6"/>
  <c r="AA3639" i="6"/>
  <c r="AB3639" i="6"/>
  <c r="AA3640" i="6"/>
  <c r="AB3640" i="6"/>
  <c r="AA3641" i="6"/>
  <c r="AB3641" i="6"/>
  <c r="AA3642" i="6"/>
  <c r="AB3642" i="6"/>
  <c r="AA3643" i="6"/>
  <c r="AB3643" i="6"/>
  <c r="AA3644" i="6"/>
  <c r="AB3644" i="6"/>
  <c r="AA3645" i="6"/>
  <c r="AB3645" i="6"/>
  <c r="AA3646" i="6"/>
  <c r="AB3646" i="6"/>
  <c r="AA3647" i="6"/>
  <c r="AB3647" i="6"/>
  <c r="AA3648" i="6"/>
  <c r="AB3648" i="6"/>
  <c r="AA3649" i="6"/>
  <c r="AB3649" i="6"/>
  <c r="AA3650" i="6"/>
  <c r="AB3650" i="6"/>
  <c r="AA3651" i="6"/>
  <c r="AB3651" i="6"/>
  <c r="AA3652" i="6"/>
  <c r="AB3652" i="6"/>
  <c r="AA3653" i="6"/>
  <c r="AB3653" i="6"/>
  <c r="AA3654" i="6"/>
  <c r="AB3654" i="6"/>
  <c r="AA3655" i="6"/>
  <c r="AB3655" i="6"/>
  <c r="AA3656" i="6"/>
  <c r="AB3656" i="6"/>
  <c r="AA3657" i="6"/>
  <c r="AB3657" i="6"/>
  <c r="AA3658" i="6"/>
  <c r="AB3658" i="6"/>
  <c r="AA3659" i="6"/>
  <c r="AB3659" i="6"/>
  <c r="AA3660" i="6"/>
  <c r="AB3660" i="6"/>
  <c r="AA3661" i="6"/>
  <c r="AB3661" i="6"/>
  <c r="AA3662" i="6"/>
  <c r="AB3662" i="6"/>
  <c r="AA3663" i="6"/>
  <c r="AB3663" i="6"/>
  <c r="AA3664" i="6"/>
  <c r="AB3664" i="6"/>
  <c r="AA3665" i="6"/>
  <c r="AB3665" i="6"/>
  <c r="AA3666" i="6"/>
  <c r="AB3666" i="6"/>
  <c r="AA3667" i="6"/>
  <c r="AB3667" i="6"/>
  <c r="AA3668" i="6"/>
  <c r="AB3668" i="6"/>
  <c r="AA3669" i="6"/>
  <c r="AB3669" i="6"/>
  <c r="AA3670" i="6"/>
  <c r="AB3670" i="6"/>
  <c r="AA3671" i="6"/>
  <c r="AB3671" i="6"/>
  <c r="AA3672" i="6"/>
  <c r="AB3672" i="6"/>
  <c r="AA3673" i="6"/>
  <c r="AB3673" i="6"/>
  <c r="AA3674" i="6"/>
  <c r="AB3674" i="6"/>
  <c r="AA3675" i="6"/>
  <c r="AB3675" i="6"/>
  <c r="AA3676" i="6"/>
  <c r="AB3676" i="6"/>
  <c r="AA3677" i="6"/>
  <c r="AB3677" i="6"/>
  <c r="AA3678" i="6"/>
  <c r="AB3678" i="6"/>
  <c r="AA3679" i="6"/>
  <c r="AB3679" i="6"/>
  <c r="AA3680" i="6"/>
  <c r="AB3680" i="6"/>
  <c r="AA3681" i="6"/>
  <c r="AB3681" i="6"/>
  <c r="AA3682" i="6"/>
  <c r="AB3682" i="6"/>
  <c r="AA3683" i="6"/>
  <c r="AB3683" i="6"/>
  <c r="AA3684" i="6"/>
  <c r="AB3684" i="6"/>
  <c r="AA3685" i="6"/>
  <c r="AB3685" i="6"/>
  <c r="AA3686" i="6"/>
  <c r="AB3686" i="6"/>
  <c r="AA3687" i="6"/>
  <c r="AB3687" i="6"/>
  <c r="AA3688" i="6"/>
  <c r="AB3688" i="6"/>
  <c r="AA3689" i="6"/>
  <c r="AB3689" i="6"/>
  <c r="AA3690" i="6"/>
  <c r="AB3690" i="6"/>
  <c r="AA3691" i="6"/>
  <c r="AB3691" i="6"/>
  <c r="AA3692" i="6"/>
  <c r="AB3692" i="6"/>
  <c r="AA3693" i="6"/>
  <c r="AB3693" i="6"/>
  <c r="AA3694" i="6"/>
  <c r="AB3694" i="6"/>
  <c r="AA3695" i="6"/>
  <c r="AB3695" i="6"/>
  <c r="AA3696" i="6"/>
  <c r="AB3696" i="6"/>
  <c r="AA3697" i="6"/>
  <c r="AB3697" i="6"/>
  <c r="AA3698" i="6"/>
  <c r="AB3698" i="6"/>
  <c r="AA3699" i="6"/>
  <c r="AB3699" i="6"/>
  <c r="AA3700" i="6"/>
  <c r="AB3700" i="6"/>
  <c r="AA3701" i="6"/>
  <c r="AB3701" i="6"/>
  <c r="AA3702" i="6"/>
  <c r="AB3702" i="6"/>
  <c r="AA3703" i="6"/>
  <c r="AB3703" i="6"/>
  <c r="AA3704" i="6"/>
  <c r="AB3704" i="6"/>
  <c r="AA3705" i="6"/>
  <c r="AB3705" i="6"/>
  <c r="AA3706" i="6"/>
  <c r="AB3706" i="6"/>
  <c r="AA3707" i="6"/>
  <c r="AB3707" i="6"/>
  <c r="AA3708" i="6"/>
  <c r="AB3708" i="6"/>
  <c r="AA3709" i="6"/>
  <c r="AB3709" i="6"/>
  <c r="AA3710" i="6"/>
  <c r="AB3710" i="6"/>
  <c r="AA3711" i="6"/>
  <c r="AB3711" i="6"/>
  <c r="AA3712" i="6"/>
  <c r="AB3712" i="6"/>
  <c r="AA3713" i="6"/>
  <c r="AB3713" i="6"/>
  <c r="AA3714" i="6"/>
  <c r="AB3714" i="6"/>
  <c r="AA3715" i="6"/>
  <c r="AB3715" i="6"/>
  <c r="AA3716" i="6"/>
  <c r="AB3716" i="6"/>
  <c r="AA3717" i="6"/>
  <c r="AB3717" i="6"/>
  <c r="AA3718" i="6"/>
  <c r="AB3718" i="6"/>
  <c r="AA3719" i="6"/>
  <c r="AB3719" i="6"/>
  <c r="AA3720" i="6"/>
  <c r="AB3720" i="6"/>
  <c r="AA3721" i="6"/>
  <c r="AB3721" i="6"/>
  <c r="AA3722" i="6"/>
  <c r="AB3722" i="6"/>
  <c r="AA3723" i="6"/>
  <c r="AB3723" i="6"/>
  <c r="AA3724" i="6"/>
  <c r="AB3724" i="6"/>
  <c r="AA3725" i="6"/>
  <c r="AB3725" i="6"/>
  <c r="AA3726" i="6"/>
  <c r="AB3726" i="6"/>
  <c r="AA3727" i="6"/>
  <c r="AB3727" i="6"/>
  <c r="AA3728" i="6"/>
  <c r="AB3728" i="6"/>
  <c r="AA3729" i="6"/>
  <c r="AB3729" i="6"/>
  <c r="AA3730" i="6"/>
  <c r="AB3730" i="6"/>
  <c r="AA3731" i="6"/>
  <c r="AB3731" i="6"/>
  <c r="AA3732" i="6"/>
  <c r="AB3732" i="6"/>
  <c r="AA3733" i="6"/>
  <c r="AB3733" i="6"/>
  <c r="AA3734" i="6"/>
  <c r="AB3734" i="6"/>
  <c r="AA3735" i="6"/>
  <c r="AB3735" i="6"/>
  <c r="AA3736" i="6"/>
  <c r="AB3736" i="6"/>
  <c r="AA3737" i="6"/>
  <c r="AB3737" i="6"/>
  <c r="AA3738" i="6"/>
  <c r="AB3738" i="6"/>
  <c r="AA3739" i="6"/>
  <c r="AB3739" i="6"/>
  <c r="AA3740" i="6"/>
  <c r="AB3740" i="6"/>
  <c r="AA3741" i="6"/>
  <c r="AB3741" i="6"/>
  <c r="AA3742" i="6"/>
  <c r="AB3742" i="6"/>
  <c r="AA3743" i="6"/>
  <c r="AB3743" i="6"/>
  <c r="AA3744" i="6"/>
  <c r="AB3744" i="6"/>
  <c r="AA3745" i="6"/>
  <c r="AB3745" i="6"/>
  <c r="AA3746" i="6"/>
  <c r="AB3746" i="6"/>
  <c r="AA3747" i="6"/>
  <c r="AB3747" i="6"/>
  <c r="AA3748" i="6"/>
  <c r="AB3748" i="6"/>
  <c r="AA3749" i="6"/>
  <c r="AB3749" i="6"/>
  <c r="AA3750" i="6"/>
  <c r="AB3750" i="6"/>
  <c r="AA3751" i="6"/>
  <c r="AB3751" i="6"/>
  <c r="AA3752" i="6"/>
  <c r="AB3752" i="6"/>
  <c r="AA3753" i="6"/>
  <c r="AB3753" i="6"/>
  <c r="AA3754" i="6"/>
  <c r="AB3754" i="6"/>
  <c r="AA3755" i="6"/>
  <c r="AB3755" i="6"/>
  <c r="AA3756" i="6"/>
  <c r="AB3756" i="6"/>
  <c r="AA3757" i="6"/>
  <c r="AB3757" i="6"/>
  <c r="AA3758" i="6"/>
  <c r="AB3758" i="6"/>
  <c r="AA3759" i="6"/>
  <c r="AB3759" i="6"/>
  <c r="AA3760" i="6"/>
  <c r="AB3760" i="6"/>
  <c r="AA3761" i="6"/>
  <c r="AB3761" i="6"/>
  <c r="AA3762" i="6"/>
  <c r="AB3762" i="6"/>
  <c r="AA3763" i="6"/>
  <c r="AB3763" i="6"/>
  <c r="AA3764" i="6"/>
  <c r="AB3764" i="6"/>
  <c r="AA3765" i="6"/>
  <c r="AB3765" i="6"/>
  <c r="AA3766" i="6"/>
  <c r="AB3766" i="6"/>
  <c r="AA3767" i="6"/>
  <c r="AB3767" i="6"/>
  <c r="AA3768" i="6"/>
  <c r="AB3768" i="6"/>
  <c r="AA3769" i="6"/>
  <c r="AB3769" i="6"/>
  <c r="AA3770" i="6"/>
  <c r="AB3770" i="6"/>
  <c r="AA3771" i="6"/>
  <c r="AB3771" i="6"/>
  <c r="AA3772" i="6"/>
  <c r="AB3772" i="6"/>
  <c r="AA3773" i="6"/>
  <c r="AB3773" i="6"/>
  <c r="AA3774" i="6"/>
  <c r="AB3774" i="6"/>
  <c r="AA3775" i="6"/>
  <c r="AB3775" i="6"/>
  <c r="AA3776" i="6"/>
  <c r="AB3776" i="6"/>
  <c r="AA3777" i="6"/>
  <c r="AB3777" i="6"/>
  <c r="AA3778" i="6"/>
  <c r="AB3778" i="6"/>
  <c r="AA3779" i="6"/>
  <c r="AB3779" i="6"/>
  <c r="AA3780" i="6"/>
  <c r="AB3780" i="6"/>
  <c r="AA3781" i="6"/>
  <c r="AB3781" i="6"/>
  <c r="AA3782" i="6"/>
  <c r="AB3782" i="6"/>
  <c r="AA3783" i="6"/>
  <c r="AB3783" i="6"/>
  <c r="AA3784" i="6"/>
  <c r="AB3784" i="6"/>
  <c r="AA3785" i="6"/>
  <c r="AB3785" i="6"/>
  <c r="AA3786" i="6"/>
  <c r="AB3786" i="6"/>
  <c r="AA3787" i="6"/>
  <c r="AB3787" i="6"/>
  <c r="AA3788" i="6"/>
  <c r="AB3788" i="6"/>
  <c r="AA3789" i="6"/>
  <c r="AB3789" i="6"/>
  <c r="AA3790" i="6"/>
  <c r="AB3790" i="6"/>
  <c r="AA3791" i="6"/>
  <c r="AB3791" i="6"/>
  <c r="AA3792" i="6"/>
  <c r="AB3792" i="6"/>
  <c r="AA3793" i="6"/>
  <c r="AB3793" i="6"/>
  <c r="AA3794" i="6"/>
  <c r="AB3794" i="6"/>
  <c r="AA3795" i="6"/>
  <c r="AB3795" i="6"/>
  <c r="AA3796" i="6"/>
  <c r="AB3796" i="6"/>
  <c r="AA3797" i="6"/>
  <c r="AB3797" i="6"/>
  <c r="AA3798" i="6"/>
  <c r="AB3798" i="6"/>
  <c r="AA3799" i="6"/>
  <c r="AB3799" i="6"/>
  <c r="AA3800" i="6"/>
  <c r="AB3800" i="6"/>
  <c r="AA3801" i="6"/>
  <c r="AB3801" i="6"/>
  <c r="AA3802" i="6"/>
  <c r="AB3802" i="6"/>
  <c r="AA3803" i="6"/>
  <c r="AB3803" i="6"/>
  <c r="AA3804" i="6"/>
  <c r="AB3804" i="6"/>
  <c r="AA3805" i="6"/>
  <c r="AB3805" i="6"/>
  <c r="AA3806" i="6"/>
  <c r="AB3806" i="6"/>
  <c r="AA3807" i="6"/>
  <c r="AB3807" i="6"/>
  <c r="AA3808" i="6"/>
  <c r="AB3808" i="6"/>
  <c r="AA3809" i="6"/>
  <c r="AB3809" i="6"/>
  <c r="AA3810" i="6"/>
  <c r="AB3810" i="6"/>
  <c r="AA3811" i="6"/>
  <c r="AB3811" i="6"/>
  <c r="AA3812" i="6"/>
  <c r="AB3812" i="6"/>
  <c r="AA3813" i="6"/>
  <c r="AB3813" i="6"/>
  <c r="AA3814" i="6"/>
  <c r="AB3814" i="6"/>
  <c r="AA3815" i="6"/>
  <c r="AB3815" i="6"/>
  <c r="AA3816" i="6"/>
  <c r="AB3816" i="6"/>
  <c r="AA3817" i="6"/>
  <c r="AB3817" i="6"/>
  <c r="AA3818" i="6"/>
  <c r="AB3818" i="6"/>
  <c r="AA3819" i="6"/>
  <c r="AB3819" i="6"/>
  <c r="AA3820" i="6"/>
  <c r="AB3820" i="6"/>
  <c r="AA3821" i="6"/>
  <c r="AB3821" i="6"/>
  <c r="AA3822" i="6"/>
  <c r="AB3822" i="6"/>
  <c r="AA3823" i="6"/>
  <c r="AB3823" i="6"/>
  <c r="AA3824" i="6"/>
  <c r="AB3824" i="6"/>
  <c r="AA3825" i="6"/>
  <c r="AB3825" i="6"/>
  <c r="AA3826" i="6"/>
  <c r="AB3826" i="6"/>
  <c r="AA3827" i="6"/>
  <c r="AB3827" i="6"/>
  <c r="AA3828" i="6"/>
  <c r="AB3828" i="6"/>
  <c r="AA3829" i="6"/>
  <c r="AB3829" i="6"/>
  <c r="AA3830" i="6"/>
  <c r="AB3830" i="6"/>
  <c r="AA3831" i="6"/>
  <c r="AB3831" i="6"/>
  <c r="AA3832" i="6"/>
  <c r="AB3832" i="6"/>
  <c r="AA3833" i="6"/>
  <c r="AB3833" i="6"/>
  <c r="AA3834" i="6"/>
  <c r="AB3834" i="6"/>
  <c r="AA3835" i="6"/>
  <c r="AB3835" i="6"/>
  <c r="AA3836" i="6"/>
  <c r="AB3836" i="6"/>
  <c r="AA3837" i="6"/>
  <c r="AB3837" i="6"/>
  <c r="AA3838" i="6"/>
  <c r="AB3838" i="6"/>
  <c r="AA3839" i="6"/>
  <c r="AB3839" i="6"/>
  <c r="AA3840" i="6"/>
  <c r="AB3840" i="6"/>
  <c r="AA3841" i="6"/>
  <c r="AB3841" i="6"/>
  <c r="AA3842" i="6"/>
  <c r="AB3842" i="6"/>
  <c r="AA3843" i="6"/>
  <c r="AB3843" i="6"/>
  <c r="AA3844" i="6"/>
  <c r="AB3844" i="6"/>
  <c r="AA3845" i="6"/>
  <c r="AB3845" i="6"/>
  <c r="AA3846" i="6"/>
  <c r="AB3846" i="6"/>
  <c r="AA3847" i="6"/>
  <c r="AB3847" i="6"/>
  <c r="AA3848" i="6"/>
  <c r="AB3848" i="6"/>
  <c r="AA3849" i="6"/>
  <c r="AB3849" i="6"/>
  <c r="AA3850" i="6"/>
  <c r="AB3850" i="6"/>
  <c r="AA3851" i="6"/>
  <c r="AB3851" i="6"/>
  <c r="AA3852" i="6"/>
  <c r="AB3852" i="6"/>
  <c r="AA3853" i="6"/>
  <c r="AB3853" i="6"/>
  <c r="AA3854" i="6"/>
  <c r="AB3854" i="6"/>
  <c r="AA3855" i="6"/>
  <c r="AB3855" i="6"/>
  <c r="AA3856" i="6"/>
  <c r="AB3856" i="6"/>
  <c r="AA3857" i="6"/>
  <c r="AB3857" i="6"/>
  <c r="AA3858" i="6"/>
  <c r="AB3858" i="6"/>
  <c r="AA3859" i="6"/>
  <c r="AB3859" i="6"/>
  <c r="AA3860" i="6"/>
  <c r="AB3860" i="6"/>
  <c r="AA3861" i="6"/>
  <c r="AB3861" i="6"/>
  <c r="AA3862" i="6"/>
  <c r="AB3862" i="6"/>
  <c r="AA3863" i="6"/>
  <c r="AB3863" i="6"/>
  <c r="AA3864" i="6"/>
  <c r="AB3864" i="6"/>
  <c r="AA3865" i="6"/>
  <c r="AB3865" i="6"/>
  <c r="AA3866" i="6"/>
  <c r="AB3866" i="6"/>
  <c r="AA3867" i="6"/>
  <c r="AB3867" i="6"/>
  <c r="AA3868" i="6"/>
  <c r="AB3868" i="6"/>
  <c r="AA3869" i="6"/>
  <c r="AB3869" i="6"/>
  <c r="AA3870" i="6"/>
  <c r="AB3870" i="6"/>
  <c r="AA3871" i="6"/>
  <c r="AB3871" i="6"/>
  <c r="AA3872" i="6"/>
  <c r="AB3872" i="6"/>
  <c r="AA3873" i="6"/>
  <c r="AB3873" i="6"/>
  <c r="AA3874" i="6"/>
  <c r="AB3874" i="6"/>
  <c r="AA3875" i="6"/>
  <c r="AB3875" i="6"/>
  <c r="AA3876" i="6"/>
  <c r="AB3876" i="6"/>
  <c r="AA3877" i="6"/>
  <c r="AB3877" i="6"/>
  <c r="AA3878" i="6"/>
  <c r="AB3878" i="6"/>
  <c r="AA3879" i="6"/>
  <c r="AB3879" i="6"/>
  <c r="AA3880" i="6"/>
  <c r="AB3880" i="6"/>
  <c r="AA3881" i="6"/>
  <c r="AB3881" i="6"/>
  <c r="AA3882" i="6"/>
  <c r="AB3882" i="6"/>
  <c r="AA3883" i="6"/>
  <c r="AB3883" i="6"/>
  <c r="AA3884" i="6"/>
  <c r="AB3884" i="6"/>
  <c r="AA3885" i="6"/>
  <c r="AB3885" i="6"/>
  <c r="AA3886" i="6"/>
  <c r="AB3886" i="6"/>
  <c r="AA3887" i="6"/>
  <c r="AB3887" i="6"/>
  <c r="AA3888" i="6"/>
  <c r="AB3888" i="6"/>
  <c r="AA3889" i="6"/>
  <c r="AB3889" i="6"/>
  <c r="AA3890" i="6"/>
  <c r="AB3890" i="6"/>
  <c r="AA3891" i="6"/>
  <c r="AB3891" i="6"/>
  <c r="AA3892" i="6"/>
  <c r="AB3892" i="6"/>
  <c r="AA3893" i="6"/>
  <c r="AB3893" i="6"/>
  <c r="AA3894" i="6"/>
  <c r="AB3894" i="6"/>
  <c r="AA3895" i="6"/>
  <c r="AB3895" i="6"/>
  <c r="AA3896" i="6"/>
  <c r="AB3896" i="6"/>
  <c r="AA3897" i="6"/>
  <c r="AB3897" i="6"/>
  <c r="AA3898" i="6"/>
  <c r="AB3898" i="6"/>
  <c r="AA3899" i="6"/>
  <c r="AB3899" i="6"/>
  <c r="AA3900" i="6"/>
  <c r="AB3900" i="6"/>
  <c r="AA3901" i="6"/>
  <c r="AB3901" i="6"/>
  <c r="AA3902" i="6"/>
  <c r="AB3902" i="6"/>
  <c r="AA3903" i="6"/>
  <c r="AB3903" i="6"/>
  <c r="AA3904" i="6"/>
  <c r="AB3904" i="6"/>
  <c r="AA3905" i="6"/>
  <c r="AB3905" i="6"/>
  <c r="AA3906" i="6"/>
  <c r="AB3906" i="6"/>
  <c r="AA3907" i="6"/>
  <c r="AB3907" i="6"/>
  <c r="AA3908" i="6"/>
  <c r="AB3908" i="6"/>
  <c r="AA3909" i="6"/>
  <c r="AB3909" i="6"/>
  <c r="AA3910" i="6"/>
  <c r="AB3910" i="6"/>
  <c r="AA3911" i="6"/>
  <c r="AB3911" i="6"/>
  <c r="AA3912" i="6"/>
  <c r="AB3912" i="6"/>
  <c r="AA3913" i="6"/>
  <c r="AB3913" i="6"/>
  <c r="AA3914" i="6"/>
  <c r="AB3914" i="6"/>
  <c r="AA3915" i="6"/>
  <c r="AB3915" i="6"/>
  <c r="AA3916" i="6"/>
  <c r="AB3916" i="6"/>
  <c r="AA3917" i="6"/>
  <c r="AB3917" i="6"/>
  <c r="AA3918" i="6"/>
  <c r="AB3918" i="6"/>
  <c r="AA3919" i="6"/>
  <c r="AB3919" i="6"/>
  <c r="AA3920" i="6"/>
  <c r="AB3920" i="6"/>
  <c r="AA3921" i="6"/>
  <c r="AB3921" i="6"/>
  <c r="AA3922" i="6"/>
  <c r="AB3922" i="6"/>
  <c r="AA3923" i="6"/>
  <c r="AB3923" i="6"/>
  <c r="AA3924" i="6"/>
  <c r="AB3924" i="6"/>
  <c r="AA3925" i="6"/>
  <c r="AB3925" i="6"/>
  <c r="AA3926" i="6"/>
  <c r="AB3926" i="6"/>
  <c r="AA3927" i="6"/>
  <c r="AB3927" i="6"/>
  <c r="AA3928" i="6"/>
  <c r="AB3928" i="6"/>
  <c r="AA3929" i="6"/>
  <c r="AB3929" i="6"/>
  <c r="AA3930" i="6"/>
  <c r="AB3930" i="6"/>
  <c r="AA3931" i="6"/>
  <c r="AB3931" i="6"/>
  <c r="AA3932" i="6"/>
  <c r="AB3932" i="6"/>
  <c r="AA3933" i="6"/>
  <c r="AB3933" i="6"/>
  <c r="AA3934" i="6"/>
  <c r="AB3934" i="6"/>
  <c r="AA3935" i="6"/>
  <c r="AB3935" i="6"/>
  <c r="AA3936" i="6"/>
  <c r="AB3936" i="6"/>
  <c r="AA3937" i="6"/>
  <c r="AB3937" i="6"/>
  <c r="AA3938" i="6"/>
  <c r="AB3938" i="6"/>
  <c r="AA3939" i="6"/>
  <c r="AB3939" i="6"/>
  <c r="AA3940" i="6"/>
  <c r="AB3940" i="6"/>
  <c r="AA3941" i="6"/>
  <c r="AB3941" i="6"/>
  <c r="AA3942" i="6"/>
  <c r="AB3942" i="6"/>
  <c r="AA3943" i="6"/>
  <c r="AB3943" i="6"/>
  <c r="AA3944" i="6"/>
  <c r="AB3944" i="6"/>
  <c r="AA3945" i="6"/>
  <c r="AB3945" i="6"/>
  <c r="AA3946" i="6"/>
  <c r="AB3946" i="6"/>
  <c r="AA3947" i="6"/>
  <c r="AB3947" i="6"/>
  <c r="AA3948" i="6"/>
  <c r="AB3948" i="6"/>
  <c r="AA3949" i="6"/>
  <c r="AB3949" i="6"/>
  <c r="AA3950" i="6"/>
  <c r="AB3950" i="6"/>
  <c r="AA3951" i="6"/>
  <c r="AB3951" i="6"/>
  <c r="AA3952" i="6"/>
  <c r="AB3952" i="6"/>
  <c r="AA3953" i="6"/>
  <c r="AB3953" i="6"/>
  <c r="AA3954" i="6"/>
  <c r="AB3954" i="6"/>
  <c r="AA3955" i="6"/>
  <c r="AB3955" i="6"/>
  <c r="AA3956" i="6"/>
  <c r="AB3956" i="6"/>
  <c r="AA3957" i="6"/>
  <c r="AB3957" i="6"/>
  <c r="AA3958" i="6"/>
  <c r="AB3958" i="6"/>
  <c r="AA3959" i="6"/>
  <c r="AB3959" i="6"/>
  <c r="AA3960" i="6"/>
  <c r="AB3960" i="6"/>
  <c r="AA3961" i="6"/>
  <c r="AB3961" i="6"/>
  <c r="AA3962" i="6"/>
  <c r="AB3962" i="6"/>
  <c r="AA3963" i="6"/>
  <c r="AB3963" i="6"/>
  <c r="AA3964" i="6"/>
  <c r="AB3964" i="6"/>
  <c r="AA3965" i="6"/>
  <c r="AB3965" i="6"/>
  <c r="AA3966" i="6"/>
  <c r="AB3966" i="6"/>
  <c r="AA3967" i="6"/>
  <c r="AB3967" i="6"/>
  <c r="AA3968" i="6"/>
  <c r="AB3968" i="6"/>
  <c r="AA3969" i="6"/>
  <c r="AB3969" i="6"/>
  <c r="AA3970" i="6"/>
  <c r="AB3970" i="6"/>
  <c r="AA3971" i="6"/>
  <c r="AB3971" i="6"/>
  <c r="AA3972" i="6"/>
  <c r="AB3972" i="6"/>
  <c r="AA3973" i="6"/>
  <c r="AB3973" i="6"/>
  <c r="AA3974" i="6"/>
  <c r="AB3974" i="6"/>
  <c r="AA3975" i="6"/>
  <c r="AB3975" i="6"/>
  <c r="AA3976" i="6"/>
  <c r="AB3976" i="6"/>
  <c r="AA3977" i="6"/>
  <c r="AB3977" i="6"/>
  <c r="AA3978" i="6"/>
  <c r="AB3978" i="6"/>
  <c r="AA3979" i="6"/>
  <c r="AB3979" i="6"/>
  <c r="AA3980" i="6"/>
  <c r="AB3980" i="6"/>
  <c r="AA3981" i="6"/>
  <c r="AB3981" i="6"/>
  <c r="AA3982" i="6"/>
  <c r="AB3982" i="6"/>
  <c r="AA3983" i="6"/>
  <c r="AB3983" i="6"/>
  <c r="AA3984" i="6"/>
  <c r="AB3984" i="6"/>
  <c r="AA3985" i="6"/>
  <c r="AB3985" i="6"/>
  <c r="AA3986" i="6"/>
  <c r="AB3986" i="6"/>
  <c r="AA3987" i="6"/>
  <c r="AB3987" i="6"/>
  <c r="AA3988" i="6"/>
  <c r="AB3988" i="6"/>
  <c r="AA3989" i="6"/>
  <c r="AB3989" i="6"/>
  <c r="AA3990" i="6"/>
  <c r="AB3990" i="6"/>
  <c r="AA3991" i="6"/>
  <c r="AB3991" i="6"/>
  <c r="AA3992" i="6"/>
  <c r="AB3992" i="6"/>
  <c r="AA3993" i="6"/>
  <c r="AB3993" i="6"/>
  <c r="AA3994" i="6"/>
  <c r="AB3994" i="6"/>
  <c r="AA3995" i="6"/>
  <c r="AB3995" i="6"/>
  <c r="AA3996" i="6"/>
  <c r="AB3996" i="6"/>
  <c r="AA3997" i="6"/>
  <c r="AB3997" i="6"/>
  <c r="AA3998" i="6"/>
  <c r="AB3998" i="6"/>
  <c r="AA3999" i="6"/>
  <c r="AB3999" i="6"/>
  <c r="AA4000" i="6"/>
  <c r="AB4000" i="6"/>
  <c r="AA4001" i="6"/>
  <c r="AB4001" i="6"/>
  <c r="AA4002" i="6"/>
  <c r="AB4002" i="6"/>
  <c r="AA4003" i="6"/>
  <c r="AB4003" i="6"/>
  <c r="AA4004" i="6"/>
  <c r="AB4004" i="6"/>
  <c r="AA4005" i="6"/>
  <c r="AB4005" i="6"/>
  <c r="AA4006" i="6"/>
  <c r="AB4006" i="6"/>
  <c r="AA4007" i="6"/>
  <c r="AB4007" i="6"/>
  <c r="AA4008" i="6"/>
  <c r="AB4008" i="6"/>
  <c r="AA4009" i="6"/>
  <c r="AB4009" i="6"/>
  <c r="AA4010" i="6"/>
  <c r="AB4010" i="6"/>
  <c r="AA4011" i="6"/>
  <c r="AB4011" i="6"/>
  <c r="AA4012" i="6"/>
  <c r="AB4012" i="6"/>
  <c r="AA4013" i="6"/>
  <c r="AB4013" i="6"/>
  <c r="AA4014" i="6"/>
  <c r="AB4014" i="6"/>
  <c r="AA4015" i="6"/>
  <c r="AB4015" i="6"/>
  <c r="AA4016" i="6"/>
  <c r="AB4016" i="6"/>
  <c r="AA4017" i="6"/>
  <c r="AB4017" i="6"/>
  <c r="AA4018" i="6"/>
  <c r="AB4018" i="6"/>
  <c r="AA4019" i="6"/>
  <c r="AB4019" i="6"/>
  <c r="AA4020" i="6"/>
  <c r="AB4020" i="6"/>
  <c r="AA4021" i="6"/>
  <c r="AB4021" i="6"/>
  <c r="AA4022" i="6"/>
  <c r="AB4022" i="6"/>
  <c r="AA4023" i="6"/>
  <c r="AB4023" i="6"/>
  <c r="AA4024" i="6"/>
  <c r="AB4024" i="6"/>
  <c r="AA4025" i="6"/>
  <c r="AB4025" i="6"/>
  <c r="AA4026" i="6"/>
  <c r="AB4026" i="6"/>
  <c r="AA4027" i="6"/>
  <c r="AB4027" i="6"/>
  <c r="AA4028" i="6"/>
  <c r="AB4028" i="6"/>
  <c r="AA4029" i="6"/>
  <c r="AB4029" i="6"/>
  <c r="AA4030" i="6"/>
  <c r="AB4030" i="6"/>
  <c r="AA4031" i="6"/>
  <c r="AB4031" i="6"/>
  <c r="AA4032" i="6"/>
  <c r="AB4032" i="6"/>
  <c r="AA4033" i="6"/>
  <c r="AB4033" i="6"/>
  <c r="AA4034" i="6"/>
  <c r="AB4034" i="6"/>
  <c r="AA4035" i="6"/>
  <c r="AB4035" i="6"/>
  <c r="AA4036" i="6"/>
  <c r="AB4036" i="6"/>
  <c r="AA4037" i="6"/>
  <c r="AB4037" i="6"/>
  <c r="AA4038" i="6"/>
  <c r="AB4038" i="6"/>
  <c r="AA4039" i="6"/>
  <c r="AB4039" i="6"/>
  <c r="AA4040" i="6"/>
  <c r="AB4040" i="6"/>
  <c r="AA4041" i="6"/>
  <c r="AB4041" i="6"/>
  <c r="AA4042" i="6"/>
  <c r="AB4042" i="6"/>
  <c r="AA4043" i="6"/>
  <c r="AB4043" i="6"/>
  <c r="AA4044" i="6"/>
  <c r="AB4044" i="6"/>
  <c r="AA4045" i="6"/>
  <c r="AB4045" i="6"/>
  <c r="AA4046" i="6"/>
  <c r="AB4046" i="6"/>
  <c r="AA4047" i="6"/>
  <c r="AB4047" i="6"/>
  <c r="AA4048" i="6"/>
  <c r="AB4048" i="6"/>
  <c r="AA4049" i="6"/>
  <c r="AB4049" i="6"/>
  <c r="AA4050" i="6"/>
  <c r="AB4050" i="6"/>
  <c r="AA4051" i="6"/>
  <c r="AB4051" i="6"/>
  <c r="AA4052" i="6"/>
  <c r="AB4052" i="6"/>
  <c r="AA4053" i="6"/>
  <c r="AB4053" i="6"/>
  <c r="AA4054" i="6"/>
  <c r="AB4054" i="6"/>
  <c r="AA4055" i="6"/>
  <c r="AB4055" i="6"/>
  <c r="AA4056" i="6"/>
  <c r="AB4056" i="6"/>
  <c r="AA4057" i="6"/>
  <c r="AB4057" i="6"/>
  <c r="AA4058" i="6"/>
  <c r="AB4058" i="6"/>
  <c r="AA4059" i="6"/>
  <c r="AB4059" i="6"/>
  <c r="AA4060" i="6"/>
  <c r="AB4060" i="6"/>
  <c r="AA4061" i="6"/>
  <c r="AB4061" i="6"/>
  <c r="AA4062" i="6"/>
  <c r="AB4062" i="6"/>
  <c r="AA4063" i="6"/>
  <c r="AB4063" i="6"/>
  <c r="AA4064" i="6"/>
  <c r="AB4064" i="6"/>
  <c r="AA4065" i="6"/>
  <c r="AB4065" i="6"/>
  <c r="AA4066" i="6"/>
  <c r="AB4066" i="6"/>
  <c r="AA4067" i="6"/>
  <c r="AB4067" i="6"/>
  <c r="AA4068" i="6"/>
  <c r="AB4068" i="6"/>
  <c r="AA4069" i="6"/>
  <c r="AB4069" i="6"/>
  <c r="AA4070" i="6"/>
  <c r="AB4070" i="6"/>
  <c r="AA4071" i="6"/>
  <c r="AB4071" i="6"/>
  <c r="AA4072" i="6"/>
  <c r="AB4072" i="6"/>
  <c r="AA4073" i="6"/>
  <c r="AB4073" i="6"/>
  <c r="AA4074" i="6"/>
  <c r="AB4074" i="6"/>
  <c r="AA4075" i="6"/>
  <c r="AB4075" i="6"/>
  <c r="AA4076" i="6"/>
  <c r="AB4076" i="6"/>
  <c r="AA4077" i="6"/>
  <c r="AB4077" i="6"/>
  <c r="AA4078" i="6"/>
  <c r="AB4078" i="6"/>
  <c r="AA4079" i="6"/>
  <c r="AB4079" i="6"/>
  <c r="AA4080" i="6"/>
  <c r="AB4080" i="6"/>
  <c r="AA4081" i="6"/>
  <c r="AB4081" i="6"/>
  <c r="AA4082" i="6"/>
  <c r="AB4082" i="6"/>
  <c r="AA4083" i="6"/>
  <c r="AB4083" i="6"/>
  <c r="AA4084" i="6"/>
  <c r="AB4084" i="6"/>
  <c r="AA4085" i="6"/>
  <c r="AB4085" i="6"/>
  <c r="AA4086" i="6"/>
  <c r="AB4086" i="6"/>
  <c r="AA4087" i="6"/>
  <c r="AB4087" i="6"/>
  <c r="AA4088" i="6"/>
  <c r="AB4088" i="6"/>
  <c r="AA4089" i="6"/>
  <c r="AB4089" i="6"/>
  <c r="AA4090" i="6"/>
  <c r="AB4090" i="6"/>
  <c r="AA4091" i="6"/>
  <c r="AB4091" i="6"/>
  <c r="AA4092" i="6"/>
  <c r="AB4092" i="6"/>
  <c r="AA4093" i="6"/>
  <c r="AB4093" i="6"/>
  <c r="AA4094" i="6"/>
  <c r="AB4094" i="6"/>
  <c r="AA4095" i="6"/>
  <c r="AB4095" i="6"/>
  <c r="AA4096" i="6"/>
  <c r="AB4096" i="6"/>
  <c r="AA4097" i="6"/>
  <c r="AB4097" i="6"/>
  <c r="AA4098" i="6"/>
  <c r="AB4098" i="6"/>
  <c r="AA4099" i="6"/>
  <c r="AB4099" i="6"/>
  <c r="AA4100" i="6"/>
  <c r="AB4100" i="6"/>
  <c r="AA4101" i="6"/>
  <c r="AB4101" i="6"/>
  <c r="AA4102" i="6"/>
  <c r="AB4102" i="6"/>
  <c r="AA4103" i="6"/>
  <c r="AB4103" i="6"/>
  <c r="AA4104" i="6"/>
  <c r="AB4104" i="6"/>
  <c r="AA4105" i="6"/>
  <c r="AB4105" i="6"/>
  <c r="AA4106" i="6"/>
  <c r="AB4106" i="6"/>
  <c r="AA4107" i="6"/>
  <c r="AB4107" i="6"/>
  <c r="AA4108" i="6"/>
  <c r="AB4108" i="6"/>
  <c r="AA4109" i="6"/>
  <c r="AB4109" i="6"/>
  <c r="AA4110" i="6"/>
  <c r="AB4110" i="6"/>
  <c r="AA4111" i="6"/>
  <c r="AB4111" i="6"/>
  <c r="AA4112" i="6"/>
  <c r="AB4112" i="6"/>
  <c r="AA4113" i="6"/>
  <c r="AB4113" i="6"/>
  <c r="AA4114" i="6"/>
  <c r="AB4114" i="6"/>
  <c r="AA4115" i="6"/>
  <c r="AB4115" i="6"/>
  <c r="AA4116" i="6"/>
  <c r="AB4116" i="6"/>
  <c r="AA4117" i="6"/>
  <c r="AB4117" i="6"/>
  <c r="AA4118" i="6"/>
  <c r="AB4118" i="6"/>
  <c r="AA4119" i="6"/>
  <c r="AB4119" i="6"/>
  <c r="AA4120" i="6"/>
  <c r="AB4120" i="6"/>
  <c r="AA4121" i="6"/>
  <c r="AB4121" i="6"/>
  <c r="AA4122" i="6"/>
  <c r="AB4122" i="6"/>
  <c r="AA4123" i="6"/>
  <c r="AB4123" i="6"/>
  <c r="AA4124" i="6"/>
  <c r="AB4124" i="6"/>
  <c r="AA4125" i="6"/>
  <c r="AB4125" i="6"/>
  <c r="AA4126" i="6"/>
  <c r="AB4126" i="6"/>
  <c r="AA4127" i="6"/>
  <c r="AB4127" i="6"/>
  <c r="AA4128" i="6"/>
  <c r="AB4128" i="6"/>
  <c r="AA4129" i="6"/>
  <c r="AB4129" i="6"/>
  <c r="AA4130" i="6"/>
  <c r="AB4130" i="6"/>
  <c r="AA4131" i="6"/>
  <c r="AB4131" i="6"/>
  <c r="AA4132" i="6"/>
  <c r="AB4132" i="6"/>
  <c r="AA4133" i="6"/>
  <c r="AB4133" i="6"/>
  <c r="AA4134" i="6"/>
  <c r="AB4134" i="6"/>
  <c r="AA4135" i="6"/>
  <c r="AB4135" i="6"/>
  <c r="AA4136" i="6"/>
  <c r="AB4136" i="6"/>
  <c r="AA4137" i="6"/>
  <c r="AB4137" i="6"/>
  <c r="AA4138" i="6"/>
  <c r="AB4138" i="6"/>
  <c r="AA4139" i="6"/>
  <c r="AB4139" i="6"/>
  <c r="AA4140" i="6"/>
  <c r="AB4140" i="6"/>
  <c r="AA4141" i="6"/>
  <c r="AB4141" i="6"/>
  <c r="AA4142" i="6"/>
  <c r="AB4142" i="6"/>
  <c r="AA4143" i="6"/>
  <c r="AB4143" i="6"/>
  <c r="AA4144" i="6"/>
  <c r="AB4144" i="6"/>
  <c r="AA4145" i="6"/>
  <c r="AB4145" i="6"/>
  <c r="AA4146" i="6"/>
  <c r="AB4146" i="6"/>
  <c r="AA4147" i="6"/>
  <c r="AB4147" i="6"/>
  <c r="AA4148" i="6"/>
  <c r="AB4148" i="6"/>
  <c r="AA4149" i="6"/>
  <c r="AB4149" i="6"/>
  <c r="AA4150" i="6"/>
  <c r="AB4150" i="6"/>
  <c r="AA4151" i="6"/>
  <c r="AB4151" i="6"/>
  <c r="AA4152" i="6"/>
  <c r="AB4152" i="6"/>
  <c r="AA4153" i="6"/>
  <c r="AB4153" i="6"/>
  <c r="AA4154" i="6"/>
  <c r="AB4154" i="6"/>
  <c r="AA4155" i="6"/>
  <c r="AB4155" i="6"/>
  <c r="AA4156" i="6"/>
  <c r="AB4156" i="6"/>
  <c r="AA4157" i="6"/>
  <c r="AB4157" i="6"/>
  <c r="AA4158" i="6"/>
  <c r="AB4158" i="6"/>
  <c r="AA4159" i="6"/>
  <c r="AB4159" i="6"/>
  <c r="AA4160" i="6"/>
  <c r="AB4160" i="6"/>
  <c r="AA4161" i="6"/>
  <c r="AB4161" i="6"/>
  <c r="AA4162" i="6"/>
  <c r="AB4162" i="6"/>
  <c r="AA4163" i="6"/>
  <c r="AB4163" i="6"/>
  <c r="AA4164" i="6"/>
  <c r="AB4164" i="6"/>
  <c r="AA4165" i="6"/>
  <c r="AB4165" i="6"/>
  <c r="AA4166" i="6"/>
  <c r="AB4166" i="6"/>
  <c r="AA4167" i="6"/>
  <c r="AB4167" i="6"/>
  <c r="AA4168" i="6"/>
  <c r="AB4168" i="6"/>
  <c r="AA4169" i="6"/>
  <c r="AB4169" i="6"/>
  <c r="AA4170" i="6"/>
  <c r="AB4170" i="6"/>
  <c r="AA4171" i="6"/>
  <c r="AB4171" i="6"/>
  <c r="AA4172" i="6"/>
  <c r="AB4172" i="6"/>
  <c r="AA4173" i="6"/>
  <c r="AB4173" i="6"/>
  <c r="AA4174" i="6"/>
  <c r="AB4174" i="6"/>
  <c r="AA4175" i="6"/>
  <c r="AB4175" i="6"/>
  <c r="AA4176" i="6"/>
  <c r="AB4176" i="6"/>
  <c r="AA4177" i="6"/>
  <c r="AB4177" i="6"/>
  <c r="AA4178" i="6"/>
  <c r="AB4178" i="6"/>
  <c r="AA4179" i="6"/>
  <c r="AB4179" i="6"/>
  <c r="AA4180" i="6"/>
  <c r="AB4180" i="6"/>
  <c r="AA4181" i="6"/>
  <c r="AB4181" i="6"/>
  <c r="AA4182" i="6"/>
  <c r="AB4182" i="6"/>
  <c r="AA4183" i="6"/>
  <c r="AB4183" i="6"/>
  <c r="AA4184" i="6"/>
  <c r="AB4184" i="6"/>
  <c r="AA4185" i="6"/>
  <c r="AB4185" i="6"/>
  <c r="AA4186" i="6"/>
  <c r="AB4186" i="6"/>
  <c r="AA4187" i="6"/>
  <c r="AB4187" i="6"/>
  <c r="AA4188" i="6"/>
  <c r="AB4188" i="6"/>
  <c r="AA4189" i="6"/>
  <c r="AB4189" i="6"/>
  <c r="AA4190" i="6"/>
  <c r="AB4190" i="6"/>
  <c r="AA4191" i="6"/>
  <c r="AB4191" i="6"/>
  <c r="AA4192" i="6"/>
  <c r="AB4192" i="6"/>
  <c r="AA4193" i="6"/>
  <c r="AB4193" i="6"/>
  <c r="AA4194" i="6"/>
  <c r="AB4194" i="6"/>
  <c r="AA4195" i="6"/>
  <c r="AB4195" i="6"/>
  <c r="AA4196" i="6"/>
  <c r="AB4196" i="6"/>
  <c r="AA4197" i="6"/>
  <c r="AB4197" i="6"/>
  <c r="AA4198" i="6"/>
  <c r="AB4198" i="6"/>
  <c r="AA4199" i="6"/>
  <c r="AB4199" i="6"/>
  <c r="AA4200" i="6"/>
  <c r="AB4200" i="6"/>
  <c r="AA4201" i="6"/>
  <c r="AB4201" i="6"/>
  <c r="AA4202" i="6"/>
  <c r="AB4202" i="6"/>
  <c r="AA4203" i="6"/>
  <c r="AB4203" i="6"/>
  <c r="AA4204" i="6"/>
  <c r="AB4204" i="6"/>
  <c r="AA4205" i="6"/>
  <c r="AB4205" i="6"/>
  <c r="AA4206" i="6"/>
  <c r="AB4206" i="6"/>
  <c r="AA4207" i="6"/>
  <c r="AB4207" i="6"/>
  <c r="AA4208" i="6"/>
  <c r="AB4208" i="6"/>
  <c r="AA4209" i="6"/>
  <c r="AB4209" i="6"/>
  <c r="AA4210" i="6"/>
  <c r="AB4210" i="6"/>
  <c r="AA4211" i="6"/>
  <c r="AB4211" i="6"/>
  <c r="AA4212" i="6"/>
  <c r="AB4212" i="6"/>
  <c r="AA4213" i="6"/>
  <c r="AB4213" i="6"/>
  <c r="AA4214" i="6"/>
  <c r="AB4214" i="6"/>
  <c r="AA4215" i="6"/>
  <c r="AB4215" i="6"/>
  <c r="AA4216" i="6"/>
  <c r="AB4216" i="6"/>
  <c r="AA4217" i="6"/>
  <c r="AB4217" i="6"/>
  <c r="AA4218" i="6"/>
  <c r="AB4218" i="6"/>
  <c r="AA4219" i="6"/>
  <c r="AB4219" i="6"/>
  <c r="AA4220" i="6"/>
  <c r="AB4220" i="6"/>
  <c r="AA4221" i="6"/>
  <c r="AB4221" i="6"/>
  <c r="AA4222" i="6"/>
  <c r="AB4222" i="6"/>
  <c r="AA4223" i="6"/>
  <c r="AB4223" i="6"/>
  <c r="AA4224" i="6"/>
  <c r="AB4224" i="6"/>
  <c r="AA4225" i="6"/>
  <c r="AB4225" i="6"/>
  <c r="AA4226" i="6"/>
  <c r="AB4226" i="6"/>
  <c r="AA4227" i="6"/>
  <c r="AB4227" i="6"/>
  <c r="AA4228" i="6"/>
  <c r="AB4228" i="6"/>
  <c r="AA4229" i="6"/>
  <c r="AB4229" i="6"/>
  <c r="AA4230" i="6"/>
  <c r="AB4230" i="6"/>
  <c r="AA4231" i="6"/>
  <c r="AB4231" i="6"/>
  <c r="AA4232" i="6"/>
  <c r="AB4232" i="6"/>
  <c r="AA4233" i="6"/>
  <c r="AB4233" i="6"/>
  <c r="AA4234" i="6"/>
  <c r="AB4234" i="6"/>
  <c r="AA4235" i="6"/>
  <c r="AB4235" i="6"/>
  <c r="AA4236" i="6"/>
  <c r="AB4236" i="6"/>
  <c r="AA4237" i="6"/>
  <c r="AB4237" i="6"/>
  <c r="AA4238" i="6"/>
  <c r="AB4238" i="6"/>
  <c r="AA4239" i="6"/>
  <c r="AB4239" i="6"/>
  <c r="AA4240" i="6"/>
  <c r="AB4240" i="6"/>
  <c r="AA4241" i="6"/>
  <c r="AB4241" i="6"/>
  <c r="AA4242" i="6"/>
  <c r="AB4242" i="6"/>
  <c r="AA4243" i="6"/>
  <c r="AB4243" i="6"/>
  <c r="AA4244" i="6"/>
  <c r="AB4244" i="6"/>
  <c r="AA4245" i="6"/>
  <c r="AB4245" i="6"/>
  <c r="AA4246" i="6"/>
  <c r="AB4246" i="6"/>
  <c r="AA4247" i="6"/>
  <c r="AB4247" i="6"/>
  <c r="AA4248" i="6"/>
  <c r="AB4248" i="6"/>
  <c r="AA4249" i="6"/>
  <c r="AB4249" i="6"/>
  <c r="AA4250" i="6"/>
  <c r="AB4250" i="6"/>
  <c r="AA4251" i="6"/>
  <c r="AB4251" i="6"/>
  <c r="AA4252" i="6"/>
  <c r="AB4252" i="6"/>
  <c r="AA4253" i="6"/>
  <c r="AB4253" i="6"/>
  <c r="AA4254" i="6"/>
  <c r="AB4254" i="6"/>
  <c r="AA4255" i="6"/>
  <c r="AB4255" i="6"/>
  <c r="AA4256" i="6"/>
  <c r="AB4256" i="6"/>
  <c r="AA4257" i="6"/>
  <c r="AB4257" i="6"/>
  <c r="AA4258" i="6"/>
  <c r="AB4258" i="6"/>
  <c r="AA4259" i="6"/>
  <c r="AB4259" i="6"/>
  <c r="AA4260" i="6"/>
  <c r="AB4260" i="6"/>
  <c r="AA4261" i="6"/>
  <c r="AB4261" i="6"/>
  <c r="AA4262" i="6"/>
  <c r="AB4262" i="6"/>
  <c r="AA4263" i="6"/>
  <c r="AB4263" i="6"/>
  <c r="AA4264" i="6"/>
  <c r="AB4264" i="6"/>
  <c r="AA4265" i="6"/>
  <c r="AB4265" i="6"/>
  <c r="AA4266" i="6"/>
  <c r="AB4266" i="6"/>
  <c r="AA4267" i="6"/>
  <c r="AB4267" i="6"/>
  <c r="AA4268" i="6"/>
  <c r="AB4268" i="6"/>
  <c r="AA4269" i="6"/>
  <c r="AB4269" i="6"/>
  <c r="AA4270" i="6"/>
  <c r="AB4270" i="6"/>
  <c r="AA4271" i="6"/>
  <c r="AB4271" i="6"/>
  <c r="AA4272" i="6"/>
  <c r="AB4272" i="6"/>
  <c r="AA4273" i="6"/>
  <c r="AB4273" i="6"/>
  <c r="AA4274" i="6"/>
  <c r="AB4274" i="6"/>
  <c r="AA4275" i="6"/>
  <c r="AB4275" i="6"/>
  <c r="AA4276" i="6"/>
  <c r="AB4276" i="6"/>
  <c r="AA4277" i="6"/>
  <c r="AB4277" i="6"/>
  <c r="AA4278" i="6"/>
  <c r="AB4278" i="6"/>
  <c r="AA4279" i="6"/>
  <c r="AB4279" i="6"/>
  <c r="AA4280" i="6"/>
  <c r="AB4280" i="6"/>
  <c r="AA4281" i="6"/>
  <c r="AB4281" i="6"/>
  <c r="AA4282" i="6"/>
  <c r="AB4282" i="6"/>
  <c r="AA4283" i="6"/>
  <c r="AB4283" i="6"/>
  <c r="AA4284" i="6"/>
  <c r="AB4284" i="6"/>
  <c r="AA4285" i="6"/>
  <c r="AB4285" i="6"/>
  <c r="AA4286" i="6"/>
  <c r="AB4286" i="6"/>
  <c r="AA4287" i="6"/>
  <c r="AB4287" i="6"/>
  <c r="AA4288" i="6"/>
  <c r="AB4288" i="6"/>
  <c r="AA4289" i="6"/>
  <c r="AB4289" i="6"/>
  <c r="AA4290" i="6"/>
  <c r="AB4290" i="6"/>
  <c r="AA4291" i="6"/>
  <c r="AB4291" i="6"/>
  <c r="AA4292" i="6"/>
  <c r="AB4292" i="6"/>
  <c r="AA4293" i="6"/>
  <c r="AB4293" i="6"/>
  <c r="AA4294" i="6"/>
  <c r="AB4294" i="6"/>
  <c r="AA4295" i="6"/>
  <c r="AB4295" i="6"/>
  <c r="AA4296" i="6"/>
  <c r="AB4296" i="6"/>
  <c r="AA4297" i="6"/>
  <c r="AB4297" i="6"/>
  <c r="AA4298" i="6"/>
  <c r="AB4298" i="6"/>
  <c r="AA4299" i="6"/>
  <c r="AB4299" i="6"/>
  <c r="AA4300" i="6"/>
  <c r="AB4300" i="6"/>
  <c r="AA4301" i="6"/>
  <c r="AB4301" i="6"/>
  <c r="AA4302" i="6"/>
  <c r="AB4302" i="6"/>
  <c r="AA4303" i="6"/>
  <c r="AB4303" i="6"/>
  <c r="AA4304" i="6"/>
  <c r="AB4304" i="6"/>
  <c r="AA4305" i="6"/>
  <c r="AB4305" i="6"/>
  <c r="AA4306" i="6"/>
  <c r="AB4306" i="6"/>
  <c r="AA4307" i="6"/>
  <c r="AB4307" i="6"/>
  <c r="AA4308" i="6"/>
  <c r="AB4308" i="6"/>
  <c r="AA4309" i="6"/>
  <c r="AB4309" i="6"/>
  <c r="AA4310" i="6"/>
  <c r="AB4310" i="6"/>
  <c r="AA4311" i="6"/>
  <c r="AB4311" i="6"/>
  <c r="AA4312" i="6"/>
  <c r="AB4312" i="6"/>
  <c r="AA4313" i="6"/>
  <c r="AB4313" i="6"/>
  <c r="AA4314" i="6"/>
  <c r="AB4314" i="6"/>
  <c r="AA4315" i="6"/>
  <c r="AB4315" i="6"/>
  <c r="AA4316" i="6"/>
  <c r="AB4316" i="6"/>
  <c r="AA4317" i="6"/>
  <c r="AB4317" i="6"/>
  <c r="AA4318" i="6"/>
  <c r="AB4318" i="6"/>
  <c r="AA4319" i="6"/>
  <c r="AB4319" i="6"/>
  <c r="AA4320" i="6"/>
  <c r="AB4320" i="6"/>
  <c r="AA4321" i="6"/>
  <c r="AB4321" i="6"/>
  <c r="AA4322" i="6"/>
  <c r="AB4322" i="6"/>
  <c r="AA4323" i="6"/>
  <c r="AB4323" i="6"/>
  <c r="AA4324" i="6"/>
  <c r="AB4324" i="6"/>
  <c r="AA4325" i="6"/>
  <c r="AB4325" i="6"/>
  <c r="AA4326" i="6"/>
  <c r="AB4326" i="6"/>
  <c r="AA4327" i="6"/>
  <c r="AB4327" i="6"/>
  <c r="AA4328" i="6"/>
  <c r="AB4328" i="6"/>
  <c r="AA4329" i="6"/>
  <c r="AB4329" i="6"/>
  <c r="AA4330" i="6"/>
  <c r="AB4330" i="6"/>
  <c r="AA4331" i="6"/>
  <c r="AB4331" i="6"/>
  <c r="AA4332" i="6"/>
  <c r="AB4332" i="6"/>
  <c r="AA4333" i="6"/>
  <c r="AB4333" i="6"/>
  <c r="AA4334" i="6"/>
  <c r="AB4334" i="6"/>
  <c r="AA4335" i="6"/>
  <c r="AB4335" i="6"/>
  <c r="AA4336" i="6"/>
  <c r="AB4336" i="6"/>
  <c r="AA4337" i="6"/>
  <c r="AB4337" i="6"/>
  <c r="AA4338" i="6"/>
  <c r="AB4338" i="6"/>
  <c r="AA4339" i="6"/>
  <c r="AB4339" i="6"/>
  <c r="AA4340" i="6"/>
  <c r="AB4340" i="6"/>
  <c r="AA4341" i="6"/>
  <c r="AB4341" i="6"/>
  <c r="AA4342" i="6"/>
  <c r="AB4342" i="6"/>
  <c r="AA4343" i="6"/>
  <c r="AB4343" i="6"/>
  <c r="AA4344" i="6"/>
  <c r="AB4344" i="6"/>
  <c r="AA4345" i="6"/>
  <c r="AB4345" i="6"/>
  <c r="AA4346" i="6"/>
  <c r="AB4346" i="6"/>
  <c r="AA4347" i="6"/>
  <c r="AB4347" i="6"/>
  <c r="AA4348" i="6"/>
  <c r="AB4348" i="6"/>
  <c r="AA4349" i="6"/>
  <c r="AB4349" i="6"/>
  <c r="AA4350" i="6"/>
  <c r="AB4350" i="6"/>
  <c r="AA4351" i="6"/>
  <c r="AB4351" i="6"/>
  <c r="AA4352" i="6"/>
  <c r="AB4352" i="6"/>
  <c r="AA4353" i="6"/>
  <c r="AB4353" i="6"/>
  <c r="AA4354" i="6"/>
  <c r="AB4354" i="6"/>
  <c r="AA4355" i="6"/>
  <c r="AB4355" i="6"/>
  <c r="AA4356" i="6"/>
  <c r="AB4356" i="6"/>
  <c r="AA4357" i="6"/>
  <c r="AB4357" i="6"/>
  <c r="AA4358" i="6"/>
  <c r="AB4358" i="6"/>
  <c r="AA4359" i="6"/>
  <c r="AB4359" i="6"/>
  <c r="AA4360" i="6"/>
  <c r="AB4360" i="6"/>
  <c r="AA4361" i="6"/>
  <c r="AB4361" i="6"/>
  <c r="AA4362" i="6"/>
  <c r="AB4362" i="6"/>
  <c r="AA4363" i="6"/>
  <c r="AB4363" i="6"/>
  <c r="AA4364" i="6"/>
  <c r="AB4364" i="6"/>
  <c r="AA4365" i="6"/>
  <c r="AB4365" i="6"/>
  <c r="AA4366" i="6"/>
  <c r="AB4366" i="6"/>
  <c r="AA4367" i="6"/>
  <c r="AB4367" i="6"/>
  <c r="AA4368" i="6"/>
  <c r="AB4368" i="6"/>
  <c r="AA4369" i="6"/>
  <c r="AB4369" i="6"/>
  <c r="AA4370" i="6"/>
  <c r="AB4370" i="6"/>
  <c r="AA4371" i="6"/>
  <c r="AB4371" i="6"/>
  <c r="AA4372" i="6"/>
  <c r="AB4372" i="6"/>
  <c r="AA4373" i="6"/>
  <c r="AB4373" i="6"/>
  <c r="AA4374" i="6"/>
  <c r="AB4374" i="6"/>
  <c r="AA4375" i="6"/>
  <c r="AB4375" i="6"/>
  <c r="AA4376" i="6"/>
  <c r="AB4376" i="6"/>
  <c r="AA4377" i="6"/>
  <c r="AB4377" i="6"/>
  <c r="AA4378" i="6"/>
  <c r="AB4378" i="6"/>
  <c r="AA4379" i="6"/>
  <c r="AB4379" i="6"/>
  <c r="AA4380" i="6"/>
  <c r="AB4380" i="6"/>
  <c r="AA4381" i="6"/>
  <c r="AB4381" i="6"/>
  <c r="AA4382" i="6"/>
  <c r="AB4382" i="6"/>
  <c r="AA4383" i="6"/>
  <c r="AB4383" i="6"/>
  <c r="AA4384" i="6"/>
  <c r="AB4384" i="6"/>
  <c r="AA4385" i="6"/>
  <c r="AB4385" i="6"/>
  <c r="AA4386" i="6"/>
  <c r="AB4386" i="6"/>
  <c r="AA4387" i="6"/>
  <c r="AB4387" i="6"/>
  <c r="AA4388" i="6"/>
  <c r="AB4388" i="6"/>
  <c r="AA4389" i="6"/>
  <c r="AB4389" i="6"/>
  <c r="AA4390" i="6"/>
  <c r="AB4390" i="6"/>
  <c r="AA4391" i="6"/>
  <c r="AB4391" i="6"/>
  <c r="AA4392" i="6"/>
  <c r="AB4392" i="6"/>
  <c r="AA4393" i="6"/>
  <c r="AB4393" i="6"/>
  <c r="AA4394" i="6"/>
  <c r="AB4394" i="6"/>
  <c r="AA4395" i="6"/>
  <c r="AB4395" i="6"/>
  <c r="AA4396" i="6"/>
  <c r="AB4396" i="6"/>
  <c r="AA4397" i="6"/>
  <c r="AB4397" i="6"/>
  <c r="AA4398" i="6"/>
  <c r="AB4398" i="6"/>
  <c r="AA4399" i="6"/>
  <c r="AB4399" i="6"/>
  <c r="AA4400" i="6"/>
  <c r="AB4400" i="6"/>
  <c r="AA4401" i="6"/>
  <c r="AB4401" i="6"/>
  <c r="AA4402" i="6"/>
  <c r="AB4402" i="6"/>
  <c r="AA4403" i="6"/>
  <c r="AB4403" i="6"/>
  <c r="AA4404" i="6"/>
  <c r="AB4404" i="6"/>
  <c r="AA4405" i="6"/>
  <c r="AB4405" i="6"/>
  <c r="AA4406" i="6"/>
  <c r="AB4406" i="6"/>
  <c r="AA4407" i="6"/>
  <c r="AB4407" i="6"/>
  <c r="AA4408" i="6"/>
  <c r="AB4408" i="6"/>
  <c r="AA4409" i="6"/>
  <c r="AB4409" i="6"/>
  <c r="AA4410" i="6"/>
  <c r="AB4410" i="6"/>
  <c r="AA4411" i="6"/>
  <c r="AB4411" i="6"/>
  <c r="AA4412" i="6"/>
  <c r="AB4412" i="6"/>
  <c r="AA4413" i="6"/>
  <c r="AB4413" i="6"/>
  <c r="AA4414" i="6"/>
  <c r="AB4414" i="6"/>
  <c r="AA4415" i="6"/>
  <c r="AB4415" i="6"/>
  <c r="AA4416" i="6"/>
  <c r="AB4416" i="6"/>
  <c r="AA4417" i="6"/>
  <c r="AB4417" i="6"/>
  <c r="AA4418" i="6"/>
  <c r="AB4418" i="6"/>
  <c r="AA4419" i="6"/>
  <c r="AB4419" i="6"/>
  <c r="AA4420" i="6"/>
  <c r="AB4420" i="6"/>
  <c r="AA4421" i="6"/>
  <c r="AB4421" i="6"/>
  <c r="AA4422" i="6"/>
  <c r="AB4422" i="6"/>
  <c r="AA4423" i="6"/>
  <c r="AB4423" i="6"/>
  <c r="AA4424" i="6"/>
  <c r="AB4424" i="6"/>
  <c r="AA4425" i="6"/>
  <c r="AB4425" i="6"/>
  <c r="AA4426" i="6"/>
  <c r="AB4426" i="6"/>
  <c r="AA4427" i="6"/>
  <c r="AB4427" i="6"/>
  <c r="AA4428" i="6"/>
  <c r="AB4428" i="6"/>
  <c r="AA4429" i="6"/>
  <c r="AB4429" i="6"/>
  <c r="AA4430" i="6"/>
  <c r="AB4430" i="6"/>
  <c r="AA4431" i="6"/>
  <c r="AB4431" i="6"/>
  <c r="AA4432" i="6"/>
  <c r="AB4432" i="6"/>
  <c r="AA4433" i="6"/>
  <c r="AB4433" i="6"/>
  <c r="AA4434" i="6"/>
  <c r="AB4434" i="6"/>
  <c r="AA4435" i="6"/>
  <c r="AB4435" i="6"/>
  <c r="AA4436" i="6"/>
  <c r="AB4436" i="6"/>
  <c r="AA4437" i="6"/>
  <c r="AB4437" i="6"/>
  <c r="AA4438" i="6"/>
  <c r="AB4438" i="6"/>
  <c r="AA4439" i="6"/>
  <c r="AB4439" i="6"/>
  <c r="AA4440" i="6"/>
  <c r="AB4440" i="6"/>
  <c r="AA4441" i="6"/>
  <c r="AB4441" i="6"/>
  <c r="AA4442" i="6"/>
  <c r="AB4442" i="6"/>
  <c r="AA4443" i="6"/>
  <c r="AB4443" i="6"/>
  <c r="AA4444" i="6"/>
  <c r="AB4444" i="6"/>
  <c r="AA4445" i="6"/>
  <c r="AB4445" i="6"/>
  <c r="AA4446" i="6"/>
  <c r="AB4446" i="6"/>
  <c r="AA4447" i="6"/>
  <c r="AB4447" i="6"/>
  <c r="AA4448" i="6"/>
  <c r="AB4448" i="6"/>
  <c r="AA4449" i="6"/>
  <c r="AB4449" i="6"/>
  <c r="AA4450" i="6"/>
  <c r="AB4450" i="6"/>
  <c r="AA4451" i="6"/>
  <c r="AB4451" i="6"/>
  <c r="AA4452" i="6"/>
  <c r="AB4452" i="6"/>
  <c r="AA4453" i="6"/>
  <c r="AB4453" i="6"/>
  <c r="AA4454" i="6"/>
  <c r="AB4454" i="6"/>
  <c r="AA4455" i="6"/>
  <c r="AB4455" i="6"/>
  <c r="AA4456" i="6"/>
  <c r="AB4456" i="6"/>
  <c r="AA4457" i="6"/>
  <c r="AB4457" i="6"/>
  <c r="AA4458" i="6"/>
  <c r="AB4458" i="6"/>
  <c r="AA4459" i="6"/>
  <c r="AB4459" i="6"/>
  <c r="AA4460" i="6"/>
  <c r="AB4460" i="6"/>
  <c r="AA4461" i="6"/>
  <c r="AB4461" i="6"/>
  <c r="AA4462" i="6"/>
  <c r="AB4462" i="6"/>
  <c r="AA4463" i="6"/>
  <c r="AB4463" i="6"/>
  <c r="AA4464" i="6"/>
  <c r="AB4464" i="6"/>
  <c r="AA4465" i="6"/>
  <c r="AB4465" i="6"/>
  <c r="AA4466" i="6"/>
  <c r="AB4466" i="6"/>
  <c r="AA4467" i="6"/>
  <c r="AB4467" i="6"/>
  <c r="AA4468" i="6"/>
  <c r="AB4468" i="6"/>
  <c r="AA4469" i="6"/>
  <c r="AB4469" i="6"/>
  <c r="AA4470" i="6"/>
  <c r="AB4470" i="6"/>
  <c r="AA4471" i="6"/>
  <c r="AB4471" i="6"/>
  <c r="AA4472" i="6"/>
  <c r="AB4472" i="6"/>
  <c r="AA4473" i="6"/>
  <c r="AB4473" i="6"/>
  <c r="AA4474" i="6"/>
  <c r="AB4474" i="6"/>
  <c r="AA4475" i="6"/>
  <c r="AB4475" i="6"/>
  <c r="AA4476" i="6"/>
  <c r="AB4476" i="6"/>
  <c r="AA4477" i="6"/>
  <c r="AB4477" i="6"/>
  <c r="AA4478" i="6"/>
  <c r="AB4478" i="6"/>
  <c r="AA4479" i="6"/>
  <c r="AB4479" i="6"/>
  <c r="AA4480" i="6"/>
  <c r="AB4480" i="6"/>
  <c r="AA4481" i="6"/>
  <c r="AB4481" i="6"/>
  <c r="AA4482" i="6"/>
  <c r="AB4482" i="6"/>
  <c r="AA4483" i="6"/>
  <c r="AB4483" i="6"/>
  <c r="AA4484" i="6"/>
  <c r="AB4484" i="6"/>
  <c r="AA4485" i="6"/>
  <c r="AB4485" i="6"/>
  <c r="AA4486" i="6"/>
  <c r="AB4486" i="6"/>
  <c r="AA4487" i="6"/>
  <c r="AB4487" i="6"/>
  <c r="AA4488" i="6"/>
  <c r="AB4488" i="6"/>
  <c r="AA4489" i="6"/>
  <c r="AB4489" i="6"/>
  <c r="AA4490" i="6"/>
  <c r="AB4490" i="6"/>
  <c r="AA4491" i="6"/>
  <c r="AB4491" i="6"/>
  <c r="AA4492" i="6"/>
  <c r="AB4492" i="6"/>
  <c r="AA4493" i="6"/>
  <c r="AB4493" i="6"/>
  <c r="AA4494" i="6"/>
  <c r="AB4494" i="6"/>
  <c r="AA4495" i="6"/>
  <c r="AB4495" i="6"/>
  <c r="AA4496" i="6"/>
  <c r="AB4496" i="6"/>
  <c r="AA4497" i="6"/>
  <c r="AB4497" i="6"/>
  <c r="AA4498" i="6"/>
  <c r="AB4498" i="6"/>
  <c r="AA4499" i="6"/>
  <c r="AB4499" i="6"/>
  <c r="AA4500" i="6"/>
  <c r="AB4500" i="6"/>
  <c r="AA4501" i="6"/>
  <c r="AB4501" i="6"/>
  <c r="AA4502" i="6"/>
  <c r="AB4502" i="6"/>
  <c r="AA4503" i="6"/>
  <c r="AB4503" i="6"/>
  <c r="AA4504" i="6"/>
  <c r="AB4504" i="6"/>
  <c r="AA4505" i="6"/>
  <c r="AB4505" i="6"/>
  <c r="AA4506" i="6"/>
  <c r="AB4506" i="6"/>
  <c r="AA4507" i="6"/>
  <c r="AB4507" i="6"/>
  <c r="AA4508" i="6"/>
  <c r="AB4508" i="6"/>
  <c r="AA4509" i="6"/>
  <c r="AB4509" i="6"/>
  <c r="AA4510" i="6"/>
  <c r="AB4510" i="6"/>
  <c r="AA4511" i="6"/>
  <c r="AB4511" i="6"/>
  <c r="AA4512" i="6"/>
  <c r="AB4512" i="6"/>
  <c r="AA4513" i="6"/>
  <c r="AB4513" i="6"/>
  <c r="AA4514" i="6"/>
  <c r="AB4514" i="6"/>
  <c r="AA4515" i="6"/>
  <c r="AB4515" i="6"/>
  <c r="AA4516" i="6"/>
  <c r="AB4516" i="6"/>
  <c r="AA4517" i="6"/>
  <c r="AB4517" i="6"/>
  <c r="AA4518" i="6"/>
  <c r="AB4518" i="6"/>
  <c r="AA4519" i="6"/>
  <c r="AB4519" i="6"/>
  <c r="AA4520" i="6"/>
  <c r="AB4520" i="6"/>
  <c r="AA4521" i="6"/>
  <c r="AB4521" i="6"/>
  <c r="AA4522" i="6"/>
  <c r="AB4522" i="6"/>
  <c r="AA4523" i="6"/>
  <c r="AB4523" i="6"/>
  <c r="AA4524" i="6"/>
  <c r="AB4524" i="6"/>
  <c r="AA4525" i="6"/>
  <c r="AB4525" i="6"/>
  <c r="AA4526" i="6"/>
  <c r="AB4526" i="6"/>
  <c r="AA4527" i="6"/>
  <c r="AB4527" i="6"/>
  <c r="AA4528" i="6"/>
  <c r="AB4528" i="6"/>
  <c r="AA4529" i="6"/>
  <c r="AB4529" i="6"/>
  <c r="AA4530" i="6"/>
  <c r="AB4530" i="6"/>
  <c r="AA4531" i="6"/>
  <c r="AB4531" i="6"/>
  <c r="AA4532" i="6"/>
  <c r="AB4532" i="6"/>
  <c r="AA4533" i="6"/>
  <c r="AB4533" i="6"/>
  <c r="AA4534" i="6"/>
  <c r="AB4534" i="6"/>
  <c r="AA4535" i="6"/>
  <c r="AB4535" i="6"/>
  <c r="AA4536" i="6"/>
  <c r="AB4536" i="6"/>
  <c r="AA4537" i="6"/>
  <c r="AB4537" i="6"/>
  <c r="AA4538" i="6"/>
  <c r="AB4538" i="6"/>
  <c r="AA4539" i="6"/>
  <c r="AB4539" i="6"/>
  <c r="AA4540" i="6"/>
  <c r="AB4540" i="6"/>
  <c r="AA4541" i="6"/>
  <c r="AB4541" i="6"/>
  <c r="AA4542" i="6"/>
  <c r="AB4542" i="6"/>
  <c r="AA4543" i="6"/>
  <c r="AB4543" i="6"/>
  <c r="AA4544" i="6"/>
  <c r="AB4544" i="6"/>
  <c r="AA4545" i="6"/>
  <c r="AB4545" i="6"/>
  <c r="AA4546" i="6"/>
  <c r="AB4546" i="6"/>
  <c r="AA4547" i="6"/>
  <c r="AB4547" i="6"/>
  <c r="AA4548" i="6"/>
  <c r="AB4548" i="6"/>
  <c r="AA4549" i="6"/>
  <c r="AB4549" i="6"/>
  <c r="AA4550" i="6"/>
  <c r="AB4550" i="6"/>
  <c r="AA4551" i="6"/>
  <c r="AB4551" i="6"/>
  <c r="AA4552" i="6"/>
  <c r="AB4552" i="6"/>
  <c r="AA4553" i="6"/>
  <c r="AB4553" i="6"/>
  <c r="AA4554" i="6"/>
  <c r="AB4554" i="6"/>
  <c r="AA4555" i="6"/>
  <c r="AB4555" i="6"/>
  <c r="AA4556" i="6"/>
  <c r="AB4556" i="6"/>
  <c r="AA4557" i="6"/>
  <c r="AB4557" i="6"/>
  <c r="AA4558" i="6"/>
  <c r="AB4558" i="6"/>
  <c r="AA4559" i="6"/>
  <c r="AB4559" i="6"/>
  <c r="AA4560" i="6"/>
  <c r="AB4560" i="6"/>
  <c r="AA4561" i="6"/>
  <c r="AB4561" i="6"/>
  <c r="AA4562" i="6"/>
  <c r="AB4562" i="6"/>
  <c r="AA4563" i="6"/>
  <c r="AB4563" i="6"/>
  <c r="AA4564" i="6"/>
  <c r="AB4564" i="6"/>
  <c r="AA4565" i="6"/>
  <c r="AB4565" i="6"/>
  <c r="AA4566" i="6"/>
  <c r="AB4566" i="6"/>
  <c r="AA4567" i="6"/>
  <c r="AB4567" i="6"/>
  <c r="AA4568" i="6"/>
  <c r="AB4568" i="6"/>
  <c r="AA4569" i="6"/>
  <c r="AB4569" i="6"/>
  <c r="AA4570" i="6"/>
  <c r="AB4570" i="6"/>
  <c r="AA4571" i="6"/>
  <c r="AB4571" i="6"/>
  <c r="AA4572" i="6"/>
  <c r="AB4572" i="6"/>
  <c r="AA4573" i="6"/>
  <c r="AB4573" i="6"/>
  <c r="AA4574" i="6"/>
  <c r="AB4574" i="6"/>
  <c r="AA4575" i="6"/>
  <c r="AB4575" i="6"/>
  <c r="AA4576" i="6"/>
  <c r="AB4576" i="6"/>
  <c r="AA4577" i="6"/>
  <c r="AB4577" i="6"/>
  <c r="AA4578" i="6"/>
  <c r="AB4578" i="6"/>
  <c r="AA4579" i="6"/>
  <c r="AB4579" i="6"/>
  <c r="AA4580" i="6"/>
  <c r="AB4580" i="6"/>
  <c r="AA4581" i="6"/>
  <c r="AB4581" i="6"/>
  <c r="AA4582" i="6"/>
  <c r="AB4582" i="6"/>
  <c r="AA4583" i="6"/>
  <c r="AB4583" i="6"/>
  <c r="AA4584" i="6"/>
  <c r="AB4584" i="6"/>
  <c r="AA4585" i="6"/>
  <c r="AB4585" i="6"/>
  <c r="AA4586" i="6"/>
  <c r="AB4586" i="6"/>
  <c r="AA4587" i="6"/>
  <c r="AB4587" i="6"/>
  <c r="AA4588" i="6"/>
  <c r="AB4588" i="6"/>
  <c r="AA4589" i="6"/>
  <c r="AB4589" i="6"/>
  <c r="AA4590" i="6"/>
  <c r="AB4590" i="6"/>
  <c r="AA4591" i="6"/>
  <c r="AB4591" i="6"/>
  <c r="AA4592" i="6"/>
  <c r="AB4592" i="6"/>
  <c r="AA4593" i="6"/>
  <c r="AB4593" i="6"/>
  <c r="AA4594" i="6"/>
  <c r="AB4594" i="6"/>
  <c r="AA4595" i="6"/>
  <c r="AB4595" i="6"/>
  <c r="AA4596" i="6"/>
  <c r="AB4596" i="6"/>
  <c r="AA4597" i="6"/>
  <c r="AB4597" i="6"/>
  <c r="AA4598" i="6"/>
  <c r="AB4598" i="6"/>
  <c r="AA4599" i="6"/>
  <c r="AB4599" i="6"/>
  <c r="AA4600" i="6"/>
  <c r="AB4600" i="6"/>
  <c r="AA4601" i="6"/>
  <c r="AB4601" i="6"/>
  <c r="AA4602" i="6"/>
  <c r="AB4602" i="6"/>
  <c r="AA4603" i="6"/>
  <c r="AB4603" i="6"/>
  <c r="AA4604" i="6"/>
  <c r="AB4604" i="6"/>
  <c r="AA4605" i="6"/>
  <c r="AB4605" i="6"/>
  <c r="AA4606" i="6"/>
  <c r="AB4606" i="6"/>
  <c r="AA4607" i="6"/>
  <c r="AB4607" i="6"/>
  <c r="AA4608" i="6"/>
  <c r="AB4608" i="6"/>
  <c r="AA4609" i="6"/>
  <c r="AB4609" i="6"/>
  <c r="AA4610" i="6"/>
  <c r="AB4610" i="6"/>
  <c r="AA4611" i="6"/>
  <c r="AB4611" i="6"/>
  <c r="AA4612" i="6"/>
  <c r="AB4612" i="6"/>
  <c r="AA4613" i="6"/>
  <c r="AB4613" i="6"/>
  <c r="AA4614" i="6"/>
  <c r="AB4614" i="6"/>
  <c r="AA4615" i="6"/>
  <c r="AB4615" i="6"/>
  <c r="AA4616" i="6"/>
  <c r="AB4616" i="6"/>
  <c r="AA4617" i="6"/>
  <c r="AB4617" i="6"/>
  <c r="AA4618" i="6"/>
  <c r="AB4618" i="6"/>
  <c r="AA4619" i="6"/>
  <c r="AB4619" i="6"/>
  <c r="AA4620" i="6"/>
  <c r="AB4620" i="6"/>
  <c r="AA4621" i="6"/>
  <c r="AB4621" i="6"/>
  <c r="AA4622" i="6"/>
  <c r="AB4622" i="6"/>
  <c r="AA4623" i="6"/>
  <c r="AB4623" i="6"/>
  <c r="AA4624" i="6"/>
  <c r="AB4624" i="6"/>
  <c r="AA4625" i="6"/>
  <c r="AB4625" i="6"/>
  <c r="AA4626" i="6"/>
  <c r="AB4626" i="6"/>
  <c r="AA4627" i="6"/>
  <c r="AB4627" i="6"/>
  <c r="AA4628" i="6"/>
  <c r="AB4628" i="6"/>
  <c r="AA4629" i="6"/>
  <c r="AB4629" i="6"/>
  <c r="AA4630" i="6"/>
  <c r="AB4630" i="6"/>
  <c r="AA4631" i="6"/>
  <c r="AB4631" i="6"/>
  <c r="AA4632" i="6"/>
  <c r="AB4632" i="6"/>
  <c r="AA4633" i="6"/>
  <c r="AB4633" i="6"/>
  <c r="AA4634" i="6"/>
  <c r="AB4634" i="6"/>
  <c r="AA4635" i="6"/>
  <c r="AB4635" i="6"/>
  <c r="AA4636" i="6"/>
  <c r="AB4636" i="6"/>
  <c r="AA4637" i="6"/>
  <c r="AB4637" i="6"/>
  <c r="AA4638" i="6"/>
  <c r="AB4638" i="6"/>
  <c r="AA4639" i="6"/>
  <c r="AB4639" i="6"/>
  <c r="AA4640" i="6"/>
  <c r="AB4640" i="6"/>
  <c r="AA4641" i="6"/>
  <c r="AB4641" i="6"/>
  <c r="AA4642" i="6"/>
  <c r="AB4642" i="6"/>
  <c r="AA4643" i="6"/>
  <c r="AB4643" i="6"/>
  <c r="AA4644" i="6"/>
  <c r="AB4644" i="6"/>
  <c r="AA4645" i="6"/>
  <c r="AB4645" i="6"/>
  <c r="AA4646" i="6"/>
  <c r="AB4646" i="6"/>
  <c r="AA4647" i="6"/>
  <c r="AB4647" i="6"/>
  <c r="AA4648" i="6"/>
  <c r="AB4648" i="6"/>
  <c r="AA4649" i="6"/>
  <c r="AB4649" i="6"/>
  <c r="AA4650" i="6"/>
  <c r="AB4650" i="6"/>
  <c r="AA4651" i="6"/>
  <c r="AB4651" i="6"/>
  <c r="AA4652" i="6"/>
  <c r="AB4652" i="6"/>
  <c r="AA4653" i="6"/>
  <c r="AB4653" i="6"/>
  <c r="AA4654" i="6"/>
  <c r="AB4654" i="6"/>
  <c r="AA4655" i="6"/>
  <c r="AB4655" i="6"/>
  <c r="AA4656" i="6"/>
  <c r="AB4656" i="6"/>
  <c r="AA4657" i="6"/>
  <c r="AB4657" i="6"/>
  <c r="AA4658" i="6"/>
  <c r="AB4658" i="6"/>
  <c r="AA4659" i="6"/>
  <c r="AB4659" i="6"/>
  <c r="AA4660" i="6"/>
  <c r="AB4660" i="6"/>
  <c r="AA4661" i="6"/>
  <c r="AB4661" i="6"/>
  <c r="AA4662" i="6"/>
  <c r="AB4662" i="6"/>
  <c r="AA4663" i="6"/>
  <c r="AB4663" i="6"/>
  <c r="AA4664" i="6"/>
  <c r="AB4664" i="6"/>
  <c r="AA4665" i="6"/>
  <c r="AB4665" i="6"/>
  <c r="AA4666" i="6"/>
  <c r="AB4666" i="6"/>
  <c r="AA4667" i="6"/>
  <c r="AB4667" i="6"/>
  <c r="AA4668" i="6"/>
  <c r="AB4668" i="6"/>
  <c r="AA4669" i="6"/>
  <c r="AB4669" i="6"/>
  <c r="AA4670" i="6"/>
  <c r="AB4670" i="6"/>
  <c r="AA4671" i="6"/>
  <c r="AB4671" i="6"/>
  <c r="AA4672" i="6"/>
  <c r="AB4672" i="6"/>
  <c r="AA4673" i="6"/>
  <c r="AB4673" i="6"/>
  <c r="AA4674" i="6"/>
  <c r="AB4674" i="6"/>
  <c r="AA4675" i="6"/>
  <c r="AB4675" i="6"/>
  <c r="AA4676" i="6"/>
  <c r="AB4676" i="6"/>
  <c r="AA4677" i="6"/>
  <c r="AB4677" i="6"/>
  <c r="AA4678" i="6"/>
  <c r="AB4678" i="6"/>
  <c r="AA4679" i="6"/>
  <c r="AB4679" i="6"/>
  <c r="AA4680" i="6"/>
  <c r="AB4680" i="6"/>
  <c r="AA4681" i="6"/>
  <c r="AB4681" i="6"/>
  <c r="AA4682" i="6"/>
  <c r="AB4682" i="6"/>
  <c r="AA4683" i="6"/>
  <c r="AB4683" i="6"/>
  <c r="AA4684" i="6"/>
  <c r="AB4684" i="6"/>
  <c r="AA4685" i="6"/>
  <c r="AB4685" i="6"/>
  <c r="AA4686" i="6"/>
  <c r="AB4686" i="6"/>
  <c r="AA4687" i="6"/>
  <c r="AB4687" i="6"/>
  <c r="AA4688" i="6"/>
  <c r="AB4688" i="6"/>
  <c r="AA4689" i="6"/>
  <c r="AB4689" i="6"/>
  <c r="AA4690" i="6"/>
  <c r="AB4690" i="6"/>
  <c r="AA4691" i="6"/>
  <c r="AB4691" i="6"/>
  <c r="AA4692" i="6"/>
  <c r="AB4692" i="6"/>
  <c r="AA4693" i="6"/>
  <c r="AB4693" i="6"/>
  <c r="AA4694" i="6"/>
  <c r="AB4694" i="6"/>
  <c r="AA4695" i="6"/>
  <c r="AB4695" i="6"/>
  <c r="AA4696" i="6"/>
  <c r="AB4696" i="6"/>
  <c r="AA4697" i="6"/>
  <c r="AB4697" i="6"/>
  <c r="AA4698" i="6"/>
  <c r="AB4698" i="6"/>
  <c r="AA4699" i="6"/>
  <c r="AB4699" i="6"/>
  <c r="AA4700" i="6"/>
  <c r="AB4700" i="6"/>
  <c r="AA4701" i="6"/>
  <c r="AB4701" i="6"/>
  <c r="AA4702" i="6"/>
  <c r="AB4702" i="6"/>
  <c r="AA4703" i="6"/>
  <c r="AB4703" i="6"/>
  <c r="AA4704" i="6"/>
  <c r="AB4704" i="6"/>
  <c r="AA4705" i="6"/>
  <c r="AB4705" i="6"/>
  <c r="AA4706" i="6"/>
  <c r="AB4706" i="6"/>
  <c r="AA4707" i="6"/>
  <c r="AB4707" i="6"/>
  <c r="AA4708" i="6"/>
  <c r="AB4708" i="6"/>
  <c r="AA4709" i="6"/>
  <c r="AB4709" i="6"/>
  <c r="AA4710" i="6"/>
  <c r="AB4710" i="6"/>
  <c r="AA4711" i="6"/>
  <c r="AB4711" i="6"/>
  <c r="AA4712" i="6"/>
  <c r="AB4712" i="6"/>
  <c r="AA4713" i="6"/>
  <c r="AB4713" i="6"/>
  <c r="AA4714" i="6"/>
  <c r="AB4714" i="6"/>
  <c r="AA4715" i="6"/>
  <c r="AB4715" i="6"/>
  <c r="AA4716" i="6"/>
  <c r="AB4716" i="6"/>
  <c r="AA4717" i="6"/>
  <c r="AB4717" i="6"/>
  <c r="AA4718" i="6"/>
  <c r="AB4718" i="6"/>
  <c r="AA4719" i="6"/>
  <c r="AB4719" i="6"/>
  <c r="AA4720" i="6"/>
  <c r="AB4720" i="6"/>
  <c r="AA4721" i="6"/>
  <c r="AB4721" i="6"/>
  <c r="AA4722" i="6"/>
  <c r="AB4722" i="6"/>
  <c r="AA4723" i="6"/>
  <c r="AB4723" i="6"/>
  <c r="AA4724" i="6"/>
  <c r="AB4724" i="6"/>
  <c r="AA4725" i="6"/>
  <c r="AB4725" i="6"/>
  <c r="AA4726" i="6"/>
  <c r="AB4726" i="6"/>
  <c r="AA4727" i="6"/>
  <c r="AB4727" i="6"/>
  <c r="AA4728" i="6"/>
  <c r="AB4728" i="6"/>
  <c r="AA4729" i="6"/>
  <c r="AB4729" i="6"/>
  <c r="AA4730" i="6"/>
  <c r="AB4730" i="6"/>
  <c r="AA4731" i="6"/>
  <c r="AB4731" i="6"/>
  <c r="AA4732" i="6"/>
  <c r="AB4732" i="6"/>
  <c r="AA4733" i="6"/>
  <c r="AB4733" i="6"/>
  <c r="AA4734" i="6"/>
  <c r="AB4734" i="6"/>
  <c r="AA4735" i="6"/>
  <c r="AB4735" i="6"/>
  <c r="AA4736" i="6"/>
  <c r="AB4736" i="6"/>
  <c r="AA4737" i="6"/>
  <c r="AB4737" i="6"/>
  <c r="AA4738" i="6"/>
  <c r="AB4738" i="6"/>
  <c r="AA4739" i="6"/>
  <c r="AB4739" i="6"/>
  <c r="AA4740" i="6"/>
  <c r="AB4740" i="6"/>
  <c r="AA4741" i="6"/>
  <c r="AB4741" i="6"/>
  <c r="AA4742" i="6"/>
  <c r="AB4742" i="6"/>
  <c r="AA4743" i="6"/>
  <c r="AB4743" i="6"/>
  <c r="AA4744" i="6"/>
  <c r="AB4744" i="6"/>
  <c r="AA4745" i="6"/>
  <c r="AB4745" i="6"/>
  <c r="AA4746" i="6"/>
  <c r="AB4746" i="6"/>
  <c r="AA4747" i="6"/>
  <c r="AB4747" i="6"/>
  <c r="AA4748" i="6"/>
  <c r="AB4748" i="6"/>
  <c r="AA4749" i="6"/>
  <c r="AB4749" i="6"/>
  <c r="AA4750" i="6"/>
  <c r="AB4750" i="6"/>
  <c r="AA4751" i="6"/>
  <c r="AB4751" i="6"/>
  <c r="AA4752" i="6"/>
  <c r="AB4752" i="6"/>
  <c r="AA4753" i="6"/>
  <c r="AB4753" i="6"/>
  <c r="AA4754" i="6"/>
  <c r="AB4754" i="6"/>
  <c r="AA4755" i="6"/>
  <c r="AB4755" i="6"/>
  <c r="AA4756" i="6"/>
  <c r="AB4756" i="6"/>
  <c r="AA4757" i="6"/>
  <c r="AB4757" i="6"/>
  <c r="AA4758" i="6"/>
  <c r="AB4758" i="6"/>
  <c r="AA4759" i="6"/>
  <c r="AB4759" i="6"/>
  <c r="AA4760" i="6"/>
  <c r="AB4760" i="6"/>
  <c r="AA4761" i="6"/>
  <c r="AB4761" i="6"/>
  <c r="AA4762" i="6"/>
  <c r="AB4762" i="6"/>
  <c r="AA4763" i="6"/>
  <c r="AB4763" i="6"/>
  <c r="AA4764" i="6"/>
  <c r="AB4764" i="6"/>
  <c r="AA4765" i="6"/>
  <c r="AB4765" i="6"/>
  <c r="AA4766" i="6"/>
  <c r="AB4766" i="6"/>
  <c r="AA4767" i="6"/>
  <c r="AB4767" i="6"/>
  <c r="AA4768" i="6"/>
  <c r="AB4768" i="6"/>
  <c r="AA4769" i="6"/>
  <c r="AB4769" i="6"/>
  <c r="AA4770" i="6"/>
  <c r="AB4770" i="6"/>
  <c r="AA4771" i="6"/>
  <c r="AB4771" i="6"/>
  <c r="AA4772" i="6"/>
  <c r="AB4772" i="6"/>
  <c r="AA4773" i="6"/>
  <c r="AB4773" i="6"/>
  <c r="AA4774" i="6"/>
  <c r="AB4774" i="6"/>
  <c r="AA4775" i="6"/>
  <c r="AB4775" i="6"/>
  <c r="AA4776" i="6"/>
  <c r="AB4776" i="6"/>
  <c r="AA4777" i="6"/>
  <c r="AB4777" i="6"/>
  <c r="AA4778" i="6"/>
  <c r="AB4778" i="6"/>
  <c r="AA4779" i="6"/>
  <c r="AB4779" i="6"/>
  <c r="AA4780" i="6"/>
  <c r="AB4780" i="6"/>
  <c r="AA4781" i="6"/>
  <c r="AB4781" i="6"/>
  <c r="AA4782" i="6"/>
  <c r="AB4782" i="6"/>
  <c r="AA4783" i="6"/>
  <c r="AB4783" i="6"/>
  <c r="AA4784" i="6"/>
  <c r="AB4784" i="6"/>
  <c r="AA4785" i="6"/>
  <c r="AB4785" i="6"/>
  <c r="AA4786" i="6"/>
  <c r="AB4786" i="6"/>
  <c r="AA4787" i="6"/>
  <c r="AB4787" i="6"/>
  <c r="AA4788" i="6"/>
  <c r="AB4788" i="6"/>
  <c r="AA4789" i="6"/>
  <c r="AB4789" i="6"/>
  <c r="AA4790" i="6"/>
  <c r="AB4790" i="6"/>
  <c r="AA4791" i="6"/>
  <c r="AB4791" i="6"/>
  <c r="AA4792" i="6"/>
  <c r="AB4792" i="6"/>
  <c r="AA4793" i="6"/>
  <c r="AB4793" i="6"/>
  <c r="AA4794" i="6"/>
  <c r="AB4794" i="6"/>
  <c r="AA4795" i="6"/>
  <c r="AB4795" i="6"/>
  <c r="AA4796" i="6"/>
  <c r="AB4796" i="6"/>
  <c r="AA4797" i="6"/>
  <c r="AB4797" i="6"/>
  <c r="AA4798" i="6"/>
  <c r="AB4798" i="6"/>
  <c r="AA4799" i="6"/>
  <c r="AB4799" i="6"/>
  <c r="AA4800" i="6"/>
  <c r="AB4800" i="6"/>
  <c r="AA4801" i="6"/>
  <c r="AB4801" i="6"/>
  <c r="AA4802" i="6"/>
  <c r="AB4802" i="6"/>
  <c r="AA4803" i="6"/>
  <c r="AB4803" i="6"/>
  <c r="AA4804" i="6"/>
  <c r="AB4804" i="6"/>
  <c r="AA4805" i="6"/>
  <c r="AB4805" i="6"/>
  <c r="AA4806" i="6"/>
  <c r="AB4806" i="6"/>
  <c r="AA4807" i="6"/>
  <c r="AB4807" i="6"/>
  <c r="AA4808" i="6"/>
  <c r="AB4808" i="6"/>
  <c r="AA4809" i="6"/>
  <c r="AB4809" i="6"/>
  <c r="AA4810" i="6"/>
  <c r="AB4810" i="6"/>
  <c r="AA4811" i="6"/>
  <c r="AB4811" i="6"/>
  <c r="AA4812" i="6"/>
  <c r="AB4812" i="6"/>
  <c r="AA4813" i="6"/>
  <c r="AB4813" i="6"/>
  <c r="AA4814" i="6"/>
  <c r="AB4814" i="6"/>
  <c r="AA4815" i="6"/>
  <c r="AB4815" i="6"/>
  <c r="AA4816" i="6"/>
  <c r="AB4816" i="6"/>
  <c r="AA4817" i="6"/>
  <c r="AB4817" i="6"/>
  <c r="AA4818" i="6"/>
  <c r="AB4818" i="6"/>
  <c r="AA4819" i="6"/>
  <c r="AB4819" i="6"/>
  <c r="AA4820" i="6"/>
  <c r="AB4820" i="6"/>
  <c r="AA4821" i="6"/>
  <c r="AB4821" i="6"/>
  <c r="AA4822" i="6"/>
  <c r="AB4822" i="6"/>
  <c r="AA4823" i="6"/>
  <c r="AB4823" i="6"/>
  <c r="AA4824" i="6"/>
  <c r="AB4824" i="6"/>
  <c r="AA4825" i="6"/>
  <c r="AB4825" i="6"/>
  <c r="AA4826" i="6"/>
  <c r="AB4826" i="6"/>
  <c r="AA4827" i="6"/>
  <c r="AB4827" i="6"/>
  <c r="AA4828" i="6"/>
  <c r="AB4828" i="6"/>
  <c r="AA4829" i="6"/>
  <c r="AB4829" i="6"/>
  <c r="AA4830" i="6"/>
  <c r="AB4830" i="6"/>
  <c r="AA4831" i="6"/>
  <c r="AB4831" i="6"/>
  <c r="AA4832" i="6"/>
  <c r="AB4832" i="6"/>
  <c r="AA4833" i="6"/>
  <c r="AB4833" i="6"/>
  <c r="AA4834" i="6"/>
  <c r="AB4834" i="6"/>
  <c r="AA4835" i="6"/>
  <c r="AB4835" i="6"/>
  <c r="AA4836" i="6"/>
  <c r="AB4836" i="6"/>
  <c r="AA4837" i="6"/>
  <c r="AB4837" i="6"/>
  <c r="AA4838" i="6"/>
  <c r="AB4838" i="6"/>
  <c r="AA4839" i="6"/>
  <c r="AB4839" i="6"/>
  <c r="AA4840" i="6"/>
  <c r="AB4840" i="6"/>
  <c r="AA4841" i="6"/>
  <c r="AB4841" i="6"/>
  <c r="AA4842" i="6"/>
  <c r="AB4842" i="6"/>
  <c r="AA4843" i="6"/>
  <c r="AB4843" i="6"/>
  <c r="AA4844" i="6"/>
  <c r="AB4844" i="6"/>
  <c r="AA4845" i="6"/>
  <c r="AB4845" i="6"/>
  <c r="AA4846" i="6"/>
  <c r="AB4846" i="6"/>
  <c r="AA4847" i="6"/>
  <c r="AB4847" i="6"/>
  <c r="AA4848" i="6"/>
  <c r="AB4848" i="6"/>
  <c r="AA4849" i="6"/>
  <c r="AB4849" i="6"/>
  <c r="AA4850" i="6"/>
  <c r="AB4850" i="6"/>
  <c r="AA4851" i="6"/>
  <c r="AB4851" i="6"/>
  <c r="AA4852" i="6"/>
  <c r="AB4852" i="6"/>
  <c r="AA4853" i="6"/>
  <c r="AB4853" i="6"/>
  <c r="AA4854" i="6"/>
  <c r="AB4854" i="6"/>
  <c r="AA4855" i="6"/>
  <c r="AB4855" i="6"/>
  <c r="AA4856" i="6"/>
  <c r="AB4856" i="6"/>
  <c r="AA4857" i="6"/>
  <c r="AB4857" i="6"/>
  <c r="AA4858" i="6"/>
  <c r="AB4858" i="6"/>
  <c r="AA4859" i="6"/>
  <c r="AB4859" i="6"/>
  <c r="AA4860" i="6"/>
  <c r="AB4860" i="6"/>
  <c r="AA4861" i="6"/>
  <c r="AB4861" i="6"/>
  <c r="AA4862" i="6"/>
  <c r="AB4862" i="6"/>
  <c r="AA4863" i="6"/>
  <c r="AB4863" i="6"/>
  <c r="AA4864" i="6"/>
  <c r="AB4864" i="6"/>
  <c r="AA4865" i="6"/>
  <c r="AB4865" i="6"/>
  <c r="AA4866" i="6"/>
  <c r="AB4866" i="6"/>
  <c r="AA4867" i="6"/>
  <c r="AB4867" i="6"/>
  <c r="AA4868" i="6"/>
  <c r="AB4868" i="6"/>
  <c r="AA4869" i="6"/>
  <c r="AB4869" i="6"/>
  <c r="AA4870" i="6"/>
  <c r="AB4870" i="6"/>
  <c r="AA4871" i="6"/>
  <c r="AB4871" i="6"/>
  <c r="AA4872" i="6"/>
  <c r="AB4872" i="6"/>
  <c r="AA4873" i="6"/>
  <c r="AB4873" i="6"/>
  <c r="AA4874" i="6"/>
  <c r="AB4874" i="6"/>
  <c r="AA4875" i="6"/>
  <c r="AB4875" i="6"/>
  <c r="AA4876" i="6"/>
  <c r="AB4876" i="6"/>
  <c r="AA4877" i="6"/>
  <c r="AB4877" i="6"/>
  <c r="AA4878" i="6"/>
  <c r="AB4878" i="6"/>
  <c r="AA4879" i="6"/>
  <c r="AB4879" i="6"/>
  <c r="AA4880" i="6"/>
  <c r="AB4880" i="6"/>
  <c r="AA4881" i="6"/>
  <c r="AB4881" i="6"/>
  <c r="AA4882" i="6"/>
  <c r="AB4882" i="6"/>
  <c r="AA4883" i="6"/>
  <c r="AB4883" i="6"/>
  <c r="AA4884" i="6"/>
  <c r="AB4884" i="6"/>
  <c r="AA4885" i="6"/>
  <c r="AB4885" i="6"/>
  <c r="AA4886" i="6"/>
  <c r="AB4886" i="6"/>
  <c r="AA4887" i="6"/>
  <c r="AB4887" i="6"/>
  <c r="AA4888" i="6"/>
  <c r="AB4888" i="6"/>
  <c r="AA4889" i="6"/>
  <c r="AB4889" i="6"/>
  <c r="AA4890" i="6"/>
  <c r="AB4890" i="6"/>
  <c r="AA4891" i="6"/>
  <c r="AB4891" i="6"/>
  <c r="AA4892" i="6"/>
  <c r="AB4892" i="6"/>
  <c r="AA4893" i="6"/>
  <c r="AB4893" i="6"/>
  <c r="AA4894" i="6"/>
  <c r="AB4894" i="6"/>
  <c r="AA4895" i="6"/>
  <c r="AB4895" i="6"/>
  <c r="AA4896" i="6"/>
  <c r="AB4896" i="6"/>
  <c r="AA4897" i="6"/>
  <c r="AB4897" i="6"/>
  <c r="AA4898" i="6"/>
  <c r="AB4898" i="6"/>
  <c r="AA4899" i="6"/>
  <c r="AB4899" i="6"/>
  <c r="AA4900" i="6"/>
  <c r="AB4900" i="6"/>
  <c r="AA4901" i="6"/>
  <c r="AB4901" i="6"/>
  <c r="AA4902" i="6"/>
  <c r="AB4902" i="6"/>
  <c r="AA4903" i="6"/>
  <c r="AB4903" i="6"/>
  <c r="AA4904" i="6"/>
  <c r="AB4904" i="6"/>
  <c r="AA4905" i="6"/>
  <c r="AB4905" i="6"/>
  <c r="AA4906" i="6"/>
  <c r="AB4906" i="6"/>
  <c r="AA4907" i="6"/>
  <c r="AB4907" i="6"/>
  <c r="AA4908" i="6"/>
  <c r="AB4908" i="6"/>
  <c r="AA4909" i="6"/>
  <c r="AB4909" i="6"/>
  <c r="AA4910" i="6"/>
  <c r="AB4910" i="6"/>
  <c r="AA4911" i="6"/>
  <c r="AB4911" i="6"/>
  <c r="AA4912" i="6"/>
  <c r="AB4912" i="6"/>
  <c r="AA4913" i="6"/>
  <c r="AB4913" i="6"/>
  <c r="AA4914" i="6"/>
  <c r="AB4914" i="6"/>
  <c r="AA4915" i="6"/>
  <c r="AB4915" i="6"/>
  <c r="AA4916" i="6"/>
  <c r="AB4916" i="6"/>
  <c r="AA4917" i="6"/>
  <c r="AB4917" i="6"/>
  <c r="AA4918" i="6"/>
  <c r="AB4918" i="6"/>
  <c r="AA4919" i="6"/>
  <c r="AB4919" i="6"/>
  <c r="AA4920" i="6"/>
  <c r="AB4920" i="6"/>
  <c r="AA4921" i="6"/>
  <c r="AB4921" i="6"/>
  <c r="AA4922" i="6"/>
  <c r="AB4922" i="6"/>
  <c r="AA4923" i="6"/>
  <c r="AB4923" i="6"/>
  <c r="AA4924" i="6"/>
  <c r="AB4924" i="6"/>
  <c r="AA4925" i="6"/>
  <c r="AB4925" i="6"/>
  <c r="AA4926" i="6"/>
  <c r="AB4926" i="6"/>
  <c r="AA4927" i="6"/>
  <c r="AB4927" i="6"/>
  <c r="AA4928" i="6"/>
  <c r="AB4928" i="6"/>
  <c r="AA4929" i="6"/>
  <c r="AB4929" i="6"/>
  <c r="AA4930" i="6"/>
  <c r="AB4930" i="6"/>
  <c r="AA4931" i="6"/>
  <c r="AB4931" i="6"/>
  <c r="AA4932" i="6"/>
  <c r="AB4932" i="6"/>
  <c r="AA4933" i="6"/>
  <c r="AB4933" i="6"/>
  <c r="AA4934" i="6"/>
  <c r="AB4934" i="6"/>
  <c r="AA4935" i="6"/>
  <c r="AB4935" i="6"/>
  <c r="AA4936" i="6"/>
  <c r="AB4936" i="6"/>
  <c r="AA4937" i="6"/>
  <c r="AB4937" i="6"/>
  <c r="AA4938" i="6"/>
  <c r="AB4938" i="6"/>
  <c r="AA4939" i="6"/>
  <c r="AB4939" i="6"/>
  <c r="AA4940" i="6"/>
  <c r="AB4940" i="6"/>
  <c r="AA4941" i="6"/>
  <c r="AB4941" i="6"/>
  <c r="AA4942" i="6"/>
  <c r="AB4942" i="6"/>
  <c r="AA4943" i="6"/>
  <c r="AB4943" i="6"/>
  <c r="AA4944" i="6"/>
  <c r="AB4944" i="6"/>
  <c r="AA4945" i="6"/>
  <c r="AB4945" i="6"/>
  <c r="AA4946" i="6"/>
  <c r="AB4946" i="6"/>
  <c r="AA4947" i="6"/>
  <c r="AB4947" i="6"/>
  <c r="AA4948" i="6"/>
  <c r="AB4948" i="6"/>
  <c r="AA4949" i="6"/>
  <c r="AB4949" i="6"/>
  <c r="AA4950" i="6"/>
  <c r="AB4950" i="6"/>
  <c r="AA4951" i="6"/>
  <c r="AB4951" i="6"/>
  <c r="AA4952" i="6"/>
  <c r="AB4952" i="6"/>
  <c r="AA4953" i="6"/>
  <c r="AB4953" i="6"/>
  <c r="AA4954" i="6"/>
  <c r="AB4954" i="6"/>
  <c r="AA4955" i="6"/>
  <c r="AB4955" i="6"/>
  <c r="AA4956" i="6"/>
  <c r="AB4956" i="6"/>
  <c r="AA4957" i="6"/>
  <c r="AB4957" i="6"/>
  <c r="AA4958" i="6"/>
  <c r="AB4958" i="6"/>
  <c r="AA4959" i="6"/>
  <c r="AB4959" i="6"/>
  <c r="AA4960" i="6"/>
  <c r="AB4960" i="6"/>
  <c r="AA4961" i="6"/>
  <c r="AB4961" i="6"/>
  <c r="AA4962" i="6"/>
  <c r="AB4962" i="6"/>
  <c r="AA4963" i="6"/>
  <c r="AB4963" i="6"/>
  <c r="AA4964" i="6"/>
  <c r="AB4964" i="6"/>
  <c r="AA4965" i="6"/>
  <c r="AB4965" i="6"/>
  <c r="AA4966" i="6"/>
  <c r="AB4966" i="6"/>
  <c r="AA4967" i="6"/>
  <c r="AB4967" i="6"/>
  <c r="AA4968" i="6"/>
  <c r="AB4968" i="6"/>
  <c r="AA4969" i="6"/>
  <c r="AB4969" i="6"/>
  <c r="AA4970" i="6"/>
  <c r="AB4970" i="6"/>
  <c r="AA4971" i="6"/>
  <c r="AB4971" i="6"/>
  <c r="AA4972" i="6"/>
  <c r="AB4972" i="6"/>
  <c r="AA4973" i="6"/>
  <c r="AB4973" i="6"/>
  <c r="AA4974" i="6"/>
  <c r="AB4974" i="6"/>
  <c r="AA4975" i="6"/>
  <c r="AB4975" i="6"/>
  <c r="AA4976" i="6"/>
  <c r="AB4976" i="6"/>
  <c r="AA4977" i="6"/>
  <c r="AB4977" i="6"/>
  <c r="AA4978" i="6"/>
  <c r="AB4978" i="6"/>
  <c r="AA4979" i="6"/>
  <c r="AB4979" i="6"/>
  <c r="AA4980" i="6"/>
  <c r="AB4980" i="6"/>
  <c r="AA4981" i="6"/>
  <c r="AB4981" i="6"/>
  <c r="AA4982" i="6"/>
  <c r="AB4982" i="6"/>
  <c r="AA4983" i="6"/>
  <c r="AB4983" i="6"/>
  <c r="AA4984" i="6"/>
  <c r="AB4984" i="6"/>
  <c r="AA4985" i="6"/>
  <c r="AB4985" i="6"/>
  <c r="AA4986" i="6"/>
  <c r="AB4986" i="6"/>
  <c r="AA4987" i="6"/>
  <c r="AB4987" i="6"/>
  <c r="AA4988" i="6"/>
  <c r="AB4988" i="6"/>
  <c r="AA4989" i="6"/>
  <c r="AB4989" i="6"/>
  <c r="AA4990" i="6"/>
  <c r="AB4990" i="6"/>
  <c r="AA4991" i="6"/>
  <c r="AB4991" i="6"/>
  <c r="AA4992" i="6"/>
  <c r="AB4992" i="6"/>
  <c r="AA4993" i="6"/>
  <c r="AB4993" i="6"/>
  <c r="AA4994" i="6"/>
  <c r="AB4994" i="6"/>
  <c r="AA4995" i="6"/>
  <c r="AB4995" i="6"/>
  <c r="AA4996" i="6"/>
  <c r="AB4996" i="6"/>
  <c r="AA4997" i="6"/>
  <c r="AB4997" i="6"/>
  <c r="AA4998" i="6"/>
  <c r="AB4998" i="6"/>
  <c r="AA4999" i="6"/>
  <c r="AB4999" i="6"/>
  <c r="AA5000" i="6"/>
  <c r="AB5000" i="6"/>
  <c r="AA5001" i="6"/>
  <c r="AB5001" i="6"/>
  <c r="AA5002" i="6"/>
  <c r="AB5002" i="6"/>
  <c r="AA5003" i="6"/>
  <c r="AB5003" i="6"/>
  <c r="AA5004" i="6"/>
  <c r="AB5004" i="6"/>
  <c r="AA5005" i="6"/>
  <c r="AB5005" i="6"/>
  <c r="AA5006" i="6"/>
  <c r="AB5006" i="6"/>
  <c r="AA5007" i="6"/>
  <c r="AB5007" i="6"/>
  <c r="AA5008" i="6"/>
  <c r="AB5008" i="6"/>
  <c r="AA5009" i="6"/>
  <c r="AB5009" i="6"/>
  <c r="AA5010" i="6"/>
  <c r="AB5010" i="6"/>
  <c r="AA5011" i="6"/>
  <c r="AB5011" i="6"/>
  <c r="AA5012" i="6"/>
  <c r="AB5012" i="6"/>
  <c r="AA5013" i="6"/>
  <c r="AB5013" i="6"/>
  <c r="AA5014" i="6"/>
  <c r="AB5014" i="6"/>
  <c r="AA5015" i="6"/>
  <c r="AB5015" i="6"/>
  <c r="AA5016" i="6"/>
  <c r="AB5016" i="6"/>
  <c r="AA5017" i="6"/>
  <c r="AB5017" i="6"/>
  <c r="AA5018" i="6"/>
  <c r="AB5018" i="6"/>
  <c r="AA5019" i="6"/>
  <c r="AB5019" i="6"/>
  <c r="AA5020" i="6"/>
  <c r="AB5020" i="6"/>
  <c r="AA5021" i="6"/>
  <c r="AB5021" i="6"/>
  <c r="AA5022" i="6"/>
  <c r="AB5022" i="6"/>
  <c r="AA5023" i="6"/>
  <c r="AB5023" i="6"/>
  <c r="AA5024" i="6"/>
  <c r="AB5024" i="6"/>
  <c r="AA5025" i="6"/>
  <c r="AB5025" i="6"/>
  <c r="AA5026" i="6"/>
  <c r="AB5026" i="6"/>
  <c r="AA5027" i="6"/>
  <c r="AB5027" i="6"/>
  <c r="AA5028" i="6"/>
  <c r="AB5028" i="6"/>
  <c r="AA5029" i="6"/>
  <c r="AB5029" i="6"/>
  <c r="AA5030" i="6"/>
  <c r="AB5030" i="6"/>
  <c r="AA5031" i="6"/>
  <c r="AB5031" i="6"/>
  <c r="AA5032" i="6"/>
  <c r="AB5032" i="6"/>
  <c r="AA5033" i="6"/>
  <c r="AB5033" i="6"/>
  <c r="AA5034" i="6"/>
  <c r="AB5034" i="6"/>
  <c r="AA5035" i="6"/>
  <c r="AB5035" i="6"/>
  <c r="AA5036" i="6"/>
  <c r="AB5036" i="6"/>
  <c r="AA5037" i="6"/>
  <c r="AB5037" i="6"/>
  <c r="AA5038" i="6"/>
  <c r="AB5038" i="6"/>
  <c r="AA5039" i="6"/>
  <c r="AB5039" i="6"/>
  <c r="AA5040" i="6"/>
  <c r="AB5040" i="6"/>
  <c r="AA5041" i="6"/>
  <c r="AB5041" i="6"/>
  <c r="AA5042" i="6"/>
  <c r="AB5042" i="6"/>
  <c r="AA5043" i="6"/>
  <c r="AB5043" i="6"/>
  <c r="AA5044" i="6"/>
  <c r="AB5044" i="6"/>
  <c r="AA5045" i="6"/>
  <c r="AB5045" i="6"/>
  <c r="AA5046" i="6"/>
  <c r="AB5046" i="6"/>
  <c r="AA5047" i="6"/>
  <c r="AB5047" i="6"/>
  <c r="AA5048" i="6"/>
  <c r="AB5048" i="6"/>
  <c r="AA5049" i="6"/>
  <c r="AB5049" i="6"/>
  <c r="AA5050" i="6"/>
  <c r="AB5050" i="6"/>
  <c r="AA5051" i="6"/>
  <c r="AB5051" i="6"/>
  <c r="AA5052" i="6"/>
  <c r="AB5052" i="6"/>
  <c r="AA5053" i="6"/>
  <c r="AB5053" i="6"/>
  <c r="AA5054" i="6"/>
  <c r="AB5054" i="6"/>
  <c r="AA5055" i="6"/>
  <c r="AB5055" i="6"/>
  <c r="AA5056" i="6"/>
  <c r="AB5056" i="6"/>
  <c r="AA5057" i="6"/>
  <c r="AB5057" i="6"/>
  <c r="AA5058" i="6"/>
  <c r="AB5058" i="6"/>
  <c r="AA5059" i="6"/>
  <c r="AB5059" i="6"/>
  <c r="AA5060" i="6"/>
  <c r="AB5060" i="6"/>
  <c r="AA5061" i="6"/>
  <c r="AB5061" i="6"/>
  <c r="AA5062" i="6"/>
  <c r="AB5062" i="6"/>
  <c r="AA5063" i="6"/>
  <c r="AB5063" i="6"/>
  <c r="AA5064" i="6"/>
  <c r="AB5064" i="6"/>
  <c r="AA5065" i="6"/>
  <c r="AB5065" i="6"/>
  <c r="AA5066" i="6"/>
  <c r="AB5066" i="6"/>
  <c r="AA5067" i="6"/>
  <c r="AB5067" i="6"/>
  <c r="AA5068" i="6"/>
  <c r="AB5068" i="6"/>
  <c r="AA5069" i="6"/>
  <c r="AB5069" i="6"/>
  <c r="AA5070" i="6"/>
  <c r="AB5070" i="6"/>
  <c r="AA5071" i="6"/>
  <c r="AB5071" i="6"/>
  <c r="AA5072" i="6"/>
  <c r="AB5072" i="6"/>
  <c r="AA5073" i="6"/>
  <c r="AB5073" i="6"/>
  <c r="AA5074" i="6"/>
  <c r="AB5074" i="6"/>
  <c r="AA5075" i="6"/>
  <c r="AB5075" i="6"/>
  <c r="AA5076" i="6"/>
  <c r="AB5076" i="6"/>
  <c r="AA5077" i="6"/>
  <c r="AB5077" i="6"/>
  <c r="AA5078" i="6"/>
  <c r="AB5078" i="6"/>
  <c r="AA5079" i="6"/>
  <c r="AB5079" i="6"/>
  <c r="AA5080" i="6"/>
  <c r="AB5080" i="6"/>
  <c r="AA5081" i="6"/>
  <c r="AB5081" i="6"/>
  <c r="AA5082" i="6"/>
  <c r="AB5082" i="6"/>
  <c r="AA5083" i="6"/>
  <c r="AB5083" i="6"/>
  <c r="AA5084" i="6"/>
  <c r="AB5084" i="6"/>
  <c r="AA5085" i="6"/>
  <c r="AB5085" i="6"/>
  <c r="AA5086" i="6"/>
  <c r="AB5086" i="6"/>
  <c r="AA5087" i="6"/>
  <c r="AB5087" i="6"/>
  <c r="AA5088" i="6"/>
  <c r="AB5088" i="6"/>
  <c r="AA5089" i="6"/>
  <c r="AB5089" i="6"/>
  <c r="AA5090" i="6"/>
  <c r="AB5090" i="6"/>
  <c r="AA5091" i="6"/>
  <c r="AB5091" i="6"/>
  <c r="AA5092" i="6"/>
  <c r="AB5092" i="6"/>
  <c r="AA5093" i="6"/>
  <c r="AB5093" i="6"/>
  <c r="AA5094" i="6"/>
  <c r="AB5094" i="6"/>
  <c r="AA5095" i="6"/>
  <c r="AB5095" i="6"/>
  <c r="AA5096" i="6"/>
  <c r="AB5096" i="6"/>
  <c r="AA5097" i="6"/>
  <c r="AB5097" i="6"/>
  <c r="AA5098" i="6"/>
  <c r="AB5098" i="6"/>
  <c r="AA5099" i="6"/>
  <c r="AB5099" i="6"/>
  <c r="AA5100" i="6"/>
  <c r="AB5100" i="6"/>
  <c r="AA5101" i="6"/>
  <c r="AB5101" i="6"/>
  <c r="AA5102" i="6"/>
  <c r="AB5102" i="6"/>
  <c r="AA5103" i="6"/>
  <c r="AB5103" i="6"/>
  <c r="AA5104" i="6"/>
  <c r="AB5104" i="6"/>
  <c r="AA5105" i="6"/>
  <c r="AB5105" i="6"/>
  <c r="AA5106" i="6"/>
  <c r="AB5106" i="6"/>
  <c r="AA5107" i="6"/>
  <c r="AB5107" i="6"/>
  <c r="AA5108" i="6"/>
  <c r="AB5108" i="6"/>
  <c r="AA5109" i="6"/>
  <c r="AB5109" i="6"/>
  <c r="AA5110" i="6"/>
  <c r="AB5110" i="6"/>
  <c r="AA5111" i="6"/>
  <c r="AB5111" i="6"/>
  <c r="AA5112" i="6"/>
  <c r="AB5112" i="6"/>
  <c r="AA5113" i="6"/>
  <c r="AB5113" i="6"/>
  <c r="AA5114" i="6"/>
  <c r="AB5114" i="6"/>
  <c r="AA5115" i="6"/>
  <c r="AB5115" i="6"/>
  <c r="AA5116" i="6"/>
  <c r="AB5116" i="6"/>
  <c r="AA5117" i="6"/>
  <c r="AB5117" i="6"/>
  <c r="AA5118" i="6"/>
  <c r="AB5118" i="6"/>
  <c r="AA5119" i="6"/>
  <c r="AB5119" i="6"/>
  <c r="AA5120" i="6"/>
  <c r="AB5120" i="6"/>
  <c r="AA5121" i="6"/>
  <c r="AB5121" i="6"/>
  <c r="AA5122" i="6"/>
  <c r="AB5122" i="6"/>
  <c r="AA5123" i="6"/>
  <c r="AB5123" i="6"/>
  <c r="AA5124" i="6"/>
  <c r="AB5124" i="6"/>
  <c r="AA5125" i="6"/>
  <c r="AB5125" i="6"/>
  <c r="AA5126" i="6"/>
  <c r="AB5126" i="6"/>
  <c r="AA5127" i="6"/>
  <c r="AB5127" i="6"/>
  <c r="AA5128" i="6"/>
  <c r="AB5128" i="6"/>
  <c r="AA5129" i="6"/>
  <c r="AB5129" i="6"/>
  <c r="AA5130" i="6"/>
  <c r="AB5130" i="6"/>
  <c r="AA5131" i="6"/>
  <c r="AB5131" i="6"/>
  <c r="AA5132" i="6"/>
  <c r="AB5132" i="6"/>
  <c r="AA5133" i="6"/>
  <c r="AB5133" i="6"/>
  <c r="AA5134" i="6"/>
  <c r="AB5134" i="6"/>
  <c r="AA5135" i="6"/>
  <c r="AB5135" i="6"/>
  <c r="AA5136" i="6"/>
  <c r="AB5136" i="6"/>
  <c r="AA5137" i="6"/>
  <c r="AB5137" i="6"/>
  <c r="AA5138" i="6"/>
  <c r="AB5138" i="6"/>
  <c r="AA5139" i="6"/>
  <c r="AB5139" i="6"/>
  <c r="AA5140" i="6"/>
  <c r="AB5140" i="6"/>
  <c r="AA5141" i="6"/>
  <c r="AB5141" i="6"/>
  <c r="AA5142" i="6"/>
  <c r="AB5142" i="6"/>
  <c r="AA5143" i="6"/>
  <c r="AB5143" i="6"/>
  <c r="AA5144" i="6"/>
  <c r="AB5144" i="6"/>
  <c r="AA5145" i="6"/>
  <c r="AB5145" i="6"/>
  <c r="AA5146" i="6"/>
  <c r="AB5146" i="6"/>
  <c r="AA5147" i="6"/>
  <c r="AB5147" i="6"/>
  <c r="AA5148" i="6"/>
  <c r="AB5148" i="6"/>
  <c r="AA5149" i="6"/>
  <c r="AB5149" i="6"/>
  <c r="AA5150" i="6"/>
  <c r="AB5150" i="6"/>
  <c r="AA5151" i="6"/>
  <c r="AB5151" i="6"/>
  <c r="AA5152" i="6"/>
  <c r="AB5152" i="6"/>
  <c r="AA5153" i="6"/>
  <c r="AB5153" i="6"/>
  <c r="AA5154" i="6"/>
  <c r="AB5154" i="6"/>
  <c r="AA5155" i="6"/>
  <c r="AB5155" i="6"/>
  <c r="AA5156" i="6"/>
  <c r="AB5156" i="6"/>
  <c r="AA5157" i="6"/>
  <c r="AB5157" i="6"/>
  <c r="AA5158" i="6"/>
  <c r="AB5158" i="6"/>
  <c r="AA5159" i="6"/>
  <c r="AB5159" i="6"/>
  <c r="AA5160" i="6"/>
  <c r="AB5160" i="6"/>
  <c r="AA5161" i="6"/>
  <c r="AB5161" i="6"/>
  <c r="AA5162" i="6"/>
  <c r="AB5162" i="6"/>
  <c r="AA5163" i="6"/>
  <c r="AB5163" i="6"/>
  <c r="AA5164" i="6"/>
  <c r="AB5164" i="6"/>
  <c r="AA5165" i="6"/>
  <c r="AB5165" i="6"/>
  <c r="AA5166" i="6"/>
  <c r="AB5166" i="6"/>
  <c r="AA5167" i="6"/>
  <c r="AB5167" i="6"/>
  <c r="AA5168" i="6"/>
  <c r="AB5168" i="6"/>
  <c r="AA5169" i="6"/>
  <c r="AB5169" i="6"/>
  <c r="AA5170" i="6"/>
  <c r="AB5170" i="6"/>
  <c r="AA5171" i="6"/>
  <c r="AB5171" i="6"/>
  <c r="AA5172" i="6"/>
  <c r="AB5172" i="6"/>
  <c r="AA5173" i="6"/>
  <c r="AB5173" i="6"/>
  <c r="AA5174" i="6"/>
  <c r="AB5174" i="6"/>
  <c r="AA5175" i="6"/>
  <c r="AB5175" i="6"/>
  <c r="AA5176" i="6"/>
  <c r="AB5176" i="6"/>
  <c r="AA5177" i="6"/>
  <c r="AB5177" i="6"/>
  <c r="AA5178" i="6"/>
  <c r="AB5178" i="6"/>
  <c r="AA5179" i="6"/>
  <c r="AB5179" i="6"/>
  <c r="AA5180" i="6"/>
  <c r="AB5180" i="6"/>
  <c r="AA5181" i="6"/>
  <c r="AB5181" i="6"/>
  <c r="AA5182" i="6"/>
  <c r="AB5182" i="6"/>
  <c r="AA5183" i="6"/>
  <c r="AB5183" i="6"/>
  <c r="AA5184" i="6"/>
  <c r="AB5184" i="6"/>
  <c r="AA5185" i="6"/>
  <c r="AB5185" i="6"/>
  <c r="AA5186" i="6"/>
  <c r="AB5186" i="6"/>
  <c r="AA5187" i="6"/>
  <c r="AB5187" i="6"/>
  <c r="AA5188" i="6"/>
  <c r="AB5188" i="6"/>
  <c r="AA5189" i="6"/>
  <c r="AB5189" i="6"/>
  <c r="AA5190" i="6"/>
  <c r="AB5190" i="6"/>
  <c r="AA5191" i="6"/>
  <c r="AB5191" i="6"/>
  <c r="AA5192" i="6"/>
  <c r="AB5192" i="6"/>
  <c r="AA5193" i="6"/>
  <c r="AB5193" i="6"/>
  <c r="AA5194" i="6"/>
  <c r="AB5194" i="6"/>
  <c r="AA5195" i="6"/>
  <c r="AB5195" i="6"/>
  <c r="AA5196" i="6"/>
  <c r="AB5196" i="6"/>
  <c r="AA5197" i="6"/>
  <c r="AB5197" i="6"/>
  <c r="AA5198" i="6"/>
  <c r="AB5198" i="6"/>
  <c r="AA5199" i="6"/>
  <c r="AB5199" i="6"/>
  <c r="AA5200" i="6"/>
  <c r="AB5200" i="6"/>
  <c r="AA5201" i="6"/>
  <c r="AB5201" i="6"/>
  <c r="AA5202" i="6"/>
  <c r="AB5202" i="6"/>
  <c r="AA5203" i="6"/>
  <c r="AB5203" i="6"/>
  <c r="AA5204" i="6"/>
  <c r="AB5204" i="6"/>
  <c r="AA5205" i="6"/>
  <c r="AB5205" i="6"/>
  <c r="AA5206" i="6"/>
  <c r="AB5206" i="6"/>
  <c r="AA5207" i="6"/>
  <c r="AB5207" i="6"/>
  <c r="AA5208" i="6"/>
  <c r="AB5208" i="6"/>
  <c r="AA5209" i="6"/>
  <c r="AB5209" i="6"/>
  <c r="AA5210" i="6"/>
  <c r="AB5210" i="6"/>
  <c r="AA5211" i="6"/>
  <c r="AB5211" i="6"/>
  <c r="AA5212" i="6"/>
  <c r="AB5212" i="6"/>
  <c r="AA5213" i="6"/>
  <c r="AB5213" i="6"/>
  <c r="AA5214" i="6"/>
  <c r="AB5214" i="6"/>
  <c r="AA5215" i="6"/>
  <c r="AB5215" i="6"/>
  <c r="AA5216" i="6"/>
  <c r="AB5216" i="6"/>
  <c r="AA5217" i="6"/>
  <c r="AB5217" i="6"/>
  <c r="AA5218" i="6"/>
  <c r="AB5218" i="6"/>
  <c r="AA5219" i="6"/>
  <c r="AB5219" i="6"/>
  <c r="AA5220" i="6"/>
  <c r="AB5220" i="6"/>
  <c r="AA5221" i="6"/>
  <c r="AB5221" i="6"/>
  <c r="AA5222" i="6"/>
  <c r="AB5222" i="6"/>
  <c r="AA5223" i="6"/>
  <c r="AB5223" i="6"/>
  <c r="AA5224" i="6"/>
  <c r="AB5224" i="6"/>
  <c r="AA5225" i="6"/>
  <c r="AB5225" i="6"/>
  <c r="AA5226" i="6"/>
  <c r="AB5226" i="6"/>
  <c r="AA5227" i="6"/>
  <c r="AB5227" i="6"/>
  <c r="AA5228" i="6"/>
  <c r="AB5228" i="6"/>
  <c r="AA5229" i="6"/>
  <c r="AB5229" i="6"/>
  <c r="AA5230" i="6"/>
  <c r="AB5230" i="6"/>
  <c r="AA5231" i="6"/>
  <c r="AB5231" i="6"/>
  <c r="AA5232" i="6"/>
  <c r="AB5232" i="6"/>
  <c r="AA5233" i="6"/>
  <c r="AB5233" i="6"/>
  <c r="AA5234" i="6"/>
  <c r="AB5234" i="6"/>
  <c r="AA5235" i="6"/>
  <c r="AB5235" i="6"/>
  <c r="AA5236" i="6"/>
  <c r="AB5236" i="6"/>
  <c r="AA5237" i="6"/>
  <c r="AB5237" i="6"/>
  <c r="AA5238" i="6"/>
  <c r="AB5238" i="6"/>
  <c r="AA5239" i="6"/>
  <c r="AB5239" i="6"/>
  <c r="AA5240" i="6"/>
  <c r="AB5240" i="6"/>
  <c r="AA5241" i="6"/>
  <c r="AB5241" i="6"/>
  <c r="AA5242" i="6"/>
  <c r="AB5242" i="6"/>
  <c r="AA5243" i="6"/>
  <c r="AB5243" i="6"/>
  <c r="AA5244" i="6"/>
  <c r="AB5244" i="6"/>
  <c r="AA5245" i="6"/>
  <c r="AB5245" i="6"/>
  <c r="AA5246" i="6"/>
  <c r="AB5246" i="6"/>
  <c r="AA5247" i="6"/>
  <c r="AB5247" i="6"/>
  <c r="AA5248" i="6"/>
  <c r="AB5248" i="6"/>
  <c r="AA5249" i="6"/>
  <c r="AB5249" i="6"/>
  <c r="AA5250" i="6"/>
  <c r="AB5250" i="6"/>
  <c r="AA5251" i="6"/>
  <c r="AB5251" i="6"/>
  <c r="AA5252" i="6"/>
  <c r="AB5252" i="6"/>
  <c r="AA5253" i="6"/>
  <c r="AB5253" i="6"/>
  <c r="AA5254" i="6"/>
  <c r="AB5254" i="6"/>
  <c r="AA5255" i="6"/>
  <c r="AB5255" i="6"/>
  <c r="AA5256" i="6"/>
  <c r="AB5256" i="6"/>
  <c r="AA5257" i="6"/>
  <c r="AB5257" i="6"/>
  <c r="AA5258" i="6"/>
  <c r="AB5258" i="6"/>
  <c r="AA5259" i="6"/>
  <c r="AB5259" i="6"/>
  <c r="AA5260" i="6"/>
  <c r="AB5260" i="6"/>
  <c r="AA5261" i="6"/>
  <c r="AB5261" i="6"/>
  <c r="AA5262" i="6"/>
  <c r="AB5262" i="6"/>
  <c r="AA5263" i="6"/>
  <c r="AB5263" i="6"/>
  <c r="AA5264" i="6"/>
  <c r="AB5264" i="6"/>
  <c r="AA5265" i="6"/>
  <c r="AB5265" i="6"/>
  <c r="AA5266" i="6"/>
  <c r="AB5266" i="6"/>
  <c r="AA5267" i="6"/>
  <c r="AB5267" i="6"/>
  <c r="AA5268" i="6"/>
  <c r="AB5268" i="6"/>
  <c r="AA5269" i="6"/>
  <c r="AB5269" i="6"/>
  <c r="AA5270" i="6"/>
  <c r="AB5270" i="6"/>
  <c r="AA5271" i="6"/>
  <c r="AB5271" i="6"/>
  <c r="AA5272" i="6"/>
  <c r="AB5272" i="6"/>
  <c r="AA5273" i="6"/>
  <c r="AB5273" i="6"/>
  <c r="AA5274" i="6"/>
  <c r="AB5274" i="6"/>
  <c r="AA5275" i="6"/>
  <c r="AB5275" i="6"/>
  <c r="AA5276" i="6"/>
  <c r="AB5276" i="6"/>
  <c r="AA5277" i="6"/>
  <c r="AB5277" i="6"/>
  <c r="AA5278" i="6"/>
  <c r="AB5278" i="6"/>
  <c r="AA5279" i="6"/>
  <c r="AB5279" i="6"/>
  <c r="AA5280" i="6"/>
  <c r="AB5280" i="6"/>
  <c r="AA5281" i="6"/>
  <c r="AB5281" i="6"/>
  <c r="AA5282" i="6"/>
  <c r="AB5282" i="6"/>
  <c r="AA5283" i="6"/>
  <c r="AB5283" i="6"/>
  <c r="AA5284" i="6"/>
  <c r="AB5284" i="6"/>
  <c r="AA5285" i="6"/>
  <c r="AB5285" i="6"/>
  <c r="AA5286" i="6"/>
  <c r="AB5286" i="6"/>
  <c r="AA5287" i="6"/>
  <c r="AB5287" i="6"/>
  <c r="AA5288" i="6"/>
  <c r="AB5288" i="6"/>
  <c r="AA5289" i="6"/>
  <c r="AB5289" i="6"/>
  <c r="AA5290" i="6"/>
  <c r="AB5290" i="6"/>
  <c r="AA5291" i="6"/>
  <c r="AB5291" i="6"/>
  <c r="AA5292" i="6"/>
  <c r="AB5292" i="6"/>
  <c r="AA5293" i="6"/>
  <c r="AB5293" i="6"/>
  <c r="AA5294" i="6"/>
  <c r="AB5294" i="6"/>
  <c r="AA5295" i="6"/>
  <c r="AB5295" i="6"/>
  <c r="AA5296" i="6"/>
  <c r="AB5296" i="6"/>
  <c r="AA5297" i="6"/>
  <c r="AB5297" i="6"/>
  <c r="AA5298" i="6"/>
  <c r="AB5298" i="6"/>
  <c r="AA5299" i="6"/>
  <c r="AB5299" i="6"/>
  <c r="AA5300" i="6"/>
  <c r="AB5300" i="6"/>
  <c r="AA5301" i="6"/>
  <c r="AB5301" i="6"/>
  <c r="AA5302" i="6"/>
  <c r="AB5302" i="6"/>
  <c r="AA5303" i="6"/>
  <c r="AB5303" i="6"/>
  <c r="AA5304" i="6"/>
  <c r="AB5304" i="6"/>
  <c r="AA5305" i="6"/>
  <c r="AB5305" i="6"/>
  <c r="AA5306" i="6"/>
  <c r="AB5306" i="6"/>
  <c r="AA5307" i="6"/>
  <c r="AB5307" i="6"/>
  <c r="AA5308" i="6"/>
  <c r="AB5308" i="6"/>
  <c r="AA5309" i="6"/>
  <c r="AB5309" i="6"/>
  <c r="AA5310" i="6"/>
  <c r="AB5310" i="6"/>
  <c r="AA5311" i="6"/>
  <c r="AB5311" i="6"/>
  <c r="AA5312" i="6"/>
  <c r="AB5312" i="6"/>
  <c r="AA5313" i="6"/>
  <c r="AB5313" i="6"/>
  <c r="AA5314" i="6"/>
  <c r="AB5314" i="6"/>
  <c r="AA5315" i="6"/>
  <c r="AB5315" i="6"/>
  <c r="AA5316" i="6"/>
  <c r="AB5316" i="6"/>
  <c r="AA5317" i="6"/>
  <c r="AB5317" i="6"/>
  <c r="AA5318" i="6"/>
  <c r="AB5318" i="6"/>
  <c r="AA5319" i="6"/>
  <c r="AB5319" i="6"/>
  <c r="AA5320" i="6"/>
  <c r="AB5320" i="6"/>
  <c r="AA5321" i="6"/>
  <c r="AB5321" i="6"/>
  <c r="AA5322" i="6"/>
  <c r="AB5322" i="6"/>
  <c r="AA5323" i="6"/>
  <c r="AB5323" i="6"/>
  <c r="AA5324" i="6"/>
  <c r="AB5324" i="6"/>
  <c r="AA5325" i="6"/>
  <c r="AB5325" i="6"/>
  <c r="AA5326" i="6"/>
  <c r="AB5326" i="6"/>
  <c r="AA5327" i="6"/>
  <c r="AB5327" i="6"/>
  <c r="AA5328" i="6"/>
  <c r="AB5328" i="6"/>
  <c r="AA5329" i="6"/>
  <c r="AB5329" i="6"/>
  <c r="AA5330" i="6"/>
  <c r="AB5330" i="6"/>
  <c r="AA5331" i="6"/>
  <c r="AB5331" i="6"/>
  <c r="AA5332" i="6"/>
  <c r="AB5332" i="6"/>
  <c r="AA5333" i="6"/>
  <c r="AB5333" i="6"/>
  <c r="AA5334" i="6"/>
  <c r="AB5334" i="6"/>
  <c r="AA5335" i="6"/>
  <c r="AB5335" i="6"/>
  <c r="AA5336" i="6"/>
  <c r="AB5336" i="6"/>
  <c r="AA5337" i="6"/>
  <c r="AB5337" i="6"/>
  <c r="AA5338" i="6"/>
  <c r="AB5338" i="6"/>
  <c r="AA5339" i="6"/>
  <c r="AB5339" i="6"/>
  <c r="AA5340" i="6"/>
  <c r="AB5340" i="6"/>
  <c r="AA5341" i="6"/>
  <c r="AB5341" i="6"/>
  <c r="AA5342" i="6"/>
  <c r="AB5342" i="6"/>
  <c r="AA5343" i="6"/>
  <c r="AB5343" i="6"/>
  <c r="AA5344" i="6"/>
  <c r="AB5344" i="6"/>
  <c r="AA5345" i="6"/>
  <c r="AB5345" i="6"/>
  <c r="AA5346" i="6"/>
  <c r="AB5346" i="6"/>
  <c r="AA5347" i="6"/>
  <c r="AB5347" i="6"/>
  <c r="AA5348" i="6"/>
  <c r="AB5348" i="6"/>
  <c r="AA5349" i="6"/>
  <c r="AB5349" i="6"/>
  <c r="AA5350" i="6"/>
  <c r="AB5350" i="6"/>
  <c r="AA5351" i="6"/>
  <c r="AB5351" i="6"/>
  <c r="AA5352" i="6"/>
  <c r="AB5352" i="6"/>
  <c r="AA5353" i="6"/>
  <c r="AB5353" i="6"/>
  <c r="AA5354" i="6"/>
  <c r="AB5354" i="6"/>
  <c r="AA5355" i="6"/>
  <c r="AB5355" i="6"/>
  <c r="AA5356" i="6"/>
  <c r="AB5356" i="6"/>
  <c r="AA5357" i="6"/>
  <c r="AB5357" i="6"/>
  <c r="AA5358" i="6"/>
  <c r="AB5358" i="6"/>
  <c r="AA5359" i="6"/>
  <c r="AB5359" i="6"/>
  <c r="AA5360" i="6"/>
  <c r="AB5360" i="6"/>
  <c r="AA5361" i="6"/>
  <c r="AB5361" i="6"/>
  <c r="AA5362" i="6"/>
  <c r="AB5362" i="6"/>
  <c r="AA5363" i="6"/>
  <c r="AB5363" i="6"/>
  <c r="AA5364" i="6"/>
  <c r="AB5364" i="6"/>
  <c r="AA5365" i="6"/>
  <c r="AB5365" i="6"/>
  <c r="AA5366" i="6"/>
  <c r="AB5366" i="6"/>
  <c r="AA5367" i="6"/>
  <c r="AB5367" i="6"/>
  <c r="AA5368" i="6"/>
  <c r="AB5368" i="6"/>
  <c r="AA5369" i="6"/>
  <c r="AB5369" i="6"/>
  <c r="AA5370" i="6"/>
  <c r="AB5370" i="6"/>
  <c r="AA5371" i="6"/>
  <c r="AB5371" i="6"/>
  <c r="AA5372" i="6"/>
  <c r="AB5372" i="6"/>
  <c r="AA5373" i="6"/>
  <c r="AB5373" i="6"/>
  <c r="AA5374" i="6"/>
  <c r="AB5374" i="6"/>
  <c r="AA5375" i="6"/>
  <c r="AB5375" i="6"/>
  <c r="AA5376" i="6"/>
  <c r="AB5376" i="6"/>
  <c r="AA5377" i="6"/>
  <c r="AB5377" i="6"/>
  <c r="AA5378" i="6"/>
  <c r="AB5378" i="6"/>
  <c r="AA5379" i="6"/>
  <c r="AB5379" i="6"/>
  <c r="AA5380" i="6"/>
  <c r="AB5380" i="6"/>
  <c r="AA5381" i="6"/>
  <c r="AB5381" i="6"/>
  <c r="AA5382" i="6"/>
  <c r="AB5382" i="6"/>
  <c r="AA5383" i="6"/>
  <c r="AB5383" i="6"/>
  <c r="AA5384" i="6"/>
  <c r="AB5384" i="6"/>
  <c r="AA5385" i="6"/>
  <c r="AB5385" i="6"/>
  <c r="AA5386" i="6"/>
  <c r="AB5386" i="6"/>
  <c r="AA5387" i="6"/>
  <c r="AB5387" i="6"/>
  <c r="AA5388" i="6"/>
  <c r="AB5388" i="6"/>
  <c r="AA5389" i="6"/>
  <c r="AB5389" i="6"/>
  <c r="AA5390" i="6"/>
  <c r="AB5390" i="6"/>
  <c r="AA5391" i="6"/>
  <c r="AB5391" i="6"/>
  <c r="AA5392" i="6"/>
  <c r="AB5392" i="6"/>
  <c r="AA5393" i="6"/>
  <c r="AB5393" i="6"/>
  <c r="AA5394" i="6"/>
  <c r="AB5394" i="6"/>
  <c r="AA5395" i="6"/>
  <c r="AB5395" i="6"/>
  <c r="AA5396" i="6"/>
  <c r="AB5396" i="6"/>
  <c r="AA5397" i="6"/>
  <c r="AB5397" i="6"/>
  <c r="AA5398" i="6"/>
  <c r="AB5398" i="6"/>
  <c r="AA5399" i="6"/>
  <c r="AB5399" i="6"/>
  <c r="AA5400" i="6"/>
  <c r="AB5400" i="6"/>
  <c r="AA5401" i="6"/>
  <c r="AB5401" i="6"/>
  <c r="AA5402" i="6"/>
  <c r="AB5402" i="6"/>
  <c r="AA5403" i="6"/>
  <c r="AB5403" i="6"/>
  <c r="AA5404" i="6"/>
  <c r="AB5404" i="6"/>
  <c r="AA5405" i="6"/>
  <c r="AB5405" i="6"/>
  <c r="AA5406" i="6"/>
  <c r="AB5406" i="6"/>
  <c r="AA5407" i="6"/>
  <c r="AB5407" i="6"/>
  <c r="AA5408" i="6"/>
  <c r="AB5408" i="6"/>
  <c r="AA5409" i="6"/>
  <c r="AB5409" i="6"/>
  <c r="AA5410" i="6"/>
  <c r="AB5410" i="6"/>
  <c r="AA5411" i="6"/>
  <c r="AB5411" i="6"/>
  <c r="AA5412" i="6"/>
  <c r="AB5412" i="6"/>
  <c r="AA5413" i="6"/>
  <c r="AB5413" i="6"/>
  <c r="AA5414" i="6"/>
  <c r="AB5414" i="6"/>
  <c r="AA5415" i="6"/>
  <c r="AB5415" i="6"/>
  <c r="AA5416" i="6"/>
  <c r="AB5416" i="6"/>
  <c r="AA5417" i="6"/>
  <c r="AB5417" i="6"/>
  <c r="AA5418" i="6"/>
  <c r="AB5418" i="6"/>
  <c r="AA5419" i="6"/>
  <c r="AB5419" i="6"/>
  <c r="AA5420" i="6"/>
  <c r="AB5420" i="6"/>
  <c r="AA5421" i="6"/>
  <c r="AB5421" i="6"/>
  <c r="AA5422" i="6"/>
  <c r="AB5422" i="6"/>
  <c r="AA5423" i="6"/>
  <c r="AB5423" i="6"/>
  <c r="AA5424" i="6"/>
  <c r="AB5424" i="6"/>
  <c r="AA5425" i="6"/>
  <c r="AB5425" i="6"/>
  <c r="AA5426" i="6"/>
  <c r="AB5426" i="6"/>
  <c r="AA5427" i="6"/>
  <c r="AB5427" i="6"/>
  <c r="AA5428" i="6"/>
  <c r="AB5428" i="6"/>
  <c r="AA5429" i="6"/>
  <c r="AB5429" i="6"/>
  <c r="AA5430" i="6"/>
  <c r="AB5430" i="6"/>
  <c r="AA5431" i="6"/>
  <c r="AB5431" i="6"/>
  <c r="AA5432" i="6"/>
  <c r="AB5432" i="6"/>
  <c r="AA5433" i="6"/>
  <c r="AB5433" i="6"/>
  <c r="AA5434" i="6"/>
  <c r="AB5434" i="6"/>
  <c r="AA5435" i="6"/>
  <c r="AB5435" i="6"/>
  <c r="AA5436" i="6"/>
  <c r="AB5436" i="6"/>
  <c r="AA5437" i="6"/>
  <c r="AB5437" i="6"/>
  <c r="AA5438" i="6"/>
  <c r="AB5438" i="6"/>
  <c r="AA5439" i="6"/>
  <c r="AB5439" i="6"/>
  <c r="AA5440" i="6"/>
  <c r="AB5440" i="6"/>
  <c r="AA5441" i="6"/>
  <c r="AB5441" i="6"/>
  <c r="AA5442" i="6"/>
  <c r="AB5442" i="6"/>
  <c r="AA5443" i="6"/>
  <c r="AB5443" i="6"/>
  <c r="AA5444" i="6"/>
  <c r="AB5444" i="6"/>
  <c r="AA5445" i="6"/>
  <c r="AB5445" i="6"/>
  <c r="AA5446" i="6"/>
  <c r="AB5446" i="6"/>
  <c r="AA5447" i="6"/>
  <c r="AB5447" i="6"/>
  <c r="AA5448" i="6"/>
  <c r="AB5448" i="6"/>
  <c r="AA5449" i="6"/>
  <c r="AB5449" i="6"/>
  <c r="AA5450" i="6"/>
  <c r="AB5450" i="6"/>
  <c r="AA5451" i="6"/>
  <c r="AB5451" i="6"/>
  <c r="AA5452" i="6"/>
  <c r="AB5452" i="6"/>
  <c r="AA5453" i="6"/>
  <c r="AB5453" i="6"/>
  <c r="AA5454" i="6"/>
  <c r="AB5454" i="6"/>
  <c r="AA5455" i="6"/>
  <c r="AB5455" i="6"/>
  <c r="AA5456" i="6"/>
  <c r="AB5456" i="6"/>
  <c r="AA5457" i="6"/>
  <c r="AB5457" i="6"/>
  <c r="AA5458" i="6"/>
  <c r="AB5458" i="6"/>
  <c r="AA5459" i="6"/>
  <c r="AB5459" i="6"/>
  <c r="AA5460" i="6"/>
  <c r="AB5460" i="6"/>
  <c r="AA5461" i="6"/>
  <c r="AB5461" i="6"/>
  <c r="AA5462" i="6"/>
  <c r="AB5462" i="6"/>
  <c r="AA5463" i="6"/>
  <c r="AB5463" i="6"/>
  <c r="AA5464" i="6"/>
  <c r="AB5464" i="6"/>
  <c r="AA5465" i="6"/>
  <c r="AB5465" i="6"/>
  <c r="AA5466" i="6"/>
  <c r="AB5466" i="6"/>
  <c r="AA5467" i="6"/>
  <c r="AB5467" i="6"/>
  <c r="AA5468" i="6"/>
  <c r="AB5468" i="6"/>
  <c r="AA5469" i="6"/>
  <c r="AB5469" i="6"/>
  <c r="AA5470" i="6"/>
  <c r="AB5470" i="6"/>
  <c r="AA5471" i="6"/>
  <c r="AB5471" i="6"/>
  <c r="AA5472" i="6"/>
  <c r="AB5472" i="6"/>
  <c r="AA5473" i="6"/>
  <c r="AB5473" i="6"/>
  <c r="AA5474" i="6"/>
  <c r="AB5474" i="6"/>
  <c r="AA5475" i="6"/>
  <c r="AB5475" i="6"/>
  <c r="AA5476" i="6"/>
  <c r="AB5476" i="6"/>
  <c r="AA5477" i="6"/>
  <c r="AB5477" i="6"/>
  <c r="AA5478" i="6"/>
  <c r="AB5478" i="6"/>
  <c r="AA5479" i="6"/>
  <c r="AB5479" i="6"/>
  <c r="AA5480" i="6"/>
  <c r="AB5480" i="6"/>
  <c r="AA5481" i="6"/>
  <c r="AB5481" i="6"/>
  <c r="AA5482" i="6"/>
  <c r="AB5482" i="6"/>
  <c r="AA5483" i="6"/>
  <c r="AB5483" i="6"/>
  <c r="AA5484" i="6"/>
  <c r="AB5484" i="6"/>
  <c r="AA5485" i="6"/>
  <c r="AB5485" i="6"/>
  <c r="AA5486" i="6"/>
  <c r="AB5486" i="6"/>
  <c r="AA5487" i="6"/>
  <c r="AB5487" i="6"/>
  <c r="AA5488" i="6"/>
  <c r="AB5488" i="6"/>
  <c r="AA5489" i="6"/>
  <c r="AB5489" i="6"/>
  <c r="AA5490" i="6"/>
  <c r="AB5490" i="6"/>
  <c r="AA5491" i="6"/>
  <c r="AB5491" i="6"/>
  <c r="AA5492" i="6"/>
  <c r="AB5492" i="6"/>
  <c r="AA5493" i="6"/>
  <c r="AB5493" i="6"/>
  <c r="AA5494" i="6"/>
  <c r="AB5494" i="6"/>
  <c r="AA5495" i="6"/>
  <c r="AB5495" i="6"/>
  <c r="AA5496" i="6"/>
  <c r="AB5496" i="6"/>
  <c r="AA5497" i="6"/>
  <c r="AB5497" i="6"/>
  <c r="AA5498" i="6"/>
  <c r="AB5498" i="6"/>
  <c r="AA5499" i="6"/>
  <c r="AB5499" i="6"/>
  <c r="AA5500" i="6"/>
  <c r="AB5500" i="6"/>
  <c r="AA5501" i="6"/>
  <c r="AB5501" i="6"/>
  <c r="AA5502" i="6"/>
  <c r="AB5502" i="6"/>
  <c r="AA5503" i="6"/>
  <c r="AB5503" i="6"/>
  <c r="AA5504" i="6"/>
  <c r="AB5504" i="6"/>
  <c r="AA5505" i="6"/>
  <c r="AB5505" i="6"/>
  <c r="AA5506" i="6"/>
  <c r="AB5506" i="6"/>
  <c r="AA5507" i="6"/>
  <c r="AB5507" i="6"/>
  <c r="AA5508" i="6"/>
  <c r="AB5508" i="6"/>
  <c r="AA5509" i="6"/>
  <c r="AB5509" i="6"/>
  <c r="AA5510" i="6"/>
  <c r="AB5510" i="6"/>
  <c r="AA5511" i="6"/>
  <c r="AB5511" i="6"/>
  <c r="AA5512" i="6"/>
  <c r="AB5512" i="6"/>
  <c r="AA5513" i="6"/>
  <c r="AB5513" i="6"/>
  <c r="AA5514" i="6"/>
  <c r="AB5514" i="6"/>
  <c r="AA5515" i="6"/>
  <c r="AB5515" i="6"/>
  <c r="AA5516" i="6"/>
  <c r="AB5516" i="6"/>
  <c r="AA5517" i="6"/>
  <c r="AB5517" i="6"/>
  <c r="AA5518" i="6"/>
  <c r="AB5518" i="6"/>
  <c r="AA5519" i="6"/>
  <c r="AB5519" i="6"/>
  <c r="AA5520" i="6"/>
  <c r="AB5520" i="6"/>
  <c r="AA5521" i="6"/>
  <c r="AB5521" i="6"/>
  <c r="AA5522" i="6"/>
  <c r="AB5522" i="6"/>
  <c r="AA5523" i="6"/>
  <c r="AB5523" i="6"/>
  <c r="AA5524" i="6"/>
  <c r="AB5524" i="6"/>
  <c r="AA5525" i="6"/>
  <c r="AB5525" i="6"/>
  <c r="AA5526" i="6"/>
  <c r="AB5526" i="6"/>
  <c r="AA5527" i="6"/>
  <c r="AB5527" i="6"/>
  <c r="AA5528" i="6"/>
  <c r="AB5528" i="6"/>
  <c r="AA5529" i="6"/>
  <c r="AB5529" i="6"/>
  <c r="AA5530" i="6"/>
  <c r="AB5530" i="6"/>
  <c r="AA5531" i="6"/>
  <c r="AB5531" i="6"/>
  <c r="AA5532" i="6"/>
  <c r="AB5532" i="6"/>
  <c r="AA5533" i="6"/>
  <c r="AB5533" i="6"/>
  <c r="AA5534" i="6"/>
  <c r="AB5534" i="6"/>
  <c r="AA5535" i="6"/>
  <c r="AB5535" i="6"/>
  <c r="AA5536" i="6"/>
  <c r="AB5536" i="6"/>
  <c r="AA5537" i="6"/>
  <c r="AB5537" i="6"/>
  <c r="AA5538" i="6"/>
  <c r="AB5538" i="6"/>
  <c r="AA5539" i="6"/>
  <c r="AB5539" i="6"/>
  <c r="AA5540" i="6"/>
  <c r="AB5540" i="6"/>
  <c r="AA5541" i="6"/>
  <c r="AB5541" i="6"/>
  <c r="AA5542" i="6"/>
  <c r="AB5542" i="6"/>
  <c r="AA5543" i="6"/>
  <c r="AB5543" i="6"/>
  <c r="AA5544" i="6"/>
  <c r="AB5544" i="6"/>
  <c r="AA5545" i="6"/>
  <c r="AB5545" i="6"/>
  <c r="AA5546" i="6"/>
  <c r="AB5546" i="6"/>
  <c r="AA5547" i="6"/>
  <c r="AB5547" i="6"/>
  <c r="AA5548" i="6"/>
  <c r="AB5548" i="6"/>
  <c r="AA5549" i="6"/>
  <c r="AB5549" i="6"/>
  <c r="AA5550" i="6"/>
  <c r="AB5550" i="6"/>
  <c r="AA5551" i="6"/>
  <c r="AB5551" i="6"/>
  <c r="AA5552" i="6"/>
  <c r="AB5552" i="6"/>
  <c r="AA5553" i="6"/>
  <c r="AB5553" i="6"/>
  <c r="AA5554" i="6"/>
  <c r="AB5554" i="6"/>
  <c r="AA5555" i="6"/>
  <c r="AB5555" i="6"/>
  <c r="AA5556" i="6"/>
  <c r="AB5556" i="6"/>
  <c r="AA5557" i="6"/>
  <c r="AB5557" i="6"/>
  <c r="AA5558" i="6"/>
  <c r="AB5558" i="6"/>
  <c r="AA5559" i="6"/>
  <c r="AB5559" i="6"/>
  <c r="AA5560" i="6"/>
  <c r="AB5560" i="6"/>
  <c r="AA5561" i="6"/>
  <c r="AB5561" i="6"/>
  <c r="AA5562" i="6"/>
  <c r="AB5562" i="6"/>
  <c r="AA5563" i="6"/>
  <c r="AB5563" i="6"/>
  <c r="AA5564" i="6"/>
  <c r="AB5564" i="6"/>
  <c r="AA5565" i="6"/>
  <c r="AB5565" i="6"/>
  <c r="AA5566" i="6"/>
  <c r="AB5566" i="6"/>
  <c r="AA5567" i="6"/>
  <c r="AB5567" i="6"/>
  <c r="AA5568" i="6"/>
  <c r="AB5568" i="6"/>
  <c r="AA5569" i="6"/>
  <c r="AB5569" i="6"/>
  <c r="AA5570" i="6"/>
  <c r="AB5570" i="6"/>
  <c r="AA5571" i="6"/>
  <c r="AB5571" i="6"/>
  <c r="AA5572" i="6"/>
  <c r="AB5572" i="6"/>
  <c r="AA5573" i="6"/>
  <c r="AB5573" i="6"/>
  <c r="AA5574" i="6"/>
  <c r="AB5574" i="6"/>
  <c r="AA5575" i="6"/>
  <c r="AB5575" i="6"/>
  <c r="AA5576" i="6"/>
  <c r="AB5576" i="6"/>
  <c r="AA5577" i="6"/>
  <c r="AB5577" i="6"/>
  <c r="AA5578" i="6"/>
  <c r="AB5578" i="6"/>
  <c r="AA5579" i="6"/>
  <c r="AB5579" i="6"/>
  <c r="AA5580" i="6"/>
  <c r="AB5580" i="6"/>
  <c r="AA5581" i="6"/>
  <c r="AB5581" i="6"/>
  <c r="AA5582" i="6"/>
  <c r="AB5582" i="6"/>
  <c r="AA5583" i="6"/>
  <c r="AB5583" i="6"/>
  <c r="AA5584" i="6"/>
  <c r="AB5584" i="6"/>
  <c r="AA5585" i="6"/>
  <c r="AB5585" i="6"/>
  <c r="AA5586" i="6"/>
  <c r="AB5586" i="6"/>
  <c r="AA5587" i="6"/>
  <c r="AB5587" i="6"/>
  <c r="AA5588" i="6"/>
  <c r="AB5588" i="6"/>
  <c r="AA5589" i="6"/>
  <c r="AB5589" i="6"/>
  <c r="AA5590" i="6"/>
  <c r="AB5590" i="6"/>
  <c r="AA5591" i="6"/>
  <c r="AB5591" i="6"/>
  <c r="AA5592" i="6"/>
  <c r="AB5592" i="6"/>
  <c r="AA5593" i="6"/>
  <c r="AB5593" i="6"/>
  <c r="AA5594" i="6"/>
  <c r="AB5594" i="6"/>
  <c r="AA5595" i="6"/>
  <c r="AB5595" i="6"/>
  <c r="AA5596" i="6"/>
  <c r="AB5596" i="6"/>
  <c r="AA5597" i="6"/>
  <c r="AB5597" i="6"/>
  <c r="AA5598" i="6"/>
  <c r="AB5598" i="6"/>
  <c r="AA5599" i="6"/>
  <c r="AB5599" i="6"/>
  <c r="AA5600" i="6"/>
  <c r="AB5600" i="6"/>
  <c r="AA5601" i="6"/>
  <c r="AB5601" i="6"/>
  <c r="AA5602" i="6"/>
  <c r="AB5602" i="6"/>
  <c r="AA5603" i="6"/>
  <c r="AB5603" i="6"/>
  <c r="AA5604" i="6"/>
  <c r="AB5604" i="6"/>
  <c r="AA5605" i="6"/>
  <c r="AB5605" i="6"/>
  <c r="AA5606" i="6"/>
  <c r="AB5606" i="6"/>
  <c r="AA5607" i="6"/>
  <c r="AB5607" i="6"/>
  <c r="AA5608" i="6"/>
  <c r="AB5608" i="6"/>
  <c r="AA5609" i="6"/>
  <c r="AB5609" i="6"/>
  <c r="AA5610" i="6"/>
  <c r="AB5610" i="6"/>
  <c r="AA5611" i="6"/>
  <c r="AB5611" i="6"/>
  <c r="AA5612" i="6"/>
  <c r="AB5612" i="6"/>
  <c r="AA5613" i="6"/>
  <c r="AB5613" i="6"/>
  <c r="AA5614" i="6"/>
  <c r="AB5614" i="6"/>
  <c r="AA5615" i="6"/>
  <c r="AB5615" i="6"/>
  <c r="AA5616" i="6"/>
  <c r="AB5616" i="6"/>
  <c r="AA5617" i="6"/>
  <c r="AB5617" i="6"/>
  <c r="AA5618" i="6"/>
  <c r="AB5618" i="6"/>
  <c r="AA5619" i="6"/>
  <c r="AB5619" i="6"/>
  <c r="AA5620" i="6"/>
  <c r="AB5620" i="6"/>
  <c r="AA5621" i="6"/>
  <c r="AB5621" i="6"/>
  <c r="AA5622" i="6"/>
  <c r="AB5622" i="6"/>
  <c r="AA5623" i="6"/>
  <c r="AB5623" i="6"/>
  <c r="AA5624" i="6"/>
  <c r="AB5624" i="6"/>
  <c r="AA5625" i="6"/>
  <c r="AB5625" i="6"/>
  <c r="AA5626" i="6"/>
  <c r="AB5626" i="6"/>
  <c r="AA5627" i="6"/>
  <c r="AB5627" i="6"/>
  <c r="AA5628" i="6"/>
  <c r="AB5628" i="6"/>
  <c r="AA5629" i="6"/>
  <c r="AB5629" i="6"/>
  <c r="AA5630" i="6"/>
  <c r="AB5630" i="6"/>
  <c r="AA5631" i="6"/>
  <c r="AB5631" i="6"/>
  <c r="AA5632" i="6"/>
  <c r="AB5632" i="6"/>
  <c r="AA5633" i="6"/>
  <c r="AB5633" i="6"/>
  <c r="AA5634" i="6"/>
  <c r="AB5634" i="6"/>
  <c r="AA5635" i="6"/>
  <c r="AB5635" i="6"/>
  <c r="AA5636" i="6"/>
  <c r="AB5636" i="6"/>
  <c r="AA5637" i="6"/>
  <c r="AB5637" i="6"/>
  <c r="AA5638" i="6"/>
  <c r="AB5638" i="6"/>
  <c r="AA5639" i="6"/>
  <c r="AB5639" i="6"/>
  <c r="AA5640" i="6"/>
  <c r="AB5640" i="6"/>
  <c r="AA5641" i="6"/>
  <c r="AB5641" i="6"/>
  <c r="AA5642" i="6"/>
  <c r="AB5642" i="6"/>
  <c r="AA5643" i="6"/>
  <c r="AB5643" i="6"/>
  <c r="AA5644" i="6"/>
  <c r="AB5644" i="6"/>
  <c r="AA5645" i="6"/>
  <c r="AB5645" i="6"/>
  <c r="AA5646" i="6"/>
  <c r="AB5646" i="6"/>
  <c r="AA5647" i="6"/>
  <c r="AB5647" i="6"/>
  <c r="AA5648" i="6"/>
  <c r="AB5648" i="6"/>
  <c r="AA5649" i="6"/>
  <c r="AB5649" i="6"/>
  <c r="AA5650" i="6"/>
  <c r="AB5650" i="6"/>
  <c r="AA5651" i="6"/>
  <c r="AB5651" i="6"/>
  <c r="AA5652" i="6"/>
  <c r="AB5652" i="6"/>
  <c r="AA5653" i="6"/>
  <c r="AB5653" i="6"/>
  <c r="AA5654" i="6"/>
  <c r="AB5654" i="6"/>
  <c r="AA5655" i="6"/>
  <c r="AB5655" i="6"/>
  <c r="AA5656" i="6"/>
  <c r="AB5656" i="6"/>
  <c r="AA5657" i="6"/>
  <c r="AB5657" i="6"/>
  <c r="AA5658" i="6"/>
  <c r="AB5658" i="6"/>
  <c r="AA5659" i="6"/>
  <c r="AB5659" i="6"/>
  <c r="AA5660" i="6"/>
  <c r="AB5660" i="6"/>
  <c r="AA5661" i="6"/>
  <c r="AB5661" i="6"/>
  <c r="AA5662" i="6"/>
  <c r="AB5662" i="6"/>
  <c r="AA5663" i="6"/>
  <c r="AB5663" i="6"/>
  <c r="AA5664" i="6"/>
  <c r="AB5664" i="6"/>
  <c r="AA5665" i="6"/>
  <c r="AB5665" i="6"/>
  <c r="AA5666" i="6"/>
  <c r="AB5666" i="6"/>
  <c r="AA5667" i="6"/>
  <c r="AB5667" i="6"/>
  <c r="AA5668" i="6"/>
  <c r="AB5668" i="6"/>
  <c r="AA5669" i="6"/>
  <c r="AB5669" i="6"/>
  <c r="AA5670" i="6"/>
  <c r="AB5670" i="6"/>
  <c r="AA5671" i="6"/>
  <c r="AB5671" i="6"/>
  <c r="AA5672" i="6"/>
  <c r="AB5672" i="6"/>
  <c r="AA5673" i="6"/>
  <c r="AB5673" i="6"/>
  <c r="AA5674" i="6"/>
  <c r="AB5674" i="6"/>
  <c r="AA5675" i="6"/>
  <c r="AB5675" i="6"/>
  <c r="AA5676" i="6"/>
  <c r="AB5676" i="6"/>
  <c r="AA5677" i="6"/>
  <c r="AB5677" i="6"/>
  <c r="AA5678" i="6"/>
  <c r="AB5678" i="6"/>
  <c r="AA5679" i="6"/>
  <c r="AB5679" i="6"/>
  <c r="AA5680" i="6"/>
  <c r="AB5680" i="6"/>
  <c r="AA5681" i="6"/>
  <c r="AB5681" i="6"/>
  <c r="AA5682" i="6"/>
  <c r="AB5682" i="6"/>
  <c r="AA5683" i="6"/>
  <c r="AB5683" i="6"/>
  <c r="AA5684" i="6"/>
  <c r="AB5684" i="6"/>
  <c r="AA5685" i="6"/>
  <c r="AB5685" i="6"/>
  <c r="AA5686" i="6"/>
  <c r="AB5686" i="6"/>
  <c r="AA5687" i="6"/>
  <c r="AB5687" i="6"/>
  <c r="AA5688" i="6"/>
  <c r="AB5688" i="6"/>
  <c r="AA5689" i="6"/>
  <c r="AB5689" i="6"/>
  <c r="AA5690" i="6"/>
  <c r="AB5690" i="6"/>
  <c r="AA5691" i="6"/>
  <c r="AB5691" i="6"/>
  <c r="AA5692" i="6"/>
  <c r="AB5692" i="6"/>
  <c r="AA5693" i="6"/>
  <c r="AB5693" i="6"/>
  <c r="AA5694" i="6"/>
  <c r="AB5694" i="6"/>
  <c r="AA5695" i="6"/>
  <c r="AB5695" i="6"/>
  <c r="AA5696" i="6"/>
  <c r="AB5696" i="6"/>
  <c r="AA5697" i="6"/>
  <c r="AB5697" i="6"/>
  <c r="AA5698" i="6"/>
  <c r="AB5698" i="6"/>
  <c r="AA5699" i="6"/>
  <c r="AB5699" i="6"/>
  <c r="AA5700" i="6"/>
  <c r="AB5700" i="6"/>
  <c r="AA5701" i="6"/>
  <c r="AB5701" i="6"/>
  <c r="AA5702" i="6"/>
  <c r="AB5702" i="6"/>
  <c r="AA5703" i="6"/>
  <c r="AB5703" i="6"/>
  <c r="AA5704" i="6"/>
  <c r="AB5704" i="6"/>
  <c r="AA5705" i="6"/>
  <c r="AB5705" i="6"/>
  <c r="AA5706" i="6"/>
  <c r="AB5706" i="6"/>
  <c r="AA5707" i="6"/>
  <c r="AB5707" i="6"/>
  <c r="AA5708" i="6"/>
  <c r="AB5708" i="6"/>
  <c r="AA5709" i="6"/>
  <c r="AB5709" i="6"/>
  <c r="AA5710" i="6"/>
  <c r="AB5710" i="6"/>
  <c r="AA5711" i="6"/>
  <c r="AB5711" i="6"/>
  <c r="AA5712" i="6"/>
  <c r="AB5712" i="6"/>
  <c r="AA5713" i="6"/>
  <c r="AB5713" i="6"/>
  <c r="AA5714" i="6"/>
  <c r="AB5714" i="6"/>
  <c r="AA5715" i="6"/>
  <c r="AB5715" i="6"/>
  <c r="AA5716" i="6"/>
  <c r="AB5716" i="6"/>
  <c r="AA5717" i="6"/>
  <c r="AB5717" i="6"/>
  <c r="AA5718" i="6"/>
  <c r="AB5718" i="6"/>
  <c r="AA5719" i="6"/>
  <c r="AB5719" i="6"/>
  <c r="AA5720" i="6"/>
  <c r="AB5720" i="6"/>
  <c r="AA5721" i="6"/>
  <c r="AB5721" i="6"/>
  <c r="AA5722" i="6"/>
  <c r="AB5722" i="6"/>
  <c r="AA5723" i="6"/>
  <c r="AB5723" i="6"/>
  <c r="AA5724" i="6"/>
  <c r="AB5724" i="6"/>
  <c r="AA5725" i="6"/>
  <c r="AB5725" i="6"/>
  <c r="AA5726" i="6"/>
  <c r="AB5726" i="6"/>
  <c r="AA5727" i="6"/>
  <c r="AB5727" i="6"/>
  <c r="AA5728" i="6"/>
  <c r="AB5728" i="6"/>
  <c r="AA5729" i="6"/>
  <c r="AB5729" i="6"/>
  <c r="AA5730" i="6"/>
  <c r="AB5730" i="6"/>
  <c r="AA5731" i="6"/>
  <c r="AB5731" i="6"/>
  <c r="AA5732" i="6"/>
  <c r="AB5732" i="6"/>
  <c r="AA5733" i="6"/>
  <c r="AB5733" i="6"/>
  <c r="AA5734" i="6"/>
  <c r="AB5734" i="6"/>
  <c r="AA5735" i="6"/>
  <c r="AB5735" i="6"/>
  <c r="AA5736" i="6"/>
  <c r="AB5736" i="6"/>
  <c r="AA5737" i="6"/>
  <c r="AB5737" i="6"/>
  <c r="AA5738" i="6"/>
  <c r="AB5738" i="6"/>
  <c r="AA5739" i="6"/>
  <c r="AB5739" i="6"/>
  <c r="AA5740" i="6"/>
  <c r="AB5740" i="6"/>
  <c r="AA5741" i="6"/>
  <c r="AB5741" i="6"/>
  <c r="AA5742" i="6"/>
  <c r="AB5742" i="6"/>
  <c r="AA5743" i="6"/>
  <c r="AB5743" i="6"/>
  <c r="AA5744" i="6"/>
  <c r="AB5744" i="6"/>
  <c r="AA5745" i="6"/>
  <c r="AB5745" i="6"/>
  <c r="AA5746" i="6"/>
  <c r="AB5746" i="6"/>
  <c r="AA5747" i="6"/>
  <c r="AB5747" i="6"/>
  <c r="AA5748" i="6"/>
  <c r="AB5748" i="6"/>
  <c r="AA5749" i="6"/>
  <c r="AB5749" i="6"/>
  <c r="AA5750" i="6"/>
  <c r="AB5750" i="6"/>
  <c r="AA5751" i="6"/>
  <c r="AB5751" i="6"/>
  <c r="AA5752" i="6"/>
  <c r="AB5752" i="6"/>
  <c r="AA5753" i="6"/>
  <c r="AB5753" i="6"/>
  <c r="AA5754" i="6"/>
  <c r="AB5754" i="6"/>
  <c r="AA5755" i="6"/>
  <c r="AB5755" i="6"/>
  <c r="AA5756" i="6"/>
  <c r="AB5756" i="6"/>
  <c r="AA5757" i="6"/>
  <c r="AB5757" i="6"/>
  <c r="AA5758" i="6"/>
  <c r="AB5758" i="6"/>
  <c r="AA5759" i="6"/>
  <c r="AB5759" i="6"/>
  <c r="AA5760" i="6"/>
  <c r="AB5760" i="6"/>
  <c r="AA5761" i="6"/>
  <c r="AB5761" i="6"/>
  <c r="AA5762" i="6"/>
  <c r="AB5762" i="6"/>
  <c r="AA5763" i="6"/>
  <c r="AB5763" i="6"/>
  <c r="AA5764" i="6"/>
  <c r="AB5764" i="6"/>
  <c r="AA5765" i="6"/>
  <c r="AB5765" i="6"/>
  <c r="AA5766" i="6"/>
  <c r="AB5766" i="6"/>
  <c r="AA5767" i="6"/>
  <c r="AB5767" i="6"/>
  <c r="AA5768" i="6"/>
  <c r="AB5768" i="6"/>
  <c r="AA5769" i="6"/>
  <c r="AB5769" i="6"/>
  <c r="AA5770" i="6"/>
  <c r="AB5770" i="6"/>
  <c r="AA5771" i="6"/>
  <c r="AB5771" i="6"/>
  <c r="AA5772" i="6"/>
  <c r="AB5772" i="6"/>
  <c r="AA5773" i="6"/>
  <c r="AB5773" i="6"/>
  <c r="AA5774" i="6"/>
  <c r="AB5774" i="6"/>
  <c r="AA5775" i="6"/>
  <c r="AB5775" i="6"/>
  <c r="AA5776" i="6"/>
  <c r="AB5776" i="6"/>
  <c r="AA5777" i="6"/>
  <c r="AB5777" i="6"/>
  <c r="AA5778" i="6"/>
  <c r="AB5778" i="6"/>
  <c r="AA5779" i="6"/>
  <c r="AB5779" i="6"/>
  <c r="AA5780" i="6"/>
  <c r="AB5780" i="6"/>
  <c r="AA5781" i="6"/>
  <c r="AB5781" i="6"/>
  <c r="AA5782" i="6"/>
  <c r="AB5782" i="6"/>
  <c r="AA5783" i="6"/>
  <c r="AB5783" i="6"/>
  <c r="AA5784" i="6"/>
  <c r="AB5784" i="6"/>
  <c r="AA5785" i="6"/>
  <c r="AB5785" i="6"/>
  <c r="AA5786" i="6"/>
  <c r="AB5786" i="6"/>
  <c r="AA5787" i="6"/>
  <c r="AB5787" i="6"/>
  <c r="AA5788" i="6"/>
  <c r="AB5788" i="6"/>
  <c r="AA5789" i="6"/>
  <c r="AB5789" i="6"/>
  <c r="AA5790" i="6"/>
  <c r="AB5790" i="6"/>
  <c r="AA5791" i="6"/>
  <c r="AB5791" i="6"/>
  <c r="AA5792" i="6"/>
  <c r="AB5792" i="6"/>
  <c r="AA5793" i="6"/>
  <c r="AB5793" i="6"/>
  <c r="AA5794" i="6"/>
  <c r="AB5794" i="6"/>
  <c r="AA5795" i="6"/>
  <c r="AB5795" i="6"/>
  <c r="AA5796" i="6"/>
  <c r="AB5796" i="6"/>
  <c r="AA5797" i="6"/>
  <c r="AB5797" i="6"/>
  <c r="AA5798" i="6"/>
  <c r="AB5798" i="6"/>
  <c r="AA5799" i="6"/>
  <c r="AB5799" i="6"/>
  <c r="AA5800" i="6"/>
  <c r="AB5800" i="6"/>
  <c r="AA5801" i="6"/>
  <c r="AB5801" i="6"/>
  <c r="AA5802" i="6"/>
  <c r="AB5802" i="6"/>
  <c r="AA5803" i="6"/>
  <c r="AB5803" i="6"/>
  <c r="AA5804" i="6"/>
  <c r="AB5804" i="6"/>
  <c r="AA5805" i="6"/>
  <c r="AB5805" i="6"/>
  <c r="AA5806" i="6"/>
  <c r="AB5806" i="6"/>
  <c r="AA5807" i="6"/>
  <c r="AB5807" i="6"/>
  <c r="AA5808" i="6"/>
  <c r="AB5808" i="6"/>
  <c r="AA5809" i="6"/>
  <c r="AB5809" i="6"/>
  <c r="AA5810" i="6"/>
  <c r="AB5810" i="6"/>
  <c r="AA5811" i="6"/>
  <c r="AB5811" i="6"/>
  <c r="AA5812" i="6"/>
  <c r="AB5812" i="6"/>
  <c r="AA5813" i="6"/>
  <c r="AB5813" i="6"/>
  <c r="AA5814" i="6"/>
  <c r="AB5814" i="6"/>
  <c r="AA5815" i="6"/>
  <c r="AB5815" i="6"/>
  <c r="AA5816" i="6"/>
  <c r="AB5816" i="6"/>
  <c r="AA5817" i="6"/>
  <c r="AB5817" i="6"/>
  <c r="AA5818" i="6"/>
  <c r="AB5818" i="6"/>
  <c r="AA5819" i="6"/>
  <c r="AB5819" i="6"/>
  <c r="AA5820" i="6"/>
  <c r="AB5820" i="6"/>
  <c r="AA5821" i="6"/>
  <c r="AB5821" i="6"/>
  <c r="AA5822" i="6"/>
  <c r="AB5822" i="6"/>
  <c r="AA5823" i="6"/>
  <c r="AB5823" i="6"/>
  <c r="AA5824" i="6"/>
  <c r="AB5824" i="6"/>
  <c r="AA5825" i="6"/>
  <c r="AB5825" i="6"/>
  <c r="AA5826" i="6"/>
  <c r="AB5826" i="6"/>
  <c r="AA5827" i="6"/>
  <c r="AB5827" i="6"/>
  <c r="AA5828" i="6"/>
  <c r="AB5828" i="6"/>
  <c r="AA5829" i="6"/>
  <c r="AB5829" i="6"/>
  <c r="AA5830" i="6"/>
  <c r="AB5830" i="6"/>
  <c r="AA5831" i="6"/>
  <c r="AB5831" i="6"/>
  <c r="AA5832" i="6"/>
  <c r="AB5832" i="6"/>
  <c r="AA5833" i="6"/>
  <c r="AB5833" i="6"/>
  <c r="AA5834" i="6"/>
  <c r="AB5834" i="6"/>
  <c r="AA5835" i="6"/>
  <c r="AB5835" i="6"/>
  <c r="AA5836" i="6"/>
  <c r="AB5836" i="6"/>
  <c r="AA5837" i="6"/>
  <c r="AB5837" i="6"/>
  <c r="AA5838" i="6"/>
  <c r="AB5838" i="6"/>
  <c r="AA5839" i="6"/>
  <c r="AB5839" i="6"/>
  <c r="AA5840" i="6"/>
  <c r="AB5840" i="6"/>
  <c r="AA5841" i="6"/>
  <c r="AB5841" i="6"/>
  <c r="AA5842" i="6"/>
  <c r="AB5842" i="6"/>
  <c r="AA5843" i="6"/>
  <c r="AB5843" i="6"/>
  <c r="AA5844" i="6"/>
  <c r="AB5844" i="6"/>
  <c r="AA5845" i="6"/>
  <c r="AB5845" i="6"/>
  <c r="AA5846" i="6"/>
  <c r="AB5846" i="6"/>
  <c r="AA5847" i="6"/>
  <c r="AB5847" i="6"/>
  <c r="AA5848" i="6"/>
  <c r="AB5848" i="6"/>
  <c r="AA5849" i="6"/>
  <c r="AB5849" i="6"/>
  <c r="AA5850" i="6"/>
  <c r="AB5850" i="6"/>
  <c r="AA5851" i="6"/>
  <c r="AB5851" i="6"/>
  <c r="AA5852" i="6"/>
  <c r="AB5852" i="6"/>
  <c r="AA5853" i="6"/>
  <c r="AB5853" i="6"/>
  <c r="AA5854" i="6"/>
  <c r="AB5854" i="6"/>
  <c r="AA5855" i="6"/>
  <c r="AB5855" i="6"/>
  <c r="AA5856" i="6"/>
  <c r="AB5856" i="6"/>
  <c r="AA5857" i="6"/>
  <c r="AB5857" i="6"/>
  <c r="AA5858" i="6"/>
  <c r="AB5858" i="6"/>
  <c r="AA5859" i="6"/>
  <c r="AB5859" i="6"/>
  <c r="AA5860" i="6"/>
  <c r="AB5860" i="6"/>
  <c r="AA5861" i="6"/>
  <c r="AB5861" i="6"/>
  <c r="AA5862" i="6"/>
  <c r="AB5862" i="6"/>
  <c r="AA5863" i="6"/>
  <c r="AB5863" i="6"/>
  <c r="AA5864" i="6"/>
  <c r="AB5864" i="6"/>
  <c r="AA5865" i="6"/>
  <c r="AB5865" i="6"/>
  <c r="AA5866" i="6"/>
  <c r="AB5866" i="6"/>
  <c r="AA5867" i="6"/>
  <c r="AB5867" i="6"/>
  <c r="AA5868" i="6"/>
  <c r="AB5868" i="6"/>
  <c r="AA5869" i="6"/>
  <c r="AB5869" i="6"/>
  <c r="AA5870" i="6"/>
  <c r="AB5870" i="6"/>
  <c r="AA5871" i="6"/>
  <c r="AB5871" i="6"/>
  <c r="AA5872" i="6"/>
  <c r="AB5872" i="6"/>
  <c r="AA5873" i="6"/>
  <c r="AB5873" i="6"/>
  <c r="AA5874" i="6"/>
  <c r="AB5874" i="6"/>
  <c r="AA5875" i="6"/>
  <c r="AB5875" i="6"/>
  <c r="AA5876" i="6"/>
  <c r="AB5876" i="6"/>
  <c r="AA5877" i="6"/>
  <c r="AB5877" i="6"/>
  <c r="AA5878" i="6"/>
  <c r="AB5878" i="6"/>
  <c r="AA5879" i="6"/>
  <c r="AB5879" i="6"/>
  <c r="AA5880" i="6"/>
  <c r="AB5880" i="6"/>
  <c r="AA5881" i="6"/>
  <c r="AB5881" i="6"/>
  <c r="AA5882" i="6"/>
  <c r="AB5882" i="6"/>
  <c r="AA5883" i="6"/>
  <c r="AB5883" i="6"/>
  <c r="AA5884" i="6"/>
  <c r="AB5884" i="6"/>
  <c r="AA5885" i="6"/>
  <c r="AB5885" i="6"/>
  <c r="AA5886" i="6"/>
  <c r="AB5886" i="6"/>
  <c r="AA5887" i="6"/>
  <c r="AB5887" i="6"/>
  <c r="AA5888" i="6"/>
  <c r="AB5888" i="6"/>
  <c r="AA5889" i="6"/>
  <c r="AB5889" i="6"/>
  <c r="AA5890" i="6"/>
  <c r="AB5890" i="6"/>
  <c r="AA5891" i="6"/>
  <c r="AB5891" i="6"/>
  <c r="AA5892" i="6"/>
  <c r="AB5892" i="6"/>
  <c r="AA5893" i="6"/>
  <c r="AB5893" i="6"/>
  <c r="AA5894" i="6"/>
  <c r="AB5894" i="6"/>
  <c r="AA5895" i="6"/>
  <c r="AB5895" i="6"/>
  <c r="AA5896" i="6"/>
  <c r="AB5896" i="6"/>
  <c r="AA5897" i="6"/>
  <c r="AB5897" i="6"/>
  <c r="AA5898" i="6"/>
  <c r="AB5898" i="6"/>
  <c r="AA5899" i="6"/>
  <c r="AB5899" i="6"/>
  <c r="AA5900" i="6"/>
  <c r="AB5900" i="6"/>
  <c r="AA5901" i="6"/>
  <c r="AB5901" i="6"/>
  <c r="AA5902" i="6"/>
  <c r="AB5902" i="6"/>
  <c r="AA5903" i="6"/>
  <c r="AB5903" i="6"/>
  <c r="AA5904" i="6"/>
  <c r="AB5904" i="6"/>
  <c r="AA5905" i="6"/>
  <c r="AB5905" i="6"/>
  <c r="AA5906" i="6"/>
  <c r="AB5906" i="6"/>
  <c r="AA5907" i="6"/>
  <c r="AB5907" i="6"/>
  <c r="AA5908" i="6"/>
  <c r="AB5908" i="6"/>
  <c r="AA5909" i="6"/>
  <c r="AB5909" i="6"/>
  <c r="AA5910" i="6"/>
  <c r="AB5910" i="6"/>
  <c r="AA5911" i="6"/>
  <c r="AB5911" i="6"/>
  <c r="AA5912" i="6"/>
  <c r="AB5912" i="6"/>
  <c r="AA5913" i="6"/>
  <c r="AB5913" i="6"/>
  <c r="AA5914" i="6"/>
  <c r="AB5914" i="6"/>
  <c r="AA5915" i="6"/>
  <c r="AB5915" i="6"/>
  <c r="AA5916" i="6"/>
  <c r="AB5916" i="6"/>
  <c r="AA5917" i="6"/>
  <c r="AB5917" i="6"/>
  <c r="AA5918" i="6"/>
  <c r="AB5918" i="6"/>
  <c r="AA5919" i="6"/>
  <c r="AB5919" i="6"/>
  <c r="AA5920" i="6"/>
  <c r="AB5920" i="6"/>
  <c r="AA5921" i="6"/>
  <c r="AB5921" i="6"/>
  <c r="AA5922" i="6"/>
  <c r="AB5922" i="6"/>
  <c r="AA5923" i="6"/>
  <c r="AB5923" i="6"/>
  <c r="AA5924" i="6"/>
  <c r="AB5924" i="6"/>
  <c r="AA5925" i="6"/>
  <c r="AB5925" i="6"/>
  <c r="AA5926" i="6"/>
  <c r="AB5926" i="6"/>
  <c r="AA5927" i="6"/>
  <c r="AB5927" i="6"/>
  <c r="AA5928" i="6"/>
  <c r="AB5928" i="6"/>
  <c r="AA5929" i="6"/>
  <c r="AB5929" i="6"/>
  <c r="AA5930" i="6"/>
  <c r="AB5930" i="6"/>
  <c r="AA5931" i="6"/>
  <c r="AB5931" i="6"/>
  <c r="AA5932" i="6"/>
  <c r="AB5932" i="6"/>
  <c r="AA5933" i="6"/>
  <c r="AB5933" i="6"/>
  <c r="AA5934" i="6"/>
  <c r="AB5934" i="6"/>
  <c r="AA5935" i="6"/>
  <c r="AB5935" i="6"/>
  <c r="AA5936" i="6"/>
  <c r="AB5936" i="6"/>
  <c r="AA5937" i="6"/>
  <c r="AB5937" i="6"/>
  <c r="AA5938" i="6"/>
  <c r="AB5938" i="6"/>
  <c r="AA5939" i="6"/>
  <c r="AB5939" i="6"/>
  <c r="AA5940" i="6"/>
  <c r="AB5940" i="6"/>
  <c r="AA5941" i="6"/>
  <c r="AB5941" i="6"/>
  <c r="AA5942" i="6"/>
  <c r="AB5942" i="6"/>
  <c r="AA5943" i="6"/>
  <c r="AB5943" i="6"/>
  <c r="AA5944" i="6"/>
  <c r="AB5944" i="6"/>
  <c r="AA5945" i="6"/>
  <c r="AB5945" i="6"/>
  <c r="AA5946" i="6"/>
  <c r="AB5946" i="6"/>
  <c r="AA5947" i="6"/>
  <c r="AB5947" i="6"/>
  <c r="AA5948" i="6"/>
  <c r="AB5948" i="6"/>
  <c r="AA5949" i="6"/>
  <c r="AB5949" i="6"/>
  <c r="AA5950" i="6"/>
  <c r="AB5950" i="6"/>
  <c r="AA5951" i="6"/>
  <c r="AB5951" i="6"/>
  <c r="AA5952" i="6"/>
  <c r="AB5952" i="6"/>
  <c r="AA5953" i="6"/>
  <c r="AB5953" i="6"/>
  <c r="AA5954" i="6"/>
  <c r="AB5954" i="6"/>
  <c r="AA5955" i="6"/>
  <c r="AB5955" i="6"/>
  <c r="AA5956" i="6"/>
  <c r="AB5956" i="6"/>
  <c r="AA5957" i="6"/>
  <c r="AB5957" i="6"/>
  <c r="AA5958" i="6"/>
  <c r="AB5958" i="6"/>
  <c r="AA5959" i="6"/>
  <c r="AB5959" i="6"/>
  <c r="AA5960" i="6"/>
  <c r="AB5960" i="6"/>
  <c r="AA5961" i="6"/>
  <c r="AB5961" i="6"/>
  <c r="AA5962" i="6"/>
  <c r="AB5962" i="6"/>
  <c r="AA5963" i="6"/>
  <c r="AB5963" i="6"/>
  <c r="AA5964" i="6"/>
  <c r="AB5964" i="6"/>
  <c r="AA5965" i="6"/>
  <c r="AB5965" i="6"/>
  <c r="AA5966" i="6"/>
  <c r="AB5966" i="6"/>
  <c r="AA5967" i="6"/>
  <c r="AB5967" i="6"/>
  <c r="AA5968" i="6"/>
  <c r="AB5968" i="6"/>
  <c r="AA5969" i="6"/>
  <c r="AB5969" i="6"/>
  <c r="AA5970" i="6"/>
  <c r="AB5970" i="6"/>
  <c r="AA5971" i="6"/>
  <c r="AB5971" i="6"/>
  <c r="AA5972" i="6"/>
  <c r="AB5972" i="6"/>
  <c r="AA5973" i="6"/>
  <c r="AB5973" i="6"/>
  <c r="AA5974" i="6"/>
  <c r="AB5974" i="6"/>
  <c r="AA5975" i="6"/>
  <c r="AB5975" i="6"/>
  <c r="AA5976" i="6"/>
  <c r="AB5976" i="6"/>
  <c r="AA5977" i="6"/>
  <c r="AB5977" i="6"/>
  <c r="AA5978" i="6"/>
  <c r="AB5978" i="6"/>
  <c r="AA5979" i="6"/>
  <c r="AB5979" i="6"/>
  <c r="AA5980" i="6"/>
  <c r="AB5980" i="6"/>
  <c r="AA5981" i="6"/>
  <c r="AB5981" i="6"/>
  <c r="AA5982" i="6"/>
  <c r="AB5982" i="6"/>
  <c r="AA5983" i="6"/>
  <c r="AB5983" i="6"/>
  <c r="AA5984" i="6"/>
  <c r="AB5984" i="6"/>
  <c r="AA5985" i="6"/>
  <c r="AB5985" i="6"/>
  <c r="AA5986" i="6"/>
  <c r="AB5986" i="6"/>
  <c r="AA5987" i="6"/>
  <c r="AB5987" i="6"/>
  <c r="AA5988" i="6"/>
  <c r="AB5988" i="6"/>
  <c r="AA5989" i="6"/>
  <c r="AB5989" i="6"/>
  <c r="AA5990" i="6"/>
  <c r="AB5990" i="6"/>
  <c r="AA5991" i="6"/>
  <c r="AB5991" i="6"/>
  <c r="AA5992" i="6"/>
  <c r="AB5992" i="6"/>
  <c r="AA5993" i="6"/>
  <c r="AB5993" i="6"/>
  <c r="AA5994" i="6"/>
  <c r="AB5994" i="6"/>
  <c r="AA5995" i="6"/>
  <c r="AB5995" i="6"/>
  <c r="AA5996" i="6"/>
  <c r="AB5996" i="6"/>
  <c r="AA5997" i="6"/>
  <c r="AB5997" i="6"/>
  <c r="AA5998" i="6"/>
  <c r="AB5998" i="6"/>
  <c r="AA5999" i="6"/>
  <c r="AB5999" i="6"/>
  <c r="AA6000" i="6"/>
  <c r="AB6000" i="6"/>
  <c r="AA6001" i="6"/>
  <c r="AB6001" i="6"/>
  <c r="AA6002" i="6"/>
  <c r="AB6002" i="6"/>
  <c r="AA6003" i="6"/>
  <c r="AB6003" i="6"/>
  <c r="AA6004" i="6"/>
  <c r="AB6004" i="6"/>
  <c r="AA6005" i="6"/>
  <c r="AB6005" i="6"/>
  <c r="AA6006" i="6"/>
  <c r="AB6006" i="6"/>
  <c r="AA6007" i="6"/>
  <c r="AB6007" i="6"/>
  <c r="AA6008" i="6"/>
  <c r="AB6008" i="6"/>
  <c r="AA6009" i="6"/>
  <c r="AB6009" i="6"/>
  <c r="AA6010" i="6"/>
  <c r="AB6010" i="6"/>
  <c r="AA6011" i="6"/>
  <c r="AB6011" i="6"/>
  <c r="AA6012" i="6"/>
  <c r="AB6012" i="6"/>
  <c r="AA6013" i="6"/>
  <c r="AB6013" i="6"/>
  <c r="AA6014" i="6"/>
  <c r="AB6014" i="6"/>
  <c r="AA6015" i="6"/>
  <c r="AB6015" i="6"/>
  <c r="AA6016" i="6"/>
  <c r="AB6016" i="6"/>
  <c r="AA6017" i="6"/>
  <c r="AB6017" i="6"/>
  <c r="AA6018" i="6"/>
  <c r="AB6018" i="6"/>
  <c r="AA6019" i="6"/>
  <c r="AB6019" i="6"/>
  <c r="AA6020" i="6"/>
  <c r="AB6020" i="6"/>
  <c r="AA6021" i="6"/>
  <c r="AB6021" i="6"/>
  <c r="AA6022" i="6"/>
  <c r="AB6022" i="6"/>
  <c r="AA6023" i="6"/>
  <c r="AB6023" i="6"/>
  <c r="AA6024" i="6"/>
  <c r="AB6024" i="6"/>
  <c r="AA6025" i="6"/>
  <c r="AB6025" i="6"/>
  <c r="AA6026" i="6"/>
  <c r="AB6026" i="6"/>
  <c r="AA6027" i="6"/>
  <c r="AB6027" i="6"/>
  <c r="AA6028" i="6"/>
  <c r="AB6028" i="6"/>
  <c r="AA6029" i="6"/>
  <c r="AB6029" i="6"/>
  <c r="AA6030" i="6"/>
  <c r="AB6030" i="6"/>
  <c r="AA6031" i="6"/>
  <c r="AB6031" i="6"/>
  <c r="AA6032" i="6"/>
  <c r="AB6032" i="6"/>
  <c r="AA6033" i="6"/>
  <c r="AB6033" i="6"/>
  <c r="AA6034" i="6"/>
  <c r="AB6034" i="6"/>
  <c r="AA6035" i="6"/>
  <c r="AB6035" i="6"/>
  <c r="AA6036" i="6"/>
  <c r="AB6036" i="6"/>
  <c r="AA6037" i="6"/>
  <c r="AB6037" i="6"/>
  <c r="AA6038" i="6"/>
  <c r="AB6038" i="6"/>
  <c r="AA6039" i="6"/>
  <c r="AB6039" i="6"/>
  <c r="AA6040" i="6"/>
  <c r="AB6040" i="6"/>
  <c r="AA6041" i="6"/>
  <c r="AB6041" i="6"/>
  <c r="AA6042" i="6"/>
  <c r="AB6042" i="6"/>
  <c r="AA6043" i="6"/>
  <c r="AB6043" i="6"/>
  <c r="AA6044" i="6"/>
  <c r="AB6044" i="6"/>
  <c r="AA6045" i="6"/>
  <c r="AB6045" i="6"/>
  <c r="AA6046" i="6"/>
  <c r="AB6046" i="6"/>
  <c r="AA6047" i="6"/>
  <c r="AB6047" i="6"/>
  <c r="AA6048" i="6"/>
  <c r="AB6048" i="6"/>
  <c r="AA6049" i="6"/>
  <c r="AB6049" i="6"/>
  <c r="AA6050" i="6"/>
  <c r="AB6050" i="6"/>
  <c r="AA6051" i="6"/>
  <c r="AB6051" i="6"/>
  <c r="AA6052" i="6"/>
  <c r="AB6052" i="6"/>
  <c r="AA6053" i="6"/>
  <c r="AB6053" i="6"/>
  <c r="AA6054" i="6"/>
  <c r="AB6054" i="6"/>
  <c r="AA6055" i="6"/>
  <c r="AB6055" i="6"/>
  <c r="AA6056" i="6"/>
  <c r="AB6056" i="6"/>
  <c r="AA6057" i="6"/>
  <c r="AB6057" i="6"/>
  <c r="AA6058" i="6"/>
  <c r="AB6058" i="6"/>
  <c r="AA6059" i="6"/>
  <c r="AB6059" i="6"/>
  <c r="AA6060" i="6"/>
  <c r="AB6060" i="6"/>
  <c r="AA6061" i="6"/>
  <c r="AB6061" i="6"/>
  <c r="AA6062" i="6"/>
  <c r="AB6062" i="6"/>
  <c r="AA6063" i="6"/>
  <c r="AB6063" i="6"/>
  <c r="AA6064" i="6"/>
  <c r="AB6064" i="6"/>
  <c r="AA6065" i="6"/>
  <c r="AB6065" i="6"/>
  <c r="AA6066" i="6"/>
  <c r="AB6066" i="6"/>
  <c r="AA6067" i="6"/>
  <c r="AB6067" i="6"/>
  <c r="AA6068" i="6"/>
  <c r="AB6068" i="6"/>
  <c r="AA6069" i="6"/>
  <c r="AB6069" i="6"/>
  <c r="AA6070" i="6"/>
  <c r="AB6070" i="6"/>
  <c r="AA6071" i="6"/>
  <c r="AB6071" i="6"/>
  <c r="AA6072" i="6"/>
  <c r="AB6072" i="6"/>
  <c r="AA6073" i="6"/>
  <c r="AB6073" i="6"/>
  <c r="AA6074" i="6"/>
  <c r="AB6074" i="6"/>
  <c r="AA6075" i="6"/>
  <c r="AB6075" i="6"/>
  <c r="AA6076" i="6"/>
  <c r="AB6076" i="6"/>
  <c r="AA6077" i="6"/>
  <c r="AB6077" i="6"/>
  <c r="AA6078" i="6"/>
  <c r="AB6078" i="6"/>
  <c r="AA6079" i="6"/>
  <c r="AB6079" i="6"/>
  <c r="AA6080" i="6"/>
  <c r="AB6080" i="6"/>
  <c r="AA6081" i="6"/>
  <c r="AB6081" i="6"/>
  <c r="AA6082" i="6"/>
  <c r="AB6082" i="6"/>
  <c r="AA6083" i="6"/>
  <c r="AB6083" i="6"/>
  <c r="AA6084" i="6"/>
  <c r="AB6084" i="6"/>
  <c r="AA6085" i="6"/>
  <c r="AB6085" i="6"/>
  <c r="AA6086" i="6"/>
  <c r="AB6086" i="6"/>
  <c r="AA6087" i="6"/>
  <c r="AB6087" i="6"/>
  <c r="AA6088" i="6"/>
  <c r="AB6088" i="6"/>
  <c r="AA6089" i="6"/>
  <c r="AB6089" i="6"/>
  <c r="AA6090" i="6"/>
  <c r="AB6090" i="6"/>
  <c r="AA6091" i="6"/>
  <c r="AB6091" i="6"/>
  <c r="AA6092" i="6"/>
  <c r="AB6092" i="6"/>
  <c r="AA6093" i="6"/>
  <c r="AB6093" i="6"/>
  <c r="AA6094" i="6"/>
  <c r="AB6094" i="6"/>
  <c r="AA6095" i="6"/>
  <c r="AB6095" i="6"/>
  <c r="AA6096" i="6"/>
  <c r="AB6096" i="6"/>
  <c r="AA6097" i="6"/>
  <c r="AB6097" i="6"/>
  <c r="AA6098" i="6"/>
  <c r="AB6098" i="6"/>
  <c r="AA6099" i="6"/>
  <c r="AB6099" i="6"/>
  <c r="AA6100" i="6"/>
  <c r="AB6100" i="6"/>
  <c r="AA6101" i="6"/>
  <c r="AB6101" i="6"/>
  <c r="AA6102" i="6"/>
  <c r="AB6102" i="6"/>
  <c r="AA6103" i="6"/>
  <c r="AB6103" i="6"/>
  <c r="AA6104" i="6"/>
  <c r="AB6104" i="6"/>
  <c r="AA6105" i="6"/>
  <c r="AB6105" i="6"/>
  <c r="AA6106" i="6"/>
  <c r="AB6106" i="6"/>
  <c r="AA6107" i="6"/>
  <c r="AB6107" i="6"/>
  <c r="AA6108" i="6"/>
  <c r="AB6108" i="6"/>
  <c r="AA6109" i="6"/>
  <c r="AB6109" i="6"/>
  <c r="AA6110" i="6"/>
  <c r="AB6110" i="6"/>
  <c r="AA6111" i="6"/>
  <c r="AB6111" i="6"/>
  <c r="AA6112" i="6"/>
  <c r="AB6112" i="6"/>
  <c r="AA6113" i="6"/>
  <c r="AB6113" i="6"/>
  <c r="AA6114" i="6"/>
  <c r="AB6114" i="6"/>
  <c r="AA6115" i="6"/>
  <c r="AB6115" i="6"/>
  <c r="AA6116" i="6"/>
  <c r="AB6116" i="6"/>
  <c r="AA6117" i="6"/>
  <c r="AB6117" i="6"/>
  <c r="AA6118" i="6"/>
  <c r="AB6118" i="6"/>
  <c r="AA6119" i="6"/>
  <c r="AB6119" i="6"/>
  <c r="AA6120" i="6"/>
  <c r="AB6120" i="6"/>
  <c r="AA6121" i="6"/>
  <c r="AB6121" i="6"/>
  <c r="AA6122" i="6"/>
  <c r="AB6122" i="6"/>
  <c r="AA6123" i="6"/>
  <c r="AB6123" i="6"/>
  <c r="AA6124" i="6"/>
  <c r="AB6124" i="6"/>
  <c r="AA6125" i="6"/>
  <c r="AB6125" i="6"/>
  <c r="AA6126" i="6"/>
  <c r="AB6126" i="6"/>
  <c r="AA6127" i="6"/>
  <c r="AB6127" i="6"/>
  <c r="AA6128" i="6"/>
  <c r="AB6128" i="6"/>
  <c r="AA6129" i="6"/>
  <c r="AB6129" i="6"/>
  <c r="AA6130" i="6"/>
  <c r="AB6130" i="6"/>
  <c r="AA6131" i="6"/>
  <c r="AB6131" i="6"/>
  <c r="AA6132" i="6"/>
  <c r="AB6132" i="6"/>
  <c r="AA6133" i="6"/>
  <c r="AB6133" i="6"/>
  <c r="AA6134" i="6"/>
  <c r="AB6134" i="6"/>
  <c r="AA6135" i="6"/>
  <c r="AB6135" i="6"/>
  <c r="AA6136" i="6"/>
  <c r="AB6136" i="6"/>
  <c r="AA6137" i="6"/>
  <c r="AB6137" i="6"/>
  <c r="AA6138" i="6"/>
  <c r="AB6138" i="6"/>
  <c r="AA6139" i="6"/>
  <c r="AB6139" i="6"/>
  <c r="AA6140" i="6"/>
  <c r="AB6140" i="6"/>
  <c r="AA6141" i="6"/>
  <c r="AB6141" i="6"/>
  <c r="AA6142" i="6"/>
  <c r="AB6142" i="6"/>
  <c r="AA6143" i="6"/>
  <c r="AB6143" i="6"/>
  <c r="AA6144" i="6"/>
  <c r="AB6144" i="6"/>
  <c r="AA6145" i="6"/>
  <c r="AB6145" i="6"/>
  <c r="AA6146" i="6"/>
  <c r="AB6146" i="6"/>
  <c r="AA6147" i="6"/>
  <c r="AB6147" i="6"/>
  <c r="AA6148" i="6"/>
  <c r="AB6148" i="6"/>
  <c r="AA6149" i="6"/>
  <c r="AB6149" i="6"/>
  <c r="AA6150" i="6"/>
  <c r="AB6150" i="6"/>
  <c r="AA6151" i="6"/>
  <c r="AB6151" i="6"/>
  <c r="AA6152" i="6"/>
  <c r="AB6152" i="6"/>
  <c r="AA6153" i="6"/>
  <c r="AB6153" i="6"/>
  <c r="AA6154" i="6"/>
  <c r="AB6154" i="6"/>
  <c r="AA6155" i="6"/>
  <c r="AB6155" i="6"/>
  <c r="AA6156" i="6"/>
  <c r="AB6156" i="6"/>
  <c r="AA6157" i="6"/>
  <c r="AB6157" i="6"/>
  <c r="AA6158" i="6"/>
  <c r="AB6158" i="6"/>
  <c r="AA6159" i="6"/>
  <c r="AB6159" i="6"/>
  <c r="AA6160" i="6"/>
  <c r="AB6160" i="6"/>
  <c r="AA6161" i="6"/>
  <c r="AB6161" i="6"/>
  <c r="AA6162" i="6"/>
  <c r="AB6162" i="6"/>
  <c r="AA6163" i="6"/>
  <c r="AB6163" i="6"/>
  <c r="AA6164" i="6"/>
  <c r="AB6164" i="6"/>
  <c r="AA6165" i="6"/>
  <c r="AB6165" i="6"/>
  <c r="AA6166" i="6"/>
  <c r="AB6166" i="6"/>
  <c r="AA6167" i="6"/>
  <c r="AB6167" i="6"/>
  <c r="AA6168" i="6"/>
  <c r="AB6168" i="6"/>
  <c r="AA6169" i="6"/>
  <c r="AB6169" i="6"/>
  <c r="AA6170" i="6"/>
  <c r="AB6170" i="6"/>
  <c r="AA6171" i="6"/>
  <c r="AB6171" i="6"/>
  <c r="AA6172" i="6"/>
  <c r="AB6172" i="6"/>
  <c r="AA6173" i="6"/>
  <c r="AB6173" i="6"/>
  <c r="AA6174" i="6"/>
  <c r="AB6174" i="6"/>
  <c r="AA6175" i="6"/>
  <c r="AB6175" i="6"/>
  <c r="AA6176" i="6"/>
  <c r="AB6176" i="6"/>
  <c r="AA6177" i="6"/>
  <c r="AB6177" i="6"/>
  <c r="AA6178" i="6"/>
  <c r="AB6178" i="6"/>
  <c r="AA6179" i="6"/>
  <c r="AB6179" i="6"/>
  <c r="AA6180" i="6"/>
  <c r="AB6180" i="6"/>
  <c r="AA6181" i="6"/>
  <c r="AB6181" i="6"/>
  <c r="AA6182" i="6"/>
  <c r="AB6182" i="6"/>
  <c r="AA6183" i="6"/>
  <c r="AB6183" i="6"/>
  <c r="AA6184" i="6"/>
  <c r="AB6184" i="6"/>
  <c r="AA6185" i="6"/>
  <c r="AB6185" i="6"/>
  <c r="AA6186" i="6"/>
  <c r="AB6186" i="6"/>
  <c r="AA6187" i="6"/>
  <c r="AB6187" i="6"/>
  <c r="AA6188" i="6"/>
  <c r="AB6188" i="6"/>
  <c r="AA6189" i="6"/>
  <c r="AB6189" i="6"/>
  <c r="AA6190" i="6"/>
  <c r="AB6190" i="6"/>
  <c r="AA6191" i="6"/>
  <c r="AB6191" i="6"/>
  <c r="AA6192" i="6"/>
  <c r="AB6192" i="6"/>
  <c r="AA6193" i="6"/>
  <c r="AB6193" i="6"/>
  <c r="AA6194" i="6"/>
  <c r="AB6194" i="6"/>
  <c r="AA6195" i="6"/>
  <c r="AB6195" i="6"/>
  <c r="AA6196" i="6"/>
  <c r="AB6196" i="6"/>
  <c r="AA6197" i="6"/>
  <c r="AB6197" i="6"/>
  <c r="AA6198" i="6"/>
  <c r="AB6198" i="6"/>
  <c r="AA6199" i="6"/>
  <c r="AB6199" i="6"/>
  <c r="AA6200" i="6"/>
  <c r="AB6200" i="6"/>
  <c r="AA6201" i="6"/>
  <c r="AB6201" i="6"/>
  <c r="AA6202" i="6"/>
  <c r="AB6202" i="6"/>
  <c r="AA6203" i="6"/>
  <c r="AB6203" i="6"/>
  <c r="AA6204" i="6"/>
  <c r="AB6204" i="6"/>
  <c r="AA6205" i="6"/>
  <c r="AB6205" i="6"/>
  <c r="AA6206" i="6"/>
  <c r="AB6206" i="6"/>
  <c r="AA6207" i="6"/>
  <c r="AB6207" i="6"/>
  <c r="AA6208" i="6"/>
  <c r="AB6208" i="6"/>
  <c r="AA6209" i="6"/>
  <c r="AB6209" i="6"/>
  <c r="AA6210" i="6"/>
  <c r="AB6210" i="6"/>
  <c r="AA6211" i="6"/>
  <c r="AB6211" i="6"/>
  <c r="AA6212" i="6"/>
  <c r="AB6212" i="6"/>
  <c r="AA6213" i="6"/>
  <c r="AB6213" i="6"/>
  <c r="AA6214" i="6"/>
  <c r="AB6214" i="6"/>
  <c r="AA6215" i="6"/>
  <c r="AB6215" i="6"/>
  <c r="AA6216" i="6"/>
  <c r="AB6216" i="6"/>
  <c r="AA6217" i="6"/>
  <c r="AB6217" i="6"/>
  <c r="AA6218" i="6"/>
  <c r="AB6218" i="6"/>
  <c r="AA6219" i="6"/>
  <c r="AB6219" i="6"/>
  <c r="AA6220" i="6"/>
  <c r="AB6220" i="6"/>
  <c r="AA6221" i="6"/>
  <c r="AB6221" i="6"/>
  <c r="AA6222" i="6"/>
  <c r="AB6222" i="6"/>
  <c r="AA6223" i="6"/>
  <c r="AB6223" i="6"/>
  <c r="AA6224" i="6"/>
  <c r="AB6224" i="6"/>
  <c r="AA6225" i="6"/>
  <c r="AB6225" i="6"/>
  <c r="AA6226" i="6"/>
  <c r="AB6226" i="6"/>
  <c r="AA6227" i="6"/>
  <c r="AB6227" i="6"/>
  <c r="AA6228" i="6"/>
  <c r="AB6228" i="6"/>
  <c r="AA6229" i="6"/>
  <c r="AB6229" i="6"/>
  <c r="AA6230" i="6"/>
  <c r="AB6230" i="6"/>
  <c r="AA6231" i="6"/>
  <c r="AB6231" i="6"/>
  <c r="AA6232" i="6"/>
  <c r="AB6232" i="6"/>
  <c r="AA6233" i="6"/>
  <c r="AB6233" i="6"/>
  <c r="AA6234" i="6"/>
  <c r="AB6234" i="6"/>
  <c r="AA6235" i="6"/>
  <c r="AB6235" i="6"/>
  <c r="AA6236" i="6"/>
  <c r="AB6236" i="6"/>
  <c r="AA6237" i="6"/>
  <c r="AB6237" i="6"/>
  <c r="AA6238" i="6"/>
  <c r="AB6238" i="6"/>
  <c r="AA6239" i="6"/>
  <c r="AB6239" i="6"/>
  <c r="AA6240" i="6"/>
  <c r="AB6240" i="6"/>
  <c r="AA6241" i="6"/>
  <c r="AB6241" i="6"/>
  <c r="AA6242" i="6"/>
  <c r="AB6242" i="6"/>
  <c r="AA6243" i="6"/>
  <c r="AB6243" i="6"/>
  <c r="AA6244" i="6"/>
  <c r="AB6244" i="6"/>
  <c r="AA6245" i="6"/>
  <c r="AB6245" i="6"/>
  <c r="AA6246" i="6"/>
  <c r="AB6246" i="6"/>
  <c r="AA6247" i="6"/>
  <c r="AB6247" i="6"/>
  <c r="AA6248" i="6"/>
  <c r="AB6248" i="6"/>
  <c r="AA6249" i="6"/>
  <c r="AB6249" i="6"/>
  <c r="AA6250" i="6"/>
  <c r="AB6250" i="6"/>
  <c r="AA6251" i="6"/>
  <c r="AB6251" i="6"/>
  <c r="AA6252" i="6"/>
  <c r="AB6252" i="6"/>
  <c r="AA6253" i="6"/>
  <c r="AB6253" i="6"/>
  <c r="AA6254" i="6"/>
  <c r="AB6254" i="6"/>
  <c r="AA6255" i="6"/>
  <c r="AB6255" i="6"/>
  <c r="AA6256" i="6"/>
  <c r="AB6256" i="6"/>
  <c r="AA6257" i="6"/>
  <c r="AB6257" i="6"/>
  <c r="AA6258" i="6"/>
  <c r="AB6258" i="6"/>
  <c r="AA6259" i="6"/>
  <c r="AB6259" i="6"/>
  <c r="AA6260" i="6"/>
  <c r="AB6260" i="6"/>
  <c r="AA6261" i="6"/>
  <c r="AB6261" i="6"/>
  <c r="AA6262" i="6"/>
  <c r="AB6262" i="6"/>
  <c r="AA6263" i="6"/>
  <c r="AB6263" i="6"/>
  <c r="AA6264" i="6"/>
  <c r="AB6264" i="6"/>
  <c r="AA6265" i="6"/>
  <c r="AB6265" i="6"/>
  <c r="AA6266" i="6"/>
  <c r="AB6266" i="6"/>
  <c r="AA6267" i="6"/>
  <c r="AB6267" i="6"/>
  <c r="AA6268" i="6"/>
  <c r="AB6268" i="6"/>
  <c r="AA6269" i="6"/>
  <c r="AB6269" i="6"/>
  <c r="AA6270" i="6"/>
  <c r="AB6270" i="6"/>
  <c r="AA6271" i="6"/>
  <c r="AB6271" i="6"/>
  <c r="AA6272" i="6"/>
  <c r="AB6272" i="6"/>
  <c r="AA6273" i="6"/>
  <c r="AB6273" i="6"/>
  <c r="AA6274" i="6"/>
  <c r="AB6274" i="6"/>
  <c r="AA6275" i="6"/>
  <c r="AB6275" i="6"/>
  <c r="AA6276" i="6"/>
  <c r="AB6276" i="6"/>
  <c r="AA6277" i="6"/>
  <c r="AB6277" i="6"/>
  <c r="AA6278" i="6"/>
  <c r="AB6278" i="6"/>
  <c r="AA6279" i="6"/>
  <c r="AB6279" i="6"/>
  <c r="AA6280" i="6"/>
  <c r="AB6280" i="6"/>
  <c r="AA6281" i="6"/>
  <c r="AB6281" i="6"/>
  <c r="AA6282" i="6"/>
  <c r="AB6282" i="6"/>
  <c r="AA6283" i="6"/>
  <c r="AB6283" i="6"/>
  <c r="AA6284" i="6"/>
  <c r="AB6284" i="6"/>
  <c r="AA6285" i="6"/>
  <c r="AB6285" i="6"/>
  <c r="AA6286" i="6"/>
  <c r="AB6286" i="6"/>
  <c r="AA6287" i="6"/>
  <c r="AB6287" i="6"/>
  <c r="AA6288" i="6"/>
  <c r="AB6288" i="6"/>
  <c r="AA6289" i="6"/>
  <c r="AB6289" i="6"/>
  <c r="AA6290" i="6"/>
  <c r="AB6290" i="6"/>
  <c r="AA6291" i="6"/>
  <c r="AB6291" i="6"/>
  <c r="AA6292" i="6"/>
  <c r="AB6292" i="6"/>
  <c r="AA6293" i="6"/>
  <c r="AB6293" i="6"/>
  <c r="AA6294" i="6"/>
  <c r="AB6294" i="6"/>
  <c r="AA6295" i="6"/>
  <c r="AB6295" i="6"/>
  <c r="AA6296" i="6"/>
  <c r="AB6296" i="6"/>
  <c r="AA6297" i="6"/>
  <c r="AB6297" i="6"/>
  <c r="AA6298" i="6"/>
  <c r="AB6298" i="6"/>
  <c r="AA6299" i="6"/>
  <c r="AB6299" i="6"/>
  <c r="AA6300" i="6"/>
  <c r="AB6300" i="6"/>
  <c r="AA6301" i="6"/>
  <c r="AB6301" i="6"/>
  <c r="AA6302" i="6"/>
  <c r="AB6302" i="6"/>
  <c r="AA6303" i="6"/>
  <c r="AB6303" i="6"/>
  <c r="AA6304" i="6"/>
  <c r="AB6304" i="6"/>
  <c r="AA6305" i="6"/>
  <c r="AB6305" i="6"/>
  <c r="AA6306" i="6"/>
  <c r="AB6306" i="6"/>
  <c r="AA6307" i="6"/>
  <c r="AB6307" i="6"/>
  <c r="AA6308" i="6"/>
  <c r="AB6308" i="6"/>
  <c r="AA6309" i="6"/>
  <c r="AB6309" i="6"/>
  <c r="AA6310" i="6"/>
  <c r="AB6310" i="6"/>
  <c r="AA6311" i="6"/>
  <c r="AB6311" i="6"/>
  <c r="AA6312" i="6"/>
  <c r="AB6312" i="6"/>
  <c r="AA6313" i="6"/>
  <c r="AB6313" i="6"/>
  <c r="AA6314" i="6"/>
  <c r="AB6314" i="6"/>
  <c r="AA6315" i="6"/>
  <c r="AB6315" i="6"/>
  <c r="AA6316" i="6"/>
  <c r="AB6316" i="6"/>
  <c r="AA6317" i="6"/>
  <c r="AB6317" i="6"/>
  <c r="AA6318" i="6"/>
  <c r="AB6318" i="6"/>
  <c r="AA6319" i="6"/>
  <c r="AB6319" i="6"/>
  <c r="AA6320" i="6"/>
  <c r="AB6320" i="6"/>
  <c r="AA6321" i="6"/>
  <c r="AB6321" i="6"/>
  <c r="AA6322" i="6"/>
  <c r="AB6322" i="6"/>
  <c r="AA6323" i="6"/>
  <c r="AB6323" i="6"/>
  <c r="AA6324" i="6"/>
  <c r="AB6324" i="6"/>
  <c r="AA6325" i="6"/>
  <c r="AB6325" i="6"/>
  <c r="AA6326" i="6"/>
  <c r="AB6326" i="6"/>
  <c r="AA6327" i="6"/>
  <c r="AB6327" i="6"/>
  <c r="AA6328" i="6"/>
  <c r="AB6328" i="6"/>
  <c r="AA6329" i="6"/>
  <c r="AB6329" i="6"/>
  <c r="AA6330" i="6"/>
  <c r="AB6330" i="6"/>
  <c r="AA6331" i="6"/>
  <c r="AB6331" i="6"/>
  <c r="AA6332" i="6"/>
  <c r="AB6332" i="6"/>
  <c r="AA6333" i="6"/>
  <c r="AB6333" i="6"/>
  <c r="AA6334" i="6"/>
  <c r="AB6334" i="6"/>
  <c r="AA6335" i="6"/>
  <c r="AB6335" i="6"/>
  <c r="AA6336" i="6"/>
  <c r="AB6336" i="6"/>
  <c r="AA6337" i="6"/>
  <c r="AB6337" i="6"/>
  <c r="AA6338" i="6"/>
  <c r="AB6338" i="6"/>
  <c r="AA6339" i="6"/>
  <c r="AB6339" i="6"/>
  <c r="AA6340" i="6"/>
  <c r="AB6340" i="6"/>
  <c r="AA6341" i="6"/>
  <c r="AB6341" i="6"/>
  <c r="AA6342" i="6"/>
  <c r="AB6342" i="6"/>
  <c r="AA6343" i="6"/>
  <c r="AB6343" i="6"/>
  <c r="AA6344" i="6"/>
  <c r="AB6344" i="6"/>
  <c r="AA6345" i="6"/>
  <c r="AB6345" i="6"/>
  <c r="AA6346" i="6"/>
  <c r="AB6346" i="6"/>
  <c r="AA6347" i="6"/>
  <c r="AB6347" i="6"/>
  <c r="AA6348" i="6"/>
  <c r="AB6348" i="6"/>
  <c r="AA6349" i="6"/>
  <c r="AB6349" i="6"/>
  <c r="AA6350" i="6"/>
  <c r="AB6350" i="6"/>
  <c r="AA6351" i="6"/>
  <c r="AB6351" i="6"/>
  <c r="AA6352" i="6"/>
  <c r="AB6352" i="6"/>
  <c r="AA6353" i="6"/>
  <c r="AB6353" i="6"/>
  <c r="AA6354" i="6"/>
  <c r="AB6354" i="6"/>
  <c r="AA6355" i="6"/>
  <c r="AB6355" i="6"/>
  <c r="AA6356" i="6"/>
  <c r="AB6356" i="6"/>
  <c r="AA6357" i="6"/>
  <c r="AB6357" i="6"/>
  <c r="AA6358" i="6"/>
  <c r="AB6358" i="6"/>
  <c r="AA6359" i="6"/>
  <c r="AB6359" i="6"/>
  <c r="AA6360" i="6"/>
  <c r="AB6360" i="6"/>
  <c r="AA6361" i="6"/>
  <c r="AB6361" i="6"/>
  <c r="AA6362" i="6"/>
  <c r="AB6362" i="6"/>
  <c r="AA6363" i="6"/>
  <c r="AB6363" i="6"/>
  <c r="AA6364" i="6"/>
  <c r="AB6364" i="6"/>
  <c r="AA6365" i="6"/>
  <c r="AB6365" i="6"/>
  <c r="AA6366" i="6"/>
  <c r="AB6366" i="6"/>
  <c r="AA6367" i="6"/>
  <c r="AB6367" i="6"/>
  <c r="AA6368" i="6"/>
  <c r="AB6368" i="6"/>
  <c r="AA6369" i="6"/>
  <c r="AB6369" i="6"/>
  <c r="AA6370" i="6"/>
  <c r="AB6370" i="6"/>
  <c r="AA6371" i="6"/>
  <c r="AB6371" i="6"/>
  <c r="AA6372" i="6"/>
  <c r="AB6372" i="6"/>
  <c r="AA6373" i="6"/>
  <c r="AB6373" i="6"/>
  <c r="AA6374" i="6"/>
  <c r="AB6374" i="6"/>
  <c r="AA6375" i="6"/>
  <c r="AB6375" i="6"/>
  <c r="AA6376" i="6"/>
  <c r="AB6376" i="6"/>
  <c r="AA6377" i="6"/>
  <c r="AB6377" i="6"/>
  <c r="AA6378" i="6"/>
  <c r="AB6378" i="6"/>
  <c r="AA6379" i="6"/>
  <c r="AB6379" i="6"/>
  <c r="AA6380" i="6"/>
  <c r="AB6380" i="6"/>
  <c r="AA6381" i="6"/>
  <c r="AB6381" i="6"/>
  <c r="AA6382" i="6"/>
  <c r="AB6382" i="6"/>
  <c r="AA6383" i="6"/>
  <c r="AB6383" i="6"/>
  <c r="AA6384" i="6"/>
  <c r="AB6384" i="6"/>
  <c r="AA6385" i="6"/>
  <c r="AB6385" i="6"/>
  <c r="AA6386" i="6"/>
  <c r="AB6386" i="6"/>
  <c r="AA6387" i="6"/>
  <c r="AB6387" i="6"/>
  <c r="AA6388" i="6"/>
  <c r="AB6388" i="6"/>
  <c r="AA6389" i="6"/>
  <c r="AB6389" i="6"/>
  <c r="AA6390" i="6"/>
  <c r="AB6390" i="6"/>
  <c r="AA6391" i="6"/>
  <c r="AB6391" i="6"/>
  <c r="AA6392" i="6"/>
  <c r="AB6392" i="6"/>
  <c r="AA6393" i="6"/>
  <c r="AB6393" i="6"/>
  <c r="AA6394" i="6"/>
  <c r="AB6394" i="6"/>
  <c r="AA6395" i="6"/>
  <c r="AB6395" i="6"/>
  <c r="AA6396" i="6"/>
  <c r="AB6396" i="6"/>
  <c r="AA6397" i="6"/>
  <c r="AB6397" i="6"/>
  <c r="AA6398" i="6"/>
  <c r="AB6398" i="6"/>
  <c r="AA6399" i="6"/>
  <c r="AB6399" i="6"/>
  <c r="AA6400" i="6"/>
  <c r="AB6400" i="6"/>
  <c r="AA6401" i="6"/>
  <c r="AB6401" i="6"/>
  <c r="AA6402" i="6"/>
  <c r="AB6402" i="6"/>
  <c r="AA6403" i="6"/>
  <c r="AB6403" i="6"/>
  <c r="AA6404" i="6"/>
  <c r="AB6404" i="6"/>
  <c r="AA6405" i="6"/>
  <c r="AB6405" i="6"/>
  <c r="AA6406" i="6"/>
  <c r="AB6406" i="6"/>
  <c r="AA6407" i="6"/>
  <c r="AB6407" i="6"/>
  <c r="AA6408" i="6"/>
  <c r="AB6408" i="6"/>
  <c r="AA6409" i="6"/>
  <c r="AB6409" i="6"/>
  <c r="AA6410" i="6"/>
  <c r="AB6410" i="6"/>
  <c r="AA6411" i="6"/>
  <c r="AB6411" i="6"/>
  <c r="AA6412" i="6"/>
  <c r="AB6412" i="6"/>
  <c r="AA6413" i="6"/>
  <c r="AB6413" i="6"/>
  <c r="AA6414" i="6"/>
  <c r="AB6414" i="6"/>
  <c r="AA6415" i="6"/>
  <c r="AB6415" i="6"/>
  <c r="AA6416" i="6"/>
  <c r="AB6416" i="6"/>
  <c r="AA6417" i="6"/>
  <c r="AB6417" i="6"/>
  <c r="AA6418" i="6"/>
  <c r="AB6418" i="6"/>
  <c r="AA6419" i="6"/>
  <c r="AB6419" i="6"/>
  <c r="AA6420" i="6"/>
  <c r="AB6420" i="6"/>
  <c r="AA6421" i="6"/>
  <c r="AB6421" i="6"/>
  <c r="AA6422" i="6"/>
  <c r="AB6422" i="6"/>
  <c r="AA6423" i="6"/>
  <c r="AB6423" i="6"/>
  <c r="AA6424" i="6"/>
  <c r="AB6424" i="6"/>
  <c r="AA6425" i="6"/>
  <c r="AB6425" i="6"/>
  <c r="AA6426" i="6"/>
  <c r="AB6426" i="6"/>
  <c r="AA6427" i="6"/>
  <c r="AB6427" i="6"/>
  <c r="AA6428" i="6"/>
  <c r="AB6428" i="6"/>
  <c r="AA6429" i="6"/>
  <c r="AB6429" i="6"/>
  <c r="AA6430" i="6"/>
  <c r="AB6430" i="6"/>
  <c r="AA6431" i="6"/>
  <c r="AB6431" i="6"/>
  <c r="AA6432" i="6"/>
  <c r="AB6432" i="6"/>
  <c r="AA6433" i="6"/>
  <c r="AB6433" i="6"/>
  <c r="AA6434" i="6"/>
  <c r="AB6434" i="6"/>
  <c r="AA6435" i="6"/>
  <c r="AB6435" i="6"/>
  <c r="AA6436" i="6"/>
  <c r="AB6436" i="6"/>
  <c r="AA6437" i="6"/>
  <c r="AB6437" i="6"/>
  <c r="AA6438" i="6"/>
  <c r="AB6438" i="6"/>
  <c r="AA6439" i="6"/>
  <c r="AB6439" i="6"/>
  <c r="AA6440" i="6"/>
  <c r="AB6440" i="6"/>
  <c r="AA6441" i="6"/>
  <c r="AB6441" i="6"/>
  <c r="AA6442" i="6"/>
  <c r="AB6442" i="6"/>
  <c r="AA6443" i="6"/>
  <c r="AB6443" i="6"/>
  <c r="AA6444" i="6"/>
  <c r="AB6444" i="6"/>
  <c r="AA6445" i="6"/>
  <c r="AB6445" i="6"/>
  <c r="AA6446" i="6"/>
  <c r="AB6446" i="6"/>
  <c r="AA6447" i="6"/>
  <c r="AB6447" i="6"/>
  <c r="AA6448" i="6"/>
  <c r="AB6448" i="6"/>
  <c r="AA6449" i="6"/>
  <c r="AB6449" i="6"/>
  <c r="AA6450" i="6"/>
  <c r="AB6450" i="6"/>
  <c r="AA6451" i="6"/>
  <c r="AB6451" i="6"/>
  <c r="AA6452" i="6"/>
  <c r="AB6452" i="6"/>
  <c r="AA6453" i="6"/>
  <c r="AB6453" i="6"/>
  <c r="AA6454" i="6"/>
  <c r="AB6454" i="6"/>
  <c r="AA6455" i="6"/>
  <c r="AB6455" i="6"/>
  <c r="AA6456" i="6"/>
  <c r="AB6456" i="6"/>
  <c r="AA6457" i="6"/>
  <c r="AB6457" i="6"/>
  <c r="AA6458" i="6"/>
  <c r="AB6458" i="6"/>
  <c r="AA6459" i="6"/>
  <c r="AB6459" i="6"/>
  <c r="AA6460" i="6"/>
  <c r="AB6460" i="6"/>
  <c r="AA6461" i="6"/>
  <c r="AB6461" i="6"/>
  <c r="AA6462" i="6"/>
  <c r="AB6462" i="6"/>
  <c r="AA6463" i="6"/>
  <c r="AB6463" i="6"/>
  <c r="AA6464" i="6"/>
  <c r="AB6464" i="6"/>
  <c r="AA6465" i="6"/>
  <c r="AB6465" i="6"/>
  <c r="AA6466" i="6"/>
  <c r="AB6466" i="6"/>
  <c r="AA6467" i="6"/>
  <c r="AB6467" i="6"/>
  <c r="AA6468" i="6"/>
  <c r="AB6468" i="6"/>
  <c r="AA6469" i="6"/>
  <c r="AB6469" i="6"/>
  <c r="AA6470" i="6"/>
  <c r="AB6470" i="6"/>
  <c r="AA6471" i="6"/>
  <c r="AB6471" i="6"/>
  <c r="AA6472" i="6"/>
  <c r="AB6472" i="6"/>
  <c r="AA6473" i="6"/>
  <c r="AB6473" i="6"/>
  <c r="AA6474" i="6"/>
  <c r="AB6474" i="6"/>
  <c r="AA6475" i="6"/>
  <c r="AB6475" i="6"/>
  <c r="AA6476" i="6"/>
  <c r="AB6476" i="6"/>
  <c r="AA6477" i="6"/>
  <c r="AB6477" i="6"/>
  <c r="AA6478" i="6"/>
  <c r="AB6478" i="6"/>
  <c r="AA6479" i="6"/>
  <c r="AB6479" i="6"/>
  <c r="AA6480" i="6"/>
  <c r="AB6480" i="6"/>
  <c r="AA6481" i="6"/>
  <c r="AB6481" i="6"/>
  <c r="AA6482" i="6"/>
  <c r="AB6482" i="6"/>
  <c r="AA6483" i="6"/>
  <c r="AB6483" i="6"/>
  <c r="AA6484" i="6"/>
  <c r="AB6484" i="6"/>
  <c r="AA6485" i="6"/>
  <c r="AB6485" i="6"/>
  <c r="AA6486" i="6"/>
  <c r="AB6486" i="6"/>
  <c r="AA6487" i="6"/>
  <c r="AB6487" i="6"/>
  <c r="AA6488" i="6"/>
  <c r="AB6488" i="6"/>
  <c r="AA6489" i="6"/>
  <c r="AB6489" i="6"/>
  <c r="AA6490" i="6"/>
  <c r="AB6490" i="6"/>
  <c r="AA6491" i="6"/>
  <c r="AB6491" i="6"/>
  <c r="AA6492" i="6"/>
  <c r="AB6492" i="6"/>
  <c r="AA6493" i="6"/>
  <c r="AB6493" i="6"/>
  <c r="AA6494" i="6"/>
  <c r="AB6494" i="6"/>
  <c r="AA6495" i="6"/>
  <c r="AB6495" i="6"/>
  <c r="AA6496" i="6"/>
  <c r="AB6496" i="6"/>
  <c r="AA6497" i="6"/>
  <c r="AB6497" i="6"/>
  <c r="AA6498" i="6"/>
  <c r="AB6498" i="6"/>
  <c r="AA6499" i="6"/>
  <c r="AB6499" i="6"/>
  <c r="AA6500" i="6"/>
  <c r="AB6500" i="6"/>
  <c r="AA6501" i="6"/>
  <c r="AB6501" i="6"/>
  <c r="AA6502" i="6"/>
  <c r="AB6502" i="6"/>
  <c r="AA6503" i="6"/>
  <c r="AB6503" i="6"/>
  <c r="AA6504" i="6"/>
  <c r="AB6504" i="6"/>
  <c r="AA6505" i="6"/>
  <c r="AB6505" i="6"/>
  <c r="AA6506" i="6"/>
  <c r="AB6506" i="6"/>
  <c r="AA6507" i="6"/>
  <c r="AB6507" i="6"/>
  <c r="AA6508" i="6"/>
  <c r="AB6508" i="6"/>
  <c r="AA6509" i="6"/>
  <c r="AB6509" i="6"/>
  <c r="AA6510" i="6"/>
  <c r="AB6510" i="6"/>
  <c r="AA6511" i="6"/>
  <c r="AB6511" i="6"/>
  <c r="AA6512" i="6"/>
  <c r="AB6512" i="6"/>
  <c r="AA6513" i="6"/>
  <c r="AB6513" i="6"/>
  <c r="AA6514" i="6"/>
  <c r="AB6514" i="6"/>
  <c r="AA6515" i="6"/>
  <c r="AB6515" i="6"/>
  <c r="AA6516" i="6"/>
  <c r="AB6516" i="6"/>
  <c r="AA6517" i="6"/>
  <c r="AB6517" i="6"/>
  <c r="AA6518" i="6"/>
  <c r="AB6518" i="6"/>
  <c r="AA6519" i="6"/>
  <c r="AB6519" i="6"/>
  <c r="AA6520" i="6"/>
  <c r="AB6520" i="6"/>
  <c r="AA6521" i="6"/>
  <c r="AB6521" i="6"/>
  <c r="AA6522" i="6"/>
  <c r="AB6522" i="6"/>
  <c r="AA6523" i="6"/>
  <c r="AB6523" i="6"/>
  <c r="AA6524" i="6"/>
  <c r="AB6524" i="6"/>
  <c r="AA6525" i="6"/>
  <c r="AB6525" i="6"/>
  <c r="AA6526" i="6"/>
  <c r="AB6526" i="6"/>
  <c r="AA6527" i="6"/>
  <c r="AB6527" i="6"/>
  <c r="AA6528" i="6"/>
  <c r="AB6528" i="6"/>
  <c r="AA6529" i="6"/>
  <c r="AB6529" i="6"/>
  <c r="AA6530" i="6"/>
  <c r="AB6530" i="6"/>
  <c r="AA6531" i="6"/>
  <c r="AB6531" i="6"/>
  <c r="AA6532" i="6"/>
  <c r="AB6532" i="6"/>
  <c r="AA6533" i="6"/>
  <c r="AB6533" i="6"/>
  <c r="AA6534" i="6"/>
  <c r="AB6534" i="6"/>
  <c r="AA6535" i="6"/>
  <c r="AB6535" i="6"/>
  <c r="AA6536" i="6"/>
  <c r="AB6536" i="6"/>
  <c r="AA6537" i="6"/>
  <c r="AB6537" i="6"/>
  <c r="AA6538" i="6"/>
  <c r="AB6538" i="6"/>
  <c r="AA6539" i="6"/>
  <c r="AB6539" i="6"/>
  <c r="AA6540" i="6"/>
  <c r="AB6540" i="6"/>
  <c r="AA6541" i="6"/>
  <c r="AB6541" i="6"/>
  <c r="AA6542" i="6"/>
  <c r="AB6542" i="6"/>
  <c r="AA6543" i="6"/>
  <c r="AB6543" i="6"/>
  <c r="AA6544" i="6"/>
  <c r="AB6544" i="6"/>
  <c r="AA6545" i="6"/>
  <c r="AB6545" i="6"/>
  <c r="AA6546" i="6"/>
  <c r="AB6546" i="6"/>
  <c r="AA6547" i="6"/>
  <c r="AB6547" i="6"/>
  <c r="AA6548" i="6"/>
  <c r="AB6548" i="6"/>
  <c r="AA6549" i="6"/>
  <c r="AB6549" i="6"/>
  <c r="AA6550" i="6"/>
  <c r="AB6550" i="6"/>
  <c r="AA6551" i="6"/>
  <c r="AB6551" i="6"/>
  <c r="AA6552" i="6"/>
  <c r="AB6552" i="6"/>
  <c r="AA6553" i="6"/>
  <c r="AB6553" i="6"/>
  <c r="AA6554" i="6"/>
  <c r="AB6554" i="6"/>
  <c r="AA6555" i="6"/>
  <c r="AB6555" i="6"/>
  <c r="AA6556" i="6"/>
  <c r="AB6556" i="6"/>
  <c r="AA6557" i="6"/>
  <c r="AB6557" i="6"/>
  <c r="AA6558" i="6"/>
  <c r="AB6558" i="6"/>
  <c r="AA6559" i="6"/>
  <c r="AB6559" i="6"/>
  <c r="AA6560" i="6"/>
  <c r="AB6560" i="6"/>
  <c r="AA6561" i="6"/>
  <c r="AB6561" i="6"/>
  <c r="AA6562" i="6"/>
  <c r="AB6562" i="6"/>
  <c r="AA6563" i="6"/>
  <c r="AB6563" i="6"/>
  <c r="AA6564" i="6"/>
  <c r="AB6564" i="6"/>
  <c r="AA6565" i="6"/>
  <c r="AB6565" i="6"/>
  <c r="AA6566" i="6"/>
  <c r="AB6566" i="6"/>
  <c r="AA6567" i="6"/>
  <c r="AB6567" i="6"/>
  <c r="AA6568" i="6"/>
  <c r="AB6568" i="6"/>
  <c r="AA6569" i="6"/>
  <c r="AB6569" i="6"/>
  <c r="AA6570" i="6"/>
  <c r="AB6570" i="6"/>
  <c r="AA6571" i="6"/>
  <c r="AB6571" i="6"/>
  <c r="AA6572" i="6"/>
  <c r="AB6572" i="6"/>
  <c r="AA6573" i="6"/>
  <c r="AB6573" i="6"/>
  <c r="AA6574" i="6"/>
  <c r="AB6574" i="6"/>
  <c r="AA6575" i="6"/>
  <c r="AB6575" i="6"/>
  <c r="AA6576" i="6"/>
  <c r="AB6576" i="6"/>
  <c r="AA6577" i="6"/>
  <c r="AB6577" i="6"/>
  <c r="AA6578" i="6"/>
  <c r="AB6578" i="6"/>
  <c r="AA6579" i="6"/>
  <c r="AB6579" i="6"/>
  <c r="AA6580" i="6"/>
  <c r="AB6580" i="6"/>
  <c r="AA6581" i="6"/>
  <c r="AB6581" i="6"/>
  <c r="AA6582" i="6"/>
  <c r="AB6582" i="6"/>
  <c r="AA6583" i="6"/>
  <c r="AB6583" i="6"/>
  <c r="AA6584" i="6"/>
  <c r="AB6584" i="6"/>
  <c r="AA6585" i="6"/>
  <c r="AB6585" i="6"/>
  <c r="AA6586" i="6"/>
  <c r="AB6586" i="6"/>
  <c r="AA6587" i="6"/>
  <c r="AB6587" i="6"/>
  <c r="AA6588" i="6"/>
  <c r="AB6588" i="6"/>
  <c r="AA6589" i="6"/>
  <c r="AB6589" i="6"/>
  <c r="AA6590" i="6"/>
  <c r="AB6590" i="6"/>
  <c r="AA6591" i="6"/>
  <c r="AB6591" i="6"/>
  <c r="AA6592" i="6"/>
  <c r="AB6592" i="6"/>
  <c r="AA6593" i="6"/>
  <c r="AB6593" i="6"/>
  <c r="AA6594" i="6"/>
  <c r="AB6594" i="6"/>
  <c r="AA6595" i="6"/>
  <c r="AB6595" i="6"/>
  <c r="AA6596" i="6"/>
  <c r="AB6596" i="6"/>
  <c r="AA6597" i="6"/>
  <c r="AB6597" i="6"/>
  <c r="AA6598" i="6"/>
  <c r="AB6598" i="6"/>
  <c r="AA6599" i="6"/>
  <c r="AB6599" i="6"/>
  <c r="AA6600" i="6"/>
  <c r="AB6600" i="6"/>
  <c r="AA6601" i="6"/>
  <c r="AB6601" i="6"/>
  <c r="AA6602" i="6"/>
  <c r="AB6602" i="6"/>
  <c r="AA6603" i="6"/>
  <c r="AB6603" i="6"/>
  <c r="AA6604" i="6"/>
  <c r="AB6604" i="6"/>
  <c r="AA6605" i="6"/>
  <c r="AB6605" i="6"/>
  <c r="AA6606" i="6"/>
  <c r="AB6606" i="6"/>
  <c r="AA6607" i="6"/>
  <c r="AB6607" i="6"/>
  <c r="AA6608" i="6"/>
  <c r="AB6608" i="6"/>
  <c r="AA6609" i="6"/>
  <c r="AB6609" i="6"/>
  <c r="AA6610" i="6"/>
  <c r="AB6610" i="6"/>
  <c r="AA6611" i="6"/>
  <c r="AB6611" i="6"/>
  <c r="AA6612" i="6"/>
  <c r="AB6612" i="6"/>
  <c r="AA6613" i="6"/>
  <c r="AB6613" i="6"/>
  <c r="AA6614" i="6"/>
  <c r="AB6614" i="6"/>
  <c r="AA6615" i="6"/>
  <c r="AB6615" i="6"/>
  <c r="AA6616" i="6"/>
  <c r="AB6616" i="6"/>
  <c r="AA6617" i="6"/>
  <c r="AB6617" i="6"/>
  <c r="AA6618" i="6"/>
  <c r="AB6618" i="6"/>
  <c r="AA6619" i="6"/>
  <c r="AB6619" i="6"/>
  <c r="AA6620" i="6"/>
  <c r="AB6620" i="6"/>
  <c r="AA6621" i="6"/>
  <c r="AB6621" i="6"/>
  <c r="AA6622" i="6"/>
  <c r="AB6622" i="6"/>
  <c r="AA6623" i="6"/>
  <c r="AB6623" i="6"/>
  <c r="AA6624" i="6"/>
  <c r="AB6624" i="6"/>
  <c r="AA6625" i="6"/>
  <c r="AB6625" i="6"/>
  <c r="AA6626" i="6"/>
  <c r="AB6626" i="6"/>
  <c r="AA6627" i="6"/>
  <c r="AB6627" i="6"/>
  <c r="AA6628" i="6"/>
  <c r="AB6628" i="6"/>
  <c r="AA6629" i="6"/>
  <c r="AB6629" i="6"/>
  <c r="AA6630" i="6"/>
  <c r="AB6630" i="6"/>
  <c r="AA6631" i="6"/>
  <c r="AB6631" i="6"/>
  <c r="AA6632" i="6"/>
  <c r="AB6632" i="6"/>
  <c r="AA6633" i="6"/>
  <c r="AB6633" i="6"/>
  <c r="AA6634" i="6"/>
  <c r="AB6634" i="6"/>
  <c r="AA6635" i="6"/>
  <c r="AB6635" i="6"/>
  <c r="AA6636" i="6"/>
  <c r="AB6636" i="6"/>
  <c r="AA6637" i="6"/>
  <c r="AB6637" i="6"/>
  <c r="AA6638" i="6"/>
  <c r="AB6638" i="6"/>
  <c r="AA6639" i="6"/>
  <c r="AB6639" i="6"/>
  <c r="AA6640" i="6"/>
  <c r="AB6640" i="6"/>
  <c r="AA6641" i="6"/>
  <c r="AB6641" i="6"/>
  <c r="AA6642" i="6"/>
  <c r="AB6642" i="6"/>
  <c r="AA6643" i="6"/>
  <c r="AB6643" i="6"/>
  <c r="AA6644" i="6"/>
  <c r="AB6644" i="6"/>
  <c r="AA6645" i="6"/>
  <c r="AB6645" i="6"/>
  <c r="AA6646" i="6"/>
  <c r="AB6646" i="6"/>
  <c r="AA6647" i="6"/>
  <c r="AB6647" i="6"/>
  <c r="AA6648" i="6"/>
  <c r="AB6648" i="6"/>
  <c r="AA6649" i="6"/>
  <c r="AB6649" i="6"/>
  <c r="AA6650" i="6"/>
  <c r="AB6650" i="6"/>
  <c r="AA6651" i="6"/>
  <c r="AB6651" i="6"/>
  <c r="AA6652" i="6"/>
  <c r="AB6652" i="6"/>
  <c r="AA6653" i="6"/>
  <c r="AB6653" i="6"/>
  <c r="AA6654" i="6"/>
  <c r="AB6654" i="6"/>
  <c r="AA6655" i="6"/>
  <c r="AB6655" i="6"/>
  <c r="AA6656" i="6"/>
  <c r="AB6656" i="6"/>
  <c r="AA6657" i="6"/>
  <c r="AB6657" i="6"/>
  <c r="AA6658" i="6"/>
  <c r="AB6658" i="6"/>
  <c r="AA6659" i="6"/>
  <c r="AB6659" i="6"/>
  <c r="AA6660" i="6"/>
  <c r="AB6660" i="6"/>
  <c r="AA6661" i="6"/>
  <c r="AB6661" i="6"/>
  <c r="AA6662" i="6"/>
  <c r="AB6662" i="6"/>
  <c r="AA6663" i="6"/>
  <c r="AB6663" i="6"/>
  <c r="AA6664" i="6"/>
  <c r="AB6664" i="6"/>
  <c r="AA6665" i="6"/>
  <c r="AB6665" i="6"/>
  <c r="AA6666" i="6"/>
  <c r="AB6666" i="6"/>
  <c r="AA6667" i="6"/>
  <c r="AB6667" i="6"/>
  <c r="AA6668" i="6"/>
  <c r="AB6668" i="6"/>
  <c r="AA6669" i="6"/>
  <c r="AB6669" i="6"/>
  <c r="AA6670" i="6"/>
  <c r="AB6670" i="6"/>
  <c r="AA6671" i="6"/>
  <c r="AB6671" i="6"/>
  <c r="AA6672" i="6"/>
  <c r="AB6672" i="6"/>
  <c r="AA6673" i="6"/>
  <c r="AB6673" i="6"/>
  <c r="AA6674" i="6"/>
  <c r="AB6674" i="6"/>
  <c r="AA6675" i="6"/>
  <c r="AB6675" i="6"/>
  <c r="AA6676" i="6"/>
  <c r="AB6676" i="6"/>
  <c r="AA6677" i="6"/>
  <c r="AB6677" i="6"/>
  <c r="AA6678" i="6"/>
  <c r="AB6678" i="6"/>
  <c r="AA6679" i="6"/>
  <c r="AB6679" i="6"/>
  <c r="AA6680" i="6"/>
  <c r="AB6680" i="6"/>
  <c r="AA6681" i="6"/>
  <c r="AB6681" i="6"/>
  <c r="AA6682" i="6"/>
  <c r="AB6682" i="6"/>
  <c r="AA6683" i="6"/>
  <c r="AB6683" i="6"/>
  <c r="AA6684" i="6"/>
  <c r="AB6684" i="6"/>
  <c r="AA6685" i="6"/>
  <c r="AB6685" i="6"/>
  <c r="AA6686" i="6"/>
  <c r="AB6686" i="6"/>
  <c r="AA6687" i="6"/>
  <c r="AB6687" i="6"/>
  <c r="AA6688" i="6"/>
  <c r="AB6688" i="6"/>
  <c r="AA6689" i="6"/>
  <c r="AB6689" i="6"/>
  <c r="AA6690" i="6"/>
  <c r="AB6690" i="6"/>
  <c r="AA6691" i="6"/>
  <c r="AB6691" i="6"/>
  <c r="AA6692" i="6"/>
  <c r="AB6692" i="6"/>
  <c r="AA6693" i="6"/>
  <c r="AB6693" i="6"/>
  <c r="AA6694" i="6"/>
  <c r="AB6694" i="6"/>
  <c r="AA6695" i="6"/>
  <c r="AB6695" i="6"/>
  <c r="AA6696" i="6"/>
  <c r="AB6696" i="6"/>
  <c r="AA6697" i="6"/>
  <c r="AB6697" i="6"/>
  <c r="AA6698" i="6"/>
  <c r="AB6698" i="6"/>
  <c r="AA6699" i="6"/>
  <c r="AB6699" i="6"/>
  <c r="AA6700" i="6"/>
  <c r="AB6700" i="6"/>
  <c r="AA6701" i="6"/>
  <c r="AB6701" i="6"/>
  <c r="AA6702" i="6"/>
  <c r="AB6702" i="6"/>
  <c r="AA6703" i="6"/>
  <c r="AB6703" i="6"/>
  <c r="AA6704" i="6"/>
  <c r="AB6704" i="6"/>
  <c r="AA6705" i="6"/>
  <c r="AB6705" i="6"/>
  <c r="AA6706" i="6"/>
  <c r="AB6706" i="6"/>
  <c r="AA6707" i="6"/>
  <c r="AB6707" i="6"/>
  <c r="AA6708" i="6"/>
  <c r="AB6708" i="6"/>
  <c r="AA6709" i="6"/>
  <c r="AB6709" i="6"/>
  <c r="AA6710" i="6"/>
  <c r="AB6710" i="6"/>
  <c r="AA6711" i="6"/>
  <c r="AB6711" i="6"/>
  <c r="AA6712" i="6"/>
  <c r="AB6712" i="6"/>
  <c r="AA6713" i="6"/>
  <c r="AB6713" i="6"/>
  <c r="AA6714" i="6"/>
  <c r="AB6714" i="6"/>
  <c r="AA6715" i="6"/>
  <c r="AB6715" i="6"/>
  <c r="AA6716" i="6"/>
  <c r="AB6716" i="6"/>
  <c r="AA6717" i="6"/>
  <c r="AB6717" i="6"/>
  <c r="AA6718" i="6"/>
  <c r="AB6718" i="6"/>
  <c r="AA6719" i="6"/>
  <c r="AB6719" i="6"/>
  <c r="AA6720" i="6"/>
  <c r="AB6720" i="6"/>
  <c r="AA6721" i="6"/>
  <c r="AB6721" i="6"/>
  <c r="AA6722" i="6"/>
  <c r="AB6722" i="6"/>
  <c r="AA6723" i="6"/>
  <c r="AB6723" i="6"/>
  <c r="AA6724" i="6"/>
  <c r="AB6724" i="6"/>
  <c r="AA6725" i="6"/>
  <c r="AB6725" i="6"/>
  <c r="AA6726" i="6"/>
  <c r="AB6726" i="6"/>
  <c r="AA6727" i="6"/>
  <c r="AB6727" i="6"/>
  <c r="AA6728" i="6"/>
  <c r="AB6728" i="6"/>
  <c r="AA6729" i="6"/>
  <c r="AB6729" i="6"/>
  <c r="AA6730" i="6"/>
  <c r="AB6730" i="6"/>
  <c r="AA6731" i="6"/>
  <c r="AB6731" i="6"/>
  <c r="AA6732" i="6"/>
  <c r="AB6732" i="6"/>
  <c r="AA6733" i="6"/>
  <c r="AB6733" i="6"/>
  <c r="AA6734" i="6"/>
  <c r="AB6734" i="6"/>
  <c r="AA6735" i="6"/>
  <c r="AB6735" i="6"/>
  <c r="AA6736" i="6"/>
  <c r="AB6736" i="6"/>
  <c r="AA6737" i="6"/>
  <c r="AB6737" i="6"/>
  <c r="AA6738" i="6"/>
  <c r="AB6738" i="6"/>
  <c r="AA6739" i="6"/>
  <c r="AB6739" i="6"/>
  <c r="AA6740" i="6"/>
  <c r="AB6740" i="6"/>
  <c r="AA6741" i="6"/>
  <c r="AB6741" i="6"/>
  <c r="AA6742" i="6"/>
  <c r="AB6742" i="6"/>
  <c r="AA6743" i="6"/>
  <c r="AB6743" i="6"/>
  <c r="AA6744" i="6"/>
  <c r="AB6744" i="6"/>
  <c r="AA6745" i="6"/>
  <c r="AB6745" i="6"/>
  <c r="AA6746" i="6"/>
  <c r="AB6746" i="6"/>
  <c r="AA6747" i="6"/>
  <c r="AB6747" i="6"/>
  <c r="AA6748" i="6"/>
  <c r="AB6748" i="6"/>
  <c r="AA6749" i="6"/>
  <c r="AB6749" i="6"/>
  <c r="AA6750" i="6"/>
  <c r="AB6750" i="6"/>
  <c r="AA6751" i="6"/>
  <c r="AB6751" i="6"/>
  <c r="AA6752" i="6"/>
  <c r="AB6752" i="6"/>
  <c r="AA6753" i="6"/>
  <c r="AB6753" i="6"/>
  <c r="AA6754" i="6"/>
  <c r="AB6754" i="6"/>
  <c r="AA6755" i="6"/>
  <c r="AB6755" i="6"/>
  <c r="AA6756" i="6"/>
  <c r="AB6756" i="6"/>
  <c r="AA6757" i="6"/>
  <c r="AB6757" i="6"/>
  <c r="AA6758" i="6"/>
  <c r="AB6758" i="6"/>
  <c r="AA6759" i="6"/>
  <c r="AB6759" i="6"/>
  <c r="AA6760" i="6"/>
  <c r="AB6760" i="6"/>
  <c r="AA6761" i="6"/>
  <c r="AB6761" i="6"/>
  <c r="AA6762" i="6"/>
  <c r="AB6762" i="6"/>
  <c r="AA6763" i="6"/>
  <c r="AB6763" i="6"/>
  <c r="AA6764" i="6"/>
  <c r="AB6764" i="6"/>
  <c r="AA6765" i="6"/>
  <c r="AB6765" i="6"/>
  <c r="AA6766" i="6"/>
  <c r="AB6766" i="6"/>
  <c r="AA6767" i="6"/>
  <c r="AB6767" i="6"/>
  <c r="AA6768" i="6"/>
  <c r="AB6768" i="6"/>
  <c r="AA6769" i="6"/>
  <c r="AB6769" i="6"/>
  <c r="AA6770" i="6"/>
  <c r="AB6770" i="6"/>
  <c r="AA6771" i="6"/>
  <c r="AB6771" i="6"/>
  <c r="AA6772" i="6"/>
  <c r="AB6772" i="6"/>
  <c r="AA6773" i="6"/>
  <c r="AB6773" i="6"/>
  <c r="AA6774" i="6"/>
  <c r="AB6774" i="6"/>
  <c r="AA6775" i="6"/>
  <c r="AB6775" i="6"/>
  <c r="AA6776" i="6"/>
  <c r="AB6776" i="6"/>
  <c r="AA6777" i="6"/>
  <c r="AB6777" i="6"/>
  <c r="AA6778" i="6"/>
  <c r="AB6778" i="6"/>
  <c r="AA6779" i="6"/>
  <c r="AB6779" i="6"/>
  <c r="AA6780" i="6"/>
  <c r="AB6780" i="6"/>
  <c r="AA6781" i="6"/>
  <c r="AB6781" i="6"/>
  <c r="AA6782" i="6"/>
  <c r="AB6782" i="6"/>
  <c r="AA6783" i="6"/>
  <c r="AB6783" i="6"/>
  <c r="AA6784" i="6"/>
  <c r="AB6784" i="6"/>
  <c r="AA6785" i="6"/>
  <c r="AB6785" i="6"/>
  <c r="AA6786" i="6"/>
  <c r="AB6786" i="6"/>
  <c r="AA6787" i="6"/>
  <c r="AB6787" i="6"/>
  <c r="AA6788" i="6"/>
  <c r="AB6788" i="6"/>
  <c r="AA6789" i="6"/>
  <c r="AB6789" i="6"/>
  <c r="AA6790" i="6"/>
  <c r="AB6790" i="6"/>
  <c r="AA6791" i="6"/>
  <c r="AB6791" i="6"/>
  <c r="AA6792" i="6"/>
  <c r="AB6792" i="6"/>
  <c r="AA6793" i="6"/>
  <c r="AB6793" i="6"/>
  <c r="AA6794" i="6"/>
  <c r="AB6794" i="6"/>
  <c r="AA6795" i="6"/>
  <c r="AB6795" i="6"/>
  <c r="AA6796" i="6"/>
  <c r="AB6796" i="6"/>
  <c r="AA6797" i="6"/>
  <c r="AB6797" i="6"/>
  <c r="AA6798" i="6"/>
  <c r="AB6798" i="6"/>
  <c r="AA6799" i="6"/>
  <c r="AB6799" i="6"/>
  <c r="AA6800" i="6"/>
  <c r="AB6800" i="6"/>
  <c r="AA6801" i="6"/>
  <c r="AB6801" i="6"/>
  <c r="AA6802" i="6"/>
  <c r="AB6802" i="6"/>
  <c r="AA6803" i="6"/>
  <c r="AB6803" i="6"/>
  <c r="AA6804" i="6"/>
  <c r="AB6804" i="6"/>
  <c r="AA6805" i="6"/>
  <c r="AB6805" i="6"/>
  <c r="AA6806" i="6"/>
  <c r="AB6806" i="6"/>
  <c r="AA6807" i="6"/>
  <c r="AB6807" i="6"/>
  <c r="AA6808" i="6"/>
  <c r="AB6808" i="6"/>
  <c r="AA6809" i="6"/>
  <c r="AB6809" i="6"/>
  <c r="AA6810" i="6"/>
  <c r="AB6810" i="6"/>
  <c r="AA6811" i="6"/>
  <c r="AB6811" i="6"/>
  <c r="AA6812" i="6"/>
  <c r="AB6812" i="6"/>
  <c r="AA6813" i="6"/>
  <c r="AB6813" i="6"/>
  <c r="AA6814" i="6"/>
  <c r="AB6814" i="6"/>
  <c r="AA6815" i="6"/>
  <c r="AB6815" i="6"/>
  <c r="AA6816" i="6"/>
  <c r="AB6816" i="6"/>
  <c r="AA6817" i="6"/>
  <c r="AB6817" i="6"/>
  <c r="AA6818" i="6"/>
  <c r="AB6818" i="6"/>
  <c r="AA6819" i="6"/>
  <c r="AB6819" i="6"/>
  <c r="AA6820" i="6"/>
  <c r="AB6820" i="6"/>
  <c r="AA6821" i="6"/>
  <c r="AB6821" i="6"/>
  <c r="AA6822" i="6"/>
  <c r="AB6822" i="6"/>
  <c r="AA6823" i="6"/>
  <c r="AB6823" i="6"/>
  <c r="AA6824" i="6"/>
  <c r="AB6824" i="6"/>
  <c r="AA6825" i="6"/>
  <c r="AB6825" i="6"/>
  <c r="AA6826" i="6"/>
  <c r="AB6826" i="6"/>
  <c r="AA6827" i="6"/>
  <c r="AB6827" i="6"/>
  <c r="AA6828" i="6"/>
  <c r="AB6828" i="6"/>
  <c r="AA6829" i="6"/>
  <c r="AB6829" i="6"/>
  <c r="AA6830" i="6"/>
  <c r="AB6830" i="6"/>
  <c r="AA6831" i="6"/>
  <c r="AB6831" i="6"/>
  <c r="AA6832" i="6"/>
  <c r="AB6832" i="6"/>
  <c r="AA6833" i="6"/>
  <c r="AB6833" i="6"/>
  <c r="AA6834" i="6"/>
  <c r="AB6834" i="6"/>
  <c r="AA6835" i="6"/>
  <c r="AB6835" i="6"/>
  <c r="AA6836" i="6"/>
  <c r="AB6836" i="6"/>
  <c r="AA6837" i="6"/>
  <c r="AB6837" i="6"/>
  <c r="AA6838" i="6"/>
  <c r="AB6838" i="6"/>
  <c r="AA6839" i="6"/>
  <c r="AB6839" i="6"/>
  <c r="AA6840" i="6"/>
  <c r="AB6840" i="6"/>
  <c r="AA6841" i="6"/>
  <c r="AB6841" i="6"/>
  <c r="AA6842" i="6"/>
  <c r="AB6842" i="6"/>
  <c r="AA6843" i="6"/>
  <c r="AB6843" i="6"/>
  <c r="AA6844" i="6"/>
  <c r="AB6844" i="6"/>
  <c r="AA6845" i="6"/>
  <c r="AB6845" i="6"/>
  <c r="AA6846" i="6"/>
  <c r="AB6846" i="6"/>
  <c r="AA6847" i="6"/>
  <c r="AB6847" i="6"/>
  <c r="AA6848" i="6"/>
  <c r="AB6848" i="6"/>
  <c r="AA6849" i="6"/>
  <c r="AB6849" i="6"/>
  <c r="AA6850" i="6"/>
  <c r="AB6850" i="6"/>
  <c r="AA6851" i="6"/>
  <c r="AB6851" i="6"/>
  <c r="AA6852" i="6"/>
  <c r="AB6852" i="6"/>
  <c r="AA6853" i="6"/>
  <c r="AB6853" i="6"/>
  <c r="AA6854" i="6"/>
  <c r="AB6854" i="6"/>
  <c r="AA6855" i="6"/>
  <c r="AB6855" i="6"/>
  <c r="AA6856" i="6"/>
  <c r="AB6856" i="6"/>
  <c r="AA6857" i="6"/>
  <c r="AB6857" i="6"/>
  <c r="AA6858" i="6"/>
  <c r="AB6858" i="6"/>
  <c r="AA6859" i="6"/>
  <c r="AB6859" i="6"/>
  <c r="AA6860" i="6"/>
  <c r="AB6860" i="6"/>
  <c r="AA6861" i="6"/>
  <c r="AB6861" i="6"/>
  <c r="AA6862" i="6"/>
  <c r="AB6862" i="6"/>
  <c r="AA6863" i="6"/>
  <c r="AB6863" i="6"/>
  <c r="AA6864" i="6"/>
  <c r="AB6864" i="6"/>
  <c r="AA6865" i="6"/>
  <c r="AB6865" i="6"/>
  <c r="AA6866" i="6"/>
  <c r="AB6866" i="6"/>
  <c r="AA6867" i="6"/>
  <c r="AB6867" i="6"/>
  <c r="AA6868" i="6"/>
  <c r="AB6868" i="6"/>
  <c r="AA6869" i="6"/>
  <c r="AB6869" i="6"/>
  <c r="AA6870" i="6"/>
  <c r="AB6870" i="6"/>
  <c r="AA6871" i="6"/>
  <c r="AB6871" i="6"/>
  <c r="AA6872" i="6"/>
  <c r="AB6872" i="6"/>
  <c r="AA6873" i="6"/>
  <c r="AB6873" i="6"/>
  <c r="AA6874" i="6"/>
  <c r="AB6874" i="6"/>
  <c r="AA6875" i="6"/>
  <c r="AB6875" i="6"/>
  <c r="AA6876" i="6"/>
  <c r="AB6876" i="6"/>
  <c r="AA6877" i="6"/>
  <c r="AB6877" i="6"/>
  <c r="AA6878" i="6"/>
  <c r="AB6878" i="6"/>
  <c r="AA6879" i="6"/>
  <c r="AB6879" i="6"/>
  <c r="AA6880" i="6"/>
  <c r="AB6880" i="6"/>
  <c r="AA6881" i="6"/>
  <c r="AB6881" i="6"/>
  <c r="AA6882" i="6"/>
  <c r="AB6882" i="6"/>
  <c r="AA6883" i="6"/>
  <c r="AB6883" i="6"/>
  <c r="AA6884" i="6"/>
  <c r="AB6884" i="6"/>
  <c r="AA6885" i="6"/>
  <c r="AB6885" i="6"/>
  <c r="AA6886" i="6"/>
  <c r="AB6886" i="6"/>
  <c r="AA6887" i="6"/>
  <c r="AB6887" i="6"/>
  <c r="AA6888" i="6"/>
  <c r="AB6888" i="6"/>
  <c r="AA6889" i="6"/>
  <c r="AB6889" i="6"/>
  <c r="AA6890" i="6"/>
  <c r="AB6890" i="6"/>
  <c r="AA6891" i="6"/>
  <c r="AB6891" i="6"/>
  <c r="AA6892" i="6"/>
  <c r="AB6892" i="6"/>
  <c r="AA6893" i="6"/>
  <c r="AB6893" i="6"/>
  <c r="AA6894" i="6"/>
  <c r="AB6894" i="6"/>
  <c r="AA6895" i="6"/>
  <c r="AB6895" i="6"/>
  <c r="AA6896" i="6"/>
  <c r="AB6896" i="6"/>
  <c r="AA6897" i="6"/>
  <c r="AB6897" i="6"/>
  <c r="AA6898" i="6"/>
  <c r="AB6898" i="6"/>
  <c r="AA6899" i="6"/>
  <c r="AB6899" i="6"/>
  <c r="AA6900" i="6"/>
  <c r="AB6900" i="6"/>
  <c r="AA6901" i="6"/>
  <c r="AB6901" i="6"/>
  <c r="AA6902" i="6"/>
  <c r="AB6902" i="6"/>
  <c r="AA6903" i="6"/>
  <c r="AB6903" i="6"/>
  <c r="AA6904" i="6"/>
  <c r="AB6904" i="6"/>
  <c r="AA6905" i="6"/>
  <c r="AB6905" i="6"/>
  <c r="AA6906" i="6"/>
  <c r="AB6906" i="6"/>
  <c r="AA6907" i="6"/>
  <c r="AB6907" i="6"/>
  <c r="AA6908" i="6"/>
  <c r="AB6908" i="6"/>
  <c r="AA6909" i="6"/>
  <c r="AB6909" i="6"/>
  <c r="AA6910" i="6"/>
  <c r="AB6910" i="6"/>
  <c r="AA6911" i="6"/>
  <c r="AB6911" i="6"/>
  <c r="AA6912" i="6"/>
  <c r="AB6912" i="6"/>
  <c r="AA6913" i="6"/>
  <c r="AB6913" i="6"/>
  <c r="AA6914" i="6"/>
  <c r="AB6914" i="6"/>
  <c r="AA6915" i="6"/>
  <c r="AB6915" i="6"/>
  <c r="AA6916" i="6"/>
  <c r="AB6916" i="6"/>
  <c r="AA6917" i="6"/>
  <c r="AB6917" i="6"/>
  <c r="AA6918" i="6"/>
  <c r="AB6918" i="6"/>
  <c r="AA6919" i="6"/>
  <c r="AB6919" i="6"/>
  <c r="AA6920" i="6"/>
  <c r="AB6920" i="6"/>
  <c r="AA6921" i="6"/>
  <c r="AB6921" i="6"/>
  <c r="AA6922" i="6"/>
  <c r="AB6922" i="6"/>
  <c r="AA6923" i="6"/>
  <c r="AB6923" i="6"/>
  <c r="AA6924" i="6"/>
  <c r="AB6924" i="6"/>
  <c r="AA6925" i="6"/>
  <c r="AB6925" i="6"/>
  <c r="AA6926" i="6"/>
  <c r="AB6926" i="6"/>
  <c r="AA6927" i="6"/>
  <c r="AB6927" i="6"/>
  <c r="AA6928" i="6"/>
  <c r="AB6928" i="6"/>
  <c r="AA6929" i="6"/>
  <c r="AB6929" i="6"/>
  <c r="AA6930" i="6"/>
  <c r="AB6930" i="6"/>
  <c r="AA6931" i="6"/>
  <c r="AB6931" i="6"/>
  <c r="AA6932" i="6"/>
  <c r="AB6932" i="6"/>
  <c r="AA6933" i="6"/>
  <c r="AB6933" i="6"/>
  <c r="AA6934" i="6"/>
  <c r="AB6934" i="6"/>
  <c r="AA6935" i="6"/>
  <c r="AB6935" i="6"/>
  <c r="AA6936" i="6"/>
  <c r="AB6936" i="6"/>
  <c r="AA6937" i="6"/>
  <c r="AB6937" i="6"/>
  <c r="AA6938" i="6"/>
  <c r="AB6938" i="6"/>
  <c r="AA6939" i="6"/>
  <c r="AB6939" i="6"/>
  <c r="AA6940" i="6"/>
  <c r="AB6940" i="6"/>
  <c r="AA6941" i="6"/>
  <c r="AB6941" i="6"/>
  <c r="AA6942" i="6"/>
  <c r="AB6942" i="6"/>
  <c r="AA6943" i="6"/>
  <c r="AB6943" i="6"/>
  <c r="AA6944" i="6"/>
  <c r="AB6944" i="6"/>
  <c r="AA6945" i="6"/>
  <c r="AB6945" i="6"/>
  <c r="AA6946" i="6"/>
  <c r="AB6946" i="6"/>
  <c r="AA6947" i="6"/>
  <c r="AB6947" i="6"/>
  <c r="AA6948" i="6"/>
  <c r="AB6948" i="6"/>
  <c r="AA6949" i="6"/>
  <c r="AB6949" i="6"/>
  <c r="AA6950" i="6"/>
  <c r="AB6950" i="6"/>
  <c r="AA6951" i="6"/>
  <c r="AB6951" i="6"/>
  <c r="AA6952" i="6"/>
  <c r="AB6952" i="6"/>
  <c r="AA6953" i="6"/>
  <c r="AB6953" i="6"/>
  <c r="AA6954" i="6"/>
  <c r="AB6954" i="6"/>
  <c r="AA6955" i="6"/>
  <c r="AB6955" i="6"/>
  <c r="AA6956" i="6"/>
  <c r="AB6956" i="6"/>
  <c r="AA6957" i="6"/>
  <c r="AB6957" i="6"/>
  <c r="AA6958" i="6"/>
  <c r="AB6958" i="6"/>
  <c r="AA6959" i="6"/>
  <c r="AB6959" i="6"/>
  <c r="AA6960" i="6"/>
  <c r="AB6960" i="6"/>
  <c r="AA6961" i="6"/>
  <c r="AB6961" i="6"/>
  <c r="AA6962" i="6"/>
  <c r="AB6962" i="6"/>
  <c r="AA6963" i="6"/>
  <c r="AB6963" i="6"/>
  <c r="AA6964" i="6"/>
  <c r="AB6964" i="6"/>
  <c r="AA6965" i="6"/>
  <c r="AB6965" i="6"/>
  <c r="AA6966" i="6"/>
  <c r="AB6966" i="6"/>
  <c r="AA6967" i="6"/>
  <c r="AB6967" i="6"/>
  <c r="AA6968" i="6"/>
  <c r="AB6968" i="6"/>
  <c r="AA6969" i="6"/>
  <c r="AB6969" i="6"/>
  <c r="AA6970" i="6"/>
  <c r="AB6970" i="6"/>
  <c r="AA6971" i="6"/>
  <c r="AB6971" i="6"/>
  <c r="AA6972" i="6"/>
  <c r="AB6972" i="6"/>
  <c r="AA6973" i="6"/>
  <c r="AB6973" i="6"/>
  <c r="AA6974" i="6"/>
  <c r="AB6974" i="6"/>
  <c r="AA6975" i="6"/>
  <c r="AB6975" i="6"/>
  <c r="AA6976" i="6"/>
  <c r="AB6976" i="6"/>
  <c r="AA6977" i="6"/>
  <c r="AB6977" i="6"/>
  <c r="AA6978" i="6"/>
  <c r="AB6978" i="6"/>
  <c r="AA6979" i="6"/>
  <c r="AB6979" i="6"/>
  <c r="AA6980" i="6"/>
  <c r="AB6980" i="6"/>
  <c r="AA6981" i="6"/>
  <c r="AB6981" i="6"/>
  <c r="AA6982" i="6"/>
  <c r="AB6982" i="6"/>
  <c r="AA6983" i="6"/>
  <c r="AB6983" i="6"/>
  <c r="AA6984" i="6"/>
  <c r="AB6984" i="6"/>
  <c r="AA6985" i="6"/>
  <c r="AB6985" i="6"/>
  <c r="AA6986" i="6"/>
  <c r="AB6986" i="6"/>
  <c r="AA6987" i="6"/>
  <c r="AB6987" i="6"/>
  <c r="AA6988" i="6"/>
  <c r="AB6988" i="6"/>
  <c r="AA6989" i="6"/>
  <c r="AB6989" i="6"/>
  <c r="AA6990" i="6"/>
  <c r="AB6990" i="6"/>
  <c r="AA6991" i="6"/>
  <c r="AB6991" i="6"/>
  <c r="AA6992" i="6"/>
  <c r="AB6992" i="6"/>
  <c r="AA6993" i="6"/>
  <c r="AB6993" i="6"/>
  <c r="AA6994" i="6"/>
  <c r="AB6994" i="6"/>
  <c r="AA6995" i="6"/>
  <c r="AB6995" i="6"/>
  <c r="AA6996" i="6"/>
  <c r="AB6996" i="6"/>
  <c r="AA6997" i="6"/>
  <c r="AB6997" i="6"/>
  <c r="AA6998" i="6"/>
  <c r="AB6998" i="6"/>
  <c r="AA6999" i="6"/>
  <c r="AB6999" i="6"/>
  <c r="AA7000" i="6"/>
  <c r="AB7000" i="6"/>
  <c r="AA7001" i="6"/>
  <c r="AB7001" i="6"/>
  <c r="AA7002" i="6"/>
  <c r="AB7002" i="6"/>
  <c r="AA7003" i="6"/>
  <c r="AB7003" i="6"/>
  <c r="AA7004" i="6"/>
  <c r="AB7004" i="6"/>
  <c r="AA7005" i="6"/>
  <c r="AB7005" i="6"/>
  <c r="AA7006" i="6"/>
  <c r="AB7006" i="6"/>
  <c r="AA7007" i="6"/>
  <c r="AB7007" i="6"/>
  <c r="AA7008" i="6"/>
  <c r="AB7008" i="6"/>
  <c r="AA7009" i="6"/>
  <c r="AB7009" i="6"/>
  <c r="AA7010" i="6"/>
  <c r="AB7010" i="6"/>
  <c r="AA7011" i="6"/>
  <c r="AB7011" i="6"/>
  <c r="AA7012" i="6"/>
  <c r="AB7012" i="6"/>
  <c r="AA7013" i="6"/>
  <c r="AB7013" i="6"/>
  <c r="AA7014" i="6"/>
  <c r="AB7014" i="6"/>
  <c r="AA7015" i="6"/>
  <c r="AB7015" i="6"/>
  <c r="AA7016" i="6"/>
  <c r="AB7016" i="6"/>
  <c r="AA7017" i="6"/>
  <c r="AB7017" i="6"/>
  <c r="AA7018" i="6"/>
  <c r="AB7018" i="6"/>
  <c r="AA7019" i="6"/>
  <c r="AB7019" i="6"/>
  <c r="AA7020" i="6"/>
  <c r="AB7020" i="6"/>
  <c r="AA7021" i="6"/>
  <c r="AB7021" i="6"/>
  <c r="AA7022" i="6"/>
  <c r="AB7022" i="6"/>
  <c r="AA7023" i="6"/>
  <c r="AB7023" i="6"/>
  <c r="AA7024" i="6"/>
  <c r="AB7024" i="6"/>
  <c r="AA7025" i="6"/>
  <c r="AB7025" i="6"/>
  <c r="AA7026" i="6"/>
  <c r="AB7026" i="6"/>
  <c r="AA7027" i="6"/>
  <c r="AB7027" i="6"/>
  <c r="AA7028" i="6"/>
  <c r="AB7028" i="6"/>
  <c r="AA7029" i="6"/>
  <c r="AB7029" i="6"/>
  <c r="AA7030" i="6"/>
  <c r="AB7030" i="6"/>
  <c r="AA7031" i="6"/>
  <c r="AB7031" i="6"/>
  <c r="AA7032" i="6"/>
  <c r="AB7032" i="6"/>
  <c r="AA7033" i="6"/>
  <c r="AB7033" i="6"/>
  <c r="AA7034" i="6"/>
  <c r="AB7034" i="6"/>
  <c r="AA7035" i="6"/>
  <c r="AB7035" i="6"/>
  <c r="AA7036" i="6"/>
  <c r="AB7036" i="6"/>
  <c r="AA7037" i="6"/>
  <c r="AB7037" i="6"/>
  <c r="AA7038" i="6"/>
  <c r="AB7038" i="6"/>
  <c r="AA7039" i="6"/>
  <c r="AB7039" i="6"/>
  <c r="AA7040" i="6"/>
  <c r="AB7040" i="6"/>
  <c r="AA7041" i="6"/>
  <c r="AB7041" i="6"/>
  <c r="AA7042" i="6"/>
  <c r="AB7042" i="6"/>
  <c r="AA7043" i="6"/>
  <c r="AB7043" i="6"/>
  <c r="AA7044" i="6"/>
  <c r="AB7044" i="6"/>
  <c r="AA7045" i="6"/>
  <c r="AB7045" i="6"/>
  <c r="AA7046" i="6"/>
  <c r="AB7046" i="6"/>
  <c r="AA7047" i="6"/>
  <c r="AB7047" i="6"/>
  <c r="AA7048" i="6"/>
  <c r="AB7048" i="6"/>
  <c r="AA7049" i="6"/>
  <c r="AB7049" i="6"/>
  <c r="AA7050" i="6"/>
  <c r="AB7050" i="6"/>
  <c r="AA7051" i="6"/>
  <c r="AB7051" i="6"/>
  <c r="AA7052" i="6"/>
  <c r="AB7052" i="6"/>
  <c r="AA7053" i="6"/>
  <c r="AB7053" i="6"/>
  <c r="AA7054" i="6"/>
  <c r="AB7054" i="6"/>
  <c r="AA7055" i="6"/>
  <c r="AB7055" i="6"/>
  <c r="AA7056" i="6"/>
  <c r="AB7056" i="6"/>
  <c r="AA7057" i="6"/>
  <c r="AB7057" i="6"/>
  <c r="AA7058" i="6"/>
  <c r="AB7058" i="6"/>
  <c r="AA7059" i="6"/>
  <c r="AB7059" i="6"/>
  <c r="AA7060" i="6"/>
  <c r="AB7060" i="6"/>
  <c r="AA7061" i="6"/>
  <c r="AB7061" i="6"/>
  <c r="AA7062" i="6"/>
  <c r="AB7062" i="6"/>
  <c r="AA7063" i="6"/>
  <c r="AB7063" i="6"/>
  <c r="AA7064" i="6"/>
  <c r="AB7064" i="6"/>
  <c r="AA7065" i="6"/>
  <c r="AB7065" i="6"/>
  <c r="AA7066" i="6"/>
  <c r="AB7066" i="6"/>
  <c r="AA7067" i="6"/>
  <c r="AB7067" i="6"/>
  <c r="AA7068" i="6"/>
  <c r="AB7068" i="6"/>
  <c r="AA7069" i="6"/>
  <c r="AB7069" i="6"/>
  <c r="AA7070" i="6"/>
  <c r="AB7070" i="6"/>
  <c r="AA7071" i="6"/>
  <c r="AB7071" i="6"/>
  <c r="AA7072" i="6"/>
  <c r="AB7072" i="6"/>
  <c r="AA7073" i="6"/>
  <c r="AB7073" i="6"/>
  <c r="AA7074" i="6"/>
  <c r="AB7074" i="6"/>
  <c r="AA7075" i="6"/>
  <c r="AB7075" i="6"/>
  <c r="AA7076" i="6"/>
  <c r="AB7076" i="6"/>
  <c r="AA7077" i="6"/>
  <c r="AB7077" i="6"/>
  <c r="AA7078" i="6"/>
  <c r="AB7078" i="6"/>
  <c r="AA7079" i="6"/>
  <c r="AB7079" i="6"/>
  <c r="AA7080" i="6"/>
  <c r="AB7080" i="6"/>
  <c r="AA7081" i="6"/>
  <c r="AB7081" i="6"/>
  <c r="AA7082" i="6"/>
  <c r="AB7082" i="6"/>
  <c r="AA7083" i="6"/>
  <c r="AB7083" i="6"/>
  <c r="AA7084" i="6"/>
  <c r="AB7084" i="6"/>
  <c r="AA7085" i="6"/>
  <c r="AB7085" i="6"/>
  <c r="AA7086" i="6"/>
  <c r="AB7086" i="6"/>
  <c r="AA7087" i="6"/>
  <c r="AB7087" i="6"/>
  <c r="AA7088" i="6"/>
  <c r="AB7088" i="6"/>
  <c r="AA7089" i="6"/>
  <c r="AB7089" i="6"/>
  <c r="AA7090" i="6"/>
  <c r="AB7090" i="6"/>
  <c r="AA7091" i="6"/>
  <c r="AB7091" i="6"/>
  <c r="AA7092" i="6"/>
  <c r="AB7092" i="6"/>
  <c r="AA7093" i="6"/>
  <c r="AB7093" i="6"/>
  <c r="AA7094" i="6"/>
  <c r="AB7094" i="6"/>
  <c r="AA7095" i="6"/>
  <c r="AB7095" i="6"/>
  <c r="AA7096" i="6"/>
  <c r="AB7096" i="6"/>
  <c r="AA7097" i="6"/>
  <c r="AB7097" i="6"/>
  <c r="AA7098" i="6"/>
  <c r="AB7098" i="6"/>
  <c r="AA7099" i="6"/>
  <c r="AB7099" i="6"/>
  <c r="AA7100" i="6"/>
  <c r="AB7100" i="6"/>
  <c r="AA7101" i="6"/>
  <c r="AB7101" i="6"/>
  <c r="AA7102" i="6"/>
  <c r="AB7102" i="6"/>
  <c r="AA7103" i="6"/>
  <c r="AB7103" i="6"/>
  <c r="AA7104" i="6"/>
  <c r="AB7104" i="6"/>
  <c r="AA7105" i="6"/>
  <c r="AB7105" i="6"/>
  <c r="AA7106" i="6"/>
  <c r="AB7106" i="6"/>
  <c r="AA7107" i="6"/>
  <c r="AB7107" i="6"/>
  <c r="AA7108" i="6"/>
  <c r="AB7108" i="6"/>
  <c r="AA7109" i="6"/>
  <c r="AB7109" i="6"/>
  <c r="AA7110" i="6"/>
  <c r="AB7110" i="6"/>
  <c r="AA7111" i="6"/>
  <c r="AB7111" i="6"/>
  <c r="AA7112" i="6"/>
  <c r="AB7112" i="6"/>
  <c r="AA7113" i="6"/>
  <c r="AB7113" i="6"/>
  <c r="AA7114" i="6"/>
  <c r="AB7114" i="6"/>
  <c r="AA7115" i="6"/>
  <c r="AB7115" i="6"/>
  <c r="AA7116" i="6"/>
  <c r="AB7116" i="6"/>
  <c r="AA7117" i="6"/>
  <c r="AB7117" i="6"/>
  <c r="AA7118" i="6"/>
  <c r="AB7118" i="6"/>
  <c r="AA7119" i="6"/>
  <c r="AB7119" i="6"/>
  <c r="AA7120" i="6"/>
  <c r="AB7120" i="6"/>
  <c r="AA7121" i="6"/>
  <c r="AB7121" i="6"/>
  <c r="AA7122" i="6"/>
  <c r="AB7122" i="6"/>
  <c r="AA7123" i="6"/>
  <c r="AB7123" i="6"/>
  <c r="AA7124" i="6"/>
  <c r="AB7124" i="6"/>
  <c r="AA7125" i="6"/>
  <c r="AB7125" i="6"/>
  <c r="AA7126" i="6"/>
  <c r="AB7126" i="6"/>
  <c r="AA7127" i="6"/>
  <c r="AB7127" i="6"/>
  <c r="AA7128" i="6"/>
  <c r="AB7128" i="6"/>
  <c r="AA7129" i="6"/>
  <c r="AB7129" i="6"/>
  <c r="AA7130" i="6"/>
  <c r="AB7130" i="6"/>
  <c r="AA7131" i="6"/>
  <c r="AB7131" i="6"/>
  <c r="AA7132" i="6"/>
  <c r="AB7132" i="6"/>
  <c r="AA7133" i="6"/>
  <c r="AB7133" i="6"/>
  <c r="AA7134" i="6"/>
  <c r="AB7134" i="6"/>
  <c r="AA7135" i="6"/>
  <c r="AB7135" i="6"/>
  <c r="AA7136" i="6"/>
  <c r="AB7136" i="6"/>
  <c r="AA7137" i="6"/>
  <c r="AB7137" i="6"/>
  <c r="AA7138" i="6"/>
  <c r="AB7138" i="6"/>
  <c r="AA7139" i="6"/>
  <c r="AB7139" i="6"/>
  <c r="AA7140" i="6"/>
  <c r="AB7140" i="6"/>
  <c r="AA7141" i="6"/>
  <c r="AB7141" i="6"/>
  <c r="AA7142" i="6"/>
  <c r="AB7142" i="6"/>
  <c r="AA7143" i="6"/>
  <c r="AB7143" i="6"/>
  <c r="AA7144" i="6"/>
  <c r="AB7144" i="6"/>
  <c r="AA7145" i="6"/>
  <c r="AB7145" i="6"/>
  <c r="AA7146" i="6"/>
  <c r="AB7146" i="6"/>
  <c r="AA7147" i="6"/>
  <c r="AB7147" i="6"/>
  <c r="AA7148" i="6"/>
  <c r="AB7148" i="6"/>
  <c r="AA7149" i="6"/>
  <c r="AB7149" i="6"/>
  <c r="AA7150" i="6"/>
  <c r="AB7150" i="6"/>
  <c r="AA7151" i="6"/>
  <c r="AB7151" i="6"/>
  <c r="AA7152" i="6"/>
  <c r="AB7152" i="6"/>
  <c r="AA7153" i="6"/>
  <c r="AB7153" i="6"/>
  <c r="AA7154" i="6"/>
  <c r="AB7154" i="6"/>
  <c r="AA7155" i="6"/>
  <c r="AB7155" i="6"/>
  <c r="AA7156" i="6"/>
  <c r="AB7156" i="6"/>
  <c r="AA7157" i="6"/>
  <c r="AB7157" i="6"/>
  <c r="AA7158" i="6"/>
  <c r="AB7158" i="6"/>
  <c r="AA7159" i="6"/>
  <c r="AB7159" i="6"/>
  <c r="AA7160" i="6"/>
  <c r="AB7160" i="6"/>
  <c r="AA7161" i="6"/>
  <c r="AB7161" i="6"/>
  <c r="AA7162" i="6"/>
  <c r="AB7162" i="6"/>
  <c r="AA7163" i="6"/>
  <c r="AB7163" i="6"/>
  <c r="AA7164" i="6"/>
  <c r="AB7164" i="6"/>
  <c r="AA7165" i="6"/>
  <c r="AB7165" i="6"/>
  <c r="AA7166" i="6"/>
  <c r="AB7166" i="6"/>
  <c r="AA7167" i="6"/>
  <c r="AB7167" i="6"/>
  <c r="AA7168" i="6"/>
  <c r="AB7168" i="6"/>
  <c r="AA7169" i="6"/>
  <c r="AB7169" i="6"/>
  <c r="AA7170" i="6"/>
  <c r="AB7170" i="6"/>
  <c r="AA7171" i="6"/>
  <c r="AB7171" i="6"/>
  <c r="AA7172" i="6"/>
  <c r="AB7172" i="6"/>
  <c r="AA7173" i="6"/>
  <c r="AB7173" i="6"/>
  <c r="AA7174" i="6"/>
  <c r="AB7174" i="6"/>
  <c r="AA7175" i="6"/>
  <c r="AB7175" i="6"/>
  <c r="AA7176" i="6"/>
  <c r="AB7176" i="6"/>
  <c r="AA7177" i="6"/>
  <c r="AB7177" i="6"/>
  <c r="AA7178" i="6"/>
  <c r="AB7178" i="6"/>
  <c r="AA7179" i="6"/>
  <c r="AB7179" i="6"/>
  <c r="AA7180" i="6"/>
  <c r="AB7180" i="6"/>
  <c r="AA7181" i="6"/>
  <c r="AB7181" i="6"/>
  <c r="AA7182" i="6"/>
  <c r="AB7182" i="6"/>
  <c r="AA7183" i="6"/>
  <c r="AB7183" i="6"/>
  <c r="AA7184" i="6"/>
  <c r="AB7184" i="6"/>
  <c r="AA7185" i="6"/>
  <c r="AB7185" i="6"/>
  <c r="AA7186" i="6"/>
  <c r="AB7186" i="6"/>
  <c r="AA7187" i="6"/>
  <c r="AB7187" i="6"/>
  <c r="AA7188" i="6"/>
  <c r="AB7188" i="6"/>
  <c r="AA7189" i="6"/>
  <c r="AB7189" i="6"/>
  <c r="AA7190" i="6"/>
  <c r="AB7190" i="6"/>
  <c r="AA7191" i="6"/>
  <c r="AB7191" i="6"/>
  <c r="AA7192" i="6"/>
  <c r="AB7192" i="6"/>
  <c r="AA7193" i="6"/>
  <c r="AB7193" i="6"/>
  <c r="AA7194" i="6"/>
  <c r="AB7194" i="6"/>
  <c r="AA7195" i="6"/>
  <c r="AB7195" i="6"/>
  <c r="AA7196" i="6"/>
  <c r="AB7196" i="6"/>
  <c r="AA7197" i="6"/>
  <c r="AB7197" i="6"/>
  <c r="AA7198" i="6"/>
  <c r="AB7198" i="6"/>
  <c r="AA7199" i="6"/>
  <c r="AB7199" i="6"/>
  <c r="AA7200" i="6"/>
  <c r="AB7200" i="6"/>
  <c r="AA7201" i="6"/>
  <c r="AB7201" i="6"/>
  <c r="AA7202" i="6"/>
  <c r="AB7202" i="6"/>
  <c r="AA7203" i="6"/>
  <c r="AB7203" i="6"/>
  <c r="AA7204" i="6"/>
  <c r="AB7204" i="6"/>
  <c r="AA7205" i="6"/>
  <c r="AB7205" i="6"/>
  <c r="AA7206" i="6"/>
  <c r="AB7206" i="6"/>
  <c r="AA7207" i="6"/>
  <c r="AB7207" i="6"/>
  <c r="AA7208" i="6"/>
  <c r="AB7208" i="6"/>
  <c r="AA7209" i="6"/>
  <c r="AB7209" i="6"/>
  <c r="AA7210" i="6"/>
  <c r="AB7210" i="6"/>
  <c r="AA7211" i="6"/>
  <c r="AB7211" i="6"/>
  <c r="AA7212" i="6"/>
  <c r="AB7212" i="6"/>
  <c r="AA7213" i="6"/>
  <c r="AB7213" i="6"/>
  <c r="AA7214" i="6"/>
  <c r="AB7214" i="6"/>
  <c r="AA7215" i="6"/>
  <c r="AB7215" i="6"/>
  <c r="AA7216" i="6"/>
  <c r="AB7216" i="6"/>
  <c r="AA7217" i="6"/>
  <c r="AB7217" i="6"/>
  <c r="AA7218" i="6"/>
  <c r="AB7218" i="6"/>
  <c r="AA7219" i="6"/>
  <c r="AB7219" i="6"/>
  <c r="AA7220" i="6"/>
  <c r="AB7220" i="6"/>
  <c r="AA7221" i="6"/>
  <c r="AB7221" i="6"/>
  <c r="AA7222" i="6"/>
  <c r="AB7222" i="6"/>
  <c r="AA7223" i="6"/>
  <c r="AB7223" i="6"/>
  <c r="AA7224" i="6"/>
  <c r="AB7224" i="6"/>
  <c r="AA7225" i="6"/>
  <c r="AB7225" i="6"/>
  <c r="AA7226" i="6"/>
  <c r="AB7226" i="6"/>
  <c r="AA7227" i="6"/>
  <c r="AB7227" i="6"/>
  <c r="AA7228" i="6"/>
  <c r="AB7228" i="6"/>
  <c r="AA7229" i="6"/>
  <c r="AB7229" i="6"/>
  <c r="AA7230" i="6"/>
  <c r="AB7230" i="6"/>
  <c r="AA7231" i="6"/>
  <c r="AB7231" i="6"/>
  <c r="AA7232" i="6"/>
  <c r="AB7232" i="6"/>
  <c r="AA7233" i="6"/>
  <c r="AB7233" i="6"/>
  <c r="AA7234" i="6"/>
  <c r="AB7234" i="6"/>
  <c r="AA7235" i="6"/>
  <c r="AB7235" i="6"/>
  <c r="AA7236" i="6"/>
  <c r="AB7236" i="6"/>
  <c r="AA7237" i="6"/>
  <c r="AB7237" i="6"/>
  <c r="AA7238" i="6"/>
  <c r="AB7238" i="6"/>
  <c r="AA7239" i="6"/>
  <c r="AB7239" i="6"/>
  <c r="AA7240" i="6"/>
  <c r="AB7240" i="6"/>
  <c r="AA7241" i="6"/>
  <c r="AB7241" i="6"/>
  <c r="AA7242" i="6"/>
  <c r="AB7242" i="6"/>
  <c r="AA7243" i="6"/>
  <c r="AB7243" i="6"/>
  <c r="AA7244" i="6"/>
  <c r="AB7244" i="6"/>
  <c r="AA7245" i="6"/>
  <c r="AB7245" i="6"/>
  <c r="AA7246" i="6"/>
  <c r="AB7246" i="6"/>
  <c r="AA7247" i="6"/>
  <c r="AB7247" i="6"/>
  <c r="AA7248" i="6"/>
  <c r="AB7248" i="6"/>
  <c r="AA7249" i="6"/>
  <c r="AB7249" i="6"/>
  <c r="AA7250" i="6"/>
  <c r="AB7250" i="6"/>
  <c r="AA7251" i="6"/>
  <c r="AB7251" i="6"/>
  <c r="AA7252" i="6"/>
  <c r="AB7252" i="6"/>
  <c r="AA7253" i="6"/>
  <c r="AB7253" i="6"/>
  <c r="AA7254" i="6"/>
  <c r="AB7254" i="6"/>
  <c r="AA7255" i="6"/>
  <c r="AB7255" i="6"/>
  <c r="AA7256" i="6"/>
  <c r="AB7256" i="6"/>
  <c r="AA7257" i="6"/>
  <c r="AB7257" i="6"/>
  <c r="AA7258" i="6"/>
  <c r="AB7258" i="6"/>
  <c r="AA7259" i="6"/>
  <c r="AB7259" i="6"/>
  <c r="AA7260" i="6"/>
  <c r="AB7260" i="6"/>
  <c r="AA7261" i="6"/>
  <c r="AB7261" i="6"/>
  <c r="AA7262" i="6"/>
  <c r="AB7262" i="6"/>
  <c r="AA7263" i="6"/>
  <c r="AB7263" i="6"/>
  <c r="AA7264" i="6"/>
  <c r="AB7264" i="6"/>
  <c r="AA7265" i="6"/>
  <c r="AB7265" i="6"/>
  <c r="AA7266" i="6"/>
  <c r="AB7266" i="6"/>
  <c r="AA7267" i="6"/>
  <c r="AB7267" i="6"/>
  <c r="AA7268" i="6"/>
  <c r="AB7268" i="6"/>
  <c r="AA7269" i="6"/>
  <c r="AB7269" i="6"/>
  <c r="AA7270" i="6"/>
  <c r="AB7270" i="6"/>
  <c r="AA7271" i="6"/>
  <c r="AB7271" i="6"/>
  <c r="AA7272" i="6"/>
  <c r="AB7272" i="6"/>
  <c r="AA7273" i="6"/>
  <c r="AB7273" i="6"/>
  <c r="AA7274" i="6"/>
  <c r="AB7274" i="6"/>
  <c r="AA7275" i="6"/>
  <c r="AB7275" i="6"/>
  <c r="AA7276" i="6"/>
  <c r="AB7276" i="6"/>
  <c r="AA7277" i="6"/>
  <c r="AB7277" i="6"/>
  <c r="AA7278" i="6"/>
  <c r="AB7278" i="6"/>
  <c r="AA7279" i="6"/>
  <c r="AB7279" i="6"/>
  <c r="AA7280" i="6"/>
  <c r="AB7280" i="6"/>
  <c r="AA7281" i="6"/>
  <c r="AB7281" i="6"/>
  <c r="AA7282" i="6"/>
  <c r="AB7282" i="6"/>
  <c r="AA7283" i="6"/>
  <c r="AB7283" i="6"/>
  <c r="AA7284" i="6"/>
  <c r="AB7284" i="6"/>
  <c r="AA7285" i="6"/>
  <c r="AB7285" i="6"/>
  <c r="AA7286" i="6"/>
  <c r="AB7286" i="6"/>
  <c r="AA7287" i="6"/>
  <c r="AB7287" i="6"/>
  <c r="AA7288" i="6"/>
  <c r="AB7288" i="6"/>
  <c r="AA7289" i="6"/>
  <c r="AB7289" i="6"/>
  <c r="AA7290" i="6"/>
  <c r="AB7290" i="6"/>
  <c r="AA7291" i="6"/>
  <c r="AB7291" i="6"/>
  <c r="AA7292" i="6"/>
  <c r="AB7292" i="6"/>
  <c r="AA7293" i="6"/>
  <c r="AB7293" i="6"/>
  <c r="AA7294" i="6"/>
  <c r="AB7294" i="6"/>
  <c r="AA7295" i="6"/>
  <c r="AB7295" i="6"/>
  <c r="AA7296" i="6"/>
  <c r="AB7296" i="6"/>
  <c r="AA7297" i="6"/>
  <c r="AB7297" i="6"/>
  <c r="AA7298" i="6"/>
  <c r="AB7298" i="6"/>
  <c r="AA7299" i="6"/>
  <c r="AB7299" i="6"/>
  <c r="AA7300" i="6"/>
  <c r="AB7300" i="6"/>
  <c r="AA7301" i="6"/>
  <c r="AB7301" i="6"/>
  <c r="AA7302" i="6"/>
  <c r="AB7302" i="6"/>
  <c r="AA7303" i="6"/>
  <c r="AB7303" i="6"/>
  <c r="AA7304" i="6"/>
  <c r="AB7304" i="6"/>
  <c r="AA7305" i="6"/>
  <c r="AB7305" i="6"/>
  <c r="AA7306" i="6"/>
  <c r="AB7306" i="6"/>
  <c r="AA7307" i="6"/>
  <c r="AB7307" i="6"/>
  <c r="AA7308" i="6"/>
  <c r="AB7308" i="6"/>
  <c r="AA7309" i="6"/>
  <c r="AB7309" i="6"/>
  <c r="AA7310" i="6"/>
  <c r="AB7310" i="6"/>
  <c r="AA7311" i="6"/>
  <c r="AB7311" i="6"/>
  <c r="AA7312" i="6"/>
  <c r="AB7312" i="6"/>
  <c r="AA7313" i="6"/>
  <c r="AB7313" i="6"/>
  <c r="AA7314" i="6"/>
  <c r="AB7314" i="6"/>
  <c r="AA7315" i="6"/>
  <c r="AB7315" i="6"/>
  <c r="AA7316" i="6"/>
  <c r="AB7316" i="6"/>
  <c r="AA7317" i="6"/>
  <c r="AB7317" i="6"/>
  <c r="AA7318" i="6"/>
  <c r="AB7318" i="6"/>
  <c r="AA7319" i="6"/>
  <c r="AB7319" i="6"/>
  <c r="AA7320" i="6"/>
  <c r="AB7320" i="6"/>
  <c r="AA7321" i="6"/>
  <c r="AB7321" i="6"/>
  <c r="AA7322" i="6"/>
  <c r="AB7322" i="6"/>
  <c r="AA7323" i="6"/>
  <c r="AB7323" i="6"/>
  <c r="AA7324" i="6"/>
  <c r="AB7324" i="6"/>
  <c r="AA7325" i="6"/>
  <c r="AB7325" i="6"/>
  <c r="AA7326" i="6"/>
  <c r="AB7326" i="6"/>
  <c r="AA7327" i="6"/>
  <c r="AB7327" i="6"/>
  <c r="AA7328" i="6"/>
  <c r="AB7328" i="6"/>
  <c r="AA7329" i="6"/>
  <c r="AB7329" i="6"/>
  <c r="AA7330" i="6"/>
  <c r="AB7330" i="6"/>
  <c r="AA7331" i="6"/>
  <c r="AB7331" i="6"/>
  <c r="AA7332" i="6"/>
  <c r="AB7332" i="6"/>
  <c r="AA7333" i="6"/>
  <c r="AB7333" i="6"/>
  <c r="AA7334" i="6"/>
  <c r="AB7334" i="6"/>
  <c r="AA7335" i="6"/>
  <c r="AB7335" i="6"/>
  <c r="AA7336" i="6"/>
  <c r="AB7336" i="6"/>
  <c r="AA7337" i="6"/>
  <c r="AB7337" i="6"/>
  <c r="AA7338" i="6"/>
  <c r="AB7338" i="6"/>
  <c r="AA7339" i="6"/>
  <c r="AB7339" i="6"/>
  <c r="AA7340" i="6"/>
  <c r="AB7340" i="6"/>
  <c r="AA7341" i="6"/>
  <c r="AB7341" i="6"/>
  <c r="AA7342" i="6"/>
  <c r="AB7342" i="6"/>
  <c r="AA7343" i="6"/>
  <c r="AB7343" i="6"/>
  <c r="AA7344" i="6"/>
  <c r="AB7344" i="6"/>
  <c r="AA7345" i="6"/>
  <c r="AB7345" i="6"/>
  <c r="AA7346" i="6"/>
  <c r="AB7346" i="6"/>
  <c r="AA7347" i="6"/>
  <c r="AB7347" i="6"/>
  <c r="AA7348" i="6"/>
  <c r="AB7348" i="6"/>
  <c r="AA7349" i="6"/>
  <c r="AB7349" i="6"/>
  <c r="AA7350" i="6"/>
  <c r="AB7350" i="6"/>
  <c r="AA7351" i="6"/>
  <c r="AB7351" i="6"/>
  <c r="AA7352" i="6"/>
  <c r="AB7352" i="6"/>
  <c r="AA7353" i="6"/>
  <c r="AB7353" i="6"/>
  <c r="AA7354" i="6"/>
  <c r="AB7354" i="6"/>
  <c r="AA7355" i="6"/>
  <c r="AB7355" i="6"/>
  <c r="AA7356" i="6"/>
  <c r="AB7356" i="6"/>
  <c r="AA7357" i="6"/>
  <c r="AB7357" i="6"/>
  <c r="AA7358" i="6"/>
  <c r="AB7358" i="6"/>
  <c r="AA7359" i="6"/>
  <c r="AB7359" i="6"/>
  <c r="AA7360" i="6"/>
  <c r="AB7360" i="6"/>
  <c r="AA7361" i="6"/>
  <c r="AB7361" i="6"/>
  <c r="AA7362" i="6"/>
  <c r="AB7362" i="6"/>
  <c r="AA7363" i="6"/>
  <c r="AB7363" i="6"/>
  <c r="AA7364" i="6"/>
  <c r="AB7364" i="6"/>
  <c r="AA7365" i="6"/>
  <c r="AB7365" i="6"/>
  <c r="AA7366" i="6"/>
  <c r="AB7366" i="6"/>
  <c r="AA7367" i="6"/>
  <c r="AB7367" i="6"/>
  <c r="AA7368" i="6"/>
  <c r="AB7368" i="6"/>
  <c r="AA7369" i="6"/>
  <c r="AB7369" i="6"/>
  <c r="AA7370" i="6"/>
  <c r="AB7370" i="6"/>
  <c r="AA7371" i="6"/>
  <c r="AB7371" i="6"/>
  <c r="AA7372" i="6"/>
  <c r="AB7372" i="6"/>
  <c r="AA7373" i="6"/>
  <c r="AB7373" i="6"/>
  <c r="AA7374" i="6"/>
  <c r="AB7374" i="6"/>
  <c r="AA7375" i="6"/>
  <c r="AB7375" i="6"/>
  <c r="AA7376" i="6"/>
  <c r="AB7376" i="6"/>
  <c r="AA7377" i="6"/>
  <c r="AB7377" i="6"/>
  <c r="AA7378" i="6"/>
  <c r="AB7378" i="6"/>
  <c r="AA7379" i="6"/>
  <c r="AB7379" i="6"/>
  <c r="AA7380" i="6"/>
  <c r="AB7380" i="6"/>
  <c r="AA7381" i="6"/>
  <c r="AB7381" i="6"/>
  <c r="AA7382" i="6"/>
  <c r="AB7382" i="6"/>
  <c r="AA7383" i="6"/>
  <c r="AB7383" i="6"/>
  <c r="AA7384" i="6"/>
  <c r="AB7384" i="6"/>
  <c r="AA7385" i="6"/>
  <c r="AB7385" i="6"/>
  <c r="AA7386" i="6"/>
  <c r="AB7386" i="6"/>
  <c r="AA7387" i="6"/>
  <c r="AB7387" i="6"/>
  <c r="AA7388" i="6"/>
  <c r="AB7388" i="6"/>
  <c r="AA7389" i="6"/>
  <c r="AB7389" i="6"/>
  <c r="AA7390" i="6"/>
  <c r="AB7390" i="6"/>
  <c r="AA7391" i="6"/>
  <c r="AB7391" i="6"/>
  <c r="AA7392" i="6"/>
  <c r="AB7392" i="6"/>
  <c r="AA7393" i="6"/>
  <c r="AB7393" i="6"/>
  <c r="AA7394" i="6"/>
  <c r="AB7394" i="6"/>
  <c r="AA7395" i="6"/>
  <c r="AB7395" i="6"/>
  <c r="AA7396" i="6"/>
  <c r="AB7396" i="6"/>
  <c r="AA7397" i="6"/>
  <c r="AB7397" i="6"/>
  <c r="AA7398" i="6"/>
  <c r="AB7398" i="6"/>
  <c r="AA7399" i="6"/>
  <c r="AB7399" i="6"/>
  <c r="AA7400" i="6"/>
  <c r="AB7400" i="6"/>
  <c r="AA7401" i="6"/>
  <c r="AB7401" i="6"/>
  <c r="AA7402" i="6"/>
  <c r="AB7402" i="6"/>
  <c r="AA7403" i="6"/>
  <c r="AB7403" i="6"/>
  <c r="AA7404" i="6"/>
  <c r="AB7404" i="6"/>
  <c r="AA7405" i="6"/>
  <c r="AB7405" i="6"/>
  <c r="AA7406" i="6"/>
  <c r="AB7406" i="6"/>
  <c r="AA7407" i="6"/>
  <c r="AB7407" i="6"/>
  <c r="AA7408" i="6"/>
  <c r="AB7408" i="6"/>
  <c r="AA7409" i="6"/>
  <c r="AB7409" i="6"/>
  <c r="AA7410" i="6"/>
  <c r="AB7410" i="6"/>
  <c r="AA7411" i="6"/>
  <c r="AB7411" i="6"/>
  <c r="AA7412" i="6"/>
  <c r="AB7412" i="6"/>
  <c r="AA7413" i="6"/>
  <c r="AB7413" i="6"/>
  <c r="AA7414" i="6"/>
  <c r="AB7414" i="6"/>
  <c r="AA7415" i="6"/>
  <c r="AB7415" i="6"/>
  <c r="AA7416" i="6"/>
  <c r="AB7416" i="6"/>
  <c r="AA7417" i="6"/>
  <c r="AB7417" i="6"/>
  <c r="AA7418" i="6"/>
  <c r="AB7418" i="6"/>
  <c r="AA7419" i="6"/>
  <c r="AB7419" i="6"/>
  <c r="AA7420" i="6"/>
  <c r="AB7420" i="6"/>
  <c r="AA7421" i="6"/>
  <c r="AB7421" i="6"/>
  <c r="AA7422" i="6"/>
  <c r="AB7422" i="6"/>
  <c r="AA7423" i="6"/>
  <c r="AB7423" i="6"/>
  <c r="AA7424" i="6"/>
  <c r="AB7424" i="6"/>
  <c r="AA7425" i="6"/>
  <c r="AB7425" i="6"/>
  <c r="AA7426" i="6"/>
  <c r="AB7426" i="6"/>
  <c r="AA7427" i="6"/>
  <c r="AB7427" i="6"/>
  <c r="AA7428" i="6"/>
  <c r="AB7428" i="6"/>
  <c r="AA7429" i="6"/>
  <c r="AB7429" i="6"/>
  <c r="AA7430" i="6"/>
  <c r="AB7430" i="6"/>
  <c r="AA7431" i="6"/>
  <c r="AB7431" i="6"/>
  <c r="AA7432" i="6"/>
  <c r="AB7432" i="6"/>
  <c r="AA7433" i="6"/>
  <c r="AB7433" i="6"/>
  <c r="AA7434" i="6"/>
  <c r="AB7434" i="6"/>
  <c r="AA7435" i="6"/>
  <c r="AB7435" i="6"/>
  <c r="AA7436" i="6"/>
  <c r="AB7436" i="6"/>
  <c r="AA7437" i="6"/>
  <c r="AB7437" i="6"/>
  <c r="AA7438" i="6"/>
  <c r="AB7438" i="6"/>
  <c r="AA7439" i="6"/>
  <c r="AB7439" i="6"/>
  <c r="AA7440" i="6"/>
  <c r="AB7440" i="6"/>
  <c r="AA7441" i="6"/>
  <c r="AB7441" i="6"/>
  <c r="AA7442" i="6"/>
  <c r="AB7442" i="6"/>
  <c r="AA7443" i="6"/>
  <c r="AB7443" i="6"/>
  <c r="AA7444" i="6"/>
  <c r="AB7444" i="6"/>
  <c r="AA7445" i="6"/>
  <c r="AB7445" i="6"/>
  <c r="AA7446" i="6"/>
  <c r="AB7446" i="6"/>
  <c r="AA7447" i="6"/>
  <c r="AB7447" i="6"/>
  <c r="AA7448" i="6"/>
  <c r="AB7448" i="6"/>
  <c r="AA7449" i="6"/>
  <c r="AB7449" i="6"/>
  <c r="AA7450" i="6"/>
  <c r="AB7450" i="6"/>
  <c r="AA7451" i="6"/>
  <c r="AB7451" i="6"/>
  <c r="AA7452" i="6"/>
  <c r="AB7452" i="6"/>
  <c r="AA7453" i="6"/>
  <c r="AB7453" i="6"/>
  <c r="AA7454" i="6"/>
  <c r="AB7454" i="6"/>
  <c r="AA7455" i="6"/>
  <c r="AB7455" i="6"/>
  <c r="AA7456" i="6"/>
  <c r="AB7456" i="6"/>
  <c r="AA7457" i="6"/>
  <c r="AB7457" i="6"/>
  <c r="AA7458" i="6"/>
  <c r="AB7458" i="6"/>
  <c r="AA7459" i="6"/>
  <c r="AB7459" i="6"/>
  <c r="AA7460" i="6"/>
  <c r="AB7460" i="6"/>
  <c r="AA7461" i="6"/>
  <c r="AB7461" i="6"/>
  <c r="AA7462" i="6"/>
  <c r="AB7462" i="6"/>
  <c r="AA7463" i="6"/>
  <c r="AB7463" i="6"/>
  <c r="AA7464" i="6"/>
  <c r="AB7464" i="6"/>
  <c r="AA7465" i="6"/>
  <c r="AB7465" i="6"/>
  <c r="AA7466" i="6"/>
  <c r="AB7466" i="6"/>
  <c r="AA7467" i="6"/>
  <c r="AB7467" i="6"/>
  <c r="AA7468" i="6"/>
  <c r="AB7468" i="6"/>
  <c r="AA7469" i="6"/>
  <c r="AB7469" i="6"/>
  <c r="AA7470" i="6"/>
  <c r="AB7470" i="6"/>
  <c r="AA7471" i="6"/>
  <c r="AB7471" i="6"/>
  <c r="AA7472" i="6"/>
  <c r="AB7472" i="6"/>
  <c r="AA7473" i="6"/>
  <c r="AB7473" i="6"/>
  <c r="AA7474" i="6"/>
  <c r="AB7474" i="6"/>
  <c r="AA7475" i="6"/>
  <c r="AB7475" i="6"/>
  <c r="AA7476" i="6"/>
  <c r="AB7476" i="6"/>
  <c r="AA7477" i="6"/>
  <c r="AB7477" i="6"/>
  <c r="AA7478" i="6"/>
  <c r="AB7478" i="6"/>
  <c r="AA7479" i="6"/>
  <c r="AB7479" i="6"/>
  <c r="AA7480" i="6"/>
  <c r="AB7480" i="6"/>
  <c r="AA7481" i="6"/>
  <c r="AB7481" i="6"/>
  <c r="AA7482" i="6"/>
  <c r="AB7482" i="6"/>
  <c r="AA7483" i="6"/>
  <c r="AB7483" i="6"/>
  <c r="AA7484" i="6"/>
  <c r="AB7484" i="6"/>
  <c r="AA7485" i="6"/>
  <c r="AB7485" i="6"/>
  <c r="AA7486" i="6"/>
  <c r="AB7486" i="6"/>
  <c r="AA7487" i="6"/>
  <c r="AB7487" i="6"/>
  <c r="AA7488" i="6"/>
  <c r="AB7488" i="6"/>
  <c r="AA7489" i="6"/>
  <c r="AB7489" i="6"/>
  <c r="AA7490" i="6"/>
  <c r="AB7490" i="6"/>
  <c r="AA7491" i="6"/>
  <c r="AB7491" i="6"/>
  <c r="AA7492" i="6"/>
  <c r="AB7492" i="6"/>
  <c r="AA7493" i="6"/>
  <c r="AB7493" i="6"/>
  <c r="AA7494" i="6"/>
  <c r="AB7494" i="6"/>
  <c r="AA7495" i="6"/>
  <c r="AB7495" i="6"/>
  <c r="AA7496" i="6"/>
  <c r="AB7496" i="6"/>
  <c r="AA7497" i="6"/>
  <c r="AB7497" i="6"/>
  <c r="AA7498" i="6"/>
  <c r="AB7498" i="6"/>
  <c r="AA7499" i="6"/>
  <c r="AB7499" i="6"/>
  <c r="AA7500" i="6"/>
  <c r="AB7500" i="6"/>
  <c r="AA7501" i="6"/>
  <c r="AB7501" i="6"/>
  <c r="AA7502" i="6"/>
  <c r="AB7502" i="6"/>
  <c r="AA7503" i="6"/>
  <c r="AB7503" i="6"/>
  <c r="AA7504" i="6"/>
  <c r="AB7504" i="6"/>
  <c r="AA7505" i="6"/>
  <c r="AB7505" i="6"/>
  <c r="AA7506" i="6"/>
  <c r="AB7506" i="6"/>
  <c r="AA7507" i="6"/>
  <c r="AB7507" i="6"/>
  <c r="AA7508" i="6"/>
  <c r="AB7508" i="6"/>
  <c r="AA7509" i="6"/>
  <c r="AB7509" i="6"/>
  <c r="AA7510" i="6"/>
  <c r="AB7510" i="6"/>
  <c r="AA7511" i="6"/>
  <c r="AB7511" i="6"/>
  <c r="AA7512" i="6"/>
  <c r="AB7512" i="6"/>
  <c r="AA7513" i="6"/>
  <c r="AB7513" i="6"/>
  <c r="AA7514" i="6"/>
  <c r="AB7514" i="6"/>
  <c r="AA7515" i="6"/>
  <c r="AB7515" i="6"/>
  <c r="AA7516" i="6"/>
  <c r="AB7516" i="6"/>
  <c r="AA7517" i="6"/>
  <c r="AB7517" i="6"/>
  <c r="AA7518" i="6"/>
  <c r="AB7518" i="6"/>
  <c r="AA7519" i="6"/>
  <c r="AB7519" i="6"/>
  <c r="AA7520" i="6"/>
  <c r="AB7520" i="6"/>
  <c r="AA7521" i="6"/>
  <c r="AB7521" i="6"/>
  <c r="AA7522" i="6"/>
  <c r="AB7522" i="6"/>
  <c r="AA7523" i="6"/>
  <c r="AB7523" i="6"/>
  <c r="AA7524" i="6"/>
  <c r="AB7524" i="6"/>
  <c r="AA7525" i="6"/>
  <c r="AB7525" i="6"/>
  <c r="AA7526" i="6"/>
  <c r="AB7526" i="6"/>
  <c r="AA7527" i="6"/>
  <c r="AB7527" i="6"/>
  <c r="AA7528" i="6"/>
  <c r="AB7528" i="6"/>
  <c r="AA7529" i="6"/>
  <c r="AB7529" i="6"/>
  <c r="AA7530" i="6"/>
  <c r="AB7530" i="6"/>
  <c r="AA7531" i="6"/>
  <c r="AB7531" i="6"/>
  <c r="AA7532" i="6"/>
  <c r="AB7532" i="6"/>
  <c r="AA7533" i="6"/>
  <c r="AB7533" i="6"/>
  <c r="AA7534" i="6"/>
  <c r="AB7534" i="6"/>
  <c r="AA7535" i="6"/>
  <c r="AB7535" i="6"/>
  <c r="AA7536" i="6"/>
  <c r="AB7536" i="6"/>
  <c r="AA7537" i="6"/>
  <c r="AB7537" i="6"/>
  <c r="AA7538" i="6"/>
  <c r="AB7538" i="6"/>
  <c r="AA7539" i="6"/>
  <c r="AB7539" i="6"/>
  <c r="AA7540" i="6"/>
  <c r="AB7540" i="6"/>
  <c r="AA7541" i="6"/>
  <c r="AB7541" i="6"/>
  <c r="AA7542" i="6"/>
  <c r="AB7542" i="6"/>
  <c r="AA7543" i="6"/>
  <c r="AB7543" i="6"/>
  <c r="AA7544" i="6"/>
  <c r="AB7544" i="6"/>
  <c r="AA7545" i="6"/>
  <c r="AB7545" i="6"/>
  <c r="AA7546" i="6"/>
  <c r="AB7546" i="6"/>
  <c r="AA7547" i="6"/>
  <c r="AB7547" i="6"/>
  <c r="AA7548" i="6"/>
  <c r="AB7548" i="6"/>
  <c r="AA7549" i="6"/>
  <c r="AB7549" i="6"/>
  <c r="AA7550" i="6"/>
  <c r="AB7550" i="6"/>
  <c r="AA7551" i="6"/>
  <c r="AB7551" i="6"/>
  <c r="AA7552" i="6"/>
  <c r="AB7552" i="6"/>
  <c r="AA7553" i="6"/>
  <c r="AB7553" i="6"/>
  <c r="AA7554" i="6"/>
  <c r="AB7554" i="6"/>
  <c r="AA7555" i="6"/>
  <c r="AB7555" i="6"/>
  <c r="AA7556" i="6"/>
  <c r="AB7556" i="6"/>
  <c r="AA7557" i="6"/>
  <c r="AB7557" i="6"/>
  <c r="AA7558" i="6"/>
  <c r="AB7558" i="6"/>
  <c r="AA7559" i="6"/>
  <c r="AB7559" i="6"/>
  <c r="AA7560" i="6"/>
  <c r="AB7560" i="6"/>
  <c r="AA7561" i="6"/>
  <c r="AB7561" i="6"/>
  <c r="AA7562" i="6"/>
  <c r="AB7562" i="6"/>
  <c r="AA7563" i="6"/>
  <c r="AB7563" i="6"/>
  <c r="AA7564" i="6"/>
  <c r="AB7564" i="6"/>
  <c r="AA7565" i="6"/>
  <c r="AB7565" i="6"/>
  <c r="AA7566" i="6"/>
  <c r="AB7566" i="6"/>
  <c r="AA7567" i="6"/>
  <c r="AB7567" i="6"/>
  <c r="AA7568" i="6"/>
  <c r="AB7568" i="6"/>
  <c r="AA7569" i="6"/>
  <c r="AB7569" i="6"/>
  <c r="AA7570" i="6"/>
  <c r="AB7570" i="6"/>
  <c r="AA7571" i="6"/>
  <c r="AB7571" i="6"/>
  <c r="AA7572" i="6"/>
  <c r="AB7572" i="6"/>
  <c r="AA7573" i="6"/>
  <c r="AB7573" i="6"/>
  <c r="AA7574" i="6"/>
  <c r="AB7574" i="6"/>
  <c r="AA7575" i="6"/>
  <c r="AB7575" i="6"/>
  <c r="AA7576" i="6"/>
  <c r="AB7576" i="6"/>
  <c r="AA7577" i="6"/>
  <c r="AB7577" i="6"/>
  <c r="AA7578" i="6"/>
  <c r="AB7578" i="6"/>
  <c r="AA7579" i="6"/>
  <c r="AB7579" i="6"/>
  <c r="AA7580" i="6"/>
  <c r="AB7580" i="6"/>
  <c r="AA7581" i="6"/>
  <c r="AB7581" i="6"/>
  <c r="AA7582" i="6"/>
  <c r="AB7582" i="6"/>
  <c r="AA7583" i="6"/>
  <c r="AB7583" i="6"/>
  <c r="AA7584" i="6"/>
  <c r="AB7584" i="6"/>
  <c r="AA7585" i="6"/>
  <c r="AB7585" i="6"/>
  <c r="AA7586" i="6"/>
  <c r="AB7586" i="6"/>
  <c r="AA7587" i="6"/>
  <c r="AB7587" i="6"/>
  <c r="AA7588" i="6"/>
  <c r="AB7588" i="6"/>
  <c r="AA7589" i="6"/>
  <c r="AB7589" i="6"/>
  <c r="AA7590" i="6"/>
  <c r="AB7590" i="6"/>
  <c r="AA7591" i="6"/>
  <c r="AB7591" i="6"/>
  <c r="AA7592" i="6"/>
  <c r="AB7592" i="6"/>
  <c r="AA7593" i="6"/>
  <c r="AB7593" i="6"/>
  <c r="AA7594" i="6"/>
  <c r="AB7594" i="6"/>
  <c r="AA7595" i="6"/>
  <c r="AB7595" i="6"/>
  <c r="AA7596" i="6"/>
  <c r="AB7596" i="6"/>
  <c r="AA7597" i="6"/>
  <c r="AB7597" i="6"/>
  <c r="AA7598" i="6"/>
  <c r="AB7598" i="6"/>
  <c r="AA7599" i="6"/>
  <c r="AB7599" i="6"/>
  <c r="AA7600" i="6"/>
  <c r="AB7600" i="6"/>
  <c r="AA7601" i="6"/>
  <c r="AB7601" i="6"/>
  <c r="AA7602" i="6"/>
  <c r="AB7602" i="6"/>
  <c r="AA7603" i="6"/>
  <c r="AB7603" i="6"/>
  <c r="AA7604" i="6"/>
  <c r="AB7604" i="6"/>
  <c r="AA7605" i="6"/>
  <c r="AB7605" i="6"/>
  <c r="AA7606" i="6"/>
  <c r="AB7606" i="6"/>
  <c r="AA7607" i="6"/>
  <c r="AB7607" i="6"/>
  <c r="AA7608" i="6"/>
  <c r="AB7608" i="6"/>
  <c r="AA7609" i="6"/>
  <c r="AB7609" i="6"/>
  <c r="AA7610" i="6"/>
  <c r="AB7610" i="6"/>
  <c r="AA7611" i="6"/>
  <c r="AB7611" i="6"/>
  <c r="AA7612" i="6"/>
  <c r="AB7612" i="6"/>
  <c r="AA7613" i="6"/>
  <c r="AB7613" i="6"/>
  <c r="AA7614" i="6"/>
  <c r="AB7614" i="6"/>
  <c r="AA7615" i="6"/>
  <c r="AB7615" i="6"/>
  <c r="AA7616" i="6"/>
  <c r="AB7616" i="6"/>
  <c r="AA7617" i="6"/>
  <c r="AB7617" i="6"/>
  <c r="AA7618" i="6"/>
  <c r="AB7618" i="6"/>
  <c r="AA7619" i="6"/>
  <c r="AB7619" i="6"/>
  <c r="AA7620" i="6"/>
  <c r="AB7620" i="6"/>
  <c r="AA7621" i="6"/>
  <c r="AB7621" i="6"/>
  <c r="AA7622" i="6"/>
  <c r="AB7622" i="6"/>
  <c r="AA7623" i="6"/>
  <c r="AB7623" i="6"/>
  <c r="AA7624" i="6"/>
  <c r="AB7624" i="6"/>
  <c r="AA7625" i="6"/>
  <c r="AB7625" i="6"/>
  <c r="AA7626" i="6"/>
  <c r="AB7626" i="6"/>
  <c r="AA7627" i="6"/>
  <c r="AB7627" i="6"/>
  <c r="AA7628" i="6"/>
  <c r="AB7628" i="6"/>
  <c r="AA7629" i="6"/>
  <c r="AB7629" i="6"/>
  <c r="AA7630" i="6"/>
  <c r="AB7630" i="6"/>
  <c r="AA7631" i="6"/>
  <c r="AB7631" i="6"/>
  <c r="AA7632" i="6"/>
  <c r="AB7632" i="6"/>
  <c r="AA7633" i="6"/>
  <c r="AB7633" i="6"/>
  <c r="AA7634" i="6"/>
  <c r="AB7634" i="6"/>
  <c r="AA7635" i="6"/>
  <c r="AB7635" i="6"/>
  <c r="AA7636" i="6"/>
  <c r="AB7636" i="6"/>
  <c r="AA7637" i="6"/>
  <c r="AB7637" i="6"/>
  <c r="AA7638" i="6"/>
  <c r="AB7638" i="6"/>
  <c r="AA7639" i="6"/>
  <c r="AB7639" i="6"/>
  <c r="AA7640" i="6"/>
  <c r="AB7640" i="6"/>
  <c r="AA7641" i="6"/>
  <c r="AB7641" i="6"/>
  <c r="AA7642" i="6"/>
  <c r="AB7642" i="6"/>
  <c r="AA7643" i="6"/>
  <c r="AB7643" i="6"/>
  <c r="AA7644" i="6"/>
  <c r="AB7644" i="6"/>
  <c r="AA7645" i="6"/>
  <c r="AB7645" i="6"/>
  <c r="AA7646" i="6"/>
  <c r="AB7646" i="6"/>
  <c r="AA7647" i="6"/>
  <c r="AB7647" i="6"/>
  <c r="AA7648" i="6"/>
  <c r="AB7648" i="6"/>
  <c r="AA7649" i="6"/>
  <c r="AB7649" i="6"/>
  <c r="AA7650" i="6"/>
  <c r="AB7650" i="6"/>
  <c r="AA7651" i="6"/>
  <c r="AB7651" i="6"/>
  <c r="AA7652" i="6"/>
  <c r="AB7652" i="6"/>
  <c r="AA7653" i="6"/>
  <c r="AB7653" i="6"/>
  <c r="AA7654" i="6"/>
  <c r="AB7654" i="6"/>
  <c r="AA7655" i="6"/>
  <c r="AB7655" i="6"/>
  <c r="AA7656" i="6"/>
  <c r="AB7656" i="6"/>
  <c r="AA7657" i="6"/>
  <c r="AB7657" i="6"/>
  <c r="AA7658" i="6"/>
  <c r="AB7658" i="6"/>
  <c r="AA7659" i="6"/>
  <c r="AB7659" i="6"/>
  <c r="AA7660" i="6"/>
  <c r="AB7660" i="6"/>
  <c r="AA7661" i="6"/>
  <c r="AB7661" i="6"/>
  <c r="AA7662" i="6"/>
  <c r="AB7662" i="6"/>
  <c r="AA7663" i="6"/>
  <c r="AB7663" i="6"/>
  <c r="AA7664" i="6"/>
  <c r="AB7664" i="6"/>
  <c r="AA7665" i="6"/>
  <c r="AB7665" i="6"/>
  <c r="AA7666" i="6"/>
  <c r="AB7666" i="6"/>
  <c r="AA7667" i="6"/>
  <c r="AB7667" i="6"/>
  <c r="AA7668" i="6"/>
  <c r="AB7668" i="6"/>
  <c r="AA7669" i="6"/>
  <c r="AB7669" i="6"/>
  <c r="AA7670" i="6"/>
  <c r="AB7670" i="6"/>
  <c r="AA7671" i="6"/>
  <c r="AB7671" i="6"/>
  <c r="AA7672" i="6"/>
  <c r="AB7672" i="6"/>
  <c r="AA7673" i="6"/>
  <c r="AB7673" i="6"/>
  <c r="AA7674" i="6"/>
  <c r="AB7674" i="6"/>
  <c r="AA7675" i="6"/>
  <c r="AB7675" i="6"/>
  <c r="AA7676" i="6"/>
  <c r="AB7676" i="6"/>
  <c r="AA7677" i="6"/>
  <c r="AB7677" i="6"/>
  <c r="AA7678" i="6"/>
  <c r="AB7678" i="6"/>
  <c r="AA7679" i="6"/>
  <c r="AB7679" i="6"/>
  <c r="AA7680" i="6"/>
  <c r="AB7680" i="6"/>
  <c r="AA7681" i="6"/>
  <c r="AB7681" i="6"/>
  <c r="AA7682" i="6"/>
  <c r="AB7682" i="6"/>
  <c r="AA7683" i="6"/>
  <c r="AB7683" i="6"/>
  <c r="AA7684" i="6"/>
  <c r="AB7684" i="6"/>
  <c r="AA7685" i="6"/>
  <c r="AB7685" i="6"/>
  <c r="AA7686" i="6"/>
  <c r="AB7686" i="6"/>
  <c r="AA7687" i="6"/>
  <c r="AB7687" i="6"/>
  <c r="AA7688" i="6"/>
  <c r="AB7688" i="6"/>
  <c r="AA7689" i="6"/>
  <c r="AB7689" i="6"/>
  <c r="AA7690" i="6"/>
  <c r="AB7690" i="6"/>
  <c r="AA7691" i="6"/>
  <c r="AB7691" i="6"/>
  <c r="AA7692" i="6"/>
  <c r="AB7692" i="6"/>
  <c r="AA7693" i="6"/>
  <c r="AB7693" i="6"/>
  <c r="AA7694" i="6"/>
  <c r="AB7694" i="6"/>
  <c r="AA7695" i="6"/>
  <c r="AB7695" i="6"/>
  <c r="AA7696" i="6"/>
  <c r="AB7696" i="6"/>
  <c r="AA7697" i="6"/>
  <c r="AB7697" i="6"/>
  <c r="AA7698" i="6"/>
  <c r="AB7698" i="6"/>
  <c r="AA7699" i="6"/>
  <c r="AB7699" i="6"/>
  <c r="AA7700" i="6"/>
  <c r="AB7700" i="6"/>
  <c r="AA7701" i="6"/>
  <c r="AB7701" i="6"/>
  <c r="AA7702" i="6"/>
  <c r="AB7702" i="6"/>
  <c r="AA7703" i="6"/>
  <c r="AB7703" i="6"/>
  <c r="AA7704" i="6"/>
  <c r="AB7704" i="6"/>
  <c r="AA7705" i="6"/>
  <c r="AB7705" i="6"/>
  <c r="AA7706" i="6"/>
  <c r="AB7706" i="6"/>
  <c r="AA7707" i="6"/>
  <c r="AB7707" i="6"/>
  <c r="AA7708" i="6"/>
  <c r="AB7708" i="6"/>
  <c r="AA7709" i="6"/>
  <c r="AB7709" i="6"/>
  <c r="AA7710" i="6"/>
  <c r="AB7710" i="6"/>
  <c r="AA7711" i="6"/>
  <c r="AB7711" i="6"/>
  <c r="AA7712" i="6"/>
  <c r="AB7712" i="6"/>
  <c r="AA7713" i="6"/>
  <c r="AB7713" i="6"/>
  <c r="AA7714" i="6"/>
  <c r="AB7714" i="6"/>
  <c r="AA7715" i="6"/>
  <c r="AB7715" i="6"/>
  <c r="AA7716" i="6"/>
  <c r="AB7716" i="6"/>
  <c r="AA7717" i="6"/>
  <c r="AB7717" i="6"/>
  <c r="AA7718" i="6"/>
  <c r="AB7718" i="6"/>
  <c r="AA7719" i="6"/>
  <c r="AB7719" i="6"/>
  <c r="AA7720" i="6"/>
  <c r="AB7720" i="6"/>
  <c r="AA7721" i="6"/>
  <c r="AB7721" i="6"/>
  <c r="AA7722" i="6"/>
  <c r="AB7722" i="6"/>
  <c r="AA7723" i="6"/>
  <c r="AB7723" i="6"/>
  <c r="AA7724" i="6"/>
  <c r="AB7724" i="6"/>
  <c r="AA7725" i="6"/>
  <c r="AB7725" i="6"/>
  <c r="AA7726" i="6"/>
  <c r="AB7726" i="6"/>
  <c r="AA7727" i="6"/>
  <c r="AB7727" i="6"/>
  <c r="AA7728" i="6"/>
  <c r="AB7728" i="6"/>
  <c r="AA7729" i="6"/>
  <c r="AB7729" i="6"/>
  <c r="AA7730" i="6"/>
  <c r="AB7730" i="6"/>
  <c r="AA7731" i="6"/>
  <c r="AB7731" i="6"/>
  <c r="AA7732" i="6"/>
  <c r="AB7732" i="6"/>
  <c r="AA7733" i="6"/>
  <c r="AB7733" i="6"/>
  <c r="AA7734" i="6"/>
  <c r="AB7734" i="6"/>
  <c r="AA7735" i="6"/>
  <c r="AB7735" i="6"/>
  <c r="AA7736" i="6"/>
  <c r="AB7736" i="6"/>
  <c r="AA7737" i="6"/>
  <c r="AB7737" i="6"/>
  <c r="AA7738" i="6"/>
  <c r="AB7738" i="6"/>
  <c r="AA7739" i="6"/>
  <c r="AB7739" i="6"/>
  <c r="AA7740" i="6"/>
  <c r="AB7740" i="6"/>
  <c r="AA7741" i="6"/>
  <c r="AB7741" i="6"/>
  <c r="AA7742" i="6"/>
  <c r="AB7742" i="6"/>
  <c r="AA7743" i="6"/>
  <c r="AB7743" i="6"/>
  <c r="AA7744" i="6"/>
  <c r="AB7744" i="6"/>
  <c r="AA7745" i="6"/>
  <c r="AB7745" i="6"/>
  <c r="AA7746" i="6"/>
  <c r="AB7746" i="6"/>
  <c r="AA7747" i="6"/>
  <c r="AB7747" i="6"/>
  <c r="AA7748" i="6"/>
  <c r="AB7748" i="6"/>
  <c r="AA7749" i="6"/>
  <c r="AB7749" i="6"/>
  <c r="AA7750" i="6"/>
  <c r="AB7750" i="6"/>
  <c r="AA7751" i="6"/>
  <c r="AB7751" i="6"/>
  <c r="AA7752" i="6"/>
  <c r="AB7752" i="6"/>
  <c r="AA7753" i="6"/>
  <c r="AB7753" i="6"/>
  <c r="AA7754" i="6"/>
  <c r="AB7754" i="6"/>
  <c r="AA7755" i="6"/>
  <c r="AB7755" i="6"/>
  <c r="AA7756" i="6"/>
  <c r="AB7756" i="6"/>
  <c r="AA7757" i="6"/>
  <c r="AB7757" i="6"/>
  <c r="AA7758" i="6"/>
  <c r="AB7758" i="6"/>
  <c r="AA7759" i="6"/>
  <c r="AB7759" i="6"/>
  <c r="AA7760" i="6"/>
  <c r="AB7760" i="6"/>
  <c r="AA7761" i="6"/>
  <c r="AB7761" i="6"/>
  <c r="AA7762" i="6"/>
  <c r="AB7762" i="6"/>
  <c r="AA7763" i="6"/>
  <c r="AB7763" i="6"/>
  <c r="AA7764" i="6"/>
  <c r="AB7764" i="6"/>
  <c r="AA7765" i="6"/>
  <c r="AB7765" i="6"/>
  <c r="AA7766" i="6"/>
  <c r="AB7766" i="6"/>
  <c r="AA7767" i="6"/>
  <c r="AB7767" i="6"/>
  <c r="AA7768" i="6"/>
  <c r="AB7768" i="6"/>
  <c r="AA7769" i="6"/>
  <c r="AB7769" i="6"/>
  <c r="AA7770" i="6"/>
  <c r="AB7770" i="6"/>
  <c r="AA7771" i="6"/>
  <c r="AB7771" i="6"/>
  <c r="AA7772" i="6"/>
  <c r="AB7772" i="6"/>
  <c r="AA7773" i="6"/>
  <c r="AB7773" i="6"/>
  <c r="AA7774" i="6"/>
  <c r="AB7774" i="6"/>
  <c r="AA7775" i="6"/>
  <c r="AB7775" i="6"/>
  <c r="AA7776" i="6"/>
  <c r="AB7776" i="6"/>
  <c r="AA7777" i="6"/>
  <c r="AB7777" i="6"/>
  <c r="AA7778" i="6"/>
  <c r="AB7778" i="6"/>
  <c r="AA7779" i="6"/>
  <c r="AB7779" i="6"/>
  <c r="AA7780" i="6"/>
  <c r="AB7780" i="6"/>
  <c r="AA7781" i="6"/>
  <c r="AB7781" i="6"/>
  <c r="AA7782" i="6"/>
  <c r="AB7782" i="6"/>
  <c r="AA7783" i="6"/>
  <c r="AB7783" i="6"/>
  <c r="AA7784" i="6"/>
  <c r="AB7784" i="6"/>
  <c r="AA7785" i="6"/>
  <c r="AB7785" i="6"/>
  <c r="AA7786" i="6"/>
  <c r="AB7786" i="6"/>
  <c r="AA7787" i="6"/>
  <c r="AB7787" i="6"/>
  <c r="AA7788" i="6"/>
  <c r="AB7788" i="6"/>
  <c r="AA7789" i="6"/>
  <c r="AB7789" i="6"/>
  <c r="AA7790" i="6"/>
  <c r="AB7790" i="6"/>
  <c r="AA7791" i="6"/>
  <c r="AB7791" i="6"/>
  <c r="AA7792" i="6"/>
  <c r="AB7792" i="6"/>
  <c r="AA7793" i="6"/>
  <c r="AB7793" i="6"/>
  <c r="AA7794" i="6"/>
  <c r="AB7794" i="6"/>
  <c r="AA7795" i="6"/>
  <c r="AB7795" i="6"/>
  <c r="AA7796" i="6"/>
  <c r="AB7796" i="6"/>
  <c r="AA7797" i="6"/>
  <c r="AB7797" i="6"/>
  <c r="AA7798" i="6"/>
  <c r="AB7798" i="6"/>
  <c r="AA7799" i="6"/>
  <c r="AB7799" i="6"/>
  <c r="AA7800" i="6"/>
  <c r="AB7800" i="6"/>
  <c r="AA7801" i="6"/>
  <c r="AB7801" i="6"/>
  <c r="AA7802" i="6"/>
  <c r="AB7802" i="6"/>
  <c r="AA7803" i="6"/>
  <c r="AB7803" i="6"/>
  <c r="AA7804" i="6"/>
  <c r="AB7804" i="6"/>
  <c r="AA7805" i="6"/>
  <c r="AB7805" i="6"/>
  <c r="AA7806" i="6"/>
  <c r="AB7806" i="6"/>
  <c r="AA7807" i="6"/>
  <c r="AB7807" i="6"/>
  <c r="AA7808" i="6"/>
  <c r="AB7808" i="6"/>
  <c r="AA7809" i="6"/>
  <c r="AB7809" i="6"/>
  <c r="AA7810" i="6"/>
  <c r="AB7810" i="6"/>
  <c r="AA7811" i="6"/>
  <c r="AB7811" i="6"/>
  <c r="AA7812" i="6"/>
  <c r="AB7812" i="6"/>
  <c r="AA7813" i="6"/>
  <c r="AB7813" i="6"/>
  <c r="AA7814" i="6"/>
  <c r="AB7814" i="6"/>
  <c r="AA7815" i="6"/>
  <c r="AB7815" i="6"/>
  <c r="AA7816" i="6"/>
  <c r="AB7816" i="6"/>
  <c r="AA7817" i="6"/>
  <c r="AB7817" i="6"/>
  <c r="AA7818" i="6"/>
  <c r="AB7818" i="6"/>
  <c r="AA7819" i="6"/>
  <c r="AB7819" i="6"/>
  <c r="AA7820" i="6"/>
  <c r="AB7820" i="6"/>
  <c r="AA7821" i="6"/>
  <c r="AB7821" i="6"/>
  <c r="AA7822" i="6"/>
  <c r="AB7822" i="6"/>
  <c r="AA7823" i="6"/>
  <c r="AB7823" i="6"/>
  <c r="AA7824" i="6"/>
  <c r="AB7824" i="6"/>
  <c r="AA7825" i="6"/>
  <c r="AB7825" i="6"/>
  <c r="AA7826" i="6"/>
  <c r="AB7826" i="6"/>
  <c r="AA7827" i="6"/>
  <c r="AB7827" i="6"/>
  <c r="AA7828" i="6"/>
  <c r="AB7828" i="6"/>
  <c r="AA7829" i="6"/>
  <c r="AB7829" i="6"/>
  <c r="AA7830" i="6"/>
  <c r="AB7830" i="6"/>
  <c r="AA7831" i="6"/>
  <c r="AB7831" i="6"/>
  <c r="AA7832" i="6"/>
  <c r="AB7832" i="6"/>
  <c r="AA7833" i="6"/>
  <c r="AB7833" i="6"/>
  <c r="AA7834" i="6"/>
  <c r="AB7834" i="6"/>
  <c r="AA7835" i="6"/>
  <c r="AB7835" i="6"/>
  <c r="AA7836" i="6"/>
  <c r="AB7836" i="6"/>
  <c r="AA7837" i="6"/>
  <c r="AB7837" i="6"/>
  <c r="AA7838" i="6"/>
  <c r="AB7838" i="6"/>
  <c r="AA7839" i="6"/>
  <c r="AB7839" i="6"/>
  <c r="AA7840" i="6"/>
  <c r="AB7840" i="6"/>
  <c r="AA7841" i="6"/>
  <c r="AB7841" i="6"/>
  <c r="AA7842" i="6"/>
  <c r="AB7842" i="6"/>
  <c r="AA7843" i="6"/>
  <c r="AB7843" i="6"/>
  <c r="AA7844" i="6"/>
  <c r="AB7844" i="6"/>
  <c r="AA7845" i="6"/>
  <c r="AB7845" i="6"/>
  <c r="AA7846" i="6"/>
  <c r="AB7846" i="6"/>
  <c r="AA7847" i="6"/>
  <c r="AB7847" i="6"/>
  <c r="AA7848" i="6"/>
  <c r="AB7848" i="6"/>
  <c r="AA7849" i="6"/>
  <c r="AB7849" i="6"/>
  <c r="AA7850" i="6"/>
  <c r="AB7850" i="6"/>
  <c r="AA7851" i="6"/>
  <c r="AB7851" i="6"/>
  <c r="AA7852" i="6"/>
  <c r="AB7852" i="6"/>
  <c r="AA7853" i="6"/>
  <c r="AB7853" i="6"/>
  <c r="AA7854" i="6"/>
  <c r="AB7854" i="6"/>
  <c r="AA7855" i="6"/>
  <c r="AB7855" i="6"/>
  <c r="AA7856" i="6"/>
  <c r="AB7856" i="6"/>
  <c r="AA7857" i="6"/>
  <c r="AB7857" i="6"/>
  <c r="AA7858" i="6"/>
  <c r="AB7858" i="6"/>
  <c r="AA7859" i="6"/>
  <c r="AB7859" i="6"/>
  <c r="AA7860" i="6"/>
  <c r="AB7860" i="6"/>
  <c r="AA7861" i="6"/>
  <c r="AB7861" i="6"/>
  <c r="AA7862" i="6"/>
  <c r="AB7862" i="6"/>
  <c r="AA7863" i="6"/>
  <c r="AB7863" i="6"/>
  <c r="AA7864" i="6"/>
  <c r="AB7864" i="6"/>
  <c r="AA7865" i="6"/>
  <c r="AB7865" i="6"/>
  <c r="AA7866" i="6"/>
  <c r="AB7866" i="6"/>
  <c r="AA7867" i="6"/>
  <c r="AB7867" i="6"/>
  <c r="AA7868" i="6"/>
  <c r="AB7868" i="6"/>
  <c r="AA7869" i="6"/>
  <c r="AB7869" i="6"/>
  <c r="AA7870" i="6"/>
  <c r="AB7870" i="6"/>
  <c r="AA7871" i="6"/>
  <c r="AB7871" i="6"/>
  <c r="AA7872" i="6"/>
  <c r="AB7872" i="6"/>
  <c r="AA7873" i="6"/>
  <c r="AB7873" i="6"/>
  <c r="AA7874" i="6"/>
  <c r="AB7874" i="6"/>
  <c r="AA7875" i="6"/>
  <c r="AB7875" i="6"/>
  <c r="AA7876" i="6"/>
  <c r="AB7876" i="6"/>
  <c r="AA7877" i="6"/>
  <c r="AB7877" i="6"/>
  <c r="AA7878" i="6"/>
  <c r="AB7878" i="6"/>
  <c r="AA7879" i="6"/>
  <c r="AB7879" i="6"/>
  <c r="AA7880" i="6"/>
  <c r="AB7880" i="6"/>
  <c r="AA7881" i="6"/>
  <c r="AB7881" i="6"/>
  <c r="AA7882" i="6"/>
  <c r="AB7882" i="6"/>
  <c r="AA7883" i="6"/>
  <c r="AB7883" i="6"/>
  <c r="AA7884" i="6"/>
  <c r="AB7884" i="6"/>
  <c r="AA7885" i="6"/>
  <c r="AB7885" i="6"/>
  <c r="AA7886" i="6"/>
  <c r="AB7886" i="6"/>
  <c r="AA7887" i="6"/>
  <c r="AB7887" i="6"/>
  <c r="AA7888" i="6"/>
  <c r="AB7888" i="6"/>
  <c r="AA7889" i="6"/>
  <c r="AB7889" i="6"/>
  <c r="AA7890" i="6"/>
  <c r="AB7890" i="6"/>
  <c r="AA7891" i="6"/>
  <c r="AB7891" i="6"/>
  <c r="AA7892" i="6"/>
  <c r="AB7892" i="6"/>
  <c r="AA7893" i="6"/>
  <c r="AB7893" i="6"/>
  <c r="AA7894" i="6"/>
  <c r="AB7894" i="6"/>
  <c r="AA7895" i="6"/>
  <c r="AB7895" i="6"/>
  <c r="AA7896" i="6"/>
  <c r="AB7896" i="6"/>
  <c r="AA7897" i="6"/>
  <c r="AB7897" i="6"/>
  <c r="AA7898" i="6"/>
  <c r="AB7898" i="6"/>
  <c r="AA7899" i="6"/>
  <c r="AB7899" i="6"/>
  <c r="AA7900" i="6"/>
  <c r="AB7900" i="6"/>
  <c r="AA7901" i="6"/>
  <c r="AB7901" i="6"/>
  <c r="AA7902" i="6"/>
  <c r="AB7902" i="6"/>
  <c r="AA7903" i="6"/>
  <c r="AB7903" i="6"/>
  <c r="AA7904" i="6"/>
  <c r="AB7904" i="6"/>
  <c r="AA7905" i="6"/>
  <c r="AB7905" i="6"/>
  <c r="AA7906" i="6"/>
  <c r="AB7906" i="6"/>
  <c r="AA7907" i="6"/>
  <c r="AB7907" i="6"/>
  <c r="AA7908" i="6"/>
  <c r="AB7908" i="6"/>
  <c r="AA7909" i="6"/>
  <c r="AB7909" i="6"/>
  <c r="AA7910" i="6"/>
  <c r="AB7910" i="6"/>
  <c r="AA7911" i="6"/>
  <c r="AB7911" i="6"/>
  <c r="AA7912" i="6"/>
  <c r="AB7912" i="6"/>
  <c r="AA7913" i="6"/>
  <c r="AB7913" i="6"/>
  <c r="AA7914" i="6"/>
  <c r="AB7914" i="6"/>
  <c r="AA7915" i="6"/>
  <c r="AB7915" i="6"/>
  <c r="AA7916" i="6"/>
  <c r="AB7916" i="6"/>
  <c r="AA7917" i="6"/>
  <c r="AB7917" i="6"/>
  <c r="AA7918" i="6"/>
  <c r="AB7918" i="6"/>
  <c r="AA7919" i="6"/>
  <c r="AB7919" i="6"/>
  <c r="AA7920" i="6"/>
  <c r="AB7920" i="6"/>
  <c r="AA7921" i="6"/>
  <c r="AB7921" i="6"/>
  <c r="AA7922" i="6"/>
  <c r="AB7922" i="6"/>
  <c r="AA7923" i="6"/>
  <c r="AB7923" i="6"/>
  <c r="AA7924" i="6"/>
  <c r="AB7924" i="6"/>
  <c r="AA7925" i="6"/>
  <c r="AB7925" i="6"/>
  <c r="AA7926" i="6"/>
  <c r="AB7926" i="6"/>
  <c r="AA7927" i="6"/>
  <c r="AB7927" i="6"/>
  <c r="AA7928" i="6"/>
  <c r="AB7928" i="6"/>
  <c r="AA7929" i="6"/>
  <c r="AB7929" i="6"/>
  <c r="AA7930" i="6"/>
  <c r="AB7930" i="6"/>
  <c r="AA7931" i="6"/>
  <c r="AB7931" i="6"/>
  <c r="AA7932" i="6"/>
  <c r="AB7932" i="6"/>
  <c r="AA7933" i="6"/>
  <c r="AB7933" i="6"/>
  <c r="AA7934" i="6"/>
  <c r="AB7934" i="6"/>
  <c r="AA7935" i="6"/>
  <c r="AB7935" i="6"/>
  <c r="AA7936" i="6"/>
  <c r="AB7936" i="6"/>
  <c r="AA7937" i="6"/>
  <c r="AB7937" i="6"/>
  <c r="AA7938" i="6"/>
  <c r="AB7938" i="6"/>
  <c r="AA7939" i="6"/>
  <c r="AB7939" i="6"/>
  <c r="AA7940" i="6"/>
  <c r="AB7940" i="6"/>
  <c r="AA7941" i="6"/>
  <c r="AB7941" i="6"/>
  <c r="AA7942" i="6"/>
  <c r="AB7942" i="6"/>
  <c r="AA7943" i="6"/>
  <c r="AB7943" i="6"/>
  <c r="AA7944" i="6"/>
  <c r="AB7944" i="6"/>
  <c r="AA7945" i="6"/>
  <c r="AB7945" i="6"/>
  <c r="AA7946" i="6"/>
  <c r="AB7946" i="6"/>
  <c r="AA7947" i="6"/>
  <c r="AB7947" i="6"/>
  <c r="AA7948" i="6"/>
  <c r="AB7948" i="6"/>
  <c r="AA7949" i="6"/>
  <c r="AB7949" i="6"/>
  <c r="AA7950" i="6"/>
  <c r="AB7950" i="6"/>
  <c r="AA7951" i="6"/>
  <c r="AB7951" i="6"/>
  <c r="AA7952" i="6"/>
  <c r="AB7952" i="6"/>
  <c r="AA7953" i="6"/>
  <c r="AB7953" i="6"/>
  <c r="AA7954" i="6"/>
  <c r="AB7954" i="6"/>
  <c r="AA7955" i="6"/>
  <c r="AB7955" i="6"/>
  <c r="AA7956" i="6"/>
  <c r="AB7956" i="6"/>
  <c r="AA7957" i="6"/>
  <c r="AB7957" i="6"/>
  <c r="AA7958" i="6"/>
  <c r="AB7958" i="6"/>
  <c r="AA7959" i="6"/>
  <c r="AB7959" i="6"/>
  <c r="AA7960" i="6"/>
  <c r="AB7960" i="6"/>
  <c r="AA7961" i="6"/>
  <c r="AB7961" i="6"/>
  <c r="AA7962" i="6"/>
  <c r="AB7962" i="6"/>
  <c r="AA7963" i="6"/>
  <c r="AB7963" i="6"/>
  <c r="AA7964" i="6"/>
  <c r="AB7964" i="6"/>
  <c r="AA7965" i="6"/>
  <c r="AB7965" i="6"/>
  <c r="AA7966" i="6"/>
  <c r="AB7966" i="6"/>
  <c r="AA7967" i="6"/>
  <c r="AB7967" i="6"/>
  <c r="AA7968" i="6"/>
  <c r="AB7968" i="6"/>
  <c r="AA7969" i="6"/>
  <c r="AB7969" i="6"/>
  <c r="AA7970" i="6"/>
  <c r="AB7970" i="6"/>
  <c r="AA7971" i="6"/>
  <c r="AB7971" i="6"/>
  <c r="AA7972" i="6"/>
  <c r="AB7972" i="6"/>
  <c r="AA7973" i="6"/>
  <c r="AB7973" i="6"/>
  <c r="AA7974" i="6"/>
  <c r="AB7974" i="6"/>
  <c r="AA7975" i="6"/>
  <c r="AB7975" i="6"/>
  <c r="AA7976" i="6"/>
  <c r="AB7976" i="6"/>
  <c r="AA7977" i="6"/>
  <c r="AB7977" i="6"/>
  <c r="AA7978" i="6"/>
  <c r="AB7978" i="6"/>
  <c r="AA7979" i="6"/>
  <c r="AB7979" i="6"/>
  <c r="AA7980" i="6"/>
  <c r="AB7980" i="6"/>
  <c r="AA7981" i="6"/>
  <c r="AB7981" i="6"/>
  <c r="AA7982" i="6"/>
  <c r="AB7982" i="6"/>
  <c r="AA7983" i="6"/>
  <c r="AB7983" i="6"/>
  <c r="AA7984" i="6"/>
  <c r="AB7984" i="6"/>
  <c r="AA7985" i="6"/>
  <c r="AB7985" i="6"/>
  <c r="AA7986" i="6"/>
  <c r="AB7986" i="6"/>
  <c r="AA7987" i="6"/>
  <c r="AB7987" i="6"/>
  <c r="AA7988" i="6"/>
  <c r="AB7988" i="6"/>
  <c r="AA7989" i="6"/>
  <c r="AB7989" i="6"/>
  <c r="AA7990" i="6"/>
  <c r="AB7990" i="6"/>
  <c r="AA7991" i="6"/>
  <c r="AB7991" i="6"/>
  <c r="AA7992" i="6"/>
  <c r="AB7992" i="6"/>
  <c r="AA7993" i="6"/>
  <c r="AB7993" i="6"/>
  <c r="AA7994" i="6"/>
  <c r="AB7994" i="6"/>
  <c r="AA7995" i="6"/>
  <c r="AB7995" i="6"/>
  <c r="AA7996" i="6"/>
  <c r="AB7996" i="6"/>
  <c r="AA7997" i="6"/>
  <c r="AB7997" i="6"/>
  <c r="AA7998" i="6"/>
  <c r="AB7998" i="6"/>
  <c r="AA7999" i="6"/>
  <c r="AB7999" i="6"/>
  <c r="AA8000" i="6"/>
  <c r="AB8000" i="6"/>
  <c r="AA8001" i="6"/>
  <c r="AB8001" i="6"/>
  <c r="AA8002" i="6"/>
  <c r="AB8002" i="6"/>
  <c r="AA8003" i="6"/>
  <c r="AB8003" i="6"/>
  <c r="AA8004" i="6"/>
  <c r="AB8004" i="6"/>
  <c r="AA8005" i="6"/>
  <c r="AB8005" i="6"/>
  <c r="AA8006" i="6"/>
  <c r="AB8006" i="6"/>
  <c r="AA8007" i="6"/>
  <c r="AB8007" i="6"/>
  <c r="AA8008" i="6"/>
  <c r="AB8008" i="6"/>
  <c r="AA8009" i="6"/>
  <c r="AB8009" i="6"/>
  <c r="AA8010" i="6"/>
  <c r="AB8010" i="6"/>
  <c r="AA8011" i="6"/>
  <c r="AB8011" i="6"/>
  <c r="AA8012" i="6"/>
  <c r="AB8012" i="6"/>
  <c r="AA8013" i="6"/>
  <c r="AB8013" i="6"/>
  <c r="AA8014" i="6"/>
  <c r="AB8014" i="6"/>
  <c r="AA8015" i="6"/>
  <c r="AB8015" i="6"/>
  <c r="AA8016" i="6"/>
  <c r="AB8016" i="6"/>
  <c r="AA8017" i="6"/>
  <c r="AB8017" i="6"/>
  <c r="AA8018" i="6"/>
  <c r="AB8018" i="6"/>
  <c r="AA8019" i="6"/>
  <c r="AB8019" i="6"/>
  <c r="AA8020" i="6"/>
  <c r="AB8020" i="6"/>
  <c r="AA8021" i="6"/>
  <c r="AB8021" i="6"/>
  <c r="AA8022" i="6"/>
  <c r="AB8022" i="6"/>
  <c r="AA8023" i="6"/>
  <c r="AB8023" i="6"/>
  <c r="AA8024" i="6"/>
  <c r="AB8024" i="6"/>
  <c r="AA8025" i="6"/>
  <c r="AB8025" i="6"/>
  <c r="AA8026" i="6"/>
  <c r="AB8026" i="6"/>
  <c r="AA8027" i="6"/>
  <c r="AB8027" i="6"/>
  <c r="AA8028" i="6"/>
  <c r="AB8028" i="6"/>
  <c r="AA8029" i="6"/>
  <c r="AB8029" i="6"/>
  <c r="AA8030" i="6"/>
  <c r="AB8030" i="6"/>
  <c r="AA8031" i="6"/>
  <c r="AB8031" i="6"/>
  <c r="AA8032" i="6"/>
  <c r="AB8032" i="6"/>
  <c r="AA8033" i="6"/>
  <c r="AB8033" i="6"/>
  <c r="AA8034" i="6"/>
  <c r="AB8034" i="6"/>
  <c r="AA8035" i="6"/>
  <c r="AB8035" i="6"/>
  <c r="AA8036" i="6"/>
  <c r="AB8036" i="6"/>
  <c r="AA8037" i="6"/>
  <c r="AB8037" i="6"/>
  <c r="AA8038" i="6"/>
  <c r="AB8038" i="6"/>
  <c r="AA8039" i="6"/>
  <c r="AB8039" i="6"/>
  <c r="AA8040" i="6"/>
  <c r="AB8040" i="6"/>
  <c r="AA8041" i="6"/>
  <c r="AB8041" i="6"/>
  <c r="AA8042" i="6"/>
  <c r="AB8042" i="6"/>
  <c r="AA8043" i="6"/>
  <c r="AB8043" i="6"/>
  <c r="AA8044" i="6"/>
  <c r="AB8044" i="6"/>
  <c r="AA8045" i="6"/>
  <c r="AB8045" i="6"/>
  <c r="AA8046" i="6"/>
  <c r="AB8046" i="6"/>
  <c r="AA8047" i="6"/>
  <c r="AB8047" i="6"/>
  <c r="AA8048" i="6"/>
  <c r="AB8048" i="6"/>
  <c r="AA8049" i="6"/>
  <c r="AB8049" i="6"/>
  <c r="AA8050" i="6"/>
  <c r="AB8050" i="6"/>
  <c r="AA8051" i="6"/>
  <c r="AB8051" i="6"/>
  <c r="AA8052" i="6"/>
  <c r="AB8052" i="6"/>
  <c r="AA8053" i="6"/>
  <c r="AB8053" i="6"/>
  <c r="AA8054" i="6"/>
  <c r="AB8054" i="6"/>
  <c r="AA8055" i="6"/>
  <c r="AB8055" i="6"/>
  <c r="AA8056" i="6"/>
  <c r="AB8056" i="6"/>
  <c r="AA8057" i="6"/>
  <c r="AB8057" i="6"/>
  <c r="AA8058" i="6"/>
  <c r="AB8058" i="6"/>
  <c r="AA8059" i="6"/>
  <c r="AB8059" i="6"/>
  <c r="AA8060" i="6"/>
  <c r="AB8060" i="6"/>
  <c r="AA8061" i="6"/>
  <c r="AB8061" i="6"/>
  <c r="AA8062" i="6"/>
  <c r="AB8062" i="6"/>
  <c r="AA8063" i="6"/>
  <c r="AB8063" i="6"/>
  <c r="AA8064" i="6"/>
  <c r="AB8064" i="6"/>
  <c r="AA8065" i="6"/>
  <c r="AB8065" i="6"/>
  <c r="AA8066" i="6"/>
  <c r="AB8066" i="6"/>
  <c r="AA8067" i="6"/>
  <c r="AB8067" i="6"/>
  <c r="AA8068" i="6"/>
  <c r="AB8068" i="6"/>
  <c r="AA8069" i="6"/>
  <c r="AB8069" i="6"/>
  <c r="AA8070" i="6"/>
  <c r="AB8070" i="6"/>
  <c r="AA8071" i="6"/>
  <c r="AB8071" i="6"/>
  <c r="AA8072" i="6"/>
  <c r="AB8072" i="6"/>
  <c r="AA8073" i="6"/>
  <c r="AB8073" i="6"/>
  <c r="AA8074" i="6"/>
  <c r="AB8074" i="6"/>
  <c r="AA8075" i="6"/>
  <c r="AB8075" i="6"/>
  <c r="AA8076" i="6"/>
  <c r="AB8076" i="6"/>
  <c r="AA8077" i="6"/>
  <c r="AB8077" i="6"/>
  <c r="AA8078" i="6"/>
  <c r="AB8078" i="6"/>
  <c r="AA8079" i="6"/>
  <c r="AB8079" i="6"/>
  <c r="AA8080" i="6"/>
  <c r="AB8080" i="6"/>
  <c r="AA8081" i="6"/>
  <c r="AB8081" i="6"/>
  <c r="AA8082" i="6"/>
  <c r="AB8082" i="6"/>
  <c r="AA8083" i="6"/>
  <c r="AB8083" i="6"/>
  <c r="AA8084" i="6"/>
  <c r="AB8084" i="6"/>
  <c r="AA8085" i="6"/>
  <c r="AB8085" i="6"/>
  <c r="AA8086" i="6"/>
  <c r="AB8086" i="6"/>
  <c r="AA8087" i="6"/>
  <c r="AB8087" i="6"/>
  <c r="AA8088" i="6"/>
  <c r="AB8088" i="6"/>
  <c r="AA8089" i="6"/>
  <c r="AB8089" i="6"/>
  <c r="AA8090" i="6"/>
  <c r="AB8090" i="6"/>
  <c r="AA8091" i="6"/>
  <c r="AB8091" i="6"/>
  <c r="AA8092" i="6"/>
  <c r="AB8092" i="6"/>
  <c r="AA8093" i="6"/>
  <c r="AB8093" i="6"/>
  <c r="AA8094" i="6"/>
  <c r="AB8094" i="6"/>
  <c r="AA8095" i="6"/>
  <c r="AB8095" i="6"/>
  <c r="AA8096" i="6"/>
  <c r="AB8096" i="6"/>
  <c r="AA8097" i="6"/>
  <c r="AB8097" i="6"/>
  <c r="AA8098" i="6"/>
  <c r="AB8098" i="6"/>
  <c r="AA8099" i="6"/>
  <c r="AB8099" i="6"/>
  <c r="AA8100" i="6"/>
  <c r="AB8100" i="6"/>
  <c r="AA8101" i="6"/>
  <c r="AB8101" i="6"/>
  <c r="AA8102" i="6"/>
  <c r="AB8102" i="6"/>
  <c r="AA8103" i="6"/>
  <c r="AB8103" i="6"/>
  <c r="AA8104" i="6"/>
  <c r="AB8104" i="6"/>
  <c r="AA8105" i="6"/>
  <c r="AB8105" i="6"/>
  <c r="AA8106" i="6"/>
  <c r="AB8106" i="6"/>
  <c r="AA8107" i="6"/>
  <c r="AB8107" i="6"/>
  <c r="AA8108" i="6"/>
  <c r="AB8108" i="6"/>
  <c r="AA8109" i="6"/>
  <c r="AB8109" i="6"/>
  <c r="AA8110" i="6"/>
  <c r="AB8110" i="6"/>
  <c r="AA8111" i="6"/>
  <c r="AB8111" i="6"/>
  <c r="AA8112" i="6"/>
  <c r="AB8112" i="6"/>
  <c r="AA8113" i="6"/>
  <c r="AB8113" i="6"/>
  <c r="AA8114" i="6"/>
  <c r="AB8114" i="6"/>
  <c r="AA8115" i="6"/>
  <c r="AB8115" i="6"/>
  <c r="AA8116" i="6"/>
  <c r="AB8116" i="6"/>
  <c r="AA8117" i="6"/>
  <c r="AB8117" i="6"/>
  <c r="AA8118" i="6"/>
  <c r="AB8118" i="6"/>
  <c r="AA8119" i="6"/>
  <c r="AB8119" i="6"/>
  <c r="AA8120" i="6"/>
  <c r="AB8120" i="6"/>
  <c r="AA8121" i="6"/>
  <c r="AB8121" i="6"/>
  <c r="AA8122" i="6"/>
  <c r="AB8122" i="6"/>
  <c r="AA8123" i="6"/>
  <c r="AB8123" i="6"/>
  <c r="AA8124" i="6"/>
  <c r="AB8124" i="6"/>
  <c r="AA8125" i="6"/>
  <c r="AB8125" i="6"/>
  <c r="AA8126" i="6"/>
  <c r="AB8126" i="6"/>
  <c r="AA8127" i="6"/>
  <c r="AB8127" i="6"/>
  <c r="AA8128" i="6"/>
  <c r="AB8128" i="6"/>
  <c r="AA8129" i="6"/>
  <c r="AB8129" i="6"/>
  <c r="AA8130" i="6"/>
  <c r="AB8130" i="6"/>
  <c r="AA8131" i="6"/>
  <c r="AB8131" i="6"/>
  <c r="AA8132" i="6"/>
  <c r="AB8132" i="6"/>
  <c r="AA8133" i="6"/>
  <c r="AB8133" i="6"/>
  <c r="AA8134" i="6"/>
  <c r="AB8134" i="6"/>
  <c r="AA8135" i="6"/>
  <c r="AB8135" i="6"/>
  <c r="AA8136" i="6"/>
  <c r="AB8136" i="6"/>
  <c r="AA8137" i="6"/>
  <c r="AB8137" i="6"/>
  <c r="AA8138" i="6"/>
  <c r="AB8138" i="6"/>
  <c r="AA8139" i="6"/>
  <c r="AB8139" i="6"/>
  <c r="AA8140" i="6"/>
  <c r="AB8140" i="6"/>
  <c r="AA8141" i="6"/>
  <c r="AB8141" i="6"/>
  <c r="AA8142" i="6"/>
  <c r="AB8142" i="6"/>
  <c r="AA8143" i="6"/>
  <c r="AB8143" i="6"/>
  <c r="AA8144" i="6"/>
  <c r="AB8144" i="6"/>
  <c r="AA8145" i="6"/>
  <c r="AB8145" i="6"/>
  <c r="AA8146" i="6"/>
  <c r="AB8146" i="6"/>
  <c r="AA8147" i="6"/>
  <c r="AB8147" i="6"/>
  <c r="AA8148" i="6"/>
  <c r="AB8148" i="6"/>
  <c r="AA8149" i="6"/>
  <c r="AB8149" i="6"/>
  <c r="AA8150" i="6"/>
  <c r="AB8150" i="6"/>
  <c r="AA8151" i="6"/>
  <c r="AB8151" i="6"/>
  <c r="AA8152" i="6"/>
  <c r="AB8152" i="6"/>
  <c r="AA8153" i="6"/>
  <c r="AB8153" i="6"/>
  <c r="AA8154" i="6"/>
  <c r="AB8154" i="6"/>
  <c r="AA8155" i="6"/>
  <c r="AB8155" i="6"/>
  <c r="AA8156" i="6"/>
  <c r="AB8156" i="6"/>
  <c r="AA8157" i="6"/>
  <c r="AB8157" i="6"/>
  <c r="AA8158" i="6"/>
  <c r="AB8158" i="6"/>
  <c r="AA8159" i="6"/>
  <c r="AB8159" i="6"/>
  <c r="AA8160" i="6"/>
  <c r="AB8160" i="6"/>
  <c r="AA8161" i="6"/>
  <c r="AB8161" i="6"/>
  <c r="AA8162" i="6"/>
  <c r="AB8162" i="6"/>
  <c r="AA8163" i="6"/>
  <c r="AB8163" i="6"/>
  <c r="AA8164" i="6"/>
  <c r="AB8164" i="6"/>
  <c r="AA8165" i="6"/>
  <c r="AB8165" i="6"/>
  <c r="AA8166" i="6"/>
  <c r="AB8166" i="6"/>
  <c r="AA8167" i="6"/>
  <c r="AB8167" i="6"/>
  <c r="AA8168" i="6"/>
  <c r="AB8168" i="6"/>
  <c r="AA8169" i="6"/>
  <c r="AB8169" i="6"/>
  <c r="AA8170" i="6"/>
  <c r="AB8170" i="6"/>
  <c r="AA8171" i="6"/>
  <c r="AB8171" i="6"/>
  <c r="AA8172" i="6"/>
  <c r="AB8172" i="6"/>
  <c r="AA8173" i="6"/>
  <c r="AB8173" i="6"/>
  <c r="AA8174" i="6"/>
  <c r="AB8174" i="6"/>
  <c r="AA8175" i="6"/>
  <c r="AB8175" i="6"/>
  <c r="AA8176" i="6"/>
  <c r="AB8176" i="6"/>
  <c r="AA8177" i="6"/>
  <c r="AB8177" i="6"/>
  <c r="AA8178" i="6"/>
  <c r="AB8178" i="6"/>
  <c r="AA8179" i="6"/>
  <c r="AB8179" i="6"/>
  <c r="AA8180" i="6"/>
  <c r="AB8180" i="6"/>
  <c r="AA8181" i="6"/>
  <c r="AB8181" i="6"/>
  <c r="AA8182" i="6"/>
  <c r="AB8182" i="6"/>
  <c r="AA8183" i="6"/>
  <c r="AB8183" i="6"/>
  <c r="AA8184" i="6"/>
  <c r="AB8184" i="6"/>
  <c r="AA8185" i="6"/>
  <c r="AB8185" i="6"/>
  <c r="AA8186" i="6"/>
  <c r="AB8186" i="6"/>
  <c r="AA8187" i="6"/>
  <c r="AB8187" i="6"/>
  <c r="AA8188" i="6"/>
  <c r="AB8188" i="6"/>
  <c r="AA8189" i="6"/>
  <c r="AB8189" i="6"/>
  <c r="AA8190" i="6"/>
  <c r="AB8190" i="6"/>
  <c r="AA8191" i="6"/>
  <c r="AB8191" i="6"/>
  <c r="AA8192" i="6"/>
  <c r="AB8192" i="6"/>
  <c r="AA8193" i="6"/>
  <c r="AB8193" i="6"/>
  <c r="AA8194" i="6"/>
  <c r="AB8194" i="6"/>
  <c r="AA8195" i="6"/>
  <c r="AB8195" i="6"/>
  <c r="AA8196" i="6"/>
  <c r="AB8196" i="6"/>
  <c r="AA8197" i="6"/>
  <c r="AB8197" i="6"/>
  <c r="AA8198" i="6"/>
  <c r="AB8198" i="6"/>
  <c r="AA8199" i="6"/>
  <c r="AB8199" i="6"/>
  <c r="AA8200" i="6"/>
  <c r="AB8200" i="6"/>
  <c r="AA8201" i="6"/>
  <c r="AB8201" i="6"/>
  <c r="AA8202" i="6"/>
  <c r="AB8202" i="6"/>
  <c r="AA8203" i="6"/>
  <c r="AB8203" i="6"/>
  <c r="AA8204" i="6"/>
  <c r="AB8204" i="6"/>
  <c r="AA8205" i="6"/>
  <c r="AB8205" i="6"/>
  <c r="AA8206" i="6"/>
  <c r="AB8206" i="6"/>
  <c r="AA8207" i="6"/>
  <c r="AB8207" i="6"/>
  <c r="AA8208" i="6"/>
  <c r="AB8208" i="6"/>
  <c r="AA8209" i="6"/>
  <c r="AB8209" i="6"/>
  <c r="AA8210" i="6"/>
  <c r="AB8210" i="6"/>
  <c r="AA8211" i="6"/>
  <c r="AB8211" i="6"/>
  <c r="AA8212" i="6"/>
  <c r="AB8212" i="6"/>
  <c r="AA8213" i="6"/>
  <c r="AB8213" i="6"/>
  <c r="AA8214" i="6"/>
  <c r="AB8214" i="6"/>
  <c r="AA8215" i="6"/>
  <c r="AB8215" i="6"/>
  <c r="AA8216" i="6"/>
  <c r="AB8216" i="6"/>
  <c r="AA8217" i="6"/>
  <c r="AB8217" i="6"/>
  <c r="AA8218" i="6"/>
  <c r="AB8218" i="6"/>
  <c r="AA8219" i="6"/>
  <c r="AB8219" i="6"/>
  <c r="AA8220" i="6"/>
  <c r="AB8220" i="6"/>
  <c r="AA8221" i="6"/>
  <c r="AB8221" i="6"/>
  <c r="AA8222" i="6"/>
  <c r="AB8222" i="6"/>
  <c r="AA8223" i="6"/>
  <c r="AB8223" i="6"/>
  <c r="AA8224" i="6"/>
  <c r="AB8224" i="6"/>
  <c r="AA8225" i="6"/>
  <c r="AB8225" i="6"/>
  <c r="AA8226" i="6"/>
  <c r="AB8226" i="6"/>
  <c r="AA8227" i="6"/>
  <c r="AB8227" i="6"/>
  <c r="AA8228" i="6"/>
  <c r="AB8228" i="6"/>
  <c r="AA8229" i="6"/>
  <c r="AB8229" i="6"/>
  <c r="AA8230" i="6"/>
  <c r="AB8230" i="6"/>
  <c r="AA8231" i="6"/>
  <c r="AB8231" i="6"/>
  <c r="AA8232" i="6"/>
  <c r="AB8232" i="6"/>
  <c r="AA8233" i="6"/>
  <c r="AB8233" i="6"/>
  <c r="AA8234" i="6"/>
  <c r="AB8234" i="6"/>
  <c r="AA8235" i="6"/>
  <c r="AB8235" i="6"/>
  <c r="AA8236" i="6"/>
  <c r="AB8236" i="6"/>
  <c r="AA8237" i="6"/>
  <c r="AB8237" i="6"/>
  <c r="AA8238" i="6"/>
  <c r="AB8238" i="6"/>
  <c r="AA8239" i="6"/>
  <c r="AB8239" i="6"/>
  <c r="AA8240" i="6"/>
  <c r="AB8240" i="6"/>
  <c r="AA8241" i="6"/>
  <c r="AB8241" i="6"/>
  <c r="AA8242" i="6"/>
  <c r="AB8242" i="6"/>
  <c r="AA8243" i="6"/>
  <c r="AB8243" i="6"/>
  <c r="AA8244" i="6"/>
  <c r="AB8244" i="6"/>
  <c r="AA8245" i="6"/>
  <c r="AB8245" i="6"/>
  <c r="AA8246" i="6"/>
  <c r="AB8246" i="6"/>
  <c r="AA8247" i="6"/>
  <c r="AB8247" i="6"/>
  <c r="AA8248" i="6"/>
  <c r="AB8248" i="6"/>
  <c r="AA8249" i="6"/>
  <c r="AB8249" i="6"/>
  <c r="AA8250" i="6"/>
  <c r="AB8250" i="6"/>
  <c r="AA8251" i="6"/>
  <c r="AB8251" i="6"/>
  <c r="AA8252" i="6"/>
  <c r="AB8252" i="6"/>
  <c r="AA8253" i="6"/>
  <c r="AB8253" i="6"/>
  <c r="AA8254" i="6"/>
  <c r="AB8254" i="6"/>
  <c r="AA8255" i="6"/>
  <c r="AB8255" i="6"/>
  <c r="AA8256" i="6"/>
  <c r="AB8256" i="6"/>
  <c r="AA8257" i="6"/>
  <c r="AB8257" i="6"/>
  <c r="AA8258" i="6"/>
  <c r="AB8258" i="6"/>
  <c r="AA8259" i="6"/>
  <c r="AB8259" i="6"/>
  <c r="AA8260" i="6"/>
  <c r="AB8260" i="6"/>
  <c r="AA8261" i="6"/>
  <c r="AB8261" i="6"/>
  <c r="AA8262" i="6"/>
  <c r="AB8262" i="6"/>
  <c r="AA8263" i="6"/>
  <c r="AB8263" i="6"/>
  <c r="AA8264" i="6"/>
  <c r="AB8264" i="6"/>
  <c r="AA8265" i="6"/>
  <c r="AB8265" i="6"/>
  <c r="AA8266" i="6"/>
  <c r="AB8266" i="6"/>
  <c r="AA8267" i="6"/>
  <c r="AB8267" i="6"/>
  <c r="AA8268" i="6"/>
  <c r="AB8268" i="6"/>
  <c r="AA8269" i="6"/>
  <c r="AB8269" i="6"/>
  <c r="AA8270" i="6"/>
  <c r="AB8270" i="6"/>
  <c r="AA8271" i="6"/>
  <c r="AB8271" i="6"/>
  <c r="AA8272" i="6"/>
  <c r="AB8272" i="6"/>
  <c r="AA8273" i="6"/>
  <c r="AB8273" i="6"/>
  <c r="AA8274" i="6"/>
  <c r="AB8274" i="6"/>
  <c r="AA8275" i="6"/>
  <c r="AB8275" i="6"/>
  <c r="AA8276" i="6"/>
  <c r="AB8276" i="6"/>
  <c r="AA8277" i="6"/>
  <c r="AB8277" i="6"/>
  <c r="AA8278" i="6"/>
  <c r="AB8278" i="6"/>
  <c r="AA8279" i="6"/>
  <c r="AB8279" i="6"/>
  <c r="AA8280" i="6"/>
  <c r="AB8280" i="6"/>
  <c r="AA8281" i="6"/>
  <c r="AB8281" i="6"/>
  <c r="AA8282" i="6"/>
  <c r="AB8282" i="6"/>
  <c r="AA8283" i="6"/>
  <c r="AB8283" i="6"/>
  <c r="AA8284" i="6"/>
  <c r="AB8284" i="6"/>
  <c r="AA8285" i="6"/>
  <c r="AB8285" i="6"/>
  <c r="AA8286" i="6"/>
  <c r="AB8286" i="6"/>
  <c r="AA8287" i="6"/>
  <c r="AB8287" i="6"/>
  <c r="AA8288" i="6"/>
  <c r="AB8288" i="6"/>
  <c r="AA8289" i="6"/>
  <c r="AB8289" i="6"/>
  <c r="AA8290" i="6"/>
  <c r="AB8290" i="6"/>
  <c r="AA8291" i="6"/>
  <c r="AB8291" i="6"/>
  <c r="AA8292" i="6"/>
  <c r="AB8292" i="6"/>
  <c r="AA8293" i="6"/>
  <c r="AB8293" i="6"/>
  <c r="AA8294" i="6"/>
  <c r="AB8294" i="6"/>
  <c r="AA8295" i="6"/>
  <c r="AB8295" i="6"/>
  <c r="AA8296" i="6"/>
  <c r="AB8296" i="6"/>
  <c r="AA8297" i="6"/>
  <c r="AB8297" i="6"/>
  <c r="AA8298" i="6"/>
  <c r="AB8298" i="6"/>
  <c r="AA8299" i="6"/>
  <c r="AB8299" i="6"/>
  <c r="AA8300" i="6"/>
  <c r="AB8300" i="6"/>
  <c r="AA8301" i="6"/>
  <c r="AB8301" i="6"/>
  <c r="AA8302" i="6"/>
  <c r="AB8302" i="6"/>
  <c r="AA8303" i="6"/>
  <c r="AB8303" i="6"/>
  <c r="AA8304" i="6"/>
  <c r="AB8304" i="6"/>
  <c r="AA8305" i="6"/>
  <c r="AB8305" i="6"/>
  <c r="AA8306" i="6"/>
  <c r="AB8306" i="6"/>
  <c r="AA8307" i="6"/>
  <c r="AB8307" i="6"/>
  <c r="AA8308" i="6"/>
  <c r="AB8308" i="6"/>
  <c r="AA8309" i="6"/>
  <c r="AB8309" i="6"/>
  <c r="AA8310" i="6"/>
  <c r="AB8310" i="6"/>
  <c r="AA8311" i="6"/>
  <c r="AB8311" i="6"/>
  <c r="AA8312" i="6"/>
  <c r="AB8312" i="6"/>
  <c r="AA8313" i="6"/>
  <c r="AB8313" i="6"/>
  <c r="AA8314" i="6"/>
  <c r="AB8314" i="6"/>
  <c r="AA8315" i="6"/>
  <c r="AB8315" i="6"/>
  <c r="AA8316" i="6"/>
  <c r="AB8316" i="6"/>
  <c r="AA8317" i="6"/>
  <c r="AB8317" i="6"/>
  <c r="AA8318" i="6"/>
  <c r="AB8318" i="6"/>
  <c r="AA8319" i="6"/>
  <c r="AB8319" i="6"/>
  <c r="AA8320" i="6"/>
  <c r="AB8320" i="6"/>
  <c r="AA8321" i="6"/>
  <c r="AB8321" i="6"/>
  <c r="AA8322" i="6"/>
  <c r="AB8322" i="6"/>
  <c r="AA8323" i="6"/>
  <c r="AB8323" i="6"/>
  <c r="AA8324" i="6"/>
  <c r="AB8324" i="6"/>
  <c r="AA8325" i="6"/>
  <c r="AB8325" i="6"/>
  <c r="AA8326" i="6"/>
  <c r="AB8326" i="6"/>
  <c r="AA8327" i="6"/>
  <c r="AB8327" i="6"/>
  <c r="AA8328" i="6"/>
  <c r="AB8328" i="6"/>
  <c r="AA8329" i="6"/>
  <c r="AB8329" i="6"/>
  <c r="AA8330" i="6"/>
  <c r="AB8330" i="6"/>
  <c r="AA8331" i="6"/>
  <c r="AB8331" i="6"/>
  <c r="AA8332" i="6"/>
  <c r="AB8332" i="6"/>
  <c r="AA8333" i="6"/>
  <c r="AB8333" i="6"/>
  <c r="AA8334" i="6"/>
  <c r="AB8334" i="6"/>
  <c r="AA8335" i="6"/>
  <c r="AB8335" i="6"/>
  <c r="AA8336" i="6"/>
  <c r="AB8336" i="6"/>
  <c r="AA8337" i="6"/>
  <c r="AB8337" i="6"/>
  <c r="AA8338" i="6"/>
  <c r="AB8338" i="6"/>
  <c r="AA8339" i="6"/>
  <c r="AB8339" i="6"/>
  <c r="AA8340" i="6"/>
  <c r="AB8340" i="6"/>
  <c r="AA8341" i="6"/>
  <c r="AB8341" i="6"/>
  <c r="AA8342" i="6"/>
  <c r="AB8342" i="6"/>
  <c r="AA8343" i="6"/>
  <c r="AB8343" i="6"/>
  <c r="AA8344" i="6"/>
  <c r="AB8344" i="6"/>
  <c r="AA8345" i="6"/>
  <c r="AB8345" i="6"/>
  <c r="AA8346" i="6"/>
  <c r="AB8346" i="6"/>
  <c r="AA8347" i="6"/>
  <c r="AB8347" i="6"/>
  <c r="AA8348" i="6"/>
  <c r="AB8348" i="6"/>
  <c r="AA8349" i="6"/>
  <c r="AB8349" i="6"/>
  <c r="AA8350" i="6"/>
  <c r="AB8350" i="6"/>
  <c r="AA8351" i="6"/>
  <c r="AB8351" i="6"/>
  <c r="AA8352" i="6"/>
  <c r="AB8352" i="6"/>
  <c r="AA8353" i="6"/>
  <c r="AB8353" i="6"/>
  <c r="AA8354" i="6"/>
  <c r="AB8354" i="6"/>
  <c r="AA8355" i="6"/>
  <c r="AB8355" i="6"/>
  <c r="AA8356" i="6"/>
  <c r="AB8356" i="6"/>
  <c r="AA8357" i="6"/>
  <c r="AB8357" i="6"/>
  <c r="AA8358" i="6"/>
  <c r="AB8358" i="6"/>
  <c r="AA8359" i="6"/>
  <c r="AB8359" i="6"/>
  <c r="AA8360" i="6"/>
  <c r="AB8360" i="6"/>
  <c r="AA8361" i="6"/>
  <c r="AB8361" i="6"/>
  <c r="AA8362" i="6"/>
  <c r="AB8362" i="6"/>
  <c r="AA8363" i="6"/>
  <c r="AB8363" i="6"/>
  <c r="AA8364" i="6"/>
  <c r="AB8364" i="6"/>
  <c r="AA8365" i="6"/>
  <c r="AB8365" i="6"/>
  <c r="AA8366" i="6"/>
  <c r="AB8366" i="6"/>
  <c r="AA8367" i="6"/>
  <c r="AB8367" i="6"/>
  <c r="AA8368" i="6"/>
  <c r="AB8368" i="6"/>
  <c r="AA8369" i="6"/>
  <c r="AB8369" i="6"/>
  <c r="AA8370" i="6"/>
  <c r="AB8370" i="6"/>
  <c r="AA8371" i="6"/>
  <c r="AB8371" i="6"/>
  <c r="AA8372" i="6"/>
  <c r="AB8372" i="6"/>
  <c r="AA8373" i="6"/>
  <c r="AB8373" i="6"/>
  <c r="AA8374" i="6"/>
  <c r="AB8374" i="6"/>
  <c r="AA8375" i="6"/>
  <c r="AB8375" i="6"/>
  <c r="AA8376" i="6"/>
  <c r="AB8376" i="6"/>
  <c r="AA8377" i="6"/>
  <c r="AB8377" i="6"/>
  <c r="AA8378" i="6"/>
  <c r="AB8378" i="6"/>
  <c r="AA8379" i="6"/>
  <c r="AB8379" i="6"/>
  <c r="AA8380" i="6"/>
  <c r="AB8380" i="6"/>
  <c r="AA8381" i="6"/>
  <c r="AB8381" i="6"/>
  <c r="AA8382" i="6"/>
  <c r="AB8382" i="6"/>
  <c r="AA8383" i="6"/>
  <c r="AB8383" i="6"/>
  <c r="AA8384" i="6"/>
  <c r="AB8384" i="6"/>
  <c r="AA8385" i="6"/>
  <c r="AB8385" i="6"/>
  <c r="AA8386" i="6"/>
  <c r="AB8386" i="6"/>
  <c r="AA8387" i="6"/>
  <c r="AB8387" i="6"/>
  <c r="AA8388" i="6"/>
  <c r="AB8388" i="6"/>
  <c r="AA8389" i="6"/>
  <c r="AB8389" i="6"/>
  <c r="AA8390" i="6"/>
  <c r="AB8390" i="6"/>
  <c r="AA8391" i="6"/>
  <c r="AB8391" i="6"/>
  <c r="AA8392" i="6"/>
  <c r="AB8392" i="6"/>
  <c r="AA8393" i="6"/>
  <c r="AB8393" i="6"/>
  <c r="AA8394" i="6"/>
  <c r="AB8394" i="6"/>
  <c r="AA8395" i="6"/>
  <c r="AB8395" i="6"/>
  <c r="AA8396" i="6"/>
  <c r="AB8396" i="6"/>
  <c r="AA8397" i="6"/>
  <c r="AB8397" i="6"/>
  <c r="AA8398" i="6"/>
  <c r="AB8398" i="6"/>
  <c r="AA8399" i="6"/>
  <c r="AB8399" i="6"/>
  <c r="AA8400" i="6"/>
  <c r="AB8400" i="6"/>
  <c r="AA8401" i="6"/>
  <c r="AB8401" i="6"/>
  <c r="AA8402" i="6"/>
  <c r="AB8402" i="6"/>
  <c r="AA8403" i="6"/>
  <c r="AB8403" i="6"/>
  <c r="AA8404" i="6"/>
  <c r="AB8404" i="6"/>
  <c r="AA8405" i="6"/>
  <c r="AB8405" i="6"/>
  <c r="AA8406" i="6"/>
  <c r="AB8406" i="6"/>
  <c r="AA8407" i="6"/>
  <c r="AB8407" i="6"/>
  <c r="AA8408" i="6"/>
  <c r="AB8408" i="6"/>
  <c r="AA8409" i="6"/>
  <c r="AB8409" i="6"/>
  <c r="AA8410" i="6"/>
  <c r="AB8410" i="6"/>
  <c r="AA8411" i="6"/>
  <c r="AB8411" i="6"/>
  <c r="AA8412" i="6"/>
  <c r="AB8412" i="6"/>
  <c r="AA8413" i="6"/>
  <c r="AB8413" i="6"/>
  <c r="AA8414" i="6"/>
  <c r="AB8414" i="6"/>
  <c r="AA8415" i="6"/>
  <c r="AB8415" i="6"/>
  <c r="AA8416" i="6"/>
  <c r="AB8416" i="6"/>
  <c r="AA8417" i="6"/>
  <c r="AB8417" i="6"/>
  <c r="AA8418" i="6"/>
  <c r="AB8418" i="6"/>
  <c r="AA8419" i="6"/>
  <c r="AB8419" i="6"/>
  <c r="AA8420" i="6"/>
  <c r="AB8420" i="6"/>
  <c r="AA8421" i="6"/>
  <c r="AB8421" i="6"/>
  <c r="AA8422" i="6"/>
  <c r="AB8422" i="6"/>
  <c r="AA8423" i="6"/>
  <c r="AB8423" i="6"/>
  <c r="AA8424" i="6"/>
  <c r="AB8424" i="6"/>
  <c r="AA8425" i="6"/>
  <c r="AB8425" i="6"/>
  <c r="AA8426" i="6"/>
  <c r="AB8426" i="6"/>
  <c r="AA8427" i="6"/>
  <c r="AB8427" i="6"/>
  <c r="AA8428" i="6"/>
  <c r="AB8428" i="6"/>
  <c r="AA8429" i="6"/>
  <c r="AB8429" i="6"/>
  <c r="AA8430" i="6"/>
  <c r="AB8430" i="6"/>
  <c r="AA8431" i="6"/>
  <c r="AB8431" i="6"/>
  <c r="AA8432" i="6"/>
  <c r="AB8432" i="6"/>
  <c r="AA8433" i="6"/>
  <c r="AB8433" i="6"/>
  <c r="AA8434" i="6"/>
  <c r="AB8434" i="6"/>
  <c r="AA8435" i="6"/>
  <c r="AB8435" i="6"/>
  <c r="AA8436" i="6"/>
  <c r="AB8436" i="6"/>
  <c r="AA8437" i="6"/>
  <c r="AB8437" i="6"/>
  <c r="AA8438" i="6"/>
  <c r="AB8438" i="6"/>
  <c r="AA8439" i="6"/>
  <c r="AB8439" i="6"/>
  <c r="AA8440" i="6"/>
  <c r="AB8440" i="6"/>
  <c r="AA8441" i="6"/>
  <c r="AB8441" i="6"/>
  <c r="AA8442" i="6"/>
  <c r="AB8442" i="6"/>
  <c r="AA8443" i="6"/>
  <c r="AB8443" i="6"/>
  <c r="AA8444" i="6"/>
  <c r="AB8444" i="6"/>
  <c r="AA8445" i="6"/>
  <c r="AB8445" i="6"/>
  <c r="AA8446" i="6"/>
  <c r="AB8446" i="6"/>
  <c r="AA8447" i="6"/>
  <c r="AB8447" i="6"/>
  <c r="AA8448" i="6"/>
  <c r="AB8448" i="6"/>
  <c r="AA8449" i="6"/>
  <c r="AB8449" i="6"/>
  <c r="AA8450" i="6"/>
  <c r="AB8450" i="6"/>
  <c r="AA8451" i="6"/>
  <c r="AB8451" i="6"/>
  <c r="AA8452" i="6"/>
  <c r="AB8452" i="6"/>
  <c r="AA8453" i="6"/>
  <c r="AB8453" i="6"/>
  <c r="AA8454" i="6"/>
  <c r="AB8454" i="6"/>
  <c r="AA8455" i="6"/>
  <c r="AB8455" i="6"/>
  <c r="AA8456" i="6"/>
  <c r="AB8456" i="6"/>
  <c r="AA8457" i="6"/>
  <c r="AB8457" i="6"/>
  <c r="AA8458" i="6"/>
  <c r="AB8458" i="6"/>
  <c r="AA8459" i="6"/>
  <c r="AB8459" i="6"/>
  <c r="AA8460" i="6"/>
  <c r="AB8460" i="6"/>
  <c r="AA8461" i="6"/>
  <c r="AB8461" i="6"/>
  <c r="AA8462" i="6"/>
  <c r="AB8462" i="6"/>
  <c r="AA8463" i="6"/>
  <c r="AB8463" i="6"/>
  <c r="AA8464" i="6"/>
  <c r="AB8464" i="6"/>
  <c r="AA8465" i="6"/>
  <c r="AB8465" i="6"/>
  <c r="AA8466" i="6"/>
  <c r="AB8466" i="6"/>
  <c r="AA8467" i="6"/>
  <c r="AB8467" i="6"/>
  <c r="AA8468" i="6"/>
  <c r="AB8468" i="6"/>
  <c r="AA8469" i="6"/>
  <c r="AB8469" i="6"/>
  <c r="AA8470" i="6"/>
  <c r="AB8470" i="6"/>
  <c r="AA8471" i="6"/>
  <c r="AB8471" i="6"/>
  <c r="AA8472" i="6"/>
  <c r="AB8472" i="6"/>
  <c r="AA8473" i="6"/>
  <c r="AB8473" i="6"/>
  <c r="AA8474" i="6"/>
  <c r="AB8474" i="6"/>
  <c r="AA8475" i="6"/>
  <c r="AB8475" i="6"/>
  <c r="AA8476" i="6"/>
  <c r="AB8476" i="6"/>
  <c r="AA8477" i="6"/>
  <c r="AB8477" i="6"/>
  <c r="AA8478" i="6"/>
  <c r="AB8478" i="6"/>
  <c r="AA8479" i="6"/>
  <c r="AB8479" i="6"/>
  <c r="AA8480" i="6"/>
  <c r="AB8480" i="6"/>
  <c r="AA8481" i="6"/>
  <c r="AB8481" i="6"/>
  <c r="AA8482" i="6"/>
  <c r="AB8482" i="6"/>
  <c r="AA8483" i="6"/>
  <c r="AB8483" i="6"/>
  <c r="AA8484" i="6"/>
  <c r="AB8484" i="6"/>
  <c r="AA8485" i="6"/>
  <c r="AB8485" i="6"/>
  <c r="AA8486" i="6"/>
  <c r="AB8486" i="6"/>
  <c r="AA8487" i="6"/>
  <c r="AB8487" i="6"/>
  <c r="AA8488" i="6"/>
  <c r="AB8488" i="6"/>
  <c r="AA8489" i="6"/>
  <c r="AB8489" i="6"/>
  <c r="AA8490" i="6"/>
  <c r="AB8490" i="6"/>
  <c r="AA8491" i="6"/>
  <c r="AB8491" i="6"/>
  <c r="AA8492" i="6"/>
  <c r="AB8492" i="6"/>
  <c r="AA8493" i="6"/>
  <c r="AB8493" i="6"/>
  <c r="AA8494" i="6"/>
  <c r="AB8494" i="6"/>
  <c r="AA8495" i="6"/>
  <c r="AB8495" i="6"/>
  <c r="AA8496" i="6"/>
  <c r="AB8496" i="6"/>
  <c r="AA8497" i="6"/>
  <c r="AB8497" i="6"/>
  <c r="AA8498" i="6"/>
  <c r="AB8498" i="6"/>
  <c r="AA8499" i="6"/>
  <c r="AB8499" i="6"/>
  <c r="AA8500" i="6"/>
  <c r="AB8500" i="6"/>
  <c r="AA8501" i="6"/>
  <c r="AB8501" i="6"/>
  <c r="AA8502" i="6"/>
  <c r="AB8502" i="6"/>
  <c r="AA8503" i="6"/>
  <c r="AB8503" i="6"/>
  <c r="AA8504" i="6"/>
  <c r="AB8504" i="6"/>
  <c r="AA8505" i="6"/>
  <c r="AB8505" i="6"/>
  <c r="AA8506" i="6"/>
  <c r="AB8506" i="6"/>
  <c r="AA8507" i="6"/>
  <c r="AB8507" i="6"/>
  <c r="AA8508" i="6"/>
  <c r="AB8508" i="6"/>
  <c r="AA8509" i="6"/>
  <c r="AB8509" i="6"/>
  <c r="AA8510" i="6"/>
  <c r="AB8510" i="6"/>
  <c r="AA8511" i="6"/>
  <c r="AB8511" i="6"/>
  <c r="AA8512" i="6"/>
  <c r="AB8512" i="6"/>
  <c r="AA8513" i="6"/>
  <c r="AB8513" i="6"/>
  <c r="AA8514" i="6"/>
  <c r="AB8514" i="6"/>
  <c r="AA8515" i="6"/>
  <c r="AB8515" i="6"/>
  <c r="AA8516" i="6"/>
  <c r="AB8516" i="6"/>
  <c r="AA8517" i="6"/>
  <c r="AB8517" i="6"/>
  <c r="AA8518" i="6"/>
  <c r="AB8518" i="6"/>
  <c r="AA8519" i="6"/>
  <c r="AB8519" i="6"/>
  <c r="AA8520" i="6"/>
  <c r="AB8520" i="6"/>
  <c r="AA8521" i="6"/>
  <c r="AB8521" i="6"/>
  <c r="AA8522" i="6"/>
  <c r="AB8522" i="6"/>
  <c r="AA8523" i="6"/>
  <c r="AB8523" i="6"/>
  <c r="AA8524" i="6"/>
  <c r="AB8524" i="6"/>
  <c r="AA8525" i="6"/>
  <c r="AB8525" i="6"/>
  <c r="AA8526" i="6"/>
  <c r="AB8526" i="6"/>
  <c r="AA8527" i="6"/>
  <c r="AB8527" i="6"/>
  <c r="AA8528" i="6"/>
  <c r="AB8528" i="6"/>
  <c r="AA8529" i="6"/>
  <c r="AB8529" i="6"/>
  <c r="AA8530" i="6"/>
  <c r="AB8530" i="6"/>
  <c r="AA8531" i="6"/>
  <c r="AB8531" i="6"/>
  <c r="AA8532" i="6"/>
  <c r="AB8532" i="6"/>
  <c r="AA8533" i="6"/>
  <c r="AB8533" i="6"/>
  <c r="AA8534" i="6"/>
  <c r="AB8534" i="6"/>
  <c r="AA8535" i="6"/>
  <c r="AB8535" i="6"/>
  <c r="AA8536" i="6"/>
  <c r="AB8536" i="6"/>
  <c r="AA8537" i="6"/>
  <c r="AB8537" i="6"/>
  <c r="AA8538" i="6"/>
  <c r="AB8538" i="6"/>
  <c r="AA8539" i="6"/>
  <c r="AB8539" i="6"/>
  <c r="AA8540" i="6"/>
  <c r="AB8540" i="6"/>
  <c r="AA8541" i="6"/>
  <c r="AB8541" i="6"/>
  <c r="AA8542" i="6"/>
  <c r="AB8542" i="6"/>
  <c r="AA8543" i="6"/>
  <c r="AB8543" i="6"/>
  <c r="AA8544" i="6"/>
  <c r="AB8544" i="6"/>
  <c r="AA8545" i="6"/>
  <c r="AB8545" i="6"/>
  <c r="AA8546" i="6"/>
  <c r="AB8546" i="6"/>
  <c r="AA8547" i="6"/>
  <c r="AB8547" i="6"/>
  <c r="AA8548" i="6"/>
  <c r="AB8548" i="6"/>
  <c r="AA8549" i="6"/>
  <c r="AB8549" i="6"/>
  <c r="AA8550" i="6"/>
  <c r="AB8550" i="6"/>
  <c r="AA8551" i="6"/>
  <c r="AB8551" i="6"/>
  <c r="AA8552" i="6"/>
  <c r="AB8552" i="6"/>
  <c r="AA8553" i="6"/>
  <c r="AB8553" i="6"/>
  <c r="AA8554" i="6"/>
  <c r="AB8554" i="6"/>
  <c r="AA8555" i="6"/>
  <c r="AB8555" i="6"/>
  <c r="AA8556" i="6"/>
  <c r="AB8556" i="6"/>
  <c r="AA8557" i="6"/>
  <c r="AB8557" i="6"/>
  <c r="AA8558" i="6"/>
  <c r="AB8558" i="6"/>
  <c r="AA8559" i="6"/>
  <c r="AB8559" i="6"/>
  <c r="AA8560" i="6"/>
  <c r="AB8560" i="6"/>
  <c r="AA8561" i="6"/>
  <c r="AB8561" i="6"/>
  <c r="AA8562" i="6"/>
  <c r="AB8562" i="6"/>
  <c r="AA8563" i="6"/>
  <c r="AB8563" i="6"/>
  <c r="AA8564" i="6"/>
  <c r="AB8564" i="6"/>
  <c r="AA8565" i="6"/>
  <c r="AB8565" i="6"/>
  <c r="AA8566" i="6"/>
  <c r="AB8566" i="6"/>
  <c r="AA8567" i="6"/>
  <c r="AB8567" i="6"/>
  <c r="AA8568" i="6"/>
  <c r="AB8568" i="6"/>
  <c r="AA8569" i="6"/>
  <c r="AB8569" i="6"/>
  <c r="AA8570" i="6"/>
  <c r="AB8570" i="6"/>
  <c r="AA8571" i="6"/>
  <c r="AB8571" i="6"/>
  <c r="AA8572" i="6"/>
  <c r="AB8572" i="6"/>
  <c r="AA8573" i="6"/>
  <c r="AB8573" i="6"/>
  <c r="AA8574" i="6"/>
  <c r="AB8574" i="6"/>
  <c r="AA8575" i="6"/>
  <c r="AB8575" i="6"/>
  <c r="AA8576" i="6"/>
  <c r="AB8576" i="6"/>
  <c r="AA8577" i="6"/>
  <c r="AB8577" i="6"/>
  <c r="AA8578" i="6"/>
  <c r="AB8578" i="6"/>
  <c r="AA8579" i="6"/>
  <c r="AB8579" i="6"/>
  <c r="AA8580" i="6"/>
  <c r="AB8580" i="6"/>
  <c r="AA8581" i="6"/>
  <c r="AB8581" i="6"/>
  <c r="AA8582" i="6"/>
  <c r="AB8582" i="6"/>
  <c r="AA8583" i="6"/>
  <c r="AB8583" i="6"/>
  <c r="AA8584" i="6"/>
  <c r="AB8584" i="6"/>
  <c r="AA8585" i="6"/>
  <c r="AB8585" i="6"/>
  <c r="AA8586" i="6"/>
  <c r="AB8586" i="6"/>
  <c r="AA8587" i="6"/>
  <c r="AB8587" i="6"/>
  <c r="AA8588" i="6"/>
  <c r="AB8588" i="6"/>
  <c r="AA8589" i="6"/>
  <c r="AB8589" i="6"/>
  <c r="AA8590" i="6"/>
  <c r="AB8590" i="6"/>
  <c r="AA8591" i="6"/>
  <c r="AB8591" i="6"/>
  <c r="AA8592" i="6"/>
  <c r="AB8592" i="6"/>
  <c r="AA8593" i="6"/>
  <c r="AB8593" i="6"/>
  <c r="AA8594" i="6"/>
  <c r="AB8594" i="6"/>
  <c r="AA8595" i="6"/>
  <c r="AB8595" i="6"/>
  <c r="AA8596" i="6"/>
  <c r="AB8596" i="6"/>
  <c r="AA8597" i="6"/>
  <c r="AB8597" i="6"/>
  <c r="AA8598" i="6"/>
  <c r="AB8598" i="6"/>
  <c r="AA8599" i="6"/>
  <c r="AB8599" i="6"/>
  <c r="AA8600" i="6"/>
  <c r="AB8600" i="6"/>
  <c r="AA8601" i="6"/>
  <c r="AB8601" i="6"/>
  <c r="AA8602" i="6"/>
  <c r="AB8602" i="6"/>
  <c r="AA8603" i="6"/>
  <c r="AB8603" i="6"/>
  <c r="AA8604" i="6"/>
  <c r="AB8604" i="6"/>
  <c r="AA8605" i="6"/>
  <c r="AB8605" i="6"/>
  <c r="AA8606" i="6"/>
  <c r="AB8606" i="6"/>
  <c r="AA8607" i="6"/>
  <c r="AB8607" i="6"/>
  <c r="AA8608" i="6"/>
  <c r="AB8608" i="6"/>
  <c r="AA8609" i="6"/>
  <c r="AB8609" i="6"/>
  <c r="AA8610" i="6"/>
  <c r="AB8610" i="6"/>
  <c r="AA8611" i="6"/>
  <c r="AB8611" i="6"/>
  <c r="AA8612" i="6"/>
  <c r="AB8612" i="6"/>
  <c r="AA8613" i="6"/>
  <c r="AB8613" i="6"/>
  <c r="AA8614" i="6"/>
  <c r="AB8614" i="6"/>
  <c r="AA8615" i="6"/>
  <c r="AB8615" i="6"/>
  <c r="AA8616" i="6"/>
  <c r="AB8616" i="6"/>
  <c r="AA8617" i="6"/>
  <c r="AB8617" i="6"/>
  <c r="AA8618" i="6"/>
  <c r="AB8618" i="6"/>
  <c r="AA8619" i="6"/>
  <c r="AB8619" i="6"/>
  <c r="AA8620" i="6"/>
  <c r="AB8620" i="6"/>
  <c r="AA8621" i="6"/>
  <c r="AB8621" i="6"/>
  <c r="AA8622" i="6"/>
  <c r="AB8622" i="6"/>
  <c r="AA8623" i="6"/>
  <c r="AB8623" i="6"/>
  <c r="AA8624" i="6"/>
  <c r="AB8624" i="6"/>
  <c r="AA8625" i="6"/>
  <c r="AB8625" i="6"/>
  <c r="AA8626" i="6"/>
  <c r="AB8626" i="6"/>
  <c r="AA8627" i="6"/>
  <c r="AB8627" i="6"/>
  <c r="AA8628" i="6"/>
  <c r="AB8628" i="6"/>
  <c r="AA8629" i="6"/>
  <c r="AB8629" i="6"/>
  <c r="AA8630" i="6"/>
  <c r="AB8630" i="6"/>
  <c r="AA8631" i="6"/>
  <c r="AB8631" i="6"/>
  <c r="AA8632" i="6"/>
  <c r="AB8632" i="6"/>
  <c r="AA8633" i="6"/>
  <c r="AB8633" i="6"/>
  <c r="AA8634" i="6"/>
  <c r="AB8634" i="6"/>
  <c r="AA8635" i="6"/>
  <c r="AB8635" i="6"/>
  <c r="AA8636" i="6"/>
  <c r="AB8636" i="6"/>
  <c r="AA8637" i="6"/>
  <c r="AB8637" i="6"/>
  <c r="AA8638" i="6"/>
  <c r="AB8638" i="6"/>
  <c r="AA8639" i="6"/>
  <c r="AB8639" i="6"/>
  <c r="AA8640" i="6"/>
  <c r="AB8640" i="6"/>
  <c r="AA8641" i="6"/>
  <c r="AB8641" i="6"/>
  <c r="AA8642" i="6"/>
  <c r="AB8642" i="6"/>
  <c r="AA8643" i="6"/>
  <c r="AB8643" i="6"/>
  <c r="AA8644" i="6"/>
  <c r="AB8644" i="6"/>
  <c r="AA8645" i="6"/>
  <c r="AB8645" i="6"/>
  <c r="AA8646" i="6"/>
  <c r="AB8646" i="6"/>
  <c r="AA8647" i="6"/>
  <c r="AB8647" i="6"/>
  <c r="AA8648" i="6"/>
  <c r="AB8648" i="6"/>
  <c r="AA8649" i="6"/>
  <c r="AB8649" i="6"/>
  <c r="AA8650" i="6"/>
  <c r="AB8650" i="6"/>
  <c r="AA8651" i="6"/>
  <c r="AB8651" i="6"/>
  <c r="AA8652" i="6"/>
  <c r="AB8652" i="6"/>
  <c r="AA8653" i="6"/>
  <c r="AB8653" i="6"/>
  <c r="AA8654" i="6"/>
  <c r="AB8654" i="6"/>
  <c r="AA8655" i="6"/>
  <c r="AB8655" i="6"/>
  <c r="AA8656" i="6"/>
  <c r="AB8656" i="6"/>
  <c r="AA8657" i="6"/>
  <c r="AB8657" i="6"/>
  <c r="AA8658" i="6"/>
  <c r="AB8658" i="6"/>
  <c r="AA8659" i="6"/>
  <c r="AB8659" i="6"/>
  <c r="AA8660" i="6"/>
  <c r="AB8660" i="6"/>
  <c r="AA8661" i="6"/>
  <c r="AB8661" i="6"/>
  <c r="AA8662" i="6"/>
  <c r="AB8662" i="6"/>
  <c r="AA8663" i="6"/>
  <c r="AB8663" i="6"/>
  <c r="AA8664" i="6"/>
  <c r="AB8664" i="6"/>
  <c r="AA8665" i="6"/>
  <c r="AB8665" i="6"/>
  <c r="AA8666" i="6"/>
  <c r="AB8666" i="6"/>
  <c r="AA8667" i="6"/>
  <c r="AB8667" i="6"/>
  <c r="AA8668" i="6"/>
  <c r="AB8668" i="6"/>
  <c r="AA8669" i="6"/>
  <c r="AB8669" i="6"/>
  <c r="AA8670" i="6"/>
  <c r="AB8670" i="6"/>
  <c r="AA8671" i="6"/>
  <c r="AB8671" i="6"/>
  <c r="AA8672" i="6"/>
  <c r="AB8672" i="6"/>
  <c r="AA8673" i="6"/>
  <c r="AB8673" i="6"/>
  <c r="AA8674" i="6"/>
  <c r="AB8674" i="6"/>
  <c r="AA8675" i="6"/>
  <c r="AB8675" i="6"/>
  <c r="AA8676" i="6"/>
  <c r="AB8676" i="6"/>
  <c r="AA8677" i="6"/>
  <c r="AB8677" i="6"/>
  <c r="AA8678" i="6"/>
  <c r="AB8678" i="6"/>
  <c r="AA8679" i="6"/>
  <c r="AB8679" i="6"/>
  <c r="AA8680" i="6"/>
  <c r="AB8680" i="6"/>
  <c r="AA8681" i="6"/>
  <c r="AB8681" i="6"/>
  <c r="AA8682" i="6"/>
  <c r="AB8682" i="6"/>
  <c r="AA8683" i="6"/>
  <c r="AB8683" i="6"/>
  <c r="AA8684" i="6"/>
  <c r="AB8684" i="6"/>
  <c r="AA8685" i="6"/>
  <c r="AB8685" i="6"/>
  <c r="AA8686" i="6"/>
  <c r="AB8686" i="6"/>
  <c r="AA8687" i="6"/>
  <c r="AB8687" i="6"/>
  <c r="AA8688" i="6"/>
  <c r="AB8688" i="6"/>
  <c r="AA8689" i="6"/>
  <c r="AB8689" i="6"/>
  <c r="AA8690" i="6"/>
  <c r="AB8690" i="6"/>
  <c r="AA8691" i="6"/>
  <c r="AB8691" i="6"/>
  <c r="AA8692" i="6"/>
  <c r="AB8692" i="6"/>
  <c r="AA8693" i="6"/>
  <c r="AB8693" i="6"/>
  <c r="AA8694" i="6"/>
  <c r="AB8694" i="6"/>
  <c r="AA8695" i="6"/>
  <c r="AB8695" i="6"/>
  <c r="AA8696" i="6"/>
  <c r="AB8696" i="6"/>
  <c r="AA8697" i="6"/>
  <c r="AB8697" i="6"/>
  <c r="AA8698" i="6"/>
  <c r="AB8698" i="6"/>
  <c r="AA8699" i="6"/>
  <c r="AB8699" i="6"/>
  <c r="AA8700" i="6"/>
  <c r="AB8700" i="6"/>
  <c r="AA8701" i="6"/>
  <c r="AB8701" i="6"/>
  <c r="AA8702" i="6"/>
  <c r="AB8702" i="6"/>
  <c r="AA8703" i="6"/>
  <c r="AB8703" i="6"/>
  <c r="AA8704" i="6"/>
  <c r="AB8704" i="6"/>
  <c r="AA8705" i="6"/>
  <c r="AB8705" i="6"/>
  <c r="AA8706" i="6"/>
  <c r="AB8706" i="6"/>
  <c r="AA8707" i="6"/>
  <c r="AB8707" i="6"/>
  <c r="AA8708" i="6"/>
  <c r="AB8708" i="6"/>
  <c r="AA8709" i="6"/>
  <c r="AB8709" i="6"/>
  <c r="AA8710" i="6"/>
  <c r="AB8710" i="6"/>
  <c r="AA8711" i="6"/>
  <c r="AB8711" i="6"/>
  <c r="AA8712" i="6"/>
  <c r="AB8712" i="6"/>
  <c r="AA8713" i="6"/>
  <c r="AB8713" i="6"/>
  <c r="AA8714" i="6"/>
  <c r="AB8714" i="6"/>
  <c r="AA8715" i="6"/>
  <c r="AB8715" i="6"/>
  <c r="AA8716" i="6"/>
  <c r="AB8716" i="6"/>
  <c r="AA8717" i="6"/>
  <c r="AB8717" i="6"/>
  <c r="AA8718" i="6"/>
  <c r="AB8718" i="6"/>
  <c r="AA8719" i="6"/>
  <c r="AB8719" i="6"/>
  <c r="AA8720" i="6"/>
  <c r="AB8720" i="6"/>
  <c r="AA8721" i="6"/>
  <c r="AB8721" i="6"/>
  <c r="AA8722" i="6"/>
  <c r="AB8722" i="6"/>
  <c r="AA8723" i="6"/>
  <c r="AB8723" i="6"/>
  <c r="AA8724" i="6"/>
  <c r="AB8724" i="6"/>
  <c r="AA8725" i="6"/>
  <c r="AB8725" i="6"/>
  <c r="AA8726" i="6"/>
  <c r="AB8726" i="6"/>
  <c r="AA8727" i="6"/>
  <c r="AB8727" i="6"/>
  <c r="AA8728" i="6"/>
  <c r="AB8728" i="6"/>
  <c r="AA8729" i="6"/>
  <c r="AB8729" i="6"/>
  <c r="AA8730" i="6"/>
  <c r="AB8730" i="6"/>
  <c r="AA8731" i="6"/>
  <c r="AB8731" i="6"/>
  <c r="AA8732" i="6"/>
  <c r="AB8732" i="6"/>
  <c r="AA8733" i="6"/>
  <c r="AB8733" i="6"/>
  <c r="AA8734" i="6"/>
  <c r="AB8734" i="6"/>
  <c r="AA8735" i="6"/>
  <c r="AB8735" i="6"/>
  <c r="AA8736" i="6"/>
  <c r="AB8736" i="6"/>
  <c r="AA8737" i="6"/>
  <c r="AB8737" i="6"/>
  <c r="AA8738" i="6"/>
  <c r="AB8738" i="6"/>
  <c r="AA8739" i="6"/>
  <c r="AB8739" i="6"/>
  <c r="AA8740" i="6"/>
  <c r="AB8740" i="6"/>
  <c r="AA8741" i="6"/>
  <c r="AB8741" i="6"/>
  <c r="AA8742" i="6"/>
  <c r="AB8742" i="6"/>
  <c r="AA8743" i="6"/>
  <c r="AB8743" i="6"/>
  <c r="AA8744" i="6"/>
  <c r="AB8744" i="6"/>
  <c r="AA8745" i="6"/>
  <c r="AB8745" i="6"/>
  <c r="AA8746" i="6"/>
  <c r="AB8746" i="6"/>
  <c r="AA8747" i="6"/>
  <c r="AB8747" i="6"/>
  <c r="AA8748" i="6"/>
  <c r="AB8748" i="6"/>
  <c r="AA8749" i="6"/>
  <c r="AB8749" i="6"/>
  <c r="AA8750" i="6"/>
  <c r="AB8750" i="6"/>
  <c r="AA8751" i="6"/>
  <c r="AB8751" i="6"/>
  <c r="AA8752" i="6"/>
  <c r="AB8752" i="6"/>
  <c r="AA8753" i="6"/>
  <c r="AB8753" i="6"/>
  <c r="AA8754" i="6"/>
  <c r="AB8754" i="6"/>
  <c r="AA8755" i="6"/>
  <c r="AB8755" i="6"/>
  <c r="AA8756" i="6"/>
  <c r="AB8756" i="6"/>
  <c r="AA8757" i="6"/>
  <c r="AB8757" i="6"/>
  <c r="AA8758" i="6"/>
  <c r="AB8758" i="6"/>
  <c r="AA8759" i="6"/>
  <c r="AB8759" i="6"/>
  <c r="AA8760" i="6"/>
  <c r="AB8760" i="6"/>
  <c r="AA8761" i="6"/>
  <c r="AB8761" i="6"/>
  <c r="AA8762" i="6"/>
  <c r="AB8762" i="6"/>
  <c r="AA8763" i="6"/>
  <c r="AB8763" i="6"/>
  <c r="AA8764" i="6"/>
  <c r="AB8764" i="6"/>
  <c r="AA8765" i="6"/>
  <c r="AB8765" i="6"/>
  <c r="AA8766" i="6"/>
  <c r="AB8766" i="6"/>
  <c r="AA8767" i="6"/>
  <c r="AB8767" i="6"/>
  <c r="AA8768" i="6"/>
  <c r="AB8768" i="6"/>
  <c r="AA8769" i="6"/>
  <c r="AB8769" i="6"/>
  <c r="AA8770" i="6"/>
  <c r="AB8770" i="6"/>
  <c r="AA8771" i="6"/>
  <c r="AB8771" i="6"/>
  <c r="AA8772" i="6"/>
  <c r="AB8772" i="6"/>
  <c r="AA8773" i="6"/>
  <c r="AB8773" i="6"/>
  <c r="AA8774" i="6"/>
  <c r="AB8774" i="6"/>
  <c r="AA8775" i="6"/>
  <c r="AB8775" i="6"/>
  <c r="AA8776" i="6"/>
  <c r="AB8776" i="6"/>
  <c r="AA8777" i="6"/>
  <c r="AB8777" i="6"/>
  <c r="AA8778" i="6"/>
  <c r="AB8778" i="6"/>
  <c r="AA8779" i="6"/>
  <c r="AB8779" i="6"/>
  <c r="AA8780" i="6"/>
  <c r="AB8780" i="6"/>
  <c r="AA8781" i="6"/>
  <c r="AB8781" i="6"/>
  <c r="AA8782" i="6"/>
  <c r="AB8782" i="6"/>
  <c r="AA8783" i="6"/>
  <c r="AB8783" i="6"/>
  <c r="AA8784" i="6"/>
  <c r="AB8784" i="6"/>
  <c r="AA8785" i="6"/>
  <c r="AB8785" i="6"/>
  <c r="AA8786" i="6"/>
  <c r="AB8786" i="6"/>
  <c r="AA8787" i="6"/>
  <c r="AB8787" i="6"/>
  <c r="AA8788" i="6"/>
  <c r="AB8788" i="6"/>
  <c r="AA8789" i="6"/>
  <c r="AB8789" i="6"/>
  <c r="AA8790" i="6"/>
  <c r="AB8790" i="6"/>
  <c r="AA8791" i="6"/>
  <c r="AB8791" i="6"/>
  <c r="AA8792" i="6"/>
  <c r="AB8792" i="6"/>
  <c r="AA8793" i="6"/>
  <c r="AB8793" i="6"/>
  <c r="AA8794" i="6"/>
  <c r="AB8794" i="6"/>
  <c r="AA8795" i="6"/>
  <c r="AB8795" i="6"/>
  <c r="AA8796" i="6"/>
  <c r="AB8796" i="6"/>
  <c r="AA8797" i="6"/>
  <c r="AB8797" i="6"/>
  <c r="AA8798" i="6"/>
  <c r="AB8798" i="6"/>
  <c r="AA8799" i="6"/>
  <c r="AB8799" i="6"/>
  <c r="AA8800" i="6"/>
  <c r="AB8800" i="6"/>
  <c r="AA8801" i="6"/>
  <c r="AB8801" i="6"/>
  <c r="AA8802" i="6"/>
  <c r="AB8802" i="6"/>
  <c r="AA8803" i="6"/>
  <c r="AB8803" i="6"/>
  <c r="AA8804" i="6"/>
  <c r="AB8804" i="6"/>
  <c r="AA8805" i="6"/>
  <c r="AB8805" i="6"/>
  <c r="AA8806" i="6"/>
  <c r="AB8806" i="6"/>
  <c r="AA8807" i="6"/>
  <c r="AB8807" i="6"/>
  <c r="AA8808" i="6"/>
  <c r="AB8808" i="6"/>
  <c r="AA8809" i="6"/>
  <c r="AB8809" i="6"/>
  <c r="AA8810" i="6"/>
  <c r="AB8810" i="6"/>
  <c r="AA8811" i="6"/>
  <c r="AB8811" i="6"/>
  <c r="AA8812" i="6"/>
  <c r="AB8812" i="6"/>
  <c r="AA8813" i="6"/>
  <c r="AB8813" i="6"/>
  <c r="AA8814" i="6"/>
  <c r="AB8814" i="6"/>
  <c r="AA8815" i="6"/>
  <c r="AB8815" i="6"/>
  <c r="AA8816" i="6"/>
  <c r="AB8816" i="6"/>
  <c r="AA8817" i="6"/>
  <c r="AB8817" i="6"/>
  <c r="AA8818" i="6"/>
  <c r="AB8818" i="6"/>
  <c r="AA8819" i="6"/>
  <c r="AB8819" i="6"/>
  <c r="AA8820" i="6"/>
  <c r="AB8820" i="6"/>
  <c r="AA8821" i="6"/>
  <c r="AB8821" i="6"/>
  <c r="AA8822" i="6"/>
  <c r="AB8822" i="6"/>
  <c r="AA8823" i="6"/>
  <c r="AB8823" i="6"/>
  <c r="AA8824" i="6"/>
  <c r="AB8824" i="6"/>
  <c r="AA8825" i="6"/>
  <c r="AB8825" i="6"/>
  <c r="AA8826" i="6"/>
  <c r="AB8826" i="6"/>
  <c r="AA8827" i="6"/>
  <c r="AB8827" i="6"/>
  <c r="AA8828" i="6"/>
  <c r="AB8828" i="6"/>
  <c r="AA8829" i="6"/>
  <c r="AB8829" i="6"/>
  <c r="AA8830" i="6"/>
  <c r="AB8830" i="6"/>
  <c r="AA8831" i="6"/>
  <c r="AB8831" i="6"/>
  <c r="AA8832" i="6"/>
  <c r="AB8832" i="6"/>
  <c r="AA8833" i="6"/>
  <c r="AB8833" i="6"/>
  <c r="AA8834" i="6"/>
  <c r="AB8834" i="6"/>
  <c r="AA8835" i="6"/>
  <c r="AB8835" i="6"/>
  <c r="AA8836" i="6"/>
  <c r="AB8836" i="6"/>
  <c r="AA8837" i="6"/>
  <c r="AB8837" i="6"/>
  <c r="AA8838" i="6"/>
  <c r="AB8838" i="6"/>
  <c r="AA8839" i="6"/>
  <c r="AB8839" i="6"/>
  <c r="AA8840" i="6"/>
  <c r="AB8840" i="6"/>
  <c r="AA8841" i="6"/>
  <c r="AB8841" i="6"/>
  <c r="AA8842" i="6"/>
  <c r="AB8842" i="6"/>
  <c r="AA8843" i="6"/>
  <c r="AB8843" i="6"/>
  <c r="AA8844" i="6"/>
  <c r="AB8844" i="6"/>
  <c r="AA8845" i="6"/>
  <c r="AB8845" i="6"/>
  <c r="AA8846" i="6"/>
  <c r="AB8846" i="6"/>
  <c r="AA8847" i="6"/>
  <c r="AB8847" i="6"/>
  <c r="AA8848" i="6"/>
  <c r="AB8848" i="6"/>
  <c r="AA8849" i="6"/>
  <c r="AB8849" i="6"/>
  <c r="AA8850" i="6"/>
  <c r="AB8850" i="6"/>
  <c r="AA8851" i="6"/>
  <c r="AB8851" i="6"/>
  <c r="AA8852" i="6"/>
  <c r="AB8852" i="6"/>
  <c r="AA8853" i="6"/>
  <c r="AB8853" i="6"/>
  <c r="AA8854" i="6"/>
  <c r="AB8854" i="6"/>
  <c r="AA8855" i="6"/>
  <c r="AB8855" i="6"/>
  <c r="AA8856" i="6"/>
  <c r="AB8856" i="6"/>
  <c r="AA8857" i="6"/>
  <c r="AB8857" i="6"/>
  <c r="AA8858" i="6"/>
  <c r="AB8858" i="6"/>
  <c r="AA8859" i="6"/>
  <c r="AB8859" i="6"/>
  <c r="AA8860" i="6"/>
  <c r="AB8860" i="6"/>
  <c r="AA8861" i="6"/>
  <c r="AB8861" i="6"/>
  <c r="AA8862" i="6"/>
  <c r="AB8862" i="6"/>
  <c r="AA8863" i="6"/>
  <c r="AB8863" i="6"/>
  <c r="AA8864" i="6"/>
  <c r="AB8864" i="6"/>
  <c r="AA8865" i="6"/>
  <c r="AB8865" i="6"/>
  <c r="AA8866" i="6"/>
  <c r="AB8866" i="6"/>
  <c r="AA8867" i="6"/>
  <c r="AB8867" i="6"/>
  <c r="AA8868" i="6"/>
  <c r="AB8868" i="6"/>
  <c r="AA8869" i="6"/>
  <c r="AB8869" i="6"/>
  <c r="AA8870" i="6"/>
  <c r="AB8870" i="6"/>
  <c r="AA8871" i="6"/>
  <c r="AB8871" i="6"/>
  <c r="AA8872" i="6"/>
  <c r="AB8872" i="6"/>
  <c r="AA8873" i="6"/>
  <c r="AB8873" i="6"/>
  <c r="AA8874" i="6"/>
  <c r="AB8874" i="6"/>
  <c r="AA8875" i="6"/>
  <c r="AB8875" i="6"/>
  <c r="AA8876" i="6"/>
  <c r="AB8876" i="6"/>
  <c r="AA8877" i="6"/>
  <c r="AB8877" i="6"/>
  <c r="AA8878" i="6"/>
  <c r="AB8878" i="6"/>
  <c r="AA8879" i="6"/>
  <c r="AB8879" i="6"/>
  <c r="AA8880" i="6"/>
  <c r="AB8880" i="6"/>
  <c r="AA8881" i="6"/>
  <c r="AB8881" i="6"/>
  <c r="AA8882" i="6"/>
  <c r="AB8882" i="6"/>
  <c r="AA8883" i="6"/>
  <c r="AB8883" i="6"/>
  <c r="AA8884" i="6"/>
  <c r="AB8884" i="6"/>
  <c r="AA8885" i="6"/>
  <c r="AB8885" i="6"/>
  <c r="AA8886" i="6"/>
  <c r="AB8886" i="6"/>
  <c r="AA8887" i="6"/>
  <c r="AB8887" i="6"/>
  <c r="AA8888" i="6"/>
  <c r="AB8888" i="6"/>
  <c r="AA8889" i="6"/>
  <c r="AB8889" i="6"/>
  <c r="AA8890" i="6"/>
  <c r="AB8890" i="6"/>
  <c r="AA8891" i="6"/>
  <c r="AB8891" i="6"/>
  <c r="AA8892" i="6"/>
  <c r="AB8892" i="6"/>
  <c r="AA8893" i="6"/>
  <c r="AB8893" i="6"/>
  <c r="AA8894" i="6"/>
  <c r="AB8894" i="6"/>
  <c r="AA8895" i="6"/>
  <c r="AB8895" i="6"/>
  <c r="AA8896" i="6"/>
  <c r="AB8896" i="6"/>
  <c r="AA8897" i="6"/>
  <c r="AB8897" i="6"/>
  <c r="AA8898" i="6"/>
  <c r="AB8898" i="6"/>
  <c r="AA8899" i="6"/>
  <c r="AB8899" i="6"/>
  <c r="AA8900" i="6"/>
  <c r="AB8900" i="6"/>
  <c r="AA8901" i="6"/>
  <c r="AB8901" i="6"/>
  <c r="AA8902" i="6"/>
  <c r="AB8902" i="6"/>
  <c r="AA8903" i="6"/>
  <c r="AB8903" i="6"/>
  <c r="AA8904" i="6"/>
  <c r="AB8904" i="6"/>
  <c r="AA8905" i="6"/>
  <c r="AB8905" i="6"/>
  <c r="AA8906" i="6"/>
  <c r="AB8906" i="6"/>
  <c r="AA8907" i="6"/>
  <c r="AB8907" i="6"/>
  <c r="AA8908" i="6"/>
  <c r="AB8908" i="6"/>
  <c r="AA8909" i="6"/>
  <c r="AB8909" i="6"/>
  <c r="AA8910" i="6"/>
  <c r="AB8910" i="6"/>
  <c r="AA8911" i="6"/>
  <c r="AB8911" i="6"/>
  <c r="AA8912" i="6"/>
  <c r="AB8912" i="6"/>
  <c r="AA8913" i="6"/>
  <c r="AB8913" i="6"/>
  <c r="AA8914" i="6"/>
  <c r="AB8914" i="6"/>
  <c r="AA8915" i="6"/>
  <c r="AB8915" i="6"/>
  <c r="AA8916" i="6"/>
  <c r="AB8916" i="6"/>
  <c r="AA8917" i="6"/>
  <c r="AB8917" i="6"/>
  <c r="AA8918" i="6"/>
  <c r="AB8918" i="6"/>
  <c r="AA8919" i="6"/>
  <c r="AB8919" i="6"/>
  <c r="AA8920" i="6"/>
  <c r="AB8920" i="6"/>
  <c r="AA8921" i="6"/>
  <c r="AB8921" i="6"/>
  <c r="AA8922" i="6"/>
  <c r="AB8922" i="6"/>
  <c r="AA8923" i="6"/>
  <c r="AB8923" i="6"/>
  <c r="AA8924" i="6"/>
  <c r="AB8924" i="6"/>
  <c r="AA8925" i="6"/>
  <c r="AB8925" i="6"/>
  <c r="AA8926" i="6"/>
  <c r="AB8926" i="6"/>
  <c r="AA8927" i="6"/>
  <c r="AB8927" i="6"/>
  <c r="AA8928" i="6"/>
  <c r="AB8928" i="6"/>
  <c r="AA8929" i="6"/>
  <c r="AB8929" i="6"/>
  <c r="AA8930" i="6"/>
  <c r="AB8930" i="6"/>
  <c r="AA8931" i="6"/>
  <c r="AB8931" i="6"/>
  <c r="AA8932" i="6"/>
  <c r="AB8932" i="6"/>
  <c r="AA8933" i="6"/>
  <c r="AB8933" i="6"/>
  <c r="AA8934" i="6"/>
  <c r="AB8934" i="6"/>
  <c r="AA8935" i="6"/>
  <c r="AB8935" i="6"/>
  <c r="AA8936" i="6"/>
  <c r="AB8936" i="6"/>
  <c r="AA8937" i="6"/>
  <c r="AB8937" i="6"/>
  <c r="AA8938" i="6"/>
  <c r="AB8938" i="6"/>
  <c r="AA8939" i="6"/>
  <c r="AB8939" i="6"/>
  <c r="AA8940" i="6"/>
  <c r="AB8940" i="6"/>
  <c r="AA8941" i="6"/>
  <c r="AB8941" i="6"/>
  <c r="AA8942" i="6"/>
  <c r="AB8942" i="6"/>
  <c r="AA8943" i="6"/>
  <c r="AB8943" i="6"/>
  <c r="AA8944" i="6"/>
  <c r="AB8944" i="6"/>
  <c r="AA8945" i="6"/>
  <c r="AB8945" i="6"/>
  <c r="AA8946" i="6"/>
  <c r="AB8946" i="6"/>
  <c r="AA8947" i="6"/>
  <c r="AB8947" i="6"/>
  <c r="AA8948" i="6"/>
  <c r="AB8948" i="6"/>
  <c r="AA8949" i="6"/>
  <c r="AB8949" i="6"/>
  <c r="AA8950" i="6"/>
  <c r="AB8950" i="6"/>
  <c r="AA8951" i="6"/>
  <c r="AB8951" i="6"/>
  <c r="AA8952" i="6"/>
  <c r="AB8952" i="6"/>
  <c r="AA8953" i="6"/>
  <c r="AB8953" i="6"/>
  <c r="AA8954" i="6"/>
  <c r="AB8954" i="6"/>
  <c r="AA8955" i="6"/>
  <c r="AB8955" i="6"/>
  <c r="AA8956" i="6"/>
  <c r="AB8956" i="6"/>
  <c r="AA8957" i="6"/>
  <c r="AB8957" i="6"/>
  <c r="AA8958" i="6"/>
  <c r="AB8958" i="6"/>
  <c r="AA8959" i="6"/>
  <c r="AB8959" i="6"/>
  <c r="AA8960" i="6"/>
  <c r="AB8960" i="6"/>
  <c r="AA8961" i="6"/>
  <c r="AB8961" i="6"/>
  <c r="AA8962" i="6"/>
  <c r="AB8962" i="6"/>
  <c r="AA8963" i="6"/>
  <c r="AB8963" i="6"/>
  <c r="AA8964" i="6"/>
  <c r="AB8964" i="6"/>
  <c r="AA8965" i="6"/>
  <c r="AB8965" i="6"/>
  <c r="AA8966" i="6"/>
  <c r="AB8966" i="6"/>
  <c r="AA8967" i="6"/>
  <c r="AB8967" i="6"/>
  <c r="AA8968" i="6"/>
  <c r="AB8968" i="6"/>
  <c r="AA8969" i="6"/>
  <c r="AB8969" i="6"/>
  <c r="AA8970" i="6"/>
  <c r="AB8970" i="6"/>
  <c r="AA8971" i="6"/>
  <c r="AB8971" i="6"/>
  <c r="AA8972" i="6"/>
  <c r="AB8972" i="6"/>
  <c r="AA8973" i="6"/>
  <c r="AB8973" i="6"/>
  <c r="AA8974" i="6"/>
  <c r="AB8974" i="6"/>
  <c r="AA8975" i="6"/>
  <c r="AB8975" i="6"/>
  <c r="AA8976" i="6"/>
  <c r="AB8976" i="6"/>
  <c r="AA8977" i="6"/>
  <c r="AB8977" i="6"/>
  <c r="AA8978" i="6"/>
  <c r="AB8978" i="6"/>
  <c r="AA8979" i="6"/>
  <c r="AB8979" i="6"/>
  <c r="AA8980" i="6"/>
  <c r="AB8980" i="6"/>
  <c r="AA8981" i="6"/>
  <c r="AB8981" i="6"/>
  <c r="AA8982" i="6"/>
  <c r="AB8982" i="6"/>
  <c r="AA8983" i="6"/>
  <c r="AB8983" i="6"/>
  <c r="AA8984" i="6"/>
  <c r="AB8984" i="6"/>
  <c r="AA8985" i="6"/>
  <c r="AB8985" i="6"/>
  <c r="AA8986" i="6"/>
  <c r="AB8986" i="6"/>
  <c r="AA8987" i="6"/>
  <c r="AB8987" i="6"/>
  <c r="AA8988" i="6"/>
  <c r="AB8988" i="6"/>
  <c r="AA8989" i="6"/>
  <c r="AB8989" i="6"/>
  <c r="AA8990" i="6"/>
  <c r="AB8990" i="6"/>
  <c r="AA8991" i="6"/>
  <c r="AB8991" i="6"/>
  <c r="AA8992" i="6"/>
  <c r="AB8992" i="6"/>
  <c r="AA8993" i="6"/>
  <c r="AB8993" i="6"/>
  <c r="AA8994" i="6"/>
  <c r="AB8994" i="6"/>
  <c r="AA8995" i="6"/>
  <c r="AB8995" i="6"/>
  <c r="AA8996" i="6"/>
  <c r="AB8996" i="6"/>
  <c r="AA8997" i="6"/>
  <c r="AB8997" i="6"/>
  <c r="AA8998" i="6"/>
  <c r="AB8998" i="6"/>
  <c r="AA8999" i="6"/>
  <c r="AB8999" i="6"/>
  <c r="AA9000" i="6"/>
  <c r="AB9000" i="6"/>
  <c r="AA9001" i="6"/>
  <c r="AB9001" i="6"/>
  <c r="AA9002" i="6"/>
  <c r="AB9002" i="6"/>
  <c r="AA9003" i="6"/>
  <c r="AB9003" i="6"/>
  <c r="AA9004" i="6"/>
  <c r="AB9004" i="6"/>
  <c r="AA9005" i="6"/>
  <c r="AB9005" i="6"/>
  <c r="AA9006" i="6"/>
  <c r="AB9006" i="6"/>
  <c r="AA9007" i="6"/>
  <c r="AB9007" i="6"/>
  <c r="AA9008" i="6"/>
  <c r="AB9008" i="6"/>
  <c r="AA9009" i="6"/>
  <c r="AB9009" i="6"/>
  <c r="AA9010" i="6"/>
  <c r="AB9010" i="6"/>
  <c r="AA9011" i="6"/>
  <c r="AB9011" i="6"/>
  <c r="AA9012" i="6"/>
  <c r="AB9012" i="6"/>
  <c r="AA9013" i="6"/>
  <c r="AB9013" i="6"/>
  <c r="AA9014" i="6"/>
  <c r="AB9014" i="6"/>
  <c r="AA9015" i="6"/>
  <c r="AB9015" i="6"/>
  <c r="AA9016" i="6"/>
  <c r="AB9016" i="6"/>
  <c r="AA9017" i="6"/>
  <c r="AB9017" i="6"/>
  <c r="AA9018" i="6"/>
  <c r="AB9018" i="6"/>
  <c r="AA9019" i="6"/>
  <c r="AB9019" i="6"/>
  <c r="AA9020" i="6"/>
  <c r="AB9020" i="6"/>
  <c r="AA9021" i="6"/>
  <c r="AB9021" i="6"/>
  <c r="AA9022" i="6"/>
  <c r="AB9022" i="6"/>
  <c r="AA9023" i="6"/>
  <c r="AB9023" i="6"/>
  <c r="AA9024" i="6"/>
  <c r="AB9024" i="6"/>
  <c r="AA9025" i="6"/>
  <c r="AB9025" i="6"/>
  <c r="AA9026" i="6"/>
  <c r="AB9026" i="6"/>
  <c r="AA9027" i="6"/>
  <c r="AB9027" i="6"/>
  <c r="AA9028" i="6"/>
  <c r="AB9028" i="6"/>
  <c r="AA9029" i="6"/>
  <c r="AB9029" i="6"/>
  <c r="AA9030" i="6"/>
  <c r="AB9030" i="6"/>
  <c r="AA9031" i="6"/>
  <c r="AB9031" i="6"/>
  <c r="AA9032" i="6"/>
  <c r="AB9032" i="6"/>
  <c r="AA9033" i="6"/>
  <c r="AB9033" i="6"/>
  <c r="AA9034" i="6"/>
  <c r="AB9034" i="6"/>
  <c r="AA9035" i="6"/>
  <c r="AB9035" i="6"/>
  <c r="AA9036" i="6"/>
  <c r="AB9036" i="6"/>
  <c r="AA9037" i="6"/>
  <c r="AB9037" i="6"/>
  <c r="AA9038" i="6"/>
  <c r="AB9038" i="6"/>
  <c r="AA9039" i="6"/>
  <c r="AB9039" i="6"/>
  <c r="AA9040" i="6"/>
  <c r="AB9040" i="6"/>
  <c r="AA9041" i="6"/>
  <c r="AB9041" i="6"/>
  <c r="AA9042" i="6"/>
  <c r="AB9042" i="6"/>
  <c r="AA9043" i="6"/>
  <c r="AB9043" i="6"/>
  <c r="AA9044" i="6"/>
  <c r="AB9044" i="6"/>
  <c r="AA9045" i="6"/>
  <c r="AB9045" i="6"/>
  <c r="AA9046" i="6"/>
  <c r="AB9046" i="6"/>
  <c r="AA9047" i="6"/>
  <c r="AB9047" i="6"/>
  <c r="AA9048" i="6"/>
  <c r="AB9048" i="6"/>
  <c r="AA9049" i="6"/>
  <c r="AB9049" i="6"/>
  <c r="AA9050" i="6"/>
  <c r="AB9050" i="6"/>
  <c r="AA9051" i="6"/>
  <c r="AB9051" i="6"/>
  <c r="AA9052" i="6"/>
  <c r="AB9052" i="6"/>
  <c r="AA9053" i="6"/>
  <c r="AB9053" i="6"/>
  <c r="AA9054" i="6"/>
  <c r="AB9054" i="6"/>
  <c r="AA9055" i="6"/>
  <c r="AB9055" i="6"/>
  <c r="AA9056" i="6"/>
  <c r="AB9056" i="6"/>
  <c r="AA9057" i="6"/>
  <c r="AB9057" i="6"/>
  <c r="AA9058" i="6"/>
  <c r="AB9058" i="6"/>
  <c r="AA9059" i="6"/>
  <c r="AB9059" i="6"/>
  <c r="AA9060" i="6"/>
  <c r="AB9060" i="6"/>
  <c r="AA9061" i="6"/>
  <c r="AB9061" i="6"/>
  <c r="AA9062" i="6"/>
  <c r="AB9062" i="6"/>
  <c r="AA9063" i="6"/>
  <c r="AB9063" i="6"/>
  <c r="AA9064" i="6"/>
  <c r="AB9064" i="6"/>
  <c r="AA9065" i="6"/>
  <c r="AB9065" i="6"/>
  <c r="AA9066" i="6"/>
  <c r="AB9066" i="6"/>
  <c r="AA9067" i="6"/>
  <c r="AB9067" i="6"/>
  <c r="AA9068" i="6"/>
  <c r="AB9068" i="6"/>
  <c r="AA9069" i="6"/>
  <c r="AB9069" i="6"/>
  <c r="AA9070" i="6"/>
  <c r="AB9070" i="6"/>
  <c r="AA9071" i="6"/>
  <c r="AB9071" i="6"/>
  <c r="AA9072" i="6"/>
  <c r="AB9072" i="6"/>
  <c r="AA9073" i="6"/>
  <c r="AB9073" i="6"/>
  <c r="AA9074" i="6"/>
  <c r="AB9074" i="6"/>
  <c r="AA9075" i="6"/>
  <c r="AB9075" i="6"/>
  <c r="AA9076" i="6"/>
  <c r="AB9076" i="6"/>
  <c r="AA9077" i="6"/>
  <c r="AB9077" i="6"/>
  <c r="AA9078" i="6"/>
  <c r="AB9078" i="6"/>
  <c r="AA9079" i="6"/>
  <c r="AB9079" i="6"/>
  <c r="AA9080" i="6"/>
  <c r="AB9080" i="6"/>
  <c r="AA9081" i="6"/>
  <c r="AB9081" i="6"/>
  <c r="AA9082" i="6"/>
  <c r="AB9082" i="6"/>
  <c r="AA9083" i="6"/>
  <c r="AB9083" i="6"/>
  <c r="AA9084" i="6"/>
  <c r="AB9084" i="6"/>
  <c r="AA9085" i="6"/>
  <c r="AB9085" i="6"/>
  <c r="AA9086" i="6"/>
  <c r="AB9086" i="6"/>
  <c r="AA9087" i="6"/>
  <c r="AB9087" i="6"/>
  <c r="AA9088" i="6"/>
  <c r="AB9088" i="6"/>
  <c r="AA9089" i="6"/>
  <c r="AB9089" i="6"/>
  <c r="AA9090" i="6"/>
  <c r="AB9090" i="6"/>
  <c r="AA9091" i="6"/>
  <c r="AB9091" i="6"/>
  <c r="AA9092" i="6"/>
  <c r="AB9092" i="6"/>
  <c r="AA9093" i="6"/>
  <c r="AB9093" i="6"/>
  <c r="AA9094" i="6"/>
  <c r="AB9094" i="6"/>
  <c r="AA9095" i="6"/>
  <c r="AB9095" i="6"/>
  <c r="AA9096" i="6"/>
  <c r="AB9096" i="6"/>
  <c r="AA9097" i="6"/>
  <c r="AB9097" i="6"/>
  <c r="AA9098" i="6"/>
  <c r="AB9098" i="6"/>
  <c r="AA9099" i="6"/>
  <c r="AB9099" i="6"/>
  <c r="AA9100" i="6"/>
  <c r="AB9100" i="6"/>
  <c r="AA9101" i="6"/>
  <c r="AB9101" i="6"/>
  <c r="AA9102" i="6"/>
  <c r="AB9102" i="6"/>
  <c r="AA9103" i="6"/>
  <c r="AB9103" i="6"/>
  <c r="AA9104" i="6"/>
  <c r="AB9104" i="6"/>
  <c r="AA9105" i="6"/>
  <c r="AB9105" i="6"/>
  <c r="AA9106" i="6"/>
  <c r="AB9106" i="6"/>
  <c r="AA9107" i="6"/>
  <c r="AB9107" i="6"/>
  <c r="AA9108" i="6"/>
  <c r="AB9108" i="6"/>
  <c r="AA9109" i="6"/>
  <c r="AB9109" i="6"/>
  <c r="AA9110" i="6"/>
  <c r="AB9110" i="6"/>
  <c r="AA9111" i="6"/>
  <c r="AB9111" i="6"/>
  <c r="AA9112" i="6"/>
  <c r="AB9112" i="6"/>
  <c r="AA9113" i="6"/>
  <c r="AB9113" i="6"/>
  <c r="AA9114" i="6"/>
  <c r="AB9114" i="6"/>
  <c r="AA9115" i="6"/>
  <c r="AB9115" i="6"/>
  <c r="AA9116" i="6"/>
  <c r="AB9116" i="6"/>
  <c r="AA9117" i="6"/>
  <c r="AB9117" i="6"/>
  <c r="AA9118" i="6"/>
  <c r="AB9118" i="6"/>
  <c r="AA9119" i="6"/>
  <c r="AB9119" i="6"/>
  <c r="AA9120" i="6"/>
  <c r="AB9120" i="6"/>
  <c r="AA9121" i="6"/>
  <c r="AB9121" i="6"/>
  <c r="AA9122" i="6"/>
  <c r="AB9122" i="6"/>
  <c r="AA9123" i="6"/>
  <c r="AB9123" i="6"/>
  <c r="AA9124" i="6"/>
  <c r="AB9124" i="6"/>
  <c r="AA9125" i="6"/>
  <c r="AB9125" i="6"/>
  <c r="AA9126" i="6"/>
  <c r="AB9126" i="6"/>
  <c r="AA9127" i="6"/>
  <c r="AB9127" i="6"/>
  <c r="AA9128" i="6"/>
  <c r="AB9128" i="6"/>
  <c r="AA9129" i="6"/>
  <c r="AB9129" i="6"/>
  <c r="AA9130" i="6"/>
  <c r="AB9130" i="6"/>
  <c r="AA9131" i="6"/>
  <c r="AB9131" i="6"/>
  <c r="AA9132" i="6"/>
  <c r="AB9132" i="6"/>
  <c r="AA9133" i="6"/>
  <c r="AB9133" i="6"/>
  <c r="AA9134" i="6"/>
  <c r="AB9134" i="6"/>
  <c r="AA9135" i="6"/>
  <c r="AB9135" i="6"/>
  <c r="AA9136" i="6"/>
  <c r="AB9136" i="6"/>
  <c r="AA9137" i="6"/>
  <c r="AB9137" i="6"/>
  <c r="AA9138" i="6"/>
  <c r="AB9138" i="6"/>
  <c r="AA9139" i="6"/>
  <c r="AB9139" i="6"/>
  <c r="AA9140" i="6"/>
  <c r="AB9140" i="6"/>
  <c r="AA9141" i="6"/>
  <c r="AB9141" i="6"/>
  <c r="AA9142" i="6"/>
  <c r="AB9142" i="6"/>
  <c r="AA9143" i="6"/>
  <c r="AB9143" i="6"/>
  <c r="AA9144" i="6"/>
  <c r="AB9144" i="6"/>
  <c r="AA9145" i="6"/>
  <c r="AB9145" i="6"/>
  <c r="AA9146" i="6"/>
  <c r="AB9146" i="6"/>
  <c r="AA9147" i="6"/>
  <c r="AB9147" i="6"/>
  <c r="AA9148" i="6"/>
  <c r="AB9148" i="6"/>
  <c r="AA9149" i="6"/>
  <c r="AB9149" i="6"/>
  <c r="AA9150" i="6"/>
  <c r="AB9150" i="6"/>
  <c r="AA9151" i="6"/>
  <c r="AB9151" i="6"/>
  <c r="AA9152" i="6"/>
  <c r="AB9152" i="6"/>
  <c r="AA9153" i="6"/>
  <c r="AB9153" i="6"/>
  <c r="AA9154" i="6"/>
  <c r="AB9154" i="6"/>
  <c r="AA9155" i="6"/>
  <c r="AB9155" i="6"/>
  <c r="AA9156" i="6"/>
  <c r="AB9156" i="6"/>
  <c r="AA9157" i="6"/>
  <c r="AB9157" i="6"/>
  <c r="AA9158" i="6"/>
  <c r="AB9158" i="6"/>
  <c r="AA9159" i="6"/>
  <c r="AB9159" i="6"/>
  <c r="AA9160" i="6"/>
  <c r="AB9160" i="6"/>
  <c r="AA9161" i="6"/>
  <c r="AB9161" i="6"/>
  <c r="AA9162" i="6"/>
  <c r="AB9162" i="6"/>
  <c r="AA9163" i="6"/>
  <c r="AB9163" i="6"/>
  <c r="AA9164" i="6"/>
  <c r="AB9164" i="6"/>
  <c r="AA9165" i="6"/>
  <c r="AB9165" i="6"/>
  <c r="AA9166" i="6"/>
  <c r="AB9166" i="6"/>
  <c r="AA9167" i="6"/>
  <c r="AB9167" i="6"/>
  <c r="AA9168" i="6"/>
  <c r="AB9168" i="6"/>
  <c r="AA9169" i="6"/>
  <c r="AB9169" i="6"/>
  <c r="AA9170" i="6"/>
  <c r="AB9170" i="6"/>
  <c r="AA9171" i="6"/>
  <c r="AB9171" i="6"/>
  <c r="AA9172" i="6"/>
  <c r="AB9172" i="6"/>
  <c r="AA9173" i="6"/>
  <c r="AB9173" i="6"/>
  <c r="AA9174" i="6"/>
  <c r="AB9174" i="6"/>
  <c r="AA9175" i="6"/>
  <c r="AB9175" i="6"/>
  <c r="AA9176" i="6"/>
  <c r="AB9176" i="6"/>
  <c r="AA9177" i="6"/>
  <c r="AB9177" i="6"/>
  <c r="AA9178" i="6"/>
  <c r="AB9178" i="6"/>
  <c r="AA9179" i="6"/>
  <c r="AB9179" i="6"/>
  <c r="AA9180" i="6"/>
  <c r="AB9180" i="6"/>
  <c r="AA9181" i="6"/>
  <c r="AB9181" i="6"/>
  <c r="AA9182" i="6"/>
  <c r="AB9182" i="6"/>
  <c r="AA9183" i="6"/>
  <c r="AB9183" i="6"/>
  <c r="AA9184" i="6"/>
  <c r="AB9184" i="6"/>
  <c r="AA9185" i="6"/>
  <c r="AB9185" i="6"/>
  <c r="AA9186" i="6"/>
  <c r="AB9186" i="6"/>
  <c r="AA9187" i="6"/>
  <c r="AB9187" i="6"/>
  <c r="AA9188" i="6"/>
  <c r="AB9188" i="6"/>
  <c r="AA9189" i="6"/>
  <c r="AB9189" i="6"/>
  <c r="AA9190" i="6"/>
  <c r="AB9190" i="6"/>
  <c r="AA9191" i="6"/>
  <c r="AB9191" i="6"/>
  <c r="AA9192" i="6"/>
  <c r="AB9192" i="6"/>
  <c r="AA9193" i="6"/>
  <c r="AB9193" i="6"/>
  <c r="AA9194" i="6"/>
  <c r="AB9194" i="6"/>
  <c r="AA9195" i="6"/>
  <c r="AB9195" i="6"/>
  <c r="AA9196" i="6"/>
  <c r="AB9196" i="6"/>
  <c r="AA9197" i="6"/>
  <c r="AB9197" i="6"/>
  <c r="AA9198" i="6"/>
  <c r="AB9198" i="6"/>
  <c r="AA9199" i="6"/>
  <c r="AB9199" i="6"/>
  <c r="AA9200" i="6"/>
  <c r="AB9200" i="6"/>
  <c r="AA9201" i="6"/>
  <c r="AB9201" i="6"/>
  <c r="AA9202" i="6"/>
  <c r="AB9202" i="6"/>
  <c r="AA9203" i="6"/>
  <c r="AB9203" i="6"/>
  <c r="AA9204" i="6"/>
  <c r="AB9204" i="6"/>
  <c r="AA9205" i="6"/>
  <c r="AB9205" i="6"/>
  <c r="AA9206" i="6"/>
  <c r="AB9206" i="6"/>
  <c r="AA9207" i="6"/>
  <c r="AB9207" i="6"/>
  <c r="AA9208" i="6"/>
  <c r="AB9208" i="6"/>
  <c r="AA9209" i="6"/>
  <c r="AB9209" i="6"/>
  <c r="AA9210" i="6"/>
  <c r="AB9210" i="6"/>
  <c r="AA9211" i="6"/>
  <c r="AB9211" i="6"/>
  <c r="AA9212" i="6"/>
  <c r="AB9212" i="6"/>
  <c r="AA9213" i="6"/>
  <c r="AB9213" i="6"/>
  <c r="AA9214" i="6"/>
  <c r="AB9214" i="6"/>
  <c r="AA9215" i="6"/>
  <c r="AB9215" i="6"/>
  <c r="AA9216" i="6"/>
  <c r="AB9216" i="6"/>
  <c r="AA9217" i="6"/>
  <c r="AB9217" i="6"/>
  <c r="AA9218" i="6"/>
  <c r="AB9218" i="6"/>
  <c r="AA9219" i="6"/>
  <c r="AB9219" i="6"/>
  <c r="AA9220" i="6"/>
  <c r="AB9220" i="6"/>
  <c r="AA9221" i="6"/>
  <c r="AB9221" i="6"/>
  <c r="AA9222" i="6"/>
  <c r="AB9222" i="6"/>
  <c r="AA9223" i="6"/>
  <c r="AB9223" i="6"/>
  <c r="AA9224" i="6"/>
  <c r="AB9224" i="6"/>
  <c r="AA9225" i="6"/>
  <c r="AB9225" i="6"/>
  <c r="AA9226" i="6"/>
  <c r="AB9226" i="6"/>
  <c r="AA9227" i="6"/>
  <c r="AB9227" i="6"/>
  <c r="AA9228" i="6"/>
  <c r="AB9228" i="6"/>
  <c r="AA9229" i="6"/>
  <c r="AB9229" i="6"/>
  <c r="AA9230" i="6"/>
  <c r="AB9230" i="6"/>
  <c r="AA9231" i="6"/>
  <c r="AB9231" i="6"/>
  <c r="AA9232" i="6"/>
  <c r="AB9232" i="6"/>
  <c r="AA9233" i="6"/>
  <c r="AB9233" i="6"/>
  <c r="AA9234" i="6"/>
  <c r="AB9234" i="6"/>
  <c r="AA9235" i="6"/>
  <c r="AB9235" i="6"/>
  <c r="AA9236" i="6"/>
  <c r="AB9236" i="6"/>
  <c r="AA9237" i="6"/>
  <c r="AB9237" i="6"/>
  <c r="AA9238" i="6"/>
  <c r="AB9238" i="6"/>
  <c r="AA9239" i="6"/>
  <c r="AB9239" i="6"/>
  <c r="AA9240" i="6"/>
  <c r="AB9240" i="6"/>
  <c r="AA9241" i="6"/>
  <c r="AB9241" i="6"/>
  <c r="AA9242" i="6"/>
  <c r="AB9242" i="6"/>
  <c r="AA9243" i="6"/>
  <c r="AB9243" i="6"/>
  <c r="AA9244" i="6"/>
  <c r="AB9244" i="6"/>
  <c r="AA9245" i="6"/>
  <c r="AB9245" i="6"/>
  <c r="AA9246" i="6"/>
  <c r="AB9246" i="6"/>
  <c r="AA9247" i="6"/>
  <c r="AB9247" i="6"/>
  <c r="AA9248" i="6"/>
  <c r="AB9248" i="6"/>
  <c r="AA9249" i="6"/>
  <c r="AB9249" i="6"/>
  <c r="AA9250" i="6"/>
  <c r="AB9250" i="6"/>
  <c r="AA9251" i="6"/>
  <c r="AB9251" i="6"/>
  <c r="AA9252" i="6"/>
  <c r="AB9252" i="6"/>
  <c r="AA9253" i="6"/>
  <c r="AB9253" i="6"/>
  <c r="AA9254" i="6"/>
  <c r="AB9254" i="6"/>
  <c r="AA9255" i="6"/>
  <c r="AB9255" i="6"/>
  <c r="AA9256" i="6"/>
  <c r="AB9256" i="6"/>
  <c r="AA9257" i="6"/>
  <c r="AB9257" i="6"/>
  <c r="AA9258" i="6"/>
  <c r="AB9258" i="6"/>
  <c r="AA9259" i="6"/>
  <c r="AB9259" i="6"/>
  <c r="AA9260" i="6"/>
  <c r="AB9260" i="6"/>
  <c r="AA9261" i="6"/>
  <c r="AB9261" i="6"/>
  <c r="AA9262" i="6"/>
  <c r="AB9262" i="6"/>
  <c r="AA9263" i="6"/>
  <c r="AB9263" i="6"/>
  <c r="AA9264" i="6"/>
  <c r="AB9264" i="6"/>
  <c r="AA9265" i="6"/>
  <c r="AB9265" i="6"/>
  <c r="AA9266" i="6"/>
  <c r="AB9266" i="6"/>
  <c r="AA9267" i="6"/>
  <c r="AB9267" i="6"/>
  <c r="AA9268" i="6"/>
  <c r="AB9268" i="6"/>
  <c r="AA9269" i="6"/>
  <c r="AB9269" i="6"/>
  <c r="AA9270" i="6"/>
  <c r="AB9270" i="6"/>
  <c r="AA9271" i="6"/>
  <c r="AB9271" i="6"/>
  <c r="AA9272" i="6"/>
  <c r="AB9272" i="6"/>
  <c r="AA9273" i="6"/>
  <c r="AB9273" i="6"/>
  <c r="AA9274" i="6"/>
  <c r="AB9274" i="6"/>
  <c r="AA9275" i="6"/>
  <c r="AB9275" i="6"/>
  <c r="AA9276" i="6"/>
  <c r="AB9276" i="6"/>
  <c r="AA9277" i="6"/>
  <c r="AB9277" i="6"/>
  <c r="AA9278" i="6"/>
  <c r="AB9278" i="6"/>
  <c r="AA9279" i="6"/>
  <c r="AB9279" i="6"/>
  <c r="AA9280" i="6"/>
  <c r="AB9280" i="6"/>
  <c r="AA9281" i="6"/>
  <c r="AB9281" i="6"/>
  <c r="AA9282" i="6"/>
  <c r="AB9282" i="6"/>
  <c r="AA9283" i="6"/>
  <c r="AB9283" i="6"/>
  <c r="AA9284" i="6"/>
  <c r="AB9284" i="6"/>
  <c r="AA9285" i="6"/>
  <c r="AB9285" i="6"/>
  <c r="AA9286" i="6"/>
  <c r="AB9286" i="6"/>
  <c r="AA9287" i="6"/>
  <c r="AB9287" i="6"/>
  <c r="AA9288" i="6"/>
  <c r="AB9288" i="6"/>
  <c r="AA9289" i="6"/>
  <c r="AB9289" i="6"/>
  <c r="AA9290" i="6"/>
  <c r="AB9290" i="6"/>
  <c r="AA9291" i="6"/>
  <c r="AB9291" i="6"/>
  <c r="AA9292" i="6"/>
  <c r="AB9292" i="6"/>
  <c r="AA9293" i="6"/>
  <c r="AB9293" i="6"/>
  <c r="AA9294" i="6"/>
  <c r="AB9294" i="6"/>
  <c r="AA9295" i="6"/>
  <c r="AB9295" i="6"/>
  <c r="AA9296" i="6"/>
  <c r="AB9296" i="6"/>
  <c r="AA9297" i="6"/>
  <c r="AB9297" i="6"/>
  <c r="AA9298" i="6"/>
  <c r="AB9298" i="6"/>
  <c r="AA9299" i="6"/>
  <c r="AB9299" i="6"/>
  <c r="AA9300" i="6"/>
  <c r="AB9300" i="6"/>
  <c r="AA9301" i="6"/>
  <c r="AB9301" i="6"/>
  <c r="AA9302" i="6"/>
  <c r="AB9302" i="6"/>
  <c r="AA9303" i="6"/>
  <c r="AB9303" i="6"/>
  <c r="AA9304" i="6"/>
  <c r="AB9304" i="6"/>
  <c r="AA9305" i="6"/>
  <c r="AB9305" i="6"/>
  <c r="AA9306" i="6"/>
  <c r="AB9306" i="6"/>
  <c r="AA9307" i="6"/>
  <c r="AB9307" i="6"/>
  <c r="AA9308" i="6"/>
  <c r="AB9308" i="6"/>
  <c r="AA9309" i="6"/>
  <c r="AB9309" i="6"/>
  <c r="AA9310" i="6"/>
  <c r="AB9310" i="6"/>
  <c r="AA9311" i="6"/>
  <c r="AB9311" i="6"/>
  <c r="AA9312" i="6"/>
  <c r="AB9312" i="6"/>
  <c r="AA9313" i="6"/>
  <c r="AB9313" i="6"/>
  <c r="AA9314" i="6"/>
  <c r="AB9314" i="6"/>
  <c r="AA9315" i="6"/>
  <c r="AB9315" i="6"/>
  <c r="AA9316" i="6"/>
  <c r="AB9316" i="6"/>
  <c r="AA9317" i="6"/>
  <c r="AB9317" i="6"/>
  <c r="AA9318" i="6"/>
  <c r="AB9318" i="6"/>
  <c r="AA9319" i="6"/>
  <c r="AB9319" i="6"/>
  <c r="AA9320" i="6"/>
  <c r="AB9320" i="6"/>
  <c r="AA9321" i="6"/>
  <c r="AB9321" i="6"/>
  <c r="AA9322" i="6"/>
  <c r="AB9322" i="6"/>
  <c r="AA9323" i="6"/>
  <c r="AB9323" i="6"/>
  <c r="AA9324" i="6"/>
  <c r="AB9324" i="6"/>
  <c r="AA9325" i="6"/>
  <c r="AB9325" i="6"/>
  <c r="AA9326" i="6"/>
  <c r="AB9326" i="6"/>
  <c r="AA9327" i="6"/>
  <c r="AB9327" i="6"/>
  <c r="AA9328" i="6"/>
  <c r="AB9328" i="6"/>
  <c r="AA9329" i="6"/>
  <c r="AB9329" i="6"/>
  <c r="AA9330" i="6"/>
  <c r="AB9330" i="6"/>
  <c r="AA9331" i="6"/>
  <c r="AB9331" i="6"/>
  <c r="AA9332" i="6"/>
  <c r="AB9332" i="6"/>
  <c r="AA9333" i="6"/>
  <c r="AB9333" i="6"/>
  <c r="AA9334" i="6"/>
  <c r="AB9334" i="6"/>
  <c r="AA9335" i="6"/>
  <c r="AB9335" i="6"/>
  <c r="AA9336" i="6"/>
  <c r="AB9336" i="6"/>
  <c r="AA9337" i="6"/>
  <c r="AB9337" i="6"/>
  <c r="AA9338" i="6"/>
  <c r="AB9338" i="6"/>
  <c r="AA9339" i="6"/>
  <c r="AB9339" i="6"/>
  <c r="AA9340" i="6"/>
  <c r="AB9340" i="6"/>
  <c r="AA9341" i="6"/>
  <c r="AB9341" i="6"/>
  <c r="AA9342" i="6"/>
  <c r="AB9342" i="6"/>
  <c r="AA9343" i="6"/>
  <c r="AB9343" i="6"/>
  <c r="AA9344" i="6"/>
  <c r="AB9344" i="6"/>
  <c r="AA9345" i="6"/>
  <c r="AB9345" i="6"/>
  <c r="AA9346" i="6"/>
  <c r="AB9346" i="6"/>
  <c r="AA9347" i="6"/>
  <c r="AB9347" i="6"/>
  <c r="AA9348" i="6"/>
  <c r="AB9348" i="6"/>
  <c r="AA9349" i="6"/>
  <c r="AB9349" i="6"/>
  <c r="AA9350" i="6"/>
  <c r="AB9350" i="6"/>
  <c r="AA9351" i="6"/>
  <c r="AB9351" i="6"/>
  <c r="AA9352" i="6"/>
  <c r="AB9352" i="6"/>
  <c r="AA9353" i="6"/>
  <c r="AB9353" i="6"/>
  <c r="AA9354" i="6"/>
  <c r="AB9354" i="6"/>
  <c r="AA9355" i="6"/>
  <c r="AB9355" i="6"/>
  <c r="AA9356" i="6"/>
  <c r="AB9356" i="6"/>
  <c r="AA9357" i="6"/>
  <c r="AB9357" i="6"/>
  <c r="AA9358" i="6"/>
  <c r="AB9358" i="6"/>
  <c r="AA9359" i="6"/>
  <c r="AB9359" i="6"/>
  <c r="AA9360" i="6"/>
  <c r="AB9360" i="6"/>
  <c r="AA9361" i="6"/>
  <c r="AB9361" i="6"/>
  <c r="AA9362" i="6"/>
  <c r="AB9362" i="6"/>
  <c r="AA9363" i="6"/>
  <c r="AB9363" i="6"/>
  <c r="AA9364" i="6"/>
  <c r="AB9364" i="6"/>
  <c r="AA9365" i="6"/>
  <c r="AB9365" i="6"/>
  <c r="AA9366" i="6"/>
  <c r="AB9366" i="6"/>
  <c r="AA9367" i="6"/>
  <c r="AB9367" i="6"/>
  <c r="AA9368" i="6"/>
  <c r="AB9368" i="6"/>
  <c r="AA9369" i="6"/>
  <c r="AB9369" i="6"/>
  <c r="AA9370" i="6"/>
  <c r="AB9370" i="6"/>
  <c r="AA9371" i="6"/>
  <c r="AB9371" i="6"/>
  <c r="AA9372" i="6"/>
  <c r="AB9372" i="6"/>
  <c r="AA9373" i="6"/>
  <c r="AB9373" i="6"/>
  <c r="AA9374" i="6"/>
  <c r="AB9374" i="6"/>
  <c r="AA9375" i="6"/>
  <c r="AB9375" i="6"/>
  <c r="AA9376" i="6"/>
  <c r="AB9376" i="6"/>
  <c r="AA9377" i="6"/>
  <c r="AB9377" i="6"/>
  <c r="AA9378" i="6"/>
  <c r="AB9378" i="6"/>
  <c r="AA9379" i="6"/>
  <c r="AB9379" i="6"/>
  <c r="AA9380" i="6"/>
  <c r="AB9380" i="6"/>
  <c r="AA9381" i="6"/>
  <c r="AB9381" i="6"/>
  <c r="AA9382" i="6"/>
  <c r="AB9382" i="6"/>
  <c r="AA9383" i="6"/>
  <c r="AB9383" i="6"/>
  <c r="AA9384" i="6"/>
  <c r="AB9384" i="6"/>
  <c r="AA9385" i="6"/>
  <c r="AB9385" i="6"/>
  <c r="AA9386" i="6"/>
  <c r="AB9386" i="6"/>
  <c r="AA9387" i="6"/>
  <c r="AB9387" i="6"/>
  <c r="AA9388" i="6"/>
  <c r="AB9388" i="6"/>
  <c r="AA9389" i="6"/>
  <c r="AB9389" i="6"/>
  <c r="AA9390" i="6"/>
  <c r="AB9390" i="6"/>
  <c r="AA9391" i="6"/>
  <c r="AB9391" i="6"/>
  <c r="AA9392" i="6"/>
  <c r="AB9392" i="6"/>
  <c r="AA9393" i="6"/>
  <c r="AB9393" i="6"/>
  <c r="AA9394" i="6"/>
  <c r="AB9394" i="6"/>
  <c r="AA9395" i="6"/>
  <c r="AB9395" i="6"/>
  <c r="AA9396" i="6"/>
  <c r="AB9396" i="6"/>
  <c r="AA9397" i="6"/>
  <c r="AB9397" i="6"/>
  <c r="AA9398" i="6"/>
  <c r="AB9398" i="6"/>
  <c r="AA9399" i="6"/>
  <c r="AB9399" i="6"/>
  <c r="AA9400" i="6"/>
  <c r="AB9400" i="6"/>
  <c r="AA9401" i="6"/>
  <c r="AB9401" i="6"/>
  <c r="AA9402" i="6"/>
  <c r="AB9402" i="6"/>
  <c r="AA9403" i="6"/>
  <c r="AB9403" i="6"/>
  <c r="AA9404" i="6"/>
  <c r="AB9404" i="6"/>
  <c r="AA9405" i="6"/>
  <c r="AB9405" i="6"/>
  <c r="AA9406" i="6"/>
  <c r="AB9406" i="6"/>
  <c r="AA9407" i="6"/>
  <c r="AB9407" i="6"/>
  <c r="AA9408" i="6"/>
  <c r="AB9408" i="6"/>
  <c r="AA9409" i="6"/>
  <c r="AB9409" i="6"/>
  <c r="AA9410" i="6"/>
  <c r="AB9410" i="6"/>
  <c r="AA9411" i="6"/>
  <c r="AB9411" i="6"/>
  <c r="AA9412" i="6"/>
  <c r="AB9412" i="6"/>
  <c r="AA9413" i="6"/>
  <c r="AB9413" i="6"/>
  <c r="AA9414" i="6"/>
  <c r="AB9414" i="6"/>
  <c r="AA9415" i="6"/>
  <c r="AB9415" i="6"/>
  <c r="AA9416" i="6"/>
  <c r="AB9416" i="6"/>
  <c r="AA9417" i="6"/>
  <c r="AB9417" i="6"/>
  <c r="AA9418" i="6"/>
  <c r="AB9418" i="6"/>
  <c r="AA9419" i="6"/>
  <c r="AB9419" i="6"/>
  <c r="AA9420" i="6"/>
  <c r="AB9420" i="6"/>
  <c r="AA9421" i="6"/>
  <c r="AB9421" i="6"/>
  <c r="AA9422" i="6"/>
  <c r="AB9422" i="6"/>
  <c r="AA9423" i="6"/>
  <c r="AB9423" i="6"/>
  <c r="AA9424" i="6"/>
  <c r="AB9424" i="6"/>
  <c r="AA9425" i="6"/>
  <c r="AB9425" i="6"/>
  <c r="AA9426" i="6"/>
  <c r="AB9426" i="6"/>
  <c r="AA9427" i="6"/>
  <c r="AB9427" i="6"/>
  <c r="AA9428" i="6"/>
  <c r="AB9428" i="6"/>
  <c r="AA9429" i="6"/>
  <c r="AB9429" i="6"/>
  <c r="AA9430" i="6"/>
  <c r="AB9430" i="6"/>
  <c r="AA9431" i="6"/>
  <c r="AB9431" i="6"/>
  <c r="AA9432" i="6"/>
  <c r="AB9432" i="6"/>
  <c r="AA9433" i="6"/>
  <c r="AB9433" i="6"/>
  <c r="AA9434" i="6"/>
  <c r="AB9434" i="6"/>
  <c r="AA9435" i="6"/>
  <c r="AB9435" i="6"/>
  <c r="AA9436" i="6"/>
  <c r="AB9436" i="6"/>
  <c r="AA9437" i="6"/>
  <c r="AB9437" i="6"/>
  <c r="AA9438" i="6"/>
  <c r="AB9438" i="6"/>
  <c r="AA9439" i="6"/>
  <c r="AB9439" i="6"/>
  <c r="AA9440" i="6"/>
  <c r="AB9440" i="6"/>
  <c r="AA9441" i="6"/>
  <c r="AB9441" i="6"/>
  <c r="AA9442" i="6"/>
  <c r="AB9442" i="6"/>
  <c r="AA9443" i="6"/>
  <c r="AB9443" i="6"/>
  <c r="AA9444" i="6"/>
  <c r="AB9444" i="6"/>
  <c r="AA9445" i="6"/>
  <c r="AB9445" i="6"/>
  <c r="AA9446" i="6"/>
  <c r="AB9446" i="6"/>
  <c r="AA9447" i="6"/>
  <c r="AB9447" i="6"/>
  <c r="AA9448" i="6"/>
  <c r="AB9448" i="6"/>
  <c r="AA9449" i="6"/>
  <c r="AB9449" i="6"/>
  <c r="AA9450" i="6"/>
  <c r="AB9450" i="6"/>
  <c r="AA9451" i="6"/>
  <c r="AB9451" i="6"/>
  <c r="AA9452" i="6"/>
  <c r="AB9452" i="6"/>
  <c r="AA9453" i="6"/>
  <c r="AB9453" i="6"/>
  <c r="AA9454" i="6"/>
  <c r="AB9454" i="6"/>
  <c r="AA9455" i="6"/>
  <c r="AB9455" i="6"/>
  <c r="AA9456" i="6"/>
  <c r="AB9456" i="6"/>
  <c r="AA9457" i="6"/>
  <c r="AB9457" i="6"/>
  <c r="AA9458" i="6"/>
  <c r="AB9458" i="6"/>
  <c r="AA9459" i="6"/>
  <c r="AB9459" i="6"/>
  <c r="AA9460" i="6"/>
  <c r="AB9460" i="6"/>
  <c r="AA9461" i="6"/>
  <c r="AB9461" i="6"/>
  <c r="AA9462" i="6"/>
  <c r="AB9462" i="6"/>
  <c r="AA9463" i="6"/>
  <c r="AB9463" i="6"/>
  <c r="AA9464" i="6"/>
  <c r="AB9464" i="6"/>
  <c r="AA9465" i="6"/>
  <c r="AB9465" i="6"/>
  <c r="AA9466" i="6"/>
  <c r="AB9466" i="6"/>
  <c r="AA9467" i="6"/>
  <c r="AB9467" i="6"/>
  <c r="AA9468" i="6"/>
  <c r="AB9468" i="6"/>
  <c r="AA9469" i="6"/>
  <c r="AB9469" i="6"/>
  <c r="AA9470" i="6"/>
  <c r="AB9470" i="6"/>
  <c r="AA9471" i="6"/>
  <c r="AB9471" i="6"/>
  <c r="AA9472" i="6"/>
  <c r="AB9472" i="6"/>
  <c r="AA9473" i="6"/>
  <c r="AB9473" i="6"/>
  <c r="AA9474" i="6"/>
  <c r="AB9474" i="6"/>
  <c r="AA9475" i="6"/>
  <c r="AB9475" i="6"/>
  <c r="AA9476" i="6"/>
  <c r="AB9476" i="6"/>
  <c r="AA9477" i="6"/>
  <c r="AB9477" i="6"/>
  <c r="AA9478" i="6"/>
  <c r="AB9478" i="6"/>
  <c r="AA9479" i="6"/>
  <c r="AB9479" i="6"/>
  <c r="AA9480" i="6"/>
  <c r="AB9480" i="6"/>
  <c r="AA9481" i="6"/>
  <c r="AB9481" i="6"/>
  <c r="AA9482" i="6"/>
  <c r="AB9482" i="6"/>
  <c r="AA9483" i="6"/>
  <c r="AB9483" i="6"/>
  <c r="AA9484" i="6"/>
  <c r="AB9484" i="6"/>
  <c r="AA9485" i="6"/>
  <c r="AB9485" i="6"/>
  <c r="AA9486" i="6"/>
  <c r="AB9486" i="6"/>
  <c r="AA9487" i="6"/>
  <c r="AB9487" i="6"/>
  <c r="AA9488" i="6"/>
  <c r="AB9488" i="6"/>
  <c r="AA9489" i="6"/>
  <c r="AB9489" i="6"/>
  <c r="AA9490" i="6"/>
  <c r="AB9490" i="6"/>
  <c r="AA9491" i="6"/>
  <c r="AB9491" i="6"/>
  <c r="AA9492" i="6"/>
  <c r="AB9492" i="6"/>
  <c r="AA9493" i="6"/>
  <c r="AB9493" i="6"/>
  <c r="AA9494" i="6"/>
  <c r="AB9494" i="6"/>
  <c r="AA9495" i="6"/>
  <c r="AB9495" i="6"/>
  <c r="AA9496" i="6"/>
  <c r="AB9496" i="6"/>
  <c r="AA9497" i="6"/>
  <c r="AB9497" i="6"/>
  <c r="AA9498" i="6"/>
  <c r="AB9498" i="6"/>
  <c r="AA9499" i="6"/>
  <c r="AB9499" i="6"/>
  <c r="AA9500" i="6"/>
  <c r="AB9500" i="6"/>
  <c r="AA9501" i="6"/>
  <c r="AB9501" i="6"/>
  <c r="AA9502" i="6"/>
  <c r="AB9502" i="6"/>
  <c r="AA9503" i="6"/>
  <c r="AB9503" i="6"/>
  <c r="AA9504" i="6"/>
  <c r="AB9504" i="6"/>
  <c r="AA9505" i="6"/>
  <c r="AB9505" i="6"/>
  <c r="AA9506" i="6"/>
  <c r="AB9506" i="6"/>
  <c r="AA9507" i="6"/>
  <c r="AB9507" i="6"/>
  <c r="AA9508" i="6"/>
  <c r="AB9508" i="6"/>
  <c r="AA9509" i="6"/>
  <c r="AB9509" i="6"/>
  <c r="AA9510" i="6"/>
  <c r="AB9510" i="6"/>
  <c r="AA9511" i="6"/>
  <c r="AB9511" i="6"/>
  <c r="AA9512" i="6"/>
  <c r="AB9512" i="6"/>
  <c r="AA9513" i="6"/>
  <c r="AB9513" i="6"/>
  <c r="AA9514" i="6"/>
  <c r="AB9514" i="6"/>
  <c r="AA9515" i="6"/>
  <c r="AB9515" i="6"/>
  <c r="AA9516" i="6"/>
  <c r="AB9516" i="6"/>
  <c r="AA9517" i="6"/>
  <c r="AB9517" i="6"/>
  <c r="AA9518" i="6"/>
  <c r="AB9518" i="6"/>
  <c r="AA9519" i="6"/>
  <c r="AB9519" i="6"/>
  <c r="AA9520" i="6"/>
  <c r="AB9520" i="6"/>
  <c r="AA9521" i="6"/>
  <c r="AB9521" i="6"/>
  <c r="AA9522" i="6"/>
  <c r="AB9522" i="6"/>
  <c r="AA9523" i="6"/>
  <c r="AB9523" i="6"/>
  <c r="AA9524" i="6"/>
  <c r="AB9524" i="6"/>
  <c r="AA9525" i="6"/>
  <c r="AB9525" i="6"/>
  <c r="AA9526" i="6"/>
  <c r="AB9526" i="6"/>
  <c r="AA9527" i="6"/>
  <c r="AB9527" i="6"/>
  <c r="AA9528" i="6"/>
  <c r="AB9528" i="6"/>
  <c r="AA9529" i="6"/>
  <c r="AB9529" i="6"/>
  <c r="AA9530" i="6"/>
  <c r="AB9530" i="6"/>
  <c r="AA9531" i="6"/>
  <c r="AB9531" i="6"/>
  <c r="AA9532" i="6"/>
  <c r="AB9532" i="6"/>
  <c r="AA9533" i="6"/>
  <c r="AB9533" i="6"/>
  <c r="AA9534" i="6"/>
  <c r="AB9534" i="6"/>
  <c r="AA9535" i="6"/>
  <c r="AB9535" i="6"/>
  <c r="AA9536" i="6"/>
  <c r="AB9536" i="6"/>
  <c r="AA9537" i="6"/>
  <c r="AB9537" i="6"/>
  <c r="AA9538" i="6"/>
  <c r="AB9538" i="6"/>
  <c r="AA9539" i="6"/>
  <c r="AB9539" i="6"/>
  <c r="AA9540" i="6"/>
  <c r="AB9540" i="6"/>
  <c r="AA9541" i="6"/>
  <c r="AB9541" i="6"/>
  <c r="AA9542" i="6"/>
  <c r="AB9542" i="6"/>
  <c r="AA9543" i="6"/>
  <c r="AB9543" i="6"/>
  <c r="AA9544" i="6"/>
  <c r="AB9544" i="6"/>
  <c r="AA9545" i="6"/>
  <c r="AB9545" i="6"/>
  <c r="AA9546" i="6"/>
  <c r="AB9546" i="6"/>
  <c r="AA9547" i="6"/>
  <c r="AB9547" i="6"/>
  <c r="AA9548" i="6"/>
  <c r="AB9548" i="6"/>
  <c r="AA9549" i="6"/>
  <c r="AB9549" i="6"/>
  <c r="AA9550" i="6"/>
  <c r="AB9550" i="6"/>
  <c r="AA9551" i="6"/>
  <c r="AB9551" i="6"/>
  <c r="AA9552" i="6"/>
  <c r="AB9552" i="6"/>
  <c r="AA9553" i="6"/>
  <c r="AB9553" i="6"/>
  <c r="AA9554" i="6"/>
  <c r="AB9554" i="6"/>
  <c r="AA9555" i="6"/>
  <c r="AB9555" i="6"/>
  <c r="AA9556" i="6"/>
  <c r="AB9556" i="6"/>
  <c r="AA9557" i="6"/>
  <c r="AB9557" i="6"/>
  <c r="AA9558" i="6"/>
  <c r="AB9558" i="6"/>
  <c r="AA9559" i="6"/>
  <c r="AB9559" i="6"/>
  <c r="AA9560" i="6"/>
  <c r="AB9560" i="6"/>
  <c r="AA9561" i="6"/>
  <c r="AB9561" i="6"/>
  <c r="AA9562" i="6"/>
  <c r="AB9562" i="6"/>
  <c r="AA9563" i="6"/>
  <c r="AB9563" i="6"/>
  <c r="AA9564" i="6"/>
  <c r="AB9564" i="6"/>
  <c r="AA9565" i="6"/>
  <c r="AB9565" i="6"/>
  <c r="AA9566" i="6"/>
  <c r="AB9566" i="6"/>
  <c r="AA9567" i="6"/>
  <c r="AB9567" i="6"/>
  <c r="AA9568" i="6"/>
  <c r="AB9568" i="6"/>
  <c r="AA9569" i="6"/>
  <c r="AB9569" i="6"/>
  <c r="AA9570" i="6"/>
  <c r="AB9570" i="6"/>
  <c r="AA9571" i="6"/>
  <c r="AB9571" i="6"/>
  <c r="AA9572" i="6"/>
  <c r="AB9572" i="6"/>
  <c r="AA9573" i="6"/>
  <c r="AB9573" i="6"/>
  <c r="AA9574" i="6"/>
  <c r="AB9574" i="6"/>
  <c r="AA9575" i="6"/>
  <c r="AB9575" i="6"/>
  <c r="AA9576" i="6"/>
  <c r="AB9576" i="6"/>
  <c r="AA9577" i="6"/>
  <c r="AB9577" i="6"/>
  <c r="AA9578" i="6"/>
  <c r="AB9578" i="6"/>
  <c r="AA9579" i="6"/>
  <c r="AB9579" i="6"/>
  <c r="AA9580" i="6"/>
  <c r="AB9580" i="6"/>
  <c r="AA9581" i="6"/>
  <c r="AB9581" i="6"/>
  <c r="AA9582" i="6"/>
  <c r="AB9582" i="6"/>
  <c r="AA9583" i="6"/>
  <c r="AB9583" i="6"/>
  <c r="AA9584" i="6"/>
  <c r="AB9584" i="6"/>
  <c r="AA9585" i="6"/>
  <c r="AB9585" i="6"/>
  <c r="AA9586" i="6"/>
  <c r="AB9586" i="6"/>
  <c r="AA9587" i="6"/>
  <c r="AB9587" i="6"/>
  <c r="AA9588" i="6"/>
  <c r="AB9588" i="6"/>
  <c r="AA9589" i="6"/>
  <c r="AB9589" i="6"/>
  <c r="AA9590" i="6"/>
  <c r="AB9590" i="6"/>
  <c r="AA9591" i="6"/>
  <c r="AB9591" i="6"/>
  <c r="AA9592" i="6"/>
  <c r="AB9592" i="6"/>
  <c r="AA9593" i="6"/>
  <c r="AB9593" i="6"/>
  <c r="AA9594" i="6"/>
  <c r="AB9594" i="6"/>
  <c r="AA9595" i="6"/>
  <c r="AB9595" i="6"/>
  <c r="AA9596" i="6"/>
  <c r="AB9596" i="6"/>
  <c r="AA9597" i="6"/>
  <c r="AB9597" i="6"/>
  <c r="AA9598" i="6"/>
  <c r="AB9598" i="6"/>
  <c r="AA9599" i="6"/>
  <c r="AB9599" i="6"/>
  <c r="AA9600" i="6"/>
  <c r="AB9600" i="6"/>
  <c r="AA9601" i="6"/>
  <c r="AB9601" i="6"/>
  <c r="AA9602" i="6"/>
  <c r="AB9602" i="6"/>
  <c r="AA9603" i="6"/>
  <c r="AB9603" i="6"/>
  <c r="AA9604" i="6"/>
  <c r="AB9604" i="6"/>
  <c r="AA9605" i="6"/>
  <c r="AB9605" i="6"/>
  <c r="AA9606" i="6"/>
  <c r="AB9606" i="6"/>
  <c r="AA9607" i="6"/>
  <c r="AB9607" i="6"/>
  <c r="AA9608" i="6"/>
  <c r="AB9608" i="6"/>
  <c r="AA9609" i="6"/>
  <c r="AB9609" i="6"/>
  <c r="AA9610" i="6"/>
  <c r="AB9610" i="6"/>
  <c r="AA9611" i="6"/>
  <c r="AB9611" i="6"/>
  <c r="AA9612" i="6"/>
  <c r="AB9612" i="6"/>
  <c r="AA9613" i="6"/>
  <c r="AB9613" i="6"/>
  <c r="AA9614" i="6"/>
  <c r="AB9614" i="6"/>
  <c r="AA9615" i="6"/>
  <c r="AB9615" i="6"/>
  <c r="AA9616" i="6"/>
  <c r="AB9616" i="6"/>
  <c r="AA9617" i="6"/>
  <c r="AB9617" i="6"/>
  <c r="AA9618" i="6"/>
  <c r="AB9618" i="6"/>
  <c r="AA9619" i="6"/>
  <c r="AB9619" i="6"/>
  <c r="AA9620" i="6"/>
  <c r="AB9620" i="6"/>
  <c r="AA9621" i="6"/>
  <c r="AB9621" i="6"/>
  <c r="AA9622" i="6"/>
  <c r="AB9622" i="6"/>
  <c r="AA9623" i="6"/>
  <c r="AB9623" i="6"/>
  <c r="AA9624" i="6"/>
  <c r="AB9624" i="6"/>
  <c r="AA9625" i="6"/>
  <c r="AB9625" i="6"/>
  <c r="AA9626" i="6"/>
  <c r="AB9626" i="6"/>
  <c r="AA9627" i="6"/>
  <c r="AB9627" i="6"/>
  <c r="AA9628" i="6"/>
  <c r="AB9628" i="6"/>
  <c r="AA9629" i="6"/>
  <c r="AB9629" i="6"/>
  <c r="AA9630" i="6"/>
  <c r="AB9630" i="6"/>
  <c r="AA9631" i="6"/>
  <c r="AB9631" i="6"/>
  <c r="AA9632" i="6"/>
  <c r="AB9632" i="6"/>
  <c r="AA9633" i="6"/>
  <c r="AB9633" i="6"/>
  <c r="AA9634" i="6"/>
  <c r="AB9634" i="6"/>
  <c r="AA9635" i="6"/>
  <c r="AB9635" i="6"/>
  <c r="AA9636" i="6"/>
  <c r="AB9636" i="6"/>
  <c r="AA9637" i="6"/>
  <c r="AB9637" i="6"/>
  <c r="AA9638" i="6"/>
  <c r="AB9638" i="6"/>
  <c r="AA9639" i="6"/>
  <c r="AB9639" i="6"/>
  <c r="AA9640" i="6"/>
  <c r="AB9640" i="6"/>
  <c r="AA9641" i="6"/>
  <c r="AB9641" i="6"/>
  <c r="AA9642" i="6"/>
  <c r="AB9642" i="6"/>
  <c r="AA9643" i="6"/>
  <c r="AB9643" i="6"/>
  <c r="AA9644" i="6"/>
  <c r="AB9644" i="6"/>
  <c r="AA9645" i="6"/>
  <c r="AB9645" i="6"/>
  <c r="AA9646" i="6"/>
  <c r="AB9646" i="6"/>
  <c r="AA9647" i="6"/>
  <c r="AB9647" i="6"/>
  <c r="AA9648" i="6"/>
  <c r="AB9648" i="6"/>
  <c r="AA9649" i="6"/>
  <c r="AB9649" i="6"/>
  <c r="AA9650" i="6"/>
  <c r="AB9650" i="6"/>
  <c r="AA9651" i="6"/>
  <c r="AB9651" i="6"/>
  <c r="AA9652" i="6"/>
  <c r="AB9652" i="6"/>
  <c r="AA9653" i="6"/>
  <c r="AB9653" i="6"/>
  <c r="AA9654" i="6"/>
  <c r="AB9654" i="6"/>
  <c r="AA9655" i="6"/>
  <c r="AB9655" i="6"/>
  <c r="AA9656" i="6"/>
  <c r="AB9656" i="6"/>
  <c r="AA9657" i="6"/>
  <c r="AB9657" i="6"/>
  <c r="AA9658" i="6"/>
  <c r="AB9658" i="6"/>
  <c r="AA9659" i="6"/>
  <c r="AB9659" i="6"/>
  <c r="AA9660" i="6"/>
  <c r="AB9660" i="6"/>
  <c r="AA9661" i="6"/>
  <c r="AB9661" i="6"/>
  <c r="AA9662" i="6"/>
  <c r="AB9662" i="6"/>
  <c r="AA9663" i="6"/>
  <c r="AB9663" i="6"/>
  <c r="AA9664" i="6"/>
  <c r="AB9664" i="6"/>
  <c r="AA9665" i="6"/>
  <c r="AB9665" i="6"/>
  <c r="AA9666" i="6"/>
  <c r="AB9666" i="6"/>
  <c r="AA9667" i="6"/>
  <c r="AB9667" i="6"/>
  <c r="AA9668" i="6"/>
  <c r="AB9668" i="6"/>
  <c r="AA9669" i="6"/>
  <c r="AB9669" i="6"/>
  <c r="AA9670" i="6"/>
  <c r="AB9670" i="6"/>
  <c r="AA9671" i="6"/>
  <c r="AB9671" i="6"/>
  <c r="AA9672" i="6"/>
  <c r="AB9672" i="6"/>
  <c r="AA9673" i="6"/>
  <c r="AB9673" i="6"/>
  <c r="AA9674" i="6"/>
  <c r="AB9674" i="6"/>
  <c r="AA9675" i="6"/>
  <c r="AB9675" i="6"/>
  <c r="AA9676" i="6"/>
  <c r="AB9676" i="6"/>
  <c r="AA9677" i="6"/>
  <c r="AB9677" i="6"/>
  <c r="AA9678" i="6"/>
  <c r="AB9678" i="6"/>
  <c r="AA9679" i="6"/>
  <c r="AB9679" i="6"/>
  <c r="AA9680" i="6"/>
  <c r="AB9680" i="6"/>
  <c r="AA9681" i="6"/>
  <c r="AB9681" i="6"/>
  <c r="AA9682" i="6"/>
  <c r="AB9682" i="6"/>
  <c r="AA9683" i="6"/>
  <c r="AB9683" i="6"/>
  <c r="AA9684" i="6"/>
  <c r="AB9684" i="6"/>
  <c r="AA9685" i="6"/>
  <c r="AB9685" i="6"/>
  <c r="AA9686" i="6"/>
  <c r="AB9686" i="6"/>
  <c r="AA9687" i="6"/>
  <c r="AB9687" i="6"/>
  <c r="AA9688" i="6"/>
  <c r="AB9688" i="6"/>
  <c r="AA9689" i="6"/>
  <c r="AB9689" i="6"/>
  <c r="AA9690" i="6"/>
  <c r="AB9690" i="6"/>
  <c r="AA9691" i="6"/>
  <c r="AB9691" i="6"/>
  <c r="AA9692" i="6"/>
  <c r="AB9692" i="6"/>
  <c r="AA9693" i="6"/>
  <c r="AB9693" i="6"/>
  <c r="AA9694" i="6"/>
  <c r="AB9694" i="6"/>
  <c r="AA9695" i="6"/>
  <c r="AB9695" i="6"/>
  <c r="AA9696" i="6"/>
  <c r="AB9696" i="6"/>
  <c r="AA9697" i="6"/>
  <c r="AB9697" i="6"/>
  <c r="AA9698" i="6"/>
  <c r="AB9698" i="6"/>
  <c r="AA9699" i="6"/>
  <c r="AB9699" i="6"/>
  <c r="AA9700" i="6"/>
  <c r="AB9700" i="6"/>
  <c r="AA9701" i="6"/>
  <c r="AB9701" i="6"/>
  <c r="AA9702" i="6"/>
  <c r="AB9702" i="6"/>
  <c r="AA9703" i="6"/>
  <c r="AB9703" i="6"/>
  <c r="AA9704" i="6"/>
  <c r="AB9704" i="6"/>
  <c r="AA9705" i="6"/>
  <c r="AB9705" i="6"/>
  <c r="AA9706" i="6"/>
  <c r="AB9706" i="6"/>
  <c r="AA9707" i="6"/>
  <c r="AB9707" i="6"/>
  <c r="AA9708" i="6"/>
  <c r="AB9708" i="6"/>
  <c r="AA9709" i="6"/>
  <c r="AB9709" i="6"/>
  <c r="AA9710" i="6"/>
  <c r="AB9710" i="6"/>
  <c r="AA9711" i="6"/>
  <c r="AB9711" i="6"/>
  <c r="AA9712" i="6"/>
  <c r="AB9712" i="6"/>
  <c r="AA9713" i="6"/>
  <c r="AB9713" i="6"/>
  <c r="AA9714" i="6"/>
  <c r="AB9714" i="6"/>
  <c r="AA9715" i="6"/>
  <c r="AB9715" i="6"/>
  <c r="AA9716" i="6"/>
  <c r="AB9716" i="6"/>
  <c r="AA9717" i="6"/>
  <c r="AB9717" i="6"/>
  <c r="AA9718" i="6"/>
  <c r="AB9718" i="6"/>
  <c r="AA9719" i="6"/>
  <c r="AB9719" i="6"/>
  <c r="AA9720" i="6"/>
  <c r="AB9720" i="6"/>
  <c r="AA9721" i="6"/>
  <c r="AB9721" i="6"/>
  <c r="AA9722" i="6"/>
  <c r="AB9722" i="6"/>
  <c r="AA9723" i="6"/>
  <c r="AB9723" i="6"/>
  <c r="AA9724" i="6"/>
  <c r="AB9724" i="6"/>
  <c r="AA9725" i="6"/>
  <c r="AB9725" i="6"/>
  <c r="AA9726" i="6"/>
  <c r="AB9726" i="6"/>
  <c r="AA9727" i="6"/>
  <c r="AB9727" i="6"/>
  <c r="AA9728" i="6"/>
  <c r="AB9728" i="6"/>
  <c r="AA9729" i="6"/>
  <c r="AB9729" i="6"/>
  <c r="AA9730" i="6"/>
  <c r="AB9730" i="6"/>
  <c r="AA9731" i="6"/>
  <c r="AB9731" i="6"/>
  <c r="AA9732" i="6"/>
  <c r="AB9732" i="6"/>
  <c r="AA9733" i="6"/>
  <c r="AB9733" i="6"/>
  <c r="AA9734" i="6"/>
  <c r="AB9734" i="6"/>
  <c r="AA9735" i="6"/>
  <c r="AB9735" i="6"/>
  <c r="AA9736" i="6"/>
  <c r="AB9736" i="6"/>
  <c r="AA9737" i="6"/>
  <c r="AB9737" i="6"/>
  <c r="AA9738" i="6"/>
  <c r="AB9738" i="6"/>
  <c r="AA9739" i="6"/>
  <c r="AB9739" i="6"/>
  <c r="AA9740" i="6"/>
  <c r="AB9740" i="6"/>
  <c r="AA9741" i="6"/>
  <c r="AB9741" i="6"/>
  <c r="AA9742" i="6"/>
  <c r="AB9742" i="6"/>
  <c r="AA9743" i="6"/>
  <c r="AB9743" i="6"/>
  <c r="AA9744" i="6"/>
  <c r="AB9744" i="6"/>
  <c r="AA9745" i="6"/>
  <c r="AB9745" i="6"/>
  <c r="AA9746" i="6"/>
  <c r="AB9746" i="6"/>
  <c r="AA9747" i="6"/>
  <c r="AB9747" i="6"/>
  <c r="AA9748" i="6"/>
  <c r="AB9748" i="6"/>
  <c r="AA9749" i="6"/>
  <c r="AB9749" i="6"/>
  <c r="AA9750" i="6"/>
  <c r="AB9750" i="6"/>
  <c r="AA9751" i="6"/>
  <c r="AB9751" i="6"/>
  <c r="AA9752" i="6"/>
  <c r="AB9752" i="6"/>
  <c r="AA9753" i="6"/>
  <c r="AB9753" i="6"/>
  <c r="AA9754" i="6"/>
  <c r="AB9754" i="6"/>
  <c r="AA9755" i="6"/>
  <c r="AB9755" i="6"/>
  <c r="AA9756" i="6"/>
  <c r="AB9756" i="6"/>
  <c r="AA9757" i="6"/>
  <c r="AB9757" i="6"/>
  <c r="AA9758" i="6"/>
  <c r="AB9758" i="6"/>
  <c r="AA9759" i="6"/>
  <c r="AB9759" i="6"/>
  <c r="AA9760" i="6"/>
  <c r="AB9760" i="6"/>
  <c r="AA9761" i="6"/>
  <c r="AB9761" i="6"/>
  <c r="AA9762" i="6"/>
  <c r="AB9762" i="6"/>
  <c r="AA9763" i="6"/>
  <c r="AB9763" i="6"/>
  <c r="AA9764" i="6"/>
  <c r="AB9764" i="6"/>
  <c r="AA9765" i="6"/>
  <c r="AB9765" i="6"/>
  <c r="AA9766" i="6"/>
  <c r="AB9766" i="6"/>
  <c r="AA9767" i="6"/>
  <c r="AB9767" i="6"/>
  <c r="AA9768" i="6"/>
  <c r="AB9768" i="6"/>
  <c r="AA9769" i="6"/>
  <c r="AB9769" i="6"/>
  <c r="AA9770" i="6"/>
  <c r="AB9770" i="6"/>
  <c r="AA9771" i="6"/>
  <c r="AB9771" i="6"/>
  <c r="AA9772" i="6"/>
  <c r="AB9772" i="6"/>
  <c r="AA9773" i="6"/>
  <c r="AB9773" i="6"/>
  <c r="AA9774" i="6"/>
  <c r="AB9774" i="6"/>
  <c r="AA9775" i="6"/>
  <c r="AB9775" i="6"/>
  <c r="AA9776" i="6"/>
  <c r="AB9776" i="6"/>
  <c r="AA9777" i="6"/>
  <c r="AB9777" i="6"/>
  <c r="AA9778" i="6"/>
  <c r="AB9778" i="6"/>
  <c r="AA9779" i="6"/>
  <c r="AB9779" i="6"/>
  <c r="AA9780" i="6"/>
  <c r="AB9780" i="6"/>
  <c r="AA9781" i="6"/>
  <c r="AB9781" i="6"/>
  <c r="AA9782" i="6"/>
  <c r="AB9782" i="6"/>
  <c r="AA9783" i="6"/>
  <c r="AB9783" i="6"/>
  <c r="AA9784" i="6"/>
  <c r="AB9784" i="6"/>
  <c r="AA9785" i="6"/>
  <c r="AB9785" i="6"/>
  <c r="AA9786" i="6"/>
  <c r="AB9786" i="6"/>
  <c r="AA9787" i="6"/>
  <c r="AB9787" i="6"/>
  <c r="AA9788" i="6"/>
  <c r="AB9788" i="6"/>
  <c r="AA9789" i="6"/>
  <c r="AB9789" i="6"/>
  <c r="AA9790" i="6"/>
  <c r="AB9790" i="6"/>
  <c r="AA9791" i="6"/>
  <c r="AB9791" i="6"/>
  <c r="AA9792" i="6"/>
  <c r="AB9792" i="6"/>
  <c r="AA9793" i="6"/>
  <c r="AB9793" i="6"/>
  <c r="AA9794" i="6"/>
  <c r="AB9794" i="6"/>
  <c r="AA9795" i="6"/>
  <c r="AB9795" i="6"/>
  <c r="AA9796" i="6"/>
  <c r="AB9796" i="6"/>
  <c r="AA9797" i="6"/>
  <c r="AB9797" i="6"/>
  <c r="AA9798" i="6"/>
  <c r="AB9798" i="6"/>
  <c r="AA9799" i="6"/>
  <c r="AB9799" i="6"/>
  <c r="AA9800" i="6"/>
  <c r="AB9800" i="6"/>
  <c r="AA9801" i="6"/>
  <c r="AB9801" i="6"/>
  <c r="AA9802" i="6"/>
  <c r="AB9802" i="6"/>
  <c r="AA9803" i="6"/>
  <c r="AB9803" i="6"/>
  <c r="AA9804" i="6"/>
  <c r="AB9804" i="6"/>
  <c r="AA9805" i="6"/>
  <c r="AB9805" i="6"/>
  <c r="AA9806" i="6"/>
  <c r="AB9806" i="6"/>
  <c r="AA9807" i="6"/>
  <c r="AB9807" i="6"/>
  <c r="AA9808" i="6"/>
  <c r="AB9808" i="6"/>
  <c r="AA9809" i="6"/>
  <c r="AB9809" i="6"/>
  <c r="AA9810" i="6"/>
  <c r="AB9810" i="6"/>
  <c r="AA9811" i="6"/>
  <c r="AB9811" i="6"/>
  <c r="AA9812" i="6"/>
  <c r="AB9812" i="6"/>
  <c r="AA9813" i="6"/>
  <c r="AB9813" i="6"/>
  <c r="AA9814" i="6"/>
  <c r="AB9814" i="6"/>
  <c r="AA9815" i="6"/>
  <c r="AB9815" i="6"/>
  <c r="AA9816" i="6"/>
  <c r="AB9816" i="6"/>
  <c r="AA9817" i="6"/>
  <c r="AB9817" i="6"/>
  <c r="AA9818" i="6"/>
  <c r="AB9818" i="6"/>
  <c r="AA9819" i="6"/>
  <c r="AB9819" i="6"/>
  <c r="AA9820" i="6"/>
  <c r="AB9820" i="6"/>
  <c r="AA9821" i="6"/>
  <c r="AB9821" i="6"/>
  <c r="AA9822" i="6"/>
  <c r="AB9822" i="6"/>
  <c r="AA9823" i="6"/>
  <c r="AB9823" i="6"/>
  <c r="AA9824" i="6"/>
  <c r="AB9824" i="6"/>
  <c r="AA9825" i="6"/>
  <c r="AB9825" i="6"/>
  <c r="AA9826" i="6"/>
  <c r="AB9826" i="6"/>
  <c r="AA9827" i="6"/>
  <c r="AB9827" i="6"/>
  <c r="AA9828" i="6"/>
  <c r="AB9828" i="6"/>
  <c r="AA9829" i="6"/>
  <c r="AB9829" i="6"/>
  <c r="AA9830" i="6"/>
  <c r="AB9830" i="6"/>
  <c r="AA9831" i="6"/>
  <c r="AB9831" i="6"/>
  <c r="AA9832" i="6"/>
  <c r="AB9832" i="6"/>
  <c r="AA9833" i="6"/>
  <c r="AB9833" i="6"/>
  <c r="AA9834" i="6"/>
  <c r="AB9834" i="6"/>
  <c r="AA9835" i="6"/>
  <c r="AB9835" i="6"/>
  <c r="AA9836" i="6"/>
  <c r="AB9836" i="6"/>
  <c r="AA9837" i="6"/>
  <c r="AB9837" i="6"/>
  <c r="AA9838" i="6"/>
  <c r="AB9838" i="6"/>
  <c r="AA9839" i="6"/>
  <c r="AB9839" i="6"/>
  <c r="AA9840" i="6"/>
  <c r="AB9840" i="6"/>
  <c r="AA9841" i="6"/>
  <c r="AB9841" i="6"/>
  <c r="AA9842" i="6"/>
  <c r="AB9842" i="6"/>
  <c r="AA9843" i="6"/>
  <c r="AB9843" i="6"/>
  <c r="AA9844" i="6"/>
  <c r="AB9844" i="6"/>
  <c r="AA9845" i="6"/>
  <c r="AB9845" i="6"/>
  <c r="AA9846" i="6"/>
  <c r="AB9846" i="6"/>
  <c r="AA9847" i="6"/>
  <c r="AB9847" i="6"/>
  <c r="AA9848" i="6"/>
  <c r="AB9848" i="6"/>
  <c r="AA9849" i="6"/>
  <c r="AB9849" i="6"/>
  <c r="AA9850" i="6"/>
  <c r="AB9850" i="6"/>
  <c r="AA9851" i="6"/>
  <c r="AB9851" i="6"/>
  <c r="AA9852" i="6"/>
  <c r="AB9852" i="6"/>
  <c r="AA9853" i="6"/>
  <c r="AB9853" i="6"/>
  <c r="AA9854" i="6"/>
  <c r="AB9854" i="6"/>
  <c r="AA9855" i="6"/>
  <c r="AB9855" i="6"/>
  <c r="AA9856" i="6"/>
  <c r="AB9856" i="6"/>
  <c r="AA9857" i="6"/>
  <c r="AB9857" i="6"/>
  <c r="AA9858" i="6"/>
  <c r="AB9858" i="6"/>
  <c r="AA9859" i="6"/>
  <c r="AB9859" i="6"/>
  <c r="AA9860" i="6"/>
  <c r="AB9860" i="6"/>
  <c r="AA9861" i="6"/>
  <c r="AB9861" i="6"/>
  <c r="AA9862" i="6"/>
  <c r="AB9862" i="6"/>
  <c r="AA9863" i="6"/>
  <c r="AB9863" i="6"/>
  <c r="AA9864" i="6"/>
  <c r="AB9864" i="6"/>
  <c r="AA9865" i="6"/>
  <c r="AB9865" i="6"/>
  <c r="AA9866" i="6"/>
  <c r="AB9866" i="6"/>
  <c r="AA9867" i="6"/>
  <c r="AB9867" i="6"/>
  <c r="AA9868" i="6"/>
  <c r="AB9868" i="6"/>
  <c r="AA9869" i="6"/>
  <c r="AB9869" i="6"/>
  <c r="AA9870" i="6"/>
  <c r="AB9870" i="6"/>
  <c r="AA9871" i="6"/>
  <c r="AB9871" i="6"/>
  <c r="AA9872" i="6"/>
  <c r="AB9872" i="6"/>
  <c r="AA9873" i="6"/>
  <c r="AB9873" i="6"/>
  <c r="AA9874" i="6"/>
  <c r="AB9874" i="6"/>
  <c r="AA9875" i="6"/>
  <c r="AB9875" i="6"/>
  <c r="AA9876" i="6"/>
  <c r="AB9876" i="6"/>
  <c r="AA9877" i="6"/>
  <c r="AB9877" i="6"/>
  <c r="AA9878" i="6"/>
  <c r="AB9878" i="6"/>
  <c r="AA9879" i="6"/>
  <c r="AB9879" i="6"/>
  <c r="AA9880" i="6"/>
  <c r="AB9880" i="6"/>
  <c r="AA9881" i="6"/>
  <c r="AB9881" i="6"/>
  <c r="AA9882" i="6"/>
  <c r="AB9882" i="6"/>
  <c r="AA9883" i="6"/>
  <c r="AB9883" i="6"/>
  <c r="AA9884" i="6"/>
  <c r="AB9884" i="6"/>
  <c r="AA9885" i="6"/>
  <c r="AB9885" i="6"/>
  <c r="AA9886" i="6"/>
  <c r="AB9886" i="6"/>
  <c r="AA9887" i="6"/>
  <c r="AB9887" i="6"/>
  <c r="AA9888" i="6"/>
  <c r="AB9888" i="6"/>
  <c r="AA9889" i="6"/>
  <c r="AB9889" i="6"/>
  <c r="AA9890" i="6"/>
  <c r="AB9890" i="6"/>
  <c r="AA9891" i="6"/>
  <c r="AB9891" i="6"/>
  <c r="AA9892" i="6"/>
  <c r="AB9892" i="6"/>
  <c r="AA9893" i="6"/>
  <c r="AB9893" i="6"/>
  <c r="AA9894" i="6"/>
  <c r="AB9894" i="6"/>
  <c r="AA9895" i="6"/>
  <c r="AB9895" i="6"/>
  <c r="AA9896" i="6"/>
  <c r="AB9896" i="6"/>
  <c r="AA9897" i="6"/>
  <c r="AB9897" i="6"/>
  <c r="AA9898" i="6"/>
  <c r="AB9898" i="6"/>
  <c r="AA9899" i="6"/>
  <c r="AB9899" i="6"/>
  <c r="AA9900" i="6"/>
  <c r="AB9900" i="6"/>
  <c r="AA9901" i="6"/>
  <c r="AB9901" i="6"/>
  <c r="AA9902" i="6"/>
  <c r="AB9902" i="6"/>
  <c r="AA9903" i="6"/>
  <c r="AB9903" i="6"/>
  <c r="AA9904" i="6"/>
  <c r="AB9904" i="6"/>
  <c r="AA9905" i="6"/>
  <c r="AB9905" i="6"/>
  <c r="AA9906" i="6"/>
  <c r="AB9906" i="6"/>
  <c r="AA9907" i="6"/>
  <c r="AB9907" i="6"/>
  <c r="AA9908" i="6"/>
  <c r="AB9908" i="6"/>
  <c r="AA9909" i="6"/>
  <c r="AB9909" i="6"/>
  <c r="AA9910" i="6"/>
  <c r="AB9910" i="6"/>
  <c r="AA9911" i="6"/>
  <c r="AB9911" i="6"/>
  <c r="AA9912" i="6"/>
  <c r="AB9912" i="6"/>
  <c r="AA9913" i="6"/>
  <c r="AB9913" i="6"/>
  <c r="AA9914" i="6"/>
  <c r="AB9914" i="6"/>
  <c r="AA9915" i="6"/>
  <c r="AB9915" i="6"/>
  <c r="AA9916" i="6"/>
  <c r="AB9916" i="6"/>
  <c r="AA9917" i="6"/>
  <c r="AB9917" i="6"/>
  <c r="AA9918" i="6"/>
  <c r="AB9918" i="6"/>
  <c r="AA9919" i="6"/>
  <c r="AB9919" i="6"/>
  <c r="AA9920" i="6"/>
  <c r="AB9920" i="6"/>
  <c r="AA9921" i="6"/>
  <c r="AB9921" i="6"/>
  <c r="AA9922" i="6"/>
  <c r="AB9922" i="6"/>
  <c r="AA9923" i="6"/>
  <c r="AB9923" i="6"/>
  <c r="AA9924" i="6"/>
  <c r="AB9924" i="6"/>
  <c r="AA9925" i="6"/>
  <c r="AB9925" i="6"/>
  <c r="AA9926" i="6"/>
  <c r="AB9926" i="6"/>
  <c r="AA9927" i="6"/>
  <c r="AB9927" i="6"/>
  <c r="AA9928" i="6"/>
  <c r="AB9928" i="6"/>
  <c r="AA9929" i="6"/>
  <c r="AB9929" i="6"/>
  <c r="AA9930" i="6"/>
  <c r="AB9930" i="6"/>
  <c r="AA9931" i="6"/>
  <c r="AB9931" i="6"/>
  <c r="AA9932" i="6"/>
  <c r="AB9932" i="6"/>
  <c r="AA9933" i="6"/>
  <c r="AB9933" i="6"/>
  <c r="AA9934" i="6"/>
  <c r="AB9934" i="6"/>
  <c r="AA9935" i="6"/>
  <c r="AB9935" i="6"/>
  <c r="AA9936" i="6"/>
  <c r="AB9936" i="6"/>
  <c r="AA9937" i="6"/>
  <c r="AB9937" i="6"/>
  <c r="AA9938" i="6"/>
  <c r="AB9938" i="6"/>
  <c r="AA9939" i="6"/>
  <c r="AB9939" i="6"/>
  <c r="AA9940" i="6"/>
  <c r="AB9940" i="6"/>
  <c r="AA9941" i="6"/>
  <c r="AB9941" i="6"/>
  <c r="AA9942" i="6"/>
  <c r="AB9942" i="6"/>
  <c r="AA9943" i="6"/>
  <c r="AB9943" i="6"/>
  <c r="AA9944" i="6"/>
  <c r="AB9944" i="6"/>
  <c r="AA9945" i="6"/>
  <c r="AB9945" i="6"/>
  <c r="AA9946" i="6"/>
  <c r="AB9946" i="6"/>
  <c r="AA9947" i="6"/>
  <c r="AB9947" i="6"/>
  <c r="AA9948" i="6"/>
  <c r="AB9948" i="6"/>
  <c r="AA9949" i="6"/>
  <c r="AB9949" i="6"/>
  <c r="AA9950" i="6"/>
  <c r="AB9950" i="6"/>
  <c r="AA9951" i="6"/>
  <c r="AB9951" i="6"/>
  <c r="AA9952" i="6"/>
  <c r="AB9952" i="6"/>
  <c r="AA9953" i="6"/>
  <c r="AB9953" i="6"/>
  <c r="AA9954" i="6"/>
  <c r="AB9954" i="6"/>
  <c r="AA9955" i="6"/>
  <c r="AB9955" i="6"/>
  <c r="AA9956" i="6"/>
  <c r="AB9956" i="6"/>
  <c r="AA9957" i="6"/>
  <c r="AB9957" i="6"/>
  <c r="AA9958" i="6"/>
  <c r="AB9958" i="6"/>
  <c r="AA9959" i="6"/>
  <c r="AB9959" i="6"/>
  <c r="AA9960" i="6"/>
  <c r="AB9960" i="6"/>
  <c r="AA9961" i="6"/>
  <c r="AB9961" i="6"/>
  <c r="AA9962" i="6"/>
  <c r="AB9962" i="6"/>
  <c r="AA9963" i="6"/>
  <c r="AB9963" i="6"/>
  <c r="AA9964" i="6"/>
  <c r="AB9964" i="6"/>
  <c r="AA9965" i="6"/>
  <c r="AB9965" i="6"/>
  <c r="AA9966" i="6"/>
  <c r="AB9966" i="6"/>
  <c r="AA9967" i="6"/>
  <c r="AB9967" i="6"/>
  <c r="AA9968" i="6"/>
  <c r="AB9968" i="6"/>
  <c r="AA9969" i="6"/>
  <c r="AB9969" i="6"/>
  <c r="AA9970" i="6"/>
  <c r="AB9970" i="6"/>
  <c r="AA9971" i="6"/>
  <c r="AB9971" i="6"/>
  <c r="AA9972" i="6"/>
  <c r="AB9972" i="6"/>
  <c r="AA9973" i="6"/>
  <c r="AB9973" i="6"/>
  <c r="AA9974" i="6"/>
  <c r="AB9974" i="6"/>
  <c r="AA9975" i="6"/>
  <c r="AB9975" i="6"/>
  <c r="AA9976" i="6"/>
  <c r="AB9976" i="6"/>
  <c r="AA9977" i="6"/>
  <c r="AB9977" i="6"/>
  <c r="AA9978" i="6"/>
  <c r="AB9978" i="6"/>
  <c r="AA9979" i="6"/>
  <c r="AB9979" i="6"/>
  <c r="AA9980" i="6"/>
  <c r="AB9980" i="6"/>
  <c r="AA9981" i="6"/>
  <c r="AB9981" i="6"/>
  <c r="AA9982" i="6"/>
  <c r="AB9982" i="6"/>
  <c r="AA9983" i="6"/>
  <c r="AB9983" i="6"/>
  <c r="AA9984" i="6"/>
  <c r="AB9984" i="6"/>
  <c r="AA9985" i="6"/>
  <c r="AB9985" i="6"/>
  <c r="AA9986" i="6"/>
  <c r="AB9986" i="6"/>
  <c r="AA9987" i="6"/>
  <c r="AB9987" i="6"/>
  <c r="AA9988" i="6"/>
  <c r="AB9988" i="6"/>
  <c r="AA9989" i="6"/>
  <c r="AB9989" i="6"/>
  <c r="AA9990" i="6"/>
  <c r="AB9990" i="6"/>
  <c r="AA9991" i="6"/>
  <c r="AB9991" i="6"/>
  <c r="AA9992" i="6"/>
  <c r="AB9992" i="6"/>
  <c r="AA9993" i="6"/>
  <c r="AB9993" i="6"/>
  <c r="AA9994" i="6"/>
  <c r="AB9994" i="6"/>
  <c r="AA9995" i="6"/>
  <c r="AB9995" i="6"/>
  <c r="AA9996" i="6"/>
  <c r="AB9996" i="6"/>
  <c r="AA9997" i="6"/>
  <c r="AB9997" i="6"/>
  <c r="AA96" i="6"/>
  <c r="AB96" i="6"/>
  <c r="AB284" i="6" l="1"/>
  <c r="AA284" i="6"/>
  <c r="AB283" i="6"/>
  <c r="AA283" i="6"/>
  <c r="AB282" i="6"/>
  <c r="AA282" i="6"/>
  <c r="AB281" i="6"/>
  <c r="AA281" i="6"/>
  <c r="AB280" i="6"/>
  <c r="AA280" i="6"/>
  <c r="AB279" i="6"/>
  <c r="AA279" i="6"/>
  <c r="AB278" i="6"/>
  <c r="AA278" i="6"/>
  <c r="AB277" i="6"/>
  <c r="AA277" i="6"/>
  <c r="AB276" i="6"/>
  <c r="AA276" i="6"/>
  <c r="AB275" i="6"/>
  <c r="AA275" i="6"/>
  <c r="AB274" i="6"/>
  <c r="AA274" i="6"/>
  <c r="AB273" i="6"/>
  <c r="AA273" i="6"/>
  <c r="AB272" i="6"/>
  <c r="AA272" i="6"/>
  <c r="AB271" i="6"/>
  <c r="AA271" i="6"/>
  <c r="AB270" i="6"/>
  <c r="AA270" i="6"/>
  <c r="AB269" i="6"/>
  <c r="AA269" i="6"/>
  <c r="AB268" i="6"/>
  <c r="AA268" i="6"/>
  <c r="AB243" i="6"/>
  <c r="AA243" i="6"/>
  <c r="AB242" i="6"/>
  <c r="AA242" i="6"/>
  <c r="AB241" i="6"/>
  <c r="AA241" i="6"/>
  <c r="AB240" i="6"/>
  <c r="AA240" i="6"/>
  <c r="AB239" i="6"/>
  <c r="AA239" i="6"/>
  <c r="AB238" i="6"/>
  <c r="AA238" i="6"/>
  <c r="AB228" i="6"/>
  <c r="AA228" i="6"/>
  <c r="AB227" i="6"/>
  <c r="AA227" i="6"/>
  <c r="AB226" i="6"/>
  <c r="AA226" i="6"/>
  <c r="AB225" i="6"/>
  <c r="AA225" i="6"/>
  <c r="AB224" i="6"/>
  <c r="AA224" i="6"/>
  <c r="AB223" i="6"/>
  <c r="AA223" i="6"/>
  <c r="AB208" i="6"/>
  <c r="AA208" i="6"/>
  <c r="AB207" i="6"/>
  <c r="AA207" i="6"/>
  <c r="AB206" i="6"/>
  <c r="AA206" i="6"/>
  <c r="AB205" i="6"/>
  <c r="AA205" i="6"/>
  <c r="AB204" i="6"/>
  <c r="AA204" i="6"/>
  <c r="AB203" i="6"/>
  <c r="AA203" i="6"/>
  <c r="AB178" i="6"/>
  <c r="AA178" i="6"/>
  <c r="AB177" i="6"/>
  <c r="AA177" i="6"/>
  <c r="AB176" i="6"/>
  <c r="AA176" i="6"/>
  <c r="AB175" i="6"/>
  <c r="AA175" i="6"/>
  <c r="AB174" i="6"/>
  <c r="AA174" i="6"/>
  <c r="AB173" i="6"/>
  <c r="AA173" i="6"/>
  <c r="AB34" i="6"/>
  <c r="AA34" i="6"/>
  <c r="AB33" i="6"/>
  <c r="AA33" i="6"/>
  <c r="AB32" i="6"/>
  <c r="AA32" i="6"/>
  <c r="AB31" i="6"/>
  <c r="AA31" i="6"/>
  <c r="AB30" i="6"/>
  <c r="AA30" i="6"/>
  <c r="AB29" i="6"/>
  <c r="AA29" i="6"/>
  <c r="AB28" i="6"/>
  <c r="AA28" i="6"/>
  <c r="AB27" i="6"/>
  <c r="AA27" i="6"/>
  <c r="AB26" i="6"/>
  <c r="AA26" i="6"/>
  <c r="AB25" i="6"/>
  <c r="AA25" i="6"/>
  <c r="AB24" i="6"/>
  <c r="AA24" i="6"/>
  <c r="AB23" i="6"/>
  <c r="AA23" i="6"/>
  <c r="AB22" i="6"/>
  <c r="AA22" i="6"/>
  <c r="AB21" i="6"/>
  <c r="AA21" i="6"/>
  <c r="AB20" i="6"/>
  <c r="AA20" i="6"/>
  <c r="AB19" i="6"/>
  <c r="AA19" i="6"/>
  <c r="AB18" i="6"/>
  <c r="AA18" i="6"/>
  <c r="AB17" i="6"/>
  <c r="AA17" i="6"/>
  <c r="AB55" i="6"/>
  <c r="AA55" i="6"/>
  <c r="AB54" i="6"/>
  <c r="AA54" i="6"/>
  <c r="AB53" i="6"/>
  <c r="AA53" i="6"/>
  <c r="AB310" i="6"/>
  <c r="AA310" i="6"/>
  <c r="AB309" i="6"/>
  <c r="AA309" i="6"/>
  <c r="AB308" i="6"/>
  <c r="AA308" i="6"/>
  <c r="AB307" i="6"/>
  <c r="AA307" i="6"/>
  <c r="AB306" i="6"/>
  <c r="AA306" i="6"/>
  <c r="AB305" i="6"/>
  <c r="AA305" i="6"/>
  <c r="AB304" i="6"/>
  <c r="AA304" i="6"/>
  <c r="AB303" i="6"/>
  <c r="AA303" i="6"/>
  <c r="AB302" i="6"/>
  <c r="AA302" i="6"/>
  <c r="AB301" i="6"/>
  <c r="AA301" i="6"/>
  <c r="AB300" i="6"/>
  <c r="AA300" i="6"/>
  <c r="AB299" i="6"/>
  <c r="AA299" i="6"/>
  <c r="AB298" i="6"/>
  <c r="AA298" i="6"/>
  <c r="AB297" i="6"/>
  <c r="AA297" i="6"/>
  <c r="AB296" i="6"/>
  <c r="AA296" i="6"/>
  <c r="AB295" i="6"/>
  <c r="AA295" i="6"/>
  <c r="AB294" i="6"/>
  <c r="AA294" i="6"/>
  <c r="AB193" i="6"/>
  <c r="AA193" i="6"/>
  <c r="AB192" i="6"/>
  <c r="AA192" i="6"/>
  <c r="AB191" i="6"/>
  <c r="AA191" i="6"/>
  <c r="AB190" i="6"/>
  <c r="AA190" i="6"/>
  <c r="AB189" i="6"/>
  <c r="AA189" i="6"/>
  <c r="AB188" i="6"/>
  <c r="AA188" i="6"/>
  <c r="AB159" i="6"/>
  <c r="AA159" i="6"/>
  <c r="AB158" i="6"/>
  <c r="AA158" i="6"/>
  <c r="AB157" i="6"/>
  <c r="AA157" i="6"/>
  <c r="AB156" i="6"/>
  <c r="AA156" i="6"/>
  <c r="AB155" i="6"/>
  <c r="AA155" i="6"/>
  <c r="AB154" i="6"/>
  <c r="AA154" i="6"/>
  <c r="AB258" i="6"/>
  <c r="AA258" i="6"/>
  <c r="AB257" i="6"/>
  <c r="AA257" i="6"/>
  <c r="AB256" i="6"/>
  <c r="AA256" i="6"/>
  <c r="AB255" i="6"/>
  <c r="AA255" i="6"/>
  <c r="AB254" i="6"/>
  <c r="AA254" i="6"/>
  <c r="AB253" i="6"/>
  <c r="AA253" i="6"/>
  <c r="AB129" i="6"/>
  <c r="AA129" i="6"/>
  <c r="AB128" i="6"/>
  <c r="AA128" i="6"/>
  <c r="AB127" i="6"/>
  <c r="AA127" i="6"/>
  <c r="AB126" i="6"/>
  <c r="AA126" i="6"/>
  <c r="AB125" i="6"/>
  <c r="AA125" i="6"/>
  <c r="AB124" i="6"/>
  <c r="AA124" i="6"/>
  <c r="AB123" i="6"/>
  <c r="AA123" i="6"/>
  <c r="AB122" i="6"/>
  <c r="AA122" i="6"/>
  <c r="AB121" i="6"/>
  <c r="AA121" i="6"/>
  <c r="AB120" i="6"/>
  <c r="AA120" i="6"/>
  <c r="AB119" i="6"/>
  <c r="AA119" i="6"/>
  <c r="AB118" i="6"/>
  <c r="AA118" i="6"/>
  <c r="AB117" i="6"/>
  <c r="AA117" i="6"/>
  <c r="AB7" i="6"/>
  <c r="AA7" i="6"/>
  <c r="AB116" i="6"/>
  <c r="AA116" i="6"/>
  <c r="AB6" i="6"/>
  <c r="AA6" i="6"/>
  <c r="AB115" i="6"/>
  <c r="AA115" i="6"/>
  <c r="AB5" i="6"/>
  <c r="AA5" i="6"/>
  <c r="AB114" i="6"/>
  <c r="AA114" i="6"/>
  <c r="AB113" i="6"/>
  <c r="AA113" i="6"/>
  <c r="AB4" i="6"/>
  <c r="AA4" i="6"/>
  <c r="AB112" i="6"/>
  <c r="AA112" i="6"/>
  <c r="AB3" i="6"/>
  <c r="AA3" i="6"/>
  <c r="AB2" i="6"/>
  <c r="AA2" i="6"/>
  <c r="AB111" i="6"/>
  <c r="AA111" i="6"/>
  <c r="AB79" i="6"/>
  <c r="AA79" i="6"/>
  <c r="AB78" i="6"/>
  <c r="AA78" i="6"/>
  <c r="AB77" i="6"/>
  <c r="AA77" i="6"/>
  <c r="AB76" i="6"/>
  <c r="AA76" i="6"/>
  <c r="AB75" i="6"/>
  <c r="AA75" i="6"/>
  <c r="AB74" i="6"/>
  <c r="AA74" i="6"/>
  <c r="AB73" i="6"/>
  <c r="AA73" i="6"/>
  <c r="AB72" i="6"/>
  <c r="AA72" i="6"/>
  <c r="AB71" i="6"/>
  <c r="AA71" i="6"/>
  <c r="AB70" i="6"/>
  <c r="AA70" i="6"/>
  <c r="AB69" i="6"/>
  <c r="AA69" i="6"/>
  <c r="AB68" i="6"/>
  <c r="AA68" i="6"/>
  <c r="AB67" i="6"/>
  <c r="AA67" i="6"/>
  <c r="AB66" i="6"/>
  <c r="AA66" i="6"/>
  <c r="AB65" i="6"/>
  <c r="AA65" i="6"/>
  <c r="AB64" i="6"/>
  <c r="AA64" i="6"/>
  <c r="AB63" i="6"/>
  <c r="AA63" i="6"/>
  <c r="AB62" i="6"/>
  <c r="AA62" i="6"/>
  <c r="AB46" i="6"/>
  <c r="AA46" i="6"/>
  <c r="AB45" i="6"/>
  <c r="AA45" i="6"/>
  <c r="AB44" i="6"/>
  <c r="AA44" i="6"/>
  <c r="AB144" i="6"/>
  <c r="AA144" i="6"/>
  <c r="AB143" i="6"/>
  <c r="AA143" i="6"/>
  <c r="AB142" i="6"/>
  <c r="AA142" i="6"/>
  <c r="AB141" i="6"/>
  <c r="AA141" i="6"/>
  <c r="AB140" i="6"/>
  <c r="AA140" i="6"/>
  <c r="AB139" i="6"/>
  <c r="AA139" i="6"/>
  <c r="AB110" i="6"/>
  <c r="AA110" i="6"/>
  <c r="AB109" i="6"/>
  <c r="AA109" i="6"/>
  <c r="AB108" i="6"/>
  <c r="AA108" i="6"/>
  <c r="AB107" i="6"/>
  <c r="AA107" i="6"/>
  <c r="AB106" i="6"/>
  <c r="AA106" i="6"/>
  <c r="AB105" i="6"/>
  <c r="AA105" i="6"/>
  <c r="AB95" i="6"/>
  <c r="AA95" i="6"/>
  <c r="AB94" i="6"/>
  <c r="AA94" i="6"/>
  <c r="AB93" i="6"/>
  <c r="AA93" i="6"/>
  <c r="AB92" i="6"/>
  <c r="AA92" i="6"/>
  <c r="AB91" i="6"/>
  <c r="AA91" i="6"/>
  <c r="AA90" i="6"/>
  <c r="AB90" i="6"/>
  <c r="P4" i="13" l="1"/>
  <c r="Z4" i="13"/>
  <c r="Z5" i="13" l="1"/>
  <c r="P5" i="13"/>
  <c r="U21" i="14"/>
  <c r="R21" i="14"/>
  <c r="Z6" i="13" l="1"/>
  <c r="Z7" i="13"/>
  <c r="P6" i="13"/>
  <c r="Z8" i="13" l="1"/>
  <c r="P7" i="13"/>
  <c r="Z9" i="13" l="1"/>
  <c r="Z10" i="13"/>
  <c r="P8" i="13"/>
  <c r="Q5" i="13"/>
  <c r="Z11" i="13" l="1"/>
  <c r="P9" i="13"/>
  <c r="Q6" i="13"/>
  <c r="Z12" i="13"/>
  <c r="K4" i="13"/>
  <c r="K5" i="13" l="1"/>
  <c r="K6" i="13" s="1"/>
  <c r="K7" i="13" s="1"/>
  <c r="K8" i="13" s="1"/>
  <c r="P10" i="13"/>
  <c r="Q7" i="13"/>
  <c r="Z13" i="13"/>
  <c r="H21" i="14"/>
  <c r="A4" i="13"/>
  <c r="E4" i="13"/>
  <c r="K9" i="13" l="1"/>
  <c r="O9" i="13" s="1"/>
  <c r="O8" i="13"/>
  <c r="O6" i="13"/>
  <c r="O5" i="13"/>
  <c r="O4" i="13"/>
  <c r="O7" i="13"/>
  <c r="P11" i="13"/>
  <c r="P12" i="13" s="1"/>
  <c r="Q8" i="13"/>
  <c r="Q9" i="13" s="1"/>
  <c r="Z14" i="13"/>
  <c r="A5" i="13"/>
  <c r="A6" i="13" s="1"/>
  <c r="Z15" i="13" l="1"/>
  <c r="K10" i="13"/>
  <c r="P13" i="13"/>
  <c r="P14" i="13" s="1"/>
  <c r="P15" i="13" s="1"/>
  <c r="P16" i="13" s="1"/>
  <c r="P17" i="13" s="1"/>
  <c r="Q10" i="13"/>
  <c r="Z16" i="13"/>
  <c r="Z17" i="13" s="1"/>
  <c r="Z18" i="13" s="1"/>
  <c r="Z19" i="13" s="1"/>
  <c r="Z20" i="13" s="1"/>
  <c r="Z21" i="13" s="1"/>
  <c r="Z22" i="13" s="1"/>
  <c r="Z23" i="13" s="1"/>
  <c r="Z24" i="13" s="1"/>
  <c r="Z25" i="13" s="1"/>
  <c r="Z26" i="13" s="1"/>
  <c r="Z27" i="13" s="1"/>
  <c r="Z28" i="13" s="1"/>
  <c r="Z29" i="13" s="1"/>
  <c r="Z30" i="13" s="1"/>
  <c r="Z31" i="13" s="1"/>
  <c r="Z32" i="13" s="1"/>
  <c r="Z33" i="13" s="1"/>
  <c r="Z34" i="13" s="1"/>
  <c r="Z35" i="13" s="1"/>
  <c r="A7" i="13"/>
  <c r="A8" i="13" s="1"/>
  <c r="C21" i="14"/>
  <c r="H5" i="14"/>
  <c r="J4" i="13"/>
  <c r="K11" i="13" l="1"/>
  <c r="K12" i="13" s="1"/>
  <c r="O10" i="13"/>
  <c r="J5" i="13"/>
  <c r="J6" i="13" s="1"/>
  <c r="J7" i="13" s="1"/>
  <c r="N4" i="13"/>
  <c r="Q11" i="13"/>
  <c r="Q12" i="13" s="1"/>
  <c r="Q13" i="13" s="1"/>
  <c r="Q14" i="13" s="1"/>
  <c r="P18" i="13"/>
  <c r="Z36" i="13"/>
  <c r="Z37" i="13" s="1"/>
  <c r="Z38" i="13" s="1"/>
  <c r="Z39" i="13" s="1"/>
  <c r="Z40" i="13" s="1"/>
  <c r="Z41" i="13" s="1"/>
  <c r="Z42" i="13" s="1"/>
  <c r="Z43" i="13" s="1"/>
  <c r="Z44" i="13" s="1"/>
  <c r="Z45" i="13" s="1"/>
  <c r="Z46" i="13" s="1"/>
  <c r="Z47" i="13" s="1"/>
  <c r="Z48" i="13" s="1"/>
  <c r="Z49" i="13" s="1"/>
  <c r="Z50" i="13" s="1"/>
  <c r="Z51" i="13" s="1"/>
  <c r="Z52" i="13" s="1"/>
  <c r="Z53" i="13" s="1"/>
  <c r="Z54" i="13" s="1"/>
  <c r="Z55" i="13" s="1"/>
  <c r="Z56" i="13" s="1"/>
  <c r="Z57" i="13" s="1"/>
  <c r="Z58" i="13" s="1"/>
  <c r="Z59" i="13" s="1"/>
  <c r="Z60" i="13" s="1"/>
  <c r="Z61" i="13" s="1"/>
  <c r="Z62" i="13" s="1"/>
  <c r="Z63" i="13" s="1"/>
  <c r="Z64" i="13" s="1"/>
  <c r="Z65" i="13" s="1"/>
  <c r="Z66" i="13" s="1"/>
  <c r="Z67" i="13" s="1"/>
  <c r="Z68" i="13" s="1"/>
  <c r="Z69" i="13" s="1"/>
  <c r="Z70" i="13" s="1"/>
  <c r="Z71" i="13" s="1"/>
  <c r="Z72" i="13" s="1"/>
  <c r="Z73" i="13" s="1"/>
  <c r="Z74" i="13" s="1"/>
  <c r="Z75" i="13" s="1"/>
  <c r="Z76" i="13" s="1"/>
  <c r="Z77" i="13" s="1"/>
  <c r="Z78" i="13" s="1"/>
  <c r="Z79" i="13" s="1"/>
  <c r="Z80" i="13" s="1"/>
  <c r="Z81" i="13" s="1"/>
  <c r="Z82" i="13" s="1"/>
  <c r="Z83" i="13" s="1"/>
  <c r="Z84" i="13" s="1"/>
  <c r="Z85" i="13" s="1"/>
  <c r="Z86" i="13" s="1"/>
  <c r="Z87" i="13" s="1"/>
  <c r="Z88" i="13" s="1"/>
  <c r="Z89" i="13" s="1"/>
  <c r="Z90" i="13" s="1"/>
  <c r="Z91" i="13" s="1"/>
  <c r="Z92" i="13" s="1"/>
  <c r="Z93" i="13" s="1"/>
  <c r="Z94" i="13" s="1"/>
  <c r="Z95" i="13" s="1"/>
  <c r="Z96" i="13" s="1"/>
  <c r="Z97" i="13" s="1"/>
  <c r="Z98" i="13" s="1"/>
  <c r="Z99" i="13" s="1"/>
  <c r="Z100" i="13" s="1"/>
  <c r="Z101" i="13" s="1"/>
  <c r="Z102" i="13" s="1"/>
  <c r="Z103" i="13" s="1"/>
  <c r="Z104" i="13" s="1"/>
  <c r="Z105" i="13" s="1"/>
  <c r="Z106" i="13" s="1"/>
  <c r="Z107" i="13" s="1"/>
  <c r="Z108" i="13" s="1"/>
  <c r="Z109" i="13" s="1"/>
  <c r="Z110" i="13" s="1"/>
  <c r="Z111" i="13" s="1"/>
  <c r="Z112" i="13" s="1"/>
  <c r="Z113" i="13" s="1"/>
  <c r="Z114" i="13" s="1"/>
  <c r="Z115" i="13" s="1"/>
  <c r="Z116" i="13" s="1"/>
  <c r="Z117" i="13" s="1"/>
  <c r="Z118" i="13" s="1"/>
  <c r="Z119" i="13" s="1"/>
  <c r="Z120" i="13" s="1"/>
  <c r="Z121" i="13" s="1"/>
  <c r="Z122" i="13" s="1"/>
  <c r="Z123" i="13" s="1"/>
  <c r="Z124" i="13" s="1"/>
  <c r="Z125" i="13" s="1"/>
  <c r="Z126" i="13" s="1"/>
  <c r="Z127" i="13" s="1"/>
  <c r="Z128" i="13" s="1"/>
  <c r="Z129" i="13" s="1"/>
  <c r="Z130" i="13" s="1"/>
  <c r="Z131" i="13" s="1"/>
  <c r="Z132" i="13" s="1"/>
  <c r="Z133" i="13" s="1"/>
  <c r="Z134" i="13" s="1"/>
  <c r="Z135" i="13" s="1"/>
  <c r="Z136" i="13" s="1"/>
  <c r="Z137" i="13" s="1"/>
  <c r="Z138" i="13" s="1"/>
  <c r="Z139" i="13" s="1"/>
  <c r="Z140" i="13" s="1"/>
  <c r="Z141" i="13" s="1"/>
  <c r="Z142" i="13" s="1"/>
  <c r="Z143" i="13" s="1"/>
  <c r="Z144" i="13" s="1"/>
  <c r="Z145" i="13" s="1"/>
  <c r="Z146" i="13" s="1"/>
  <c r="Z147" i="13" s="1"/>
  <c r="Z148" i="13" s="1"/>
  <c r="Z149" i="13" s="1"/>
  <c r="Z150" i="13" s="1"/>
  <c r="Z151" i="13" s="1"/>
  <c r="Z152" i="13" s="1"/>
  <c r="Z153" i="13" s="1"/>
  <c r="Z154" i="13" s="1"/>
  <c r="Z155" i="13" s="1"/>
  <c r="Z156" i="13" s="1"/>
  <c r="Z157" i="13" s="1"/>
  <c r="Z158" i="13" s="1"/>
  <c r="Z159" i="13" s="1"/>
  <c r="Z160" i="13" s="1"/>
  <c r="Z161" i="13" s="1"/>
  <c r="Z162" i="13" s="1"/>
  <c r="Z163" i="13" s="1"/>
  <c r="Z164" i="13" s="1"/>
  <c r="Z165" i="13" s="1"/>
  <c r="Z166" i="13" s="1"/>
  <c r="Z167" i="13" s="1"/>
  <c r="Z168" i="13" s="1"/>
  <c r="Z169" i="13" s="1"/>
  <c r="Z170" i="13" s="1"/>
  <c r="Z171" i="13" s="1"/>
  <c r="Z172" i="13" s="1"/>
  <c r="Z173" i="13" s="1"/>
  <c r="Z174" i="13" s="1"/>
  <c r="Z175" i="13" s="1"/>
  <c r="Z176" i="13" s="1"/>
  <c r="Z177" i="13" s="1"/>
  <c r="Z178" i="13" s="1"/>
  <c r="Z179" i="13" s="1"/>
  <c r="Z180" i="13" s="1"/>
  <c r="Z181" i="13" s="1"/>
  <c r="Z182" i="13" s="1"/>
  <c r="Z183" i="13" s="1"/>
  <c r="Z184" i="13" s="1"/>
  <c r="Z185" i="13" s="1"/>
  <c r="Z186" i="13" s="1"/>
  <c r="Z187" i="13" s="1"/>
  <c r="Z188" i="13" s="1"/>
  <c r="Z189" i="13" s="1"/>
  <c r="Z190" i="13" s="1"/>
  <c r="Z191" i="13" s="1"/>
  <c r="Z192" i="13" s="1"/>
  <c r="Z193" i="13" s="1"/>
  <c r="Z194" i="13" s="1"/>
  <c r="Z195" i="13" s="1"/>
  <c r="Z196" i="13" s="1"/>
  <c r="Z197" i="13" s="1"/>
  <c r="Z198" i="13" s="1"/>
  <c r="Z199" i="13" s="1"/>
  <c r="Z200" i="13" s="1"/>
  <c r="Z201" i="13" s="1"/>
  <c r="Z202" i="13" s="1"/>
  <c r="Z203" i="13" s="1"/>
  <c r="Z204" i="13" s="1"/>
  <c r="Z205" i="13" s="1"/>
  <c r="Z206" i="13" s="1"/>
  <c r="Z207" i="13" s="1"/>
  <c r="Z208" i="13" s="1"/>
  <c r="Z209" i="13" s="1"/>
  <c r="Z210" i="13" s="1"/>
  <c r="Z211" i="13" s="1"/>
  <c r="Z212" i="13" s="1"/>
  <c r="Z213" i="13" s="1"/>
  <c r="Z214" i="13" s="1"/>
  <c r="Z215" i="13" s="1"/>
  <c r="Z216" i="13" s="1"/>
  <c r="Z217" i="13" s="1"/>
  <c r="Z218" i="13" s="1"/>
  <c r="Z219" i="13" s="1"/>
  <c r="Z220" i="13" s="1"/>
  <c r="Z221" i="13" s="1"/>
  <c r="Z222" i="13" s="1"/>
  <c r="Z223" i="13" s="1"/>
  <c r="Z224" i="13" s="1"/>
  <c r="Z225" i="13" s="1"/>
  <c r="Z226" i="13" s="1"/>
  <c r="Z227" i="13" s="1"/>
  <c r="Z228" i="13" s="1"/>
  <c r="Z229" i="13" s="1"/>
  <c r="Z230" i="13" s="1"/>
  <c r="Z231" i="13" s="1"/>
  <c r="Z232" i="13" s="1"/>
  <c r="Z233" i="13" s="1"/>
  <c r="Z234" i="13" s="1"/>
  <c r="Z235" i="13" s="1"/>
  <c r="Z236" i="13" s="1"/>
  <c r="Z237" i="13" s="1"/>
  <c r="Z238" i="13" s="1"/>
  <c r="Z239" i="13" s="1"/>
  <c r="Z240" i="13" s="1"/>
  <c r="Z241" i="13" s="1"/>
  <c r="Z242" i="13" s="1"/>
  <c r="Z243" i="13" s="1"/>
  <c r="Z244" i="13" s="1"/>
  <c r="Z245" i="13" s="1"/>
  <c r="Z246" i="13" s="1"/>
  <c r="Z247" i="13" s="1"/>
  <c r="Z248" i="13" s="1"/>
  <c r="Z249" i="13" s="1"/>
  <c r="Z250" i="13" s="1"/>
  <c r="Z251" i="13" s="1"/>
  <c r="Z252" i="13" s="1"/>
  <c r="Z253" i="13" s="1"/>
  <c r="Z254" i="13" s="1"/>
  <c r="Z255" i="13" s="1"/>
  <c r="Z256" i="13" s="1"/>
  <c r="Z257" i="13" s="1"/>
  <c r="Z258" i="13" s="1"/>
  <c r="Z259" i="13" s="1"/>
  <c r="Z260" i="13" s="1"/>
  <c r="Z261" i="13" s="1"/>
  <c r="Z262" i="13" s="1"/>
  <c r="Z263" i="13" s="1"/>
  <c r="Z264" i="13" s="1"/>
  <c r="Z265" i="13" s="1"/>
  <c r="Z266" i="13" s="1"/>
  <c r="Z267" i="13" s="1"/>
  <c r="Z268" i="13" s="1"/>
  <c r="Z269" i="13" s="1"/>
  <c r="Z270" i="13" s="1"/>
  <c r="Z271" i="13" s="1"/>
  <c r="Z272" i="13" s="1"/>
  <c r="Z273" i="13" s="1"/>
  <c r="Z274" i="13" s="1"/>
  <c r="Z275" i="13" s="1"/>
  <c r="Z276" i="13" s="1"/>
  <c r="Z277" i="13" s="1"/>
  <c r="Z278" i="13" s="1"/>
  <c r="Z279" i="13" s="1"/>
  <c r="Z280" i="13" s="1"/>
  <c r="Z281" i="13" s="1"/>
  <c r="Z282" i="13" s="1"/>
  <c r="Z283" i="13" s="1"/>
  <c r="Z284" i="13" s="1"/>
  <c r="Z285" i="13" s="1"/>
  <c r="Z286" i="13" s="1"/>
  <c r="Z287" i="13" s="1"/>
  <c r="Z288" i="13" s="1"/>
  <c r="Z289" i="13" s="1"/>
  <c r="Z290" i="13" s="1"/>
  <c r="Z291" i="13" s="1"/>
  <c r="Z292" i="13" s="1"/>
  <c r="Z293" i="13" s="1"/>
  <c r="Z294" i="13" s="1"/>
  <c r="Z295" i="13" s="1"/>
  <c r="Z296" i="13" s="1"/>
  <c r="Z297" i="13" s="1"/>
  <c r="Z298" i="13" s="1"/>
  <c r="Z299" i="13" s="1"/>
  <c r="Z300" i="13" s="1"/>
  <c r="Z301" i="13" s="1"/>
  <c r="Z302" i="13" s="1"/>
  <c r="Z303" i="13" s="1"/>
  <c r="Z304" i="13" s="1"/>
  <c r="Z305" i="13" s="1"/>
  <c r="Z306" i="13" s="1"/>
  <c r="Z307" i="13" s="1"/>
  <c r="Z308" i="13" s="1"/>
  <c r="Z309" i="13" s="1"/>
  <c r="Z310" i="13" s="1"/>
  <c r="Z311" i="13" s="1"/>
  <c r="Z312" i="13" s="1"/>
  <c r="Z313" i="13" s="1"/>
  <c r="Z314" i="13" s="1"/>
  <c r="Z315" i="13" s="1"/>
  <c r="Z316" i="13" s="1"/>
  <c r="Z317" i="13" s="1"/>
  <c r="Z318" i="13" s="1"/>
  <c r="Z319" i="13" s="1"/>
  <c r="Z320" i="13" s="1"/>
  <c r="Z321" i="13" s="1"/>
  <c r="Z322" i="13" s="1"/>
  <c r="Z323" i="13" s="1"/>
  <c r="Z324" i="13" s="1"/>
  <c r="Z325" i="13" s="1"/>
  <c r="Z326" i="13" s="1"/>
  <c r="Z327" i="13" s="1"/>
  <c r="Z328" i="13" s="1"/>
  <c r="Z329" i="13" s="1"/>
  <c r="Z330" i="13" s="1"/>
  <c r="Z331" i="13" s="1"/>
  <c r="Z332" i="13" s="1"/>
  <c r="Z333" i="13" s="1"/>
  <c r="Z334" i="13" s="1"/>
  <c r="Z335" i="13" s="1"/>
  <c r="Z336" i="13" s="1"/>
  <c r="Z337" i="13" s="1"/>
  <c r="Z338" i="13" s="1"/>
  <c r="Z339" i="13" s="1"/>
  <c r="Z340" i="13" s="1"/>
  <c r="Z341" i="13" s="1"/>
  <c r="Z342" i="13" s="1"/>
  <c r="Z343" i="13" s="1"/>
  <c r="Z344" i="13" s="1"/>
  <c r="Z345" i="13" s="1"/>
  <c r="Z346" i="13" s="1"/>
  <c r="Z347" i="13" s="1"/>
  <c r="Z348" i="13" s="1"/>
  <c r="Z349" i="13" s="1"/>
  <c r="Z350" i="13" s="1"/>
  <c r="Z351" i="13" s="1"/>
  <c r="Z352" i="13" s="1"/>
  <c r="Z353" i="13" s="1"/>
  <c r="Z354" i="13" s="1"/>
  <c r="Z355" i="13" s="1"/>
  <c r="Z356" i="13" s="1"/>
  <c r="Z357" i="13" s="1"/>
  <c r="Z358" i="13" s="1"/>
  <c r="Z359" i="13" s="1"/>
  <c r="Z360" i="13" s="1"/>
  <c r="Z361" i="13" s="1"/>
  <c r="Z362" i="13" s="1"/>
  <c r="Z363" i="13" s="1"/>
  <c r="Z364" i="13" s="1"/>
  <c r="Z365" i="13" s="1"/>
  <c r="Z366" i="13" s="1"/>
  <c r="Z367" i="13" s="1"/>
  <c r="Z368" i="13" s="1"/>
  <c r="Z369" i="13" s="1"/>
  <c r="Z370" i="13" s="1"/>
  <c r="Z371" i="13" s="1"/>
  <c r="Z372" i="13" s="1"/>
  <c r="Z373" i="13" s="1"/>
  <c r="Z374" i="13" s="1"/>
  <c r="Z375" i="13" s="1"/>
  <c r="Z376" i="13" s="1"/>
  <c r="Z377" i="13" s="1"/>
  <c r="Z378" i="13" s="1"/>
  <c r="Z379" i="13" s="1"/>
  <c r="Z380" i="13" s="1"/>
  <c r="Z381" i="13" s="1"/>
  <c r="Z382" i="13" s="1"/>
  <c r="Z383" i="13" s="1"/>
  <c r="Z384" i="13" s="1"/>
  <c r="Z385" i="13" s="1"/>
  <c r="Z386" i="13" s="1"/>
  <c r="Z387" i="13" s="1"/>
  <c r="Z388" i="13" s="1"/>
  <c r="Z389" i="13" s="1"/>
  <c r="Z390" i="13" s="1"/>
  <c r="Z391" i="13" s="1"/>
  <c r="Z392" i="13" s="1"/>
  <c r="Z393" i="13" s="1"/>
  <c r="Z394" i="13" s="1"/>
  <c r="Z395" i="13" s="1"/>
  <c r="Z396" i="13" s="1"/>
  <c r="Z397" i="13" s="1"/>
  <c r="Z398" i="13" s="1"/>
  <c r="Z399" i="13" s="1"/>
  <c r="Z400" i="13" s="1"/>
  <c r="Z401" i="13" s="1"/>
  <c r="Z402" i="13" s="1"/>
  <c r="Z403" i="13" s="1"/>
  <c r="Z404" i="13" s="1"/>
  <c r="Z405" i="13" s="1"/>
  <c r="Z406" i="13" s="1"/>
  <c r="Z407" i="13" s="1"/>
  <c r="Z408" i="13" s="1"/>
  <c r="Z409" i="13" s="1"/>
  <c r="Z410" i="13" s="1"/>
  <c r="Z411" i="13" s="1"/>
  <c r="Z412" i="13" s="1"/>
  <c r="Z413" i="13" s="1"/>
  <c r="Z414" i="13" s="1"/>
  <c r="Z415" i="13" s="1"/>
  <c r="Z416" i="13" s="1"/>
  <c r="Z417" i="13" s="1"/>
  <c r="Z418" i="13" s="1"/>
  <c r="Z419" i="13" s="1"/>
  <c r="Z420" i="13" s="1"/>
  <c r="Z421" i="13" s="1"/>
  <c r="Z422" i="13" s="1"/>
  <c r="Z423" i="13" s="1"/>
  <c r="Z424" i="13" s="1"/>
  <c r="Z425" i="13" s="1"/>
  <c r="Z426" i="13" s="1"/>
  <c r="Z427" i="13" s="1"/>
  <c r="Z428" i="13" s="1"/>
  <c r="Z429" i="13" s="1"/>
  <c r="Z430" i="13" s="1"/>
  <c r="Z431" i="13" s="1"/>
  <c r="Z432" i="13" s="1"/>
  <c r="Z433" i="13" s="1"/>
  <c r="Z434" i="13" s="1"/>
  <c r="Z435" i="13" s="1"/>
  <c r="Z436" i="13" s="1"/>
  <c r="Z437" i="13" s="1"/>
  <c r="Z438" i="13" s="1"/>
  <c r="Z439" i="13" s="1"/>
  <c r="Z440" i="13" s="1"/>
  <c r="Z441" i="13" s="1"/>
  <c r="Z442" i="13" s="1"/>
  <c r="Z443" i="13" s="1"/>
  <c r="Z444" i="13" s="1"/>
  <c r="Z445" i="13" s="1"/>
  <c r="Z446" i="13" s="1"/>
  <c r="Z447" i="13" s="1"/>
  <c r="Z448" i="13" s="1"/>
  <c r="Z449" i="13" s="1"/>
  <c r="Z450" i="13" s="1"/>
  <c r="Z451" i="13" s="1"/>
  <c r="Z452" i="13" s="1"/>
  <c r="Z453" i="13" s="1"/>
  <c r="Z454" i="13" s="1"/>
  <c r="Z455" i="13" s="1"/>
  <c r="Z456" i="13" s="1"/>
  <c r="Z457" i="13" s="1"/>
  <c r="Z458" i="13" s="1"/>
  <c r="Z459" i="13" s="1"/>
  <c r="Z460" i="13" s="1"/>
  <c r="Z461" i="13" s="1"/>
  <c r="Z462" i="13" s="1"/>
  <c r="Z463" i="13" s="1"/>
  <c r="Z464" i="13" s="1"/>
  <c r="Z465" i="13" s="1"/>
  <c r="Z466" i="13" s="1"/>
  <c r="Z467" i="13" s="1"/>
  <c r="Z468" i="13" s="1"/>
  <c r="Z469" i="13" s="1"/>
  <c r="Z470" i="13" s="1"/>
  <c r="Z471" i="13" s="1"/>
  <c r="Z472" i="13" s="1"/>
  <c r="Z473" i="13" s="1"/>
  <c r="Z474" i="13" s="1"/>
  <c r="Z475" i="13" s="1"/>
  <c r="Z476" i="13" s="1"/>
  <c r="Z477" i="13" s="1"/>
  <c r="Z478" i="13" s="1"/>
  <c r="Z479" i="13" s="1"/>
  <c r="Z480" i="13" s="1"/>
  <c r="Z481" i="13" s="1"/>
  <c r="Z482" i="13" s="1"/>
  <c r="Z483" i="13" s="1"/>
  <c r="Z484" i="13" s="1"/>
  <c r="Z485" i="13" s="1"/>
  <c r="Z486" i="13" s="1"/>
  <c r="Z487" i="13" s="1"/>
  <c r="Z488" i="13" s="1"/>
  <c r="Z489" i="13" s="1"/>
  <c r="Z490" i="13" s="1"/>
  <c r="Z491" i="13" s="1"/>
  <c r="Z492" i="13" s="1"/>
  <c r="Z493" i="13" s="1"/>
  <c r="Z494" i="13" s="1"/>
  <c r="Z495" i="13" s="1"/>
  <c r="Z496" i="13" s="1"/>
  <c r="Z497" i="13" s="1"/>
  <c r="Z498" i="13" s="1"/>
  <c r="Z499" i="13" s="1"/>
  <c r="Z500" i="13" s="1"/>
  <c r="Z501" i="13" s="1"/>
  <c r="Z502" i="13" s="1"/>
  <c r="Z503" i="13" s="1"/>
  <c r="Z504" i="13" s="1"/>
  <c r="Z505" i="13" s="1"/>
  <c r="Z506" i="13" s="1"/>
  <c r="Z507" i="13" s="1"/>
  <c r="Z508" i="13" s="1"/>
  <c r="Z509" i="13" s="1"/>
  <c r="Z510" i="13" s="1"/>
  <c r="Z511" i="13" s="1"/>
  <c r="Z512" i="13" s="1"/>
  <c r="Z513" i="13" s="1"/>
  <c r="Z514" i="13" s="1"/>
  <c r="Z515" i="13" s="1"/>
  <c r="Z516" i="13" s="1"/>
  <c r="Z517" i="13" s="1"/>
  <c r="Z518" i="13" s="1"/>
  <c r="Z519" i="13" s="1"/>
  <c r="Z520" i="13" s="1"/>
  <c r="Z521" i="13" s="1"/>
  <c r="Z522" i="13" s="1"/>
  <c r="Z523" i="13" s="1"/>
  <c r="Z524" i="13" s="1"/>
  <c r="Z525" i="13" s="1"/>
  <c r="Z526" i="13" s="1"/>
  <c r="Z527" i="13" s="1"/>
  <c r="Z528" i="13" s="1"/>
  <c r="Z529" i="13" s="1"/>
  <c r="Z530" i="13" s="1"/>
  <c r="Z531" i="13" s="1"/>
  <c r="Z532" i="13" s="1"/>
  <c r="Z533" i="13" s="1"/>
  <c r="Z534" i="13" s="1"/>
  <c r="Z535" i="13" s="1"/>
  <c r="Z536" i="13" s="1"/>
  <c r="Z537" i="13" s="1"/>
  <c r="Z538" i="13" s="1"/>
  <c r="Z539" i="13" s="1"/>
  <c r="Z540" i="13" s="1"/>
  <c r="Z541" i="13" s="1"/>
  <c r="Z542" i="13" s="1"/>
  <c r="Z543" i="13" s="1"/>
  <c r="Z544" i="13" s="1"/>
  <c r="Z545" i="13" s="1"/>
  <c r="Z546" i="13" s="1"/>
  <c r="Z547" i="13" s="1"/>
  <c r="Z548" i="13" s="1"/>
  <c r="Z549" i="13" s="1"/>
  <c r="Z550" i="13" s="1"/>
  <c r="Z551" i="13" s="1"/>
  <c r="Z552" i="13" s="1"/>
  <c r="Z553" i="13" s="1"/>
  <c r="Z554" i="13" s="1"/>
  <c r="Z555" i="13" s="1"/>
  <c r="Z556" i="13" s="1"/>
  <c r="Z557" i="13" s="1"/>
  <c r="Z558" i="13" s="1"/>
  <c r="Z559" i="13" s="1"/>
  <c r="Z560" i="13" s="1"/>
  <c r="Z561" i="13" s="1"/>
  <c r="Z562" i="13" s="1"/>
  <c r="Z563" i="13" s="1"/>
  <c r="Z564" i="13" s="1"/>
  <c r="Z565" i="13" s="1"/>
  <c r="Z566" i="13" s="1"/>
  <c r="Z567" i="13" s="1"/>
  <c r="Z568" i="13" s="1"/>
  <c r="Z569" i="13" s="1"/>
  <c r="Z570" i="13" s="1"/>
  <c r="Z571" i="13" s="1"/>
  <c r="Z572" i="13" s="1"/>
  <c r="Z573" i="13" s="1"/>
  <c r="Z574" i="13" s="1"/>
  <c r="Z575" i="13" s="1"/>
  <c r="Z576" i="13" s="1"/>
  <c r="Z577" i="13" s="1"/>
  <c r="Z578" i="13" s="1"/>
  <c r="Z579" i="13" s="1"/>
  <c r="Z580" i="13" s="1"/>
  <c r="Z581" i="13" s="1"/>
  <c r="Z582" i="13" s="1"/>
  <c r="Z583" i="13" s="1"/>
  <c r="Z584" i="13" s="1"/>
  <c r="Z585" i="13" s="1"/>
  <c r="Z586" i="13" s="1"/>
  <c r="Z587" i="13" s="1"/>
  <c r="Z588" i="13" s="1"/>
  <c r="Z589" i="13" s="1"/>
  <c r="Z590" i="13" s="1"/>
  <c r="Z591" i="13" s="1"/>
  <c r="Z592" i="13" s="1"/>
  <c r="Z593" i="13" s="1"/>
  <c r="Z594" i="13" s="1"/>
  <c r="Z595" i="13" s="1"/>
  <c r="Z596" i="13" s="1"/>
  <c r="Z597" i="13" s="1"/>
  <c r="Z598" i="13" s="1"/>
  <c r="Z599" i="13" s="1"/>
  <c r="Z600" i="13" s="1"/>
  <c r="Z601" i="13" s="1"/>
  <c r="Z602" i="13" s="1"/>
  <c r="Z603" i="13" s="1"/>
  <c r="Z604" i="13" s="1"/>
  <c r="Z605" i="13" s="1"/>
  <c r="Z606" i="13" s="1"/>
  <c r="Z607" i="13" s="1"/>
  <c r="Z608" i="13" s="1"/>
  <c r="Z609" i="13" s="1"/>
  <c r="Z610" i="13" s="1"/>
  <c r="Z611" i="13" s="1"/>
  <c r="Z612" i="13" s="1"/>
  <c r="Z613" i="13" s="1"/>
  <c r="Z614" i="13" s="1"/>
  <c r="Z615" i="13" s="1"/>
  <c r="Z616" i="13" s="1"/>
  <c r="Z617" i="13" s="1"/>
  <c r="Z618" i="13" s="1"/>
  <c r="Z619" i="13" s="1"/>
  <c r="Z620" i="13" s="1"/>
  <c r="Z621" i="13" s="1"/>
  <c r="Z622" i="13" s="1"/>
  <c r="Z623" i="13" s="1"/>
  <c r="Z624" i="13" s="1"/>
  <c r="Z625" i="13" s="1"/>
  <c r="Z626" i="13" s="1"/>
  <c r="Z627" i="13" s="1"/>
  <c r="Z628" i="13" s="1"/>
  <c r="Z629" i="13" s="1"/>
  <c r="Z630" i="13" s="1"/>
  <c r="Z631" i="13" s="1"/>
  <c r="Z632" i="13" s="1"/>
  <c r="Z633" i="13" s="1"/>
  <c r="Z634" i="13" s="1"/>
  <c r="Z635" i="13" s="1"/>
  <c r="Z636" i="13" s="1"/>
  <c r="Z637" i="13" s="1"/>
  <c r="Z638" i="13" s="1"/>
  <c r="Z639" i="13" s="1"/>
  <c r="Z640" i="13" s="1"/>
  <c r="Z641" i="13" s="1"/>
  <c r="Z642" i="13" s="1"/>
  <c r="Z643" i="13" s="1"/>
  <c r="Z644" i="13" s="1"/>
  <c r="Z645" i="13" s="1"/>
  <c r="Z646" i="13" s="1"/>
  <c r="Z647" i="13" s="1"/>
  <c r="Z648" i="13" s="1"/>
  <c r="Z649" i="13" s="1"/>
  <c r="Z650" i="13" s="1"/>
  <c r="Z651" i="13" s="1"/>
  <c r="Z652" i="13" s="1"/>
  <c r="Z653" i="13" s="1"/>
  <c r="Z654" i="13" s="1"/>
  <c r="Z655" i="13" s="1"/>
  <c r="Z656" i="13" s="1"/>
  <c r="Z657" i="13" s="1"/>
  <c r="Z658" i="13" s="1"/>
  <c r="Z659" i="13" s="1"/>
  <c r="Z660" i="13" s="1"/>
  <c r="Z661" i="13" s="1"/>
  <c r="Z662" i="13" s="1"/>
  <c r="Z663" i="13" s="1"/>
  <c r="Z664" i="13" s="1"/>
  <c r="Z665" i="13" s="1"/>
  <c r="Z666" i="13" s="1"/>
  <c r="Z667" i="13" s="1"/>
  <c r="Z668" i="13" s="1"/>
  <c r="Z669" i="13" s="1"/>
  <c r="Z670" i="13" s="1"/>
  <c r="Z671" i="13" s="1"/>
  <c r="Z672" i="13" s="1"/>
  <c r="Z673" i="13" s="1"/>
  <c r="Z674" i="13" s="1"/>
  <c r="Z675" i="13" s="1"/>
  <c r="Z676" i="13" s="1"/>
  <c r="Z677" i="13" s="1"/>
  <c r="Z678" i="13" s="1"/>
  <c r="Z679" i="13" s="1"/>
  <c r="Z680" i="13" s="1"/>
  <c r="Z681" i="13" s="1"/>
  <c r="Z682" i="13" s="1"/>
  <c r="Z683" i="13" s="1"/>
  <c r="Z684" i="13" s="1"/>
  <c r="Z685" i="13" s="1"/>
  <c r="Z686" i="13" s="1"/>
  <c r="Z687" i="13" s="1"/>
  <c r="Z688" i="13" s="1"/>
  <c r="Z689" i="13" s="1"/>
  <c r="Z690" i="13" s="1"/>
  <c r="Z691" i="13" s="1"/>
  <c r="Z692" i="13" s="1"/>
  <c r="Z693" i="13" s="1"/>
  <c r="Z694" i="13" s="1"/>
  <c r="Z695" i="13" s="1"/>
  <c r="Z696" i="13" s="1"/>
  <c r="Z697" i="13" s="1"/>
  <c r="Z698" i="13" s="1"/>
  <c r="Z699" i="13" s="1"/>
  <c r="Z700" i="13" s="1"/>
  <c r="Z701" i="13" s="1"/>
  <c r="Z702" i="13" s="1"/>
  <c r="Z703" i="13" s="1"/>
  <c r="Z704" i="13" s="1"/>
  <c r="Z705" i="13" s="1"/>
  <c r="Z706" i="13" s="1"/>
  <c r="Z707" i="13" s="1"/>
  <c r="Z708" i="13" s="1"/>
  <c r="Z709" i="13" s="1"/>
  <c r="Z710" i="13" s="1"/>
  <c r="Z711" i="13" s="1"/>
  <c r="Z712" i="13" s="1"/>
  <c r="Z713" i="13" s="1"/>
  <c r="Z714" i="13" s="1"/>
  <c r="Z715" i="13" s="1"/>
  <c r="Z716" i="13" s="1"/>
  <c r="Z717" i="13" s="1"/>
  <c r="Z718" i="13" s="1"/>
  <c r="Z719" i="13" s="1"/>
  <c r="Z720" i="13" s="1"/>
  <c r="Z721" i="13" s="1"/>
  <c r="Z722" i="13" s="1"/>
  <c r="Z723" i="13" s="1"/>
  <c r="Z724" i="13" s="1"/>
  <c r="Z725" i="13" s="1"/>
  <c r="Z726" i="13" s="1"/>
  <c r="Z727" i="13" s="1"/>
  <c r="Z728" i="13" s="1"/>
  <c r="Z729" i="13" s="1"/>
  <c r="Z730" i="13" s="1"/>
  <c r="Z731" i="13" s="1"/>
  <c r="Z732" i="13" s="1"/>
  <c r="Z733" i="13" s="1"/>
  <c r="Z734" i="13" s="1"/>
  <c r="Z735" i="13" s="1"/>
  <c r="Z736" i="13" s="1"/>
  <c r="Z737" i="13" s="1"/>
  <c r="Z738" i="13" s="1"/>
  <c r="Z739" i="13" s="1"/>
  <c r="Z740" i="13" s="1"/>
  <c r="Z741" i="13" s="1"/>
  <c r="Z742" i="13" s="1"/>
  <c r="Z743" i="13" s="1"/>
  <c r="Z744" i="13" s="1"/>
  <c r="Z745" i="13" s="1"/>
  <c r="Z746" i="13" s="1"/>
  <c r="Z747" i="13" s="1"/>
  <c r="Z748" i="13" s="1"/>
  <c r="Z749" i="13" s="1"/>
  <c r="Z750" i="13" s="1"/>
  <c r="Z751" i="13" s="1"/>
  <c r="Z752" i="13" s="1"/>
  <c r="Z753" i="13" s="1"/>
  <c r="Z754" i="13" s="1"/>
  <c r="Z755" i="13" s="1"/>
  <c r="Z756" i="13" s="1"/>
  <c r="Z757" i="13" s="1"/>
  <c r="Z758" i="13" s="1"/>
  <c r="Z759" i="13" s="1"/>
  <c r="Z760" i="13" s="1"/>
  <c r="Z761" i="13" s="1"/>
  <c r="Z762" i="13" s="1"/>
  <c r="Z763" i="13" s="1"/>
  <c r="Z764" i="13" s="1"/>
  <c r="Z765" i="13" s="1"/>
  <c r="Z766" i="13" s="1"/>
  <c r="Z767" i="13" s="1"/>
  <c r="Z768" i="13" s="1"/>
  <c r="Z769" i="13" s="1"/>
  <c r="Z770" i="13" s="1"/>
  <c r="Z771" i="13" s="1"/>
  <c r="Z772" i="13" s="1"/>
  <c r="Z773" i="13" s="1"/>
  <c r="Z774" i="13" s="1"/>
  <c r="Z775" i="13" s="1"/>
  <c r="Z776" i="13" s="1"/>
  <c r="Z777" i="13" s="1"/>
  <c r="Z778" i="13" s="1"/>
  <c r="Z779" i="13" s="1"/>
  <c r="Z780" i="13" s="1"/>
  <c r="Z781" i="13" s="1"/>
  <c r="Z782" i="13" s="1"/>
  <c r="Z783" i="13" s="1"/>
  <c r="Z784" i="13" s="1"/>
  <c r="Z785" i="13" s="1"/>
  <c r="Z786" i="13" s="1"/>
  <c r="Z787" i="13" s="1"/>
  <c r="Z788" i="13" s="1"/>
  <c r="Z789" i="13" s="1"/>
  <c r="Z790" i="13" s="1"/>
  <c r="Z791" i="13" s="1"/>
  <c r="Z792" i="13" s="1"/>
  <c r="Z793" i="13" s="1"/>
  <c r="Z794" i="13" s="1"/>
  <c r="Z795" i="13" s="1"/>
  <c r="Z796" i="13" s="1"/>
  <c r="Z797" i="13" s="1"/>
  <c r="Z798" i="13" s="1"/>
  <c r="Z799" i="13" s="1"/>
  <c r="Z800" i="13" s="1"/>
  <c r="Z801" i="13" s="1"/>
  <c r="Z802" i="13" s="1"/>
  <c r="Z803" i="13" s="1"/>
  <c r="Z804" i="13" s="1"/>
  <c r="Z805" i="13" s="1"/>
  <c r="Z806" i="13" s="1"/>
  <c r="Z807" i="13" s="1"/>
  <c r="Z808" i="13" s="1"/>
  <c r="Z809" i="13" s="1"/>
  <c r="Z810" i="13" s="1"/>
  <c r="Z811" i="13" s="1"/>
  <c r="Z812" i="13" s="1"/>
  <c r="Z813" i="13" s="1"/>
  <c r="Z814" i="13" s="1"/>
  <c r="Z815" i="13" s="1"/>
  <c r="Z816" i="13" s="1"/>
  <c r="Z817" i="13" s="1"/>
  <c r="Z818" i="13" s="1"/>
  <c r="Z819" i="13" s="1"/>
  <c r="Z820" i="13" s="1"/>
  <c r="Z821" i="13" s="1"/>
  <c r="Z822" i="13" s="1"/>
  <c r="Z823" i="13" s="1"/>
  <c r="Z824" i="13" s="1"/>
  <c r="Z825" i="13" s="1"/>
  <c r="Z826" i="13" s="1"/>
  <c r="Z827" i="13" s="1"/>
  <c r="Z828" i="13" s="1"/>
  <c r="Z829" i="13" s="1"/>
  <c r="Z830" i="13" s="1"/>
  <c r="Z831" i="13" s="1"/>
  <c r="Z832" i="13" s="1"/>
  <c r="Z833" i="13" s="1"/>
  <c r="Z834" i="13" s="1"/>
  <c r="Z835" i="13" s="1"/>
  <c r="Z836" i="13" s="1"/>
  <c r="Z837" i="13" s="1"/>
  <c r="Z838" i="13" s="1"/>
  <c r="Z839" i="13" s="1"/>
  <c r="Z840" i="13" s="1"/>
  <c r="Z841" i="13" s="1"/>
  <c r="Z842" i="13" s="1"/>
  <c r="Z843" i="13" s="1"/>
  <c r="Z844" i="13" s="1"/>
  <c r="Z845" i="13" s="1"/>
  <c r="Z846" i="13" s="1"/>
  <c r="Z847" i="13" s="1"/>
  <c r="Z848" i="13" s="1"/>
  <c r="Z849" i="13" s="1"/>
  <c r="Z850" i="13" s="1"/>
  <c r="Z851" i="13" s="1"/>
  <c r="Z852" i="13" s="1"/>
  <c r="Z853" i="13" s="1"/>
  <c r="Z854" i="13" s="1"/>
  <c r="Z855" i="13" s="1"/>
  <c r="Z856" i="13" s="1"/>
  <c r="Z857" i="13" s="1"/>
  <c r="Z858" i="13" s="1"/>
  <c r="Z859" i="13" s="1"/>
  <c r="Z860" i="13" s="1"/>
  <c r="Z861" i="13" s="1"/>
  <c r="Z862" i="13" s="1"/>
  <c r="Z863" i="13" s="1"/>
  <c r="Z864" i="13" s="1"/>
  <c r="Z865" i="13" s="1"/>
  <c r="Z866" i="13" s="1"/>
  <c r="Z867" i="13" s="1"/>
  <c r="Z868" i="13" s="1"/>
  <c r="Z869" i="13" s="1"/>
  <c r="Z870" i="13" s="1"/>
  <c r="Z871" i="13" s="1"/>
  <c r="Z872" i="13" s="1"/>
  <c r="Z873" i="13" s="1"/>
  <c r="Z874" i="13" s="1"/>
  <c r="Z875" i="13" s="1"/>
  <c r="Z876" i="13" s="1"/>
  <c r="Z877" i="13" s="1"/>
  <c r="Z878" i="13" s="1"/>
  <c r="Z879" i="13" s="1"/>
  <c r="Z880" i="13" s="1"/>
  <c r="Z881" i="13" s="1"/>
  <c r="Z882" i="13" s="1"/>
  <c r="Z883" i="13" s="1"/>
  <c r="Z884" i="13" s="1"/>
  <c r="Z885" i="13" s="1"/>
  <c r="Z886" i="13" s="1"/>
  <c r="Z887" i="13" s="1"/>
  <c r="Z888" i="13" s="1"/>
  <c r="Z889" i="13" s="1"/>
  <c r="Z890" i="13" s="1"/>
  <c r="Z891" i="13" s="1"/>
  <c r="Z892" i="13" s="1"/>
  <c r="Z893" i="13" s="1"/>
  <c r="Z894" i="13" s="1"/>
  <c r="Z895" i="13" s="1"/>
  <c r="Z896" i="13" s="1"/>
  <c r="Z897" i="13" s="1"/>
  <c r="Z898" i="13" s="1"/>
  <c r="Z899" i="13" s="1"/>
  <c r="Z900" i="13" s="1"/>
  <c r="Z901" i="13" s="1"/>
  <c r="Z902" i="13" s="1"/>
  <c r="Z903" i="13" s="1"/>
  <c r="Z904" i="13" s="1"/>
  <c r="Z905" i="13" s="1"/>
  <c r="Z906" i="13" s="1"/>
  <c r="Z907" i="13" s="1"/>
  <c r="Z908" i="13" s="1"/>
  <c r="Z909" i="13" s="1"/>
  <c r="Z910" i="13" s="1"/>
  <c r="Z911" i="13" s="1"/>
  <c r="Z912" i="13" s="1"/>
  <c r="Z913" i="13" s="1"/>
  <c r="Z914" i="13" s="1"/>
  <c r="Z915" i="13" s="1"/>
  <c r="Z916" i="13" s="1"/>
  <c r="Z917" i="13" s="1"/>
  <c r="Z918" i="13" s="1"/>
  <c r="Z919" i="13" s="1"/>
  <c r="Z920" i="13" s="1"/>
  <c r="Z921" i="13" s="1"/>
  <c r="Z922" i="13" s="1"/>
  <c r="Z923" i="13" s="1"/>
  <c r="Z924" i="13" s="1"/>
  <c r="Z925" i="13" s="1"/>
  <c r="Z926" i="13" s="1"/>
  <c r="Z927" i="13" s="1"/>
  <c r="Z928" i="13" s="1"/>
  <c r="Z929" i="13" s="1"/>
  <c r="Z930" i="13" s="1"/>
  <c r="Z931" i="13" s="1"/>
  <c r="Z932" i="13" s="1"/>
  <c r="Z933" i="13" s="1"/>
  <c r="Z934" i="13" s="1"/>
  <c r="Z935" i="13" s="1"/>
  <c r="Z936" i="13" s="1"/>
  <c r="Z937" i="13" s="1"/>
  <c r="Z938" i="13" s="1"/>
  <c r="Z939" i="13" s="1"/>
  <c r="Z940" i="13" s="1"/>
  <c r="Z941" i="13" s="1"/>
  <c r="Z942" i="13" s="1"/>
  <c r="Z943" i="13" s="1"/>
  <c r="Z944" i="13" s="1"/>
  <c r="Z945" i="13" s="1"/>
  <c r="Z946" i="13" s="1"/>
  <c r="Z947" i="13" s="1"/>
  <c r="Z948" i="13" s="1"/>
  <c r="Z949" i="13" s="1"/>
  <c r="Z950" i="13" s="1"/>
  <c r="Z951" i="13" s="1"/>
  <c r="Z952" i="13" s="1"/>
  <c r="Z953" i="13" s="1"/>
  <c r="Z954" i="13" s="1"/>
  <c r="Z955" i="13" s="1"/>
  <c r="Z956" i="13" s="1"/>
  <c r="Z957" i="13" s="1"/>
  <c r="Z958" i="13" s="1"/>
  <c r="Z959" i="13" s="1"/>
  <c r="Z960" i="13" s="1"/>
  <c r="Z961" i="13" s="1"/>
  <c r="Z962" i="13" s="1"/>
  <c r="Z963" i="13" s="1"/>
  <c r="Z964" i="13" s="1"/>
  <c r="Z965" i="13" s="1"/>
  <c r="Z966" i="13" s="1"/>
  <c r="Z967" i="13" s="1"/>
  <c r="Z968" i="13" s="1"/>
  <c r="Z969" i="13" s="1"/>
  <c r="Z970" i="13" s="1"/>
  <c r="Z971" i="13" s="1"/>
  <c r="Z972" i="13" s="1"/>
  <c r="Z973" i="13" s="1"/>
  <c r="Z974" i="13" s="1"/>
  <c r="Z975" i="13" s="1"/>
  <c r="Z976" i="13" s="1"/>
  <c r="Z977" i="13" s="1"/>
  <c r="Z978" i="13" s="1"/>
  <c r="Z979" i="13" s="1"/>
  <c r="Z980" i="13" s="1"/>
  <c r="Z981" i="13" s="1"/>
  <c r="Z982" i="13" s="1"/>
  <c r="Z983" i="13" s="1"/>
  <c r="Z984" i="13" s="1"/>
  <c r="Z985" i="13" s="1"/>
  <c r="Z986" i="13" s="1"/>
  <c r="Z987" i="13" s="1"/>
  <c r="Z988" i="13" s="1"/>
  <c r="Z989" i="13" s="1"/>
  <c r="Z990" i="13" s="1"/>
  <c r="Z991" i="13" s="1"/>
  <c r="Z992" i="13" s="1"/>
  <c r="Z993" i="13" s="1"/>
  <c r="Z994" i="13" s="1"/>
  <c r="Z995" i="13" s="1"/>
  <c r="Z996" i="13" s="1"/>
  <c r="Z997" i="13" s="1"/>
  <c r="Z998" i="13" s="1"/>
  <c r="Z999" i="13" s="1"/>
  <c r="Z1000" i="13" s="1"/>
  <c r="Z1001" i="13" s="1"/>
  <c r="Z1002" i="13" s="1"/>
  <c r="Z1003" i="13" s="1"/>
  <c r="Z1004" i="13" s="1"/>
  <c r="Z1005" i="13" s="1"/>
  <c r="Z1006" i="13" s="1"/>
  <c r="Z1007" i="13" s="1"/>
  <c r="Z1008" i="13" s="1"/>
  <c r="Z1009" i="13" s="1"/>
  <c r="Z1010" i="13" s="1"/>
  <c r="Z1011" i="13" s="1"/>
  <c r="Z1012" i="13" s="1"/>
  <c r="Z1013" i="13" s="1"/>
  <c r="Z1014" i="13" s="1"/>
  <c r="Z1015" i="13" s="1"/>
  <c r="Z1016" i="13" s="1"/>
  <c r="Z1017" i="13" s="1"/>
  <c r="Z1018" i="13" s="1"/>
  <c r="Z1019" i="13" s="1"/>
  <c r="Z1020" i="13" s="1"/>
  <c r="Z1021" i="13" s="1"/>
  <c r="Z1022" i="13" s="1"/>
  <c r="Z1023" i="13" s="1"/>
  <c r="Z1024" i="13" s="1"/>
  <c r="Z1025" i="13" s="1"/>
  <c r="Z1026" i="13" s="1"/>
  <c r="Z1027" i="13" s="1"/>
  <c r="Z1028" i="13" s="1"/>
  <c r="Z1029" i="13" s="1"/>
  <c r="Z1030" i="13" s="1"/>
  <c r="Z1031" i="13" s="1"/>
  <c r="Z1032" i="13" s="1"/>
  <c r="Z1033" i="13" s="1"/>
  <c r="Z1034" i="13" s="1"/>
  <c r="Z1035" i="13" s="1"/>
  <c r="Z1036" i="13" s="1"/>
  <c r="Z1037" i="13" s="1"/>
  <c r="Z1038" i="13" s="1"/>
  <c r="Z1039" i="13" s="1"/>
  <c r="Z1040" i="13" s="1"/>
  <c r="Z1041" i="13" s="1"/>
  <c r="Z1042" i="13" s="1"/>
  <c r="Z1043" i="13" s="1"/>
  <c r="Z1044" i="13" s="1"/>
  <c r="Z1045" i="13" s="1"/>
  <c r="Z1046" i="13" s="1"/>
  <c r="Z1047" i="13" s="1"/>
  <c r="Z1048" i="13" s="1"/>
  <c r="Z1049" i="13" s="1"/>
  <c r="Z1050" i="13" s="1"/>
  <c r="Z1051" i="13" s="1"/>
  <c r="Z1052" i="13" s="1"/>
  <c r="Z1053" i="13" s="1"/>
  <c r="Z1054" i="13" s="1"/>
  <c r="Z1055" i="13" s="1"/>
  <c r="Z1056" i="13" s="1"/>
  <c r="Z1057" i="13" s="1"/>
  <c r="Z1058" i="13" s="1"/>
  <c r="Z1059" i="13" s="1"/>
  <c r="Z1060" i="13" s="1"/>
  <c r="Z1061" i="13" s="1"/>
  <c r="Z1062" i="13" s="1"/>
  <c r="Z1063" i="13" s="1"/>
  <c r="Z1064" i="13" s="1"/>
  <c r="Z1065" i="13" s="1"/>
  <c r="Z1066" i="13" s="1"/>
  <c r="Z1067" i="13" s="1"/>
  <c r="Z1068" i="13" s="1"/>
  <c r="Z1069" i="13" s="1"/>
  <c r="Z1070" i="13" s="1"/>
  <c r="Z1071" i="13" s="1"/>
  <c r="Z1072" i="13" s="1"/>
  <c r="Z1073" i="13" s="1"/>
  <c r="Z1074" i="13" s="1"/>
  <c r="Z1075" i="13" s="1"/>
  <c r="Z1076" i="13" s="1"/>
  <c r="Z1077" i="13" s="1"/>
  <c r="Z1078" i="13" s="1"/>
  <c r="Z1079" i="13" s="1"/>
  <c r="Z1080" i="13" s="1"/>
  <c r="Z1081" i="13" s="1"/>
  <c r="Z1082" i="13" s="1"/>
  <c r="Z1083" i="13" s="1"/>
  <c r="Z1084" i="13" s="1"/>
  <c r="Z1085" i="13" s="1"/>
  <c r="Z1086" i="13" s="1"/>
  <c r="Z1087" i="13" s="1"/>
  <c r="Z1088" i="13" s="1"/>
  <c r="Z1089" i="13" s="1"/>
  <c r="Z1090" i="13" s="1"/>
  <c r="Z1091" i="13" s="1"/>
  <c r="Z1092" i="13" s="1"/>
  <c r="Z1093" i="13" s="1"/>
  <c r="Z1094" i="13" s="1"/>
  <c r="Z1095" i="13" s="1"/>
  <c r="Z1096" i="13" s="1"/>
  <c r="Z1097" i="13" s="1"/>
  <c r="Z1098" i="13" s="1"/>
  <c r="Z1099" i="13" s="1"/>
  <c r="Z1100" i="13" s="1"/>
  <c r="Z1101" i="13" s="1"/>
  <c r="Z1102" i="13" s="1"/>
  <c r="Z1103" i="13" s="1"/>
  <c r="Z1104" i="13" s="1"/>
  <c r="Z1105" i="13" s="1"/>
  <c r="Z1106" i="13" s="1"/>
  <c r="Z1107" i="13" s="1"/>
  <c r="Z1108" i="13" s="1"/>
  <c r="Z1109" i="13" s="1"/>
  <c r="Z1110" i="13" s="1"/>
  <c r="Z1111" i="13" s="1"/>
  <c r="Z1112" i="13" s="1"/>
  <c r="Z1113" i="13" s="1"/>
  <c r="Z1114" i="13" s="1"/>
  <c r="Z1115" i="13" s="1"/>
  <c r="Z1116" i="13" s="1"/>
  <c r="Z1117" i="13" s="1"/>
  <c r="Z1118" i="13" s="1"/>
  <c r="Z1119" i="13" s="1"/>
  <c r="Z1120" i="13" s="1"/>
  <c r="Z1121" i="13" s="1"/>
  <c r="Z1122" i="13" s="1"/>
  <c r="Z1123" i="13" s="1"/>
  <c r="Z1124" i="13" s="1"/>
  <c r="Z1125" i="13" s="1"/>
  <c r="Z1126" i="13" s="1"/>
  <c r="Z1127" i="13" s="1"/>
  <c r="Z1128" i="13" s="1"/>
  <c r="Z1129" i="13" s="1"/>
  <c r="Z1130" i="13" s="1"/>
  <c r="Z1131" i="13" s="1"/>
  <c r="Z1132" i="13" s="1"/>
  <c r="Z1133" i="13" s="1"/>
  <c r="Z1134" i="13" s="1"/>
  <c r="Z1135" i="13" s="1"/>
  <c r="Z1136" i="13" s="1"/>
  <c r="Z1137" i="13" s="1"/>
  <c r="Z1138" i="13" s="1"/>
  <c r="Z1139" i="13" s="1"/>
  <c r="Z1140" i="13" s="1"/>
  <c r="Z1141" i="13" s="1"/>
  <c r="Z1142" i="13" s="1"/>
  <c r="Z1143" i="13" s="1"/>
  <c r="Z1144" i="13" s="1"/>
  <c r="Z1145" i="13" s="1"/>
  <c r="Z1146" i="13" s="1"/>
  <c r="Z1147" i="13" s="1"/>
  <c r="Z1148" i="13" s="1"/>
  <c r="Z1149" i="13" s="1"/>
  <c r="Z1150" i="13" s="1"/>
  <c r="Z1151" i="13" s="1"/>
  <c r="Z1152" i="13" s="1"/>
  <c r="Z1153" i="13" s="1"/>
  <c r="Z1154" i="13" s="1"/>
  <c r="Z1155" i="13" s="1"/>
  <c r="Z1156" i="13" s="1"/>
  <c r="Z1157" i="13" s="1"/>
  <c r="Z1158" i="13" s="1"/>
  <c r="Z1159" i="13" s="1"/>
  <c r="Z1160" i="13" s="1"/>
  <c r="Z1161" i="13" s="1"/>
  <c r="Z1162" i="13" s="1"/>
  <c r="Z1163" i="13" s="1"/>
  <c r="Z1164" i="13" s="1"/>
  <c r="Z1165" i="13" s="1"/>
  <c r="Z1166" i="13" s="1"/>
  <c r="Z1167" i="13" s="1"/>
  <c r="Z1168" i="13" s="1"/>
  <c r="Z1169" i="13" s="1"/>
  <c r="Z1170" i="13" s="1"/>
  <c r="Z1171" i="13" s="1"/>
  <c r="Z1172" i="13" s="1"/>
  <c r="Z1173" i="13" s="1"/>
  <c r="Z1174" i="13" s="1"/>
  <c r="Z1175" i="13" s="1"/>
  <c r="Z1176" i="13" s="1"/>
  <c r="Z1177" i="13" s="1"/>
  <c r="Z1178" i="13" s="1"/>
  <c r="Z1179" i="13" s="1"/>
  <c r="Z1180" i="13" s="1"/>
  <c r="Z1181" i="13" s="1"/>
  <c r="Z1182" i="13" s="1"/>
  <c r="Z1183" i="13" s="1"/>
  <c r="Z1184" i="13" s="1"/>
  <c r="Z1185" i="13" s="1"/>
  <c r="Z1186" i="13" s="1"/>
  <c r="Z1187" i="13" s="1"/>
  <c r="Z1188" i="13" s="1"/>
  <c r="Z1189" i="13" s="1"/>
  <c r="Z1190" i="13" s="1"/>
  <c r="Z1191" i="13" s="1"/>
  <c r="Z1192" i="13" s="1"/>
  <c r="Z1193" i="13" s="1"/>
  <c r="Z1194" i="13" s="1"/>
  <c r="Z1195" i="13" s="1"/>
  <c r="Z1196" i="13" s="1"/>
  <c r="Z1197" i="13" s="1"/>
  <c r="Z1198" i="13" s="1"/>
  <c r="Z1199" i="13" s="1"/>
  <c r="Z1200" i="13" s="1"/>
  <c r="Z1201" i="13" s="1"/>
  <c r="Z1202" i="13" s="1"/>
  <c r="Z1203" i="13" s="1"/>
  <c r="Z1204" i="13" s="1"/>
  <c r="Z1205" i="13" s="1"/>
  <c r="Z1206" i="13" s="1"/>
  <c r="Z1207" i="13" s="1"/>
  <c r="Z1208" i="13" s="1"/>
  <c r="Z1209" i="13" s="1"/>
  <c r="Z1210" i="13" s="1"/>
  <c r="Z1211" i="13" s="1"/>
  <c r="Z1212" i="13" s="1"/>
  <c r="Z1213" i="13" s="1"/>
  <c r="Z1214" i="13" s="1"/>
  <c r="Z1215" i="13" s="1"/>
  <c r="Z1216" i="13" s="1"/>
  <c r="Z1217" i="13" s="1"/>
  <c r="Z1218" i="13" s="1"/>
  <c r="Z1219" i="13" s="1"/>
  <c r="Z1220" i="13" s="1"/>
  <c r="Z1221" i="13" s="1"/>
  <c r="Z1222" i="13" s="1"/>
  <c r="Z1223" i="13" s="1"/>
  <c r="Z1224" i="13" s="1"/>
  <c r="Z1225" i="13" s="1"/>
  <c r="Z1226" i="13" s="1"/>
  <c r="Z1227" i="13" s="1"/>
  <c r="Z1228" i="13" s="1"/>
  <c r="Z1229" i="13" s="1"/>
  <c r="Z1230" i="13" s="1"/>
  <c r="Z1231" i="13" s="1"/>
  <c r="Z1232" i="13" s="1"/>
  <c r="Z1233" i="13" s="1"/>
  <c r="Z1234" i="13" s="1"/>
  <c r="Z1235" i="13" s="1"/>
  <c r="Z1236" i="13" s="1"/>
  <c r="Z1237" i="13" s="1"/>
  <c r="Z1238" i="13" s="1"/>
  <c r="Z1239" i="13" s="1"/>
  <c r="Z1240" i="13" s="1"/>
  <c r="Z1241" i="13" s="1"/>
  <c r="Z1242" i="13" s="1"/>
  <c r="Z1243" i="13" s="1"/>
  <c r="Z1244" i="13" s="1"/>
  <c r="Z1245" i="13" s="1"/>
  <c r="Z1246" i="13" s="1"/>
  <c r="Z1247" i="13" s="1"/>
  <c r="Z1248" i="13" s="1"/>
  <c r="Z1249" i="13" s="1"/>
  <c r="Z1250" i="13" s="1"/>
  <c r="Z1251" i="13" s="1"/>
  <c r="Z1252" i="13" s="1"/>
  <c r="Z1253" i="13" s="1"/>
  <c r="Z1254" i="13" s="1"/>
  <c r="Z1255" i="13" s="1"/>
  <c r="Z1256" i="13" s="1"/>
  <c r="Z1257" i="13" s="1"/>
  <c r="Z1258" i="13" s="1"/>
  <c r="Z1259" i="13" s="1"/>
  <c r="Z1260" i="13" s="1"/>
  <c r="Z1261" i="13" s="1"/>
  <c r="Z1262" i="13" s="1"/>
  <c r="Z1263" i="13" s="1"/>
  <c r="Z1264" i="13" s="1"/>
  <c r="Z1265" i="13" s="1"/>
  <c r="Z1266" i="13" s="1"/>
  <c r="Z1267" i="13" s="1"/>
  <c r="Z1268" i="13" s="1"/>
  <c r="Z1269" i="13" s="1"/>
  <c r="Z1270" i="13" s="1"/>
  <c r="Z1271" i="13" s="1"/>
  <c r="Z1272" i="13" s="1"/>
  <c r="Z1273" i="13" s="1"/>
  <c r="Z1274" i="13" s="1"/>
  <c r="Z1275" i="13" s="1"/>
  <c r="Z1276" i="13" s="1"/>
  <c r="Z1277" i="13" s="1"/>
  <c r="Z1278" i="13" s="1"/>
  <c r="Z1279" i="13" s="1"/>
  <c r="Z1280" i="13" s="1"/>
  <c r="Z1281" i="13" s="1"/>
  <c r="Z1282" i="13" s="1"/>
  <c r="Z1283" i="13" s="1"/>
  <c r="Z1284" i="13" s="1"/>
  <c r="Z1285" i="13" s="1"/>
  <c r="Z1286" i="13" s="1"/>
  <c r="Z1287" i="13" s="1"/>
  <c r="Z1288" i="13" s="1"/>
  <c r="Z1289" i="13" s="1"/>
  <c r="Z1290" i="13" s="1"/>
  <c r="Z1291" i="13" s="1"/>
  <c r="Z1292" i="13" s="1"/>
  <c r="Z1293" i="13" s="1"/>
  <c r="Z1294" i="13" s="1"/>
  <c r="Z1295" i="13" s="1"/>
  <c r="Z1296" i="13" s="1"/>
  <c r="Z1297" i="13" s="1"/>
  <c r="Z1298" i="13" s="1"/>
  <c r="Z1299" i="13" s="1"/>
  <c r="Z1300" i="13" s="1"/>
  <c r="Z1301" i="13" s="1"/>
  <c r="Z1302" i="13" s="1"/>
  <c r="Z1303" i="13" s="1"/>
  <c r="Z1304" i="13" s="1"/>
  <c r="Z1305" i="13" s="1"/>
  <c r="Z1306" i="13" s="1"/>
  <c r="Z1307" i="13" s="1"/>
  <c r="Z1308" i="13" s="1"/>
  <c r="Z1309" i="13" s="1"/>
  <c r="Z1310" i="13" s="1"/>
  <c r="Z1311" i="13" s="1"/>
  <c r="Z1312" i="13" s="1"/>
  <c r="Z1313" i="13" s="1"/>
  <c r="Z1314" i="13" s="1"/>
  <c r="Z1315" i="13" s="1"/>
  <c r="Z1316" i="13" s="1"/>
  <c r="Z1317" i="13" s="1"/>
  <c r="Z1318" i="13" s="1"/>
  <c r="Z1319" i="13" s="1"/>
  <c r="Z1320" i="13" s="1"/>
  <c r="Z1321" i="13" s="1"/>
  <c r="Z1322" i="13" s="1"/>
  <c r="Z1323" i="13" s="1"/>
  <c r="Z1324" i="13" s="1"/>
  <c r="Z1325" i="13" s="1"/>
  <c r="Z1326" i="13" s="1"/>
  <c r="Z1327" i="13" s="1"/>
  <c r="Z1328" i="13" s="1"/>
  <c r="Z1329" i="13" s="1"/>
  <c r="Z1330" i="13" s="1"/>
  <c r="Z1331" i="13" s="1"/>
  <c r="Z1332" i="13" s="1"/>
  <c r="Z1333" i="13" s="1"/>
  <c r="Z1334" i="13" s="1"/>
  <c r="Z1335" i="13" s="1"/>
  <c r="Z1336" i="13" s="1"/>
  <c r="Z1337" i="13" s="1"/>
  <c r="Z1338" i="13" s="1"/>
  <c r="Z1339" i="13" s="1"/>
  <c r="Z1340" i="13" s="1"/>
  <c r="Z1341" i="13" s="1"/>
  <c r="Z1342" i="13" s="1"/>
  <c r="Z1343" i="13" s="1"/>
  <c r="Z1344" i="13" s="1"/>
  <c r="Z1345" i="13" s="1"/>
  <c r="Z1346" i="13" s="1"/>
  <c r="Z1347" i="13" s="1"/>
  <c r="Z1348" i="13" s="1"/>
  <c r="Z1349" i="13" s="1"/>
  <c r="Z1350" i="13" s="1"/>
  <c r="Z1351" i="13" s="1"/>
  <c r="Z1352" i="13" s="1"/>
  <c r="Z1353" i="13" s="1"/>
  <c r="Z1354" i="13" s="1"/>
  <c r="Z1355" i="13" s="1"/>
  <c r="Z1356" i="13" s="1"/>
  <c r="Z1357" i="13" s="1"/>
  <c r="Z1358" i="13" s="1"/>
  <c r="Z1359" i="13" s="1"/>
  <c r="Z1360" i="13" s="1"/>
  <c r="Z1361" i="13" s="1"/>
  <c r="Z1362" i="13" s="1"/>
  <c r="Z1363" i="13" s="1"/>
  <c r="Z1364" i="13" s="1"/>
  <c r="Z1365" i="13" s="1"/>
  <c r="Z1366" i="13" s="1"/>
  <c r="Z1367" i="13" s="1"/>
  <c r="Z1368" i="13" s="1"/>
  <c r="Z1369" i="13" s="1"/>
  <c r="Z1370" i="13" s="1"/>
  <c r="Z1371" i="13" s="1"/>
  <c r="Z1372" i="13" s="1"/>
  <c r="Z1373" i="13" s="1"/>
  <c r="Z1374" i="13" s="1"/>
  <c r="Z1375" i="13" s="1"/>
  <c r="Z1376" i="13" s="1"/>
  <c r="Z1377" i="13" s="1"/>
  <c r="Z1378" i="13" s="1"/>
  <c r="Z1379" i="13" s="1"/>
  <c r="Z1380" i="13" s="1"/>
  <c r="Z1381" i="13" s="1"/>
  <c r="Z1382" i="13" s="1"/>
  <c r="Z1383" i="13" s="1"/>
  <c r="Z1384" i="13" s="1"/>
  <c r="Z1385" i="13" s="1"/>
  <c r="Z1386" i="13" s="1"/>
  <c r="Z1387" i="13" s="1"/>
  <c r="Z1388" i="13" s="1"/>
  <c r="Z1389" i="13" s="1"/>
  <c r="Z1390" i="13" s="1"/>
  <c r="Z1391" i="13" s="1"/>
  <c r="Z1392" i="13" s="1"/>
  <c r="Z1393" i="13" s="1"/>
  <c r="Z1394" i="13" s="1"/>
  <c r="Z1395" i="13" s="1"/>
  <c r="Z1396" i="13" s="1"/>
  <c r="Z1397" i="13" s="1"/>
  <c r="Z1398" i="13" s="1"/>
  <c r="Z1399" i="13" s="1"/>
  <c r="Z1400" i="13" s="1"/>
  <c r="Z1401" i="13" s="1"/>
  <c r="Z1402" i="13" s="1"/>
  <c r="Z1403" i="13" s="1"/>
  <c r="Z1404" i="13" s="1"/>
  <c r="Z1405" i="13" s="1"/>
  <c r="Z1406" i="13" s="1"/>
  <c r="Z1407" i="13" s="1"/>
  <c r="Z1408" i="13" s="1"/>
  <c r="Z1409" i="13" s="1"/>
  <c r="Z1410" i="13" s="1"/>
  <c r="Z1411" i="13" s="1"/>
  <c r="Z1412" i="13" s="1"/>
  <c r="Z1413" i="13" s="1"/>
  <c r="Z1414" i="13" s="1"/>
  <c r="Z1415" i="13" s="1"/>
  <c r="Z1416" i="13" s="1"/>
  <c r="Z1417" i="13" s="1"/>
  <c r="Z1418" i="13" s="1"/>
  <c r="Z1419" i="13" s="1"/>
  <c r="Z1420" i="13" s="1"/>
  <c r="Z1421" i="13" s="1"/>
  <c r="Z1422" i="13" s="1"/>
  <c r="Z1423" i="13" s="1"/>
  <c r="Z1424" i="13" s="1"/>
  <c r="Z1425" i="13" s="1"/>
  <c r="Z1426" i="13" s="1"/>
  <c r="Z1427" i="13" s="1"/>
  <c r="Z1428" i="13" s="1"/>
  <c r="Z1429" i="13" s="1"/>
  <c r="Z1430" i="13" s="1"/>
  <c r="Z1431" i="13" s="1"/>
  <c r="Z1432" i="13" s="1"/>
  <c r="Z1433" i="13" s="1"/>
  <c r="Z1434" i="13" s="1"/>
  <c r="Z1435" i="13" s="1"/>
  <c r="Z1436" i="13" s="1"/>
  <c r="Z1437" i="13" s="1"/>
  <c r="Z1438" i="13" s="1"/>
  <c r="Z1439" i="13" s="1"/>
  <c r="Z1440" i="13" s="1"/>
  <c r="Z1441" i="13" s="1"/>
  <c r="Z1442" i="13" s="1"/>
  <c r="Z1443" i="13" s="1"/>
  <c r="Z1444" i="13" s="1"/>
  <c r="Z1445" i="13" s="1"/>
  <c r="Z1446" i="13" s="1"/>
  <c r="Z1447" i="13" s="1"/>
  <c r="Z1448" i="13" s="1"/>
  <c r="Z1449" i="13" s="1"/>
  <c r="Z1450" i="13" s="1"/>
  <c r="Z1451" i="13" s="1"/>
  <c r="Z1452" i="13" s="1"/>
  <c r="Z1453" i="13" s="1"/>
  <c r="Z1454" i="13" s="1"/>
  <c r="Z1455" i="13" s="1"/>
  <c r="Z1456" i="13" s="1"/>
  <c r="Z1457" i="13" s="1"/>
  <c r="Z1458" i="13" s="1"/>
  <c r="Z1459" i="13" s="1"/>
  <c r="Z1460" i="13" s="1"/>
  <c r="Z1461" i="13" s="1"/>
  <c r="Z1462" i="13" s="1"/>
  <c r="Z1463" i="13" s="1"/>
  <c r="Z1464" i="13" s="1"/>
  <c r="Z1465" i="13" s="1"/>
  <c r="Z1466" i="13" s="1"/>
  <c r="Z1467" i="13" s="1"/>
  <c r="Z1468" i="13" s="1"/>
  <c r="Z1469" i="13" s="1"/>
  <c r="Z1470" i="13" s="1"/>
  <c r="Z1471" i="13" s="1"/>
  <c r="Z1472" i="13" s="1"/>
  <c r="Z1473" i="13" s="1"/>
  <c r="Z1474" i="13" s="1"/>
  <c r="Z1475" i="13" s="1"/>
  <c r="Z1476" i="13" s="1"/>
  <c r="Z1477" i="13" s="1"/>
  <c r="Z1478" i="13" s="1"/>
  <c r="Z1479" i="13" s="1"/>
  <c r="Z1480" i="13" s="1"/>
  <c r="Z1481" i="13" s="1"/>
  <c r="Z1482" i="13" s="1"/>
  <c r="Z1483" i="13" s="1"/>
  <c r="Z1484" i="13" s="1"/>
  <c r="Z1485" i="13" s="1"/>
  <c r="Z1486" i="13" s="1"/>
  <c r="Z1487" i="13" s="1"/>
  <c r="Z1488" i="13" s="1"/>
  <c r="Z1489" i="13" s="1"/>
  <c r="Z1490" i="13" s="1"/>
  <c r="Z1491" i="13" s="1"/>
  <c r="Z1492" i="13" s="1"/>
  <c r="Z1493" i="13" s="1"/>
  <c r="Z1494" i="13" s="1"/>
  <c r="Z1495" i="13" s="1"/>
  <c r="Z1496" i="13" s="1"/>
  <c r="Z1497" i="13" s="1"/>
  <c r="Z1498" i="13" s="1"/>
  <c r="Z1499" i="13" s="1"/>
  <c r="Z1500" i="13" s="1"/>
  <c r="Z1501" i="13" s="1"/>
  <c r="Z1502" i="13" s="1"/>
  <c r="Z1503" i="13" s="1"/>
  <c r="Z1504" i="13" s="1"/>
  <c r="Z1505" i="13" s="1"/>
  <c r="Z1506" i="13" s="1"/>
  <c r="Z1507" i="13" s="1"/>
  <c r="Z1508" i="13" s="1"/>
  <c r="Z1509" i="13" s="1"/>
  <c r="Z1510" i="13" s="1"/>
  <c r="Z1511" i="13" s="1"/>
  <c r="Z1512" i="13" s="1"/>
  <c r="Z1513" i="13" s="1"/>
  <c r="Z1514" i="13" s="1"/>
  <c r="Z1515" i="13" s="1"/>
  <c r="Z1516" i="13" s="1"/>
  <c r="Z1517" i="13" s="1"/>
  <c r="Z1518" i="13" s="1"/>
  <c r="Z1519" i="13" s="1"/>
  <c r="Z1520" i="13" s="1"/>
  <c r="Z1521" i="13" s="1"/>
  <c r="Z1522" i="13" s="1"/>
  <c r="Z1523" i="13" s="1"/>
  <c r="Z1524" i="13" s="1"/>
  <c r="Z1525" i="13" s="1"/>
  <c r="Z1526" i="13" s="1"/>
  <c r="Z1527" i="13" s="1"/>
  <c r="Z1528" i="13" s="1"/>
  <c r="Z1529" i="13" s="1"/>
  <c r="Z1530" i="13" s="1"/>
  <c r="Z1531" i="13" s="1"/>
  <c r="Z1532" i="13" s="1"/>
  <c r="Z1533" i="13" s="1"/>
  <c r="Z1534" i="13" s="1"/>
  <c r="Z1535" i="13" s="1"/>
  <c r="Z1536" i="13" s="1"/>
  <c r="Z1537" i="13" s="1"/>
  <c r="Z1538" i="13" s="1"/>
  <c r="Z1539" i="13" s="1"/>
  <c r="Z1540" i="13" s="1"/>
  <c r="Z1541" i="13" s="1"/>
  <c r="Z1542" i="13" s="1"/>
  <c r="Z1543" i="13" s="1"/>
  <c r="Z1544" i="13" s="1"/>
  <c r="Z1545" i="13" s="1"/>
  <c r="Z1546" i="13" s="1"/>
  <c r="Z1547" i="13" s="1"/>
  <c r="Z1548" i="13" s="1"/>
  <c r="Z1549" i="13" s="1"/>
  <c r="Z1550" i="13" s="1"/>
  <c r="Z1551" i="13" s="1"/>
  <c r="Z1552" i="13" s="1"/>
  <c r="Z1553" i="13" s="1"/>
  <c r="Z1554" i="13" s="1"/>
  <c r="Z1555" i="13" s="1"/>
  <c r="Z1556" i="13" s="1"/>
  <c r="Z1557" i="13" s="1"/>
  <c r="Z1558" i="13" s="1"/>
  <c r="Z1559" i="13" s="1"/>
  <c r="Z1560" i="13" s="1"/>
  <c r="Z1561" i="13" s="1"/>
  <c r="Z1562" i="13" s="1"/>
  <c r="Z1563" i="13" s="1"/>
  <c r="Z1564" i="13" s="1"/>
  <c r="Z1565" i="13" s="1"/>
  <c r="Z1566" i="13" s="1"/>
  <c r="Z1567" i="13" s="1"/>
  <c r="Z1568" i="13" s="1"/>
  <c r="Z1569" i="13" s="1"/>
  <c r="Z1570" i="13" s="1"/>
  <c r="Z1571" i="13" s="1"/>
  <c r="Z1572" i="13" s="1"/>
  <c r="Z1573" i="13" s="1"/>
  <c r="Z1574" i="13" s="1"/>
  <c r="Z1575" i="13" s="1"/>
  <c r="Z1576" i="13" s="1"/>
  <c r="Z1577" i="13" s="1"/>
  <c r="Z1578" i="13" s="1"/>
  <c r="Z1579" i="13" s="1"/>
  <c r="Z1580" i="13" s="1"/>
  <c r="Z1581" i="13" s="1"/>
  <c r="Z1582" i="13" s="1"/>
  <c r="Z1583" i="13" s="1"/>
  <c r="Z1584" i="13" s="1"/>
  <c r="Z1585" i="13" s="1"/>
  <c r="Z1586" i="13" s="1"/>
  <c r="Z1587" i="13" s="1"/>
  <c r="Z1588" i="13" s="1"/>
  <c r="Z1589" i="13" s="1"/>
  <c r="Z1590" i="13" s="1"/>
  <c r="Z1591" i="13" s="1"/>
  <c r="Z1592" i="13" s="1"/>
  <c r="Z1593" i="13" s="1"/>
  <c r="Z1594" i="13" s="1"/>
  <c r="Z1595" i="13" s="1"/>
  <c r="Z1596" i="13" s="1"/>
  <c r="Z1597" i="13" s="1"/>
  <c r="Z1598" i="13" s="1"/>
  <c r="Z1599" i="13" s="1"/>
  <c r="Z1600" i="13" s="1"/>
  <c r="Z1601" i="13" s="1"/>
  <c r="Z1602" i="13" s="1"/>
  <c r="Z1603" i="13" s="1"/>
  <c r="Z1604" i="13" s="1"/>
  <c r="Z1605" i="13" s="1"/>
  <c r="Z1606" i="13" s="1"/>
  <c r="Z1607" i="13" s="1"/>
  <c r="Z1608" i="13" s="1"/>
  <c r="Z1609" i="13" s="1"/>
  <c r="Z1610" i="13" s="1"/>
  <c r="Z1611" i="13" s="1"/>
  <c r="Z1612" i="13" s="1"/>
  <c r="Z1613" i="13" s="1"/>
  <c r="Z1614" i="13" s="1"/>
  <c r="Z1615" i="13" s="1"/>
  <c r="Z1616" i="13" s="1"/>
  <c r="Z1617" i="13" s="1"/>
  <c r="Z1618" i="13" s="1"/>
  <c r="Z1619" i="13" s="1"/>
  <c r="Z1620" i="13" s="1"/>
  <c r="Z1621" i="13" s="1"/>
  <c r="Z1622" i="13" s="1"/>
  <c r="Z1623" i="13" s="1"/>
  <c r="Z1624" i="13" s="1"/>
  <c r="Z1625" i="13" s="1"/>
  <c r="Z1626" i="13" s="1"/>
  <c r="Z1627" i="13" s="1"/>
  <c r="Z1628" i="13" s="1"/>
  <c r="Z1629" i="13" s="1"/>
  <c r="Z1630" i="13" s="1"/>
  <c r="Z1631" i="13" s="1"/>
  <c r="Z1632" i="13" s="1"/>
  <c r="Z1633" i="13" s="1"/>
  <c r="Z1634" i="13" s="1"/>
  <c r="Z1635" i="13" s="1"/>
  <c r="Z1636" i="13" s="1"/>
  <c r="Z1637" i="13" s="1"/>
  <c r="Z1638" i="13" s="1"/>
  <c r="Z1639" i="13" s="1"/>
  <c r="Z1640" i="13" s="1"/>
  <c r="Z1641" i="13" s="1"/>
  <c r="Z1642" i="13" s="1"/>
  <c r="Z1643" i="13" s="1"/>
  <c r="Z1644" i="13" s="1"/>
  <c r="Z1645" i="13" s="1"/>
  <c r="Z1646" i="13" s="1"/>
  <c r="Z1647" i="13" s="1"/>
  <c r="Z1648" i="13" s="1"/>
  <c r="Z1649" i="13" s="1"/>
  <c r="Z1650" i="13" s="1"/>
  <c r="Z1651" i="13" s="1"/>
  <c r="Z1652" i="13" s="1"/>
  <c r="Z1653" i="13" s="1"/>
  <c r="Z1654" i="13" s="1"/>
  <c r="Z1655" i="13" s="1"/>
  <c r="Z1656" i="13" s="1"/>
  <c r="Z1657" i="13" s="1"/>
  <c r="Z1658" i="13" s="1"/>
  <c r="Z1659" i="13" s="1"/>
  <c r="Z1660" i="13" s="1"/>
  <c r="Z1661" i="13" s="1"/>
  <c r="Z1662" i="13" s="1"/>
  <c r="Z1663" i="13" s="1"/>
  <c r="Z1664" i="13" s="1"/>
  <c r="Z1665" i="13" s="1"/>
  <c r="Z1666" i="13" s="1"/>
  <c r="Z1667" i="13" s="1"/>
  <c r="Z1668" i="13" s="1"/>
  <c r="Z1669" i="13" s="1"/>
  <c r="Z1670" i="13" s="1"/>
  <c r="Z1671" i="13" s="1"/>
  <c r="Z1672" i="13" s="1"/>
  <c r="Z1673" i="13" s="1"/>
  <c r="Z1674" i="13" s="1"/>
  <c r="Z1675" i="13" s="1"/>
  <c r="Z1676" i="13" s="1"/>
  <c r="Z1677" i="13" s="1"/>
  <c r="Z1678" i="13" s="1"/>
  <c r="Z1679" i="13" s="1"/>
  <c r="Z1680" i="13" s="1"/>
  <c r="Z1681" i="13" s="1"/>
  <c r="Z1682" i="13" s="1"/>
  <c r="Z1683" i="13" s="1"/>
  <c r="Z1684" i="13" s="1"/>
  <c r="Z1685" i="13" s="1"/>
  <c r="Z1686" i="13" s="1"/>
  <c r="Z1687" i="13" s="1"/>
  <c r="Z1688" i="13" s="1"/>
  <c r="Z1689" i="13" s="1"/>
  <c r="Z1690" i="13" s="1"/>
  <c r="Z1691" i="13" s="1"/>
  <c r="Z1692" i="13" s="1"/>
  <c r="Z1693" i="13" s="1"/>
  <c r="Z1694" i="13" s="1"/>
  <c r="Z1695" i="13" s="1"/>
  <c r="Z1696" i="13" s="1"/>
  <c r="Z1697" i="13" s="1"/>
  <c r="Z1698" i="13" s="1"/>
  <c r="Z1699" i="13" s="1"/>
  <c r="Z1700" i="13" s="1"/>
  <c r="Z1701" i="13" s="1"/>
  <c r="Z1702" i="13" s="1"/>
  <c r="Z1703" i="13" s="1"/>
  <c r="Z1704" i="13" s="1"/>
  <c r="Z1705" i="13" s="1"/>
  <c r="Z1706" i="13" s="1"/>
  <c r="Z1707" i="13" s="1"/>
  <c r="Z1708" i="13" s="1"/>
  <c r="Z1709" i="13" s="1"/>
  <c r="Z1710" i="13" s="1"/>
  <c r="Z1711" i="13" s="1"/>
  <c r="Z1712" i="13" s="1"/>
  <c r="Z1713" i="13" s="1"/>
  <c r="Z1714" i="13" s="1"/>
  <c r="Z1715" i="13" s="1"/>
  <c r="Z1716" i="13" s="1"/>
  <c r="Z1717" i="13" s="1"/>
  <c r="Z1718" i="13" s="1"/>
  <c r="Z1719" i="13" s="1"/>
  <c r="Z1720" i="13" s="1"/>
  <c r="Z1721" i="13" s="1"/>
  <c r="Z1722" i="13" s="1"/>
  <c r="Z1723" i="13" s="1"/>
  <c r="Z1724" i="13" s="1"/>
  <c r="Z1725" i="13" s="1"/>
  <c r="Z1726" i="13" s="1"/>
  <c r="Z1727" i="13" s="1"/>
  <c r="Z1728" i="13" s="1"/>
  <c r="Z1729" i="13" s="1"/>
  <c r="Z1730" i="13" s="1"/>
  <c r="Z1731" i="13" s="1"/>
  <c r="Z1732" i="13" s="1"/>
  <c r="Z1733" i="13" s="1"/>
  <c r="Z1734" i="13" s="1"/>
  <c r="Z1735" i="13" s="1"/>
  <c r="Z1736" i="13" s="1"/>
  <c r="Z1737" i="13" s="1"/>
  <c r="Z1738" i="13" s="1"/>
  <c r="Z1739" i="13" s="1"/>
  <c r="Z1740" i="13" s="1"/>
  <c r="Z1741" i="13" s="1"/>
  <c r="Z1742" i="13" s="1"/>
  <c r="Z1743" i="13" s="1"/>
  <c r="Z1744" i="13" s="1"/>
  <c r="Z1745" i="13" s="1"/>
  <c r="Z1746" i="13" s="1"/>
  <c r="Z1747" i="13" s="1"/>
  <c r="Z1748" i="13" s="1"/>
  <c r="Z1749" i="13" s="1"/>
  <c r="Z1750" i="13" s="1"/>
  <c r="Z1751" i="13" s="1"/>
  <c r="Z1752" i="13" s="1"/>
  <c r="Z1753" i="13" s="1"/>
  <c r="Z1754" i="13" s="1"/>
  <c r="Z1755" i="13" s="1"/>
  <c r="Z1756" i="13" s="1"/>
  <c r="Z1757" i="13" s="1"/>
  <c r="Z1758" i="13" s="1"/>
  <c r="Z1759" i="13" s="1"/>
  <c r="Z1760" i="13" s="1"/>
  <c r="Z1761" i="13" s="1"/>
  <c r="Z1762" i="13" s="1"/>
  <c r="Z1763" i="13" s="1"/>
  <c r="Z1764" i="13" s="1"/>
  <c r="Z1765" i="13" s="1"/>
  <c r="Z1766" i="13" s="1"/>
  <c r="Z1767" i="13" s="1"/>
  <c r="Z1768" i="13" s="1"/>
  <c r="Z1769" i="13" s="1"/>
  <c r="Z1770" i="13" s="1"/>
  <c r="Z1771" i="13" s="1"/>
  <c r="Z1772" i="13" s="1"/>
  <c r="Z1773" i="13" s="1"/>
  <c r="Z1774" i="13" s="1"/>
  <c r="Z1775" i="13" s="1"/>
  <c r="Z1776" i="13" s="1"/>
  <c r="Z1777" i="13" s="1"/>
  <c r="Z1778" i="13" s="1"/>
  <c r="Z1779" i="13" s="1"/>
  <c r="Z1780" i="13" s="1"/>
  <c r="Z1781" i="13" s="1"/>
  <c r="Z1782" i="13" s="1"/>
  <c r="Z1783" i="13" s="1"/>
  <c r="Z1784" i="13" s="1"/>
  <c r="Z1785" i="13" s="1"/>
  <c r="Z1786" i="13" s="1"/>
  <c r="Z1787" i="13" s="1"/>
  <c r="Z1788" i="13" s="1"/>
  <c r="Z1789" i="13" s="1"/>
  <c r="Z1790" i="13" s="1"/>
  <c r="Z1791" i="13" s="1"/>
  <c r="Z1792" i="13" s="1"/>
  <c r="Z1793" i="13" s="1"/>
  <c r="Z1794" i="13" s="1"/>
  <c r="Z1795" i="13" s="1"/>
  <c r="Z1796" i="13" s="1"/>
  <c r="Z1797" i="13" s="1"/>
  <c r="Z1798" i="13" s="1"/>
  <c r="Z1799" i="13" s="1"/>
  <c r="Z1800" i="13" s="1"/>
  <c r="Z1801" i="13" s="1"/>
  <c r="Z1802" i="13" s="1"/>
  <c r="Z1803" i="13" s="1"/>
  <c r="Z1804" i="13" s="1"/>
  <c r="Z1805" i="13" s="1"/>
  <c r="Z1806" i="13" s="1"/>
  <c r="Z1807" i="13" s="1"/>
  <c r="Z1808" i="13" s="1"/>
  <c r="Z1809" i="13" s="1"/>
  <c r="Z1810" i="13" s="1"/>
  <c r="Z1811" i="13" s="1"/>
  <c r="Z1812" i="13" s="1"/>
  <c r="Z1813" i="13" s="1"/>
  <c r="Z1814" i="13" s="1"/>
  <c r="Z1815" i="13" s="1"/>
  <c r="Z1816" i="13" s="1"/>
  <c r="Z1817" i="13" s="1"/>
  <c r="Z1818" i="13" s="1"/>
  <c r="Z1819" i="13" s="1"/>
  <c r="Z1820" i="13" s="1"/>
  <c r="Z1821" i="13" s="1"/>
  <c r="Z1822" i="13" s="1"/>
  <c r="Z1823" i="13" s="1"/>
  <c r="Z1824" i="13" s="1"/>
  <c r="Z1825" i="13" s="1"/>
  <c r="Z1826" i="13" s="1"/>
  <c r="Z1827" i="13" s="1"/>
  <c r="Z1828" i="13" s="1"/>
  <c r="Z1829" i="13" s="1"/>
  <c r="Z1830" i="13" s="1"/>
  <c r="Z1831" i="13" s="1"/>
  <c r="Z1832" i="13" s="1"/>
  <c r="Z1833" i="13" s="1"/>
  <c r="Z1834" i="13" s="1"/>
  <c r="Z1835" i="13" s="1"/>
  <c r="Z1836" i="13" s="1"/>
  <c r="Z1837" i="13" s="1"/>
  <c r="Z1838" i="13" s="1"/>
  <c r="Z1839" i="13" s="1"/>
  <c r="Z1840" i="13" s="1"/>
  <c r="Z1841" i="13" s="1"/>
  <c r="Z1842" i="13" s="1"/>
  <c r="Z1843" i="13" s="1"/>
  <c r="Z1844" i="13" s="1"/>
  <c r="Z1845" i="13" s="1"/>
  <c r="Z1846" i="13" s="1"/>
  <c r="Z1847" i="13" s="1"/>
  <c r="Z1848" i="13" s="1"/>
  <c r="Z1849" i="13" s="1"/>
  <c r="Z1850" i="13" s="1"/>
  <c r="Z1851" i="13" s="1"/>
  <c r="Z1852" i="13" s="1"/>
  <c r="Z1853" i="13" s="1"/>
  <c r="Z1854" i="13" s="1"/>
  <c r="Z1855" i="13" s="1"/>
  <c r="Z1856" i="13" s="1"/>
  <c r="Z1857" i="13" s="1"/>
  <c r="Z1858" i="13" s="1"/>
  <c r="Z1859" i="13" s="1"/>
  <c r="Z1860" i="13" s="1"/>
  <c r="Z1861" i="13" s="1"/>
  <c r="Z1862" i="13" s="1"/>
  <c r="Z1863" i="13" s="1"/>
  <c r="Z1864" i="13" s="1"/>
  <c r="Z1865" i="13" s="1"/>
  <c r="Z1866" i="13" s="1"/>
  <c r="Z1867" i="13" s="1"/>
  <c r="Z1868" i="13" s="1"/>
  <c r="Z1869" i="13" s="1"/>
  <c r="Z1870" i="13" s="1"/>
  <c r="Z1871" i="13" s="1"/>
  <c r="Z1872" i="13" s="1"/>
  <c r="Z1873" i="13" s="1"/>
  <c r="Z1874" i="13" s="1"/>
  <c r="Z1875" i="13" s="1"/>
  <c r="Z1876" i="13" s="1"/>
  <c r="Z1877" i="13" s="1"/>
  <c r="Z1878" i="13" s="1"/>
  <c r="Z1879" i="13" s="1"/>
  <c r="Z1880" i="13" s="1"/>
  <c r="Z1881" i="13" s="1"/>
  <c r="Z1882" i="13" s="1"/>
  <c r="Z1883" i="13" s="1"/>
  <c r="Z1884" i="13" s="1"/>
  <c r="Z1885" i="13" s="1"/>
  <c r="Z1886" i="13" s="1"/>
  <c r="Z1887" i="13" s="1"/>
  <c r="Z1888" i="13" s="1"/>
  <c r="Z1889" i="13" s="1"/>
  <c r="Z1890" i="13" s="1"/>
  <c r="Z1891" i="13" s="1"/>
  <c r="Z1892" i="13" s="1"/>
  <c r="Z1893" i="13" s="1"/>
  <c r="Z1894" i="13" s="1"/>
  <c r="Z1895" i="13" s="1"/>
  <c r="Z1896" i="13" s="1"/>
  <c r="Z1897" i="13" s="1"/>
  <c r="Z1898" i="13" s="1"/>
  <c r="Z1899" i="13" s="1"/>
  <c r="Z1900" i="13" s="1"/>
  <c r="Z1901" i="13" s="1"/>
  <c r="Z1902" i="13" s="1"/>
  <c r="Z1903" i="13" s="1"/>
  <c r="Z1904" i="13" s="1"/>
  <c r="Z1905" i="13" s="1"/>
  <c r="Z1906" i="13" s="1"/>
  <c r="Z1907" i="13" s="1"/>
  <c r="Z1908" i="13" s="1"/>
  <c r="Z1909" i="13" s="1"/>
  <c r="Z1910" i="13" s="1"/>
  <c r="Z1911" i="13" s="1"/>
  <c r="Z1912" i="13" s="1"/>
  <c r="Z1913" i="13" s="1"/>
  <c r="Z1914" i="13" s="1"/>
  <c r="Z1915" i="13" s="1"/>
  <c r="Z1916" i="13" s="1"/>
  <c r="Z1917" i="13" s="1"/>
  <c r="Z1918" i="13" s="1"/>
  <c r="Z1919" i="13" s="1"/>
  <c r="Z1920" i="13" s="1"/>
  <c r="Z1921" i="13" s="1"/>
  <c r="A9" i="13"/>
  <c r="A10" i="13" s="1"/>
  <c r="E5" i="13"/>
  <c r="O11" i="13" l="1"/>
  <c r="K13" i="13"/>
  <c r="K14" i="13" s="1"/>
  <c r="O12" i="13"/>
  <c r="J8" i="13"/>
  <c r="J9" i="13" s="1"/>
  <c r="N6" i="13"/>
  <c r="N5" i="13"/>
  <c r="N7" i="13"/>
  <c r="Q15" i="13"/>
  <c r="Q16" i="13" s="1"/>
  <c r="P19" i="13"/>
  <c r="P20" i="13" s="1"/>
  <c r="Z1922" i="13"/>
  <c r="Z1923" i="13" s="1"/>
  <c r="Z1924" i="13" s="1"/>
  <c r="Z1925" i="13" s="1"/>
  <c r="Z1926" i="13" s="1"/>
  <c r="Z1927" i="13" s="1"/>
  <c r="Z1928" i="13" s="1"/>
  <c r="Z1929" i="13" s="1"/>
  <c r="Z1930" i="13" s="1"/>
  <c r="Z1931" i="13" s="1"/>
  <c r="Z1932" i="13" s="1"/>
  <c r="Z1933" i="13" s="1"/>
  <c r="Z1934" i="13" s="1"/>
  <c r="Z1935" i="13" s="1"/>
  <c r="Z1936" i="13" s="1"/>
  <c r="Z1937" i="13" s="1"/>
  <c r="Z1938" i="13" s="1"/>
  <c r="Z1939" i="13" s="1"/>
  <c r="Z1940" i="13" s="1"/>
  <c r="Z1941" i="13" s="1"/>
  <c r="Z1942" i="13" s="1"/>
  <c r="Z1943" i="13" s="1"/>
  <c r="Z1944" i="13" s="1"/>
  <c r="Z1945" i="13" s="1"/>
  <c r="Z1946" i="13" s="1"/>
  <c r="Z1947" i="13" s="1"/>
  <c r="Z1948" i="13" s="1"/>
  <c r="Z1949" i="13" s="1"/>
  <c r="Z1950" i="13" s="1"/>
  <c r="Z1951" i="13" s="1"/>
  <c r="Z1952" i="13" s="1"/>
  <c r="Z1953" i="13" s="1"/>
  <c r="Z1954" i="13" s="1"/>
  <c r="Z1955" i="13" s="1"/>
  <c r="Z1956" i="13" s="1"/>
  <c r="Z1957" i="13" s="1"/>
  <c r="Z1958" i="13" s="1"/>
  <c r="Z1959" i="13" s="1"/>
  <c r="Z1960" i="13" s="1"/>
  <c r="Z1961" i="13" s="1"/>
  <c r="Z1962" i="13" s="1"/>
  <c r="Z1963" i="13" s="1"/>
  <c r="Z1964" i="13" s="1"/>
  <c r="Z1965" i="13" s="1"/>
  <c r="Z1966" i="13" s="1"/>
  <c r="Z1967" i="13" s="1"/>
  <c r="Z1968" i="13" s="1"/>
  <c r="Z1969" i="13" s="1"/>
  <c r="Z1970" i="13" s="1"/>
  <c r="Z1971" i="13" s="1"/>
  <c r="Z1972" i="13" s="1"/>
  <c r="Z1973" i="13" s="1"/>
  <c r="Z1974" i="13" s="1"/>
  <c r="Z1975" i="13" s="1"/>
  <c r="Z1976" i="13" s="1"/>
  <c r="Z1977" i="13" s="1"/>
  <c r="Z1978" i="13" s="1"/>
  <c r="Z1979" i="13" s="1"/>
  <c r="Z1980" i="13" s="1"/>
  <c r="Z1981" i="13" s="1"/>
  <c r="Z1982" i="13" s="1"/>
  <c r="Z1983" i="13" s="1"/>
  <c r="Z1984" i="13" s="1"/>
  <c r="Z1985" i="13" s="1"/>
  <c r="Z1986" i="13" s="1"/>
  <c r="Z1987" i="13" s="1"/>
  <c r="Z1988" i="13" s="1"/>
  <c r="Z1989" i="13" s="1"/>
  <c r="Z1990" i="13" s="1"/>
  <c r="Z1991" i="13" s="1"/>
  <c r="Z1992" i="13" s="1"/>
  <c r="Z1993" i="13" s="1"/>
  <c r="Z1994" i="13" s="1"/>
  <c r="Z1995" i="13" s="1"/>
  <c r="Z1996" i="13" s="1"/>
  <c r="Z1997" i="13" s="1"/>
  <c r="Z1998" i="13" s="1"/>
  <c r="Z1999" i="13" s="1"/>
  <c r="Z2000" i="13" s="1"/>
  <c r="Z2001" i="13" s="1"/>
  <c r="Z2002" i="13" s="1"/>
  <c r="Z2003" i="13" s="1"/>
  <c r="Z2004" i="13" s="1"/>
  <c r="Z2005" i="13" s="1"/>
  <c r="Z2006" i="13" s="1"/>
  <c r="Z2007" i="13" s="1"/>
  <c r="Z2008" i="13" s="1"/>
  <c r="Z2009" i="13" s="1"/>
  <c r="Z2010" i="13" s="1"/>
  <c r="Z2011" i="13" s="1"/>
  <c r="Z2012" i="13" s="1"/>
  <c r="Z2013" i="13" s="1"/>
  <c r="Z2014" i="13" s="1"/>
  <c r="Z2015" i="13" s="1"/>
  <c r="Z2016" i="13" s="1"/>
  <c r="Z2017" i="13" s="1"/>
  <c r="Z2018" i="13" s="1"/>
  <c r="Z2019" i="13" s="1"/>
  <c r="Z2020" i="13" s="1"/>
  <c r="Z2021" i="13" s="1"/>
  <c r="Z2022" i="13" s="1"/>
  <c r="Z2023" i="13" s="1"/>
  <c r="Z2024" i="13" s="1"/>
  <c r="Z2025" i="13" s="1"/>
  <c r="Z2026" i="13" s="1"/>
  <c r="Z2027" i="13" s="1"/>
  <c r="Z2028" i="13" s="1"/>
  <c r="Z2029" i="13" s="1"/>
  <c r="Z2030" i="13" s="1"/>
  <c r="Z2031" i="13" s="1"/>
  <c r="Z2032" i="13" s="1"/>
  <c r="Z2033" i="13" s="1"/>
  <c r="Z2034" i="13" s="1"/>
  <c r="Z2035" i="13" s="1"/>
  <c r="Z2036" i="13" s="1"/>
  <c r="Z2037" i="13" s="1"/>
  <c r="Z2038" i="13" s="1"/>
  <c r="Z2039" i="13" s="1"/>
  <c r="Z2040" i="13" s="1"/>
  <c r="Z2041" i="13" s="1"/>
  <c r="Z2042" i="13" s="1"/>
  <c r="Z2043" i="13" s="1"/>
  <c r="Z2044" i="13" s="1"/>
  <c r="Z2045" i="13" s="1"/>
  <c r="Z2046" i="13" s="1"/>
  <c r="Z2047" i="13" s="1"/>
  <c r="Z2048" i="13" s="1"/>
  <c r="Z2049" i="13" s="1"/>
  <c r="Z2050" i="13" s="1"/>
  <c r="Z2051" i="13" s="1"/>
  <c r="Z2052" i="13" s="1"/>
  <c r="Z2053" i="13" s="1"/>
  <c r="Z2054" i="13" s="1"/>
  <c r="Z2055" i="13" s="1"/>
  <c r="Z2056" i="13" s="1"/>
  <c r="Z2057" i="13" s="1"/>
  <c r="Z2058" i="13" s="1"/>
  <c r="Z2059" i="13" s="1"/>
  <c r="Z2060" i="13" s="1"/>
  <c r="Z2061" i="13" s="1"/>
  <c r="Z2062" i="13" s="1"/>
  <c r="Z2063" i="13" s="1"/>
  <c r="Z2064" i="13" s="1"/>
  <c r="Z2065" i="13" s="1"/>
  <c r="Z2066" i="13" s="1"/>
  <c r="Z2067" i="13" s="1"/>
  <c r="Z2068" i="13" s="1"/>
  <c r="Z2069" i="13" s="1"/>
  <c r="Z2070" i="13" s="1"/>
  <c r="Z2071" i="13" s="1"/>
  <c r="Z2072" i="13" s="1"/>
  <c r="Z2073" i="13" s="1"/>
  <c r="Z2074" i="13" s="1"/>
  <c r="Z2075" i="13" s="1"/>
  <c r="Z2076" i="13" s="1"/>
  <c r="Z2077" i="13" s="1"/>
  <c r="Z2078" i="13" s="1"/>
  <c r="Z2079" i="13" s="1"/>
  <c r="Z2080" i="13" s="1"/>
  <c r="Z2081" i="13" s="1"/>
  <c r="Z2082" i="13" s="1"/>
  <c r="Z2083" i="13" s="1"/>
  <c r="Z2084" i="13" s="1"/>
  <c r="Z2085" i="13" s="1"/>
  <c r="Z2086" i="13" s="1"/>
  <c r="Z2087" i="13" s="1"/>
  <c r="Z2088" i="13" s="1"/>
  <c r="Z2089" i="13" s="1"/>
  <c r="Z2090" i="13" s="1"/>
  <c r="Z2091" i="13" s="1"/>
  <c r="Z2092" i="13" s="1"/>
  <c r="Z2093" i="13" s="1"/>
  <c r="Z2094" i="13" s="1"/>
  <c r="Z2095" i="13" s="1"/>
  <c r="Z2096" i="13" s="1"/>
  <c r="Z2097" i="13" s="1"/>
  <c r="Z2098" i="13" s="1"/>
  <c r="Z2099" i="13" s="1"/>
  <c r="Z2100" i="13" s="1"/>
  <c r="Z2101" i="13" s="1"/>
  <c r="Z2102" i="13" s="1"/>
  <c r="Z2103" i="13" s="1"/>
  <c r="Z2104" i="13" s="1"/>
  <c r="Z2105" i="13" s="1"/>
  <c r="Z2106" i="13" s="1"/>
  <c r="Z2107" i="13" s="1"/>
  <c r="Z2108" i="13" s="1"/>
  <c r="Z2109" i="13" s="1"/>
  <c r="Z2110" i="13" s="1"/>
  <c r="Z2111" i="13" s="1"/>
  <c r="Z2112" i="13" s="1"/>
  <c r="Z2113" i="13" s="1"/>
  <c r="Z2114" i="13" s="1"/>
  <c r="Z2115" i="13" s="1"/>
  <c r="Z2116" i="13" s="1"/>
  <c r="Z2117" i="13" s="1"/>
  <c r="Z2118" i="13" s="1"/>
  <c r="Z2119" i="13" s="1"/>
  <c r="Z2120" i="13" s="1"/>
  <c r="Z2121" i="13" s="1"/>
  <c r="Z2122" i="13" s="1"/>
  <c r="Z2123" i="13" s="1"/>
  <c r="Z2124" i="13" s="1"/>
  <c r="Z2125" i="13" s="1"/>
  <c r="Z2126" i="13" s="1"/>
  <c r="Z2127" i="13" s="1"/>
  <c r="Z2128" i="13" s="1"/>
  <c r="Z2129" i="13" s="1"/>
  <c r="Z2130" i="13" s="1"/>
  <c r="Z2131" i="13" s="1"/>
  <c r="Z2132" i="13" s="1"/>
  <c r="Z2133" i="13" s="1"/>
  <c r="Z2134" i="13" s="1"/>
  <c r="Z2135" i="13" s="1"/>
  <c r="Z2136" i="13" s="1"/>
  <c r="Z2137" i="13" s="1"/>
  <c r="Z2138" i="13" s="1"/>
  <c r="Z2139" i="13" s="1"/>
  <c r="Z2140" i="13" s="1"/>
  <c r="Z2141" i="13" s="1"/>
  <c r="Z2142" i="13" s="1"/>
  <c r="Z2143" i="13" s="1"/>
  <c r="Z2144" i="13" s="1"/>
  <c r="Z2145" i="13" s="1"/>
  <c r="Z2146" i="13" s="1"/>
  <c r="Z2147" i="13" s="1"/>
  <c r="Z2148" i="13" s="1"/>
  <c r="Z2149" i="13" s="1"/>
  <c r="Z2150" i="13" s="1"/>
  <c r="Z2151" i="13" s="1"/>
  <c r="Z2152" i="13" s="1"/>
  <c r="Z2153" i="13" s="1"/>
  <c r="Z2154" i="13" s="1"/>
  <c r="Z2155" i="13" s="1"/>
  <c r="Z2156" i="13" s="1"/>
  <c r="Z2157" i="13" s="1"/>
  <c r="Z2158" i="13" s="1"/>
  <c r="Z2159" i="13" s="1"/>
  <c r="Z2160" i="13" s="1"/>
  <c r="Z2161" i="13" s="1"/>
  <c r="Z2162" i="13" s="1"/>
  <c r="Z2163" i="13" s="1"/>
  <c r="Z2164" i="13" s="1"/>
  <c r="Z2165" i="13" s="1"/>
  <c r="Z2166" i="13" s="1"/>
  <c r="Z2167" i="13" s="1"/>
  <c r="Z2168" i="13" s="1"/>
  <c r="Z2169" i="13" s="1"/>
  <c r="Z2170" i="13" s="1"/>
  <c r="Z2171" i="13" s="1"/>
  <c r="Z2172" i="13" s="1"/>
  <c r="Z2173" i="13" s="1"/>
  <c r="Z2174" i="13" s="1"/>
  <c r="Z2175" i="13" s="1"/>
  <c r="Z2176" i="13" s="1"/>
  <c r="Z2177" i="13" s="1"/>
  <c r="Z2178" i="13" s="1"/>
  <c r="Z2179" i="13" s="1"/>
  <c r="Z2180" i="13" s="1"/>
  <c r="Z2181" i="13" s="1"/>
  <c r="Z2182" i="13" s="1"/>
  <c r="Z2183" i="13" s="1"/>
  <c r="Z2184" i="13" s="1"/>
  <c r="Z2185" i="13" s="1"/>
  <c r="Z2186" i="13" s="1"/>
  <c r="Z2187" i="13" s="1"/>
  <c r="Z2188" i="13" s="1"/>
  <c r="Z2189" i="13" s="1"/>
  <c r="Z2190" i="13" s="1"/>
  <c r="Z2191" i="13" s="1"/>
  <c r="Z2192" i="13" s="1"/>
  <c r="Z2193" i="13" s="1"/>
  <c r="Z2194" i="13" s="1"/>
  <c r="Z2195" i="13" s="1"/>
  <c r="Z2196" i="13" s="1"/>
  <c r="Z2197" i="13" s="1"/>
  <c r="Z2198" i="13" s="1"/>
  <c r="Z2199" i="13" s="1"/>
  <c r="Z2200" i="13" s="1"/>
  <c r="Z2201" i="13" s="1"/>
  <c r="Z2202" i="13" s="1"/>
  <c r="Z2203" i="13" s="1"/>
  <c r="Z2204" i="13" s="1"/>
  <c r="Z2205" i="13" s="1"/>
  <c r="Z2206" i="13" s="1"/>
  <c r="Z2207" i="13" s="1"/>
  <c r="Z2208" i="13" s="1"/>
  <c r="Z2209" i="13" s="1"/>
  <c r="Z2210" i="13" s="1"/>
  <c r="Z2211" i="13" s="1"/>
  <c r="Z2212" i="13" s="1"/>
  <c r="Z2213" i="13" s="1"/>
  <c r="Z2214" i="13" s="1"/>
  <c r="Z2215" i="13" s="1"/>
  <c r="Z2216" i="13" s="1"/>
  <c r="Z2217" i="13" s="1"/>
  <c r="Z2218" i="13" s="1"/>
  <c r="Z2219" i="13" s="1"/>
  <c r="Z2220" i="13" s="1"/>
  <c r="Z2221" i="13" s="1"/>
  <c r="Z2222" i="13" s="1"/>
  <c r="Z2223" i="13" s="1"/>
  <c r="Z2224" i="13" s="1"/>
  <c r="Z2225" i="13" s="1"/>
  <c r="Z2226" i="13" s="1"/>
  <c r="Z2227" i="13" s="1"/>
  <c r="Z2228" i="13" s="1"/>
  <c r="Z2229" i="13" s="1"/>
  <c r="Z2230" i="13" s="1"/>
  <c r="Z2231" i="13" s="1"/>
  <c r="Z2232" i="13" s="1"/>
  <c r="Z2233" i="13" s="1"/>
  <c r="Z2234" i="13" s="1"/>
  <c r="Z2235" i="13" s="1"/>
  <c r="Z2236" i="13" s="1"/>
  <c r="Z2237" i="13" s="1"/>
  <c r="Z2238" i="13" s="1"/>
  <c r="Z2239" i="13" s="1"/>
  <c r="Z2240" i="13" s="1"/>
  <c r="Z2241" i="13" s="1"/>
  <c r="Z2242" i="13" s="1"/>
  <c r="Z2243" i="13" s="1"/>
  <c r="Z2244" i="13" s="1"/>
  <c r="Z2245" i="13" s="1"/>
  <c r="Z2246" i="13" s="1"/>
  <c r="Z2247" i="13" s="1"/>
  <c r="Z2248" i="13" s="1"/>
  <c r="Z2249" i="13" s="1"/>
  <c r="Z2250" i="13" s="1"/>
  <c r="Z2251" i="13" s="1"/>
  <c r="Z2252" i="13" s="1"/>
  <c r="Z2253" i="13" s="1"/>
  <c r="Z2254" i="13" s="1"/>
  <c r="Z2255" i="13" s="1"/>
  <c r="Z2256" i="13" s="1"/>
  <c r="Z2257" i="13" s="1"/>
  <c r="Z2258" i="13" s="1"/>
  <c r="Z2259" i="13" s="1"/>
  <c r="Z2260" i="13" s="1"/>
  <c r="Z2261" i="13" s="1"/>
  <c r="Z2262" i="13" s="1"/>
  <c r="Z2263" i="13" s="1"/>
  <c r="Z2264" i="13" s="1"/>
  <c r="Z2265" i="13" s="1"/>
  <c r="Z2266" i="13" s="1"/>
  <c r="Z2267" i="13" s="1"/>
  <c r="Z2268" i="13" s="1"/>
  <c r="Z2269" i="13" s="1"/>
  <c r="Z2270" i="13" s="1"/>
  <c r="Z2271" i="13" s="1"/>
  <c r="Z2272" i="13" s="1"/>
  <c r="Z2273" i="13" s="1"/>
  <c r="Z2274" i="13" s="1"/>
  <c r="Z2275" i="13" s="1"/>
  <c r="Z2276" i="13" s="1"/>
  <c r="Z2277" i="13" s="1"/>
  <c r="Z2278" i="13" s="1"/>
  <c r="Z2279" i="13" s="1"/>
  <c r="Z2280" i="13" s="1"/>
  <c r="Z2281" i="13" s="1"/>
  <c r="Z2282" i="13" s="1"/>
  <c r="Z2283" i="13" s="1"/>
  <c r="Z2284" i="13" s="1"/>
  <c r="Z2285" i="13" s="1"/>
  <c r="Z2286" i="13" s="1"/>
  <c r="Z2287" i="13" s="1"/>
  <c r="Z2288" i="13" s="1"/>
  <c r="Z2289" i="13" s="1"/>
  <c r="Z2290" i="13" s="1"/>
  <c r="Z2291" i="13" s="1"/>
  <c r="Z2292" i="13" s="1"/>
  <c r="Z2293" i="13" s="1"/>
  <c r="Z2294" i="13" s="1"/>
  <c r="Z2295" i="13" s="1"/>
  <c r="Z2296" i="13" s="1"/>
  <c r="Z2297" i="13" s="1"/>
  <c r="Z2298" i="13" s="1"/>
  <c r="Z2299" i="13" s="1"/>
  <c r="Z2300" i="13" s="1"/>
  <c r="Z2301" i="13" s="1"/>
  <c r="Z2302" i="13" s="1"/>
  <c r="Z2303" i="13" s="1"/>
  <c r="Z2304" i="13" s="1"/>
  <c r="Z2305" i="13" s="1"/>
  <c r="Z2306" i="13" s="1"/>
  <c r="Z2307" i="13" s="1"/>
  <c r="Z2308" i="13" s="1"/>
  <c r="Z2309" i="13" s="1"/>
  <c r="Z2310" i="13" s="1"/>
  <c r="Z2311" i="13" s="1"/>
  <c r="Z2312" i="13" s="1"/>
  <c r="Z2313" i="13" s="1"/>
  <c r="Z2314" i="13" s="1"/>
  <c r="Z2315" i="13" s="1"/>
  <c r="Z2316" i="13" s="1"/>
  <c r="Z2317" i="13" s="1"/>
  <c r="Z2318" i="13" s="1"/>
  <c r="Z2319" i="13" s="1"/>
  <c r="Z2320" i="13" s="1"/>
  <c r="Z2321" i="13" s="1"/>
  <c r="Z2322" i="13" s="1"/>
  <c r="Z2323" i="13" s="1"/>
  <c r="Z2324" i="13" s="1"/>
  <c r="Z2325" i="13" s="1"/>
  <c r="Z2326" i="13" s="1"/>
  <c r="Z2327" i="13" s="1"/>
  <c r="Z2328" i="13" s="1"/>
  <c r="Z2329" i="13" s="1"/>
  <c r="Z2330" i="13" s="1"/>
  <c r="Z2331" i="13" s="1"/>
  <c r="Z2332" i="13" s="1"/>
  <c r="Z2333" i="13" s="1"/>
  <c r="Z2334" i="13" s="1"/>
  <c r="Z2335" i="13" s="1"/>
  <c r="Z2336" i="13" s="1"/>
  <c r="Z2337" i="13" s="1"/>
  <c r="Z2338" i="13" s="1"/>
  <c r="Z2339" i="13" s="1"/>
  <c r="Z2340" i="13" s="1"/>
  <c r="Z2341" i="13" s="1"/>
  <c r="Z2342" i="13" s="1"/>
  <c r="Z2343" i="13" s="1"/>
  <c r="Z2344" i="13" s="1"/>
  <c r="Z2345" i="13" s="1"/>
  <c r="Z2346" i="13" s="1"/>
  <c r="Z2347" i="13" s="1"/>
  <c r="Z2348" i="13" s="1"/>
  <c r="Z2349" i="13" s="1"/>
  <c r="Z2350" i="13" s="1"/>
  <c r="Z2351" i="13" s="1"/>
  <c r="Z2352" i="13" s="1"/>
  <c r="Z2353" i="13" s="1"/>
  <c r="Z2354" i="13" s="1"/>
  <c r="Z2355" i="13" s="1"/>
  <c r="Z2356" i="13" s="1"/>
  <c r="Z2357" i="13" s="1"/>
  <c r="Z2358" i="13" s="1"/>
  <c r="Z2359" i="13" s="1"/>
  <c r="Z2360" i="13" s="1"/>
  <c r="Z2361" i="13" s="1"/>
  <c r="Z2362" i="13" s="1"/>
  <c r="Z2363" i="13" s="1"/>
  <c r="Z2364" i="13" s="1"/>
  <c r="Z2365" i="13" s="1"/>
  <c r="Z2366" i="13" s="1"/>
  <c r="Z2367" i="13" s="1"/>
  <c r="Z2368" i="13" s="1"/>
  <c r="Z2369" i="13" s="1"/>
  <c r="Z2370" i="13" s="1"/>
  <c r="Z2371" i="13" s="1"/>
  <c r="Z2372" i="13" s="1"/>
  <c r="Z2373" i="13" s="1"/>
  <c r="Z2374" i="13" s="1"/>
  <c r="Z2375" i="13" s="1"/>
  <c r="Z2376" i="13" s="1"/>
  <c r="Z2377" i="13" s="1"/>
  <c r="Z2378" i="13" s="1"/>
  <c r="Z2379" i="13" s="1"/>
  <c r="Z2380" i="13" s="1"/>
  <c r="Z2381" i="13" s="1"/>
  <c r="Z2382" i="13" s="1"/>
  <c r="Z2383" i="13" s="1"/>
  <c r="Z2384" i="13" s="1"/>
  <c r="Z2385" i="13" s="1"/>
  <c r="Z2386" i="13" s="1"/>
  <c r="Z2387" i="13" s="1"/>
  <c r="Z2388" i="13" s="1"/>
  <c r="Z2389" i="13" s="1"/>
  <c r="Z2390" i="13" s="1"/>
  <c r="Z2391" i="13" s="1"/>
  <c r="Z2392" i="13" s="1"/>
  <c r="Z2393" i="13" s="1"/>
  <c r="Z2394" i="13" s="1"/>
  <c r="Z2395" i="13" s="1"/>
  <c r="Z2396" i="13" s="1"/>
  <c r="Z2397" i="13" s="1"/>
  <c r="Z2398" i="13" s="1"/>
  <c r="Z2399" i="13" s="1"/>
  <c r="Z2400" i="13" s="1"/>
  <c r="Z2401" i="13" s="1"/>
  <c r="Z2402" i="13" s="1"/>
  <c r="Z2403" i="13" s="1"/>
  <c r="Z2404" i="13" s="1"/>
  <c r="Z2405" i="13" s="1"/>
  <c r="Z2406" i="13" s="1"/>
  <c r="Z2407" i="13" s="1"/>
  <c r="Z2408" i="13" s="1"/>
  <c r="Z2409" i="13" s="1"/>
  <c r="Z2410" i="13" s="1"/>
  <c r="Z2411" i="13" s="1"/>
  <c r="Z2412" i="13" s="1"/>
  <c r="Z2413" i="13" s="1"/>
  <c r="Z2414" i="13" s="1"/>
  <c r="Z2415" i="13" s="1"/>
  <c r="Z2416" i="13" s="1"/>
  <c r="Z2417" i="13" s="1"/>
  <c r="Z2418" i="13" s="1"/>
  <c r="Z2419" i="13" s="1"/>
  <c r="Z2420" i="13" s="1"/>
  <c r="Z2421" i="13" s="1"/>
  <c r="Z2422" i="13" s="1"/>
  <c r="Z2423" i="13" s="1"/>
  <c r="Z2424" i="13" s="1"/>
  <c r="Z2425" i="13" s="1"/>
  <c r="Z2426" i="13" s="1"/>
  <c r="Z2427" i="13" s="1"/>
  <c r="Z2428" i="13" s="1"/>
  <c r="Z2429" i="13" s="1"/>
  <c r="Z2430" i="13" s="1"/>
  <c r="Z2431" i="13" s="1"/>
  <c r="Z2432" i="13" s="1"/>
  <c r="Z2433" i="13" s="1"/>
  <c r="Z2434" i="13" s="1"/>
  <c r="Z2435" i="13" s="1"/>
  <c r="Z2436" i="13" s="1"/>
  <c r="Z2437" i="13" s="1"/>
  <c r="Z2438" i="13" s="1"/>
  <c r="Z2439" i="13" s="1"/>
  <c r="Z2440" i="13" s="1"/>
  <c r="Z2441" i="13" s="1"/>
  <c r="Z2442" i="13" s="1"/>
  <c r="Z2443" i="13" s="1"/>
  <c r="Z2444" i="13" s="1"/>
  <c r="Z2445" i="13" s="1"/>
  <c r="Z2446" i="13" s="1"/>
  <c r="Z2447" i="13" s="1"/>
  <c r="Z2448" i="13" s="1"/>
  <c r="Z2449" i="13" s="1"/>
  <c r="Z2450" i="13" s="1"/>
  <c r="Z2451" i="13" s="1"/>
  <c r="Z2452" i="13" s="1"/>
  <c r="Z2453" i="13" s="1"/>
  <c r="Z2454" i="13" s="1"/>
  <c r="Z2455" i="13" s="1"/>
  <c r="Z2456" i="13" s="1"/>
  <c r="Z2457" i="13" s="1"/>
  <c r="Z2458" i="13" s="1"/>
  <c r="Z2459" i="13" s="1"/>
  <c r="Z2460" i="13" s="1"/>
  <c r="Z2461" i="13" s="1"/>
  <c r="Z2462" i="13" s="1"/>
  <c r="Z2463" i="13" s="1"/>
  <c r="Z2464" i="13" s="1"/>
  <c r="Z2465" i="13" s="1"/>
  <c r="Z2466" i="13" s="1"/>
  <c r="Z2467" i="13" s="1"/>
  <c r="Z2468" i="13" s="1"/>
  <c r="Z2469" i="13" s="1"/>
  <c r="Z2470" i="13" s="1"/>
  <c r="Z2471" i="13" s="1"/>
  <c r="Z2472" i="13" s="1"/>
  <c r="Z2473" i="13" s="1"/>
  <c r="Z2474" i="13" s="1"/>
  <c r="Z2475" i="13" s="1"/>
  <c r="Z2476" i="13" s="1"/>
  <c r="Z2477" i="13" s="1"/>
  <c r="Z2478" i="13" s="1"/>
  <c r="Z2479" i="13" s="1"/>
  <c r="Z2480" i="13" s="1"/>
  <c r="Z2481" i="13" s="1"/>
  <c r="Z2482" i="13" s="1"/>
  <c r="Z2483" i="13" s="1"/>
  <c r="Z2484" i="13" s="1"/>
  <c r="Z2485" i="13" s="1"/>
  <c r="Z2486" i="13" s="1"/>
  <c r="Z2487" i="13" s="1"/>
  <c r="Z2488" i="13" s="1"/>
  <c r="Z2489" i="13" s="1"/>
  <c r="Z2490" i="13" s="1"/>
  <c r="Z2491" i="13" s="1"/>
  <c r="Z2492" i="13" s="1"/>
  <c r="Z2493" i="13" s="1"/>
  <c r="Z2494" i="13" s="1"/>
  <c r="Z2495" i="13" s="1"/>
  <c r="Z2496" i="13" s="1"/>
  <c r="Z2497" i="13" s="1"/>
  <c r="Z2498" i="13" s="1"/>
  <c r="Z2499" i="13" s="1"/>
  <c r="Z2500" i="13" s="1"/>
  <c r="Z2501" i="13" s="1"/>
  <c r="Z2502" i="13" s="1"/>
  <c r="Z2503" i="13" s="1"/>
  <c r="Z2504" i="13" s="1"/>
  <c r="Z2505" i="13" s="1"/>
  <c r="Z2506" i="13" s="1"/>
  <c r="Z2507" i="13" s="1"/>
  <c r="Z2508" i="13" s="1"/>
  <c r="Z2509" i="13" s="1"/>
  <c r="Z2510" i="13" s="1"/>
  <c r="Z2511" i="13" s="1"/>
  <c r="Z2512" i="13" s="1"/>
  <c r="Z2513" i="13" s="1"/>
  <c r="Z2514" i="13" s="1"/>
  <c r="Z2515" i="13" s="1"/>
  <c r="Z2516" i="13" s="1"/>
  <c r="Z2517" i="13" s="1"/>
  <c r="Z2518" i="13" s="1"/>
  <c r="Z2519" i="13" s="1"/>
  <c r="Z2520" i="13" s="1"/>
  <c r="Z2521" i="13" s="1"/>
  <c r="Z2522" i="13" s="1"/>
  <c r="Z2523" i="13" s="1"/>
  <c r="Z2524" i="13" s="1"/>
  <c r="Z2525" i="13" s="1"/>
  <c r="Z2526" i="13" s="1"/>
  <c r="Z2527" i="13" s="1"/>
  <c r="Z2528" i="13" s="1"/>
  <c r="Z2529" i="13" s="1"/>
  <c r="Z2530" i="13" s="1"/>
  <c r="Z2531" i="13" s="1"/>
  <c r="Z2532" i="13" s="1"/>
  <c r="Z2533" i="13" s="1"/>
  <c r="Z2534" i="13" s="1"/>
  <c r="Z2535" i="13" s="1"/>
  <c r="Z2536" i="13" s="1"/>
  <c r="Z2537" i="13" s="1"/>
  <c r="Z2538" i="13" s="1"/>
  <c r="Z2539" i="13" s="1"/>
  <c r="Z2540" i="13" s="1"/>
  <c r="Z2541" i="13" s="1"/>
  <c r="Z2542" i="13" s="1"/>
  <c r="Z2543" i="13" s="1"/>
  <c r="Z2544" i="13" s="1"/>
  <c r="Z2545" i="13" s="1"/>
  <c r="Z2546" i="13" s="1"/>
  <c r="Z2547" i="13" s="1"/>
  <c r="Z2548" i="13" s="1"/>
  <c r="Z2549" i="13" s="1"/>
  <c r="Z2550" i="13" s="1"/>
  <c r="Z2551" i="13" s="1"/>
  <c r="Z2552" i="13" s="1"/>
  <c r="Z2553" i="13" s="1"/>
  <c r="Z2554" i="13" s="1"/>
  <c r="Z2555" i="13" s="1"/>
  <c r="Z2556" i="13" s="1"/>
  <c r="Z2557" i="13" s="1"/>
  <c r="Z2558" i="13" s="1"/>
  <c r="Z2559" i="13" s="1"/>
  <c r="Z2560" i="13" s="1"/>
  <c r="Z2561" i="13" s="1"/>
  <c r="Z2562" i="13" s="1"/>
  <c r="Z2563" i="13" s="1"/>
  <c r="Z2564" i="13" s="1"/>
  <c r="Z2565" i="13" s="1"/>
  <c r="Z2566" i="13" s="1"/>
  <c r="Z2567" i="13" s="1"/>
  <c r="Z2568" i="13" s="1"/>
  <c r="Z2569" i="13" s="1"/>
  <c r="Z2570" i="13" s="1"/>
  <c r="Z2571" i="13" s="1"/>
  <c r="Z2572" i="13" s="1"/>
  <c r="Z2573" i="13" s="1"/>
  <c r="Z2574" i="13" s="1"/>
  <c r="Z2575" i="13" s="1"/>
  <c r="Z2576" i="13" s="1"/>
  <c r="Z2577" i="13" s="1"/>
  <c r="Z2578" i="13" s="1"/>
  <c r="Z2579" i="13" s="1"/>
  <c r="Z2580" i="13" s="1"/>
  <c r="Z2581" i="13" s="1"/>
  <c r="Z2582" i="13" s="1"/>
  <c r="Z2583" i="13" s="1"/>
  <c r="Z2584" i="13" s="1"/>
  <c r="Z2585" i="13" s="1"/>
  <c r="Z2586" i="13" s="1"/>
  <c r="Z2587" i="13" s="1"/>
  <c r="Z2588" i="13" s="1"/>
  <c r="Z2589" i="13" s="1"/>
  <c r="Z2590" i="13" s="1"/>
  <c r="Z2591" i="13" s="1"/>
  <c r="Z2592" i="13" s="1"/>
  <c r="Z2593" i="13" s="1"/>
  <c r="Z2594" i="13" s="1"/>
  <c r="Z2595" i="13" s="1"/>
  <c r="Z2596" i="13" s="1"/>
  <c r="Z2597" i="13" s="1"/>
  <c r="Z2598" i="13" s="1"/>
  <c r="Z2599" i="13" s="1"/>
  <c r="Z2600" i="13" s="1"/>
  <c r="Z2601" i="13" s="1"/>
  <c r="Z2602" i="13" s="1"/>
  <c r="Z2603" i="13" s="1"/>
  <c r="Z2604" i="13" s="1"/>
  <c r="Z2605" i="13" s="1"/>
  <c r="Z2606" i="13" s="1"/>
  <c r="Z2607" i="13" s="1"/>
  <c r="Z2608" i="13" s="1"/>
  <c r="Z2609" i="13" s="1"/>
  <c r="Z2610" i="13" s="1"/>
  <c r="Z2611" i="13" s="1"/>
  <c r="Z2612" i="13" s="1"/>
  <c r="Z2613" i="13" s="1"/>
  <c r="Z2614" i="13" s="1"/>
  <c r="Z2615" i="13" s="1"/>
  <c r="Z2616" i="13" s="1"/>
  <c r="Z2617" i="13" s="1"/>
  <c r="Z2618" i="13" s="1"/>
  <c r="Z2619" i="13" s="1"/>
  <c r="Z2620" i="13" s="1"/>
  <c r="Z2621" i="13" s="1"/>
  <c r="Z2622" i="13" s="1"/>
  <c r="Z2623" i="13" s="1"/>
  <c r="Z2624" i="13" s="1"/>
  <c r="Z2625" i="13" s="1"/>
  <c r="Z2626" i="13" s="1"/>
  <c r="Z2627" i="13" s="1"/>
  <c r="Z2628" i="13" s="1"/>
  <c r="Z2629" i="13" s="1"/>
  <c r="Z2630" i="13" s="1"/>
  <c r="Z2631" i="13" s="1"/>
  <c r="Z2632" i="13" s="1"/>
  <c r="Z2633" i="13" s="1"/>
  <c r="Z2634" i="13" s="1"/>
  <c r="Z2635" i="13" s="1"/>
  <c r="Z2636" i="13" s="1"/>
  <c r="Z2637" i="13" s="1"/>
  <c r="Z2638" i="13" s="1"/>
  <c r="Z2639" i="13" s="1"/>
  <c r="Z2640" i="13" s="1"/>
  <c r="Z2641" i="13" s="1"/>
  <c r="Z2642" i="13" s="1"/>
  <c r="Z2643" i="13" s="1"/>
  <c r="Z2644" i="13" s="1"/>
  <c r="Z2645" i="13" s="1"/>
  <c r="Z2646" i="13" s="1"/>
  <c r="Z2647" i="13" s="1"/>
  <c r="Z2648" i="13" s="1"/>
  <c r="Z2649" i="13" s="1"/>
  <c r="Z2650" i="13" s="1"/>
  <c r="Z2651" i="13" s="1"/>
  <c r="Z2652" i="13" s="1"/>
  <c r="Z2653" i="13" s="1"/>
  <c r="Z2654" i="13" s="1"/>
  <c r="Z2655" i="13" s="1"/>
  <c r="Z2656" i="13" s="1"/>
  <c r="Z2657" i="13" s="1"/>
  <c r="Z2658" i="13" s="1"/>
  <c r="Z2659" i="13" s="1"/>
  <c r="Z2660" i="13" s="1"/>
  <c r="Z2661" i="13" s="1"/>
  <c r="Z2662" i="13" s="1"/>
  <c r="Z2663" i="13" s="1"/>
  <c r="Z2664" i="13" s="1"/>
  <c r="Z2665" i="13" s="1"/>
  <c r="Z2666" i="13" s="1"/>
  <c r="Z2667" i="13" s="1"/>
  <c r="Z2668" i="13" s="1"/>
  <c r="Z2669" i="13" s="1"/>
  <c r="Z2670" i="13" s="1"/>
  <c r="Z2671" i="13" s="1"/>
  <c r="Z2672" i="13" s="1"/>
  <c r="Z2673" i="13" s="1"/>
  <c r="Z2674" i="13" s="1"/>
  <c r="Z2675" i="13" s="1"/>
  <c r="Z2676" i="13" s="1"/>
  <c r="Z2677" i="13" s="1"/>
  <c r="Z2678" i="13" s="1"/>
  <c r="Z2679" i="13" s="1"/>
  <c r="Z2680" i="13" s="1"/>
  <c r="Z2681" i="13" s="1"/>
  <c r="Z2682" i="13" s="1"/>
  <c r="Z2683" i="13" s="1"/>
  <c r="Z2684" i="13" s="1"/>
  <c r="Z2685" i="13" s="1"/>
  <c r="Z2686" i="13" s="1"/>
  <c r="Z2687" i="13" s="1"/>
  <c r="Z2688" i="13" s="1"/>
  <c r="Z2689" i="13" s="1"/>
  <c r="Z2690" i="13" s="1"/>
  <c r="Z2691" i="13" s="1"/>
  <c r="Z2692" i="13" s="1"/>
  <c r="Z2693" i="13" s="1"/>
  <c r="Z2694" i="13" s="1"/>
  <c r="Z2695" i="13" s="1"/>
  <c r="Z2696" i="13" s="1"/>
  <c r="Z2697" i="13" s="1"/>
  <c r="Z2698" i="13" s="1"/>
  <c r="Z2699" i="13" s="1"/>
  <c r="Z2700" i="13" s="1"/>
  <c r="Z2701" i="13" s="1"/>
  <c r="Z2702" i="13" s="1"/>
  <c r="Z2703" i="13" s="1"/>
  <c r="Z2704" i="13" s="1"/>
  <c r="Z2705" i="13" s="1"/>
  <c r="Z2706" i="13" s="1"/>
  <c r="Z2707" i="13" s="1"/>
  <c r="Z2708" i="13" s="1"/>
  <c r="Z2709" i="13" s="1"/>
  <c r="Z2710" i="13" s="1"/>
  <c r="Z2711" i="13" s="1"/>
  <c r="Z2712" i="13" s="1"/>
  <c r="Z2713" i="13" s="1"/>
  <c r="Z2714" i="13" s="1"/>
  <c r="Z2715" i="13" s="1"/>
  <c r="Z2716" i="13" s="1"/>
  <c r="Z2717" i="13" s="1"/>
  <c r="Z2718" i="13" s="1"/>
  <c r="Z2719" i="13" s="1"/>
  <c r="Z2720" i="13" s="1"/>
  <c r="Z2721" i="13" s="1"/>
  <c r="Z2722" i="13" s="1"/>
  <c r="Z2723" i="13" s="1"/>
  <c r="Z2724" i="13" s="1"/>
  <c r="Z2725" i="13" s="1"/>
  <c r="Z2726" i="13" s="1"/>
  <c r="Z2727" i="13" s="1"/>
  <c r="Z2728" i="13" s="1"/>
  <c r="Z2729" i="13" s="1"/>
  <c r="Z2730" i="13" s="1"/>
  <c r="Z2731" i="13" s="1"/>
  <c r="Z2732" i="13" s="1"/>
  <c r="Z2733" i="13" s="1"/>
  <c r="Z2734" i="13" s="1"/>
  <c r="Z2735" i="13" s="1"/>
  <c r="Z2736" i="13" s="1"/>
  <c r="Z2737" i="13" s="1"/>
  <c r="Z2738" i="13" s="1"/>
  <c r="Z2739" i="13" s="1"/>
  <c r="Z2740" i="13" s="1"/>
  <c r="Z2741" i="13" s="1"/>
  <c r="Z2742" i="13" s="1"/>
  <c r="Z2743" i="13" s="1"/>
  <c r="Z2744" i="13" s="1"/>
  <c r="Z2745" i="13" s="1"/>
  <c r="Z2746" i="13" s="1"/>
  <c r="Z2747" i="13" s="1"/>
  <c r="Z2748" i="13" s="1"/>
  <c r="Z2749" i="13" s="1"/>
  <c r="Z2750" i="13" s="1"/>
  <c r="Z2751" i="13" s="1"/>
  <c r="Z2752" i="13" s="1"/>
  <c r="Z2753" i="13" s="1"/>
  <c r="Z2754" i="13" s="1"/>
  <c r="Z2755" i="13" s="1"/>
  <c r="Z2756" i="13" s="1"/>
  <c r="Z2757" i="13" s="1"/>
  <c r="Z2758" i="13" s="1"/>
  <c r="Z2759" i="13" s="1"/>
  <c r="Z2760" i="13" s="1"/>
  <c r="Z2761" i="13" s="1"/>
  <c r="Z2762" i="13" s="1"/>
  <c r="Z2763" i="13" s="1"/>
  <c r="Z2764" i="13" s="1"/>
  <c r="Z2765" i="13" s="1"/>
  <c r="Z2766" i="13" s="1"/>
  <c r="Z2767" i="13" s="1"/>
  <c r="Z2768" i="13" s="1"/>
  <c r="Z2769" i="13" s="1"/>
  <c r="Z2770" i="13" s="1"/>
  <c r="Z2771" i="13" s="1"/>
  <c r="Z2772" i="13" s="1"/>
  <c r="Z2773" i="13" s="1"/>
  <c r="Z2774" i="13" s="1"/>
  <c r="Z2775" i="13" s="1"/>
  <c r="Z2776" i="13" s="1"/>
  <c r="Z2777" i="13" s="1"/>
  <c r="Z2778" i="13" s="1"/>
  <c r="Z2779" i="13" s="1"/>
  <c r="Z2780" i="13" s="1"/>
  <c r="Z2781" i="13" s="1"/>
  <c r="Z2782" i="13" s="1"/>
  <c r="Z2783" i="13" s="1"/>
  <c r="Z2784" i="13" s="1"/>
  <c r="Z2785" i="13" s="1"/>
  <c r="Z2786" i="13" s="1"/>
  <c r="Z2787" i="13" s="1"/>
  <c r="Z2788" i="13" s="1"/>
  <c r="Z2789" i="13" s="1"/>
  <c r="Z2790" i="13" s="1"/>
  <c r="Z2791" i="13" s="1"/>
  <c r="Z2792" i="13" s="1"/>
  <c r="Z2793" i="13" s="1"/>
  <c r="Z2794" i="13" s="1"/>
  <c r="Z2795" i="13" s="1"/>
  <c r="Z2796" i="13" s="1"/>
  <c r="Z2797" i="13" s="1"/>
  <c r="Z2798" i="13" s="1"/>
  <c r="Z2799" i="13" s="1"/>
  <c r="Z2800" i="13" s="1"/>
  <c r="Z2801" i="13" s="1"/>
  <c r="Z2802" i="13" s="1"/>
  <c r="Z2803" i="13" s="1"/>
  <c r="Z2804" i="13" s="1"/>
  <c r="Z2805" i="13" s="1"/>
  <c r="Z2806" i="13" s="1"/>
  <c r="Z2807" i="13" s="1"/>
  <c r="Z2808" i="13" s="1"/>
  <c r="Z2809" i="13" s="1"/>
  <c r="Z2810" i="13" s="1"/>
  <c r="Z2811" i="13" s="1"/>
  <c r="Z2812" i="13" s="1"/>
  <c r="Z2813" i="13" s="1"/>
  <c r="Z2814" i="13" s="1"/>
  <c r="Z2815" i="13" s="1"/>
  <c r="Z2816" i="13" s="1"/>
  <c r="Z2817" i="13" s="1"/>
  <c r="Z2818" i="13" s="1"/>
  <c r="Z2819" i="13" s="1"/>
  <c r="Z2820" i="13" s="1"/>
  <c r="Z2821" i="13" s="1"/>
  <c r="Z2822" i="13" s="1"/>
  <c r="Z2823" i="13" s="1"/>
  <c r="Z2824" i="13" s="1"/>
  <c r="Z2825" i="13" s="1"/>
  <c r="Z2826" i="13" s="1"/>
  <c r="Z2827" i="13" s="1"/>
  <c r="Z2828" i="13" s="1"/>
  <c r="Z2829" i="13" s="1"/>
  <c r="Z2830" i="13" s="1"/>
  <c r="Z2831" i="13" s="1"/>
  <c r="Z2832" i="13" s="1"/>
  <c r="Z2833" i="13" s="1"/>
  <c r="Z2834" i="13" s="1"/>
  <c r="Z2835" i="13" s="1"/>
  <c r="Z2836" i="13" s="1"/>
  <c r="Z2837" i="13" s="1"/>
  <c r="Z2838" i="13" s="1"/>
  <c r="Z2839" i="13" s="1"/>
  <c r="Z2840" i="13" s="1"/>
  <c r="Z2841" i="13" s="1"/>
  <c r="Z2842" i="13" s="1"/>
  <c r="Z2843" i="13" s="1"/>
  <c r="Z2844" i="13" s="1"/>
  <c r="Z2845" i="13" s="1"/>
  <c r="Z2846" i="13" s="1"/>
  <c r="Z2847" i="13" s="1"/>
  <c r="Z2848" i="13" s="1"/>
  <c r="Z2849" i="13" s="1"/>
  <c r="Z2850" i="13" s="1"/>
  <c r="Z2851" i="13" s="1"/>
  <c r="Z2852" i="13" s="1"/>
  <c r="Z2853" i="13" s="1"/>
  <c r="Z2854" i="13" s="1"/>
  <c r="Z2855" i="13" s="1"/>
  <c r="Z2856" i="13" s="1"/>
  <c r="Z2857" i="13" s="1"/>
  <c r="Z2858" i="13" s="1"/>
  <c r="Z2859" i="13" s="1"/>
  <c r="Z2860" i="13" s="1"/>
  <c r="Z2861" i="13" s="1"/>
  <c r="Z2862" i="13" s="1"/>
  <c r="Z2863" i="13" s="1"/>
  <c r="Z2864" i="13" s="1"/>
  <c r="Z2865" i="13" s="1"/>
  <c r="Z2866" i="13" s="1"/>
  <c r="Z2867" i="13" s="1"/>
  <c r="Z2868" i="13" s="1"/>
  <c r="Z2869" i="13" s="1"/>
  <c r="Z2870" i="13" s="1"/>
  <c r="Z2871" i="13" s="1"/>
  <c r="Z2872" i="13" s="1"/>
  <c r="Z2873" i="13" s="1"/>
  <c r="Z2874" i="13" s="1"/>
  <c r="Z2875" i="13" s="1"/>
  <c r="Z2876" i="13" s="1"/>
  <c r="Z2877" i="13" s="1"/>
  <c r="Z2878" i="13" s="1"/>
  <c r="Z2879" i="13" s="1"/>
  <c r="Z2880" i="13" s="1"/>
  <c r="Z2881" i="13" s="1"/>
  <c r="Z2882" i="13" s="1"/>
  <c r="Z2883" i="13" s="1"/>
  <c r="Z2884" i="13" s="1"/>
  <c r="Z2885" i="13" s="1"/>
  <c r="Z2886" i="13" s="1"/>
  <c r="Z2887" i="13" s="1"/>
  <c r="Z2888" i="13" s="1"/>
  <c r="Z2889" i="13" s="1"/>
  <c r="Z2890" i="13" s="1"/>
  <c r="Z2891" i="13" s="1"/>
  <c r="Z2892" i="13" s="1"/>
  <c r="Z2893" i="13" s="1"/>
  <c r="Z2894" i="13" s="1"/>
  <c r="Z2895" i="13" s="1"/>
  <c r="Z2896" i="13" s="1"/>
  <c r="Z2897" i="13" s="1"/>
  <c r="Z2898" i="13" s="1"/>
  <c r="Z2899" i="13" s="1"/>
  <c r="Z2900" i="13" s="1"/>
  <c r="Z2901" i="13" s="1"/>
  <c r="Z2902" i="13" s="1"/>
  <c r="Z2903" i="13" s="1"/>
  <c r="Z2904" i="13" s="1"/>
  <c r="Z2905" i="13" s="1"/>
  <c r="Z2906" i="13" s="1"/>
  <c r="Z2907" i="13" s="1"/>
  <c r="Z2908" i="13" s="1"/>
  <c r="Z2909" i="13" s="1"/>
  <c r="Z2910" i="13" s="1"/>
  <c r="Z2911" i="13" s="1"/>
  <c r="Z2912" i="13" s="1"/>
  <c r="Z2913" i="13" s="1"/>
  <c r="Z2914" i="13" s="1"/>
  <c r="Z2915" i="13" s="1"/>
  <c r="Z2916" i="13" s="1"/>
  <c r="Z2917" i="13" s="1"/>
  <c r="Z2918" i="13" s="1"/>
  <c r="Z2919" i="13" s="1"/>
  <c r="Z2920" i="13" s="1"/>
  <c r="Z2921" i="13" s="1"/>
  <c r="Z2922" i="13" s="1"/>
  <c r="Z2923" i="13" s="1"/>
  <c r="Z2924" i="13" s="1"/>
  <c r="Z2925" i="13" s="1"/>
  <c r="Z2926" i="13" s="1"/>
  <c r="Z2927" i="13" s="1"/>
  <c r="Z2928" i="13" s="1"/>
  <c r="Z2929" i="13" s="1"/>
  <c r="Z2930" i="13" s="1"/>
  <c r="Z2931" i="13" s="1"/>
  <c r="Z2932" i="13" s="1"/>
  <c r="Z2933" i="13" s="1"/>
  <c r="Z2934" i="13" s="1"/>
  <c r="Z2935" i="13" s="1"/>
  <c r="Z2936" i="13" s="1"/>
  <c r="Z2937" i="13" s="1"/>
  <c r="Z2938" i="13" s="1"/>
  <c r="Z2939" i="13" s="1"/>
  <c r="Z2940" i="13" s="1"/>
  <c r="Z2941" i="13" s="1"/>
  <c r="Z2942" i="13" s="1"/>
  <c r="Z2943" i="13" s="1"/>
  <c r="Z2944" i="13" s="1"/>
  <c r="Z2945" i="13" s="1"/>
  <c r="Z2946" i="13" s="1"/>
  <c r="Z2947" i="13" s="1"/>
  <c r="Z2948" i="13" s="1"/>
  <c r="Z2949" i="13" s="1"/>
  <c r="Z2950" i="13" s="1"/>
  <c r="Z2951" i="13" s="1"/>
  <c r="Z2952" i="13" s="1"/>
  <c r="Z2953" i="13" s="1"/>
  <c r="Z2954" i="13" s="1"/>
  <c r="Z2955" i="13" s="1"/>
  <c r="Z2956" i="13" s="1"/>
  <c r="Z2957" i="13" s="1"/>
  <c r="Z2958" i="13" s="1"/>
  <c r="Z2959" i="13" s="1"/>
  <c r="Z2960" i="13" s="1"/>
  <c r="Z2961" i="13" s="1"/>
  <c r="Z2962" i="13" s="1"/>
  <c r="Z2963" i="13" s="1"/>
  <c r="Z2964" i="13" s="1"/>
  <c r="Z2965" i="13" s="1"/>
  <c r="Z2966" i="13" s="1"/>
  <c r="Z2967" i="13" s="1"/>
  <c r="Z2968" i="13" s="1"/>
  <c r="Z2969" i="13" s="1"/>
  <c r="Z2970" i="13" s="1"/>
  <c r="Z2971" i="13" s="1"/>
  <c r="Z2972" i="13" s="1"/>
  <c r="Z2973" i="13" s="1"/>
  <c r="Z2974" i="13" s="1"/>
  <c r="Z2975" i="13" s="1"/>
  <c r="Z2976" i="13" s="1"/>
  <c r="Z2977" i="13" s="1"/>
  <c r="Z2978" i="13" s="1"/>
  <c r="Z2979" i="13" s="1"/>
  <c r="Z2980" i="13" s="1"/>
  <c r="Z2981" i="13" s="1"/>
  <c r="Z2982" i="13" s="1"/>
  <c r="Z2983" i="13" s="1"/>
  <c r="Z2984" i="13" s="1"/>
  <c r="Z2985" i="13" s="1"/>
  <c r="Z2986" i="13" s="1"/>
  <c r="Z2987" i="13" s="1"/>
  <c r="Z2988" i="13" s="1"/>
  <c r="Z2989" i="13" s="1"/>
  <c r="Z2990" i="13" s="1"/>
  <c r="Z2991" i="13" s="1"/>
  <c r="Z2992" i="13" s="1"/>
  <c r="Z2993" i="13" s="1"/>
  <c r="Z2994" i="13" s="1"/>
  <c r="Z2995" i="13" s="1"/>
  <c r="Z2996" i="13" s="1"/>
  <c r="Z2997" i="13" s="1"/>
  <c r="Z2998" i="13" s="1"/>
  <c r="Z2999" i="13" s="1"/>
  <c r="Z3000" i="13" s="1"/>
  <c r="Z3001" i="13" s="1"/>
  <c r="Z3002" i="13" s="1"/>
  <c r="Z3003" i="13" s="1"/>
  <c r="Z3004" i="13" s="1"/>
  <c r="Z3005" i="13" s="1"/>
  <c r="Z3006" i="13" s="1"/>
  <c r="Z3007" i="13" s="1"/>
  <c r="Z3008" i="13" s="1"/>
  <c r="Z3009" i="13" s="1"/>
  <c r="Z3010" i="13" s="1"/>
  <c r="Z3011" i="13" s="1"/>
  <c r="Z3012" i="13" s="1"/>
  <c r="Z3013" i="13" s="1"/>
  <c r="Z3014" i="13" s="1"/>
  <c r="Z3015" i="13" s="1"/>
  <c r="Z3016" i="13" s="1"/>
  <c r="Z3017" i="13" s="1"/>
  <c r="Z3018" i="13" s="1"/>
  <c r="Z3019" i="13" s="1"/>
  <c r="Z3020" i="13" s="1"/>
  <c r="Z3021" i="13" s="1"/>
  <c r="Z3022" i="13" s="1"/>
  <c r="Z3023" i="13" s="1"/>
  <c r="Z3024" i="13" s="1"/>
  <c r="Z3025" i="13" s="1"/>
  <c r="Z3026" i="13" s="1"/>
  <c r="Z3027" i="13" s="1"/>
  <c r="Z3028" i="13" s="1"/>
  <c r="Z3029" i="13" s="1"/>
  <c r="Z3030" i="13" s="1"/>
  <c r="Z3031" i="13" s="1"/>
  <c r="Z3032" i="13" s="1"/>
  <c r="Z3033" i="13" s="1"/>
  <c r="Z3034" i="13" s="1"/>
  <c r="Z3035" i="13" s="1"/>
  <c r="Z3036" i="13" s="1"/>
  <c r="Z3037" i="13" s="1"/>
  <c r="Z3038" i="13" s="1"/>
  <c r="Z3039" i="13" s="1"/>
  <c r="Z3040" i="13" s="1"/>
  <c r="Z3041" i="13" s="1"/>
  <c r="Z3042" i="13" s="1"/>
  <c r="Z3043" i="13" s="1"/>
  <c r="Z3044" i="13" s="1"/>
  <c r="Z3045" i="13" s="1"/>
  <c r="Z3046" i="13" s="1"/>
  <c r="Z3047" i="13" s="1"/>
  <c r="Z3048" i="13" s="1"/>
  <c r="Z3049" i="13" s="1"/>
  <c r="Z3050" i="13" s="1"/>
  <c r="Z3051" i="13" s="1"/>
  <c r="Z3052" i="13" s="1"/>
  <c r="Z3053" i="13" s="1"/>
  <c r="Z3054" i="13" s="1"/>
  <c r="Z3055" i="13" s="1"/>
  <c r="Z3056" i="13" s="1"/>
  <c r="Z3057" i="13" s="1"/>
  <c r="Z3058" i="13" s="1"/>
  <c r="Z3059" i="13" s="1"/>
  <c r="Z3060" i="13" s="1"/>
  <c r="Z3061" i="13" s="1"/>
  <c r="Z3062" i="13" s="1"/>
  <c r="Z3063" i="13" s="1"/>
  <c r="Z3064" i="13" s="1"/>
  <c r="Z3065" i="13" s="1"/>
  <c r="Z3066" i="13" s="1"/>
  <c r="Z3067" i="13" s="1"/>
  <c r="Z3068" i="13" s="1"/>
  <c r="Z3069" i="13" s="1"/>
  <c r="Z3070" i="13" s="1"/>
  <c r="Z3071" i="13" s="1"/>
  <c r="Z3072" i="13" s="1"/>
  <c r="Z3073" i="13" s="1"/>
  <c r="Z3074" i="13" s="1"/>
  <c r="Z3075" i="13" s="1"/>
  <c r="Z3076" i="13" s="1"/>
  <c r="Z3077" i="13" s="1"/>
  <c r="Z3078" i="13" s="1"/>
  <c r="Z3079" i="13" s="1"/>
  <c r="Z3080" i="13" s="1"/>
  <c r="Z3081" i="13" s="1"/>
  <c r="Z3082" i="13" s="1"/>
  <c r="Z3083" i="13" s="1"/>
  <c r="Z3084" i="13" s="1"/>
  <c r="Z3085" i="13" s="1"/>
  <c r="Z3086" i="13" s="1"/>
  <c r="Z3087" i="13" s="1"/>
  <c r="Z3088" i="13" s="1"/>
  <c r="Z3089" i="13" s="1"/>
  <c r="Z3090" i="13" s="1"/>
  <c r="Z3091" i="13" s="1"/>
  <c r="Z3092" i="13" s="1"/>
  <c r="Z3093" i="13" s="1"/>
  <c r="Z3094" i="13" s="1"/>
  <c r="Z3095" i="13" s="1"/>
  <c r="Z3096" i="13" s="1"/>
  <c r="Z3097" i="13" s="1"/>
  <c r="Z3098" i="13" s="1"/>
  <c r="Z3099" i="13" s="1"/>
  <c r="Z3100" i="13" s="1"/>
  <c r="Z3101" i="13" s="1"/>
  <c r="Z3102" i="13" s="1"/>
  <c r="Z3103" i="13" s="1"/>
  <c r="Z3104" i="13" s="1"/>
  <c r="Z3105" i="13" s="1"/>
  <c r="Z3106" i="13" s="1"/>
  <c r="Z3107" i="13" s="1"/>
  <c r="Z3108" i="13" s="1"/>
  <c r="Z3109" i="13" s="1"/>
  <c r="Z3110" i="13" s="1"/>
  <c r="Z3111" i="13" s="1"/>
  <c r="Z3112" i="13" s="1"/>
  <c r="Z3113" i="13" s="1"/>
  <c r="Z3114" i="13" s="1"/>
  <c r="Z3115" i="13" s="1"/>
  <c r="Z3116" i="13" s="1"/>
  <c r="Z3117" i="13" s="1"/>
  <c r="Z3118" i="13" s="1"/>
  <c r="Z3119" i="13" s="1"/>
  <c r="Z3120" i="13" s="1"/>
  <c r="Z3121" i="13" s="1"/>
  <c r="Z3122" i="13" s="1"/>
  <c r="Z3123" i="13" s="1"/>
  <c r="Z3124" i="13" s="1"/>
  <c r="Z3125" i="13" s="1"/>
  <c r="Z3126" i="13" s="1"/>
  <c r="Z3127" i="13" s="1"/>
  <c r="Z3128" i="13" s="1"/>
  <c r="Z3129" i="13" s="1"/>
  <c r="Z3130" i="13" s="1"/>
  <c r="Z3131" i="13" s="1"/>
  <c r="Z3132" i="13" s="1"/>
  <c r="Z3133" i="13" s="1"/>
  <c r="Z3134" i="13" s="1"/>
  <c r="Z3135" i="13" s="1"/>
  <c r="Z3136" i="13" s="1"/>
  <c r="Z3137" i="13" s="1"/>
  <c r="Z3138" i="13" s="1"/>
  <c r="Z3139" i="13" s="1"/>
  <c r="Z3140" i="13" s="1"/>
  <c r="Z3141" i="13" s="1"/>
  <c r="Z3142" i="13" s="1"/>
  <c r="Z3143" i="13" s="1"/>
  <c r="Z3144" i="13" s="1"/>
  <c r="Z3145" i="13" s="1"/>
  <c r="Z3146" i="13" s="1"/>
  <c r="Z3147" i="13" s="1"/>
  <c r="Z3148" i="13" s="1"/>
  <c r="Z3149" i="13" s="1"/>
  <c r="Z3150" i="13" s="1"/>
  <c r="Z3151" i="13" s="1"/>
  <c r="Z3152" i="13" s="1"/>
  <c r="Z3153" i="13" s="1"/>
  <c r="Z3154" i="13" s="1"/>
  <c r="Z3155" i="13" s="1"/>
  <c r="Z3156" i="13" s="1"/>
  <c r="Z3157" i="13" s="1"/>
  <c r="Z3158" i="13" s="1"/>
  <c r="Z3159" i="13" s="1"/>
  <c r="Z3160" i="13" s="1"/>
  <c r="Z3161" i="13" s="1"/>
  <c r="Z3162" i="13" s="1"/>
  <c r="Z3163" i="13" s="1"/>
  <c r="Z3164" i="13" s="1"/>
  <c r="Z3165" i="13" s="1"/>
  <c r="Z3166" i="13" s="1"/>
  <c r="Z3167" i="13" s="1"/>
  <c r="Z3168" i="13" s="1"/>
  <c r="Z3169" i="13" s="1"/>
  <c r="Z3170" i="13" s="1"/>
  <c r="Z3171" i="13" s="1"/>
  <c r="Z3172" i="13" s="1"/>
  <c r="Z3173" i="13" s="1"/>
  <c r="Z3174" i="13" s="1"/>
  <c r="Z3175" i="13" s="1"/>
  <c r="Z3176" i="13" s="1"/>
  <c r="Z3177" i="13" s="1"/>
  <c r="Z3178" i="13" s="1"/>
  <c r="Z3179" i="13" s="1"/>
  <c r="Z3180" i="13" s="1"/>
  <c r="Z3181" i="13" s="1"/>
  <c r="Z3182" i="13" s="1"/>
  <c r="Z3183" i="13" s="1"/>
  <c r="Z3184" i="13" s="1"/>
  <c r="Z3185" i="13" s="1"/>
  <c r="Z3186" i="13" s="1"/>
  <c r="Z3187" i="13" s="1"/>
  <c r="Z3188" i="13" s="1"/>
  <c r="Z3189" i="13" s="1"/>
  <c r="Z3190" i="13" s="1"/>
  <c r="Z3191" i="13" s="1"/>
  <c r="Z3192" i="13" s="1"/>
  <c r="Z3193" i="13" s="1"/>
  <c r="Z3194" i="13" s="1"/>
  <c r="Z3195" i="13" s="1"/>
  <c r="Z3196" i="13" s="1"/>
  <c r="Z3197" i="13" s="1"/>
  <c r="Z3198" i="13" s="1"/>
  <c r="Z3199" i="13" s="1"/>
  <c r="Z3200" i="13" s="1"/>
  <c r="Z3201" i="13" s="1"/>
  <c r="Z3202" i="13" s="1"/>
  <c r="Z3203" i="13" s="1"/>
  <c r="Z3204" i="13" s="1"/>
  <c r="Z3205" i="13" s="1"/>
  <c r="Z3206" i="13" s="1"/>
  <c r="Z3207" i="13" s="1"/>
  <c r="Z3208" i="13" s="1"/>
  <c r="Z3209" i="13" s="1"/>
  <c r="Z3210" i="13" s="1"/>
  <c r="Z3211" i="13" s="1"/>
  <c r="Z3212" i="13" s="1"/>
  <c r="Z3213" i="13" s="1"/>
  <c r="Z3214" i="13" s="1"/>
  <c r="Z3215" i="13" s="1"/>
  <c r="Z3216" i="13" s="1"/>
  <c r="Z3217" i="13" s="1"/>
  <c r="Z3218" i="13" s="1"/>
  <c r="Z3219" i="13" s="1"/>
  <c r="Z3220" i="13" s="1"/>
  <c r="Z3221" i="13" s="1"/>
  <c r="Z3222" i="13" s="1"/>
  <c r="Z3223" i="13" s="1"/>
  <c r="Z3224" i="13" s="1"/>
  <c r="Z3225" i="13" s="1"/>
  <c r="Z3226" i="13" s="1"/>
  <c r="Z3227" i="13" s="1"/>
  <c r="Z3228" i="13" s="1"/>
  <c r="Z3229" i="13" s="1"/>
  <c r="Z3230" i="13" s="1"/>
  <c r="Z3231" i="13" s="1"/>
  <c r="Z3232" i="13" s="1"/>
  <c r="Z3233" i="13" s="1"/>
  <c r="Z3234" i="13" s="1"/>
  <c r="Z3235" i="13" s="1"/>
  <c r="Z3236" i="13" s="1"/>
  <c r="Z3237" i="13" s="1"/>
  <c r="Z3238" i="13" s="1"/>
  <c r="Z3239" i="13" s="1"/>
  <c r="Z3240" i="13" s="1"/>
  <c r="Z3241" i="13" s="1"/>
  <c r="Z3242" i="13" s="1"/>
  <c r="Z3243" i="13" s="1"/>
  <c r="Z3244" i="13" s="1"/>
  <c r="Z3245" i="13" s="1"/>
  <c r="Z3246" i="13" s="1"/>
  <c r="Z3247" i="13" s="1"/>
  <c r="Z3248" i="13" s="1"/>
  <c r="Z3249" i="13" s="1"/>
  <c r="Z3250" i="13" s="1"/>
  <c r="Z3251" i="13" s="1"/>
  <c r="Z3252" i="13" s="1"/>
  <c r="Z3253" i="13" s="1"/>
  <c r="Z3254" i="13" s="1"/>
  <c r="Z3255" i="13" s="1"/>
  <c r="Z3256" i="13" s="1"/>
  <c r="Z3257" i="13" s="1"/>
  <c r="Z3258" i="13" s="1"/>
  <c r="Z3259" i="13" s="1"/>
  <c r="Z3260" i="13" s="1"/>
  <c r="Z3261" i="13" s="1"/>
  <c r="Z3262" i="13" s="1"/>
  <c r="Z3263" i="13" s="1"/>
  <c r="Z3264" i="13" s="1"/>
  <c r="Z3265" i="13" s="1"/>
  <c r="Z3266" i="13" s="1"/>
  <c r="Z3267" i="13" s="1"/>
  <c r="Z3268" i="13" s="1"/>
  <c r="Z3269" i="13" s="1"/>
  <c r="Z3270" i="13" s="1"/>
  <c r="Z3271" i="13" s="1"/>
  <c r="Z3272" i="13" s="1"/>
  <c r="Z3273" i="13" s="1"/>
  <c r="Z3274" i="13" s="1"/>
  <c r="Z3275" i="13" s="1"/>
  <c r="Z3276" i="13" s="1"/>
  <c r="Z3277" i="13" s="1"/>
  <c r="Z3278" i="13" s="1"/>
  <c r="Z3279" i="13" s="1"/>
  <c r="Z3280" i="13" s="1"/>
  <c r="Z3281" i="13" s="1"/>
  <c r="Z3282" i="13" s="1"/>
  <c r="Z3283" i="13" s="1"/>
  <c r="Z3284" i="13" s="1"/>
  <c r="Z3285" i="13" s="1"/>
  <c r="Z3286" i="13" s="1"/>
  <c r="Z3287" i="13" s="1"/>
  <c r="Z3288" i="13" s="1"/>
  <c r="Z3289" i="13" s="1"/>
  <c r="Z3290" i="13" s="1"/>
  <c r="Z3291" i="13" s="1"/>
  <c r="Z3292" i="13" s="1"/>
  <c r="Z3293" i="13" s="1"/>
  <c r="Z3294" i="13" s="1"/>
  <c r="Z3295" i="13" s="1"/>
  <c r="Z3296" i="13" s="1"/>
  <c r="Z3297" i="13" s="1"/>
  <c r="Z3298" i="13" s="1"/>
  <c r="Z3299" i="13" s="1"/>
  <c r="Z3300" i="13" s="1"/>
  <c r="Z3301" i="13" s="1"/>
  <c r="Z3302" i="13" s="1"/>
  <c r="Z3303" i="13" s="1"/>
  <c r="Z3304" i="13" s="1"/>
  <c r="Z3305" i="13" s="1"/>
  <c r="Z3306" i="13" s="1"/>
  <c r="Z3307" i="13" s="1"/>
  <c r="Z3308" i="13" s="1"/>
  <c r="Z3309" i="13" s="1"/>
  <c r="Z3310" i="13" s="1"/>
  <c r="Z3311" i="13" s="1"/>
  <c r="Z3312" i="13" s="1"/>
  <c r="Z3313" i="13" s="1"/>
  <c r="Z3314" i="13" s="1"/>
  <c r="Z3315" i="13" s="1"/>
  <c r="Z3316" i="13" s="1"/>
  <c r="Z3317" i="13" s="1"/>
  <c r="Z3318" i="13" s="1"/>
  <c r="Z3319" i="13" s="1"/>
  <c r="Z3320" i="13" s="1"/>
  <c r="Z3321" i="13" s="1"/>
  <c r="Z3322" i="13" s="1"/>
  <c r="Z3323" i="13" s="1"/>
  <c r="Z3324" i="13" s="1"/>
  <c r="Z3325" i="13" s="1"/>
  <c r="Z3326" i="13" s="1"/>
  <c r="Z3327" i="13" s="1"/>
  <c r="Z3328" i="13" s="1"/>
  <c r="Z3329" i="13" s="1"/>
  <c r="Z3330" i="13" s="1"/>
  <c r="Z3331" i="13" s="1"/>
  <c r="Z3332" i="13" s="1"/>
  <c r="Z3333" i="13" s="1"/>
  <c r="Z3334" i="13" s="1"/>
  <c r="Z3335" i="13" s="1"/>
  <c r="Z3336" i="13" s="1"/>
  <c r="Z3337" i="13" s="1"/>
  <c r="Z3338" i="13" s="1"/>
  <c r="Z3339" i="13" s="1"/>
  <c r="Z3340" i="13" s="1"/>
  <c r="Z3341" i="13" s="1"/>
  <c r="Z3342" i="13" s="1"/>
  <c r="Z3343" i="13" s="1"/>
  <c r="Z3344" i="13" s="1"/>
  <c r="Z3345" i="13" s="1"/>
  <c r="Z3346" i="13" s="1"/>
  <c r="Z3347" i="13" s="1"/>
  <c r="Z3348" i="13" s="1"/>
  <c r="Z3349" i="13" s="1"/>
  <c r="Z3350" i="13" s="1"/>
  <c r="Z3351" i="13" s="1"/>
  <c r="Z3352" i="13" s="1"/>
  <c r="Z3353" i="13" s="1"/>
  <c r="Z3354" i="13" s="1"/>
  <c r="Z3355" i="13" s="1"/>
  <c r="Z3356" i="13" s="1"/>
  <c r="Z3357" i="13" s="1"/>
  <c r="Z3358" i="13" s="1"/>
  <c r="Z3359" i="13" s="1"/>
  <c r="Z3360" i="13" s="1"/>
  <c r="Z3361" i="13" s="1"/>
  <c r="Z3362" i="13" s="1"/>
  <c r="Z3363" i="13" s="1"/>
  <c r="Z3364" i="13" s="1"/>
  <c r="Z3365" i="13" s="1"/>
  <c r="Z3366" i="13" s="1"/>
  <c r="Z3367" i="13" s="1"/>
  <c r="Z3368" i="13" s="1"/>
  <c r="Z3369" i="13" s="1"/>
  <c r="Z3370" i="13" s="1"/>
  <c r="Z3371" i="13" s="1"/>
  <c r="Z3372" i="13" s="1"/>
  <c r="Z3373" i="13" s="1"/>
  <c r="Z3374" i="13" s="1"/>
  <c r="Z3375" i="13" s="1"/>
  <c r="Z3376" i="13" s="1"/>
  <c r="Z3377" i="13" s="1"/>
  <c r="Z3378" i="13" s="1"/>
  <c r="Z3379" i="13" s="1"/>
  <c r="Z3380" i="13" s="1"/>
  <c r="Z3381" i="13" s="1"/>
  <c r="Z3382" i="13" s="1"/>
  <c r="Z3383" i="13" s="1"/>
  <c r="Z3384" i="13" s="1"/>
  <c r="Z3385" i="13" s="1"/>
  <c r="Z3386" i="13" s="1"/>
  <c r="Z3387" i="13" s="1"/>
  <c r="Z3388" i="13" s="1"/>
  <c r="Z3389" i="13" s="1"/>
  <c r="Z3390" i="13" s="1"/>
  <c r="Z3391" i="13" s="1"/>
  <c r="Z3392" i="13" s="1"/>
  <c r="Z3393" i="13" s="1"/>
  <c r="Z3394" i="13" s="1"/>
  <c r="Z3395" i="13" s="1"/>
  <c r="Z3396" i="13" s="1"/>
  <c r="Z3397" i="13" s="1"/>
  <c r="Z3398" i="13" s="1"/>
  <c r="Z3399" i="13" s="1"/>
  <c r="Z3400" i="13" s="1"/>
  <c r="Z3401" i="13" s="1"/>
  <c r="Z3402" i="13" s="1"/>
  <c r="Z3403" i="13" s="1"/>
  <c r="Z3404" i="13" s="1"/>
  <c r="Z3405" i="13" s="1"/>
  <c r="Z3406" i="13" s="1"/>
  <c r="Z3407" i="13" s="1"/>
  <c r="Z3408" i="13" s="1"/>
  <c r="Z3409" i="13" s="1"/>
  <c r="Z3410" i="13" s="1"/>
  <c r="Z3411" i="13" s="1"/>
  <c r="Z3412" i="13" s="1"/>
  <c r="Z3413" i="13" s="1"/>
  <c r="Z3414" i="13" s="1"/>
  <c r="Z3415" i="13" s="1"/>
  <c r="Z3416" i="13" s="1"/>
  <c r="Z3417" i="13" s="1"/>
  <c r="Z3418" i="13" s="1"/>
  <c r="Z3419" i="13" s="1"/>
  <c r="Z3420" i="13" s="1"/>
  <c r="Z3421" i="13" s="1"/>
  <c r="Z3422" i="13" s="1"/>
  <c r="Z3423" i="13" s="1"/>
  <c r="Z3424" i="13" s="1"/>
  <c r="Z3425" i="13" s="1"/>
  <c r="Z3426" i="13" s="1"/>
  <c r="Z3427" i="13" s="1"/>
  <c r="Z3428" i="13" s="1"/>
  <c r="Z3429" i="13" s="1"/>
  <c r="Z3430" i="13" s="1"/>
  <c r="Z3431" i="13" s="1"/>
  <c r="Z3432" i="13" s="1"/>
  <c r="Z3433" i="13" s="1"/>
  <c r="Z3434" i="13" s="1"/>
  <c r="Z3435" i="13" s="1"/>
  <c r="Z3436" i="13" s="1"/>
  <c r="Z3437" i="13" s="1"/>
  <c r="Z3438" i="13" s="1"/>
  <c r="Z3439" i="13" s="1"/>
  <c r="Z3440" i="13" s="1"/>
  <c r="Z3441" i="13" s="1"/>
  <c r="Z3442" i="13" s="1"/>
  <c r="Z3443" i="13" s="1"/>
  <c r="Z3444" i="13" s="1"/>
  <c r="Z3445" i="13" s="1"/>
  <c r="Z3446" i="13" s="1"/>
  <c r="Z3447" i="13" s="1"/>
  <c r="Z3448" i="13" s="1"/>
  <c r="Z3449" i="13" s="1"/>
  <c r="Z3450" i="13" s="1"/>
  <c r="Z3451" i="13" s="1"/>
  <c r="Z3452" i="13" s="1"/>
  <c r="Z3453" i="13" s="1"/>
  <c r="Z3454" i="13" s="1"/>
  <c r="Z3455" i="13" s="1"/>
  <c r="Z3456" i="13" s="1"/>
  <c r="Z3457" i="13" s="1"/>
  <c r="Z3458" i="13" s="1"/>
  <c r="Z3459" i="13" s="1"/>
  <c r="Z3460" i="13" s="1"/>
  <c r="Z3461" i="13" s="1"/>
  <c r="Z3462" i="13" s="1"/>
  <c r="Z3463" i="13" s="1"/>
  <c r="Z3464" i="13" s="1"/>
  <c r="Z3465" i="13" s="1"/>
  <c r="Z3466" i="13" s="1"/>
  <c r="Z3467" i="13" s="1"/>
  <c r="Z3468" i="13" s="1"/>
  <c r="Z3469" i="13" s="1"/>
  <c r="Z3470" i="13" s="1"/>
  <c r="Z3471" i="13" s="1"/>
  <c r="Z3472" i="13" s="1"/>
  <c r="Z3473" i="13" s="1"/>
  <c r="Z3474" i="13" s="1"/>
  <c r="Z3475" i="13" s="1"/>
  <c r="Z3476" i="13" s="1"/>
  <c r="Z3477" i="13" s="1"/>
  <c r="Z3478" i="13" s="1"/>
  <c r="Z3479" i="13" s="1"/>
  <c r="Z3480" i="13" s="1"/>
  <c r="Z3481" i="13" s="1"/>
  <c r="Z3482" i="13" s="1"/>
  <c r="Z3483" i="13" s="1"/>
  <c r="Z3484" i="13" s="1"/>
  <c r="Z3485" i="13" s="1"/>
  <c r="Z3486" i="13" s="1"/>
  <c r="Z3487" i="13" s="1"/>
  <c r="Z3488" i="13" s="1"/>
  <c r="Z3489" i="13" s="1"/>
  <c r="Z3490" i="13" s="1"/>
  <c r="Z3491" i="13" s="1"/>
  <c r="Z3492" i="13" s="1"/>
  <c r="Z3493" i="13" s="1"/>
  <c r="Z3494" i="13" s="1"/>
  <c r="Z3495" i="13" s="1"/>
  <c r="Z3496" i="13" s="1"/>
  <c r="Z3497" i="13" s="1"/>
  <c r="Z3498" i="13" s="1"/>
  <c r="Z3499" i="13" s="1"/>
  <c r="Z3500" i="13" s="1"/>
  <c r="Z3501" i="13" s="1"/>
  <c r="Z3502" i="13" s="1"/>
  <c r="Z3503" i="13" s="1"/>
  <c r="Z3504" i="13" s="1"/>
  <c r="Z3505" i="13" s="1"/>
  <c r="Z3506" i="13" s="1"/>
  <c r="Z3507" i="13" s="1"/>
  <c r="Z3508" i="13" s="1"/>
  <c r="Z3509" i="13" s="1"/>
  <c r="Z3510" i="13" s="1"/>
  <c r="Z3511" i="13" s="1"/>
  <c r="Z3512" i="13" s="1"/>
  <c r="Z3513" i="13" s="1"/>
  <c r="Z3514" i="13" s="1"/>
  <c r="Z3515" i="13" s="1"/>
  <c r="Z3516" i="13" s="1"/>
  <c r="Z3517" i="13" s="1"/>
  <c r="Z3518" i="13" s="1"/>
  <c r="Z3519" i="13" s="1"/>
  <c r="Z3520" i="13" s="1"/>
  <c r="Z3521" i="13" s="1"/>
  <c r="Z3522" i="13" s="1"/>
  <c r="Z3523" i="13" s="1"/>
  <c r="Z3524" i="13" s="1"/>
  <c r="Z3525" i="13" s="1"/>
  <c r="Z3526" i="13" s="1"/>
  <c r="Z3527" i="13" s="1"/>
  <c r="Z3528" i="13" s="1"/>
  <c r="Z3529" i="13" s="1"/>
  <c r="Z3530" i="13" s="1"/>
  <c r="Z3531" i="13" s="1"/>
  <c r="Z3532" i="13" s="1"/>
  <c r="Z3533" i="13" s="1"/>
  <c r="Z3534" i="13" s="1"/>
  <c r="Z3535" i="13" s="1"/>
  <c r="Z3536" i="13" s="1"/>
  <c r="Z3537" i="13" s="1"/>
  <c r="Z3538" i="13" s="1"/>
  <c r="Z3539" i="13" s="1"/>
  <c r="Z3540" i="13" s="1"/>
  <c r="Z3541" i="13" s="1"/>
  <c r="Z3542" i="13" s="1"/>
  <c r="Z3543" i="13" s="1"/>
  <c r="Z3544" i="13" s="1"/>
  <c r="Z3545" i="13" s="1"/>
  <c r="Z3546" i="13" s="1"/>
  <c r="Z3547" i="13" s="1"/>
  <c r="Z3548" i="13" s="1"/>
  <c r="Z3549" i="13" s="1"/>
  <c r="Z3550" i="13" s="1"/>
  <c r="Z3551" i="13" s="1"/>
  <c r="Z3552" i="13" s="1"/>
  <c r="Z3553" i="13" s="1"/>
  <c r="Z3554" i="13" s="1"/>
  <c r="Z3555" i="13" s="1"/>
  <c r="Z3556" i="13" s="1"/>
  <c r="Z3557" i="13" s="1"/>
  <c r="Z3558" i="13" s="1"/>
  <c r="Z3559" i="13" s="1"/>
  <c r="Z3560" i="13" s="1"/>
  <c r="Z3561" i="13" s="1"/>
  <c r="Z3562" i="13" s="1"/>
  <c r="Z3563" i="13" s="1"/>
  <c r="Z3564" i="13" s="1"/>
  <c r="Z3565" i="13" s="1"/>
  <c r="Z3566" i="13" s="1"/>
  <c r="Z3567" i="13" s="1"/>
  <c r="Z3568" i="13" s="1"/>
  <c r="Z3569" i="13" s="1"/>
  <c r="Z3570" i="13" s="1"/>
  <c r="Z3571" i="13" s="1"/>
  <c r="Z3572" i="13" s="1"/>
  <c r="Z3573" i="13" s="1"/>
  <c r="Z3574" i="13" s="1"/>
  <c r="Z3575" i="13" s="1"/>
  <c r="Z3576" i="13" s="1"/>
  <c r="Z3577" i="13" s="1"/>
  <c r="Z3578" i="13" s="1"/>
  <c r="Z3579" i="13" s="1"/>
  <c r="Z3580" i="13" s="1"/>
  <c r="Z3581" i="13" s="1"/>
  <c r="Z3582" i="13" s="1"/>
  <c r="Z3583" i="13" s="1"/>
  <c r="Z3584" i="13" s="1"/>
  <c r="Z3585" i="13" s="1"/>
  <c r="Z3586" i="13" s="1"/>
  <c r="Z3587" i="13" s="1"/>
  <c r="Z3588" i="13" s="1"/>
  <c r="Z3589" i="13" s="1"/>
  <c r="Z3590" i="13" s="1"/>
  <c r="Z3591" i="13" s="1"/>
  <c r="Z3592" i="13" s="1"/>
  <c r="Z3593" i="13" s="1"/>
  <c r="Z3594" i="13" s="1"/>
  <c r="Z3595" i="13" s="1"/>
  <c r="Z3596" i="13" s="1"/>
  <c r="Z3597" i="13" s="1"/>
  <c r="Z3598" i="13" s="1"/>
  <c r="Z3599" i="13" s="1"/>
  <c r="Z3600" i="13" s="1"/>
  <c r="Z3601" i="13" s="1"/>
  <c r="Z3602" i="13" s="1"/>
  <c r="Z3603" i="13" s="1"/>
  <c r="Z3604" i="13" s="1"/>
  <c r="Z3605" i="13" s="1"/>
  <c r="Z3606" i="13" s="1"/>
  <c r="Z3607" i="13" s="1"/>
  <c r="Z3608" i="13" s="1"/>
  <c r="Z3609" i="13" s="1"/>
  <c r="Z3610" i="13" s="1"/>
  <c r="Z3611" i="13" s="1"/>
  <c r="Z3612" i="13" s="1"/>
  <c r="Z3613" i="13" s="1"/>
  <c r="Z3614" i="13" s="1"/>
  <c r="Z3615" i="13" s="1"/>
  <c r="Z3616" i="13" s="1"/>
  <c r="Z3617" i="13" s="1"/>
  <c r="Z3618" i="13" s="1"/>
  <c r="Z3619" i="13" s="1"/>
  <c r="Z3620" i="13" s="1"/>
  <c r="Z3621" i="13" s="1"/>
  <c r="Z3622" i="13" s="1"/>
  <c r="Z3623" i="13" s="1"/>
  <c r="Z3624" i="13" s="1"/>
  <c r="Z3625" i="13" s="1"/>
  <c r="Z3626" i="13" s="1"/>
  <c r="Z3627" i="13" s="1"/>
  <c r="Z3628" i="13" s="1"/>
  <c r="Z3629" i="13" s="1"/>
  <c r="Z3630" i="13" s="1"/>
  <c r="Z3631" i="13" s="1"/>
  <c r="Z3632" i="13" s="1"/>
  <c r="Z3633" i="13" s="1"/>
  <c r="Z3634" i="13" s="1"/>
  <c r="Z3635" i="13" s="1"/>
  <c r="Z3636" i="13" s="1"/>
  <c r="Z3637" i="13" s="1"/>
  <c r="Z3638" i="13" s="1"/>
  <c r="Z3639" i="13" s="1"/>
  <c r="Z3640" i="13" s="1"/>
  <c r="Z3641" i="13" s="1"/>
  <c r="Z3642" i="13" s="1"/>
  <c r="Z3643" i="13" s="1"/>
  <c r="Z3644" i="13" s="1"/>
  <c r="Z3645" i="13" s="1"/>
  <c r="Z3646" i="13" s="1"/>
  <c r="Z3647" i="13" s="1"/>
  <c r="Z3648" i="13" s="1"/>
  <c r="Z3649" i="13" s="1"/>
  <c r="Z3650" i="13" s="1"/>
  <c r="Z3651" i="13" s="1"/>
  <c r="Z3652" i="13" s="1"/>
  <c r="Z3653" i="13" s="1"/>
  <c r="Z3654" i="13" s="1"/>
  <c r="Z3655" i="13" s="1"/>
  <c r="Z3656" i="13" s="1"/>
  <c r="Z3657" i="13" s="1"/>
  <c r="Z3658" i="13" s="1"/>
  <c r="Z3659" i="13" s="1"/>
  <c r="Z3660" i="13" s="1"/>
  <c r="Z3661" i="13" s="1"/>
  <c r="Z3662" i="13" s="1"/>
  <c r="Z3663" i="13" s="1"/>
  <c r="Z3664" i="13" s="1"/>
  <c r="Z3665" i="13" s="1"/>
  <c r="Z3666" i="13" s="1"/>
  <c r="Z3667" i="13" s="1"/>
  <c r="Z3668" i="13" s="1"/>
  <c r="Z3669" i="13" s="1"/>
  <c r="Z3670" i="13" s="1"/>
  <c r="Z3671" i="13" s="1"/>
  <c r="Z3672" i="13" s="1"/>
  <c r="Z3673" i="13" s="1"/>
  <c r="Z3674" i="13" s="1"/>
  <c r="Z3675" i="13" s="1"/>
  <c r="Z3676" i="13" s="1"/>
  <c r="Z3677" i="13" s="1"/>
  <c r="Z3678" i="13" s="1"/>
  <c r="Z3679" i="13" s="1"/>
  <c r="Z3680" i="13" s="1"/>
  <c r="Z3681" i="13" s="1"/>
  <c r="Z3682" i="13" s="1"/>
  <c r="Z3683" i="13" s="1"/>
  <c r="Z3684" i="13" s="1"/>
  <c r="Z3685" i="13" s="1"/>
  <c r="Z3686" i="13" s="1"/>
  <c r="Z3687" i="13" s="1"/>
  <c r="Z3688" i="13" s="1"/>
  <c r="Z3689" i="13" s="1"/>
  <c r="Z3690" i="13" s="1"/>
  <c r="Z3691" i="13" s="1"/>
  <c r="Z3692" i="13" s="1"/>
  <c r="Z3693" i="13" s="1"/>
  <c r="Z3694" i="13" s="1"/>
  <c r="Z3695" i="13" s="1"/>
  <c r="Z3696" i="13" s="1"/>
  <c r="Z3697" i="13" s="1"/>
  <c r="Z3698" i="13" s="1"/>
  <c r="Z3699" i="13" s="1"/>
  <c r="Z3700" i="13" s="1"/>
  <c r="Z3701" i="13" s="1"/>
  <c r="Z3702" i="13" s="1"/>
  <c r="Z3703" i="13" s="1"/>
  <c r="Z3704" i="13" s="1"/>
  <c r="Z3705" i="13" s="1"/>
  <c r="Z3706" i="13" s="1"/>
  <c r="Z3707" i="13" s="1"/>
  <c r="Z3708" i="13" s="1"/>
  <c r="Z3709" i="13" s="1"/>
  <c r="Z3710" i="13" s="1"/>
  <c r="Z3711" i="13" s="1"/>
  <c r="Z3712" i="13" s="1"/>
  <c r="Z3713" i="13" s="1"/>
  <c r="Z3714" i="13" s="1"/>
  <c r="Z3715" i="13" s="1"/>
  <c r="Z3716" i="13" s="1"/>
  <c r="Z3717" i="13" s="1"/>
  <c r="Z3718" i="13" s="1"/>
  <c r="Z3719" i="13" s="1"/>
  <c r="Z3720" i="13" s="1"/>
  <c r="Z3721" i="13" s="1"/>
  <c r="Z3722" i="13" s="1"/>
  <c r="Z3723" i="13" s="1"/>
  <c r="Z3724" i="13" s="1"/>
  <c r="Z3725" i="13" s="1"/>
  <c r="Z3726" i="13" s="1"/>
  <c r="Z3727" i="13" s="1"/>
  <c r="Z3728" i="13" s="1"/>
  <c r="Z3729" i="13" s="1"/>
  <c r="Z3730" i="13" s="1"/>
  <c r="Z3731" i="13" s="1"/>
  <c r="Z3732" i="13" s="1"/>
  <c r="Z3733" i="13" s="1"/>
  <c r="Z3734" i="13" s="1"/>
  <c r="Z3735" i="13" s="1"/>
  <c r="Z3736" i="13" s="1"/>
  <c r="Z3737" i="13" s="1"/>
  <c r="Z3738" i="13" s="1"/>
  <c r="Z3739" i="13" s="1"/>
  <c r="Z3740" i="13" s="1"/>
  <c r="Z3741" i="13" s="1"/>
  <c r="Z3742" i="13" s="1"/>
  <c r="Z3743" i="13" s="1"/>
  <c r="Z3744" i="13" s="1"/>
  <c r="Z3745" i="13" s="1"/>
  <c r="Z3746" i="13" s="1"/>
  <c r="Z3747" i="13" s="1"/>
  <c r="Z3748" i="13" s="1"/>
  <c r="Z3749" i="13" s="1"/>
  <c r="Z3750" i="13" s="1"/>
  <c r="Z3751" i="13" s="1"/>
  <c r="Z3752" i="13" s="1"/>
  <c r="Z3753" i="13" s="1"/>
  <c r="Z3754" i="13" s="1"/>
  <c r="Z3755" i="13" s="1"/>
  <c r="Z3756" i="13" s="1"/>
  <c r="Z3757" i="13" s="1"/>
  <c r="Z3758" i="13" s="1"/>
  <c r="Z3759" i="13" s="1"/>
  <c r="Z3760" i="13" s="1"/>
  <c r="Z3761" i="13" s="1"/>
  <c r="Z3762" i="13" s="1"/>
  <c r="Z3763" i="13" s="1"/>
  <c r="Z3764" i="13" s="1"/>
  <c r="Z3765" i="13" s="1"/>
  <c r="Z3766" i="13" s="1"/>
  <c r="Z3767" i="13" s="1"/>
  <c r="Z3768" i="13" s="1"/>
  <c r="Z3769" i="13" s="1"/>
  <c r="Z3770" i="13" s="1"/>
  <c r="Z3771" i="13" s="1"/>
  <c r="Z3772" i="13" s="1"/>
  <c r="Z3773" i="13" s="1"/>
  <c r="Z3774" i="13" s="1"/>
  <c r="A11" i="13"/>
  <c r="A12" i="13" s="1"/>
  <c r="A13" i="13" s="1"/>
  <c r="E6" i="13"/>
  <c r="E7" i="13" s="1"/>
  <c r="E8" i="13" s="1"/>
  <c r="O13" i="13" l="1"/>
  <c r="O14" i="13"/>
  <c r="N8" i="13"/>
  <c r="K15" i="13"/>
  <c r="J10" i="13"/>
  <c r="N10" i="13" s="1"/>
  <c r="N9" i="13"/>
  <c r="Z3775" i="13"/>
  <c r="Z3776" i="13" s="1"/>
  <c r="Z3777" i="13" s="1"/>
  <c r="Z3778" i="13" s="1"/>
  <c r="Q17" i="13"/>
  <c r="Q18" i="13" s="1"/>
  <c r="P21" i="13"/>
  <c r="A14" i="13"/>
  <c r="E9" i="13"/>
  <c r="AD4" i="13" l="1"/>
  <c r="AD7" i="13"/>
  <c r="AD5" i="13"/>
  <c r="AD9" i="13"/>
  <c r="AD6" i="13"/>
  <c r="AD10" i="13"/>
  <c r="AD8" i="13"/>
  <c r="AD1245" i="13"/>
  <c r="AD3741" i="13"/>
  <c r="AD3094" i="13"/>
  <c r="AD659" i="13"/>
  <c r="AD174" i="13"/>
  <c r="AD1109" i="13"/>
  <c r="AD2412" i="13"/>
  <c r="AD1424" i="13"/>
  <c r="AD2367" i="13"/>
  <c r="AD1543" i="13"/>
  <c r="AD636" i="13"/>
  <c r="AD3548" i="13"/>
  <c r="AD1143" i="13"/>
  <c r="AD1134" i="13"/>
  <c r="AD2927" i="13"/>
  <c r="AD339" i="13"/>
  <c r="AD3073" i="13"/>
  <c r="AD725" i="13"/>
  <c r="AD2279" i="13"/>
  <c r="AD2165" i="13"/>
  <c r="AD112" i="13"/>
  <c r="AD1072" i="13"/>
  <c r="AD3645" i="13"/>
  <c r="AD1576" i="13"/>
  <c r="AD685" i="13"/>
  <c r="AD480" i="13"/>
  <c r="AD1838" i="13"/>
  <c r="AD2727" i="13"/>
  <c r="AD3215" i="13"/>
  <c r="AD2828" i="13"/>
  <c r="AD2898" i="13"/>
  <c r="AD3049" i="13"/>
  <c r="AD452" i="13"/>
  <c r="AD2461" i="13"/>
  <c r="AD2499" i="13"/>
  <c r="AD956" i="13"/>
  <c r="AD55" i="13"/>
  <c r="AD1390" i="13"/>
  <c r="AD3289" i="13"/>
  <c r="AD1172" i="13"/>
  <c r="AD1644" i="13"/>
  <c r="AD3295" i="13"/>
  <c r="AD2838" i="13"/>
  <c r="AD458" i="13"/>
  <c r="AD3134" i="13"/>
  <c r="AD1929" i="13"/>
  <c r="AD423" i="13"/>
  <c r="AD598" i="13"/>
  <c r="AD158" i="13"/>
  <c r="AD737" i="13"/>
  <c r="AD333" i="13"/>
  <c r="AD360" i="13"/>
  <c r="AD2018" i="13"/>
  <c r="AD214" i="13"/>
  <c r="AD1607" i="13"/>
  <c r="AD1452" i="13"/>
  <c r="AD2103" i="13"/>
  <c r="AD1672" i="13"/>
  <c r="AD811" i="13"/>
  <c r="AD881" i="13"/>
  <c r="AD477" i="13"/>
  <c r="AD1778" i="13"/>
  <c r="AD3266" i="13"/>
  <c r="AD1856" i="13"/>
  <c r="AD779" i="13"/>
  <c r="AD3489" i="13"/>
  <c r="AD2777" i="13"/>
  <c r="AD990" i="13"/>
  <c r="AD1286" i="13"/>
  <c r="AD86" i="13"/>
  <c r="AD3697" i="13"/>
  <c r="AD2880" i="13"/>
  <c r="AD3680" i="13"/>
  <c r="AD2283" i="13"/>
  <c r="AD2454" i="13"/>
  <c r="AD2950" i="13"/>
  <c r="AD2767" i="13"/>
  <c r="AD1303" i="13"/>
  <c r="AD164" i="13"/>
  <c r="AD303" i="13"/>
  <c r="AD1382" i="13"/>
  <c r="AD350" i="13"/>
  <c r="AD650" i="13"/>
  <c r="AD3149" i="13"/>
  <c r="AD2726" i="13"/>
  <c r="AD2794" i="13"/>
  <c r="AD3561" i="13"/>
  <c r="AD2921" i="13"/>
  <c r="AD2008" i="13"/>
  <c r="AD919" i="13"/>
  <c r="AD1604" i="13"/>
  <c r="AD1984" i="13"/>
  <c r="AD2472" i="13"/>
  <c r="AD1971" i="13"/>
  <c r="AD3488" i="13"/>
  <c r="AD384" i="13"/>
  <c r="AD3311" i="13"/>
  <c r="AD1926" i="13"/>
  <c r="AD177" i="13"/>
  <c r="AD3312" i="13"/>
  <c r="AD3067" i="13"/>
  <c r="AD2239" i="13"/>
  <c r="AD874" i="13"/>
  <c r="AD3766" i="13"/>
  <c r="AD3554" i="13"/>
  <c r="AD2204" i="13"/>
  <c r="AD3770" i="13"/>
  <c r="AD2471" i="13"/>
  <c r="AD2909" i="13"/>
  <c r="AD3304" i="13"/>
  <c r="AD1336" i="13"/>
  <c r="AD1731" i="13"/>
  <c r="AD2511" i="13"/>
  <c r="AD2783" i="13"/>
  <c r="AD1637" i="13"/>
  <c r="AD3098" i="13"/>
  <c r="AD1999" i="13"/>
  <c r="AD126" i="13"/>
  <c r="AD853" i="13"/>
  <c r="AD1736" i="13"/>
  <c r="AD3076" i="13"/>
  <c r="AD1671" i="13"/>
  <c r="AD200" i="13"/>
  <c r="AD1242" i="13"/>
  <c r="AD1120" i="13"/>
  <c r="AD631" i="13"/>
  <c r="AD1264" i="13"/>
  <c r="AD985" i="13"/>
  <c r="AD2274" i="13"/>
  <c r="AD1605" i="13"/>
  <c r="AD120" i="13"/>
  <c r="AD491" i="13"/>
  <c r="AD2792" i="13"/>
  <c r="AD3720" i="13"/>
  <c r="AD864" i="13"/>
  <c r="AD2697" i="13"/>
  <c r="AD27" i="13"/>
  <c r="AD2077" i="13"/>
  <c r="AD2405" i="13"/>
  <c r="AD696" i="13"/>
  <c r="AD2740" i="13"/>
  <c r="AD3373" i="13"/>
  <c r="AD501" i="13"/>
  <c r="AD599" i="13"/>
  <c r="AD3687" i="13"/>
  <c r="AD616" i="13"/>
  <c r="AD2771" i="13"/>
  <c r="AD593" i="13"/>
  <c r="AD2119" i="13"/>
  <c r="AD3206" i="13"/>
  <c r="AD665" i="13"/>
  <c r="AD2006" i="13"/>
  <c r="AD449" i="13"/>
  <c r="AD1857" i="13"/>
  <c r="AD3347" i="13"/>
  <c r="AD2131" i="13"/>
  <c r="AD73" i="13"/>
  <c r="AD2215" i="13"/>
  <c r="AD556" i="13"/>
  <c r="AD932" i="13"/>
  <c r="AD751" i="13"/>
  <c r="AD497" i="13"/>
  <c r="AD2652" i="13"/>
  <c r="AD336" i="13"/>
  <c r="AD2477" i="13"/>
  <c r="AD1872" i="13"/>
  <c r="AD3336" i="13"/>
  <c r="AD189" i="13"/>
  <c r="AD1016" i="13"/>
  <c r="AD1932" i="13"/>
  <c r="AD2629" i="13"/>
  <c r="AD3479" i="13"/>
  <c r="AD3182" i="13"/>
  <c r="AD3618" i="13"/>
  <c r="AD517" i="13"/>
  <c r="AD1455" i="13"/>
  <c r="AD2198" i="13"/>
  <c r="AD829" i="13"/>
  <c r="AD624" i="13"/>
  <c r="AD721" i="13"/>
  <c r="AD1714" i="13"/>
  <c r="AD3713" i="13"/>
  <c r="AD2619" i="13"/>
  <c r="AD3011" i="13"/>
  <c r="AD1182" i="13"/>
  <c r="AD41" i="13"/>
  <c r="AD2141" i="13"/>
  <c r="AD846" i="13"/>
  <c r="AD3523" i="13"/>
  <c r="AD830" i="13"/>
  <c r="AD1038" i="13"/>
  <c r="AD1431" i="13"/>
  <c r="AD773" i="13"/>
  <c r="AD946" i="13"/>
  <c r="AD1785" i="13"/>
  <c r="AD1798" i="13"/>
  <c r="AD664" i="13"/>
  <c r="AD3667" i="13"/>
  <c r="AD2753" i="13"/>
  <c r="AD3164" i="13"/>
  <c r="AD514" i="13"/>
  <c r="AD508" i="13"/>
  <c r="AD2181" i="13"/>
  <c r="AD71" i="13"/>
  <c r="AD287" i="13"/>
  <c r="AD3708" i="13"/>
  <c r="AD221" i="13"/>
  <c r="AD1353" i="13"/>
  <c r="AD228" i="13"/>
  <c r="AD839" i="13"/>
  <c r="AD2037" i="13"/>
  <c r="AD574" i="13"/>
  <c r="AD1071" i="13"/>
  <c r="AD586" i="13"/>
  <c r="AD1010" i="13"/>
  <c r="AD372" i="13"/>
  <c r="AD3186" i="13"/>
  <c r="AD2776" i="13"/>
  <c r="AD630" i="13"/>
  <c r="AD409" i="13"/>
  <c r="AD924" i="13"/>
  <c r="AD2930" i="13"/>
  <c r="AD3375" i="13"/>
  <c r="AD3363" i="13"/>
  <c r="AD3689" i="13"/>
  <c r="AD2125" i="13"/>
  <c r="AD1749" i="13"/>
  <c r="AD753" i="13"/>
  <c r="AD530" i="13"/>
  <c r="AD3254" i="13"/>
  <c r="AD1036" i="13"/>
  <c r="AD1273" i="13"/>
  <c r="AD3269" i="13"/>
  <c r="AD1636" i="13"/>
  <c r="AD3742" i="13"/>
  <c r="AD3156" i="13"/>
  <c r="AD1236" i="13"/>
  <c r="AD3398" i="13"/>
  <c r="AD3135" i="13"/>
  <c r="AD1055" i="13"/>
  <c r="AD3370" i="13"/>
  <c r="AD1339" i="13"/>
  <c r="AD30" i="13"/>
  <c r="AD513" i="13"/>
  <c r="AD1859" i="13"/>
  <c r="AD3754" i="13"/>
  <c r="AD2611" i="13"/>
  <c r="AD788" i="13"/>
  <c r="AD607" i="13"/>
  <c r="AD2637" i="13"/>
  <c r="AD2937" i="13"/>
  <c r="AD1748" i="13"/>
  <c r="AD1668" i="13"/>
  <c r="AD841" i="13"/>
  <c r="AD573" i="13"/>
  <c r="AD2333" i="13"/>
  <c r="AD2505" i="13"/>
  <c r="AD925" i="13"/>
  <c r="AD1996" i="13"/>
  <c r="AD2694" i="13"/>
  <c r="AD2223" i="13"/>
  <c r="AD967" i="13"/>
  <c r="AD2022" i="13"/>
  <c r="AD2849" i="13"/>
  <c r="AD176" i="13"/>
  <c r="AD2786" i="13"/>
  <c r="AD2464" i="13"/>
  <c r="AD2056" i="13"/>
  <c r="AD1910" i="13"/>
  <c r="AD1026" i="13"/>
  <c r="AD1090" i="13"/>
  <c r="AD2023" i="13"/>
  <c r="AD652" i="13"/>
  <c r="AD2121" i="13"/>
  <c r="AD3250" i="13"/>
  <c r="AD1848" i="13"/>
  <c r="AD730" i="13"/>
  <c r="AD1998" i="13"/>
  <c r="AD2496" i="13"/>
  <c r="AD1507" i="13"/>
  <c r="AD2744" i="13"/>
  <c r="AD3237" i="13"/>
  <c r="AD2572" i="13"/>
  <c r="AD2282" i="13"/>
  <c r="AD1243" i="13"/>
  <c r="AD711" i="13"/>
  <c r="AD1486" i="13"/>
  <c r="AD1656" i="13"/>
  <c r="AD1458" i="13"/>
  <c r="AD334" i="13"/>
  <c r="AD1415" i="13"/>
  <c r="AD1089" i="13"/>
  <c r="AD927" i="13"/>
  <c r="AD3527" i="13"/>
  <c r="AD2883" i="13"/>
  <c r="AD880" i="13"/>
  <c r="AD1352" i="13"/>
  <c r="AD2089" i="13"/>
  <c r="AD1117" i="13"/>
  <c r="AD1300" i="13"/>
  <c r="AD367" i="13"/>
  <c r="AD1596" i="13"/>
  <c r="AD2229" i="13"/>
  <c r="AD230" i="13"/>
  <c r="AD803" i="13"/>
  <c r="AD1660" i="13"/>
  <c r="AD1712" i="13"/>
  <c r="AD2179" i="13"/>
  <c r="AD929" i="13"/>
  <c r="AD3045" i="13"/>
  <c r="AD2533" i="13"/>
  <c r="AD909" i="13"/>
  <c r="AD1881" i="13"/>
  <c r="AD1366" i="13"/>
  <c r="AD490" i="13"/>
  <c r="AD2079" i="13"/>
  <c r="AD2410" i="13"/>
  <c r="AD1371" i="13"/>
  <c r="AD1480" i="13"/>
  <c r="AD1372" i="13"/>
  <c r="AD3072" i="13"/>
  <c r="AD399" i="13"/>
  <c r="AD583" i="13"/>
  <c r="AD649" i="13"/>
  <c r="AD114" i="13"/>
  <c r="AD1828" i="13"/>
  <c r="AD739" i="13"/>
  <c r="AD2116" i="13"/>
  <c r="AD99" i="13"/>
  <c r="AD2955" i="13"/>
  <c r="AD3635" i="13"/>
  <c r="AD2931" i="13"/>
  <c r="AD134" i="13"/>
  <c r="AD1409" i="13"/>
  <c r="AD3435" i="13"/>
  <c r="AD128" i="13"/>
  <c r="AD655" i="13"/>
  <c r="AD474" i="13"/>
  <c r="AD2997" i="13"/>
  <c r="AD1317" i="13"/>
  <c r="AD3334" i="13"/>
  <c r="AD311" i="13"/>
  <c r="AD375" i="13"/>
  <c r="AD1508" i="13"/>
  <c r="AD610" i="13"/>
  <c r="AD1852" i="13"/>
  <c r="AD3608" i="13"/>
  <c r="AD2721" i="13"/>
  <c r="AD987" i="13"/>
  <c r="AD3640" i="13"/>
  <c r="AD3703" i="13"/>
  <c r="AD1759" i="13"/>
  <c r="AD2415" i="13"/>
  <c r="AD3696" i="13"/>
  <c r="AD1289" i="13"/>
  <c r="AD2989" i="13"/>
  <c r="AD3584" i="13"/>
  <c r="AD2755" i="13"/>
  <c r="AD2168" i="13"/>
  <c r="AD1821" i="13"/>
  <c r="AD1073" i="13"/>
  <c r="AD3235" i="13"/>
  <c r="AD107" i="13"/>
  <c r="AD989" i="13"/>
  <c r="AD3189" i="13"/>
  <c r="AD884" i="13"/>
  <c r="AD3121" i="13"/>
  <c r="AD1610" i="13"/>
  <c r="AD3185" i="13"/>
  <c r="AD2264" i="13"/>
  <c r="AD1912" i="13"/>
  <c r="AD1699" i="13"/>
  <c r="AD526" i="13"/>
  <c r="AD683" i="13"/>
  <c r="AD1792" i="13"/>
  <c r="AD1231" i="13"/>
  <c r="AD83" i="13"/>
  <c r="AD1266" i="13"/>
  <c r="AD3693" i="13"/>
  <c r="AD531" i="13"/>
  <c r="AD364" i="13"/>
  <c r="AD172" i="13"/>
  <c r="AD1479" i="13"/>
  <c r="AD103" i="13"/>
  <c r="AD728" i="13"/>
  <c r="AD248" i="13"/>
  <c r="AD1513" i="13"/>
  <c r="AD2437" i="13"/>
  <c r="AD1337" i="13"/>
  <c r="AD500" i="13"/>
  <c r="AD223" i="13"/>
  <c r="AD2428" i="13"/>
  <c r="AD795" i="13"/>
  <c r="AD2459" i="13"/>
  <c r="AD2134" i="13"/>
  <c r="AD2045" i="13"/>
  <c r="AD3536" i="13"/>
  <c r="AD2214" i="13"/>
  <c r="AD3081" i="13"/>
  <c r="AD3388" i="13"/>
  <c r="AD3624" i="13"/>
  <c r="AD3644" i="13"/>
  <c r="AD136" i="13"/>
  <c r="AD562" i="13"/>
  <c r="AD1866" i="13"/>
  <c r="AD2255" i="13"/>
  <c r="AD2878" i="13"/>
  <c r="AD2130" i="13"/>
  <c r="AD410" i="13"/>
  <c r="AD3669" i="13"/>
  <c r="AD2295" i="13"/>
  <c r="AD2385" i="13"/>
  <c r="AD3210" i="13"/>
  <c r="AD2447" i="13"/>
  <c r="AD750" i="13"/>
  <c r="AD2912" i="13"/>
  <c r="AD2616" i="13"/>
  <c r="AD1849" i="13"/>
  <c r="AD131" i="13"/>
  <c r="AD938" i="13"/>
  <c r="AD2427" i="13"/>
  <c r="AD1657" i="13"/>
  <c r="AD3386" i="13"/>
  <c r="AD3743" i="13"/>
  <c r="AD2585" i="13"/>
  <c r="AD2321" i="13"/>
  <c r="AD2983" i="13"/>
  <c r="AD875" i="13"/>
  <c r="AD113" i="13"/>
  <c r="AD159" i="13"/>
  <c r="AD1800" i="13"/>
  <c r="AD272" i="13"/>
  <c r="AD3174" i="13"/>
  <c r="AD2248" i="13"/>
  <c r="AD451" i="13"/>
  <c r="AD306" i="13"/>
  <c r="AD512" i="13"/>
  <c r="AD32" i="13"/>
  <c r="AD2825" i="13"/>
  <c r="AD256" i="13"/>
  <c r="AD1216" i="13"/>
  <c r="AD58" i="13"/>
  <c r="AD448" i="13"/>
  <c r="AD930" i="13"/>
  <c r="AD1220" i="13"/>
  <c r="AD2303" i="13"/>
  <c r="AD2036" i="13"/>
  <c r="AD3010" i="13"/>
  <c r="AD1868" i="13"/>
  <c r="AD2323" i="13"/>
  <c r="AD78" i="13"/>
  <c r="AD389" i="13"/>
  <c r="AD324" i="13"/>
  <c r="AD3769" i="13"/>
  <c r="AD622" i="13"/>
  <c r="AD430" i="13"/>
  <c r="AD1563" i="13"/>
  <c r="AD3374" i="13"/>
  <c r="AD1188" i="13"/>
  <c r="AD1675" i="13"/>
  <c r="AD101" i="13"/>
  <c r="AD2816" i="13"/>
  <c r="AD2197" i="13"/>
  <c r="AD1387" i="13"/>
  <c r="AD213" i="13"/>
  <c r="AD2758" i="13"/>
  <c r="AD2507" i="13"/>
  <c r="AD1221" i="13"/>
  <c r="AD1612" i="13"/>
  <c r="AD1816" i="13"/>
  <c r="AD1456" i="13"/>
  <c r="AD2857" i="13"/>
  <c r="AD3675" i="13"/>
  <c r="AD2728" i="13"/>
  <c r="AD2696" i="13"/>
  <c r="AD21" i="13"/>
  <c r="AD3756" i="13"/>
  <c r="AD945" i="13"/>
  <c r="AD44" i="13"/>
  <c r="AD124" i="13"/>
  <c r="AD1554" i="13"/>
  <c r="AD1990" i="13"/>
  <c r="AD90" i="13"/>
  <c r="AD348" i="13"/>
  <c r="AD1781" i="13"/>
  <c r="AD225" i="13"/>
  <c r="AD822" i="13"/>
  <c r="AD862" i="13"/>
  <c r="AD2429" i="13"/>
  <c r="AD1068" i="13"/>
  <c r="AD723" i="13"/>
  <c r="AD982" i="13"/>
  <c r="AD802" i="13"/>
  <c r="AD3086" i="13"/>
  <c r="AD2497" i="13"/>
  <c r="AD3319" i="13"/>
  <c r="AD1902" i="13"/>
  <c r="AD3127" i="13"/>
  <c r="AD1116" i="13"/>
  <c r="AD166" i="13"/>
  <c r="AD859" i="13"/>
  <c r="AD764" i="13"/>
  <c r="AD734" i="13"/>
  <c r="AD920" i="13"/>
  <c r="AD1768" i="13"/>
  <c r="AD2546" i="13"/>
  <c r="AD3129" i="13"/>
  <c r="AD1954" i="13"/>
  <c r="AD2765" i="13"/>
  <c r="AD190" i="13"/>
  <c r="AD2832" i="13"/>
  <c r="AD1705" i="13"/>
  <c r="AD2541" i="13"/>
  <c r="AD1053" i="13"/>
  <c r="AD2920" i="13"/>
  <c r="AD2164" i="13"/>
  <c r="AD2641" i="13"/>
  <c r="AD1942" i="13"/>
  <c r="AD2277" i="13"/>
  <c r="AD62" i="13"/>
  <c r="AD554" i="13"/>
  <c r="AD3209" i="13"/>
  <c r="AD2359" i="13"/>
  <c r="AD162" i="13"/>
  <c r="AD368" i="13"/>
  <c r="AD907" i="13"/>
  <c r="AD2052" i="13"/>
  <c r="AD2335" i="13"/>
  <c r="AD238" i="13"/>
  <c r="AD1786" i="13"/>
  <c r="AD1491" i="13"/>
  <c r="AD2339" i="13"/>
  <c r="AD1638" i="13"/>
  <c r="AD1572" i="13"/>
  <c r="AD1945" i="13"/>
  <c r="AD1571" i="13"/>
  <c r="AD408" i="13"/>
  <c r="AD3599" i="13"/>
  <c r="AD2395" i="13"/>
  <c r="AD2346" i="13"/>
  <c r="AD2636" i="13"/>
  <c r="AD885" i="13"/>
  <c r="AD1453" i="13"/>
  <c r="AD1894" i="13"/>
  <c r="AD1177" i="13"/>
  <c r="AD3366" i="13"/>
  <c r="AD1192" i="13"/>
  <c r="AD962" i="13"/>
  <c r="AD1301" i="13"/>
  <c r="AD343" i="13"/>
  <c r="AD2005" i="13"/>
  <c r="AD233" i="13"/>
  <c r="AD1244" i="13"/>
  <c r="AD1955" i="13"/>
  <c r="AD2806" i="13"/>
  <c r="AD662" i="13"/>
  <c r="AD2349" i="13"/>
  <c r="AD1737" i="13"/>
  <c r="AD484" i="13"/>
  <c r="AD2587" i="13"/>
  <c r="AD1436" i="13"/>
  <c r="AD3249" i="13"/>
  <c r="AD3131" i="13"/>
  <c r="AD2396" i="13"/>
  <c r="AD293" i="13"/>
  <c r="AD63" i="13"/>
  <c r="AD1454" i="13"/>
  <c r="AD592" i="13"/>
  <c r="AD216" i="13"/>
  <c r="AD3115" i="13"/>
  <c r="AD70" i="13"/>
  <c r="AD2350" i="13"/>
  <c r="AD3518" i="13"/>
  <c r="AD299" i="13"/>
  <c r="AD891" i="13"/>
  <c r="AD3328" i="13"/>
  <c r="AD2492" i="13"/>
  <c r="AD3702" i="13"/>
  <c r="AD2312" i="13"/>
  <c r="AD1627" i="13"/>
  <c r="AD1168" i="13"/>
  <c r="AD1515" i="13"/>
  <c r="AD493" i="13"/>
  <c r="AD3007" i="13"/>
  <c r="AD521" i="13"/>
  <c r="AD3325" i="13"/>
  <c r="AD2954" i="13"/>
  <c r="AD3575" i="13"/>
  <c r="AD3346" i="13"/>
  <c r="AD2078" i="13"/>
  <c r="AD2048" i="13"/>
  <c r="AD313" i="13"/>
  <c r="AD268" i="13"/>
  <c r="AD431" i="13"/>
  <c r="AD2044" i="13"/>
  <c r="AD3614" i="13"/>
  <c r="AD392" i="13"/>
  <c r="AD441" i="13"/>
  <c r="AD590" i="13"/>
  <c r="AD1895" i="13"/>
  <c r="AD1013" i="13"/>
  <c r="AD1224" i="13"/>
  <c r="AD2004" i="13"/>
  <c r="AD3258" i="13"/>
  <c r="AD3483" i="13"/>
  <c r="AD122" i="13"/>
  <c r="AD305" i="13"/>
  <c r="AD2452" i="13"/>
  <c r="AD2798" i="13"/>
  <c r="AD2127" i="13"/>
  <c r="AD1185" i="13"/>
  <c r="AD809" i="13"/>
  <c r="AD85" i="13"/>
  <c r="AD1179" i="13"/>
  <c r="AD89" i="13"/>
  <c r="AD3221" i="13"/>
  <c r="AD1015" i="13"/>
  <c r="AD2173" i="13"/>
  <c r="AD807" i="13"/>
  <c r="AD3592" i="13"/>
  <c r="AD1602" i="13"/>
  <c r="AD2873" i="13"/>
  <c r="AD3294" i="13"/>
  <c r="AD2057" i="13"/>
  <c r="AD3340" i="13"/>
  <c r="AD2559" i="13"/>
  <c r="AD1103" i="13"/>
  <c r="AD3107" i="13"/>
  <c r="AD327" i="13"/>
  <c r="AD3069" i="13"/>
  <c r="AD2746" i="13"/>
  <c r="AD552" i="13"/>
  <c r="AD1157" i="13"/>
  <c r="AD2624" i="13"/>
  <c r="AD1758" i="13"/>
  <c r="AD1566" i="13"/>
  <c r="AD3501" i="13"/>
  <c r="AD2287" i="13"/>
  <c r="AD3238" i="13"/>
  <c r="AD265" i="13"/>
  <c r="AD1711" i="13"/>
  <c r="AD582" i="13"/>
  <c r="AD1812" i="13"/>
  <c r="AD2275" i="13"/>
  <c r="AD56" i="13"/>
  <c r="AD1254" i="13"/>
  <c r="AD2082" i="13"/>
  <c r="AD2476" i="13"/>
  <c r="AD1489" i="13"/>
  <c r="AD1723" i="13"/>
  <c r="AD3774" i="13"/>
  <c r="AD1734" i="13"/>
  <c r="AD450" i="13"/>
  <c r="AD3016" i="13"/>
  <c r="AD580" i="13"/>
  <c r="AD488" i="13"/>
  <c r="AD1438" i="13"/>
  <c r="AD1347" i="13"/>
  <c r="AD2362" i="13"/>
  <c r="AD544" i="13"/>
  <c r="AD969" i="13"/>
  <c r="AD1628" i="13"/>
  <c r="AD1897" i="13"/>
  <c r="AD1837" i="13"/>
  <c r="AD2553" i="13"/>
  <c r="AD2600" i="13"/>
  <c r="AD1144" i="13"/>
  <c r="AD738" i="13"/>
  <c r="AD3467" i="13"/>
  <c r="AD2544" i="13"/>
  <c r="AD340" i="13"/>
  <c r="AD1433" i="13"/>
  <c r="AD587" i="13"/>
  <c r="AD2770" i="13"/>
  <c r="AD456" i="13"/>
  <c r="AD940" i="13"/>
  <c r="AD1921" i="13"/>
  <c r="AD1651" i="13"/>
  <c r="AD2348" i="13"/>
  <c r="AD1315" i="13"/>
  <c r="AD2818" i="13"/>
  <c r="AD1430" i="13"/>
  <c r="AD1213" i="13"/>
  <c r="AD735" i="13"/>
  <c r="AD24" i="13"/>
  <c r="AD2778" i="13"/>
  <c r="AD1927" i="13"/>
  <c r="AD2245" i="13"/>
  <c r="AD1592" i="13"/>
  <c r="AD1061" i="13"/>
  <c r="AD549" i="13"/>
  <c r="AD1360" i="13"/>
  <c r="AD912" i="13"/>
  <c r="AD2730" i="13"/>
  <c r="AD1503" i="13"/>
  <c r="AD407" i="13"/>
  <c r="AD1270" i="13"/>
  <c r="AD312" i="13"/>
  <c r="AD1622" i="13"/>
  <c r="AD3759" i="13"/>
  <c r="AD1018" i="13"/>
  <c r="AD1023" i="13"/>
  <c r="AD708" i="13"/>
  <c r="AD1804" i="13"/>
  <c r="AD3630" i="13"/>
  <c r="AD3506" i="13"/>
  <c r="AD1386" i="13"/>
  <c r="AD1473" i="13"/>
  <c r="AD981" i="13"/>
  <c r="AD1287" i="13"/>
  <c r="AD629" i="13"/>
  <c r="AD628" i="13"/>
  <c r="AD2735" i="13"/>
  <c r="AD1580" i="13"/>
  <c r="AD2928" i="13"/>
  <c r="AD1957" i="13"/>
  <c r="AD3727" i="13"/>
  <c r="AD3244" i="13"/>
  <c r="AD717" i="13"/>
  <c r="AD3408" i="13"/>
  <c r="AD1959" i="13"/>
  <c r="AD2383" i="13"/>
  <c r="AD1606" i="13"/>
  <c r="AD2442" i="13"/>
  <c r="AD976" i="13"/>
  <c r="AD689" i="13"/>
  <c r="AD903" i="13"/>
  <c r="AD1443" i="13"/>
  <c r="AD3543" i="13"/>
  <c r="AD567" i="13"/>
  <c r="AD3178" i="13"/>
  <c r="AD1609" i="13"/>
  <c r="AD3402" i="13"/>
  <c r="AD1378" i="13"/>
  <c r="AD563" i="13"/>
  <c r="AD642" i="13"/>
  <c r="AD2764" i="13"/>
  <c r="AD3110" i="13"/>
  <c r="AD2357" i="13"/>
  <c r="AD1961" i="13"/>
  <c r="AD57" i="13"/>
  <c r="AD2618" i="13"/>
  <c r="AD1949" i="13"/>
  <c r="AD917" i="13"/>
  <c r="AD1445" i="13"/>
  <c r="AD2227" i="13"/>
  <c r="AD60" i="13"/>
  <c r="AD1041" i="13"/>
  <c r="AD3106" i="13"/>
  <c r="AD1035" i="13"/>
  <c r="AD964" i="13"/>
  <c r="AD197" i="13"/>
  <c r="AD871" i="13"/>
  <c r="AD387" i="13"/>
  <c r="AD957" i="13"/>
  <c r="AD2847" i="13"/>
  <c r="AD2833" i="13"/>
  <c r="AD1003" i="13"/>
  <c r="AD3529" i="13"/>
  <c r="AD1283" i="13"/>
  <c r="AD799" i="13"/>
  <c r="AD240" i="13"/>
  <c r="AD1905" i="13"/>
  <c r="AD2853" i="13"/>
  <c r="AD33" i="13"/>
  <c r="AD736" i="13"/>
  <c r="AD518" i="13"/>
  <c r="AD2609" i="13"/>
  <c r="AD1397" i="13"/>
  <c r="AD3586" i="13"/>
  <c r="AD170" i="13"/>
  <c r="AD356" i="13"/>
  <c r="AD1795" i="13"/>
  <c r="AD3430" i="13"/>
  <c r="AD3310" i="13"/>
  <c r="AD3061" i="13"/>
  <c r="AD3714" i="13"/>
  <c r="AD2060" i="13"/>
  <c r="AD1772" i="13"/>
  <c r="AD1730" i="13"/>
  <c r="AD3530" i="13"/>
  <c r="AD3240" i="13"/>
  <c r="AD295" i="13"/>
  <c r="AD1307" i="13"/>
  <c r="AD2494" i="13"/>
  <c r="AD768" i="13"/>
  <c r="AD2582" i="13"/>
  <c r="AD1359" i="13"/>
  <c r="AD263" i="13"/>
  <c r="AD3665" i="13"/>
  <c r="AD3343" i="13"/>
  <c r="AD1194" i="13"/>
  <c r="AD304" i="13"/>
  <c r="AD210" i="13"/>
  <c r="AD897" i="13"/>
  <c r="AD2500" i="13"/>
  <c r="AD2343" i="13"/>
  <c r="AD440" i="13"/>
  <c r="AD1506" i="13"/>
  <c r="AD2993" i="13"/>
  <c r="AD797" i="13"/>
  <c r="AD2422" i="13"/>
  <c r="AD1832" i="13"/>
  <c r="AD557" i="13"/>
  <c r="AD1232" i="13"/>
  <c r="AD3581" i="13"/>
  <c r="AD3750" i="13"/>
  <c r="AD1934" i="13"/>
  <c r="AD1059" i="13"/>
  <c r="AD2017" i="13"/>
  <c r="AD1980" i="13"/>
  <c r="AD832" i="13"/>
  <c r="AD1226" i="13"/>
  <c r="AD1098" i="13"/>
  <c r="AD2192" i="13"/>
  <c r="AD3097" i="13"/>
  <c r="AD731" i="13"/>
  <c r="AD2731" i="13"/>
  <c r="AD1659" i="13"/>
  <c r="AD227" i="13"/>
  <c r="AD462" i="13"/>
  <c r="AD640" i="13"/>
  <c r="AD1834" i="13"/>
  <c r="AD363" i="13"/>
  <c r="AD415" i="13"/>
  <c r="AD3159" i="13"/>
  <c r="AD1326" i="13"/>
  <c r="AD2840" i="13"/>
  <c r="AD2813" i="13"/>
  <c r="AD3760" i="13"/>
  <c r="AD2839" i="13"/>
  <c r="AD3738" i="13"/>
  <c r="AD331" i="13"/>
  <c r="AD2329" i="13"/>
  <c r="AD1355" i="13"/>
  <c r="AD3275" i="13"/>
  <c r="AD1340" i="13"/>
  <c r="AD43" i="13"/>
  <c r="AD934" i="13"/>
  <c r="AD528" i="13"/>
  <c r="AD901" i="13"/>
  <c r="AD2093" i="13"/>
  <c r="AD504" i="13"/>
  <c r="AD1939" i="13"/>
  <c r="AD1269" i="13"/>
  <c r="AD3528" i="13"/>
  <c r="AD617" i="13"/>
  <c r="AD1472" i="13"/>
  <c r="AD595" i="13"/>
  <c r="AD35" i="13"/>
  <c r="AD1584" i="13"/>
  <c r="AD1251" i="13"/>
  <c r="AD597" i="13"/>
  <c r="AD2586" i="13"/>
  <c r="AD1629" i="13"/>
  <c r="AD1865" i="13"/>
  <c r="AD2653" i="13"/>
  <c r="AD3133" i="13"/>
  <c r="AD373" i="13"/>
  <c r="AD3615" i="13"/>
  <c r="AD143" i="13"/>
  <c r="AD1684" i="13"/>
  <c r="AD1718" i="13"/>
  <c r="AD3391" i="13"/>
  <c r="AD1314" i="13"/>
  <c r="AD1067" i="13"/>
  <c r="AD712" i="13"/>
  <c r="AD3203" i="13"/>
  <c r="AD155" i="13"/>
  <c r="AD550" i="13"/>
  <c r="AD668" i="13"/>
  <c r="AD3313" i="13"/>
  <c r="AD2649" i="13"/>
  <c r="AD3006" i="13"/>
  <c r="AD3389" i="13"/>
  <c r="AD2671" i="13"/>
  <c r="AD1704" i="13"/>
  <c r="AD995" i="13"/>
  <c r="AD1396" i="13"/>
  <c r="AD3028" i="13"/>
  <c r="AD507" i="13"/>
  <c r="AD2703" i="13"/>
  <c r="AD2039" i="13"/>
  <c r="AD2750" i="13"/>
  <c r="AD3499" i="13"/>
  <c r="AD335" i="13"/>
  <c r="AD1724" i="13"/>
  <c r="AD1745" i="13"/>
  <c r="AD2455" i="13"/>
  <c r="AD2617" i="13"/>
  <c r="AD1706" i="13"/>
  <c r="AD2589" i="13"/>
  <c r="AD457" i="13"/>
  <c r="AD168" i="13"/>
  <c r="AD1239" i="13"/>
  <c r="AD937" i="13"/>
  <c r="AD412" i="13"/>
  <c r="AD3574" i="13"/>
  <c r="AD1096" i="13"/>
  <c r="AD329" i="13"/>
  <c r="AD718" i="13"/>
  <c r="AD1215" i="13"/>
  <c r="AD2709" i="13"/>
  <c r="AD3778" i="13"/>
  <c r="AD3042" i="13"/>
  <c r="AD3513" i="13"/>
  <c r="AD281" i="13"/>
  <c r="AD2518" i="13"/>
  <c r="AD2443" i="13"/>
  <c r="AD2868" i="13"/>
  <c r="AD2519" i="13"/>
  <c r="AD787" i="13"/>
  <c r="AD2137" i="13"/>
  <c r="AD1031" i="13"/>
  <c r="AD1467" i="13"/>
  <c r="AD2651" i="13"/>
  <c r="AD2602" i="13"/>
  <c r="AD2554" i="13"/>
  <c r="AD2144" i="13"/>
  <c r="AD3481" i="13"/>
  <c r="AD1152" i="13"/>
  <c r="AD2268" i="13"/>
  <c r="AD1982" i="13"/>
  <c r="AD1754" i="13"/>
  <c r="AD2272" i="13"/>
  <c r="AD2388" i="13"/>
  <c r="AD1099" i="13"/>
  <c r="AD2050" i="13"/>
  <c r="AD2473" i="13"/>
  <c r="AD3486" i="13"/>
  <c r="AD3602" i="13"/>
  <c r="AD596" i="13"/>
  <c r="AD1129" i="13"/>
  <c r="AD895" i="13"/>
  <c r="AD285" i="13"/>
  <c r="AD840" i="13"/>
  <c r="AD898" i="13"/>
  <c r="AD427" i="13"/>
  <c r="AD819" i="13"/>
  <c r="AD3725" i="13"/>
  <c r="AD3681" i="13"/>
  <c r="AD855" i="13"/>
  <c r="AD1677" i="13"/>
  <c r="AD68" i="13"/>
  <c r="AD972" i="13"/>
  <c r="AD1126" i="13"/>
  <c r="AD1459" i="13"/>
  <c r="AD1248" i="13"/>
  <c r="AD1086" i="13"/>
  <c r="AD309" i="13"/>
  <c r="AD2681" i="13"/>
  <c r="AD3519" i="13"/>
  <c r="AD1979" i="13"/>
  <c r="AD1779" i="13"/>
  <c r="AD892" i="13"/>
  <c r="AD1363" i="13"/>
  <c r="AD570" i="13"/>
  <c r="AD3367" i="13"/>
  <c r="AD581" i="13"/>
  <c r="AD3371" i="13"/>
  <c r="AD284" i="13"/>
  <c r="AD553" i="13"/>
  <c r="AD1029" i="13"/>
  <c r="AD1295" i="13"/>
  <c r="AD1916" i="13"/>
  <c r="AD1037" i="13"/>
  <c r="AD2679" i="13"/>
  <c r="AD1676" i="13"/>
  <c r="AD2574" i="13"/>
  <c r="AD244" i="13"/>
  <c r="AD1346" i="13"/>
  <c r="AD3326" i="13"/>
  <c r="AD2757" i="13"/>
  <c r="AD1481" i="13"/>
  <c r="AD2315" i="13"/>
  <c r="AD1033" i="13"/>
  <c r="AD2160" i="13"/>
  <c r="AD3623" i="13"/>
  <c r="AD2800" i="13"/>
  <c r="AD808" i="13"/>
  <c r="AD2228" i="13"/>
  <c r="AD1195" i="13"/>
  <c r="AD3771" i="13"/>
  <c r="AD161" i="13"/>
  <c r="AD1432" i="13"/>
  <c r="AD3116" i="13"/>
  <c r="AD1404" i="13"/>
  <c r="AD1160" i="13"/>
  <c r="AD3360" i="13"/>
  <c r="AD1421" i="13"/>
  <c r="AD719" i="13"/>
  <c r="AD3088" i="13"/>
  <c r="AD916" i="13"/>
  <c r="AD2334" i="13"/>
  <c r="AD2202" i="13"/>
  <c r="AD3357" i="13"/>
  <c r="AD942" i="13"/>
  <c r="AD1324" i="13"/>
  <c r="AD222" i="13"/>
  <c r="AD487" i="13"/>
  <c r="AD3471" i="13"/>
  <c r="AD377" i="13"/>
  <c r="AD1388" i="13"/>
  <c r="AD2159" i="13"/>
  <c r="AD2736" i="13"/>
  <c r="AD3261" i="13"/>
  <c r="AD3532" i="13"/>
  <c r="AD479" i="13"/>
  <c r="AD186" i="13"/>
  <c r="AD778" i="13"/>
  <c r="AD179" i="13"/>
  <c r="AD1575" i="13"/>
  <c r="AD1395" i="13"/>
  <c r="AD741" i="13"/>
  <c r="AD13" i="13"/>
  <c r="AD1973" i="13"/>
  <c r="AD1537" i="13"/>
  <c r="AD766" i="13"/>
  <c r="AD2416" i="13"/>
  <c r="AD3569" i="13"/>
  <c r="AD2550" i="13"/>
  <c r="AD842" i="13"/>
  <c r="AD2884" i="13"/>
  <c r="AD1093" i="13"/>
  <c r="AD49" i="13"/>
  <c r="AD1842" i="13"/>
  <c r="AD910" i="13"/>
  <c r="AD2768" i="13"/>
  <c r="AD676" i="13"/>
  <c r="AD3433" i="13"/>
  <c r="AD869" i="13"/>
  <c r="AD661" i="13"/>
  <c r="AD2956" i="13"/>
  <c r="AD1851" i="13"/>
  <c r="AD1790" i="13"/>
  <c r="AD3728" i="13"/>
  <c r="AD979" i="13"/>
  <c r="AD1793" i="13"/>
  <c r="AD2784" i="13"/>
  <c r="AD2011" i="13"/>
  <c r="AD755" i="13"/>
  <c r="AD1111" i="13"/>
  <c r="AD1646" i="13"/>
  <c r="AD828" i="13"/>
  <c r="AD1365" i="13"/>
  <c r="AD643" i="13"/>
  <c r="AD1993" i="13"/>
  <c r="AD818" i="13"/>
  <c r="AD1323" i="13"/>
  <c r="AD2939" i="13"/>
  <c r="AD322" i="13"/>
  <c r="AD1861" i="13"/>
  <c r="AD1110" i="13"/>
  <c r="AD2621" i="13"/>
  <c r="AD1995" i="13"/>
  <c r="AD3096" i="13"/>
  <c r="AD996" i="13"/>
  <c r="AD2467" i="13"/>
  <c r="AD418" i="13"/>
  <c r="AD25" i="13"/>
  <c r="AD1083" i="13"/>
  <c r="AD61" i="13"/>
  <c r="AD720" i="13"/>
  <c r="AD522" i="13"/>
  <c r="AD1981" i="13"/>
  <c r="AD893" i="13"/>
  <c r="AD3510" i="13"/>
  <c r="AD2861" i="13"/>
  <c r="AD3120" i="13"/>
  <c r="AD1555" i="13"/>
  <c r="AD899" i="13"/>
  <c r="AD1662" i="13"/>
  <c r="AD3166" i="13"/>
  <c r="AD3063" i="13"/>
  <c r="AD579" i="13"/>
  <c r="AD1613" i="13"/>
  <c r="AD232" i="13"/>
  <c r="AD931" i="13"/>
  <c r="AD837" i="13"/>
  <c r="AD215" i="13"/>
  <c r="AD772" i="13"/>
  <c r="AD825" i="13"/>
  <c r="AD3293" i="13"/>
  <c r="AD321" i="13"/>
  <c r="AD1476" i="13"/>
  <c r="AD3535" i="13"/>
  <c r="AD2478" i="13"/>
  <c r="AD2358" i="13"/>
  <c r="AD3152" i="13"/>
  <c r="AD1312" i="13"/>
  <c r="AD914" i="13"/>
  <c r="AD2083" i="13"/>
  <c r="AD467" i="13"/>
  <c r="AD3516" i="13"/>
  <c r="AD254" i="13"/>
  <c r="AD2297" i="13"/>
  <c r="AD2262" i="13"/>
  <c r="AD921" i="13"/>
  <c r="AD578" i="13"/>
  <c r="AD2466" i="13"/>
  <c r="AD3394" i="13"/>
  <c r="AD2445" i="13"/>
  <c r="AD1282" i="13"/>
  <c r="AD1589" i="13"/>
  <c r="AD709" i="13"/>
  <c r="AD292" i="13"/>
  <c r="AD1698" i="13"/>
  <c r="AD301" i="13"/>
  <c r="AD1167" i="13"/>
  <c r="AD2387" i="13"/>
  <c r="AD1024" i="13"/>
  <c r="AD1614" i="13"/>
  <c r="AD1275" i="13"/>
  <c r="AD1590" i="13"/>
  <c r="AD1858" i="13"/>
  <c r="AD2676" i="13"/>
  <c r="AD12" i="13"/>
  <c r="AD104" i="13"/>
  <c r="AD1630" i="13"/>
  <c r="AD1290" i="13"/>
  <c r="AD2581" i="13"/>
  <c r="AD1511" i="13"/>
  <c r="AD3229" i="13"/>
  <c r="AD1688" i="13"/>
  <c r="AD646" i="13"/>
  <c r="AD2054" i="13"/>
  <c r="AD319" i="13"/>
  <c r="AD848" i="13"/>
  <c r="AD3201" i="13"/>
  <c r="AD178" i="13"/>
  <c r="AD2308" i="13"/>
  <c r="AD3636" i="13"/>
  <c r="AD3537" i="13"/>
  <c r="AD1528" i="13"/>
  <c r="AD40" i="13"/>
  <c r="AD974" i="13"/>
  <c r="AD2953" i="13"/>
  <c r="AD2458" i="13"/>
  <c r="AD3128" i="13"/>
  <c r="AD3587" i="13"/>
  <c r="AD726" i="13"/>
  <c r="AD2603" i="13"/>
  <c r="AD354" i="13"/>
  <c r="AD1603" i="13"/>
  <c r="AD648" i="13"/>
  <c r="AD1470" i="13"/>
  <c r="AD977" i="13"/>
  <c r="AD928" i="13"/>
  <c r="AD3691" i="13"/>
  <c r="AD1446" i="13"/>
  <c r="AD2994" i="13"/>
  <c r="AD2845" i="13"/>
  <c r="AD706" i="13"/>
  <c r="AD3686" i="13"/>
  <c r="AD46" i="13"/>
  <c r="AD861" i="13"/>
  <c r="AD1373" i="13"/>
  <c r="AD224" i="13"/>
  <c r="AD1493" i="13"/>
  <c r="AD1222" i="13"/>
  <c r="AD1853" i="13"/>
  <c r="AD821" i="13"/>
  <c r="AD1497" i="13"/>
  <c r="AD1196" i="13"/>
  <c r="AD150" i="13"/>
  <c r="AD965" i="13"/>
  <c r="AD1364" i="13"/>
  <c r="AD466" i="13"/>
  <c r="AD19" i="13"/>
  <c r="AD3666" i="13"/>
  <c r="AD620" i="13"/>
  <c r="AD3632" i="13"/>
  <c r="AD3434" i="13"/>
  <c r="AD2200" i="13"/>
  <c r="AD2943" i="13"/>
  <c r="AD666" i="13"/>
  <c r="AD461" i="13"/>
  <c r="AD3522" i="13"/>
  <c r="AD2314" i="13"/>
  <c r="AD3003" i="13"/>
  <c r="AD3480" i="13"/>
  <c r="AD2577" i="13"/>
  <c r="AD1463" i="13"/>
  <c r="AD359" i="13"/>
  <c r="AD1776" i="13"/>
  <c r="AD1379" i="13"/>
  <c r="AD2594" i="13"/>
  <c r="AD2270" i="13"/>
  <c r="AD400" i="13"/>
  <c r="AD438" i="13"/>
  <c r="AD2763" i="13"/>
  <c r="AD621" i="13"/>
  <c r="AD429" i="13"/>
  <c r="AD1174" i="13"/>
  <c r="AD1527" i="13"/>
  <c r="AD1835" i="13"/>
  <c r="AD3376" i="13"/>
  <c r="AD2399" i="13"/>
  <c r="AD203" i="13"/>
  <c r="AD2024" i="13"/>
  <c r="AD3051" i="13"/>
  <c r="AD647" i="13"/>
  <c r="AD1171" i="13"/>
  <c r="AD2149" i="13"/>
  <c r="AD3469" i="13"/>
  <c r="AD614" i="13"/>
  <c r="AD613" i="13"/>
  <c r="AD516" i="13"/>
  <c r="AD3103" i="13"/>
  <c r="AD541" i="13"/>
  <c r="AD198" i="13"/>
  <c r="AD3230" i="13"/>
  <c r="AD1376" i="13"/>
  <c r="AD1946" i="13"/>
  <c r="AD3100" i="13"/>
  <c r="AD1956" i="13"/>
  <c r="AD1351" i="13"/>
  <c r="AD3270" i="13"/>
  <c r="AD3245" i="13"/>
  <c r="AD3243" i="13"/>
  <c r="AD762" i="13"/>
  <c r="AD97" i="13"/>
  <c r="AD1891" i="13"/>
  <c r="AD2219" i="13"/>
  <c r="AD2411" i="13"/>
  <c r="AD2568" i="13"/>
  <c r="AD37" i="13"/>
  <c r="AD810" i="13"/>
  <c r="AD852" i="13"/>
  <c r="AD3170" i="13"/>
  <c r="AD845" i="13"/>
  <c r="AD271" i="13"/>
  <c r="AD1559" i="13"/>
  <c r="AD2869" i="13"/>
  <c r="AD3187" i="13"/>
  <c r="AD950" i="13"/>
  <c r="AD600" i="13"/>
  <c r="AD1468" i="13"/>
  <c r="AD3465" i="13"/>
  <c r="AD1149" i="13"/>
  <c r="AD45" i="13"/>
  <c r="AD872" i="13"/>
  <c r="AD3559" i="13"/>
  <c r="AD3083" i="13"/>
  <c r="AD2844" i="13"/>
  <c r="AD3444" i="13"/>
  <c r="AD1001" i="13"/>
  <c r="AD3218" i="13"/>
  <c r="AD3427" i="13"/>
  <c r="AD2169" i="13"/>
  <c r="AD2363" i="13"/>
  <c r="AD2915" i="13"/>
  <c r="AD3611" i="13"/>
  <c r="AD1546" i="13"/>
  <c r="AD65" i="13"/>
  <c r="AD984" i="13"/>
  <c r="AD890" i="13"/>
  <c r="AD3610" i="13"/>
  <c r="AD1332" i="13"/>
  <c r="AD1561" i="13"/>
  <c r="AD2808" i="13"/>
  <c r="AD1937" i="13"/>
  <c r="AD3637" i="13"/>
  <c r="AD3724" i="13"/>
  <c r="AD633" i="13"/>
  <c r="AD2874" i="13"/>
  <c r="AD2393" i="13"/>
  <c r="AD1512" i="13"/>
  <c r="AD2205" i="13"/>
  <c r="AD2978" i="13"/>
  <c r="AD634" i="13"/>
  <c r="AD1777" i="13"/>
  <c r="AD386" i="13"/>
  <c r="AD1744" i="13"/>
  <c r="AD1252" i="13"/>
  <c r="AD302" i="13"/>
  <c r="AD1941" i="13"/>
  <c r="AD703" i="13"/>
  <c r="AD1769" i="13"/>
  <c r="AD1393" i="13"/>
  <c r="AD2530" i="13"/>
  <c r="AD1049" i="13"/>
  <c r="AD678" i="13"/>
  <c r="AD2063" i="13"/>
  <c r="AD1200" i="13"/>
  <c r="AD1716" i="13"/>
  <c r="AD379" i="13"/>
  <c r="AD1700" i="13"/>
  <c r="AD658" i="13"/>
  <c r="AD2918" i="13"/>
  <c r="AD390" i="13"/>
  <c r="AD2925" i="13"/>
  <c r="AD3694" i="13"/>
  <c r="AD3552" i="13"/>
  <c r="AD3095" i="13"/>
  <c r="AD1771" i="13"/>
  <c r="AD2665" i="13"/>
  <c r="AD2026" i="13"/>
  <c r="AD3276" i="13"/>
  <c r="AD2207" i="13"/>
  <c r="AD2864" i="13"/>
  <c r="AD748" i="13"/>
  <c r="AD1329" i="13"/>
  <c r="AD1876" i="13"/>
  <c r="AD796" i="13"/>
  <c r="AD1598" i="13"/>
  <c r="AD2142" i="13"/>
  <c r="AD3020" i="13"/>
  <c r="AD3188" i="13"/>
  <c r="AD3050" i="13"/>
  <c r="AD3701" i="13"/>
  <c r="AD3239" i="13"/>
  <c r="AD2072" i="13"/>
  <c r="AD2769" i="13"/>
  <c r="AD1648" i="13"/>
  <c r="AD608" i="13"/>
  <c r="AD3297" i="13"/>
  <c r="AD879" i="13"/>
  <c r="AD1805" i="13"/>
  <c r="AD908" i="13"/>
  <c r="AD1107" i="13"/>
  <c r="AD2449" i="13"/>
  <c r="AD314" i="13"/>
  <c r="AD511" i="13"/>
  <c r="AD1930" i="13"/>
  <c r="AD459" i="13"/>
  <c r="AD939" i="13"/>
  <c r="AD2924" i="13"/>
  <c r="AD3455" i="13"/>
  <c r="AD3090" i="13"/>
  <c r="AD2545" i="13"/>
  <c r="AD226" i="13"/>
  <c r="AD3733" i="13"/>
  <c r="AD743" i="13"/>
  <c r="AD3008" i="13"/>
  <c r="AD1227" i="13"/>
  <c r="AD2081" i="13"/>
  <c r="AD1253" i="13"/>
  <c r="AD1685" i="13"/>
  <c r="AD39" i="13"/>
  <c r="AD1521" i="13"/>
  <c r="AD173" i="13"/>
  <c r="AD1330" i="13"/>
  <c r="AD2498" i="13"/>
  <c r="AD947" i="13"/>
  <c r="AD2111" i="13"/>
  <c r="AD2035" i="13"/>
  <c r="AD2720" i="13"/>
  <c r="AD3162" i="13"/>
  <c r="AD980" i="13"/>
  <c r="AD1402" i="13"/>
  <c r="AD485" i="13"/>
  <c r="AD1686" i="13"/>
  <c r="AD1548" i="13"/>
  <c r="AD3171" i="13"/>
  <c r="AD3339" i="13"/>
  <c r="AD2087" i="13"/>
  <c r="AD3748" i="13"/>
  <c r="AD1425" i="13"/>
  <c r="AD1516" i="13"/>
  <c r="AD888" i="13"/>
  <c r="AD3508" i="13"/>
  <c r="AD3183" i="13"/>
  <c r="AD2856" i="13"/>
  <c r="AD3711" i="13"/>
  <c r="AD2330" i="13"/>
  <c r="AD246" i="13"/>
  <c r="AD51" i="13"/>
  <c r="AD3278" i="13"/>
  <c r="AD3594" i="13"/>
  <c r="AD1210" i="13"/>
  <c r="AD1255" i="13"/>
  <c r="AD2276" i="13"/>
  <c r="AD2502" i="13"/>
  <c r="AD3503" i="13"/>
  <c r="AD2598" i="13"/>
  <c r="AD887" i="13"/>
  <c r="AD1205" i="13"/>
  <c r="AD2606" i="13"/>
  <c r="AD857" i="13"/>
  <c r="AD2040" i="13"/>
  <c r="AD1034" i="13"/>
  <c r="AD193" i="13"/>
  <c r="AD831" i="13"/>
  <c r="AD2515" i="13"/>
  <c r="AD468" i="13"/>
  <c r="AD602" i="13"/>
  <c r="AD2261" i="13"/>
  <c r="AD1063" i="13"/>
  <c r="AD1081" i="13"/>
  <c r="AD2945" i="13"/>
  <c r="AD1375" i="13"/>
  <c r="AD904" i="13"/>
  <c r="AD297" i="13"/>
  <c r="AD973" i="13"/>
  <c r="AD1085" i="13"/>
  <c r="AD194" i="13"/>
  <c r="AD1279" i="13"/>
  <c r="AD180" i="13"/>
  <c r="AD3138" i="13"/>
  <c r="AD3286" i="13"/>
  <c r="AD3737" i="13"/>
  <c r="AD1540" i="13"/>
  <c r="AD3172" i="13"/>
  <c r="AD3671" i="13"/>
  <c r="AD3410" i="13"/>
  <c r="AD873" i="13"/>
  <c r="AD2661" i="13"/>
  <c r="AD1123" i="13"/>
  <c r="AD3721" i="13"/>
  <c r="AD3484" i="13"/>
  <c r="AD2716" i="13"/>
  <c r="AD520" i="13"/>
  <c r="AD3736" i="13"/>
  <c r="AD118" i="13"/>
  <c r="AD1385" i="13"/>
  <c r="AD3287" i="13"/>
  <c r="AD605" i="13"/>
  <c r="AD2573" i="13"/>
  <c r="AD2745" i="13"/>
  <c r="AD3625" i="13"/>
  <c r="AD1102" i="13"/>
  <c r="AD2256" i="13"/>
  <c r="AD1879" i="13"/>
  <c r="AD2785" i="13"/>
  <c r="AD2896" i="13"/>
  <c r="AD1258" i="13"/>
  <c r="AD2485" i="13"/>
  <c r="AD298" i="13"/>
  <c r="AD3288" i="13"/>
  <c r="AD2156" i="13"/>
  <c r="AD2625" i="13"/>
  <c r="AD3057" i="13"/>
  <c r="AD1383" i="13"/>
  <c r="AD535" i="13"/>
  <c r="AD2046" i="13"/>
  <c r="AD3622" i="13"/>
  <c r="AD804" i="13"/>
  <c r="AD1305" i="13"/>
  <c r="AD1760" i="13"/>
  <c r="AD1070" i="13"/>
  <c r="AD3207" i="13"/>
  <c r="AD341" i="13"/>
  <c r="AD1542" i="13"/>
  <c r="AD3040" i="13"/>
  <c r="AD2610" i="13"/>
  <c r="AD3765" i="13"/>
  <c r="AD3609" i="13"/>
  <c r="AD3705" i="13"/>
  <c r="AD3533" i="13"/>
  <c r="AD601" i="13"/>
  <c r="AD3009" i="13"/>
  <c r="AD446" i="13"/>
  <c r="AD2752" i="13"/>
  <c r="AD355" i="13"/>
  <c r="AD2176" i="13"/>
  <c r="AD2420" i="13"/>
  <c r="AD1011" i="13"/>
  <c r="AD3567" i="13"/>
  <c r="AD1235" i="13"/>
  <c r="AD2722" i="13"/>
  <c r="AD1342" i="13"/>
  <c r="AD48" i="13"/>
  <c r="AD498" i="13"/>
  <c r="AD163" i="13"/>
  <c r="AD569" i="13"/>
  <c r="AD1274" i="13"/>
  <c r="AD2210" i="13"/>
  <c r="AD3080" i="13"/>
  <c r="AD1917" i="13"/>
  <c r="AD2520" i="13"/>
  <c r="AD1720" i="13"/>
  <c r="AD3236" i="13"/>
  <c r="AD3035" i="13"/>
  <c r="AD1325" i="13"/>
  <c r="AD2259" i="13"/>
  <c r="AD3074" i="13"/>
  <c r="AD3333" i="13"/>
  <c r="AD1400" i="13"/>
  <c r="AD1531" i="13"/>
  <c r="AD199" i="13"/>
  <c r="AD3068" i="13"/>
  <c r="AD64" i="13"/>
  <c r="AD2922" i="13"/>
  <c r="AD1553" i="13"/>
  <c r="AD2805" i="13"/>
  <c r="AD1601" i="13"/>
  <c r="AD3653" i="13"/>
  <c r="AD1030" i="13"/>
  <c r="AD943" i="13"/>
  <c r="AD3217" i="13"/>
  <c r="AD1164" i="13"/>
  <c r="AD2099" i="13"/>
  <c r="AD3167" i="13"/>
  <c r="AD1966" i="13"/>
  <c r="AD2191" i="13"/>
  <c r="AD1826" i="13"/>
  <c r="AD1483" i="13"/>
  <c r="AD1082" i="13"/>
  <c r="AD1369" i="13"/>
  <c r="AD2345" i="13"/>
  <c r="AD1836" i="13"/>
  <c r="AD2903" i="13"/>
  <c r="AD2400" i="13"/>
  <c r="AD2940" i="13"/>
  <c r="AD2524" i="13"/>
  <c r="AD679" i="13"/>
  <c r="AD1845" i="13"/>
  <c r="AD2481" i="13"/>
  <c r="AD565" i="13"/>
  <c r="AD2535" i="13"/>
  <c r="AD1113" i="13"/>
  <c r="AD1827" i="13"/>
  <c r="AD1709" i="13"/>
  <c r="AD1794" i="13"/>
  <c r="AD2086" i="13"/>
  <c r="AD2850" i="13"/>
  <c r="AD2369" i="13"/>
  <c r="AD1482" i="13"/>
  <c r="AD3043" i="13"/>
  <c r="AD1903" i="13"/>
  <c r="AD991" i="13"/>
  <c r="AD2876" i="13"/>
  <c r="AD3684" i="13"/>
  <c r="AD1138" i="13"/>
  <c r="AD680" i="13"/>
  <c r="AD1634" i="13"/>
  <c r="AD202" i="13"/>
  <c r="AD1952" i="13"/>
  <c r="AD2382" i="13"/>
  <c r="AD3030" i="13"/>
  <c r="AD2630" i="13"/>
  <c r="AD609" i="13"/>
  <c r="AD1751" i="13"/>
  <c r="AD2186" i="13"/>
  <c r="AD1556" i="13"/>
  <c r="AD2551" i="13"/>
  <c r="AD1524" i="13"/>
  <c r="AD2109" i="13"/>
  <c r="AD2867" i="13"/>
  <c r="AD1864" i="13"/>
  <c r="AD3538" i="13"/>
  <c r="AD269" i="13"/>
  <c r="AD2812" i="13"/>
  <c r="AD1647" i="13"/>
  <c r="AD813" i="13"/>
  <c r="AD533" i="13"/>
  <c r="AD2995" i="13"/>
  <c r="AD769" i="13"/>
  <c r="AD3353" i="13"/>
  <c r="AD3087" i="13"/>
  <c r="AD3572" i="13"/>
  <c r="AD1040" i="13"/>
  <c r="AD1764" i="13"/>
  <c r="AD149" i="13"/>
  <c r="AD1722" i="13"/>
  <c r="AD2539" i="13"/>
  <c r="AD524" i="13"/>
  <c r="AD3318" i="13"/>
  <c r="AD481" i="13"/>
  <c r="AD761" i="13"/>
  <c r="AD2529" i="13"/>
  <c r="AD1871" i="13"/>
  <c r="AD3272" i="13"/>
  <c r="AD1181" i="13"/>
  <c r="AD2973" i="13"/>
  <c r="AD1278" i="13"/>
  <c r="AD3582" i="13"/>
  <c r="AD2284" i="13"/>
  <c r="AD482" i="13"/>
  <c r="AD963" i="13"/>
  <c r="AD3641" i="13"/>
  <c r="AD1782" i="13"/>
  <c r="AD3247" i="13"/>
  <c r="AD1611" i="13"/>
  <c r="AD3497" i="13"/>
  <c r="AD3409" i="13"/>
  <c r="AD1509" i="13"/>
  <c r="AD212" i="13"/>
  <c r="AD23" i="13"/>
  <c r="AD954" i="13"/>
  <c r="AD2628" i="13"/>
  <c r="AD1870" i="13"/>
  <c r="AD2710" i="13"/>
  <c r="AD2474" i="13"/>
  <c r="AD3490" i="13"/>
  <c r="AD434" i="13"/>
  <c r="AD3380" i="13"/>
  <c r="AD1752" i="13"/>
  <c r="AD3387" i="13"/>
  <c r="AD3211" i="13"/>
  <c r="AD2741" i="13"/>
  <c r="AD3077" i="13"/>
  <c r="AD2592" i="13"/>
  <c r="AD2932" i="13"/>
  <c r="AD1132" i="13"/>
  <c r="AD1348" i="13"/>
  <c r="AD1298" i="13"/>
  <c r="AD770" i="13"/>
  <c r="AD3762" i="13"/>
  <c r="AD863" i="13"/>
  <c r="AD2797" i="13"/>
  <c r="AD1471" i="13"/>
  <c r="AD1316" i="13"/>
  <c r="AD3017" i="13"/>
  <c r="AD1209" i="13"/>
  <c r="AD672" i="13"/>
  <c r="AD2886" i="13"/>
  <c r="AD318" i="13"/>
  <c r="AD2595" i="13"/>
  <c r="AD2851" i="13"/>
  <c r="AD259" i="13"/>
  <c r="AD1558" i="13"/>
  <c r="AD1199" i="13"/>
  <c r="AD403" i="13"/>
  <c r="AD823" i="13"/>
  <c r="AD714" i="13"/>
  <c r="AD3520" i="13"/>
  <c r="AD1667" i="13"/>
  <c r="AD369" i="13"/>
  <c r="AD3549" i="13"/>
  <c r="AD300" i="13"/>
  <c r="AD3768" i="13"/>
  <c r="AD1000" i="13"/>
  <c r="AD442" i="13"/>
  <c r="AD406" i="13"/>
  <c r="AD3579" i="13"/>
  <c r="AD801" i="13"/>
  <c r="AD1896" i="13"/>
  <c r="AD639" i="13"/>
  <c r="AD188" i="13"/>
  <c r="AD2292" i="13"/>
  <c r="AD1187" i="13"/>
  <c r="AD1017" i="13"/>
  <c r="AD388" i="13"/>
  <c r="AD2528" i="13"/>
  <c r="AD1765" i="13"/>
  <c r="AD3046" i="13"/>
  <c r="AD2154" i="13"/>
  <c r="AD865" i="13"/>
  <c r="AD2975" i="13"/>
  <c r="AD509" i="13"/>
  <c r="AD2352" i="13"/>
  <c r="AD2644" i="13"/>
  <c r="AD1121" i="13"/>
  <c r="AD2977" i="13"/>
  <c r="AD2049" i="13"/>
  <c r="AD1004" i="13"/>
  <c r="AD1225" i="13"/>
  <c r="AD695" i="13"/>
  <c r="AD3078" i="13"/>
  <c r="AD209" i="13"/>
  <c r="AD806" i="13"/>
  <c r="AD1608" i="13"/>
  <c r="AD307" i="13"/>
  <c r="AD3401" i="13"/>
  <c r="AD1658" i="13"/>
  <c r="AD2563" i="13"/>
  <c r="AD1297" i="13"/>
  <c r="AD1076" i="13"/>
  <c r="AD1176" i="13"/>
  <c r="AD548" i="13"/>
  <c r="AD1887" i="13"/>
  <c r="AD2570" i="13"/>
  <c r="AD1809" i="13"/>
  <c r="AD3773" i="13"/>
  <c r="AD235" i="13"/>
  <c r="AD376" i="13"/>
  <c r="AD1931" i="13"/>
  <c r="AD3047" i="13"/>
  <c r="AD669" i="13"/>
  <c r="AD1964" i="13"/>
  <c r="AD894" i="13"/>
  <c r="AD545" i="13"/>
  <c r="AD1118" i="13"/>
  <c r="AD208" i="13"/>
  <c r="AD1475" i="13"/>
  <c r="AD3202" i="13"/>
  <c r="AD2796" i="13"/>
  <c r="AD2597" i="13"/>
  <c r="AD2495" i="13"/>
  <c r="AD2074" i="13"/>
  <c r="AD1673" i="13"/>
  <c r="AD1587" i="13"/>
  <c r="AD42" i="13"/>
  <c r="AD325" i="13"/>
  <c r="AD1285" i="13"/>
  <c r="AD2747" i="13"/>
  <c r="AD2484" i="13"/>
  <c r="AD2326" i="13"/>
  <c r="AD1066" i="13"/>
  <c r="AD2384" i="13"/>
  <c r="AD1680" i="13"/>
  <c r="AD1280" i="13"/>
  <c r="AD684" i="13"/>
  <c r="AD2194" i="13"/>
  <c r="AD15" i="13"/>
  <c r="AD3052" i="13"/>
  <c r="AD3184" i="13"/>
  <c r="AD2041" i="13"/>
  <c r="AD3048" i="13"/>
  <c r="AD2591" i="13"/>
  <c r="AD781" i="13"/>
  <c r="AD2340" i="13"/>
  <c r="AD1682" i="13"/>
  <c r="AD2372" i="13"/>
  <c r="AD421" i="13"/>
  <c r="AD3242" i="13"/>
  <c r="AD3664" i="13"/>
  <c r="AD3442" i="13"/>
  <c r="AD677" i="13"/>
  <c r="AD3526" i="13"/>
  <c r="AD3148" i="13"/>
  <c r="AD1621" i="13"/>
  <c r="AD2424" i="13"/>
  <c r="AD1669" i="13"/>
  <c r="AD396" i="13"/>
  <c r="AD3418" i="13"/>
  <c r="AD1228" i="13"/>
  <c r="AD1588" i="13"/>
  <c r="AD2288" i="13"/>
  <c r="AD1906" i="13"/>
  <c r="AD280" i="13"/>
  <c r="AD2029" i="13"/>
  <c r="AD1153" i="13"/>
  <c r="AD1389" i="13"/>
  <c r="AD2097" i="13"/>
  <c r="AD2465" i="13"/>
  <c r="AD414" i="13"/>
  <c r="AD3613" i="13"/>
  <c r="AD1791" i="13"/>
  <c r="AD3445" i="13"/>
  <c r="AD2058" i="13"/>
  <c r="AD701" i="13"/>
  <c r="AD2342" i="13"/>
  <c r="AD2670" i="13"/>
  <c r="AD1435" i="13"/>
  <c r="AD2246" i="13"/>
  <c r="AD2211" i="13"/>
  <c r="AD96" i="13"/>
  <c r="AD3447" i="13"/>
  <c r="AD1534" i="13"/>
  <c r="AD2012" i="13"/>
  <c r="AD2178" i="13"/>
  <c r="AD3464" i="13"/>
  <c r="AD3031" i="13"/>
  <c r="AD1911" i="13"/>
  <c r="AD154" i="13"/>
  <c r="AD444" i="13"/>
  <c r="AD1155" i="13"/>
  <c r="AD834" i="13"/>
  <c r="AD2963" i="13"/>
  <c r="AD2381" i="13"/>
  <c r="AD95" i="13"/>
  <c r="AD2253" i="13"/>
  <c r="AD1408" i="13"/>
  <c r="AD729" i="13"/>
  <c r="AD704" i="13"/>
  <c r="AD419" i="13"/>
  <c r="AD1027" i="13"/>
  <c r="AD3036" i="13"/>
  <c r="AD1310" i="13"/>
  <c r="AD3019" i="13"/>
  <c r="AD2153" i="13"/>
  <c r="AD1214" i="13"/>
  <c r="AD2311" i="13"/>
  <c r="AD92" i="13"/>
  <c r="AD1043" i="13"/>
  <c r="AD3179" i="13"/>
  <c r="AD1641" i="13"/>
  <c r="AD1201" i="13"/>
  <c r="AD3698" i="13"/>
  <c r="AD1550" i="13"/>
  <c r="AD760" i="13"/>
  <c r="AD2171" i="13"/>
  <c r="AD3462" i="13"/>
  <c r="AD1928" i="13"/>
  <c r="AD308" i="13"/>
  <c r="AD1349" i="13"/>
  <c r="AD546" i="13"/>
  <c r="AD702" i="13"/>
  <c r="AD2734" i="13"/>
  <c r="AD3498" i="13"/>
  <c r="AD3351" i="13"/>
  <c r="AD139" i="13"/>
  <c r="AD3565" i="13"/>
  <c r="AD1898" i="13"/>
  <c r="AD536" i="13"/>
  <c r="AD2503" i="13"/>
  <c r="AD3292" i="13"/>
  <c r="AD626" i="13"/>
  <c r="AD80" i="13"/>
  <c r="AD637" i="13"/>
  <c r="AD2030" i="13"/>
  <c r="AD1498" i="13"/>
  <c r="AD1807" i="13"/>
  <c r="AD532" i="13"/>
  <c r="AD2687" i="13"/>
  <c r="AD3730" i="13"/>
  <c r="AD568" i="13"/>
  <c r="AD251" i="13"/>
  <c r="AD510" i="13"/>
  <c r="AD2580" i="13"/>
  <c r="AD31" i="13"/>
  <c r="AD181" i="13"/>
  <c r="AD3273" i="13"/>
  <c r="AD3104" i="13"/>
  <c r="AD1084" i="13"/>
  <c r="AD437" i="13"/>
  <c r="AD1801" i="13"/>
  <c r="AD3682" i="13"/>
  <c r="AD2889" i="13"/>
  <c r="AD2090" i="13"/>
  <c r="AD727" i="13"/>
  <c r="AD2914" i="13"/>
  <c r="AD951" i="13"/>
  <c r="AD2172" i="13"/>
  <c r="AD1703" i="13"/>
  <c r="AD1039" i="13"/>
  <c r="AD394" i="13"/>
  <c r="AD115" i="13"/>
  <c r="AD959" i="13"/>
  <c r="AD404" i="13"/>
  <c r="AD724" i="13"/>
  <c r="AD77" i="13"/>
  <c r="AD2386" i="13"/>
  <c r="AD1844" i="13"/>
  <c r="AD231" i="13"/>
  <c r="AD1983" i="13"/>
  <c r="AD1519" i="13"/>
  <c r="AD2887" i="13"/>
  <c r="AD352" i="13"/>
  <c r="AD3102" i="13"/>
  <c r="AD814" i="13"/>
  <c r="AD1420" i="13"/>
  <c r="AD952" i="13"/>
  <c r="AD1237" i="13"/>
  <c r="AD2290" i="13"/>
  <c r="AD2521" i="13"/>
  <c r="AD877" i="13"/>
  <c r="AD201" i="13"/>
  <c r="AD2436" i="13"/>
  <c r="AD455" i="13"/>
  <c r="AD1461" i="13"/>
  <c r="AD3198" i="13"/>
  <c r="AD612" i="13"/>
  <c r="AD564" i="13"/>
  <c r="AD405" i="13"/>
  <c r="AD537" i="13"/>
  <c r="AD2126" i="13"/>
  <c r="AD2265" i="13"/>
  <c r="AD1962" i="13"/>
  <c r="AD2479" i="13"/>
  <c r="AD2002" i="13"/>
  <c r="AD3175" i="13"/>
  <c r="AD2009" i="13"/>
  <c r="AD1398" i="13"/>
  <c r="AD1936" i="13"/>
  <c r="AD3362" i="13"/>
  <c r="AD326" i="13"/>
  <c r="AD1661" i="13"/>
  <c r="AD2021" i="13"/>
  <c r="AD1417" i="13"/>
  <c r="AD3593" i="13"/>
  <c r="AD3560" i="13"/>
  <c r="AD611" i="13"/>
  <c r="AD3153" i="13"/>
  <c r="AD2951" i="13"/>
  <c r="AD2073" i="13"/>
  <c r="AD1141" i="13"/>
  <c r="AD1831" i="13"/>
  <c r="AD2244" i="13"/>
  <c r="AD2982" i="13"/>
  <c r="AD1259" i="13"/>
  <c r="AD3322" i="13"/>
  <c r="AD2557" i="13"/>
  <c r="AD1165" i="13"/>
  <c r="AD1992" i="13"/>
  <c r="AD2504" i="13"/>
  <c r="AD2894" i="13"/>
  <c r="AD2148" i="13"/>
  <c r="AD2748" i="13"/>
  <c r="AD2190" i="13"/>
  <c r="AD641" i="13"/>
  <c r="AD2944" i="13"/>
  <c r="AD2781" i="13"/>
  <c r="AD1500" i="13"/>
  <c r="AD2612" i="13"/>
  <c r="AD1150" i="13"/>
  <c r="AD3255" i="13"/>
  <c r="AD1145" i="13"/>
  <c r="AD2394" i="13"/>
  <c r="AD3634" i="13"/>
  <c r="AD1693" i="13"/>
  <c r="AD3755" i="13"/>
  <c r="AD1169" i="13"/>
  <c r="AD3570" i="13"/>
  <c r="AD660" i="13"/>
  <c r="AD1052" i="13"/>
  <c r="AD475" i="13"/>
  <c r="AD1405" i="13"/>
  <c r="AD1047" i="13"/>
  <c r="AD3668" i="13"/>
  <c r="AD204" i="13"/>
  <c r="AD196" i="13"/>
  <c r="AD3446" i="13"/>
  <c r="AD1006" i="13"/>
  <c r="AD454" i="13"/>
  <c r="AD1139" i="13"/>
  <c r="AD3707" i="13"/>
  <c r="AD1462" i="13"/>
  <c r="AD3650" i="13"/>
  <c r="AD1833" i="13"/>
  <c r="AD911" i="13"/>
  <c r="AD2438" i="13"/>
  <c r="AD3062" i="13"/>
  <c r="AD2667" i="13"/>
  <c r="AD2639" i="13"/>
  <c r="AD141" i="13"/>
  <c r="AD2569" i="13"/>
  <c r="AD2756" i="13"/>
  <c r="AD1130" i="13"/>
  <c r="AD2336" i="13"/>
  <c r="AD3606" i="13"/>
  <c r="AD1529" i="13"/>
  <c r="AD229" i="13"/>
  <c r="AD785" i="13"/>
  <c r="AD627" i="13"/>
  <c r="AD1101" i="13"/>
  <c r="AD690" i="13"/>
  <c r="AD1308" i="13"/>
  <c r="AD670" i="13"/>
  <c r="AD3633" i="13"/>
  <c r="AD344" i="13"/>
  <c r="AD3060" i="13"/>
  <c r="AD1532" i="13"/>
  <c r="AD913" i="13"/>
  <c r="AD2605" i="13"/>
  <c r="AD858" i="13"/>
  <c r="AD1140" i="13"/>
  <c r="AD688" i="13"/>
  <c r="AD3451" i="13"/>
  <c r="AD436" i="13"/>
  <c r="AD1309" i="13"/>
  <c r="AD2251" i="13"/>
  <c r="AD1822" i="13"/>
  <c r="AD2091" i="13"/>
  <c r="AD1883" i="13"/>
  <c r="AD1544" i="13"/>
  <c r="AD3557" i="13"/>
  <c r="AD1525" i="13"/>
  <c r="AD1664" i="13"/>
  <c r="AD1976" i="13"/>
  <c r="AD2669" i="13"/>
  <c r="AD1240" i="13"/>
  <c r="AD2280" i="13"/>
  <c r="AD486" i="13"/>
  <c r="AD2360" i="13"/>
  <c r="AD1025" i="13"/>
  <c r="AD1159" i="13"/>
  <c r="AD1008" i="13"/>
  <c r="AD3627" i="13"/>
  <c r="AD1585" i="13"/>
  <c r="AD3550" i="13"/>
  <c r="AD1419" i="13"/>
  <c r="AD2031" i="13"/>
  <c r="AD657" i="13"/>
  <c r="AD915" i="13"/>
  <c r="AD1918" i="13"/>
  <c r="AD1549" i="13"/>
  <c r="AD2456" i="13"/>
  <c r="AD417" i="13"/>
  <c r="AD765" i="13"/>
  <c r="AD3349" i="13"/>
  <c r="AD3001" i="13"/>
  <c r="AD217" i="13"/>
  <c r="AD464" i="13"/>
  <c r="AD125" i="13"/>
  <c r="AD1056" i="13"/>
  <c r="AD1683" i="13"/>
  <c r="AD282" i="13"/>
  <c r="AD2996" i="13"/>
  <c r="AD1147" i="13"/>
  <c r="AD538" i="13"/>
  <c r="AD653" i="13"/>
  <c r="AD3082" i="13"/>
  <c r="AD1877" i="13"/>
  <c r="AD395" i="13"/>
  <c r="AD2823" i="13"/>
  <c r="AD2203" i="13"/>
  <c r="AD3147" i="13"/>
  <c r="AD638" i="13"/>
  <c r="AD1046" i="13"/>
  <c r="AD160" i="13"/>
  <c r="AD1333" i="13"/>
  <c r="AD1012" i="13"/>
  <c r="AD3141" i="13"/>
  <c r="AD3747" i="13"/>
  <c r="AD2426" i="13"/>
  <c r="AD447" i="13"/>
  <c r="AD1523" i="13"/>
  <c r="AD1042" i="13"/>
  <c r="AD2417" i="13"/>
  <c r="AD1219" i="13"/>
  <c r="AD3220" i="13"/>
  <c r="AD800" i="13"/>
  <c r="AD243" i="13"/>
  <c r="AD1541" i="13"/>
  <c r="AD3392" i="13"/>
  <c r="AD2705" i="13"/>
  <c r="AD2337" i="13"/>
  <c r="AD2527" i="13"/>
  <c r="AD953" i="13"/>
  <c r="AD3015" i="13"/>
  <c r="AD2683" i="13"/>
  <c r="AD3075" i="13"/>
  <c r="AD411" i="13"/>
  <c r="AD1510" i="13"/>
  <c r="AD571" i="13"/>
  <c r="AD3177" i="13"/>
  <c r="AD1707" i="13"/>
  <c r="AD1162" i="13"/>
  <c r="AD1732" i="13"/>
  <c r="AD3368" i="13"/>
  <c r="AD1484" i="13"/>
  <c r="AD171" i="13"/>
  <c r="AD2285" i="13"/>
  <c r="AD275" i="13"/>
  <c r="AD1909" i="13"/>
  <c r="AD1276" i="13"/>
  <c r="AD3436" i="13"/>
  <c r="AD3111" i="13"/>
  <c r="AD1223" i="13"/>
  <c r="AD3317" i="13"/>
  <c r="AD432" i="13"/>
  <c r="AD1114" i="13"/>
  <c r="AD1729" i="13"/>
  <c r="AD151" i="13"/>
  <c r="AD1810" i="13"/>
  <c r="AD3777" i="13"/>
  <c r="AD618" i="13"/>
  <c r="AD2695" i="13"/>
  <c r="AD1442" i="13"/>
  <c r="AD1374" i="13"/>
  <c r="AD2225" i="13"/>
  <c r="AD3352" i="13"/>
  <c r="AD2152" i="13"/>
  <c r="AD1428" i="13"/>
  <c r="AD3157" i="13"/>
  <c r="AD1573" i="13"/>
  <c r="AD1334" i="13"/>
  <c r="AD1624" i="13"/>
  <c r="AD3525" i="13"/>
  <c r="AD3348" i="13"/>
  <c r="AD2673" i="13"/>
  <c r="AD767" i="13"/>
  <c r="AD2593" i="13"/>
  <c r="AD3140" i="13"/>
  <c r="AD1131" i="13"/>
  <c r="AD2958" i="13"/>
  <c r="AD3044" i="13"/>
  <c r="AD922" i="13"/>
  <c r="AD1626" i="13"/>
  <c r="AD1229" i="13"/>
  <c r="AD539" i="13"/>
  <c r="AD1655" i="13"/>
  <c r="AD3439" i="13"/>
  <c r="AD207" i="13"/>
  <c r="AD1412" i="13"/>
  <c r="AD152" i="13"/>
  <c r="AD2564" i="13"/>
  <c r="AD3466" i="13"/>
  <c r="AD936" i="13"/>
  <c r="AD1427" i="13"/>
  <c r="AD3412" i="13"/>
  <c r="AD499" i="13"/>
  <c r="AD3271" i="13"/>
  <c r="AD1392" i="13"/>
  <c r="AD3659" i="13"/>
  <c r="AD2483" i="13"/>
  <c r="AD1175" i="13"/>
  <c r="AD3460" i="13"/>
  <c r="AD1994" i="13"/>
  <c r="AD2542" i="13"/>
  <c r="AD547" i="13"/>
  <c r="AD3648" i="13"/>
  <c r="AD589" i="13"/>
  <c r="AD992" i="13"/>
  <c r="AD2640" i="13"/>
  <c r="AD1294" i="13"/>
  <c r="AD3478" i="13"/>
  <c r="AD3161" i="13"/>
  <c r="AD1819" i="13"/>
  <c r="AD2691" i="13"/>
  <c r="AD763" i="13"/>
  <c r="AD2389" i="13"/>
  <c r="AD2470" i="13"/>
  <c r="AD1825" i="13"/>
  <c r="AD353" i="13"/>
  <c r="AD17" i="13"/>
  <c r="AD2406" i="13"/>
  <c r="AD1495" i="13"/>
  <c r="AD1060" i="13"/>
  <c r="AD2075" i="13"/>
  <c r="AD145" i="13"/>
  <c r="AD1806" i="13"/>
  <c r="AD1450" i="13"/>
  <c r="AD2801" i="13"/>
  <c r="AD1920" i="13"/>
  <c r="AD675" i="13"/>
  <c r="AD1987" i="13"/>
  <c r="AD752" i="13"/>
  <c r="AD402" i="13"/>
  <c r="AD3194" i="13"/>
  <c r="AD3429" i="13"/>
  <c r="AD1354" i="13"/>
  <c r="AD886" i="13"/>
  <c r="AD3264" i="13"/>
  <c r="AD747" i="13"/>
  <c r="AD3232" i="13"/>
  <c r="AD1551" i="13"/>
  <c r="AD472" i="13"/>
  <c r="AD220" i="13"/>
  <c r="AD3033" i="13"/>
  <c r="AD261" i="13"/>
  <c r="AD1965" i="13"/>
  <c r="AD393" i="13"/>
  <c r="AD2885" i="13"/>
  <c r="AD2209" i="13"/>
  <c r="AD2310" i="13"/>
  <c r="AD2231" i="13"/>
  <c r="AD2374" i="13"/>
  <c r="AD3740" i="13"/>
  <c r="AD1615" i="13"/>
  <c r="AD2180" i="13"/>
  <c r="AD993" i="13"/>
  <c r="AD100" i="13"/>
  <c r="AD2959" i="13"/>
  <c r="AD2195" i="13"/>
  <c r="AD14" i="13"/>
  <c r="AD1137" i="13"/>
  <c r="AD1014" i="13"/>
  <c r="AD195" i="13"/>
  <c r="AD2688" i="13"/>
  <c r="AD1733" i="13"/>
  <c r="AD505" i="13"/>
  <c r="AD184" i="13"/>
  <c r="AD1533" i="13"/>
  <c r="AD506" i="13"/>
  <c r="AD2510" i="13"/>
  <c r="AD2371" i="13"/>
  <c r="AD3143" i="13"/>
  <c r="AD1028" i="13"/>
  <c r="AD2655" i="13"/>
  <c r="AD2766" i="13"/>
  <c r="AD529" i="13"/>
  <c r="AD342" i="13"/>
  <c r="AD3291" i="13"/>
  <c r="AD153" i="13"/>
  <c r="AD3165" i="13"/>
  <c r="AD1880" i="13"/>
  <c r="AD1545" i="13"/>
  <c r="AD2320" i="13"/>
  <c r="AD2421" i="13"/>
  <c r="AD1691" i="13"/>
  <c r="AD3597" i="13"/>
  <c r="AD2488" i="13"/>
  <c r="AD2891" i="13"/>
  <c r="AD1477" i="13"/>
  <c r="AD1362" i="13"/>
  <c r="AD2217" i="13"/>
  <c r="AD933" i="13"/>
  <c r="AD3496" i="13"/>
  <c r="AD67" i="13"/>
  <c r="AD2356" i="13"/>
  <c r="AD2408" i="13"/>
  <c r="AD2174" i="13"/>
  <c r="AD1924" i="13"/>
  <c r="AD1557" i="13"/>
  <c r="AD784" i="13"/>
  <c r="AD3426" i="13"/>
  <c r="AD1581" i="13"/>
  <c r="AD2985" i="13"/>
  <c r="AD2607" i="13"/>
  <c r="AD2101" i="13"/>
  <c r="AD374" i="13"/>
  <c r="AD1202" i="13"/>
  <c r="AD2418" i="13"/>
  <c r="AD1761" i="13"/>
  <c r="AD2729" i="13"/>
  <c r="AD3674" i="13"/>
  <c r="AD3176" i="13"/>
  <c r="AD604" i="13"/>
  <c r="AD2448" i="13"/>
  <c r="AD2365" i="13"/>
  <c r="AD2635" i="13"/>
  <c r="AD337" i="13"/>
  <c r="AD2199" i="13"/>
  <c r="AD1322" i="13"/>
  <c r="AD983" i="13"/>
  <c r="AD1689" i="13"/>
  <c r="AD439" i="13"/>
  <c r="AD2351" i="13"/>
  <c r="AD3342" i="13"/>
  <c r="AD889" i="13"/>
  <c r="AD1727" i="13"/>
  <c r="AD1988" i="13"/>
  <c r="AD1766" i="13"/>
  <c r="AD1062" i="13"/>
  <c r="AD1989" i="13"/>
  <c r="AD745" i="13"/>
  <c r="AD2327" i="13"/>
  <c r="AD3767" i="13"/>
  <c r="AD3054" i="13"/>
  <c r="AD1189" i="13"/>
  <c r="AD692" i="13"/>
  <c r="AD3663" i="13"/>
  <c r="AD2820" i="13"/>
  <c r="AD2166" i="13"/>
  <c r="AD1653" i="13"/>
  <c r="AD290" i="13"/>
  <c r="AD3197" i="13"/>
  <c r="AD1968" i="13"/>
  <c r="AD3662" i="13"/>
  <c r="AD266" i="13"/>
  <c r="AD966" i="13"/>
  <c r="AD3037" i="13"/>
  <c r="AD2795" i="13"/>
  <c r="AD1439" i="13"/>
  <c r="AD815" i="13"/>
  <c r="AD345" i="13"/>
  <c r="AD1599" i="13"/>
  <c r="AD182" i="13"/>
  <c r="AD52" i="13"/>
  <c r="AD1695" i="13"/>
  <c r="AD3168" i="13"/>
  <c r="AD106" i="13"/>
  <c r="AD1882" i="13"/>
  <c r="AD673" i="13"/>
  <c r="AD870" i="13"/>
  <c r="AD3212" i="13"/>
  <c r="AD744" i="13"/>
  <c r="AD2177" i="13"/>
  <c r="AD561" i="13"/>
  <c r="AD3383" i="13"/>
  <c r="AD2206" i="13"/>
  <c r="AD555" i="13"/>
  <c r="AD1457" i="13"/>
  <c r="AD351" i="13"/>
  <c r="AD3025" i="13"/>
  <c r="AD3685" i="13"/>
  <c r="AD3699" i="13"/>
  <c r="AD2407" i="13"/>
  <c r="AD698" i="13"/>
  <c r="AD2146" i="13"/>
  <c r="AD1100" i="13"/>
  <c r="AD1750" i="13"/>
  <c r="AD824" i="13"/>
  <c r="AD1951" i="13"/>
  <c r="AD1218" i="13"/>
  <c r="AD3130" i="13"/>
  <c r="AD968" i="13"/>
  <c r="AD2556" i="13"/>
  <c r="AD2841" i="13"/>
  <c r="AD2674" i="13"/>
  <c r="AD1304" i="13"/>
  <c r="AD1517" i="13"/>
  <c r="AD1649" i="13"/>
  <c r="AD3222" i="13"/>
  <c r="AD1125" i="13"/>
  <c r="AD1933" i="13"/>
  <c r="AD2338" i="13"/>
  <c r="AD237" i="13"/>
  <c r="AD2538" i="13"/>
  <c r="AD780" i="13"/>
  <c r="AD1824" i="13"/>
  <c r="AD1198" i="13"/>
  <c r="AD1814" i="13"/>
  <c r="AD1158" i="13"/>
  <c r="AD1597" i="13"/>
  <c r="AD503" i="13"/>
  <c r="AD1678" i="13"/>
  <c r="AD3654" i="13"/>
  <c r="AD1938" i="13"/>
  <c r="AD2601" i="13"/>
  <c r="AD705" i="13"/>
  <c r="AD805" i="13"/>
  <c r="AD2104" i="13"/>
  <c r="AD1399" i="13"/>
  <c r="AD1739" i="13"/>
  <c r="AD1370" i="13"/>
  <c r="AD1112" i="13"/>
  <c r="AD2007" i="13"/>
  <c r="AD2302" i="13"/>
  <c r="AD3657" i="13"/>
  <c r="AD2122" i="13"/>
  <c r="AD1313" i="13"/>
  <c r="AD2344" i="13"/>
  <c r="AD1616" i="13"/>
  <c r="AD2105" i="13"/>
  <c r="AD94" i="13"/>
  <c r="AD1021" i="13"/>
  <c r="AD2942" i="13"/>
  <c r="AD2888" i="13"/>
  <c r="AD1009" i="13"/>
  <c r="AD1815" i="13"/>
  <c r="AD167" i="13"/>
  <c r="AD558" i="13"/>
  <c r="AD1193" i="13"/>
  <c r="AD694" i="13"/>
  <c r="AD469" i="13"/>
  <c r="AD2163" i="13"/>
  <c r="AD476" i="13"/>
  <c r="AD1963" i="13"/>
  <c r="AD1426" i="13"/>
  <c r="AD1097" i="13"/>
  <c r="AD1485" i="13"/>
  <c r="AD2457" i="13"/>
  <c r="AD970" i="13"/>
  <c r="AD2439" i="13"/>
  <c r="AD955" i="13"/>
  <c r="AD2882" i="13"/>
  <c r="AD1885" i="13"/>
  <c r="AD79" i="13"/>
  <c r="AD98" i="13"/>
  <c r="AD1321" i="13"/>
  <c r="AD2517" i="13"/>
  <c r="AD2266" i="13"/>
  <c r="AD671" i="13"/>
  <c r="AD185" i="13"/>
  <c r="AD3314" i="13"/>
  <c r="AD18" i="13"/>
  <c r="AD133" i="13"/>
  <c r="AD789" i="13"/>
  <c r="AD75" i="13"/>
  <c r="AD2252" i="13"/>
  <c r="AD2575" i="13"/>
  <c r="AD87" i="13"/>
  <c r="AD3369" i="13"/>
  <c r="AD716" i="13"/>
  <c r="AD2161" i="13"/>
  <c r="AD502" i="13"/>
  <c r="AD3123" i="13"/>
  <c r="AD1469" i="13"/>
  <c r="AD1708" i="13"/>
  <c r="AD3126" i="13"/>
  <c r="AD2875" i="13"/>
  <c r="AD2432" i="13"/>
  <c r="AD667" i="13"/>
  <c r="AD315" i="13"/>
  <c r="AD2094" i="13"/>
  <c r="AD926" i="13"/>
  <c r="AD776" i="13"/>
  <c r="AD3735" i="13"/>
  <c r="AD2361" i="13"/>
  <c r="AD3350" i="13"/>
  <c r="AD1311" i="13"/>
  <c r="AD3181" i="13"/>
  <c r="AD3395" i="13"/>
  <c r="AD1263" i="13"/>
  <c r="AD2051" i="13"/>
  <c r="AD2135" i="13"/>
  <c r="AD1869" i="13"/>
  <c r="AD1156" i="13"/>
  <c r="AD109" i="13"/>
  <c r="AD1978" i="13"/>
  <c r="AD2462" i="13"/>
  <c r="AD323" i="13"/>
  <c r="AD1574" i="13"/>
  <c r="AD1183" i="13"/>
  <c r="AD2489" i="13"/>
  <c r="AD2976" i="13"/>
  <c r="AD1504" i="13"/>
  <c r="AD856" i="13"/>
  <c r="AD2061" i="13"/>
  <c r="AD1050" i="13"/>
  <c r="AD3679" i="13"/>
  <c r="AD948" i="13"/>
  <c r="AD3400" i="13"/>
  <c r="AD218" i="13"/>
  <c r="AD2974" i="13"/>
  <c r="AD382" i="13"/>
  <c r="AD93" i="13"/>
  <c r="AD1262" i="13"/>
  <c r="AD1078" i="13"/>
  <c r="AD3670" i="13"/>
  <c r="AD1272" i="13"/>
  <c r="AD2819" i="13"/>
  <c r="AD2027" i="13"/>
  <c r="AD283" i="13"/>
  <c r="AD1719" i="13"/>
  <c r="AD2501" i="13"/>
  <c r="AD2425" i="13"/>
  <c r="AD1578" i="13"/>
  <c r="AD102" i="13"/>
  <c r="AD420" i="13"/>
  <c r="AD1302" i="13"/>
  <c r="AD2233" i="13"/>
  <c r="AD577" i="13"/>
  <c r="AD585" i="13"/>
  <c r="AD2390" i="13"/>
  <c r="AD1135" i="13"/>
  <c r="AD3504" i="13"/>
  <c r="AD2793" i="13"/>
  <c r="AD2453" i="13"/>
  <c r="AD1044" i="13"/>
  <c r="AD623" i="13"/>
  <c r="AD2865" i="13"/>
  <c r="AD28" i="13"/>
  <c r="AD1151" i="13"/>
  <c r="AD749" i="13"/>
  <c r="AD1051" i="13"/>
  <c r="AD1763" i="13"/>
  <c r="AD1122" i="13"/>
  <c r="AD1105" i="13"/>
  <c r="AD2686" i="13"/>
  <c r="AD1451" i="13"/>
  <c r="AD494" i="13"/>
  <c r="AD1922" i="13"/>
  <c r="AD22" i="13"/>
  <c r="AD1756" i="13"/>
  <c r="AD2732" i="13"/>
  <c r="AD1048" i="13"/>
  <c r="AD262" i="13"/>
  <c r="AD1191" i="13"/>
  <c r="AD1403" i="13"/>
  <c r="AD1747" i="13"/>
  <c r="AD1256" i="13"/>
  <c r="AD2433" i="13"/>
  <c r="AD2184" i="13"/>
  <c r="AD3029" i="13"/>
  <c r="AD294" i="13"/>
  <c r="AD876" i="13"/>
  <c r="AD827" i="13"/>
  <c r="AD76" i="13"/>
  <c r="AD1217" i="13"/>
  <c r="AD2902" i="13"/>
  <c r="AD2933" i="13"/>
  <c r="AD1762" i="13"/>
  <c r="AD2837" i="13"/>
  <c r="AD786" i="13"/>
  <c r="AD2910" i="13"/>
  <c r="AD2646" i="13"/>
  <c r="AD3450" i="13"/>
  <c r="AD3745" i="13"/>
  <c r="AD644" i="13"/>
  <c r="AD2852" i="13"/>
  <c r="AD1568" i="13"/>
  <c r="AD1108" i="13"/>
  <c r="AD3642" i="13"/>
  <c r="AD2877" i="13"/>
  <c r="AD3089" i="13"/>
  <c r="AD2232" i="13"/>
  <c r="AD2647" i="13"/>
  <c r="AD2241" i="13"/>
  <c r="AD3139" i="13"/>
  <c r="AD2430" i="13"/>
  <c r="AD1725" i="13"/>
  <c r="AD998" i="13"/>
  <c r="AD2981" i="13"/>
  <c r="AD253" i="13"/>
  <c r="AD2962" i="13"/>
  <c r="AD2957" i="13"/>
  <c r="AD2065" i="13"/>
  <c r="AD1696" i="13"/>
  <c r="AD2946" i="13"/>
  <c r="AD2235" i="13"/>
  <c r="AD2487" i="13"/>
  <c r="AD1960" i="13"/>
  <c r="AD999" i="13"/>
  <c r="AD1818" i="13"/>
  <c r="AD1681" i="13"/>
  <c r="AD1843" i="13"/>
  <c r="AD3638" i="13"/>
  <c r="AD1642" i="13"/>
  <c r="AD2583" i="13"/>
  <c r="AD2133" i="13"/>
  <c r="AD1091" i="13"/>
  <c r="AD1594" i="13"/>
  <c r="AD2654" i="13"/>
  <c r="AD2375" i="13"/>
  <c r="AD2306" i="13"/>
  <c r="AD1291" i="13"/>
  <c r="AD257" i="13"/>
  <c r="AD2043" i="13"/>
  <c r="AD2855" i="13"/>
  <c r="AD361" i="13"/>
  <c r="AD2947" i="13"/>
  <c r="AD1106" i="13"/>
  <c r="AD1645" i="13"/>
  <c r="AD3023" i="13"/>
  <c r="AD1985" i="13"/>
  <c r="AD2085" i="13"/>
  <c r="AD3055" i="13"/>
  <c r="AD2378" i="13"/>
  <c r="AD1958" i="13"/>
  <c r="AD2468" i="13"/>
  <c r="AD2862" i="13"/>
  <c r="AD2247" i="13"/>
  <c r="AD798" i="13"/>
  <c r="AD1552" i="13"/>
  <c r="AD1230" i="13"/>
  <c r="AD1713" i="13"/>
  <c r="AD2307" i="13"/>
  <c r="AD1757" i="13"/>
  <c r="AD941" i="13"/>
  <c r="AD1663" i="13"/>
  <c r="AD867" i="13"/>
  <c r="AD2271" i="13"/>
  <c r="AD2324" i="13"/>
  <c r="AD2782" i="13"/>
  <c r="AD2827" i="13"/>
  <c r="AD2664" i="13"/>
  <c r="AD1448" i="13"/>
  <c r="AD2110" i="13"/>
  <c r="AD347" i="13"/>
  <c r="AD944" i="13"/>
  <c r="AD381" i="13"/>
  <c r="AD686" i="13"/>
  <c r="AD2469" i="13"/>
  <c r="AD2185" i="13"/>
  <c r="AD1840" i="13"/>
  <c r="AD3726" i="13"/>
  <c r="AD245" i="13"/>
  <c r="AD1338" i="13"/>
  <c r="AD2379" i="13"/>
  <c r="AD3208" i="13"/>
  <c r="AD551" i="13"/>
  <c r="AD1913" i="13"/>
  <c r="AD2423" i="13"/>
  <c r="AD119" i="13"/>
  <c r="AD3114" i="13"/>
  <c r="AD1414" i="13"/>
  <c r="AD11" i="13"/>
  <c r="AD3327" i="13"/>
  <c r="AD1284" i="13"/>
  <c r="AD1115" i="13"/>
  <c r="AD88" i="13"/>
  <c r="AD320" i="13"/>
  <c r="AD1007" i="13"/>
  <c r="AD3500" i="13"/>
  <c r="AD3531" i="13"/>
  <c r="AD391" i="13"/>
  <c r="AD1823" i="13"/>
  <c r="AD2243" i="13"/>
  <c r="AD978" i="13"/>
  <c r="AD2588" i="13"/>
  <c r="AD1178" i="13"/>
  <c r="AD2364" i="13"/>
  <c r="AD3144" i="13"/>
  <c r="AD1020" i="13"/>
  <c r="AD603" i="13"/>
  <c r="AD2596" i="13"/>
  <c r="AD2212" i="13"/>
  <c r="AD2117" i="13"/>
  <c r="AD1829" i="13"/>
  <c r="AD2759" i="13"/>
  <c r="AD3403" i="13"/>
  <c r="AD1783" i="13"/>
  <c r="AD1492" i="13"/>
  <c r="AD566" i="13"/>
  <c r="AD1368" i="13"/>
  <c r="AD2908" i="13"/>
  <c r="AD1170" i="13"/>
  <c r="AD2353" i="13"/>
  <c r="AD1728" i="13"/>
  <c r="AD1530" i="13"/>
  <c r="AD1496" i="13"/>
  <c r="AD1884" i="13"/>
  <c r="AD3151" i="13"/>
  <c r="AD357" i="13"/>
  <c r="AD110" i="13"/>
  <c r="AD1820" i="13"/>
  <c r="AD3631" i="13"/>
  <c r="AD2042" i="13"/>
  <c r="AD385" i="13"/>
  <c r="AD206" i="13"/>
  <c r="AD2016" i="13"/>
  <c r="AD1207" i="13"/>
  <c r="AD1058" i="13"/>
  <c r="AD790" i="13"/>
  <c r="AD1784" i="13"/>
  <c r="AD445" i="13"/>
  <c r="AD2804" i="13"/>
  <c r="AD211" i="13"/>
  <c r="AD594" i="13"/>
  <c r="AD3004" i="13"/>
  <c r="AD1377" i="13"/>
  <c r="AD1464" i="13"/>
  <c r="AD2724" i="13"/>
  <c r="AD117" i="13"/>
  <c r="AD645" i="13"/>
  <c r="AD2645" i="13"/>
  <c r="AD2019" i="13"/>
  <c r="AD2300" i="13"/>
  <c r="AD2128" i="13"/>
  <c r="AD2714" i="13"/>
  <c r="AD722" i="13"/>
  <c r="AD398" i="13"/>
  <c r="AD277" i="13"/>
  <c r="AD53" i="13"/>
  <c r="AD1583" i="13"/>
  <c r="AD794" i="13"/>
  <c r="AD3283" i="13"/>
  <c r="AD1391" i="13"/>
  <c r="AD2904" i="13"/>
  <c r="AD1697" i="13"/>
  <c r="AD2713" i="13"/>
  <c r="AD949" i="13"/>
  <c r="AD1142" i="13"/>
  <c r="AD756" i="13"/>
  <c r="AD1246" i="13"/>
  <c r="AD759" i="13"/>
  <c r="AD1944" i="13"/>
  <c r="AD2537" i="13"/>
  <c r="AD2325" i="13"/>
  <c r="AD1915" i="13"/>
  <c r="AD1639" i="13"/>
  <c r="AD121" i="13"/>
  <c r="AD1742" i="13"/>
  <c r="AD2463" i="13"/>
  <c r="AD1715" i="13"/>
  <c r="AD291" i="13"/>
  <c r="AD330" i="13"/>
  <c r="AD835" i="13"/>
  <c r="AD2182" i="13"/>
  <c r="AD2719" i="13"/>
  <c r="AD1740" i="13"/>
  <c r="AD1502" i="13"/>
  <c r="AD108" i="13"/>
  <c r="AD1411" i="13"/>
  <c r="AD2059" i="13"/>
  <c r="AD1092" i="13"/>
  <c r="AD3577" i="13"/>
  <c r="AD2269" i="13"/>
  <c r="AD2565" i="13"/>
  <c r="AD619" i="13"/>
  <c r="AD435" i="13"/>
  <c r="AD2576" i="13"/>
  <c r="AD3084" i="13"/>
  <c r="AD3234" i="13"/>
  <c r="AD2220" i="13"/>
  <c r="AD1319" i="13"/>
  <c r="AD2482" i="13"/>
  <c r="AD3324" i="13"/>
  <c r="AD3746" i="13"/>
  <c r="AD682" i="13"/>
  <c r="AD1133" i="13"/>
  <c r="AD91" i="13"/>
  <c r="AD754" i="13"/>
  <c r="AD2984" i="13"/>
  <c r="AD1490" i="13"/>
  <c r="AD116" i="13"/>
  <c r="AD1586" i="13"/>
  <c r="AD169" i="13"/>
  <c r="AD1184" i="13"/>
  <c r="AD3122" i="13"/>
  <c r="AD3331" i="13"/>
  <c r="AD3173" i="13"/>
  <c r="AD1841" i="13"/>
  <c r="AD3706" i="13"/>
  <c r="AD1692" i="13"/>
  <c r="AD2486" i="13"/>
  <c r="AD2341" i="13"/>
  <c r="AD2815" i="13"/>
  <c r="AD2893" i="13"/>
  <c r="AD2751" i="13"/>
  <c r="AD757" i="13"/>
  <c r="AD2584" i="13"/>
  <c r="AD192" i="13"/>
  <c r="AD820" i="13"/>
  <c r="AD247" i="13"/>
  <c r="AD1878" i="13"/>
  <c r="AD1923" i="13"/>
  <c r="AD2293" i="13"/>
  <c r="AD1632" i="13"/>
  <c r="AD2540" i="13"/>
  <c r="AD2289" i="13"/>
  <c r="AD1808" i="13"/>
  <c r="AD2986" i="13"/>
  <c r="AD1478" i="13"/>
  <c r="AD1422" i="13"/>
  <c r="AD843" i="13"/>
  <c r="AD691" i="13"/>
  <c r="AD3119" i="13"/>
  <c r="AD2331" i="13"/>
  <c r="AD478" i="13"/>
  <c r="AD2919" i="13"/>
  <c r="AD1591" i="13"/>
  <c r="AD1674" i="13"/>
  <c r="AD3571" i="13"/>
  <c r="AD2532" i="13"/>
  <c r="AD316" i="13"/>
  <c r="AD47" i="13"/>
  <c r="AD1154" i="13"/>
  <c r="AD1908" i="13"/>
  <c r="AD1075" i="13"/>
  <c r="AD84" i="13"/>
  <c r="AD3626" i="13"/>
  <c r="AD29" i="13"/>
  <c r="AD816" i="13"/>
  <c r="AD1343" i="13"/>
  <c r="AD812" i="13"/>
  <c r="AD3521" i="13"/>
  <c r="AD2281" i="13"/>
  <c r="AD3018" i="13"/>
  <c r="AD1019" i="13"/>
  <c r="AD3125" i="13"/>
  <c r="AD2139" i="13"/>
  <c r="AD3397" i="13"/>
  <c r="AD1974" i="13"/>
  <c r="AD2260" i="13"/>
  <c r="AD3274" i="13"/>
  <c r="AD3438" i="13"/>
  <c r="AD2897" i="13"/>
  <c r="AD988" i="13"/>
  <c r="AD59" i="13"/>
  <c r="AD1444" i="13"/>
  <c r="AD3259" i="13"/>
  <c r="AD1331" i="13"/>
  <c r="AD1619" i="13"/>
  <c r="AD2608" i="13"/>
  <c r="AD1520" i="13"/>
  <c r="AD771" i="13"/>
  <c r="AD1997" i="13"/>
  <c r="AD654" i="13"/>
  <c r="AD1593" i="13"/>
  <c r="AD2548" i="13"/>
  <c r="AD3404" i="13"/>
  <c r="AD560" i="13"/>
  <c r="AD3492" i="13"/>
  <c r="AD591" i="13"/>
  <c r="AD252" i="13"/>
  <c r="AD2249" i="13"/>
  <c r="AD3002" i="13"/>
  <c r="AD205" i="13"/>
  <c r="AD175" i="13"/>
  <c r="AD3414" i="13"/>
  <c r="AD2080" i="13"/>
  <c r="AD69" i="13"/>
  <c r="AD883" i="13"/>
  <c r="AD1665" i="13"/>
  <c r="AD2614" i="13"/>
  <c r="AD3647" i="13"/>
  <c r="AD2567" i="13"/>
  <c r="AD1726" i="13"/>
  <c r="AD2811" i="13"/>
  <c r="AD3511" i="13"/>
  <c r="AD1380" i="13"/>
  <c r="AD523" i="13"/>
  <c r="AD625" i="13"/>
  <c r="AD849" i="13"/>
  <c r="AD2224" i="13"/>
  <c r="AD1620" i="13"/>
  <c r="AD1535" i="13"/>
  <c r="AD2193" i="13"/>
  <c r="AD258" i="13"/>
  <c r="AD2552" i="13"/>
  <c r="AD286" i="13"/>
  <c r="AD144" i="13"/>
  <c r="AD918" i="13"/>
  <c r="AD2034" i="13"/>
  <c r="AD1886" i="13"/>
  <c r="AD1839" i="13"/>
  <c r="AD2863" i="13"/>
  <c r="AD2657" i="13"/>
  <c r="AD2304" i="13"/>
  <c r="AD2509" i="13"/>
  <c r="AD2475" i="13"/>
  <c r="AD2970" i="13"/>
  <c r="AD1499" i="13"/>
  <c r="AD2842" i="13"/>
  <c r="AD2267" i="13"/>
  <c r="AD1813" i="13"/>
  <c r="AD1977" i="13"/>
  <c r="AD234" i="13"/>
  <c r="AD2431" i="13"/>
  <c r="AD902" i="13"/>
  <c r="AD707" i="13"/>
  <c r="AD2790" i="13"/>
  <c r="AD54" i="13"/>
  <c r="AD1710" i="13"/>
  <c r="AD2779" i="13"/>
  <c r="AD1356" i="13"/>
  <c r="AD20" i="13"/>
  <c r="AD1780" i="13"/>
  <c r="AD1643" i="13"/>
  <c r="AD2788" i="13"/>
  <c r="AD2802" i="13"/>
  <c r="AD3252" i="13"/>
  <c r="AD674" i="13"/>
  <c r="AD3053" i="13"/>
  <c r="AD2404" i="13"/>
  <c r="AD346" i="13"/>
  <c r="AD2354" i="13"/>
  <c r="AD817" i="13"/>
  <c r="AD3091" i="13"/>
  <c r="AD3553" i="13"/>
  <c r="AD851" i="13"/>
  <c r="AD2814" i="13"/>
  <c r="AD1233" i="13"/>
  <c r="AD2830" i="13"/>
  <c r="AD157" i="13"/>
  <c r="AD2760" i="13"/>
  <c r="AD2112" i="13"/>
  <c r="AD3199" i="13"/>
  <c r="AD274" i="13"/>
  <c r="AD358" i="13"/>
  <c r="AD2067" i="13"/>
  <c r="AD1079" i="13"/>
  <c r="AD2254" i="13"/>
  <c r="AD2701" i="13"/>
  <c r="AD3477" i="13"/>
  <c r="AD2123" i="13"/>
  <c r="AD1247" i="13"/>
  <c r="AD1466" i="13"/>
  <c r="AD1789" i="13"/>
  <c r="AD260" i="13"/>
  <c r="AD1064" i="13"/>
  <c r="AD2848" i="13"/>
  <c r="AD1635" i="13"/>
  <c r="AD2668" i="13"/>
  <c r="AD81" i="13"/>
  <c r="AD1893" i="13"/>
  <c r="AD3034" i="13"/>
  <c r="AD3591" i="13"/>
  <c r="AD1180" i="13"/>
  <c r="AD2512" i="13"/>
  <c r="AD129" i="13"/>
  <c r="AD3223" i="13"/>
  <c r="AD588" i="13"/>
  <c r="AD2301" i="13"/>
  <c r="AD2725" i="13"/>
  <c r="AD1914" i="13"/>
  <c r="AD1950" i="13"/>
  <c r="AD2132" i="13"/>
  <c r="AD850" i="13"/>
  <c r="AD140" i="13"/>
  <c r="AD3474" i="13"/>
  <c r="AD2743" i="13"/>
  <c r="AD1449" i="13"/>
  <c r="AD3137" i="13"/>
  <c r="AD700" i="13"/>
  <c r="AD3772" i="13"/>
  <c r="AD1437" i="13"/>
  <c r="AD1146" i="13"/>
  <c r="AD651" i="13"/>
  <c r="AD1770" i="13"/>
  <c r="AD465" i="13"/>
  <c r="AD3422" i="13"/>
  <c r="AD3225" i="13"/>
  <c r="AD792" i="13"/>
  <c r="AD896" i="13"/>
  <c r="AD1358" i="13"/>
  <c r="AD2226" i="13"/>
  <c r="AD1249" i="13"/>
  <c r="AD2221" i="13"/>
  <c r="AD2971" i="13"/>
  <c r="AD2923" i="13"/>
  <c r="AD525" i="13"/>
  <c r="AD2391" i="13"/>
  <c r="AD1830" i="13"/>
  <c r="AD453" i="13"/>
  <c r="AD2717" i="13"/>
  <c r="AD2634" i="13"/>
  <c r="AD1054" i="13"/>
  <c r="AD1799" i="13"/>
  <c r="AD1577" i="13"/>
  <c r="AD1569" i="13"/>
  <c r="AD416" i="13"/>
  <c r="AD3190" i="13"/>
  <c r="AD732" i="13"/>
  <c r="AD1702" i="13"/>
  <c r="AD838" i="13"/>
  <c r="AD130" i="13"/>
  <c r="AD2108" i="13"/>
  <c r="AD1775" i="13"/>
  <c r="AD2033" i="13"/>
  <c r="AD2826" i="13"/>
  <c r="AD1022" i="13"/>
  <c r="AD2250" i="13"/>
  <c r="AD2623" i="13"/>
  <c r="AD2263" i="13"/>
  <c r="AD1505" i="13"/>
  <c r="AD1890" i="13"/>
  <c r="AD3482" i="13"/>
  <c r="AD3723" i="13"/>
  <c r="AD72" i="13"/>
  <c r="AD142" i="13"/>
  <c r="AD3621" i="13"/>
  <c r="AD236" i="13"/>
  <c r="AD774" i="13"/>
  <c r="AD2733" i="13"/>
  <c r="AD3093" i="13"/>
  <c r="AD3356" i="13"/>
  <c r="AD2965" i="13"/>
  <c r="AD635" i="13"/>
  <c r="AD1296" i="13"/>
  <c r="AD1186" i="13"/>
  <c r="AD2380" i="13"/>
  <c r="AD2129" i="13"/>
  <c r="AD3437" i="13"/>
  <c r="AD495" i="13"/>
  <c r="AD868" i="13"/>
  <c r="AD1919" i="13"/>
  <c r="AD2615" i="13"/>
  <c r="AD191" i="13"/>
  <c r="AD1204" i="13"/>
  <c r="AD1335" i="13"/>
  <c r="AD2236" i="13"/>
  <c r="AD2892" i="13"/>
  <c r="AD2434" i="13"/>
  <c r="AD860" i="13"/>
  <c r="AD715" i="13"/>
  <c r="AD935" i="13"/>
  <c r="AD1088" i="13"/>
  <c r="AD146" i="13"/>
  <c r="AD242" i="13"/>
  <c r="AD2450" i="13"/>
  <c r="AD2739" i="13"/>
  <c r="AD923" i="13"/>
  <c r="AD3396" i="13"/>
  <c r="AD2627" i="13"/>
  <c r="AD338" i="13"/>
  <c r="AD1410" i="13"/>
  <c r="AD137" i="13"/>
  <c r="AD1617" i="13"/>
  <c r="AD3515" i="13"/>
  <c r="AD2038" i="13"/>
  <c r="AD1518" i="13"/>
  <c r="AD26" i="13"/>
  <c r="AD2890" i="13"/>
  <c r="AD425" i="13"/>
  <c r="AD2738" i="13"/>
  <c r="AD127" i="13"/>
  <c r="AD2707" i="13"/>
  <c r="AD1173" i="13"/>
  <c r="AD3070" i="13"/>
  <c r="AD1862" i="13"/>
  <c r="AD519" i="13"/>
  <c r="AD3059" i="13"/>
  <c r="AD1953" i="13"/>
  <c r="AD971" i="13"/>
  <c r="AD1494" i="13"/>
  <c r="AD1423" i="13"/>
  <c r="AD2398" i="13"/>
  <c r="AD687" i="13"/>
  <c r="AD267" i="13"/>
  <c r="AD1690" i="13"/>
  <c r="AD383" i="13"/>
  <c r="AD1005" i="13"/>
  <c r="AD1975" i="13"/>
  <c r="AD2444" i="13"/>
  <c r="AD2698" i="13"/>
  <c r="AD1087" i="13"/>
  <c r="AD826" i="13"/>
  <c r="AD380" i="13"/>
  <c r="AD2317" i="13"/>
  <c r="AD3452" i="13"/>
  <c r="AD2660" i="13"/>
  <c r="AD165" i="13"/>
  <c r="AD3415" i="13"/>
  <c r="AD2316" i="13"/>
  <c r="AD2258" i="13"/>
  <c r="AD1271" i="13"/>
  <c r="AD1416" i="13"/>
  <c r="AD1418" i="13"/>
  <c r="AD900" i="13"/>
  <c r="AD3101" i="13"/>
  <c r="AD713" i="13"/>
  <c r="AD1344" i="13"/>
  <c r="AD697" i="13"/>
  <c r="AD1802" i="13"/>
  <c r="AD1694" i="13"/>
  <c r="AD632" i="13"/>
  <c r="AD575" i="13"/>
  <c r="AD3338" i="13"/>
  <c r="AD3224" i="13"/>
  <c r="AD1429" i="13"/>
  <c r="AD3308" i="13"/>
  <c r="AD3739" i="13"/>
  <c r="AD1788" i="13"/>
  <c r="AD3411" i="13"/>
  <c r="AD3341" i="13"/>
  <c r="AD3309" i="13"/>
  <c r="AD3544" i="13"/>
  <c r="AD2158" i="13"/>
  <c r="AD3568" i="13"/>
  <c r="AD2522" i="13"/>
  <c r="AD2987" i="13"/>
  <c r="AD3758" i="13"/>
  <c r="AD3744" i="13"/>
  <c r="AD471" i="13"/>
  <c r="AD3158" i="13"/>
  <c r="AD2294" i="13"/>
  <c r="AD3335" i="13"/>
  <c r="AD3440" i="13"/>
  <c r="AD3038" i="13"/>
  <c r="AD3364" i="13"/>
  <c r="AD3617" i="13"/>
  <c r="AD3722" i="13"/>
  <c r="AD2113" i="13"/>
  <c r="AD2213" i="13"/>
  <c r="AD3688" i="13"/>
  <c r="AD2822" i="13"/>
  <c r="AD699" i="13"/>
  <c r="AD3600" i="13"/>
  <c r="AD1947" i="13"/>
  <c r="AD371" i="13"/>
  <c r="AD740" i="13"/>
  <c r="AD2718" i="13"/>
  <c r="AD3583" i="13"/>
  <c r="AD3749" i="13"/>
  <c r="AD2775" i="13"/>
  <c r="AD2189" i="13"/>
  <c r="AD3660" i="13"/>
  <c r="AD1600" i="13"/>
  <c r="AD1746" i="13"/>
  <c r="AD2658" i="13"/>
  <c r="AD1257" i="13"/>
  <c r="AD2881" i="13"/>
  <c r="AD3776" i="13"/>
  <c r="AD3200" i="13"/>
  <c r="AD2789" i="13"/>
  <c r="AD2807" i="13"/>
  <c r="AD606" i="13"/>
  <c r="AD1094" i="13"/>
  <c r="AD3024" i="13"/>
  <c r="AD2242" i="13"/>
  <c r="AD2143" i="13"/>
  <c r="AD2257" i="13"/>
  <c r="AD878" i="13"/>
  <c r="AD366" i="13"/>
  <c r="AD1265" i="13"/>
  <c r="AD3124" i="13"/>
  <c r="AD2821" i="13"/>
  <c r="AD2183" i="13"/>
  <c r="AD413" i="13"/>
  <c r="AD2015" i="13"/>
  <c r="AD2642" i="13"/>
  <c r="AD2860" i="13"/>
  <c r="AD1986" i="13"/>
  <c r="AD1488" i="13"/>
  <c r="AD1796" i="13"/>
  <c r="AD289" i="13"/>
  <c r="AD3112" i="13"/>
  <c r="AD3329" i="13"/>
  <c r="AD2095" i="13"/>
  <c r="AD2809" i="13"/>
  <c r="AD2967" i="13"/>
  <c r="AD3505" i="13"/>
  <c r="AD2906" i="13"/>
  <c r="AD365" i="13"/>
  <c r="AD3751" i="13"/>
  <c r="AD1163" i="13"/>
  <c r="AD1127" i="13"/>
  <c r="AD2633" i="13"/>
  <c r="AD1650" i="13"/>
  <c r="AD3619" i="13"/>
  <c r="AD2992" i="13"/>
  <c r="AD2155" i="13"/>
  <c r="AD3012" i="13"/>
  <c r="AD3405" i="13"/>
  <c r="AD3195" i="13"/>
  <c r="AD3154" i="13"/>
  <c r="AD2062" i="13"/>
  <c r="AD3026" i="13"/>
  <c r="AD2803" i="13"/>
  <c r="AD1717" i="13"/>
  <c r="AD2084" i="13"/>
  <c r="AD3344" i="13"/>
  <c r="AD2991" i="13"/>
  <c r="AD3226" i="13"/>
  <c r="AD135" i="13"/>
  <c r="AD3281" i="13"/>
  <c r="AD3241" i="13"/>
  <c r="AD2003" i="13"/>
  <c r="AD2069" i="13"/>
  <c r="AD2917" i="13"/>
  <c r="AD3406" i="13"/>
  <c r="AD2677" i="13"/>
  <c r="AD2689" i="13"/>
  <c r="AD2309" i="13"/>
  <c r="AD362" i="13"/>
  <c r="AD2916" i="13"/>
  <c r="AD3233" i="13"/>
  <c r="AD1817" i="13"/>
  <c r="AD1250" i="13"/>
  <c r="AD2403" i="13"/>
  <c r="AD3330" i="13"/>
  <c r="AD2531" i="13"/>
  <c r="AD3555" i="13"/>
  <c r="AD3379" i="13"/>
  <c r="AD2409" i="13"/>
  <c r="AD1904" i="13"/>
  <c r="AD288" i="13"/>
  <c r="AD1889" i="13"/>
  <c r="AD3551" i="13"/>
  <c r="AD1440" i="13"/>
  <c r="AD1161" i="13"/>
  <c r="AD3603" i="13"/>
  <c r="AD3014" i="13"/>
  <c r="AD3253" i="13"/>
  <c r="AD961" i="13"/>
  <c r="AD2076" i="13"/>
  <c r="AD584" i="13"/>
  <c r="AD2846" i="13"/>
  <c r="AD2147" i="13"/>
  <c r="AD3700" i="13"/>
  <c r="AD2114" i="13"/>
  <c r="AD3385" i="13"/>
  <c r="AD2240" i="13"/>
  <c r="AD278" i="13"/>
  <c r="AD958" i="13"/>
  <c r="AD276" i="13"/>
  <c r="AD3267" i="13"/>
  <c r="AD3731" i="13"/>
  <c r="AD3454" i="13"/>
  <c r="AD3461" i="13"/>
  <c r="AD2972" i="13"/>
  <c r="AD2699" i="13"/>
  <c r="AD2491" i="13"/>
  <c r="AD3547" i="13"/>
  <c r="AD1128" i="13"/>
  <c r="AD2599" i="13"/>
  <c r="AD2590" i="13"/>
  <c r="AD2872" i="13"/>
  <c r="AD3332" i="13"/>
  <c r="AD3443" i="13"/>
  <c r="AD3588" i="13"/>
  <c r="AD3416" i="13"/>
  <c r="AD2291" i="13"/>
  <c r="AD2715" i="13"/>
  <c r="AD1969" i="13"/>
  <c r="AD3337" i="13"/>
  <c r="AD2907" i="13"/>
  <c r="AD3716" i="13"/>
  <c r="AD2824" i="13"/>
  <c r="AD3262" i="13"/>
  <c r="AD2273" i="13"/>
  <c r="AD2106" i="13"/>
  <c r="AD615" i="13"/>
  <c r="AD1350" i="13"/>
  <c r="AD2446" i="13"/>
  <c r="AD3413" i="13"/>
  <c r="AD492" i="13"/>
  <c r="AD2377" i="13"/>
  <c r="AD3573" i="13"/>
  <c r="AD1595" i="13"/>
  <c r="AD2064" i="13"/>
  <c r="AD2318" i="13"/>
  <c r="AD733" i="13"/>
  <c r="AD1208" i="13"/>
  <c r="AD3372" i="13"/>
  <c r="AD2373" i="13"/>
  <c r="AD3676" i="13"/>
  <c r="AD3456" i="13"/>
  <c r="AD2659" i="13"/>
  <c r="AD3251" i="13"/>
  <c r="AD791" i="13"/>
  <c r="AD1874" i="13"/>
  <c r="AD3284" i="13"/>
  <c r="AD3476" i="13"/>
  <c r="AD3556" i="13"/>
  <c r="AD3425" i="13"/>
  <c r="AD2102" i="13"/>
  <c r="AD2990" i="13"/>
  <c r="AD2835" i="13"/>
  <c r="AD3300" i="13"/>
  <c r="AD1623" i="13"/>
  <c r="AD3757" i="13"/>
  <c r="AD3316" i="13"/>
  <c r="AD3775" i="13"/>
  <c r="AD3524" i="13"/>
  <c r="AD2949" i="13"/>
  <c r="AD3649" i="13"/>
  <c r="AD239" i="13"/>
  <c r="AD2948" i="13"/>
  <c r="AD1767" i="13"/>
  <c r="AD328" i="13"/>
  <c r="AD273" i="13"/>
  <c r="AD3320" i="13"/>
  <c r="AD3590" i="13"/>
  <c r="AD1234" i="13"/>
  <c r="AD2536" i="13"/>
  <c r="AD2066" i="13"/>
  <c r="AD2666" i="13"/>
  <c r="AD36" i="13"/>
  <c r="AD1854" i="13"/>
  <c r="AD1855" i="13"/>
  <c r="AD3534" i="13"/>
  <c r="AD2900" i="13"/>
  <c r="AD3305" i="13"/>
  <c r="AD3263" i="13"/>
  <c r="AD3058" i="13"/>
  <c r="AD249" i="13"/>
  <c r="AD3423" i="13"/>
  <c r="AD2000" i="13"/>
  <c r="AD2678" i="13"/>
  <c r="AD2578" i="13"/>
  <c r="AD3517" i="13"/>
  <c r="AD3578" i="13"/>
  <c r="AD3764" i="13"/>
  <c r="AD997" i="13"/>
  <c r="AD3719" i="13"/>
  <c r="AD527" i="13"/>
  <c r="AD2136" i="13"/>
  <c r="AD3354" i="13"/>
  <c r="AD1940" i="13"/>
  <c r="AD2355" i="13"/>
  <c r="AD3672" i="13"/>
  <c r="AD1384" i="13"/>
  <c r="AD3542" i="13"/>
  <c r="AD3282" i="13"/>
  <c r="AD1539" i="13"/>
  <c r="AD2692" i="13"/>
  <c r="AD2632" i="13"/>
  <c r="AD3056" i="13"/>
  <c r="AD1211" i="13"/>
  <c r="AD1212" i="13"/>
  <c r="AD349" i="13"/>
  <c r="AD693" i="13"/>
  <c r="AD1797" i="13"/>
  <c r="AD1670" i="13"/>
  <c r="AD3099" i="13"/>
  <c r="AD2115" i="13"/>
  <c r="AD3604" i="13"/>
  <c r="AD2706" i="13"/>
  <c r="AD16" i="13"/>
  <c r="AD3421" i="13"/>
  <c r="AD3494" i="13"/>
  <c r="AD3277" i="13"/>
  <c r="AD3109" i="13"/>
  <c r="AD1925" i="13"/>
  <c r="AD2543" i="13"/>
  <c r="AD2230" i="13"/>
  <c r="AD378" i="13"/>
  <c r="AD1888" i="13"/>
  <c r="AD1943" i="13"/>
  <c r="AD1241" i="13"/>
  <c r="AD2047" i="13"/>
  <c r="AD3678" i="13"/>
  <c r="AD2895" i="13"/>
  <c r="AD2799" i="13"/>
  <c r="AD3032" i="13"/>
  <c r="AD2737" i="13"/>
  <c r="AD2460" i="13"/>
  <c r="AD3463" i="13"/>
  <c r="AD1687" i="13"/>
  <c r="AD3704" i="13"/>
  <c r="AD1867" i="13"/>
  <c r="AD3382" i="13"/>
  <c r="AD3378" i="13"/>
  <c r="AD1394" i="13"/>
  <c r="AD3580" i="13"/>
  <c r="AD2402" i="13"/>
  <c r="AD3417" i="13"/>
  <c r="AD3458" i="13"/>
  <c r="AD2711" i="13"/>
  <c r="AD3677" i="13"/>
  <c r="AD3381" i="13"/>
  <c r="AD2222" i="13"/>
  <c r="AD3298" i="13"/>
  <c r="AD2631" i="13"/>
  <c r="AD3459" i="13"/>
  <c r="AD1268" i="13"/>
  <c r="AD3118" i="13"/>
  <c r="AD3142" i="13"/>
  <c r="AD833" i="13"/>
  <c r="AD3441" i="13"/>
  <c r="AD2025" i="13"/>
  <c r="AD2525" i="13"/>
  <c r="AD2526" i="13"/>
  <c r="AD3390" i="13"/>
  <c r="AD1735" i="13"/>
  <c r="AD2988" i="13"/>
  <c r="AD975" i="13"/>
  <c r="AD2419" i="13"/>
  <c r="AD746" i="13"/>
  <c r="AD1327" i="13"/>
  <c r="AD1381" i="13"/>
  <c r="AD1065" i="13"/>
  <c r="AD2780" i="13"/>
  <c r="AD3598" i="13"/>
  <c r="AD3092" i="13"/>
  <c r="AD1741" i="13"/>
  <c r="AD758" i="13"/>
  <c r="AD2298" i="13"/>
  <c r="AD3473" i="13"/>
  <c r="AD2787" i="13"/>
  <c r="AD3231" i="13"/>
  <c r="AD1900" i="13"/>
  <c r="AD3585" i="13"/>
  <c r="AD397" i="13"/>
  <c r="AD3562" i="13"/>
  <c r="AD433" i="13"/>
  <c r="AD489" i="13"/>
  <c r="AD1197" i="13"/>
  <c r="AD2961" i="13"/>
  <c r="AD3216" i="13"/>
  <c r="AD2643" i="13"/>
  <c r="AD1045" i="13"/>
  <c r="AD2237" i="13"/>
  <c r="AD1948" i="13"/>
  <c r="AD3558" i="13"/>
  <c r="AD2929" i="13"/>
  <c r="AD3620" i="13"/>
  <c r="AD3472" i="13"/>
  <c r="AD1487" i="13"/>
  <c r="AD2749" i="13"/>
  <c r="AD1281" i="13"/>
  <c r="AD3420" i="13"/>
  <c r="AD3079" i="13"/>
  <c r="AD2938" i="13"/>
  <c r="AD2742" i="13"/>
  <c r="AD3507" i="13"/>
  <c r="AD3546" i="13"/>
  <c r="AD3041" i="13"/>
  <c r="AD1119" i="13"/>
  <c r="AD2999" i="13"/>
  <c r="AD2555" i="13"/>
  <c r="AD270" i="13"/>
  <c r="AD3196" i="13"/>
  <c r="AD2662" i="13"/>
  <c r="AD3064" i="13"/>
  <c r="AD2870" i="13"/>
  <c r="AD1299" i="13"/>
  <c r="AD2761" i="13"/>
  <c r="AD3470" i="13"/>
  <c r="AD3365" i="13"/>
  <c r="AD1538" i="13"/>
  <c r="AD2905" i="13"/>
  <c r="AD2534" i="13"/>
  <c r="AD986" i="13"/>
  <c r="AD2322" i="13"/>
  <c r="AD1318" i="13"/>
  <c r="AD3718" i="13"/>
  <c r="AD3601" i="13"/>
  <c r="AD3545" i="13"/>
  <c r="AD138" i="13"/>
  <c r="AD1206" i="13"/>
  <c r="AD2401" i="13"/>
  <c r="AD428" i="13"/>
  <c r="AD3539" i="13"/>
  <c r="AD1652" i="13"/>
  <c r="AD443" i="13"/>
  <c r="AD2208" i="13"/>
  <c r="AD1907" i="13"/>
  <c r="AD2523" i="13"/>
  <c r="AD317" i="13"/>
  <c r="AD2414" i="13"/>
  <c r="AD1367" i="13"/>
  <c r="AD3260" i="13"/>
  <c r="AD1136" i="13"/>
  <c r="AD1501" i="13"/>
  <c r="AD882" i="13"/>
  <c r="AD3169" i="13"/>
  <c r="AD2854" i="13"/>
  <c r="AD2216" i="13"/>
  <c r="AD250" i="13"/>
  <c r="AD2834" i="13"/>
  <c r="AD2451" i="13"/>
  <c r="AD2712" i="13"/>
  <c r="AD2913" i="13"/>
  <c r="AD3491" i="13"/>
  <c r="AD2685" i="13"/>
  <c r="AD1474" i="13"/>
  <c r="AD1190" i="13"/>
  <c r="AD2911" i="13"/>
  <c r="AD2167" i="13"/>
  <c r="AD2514" i="13"/>
  <c r="AD2187" i="13"/>
  <c r="AD3021" i="13"/>
  <c r="AD3323" i="13"/>
  <c r="AD2879" i="13"/>
  <c r="AD1755" i="13"/>
  <c r="AD2506" i="13"/>
  <c r="AD3661" i="13"/>
  <c r="AD3307" i="13"/>
  <c r="AD3468" i="13"/>
  <c r="AD2926" i="13"/>
  <c r="AD3146" i="13"/>
  <c r="AD3475" i="13"/>
  <c r="AD2829" i="13"/>
  <c r="AD3384" i="13"/>
  <c r="AD3361" i="13"/>
  <c r="AD2100" i="13"/>
  <c r="AD3692" i="13"/>
  <c r="AD3280" i="13"/>
  <c r="AD3296" i="13"/>
  <c r="AD3285" i="13"/>
  <c r="AD3013" i="13"/>
  <c r="AD2772" i="13"/>
  <c r="AD3306" i="13"/>
  <c r="AD681" i="13"/>
  <c r="AD3321" i="13"/>
  <c r="AD1320" i="13"/>
  <c r="AD3673" i="13"/>
  <c r="AD470" i="13"/>
  <c r="AD3117" i="13"/>
  <c r="AD1057" i="13"/>
  <c r="AD3448" i="13"/>
  <c r="AD2013" i="13"/>
  <c r="AD2376" i="13"/>
  <c r="AD3424" i="13"/>
  <c r="AD1124" i="13"/>
  <c r="AD2070" i="13"/>
  <c r="AD1565" i="13"/>
  <c r="AD3651" i="13"/>
  <c r="AD2368" i="13"/>
  <c r="AD3256" i="13"/>
  <c r="AD656" i="13"/>
  <c r="AD1514" i="13"/>
  <c r="AD3690" i="13"/>
  <c r="AD777" i="13"/>
  <c r="AD710" i="13"/>
  <c r="AD2201" i="13"/>
  <c r="AD3763" i="13"/>
  <c r="AD2936" i="13"/>
  <c r="AD2547" i="13"/>
  <c r="AD2622" i="13"/>
  <c r="AD123" i="13"/>
  <c r="AD2441" i="13"/>
  <c r="AD2979" i="13"/>
  <c r="AD3302" i="13"/>
  <c r="AD1166" i="13"/>
  <c r="AD241" i="13"/>
  <c r="AD2859" i="13"/>
  <c r="AD463" i="13"/>
  <c r="AD2969" i="13"/>
  <c r="AD264" i="13"/>
  <c r="AD2684" i="13"/>
  <c r="AD3108" i="13"/>
  <c r="AD1288" i="13"/>
  <c r="AD3629" i="13"/>
  <c r="AD1846" i="13"/>
  <c r="AD2392" i="13"/>
  <c r="AD2968" i="13"/>
  <c r="AD3712" i="13"/>
  <c r="AD2901" i="13"/>
  <c r="AD1967" i="13"/>
  <c r="AD905" i="13"/>
  <c r="AD2561" i="13"/>
  <c r="AD2218" i="13"/>
  <c r="AD3303" i="13"/>
  <c r="AD2638" i="13"/>
  <c r="AD183" i="13"/>
  <c r="AD3191" i="13"/>
  <c r="AD401" i="13"/>
  <c r="AD147" i="13"/>
  <c r="AD2754" i="13"/>
  <c r="AD3407" i="13"/>
  <c r="AD1860" i="13"/>
  <c r="AD3204" i="13"/>
  <c r="AD2866" i="13"/>
  <c r="AD3732" i="13"/>
  <c r="AD3595" i="13"/>
  <c r="AD3000" i="13"/>
  <c r="AD1753" i="13"/>
  <c r="AD1972" i="13"/>
  <c r="AD1434" i="13"/>
  <c r="AD3628" i="13"/>
  <c r="AD3612" i="13"/>
  <c r="AD2791" i="13"/>
  <c r="AD2296" i="13"/>
  <c r="AD1640" i="13"/>
  <c r="AD3509" i="13"/>
  <c r="AD782" i="13"/>
  <c r="AD3485" i="13"/>
  <c r="AD3656" i="13"/>
  <c r="AD3432" i="13"/>
  <c r="AD2413" i="13"/>
  <c r="AD3710" i="13"/>
  <c r="AD3709" i="13"/>
  <c r="AD3596" i="13"/>
  <c r="AD3428" i="13"/>
  <c r="AD2234" i="13"/>
  <c r="AD1773" i="13"/>
  <c r="AD2170" i="13"/>
  <c r="AD854" i="13"/>
  <c r="AD296" i="13"/>
  <c r="AD1032" i="13"/>
  <c r="AD994" i="13"/>
  <c r="AD1407" i="13"/>
  <c r="AD3205" i="13"/>
  <c r="AD3299" i="13"/>
  <c r="AD3514" i="13"/>
  <c r="AD1080" i="13"/>
  <c r="AD960" i="13"/>
  <c r="AD34" i="13"/>
  <c r="AD2088" i="13"/>
  <c r="AD3145" i="13"/>
  <c r="AD2558" i="13"/>
  <c r="AD2980" i="13"/>
  <c r="AD2774" i="13"/>
  <c r="AD2188" i="13"/>
  <c r="AD3105" i="13"/>
  <c r="AD3753" i="13"/>
  <c r="AD2347" i="13"/>
  <c r="AD66" i="13"/>
  <c r="AD2196" i="13"/>
  <c r="AD3377" i="13"/>
  <c r="AD1095" i="13"/>
  <c r="AD2656" i="13"/>
  <c r="AD2672" i="13"/>
  <c r="AD3761" i="13"/>
  <c r="AD1738" i="13"/>
  <c r="AD1654" i="13"/>
  <c r="AD2549" i="13"/>
  <c r="AD1618" i="13"/>
  <c r="AD2700" i="13"/>
  <c r="AD2704" i="13"/>
  <c r="AD2620" i="13"/>
  <c r="AD2157" i="13"/>
  <c r="AD2817" i="13"/>
  <c r="AD3132" i="13"/>
  <c r="AD3039" i="13"/>
  <c r="AD2118" i="13"/>
  <c r="AD2092" i="13"/>
  <c r="AD1721" i="13"/>
  <c r="AD3605" i="13"/>
  <c r="AD3419" i="13"/>
  <c r="AD3646" i="13"/>
  <c r="AD3214" i="13"/>
  <c r="AD3290" i="13"/>
  <c r="AD2941" i="13"/>
  <c r="AD1260" i="13"/>
  <c r="AD2435" i="13"/>
  <c r="AD2858" i="13"/>
  <c r="AD1873" i="13"/>
  <c r="AD2843" i="13"/>
  <c r="AD1625" i="13"/>
  <c r="AD2966" i="13"/>
  <c r="AD3540" i="13"/>
  <c r="AD148" i="13"/>
  <c r="AD2579" i="13"/>
  <c r="AD3193" i="13"/>
  <c r="AD1277" i="13"/>
  <c r="AD2098" i="13"/>
  <c r="AD1465" i="13"/>
  <c r="AD370" i="13"/>
  <c r="AD2138" i="13"/>
  <c r="AD1522" i="13"/>
  <c r="AD543" i="13"/>
  <c r="AD74" i="13"/>
  <c r="AD1847" i="13"/>
  <c r="AD1564" i="13"/>
  <c r="AD1361" i="13"/>
  <c r="AD1406" i="13"/>
  <c r="AD2650" i="13"/>
  <c r="AD3301" i="13"/>
  <c r="AD1579" i="13"/>
  <c r="AD1899" i="13"/>
  <c r="AD3399" i="13"/>
  <c r="AD3639" i="13"/>
  <c r="AD3085" i="13"/>
  <c r="AD540" i="13"/>
  <c r="AD1341" i="13"/>
  <c r="AD3065" i="13"/>
  <c r="AD2286" i="13"/>
  <c r="AD3163" i="13"/>
  <c r="AD663" i="13"/>
  <c r="AD2440" i="13"/>
  <c r="AD3453" i="13"/>
  <c r="AD2571" i="13"/>
  <c r="AD3113" i="13"/>
  <c r="AD3752" i="13"/>
  <c r="AD3717" i="13"/>
  <c r="AD2150" i="13"/>
  <c r="AD2998" i="13"/>
  <c r="AD1238" i="13"/>
  <c r="AD3589" i="13"/>
  <c r="AD3683" i="13"/>
  <c r="AD2690" i="13"/>
  <c r="AD3487" i="13"/>
  <c r="AD3136" i="13"/>
  <c r="AD3655" i="13"/>
  <c r="AD2162" i="13"/>
  <c r="AD3265" i="13"/>
  <c r="AD2960" i="13"/>
  <c r="AD1306" i="13"/>
  <c r="AD2366" i="13"/>
  <c r="AD3359" i="13"/>
  <c r="AD2319" i="13"/>
  <c r="AD3563" i="13"/>
  <c r="AD1562" i="13"/>
  <c r="AD310" i="13"/>
  <c r="AD2278" i="13"/>
  <c r="AD1743" i="13"/>
  <c r="AD3155" i="13"/>
  <c r="AD2810" i="13"/>
  <c r="AD1074" i="13"/>
  <c r="AD1935" i="13"/>
  <c r="AD783" i="13"/>
  <c r="AD3246" i="13"/>
  <c r="AD1679" i="13"/>
  <c r="AD1631" i="13"/>
  <c r="AD2836" i="13"/>
  <c r="AD742" i="13"/>
  <c r="AD1570" i="13"/>
  <c r="AD2020" i="13"/>
  <c r="AD2566" i="13"/>
  <c r="AD3150" i="13"/>
  <c r="AD156" i="13"/>
  <c r="AD1970" i="13"/>
  <c r="AD2934" i="13"/>
  <c r="AD3180" i="13"/>
  <c r="AD3257" i="13"/>
  <c r="AD3495" i="13"/>
  <c r="AD2613" i="13"/>
  <c r="AD3616" i="13"/>
  <c r="AD2001" i="13"/>
  <c r="AD1069" i="13"/>
  <c r="AD2562" i="13"/>
  <c r="AD3643" i="13"/>
  <c r="AD3607" i="13"/>
  <c r="AD219" i="13"/>
  <c r="AD1526" i="13"/>
  <c r="AD3734" i="13"/>
  <c r="AD1901" i="13"/>
  <c r="AD2682" i="13"/>
  <c r="AD2332" i="13"/>
  <c r="AD2762" i="13"/>
  <c r="AD2508" i="13"/>
  <c r="AD2871" i="13"/>
  <c r="AD3449" i="13"/>
  <c r="AD1787" i="13"/>
  <c r="AD3358" i="13"/>
  <c r="AD3160" i="13"/>
  <c r="AD3652" i="13"/>
  <c r="AD424" i="13"/>
  <c r="AD3393" i="13"/>
  <c r="AD3005" i="13"/>
  <c r="AD3022" i="13"/>
  <c r="AD1547" i="13"/>
  <c r="AD3345" i="13"/>
  <c r="AD793" i="13"/>
  <c r="AD2680" i="13"/>
  <c r="AD2305" i="13"/>
  <c r="AD2513" i="13"/>
  <c r="AD2493" i="13"/>
  <c r="AD2831" i="13"/>
  <c r="AD1441" i="13"/>
  <c r="AD2693" i="13"/>
  <c r="AD906" i="13"/>
  <c r="AD255" i="13"/>
  <c r="AD3566" i="13"/>
  <c r="AD2675" i="13"/>
  <c r="AD422" i="13"/>
  <c r="AD2140" i="13"/>
  <c r="AD2014" i="13"/>
  <c r="AD3658" i="13"/>
  <c r="AD2899" i="13"/>
  <c r="AD2055" i="13"/>
  <c r="AD3027" i="13"/>
  <c r="AD483" i="13"/>
  <c r="AD866" i="13"/>
  <c r="AD2964" i="13"/>
  <c r="AD2071" i="13"/>
  <c r="AD1774" i="13"/>
  <c r="AD1002" i="13"/>
  <c r="AD2238" i="13"/>
  <c r="AD1582" i="13"/>
  <c r="AD82" i="13"/>
  <c r="AD3457" i="13"/>
  <c r="AD2480" i="13"/>
  <c r="AD2370" i="13"/>
  <c r="AD1633" i="13"/>
  <c r="AD1560" i="13"/>
  <c r="AD187" i="13"/>
  <c r="AD1401" i="13"/>
  <c r="AD2028" i="13"/>
  <c r="AD3355" i="13"/>
  <c r="AD2175" i="13"/>
  <c r="AD2145" i="13"/>
  <c r="AD3541" i="13"/>
  <c r="AD1357" i="13"/>
  <c r="AD572" i="13"/>
  <c r="AD1261" i="13"/>
  <c r="AD3268" i="13"/>
  <c r="AD1567" i="13"/>
  <c r="AD332" i="13"/>
  <c r="AD3576" i="13"/>
  <c r="AD1863" i="13"/>
  <c r="AD1292" i="13"/>
  <c r="AD2723" i="13"/>
  <c r="AD3564" i="13"/>
  <c r="AD2120" i="13"/>
  <c r="AD2560" i="13"/>
  <c r="AD2935" i="13"/>
  <c r="AD1811" i="13"/>
  <c r="AD515" i="13"/>
  <c r="AD2773" i="13"/>
  <c r="AD3219" i="13"/>
  <c r="AD3279" i="13"/>
  <c r="AD2032" i="13"/>
  <c r="AD111" i="13"/>
  <c r="AD1104" i="13"/>
  <c r="AD844" i="13"/>
  <c r="AD3071" i="13"/>
  <c r="AD473" i="13"/>
  <c r="AD559" i="13"/>
  <c r="AD2626" i="13"/>
  <c r="AD1203" i="13"/>
  <c r="AD2397" i="13"/>
  <c r="AD1267" i="13"/>
  <c r="AD3493" i="13"/>
  <c r="AD496" i="13"/>
  <c r="AD2151" i="13"/>
  <c r="AD38" i="13"/>
  <c r="AD2107" i="13"/>
  <c r="AD2490" i="13"/>
  <c r="AD2096" i="13"/>
  <c r="AD3315" i="13"/>
  <c r="AD1077" i="13"/>
  <c r="AD3227" i="13"/>
  <c r="AD1850" i="13"/>
  <c r="AD542" i="13"/>
  <c r="AD132" i="13"/>
  <c r="AD460" i="13"/>
  <c r="AD775" i="13"/>
  <c r="AD3248" i="13"/>
  <c r="AD1293" i="13"/>
  <c r="AD1701" i="13"/>
  <c r="AD1991" i="13"/>
  <c r="AD2299" i="13"/>
  <c r="AD3695" i="13"/>
  <c r="AD3066" i="13"/>
  <c r="AD1875" i="13"/>
  <c r="AD1803" i="13"/>
  <c r="AD3512" i="13"/>
  <c r="AD1460" i="13"/>
  <c r="AD3213" i="13"/>
  <c r="AD426" i="13"/>
  <c r="AD279" i="13"/>
  <c r="AD3729" i="13"/>
  <c r="AD2604" i="13"/>
  <c r="AD2516" i="13"/>
  <c r="AD2952" i="13"/>
  <c r="AD847" i="13"/>
  <c r="AD1345" i="13"/>
  <c r="AD2313" i="13"/>
  <c r="AD2053" i="13"/>
  <c r="AD836" i="13"/>
  <c r="AD1536" i="13"/>
  <c r="AD105" i="13"/>
  <c r="AD50" i="13"/>
  <c r="AD3715" i="13"/>
  <c r="AD2702" i="13"/>
  <c r="AD3431" i="13"/>
  <c r="AD2010" i="13"/>
  <c r="AD1666" i="13"/>
  <c r="AD2663" i="13"/>
  <c r="AD1148" i="13"/>
  <c r="AD1413" i="13"/>
  <c r="AD2648" i="13"/>
  <c r="AD3228" i="13"/>
  <c r="AD534" i="13"/>
  <c r="AD2124" i="13"/>
  <c r="AD1892" i="13"/>
  <c r="AD576" i="13"/>
  <c r="AD1447" i="13"/>
  <c r="AD1328" i="13"/>
  <c r="AD2708" i="13"/>
  <c r="AD2328" i="13"/>
  <c r="AD3192" i="13"/>
  <c r="AD3502" i="13"/>
  <c r="AD2068" i="13"/>
  <c r="J11" i="13"/>
  <c r="N11" i="13" s="1"/>
  <c r="K16" i="13"/>
  <c r="O15" i="13"/>
  <c r="Q19" i="13"/>
  <c r="Q20" i="13" s="1"/>
  <c r="P22" i="13"/>
  <c r="P23" i="13" s="1"/>
  <c r="P24" i="13" s="1"/>
  <c r="P25" i="13" s="1"/>
  <c r="P26" i="13" s="1"/>
  <c r="P27" i="13" s="1"/>
  <c r="P28" i="13" s="1"/>
  <c r="P29" i="13" s="1"/>
  <c r="P30" i="13" s="1"/>
  <c r="P31" i="13" s="1"/>
  <c r="P32" i="13" s="1"/>
  <c r="P33" i="13" s="1"/>
  <c r="P34" i="13" s="1"/>
  <c r="P35" i="13" s="1"/>
  <c r="P36" i="13" s="1"/>
  <c r="P37" i="13" s="1"/>
  <c r="P38" i="13" s="1"/>
  <c r="P39" i="13" s="1"/>
  <c r="P40" i="13" s="1"/>
  <c r="P41" i="13" s="1"/>
  <c r="P42" i="13" s="1"/>
  <c r="P43" i="13" s="1"/>
  <c r="P44" i="13" s="1"/>
  <c r="P45" i="13" s="1"/>
  <c r="P46" i="13" s="1"/>
  <c r="P47" i="13" s="1"/>
  <c r="P48" i="13" s="1"/>
  <c r="P49" i="13" s="1"/>
  <c r="P50" i="13" s="1"/>
  <c r="P51" i="13" s="1"/>
  <c r="P52" i="13" s="1"/>
  <c r="P53" i="13" s="1"/>
  <c r="P54" i="13" s="1"/>
  <c r="P55" i="13" s="1"/>
  <c r="P56" i="13" s="1"/>
  <c r="P57" i="13" s="1"/>
  <c r="P58" i="13" s="1"/>
  <c r="P59" i="13" s="1"/>
  <c r="P60" i="13" s="1"/>
  <c r="P61" i="13" s="1"/>
  <c r="P62" i="13" s="1"/>
  <c r="P63" i="13" s="1"/>
  <c r="P64" i="13" s="1"/>
  <c r="P65" i="13" s="1"/>
  <c r="P66" i="13" s="1"/>
  <c r="P67" i="13" s="1"/>
  <c r="P68" i="13" s="1"/>
  <c r="P69" i="13" s="1"/>
  <c r="P70" i="13" s="1"/>
  <c r="P71" i="13" s="1"/>
  <c r="P72" i="13" s="1"/>
  <c r="P73" i="13" s="1"/>
  <c r="P74" i="13" s="1"/>
  <c r="P75" i="13" s="1"/>
  <c r="P76" i="13" s="1"/>
  <c r="P77" i="13" s="1"/>
  <c r="P78" i="13" s="1"/>
  <c r="P79" i="13" s="1"/>
  <c r="P80" i="13" s="1"/>
  <c r="P81" i="13" s="1"/>
  <c r="P82" i="13" s="1"/>
  <c r="P83" i="13" s="1"/>
  <c r="P84" i="13" s="1"/>
  <c r="P85" i="13" s="1"/>
  <c r="P86" i="13" s="1"/>
  <c r="P87" i="13" s="1"/>
  <c r="P88" i="13" s="1"/>
  <c r="P89" i="13" s="1"/>
  <c r="P90" i="13" s="1"/>
  <c r="P91" i="13" s="1"/>
  <c r="P92" i="13" s="1"/>
  <c r="P93" i="13" s="1"/>
  <c r="P94" i="13" s="1"/>
  <c r="P95" i="13" s="1"/>
  <c r="P96" i="13" s="1"/>
  <c r="P97" i="13" s="1"/>
  <c r="P98" i="13" s="1"/>
  <c r="P99" i="13" s="1"/>
  <c r="P100" i="13" s="1"/>
  <c r="P101" i="13" s="1"/>
  <c r="A15" i="13"/>
  <c r="E10" i="13"/>
  <c r="E11" i="13" s="1"/>
  <c r="AD3" i="13" l="1"/>
  <c r="AD2" i="13"/>
  <c r="J12" i="13"/>
  <c r="N12" i="13" s="1"/>
  <c r="K17" i="13"/>
  <c r="O17" i="13" s="1"/>
  <c r="O16" i="13"/>
  <c r="Q21" i="13"/>
  <c r="Q22" i="13" s="1"/>
  <c r="P102" i="13"/>
  <c r="P103" i="13" s="1"/>
  <c r="P104" i="13" s="1"/>
  <c r="A16" i="13"/>
  <c r="E12" i="13"/>
  <c r="E13" i="13" s="1"/>
  <c r="J13" i="13" l="1"/>
  <c r="N13" i="13" s="1"/>
  <c r="K18" i="13"/>
  <c r="O18" i="13" s="1"/>
  <c r="P105" i="13"/>
  <c r="P106" i="13" s="1"/>
  <c r="P107" i="13" s="1"/>
  <c r="P108" i="13" s="1"/>
  <c r="Q23" i="13"/>
  <c r="A17" i="13"/>
  <c r="E14" i="13"/>
  <c r="J14" i="13" l="1"/>
  <c r="N14" i="13" s="1"/>
  <c r="K19" i="13"/>
  <c r="P109" i="13"/>
  <c r="P110" i="13" s="1"/>
  <c r="P111" i="13" s="1"/>
  <c r="P112" i="13" s="1"/>
  <c r="P113" i="13" s="1"/>
  <c r="P114" i="13" s="1"/>
  <c r="P115" i="13" s="1"/>
  <c r="P116" i="13" s="1"/>
  <c r="P117" i="13" s="1"/>
  <c r="P118" i="13" s="1"/>
  <c r="P119" i="13" s="1"/>
  <c r="P120" i="13" s="1"/>
  <c r="P121" i="13" s="1"/>
  <c r="P122" i="13" s="1"/>
  <c r="P123" i="13" s="1"/>
  <c r="P124" i="13" s="1"/>
  <c r="P125" i="13" s="1"/>
  <c r="P126" i="13" s="1"/>
  <c r="P127" i="13" s="1"/>
  <c r="P128" i="13" s="1"/>
  <c r="P129" i="13" s="1"/>
  <c r="P130" i="13" s="1"/>
  <c r="P131" i="13" s="1"/>
  <c r="P132" i="13" s="1"/>
  <c r="P133" i="13" s="1"/>
  <c r="P134" i="13" s="1"/>
  <c r="P135" i="13" s="1"/>
  <c r="P136" i="13" s="1"/>
  <c r="P137" i="13" s="1"/>
  <c r="P138" i="13" s="1"/>
  <c r="P139" i="13" s="1"/>
  <c r="P140" i="13" s="1"/>
  <c r="P141" i="13" s="1"/>
  <c r="P142" i="13" s="1"/>
  <c r="P143" i="13" s="1"/>
  <c r="P144" i="13" s="1"/>
  <c r="P145" i="13" s="1"/>
  <c r="P146" i="13" s="1"/>
  <c r="P147" i="13" s="1"/>
  <c r="P148" i="13" s="1"/>
  <c r="P149" i="13" s="1"/>
  <c r="P150" i="13" s="1"/>
  <c r="P151" i="13" s="1"/>
  <c r="P152" i="13" s="1"/>
  <c r="P153" i="13" s="1"/>
  <c r="P154" i="13" s="1"/>
  <c r="P155" i="13" s="1"/>
  <c r="P156" i="13" s="1"/>
  <c r="P157" i="13" s="1"/>
  <c r="P158" i="13" s="1"/>
  <c r="P159" i="13" s="1"/>
  <c r="P160" i="13" s="1"/>
  <c r="P161" i="13" s="1"/>
  <c r="P162" i="13" s="1"/>
  <c r="P163" i="13" s="1"/>
  <c r="P164" i="13" s="1"/>
  <c r="P165" i="13" s="1"/>
  <c r="P166" i="13" s="1"/>
  <c r="P167" i="13" s="1"/>
  <c r="P168" i="13" s="1"/>
  <c r="P169" i="13" s="1"/>
  <c r="P170" i="13" s="1"/>
  <c r="P171" i="13" s="1"/>
  <c r="P172" i="13" s="1"/>
  <c r="P173" i="13" s="1"/>
  <c r="P174" i="13" s="1"/>
  <c r="P175" i="13" s="1"/>
  <c r="P176" i="13" s="1"/>
  <c r="P177" i="13" s="1"/>
  <c r="P178" i="13" s="1"/>
  <c r="P179" i="13" s="1"/>
  <c r="Q24" i="13"/>
  <c r="A18" i="13"/>
  <c r="E15" i="13"/>
  <c r="J15" i="13" l="1"/>
  <c r="J16" i="13" s="1"/>
  <c r="J17" i="13" s="1"/>
  <c r="J18" i="13" s="1"/>
  <c r="J19" i="13" s="1"/>
  <c r="K20" i="13"/>
  <c r="P180" i="13"/>
  <c r="P181" i="13" s="1"/>
  <c r="P182" i="13" s="1"/>
  <c r="P183" i="13" s="1"/>
  <c r="P184" i="13" s="1"/>
  <c r="P185" i="13" s="1"/>
  <c r="P186" i="13" s="1"/>
  <c r="P187" i="13" s="1"/>
  <c r="P188" i="13" s="1"/>
  <c r="P189" i="13" s="1"/>
  <c r="P190" i="13" s="1"/>
  <c r="P191" i="13" s="1"/>
  <c r="P192" i="13" s="1"/>
  <c r="P193" i="13" s="1"/>
  <c r="P194" i="13" s="1"/>
  <c r="P195" i="13" s="1"/>
  <c r="P196" i="13" s="1"/>
  <c r="P197" i="13" s="1"/>
  <c r="P198" i="13" s="1"/>
  <c r="P199" i="13" s="1"/>
  <c r="P200" i="13" s="1"/>
  <c r="P201" i="13" s="1"/>
  <c r="P202" i="13" s="1"/>
  <c r="P203" i="13" s="1"/>
  <c r="P204" i="13" s="1"/>
  <c r="P205" i="13" s="1"/>
  <c r="P206" i="13" s="1"/>
  <c r="P207" i="13" s="1"/>
  <c r="P208" i="13" s="1"/>
  <c r="P209" i="13" s="1"/>
  <c r="P210" i="13" s="1"/>
  <c r="P211" i="13" s="1"/>
  <c r="P212" i="13" s="1"/>
  <c r="P213" i="13" s="1"/>
  <c r="P214" i="13" s="1"/>
  <c r="P215" i="13" s="1"/>
  <c r="P216" i="13" s="1"/>
  <c r="P217" i="13" s="1"/>
  <c r="P218" i="13" s="1"/>
  <c r="P219" i="13" s="1"/>
  <c r="P220" i="13" s="1"/>
  <c r="P221" i="13" s="1"/>
  <c r="P222" i="13" s="1"/>
  <c r="P223" i="13" s="1"/>
  <c r="P224" i="13" s="1"/>
  <c r="P225" i="13" s="1"/>
  <c r="P226" i="13" s="1"/>
  <c r="P227" i="13" s="1"/>
  <c r="P228" i="13" s="1"/>
  <c r="P229" i="13" s="1"/>
  <c r="P230" i="13" s="1"/>
  <c r="P231" i="13" s="1"/>
  <c r="P232" i="13" s="1"/>
  <c r="P233" i="13" s="1"/>
  <c r="P234" i="13" s="1"/>
  <c r="P235" i="13" s="1"/>
  <c r="P236" i="13" s="1"/>
  <c r="P237" i="13" s="1"/>
  <c r="P238" i="13" s="1"/>
  <c r="P239" i="13" s="1"/>
  <c r="P240" i="13" s="1"/>
  <c r="P241" i="13" s="1"/>
  <c r="P242" i="13" s="1"/>
  <c r="P243" i="13" s="1"/>
  <c r="P244" i="13" s="1"/>
  <c r="P245" i="13" s="1"/>
  <c r="P246" i="13" s="1"/>
  <c r="P247" i="13" s="1"/>
  <c r="P248" i="13" s="1"/>
  <c r="P249" i="13" s="1"/>
  <c r="P250" i="13" s="1"/>
  <c r="P251" i="13" s="1"/>
  <c r="Q25" i="13"/>
  <c r="A19" i="13"/>
  <c r="E16" i="13"/>
  <c r="N19" i="13" l="1"/>
  <c r="N18" i="13"/>
  <c r="J20" i="13"/>
  <c r="N20" i="13" s="1"/>
  <c r="N17" i="13"/>
  <c r="N15" i="13"/>
  <c r="N16" i="13"/>
  <c r="J21" i="13"/>
  <c r="K21" i="13"/>
  <c r="K22" i="13" s="1"/>
  <c r="K23" i="13" s="1"/>
  <c r="K24" i="13" s="1"/>
  <c r="K25" i="13" s="1"/>
  <c r="K26" i="13" s="1"/>
  <c r="K27" i="13" s="1"/>
  <c r="K28" i="13" s="1"/>
  <c r="K29" i="13" s="1"/>
  <c r="K30" i="13" s="1"/>
  <c r="K31" i="13" s="1"/>
  <c r="K32" i="13" s="1"/>
  <c r="K33" i="13" s="1"/>
  <c r="K34" i="13" s="1"/>
  <c r="K35" i="13" s="1"/>
  <c r="K36" i="13" s="1"/>
  <c r="K37" i="13" s="1"/>
  <c r="K38" i="13" s="1"/>
  <c r="K39" i="13" s="1"/>
  <c r="K40" i="13" s="1"/>
  <c r="K41" i="13" s="1"/>
  <c r="K42" i="13" s="1"/>
  <c r="K43" i="13" s="1"/>
  <c r="K44" i="13" s="1"/>
  <c r="K45" i="13" s="1"/>
  <c r="K46" i="13" s="1"/>
  <c r="K47" i="13" s="1"/>
  <c r="K48" i="13" s="1"/>
  <c r="K49" i="13" s="1"/>
  <c r="K50" i="13" s="1"/>
  <c r="K51" i="13" s="1"/>
  <c r="K52" i="13" s="1"/>
  <c r="K53" i="13" s="1"/>
  <c r="K54" i="13" s="1"/>
  <c r="K55" i="13" s="1"/>
  <c r="K56" i="13" s="1"/>
  <c r="K57" i="13" s="1"/>
  <c r="K58" i="13" s="1"/>
  <c r="K59" i="13" s="1"/>
  <c r="K60" i="13" s="1"/>
  <c r="K61" i="13" s="1"/>
  <c r="K62" i="13" s="1"/>
  <c r="K63" i="13" s="1"/>
  <c r="K64" i="13" s="1"/>
  <c r="K65" i="13" s="1"/>
  <c r="K66" i="13" s="1"/>
  <c r="K67" i="13" s="1"/>
  <c r="K68" i="13" s="1"/>
  <c r="O67" i="13" s="1"/>
  <c r="P252" i="13"/>
  <c r="P253" i="13" s="1"/>
  <c r="P254" i="13" s="1"/>
  <c r="P255" i="13" s="1"/>
  <c r="P256" i="13" s="1"/>
  <c r="Q26" i="13"/>
  <c r="A20" i="13"/>
  <c r="E17" i="13"/>
  <c r="J22" i="13" l="1"/>
  <c r="N22" i="13" s="1"/>
  <c r="N21" i="13"/>
  <c r="O24" i="13"/>
  <c r="O40" i="13"/>
  <c r="O34" i="13"/>
  <c r="O20" i="13"/>
  <c r="O33" i="13"/>
  <c r="O57" i="13"/>
  <c r="O61" i="13"/>
  <c r="O59" i="13"/>
  <c r="O28" i="13"/>
  <c r="O50" i="13"/>
  <c r="O23" i="13"/>
  <c r="O22" i="13"/>
  <c r="O29" i="13"/>
  <c r="O47" i="13"/>
  <c r="O36" i="13"/>
  <c r="O54" i="13"/>
  <c r="O31" i="13"/>
  <c r="O48" i="13"/>
  <c r="O27" i="13"/>
  <c r="O44" i="13"/>
  <c r="O25" i="13"/>
  <c r="O63" i="13"/>
  <c r="O35" i="13"/>
  <c r="O19" i="13"/>
  <c r="O45" i="13"/>
  <c r="O68" i="13"/>
  <c r="O30" i="13"/>
  <c r="O38" i="13"/>
  <c r="O60" i="13"/>
  <c r="O62" i="13"/>
  <c r="O43" i="13"/>
  <c r="O42" i="13"/>
  <c r="O26" i="13"/>
  <c r="O51" i="13"/>
  <c r="O64" i="13"/>
  <c r="O49" i="13"/>
  <c r="O39" i="13"/>
  <c r="O53" i="13"/>
  <c r="O21" i="13"/>
  <c r="O32" i="13"/>
  <c r="O66" i="13"/>
  <c r="O37" i="13"/>
  <c r="O58" i="13"/>
  <c r="O55" i="13"/>
  <c r="O65" i="13"/>
  <c r="O41" i="13"/>
  <c r="O52" i="13"/>
  <c r="O56" i="13"/>
  <c r="O46" i="13"/>
  <c r="P257" i="13"/>
  <c r="P258" i="13" s="1"/>
  <c r="P259" i="13" s="1"/>
  <c r="Q27" i="13"/>
  <c r="A21" i="13"/>
  <c r="E18" i="13"/>
  <c r="J23" i="13" l="1"/>
  <c r="N23" i="13" s="1"/>
  <c r="O3" i="13"/>
  <c r="O2" i="13"/>
  <c r="P260" i="13"/>
  <c r="P261" i="13" s="1"/>
  <c r="P262" i="13" s="1"/>
  <c r="P263" i="13" s="1"/>
  <c r="P264" i="13" s="1"/>
  <c r="P265" i="13" s="1"/>
  <c r="P266" i="13" s="1"/>
  <c r="P267" i="13" s="1"/>
  <c r="P268" i="13" s="1"/>
  <c r="P269" i="13" s="1"/>
  <c r="P270" i="13" s="1"/>
  <c r="P271" i="13" s="1"/>
  <c r="P272" i="13" s="1"/>
  <c r="P273" i="13" s="1"/>
  <c r="P274" i="13" s="1"/>
  <c r="P275" i="13" s="1"/>
  <c r="P276" i="13" s="1"/>
  <c r="P277" i="13" s="1"/>
  <c r="P278" i="13" s="1"/>
  <c r="P279" i="13" s="1"/>
  <c r="P280" i="13" s="1"/>
  <c r="P281" i="13" s="1"/>
  <c r="P282" i="13" s="1"/>
  <c r="P283" i="13" s="1"/>
  <c r="P284" i="13" s="1"/>
  <c r="P285" i="13" s="1"/>
  <c r="P286" i="13" s="1"/>
  <c r="P287" i="13" s="1"/>
  <c r="P288" i="13" s="1"/>
  <c r="P289" i="13" s="1"/>
  <c r="P290" i="13" s="1"/>
  <c r="P291" i="13" s="1"/>
  <c r="P292" i="13" s="1"/>
  <c r="P293" i="13" s="1"/>
  <c r="P294" i="13" s="1"/>
  <c r="P295" i="13" s="1"/>
  <c r="P296" i="13" s="1"/>
  <c r="P297" i="13" s="1"/>
  <c r="P298" i="13" s="1"/>
  <c r="P299" i="13" s="1"/>
  <c r="P300" i="13" s="1"/>
  <c r="P301" i="13" s="1"/>
  <c r="P302" i="13" s="1"/>
  <c r="P303" i="13" s="1"/>
  <c r="P304" i="13" s="1"/>
  <c r="P305" i="13" s="1"/>
  <c r="P306" i="13" s="1"/>
  <c r="P307" i="13" s="1"/>
  <c r="P308" i="13" s="1"/>
  <c r="P309" i="13" s="1"/>
  <c r="P310" i="13" s="1"/>
  <c r="P311" i="13" s="1"/>
  <c r="P312" i="13" s="1"/>
  <c r="P313" i="13" s="1"/>
  <c r="P314" i="13" s="1"/>
  <c r="P315" i="13" s="1"/>
  <c r="P316" i="13" s="1"/>
  <c r="P317" i="13" s="1"/>
  <c r="P318" i="13" s="1"/>
  <c r="P319" i="13" s="1"/>
  <c r="P320" i="13" s="1"/>
  <c r="P321" i="13" s="1"/>
  <c r="P322" i="13" s="1"/>
  <c r="P323" i="13" s="1"/>
  <c r="P324" i="13" s="1"/>
  <c r="Q28" i="13"/>
  <c r="A22" i="13"/>
  <c r="E19" i="13"/>
  <c r="J24" i="13" l="1"/>
  <c r="N24" i="13" s="1"/>
  <c r="P325" i="13"/>
  <c r="P326" i="13" s="1"/>
  <c r="P327" i="13" s="1"/>
  <c r="P328" i="13" s="1"/>
  <c r="P329" i="13" s="1"/>
  <c r="P330" i="13" s="1"/>
  <c r="P331" i="13" s="1"/>
  <c r="P332" i="13" s="1"/>
  <c r="P333" i="13" s="1"/>
  <c r="P334" i="13" s="1"/>
  <c r="P335" i="13" s="1"/>
  <c r="P336" i="13" s="1"/>
  <c r="P337" i="13" s="1"/>
  <c r="P338" i="13" s="1"/>
  <c r="P339" i="13" s="1"/>
  <c r="P340" i="13" s="1"/>
  <c r="P341" i="13" s="1"/>
  <c r="P342" i="13" s="1"/>
  <c r="P343" i="13" s="1"/>
  <c r="P344" i="13" s="1"/>
  <c r="P345" i="13" s="1"/>
  <c r="Q29" i="13"/>
  <c r="Q30" i="13" s="1"/>
  <c r="Q31" i="13" s="1"/>
  <c r="Q32" i="13" s="1"/>
  <c r="Q33" i="13" s="1"/>
  <c r="Q34" i="13" s="1"/>
  <c r="Q35" i="13" s="1"/>
  <c r="Q36" i="13" s="1"/>
  <c r="Q37" i="13" s="1"/>
  <c r="Q38" i="13" s="1"/>
  <c r="Q39" i="13" s="1"/>
  <c r="Q40" i="13" s="1"/>
  <c r="Q41" i="13" s="1"/>
  <c r="Q42" i="13" s="1"/>
  <c r="Q43" i="13" s="1"/>
  <c r="Q44" i="13" s="1"/>
  <c r="Q45" i="13" s="1"/>
  <c r="Q46" i="13" s="1"/>
  <c r="Q47" i="13" s="1"/>
  <c r="Q48" i="13" s="1"/>
  <c r="Q49" i="13" s="1"/>
  <c r="Q50" i="13" s="1"/>
  <c r="Q51" i="13" s="1"/>
  <c r="Q52" i="13" s="1"/>
  <c r="Q53" i="13" s="1"/>
  <c r="Q54" i="13" s="1"/>
  <c r="Q55" i="13" s="1"/>
  <c r="Q56" i="13" s="1"/>
  <c r="Q57" i="13" s="1"/>
  <c r="Q58" i="13" s="1"/>
  <c r="Q59" i="13" s="1"/>
  <c r="Q60" i="13" s="1"/>
  <c r="Q61" i="13" s="1"/>
  <c r="Q62" i="13" s="1"/>
  <c r="Q63" i="13" s="1"/>
  <c r="Q64" i="13" s="1"/>
  <c r="Q65" i="13" s="1"/>
  <c r="Q66" i="13" s="1"/>
  <c r="Q67" i="13" s="1"/>
  <c r="Q68" i="13" s="1"/>
  <c r="Q69" i="13" s="1"/>
  <c r="Q70" i="13" s="1"/>
  <c r="Q71" i="13" s="1"/>
  <c r="Q72" i="13" s="1"/>
  <c r="Q73" i="13" s="1"/>
  <c r="Q74" i="13" s="1"/>
  <c r="Q75" i="13" s="1"/>
  <c r="Q76" i="13" s="1"/>
  <c r="Q77" i="13" s="1"/>
  <c r="Q78" i="13" s="1"/>
  <c r="Q79" i="13" s="1"/>
  <c r="Q80" i="13" s="1"/>
  <c r="Q81" i="13" s="1"/>
  <c r="Q82" i="13" s="1"/>
  <c r="Q83" i="13" s="1"/>
  <c r="Q84" i="13" s="1"/>
  <c r="Q85" i="13" s="1"/>
  <c r="Q86" i="13" s="1"/>
  <c r="Q87" i="13" s="1"/>
  <c r="Q88" i="13" s="1"/>
  <c r="Q89" i="13" s="1"/>
  <c r="Q90" i="13" s="1"/>
  <c r="Q91" i="13" s="1"/>
  <c r="Q92" i="13" s="1"/>
  <c r="Q93" i="13" s="1"/>
  <c r="Q94" i="13" s="1"/>
  <c r="Q95" i="13" s="1"/>
  <c r="Q96" i="13" s="1"/>
  <c r="Q97" i="13" s="1"/>
  <c r="Q98" i="13" s="1"/>
  <c r="Q99" i="13" s="1"/>
  <c r="Q100" i="13" s="1"/>
  <c r="Q101" i="13" s="1"/>
  <c r="Q102" i="13" s="1"/>
  <c r="Q103" i="13" s="1"/>
  <c r="Q104" i="13" s="1"/>
  <c r="Q105" i="13" s="1"/>
  <c r="Q106" i="13" s="1"/>
  <c r="Q107" i="13" s="1"/>
  <c r="Q108" i="13" s="1"/>
  <c r="Q109" i="13" s="1"/>
  <c r="Q110" i="13" s="1"/>
  <c r="Q111" i="13" s="1"/>
  <c r="Q112" i="13" s="1"/>
  <c r="Q113" i="13" s="1"/>
  <c r="Q114" i="13" s="1"/>
  <c r="Q115" i="13" s="1"/>
  <c r="Q116" i="13" s="1"/>
  <c r="Q117" i="13" s="1"/>
  <c r="Q118" i="13" s="1"/>
  <c r="Q119" i="13" s="1"/>
  <c r="Q120" i="13" s="1"/>
  <c r="Q121" i="13" s="1"/>
  <c r="Q122" i="13" s="1"/>
  <c r="Q123" i="13" s="1"/>
  <c r="Q124" i="13" s="1"/>
  <c r="Q125" i="13" s="1"/>
  <c r="Q126" i="13" s="1"/>
  <c r="Q127" i="13" s="1"/>
  <c r="Q128" i="13" s="1"/>
  <c r="Q129" i="13" s="1"/>
  <c r="Q130" i="13" s="1"/>
  <c r="Q131" i="13" s="1"/>
  <c r="Q132" i="13" s="1"/>
  <c r="Q133" i="13" s="1"/>
  <c r="Q134" i="13" s="1"/>
  <c r="Q135" i="13" s="1"/>
  <c r="Q136" i="13" s="1"/>
  <c r="Q137" i="13" s="1"/>
  <c r="Q138" i="13" s="1"/>
  <c r="Q139" i="13" s="1"/>
  <c r="Q140" i="13" s="1"/>
  <c r="Q141" i="13" s="1"/>
  <c r="Q142" i="13" s="1"/>
  <c r="Q143" i="13" s="1"/>
  <c r="Q144" i="13" s="1"/>
  <c r="Q145" i="13" s="1"/>
  <c r="Q146" i="13" s="1"/>
  <c r="Q147" i="13" s="1"/>
  <c r="Q148" i="13" s="1"/>
  <c r="Q149" i="13" s="1"/>
  <c r="Q150" i="13" s="1"/>
  <c r="Q151" i="13" s="1"/>
  <c r="Q152" i="13" s="1"/>
  <c r="Q153" i="13" s="1"/>
  <c r="Q154" i="13" s="1"/>
  <c r="Q155" i="13" s="1"/>
  <c r="Q156" i="13" s="1"/>
  <c r="Q157" i="13" s="1"/>
  <c r="Q158" i="13" s="1"/>
  <c r="Q159" i="13" s="1"/>
  <c r="Q160" i="13" s="1"/>
  <c r="Q161" i="13" s="1"/>
  <c r="Q162" i="13" s="1"/>
  <c r="Q163" i="13" s="1"/>
  <c r="Q164" i="13" s="1"/>
  <c r="Q165" i="13" s="1"/>
  <c r="Q166" i="13" s="1"/>
  <c r="Q167" i="13" s="1"/>
  <c r="Q168" i="13" s="1"/>
  <c r="Q169" i="13" s="1"/>
  <c r="Q170" i="13" s="1"/>
  <c r="Q171" i="13" s="1"/>
  <c r="Q172" i="13" s="1"/>
  <c r="Q173" i="13" s="1"/>
  <c r="Q174" i="13" s="1"/>
  <c r="Q175" i="13" s="1"/>
  <c r="Q176" i="13" s="1"/>
  <c r="Q177" i="13" s="1"/>
  <c r="Q178" i="13" s="1"/>
  <c r="Q179" i="13" s="1"/>
  <c r="Q180" i="13" s="1"/>
  <c r="Q181" i="13" s="1"/>
  <c r="Q182" i="13" s="1"/>
  <c r="Q183" i="13" s="1"/>
  <c r="Q184" i="13" s="1"/>
  <c r="Q185" i="13" s="1"/>
  <c r="Q186" i="13" s="1"/>
  <c r="Q187" i="13" s="1"/>
  <c r="Q188" i="13" s="1"/>
  <c r="Q189" i="13" s="1"/>
  <c r="Q190" i="13" s="1"/>
  <c r="Q191" i="13" s="1"/>
  <c r="Q192" i="13" s="1"/>
  <c r="Q193" i="13" s="1"/>
  <c r="Q194" i="13" s="1"/>
  <c r="Q195" i="13" s="1"/>
  <c r="Q196" i="13" s="1"/>
  <c r="Q197" i="13" s="1"/>
  <c r="Q198" i="13" s="1"/>
  <c r="Q199" i="13" s="1"/>
  <c r="Q200" i="13" s="1"/>
  <c r="Q201" i="13" s="1"/>
  <c r="Q202" i="13" s="1"/>
  <c r="Q203" i="13" s="1"/>
  <c r="Q204" i="13" s="1"/>
  <c r="Q205" i="13" s="1"/>
  <c r="Q206" i="13" s="1"/>
  <c r="Q207" i="13" s="1"/>
  <c r="Q208" i="13" s="1"/>
  <c r="Q209" i="13" s="1"/>
  <c r="Q210" i="13" s="1"/>
  <c r="Q211" i="13" s="1"/>
  <c r="Q212" i="13" s="1"/>
  <c r="Q213" i="13" s="1"/>
  <c r="Q214" i="13" s="1"/>
  <c r="Q215" i="13" s="1"/>
  <c r="Q216" i="13" s="1"/>
  <c r="Q217" i="13" s="1"/>
  <c r="Q218" i="13" s="1"/>
  <c r="Q219" i="13" s="1"/>
  <c r="Q220" i="13" s="1"/>
  <c r="Q221" i="13" s="1"/>
  <c r="Q222" i="13" s="1"/>
  <c r="Q223" i="13" s="1"/>
  <c r="Q224" i="13" s="1"/>
  <c r="Q225" i="13" s="1"/>
  <c r="Q226" i="13" s="1"/>
  <c r="Q227" i="13" s="1"/>
  <c r="Q228" i="13" s="1"/>
  <c r="Q229" i="13" s="1"/>
  <c r="Q230" i="13" s="1"/>
  <c r="Q231" i="13" s="1"/>
  <c r="Q232" i="13" s="1"/>
  <c r="Q233" i="13" s="1"/>
  <c r="Q234" i="13" s="1"/>
  <c r="Q235" i="13" s="1"/>
  <c r="Q236" i="13" s="1"/>
  <c r="Q237" i="13" s="1"/>
  <c r="Q238" i="13" s="1"/>
  <c r="Q239" i="13" s="1"/>
  <c r="Q240" i="13" s="1"/>
  <c r="Q241" i="13" s="1"/>
  <c r="Q242" i="13" s="1"/>
  <c r="Q243" i="13" s="1"/>
  <c r="Q244" i="13" s="1"/>
  <c r="Q245" i="13" s="1"/>
  <c r="Q246" i="13" s="1"/>
  <c r="Q247" i="13" s="1"/>
  <c r="Q248" i="13" s="1"/>
  <c r="Q249" i="13" s="1"/>
  <c r="Q250" i="13" s="1"/>
  <c r="Q251" i="13" s="1"/>
  <c r="Q252" i="13" s="1"/>
  <c r="Q253" i="13" s="1"/>
  <c r="Q254" i="13" s="1"/>
  <c r="Q255" i="13" s="1"/>
  <c r="Q256" i="13" s="1"/>
  <c r="Q257" i="13" s="1"/>
  <c r="Q258" i="13" s="1"/>
  <c r="Q259" i="13" s="1"/>
  <c r="Q260" i="13" s="1"/>
  <c r="Q261" i="13" s="1"/>
  <c r="Q262" i="13" s="1"/>
  <c r="Q263" i="13" s="1"/>
  <c r="Q264" i="13" s="1"/>
  <c r="Q265" i="13" s="1"/>
  <c r="Q266" i="13" s="1"/>
  <c r="Q267" i="13" s="1"/>
  <c r="Q268" i="13" s="1"/>
  <c r="Q269" i="13" s="1"/>
  <c r="Q270" i="13" s="1"/>
  <c r="Q271" i="13" s="1"/>
  <c r="Q272" i="13" s="1"/>
  <c r="Q273" i="13" s="1"/>
  <c r="Q274" i="13" s="1"/>
  <c r="Q275" i="13" s="1"/>
  <c r="Q276" i="13" s="1"/>
  <c r="Q277" i="13" s="1"/>
  <c r="Q278" i="13" s="1"/>
  <c r="Q279" i="13" s="1"/>
  <c r="Q280" i="13" s="1"/>
  <c r="Q281" i="13" s="1"/>
  <c r="Q282" i="13" s="1"/>
  <c r="Q283" i="13" s="1"/>
  <c r="Q284" i="13" s="1"/>
  <c r="Q285" i="13" s="1"/>
  <c r="Q286" i="13" s="1"/>
  <c r="Q287" i="13" s="1"/>
  <c r="Q288" i="13" s="1"/>
  <c r="Q289" i="13" s="1"/>
  <c r="Q290" i="13" s="1"/>
  <c r="Q291" i="13" s="1"/>
  <c r="Q292" i="13" s="1"/>
  <c r="Q293" i="13" s="1"/>
  <c r="Q294" i="13" s="1"/>
  <c r="Q295" i="13" s="1"/>
  <c r="Q296" i="13" s="1"/>
  <c r="Q297" i="13" s="1"/>
  <c r="Q298" i="13" s="1"/>
  <c r="Q299" i="13" s="1"/>
  <c r="Q300" i="13" s="1"/>
  <c r="Q301" i="13" s="1"/>
  <c r="Q302" i="13" s="1"/>
  <c r="Q303" i="13" s="1"/>
  <c r="Q304" i="13" s="1"/>
  <c r="Q305" i="13" s="1"/>
  <c r="Q306" i="13" s="1"/>
  <c r="Q307" i="13" s="1"/>
  <c r="Q308" i="13" s="1"/>
  <c r="Q309" i="13" s="1"/>
  <c r="Q310" i="13" s="1"/>
  <c r="Q311" i="13" s="1"/>
  <c r="Q312" i="13" s="1"/>
  <c r="Q313" i="13" s="1"/>
  <c r="Q314" i="13" s="1"/>
  <c r="Q315" i="13" s="1"/>
  <c r="Q316" i="13" s="1"/>
  <c r="Q317" i="13" s="1"/>
  <c r="Q318" i="13" s="1"/>
  <c r="Q319" i="13" s="1"/>
  <c r="Q320" i="13" s="1"/>
  <c r="Q321" i="13" s="1"/>
  <c r="Q322" i="13" s="1"/>
  <c r="Q323" i="13" s="1"/>
  <c r="Q324" i="13" s="1"/>
  <c r="Q325" i="13" s="1"/>
  <c r="Q326" i="13" s="1"/>
  <c r="Q327" i="13" s="1"/>
  <c r="Q328" i="13" s="1"/>
  <c r="Q329" i="13" s="1"/>
  <c r="Q330" i="13" s="1"/>
  <c r="Q331" i="13" s="1"/>
  <c r="Q332" i="13" s="1"/>
  <c r="Q333" i="13" s="1"/>
  <c r="Q334" i="13" s="1"/>
  <c r="Q335" i="13" s="1"/>
  <c r="Q336" i="13" s="1"/>
  <c r="Q337" i="13" s="1"/>
  <c r="Q338" i="13" s="1"/>
  <c r="Q339" i="13" s="1"/>
  <c r="Q340" i="13" s="1"/>
  <c r="Q341" i="13" s="1"/>
  <c r="Q342" i="13" s="1"/>
  <c r="Q343" i="13" s="1"/>
  <c r="Q344" i="13" s="1"/>
  <c r="Q345" i="13" s="1"/>
  <c r="Q346" i="13" s="1"/>
  <c r="Q347" i="13" s="1"/>
  <c r="Q348" i="13" s="1"/>
  <c r="Q349" i="13" s="1"/>
  <c r="Q350" i="13" s="1"/>
  <c r="Q351" i="13" s="1"/>
  <c r="Q352" i="13" s="1"/>
  <c r="Q353" i="13" s="1"/>
  <c r="Q354" i="13" s="1"/>
  <c r="Q355" i="13" s="1"/>
  <c r="Q356" i="13" s="1"/>
  <c r="Q357" i="13" s="1"/>
  <c r="Q358" i="13" s="1"/>
  <c r="Q359" i="13" s="1"/>
  <c r="Q360" i="13" s="1"/>
  <c r="Q361" i="13" s="1"/>
  <c r="Q362" i="13" s="1"/>
  <c r="Q363" i="13" s="1"/>
  <c r="Q364" i="13" s="1"/>
  <c r="Q365" i="13" s="1"/>
  <c r="Q366" i="13" s="1"/>
  <c r="Q367" i="13" s="1"/>
  <c r="Q368" i="13" s="1"/>
  <c r="Q369" i="13" s="1"/>
  <c r="Q370" i="13" s="1"/>
  <c r="Q371" i="13" s="1"/>
  <c r="Q372" i="13" s="1"/>
  <c r="Q373" i="13" s="1"/>
  <c r="Q374" i="13" s="1"/>
  <c r="Q375" i="13" s="1"/>
  <c r="Q376" i="13" s="1"/>
  <c r="Q377" i="13" s="1"/>
  <c r="Q378" i="13" s="1"/>
  <c r="Q379" i="13" s="1"/>
  <c r="Q380" i="13" s="1"/>
  <c r="Q381" i="13" s="1"/>
  <c r="Q382" i="13" s="1"/>
  <c r="Q383" i="13" s="1"/>
  <c r="Q384" i="13" s="1"/>
  <c r="Q385" i="13" s="1"/>
  <c r="Q386" i="13" s="1"/>
  <c r="Q387" i="13" s="1"/>
  <c r="Q388" i="13" s="1"/>
  <c r="Q389" i="13" s="1"/>
  <c r="Q390" i="13" s="1"/>
  <c r="Q391" i="13" s="1"/>
  <c r="Q392" i="13" s="1"/>
  <c r="Q393" i="13" s="1"/>
  <c r="Q394" i="13" s="1"/>
  <c r="Q395" i="13" s="1"/>
  <c r="Q396" i="13" s="1"/>
  <c r="Q397" i="13" s="1"/>
  <c r="Q398" i="13" s="1"/>
  <c r="Q399" i="13" s="1"/>
  <c r="Q400" i="13" s="1"/>
  <c r="Q401" i="13" s="1"/>
  <c r="Q402" i="13" s="1"/>
  <c r="Q403" i="13" s="1"/>
  <c r="Q404" i="13" s="1"/>
  <c r="Q405" i="13" s="1"/>
  <c r="Q406" i="13" s="1"/>
  <c r="Q407" i="13" s="1"/>
  <c r="Q408" i="13" s="1"/>
  <c r="Q409" i="13" s="1"/>
  <c r="Q410" i="13" s="1"/>
  <c r="Q411" i="13" s="1"/>
  <c r="Q412" i="13" s="1"/>
  <c r="Q413" i="13" s="1"/>
  <c r="Q414" i="13" s="1"/>
  <c r="Q415" i="13" s="1"/>
  <c r="Q416" i="13" s="1"/>
  <c r="Q417" i="13" s="1"/>
  <c r="Q418" i="13" s="1"/>
  <c r="Q419" i="13" s="1"/>
  <c r="Q420" i="13" s="1"/>
  <c r="Q421" i="13" s="1"/>
  <c r="Q422" i="13" s="1"/>
  <c r="Q423" i="13" s="1"/>
  <c r="Q424" i="13" s="1"/>
  <c r="Q425" i="13" s="1"/>
  <c r="Q426" i="13" s="1"/>
  <c r="Q427" i="13" s="1"/>
  <c r="Q428" i="13" s="1"/>
  <c r="Q429" i="13" s="1"/>
  <c r="Q430" i="13" s="1"/>
  <c r="Q431" i="13" s="1"/>
  <c r="Q432" i="13" s="1"/>
  <c r="Q433" i="13" s="1"/>
  <c r="Q434" i="13" s="1"/>
  <c r="Q435" i="13" s="1"/>
  <c r="Q436" i="13" s="1"/>
  <c r="Q437" i="13" s="1"/>
  <c r="Q438" i="13" s="1"/>
  <c r="Q439" i="13" s="1"/>
  <c r="Q440" i="13" s="1"/>
  <c r="Q441" i="13" s="1"/>
  <c r="Q442" i="13" s="1"/>
  <c r="Q443" i="13" s="1"/>
  <c r="Q444" i="13" s="1"/>
  <c r="Q445" i="13" s="1"/>
  <c r="Q446" i="13" s="1"/>
  <c r="Q447" i="13" s="1"/>
  <c r="Q448" i="13" s="1"/>
  <c r="Q449" i="13" s="1"/>
  <c r="Q450" i="13" s="1"/>
  <c r="Q451" i="13" s="1"/>
  <c r="Q452" i="13" s="1"/>
  <c r="Q453" i="13" s="1"/>
  <c r="Q454" i="13" s="1"/>
  <c r="Q455" i="13" s="1"/>
  <c r="Q456" i="13" s="1"/>
  <c r="Q457" i="13" s="1"/>
  <c r="Q458" i="13" s="1"/>
  <c r="Q459" i="13" s="1"/>
  <c r="Q460" i="13" s="1"/>
  <c r="Q461" i="13" s="1"/>
  <c r="Q462" i="13" s="1"/>
  <c r="Q463" i="13" s="1"/>
  <c r="Q464" i="13" s="1"/>
  <c r="Q465" i="13" s="1"/>
  <c r="Q466" i="13" s="1"/>
  <c r="Q467" i="13" s="1"/>
  <c r="Q468" i="13" s="1"/>
  <c r="Q469" i="13" s="1"/>
  <c r="Q470" i="13" s="1"/>
  <c r="Q471" i="13" s="1"/>
  <c r="Q472" i="13" s="1"/>
  <c r="Q473" i="13" s="1"/>
  <c r="Q474" i="13" s="1"/>
  <c r="Q475" i="13" s="1"/>
  <c r="Q476" i="13" s="1"/>
  <c r="Q477" i="13" s="1"/>
  <c r="Q478" i="13" s="1"/>
  <c r="Q479" i="13" s="1"/>
  <c r="Q480" i="13" s="1"/>
  <c r="Q481" i="13" s="1"/>
  <c r="Q482" i="13" s="1"/>
  <c r="Q483" i="13" s="1"/>
  <c r="Q484" i="13" s="1"/>
  <c r="Q485" i="13" s="1"/>
  <c r="Q486" i="13" s="1"/>
  <c r="Q487" i="13" s="1"/>
  <c r="Q488" i="13" s="1"/>
  <c r="Q489" i="13" s="1"/>
  <c r="Q490" i="13" s="1"/>
  <c r="Q491" i="13" s="1"/>
  <c r="Q492" i="13" s="1"/>
  <c r="Q493" i="13" s="1"/>
  <c r="Q494" i="13" s="1"/>
  <c r="Q495" i="13" s="1"/>
  <c r="Q496" i="13" s="1"/>
  <c r="Q497" i="13" s="1"/>
  <c r="Q498" i="13" s="1"/>
  <c r="Q499" i="13" s="1"/>
  <c r="Q500" i="13" s="1"/>
  <c r="Q501" i="13" s="1"/>
  <c r="Q502" i="13" s="1"/>
  <c r="Q503" i="13" s="1"/>
  <c r="Q504" i="13" s="1"/>
  <c r="Q505" i="13" s="1"/>
  <c r="Q506" i="13" s="1"/>
  <c r="Q507" i="13" s="1"/>
  <c r="Q508" i="13" s="1"/>
  <c r="Q509" i="13" s="1"/>
  <c r="Q510" i="13" s="1"/>
  <c r="Q511" i="13" s="1"/>
  <c r="Q512" i="13" s="1"/>
  <c r="Q513" i="13" s="1"/>
  <c r="Q514" i="13" s="1"/>
  <c r="Q515" i="13" s="1"/>
  <c r="Q516" i="13" s="1"/>
  <c r="Q517" i="13" s="1"/>
  <c r="Q518" i="13" s="1"/>
  <c r="Q519" i="13" s="1"/>
  <c r="Q520" i="13" s="1"/>
  <c r="Q521" i="13" s="1"/>
  <c r="Q522" i="13" s="1"/>
  <c r="Q523" i="13" s="1"/>
  <c r="Q524" i="13" s="1"/>
  <c r="Q525" i="13" s="1"/>
  <c r="Q526" i="13" s="1"/>
  <c r="Q527" i="13" s="1"/>
  <c r="Q528" i="13" s="1"/>
  <c r="Q529" i="13" s="1"/>
  <c r="Q530" i="13" s="1"/>
  <c r="Q531" i="13" s="1"/>
  <c r="Q532" i="13" s="1"/>
  <c r="Q533" i="13" s="1"/>
  <c r="Q534" i="13" s="1"/>
  <c r="Q535" i="13" s="1"/>
  <c r="Q536" i="13" s="1"/>
  <c r="Q537" i="13" s="1"/>
  <c r="Q538" i="13" s="1"/>
  <c r="Q539" i="13" s="1"/>
  <c r="Q540" i="13" s="1"/>
  <c r="Q541" i="13" s="1"/>
  <c r="Q542" i="13" s="1"/>
  <c r="Q543" i="13" s="1"/>
  <c r="Q544" i="13" s="1"/>
  <c r="Q545" i="13" s="1"/>
  <c r="Q546" i="13" s="1"/>
  <c r="Q547" i="13" s="1"/>
  <c r="Q548" i="13" s="1"/>
  <c r="Q549" i="13" s="1"/>
  <c r="Q550" i="13" s="1"/>
  <c r="Q551" i="13" s="1"/>
  <c r="Q552" i="13" s="1"/>
  <c r="Q553" i="13" s="1"/>
  <c r="Q554" i="13" s="1"/>
  <c r="Q555" i="13" s="1"/>
  <c r="Q556" i="13" s="1"/>
  <c r="Q557" i="13" s="1"/>
  <c r="Q558" i="13" s="1"/>
  <c r="Q559" i="13" s="1"/>
  <c r="Q560" i="13" s="1"/>
  <c r="Q561" i="13" s="1"/>
  <c r="Q562" i="13" s="1"/>
  <c r="Q563" i="13" s="1"/>
  <c r="Q564" i="13" s="1"/>
  <c r="Q565" i="13" s="1"/>
  <c r="Q566" i="13" s="1"/>
  <c r="Q567" i="13" s="1"/>
  <c r="Q568" i="13" s="1"/>
  <c r="Q569" i="13" s="1"/>
  <c r="Q570" i="13" s="1"/>
  <c r="Q571" i="13" s="1"/>
  <c r="Q572" i="13" s="1"/>
  <c r="Q573" i="13" s="1"/>
  <c r="Q574" i="13" s="1"/>
  <c r="Q575" i="13" s="1"/>
  <c r="Q576" i="13" s="1"/>
  <c r="Q577" i="13" s="1"/>
  <c r="Q578" i="13" s="1"/>
  <c r="Q579" i="13" s="1"/>
  <c r="Q580" i="13" s="1"/>
  <c r="Q581" i="13" s="1"/>
  <c r="Q582" i="13" s="1"/>
  <c r="Q583" i="13" s="1"/>
  <c r="Q584" i="13" s="1"/>
  <c r="Q585" i="13" s="1"/>
  <c r="Q586" i="13" s="1"/>
  <c r="Q587" i="13" s="1"/>
  <c r="Q588" i="13" s="1"/>
  <c r="Q589" i="13" s="1"/>
  <c r="Q590" i="13" s="1"/>
  <c r="Q591" i="13" s="1"/>
  <c r="Q592" i="13" s="1"/>
  <c r="Q593" i="13" s="1"/>
  <c r="Q594" i="13" s="1"/>
  <c r="Q595" i="13" s="1"/>
  <c r="Q596" i="13" s="1"/>
  <c r="Q597" i="13" s="1"/>
  <c r="Q598" i="13" s="1"/>
  <c r="Q599" i="13" s="1"/>
  <c r="Q600" i="13" s="1"/>
  <c r="Q601" i="13" s="1"/>
  <c r="Q602" i="13" s="1"/>
  <c r="Q603" i="13" s="1"/>
  <c r="Q604" i="13" s="1"/>
  <c r="Q605" i="13" s="1"/>
  <c r="Q606" i="13" s="1"/>
  <c r="Q607" i="13" s="1"/>
  <c r="Q608" i="13" s="1"/>
  <c r="Q609" i="13" s="1"/>
  <c r="Q610" i="13" s="1"/>
  <c r="Q611" i="13" s="1"/>
  <c r="Q612" i="13" s="1"/>
  <c r="Q613" i="13" s="1"/>
  <c r="Q614" i="13" s="1"/>
  <c r="Q615" i="13" s="1"/>
  <c r="Q616" i="13" s="1"/>
  <c r="Q617" i="13" s="1"/>
  <c r="Q618" i="13" s="1"/>
  <c r="Q619" i="13" s="1"/>
  <c r="Q620" i="13" s="1"/>
  <c r="Q621" i="13" s="1"/>
  <c r="Q622" i="13" s="1"/>
  <c r="Q623" i="13" s="1"/>
  <c r="Q624" i="13" s="1"/>
  <c r="Q625" i="13" s="1"/>
  <c r="Q626" i="13" s="1"/>
  <c r="Q627" i="13" s="1"/>
  <c r="Q628" i="13" s="1"/>
  <c r="Q629" i="13" s="1"/>
  <c r="Q630" i="13" s="1"/>
  <c r="Q631" i="13" s="1"/>
  <c r="Q632" i="13" s="1"/>
  <c r="Q633" i="13" s="1"/>
  <c r="Q634" i="13" s="1"/>
  <c r="Q635" i="13" s="1"/>
  <c r="Q636" i="13" s="1"/>
  <c r="Q637" i="13" s="1"/>
  <c r="Q638" i="13" s="1"/>
  <c r="Q639" i="13" s="1"/>
  <c r="Q640" i="13" s="1"/>
  <c r="Q641" i="13" s="1"/>
  <c r="Q642" i="13" s="1"/>
  <c r="Q643" i="13" s="1"/>
  <c r="Q644" i="13" s="1"/>
  <c r="Q645" i="13" s="1"/>
  <c r="Q646" i="13" s="1"/>
  <c r="Q647" i="13" s="1"/>
  <c r="Q648" i="13" s="1"/>
  <c r="Q649" i="13" s="1"/>
  <c r="Q650" i="13" s="1"/>
  <c r="Q651" i="13" s="1"/>
  <c r="Q652" i="13" s="1"/>
  <c r="Q653" i="13" s="1"/>
  <c r="Q654" i="13" s="1"/>
  <c r="Q655" i="13" s="1"/>
  <c r="Q656" i="13" s="1"/>
  <c r="Q657" i="13" s="1"/>
  <c r="Q658" i="13" s="1"/>
  <c r="Q659" i="13" s="1"/>
  <c r="Q660" i="13" s="1"/>
  <c r="Q661" i="13" s="1"/>
  <c r="Q662" i="13" s="1"/>
  <c r="Q663" i="13" s="1"/>
  <c r="Q664" i="13" s="1"/>
  <c r="Q665" i="13" s="1"/>
  <c r="Q666" i="13" s="1"/>
  <c r="Q667" i="13" s="1"/>
  <c r="Q668" i="13" s="1"/>
  <c r="Q669" i="13" s="1"/>
  <c r="Q670" i="13" s="1"/>
  <c r="Q671" i="13" s="1"/>
  <c r="Q672" i="13" s="1"/>
  <c r="Q673" i="13" s="1"/>
  <c r="Q674" i="13" s="1"/>
  <c r="Q675" i="13" s="1"/>
  <c r="Q676" i="13" s="1"/>
  <c r="Q677" i="13" s="1"/>
  <c r="Q678" i="13" s="1"/>
  <c r="Q679" i="13" s="1"/>
  <c r="Q680" i="13" s="1"/>
  <c r="Q681" i="13" s="1"/>
  <c r="Q682" i="13" s="1"/>
  <c r="Q683" i="13" s="1"/>
  <c r="Q684" i="13" s="1"/>
  <c r="Q685" i="13" s="1"/>
  <c r="Q686" i="13" s="1"/>
  <c r="Q687" i="13" s="1"/>
  <c r="Q688" i="13" s="1"/>
  <c r="Q689" i="13" s="1"/>
  <c r="Q690" i="13" s="1"/>
  <c r="Q691" i="13" s="1"/>
  <c r="Q692" i="13" s="1"/>
  <c r="Q693" i="13" s="1"/>
  <c r="Q694" i="13" s="1"/>
  <c r="Q695" i="13" s="1"/>
  <c r="Q696" i="13" s="1"/>
  <c r="Q697" i="13" s="1"/>
  <c r="Q698" i="13" s="1"/>
  <c r="Q699" i="13" s="1"/>
  <c r="Q700" i="13" s="1"/>
  <c r="Q701" i="13" s="1"/>
  <c r="Q702" i="13" s="1"/>
  <c r="Q703" i="13" s="1"/>
  <c r="Q704" i="13" s="1"/>
  <c r="Q705" i="13" s="1"/>
  <c r="Q706" i="13" s="1"/>
  <c r="Q707" i="13" s="1"/>
  <c r="Q708" i="13" s="1"/>
  <c r="Q709" i="13" s="1"/>
  <c r="Q710" i="13" s="1"/>
  <c r="Q711" i="13" s="1"/>
  <c r="Q712" i="13" s="1"/>
  <c r="Q713" i="13" s="1"/>
  <c r="Q714" i="13" s="1"/>
  <c r="Q715" i="13" s="1"/>
  <c r="Q716" i="13" s="1"/>
  <c r="Q717" i="13" s="1"/>
  <c r="Q718" i="13" s="1"/>
  <c r="Q719" i="13" s="1"/>
  <c r="Q720" i="13" s="1"/>
  <c r="Q721" i="13" s="1"/>
  <c r="Q722" i="13" s="1"/>
  <c r="Q723" i="13" s="1"/>
  <c r="Q724" i="13" s="1"/>
  <c r="Q725" i="13" s="1"/>
  <c r="Q726" i="13" s="1"/>
  <c r="Q727" i="13" s="1"/>
  <c r="Q728" i="13" s="1"/>
  <c r="Q729" i="13" s="1"/>
  <c r="Q730" i="13" s="1"/>
  <c r="Q731" i="13" s="1"/>
  <c r="Q732" i="13" s="1"/>
  <c r="Q733" i="13" s="1"/>
  <c r="Q734" i="13" s="1"/>
  <c r="Q735" i="13" s="1"/>
  <c r="Q736" i="13" s="1"/>
  <c r="Q737" i="13" s="1"/>
  <c r="Q738" i="13" s="1"/>
  <c r="Q739" i="13" s="1"/>
  <c r="Q740" i="13" s="1"/>
  <c r="Q741" i="13" s="1"/>
  <c r="Q742" i="13" s="1"/>
  <c r="Q743" i="13" s="1"/>
  <c r="Q744" i="13" s="1"/>
  <c r="Q745" i="13" s="1"/>
  <c r="Q746" i="13" s="1"/>
  <c r="Q747" i="13" s="1"/>
  <c r="Q748" i="13" s="1"/>
  <c r="Q749" i="13" s="1"/>
  <c r="Q750" i="13" s="1"/>
  <c r="Q751" i="13" s="1"/>
  <c r="Q752" i="13" s="1"/>
  <c r="Q753" i="13" s="1"/>
  <c r="Q754" i="13" s="1"/>
  <c r="Q755" i="13" s="1"/>
  <c r="Q756" i="13" s="1"/>
  <c r="Q757" i="13" s="1"/>
  <c r="Q758" i="13" s="1"/>
  <c r="Q759" i="13" s="1"/>
  <c r="Q760" i="13" s="1"/>
  <c r="Q761" i="13" s="1"/>
  <c r="Q762" i="13" s="1"/>
  <c r="Q763" i="13" s="1"/>
  <c r="Q764" i="13" s="1"/>
  <c r="Q765" i="13" s="1"/>
  <c r="Q766" i="13" s="1"/>
  <c r="Q767" i="13" s="1"/>
  <c r="Q768" i="13" s="1"/>
  <c r="Q769" i="13" s="1"/>
  <c r="Q770" i="13" s="1"/>
  <c r="Q771" i="13" s="1"/>
  <c r="Q772" i="13" s="1"/>
  <c r="Q773" i="13" s="1"/>
  <c r="Q774" i="13" s="1"/>
  <c r="Q775" i="13" s="1"/>
  <c r="Q776" i="13" s="1"/>
  <c r="Q777" i="13" s="1"/>
  <c r="Q778" i="13" s="1"/>
  <c r="Q779" i="13" s="1"/>
  <c r="Q780" i="13" s="1"/>
  <c r="Q781" i="13" s="1"/>
  <c r="Q782" i="13" s="1"/>
  <c r="Q783" i="13" s="1"/>
  <c r="Q784" i="13" s="1"/>
  <c r="Q785" i="13" s="1"/>
  <c r="Q786" i="13" s="1"/>
  <c r="Q787" i="13" s="1"/>
  <c r="Q788" i="13" s="1"/>
  <c r="Q789" i="13" s="1"/>
  <c r="Q790" i="13" s="1"/>
  <c r="Q791" i="13" s="1"/>
  <c r="Q792" i="13" s="1"/>
  <c r="Q793" i="13" s="1"/>
  <c r="Q794" i="13" s="1"/>
  <c r="Q795" i="13" s="1"/>
  <c r="Q796" i="13" s="1"/>
  <c r="Q797" i="13" s="1"/>
  <c r="Q798" i="13" s="1"/>
  <c r="Q799" i="13" s="1"/>
  <c r="Q800" i="13" s="1"/>
  <c r="Q801" i="13" s="1"/>
  <c r="Q802" i="13" s="1"/>
  <c r="Q803" i="13" s="1"/>
  <c r="Q804" i="13" s="1"/>
  <c r="Q805" i="13" s="1"/>
  <c r="Q806" i="13" s="1"/>
  <c r="Q807" i="13" s="1"/>
  <c r="Q808" i="13" s="1"/>
  <c r="Q809" i="13" s="1"/>
  <c r="Q810" i="13" s="1"/>
  <c r="Q811" i="13" s="1"/>
  <c r="Q812" i="13" s="1"/>
  <c r="Q813" i="13" s="1"/>
  <c r="Q814" i="13" s="1"/>
  <c r="Q815" i="13" s="1"/>
  <c r="Q816" i="13" s="1"/>
  <c r="Q817" i="13" s="1"/>
  <c r="Q818" i="13" s="1"/>
  <c r="Q819" i="13" s="1"/>
  <c r="Q820" i="13" s="1"/>
  <c r="Q821" i="13" s="1"/>
  <c r="Q822" i="13" s="1"/>
  <c r="Q823" i="13" s="1"/>
  <c r="Q824" i="13" s="1"/>
  <c r="Q825" i="13" s="1"/>
  <c r="Q826" i="13" s="1"/>
  <c r="Q827" i="13" s="1"/>
  <c r="Q828" i="13" s="1"/>
  <c r="Q829" i="13" s="1"/>
  <c r="Q830" i="13" s="1"/>
  <c r="Q831" i="13" s="1"/>
  <c r="Q832" i="13" s="1"/>
  <c r="Q833" i="13" s="1"/>
  <c r="Q834" i="13" s="1"/>
  <c r="Q835" i="13" s="1"/>
  <c r="Q836" i="13" s="1"/>
  <c r="Q837" i="13" s="1"/>
  <c r="Q838" i="13" s="1"/>
  <c r="Q839" i="13" s="1"/>
  <c r="Q840" i="13" s="1"/>
  <c r="Q841" i="13" s="1"/>
  <c r="Q842" i="13" s="1"/>
  <c r="Q843" i="13" s="1"/>
  <c r="Q844" i="13" s="1"/>
  <c r="Q845" i="13" s="1"/>
  <c r="Q846" i="13" s="1"/>
  <c r="Q847" i="13" s="1"/>
  <c r="Q848" i="13" s="1"/>
  <c r="Q849" i="13" s="1"/>
  <c r="Q850" i="13" s="1"/>
  <c r="Q851" i="13" s="1"/>
  <c r="Q852" i="13" s="1"/>
  <c r="Q853" i="13" s="1"/>
  <c r="Q854" i="13" s="1"/>
  <c r="Q855" i="13" s="1"/>
  <c r="Q856" i="13" s="1"/>
  <c r="Q857" i="13" s="1"/>
  <c r="Q858" i="13" s="1"/>
  <c r="Q859" i="13" s="1"/>
  <c r="Q860" i="13" s="1"/>
  <c r="Q861" i="13" s="1"/>
  <c r="Q862" i="13" s="1"/>
  <c r="Q863" i="13" s="1"/>
  <c r="Q864" i="13" s="1"/>
  <c r="Q865" i="13" s="1"/>
  <c r="Q866" i="13" s="1"/>
  <c r="Q867" i="13" s="1"/>
  <c r="Q868" i="13" s="1"/>
  <c r="Q869" i="13" s="1"/>
  <c r="Q870" i="13" s="1"/>
  <c r="Q871" i="13" s="1"/>
  <c r="Q872" i="13" s="1"/>
  <c r="Q873" i="13" s="1"/>
  <c r="Q874" i="13" s="1"/>
  <c r="Q875" i="13" s="1"/>
  <c r="Q876" i="13" s="1"/>
  <c r="Q877" i="13" s="1"/>
  <c r="Q878" i="13" s="1"/>
  <c r="Q879" i="13" s="1"/>
  <c r="Q880" i="13" s="1"/>
  <c r="Q881" i="13" s="1"/>
  <c r="Q882" i="13" s="1"/>
  <c r="Q883" i="13" s="1"/>
  <c r="Q884" i="13" s="1"/>
  <c r="Q885" i="13" s="1"/>
  <c r="Q886" i="13" s="1"/>
  <c r="Q887" i="13" s="1"/>
  <c r="Q888" i="13" s="1"/>
  <c r="Q889" i="13" s="1"/>
  <c r="Q890" i="13" s="1"/>
  <c r="Q891" i="13" s="1"/>
  <c r="Q892" i="13" s="1"/>
  <c r="Q893" i="13" s="1"/>
  <c r="Q894" i="13" s="1"/>
  <c r="Q895" i="13" s="1"/>
  <c r="Q896" i="13" s="1"/>
  <c r="Q897" i="13" s="1"/>
  <c r="Q898" i="13" s="1"/>
  <c r="Q899" i="13" s="1"/>
  <c r="Q900" i="13" s="1"/>
  <c r="Q901" i="13" s="1"/>
  <c r="Q902" i="13" s="1"/>
  <c r="Q903" i="13" s="1"/>
  <c r="Q904" i="13" s="1"/>
  <c r="Q905" i="13" s="1"/>
  <c r="Q906" i="13" s="1"/>
  <c r="Q907" i="13" s="1"/>
  <c r="Q908" i="13" s="1"/>
  <c r="Q909" i="13" s="1"/>
  <c r="Q910" i="13" s="1"/>
  <c r="Q911" i="13" s="1"/>
  <c r="Q912" i="13" s="1"/>
  <c r="Q913" i="13" s="1"/>
  <c r="Q914" i="13" s="1"/>
  <c r="Q915" i="13" s="1"/>
  <c r="Q916" i="13" s="1"/>
  <c r="Q917" i="13" s="1"/>
  <c r="Q918" i="13" s="1"/>
  <c r="Q919" i="13" s="1"/>
  <c r="Q920" i="13" s="1"/>
  <c r="Q921" i="13" s="1"/>
  <c r="Q922" i="13" s="1"/>
  <c r="Q923" i="13" s="1"/>
  <c r="Q924" i="13" s="1"/>
  <c r="Q925" i="13" s="1"/>
  <c r="Q926" i="13" s="1"/>
  <c r="Q927" i="13" s="1"/>
  <c r="Q928" i="13" s="1"/>
  <c r="Q929" i="13" s="1"/>
  <c r="Q930" i="13" s="1"/>
  <c r="Q931" i="13" s="1"/>
  <c r="Q932" i="13" s="1"/>
  <c r="Q933" i="13" s="1"/>
  <c r="Q934" i="13" s="1"/>
  <c r="Q935" i="13" s="1"/>
  <c r="Q936" i="13" s="1"/>
  <c r="Q937" i="13" s="1"/>
  <c r="Q938" i="13" s="1"/>
  <c r="Q939" i="13" s="1"/>
  <c r="Q940" i="13" s="1"/>
  <c r="Q941" i="13" s="1"/>
  <c r="Q942" i="13" s="1"/>
  <c r="Q943" i="13" s="1"/>
  <c r="Q944" i="13" s="1"/>
  <c r="Q945" i="13" s="1"/>
  <c r="Q946" i="13" s="1"/>
  <c r="Q947" i="13" s="1"/>
  <c r="Q948" i="13" s="1"/>
  <c r="Q949" i="13" s="1"/>
  <c r="Q950" i="13" s="1"/>
  <c r="Q951" i="13" s="1"/>
  <c r="Q952" i="13" s="1"/>
  <c r="Q953" i="13" s="1"/>
  <c r="Q954" i="13" s="1"/>
  <c r="Q955" i="13" s="1"/>
  <c r="Q956" i="13" s="1"/>
  <c r="Q957" i="13" s="1"/>
  <c r="Q958" i="13" s="1"/>
  <c r="Q959" i="13" s="1"/>
  <c r="Q960" i="13" s="1"/>
  <c r="Q961" i="13" s="1"/>
  <c r="Q962" i="13" s="1"/>
  <c r="Q963" i="13" s="1"/>
  <c r="Q964" i="13" s="1"/>
  <c r="Q965" i="13" s="1"/>
  <c r="Q966" i="13" s="1"/>
  <c r="Q967" i="13" s="1"/>
  <c r="Q968" i="13" s="1"/>
  <c r="Q969" i="13" s="1"/>
  <c r="Q970" i="13" s="1"/>
  <c r="Q971" i="13" s="1"/>
  <c r="Q972" i="13" s="1"/>
  <c r="Q973" i="13" s="1"/>
  <c r="Q974" i="13" s="1"/>
  <c r="Q975" i="13" s="1"/>
  <c r="Q976" i="13" s="1"/>
  <c r="Q977" i="13" s="1"/>
  <c r="Q978" i="13" s="1"/>
  <c r="Q979" i="13" s="1"/>
  <c r="Q980" i="13" s="1"/>
  <c r="Q981" i="13" s="1"/>
  <c r="Q982" i="13" s="1"/>
  <c r="Q983" i="13" s="1"/>
  <c r="Q984" i="13" s="1"/>
  <c r="Q985" i="13" s="1"/>
  <c r="Q986" i="13" s="1"/>
  <c r="Q987" i="13" s="1"/>
  <c r="Q988" i="13" s="1"/>
  <c r="Q989" i="13" s="1"/>
  <c r="Q990" i="13" s="1"/>
  <c r="Q991" i="13" s="1"/>
  <c r="Q992" i="13" s="1"/>
  <c r="Q993" i="13" s="1"/>
  <c r="Q994" i="13" s="1"/>
  <c r="Q995" i="13" s="1"/>
  <c r="Q996" i="13" s="1"/>
  <c r="Q997" i="13" s="1"/>
  <c r="Q998" i="13" s="1"/>
  <c r="Q999" i="13" s="1"/>
  <c r="Q1000" i="13" s="1"/>
  <c r="Q1001" i="13" s="1"/>
  <c r="Q1002" i="13" s="1"/>
  <c r="Q1003" i="13" s="1"/>
  <c r="Q1004" i="13" s="1"/>
  <c r="Q1005" i="13" s="1"/>
  <c r="Q1006" i="13" s="1"/>
  <c r="Q1007" i="13" s="1"/>
  <c r="Q1008" i="13" s="1"/>
  <c r="Q1009" i="13" s="1"/>
  <c r="Q1010" i="13" s="1"/>
  <c r="Q1011" i="13" s="1"/>
  <c r="Q1012" i="13" s="1"/>
  <c r="Q1013" i="13" s="1"/>
  <c r="Q1014" i="13" s="1"/>
  <c r="Q1015" i="13" s="1"/>
  <c r="Q1016" i="13" s="1"/>
  <c r="Q1017" i="13" s="1"/>
  <c r="Q1018" i="13" s="1"/>
  <c r="Q1019" i="13" s="1"/>
  <c r="Q1020" i="13" s="1"/>
  <c r="Q1021" i="13" s="1"/>
  <c r="Q1022" i="13" s="1"/>
  <c r="Q1023" i="13" s="1"/>
  <c r="Q1024" i="13" s="1"/>
  <c r="Q1025" i="13" s="1"/>
  <c r="Q1026" i="13" s="1"/>
  <c r="Q1027" i="13" s="1"/>
  <c r="Q1028" i="13" s="1"/>
  <c r="Q1029" i="13" s="1"/>
  <c r="Q1030" i="13" s="1"/>
  <c r="Q1031" i="13" s="1"/>
  <c r="Q1032" i="13" s="1"/>
  <c r="Q1033" i="13" s="1"/>
  <c r="Q1034" i="13" s="1"/>
  <c r="Q1035" i="13" s="1"/>
  <c r="Q1036" i="13" s="1"/>
  <c r="Q1037" i="13" s="1"/>
  <c r="Q1038" i="13" s="1"/>
  <c r="Q1039" i="13" s="1"/>
  <c r="Q1040" i="13" s="1"/>
  <c r="Q1041" i="13" s="1"/>
  <c r="Q1042" i="13" s="1"/>
  <c r="Q1043" i="13" s="1"/>
  <c r="Q1044" i="13" s="1"/>
  <c r="Q1045" i="13" s="1"/>
  <c r="Q1046" i="13" s="1"/>
  <c r="Q1047" i="13" s="1"/>
  <c r="Q1048" i="13" s="1"/>
  <c r="Q1049" i="13" s="1"/>
  <c r="Q1050" i="13" s="1"/>
  <c r="Q1051" i="13" s="1"/>
  <c r="Q1052" i="13" s="1"/>
  <c r="Q1053" i="13" s="1"/>
  <c r="Q1054" i="13" s="1"/>
  <c r="Q1055" i="13" s="1"/>
  <c r="Q1056" i="13" s="1"/>
  <c r="Q1057" i="13" s="1"/>
  <c r="Q1058" i="13" s="1"/>
  <c r="Q1059" i="13" s="1"/>
  <c r="Q1060" i="13" s="1"/>
  <c r="Q1061" i="13" s="1"/>
  <c r="Q1062" i="13" s="1"/>
  <c r="Q1063" i="13" s="1"/>
  <c r="Q1064" i="13" s="1"/>
  <c r="Q1065" i="13" s="1"/>
  <c r="Q1066" i="13" s="1"/>
  <c r="Q1067" i="13" s="1"/>
  <c r="Q1068" i="13" s="1"/>
  <c r="Q1069" i="13" s="1"/>
  <c r="Q1070" i="13" s="1"/>
  <c r="Q1071" i="13" s="1"/>
  <c r="Q1072" i="13" s="1"/>
  <c r="Q1073" i="13" s="1"/>
  <c r="Q1074" i="13" s="1"/>
  <c r="Q1075" i="13" s="1"/>
  <c r="Q1076" i="13" s="1"/>
  <c r="Q1077" i="13" s="1"/>
  <c r="Q1078" i="13" s="1"/>
  <c r="Q1079" i="13" s="1"/>
  <c r="Q1080" i="13" s="1"/>
  <c r="Q1081" i="13" s="1"/>
  <c r="Q1082" i="13" s="1"/>
  <c r="Q1083" i="13" s="1"/>
  <c r="Q1084" i="13" s="1"/>
  <c r="Q1085" i="13" s="1"/>
  <c r="Q1086" i="13" s="1"/>
  <c r="Q1087" i="13" s="1"/>
  <c r="Q1088" i="13" s="1"/>
  <c r="Q1089" i="13" s="1"/>
  <c r="Q1090" i="13" s="1"/>
  <c r="Q1091" i="13" s="1"/>
  <c r="Q1092" i="13" s="1"/>
  <c r="Q1093" i="13" s="1"/>
  <c r="Q1094" i="13" s="1"/>
  <c r="Q1095" i="13" s="1"/>
  <c r="Q1096" i="13" s="1"/>
  <c r="Q1097" i="13" s="1"/>
  <c r="Q1098" i="13" s="1"/>
  <c r="Q1099" i="13" s="1"/>
  <c r="Q1100" i="13" s="1"/>
  <c r="Q1101" i="13" s="1"/>
  <c r="Q1102" i="13" s="1"/>
  <c r="Q1103" i="13" s="1"/>
  <c r="Q1104" i="13" s="1"/>
  <c r="Q1105" i="13" s="1"/>
  <c r="Q1106" i="13" s="1"/>
  <c r="Q1107" i="13" s="1"/>
  <c r="Q1108" i="13" s="1"/>
  <c r="Q1109" i="13" s="1"/>
  <c r="Q1110" i="13" s="1"/>
  <c r="Q1111" i="13" s="1"/>
  <c r="Q1112" i="13" s="1"/>
  <c r="Q1113" i="13" s="1"/>
  <c r="Q1114" i="13" s="1"/>
  <c r="Q1115" i="13" s="1"/>
  <c r="Q1116" i="13" s="1"/>
  <c r="Q1117" i="13" s="1"/>
  <c r="Q1118" i="13" s="1"/>
  <c r="Q1119" i="13" s="1"/>
  <c r="Q1120" i="13" s="1"/>
  <c r="Q1121" i="13" s="1"/>
  <c r="Q1122" i="13" s="1"/>
  <c r="Q1123" i="13" s="1"/>
  <c r="Q1124" i="13" s="1"/>
  <c r="Q1125" i="13" s="1"/>
  <c r="Q1126" i="13" s="1"/>
  <c r="Q1127" i="13" s="1"/>
  <c r="Q1128" i="13" s="1"/>
  <c r="Q1129" i="13" s="1"/>
  <c r="Q1130" i="13" s="1"/>
  <c r="Q1131" i="13" s="1"/>
  <c r="Q1132" i="13" s="1"/>
  <c r="Q1133" i="13" s="1"/>
  <c r="Q1134" i="13" s="1"/>
  <c r="Q1135" i="13" s="1"/>
  <c r="Q1136" i="13" s="1"/>
  <c r="Q1137" i="13" s="1"/>
  <c r="Q1138" i="13" s="1"/>
  <c r="Q1139" i="13" s="1"/>
  <c r="Q1140" i="13" s="1"/>
  <c r="Q1141" i="13" s="1"/>
  <c r="Q1142" i="13" s="1"/>
  <c r="Q1143" i="13" s="1"/>
  <c r="Q1144" i="13" s="1"/>
  <c r="Q1145" i="13" s="1"/>
  <c r="Q1146" i="13" s="1"/>
  <c r="Q1147" i="13" s="1"/>
  <c r="Q1148" i="13" s="1"/>
  <c r="Q1149" i="13" s="1"/>
  <c r="Q1150" i="13" s="1"/>
  <c r="Q1151" i="13" s="1"/>
  <c r="Q1152" i="13" s="1"/>
  <c r="Q1153" i="13" s="1"/>
  <c r="Q1154" i="13" s="1"/>
  <c r="Q1155" i="13" s="1"/>
  <c r="Q1156" i="13" s="1"/>
  <c r="Q1157" i="13" s="1"/>
  <c r="Q1158" i="13" s="1"/>
  <c r="Q1159" i="13" s="1"/>
  <c r="Q1160" i="13" s="1"/>
  <c r="Q1161" i="13" s="1"/>
  <c r="Q1162" i="13" s="1"/>
  <c r="Q1163" i="13" s="1"/>
  <c r="Q1164" i="13" s="1"/>
  <c r="Q1165" i="13" s="1"/>
  <c r="Q1166" i="13" s="1"/>
  <c r="Q1167" i="13" s="1"/>
  <c r="Q1168" i="13" s="1"/>
  <c r="Q1169" i="13" s="1"/>
  <c r="Q1170" i="13" s="1"/>
  <c r="Q1171" i="13" s="1"/>
  <c r="Q1172" i="13" s="1"/>
  <c r="Q1173" i="13" s="1"/>
  <c r="Q1174" i="13" s="1"/>
  <c r="Q1175" i="13" s="1"/>
  <c r="Q1176" i="13" s="1"/>
  <c r="Q1177" i="13" s="1"/>
  <c r="Q1178" i="13" s="1"/>
  <c r="Q1179" i="13" s="1"/>
  <c r="Q1180" i="13" s="1"/>
  <c r="Q1181" i="13" s="1"/>
  <c r="Q1182" i="13" s="1"/>
  <c r="Q1183" i="13" s="1"/>
  <c r="Q1184" i="13" s="1"/>
  <c r="Q1185" i="13" s="1"/>
  <c r="Q1186" i="13" s="1"/>
  <c r="Q1187" i="13" s="1"/>
  <c r="Q1188" i="13" s="1"/>
  <c r="Q1189" i="13" s="1"/>
  <c r="Q1190" i="13" s="1"/>
  <c r="Q1191" i="13" s="1"/>
  <c r="Q1192" i="13" s="1"/>
  <c r="Q1193" i="13" s="1"/>
  <c r="Q1194" i="13" s="1"/>
  <c r="Q1195" i="13" s="1"/>
  <c r="Q1196" i="13" s="1"/>
  <c r="Q1197" i="13" s="1"/>
  <c r="Q1198" i="13" s="1"/>
  <c r="Q1199" i="13" s="1"/>
  <c r="Q1200" i="13" s="1"/>
  <c r="Q1201" i="13" s="1"/>
  <c r="Q1202" i="13" s="1"/>
  <c r="Q1203" i="13" s="1"/>
  <c r="Q1204" i="13" s="1"/>
  <c r="Q1205" i="13" s="1"/>
  <c r="Q1206" i="13" s="1"/>
  <c r="Q1207" i="13" s="1"/>
  <c r="Q1208" i="13" s="1"/>
  <c r="Q1209" i="13" s="1"/>
  <c r="Q1210" i="13" s="1"/>
  <c r="Q1211" i="13" s="1"/>
  <c r="Q1212" i="13" s="1"/>
  <c r="Q1213" i="13" s="1"/>
  <c r="Q1214" i="13" s="1"/>
  <c r="Q1215" i="13" s="1"/>
  <c r="Q1216" i="13" s="1"/>
  <c r="Q1217" i="13" s="1"/>
  <c r="Q1218" i="13" s="1"/>
  <c r="Q1219" i="13" s="1"/>
  <c r="Q1220" i="13" s="1"/>
  <c r="Q1221" i="13" s="1"/>
  <c r="Q1222" i="13" s="1"/>
  <c r="Q1223" i="13" s="1"/>
  <c r="Q1224" i="13" s="1"/>
  <c r="Q1225" i="13" s="1"/>
  <c r="Q1226" i="13" s="1"/>
  <c r="Q1227" i="13" s="1"/>
  <c r="Q1228" i="13" s="1"/>
  <c r="Q1229" i="13" s="1"/>
  <c r="Q1230" i="13" s="1"/>
  <c r="Q1231" i="13" s="1"/>
  <c r="Q1232" i="13" s="1"/>
  <c r="Q1233" i="13" s="1"/>
  <c r="Q1234" i="13" s="1"/>
  <c r="Q1235" i="13" s="1"/>
  <c r="Q1236" i="13" s="1"/>
  <c r="Q1237" i="13" s="1"/>
  <c r="Q1238" i="13" s="1"/>
  <c r="Q1239" i="13" s="1"/>
  <c r="Q1240" i="13" s="1"/>
  <c r="Q1241" i="13" s="1"/>
  <c r="Q1242" i="13" s="1"/>
  <c r="Q1243" i="13" s="1"/>
  <c r="Q1244" i="13" s="1"/>
  <c r="Q1245" i="13" s="1"/>
  <c r="Q1246" i="13" s="1"/>
  <c r="Q1247" i="13" s="1"/>
  <c r="Q1248" i="13" s="1"/>
  <c r="Q1249" i="13" s="1"/>
  <c r="Q1250" i="13" s="1"/>
  <c r="Q1251" i="13" s="1"/>
  <c r="Q1252" i="13" s="1"/>
  <c r="Q1253" i="13" s="1"/>
  <c r="Q1254" i="13" s="1"/>
  <c r="Q1255" i="13" s="1"/>
  <c r="Q1256" i="13" s="1"/>
  <c r="Q1257" i="13" s="1"/>
  <c r="Q1258" i="13" s="1"/>
  <c r="Q1259" i="13" s="1"/>
  <c r="Q1260" i="13" s="1"/>
  <c r="Q1261" i="13" s="1"/>
  <c r="Q1262" i="13" s="1"/>
  <c r="Q1263" i="13" s="1"/>
  <c r="Q1264" i="13" s="1"/>
  <c r="Q1265" i="13" s="1"/>
  <c r="Q1266" i="13" s="1"/>
  <c r="Q1267" i="13" s="1"/>
  <c r="Q1268" i="13" s="1"/>
  <c r="Q1269" i="13" s="1"/>
  <c r="Q1270" i="13" s="1"/>
  <c r="Q1271" i="13" s="1"/>
  <c r="Q1272" i="13" s="1"/>
  <c r="Q1273" i="13" s="1"/>
  <c r="Q1274" i="13" s="1"/>
  <c r="Q1275" i="13" s="1"/>
  <c r="Q1276" i="13" s="1"/>
  <c r="Q1277" i="13" s="1"/>
  <c r="Q1278" i="13" s="1"/>
  <c r="Q1279" i="13" s="1"/>
  <c r="Q1280" i="13" s="1"/>
  <c r="Q1281" i="13" s="1"/>
  <c r="Q1282" i="13" s="1"/>
  <c r="Q1283" i="13" s="1"/>
  <c r="Q1284" i="13" s="1"/>
  <c r="Q1285" i="13" s="1"/>
  <c r="Q1286" i="13" s="1"/>
  <c r="Q1287" i="13" s="1"/>
  <c r="Q1288" i="13" s="1"/>
  <c r="Q1289" i="13" s="1"/>
  <c r="Q1290" i="13" s="1"/>
  <c r="Q1291" i="13" s="1"/>
  <c r="Q1292" i="13" s="1"/>
  <c r="Q1293" i="13" s="1"/>
  <c r="Q1294" i="13" s="1"/>
  <c r="Q1295" i="13" s="1"/>
  <c r="Q1296" i="13" s="1"/>
  <c r="Q1297" i="13" s="1"/>
  <c r="Q1298" i="13" s="1"/>
  <c r="Q1299" i="13" s="1"/>
  <c r="Q1300" i="13" s="1"/>
  <c r="Q1301" i="13" s="1"/>
  <c r="Q1302" i="13" s="1"/>
  <c r="Q1303" i="13" s="1"/>
  <c r="Q1304" i="13" s="1"/>
  <c r="Q1305" i="13" s="1"/>
  <c r="Q1306" i="13" s="1"/>
  <c r="Q1307" i="13" s="1"/>
  <c r="Q1308" i="13" s="1"/>
  <c r="Q1309" i="13" s="1"/>
  <c r="Q1310" i="13" s="1"/>
  <c r="Q1311" i="13" s="1"/>
  <c r="Q1312" i="13" s="1"/>
  <c r="Q1313" i="13" s="1"/>
  <c r="Q1314" i="13" s="1"/>
  <c r="Q1315" i="13" s="1"/>
  <c r="Q1316" i="13" s="1"/>
  <c r="Q1317" i="13" s="1"/>
  <c r="Q1318" i="13" s="1"/>
  <c r="Q1319" i="13" s="1"/>
  <c r="Q1320" i="13" s="1"/>
  <c r="Q1321" i="13" s="1"/>
  <c r="Q1322" i="13" s="1"/>
  <c r="Q1323" i="13" s="1"/>
  <c r="Q1324" i="13" s="1"/>
  <c r="Q1325" i="13" s="1"/>
  <c r="Q1326" i="13" s="1"/>
  <c r="Q1327" i="13" s="1"/>
  <c r="Q1328" i="13" s="1"/>
  <c r="Q1329" i="13" s="1"/>
  <c r="Q1330" i="13" s="1"/>
  <c r="Q1331" i="13" s="1"/>
  <c r="Q1332" i="13" s="1"/>
  <c r="Q1333" i="13" s="1"/>
  <c r="Q1334" i="13" s="1"/>
  <c r="Q1335" i="13" s="1"/>
  <c r="Q1336" i="13" s="1"/>
  <c r="Q1337" i="13" s="1"/>
  <c r="Q1338" i="13" s="1"/>
  <c r="Q1339" i="13" s="1"/>
  <c r="Q1340" i="13" s="1"/>
  <c r="Q1341" i="13" s="1"/>
  <c r="Q1342" i="13" s="1"/>
  <c r="Q1343" i="13" s="1"/>
  <c r="Q1344" i="13" s="1"/>
  <c r="Q1345" i="13" s="1"/>
  <c r="Q1346" i="13" s="1"/>
  <c r="Q1347" i="13" s="1"/>
  <c r="Q1348" i="13" s="1"/>
  <c r="Q1349" i="13" s="1"/>
  <c r="Q1350" i="13" s="1"/>
  <c r="Q1351" i="13" s="1"/>
  <c r="Q1352" i="13" s="1"/>
  <c r="Q1353" i="13" s="1"/>
  <c r="Q1354" i="13" s="1"/>
  <c r="Q1355" i="13" s="1"/>
  <c r="Q1356" i="13" s="1"/>
  <c r="Q1357" i="13" s="1"/>
  <c r="Q1358" i="13" s="1"/>
  <c r="Q1359" i="13" s="1"/>
  <c r="Q1360" i="13" s="1"/>
  <c r="Q1361" i="13" s="1"/>
  <c r="Q1362" i="13" s="1"/>
  <c r="Q1363" i="13" s="1"/>
  <c r="Q1364" i="13" s="1"/>
  <c r="Q1365" i="13" s="1"/>
  <c r="Q1366" i="13" s="1"/>
  <c r="Q1367" i="13" s="1"/>
  <c r="Q1368" i="13" s="1"/>
  <c r="Q1369" i="13" s="1"/>
  <c r="Q1370" i="13" s="1"/>
  <c r="Q1371" i="13" s="1"/>
  <c r="Q1372" i="13" s="1"/>
  <c r="Q1373" i="13" s="1"/>
  <c r="Q1374" i="13" s="1"/>
  <c r="Q1375" i="13" s="1"/>
  <c r="Q1376" i="13" s="1"/>
  <c r="Q1377" i="13" s="1"/>
  <c r="Q1378" i="13" s="1"/>
  <c r="Q1379" i="13" s="1"/>
  <c r="Q1380" i="13" s="1"/>
  <c r="Q1381" i="13" s="1"/>
  <c r="Q1382" i="13" s="1"/>
  <c r="Q1383" i="13" s="1"/>
  <c r="Q1384" i="13" s="1"/>
  <c r="Q1385" i="13" s="1"/>
  <c r="Q1386" i="13" s="1"/>
  <c r="Q1387" i="13" s="1"/>
  <c r="Q1388" i="13" s="1"/>
  <c r="Q1389" i="13" s="1"/>
  <c r="Q1390" i="13" s="1"/>
  <c r="Q1391" i="13" s="1"/>
  <c r="Q1392" i="13" s="1"/>
  <c r="Q1393" i="13" s="1"/>
  <c r="Q1394" i="13" s="1"/>
  <c r="Q1395" i="13" s="1"/>
  <c r="Q1396" i="13" s="1"/>
  <c r="Q1397" i="13" s="1"/>
  <c r="Q1398" i="13" s="1"/>
  <c r="Q1399" i="13" s="1"/>
  <c r="Q1400" i="13" s="1"/>
  <c r="Q1401" i="13" s="1"/>
  <c r="Q1402" i="13" s="1"/>
  <c r="Q1403" i="13" s="1"/>
  <c r="Q1404" i="13" s="1"/>
  <c r="Q1405" i="13" s="1"/>
  <c r="Q1406" i="13" s="1"/>
  <c r="Q1407" i="13" s="1"/>
  <c r="Q1408" i="13" s="1"/>
  <c r="Q1409" i="13" s="1"/>
  <c r="Q1410" i="13" s="1"/>
  <c r="Q1411" i="13" s="1"/>
  <c r="Q1412" i="13" s="1"/>
  <c r="Q1413" i="13" s="1"/>
  <c r="Q1414" i="13" s="1"/>
  <c r="Q1415" i="13" s="1"/>
  <c r="Q1416" i="13" s="1"/>
  <c r="Q1417" i="13" s="1"/>
  <c r="Q1418" i="13" s="1"/>
  <c r="Q1419" i="13" s="1"/>
  <c r="Q1420" i="13" s="1"/>
  <c r="Q1421" i="13" s="1"/>
  <c r="Q1422" i="13" s="1"/>
  <c r="Q1423" i="13" s="1"/>
  <c r="Q1424" i="13" s="1"/>
  <c r="Q1425" i="13" s="1"/>
  <c r="Q1426" i="13" s="1"/>
  <c r="Q1427" i="13" s="1"/>
  <c r="Q1428" i="13" s="1"/>
  <c r="Q1429" i="13" s="1"/>
  <c r="Q1430" i="13" s="1"/>
  <c r="Q1431" i="13" s="1"/>
  <c r="Q1432" i="13" s="1"/>
  <c r="Q1433" i="13" s="1"/>
  <c r="Q1434" i="13" s="1"/>
  <c r="Q1435" i="13" s="1"/>
  <c r="Q1436" i="13" s="1"/>
  <c r="Q1437" i="13" s="1"/>
  <c r="Q1438" i="13" s="1"/>
  <c r="Q1439" i="13" s="1"/>
  <c r="Q1440" i="13" s="1"/>
  <c r="Q1441" i="13" s="1"/>
  <c r="Q1442" i="13" s="1"/>
  <c r="Q1443" i="13" s="1"/>
  <c r="Q1444" i="13" s="1"/>
  <c r="Q1445" i="13" s="1"/>
  <c r="Q1446" i="13" s="1"/>
  <c r="Q1447" i="13" s="1"/>
  <c r="Q1448" i="13" s="1"/>
  <c r="Q1449" i="13" s="1"/>
  <c r="Q1450" i="13" s="1"/>
  <c r="Q1451" i="13" s="1"/>
  <c r="Q1452" i="13" s="1"/>
  <c r="Q1453" i="13" s="1"/>
  <c r="Q1454" i="13" s="1"/>
  <c r="Q1455" i="13" s="1"/>
  <c r="Q1456" i="13" s="1"/>
  <c r="Q1457" i="13" s="1"/>
  <c r="Q1458" i="13" s="1"/>
  <c r="Q1459" i="13" s="1"/>
  <c r="Q1460" i="13" s="1"/>
  <c r="Q1461" i="13" s="1"/>
  <c r="Q1462" i="13" s="1"/>
  <c r="Q1463" i="13" s="1"/>
  <c r="Q1464" i="13" s="1"/>
  <c r="Q1465" i="13" s="1"/>
  <c r="Q1466" i="13" s="1"/>
  <c r="Q1467" i="13" s="1"/>
  <c r="Q1468" i="13" s="1"/>
  <c r="Q1469" i="13" s="1"/>
  <c r="Q1470" i="13" s="1"/>
  <c r="Q1471" i="13" s="1"/>
  <c r="Q1472" i="13" s="1"/>
  <c r="Q1473" i="13" s="1"/>
  <c r="Q1474" i="13" s="1"/>
  <c r="Q1475" i="13" s="1"/>
  <c r="Q1476" i="13" s="1"/>
  <c r="Q1477" i="13" s="1"/>
  <c r="Q1478" i="13" s="1"/>
  <c r="Q1479" i="13" s="1"/>
  <c r="Q1480" i="13" s="1"/>
  <c r="Q1481" i="13" s="1"/>
  <c r="Q1482" i="13" s="1"/>
  <c r="Q1483" i="13" s="1"/>
  <c r="Q1484" i="13" s="1"/>
  <c r="Q1485" i="13" s="1"/>
  <c r="Q1486" i="13" s="1"/>
  <c r="Q1487" i="13" s="1"/>
  <c r="Q1488" i="13" s="1"/>
  <c r="Q1489" i="13" s="1"/>
  <c r="Q1490" i="13" s="1"/>
  <c r="Q1491" i="13" s="1"/>
  <c r="Q1492" i="13" s="1"/>
  <c r="Q1493" i="13" s="1"/>
  <c r="Q1494" i="13" s="1"/>
  <c r="Q1495" i="13" s="1"/>
  <c r="Q1496" i="13" s="1"/>
  <c r="Q1497" i="13" s="1"/>
  <c r="Q1498" i="13" s="1"/>
  <c r="Q1499" i="13" s="1"/>
  <c r="Q1500" i="13" s="1"/>
  <c r="Q1501" i="13" s="1"/>
  <c r="Q1502" i="13" s="1"/>
  <c r="Q1503" i="13" s="1"/>
  <c r="Q1504" i="13" s="1"/>
  <c r="Q1505" i="13" s="1"/>
  <c r="Q1506" i="13" s="1"/>
  <c r="Q1507" i="13" s="1"/>
  <c r="Q1508" i="13" s="1"/>
  <c r="Q1509" i="13" s="1"/>
  <c r="Q1510" i="13" s="1"/>
  <c r="Q1511" i="13" s="1"/>
  <c r="Q1512" i="13" s="1"/>
  <c r="Q1513" i="13" s="1"/>
  <c r="Q1514" i="13" s="1"/>
  <c r="Q1515" i="13" s="1"/>
  <c r="Q1516" i="13" s="1"/>
  <c r="Q1517" i="13" s="1"/>
  <c r="Q1518" i="13" s="1"/>
  <c r="Q1519" i="13" s="1"/>
  <c r="Q1520" i="13" s="1"/>
  <c r="Q1521" i="13" s="1"/>
  <c r="Q1522" i="13" s="1"/>
  <c r="Q1523" i="13" s="1"/>
  <c r="Q1524" i="13" s="1"/>
  <c r="Q1525" i="13" s="1"/>
  <c r="Q1526" i="13" s="1"/>
  <c r="Q1527" i="13" s="1"/>
  <c r="Q1528" i="13" s="1"/>
  <c r="Q1529" i="13" s="1"/>
  <c r="Q1530" i="13" s="1"/>
  <c r="Q1531" i="13" s="1"/>
  <c r="Q1532" i="13" s="1"/>
  <c r="Q1533" i="13" s="1"/>
  <c r="Q1534" i="13" s="1"/>
  <c r="Q1535" i="13" s="1"/>
  <c r="Q1536" i="13" s="1"/>
  <c r="Q1537" i="13" s="1"/>
  <c r="Q1538" i="13" s="1"/>
  <c r="Q1539" i="13" s="1"/>
  <c r="Q1540" i="13" s="1"/>
  <c r="Q1541" i="13" s="1"/>
  <c r="Q1542" i="13" s="1"/>
  <c r="Q1543" i="13" s="1"/>
  <c r="Q1544" i="13" s="1"/>
  <c r="Q1545" i="13" s="1"/>
  <c r="Q1546" i="13" s="1"/>
  <c r="Q1547" i="13" s="1"/>
  <c r="Q1548" i="13" s="1"/>
  <c r="Q1549" i="13" s="1"/>
  <c r="Q1550" i="13" s="1"/>
  <c r="Q1551" i="13" s="1"/>
  <c r="Q1552" i="13" s="1"/>
  <c r="Q1553" i="13" s="1"/>
  <c r="Q1554" i="13" s="1"/>
  <c r="Q1555" i="13" s="1"/>
  <c r="Q1556" i="13" s="1"/>
  <c r="Q1557" i="13" s="1"/>
  <c r="Q1558" i="13" s="1"/>
  <c r="Q1559" i="13" s="1"/>
  <c r="Q1560" i="13" s="1"/>
  <c r="Q1561" i="13" s="1"/>
  <c r="Q1562" i="13" s="1"/>
  <c r="Q1563" i="13" s="1"/>
  <c r="Q1564" i="13" s="1"/>
  <c r="Q1565" i="13" s="1"/>
  <c r="Q1566" i="13" s="1"/>
  <c r="Q1567" i="13" s="1"/>
  <c r="Q1568" i="13" s="1"/>
  <c r="Q1569" i="13" s="1"/>
  <c r="Q1570" i="13" s="1"/>
  <c r="Q1571" i="13" s="1"/>
  <c r="Q1572" i="13" s="1"/>
  <c r="Q1573" i="13" s="1"/>
  <c r="Q1574" i="13" s="1"/>
  <c r="Q1575" i="13" s="1"/>
  <c r="Q1576" i="13" s="1"/>
  <c r="Q1577" i="13" s="1"/>
  <c r="Q1578" i="13" s="1"/>
  <c r="Q1579" i="13" s="1"/>
  <c r="Q1580" i="13" s="1"/>
  <c r="Q1581" i="13" s="1"/>
  <c r="Q1582" i="13" s="1"/>
  <c r="Q1583" i="13" s="1"/>
  <c r="Q1584" i="13" s="1"/>
  <c r="Q1585" i="13" s="1"/>
  <c r="Q1586" i="13" s="1"/>
  <c r="Q1587" i="13" s="1"/>
  <c r="Q1588" i="13" s="1"/>
  <c r="Q1589" i="13" s="1"/>
  <c r="Q1590" i="13" s="1"/>
  <c r="Q1591" i="13" s="1"/>
  <c r="Q1592" i="13" s="1"/>
  <c r="Q1593" i="13" s="1"/>
  <c r="Q1594" i="13" s="1"/>
  <c r="Q1595" i="13" s="1"/>
  <c r="Q1596" i="13" s="1"/>
  <c r="Q1597" i="13" s="1"/>
  <c r="Q1598" i="13" s="1"/>
  <c r="Q1599" i="13" s="1"/>
  <c r="Q1600" i="13" s="1"/>
  <c r="Q1601" i="13" s="1"/>
  <c r="Q1602" i="13" s="1"/>
  <c r="Q1603" i="13" s="1"/>
  <c r="Q1604" i="13" s="1"/>
  <c r="Q1605" i="13" s="1"/>
  <c r="Q1606" i="13" s="1"/>
  <c r="Q1607" i="13" s="1"/>
  <c r="Q1608" i="13" s="1"/>
  <c r="Q1609" i="13" s="1"/>
  <c r="Q1610" i="13" s="1"/>
  <c r="Q1611" i="13" s="1"/>
  <c r="Q1612" i="13" s="1"/>
  <c r="Q1613" i="13" s="1"/>
  <c r="Q1614" i="13" s="1"/>
  <c r="Q1615" i="13" s="1"/>
  <c r="Q1616" i="13" s="1"/>
  <c r="Q1617" i="13" s="1"/>
  <c r="Q1618" i="13" s="1"/>
  <c r="Q1619" i="13" s="1"/>
  <c r="Q1620" i="13" s="1"/>
  <c r="Q1621" i="13" s="1"/>
  <c r="Q1622" i="13" s="1"/>
  <c r="Q1623" i="13" s="1"/>
  <c r="Q1624" i="13" s="1"/>
  <c r="Q1625" i="13" s="1"/>
  <c r="Q1626" i="13" s="1"/>
  <c r="Q1627" i="13" s="1"/>
  <c r="Q1628" i="13" s="1"/>
  <c r="Q1629" i="13" s="1"/>
  <c r="Q1630" i="13" s="1"/>
  <c r="Q1631" i="13" s="1"/>
  <c r="Q1632" i="13" s="1"/>
  <c r="Q1633" i="13" s="1"/>
  <c r="Q1634" i="13" s="1"/>
  <c r="Q1635" i="13" s="1"/>
  <c r="Q1636" i="13" s="1"/>
  <c r="Q1637" i="13" s="1"/>
  <c r="Q1638" i="13" s="1"/>
  <c r="Q1639" i="13" s="1"/>
  <c r="Q1640" i="13" s="1"/>
  <c r="Q1641" i="13" s="1"/>
  <c r="Q1642" i="13" s="1"/>
  <c r="Q1643" i="13" s="1"/>
  <c r="Q1644" i="13" s="1"/>
  <c r="Q1645" i="13" s="1"/>
  <c r="Q1646" i="13" s="1"/>
  <c r="Q1647" i="13" s="1"/>
  <c r="Q1648" i="13" s="1"/>
  <c r="Q1649" i="13" s="1"/>
  <c r="Q1650" i="13" s="1"/>
  <c r="Q1651" i="13" s="1"/>
  <c r="Q1652" i="13" s="1"/>
  <c r="Q1653" i="13" s="1"/>
  <c r="Q1654" i="13" s="1"/>
  <c r="Q1655" i="13" s="1"/>
  <c r="Q1656" i="13" s="1"/>
  <c r="Q1657" i="13" s="1"/>
  <c r="Q1658" i="13" s="1"/>
  <c r="Q1659" i="13" s="1"/>
  <c r="Q1660" i="13" s="1"/>
  <c r="Q1661" i="13" s="1"/>
  <c r="Q1662" i="13" s="1"/>
  <c r="Q1663" i="13" s="1"/>
  <c r="Q1664" i="13" s="1"/>
  <c r="Q1665" i="13" s="1"/>
  <c r="Q1666" i="13" s="1"/>
  <c r="Q1667" i="13" s="1"/>
  <c r="Q1668" i="13" s="1"/>
  <c r="Q1669" i="13" s="1"/>
  <c r="Q1670" i="13" s="1"/>
  <c r="Q1671" i="13" s="1"/>
  <c r="Q1672" i="13" s="1"/>
  <c r="Q1673" i="13" s="1"/>
  <c r="Q1674" i="13" s="1"/>
  <c r="Q1675" i="13" s="1"/>
  <c r="Q1676" i="13" s="1"/>
  <c r="Q1677" i="13" s="1"/>
  <c r="Q1678" i="13" s="1"/>
  <c r="Q1679" i="13" s="1"/>
  <c r="Q1680" i="13" s="1"/>
  <c r="Q1681" i="13" s="1"/>
  <c r="Q1682" i="13" s="1"/>
  <c r="Q1683" i="13" s="1"/>
  <c r="Q1684" i="13" s="1"/>
  <c r="Q1685" i="13" s="1"/>
  <c r="Q1686" i="13" s="1"/>
  <c r="Q1687" i="13" s="1"/>
  <c r="Q1688" i="13" s="1"/>
  <c r="Q1689" i="13" s="1"/>
  <c r="Q1690" i="13" s="1"/>
  <c r="Q1691" i="13" s="1"/>
  <c r="Q1692" i="13" s="1"/>
  <c r="Q1693" i="13" s="1"/>
  <c r="Q1694" i="13" s="1"/>
  <c r="Q1695" i="13" s="1"/>
  <c r="Q1696" i="13" s="1"/>
  <c r="Q1697" i="13" s="1"/>
  <c r="Q1698" i="13" s="1"/>
  <c r="Q1699" i="13" s="1"/>
  <c r="Q1700" i="13" s="1"/>
  <c r="Q1701" i="13" s="1"/>
  <c r="Q1702" i="13" s="1"/>
  <c r="Q1703" i="13" s="1"/>
  <c r="Q1704" i="13" s="1"/>
  <c r="Q1705" i="13" s="1"/>
  <c r="Q1706" i="13" s="1"/>
  <c r="Q1707" i="13" s="1"/>
  <c r="Q1708" i="13" s="1"/>
  <c r="Q1709" i="13" s="1"/>
  <c r="Q1710" i="13" s="1"/>
  <c r="Q1711" i="13" s="1"/>
  <c r="Q1712" i="13" s="1"/>
  <c r="Q1713" i="13" s="1"/>
  <c r="Q1714" i="13" s="1"/>
  <c r="Q1715" i="13" s="1"/>
  <c r="Q1716" i="13" s="1"/>
  <c r="Q1717" i="13" s="1"/>
  <c r="Q1718" i="13" s="1"/>
  <c r="Q1719" i="13" s="1"/>
  <c r="Q1720" i="13" s="1"/>
  <c r="Q1721" i="13" s="1"/>
  <c r="Q1722" i="13" s="1"/>
  <c r="Q1723" i="13" s="1"/>
  <c r="Q1724" i="13" s="1"/>
  <c r="Q1725" i="13" s="1"/>
  <c r="Q1726" i="13" s="1"/>
  <c r="Q1727" i="13" s="1"/>
  <c r="Q1728" i="13" s="1"/>
  <c r="Q1729" i="13" s="1"/>
  <c r="Q1730" i="13" s="1"/>
  <c r="Q1731" i="13" s="1"/>
  <c r="Q1732" i="13" s="1"/>
  <c r="Q1733" i="13" s="1"/>
  <c r="Q1734" i="13" s="1"/>
  <c r="Q1735" i="13" s="1"/>
  <c r="Q1736" i="13" s="1"/>
  <c r="Q1737" i="13" s="1"/>
  <c r="Q1738" i="13" s="1"/>
  <c r="Q1739" i="13" s="1"/>
  <c r="Q1740" i="13" s="1"/>
  <c r="Q1741" i="13" s="1"/>
  <c r="Q1742" i="13" s="1"/>
  <c r="Q1743" i="13" s="1"/>
  <c r="Q1744" i="13" s="1"/>
  <c r="Q1745" i="13" s="1"/>
  <c r="Q1746" i="13" s="1"/>
  <c r="Q1747" i="13" s="1"/>
  <c r="Q1748" i="13" s="1"/>
  <c r="Q1749" i="13" s="1"/>
  <c r="Q1750" i="13" s="1"/>
  <c r="Q1751" i="13" s="1"/>
  <c r="Q1752" i="13" s="1"/>
  <c r="Q1753" i="13" s="1"/>
  <c r="Q1754" i="13" s="1"/>
  <c r="Q1755" i="13" s="1"/>
  <c r="Q1756" i="13" s="1"/>
  <c r="Q1757" i="13" s="1"/>
  <c r="Q1758" i="13" s="1"/>
  <c r="Q1759" i="13" s="1"/>
  <c r="Q1760" i="13" s="1"/>
  <c r="Q1761" i="13" s="1"/>
  <c r="Q1762" i="13" s="1"/>
  <c r="Q1763" i="13" s="1"/>
  <c r="Q1764" i="13" s="1"/>
  <c r="Q1765" i="13" s="1"/>
  <c r="Q1766" i="13" s="1"/>
  <c r="Q1767" i="13" s="1"/>
  <c r="Q1768" i="13" s="1"/>
  <c r="Q1769" i="13" s="1"/>
  <c r="Q1770" i="13" s="1"/>
  <c r="Q1771" i="13" s="1"/>
  <c r="Q1772" i="13" s="1"/>
  <c r="Q1773" i="13" s="1"/>
  <c r="Q1774" i="13" s="1"/>
  <c r="Q1775" i="13" s="1"/>
  <c r="Q1776" i="13" s="1"/>
  <c r="Q1777" i="13" s="1"/>
  <c r="Q1778" i="13" s="1"/>
  <c r="Q1779" i="13" s="1"/>
  <c r="Q1780" i="13" s="1"/>
  <c r="Q1781" i="13" s="1"/>
  <c r="Q1782" i="13" s="1"/>
  <c r="Q1783" i="13" s="1"/>
  <c r="Q1784" i="13" s="1"/>
  <c r="Q1785" i="13" s="1"/>
  <c r="Q1786" i="13" s="1"/>
  <c r="Q1787" i="13" s="1"/>
  <c r="Q1788" i="13" s="1"/>
  <c r="Q1789" i="13" s="1"/>
  <c r="Q1790" i="13" s="1"/>
  <c r="Q1791" i="13" s="1"/>
  <c r="Q1792" i="13" s="1"/>
  <c r="Q1793" i="13" s="1"/>
  <c r="Q1794" i="13" s="1"/>
  <c r="Q1795" i="13" s="1"/>
  <c r="Q1796" i="13" s="1"/>
  <c r="Q1797" i="13" s="1"/>
  <c r="Q1798" i="13" s="1"/>
  <c r="Q1799" i="13" s="1"/>
  <c r="Q1800" i="13" s="1"/>
  <c r="Q1801" i="13" s="1"/>
  <c r="Q1802" i="13" s="1"/>
  <c r="Q1803" i="13" s="1"/>
  <c r="Q1804" i="13" s="1"/>
  <c r="Q1805" i="13" s="1"/>
  <c r="Q1806" i="13" s="1"/>
  <c r="Q1807" i="13" s="1"/>
  <c r="Q1808" i="13" s="1"/>
  <c r="Q1809" i="13" s="1"/>
  <c r="Q1810" i="13" s="1"/>
  <c r="Q1811" i="13" s="1"/>
  <c r="Q1812" i="13" s="1"/>
  <c r="Q1813" i="13" s="1"/>
  <c r="Q1814" i="13" s="1"/>
  <c r="Q1815" i="13" s="1"/>
  <c r="Q1816" i="13" s="1"/>
  <c r="Q1817" i="13" s="1"/>
  <c r="Q1818" i="13" s="1"/>
  <c r="Q1819" i="13" s="1"/>
  <c r="Q1820" i="13" s="1"/>
  <c r="Q1821" i="13" s="1"/>
  <c r="Q1822" i="13" s="1"/>
  <c r="Q1823" i="13" s="1"/>
  <c r="Q1824" i="13" s="1"/>
  <c r="Q1825" i="13" s="1"/>
  <c r="Q1826" i="13" s="1"/>
  <c r="Q1827" i="13" s="1"/>
  <c r="Q1828" i="13" s="1"/>
  <c r="Q1829" i="13" s="1"/>
  <c r="Q1830" i="13" s="1"/>
  <c r="Q1831" i="13" s="1"/>
  <c r="Q1832" i="13" s="1"/>
  <c r="Q1833" i="13" s="1"/>
  <c r="Q1834" i="13" s="1"/>
  <c r="Q1835" i="13" s="1"/>
  <c r="Q1836" i="13" s="1"/>
  <c r="Q1837" i="13" s="1"/>
  <c r="Q1838" i="13" s="1"/>
  <c r="Q1839" i="13" s="1"/>
  <c r="Q1840" i="13" s="1"/>
  <c r="Q1841" i="13" s="1"/>
  <c r="Q1842" i="13" s="1"/>
  <c r="Q1843" i="13" s="1"/>
  <c r="Q1844" i="13" s="1"/>
  <c r="Q1845" i="13" s="1"/>
  <c r="Q1846" i="13" s="1"/>
  <c r="Q1847" i="13" s="1"/>
  <c r="Q1848" i="13" s="1"/>
  <c r="Q1849" i="13" s="1"/>
  <c r="Q1850" i="13" s="1"/>
  <c r="Q1851" i="13" s="1"/>
  <c r="Q1852" i="13" s="1"/>
  <c r="Q1853" i="13" s="1"/>
  <c r="Q1854" i="13" s="1"/>
  <c r="Q1855" i="13" s="1"/>
  <c r="Q1856" i="13" s="1"/>
  <c r="Q1857" i="13" s="1"/>
  <c r="Q1858" i="13" s="1"/>
  <c r="Q1859" i="13" s="1"/>
  <c r="Q1860" i="13" s="1"/>
  <c r="Q1861" i="13" s="1"/>
  <c r="Q1862" i="13" s="1"/>
  <c r="Q1863" i="13" s="1"/>
  <c r="Q1864" i="13" s="1"/>
  <c r="Q1865" i="13" s="1"/>
  <c r="Q1866" i="13" s="1"/>
  <c r="Q1867" i="13" s="1"/>
  <c r="Q1868" i="13" s="1"/>
  <c r="Q1869" i="13" s="1"/>
  <c r="Q1870" i="13" s="1"/>
  <c r="Q1871" i="13" s="1"/>
  <c r="Q1872" i="13" s="1"/>
  <c r="Q1873" i="13" s="1"/>
  <c r="Q1874" i="13" s="1"/>
  <c r="Q1875" i="13" s="1"/>
  <c r="Q1876" i="13" s="1"/>
  <c r="Q1877" i="13" s="1"/>
  <c r="Q1878" i="13" s="1"/>
  <c r="Q1879" i="13" s="1"/>
  <c r="Q1880" i="13" s="1"/>
  <c r="Q1881" i="13" s="1"/>
  <c r="Q1882" i="13" s="1"/>
  <c r="Q1883" i="13" s="1"/>
  <c r="Q1884" i="13" s="1"/>
  <c r="Q1885" i="13" s="1"/>
  <c r="Q1886" i="13" s="1"/>
  <c r="Q1887" i="13" s="1"/>
  <c r="Q1888" i="13" s="1"/>
  <c r="Q1889" i="13" s="1"/>
  <c r="Q1890" i="13" s="1"/>
  <c r="Q1891" i="13" s="1"/>
  <c r="Q1892" i="13" s="1"/>
  <c r="Q1893" i="13" s="1"/>
  <c r="Q1894" i="13" s="1"/>
  <c r="Q1895" i="13" s="1"/>
  <c r="Q1896" i="13" s="1"/>
  <c r="Q1897" i="13" s="1"/>
  <c r="Q1898" i="13" s="1"/>
  <c r="Q1899" i="13" s="1"/>
  <c r="Q1900" i="13" s="1"/>
  <c r="Q1901" i="13" s="1"/>
  <c r="Q1902" i="13" s="1"/>
  <c r="Q1903" i="13" s="1"/>
  <c r="Q1904" i="13" s="1"/>
  <c r="Q1905" i="13" s="1"/>
  <c r="Q1906" i="13" s="1"/>
  <c r="Q1907" i="13" s="1"/>
  <c r="Q1908" i="13" s="1"/>
  <c r="Q1909" i="13" s="1"/>
  <c r="Q1910" i="13" s="1"/>
  <c r="Q1911" i="13" s="1"/>
  <c r="Q1912" i="13" s="1"/>
  <c r="Q1913" i="13" s="1"/>
  <c r="Q1914" i="13" s="1"/>
  <c r="Q1915" i="13" s="1"/>
  <c r="Q1916" i="13" s="1"/>
  <c r="Q1917" i="13" s="1"/>
  <c r="Q1918" i="13" s="1"/>
  <c r="Q1919" i="13" s="1"/>
  <c r="Q1920" i="13" s="1"/>
  <c r="Q1921" i="13" s="1"/>
  <c r="Q1922" i="13" s="1"/>
  <c r="Q1923" i="13" s="1"/>
  <c r="Q1924" i="13" s="1"/>
  <c r="Q1925" i="13" s="1"/>
  <c r="Q1926" i="13" s="1"/>
  <c r="Q1927" i="13" s="1"/>
  <c r="Q1928" i="13" s="1"/>
  <c r="Q1929" i="13" s="1"/>
  <c r="Q1930" i="13" s="1"/>
  <c r="Q1931" i="13" s="1"/>
  <c r="Q1932" i="13" s="1"/>
  <c r="Q1933" i="13" s="1"/>
  <c r="Q1934" i="13" s="1"/>
  <c r="Q1935" i="13" s="1"/>
  <c r="Q1936" i="13" s="1"/>
  <c r="Q1937" i="13" s="1"/>
  <c r="Q1938" i="13" s="1"/>
  <c r="Q1939" i="13" s="1"/>
  <c r="Q1940" i="13" s="1"/>
  <c r="Q1941" i="13" s="1"/>
  <c r="Q1942" i="13" s="1"/>
  <c r="Q1943" i="13" s="1"/>
  <c r="Q1944" i="13" s="1"/>
  <c r="Q1945" i="13" s="1"/>
  <c r="Q1946" i="13" s="1"/>
  <c r="Q1947" i="13" s="1"/>
  <c r="Q1948" i="13" s="1"/>
  <c r="Q1949" i="13" s="1"/>
  <c r="Q1950" i="13" s="1"/>
  <c r="Q1951" i="13" s="1"/>
  <c r="Q1952" i="13" s="1"/>
  <c r="Q1953" i="13" s="1"/>
  <c r="Q1954" i="13" s="1"/>
  <c r="Q1955" i="13" s="1"/>
  <c r="Q1956" i="13" s="1"/>
  <c r="Q1957" i="13" s="1"/>
  <c r="Q1958" i="13" s="1"/>
  <c r="Q1959" i="13" s="1"/>
  <c r="Q1960" i="13" s="1"/>
  <c r="Q1961" i="13" s="1"/>
  <c r="Q1962" i="13" s="1"/>
  <c r="Q1963" i="13" s="1"/>
  <c r="Q1964" i="13" s="1"/>
  <c r="Q1965" i="13" s="1"/>
  <c r="Q1966" i="13" s="1"/>
  <c r="Q1967" i="13" s="1"/>
  <c r="Q1968" i="13" s="1"/>
  <c r="Q1969" i="13" s="1"/>
  <c r="Q1970" i="13" s="1"/>
  <c r="Q1971" i="13" s="1"/>
  <c r="Q1972" i="13" s="1"/>
  <c r="Q1973" i="13" s="1"/>
  <c r="Q1974" i="13" s="1"/>
  <c r="Q1975" i="13" s="1"/>
  <c r="Q1976" i="13" s="1"/>
  <c r="Q1977" i="13" s="1"/>
  <c r="Q1978" i="13" s="1"/>
  <c r="Q1979" i="13" s="1"/>
  <c r="Q1980" i="13" s="1"/>
  <c r="Q1981" i="13" s="1"/>
  <c r="Q1982" i="13" s="1"/>
  <c r="Q1983" i="13" s="1"/>
  <c r="Q1984" i="13" s="1"/>
  <c r="Q1985" i="13" s="1"/>
  <c r="Q1986" i="13" s="1"/>
  <c r="Q1987" i="13" s="1"/>
  <c r="Q1988" i="13" s="1"/>
  <c r="Q1989" i="13" s="1"/>
  <c r="Q1990" i="13" s="1"/>
  <c r="Q1991" i="13" s="1"/>
  <c r="Q1992" i="13" s="1"/>
  <c r="Q1993" i="13" s="1"/>
  <c r="Q1994" i="13" s="1"/>
  <c r="Q1995" i="13" s="1"/>
  <c r="Q1996" i="13" s="1"/>
  <c r="Q1997" i="13" s="1"/>
  <c r="Q1998" i="13" s="1"/>
  <c r="Q1999" i="13" s="1"/>
  <c r="Q2000" i="13" s="1"/>
  <c r="Q2001" i="13" s="1"/>
  <c r="Q2002" i="13" s="1"/>
  <c r="Q2003" i="13" s="1"/>
  <c r="Q2004" i="13" s="1"/>
  <c r="Q2005" i="13" s="1"/>
  <c r="Q2006" i="13" s="1"/>
  <c r="Q2007" i="13" s="1"/>
  <c r="Q2008" i="13" s="1"/>
  <c r="Q2009" i="13" s="1"/>
  <c r="Q2010" i="13" s="1"/>
  <c r="Q2011" i="13" s="1"/>
  <c r="Q2012" i="13" s="1"/>
  <c r="Q2013" i="13" s="1"/>
  <c r="Q2014" i="13" s="1"/>
  <c r="Q2015" i="13" s="1"/>
  <c r="Q2016" i="13" s="1"/>
  <c r="Q2017" i="13" s="1"/>
  <c r="Q2018" i="13" s="1"/>
  <c r="Q2019" i="13" s="1"/>
  <c r="Q2020" i="13" s="1"/>
  <c r="Q2021" i="13" s="1"/>
  <c r="Q2022" i="13" s="1"/>
  <c r="Q2023" i="13" s="1"/>
  <c r="Q2024" i="13" s="1"/>
  <c r="Q2025" i="13" s="1"/>
  <c r="Q2026" i="13" s="1"/>
  <c r="Q2027" i="13" s="1"/>
  <c r="Q2028" i="13" s="1"/>
  <c r="Q2029" i="13" s="1"/>
  <c r="Q2030" i="13" s="1"/>
  <c r="Q2031" i="13" s="1"/>
  <c r="Q2032" i="13" s="1"/>
  <c r="Q2033" i="13" s="1"/>
  <c r="Q2034" i="13" s="1"/>
  <c r="Q2035" i="13" s="1"/>
  <c r="Q2036" i="13" s="1"/>
  <c r="Q2037" i="13" s="1"/>
  <c r="Q2038" i="13" s="1"/>
  <c r="Q2039" i="13" s="1"/>
  <c r="Q2040" i="13" s="1"/>
  <c r="Q2041" i="13" s="1"/>
  <c r="Q2042" i="13" s="1"/>
  <c r="Q2043" i="13" s="1"/>
  <c r="Q2044" i="13" s="1"/>
  <c r="Q2045" i="13" s="1"/>
  <c r="Q2046" i="13" s="1"/>
  <c r="Q2047" i="13" s="1"/>
  <c r="Q2048" i="13" s="1"/>
  <c r="Q2049" i="13" s="1"/>
  <c r="Q2050" i="13" s="1"/>
  <c r="Q2051" i="13" s="1"/>
  <c r="Q2052" i="13" s="1"/>
  <c r="Q2053" i="13" s="1"/>
  <c r="Q2054" i="13" s="1"/>
  <c r="Q2055" i="13" s="1"/>
  <c r="Q2056" i="13" s="1"/>
  <c r="Q2057" i="13" s="1"/>
  <c r="Q2058" i="13" s="1"/>
  <c r="Q2059" i="13" s="1"/>
  <c r="Q2060" i="13" s="1"/>
  <c r="Q2061" i="13" s="1"/>
  <c r="Q2062" i="13" s="1"/>
  <c r="Q2063" i="13" s="1"/>
  <c r="Q2064" i="13" s="1"/>
  <c r="Q2065" i="13" s="1"/>
  <c r="Q2066" i="13" s="1"/>
  <c r="Q2067" i="13" s="1"/>
  <c r="Q2068" i="13" s="1"/>
  <c r="Q2069" i="13" s="1"/>
  <c r="Q2070" i="13" s="1"/>
  <c r="Q2071" i="13" s="1"/>
  <c r="Q2072" i="13" s="1"/>
  <c r="Q2073" i="13" s="1"/>
  <c r="Q2074" i="13" s="1"/>
  <c r="Q2075" i="13" s="1"/>
  <c r="Q2076" i="13" s="1"/>
  <c r="Q2077" i="13" s="1"/>
  <c r="Q2078" i="13" s="1"/>
  <c r="Q2079" i="13" s="1"/>
  <c r="Q2080" i="13" s="1"/>
  <c r="Q2081" i="13" s="1"/>
  <c r="Q2082" i="13" s="1"/>
  <c r="Q2083" i="13" s="1"/>
  <c r="Q2084" i="13" s="1"/>
  <c r="Q2085" i="13" s="1"/>
  <c r="Q2086" i="13" s="1"/>
  <c r="Q2087" i="13" s="1"/>
  <c r="Q2088" i="13" s="1"/>
  <c r="Q2089" i="13" s="1"/>
  <c r="Q2090" i="13" s="1"/>
  <c r="Q2091" i="13" s="1"/>
  <c r="Q2092" i="13" s="1"/>
  <c r="Q2093" i="13" s="1"/>
  <c r="Q2094" i="13" s="1"/>
  <c r="Q2095" i="13" s="1"/>
  <c r="Q2096" i="13" s="1"/>
  <c r="Q2097" i="13" s="1"/>
  <c r="Q2098" i="13" s="1"/>
  <c r="Q2099" i="13" s="1"/>
  <c r="Q2100" i="13" s="1"/>
  <c r="Q2101" i="13" s="1"/>
  <c r="Q2102" i="13" s="1"/>
  <c r="Q2103" i="13" s="1"/>
  <c r="Q2104" i="13" s="1"/>
  <c r="Q2105" i="13" s="1"/>
  <c r="Q2106" i="13" s="1"/>
  <c r="Q2107" i="13" s="1"/>
  <c r="Q2108" i="13" s="1"/>
  <c r="Q2109" i="13" s="1"/>
  <c r="Q2110" i="13" s="1"/>
  <c r="Q2111" i="13" s="1"/>
  <c r="Q2112" i="13" s="1"/>
  <c r="Q2113" i="13" s="1"/>
  <c r="Q2114" i="13" s="1"/>
  <c r="Q2115" i="13" s="1"/>
  <c r="Q2116" i="13" s="1"/>
  <c r="Q2117" i="13" s="1"/>
  <c r="Q2118" i="13" s="1"/>
  <c r="Q2119" i="13" s="1"/>
  <c r="Q2120" i="13" s="1"/>
  <c r="Q2121" i="13" s="1"/>
  <c r="Q2122" i="13" s="1"/>
  <c r="Q2123" i="13" s="1"/>
  <c r="Q2124" i="13" s="1"/>
  <c r="Q2125" i="13" s="1"/>
  <c r="Q2126" i="13" s="1"/>
  <c r="Q2127" i="13" s="1"/>
  <c r="Q2128" i="13" s="1"/>
  <c r="Q2129" i="13" s="1"/>
  <c r="Q2130" i="13" s="1"/>
  <c r="Q2131" i="13" s="1"/>
  <c r="Q2132" i="13" s="1"/>
  <c r="Q2133" i="13" s="1"/>
  <c r="Q2134" i="13" s="1"/>
  <c r="Q2135" i="13" s="1"/>
  <c r="Q2136" i="13" s="1"/>
  <c r="Q2137" i="13" s="1"/>
  <c r="Q2138" i="13" s="1"/>
  <c r="Q2139" i="13" s="1"/>
  <c r="Q2140" i="13" s="1"/>
  <c r="Q2141" i="13" s="1"/>
  <c r="Q2142" i="13" s="1"/>
  <c r="Q2143" i="13" s="1"/>
  <c r="Q2144" i="13" s="1"/>
  <c r="Q2145" i="13" s="1"/>
  <c r="Q2146" i="13" s="1"/>
  <c r="Q2147" i="13" s="1"/>
  <c r="Q2148" i="13" s="1"/>
  <c r="Q2149" i="13" s="1"/>
  <c r="Q2150" i="13" s="1"/>
  <c r="Q2151" i="13" s="1"/>
  <c r="Q2152" i="13" s="1"/>
  <c r="Q2153" i="13" s="1"/>
  <c r="Q2154" i="13" s="1"/>
  <c r="Q2155" i="13" s="1"/>
  <c r="Q2156" i="13" s="1"/>
  <c r="Q2157" i="13" s="1"/>
  <c r="Q2158" i="13" s="1"/>
  <c r="Q2159" i="13" s="1"/>
  <c r="Q2160" i="13" s="1"/>
  <c r="Q2161" i="13" s="1"/>
  <c r="Q2162" i="13" s="1"/>
  <c r="Q2163" i="13" s="1"/>
  <c r="Q2164" i="13" s="1"/>
  <c r="Q2165" i="13" s="1"/>
  <c r="Q2166" i="13" s="1"/>
  <c r="Q2167" i="13" s="1"/>
  <c r="Q2168" i="13" s="1"/>
  <c r="Q2169" i="13" s="1"/>
  <c r="Q2170" i="13" s="1"/>
  <c r="Q2171" i="13" s="1"/>
  <c r="Q2172" i="13" s="1"/>
  <c r="Q2173" i="13" s="1"/>
  <c r="Q2174" i="13" s="1"/>
  <c r="Q2175" i="13" s="1"/>
  <c r="Q2176" i="13" s="1"/>
  <c r="Q2177" i="13" s="1"/>
  <c r="Q2178" i="13" s="1"/>
  <c r="Q2179" i="13" s="1"/>
  <c r="Q2180" i="13" s="1"/>
  <c r="Q2181" i="13" s="1"/>
  <c r="Q2182" i="13" s="1"/>
  <c r="Q2183" i="13" s="1"/>
  <c r="Q2184" i="13" s="1"/>
  <c r="Q2185" i="13" s="1"/>
  <c r="Q2186" i="13" s="1"/>
  <c r="Q2187" i="13" s="1"/>
  <c r="Q2188" i="13" s="1"/>
  <c r="Q2189" i="13" s="1"/>
  <c r="Q2190" i="13" s="1"/>
  <c r="Q2191" i="13" s="1"/>
  <c r="Q2192" i="13" s="1"/>
  <c r="Q2193" i="13" s="1"/>
  <c r="Q2194" i="13" s="1"/>
  <c r="Q2195" i="13" s="1"/>
  <c r="Q2196" i="13" s="1"/>
  <c r="Q2197" i="13" s="1"/>
  <c r="Q2198" i="13" s="1"/>
  <c r="Q2199" i="13" s="1"/>
  <c r="Q2200" i="13" s="1"/>
  <c r="Q2201" i="13" s="1"/>
  <c r="Q2202" i="13" s="1"/>
  <c r="Q2203" i="13" s="1"/>
  <c r="Q2204" i="13" s="1"/>
  <c r="Q2205" i="13" s="1"/>
  <c r="Q2206" i="13" s="1"/>
  <c r="Q2207" i="13" s="1"/>
  <c r="Q2208" i="13" s="1"/>
  <c r="Q2209" i="13" s="1"/>
  <c r="Q2210" i="13" s="1"/>
  <c r="Q2211" i="13" s="1"/>
  <c r="Q2212" i="13" s="1"/>
  <c r="Q2213" i="13" s="1"/>
  <c r="Q2214" i="13" s="1"/>
  <c r="Q2215" i="13" s="1"/>
  <c r="Q2216" i="13" s="1"/>
  <c r="Q2217" i="13" s="1"/>
  <c r="Q2218" i="13" s="1"/>
  <c r="Q2219" i="13" s="1"/>
  <c r="Q2220" i="13" s="1"/>
  <c r="Q2221" i="13" s="1"/>
  <c r="Q2222" i="13" s="1"/>
  <c r="Q2223" i="13" s="1"/>
  <c r="Q2224" i="13" s="1"/>
  <c r="Q2225" i="13" s="1"/>
  <c r="Q2226" i="13" s="1"/>
  <c r="Q2227" i="13" s="1"/>
  <c r="Q2228" i="13" s="1"/>
  <c r="Q2229" i="13" s="1"/>
  <c r="Q2230" i="13" s="1"/>
  <c r="Q2231" i="13" s="1"/>
  <c r="Q2232" i="13" s="1"/>
  <c r="Q2233" i="13" s="1"/>
  <c r="Q2234" i="13" s="1"/>
  <c r="Q2235" i="13" s="1"/>
  <c r="Q2236" i="13" s="1"/>
  <c r="Q2237" i="13" s="1"/>
  <c r="Q2238" i="13" s="1"/>
  <c r="Q2239" i="13" s="1"/>
  <c r="Q2240" i="13" s="1"/>
  <c r="Q2241" i="13" s="1"/>
  <c r="Q2242" i="13" s="1"/>
  <c r="Q2243" i="13" s="1"/>
  <c r="Q2244" i="13" s="1"/>
  <c r="Q2245" i="13" s="1"/>
  <c r="Q2246" i="13" s="1"/>
  <c r="Q2247" i="13" s="1"/>
  <c r="Q2248" i="13" s="1"/>
  <c r="Q2249" i="13" s="1"/>
  <c r="Q2250" i="13" s="1"/>
  <c r="Q2251" i="13" s="1"/>
  <c r="Q2252" i="13" s="1"/>
  <c r="Q2253" i="13" s="1"/>
  <c r="Q2254" i="13" s="1"/>
  <c r="Q2255" i="13" s="1"/>
  <c r="Q2256" i="13" s="1"/>
  <c r="Q2257" i="13" s="1"/>
  <c r="Q2258" i="13" s="1"/>
  <c r="Q2259" i="13" s="1"/>
  <c r="Q2260" i="13" s="1"/>
  <c r="Q2261" i="13" s="1"/>
  <c r="Q2262" i="13" s="1"/>
  <c r="Q2263" i="13" s="1"/>
  <c r="Q2264" i="13" s="1"/>
  <c r="Q2265" i="13" s="1"/>
  <c r="Q2266" i="13" s="1"/>
  <c r="Q2267" i="13" s="1"/>
  <c r="Q2268" i="13" s="1"/>
  <c r="Q2269" i="13" s="1"/>
  <c r="Q2270" i="13" s="1"/>
  <c r="Q2271" i="13" s="1"/>
  <c r="Q2272" i="13" s="1"/>
  <c r="Q2273" i="13" s="1"/>
  <c r="Q2274" i="13" s="1"/>
  <c r="Q2275" i="13" s="1"/>
  <c r="Q2276" i="13" s="1"/>
  <c r="Q2277" i="13" s="1"/>
  <c r="Q2278" i="13" s="1"/>
  <c r="Q2279" i="13" s="1"/>
  <c r="Q2280" i="13" s="1"/>
  <c r="Q2281" i="13" s="1"/>
  <c r="Q2282" i="13" s="1"/>
  <c r="Q2283" i="13" s="1"/>
  <c r="Q2284" i="13" s="1"/>
  <c r="Q2285" i="13" s="1"/>
  <c r="Q2286" i="13" s="1"/>
  <c r="Q2287" i="13" s="1"/>
  <c r="Q2288" i="13" s="1"/>
  <c r="Q2289" i="13" s="1"/>
  <c r="Q2290" i="13" s="1"/>
  <c r="Q2291" i="13" s="1"/>
  <c r="Q2292" i="13" s="1"/>
  <c r="Q2293" i="13" s="1"/>
  <c r="Q2294" i="13" s="1"/>
  <c r="Q2295" i="13" s="1"/>
  <c r="Q2296" i="13" s="1"/>
  <c r="Q2297" i="13" s="1"/>
  <c r="Q2298" i="13" s="1"/>
  <c r="Q2299" i="13" s="1"/>
  <c r="Q2300" i="13" s="1"/>
  <c r="Q2301" i="13" s="1"/>
  <c r="Q2302" i="13" s="1"/>
  <c r="Q2303" i="13" s="1"/>
  <c r="Q2304" i="13" s="1"/>
  <c r="Q2305" i="13" s="1"/>
  <c r="Q2306" i="13" s="1"/>
  <c r="Q2307" i="13" s="1"/>
  <c r="Q2308" i="13" s="1"/>
  <c r="Q2309" i="13" s="1"/>
  <c r="Q2310" i="13" s="1"/>
  <c r="Q2311" i="13" s="1"/>
  <c r="Q2312" i="13" s="1"/>
  <c r="Q2313" i="13" s="1"/>
  <c r="Q2314" i="13" s="1"/>
  <c r="Q2315" i="13" s="1"/>
  <c r="Q2316" i="13" s="1"/>
  <c r="Q2317" i="13" s="1"/>
  <c r="Q2318" i="13" s="1"/>
  <c r="Q2319" i="13" s="1"/>
  <c r="Q2320" i="13" s="1"/>
  <c r="Q2321" i="13" s="1"/>
  <c r="Q2322" i="13" s="1"/>
  <c r="Q2323" i="13" s="1"/>
  <c r="Q2324" i="13" s="1"/>
  <c r="Q2325" i="13" s="1"/>
  <c r="Q2326" i="13" s="1"/>
  <c r="Q2327" i="13" s="1"/>
  <c r="Q2328" i="13" s="1"/>
  <c r="Q2329" i="13" s="1"/>
  <c r="Q2330" i="13" s="1"/>
  <c r="Q2331" i="13" s="1"/>
  <c r="Q2332" i="13" s="1"/>
  <c r="Q2333" i="13" s="1"/>
  <c r="Q2334" i="13" s="1"/>
  <c r="Q2335" i="13" s="1"/>
  <c r="Q2336" i="13" s="1"/>
  <c r="Q2337" i="13" s="1"/>
  <c r="Q2338" i="13" s="1"/>
  <c r="Q2339" i="13" s="1"/>
  <c r="Q2340" i="13" s="1"/>
  <c r="Q2341" i="13" s="1"/>
  <c r="Q2342" i="13" s="1"/>
  <c r="Q2343" i="13" s="1"/>
  <c r="Q2344" i="13" s="1"/>
  <c r="Q2345" i="13" s="1"/>
  <c r="Q2346" i="13" s="1"/>
  <c r="Q2347" i="13" s="1"/>
  <c r="Q2348" i="13" s="1"/>
  <c r="Q2349" i="13" s="1"/>
  <c r="Q2350" i="13" s="1"/>
  <c r="Q2351" i="13" s="1"/>
  <c r="Q2352" i="13" s="1"/>
  <c r="Q2353" i="13" s="1"/>
  <c r="Q2354" i="13" s="1"/>
  <c r="Q2355" i="13" s="1"/>
  <c r="Q2356" i="13" s="1"/>
  <c r="Q2357" i="13" s="1"/>
  <c r="Q2358" i="13" s="1"/>
  <c r="Q2359" i="13" s="1"/>
  <c r="Q2360" i="13" s="1"/>
  <c r="Q2361" i="13" s="1"/>
  <c r="Q2362" i="13" s="1"/>
  <c r="Q2363" i="13" s="1"/>
  <c r="Q2364" i="13" s="1"/>
  <c r="Q2365" i="13" s="1"/>
  <c r="Q2366" i="13" s="1"/>
  <c r="Q2367" i="13" s="1"/>
  <c r="Q2368" i="13" s="1"/>
  <c r="Q2369" i="13" s="1"/>
  <c r="Q2370" i="13" s="1"/>
  <c r="Q2371" i="13" s="1"/>
  <c r="Q2372" i="13" s="1"/>
  <c r="Q2373" i="13" s="1"/>
  <c r="Q2374" i="13" s="1"/>
  <c r="Q2375" i="13" s="1"/>
  <c r="Q2376" i="13" s="1"/>
  <c r="Q2377" i="13" s="1"/>
  <c r="Q2378" i="13" s="1"/>
  <c r="Q2379" i="13" s="1"/>
  <c r="Q2380" i="13" s="1"/>
  <c r="Q2381" i="13" s="1"/>
  <c r="Q2382" i="13" s="1"/>
  <c r="Q2383" i="13" s="1"/>
  <c r="Q2384" i="13" s="1"/>
  <c r="Q2385" i="13" s="1"/>
  <c r="Q2386" i="13" s="1"/>
  <c r="Q2387" i="13" s="1"/>
  <c r="Q2388" i="13" s="1"/>
  <c r="Q2389" i="13" s="1"/>
  <c r="Q2390" i="13" s="1"/>
  <c r="Q2391" i="13" s="1"/>
  <c r="Q2392" i="13" s="1"/>
  <c r="Q2393" i="13" s="1"/>
  <c r="Q2394" i="13" s="1"/>
  <c r="Q2395" i="13" s="1"/>
  <c r="Q2396" i="13" s="1"/>
  <c r="Q2397" i="13" s="1"/>
  <c r="Q2398" i="13" s="1"/>
  <c r="Q2399" i="13" s="1"/>
  <c r="Q2400" i="13" s="1"/>
  <c r="Q2401" i="13" s="1"/>
  <c r="Q2402" i="13" s="1"/>
  <c r="Q2403" i="13" s="1"/>
  <c r="Q2404" i="13" s="1"/>
  <c r="Q2405" i="13" s="1"/>
  <c r="Q2406" i="13" s="1"/>
  <c r="Q2407" i="13" s="1"/>
  <c r="Q2408" i="13" s="1"/>
  <c r="Q2409" i="13" s="1"/>
  <c r="Q2410" i="13" s="1"/>
  <c r="Q2411" i="13" s="1"/>
  <c r="Q2412" i="13" s="1"/>
  <c r="Q2413" i="13" s="1"/>
  <c r="Q2414" i="13" s="1"/>
  <c r="Q2415" i="13" s="1"/>
  <c r="Q2416" i="13" s="1"/>
  <c r="Q2417" i="13" s="1"/>
  <c r="Q2418" i="13" s="1"/>
  <c r="Q2419" i="13" s="1"/>
  <c r="Q2420" i="13" s="1"/>
  <c r="Q2421" i="13" s="1"/>
  <c r="Q2422" i="13" s="1"/>
  <c r="Q2423" i="13" s="1"/>
  <c r="Q2424" i="13" s="1"/>
  <c r="Q2425" i="13" s="1"/>
  <c r="Q2426" i="13" s="1"/>
  <c r="Q2427" i="13" s="1"/>
  <c r="Q2428" i="13" s="1"/>
  <c r="Q2429" i="13" s="1"/>
  <c r="Q2430" i="13" s="1"/>
  <c r="Q2431" i="13" s="1"/>
  <c r="Q2432" i="13" s="1"/>
  <c r="Q2433" i="13" s="1"/>
  <c r="Q2434" i="13" s="1"/>
  <c r="Q2435" i="13" s="1"/>
  <c r="Q2436" i="13" s="1"/>
  <c r="Q2437" i="13" s="1"/>
  <c r="Q2438" i="13" s="1"/>
  <c r="Q2439" i="13" s="1"/>
  <c r="Q2440" i="13" s="1"/>
  <c r="Q2441" i="13" s="1"/>
  <c r="Q2442" i="13" s="1"/>
  <c r="Q2443" i="13" s="1"/>
  <c r="Q2444" i="13" s="1"/>
  <c r="Q2445" i="13" s="1"/>
  <c r="Q2446" i="13" s="1"/>
  <c r="Q2447" i="13" s="1"/>
  <c r="Q2448" i="13" s="1"/>
  <c r="Q2449" i="13" s="1"/>
  <c r="Q2450" i="13" s="1"/>
  <c r="Q2451" i="13" s="1"/>
  <c r="Q2452" i="13" s="1"/>
  <c r="Q2453" i="13" s="1"/>
  <c r="Q2454" i="13" s="1"/>
  <c r="Q2455" i="13" s="1"/>
  <c r="Q2456" i="13" s="1"/>
  <c r="Q2457" i="13" s="1"/>
  <c r="Q2458" i="13" s="1"/>
  <c r="Q2459" i="13" s="1"/>
  <c r="Q2460" i="13" s="1"/>
  <c r="Q2461" i="13" s="1"/>
  <c r="Q2462" i="13" s="1"/>
  <c r="Q2463" i="13" s="1"/>
  <c r="Q2464" i="13" s="1"/>
  <c r="Q2465" i="13" s="1"/>
  <c r="Q2466" i="13" s="1"/>
  <c r="Q2467" i="13" s="1"/>
  <c r="Q2468" i="13" s="1"/>
  <c r="Q2469" i="13" s="1"/>
  <c r="Q2470" i="13" s="1"/>
  <c r="Q2471" i="13" s="1"/>
  <c r="Q2472" i="13" s="1"/>
  <c r="Q2473" i="13" s="1"/>
  <c r="Q2474" i="13" s="1"/>
  <c r="Q2475" i="13" s="1"/>
  <c r="Q2476" i="13" s="1"/>
  <c r="Q2477" i="13" s="1"/>
  <c r="Q2478" i="13" s="1"/>
  <c r="Q2479" i="13" s="1"/>
  <c r="Q2480" i="13" s="1"/>
  <c r="Q2481" i="13" s="1"/>
  <c r="Q2482" i="13" s="1"/>
  <c r="Q2483" i="13" s="1"/>
  <c r="Q2484" i="13" s="1"/>
  <c r="Q2485" i="13" s="1"/>
  <c r="Q2486" i="13" s="1"/>
  <c r="Q2487" i="13" s="1"/>
  <c r="Q2488" i="13" s="1"/>
  <c r="Q2489" i="13" s="1"/>
  <c r="Q2490" i="13" s="1"/>
  <c r="Q2491" i="13" s="1"/>
  <c r="Q2492" i="13" s="1"/>
  <c r="Q2493" i="13" s="1"/>
  <c r="Q2494" i="13" s="1"/>
  <c r="Q2495" i="13" s="1"/>
  <c r="Q2496" i="13" s="1"/>
  <c r="Q2497" i="13" s="1"/>
  <c r="Q2498" i="13" s="1"/>
  <c r="Q2499" i="13" s="1"/>
  <c r="Q2500" i="13" s="1"/>
  <c r="Q2501" i="13" s="1"/>
  <c r="Q2502" i="13" s="1"/>
  <c r="Q2503" i="13" s="1"/>
  <c r="Q2504" i="13" s="1"/>
  <c r="Q2505" i="13" s="1"/>
  <c r="Q2506" i="13" s="1"/>
  <c r="Q2507" i="13" s="1"/>
  <c r="Q2508" i="13" s="1"/>
  <c r="Q2509" i="13" s="1"/>
  <c r="Q2510" i="13" s="1"/>
  <c r="Q2511" i="13" s="1"/>
  <c r="Q2512" i="13" s="1"/>
  <c r="Q2513" i="13" s="1"/>
  <c r="Q2514" i="13" s="1"/>
  <c r="Q2515" i="13" s="1"/>
  <c r="Q2516" i="13" s="1"/>
  <c r="Q2517" i="13" s="1"/>
  <c r="Q2518" i="13" s="1"/>
  <c r="Q2519" i="13" s="1"/>
  <c r="Q2520" i="13" s="1"/>
  <c r="Q2521" i="13" s="1"/>
  <c r="Q2522" i="13" s="1"/>
  <c r="Q2523" i="13" s="1"/>
  <c r="Q2524" i="13" s="1"/>
  <c r="Q2525" i="13" s="1"/>
  <c r="Q2526" i="13" s="1"/>
  <c r="Q2527" i="13" s="1"/>
  <c r="Q2528" i="13" s="1"/>
  <c r="Q2529" i="13" s="1"/>
  <c r="Q2530" i="13" s="1"/>
  <c r="Q2531" i="13" s="1"/>
  <c r="Q2532" i="13" s="1"/>
  <c r="Q2533" i="13" s="1"/>
  <c r="Q2534" i="13" s="1"/>
  <c r="Q2535" i="13" s="1"/>
  <c r="Q2536" i="13" s="1"/>
  <c r="Q2537" i="13" s="1"/>
  <c r="Q2538" i="13" s="1"/>
  <c r="Q2539" i="13" s="1"/>
  <c r="Q2540" i="13" s="1"/>
  <c r="Q2541" i="13" s="1"/>
  <c r="Q2542" i="13" s="1"/>
  <c r="Q2543" i="13" s="1"/>
  <c r="Q2544" i="13" s="1"/>
  <c r="Q2545" i="13" s="1"/>
  <c r="Q2546" i="13" s="1"/>
  <c r="Q2547" i="13" s="1"/>
  <c r="Q2548" i="13" s="1"/>
  <c r="Q2549" i="13" s="1"/>
  <c r="Q2550" i="13" s="1"/>
  <c r="Q2551" i="13" s="1"/>
  <c r="Q2552" i="13" s="1"/>
  <c r="Q2553" i="13" s="1"/>
  <c r="Q2554" i="13" s="1"/>
  <c r="Q2555" i="13" s="1"/>
  <c r="Q2556" i="13" s="1"/>
  <c r="Q2557" i="13" s="1"/>
  <c r="Q2558" i="13" s="1"/>
  <c r="Q2559" i="13" s="1"/>
  <c r="Q2560" i="13" s="1"/>
  <c r="Q2561" i="13" s="1"/>
  <c r="Q2562" i="13" s="1"/>
  <c r="Q2563" i="13" s="1"/>
  <c r="Q2564" i="13" s="1"/>
  <c r="Q2565" i="13" s="1"/>
  <c r="Q2566" i="13" s="1"/>
  <c r="Q2567" i="13" s="1"/>
  <c r="Q2568" i="13" s="1"/>
  <c r="Q2569" i="13" s="1"/>
  <c r="Q2570" i="13" s="1"/>
  <c r="Q2571" i="13" s="1"/>
  <c r="Q2572" i="13" s="1"/>
  <c r="Q2573" i="13" s="1"/>
  <c r="Q2574" i="13" s="1"/>
  <c r="Q2575" i="13" s="1"/>
  <c r="Q2576" i="13" s="1"/>
  <c r="Q2577" i="13" s="1"/>
  <c r="Q2578" i="13" s="1"/>
  <c r="Q2579" i="13" s="1"/>
  <c r="Q2580" i="13" s="1"/>
  <c r="Q2581" i="13" s="1"/>
  <c r="Q2582" i="13" s="1"/>
  <c r="Q2583" i="13" s="1"/>
  <c r="Q2584" i="13" s="1"/>
  <c r="Q2585" i="13" s="1"/>
  <c r="Q2586" i="13" s="1"/>
  <c r="Q2587" i="13" s="1"/>
  <c r="Q2588" i="13" s="1"/>
  <c r="Q2589" i="13" s="1"/>
  <c r="Q2590" i="13" s="1"/>
  <c r="Q2591" i="13" s="1"/>
  <c r="Q2592" i="13" s="1"/>
  <c r="Q2593" i="13" s="1"/>
  <c r="Q2594" i="13" s="1"/>
  <c r="Q2595" i="13" s="1"/>
  <c r="Q2596" i="13" s="1"/>
  <c r="Q2597" i="13" s="1"/>
  <c r="Q2598" i="13" s="1"/>
  <c r="Q2599" i="13" s="1"/>
  <c r="Q2600" i="13" s="1"/>
  <c r="Q2601" i="13" s="1"/>
  <c r="Q2602" i="13" s="1"/>
  <c r="Q2603" i="13" s="1"/>
  <c r="Q2604" i="13" s="1"/>
  <c r="Q2605" i="13" s="1"/>
  <c r="Q2606" i="13" s="1"/>
  <c r="Q2607" i="13" s="1"/>
  <c r="Q2608" i="13" s="1"/>
  <c r="Q2609" i="13" s="1"/>
  <c r="Q2610" i="13" s="1"/>
  <c r="Q2611" i="13" s="1"/>
  <c r="Q2612" i="13" s="1"/>
  <c r="Q2613" i="13" s="1"/>
  <c r="Q2614" i="13" s="1"/>
  <c r="Q2615" i="13" s="1"/>
  <c r="Q2616" i="13" s="1"/>
  <c r="Q2617" i="13" s="1"/>
  <c r="Q2618" i="13" s="1"/>
  <c r="Q2619" i="13" s="1"/>
  <c r="Q2620" i="13" s="1"/>
  <c r="Q2621" i="13" s="1"/>
  <c r="Q2622" i="13" s="1"/>
  <c r="Q2623" i="13" s="1"/>
  <c r="Q2624" i="13" s="1"/>
  <c r="Q2625" i="13" s="1"/>
  <c r="Q2626" i="13" s="1"/>
  <c r="Q2627" i="13" s="1"/>
  <c r="Q2628" i="13" s="1"/>
  <c r="Q2629" i="13" s="1"/>
  <c r="Q2630" i="13" s="1"/>
  <c r="Q2631" i="13" s="1"/>
  <c r="Q2632" i="13" s="1"/>
  <c r="Q2633" i="13" s="1"/>
  <c r="Q2634" i="13" s="1"/>
  <c r="Q2635" i="13" s="1"/>
  <c r="Q2636" i="13" s="1"/>
  <c r="Q2637" i="13" s="1"/>
  <c r="Q2638" i="13" s="1"/>
  <c r="Q2639" i="13" s="1"/>
  <c r="Q2640" i="13" s="1"/>
  <c r="Q2641" i="13" s="1"/>
  <c r="Q2642" i="13" s="1"/>
  <c r="Q2643" i="13" s="1"/>
  <c r="Q2644" i="13" s="1"/>
  <c r="Q2645" i="13" s="1"/>
  <c r="Q2646" i="13" s="1"/>
  <c r="Q2647" i="13" s="1"/>
  <c r="Q2648" i="13" s="1"/>
  <c r="Q2649" i="13" s="1"/>
  <c r="Q2650" i="13" s="1"/>
  <c r="Q2651" i="13" s="1"/>
  <c r="Q2652" i="13" s="1"/>
  <c r="Q2653" i="13" s="1"/>
  <c r="Q2654" i="13" s="1"/>
  <c r="Q2655" i="13" s="1"/>
  <c r="Q2656" i="13" s="1"/>
  <c r="Q2657" i="13" s="1"/>
  <c r="Q2658" i="13" s="1"/>
  <c r="Q2659" i="13" s="1"/>
  <c r="Q2660" i="13" s="1"/>
  <c r="Q2661" i="13" s="1"/>
  <c r="Q2662" i="13" s="1"/>
  <c r="Q2663" i="13" s="1"/>
  <c r="Q2664" i="13" s="1"/>
  <c r="Q2665" i="13" s="1"/>
  <c r="Q2666" i="13" s="1"/>
  <c r="Q2667" i="13" s="1"/>
  <c r="Q2668" i="13" s="1"/>
  <c r="Q2669" i="13" s="1"/>
  <c r="Q2670" i="13" s="1"/>
  <c r="Q2671" i="13" s="1"/>
  <c r="Q2672" i="13" s="1"/>
  <c r="Q2673" i="13" s="1"/>
  <c r="Q2674" i="13" s="1"/>
  <c r="Q2675" i="13" s="1"/>
  <c r="Q2676" i="13" s="1"/>
  <c r="Q2677" i="13" s="1"/>
  <c r="Q2678" i="13" s="1"/>
  <c r="Q2679" i="13" s="1"/>
  <c r="Q2680" i="13" s="1"/>
  <c r="Q2681" i="13" s="1"/>
  <c r="Q2682" i="13" s="1"/>
  <c r="Q2683" i="13" s="1"/>
  <c r="Q2684" i="13" s="1"/>
  <c r="Q2685" i="13" s="1"/>
  <c r="Q2686" i="13" s="1"/>
  <c r="Q2687" i="13" s="1"/>
  <c r="Q2688" i="13" s="1"/>
  <c r="Q2689" i="13" s="1"/>
  <c r="Q2690" i="13" s="1"/>
  <c r="Q2691" i="13" s="1"/>
  <c r="Q2692" i="13" s="1"/>
  <c r="Q2693" i="13" s="1"/>
  <c r="Q2694" i="13" s="1"/>
  <c r="Q2695" i="13" s="1"/>
  <c r="Q2696" i="13" s="1"/>
  <c r="Q2697" i="13" s="1"/>
  <c r="Q2698" i="13" s="1"/>
  <c r="Q2699" i="13" s="1"/>
  <c r="Q2700" i="13" s="1"/>
  <c r="Q2701" i="13" s="1"/>
  <c r="Q2702" i="13" s="1"/>
  <c r="Q2703" i="13" s="1"/>
  <c r="Q2704" i="13" s="1"/>
  <c r="Q2705" i="13" s="1"/>
  <c r="Q2706" i="13" s="1"/>
  <c r="Q2707" i="13" s="1"/>
  <c r="Q2708" i="13" s="1"/>
  <c r="Q2709" i="13" s="1"/>
  <c r="Q2710" i="13" s="1"/>
  <c r="Q2711" i="13" s="1"/>
  <c r="Q2712" i="13" s="1"/>
  <c r="Q2713" i="13" s="1"/>
  <c r="Q2714" i="13" s="1"/>
  <c r="Q2715" i="13" s="1"/>
  <c r="Q2716" i="13" s="1"/>
  <c r="Q2717" i="13" s="1"/>
  <c r="Q2718" i="13" s="1"/>
  <c r="Q2719" i="13" s="1"/>
  <c r="Q2720" i="13" s="1"/>
  <c r="Q2721" i="13" s="1"/>
  <c r="Q2722" i="13" s="1"/>
  <c r="Q2723" i="13" s="1"/>
  <c r="Q2724" i="13" s="1"/>
  <c r="Q2725" i="13" s="1"/>
  <c r="Q2726" i="13" s="1"/>
  <c r="Q2727" i="13" s="1"/>
  <c r="Q2728" i="13" s="1"/>
  <c r="Q2729" i="13" s="1"/>
  <c r="Q2730" i="13" s="1"/>
  <c r="Q2731" i="13" s="1"/>
  <c r="Q2732" i="13" s="1"/>
  <c r="Q2733" i="13" s="1"/>
  <c r="Q2734" i="13" s="1"/>
  <c r="Q2735" i="13" s="1"/>
  <c r="Q2736" i="13" s="1"/>
  <c r="Q2737" i="13" s="1"/>
  <c r="Q2738" i="13" s="1"/>
  <c r="Q2739" i="13" s="1"/>
  <c r="Q2740" i="13" s="1"/>
  <c r="Q2741" i="13" s="1"/>
  <c r="Q2742" i="13" s="1"/>
  <c r="Q2743" i="13" s="1"/>
  <c r="Q2744" i="13" s="1"/>
  <c r="Q2745" i="13" s="1"/>
  <c r="Q2746" i="13" s="1"/>
  <c r="Q2747" i="13" s="1"/>
  <c r="Q2748" i="13" s="1"/>
  <c r="Q2749" i="13" s="1"/>
  <c r="Q2750" i="13" s="1"/>
  <c r="Q2751" i="13" s="1"/>
  <c r="Q2752" i="13" s="1"/>
  <c r="Q2753" i="13" s="1"/>
  <c r="Q2754" i="13" s="1"/>
  <c r="Q2755" i="13" s="1"/>
  <c r="Q2756" i="13" s="1"/>
  <c r="Q2757" i="13" s="1"/>
  <c r="Q2758" i="13" s="1"/>
  <c r="Q2759" i="13" s="1"/>
  <c r="Q2760" i="13" s="1"/>
  <c r="Q2761" i="13" s="1"/>
  <c r="Q2762" i="13" s="1"/>
  <c r="Q2763" i="13" s="1"/>
  <c r="Q2764" i="13" s="1"/>
  <c r="Q2765" i="13" s="1"/>
  <c r="Q2766" i="13" s="1"/>
  <c r="Q2767" i="13" s="1"/>
  <c r="Q2768" i="13" s="1"/>
  <c r="Q2769" i="13" s="1"/>
  <c r="Q2770" i="13" s="1"/>
  <c r="Q2771" i="13" s="1"/>
  <c r="Q2772" i="13" s="1"/>
  <c r="Q2773" i="13" s="1"/>
  <c r="Q2774" i="13" s="1"/>
  <c r="Q2775" i="13" s="1"/>
  <c r="Q2776" i="13" s="1"/>
  <c r="Q2777" i="13" s="1"/>
  <c r="Q2778" i="13" s="1"/>
  <c r="Q2779" i="13" s="1"/>
  <c r="Q2780" i="13" s="1"/>
  <c r="Q2781" i="13" s="1"/>
  <c r="Q2782" i="13" s="1"/>
  <c r="Q2783" i="13" s="1"/>
  <c r="Q2784" i="13" s="1"/>
  <c r="Q2785" i="13" s="1"/>
  <c r="Q2786" i="13" s="1"/>
  <c r="Q2787" i="13" s="1"/>
  <c r="Q2788" i="13" s="1"/>
  <c r="Q2789" i="13" s="1"/>
  <c r="Q2790" i="13" s="1"/>
  <c r="Q2791" i="13" s="1"/>
  <c r="Q2792" i="13" s="1"/>
  <c r="Q2793" i="13" s="1"/>
  <c r="Q2794" i="13" s="1"/>
  <c r="Q2795" i="13" s="1"/>
  <c r="Q2796" i="13" s="1"/>
  <c r="Q2797" i="13" s="1"/>
  <c r="Q2798" i="13" s="1"/>
  <c r="Q2799" i="13" s="1"/>
  <c r="Q2800" i="13" s="1"/>
  <c r="Q2801" i="13" s="1"/>
  <c r="Q2802" i="13" s="1"/>
  <c r="Q2803" i="13" s="1"/>
  <c r="Q2804" i="13" s="1"/>
  <c r="Q2805" i="13" s="1"/>
  <c r="Q2806" i="13" s="1"/>
  <c r="Q2807" i="13" s="1"/>
  <c r="Q2808" i="13" s="1"/>
  <c r="Q2809" i="13" s="1"/>
  <c r="Q2810" i="13" s="1"/>
  <c r="Q2811" i="13" s="1"/>
  <c r="Q2812" i="13" s="1"/>
  <c r="Q2813" i="13" s="1"/>
  <c r="Q2814" i="13" s="1"/>
  <c r="Q2815" i="13" s="1"/>
  <c r="Q2816" i="13" s="1"/>
  <c r="Q2817" i="13" s="1"/>
  <c r="Q2818" i="13" s="1"/>
  <c r="Q2819" i="13" s="1"/>
  <c r="Q2820" i="13" s="1"/>
  <c r="Q2821" i="13" s="1"/>
  <c r="Q2822" i="13" s="1"/>
  <c r="Q2823" i="13" s="1"/>
  <c r="Q2824" i="13" s="1"/>
  <c r="Q2825" i="13" s="1"/>
  <c r="Q2826" i="13" s="1"/>
  <c r="Q2827" i="13" s="1"/>
  <c r="Q2828" i="13" s="1"/>
  <c r="Q2829" i="13" s="1"/>
  <c r="Q2830" i="13" s="1"/>
  <c r="Q2831" i="13" s="1"/>
  <c r="Q2832" i="13" s="1"/>
  <c r="Q2833" i="13" s="1"/>
  <c r="Q2834" i="13" s="1"/>
  <c r="Q2835" i="13" s="1"/>
  <c r="Q2836" i="13" s="1"/>
  <c r="Q2837" i="13" s="1"/>
  <c r="Q2838" i="13" s="1"/>
  <c r="Q2839" i="13" s="1"/>
  <c r="Q2840" i="13" s="1"/>
  <c r="Q2841" i="13" s="1"/>
  <c r="Q2842" i="13" s="1"/>
  <c r="Q2843" i="13" s="1"/>
  <c r="Q2844" i="13" s="1"/>
  <c r="Q2845" i="13" s="1"/>
  <c r="Q2846" i="13" s="1"/>
  <c r="Q2847" i="13" s="1"/>
  <c r="Q2848" i="13" s="1"/>
  <c r="Q2849" i="13" s="1"/>
  <c r="Q2850" i="13" s="1"/>
  <c r="Q2851" i="13" s="1"/>
  <c r="Q2852" i="13" s="1"/>
  <c r="Q2853" i="13" s="1"/>
  <c r="Q2854" i="13" s="1"/>
  <c r="Q2855" i="13" s="1"/>
  <c r="Q2856" i="13" s="1"/>
  <c r="Q2857" i="13" s="1"/>
  <c r="Q2858" i="13" s="1"/>
  <c r="Q2859" i="13" s="1"/>
  <c r="Q2860" i="13" s="1"/>
  <c r="Q2861" i="13" s="1"/>
  <c r="Q2862" i="13" s="1"/>
  <c r="Q2863" i="13" s="1"/>
  <c r="Q2864" i="13" s="1"/>
  <c r="Q2865" i="13" s="1"/>
  <c r="Q2866" i="13" s="1"/>
  <c r="Q2867" i="13" s="1"/>
  <c r="Q2868" i="13" s="1"/>
  <c r="Q2869" i="13" s="1"/>
  <c r="Q2870" i="13" s="1"/>
  <c r="Q2871" i="13" s="1"/>
  <c r="Q2872" i="13" s="1"/>
  <c r="Q2873" i="13" s="1"/>
  <c r="Q2874" i="13" s="1"/>
  <c r="Q2875" i="13" s="1"/>
  <c r="Q2876" i="13" s="1"/>
  <c r="Q2877" i="13" s="1"/>
  <c r="Q2878" i="13" s="1"/>
  <c r="Q2879" i="13" s="1"/>
  <c r="Q2880" i="13" s="1"/>
  <c r="Q2881" i="13" s="1"/>
  <c r="Q2882" i="13" s="1"/>
  <c r="Q2883" i="13" s="1"/>
  <c r="Q2884" i="13" s="1"/>
  <c r="Q2885" i="13" s="1"/>
  <c r="Q2886" i="13" s="1"/>
  <c r="Q2887" i="13" s="1"/>
  <c r="Q2888" i="13" s="1"/>
  <c r="Q2889" i="13" s="1"/>
  <c r="Q2890" i="13" s="1"/>
  <c r="Q2891" i="13" s="1"/>
  <c r="Q2892" i="13" s="1"/>
  <c r="Q2893" i="13" s="1"/>
  <c r="Q2894" i="13" s="1"/>
  <c r="Q2895" i="13" s="1"/>
  <c r="Q2896" i="13" s="1"/>
  <c r="Q2897" i="13" s="1"/>
  <c r="Q2898" i="13" s="1"/>
  <c r="Q2899" i="13" s="1"/>
  <c r="Q2900" i="13" s="1"/>
  <c r="Q2901" i="13" s="1"/>
  <c r="Q2902" i="13" s="1"/>
  <c r="Q2903" i="13" s="1"/>
  <c r="Q2904" i="13" s="1"/>
  <c r="Q2905" i="13" s="1"/>
  <c r="Q2906" i="13" s="1"/>
  <c r="Q2907" i="13" s="1"/>
  <c r="Q2908" i="13" s="1"/>
  <c r="Q2909" i="13" s="1"/>
  <c r="Q2910" i="13" s="1"/>
  <c r="Q2911" i="13" s="1"/>
  <c r="Q2912" i="13" s="1"/>
  <c r="Q2913" i="13" s="1"/>
  <c r="Q2914" i="13" s="1"/>
  <c r="Q2915" i="13" s="1"/>
  <c r="Q2916" i="13" s="1"/>
  <c r="Q2917" i="13" s="1"/>
  <c r="Q2918" i="13" s="1"/>
  <c r="Q2919" i="13" s="1"/>
  <c r="Q2920" i="13" s="1"/>
  <c r="Q2921" i="13" s="1"/>
  <c r="Q2922" i="13" s="1"/>
  <c r="Q2923" i="13" s="1"/>
  <c r="Q2924" i="13" s="1"/>
  <c r="Q2925" i="13" s="1"/>
  <c r="Q2926" i="13" s="1"/>
  <c r="Q2927" i="13" s="1"/>
  <c r="Q2928" i="13" s="1"/>
  <c r="Q2929" i="13" s="1"/>
  <c r="Q2930" i="13" s="1"/>
  <c r="Q2931" i="13" s="1"/>
  <c r="Q2932" i="13" s="1"/>
  <c r="Q2933" i="13" s="1"/>
  <c r="Q2934" i="13" s="1"/>
  <c r="Q2935" i="13" s="1"/>
  <c r="Q2936" i="13" s="1"/>
  <c r="Q2937" i="13" s="1"/>
  <c r="Q2938" i="13" s="1"/>
  <c r="Q2939" i="13" s="1"/>
  <c r="Q2940" i="13" s="1"/>
  <c r="Q2941" i="13" s="1"/>
  <c r="Q2942" i="13" s="1"/>
  <c r="Q2943" i="13" s="1"/>
  <c r="Q2944" i="13" s="1"/>
  <c r="Q2945" i="13" s="1"/>
  <c r="Q2946" i="13" s="1"/>
  <c r="Q2947" i="13" s="1"/>
  <c r="Q2948" i="13" s="1"/>
  <c r="Q2949" i="13" s="1"/>
  <c r="Q2950" i="13" s="1"/>
  <c r="Q2951" i="13" s="1"/>
  <c r="Q2952" i="13" s="1"/>
  <c r="Q2953" i="13" s="1"/>
  <c r="Q2954" i="13" s="1"/>
  <c r="Q2955" i="13" s="1"/>
  <c r="Q2956" i="13" s="1"/>
  <c r="Q2957" i="13" s="1"/>
  <c r="Q2958" i="13" s="1"/>
  <c r="Q2959" i="13" s="1"/>
  <c r="Q2960" i="13" s="1"/>
  <c r="Q2961" i="13" s="1"/>
  <c r="Q2962" i="13" s="1"/>
  <c r="Q2963" i="13" s="1"/>
  <c r="Q2964" i="13" s="1"/>
  <c r="Q2965" i="13" s="1"/>
  <c r="Q2966" i="13" s="1"/>
  <c r="Q2967" i="13" s="1"/>
  <c r="Q2968" i="13" s="1"/>
  <c r="Q2969" i="13" s="1"/>
  <c r="Q2970" i="13" s="1"/>
  <c r="Q2971" i="13" s="1"/>
  <c r="Q2972" i="13" s="1"/>
  <c r="Q2973" i="13" s="1"/>
  <c r="Q2974" i="13" s="1"/>
  <c r="Q2975" i="13" s="1"/>
  <c r="Q2976" i="13" s="1"/>
  <c r="Q2977" i="13" s="1"/>
  <c r="Q2978" i="13" s="1"/>
  <c r="Q2979" i="13" s="1"/>
  <c r="Q2980" i="13" s="1"/>
  <c r="Q2981" i="13" s="1"/>
  <c r="Q2982" i="13" s="1"/>
  <c r="Q2983" i="13" s="1"/>
  <c r="Q2984" i="13" s="1"/>
  <c r="Q2985" i="13" s="1"/>
  <c r="Q2986" i="13" s="1"/>
  <c r="Q2987" i="13" s="1"/>
  <c r="Q2988" i="13" s="1"/>
  <c r="Q2989" i="13" s="1"/>
  <c r="Q2990" i="13" s="1"/>
  <c r="Q2991" i="13" s="1"/>
  <c r="Q2992" i="13" s="1"/>
  <c r="Q2993" i="13" s="1"/>
  <c r="Q2994" i="13" s="1"/>
  <c r="Q2995" i="13" s="1"/>
  <c r="Q2996" i="13" s="1"/>
  <c r="Q2997" i="13" s="1"/>
  <c r="Q2998" i="13" s="1"/>
  <c r="Q2999" i="13" s="1"/>
  <c r="Q3000" i="13" s="1"/>
  <c r="Q3001" i="13" s="1"/>
  <c r="Q3002" i="13" s="1"/>
  <c r="Q3003" i="13" s="1"/>
  <c r="Q3004" i="13" s="1"/>
  <c r="Q3005" i="13" s="1"/>
  <c r="Q3006" i="13" s="1"/>
  <c r="Q3007" i="13" s="1"/>
  <c r="Q3008" i="13" s="1"/>
  <c r="Q3009" i="13" s="1"/>
  <c r="Q3010" i="13" s="1"/>
  <c r="Q3011" i="13" s="1"/>
  <c r="Q3012" i="13" s="1"/>
  <c r="Q3013" i="13" s="1"/>
  <c r="Q3014" i="13" s="1"/>
  <c r="Q3015" i="13" s="1"/>
  <c r="Q3016" i="13" s="1"/>
  <c r="Q3017" i="13" s="1"/>
  <c r="Q3018" i="13" s="1"/>
  <c r="Q3019" i="13" s="1"/>
  <c r="Q3020" i="13" s="1"/>
  <c r="Q3021" i="13" s="1"/>
  <c r="Q3022" i="13" s="1"/>
  <c r="Q3023" i="13" s="1"/>
  <c r="Q3024" i="13" s="1"/>
  <c r="Q3025" i="13" s="1"/>
  <c r="Q3026" i="13" s="1"/>
  <c r="Q3027" i="13" s="1"/>
  <c r="Q3028" i="13" s="1"/>
  <c r="Q3029" i="13" s="1"/>
  <c r="Q3030" i="13" s="1"/>
  <c r="Q3031" i="13" s="1"/>
  <c r="Q3032" i="13" s="1"/>
  <c r="Q3033" i="13" s="1"/>
  <c r="Q3034" i="13" s="1"/>
  <c r="Q3035" i="13" s="1"/>
  <c r="Q3036" i="13" s="1"/>
  <c r="Q3037" i="13" s="1"/>
  <c r="Q3038" i="13" s="1"/>
  <c r="Q3039" i="13" s="1"/>
  <c r="Q3040" i="13" s="1"/>
  <c r="Q3041" i="13" s="1"/>
  <c r="Q3042" i="13" s="1"/>
  <c r="Q3043" i="13" s="1"/>
  <c r="Q3044" i="13" s="1"/>
  <c r="Q3045" i="13" s="1"/>
  <c r="Q3046" i="13" s="1"/>
  <c r="Q3047" i="13" s="1"/>
  <c r="Q3048" i="13" s="1"/>
  <c r="Q3049" i="13" s="1"/>
  <c r="Q3050" i="13" s="1"/>
  <c r="Q3051" i="13" s="1"/>
  <c r="Q3052" i="13" s="1"/>
  <c r="Q3053" i="13" s="1"/>
  <c r="Q3054" i="13" s="1"/>
  <c r="Q3055" i="13" s="1"/>
  <c r="Q3056" i="13" s="1"/>
  <c r="Q3057" i="13" s="1"/>
  <c r="Q3058" i="13" s="1"/>
  <c r="Q3059" i="13" s="1"/>
  <c r="Q3060" i="13" s="1"/>
  <c r="Q3061" i="13" s="1"/>
  <c r="Q3062" i="13" s="1"/>
  <c r="Q3063" i="13" s="1"/>
  <c r="Q3064" i="13" s="1"/>
  <c r="Q3065" i="13" s="1"/>
  <c r="Q3066" i="13" s="1"/>
  <c r="Q3067" i="13" s="1"/>
  <c r="Q3068" i="13" s="1"/>
  <c r="Q3069" i="13" s="1"/>
  <c r="Q3070" i="13" s="1"/>
  <c r="Q3071" i="13" s="1"/>
  <c r="Q3072" i="13" s="1"/>
  <c r="Q3073" i="13" s="1"/>
  <c r="Q3074" i="13" s="1"/>
  <c r="Q3075" i="13" s="1"/>
  <c r="Q3076" i="13" s="1"/>
  <c r="Q3077" i="13" s="1"/>
  <c r="Q3078" i="13" s="1"/>
  <c r="Q3079" i="13" s="1"/>
  <c r="Q3080" i="13" s="1"/>
  <c r="Q3081" i="13" s="1"/>
  <c r="Q3082" i="13" s="1"/>
  <c r="Q3083" i="13" s="1"/>
  <c r="Q3084" i="13" s="1"/>
  <c r="Q3085" i="13" s="1"/>
  <c r="Q3086" i="13" s="1"/>
  <c r="Q3087" i="13" s="1"/>
  <c r="Q3088" i="13" s="1"/>
  <c r="Q3089" i="13" s="1"/>
  <c r="Q3090" i="13" s="1"/>
  <c r="Q3091" i="13" s="1"/>
  <c r="Q3092" i="13" s="1"/>
  <c r="Q3093" i="13" s="1"/>
  <c r="Q3094" i="13" s="1"/>
  <c r="Q3095" i="13" s="1"/>
  <c r="Q3096" i="13" s="1"/>
  <c r="Q3097" i="13" s="1"/>
  <c r="Q3098" i="13" s="1"/>
  <c r="Q3099" i="13" s="1"/>
  <c r="Q3100" i="13" s="1"/>
  <c r="Q3101" i="13" s="1"/>
  <c r="Q3102" i="13" s="1"/>
  <c r="Q3103" i="13" s="1"/>
  <c r="Q3104" i="13" s="1"/>
  <c r="Q3105" i="13" s="1"/>
  <c r="Q3106" i="13" s="1"/>
  <c r="Q3107" i="13" s="1"/>
  <c r="Q3108" i="13" s="1"/>
  <c r="Q3109" i="13" s="1"/>
  <c r="Q3110" i="13" s="1"/>
  <c r="Q3111" i="13" s="1"/>
  <c r="Q3112" i="13" s="1"/>
  <c r="Q3113" i="13" s="1"/>
  <c r="Q3114" i="13" s="1"/>
  <c r="Q3115" i="13" s="1"/>
  <c r="Q3116" i="13" s="1"/>
  <c r="Q3117" i="13" s="1"/>
  <c r="Q3118" i="13" s="1"/>
  <c r="Q3119" i="13" s="1"/>
  <c r="Q3120" i="13" s="1"/>
  <c r="Q3121" i="13" s="1"/>
  <c r="Q3122" i="13" s="1"/>
  <c r="Q3123" i="13" s="1"/>
  <c r="Q3124" i="13" s="1"/>
  <c r="Q3125" i="13" s="1"/>
  <c r="Q3126" i="13" s="1"/>
  <c r="Q3127" i="13" s="1"/>
  <c r="Q3128" i="13" s="1"/>
  <c r="Q3129" i="13" s="1"/>
  <c r="Q3130" i="13" s="1"/>
  <c r="Q3131" i="13" s="1"/>
  <c r="Q3132" i="13" s="1"/>
  <c r="Q3133" i="13" s="1"/>
  <c r="Q3134" i="13" s="1"/>
  <c r="Q3135" i="13" s="1"/>
  <c r="Q3136" i="13" s="1"/>
  <c r="Q3137" i="13" s="1"/>
  <c r="Q3138" i="13" s="1"/>
  <c r="Q3139" i="13" s="1"/>
  <c r="Q3140" i="13" s="1"/>
  <c r="Q3141" i="13" s="1"/>
  <c r="Q3142" i="13" s="1"/>
  <c r="Q3143" i="13" s="1"/>
  <c r="Q3144" i="13" s="1"/>
  <c r="Q3145" i="13" s="1"/>
  <c r="Q3146" i="13" s="1"/>
  <c r="Q3147" i="13" s="1"/>
  <c r="Q3148" i="13" s="1"/>
  <c r="Q3149" i="13" s="1"/>
  <c r="Q3150" i="13" s="1"/>
  <c r="Q3151" i="13" s="1"/>
  <c r="Q3152" i="13" s="1"/>
  <c r="Q3153" i="13" s="1"/>
  <c r="Q3154" i="13" s="1"/>
  <c r="Q3155" i="13" s="1"/>
  <c r="Q3156" i="13" s="1"/>
  <c r="Q3157" i="13" s="1"/>
  <c r="Q3158" i="13" s="1"/>
  <c r="Q3159" i="13" s="1"/>
  <c r="Q3160" i="13" s="1"/>
  <c r="Q3161" i="13" s="1"/>
  <c r="Q3162" i="13" s="1"/>
  <c r="Q3163" i="13" s="1"/>
  <c r="Q3164" i="13" s="1"/>
  <c r="Q3165" i="13" s="1"/>
  <c r="Q3166" i="13" s="1"/>
  <c r="Q3167" i="13" s="1"/>
  <c r="Q3168" i="13" s="1"/>
  <c r="Q3169" i="13" s="1"/>
  <c r="Q3170" i="13" s="1"/>
  <c r="Q3171" i="13" s="1"/>
  <c r="Q3172" i="13" s="1"/>
  <c r="Q3173" i="13" s="1"/>
  <c r="Q3174" i="13" s="1"/>
  <c r="Q3175" i="13" s="1"/>
  <c r="Q3176" i="13" s="1"/>
  <c r="Q3177" i="13" s="1"/>
  <c r="Q3178" i="13" s="1"/>
  <c r="Q3179" i="13" s="1"/>
  <c r="Q3180" i="13" s="1"/>
  <c r="Q3181" i="13" s="1"/>
  <c r="Q3182" i="13" s="1"/>
  <c r="Q3183" i="13" s="1"/>
  <c r="Q3184" i="13" s="1"/>
  <c r="Q3185" i="13" s="1"/>
  <c r="Q3186" i="13" s="1"/>
  <c r="Q3187" i="13" s="1"/>
  <c r="Q3188" i="13" s="1"/>
  <c r="Q3189" i="13" s="1"/>
  <c r="Q3190" i="13" s="1"/>
  <c r="Q3191" i="13" s="1"/>
  <c r="Q3192" i="13" s="1"/>
  <c r="Q3193" i="13" s="1"/>
  <c r="Q3194" i="13" s="1"/>
  <c r="Q3195" i="13" s="1"/>
  <c r="Q3196" i="13" s="1"/>
  <c r="Q3197" i="13" s="1"/>
  <c r="Q3198" i="13" s="1"/>
  <c r="Q3199" i="13" s="1"/>
  <c r="Q3200" i="13" s="1"/>
  <c r="Q3201" i="13" s="1"/>
  <c r="Q3202" i="13" s="1"/>
  <c r="Q3203" i="13" s="1"/>
  <c r="Q3204" i="13" s="1"/>
  <c r="Q3205" i="13" s="1"/>
  <c r="Q3206" i="13" s="1"/>
  <c r="Q3207" i="13" s="1"/>
  <c r="Q3208" i="13" s="1"/>
  <c r="Q3209" i="13" s="1"/>
  <c r="Q3210" i="13" s="1"/>
  <c r="Q3211" i="13" s="1"/>
  <c r="Q3212" i="13" s="1"/>
  <c r="Q3213" i="13" s="1"/>
  <c r="Q3214" i="13" s="1"/>
  <c r="Q3215" i="13" s="1"/>
  <c r="Q3216" i="13" s="1"/>
  <c r="Q3217" i="13" s="1"/>
  <c r="Q3218" i="13" s="1"/>
  <c r="Q3219" i="13" s="1"/>
  <c r="Q3220" i="13" s="1"/>
  <c r="Q3221" i="13" s="1"/>
  <c r="Q3222" i="13" s="1"/>
  <c r="Q3223" i="13" s="1"/>
  <c r="Q3224" i="13" s="1"/>
  <c r="Q3225" i="13" s="1"/>
  <c r="Q3226" i="13" s="1"/>
  <c r="Q3227" i="13" s="1"/>
  <c r="Q3228" i="13" s="1"/>
  <c r="Q3229" i="13" s="1"/>
  <c r="Q3230" i="13" s="1"/>
  <c r="Q3231" i="13" s="1"/>
  <c r="Q3232" i="13" s="1"/>
  <c r="Q3233" i="13" s="1"/>
  <c r="Q3234" i="13" s="1"/>
  <c r="Q3235" i="13" s="1"/>
  <c r="Q3236" i="13" s="1"/>
  <c r="Q3237" i="13" s="1"/>
  <c r="Q3238" i="13" s="1"/>
  <c r="Q3239" i="13" s="1"/>
  <c r="Q3240" i="13" s="1"/>
  <c r="Q3241" i="13" s="1"/>
  <c r="Q3242" i="13" s="1"/>
  <c r="Q3243" i="13" s="1"/>
  <c r="Q3244" i="13" s="1"/>
  <c r="Q3245" i="13" s="1"/>
  <c r="Q3246" i="13" s="1"/>
  <c r="Q3247" i="13" s="1"/>
  <c r="Q3248" i="13" s="1"/>
  <c r="Q3249" i="13" s="1"/>
  <c r="Q3250" i="13" s="1"/>
  <c r="Q3251" i="13" s="1"/>
  <c r="Q3252" i="13" s="1"/>
  <c r="Q3253" i="13" s="1"/>
  <c r="Q3254" i="13" s="1"/>
  <c r="Q3255" i="13" s="1"/>
  <c r="Q3256" i="13" s="1"/>
  <c r="Q3257" i="13" s="1"/>
  <c r="Q3258" i="13" s="1"/>
  <c r="Q3259" i="13" s="1"/>
  <c r="Q3260" i="13" s="1"/>
  <c r="Q3261" i="13" s="1"/>
  <c r="Q3262" i="13" s="1"/>
  <c r="Q3263" i="13" s="1"/>
  <c r="Q3264" i="13" s="1"/>
  <c r="Q3265" i="13" s="1"/>
  <c r="Q3266" i="13" s="1"/>
  <c r="Q3267" i="13" s="1"/>
  <c r="Q3268" i="13" s="1"/>
  <c r="Q3269" i="13" s="1"/>
  <c r="Q3270" i="13" s="1"/>
  <c r="Q3271" i="13" s="1"/>
  <c r="Q3272" i="13" s="1"/>
  <c r="Q3273" i="13" s="1"/>
  <c r="Q3274" i="13" s="1"/>
  <c r="Q3275" i="13" s="1"/>
  <c r="Q3276" i="13" s="1"/>
  <c r="Q3277" i="13" s="1"/>
  <c r="Q3278" i="13" s="1"/>
  <c r="Q3279" i="13" s="1"/>
  <c r="Q3280" i="13" s="1"/>
  <c r="Q3281" i="13" s="1"/>
  <c r="Q3282" i="13" s="1"/>
  <c r="Q3283" i="13" s="1"/>
  <c r="Q3284" i="13" s="1"/>
  <c r="Q3285" i="13" s="1"/>
  <c r="Q3286" i="13" s="1"/>
  <c r="Q3287" i="13" s="1"/>
  <c r="Q3288" i="13" s="1"/>
  <c r="Q3289" i="13" s="1"/>
  <c r="Q3290" i="13" s="1"/>
  <c r="Q3291" i="13" s="1"/>
  <c r="Q3292" i="13" s="1"/>
  <c r="Q3293" i="13" s="1"/>
  <c r="Q3294" i="13" s="1"/>
  <c r="Q3295" i="13" s="1"/>
  <c r="Q3296" i="13" s="1"/>
  <c r="Q3297" i="13" s="1"/>
  <c r="Q3298" i="13" s="1"/>
  <c r="Q3299" i="13" s="1"/>
  <c r="Q3300" i="13" s="1"/>
  <c r="Q3301" i="13" s="1"/>
  <c r="Q3302" i="13" s="1"/>
  <c r="Q3303" i="13" s="1"/>
  <c r="Q3304" i="13" s="1"/>
  <c r="Q3305" i="13" s="1"/>
  <c r="Q3306" i="13" s="1"/>
  <c r="Q3307" i="13" s="1"/>
  <c r="Q3308" i="13" s="1"/>
  <c r="Q3309" i="13" s="1"/>
  <c r="Q3310" i="13" s="1"/>
  <c r="Q3311" i="13" s="1"/>
  <c r="Q3312" i="13" s="1"/>
  <c r="Q3313" i="13" s="1"/>
  <c r="Q3314" i="13" s="1"/>
  <c r="Q3315" i="13" s="1"/>
  <c r="Q3316" i="13" s="1"/>
  <c r="Q3317" i="13" s="1"/>
  <c r="Q3318" i="13" s="1"/>
  <c r="Q3319" i="13" s="1"/>
  <c r="Q3320" i="13" s="1"/>
  <c r="Q3321" i="13" s="1"/>
  <c r="Q3322" i="13" s="1"/>
  <c r="Q3323" i="13" s="1"/>
  <c r="Q3324" i="13" s="1"/>
  <c r="Q3325" i="13" s="1"/>
  <c r="Q3326" i="13" s="1"/>
  <c r="Q3327" i="13" s="1"/>
  <c r="Q3328" i="13" s="1"/>
  <c r="Q3329" i="13" s="1"/>
  <c r="Q3330" i="13" s="1"/>
  <c r="Q3331" i="13" s="1"/>
  <c r="Q3332" i="13" s="1"/>
  <c r="Q3333" i="13" s="1"/>
  <c r="Q3334" i="13" s="1"/>
  <c r="Q3335" i="13" s="1"/>
  <c r="Q3336" i="13" s="1"/>
  <c r="Q3337" i="13" s="1"/>
  <c r="Q3338" i="13" s="1"/>
  <c r="Q3339" i="13" s="1"/>
  <c r="Q3340" i="13" s="1"/>
  <c r="Q3341" i="13" s="1"/>
  <c r="Q3342" i="13" s="1"/>
  <c r="Q3343" i="13" s="1"/>
  <c r="Q3344" i="13" s="1"/>
  <c r="Q3345" i="13" s="1"/>
  <c r="Q3346" i="13" s="1"/>
  <c r="Q3347" i="13" s="1"/>
  <c r="Q3348" i="13" s="1"/>
  <c r="Q3349" i="13" s="1"/>
  <c r="Q3350" i="13" s="1"/>
  <c r="Q3351" i="13" s="1"/>
  <c r="Q3352" i="13" s="1"/>
  <c r="Q3353" i="13" s="1"/>
  <c r="Q3354" i="13" s="1"/>
  <c r="Q3355" i="13" s="1"/>
  <c r="Q3356" i="13" s="1"/>
  <c r="Q3357" i="13" s="1"/>
  <c r="Q3358" i="13" s="1"/>
  <c r="Q3359" i="13" s="1"/>
  <c r="Q3360" i="13" s="1"/>
  <c r="Q3361" i="13" s="1"/>
  <c r="Q3362" i="13" s="1"/>
  <c r="Q3363" i="13" s="1"/>
  <c r="Q3364" i="13" s="1"/>
  <c r="Q3365" i="13" s="1"/>
  <c r="Q3366" i="13" s="1"/>
  <c r="Q3367" i="13" s="1"/>
  <c r="Q3368" i="13" s="1"/>
  <c r="Q3369" i="13" s="1"/>
  <c r="Q3370" i="13" s="1"/>
  <c r="Q3371" i="13" s="1"/>
  <c r="Q3372" i="13" s="1"/>
  <c r="Q3373" i="13" s="1"/>
  <c r="Q3374" i="13" s="1"/>
  <c r="A23" i="13"/>
  <c r="E20" i="13"/>
  <c r="J25" i="13" l="1"/>
  <c r="P346" i="13"/>
  <c r="P347" i="13" s="1"/>
  <c r="P348" i="13" s="1"/>
  <c r="P349" i="13" s="1"/>
  <c r="P350" i="13" s="1"/>
  <c r="P351" i="13" s="1"/>
  <c r="P352" i="13" s="1"/>
  <c r="P353" i="13" s="1"/>
  <c r="P354" i="13" s="1"/>
  <c r="P355" i="13" s="1"/>
  <c r="P356" i="13" s="1"/>
  <c r="P357" i="13" s="1"/>
  <c r="P358" i="13" s="1"/>
  <c r="P359" i="13" s="1"/>
  <c r="P360" i="13" s="1"/>
  <c r="P361" i="13" s="1"/>
  <c r="P362" i="13" s="1"/>
  <c r="P363" i="13" s="1"/>
  <c r="P364" i="13" s="1"/>
  <c r="P365" i="13" s="1"/>
  <c r="P366" i="13" s="1"/>
  <c r="P367" i="13" s="1"/>
  <c r="P368" i="13" s="1"/>
  <c r="P369" i="13" s="1"/>
  <c r="P370" i="13" s="1"/>
  <c r="P371" i="13" s="1"/>
  <c r="P372" i="13" s="1"/>
  <c r="P373" i="13" s="1"/>
  <c r="P374" i="13" s="1"/>
  <c r="P375" i="13" s="1"/>
  <c r="P376" i="13" s="1"/>
  <c r="P377" i="13" s="1"/>
  <c r="P378" i="13" s="1"/>
  <c r="Q3375" i="13"/>
  <c r="Q3376" i="13" s="1"/>
  <c r="Q3377" i="13" s="1"/>
  <c r="Q3378" i="13" s="1"/>
  <c r="Q3379" i="13" s="1"/>
  <c r="Q3380" i="13" s="1"/>
  <c r="Q3381" i="13" s="1"/>
  <c r="Q3382" i="13" s="1"/>
  <c r="Q3383" i="13" s="1"/>
  <c r="Q3384" i="13" s="1"/>
  <c r="Q3385" i="13" s="1"/>
  <c r="Q3386" i="13" s="1"/>
  <c r="Q3387" i="13" s="1"/>
  <c r="Q3388" i="13" s="1"/>
  <c r="Q3389" i="13" s="1"/>
  <c r="Q3390" i="13" s="1"/>
  <c r="Q3391" i="13" s="1"/>
  <c r="Q3392" i="13" s="1"/>
  <c r="Q3393" i="13" s="1"/>
  <c r="Q3394" i="13" s="1"/>
  <c r="Q3395" i="13" s="1"/>
  <c r="Q3396" i="13" s="1"/>
  <c r="Q3397" i="13" s="1"/>
  <c r="Q3398" i="13" s="1"/>
  <c r="Q3399" i="13" s="1"/>
  <c r="Q3400" i="13" s="1"/>
  <c r="Q3401" i="13" s="1"/>
  <c r="Q3402" i="13" s="1"/>
  <c r="Q3403" i="13" s="1"/>
  <c r="Q3404" i="13" s="1"/>
  <c r="Q3405" i="13" s="1"/>
  <c r="Q3406" i="13" s="1"/>
  <c r="Q3407" i="13" s="1"/>
  <c r="Q3408" i="13" s="1"/>
  <c r="Q3409" i="13" s="1"/>
  <c r="Q3410" i="13" s="1"/>
  <c r="Q3411" i="13" s="1"/>
  <c r="Q3412" i="13" s="1"/>
  <c r="Q3413" i="13" s="1"/>
  <c r="Q3414" i="13" s="1"/>
  <c r="Q3415" i="13" s="1"/>
  <c r="Q3416" i="13" s="1"/>
  <c r="Q3417" i="13" s="1"/>
  <c r="Q3418" i="13" s="1"/>
  <c r="Q3419" i="13" s="1"/>
  <c r="Q3420" i="13" s="1"/>
  <c r="Q3421" i="13" s="1"/>
  <c r="Q3422" i="13" s="1"/>
  <c r="Q3423" i="13" s="1"/>
  <c r="Q3424" i="13" s="1"/>
  <c r="Q3425" i="13" s="1"/>
  <c r="Q3426" i="13" s="1"/>
  <c r="Q3427" i="13" s="1"/>
  <c r="Q3428" i="13" s="1"/>
  <c r="Q3429" i="13" s="1"/>
  <c r="Q3430" i="13" s="1"/>
  <c r="Q3431" i="13" s="1"/>
  <c r="Q3432" i="13" s="1"/>
  <c r="Q3433" i="13" s="1"/>
  <c r="Q3434" i="13" s="1"/>
  <c r="Q3435" i="13" s="1"/>
  <c r="Q3436" i="13" s="1"/>
  <c r="Q3437" i="13" s="1"/>
  <c r="Q3438" i="13" s="1"/>
  <c r="Q3439" i="13" s="1"/>
  <c r="Q3440" i="13" s="1"/>
  <c r="Q3441" i="13" s="1"/>
  <c r="Q3442" i="13" s="1"/>
  <c r="Q3443" i="13" s="1"/>
  <c r="Q3444" i="13" s="1"/>
  <c r="Q3445" i="13" s="1"/>
  <c r="Q3446" i="13" s="1"/>
  <c r="Q3447" i="13" s="1"/>
  <c r="Q3448" i="13" s="1"/>
  <c r="Q3449" i="13" s="1"/>
  <c r="Q3450" i="13" s="1"/>
  <c r="Q3451" i="13" s="1"/>
  <c r="Q3452" i="13" s="1"/>
  <c r="Q3453" i="13" s="1"/>
  <c r="Q3454" i="13" s="1"/>
  <c r="Q3455" i="13" s="1"/>
  <c r="Q3456" i="13" s="1"/>
  <c r="Q3457" i="13" s="1"/>
  <c r="Q3458" i="13" s="1"/>
  <c r="Q3459" i="13" s="1"/>
  <c r="Q3460" i="13" s="1"/>
  <c r="Q3461" i="13" s="1"/>
  <c r="Q3462" i="13" s="1"/>
  <c r="Q3463" i="13" s="1"/>
  <c r="Q3464" i="13" s="1"/>
  <c r="Q3465" i="13" s="1"/>
  <c r="Q3466" i="13" s="1"/>
  <c r="Q3467" i="13" s="1"/>
  <c r="Q3468" i="13" s="1"/>
  <c r="Q3469" i="13" s="1"/>
  <c r="Q3470" i="13" s="1"/>
  <c r="Q3471" i="13" s="1"/>
  <c r="Q3472" i="13" s="1"/>
  <c r="Q3473" i="13" s="1"/>
  <c r="Q3474" i="13" s="1"/>
  <c r="Q3475" i="13" s="1"/>
  <c r="Q3476" i="13" s="1"/>
  <c r="Q3477" i="13" s="1"/>
  <c r="Q3478" i="13" s="1"/>
  <c r="Q3479" i="13" s="1"/>
  <c r="Q3480" i="13" s="1"/>
  <c r="Q3481" i="13" s="1"/>
  <c r="Q3482" i="13" s="1"/>
  <c r="Q3483" i="13" s="1"/>
  <c r="Q3484" i="13" s="1"/>
  <c r="Q3485" i="13" s="1"/>
  <c r="Q3486" i="13" s="1"/>
  <c r="Q3487" i="13" s="1"/>
  <c r="Q3488" i="13" s="1"/>
  <c r="Q3489" i="13" s="1"/>
  <c r="Q3490" i="13" s="1"/>
  <c r="Q3491" i="13" s="1"/>
  <c r="Q3492" i="13" s="1"/>
  <c r="Q3493" i="13" s="1"/>
  <c r="Q3494" i="13" s="1"/>
  <c r="Q3495" i="13" s="1"/>
  <c r="Q3496" i="13" s="1"/>
  <c r="Q3497" i="13" s="1"/>
  <c r="Q3498" i="13" s="1"/>
  <c r="Q3499" i="13" s="1"/>
  <c r="Q3500" i="13" s="1"/>
  <c r="Q3501" i="13" s="1"/>
  <c r="Q3502" i="13" s="1"/>
  <c r="Q3503" i="13" s="1"/>
  <c r="Q3504" i="13" s="1"/>
  <c r="Q3505" i="13" s="1"/>
  <c r="Q3506" i="13" s="1"/>
  <c r="Q3507" i="13" s="1"/>
  <c r="Q3508" i="13" s="1"/>
  <c r="Q3509" i="13" s="1"/>
  <c r="Q3510" i="13" s="1"/>
  <c r="Q3511" i="13" s="1"/>
  <c r="Q3512" i="13" s="1"/>
  <c r="Q3513" i="13" s="1"/>
  <c r="Q3514" i="13" s="1"/>
  <c r="Q3515" i="13" s="1"/>
  <c r="Q3516" i="13" s="1"/>
  <c r="Q3517" i="13" s="1"/>
  <c r="Q3518" i="13" s="1"/>
  <c r="Q3519" i="13" s="1"/>
  <c r="Q3520" i="13" s="1"/>
  <c r="Q3521" i="13" s="1"/>
  <c r="Q3522" i="13" s="1"/>
  <c r="Q3523" i="13" s="1"/>
  <c r="Q3524" i="13" s="1"/>
  <c r="Q3525" i="13" s="1"/>
  <c r="Q3526" i="13" s="1"/>
  <c r="Q3527" i="13" s="1"/>
  <c r="Q3528" i="13" s="1"/>
  <c r="Q3529" i="13" s="1"/>
  <c r="Q3530" i="13" s="1"/>
  <c r="Q3531" i="13" s="1"/>
  <c r="Q3532" i="13" s="1"/>
  <c r="Q3533" i="13" s="1"/>
  <c r="Q3534" i="13" s="1"/>
  <c r="Q3535" i="13" s="1"/>
  <c r="Q3536" i="13" s="1"/>
  <c r="Q3537" i="13" s="1"/>
  <c r="Q3538" i="13" s="1"/>
  <c r="Q3539" i="13" s="1"/>
  <c r="Q3540" i="13" s="1"/>
  <c r="Q3541" i="13" s="1"/>
  <c r="Q3542" i="13" s="1"/>
  <c r="Q3543" i="13" s="1"/>
  <c r="Q3544" i="13" s="1"/>
  <c r="Q3545" i="13" s="1"/>
  <c r="Q3546" i="13" s="1"/>
  <c r="Q3547" i="13" s="1"/>
  <c r="Q3548" i="13" s="1"/>
  <c r="Q3549" i="13" s="1"/>
  <c r="Q3550" i="13" s="1"/>
  <c r="Q3551" i="13" s="1"/>
  <c r="Q3552" i="13" s="1"/>
  <c r="Q3553" i="13" s="1"/>
  <c r="Q3554" i="13" s="1"/>
  <c r="Q3555" i="13" s="1"/>
  <c r="Q3556" i="13" s="1"/>
  <c r="Q3557" i="13" s="1"/>
  <c r="Q3558" i="13" s="1"/>
  <c r="Q3559" i="13" s="1"/>
  <c r="Q3560" i="13" s="1"/>
  <c r="Q3561" i="13" s="1"/>
  <c r="Q3562" i="13" s="1"/>
  <c r="Q3563" i="13" s="1"/>
  <c r="Q3564" i="13" s="1"/>
  <c r="Q3565" i="13" s="1"/>
  <c r="Q3566" i="13" s="1"/>
  <c r="Q3567" i="13" s="1"/>
  <c r="Q3568" i="13" s="1"/>
  <c r="Q3569" i="13" s="1"/>
  <c r="Q3570" i="13" s="1"/>
  <c r="Q3571" i="13" s="1"/>
  <c r="Q3572" i="13" s="1"/>
  <c r="Q3573" i="13" s="1"/>
  <c r="Q3574" i="13" s="1"/>
  <c r="Q3575" i="13" s="1"/>
  <c r="Q3576" i="13" s="1"/>
  <c r="Q3577" i="13" s="1"/>
  <c r="Q3578" i="13" s="1"/>
  <c r="Q3579" i="13" s="1"/>
  <c r="Q3580" i="13" s="1"/>
  <c r="Q3581" i="13" s="1"/>
  <c r="Q3582" i="13" s="1"/>
  <c r="Q3583" i="13" s="1"/>
  <c r="Q3584" i="13" s="1"/>
  <c r="Q3585" i="13" s="1"/>
  <c r="Q3586" i="13" s="1"/>
  <c r="Q3587" i="13" s="1"/>
  <c r="Q3588" i="13" s="1"/>
  <c r="Q3589" i="13" s="1"/>
  <c r="Q3590" i="13" s="1"/>
  <c r="Q3591" i="13" s="1"/>
  <c r="Q3592" i="13" s="1"/>
  <c r="Q3593" i="13" s="1"/>
  <c r="Q3594" i="13" s="1"/>
  <c r="Q3595" i="13" s="1"/>
  <c r="Q3596" i="13" s="1"/>
  <c r="Q3597" i="13" s="1"/>
  <c r="Q3598" i="13" s="1"/>
  <c r="Q3599" i="13" s="1"/>
  <c r="Q3600" i="13" s="1"/>
  <c r="Q3601" i="13" s="1"/>
  <c r="Q3602" i="13" s="1"/>
  <c r="Q3603" i="13" s="1"/>
  <c r="Q3604" i="13" s="1"/>
  <c r="Q3605" i="13" s="1"/>
  <c r="Q3606" i="13" s="1"/>
  <c r="Q3607" i="13" s="1"/>
  <c r="Q3608" i="13" s="1"/>
  <c r="Q3609" i="13" s="1"/>
  <c r="Q3610" i="13" s="1"/>
  <c r="Q3611" i="13" s="1"/>
  <c r="Q3612" i="13" s="1"/>
  <c r="Q3613" i="13" s="1"/>
  <c r="Q3614" i="13" s="1"/>
  <c r="Q3615" i="13" s="1"/>
  <c r="Q3616" i="13" s="1"/>
  <c r="Q3617" i="13" s="1"/>
  <c r="Q3618" i="13" s="1"/>
  <c r="Q3619" i="13" s="1"/>
  <c r="Q3620" i="13" s="1"/>
  <c r="Q3621" i="13" s="1"/>
  <c r="Q3622" i="13" s="1"/>
  <c r="Q3623" i="13" s="1"/>
  <c r="Q3624" i="13" s="1"/>
  <c r="Q3625" i="13" s="1"/>
  <c r="Q3626" i="13" s="1"/>
  <c r="Q3627" i="13" s="1"/>
  <c r="Q3628" i="13" s="1"/>
  <c r="Q3629" i="13" s="1"/>
  <c r="Q3630" i="13" s="1"/>
  <c r="Q3631" i="13" s="1"/>
  <c r="Q3632" i="13" s="1"/>
  <c r="Q3633" i="13" s="1"/>
  <c r="Q3634" i="13" s="1"/>
  <c r="Q3635" i="13" s="1"/>
  <c r="Q3636" i="13" s="1"/>
  <c r="Q3637" i="13" s="1"/>
  <c r="Q3638" i="13" s="1"/>
  <c r="Q3639" i="13" s="1"/>
  <c r="Q3640" i="13" s="1"/>
  <c r="Q3641" i="13" s="1"/>
  <c r="Q3642" i="13" s="1"/>
  <c r="Q3643" i="13" s="1"/>
  <c r="Q3644" i="13" s="1"/>
  <c r="Q3645" i="13" s="1"/>
  <c r="Q3646" i="13" s="1"/>
  <c r="Q3647" i="13" s="1"/>
  <c r="Q3648" i="13" s="1"/>
  <c r="Q3649" i="13" s="1"/>
  <c r="Q3650" i="13" s="1"/>
  <c r="Q3651" i="13" s="1"/>
  <c r="Q3652" i="13" s="1"/>
  <c r="Q3653" i="13" s="1"/>
  <c r="Q3654" i="13" s="1"/>
  <c r="Q3655" i="13" s="1"/>
  <c r="Q3656" i="13" s="1"/>
  <c r="Q3657" i="13" s="1"/>
  <c r="Q3658" i="13" s="1"/>
  <c r="Q3659" i="13" s="1"/>
  <c r="Q3660" i="13" s="1"/>
  <c r="Q3661" i="13" s="1"/>
  <c r="Q3662" i="13" s="1"/>
  <c r="Q3663" i="13" s="1"/>
  <c r="Q3664" i="13" s="1"/>
  <c r="Q3665" i="13" s="1"/>
  <c r="Q3666" i="13" s="1"/>
  <c r="Q3667" i="13" s="1"/>
  <c r="Q3668" i="13" s="1"/>
  <c r="Q3669" i="13" s="1"/>
  <c r="Q3670" i="13" s="1"/>
  <c r="Q3671" i="13" s="1"/>
  <c r="Q3672" i="13" s="1"/>
  <c r="Q3673" i="13" s="1"/>
  <c r="Q3674" i="13" s="1"/>
  <c r="Q3675" i="13" s="1"/>
  <c r="Q3676" i="13" s="1"/>
  <c r="Q3677" i="13" s="1"/>
  <c r="Q3678" i="13" s="1"/>
  <c r="Q3679" i="13" s="1"/>
  <c r="Q3680" i="13" s="1"/>
  <c r="Q3681" i="13" s="1"/>
  <c r="Q3682" i="13" s="1"/>
  <c r="Q3683" i="13" s="1"/>
  <c r="Q3684" i="13" s="1"/>
  <c r="Q3685" i="13" s="1"/>
  <c r="Q3686" i="13" s="1"/>
  <c r="Q3687" i="13" s="1"/>
  <c r="Q3688" i="13" s="1"/>
  <c r="Q3689" i="13" s="1"/>
  <c r="Q3690" i="13" s="1"/>
  <c r="Q3691" i="13" s="1"/>
  <c r="Q3692" i="13" s="1"/>
  <c r="Q3693" i="13" s="1"/>
  <c r="Q3694" i="13" s="1"/>
  <c r="Q3695" i="13" s="1"/>
  <c r="Q3696" i="13" s="1"/>
  <c r="Q3697" i="13" s="1"/>
  <c r="Q3698" i="13" s="1"/>
  <c r="Q3699" i="13" s="1"/>
  <c r="Q3700" i="13" s="1"/>
  <c r="Q3701" i="13" s="1"/>
  <c r="Q3702" i="13" s="1"/>
  <c r="Q3703" i="13" s="1"/>
  <c r="Q3704" i="13" s="1"/>
  <c r="Q3705" i="13" s="1"/>
  <c r="Q3706" i="13" s="1"/>
  <c r="Q3707" i="13" s="1"/>
  <c r="Q3708" i="13" s="1"/>
  <c r="Q3709" i="13" s="1"/>
  <c r="Q3710" i="13" s="1"/>
  <c r="Q3711" i="13" s="1"/>
  <c r="Q3712" i="13" s="1"/>
  <c r="Q3713" i="13" s="1"/>
  <c r="Q3714" i="13" s="1"/>
  <c r="Q3715" i="13" s="1"/>
  <c r="Q3716" i="13" s="1"/>
  <c r="Q3717" i="13" s="1"/>
  <c r="Q3718" i="13" s="1"/>
  <c r="Q3719" i="13" s="1"/>
  <c r="Q3720" i="13" s="1"/>
  <c r="Q3721" i="13" s="1"/>
  <c r="Q3722" i="13" s="1"/>
  <c r="Q3723" i="13" s="1"/>
  <c r="Q3724" i="13" s="1"/>
  <c r="Q3725" i="13" s="1"/>
  <c r="Q3726" i="13" s="1"/>
  <c r="Q3727" i="13" s="1"/>
  <c r="Q3728" i="13" s="1"/>
  <c r="Q3729" i="13" s="1"/>
  <c r="Q3730" i="13" s="1"/>
  <c r="Q3731" i="13" s="1"/>
  <c r="Q3732" i="13" s="1"/>
  <c r="Q3733" i="13" s="1"/>
  <c r="Q3734" i="13" s="1"/>
  <c r="Q3735" i="13" s="1"/>
  <c r="Q3736" i="13" s="1"/>
  <c r="Q3737" i="13" s="1"/>
  <c r="Q3738" i="13" s="1"/>
  <c r="Q3739" i="13" s="1"/>
  <c r="Q3740" i="13" s="1"/>
  <c r="Q3741" i="13" s="1"/>
  <c r="Q3742" i="13" s="1"/>
  <c r="Q3743" i="13" s="1"/>
  <c r="Q3744" i="13" s="1"/>
  <c r="Q3745" i="13" s="1"/>
  <c r="Q3746" i="13" s="1"/>
  <c r="Q3747" i="13" s="1"/>
  <c r="Q3748" i="13" s="1"/>
  <c r="Q3749" i="13" s="1"/>
  <c r="Q3750" i="13" s="1"/>
  <c r="Q3751" i="13" s="1"/>
  <c r="Q3752" i="13" s="1"/>
  <c r="Q3753" i="13" s="1"/>
  <c r="Q3754" i="13" s="1"/>
  <c r="Q3755" i="13" s="1"/>
  <c r="Q3756" i="13" s="1"/>
  <c r="Q3757" i="13" s="1"/>
  <c r="Q3758" i="13" s="1"/>
  <c r="Q3759" i="13" s="1"/>
  <c r="Q3760" i="13" s="1"/>
  <c r="Q3761" i="13" s="1"/>
  <c r="Q3762" i="13" s="1"/>
  <c r="Q3763" i="13" s="1"/>
  <c r="Q3764" i="13" s="1"/>
  <c r="Q3765" i="13" s="1"/>
  <c r="Q3766" i="13" s="1"/>
  <c r="Q3767" i="13" s="1"/>
  <c r="Q3768" i="13" s="1"/>
  <c r="Q3769" i="13" s="1"/>
  <c r="Q3770" i="13" s="1"/>
  <c r="Q3771" i="13" s="1"/>
  <c r="Q3772" i="13" s="1"/>
  <c r="Q3773" i="13" s="1"/>
  <c r="Q3774" i="13" s="1"/>
  <c r="Q3775" i="13" s="1"/>
  <c r="Q3776" i="13" s="1"/>
  <c r="Q3777" i="13" s="1"/>
  <c r="Q3778" i="13" s="1"/>
  <c r="Q3779" i="13" s="1"/>
  <c r="Q3780" i="13" s="1"/>
  <c r="Q3781" i="13" s="1"/>
  <c r="Q3782" i="13" s="1"/>
  <c r="Q3783" i="13" s="1"/>
  <c r="Q3784" i="13" s="1"/>
  <c r="Q3785" i="13" s="1"/>
  <c r="Q3786" i="13" s="1"/>
  <c r="Q3787" i="13" s="1"/>
  <c r="Q3788" i="13" s="1"/>
  <c r="Q3789" i="13" s="1"/>
  <c r="Q3790" i="13" s="1"/>
  <c r="Q3791" i="13" s="1"/>
  <c r="Q3792" i="13" s="1"/>
  <c r="Q3793" i="13" s="1"/>
  <c r="Q3794" i="13" s="1"/>
  <c r="Q3795" i="13" s="1"/>
  <c r="Q3796" i="13" s="1"/>
  <c r="Q3797" i="13" s="1"/>
  <c r="Q3798" i="13" s="1"/>
  <c r="Q3799" i="13" s="1"/>
  <c r="Q3800" i="13" s="1"/>
  <c r="Q3801" i="13" s="1"/>
  <c r="Q3802" i="13" s="1"/>
  <c r="Q3803" i="13" s="1"/>
  <c r="Q3804" i="13" s="1"/>
  <c r="Q3805" i="13" s="1"/>
  <c r="Q3806" i="13" s="1"/>
  <c r="Q3807" i="13" s="1"/>
  <c r="Q3808" i="13" s="1"/>
  <c r="Q3809" i="13" s="1"/>
  <c r="Q3810" i="13" s="1"/>
  <c r="Q3811" i="13" s="1"/>
  <c r="Q3812" i="13" s="1"/>
  <c r="Q3813" i="13" s="1"/>
  <c r="Q3814" i="13" s="1"/>
  <c r="Q3815" i="13" s="1"/>
  <c r="Q3816" i="13" s="1"/>
  <c r="Q3817" i="13" s="1"/>
  <c r="Q3818" i="13" s="1"/>
  <c r="Q3819" i="13" s="1"/>
  <c r="Q3820" i="13" s="1"/>
  <c r="Q3821" i="13" s="1"/>
  <c r="Q3822" i="13" s="1"/>
  <c r="Q3823" i="13" s="1"/>
  <c r="Q3824" i="13" s="1"/>
  <c r="Q3825" i="13" s="1"/>
  <c r="Q3826" i="13" s="1"/>
  <c r="Q3827" i="13" s="1"/>
  <c r="Q3828" i="13" s="1"/>
  <c r="Q3829" i="13" s="1"/>
  <c r="Q3830" i="13" s="1"/>
  <c r="Q3831" i="13" s="1"/>
  <c r="Q3832" i="13" s="1"/>
  <c r="Q3833" i="13" s="1"/>
  <c r="Q3834" i="13" s="1"/>
  <c r="Q3835" i="13" s="1"/>
  <c r="Q3836" i="13" s="1"/>
  <c r="Q3837" i="13" s="1"/>
  <c r="Q3838" i="13" s="1"/>
  <c r="Q3839" i="13" s="1"/>
  <c r="Q3840" i="13" s="1"/>
  <c r="Q3841" i="13" s="1"/>
  <c r="Q3842" i="13" s="1"/>
  <c r="Q3843" i="13" s="1"/>
  <c r="Q3844" i="13" s="1"/>
  <c r="Q3845" i="13" s="1"/>
  <c r="Q3846" i="13" s="1"/>
  <c r="Q3847" i="13" s="1"/>
  <c r="Q3848" i="13" s="1"/>
  <c r="Q3849" i="13" s="1"/>
  <c r="Q3850" i="13" s="1"/>
  <c r="Q3851" i="13" s="1"/>
  <c r="Q3852" i="13" s="1"/>
  <c r="Q3853" i="13" s="1"/>
  <c r="Q3854" i="13" s="1"/>
  <c r="Q3855" i="13" s="1"/>
  <c r="Q3856" i="13" s="1"/>
  <c r="Q3857" i="13" s="1"/>
  <c r="Q3858" i="13" s="1"/>
  <c r="Q3859" i="13" s="1"/>
  <c r="Q3860" i="13" s="1"/>
  <c r="Q3861" i="13" s="1"/>
  <c r="Q3862" i="13" s="1"/>
  <c r="Q3863" i="13" s="1"/>
  <c r="Q3864" i="13" s="1"/>
  <c r="Q3865" i="13" s="1"/>
  <c r="Q3866" i="13" s="1"/>
  <c r="Q3867" i="13" s="1"/>
  <c r="Q3868" i="13" s="1"/>
  <c r="Q3869" i="13" s="1"/>
  <c r="Q3870" i="13" s="1"/>
  <c r="Q3871" i="13" s="1"/>
  <c r="Q3872" i="13" s="1"/>
  <c r="Q3873" i="13" s="1"/>
  <c r="Q3874" i="13" s="1"/>
  <c r="Q3875" i="13" s="1"/>
  <c r="Q3876" i="13" s="1"/>
  <c r="Q3877" i="13" s="1"/>
  <c r="Q3878" i="13" s="1"/>
  <c r="Q3879" i="13" s="1"/>
  <c r="Q3880" i="13" s="1"/>
  <c r="Q3881" i="13" s="1"/>
  <c r="Q3882" i="13" s="1"/>
  <c r="Q3883" i="13" s="1"/>
  <c r="Q3884" i="13" s="1"/>
  <c r="Q3885" i="13" s="1"/>
  <c r="Q3886" i="13" s="1"/>
  <c r="Q3887" i="13" s="1"/>
  <c r="Q3888" i="13" s="1"/>
  <c r="Q3889" i="13" s="1"/>
  <c r="Q3890" i="13" s="1"/>
  <c r="Q3891" i="13" s="1"/>
  <c r="Q3892" i="13" s="1"/>
  <c r="Q3893" i="13" s="1"/>
  <c r="Q3894" i="13" s="1"/>
  <c r="Q3895" i="13" s="1"/>
  <c r="Q3896" i="13" s="1"/>
  <c r="Q3897" i="13" s="1"/>
  <c r="Q3898" i="13" s="1"/>
  <c r="Q3899" i="13" s="1"/>
  <c r="Q3900" i="13" s="1"/>
  <c r="Q3901" i="13" s="1"/>
  <c r="Q3902" i="13" s="1"/>
  <c r="Q3903" i="13" s="1"/>
  <c r="Q3904" i="13" s="1"/>
  <c r="Q3905" i="13" s="1"/>
  <c r="Q3906" i="13" s="1"/>
  <c r="Q3907" i="13" s="1"/>
  <c r="Q3908" i="13" s="1"/>
  <c r="Q3909" i="13" s="1"/>
  <c r="Q3910" i="13" s="1"/>
  <c r="Q3911" i="13" s="1"/>
  <c r="Q3912" i="13" s="1"/>
  <c r="Q3913" i="13" s="1"/>
  <c r="Q3914" i="13" s="1"/>
  <c r="Q3915" i="13" s="1"/>
  <c r="Q3916" i="13" s="1"/>
  <c r="Q3917" i="13" s="1"/>
  <c r="Q3918" i="13" s="1"/>
  <c r="Q3919" i="13" s="1"/>
  <c r="Q3920" i="13" s="1"/>
  <c r="Q3921" i="13" s="1"/>
  <c r="Q3922" i="13" s="1"/>
  <c r="Q3923" i="13" s="1"/>
  <c r="Q3924" i="13" s="1"/>
  <c r="Q3925" i="13" s="1"/>
  <c r="Q3926" i="13" s="1"/>
  <c r="Q3927" i="13" s="1"/>
  <c r="Q3928" i="13" s="1"/>
  <c r="Q3929" i="13" s="1"/>
  <c r="Q3930" i="13" s="1"/>
  <c r="Q3931" i="13" s="1"/>
  <c r="Q3932" i="13" s="1"/>
  <c r="Q3933" i="13" s="1"/>
  <c r="Q3934" i="13" s="1"/>
  <c r="Q3935" i="13" s="1"/>
  <c r="Q3936" i="13" s="1"/>
  <c r="Q3937" i="13" s="1"/>
  <c r="Q3938" i="13" s="1"/>
  <c r="Q3939" i="13" s="1"/>
  <c r="Q3940" i="13" s="1"/>
  <c r="Q3941" i="13" s="1"/>
  <c r="Q3942" i="13" s="1"/>
  <c r="Q3943" i="13" s="1"/>
  <c r="Q3944" i="13" s="1"/>
  <c r="Q3945" i="13" s="1"/>
  <c r="Q3946" i="13" s="1"/>
  <c r="Q3947" i="13" s="1"/>
  <c r="Q3948" i="13" s="1"/>
  <c r="Q3949" i="13" s="1"/>
  <c r="Q3950" i="13" s="1"/>
  <c r="Q3951" i="13" s="1"/>
  <c r="Q3952" i="13" s="1"/>
  <c r="Q3953" i="13" s="1"/>
  <c r="Q3954" i="13" s="1"/>
  <c r="Q3955" i="13" s="1"/>
  <c r="Q3956" i="13" s="1"/>
  <c r="Q3957" i="13" s="1"/>
  <c r="Q3958" i="13" s="1"/>
  <c r="Q3959" i="13" s="1"/>
  <c r="Q3960" i="13" s="1"/>
  <c r="Q3961" i="13" s="1"/>
  <c r="Q3962" i="13" s="1"/>
  <c r="Q3963" i="13" s="1"/>
  <c r="Q3964" i="13" s="1"/>
  <c r="Q3965" i="13" s="1"/>
  <c r="Q3966" i="13" s="1"/>
  <c r="Q3967" i="13" s="1"/>
  <c r="Q3968" i="13" s="1"/>
  <c r="Q3969" i="13" s="1"/>
  <c r="Q3970" i="13" s="1"/>
  <c r="Q3971" i="13" s="1"/>
  <c r="Q3972" i="13" s="1"/>
  <c r="Q3973" i="13" s="1"/>
  <c r="Q3974" i="13" s="1"/>
  <c r="Q3975" i="13" s="1"/>
  <c r="Q3976" i="13" s="1"/>
  <c r="Q3977" i="13" s="1"/>
  <c r="Q3978" i="13" s="1"/>
  <c r="Q3979" i="13" s="1"/>
  <c r="Q3980" i="13" s="1"/>
  <c r="Q3981" i="13" s="1"/>
  <c r="Q3982" i="13" s="1"/>
  <c r="Q3983" i="13" s="1"/>
  <c r="Q3984" i="13" s="1"/>
  <c r="Q3985" i="13" s="1"/>
  <c r="Q3986" i="13" s="1"/>
  <c r="Q3987" i="13" s="1"/>
  <c r="Q3988" i="13" s="1"/>
  <c r="Q3989" i="13" s="1"/>
  <c r="Q3990" i="13" s="1"/>
  <c r="Q3991" i="13" s="1"/>
  <c r="Q3992" i="13" s="1"/>
  <c r="Q3993" i="13" s="1"/>
  <c r="Q3994" i="13" s="1"/>
  <c r="Q3995" i="13" s="1"/>
  <c r="Q3996" i="13" s="1"/>
  <c r="Q3997" i="13" s="1"/>
  <c r="Q3998" i="13" s="1"/>
  <c r="Q3999" i="13" s="1"/>
  <c r="Q4000" i="13" s="1"/>
  <c r="Q4001" i="13" s="1"/>
  <c r="Q4002" i="13" s="1"/>
  <c r="Q4003" i="13" s="1"/>
  <c r="Q4004" i="13" s="1"/>
  <c r="Q4005" i="13" s="1"/>
  <c r="Q4006" i="13" s="1"/>
  <c r="Q4007" i="13" s="1"/>
  <c r="Q4008" i="13" s="1"/>
  <c r="Q4009" i="13" s="1"/>
  <c r="Q4010" i="13" s="1"/>
  <c r="Q4011" i="13" s="1"/>
  <c r="Q4012" i="13" s="1"/>
  <c r="Q4013" i="13" s="1"/>
  <c r="Q4014" i="13" s="1"/>
  <c r="Q4015" i="13" s="1"/>
  <c r="Q4016" i="13" s="1"/>
  <c r="Q4017" i="13" s="1"/>
  <c r="Q4018" i="13" s="1"/>
  <c r="Q4019" i="13" s="1"/>
  <c r="Q4020" i="13" s="1"/>
  <c r="Q4021" i="13" s="1"/>
  <c r="Q4022" i="13" s="1"/>
  <c r="Q4023" i="13" s="1"/>
  <c r="Q4024" i="13" s="1"/>
  <c r="Q4025" i="13" s="1"/>
  <c r="Q4026" i="13" s="1"/>
  <c r="Q4027" i="13" s="1"/>
  <c r="Q4028" i="13" s="1"/>
  <c r="Q4029" i="13" s="1"/>
  <c r="Q4030" i="13" s="1"/>
  <c r="Q4031" i="13" s="1"/>
  <c r="Q4032" i="13" s="1"/>
  <c r="Q4033" i="13" s="1"/>
  <c r="Q4034" i="13" s="1"/>
  <c r="Q4035" i="13" s="1"/>
  <c r="Q4036" i="13" s="1"/>
  <c r="Q4037" i="13" s="1"/>
  <c r="Q4038" i="13" s="1"/>
  <c r="Q4039" i="13" s="1"/>
  <c r="Q4040" i="13" s="1"/>
  <c r="Q4041" i="13" s="1"/>
  <c r="Q4042" i="13" s="1"/>
  <c r="Q4043" i="13" s="1"/>
  <c r="Q4044" i="13" s="1"/>
  <c r="Q4045" i="13" s="1"/>
  <c r="Q4046" i="13" s="1"/>
  <c r="Q4047" i="13" s="1"/>
  <c r="Q4048" i="13" s="1"/>
  <c r="Q4049" i="13" s="1"/>
  <c r="Q4050" i="13" s="1"/>
  <c r="Q4051" i="13" s="1"/>
  <c r="Q4052" i="13" s="1"/>
  <c r="Q4053" i="13" s="1"/>
  <c r="Q4054" i="13" s="1"/>
  <c r="Q4055" i="13" s="1"/>
  <c r="Q4056" i="13" s="1"/>
  <c r="Q4057" i="13" s="1"/>
  <c r="Q4058" i="13" s="1"/>
  <c r="Q4059" i="13" s="1"/>
  <c r="Q4060" i="13" s="1"/>
  <c r="Q4061" i="13" s="1"/>
  <c r="Q4062" i="13" s="1"/>
  <c r="Q4063" i="13" s="1"/>
  <c r="Q4064" i="13" s="1"/>
  <c r="Q4065" i="13" s="1"/>
  <c r="Q4066" i="13" s="1"/>
  <c r="Q4067" i="13" s="1"/>
  <c r="Q4068" i="13" s="1"/>
  <c r="Q4069" i="13" s="1"/>
  <c r="Q4070" i="13" s="1"/>
  <c r="Q4071" i="13" s="1"/>
  <c r="Q4072" i="13" s="1"/>
  <c r="Q4073" i="13" s="1"/>
  <c r="Q4074" i="13" s="1"/>
  <c r="Q4075" i="13" s="1"/>
  <c r="Q4076" i="13" s="1"/>
  <c r="Q4077" i="13" s="1"/>
  <c r="Q4078" i="13" s="1"/>
  <c r="Q4079" i="13" s="1"/>
  <c r="Q4080" i="13" s="1"/>
  <c r="Q4081" i="13" s="1"/>
  <c r="Q4082" i="13" s="1"/>
  <c r="Q4083" i="13" s="1"/>
  <c r="Q4084" i="13" s="1"/>
  <c r="Q4085" i="13" s="1"/>
  <c r="Q4086" i="13" s="1"/>
  <c r="Q4087" i="13" s="1"/>
  <c r="Q4088" i="13" s="1"/>
  <c r="Q4089" i="13" s="1"/>
  <c r="Q4090" i="13" s="1"/>
  <c r="Q4091" i="13" s="1"/>
  <c r="Q4092" i="13" s="1"/>
  <c r="Q4093" i="13" s="1"/>
  <c r="Q4094" i="13" s="1"/>
  <c r="Q4095" i="13" s="1"/>
  <c r="Q4096" i="13" s="1"/>
  <c r="Q4097" i="13" s="1"/>
  <c r="Q4098" i="13" s="1"/>
  <c r="Q4099" i="13" s="1"/>
  <c r="Q4100" i="13" s="1"/>
  <c r="Q4101" i="13" s="1"/>
  <c r="Q4102" i="13" s="1"/>
  <c r="Q4103" i="13" s="1"/>
  <c r="Q4104" i="13" s="1"/>
  <c r="Q4105" i="13" s="1"/>
  <c r="Q4106" i="13" s="1"/>
  <c r="Q4107" i="13" s="1"/>
  <c r="Q4108" i="13" s="1"/>
  <c r="Q4109" i="13" s="1"/>
  <c r="Q4110" i="13" s="1"/>
  <c r="Q4111" i="13" s="1"/>
  <c r="Q4112" i="13" s="1"/>
  <c r="Q4113" i="13" s="1"/>
  <c r="Q4114" i="13" s="1"/>
  <c r="Q4115" i="13" s="1"/>
  <c r="Q4116" i="13" s="1"/>
  <c r="Q4117" i="13" s="1"/>
  <c r="Q4118" i="13" s="1"/>
  <c r="Q4119" i="13" s="1"/>
  <c r="Q4120" i="13" s="1"/>
  <c r="Q4121" i="13" s="1"/>
  <c r="Q4122" i="13" s="1"/>
  <c r="Q4123" i="13" s="1"/>
  <c r="Q4124" i="13" s="1"/>
  <c r="Q4125" i="13" s="1"/>
  <c r="Q4126" i="13" s="1"/>
  <c r="Q4127" i="13" s="1"/>
  <c r="Q4128" i="13" s="1"/>
  <c r="Q4129" i="13" s="1"/>
  <c r="Q4130" i="13" s="1"/>
  <c r="Q4131" i="13" s="1"/>
  <c r="Q4132" i="13" s="1"/>
  <c r="Q4133" i="13" s="1"/>
  <c r="Q4134" i="13" s="1"/>
  <c r="Q4135" i="13" s="1"/>
  <c r="Q4136" i="13" s="1"/>
  <c r="Q4137" i="13" s="1"/>
  <c r="Q4138" i="13" s="1"/>
  <c r="Q4139" i="13" s="1"/>
  <c r="Q4140" i="13" s="1"/>
  <c r="Q4141" i="13" s="1"/>
  <c r="Q4142" i="13" s="1"/>
  <c r="Q4143" i="13" s="1"/>
  <c r="Q4144" i="13" s="1"/>
  <c r="Q4145" i="13" s="1"/>
  <c r="Q4146" i="13" s="1"/>
  <c r="Q4147" i="13" s="1"/>
  <c r="Q4148" i="13" s="1"/>
  <c r="Q4149" i="13" s="1"/>
  <c r="Q4150" i="13" s="1"/>
  <c r="Q4151" i="13" s="1"/>
  <c r="Q4152" i="13" s="1"/>
  <c r="Q4153" i="13" s="1"/>
  <c r="Q4154" i="13" s="1"/>
  <c r="Q4155" i="13" s="1"/>
  <c r="Q4156" i="13" s="1"/>
  <c r="Q4157" i="13" s="1"/>
  <c r="Q4158" i="13" s="1"/>
  <c r="Q4159" i="13" s="1"/>
  <c r="A24" i="13"/>
  <c r="E21" i="13"/>
  <c r="J26" i="13" l="1"/>
  <c r="N26" i="13" s="1"/>
  <c r="N25" i="13"/>
  <c r="P379" i="13"/>
  <c r="P380" i="13" s="1"/>
  <c r="P381" i="13" s="1"/>
  <c r="Q4160" i="13"/>
  <c r="Q4161" i="13" s="1"/>
  <c r="Q4162" i="13" s="1"/>
  <c r="Q4163" i="13" s="1"/>
  <c r="Q4164" i="13" s="1"/>
  <c r="Q4165" i="13" s="1"/>
  <c r="Q4166" i="13" s="1"/>
  <c r="Q4167" i="13" s="1"/>
  <c r="Q4168" i="13" s="1"/>
  <c r="Q4169" i="13" s="1"/>
  <c r="Q4170" i="13" s="1"/>
  <c r="Q4171" i="13" s="1"/>
  <c r="Q4172" i="13" s="1"/>
  <c r="Q4173" i="13" s="1"/>
  <c r="Q4174" i="13" s="1"/>
  <c r="Q4175" i="13" s="1"/>
  <c r="Q4176" i="13" s="1"/>
  <c r="Q4177" i="13" s="1"/>
  <c r="Q4178" i="13" s="1"/>
  <c r="Q4179" i="13" s="1"/>
  <c r="Q4180" i="13" s="1"/>
  <c r="Q4181" i="13" s="1"/>
  <c r="Q4182" i="13" s="1"/>
  <c r="Q4183" i="13" s="1"/>
  <c r="Q4184" i="13" s="1"/>
  <c r="Q4185" i="13" s="1"/>
  <c r="Q4186" i="13" s="1"/>
  <c r="Q4187" i="13" s="1"/>
  <c r="Q4188" i="13" s="1"/>
  <c r="Q4189" i="13" s="1"/>
  <c r="Q4190" i="13" s="1"/>
  <c r="Q4191" i="13" s="1"/>
  <c r="Q4192" i="13" s="1"/>
  <c r="Q4193" i="13" s="1"/>
  <c r="Q4194" i="13" s="1"/>
  <c r="Q4195" i="13" s="1"/>
  <c r="Q4196" i="13" s="1"/>
  <c r="Q4197" i="13" s="1"/>
  <c r="Q4198" i="13" s="1"/>
  <c r="Q4199" i="13" s="1"/>
  <c r="Q4200" i="13" s="1"/>
  <c r="Q4201" i="13" s="1"/>
  <c r="Q4202" i="13" s="1"/>
  <c r="Q4203" i="13" s="1"/>
  <c r="Q4204" i="13" s="1"/>
  <c r="Q4205" i="13" s="1"/>
  <c r="Q4206" i="13" s="1"/>
  <c r="Q4207" i="13" s="1"/>
  <c r="Q4208" i="13" s="1"/>
  <c r="Q4209" i="13" s="1"/>
  <c r="Q4210" i="13" s="1"/>
  <c r="Q4211" i="13" s="1"/>
  <c r="Q4212" i="13" s="1"/>
  <c r="Q4213" i="13" s="1"/>
  <c r="Q4214" i="13" s="1"/>
  <c r="Q4215" i="13" s="1"/>
  <c r="Q4216" i="13" s="1"/>
  <c r="Q4217" i="13" s="1"/>
  <c r="Q4218" i="13" s="1"/>
  <c r="Q4219" i="13" s="1"/>
  <c r="Q4220" i="13" s="1"/>
  <c r="Q4221" i="13" s="1"/>
  <c r="Q4222" i="13" s="1"/>
  <c r="Q4223" i="13" s="1"/>
  <c r="Q4224" i="13" s="1"/>
  <c r="Q4225" i="13" s="1"/>
  <c r="Q4226" i="13" s="1"/>
  <c r="Q4227" i="13" s="1"/>
  <c r="Q4228" i="13" s="1"/>
  <c r="Q4229" i="13" s="1"/>
  <c r="Q4230" i="13" s="1"/>
  <c r="Q4231" i="13" s="1"/>
  <c r="Q4232" i="13" s="1"/>
  <c r="Q4233" i="13" s="1"/>
  <c r="Q4234" i="13" s="1"/>
  <c r="Q4235" i="13" s="1"/>
  <c r="Q4236" i="13" s="1"/>
  <c r="Q4237" i="13" s="1"/>
  <c r="Q4238" i="13" s="1"/>
  <c r="Q4239" i="13" s="1"/>
  <c r="Q4240" i="13" s="1"/>
  <c r="Q4241" i="13" s="1"/>
  <c r="Q4242" i="13" s="1"/>
  <c r="Q4243" i="13" s="1"/>
  <c r="Q4244" i="13" s="1"/>
  <c r="Q4245" i="13" s="1"/>
  <c r="Q4246" i="13" s="1"/>
  <c r="Q4247" i="13" s="1"/>
  <c r="Q4248" i="13" s="1"/>
  <c r="Q4249" i="13" s="1"/>
  <c r="Q4250" i="13" s="1"/>
  <c r="Q4251" i="13" s="1"/>
  <c r="Q4252" i="13" s="1"/>
  <c r="Q4253" i="13" s="1"/>
  <c r="Q4254" i="13" s="1"/>
  <c r="Q4255" i="13" s="1"/>
  <c r="Q4256" i="13" s="1"/>
  <c r="Q4257" i="13" s="1"/>
  <c r="Q4258" i="13" s="1"/>
  <c r="Q4259" i="13" s="1"/>
  <c r="Q4260" i="13" s="1"/>
  <c r="Q4261" i="13" s="1"/>
  <c r="Q4262" i="13" s="1"/>
  <c r="Q4263" i="13" s="1"/>
  <c r="Q4264" i="13" s="1"/>
  <c r="Q4265" i="13" s="1"/>
  <c r="Q4266" i="13" s="1"/>
  <c r="Q4267" i="13" s="1"/>
  <c r="Q4268" i="13" s="1"/>
  <c r="Q4269" i="13" s="1"/>
  <c r="Q4270" i="13" s="1"/>
  <c r="Q4271" i="13" s="1"/>
  <c r="Q4272" i="13" s="1"/>
  <c r="Q4273" i="13" s="1"/>
  <c r="Q4274" i="13" s="1"/>
  <c r="Q4275" i="13" s="1"/>
  <c r="Q4276" i="13" s="1"/>
  <c r="Q4277" i="13" s="1"/>
  <c r="Q4278" i="13" s="1"/>
  <c r="Q4279" i="13" s="1"/>
  <c r="Q4280" i="13" s="1"/>
  <c r="Q4281" i="13" s="1"/>
  <c r="Q4282" i="13" s="1"/>
  <c r="Q4283" i="13" s="1"/>
  <c r="Q4284" i="13" s="1"/>
  <c r="Q4285" i="13" s="1"/>
  <c r="Q4286" i="13" s="1"/>
  <c r="Q4287" i="13" s="1"/>
  <c r="Q4288" i="13" s="1"/>
  <c r="Q4289" i="13" s="1"/>
  <c r="Q4290" i="13" s="1"/>
  <c r="Q4291" i="13" s="1"/>
  <c r="Q4292" i="13" s="1"/>
  <c r="Q4293" i="13" s="1"/>
  <c r="Q4294" i="13" s="1"/>
  <c r="Q4295" i="13" s="1"/>
  <c r="Q4296" i="13" s="1"/>
  <c r="Q4297" i="13" s="1"/>
  <c r="Q4298" i="13" s="1"/>
  <c r="Q4299" i="13" s="1"/>
  <c r="Q4300" i="13" s="1"/>
  <c r="Q4301" i="13" s="1"/>
  <c r="Q4302" i="13" s="1"/>
  <c r="Q4303" i="13" s="1"/>
  <c r="Q4304" i="13" s="1"/>
  <c r="Q4305" i="13" s="1"/>
  <c r="Q4306" i="13" s="1"/>
  <c r="Q4307" i="13" s="1"/>
  <c r="Q4308" i="13" s="1"/>
  <c r="Q4309" i="13" s="1"/>
  <c r="Q4310" i="13" s="1"/>
  <c r="Q4311" i="13" s="1"/>
  <c r="Q4312" i="13" s="1"/>
  <c r="Q4313" i="13" s="1"/>
  <c r="Q4314" i="13" s="1"/>
  <c r="Q4315" i="13" s="1"/>
  <c r="Q4316" i="13" s="1"/>
  <c r="Q4317" i="13" s="1"/>
  <c r="Q4318" i="13" s="1"/>
  <c r="Q4319" i="13" s="1"/>
  <c r="Q4320" i="13" s="1"/>
  <c r="Q4321" i="13" s="1"/>
  <c r="Q4322" i="13" s="1"/>
  <c r="Q4323" i="13" s="1"/>
  <c r="Q4324" i="13" s="1"/>
  <c r="Q4325" i="13" s="1"/>
  <c r="Q4326" i="13" s="1"/>
  <c r="Q4327" i="13" s="1"/>
  <c r="Q4328" i="13" s="1"/>
  <c r="Q4329" i="13" s="1"/>
  <c r="Q4330" i="13" s="1"/>
  <c r="Q4331" i="13" s="1"/>
  <c r="Q4332" i="13" s="1"/>
  <c r="Q4333" i="13" s="1"/>
  <c r="Q4334" i="13" s="1"/>
  <c r="Q4335" i="13" s="1"/>
  <c r="Q4336" i="13" s="1"/>
  <c r="Q4337" i="13" s="1"/>
  <c r="Q4338" i="13" s="1"/>
  <c r="Q4339" i="13" s="1"/>
  <c r="Q4340" i="13" s="1"/>
  <c r="Q4341" i="13" s="1"/>
  <c r="Q4342" i="13" s="1"/>
  <c r="Q4343" i="13" s="1"/>
  <c r="Q4344" i="13" s="1"/>
  <c r="Q4345" i="13" s="1"/>
  <c r="Q4346" i="13" s="1"/>
  <c r="Q4347" i="13" s="1"/>
  <c r="Q4348" i="13" s="1"/>
  <c r="Q4349" i="13" s="1"/>
  <c r="Q4350" i="13" s="1"/>
  <c r="Q4351" i="13" s="1"/>
  <c r="Q4352" i="13" s="1"/>
  <c r="Q4353" i="13" s="1"/>
  <c r="Q4354" i="13" s="1"/>
  <c r="Q4355" i="13" s="1"/>
  <c r="Q4356" i="13" s="1"/>
  <c r="Q4357" i="13" s="1"/>
  <c r="Q4358" i="13" s="1"/>
  <c r="Q4359" i="13" s="1"/>
  <c r="Q4360" i="13" s="1"/>
  <c r="Q4361" i="13" s="1"/>
  <c r="Q4362" i="13" s="1"/>
  <c r="Q4363" i="13" s="1"/>
  <c r="Q4364" i="13" s="1"/>
  <c r="Q4365" i="13" s="1"/>
  <c r="Q4366" i="13" s="1"/>
  <c r="Q4367" i="13" s="1"/>
  <c r="Q4368" i="13" s="1"/>
  <c r="Q4369" i="13" s="1"/>
  <c r="Q4370" i="13" s="1"/>
  <c r="Q4371" i="13" s="1"/>
  <c r="Q4372" i="13" s="1"/>
  <c r="Q4373" i="13" s="1"/>
  <c r="Q4374" i="13" s="1"/>
  <c r="Q4375" i="13" s="1"/>
  <c r="Q4376" i="13" s="1"/>
  <c r="Q4377" i="13" s="1"/>
  <c r="Q4378" i="13" s="1"/>
  <c r="Q4379" i="13" s="1"/>
  <c r="Q4380" i="13" s="1"/>
  <c r="Q4381" i="13" s="1"/>
  <c r="Q4382" i="13" s="1"/>
  <c r="Q4383" i="13" s="1"/>
  <c r="Q4384" i="13" s="1"/>
  <c r="Q4385" i="13" s="1"/>
  <c r="Q4386" i="13" s="1"/>
  <c r="Q4387" i="13" s="1"/>
  <c r="Q4388" i="13" s="1"/>
  <c r="Q4389" i="13" s="1"/>
  <c r="Q4390" i="13" s="1"/>
  <c r="Q4391" i="13" s="1"/>
  <c r="Q4392" i="13" s="1"/>
  <c r="Q4393" i="13" s="1"/>
  <c r="Q4394" i="13" s="1"/>
  <c r="Q4395" i="13" s="1"/>
  <c r="Q4396" i="13" s="1"/>
  <c r="Q4397" i="13" s="1"/>
  <c r="Q4398" i="13" s="1"/>
  <c r="Q4399" i="13" s="1"/>
  <c r="Q4400" i="13" s="1"/>
  <c r="Q4401" i="13" s="1"/>
  <c r="Q4402" i="13" s="1"/>
  <c r="Q4403" i="13" s="1"/>
  <c r="Q4404" i="13" s="1"/>
  <c r="Q4405" i="13" s="1"/>
  <c r="Q4406" i="13" s="1"/>
  <c r="Q4407" i="13" s="1"/>
  <c r="Q4408" i="13" s="1"/>
  <c r="Q4409" i="13" s="1"/>
  <c r="Q4410" i="13" s="1"/>
  <c r="Q4411" i="13" s="1"/>
  <c r="Q4412" i="13" s="1"/>
  <c r="Q4413" i="13" s="1"/>
  <c r="Q4414" i="13" s="1"/>
  <c r="Q4415" i="13" s="1"/>
  <c r="Q4416" i="13" s="1"/>
  <c r="Q4417" i="13" s="1"/>
  <c r="Q4418" i="13" s="1"/>
  <c r="Q4419" i="13" s="1"/>
  <c r="Q4420" i="13" s="1"/>
  <c r="Q4421" i="13" s="1"/>
  <c r="Q4422" i="13" s="1"/>
  <c r="Q4423" i="13" s="1"/>
  <c r="Q4424" i="13" s="1"/>
  <c r="Q4425" i="13" s="1"/>
  <c r="Q4426" i="13" s="1"/>
  <c r="Q4427" i="13" s="1"/>
  <c r="Q4428" i="13" s="1"/>
  <c r="Q4429" i="13" s="1"/>
  <c r="Q4430" i="13" s="1"/>
  <c r="Q4431" i="13" s="1"/>
  <c r="Q4432" i="13" s="1"/>
  <c r="Q4433" i="13" s="1"/>
  <c r="Q4434" i="13" s="1"/>
  <c r="Q4435" i="13" s="1"/>
  <c r="Q4436" i="13" s="1"/>
  <c r="Q4437" i="13" s="1"/>
  <c r="Q4438" i="13" s="1"/>
  <c r="Q4439" i="13" s="1"/>
  <c r="Q4440" i="13" s="1"/>
  <c r="Q4441" i="13" s="1"/>
  <c r="Q4442" i="13" s="1"/>
  <c r="Q4443" i="13" s="1"/>
  <c r="Q4444" i="13" s="1"/>
  <c r="Q4445" i="13" s="1"/>
  <c r="Q4446" i="13" s="1"/>
  <c r="Q4447" i="13" s="1"/>
  <c r="Q4448" i="13" s="1"/>
  <c r="Q4449" i="13" s="1"/>
  <c r="Q4450" i="13" s="1"/>
  <c r="Q4451" i="13" s="1"/>
  <c r="Q4452" i="13" s="1"/>
  <c r="Q4453" i="13" s="1"/>
  <c r="Q4454" i="13" s="1"/>
  <c r="Q4455" i="13" s="1"/>
  <c r="Q4456" i="13" s="1"/>
  <c r="Q4457" i="13" s="1"/>
  <c r="Q4458" i="13" s="1"/>
  <c r="Q4459" i="13" s="1"/>
  <c r="Q4460" i="13" s="1"/>
  <c r="Q4461" i="13" s="1"/>
  <c r="Q4462" i="13" s="1"/>
  <c r="Q4463" i="13" s="1"/>
  <c r="Q4464" i="13" s="1"/>
  <c r="Q4465" i="13" s="1"/>
  <c r="Q4466" i="13" s="1"/>
  <c r="Q4467" i="13" s="1"/>
  <c r="Q4468" i="13" s="1"/>
  <c r="Q4469" i="13" s="1"/>
  <c r="Q4470" i="13" s="1"/>
  <c r="Q4471" i="13" s="1"/>
  <c r="Q4472" i="13" s="1"/>
  <c r="Q4473" i="13" s="1"/>
  <c r="Q4474" i="13" s="1"/>
  <c r="Q4475" i="13" s="1"/>
  <c r="Q4476" i="13" s="1"/>
  <c r="Q4477" i="13" s="1"/>
  <c r="Q4478" i="13" s="1"/>
  <c r="Q4479" i="13" s="1"/>
  <c r="Q4480" i="13" s="1"/>
  <c r="Q4481" i="13" s="1"/>
  <c r="Q4482" i="13" s="1"/>
  <c r="Q4483" i="13" s="1"/>
  <c r="Q4484" i="13" s="1"/>
  <c r="Q4485" i="13" s="1"/>
  <c r="Q4486" i="13" s="1"/>
  <c r="Q4487" i="13" s="1"/>
  <c r="Q4488" i="13" s="1"/>
  <c r="Q4489" i="13" s="1"/>
  <c r="Q4490" i="13" s="1"/>
  <c r="Q4491" i="13" s="1"/>
  <c r="Q4492" i="13" s="1"/>
  <c r="Q4493" i="13" s="1"/>
  <c r="Q4494" i="13" s="1"/>
  <c r="Q4495" i="13" s="1"/>
  <c r="Q4496" i="13" s="1"/>
  <c r="Q4497" i="13" s="1"/>
  <c r="Q4498" i="13" s="1"/>
  <c r="Q4499" i="13" s="1"/>
  <c r="Q4500" i="13" s="1"/>
  <c r="Q4501" i="13" s="1"/>
  <c r="Q4502" i="13" s="1"/>
  <c r="Q4503" i="13" s="1"/>
  <c r="Q4504" i="13" s="1"/>
  <c r="Q4505" i="13" s="1"/>
  <c r="Q4506" i="13" s="1"/>
  <c r="Q4507" i="13" s="1"/>
  <c r="Q4508" i="13" s="1"/>
  <c r="Q4509" i="13" s="1"/>
  <c r="Q4510" i="13" s="1"/>
  <c r="Q4511" i="13" s="1"/>
  <c r="Q4512" i="13" s="1"/>
  <c r="Q4513" i="13" s="1"/>
  <c r="Q4514" i="13" s="1"/>
  <c r="Q4515" i="13" s="1"/>
  <c r="Q4516" i="13" s="1"/>
  <c r="Q4517" i="13" s="1"/>
  <c r="Q4518" i="13" s="1"/>
  <c r="Q4519" i="13" s="1"/>
  <c r="Q4520" i="13" s="1"/>
  <c r="Q4521" i="13" s="1"/>
  <c r="Q4522" i="13" s="1"/>
  <c r="Q4523" i="13" s="1"/>
  <c r="Q4524" i="13" s="1"/>
  <c r="Q4525" i="13" s="1"/>
  <c r="Q4526" i="13" s="1"/>
  <c r="Q4527" i="13" s="1"/>
  <c r="Q4528" i="13" s="1"/>
  <c r="Q4529" i="13" s="1"/>
  <c r="Q4530" i="13" s="1"/>
  <c r="Q4531" i="13" s="1"/>
  <c r="Q4532" i="13" s="1"/>
  <c r="Q4533" i="13" s="1"/>
  <c r="Q4534" i="13" s="1"/>
  <c r="Q4535" i="13" s="1"/>
  <c r="Q4536" i="13" s="1"/>
  <c r="Q4537" i="13" s="1"/>
  <c r="Q4538" i="13" s="1"/>
  <c r="Q4539" i="13" s="1"/>
  <c r="Q4540" i="13" s="1"/>
  <c r="Q4541" i="13" s="1"/>
  <c r="Q4542" i="13" s="1"/>
  <c r="Q4543" i="13" s="1"/>
  <c r="Q4544" i="13" s="1"/>
  <c r="Q4545" i="13" s="1"/>
  <c r="Q4546" i="13" s="1"/>
  <c r="Q4547" i="13" s="1"/>
  <c r="Q4548" i="13" s="1"/>
  <c r="Q4549" i="13" s="1"/>
  <c r="Q4550" i="13" s="1"/>
  <c r="Q4551" i="13" s="1"/>
  <c r="Q4552" i="13" s="1"/>
  <c r="Q4553" i="13" s="1"/>
  <c r="Q4554" i="13" s="1"/>
  <c r="Q4555" i="13" s="1"/>
  <c r="Q4556" i="13" s="1"/>
  <c r="Q4557" i="13" s="1"/>
  <c r="Q4558" i="13" s="1"/>
  <c r="Q4559" i="13" s="1"/>
  <c r="Q4560" i="13" s="1"/>
  <c r="Q4561" i="13" s="1"/>
  <c r="Q4562" i="13" s="1"/>
  <c r="Q4563" i="13" s="1"/>
  <c r="Q4564" i="13" s="1"/>
  <c r="Q4565" i="13" s="1"/>
  <c r="Q4566" i="13" s="1"/>
  <c r="Q4567" i="13" s="1"/>
  <c r="Q4568" i="13" s="1"/>
  <c r="Q4569" i="13" s="1"/>
  <c r="Q4570" i="13" s="1"/>
  <c r="Q4571" i="13" s="1"/>
  <c r="Q4572" i="13" s="1"/>
  <c r="Q4573" i="13" s="1"/>
  <c r="Q4574" i="13" s="1"/>
  <c r="Q4575" i="13" s="1"/>
  <c r="Q4576" i="13" s="1"/>
  <c r="Q4577" i="13" s="1"/>
  <c r="Q4578" i="13" s="1"/>
  <c r="Q4579" i="13" s="1"/>
  <c r="Q4580" i="13" s="1"/>
  <c r="Q4581" i="13" s="1"/>
  <c r="Q4582" i="13" s="1"/>
  <c r="Q4583" i="13" s="1"/>
  <c r="Q4584" i="13" s="1"/>
  <c r="Q4585" i="13" s="1"/>
  <c r="Q4586" i="13" s="1"/>
  <c r="Q4587" i="13" s="1"/>
  <c r="Q4588" i="13" s="1"/>
  <c r="Q4589" i="13" s="1"/>
  <c r="Q4590" i="13" s="1"/>
  <c r="Q4591" i="13" s="1"/>
  <c r="Q4592" i="13" s="1"/>
  <c r="Q4593" i="13" s="1"/>
  <c r="Q4594" i="13" s="1"/>
  <c r="Q4595" i="13" s="1"/>
  <c r="Q4596" i="13" s="1"/>
  <c r="Q4597" i="13" s="1"/>
  <c r="Q4598" i="13" s="1"/>
  <c r="Q4599" i="13" s="1"/>
  <c r="Q4600" i="13" s="1"/>
  <c r="Q4601" i="13" s="1"/>
  <c r="Q4602" i="13" s="1"/>
  <c r="Q4603" i="13" s="1"/>
  <c r="Q4604" i="13" s="1"/>
  <c r="Q4605" i="13" s="1"/>
  <c r="Q4606" i="13" s="1"/>
  <c r="Q4607" i="13" s="1"/>
  <c r="Q4608" i="13" s="1"/>
  <c r="Q4609" i="13" s="1"/>
  <c r="Q4610" i="13" s="1"/>
  <c r="Q4611" i="13" s="1"/>
  <c r="Q4612" i="13" s="1"/>
  <c r="Q4613" i="13" s="1"/>
  <c r="Q4614" i="13" s="1"/>
  <c r="Q4615" i="13" s="1"/>
  <c r="Q4616" i="13" s="1"/>
  <c r="Q4617" i="13" s="1"/>
  <c r="Q4618" i="13" s="1"/>
  <c r="Q4619" i="13" s="1"/>
  <c r="Q4620" i="13" s="1"/>
  <c r="Q4621" i="13" s="1"/>
  <c r="Q4622" i="13" s="1"/>
  <c r="Q4623" i="13" s="1"/>
  <c r="Q4624" i="13" s="1"/>
  <c r="Q4625" i="13" s="1"/>
  <c r="Q4626" i="13" s="1"/>
  <c r="Q4627" i="13" s="1"/>
  <c r="Q4628" i="13" s="1"/>
  <c r="Q4629" i="13" s="1"/>
  <c r="Q4630" i="13" s="1"/>
  <c r="Q4631" i="13" s="1"/>
  <c r="Q4632" i="13" s="1"/>
  <c r="Q4633" i="13" s="1"/>
  <c r="Q4634" i="13" s="1"/>
  <c r="Q4635" i="13" s="1"/>
  <c r="Q4636" i="13" s="1"/>
  <c r="Q4637" i="13" s="1"/>
  <c r="Q4638" i="13" s="1"/>
  <c r="Q4639" i="13" s="1"/>
  <c r="Q4640" i="13" s="1"/>
  <c r="Q4641" i="13" s="1"/>
  <c r="Q4642" i="13" s="1"/>
  <c r="Q4643" i="13" s="1"/>
  <c r="Q4644" i="13" s="1"/>
  <c r="Q4645" i="13" s="1"/>
  <c r="Q4646" i="13" s="1"/>
  <c r="Q4647" i="13" s="1"/>
  <c r="Q4648" i="13" s="1"/>
  <c r="Q4649" i="13" s="1"/>
  <c r="Q4650" i="13" s="1"/>
  <c r="Q4651" i="13" s="1"/>
  <c r="Q4652" i="13" s="1"/>
  <c r="Q4653" i="13" s="1"/>
  <c r="Q4654" i="13" s="1"/>
  <c r="Q4655" i="13" s="1"/>
  <c r="Q4656" i="13" s="1"/>
  <c r="Q4657" i="13" s="1"/>
  <c r="Q4658" i="13" s="1"/>
  <c r="Q4659" i="13" s="1"/>
  <c r="Q4660" i="13" s="1"/>
  <c r="Q4661" i="13" s="1"/>
  <c r="Q4662" i="13" s="1"/>
  <c r="Q4663" i="13" s="1"/>
  <c r="Q4664" i="13" s="1"/>
  <c r="Q4665" i="13" s="1"/>
  <c r="Q4666" i="13" s="1"/>
  <c r="Q4667" i="13" s="1"/>
  <c r="Q4668" i="13" s="1"/>
  <c r="Q4669" i="13" s="1"/>
  <c r="Q4670" i="13" s="1"/>
  <c r="Q4671" i="13" s="1"/>
  <c r="Q4672" i="13" s="1"/>
  <c r="Q4673" i="13" s="1"/>
  <c r="Q4674" i="13" s="1"/>
  <c r="Q4675" i="13" s="1"/>
  <c r="Q4676" i="13" s="1"/>
  <c r="Q4677" i="13" s="1"/>
  <c r="Q4678" i="13" s="1"/>
  <c r="Q4679" i="13" s="1"/>
  <c r="Q4680" i="13" s="1"/>
  <c r="Q4681" i="13" s="1"/>
  <c r="Q4682" i="13" s="1"/>
  <c r="Q4683" i="13" s="1"/>
  <c r="Q4684" i="13" s="1"/>
  <c r="Q4685" i="13" s="1"/>
  <c r="Q4686" i="13" s="1"/>
  <c r="Q4687" i="13" s="1"/>
  <c r="Q4688" i="13" s="1"/>
  <c r="Q4689" i="13" s="1"/>
  <c r="Q4690" i="13" s="1"/>
  <c r="Q4691" i="13" s="1"/>
  <c r="Q4692" i="13" s="1"/>
  <c r="Q4693" i="13" s="1"/>
  <c r="Q4694" i="13" s="1"/>
  <c r="Q4695" i="13" s="1"/>
  <c r="Q4696" i="13" s="1"/>
  <c r="Q4697" i="13" s="1"/>
  <c r="Q4698" i="13" s="1"/>
  <c r="Q4699" i="13" s="1"/>
  <c r="Q4700" i="13" s="1"/>
  <c r="Q4701" i="13" s="1"/>
  <c r="Q4702" i="13" s="1"/>
  <c r="Q4703" i="13" s="1"/>
  <c r="Q4704" i="13" s="1"/>
  <c r="Q4705" i="13" s="1"/>
  <c r="Q4706" i="13" s="1"/>
  <c r="Q4707" i="13" s="1"/>
  <c r="Q4708" i="13" s="1"/>
  <c r="Q4709" i="13" s="1"/>
  <c r="Q4710" i="13" s="1"/>
  <c r="Q4711" i="13" s="1"/>
  <c r="Q4712" i="13" s="1"/>
  <c r="Q4713" i="13" s="1"/>
  <c r="Q4714" i="13" s="1"/>
  <c r="Q4715" i="13" s="1"/>
  <c r="Q4716" i="13" s="1"/>
  <c r="Q4717" i="13" s="1"/>
  <c r="Q4718" i="13" s="1"/>
  <c r="Q4719" i="13" s="1"/>
  <c r="Q4720" i="13" s="1"/>
  <c r="Q4721" i="13" s="1"/>
  <c r="Q4722" i="13" s="1"/>
  <c r="Q4723" i="13" s="1"/>
  <c r="Q4724" i="13" s="1"/>
  <c r="Q4725" i="13" s="1"/>
  <c r="Q4726" i="13" s="1"/>
  <c r="Q4727" i="13" s="1"/>
  <c r="Q4728" i="13" s="1"/>
  <c r="Q4729" i="13" s="1"/>
  <c r="Q4730" i="13" s="1"/>
  <c r="Q4731" i="13" s="1"/>
  <c r="Q4732" i="13" s="1"/>
  <c r="Q4733" i="13" s="1"/>
  <c r="Q4734" i="13" s="1"/>
  <c r="Q4735" i="13" s="1"/>
  <c r="Q4736" i="13" s="1"/>
  <c r="Q4737" i="13" s="1"/>
  <c r="Q4738" i="13" s="1"/>
  <c r="Q4739" i="13" s="1"/>
  <c r="Q4740" i="13" s="1"/>
  <c r="Q4741" i="13" s="1"/>
  <c r="Q4742" i="13" s="1"/>
  <c r="Q4743" i="13" s="1"/>
  <c r="Q4744" i="13" s="1"/>
  <c r="Q4745" i="13" s="1"/>
  <c r="Q4746" i="13" s="1"/>
  <c r="Q4747" i="13" s="1"/>
  <c r="Q4748" i="13" s="1"/>
  <c r="Q4749" i="13" s="1"/>
  <c r="Q4750" i="13" s="1"/>
  <c r="Q4751" i="13" s="1"/>
  <c r="Q4752" i="13" s="1"/>
  <c r="Q4753" i="13" s="1"/>
  <c r="Q4754" i="13" s="1"/>
  <c r="Q4755" i="13" s="1"/>
  <c r="Q4756" i="13" s="1"/>
  <c r="Q4757" i="13" s="1"/>
  <c r="Q4758" i="13" s="1"/>
  <c r="Q4759" i="13" s="1"/>
  <c r="Q4760" i="13" s="1"/>
  <c r="Q4761" i="13" s="1"/>
  <c r="Q4762" i="13" s="1"/>
  <c r="Q4763" i="13" s="1"/>
  <c r="Q4764" i="13" s="1"/>
  <c r="Q4765" i="13" s="1"/>
  <c r="Q4766" i="13" s="1"/>
  <c r="Q4767" i="13" s="1"/>
  <c r="Q4768" i="13" s="1"/>
  <c r="Q4769" i="13" s="1"/>
  <c r="Q4770" i="13" s="1"/>
  <c r="Q4771" i="13" s="1"/>
  <c r="Q4772" i="13" s="1"/>
  <c r="Q4773" i="13" s="1"/>
  <c r="Q4774" i="13" s="1"/>
  <c r="Q4775" i="13" s="1"/>
  <c r="Q4776" i="13" s="1"/>
  <c r="Q4777" i="13" s="1"/>
  <c r="Q4778" i="13" s="1"/>
  <c r="Q4779" i="13" s="1"/>
  <c r="Q4780" i="13" s="1"/>
  <c r="Q4781" i="13" s="1"/>
  <c r="Q4782" i="13" s="1"/>
  <c r="Q4783" i="13" s="1"/>
  <c r="Q4784" i="13" s="1"/>
  <c r="Q4785" i="13" s="1"/>
  <c r="Q4786" i="13" s="1"/>
  <c r="Q4787" i="13" s="1"/>
  <c r="Q4788" i="13" s="1"/>
  <c r="Q4789" i="13" s="1"/>
  <c r="Q4790" i="13" s="1"/>
  <c r="Q4791" i="13" s="1"/>
  <c r="Q4792" i="13" s="1"/>
  <c r="Q4793" i="13" s="1"/>
  <c r="Q4794" i="13" s="1"/>
  <c r="Q4795" i="13" s="1"/>
  <c r="Q4796" i="13" s="1"/>
  <c r="Q4797" i="13" s="1"/>
  <c r="Q4798" i="13" s="1"/>
  <c r="Q4799" i="13" s="1"/>
  <c r="Q4800" i="13" s="1"/>
  <c r="Q4801" i="13" s="1"/>
  <c r="Q4802" i="13" s="1"/>
  <c r="Q4803" i="13" s="1"/>
  <c r="Q4804" i="13" s="1"/>
  <c r="Q4805" i="13" s="1"/>
  <c r="Q4806" i="13" s="1"/>
  <c r="Q4807" i="13" s="1"/>
  <c r="Q4808" i="13" s="1"/>
  <c r="Q4809" i="13" s="1"/>
  <c r="Q4810" i="13" s="1"/>
  <c r="Q4811" i="13" s="1"/>
  <c r="Q4812" i="13" s="1"/>
  <c r="Q4813" i="13" s="1"/>
  <c r="Q4814" i="13" s="1"/>
  <c r="Q4815" i="13" s="1"/>
  <c r="Q4816" i="13" s="1"/>
  <c r="Q4817" i="13" s="1"/>
  <c r="Q4818" i="13" s="1"/>
  <c r="Q4819" i="13" s="1"/>
  <c r="Q4820" i="13" s="1"/>
  <c r="Q4821" i="13" s="1"/>
  <c r="Q4822" i="13" s="1"/>
  <c r="Q4823" i="13" s="1"/>
  <c r="Q4824" i="13" s="1"/>
  <c r="Q4825" i="13" s="1"/>
  <c r="Q4826" i="13" s="1"/>
  <c r="Q4827" i="13" s="1"/>
  <c r="Q4828" i="13" s="1"/>
  <c r="Q4829" i="13" s="1"/>
  <c r="Q4830" i="13" s="1"/>
  <c r="Q4831" i="13" s="1"/>
  <c r="Q4832" i="13" s="1"/>
  <c r="Q4833" i="13" s="1"/>
  <c r="Q4834" i="13" s="1"/>
  <c r="Q4835" i="13" s="1"/>
  <c r="Q4836" i="13" s="1"/>
  <c r="Q4837" i="13" s="1"/>
  <c r="Q4838" i="13" s="1"/>
  <c r="Q4839" i="13" s="1"/>
  <c r="Q4840" i="13" s="1"/>
  <c r="Q4841" i="13" s="1"/>
  <c r="Q4842" i="13" s="1"/>
  <c r="Q4843" i="13" s="1"/>
  <c r="Q4844" i="13" s="1"/>
  <c r="Q4845" i="13" s="1"/>
  <c r="Q4846" i="13" s="1"/>
  <c r="Q4847" i="13" s="1"/>
  <c r="Q4848" i="13" s="1"/>
  <c r="Q4849" i="13" s="1"/>
  <c r="Q4850" i="13" s="1"/>
  <c r="Q4851" i="13" s="1"/>
  <c r="Q4852" i="13" s="1"/>
  <c r="Q4853" i="13" s="1"/>
  <c r="Q4854" i="13" s="1"/>
  <c r="Q4855" i="13" s="1"/>
  <c r="Q4856" i="13" s="1"/>
  <c r="Q4857" i="13" s="1"/>
  <c r="Q4858" i="13" s="1"/>
  <c r="Q4859" i="13" s="1"/>
  <c r="Q4860" i="13" s="1"/>
  <c r="Q4861" i="13" s="1"/>
  <c r="Q4862" i="13" s="1"/>
  <c r="Q4863" i="13" s="1"/>
  <c r="Q4864" i="13" s="1"/>
  <c r="Q4865" i="13" s="1"/>
  <c r="Q4866" i="13" s="1"/>
  <c r="Q4867" i="13" s="1"/>
  <c r="Q4868" i="13" s="1"/>
  <c r="Q4869" i="13" s="1"/>
  <c r="Q4870" i="13" s="1"/>
  <c r="Q4871" i="13" s="1"/>
  <c r="Q4872" i="13" s="1"/>
  <c r="Q4873" i="13" s="1"/>
  <c r="Q4874" i="13" s="1"/>
  <c r="Q4875" i="13" s="1"/>
  <c r="Q4876" i="13" s="1"/>
  <c r="Q4877" i="13" s="1"/>
  <c r="Q4878" i="13" s="1"/>
  <c r="Q4879" i="13" s="1"/>
  <c r="Q4880" i="13" s="1"/>
  <c r="Q4881" i="13" s="1"/>
  <c r="Q4882" i="13" s="1"/>
  <c r="Q4883" i="13" s="1"/>
  <c r="Q4884" i="13" s="1"/>
  <c r="Q4885" i="13" s="1"/>
  <c r="Q4886" i="13" s="1"/>
  <c r="Q4887" i="13" s="1"/>
  <c r="Q4888" i="13" s="1"/>
  <c r="Q4889" i="13" s="1"/>
  <c r="Q4890" i="13" s="1"/>
  <c r="Q4891" i="13" s="1"/>
  <c r="Q4892" i="13" s="1"/>
  <c r="Q4893" i="13" s="1"/>
  <c r="Q4894" i="13" s="1"/>
  <c r="Q4895" i="13" s="1"/>
  <c r="Q4896" i="13" s="1"/>
  <c r="Q4897" i="13" s="1"/>
  <c r="Q4898" i="13" s="1"/>
  <c r="Q4899" i="13" s="1"/>
  <c r="Q4900" i="13" s="1"/>
  <c r="Q4901" i="13" s="1"/>
  <c r="Q4902" i="13" s="1"/>
  <c r="Q4903" i="13" s="1"/>
  <c r="Q4904" i="13" s="1"/>
  <c r="Q4905" i="13" s="1"/>
  <c r="Q4906" i="13" s="1"/>
  <c r="Q4907" i="13" s="1"/>
  <c r="Q4908" i="13" s="1"/>
  <c r="Q4909" i="13" s="1"/>
  <c r="Q4910" i="13" s="1"/>
  <c r="Q4911" i="13" s="1"/>
  <c r="Q4912" i="13" s="1"/>
  <c r="Q4913" i="13" s="1"/>
  <c r="Q4914" i="13" s="1"/>
  <c r="Q4915" i="13" s="1"/>
  <c r="Q4916" i="13" s="1"/>
  <c r="Q4917" i="13" s="1"/>
  <c r="Q4918" i="13" s="1"/>
  <c r="Q4919" i="13" s="1"/>
  <c r="Q4920" i="13" s="1"/>
  <c r="Q4921" i="13" s="1"/>
  <c r="Q4922" i="13" s="1"/>
  <c r="Q4923" i="13" s="1"/>
  <c r="Q4924" i="13" s="1"/>
  <c r="Q4925" i="13" s="1"/>
  <c r="Q4926" i="13" s="1"/>
  <c r="Q4927" i="13" s="1"/>
  <c r="Q4928" i="13" s="1"/>
  <c r="Q4929" i="13" s="1"/>
  <c r="Q4930" i="13" s="1"/>
  <c r="Q4931" i="13" s="1"/>
  <c r="Q4932" i="13" s="1"/>
  <c r="Q4933" i="13" s="1"/>
  <c r="Q4934" i="13" s="1"/>
  <c r="Q4935" i="13" s="1"/>
  <c r="Q4936" i="13" s="1"/>
  <c r="Q4937" i="13" s="1"/>
  <c r="Q4938" i="13" s="1"/>
  <c r="Q4939" i="13" s="1"/>
  <c r="Q4940" i="13" s="1"/>
  <c r="Q4941" i="13" s="1"/>
  <c r="Q4942" i="13" s="1"/>
  <c r="Q4943" i="13" s="1"/>
  <c r="Q4944" i="13" s="1"/>
  <c r="Q4945" i="13" s="1"/>
  <c r="Q4946" i="13" s="1"/>
  <c r="Q4947" i="13" s="1"/>
  <c r="Q4948" i="13" s="1"/>
  <c r="Q4949" i="13" s="1"/>
  <c r="Q4950" i="13" s="1"/>
  <c r="Q4951" i="13" s="1"/>
  <c r="Q4952" i="13" s="1"/>
  <c r="Q4953" i="13" s="1"/>
  <c r="Q4954" i="13" s="1"/>
  <c r="Q4955" i="13" s="1"/>
  <c r="Q4956" i="13" s="1"/>
  <c r="Q4957" i="13" s="1"/>
  <c r="Q4958" i="13" s="1"/>
  <c r="Q4959" i="13" s="1"/>
  <c r="Q4960" i="13" s="1"/>
  <c r="Q4961" i="13" s="1"/>
  <c r="Q4962" i="13" s="1"/>
  <c r="Q4963" i="13" s="1"/>
  <c r="Q4964" i="13" s="1"/>
  <c r="Q4965" i="13" s="1"/>
  <c r="Q4966" i="13" s="1"/>
  <c r="Q4967" i="13" s="1"/>
  <c r="Q4968" i="13" s="1"/>
  <c r="Q4969" i="13" s="1"/>
  <c r="Q4970" i="13" s="1"/>
  <c r="Q4971" i="13" s="1"/>
  <c r="Q4972" i="13" s="1"/>
  <c r="Q4973" i="13" s="1"/>
  <c r="Q4974" i="13" s="1"/>
  <c r="Q4975" i="13" s="1"/>
  <c r="Q4976" i="13" s="1"/>
  <c r="Q4977" i="13" s="1"/>
  <c r="Q4978" i="13" s="1"/>
  <c r="Q4979" i="13" s="1"/>
  <c r="Q4980" i="13" s="1"/>
  <c r="Q4981" i="13" s="1"/>
  <c r="Q4982" i="13" s="1"/>
  <c r="Q4983" i="13" s="1"/>
  <c r="Q4984" i="13" s="1"/>
  <c r="Q4985" i="13" s="1"/>
  <c r="Q4986" i="13" s="1"/>
  <c r="Q4987" i="13" s="1"/>
  <c r="Q4988" i="13" s="1"/>
  <c r="Q4989" i="13" s="1"/>
  <c r="Q4990" i="13" s="1"/>
  <c r="Q4991" i="13" s="1"/>
  <c r="Q4992" i="13" s="1"/>
  <c r="Q4993" i="13" s="1"/>
  <c r="Q4994" i="13" s="1"/>
  <c r="Q4995" i="13" s="1"/>
  <c r="Q4996" i="13" s="1"/>
  <c r="Q4997" i="13" s="1"/>
  <c r="Q4998" i="13" s="1"/>
  <c r="Q4999" i="13" s="1"/>
  <c r="Q5000" i="13" s="1"/>
  <c r="Q5001" i="13" s="1"/>
  <c r="Q5002" i="13" s="1"/>
  <c r="Q5003" i="13" s="1"/>
  <c r="Q5004" i="13" s="1"/>
  <c r="Q5005" i="13" s="1"/>
  <c r="Q5006" i="13" s="1"/>
  <c r="Q5007" i="13" s="1"/>
  <c r="Q5008" i="13" s="1"/>
  <c r="Q5009" i="13" s="1"/>
  <c r="Q5010" i="13" s="1"/>
  <c r="Q5011" i="13" s="1"/>
  <c r="Q5012" i="13" s="1"/>
  <c r="Q5013" i="13" s="1"/>
  <c r="Q5014" i="13" s="1"/>
  <c r="Q5015" i="13" s="1"/>
  <c r="Q5016" i="13" s="1"/>
  <c r="Q5017" i="13" s="1"/>
  <c r="Q5018" i="13" s="1"/>
  <c r="Q5019" i="13" s="1"/>
  <c r="Q5020" i="13" s="1"/>
  <c r="Q5021" i="13" s="1"/>
  <c r="Q5022" i="13" s="1"/>
  <c r="Q5023" i="13" s="1"/>
  <c r="Q5024" i="13" s="1"/>
  <c r="Q5025" i="13" s="1"/>
  <c r="Q5026" i="13" s="1"/>
  <c r="Q5027" i="13" s="1"/>
  <c r="Q5028" i="13" s="1"/>
  <c r="Q5029" i="13" s="1"/>
  <c r="Q5030" i="13" s="1"/>
  <c r="Q5031" i="13" s="1"/>
  <c r="Q5032" i="13" s="1"/>
  <c r="Q5033" i="13" s="1"/>
  <c r="Q5034" i="13" s="1"/>
  <c r="Q5035" i="13" s="1"/>
  <c r="Q5036" i="13" s="1"/>
  <c r="Q5037" i="13" s="1"/>
  <c r="Q5038" i="13" s="1"/>
  <c r="Q5039" i="13" s="1"/>
  <c r="Q5040" i="13" s="1"/>
  <c r="Q5041" i="13" s="1"/>
  <c r="Q5042" i="13" s="1"/>
  <c r="Q5043" i="13" s="1"/>
  <c r="Q5044" i="13" s="1"/>
  <c r="Q5045" i="13" s="1"/>
  <c r="Q5046" i="13" s="1"/>
  <c r="Q5047" i="13" s="1"/>
  <c r="Q5048" i="13" s="1"/>
  <c r="Q5049" i="13" s="1"/>
  <c r="Q5050" i="13" s="1"/>
  <c r="Q5051" i="13" s="1"/>
  <c r="Q5052" i="13" s="1"/>
  <c r="Q5053" i="13" s="1"/>
  <c r="Q5054" i="13" s="1"/>
  <c r="Q5055" i="13" s="1"/>
  <c r="Q5056" i="13" s="1"/>
  <c r="Q5057" i="13" s="1"/>
  <c r="Q5058" i="13" s="1"/>
  <c r="Q5059" i="13" s="1"/>
  <c r="Q5060" i="13" s="1"/>
  <c r="Q5061" i="13" s="1"/>
  <c r="Q5062" i="13" s="1"/>
  <c r="Q5063" i="13" s="1"/>
  <c r="Q5064" i="13" s="1"/>
  <c r="Q5065" i="13" s="1"/>
  <c r="Q5066" i="13" s="1"/>
  <c r="Q5067" i="13" s="1"/>
  <c r="Q5068" i="13" s="1"/>
  <c r="Q5069" i="13" s="1"/>
  <c r="Q5070" i="13" s="1"/>
  <c r="Q5071" i="13" s="1"/>
  <c r="Q5072" i="13" s="1"/>
  <c r="Q5073" i="13" s="1"/>
  <c r="Q5074" i="13" s="1"/>
  <c r="Q5075" i="13" s="1"/>
  <c r="Q5076" i="13" s="1"/>
  <c r="Q5077" i="13" s="1"/>
  <c r="Q5078" i="13" s="1"/>
  <c r="Q5079" i="13" s="1"/>
  <c r="Q5080" i="13" s="1"/>
  <c r="Q5081" i="13" s="1"/>
  <c r="Q5082" i="13" s="1"/>
  <c r="Q5083" i="13" s="1"/>
  <c r="Q5084" i="13" s="1"/>
  <c r="Q5085" i="13" s="1"/>
  <c r="Q5086" i="13" s="1"/>
  <c r="Q5087" i="13" s="1"/>
  <c r="Q5088" i="13" s="1"/>
  <c r="Q5089" i="13" s="1"/>
  <c r="Q5090" i="13" s="1"/>
  <c r="Q5091" i="13" s="1"/>
  <c r="Q5092" i="13" s="1"/>
  <c r="Q5093" i="13" s="1"/>
  <c r="Q5094" i="13" s="1"/>
  <c r="A25" i="13"/>
  <c r="E22" i="13"/>
  <c r="J27" i="13" l="1"/>
  <c r="X2639" i="13"/>
  <c r="X1199" i="13"/>
  <c r="X2775" i="13"/>
  <c r="X2082" i="13"/>
  <c r="X3389" i="13"/>
  <c r="X4265" i="13"/>
  <c r="X2249" i="13"/>
  <c r="X4820" i="13"/>
  <c r="X4333" i="13"/>
  <c r="X4557" i="13"/>
  <c r="X1626" i="13"/>
  <c r="X3248" i="13"/>
  <c r="X2646" i="13"/>
  <c r="X4390" i="13"/>
  <c r="X213" i="13"/>
  <c r="X30" i="13"/>
  <c r="X373" i="13"/>
  <c r="X3912" i="13"/>
  <c r="X4138" i="13"/>
  <c r="X314" i="13"/>
  <c r="X1862" i="13"/>
  <c r="X351" i="13"/>
  <c r="X2426" i="13"/>
  <c r="X4930" i="13"/>
  <c r="X4739" i="13"/>
  <c r="X1402" i="13"/>
  <c r="X841" i="13"/>
  <c r="X2316" i="13"/>
  <c r="X3688" i="13"/>
  <c r="X5035" i="13"/>
  <c r="X4606" i="13"/>
  <c r="X667" i="13"/>
  <c r="X657" i="13"/>
  <c r="X42" i="13"/>
  <c r="X2598" i="13"/>
  <c r="X4113" i="13"/>
  <c r="X941" i="13"/>
  <c r="X474" i="13"/>
  <c r="X1250" i="13"/>
  <c r="X3615" i="13"/>
  <c r="X5015" i="13"/>
  <c r="X3934" i="13"/>
  <c r="X101" i="13"/>
  <c r="X113" i="13"/>
  <c r="X3415" i="13"/>
  <c r="X2084" i="13"/>
  <c r="X4105" i="13"/>
  <c r="X867" i="13"/>
  <c r="X251" i="13"/>
  <c r="X3088" i="13"/>
  <c r="X2240" i="13"/>
  <c r="X1041" i="13"/>
  <c r="X223" i="13"/>
  <c r="X4474" i="13"/>
  <c r="X972" i="13"/>
  <c r="X137" i="13"/>
  <c r="X669" i="13"/>
  <c r="X3915" i="13"/>
  <c r="X2461" i="13"/>
  <c r="X237" i="13"/>
  <c r="X863" i="13"/>
  <c r="X486" i="13"/>
  <c r="X1824" i="13"/>
  <c r="X4255" i="13"/>
  <c r="X2754" i="13"/>
  <c r="X609" i="13"/>
  <c r="X621" i="13"/>
  <c r="X2417" i="13"/>
  <c r="X3691" i="13"/>
  <c r="X4837" i="13"/>
  <c r="X642" i="13"/>
  <c r="X1217" i="13"/>
  <c r="X1752" i="13"/>
  <c r="X1426" i="13"/>
  <c r="X197" i="13"/>
  <c r="X13" i="13"/>
  <c r="X1601" i="13"/>
  <c r="X3005" i="13"/>
  <c r="X253" i="13"/>
  <c r="X724" i="13"/>
  <c r="X3271" i="13"/>
  <c r="X1059" i="13"/>
  <c r="X4411" i="13"/>
  <c r="X969" i="13"/>
  <c r="X853" i="13"/>
  <c r="X2114" i="13"/>
  <c r="X2347" i="13"/>
  <c r="X4120" i="13"/>
  <c r="X985" i="13"/>
  <c r="X390" i="13"/>
  <c r="X1294" i="13"/>
  <c r="X3815" i="13"/>
  <c r="X4310" i="13"/>
  <c r="X158" i="13"/>
  <c r="X404" i="13"/>
  <c r="X1247" i="13"/>
  <c r="X2688" i="13"/>
  <c r="X2874" i="13"/>
  <c r="X425" i="13"/>
  <c r="X276" i="13"/>
  <c r="X1483" i="13"/>
  <c r="X3187" i="13"/>
  <c r="X4683" i="13"/>
  <c r="X1087" i="13"/>
  <c r="X147" i="13"/>
  <c r="X1516" i="13"/>
  <c r="X3791" i="13"/>
  <c r="X1570" i="13"/>
  <c r="X949" i="13"/>
  <c r="X354" i="13"/>
  <c r="X570" i="13"/>
  <c r="X3460" i="13"/>
  <c r="X4701" i="13"/>
  <c r="X3093" i="13"/>
  <c r="X1157" i="13"/>
  <c r="X121" i="13"/>
  <c r="X3308" i="13"/>
  <c r="X4305" i="13"/>
  <c r="X2342" i="13"/>
  <c r="X2283" i="13"/>
  <c r="X131" i="13"/>
  <c r="X3700" i="13"/>
  <c r="X4386" i="13"/>
  <c r="X405" i="13"/>
  <c r="X1031" i="13"/>
  <c r="X1025" i="13"/>
  <c r="X24" i="13"/>
  <c r="X883" i="13"/>
  <c r="X1936" i="13"/>
  <c r="X4301" i="13"/>
  <c r="X3340" i="13"/>
  <c r="X188" i="13"/>
  <c r="X652" i="13"/>
  <c r="X51" i="13"/>
  <c r="X2403" i="13"/>
  <c r="X1525" i="13"/>
  <c r="X1013" i="13"/>
  <c r="X932" i="13"/>
  <c r="X3684" i="13"/>
  <c r="X1940" i="13"/>
  <c r="X4433" i="13"/>
  <c r="X786" i="13"/>
  <c r="X670" i="13"/>
  <c r="X636" i="13"/>
  <c r="X3526" i="13"/>
  <c r="X3618" i="13"/>
  <c r="X61" i="13"/>
  <c r="X1932" i="13"/>
  <c r="X1091" i="13"/>
  <c r="X3419" i="13"/>
  <c r="X4447" i="13"/>
  <c r="X469" i="13"/>
  <c r="X512" i="13"/>
  <c r="X396" i="13"/>
  <c r="X3327" i="13"/>
  <c r="X1391" i="13"/>
  <c r="X4850" i="13"/>
  <c r="X798" i="13"/>
  <c r="X1065" i="13"/>
  <c r="X674" i="13"/>
  <c r="X2470" i="13"/>
  <c r="X2997" i="13"/>
  <c r="X21" i="13"/>
  <c r="X375" i="13"/>
  <c r="X971" i="13"/>
  <c r="X3871" i="13"/>
  <c r="X3274" i="13"/>
  <c r="X735" i="13"/>
  <c r="X899" i="13"/>
  <c r="X110" i="13"/>
  <c r="X2171" i="13"/>
  <c r="X4231" i="13"/>
  <c r="X410" i="13"/>
  <c r="X521" i="13"/>
  <c r="X1521" i="13"/>
  <c r="X4006" i="13"/>
  <c r="X987" i="13"/>
  <c r="X602" i="13"/>
  <c r="X3681" i="13"/>
  <c r="X3717" i="13"/>
  <c r="X1148" i="13"/>
  <c r="X2265" i="13"/>
  <c r="X3963" i="13"/>
  <c r="X4873" i="13"/>
  <c r="X492" i="13"/>
  <c r="X108" i="13"/>
  <c r="X627" i="13"/>
  <c r="X3303" i="13"/>
  <c r="X3512" i="13"/>
  <c r="X1161" i="13"/>
  <c r="X1309" i="13"/>
  <c r="X773" i="13"/>
  <c r="X2201" i="13"/>
  <c r="X4630" i="13"/>
  <c r="X3822" i="13"/>
  <c r="X2002" i="13"/>
  <c r="X214" i="13"/>
  <c r="X3444" i="13"/>
  <c r="X3079" i="13"/>
  <c r="X4950" i="13"/>
  <c r="X919" i="13"/>
  <c r="X2379" i="13"/>
  <c r="X2127" i="13"/>
  <c r="X3810" i="13"/>
  <c r="X799" i="13"/>
  <c r="X988" i="13"/>
  <c r="X5043" i="13"/>
  <c r="X526" i="13"/>
  <c r="X364" i="13"/>
  <c r="X1790" i="13"/>
  <c r="X3632" i="13"/>
  <c r="X4854" i="13"/>
  <c r="X8" i="13"/>
  <c r="X186" i="13"/>
  <c r="X1173" i="13"/>
  <c r="X2791" i="13"/>
  <c r="X4173" i="13"/>
  <c r="X1279" i="13"/>
  <c r="X1467" i="13"/>
  <c r="X549" i="13"/>
  <c r="X1798" i="13"/>
  <c r="X3983" i="13"/>
  <c r="X3461" i="13"/>
  <c r="X3966" i="13"/>
  <c r="X2210" i="13"/>
  <c r="X2232" i="13"/>
  <c r="X4259" i="13"/>
  <c r="X3974" i="13"/>
  <c r="X2161" i="13"/>
  <c r="X3546" i="13"/>
  <c r="X2580" i="13"/>
  <c r="X4853" i="13"/>
  <c r="X3078" i="13"/>
  <c r="X3431" i="13"/>
  <c r="X1947" i="13"/>
  <c r="X5024" i="13"/>
  <c r="X3980" i="13"/>
  <c r="X2381" i="13"/>
  <c r="X1598" i="13"/>
  <c r="X1860" i="13"/>
  <c r="X4651" i="13"/>
  <c r="X2563" i="13"/>
  <c r="X3199" i="13"/>
  <c r="X1090" i="13"/>
  <c r="X92" i="13"/>
  <c r="X307" i="13"/>
  <c r="X2861" i="13"/>
  <c r="X1372" i="13"/>
  <c r="X249" i="13"/>
  <c r="X1878" i="13"/>
  <c r="X2145" i="13"/>
  <c r="X4982" i="13"/>
  <c r="X1112" i="13"/>
  <c r="X688" i="13"/>
  <c r="X3247" i="13"/>
  <c r="X2238" i="13"/>
  <c r="X4923" i="13"/>
  <c r="X1390" i="13"/>
  <c r="X1945" i="13"/>
  <c r="X1506" i="13"/>
  <c r="X2459" i="13"/>
  <c r="X2572" i="13"/>
  <c r="X4832" i="13"/>
  <c r="X1915" i="13"/>
  <c r="X1349" i="13"/>
  <c r="X3899" i="13"/>
  <c r="X4816" i="13"/>
  <c r="X2218" i="13"/>
  <c r="X3648" i="13"/>
  <c r="X768" i="13"/>
  <c r="X4662" i="13"/>
  <c r="X3662" i="13"/>
  <c r="X770" i="13"/>
  <c r="X2181" i="13"/>
  <c r="X2436" i="13"/>
  <c r="X1992" i="13"/>
  <c r="X3006" i="13"/>
  <c r="X4020" i="13"/>
  <c r="X1164" i="13"/>
  <c r="X4444" i="13"/>
  <c r="X4107" i="13"/>
  <c r="X3547" i="13"/>
  <c r="X181" i="13"/>
  <c r="X2859" i="13"/>
  <c r="X2657" i="13"/>
  <c r="X205" i="13"/>
  <c r="X49" i="13"/>
  <c r="X917" i="13"/>
  <c r="X2086" i="13"/>
  <c r="X4348" i="13"/>
  <c r="X1058" i="13"/>
  <c r="X2315" i="13"/>
  <c r="X244" i="13"/>
  <c r="X1792" i="13"/>
  <c r="X2774" i="13"/>
  <c r="X3136" i="13"/>
  <c r="X1086" i="13"/>
  <c r="X1186" i="13"/>
  <c r="X1722" i="13"/>
  <c r="X3417" i="13"/>
  <c r="X4578" i="13"/>
  <c r="X2860" i="13"/>
  <c r="X1930" i="13"/>
  <c r="X3540" i="13"/>
  <c r="X2717" i="13"/>
  <c r="X4867" i="13"/>
  <c r="X3674" i="13"/>
  <c r="X1310" i="13"/>
  <c r="X3909" i="13"/>
  <c r="X4252" i="13"/>
  <c r="X820" i="13"/>
  <c r="X2131" i="13"/>
  <c r="X3195" i="13"/>
  <c r="X3941" i="13"/>
  <c r="X4562" i="13"/>
  <c r="X3926" i="13"/>
  <c r="X2103" i="13"/>
  <c r="X2166" i="13"/>
  <c r="X2837" i="13"/>
  <c r="X4933" i="13"/>
  <c r="X3775" i="13"/>
  <c r="X1526" i="13"/>
  <c r="X2801" i="13"/>
  <c r="X4583" i="13"/>
  <c r="X3143" i="13"/>
  <c r="X339" i="13"/>
  <c r="X4724" i="13"/>
  <c r="X4774" i="13"/>
  <c r="X330" i="13"/>
  <c r="X1375" i="13"/>
  <c r="X1130" i="13"/>
  <c r="X1741" i="13"/>
  <c r="X4949" i="13"/>
  <c r="X1278" i="13"/>
  <c r="X194" i="13"/>
  <c r="X403" i="13"/>
  <c r="X3403" i="13"/>
  <c r="X1852" i="13"/>
  <c r="X2039" i="13"/>
  <c r="X1800" i="13"/>
  <c r="X4534" i="13"/>
  <c r="X4136" i="13"/>
  <c r="X1522" i="13"/>
  <c r="X3443" i="13"/>
  <c r="X3174" i="13"/>
  <c r="X5044" i="13"/>
  <c r="X3357" i="13"/>
  <c r="X3491" i="13"/>
  <c r="X2279" i="13"/>
  <c r="X4469" i="13"/>
  <c r="X284" i="13"/>
  <c r="X1088" i="13"/>
  <c r="X1825" i="13"/>
  <c r="X1674" i="13"/>
  <c r="X4983" i="13"/>
  <c r="X708" i="13"/>
  <c r="X913" i="13"/>
  <c r="X298" i="13"/>
  <c r="X2473" i="13"/>
  <c r="X4963" i="13"/>
  <c r="X4916" i="13"/>
  <c r="X557" i="13"/>
  <c r="X96" i="13"/>
  <c r="X3542" i="13"/>
  <c r="X4393" i="13"/>
  <c r="X4153" i="13"/>
  <c r="X4161" i="13"/>
  <c r="X357" i="13"/>
  <c r="X1759" i="13"/>
  <c r="X1760" i="13"/>
  <c r="X2935" i="13"/>
  <c r="X4167" i="13"/>
  <c r="X1296" i="13"/>
  <c r="X497" i="13"/>
  <c r="X925" i="13"/>
  <c r="X1128" i="13"/>
  <c r="X3838" i="13"/>
  <c r="X3562" i="13"/>
  <c r="X591" i="13"/>
  <c r="X603" i="13"/>
  <c r="X3328" i="13"/>
  <c r="X5026" i="13"/>
  <c r="X3246" i="13"/>
  <c r="X118" i="13"/>
  <c r="X258" i="13"/>
  <c r="X2324" i="13"/>
  <c r="X4168" i="13"/>
  <c r="X630" i="13"/>
  <c r="X792" i="13"/>
  <c r="X5092" i="13"/>
  <c r="X754" i="13"/>
  <c r="X1034" i="13"/>
  <c r="X1276" i="13"/>
  <c r="X1894" i="13"/>
  <c r="X4985" i="13"/>
  <c r="X1872" i="13"/>
  <c r="X487" i="13"/>
  <c r="X878" i="13"/>
  <c r="X2144" i="13"/>
  <c r="X4868" i="13"/>
  <c r="X4758" i="13"/>
  <c r="X248" i="13"/>
  <c r="X704" i="13"/>
  <c r="X1017" i="13"/>
  <c r="X4839" i="13"/>
  <c r="X4695" i="13"/>
  <c r="X745" i="13"/>
  <c r="X885" i="13"/>
  <c r="X3413" i="13"/>
  <c r="X5025" i="13"/>
  <c r="X1369" i="13"/>
  <c r="X321" i="13"/>
  <c r="X1779" i="13"/>
  <c r="X4677" i="13"/>
  <c r="X4319" i="13"/>
  <c r="X1786" i="13"/>
  <c r="X997" i="13"/>
  <c r="X2932" i="13"/>
  <c r="X2173" i="13"/>
  <c r="X4011" i="13"/>
  <c r="X341" i="13"/>
  <c r="X1968" i="13"/>
  <c r="X1393" i="13"/>
  <c r="X2495" i="13"/>
  <c r="X4366" i="13"/>
  <c r="X73" i="13"/>
  <c r="X622" i="13"/>
  <c r="X756" i="13"/>
  <c r="X3476" i="13"/>
  <c r="X4679" i="13"/>
  <c r="X1020" i="13"/>
  <c r="X252" i="13"/>
  <c r="X742" i="13"/>
  <c r="X2179" i="13"/>
  <c r="X4465" i="13"/>
  <c r="X999" i="13"/>
  <c r="X1761" i="13"/>
  <c r="X1261" i="13"/>
  <c r="X2377" i="13"/>
  <c r="X3330" i="13"/>
  <c r="X53" i="13"/>
  <c r="X929" i="13"/>
  <c r="X2462" i="13"/>
  <c r="X3740" i="13"/>
  <c r="X3020" i="13"/>
  <c r="X1772" i="13"/>
  <c r="X65" i="13"/>
  <c r="X855" i="13"/>
  <c r="X2339" i="13"/>
  <c r="X2882" i="13"/>
  <c r="X3346" i="13"/>
  <c r="X257" i="13"/>
  <c r="X918" i="13"/>
  <c r="X1110" i="13"/>
  <c r="X4485" i="13"/>
  <c r="X3146" i="13"/>
  <c r="X544" i="13"/>
  <c r="X665" i="13"/>
  <c r="X3126" i="13"/>
  <c r="X3712" i="13"/>
  <c r="X459" i="13"/>
  <c r="X646" i="13"/>
  <c r="X693" i="13"/>
  <c r="X453" i="13"/>
  <c r="X1009" i="13"/>
  <c r="X3204" i="13"/>
  <c r="X3520" i="13"/>
  <c r="X382" i="13"/>
  <c r="X1757" i="13"/>
  <c r="X141" i="13"/>
  <c r="X895" i="13"/>
  <c r="X1363" i="13"/>
  <c r="X4563" i="13"/>
  <c r="X1946" i="13"/>
  <c r="X961" i="13"/>
  <c r="X1751" i="13"/>
  <c r="X2980" i="13"/>
  <c r="X2745" i="13"/>
  <c r="X200" i="13"/>
  <c r="X519" i="13"/>
  <c r="X2323" i="13"/>
  <c r="X3141" i="13"/>
  <c r="X482" i="13"/>
  <c r="X656" i="13"/>
  <c r="X449" i="13"/>
  <c r="X1796" i="13"/>
  <c r="X4473" i="13"/>
  <c r="X4769" i="13"/>
  <c r="X1921" i="13"/>
  <c r="X1275" i="13"/>
  <c r="X1417" i="13"/>
  <c r="X3883" i="13"/>
  <c r="X2488" i="13"/>
  <c r="X1604" i="13"/>
  <c r="X305" i="13"/>
  <c r="X438" i="13"/>
  <c r="X1687" i="13"/>
  <c r="X1582" i="13"/>
  <c r="X3257" i="13"/>
  <c r="X1188" i="13"/>
  <c r="X398" i="13"/>
  <c r="X1181" i="13"/>
  <c r="X1587" i="13"/>
  <c r="X1781" i="13"/>
  <c r="X766" i="13"/>
  <c r="X221" i="13"/>
  <c r="X719" i="13"/>
  <c r="X1380" i="13"/>
  <c r="X2534" i="13"/>
  <c r="X433" i="13"/>
  <c r="X1235" i="13"/>
  <c r="X3587" i="13"/>
  <c r="X896" i="13"/>
  <c r="X3034" i="13"/>
  <c r="X676" i="13"/>
  <c r="X4085" i="13"/>
  <c r="X4714" i="13"/>
  <c r="X4202" i="13"/>
  <c r="X1613" i="13"/>
  <c r="X2196" i="13"/>
  <c r="X5082" i="13"/>
  <c r="X874" i="13"/>
  <c r="X856" i="13"/>
  <c r="X1342" i="13"/>
  <c r="X2964" i="13"/>
  <c r="X4890" i="13"/>
  <c r="X534" i="13"/>
  <c r="X286" i="13"/>
  <c r="X208" i="13"/>
  <c r="X1241" i="13"/>
  <c r="X4787" i="13"/>
  <c r="X3698" i="13"/>
  <c r="X232" i="13"/>
  <c r="X428" i="13"/>
  <c r="X2604" i="13"/>
  <c r="X3098" i="13"/>
  <c r="X2982" i="13"/>
  <c r="X865" i="13"/>
  <c r="X877" i="13"/>
  <c r="X2550" i="13"/>
  <c r="X4922" i="13"/>
  <c r="X374" i="13"/>
  <c r="X824" i="13"/>
  <c r="X3896" i="13"/>
  <c r="X801" i="13"/>
  <c r="X82" i="13"/>
  <c r="X1637" i="13"/>
  <c r="X3249" i="13"/>
  <c r="X4871" i="13"/>
  <c r="X1057" i="13"/>
  <c r="X795" i="13"/>
  <c r="X1686" i="13"/>
  <c r="X3891" i="13"/>
  <c r="X2809" i="13"/>
  <c r="X774" i="13"/>
  <c r="X420" i="13"/>
  <c r="X1209" i="13"/>
  <c r="X2545" i="13"/>
  <c r="X5069" i="13"/>
  <c r="X4047" i="13"/>
  <c r="X2469" i="13"/>
  <c r="X1362" i="13"/>
  <c r="X2618" i="13"/>
  <c r="X4181" i="13"/>
  <c r="X1174" i="13"/>
  <c r="X1421" i="13"/>
  <c r="X2274" i="13"/>
  <c r="X4409" i="13"/>
  <c r="X2592" i="13"/>
  <c r="X2392" i="13"/>
  <c r="X1611" i="13"/>
  <c r="X3268" i="13"/>
  <c r="X4191" i="13"/>
  <c r="X3453" i="13"/>
  <c r="X1938" i="13"/>
  <c r="X3805" i="13"/>
  <c r="X1891" i="13"/>
  <c r="X4403" i="13"/>
  <c r="X4747" i="13"/>
  <c r="X3149" i="13"/>
  <c r="X2540" i="13"/>
  <c r="X1491" i="13"/>
  <c r="X2288" i="13"/>
  <c r="X4080" i="13"/>
  <c r="X79" i="13"/>
  <c r="X1026" i="13"/>
  <c r="X3201" i="13"/>
  <c r="X3522" i="13"/>
  <c r="X3706" i="13"/>
  <c r="X379" i="13"/>
  <c r="X977" i="13"/>
  <c r="X3196" i="13"/>
  <c r="X2109" i="13"/>
  <c r="X3653" i="13"/>
  <c r="X1096" i="13"/>
  <c r="X114" i="13"/>
  <c r="X2322" i="13"/>
  <c r="X1640" i="13"/>
  <c r="X1933" i="13"/>
  <c r="X4015" i="13"/>
  <c r="X3401" i="13"/>
  <c r="X2267" i="13"/>
  <c r="X4165" i="13"/>
  <c r="X1627" i="13"/>
  <c r="X1512" i="13"/>
  <c r="X2960" i="13"/>
  <c r="X1997" i="13"/>
  <c r="X3226" i="13"/>
  <c r="X3517" i="13"/>
  <c r="X4160" i="13"/>
  <c r="X2134" i="13"/>
  <c r="X4775" i="13"/>
  <c r="X3049" i="13"/>
  <c r="X4975" i="13"/>
  <c r="X3612" i="13"/>
  <c r="X88" i="13"/>
  <c r="X5086" i="13"/>
  <c r="X3639" i="13"/>
  <c r="X1495" i="13"/>
  <c r="X830" i="13"/>
  <c r="X3601" i="13"/>
  <c r="X5065" i="13"/>
  <c r="X272" i="13"/>
  <c r="X551" i="13"/>
  <c r="X1690" i="13"/>
  <c r="X3635" i="13"/>
  <c r="X4282" i="13"/>
  <c r="X1213" i="13"/>
  <c r="X391" i="13"/>
  <c r="X953" i="13"/>
  <c r="X2270" i="13"/>
  <c r="X2811" i="13"/>
  <c r="X362" i="13"/>
  <c r="X714" i="13"/>
  <c r="X313" i="13"/>
  <c r="X1942" i="13"/>
  <c r="X4099" i="13"/>
  <c r="X4417" i="13"/>
  <c r="X4835" i="13"/>
  <c r="X2682" i="13"/>
  <c r="X3879" i="13"/>
  <c r="X3894" i="13"/>
  <c r="X4746" i="13"/>
  <c r="X2512" i="13"/>
  <c r="X4237" i="13"/>
  <c r="X4552" i="13"/>
  <c r="X2066" i="13"/>
  <c r="X3292" i="13"/>
  <c r="X868" i="13"/>
  <c r="X4016" i="13"/>
  <c r="X2099" i="13"/>
  <c r="X2510" i="13"/>
  <c r="X5058" i="13"/>
  <c r="X3225" i="13"/>
  <c r="X1542" i="13"/>
  <c r="X1425" i="13"/>
  <c r="X2752" i="13"/>
  <c r="X4804" i="13"/>
  <c r="X206" i="13"/>
  <c r="X81" i="13"/>
  <c r="X1288" i="13"/>
  <c r="X3613" i="13"/>
  <c r="X4090" i="13"/>
  <c r="X176" i="13"/>
  <c r="X1979" i="13"/>
  <c r="X1538" i="13"/>
  <c r="X3191" i="13"/>
  <c r="X4580" i="13"/>
  <c r="X445" i="13"/>
  <c r="X1881" i="13"/>
  <c r="X822" i="13"/>
  <c r="X1084" i="13"/>
  <c r="X4004" i="13"/>
  <c r="X3353" i="13"/>
  <c r="X3377" i="13"/>
  <c r="X833" i="13"/>
  <c r="X589" i="13"/>
  <c r="X1854" i="13"/>
  <c r="X4101" i="13"/>
  <c r="X4826" i="13"/>
  <c r="X647" i="13"/>
  <c r="X1552" i="13"/>
  <c r="X134" i="13"/>
  <c r="X2220" i="13"/>
  <c r="X3890" i="13"/>
  <c r="X842" i="13"/>
  <c r="X967" i="13"/>
  <c r="X1477" i="13"/>
  <c r="X1700" i="13"/>
  <c r="X3110" i="13"/>
  <c r="X4280" i="13"/>
  <c r="X317" i="13"/>
  <c r="X1364" i="13"/>
  <c r="X1038" i="13"/>
  <c r="X3438" i="13"/>
  <c r="X36" i="13"/>
  <c r="X506" i="13"/>
  <c r="X3436" i="13"/>
  <c r="X233" i="13"/>
  <c r="X522" i="13"/>
  <c r="X1214" i="13"/>
  <c r="X2609" i="13"/>
  <c r="X3598" i="13"/>
  <c r="X393" i="13"/>
  <c r="X219" i="13"/>
  <c r="X748" i="13"/>
  <c r="X3387" i="13"/>
  <c r="X4980" i="13"/>
  <c r="X220" i="13"/>
  <c r="X2013" i="13"/>
  <c r="X500" i="13"/>
  <c r="X1356" i="13"/>
  <c r="X3998" i="13"/>
  <c r="X3571" i="13"/>
  <c r="X473" i="13"/>
  <c r="X1603" i="13"/>
  <c r="X527" i="13"/>
  <c r="X3808" i="13"/>
  <c r="X493" i="13"/>
  <c r="X503" i="13"/>
  <c r="X4322" i="13"/>
  <c r="X3889" i="13"/>
  <c r="X358" i="13"/>
  <c r="X498" i="13"/>
  <c r="X3192" i="13"/>
  <c r="X4477" i="13"/>
  <c r="X5060" i="13"/>
  <c r="X803" i="13"/>
  <c r="X585" i="13"/>
  <c r="X1990" i="13"/>
  <c r="X3432" i="13"/>
  <c r="X4782" i="13"/>
  <c r="X691" i="13"/>
  <c r="X626" i="13"/>
  <c r="X911" i="13"/>
  <c r="X2655" i="13"/>
  <c r="X4656" i="13"/>
  <c r="X1314" i="13"/>
  <c r="X1789" i="13"/>
  <c r="X40" i="13"/>
  <c r="X4550" i="13"/>
  <c r="X3398" i="13"/>
  <c r="X155" i="13"/>
  <c r="X167" i="13"/>
  <c r="X1139" i="13"/>
  <c r="X1079" i="13"/>
  <c r="X3424" i="13"/>
  <c r="X713" i="13"/>
  <c r="X597" i="13"/>
  <c r="X1511" i="13"/>
  <c r="X1608" i="13"/>
  <c r="X4036" i="13"/>
  <c r="X817" i="13"/>
  <c r="X229" i="13"/>
  <c r="X1708" i="13"/>
  <c r="X3178" i="13"/>
  <c r="X4498" i="13"/>
  <c r="X722" i="13"/>
  <c r="X1639" i="13"/>
  <c r="X1029" i="13"/>
  <c r="X2348" i="13"/>
  <c r="X4267" i="13"/>
  <c r="X1544" i="13"/>
  <c r="X1327" i="13"/>
  <c r="X1659" i="13"/>
  <c r="X1131" i="13"/>
  <c r="X2994" i="13"/>
  <c r="X100" i="13"/>
  <c r="X386" i="13"/>
  <c r="X1555" i="13"/>
  <c r="X1113" i="13"/>
  <c r="X1197" i="13"/>
  <c r="X1377" i="13"/>
  <c r="X4283" i="13"/>
  <c r="X102" i="13"/>
  <c r="X743" i="13"/>
  <c r="X494" i="13"/>
  <c r="X2280" i="13"/>
  <c r="X3800" i="13"/>
  <c r="X4778" i="13"/>
  <c r="X508" i="13"/>
  <c r="X629" i="13"/>
  <c r="X3602" i="13"/>
  <c r="X4773" i="13"/>
  <c r="X4097" i="13"/>
  <c r="X1295" i="13"/>
  <c r="X1097" i="13"/>
  <c r="X2003" i="13"/>
  <c r="X3069" i="13"/>
  <c r="X74" i="13"/>
  <c r="X296" i="13"/>
  <c r="X1291" i="13"/>
  <c r="X2888" i="13"/>
  <c r="X2585" i="13"/>
  <c r="X4144" i="13"/>
  <c r="X71" i="13"/>
  <c r="X337" i="13"/>
  <c r="X355" i="13"/>
  <c r="X1784" i="13"/>
  <c r="X3179" i="13"/>
  <c r="X2970" i="13"/>
  <c r="X1422" i="13"/>
  <c r="X1016" i="13"/>
  <c r="X2057" i="13"/>
  <c r="X1036" i="13"/>
  <c r="X4184" i="13"/>
  <c r="X483" i="13"/>
  <c r="X1533" i="13"/>
  <c r="X761" i="13"/>
  <c r="X2504" i="13"/>
  <c r="X4761" i="13"/>
  <c r="X791" i="13"/>
  <c r="X119" i="13"/>
  <c r="X1335" i="13"/>
  <c r="X1871" i="13"/>
  <c r="X3394" i="13"/>
  <c r="X1488" i="13"/>
  <c r="X381" i="13"/>
  <c r="X3344" i="13"/>
  <c r="X2883" i="13"/>
  <c r="X3469" i="13"/>
  <c r="X480" i="13"/>
  <c r="X4318" i="13"/>
  <c r="X3904" i="13"/>
  <c r="X2779" i="13"/>
  <c r="X2299" i="13"/>
  <c r="X2357" i="13"/>
  <c r="X3360" i="13"/>
  <c r="X543" i="13"/>
  <c r="X809" i="13"/>
  <c r="X1631" i="13"/>
  <c r="X3320" i="13"/>
  <c r="X4931" i="13"/>
  <c r="X344" i="13"/>
  <c r="X1420" i="13"/>
  <c r="X1068" i="13"/>
  <c r="X2050" i="13"/>
  <c r="X4882" i="13"/>
  <c r="X2143" i="13"/>
  <c r="X632" i="13"/>
  <c r="X1482" i="13"/>
  <c r="X1048" i="13"/>
  <c r="X4271" i="13"/>
  <c r="X4976" i="13"/>
  <c r="X552" i="13"/>
  <c r="X1232" i="13"/>
  <c r="X136" i="13"/>
  <c r="X4467" i="13"/>
  <c r="X318" i="13"/>
  <c r="X2440" i="13"/>
  <c r="X2884" i="13"/>
  <c r="X273" i="13"/>
  <c r="X819" i="13"/>
  <c r="X2255" i="13"/>
  <c r="X1308" i="13"/>
  <c r="X2710" i="13"/>
  <c r="X725" i="13"/>
  <c r="X285" i="13"/>
  <c r="X1454" i="13"/>
  <c r="X4936" i="13"/>
  <c r="X4493" i="13"/>
  <c r="X227" i="13"/>
  <c r="X1763" i="13"/>
  <c r="X2443" i="13"/>
  <c r="X2669" i="13"/>
  <c r="X4064" i="13"/>
  <c r="X2603" i="13"/>
  <c r="X2466" i="13"/>
  <c r="X4596" i="13"/>
  <c r="X750" i="13"/>
  <c r="X5083" i="13"/>
  <c r="X3282" i="13"/>
  <c r="X3743" i="13"/>
  <c r="X1901" i="13"/>
  <c r="X3396" i="13"/>
  <c r="X4452" i="13"/>
  <c r="X3280" i="13"/>
  <c r="X1135" i="13"/>
  <c r="X1658" i="13"/>
  <c r="X2990" i="13"/>
  <c r="X4685" i="13"/>
  <c r="X2656" i="13"/>
  <c r="X1554" i="13"/>
  <c r="X3313" i="13"/>
  <c r="X4880" i="13"/>
  <c r="X4650" i="13"/>
  <c r="X2756" i="13"/>
  <c r="X4211" i="13"/>
  <c r="X1098" i="13"/>
  <c r="X900" i="13"/>
  <c r="X3965" i="13"/>
  <c r="X1115" i="13"/>
  <c r="X283" i="13"/>
  <c r="X1719" i="13"/>
  <c r="X3533" i="13"/>
  <c r="X3165" i="13"/>
  <c r="X115" i="13"/>
  <c r="X2083" i="13"/>
  <c r="X2251" i="13"/>
  <c r="X4577" i="13"/>
  <c r="X4952" i="13"/>
  <c r="X711" i="13"/>
  <c r="X851" i="13"/>
  <c r="X4258" i="13"/>
  <c r="X4203" i="13"/>
  <c r="X4856" i="13"/>
  <c r="X2941" i="13"/>
  <c r="X2294" i="13"/>
  <c r="X3734" i="13"/>
  <c r="X4851" i="13"/>
  <c r="X3634" i="13"/>
  <c r="X1223" i="13"/>
  <c r="X3203" i="13"/>
  <c r="X3582" i="13"/>
  <c r="X2718" i="13"/>
  <c r="X4822" i="13"/>
  <c r="X4017" i="13"/>
  <c r="X1423" i="13"/>
  <c r="X3270" i="13"/>
  <c r="X4810" i="13"/>
  <c r="X1573" i="13"/>
  <c r="X3663" i="13"/>
  <c r="X1683" i="13"/>
  <c r="X3156" i="13"/>
  <c r="X3788" i="13"/>
  <c r="X3989" i="13"/>
  <c r="X14" i="13"/>
  <c r="X663" i="13"/>
  <c r="X3993" i="13"/>
  <c r="X54" i="13"/>
  <c r="X225" i="13"/>
  <c r="X1175" i="13"/>
  <c r="X4410" i="13"/>
  <c r="X4877" i="13"/>
  <c r="X310" i="13"/>
  <c r="X1550" i="13"/>
  <c r="X2187" i="13"/>
  <c r="X2177" i="13"/>
  <c r="X4954" i="13"/>
  <c r="X2041" i="13"/>
  <c r="X1077" i="13"/>
  <c r="X1108" i="13"/>
  <c r="X2216" i="13"/>
  <c r="X5047" i="13"/>
  <c r="X4480" i="13"/>
  <c r="X3795" i="13"/>
  <c r="X507" i="13"/>
  <c r="X1754" i="13"/>
  <c r="X4870" i="13"/>
  <c r="X3722" i="13"/>
  <c r="X1523" i="13"/>
  <c r="X2660" i="13"/>
  <c r="X4568" i="13"/>
  <c r="X3062" i="13"/>
  <c r="X2176" i="13"/>
  <c r="X1827" i="13"/>
  <c r="X2415" i="13"/>
  <c r="X4689" i="13"/>
  <c r="X3138" i="13"/>
  <c r="X2223" i="13"/>
  <c r="X4204" i="13"/>
  <c r="X1652" i="13"/>
  <c r="X4711" i="13"/>
  <c r="X4680" i="13"/>
  <c r="X1600" i="13"/>
  <c r="X3675" i="13"/>
  <c r="X3345" i="13"/>
  <c r="X2286" i="13"/>
  <c r="X1509" i="13"/>
  <c r="X1409" i="13"/>
  <c r="X2635" i="13"/>
  <c r="X3534" i="13"/>
  <c r="X3563" i="13"/>
  <c r="X3154" i="13"/>
  <c r="X1705" i="13"/>
  <c r="X2046" i="13"/>
  <c r="X815" i="13"/>
  <c r="X571" i="13"/>
  <c r="X2164" i="13"/>
  <c r="X1370" i="13"/>
  <c r="X3762" i="13"/>
  <c r="X1089" i="13"/>
  <c r="X845" i="13"/>
  <c r="X1450" i="13"/>
  <c r="X4472" i="13"/>
  <c r="X3592" i="13"/>
  <c r="X239" i="13"/>
  <c r="X677" i="13"/>
  <c r="X429" i="13"/>
  <c r="X3107" i="13"/>
  <c r="X3757" i="13"/>
  <c r="X84" i="13"/>
  <c r="X1547" i="13"/>
  <c r="X520" i="13"/>
  <c r="X1411" i="13"/>
  <c r="X3172" i="13"/>
  <c r="X1841" i="13"/>
  <c r="X4948" i="13"/>
  <c r="X545" i="13"/>
  <c r="X423" i="13"/>
  <c r="X660" i="13"/>
  <c r="X3194" i="13"/>
  <c r="X1646" i="13"/>
  <c r="X1205" i="13"/>
  <c r="X161" i="13"/>
  <c r="X826" i="13"/>
  <c r="X3716" i="13"/>
  <c r="X5040" i="13"/>
  <c r="X615" i="13"/>
  <c r="X1868" i="13"/>
  <c r="X109" i="13"/>
  <c r="X1075" i="13"/>
  <c r="X2974" i="13"/>
  <c r="X240" i="13"/>
  <c r="X529" i="13"/>
  <c r="X4377" i="13"/>
  <c r="X976" i="13"/>
  <c r="X1245" i="13"/>
  <c r="X2338" i="13"/>
  <c r="X1806" i="13"/>
  <c r="X3626" i="13"/>
  <c r="X342" i="13"/>
  <c r="X226" i="13"/>
  <c r="X1867" i="13"/>
  <c r="X1723" i="13"/>
  <c r="X4455" i="13"/>
  <c r="X19" i="13"/>
  <c r="X1039" i="13"/>
  <c r="X395" i="13"/>
  <c r="X2413" i="13"/>
  <c r="X3617" i="13"/>
  <c r="X361" i="13"/>
  <c r="X479" i="13"/>
  <c r="X617" i="13"/>
  <c r="X2354" i="13"/>
  <c r="X4700" i="13"/>
  <c r="X679" i="13"/>
  <c r="X563" i="13"/>
  <c r="X2397" i="13"/>
  <c r="X2068" i="13"/>
  <c r="X1189" i="13"/>
  <c r="X1812" i="13"/>
  <c r="X1718" i="13"/>
  <c r="X4551" i="13"/>
  <c r="X3352" i="13"/>
  <c r="X260" i="13"/>
  <c r="X281" i="13"/>
  <c r="X3358" i="13"/>
  <c r="X2087" i="13"/>
  <c r="X3827" i="13"/>
  <c r="X356" i="13"/>
  <c r="X332" i="13"/>
  <c r="X1702" i="13"/>
  <c r="X1804" i="13"/>
  <c r="X4576" i="13"/>
  <c r="X347" i="13"/>
  <c r="X689" i="13"/>
  <c r="X700" i="13"/>
  <c r="X4990" i="13"/>
  <c r="X2885" i="13"/>
  <c r="X162" i="13"/>
  <c r="X1270" i="13"/>
  <c r="X2812" i="13"/>
  <c r="X437" i="13"/>
  <c r="X4598" i="13"/>
  <c r="X441" i="13"/>
  <c r="X1890" i="13"/>
  <c r="X3880" i="13"/>
  <c r="X2239" i="13"/>
  <c r="X3561" i="13"/>
  <c r="X122" i="13"/>
  <c r="X6" i="13"/>
  <c r="X2344" i="13"/>
  <c r="X1957" i="13"/>
  <c r="X4663" i="13"/>
  <c r="X16" i="13"/>
  <c r="X203" i="13"/>
  <c r="X530" i="13"/>
  <c r="X1755" i="13"/>
  <c r="X2579" i="13"/>
  <c r="X785" i="13"/>
  <c r="X306" i="13"/>
  <c r="X416" i="13"/>
  <c r="X2133" i="13"/>
  <c r="X2893" i="13"/>
  <c r="X222" i="13"/>
  <c r="X97" i="13"/>
  <c r="X561" i="13"/>
  <c r="X385" i="13"/>
  <c r="X1507" i="13"/>
  <c r="X2623" i="13"/>
  <c r="X4928" i="13"/>
  <c r="X378" i="13"/>
  <c r="X573" i="13"/>
  <c r="X1629" i="13"/>
  <c r="X2365" i="13"/>
  <c r="X4123" i="13"/>
  <c r="X1504" i="13"/>
  <c r="X343" i="13"/>
  <c r="X1427" i="13"/>
  <c r="X531" i="13"/>
  <c r="X4482" i="13"/>
  <c r="X4056" i="13"/>
  <c r="X458" i="13"/>
  <c r="X470" i="13"/>
  <c r="X3566" i="13"/>
  <c r="X5076" i="13"/>
  <c r="X127" i="13"/>
  <c r="X907" i="13"/>
  <c r="X796" i="13"/>
  <c r="X2561" i="13"/>
  <c r="X3058" i="13"/>
  <c r="X3811" i="13"/>
  <c r="X2557" i="13"/>
  <c r="X366" i="13"/>
  <c r="X1103" i="13"/>
  <c r="X3289" i="13"/>
  <c r="X4371" i="13"/>
  <c r="X4060" i="13"/>
  <c r="X274" i="13"/>
  <c r="X256" i="13"/>
  <c r="X3355" i="13"/>
  <c r="X2480" i="13"/>
  <c r="X4157" i="13"/>
  <c r="X446" i="13"/>
  <c r="X452" i="13"/>
  <c r="X1324" i="13"/>
  <c r="X3682" i="13"/>
  <c r="X4278" i="13"/>
  <c r="X634" i="13"/>
  <c r="X80" i="13"/>
  <c r="X811" i="13"/>
  <c r="X4481" i="13"/>
  <c r="X2734" i="13"/>
  <c r="X35" i="13"/>
  <c r="X175" i="13"/>
  <c r="X2677" i="13"/>
  <c r="X2565" i="13"/>
  <c r="X3042" i="13"/>
  <c r="X1970" i="13"/>
  <c r="X2521" i="13"/>
  <c r="X2802" i="13"/>
  <c r="X2398" i="13"/>
  <c r="X4102" i="13"/>
  <c r="X1040" i="13"/>
  <c r="X1834" i="13"/>
  <c r="X426" i="13"/>
  <c r="X537" i="13"/>
  <c r="X2259" i="13"/>
  <c r="X1385" i="13"/>
  <c r="X4548" i="13"/>
  <c r="X123" i="13"/>
  <c r="X218" i="13"/>
  <c r="X1170" i="13"/>
  <c r="X3418" i="13"/>
  <c r="X2343" i="13"/>
  <c r="X548" i="13"/>
  <c r="X50" i="13"/>
  <c r="X387" i="13"/>
  <c r="X1807" i="13"/>
  <c r="X4355" i="13"/>
  <c r="X280" i="13"/>
  <c r="X1716" i="13"/>
  <c r="X737" i="13"/>
  <c r="X910" i="13"/>
  <c r="X955" i="13"/>
  <c r="X1599" i="13"/>
  <c r="X2188" i="13"/>
  <c r="X4309" i="13"/>
  <c r="X723" i="13"/>
  <c r="X990" i="13"/>
  <c r="X1839" i="13"/>
  <c r="X2430" i="13"/>
  <c r="X2141" i="13"/>
  <c r="X196" i="13"/>
  <c r="X151" i="13"/>
  <c r="X887" i="13"/>
  <c r="X1673" i="13"/>
  <c r="X3953" i="13"/>
  <c r="X577" i="13"/>
  <c r="X352" i="13"/>
  <c r="X1771" i="13"/>
  <c r="X3994" i="13"/>
  <c r="X4840" i="13"/>
  <c r="X4622" i="13"/>
  <c r="X1451" i="13"/>
  <c r="X3219" i="13"/>
  <c r="X2514" i="13"/>
  <c r="X3373" i="13"/>
  <c r="X906" i="13"/>
  <c r="X1532" i="13"/>
  <c r="X2370" i="13"/>
  <c r="X4245" i="13"/>
  <c r="X4825" i="13"/>
  <c r="X3523" i="13"/>
  <c r="X2065" i="13"/>
  <c r="X3026" i="13"/>
  <c r="X3929" i="13"/>
  <c r="X3925" i="13"/>
  <c r="X1545" i="13"/>
  <c r="X1359" i="13"/>
  <c r="X2520" i="13"/>
  <c r="X2790" i="13"/>
  <c r="X3052" i="13"/>
  <c r="X3408" i="13"/>
  <c r="X2115" i="13"/>
  <c r="X1856" i="13"/>
  <c r="X4155" i="13"/>
  <c r="X3568" i="13"/>
  <c r="X777" i="13"/>
  <c r="X290" i="13"/>
  <c r="X2215" i="13"/>
  <c r="X3106" i="13"/>
  <c r="X412" i="13"/>
  <c r="X1441" i="13"/>
  <c r="X156" i="13"/>
  <c r="X2463" i="13"/>
  <c r="X3702" i="13"/>
  <c r="X1756" i="13"/>
  <c r="X560" i="13"/>
  <c r="X1127" i="13"/>
  <c r="X680" i="13"/>
  <c r="X5012" i="13"/>
  <c r="X2842" i="13"/>
  <c r="X1630" i="13"/>
  <c r="X1764" i="13"/>
  <c r="X2152" i="13"/>
  <c r="X3579" i="13"/>
  <c r="X3777" i="13"/>
  <c r="X2956" i="13"/>
  <c r="X1404" i="13"/>
  <c r="X2548" i="13"/>
  <c r="X3725" i="13"/>
  <c r="X1922" i="13"/>
  <c r="X2337" i="13"/>
  <c r="X3804" i="13"/>
  <c r="X3109" i="13"/>
  <c r="X5066" i="13"/>
  <c r="X3840" i="13"/>
  <c r="X2296" i="13"/>
  <c r="X3723" i="13"/>
  <c r="X4435" i="13"/>
  <c r="X4591" i="13"/>
  <c r="X210" i="13"/>
  <c r="X1452" i="13"/>
  <c r="X1644" i="13"/>
  <c r="X4317" i="13"/>
  <c r="X546" i="13"/>
  <c r="X234" i="13"/>
  <c r="X3168" i="13"/>
  <c r="X1416" i="13"/>
  <c r="X3754" i="13"/>
  <c r="X333" i="13"/>
  <c r="X300" i="13"/>
  <c r="X2033" i="13"/>
  <c r="X4199" i="13"/>
  <c r="X4007" i="13"/>
  <c r="X7" i="13"/>
  <c r="X46" i="13"/>
  <c r="X946" i="13"/>
  <c r="X2875" i="13"/>
  <c r="X4217" i="13"/>
  <c r="X4560" i="13"/>
  <c r="X2695" i="13"/>
  <c r="X2438" i="13"/>
  <c r="X1024" i="13"/>
  <c r="X1179" i="13"/>
  <c r="X3976" i="13"/>
  <c r="X2544" i="13"/>
  <c r="X2449" i="13"/>
  <c r="X3050" i="13"/>
  <c r="X2911" i="13"/>
  <c r="X2494" i="13"/>
  <c r="X5053" i="13"/>
  <c r="X2105" i="13"/>
  <c r="X3068" i="13"/>
  <c r="X106" i="13"/>
  <c r="X3642" i="13"/>
  <c r="X4431" i="13"/>
  <c r="X3007" i="13"/>
  <c r="X1252" i="13"/>
  <c r="X3772" i="13"/>
  <c r="X5017" i="13"/>
  <c r="X736" i="13"/>
  <c r="X1445" i="13"/>
  <c r="X3759" i="13"/>
  <c r="X2590" i="13"/>
  <c r="X2399" i="13"/>
  <c r="X757" i="13"/>
  <c r="X1160" i="13"/>
  <c r="X3428" i="13"/>
  <c r="X1281" i="13"/>
  <c r="X4986" i="13"/>
  <c r="X1102" i="13"/>
  <c r="X533" i="13"/>
  <c r="X1753" i="13"/>
  <c r="X2864" i="13"/>
  <c r="X4058" i="13"/>
  <c r="X4765" i="13"/>
  <c r="X1634" i="13"/>
  <c r="X468" i="13"/>
  <c r="X1814" i="13"/>
  <c r="X3907" i="13"/>
  <c r="X4303" i="13"/>
  <c r="X29" i="13"/>
  <c r="X1616" i="13"/>
  <c r="X2193" i="13"/>
  <c r="X843" i="13"/>
  <c r="X5067" i="13"/>
  <c r="X1768" i="13"/>
  <c r="X202" i="13"/>
  <c r="X664" i="13"/>
  <c r="X1879" i="13"/>
  <c r="X4909" i="13"/>
  <c r="X464" i="13"/>
  <c r="X324" i="13"/>
  <c r="X431" i="13"/>
  <c r="X2375" i="13"/>
  <c r="X4381" i="13"/>
  <c r="X610" i="13"/>
  <c r="X1584" i="13"/>
  <c r="X2676" i="13"/>
  <c r="X871" i="13"/>
  <c r="X31" i="13"/>
  <c r="X2460" i="13"/>
  <c r="X2263" i="13"/>
  <c r="X4519" i="13"/>
  <c r="X556" i="13"/>
  <c r="X1332" i="13"/>
  <c r="X3527" i="13"/>
  <c r="X1621" i="13"/>
  <c r="X4364" i="13"/>
  <c r="X209" i="13"/>
  <c r="X829" i="13"/>
  <c r="X1885" i="13"/>
  <c r="X2867" i="13"/>
  <c r="X4463" i="13"/>
  <c r="X684" i="13"/>
  <c r="X730" i="13"/>
  <c r="X345" i="13"/>
  <c r="X2555" i="13"/>
  <c r="X4597" i="13"/>
  <c r="X528" i="13"/>
  <c r="X1242" i="13"/>
  <c r="X1655" i="13"/>
  <c r="X177" i="13"/>
  <c r="X607" i="13"/>
  <c r="X116" i="13"/>
  <c r="X2311" i="13"/>
  <c r="X4836" i="13"/>
  <c r="X315" i="13"/>
  <c r="X1625" i="13"/>
  <c r="X2206" i="13"/>
  <c r="X668" i="13"/>
  <c r="X2681" i="13"/>
  <c r="X4743" i="13"/>
  <c r="X1397" i="13"/>
  <c r="X1099" i="13"/>
  <c r="X2190" i="13"/>
  <c r="X1691" i="13"/>
  <c r="X4549" i="13"/>
  <c r="X83" i="13"/>
  <c r="X1846" i="13"/>
  <c r="X2121" i="13"/>
  <c r="X2698" i="13"/>
  <c r="X41" i="13"/>
  <c r="X1268" i="13"/>
  <c r="X1222" i="13"/>
  <c r="X2863" i="13"/>
  <c r="X3667" i="13"/>
  <c r="X4546" i="13"/>
  <c r="X4813" i="13"/>
  <c r="X2056" i="13"/>
  <c r="X348" i="13"/>
  <c r="X2007" i="13"/>
  <c r="X3176" i="13"/>
  <c r="X4750" i="13"/>
  <c r="X731" i="13"/>
  <c r="X956" i="13"/>
  <c r="X2386" i="13"/>
  <c r="X1920" i="13"/>
  <c r="X4395" i="13"/>
  <c r="X581" i="13"/>
  <c r="X1337" i="13"/>
  <c r="X1899" i="13"/>
  <c r="X2421" i="13"/>
  <c r="X4675" i="13"/>
  <c r="X1636" i="13"/>
  <c r="X1158" i="13"/>
  <c r="X958" i="13"/>
  <c r="X1972" i="13"/>
  <c r="X4139" i="13"/>
  <c r="X1194" i="13"/>
  <c r="X1595" i="13"/>
  <c r="X1343" i="13"/>
  <c r="X1227" i="13"/>
  <c r="X2530" i="13"/>
  <c r="X1701" i="13"/>
  <c r="X3157" i="13"/>
  <c r="X401" i="13"/>
  <c r="X99" i="13"/>
  <c r="X1123" i="13"/>
  <c r="X4068" i="13"/>
  <c r="X3758" i="13"/>
  <c r="X231" i="13"/>
  <c r="X2489" i="13"/>
  <c r="X380" i="13"/>
  <c r="X2554" i="13"/>
  <c r="X4324" i="13"/>
  <c r="X346" i="13"/>
  <c r="X1301" i="13"/>
  <c r="X1144" i="13"/>
  <c r="X1572" i="13"/>
  <c r="X4690" i="13"/>
  <c r="X1358" i="13"/>
  <c r="X775" i="13"/>
  <c r="X579" i="13"/>
  <c r="X2962" i="13"/>
  <c r="X2697" i="13"/>
  <c r="X331" i="13"/>
  <c r="X481" i="13"/>
  <c r="X1501" i="13"/>
  <c r="X72" i="13"/>
  <c r="X1271" i="13"/>
  <c r="X4222" i="13"/>
  <c r="X4074" i="13"/>
  <c r="X1071" i="13"/>
  <c r="X1977" i="13"/>
  <c r="X1287" i="13"/>
  <c r="X2596" i="13"/>
  <c r="X4846" i="13"/>
  <c r="X166" i="13"/>
  <c r="X1850" i="13"/>
  <c r="X2326" i="13"/>
  <c r="X568" i="13"/>
  <c r="X3746" i="13"/>
  <c r="X295" i="13"/>
  <c r="X179" i="13"/>
  <c r="X2272" i="13"/>
  <c r="X2581" i="13"/>
  <c r="X3545" i="13"/>
  <c r="X569" i="13"/>
  <c r="X928" i="13"/>
  <c r="X1560" i="13"/>
  <c r="X3831" i="13"/>
  <c r="X4886" i="13"/>
  <c r="X1643" i="13"/>
  <c r="X2667" i="13"/>
  <c r="X4734" i="13"/>
  <c r="X1931" i="13"/>
  <c r="X2162" i="13"/>
  <c r="X3541" i="13"/>
  <c r="X4081" i="13"/>
  <c r="X1345" i="13"/>
  <c r="X738" i="13"/>
  <c r="X2262" i="13"/>
  <c r="X3232" i="13"/>
  <c r="X3336" i="13"/>
  <c r="X130" i="13"/>
  <c r="X827" i="13"/>
  <c r="X2819" i="13"/>
  <c r="X1263" i="13"/>
  <c r="X4093" i="13"/>
  <c r="X1466" i="13"/>
  <c r="X787" i="13"/>
  <c r="X1226" i="13"/>
  <c r="X2277" i="13"/>
  <c r="X4927" i="13"/>
  <c r="X275" i="13"/>
  <c r="X1410" i="13"/>
  <c r="X424" i="13"/>
  <c r="X2208" i="13"/>
  <c r="X319" i="13"/>
  <c r="X653" i="13"/>
  <c r="X2753" i="13"/>
  <c r="X4242" i="13"/>
  <c r="X2016" i="13"/>
  <c r="X475" i="13"/>
  <c r="X2505" i="13"/>
  <c r="X1924" i="13"/>
  <c r="X4831" i="13"/>
  <c r="X1593" i="13"/>
  <c r="X2031" i="13"/>
  <c r="X2256" i="13"/>
  <c r="X2720" i="13"/>
  <c r="X2783" i="13"/>
  <c r="X184" i="13"/>
  <c r="X1044" i="13"/>
  <c r="X2916" i="13"/>
  <c r="X1585" i="13"/>
  <c r="X5088" i="13"/>
  <c r="X3565" i="13"/>
  <c r="X1829" i="13"/>
  <c r="X2464" i="13"/>
  <c r="X1221" i="13"/>
  <c r="X3782" i="13"/>
  <c r="X3048" i="13"/>
  <c r="X3858" i="13"/>
  <c r="X1243" i="13"/>
  <c r="X4974" i="13"/>
  <c r="X2578" i="13"/>
  <c r="X1457" i="13"/>
  <c r="X1440" i="13"/>
  <c r="X1453" i="13"/>
  <c r="X5023" i="13"/>
  <c r="X4424" i="13"/>
  <c r="X2949" i="13"/>
  <c r="X1830" i="13"/>
  <c r="X1256" i="13"/>
  <c r="X4819" i="13"/>
  <c r="X784" i="13"/>
  <c r="X2004" i="13"/>
  <c r="X376" i="13"/>
  <c r="X2345" i="13"/>
  <c r="X3990" i="13"/>
  <c r="X644" i="13"/>
  <c r="X505" i="13"/>
  <c r="X584" i="13"/>
  <c r="X2481" i="13"/>
  <c r="X4955" i="13"/>
  <c r="X247" i="13"/>
  <c r="X813" i="13"/>
  <c r="X326" i="13"/>
  <c r="X3400" i="13"/>
  <c r="X3137" i="13"/>
  <c r="X448" i="13"/>
  <c r="X292" i="13"/>
  <c r="X583" i="13"/>
  <c r="X3103" i="13"/>
  <c r="X4900" i="13"/>
  <c r="X4802" i="13"/>
  <c r="X3086" i="13"/>
  <c r="X2569" i="13"/>
  <c r="X2063" i="13"/>
  <c r="X2966" i="13"/>
  <c r="X4919" i="13"/>
  <c r="X3319" i="13"/>
  <c r="X2529" i="13"/>
  <c r="X3578" i="13"/>
  <c r="X4000" i="13"/>
  <c r="X4668" i="13"/>
  <c r="X2366" i="13"/>
  <c r="X3855" i="13"/>
  <c r="X3884" i="13"/>
  <c r="X4010" i="13"/>
  <c r="X3607" i="13"/>
  <c r="X1142" i="13"/>
  <c r="X3167" i="13"/>
  <c r="X4709" i="13"/>
  <c r="X2817" i="13"/>
  <c r="X612" i="13"/>
  <c r="X2155" i="13"/>
  <c r="X1536" i="13"/>
  <c r="X4581" i="13"/>
  <c r="X765" i="13"/>
  <c r="X1401" i="13"/>
  <c r="X1442" i="13"/>
  <c r="X3903" i="13"/>
  <c r="X1348" i="13"/>
  <c r="X124" i="13"/>
  <c r="X966" i="13"/>
  <c r="X2620" i="13"/>
  <c r="X1146" i="13"/>
  <c r="X4046" i="13"/>
  <c r="X1125" i="13"/>
  <c r="X655" i="13"/>
  <c r="X1813" i="13"/>
  <c r="X912" i="13"/>
  <c r="X4059" i="13"/>
  <c r="X1011" i="13"/>
  <c r="X1493" i="13"/>
  <c r="X3216" i="13"/>
  <c r="X2499" i="13"/>
  <c r="X3018" i="13"/>
  <c r="X2225" i="13"/>
  <c r="X1387" i="13"/>
  <c r="X1064" i="13"/>
  <c r="X3186" i="13"/>
  <c r="X4387" i="13"/>
  <c r="X2848" i="13"/>
  <c r="X2393" i="13"/>
  <c r="X2889" i="13"/>
  <c r="X4705" i="13"/>
  <c r="X3918" i="13"/>
  <c r="X1138" i="13"/>
  <c r="X2252" i="13"/>
  <c r="X3834" i="13"/>
  <c r="X4784" i="13"/>
  <c r="X1354" i="13"/>
  <c r="X608" i="13"/>
  <c r="X2683" i="13"/>
  <c r="X2954" i="13"/>
  <c r="X5072" i="13"/>
  <c r="X994" i="13"/>
  <c r="X661" i="13"/>
  <c r="X1136" i="13"/>
  <c r="X3229" i="13"/>
  <c r="X682" i="13"/>
  <c r="X721" i="13"/>
  <c r="X2940" i="13"/>
  <c r="X2364" i="13"/>
  <c r="X4536" i="13"/>
  <c r="X1383" i="13"/>
  <c r="X740" i="13"/>
  <c r="X2532" i="13"/>
  <c r="X974" i="13"/>
  <c r="X4905" i="13"/>
  <c r="X1739" i="13"/>
  <c r="X2253" i="13"/>
  <c r="X3555" i="13"/>
  <c r="X935" i="13"/>
  <c r="X3119" i="13"/>
  <c r="X2740" i="13"/>
  <c r="X4494" i="13"/>
  <c r="X4084" i="13"/>
  <c r="X1312" i="13"/>
  <c r="X2984" i="13"/>
  <c r="X1656" i="13"/>
  <c r="X5071" i="13"/>
  <c r="X3386" i="13"/>
  <c r="X645" i="13"/>
  <c r="X794" i="13"/>
  <c r="X3708" i="13"/>
  <c r="X3055" i="13"/>
  <c r="X5050" i="13"/>
  <c r="X1712" i="13"/>
  <c r="X705" i="13"/>
  <c r="X2287" i="13"/>
  <c r="X2724" i="13"/>
  <c r="X3046" i="13"/>
  <c r="X107" i="13"/>
  <c r="X746" i="13"/>
  <c r="X1023" i="13"/>
  <c r="X3392" i="13"/>
  <c r="X4731" i="13"/>
  <c r="X4396" i="13"/>
  <c r="X3940" i="13"/>
  <c r="X28" i="13"/>
  <c r="X363" i="13"/>
  <c r="X3273" i="13"/>
  <c r="X4633" i="13"/>
  <c r="X4382" i="13"/>
  <c r="X1111" i="13"/>
  <c r="X287" i="13"/>
  <c r="X2205" i="13"/>
  <c r="X1696" i="13"/>
  <c r="X4240" i="13"/>
  <c r="X1073" i="13"/>
  <c r="X542" i="13"/>
  <c r="X1704" i="13"/>
  <c r="X3666" i="13"/>
  <c r="X4326" i="13"/>
  <c r="X837" i="13"/>
  <c r="X1657" i="13"/>
  <c r="X1982" i="13"/>
  <c r="X3710" i="13"/>
  <c r="X4926" i="13"/>
  <c r="X2539" i="13"/>
  <c r="X180" i="13"/>
  <c r="X4043" i="13"/>
  <c r="X4451" i="13"/>
  <c r="X952" i="13"/>
  <c r="X1262" i="13"/>
  <c r="X4185" i="13"/>
  <c r="X4917" i="13"/>
  <c r="X4780" i="13"/>
  <c r="X1782" i="13"/>
  <c r="X77" i="13"/>
  <c r="X3188" i="13"/>
  <c r="X2823" i="13"/>
  <c r="X3310" i="13"/>
  <c r="X261" i="13"/>
  <c r="X76" i="13"/>
  <c r="X1317" i="13"/>
  <c r="X4179" i="13"/>
  <c r="X4958" i="13"/>
  <c r="X415" i="13"/>
  <c r="X1286" i="13"/>
  <c r="X2293" i="13"/>
  <c r="X4953" i="13"/>
  <c r="X4624" i="13"/>
  <c r="X936" i="13"/>
  <c r="X658" i="13"/>
  <c r="X4212" i="13"/>
  <c r="X1794" i="13"/>
  <c r="X638" i="13"/>
  <c r="X1299" i="13"/>
  <c r="X2349" i="13"/>
  <c r="X2376" i="13"/>
  <c r="X322" i="13"/>
  <c r="X440" i="13"/>
  <c r="X299" i="13"/>
  <c r="X2851" i="13"/>
  <c r="X5029" i="13"/>
  <c r="X4241" i="13"/>
  <c r="X191" i="13"/>
  <c r="X554" i="13"/>
  <c r="X3611" i="13"/>
  <c r="X4542" i="13"/>
  <c r="X4313" i="13"/>
  <c r="X1400" i="13"/>
  <c r="X293" i="13"/>
  <c r="X3091" i="13"/>
  <c r="X1274" i="13"/>
  <c r="X659" i="13"/>
  <c r="X540" i="13"/>
  <c r="X3970" i="13"/>
  <c r="X2148" i="13"/>
  <c r="X2685" i="13"/>
  <c r="X2571" i="13"/>
  <c r="X171" i="13"/>
  <c r="X183" i="13"/>
  <c r="X3549" i="13"/>
  <c r="X4693" i="13"/>
  <c r="X4158" i="13"/>
  <c r="X1605" i="13"/>
  <c r="X1200" i="13"/>
  <c r="X3159" i="13"/>
  <c r="X2389" i="13"/>
  <c r="X4292" i="13"/>
  <c r="X164" i="13"/>
  <c r="X135" i="13"/>
  <c r="X1002" i="13"/>
  <c r="X3606" i="13"/>
  <c r="X3462" i="13"/>
  <c r="X550" i="13"/>
  <c r="X160" i="13"/>
  <c r="X1253" i="13"/>
  <c r="X4766" i="13"/>
  <c r="X2599" i="13"/>
  <c r="X1121" i="13"/>
  <c r="X1133" i="13"/>
  <c r="X838" i="13"/>
  <c r="X1124" i="13"/>
  <c r="X2566" i="13"/>
  <c r="X2355" i="13"/>
  <c r="X3150" i="13"/>
  <c r="X749" i="13"/>
  <c r="X633" i="13"/>
  <c r="X3583" i="13"/>
  <c r="X1119" i="13"/>
  <c r="X4537" i="13"/>
  <c r="X1334" i="13"/>
  <c r="X1169" i="13"/>
  <c r="X215" i="13"/>
  <c r="X2058" i="13"/>
  <c r="X2983" i="13"/>
  <c r="X369" i="13"/>
  <c r="X933" i="13"/>
  <c r="X320" i="13"/>
  <c r="X3363" i="13"/>
  <c r="X3824" i="13"/>
  <c r="X849" i="13"/>
  <c r="X605" i="13"/>
  <c r="X2353" i="13"/>
  <c r="X846" i="13"/>
  <c r="X4610" i="13"/>
  <c r="X1529" i="13"/>
  <c r="X1323" i="13"/>
  <c r="X850" i="13"/>
  <c r="X133" i="13"/>
  <c r="X2448" i="13"/>
  <c r="X3898" i="13"/>
  <c r="X195" i="13"/>
  <c r="X1419" i="13"/>
  <c r="X146" i="13"/>
  <c r="X1954" i="13"/>
  <c r="X4289" i="13"/>
  <c r="X4899" i="13"/>
  <c r="X1428" i="13"/>
  <c r="X417" i="13"/>
  <c r="X2835" i="13"/>
  <c r="X1711" i="13"/>
  <c r="X4717" i="13"/>
  <c r="X1398" i="13"/>
  <c r="X1505" i="13"/>
  <c r="X2269" i="13"/>
  <c r="X4515" i="13"/>
  <c r="X463" i="13"/>
  <c r="X1864" i="13"/>
  <c r="X246" i="13"/>
  <c r="X1896" i="13"/>
  <c r="X2873" i="13"/>
  <c r="X4385" i="13"/>
  <c r="X2042" i="13"/>
  <c r="X4491" i="13"/>
  <c r="X3554" i="13"/>
  <c r="X1918" i="13"/>
  <c r="X1431" i="13"/>
  <c r="X3944" i="13"/>
  <c r="X4994" i="13"/>
  <c r="X4456" i="13"/>
  <c r="X18" i="13"/>
  <c r="X397" i="13"/>
  <c r="X3099" i="13"/>
  <c r="X1624" i="13"/>
  <c r="X4361" i="13"/>
  <c r="X1236" i="13"/>
  <c r="X78" i="13"/>
  <c r="X2615" i="13"/>
  <c r="X2450" i="13"/>
  <c r="X3972" i="13"/>
  <c r="X245" i="13"/>
  <c r="X349" i="13"/>
  <c r="X616" i="13"/>
  <c r="X3643" i="13"/>
  <c r="X3369" i="13"/>
  <c r="X269" i="13"/>
  <c r="X1085" i="13"/>
  <c r="X1333" i="13"/>
  <c r="X3123" i="13"/>
  <c r="X1583" i="13"/>
  <c r="X1000" i="13"/>
  <c r="X1475" i="13"/>
  <c r="X4979" i="13"/>
  <c r="X388" i="13"/>
  <c r="X400" i="13"/>
  <c r="X4230" i="13"/>
  <c r="X4697" i="13"/>
  <c r="X2904" i="13"/>
  <c r="X575" i="13"/>
  <c r="X11" i="13"/>
  <c r="X2228" i="13"/>
  <c r="X2227" i="13"/>
  <c r="X4834" i="13"/>
  <c r="X1981" i="13"/>
  <c r="X48" i="13"/>
  <c r="X752" i="13"/>
  <c r="X3651" i="13"/>
  <c r="X3807" i="13"/>
  <c r="X3846" i="13"/>
  <c r="X4380" i="13"/>
  <c r="X451" i="13"/>
  <c r="X3384" i="13"/>
  <c r="X4517" i="13"/>
  <c r="X2111" i="13"/>
  <c r="X1770" i="13"/>
  <c r="X2967" i="13"/>
  <c r="X4425" i="13"/>
  <c r="X3128" i="13"/>
  <c r="X2897" i="13"/>
  <c r="X3711" i="13"/>
  <c r="X4561" i="13"/>
  <c r="X4448" i="13"/>
  <c r="X4002" i="13"/>
  <c r="X3081" i="13"/>
  <c r="X495" i="13"/>
  <c r="X4478" i="13"/>
  <c r="X2182" i="13"/>
  <c r="X5064" i="13"/>
  <c r="X4162" i="13"/>
  <c r="X763" i="13"/>
  <c r="X1897" i="13"/>
  <c r="X4054" i="13"/>
  <c r="X169" i="13"/>
  <c r="X709" i="13"/>
  <c r="X1303" i="13"/>
  <c r="X3967" i="13"/>
  <c r="X3841" i="13"/>
  <c r="X513" i="13"/>
  <c r="X1078" i="13"/>
  <c r="X1588" i="13"/>
  <c r="X1988" i="13"/>
  <c r="X4735" i="13"/>
  <c r="X1095" i="13"/>
  <c r="X111" i="13"/>
  <c r="X432" i="13"/>
  <c r="X3659" i="13"/>
  <c r="X4069" i="13"/>
  <c r="X2757" i="13"/>
  <c r="X1855" i="13"/>
  <c r="X1513" i="13"/>
  <c r="X1962" i="13"/>
  <c r="X4999" i="13"/>
  <c r="X4852" i="13"/>
  <c r="X2268" i="13"/>
  <c r="X3284" i="13"/>
  <c r="X4375" i="13"/>
  <c r="X3668" i="13"/>
  <c r="X2456" i="13"/>
  <c r="X672" i="13"/>
  <c r="X2619" i="13"/>
  <c r="X3365" i="13"/>
  <c r="X4183" i="13"/>
  <c r="X2100" i="13"/>
  <c r="X3576" i="13"/>
  <c r="X978" i="13"/>
  <c r="X4762" i="13"/>
  <c r="X3510" i="13"/>
  <c r="X1336" i="13"/>
  <c r="X34" i="13"/>
  <c r="X1339" i="13"/>
  <c r="X4316" i="13"/>
  <c r="X228" i="13"/>
  <c r="X94" i="13"/>
  <c r="X2478" i="13"/>
  <c r="X1818" i="13"/>
  <c r="X4821" i="13"/>
  <c r="X1725" i="13"/>
  <c r="X538" i="13"/>
  <c r="X3856" i="13"/>
  <c r="X3395" i="13"/>
  <c r="X4026" i="13"/>
  <c r="X193" i="13"/>
  <c r="X1231" i="13"/>
  <c r="X3015" i="13"/>
  <c r="X1220" i="13"/>
  <c r="X4797" i="13"/>
  <c r="X3082" i="13"/>
  <c r="X1357" i="13"/>
  <c r="X3459" i="13"/>
  <c r="X4224" i="13"/>
  <c r="X2589" i="13"/>
  <c r="X2055" i="13"/>
  <c r="X3739" i="13"/>
  <c r="X4188" i="13"/>
  <c r="X2749" i="13"/>
  <c r="X4042" i="13"/>
  <c r="X1801" i="13"/>
  <c r="X1207" i="13"/>
  <c r="X3236" i="13"/>
  <c r="X3652" i="13"/>
  <c r="X3737" i="13"/>
  <c r="X3975" i="13"/>
  <c r="X1407" i="13"/>
  <c r="X3678" i="13"/>
  <c r="X2659" i="13"/>
  <c r="X3490" i="13"/>
  <c r="X2820" i="13"/>
  <c r="X2030" i="13"/>
  <c r="X3742" i="13"/>
  <c r="X4057" i="13"/>
  <c r="X4163" i="13"/>
  <c r="X2654" i="13"/>
  <c r="X3532" i="13"/>
  <c r="X4406" i="13"/>
  <c r="X2333" i="13"/>
  <c r="X3014" i="13"/>
  <c r="X2047" i="13"/>
  <c r="X3198" i="13"/>
  <c r="X3584" i="13"/>
  <c r="X501" i="13"/>
  <c r="X1386" i="13"/>
  <c r="X654" i="13"/>
  <c r="X3433" i="13"/>
  <c r="X3256" i="13"/>
  <c r="X157" i="13"/>
  <c r="X392" i="13"/>
  <c r="X3114" i="13"/>
  <c r="X3920" i="13"/>
  <c r="X5008" i="13"/>
  <c r="X447" i="13"/>
  <c r="X1109" i="13"/>
  <c r="X2261" i="13"/>
  <c r="X1688" i="13"/>
  <c r="X5041" i="13"/>
  <c r="X4520" i="13"/>
  <c r="X1439" i="13"/>
  <c r="X170" i="13"/>
  <c r="X1853" i="13"/>
  <c r="X1571" i="13"/>
  <c r="X4626" i="13"/>
  <c r="X4772" i="13"/>
  <c r="X1378" i="13"/>
  <c r="X1003" i="13"/>
  <c r="X3971" i="13"/>
  <c r="X2606" i="13"/>
  <c r="X3553" i="13"/>
  <c r="X39" i="13"/>
  <c r="X262" i="13"/>
  <c r="X2477" i="13"/>
  <c r="X1341" i="13"/>
  <c r="X4109" i="13"/>
  <c r="X509" i="13"/>
  <c r="X185" i="13"/>
  <c r="X1540" i="13"/>
  <c r="X4841" i="13"/>
  <c r="X3241" i="13"/>
  <c r="X781" i="13"/>
  <c r="X921" i="13"/>
  <c r="X3514" i="13"/>
  <c r="X3083" i="13"/>
  <c r="X797" i="13"/>
  <c r="X995" i="13"/>
  <c r="X1047" i="13"/>
  <c r="X4235" i="13"/>
  <c r="X3573" i="13"/>
  <c r="X172" i="13"/>
  <c r="X399" i="13"/>
  <c r="X3908" i="13"/>
  <c r="X3923" i="13"/>
  <c r="X4872" i="13"/>
  <c r="X1005" i="13"/>
  <c r="X889" i="13"/>
  <c r="X3839" i="13"/>
  <c r="X891" i="13"/>
  <c r="X3305" i="13"/>
  <c r="X56" i="13"/>
  <c r="X62" i="13"/>
  <c r="X2139" i="13"/>
  <c r="X4413" i="13"/>
  <c r="X4544" i="13"/>
  <c r="X359" i="13"/>
  <c r="X371" i="13"/>
  <c r="X4190" i="13"/>
  <c r="X263" i="13"/>
  <c r="X302" i="13"/>
  <c r="X1859" i="13"/>
  <c r="X3131" i="13"/>
  <c r="X4614" i="13"/>
  <c r="X840" i="13"/>
  <c r="X212" i="13"/>
  <c r="X1497" i="13"/>
  <c r="X2374" i="13"/>
  <c r="X3850" i="13"/>
  <c r="X3866" i="13"/>
  <c r="X515" i="13"/>
  <c r="X1620" i="13"/>
  <c r="X1042" i="13"/>
  <c r="X4556" i="13"/>
  <c r="X4220" i="13"/>
  <c r="X17" i="13"/>
  <c r="X38" i="13"/>
  <c r="X4468" i="13"/>
  <c r="X4687" i="13"/>
  <c r="X37" i="13"/>
  <c r="X153" i="13"/>
  <c r="X3785" i="13"/>
  <c r="X535" i="13"/>
  <c r="X4625" i="13"/>
  <c r="X59" i="13"/>
  <c r="X1132" i="13"/>
  <c r="X2064" i="13"/>
  <c r="X1320" i="13"/>
  <c r="X4337" i="13"/>
  <c r="X3878" i="13"/>
  <c r="X698" i="13"/>
  <c r="X710" i="13"/>
  <c r="X4440" i="13"/>
  <c r="X2264" i="13"/>
  <c r="X2727" i="13"/>
  <c r="X47" i="13"/>
  <c r="X1238" i="13"/>
  <c r="X3075" i="13"/>
  <c r="X886" i="13"/>
  <c r="X3077" i="13"/>
  <c r="X389" i="13"/>
  <c r="X201" i="13"/>
  <c r="X1519" i="13"/>
  <c r="X4688" i="13"/>
  <c r="X4346" i="13"/>
  <c r="X789" i="13"/>
  <c r="X1019" i="13"/>
  <c r="X1285" i="13"/>
  <c r="X884" i="13"/>
  <c r="X2903" i="13"/>
  <c r="X1916" i="13"/>
  <c r="X4601" i="13"/>
  <c r="X904" i="13"/>
  <c r="X2038" i="13"/>
  <c r="X1399" i="13"/>
  <c r="X2879" i="13"/>
  <c r="X3133" i="13"/>
  <c r="X514" i="13"/>
  <c r="X611" i="13"/>
  <c r="X2146" i="13"/>
  <c r="X3447" i="13"/>
  <c r="X4362" i="13"/>
  <c r="X1424" i="13"/>
  <c r="X434" i="13"/>
  <c r="X2009" i="13"/>
  <c r="X3120" i="13"/>
  <c r="X4674" i="13"/>
  <c r="X1810" i="13"/>
  <c r="X1192" i="13"/>
  <c r="X2735" i="13"/>
  <c r="X1943" i="13"/>
  <c r="X4201" i="13"/>
  <c r="X1311" i="13"/>
  <c r="X477" i="13"/>
  <c r="X328" i="13"/>
  <c r="X1154" i="13"/>
  <c r="X2542" i="13"/>
  <c r="X4461" i="13"/>
  <c r="X729" i="13"/>
  <c r="X489" i="13"/>
  <c r="X559" i="13"/>
  <c r="X3559" i="13"/>
  <c r="X5020" i="13"/>
  <c r="X4516" i="13"/>
  <c r="X944" i="13"/>
  <c r="X1259" i="13"/>
  <c r="X4092" i="13"/>
  <c r="X4619" i="13"/>
  <c r="X3910" i="13"/>
  <c r="X238" i="13"/>
  <c r="X250" i="13"/>
  <c r="X3671" i="13"/>
  <c r="X4621" i="13"/>
  <c r="X701" i="13"/>
  <c r="X128" i="13"/>
  <c r="X460" i="13"/>
  <c r="X1966" i="13"/>
  <c r="X4342" i="13"/>
  <c r="X2577" i="13"/>
  <c r="X2509" i="13"/>
  <c r="X4307" i="13"/>
  <c r="X4214" i="13"/>
  <c r="X3942" i="13"/>
  <c r="X2020" i="13"/>
  <c r="X4089" i="13"/>
  <c r="X3833" i="13"/>
  <c r="X755" i="13"/>
  <c r="X1721" i="13"/>
  <c r="X1471" i="13"/>
  <c r="X4770" i="13"/>
  <c r="X3581" i="13"/>
  <c r="X901" i="13"/>
  <c r="X687" i="13"/>
  <c r="X3964" i="13"/>
  <c r="X3311" i="13"/>
  <c r="X3693" i="13"/>
  <c r="X259" i="13"/>
  <c r="X143" i="13"/>
  <c r="X1950" i="13"/>
  <c r="X1456" i="13"/>
  <c r="X2798" i="13"/>
  <c r="X558" i="13"/>
  <c r="X485" i="13"/>
  <c r="X1609" i="13"/>
  <c r="X4843" i="13"/>
  <c r="X2729" i="13"/>
  <c r="X2395" i="13"/>
  <c r="X1971" i="13"/>
  <c r="X3724" i="13"/>
  <c r="X1676" i="13"/>
  <c r="X800" i="13"/>
  <c r="X1809" i="13"/>
  <c r="X3995" i="13"/>
  <c r="X4284" i="13"/>
  <c r="X606" i="13"/>
  <c r="X1484" i="13"/>
  <c r="X1530" i="13"/>
  <c r="X4940" i="13"/>
  <c r="X2645" i="13"/>
  <c r="X304" i="13"/>
  <c r="X462" i="13"/>
  <c r="X2761" i="13"/>
  <c r="X4876" i="13"/>
  <c r="X3625" i="13"/>
  <c r="X4575" i="13"/>
  <c r="X3771" i="13"/>
  <c r="X989" i="13"/>
  <c r="X3521" i="13"/>
  <c r="X4884" i="13"/>
  <c r="X1726" i="13"/>
  <c r="X3812" i="13"/>
  <c r="X2582" i="13"/>
  <c r="X4508" i="13"/>
  <c r="X5014" i="13"/>
  <c r="X3660" i="13"/>
  <c r="X1500" i="13"/>
  <c r="X4260" i="13"/>
  <c r="X4528" i="13"/>
  <c r="X1251" i="13"/>
  <c r="X1396" i="13"/>
  <c r="X2939" i="13"/>
  <c r="X3495" i="13"/>
  <c r="X4276" i="13"/>
  <c r="X2919" i="13"/>
  <c r="X435" i="13"/>
  <c r="X945" i="13"/>
  <c r="X3619" i="13"/>
  <c r="X1684" i="13"/>
  <c r="X105" i="13"/>
  <c r="X64" i="13"/>
  <c r="X2150" i="13"/>
  <c r="X662" i="13"/>
  <c r="X4984" i="13"/>
  <c r="X1355" i="13"/>
  <c r="X696" i="13"/>
  <c r="X1054" i="13"/>
  <c r="X3278" i="13"/>
  <c r="X4297" i="13"/>
  <c r="X1193" i="13"/>
  <c r="X1202" i="13"/>
  <c r="X922" i="13"/>
  <c r="X1911" i="13"/>
  <c r="X3334" i="13"/>
  <c r="X3594" i="13"/>
  <c r="X3304" i="13"/>
  <c r="X3669" i="13"/>
  <c r="X1340" i="13"/>
  <c r="X5006" i="13"/>
  <c r="X4193" i="13"/>
  <c r="X2221" i="13"/>
  <c r="X3623" i="13"/>
  <c r="X2231" i="13"/>
  <c r="X4609" i="13"/>
  <c r="X2651" i="13"/>
  <c r="X2828" i="13"/>
  <c r="X1384" i="13"/>
  <c r="X3979" i="13"/>
  <c r="X3325" i="13"/>
  <c r="X2098" i="13"/>
  <c r="X3060" i="13"/>
  <c r="X3931" i="13"/>
  <c r="X3333" i="13"/>
  <c r="X4029" i="13"/>
  <c r="X2537" i="13"/>
  <c r="X3467" i="13"/>
  <c r="X4659" i="13"/>
  <c r="X4134" i="13"/>
  <c r="X879" i="13"/>
  <c r="X2373" i="13"/>
  <c r="X3936" i="13"/>
  <c r="X4741" i="13"/>
  <c r="X2608" i="13"/>
  <c r="X1438" i="13"/>
  <c r="X2553" i="13"/>
  <c r="X905" i="13"/>
  <c r="X1953" i="13"/>
  <c r="X536" i="13"/>
  <c r="X1575" i="13"/>
  <c r="X4229" i="13"/>
  <c r="X2418" i="13"/>
  <c r="X87" i="13"/>
  <c r="X1018" i="13"/>
  <c r="X1795" i="13"/>
  <c r="X3085" i="13"/>
  <c r="X4250" i="13"/>
  <c r="X140" i="13"/>
  <c r="X1535" i="13"/>
  <c r="X1983" i="13"/>
  <c r="X1902" i="13"/>
  <c r="X2445" i="13"/>
  <c r="X4208" i="13"/>
  <c r="X58" i="13"/>
  <c r="X1651" i="13"/>
  <c r="X450" i="13"/>
  <c r="X2110" i="13"/>
  <c r="X3709" i="13"/>
  <c r="X1720" i="13"/>
  <c r="X1053" i="13"/>
  <c r="X1304" i="13"/>
  <c r="X1361" i="13"/>
  <c r="X4066" i="13"/>
  <c r="X4941" i="13"/>
  <c r="X1007" i="13"/>
  <c r="X1524" i="13"/>
  <c r="X2524" i="13"/>
  <c r="X1903" i="13"/>
  <c r="X2519" i="13"/>
  <c r="X303" i="13"/>
  <c r="X939" i="13"/>
  <c r="X3331" i="13"/>
  <c r="X5073" i="13"/>
  <c r="X1563" i="13"/>
  <c r="X991" i="13"/>
  <c r="X3916" i="13"/>
  <c r="X685" i="13"/>
  <c r="X20" i="13"/>
  <c r="X839" i="13"/>
  <c r="X3359" i="13"/>
  <c r="X3448" i="13"/>
  <c r="X2199" i="13"/>
  <c r="X847" i="13"/>
  <c r="X1895" i="13"/>
  <c r="X758" i="13"/>
  <c r="X4968" i="13"/>
  <c r="X4527" i="13"/>
  <c r="X1360" i="13"/>
  <c r="X2123" i="13"/>
  <c r="X1027" i="13"/>
  <c r="X3135" i="13"/>
  <c r="X587" i="13"/>
  <c r="X574" i="13"/>
  <c r="X592" i="13"/>
  <c r="X959" i="13"/>
  <c r="X4196" i="13"/>
  <c r="X145" i="13"/>
  <c r="X1486" i="13"/>
  <c r="X1750" i="13"/>
  <c r="X3630" i="13"/>
  <c r="X86" i="13"/>
  <c r="X89" i="13"/>
  <c r="X1325" i="13"/>
  <c r="X1107" i="13"/>
  <c r="X2818" i="13"/>
  <c r="X190" i="13"/>
  <c r="X1185" i="13"/>
  <c r="X760" i="13"/>
  <c r="X2584" i="13"/>
  <c r="X3366" i="13"/>
  <c r="X308" i="13"/>
  <c r="X1183" i="13"/>
  <c r="X63" i="13"/>
  <c r="X2032" i="13"/>
  <c r="X2709" i="13"/>
  <c r="X2305" i="13"/>
  <c r="X870" i="13"/>
  <c r="X1043" i="13"/>
  <c r="X1641" i="13"/>
  <c r="X4022" i="13"/>
  <c r="X455" i="13"/>
  <c r="X472" i="13"/>
  <c r="X2454" i="13"/>
  <c r="X4564" i="13"/>
  <c r="X3595" i="13"/>
  <c r="X66" i="13"/>
  <c r="X411" i="13"/>
  <c r="X43" i="13"/>
  <c r="X2246" i="13"/>
  <c r="X3441" i="13"/>
  <c r="X586" i="13"/>
  <c r="X1234" i="13"/>
  <c r="X1496" i="13"/>
  <c r="X1514" i="13"/>
  <c r="X4281" i="13"/>
  <c r="X4844" i="13"/>
  <c r="X1028" i="13"/>
  <c r="X334" i="13"/>
  <c r="X2832" i="13"/>
  <c r="X2026" i="13"/>
  <c r="X4450" i="13"/>
  <c r="X1049" i="13"/>
  <c r="X1116" i="13"/>
  <c r="X2679" i="13"/>
  <c r="X4608" i="13"/>
  <c r="X491" i="13"/>
  <c r="X1799" i="13"/>
  <c r="X4014" i="13"/>
  <c r="X1137" i="13"/>
  <c r="X1149" i="13"/>
  <c r="X4019" i="13"/>
  <c r="X4721" i="13"/>
  <c r="X3266" i="13"/>
  <c r="X372" i="13"/>
  <c r="X384" i="13"/>
  <c r="X2101" i="13"/>
  <c r="X3435" i="13"/>
  <c r="X3210" i="13"/>
  <c r="X650" i="13"/>
  <c r="X1101" i="13"/>
  <c r="X1618" i="13"/>
  <c r="X3416" i="13"/>
  <c r="X2356" i="13"/>
  <c r="X132" i="13"/>
  <c r="X639" i="13"/>
  <c r="X828" i="13"/>
  <c r="X4864" i="13"/>
  <c r="X4246" i="13"/>
  <c r="X52" i="13"/>
  <c r="X484" i="13"/>
  <c r="X2684" i="13"/>
  <c r="X2226" i="13"/>
  <c r="X4223" i="13"/>
  <c r="X613" i="13"/>
  <c r="X271" i="13"/>
  <c r="X182" i="13"/>
  <c r="X960" i="13"/>
  <c r="X4272" i="13"/>
  <c r="X4673" i="13"/>
  <c r="X767" i="13"/>
  <c r="X1168" i="13"/>
  <c r="X1239" i="13"/>
  <c r="X3220" i="13"/>
  <c r="X3221" i="13"/>
  <c r="X3080" i="13"/>
  <c r="X614" i="13"/>
  <c r="X1211" i="13"/>
  <c r="X1210" i="13"/>
  <c r="X2937" i="13"/>
  <c r="X3629" i="13"/>
  <c r="X25" i="13"/>
  <c r="X859" i="13"/>
  <c r="X2497" i="13"/>
  <c r="X4858" i="13"/>
  <c r="X1093" i="13"/>
  <c r="X1913" i="13"/>
  <c r="X1546" i="13"/>
  <c r="X2642" i="13"/>
  <c r="X4777" i="13"/>
  <c r="X1745" i="13"/>
  <c r="X1072" i="13"/>
  <c r="X3893" i="13"/>
  <c r="X4587" i="13"/>
  <c r="X3409" i="13"/>
  <c r="X1405" i="13"/>
  <c r="X4078" i="13"/>
  <c r="X278" i="13"/>
  <c r="X1076" i="13"/>
  <c r="X9" i="13"/>
  <c r="X1313" i="13"/>
  <c r="X2686" i="13"/>
  <c r="X4198" i="13"/>
  <c r="X402" i="13"/>
  <c r="X1283" i="13"/>
  <c r="X962" i="13"/>
  <c r="X3260" i="13"/>
  <c r="X4951" i="13"/>
  <c r="X793" i="13"/>
  <c r="X764" i="13"/>
  <c r="X3783" i="13"/>
  <c r="X1877" i="13"/>
  <c r="X3882" i="13"/>
  <c r="X85" i="13"/>
  <c r="X1145" i="13"/>
  <c r="X2611" i="13"/>
  <c r="X3685" i="13"/>
  <c r="X2312" i="13"/>
  <c r="X2856" i="13"/>
  <c r="X3242" i="13"/>
  <c r="X3121" i="13"/>
  <c r="X150" i="13"/>
  <c r="X173" i="13"/>
  <c r="X3875" i="13"/>
  <c r="X4013" i="13"/>
  <c r="X1061" i="13"/>
  <c r="X726" i="13"/>
  <c r="X810" i="13"/>
  <c r="X1589" i="13"/>
  <c r="X4776" i="13"/>
  <c r="X2396" i="13"/>
  <c r="X33" i="13"/>
  <c r="X1597" i="13"/>
  <c r="X1353" i="13"/>
  <c r="X3558" i="13"/>
  <c r="X4457" i="13"/>
  <c r="X2380" i="13"/>
  <c r="X2072" i="13"/>
  <c r="X3511" i="13"/>
  <c r="X2108" i="13"/>
  <c r="X4657" i="13"/>
  <c r="X3426" i="13"/>
  <c r="X1956" i="13"/>
  <c r="X1670" i="13"/>
  <c r="X3468" i="13"/>
  <c r="X4699" i="13"/>
  <c r="X3092" i="13"/>
  <c r="X2794" i="13"/>
  <c r="X4808" i="13"/>
  <c r="X4341" i="13"/>
  <c r="X3465" i="13"/>
  <c r="X3076" i="13"/>
  <c r="X2385" i="13"/>
  <c r="X4388" i="13"/>
  <c r="X2764" i="13"/>
  <c r="X1802" i="13"/>
  <c r="X236" i="13"/>
  <c r="X1556" i="13"/>
  <c r="X3379" i="13"/>
  <c r="X4664" i="13"/>
  <c r="X138" i="13"/>
  <c r="X2017" i="13"/>
  <c r="X3115" i="13"/>
  <c r="X2586" i="13"/>
  <c r="X2137" i="13"/>
  <c r="X666" i="13"/>
  <c r="X1117" i="13"/>
  <c r="X2281" i="13"/>
  <c r="X903" i="13"/>
  <c r="X2567" i="13"/>
  <c r="X159" i="13"/>
  <c r="X192" i="13"/>
  <c r="X1322" i="13"/>
  <c r="X2841" i="13"/>
  <c r="X3173" i="13"/>
  <c r="X4001" i="13"/>
  <c r="X2367" i="13"/>
  <c r="X2160" i="13"/>
  <c r="X3479" i="13"/>
  <c r="X4800" i="13"/>
  <c r="X3539" i="13"/>
  <c r="X1487" i="13"/>
  <c r="X1539" i="13"/>
  <c r="X4881" i="13"/>
  <c r="X4330" i="13"/>
  <c r="X2184" i="13"/>
  <c r="X3287" i="13"/>
  <c r="X4261" i="13"/>
  <c r="X4907" i="13"/>
  <c r="X2680" i="13"/>
  <c r="X643" i="13"/>
  <c r="X3399" i="13"/>
  <c r="X1352" i="13"/>
  <c r="X3718" i="13"/>
  <c r="X1833" i="13"/>
  <c r="X2001" i="13"/>
  <c r="X1714" i="13"/>
  <c r="X2387" i="13"/>
  <c r="X2930" i="13"/>
  <c r="X2028" i="13"/>
  <c r="X499" i="13"/>
  <c r="X1172" i="13"/>
  <c r="X3160" i="13"/>
  <c r="X2908" i="13"/>
  <c r="X1081" i="13"/>
  <c r="X1216" i="13"/>
  <c r="X1925" i="13"/>
  <c r="X4903" i="13"/>
  <c r="X3513" i="13"/>
  <c r="X457" i="13"/>
  <c r="X144" i="13"/>
  <c r="X4397" i="13"/>
  <c r="X1447" i="13"/>
  <c r="X2576" i="13"/>
  <c r="X4363" i="13"/>
  <c r="X3575" i="13"/>
  <c r="X2806" i="13"/>
  <c r="X4499" i="13"/>
  <c r="X4484" i="13"/>
  <c r="X3922" i="13"/>
  <c r="X2096" i="13"/>
  <c r="X4254" i="13"/>
  <c r="X4269" i="13"/>
  <c r="X3129" i="13"/>
  <c r="X2922" i="13"/>
  <c r="X1347" i="13"/>
  <c r="X4135" i="13"/>
  <c r="X5010" i="13"/>
  <c r="X1612" i="13"/>
  <c r="X1875" i="13"/>
  <c r="X2743" i="13"/>
  <c r="X3832" i="13"/>
  <c r="X3422" i="13"/>
  <c r="X1677" i="13"/>
  <c r="X4959" i="13"/>
  <c r="X3158" i="13"/>
  <c r="X2661" i="13"/>
  <c r="X1499" i="13"/>
  <c r="X2435" i="13"/>
  <c r="X4710" i="13"/>
  <c r="X3003" i="13"/>
  <c r="X4768" i="13"/>
  <c r="X1100" i="13"/>
  <c r="X2359" i="13"/>
  <c r="X2308" i="13"/>
  <c r="X4869" i="13"/>
  <c r="X1553" i="13"/>
  <c r="X4389" i="13"/>
  <c r="X1460" i="13"/>
  <c r="X1266" i="13"/>
  <c r="X1926" i="13"/>
  <c r="X2959" i="13"/>
  <c r="X1300" i="13"/>
  <c r="X1478" i="13"/>
  <c r="X3689" i="13"/>
  <c r="X751" i="13"/>
  <c r="X510" i="13"/>
  <c r="X126" i="13"/>
  <c r="X2501" i="13"/>
  <c r="X4995" i="13"/>
  <c r="X2107" i="13"/>
  <c r="X3641" i="13"/>
  <c r="X1182" i="13"/>
  <c r="X2562" i="13"/>
  <c r="X4079" i="13"/>
  <c r="X5056" i="13"/>
  <c r="X3348" i="13"/>
  <c r="X3306" i="13"/>
  <c r="X3262" i="13"/>
  <c r="X4618" i="13"/>
  <c r="X2506" i="13"/>
  <c r="X2723" i="13"/>
  <c r="X2502" i="13"/>
  <c r="X5033" i="13"/>
  <c r="X3750" i="13"/>
  <c r="X3636" i="13"/>
  <c r="X1147" i="13"/>
  <c r="X1984" i="13"/>
  <c r="X3544" i="13"/>
  <c r="X1403" i="13"/>
  <c r="X1331" i="13"/>
  <c r="X2069" i="13"/>
  <c r="X3895" i="13"/>
  <c r="X805" i="13"/>
  <c r="X490" i="13"/>
  <c r="X697" i="13"/>
  <c r="X1958" i="13"/>
  <c r="X3420" i="13"/>
  <c r="X461" i="13"/>
  <c r="X1153" i="13"/>
  <c r="X199" i="13"/>
  <c r="X1162" i="13"/>
  <c r="X3930" i="13"/>
  <c r="X769" i="13"/>
  <c r="X1892" i="13"/>
  <c r="X1051" i="13"/>
  <c r="X1858" i="13"/>
  <c r="X2551" i="13"/>
  <c r="X4824" i="13"/>
  <c r="X3362" i="13"/>
  <c r="X3943" i="13"/>
  <c r="X1660" i="13"/>
  <c r="X2406" i="13"/>
  <c r="X4634" i="13"/>
  <c r="X4128" i="13"/>
  <c r="X834" i="13"/>
  <c r="X4110" i="13"/>
  <c r="X4426" i="13"/>
  <c r="X2091" i="13"/>
  <c r="X2602" i="13"/>
  <c r="X2999" i="13"/>
  <c r="X4965" i="13"/>
  <c r="X5055" i="13"/>
  <c r="X4404" i="13"/>
  <c r="X2192" i="13"/>
  <c r="X3111" i="13"/>
  <c r="X3238" i="13"/>
  <c r="X4943" i="13"/>
  <c r="X2092" i="13"/>
  <c r="X2117" i="13"/>
  <c r="X4125" i="13"/>
  <c r="X2912" i="13"/>
  <c r="X2169" i="13"/>
  <c r="X2910" i="13"/>
  <c r="X270" i="13"/>
  <c r="X1129" i="13"/>
  <c r="X2237" i="13"/>
  <c r="X4694" i="13"/>
  <c r="X5" i="13"/>
  <c r="X1006" i="13"/>
  <c r="X1678" i="13"/>
  <c r="X1191" i="13"/>
  <c r="X4925" i="13"/>
  <c r="X2950" i="13"/>
  <c r="X465" i="13"/>
  <c r="X790" i="13"/>
  <c r="X2777" i="13"/>
  <c r="X3485" i="13"/>
  <c r="X2725" i="13"/>
  <c r="X4286" i="13"/>
  <c r="X2995" i="13"/>
  <c r="X3564" i="13"/>
  <c r="X4573" i="13"/>
  <c r="X4159" i="13"/>
  <c r="X3406" i="13"/>
  <c r="X2106" i="13"/>
  <c r="X3661" i="13"/>
  <c r="X4347" i="13"/>
  <c r="X4033" i="13"/>
  <c r="X2297" i="13"/>
  <c r="X3741" i="13"/>
  <c r="X5048" i="13"/>
  <c r="X4418" i="13"/>
  <c r="X3494" i="13"/>
  <c r="X3784" i="13"/>
  <c r="X2018" i="13"/>
  <c r="X3885" i="13"/>
  <c r="X3845" i="13"/>
  <c r="X3719" i="13"/>
  <c r="X3017" i="13"/>
  <c r="X2475" i="13"/>
  <c r="X1001" i="13"/>
  <c r="X2689" i="13"/>
  <c r="X4432" i="13"/>
  <c r="X1661" i="13"/>
  <c r="X1803" i="13"/>
  <c r="X1328" i="13"/>
  <c r="X1907" i="13"/>
  <c r="X4860" i="13"/>
  <c r="X1917" i="13"/>
  <c r="X601" i="13"/>
  <c r="X2019" i="13"/>
  <c r="X3888" i="13"/>
  <c r="X4567" i="13"/>
  <c r="X125" i="13"/>
  <c r="X103" i="13"/>
  <c r="X734" i="13"/>
  <c r="X3047" i="13"/>
  <c r="X2672" i="13"/>
  <c r="X3337" i="13"/>
  <c r="X2054" i="13"/>
  <c r="X2043" i="13"/>
  <c r="X2040" i="13"/>
  <c r="X5021" i="13"/>
  <c r="X1163" i="13"/>
  <c r="X2736" i="13"/>
  <c r="X2444" i="13"/>
  <c r="X4790" i="13"/>
  <c r="X4655" i="13"/>
  <c r="X4660" i="13"/>
  <c r="X2074" i="13"/>
  <c r="X3367" i="13"/>
  <c r="X2097" i="13"/>
  <c r="X4708" i="13"/>
  <c r="X3024" i="13"/>
  <c r="X1949" i="13"/>
  <c r="X1470" i="13"/>
  <c r="X3397" i="13"/>
  <c r="X3881" i="13"/>
  <c r="X189" i="13"/>
  <c r="X2209" i="13"/>
  <c r="X1063" i="13"/>
  <c r="X294" i="13"/>
  <c r="X3376" i="13"/>
  <c r="X5018" i="13"/>
  <c r="X325" i="13"/>
  <c r="X1565" i="13"/>
  <c r="X3112" i="13"/>
  <c r="X1667" i="13"/>
  <c r="X2945" i="13"/>
  <c r="X60" i="13"/>
  <c r="X466" i="13"/>
  <c r="X2815" i="13"/>
  <c r="X888" i="13"/>
  <c r="X4538" i="13"/>
  <c r="X69" i="13"/>
  <c r="X1118" i="13"/>
  <c r="X954" i="13"/>
  <c r="X3125" i="13"/>
  <c r="X3830" i="13"/>
  <c r="X4505" i="13"/>
  <c r="X2751" i="13"/>
  <c r="X3828" i="13"/>
  <c r="X3516" i="13"/>
  <c r="X4912" i="13"/>
  <c r="X2336" i="13"/>
  <c r="X739" i="13"/>
  <c r="X2052" i="13"/>
  <c r="X2921" i="13"/>
  <c r="X3589" i="13"/>
  <c r="X1869" i="13"/>
  <c r="X3483" i="13"/>
  <c r="X4077" i="13"/>
  <c r="X4929" i="13"/>
  <c r="X3212" i="13"/>
  <c r="X1414" i="13"/>
  <c r="X2048" i="13"/>
  <c r="X2298" i="13"/>
  <c r="X3902" i="13"/>
  <c r="X4891" i="13"/>
  <c r="X2243" i="13"/>
  <c r="X4098" i="13"/>
  <c r="X2768" i="13"/>
  <c r="X3952" i="13"/>
  <c r="X3732" i="13"/>
  <c r="X3350" i="13"/>
  <c r="X1022" i="13"/>
  <c r="X2868" i="13"/>
  <c r="X4067" i="13"/>
  <c r="X4637" i="13"/>
  <c r="X3087" i="13"/>
  <c r="X2419" i="13"/>
  <c r="X4127" i="13"/>
  <c r="X4763" i="13"/>
  <c r="X4086" i="13"/>
  <c r="X4559" i="13"/>
  <c r="X2612" i="13"/>
  <c r="X3251" i="13"/>
  <c r="X4863" i="13"/>
  <c r="X2878" i="13"/>
  <c r="X3064" i="13"/>
  <c r="X4070" i="13"/>
  <c r="X2222" i="13"/>
  <c r="X4947" i="13"/>
  <c r="X4676" i="13"/>
  <c r="X2508" i="13"/>
  <c r="X2943" i="13"/>
  <c r="X2732" i="13"/>
  <c r="X3094" i="13"/>
  <c r="X5002" i="13"/>
  <c r="X3949" i="13"/>
  <c r="X3321" i="13"/>
  <c r="X1976" i="13"/>
  <c r="X1870" i="13"/>
  <c r="X1602" i="13"/>
  <c r="X2498" i="13"/>
  <c r="X4315" i="13"/>
  <c r="X2907" i="13"/>
  <c r="X3731" i="13"/>
  <c r="X2306" i="13"/>
  <c r="X4543" i="13"/>
  <c r="X4328" i="13"/>
  <c r="X598" i="13"/>
  <c r="X1828" i="13"/>
  <c r="X2183" i="13"/>
  <c r="X3790" i="13"/>
  <c r="X1994" i="13"/>
  <c r="X4048" i="13"/>
  <c r="X4889" i="13"/>
  <c r="X4356" i="13"/>
  <c r="X2053" i="13"/>
  <c r="X3504" i="13"/>
  <c r="X1622" i="13"/>
  <c r="X4964" i="13"/>
  <c r="X4103" i="13"/>
  <c r="X1367" i="13"/>
  <c r="X3801" i="13"/>
  <c r="X4343" i="13"/>
  <c r="X2493" i="13"/>
  <c r="X2787" i="13"/>
  <c r="X1254" i="13"/>
  <c r="X2429" i="13"/>
  <c r="X4073" i="13"/>
  <c r="X4706" i="13"/>
  <c r="X2061" i="13"/>
  <c r="X1435" i="13"/>
  <c r="X3035" i="13"/>
  <c r="X3835" i="13"/>
  <c r="X4875" i="13"/>
  <c r="X1675" i="13"/>
  <c r="X3275" i="13"/>
  <c r="X277" i="13"/>
  <c r="X4823" i="13"/>
  <c r="X2857" i="13"/>
  <c r="X3733" i="13"/>
  <c r="X4510" i="13"/>
  <c r="X4239" i="13"/>
  <c r="X3205" i="13"/>
  <c r="X4111" i="13"/>
  <c r="X2712" i="13"/>
  <c r="X1952" i="13"/>
  <c r="X4149" i="13"/>
  <c r="X4024" i="13"/>
  <c r="X3552" i="13"/>
  <c r="X1502" i="13"/>
  <c r="X4146" i="13"/>
  <c r="X3211" i="13"/>
  <c r="X4855" i="13"/>
  <c r="X4966" i="13"/>
  <c r="X2583" i="13"/>
  <c r="X3585" i="13"/>
  <c r="X2778" i="13"/>
  <c r="X1906" i="13"/>
  <c r="X4407" i="13"/>
  <c r="X2894" i="13"/>
  <c r="X4535" i="13"/>
  <c r="X1767" i="13"/>
  <c r="X3425" i="13"/>
  <c r="X4592" i="13"/>
  <c r="X1083" i="13"/>
  <c r="X4785" i="13"/>
  <c r="X4646" i="13"/>
  <c r="X2670" i="13"/>
  <c r="X4501" i="13"/>
  <c r="X686" i="13"/>
  <c r="X4540" i="13"/>
  <c r="X1960" i="13"/>
  <c r="X3145" i="13"/>
  <c r="X4885" i="13"/>
  <c r="X3151" i="13"/>
  <c r="X3230" i="13"/>
  <c r="X2186" i="13"/>
  <c r="X727" i="13"/>
  <c r="X4764" i="13"/>
  <c r="X3454" i="13"/>
  <c r="X443" i="13"/>
  <c r="X421" i="13"/>
  <c r="X2428" i="13"/>
  <c r="X2533" i="13"/>
  <c r="X3437" i="13"/>
  <c r="X2726" i="13"/>
  <c r="X1434" i="13"/>
  <c r="X2700" i="13"/>
  <c r="X3317" i="13"/>
  <c r="X3797" i="13"/>
  <c r="X3356" i="13"/>
  <c r="X75" i="13"/>
  <c r="X2341" i="13"/>
  <c r="X4605" i="13"/>
  <c r="X555" i="13"/>
  <c r="X2486" i="13"/>
  <c r="X5054" i="13"/>
  <c r="X419" i="13"/>
  <c r="X365" i="13"/>
  <c r="X3997" i="13"/>
  <c r="X5016" i="13"/>
  <c r="X1379" i="13"/>
  <c r="X230" i="13"/>
  <c r="X938" i="13"/>
  <c r="X3535" i="13"/>
  <c r="X566" i="13"/>
  <c r="X3113" i="13"/>
  <c r="X2358" i="13"/>
  <c r="X876" i="13"/>
  <c r="X776" i="13"/>
  <c r="X4374" i="13"/>
  <c r="X2850" i="13"/>
  <c r="X3687" i="13"/>
  <c r="X2439" i="13"/>
  <c r="X4061" i="13"/>
  <c r="X3873" i="13"/>
  <c r="X1284" i="13"/>
  <c r="X914" i="13"/>
  <c r="X3423" i="13"/>
  <c r="X3269" i="13"/>
  <c r="X4094" i="13"/>
  <c r="X2401" i="13"/>
  <c r="X2858" i="13"/>
  <c r="X1944" i="13"/>
  <c r="X3774" i="13"/>
  <c r="X2804" i="13"/>
  <c r="X772" i="13"/>
  <c r="X2898" i="13"/>
  <c r="X4902" i="13"/>
  <c r="X957" i="13"/>
  <c r="X1257" i="13"/>
  <c r="X1746" i="13"/>
  <c r="X2044" i="13"/>
  <c r="X4541" i="13"/>
  <c r="X1785" i="13"/>
  <c r="X821" i="13"/>
  <c r="X1302" i="13"/>
  <c r="X2361" i="13"/>
  <c r="X2014" i="13"/>
  <c r="X456" i="13"/>
  <c r="X323" i="13"/>
  <c r="X753" i="13"/>
  <c r="X2948" i="13"/>
  <c r="X4866" i="13"/>
  <c r="X1307" i="13"/>
  <c r="X2829" i="13"/>
  <c r="X1923" i="13"/>
  <c r="X3780" i="13"/>
  <c r="X3237" i="13"/>
  <c r="X2000" i="13"/>
  <c r="X2739" i="13"/>
  <c r="X2588" i="13"/>
  <c r="X4176" i="13"/>
  <c r="X4972" i="13"/>
  <c r="X3973" i="13"/>
  <c r="X2515" i="13"/>
  <c r="X2662" i="13"/>
  <c r="X4045" i="13"/>
  <c r="X3116" i="13"/>
  <c r="X3027" i="13"/>
  <c r="X1826" i="13"/>
  <c r="X1909" i="13"/>
  <c r="X5090" i="13"/>
  <c r="X3657" i="13"/>
  <c r="X1004" i="13"/>
  <c r="X1935" i="13"/>
  <c r="X1548" i="13"/>
  <c r="X3347" i="13"/>
  <c r="X1437" i="13"/>
  <c r="X383" i="13"/>
  <c r="X57" i="13"/>
  <c r="X502" i="13"/>
  <c r="X3147" i="13"/>
  <c r="X3471" i="13"/>
  <c r="X858" i="13"/>
  <c r="X165" i="13"/>
  <c r="X1165" i="13"/>
  <c r="X2368" i="13"/>
  <c r="X3089" i="13"/>
  <c r="X44" i="13"/>
  <c r="X1520" i="13"/>
  <c r="X288" i="13"/>
  <c r="X1374" i="13"/>
  <c r="X3285" i="13"/>
  <c r="X4414" i="13"/>
  <c r="X4848" i="13"/>
  <c r="X2626" i="13"/>
  <c r="X2928" i="13"/>
  <c r="X3987" i="13"/>
  <c r="X4661" i="13"/>
  <c r="X3410" i="13"/>
  <c r="X648" i="13"/>
  <c r="X2549" i="13"/>
  <c r="X4593" i="13"/>
  <c r="X1876" i="13"/>
  <c r="X2301" i="13"/>
  <c r="X1463" i="13"/>
  <c r="X4122" i="13"/>
  <c r="X1316" i="13"/>
  <c r="X3449" i="13"/>
  <c r="X1706" i="13"/>
  <c r="X1816" i="13"/>
  <c r="X3962" i="13"/>
  <c r="X4423" i="13"/>
  <c r="X1776" i="13"/>
  <c r="X1965" i="13"/>
  <c r="X2674" i="13"/>
  <c r="X1104" i="13"/>
  <c r="X2492" i="13"/>
  <c r="X4732" i="13"/>
  <c r="X488" i="13"/>
  <c r="X1201" i="13"/>
  <c r="X1576" i="13"/>
  <c r="X578" i="13"/>
  <c r="X4744" i="13"/>
  <c r="X241" i="13"/>
  <c r="X338" i="13"/>
  <c r="X1893" i="13"/>
  <c r="X3021" i="13"/>
  <c r="X3986" i="13"/>
  <c r="X618" i="13"/>
  <c r="X1176" i="13"/>
  <c r="X707" i="13"/>
  <c r="X2708" i="13"/>
  <c r="X3323" i="13"/>
  <c r="X3314" i="13"/>
  <c r="X1980" i="13"/>
  <c r="X3861" i="13"/>
  <c r="X1258" i="13"/>
  <c r="X4311" i="13"/>
  <c r="X3073" i="13"/>
  <c r="X2979" i="13"/>
  <c r="X1143" i="13"/>
  <c r="X3162" i="13"/>
  <c r="X4698" i="13"/>
  <c r="X3283" i="13"/>
  <c r="X1904" i="13"/>
  <c r="X1225" i="13"/>
  <c r="X4169" i="13"/>
  <c r="X5091" i="13"/>
  <c r="X3267" i="13"/>
  <c r="X2178" i="13"/>
  <c r="X3254" i="13"/>
  <c r="X4005" i="13"/>
  <c r="X4713" i="13"/>
  <c r="X4213" i="13"/>
  <c r="X1055" i="13"/>
  <c r="X1703" i="13"/>
  <c r="X26" i="13"/>
  <c r="X4756" i="13"/>
  <c r="X4607" i="13"/>
  <c r="X948" i="13"/>
  <c r="X517" i="13"/>
  <c r="X1485" i="13"/>
  <c r="X3847" i="13"/>
  <c r="X3193" i="13"/>
  <c r="X771" i="13"/>
  <c r="X1730" i="13"/>
  <c r="X3371" i="13"/>
  <c r="X2441" i="13"/>
  <c r="X3339" i="13"/>
  <c r="X539" i="13"/>
  <c r="X678" i="13"/>
  <c r="X2414" i="13"/>
  <c r="X747" i="13"/>
  <c r="X4801" i="13"/>
  <c r="X4944" i="13"/>
  <c r="X564" i="13"/>
  <c r="X2728" i="13"/>
  <c r="X1269" i="13"/>
  <c r="X2854" i="13"/>
  <c r="X1615" i="13"/>
  <c r="X4340" i="13"/>
  <c r="X1964" i="13"/>
  <c r="X4723" i="13"/>
  <c r="X1710" i="13"/>
  <c r="X2331" i="13"/>
  <c r="X2400" i="13"/>
  <c r="X2899" i="13"/>
  <c r="X4132" i="13"/>
  <c r="X3486" i="13"/>
  <c r="X4049" i="13"/>
  <c r="X2453" i="13"/>
  <c r="X4476" i="13"/>
  <c r="X4939" i="13"/>
  <c r="X3470" i="13"/>
  <c r="X3528" i="13"/>
  <c r="X2638" i="13"/>
  <c r="X3011" i="13"/>
  <c r="X1237" i="13"/>
  <c r="X1206" i="13"/>
  <c r="X2952" i="13"/>
  <c r="X2282" i="13"/>
  <c r="X2936" i="13"/>
  <c r="X4443" i="13"/>
  <c r="X5022" i="13"/>
  <c r="X3036" i="13"/>
  <c r="X2276" i="13"/>
  <c r="X1577" i="13"/>
  <c r="X3701" i="13"/>
  <c r="X3130" i="13"/>
  <c r="X2649" i="13"/>
  <c r="X844" i="13"/>
  <c r="X4628" i="13"/>
  <c r="X2906" i="13"/>
  <c r="X3928" i="13"/>
  <c r="X4781" i="13"/>
  <c r="X694" i="13"/>
  <c r="X3937" i="13"/>
  <c r="X4336" i="13"/>
  <c r="X1727" i="13"/>
  <c r="X3152" i="13"/>
  <c r="X3499" i="13"/>
  <c r="X996" i="13"/>
  <c r="X2597" i="13"/>
  <c r="X5027" i="13"/>
  <c r="X4918" i="13"/>
  <c r="X3677" i="13"/>
  <c r="X2140" i="13"/>
  <c r="X2852" i="13"/>
  <c r="X4545" i="13"/>
  <c r="X3933" i="13"/>
  <c r="X1122" i="13"/>
  <c r="X4666" i="13"/>
  <c r="X2422" i="13"/>
  <c r="X2442" i="13"/>
  <c r="X4266" i="13"/>
  <c r="X2319" i="13"/>
  <c r="X2335" i="13"/>
  <c r="X2986" i="13"/>
  <c r="X2516" i="13"/>
  <c r="X4511" i="13"/>
  <c r="X4795" i="13"/>
  <c r="X3342" i="13"/>
  <c r="X3239" i="13"/>
  <c r="X1951" i="13"/>
  <c r="X2993" i="13"/>
  <c r="X4937" i="13"/>
  <c r="X2988" i="13"/>
  <c r="X2750" i="13"/>
  <c r="X2076" i="13"/>
  <c r="X3978" i="13"/>
  <c r="X4178" i="13"/>
  <c r="X4460" i="13"/>
  <c r="X2696" i="13"/>
  <c r="X2149" i="13"/>
  <c r="X572" i="13"/>
  <c r="X2513" i="13"/>
  <c r="X32" i="13"/>
  <c r="X2330" i="13"/>
  <c r="X3155" i="13"/>
  <c r="X3332" i="13"/>
  <c r="X4063" i="13"/>
  <c r="X2250" i="13"/>
  <c r="X4209" i="13"/>
  <c r="X3752" i="13"/>
  <c r="X4405" i="13"/>
  <c r="X2158" i="13"/>
  <c r="X641" i="13"/>
  <c r="X2432" i="13"/>
  <c r="X4603" i="13"/>
  <c r="X1126" i="13"/>
  <c r="X2991" i="13"/>
  <c r="X3646" i="13"/>
  <c r="X937" i="13"/>
  <c r="X1689" i="13"/>
  <c r="X1032" i="13"/>
  <c r="X5039" i="13"/>
  <c r="X973" i="13"/>
  <c r="X673" i="13"/>
  <c r="X1738" i="13"/>
  <c r="X3484" i="13"/>
  <c r="X3217" i="13"/>
  <c r="X4862" i="13"/>
  <c r="X2471" i="13"/>
  <c r="X2560" i="13"/>
  <c r="X3500" i="13"/>
  <c r="X1963" i="13"/>
  <c r="X3057" i="13"/>
  <c r="X1694" i="13"/>
  <c r="X3524" i="13"/>
  <c r="X3258" i="13"/>
  <c r="X4072" i="13"/>
  <c r="X2795" i="13"/>
  <c r="X2621" i="13"/>
  <c r="X720" i="13"/>
  <c r="X3654" i="13"/>
  <c r="X4285" i="13"/>
  <c r="X2010" i="13"/>
  <c r="X2071" i="13"/>
  <c r="X2126" i="13"/>
  <c r="X4186" i="13"/>
  <c r="X1693" i="13"/>
  <c r="X623" i="13"/>
  <c r="X2427" i="13"/>
  <c r="X4288" i="13"/>
  <c r="X394" i="13"/>
  <c r="X422" i="13"/>
  <c r="X1777" i="13"/>
  <c r="X4262" i="13"/>
  <c r="X4095" i="13"/>
  <c r="X90" i="13"/>
  <c r="X1886" i="13"/>
  <c r="X1959" i="13"/>
  <c r="X2474" i="13"/>
  <c r="X4192" i="13"/>
  <c r="X1289" i="13"/>
  <c r="X857" i="13"/>
  <c r="X2015" i="13"/>
  <c r="X1472" i="13"/>
  <c r="X1558" i="13"/>
  <c r="X4145" i="13"/>
  <c r="X3792" i="13"/>
  <c r="X1212" i="13"/>
  <c r="X1874" i="13"/>
  <c r="X3105" i="13"/>
  <c r="X4216" i="13"/>
  <c r="X2070" i="13"/>
  <c r="X2652" i="13"/>
  <c r="X5030" i="13"/>
  <c r="X4589" i="13"/>
  <c r="X2541" i="13"/>
  <c r="X1412" i="13"/>
  <c r="X2334" i="13"/>
  <c r="X4736" i="13"/>
  <c r="X4996" i="13"/>
  <c r="X2658" i="13"/>
  <c r="X3836" i="13"/>
  <c r="X718" i="13"/>
  <c r="X2244" i="13"/>
  <c r="X4195" i="13"/>
  <c r="X4170" i="13"/>
  <c r="X1035" i="13"/>
  <c r="X1665" i="13"/>
  <c r="X3901" i="13"/>
  <c r="X4554" i="13"/>
  <c r="X599" i="13"/>
  <c r="X986" i="13"/>
  <c r="X1246" i="13"/>
  <c r="X1650" i="13"/>
  <c r="X4757" i="13"/>
  <c r="X930" i="13"/>
  <c r="X93" i="13"/>
  <c r="X1106" i="13"/>
  <c r="X3279" i="13"/>
  <c r="X4702" i="13"/>
  <c r="X620" i="13"/>
  <c r="X594" i="13"/>
  <c r="X329" i="13"/>
  <c r="X1591" i="13"/>
  <c r="X5084" i="13"/>
  <c r="X1638" i="13"/>
  <c r="X3132" i="13"/>
  <c r="X1010" i="13"/>
  <c r="X3171" i="13"/>
  <c r="X4141" i="13"/>
  <c r="X1344" i="13"/>
  <c r="X2543" i="13"/>
  <c r="X3451" i="13"/>
  <c r="X4466" i="13"/>
  <c r="X3456" i="13"/>
  <c r="X2770" i="13"/>
  <c r="X3487" i="13"/>
  <c r="X2484" i="13"/>
  <c r="X963" i="13"/>
  <c r="X3445" i="13"/>
  <c r="X1543" i="13"/>
  <c r="X2320" i="13"/>
  <c r="X898" i="13"/>
  <c r="X4658" i="13"/>
  <c r="X2833" i="13"/>
  <c r="X1240" i="13"/>
  <c r="X3044" i="13"/>
  <c r="X297" i="13"/>
  <c r="X1141" i="13"/>
  <c r="X2767" i="13"/>
  <c r="X4370" i="13"/>
  <c r="X1105" i="13"/>
  <c r="X695" i="13"/>
  <c r="X1820" i="13"/>
  <c r="X1388" i="13"/>
  <c r="X4091" i="13"/>
  <c r="X1346" i="13"/>
  <c r="X1230" i="13"/>
  <c r="X1664" i="13"/>
  <c r="X1120" i="13"/>
  <c r="X2607" i="13"/>
  <c r="X981" i="13"/>
  <c r="X523" i="13"/>
  <c r="X1635" i="13"/>
  <c r="X4479" i="13"/>
  <c r="X2902" i="13"/>
  <c r="X3065" i="13"/>
  <c r="X852" i="13"/>
  <c r="X2372" i="13"/>
  <c r="X3730" i="13"/>
  <c r="X3557" i="13"/>
  <c r="X1840" i="13"/>
  <c r="X1152" i="13"/>
  <c r="X3679" i="13"/>
  <c r="X4352" i="13"/>
  <c r="X4570" i="13"/>
  <c r="X2085" i="13"/>
  <c r="X2796" i="13"/>
  <c r="X814" i="13"/>
  <c r="X4582" i="13"/>
  <c r="X1156" i="13"/>
  <c r="X1476" i="13"/>
  <c r="X2601" i="13"/>
  <c r="X3664" i="13"/>
  <c r="X3054" i="13"/>
  <c r="X3950" i="13"/>
  <c r="X2132" i="13"/>
  <c r="X5000" i="13"/>
  <c r="X1166" i="13"/>
  <c r="X1707" i="13"/>
  <c r="X982" i="13"/>
  <c r="X926" i="13"/>
  <c r="X1037" i="13"/>
  <c r="X1177" i="13"/>
  <c r="X2702" i="13"/>
  <c r="X4273" i="13"/>
  <c r="X3405" i="13"/>
  <c r="X541" i="13"/>
  <c r="X553" i="13"/>
  <c r="X2295" i="13"/>
  <c r="X2637" i="13"/>
  <c r="X4339" i="13"/>
  <c r="X716" i="13"/>
  <c r="X1464" i="13"/>
  <c r="X3503" i="13"/>
  <c r="X2522" i="13"/>
  <c r="X4354" i="13"/>
  <c r="X2918" i="13"/>
  <c r="X2640" i="13"/>
  <c r="X1832" i="13"/>
  <c r="X3053" i="13"/>
  <c r="X4874" i="13"/>
  <c r="X2151" i="13"/>
  <c r="X2963" i="13"/>
  <c r="X2614" i="13"/>
  <c r="X5034" i="13"/>
  <c r="X4740" i="13"/>
  <c r="X3825" i="13"/>
  <c r="X1715" i="13"/>
  <c r="X3505" i="13"/>
  <c r="X2693" i="13"/>
  <c r="X4973" i="13"/>
  <c r="X3961" i="13"/>
  <c r="X1822" i="13"/>
  <c r="X4175" i="13"/>
  <c r="X2185" i="13"/>
  <c r="X3474" i="13"/>
  <c r="X1510" i="13"/>
  <c r="X1838" i="13"/>
  <c r="X3608" i="13"/>
  <c r="X2742" i="13"/>
  <c r="X2346" i="13"/>
  <c r="X864" i="13"/>
  <c r="X3019" i="13"/>
  <c r="X524" i="13"/>
  <c r="X4942" i="13"/>
  <c r="X2762" i="13"/>
  <c r="X2021" i="13"/>
  <c r="X3946" i="13"/>
  <c r="X4946" i="13"/>
  <c r="X3370" i="13"/>
  <c r="X4100" i="13"/>
  <c r="X4379" i="13"/>
  <c r="X2200" i="13"/>
  <c r="X4143" i="13"/>
  <c r="X2600" i="13"/>
  <c r="X4715" i="13"/>
  <c r="X3477" i="13"/>
  <c r="X2371" i="13"/>
  <c r="X2035" i="13"/>
  <c r="X4037" i="13"/>
  <c r="X4879" i="13"/>
  <c r="X3404" i="13"/>
  <c r="X2503" i="13"/>
  <c r="X2755" i="13"/>
  <c r="X3354" i="13"/>
  <c r="X4644" i="13"/>
  <c r="X4106" i="13"/>
  <c r="X2235" i="13"/>
  <c r="X1729" i="13"/>
  <c r="X1215" i="13"/>
  <c r="X3969" i="13"/>
  <c r="X3551" i="13"/>
  <c r="X2113" i="13"/>
  <c r="X934" i="13"/>
  <c r="X2839" i="13"/>
  <c r="X4115" i="13"/>
  <c r="X4956" i="13"/>
  <c r="X2102" i="13"/>
  <c r="X3272" i="13"/>
  <c r="X3501" i="13"/>
  <c r="X4487" i="13"/>
  <c r="X4849" i="13"/>
  <c r="X5078" i="13"/>
  <c r="X4408" i="13"/>
  <c r="X3727" i="13"/>
  <c r="X2303" i="13"/>
  <c r="X2786" i="13"/>
  <c r="X3640" i="13"/>
  <c r="X4798" i="13"/>
  <c r="X2996" i="13"/>
  <c r="X3375" i="13"/>
  <c r="X880" i="13"/>
  <c r="X2266" i="13"/>
  <c r="X4932" i="13"/>
  <c r="X3796" i="13"/>
  <c r="X2763" i="13"/>
  <c r="X3692" i="13"/>
  <c r="X4509" i="13"/>
  <c r="X3378" i="13"/>
  <c r="X2780" i="13"/>
  <c r="X2138" i="13"/>
  <c r="X1596" i="13"/>
  <c r="X4062" i="13"/>
  <c r="X2224" i="13"/>
  <c r="X1219" i="13"/>
  <c r="X2781" i="13"/>
  <c r="X5085" i="13"/>
  <c r="X3412" i="13"/>
  <c r="X4638" i="13"/>
  <c r="X1732" i="13"/>
  <c r="X1847" i="13"/>
  <c r="X4512" i="13"/>
  <c r="X4327" i="13"/>
  <c r="X2896" i="13"/>
  <c r="X3243" i="13"/>
  <c r="X1224" i="13"/>
  <c r="X2595" i="13"/>
  <c r="X4725" i="13"/>
  <c r="X1733" i="13"/>
  <c r="X4130" i="13"/>
  <c r="X712" i="13"/>
  <c r="X2789" i="13"/>
  <c r="X3927" i="13"/>
  <c r="X2699" i="13"/>
  <c r="X2088" i="13"/>
  <c r="X4031" i="13"/>
  <c r="X2616" i="13"/>
  <c r="X3770" i="13"/>
  <c r="X2412" i="13"/>
  <c r="X3016" i="13"/>
  <c r="X3013" i="13"/>
  <c r="X2813" i="13"/>
  <c r="X4116" i="13"/>
  <c r="X975" i="13"/>
  <c r="X3100" i="13"/>
  <c r="X2673" i="13"/>
  <c r="X3506" i="13"/>
  <c r="X3288" i="13"/>
  <c r="X4087" i="13"/>
  <c r="X2507" i="13"/>
  <c r="X2765" i="13"/>
  <c r="X4703" i="13"/>
  <c r="X4611" i="13"/>
  <c r="X2733" i="13"/>
  <c r="X1574" i="13"/>
  <c r="X3326" i="13"/>
  <c r="X2095" i="13"/>
  <c r="X4023" i="13"/>
  <c r="X2407" i="13"/>
  <c r="X2822" i="13"/>
  <c r="X2564" i="13"/>
  <c r="X4908" i="13"/>
  <c r="X3793" i="13"/>
  <c r="X2785" i="13"/>
  <c r="X2905" i="13"/>
  <c r="X4771" i="13"/>
  <c r="X1863" i="13"/>
  <c r="X2077" i="13"/>
  <c r="X3298" i="13"/>
  <c r="X4729" i="13"/>
  <c r="X2914" i="13"/>
  <c r="X3391" i="13"/>
  <c r="X4197" i="13"/>
  <c r="X1914" i="13"/>
  <c r="X4207" i="13"/>
  <c r="X2300" i="13"/>
  <c r="X931" i="13"/>
  <c r="X2816" i="13"/>
  <c r="X2136" i="13"/>
  <c r="X2360" i="13"/>
  <c r="X2049" i="13"/>
  <c r="X1848" i="13"/>
  <c r="X5032" i="13"/>
  <c r="X4470" i="13"/>
  <c r="X4981" i="13"/>
  <c r="X2957" i="13"/>
  <c r="X2849" i="13"/>
  <c r="X4642" i="13"/>
  <c r="X3610" i="13"/>
  <c r="X2840" i="13"/>
  <c r="X4164" i="13"/>
  <c r="X4419" i="13"/>
  <c r="X1619" i="13"/>
  <c r="X4806" i="13"/>
  <c r="X2675" i="13"/>
  <c r="X2051" i="13"/>
  <c r="X3647" i="13"/>
  <c r="X178" i="13"/>
  <c r="X861" i="13"/>
  <c r="X1955" i="13"/>
  <c r="X2713" i="13"/>
  <c r="X242" i="13"/>
  <c r="X595" i="13"/>
  <c r="X2847" i="13"/>
  <c r="X3134" i="13"/>
  <c r="X476" i="13"/>
  <c r="X360" i="13"/>
  <c r="X1728" i="13"/>
  <c r="X1365" i="13"/>
  <c r="X4989" i="13"/>
  <c r="X2172" i="13"/>
  <c r="X866" i="13"/>
  <c r="X2292" i="13"/>
  <c r="X3411" i="13"/>
  <c r="X4051" i="13"/>
  <c r="X3536" i="13"/>
  <c r="X1014" i="13"/>
  <c r="X1654" i="13"/>
  <c r="X4118" i="13"/>
  <c r="X4574" i="13"/>
  <c r="X2236" i="13"/>
  <c r="X3316" i="13"/>
  <c r="X2748" i="13"/>
  <c r="X5036" i="13"/>
  <c r="X2310" i="13"/>
  <c r="X1297" i="13"/>
  <c r="X3300" i="13"/>
  <c r="X2116" i="13"/>
  <c r="X2853" i="13"/>
  <c r="X593" i="13"/>
  <c r="X778" i="13"/>
  <c r="X2891" i="13"/>
  <c r="X4291" i="13"/>
  <c r="X309" i="13"/>
  <c r="X706" i="13"/>
  <c r="X3843" i="13"/>
  <c r="X1171" i="13"/>
  <c r="X3954" i="13"/>
  <c r="X869" i="13"/>
  <c r="X762" i="13"/>
  <c r="X1557" i="13"/>
  <c r="X496" i="13"/>
  <c r="X4488" i="13"/>
  <c r="X301" i="13"/>
  <c r="X255" i="13"/>
  <c r="X1114" i="13"/>
  <c r="X2825" i="13"/>
  <c r="X4050" i="13"/>
  <c r="X5046" i="13"/>
  <c r="X2665" i="13"/>
  <c r="X2678" i="13"/>
  <c r="X3189" i="13"/>
  <c r="X3059" i="13"/>
  <c r="X2876" i="13"/>
  <c r="X1228" i="13"/>
  <c r="X2915" i="13"/>
  <c r="X4796" i="13"/>
  <c r="X2420" i="13"/>
  <c r="X1590" i="13"/>
  <c r="X4041" i="13"/>
  <c r="X1735" i="13"/>
  <c r="X4752" i="13"/>
  <c r="X2318" i="13"/>
  <c r="X1092" i="13"/>
  <c r="X3887" i="13"/>
  <c r="X3764" i="13"/>
  <c r="X3906" i="13"/>
  <c r="X4367" i="13"/>
  <c r="X2747" i="13"/>
  <c r="X4044" i="13"/>
  <c r="X312" i="13"/>
  <c r="X1180" i="13"/>
  <c r="X3038" i="13"/>
  <c r="X783" i="13"/>
  <c r="X235" i="13"/>
  <c r="X1632" i="13"/>
  <c r="X3265" i="13"/>
  <c r="X2981" i="13"/>
  <c r="X717" i="13"/>
  <c r="X436" i="13"/>
  <c r="X2219" i="13"/>
  <c r="X3228" i="13"/>
  <c r="X5061" i="13"/>
  <c r="X12" i="13"/>
  <c r="X268" i="13"/>
  <c r="X1265" i="13"/>
  <c r="X2409" i="13"/>
  <c r="X2666" i="13"/>
  <c r="X4945" i="13"/>
  <c r="X3183" i="13"/>
  <c r="X279" i="13"/>
  <c r="X1196" i="13"/>
  <c r="X4221" i="13"/>
  <c r="X3984" i="13"/>
  <c r="X3588" i="13"/>
  <c r="X2313" i="13"/>
  <c r="X4402" i="13"/>
  <c r="X3434" i="13"/>
  <c r="X3892" i="13"/>
  <c r="X979" i="13"/>
  <c r="X1743" i="13"/>
  <c r="X2890" i="13"/>
  <c r="X4524" i="13"/>
  <c r="X3876" i="13"/>
  <c r="X3227" i="13"/>
  <c r="X3593" i="13"/>
  <c r="X2803" i="13"/>
  <c r="X4809" i="13"/>
  <c r="X3293" i="13"/>
  <c r="X1534" i="13"/>
  <c r="X68" i="13"/>
  <c r="X873" i="13"/>
  <c r="X3665" i="13"/>
  <c r="X3222" i="13"/>
  <c r="X1469" i="13"/>
  <c r="X152" i="13"/>
  <c r="X3603" i="13"/>
  <c r="X2500" i="13"/>
  <c r="X4523" i="13"/>
  <c r="X1021" i="13"/>
  <c r="X908" i="13"/>
  <c r="X2156" i="13"/>
  <c r="X1568" i="13"/>
  <c r="X2247" i="13"/>
  <c r="X525" i="13"/>
  <c r="X217" i="13"/>
  <c r="X1567" i="13"/>
  <c r="X1929" i="13"/>
  <c r="X4967" i="13"/>
  <c r="X3621" i="13"/>
  <c r="X1835" i="13"/>
  <c r="X2531" i="13"/>
  <c r="X3335" i="13"/>
  <c r="X3981" i="13"/>
  <c r="X3051" i="13"/>
  <c r="X2870" i="13"/>
  <c r="X1468" i="13"/>
  <c r="X4496" i="13"/>
  <c r="X1927" i="13"/>
  <c r="X924" i="13"/>
  <c r="X2704" i="13"/>
  <c r="X2648" i="13"/>
  <c r="X5037" i="13"/>
  <c r="X3872" i="13"/>
  <c r="X2653" i="13"/>
  <c r="X3455" i="13"/>
  <c r="X4745" i="13"/>
  <c r="X4154" i="13"/>
  <c r="X4416" i="13"/>
  <c r="X2202" i="13"/>
  <c r="X3955" i="13"/>
  <c r="X4400" i="13"/>
  <c r="X1865" i="13"/>
  <c r="X1645" i="13"/>
  <c r="X3374" i="13"/>
  <c r="X1392" i="13"/>
  <c r="X2411" i="13"/>
  <c r="X1318" i="13"/>
  <c r="X4471" i="13"/>
  <c r="X2978" i="13"/>
  <c r="X335" i="13"/>
  <c r="X1267" i="13"/>
  <c r="X2973" i="13"/>
  <c r="X3148" i="13"/>
  <c r="X3574" i="13"/>
  <c r="X408" i="13"/>
  <c r="X511" i="13"/>
  <c r="X3452" i="13"/>
  <c r="X4383" i="13"/>
  <c r="X2705" i="13"/>
  <c r="X4914" i="13"/>
  <c r="X3736" i="13"/>
  <c r="X1633" i="13"/>
  <c r="X4754" i="13"/>
  <c r="X3498" i="13"/>
  <c r="X1541" i="13"/>
  <c r="X2594" i="13"/>
  <c r="X3493" i="13"/>
  <c r="X3033" i="13"/>
  <c r="X4295" i="13"/>
  <c r="X3869" i="13"/>
  <c r="X651" i="13"/>
  <c r="X3329" i="13"/>
  <c r="X3530" i="13"/>
  <c r="X1218" i="13"/>
  <c r="X2204" i="13"/>
  <c r="X3548" i="13"/>
  <c r="X1780" i="13"/>
  <c r="X3697" i="13"/>
  <c r="X1515" i="13"/>
  <c r="X1531" i="13"/>
  <c r="X580" i="13"/>
  <c r="X2624" i="13"/>
  <c r="X4233" i="13"/>
  <c r="X1080" i="13"/>
  <c r="X3090" i="13"/>
  <c r="X1762" i="13"/>
  <c r="X4842" i="13"/>
  <c r="X2872" i="13"/>
  <c r="X4187" i="13"/>
  <c r="X1692" i="13"/>
  <c r="X4174" i="13"/>
  <c r="X3996" i="13"/>
  <c r="X4306" i="13"/>
  <c r="X3070" i="13"/>
  <c r="X4277" i="13"/>
  <c r="X3823" i="13"/>
  <c r="X2987" i="13"/>
  <c r="X640" i="13"/>
  <c r="X3537" i="13"/>
  <c r="X3001" i="13"/>
  <c r="X1517" i="13"/>
  <c r="X2189" i="13"/>
  <c r="X1788" i="13"/>
  <c r="X2877" i="13"/>
  <c r="X2814" i="13"/>
  <c r="X1873" i="13"/>
  <c r="X1817" i="13"/>
  <c r="X3951" i="13"/>
  <c r="X4888" i="13"/>
  <c r="X1056" i="13"/>
  <c r="X4147" i="13"/>
  <c r="X1184" i="13"/>
  <c r="X1919" i="13"/>
  <c r="X3341" i="13"/>
  <c r="X3299" i="13"/>
  <c r="X4590" i="13"/>
  <c r="X2955" i="13"/>
  <c r="X2230" i="13"/>
  <c r="X4137" i="13"/>
  <c r="X4244" i="13"/>
  <c r="X3590" i="13"/>
  <c r="X3854" i="13"/>
  <c r="X1987" i="13"/>
  <c r="X4359" i="13"/>
  <c r="X3977" i="13"/>
  <c r="X1900" i="13"/>
  <c r="X4232" i="13"/>
  <c r="X4539" i="13"/>
  <c r="X2229" i="13"/>
  <c r="X3240" i="13"/>
  <c r="X604" i="13"/>
  <c r="X4572" i="13"/>
  <c r="X4845" i="13"/>
  <c r="X733" i="13"/>
  <c r="X3324" i="13"/>
  <c r="X2485" i="13"/>
  <c r="X4722" i="13"/>
  <c r="X3959" i="13"/>
  <c r="X3318" i="13"/>
  <c r="X940" i="13"/>
  <c r="X4294" i="13"/>
  <c r="X3704" i="13"/>
  <c r="X2037" i="13"/>
  <c r="X1765" i="13"/>
  <c r="X3921" i="13"/>
  <c r="X4518" i="13"/>
  <c r="X3686" i="13"/>
  <c r="X3596" i="13"/>
  <c r="X2788" i="13"/>
  <c r="X1394" i="13"/>
  <c r="X4293" i="13"/>
  <c r="X3735" i="13"/>
  <c r="X1995" i="13"/>
  <c r="X3818" i="13"/>
  <c r="X4566" i="13"/>
  <c r="X2378" i="13"/>
  <c r="X4152" i="13"/>
  <c r="X1748" i="13"/>
  <c r="X1766" i="13"/>
  <c r="X5075" i="13"/>
  <c r="X3767" i="13"/>
  <c r="X1350" i="13"/>
  <c r="X3821" i="13"/>
  <c r="X1074" i="13"/>
  <c r="X4096" i="13"/>
  <c r="X1685" i="13"/>
  <c r="X2433" i="13"/>
  <c r="X2871" i="13"/>
  <c r="X1446" i="13"/>
  <c r="X2776" i="13"/>
  <c r="X1991" i="13"/>
  <c r="X3478" i="13"/>
  <c r="X1066" i="13"/>
  <c r="X4219" i="13"/>
  <c r="X1749" i="13"/>
  <c r="X5031" i="13"/>
  <c r="X4270" i="13"/>
  <c r="X4733" i="13"/>
  <c r="X4329" i="13"/>
  <c r="X4441" i="13"/>
  <c r="X1155" i="13"/>
  <c r="X1680" i="13"/>
  <c r="X2217" i="13"/>
  <c r="X3817" i="13"/>
  <c r="X1045" i="13"/>
  <c r="X4898" i="13"/>
  <c r="X3756" i="13"/>
  <c r="X4883" i="13"/>
  <c r="X2457" i="13"/>
  <c r="X4427" i="13"/>
  <c r="X2022" i="13"/>
  <c r="X2248" i="13"/>
  <c r="X2233" i="13"/>
  <c r="X4392" i="13"/>
  <c r="X1941" i="13"/>
  <c r="X812" i="13"/>
  <c r="X2573" i="13"/>
  <c r="X681" i="13"/>
  <c r="X964" i="13"/>
  <c r="X2207" i="13"/>
  <c r="X4893" i="13"/>
  <c r="X984" i="13"/>
  <c r="X1290" i="13"/>
  <c r="X2351" i="13"/>
  <c r="X2644" i="13"/>
  <c r="X311" i="13"/>
  <c r="X1389" i="13"/>
  <c r="X3624" i="13"/>
  <c r="X1883" i="13"/>
  <c r="X5077" i="13"/>
  <c r="X4133" i="13"/>
  <c r="X4114" i="13"/>
  <c r="X2476" i="13"/>
  <c r="X4296" i="13"/>
  <c r="X4751" i="13"/>
  <c r="X3779" i="13"/>
  <c r="X2212" i="13"/>
  <c r="X2830" i="13"/>
  <c r="X4331" i="13"/>
  <c r="X3224" i="13"/>
  <c r="X1306" i="13"/>
  <c r="X3655" i="13"/>
  <c r="X2023" i="13"/>
  <c r="X1614" i="13"/>
  <c r="X4726" i="13"/>
  <c r="X3097" i="13"/>
  <c r="X1740" i="13"/>
  <c r="X3497" i="13"/>
  <c r="X3084" i="13"/>
  <c r="X368" i="13"/>
  <c r="X27" i="13"/>
  <c r="X2716" i="13"/>
  <c r="X3032" i="13"/>
  <c r="X1178" i="13"/>
  <c r="X224" i="13"/>
  <c r="X3600" i="13"/>
  <c r="X3139" i="13"/>
  <c r="X4088" i="13"/>
  <c r="X370" i="13"/>
  <c r="X1338" i="13"/>
  <c r="X2759" i="13"/>
  <c r="X992" i="13"/>
  <c r="X4121" i="13"/>
  <c r="X780" i="13"/>
  <c r="X916" i="13"/>
  <c r="X1679" i="13"/>
  <c r="X1592" i="13"/>
  <c r="X5005" i="13"/>
  <c r="X3315" i="13"/>
  <c r="X1969" i="13"/>
  <c r="X2327" i="13"/>
  <c r="X1998" i="13"/>
  <c r="X4526" i="13"/>
  <c r="X2927" i="13"/>
  <c r="X129" i="13"/>
  <c r="X983" i="13"/>
  <c r="X2625" i="13"/>
  <c r="X4358" i="13"/>
  <c r="X1844" i="13"/>
  <c r="X2707" i="13"/>
  <c r="X2036" i="13"/>
  <c r="X3948" i="13"/>
  <c r="X3761" i="13"/>
  <c r="X409" i="13"/>
  <c r="X2691" i="13"/>
  <c r="X4234" i="13"/>
  <c r="X4669" i="13"/>
  <c r="X1889" i="13"/>
  <c r="X2284" i="13"/>
  <c r="X1594" i="13"/>
  <c r="X104" i="13"/>
  <c r="X1494" i="13"/>
  <c r="X4759" i="13"/>
  <c r="X139" i="13"/>
  <c r="X1433" i="13"/>
  <c r="X2163" i="13"/>
  <c r="X1787" i="13"/>
  <c r="X3142" i="13"/>
  <c r="X112" i="13"/>
  <c r="X316" i="13"/>
  <c r="X2431" i="13"/>
  <c r="X1473" i="13"/>
  <c r="X3450" i="13"/>
  <c r="X15" i="13"/>
  <c r="X45" i="13"/>
  <c r="X1376" i="13"/>
  <c r="X3550" i="13"/>
  <c r="X5080" i="13"/>
  <c r="X4338" i="13"/>
  <c r="X2112" i="13"/>
  <c r="X3799" i="13"/>
  <c r="X4788" i="13"/>
  <c r="X4436" i="13"/>
  <c r="X2309" i="13"/>
  <c r="X1823" i="13"/>
  <c r="X1413" i="13"/>
  <c r="X3294" i="13"/>
  <c r="X3829" i="13"/>
  <c r="X2792" i="13"/>
  <c r="X2559" i="13"/>
  <c r="X715" i="13"/>
  <c r="X2633" i="13"/>
  <c r="X2827" i="13"/>
  <c r="X2075" i="13"/>
  <c r="X2570" i="13"/>
  <c r="X2081" i="13"/>
  <c r="X4439" i="13"/>
  <c r="X4865" i="13"/>
  <c r="X1430" i="13"/>
  <c r="X2741" i="13"/>
  <c r="X3867" i="13"/>
  <c r="X890" i="13"/>
  <c r="X1578" i="13"/>
  <c r="X2194" i="13"/>
  <c r="X562" i="13"/>
  <c r="X211" i="13"/>
  <c r="X4323" i="13"/>
  <c r="X4506" i="13"/>
  <c r="X4119" i="13"/>
  <c r="X951" i="13"/>
  <c r="X807" i="13"/>
  <c r="X2090" i="13"/>
  <c r="X2423" i="13"/>
  <c r="X4643" i="13"/>
  <c r="X1849" i="13"/>
  <c r="X2124" i="13"/>
  <c r="X2129" i="13"/>
  <c r="X2976" i="13"/>
  <c r="X4970" i="13"/>
  <c r="X4071" i="13"/>
  <c r="X3430" i="13"/>
  <c r="X1805" i="13"/>
  <c r="X3234" i="13"/>
  <c r="X4971" i="13"/>
  <c r="X2369" i="13"/>
  <c r="X3572" i="13"/>
  <c r="X3004" i="13"/>
  <c r="X4171" i="13"/>
  <c r="X3509" i="13"/>
  <c r="X806" i="13"/>
  <c r="X2947" i="13"/>
  <c r="X2425" i="13"/>
  <c r="X4828" i="13"/>
  <c r="X4678" i="13"/>
  <c r="X2808" i="13"/>
  <c r="X892" i="13"/>
  <c r="X4805" i="13"/>
  <c r="X4857" i="13"/>
  <c r="X4215" i="13"/>
  <c r="X1811" i="13"/>
  <c r="X2855" i="13"/>
  <c r="X4027" i="13"/>
  <c r="X2254" i="13"/>
  <c r="X2325" i="13"/>
  <c r="X2810" i="13"/>
  <c r="X353" i="13"/>
  <c r="X909" i="13"/>
  <c r="X2558" i="13"/>
  <c r="X2925" i="13"/>
  <c r="X95" i="13"/>
  <c r="X947" i="13"/>
  <c r="X413" i="13"/>
  <c r="X759" i="13"/>
  <c r="X3045" i="13"/>
  <c r="X2881" i="13"/>
  <c r="X148" i="13"/>
  <c r="X779" i="13"/>
  <c r="X1606" i="13"/>
  <c r="X4585" i="13"/>
  <c r="X4635" i="13"/>
  <c r="X1443" i="13"/>
  <c r="X2992" i="13"/>
  <c r="X2125" i="13"/>
  <c r="X1586" i="13"/>
  <c r="X3721" i="13"/>
  <c r="X4151" i="13"/>
  <c r="X923" i="13"/>
  <c r="X3851" i="13"/>
  <c r="X3917" i="13"/>
  <c r="X3938" i="13"/>
  <c r="X1647" i="13"/>
  <c r="X4117" i="13"/>
  <c r="X3766" i="13"/>
  <c r="X4716" i="13"/>
  <c r="X4412" i="13"/>
  <c r="X1843" i="13"/>
  <c r="X3599" i="13"/>
  <c r="X3442" i="13"/>
  <c r="X4992" i="13"/>
  <c r="X3620" i="13"/>
  <c r="X2971" i="13"/>
  <c r="X4038" i="13"/>
  <c r="X1717" i="13"/>
  <c r="X823" i="13"/>
  <c r="X3190" i="13"/>
  <c r="X1905" i="13"/>
  <c r="X3009" i="13"/>
  <c r="X4298" i="13"/>
  <c r="X2197" i="13"/>
  <c r="X3947" i="13"/>
  <c r="X2120" i="13"/>
  <c r="X1682" i="13"/>
  <c r="X3101" i="13"/>
  <c r="X4906" i="13"/>
  <c r="X5007" i="13"/>
  <c r="X4497" i="13"/>
  <c r="X2029" i="13"/>
  <c r="X2245" i="13"/>
  <c r="X4817" i="13"/>
  <c r="X4794" i="13"/>
  <c r="X1204" i="13"/>
  <c r="X3753" i="13"/>
  <c r="X3816" i="13"/>
  <c r="X3301" i="13"/>
  <c r="X3680" i="13"/>
  <c r="X3939" i="13"/>
  <c r="X1461" i="13"/>
  <c r="X3900" i="13"/>
  <c r="X2067" i="13"/>
  <c r="X2977" i="13"/>
  <c r="X3458" i="13"/>
  <c r="X2027" i="13"/>
  <c r="X2760" i="13"/>
  <c r="X3166" i="13"/>
  <c r="X3577" i="13"/>
  <c r="X4353" i="13"/>
  <c r="X1773" i="13"/>
  <c r="X2895" i="13"/>
  <c r="X788" i="13"/>
  <c r="X4300" i="13"/>
  <c r="X4602" i="13"/>
  <c r="X1744" i="13"/>
  <c r="X3022" i="13"/>
  <c r="X4332" i="13"/>
  <c r="X3809" i="13"/>
  <c r="X3957" i="13"/>
  <c r="X1187" i="13"/>
  <c r="X4553" i="13"/>
  <c r="X3480" i="13"/>
  <c r="X1758" i="13"/>
  <c r="X3263" i="13"/>
  <c r="X4910" i="13"/>
  <c r="X3837" i="13"/>
  <c r="X1305" i="13"/>
  <c r="X1797" i="13"/>
  <c r="X1986" i="13"/>
  <c r="X2769" i="13"/>
  <c r="X4997" i="13"/>
  <c r="X1649" i="13"/>
  <c r="X2631" i="13"/>
  <c r="X4894" i="13"/>
  <c r="X3383" i="13"/>
  <c r="X2664" i="13"/>
  <c r="X2455" i="13"/>
  <c r="X3991" i="13"/>
  <c r="X3786" i="13"/>
  <c r="X5001" i="13"/>
  <c r="X2198" i="13"/>
  <c r="X2552" i="13"/>
  <c r="X1698" i="13"/>
  <c r="X854" i="13"/>
  <c r="X4030" i="13"/>
  <c r="X970" i="13"/>
  <c r="X3857" i="13"/>
  <c r="X3560" i="13"/>
  <c r="X3789" i="13"/>
  <c r="X2694" i="13"/>
  <c r="X1617" i="13"/>
  <c r="X1330" i="13"/>
  <c r="X3695" i="13"/>
  <c r="X4351" i="13"/>
  <c r="X2304" i="13"/>
  <c r="X2128" i="13"/>
  <c r="X1255" i="13"/>
  <c r="X3390" i="13"/>
  <c r="X4513" i="13"/>
  <c r="X4464" i="13"/>
  <c r="X683" i="13"/>
  <c r="X2647" i="13"/>
  <c r="X4257" i="13"/>
  <c r="X3633" i="13"/>
  <c r="X3874" i="13"/>
  <c r="X1666" i="13"/>
  <c r="X3218" i="13"/>
  <c r="X4924" i="13"/>
  <c r="X3913" i="13"/>
  <c r="X1134" i="13"/>
  <c r="X2887" i="13"/>
  <c r="X3041" i="13"/>
  <c r="X3496" i="13"/>
  <c r="X4365" i="13"/>
  <c r="X2153" i="13"/>
  <c r="X4247" i="13"/>
  <c r="X2363" i="13"/>
  <c r="X2159" i="13"/>
  <c r="X3124" i="13"/>
  <c r="X2933" i="13"/>
  <c r="X4345" i="13"/>
  <c r="X4420" i="13"/>
  <c r="X2821" i="13"/>
  <c r="X3312" i="13"/>
  <c r="X4648" i="13"/>
  <c r="X2556" i="13"/>
  <c r="X848" i="13"/>
  <c r="X4827" i="13"/>
  <c r="X1273" i="13"/>
  <c r="X2965" i="13"/>
  <c r="X2518" i="13"/>
  <c r="X4878" i="13"/>
  <c r="X2008" i="13"/>
  <c r="X1564" i="13"/>
  <c r="X2060" i="13"/>
  <c r="X2886" i="13"/>
  <c r="X902" i="13"/>
  <c r="X920" i="13"/>
  <c r="X3482" i="13"/>
  <c r="X804" i="13"/>
  <c r="X1928" i="13"/>
  <c r="X3144" i="13"/>
  <c r="X3025" i="13"/>
  <c r="X818" i="13"/>
  <c r="X690" i="13"/>
  <c r="X3037" i="13"/>
  <c r="X4861" i="13"/>
  <c r="X2402" i="13"/>
  <c r="X289" i="13"/>
  <c r="X2391" i="13"/>
  <c r="X2920" i="13"/>
  <c r="X2465" i="13"/>
  <c r="X4838" i="13"/>
  <c r="X3862" i="13"/>
  <c r="X590" i="13"/>
  <c r="X4321" i="13"/>
  <c r="X3924" i="13"/>
  <c r="X1713" i="13"/>
  <c r="X2024" i="13"/>
  <c r="X1778" i="13"/>
  <c r="X915" i="13"/>
  <c r="X3202" i="13"/>
  <c r="X2968" i="13"/>
  <c r="X1607" i="13"/>
  <c r="X1562" i="13"/>
  <c r="X4913" i="13"/>
  <c r="X4429" i="13"/>
  <c r="X1479" i="13"/>
  <c r="X3253" i="13"/>
  <c r="X3745" i="13"/>
  <c r="X2350" i="13"/>
  <c r="X1866" i="13"/>
  <c r="X149" i="13"/>
  <c r="X1882" i="13"/>
  <c r="X3164" i="13"/>
  <c r="X478" i="13"/>
  <c r="X265" i="13"/>
  <c r="X3185" i="13"/>
  <c r="X4399" i="13"/>
  <c r="X4462" i="13"/>
  <c r="X1321" i="13"/>
  <c r="X504" i="13"/>
  <c r="X3859" i="13"/>
  <c r="X2290" i="13"/>
  <c r="X4454" i="13"/>
  <c r="X582" i="13"/>
  <c r="X1272" i="13"/>
  <c r="X2458" i="13"/>
  <c r="X1668" i="13"/>
  <c r="X4156" i="13"/>
  <c r="X4613" i="13"/>
  <c r="X3181" i="13"/>
  <c r="X2784" i="13"/>
  <c r="X4847" i="13"/>
  <c r="X5013" i="13"/>
  <c r="X2317" i="13"/>
  <c r="X3543" i="13"/>
  <c r="X4532" i="13"/>
  <c r="X4398" i="13"/>
  <c r="X3814" i="13"/>
  <c r="X1329" i="13"/>
  <c r="X2536" i="13"/>
  <c r="X2671" i="13"/>
  <c r="X3538" i="13"/>
  <c r="X5068" i="13"/>
  <c r="X4055" i="13"/>
  <c r="X744" i="13"/>
  <c r="X3597" i="13"/>
  <c r="X5081" i="13"/>
  <c r="X3414" i="13"/>
  <c r="X1249" i="13"/>
  <c r="X120" i="13"/>
  <c r="X993" i="13"/>
  <c r="X2737" i="13"/>
  <c r="X3945" i="13"/>
  <c r="X802" i="13"/>
  <c r="X671" i="13"/>
  <c r="X2394" i="13"/>
  <c r="X3748" i="13"/>
  <c r="X4654" i="13"/>
  <c r="X55" i="13"/>
  <c r="X1821" i="13"/>
  <c r="X3368" i="13"/>
  <c r="X1663" i="13"/>
  <c r="X3672" i="13"/>
  <c r="X168" i="13"/>
  <c r="X367" i="13"/>
  <c r="X3071" i="13"/>
  <c r="X980" i="13"/>
  <c r="X3705" i="13"/>
  <c r="X4692" i="13"/>
  <c r="X547" i="13"/>
  <c r="X2731" i="13"/>
  <c r="X3567" i="13"/>
  <c r="X3118" i="13"/>
  <c r="X1642" i="13"/>
  <c r="X3798" i="13"/>
  <c r="X567" i="13"/>
  <c r="X3466" i="13"/>
  <c r="X4833" i="13"/>
  <c r="X2006" i="13"/>
  <c r="X2487" i="13"/>
  <c r="X2711" i="13"/>
  <c r="X4719" i="13"/>
  <c r="X4369" i="13"/>
  <c r="X3637" i="13"/>
  <c r="X2467" i="13"/>
  <c r="X3773" i="13"/>
  <c r="X4969" i="13"/>
  <c r="X699" i="13"/>
  <c r="X3531" i="13"/>
  <c r="X2135" i="13"/>
  <c r="X5011" i="13"/>
  <c r="X1406" i="13"/>
  <c r="X3591" i="13"/>
  <c r="X4368" i="13"/>
  <c r="X1094" i="13"/>
  <c r="X1537" i="13"/>
  <c r="X1195" i="13"/>
  <c r="X4686" i="13"/>
  <c r="X4236" i="13"/>
  <c r="X625" i="13"/>
  <c r="X637" i="13"/>
  <c r="X4112" i="13"/>
  <c r="X4623" i="13"/>
  <c r="X4712" i="13"/>
  <c r="X831" i="13"/>
  <c r="X267" i="13"/>
  <c r="X2843" i="13"/>
  <c r="X3776" i="13"/>
  <c r="X4238" i="13"/>
  <c r="X5003" i="13"/>
  <c r="X3385" i="13"/>
  <c r="X1052" i="13"/>
  <c r="X4256" i="13"/>
  <c r="X4671" i="13"/>
  <c r="X1159" i="13"/>
  <c r="X3911" i="13"/>
  <c r="X1319" i="13"/>
  <c r="X3180" i="13"/>
  <c r="X4652" i="13"/>
  <c r="X4344" i="13"/>
  <c r="X1070" i="13"/>
  <c r="X3067" i="13"/>
  <c r="X2424" i="13"/>
  <c r="X4334" i="13"/>
  <c r="X2836" i="13"/>
  <c r="X2953" i="13"/>
  <c r="X4730" i="13"/>
  <c r="X2593" i="13"/>
  <c r="X2771" i="13"/>
  <c r="X1198" i="13"/>
  <c r="X1653" i="13"/>
  <c r="X1140" i="13"/>
  <c r="X2610" i="13"/>
  <c r="X4962" i="13"/>
  <c r="X518" i="13"/>
  <c r="X1150" i="13"/>
  <c r="X1264" i="13"/>
  <c r="X3023" i="13"/>
  <c r="X875" i="13"/>
  <c r="X1326" i="13"/>
  <c r="X1033" i="13"/>
  <c r="X207" i="13"/>
  <c r="X1579" i="13"/>
  <c r="X3206" i="13"/>
  <c r="X649" i="13"/>
  <c r="X1697" i="13"/>
  <c r="X216" i="13"/>
  <c r="X1815" i="13"/>
  <c r="X2946" i="13"/>
  <c r="X4667" i="13"/>
  <c r="X2845" i="13"/>
  <c r="X3235" i="13"/>
  <c r="X1791" i="13"/>
  <c r="X4082" i="13"/>
  <c r="X4901" i="13"/>
  <c r="X3515" i="13"/>
  <c r="X23" i="13"/>
  <c r="X4707" i="13"/>
  <c r="X4349" i="13"/>
  <c r="X3988" i="13"/>
  <c r="X1046" i="13"/>
  <c r="X2168" i="13"/>
  <c r="X4682" i="13"/>
  <c r="X2490" i="13"/>
  <c r="X3803" i="13"/>
  <c r="X588" i="13"/>
  <c r="X2122" i="13"/>
  <c r="X3290" i="13"/>
  <c r="X2483" i="13"/>
  <c r="X1910" i="13"/>
  <c r="X2472" i="13"/>
  <c r="X2496" i="13"/>
  <c r="X1067" i="13"/>
  <c r="X1989" i="13"/>
  <c r="X1315" i="13"/>
  <c r="X2388" i="13"/>
  <c r="X1277" i="13"/>
  <c r="X3309" i="13"/>
  <c r="X4595" i="13"/>
  <c r="X3726" i="13"/>
  <c r="X2045" i="13"/>
  <c r="X1462" i="13"/>
  <c r="X4665" i="13"/>
  <c r="X2744" i="13"/>
  <c r="X4025" i="13"/>
  <c r="X1381" i="13"/>
  <c r="X467" i="13"/>
  <c r="X3439" i="13"/>
  <c r="X4434" i="13"/>
  <c r="X2643" i="13"/>
  <c r="X1851" i="13"/>
  <c r="X2025" i="13"/>
  <c r="X1774" i="13"/>
  <c r="X2722" i="13"/>
  <c r="X3276" i="13"/>
  <c r="X3696" i="13"/>
  <c r="X2628" i="13"/>
  <c r="X3096" i="13"/>
  <c r="X4279" i="13"/>
  <c r="X3122" i="13"/>
  <c r="X3039" i="13"/>
  <c r="X3605" i="13"/>
  <c r="X3860" i="13"/>
  <c r="X3713" i="13"/>
  <c r="X4360" i="13"/>
  <c r="X2900" i="13"/>
  <c r="X1561" i="13"/>
  <c r="X2844" i="13"/>
  <c r="X4218" i="13"/>
  <c r="X3381" i="13"/>
  <c r="X3457" i="13"/>
  <c r="X1837" i="13"/>
  <c r="X3338" i="13"/>
  <c r="X4438" i="13"/>
  <c r="X5079" i="13"/>
  <c r="X1724" i="13"/>
  <c r="X4814" i="13"/>
  <c r="X2636" i="13"/>
  <c r="X1961" i="13"/>
  <c r="X2958" i="13"/>
  <c r="X3819" i="13"/>
  <c r="X3958" i="13"/>
  <c r="X4275" i="13"/>
  <c r="X2260" i="13"/>
  <c r="X2511" i="13"/>
  <c r="X4104" i="13"/>
  <c r="X4915" i="13"/>
  <c r="X4938" i="13"/>
  <c r="X3715" i="13"/>
  <c r="X1415" i="13"/>
  <c r="X3177" i="13"/>
  <c r="X5062" i="13"/>
  <c r="X2630" i="13"/>
  <c r="X2242" i="13"/>
  <c r="X1498" i="13"/>
  <c r="X2746" i="13"/>
  <c r="X4422" i="13"/>
  <c r="X1695" i="13"/>
  <c r="X3213" i="13"/>
  <c r="X3463" i="13"/>
  <c r="X4108" i="13"/>
  <c r="X3622" i="13"/>
  <c r="X1549" i="13"/>
  <c r="X1769" i="13"/>
  <c r="X2291" i="13"/>
  <c r="X2782" i="13"/>
  <c r="X3586" i="13"/>
  <c r="X3683" i="13"/>
  <c r="X1480" i="13"/>
  <c r="X3644" i="13"/>
  <c r="X2241" i="13"/>
  <c r="X3905" i="13"/>
  <c r="X2213" i="13"/>
  <c r="X1967" i="13"/>
  <c r="X1492" i="13"/>
  <c r="X4738" i="13"/>
  <c r="X4320" i="13"/>
  <c r="X1448" i="13"/>
  <c r="X4636" i="13"/>
  <c r="X3658" i="13"/>
  <c r="X2390" i="13"/>
  <c r="X4335" i="13"/>
  <c r="X3296" i="13"/>
  <c r="X2826" i="13"/>
  <c r="X4521" i="13"/>
  <c r="X3372" i="13"/>
  <c r="X3163" i="13"/>
  <c r="X2546" i="13"/>
  <c r="X2170" i="13"/>
  <c r="X4248" i="13"/>
  <c r="X4009" i="13"/>
  <c r="X4960" i="13"/>
  <c r="X2517" i="13"/>
  <c r="X2191" i="13"/>
  <c r="X3519" i="13"/>
  <c r="X4718" i="13"/>
  <c r="X3349" i="13"/>
  <c r="X2972" i="13"/>
  <c r="X1444" i="13"/>
  <c r="X1934" i="13"/>
  <c r="X3255" i="13"/>
  <c r="X1455" i="13"/>
  <c r="X1912" i="13"/>
  <c r="X2118" i="13"/>
  <c r="X2154" i="13"/>
  <c r="X968" i="13"/>
  <c r="X4920" i="13"/>
  <c r="X2034" i="13"/>
  <c r="X3755" i="13"/>
  <c r="X2451" i="13"/>
  <c r="X2005" i="13"/>
  <c r="X3529" i="13"/>
  <c r="X4131" i="13"/>
  <c r="X2663" i="13"/>
  <c r="X3645" i="13"/>
  <c r="X816" i="13"/>
  <c r="X3056" i="13"/>
  <c r="X1747" i="13"/>
  <c r="X3421" i="13"/>
  <c r="X4720" i="13"/>
  <c r="X3763" i="13"/>
  <c r="X3302" i="13"/>
  <c r="X3992" i="13"/>
  <c r="X1993" i="13"/>
  <c r="X4475" i="13"/>
  <c r="X3170" i="13"/>
  <c r="X4129" i="13"/>
  <c r="X2174" i="13"/>
  <c r="X2165" i="13"/>
  <c r="X3245" i="13"/>
  <c r="X3008" i="13"/>
  <c r="X1559" i="13"/>
  <c r="X4586" i="13"/>
  <c r="X2352" i="13"/>
  <c r="X3472" i="13"/>
  <c r="X3729" i="13"/>
  <c r="X2271" i="13"/>
  <c r="X2479" i="13"/>
  <c r="X3440" i="13"/>
  <c r="X3749" i="13"/>
  <c r="X631" i="13"/>
  <c r="X2302" i="13"/>
  <c r="X576" i="13"/>
  <c r="X2805" i="13"/>
  <c r="X732" i="13"/>
  <c r="X1566" i="13"/>
  <c r="X4645" i="13"/>
  <c r="X3985" i="13"/>
  <c r="X1887" i="13"/>
  <c r="X2408" i="13"/>
  <c r="X4649" i="13"/>
  <c r="X3102" i="13"/>
  <c r="X1581" i="13"/>
  <c r="X1432" i="13"/>
  <c r="X882" i="13"/>
  <c r="X1503" i="13"/>
  <c r="X2793" i="13"/>
  <c r="X1395" i="13"/>
  <c r="X350" i="13"/>
  <c r="X2766" i="13"/>
  <c r="X4446" i="13"/>
  <c r="X264" i="13"/>
  <c r="X1008" i="13"/>
  <c r="X2203" i="13"/>
  <c r="X2961" i="13"/>
  <c r="X254" i="13"/>
  <c r="X266" i="13"/>
  <c r="X3061" i="13"/>
  <c r="X3848" i="13"/>
  <c r="X3382" i="13"/>
  <c r="X4430" i="13"/>
  <c r="X2321" i="13"/>
  <c r="X4308" i="13"/>
  <c r="X4892" i="13"/>
  <c r="X4691" i="13"/>
  <c r="X2591" i="13"/>
  <c r="X2278" i="13"/>
  <c r="X4490" i="13"/>
  <c r="X3117" i="13"/>
  <c r="X4514" i="13"/>
  <c r="X3868" i="13"/>
  <c r="X927" i="13"/>
  <c r="X3153" i="13"/>
  <c r="X4799" i="13"/>
  <c r="X692" i="13"/>
  <c r="X3787" i="13"/>
  <c r="X2547" i="13"/>
  <c r="X4172" i="13"/>
  <c r="X1551" i="13"/>
  <c r="X2862" i="13"/>
  <c r="X1985" i="13"/>
  <c r="X3492" i="13"/>
  <c r="X2892" i="13"/>
  <c r="X825" i="13"/>
  <c r="X1203" i="13"/>
  <c r="X1669" i="13"/>
  <c r="X4391" i="13"/>
  <c r="X4210" i="13"/>
  <c r="X327" i="13"/>
  <c r="X340" i="13"/>
  <c r="X4904" i="13"/>
  <c r="X4249" i="13"/>
  <c r="X4008" i="13"/>
  <c r="X1050" i="13"/>
  <c r="X1208" i="13"/>
  <c r="X2587" i="13"/>
  <c r="X1628" i="13"/>
  <c r="X4140" i="13"/>
  <c r="X5057" i="13"/>
  <c r="X2934" i="13"/>
  <c r="X1737" i="13"/>
  <c r="X4378" i="13"/>
  <c r="X2834" i="13"/>
  <c r="X1062" i="13"/>
  <c r="X2314" i="13"/>
  <c r="X2799" i="13"/>
  <c r="X3043" i="13"/>
  <c r="X4126" i="13"/>
  <c r="X4040" i="13"/>
  <c r="X1151" i="13"/>
  <c r="X2211" i="13"/>
  <c r="X3250" i="13"/>
  <c r="X3233" i="13"/>
  <c r="X2807" i="13"/>
  <c r="X3863" i="13"/>
  <c r="X4779" i="13"/>
  <c r="X2575" i="13"/>
  <c r="X2078" i="13"/>
  <c r="X1831" i="13"/>
  <c r="X2328" i="13"/>
  <c r="X635" i="13"/>
  <c r="X1436" i="13"/>
  <c r="X3215" i="13"/>
  <c r="X291" i="13"/>
  <c r="X702" i="13"/>
  <c r="X3802" i="13"/>
  <c r="X4615" i="13"/>
  <c r="X4302" i="13"/>
  <c r="X1775" i="13"/>
  <c r="X418" i="13"/>
  <c r="X1819" i="13"/>
  <c r="X2629" i="13"/>
  <c r="X4670" i="13"/>
  <c r="X1382" i="13"/>
  <c r="X1808" i="13"/>
  <c r="X3627" i="13"/>
  <c r="X2012" i="13"/>
  <c r="X5051" i="13"/>
  <c r="X3182" i="13"/>
  <c r="X4640" i="13"/>
  <c r="X2062" i="13"/>
  <c r="X3932" i="13"/>
  <c r="X3914" i="13"/>
  <c r="X3104" i="13"/>
  <c r="X2234" i="13"/>
  <c r="X2730" i="13"/>
  <c r="X4588" i="13"/>
  <c r="X3244" i="13"/>
  <c r="X1857" i="13"/>
  <c r="X3556" i="13"/>
  <c r="X3703" i="13"/>
  <c r="X3322" i="13"/>
  <c r="X3628" i="13"/>
  <c r="X2632" i="13"/>
  <c r="X1974" i="13"/>
  <c r="X4083" i="13"/>
  <c r="X4243" i="13"/>
  <c r="X2617" i="13"/>
  <c r="X2975" i="13"/>
  <c r="X3464" i="13"/>
  <c r="X5009" i="13"/>
  <c r="X1459" i="13"/>
  <c r="X3223" i="13"/>
  <c r="X4604" i="13"/>
  <c r="X897" i="13"/>
  <c r="X282" i="13"/>
  <c r="X3200" i="13"/>
  <c r="X4274" i="13"/>
  <c r="X532" i="13"/>
  <c r="X1672" i="13"/>
  <c r="X1244" i="13"/>
  <c r="X1293" i="13"/>
  <c r="X4177" i="13"/>
  <c r="X3999" i="13"/>
  <c r="X862" i="13"/>
  <c r="X1465" i="13"/>
  <c r="X624" i="13"/>
  <c r="X3886" i="13"/>
  <c r="X4021" i="13"/>
  <c r="X860" i="13"/>
  <c r="X1458" i="13"/>
  <c r="X3707" i="13"/>
  <c r="X439" i="13"/>
  <c r="X2690" i="13"/>
  <c r="X3768" i="13"/>
  <c r="X1836" i="13"/>
  <c r="X3295" i="13"/>
  <c r="X2738" i="13"/>
  <c r="X4437" i="13"/>
  <c r="X3063" i="13"/>
  <c r="X3488" i="13"/>
  <c r="X2838" i="13"/>
  <c r="X4503" i="13"/>
  <c r="X2525" i="13"/>
  <c r="X3175" i="13"/>
  <c r="X1709" i="13"/>
  <c r="X4529" i="13"/>
  <c r="X4639" i="13"/>
  <c r="X2157" i="13"/>
  <c r="X3580" i="13"/>
  <c r="X1580" i="13"/>
  <c r="X154" i="13"/>
  <c r="X1366" i="13"/>
  <c r="X3502" i="13"/>
  <c r="X174" i="13"/>
  <c r="X407" i="13"/>
  <c r="X1699" i="13"/>
  <c r="X4458" i="13"/>
  <c r="X91" i="13"/>
  <c r="X406" i="13"/>
  <c r="X1015" i="13"/>
  <c r="X2574" i="13"/>
  <c r="X4459" i="13"/>
  <c r="X377" i="13"/>
  <c r="X1069" i="13"/>
  <c r="X243" i="13"/>
  <c r="X3656" i="13"/>
  <c r="X4783" i="13"/>
  <c r="X3361" i="13"/>
  <c r="X2195" i="13"/>
  <c r="X3935" i="13"/>
  <c r="X5049" i="13"/>
  <c r="X2482" i="13"/>
  <c r="X3197" i="13"/>
  <c r="X3473" i="13"/>
  <c r="X2142" i="13"/>
  <c r="X3000" i="13"/>
  <c r="X4312" i="13"/>
  <c r="X4793" i="13"/>
  <c r="X3826" i="13"/>
  <c r="X2258" i="13"/>
  <c r="X3343" i="13"/>
  <c r="X3728" i="13"/>
  <c r="X1489" i="13"/>
  <c r="X1418" i="13"/>
  <c r="X2634" i="13"/>
  <c r="X1880" i="13"/>
  <c r="X3427" i="13"/>
  <c r="X3388" i="13"/>
  <c r="X4684" i="13"/>
  <c r="X3072" i="13"/>
  <c r="X5038" i="13"/>
  <c r="X2538" i="13"/>
  <c r="X5074" i="13"/>
  <c r="X3209" i="13"/>
  <c r="X2706" i="13"/>
  <c r="X3614" i="13"/>
  <c r="X1429" i="13"/>
  <c r="X3853" i="13"/>
  <c r="X1948" i="13"/>
  <c r="X2703" i="13"/>
  <c r="X5019" i="13"/>
  <c r="X1681" i="13"/>
  <c r="X2909" i="13"/>
  <c r="X3699" i="13"/>
  <c r="X4076" i="13"/>
  <c r="X4263" i="13"/>
  <c r="X3616" i="13"/>
  <c r="X4998" i="13"/>
  <c r="X4314" i="13"/>
  <c r="X2926" i="13"/>
  <c r="X4558" i="13"/>
  <c r="X4696" i="13"/>
  <c r="X4803" i="13"/>
  <c r="X1373" i="13"/>
  <c r="X4507" i="13"/>
  <c r="X741" i="13"/>
  <c r="X2824" i="13"/>
  <c r="X3489" i="13"/>
  <c r="X3806" i="13"/>
  <c r="X596" i="13"/>
  <c r="X4812" i="13"/>
  <c r="X3277" i="13"/>
  <c r="X1662" i="13"/>
  <c r="X3351" i="13"/>
  <c r="X3393" i="13"/>
  <c r="X2535" i="13"/>
  <c r="X4533" i="13"/>
  <c r="X198" i="13"/>
  <c r="X70" i="13"/>
  <c r="X1190" i="13"/>
  <c r="X4525" i="13"/>
  <c r="X187" i="13"/>
  <c r="X675" i="13"/>
  <c r="X4987" i="13"/>
  <c r="X142" i="13"/>
  <c r="X1233" i="13"/>
  <c r="X1474" i="13"/>
  <c r="X628" i="13"/>
  <c r="X4612" i="13"/>
  <c r="X4599" i="13"/>
  <c r="X4206" i="13"/>
  <c r="X2167" i="13"/>
  <c r="X2931" i="13"/>
  <c r="X4028" i="13"/>
  <c r="X4449" i="13"/>
  <c r="X2452" i="13"/>
  <c r="X1481" i="13"/>
  <c r="X2627" i="13"/>
  <c r="X4727" i="13"/>
  <c r="X1861" i="13"/>
  <c r="X3919" i="13"/>
  <c r="X2073" i="13"/>
  <c r="X4957" i="13"/>
  <c r="X3714" i="13"/>
  <c r="X2998" i="13"/>
  <c r="X3231" i="13"/>
  <c r="X3720" i="13"/>
  <c r="X1292" i="13"/>
  <c r="X3407" i="13"/>
  <c r="X4617" i="13"/>
  <c r="X2405" i="13"/>
  <c r="X3252" i="13"/>
  <c r="X4124" i="13"/>
  <c r="X2059" i="13"/>
  <c r="X163" i="13"/>
  <c r="X2307" i="13"/>
  <c r="X3286" i="13"/>
  <c r="X2404" i="13"/>
  <c r="X600" i="13"/>
  <c r="X1793" i="13"/>
  <c r="X1518" i="13"/>
  <c r="X4921" i="13"/>
  <c r="X3781" i="13"/>
  <c r="X881" i="13"/>
  <c r="X893" i="13"/>
  <c r="X4200" i="13"/>
  <c r="X1888" i="13"/>
  <c r="X4616" i="13"/>
  <c r="X4632" i="13"/>
  <c r="X3604" i="13"/>
  <c r="X3794" i="13"/>
  <c r="X4789" i="13"/>
  <c r="X3029" i="13"/>
  <c r="X4384" i="13"/>
  <c r="X2650" i="13"/>
  <c r="X2969" i="13"/>
  <c r="X3897" i="13"/>
  <c r="X4631" i="13"/>
  <c r="X3259" i="13"/>
  <c r="X336" i="13"/>
  <c r="X4018" i="13"/>
  <c r="X3261" i="13"/>
  <c r="X4672" i="13"/>
  <c r="X2340" i="13"/>
  <c r="X2772" i="13"/>
  <c r="X4415" i="13"/>
  <c r="X2942" i="13"/>
  <c r="X1731" i="13"/>
  <c r="X3769" i="13"/>
  <c r="X4226" i="13"/>
  <c r="X1528" i="13"/>
  <c r="X2362" i="13"/>
  <c r="X5004" i="13"/>
  <c r="X204" i="13"/>
  <c r="X619" i="13"/>
  <c r="X1351" i="13"/>
  <c r="X4792" i="13"/>
  <c r="X2797" i="13"/>
  <c r="X117" i="13"/>
  <c r="X10" i="13"/>
  <c r="X3214" i="13"/>
  <c r="X4993" i="13"/>
  <c r="X2917" i="13"/>
  <c r="X442" i="13"/>
  <c r="X454" i="13"/>
  <c r="X1783" i="13"/>
  <c r="X2923" i="13"/>
  <c r="X2758" i="13"/>
  <c r="X4003" i="13"/>
  <c r="X4372" i="13"/>
  <c r="X1167" i="13"/>
  <c r="X4565" i="13"/>
  <c r="X3609" i="13"/>
  <c r="X1229" i="13"/>
  <c r="X2119" i="13"/>
  <c r="X1939" i="13"/>
  <c r="X2800" i="13"/>
  <c r="X5028" i="13"/>
  <c r="X2938" i="13"/>
  <c r="X1736" i="13"/>
  <c r="X2180" i="13"/>
  <c r="X4150" i="13"/>
  <c r="X4290" i="13"/>
  <c r="X1623" i="13"/>
  <c r="X3870" i="13"/>
  <c r="X4394" i="13"/>
  <c r="X3849" i="13"/>
  <c r="X3380" i="13"/>
  <c r="X1280" i="13"/>
  <c r="X2527" i="13"/>
  <c r="X444" i="13"/>
  <c r="X3956" i="13"/>
  <c r="X4749" i="13"/>
  <c r="X1282" i="13"/>
  <c r="X565" i="13"/>
  <c r="X471" i="13"/>
  <c r="X1527" i="13"/>
  <c r="X2332" i="13"/>
  <c r="X427" i="13"/>
  <c r="X67" i="13"/>
  <c r="X516" i="13"/>
  <c r="X2692" i="13"/>
  <c r="X3865" i="13"/>
  <c r="X22" i="13"/>
  <c r="X998" i="13"/>
  <c r="X703" i="13"/>
  <c r="X1845" i="13"/>
  <c r="X4205" i="13"/>
  <c r="X5094" i="13"/>
  <c r="X3690" i="13"/>
  <c r="X3844" i="13"/>
  <c r="X2446" i="13"/>
  <c r="X3281" i="13"/>
  <c r="X4445" i="13"/>
  <c r="X2924" i="13"/>
  <c r="X872" i="13"/>
  <c r="X3673" i="13"/>
  <c r="X4647" i="13"/>
  <c r="X4225" i="13"/>
  <c r="X2130" i="13"/>
  <c r="X3028" i="13"/>
  <c r="X4935" i="13"/>
  <c r="X2275" i="13"/>
  <c r="X3820" i="13"/>
  <c r="X1973" i="13"/>
  <c r="X3012" i="13"/>
  <c r="X4401" i="13"/>
  <c r="X2880" i="13"/>
  <c r="X1260" i="13"/>
  <c r="X3631" i="13"/>
  <c r="X3508" i="13"/>
  <c r="X1082" i="13"/>
  <c r="X2944" i="13"/>
  <c r="X3066" i="13"/>
  <c r="X894" i="13"/>
  <c r="X430" i="13"/>
  <c r="X2175" i="13"/>
  <c r="X942" i="13"/>
  <c r="X3638" i="13"/>
  <c r="X98" i="13"/>
  <c r="X965" i="13"/>
  <c r="X950" i="13"/>
  <c r="X4034" i="13"/>
  <c r="X2913" i="13"/>
  <c r="X414" i="13"/>
  <c r="X808" i="13"/>
  <c r="X1569" i="13"/>
  <c r="X2447" i="13"/>
  <c r="X2641" i="13"/>
  <c r="X4182" i="13"/>
  <c r="X3307" i="13"/>
  <c r="X2568" i="13"/>
  <c r="X1449" i="13"/>
  <c r="X4492" i="13"/>
  <c r="X4166" i="13"/>
  <c r="X1408" i="13"/>
  <c r="X2094" i="13"/>
  <c r="X1996" i="13"/>
  <c r="X3570" i="13"/>
  <c r="X2384" i="13"/>
  <c r="X836" i="13"/>
  <c r="X1371" i="13"/>
  <c r="X4357" i="13"/>
  <c r="X4978" i="13"/>
  <c r="X2329" i="13"/>
  <c r="X3031" i="13"/>
  <c r="X4035" i="13"/>
  <c r="X3429" i="13"/>
  <c r="X3842" i="13"/>
  <c r="X2869" i="13"/>
  <c r="X1978" i="13"/>
  <c r="X3852" i="13"/>
  <c r="X1060" i="13"/>
  <c r="X4251" i="13"/>
  <c r="X1610" i="13"/>
  <c r="X2701" i="13"/>
  <c r="X3207" i="13"/>
  <c r="X4228" i="13"/>
  <c r="X3765" i="13"/>
  <c r="X2622" i="13"/>
  <c r="X782" i="13"/>
  <c r="X3291" i="13"/>
  <c r="X2468" i="13"/>
  <c r="X4075" i="13"/>
  <c r="X4489" i="13"/>
  <c r="X3184" i="13"/>
  <c r="X1884" i="13"/>
  <c r="X4180" i="13"/>
  <c r="X4911" i="13"/>
  <c r="X2773" i="13"/>
  <c r="X2080" i="13"/>
  <c r="X1975" i="13"/>
  <c r="X1368" i="13"/>
  <c r="X5059" i="13"/>
  <c r="X4704" i="13"/>
  <c r="X1248" i="13"/>
  <c r="X4753" i="13"/>
  <c r="X5063" i="13"/>
  <c r="X4502" i="13"/>
  <c r="X3676" i="13"/>
  <c r="X4653" i="13"/>
  <c r="X3040" i="13"/>
  <c r="X2985" i="13"/>
  <c r="X4977" i="13"/>
  <c r="X3650" i="13"/>
  <c r="X1648" i="13"/>
  <c r="X2526" i="13"/>
  <c r="X1908" i="13"/>
  <c r="X2846" i="13"/>
  <c r="X3968" i="13"/>
  <c r="X3518" i="13"/>
  <c r="X2715" i="13"/>
  <c r="X3364" i="13"/>
  <c r="X4594" i="13"/>
  <c r="X3481" i="13"/>
  <c r="X4194" i="13"/>
  <c r="X1508" i="13"/>
  <c r="X4569" i="13"/>
  <c r="X1742" i="13"/>
  <c r="X3747" i="13"/>
  <c r="X3161" i="13"/>
  <c r="X4600" i="13"/>
  <c r="X2668" i="13"/>
  <c r="X4579" i="13"/>
  <c r="X2382" i="13"/>
  <c r="X4748" i="13"/>
  <c r="X2901" i="13"/>
  <c r="X3140" i="13"/>
  <c r="X2929" i="13"/>
  <c r="X2951" i="13"/>
  <c r="X4304" i="13"/>
  <c r="X4142" i="13"/>
  <c r="X835" i="13"/>
  <c r="X3877" i="13"/>
  <c r="X2093" i="13"/>
  <c r="X3030" i="13"/>
  <c r="X3127" i="13"/>
  <c r="X3208" i="13"/>
  <c r="X2719" i="13"/>
  <c r="X3744" i="13"/>
  <c r="X4896" i="13"/>
  <c r="X4641" i="13"/>
  <c r="X2285" i="13"/>
  <c r="X2383" i="13"/>
  <c r="X728" i="13"/>
  <c r="X4807" i="13"/>
  <c r="X4442" i="13"/>
  <c r="X2865" i="13"/>
  <c r="X3507" i="13"/>
  <c r="X4829" i="13"/>
  <c r="X3074" i="13"/>
  <c r="X2989" i="13"/>
  <c r="X943" i="13"/>
  <c r="X3982" i="13"/>
  <c r="X4032" i="13"/>
  <c r="X3751" i="13"/>
  <c r="X4065" i="13"/>
  <c r="X2104" i="13"/>
  <c r="X3475" i="13"/>
  <c r="X1490" i="13"/>
  <c r="X4897" i="13"/>
  <c r="X4584" i="13"/>
  <c r="X3670" i="13"/>
  <c r="X2273" i="13"/>
  <c r="X3108" i="13"/>
  <c r="X5093" i="13"/>
  <c r="X3569" i="13"/>
  <c r="X2605" i="13"/>
  <c r="X1012" i="13"/>
  <c r="X3095" i="13"/>
  <c r="X4227" i="13"/>
  <c r="X4428" i="13"/>
  <c r="X3864" i="13"/>
  <c r="X3264" i="13"/>
  <c r="X1937" i="13"/>
  <c r="X2416" i="13"/>
  <c r="X2613" i="13"/>
  <c r="X4189" i="13"/>
  <c r="X2089" i="13"/>
  <c r="X832" i="13"/>
  <c r="X4830" i="13"/>
  <c r="X4500" i="13"/>
  <c r="X1298" i="13"/>
  <c r="X4148" i="13"/>
  <c r="X1030" i="13"/>
  <c r="X2289" i="13"/>
  <c r="X4053" i="13"/>
  <c r="X2491" i="13"/>
  <c r="X1671" i="13"/>
  <c r="X2257" i="13"/>
  <c r="X1898" i="13"/>
  <c r="X4376" i="13"/>
  <c r="X3402" i="13"/>
  <c r="X1734" i="13"/>
  <c r="X3002" i="13"/>
  <c r="X3960" i="13"/>
  <c r="X5045" i="13"/>
  <c r="X2831" i="13"/>
  <c r="X4039" i="13"/>
  <c r="X3813" i="13"/>
  <c r="X2147" i="13"/>
  <c r="X4522" i="13"/>
  <c r="X2523" i="13"/>
  <c r="X2437" i="13"/>
  <c r="X2687" i="13"/>
  <c r="X2866" i="13"/>
  <c r="X1842" i="13"/>
  <c r="X1999" i="13"/>
  <c r="X3010" i="13"/>
  <c r="X2528" i="13"/>
  <c r="X2214" i="13"/>
  <c r="X4530" i="13"/>
  <c r="X2079" i="13"/>
  <c r="X2434" i="13"/>
  <c r="X2011" i="13"/>
  <c r="X3778" i="13"/>
  <c r="X4495" i="13"/>
  <c r="X3760" i="13"/>
  <c r="X4483" i="13"/>
  <c r="X3446" i="13"/>
  <c r="X3297" i="13"/>
  <c r="X4620" i="13"/>
  <c r="X4728" i="13"/>
  <c r="X4253" i="13"/>
  <c r="X4264" i="13"/>
  <c r="X3694" i="13"/>
  <c r="X4786" i="13"/>
  <c r="X4453" i="13"/>
  <c r="X4767" i="13"/>
  <c r="X4961" i="13"/>
  <c r="X4350" i="13"/>
  <c r="X4531" i="13"/>
  <c r="X5042" i="13"/>
  <c r="X5087" i="13"/>
  <c r="X2714" i="13"/>
  <c r="X4373" i="13"/>
  <c r="X4555" i="13"/>
  <c r="X4571" i="13"/>
  <c r="X4627" i="13"/>
  <c r="X4791" i="13"/>
  <c r="X4742" i="13"/>
  <c r="X4737" i="13"/>
  <c r="X4325" i="13"/>
  <c r="X4815" i="13"/>
  <c r="X4012" i="13"/>
  <c r="X4859" i="13"/>
  <c r="X2410" i="13"/>
  <c r="X4299" i="13"/>
  <c r="X5089" i="13"/>
  <c r="X4755" i="13"/>
  <c r="X4287" i="13"/>
  <c r="X4988" i="13"/>
  <c r="X4681" i="13"/>
  <c r="X4629" i="13"/>
  <c r="X4504" i="13"/>
  <c r="X4991" i="13"/>
  <c r="X4268" i="13"/>
  <c r="X2721" i="13"/>
  <c r="X4" i="13"/>
  <c r="X2" i="13" s="1"/>
  <c r="X3525" i="13"/>
  <c r="X4934" i="13"/>
  <c r="X4811" i="13"/>
  <c r="X4895" i="13"/>
  <c r="X5052" i="13"/>
  <c r="X3169" i="13"/>
  <c r="X4486" i="13"/>
  <c r="X4818" i="13"/>
  <c r="X3649" i="13"/>
  <c r="X4547" i="13"/>
  <c r="X4421" i="13"/>
  <c r="X4760" i="13"/>
  <c r="X4887" i="13"/>
  <c r="X3738" i="13"/>
  <c r="X5070" i="13"/>
  <c r="X4052" i="13"/>
  <c r="P382" i="13"/>
  <c r="A26" i="13"/>
  <c r="E23" i="13"/>
  <c r="J28" i="13" l="1"/>
  <c r="X3" i="13"/>
  <c r="P383" i="13"/>
  <c r="A27" i="13"/>
  <c r="E24" i="13"/>
  <c r="J29" i="13" l="1"/>
  <c r="P384" i="13"/>
  <c r="A28" i="13"/>
  <c r="E25" i="13"/>
  <c r="J30" i="13" l="1"/>
  <c r="J31" i="13" s="1"/>
  <c r="J32" i="13" s="1"/>
  <c r="J33" i="13" s="1"/>
  <c r="J34" i="13" s="1"/>
  <c r="J35" i="13" s="1"/>
  <c r="J36" i="13" s="1"/>
  <c r="J37" i="13" s="1"/>
  <c r="J38" i="13" s="1"/>
  <c r="J39" i="13" s="1"/>
  <c r="J40" i="13" s="1"/>
  <c r="J41" i="13" s="1"/>
  <c r="J42" i="13" s="1"/>
  <c r="J43" i="13" s="1"/>
  <c r="J44" i="13" s="1"/>
  <c r="J45" i="13" s="1"/>
  <c r="J46" i="13" s="1"/>
  <c r="J47" i="13" s="1"/>
  <c r="J48" i="13" s="1"/>
  <c r="J49" i="13" s="1"/>
  <c r="J50" i="13" s="1"/>
  <c r="J51" i="13" s="1"/>
  <c r="J52" i="13" s="1"/>
  <c r="J53" i="13" s="1"/>
  <c r="J54" i="13" s="1"/>
  <c r="J55" i="13" s="1"/>
  <c r="J56" i="13" s="1"/>
  <c r="J57" i="13" s="1"/>
  <c r="J58" i="13" s="1"/>
  <c r="J59" i="13" s="1"/>
  <c r="J60" i="13" s="1"/>
  <c r="J61" i="13" s="1"/>
  <c r="J62" i="13" s="1"/>
  <c r="J63" i="13" s="1"/>
  <c r="J64" i="13" s="1"/>
  <c r="J65" i="13" s="1"/>
  <c r="J66" i="13" s="1"/>
  <c r="J67" i="13" s="1"/>
  <c r="J68" i="13" s="1"/>
  <c r="N58" i="13" s="1"/>
  <c r="N29" i="13"/>
  <c r="P385" i="13"/>
  <c r="A29" i="13"/>
  <c r="E26" i="13"/>
  <c r="N33" i="13" l="1"/>
  <c r="N40" i="13"/>
  <c r="N28" i="13"/>
  <c r="N27" i="13"/>
  <c r="N54" i="13"/>
  <c r="N46" i="13"/>
  <c r="N53" i="13"/>
  <c r="N67" i="13"/>
  <c r="N63" i="13"/>
  <c r="N32" i="13"/>
  <c r="N41" i="13"/>
  <c r="N42" i="13"/>
  <c r="N59" i="13"/>
  <c r="N57" i="13"/>
  <c r="N44" i="13"/>
  <c r="N34" i="13"/>
  <c r="N64" i="13"/>
  <c r="N48" i="13"/>
  <c r="N61" i="13"/>
  <c r="N36" i="13"/>
  <c r="N60" i="13"/>
  <c r="N68" i="13"/>
  <c r="N51" i="13"/>
  <c r="N55" i="13"/>
  <c r="N43" i="13"/>
  <c r="N65" i="13"/>
  <c r="N31" i="13"/>
  <c r="N56" i="13"/>
  <c r="N52" i="13"/>
  <c r="N45" i="13"/>
  <c r="N30" i="13"/>
  <c r="N39" i="13"/>
  <c r="N66" i="13"/>
  <c r="N47" i="13"/>
  <c r="N38" i="13"/>
  <c r="N62" i="13"/>
  <c r="N49" i="13"/>
  <c r="N35" i="13"/>
  <c r="N50" i="13"/>
  <c r="N37" i="13"/>
  <c r="P386" i="13"/>
  <c r="A30" i="13"/>
  <c r="E27" i="13"/>
  <c r="P387" i="13" l="1"/>
  <c r="A31" i="13"/>
  <c r="E28" i="13"/>
  <c r="P388" i="13" l="1"/>
  <c r="P389" i="13" s="1"/>
  <c r="A32" i="13"/>
  <c r="E29" i="13"/>
  <c r="P390" i="13" l="1"/>
  <c r="P391" i="13" s="1"/>
  <c r="A33" i="13"/>
  <c r="E30" i="13"/>
  <c r="P392" i="13" l="1"/>
  <c r="A34" i="13"/>
  <c r="E31" i="13"/>
  <c r="P393" i="13" l="1"/>
  <c r="A35" i="13"/>
  <c r="E32" i="13"/>
  <c r="P394" i="13" l="1"/>
  <c r="A36" i="13"/>
  <c r="E33" i="13"/>
  <c r="P395" i="13" l="1"/>
  <c r="A37" i="13"/>
  <c r="E34" i="13"/>
  <c r="P396" i="13" l="1"/>
  <c r="A38" i="13"/>
  <c r="E35" i="13"/>
  <c r="P397" i="13" l="1"/>
  <c r="A39" i="13"/>
  <c r="E36" i="13"/>
  <c r="P398" i="13" l="1"/>
  <c r="A40" i="13"/>
  <c r="E37" i="13"/>
  <c r="P399" i="13" l="1"/>
  <c r="P400" i="13" s="1"/>
  <c r="P401" i="13" s="1"/>
  <c r="P402" i="13" s="1"/>
  <c r="P403" i="13" s="1"/>
  <c r="P404" i="13" s="1"/>
  <c r="P405" i="13" s="1"/>
  <c r="P406" i="13" s="1"/>
  <c r="P407" i="13" s="1"/>
  <c r="P408" i="13" s="1"/>
  <c r="P409" i="13" s="1"/>
  <c r="P410" i="13" s="1"/>
  <c r="P411" i="13" s="1"/>
  <c r="P412" i="13" s="1"/>
  <c r="P413" i="13" s="1"/>
  <c r="P414" i="13" s="1"/>
  <c r="P415" i="13" s="1"/>
  <c r="P416" i="13" s="1"/>
  <c r="P417" i="13" s="1"/>
  <c r="P418" i="13" s="1"/>
  <c r="P419" i="13" s="1"/>
  <c r="P420" i="13" s="1"/>
  <c r="P421" i="13" s="1"/>
  <c r="P422" i="13" s="1"/>
  <c r="P423" i="13" s="1"/>
  <c r="P424" i="13" s="1"/>
  <c r="P425" i="13" s="1"/>
  <c r="P426" i="13" s="1"/>
  <c r="P427" i="13" s="1"/>
  <c r="P428" i="13" s="1"/>
  <c r="P429" i="13" s="1"/>
  <c r="P430" i="13" s="1"/>
  <c r="P431" i="13" s="1"/>
  <c r="P432" i="13" s="1"/>
  <c r="P433" i="13" s="1"/>
  <c r="P434" i="13" s="1"/>
  <c r="A41" i="13"/>
  <c r="E38" i="13"/>
  <c r="P435" i="13" l="1"/>
  <c r="P436" i="13" s="1"/>
  <c r="P437" i="13" s="1"/>
  <c r="P438" i="13" s="1"/>
  <c r="P439" i="13" s="1"/>
  <c r="P440" i="13" s="1"/>
  <c r="P441" i="13" s="1"/>
  <c r="P442" i="13" s="1"/>
  <c r="P443" i="13" s="1"/>
  <c r="P444" i="13" s="1"/>
  <c r="P445" i="13" s="1"/>
  <c r="P446" i="13" s="1"/>
  <c r="P447" i="13" s="1"/>
  <c r="P448" i="13" s="1"/>
  <c r="P449" i="13" s="1"/>
  <c r="P450" i="13" s="1"/>
  <c r="P451" i="13" s="1"/>
  <c r="P452" i="13" s="1"/>
  <c r="P453" i="13" s="1"/>
  <c r="P454" i="13" s="1"/>
  <c r="P455" i="13" s="1"/>
  <c r="P456" i="13" s="1"/>
  <c r="P457" i="13" s="1"/>
  <c r="P458" i="13" s="1"/>
  <c r="P459" i="13" s="1"/>
  <c r="P460" i="13" s="1"/>
  <c r="P461" i="13" s="1"/>
  <c r="P462" i="13" s="1"/>
  <c r="P463" i="13" s="1"/>
  <c r="P464" i="13" s="1"/>
  <c r="P465" i="13" s="1"/>
  <c r="P466" i="13" s="1"/>
  <c r="P467" i="13" s="1"/>
  <c r="P468" i="13" s="1"/>
  <c r="P469" i="13" s="1"/>
  <c r="P470" i="13" s="1"/>
  <c r="P471" i="13" s="1"/>
  <c r="P472" i="13" s="1"/>
  <c r="P473" i="13" s="1"/>
  <c r="P474" i="13" s="1"/>
  <c r="P475" i="13" s="1"/>
  <c r="P476" i="13" s="1"/>
  <c r="P477" i="13" s="1"/>
  <c r="P478" i="13" s="1"/>
  <c r="P479" i="13" s="1"/>
  <c r="P480" i="13" s="1"/>
  <c r="P481" i="13" s="1"/>
  <c r="P482" i="13" s="1"/>
  <c r="P483" i="13" s="1"/>
  <c r="P484" i="13" s="1"/>
  <c r="P485" i="13" s="1"/>
  <c r="P486" i="13" s="1"/>
  <c r="P487" i="13" s="1"/>
  <c r="P488" i="13" s="1"/>
  <c r="P489" i="13" s="1"/>
  <c r="P490" i="13" s="1"/>
  <c r="P491" i="13" s="1"/>
  <c r="P492" i="13" s="1"/>
  <c r="P493" i="13" s="1"/>
  <c r="P494" i="13" s="1"/>
  <c r="P495" i="13" s="1"/>
  <c r="P496" i="13" s="1"/>
  <c r="P497" i="13" s="1"/>
  <c r="P498" i="13" s="1"/>
  <c r="P499" i="13" s="1"/>
  <c r="P500" i="13" s="1"/>
  <c r="P501" i="13" s="1"/>
  <c r="P502" i="13" s="1"/>
  <c r="P503" i="13" s="1"/>
  <c r="P504" i="13" s="1"/>
  <c r="P505" i="13" s="1"/>
  <c r="P506" i="13" s="1"/>
  <c r="P507" i="13" s="1"/>
  <c r="P508" i="13" s="1"/>
  <c r="P509" i="13" s="1"/>
  <c r="P510" i="13" s="1"/>
  <c r="P511" i="13" s="1"/>
  <c r="P512" i="13" s="1"/>
  <c r="P513" i="13" s="1"/>
  <c r="P514" i="13" s="1"/>
  <c r="P515" i="13" s="1"/>
  <c r="P516" i="13" s="1"/>
  <c r="P517" i="13" s="1"/>
  <c r="P518" i="13" s="1"/>
  <c r="P519" i="13" s="1"/>
  <c r="P520" i="13" s="1"/>
  <c r="P521" i="13" s="1"/>
  <c r="P522" i="13" s="1"/>
  <c r="P523" i="13" s="1"/>
  <c r="P524" i="13" s="1"/>
  <c r="P525" i="13" s="1"/>
  <c r="P526" i="13" s="1"/>
  <c r="P527" i="13" s="1"/>
  <c r="P528" i="13" s="1"/>
  <c r="P529" i="13" s="1"/>
  <c r="P530" i="13" s="1"/>
  <c r="P531" i="13" s="1"/>
  <c r="P532" i="13" s="1"/>
  <c r="P533" i="13" s="1"/>
  <c r="P534" i="13" s="1"/>
  <c r="P535" i="13" s="1"/>
  <c r="P536" i="13" s="1"/>
  <c r="P537" i="13" s="1"/>
  <c r="P538" i="13" s="1"/>
  <c r="P539" i="13" s="1"/>
  <c r="P540" i="13" s="1"/>
  <c r="P541" i="13" s="1"/>
  <c r="P542" i="13" s="1"/>
  <c r="P543" i="13" s="1"/>
  <c r="P544" i="13" s="1"/>
  <c r="P545" i="13" s="1"/>
  <c r="P546" i="13" s="1"/>
  <c r="P547" i="13" s="1"/>
  <c r="P548" i="13" s="1"/>
  <c r="P549" i="13" s="1"/>
  <c r="P550" i="13" s="1"/>
  <c r="P551" i="13" s="1"/>
  <c r="P552" i="13" s="1"/>
  <c r="P553" i="13" s="1"/>
  <c r="P554" i="13" s="1"/>
  <c r="P555" i="13" s="1"/>
  <c r="P556" i="13" s="1"/>
  <c r="P557" i="13" s="1"/>
  <c r="P558" i="13" s="1"/>
  <c r="P559" i="13" s="1"/>
  <c r="P560" i="13" s="1"/>
  <c r="P561" i="13" s="1"/>
  <c r="P562" i="13" s="1"/>
  <c r="P563" i="13" s="1"/>
  <c r="P564" i="13" s="1"/>
  <c r="P565" i="13" s="1"/>
  <c r="P566" i="13" s="1"/>
  <c r="P567" i="13" s="1"/>
  <c r="P568" i="13" s="1"/>
  <c r="P569" i="13" s="1"/>
  <c r="P570" i="13" s="1"/>
  <c r="P571" i="13" s="1"/>
  <c r="P572" i="13" s="1"/>
  <c r="P573" i="13" s="1"/>
  <c r="P574" i="13" s="1"/>
  <c r="P575" i="13" s="1"/>
  <c r="P576" i="13" s="1"/>
  <c r="P577" i="13" s="1"/>
  <c r="P578" i="13" s="1"/>
  <c r="P579" i="13" s="1"/>
  <c r="P580" i="13" s="1"/>
  <c r="P581" i="13" s="1"/>
  <c r="P582" i="13" s="1"/>
  <c r="P583" i="13" s="1"/>
  <c r="P584" i="13" s="1"/>
  <c r="P585" i="13" s="1"/>
  <c r="P586" i="13" s="1"/>
  <c r="P587" i="13" s="1"/>
  <c r="P588" i="13" s="1"/>
  <c r="P589" i="13" s="1"/>
  <c r="P590" i="13" s="1"/>
  <c r="P591" i="13" s="1"/>
  <c r="P592" i="13" s="1"/>
  <c r="P593" i="13" s="1"/>
  <c r="P594" i="13" s="1"/>
  <c r="P595" i="13" s="1"/>
  <c r="P596" i="13" s="1"/>
  <c r="P597" i="13" s="1"/>
  <c r="P598" i="13" s="1"/>
  <c r="P599" i="13" s="1"/>
  <c r="P600" i="13" s="1"/>
  <c r="P601" i="13" s="1"/>
  <c r="P602" i="13" s="1"/>
  <c r="P603" i="13" s="1"/>
  <c r="P604" i="13" s="1"/>
  <c r="P605" i="13" s="1"/>
  <c r="P606" i="13" s="1"/>
  <c r="P607" i="13" s="1"/>
  <c r="P608" i="13" s="1"/>
  <c r="P609" i="13" s="1"/>
  <c r="P610" i="13" s="1"/>
  <c r="P611" i="13" s="1"/>
  <c r="P612" i="13" s="1"/>
  <c r="P613" i="13" s="1"/>
  <c r="P614" i="13" s="1"/>
  <c r="P615" i="13" s="1"/>
  <c r="P616" i="13" s="1"/>
  <c r="P617" i="13" s="1"/>
  <c r="P618" i="13" s="1"/>
  <c r="P619" i="13" s="1"/>
  <c r="P620" i="13" s="1"/>
  <c r="P621" i="13" s="1"/>
  <c r="P622" i="13" s="1"/>
  <c r="P623" i="13" s="1"/>
  <c r="P624" i="13" s="1"/>
  <c r="A42" i="13"/>
  <c r="E39" i="13"/>
  <c r="P625" i="13" l="1"/>
  <c r="P626" i="13" s="1"/>
  <c r="P627" i="13" s="1"/>
  <c r="P628" i="13" s="1"/>
  <c r="P629" i="13" s="1"/>
  <c r="P630" i="13" s="1"/>
  <c r="P631" i="13" s="1"/>
  <c r="P632" i="13" s="1"/>
  <c r="P633" i="13" s="1"/>
  <c r="P634" i="13" s="1"/>
  <c r="P635" i="13" s="1"/>
  <c r="P636" i="13" s="1"/>
  <c r="P637" i="13" s="1"/>
  <c r="P638" i="13" s="1"/>
  <c r="P639" i="13" s="1"/>
  <c r="P640" i="13" s="1"/>
  <c r="A43" i="13"/>
  <c r="E40" i="13"/>
  <c r="P641" i="13" l="1"/>
  <c r="P642" i="13" s="1"/>
  <c r="P643" i="13" s="1"/>
  <c r="P644" i="13" s="1"/>
  <c r="P645" i="13" s="1"/>
  <c r="A44" i="13"/>
  <c r="E41" i="13"/>
  <c r="P646" i="13" l="1"/>
  <c r="P647" i="13" s="1"/>
  <c r="P648" i="13" s="1"/>
  <c r="P649" i="13" s="1"/>
  <c r="P650" i="13" s="1"/>
  <c r="P651" i="13" s="1"/>
  <c r="P652" i="13" s="1"/>
  <c r="P653" i="13" s="1"/>
  <c r="P654" i="13" s="1"/>
  <c r="P655" i="13" s="1"/>
  <c r="P656" i="13" s="1"/>
  <c r="P657" i="13" s="1"/>
  <c r="P658" i="13" s="1"/>
  <c r="P659" i="13" s="1"/>
  <c r="P660" i="13" s="1"/>
  <c r="P661" i="13" s="1"/>
  <c r="P662" i="13" s="1"/>
  <c r="P663" i="13" s="1"/>
  <c r="P664" i="13" s="1"/>
  <c r="P665" i="13" s="1"/>
  <c r="P666" i="13" s="1"/>
  <c r="P667" i="13" s="1"/>
  <c r="P668" i="13" s="1"/>
  <c r="P669" i="13" s="1"/>
  <c r="P670" i="13" s="1"/>
  <c r="P671" i="13" s="1"/>
  <c r="P672" i="13" s="1"/>
  <c r="P673" i="13" s="1"/>
  <c r="P674" i="13" s="1"/>
  <c r="P675" i="13" s="1"/>
  <c r="P676" i="13" s="1"/>
  <c r="P677" i="13" s="1"/>
  <c r="P678" i="13" s="1"/>
  <c r="P679" i="13" s="1"/>
  <c r="P680" i="13" s="1"/>
  <c r="P681" i="13" s="1"/>
  <c r="P682" i="13" s="1"/>
  <c r="P683" i="13" s="1"/>
  <c r="P684" i="13" s="1"/>
  <c r="P685" i="13" s="1"/>
  <c r="P686" i="13" s="1"/>
  <c r="P687" i="13" s="1"/>
  <c r="P688" i="13" s="1"/>
  <c r="P689" i="13" s="1"/>
  <c r="P690" i="13" s="1"/>
  <c r="P691" i="13" s="1"/>
  <c r="P692" i="13" s="1"/>
  <c r="P693" i="13" s="1"/>
  <c r="P694" i="13" s="1"/>
  <c r="P695" i="13" s="1"/>
  <c r="P696" i="13" s="1"/>
  <c r="P697" i="13" s="1"/>
  <c r="P698" i="13" s="1"/>
  <c r="P699" i="13" s="1"/>
  <c r="P700" i="13" s="1"/>
  <c r="P701" i="13" s="1"/>
  <c r="P702" i="13" s="1"/>
  <c r="P703" i="13" s="1"/>
  <c r="P704" i="13" s="1"/>
  <c r="P705" i="13" s="1"/>
  <c r="P706" i="13" s="1"/>
  <c r="P707" i="13" s="1"/>
  <c r="P708" i="13" s="1"/>
  <c r="P709" i="13" s="1"/>
  <c r="P710" i="13" s="1"/>
  <c r="P711" i="13" s="1"/>
  <c r="P712" i="13" s="1"/>
  <c r="P713" i="13" s="1"/>
  <c r="P714" i="13" s="1"/>
  <c r="P715" i="13" s="1"/>
  <c r="P716" i="13" s="1"/>
  <c r="P717" i="13" s="1"/>
  <c r="P718" i="13" s="1"/>
  <c r="P719" i="13" s="1"/>
  <c r="P720" i="13" s="1"/>
  <c r="P721" i="13" s="1"/>
  <c r="P722" i="13" s="1"/>
  <c r="P723" i="13" s="1"/>
  <c r="P724" i="13" s="1"/>
  <c r="P725" i="13" s="1"/>
  <c r="P726" i="13" s="1"/>
  <c r="P727" i="13" s="1"/>
  <c r="P728" i="13" s="1"/>
  <c r="P729" i="13" s="1"/>
  <c r="P730" i="13" s="1"/>
  <c r="P731" i="13" s="1"/>
  <c r="P732" i="13" s="1"/>
  <c r="P733" i="13" s="1"/>
  <c r="P734" i="13" s="1"/>
  <c r="P735" i="13" s="1"/>
  <c r="P736" i="13" s="1"/>
  <c r="P737" i="13" s="1"/>
  <c r="P738" i="13" s="1"/>
  <c r="P739" i="13" s="1"/>
  <c r="P740" i="13" s="1"/>
  <c r="P741" i="13" s="1"/>
  <c r="P742" i="13" s="1"/>
  <c r="P743" i="13" s="1"/>
  <c r="P744" i="13" s="1"/>
  <c r="P745" i="13" s="1"/>
  <c r="P746" i="13" s="1"/>
  <c r="P747" i="13" s="1"/>
  <c r="P748" i="13" s="1"/>
  <c r="P749" i="13" s="1"/>
  <c r="P750" i="13" s="1"/>
  <c r="P751" i="13" s="1"/>
  <c r="P752" i="13" s="1"/>
  <c r="P753" i="13" s="1"/>
  <c r="P754" i="13" s="1"/>
  <c r="P755" i="13" s="1"/>
  <c r="P756" i="13" s="1"/>
  <c r="P757" i="13" s="1"/>
  <c r="P758" i="13" s="1"/>
  <c r="P759" i="13" s="1"/>
  <c r="P760" i="13" s="1"/>
  <c r="P761" i="13" s="1"/>
  <c r="P762" i="13" s="1"/>
  <c r="P763" i="13" s="1"/>
  <c r="P764" i="13" s="1"/>
  <c r="P765" i="13" s="1"/>
  <c r="P766" i="13" s="1"/>
  <c r="P767" i="13" s="1"/>
  <c r="P768" i="13" s="1"/>
  <c r="P769" i="13" s="1"/>
  <c r="P770" i="13" s="1"/>
  <c r="P771" i="13" s="1"/>
  <c r="P772" i="13" s="1"/>
  <c r="P773" i="13" s="1"/>
  <c r="P774" i="13" s="1"/>
  <c r="P775" i="13" s="1"/>
  <c r="P776" i="13" s="1"/>
  <c r="P777" i="13" s="1"/>
  <c r="P778" i="13" s="1"/>
  <c r="P779" i="13" s="1"/>
  <c r="P780" i="13" s="1"/>
  <c r="P781" i="13" s="1"/>
  <c r="P782" i="13" s="1"/>
  <c r="P783" i="13" s="1"/>
  <c r="P784" i="13" s="1"/>
  <c r="P785" i="13" s="1"/>
  <c r="P786" i="13" s="1"/>
  <c r="P787" i="13" s="1"/>
  <c r="P788" i="13" s="1"/>
  <c r="P789" i="13" s="1"/>
  <c r="P790" i="13" s="1"/>
  <c r="P791" i="13" s="1"/>
  <c r="P792" i="13" s="1"/>
  <c r="P793" i="13" s="1"/>
  <c r="P794" i="13" s="1"/>
  <c r="P795" i="13" s="1"/>
  <c r="P796" i="13" s="1"/>
  <c r="P797" i="13" s="1"/>
  <c r="P798" i="13" s="1"/>
  <c r="P799" i="13" s="1"/>
  <c r="P800" i="13" s="1"/>
  <c r="P801" i="13" s="1"/>
  <c r="P802" i="13" s="1"/>
  <c r="P803" i="13" s="1"/>
  <c r="P804" i="13" s="1"/>
  <c r="P805" i="13" s="1"/>
  <c r="P806" i="13" s="1"/>
  <c r="P807" i="13" s="1"/>
  <c r="P808" i="13" s="1"/>
  <c r="P809" i="13" s="1"/>
  <c r="P810" i="13" s="1"/>
  <c r="P811" i="13" s="1"/>
  <c r="P812" i="13" s="1"/>
  <c r="P813" i="13" s="1"/>
  <c r="P814" i="13" s="1"/>
  <c r="P815" i="13" s="1"/>
  <c r="P816" i="13" s="1"/>
  <c r="P817" i="13" s="1"/>
  <c r="P818" i="13" s="1"/>
  <c r="P819" i="13" s="1"/>
  <c r="P820" i="13" s="1"/>
  <c r="P821" i="13" s="1"/>
  <c r="P822" i="13" s="1"/>
  <c r="P823" i="13" s="1"/>
  <c r="P824" i="13" s="1"/>
  <c r="P825" i="13" s="1"/>
  <c r="P826" i="13" s="1"/>
  <c r="P827" i="13" s="1"/>
  <c r="P828" i="13" s="1"/>
  <c r="P829" i="13" s="1"/>
  <c r="P830" i="13" s="1"/>
  <c r="P831" i="13" s="1"/>
  <c r="P832" i="13" s="1"/>
  <c r="P833" i="13" s="1"/>
  <c r="P834" i="13" s="1"/>
  <c r="P835" i="13" s="1"/>
  <c r="P836" i="13" s="1"/>
  <c r="P837" i="13" s="1"/>
  <c r="P838" i="13" s="1"/>
  <c r="P839" i="13" s="1"/>
  <c r="P840" i="13" s="1"/>
  <c r="P841" i="13" s="1"/>
  <c r="P842" i="13" s="1"/>
  <c r="P843" i="13" s="1"/>
  <c r="P844" i="13" s="1"/>
  <c r="P845" i="13" s="1"/>
  <c r="P846" i="13" s="1"/>
  <c r="P847" i="13" s="1"/>
  <c r="P848" i="13" s="1"/>
  <c r="P849" i="13" s="1"/>
  <c r="P850" i="13" s="1"/>
  <c r="P851" i="13" s="1"/>
  <c r="P852" i="13" s="1"/>
  <c r="P853" i="13" s="1"/>
  <c r="P854" i="13" s="1"/>
  <c r="P855" i="13" s="1"/>
  <c r="P856" i="13" s="1"/>
  <c r="P857" i="13" s="1"/>
  <c r="P858" i="13" s="1"/>
  <c r="P859" i="13" s="1"/>
  <c r="P860" i="13" s="1"/>
  <c r="P861" i="13" s="1"/>
  <c r="P862" i="13" s="1"/>
  <c r="P863" i="13" s="1"/>
  <c r="P864" i="13" s="1"/>
  <c r="P865" i="13" s="1"/>
  <c r="P866" i="13" s="1"/>
  <c r="P867" i="13" s="1"/>
  <c r="P868" i="13" s="1"/>
  <c r="P869" i="13" s="1"/>
  <c r="P870" i="13" s="1"/>
  <c r="P871" i="13" s="1"/>
  <c r="P872" i="13" s="1"/>
  <c r="P873" i="13" s="1"/>
  <c r="P874" i="13" s="1"/>
  <c r="P875" i="13" s="1"/>
  <c r="P876" i="13" s="1"/>
  <c r="P877" i="13" s="1"/>
  <c r="P878" i="13" s="1"/>
  <c r="P879" i="13" s="1"/>
  <c r="P880" i="13" s="1"/>
  <c r="P881" i="13" s="1"/>
  <c r="P882" i="13" s="1"/>
  <c r="P883" i="13" s="1"/>
  <c r="P884" i="13" s="1"/>
  <c r="P885" i="13" s="1"/>
  <c r="P886" i="13" s="1"/>
  <c r="P887" i="13" s="1"/>
  <c r="P888" i="13" s="1"/>
  <c r="P889" i="13" s="1"/>
  <c r="P890" i="13" s="1"/>
  <c r="P891" i="13" s="1"/>
  <c r="P892" i="13" s="1"/>
  <c r="P893" i="13" s="1"/>
  <c r="P894" i="13" s="1"/>
  <c r="P895" i="13" s="1"/>
  <c r="P896" i="13" s="1"/>
  <c r="P897" i="13" s="1"/>
  <c r="P898" i="13" s="1"/>
  <c r="P899" i="13" s="1"/>
  <c r="P900" i="13" s="1"/>
  <c r="P901" i="13" s="1"/>
  <c r="P902" i="13" s="1"/>
  <c r="P903" i="13" s="1"/>
  <c r="P904" i="13" s="1"/>
  <c r="P905" i="13" s="1"/>
  <c r="P906" i="13" s="1"/>
  <c r="P907" i="13" s="1"/>
  <c r="P908" i="13" s="1"/>
  <c r="P909" i="13" s="1"/>
  <c r="P910" i="13" s="1"/>
  <c r="P911" i="13" s="1"/>
  <c r="P912" i="13" s="1"/>
  <c r="P913" i="13" s="1"/>
  <c r="P914" i="13" s="1"/>
  <c r="P915" i="13" s="1"/>
  <c r="P916" i="13" s="1"/>
  <c r="P917" i="13" s="1"/>
  <c r="P918" i="13" s="1"/>
  <c r="P919" i="13" s="1"/>
  <c r="P920" i="13" s="1"/>
  <c r="P921" i="13" s="1"/>
  <c r="P922" i="13" s="1"/>
  <c r="P923" i="13" s="1"/>
  <c r="P924" i="13" s="1"/>
  <c r="P925" i="13" s="1"/>
  <c r="P926" i="13" s="1"/>
  <c r="P927" i="13" s="1"/>
  <c r="P928" i="13" s="1"/>
  <c r="P929" i="13" s="1"/>
  <c r="P930" i="13" s="1"/>
  <c r="P931" i="13" s="1"/>
  <c r="P932" i="13" s="1"/>
  <c r="P933" i="13" s="1"/>
  <c r="P934" i="13" s="1"/>
  <c r="P935" i="13" s="1"/>
  <c r="P936" i="13" s="1"/>
  <c r="P937" i="13" s="1"/>
  <c r="P938" i="13" s="1"/>
  <c r="P939" i="13" s="1"/>
  <c r="P940" i="13" s="1"/>
  <c r="P941" i="13" s="1"/>
  <c r="P942" i="13" s="1"/>
  <c r="P943" i="13" s="1"/>
  <c r="P944" i="13" s="1"/>
  <c r="P945" i="13" s="1"/>
  <c r="P946" i="13" s="1"/>
  <c r="P947" i="13" s="1"/>
  <c r="P948" i="13" s="1"/>
  <c r="P949" i="13" s="1"/>
  <c r="P950" i="13" s="1"/>
  <c r="P951" i="13" s="1"/>
  <c r="P952" i="13" s="1"/>
  <c r="P953" i="13" s="1"/>
  <c r="P954" i="13" s="1"/>
  <c r="P955" i="13" s="1"/>
  <c r="P956" i="13" s="1"/>
  <c r="P957" i="13" s="1"/>
  <c r="P958" i="13" s="1"/>
  <c r="P959" i="13" s="1"/>
  <c r="P960" i="13" s="1"/>
  <c r="P961" i="13" s="1"/>
  <c r="P962" i="13" s="1"/>
  <c r="P963" i="13" s="1"/>
  <c r="P964" i="13" s="1"/>
  <c r="P965" i="13" s="1"/>
  <c r="P966" i="13" s="1"/>
  <c r="P967" i="13" s="1"/>
  <c r="P968" i="13" s="1"/>
  <c r="P969" i="13" s="1"/>
  <c r="P970" i="13" s="1"/>
  <c r="P971" i="13" s="1"/>
  <c r="P972" i="13" s="1"/>
  <c r="P973" i="13" s="1"/>
  <c r="P974" i="13" s="1"/>
  <c r="P975" i="13" s="1"/>
  <c r="P976" i="13" s="1"/>
  <c r="P977" i="13" s="1"/>
  <c r="P978" i="13" s="1"/>
  <c r="P979" i="13" s="1"/>
  <c r="P980" i="13" s="1"/>
  <c r="P981" i="13" s="1"/>
  <c r="P982" i="13" s="1"/>
  <c r="P983" i="13" s="1"/>
  <c r="P984" i="13" s="1"/>
  <c r="P985" i="13" s="1"/>
  <c r="P986" i="13" s="1"/>
  <c r="P987" i="13" s="1"/>
  <c r="P988" i="13" s="1"/>
  <c r="P989" i="13" s="1"/>
  <c r="P990" i="13" s="1"/>
  <c r="P991" i="13" s="1"/>
  <c r="P992" i="13" s="1"/>
  <c r="P993" i="13" s="1"/>
  <c r="P994" i="13" s="1"/>
  <c r="P995" i="13" s="1"/>
  <c r="P996" i="13" s="1"/>
  <c r="P997" i="13" s="1"/>
  <c r="P998" i="13" s="1"/>
  <c r="P999" i="13" s="1"/>
  <c r="P1000" i="13" s="1"/>
  <c r="P1001" i="13" s="1"/>
  <c r="P1002" i="13" s="1"/>
  <c r="P1003" i="13" s="1"/>
  <c r="P1004" i="13" s="1"/>
  <c r="P1005" i="13" s="1"/>
  <c r="P1006" i="13" s="1"/>
  <c r="P1007" i="13" s="1"/>
  <c r="P1008" i="13" s="1"/>
  <c r="P1009" i="13" s="1"/>
  <c r="P1010" i="13" s="1"/>
  <c r="P1011" i="13" s="1"/>
  <c r="P1012" i="13" s="1"/>
  <c r="P1013" i="13" s="1"/>
  <c r="P1014" i="13" s="1"/>
  <c r="P1015" i="13" s="1"/>
  <c r="P1016" i="13" s="1"/>
  <c r="P1017" i="13" s="1"/>
  <c r="P1018" i="13" s="1"/>
  <c r="P1019" i="13" s="1"/>
  <c r="P1020" i="13" s="1"/>
  <c r="P1021" i="13" s="1"/>
  <c r="P1022" i="13" s="1"/>
  <c r="P1023" i="13" s="1"/>
  <c r="P1024" i="13" s="1"/>
  <c r="P1025" i="13" s="1"/>
  <c r="P1026" i="13" s="1"/>
  <c r="P1027" i="13" s="1"/>
  <c r="P1028" i="13" s="1"/>
  <c r="P1029" i="13" s="1"/>
  <c r="P1030" i="13" s="1"/>
  <c r="P1031" i="13" s="1"/>
  <c r="P1032" i="13" s="1"/>
  <c r="P1033" i="13" s="1"/>
  <c r="P1034" i="13" s="1"/>
  <c r="P1035" i="13" s="1"/>
  <c r="P1036" i="13" s="1"/>
  <c r="P1037" i="13" s="1"/>
  <c r="P1038" i="13" s="1"/>
  <c r="P1039" i="13" s="1"/>
  <c r="P1040" i="13" s="1"/>
  <c r="P1041" i="13" s="1"/>
  <c r="P1042" i="13" s="1"/>
  <c r="P1043" i="13" s="1"/>
  <c r="P1044" i="13" s="1"/>
  <c r="P1045" i="13" s="1"/>
  <c r="P1046" i="13" s="1"/>
  <c r="P1047" i="13" s="1"/>
  <c r="P1048" i="13" s="1"/>
  <c r="P1049" i="13" s="1"/>
  <c r="P1050" i="13" s="1"/>
  <c r="P1051" i="13" s="1"/>
  <c r="P1052" i="13" s="1"/>
  <c r="P1053" i="13" s="1"/>
  <c r="P1054" i="13" s="1"/>
  <c r="P1055" i="13" s="1"/>
  <c r="P1056" i="13" s="1"/>
  <c r="P1057" i="13" s="1"/>
  <c r="P1058" i="13" s="1"/>
  <c r="P1059" i="13" s="1"/>
  <c r="P1060" i="13" s="1"/>
  <c r="P1061" i="13" s="1"/>
  <c r="P1062" i="13" s="1"/>
  <c r="P1063" i="13" s="1"/>
  <c r="P1064" i="13" s="1"/>
  <c r="P1065" i="13" s="1"/>
  <c r="P1066" i="13" s="1"/>
  <c r="P1067" i="13" s="1"/>
  <c r="P1068" i="13" s="1"/>
  <c r="P1069" i="13" s="1"/>
  <c r="P1070" i="13" s="1"/>
  <c r="P1071" i="13" s="1"/>
  <c r="P1072" i="13" s="1"/>
  <c r="P1073" i="13" s="1"/>
  <c r="P1074" i="13" s="1"/>
  <c r="P1075" i="13" s="1"/>
  <c r="P1076" i="13" s="1"/>
  <c r="P1077" i="13" s="1"/>
  <c r="P1078" i="13" s="1"/>
  <c r="P1079" i="13" s="1"/>
  <c r="P1080" i="13" s="1"/>
  <c r="P1081" i="13" s="1"/>
  <c r="P1082" i="13" s="1"/>
  <c r="P1083" i="13" s="1"/>
  <c r="P1084" i="13" s="1"/>
  <c r="P1085" i="13" s="1"/>
  <c r="P1086" i="13" s="1"/>
  <c r="P1087" i="13" s="1"/>
  <c r="P1088" i="13" s="1"/>
  <c r="P1089" i="13" s="1"/>
  <c r="P1090" i="13" s="1"/>
  <c r="P1091" i="13" s="1"/>
  <c r="P1092" i="13" s="1"/>
  <c r="P1093" i="13" s="1"/>
  <c r="P1094" i="13" s="1"/>
  <c r="P1095" i="13" s="1"/>
  <c r="P1096" i="13" s="1"/>
  <c r="P1097" i="13" s="1"/>
  <c r="P1098" i="13" s="1"/>
  <c r="P1099" i="13" s="1"/>
  <c r="P1100" i="13" s="1"/>
  <c r="P1101" i="13" s="1"/>
  <c r="P1102" i="13" s="1"/>
  <c r="P1103" i="13" s="1"/>
  <c r="P1104" i="13" s="1"/>
  <c r="P1105" i="13" s="1"/>
  <c r="P1106" i="13" s="1"/>
  <c r="P1107" i="13" s="1"/>
  <c r="P1108" i="13" s="1"/>
  <c r="P1109" i="13" s="1"/>
  <c r="P1110" i="13" s="1"/>
  <c r="P1111" i="13" s="1"/>
  <c r="P1112" i="13" s="1"/>
  <c r="P1113" i="13" s="1"/>
  <c r="P1114" i="13" s="1"/>
  <c r="P1115" i="13" s="1"/>
  <c r="P1116" i="13" s="1"/>
  <c r="P1117" i="13" s="1"/>
  <c r="P1118" i="13" s="1"/>
  <c r="P1119" i="13" s="1"/>
  <c r="P1120" i="13" s="1"/>
  <c r="P1121" i="13" s="1"/>
  <c r="P1122" i="13" s="1"/>
  <c r="P1123" i="13" s="1"/>
  <c r="P1124" i="13" s="1"/>
  <c r="P1125" i="13" s="1"/>
  <c r="P1126" i="13" s="1"/>
  <c r="P1127" i="13" s="1"/>
  <c r="P1128" i="13" s="1"/>
  <c r="P1129" i="13" s="1"/>
  <c r="P1130" i="13" s="1"/>
  <c r="P1131" i="13" s="1"/>
  <c r="P1132" i="13" s="1"/>
  <c r="P1133" i="13" s="1"/>
  <c r="P1134" i="13" s="1"/>
  <c r="P1135" i="13" s="1"/>
  <c r="P1136" i="13" s="1"/>
  <c r="P1137" i="13" s="1"/>
  <c r="P1138" i="13" s="1"/>
  <c r="P1139" i="13" s="1"/>
  <c r="P1140" i="13" s="1"/>
  <c r="P1141" i="13" s="1"/>
  <c r="P1142" i="13" s="1"/>
  <c r="P1143" i="13" s="1"/>
  <c r="P1144" i="13" s="1"/>
  <c r="P1145" i="13" s="1"/>
  <c r="P1146" i="13" s="1"/>
  <c r="P1147" i="13" s="1"/>
  <c r="P1148" i="13" s="1"/>
  <c r="P1149" i="13" s="1"/>
  <c r="P1150" i="13" s="1"/>
  <c r="P1151" i="13" s="1"/>
  <c r="P1152" i="13" s="1"/>
  <c r="P1153" i="13" s="1"/>
  <c r="P1154" i="13" s="1"/>
  <c r="P1155" i="13" s="1"/>
  <c r="P1156" i="13" s="1"/>
  <c r="P1157" i="13" s="1"/>
  <c r="P1158" i="13" s="1"/>
  <c r="P1159" i="13" s="1"/>
  <c r="P1160" i="13" s="1"/>
  <c r="P1161" i="13" s="1"/>
  <c r="P1162" i="13" s="1"/>
  <c r="P1163" i="13" s="1"/>
  <c r="P1164" i="13" s="1"/>
  <c r="P1165" i="13" s="1"/>
  <c r="P1166" i="13" s="1"/>
  <c r="P1167" i="13" s="1"/>
  <c r="P1168" i="13" s="1"/>
  <c r="P1169" i="13" s="1"/>
  <c r="P1170" i="13" s="1"/>
  <c r="P1171" i="13" s="1"/>
  <c r="P1172" i="13" s="1"/>
  <c r="P1173" i="13" s="1"/>
  <c r="P1174" i="13" s="1"/>
  <c r="P1175" i="13" s="1"/>
  <c r="P1176" i="13" s="1"/>
  <c r="P1177" i="13" s="1"/>
  <c r="P1178" i="13" s="1"/>
  <c r="P1179" i="13" s="1"/>
  <c r="P1180" i="13" s="1"/>
  <c r="P1181" i="13" s="1"/>
  <c r="P1182" i="13" s="1"/>
  <c r="P1183" i="13" s="1"/>
  <c r="P1184" i="13" s="1"/>
  <c r="P1185" i="13" s="1"/>
  <c r="P1186" i="13" s="1"/>
  <c r="P1187" i="13" s="1"/>
  <c r="P1188" i="13" s="1"/>
  <c r="P1189" i="13" s="1"/>
  <c r="P1190" i="13" s="1"/>
  <c r="P1191" i="13" s="1"/>
  <c r="P1192" i="13" s="1"/>
  <c r="P1193" i="13" s="1"/>
  <c r="P1194" i="13" s="1"/>
  <c r="P1195" i="13" s="1"/>
  <c r="P1196" i="13" s="1"/>
  <c r="P1197" i="13" s="1"/>
  <c r="P1198" i="13" s="1"/>
  <c r="P1199" i="13" s="1"/>
  <c r="P1200" i="13" s="1"/>
  <c r="P1201" i="13" s="1"/>
  <c r="P1202" i="13" s="1"/>
  <c r="P1203" i="13" s="1"/>
  <c r="P1204" i="13" s="1"/>
  <c r="P1205" i="13" s="1"/>
  <c r="P1206" i="13" s="1"/>
  <c r="P1207" i="13" s="1"/>
  <c r="P1208" i="13" s="1"/>
  <c r="P1209" i="13" s="1"/>
  <c r="P1210" i="13" s="1"/>
  <c r="P1211" i="13" s="1"/>
  <c r="P1212" i="13" s="1"/>
  <c r="P1213" i="13" s="1"/>
  <c r="P1214" i="13" s="1"/>
  <c r="P1215" i="13" s="1"/>
  <c r="P1216" i="13" s="1"/>
  <c r="P1217" i="13" s="1"/>
  <c r="P1218" i="13" s="1"/>
  <c r="P1219" i="13" s="1"/>
  <c r="P1220" i="13" s="1"/>
  <c r="P1221" i="13" s="1"/>
  <c r="P1222" i="13" s="1"/>
  <c r="P1223" i="13" s="1"/>
  <c r="P1224" i="13" s="1"/>
  <c r="P1225" i="13" s="1"/>
  <c r="P1226" i="13" s="1"/>
  <c r="P1227" i="13" s="1"/>
  <c r="P1228" i="13" s="1"/>
  <c r="P1229" i="13" s="1"/>
  <c r="P1230" i="13" s="1"/>
  <c r="P1231" i="13" s="1"/>
  <c r="P1232" i="13" s="1"/>
  <c r="P1233" i="13" s="1"/>
  <c r="P1234" i="13" s="1"/>
  <c r="P1235" i="13" s="1"/>
  <c r="P1236" i="13" s="1"/>
  <c r="P1237" i="13" s="1"/>
  <c r="P1238" i="13" s="1"/>
  <c r="P1239" i="13" s="1"/>
  <c r="P1240" i="13" s="1"/>
  <c r="P1241" i="13" s="1"/>
  <c r="P1242" i="13" s="1"/>
  <c r="P1243" i="13" s="1"/>
  <c r="P1244" i="13" s="1"/>
  <c r="P1245" i="13" s="1"/>
  <c r="P1246" i="13" s="1"/>
  <c r="P1247" i="13" s="1"/>
  <c r="P1248" i="13" s="1"/>
  <c r="P1249" i="13" s="1"/>
  <c r="P1250" i="13" s="1"/>
  <c r="P1251" i="13" s="1"/>
  <c r="P1252" i="13" s="1"/>
  <c r="P1253" i="13" s="1"/>
  <c r="P1254" i="13" s="1"/>
  <c r="P1255" i="13" s="1"/>
  <c r="P1256" i="13" s="1"/>
  <c r="P1257" i="13" s="1"/>
  <c r="P1258" i="13" s="1"/>
  <c r="P1259" i="13" s="1"/>
  <c r="P1260" i="13" s="1"/>
  <c r="P1261" i="13" s="1"/>
  <c r="P1262" i="13" s="1"/>
  <c r="P1263" i="13" s="1"/>
  <c r="P1264" i="13" s="1"/>
  <c r="P1265" i="13" s="1"/>
  <c r="P1266" i="13" s="1"/>
  <c r="P1267" i="13" s="1"/>
  <c r="P1268" i="13" s="1"/>
  <c r="P1269" i="13" s="1"/>
  <c r="P1270" i="13" s="1"/>
  <c r="P1271" i="13" s="1"/>
  <c r="P1272" i="13" s="1"/>
  <c r="P1273" i="13" s="1"/>
  <c r="P1274" i="13" s="1"/>
  <c r="P1275" i="13" s="1"/>
  <c r="P1276" i="13" s="1"/>
  <c r="P1277" i="13" s="1"/>
  <c r="P1278" i="13" s="1"/>
  <c r="P1279" i="13" s="1"/>
  <c r="P1280" i="13" s="1"/>
  <c r="P1281" i="13" s="1"/>
  <c r="P1282" i="13" s="1"/>
  <c r="P1283" i="13" s="1"/>
  <c r="P1284" i="13" s="1"/>
  <c r="P1285" i="13" s="1"/>
  <c r="P1286" i="13" s="1"/>
  <c r="P1287" i="13" s="1"/>
  <c r="P1288" i="13" s="1"/>
  <c r="P1289" i="13" s="1"/>
  <c r="P1290" i="13" s="1"/>
  <c r="P1291" i="13" s="1"/>
  <c r="P1292" i="13" s="1"/>
  <c r="P1293" i="13" s="1"/>
  <c r="P1294" i="13" s="1"/>
  <c r="P1295" i="13" s="1"/>
  <c r="P1296" i="13" s="1"/>
  <c r="P1297" i="13" s="1"/>
  <c r="P1298" i="13" s="1"/>
  <c r="P1299" i="13" s="1"/>
  <c r="P1300" i="13" s="1"/>
  <c r="P1301" i="13" s="1"/>
  <c r="P1302" i="13" s="1"/>
  <c r="P1303" i="13" s="1"/>
  <c r="P1304" i="13" s="1"/>
  <c r="P1305" i="13" s="1"/>
  <c r="P1306" i="13" s="1"/>
  <c r="P1307" i="13" s="1"/>
  <c r="P1308" i="13" s="1"/>
  <c r="P1309" i="13" s="1"/>
  <c r="P1310" i="13" s="1"/>
  <c r="P1311" i="13" s="1"/>
  <c r="P1312" i="13" s="1"/>
  <c r="P1313" i="13" s="1"/>
  <c r="P1314" i="13" s="1"/>
  <c r="P1315" i="13" s="1"/>
  <c r="P1316" i="13" s="1"/>
  <c r="P1317" i="13" s="1"/>
  <c r="P1318" i="13" s="1"/>
  <c r="P1319" i="13" s="1"/>
  <c r="P1320" i="13" s="1"/>
  <c r="P1321" i="13" s="1"/>
  <c r="P1322" i="13" s="1"/>
  <c r="P1323" i="13" s="1"/>
  <c r="P1324" i="13" s="1"/>
  <c r="P1325" i="13" s="1"/>
  <c r="P1326" i="13" s="1"/>
  <c r="P1327" i="13" s="1"/>
  <c r="P1328" i="13" s="1"/>
  <c r="P1329" i="13" s="1"/>
  <c r="P1330" i="13" s="1"/>
  <c r="P1331" i="13" s="1"/>
  <c r="P1332" i="13" s="1"/>
  <c r="P1333" i="13" s="1"/>
  <c r="P1334" i="13" s="1"/>
  <c r="P1335" i="13" s="1"/>
  <c r="P1336" i="13" s="1"/>
  <c r="P1337" i="13" s="1"/>
  <c r="P1338" i="13" s="1"/>
  <c r="P1339" i="13" s="1"/>
  <c r="P1340" i="13" s="1"/>
  <c r="P1341" i="13" s="1"/>
  <c r="P1342" i="13" s="1"/>
  <c r="P1343" i="13" s="1"/>
  <c r="P1344" i="13" s="1"/>
  <c r="P1345" i="13" s="1"/>
  <c r="P1346" i="13" s="1"/>
  <c r="P1347" i="13" s="1"/>
  <c r="P1348" i="13" s="1"/>
  <c r="P1349" i="13" s="1"/>
  <c r="P1350" i="13" s="1"/>
  <c r="P1351" i="13" s="1"/>
  <c r="P1352" i="13" s="1"/>
  <c r="P1353" i="13" s="1"/>
  <c r="P1354" i="13" s="1"/>
  <c r="P1355" i="13" s="1"/>
  <c r="P1356" i="13" s="1"/>
  <c r="P1357" i="13" s="1"/>
  <c r="P1358" i="13" s="1"/>
  <c r="P1359" i="13" s="1"/>
  <c r="P1360" i="13" s="1"/>
  <c r="P1361" i="13" s="1"/>
  <c r="P1362" i="13" s="1"/>
  <c r="P1363" i="13" s="1"/>
  <c r="P1364" i="13" s="1"/>
  <c r="P1365" i="13" s="1"/>
  <c r="P1366" i="13" s="1"/>
  <c r="P1367" i="13" s="1"/>
  <c r="P1368" i="13" s="1"/>
  <c r="P1369" i="13" s="1"/>
  <c r="P1370" i="13" s="1"/>
  <c r="P1371" i="13" s="1"/>
  <c r="P1372" i="13" s="1"/>
  <c r="P1373" i="13" s="1"/>
  <c r="P1374" i="13" s="1"/>
  <c r="P1375" i="13" s="1"/>
  <c r="P1376" i="13" s="1"/>
  <c r="P1377" i="13" s="1"/>
  <c r="P1378" i="13" s="1"/>
  <c r="P1379" i="13" s="1"/>
  <c r="P1380" i="13" s="1"/>
  <c r="P1381" i="13" s="1"/>
  <c r="P1382" i="13" s="1"/>
  <c r="P1383" i="13" s="1"/>
  <c r="P1384" i="13" s="1"/>
  <c r="P1385" i="13" s="1"/>
  <c r="P1386" i="13" s="1"/>
  <c r="P1387" i="13" s="1"/>
  <c r="P1388" i="13" s="1"/>
  <c r="P1389" i="13" s="1"/>
  <c r="P1390" i="13" s="1"/>
  <c r="P1391" i="13" s="1"/>
  <c r="P1392" i="13" s="1"/>
  <c r="P1393" i="13" s="1"/>
  <c r="P1394" i="13" s="1"/>
  <c r="P1395" i="13" s="1"/>
  <c r="P1396" i="13" s="1"/>
  <c r="P1397" i="13" s="1"/>
  <c r="P1398" i="13" s="1"/>
  <c r="P1399" i="13" s="1"/>
  <c r="P1400" i="13" s="1"/>
  <c r="P1401" i="13" s="1"/>
  <c r="P1402" i="13" s="1"/>
  <c r="P1403" i="13" s="1"/>
  <c r="P1404" i="13" s="1"/>
  <c r="P1405" i="13" s="1"/>
  <c r="P1406" i="13" s="1"/>
  <c r="P1407" i="13" s="1"/>
  <c r="P1408" i="13" s="1"/>
  <c r="P1409" i="13" s="1"/>
  <c r="P1410" i="13" s="1"/>
  <c r="P1411" i="13" s="1"/>
  <c r="P1412" i="13" s="1"/>
  <c r="P1413" i="13" s="1"/>
  <c r="P1414" i="13" s="1"/>
  <c r="P1415" i="13" s="1"/>
  <c r="P1416" i="13" s="1"/>
  <c r="P1417" i="13" s="1"/>
  <c r="P1418" i="13" s="1"/>
  <c r="P1419" i="13" s="1"/>
  <c r="P1420" i="13" s="1"/>
  <c r="P1421" i="13" s="1"/>
  <c r="P1422" i="13" s="1"/>
  <c r="P1423" i="13" s="1"/>
  <c r="P1424" i="13" s="1"/>
  <c r="P1425" i="13" s="1"/>
  <c r="P1426" i="13" s="1"/>
  <c r="P1427" i="13" s="1"/>
  <c r="P1428" i="13" s="1"/>
  <c r="P1429" i="13" s="1"/>
  <c r="P1430" i="13" s="1"/>
  <c r="P1431" i="13" s="1"/>
  <c r="P1432" i="13" s="1"/>
  <c r="P1433" i="13" s="1"/>
  <c r="P1434" i="13" s="1"/>
  <c r="P1435" i="13" s="1"/>
  <c r="P1436" i="13" s="1"/>
  <c r="P1437" i="13" s="1"/>
  <c r="P1438" i="13" s="1"/>
  <c r="P1439" i="13" s="1"/>
  <c r="P1440" i="13" s="1"/>
  <c r="P1441" i="13" s="1"/>
  <c r="P1442" i="13" s="1"/>
  <c r="P1443" i="13" s="1"/>
  <c r="P1444" i="13" s="1"/>
  <c r="P1445" i="13" s="1"/>
  <c r="P1446" i="13" s="1"/>
  <c r="P1447" i="13" s="1"/>
  <c r="P1448" i="13" s="1"/>
  <c r="P1449" i="13" s="1"/>
  <c r="P1450" i="13" s="1"/>
  <c r="P1451" i="13" s="1"/>
  <c r="P1452" i="13" s="1"/>
  <c r="P1453" i="13" s="1"/>
  <c r="P1454" i="13" s="1"/>
  <c r="P1455" i="13" s="1"/>
  <c r="P1456" i="13" s="1"/>
  <c r="P1457" i="13" s="1"/>
  <c r="P1458" i="13" s="1"/>
  <c r="P1459" i="13" s="1"/>
  <c r="P1460" i="13" s="1"/>
  <c r="P1461" i="13" s="1"/>
  <c r="P1462" i="13" s="1"/>
  <c r="P1463" i="13" s="1"/>
  <c r="P1464" i="13" s="1"/>
  <c r="P1465" i="13" s="1"/>
  <c r="P1466" i="13" s="1"/>
  <c r="P1467" i="13" s="1"/>
  <c r="P1468" i="13" s="1"/>
  <c r="P1469" i="13" s="1"/>
  <c r="P1470" i="13" s="1"/>
  <c r="P1471" i="13" s="1"/>
  <c r="P1472" i="13" s="1"/>
  <c r="P1473" i="13" s="1"/>
  <c r="P1474" i="13" s="1"/>
  <c r="P1475" i="13" s="1"/>
  <c r="P1476" i="13" s="1"/>
  <c r="P1477" i="13" s="1"/>
  <c r="P1478" i="13" s="1"/>
  <c r="P1479" i="13" s="1"/>
  <c r="P1480" i="13" s="1"/>
  <c r="P1481" i="13" s="1"/>
  <c r="P1482" i="13" s="1"/>
  <c r="P1483" i="13" s="1"/>
  <c r="P1484" i="13" s="1"/>
  <c r="P1485" i="13" s="1"/>
  <c r="P1486" i="13" s="1"/>
  <c r="P1487" i="13" s="1"/>
  <c r="P1488" i="13" s="1"/>
  <c r="P1489" i="13" s="1"/>
  <c r="P1490" i="13" s="1"/>
  <c r="P1491" i="13" s="1"/>
  <c r="P1492" i="13" s="1"/>
  <c r="P1493" i="13" s="1"/>
  <c r="P1494" i="13" s="1"/>
  <c r="P1495" i="13" s="1"/>
  <c r="P1496" i="13" s="1"/>
  <c r="P1497" i="13" s="1"/>
  <c r="P1498" i="13" s="1"/>
  <c r="P1499" i="13" s="1"/>
  <c r="P1500" i="13" s="1"/>
  <c r="P1501" i="13" s="1"/>
  <c r="P1502" i="13" s="1"/>
  <c r="P1503" i="13" s="1"/>
  <c r="P1504" i="13" s="1"/>
  <c r="P1505" i="13" s="1"/>
  <c r="P1506" i="13" s="1"/>
  <c r="P1507" i="13" s="1"/>
  <c r="P1508" i="13" s="1"/>
  <c r="P1509" i="13" s="1"/>
  <c r="P1510" i="13" s="1"/>
  <c r="P1511" i="13" s="1"/>
  <c r="P1512" i="13" s="1"/>
  <c r="P1513" i="13" s="1"/>
  <c r="P1514" i="13" s="1"/>
  <c r="P1515" i="13" s="1"/>
  <c r="P1516" i="13" s="1"/>
  <c r="P1517" i="13" s="1"/>
  <c r="P1518" i="13" s="1"/>
  <c r="P1519" i="13" s="1"/>
  <c r="P1520" i="13" s="1"/>
  <c r="P1521" i="13" s="1"/>
  <c r="P1522" i="13" s="1"/>
  <c r="P1523" i="13" s="1"/>
  <c r="P1524" i="13" s="1"/>
  <c r="P1525" i="13" s="1"/>
  <c r="P1526" i="13" s="1"/>
  <c r="P1527" i="13" s="1"/>
  <c r="P1528" i="13" s="1"/>
  <c r="P1529" i="13" s="1"/>
  <c r="P1530" i="13" s="1"/>
  <c r="P1531" i="13" s="1"/>
  <c r="P1532" i="13" s="1"/>
  <c r="P1533" i="13" s="1"/>
  <c r="P1534" i="13" s="1"/>
  <c r="P1535" i="13" s="1"/>
  <c r="P1536" i="13" s="1"/>
  <c r="P1537" i="13" s="1"/>
  <c r="P1538" i="13" s="1"/>
  <c r="P1539" i="13" s="1"/>
  <c r="P1540" i="13" s="1"/>
  <c r="P1541" i="13" s="1"/>
  <c r="P1542" i="13" s="1"/>
  <c r="P1543" i="13" s="1"/>
  <c r="P1544" i="13" s="1"/>
  <c r="P1545" i="13" s="1"/>
  <c r="P1546" i="13" s="1"/>
  <c r="P1547" i="13" s="1"/>
  <c r="P1548" i="13" s="1"/>
  <c r="P1549" i="13" s="1"/>
  <c r="P1550" i="13" s="1"/>
  <c r="P1551" i="13" s="1"/>
  <c r="P1552" i="13" s="1"/>
  <c r="P1553" i="13" s="1"/>
  <c r="P1554" i="13" s="1"/>
  <c r="P1555" i="13" s="1"/>
  <c r="P1556" i="13" s="1"/>
  <c r="P1557" i="13" s="1"/>
  <c r="P1558" i="13" s="1"/>
  <c r="P1559" i="13" s="1"/>
  <c r="P1560" i="13" s="1"/>
  <c r="P1561" i="13" s="1"/>
  <c r="P1562" i="13" s="1"/>
  <c r="P1563" i="13" s="1"/>
  <c r="P1564" i="13" s="1"/>
  <c r="P1565" i="13" s="1"/>
  <c r="P1566" i="13" s="1"/>
  <c r="P1567" i="13" s="1"/>
  <c r="P1568" i="13" s="1"/>
  <c r="P1569" i="13" s="1"/>
  <c r="P1570" i="13" s="1"/>
  <c r="P1571" i="13" s="1"/>
  <c r="P1572" i="13" s="1"/>
  <c r="P1573" i="13" s="1"/>
  <c r="P1574" i="13" s="1"/>
  <c r="P1575" i="13" s="1"/>
  <c r="P1576" i="13" s="1"/>
  <c r="P1577" i="13" s="1"/>
  <c r="P1578" i="13" s="1"/>
  <c r="P1579" i="13" s="1"/>
  <c r="P1580" i="13" s="1"/>
  <c r="P1581" i="13" s="1"/>
  <c r="P1582" i="13" s="1"/>
  <c r="P1583" i="13" s="1"/>
  <c r="P1584" i="13" s="1"/>
  <c r="P1585" i="13" s="1"/>
  <c r="P1586" i="13" s="1"/>
  <c r="P1587" i="13" s="1"/>
  <c r="P1588" i="13" s="1"/>
  <c r="P1589" i="13" s="1"/>
  <c r="P1590" i="13" s="1"/>
  <c r="P1591" i="13" s="1"/>
  <c r="P1592" i="13" s="1"/>
  <c r="P1593" i="13" s="1"/>
  <c r="P1594" i="13" s="1"/>
  <c r="P1595" i="13" s="1"/>
  <c r="P1596" i="13" s="1"/>
  <c r="P1597" i="13" s="1"/>
  <c r="P1598" i="13" s="1"/>
  <c r="P1599" i="13" s="1"/>
  <c r="P1600" i="13" s="1"/>
  <c r="P1601" i="13" s="1"/>
  <c r="P1602" i="13" s="1"/>
  <c r="P1603" i="13" s="1"/>
  <c r="P1604" i="13" s="1"/>
  <c r="P1605" i="13" s="1"/>
  <c r="P1606" i="13" s="1"/>
  <c r="P1607" i="13" s="1"/>
  <c r="P1608" i="13" s="1"/>
  <c r="P1609" i="13" s="1"/>
  <c r="P1610" i="13" s="1"/>
  <c r="P1611" i="13" s="1"/>
  <c r="P1612" i="13" s="1"/>
  <c r="P1613" i="13" s="1"/>
  <c r="P1614" i="13" s="1"/>
  <c r="P1615" i="13" s="1"/>
  <c r="P1616" i="13" s="1"/>
  <c r="P1617" i="13" s="1"/>
  <c r="P1618" i="13" s="1"/>
  <c r="P1619" i="13" s="1"/>
  <c r="P1620" i="13" s="1"/>
  <c r="P1621" i="13" s="1"/>
  <c r="P1622" i="13" s="1"/>
  <c r="P1623" i="13" s="1"/>
  <c r="P1624" i="13" s="1"/>
  <c r="P1625" i="13" s="1"/>
  <c r="P1626" i="13" s="1"/>
  <c r="P1627" i="13" s="1"/>
  <c r="P1628" i="13" s="1"/>
  <c r="P1629" i="13" s="1"/>
  <c r="P1630" i="13" s="1"/>
  <c r="P1631" i="13" s="1"/>
  <c r="P1632" i="13" s="1"/>
  <c r="P1633" i="13" s="1"/>
  <c r="P1634" i="13" s="1"/>
  <c r="P1635" i="13" s="1"/>
  <c r="P1636" i="13" s="1"/>
  <c r="P1637" i="13" s="1"/>
  <c r="P1638" i="13" s="1"/>
  <c r="P1639" i="13" s="1"/>
  <c r="P1640" i="13" s="1"/>
  <c r="P1641" i="13" s="1"/>
  <c r="P1642" i="13" s="1"/>
  <c r="P1643" i="13" s="1"/>
  <c r="P1644" i="13" s="1"/>
  <c r="P1645" i="13" s="1"/>
  <c r="P1646" i="13" s="1"/>
  <c r="P1647" i="13" s="1"/>
  <c r="P1648" i="13" s="1"/>
  <c r="P1649" i="13" s="1"/>
  <c r="P1650" i="13" s="1"/>
  <c r="P1651" i="13" s="1"/>
  <c r="P1652" i="13" s="1"/>
  <c r="P1653" i="13" s="1"/>
  <c r="P1654" i="13" s="1"/>
  <c r="P1655" i="13" s="1"/>
  <c r="P1656" i="13" s="1"/>
  <c r="P1657" i="13" s="1"/>
  <c r="P1658" i="13" s="1"/>
  <c r="P1659" i="13" s="1"/>
  <c r="P1660" i="13" s="1"/>
  <c r="P1661" i="13" s="1"/>
  <c r="P1662" i="13" s="1"/>
  <c r="P1663" i="13" s="1"/>
  <c r="P1664" i="13" s="1"/>
  <c r="P1665" i="13" s="1"/>
  <c r="P1666" i="13" s="1"/>
  <c r="P1667" i="13" s="1"/>
  <c r="P1668" i="13" s="1"/>
  <c r="P1669" i="13" s="1"/>
  <c r="P1670" i="13" s="1"/>
  <c r="P1671" i="13" s="1"/>
  <c r="P1672" i="13" s="1"/>
  <c r="P1673" i="13" s="1"/>
  <c r="P1674" i="13" s="1"/>
  <c r="P1675" i="13" s="1"/>
  <c r="P1676" i="13" s="1"/>
  <c r="P1677" i="13" s="1"/>
  <c r="P1678" i="13" s="1"/>
  <c r="P1679" i="13" s="1"/>
  <c r="P1680" i="13" s="1"/>
  <c r="P1681" i="13" s="1"/>
  <c r="P1682" i="13" s="1"/>
  <c r="P1683" i="13" s="1"/>
  <c r="P1684" i="13" s="1"/>
  <c r="P1685" i="13" s="1"/>
  <c r="P1686" i="13" s="1"/>
  <c r="P1687" i="13" s="1"/>
  <c r="P1688" i="13" s="1"/>
  <c r="P1689" i="13" s="1"/>
  <c r="P1690" i="13" s="1"/>
  <c r="P1691" i="13" s="1"/>
  <c r="P1692" i="13" s="1"/>
  <c r="P1693" i="13" s="1"/>
  <c r="P1694" i="13" s="1"/>
  <c r="P1695" i="13" s="1"/>
  <c r="P1696" i="13" s="1"/>
  <c r="P1697" i="13" s="1"/>
  <c r="P1698" i="13" s="1"/>
  <c r="P1699" i="13" s="1"/>
  <c r="P1700" i="13" s="1"/>
  <c r="P1701" i="13" s="1"/>
  <c r="P1702" i="13" s="1"/>
  <c r="P1703" i="13" s="1"/>
  <c r="P1704" i="13" s="1"/>
  <c r="P1705" i="13" s="1"/>
  <c r="P1706" i="13" s="1"/>
  <c r="P1707" i="13" s="1"/>
  <c r="P1708" i="13" s="1"/>
  <c r="P1709" i="13" s="1"/>
  <c r="P1710" i="13" s="1"/>
  <c r="P1711" i="13" s="1"/>
  <c r="P1712" i="13" s="1"/>
  <c r="P1713" i="13" s="1"/>
  <c r="P1714" i="13" s="1"/>
  <c r="P1715" i="13" s="1"/>
  <c r="P1716" i="13" s="1"/>
  <c r="P1717" i="13" s="1"/>
  <c r="P1718" i="13" s="1"/>
  <c r="P1719" i="13" s="1"/>
  <c r="P1720" i="13" s="1"/>
  <c r="P1721" i="13" s="1"/>
  <c r="P1722" i="13" s="1"/>
  <c r="P1723" i="13" s="1"/>
  <c r="P1724" i="13" s="1"/>
  <c r="P1725" i="13" s="1"/>
  <c r="P1726" i="13" s="1"/>
  <c r="P1727" i="13" s="1"/>
  <c r="P1728" i="13" s="1"/>
  <c r="P1729" i="13" s="1"/>
  <c r="P1730" i="13" s="1"/>
  <c r="P1731" i="13" s="1"/>
  <c r="P1732" i="13" s="1"/>
  <c r="P1733" i="13" s="1"/>
  <c r="P1734" i="13" s="1"/>
  <c r="P1735" i="13" s="1"/>
  <c r="P1736" i="13" s="1"/>
  <c r="P1737" i="13" s="1"/>
  <c r="P1738" i="13" s="1"/>
  <c r="P1739" i="13" s="1"/>
  <c r="P1740" i="13" s="1"/>
  <c r="P1741" i="13" s="1"/>
  <c r="P1742" i="13" s="1"/>
  <c r="P1743" i="13" s="1"/>
  <c r="P1744" i="13" s="1"/>
  <c r="P1745" i="13" s="1"/>
  <c r="P1746" i="13" s="1"/>
  <c r="P1747" i="13" s="1"/>
  <c r="P1748" i="13" s="1"/>
  <c r="P1749" i="13" s="1"/>
  <c r="P1750" i="13" s="1"/>
  <c r="P1751" i="13" s="1"/>
  <c r="P1752" i="13" s="1"/>
  <c r="P1753" i="13" s="1"/>
  <c r="P1754" i="13" s="1"/>
  <c r="P1755" i="13" s="1"/>
  <c r="P1756" i="13" s="1"/>
  <c r="P1757" i="13" s="1"/>
  <c r="P1758" i="13" s="1"/>
  <c r="P1759" i="13" s="1"/>
  <c r="P1760" i="13" s="1"/>
  <c r="P1761" i="13" s="1"/>
  <c r="P1762" i="13" s="1"/>
  <c r="P1763" i="13" s="1"/>
  <c r="P1764" i="13" s="1"/>
  <c r="P1765" i="13" s="1"/>
  <c r="P1766" i="13" s="1"/>
  <c r="P1767" i="13" s="1"/>
  <c r="P1768" i="13" s="1"/>
  <c r="P1769" i="13" s="1"/>
  <c r="P1770" i="13" s="1"/>
  <c r="P1771" i="13" s="1"/>
  <c r="P1772" i="13" s="1"/>
  <c r="P1773" i="13" s="1"/>
  <c r="P1774" i="13" s="1"/>
  <c r="P1775" i="13" s="1"/>
  <c r="P1776" i="13" s="1"/>
  <c r="P1777" i="13" s="1"/>
  <c r="P1778" i="13" s="1"/>
  <c r="P1779" i="13" s="1"/>
  <c r="P1780" i="13" s="1"/>
  <c r="P1781" i="13" s="1"/>
  <c r="P1782" i="13" s="1"/>
  <c r="P1783" i="13" s="1"/>
  <c r="P1784" i="13" s="1"/>
  <c r="P1785" i="13" s="1"/>
  <c r="P1786" i="13" s="1"/>
  <c r="P1787" i="13" s="1"/>
  <c r="P1788" i="13" s="1"/>
  <c r="P1789" i="13" s="1"/>
  <c r="P1790" i="13" s="1"/>
  <c r="P1791" i="13" s="1"/>
  <c r="P1792" i="13" s="1"/>
  <c r="P1793" i="13" s="1"/>
  <c r="P1794" i="13" s="1"/>
  <c r="P1795" i="13" s="1"/>
  <c r="P1796" i="13" s="1"/>
  <c r="P1797" i="13" s="1"/>
  <c r="P1798" i="13" s="1"/>
  <c r="P1799" i="13" s="1"/>
  <c r="P1800" i="13" s="1"/>
  <c r="P1801" i="13" s="1"/>
  <c r="P1802" i="13" s="1"/>
  <c r="P1803" i="13" s="1"/>
  <c r="P1804" i="13" s="1"/>
  <c r="P1805" i="13" s="1"/>
  <c r="P1806" i="13" s="1"/>
  <c r="P1807" i="13" s="1"/>
  <c r="P1808" i="13" s="1"/>
  <c r="P1809" i="13" s="1"/>
  <c r="P1810" i="13" s="1"/>
  <c r="P1811" i="13" s="1"/>
  <c r="P1812" i="13" s="1"/>
  <c r="P1813" i="13" s="1"/>
  <c r="P1814" i="13" s="1"/>
  <c r="P1815" i="13" s="1"/>
  <c r="P1816" i="13" s="1"/>
  <c r="P1817" i="13" s="1"/>
  <c r="P1818" i="13" s="1"/>
  <c r="P1819" i="13" s="1"/>
  <c r="P1820" i="13" s="1"/>
  <c r="P1821" i="13" s="1"/>
  <c r="P1822" i="13" s="1"/>
  <c r="P1823" i="13" s="1"/>
  <c r="P1824" i="13" s="1"/>
  <c r="P1825" i="13" s="1"/>
  <c r="P1826" i="13" s="1"/>
  <c r="P1827" i="13" s="1"/>
  <c r="P1828" i="13" s="1"/>
  <c r="P1829" i="13" s="1"/>
  <c r="P1830" i="13" s="1"/>
  <c r="P1831" i="13" s="1"/>
  <c r="P1832" i="13" s="1"/>
  <c r="P1833" i="13" s="1"/>
  <c r="P1834" i="13" s="1"/>
  <c r="P1835" i="13" s="1"/>
  <c r="P1836" i="13" s="1"/>
  <c r="P1837" i="13" s="1"/>
  <c r="P1838" i="13" s="1"/>
  <c r="P1839" i="13" s="1"/>
  <c r="P1840" i="13" s="1"/>
  <c r="P1841" i="13" s="1"/>
  <c r="P1842" i="13" s="1"/>
  <c r="P1843" i="13" s="1"/>
  <c r="P1844" i="13" s="1"/>
  <c r="P1845" i="13" s="1"/>
  <c r="P1846" i="13" s="1"/>
  <c r="P1847" i="13" s="1"/>
  <c r="P1848" i="13" s="1"/>
  <c r="P1849" i="13" s="1"/>
  <c r="P1850" i="13" s="1"/>
  <c r="P1851" i="13" s="1"/>
  <c r="P1852" i="13" s="1"/>
  <c r="P1853" i="13" s="1"/>
  <c r="P1854" i="13" s="1"/>
  <c r="P1855" i="13" s="1"/>
  <c r="P1856" i="13" s="1"/>
  <c r="P1857" i="13" s="1"/>
  <c r="P1858" i="13" s="1"/>
  <c r="P1859" i="13" s="1"/>
  <c r="P1860" i="13" s="1"/>
  <c r="P1861" i="13" s="1"/>
  <c r="P1862" i="13" s="1"/>
  <c r="P1863" i="13" s="1"/>
  <c r="P1864" i="13" s="1"/>
  <c r="P1865" i="13" s="1"/>
  <c r="P1866" i="13" s="1"/>
  <c r="P1867" i="13" s="1"/>
  <c r="P1868" i="13" s="1"/>
  <c r="P1869" i="13" s="1"/>
  <c r="P1870" i="13" s="1"/>
  <c r="P1871" i="13" s="1"/>
  <c r="P1872" i="13" s="1"/>
  <c r="P1873" i="13" s="1"/>
  <c r="P1874" i="13" s="1"/>
  <c r="P1875" i="13" s="1"/>
  <c r="P1876" i="13" s="1"/>
  <c r="P1877" i="13" s="1"/>
  <c r="P1878" i="13" s="1"/>
  <c r="P1879" i="13" s="1"/>
  <c r="P1880" i="13" s="1"/>
  <c r="P1881" i="13" s="1"/>
  <c r="P1882" i="13" s="1"/>
  <c r="P1883" i="13" s="1"/>
  <c r="P1884" i="13" s="1"/>
  <c r="P1885" i="13" s="1"/>
  <c r="P1886" i="13" s="1"/>
  <c r="P1887" i="13" s="1"/>
  <c r="P1888" i="13" s="1"/>
  <c r="P1889" i="13" s="1"/>
  <c r="P1890" i="13" s="1"/>
  <c r="P1891" i="13" s="1"/>
  <c r="P1892" i="13" s="1"/>
  <c r="P1893" i="13" s="1"/>
  <c r="P1894" i="13" s="1"/>
  <c r="P1895" i="13" s="1"/>
  <c r="P1896" i="13" s="1"/>
  <c r="P1897" i="13" s="1"/>
  <c r="P1898" i="13" s="1"/>
  <c r="P1899" i="13" s="1"/>
  <c r="P1900" i="13" s="1"/>
  <c r="P1901" i="13" s="1"/>
  <c r="P1902" i="13" s="1"/>
  <c r="P1903" i="13" s="1"/>
  <c r="P1904" i="13" s="1"/>
  <c r="P1905" i="13" s="1"/>
  <c r="P1906" i="13" s="1"/>
  <c r="P1907" i="13" s="1"/>
  <c r="P1908" i="13" s="1"/>
  <c r="P1909" i="13" s="1"/>
  <c r="P1910" i="13" s="1"/>
  <c r="P1911" i="13" s="1"/>
  <c r="P1912" i="13" s="1"/>
  <c r="P1913" i="13" s="1"/>
  <c r="P1914" i="13" s="1"/>
  <c r="P1915" i="13" s="1"/>
  <c r="P1916" i="13" s="1"/>
  <c r="P1917" i="13" s="1"/>
  <c r="P1918" i="13" s="1"/>
  <c r="P1919" i="13" s="1"/>
  <c r="P1920" i="13" s="1"/>
  <c r="P1921" i="13" s="1"/>
  <c r="P1922" i="13" s="1"/>
  <c r="P1923" i="13" s="1"/>
  <c r="P1924" i="13" s="1"/>
  <c r="P1925" i="13" s="1"/>
  <c r="P1926" i="13" s="1"/>
  <c r="P1927" i="13" s="1"/>
  <c r="P1928" i="13" s="1"/>
  <c r="P1929" i="13" s="1"/>
  <c r="P1930" i="13" s="1"/>
  <c r="P1931" i="13" s="1"/>
  <c r="P1932" i="13" s="1"/>
  <c r="P1933" i="13" s="1"/>
  <c r="P1934" i="13" s="1"/>
  <c r="P1935" i="13" s="1"/>
  <c r="P1936" i="13" s="1"/>
  <c r="P1937" i="13" s="1"/>
  <c r="P1938" i="13" s="1"/>
  <c r="P1939" i="13" s="1"/>
  <c r="P1940" i="13" s="1"/>
  <c r="P1941" i="13" s="1"/>
  <c r="P1942" i="13" s="1"/>
  <c r="P1943" i="13" s="1"/>
  <c r="P1944" i="13" s="1"/>
  <c r="P1945" i="13" s="1"/>
  <c r="P1946" i="13" s="1"/>
  <c r="P1947" i="13" s="1"/>
  <c r="P1948" i="13" s="1"/>
  <c r="P1949" i="13" s="1"/>
  <c r="P1950" i="13" s="1"/>
  <c r="P1951" i="13" s="1"/>
  <c r="P1952" i="13" s="1"/>
  <c r="P1953" i="13" s="1"/>
  <c r="P1954" i="13" s="1"/>
  <c r="P1955" i="13" s="1"/>
  <c r="P1956" i="13" s="1"/>
  <c r="P1957" i="13" s="1"/>
  <c r="P1958" i="13" s="1"/>
  <c r="P1959" i="13" s="1"/>
  <c r="P1960" i="13" s="1"/>
  <c r="P1961" i="13" s="1"/>
  <c r="P1962" i="13" s="1"/>
  <c r="P1963" i="13" s="1"/>
  <c r="P1964" i="13" s="1"/>
  <c r="P1965" i="13" s="1"/>
  <c r="P1966" i="13" s="1"/>
  <c r="P1967" i="13" s="1"/>
  <c r="P1968" i="13" s="1"/>
  <c r="P1969" i="13" s="1"/>
  <c r="P1970" i="13" s="1"/>
  <c r="P1971" i="13" s="1"/>
  <c r="P1972" i="13" s="1"/>
  <c r="P1973" i="13" s="1"/>
  <c r="P1974" i="13" s="1"/>
  <c r="P1975" i="13" s="1"/>
  <c r="P1976" i="13" s="1"/>
  <c r="P1977" i="13" s="1"/>
  <c r="P1978" i="13" s="1"/>
  <c r="P1979" i="13" s="1"/>
  <c r="P1980" i="13" s="1"/>
  <c r="P1981" i="13" s="1"/>
  <c r="P1982" i="13" s="1"/>
  <c r="P1983" i="13" s="1"/>
  <c r="P1984" i="13" s="1"/>
  <c r="P1985" i="13" s="1"/>
  <c r="P1986" i="13" s="1"/>
  <c r="P1987" i="13" s="1"/>
  <c r="P1988" i="13" s="1"/>
  <c r="P1989" i="13" s="1"/>
  <c r="P1990" i="13" s="1"/>
  <c r="P1991" i="13" s="1"/>
  <c r="P1992" i="13" s="1"/>
  <c r="P1993" i="13" s="1"/>
  <c r="P1994" i="13" s="1"/>
  <c r="P1995" i="13" s="1"/>
  <c r="P1996" i="13" s="1"/>
  <c r="P1997" i="13" s="1"/>
  <c r="P1998" i="13" s="1"/>
  <c r="P1999" i="13" s="1"/>
  <c r="P2000" i="13" s="1"/>
  <c r="P2001" i="13" s="1"/>
  <c r="P2002" i="13" s="1"/>
  <c r="P2003" i="13" s="1"/>
  <c r="P2004" i="13" s="1"/>
  <c r="P2005" i="13" s="1"/>
  <c r="P2006" i="13" s="1"/>
  <c r="P2007" i="13" s="1"/>
  <c r="P2008" i="13" s="1"/>
  <c r="P2009" i="13" s="1"/>
  <c r="P2010" i="13" s="1"/>
  <c r="P2011" i="13" s="1"/>
  <c r="P2012" i="13" s="1"/>
  <c r="P2013" i="13" s="1"/>
  <c r="P2014" i="13" s="1"/>
  <c r="P2015" i="13" s="1"/>
  <c r="P2016" i="13" s="1"/>
  <c r="P2017" i="13" s="1"/>
  <c r="P2018" i="13" s="1"/>
  <c r="P2019" i="13" s="1"/>
  <c r="P2020" i="13" s="1"/>
  <c r="P2021" i="13" s="1"/>
  <c r="P2022" i="13" s="1"/>
  <c r="P2023" i="13" s="1"/>
  <c r="P2024" i="13" s="1"/>
  <c r="P2025" i="13" s="1"/>
  <c r="P2026" i="13" s="1"/>
  <c r="P2027" i="13" s="1"/>
  <c r="P2028" i="13" s="1"/>
  <c r="P2029" i="13" s="1"/>
  <c r="P2030" i="13" s="1"/>
  <c r="P2031" i="13" s="1"/>
  <c r="P2032" i="13" s="1"/>
  <c r="P2033" i="13" s="1"/>
  <c r="P2034" i="13" s="1"/>
  <c r="P2035" i="13" s="1"/>
  <c r="P2036" i="13" s="1"/>
  <c r="P2037" i="13" s="1"/>
  <c r="P2038" i="13" s="1"/>
  <c r="P2039" i="13" s="1"/>
  <c r="P2040" i="13" s="1"/>
  <c r="P2041" i="13" s="1"/>
  <c r="P2042" i="13" s="1"/>
  <c r="P2043" i="13" s="1"/>
  <c r="P2044" i="13" s="1"/>
  <c r="P2045" i="13" s="1"/>
  <c r="P2046" i="13" s="1"/>
  <c r="P2047" i="13" s="1"/>
  <c r="P2048" i="13" s="1"/>
  <c r="P2049" i="13" s="1"/>
  <c r="P2050" i="13" s="1"/>
  <c r="P2051" i="13" s="1"/>
  <c r="P2052" i="13" s="1"/>
  <c r="P2053" i="13" s="1"/>
  <c r="P2054" i="13" s="1"/>
  <c r="P2055" i="13" s="1"/>
  <c r="P2056" i="13" s="1"/>
  <c r="P2057" i="13" s="1"/>
  <c r="P2058" i="13" s="1"/>
  <c r="P2059" i="13" s="1"/>
  <c r="P2060" i="13" s="1"/>
  <c r="P2061" i="13" s="1"/>
  <c r="P2062" i="13" s="1"/>
  <c r="P2063" i="13" s="1"/>
  <c r="P2064" i="13" s="1"/>
  <c r="P2065" i="13" s="1"/>
  <c r="P2066" i="13" s="1"/>
  <c r="P2067" i="13" s="1"/>
  <c r="P2068" i="13" s="1"/>
  <c r="P2069" i="13" s="1"/>
  <c r="P2070" i="13" s="1"/>
  <c r="P2071" i="13" s="1"/>
  <c r="P2072" i="13" s="1"/>
  <c r="P2073" i="13" s="1"/>
  <c r="P2074" i="13" s="1"/>
  <c r="P2075" i="13" s="1"/>
  <c r="P2076" i="13" s="1"/>
  <c r="P2077" i="13" s="1"/>
  <c r="P2078" i="13" s="1"/>
  <c r="P2079" i="13" s="1"/>
  <c r="P2080" i="13" s="1"/>
  <c r="P2081" i="13" s="1"/>
  <c r="P2082" i="13" s="1"/>
  <c r="P2083" i="13" s="1"/>
  <c r="P2084" i="13" s="1"/>
  <c r="P2085" i="13" s="1"/>
  <c r="P2086" i="13" s="1"/>
  <c r="P2087" i="13" s="1"/>
  <c r="P2088" i="13" s="1"/>
  <c r="P2089" i="13" s="1"/>
  <c r="P2090" i="13" s="1"/>
  <c r="P2091" i="13" s="1"/>
  <c r="P2092" i="13" s="1"/>
  <c r="P2093" i="13" s="1"/>
  <c r="P2094" i="13" s="1"/>
  <c r="P2095" i="13" s="1"/>
  <c r="P2096" i="13" s="1"/>
  <c r="P2097" i="13" s="1"/>
  <c r="P2098" i="13" s="1"/>
  <c r="P2099" i="13" s="1"/>
  <c r="P2100" i="13" s="1"/>
  <c r="P2101" i="13" s="1"/>
  <c r="P2102" i="13" s="1"/>
  <c r="P2103" i="13" s="1"/>
  <c r="P2104" i="13" s="1"/>
  <c r="P2105" i="13" s="1"/>
  <c r="P2106" i="13" s="1"/>
  <c r="P2107" i="13" s="1"/>
  <c r="P2108" i="13" s="1"/>
  <c r="P2109" i="13" s="1"/>
  <c r="P2110" i="13" s="1"/>
  <c r="P2111" i="13" s="1"/>
  <c r="P2112" i="13" s="1"/>
  <c r="P2113" i="13" s="1"/>
  <c r="P2114" i="13" s="1"/>
  <c r="P2115" i="13" s="1"/>
  <c r="P2116" i="13" s="1"/>
  <c r="P2117" i="13" s="1"/>
  <c r="P2118" i="13" s="1"/>
  <c r="P2119" i="13" s="1"/>
  <c r="P2120" i="13" s="1"/>
  <c r="P2121" i="13" s="1"/>
  <c r="P2122" i="13" s="1"/>
  <c r="P2123" i="13" s="1"/>
  <c r="P2124" i="13" s="1"/>
  <c r="P2125" i="13" s="1"/>
  <c r="P2126" i="13" s="1"/>
  <c r="P2127" i="13" s="1"/>
  <c r="P2128" i="13" s="1"/>
  <c r="P2129" i="13" s="1"/>
  <c r="P2130" i="13" s="1"/>
  <c r="P2131" i="13" s="1"/>
  <c r="P2132" i="13" s="1"/>
  <c r="P2133" i="13" s="1"/>
  <c r="P2134" i="13" s="1"/>
  <c r="P2135" i="13" s="1"/>
  <c r="P2136" i="13" s="1"/>
  <c r="P2137" i="13" s="1"/>
  <c r="P2138" i="13" s="1"/>
  <c r="P2139" i="13" s="1"/>
  <c r="P2140" i="13" s="1"/>
  <c r="P2141" i="13" s="1"/>
  <c r="P2142" i="13" s="1"/>
  <c r="P2143" i="13" s="1"/>
  <c r="P2144" i="13" s="1"/>
  <c r="P2145" i="13" s="1"/>
  <c r="P2146" i="13" s="1"/>
  <c r="P2147" i="13" s="1"/>
  <c r="P2148" i="13" s="1"/>
  <c r="P2149" i="13" s="1"/>
  <c r="P2150" i="13" s="1"/>
  <c r="P2151" i="13" s="1"/>
  <c r="P2152" i="13" s="1"/>
  <c r="P2153" i="13" s="1"/>
  <c r="P2154" i="13" s="1"/>
  <c r="P2155" i="13" s="1"/>
  <c r="P2156" i="13" s="1"/>
  <c r="P2157" i="13" s="1"/>
  <c r="P2158" i="13" s="1"/>
  <c r="P2159" i="13" s="1"/>
  <c r="P2160" i="13" s="1"/>
  <c r="P2161" i="13" s="1"/>
  <c r="P2162" i="13" s="1"/>
  <c r="P2163" i="13" s="1"/>
  <c r="P2164" i="13" s="1"/>
  <c r="P2165" i="13" s="1"/>
  <c r="P2166" i="13" s="1"/>
  <c r="P2167" i="13" s="1"/>
  <c r="P2168" i="13" s="1"/>
  <c r="P2169" i="13" s="1"/>
  <c r="P2170" i="13" s="1"/>
  <c r="P2171" i="13" s="1"/>
  <c r="P2172" i="13" s="1"/>
  <c r="P2173" i="13" s="1"/>
  <c r="P2174" i="13" s="1"/>
  <c r="P2175" i="13" s="1"/>
  <c r="P2176" i="13" s="1"/>
  <c r="P2177" i="13" s="1"/>
  <c r="P2178" i="13" s="1"/>
  <c r="P2179" i="13" s="1"/>
  <c r="P2180" i="13" s="1"/>
  <c r="P2181" i="13" s="1"/>
  <c r="P2182" i="13" s="1"/>
  <c r="P2183" i="13" s="1"/>
  <c r="P2184" i="13" s="1"/>
  <c r="P2185" i="13" s="1"/>
  <c r="P2186" i="13" s="1"/>
  <c r="P2187" i="13" s="1"/>
  <c r="P2188" i="13" s="1"/>
  <c r="P2189" i="13" s="1"/>
  <c r="P2190" i="13" s="1"/>
  <c r="P2191" i="13" s="1"/>
  <c r="P2192" i="13" s="1"/>
  <c r="P2193" i="13" s="1"/>
  <c r="P2194" i="13" s="1"/>
  <c r="P2195" i="13" s="1"/>
  <c r="P2196" i="13" s="1"/>
  <c r="P2197" i="13" s="1"/>
  <c r="P2198" i="13" s="1"/>
  <c r="P2199" i="13" s="1"/>
  <c r="P2200" i="13" s="1"/>
  <c r="P2201" i="13" s="1"/>
  <c r="P2202" i="13" s="1"/>
  <c r="P2203" i="13" s="1"/>
  <c r="P2204" i="13" s="1"/>
  <c r="P2205" i="13" s="1"/>
  <c r="P2206" i="13" s="1"/>
  <c r="P2207" i="13" s="1"/>
  <c r="P2208" i="13" s="1"/>
  <c r="P2209" i="13" s="1"/>
  <c r="P2210" i="13" s="1"/>
  <c r="P2211" i="13" s="1"/>
  <c r="P2212" i="13" s="1"/>
  <c r="P2213" i="13" s="1"/>
  <c r="P2214" i="13" s="1"/>
  <c r="P2215" i="13" s="1"/>
  <c r="P2216" i="13" s="1"/>
  <c r="P2217" i="13" s="1"/>
  <c r="P2218" i="13" s="1"/>
  <c r="P2219" i="13" s="1"/>
  <c r="P2220" i="13" s="1"/>
  <c r="P2221" i="13" s="1"/>
  <c r="P2222" i="13" s="1"/>
  <c r="P2223" i="13" s="1"/>
  <c r="P2224" i="13" s="1"/>
  <c r="P2225" i="13" s="1"/>
  <c r="P2226" i="13" s="1"/>
  <c r="P2227" i="13" s="1"/>
  <c r="P2228" i="13" s="1"/>
  <c r="P2229" i="13" s="1"/>
  <c r="P2230" i="13" s="1"/>
  <c r="P2231" i="13" s="1"/>
  <c r="P2232" i="13" s="1"/>
  <c r="P2233" i="13" s="1"/>
  <c r="P2234" i="13" s="1"/>
  <c r="P2235" i="13" s="1"/>
  <c r="P2236" i="13" s="1"/>
  <c r="P2237" i="13" s="1"/>
  <c r="P2238" i="13" s="1"/>
  <c r="P2239" i="13" s="1"/>
  <c r="P2240" i="13" s="1"/>
  <c r="P2241" i="13" s="1"/>
  <c r="P2242" i="13" s="1"/>
  <c r="P2243" i="13" s="1"/>
  <c r="P2244" i="13" s="1"/>
  <c r="P2245" i="13" s="1"/>
  <c r="P2246" i="13" s="1"/>
  <c r="P2247" i="13" s="1"/>
  <c r="P2248" i="13" s="1"/>
  <c r="P2249" i="13" s="1"/>
  <c r="P2250" i="13" s="1"/>
  <c r="P2251" i="13" s="1"/>
  <c r="P2252" i="13" s="1"/>
  <c r="P2253" i="13" s="1"/>
  <c r="P2254" i="13" s="1"/>
  <c r="P2255" i="13" s="1"/>
  <c r="P2256" i="13" s="1"/>
  <c r="P2257" i="13" s="1"/>
  <c r="P2258" i="13" s="1"/>
  <c r="P2259" i="13" s="1"/>
  <c r="P2260" i="13" s="1"/>
  <c r="P2261" i="13" s="1"/>
  <c r="P2262" i="13" s="1"/>
  <c r="P2263" i="13" s="1"/>
  <c r="P2264" i="13" s="1"/>
  <c r="P2265" i="13" s="1"/>
  <c r="P2266" i="13" s="1"/>
  <c r="P2267" i="13" s="1"/>
  <c r="P2268" i="13" s="1"/>
  <c r="P2269" i="13" s="1"/>
  <c r="P2270" i="13" s="1"/>
  <c r="P2271" i="13" s="1"/>
  <c r="P2272" i="13" s="1"/>
  <c r="P2273" i="13" s="1"/>
  <c r="P2274" i="13" s="1"/>
  <c r="P2275" i="13" s="1"/>
  <c r="P2276" i="13" s="1"/>
  <c r="P2277" i="13" s="1"/>
  <c r="P2278" i="13" s="1"/>
  <c r="P2279" i="13" s="1"/>
  <c r="P2280" i="13" s="1"/>
  <c r="P2281" i="13" s="1"/>
  <c r="P2282" i="13" s="1"/>
  <c r="P2283" i="13" s="1"/>
  <c r="P2284" i="13" s="1"/>
  <c r="P2285" i="13" s="1"/>
  <c r="P2286" i="13" s="1"/>
  <c r="P2287" i="13" s="1"/>
  <c r="P2288" i="13" s="1"/>
  <c r="P2289" i="13" s="1"/>
  <c r="P2290" i="13" s="1"/>
  <c r="P2291" i="13" s="1"/>
  <c r="P2292" i="13" s="1"/>
  <c r="P2293" i="13" s="1"/>
  <c r="P2294" i="13" s="1"/>
  <c r="P2295" i="13" s="1"/>
  <c r="P2296" i="13" s="1"/>
  <c r="P2297" i="13" s="1"/>
  <c r="P2298" i="13" s="1"/>
  <c r="P2299" i="13" s="1"/>
  <c r="P2300" i="13" s="1"/>
  <c r="P2301" i="13" s="1"/>
  <c r="P2302" i="13" s="1"/>
  <c r="P2303" i="13" s="1"/>
  <c r="P2304" i="13" s="1"/>
  <c r="P2305" i="13" s="1"/>
  <c r="P2306" i="13" s="1"/>
  <c r="P2307" i="13" s="1"/>
  <c r="P2308" i="13" s="1"/>
  <c r="P2309" i="13" s="1"/>
  <c r="P2310" i="13" s="1"/>
  <c r="P2311" i="13" s="1"/>
  <c r="P2312" i="13" s="1"/>
  <c r="P2313" i="13" s="1"/>
  <c r="P2314" i="13" s="1"/>
  <c r="P2315" i="13" s="1"/>
  <c r="P2316" i="13" s="1"/>
  <c r="P2317" i="13" s="1"/>
  <c r="P2318" i="13" s="1"/>
  <c r="P2319" i="13" s="1"/>
  <c r="P2320" i="13" s="1"/>
  <c r="P2321" i="13" s="1"/>
  <c r="P2322" i="13" s="1"/>
  <c r="P2323" i="13" s="1"/>
  <c r="P2324" i="13" s="1"/>
  <c r="P2325" i="13" s="1"/>
  <c r="P2326" i="13" s="1"/>
  <c r="P2327" i="13" s="1"/>
  <c r="P2328" i="13" s="1"/>
  <c r="P2329" i="13" s="1"/>
  <c r="P2330" i="13" s="1"/>
  <c r="P2331" i="13" s="1"/>
  <c r="P2332" i="13" s="1"/>
  <c r="P2333" i="13" s="1"/>
  <c r="P2334" i="13" s="1"/>
  <c r="P2335" i="13" s="1"/>
  <c r="P2336" i="13" s="1"/>
  <c r="P2337" i="13" s="1"/>
  <c r="P2338" i="13" s="1"/>
  <c r="P2339" i="13" s="1"/>
  <c r="P2340" i="13" s="1"/>
  <c r="P2341" i="13" s="1"/>
  <c r="P2342" i="13" s="1"/>
  <c r="P2343" i="13" s="1"/>
  <c r="P2344" i="13" s="1"/>
  <c r="P2345" i="13" s="1"/>
  <c r="P2346" i="13" s="1"/>
  <c r="P2347" i="13" s="1"/>
  <c r="P2348" i="13" s="1"/>
  <c r="P2349" i="13" s="1"/>
  <c r="P2350" i="13" s="1"/>
  <c r="P2351" i="13" s="1"/>
  <c r="P2352" i="13" s="1"/>
  <c r="P2353" i="13" s="1"/>
  <c r="P2354" i="13" s="1"/>
  <c r="P2355" i="13" s="1"/>
  <c r="P2356" i="13" s="1"/>
  <c r="P2357" i="13" s="1"/>
  <c r="P2358" i="13" s="1"/>
  <c r="P2359" i="13" s="1"/>
  <c r="P2360" i="13" s="1"/>
  <c r="P2361" i="13" s="1"/>
  <c r="P2362" i="13" s="1"/>
  <c r="P2363" i="13" s="1"/>
  <c r="P2364" i="13" s="1"/>
  <c r="P2365" i="13" s="1"/>
  <c r="P2366" i="13" s="1"/>
  <c r="P2367" i="13" s="1"/>
  <c r="P2368" i="13" s="1"/>
  <c r="P2369" i="13" s="1"/>
  <c r="P2370" i="13" s="1"/>
  <c r="P2371" i="13" s="1"/>
  <c r="P2372" i="13" s="1"/>
  <c r="P2373" i="13" s="1"/>
  <c r="P2374" i="13" s="1"/>
  <c r="P2375" i="13" s="1"/>
  <c r="P2376" i="13" s="1"/>
  <c r="P2377" i="13" s="1"/>
  <c r="P2378" i="13" s="1"/>
  <c r="P2379" i="13" s="1"/>
  <c r="P2380" i="13" s="1"/>
  <c r="P2381" i="13" s="1"/>
  <c r="P2382" i="13" s="1"/>
  <c r="P2383" i="13" s="1"/>
  <c r="P2384" i="13" s="1"/>
  <c r="P2385" i="13" s="1"/>
  <c r="P2386" i="13" s="1"/>
  <c r="P2387" i="13" s="1"/>
  <c r="P2388" i="13" s="1"/>
  <c r="P2389" i="13" s="1"/>
  <c r="P2390" i="13" s="1"/>
  <c r="P2391" i="13" s="1"/>
  <c r="P2392" i="13" s="1"/>
  <c r="P2393" i="13" s="1"/>
  <c r="P2394" i="13" s="1"/>
  <c r="P2395" i="13" s="1"/>
  <c r="P2396" i="13" s="1"/>
  <c r="P2397" i="13" s="1"/>
  <c r="P2398" i="13" s="1"/>
  <c r="P2399" i="13" s="1"/>
  <c r="P2400" i="13" s="1"/>
  <c r="P2401" i="13" s="1"/>
  <c r="P2402" i="13" s="1"/>
  <c r="P2403" i="13" s="1"/>
  <c r="P2404" i="13" s="1"/>
  <c r="P2405" i="13" s="1"/>
  <c r="P2406" i="13" s="1"/>
  <c r="P2407" i="13" s="1"/>
  <c r="P2408" i="13" s="1"/>
  <c r="P2409" i="13" s="1"/>
  <c r="P2410" i="13" s="1"/>
  <c r="P2411" i="13" s="1"/>
  <c r="P2412" i="13" s="1"/>
  <c r="P2413" i="13" s="1"/>
  <c r="P2414" i="13" s="1"/>
  <c r="P2415" i="13" s="1"/>
  <c r="P2416" i="13" s="1"/>
  <c r="P2417" i="13" s="1"/>
  <c r="P2418" i="13" s="1"/>
  <c r="P2419" i="13" s="1"/>
  <c r="P2420" i="13" s="1"/>
  <c r="P2421" i="13" s="1"/>
  <c r="P2422" i="13" s="1"/>
  <c r="P2423" i="13" s="1"/>
  <c r="P2424" i="13" s="1"/>
  <c r="P2425" i="13" s="1"/>
  <c r="P2426" i="13" s="1"/>
  <c r="P2427" i="13" s="1"/>
  <c r="P2428" i="13" s="1"/>
  <c r="P2429" i="13" s="1"/>
  <c r="P2430" i="13" s="1"/>
  <c r="P2431" i="13" s="1"/>
  <c r="P2432" i="13" s="1"/>
  <c r="P2433" i="13" s="1"/>
  <c r="P2434" i="13" s="1"/>
  <c r="P2435" i="13" s="1"/>
  <c r="P2436" i="13" s="1"/>
  <c r="P2437" i="13" s="1"/>
  <c r="P2438" i="13" s="1"/>
  <c r="P2439" i="13" s="1"/>
  <c r="P2440" i="13" s="1"/>
  <c r="P2441" i="13" s="1"/>
  <c r="P2442" i="13" s="1"/>
  <c r="P2443" i="13" s="1"/>
  <c r="P2444" i="13" s="1"/>
  <c r="P2445" i="13" s="1"/>
  <c r="P2446" i="13" s="1"/>
  <c r="P2447" i="13" s="1"/>
  <c r="P2448" i="13" s="1"/>
  <c r="P2449" i="13" s="1"/>
  <c r="P2450" i="13" s="1"/>
  <c r="P2451" i="13" s="1"/>
  <c r="P2452" i="13" s="1"/>
  <c r="P2453" i="13" s="1"/>
  <c r="P2454" i="13" s="1"/>
  <c r="P2455" i="13" s="1"/>
  <c r="P2456" i="13" s="1"/>
  <c r="P2457" i="13" s="1"/>
  <c r="P2458" i="13" s="1"/>
  <c r="P2459" i="13" s="1"/>
  <c r="P2460" i="13" s="1"/>
  <c r="P2461" i="13" s="1"/>
  <c r="P2462" i="13" s="1"/>
  <c r="P2463" i="13" s="1"/>
  <c r="P2464" i="13" s="1"/>
  <c r="P2465" i="13" s="1"/>
  <c r="P2466" i="13" s="1"/>
  <c r="P2467" i="13" s="1"/>
  <c r="P2468" i="13" s="1"/>
  <c r="P2469" i="13" s="1"/>
  <c r="P2470" i="13" s="1"/>
  <c r="P2471" i="13" s="1"/>
  <c r="P2472" i="13" s="1"/>
  <c r="P2473" i="13" s="1"/>
  <c r="P2474" i="13" s="1"/>
  <c r="P2475" i="13" s="1"/>
  <c r="P2476" i="13" s="1"/>
  <c r="P2477" i="13" s="1"/>
  <c r="P2478" i="13" s="1"/>
  <c r="P2479" i="13" s="1"/>
  <c r="P2480" i="13" s="1"/>
  <c r="P2481" i="13" s="1"/>
  <c r="P2482" i="13" s="1"/>
  <c r="P2483" i="13" s="1"/>
  <c r="P2484" i="13" s="1"/>
  <c r="P2485" i="13" s="1"/>
  <c r="P2486" i="13" s="1"/>
  <c r="P2487" i="13" s="1"/>
  <c r="P2488" i="13" s="1"/>
  <c r="P2489" i="13" s="1"/>
  <c r="P2490" i="13" s="1"/>
  <c r="P2491" i="13" s="1"/>
  <c r="P2492" i="13" s="1"/>
  <c r="P2493" i="13" s="1"/>
  <c r="P2494" i="13" s="1"/>
  <c r="P2495" i="13" s="1"/>
  <c r="P2496" i="13" s="1"/>
  <c r="P2497" i="13" s="1"/>
  <c r="P2498" i="13" s="1"/>
  <c r="P2499" i="13" s="1"/>
  <c r="P2500" i="13" s="1"/>
  <c r="P2501" i="13" s="1"/>
  <c r="P2502" i="13" s="1"/>
  <c r="P2503" i="13" s="1"/>
  <c r="P2504" i="13" s="1"/>
  <c r="P2505" i="13" s="1"/>
  <c r="P2506" i="13" s="1"/>
  <c r="P2507" i="13" s="1"/>
  <c r="P2508" i="13" s="1"/>
  <c r="P2509" i="13" s="1"/>
  <c r="P2510" i="13" s="1"/>
  <c r="P2511" i="13" s="1"/>
  <c r="P2512" i="13" s="1"/>
  <c r="P2513" i="13" s="1"/>
  <c r="P2514" i="13" s="1"/>
  <c r="P2515" i="13" s="1"/>
  <c r="P2516" i="13" s="1"/>
  <c r="P2517" i="13" s="1"/>
  <c r="P2518" i="13" s="1"/>
  <c r="P2519" i="13" s="1"/>
  <c r="P2520" i="13" s="1"/>
  <c r="P2521" i="13" s="1"/>
  <c r="P2522" i="13" s="1"/>
  <c r="P2523" i="13" s="1"/>
  <c r="P2524" i="13" s="1"/>
  <c r="P2525" i="13" s="1"/>
  <c r="P2526" i="13" s="1"/>
  <c r="P2527" i="13" s="1"/>
  <c r="P2528" i="13" s="1"/>
  <c r="P2529" i="13" s="1"/>
  <c r="P2530" i="13" s="1"/>
  <c r="P2531" i="13" s="1"/>
  <c r="P2532" i="13" s="1"/>
  <c r="P2533" i="13" s="1"/>
  <c r="P2534" i="13" s="1"/>
  <c r="P2535" i="13" s="1"/>
  <c r="P2536" i="13" s="1"/>
  <c r="P2537" i="13" s="1"/>
  <c r="P2538" i="13" s="1"/>
  <c r="P2539" i="13" s="1"/>
  <c r="P2540" i="13" s="1"/>
  <c r="P2541" i="13" s="1"/>
  <c r="P2542" i="13" s="1"/>
  <c r="P2543" i="13" s="1"/>
  <c r="P2544" i="13" s="1"/>
  <c r="P2545" i="13" s="1"/>
  <c r="P2546" i="13" s="1"/>
  <c r="P2547" i="13" s="1"/>
  <c r="P2548" i="13" s="1"/>
  <c r="P2549" i="13" s="1"/>
  <c r="P2550" i="13" s="1"/>
  <c r="P2551" i="13" s="1"/>
  <c r="P2552" i="13" s="1"/>
  <c r="P2553" i="13" s="1"/>
  <c r="P2554" i="13" s="1"/>
  <c r="P2555" i="13" s="1"/>
  <c r="P2556" i="13" s="1"/>
  <c r="P2557" i="13" s="1"/>
  <c r="P2558" i="13" s="1"/>
  <c r="P2559" i="13" s="1"/>
  <c r="P2560" i="13" s="1"/>
  <c r="P2561" i="13" s="1"/>
  <c r="P2562" i="13" s="1"/>
  <c r="P2563" i="13" s="1"/>
  <c r="P2564" i="13" s="1"/>
  <c r="P2565" i="13" s="1"/>
  <c r="P2566" i="13" s="1"/>
  <c r="P2567" i="13" s="1"/>
  <c r="P2568" i="13" s="1"/>
  <c r="P2569" i="13" s="1"/>
  <c r="P2570" i="13" s="1"/>
  <c r="P2571" i="13" s="1"/>
  <c r="P2572" i="13" s="1"/>
  <c r="P2573" i="13" s="1"/>
  <c r="P2574" i="13" s="1"/>
  <c r="P2575" i="13" s="1"/>
  <c r="P2576" i="13" s="1"/>
  <c r="P2577" i="13" s="1"/>
  <c r="P2578" i="13" s="1"/>
  <c r="P2579" i="13" s="1"/>
  <c r="P2580" i="13" s="1"/>
  <c r="P2581" i="13" s="1"/>
  <c r="P2582" i="13" s="1"/>
  <c r="P2583" i="13" s="1"/>
  <c r="P2584" i="13" s="1"/>
  <c r="P2585" i="13" s="1"/>
  <c r="P2586" i="13" s="1"/>
  <c r="P2587" i="13" s="1"/>
  <c r="P2588" i="13" s="1"/>
  <c r="P2589" i="13" s="1"/>
  <c r="P2590" i="13" s="1"/>
  <c r="P2591" i="13" s="1"/>
  <c r="P2592" i="13" s="1"/>
  <c r="P2593" i="13" s="1"/>
  <c r="P2594" i="13" s="1"/>
  <c r="P2595" i="13" s="1"/>
  <c r="P2596" i="13" s="1"/>
  <c r="P2597" i="13" s="1"/>
  <c r="P2598" i="13" s="1"/>
  <c r="P2599" i="13" s="1"/>
  <c r="P2600" i="13" s="1"/>
  <c r="P2601" i="13" s="1"/>
  <c r="P2602" i="13" s="1"/>
  <c r="P2603" i="13" s="1"/>
  <c r="P2604" i="13" s="1"/>
  <c r="P2605" i="13" s="1"/>
  <c r="P2606" i="13" s="1"/>
  <c r="P2607" i="13" s="1"/>
  <c r="P2608" i="13" s="1"/>
  <c r="P2609" i="13" s="1"/>
  <c r="P2610" i="13" s="1"/>
  <c r="P2611" i="13" s="1"/>
  <c r="P2612" i="13" s="1"/>
  <c r="P2613" i="13" s="1"/>
  <c r="P2614" i="13" s="1"/>
  <c r="P2615" i="13" s="1"/>
  <c r="P2616" i="13" s="1"/>
  <c r="P2617" i="13" s="1"/>
  <c r="P2618" i="13" s="1"/>
  <c r="P2619" i="13" s="1"/>
  <c r="P2620" i="13" s="1"/>
  <c r="P2621" i="13" s="1"/>
  <c r="P2622" i="13" s="1"/>
  <c r="P2623" i="13" s="1"/>
  <c r="P2624" i="13" s="1"/>
  <c r="P2625" i="13" s="1"/>
  <c r="P2626" i="13" s="1"/>
  <c r="P2627" i="13" s="1"/>
  <c r="P2628" i="13" s="1"/>
  <c r="P2629" i="13" s="1"/>
  <c r="P2630" i="13" s="1"/>
  <c r="P2631" i="13" s="1"/>
  <c r="P2632" i="13" s="1"/>
  <c r="P2633" i="13" s="1"/>
  <c r="P2634" i="13" s="1"/>
  <c r="P2635" i="13" s="1"/>
  <c r="P2636" i="13" s="1"/>
  <c r="P2637" i="13" s="1"/>
  <c r="P2638" i="13" s="1"/>
  <c r="P2639" i="13" s="1"/>
  <c r="P2640" i="13" s="1"/>
  <c r="P2641" i="13" s="1"/>
  <c r="P2642" i="13" s="1"/>
  <c r="P2643" i="13" s="1"/>
  <c r="P2644" i="13" s="1"/>
  <c r="P2645" i="13" s="1"/>
  <c r="P2646" i="13" s="1"/>
  <c r="P2647" i="13" s="1"/>
  <c r="P2648" i="13" s="1"/>
  <c r="P2649" i="13" s="1"/>
  <c r="P2650" i="13" s="1"/>
  <c r="P2651" i="13" s="1"/>
  <c r="P2652" i="13" s="1"/>
  <c r="P2653" i="13" s="1"/>
  <c r="P2654" i="13" s="1"/>
  <c r="P2655" i="13" s="1"/>
  <c r="P2656" i="13" s="1"/>
  <c r="P2657" i="13" s="1"/>
  <c r="P2658" i="13" s="1"/>
  <c r="P2659" i="13" s="1"/>
  <c r="P2660" i="13" s="1"/>
  <c r="P2661" i="13" s="1"/>
  <c r="P2662" i="13" s="1"/>
  <c r="P2663" i="13" s="1"/>
  <c r="P2664" i="13" s="1"/>
  <c r="P2665" i="13" s="1"/>
  <c r="P2666" i="13" s="1"/>
  <c r="P2667" i="13" s="1"/>
  <c r="P2668" i="13" s="1"/>
  <c r="P2669" i="13" s="1"/>
  <c r="P2670" i="13" s="1"/>
  <c r="P2671" i="13" s="1"/>
  <c r="P2672" i="13" s="1"/>
  <c r="P2673" i="13" s="1"/>
  <c r="P2674" i="13" s="1"/>
  <c r="P2675" i="13" s="1"/>
  <c r="P2676" i="13" s="1"/>
  <c r="P2677" i="13" s="1"/>
  <c r="P2678" i="13" s="1"/>
  <c r="P2679" i="13" s="1"/>
  <c r="P2680" i="13" s="1"/>
  <c r="P2681" i="13" s="1"/>
  <c r="P2682" i="13" s="1"/>
  <c r="P2683" i="13" s="1"/>
  <c r="P2684" i="13" s="1"/>
  <c r="P2685" i="13" s="1"/>
  <c r="P2686" i="13" s="1"/>
  <c r="P2687" i="13" s="1"/>
  <c r="P2688" i="13" s="1"/>
  <c r="P2689" i="13" s="1"/>
  <c r="P2690" i="13" s="1"/>
  <c r="P2691" i="13" s="1"/>
  <c r="P2692" i="13" s="1"/>
  <c r="P2693" i="13" s="1"/>
  <c r="P2694" i="13" s="1"/>
  <c r="P2695" i="13" s="1"/>
  <c r="P2696" i="13" s="1"/>
  <c r="P2697" i="13" s="1"/>
  <c r="P2698" i="13" s="1"/>
  <c r="P2699" i="13" s="1"/>
  <c r="P2700" i="13" s="1"/>
  <c r="P2701" i="13" s="1"/>
  <c r="P2702" i="13" s="1"/>
  <c r="P2703" i="13" s="1"/>
  <c r="P2704" i="13" s="1"/>
  <c r="P2705" i="13" s="1"/>
  <c r="P2706" i="13" s="1"/>
  <c r="P2707" i="13" s="1"/>
  <c r="P2708" i="13" s="1"/>
  <c r="P2709" i="13" s="1"/>
  <c r="P2710" i="13" s="1"/>
  <c r="P2711" i="13" s="1"/>
  <c r="P2712" i="13" s="1"/>
  <c r="P2713" i="13" s="1"/>
  <c r="P2714" i="13" s="1"/>
  <c r="P2715" i="13" s="1"/>
  <c r="P2716" i="13" s="1"/>
  <c r="P2717" i="13" s="1"/>
  <c r="P2718" i="13" s="1"/>
  <c r="P2719" i="13" s="1"/>
  <c r="P2720" i="13" s="1"/>
  <c r="P2721" i="13" s="1"/>
  <c r="P2722" i="13" s="1"/>
  <c r="P2723" i="13" s="1"/>
  <c r="P2724" i="13" s="1"/>
  <c r="P2725" i="13" s="1"/>
  <c r="P2726" i="13" s="1"/>
  <c r="P2727" i="13" s="1"/>
  <c r="P2728" i="13" s="1"/>
  <c r="P2729" i="13" s="1"/>
  <c r="P2730" i="13" s="1"/>
  <c r="P2731" i="13" s="1"/>
  <c r="P2732" i="13" s="1"/>
  <c r="P2733" i="13" s="1"/>
  <c r="P2734" i="13" s="1"/>
  <c r="P2735" i="13" s="1"/>
  <c r="P2736" i="13" s="1"/>
  <c r="P2737" i="13" s="1"/>
  <c r="P2738" i="13" s="1"/>
  <c r="P2739" i="13" s="1"/>
  <c r="P2740" i="13" s="1"/>
  <c r="P2741" i="13" s="1"/>
  <c r="P2742" i="13" s="1"/>
  <c r="P2743" i="13" s="1"/>
  <c r="P2744" i="13" s="1"/>
  <c r="P2745" i="13" s="1"/>
  <c r="P2746" i="13" s="1"/>
  <c r="P2747" i="13" s="1"/>
  <c r="P2748" i="13" s="1"/>
  <c r="P2749" i="13" s="1"/>
  <c r="P2750" i="13" s="1"/>
  <c r="P2751" i="13" s="1"/>
  <c r="P2752" i="13" s="1"/>
  <c r="P2753" i="13" s="1"/>
  <c r="P2754" i="13" s="1"/>
  <c r="P2755" i="13" s="1"/>
  <c r="P2756" i="13" s="1"/>
  <c r="P2757" i="13" s="1"/>
  <c r="P2758" i="13" s="1"/>
  <c r="P2759" i="13" s="1"/>
  <c r="P2760" i="13" s="1"/>
  <c r="P2761" i="13" s="1"/>
  <c r="P2762" i="13" s="1"/>
  <c r="P2763" i="13" s="1"/>
  <c r="P2764" i="13" s="1"/>
  <c r="P2765" i="13" s="1"/>
  <c r="P2766" i="13" s="1"/>
  <c r="P2767" i="13" s="1"/>
  <c r="P2768" i="13" s="1"/>
  <c r="P2769" i="13" s="1"/>
  <c r="P2770" i="13" s="1"/>
  <c r="P2771" i="13" s="1"/>
  <c r="P2772" i="13" s="1"/>
  <c r="P2773" i="13" s="1"/>
  <c r="P2774" i="13" s="1"/>
  <c r="P2775" i="13" s="1"/>
  <c r="P2776" i="13" s="1"/>
  <c r="P2777" i="13" s="1"/>
  <c r="P2778" i="13" s="1"/>
  <c r="P2779" i="13" s="1"/>
  <c r="P2780" i="13" s="1"/>
  <c r="P2781" i="13" s="1"/>
  <c r="P2782" i="13" s="1"/>
  <c r="P2783" i="13" s="1"/>
  <c r="P2784" i="13" s="1"/>
  <c r="P2785" i="13" s="1"/>
  <c r="P2786" i="13" s="1"/>
  <c r="P2787" i="13" s="1"/>
  <c r="P2788" i="13" s="1"/>
  <c r="P2789" i="13" s="1"/>
  <c r="P2790" i="13" s="1"/>
  <c r="P2791" i="13" s="1"/>
  <c r="P2792" i="13" s="1"/>
  <c r="P2793" i="13" s="1"/>
  <c r="P2794" i="13" s="1"/>
  <c r="P2795" i="13" s="1"/>
  <c r="P2796" i="13" s="1"/>
  <c r="P2797" i="13" s="1"/>
  <c r="P2798" i="13" s="1"/>
  <c r="P2799" i="13" s="1"/>
  <c r="P2800" i="13" s="1"/>
  <c r="P2801" i="13" s="1"/>
  <c r="P2802" i="13" s="1"/>
  <c r="P2803" i="13" s="1"/>
  <c r="P2804" i="13" s="1"/>
  <c r="P2805" i="13" s="1"/>
  <c r="P2806" i="13" s="1"/>
  <c r="P2807" i="13" s="1"/>
  <c r="P2808" i="13" s="1"/>
  <c r="P2809" i="13" s="1"/>
  <c r="P2810" i="13" s="1"/>
  <c r="P2811" i="13" s="1"/>
  <c r="P2812" i="13" s="1"/>
  <c r="P2813" i="13" s="1"/>
  <c r="P2814" i="13" s="1"/>
  <c r="P2815" i="13" s="1"/>
  <c r="P2816" i="13" s="1"/>
  <c r="P2817" i="13" s="1"/>
  <c r="P2818" i="13" s="1"/>
  <c r="P2819" i="13" s="1"/>
  <c r="P2820" i="13" s="1"/>
  <c r="P2821" i="13" s="1"/>
  <c r="P2822" i="13" s="1"/>
  <c r="P2823" i="13" s="1"/>
  <c r="P2824" i="13" s="1"/>
  <c r="P2825" i="13" s="1"/>
  <c r="P2826" i="13" s="1"/>
  <c r="P2827" i="13" s="1"/>
  <c r="P2828" i="13" s="1"/>
  <c r="P2829" i="13" s="1"/>
  <c r="P2830" i="13" s="1"/>
  <c r="P2831" i="13" s="1"/>
  <c r="P2832" i="13" s="1"/>
  <c r="P2833" i="13" s="1"/>
  <c r="P2834" i="13" s="1"/>
  <c r="P2835" i="13" s="1"/>
  <c r="P2836" i="13" s="1"/>
  <c r="P2837" i="13" s="1"/>
  <c r="P2838" i="13" s="1"/>
  <c r="P2839" i="13" s="1"/>
  <c r="P2840" i="13" s="1"/>
  <c r="P2841" i="13" s="1"/>
  <c r="P2842" i="13" s="1"/>
  <c r="P2843" i="13" s="1"/>
  <c r="P2844" i="13" s="1"/>
  <c r="P2845" i="13" s="1"/>
  <c r="P2846" i="13" s="1"/>
  <c r="P2847" i="13" s="1"/>
  <c r="P2848" i="13" s="1"/>
  <c r="P2849" i="13" s="1"/>
  <c r="P2850" i="13" s="1"/>
  <c r="P2851" i="13" s="1"/>
  <c r="P2852" i="13" s="1"/>
  <c r="P2853" i="13" s="1"/>
  <c r="P2854" i="13" s="1"/>
  <c r="P2855" i="13" s="1"/>
  <c r="P2856" i="13" s="1"/>
  <c r="P2857" i="13" s="1"/>
  <c r="P2858" i="13" s="1"/>
  <c r="P2859" i="13" s="1"/>
  <c r="P2860" i="13" s="1"/>
  <c r="P2861" i="13" s="1"/>
  <c r="P2862" i="13" s="1"/>
  <c r="P2863" i="13" s="1"/>
  <c r="P2864" i="13" s="1"/>
  <c r="P2865" i="13" s="1"/>
  <c r="P2866" i="13" s="1"/>
  <c r="P2867" i="13" s="1"/>
  <c r="P2868" i="13" s="1"/>
  <c r="P2869" i="13" s="1"/>
  <c r="P2870" i="13" s="1"/>
  <c r="P2871" i="13" s="1"/>
  <c r="P2872" i="13" s="1"/>
  <c r="P2873" i="13" s="1"/>
  <c r="P2874" i="13" s="1"/>
  <c r="P2875" i="13" s="1"/>
  <c r="P2876" i="13" s="1"/>
  <c r="P2877" i="13" s="1"/>
  <c r="P2878" i="13" s="1"/>
  <c r="P2879" i="13" s="1"/>
  <c r="P2880" i="13" s="1"/>
  <c r="P2881" i="13" s="1"/>
  <c r="P2882" i="13" s="1"/>
  <c r="P2883" i="13" s="1"/>
  <c r="P2884" i="13" s="1"/>
  <c r="P2885" i="13" s="1"/>
  <c r="P2886" i="13" s="1"/>
  <c r="P2887" i="13" s="1"/>
  <c r="P2888" i="13" s="1"/>
  <c r="P2889" i="13" s="1"/>
  <c r="P2890" i="13" s="1"/>
  <c r="P2891" i="13" s="1"/>
  <c r="P2892" i="13" s="1"/>
  <c r="P2893" i="13" s="1"/>
  <c r="P2894" i="13" s="1"/>
  <c r="P2895" i="13" s="1"/>
  <c r="P2896" i="13" s="1"/>
  <c r="P2897" i="13" s="1"/>
  <c r="P2898" i="13" s="1"/>
  <c r="P2899" i="13" s="1"/>
  <c r="P2900" i="13" s="1"/>
  <c r="P2901" i="13" s="1"/>
  <c r="P2902" i="13" s="1"/>
  <c r="P2903" i="13" s="1"/>
  <c r="P2904" i="13" s="1"/>
  <c r="P2905" i="13" s="1"/>
  <c r="P2906" i="13" s="1"/>
  <c r="P2907" i="13" s="1"/>
  <c r="P2908" i="13" s="1"/>
  <c r="P2909" i="13" s="1"/>
  <c r="P2910" i="13" s="1"/>
  <c r="P2911" i="13" s="1"/>
  <c r="P2912" i="13" s="1"/>
  <c r="P2913" i="13" s="1"/>
  <c r="P2914" i="13" s="1"/>
  <c r="P2915" i="13" s="1"/>
  <c r="P2916" i="13" s="1"/>
  <c r="P2917" i="13" s="1"/>
  <c r="P2918" i="13" s="1"/>
  <c r="P2919" i="13" s="1"/>
  <c r="P2920" i="13" s="1"/>
  <c r="P2921" i="13" s="1"/>
  <c r="P2922" i="13" s="1"/>
  <c r="P2923" i="13" s="1"/>
  <c r="P2924" i="13" s="1"/>
  <c r="P2925" i="13" s="1"/>
  <c r="P2926" i="13" s="1"/>
  <c r="P2927" i="13" s="1"/>
  <c r="P2928" i="13" s="1"/>
  <c r="P2929" i="13" s="1"/>
  <c r="P2930" i="13" s="1"/>
  <c r="P2931" i="13" s="1"/>
  <c r="P2932" i="13" s="1"/>
  <c r="P2933" i="13" s="1"/>
  <c r="P2934" i="13" s="1"/>
  <c r="P2935" i="13" s="1"/>
  <c r="P2936" i="13" s="1"/>
  <c r="P2937" i="13" s="1"/>
  <c r="P2938" i="13" s="1"/>
  <c r="P2939" i="13" s="1"/>
  <c r="P2940" i="13" s="1"/>
  <c r="P2941" i="13" s="1"/>
  <c r="P2942" i="13" s="1"/>
  <c r="P2943" i="13" s="1"/>
  <c r="P2944" i="13" s="1"/>
  <c r="P2945" i="13" s="1"/>
  <c r="P2946" i="13" s="1"/>
  <c r="P2947" i="13" s="1"/>
  <c r="P2948" i="13" s="1"/>
  <c r="P2949" i="13" s="1"/>
  <c r="P2950" i="13" s="1"/>
  <c r="P2951" i="13" s="1"/>
  <c r="P2952" i="13" s="1"/>
  <c r="P2953" i="13" s="1"/>
  <c r="P2954" i="13" s="1"/>
  <c r="P2955" i="13" s="1"/>
  <c r="P2956" i="13" s="1"/>
  <c r="P2957" i="13" s="1"/>
  <c r="P2958" i="13" s="1"/>
  <c r="P2959" i="13" s="1"/>
  <c r="P2960" i="13" s="1"/>
  <c r="P2961" i="13" s="1"/>
  <c r="P2962" i="13" s="1"/>
  <c r="P2963" i="13" s="1"/>
  <c r="P2964" i="13" s="1"/>
  <c r="P2965" i="13" s="1"/>
  <c r="P2966" i="13" s="1"/>
  <c r="P2967" i="13" s="1"/>
  <c r="P2968" i="13" s="1"/>
  <c r="P2969" i="13" s="1"/>
  <c r="P2970" i="13" s="1"/>
  <c r="P2971" i="13" s="1"/>
  <c r="P2972" i="13" s="1"/>
  <c r="P2973" i="13" s="1"/>
  <c r="P2974" i="13" s="1"/>
  <c r="P2975" i="13" s="1"/>
  <c r="P2976" i="13" s="1"/>
  <c r="P2977" i="13" s="1"/>
  <c r="P2978" i="13" s="1"/>
  <c r="P2979" i="13" s="1"/>
  <c r="P2980" i="13" s="1"/>
  <c r="P2981" i="13" s="1"/>
  <c r="P2982" i="13" s="1"/>
  <c r="P2983" i="13" s="1"/>
  <c r="P2984" i="13" s="1"/>
  <c r="P2985" i="13" s="1"/>
  <c r="P2986" i="13" s="1"/>
  <c r="P2987" i="13" s="1"/>
  <c r="P2988" i="13" s="1"/>
  <c r="P2989" i="13" s="1"/>
  <c r="P2990" i="13" s="1"/>
  <c r="P2991" i="13" s="1"/>
  <c r="P2992" i="13" s="1"/>
  <c r="P2993" i="13" s="1"/>
  <c r="P2994" i="13" s="1"/>
  <c r="P2995" i="13" s="1"/>
  <c r="P2996" i="13" s="1"/>
  <c r="P2997" i="13" s="1"/>
  <c r="P2998" i="13" s="1"/>
  <c r="P2999" i="13" s="1"/>
  <c r="P3000" i="13" s="1"/>
  <c r="P3001" i="13" s="1"/>
  <c r="P3002" i="13" s="1"/>
  <c r="P3003" i="13" s="1"/>
  <c r="P3004" i="13" s="1"/>
  <c r="P3005" i="13" s="1"/>
  <c r="P3006" i="13" s="1"/>
  <c r="P3007" i="13" s="1"/>
  <c r="P3008" i="13" s="1"/>
  <c r="P3009" i="13" s="1"/>
  <c r="P3010" i="13" s="1"/>
  <c r="P3011" i="13" s="1"/>
  <c r="P3012" i="13" s="1"/>
  <c r="P3013" i="13" s="1"/>
  <c r="P3014" i="13" s="1"/>
  <c r="P3015" i="13" s="1"/>
  <c r="P3016" i="13" s="1"/>
  <c r="P3017" i="13" s="1"/>
  <c r="P3018" i="13" s="1"/>
  <c r="P3019" i="13" s="1"/>
  <c r="P3020" i="13" s="1"/>
  <c r="P3021" i="13" s="1"/>
  <c r="P3022" i="13" s="1"/>
  <c r="P3023" i="13" s="1"/>
  <c r="P3024" i="13" s="1"/>
  <c r="P3025" i="13" s="1"/>
  <c r="P3026" i="13" s="1"/>
  <c r="P3027" i="13" s="1"/>
  <c r="P3028" i="13" s="1"/>
  <c r="P3029" i="13" s="1"/>
  <c r="P3030" i="13" s="1"/>
  <c r="P3031" i="13" s="1"/>
  <c r="P3032" i="13" s="1"/>
  <c r="P3033" i="13" s="1"/>
  <c r="P3034" i="13" s="1"/>
  <c r="P3035" i="13" s="1"/>
  <c r="P3036" i="13" s="1"/>
  <c r="P3037" i="13" s="1"/>
  <c r="P3038" i="13" s="1"/>
  <c r="P3039" i="13" s="1"/>
  <c r="P3040" i="13" s="1"/>
  <c r="P3041" i="13" s="1"/>
  <c r="P3042" i="13" s="1"/>
  <c r="P3043" i="13" s="1"/>
  <c r="P3044" i="13" s="1"/>
  <c r="P3045" i="13" s="1"/>
  <c r="P3046" i="13" s="1"/>
  <c r="P3047" i="13" s="1"/>
  <c r="P3048" i="13" s="1"/>
  <c r="P3049" i="13" s="1"/>
  <c r="P3050" i="13" s="1"/>
  <c r="P3051" i="13" s="1"/>
  <c r="P3052" i="13" s="1"/>
  <c r="P3053" i="13" s="1"/>
  <c r="P3054" i="13" s="1"/>
  <c r="P3055" i="13" s="1"/>
  <c r="P3056" i="13" s="1"/>
  <c r="P3057" i="13" s="1"/>
  <c r="P3058" i="13" s="1"/>
  <c r="P3059" i="13" s="1"/>
  <c r="P3060" i="13" s="1"/>
  <c r="P3061" i="13" s="1"/>
  <c r="P3062" i="13" s="1"/>
  <c r="P3063" i="13" s="1"/>
  <c r="P3064" i="13" s="1"/>
  <c r="P3065" i="13" s="1"/>
  <c r="P3066" i="13" s="1"/>
  <c r="P3067" i="13" s="1"/>
  <c r="P3068" i="13" s="1"/>
  <c r="P3069" i="13" s="1"/>
  <c r="P3070" i="13" s="1"/>
  <c r="P3071" i="13" s="1"/>
  <c r="P3072" i="13" s="1"/>
  <c r="P3073" i="13" s="1"/>
  <c r="P3074" i="13" s="1"/>
  <c r="P3075" i="13" s="1"/>
  <c r="P3076" i="13" s="1"/>
  <c r="P3077" i="13" s="1"/>
  <c r="P3078" i="13" s="1"/>
  <c r="P3079" i="13" s="1"/>
  <c r="P3080" i="13" s="1"/>
  <c r="P3081" i="13" s="1"/>
  <c r="P3082" i="13" s="1"/>
  <c r="P3083" i="13" s="1"/>
  <c r="P3084" i="13" s="1"/>
  <c r="P3085" i="13" s="1"/>
  <c r="P3086" i="13" s="1"/>
  <c r="P3087" i="13" s="1"/>
  <c r="P3088" i="13" s="1"/>
  <c r="P3089" i="13" s="1"/>
  <c r="P3090" i="13" s="1"/>
  <c r="P3091" i="13" s="1"/>
  <c r="P3092" i="13" s="1"/>
  <c r="P3093" i="13" s="1"/>
  <c r="P3094" i="13" s="1"/>
  <c r="P3095" i="13" s="1"/>
  <c r="P3096" i="13" s="1"/>
  <c r="P3097" i="13" s="1"/>
  <c r="P3098" i="13" s="1"/>
  <c r="P3099" i="13" s="1"/>
  <c r="P3100" i="13" s="1"/>
  <c r="P3101" i="13" s="1"/>
  <c r="P3102" i="13" s="1"/>
  <c r="P3103" i="13" s="1"/>
  <c r="P3104" i="13" s="1"/>
  <c r="P3105" i="13" s="1"/>
  <c r="P3106" i="13" s="1"/>
  <c r="P3107" i="13" s="1"/>
  <c r="P3108" i="13" s="1"/>
  <c r="P3109" i="13" s="1"/>
  <c r="P3110" i="13" s="1"/>
  <c r="P3111" i="13" s="1"/>
  <c r="P3112" i="13" s="1"/>
  <c r="P3113" i="13" s="1"/>
  <c r="P3114" i="13" s="1"/>
  <c r="P3115" i="13" s="1"/>
  <c r="P3116" i="13" s="1"/>
  <c r="P3117" i="13" s="1"/>
  <c r="P3118" i="13" s="1"/>
  <c r="P3119" i="13" s="1"/>
  <c r="P3120" i="13" s="1"/>
  <c r="P3121" i="13" s="1"/>
  <c r="P3122" i="13" s="1"/>
  <c r="P3123" i="13" s="1"/>
  <c r="P3124" i="13" s="1"/>
  <c r="P3125" i="13" s="1"/>
  <c r="P3126" i="13" s="1"/>
  <c r="P3127" i="13" s="1"/>
  <c r="P3128" i="13" s="1"/>
  <c r="P3129" i="13" s="1"/>
  <c r="P3130" i="13" s="1"/>
  <c r="P3131" i="13" s="1"/>
  <c r="P3132" i="13" s="1"/>
  <c r="P3133" i="13" s="1"/>
  <c r="P3134" i="13" s="1"/>
  <c r="P3135" i="13" s="1"/>
  <c r="P3136" i="13" s="1"/>
  <c r="P3137" i="13" s="1"/>
  <c r="P3138" i="13" s="1"/>
  <c r="P3139" i="13" s="1"/>
  <c r="P3140" i="13" s="1"/>
  <c r="P3141" i="13" s="1"/>
  <c r="P3142" i="13" s="1"/>
  <c r="P3143" i="13" s="1"/>
  <c r="P3144" i="13" s="1"/>
  <c r="P3145" i="13" s="1"/>
  <c r="P3146" i="13" s="1"/>
  <c r="P3147" i="13" s="1"/>
  <c r="P3148" i="13" s="1"/>
  <c r="P3149" i="13" s="1"/>
  <c r="P3150" i="13" s="1"/>
  <c r="P3151" i="13" s="1"/>
  <c r="P3152" i="13" s="1"/>
  <c r="P3153" i="13" s="1"/>
  <c r="P3154" i="13" s="1"/>
  <c r="P3155" i="13" s="1"/>
  <c r="P3156" i="13" s="1"/>
  <c r="P3157" i="13" s="1"/>
  <c r="P3158" i="13" s="1"/>
  <c r="P3159" i="13" s="1"/>
  <c r="P3160" i="13" s="1"/>
  <c r="P3161" i="13" s="1"/>
  <c r="P3162" i="13" s="1"/>
  <c r="P3163" i="13" s="1"/>
  <c r="P3164" i="13" s="1"/>
  <c r="P3165" i="13" s="1"/>
  <c r="P3166" i="13" s="1"/>
  <c r="P3167" i="13" s="1"/>
  <c r="P3168" i="13" s="1"/>
  <c r="P3169" i="13" s="1"/>
  <c r="P3170" i="13" s="1"/>
  <c r="P3171" i="13" s="1"/>
  <c r="P3172" i="13" s="1"/>
  <c r="P3173" i="13" s="1"/>
  <c r="P3174" i="13" s="1"/>
  <c r="P3175" i="13" s="1"/>
  <c r="P3176" i="13" s="1"/>
  <c r="P3177" i="13" s="1"/>
  <c r="P3178" i="13" s="1"/>
  <c r="P3179" i="13" s="1"/>
  <c r="P3180" i="13" s="1"/>
  <c r="P3181" i="13" s="1"/>
  <c r="P3182" i="13" s="1"/>
  <c r="P3183" i="13" s="1"/>
  <c r="P3184" i="13" s="1"/>
  <c r="P3185" i="13" s="1"/>
  <c r="P3186" i="13" s="1"/>
  <c r="P3187" i="13" s="1"/>
  <c r="P3188" i="13" s="1"/>
  <c r="P3189" i="13" s="1"/>
  <c r="P3190" i="13" s="1"/>
  <c r="P3191" i="13" s="1"/>
  <c r="P3192" i="13" s="1"/>
  <c r="P3193" i="13" s="1"/>
  <c r="P3194" i="13" s="1"/>
  <c r="P3195" i="13" s="1"/>
  <c r="P3196" i="13" s="1"/>
  <c r="P3197" i="13" s="1"/>
  <c r="P3198" i="13" s="1"/>
  <c r="P3199" i="13" s="1"/>
  <c r="P3200" i="13" s="1"/>
  <c r="P3201" i="13" s="1"/>
  <c r="P3202" i="13" s="1"/>
  <c r="P3203" i="13" s="1"/>
  <c r="P3204" i="13" s="1"/>
  <c r="P3205" i="13" s="1"/>
  <c r="P3206" i="13" s="1"/>
  <c r="P3207" i="13" s="1"/>
  <c r="P3208" i="13" s="1"/>
  <c r="P3209" i="13" s="1"/>
  <c r="P3210" i="13" s="1"/>
  <c r="P3211" i="13" s="1"/>
  <c r="P3212" i="13" s="1"/>
  <c r="P3213" i="13" s="1"/>
  <c r="P3214" i="13" s="1"/>
  <c r="P3215" i="13" s="1"/>
  <c r="P3216" i="13" s="1"/>
  <c r="P3217" i="13" s="1"/>
  <c r="P3218" i="13" s="1"/>
  <c r="P3219" i="13" s="1"/>
  <c r="P3220" i="13" s="1"/>
  <c r="P3221" i="13" s="1"/>
  <c r="P3222" i="13" s="1"/>
  <c r="P3223" i="13" s="1"/>
  <c r="P3224" i="13" s="1"/>
  <c r="P3225" i="13" s="1"/>
  <c r="P3226" i="13" s="1"/>
  <c r="P3227" i="13" s="1"/>
  <c r="P3228" i="13" s="1"/>
  <c r="P3229" i="13" s="1"/>
  <c r="P3230" i="13" s="1"/>
  <c r="P3231" i="13" s="1"/>
  <c r="P3232" i="13" s="1"/>
  <c r="P3233" i="13" s="1"/>
  <c r="P3234" i="13" s="1"/>
  <c r="P3235" i="13" s="1"/>
  <c r="P3236" i="13" s="1"/>
  <c r="P3237" i="13" s="1"/>
  <c r="P3238" i="13" s="1"/>
  <c r="P3239" i="13" s="1"/>
  <c r="P3240" i="13" s="1"/>
  <c r="P3241" i="13" s="1"/>
  <c r="P3242" i="13" s="1"/>
  <c r="P3243" i="13" s="1"/>
  <c r="P3244" i="13" s="1"/>
  <c r="P3245" i="13" s="1"/>
  <c r="P3246" i="13" s="1"/>
  <c r="P3247" i="13" s="1"/>
  <c r="P3248" i="13" s="1"/>
  <c r="P3249" i="13" s="1"/>
  <c r="P3250" i="13" s="1"/>
  <c r="P3251" i="13" s="1"/>
  <c r="P3252" i="13" s="1"/>
  <c r="P3253" i="13" s="1"/>
  <c r="P3254" i="13" s="1"/>
  <c r="P3255" i="13" s="1"/>
  <c r="P3256" i="13" s="1"/>
  <c r="P3257" i="13" s="1"/>
  <c r="P3258" i="13" s="1"/>
  <c r="P3259" i="13" s="1"/>
  <c r="P3260" i="13" s="1"/>
  <c r="P3261" i="13" s="1"/>
  <c r="P3262" i="13" s="1"/>
  <c r="P3263" i="13" s="1"/>
  <c r="P3264" i="13" s="1"/>
  <c r="P3265" i="13" s="1"/>
  <c r="P3266" i="13" s="1"/>
  <c r="P3267" i="13" s="1"/>
  <c r="P3268" i="13" s="1"/>
  <c r="P3269" i="13" s="1"/>
  <c r="P3270" i="13" s="1"/>
  <c r="P3271" i="13" s="1"/>
  <c r="P3272" i="13" s="1"/>
  <c r="P3273" i="13" s="1"/>
  <c r="P3274" i="13" s="1"/>
  <c r="P3275" i="13" s="1"/>
  <c r="P3276" i="13" s="1"/>
  <c r="P3277" i="13" s="1"/>
  <c r="P3278" i="13" s="1"/>
  <c r="P3279" i="13" s="1"/>
  <c r="P3280" i="13" s="1"/>
  <c r="P3281" i="13" s="1"/>
  <c r="P3282" i="13" s="1"/>
  <c r="P3283" i="13" s="1"/>
  <c r="P3284" i="13" s="1"/>
  <c r="P3285" i="13" s="1"/>
  <c r="P3286" i="13" s="1"/>
  <c r="P3287" i="13" s="1"/>
  <c r="P3288" i="13" s="1"/>
  <c r="P3289" i="13" s="1"/>
  <c r="P3290" i="13" s="1"/>
  <c r="P3291" i="13" s="1"/>
  <c r="P3292" i="13" s="1"/>
  <c r="P3293" i="13" s="1"/>
  <c r="P3294" i="13" s="1"/>
  <c r="P3295" i="13" s="1"/>
  <c r="P3296" i="13" s="1"/>
  <c r="P3297" i="13" s="1"/>
  <c r="P3298" i="13" s="1"/>
  <c r="P3299" i="13" s="1"/>
  <c r="P3300" i="13" s="1"/>
  <c r="P3301" i="13" s="1"/>
  <c r="P3302" i="13" s="1"/>
  <c r="P3303" i="13" s="1"/>
  <c r="P3304" i="13" s="1"/>
  <c r="P3305" i="13" s="1"/>
  <c r="P3306" i="13" s="1"/>
  <c r="P3307" i="13" s="1"/>
  <c r="P3308" i="13" s="1"/>
  <c r="P3309" i="13" s="1"/>
  <c r="P3310" i="13" s="1"/>
  <c r="P3311" i="13" s="1"/>
  <c r="P3312" i="13" s="1"/>
  <c r="P3313" i="13" s="1"/>
  <c r="P3314" i="13" s="1"/>
  <c r="P3315" i="13" s="1"/>
  <c r="P3316" i="13" s="1"/>
  <c r="P3317" i="13" s="1"/>
  <c r="P3318" i="13" s="1"/>
  <c r="P3319" i="13" s="1"/>
  <c r="P3320" i="13" s="1"/>
  <c r="P3321" i="13" s="1"/>
  <c r="P3322" i="13" s="1"/>
  <c r="P3323" i="13" s="1"/>
  <c r="P3324" i="13" s="1"/>
  <c r="P3325" i="13" s="1"/>
  <c r="P3326" i="13" s="1"/>
  <c r="P3327" i="13" s="1"/>
  <c r="P3328" i="13" s="1"/>
  <c r="P3329" i="13" s="1"/>
  <c r="P3330" i="13" s="1"/>
  <c r="P3331" i="13" s="1"/>
  <c r="P3332" i="13" s="1"/>
  <c r="P3333" i="13" s="1"/>
  <c r="P3334" i="13" s="1"/>
  <c r="P3335" i="13" s="1"/>
  <c r="P3336" i="13" s="1"/>
  <c r="P3337" i="13" s="1"/>
  <c r="P3338" i="13" s="1"/>
  <c r="P3339" i="13" s="1"/>
  <c r="P3340" i="13" s="1"/>
  <c r="P3341" i="13" s="1"/>
  <c r="P3342" i="13" s="1"/>
  <c r="P3343" i="13" s="1"/>
  <c r="P3344" i="13" s="1"/>
  <c r="P3345" i="13" s="1"/>
  <c r="P3346" i="13" s="1"/>
  <c r="P3347" i="13" s="1"/>
  <c r="P3348" i="13" s="1"/>
  <c r="P3349" i="13" s="1"/>
  <c r="P3350" i="13" s="1"/>
  <c r="P3351" i="13" s="1"/>
  <c r="P3352" i="13" s="1"/>
  <c r="P3353" i="13" s="1"/>
  <c r="P3354" i="13" s="1"/>
  <c r="P3355" i="13" s="1"/>
  <c r="P3356" i="13" s="1"/>
  <c r="P3357" i="13" s="1"/>
  <c r="P3358" i="13" s="1"/>
  <c r="P3359" i="13" s="1"/>
  <c r="P3360" i="13" s="1"/>
  <c r="P3361" i="13" s="1"/>
  <c r="P3362" i="13" s="1"/>
  <c r="P3363" i="13" s="1"/>
  <c r="P3364" i="13" s="1"/>
  <c r="P3365" i="13" s="1"/>
  <c r="P3366" i="13" s="1"/>
  <c r="P3367" i="13" s="1"/>
  <c r="P3368" i="13" s="1"/>
  <c r="P3369" i="13" s="1"/>
  <c r="P3370" i="13" s="1"/>
  <c r="P3371" i="13" s="1"/>
  <c r="P3372" i="13" s="1"/>
  <c r="P3373" i="13" s="1"/>
  <c r="P3374" i="13" s="1"/>
  <c r="P3375" i="13" s="1"/>
  <c r="P3376" i="13" s="1"/>
  <c r="P3377" i="13" s="1"/>
  <c r="P3378" i="13" s="1"/>
  <c r="P3379" i="13" s="1"/>
  <c r="P3380" i="13" s="1"/>
  <c r="P3381" i="13" s="1"/>
  <c r="P3382" i="13" s="1"/>
  <c r="P3383" i="13" s="1"/>
  <c r="P3384" i="13" s="1"/>
  <c r="P3385" i="13" s="1"/>
  <c r="P3386" i="13" s="1"/>
  <c r="P3387" i="13" s="1"/>
  <c r="P3388" i="13" s="1"/>
  <c r="P3389" i="13" s="1"/>
  <c r="P3390" i="13" s="1"/>
  <c r="P3391" i="13" s="1"/>
  <c r="P3392" i="13" s="1"/>
  <c r="P3393" i="13" s="1"/>
  <c r="P3394" i="13" s="1"/>
  <c r="P3395" i="13" s="1"/>
  <c r="P3396" i="13" s="1"/>
  <c r="P3397" i="13" s="1"/>
  <c r="P3398" i="13" s="1"/>
  <c r="P3399" i="13" s="1"/>
  <c r="P3400" i="13" s="1"/>
  <c r="P3401" i="13" s="1"/>
  <c r="P3402" i="13" s="1"/>
  <c r="P3403" i="13" s="1"/>
  <c r="P3404" i="13" s="1"/>
  <c r="P3405" i="13" s="1"/>
  <c r="P3406" i="13" s="1"/>
  <c r="P3407" i="13" s="1"/>
  <c r="P3408" i="13" s="1"/>
  <c r="P3409" i="13" s="1"/>
  <c r="P3410" i="13" s="1"/>
  <c r="P3411" i="13" s="1"/>
  <c r="P3412" i="13" s="1"/>
  <c r="P3413" i="13" s="1"/>
  <c r="P3414" i="13" s="1"/>
  <c r="P3415" i="13" s="1"/>
  <c r="P3416" i="13" s="1"/>
  <c r="P3417" i="13" s="1"/>
  <c r="P3418" i="13" s="1"/>
  <c r="P3419" i="13" s="1"/>
  <c r="P3420" i="13" s="1"/>
  <c r="P3421" i="13" s="1"/>
  <c r="P3422" i="13" s="1"/>
  <c r="P3423" i="13" s="1"/>
  <c r="P3424" i="13" s="1"/>
  <c r="P3425" i="13" s="1"/>
  <c r="P3426" i="13" s="1"/>
  <c r="P3427" i="13" s="1"/>
  <c r="P3428" i="13" s="1"/>
  <c r="P3429" i="13" s="1"/>
  <c r="P3430" i="13" s="1"/>
  <c r="P3431" i="13" s="1"/>
  <c r="P3432" i="13" s="1"/>
  <c r="P3433" i="13" s="1"/>
  <c r="P3434" i="13" s="1"/>
  <c r="P3435" i="13" s="1"/>
  <c r="P3436" i="13" s="1"/>
  <c r="P3437" i="13" s="1"/>
  <c r="P3438" i="13" s="1"/>
  <c r="P3439" i="13" s="1"/>
  <c r="P3440" i="13" s="1"/>
  <c r="P3441" i="13" s="1"/>
  <c r="P3442" i="13" s="1"/>
  <c r="P3443" i="13" s="1"/>
  <c r="P3444" i="13" s="1"/>
  <c r="P3445" i="13" s="1"/>
  <c r="P3446" i="13" s="1"/>
  <c r="P3447" i="13" s="1"/>
  <c r="P3448" i="13" s="1"/>
  <c r="P3449" i="13" s="1"/>
  <c r="P3450" i="13" s="1"/>
  <c r="P3451" i="13" s="1"/>
  <c r="P3452" i="13" s="1"/>
  <c r="P3453" i="13" s="1"/>
  <c r="P3454" i="13" s="1"/>
  <c r="P3455" i="13" s="1"/>
  <c r="P3456" i="13" s="1"/>
  <c r="P3457" i="13" s="1"/>
  <c r="P3458" i="13" s="1"/>
  <c r="P3459" i="13" s="1"/>
  <c r="P3460" i="13" s="1"/>
  <c r="P3461" i="13" s="1"/>
  <c r="P3462" i="13" s="1"/>
  <c r="P3463" i="13" s="1"/>
  <c r="P3464" i="13" s="1"/>
  <c r="P3465" i="13" s="1"/>
  <c r="P3466" i="13" s="1"/>
  <c r="P3467" i="13" s="1"/>
  <c r="P3468" i="13" s="1"/>
  <c r="P3469" i="13" s="1"/>
  <c r="P3470" i="13" s="1"/>
  <c r="P3471" i="13" s="1"/>
  <c r="P3472" i="13" s="1"/>
  <c r="P3473" i="13" s="1"/>
  <c r="P3474" i="13" s="1"/>
  <c r="P3475" i="13" s="1"/>
  <c r="P3476" i="13" s="1"/>
  <c r="P3477" i="13" s="1"/>
  <c r="P3478" i="13" s="1"/>
  <c r="P3479" i="13" s="1"/>
  <c r="P3480" i="13" s="1"/>
  <c r="P3481" i="13" s="1"/>
  <c r="P3482" i="13" s="1"/>
  <c r="P3483" i="13" s="1"/>
  <c r="P3484" i="13" s="1"/>
  <c r="P3485" i="13" s="1"/>
  <c r="P3486" i="13" s="1"/>
  <c r="P3487" i="13" s="1"/>
  <c r="P3488" i="13" s="1"/>
  <c r="P3489" i="13" s="1"/>
  <c r="P3490" i="13" s="1"/>
  <c r="P3491" i="13" s="1"/>
  <c r="P3492" i="13" s="1"/>
  <c r="P3493" i="13" s="1"/>
  <c r="P3494" i="13" s="1"/>
  <c r="P3495" i="13" s="1"/>
  <c r="P3496" i="13" s="1"/>
  <c r="P3497" i="13" s="1"/>
  <c r="P3498" i="13" s="1"/>
  <c r="P3499" i="13" s="1"/>
  <c r="P3500" i="13" s="1"/>
  <c r="P3501" i="13" s="1"/>
  <c r="P3502" i="13" s="1"/>
  <c r="P3503" i="13" s="1"/>
  <c r="P3504" i="13" s="1"/>
  <c r="P3505" i="13" s="1"/>
  <c r="P3506" i="13" s="1"/>
  <c r="P3507" i="13" s="1"/>
  <c r="P3508" i="13" s="1"/>
  <c r="P3509" i="13" s="1"/>
  <c r="P3510" i="13" s="1"/>
  <c r="P3511" i="13" s="1"/>
  <c r="P3512" i="13" s="1"/>
  <c r="P3513" i="13" s="1"/>
  <c r="P3514" i="13" s="1"/>
  <c r="P3515" i="13" s="1"/>
  <c r="P3516" i="13" s="1"/>
  <c r="P3517" i="13" s="1"/>
  <c r="P3518" i="13" s="1"/>
  <c r="P3519" i="13" s="1"/>
  <c r="P3520" i="13" s="1"/>
  <c r="P3521" i="13" s="1"/>
  <c r="P3522" i="13" s="1"/>
  <c r="P3523" i="13" s="1"/>
  <c r="P3524" i="13" s="1"/>
  <c r="P3525" i="13" s="1"/>
  <c r="P3526" i="13" s="1"/>
  <c r="P3527" i="13" s="1"/>
  <c r="P3528" i="13" s="1"/>
  <c r="P3529" i="13" s="1"/>
  <c r="P3530" i="13" s="1"/>
  <c r="P3531" i="13" s="1"/>
  <c r="P3532" i="13" s="1"/>
  <c r="P3533" i="13" s="1"/>
  <c r="P3534" i="13" s="1"/>
  <c r="P3535" i="13" s="1"/>
  <c r="P3536" i="13" s="1"/>
  <c r="P3537" i="13" s="1"/>
  <c r="P3538" i="13" s="1"/>
  <c r="P3539" i="13" s="1"/>
  <c r="P3540" i="13" s="1"/>
  <c r="P3541" i="13" s="1"/>
  <c r="P3542" i="13" s="1"/>
  <c r="P3543" i="13" s="1"/>
  <c r="P3544" i="13" s="1"/>
  <c r="P3545" i="13" s="1"/>
  <c r="P3546" i="13" s="1"/>
  <c r="P3547" i="13" s="1"/>
  <c r="P3548" i="13" s="1"/>
  <c r="P3549" i="13" s="1"/>
  <c r="P3550" i="13" s="1"/>
  <c r="P3551" i="13" s="1"/>
  <c r="P3552" i="13" s="1"/>
  <c r="P3553" i="13" s="1"/>
  <c r="P3554" i="13" s="1"/>
  <c r="P3555" i="13" s="1"/>
  <c r="P3556" i="13" s="1"/>
  <c r="P3557" i="13" s="1"/>
  <c r="P3558" i="13" s="1"/>
  <c r="P3559" i="13" s="1"/>
  <c r="P3560" i="13" s="1"/>
  <c r="P3561" i="13" s="1"/>
  <c r="P3562" i="13" s="1"/>
  <c r="P3563" i="13" s="1"/>
  <c r="P3564" i="13" s="1"/>
  <c r="P3565" i="13" s="1"/>
  <c r="P3566" i="13" s="1"/>
  <c r="P3567" i="13" s="1"/>
  <c r="P3568" i="13" s="1"/>
  <c r="P3569" i="13" s="1"/>
  <c r="P3570" i="13" s="1"/>
  <c r="P3571" i="13" s="1"/>
  <c r="P3572" i="13" s="1"/>
  <c r="P3573" i="13" s="1"/>
  <c r="P3574" i="13" s="1"/>
  <c r="P3575" i="13" s="1"/>
  <c r="P3576" i="13" s="1"/>
  <c r="P3577" i="13" s="1"/>
  <c r="P3578" i="13" s="1"/>
  <c r="P3579" i="13" s="1"/>
  <c r="P3580" i="13" s="1"/>
  <c r="P3581" i="13" s="1"/>
  <c r="P3582" i="13" s="1"/>
  <c r="P3583" i="13" s="1"/>
  <c r="P3584" i="13" s="1"/>
  <c r="P3585" i="13" s="1"/>
  <c r="P3586" i="13" s="1"/>
  <c r="P3587" i="13" s="1"/>
  <c r="P3588" i="13" s="1"/>
  <c r="P3589" i="13" s="1"/>
  <c r="P3590" i="13" s="1"/>
  <c r="P3591" i="13" s="1"/>
  <c r="P3592" i="13" s="1"/>
  <c r="P3593" i="13" s="1"/>
  <c r="P3594" i="13" s="1"/>
  <c r="P3595" i="13" s="1"/>
  <c r="P3596" i="13" s="1"/>
  <c r="P3597" i="13" s="1"/>
  <c r="P3598" i="13" s="1"/>
  <c r="P3599" i="13" s="1"/>
  <c r="P3600" i="13" s="1"/>
  <c r="P3601" i="13" s="1"/>
  <c r="P3602" i="13" s="1"/>
  <c r="P3603" i="13" s="1"/>
  <c r="P3604" i="13" s="1"/>
  <c r="P3605" i="13" s="1"/>
  <c r="P3606" i="13" s="1"/>
  <c r="P3607" i="13" s="1"/>
  <c r="P3608" i="13" s="1"/>
  <c r="P3609" i="13" s="1"/>
  <c r="P3610" i="13" s="1"/>
  <c r="P3611" i="13" s="1"/>
  <c r="P3612" i="13" s="1"/>
  <c r="P3613" i="13" s="1"/>
  <c r="P3614" i="13" s="1"/>
  <c r="P3615" i="13" s="1"/>
  <c r="P3616" i="13" s="1"/>
  <c r="P3617" i="13" s="1"/>
  <c r="P3618" i="13" s="1"/>
  <c r="P3619" i="13" s="1"/>
  <c r="P3620" i="13" s="1"/>
  <c r="P3621" i="13" s="1"/>
  <c r="P3622" i="13" s="1"/>
  <c r="P3623" i="13" s="1"/>
  <c r="P3624" i="13" s="1"/>
  <c r="P3625" i="13" s="1"/>
  <c r="P3626" i="13" s="1"/>
  <c r="P3627" i="13" s="1"/>
  <c r="P3628" i="13" s="1"/>
  <c r="P3629" i="13" s="1"/>
  <c r="P3630" i="13" s="1"/>
  <c r="P3631" i="13" s="1"/>
  <c r="P3632" i="13" s="1"/>
  <c r="P3633" i="13" s="1"/>
  <c r="P3634" i="13" s="1"/>
  <c r="P3635" i="13" s="1"/>
  <c r="P3636" i="13" s="1"/>
  <c r="P3637" i="13" s="1"/>
  <c r="P3638" i="13" s="1"/>
  <c r="P3639" i="13" s="1"/>
  <c r="P3640" i="13" s="1"/>
  <c r="P3641" i="13" s="1"/>
  <c r="P3642" i="13" s="1"/>
  <c r="P3643" i="13" s="1"/>
  <c r="P3644" i="13" s="1"/>
  <c r="P3645" i="13" s="1"/>
  <c r="P3646" i="13" s="1"/>
  <c r="P3647" i="13" s="1"/>
  <c r="P3648" i="13" s="1"/>
  <c r="P3649" i="13" s="1"/>
  <c r="P3650" i="13" s="1"/>
  <c r="P3651" i="13" s="1"/>
  <c r="P3652" i="13" s="1"/>
  <c r="P3653" i="13" s="1"/>
  <c r="P3654" i="13" s="1"/>
  <c r="P3655" i="13" s="1"/>
  <c r="P3656" i="13" s="1"/>
  <c r="P3657" i="13" s="1"/>
  <c r="P3658" i="13" s="1"/>
  <c r="P3659" i="13" s="1"/>
  <c r="P3660" i="13" s="1"/>
  <c r="P3661" i="13" s="1"/>
  <c r="P3662" i="13" s="1"/>
  <c r="P3663" i="13" s="1"/>
  <c r="P3664" i="13" s="1"/>
  <c r="P3665" i="13" s="1"/>
  <c r="P3666" i="13" s="1"/>
  <c r="P3667" i="13" s="1"/>
  <c r="P3668" i="13" s="1"/>
  <c r="P3669" i="13" s="1"/>
  <c r="P3670" i="13" s="1"/>
  <c r="P3671" i="13" s="1"/>
  <c r="P3672" i="13" s="1"/>
  <c r="P3673" i="13" s="1"/>
  <c r="P3674" i="13" s="1"/>
  <c r="P3675" i="13" s="1"/>
  <c r="P3676" i="13" s="1"/>
  <c r="P3677" i="13" s="1"/>
  <c r="P3678" i="13" s="1"/>
  <c r="P3679" i="13" s="1"/>
  <c r="P3680" i="13" s="1"/>
  <c r="P3681" i="13" s="1"/>
  <c r="P3682" i="13" s="1"/>
  <c r="P3683" i="13" s="1"/>
  <c r="P3684" i="13" s="1"/>
  <c r="P3685" i="13" s="1"/>
  <c r="P3686" i="13" s="1"/>
  <c r="P3687" i="13" s="1"/>
  <c r="P3688" i="13" s="1"/>
  <c r="P3689" i="13" s="1"/>
  <c r="P3690" i="13" s="1"/>
  <c r="P3691" i="13" s="1"/>
  <c r="P3692" i="13" s="1"/>
  <c r="P3693" i="13" s="1"/>
  <c r="P3694" i="13" s="1"/>
  <c r="P3695" i="13" s="1"/>
  <c r="P3696" i="13" s="1"/>
  <c r="P3697" i="13" s="1"/>
  <c r="P3698" i="13" s="1"/>
  <c r="P3699" i="13" s="1"/>
  <c r="P3700" i="13" s="1"/>
  <c r="P3701" i="13" s="1"/>
  <c r="P3702" i="13" s="1"/>
  <c r="P3703" i="13" s="1"/>
  <c r="P3704" i="13" s="1"/>
  <c r="P3705" i="13" s="1"/>
  <c r="P3706" i="13" s="1"/>
  <c r="P3707" i="13" s="1"/>
  <c r="P3708" i="13" s="1"/>
  <c r="P3709" i="13" s="1"/>
  <c r="P3710" i="13" s="1"/>
  <c r="P3711" i="13" s="1"/>
  <c r="P3712" i="13" s="1"/>
  <c r="P3713" i="13" s="1"/>
  <c r="P3714" i="13" s="1"/>
  <c r="P3715" i="13" s="1"/>
  <c r="P3716" i="13" s="1"/>
  <c r="P3717" i="13" s="1"/>
  <c r="P3718" i="13" s="1"/>
  <c r="P3719" i="13" s="1"/>
  <c r="P3720" i="13" s="1"/>
  <c r="P3721" i="13" s="1"/>
  <c r="P3722" i="13" s="1"/>
  <c r="P3723" i="13" s="1"/>
  <c r="P3724" i="13" s="1"/>
  <c r="P3725" i="13" s="1"/>
  <c r="P3726" i="13" s="1"/>
  <c r="P3727" i="13" s="1"/>
  <c r="P3728" i="13" s="1"/>
  <c r="P3729" i="13" s="1"/>
  <c r="P3730" i="13" s="1"/>
  <c r="P3731" i="13" s="1"/>
  <c r="P3732" i="13" s="1"/>
  <c r="P3733" i="13" s="1"/>
  <c r="P3734" i="13" s="1"/>
  <c r="P3735" i="13" s="1"/>
  <c r="P3736" i="13" s="1"/>
  <c r="P3737" i="13" s="1"/>
  <c r="P3738" i="13" s="1"/>
  <c r="P3739" i="13" s="1"/>
  <c r="P3740" i="13" s="1"/>
  <c r="P3741" i="13" s="1"/>
  <c r="P3742" i="13" s="1"/>
  <c r="P3743" i="13" s="1"/>
  <c r="P3744" i="13" s="1"/>
  <c r="P3745" i="13" s="1"/>
  <c r="P3746" i="13" s="1"/>
  <c r="P3747" i="13" s="1"/>
  <c r="P3748" i="13" s="1"/>
  <c r="P3749" i="13" s="1"/>
  <c r="P3750" i="13" s="1"/>
  <c r="P3751" i="13" s="1"/>
  <c r="P3752" i="13" s="1"/>
  <c r="P3753" i="13" s="1"/>
  <c r="P3754" i="13" s="1"/>
  <c r="P3755" i="13" s="1"/>
  <c r="P3756" i="13" s="1"/>
  <c r="P3757" i="13" s="1"/>
  <c r="P3758" i="13" s="1"/>
  <c r="P3759" i="13" s="1"/>
  <c r="P3760" i="13" s="1"/>
  <c r="P3761" i="13" s="1"/>
  <c r="P3762" i="13" s="1"/>
  <c r="P3763" i="13" s="1"/>
  <c r="P3764" i="13" s="1"/>
  <c r="P3765" i="13" s="1"/>
  <c r="P3766" i="13" s="1"/>
  <c r="P3767" i="13" s="1"/>
  <c r="P3768" i="13" s="1"/>
  <c r="P3769" i="13" s="1"/>
  <c r="P3770" i="13" s="1"/>
  <c r="P3771" i="13" s="1"/>
  <c r="P3772" i="13" s="1"/>
  <c r="P3773" i="13" s="1"/>
  <c r="P3774" i="13" s="1"/>
  <c r="P3775" i="13" s="1"/>
  <c r="P3776" i="13" s="1"/>
  <c r="P3777" i="13" s="1"/>
  <c r="P3778" i="13" s="1"/>
  <c r="P3779" i="13" s="1"/>
  <c r="P3780" i="13" s="1"/>
  <c r="P3781" i="13" s="1"/>
  <c r="P3782" i="13" s="1"/>
  <c r="P3783" i="13" s="1"/>
  <c r="P3784" i="13" s="1"/>
  <c r="P3785" i="13" s="1"/>
  <c r="P3786" i="13" s="1"/>
  <c r="P3787" i="13" s="1"/>
  <c r="P3788" i="13" s="1"/>
  <c r="P3789" i="13" s="1"/>
  <c r="P3790" i="13" s="1"/>
  <c r="P3791" i="13" s="1"/>
  <c r="P3792" i="13" s="1"/>
  <c r="P3793" i="13" s="1"/>
  <c r="P3794" i="13" s="1"/>
  <c r="P3795" i="13" s="1"/>
  <c r="P3796" i="13" s="1"/>
  <c r="P3797" i="13" s="1"/>
  <c r="P3798" i="13" s="1"/>
  <c r="P3799" i="13" s="1"/>
  <c r="P3800" i="13" s="1"/>
  <c r="P3801" i="13" s="1"/>
  <c r="P3802" i="13" s="1"/>
  <c r="P3803" i="13" s="1"/>
  <c r="P3804" i="13" s="1"/>
  <c r="P3805" i="13" s="1"/>
  <c r="P3806" i="13" s="1"/>
  <c r="P3807" i="13" s="1"/>
  <c r="P3808" i="13" s="1"/>
  <c r="P3809" i="13" s="1"/>
  <c r="P3810" i="13" s="1"/>
  <c r="P3811" i="13" s="1"/>
  <c r="P3812" i="13" s="1"/>
  <c r="P3813" i="13" s="1"/>
  <c r="P3814" i="13" s="1"/>
  <c r="P3815" i="13" s="1"/>
  <c r="P3816" i="13" s="1"/>
  <c r="P3817" i="13" s="1"/>
  <c r="P3818" i="13" s="1"/>
  <c r="P3819" i="13" s="1"/>
  <c r="P3820" i="13" s="1"/>
  <c r="P3821" i="13" s="1"/>
  <c r="P3822" i="13" s="1"/>
  <c r="P3823" i="13" s="1"/>
  <c r="P3824" i="13" s="1"/>
  <c r="P3825" i="13" s="1"/>
  <c r="P3826" i="13" s="1"/>
  <c r="P3827" i="13" s="1"/>
  <c r="P3828" i="13" s="1"/>
  <c r="P3829" i="13" s="1"/>
  <c r="P3830" i="13" s="1"/>
  <c r="P3831" i="13" s="1"/>
  <c r="P3832" i="13" s="1"/>
  <c r="P3833" i="13" s="1"/>
  <c r="P3834" i="13" s="1"/>
  <c r="P3835" i="13" s="1"/>
  <c r="P3836" i="13" s="1"/>
  <c r="P3837" i="13" s="1"/>
  <c r="P3838" i="13" s="1"/>
  <c r="P3839" i="13" s="1"/>
  <c r="P3840" i="13" s="1"/>
  <c r="P3841" i="13" s="1"/>
  <c r="P3842" i="13" s="1"/>
  <c r="P3843" i="13" s="1"/>
  <c r="P3844" i="13" s="1"/>
  <c r="P3845" i="13" s="1"/>
  <c r="P3846" i="13" s="1"/>
  <c r="P3847" i="13" s="1"/>
  <c r="P3848" i="13" s="1"/>
  <c r="P3849" i="13" s="1"/>
  <c r="P3850" i="13" s="1"/>
  <c r="P3851" i="13" s="1"/>
  <c r="P3852" i="13" s="1"/>
  <c r="P3853" i="13" s="1"/>
  <c r="P3854" i="13" s="1"/>
  <c r="P3855" i="13" s="1"/>
  <c r="P3856" i="13" s="1"/>
  <c r="P3857" i="13" s="1"/>
  <c r="P3858" i="13" s="1"/>
  <c r="P3859" i="13" s="1"/>
  <c r="P3860" i="13" s="1"/>
  <c r="P3861" i="13" s="1"/>
  <c r="P3862" i="13" s="1"/>
  <c r="P3863" i="13" s="1"/>
  <c r="P3864" i="13" s="1"/>
  <c r="P3865" i="13" s="1"/>
  <c r="P3866" i="13" s="1"/>
  <c r="P3867" i="13" s="1"/>
  <c r="P3868" i="13" s="1"/>
  <c r="P3869" i="13" s="1"/>
  <c r="P3870" i="13" s="1"/>
  <c r="P3871" i="13" s="1"/>
  <c r="P3872" i="13" s="1"/>
  <c r="P3873" i="13" s="1"/>
  <c r="P3874" i="13" s="1"/>
  <c r="P3875" i="13" s="1"/>
  <c r="P3876" i="13" s="1"/>
  <c r="P3877" i="13" s="1"/>
  <c r="P3878" i="13" s="1"/>
  <c r="P3879" i="13" s="1"/>
  <c r="P3880" i="13" s="1"/>
  <c r="P3881" i="13" s="1"/>
  <c r="P3882" i="13" s="1"/>
  <c r="P3883" i="13" s="1"/>
  <c r="P3884" i="13" s="1"/>
  <c r="P3885" i="13" s="1"/>
  <c r="P3886" i="13" s="1"/>
  <c r="P3887" i="13" s="1"/>
  <c r="P3888" i="13" s="1"/>
  <c r="P3889" i="13" s="1"/>
  <c r="P3890" i="13" s="1"/>
  <c r="P3891" i="13" s="1"/>
  <c r="P3892" i="13" s="1"/>
  <c r="P3893" i="13" s="1"/>
  <c r="P3894" i="13" s="1"/>
  <c r="P3895" i="13" s="1"/>
  <c r="P3896" i="13" s="1"/>
  <c r="P3897" i="13" s="1"/>
  <c r="P3898" i="13" s="1"/>
  <c r="P3899" i="13" s="1"/>
  <c r="P3900" i="13" s="1"/>
  <c r="P3901" i="13" s="1"/>
  <c r="P3902" i="13" s="1"/>
  <c r="P3903" i="13" s="1"/>
  <c r="P3904" i="13" s="1"/>
  <c r="P3905" i="13" s="1"/>
  <c r="P3906" i="13" s="1"/>
  <c r="P3907" i="13" s="1"/>
  <c r="P3908" i="13" s="1"/>
  <c r="P3909" i="13" s="1"/>
  <c r="P3910" i="13" s="1"/>
  <c r="P3911" i="13" s="1"/>
  <c r="P3912" i="13" s="1"/>
  <c r="P3913" i="13" s="1"/>
  <c r="P3914" i="13" s="1"/>
  <c r="P3915" i="13" s="1"/>
  <c r="P3916" i="13" s="1"/>
  <c r="P3917" i="13" s="1"/>
  <c r="P3918" i="13" s="1"/>
  <c r="P3919" i="13" s="1"/>
  <c r="P3920" i="13" s="1"/>
  <c r="P3921" i="13" s="1"/>
  <c r="P3922" i="13" s="1"/>
  <c r="P3923" i="13" s="1"/>
  <c r="P3924" i="13" s="1"/>
  <c r="P3925" i="13" s="1"/>
  <c r="P3926" i="13" s="1"/>
  <c r="P3927" i="13" s="1"/>
  <c r="P3928" i="13" s="1"/>
  <c r="P3929" i="13" s="1"/>
  <c r="P3930" i="13" s="1"/>
  <c r="P3931" i="13" s="1"/>
  <c r="P3932" i="13" s="1"/>
  <c r="P3933" i="13" s="1"/>
  <c r="P3934" i="13" s="1"/>
  <c r="P3935" i="13" s="1"/>
  <c r="P3936" i="13" s="1"/>
  <c r="P3937" i="13" s="1"/>
  <c r="P3938" i="13" s="1"/>
  <c r="P3939" i="13" s="1"/>
  <c r="P3940" i="13" s="1"/>
  <c r="P3941" i="13" s="1"/>
  <c r="P3942" i="13" s="1"/>
  <c r="P3943" i="13" s="1"/>
  <c r="P3944" i="13" s="1"/>
  <c r="P3945" i="13" s="1"/>
  <c r="P3946" i="13" s="1"/>
  <c r="P3947" i="13" s="1"/>
  <c r="P3948" i="13" s="1"/>
  <c r="P3949" i="13" s="1"/>
  <c r="P3950" i="13" s="1"/>
  <c r="P3951" i="13" s="1"/>
  <c r="P3952" i="13" s="1"/>
  <c r="P3953" i="13" s="1"/>
  <c r="P3954" i="13" s="1"/>
  <c r="P3955" i="13" s="1"/>
  <c r="P3956" i="13" s="1"/>
  <c r="P3957" i="13" s="1"/>
  <c r="P3958" i="13" s="1"/>
  <c r="P3959" i="13" s="1"/>
  <c r="P3960" i="13" s="1"/>
  <c r="P3961" i="13" s="1"/>
  <c r="P3962" i="13" s="1"/>
  <c r="P3963" i="13" s="1"/>
  <c r="P3964" i="13" s="1"/>
  <c r="P3965" i="13" s="1"/>
  <c r="P3966" i="13" s="1"/>
  <c r="P3967" i="13" s="1"/>
  <c r="P3968" i="13" s="1"/>
  <c r="P3969" i="13" s="1"/>
  <c r="P3970" i="13" s="1"/>
  <c r="P3971" i="13" s="1"/>
  <c r="P3972" i="13" s="1"/>
  <c r="P3973" i="13" s="1"/>
  <c r="P3974" i="13" s="1"/>
  <c r="P3975" i="13" s="1"/>
  <c r="P3976" i="13" s="1"/>
  <c r="P3977" i="13" s="1"/>
  <c r="P3978" i="13" s="1"/>
  <c r="P3979" i="13" s="1"/>
  <c r="P3980" i="13" s="1"/>
  <c r="P3981" i="13" s="1"/>
  <c r="P3982" i="13" s="1"/>
  <c r="P3983" i="13" s="1"/>
  <c r="P3984" i="13" s="1"/>
  <c r="P3985" i="13" s="1"/>
  <c r="P3986" i="13" s="1"/>
  <c r="P3987" i="13" s="1"/>
  <c r="P3988" i="13" s="1"/>
  <c r="P3989" i="13" s="1"/>
  <c r="P3990" i="13" s="1"/>
  <c r="P3991" i="13" s="1"/>
  <c r="P3992" i="13" s="1"/>
  <c r="P3993" i="13" s="1"/>
  <c r="P3994" i="13" s="1"/>
  <c r="P3995" i="13" s="1"/>
  <c r="P3996" i="13" s="1"/>
  <c r="P3997" i="13" s="1"/>
  <c r="P3998" i="13" s="1"/>
  <c r="P3999" i="13" s="1"/>
  <c r="P4000" i="13" s="1"/>
  <c r="P4001" i="13" s="1"/>
  <c r="P4002" i="13" s="1"/>
  <c r="P4003" i="13" s="1"/>
  <c r="P4004" i="13" s="1"/>
  <c r="P4005" i="13" s="1"/>
  <c r="P4006" i="13" s="1"/>
  <c r="P4007" i="13" s="1"/>
  <c r="P4008" i="13" s="1"/>
  <c r="P4009" i="13" s="1"/>
  <c r="P4010" i="13" s="1"/>
  <c r="P4011" i="13" s="1"/>
  <c r="P4012" i="13" s="1"/>
  <c r="P4013" i="13" s="1"/>
  <c r="P4014" i="13" s="1"/>
  <c r="P4015" i="13" s="1"/>
  <c r="P4016" i="13" s="1"/>
  <c r="P4017" i="13" s="1"/>
  <c r="P4018" i="13" s="1"/>
  <c r="P4019" i="13" s="1"/>
  <c r="P4020" i="13" s="1"/>
  <c r="P4021" i="13" s="1"/>
  <c r="P4022" i="13" s="1"/>
  <c r="P4023" i="13" s="1"/>
  <c r="P4024" i="13" s="1"/>
  <c r="P4025" i="13" s="1"/>
  <c r="P4026" i="13" s="1"/>
  <c r="P4027" i="13" s="1"/>
  <c r="P4028" i="13" s="1"/>
  <c r="P4029" i="13" s="1"/>
  <c r="P4030" i="13" s="1"/>
  <c r="P4031" i="13" s="1"/>
  <c r="P4032" i="13" s="1"/>
  <c r="P4033" i="13" s="1"/>
  <c r="P4034" i="13" s="1"/>
  <c r="P4035" i="13" s="1"/>
  <c r="P4036" i="13" s="1"/>
  <c r="P4037" i="13" s="1"/>
  <c r="P4038" i="13" s="1"/>
  <c r="P4039" i="13" s="1"/>
  <c r="P4040" i="13" s="1"/>
  <c r="P4041" i="13" s="1"/>
  <c r="P4042" i="13" s="1"/>
  <c r="P4043" i="13" s="1"/>
  <c r="P4044" i="13" s="1"/>
  <c r="P4045" i="13" s="1"/>
  <c r="P4046" i="13" s="1"/>
  <c r="P4047" i="13" s="1"/>
  <c r="P4048" i="13" s="1"/>
  <c r="P4049" i="13" s="1"/>
  <c r="P4050" i="13" s="1"/>
  <c r="P4051" i="13" s="1"/>
  <c r="P4052" i="13" s="1"/>
  <c r="P4053" i="13" s="1"/>
  <c r="P4054" i="13" s="1"/>
  <c r="P4055" i="13" s="1"/>
  <c r="P4056" i="13" s="1"/>
  <c r="P4057" i="13" s="1"/>
  <c r="P4058" i="13" s="1"/>
  <c r="P4059" i="13" s="1"/>
  <c r="P4060" i="13" s="1"/>
  <c r="P4061" i="13" s="1"/>
  <c r="P4062" i="13" s="1"/>
  <c r="P4063" i="13" s="1"/>
  <c r="P4064" i="13" s="1"/>
  <c r="P4065" i="13" s="1"/>
  <c r="P4066" i="13" s="1"/>
  <c r="P4067" i="13" s="1"/>
  <c r="P4068" i="13" s="1"/>
  <c r="P4069" i="13" s="1"/>
  <c r="P4070" i="13" s="1"/>
  <c r="P4071" i="13" s="1"/>
  <c r="P4072" i="13" s="1"/>
  <c r="P4073" i="13" s="1"/>
  <c r="P4074" i="13" s="1"/>
  <c r="P4075" i="13" s="1"/>
  <c r="P4076" i="13" s="1"/>
  <c r="P4077" i="13" s="1"/>
  <c r="P4078" i="13" s="1"/>
  <c r="P4079" i="13" s="1"/>
  <c r="P4080" i="13" s="1"/>
  <c r="P4081" i="13" s="1"/>
  <c r="P4082" i="13" s="1"/>
  <c r="P4083" i="13" s="1"/>
  <c r="P4084" i="13" s="1"/>
  <c r="P4085" i="13" s="1"/>
  <c r="P4086" i="13" s="1"/>
  <c r="P4087" i="13" s="1"/>
  <c r="P4088" i="13" s="1"/>
  <c r="P4089" i="13" s="1"/>
  <c r="P4090" i="13" s="1"/>
  <c r="P4091" i="13" s="1"/>
  <c r="P4092" i="13" s="1"/>
  <c r="P4093" i="13" s="1"/>
  <c r="P4094" i="13" s="1"/>
  <c r="P4095" i="13" s="1"/>
  <c r="P4096" i="13" s="1"/>
  <c r="P4097" i="13" s="1"/>
  <c r="P4098" i="13" s="1"/>
  <c r="P4099" i="13" s="1"/>
  <c r="P4100" i="13" s="1"/>
  <c r="P4101" i="13" s="1"/>
  <c r="P4102" i="13" s="1"/>
  <c r="P4103" i="13" s="1"/>
  <c r="P4104" i="13" s="1"/>
  <c r="P4105" i="13" s="1"/>
  <c r="P4106" i="13" s="1"/>
  <c r="P4107" i="13" s="1"/>
  <c r="P4108" i="13" s="1"/>
  <c r="P4109" i="13" s="1"/>
  <c r="P4110" i="13" s="1"/>
  <c r="P4111" i="13" s="1"/>
  <c r="P4112" i="13" s="1"/>
  <c r="P4113" i="13" s="1"/>
  <c r="P4114" i="13" s="1"/>
  <c r="P4115" i="13" s="1"/>
  <c r="P4116" i="13" s="1"/>
  <c r="P4117" i="13" s="1"/>
  <c r="P4118" i="13" s="1"/>
  <c r="P4119" i="13" s="1"/>
  <c r="P4120" i="13" s="1"/>
  <c r="P4121" i="13" s="1"/>
  <c r="P4122" i="13" s="1"/>
  <c r="P4123" i="13" s="1"/>
  <c r="P4124" i="13" s="1"/>
  <c r="P4125" i="13" s="1"/>
  <c r="P4126" i="13" s="1"/>
  <c r="P4127" i="13" s="1"/>
  <c r="P4128" i="13" s="1"/>
  <c r="P4129" i="13" s="1"/>
  <c r="P4130" i="13" s="1"/>
  <c r="P4131" i="13" s="1"/>
  <c r="P4132" i="13" s="1"/>
  <c r="P4133" i="13" s="1"/>
  <c r="P4134" i="13" s="1"/>
  <c r="P4135" i="13" s="1"/>
  <c r="P4136" i="13" s="1"/>
  <c r="P4137" i="13" s="1"/>
  <c r="P4138" i="13" s="1"/>
  <c r="P4139" i="13" s="1"/>
  <c r="P4140" i="13" s="1"/>
  <c r="P4141" i="13" s="1"/>
  <c r="P4142" i="13" s="1"/>
  <c r="P4143" i="13" s="1"/>
  <c r="P4144" i="13" s="1"/>
  <c r="P4145" i="13" s="1"/>
  <c r="P4146" i="13" s="1"/>
  <c r="P4147" i="13" s="1"/>
  <c r="P4148" i="13" s="1"/>
  <c r="P4149" i="13" s="1"/>
  <c r="P4150" i="13" s="1"/>
  <c r="P4151" i="13" s="1"/>
  <c r="P4152" i="13" s="1"/>
  <c r="P4153" i="13" s="1"/>
  <c r="P4154" i="13" s="1"/>
  <c r="P4155" i="13" s="1"/>
  <c r="P4156" i="13" s="1"/>
  <c r="P4157" i="13" s="1"/>
  <c r="P4158" i="13" s="1"/>
  <c r="P4159" i="13" s="1"/>
  <c r="P4160" i="13" s="1"/>
  <c r="P4161" i="13" s="1"/>
  <c r="P4162" i="13" s="1"/>
  <c r="P4163" i="13" s="1"/>
  <c r="P4164" i="13" s="1"/>
  <c r="P4165" i="13" s="1"/>
  <c r="P4166" i="13" s="1"/>
  <c r="P4167" i="13" s="1"/>
  <c r="P4168" i="13" s="1"/>
  <c r="P4169" i="13" s="1"/>
  <c r="P4170" i="13" s="1"/>
  <c r="P4171" i="13" s="1"/>
  <c r="P4172" i="13" s="1"/>
  <c r="P4173" i="13" s="1"/>
  <c r="P4174" i="13" s="1"/>
  <c r="P4175" i="13" s="1"/>
  <c r="P4176" i="13" s="1"/>
  <c r="P4177" i="13" s="1"/>
  <c r="P4178" i="13" s="1"/>
  <c r="P4179" i="13" s="1"/>
  <c r="P4180" i="13" s="1"/>
  <c r="P4181" i="13" s="1"/>
  <c r="P4182" i="13" s="1"/>
  <c r="P4183" i="13" s="1"/>
  <c r="P4184" i="13" s="1"/>
  <c r="P4185" i="13" s="1"/>
  <c r="P4186" i="13" s="1"/>
  <c r="P4187" i="13" s="1"/>
  <c r="P4188" i="13" s="1"/>
  <c r="P4189" i="13" s="1"/>
  <c r="P4190" i="13" s="1"/>
  <c r="P4191" i="13" s="1"/>
  <c r="P4192" i="13" s="1"/>
  <c r="P4193" i="13" s="1"/>
  <c r="P4194" i="13" s="1"/>
  <c r="P4195" i="13" s="1"/>
  <c r="P4196" i="13" s="1"/>
  <c r="P4197" i="13" s="1"/>
  <c r="P4198" i="13" s="1"/>
  <c r="P4199" i="13" s="1"/>
  <c r="P4200" i="13" s="1"/>
  <c r="P4201" i="13" s="1"/>
  <c r="P4202" i="13" s="1"/>
  <c r="P4203" i="13" s="1"/>
  <c r="P4204" i="13" s="1"/>
  <c r="P4205" i="13" s="1"/>
  <c r="P4206" i="13" s="1"/>
  <c r="P4207" i="13" s="1"/>
  <c r="P4208" i="13" s="1"/>
  <c r="P4209" i="13" s="1"/>
  <c r="P4210" i="13" s="1"/>
  <c r="P4211" i="13" s="1"/>
  <c r="P4212" i="13" s="1"/>
  <c r="P4213" i="13" s="1"/>
  <c r="P4214" i="13" s="1"/>
  <c r="P4215" i="13" s="1"/>
  <c r="P4216" i="13" s="1"/>
  <c r="P4217" i="13" s="1"/>
  <c r="P4218" i="13" s="1"/>
  <c r="P4219" i="13" s="1"/>
  <c r="P4220" i="13" s="1"/>
  <c r="P4221" i="13" s="1"/>
  <c r="P4222" i="13" s="1"/>
  <c r="P4223" i="13" s="1"/>
  <c r="P4224" i="13" s="1"/>
  <c r="P4225" i="13" s="1"/>
  <c r="P4226" i="13" s="1"/>
  <c r="P4227" i="13" s="1"/>
  <c r="P4228" i="13" s="1"/>
  <c r="P4229" i="13" s="1"/>
  <c r="P4230" i="13" s="1"/>
  <c r="P4231" i="13" s="1"/>
  <c r="P4232" i="13" s="1"/>
  <c r="P4233" i="13" s="1"/>
  <c r="P4234" i="13" s="1"/>
  <c r="P4235" i="13" s="1"/>
  <c r="P4236" i="13" s="1"/>
  <c r="P4237" i="13" s="1"/>
  <c r="P4238" i="13" s="1"/>
  <c r="P4239" i="13" s="1"/>
  <c r="P4240" i="13" s="1"/>
  <c r="P4241" i="13" s="1"/>
  <c r="P4242" i="13" s="1"/>
  <c r="P4243" i="13" s="1"/>
  <c r="P4244" i="13" s="1"/>
  <c r="P4245" i="13" s="1"/>
  <c r="P4246" i="13" s="1"/>
  <c r="P4247" i="13" s="1"/>
  <c r="P4248" i="13" s="1"/>
  <c r="P4249" i="13" s="1"/>
  <c r="P4250" i="13" s="1"/>
  <c r="P4251" i="13" s="1"/>
  <c r="P4252" i="13" s="1"/>
  <c r="P4253" i="13" s="1"/>
  <c r="P4254" i="13" s="1"/>
  <c r="P4255" i="13" s="1"/>
  <c r="P4256" i="13" s="1"/>
  <c r="P4257" i="13" s="1"/>
  <c r="P4258" i="13" s="1"/>
  <c r="P4259" i="13" s="1"/>
  <c r="P4260" i="13" s="1"/>
  <c r="P4261" i="13" s="1"/>
  <c r="P4262" i="13" s="1"/>
  <c r="P4263" i="13" s="1"/>
  <c r="P4264" i="13" s="1"/>
  <c r="P4265" i="13" s="1"/>
  <c r="P4266" i="13" s="1"/>
  <c r="P4267" i="13" s="1"/>
  <c r="P4268" i="13" s="1"/>
  <c r="P4269" i="13" s="1"/>
  <c r="P4270" i="13" s="1"/>
  <c r="P4271" i="13" s="1"/>
  <c r="P4272" i="13" s="1"/>
  <c r="P4273" i="13" s="1"/>
  <c r="P4274" i="13" s="1"/>
  <c r="P4275" i="13" s="1"/>
  <c r="P4276" i="13" s="1"/>
  <c r="P4277" i="13" s="1"/>
  <c r="P4278" i="13" s="1"/>
  <c r="P4279" i="13" s="1"/>
  <c r="P4280" i="13" s="1"/>
  <c r="P4281" i="13" s="1"/>
  <c r="P4282" i="13" s="1"/>
  <c r="P4283" i="13" s="1"/>
  <c r="P4284" i="13" s="1"/>
  <c r="P4285" i="13" s="1"/>
  <c r="P4286" i="13" s="1"/>
  <c r="P4287" i="13" s="1"/>
  <c r="P4288" i="13" s="1"/>
  <c r="P4289" i="13" s="1"/>
  <c r="P4290" i="13" s="1"/>
  <c r="P4291" i="13" s="1"/>
  <c r="P4292" i="13" s="1"/>
  <c r="P4293" i="13" s="1"/>
  <c r="P4294" i="13" s="1"/>
  <c r="P4295" i="13" s="1"/>
  <c r="P4296" i="13" s="1"/>
  <c r="P4297" i="13" s="1"/>
  <c r="P4298" i="13" s="1"/>
  <c r="P4299" i="13" s="1"/>
  <c r="P4300" i="13" s="1"/>
  <c r="P4301" i="13" s="1"/>
  <c r="P4302" i="13" s="1"/>
  <c r="P4303" i="13" s="1"/>
  <c r="P4304" i="13" s="1"/>
  <c r="P4305" i="13" s="1"/>
  <c r="P4306" i="13" s="1"/>
  <c r="P4307" i="13" s="1"/>
  <c r="P4308" i="13" s="1"/>
  <c r="P4309" i="13" s="1"/>
  <c r="P4310" i="13" s="1"/>
  <c r="P4311" i="13" s="1"/>
  <c r="P4312" i="13" s="1"/>
  <c r="P4313" i="13" s="1"/>
  <c r="P4314" i="13" s="1"/>
  <c r="P4315" i="13" s="1"/>
  <c r="P4316" i="13" s="1"/>
  <c r="P4317" i="13" s="1"/>
  <c r="P4318" i="13" s="1"/>
  <c r="P4319" i="13" s="1"/>
  <c r="P4320" i="13" s="1"/>
  <c r="P4321" i="13" s="1"/>
  <c r="P4322" i="13" s="1"/>
  <c r="P4323" i="13" s="1"/>
  <c r="P4324" i="13" s="1"/>
  <c r="P4325" i="13" s="1"/>
  <c r="P4326" i="13" s="1"/>
  <c r="P4327" i="13" s="1"/>
  <c r="P4328" i="13" s="1"/>
  <c r="P4329" i="13" s="1"/>
  <c r="P4330" i="13" s="1"/>
  <c r="P4331" i="13" s="1"/>
  <c r="P4332" i="13" s="1"/>
  <c r="P4333" i="13" s="1"/>
  <c r="P4334" i="13" s="1"/>
  <c r="P4335" i="13" s="1"/>
  <c r="P4336" i="13" s="1"/>
  <c r="P4337" i="13" s="1"/>
  <c r="P4338" i="13" s="1"/>
  <c r="P4339" i="13" s="1"/>
  <c r="P4340" i="13" s="1"/>
  <c r="P4341" i="13" s="1"/>
  <c r="P4342" i="13" s="1"/>
  <c r="P4343" i="13" s="1"/>
  <c r="P4344" i="13" s="1"/>
  <c r="P4345" i="13" s="1"/>
  <c r="P4346" i="13" s="1"/>
  <c r="P4347" i="13" s="1"/>
  <c r="P4348" i="13" s="1"/>
  <c r="P4349" i="13" s="1"/>
  <c r="P4350" i="13" s="1"/>
  <c r="P4351" i="13" s="1"/>
  <c r="P4352" i="13" s="1"/>
  <c r="P4353" i="13" s="1"/>
  <c r="P4354" i="13" s="1"/>
  <c r="P4355" i="13" s="1"/>
  <c r="P4356" i="13" s="1"/>
  <c r="P4357" i="13" s="1"/>
  <c r="P4358" i="13" s="1"/>
  <c r="P4359" i="13" s="1"/>
  <c r="P4360" i="13" s="1"/>
  <c r="P4361" i="13" s="1"/>
  <c r="P4362" i="13" s="1"/>
  <c r="P4363" i="13" s="1"/>
  <c r="P4364" i="13" s="1"/>
  <c r="P4365" i="13" s="1"/>
  <c r="P4366" i="13" s="1"/>
  <c r="P4367" i="13" s="1"/>
  <c r="P4368" i="13" s="1"/>
  <c r="P4369" i="13" s="1"/>
  <c r="P4370" i="13" s="1"/>
  <c r="P4371" i="13" s="1"/>
  <c r="P4372" i="13" s="1"/>
  <c r="P4373" i="13" s="1"/>
  <c r="P4374" i="13" s="1"/>
  <c r="P4375" i="13" s="1"/>
  <c r="P4376" i="13" s="1"/>
  <c r="P4377" i="13" s="1"/>
  <c r="P4378" i="13" s="1"/>
  <c r="P4379" i="13" s="1"/>
  <c r="P4380" i="13" s="1"/>
  <c r="P4381" i="13" s="1"/>
  <c r="P4382" i="13" s="1"/>
  <c r="P4383" i="13" s="1"/>
  <c r="P4384" i="13" s="1"/>
  <c r="P4385" i="13" s="1"/>
  <c r="P4386" i="13" s="1"/>
  <c r="P4387" i="13" s="1"/>
  <c r="P4388" i="13" s="1"/>
  <c r="P4389" i="13" s="1"/>
  <c r="P4390" i="13" s="1"/>
  <c r="P4391" i="13" s="1"/>
  <c r="P4392" i="13" s="1"/>
  <c r="P4393" i="13" s="1"/>
  <c r="P4394" i="13" s="1"/>
  <c r="P4395" i="13" s="1"/>
  <c r="P4396" i="13" s="1"/>
  <c r="P4397" i="13" s="1"/>
  <c r="P4398" i="13" s="1"/>
  <c r="P4399" i="13" s="1"/>
  <c r="P4400" i="13" s="1"/>
  <c r="P4401" i="13" s="1"/>
  <c r="P4402" i="13" s="1"/>
  <c r="P4403" i="13" s="1"/>
  <c r="P4404" i="13" s="1"/>
  <c r="P4405" i="13" s="1"/>
  <c r="P4406" i="13" s="1"/>
  <c r="P4407" i="13" s="1"/>
  <c r="P4408" i="13" s="1"/>
  <c r="P4409" i="13" s="1"/>
  <c r="P4410" i="13" s="1"/>
  <c r="P4411" i="13" s="1"/>
  <c r="P4412" i="13" s="1"/>
  <c r="P4413" i="13" s="1"/>
  <c r="P4414" i="13" s="1"/>
  <c r="P4415" i="13" s="1"/>
  <c r="P4416" i="13" s="1"/>
  <c r="P4417" i="13" s="1"/>
  <c r="P4418" i="13" s="1"/>
  <c r="P4419" i="13" s="1"/>
  <c r="P4420" i="13" s="1"/>
  <c r="P4421" i="13" s="1"/>
  <c r="P4422" i="13" s="1"/>
  <c r="P4423" i="13" s="1"/>
  <c r="P4424" i="13" s="1"/>
  <c r="P4425" i="13" s="1"/>
  <c r="P4426" i="13" s="1"/>
  <c r="P4427" i="13" s="1"/>
  <c r="P4428" i="13" s="1"/>
  <c r="P4429" i="13" s="1"/>
  <c r="P4430" i="13" s="1"/>
  <c r="P4431" i="13" s="1"/>
  <c r="P4432" i="13" s="1"/>
  <c r="P4433" i="13" s="1"/>
  <c r="P4434" i="13" s="1"/>
  <c r="P4435" i="13" s="1"/>
  <c r="P4436" i="13" s="1"/>
  <c r="P4437" i="13" s="1"/>
  <c r="P4438" i="13" s="1"/>
  <c r="P4439" i="13" s="1"/>
  <c r="P4440" i="13" s="1"/>
  <c r="P4441" i="13" s="1"/>
  <c r="P4442" i="13" s="1"/>
  <c r="P4443" i="13" s="1"/>
  <c r="P4444" i="13" s="1"/>
  <c r="P4445" i="13" s="1"/>
  <c r="P4446" i="13" s="1"/>
  <c r="P4447" i="13" s="1"/>
  <c r="P4448" i="13" s="1"/>
  <c r="P4449" i="13" s="1"/>
  <c r="P4450" i="13" s="1"/>
  <c r="P4451" i="13" s="1"/>
  <c r="P4452" i="13" s="1"/>
  <c r="P4453" i="13" s="1"/>
  <c r="P4454" i="13" s="1"/>
  <c r="P4455" i="13" s="1"/>
  <c r="P4456" i="13" s="1"/>
  <c r="P4457" i="13" s="1"/>
  <c r="P4458" i="13" s="1"/>
  <c r="P4459" i="13" s="1"/>
  <c r="P4460" i="13" s="1"/>
  <c r="P4461" i="13" s="1"/>
  <c r="P4462" i="13" s="1"/>
  <c r="P4463" i="13" s="1"/>
  <c r="P4464" i="13" s="1"/>
  <c r="P4465" i="13" s="1"/>
  <c r="P4466" i="13" s="1"/>
  <c r="P4467" i="13" s="1"/>
  <c r="P4468" i="13" s="1"/>
  <c r="P4469" i="13" s="1"/>
  <c r="P4470" i="13" s="1"/>
  <c r="P4471" i="13" s="1"/>
  <c r="P4472" i="13" s="1"/>
  <c r="P4473" i="13" s="1"/>
  <c r="P4474" i="13" s="1"/>
  <c r="P4475" i="13" s="1"/>
  <c r="P4476" i="13" s="1"/>
  <c r="P4477" i="13" s="1"/>
  <c r="P4478" i="13" s="1"/>
  <c r="P4479" i="13" s="1"/>
  <c r="P4480" i="13" s="1"/>
  <c r="P4481" i="13" s="1"/>
  <c r="P4482" i="13" s="1"/>
  <c r="P4483" i="13" s="1"/>
  <c r="P4484" i="13" s="1"/>
  <c r="P4485" i="13" s="1"/>
  <c r="P4486" i="13" s="1"/>
  <c r="P4487" i="13" s="1"/>
  <c r="P4488" i="13" s="1"/>
  <c r="P4489" i="13" s="1"/>
  <c r="P4490" i="13" s="1"/>
  <c r="P4491" i="13" s="1"/>
  <c r="P4492" i="13" s="1"/>
  <c r="P4493" i="13" s="1"/>
  <c r="P4494" i="13" s="1"/>
  <c r="P4495" i="13" s="1"/>
  <c r="P4496" i="13" s="1"/>
  <c r="P4497" i="13" s="1"/>
  <c r="P4498" i="13" s="1"/>
  <c r="P4499" i="13" s="1"/>
  <c r="P4500" i="13" s="1"/>
  <c r="P4501" i="13" s="1"/>
  <c r="P4502" i="13" s="1"/>
  <c r="P4503" i="13" s="1"/>
  <c r="P4504" i="13" s="1"/>
  <c r="P4505" i="13" s="1"/>
  <c r="P4506" i="13" s="1"/>
  <c r="P4507" i="13" s="1"/>
  <c r="P4508" i="13" s="1"/>
  <c r="P4509" i="13" s="1"/>
  <c r="P4510" i="13" s="1"/>
  <c r="P4511" i="13" s="1"/>
  <c r="P4512" i="13" s="1"/>
  <c r="P4513" i="13" s="1"/>
  <c r="P4514" i="13" s="1"/>
  <c r="P4515" i="13" s="1"/>
  <c r="P4516" i="13" s="1"/>
  <c r="P4517" i="13" s="1"/>
  <c r="P4518" i="13" s="1"/>
  <c r="P4519" i="13" s="1"/>
  <c r="P4520" i="13" s="1"/>
  <c r="P4521" i="13" s="1"/>
  <c r="P4522" i="13" s="1"/>
  <c r="P4523" i="13" s="1"/>
  <c r="P4524" i="13" s="1"/>
  <c r="P4525" i="13" s="1"/>
  <c r="P4526" i="13" s="1"/>
  <c r="P4527" i="13" s="1"/>
  <c r="P4528" i="13" s="1"/>
  <c r="P4529" i="13" s="1"/>
  <c r="P4530" i="13" s="1"/>
  <c r="P4531" i="13" s="1"/>
  <c r="P4532" i="13" s="1"/>
  <c r="P4533" i="13" s="1"/>
  <c r="P4534" i="13" s="1"/>
  <c r="P4535" i="13" s="1"/>
  <c r="P4536" i="13" s="1"/>
  <c r="P4537" i="13" s="1"/>
  <c r="P4538" i="13" s="1"/>
  <c r="P4539" i="13" s="1"/>
  <c r="P4540" i="13" s="1"/>
  <c r="P4541" i="13" s="1"/>
  <c r="P4542" i="13" s="1"/>
  <c r="P4543" i="13" s="1"/>
  <c r="P4544" i="13" s="1"/>
  <c r="P4545" i="13" s="1"/>
  <c r="P4546" i="13" s="1"/>
  <c r="P4547" i="13" s="1"/>
  <c r="P4548" i="13" s="1"/>
  <c r="P4549" i="13" s="1"/>
  <c r="P4550" i="13" s="1"/>
  <c r="P4551" i="13" s="1"/>
  <c r="P4552" i="13" s="1"/>
  <c r="P4553" i="13" s="1"/>
  <c r="P4554" i="13" s="1"/>
  <c r="P4555" i="13" s="1"/>
  <c r="P4556" i="13" s="1"/>
  <c r="P4557" i="13" s="1"/>
  <c r="P4558" i="13" s="1"/>
  <c r="P4559" i="13" s="1"/>
  <c r="P4560" i="13" s="1"/>
  <c r="P4561" i="13" s="1"/>
  <c r="P4562" i="13" s="1"/>
  <c r="P4563" i="13" s="1"/>
  <c r="P4564" i="13" s="1"/>
  <c r="P4565" i="13" s="1"/>
  <c r="P4566" i="13" s="1"/>
  <c r="P4567" i="13" s="1"/>
  <c r="P4568" i="13" s="1"/>
  <c r="P4569" i="13" s="1"/>
  <c r="P4570" i="13" s="1"/>
  <c r="P4571" i="13" s="1"/>
  <c r="P4572" i="13" s="1"/>
  <c r="P4573" i="13" s="1"/>
  <c r="P4574" i="13" s="1"/>
  <c r="P4575" i="13" s="1"/>
  <c r="P4576" i="13" s="1"/>
  <c r="P4577" i="13" s="1"/>
  <c r="P4578" i="13" s="1"/>
  <c r="P4579" i="13" s="1"/>
  <c r="P4580" i="13" s="1"/>
  <c r="P4581" i="13" s="1"/>
  <c r="P4582" i="13" s="1"/>
  <c r="P4583" i="13" s="1"/>
  <c r="P4584" i="13" s="1"/>
  <c r="P4585" i="13" s="1"/>
  <c r="P4586" i="13" s="1"/>
  <c r="P4587" i="13" s="1"/>
  <c r="P4588" i="13" s="1"/>
  <c r="P4589" i="13" s="1"/>
  <c r="P4590" i="13" s="1"/>
  <c r="P4591" i="13" s="1"/>
  <c r="P4592" i="13" s="1"/>
  <c r="P4593" i="13" s="1"/>
  <c r="P4594" i="13" s="1"/>
  <c r="P4595" i="13" s="1"/>
  <c r="P4596" i="13" s="1"/>
  <c r="P4597" i="13" s="1"/>
  <c r="P4598" i="13" s="1"/>
  <c r="P4599" i="13" s="1"/>
  <c r="P4600" i="13" s="1"/>
  <c r="P4601" i="13" s="1"/>
  <c r="P4602" i="13" s="1"/>
  <c r="P4603" i="13" s="1"/>
  <c r="P4604" i="13" s="1"/>
  <c r="P4605" i="13" s="1"/>
  <c r="P4606" i="13" s="1"/>
  <c r="P4607" i="13" s="1"/>
  <c r="P4608" i="13" s="1"/>
  <c r="P4609" i="13" s="1"/>
  <c r="P4610" i="13" s="1"/>
  <c r="P4611" i="13" s="1"/>
  <c r="P4612" i="13" s="1"/>
  <c r="P4613" i="13" s="1"/>
  <c r="P4614" i="13" s="1"/>
  <c r="P4615" i="13" s="1"/>
  <c r="P4616" i="13" s="1"/>
  <c r="P4617" i="13" s="1"/>
  <c r="P4618" i="13" s="1"/>
  <c r="P4619" i="13" s="1"/>
  <c r="P4620" i="13" s="1"/>
  <c r="P4621" i="13" s="1"/>
  <c r="P4622" i="13" s="1"/>
  <c r="P4623" i="13" s="1"/>
  <c r="P4624" i="13" s="1"/>
  <c r="P4625" i="13" s="1"/>
  <c r="P4626" i="13" s="1"/>
  <c r="P4627" i="13" s="1"/>
  <c r="P4628" i="13" s="1"/>
  <c r="P4629" i="13" s="1"/>
  <c r="P4630" i="13" s="1"/>
  <c r="P4631" i="13" s="1"/>
  <c r="P4632" i="13" s="1"/>
  <c r="P4633" i="13" s="1"/>
  <c r="P4634" i="13" s="1"/>
  <c r="P4635" i="13" s="1"/>
  <c r="P4636" i="13" s="1"/>
  <c r="P4637" i="13" s="1"/>
  <c r="P4638" i="13" s="1"/>
  <c r="P4639" i="13" s="1"/>
  <c r="P4640" i="13" s="1"/>
  <c r="P4641" i="13" s="1"/>
  <c r="P4642" i="13" s="1"/>
  <c r="P4643" i="13" s="1"/>
  <c r="P4644" i="13" s="1"/>
  <c r="P4645" i="13" s="1"/>
  <c r="P4646" i="13" s="1"/>
  <c r="P4647" i="13" s="1"/>
  <c r="P4648" i="13" s="1"/>
  <c r="P4649" i="13" s="1"/>
  <c r="P4650" i="13" s="1"/>
  <c r="P4651" i="13" s="1"/>
  <c r="P4652" i="13" s="1"/>
  <c r="P4653" i="13" s="1"/>
  <c r="P4654" i="13" s="1"/>
  <c r="P4655" i="13" s="1"/>
  <c r="P4656" i="13" s="1"/>
  <c r="P4657" i="13" s="1"/>
  <c r="P4658" i="13" s="1"/>
  <c r="P4659" i="13" s="1"/>
  <c r="P4660" i="13" s="1"/>
  <c r="P4661" i="13" s="1"/>
  <c r="P4662" i="13" s="1"/>
  <c r="P4663" i="13" s="1"/>
  <c r="P4664" i="13" s="1"/>
  <c r="P4665" i="13" s="1"/>
  <c r="P4666" i="13" s="1"/>
  <c r="P4667" i="13" s="1"/>
  <c r="P4668" i="13" s="1"/>
  <c r="P4669" i="13" s="1"/>
  <c r="P4670" i="13" s="1"/>
  <c r="P4671" i="13" s="1"/>
  <c r="P4672" i="13" s="1"/>
  <c r="P4673" i="13" s="1"/>
  <c r="P4674" i="13" s="1"/>
  <c r="P4675" i="13" s="1"/>
  <c r="P4676" i="13" s="1"/>
  <c r="P4677" i="13" s="1"/>
  <c r="P4678" i="13" s="1"/>
  <c r="P4679" i="13" s="1"/>
  <c r="P4680" i="13" s="1"/>
  <c r="P4681" i="13" s="1"/>
  <c r="P4682" i="13" s="1"/>
  <c r="P4683" i="13" s="1"/>
  <c r="P4684" i="13" s="1"/>
  <c r="P4685" i="13" s="1"/>
  <c r="P4686" i="13" s="1"/>
  <c r="P4687" i="13" s="1"/>
  <c r="P4688" i="13" s="1"/>
  <c r="P4689" i="13" s="1"/>
  <c r="P4690" i="13" s="1"/>
  <c r="P4691" i="13" s="1"/>
  <c r="P4692" i="13" s="1"/>
  <c r="P4693" i="13" s="1"/>
  <c r="P4694" i="13" s="1"/>
  <c r="P4695" i="13" s="1"/>
  <c r="P4696" i="13" s="1"/>
  <c r="P4697" i="13" s="1"/>
  <c r="P4698" i="13" s="1"/>
  <c r="P4699" i="13" s="1"/>
  <c r="P4700" i="13" s="1"/>
  <c r="P4701" i="13" s="1"/>
  <c r="P4702" i="13" s="1"/>
  <c r="P4703" i="13" s="1"/>
  <c r="P4704" i="13" s="1"/>
  <c r="P4705" i="13" s="1"/>
  <c r="P4706" i="13" s="1"/>
  <c r="P4707" i="13" s="1"/>
  <c r="P4708" i="13" s="1"/>
  <c r="P4709" i="13" s="1"/>
  <c r="P4710" i="13" s="1"/>
  <c r="P4711" i="13" s="1"/>
  <c r="P4712" i="13" s="1"/>
  <c r="P4713" i="13" s="1"/>
  <c r="P4714" i="13" s="1"/>
  <c r="P4715" i="13" s="1"/>
  <c r="P4716" i="13" s="1"/>
  <c r="P4717" i="13" s="1"/>
  <c r="P4718" i="13" s="1"/>
  <c r="P4719" i="13" s="1"/>
  <c r="P4720" i="13" s="1"/>
  <c r="P4721" i="13" s="1"/>
  <c r="P4722" i="13" s="1"/>
  <c r="P4723" i="13" s="1"/>
  <c r="P4724" i="13" s="1"/>
  <c r="P4725" i="13" s="1"/>
  <c r="P4726" i="13" s="1"/>
  <c r="P4727" i="13" s="1"/>
  <c r="P4728" i="13" s="1"/>
  <c r="P4729" i="13" s="1"/>
  <c r="P4730" i="13" s="1"/>
  <c r="P4731" i="13" s="1"/>
  <c r="P4732" i="13" s="1"/>
  <c r="P4733" i="13" s="1"/>
  <c r="P4734" i="13" s="1"/>
  <c r="P4735" i="13" s="1"/>
  <c r="P4736" i="13" s="1"/>
  <c r="P4737" i="13" s="1"/>
  <c r="P4738" i="13" s="1"/>
  <c r="P4739" i="13" s="1"/>
  <c r="P4740" i="13" s="1"/>
  <c r="P4741" i="13" s="1"/>
  <c r="P4742" i="13" s="1"/>
  <c r="P4743" i="13" s="1"/>
  <c r="P4744" i="13" s="1"/>
  <c r="P4745" i="13" s="1"/>
  <c r="P4746" i="13" s="1"/>
  <c r="P4747" i="13" s="1"/>
  <c r="P4748" i="13" s="1"/>
  <c r="P4749" i="13" s="1"/>
  <c r="P4750" i="13" s="1"/>
  <c r="P4751" i="13" s="1"/>
  <c r="P4752" i="13" s="1"/>
  <c r="P4753" i="13" s="1"/>
  <c r="P4754" i="13" s="1"/>
  <c r="P4755" i="13" s="1"/>
  <c r="P4756" i="13" s="1"/>
  <c r="P4757" i="13" s="1"/>
  <c r="P4758" i="13" s="1"/>
  <c r="P4759" i="13" s="1"/>
  <c r="P4760" i="13" s="1"/>
  <c r="P4761" i="13" s="1"/>
  <c r="P4762" i="13" s="1"/>
  <c r="P4763" i="13" s="1"/>
  <c r="P4764" i="13" s="1"/>
  <c r="P4765" i="13" s="1"/>
  <c r="P4766" i="13" s="1"/>
  <c r="P4767" i="13" s="1"/>
  <c r="P4768" i="13" s="1"/>
  <c r="P4769" i="13" s="1"/>
  <c r="P4770" i="13" s="1"/>
  <c r="P4771" i="13" s="1"/>
  <c r="P4772" i="13" s="1"/>
  <c r="P4773" i="13" s="1"/>
  <c r="P4774" i="13" s="1"/>
  <c r="P4775" i="13" s="1"/>
  <c r="P4776" i="13" s="1"/>
  <c r="P4777" i="13" s="1"/>
  <c r="P4778" i="13" s="1"/>
  <c r="P4779" i="13" s="1"/>
  <c r="P4780" i="13" s="1"/>
  <c r="P4781" i="13" s="1"/>
  <c r="P4782" i="13" s="1"/>
  <c r="P4783" i="13" s="1"/>
  <c r="P4784" i="13" s="1"/>
  <c r="P4785" i="13" s="1"/>
  <c r="P4786" i="13" s="1"/>
  <c r="P4787" i="13" s="1"/>
  <c r="P4788" i="13" s="1"/>
  <c r="P4789" i="13" s="1"/>
  <c r="P4790" i="13" s="1"/>
  <c r="P4791" i="13" s="1"/>
  <c r="P4792" i="13" s="1"/>
  <c r="P4793" i="13" s="1"/>
  <c r="P4794" i="13" s="1"/>
  <c r="P4795" i="13" s="1"/>
  <c r="P4796" i="13" s="1"/>
  <c r="P4797" i="13" s="1"/>
  <c r="P4798" i="13" s="1"/>
  <c r="P4799" i="13" s="1"/>
  <c r="P4800" i="13" s="1"/>
  <c r="P4801" i="13" s="1"/>
  <c r="P4802" i="13" s="1"/>
  <c r="P4803" i="13" s="1"/>
  <c r="P4804" i="13" s="1"/>
  <c r="P4805" i="13" s="1"/>
  <c r="P4806" i="13" s="1"/>
  <c r="P4807" i="13" s="1"/>
  <c r="P4808" i="13" s="1"/>
  <c r="P4809" i="13" s="1"/>
  <c r="P4810" i="13" s="1"/>
  <c r="P4811" i="13" s="1"/>
  <c r="P4812" i="13" s="1"/>
  <c r="P4813" i="13" s="1"/>
  <c r="P4814" i="13" s="1"/>
  <c r="P4815" i="13" s="1"/>
  <c r="P4816" i="13" s="1"/>
  <c r="P4817" i="13" s="1"/>
  <c r="P4818" i="13" s="1"/>
  <c r="P4819" i="13" s="1"/>
  <c r="P4820" i="13" s="1"/>
  <c r="P4821" i="13" s="1"/>
  <c r="P4822" i="13" s="1"/>
  <c r="P4823" i="13" s="1"/>
  <c r="P4824" i="13" s="1"/>
  <c r="P4825" i="13" s="1"/>
  <c r="P4826" i="13" s="1"/>
  <c r="P4827" i="13" s="1"/>
  <c r="P4828" i="13" s="1"/>
  <c r="P4829" i="13" s="1"/>
  <c r="P4830" i="13" s="1"/>
  <c r="P4831" i="13" s="1"/>
  <c r="P4832" i="13" s="1"/>
  <c r="P4833" i="13" s="1"/>
  <c r="P4834" i="13" s="1"/>
  <c r="P4835" i="13" s="1"/>
  <c r="P4836" i="13" s="1"/>
  <c r="P4837" i="13" s="1"/>
  <c r="P4838" i="13" s="1"/>
  <c r="P4839" i="13" s="1"/>
  <c r="P4840" i="13" s="1"/>
  <c r="P4841" i="13" s="1"/>
  <c r="P4842" i="13" s="1"/>
  <c r="P4843" i="13" s="1"/>
  <c r="P4844" i="13" s="1"/>
  <c r="P4845" i="13" s="1"/>
  <c r="P4846" i="13" s="1"/>
  <c r="P4847" i="13" s="1"/>
  <c r="P4848" i="13" s="1"/>
  <c r="P4849" i="13" s="1"/>
  <c r="P4850" i="13" s="1"/>
  <c r="P4851" i="13" s="1"/>
  <c r="P4852" i="13" s="1"/>
  <c r="P4853" i="13" s="1"/>
  <c r="P4854" i="13" s="1"/>
  <c r="P4855" i="13" s="1"/>
  <c r="P4856" i="13" s="1"/>
  <c r="P4857" i="13" s="1"/>
  <c r="P4858" i="13" s="1"/>
  <c r="P4859" i="13" s="1"/>
  <c r="P4860" i="13" s="1"/>
  <c r="P4861" i="13" s="1"/>
  <c r="P4862" i="13" s="1"/>
  <c r="P4863" i="13" s="1"/>
  <c r="P4864" i="13" s="1"/>
  <c r="P4865" i="13" s="1"/>
  <c r="P4866" i="13" s="1"/>
  <c r="P4867" i="13" s="1"/>
  <c r="P4868" i="13" s="1"/>
  <c r="P4869" i="13" s="1"/>
  <c r="P4870" i="13" s="1"/>
  <c r="P4871" i="13" s="1"/>
  <c r="P4872" i="13" s="1"/>
  <c r="P4873" i="13" s="1"/>
  <c r="P4874" i="13" s="1"/>
  <c r="P4875" i="13" s="1"/>
  <c r="P4876" i="13" s="1"/>
  <c r="P4877" i="13" s="1"/>
  <c r="P4878" i="13" s="1"/>
  <c r="P4879" i="13" s="1"/>
  <c r="P4880" i="13" s="1"/>
  <c r="P4881" i="13" s="1"/>
  <c r="P4882" i="13" s="1"/>
  <c r="P4883" i="13" s="1"/>
  <c r="P4884" i="13" s="1"/>
  <c r="P4885" i="13" s="1"/>
  <c r="P4886" i="13" s="1"/>
  <c r="P4887" i="13" s="1"/>
  <c r="P4888" i="13" s="1"/>
  <c r="P4889" i="13" s="1"/>
  <c r="P4890" i="13" s="1"/>
  <c r="P4891" i="13" s="1"/>
  <c r="P4892" i="13" s="1"/>
  <c r="P4893" i="13" s="1"/>
  <c r="P4894" i="13" s="1"/>
  <c r="P4895" i="13" s="1"/>
  <c r="P4896" i="13" s="1"/>
  <c r="P4897" i="13" s="1"/>
  <c r="P4898" i="13" s="1"/>
  <c r="P4899" i="13" s="1"/>
  <c r="P4900" i="13" s="1"/>
  <c r="P4901" i="13" s="1"/>
  <c r="P4902" i="13" s="1"/>
  <c r="P4903" i="13" s="1"/>
  <c r="P4904" i="13" s="1"/>
  <c r="P4905" i="13" s="1"/>
  <c r="P4906" i="13" s="1"/>
  <c r="P4907" i="13" s="1"/>
  <c r="P4908" i="13" s="1"/>
  <c r="P4909" i="13" s="1"/>
  <c r="P4910" i="13" s="1"/>
  <c r="P4911" i="13" s="1"/>
  <c r="P4912" i="13" s="1"/>
  <c r="P4913" i="13" s="1"/>
  <c r="P4914" i="13" s="1"/>
  <c r="P4915" i="13" s="1"/>
  <c r="P4916" i="13" s="1"/>
  <c r="P4917" i="13" s="1"/>
  <c r="P4918" i="13" s="1"/>
  <c r="P4919" i="13" s="1"/>
  <c r="P4920" i="13" s="1"/>
  <c r="P4921" i="13" s="1"/>
  <c r="P4922" i="13" s="1"/>
  <c r="P4923" i="13" s="1"/>
  <c r="P4924" i="13" s="1"/>
  <c r="P4925" i="13" s="1"/>
  <c r="P4926" i="13" s="1"/>
  <c r="P4927" i="13" s="1"/>
  <c r="P4928" i="13" s="1"/>
  <c r="P4929" i="13" s="1"/>
  <c r="P4930" i="13" s="1"/>
  <c r="P4931" i="13" s="1"/>
  <c r="P4932" i="13" s="1"/>
  <c r="P4933" i="13" s="1"/>
  <c r="P4934" i="13" s="1"/>
  <c r="P4935" i="13" s="1"/>
  <c r="P4936" i="13" s="1"/>
  <c r="P4937" i="13" s="1"/>
  <c r="P4938" i="13" s="1"/>
  <c r="P4939" i="13" s="1"/>
  <c r="P4940" i="13" s="1"/>
  <c r="P4941" i="13" s="1"/>
  <c r="P4942" i="13" s="1"/>
  <c r="P4943" i="13" s="1"/>
  <c r="P4944" i="13" s="1"/>
  <c r="P4945" i="13" s="1"/>
  <c r="P4946" i="13" s="1"/>
  <c r="P4947" i="13" s="1"/>
  <c r="P4948" i="13" s="1"/>
  <c r="P4949" i="13" s="1"/>
  <c r="P4950" i="13" s="1"/>
  <c r="P4951" i="13" s="1"/>
  <c r="P4952" i="13" s="1"/>
  <c r="P4953" i="13" s="1"/>
  <c r="P4954" i="13" s="1"/>
  <c r="P4955" i="13" s="1"/>
  <c r="P4956" i="13" s="1"/>
  <c r="P4957" i="13" s="1"/>
  <c r="P4958" i="13" s="1"/>
  <c r="P4959" i="13" s="1"/>
  <c r="P4960" i="13" s="1"/>
  <c r="P4961" i="13" s="1"/>
  <c r="P4962" i="13" s="1"/>
  <c r="P4963" i="13" s="1"/>
  <c r="P4964" i="13" s="1"/>
  <c r="P4965" i="13" s="1"/>
  <c r="P4966" i="13" s="1"/>
  <c r="P4967" i="13" s="1"/>
  <c r="P4968" i="13" s="1"/>
  <c r="P4969" i="13" s="1"/>
  <c r="P4970" i="13" s="1"/>
  <c r="P4971" i="13" s="1"/>
  <c r="P4972" i="13" s="1"/>
  <c r="P4973" i="13" s="1"/>
  <c r="P4974" i="13" s="1"/>
  <c r="P4975" i="13" s="1"/>
  <c r="P4976" i="13" s="1"/>
  <c r="P4977" i="13" s="1"/>
  <c r="P4978" i="13" s="1"/>
  <c r="P4979" i="13" s="1"/>
  <c r="P4980" i="13" s="1"/>
  <c r="P4981" i="13" s="1"/>
  <c r="P4982" i="13" s="1"/>
  <c r="P4983" i="13" s="1"/>
  <c r="P4984" i="13" s="1"/>
  <c r="P4985" i="13" s="1"/>
  <c r="P4986" i="13" s="1"/>
  <c r="P4987" i="13" s="1"/>
  <c r="P4988" i="13" s="1"/>
  <c r="P4989" i="13" s="1"/>
  <c r="P4990" i="13" s="1"/>
  <c r="P4991" i="13" s="1"/>
  <c r="P4992" i="13" s="1"/>
  <c r="P4993" i="13" s="1"/>
  <c r="P4994" i="13" s="1"/>
  <c r="P4995" i="13" s="1"/>
  <c r="P4996" i="13" s="1"/>
  <c r="P4997" i="13" s="1"/>
  <c r="P4998" i="13" s="1"/>
  <c r="P4999" i="13" s="1"/>
  <c r="P5000" i="13" s="1"/>
  <c r="P5001" i="13" s="1"/>
  <c r="P5002" i="13" s="1"/>
  <c r="P5003" i="13" s="1"/>
  <c r="P5004" i="13" s="1"/>
  <c r="P5005" i="13" s="1"/>
  <c r="P5006" i="13" s="1"/>
  <c r="P5007" i="13" s="1"/>
  <c r="P5008" i="13" s="1"/>
  <c r="P5009" i="13" s="1"/>
  <c r="P5010" i="13" s="1"/>
  <c r="P5011" i="13" s="1"/>
  <c r="P5012" i="13" s="1"/>
  <c r="P5013" i="13" s="1"/>
  <c r="P5014" i="13" s="1"/>
  <c r="P5015" i="13" s="1"/>
  <c r="P5016" i="13" s="1"/>
  <c r="P5017" i="13" s="1"/>
  <c r="P5018" i="13" s="1"/>
  <c r="P5019" i="13" s="1"/>
  <c r="P5020" i="13" s="1"/>
  <c r="P5021" i="13" s="1"/>
  <c r="P5022" i="13" s="1"/>
  <c r="P5023" i="13" s="1"/>
  <c r="P5024" i="13" s="1"/>
  <c r="P5025" i="13" s="1"/>
  <c r="P5026" i="13" s="1"/>
  <c r="P5027" i="13" s="1"/>
  <c r="P5028" i="13" s="1"/>
  <c r="P5029" i="13" s="1"/>
  <c r="P5030" i="13" s="1"/>
  <c r="P5031" i="13" s="1"/>
  <c r="P5032" i="13" s="1"/>
  <c r="P5033" i="13" s="1"/>
  <c r="P5034" i="13" s="1"/>
  <c r="P5035" i="13" s="1"/>
  <c r="P5036" i="13" s="1"/>
  <c r="P5037" i="13" s="1"/>
  <c r="P5038" i="13" s="1"/>
  <c r="P5039" i="13" s="1"/>
  <c r="P5040" i="13" s="1"/>
  <c r="P5041" i="13" s="1"/>
  <c r="P5042" i="13" s="1"/>
  <c r="P5043" i="13" s="1"/>
  <c r="P5044" i="13" s="1"/>
  <c r="P5045" i="13" s="1"/>
  <c r="P5046" i="13" s="1"/>
  <c r="P5047" i="13" s="1"/>
  <c r="P5048" i="13" s="1"/>
  <c r="P5049" i="13" s="1"/>
  <c r="P5050" i="13" s="1"/>
  <c r="P5051" i="13" s="1"/>
  <c r="P5052" i="13" s="1"/>
  <c r="P5053" i="13" s="1"/>
  <c r="P5054" i="13" s="1"/>
  <c r="P5055" i="13" s="1"/>
  <c r="P5056" i="13" s="1"/>
  <c r="P5057" i="13" s="1"/>
  <c r="P5058" i="13" s="1"/>
  <c r="P5059" i="13" s="1"/>
  <c r="P5060" i="13" s="1"/>
  <c r="P5061" i="13" s="1"/>
  <c r="P5062" i="13" s="1"/>
  <c r="P5063" i="13" s="1"/>
  <c r="P5064" i="13" s="1"/>
  <c r="P5065" i="13" s="1"/>
  <c r="P5066" i="13" s="1"/>
  <c r="P5067" i="13" s="1"/>
  <c r="P5068" i="13" s="1"/>
  <c r="P5069" i="13" s="1"/>
  <c r="P5070" i="13" s="1"/>
  <c r="P5071" i="13" s="1"/>
  <c r="P5072" i="13" s="1"/>
  <c r="P5073" i="13" s="1"/>
  <c r="P5074" i="13" s="1"/>
  <c r="P5075" i="13" s="1"/>
  <c r="P5076" i="13" s="1"/>
  <c r="P5077" i="13" s="1"/>
  <c r="P5078" i="13" s="1"/>
  <c r="P5079" i="13" s="1"/>
  <c r="P5080" i="13" s="1"/>
  <c r="P5081" i="13" s="1"/>
  <c r="P5082" i="13" s="1"/>
  <c r="P5083" i="13" s="1"/>
  <c r="P5084" i="13" s="1"/>
  <c r="P5085" i="13" s="1"/>
  <c r="P5086" i="13" s="1"/>
  <c r="P5087" i="13" s="1"/>
  <c r="P5088" i="13" s="1"/>
  <c r="P5089" i="13" s="1"/>
  <c r="P5090" i="13" s="1"/>
  <c r="P5091" i="13" s="1"/>
  <c r="P5092" i="13" s="1"/>
  <c r="P5093" i="13" s="1"/>
  <c r="P5094" i="13" s="1"/>
  <c r="A45" i="13"/>
  <c r="E42" i="13"/>
  <c r="Y684" i="13" l="1"/>
  <c r="Y1618" i="13"/>
  <c r="Y2102" i="13"/>
  <c r="Y1905" i="13"/>
  <c r="Y1591" i="13"/>
  <c r="Y2323" i="13"/>
  <c r="Y2647" i="13"/>
  <c r="Y4288" i="13"/>
  <c r="Y1999" i="13"/>
  <c r="Y3436" i="13"/>
  <c r="Y2194" i="13"/>
  <c r="Y2797" i="13"/>
  <c r="Y3693" i="13"/>
  <c r="Y4099" i="13"/>
  <c r="Y1917" i="13"/>
  <c r="Y1778" i="13"/>
  <c r="Y3465" i="13"/>
  <c r="Y3801" i="13"/>
  <c r="Y3591" i="13"/>
  <c r="Y1854" i="13"/>
  <c r="Y448" i="13"/>
  <c r="Y632" i="13"/>
  <c r="Y4585" i="13"/>
  <c r="Y4102" i="13"/>
  <c r="Y1491" i="13"/>
  <c r="Y1039" i="13"/>
  <c r="Y4704" i="13"/>
  <c r="Y1408" i="13"/>
  <c r="Y620" i="13"/>
  <c r="Y860" i="13"/>
  <c r="Y759" i="13"/>
  <c r="Y4821" i="13"/>
  <c r="Y4721" i="13"/>
  <c r="Y1631" i="13"/>
  <c r="Y469" i="13"/>
  <c r="Y3746" i="13"/>
  <c r="Y167" i="13"/>
  <c r="Y4477" i="13"/>
  <c r="Y709" i="13"/>
  <c r="Y4542" i="13"/>
  <c r="Y3121" i="13"/>
  <c r="Y1691" i="13"/>
  <c r="Y1722" i="13"/>
  <c r="Y2678" i="13"/>
  <c r="Y1435" i="13"/>
  <c r="Y1909" i="13"/>
  <c r="Y2221" i="13"/>
  <c r="Y2846" i="13"/>
  <c r="Y352" i="13"/>
  <c r="Y505" i="13"/>
  <c r="Y3224" i="13"/>
  <c r="Y2477" i="13"/>
  <c r="Y1152" i="13"/>
  <c r="Y4924" i="13"/>
  <c r="Y1561" i="13"/>
  <c r="Y1417" i="13"/>
  <c r="Y3248" i="13"/>
  <c r="Y2655" i="13"/>
  <c r="Y4591" i="13"/>
  <c r="Y1159" i="13"/>
  <c r="Y1318" i="13"/>
  <c r="Y788" i="13"/>
  <c r="Y4390" i="13"/>
  <c r="Y338" i="13"/>
  <c r="Y977" i="13"/>
  <c r="Y3325" i="13"/>
  <c r="Y4418" i="13"/>
  <c r="Y1698" i="13"/>
  <c r="Y696" i="13"/>
  <c r="Y1005" i="13"/>
  <c r="Y4250" i="13"/>
  <c r="Y2889" i="13"/>
  <c r="Y1803" i="13"/>
  <c r="Y369" i="13"/>
  <c r="Y1877" i="13"/>
  <c r="Y4132" i="13"/>
  <c r="Y3148" i="13"/>
  <c r="Y3663" i="13"/>
  <c r="Y4692" i="13"/>
  <c r="Y2614" i="13"/>
  <c r="Y4480" i="13"/>
  <c r="Y3427" i="13"/>
  <c r="Y974" i="13"/>
  <c r="Y2936" i="13"/>
  <c r="Y2754" i="13"/>
  <c r="Y3577" i="13"/>
  <c r="Y408" i="13"/>
  <c r="Y2030" i="13"/>
  <c r="Y1250" i="13"/>
  <c r="Y1398" i="13"/>
  <c r="Y3095" i="13"/>
  <c r="Y2471" i="13"/>
  <c r="Y4393" i="13"/>
  <c r="Y100" i="13"/>
  <c r="Y846" i="13"/>
  <c r="Y2166" i="13"/>
  <c r="Y1225" i="13"/>
  <c r="Y4709" i="13"/>
  <c r="Y889" i="13"/>
  <c r="Y1351" i="13"/>
  <c r="Y3672" i="13"/>
  <c r="Y4299" i="13"/>
  <c r="Y431" i="13"/>
  <c r="Y440" i="13"/>
  <c r="Y3985" i="13"/>
  <c r="Y3218" i="13"/>
  <c r="Y2829" i="13"/>
  <c r="Y389" i="13"/>
  <c r="Y604" i="13"/>
  <c r="Y3710" i="13"/>
  <c r="Y4824" i="13"/>
  <c r="Y2527" i="13"/>
  <c r="Y643" i="13"/>
  <c r="Y770" i="13"/>
  <c r="Y4341" i="13"/>
  <c r="Y4359" i="13"/>
  <c r="Y2928" i="13"/>
  <c r="Y3949" i="13"/>
  <c r="Y1685" i="13"/>
  <c r="Y3331" i="13"/>
  <c r="Y3113" i="13"/>
  <c r="Y3250" i="13"/>
  <c r="Y336" i="13"/>
  <c r="Y1279" i="13"/>
  <c r="Y940" i="13"/>
  <c r="Y3277" i="13"/>
  <c r="Y1428" i="13"/>
  <c r="Y5090" i="13"/>
  <c r="Y2524" i="13"/>
  <c r="Y1036" i="13"/>
  <c r="Y2116" i="13"/>
  <c r="Y3064" i="13"/>
  <c r="Y4963" i="13"/>
  <c r="Y2292" i="13"/>
  <c r="Y400" i="13"/>
  <c r="Y630" i="13"/>
  <c r="Y2248" i="13"/>
  <c r="Y4683" i="13"/>
  <c r="Y865" i="13"/>
  <c r="Y2186" i="13"/>
  <c r="Y3396" i="13"/>
  <c r="Y4461" i="13"/>
  <c r="Y1733" i="13"/>
  <c r="Y2022" i="13"/>
  <c r="Y1661" i="13"/>
  <c r="Y3366" i="13"/>
  <c r="Y3300" i="13"/>
  <c r="Y1756" i="13"/>
  <c r="Y959" i="13"/>
  <c r="Y3475" i="13"/>
  <c r="Y1859" i="13"/>
  <c r="Y4450" i="13"/>
  <c r="Y4599" i="13"/>
  <c r="Y3568" i="13"/>
  <c r="Y3978" i="13"/>
  <c r="Y1539" i="13"/>
  <c r="Y2061" i="13"/>
  <c r="Y1426" i="13"/>
  <c r="Y1529" i="13"/>
  <c r="Y2566" i="13"/>
  <c r="Y3014" i="13"/>
  <c r="Y3211" i="13"/>
  <c r="Y2435" i="13"/>
  <c r="Y2140" i="13"/>
  <c r="Y3600" i="13"/>
  <c r="Y3610" i="13"/>
  <c r="Y2947" i="13"/>
  <c r="Y753" i="13"/>
  <c r="Y337" i="13"/>
  <c r="Y2247" i="13"/>
  <c r="Y3878" i="13"/>
  <c r="Y75" i="13"/>
  <c r="Y1040" i="13"/>
  <c r="Y4037" i="13"/>
  <c r="Y2782" i="13"/>
  <c r="Y3225" i="13"/>
  <c r="Y433" i="13"/>
  <c r="Y18" i="13"/>
  <c r="Y5026" i="13"/>
  <c r="Y4256" i="13"/>
  <c r="Y3480" i="13"/>
  <c r="Y507" i="13"/>
  <c r="Y1140" i="13"/>
  <c r="Y2514" i="13"/>
  <c r="Y4264" i="13"/>
  <c r="Y4055" i="13"/>
  <c r="Y4365" i="13"/>
  <c r="Y92" i="13"/>
  <c r="Y3367" i="13"/>
  <c r="Y3513" i="13"/>
  <c r="Y3456" i="13"/>
  <c r="Y1726" i="13"/>
  <c r="Y1254" i="13"/>
  <c r="Y3303" i="13"/>
  <c r="Y3451" i="13"/>
  <c r="Y2084" i="13"/>
  <c r="Y2266" i="13"/>
  <c r="Y937" i="13"/>
  <c r="Y4600" i="13"/>
  <c r="Y2694" i="13"/>
  <c r="Y1361" i="13"/>
  <c r="Y3789" i="13"/>
  <c r="Y3483" i="13"/>
  <c r="Y2643" i="13"/>
  <c r="Y1966" i="13"/>
  <c r="Y2629" i="13"/>
  <c r="Y4146" i="13"/>
  <c r="Y1458" i="13"/>
  <c r="Y1508" i="13"/>
  <c r="Y660" i="13"/>
  <c r="Y1276" i="13"/>
  <c r="Y3022" i="13"/>
  <c r="Y2122" i="13"/>
  <c r="Y1933" i="13"/>
  <c r="Y3984" i="13"/>
  <c r="Y2923" i="13"/>
  <c r="Y3120" i="13"/>
  <c r="Y1939" i="13"/>
  <c r="Y1066" i="13"/>
  <c r="Y2159" i="13"/>
  <c r="Y4701" i="13"/>
  <c r="Y2956" i="13"/>
  <c r="Y1546" i="13"/>
  <c r="Y1907" i="13"/>
  <c r="Y3685" i="13"/>
  <c r="Y2448" i="13"/>
  <c r="Y3649" i="13"/>
  <c r="Y339" i="13"/>
  <c r="Y1847" i="13"/>
  <c r="Y4159" i="13"/>
  <c r="Y3139" i="13"/>
  <c r="Y1385" i="13"/>
  <c r="Y2437" i="13"/>
  <c r="Y4952" i="13"/>
  <c r="Y3409" i="13"/>
  <c r="Y3585" i="13"/>
  <c r="Y1462" i="13"/>
  <c r="Y3676" i="13"/>
  <c r="Y4787" i="13"/>
  <c r="Y4254" i="13"/>
  <c r="Y973" i="13"/>
  <c r="Y907" i="13"/>
  <c r="Y1549" i="13"/>
  <c r="Y4196" i="13"/>
  <c r="Y2865" i="13"/>
  <c r="Y74" i="13"/>
  <c r="Y425" i="13"/>
  <c r="Y2091" i="13"/>
  <c r="Y3826" i="13"/>
  <c r="Y3202" i="13"/>
  <c r="Y895" i="13"/>
  <c r="Y4263" i="13"/>
  <c r="Y5017" i="13"/>
  <c r="Y1101" i="13"/>
  <c r="Y805" i="13"/>
  <c r="Y2318" i="13"/>
  <c r="Y3743" i="13"/>
  <c r="Y4780" i="13"/>
  <c r="Y943" i="13"/>
  <c r="Y621" i="13"/>
  <c r="Y4881" i="13"/>
  <c r="Y1920" i="13"/>
  <c r="Y2178" i="13"/>
  <c r="Y757" i="13"/>
  <c r="Y1806" i="13"/>
  <c r="Y4582" i="13"/>
  <c r="Y2844" i="13"/>
  <c r="Y2115" i="13"/>
  <c r="Y1037" i="13"/>
  <c r="Y2386" i="13"/>
  <c r="Y3003" i="13"/>
  <c r="Y1396" i="13"/>
  <c r="Y1902" i="13"/>
  <c r="Y4247" i="13"/>
  <c r="Y3082" i="13"/>
  <c r="Y3512" i="13"/>
  <c r="Y1944" i="13"/>
  <c r="Y252" i="13"/>
  <c r="Y4119" i="13"/>
  <c r="Y4043" i="13"/>
  <c r="Y56" i="13"/>
  <c r="Y257" i="13"/>
  <c r="Y2999" i="13"/>
  <c r="Y3745" i="13"/>
  <c r="Y994" i="13"/>
  <c r="Y1333" i="13"/>
  <c r="Y4331" i="13"/>
  <c r="Y5037" i="13"/>
  <c r="Y214" i="13"/>
  <c r="Y334" i="13"/>
  <c r="Y3717" i="13"/>
  <c r="Y381" i="13"/>
  <c r="Y4649" i="13"/>
  <c r="Y2290" i="13"/>
  <c r="Y2010" i="13"/>
  <c r="Y3642" i="13"/>
  <c r="Y4032" i="13"/>
  <c r="Y368" i="13"/>
  <c r="Y1224" i="13"/>
  <c r="Y572" i="13"/>
  <c r="Y1994" i="13"/>
  <c r="Y4160" i="13"/>
  <c r="Y3753" i="13"/>
  <c r="Y3374" i="13"/>
  <c r="Y1173" i="13"/>
  <c r="Y2203" i="13"/>
  <c r="Y3741" i="13"/>
  <c r="Y2304" i="13"/>
  <c r="Y3002" i="13"/>
  <c r="Y1017" i="13"/>
  <c r="Y1049" i="13"/>
  <c r="Y1081" i="13"/>
  <c r="Y3818" i="13"/>
  <c r="Y4141" i="13"/>
  <c r="Y1533" i="13"/>
  <c r="Y364" i="13"/>
  <c r="Y4287" i="13"/>
  <c r="Y3732" i="13"/>
  <c r="Y1720" i="13"/>
  <c r="Y775" i="13"/>
  <c r="Y658" i="13"/>
  <c r="Y503" i="13"/>
  <c r="Y4900" i="13"/>
  <c r="Y4400" i="13"/>
  <c r="Y933" i="13"/>
  <c r="Y11" i="13"/>
  <c r="Y3699" i="13"/>
  <c r="Y70" i="13"/>
  <c r="Y741" i="13"/>
  <c r="Y1336" i="13"/>
  <c r="Y3299" i="13"/>
  <c r="Y3647" i="13"/>
  <c r="Y4261" i="13"/>
  <c r="Y1705" i="13"/>
  <c r="Y2249" i="13"/>
  <c r="Y1829" i="13"/>
  <c r="Y2384" i="13"/>
  <c r="Y3592" i="13"/>
  <c r="Y3653" i="13"/>
  <c r="Y1175" i="13"/>
  <c r="Y1598" i="13"/>
  <c r="Y1969" i="13"/>
  <c r="Y3720" i="13"/>
  <c r="Y4536" i="13"/>
  <c r="Y4007" i="13"/>
  <c r="Y1181" i="13"/>
  <c r="Y2131" i="13"/>
  <c r="Y2634" i="13"/>
  <c r="Y4125" i="13"/>
  <c r="Y4512" i="13"/>
  <c r="Y1124" i="13"/>
  <c r="Y1042" i="13"/>
  <c r="Y650" i="13"/>
  <c r="Y2963" i="13"/>
  <c r="Y4475" i="13"/>
  <c r="Y1735" i="13"/>
  <c r="Y808" i="13"/>
  <c r="Y3406" i="13"/>
  <c r="Y144" i="13"/>
  <c r="Y1789" i="13"/>
  <c r="Y234" i="13"/>
  <c r="Y262" i="13"/>
  <c r="Y4969" i="13"/>
  <c r="Y3617" i="13"/>
  <c r="Y1812" i="13"/>
  <c r="Y291" i="13"/>
  <c r="Y4675" i="13"/>
  <c r="Y282" i="13"/>
  <c r="Y3822" i="13"/>
  <c r="Y2008" i="13"/>
  <c r="Y3515" i="13"/>
  <c r="Y2676" i="13"/>
  <c r="Y2770" i="13"/>
  <c r="Y3669" i="13"/>
  <c r="Y2565" i="13"/>
  <c r="Y1346" i="13"/>
  <c r="Y3778" i="13"/>
  <c r="Y3063" i="13"/>
  <c r="Y4522" i="13"/>
  <c r="Y1675" i="13"/>
  <c r="Y1303" i="13"/>
  <c r="Y1075" i="13"/>
  <c r="Y2631" i="13"/>
  <c r="Y3491" i="13"/>
  <c r="Y4627" i="13"/>
  <c r="Y1389" i="13"/>
  <c r="Y1604" i="13"/>
  <c r="Y3235" i="13"/>
  <c r="Y2968" i="13"/>
  <c r="Y3666" i="13"/>
  <c r="Y2652" i="13"/>
  <c r="Y647" i="13"/>
  <c r="Y1640" i="13"/>
  <c r="Y4081" i="13"/>
  <c r="Y561" i="13"/>
  <c r="Y164" i="13"/>
  <c r="Y1074" i="13"/>
  <c r="Y3804" i="13"/>
  <c r="Y4666" i="13"/>
  <c r="Y1893" i="13"/>
  <c r="Y836" i="13"/>
  <c r="Y166" i="13"/>
  <c r="Y4051" i="13"/>
  <c r="Y4556" i="13"/>
  <c r="Y1916" i="13"/>
  <c r="Y1085" i="13"/>
  <c r="Y2096" i="13"/>
  <c r="Y3599" i="13"/>
  <c r="Y3866" i="13"/>
  <c r="Y4619" i="13"/>
  <c r="Y4279" i="13"/>
  <c r="Y3103" i="13"/>
  <c r="Y3449" i="13"/>
  <c r="Y2468" i="13"/>
  <c r="Y2394" i="13"/>
  <c r="Y556" i="13"/>
  <c r="Y2479" i="13"/>
  <c r="Y3588" i="13"/>
  <c r="Y2287" i="13"/>
  <c r="Y1760" i="13"/>
  <c r="Y1678" i="13"/>
  <c r="Y3127" i="13"/>
  <c r="Y3906" i="13"/>
  <c r="Y3833" i="13"/>
  <c r="Y1867" i="13"/>
  <c r="Y790" i="13"/>
  <c r="Y9" i="13"/>
  <c r="Y4277" i="13"/>
  <c r="Y3393" i="13"/>
  <c r="Y1485" i="13"/>
  <c r="Y843" i="13"/>
  <c r="Y4766" i="13"/>
  <c r="Y511" i="13"/>
  <c r="Y727" i="13"/>
  <c r="Y697" i="13"/>
  <c r="Y581" i="13"/>
  <c r="Y4937" i="13"/>
  <c r="Y3013" i="13"/>
  <c r="Y885" i="13"/>
  <c r="Y2089" i="13"/>
  <c r="Y4405" i="13"/>
  <c r="Y909" i="13"/>
  <c r="Y3694" i="13"/>
  <c r="Y2617" i="13"/>
  <c r="Y3189" i="13"/>
  <c r="Y3350" i="13"/>
  <c r="Y686" i="13"/>
  <c r="Y1188" i="13"/>
  <c r="Y2651" i="13"/>
  <c r="Y2188" i="13"/>
  <c r="Y3628" i="13"/>
  <c r="Y3809" i="13"/>
  <c r="Y1286" i="13"/>
  <c r="Y1162" i="13"/>
  <c r="Y1976" i="13"/>
  <c r="Y2685" i="13"/>
  <c r="Y4645" i="13"/>
  <c r="Y1559" i="13"/>
  <c r="Y862" i="13"/>
  <c r="Y740" i="13"/>
  <c r="Y4760" i="13"/>
  <c r="Y1056" i="13"/>
  <c r="Y1214" i="13"/>
  <c r="Y2104" i="13"/>
  <c r="Y4811" i="13"/>
  <c r="Y1755" i="13"/>
  <c r="Y1156" i="13"/>
  <c r="Y2168" i="13"/>
  <c r="Y4423" i="13"/>
  <c r="Y5052" i="13"/>
  <c r="Y1922" i="13"/>
  <c r="Y1290" i="13"/>
  <c r="Y981" i="13"/>
  <c r="Y3982" i="13"/>
  <c r="Y3318" i="13"/>
  <c r="Y4622" i="13"/>
  <c r="Y3408" i="13"/>
  <c r="Y2799" i="13"/>
  <c r="Y1938" i="13"/>
  <c r="Y2350" i="13"/>
  <c r="Y668" i="13"/>
  <c r="Y1397" i="13"/>
  <c r="Y4565" i="13"/>
  <c r="Y3042" i="13"/>
  <c r="Y1963" i="13"/>
  <c r="Y1245" i="13"/>
  <c r="Y1364" i="13"/>
  <c r="Y1161" i="13"/>
  <c r="Y3450" i="13"/>
  <c r="Y2877" i="13"/>
  <c r="Y4590" i="13"/>
  <c r="Y2823" i="13"/>
  <c r="Y2688" i="13"/>
  <c r="Y2457" i="13"/>
  <c r="Y809" i="13"/>
  <c r="Y3442" i="13"/>
  <c r="Y2360" i="13"/>
  <c r="Y2239" i="13"/>
  <c r="Y1614" i="13"/>
  <c r="Y195" i="13"/>
  <c r="Y2866" i="13"/>
  <c r="Y2322" i="13"/>
  <c r="Y2420" i="13"/>
  <c r="Y3335" i="13"/>
  <c r="Y2723" i="13"/>
  <c r="Y1594" i="13"/>
  <c r="Y1615" i="13"/>
  <c r="Y2253" i="13"/>
  <c r="Y4114" i="13"/>
  <c r="Y2320" i="13"/>
  <c r="Y2734" i="13"/>
  <c r="Y3306" i="13"/>
  <c r="Y1757" i="13"/>
  <c r="Y3076" i="13"/>
  <c r="Y3057" i="13"/>
  <c r="Y2726" i="13"/>
  <c r="Y807" i="13"/>
  <c r="Y2005" i="13"/>
  <c r="Y2156" i="13"/>
  <c r="Y2380" i="13"/>
  <c r="Y363" i="13"/>
  <c r="Y1619" i="13"/>
  <c r="Y4091" i="13"/>
  <c r="Y2592" i="13"/>
  <c r="Y2375" i="13"/>
  <c r="Y965" i="13"/>
  <c r="Y394" i="13"/>
  <c r="Y2232" i="13"/>
  <c r="Y4640" i="13"/>
  <c r="Y231" i="13"/>
  <c r="Y2250" i="13"/>
  <c r="Y1799" i="13"/>
  <c r="Y3780" i="13"/>
  <c r="Y4041" i="13"/>
  <c r="Y779" i="13"/>
  <c r="Y747" i="13"/>
  <c r="Y554" i="13"/>
  <c r="Y4715" i="13"/>
  <c r="Y1248" i="13"/>
  <c r="Y3495" i="13"/>
  <c r="Y4865" i="13"/>
  <c r="Y359" i="13"/>
  <c r="Y968" i="13"/>
  <c r="Y1421" i="13"/>
  <c r="Y3469" i="13"/>
  <c r="Y4353" i="13"/>
  <c r="Y200" i="13"/>
  <c r="Y801" i="13"/>
  <c r="Y4541" i="13"/>
  <c r="Y3107" i="13"/>
  <c r="Y1586" i="13"/>
  <c r="Y1406" i="13"/>
  <c r="Y869" i="13"/>
  <c r="Y3839" i="13"/>
  <c r="Y2778" i="13"/>
  <c r="Y3445" i="13"/>
  <c r="Y1968" i="13"/>
  <c r="Y290" i="13"/>
  <c r="Y2370" i="13"/>
  <c r="Y4506" i="13"/>
  <c r="Y778" i="13"/>
  <c r="Y2973" i="13"/>
  <c r="Y2822" i="13"/>
  <c r="Y4700" i="13"/>
  <c r="Y926" i="13"/>
  <c r="Y1221" i="13"/>
  <c r="Y1378" i="13"/>
  <c r="Y2219" i="13"/>
  <c r="Y3643" i="13"/>
  <c r="Y3053" i="13"/>
  <c r="Y2960" i="13"/>
  <c r="Y2080" i="13"/>
  <c r="Y2715" i="13"/>
  <c r="Y2870" i="13"/>
  <c r="Y3721" i="13"/>
  <c r="Y3881" i="13"/>
  <c r="Y2426" i="13"/>
  <c r="Y543" i="13"/>
  <c r="Y168" i="13"/>
  <c r="Y3322" i="13"/>
  <c r="Y4557" i="13"/>
  <c r="Y148" i="13"/>
  <c r="Y106" i="13"/>
  <c r="Y4576" i="13"/>
  <c r="Y2429" i="13"/>
  <c r="Y1193" i="13"/>
  <c r="Y1032" i="13"/>
  <c r="Y2361" i="13"/>
  <c r="Y3116" i="13"/>
  <c r="Y4370" i="13"/>
  <c r="Y230" i="13"/>
  <c r="Y232" i="13"/>
  <c r="Y4101" i="13"/>
  <c r="Y582" i="13"/>
  <c r="Y799" i="13"/>
  <c r="Y96" i="13"/>
  <c r="Y535" i="13"/>
  <c r="Y4631" i="13"/>
  <c r="Y3093" i="13"/>
  <c r="Y687" i="13"/>
  <c r="Y1270" i="13"/>
  <c r="Y1384" i="13"/>
  <c r="Y1791" i="13"/>
  <c r="Y3771" i="13"/>
  <c r="Y670" i="13"/>
  <c r="Y2029" i="13"/>
  <c r="Y1981" i="13"/>
  <c r="Y2354" i="13"/>
  <c r="Y3900" i="13"/>
  <c r="Y2374" i="13"/>
  <c r="Y3097" i="13"/>
  <c r="Y1552" i="13"/>
  <c r="Y1312" i="13"/>
  <c r="Y1771" i="13"/>
  <c r="Y3504" i="13"/>
  <c r="Y4095" i="13"/>
  <c r="Y104" i="13"/>
  <c r="Y319" i="13"/>
  <c r="Y351" i="13"/>
  <c r="Y5048" i="13"/>
  <c r="Y4368" i="13"/>
  <c r="Y657" i="13"/>
  <c r="Y349" i="13"/>
  <c r="Y3364" i="13"/>
  <c r="Y4660" i="13"/>
  <c r="Y1601" i="13"/>
  <c r="Y326" i="13"/>
  <c r="Y1381" i="13"/>
  <c r="Y3251" i="13"/>
  <c r="Y4140" i="13"/>
  <c r="Y259" i="13"/>
  <c r="Y1341" i="13"/>
  <c r="Y4651" i="13"/>
  <c r="Y452" i="13"/>
  <c r="Y67" i="13"/>
  <c r="Y932" i="13"/>
  <c r="Y2511" i="13"/>
  <c r="Y2735" i="13"/>
  <c r="Y2695" i="13"/>
  <c r="Y39" i="13"/>
  <c r="Y995" i="13"/>
  <c r="Y1603" i="13"/>
  <c r="Y2632" i="13"/>
  <c r="Y2787" i="13"/>
  <c r="Y4217" i="13"/>
  <c r="Y246" i="13"/>
  <c r="Y476" i="13"/>
  <c r="Y2826" i="13"/>
  <c r="Y2915" i="13"/>
  <c r="Y2767" i="13"/>
  <c r="Y3926" i="13"/>
  <c r="Y1800" i="13"/>
  <c r="Y393" i="13"/>
  <c r="Y2035" i="13"/>
  <c r="Y2442" i="13"/>
  <c r="Y5067" i="13"/>
  <c r="Y1537" i="13"/>
  <c r="Y52" i="13"/>
  <c r="Y162" i="13"/>
  <c r="Y2791" i="13"/>
  <c r="Y3756" i="13"/>
  <c r="Y742" i="13"/>
  <c r="Y247" i="13"/>
  <c r="Y4042" i="13"/>
  <c r="Y4534" i="13"/>
  <c r="Y1236" i="13"/>
  <c r="Y1611" i="13"/>
  <c r="Y331" i="13"/>
  <c r="Y3605" i="13"/>
  <c r="Y2811" i="13"/>
  <c r="Y1951" i="13"/>
  <c r="Y864" i="13"/>
  <c r="Y2349" i="13"/>
  <c r="Y1655" i="13"/>
  <c r="Y3950" i="13"/>
  <c r="Y4428" i="13"/>
  <c r="Y4412" i="13"/>
  <c r="Y3129" i="13"/>
  <c r="Y156" i="13"/>
  <c r="Y1822" i="13"/>
  <c r="Y4062" i="13"/>
  <c r="Y417" i="13"/>
  <c r="Y2421" i="13"/>
  <c r="Y2133" i="13"/>
  <c r="Y1498" i="13"/>
  <c r="Y2293" i="13"/>
  <c r="Y1609" i="13"/>
  <c r="Y3543" i="13"/>
  <c r="Y1572" i="13"/>
  <c r="Y2277" i="13"/>
  <c r="Y2220" i="13"/>
  <c r="Y2792" i="13"/>
  <c r="Y2674" i="13"/>
  <c r="Y3174" i="13"/>
  <c r="Y216" i="13"/>
  <c r="Y215" i="13"/>
  <c r="Y4555" i="13"/>
  <c r="Y3800" i="13"/>
  <c r="Y270" i="13"/>
  <c r="Y138" i="13"/>
  <c r="Y3531" i="13"/>
  <c r="Y2492" i="13"/>
  <c r="Y1284" i="13"/>
  <c r="Y635" i="13"/>
  <c r="Y455" i="13"/>
  <c r="Y3401" i="13"/>
  <c r="Y4658" i="13"/>
  <c r="Y123" i="13"/>
  <c r="Y415" i="13"/>
  <c r="Y3077" i="13"/>
  <c r="Y85" i="13"/>
  <c r="Y406" i="13"/>
  <c r="Y218" i="13"/>
  <c r="Y1368" i="13"/>
  <c r="Y4869" i="13"/>
  <c r="Y1983" i="13"/>
  <c r="Y2505" i="13"/>
  <c r="Y410" i="13"/>
  <c r="Y2504" i="13"/>
  <c r="Y2191" i="13"/>
  <c r="Y3654" i="13"/>
  <c r="Y1628" i="13"/>
  <c r="Y121" i="13"/>
  <c r="Y3203" i="13"/>
  <c r="Y2938" i="13"/>
  <c r="Y3820" i="13"/>
  <c r="Y1980" i="13"/>
  <c r="Y719" i="13"/>
  <c r="Y26" i="13"/>
  <c r="Y2733" i="13"/>
  <c r="Y4684" i="13"/>
  <c r="Y135" i="13"/>
  <c r="Y1826" i="13"/>
  <c r="Y4593" i="13"/>
  <c r="Y1146" i="13"/>
  <c r="Y1643" i="13"/>
  <c r="Y1297" i="13"/>
  <c r="Y794" i="13"/>
  <c r="Y4328" i="13"/>
  <c r="Y4096" i="13"/>
  <c r="Y1372" i="13"/>
  <c r="Y1176" i="13"/>
  <c r="Y3783" i="13"/>
  <c r="Y301" i="13"/>
  <c r="Y3939" i="13"/>
  <c r="Y1701" i="13"/>
  <c r="Y4175" i="13"/>
  <c r="Y3719" i="13"/>
  <c r="Y1830" i="13"/>
  <c r="Y4482" i="13"/>
  <c r="Y3803" i="13"/>
  <c r="Y2295" i="13"/>
  <c r="Y1478" i="13"/>
  <c r="Y1347" i="13"/>
  <c r="Y2848" i="13"/>
  <c r="Y4189" i="13"/>
  <c r="Y3290" i="13"/>
  <c r="Y1590" i="13"/>
  <c r="Y2580" i="13"/>
  <c r="Y1775" i="13"/>
  <c r="Y4344" i="13"/>
  <c r="Y1817" i="13"/>
  <c r="Y3362" i="13"/>
  <c r="Y3859" i="13"/>
  <c r="Y1362" i="13"/>
  <c r="Y2110" i="13"/>
  <c r="Y3557" i="13"/>
  <c r="Y3004" i="13"/>
  <c r="Y3618" i="13"/>
  <c r="Y2331" i="13"/>
  <c r="Y1324" i="13"/>
  <c r="Y2716" i="13"/>
  <c r="Y2023" i="13"/>
  <c r="Y2596" i="13"/>
  <c r="Y1094" i="13"/>
  <c r="Y4852" i="13"/>
  <c r="Y4193" i="13"/>
  <c r="Y2687" i="13"/>
  <c r="Y2033" i="13"/>
  <c r="Y1183" i="13"/>
  <c r="Y4431" i="13"/>
  <c r="Y2506" i="13"/>
  <c r="Y4445" i="13"/>
  <c r="Y1972" i="13"/>
  <c r="Y769" i="13"/>
  <c r="Y1978" i="13"/>
  <c r="Y3729" i="13"/>
  <c r="Y4864" i="13"/>
  <c r="Y4122" i="13"/>
  <c r="Y1367" i="13"/>
  <c r="Y2187" i="13"/>
  <c r="Y169" i="13"/>
  <c r="Y1249" i="13"/>
  <c r="Y2958" i="13"/>
  <c r="Y4416" i="13"/>
  <c r="Y4875" i="13"/>
  <c r="Y874" i="13"/>
  <c r="Y1880" i="13"/>
  <c r="Y3554" i="13"/>
  <c r="Y4005" i="13"/>
  <c r="Y3974" i="13"/>
  <c r="Y1638" i="13"/>
  <c r="Y44" i="13"/>
  <c r="Y342" i="13"/>
  <c r="Y3794" i="13"/>
  <c r="Y4778" i="13"/>
  <c r="Y1180" i="13"/>
  <c r="Y1253" i="13"/>
  <c r="Y4462" i="13"/>
  <c r="Y3229" i="13"/>
  <c r="Y145" i="13"/>
  <c r="Y1196" i="13"/>
  <c r="Y986" i="13"/>
  <c r="Y2496" i="13"/>
  <c r="Y729" i="13"/>
  <c r="Y1038" i="13"/>
  <c r="Y699" i="13"/>
  <c r="Y5078" i="13"/>
  <c r="Y170" i="13"/>
  <c r="Y1251" i="13"/>
  <c r="Y228" i="13"/>
  <c r="Y651" i="13"/>
  <c r="Y2896" i="13"/>
  <c r="Y2212" i="13"/>
  <c r="Y380" i="13"/>
  <c r="Y3058" i="13"/>
  <c r="Y3657" i="13"/>
  <c r="Y4693" i="13"/>
  <c r="Y2589" i="13"/>
  <c r="Y1134" i="13"/>
  <c r="Y2205" i="13"/>
  <c r="Y2224" i="13"/>
  <c r="Y3037" i="13"/>
  <c r="Y3209" i="13"/>
  <c r="Y4457" i="13"/>
  <c r="Y1308" i="13"/>
  <c r="Y155" i="13"/>
  <c r="Y3705" i="13"/>
  <c r="Y2667" i="13"/>
  <c r="Y4837" i="13"/>
  <c r="Y2066" i="13"/>
  <c r="Y14" i="13"/>
  <c r="Y960" i="13"/>
  <c r="Y3722" i="13"/>
  <c r="Y3727" i="13"/>
  <c r="Y424" i="13"/>
  <c r="Y1403" i="13"/>
  <c r="Y3655" i="13"/>
  <c r="Y4265" i="13"/>
  <c r="Y2307" i="13"/>
  <c r="Y149" i="13"/>
  <c r="Y2017" i="13"/>
  <c r="Y3858" i="13"/>
  <c r="Y2458" i="13"/>
  <c r="Y756" i="13"/>
  <c r="Y1024" i="13"/>
  <c r="Y3340" i="13"/>
  <c r="Y649" i="13"/>
  <c r="Y422" i="13"/>
  <c r="Y739" i="13"/>
  <c r="Y695" i="13"/>
  <c r="Y3566" i="13"/>
  <c r="Y3482" i="13"/>
  <c r="Y1913" i="13"/>
  <c r="Y540" i="13"/>
  <c r="Y1292" i="13"/>
  <c r="Y3284" i="13"/>
  <c r="Y1715" i="13"/>
  <c r="Y1719" i="13"/>
  <c r="Y1578" i="13"/>
  <c r="Y2299" i="13"/>
  <c r="Y2313" i="13"/>
  <c r="Y1514" i="13"/>
  <c r="Y4276" i="13"/>
  <c r="Y3777" i="13"/>
  <c r="Y2012" i="13"/>
  <c r="Y1343" i="13"/>
  <c r="Y3136" i="13"/>
  <c r="Y3207" i="13"/>
  <c r="Y4157" i="13"/>
  <c r="Y2243" i="13"/>
  <c r="Y312" i="13"/>
  <c r="Y372" i="13"/>
  <c r="Y3953" i="13"/>
  <c r="Y2225" i="13"/>
  <c r="Y1694" i="13"/>
  <c r="Y1311" i="13"/>
  <c r="Y3779" i="13"/>
  <c r="Y468" i="13"/>
  <c r="Y1535" i="13"/>
  <c r="Y1100" i="13"/>
  <c r="Y1014" i="13"/>
  <c r="Y5072" i="13"/>
  <c r="Y4153" i="13"/>
  <c r="Y1309" i="13"/>
  <c r="Y590" i="13"/>
  <c r="Y3921" i="13"/>
  <c r="Y591" i="13"/>
  <c r="Y4515" i="13"/>
  <c r="Y952" i="13"/>
  <c r="Y3920" i="13"/>
  <c r="Y3988" i="13"/>
  <c r="Y2377" i="13"/>
  <c r="Y2637" i="13"/>
  <c r="Y3106" i="13"/>
  <c r="Y3497" i="13"/>
  <c r="Y2369" i="13"/>
  <c r="Y2554" i="13"/>
  <c r="Y597" i="13"/>
  <c r="Y2388" i="13"/>
  <c r="Y2880" i="13"/>
  <c r="Y3332" i="13"/>
  <c r="Y2347" i="13"/>
  <c r="Y1285" i="13"/>
  <c r="Y3059" i="13"/>
  <c r="Y3412" i="13"/>
  <c r="Y3075" i="13"/>
  <c r="Y1712" i="13"/>
  <c r="Y420" i="13"/>
  <c r="Y849" i="13"/>
  <c r="Y3959" i="13"/>
  <c r="Y3870" i="13"/>
  <c r="Y333" i="13"/>
  <c r="Y365" i="13"/>
  <c r="Y5025" i="13"/>
  <c r="Y4880" i="13"/>
  <c r="Y2196" i="13"/>
  <c r="Y324" i="13"/>
  <c r="Y938" i="13"/>
  <c r="Y4537" i="13"/>
  <c r="Y2363" i="13"/>
  <c r="Y701" i="13"/>
  <c r="Y183" i="13"/>
  <c r="Y4387" i="13"/>
  <c r="Y1246" i="13"/>
  <c r="Y1001" i="13"/>
  <c r="Y705" i="13"/>
  <c r="Y439" i="13"/>
  <c r="Y2430" i="13"/>
  <c r="Y1941" i="13"/>
  <c r="Y1708" i="13"/>
  <c r="Y3291" i="13"/>
  <c r="Y4641" i="13"/>
  <c r="Y4345" i="13"/>
  <c r="Y1819" i="13"/>
  <c r="Y2532" i="13"/>
  <c r="Y4151" i="13"/>
  <c r="Y2665" i="13"/>
  <c r="Y3024" i="13"/>
  <c r="Y2123" i="13"/>
  <c r="Y912" i="13"/>
  <c r="Y374" i="13"/>
  <c r="Y4632" i="13"/>
  <c r="Y2793" i="13"/>
  <c r="Y564" i="13"/>
  <c r="Y297" i="13"/>
  <c r="Y2581" i="13"/>
  <c r="Y4272" i="13"/>
  <c r="Y1431" i="13"/>
  <c r="Y134" i="13"/>
  <c r="Y493" i="13"/>
  <c r="Y81" i="13"/>
  <c r="Y4362" i="13"/>
  <c r="Y4832" i="13"/>
  <c r="Y211" i="13"/>
  <c r="Y1864" i="13"/>
  <c r="Y4742" i="13"/>
  <c r="Y812" i="13"/>
  <c r="Y3740" i="13"/>
  <c r="Y694" i="13"/>
  <c r="Y3263" i="13"/>
  <c r="Y4674" i="13"/>
  <c r="Y2315" i="13"/>
  <c r="Y4131" i="13"/>
  <c r="Y2456" i="13"/>
  <c r="Y2508" i="13"/>
  <c r="Y2982" i="13"/>
  <c r="Y2160" i="13"/>
  <c r="Y3947" i="13"/>
  <c r="Y2736" i="13"/>
  <c r="Y2901" i="13"/>
  <c r="Y3545" i="13"/>
  <c r="Y1780" i="13"/>
  <c r="Y3429" i="13"/>
  <c r="Y3580" i="13"/>
  <c r="Y4050" i="13"/>
  <c r="Y2671" i="13"/>
  <c r="Y2095" i="13"/>
  <c r="Y1560" i="13"/>
  <c r="Y1411" i="13"/>
  <c r="Y3994" i="13"/>
  <c r="Y2784" i="13"/>
  <c r="Y2934" i="13"/>
  <c r="Y1906" i="13"/>
  <c r="Y1937" i="13"/>
  <c r="Y2762" i="13"/>
  <c r="Y3081" i="13"/>
  <c r="Y185" i="13"/>
  <c r="Y2574" i="13"/>
  <c r="Y3821" i="13"/>
  <c r="Y2711" i="13"/>
  <c r="Y3341" i="13"/>
  <c r="Y2478" i="13"/>
  <c r="Y1934" i="13"/>
  <c r="Y3533" i="13"/>
  <c r="Y2816" i="13"/>
  <c r="Y2992" i="13"/>
  <c r="Y1871" i="13"/>
  <c r="Y1172" i="13"/>
  <c r="Y4751" i="13"/>
  <c r="Y3400" i="13"/>
  <c r="Y3051" i="13"/>
  <c r="Y295" i="13"/>
  <c r="Y1900" i="13"/>
  <c r="Y3365" i="13"/>
  <c r="Y1896" i="13"/>
  <c r="Y1022" i="13"/>
  <c r="Y3683" i="13"/>
  <c r="Y2485" i="13"/>
  <c r="Y2602" i="13"/>
  <c r="Y2094" i="13"/>
  <c r="Y309" i="13"/>
  <c r="Y4211" i="13"/>
  <c r="Y4054" i="13"/>
  <c r="Y887" i="13"/>
  <c r="Y637" i="13"/>
  <c r="Y1459" i="13"/>
  <c r="Y4169" i="13"/>
  <c r="Y264" i="13"/>
  <c r="Y1851" i="13"/>
  <c r="Y3278" i="13"/>
  <c r="Y5045" i="13"/>
  <c r="Y537" i="13"/>
  <c r="Y487" i="13"/>
  <c r="Y3738" i="13"/>
  <c r="Y796" i="13"/>
  <c r="Y1544" i="13"/>
  <c r="Y1160" i="13"/>
  <c r="Y4481" i="13"/>
  <c r="Y685" i="13"/>
  <c r="Y4729" i="13"/>
  <c r="Y2512" i="13"/>
  <c r="Y2759" i="13"/>
  <c r="Y1739" i="13"/>
  <c r="Y449" i="13"/>
  <c r="Y4673" i="13"/>
  <c r="Y2843" i="13"/>
  <c r="Y2085" i="13"/>
  <c r="Y1795" i="13"/>
  <c r="Y1138" i="13"/>
  <c r="Y2367" i="13"/>
  <c r="Y3267" i="13"/>
  <c r="Y258" i="13"/>
  <c r="Y1924" i="13"/>
  <c r="Y2749" i="13"/>
  <c r="Y3006" i="13"/>
  <c r="Y2605" i="13"/>
  <c r="Y3288" i="13"/>
  <c r="Y1402" i="13"/>
  <c r="Y3893" i="13"/>
  <c r="Y1099" i="13"/>
  <c r="Y528" i="13"/>
  <c r="Y4424" i="13"/>
  <c r="Y4038" i="13"/>
  <c r="Y861" i="13"/>
  <c r="Y804" i="13"/>
  <c r="Y1103" i="13"/>
  <c r="Y3749" i="13"/>
  <c r="Y3645" i="13"/>
  <c r="Y494" i="13"/>
  <c r="Y3310" i="13"/>
  <c r="Y4105" i="13"/>
  <c r="Y2161" i="13"/>
  <c r="Y2032" i="13"/>
  <c r="Y3188" i="13"/>
  <c r="Y2183" i="13"/>
  <c r="Y1882" i="13"/>
  <c r="Y2141" i="13"/>
  <c r="Y1564" i="13"/>
  <c r="Y2571" i="13"/>
  <c r="Y601" i="13"/>
  <c r="Y3363" i="13"/>
  <c r="Y2720" i="13"/>
  <c r="Y4271" i="13"/>
  <c r="Y1793" i="13"/>
  <c r="Y1069" i="13"/>
  <c r="Y2840" i="13"/>
  <c r="Y2300" i="13"/>
  <c r="Y4685" i="13"/>
  <c r="Y466" i="13"/>
  <c r="Y272" i="13"/>
  <c r="Y481" i="13"/>
  <c r="Y4720" i="13"/>
  <c r="Y2149" i="13"/>
  <c r="Y462" i="13"/>
  <c r="Y1600" i="13"/>
  <c r="Y4323" i="13"/>
  <c r="Y4927" i="13"/>
  <c r="Y382" i="13"/>
  <c r="Y689" i="13"/>
  <c r="Y273" i="13"/>
  <c r="Y3677" i="13"/>
  <c r="Y3562" i="13"/>
  <c r="Y356" i="13"/>
  <c r="Y856" i="13"/>
  <c r="Y1046" i="13"/>
  <c r="Y5005" i="13"/>
  <c r="Y1227" i="13"/>
  <c r="Y3927" i="13"/>
  <c r="Y275" i="13"/>
  <c r="Y762" i="13"/>
  <c r="Y2189" i="13"/>
  <c r="Y677" i="13"/>
  <c r="Y2338" i="13"/>
  <c r="Y3556" i="13"/>
  <c r="Y1571" i="13"/>
  <c r="Y3447" i="13"/>
  <c r="Y1657" i="13"/>
  <c r="Y1137" i="13"/>
  <c r="Y880" i="13"/>
  <c r="Y1974" i="13"/>
  <c r="Y2722" i="13"/>
  <c r="Y4156" i="13"/>
  <c r="Y3932" i="13"/>
  <c r="Y2297" i="13"/>
  <c r="Y2654" i="13"/>
  <c r="Y3271" i="13"/>
  <c r="Y4167" i="13"/>
  <c r="Y4957" i="13"/>
  <c r="Y2373" i="13"/>
  <c r="Y269" i="13"/>
  <c r="Y569" i="13"/>
  <c r="Y3563" i="13"/>
  <c r="Y2558" i="13"/>
  <c r="Y761" i="13"/>
  <c r="Y1057" i="13"/>
  <c r="Y4958" i="13"/>
  <c r="Y4745" i="13"/>
  <c r="Y1599" i="13"/>
  <c r="Y777" i="13"/>
  <c r="Y256" i="13"/>
  <c r="Y3369" i="13"/>
  <c r="Y4784" i="13"/>
  <c r="Y1437" i="13"/>
  <c r="Y944" i="13"/>
  <c r="Y153" i="13"/>
  <c r="Y5001" i="13"/>
  <c r="Y664" i="13"/>
  <c r="Y1096" i="13"/>
  <c r="Y515" i="13"/>
  <c r="Y1302" i="13"/>
  <c r="Y4552" i="13"/>
  <c r="Y615" i="13"/>
  <c r="Y1316" i="13"/>
  <c r="Y1702" i="13"/>
  <c r="Y3440" i="13"/>
  <c r="Y4876" i="13"/>
  <c r="Y867" i="13"/>
  <c r="Y2213" i="13"/>
  <c r="Y1365" i="13"/>
  <c r="Y886" i="13"/>
  <c r="Y1345" i="13"/>
  <c r="Y3171" i="13"/>
  <c r="Y4608" i="13"/>
  <c r="Y2501" i="13"/>
  <c r="Y1202" i="13"/>
  <c r="Y3133" i="13"/>
  <c r="Y1728" i="13"/>
  <c r="Y2173" i="13"/>
  <c r="Y3258" i="13"/>
  <c r="Y946" i="13"/>
  <c r="Y945" i="13"/>
  <c r="Y4463" i="13"/>
  <c r="Y4108" i="13"/>
  <c r="Y607" i="13"/>
  <c r="Y764" i="13"/>
  <c r="Y3914" i="13"/>
  <c r="Y4605" i="13"/>
  <c r="Y2356" i="13"/>
  <c r="Y605" i="13"/>
  <c r="Y206" i="13"/>
  <c r="Y3084" i="13"/>
  <c r="Y4714" i="13"/>
  <c r="Y797" i="13"/>
  <c r="Y46" i="13"/>
  <c r="Y4083" i="13"/>
  <c r="Y409" i="13"/>
  <c r="Y555" i="13"/>
  <c r="Y844" i="13"/>
  <c r="Y1412" i="13"/>
  <c r="Y3973" i="13"/>
  <c r="Y3355" i="13"/>
  <c r="Y1534" i="13"/>
  <c r="Y3919" i="13"/>
  <c r="Y663" i="13"/>
  <c r="Y1067" i="13"/>
  <c r="Y1838" i="13"/>
  <c r="Y2042" i="13"/>
  <c r="Y4697" i="13"/>
  <c r="Y2680" i="13"/>
  <c r="Y4835" i="13"/>
  <c r="Y1569" i="13"/>
  <c r="Y2251" i="13"/>
  <c r="Y4434" i="13"/>
  <c r="Y2780" i="13"/>
  <c r="Y4726" i="13"/>
  <c r="Y1424" i="13"/>
  <c r="Y311" i="13"/>
  <c r="Y1128" i="13"/>
  <c r="Y2296" i="13"/>
  <c r="Y2261" i="13"/>
  <c r="Y576" i="13"/>
  <c r="Y675" i="13"/>
  <c r="Y1792" i="13"/>
  <c r="Y4143" i="13"/>
  <c r="Y1476" i="13"/>
  <c r="Y988" i="13"/>
  <c r="Y120" i="13"/>
  <c r="Y3656" i="13"/>
  <c r="Y4615" i="13"/>
  <c r="Y1738" i="13"/>
  <c r="Y54" i="13"/>
  <c r="Y948" i="13"/>
  <c r="Y4106" i="13"/>
  <c r="Y1121" i="13"/>
  <c r="Y1012" i="13"/>
  <c r="Y947" i="13"/>
  <c r="Y4173" i="13"/>
  <c r="Y1786" i="13"/>
  <c r="Y2428" i="13"/>
  <c r="Y1481" i="13"/>
  <c r="Y2887" i="13"/>
  <c r="Y3528" i="13"/>
  <c r="Y2507" i="13"/>
  <c r="Y2549" i="13"/>
  <c r="Y3624" i="13"/>
  <c r="Y3459" i="13"/>
  <c r="Y2859" i="13"/>
  <c r="Y2324" i="13"/>
  <c r="Y813" i="13"/>
  <c r="Y1045" i="13"/>
  <c r="Y4906" i="13"/>
  <c r="Y4723" i="13"/>
  <c r="Y471" i="13"/>
  <c r="Y698" i="13"/>
  <c r="Y4465" i="13"/>
  <c r="Y2781" i="13"/>
  <c r="Y1262" i="13"/>
  <c r="Y1487" i="13"/>
  <c r="Y454" i="13"/>
  <c r="Y4087" i="13"/>
  <c r="Y5027" i="13"/>
  <c r="Y1350" i="13"/>
  <c r="Y279" i="13"/>
  <c r="Y2263" i="13"/>
  <c r="Y578" i="13"/>
  <c r="Y983" i="13"/>
  <c r="Y201" i="13"/>
  <c r="Y1480" i="13"/>
  <c r="Y5041" i="13"/>
  <c r="Y2284" i="13"/>
  <c r="Y4040" i="13"/>
  <c r="Y1845" i="13"/>
  <c r="Y4226" i="13"/>
  <c r="Y1330" i="13"/>
  <c r="Y919" i="13"/>
  <c r="Y4112" i="13"/>
  <c r="Y3701" i="13"/>
  <c r="Y3933" i="13"/>
  <c r="Y2075" i="13"/>
  <c r="Y2459" i="13"/>
  <c r="Y3104" i="13"/>
  <c r="Y1484" i="13"/>
  <c r="Y3700" i="13"/>
  <c r="Y3157" i="13"/>
  <c r="Y2696" i="13"/>
  <c r="Y277" i="13"/>
  <c r="Y2385" i="13"/>
  <c r="Y3835" i="13"/>
  <c r="Y3021" i="13"/>
  <c r="Y4001" i="13"/>
  <c r="Y1794" i="13"/>
  <c r="Y2204" i="13"/>
  <c r="Y2795" i="13"/>
  <c r="Y2701" i="13"/>
  <c r="Y2686" i="13"/>
  <c r="Y1194" i="13"/>
  <c r="Y4521" i="13"/>
  <c r="Y2802" i="13"/>
  <c r="Y3937" i="13"/>
  <c r="Y1724" i="13"/>
  <c r="Y975" i="13"/>
  <c r="Y5083" i="13"/>
  <c r="Y1030" i="13"/>
  <c r="Y1234" i="13"/>
  <c r="Y2531" i="13"/>
  <c r="Y1543" i="13"/>
  <c r="Y3931" i="13"/>
  <c r="Y2500" i="13"/>
  <c r="Y1891" i="13"/>
  <c r="Y2207" i="13"/>
  <c r="Y692" i="13"/>
  <c r="Y3040" i="13"/>
  <c r="Y1962" i="13"/>
  <c r="Y1482" i="13"/>
  <c r="Y4018" i="13"/>
  <c r="Y2060" i="13"/>
  <c r="Y1467" i="13"/>
  <c r="Y667" i="13"/>
  <c r="Y2069" i="13"/>
  <c r="Y2702" i="13"/>
  <c r="Y4120" i="13"/>
  <c r="Y1068" i="13"/>
  <c r="Y745" i="13"/>
  <c r="Y4938" i="13"/>
  <c r="Y4808" i="13"/>
  <c r="Y641" i="13"/>
  <c r="Y93" i="13"/>
  <c r="Y2684" i="13"/>
  <c r="Y3924" i="13"/>
  <c r="Y645" i="13"/>
  <c r="Y4950" i="13"/>
  <c r="Y4635" i="13"/>
  <c r="Y1021" i="13"/>
  <c r="Y628" i="13"/>
  <c r="Y4322" i="13"/>
  <c r="Y4034" i="13"/>
  <c r="Y863" i="13"/>
  <c r="Y4789" i="13"/>
  <c r="Y3046" i="13"/>
  <c r="Y4513" i="13"/>
  <c r="Y1588" i="13"/>
  <c r="Y1831" i="13"/>
  <c r="Y4562" i="13"/>
  <c r="Y2087" i="13"/>
  <c r="Y4819" i="13"/>
  <c r="Y1644" i="13"/>
  <c r="Y2427" i="13"/>
  <c r="Y3761" i="13"/>
  <c r="Y2150" i="13"/>
  <c r="Y1442" i="13"/>
  <c r="Y1777" i="13"/>
  <c r="Y3889" i="13"/>
  <c r="Y2786" i="13"/>
  <c r="Y4755" i="13"/>
  <c r="Y1301" i="13"/>
  <c r="Y136" i="13"/>
  <c r="Y2157" i="13"/>
  <c r="Y3234" i="13"/>
  <c r="Y3052" i="13"/>
  <c r="Y2760" i="13"/>
  <c r="Y1013" i="13"/>
  <c r="Y562" i="13"/>
  <c r="Y1523" i="13"/>
  <c r="Y2703" i="13"/>
  <c r="Y2920" i="13"/>
  <c r="Y3757" i="13"/>
  <c r="Y1186" i="13"/>
  <c r="Y2466" i="13"/>
  <c r="Y2218" i="13"/>
  <c r="Y3452" i="13"/>
  <c r="Y4269" i="13"/>
  <c r="Y426" i="13"/>
  <c r="Y1015" i="13"/>
  <c r="Y931" i="13"/>
  <c r="Y4471" i="13"/>
  <c r="Y4647" i="13"/>
  <c r="Y1357" i="13"/>
  <c r="Y105" i="13"/>
  <c r="Y4739" i="13"/>
  <c r="Y3698" i="13"/>
  <c r="Y13" i="13"/>
  <c r="Y1427" i="13"/>
  <c r="Y831" i="13"/>
  <c r="Y4508" i="13"/>
  <c r="Y4145" i="13"/>
  <c r="Y785" i="13"/>
  <c r="Y20" i="13"/>
  <c r="Y917" i="13"/>
  <c r="Y2974" i="13"/>
  <c r="Y5039" i="13"/>
  <c r="Y638" i="13"/>
  <c r="Y3186" i="13"/>
  <c r="Y2321" i="13"/>
  <c r="Y1946" i="13"/>
  <c r="Y2776" i="13"/>
  <c r="Y3385" i="13"/>
  <c r="Y2646" i="13"/>
  <c r="Y1504" i="13"/>
  <c r="Y2952" i="13"/>
  <c r="Y1521" i="13"/>
  <c r="Y866" i="13"/>
  <c r="Y2743" i="13"/>
  <c r="Y2298" i="13"/>
  <c r="Y4775" i="13"/>
  <c r="Y2128" i="13"/>
  <c r="Y1165" i="13"/>
  <c r="Y3397" i="13"/>
  <c r="Y3370" i="13"/>
  <c r="Y4361" i="13"/>
  <c r="Y1833" i="13"/>
  <c r="Y502" i="13"/>
  <c r="Y806" i="13"/>
  <c r="Y3797" i="13"/>
  <c r="Y3486" i="13"/>
  <c r="Y519" i="13"/>
  <c r="Y822" i="13"/>
  <c r="Y3631" i="13"/>
  <c r="Y4946" i="13"/>
  <c r="Y2569" i="13"/>
  <c r="Y485" i="13"/>
  <c r="Y857" i="13"/>
  <c r="Y3702" i="13"/>
  <c r="Y2856" i="13"/>
  <c r="Y1863" i="13"/>
  <c r="Y1304" i="13"/>
  <c r="Y905" i="13"/>
  <c r="Y5008" i="13"/>
  <c r="Y1072" i="13"/>
  <c r="Y4019" i="13"/>
  <c r="Y1669" i="13"/>
  <c r="Y32" i="13"/>
  <c r="Y3353" i="13"/>
  <c r="Y2546" i="13"/>
  <c r="Y1355" i="13"/>
  <c r="Y2260" i="13"/>
  <c r="Y2483" i="13"/>
  <c r="Y4369" i="13"/>
  <c r="Y2902" i="13"/>
  <c r="Y1300" i="13"/>
  <c r="Y1674" i="13"/>
  <c r="Y3244" i="13"/>
  <c r="Y3193" i="13"/>
  <c r="Y2417" i="13"/>
  <c r="Y3166" i="13"/>
  <c r="Y2403" i="13"/>
  <c r="Y1054" i="13"/>
  <c r="Y2125" i="13"/>
  <c r="Y2729" i="13"/>
  <c r="Y4046" i="13"/>
  <c r="Y2486" i="13"/>
  <c r="Y407" i="13"/>
  <c r="Y77" i="13"/>
  <c r="Y3273" i="13"/>
  <c r="Y3678" i="13"/>
  <c r="Y300" i="13"/>
  <c r="Y428" i="13"/>
  <c r="Y3028" i="13"/>
  <c r="Y2718" i="13"/>
  <c r="Y1931" i="13"/>
  <c r="Y642" i="13"/>
  <c r="Y1119" i="13"/>
  <c r="Y3159" i="13"/>
  <c r="Y2098" i="13"/>
  <c r="Y130" i="13"/>
  <c r="Y913" i="13"/>
  <c r="Y3911" i="13"/>
  <c r="Y531" i="13"/>
  <c r="Y1197" i="13"/>
  <c r="Y1116" i="13"/>
  <c r="Y142" i="13"/>
  <c r="Y4517" i="13"/>
  <c r="Y2739" i="13"/>
  <c r="Y4849" i="13"/>
  <c r="Y1602" i="13"/>
  <c r="Y1690" i="13"/>
  <c r="Y1866" i="13"/>
  <c r="Y2314" i="13"/>
  <c r="Y2798" i="13"/>
  <c r="Y3085" i="13"/>
  <c r="Y3525" i="13"/>
  <c r="Y2007" i="13"/>
  <c r="Y2000" i="13"/>
  <c r="Y3394" i="13"/>
  <c r="Y3175" i="13"/>
  <c r="Y4191" i="13"/>
  <c r="Y1489" i="13"/>
  <c r="Y1238" i="13"/>
  <c r="Y143" i="13"/>
  <c r="Y4962" i="13"/>
  <c r="Y4376" i="13"/>
  <c r="Y1363" i="13"/>
  <c r="Y57" i="13"/>
  <c r="Y3709" i="13"/>
  <c r="Y3548" i="13"/>
  <c r="Y2450" i="13"/>
  <c r="Y115" i="13"/>
  <c r="Y754" i="13"/>
  <c r="Y4409" i="13"/>
  <c r="Y3476" i="13"/>
  <c r="Y2625" i="13"/>
  <c r="Y1220" i="13"/>
  <c r="Y124" i="13"/>
  <c r="Y3766" i="13"/>
  <c r="Y101" i="13"/>
  <c r="Y4911" i="13"/>
  <c r="Y436" i="13"/>
  <c r="Y1349" i="13"/>
  <c r="Y1665" i="13"/>
  <c r="Y2078" i="13"/>
  <c r="Y568" i="13"/>
  <c r="Y2167" i="13"/>
  <c r="Y3547" i="13"/>
  <c r="Y3426" i="13"/>
  <c r="Y2763" i="13"/>
  <c r="Y1199" i="13"/>
  <c r="Y2645" i="13"/>
  <c r="Y4407" i="13"/>
  <c r="Y1226" i="13"/>
  <c r="Y1593" i="13"/>
  <c r="Y563" i="13"/>
  <c r="Y119" i="13"/>
  <c r="Y3735" i="13"/>
  <c r="Y4902" i="13"/>
  <c r="Y1105" i="13"/>
  <c r="Y1112" i="13"/>
  <c r="Y4144" i="13"/>
  <c r="Y3957" i="13"/>
  <c r="Y1884" i="13"/>
  <c r="Y539" i="13"/>
  <c r="Y208" i="13"/>
  <c r="Y3091" i="13"/>
  <c r="Y1987" i="13"/>
  <c r="Y27" i="13"/>
  <c r="Y1125" i="13"/>
  <c r="Y3802" i="13"/>
  <c r="Y1295" i="13"/>
  <c r="Y513" i="13"/>
  <c r="Y1129" i="13"/>
  <c r="Y1000" i="13"/>
  <c r="Y1945" i="13"/>
  <c r="Y4712" i="13"/>
  <c r="Y3831" i="13"/>
  <c r="Y2721" i="13"/>
  <c r="Y1184" i="13"/>
  <c r="Y50" i="13"/>
  <c r="Y3471" i="13"/>
  <c r="Y2911" i="13"/>
  <c r="Y3087" i="13"/>
  <c r="Y1894" i="13"/>
  <c r="Y2620" i="13"/>
  <c r="Y2996" i="13"/>
  <c r="Y2482" i="13"/>
  <c r="Y4549" i="13"/>
  <c r="Y3598" i="13"/>
  <c r="Y2438" i="13"/>
  <c r="Y1179" i="13"/>
  <c r="Y1104" i="13"/>
  <c r="Y2493" i="13"/>
  <c r="Y3865" i="13"/>
  <c r="Y1855" i="13"/>
  <c r="Y1762" i="13"/>
  <c r="Y3018" i="13"/>
  <c r="Y4251" i="13"/>
  <c r="Y3501" i="13"/>
  <c r="Y1266" i="13"/>
  <c r="Y2031" i="13"/>
  <c r="Y3748" i="13"/>
  <c r="Y3634" i="13"/>
  <c r="Y3142" i="13"/>
  <c r="Y2555" i="13"/>
  <c r="Y307" i="13"/>
  <c r="Y3388" i="13"/>
  <c r="Y2344" i="13"/>
  <c r="Y3765" i="13"/>
  <c r="Y1409" i="13"/>
  <c r="Y1747" i="13"/>
  <c r="Y3558" i="13"/>
  <c r="Y2747" i="13"/>
  <c r="Y2847" i="13"/>
  <c r="Y1955" i="13"/>
  <c r="Y1846" i="13"/>
  <c r="Y2070" i="13"/>
  <c r="Y4307" i="13"/>
  <c r="Y1749" i="13"/>
  <c r="Y1935" i="13"/>
  <c r="Y3899" i="13"/>
  <c r="Y3122" i="13"/>
  <c r="Y1258" i="13"/>
  <c r="Y2258" i="13"/>
  <c r="Y10" i="13"/>
  <c r="Y4706" i="13"/>
  <c r="Y1856" i="13"/>
  <c r="Y538" i="13"/>
  <c r="Y1155" i="13"/>
  <c r="Y4109" i="13"/>
  <c r="Y4845" i="13"/>
  <c r="Y765" i="13"/>
  <c r="Y1325" i="13"/>
  <c r="Y358" i="13"/>
  <c r="Y4437" i="13"/>
  <c r="Y2327" i="13"/>
  <c r="Y118" i="13"/>
  <c r="Y4008" i="13"/>
  <c r="Y5081" i="13"/>
  <c r="Y547" i="13"/>
  <c r="Y443" i="13"/>
  <c r="Y998" i="13"/>
  <c r="Y4327" i="13"/>
  <c r="Y4422" i="13"/>
  <c r="Y832" i="13"/>
  <c r="Y728" i="13"/>
  <c r="Y3516" i="13"/>
  <c r="Y4377" i="13"/>
  <c r="Y3031" i="13"/>
  <c r="Y1940" i="13"/>
  <c r="Y3626" i="13"/>
  <c r="Y3834" i="13"/>
  <c r="Y3728" i="13"/>
  <c r="Y2814" i="13"/>
  <c r="Y387" i="13"/>
  <c r="Y2597" i="13"/>
  <c r="Y4679" i="13"/>
  <c r="Y2310" i="13"/>
  <c r="Y2499" i="13"/>
  <c r="Y1488" i="13"/>
  <c r="Y4399" i="13"/>
  <c r="Y2279" i="13"/>
  <c r="Y2750" i="13"/>
  <c r="Y1695" i="13"/>
  <c r="Y1773" i="13"/>
  <c r="Y3864" i="13"/>
  <c r="Y4396" i="13"/>
  <c r="Y655" i="13"/>
  <c r="Y1375" i="13"/>
  <c r="Y1761" i="13"/>
  <c r="Y4456" i="13"/>
  <c r="Y3909" i="13"/>
  <c r="Y700" i="13"/>
  <c r="Y971" i="13"/>
  <c r="Y2666" i="13"/>
  <c r="Y3010" i="13"/>
  <c r="Y800" i="13"/>
  <c r="Y4033" i="13"/>
  <c r="Y1525" i="13"/>
  <c r="Y1927" i="13"/>
  <c r="Y3997" i="13"/>
  <c r="Y2238" i="13"/>
  <c r="Y4718" i="13"/>
  <c r="Y1782" i="13"/>
  <c r="Y1230" i="13"/>
  <c r="Y2317" i="13"/>
  <c r="Y2362" i="13"/>
  <c r="Y4212" i="13"/>
  <c r="Y3540" i="13"/>
  <c r="Y1392" i="13"/>
  <c r="Y1242" i="13"/>
  <c r="Y1666" i="13"/>
  <c r="Y854" i="13"/>
  <c r="Y4216" i="13"/>
  <c r="Y4765" i="13"/>
  <c r="Y1573" i="13"/>
  <c r="Y88" i="13"/>
  <c r="Y4777" i="13"/>
  <c r="Y3781" i="13"/>
  <c r="Y1073" i="13"/>
  <c r="Y174" i="13"/>
  <c r="Y2818" i="13"/>
  <c r="Y3399" i="13"/>
  <c r="Y1745" i="13"/>
  <c r="Y792" i="13"/>
  <c r="Y163" i="13"/>
  <c r="Y2725" i="13"/>
  <c r="Y3824" i="13"/>
  <c r="Y1473" i="13"/>
  <c r="Y21" i="13"/>
  <c r="Y2594" i="13"/>
  <c r="Y4240" i="13"/>
  <c r="Y2746" i="13"/>
  <c r="Y1967" i="13"/>
  <c r="Y3200" i="13"/>
  <c r="Y2855" i="13"/>
  <c r="Y731" i="13"/>
  <c r="Y2649" i="13"/>
  <c r="Y3541" i="13"/>
  <c r="Y3098" i="13"/>
  <c r="Y3292" i="13"/>
  <c r="Y2109" i="13"/>
  <c r="Y2145" i="13"/>
  <c r="Y2641" i="13"/>
  <c r="Y1627" i="13"/>
  <c r="Y3587" i="13"/>
  <c r="Y3055" i="13"/>
  <c r="Y782" i="13"/>
  <c r="Y1288" i="13"/>
  <c r="Y3000" i="13"/>
  <c r="Y3134" i="13"/>
  <c r="Y3817" i="13"/>
  <c r="Y934" i="13"/>
  <c r="Y784" i="13"/>
  <c r="Y385" i="13"/>
  <c r="Y4975" i="13"/>
  <c r="Y4207" i="13"/>
  <c r="Y110" i="13"/>
  <c r="Y212" i="13"/>
  <c r="Y2706" i="13"/>
  <c r="Y3162" i="13"/>
  <c r="Y3752" i="13"/>
  <c r="Y508" i="13"/>
  <c r="Y526" i="13"/>
  <c r="Y4656" i="13"/>
  <c r="Y2949" i="13"/>
  <c r="Y3240" i="13"/>
  <c r="Y392" i="13"/>
  <c r="Y243" i="13"/>
  <c r="Y4668" i="13"/>
  <c r="Y4730" i="13"/>
  <c r="Y1223" i="13"/>
  <c r="Y3150" i="13"/>
  <c r="Y1145" i="13"/>
  <c r="Y1108" i="13"/>
  <c r="Y4633" i="13"/>
  <c r="Y1783" i="13"/>
  <c r="Y4011" i="13"/>
  <c r="Y2550" i="13"/>
  <c r="Y1862" i="13"/>
  <c r="Y1483" i="13"/>
  <c r="Y2135" i="13"/>
  <c r="Y2985" i="13"/>
  <c r="Y3114" i="13"/>
  <c r="Y4764" i="13"/>
  <c r="Y1744" i="13"/>
  <c r="Y1875" i="13"/>
  <c r="Y3962" i="13"/>
  <c r="Y1746" i="13"/>
  <c r="Y4478" i="13"/>
  <c r="Y1515" i="13"/>
  <c r="Y1041" i="13"/>
  <c r="Y1283" i="13"/>
  <c r="Y4473" i="13"/>
  <c r="Y2909" i="13"/>
  <c r="Y31" i="13"/>
  <c r="Y327" i="13"/>
  <c r="Y2175" i="13"/>
  <c r="Y4519" i="13"/>
  <c r="Y2610" i="13"/>
  <c r="Y47" i="13"/>
  <c r="Y850" i="13"/>
  <c r="Y3338" i="13"/>
  <c r="Y3861" i="13"/>
  <c r="Y2072" i="13"/>
  <c r="Y61" i="13"/>
  <c r="Y712" i="13"/>
  <c r="Y3435" i="13"/>
  <c r="Y1317" i="13"/>
  <c r="Y776" i="13"/>
  <c r="Y1415" i="13"/>
  <c r="Y4748" i="13"/>
  <c r="Y4807" i="13"/>
  <c r="Y2971" i="13"/>
  <c r="Y33" i="13"/>
  <c r="Y1264" i="13"/>
  <c r="Y2491" i="13"/>
  <c r="Y1466" i="13"/>
  <c r="Y3124" i="13"/>
  <c r="Y3457" i="13"/>
  <c r="Y2821" i="13"/>
  <c r="Y2059" i="13"/>
  <c r="Y1801" i="13"/>
  <c r="Y2669" i="13"/>
  <c r="Y2839" i="13"/>
  <c r="Y5035" i="13"/>
  <c r="Y159" i="13"/>
  <c r="Y883" i="13"/>
  <c r="Y3079" i="13"/>
  <c r="Y4798" i="13"/>
  <c r="Y749" i="13"/>
  <c r="Y1195" i="13"/>
  <c r="Y4309" i="13"/>
  <c r="Y4209" i="13"/>
  <c r="Y1843" i="13"/>
  <c r="Y979" i="13"/>
  <c r="Y614" i="13"/>
  <c r="Y4944" i="13"/>
  <c r="Y3901" i="13"/>
  <c r="Y3311" i="13"/>
  <c r="Y196" i="13"/>
  <c r="Y40" i="13"/>
  <c r="Y4909" i="13"/>
  <c r="Y4771" i="13"/>
  <c r="Y2997" i="13"/>
  <c r="Y4176" i="13"/>
  <c r="Y1979" i="13"/>
  <c r="Y2529" i="13"/>
  <c r="Y710" i="13"/>
  <c r="Y2402" i="13"/>
  <c r="Y4410" i="13"/>
  <c r="Y2162" i="13"/>
  <c r="Y4550" i="13"/>
  <c r="Y2185" i="13"/>
  <c r="Y1201" i="13"/>
  <c r="Y3606" i="13"/>
  <c r="Y2052" i="13"/>
  <c r="Y4676" i="13"/>
  <c r="Y1438" i="13"/>
  <c r="Y2425" i="13"/>
  <c r="Y245" i="13"/>
  <c r="Y3905" i="13"/>
  <c r="Y3665" i="13"/>
  <c r="Y421" i="13"/>
  <c r="Y1171" i="13"/>
  <c r="Y3212" i="13"/>
  <c r="Y4235" i="13"/>
  <c r="Y910" i="13"/>
  <c r="Y362" i="13"/>
  <c r="Y951" i="13"/>
  <c r="Y3671" i="13"/>
  <c r="Y4898" i="13"/>
  <c r="Y1298" i="13"/>
  <c r="Y497" i="13"/>
  <c r="Y322" i="13"/>
  <c r="Y3652" i="13"/>
  <c r="Y552" i="13"/>
  <c r="Y233" i="13"/>
  <c r="Y1890" i="13"/>
  <c r="Y3751" i="13"/>
  <c r="Y5044" i="13"/>
  <c r="Y3594" i="13"/>
  <c r="Y1587" i="13"/>
  <c r="Y2888" i="13"/>
  <c r="Y310" i="13"/>
  <c r="Y4604" i="13"/>
  <c r="Y3636" i="13"/>
  <c r="Y2873" i="13"/>
  <c r="Y1452" i="13"/>
  <c r="Y1748" i="13"/>
  <c r="Y3101" i="13"/>
  <c r="Y2097" i="13"/>
  <c r="Y3439" i="13"/>
  <c r="Y2540" i="13"/>
  <c r="Y3569" i="13"/>
  <c r="Y2539" i="13"/>
  <c r="Y1993" i="13"/>
  <c r="Y2940" i="13"/>
  <c r="Y1886" i="13"/>
  <c r="Y3443" i="13"/>
  <c r="Y2710" i="13"/>
  <c r="Y2598" i="13"/>
  <c r="Y3067" i="13"/>
  <c r="Y2127" i="13"/>
  <c r="Y348" i="13"/>
  <c r="Y1849" i="13"/>
  <c r="Y4476" i="13"/>
  <c r="Y3576" i="13"/>
  <c r="Y3315" i="13"/>
  <c r="Y2567" i="13"/>
  <c r="Y278" i="13"/>
  <c r="Y3197" i="13"/>
  <c r="Y3316" i="13"/>
  <c r="Y3530" i="13"/>
  <c r="Y2100" i="13"/>
  <c r="Y1131" i="13"/>
  <c r="Y2677" i="13"/>
  <c r="Y1648" i="13"/>
  <c r="Y3572" i="13"/>
  <c r="Y2171" i="13"/>
  <c r="Y2269" i="13"/>
  <c r="Y3216" i="13"/>
  <c r="Y2981" i="13"/>
  <c r="Y925" i="13"/>
  <c r="Y2039" i="13"/>
  <c r="Y4048" i="13"/>
  <c r="Y2954" i="13"/>
  <c r="Y2979" i="13"/>
  <c r="Y3033" i="13"/>
  <c r="Y1216" i="13"/>
  <c r="Y4248" i="13"/>
  <c r="Y584" i="13"/>
  <c r="Y397" i="13"/>
  <c r="Y3454" i="13"/>
  <c r="Y3478" i="13"/>
  <c r="Y187" i="13"/>
  <c r="Y178" i="13"/>
  <c r="Y165" i="13"/>
  <c r="Y3132" i="13"/>
  <c r="Y3494" i="13"/>
  <c r="Y609" i="13"/>
  <c r="Y4039" i="13"/>
  <c r="Y4429" i="13"/>
  <c r="Y237" i="13"/>
  <c r="Y292" i="13"/>
  <c r="Y633" i="13"/>
  <c r="Y3559" i="13"/>
  <c r="Y3917" i="13"/>
  <c r="Y223" i="13"/>
  <c r="Y1047" i="13"/>
  <c r="Y2913" i="13"/>
  <c r="Y2283" i="13"/>
  <c r="Y3500" i="13"/>
  <c r="Y2107" i="13"/>
  <c r="Y1237" i="13"/>
  <c r="Y3039" i="13"/>
  <c r="Y2638" i="13"/>
  <c r="Y3289" i="13"/>
  <c r="Y2409" i="13"/>
  <c r="Y1206" i="13"/>
  <c r="Y2663" i="13"/>
  <c r="Y3505" i="13"/>
  <c r="Y2355" i="13"/>
  <c r="Y1189" i="13"/>
  <c r="Y4487" i="13"/>
  <c r="Y3259" i="13"/>
  <c r="Y2972" i="13"/>
  <c r="Y2345" i="13"/>
  <c r="Y821" i="13"/>
  <c r="Y3521" i="13"/>
  <c r="Y4285" i="13"/>
  <c r="Y961" i="13"/>
  <c r="Y152" i="13"/>
  <c r="Y1377" i="13"/>
  <c r="Y3667" i="13"/>
  <c r="Y3488" i="13"/>
  <c r="Y1247" i="13"/>
  <c r="Y171" i="13"/>
  <c r="Y3838" i="13"/>
  <c r="Y3792" i="13"/>
  <c r="Y2045" i="13"/>
  <c r="Y4065" i="13"/>
  <c r="Y1904" i="13"/>
  <c r="Y1656" i="13"/>
  <c r="Y3376" i="13"/>
  <c r="Y3241" i="13"/>
  <c r="Y2986" i="13"/>
  <c r="Y743" i="13"/>
  <c r="Y963" i="13"/>
  <c r="Y2399" i="13"/>
  <c r="Y3433" i="13"/>
  <c r="Y2731" i="13"/>
  <c r="Y4286" i="13"/>
  <c r="Y1008" i="13"/>
  <c r="Y3736" i="13"/>
  <c r="Y2559" i="13"/>
  <c r="Y1973" i="13"/>
  <c r="Y5086" i="13"/>
  <c r="Y395" i="13"/>
  <c r="Y1274" i="13"/>
  <c r="Y437" i="13"/>
  <c r="Y3946" i="13"/>
  <c r="Y964" i="13"/>
  <c r="Y205" i="13"/>
  <c r="Y3775" i="13"/>
  <c r="Y3830" i="13"/>
  <c r="Y1260" i="13"/>
  <c r="Y927" i="13"/>
  <c r="Y16" i="13"/>
  <c r="Y3575" i="13"/>
  <c r="Y2319" i="13"/>
  <c r="Y2179" i="13"/>
  <c r="Y915" i="13"/>
  <c r="Y837" i="13"/>
  <c r="Y4392" i="13"/>
  <c r="Y3759" i="13"/>
  <c r="Y4493" i="13"/>
  <c r="Y4078" i="13"/>
  <c r="Y1241" i="13"/>
  <c r="Y4218" i="13"/>
  <c r="Y1869" i="13"/>
  <c r="Y1063" i="13"/>
  <c r="Y2881" i="13"/>
  <c r="Y3228" i="13"/>
  <c r="Y4995" i="13"/>
  <c r="Y2462" i="13"/>
  <c r="Y1252" i="13"/>
  <c r="Y1651" i="13"/>
  <c r="Y950" i="13"/>
  <c r="Y2533" i="13"/>
  <c r="Y3542" i="13"/>
  <c r="Y58" i="13"/>
  <c r="Y1215" i="13"/>
  <c r="Y2255" i="13"/>
  <c r="Y3573" i="13"/>
  <c r="Y3956" i="13"/>
  <c r="Y2803" i="13"/>
  <c r="Y706" i="13"/>
  <c r="Y1395" i="13"/>
  <c r="Y2714" i="13"/>
  <c r="Y4984" i="13"/>
  <c r="Y343" i="13"/>
  <c r="Y447" i="13"/>
  <c r="Y4964" i="13"/>
  <c r="Y4074" i="13"/>
  <c r="Y2015" i="13"/>
  <c r="Y1240" i="13"/>
  <c r="Y735" i="13"/>
  <c r="Y2673" i="13"/>
  <c r="Y4747" i="13"/>
  <c r="Y2228" i="13"/>
  <c r="Y514" i="13"/>
  <c r="Y1444" i="13"/>
  <c r="Y3980" i="13"/>
  <c r="Y4441" i="13"/>
  <c r="Y4696" i="13"/>
  <c r="Y4977" i="13"/>
  <c r="Y1495" i="13"/>
  <c r="Y3047" i="13"/>
  <c r="Y3333" i="13"/>
  <c r="Y2092" i="13"/>
  <c r="Y2697" i="13"/>
  <c r="Y1486" i="13"/>
  <c r="Y3619" i="13"/>
  <c r="Y1610" i="13"/>
  <c r="Y1077" i="13"/>
  <c r="Y3564" i="13"/>
  <c r="Y3544" i="13"/>
  <c r="Y4873" i="13"/>
  <c r="Y1696" i="13"/>
  <c r="Y1256" i="13"/>
  <c r="Y2472" i="13"/>
  <c r="Y3110" i="13"/>
  <c r="Y3020" i="13"/>
  <c r="Y1550" i="13"/>
  <c r="Y587" i="13"/>
  <c r="Y873" i="13"/>
  <c r="Y4836" i="13"/>
  <c r="Y4021" i="13"/>
  <c r="Y606" i="13"/>
  <c r="Y533" i="13"/>
  <c r="Y4306" i="13"/>
  <c r="Y4293" i="13"/>
  <c r="Y1338" i="13"/>
  <c r="Y789" i="13"/>
  <c r="Y127" i="13"/>
  <c r="Y3307" i="13"/>
  <c r="Y2950" i="13"/>
  <c r="Y1713" i="13"/>
  <c r="Y274" i="13"/>
  <c r="Y175" i="13"/>
  <c r="Y5062" i="13"/>
  <c r="Y984" i="13"/>
  <c r="Y4754" i="13"/>
  <c r="Y414" i="13"/>
  <c r="Y626" i="13"/>
  <c r="Y2371" i="13"/>
  <c r="Y2921" i="13"/>
  <c r="Y4204" i="13"/>
  <c r="Y1879" i="13"/>
  <c r="Y238" i="13"/>
  <c r="Y1642" i="13"/>
  <c r="Y3434" i="13"/>
  <c r="Y2871" i="13"/>
  <c r="Y2832" i="13"/>
  <c r="Y634" i="13"/>
  <c r="Y2484" i="13"/>
  <c r="Y1753" i="13"/>
  <c r="Y3461" i="13"/>
  <c r="Y4321" i="13"/>
  <c r="Y1805" i="13"/>
  <c r="Y768" i="13"/>
  <c r="Y1144" i="13"/>
  <c r="Y2788" i="13"/>
  <c r="Y1211" i="13"/>
  <c r="Y499" i="13"/>
  <c r="Y344" i="13"/>
  <c r="Y4318" i="13"/>
  <c r="Y3888" i="13"/>
  <c r="Y446" i="13"/>
  <c r="Y210" i="13"/>
  <c r="Y1706" i="13"/>
  <c r="Y4507" i="13"/>
  <c r="Y4479" i="13"/>
  <c r="Y1589" i="13"/>
  <c r="Y411" i="13"/>
  <c r="Y911" i="13"/>
  <c r="Y4274" i="13"/>
  <c r="Y3204" i="13"/>
  <c r="Y4812" i="13"/>
  <c r="Y2712" i="13"/>
  <c r="Y2226" i="13"/>
  <c r="Y1154" i="13"/>
  <c r="Y3633" i="13"/>
  <c r="Y3185" i="13"/>
  <c r="Y3872" i="13"/>
  <c r="Y1135" i="13"/>
  <c r="Y1313" i="13"/>
  <c r="Y2382" i="13"/>
  <c r="Y2148" i="13"/>
  <c r="Y3254" i="13"/>
  <c r="Y350" i="13"/>
  <c r="Y1050" i="13"/>
  <c r="Y1084" i="13"/>
  <c r="Y4594" i="13"/>
  <c r="Y4116" i="13"/>
  <c r="Y268" i="13"/>
  <c r="Y847" i="13"/>
  <c r="Y3724" i="13"/>
  <c r="Y2984" i="13"/>
  <c r="Y2090" i="13"/>
  <c r="Y1509" i="13"/>
  <c r="Y24" i="13"/>
  <c r="Y3088" i="13"/>
  <c r="Y3487" i="13"/>
  <c r="Y2153" i="13"/>
  <c r="Y71" i="13"/>
  <c r="Y1149" i="13"/>
  <c r="Y4003" i="13"/>
  <c r="Y520" i="13"/>
  <c r="Y2927" i="13"/>
  <c r="Y91" i="13"/>
  <c r="Y1006" i="13"/>
  <c r="Y2519" i="13"/>
  <c r="Y1750" i="13"/>
  <c r="Y2302" i="13"/>
  <c r="Y838" i="13"/>
  <c r="Y2237" i="13"/>
  <c r="Y2766" i="13"/>
  <c r="Y3343" i="13"/>
  <c r="Y1456" i="13"/>
  <c r="Y1914" i="13"/>
  <c r="Y3060" i="13"/>
  <c r="Y4736" i="13"/>
  <c r="Y1985" i="13"/>
  <c r="Y4036" i="13"/>
  <c r="Y2584" i="13"/>
  <c r="Y3551" i="13"/>
  <c r="Y1401" i="13"/>
  <c r="Y504" i="13"/>
  <c r="Y3852" i="13"/>
  <c r="Y1102" i="13"/>
  <c r="Y4856" i="13"/>
  <c r="Y557" i="13"/>
  <c r="Y678" i="13"/>
  <c r="Y2562" i="13"/>
  <c r="Y2058" i="13"/>
  <c r="Y2230" i="13"/>
  <c r="Y66" i="13"/>
  <c r="Y2582" i="13"/>
  <c r="Y2461" i="13"/>
  <c r="Y1759" i="13"/>
  <c r="Y773" i="13"/>
  <c r="Y4053" i="13"/>
  <c r="Y3025" i="13"/>
  <c r="Y1451" i="13"/>
  <c r="Y1503" i="13"/>
  <c r="Y2041" i="13"/>
  <c r="Y4851" i="13"/>
  <c r="Y3352" i="13"/>
  <c r="Y3151" i="13"/>
  <c r="Y2445" i="13"/>
  <c r="Y1995" i="13"/>
  <c r="Y2229" i="13"/>
  <c r="Y2827" i="13"/>
  <c r="Y1912" i="13"/>
  <c r="Y1023" i="13"/>
  <c r="Y2809" i="13"/>
  <c r="Y2918" i="13"/>
  <c r="Y2835" i="13"/>
  <c r="Y870" i="13"/>
  <c r="Y567" i="13"/>
  <c r="Y4804" i="13"/>
  <c r="Y2475" i="13"/>
  <c r="Y202" i="13"/>
  <c r="Y510" i="13"/>
  <c r="Y4992" i="13"/>
  <c r="Y4017" i="13"/>
  <c r="Y949" i="13"/>
  <c r="Y826" i="13"/>
  <c r="Y2003" i="13"/>
  <c r="Y2451" i="13"/>
  <c r="Y4587" i="13"/>
  <c r="Y227" i="13"/>
  <c r="Y4598" i="13"/>
  <c r="Y4013" i="13"/>
  <c r="Y478" i="13"/>
  <c r="Y619" i="13"/>
  <c r="Y1895" i="13"/>
  <c r="Y4382" i="13"/>
  <c r="Y4164" i="13"/>
  <c r="Y1553" i="13"/>
  <c r="Y904" i="13"/>
  <c r="Y4523" i="13"/>
  <c r="Y2282" i="13"/>
  <c r="Y4121" i="13"/>
  <c r="Y814" i="13"/>
  <c r="Y1123" i="13"/>
  <c r="Y4467" i="13"/>
  <c r="Y3840" i="13"/>
  <c r="Y3472" i="13"/>
  <c r="Y1636" i="13"/>
  <c r="Y1059" i="13"/>
  <c r="Y1804" i="13"/>
  <c r="Y2264" i="13"/>
  <c r="Y1337" i="13"/>
  <c r="Y137" i="13"/>
  <c r="Y2772" i="13"/>
  <c r="Y3378" i="13"/>
  <c r="Y1078" i="13"/>
  <c r="Y1522" i="13"/>
  <c r="Y2134" i="13"/>
  <c r="Y2062" i="13"/>
  <c r="Y1007" i="13"/>
  <c r="Y594" i="13"/>
  <c r="Y3419" i="13"/>
  <c r="Y4360" i="13"/>
  <c r="Y3169" i="13"/>
  <c r="Y1717" i="13"/>
  <c r="Y4171" i="13"/>
  <c r="Y316" i="13"/>
  <c r="Y3785" i="13"/>
  <c r="Y194" i="13"/>
  <c r="Y783" i="13"/>
  <c r="Y2120" i="13"/>
  <c r="Y4609" i="13"/>
  <c r="Y3246" i="13"/>
  <c r="Y450" i="13"/>
  <c r="Y1517" i="13"/>
  <c r="Y5082" i="13"/>
  <c r="Y4057" i="13"/>
  <c r="Y3681" i="13"/>
  <c r="Y2411" i="13"/>
  <c r="Y766" i="13"/>
  <c r="Y2683" i="13"/>
  <c r="Y2165" i="13"/>
  <c r="Y4072" i="13"/>
  <c r="Y1595" i="13"/>
  <c r="Y2372" i="13"/>
  <c r="Y1617" i="13"/>
  <c r="Y1296" i="13"/>
  <c r="Y3283" i="13"/>
  <c r="Y2383" i="13"/>
  <c r="Y3560" i="13"/>
  <c r="Y901" i="13"/>
  <c r="Y3126" i="13"/>
  <c r="Y3324" i="13"/>
  <c r="Y3561" i="13"/>
  <c r="Y2700" i="13"/>
  <c r="Y2340" i="13"/>
  <c r="Y3787" i="13"/>
  <c r="Y2490" i="13"/>
  <c r="Y413" i="13"/>
  <c r="Y730" i="13"/>
  <c r="Y4650" i="13"/>
  <c r="Y4713" i="13"/>
  <c r="Y1876" i="13"/>
  <c r="Y892" i="13"/>
  <c r="Y1329" i="13"/>
  <c r="Y4939" i="13"/>
  <c r="Y4100" i="13"/>
  <c r="Y544" i="13"/>
  <c r="Y4796" i="13"/>
  <c r="Y4325" i="13"/>
  <c r="Y1625" i="13"/>
  <c r="Y304" i="13"/>
  <c r="Y4351" i="13"/>
  <c r="Y3689" i="13"/>
  <c r="Y3247" i="13"/>
  <c r="Y2465" i="13"/>
  <c r="Y916" i="13"/>
  <c r="Y4505" i="13"/>
  <c r="Y2774" i="13"/>
  <c r="Y2190" i="13"/>
  <c r="Y1885" i="13"/>
  <c r="Y3375" i="13"/>
  <c r="Y2074" i="13"/>
  <c r="Y294" i="13"/>
  <c r="Y2147" i="13"/>
  <c r="Y4795" i="13"/>
  <c r="Y3094" i="13"/>
  <c r="Y4854" i="13"/>
  <c r="Y2036" i="13"/>
  <c r="Y1841" i="13"/>
  <c r="Y4194" i="13"/>
  <c r="Y2557" i="13"/>
  <c r="Y491" i="13"/>
  <c r="Y899" i="13"/>
  <c r="Y4124" i="13"/>
  <c r="Y3072" i="13"/>
  <c r="Y565" i="13"/>
  <c r="Y376" i="13"/>
  <c r="Y4923" i="13"/>
  <c r="Y4752" i="13"/>
  <c r="Y791" i="13"/>
  <c r="Y4347" i="13"/>
  <c r="Y2853" i="13"/>
  <c r="Y840" i="13"/>
  <c r="Y908" i="13"/>
  <c r="Y3773" i="13"/>
  <c r="Y2609" i="13"/>
  <c r="Y669" i="13"/>
  <c r="Y3764" i="13"/>
  <c r="Y4137" i="13"/>
  <c r="Y4408" i="13"/>
  <c r="Y1449" i="13"/>
  <c r="Y2051" i="13"/>
  <c r="Y4543" i="13"/>
  <c r="Y3970" i="13"/>
  <c r="Y2691" i="13"/>
  <c r="Y1664" i="13"/>
  <c r="Y661" i="13"/>
  <c r="Y2935" i="13"/>
  <c r="Y3467" i="13"/>
  <c r="Y1399" i="13"/>
  <c r="Y580" i="13"/>
  <c r="Y2900" i="13"/>
  <c r="Y2945" i="13"/>
  <c r="Y2488" i="13"/>
  <c r="Y1432" i="13"/>
  <c r="Y2588" i="13"/>
  <c r="Y4621" i="13"/>
  <c r="Y4027" i="13"/>
  <c r="Y876" i="13"/>
  <c r="Y318" i="13"/>
  <c r="Y267" i="13"/>
  <c r="Y5055" i="13"/>
  <c r="Y3074" i="13"/>
  <c r="Y472" i="13"/>
  <c r="Y680" i="13"/>
  <c r="Y1663" i="13"/>
  <c r="Y4324" i="13"/>
  <c r="Y4028" i="13"/>
  <c r="Y82" i="13"/>
  <c r="Y3925" i="13"/>
  <c r="Y2944" i="13"/>
  <c r="Y1004" i="13"/>
  <c r="Y1222" i="13"/>
  <c r="Y2395" i="13"/>
  <c r="Y4076" i="13"/>
  <c r="Y4483" i="13"/>
  <c r="Y2464" i="13"/>
  <c r="Y3625" i="13"/>
  <c r="Y403" i="13"/>
  <c r="Y1844" i="13"/>
  <c r="Y4241" i="13"/>
  <c r="Y2560" i="13"/>
  <c r="Y2311" i="13"/>
  <c r="Y99" i="13"/>
  <c r="Y1888" i="13"/>
  <c r="Y2831" i="13"/>
  <c r="Y2724" i="13"/>
  <c r="Y2583" i="13"/>
  <c r="Y1883" i="13"/>
  <c r="Y3293" i="13"/>
  <c r="Y3249" i="13"/>
  <c r="Y1965" i="13"/>
  <c r="Y1281" i="13"/>
  <c r="Y1505" i="13"/>
  <c r="Y3862" i="13"/>
  <c r="Y4823" i="13"/>
  <c r="Y672" i="13"/>
  <c r="Y6" i="13"/>
  <c r="Y2777" i="13"/>
  <c r="Y3772" i="13"/>
  <c r="Y802" i="13"/>
  <c r="Y193" i="13"/>
  <c r="Y1624" i="13"/>
  <c r="Y4162" i="13"/>
  <c r="Y3455" i="13"/>
  <c r="Y460" i="13"/>
  <c r="Y3118" i="13"/>
  <c r="Y3286" i="13"/>
  <c r="Y189" i="13"/>
  <c r="Y444" i="13"/>
  <c r="Y2330" i="13"/>
  <c r="Y3205" i="13"/>
  <c r="Y3991" i="13"/>
  <c r="Y1210" i="13"/>
  <c r="Y2807" i="13"/>
  <c r="Y2254" i="13"/>
  <c r="Y3131" i="13"/>
  <c r="Y4298" i="13"/>
  <c r="Y1873" i="13"/>
  <c r="Y3379" i="13"/>
  <c r="Y1051" i="13"/>
  <c r="Y1352" i="13"/>
  <c r="Y2636" i="13"/>
  <c r="Y2709" i="13"/>
  <c r="Y4180" i="13"/>
  <c r="Y522" i="13"/>
  <c r="Y2038" i="13"/>
  <c r="Y3179" i="13"/>
  <c r="Y3377" i="13"/>
  <c r="Y3928" i="13"/>
  <c r="Y841" i="13"/>
  <c r="Y320" i="13"/>
  <c r="Y458" i="13"/>
  <c r="Y5007" i="13"/>
  <c r="Y3808" i="13"/>
  <c r="Y325" i="13"/>
  <c r="Y558" i="13"/>
  <c r="Y3339" i="13"/>
  <c r="Y3078" i="13"/>
  <c r="Y830" i="13"/>
  <c r="Y612" i="13"/>
  <c r="Y241" i="13"/>
  <c r="Y3841" i="13"/>
  <c r="Y3184" i="13"/>
  <c r="Y894" i="13"/>
  <c r="Y419" i="13"/>
  <c r="Y953" i="13"/>
  <c r="Y3295" i="13"/>
  <c r="Y888" i="13"/>
  <c r="Y4567" i="13"/>
  <c r="Y906" i="13"/>
  <c r="Y1810" i="13"/>
  <c r="Y4638" i="13"/>
  <c r="Y4052" i="13"/>
  <c r="Y688" i="13"/>
  <c r="Y1418" i="13"/>
  <c r="Y523" i="13"/>
  <c r="Y4199" i="13"/>
  <c r="Y242" i="13"/>
  <c r="Y1606" i="13"/>
  <c r="Y989" i="13"/>
  <c r="Y4803" i="13"/>
  <c r="Y347" i="13"/>
  <c r="Y113" i="13"/>
  <c r="Y1344" i="13"/>
  <c r="Y15" i="13"/>
  <c r="Y4564" i="13"/>
  <c r="Y1977" i="13"/>
  <c r="Y2595" i="13"/>
  <c r="Y1494" i="13"/>
  <c r="Y1737" i="13"/>
  <c r="Y2341" i="13"/>
  <c r="Y1758" i="13"/>
  <c r="Y4363" i="13"/>
  <c r="Y2404" i="13"/>
  <c r="Y470" i="13"/>
  <c r="Y3381" i="13"/>
  <c r="Y2256" i="13"/>
  <c r="Y3755" i="13"/>
  <c r="Y930" i="13"/>
  <c r="Y1002" i="13"/>
  <c r="Y1027" i="13"/>
  <c r="Y2454" i="13"/>
  <c r="Y4329" i="13"/>
  <c r="Y1445" i="13"/>
  <c r="Y2681" i="13"/>
  <c r="Y3847" i="13"/>
  <c r="Y4342" i="13"/>
  <c r="Y1964" i="13"/>
  <c r="Y95" i="13"/>
  <c r="Y819" i="13"/>
  <c r="Y3739" i="13"/>
  <c r="Y4618" i="13"/>
  <c r="Y2067" i="13"/>
  <c r="Y109" i="13"/>
  <c r="Y1660" i="13"/>
  <c r="Y4987" i="13"/>
  <c r="Y1003" i="13"/>
  <c r="Y2852" i="13"/>
  <c r="Y575" i="13"/>
  <c r="Y771" i="13"/>
  <c r="Y1688" i="13"/>
  <c r="Y4694" i="13"/>
  <c r="Y225" i="13"/>
  <c r="Y941" i="13"/>
  <c r="Y3611" i="13"/>
  <c r="Y1043" i="13"/>
  <c r="Y4357" i="13"/>
  <c r="Y708" i="13"/>
  <c r="Y3648" i="13"/>
  <c r="Y457" i="13"/>
  <c r="Y1520" i="13"/>
  <c r="Y2800" i="13"/>
  <c r="Y1430" i="13"/>
  <c r="Y4315" i="13"/>
  <c r="Y2043" i="13"/>
  <c r="Y2586" i="13"/>
  <c r="Y2977" i="13"/>
  <c r="Y1321" i="13"/>
  <c r="Y23" i="13"/>
  <c r="Y5079" i="13"/>
  <c r="Y4947" i="13"/>
  <c r="Y1379" i="13"/>
  <c r="Y80" i="13"/>
  <c r="Y133" i="13"/>
  <c r="Y2443" i="13"/>
  <c r="Y2455" i="13"/>
  <c r="Y2415" i="13"/>
  <c r="Y4809" i="13"/>
  <c r="Y736" i="13"/>
  <c r="Y3492" i="13"/>
  <c r="Y4375" i="13"/>
  <c r="Y780" i="13"/>
  <c r="Y3894" i="13"/>
  <c r="Y354" i="13"/>
  <c r="Y711" i="13"/>
  <c r="Y2163" i="13"/>
  <c r="Y4215" i="13"/>
  <c r="Y3828" i="13"/>
  <c r="Y1870" i="13"/>
  <c r="Y2732" i="13"/>
  <c r="Y828" i="13"/>
  <c r="Y4989" i="13"/>
  <c r="Y1493" i="13"/>
  <c r="Y2379" i="13"/>
  <c r="Y3222" i="13"/>
  <c r="Y4702" i="13"/>
  <c r="Y1117" i="13"/>
  <c r="Y370" i="13"/>
  <c r="Y4097" i="13"/>
  <c r="Y4916" i="13"/>
  <c r="Y4524" i="13"/>
  <c r="Y3170" i="13"/>
  <c r="Y2916" i="13"/>
  <c r="Y2342" i="13"/>
  <c r="Y1892" i="13"/>
  <c r="Y4884" i="13"/>
  <c r="Y4872" i="13"/>
  <c r="Y3896" i="13"/>
  <c r="Y1496" i="13"/>
  <c r="Y1612" i="13"/>
  <c r="Y2926" i="13"/>
  <c r="Y4773" i="13"/>
  <c r="Y2548" i="13"/>
  <c r="Y1306" i="13"/>
  <c r="Y4213" i="13"/>
  <c r="Y2659" i="13"/>
  <c r="Y3832" i="13"/>
  <c r="Y2381" i="13"/>
  <c r="Y1716" i="13"/>
  <c r="Y4172" i="13"/>
  <c r="Y5049" i="13"/>
  <c r="Y714" i="13"/>
  <c r="Y872" i="13"/>
  <c r="Y2086" i="13"/>
  <c r="Y3810" i="13"/>
  <c r="Y4914" i="13"/>
  <c r="Y285" i="13"/>
  <c r="Y53" i="13"/>
  <c r="Y3144" i="13"/>
  <c r="Y3981" i="13"/>
  <c r="Y1031" i="13"/>
  <c r="Y3424" i="13"/>
  <c r="Y4844" i="13"/>
  <c r="Y842" i="13"/>
  <c r="Y4385" i="13"/>
  <c r="Y2542" i="13"/>
  <c r="Y2014" i="13"/>
  <c r="Y1429" i="13"/>
  <c r="Y1633" i="13"/>
  <c r="Y4579" i="13"/>
  <c r="Y2611" i="13"/>
  <c r="Y2764" i="13"/>
  <c r="Y2660" i="13"/>
  <c r="Y1334" i="13"/>
  <c r="Y4705" i="13"/>
  <c r="Y2117" i="13"/>
  <c r="Y1842" i="13"/>
  <c r="Y679" i="13"/>
  <c r="Y2600" i="13"/>
  <c r="Y3245" i="13"/>
  <c r="Y3392" i="13"/>
  <c r="Y509" i="13"/>
  <c r="Y2164" i="13"/>
  <c r="Y4366" i="13"/>
  <c r="Y676" i="13"/>
  <c r="Y1455" i="13"/>
  <c r="Y3711" i="13"/>
  <c r="Y5080" i="13"/>
  <c r="Y484" i="13"/>
  <c r="Y226" i="13"/>
  <c r="Y308" i="13"/>
  <c r="Y3382" i="13"/>
  <c r="Y1784" i="13"/>
  <c r="Y586" i="13"/>
  <c r="Y3930" i="13"/>
  <c r="Y4572" i="13"/>
  <c r="Y1118" i="13"/>
  <c r="Y480" i="13"/>
  <c r="Y1400" i="13"/>
  <c r="Y4665" i="13"/>
  <c r="Y4525" i="13"/>
  <c r="Y1637" i="13"/>
  <c r="Y1095" i="13"/>
  <c r="Y4577" i="13"/>
  <c r="Y2535" i="13"/>
  <c r="Y3644" i="13"/>
  <c r="Y622" i="13"/>
  <c r="Y1814" i="13"/>
  <c r="Y4643" i="13"/>
  <c r="Y3128" i="13"/>
  <c r="Y2570" i="13"/>
  <c r="Y3149" i="13"/>
  <c r="Y2337" i="13"/>
  <c r="Y3154" i="13"/>
  <c r="Y2009" i="13"/>
  <c r="Y1410" i="13"/>
  <c r="Y2306" i="13"/>
  <c r="Y4932" i="13"/>
  <c r="Y2412" i="13"/>
  <c r="Y2410" i="13"/>
  <c r="Y939" i="13"/>
  <c r="Y2026" i="13"/>
  <c r="Y4205" i="13"/>
  <c r="Y4208" i="13"/>
  <c r="Y346" i="13"/>
  <c r="Y313" i="13"/>
  <c r="Y28" i="13"/>
  <c r="Y3502" i="13"/>
  <c r="Y4623" i="13"/>
  <c r="Y1323" i="13"/>
  <c r="Y982" i="13"/>
  <c r="Y2521" i="13"/>
  <c r="Y2910" i="13"/>
  <c r="Y851" i="13"/>
  <c r="Y3428" i="13"/>
  <c r="Y4433" i="13"/>
  <c r="Y474" i="13"/>
  <c r="Y475" i="13"/>
  <c r="Y2907" i="13"/>
  <c r="Y2994" i="13"/>
  <c r="Y3845" i="13"/>
  <c r="Y3489" i="13"/>
  <c r="Y3565" i="13"/>
  <c r="Y2563" i="13"/>
  <c r="Y1029" i="13"/>
  <c r="Y4978" i="13"/>
  <c r="Y3279" i="13"/>
  <c r="Y1608" i="13"/>
  <c r="Y2619" i="13"/>
  <c r="Y221" i="13"/>
  <c r="Y2661" i="13"/>
  <c r="Y4084" i="13"/>
  <c r="Y1460" i="13"/>
  <c r="Y1776" i="13"/>
  <c r="Y4000" i="13"/>
  <c r="Y4637" i="13"/>
  <c r="Y2564" i="13"/>
  <c r="Y2650" i="13"/>
  <c r="Y1471" i="13"/>
  <c r="Y2948" i="13"/>
  <c r="Y1405" i="13"/>
  <c r="Y918" i="13"/>
  <c r="Y4004" i="13"/>
  <c r="Y2276" i="13"/>
  <c r="Y3023" i="13"/>
  <c r="Y2585" i="13"/>
  <c r="Y184" i="13"/>
  <c r="Y3679" i="13"/>
  <c r="Y4419" i="13"/>
  <c r="Y1502" i="13"/>
  <c r="Y3344" i="13"/>
  <c r="Y4415" i="13"/>
  <c r="Y4214" i="13"/>
  <c r="Y1440" i="13"/>
  <c r="Y2526" i="13"/>
  <c r="Y1142" i="13"/>
  <c r="Y2612" i="13"/>
  <c r="Y2771" i="13"/>
  <c r="Y1079" i="13"/>
  <c r="Y4731" i="13"/>
  <c r="Y217" i="13"/>
  <c r="Y4689" i="13"/>
  <c r="Y4936" i="13"/>
  <c r="Y199" i="13"/>
  <c r="Y1086" i="13"/>
  <c r="Y1681" i="13"/>
  <c r="Y4257" i="13"/>
  <c r="Y4840" i="13"/>
  <c r="Y3674" i="13"/>
  <c r="Y3172" i="13"/>
  <c r="Y1818" i="13"/>
  <c r="Y713" i="13"/>
  <c r="Y3030" i="13"/>
  <c r="Y3995" i="13"/>
  <c r="Y2805" i="13"/>
  <c r="Y3066" i="13"/>
  <c r="Y884" i="13"/>
  <c r="Y1901" i="13"/>
  <c r="Y4825" i="13"/>
  <c r="Y2391" i="13"/>
  <c r="Y1282" i="13"/>
  <c r="Y1139" i="13"/>
  <c r="Y4491" i="13"/>
  <c r="Y3596" i="13"/>
  <c r="Y2897" i="13"/>
  <c r="Y83" i="13"/>
  <c r="Y1960" i="13"/>
  <c r="Y2151" i="13"/>
  <c r="Y3961" i="13"/>
  <c r="Y1157" i="13"/>
  <c r="Y882" i="13"/>
  <c r="Y1218" i="13"/>
  <c r="Y4699" i="13"/>
  <c r="Y3871" i="13"/>
  <c r="Y744" i="13"/>
  <c r="Y845" i="13"/>
  <c r="Y4246" i="13"/>
  <c r="Y4228" i="13"/>
  <c r="Y1305" i="13"/>
  <c r="Y2487" i="13"/>
  <c r="Y4186" i="13"/>
  <c r="Y1080" i="13"/>
  <c r="Y4161" i="13"/>
  <c r="Y3368" i="13"/>
  <c r="Y3043" i="13"/>
  <c r="Y1687" i="13"/>
  <c r="Y1998" i="13"/>
  <c r="Y3812" i="13"/>
  <c r="Y2515" i="13"/>
  <c r="Y3688" i="13"/>
  <c r="Y377" i="13"/>
  <c r="Y1947" i="13"/>
  <c r="Y2447" i="13"/>
  <c r="Y1932" i="13"/>
  <c r="Y2528" i="13"/>
  <c r="Y1840" i="13"/>
  <c r="Y2400" i="13"/>
  <c r="Y2544" i="13"/>
  <c r="Y2222" i="13"/>
  <c r="Y2174" i="13"/>
  <c r="Y1314" i="13"/>
  <c r="Y4814" i="13"/>
  <c r="Y2885" i="13"/>
  <c r="Y1143" i="13"/>
  <c r="Y404" i="13"/>
  <c r="Y4573" i="13"/>
  <c r="Y3164" i="13"/>
  <c r="Y997" i="13"/>
  <c r="Y1723" i="13"/>
  <c r="Y2025" i="13"/>
  <c r="Y4451" i="13"/>
  <c r="Y4776" i="13"/>
  <c r="Y724" i="13"/>
  <c r="Y3161" i="13"/>
  <c r="Y3935" i="13"/>
  <c r="Y625" i="13"/>
  <c r="Y1416" i="13"/>
  <c r="Y2235" i="13"/>
  <c r="Y3138" i="13"/>
  <c r="Y3519" i="13"/>
  <c r="Y490" i="13"/>
  <c r="Y1369" i="13"/>
  <c r="Y3731" i="13"/>
  <c r="Y3323" i="13"/>
  <c r="Y2144" i="13"/>
  <c r="Y1874" i="13"/>
  <c r="Y1718" i="13"/>
  <c r="Y4616" i="13"/>
  <c r="Y1607" i="13"/>
  <c r="Y3622" i="13"/>
  <c r="Y1563" i="13"/>
  <c r="Y810" i="13"/>
  <c r="Y3165" i="13"/>
  <c r="Y2440" i="13"/>
  <c r="Y1629" i="13"/>
  <c r="Y1020" i="13"/>
  <c r="Y3453" i="13"/>
  <c r="Y2328" i="13"/>
  <c r="Y2980" i="13"/>
  <c r="Y1434" i="13"/>
  <c r="Y154" i="13"/>
  <c r="Y5002" i="13"/>
  <c r="Y4529" i="13"/>
  <c r="Y1060" i="13"/>
  <c r="Y985" i="13"/>
  <c r="Y1178" i="13"/>
  <c r="Y2154" i="13"/>
  <c r="Y4439" i="13"/>
  <c r="Y957" i="13"/>
  <c r="Y488" i="13"/>
  <c r="Y4546" i="13"/>
  <c r="Y4220" i="13"/>
  <c r="Y188" i="13"/>
  <c r="Y3523" i="13"/>
  <c r="Y4075" i="13"/>
  <c r="Y198" i="13"/>
  <c r="Y1423" i="13"/>
  <c r="Y1454" i="13"/>
  <c r="Y3704" i="13"/>
  <c r="Y3687" i="13"/>
  <c r="Y3660" i="13"/>
  <c r="Y2392" i="13"/>
  <c r="Y2890" i="13"/>
  <c r="Y702" i="13"/>
  <c r="Y3855" i="13"/>
  <c r="Y2626" i="13"/>
  <c r="Y2842" i="13"/>
  <c r="Y1659" i="13"/>
  <c r="Y1035" i="13"/>
  <c r="Y3086" i="13"/>
  <c r="Y2280" i="13"/>
  <c r="Y1676" i="13"/>
  <c r="Y2601" i="13"/>
  <c r="Y4894" i="13"/>
  <c r="Y1919" i="13"/>
  <c r="Y3760" i="13"/>
  <c r="Y1394" i="13"/>
  <c r="Y1070" i="13"/>
  <c r="Y3747" i="13"/>
  <c r="Y5089" i="13"/>
  <c r="Y972" i="13"/>
  <c r="Y859" i="13"/>
  <c r="Y1133" i="13"/>
  <c r="Y3703" i="13"/>
  <c r="Y4210" i="13"/>
  <c r="Y97" i="13"/>
  <c r="Y122" i="13"/>
  <c r="Y2904" i="13"/>
  <c r="Y3583" i="13"/>
  <c r="Y1319" i="13"/>
  <c r="Y3922" i="13"/>
  <c r="Y3403" i="13"/>
  <c r="Y60" i="13"/>
  <c r="Y68" i="13"/>
  <c r="Y55" i="13"/>
  <c r="Y4657" i="13"/>
  <c r="Y2707" i="13"/>
  <c r="Y1575" i="13"/>
  <c r="Y903" i="13"/>
  <c r="Y2765" i="13"/>
  <c r="Y1988" i="13"/>
  <c r="Y4965" i="13"/>
  <c r="Y1734" i="13"/>
  <c r="Y1098" i="13"/>
  <c r="Y1217" i="13"/>
  <c r="Y1837" i="13"/>
  <c r="Y2862" i="13"/>
  <c r="Y4133" i="13"/>
  <c r="Y147" i="13"/>
  <c r="Y1848" i="13"/>
  <c r="Y2699" i="13"/>
  <c r="Y3458" i="13"/>
  <c r="Y3868" i="13"/>
  <c r="Y1774" i="13"/>
  <c r="Y640" i="13"/>
  <c r="Y114" i="13"/>
  <c r="Y3837" i="13"/>
  <c r="Y173" i="13"/>
  <c r="Y1026" i="13"/>
  <c r="Y3320" i="13"/>
  <c r="Y4330" i="13"/>
  <c r="Y2470" i="13"/>
  <c r="Y737" i="13"/>
  <c r="Y1825" i="13"/>
  <c r="Y3050" i="13"/>
  <c r="Y4630" i="13"/>
  <c r="Y2573" i="13"/>
  <c r="Y1328" i="13"/>
  <c r="Y3509" i="13"/>
  <c r="Y5010" i="13"/>
  <c r="Y5033" i="13"/>
  <c r="Y3902" i="13"/>
  <c r="Y2757" i="13"/>
  <c r="Y1107" i="13"/>
  <c r="Y4417" i="13"/>
  <c r="Y3604" i="13"/>
  <c r="Y495" i="13"/>
  <c r="Y583" i="13"/>
  <c r="Y967" i="13"/>
  <c r="Y4071" i="13"/>
  <c r="Y4841" i="13"/>
  <c r="Y1191" i="13"/>
  <c r="Y991" i="13"/>
  <c r="Y817" i="13"/>
  <c r="Y3153" i="13"/>
  <c r="Y4447" i="13"/>
  <c r="Y442" i="13"/>
  <c r="Y236" i="13"/>
  <c r="Y1639" i="13"/>
  <c r="Y2577" i="13"/>
  <c r="Y1386" i="13"/>
  <c r="Y2002" i="13"/>
  <c r="Y4472" i="13"/>
  <c r="Y2857" i="13"/>
  <c r="Y2439" i="13"/>
  <c r="Y2214" i="13"/>
  <c r="Y2211" i="13"/>
  <c r="Y1668" i="13"/>
  <c r="Y3373" i="13"/>
  <c r="Y2418" i="13"/>
  <c r="Y179" i="13"/>
  <c r="Y818" i="13"/>
  <c r="Y3744" i="13"/>
  <c r="Y4878" i="13"/>
  <c r="Y479" i="13"/>
  <c r="Y593" i="13"/>
  <c r="Y4518" i="13"/>
  <c r="Y4320" i="13"/>
  <c r="Y2048" i="13"/>
  <c r="Y45" i="13"/>
  <c r="Y341" i="13"/>
  <c r="Y2834" i="13"/>
  <c r="Y4538" i="13"/>
  <c r="Y1518" i="13"/>
  <c r="Y726" i="13"/>
  <c r="Y1929" i="13"/>
  <c r="Y1881" i="13"/>
  <c r="Y4386" i="13"/>
  <c r="Y3117" i="13"/>
  <c r="Y875" i="13"/>
  <c r="Y553" i="13"/>
  <c r="Y2882" i="13"/>
  <c r="Y868" i="13"/>
  <c r="Y608" i="13"/>
  <c r="Y37" i="13"/>
  <c r="Y3616" i="13"/>
  <c r="Y1577" i="13"/>
  <c r="Y746" i="13"/>
  <c r="Y4822" i="13"/>
  <c r="Y1383" i="13"/>
  <c r="Y3638" i="13"/>
  <c r="Y4304" i="13"/>
  <c r="Y1992" i="13"/>
  <c r="Y990" i="13"/>
  <c r="Y3141" i="13"/>
  <c r="Y4474" i="13"/>
  <c r="Y4574" i="13"/>
  <c r="Y3570" i="13"/>
  <c r="Y3069" i="13"/>
  <c r="Y721" i="13"/>
  <c r="Y825" i="13"/>
  <c r="Y3843" i="13"/>
  <c r="Y1353" i="13"/>
  <c r="Y2106" i="13"/>
  <c r="Y1474" i="13"/>
  <c r="Y3553" i="13"/>
  <c r="Y2044" i="13"/>
  <c r="Y4249" i="13"/>
  <c r="Y631" i="13"/>
  <c r="Y3714" i="13"/>
  <c r="Y4492" i="13"/>
  <c r="Y3867" i="13"/>
  <c r="Y1479" i="13"/>
  <c r="Y1975" i="13"/>
  <c r="Y3763" i="13"/>
  <c r="Y1164" i="13"/>
  <c r="Y4389" i="13"/>
  <c r="Y566" i="13"/>
  <c r="Y3696" i="13"/>
  <c r="Y1122" i="13"/>
  <c r="Y4179" i="13"/>
  <c r="Y1120" i="13"/>
  <c r="Y573" i="13"/>
  <c r="Y2113" i="13"/>
  <c r="Y4858" i="13"/>
  <c r="Y4168" i="13"/>
  <c r="Y2895" i="13"/>
  <c r="Y3640" i="13"/>
  <c r="Y2672" i="13"/>
  <c r="Y1132" i="13"/>
  <c r="Y1824" i="13"/>
  <c r="Y4551" i="13"/>
  <c r="Y3522" i="13"/>
  <c r="Y2142" i="13"/>
  <c r="Y2065" i="13"/>
  <c r="Y1828" i="13"/>
  <c r="Y2644" i="13"/>
  <c r="Y2648" i="13"/>
  <c r="Y3242" i="13"/>
  <c r="Y1163" i="13"/>
  <c r="Y4695" i="13"/>
  <c r="Y2351" i="13"/>
  <c r="Y2618" i="13"/>
  <c r="Y2001" i="13"/>
  <c r="Y59" i="13"/>
  <c r="Y3890" i="13"/>
  <c r="Y2068" i="13"/>
  <c r="Y63" i="13"/>
  <c r="Y248" i="13"/>
  <c r="Y2812" i="13"/>
  <c r="Y5011" i="13"/>
  <c r="Y4904" i="13"/>
  <c r="Y763" i="13"/>
  <c r="Y103" i="13"/>
  <c r="Y2962" i="13"/>
  <c r="Y4925" i="13"/>
  <c r="Y603" i="13"/>
  <c r="Y970" i="13"/>
  <c r="Y4850" i="13"/>
  <c r="Y1558" i="13"/>
  <c r="Y293" i="13"/>
  <c r="Y5018" i="13"/>
  <c r="Y2172" i="13"/>
  <c r="Y4148" i="13"/>
  <c r="Y1470" i="13"/>
  <c r="Y616" i="13"/>
  <c r="Y4866" i="13"/>
  <c r="Y2599" i="13"/>
  <c r="Y2810" i="13"/>
  <c r="Y1815" i="13"/>
  <c r="Y750" i="13"/>
  <c r="Y3692" i="13"/>
  <c r="Y4449" i="13"/>
  <c r="Y1699" i="13"/>
  <c r="Y1255" i="13"/>
  <c r="Y4568" i="13"/>
  <c r="Y3726" i="13"/>
  <c r="Y3668" i="13"/>
  <c r="Y1531" i="13"/>
  <c r="Y2257" i="13"/>
  <c r="Y3470" i="13"/>
  <c r="Y4469" i="13"/>
  <c r="Y250" i="13"/>
  <c r="Y560" i="13"/>
  <c r="Y1597" i="13"/>
  <c r="Y4791" i="13"/>
  <c r="Y3232" i="13"/>
  <c r="Y958" i="13"/>
  <c r="Y477" i="13"/>
  <c r="Y2054" i="13"/>
  <c r="Y4830" i="13"/>
  <c r="Y4104" i="13"/>
  <c r="Y62" i="13"/>
  <c r="Y4388" i="13"/>
  <c r="Y3092" i="13"/>
  <c r="Y378" i="13"/>
  <c r="Y1034" i="13"/>
  <c r="Y2019" i="13"/>
  <c r="Y4863" i="13"/>
  <c r="Y4061" i="13"/>
  <c r="Y219" i="13"/>
  <c r="Y891" i="13"/>
  <c r="Y3391" i="13"/>
  <c r="Y4738" i="13"/>
  <c r="Y3061" i="13"/>
  <c r="Y2181" i="13"/>
  <c r="Y1764" i="13"/>
  <c r="Y3977" i="13"/>
  <c r="Y3415" i="13"/>
  <c r="Y2872" i="13"/>
  <c r="Y1198" i="13"/>
  <c r="Y723" i="13"/>
  <c r="Y4761" i="13"/>
  <c r="Y1709" i="13"/>
  <c r="Y2449" i="13"/>
  <c r="Y3877" i="13"/>
  <c r="Y1950" i="13"/>
  <c r="Y3532" i="13"/>
  <c r="Y1990" i="13"/>
  <c r="Y1693" i="13"/>
  <c r="Y4045" i="13"/>
  <c r="Y1388" i="13"/>
  <c r="Y209" i="13"/>
  <c r="Y384" i="13"/>
  <c r="Y2275" i="13"/>
  <c r="Y4334" i="13"/>
  <c r="Y3264" i="13"/>
  <c r="Y379" i="13"/>
  <c r="Y94" i="13"/>
  <c r="Y4520" i="13"/>
  <c r="Y4597" i="13"/>
  <c r="Y35" i="13"/>
  <c r="Y602" i="13"/>
  <c r="Y4561" i="13"/>
  <c r="Y2851" i="13"/>
  <c r="Y429" i="13"/>
  <c r="Y659" i="13"/>
  <c r="Y2876" i="13"/>
  <c r="Y4049" i="13"/>
  <c r="Y3964" i="13"/>
  <c r="Y2607" i="13"/>
  <c r="Y2745" i="13"/>
  <c r="Y2294" i="13"/>
  <c r="Y1671" i="13"/>
  <c r="Y3885" i="13"/>
  <c r="Y3032" i="13"/>
  <c r="Y3661" i="13"/>
  <c r="Y1448" i="13"/>
  <c r="Y691" i="13"/>
  <c r="Y3044" i="13"/>
  <c r="Y3690" i="13"/>
  <c r="Y2170" i="13"/>
  <c r="Y1141" i="13"/>
  <c r="Y3805" i="13"/>
  <c r="Y2481" i="13"/>
  <c r="Y3080" i="13"/>
  <c r="Y1376" i="13"/>
  <c r="Y4703" i="13"/>
  <c r="Y3089" i="13"/>
  <c r="Y220" i="13"/>
  <c r="Y401" i="13"/>
  <c r="Y2530" i="13"/>
  <c r="Y2215" i="13"/>
  <c r="Y3916" i="13"/>
  <c r="Y386" i="13"/>
  <c r="Y1453" i="13"/>
  <c r="Y4490" i="13"/>
  <c r="Y4253" i="13"/>
  <c r="Y585" i="13"/>
  <c r="Y3308" i="13"/>
  <c r="Y3983" i="13"/>
  <c r="Y391" i="13"/>
  <c r="Y571" i="13"/>
  <c r="Y2334" i="13"/>
  <c r="Y2184" i="13"/>
  <c r="Y3567" i="13"/>
  <c r="Y871" i="13"/>
  <c r="Y1596" i="13"/>
  <c r="Y3201" i="13"/>
  <c r="Y3274" i="13"/>
  <c r="Y3349" i="13"/>
  <c r="Y1540" i="13"/>
  <c r="Y1538" i="13"/>
  <c r="Y317" i="13"/>
  <c r="Y3402" i="13"/>
  <c r="Y3219" i="13"/>
  <c r="Y3262" i="13"/>
  <c r="Y1443" i="13"/>
  <c r="Y1169" i="13"/>
  <c r="Y2917" i="13"/>
  <c r="Y2741" i="13"/>
  <c r="Y4080" i="13"/>
  <c r="Y878" i="13"/>
  <c r="Y102" i="13"/>
  <c r="Y1261" i="13"/>
  <c r="Y3227" i="13"/>
  <c r="Y4607" i="13"/>
  <c r="Y483" i="13"/>
  <c r="Y1263" i="13"/>
  <c r="Y3360" i="13"/>
  <c r="Y1626" i="13"/>
  <c r="Y1033" i="13"/>
  <c r="Y798" i="13"/>
  <c r="Y64" i="13"/>
  <c r="Y4068" i="13"/>
  <c r="Y3581" i="13"/>
  <c r="Y595" i="13"/>
  <c r="Y772" i="13"/>
  <c r="Y4259" i="13"/>
  <c r="Y611" i="13"/>
  <c r="Y3223" i="13"/>
  <c r="Y3571" i="13"/>
  <c r="Y4267" i="13"/>
  <c r="Y3630" i="13"/>
  <c r="Y2011" i="13"/>
  <c r="Y438" i="13"/>
  <c r="Y4652" i="13"/>
  <c r="Y3965" i="13"/>
  <c r="Y2692" i="13"/>
  <c r="Y928" i="13"/>
  <c r="Y332" i="13"/>
  <c r="Y5056" i="13"/>
  <c r="Y4010" i="13"/>
  <c r="Y2366" i="13"/>
  <c r="Y345" i="13"/>
  <c r="Y517" i="13"/>
  <c r="Y722" i="13"/>
  <c r="Y4516" i="13"/>
  <c r="Y3942" i="13"/>
  <c r="Y2951" i="13"/>
  <c r="Y299" i="13"/>
  <c r="Y2325" i="13"/>
  <c r="Y2401" i="13"/>
  <c r="Y224" i="13"/>
  <c r="Y2093" i="13"/>
  <c r="Y2063" i="13"/>
  <c r="Y2079" i="13"/>
  <c r="Y4740" i="13"/>
  <c r="Y2813" i="13"/>
  <c r="Y3386" i="13"/>
  <c r="Y4810" i="13"/>
  <c r="Y2553" i="13"/>
  <c r="Y3255" i="13"/>
  <c r="Y1088" i="13"/>
  <c r="Y4988" i="13"/>
  <c r="Y355" i="13"/>
  <c r="Y4139" i="13"/>
  <c r="Y774" i="13"/>
  <c r="Y1679" i="13"/>
  <c r="Y4691" i="13"/>
  <c r="Y4383" i="13"/>
  <c r="Y3145" i="13"/>
  <c r="Y3302" i="13"/>
  <c r="Y1269" i="13"/>
  <c r="Y1556" i="13"/>
  <c r="Y1091" i="13"/>
  <c r="Y2863" i="13"/>
  <c r="Y4147" i="13"/>
  <c r="Y4874" i="13"/>
  <c r="Y361" i="13"/>
  <c r="Y4085" i="13"/>
  <c r="Y288" i="13"/>
  <c r="Y704" i="13"/>
  <c r="Y459" i="13"/>
  <c r="Y2016" i="13"/>
  <c r="Y1732" i="13"/>
  <c r="Y848" i="13"/>
  <c r="Y3009" i="13"/>
  <c r="Y2124" i="13"/>
  <c r="Y588" i="13"/>
  <c r="Y1832" i="13"/>
  <c r="Y2613" i="13"/>
  <c r="Y441" i="13"/>
  <c r="Y5000" i="13"/>
  <c r="Y90" i="13"/>
  <c r="Y4113" i="13"/>
  <c r="Y416" i="13"/>
  <c r="Y5003" i="13"/>
  <c r="Y1766" i="13"/>
  <c r="Y551" i="13"/>
  <c r="Y3147" i="13"/>
  <c r="Y4768" i="13"/>
  <c r="Y4690" i="13"/>
  <c r="Y3863" i="13"/>
  <c r="Y2358" i="13"/>
  <c r="Y3361" i="13"/>
  <c r="Y2513" i="13"/>
  <c r="Y2534" i="13"/>
  <c r="Y3807" i="13"/>
  <c r="Y4698" i="13"/>
  <c r="Y2176" i="13"/>
  <c r="Y2332" i="13"/>
  <c r="Y2034" i="13"/>
  <c r="Y2446" i="13"/>
  <c r="Y2444" i="13"/>
  <c r="Y1908" i="13"/>
  <c r="Y3252" i="13"/>
  <c r="Y3411" i="13"/>
  <c r="Y3345" i="13"/>
  <c r="Y2657" i="13"/>
  <c r="Y2268" i="13"/>
  <c r="Y4779" i="13"/>
  <c r="Y3951" i="13"/>
  <c r="Y786" i="13"/>
  <c r="Y803" i="13"/>
  <c r="Y2858" i="13"/>
  <c r="Y3999" i="13"/>
  <c r="Y1182" i="13"/>
  <c r="Y280" i="13"/>
  <c r="Y4239" i="13"/>
  <c r="Y4107" i="13"/>
  <c r="Y1551" i="13"/>
  <c r="Y1413" i="13"/>
  <c r="Y4314" i="13"/>
  <c r="Y486" i="13"/>
  <c r="Y4280" i="13"/>
  <c r="Y3473" i="13"/>
  <c r="Y2536" i="13"/>
  <c r="Y1061" i="13"/>
  <c r="Y2820" i="13"/>
  <c r="Y4231" i="13"/>
  <c r="Y3108" i="13"/>
  <c r="Y3112" i="13"/>
  <c r="Y3305" i="13"/>
  <c r="Y1621" i="13"/>
  <c r="Y3421" i="13"/>
  <c r="Y2967" i="13"/>
  <c r="Y999" i="13"/>
  <c r="Y287" i="13"/>
  <c r="Y4970" i="13"/>
  <c r="Y2200" i="13"/>
  <c r="Y3048" i="13"/>
  <c r="Y546" i="13"/>
  <c r="Y1557" i="13"/>
  <c r="Y4432" i="13"/>
  <c r="Y3948" i="13"/>
  <c r="Y1581" i="13"/>
  <c r="Y30" i="13"/>
  <c r="Y69" i="13"/>
  <c r="Y2969" i="13"/>
  <c r="Y5094" i="13"/>
  <c r="Y108" i="13"/>
  <c r="Y936" i="13"/>
  <c r="Y3143" i="13"/>
  <c r="Y3146" i="13"/>
  <c r="Y305" i="13"/>
  <c r="Y4601" i="13"/>
  <c r="Y4757" i="13"/>
  <c r="Y126" i="13"/>
  <c r="Y1477" i="13"/>
  <c r="Y2453" i="13"/>
  <c r="Y4089" i="13"/>
  <c r="Y4245" i="13"/>
  <c r="Y1167" i="13"/>
  <c r="Y1310" i="13"/>
  <c r="Y4781" i="13"/>
  <c r="Y3520" i="13"/>
  <c r="Y2892" i="13"/>
  <c r="Y1781" i="13"/>
  <c r="Y42" i="13"/>
  <c r="Y3334" i="13"/>
  <c r="Y2932" i="13"/>
  <c r="Y3269" i="13"/>
  <c r="Y2983" i="13"/>
  <c r="Y1064" i="13"/>
  <c r="Y2516" i="13"/>
  <c r="Y1373" i="13"/>
  <c r="Y204" i="13"/>
  <c r="Y3152" i="13"/>
  <c r="Y1911" i="13"/>
  <c r="Y2064" i="13"/>
  <c r="Y1961" i="13"/>
  <c r="Y1526" i="13"/>
  <c r="Y4292" i="13"/>
  <c r="Y4553" i="13"/>
  <c r="Y922" i="13"/>
  <c r="Y890" i="13"/>
  <c r="Y1213" i="13"/>
  <c r="Y3718" i="13"/>
  <c r="Y36" i="13"/>
  <c r="Y383" i="13"/>
  <c r="Y3784" i="13"/>
  <c r="Y3966" i="13"/>
  <c r="Y703" i="13"/>
  <c r="Y693" i="13"/>
  <c r="Y4203" i="13"/>
  <c r="Y1233" i="13"/>
  <c r="Y811" i="13"/>
  <c r="Y2633" i="13"/>
  <c r="Y3438" i="13"/>
  <c r="Y2326" i="13"/>
  <c r="Y3923" i="13"/>
  <c r="Y3404" i="13"/>
  <c r="Y1997" i="13"/>
  <c r="Y1797" i="13"/>
  <c r="Y4301" i="13"/>
  <c r="Y3682" i="13"/>
  <c r="Y2353" i="13"/>
  <c r="Y2053" i="13"/>
  <c r="Y1823" i="13"/>
  <c r="Y3285" i="13"/>
  <c r="Y1407" i="13"/>
  <c r="Y2105" i="13"/>
  <c r="Y4488" i="13"/>
  <c r="Y2959" i="13"/>
  <c r="Y2849" i="13"/>
  <c r="Y1265" i="13"/>
  <c r="Y1989" i="13"/>
  <c r="Y3670" i="13"/>
  <c r="Y4686" i="13"/>
  <c r="Y755" i="13"/>
  <c r="Y1114" i="13"/>
  <c r="Y1630" i="13"/>
  <c r="Y3177" i="13"/>
  <c r="Y3213" i="13"/>
  <c r="Y1053" i="13"/>
  <c r="Y306" i="13"/>
  <c r="Y3874" i="13"/>
  <c r="Y5074" i="13"/>
  <c r="Y213" i="13"/>
  <c r="Y536" i="13"/>
  <c r="Y3268" i="13"/>
  <c r="Y592" i="13"/>
  <c r="Y653" i="13"/>
  <c r="Y525" i="13"/>
  <c r="Y3552" i="13"/>
  <c r="Y1585" i="13"/>
  <c r="Y2495" i="13"/>
  <c r="Y2473" i="13"/>
  <c r="Y3607" i="13"/>
  <c r="Y1574" i="13"/>
  <c r="Y2201" i="13"/>
  <c r="Y500" i="13"/>
  <c r="Y1468" i="13"/>
  <c r="Y2231" i="13"/>
  <c r="Y1878" i="13"/>
  <c r="Y2794" i="13"/>
  <c r="Y1957" i="13"/>
  <c r="Y1921" i="13"/>
  <c r="Y4243" i="13"/>
  <c r="Y3135" i="13"/>
  <c r="Y4401" i="13"/>
  <c r="Y1820" i="13"/>
  <c r="Y29" i="13"/>
  <c r="Y577" i="13"/>
  <c r="Y3582" i="13"/>
  <c r="Y4913" i="13"/>
  <c r="Y559" i="13"/>
  <c r="Y707" i="13"/>
  <c r="Y2987" i="13"/>
  <c r="Y4012" i="13"/>
  <c r="Y3608" i="13"/>
  <c r="Y758" i="13"/>
  <c r="Y396" i="13"/>
  <c r="Y656" i="13"/>
  <c r="Y4921" i="13"/>
  <c r="Y3815" i="13"/>
  <c r="Y1605" i="13"/>
  <c r="Y1268" i="13"/>
  <c r="Y3586" i="13"/>
  <c r="Y1725" i="13"/>
  <c r="Y2850" i="13"/>
  <c r="Y492" i="13"/>
  <c r="Y3954" i="13"/>
  <c r="Y5023" i="13"/>
  <c r="Y2498" i="13"/>
  <c r="Y2608" i="13"/>
  <c r="Y4310" i="13"/>
  <c r="Y1692" i="13"/>
  <c r="Y7" i="13"/>
  <c r="Y1613" i="13"/>
  <c r="Y4047" i="13"/>
  <c r="Y4907" i="13"/>
  <c r="Y1790" i="13"/>
  <c r="Y816" i="13"/>
  <c r="Y2469" i="13"/>
  <c r="Y3130" i="13"/>
  <c r="Y2436" i="13"/>
  <c r="Y4077" i="13"/>
  <c r="Y3860" i="13"/>
  <c r="Y86" i="13"/>
  <c r="Y3389" i="13"/>
  <c r="Y1714" i="13"/>
  <c r="Y2520" i="13"/>
  <c r="Y1834" i="13"/>
  <c r="Y3328" i="13"/>
  <c r="Y3119" i="13"/>
  <c r="Y4350" i="13"/>
  <c r="Y896" i="13"/>
  <c r="Y1751" i="13"/>
  <c r="Y2503" i="13"/>
  <c r="Y2768" i="13"/>
  <c r="Y4266" i="13"/>
  <c r="Y1500" i="13"/>
  <c r="Y244" i="13"/>
  <c r="Y335" i="13"/>
  <c r="Y2899" i="13"/>
  <c r="Y4895" i="13"/>
  <c r="Y824" i="13"/>
  <c r="Y249" i="13"/>
  <c r="Y2198" i="13"/>
  <c r="Y1404" i="13"/>
  <c r="Y993" i="13"/>
  <c r="Y445" i="13"/>
  <c r="Y599" i="13"/>
  <c r="Y4497" i="13"/>
  <c r="Y263" i="13"/>
  <c r="Y897" i="13"/>
  <c r="Y4625" i="13"/>
  <c r="Y962" i="13"/>
  <c r="Y623" i="13"/>
  <c r="Y1232" i="13"/>
  <c r="Y2208" i="13"/>
  <c r="Y3842" i="13"/>
  <c r="Y992" i="13"/>
  <c r="Y1089" i="13"/>
  <c r="Y4496" i="13"/>
  <c r="Y3816" i="13"/>
  <c r="Y760" i="13"/>
  <c r="Y2112" i="13"/>
  <c r="Y1952" i="13"/>
  <c r="Y1865" i="13"/>
  <c r="Y388" i="13"/>
  <c r="Y435" i="13"/>
  <c r="Y1289" i="13"/>
  <c r="Y1433" i="13"/>
  <c r="Y1898" i="13"/>
  <c r="Y4933" i="13"/>
  <c r="Y671" i="13"/>
  <c r="Y3296" i="13"/>
  <c r="Y266" i="13"/>
  <c r="Y2407" i="13"/>
  <c r="Y405" i="13"/>
  <c r="Y4744" i="13"/>
  <c r="Y112" i="13"/>
  <c r="Y1115" i="13"/>
  <c r="Y1177" i="13"/>
  <c r="Y3968" i="13"/>
  <c r="Y2937" i="13"/>
  <c r="Y5077" i="13"/>
  <c r="Y3100" i="13"/>
  <c r="Y3384" i="13"/>
  <c r="Y1025" i="13"/>
  <c r="Y2193" i="13"/>
  <c r="Y3770" i="13"/>
  <c r="Y3187" i="13"/>
  <c r="Y3266" i="13"/>
  <c r="Y1527" i="13"/>
  <c r="Y1048" i="13"/>
  <c r="Y1620" i="13"/>
  <c r="Y2143" i="13"/>
  <c r="Y2489" i="13"/>
  <c r="Y4339" i="13"/>
  <c r="Y3054" i="13"/>
  <c r="Y2336" i="13"/>
  <c r="Y1506" i="13"/>
  <c r="Y1153" i="13"/>
  <c r="Y3387" i="13"/>
  <c r="Y4688" i="13"/>
  <c r="Y150" i="13"/>
  <c r="Y353" i="13"/>
  <c r="Y4741" i="13"/>
  <c r="Y4570" i="13"/>
  <c r="Y73" i="13"/>
  <c r="Y1127" i="13"/>
  <c r="Y4799" i="13"/>
  <c r="Y3829" i="13"/>
  <c r="Y390" i="13"/>
  <c r="Y4945" i="13"/>
  <c r="Y2474" i="13"/>
  <c r="Y1076" i="13"/>
  <c r="Y2664" i="13"/>
  <c r="Y2717" i="13"/>
  <c r="Y3156" i="13"/>
  <c r="Y2234" i="13"/>
  <c r="Y1192" i="13"/>
  <c r="Y4069" i="13"/>
  <c r="Y2751" i="13"/>
  <c r="Y4912" i="13"/>
  <c r="Y2397" i="13"/>
  <c r="Y1861" i="13"/>
  <c r="Y3321" i="13"/>
  <c r="Y3372" i="13"/>
  <c r="Y3158" i="13"/>
  <c r="Y181" i="13"/>
  <c r="Y4833" i="13"/>
  <c r="Y1868" i="13"/>
  <c r="Y2071" i="13"/>
  <c r="Y2333" i="13"/>
  <c r="Y600" i="13"/>
  <c r="Y4994" i="13"/>
  <c r="Y3027" i="13"/>
  <c r="Y434" i="13"/>
  <c r="Y255" i="13"/>
  <c r="Y2270" i="13"/>
  <c r="Y4563" i="13"/>
  <c r="Y4531" i="13"/>
  <c r="Y283" i="13"/>
  <c r="Y527" i="13"/>
  <c r="Y4222" i="13"/>
  <c r="Y4232" i="13"/>
  <c r="Y506" i="13"/>
  <c r="Y2615" i="13"/>
  <c r="Y3511" i="13"/>
  <c r="Y1235" i="13"/>
  <c r="Y955" i="13"/>
  <c r="Y1441" i="13"/>
  <c r="Y2679" i="13"/>
  <c r="Y3597" i="13"/>
  <c r="Y141" i="13"/>
  <c r="Y900" i="13"/>
  <c r="Y4968" i="13"/>
  <c r="Y2606" i="13"/>
  <c r="Y3416" i="13"/>
  <c r="Y2121" i="13"/>
  <c r="Y107" i="13"/>
  <c r="Y2738" i="13"/>
  <c r="Y718" i="13"/>
  <c r="Y2405" i="13"/>
  <c r="Y190" i="13"/>
  <c r="Y1294" i="13"/>
  <c r="Y1903" i="13"/>
  <c r="Y665" i="13"/>
  <c r="Y1982" i="13"/>
  <c r="Y4613" i="13"/>
  <c r="Y1860" i="13"/>
  <c r="Y3795" i="13"/>
  <c r="Y1772" i="13"/>
  <c r="Y2241" i="13"/>
  <c r="Y4514" i="13"/>
  <c r="Y4009" i="13"/>
  <c r="Y132" i="13"/>
  <c r="Y489" i="13"/>
  <c r="Y4" i="13"/>
  <c r="Y3776" i="13"/>
  <c r="Y43" i="13"/>
  <c r="Y1106" i="13"/>
  <c r="Y5014" i="13"/>
  <c r="Y2708" i="13"/>
  <c r="Y1623" i="13"/>
  <c r="Y4501" i="13"/>
  <c r="Y3180" i="13"/>
  <c r="Y1071" i="13"/>
  <c r="Y418" i="13"/>
  <c r="Y3989" i="13"/>
  <c r="Y2773" i="13"/>
  <c r="Y4928" i="13"/>
  <c r="Y2368" i="13"/>
  <c r="Y3007" i="13"/>
  <c r="Y3555" i="13"/>
  <c r="Y1536" i="13"/>
  <c r="Y4110" i="13"/>
  <c r="Y2998" i="13"/>
  <c r="Y2575" i="13"/>
  <c r="Y2137" i="13"/>
  <c r="Y79" i="13"/>
  <c r="Y3257" i="13"/>
  <c r="Y2441" i="13"/>
  <c r="Y207" i="13"/>
  <c r="Y3849" i="13"/>
  <c r="Y3356" i="13"/>
  <c r="Y1971" i="13"/>
  <c r="Y1391" i="13"/>
  <c r="Y1267" i="13"/>
  <c r="Y4296" i="13"/>
  <c r="Y3236" i="13"/>
  <c r="Y1083" i="13"/>
  <c r="Y330" i="13"/>
  <c r="Y366" i="13"/>
  <c r="Y4044" i="13"/>
  <c r="Y1326" i="13"/>
  <c r="Y1113" i="13"/>
  <c r="Y4763" i="13"/>
  <c r="Y4617" i="13"/>
  <c r="Y542" i="13"/>
  <c r="Y4130" i="13"/>
  <c r="Y4111" i="13"/>
  <c r="Y1958" i="13"/>
  <c r="Y235" i="13"/>
  <c r="Y4677" i="13"/>
  <c r="Y3695" i="13"/>
  <c r="Y1219" i="13"/>
  <c r="Y2737" i="13"/>
  <c r="Y2545" i="13"/>
  <c r="Y3395" i="13"/>
  <c r="Y4644" i="13"/>
  <c r="Y1700" i="13"/>
  <c r="Y3253" i="13"/>
  <c r="Y2658" i="13"/>
  <c r="Y2180" i="13"/>
  <c r="Y3099" i="13"/>
  <c r="Y3658" i="13"/>
  <c r="Y3210" i="13"/>
  <c r="Y1729" i="13"/>
  <c r="Y2955" i="13"/>
  <c r="Y2244" i="13"/>
  <c r="Y3173" i="13"/>
  <c r="Y2387" i="13"/>
  <c r="Y3498" i="13"/>
  <c r="Y139" i="13"/>
  <c r="Y371" i="13"/>
  <c r="Y4855" i="13"/>
  <c r="Y4063" i="13"/>
  <c r="Y589" i="13"/>
  <c r="Y639" i="13"/>
  <c r="Y1727" i="13"/>
  <c r="Y2668" i="13"/>
  <c r="Y2050" i="13"/>
  <c r="Y1019" i="13"/>
  <c r="Y1299" i="13"/>
  <c r="Y3873" i="13"/>
  <c r="Y5021" i="13"/>
  <c r="Y180" i="13"/>
  <c r="Y1109" i="13"/>
  <c r="Y3758" i="13"/>
  <c r="Y548" i="13"/>
  <c r="Y752" i="13"/>
  <c r="Y748" i="13"/>
  <c r="Y1229" i="13"/>
  <c r="Y4581" i="13"/>
  <c r="Y1984" i="13"/>
  <c r="Y4025" i="13"/>
  <c r="Y2578" i="13"/>
  <c r="Y1339" i="13"/>
  <c r="Y624" i="13"/>
  <c r="Y644" i="13"/>
  <c r="Y3659" i="13"/>
  <c r="Y4170" i="13"/>
  <c r="Y172" i="13"/>
  <c r="Y146" i="13"/>
  <c r="Y4242" i="13"/>
  <c r="Y996" i="13"/>
  <c r="Y4355" i="13"/>
  <c r="Y1796" i="13"/>
  <c r="Y3524" i="13"/>
  <c r="Y4788" i="13"/>
  <c r="Y3481" i="13"/>
  <c r="Y4316" i="13"/>
  <c r="Y2132" i="13"/>
  <c r="Y1584" i="13"/>
  <c r="Y1768" i="13"/>
  <c r="Y4510" i="13"/>
  <c r="Y2136" i="13"/>
  <c r="Y3589" i="13"/>
  <c r="Y787" i="13"/>
  <c r="Y1827" i="13"/>
  <c r="Y4672" i="13"/>
  <c r="Y3706" i="13"/>
  <c r="Y3850" i="13"/>
  <c r="Y574" i="13"/>
  <c r="Y465" i="13"/>
  <c r="Y1277" i="13"/>
  <c r="Y2988" i="13"/>
  <c r="Y3422" i="13"/>
  <c r="Y203" i="13"/>
  <c r="Y1387" i="13"/>
  <c r="Y2693" i="13"/>
  <c r="Y3990" i="13"/>
  <c r="Y2494" i="13"/>
  <c r="Y49" i="13"/>
  <c r="Y648" i="13"/>
  <c r="Y398" i="13"/>
  <c r="Y4348" i="13"/>
  <c r="Y4626" i="13"/>
  <c r="Y8" i="13"/>
  <c r="Y367" i="13"/>
  <c r="Y4092" i="13"/>
  <c r="Y276" i="13"/>
  <c r="Y4671" i="13"/>
  <c r="Y529" i="13"/>
  <c r="Y4411" i="13"/>
  <c r="Y3390" i="13"/>
  <c r="Y3226" i="13"/>
  <c r="Y1645" i="13"/>
  <c r="Y3584" i="13"/>
  <c r="Y2021" i="13"/>
  <c r="Y3508" i="13"/>
  <c r="Y4333" i="13"/>
  <c r="Y1271" i="13"/>
  <c r="Y532" i="13"/>
  <c r="Y898" i="13"/>
  <c r="Y5093" i="13"/>
  <c r="Y4233" i="13"/>
  <c r="Y1342" i="13"/>
  <c r="Y65" i="13"/>
  <c r="Y4221" i="13"/>
  <c r="Y3680" i="13"/>
  <c r="Y1918" i="13"/>
  <c r="Y1187" i="13"/>
  <c r="Y261" i="13"/>
  <c r="Y3875" i="13"/>
  <c r="Y4998" i="13"/>
  <c r="Y662" i="13"/>
  <c r="Y4313" i="13"/>
  <c r="Y2961" i="13"/>
  <c r="Y4981" i="13"/>
  <c r="Y482" i="13"/>
  <c r="Y1287" i="13"/>
  <c r="Y427" i="13"/>
  <c r="Y902" i="13"/>
  <c r="Y1136" i="13"/>
  <c r="Y4484" i="13"/>
  <c r="Y4163" i="13"/>
  <c r="Y3012" i="13"/>
  <c r="Y4654" i="13"/>
  <c r="Y4838" i="13"/>
  <c r="Y3546" i="13"/>
  <c r="Y2393" i="13"/>
  <c r="Y4940" i="13"/>
  <c r="Y1730" i="13"/>
  <c r="Y5068" i="13"/>
  <c r="Y690" i="13"/>
  <c r="Y2209" i="13"/>
  <c r="Y4197" i="13"/>
  <c r="Y980" i="13"/>
  <c r="Y4717" i="13"/>
  <c r="Y240" i="13"/>
  <c r="Y4294" i="13"/>
  <c r="Y197" i="13"/>
  <c r="Y456" i="13"/>
  <c r="Y1547" i="13"/>
  <c r="Y4606" i="13"/>
  <c r="Y4792" i="13"/>
  <c r="Y4443" i="13"/>
  <c r="Y2246" i="13"/>
  <c r="Y2267" i="13"/>
  <c r="Y652" i="13"/>
  <c r="Y683" i="13"/>
  <c r="Y4829" i="13"/>
  <c r="Y2476" i="13"/>
  <c r="Y3083" i="13"/>
  <c r="Y1554" i="13"/>
  <c r="Y682" i="13"/>
  <c r="Y3163" i="13"/>
  <c r="Y239" i="13"/>
  <c r="Y2114" i="13"/>
  <c r="Y4967" i="13"/>
  <c r="Y2197" i="13"/>
  <c r="Y4224" i="13"/>
  <c r="Y254" i="13"/>
  <c r="Y2522" i="13"/>
  <c r="Y4079" i="13"/>
  <c r="Y674" i="13"/>
  <c r="Y987" i="13"/>
  <c r="Y2543" i="13"/>
  <c r="Y4997" i="13"/>
  <c r="Y820" i="13"/>
  <c r="Y716" i="13"/>
  <c r="Y464" i="13"/>
  <c r="Y3297" i="13"/>
  <c r="Y2271" i="13"/>
  <c r="Y116" i="13"/>
  <c r="Y3460" i="13"/>
  <c r="Y4060" i="13"/>
  <c r="Y929" i="13"/>
  <c r="Y579" i="13"/>
  <c r="Y3955" i="13"/>
  <c r="Y4352" i="13"/>
  <c r="Y3217" i="13"/>
  <c r="Y2169" i="13"/>
  <c r="Y1641" i="13"/>
  <c r="Y3155" i="13"/>
  <c r="Y4090" i="13"/>
  <c r="Y3539" i="13"/>
  <c r="Y1126" i="13"/>
  <c r="Y1923" i="13"/>
  <c r="Y2129" i="13"/>
  <c r="Y2556" i="13"/>
  <c r="Y1565" i="13"/>
  <c r="Y2047" i="13"/>
  <c r="Y2744" i="13"/>
  <c r="Y1516" i="13"/>
  <c r="Y1555" i="13"/>
  <c r="Y1956" i="13"/>
  <c r="Y3191" i="13"/>
  <c r="Y3192" i="13"/>
  <c r="Y793" i="13"/>
  <c r="Y978" i="13"/>
  <c r="Y1899" i="13"/>
  <c r="Y4966" i="13"/>
  <c r="Y2223" i="13"/>
  <c r="Y1231" i="13"/>
  <c r="Y833" i="13"/>
  <c r="Y4260" i="13"/>
  <c r="Y4602" i="13"/>
  <c r="Y541" i="13"/>
  <c r="Y1158" i="13"/>
  <c r="Y4885" i="13"/>
  <c r="Y2623" i="13"/>
  <c r="Y140" i="13"/>
  <c r="Y1374" i="13"/>
  <c r="Y2273" i="13"/>
  <c r="Y4373" i="13"/>
  <c r="Y1754" i="13"/>
  <c r="Y1009" i="13"/>
  <c r="Y3623" i="13"/>
  <c r="Y2867" i="13"/>
  <c r="Y2930" i="13"/>
  <c r="Y1858" i="13"/>
  <c r="Y2305" i="13"/>
  <c r="Y3791" i="13"/>
  <c r="Y3768" i="13"/>
  <c r="Y3123" i="13"/>
  <c r="Y1813" i="13"/>
  <c r="Y1291" i="13"/>
  <c r="Y3068" i="13"/>
  <c r="Y2152" i="13"/>
  <c r="Y2088" i="13"/>
  <c r="Y598" i="13"/>
  <c r="Y4893" i="13"/>
  <c r="Y2883" i="13"/>
  <c r="Y2836" i="13"/>
  <c r="Y251" i="13"/>
  <c r="Y2236" i="13"/>
  <c r="Y4681" i="13"/>
  <c r="Y423" i="13"/>
  <c r="Y2018" i="13"/>
  <c r="Y4275" i="13"/>
  <c r="Y4014" i="13"/>
  <c r="Y815" i="13"/>
  <c r="Y852" i="13"/>
  <c r="Y1382" i="13"/>
  <c r="Y3944" i="13"/>
  <c r="Y4759" i="13"/>
  <c r="Y496" i="13"/>
  <c r="Y3231" i="13"/>
  <c r="Y5030" i="13"/>
  <c r="Y402" i="13"/>
  <c r="Y328" i="13"/>
  <c r="Y1915" i="13"/>
  <c r="Y3684" i="13"/>
  <c r="Y4662" i="13"/>
  <c r="Y3769" i="13"/>
  <c r="Y2824" i="13"/>
  <c r="Y2860" i="13"/>
  <c r="Y1798" i="13"/>
  <c r="Y2943" i="13"/>
  <c r="Y3601" i="13"/>
  <c r="Y4026" i="13"/>
  <c r="Y1579" i="13"/>
  <c r="Y2274" i="13"/>
  <c r="Y2502" i="13"/>
  <c r="Y1570" i="13"/>
  <c r="Y2329" i="13"/>
  <c r="Y1257" i="13"/>
  <c r="Y4442" i="13"/>
  <c r="Y3848" i="13"/>
  <c r="Y3534" i="13"/>
  <c r="Y1205" i="13"/>
  <c r="Y1166" i="13"/>
  <c r="Y4452" i="13"/>
  <c r="Y4158" i="13"/>
  <c r="Y176" i="13"/>
  <c r="Y22" i="13"/>
  <c r="Y5004" i="13"/>
  <c r="Y1340" i="13"/>
  <c r="Y717" i="13"/>
  <c r="Y41" i="13"/>
  <c r="Y4238" i="13"/>
  <c r="Y4073" i="13"/>
  <c r="Y1853" i="13"/>
  <c r="Y4177" i="13"/>
  <c r="Y4917" i="13"/>
  <c r="Y5" i="13"/>
  <c r="Y281" i="13"/>
  <c r="Y1044" i="13"/>
  <c r="Y3230" i="13"/>
  <c r="Y5058" i="13"/>
  <c r="Y673" i="13"/>
  <c r="Y1185" i="13"/>
  <c r="Y2875" i="13"/>
  <c r="Y4343" i="13"/>
  <c r="Y4200" i="13"/>
  <c r="Y1566" i="13"/>
  <c r="Y1816" i="13"/>
  <c r="Y2416" i="13"/>
  <c r="Y1130" i="13"/>
  <c r="Y2517" i="13"/>
  <c r="Y3895" i="13"/>
  <c r="Y2670" i="13"/>
  <c r="Y3637" i="13"/>
  <c r="Y1704" i="13"/>
  <c r="Y3272" i="13"/>
  <c r="Y4499" i="13"/>
  <c r="Y2252" i="13"/>
  <c r="Y1592" i="13"/>
  <c r="Y1278" i="13"/>
  <c r="Y1093" i="13"/>
  <c r="Y3359" i="13"/>
  <c r="Y5057" i="13"/>
  <c r="Y375" i="13"/>
  <c r="Y229" i="13"/>
  <c r="Y3884" i="13"/>
  <c r="Y4312" i="13"/>
  <c r="Y1787" i="13"/>
  <c r="Y1769" i="13"/>
  <c r="Y260" i="13"/>
  <c r="Y3969" i="13"/>
  <c r="Y1889" i="13"/>
  <c r="Y1497" i="13"/>
  <c r="Y451" i="13"/>
  <c r="Y3880" i="13"/>
  <c r="Y827" i="13"/>
  <c r="Y1092" i="13"/>
  <c r="Y399" i="13"/>
  <c r="Y117" i="13"/>
  <c r="Y4728" i="13"/>
  <c r="Y2808" i="13"/>
  <c r="Y4953" i="13"/>
  <c r="Y2682" i="13"/>
  <c r="Y512" i="13"/>
  <c r="Y357" i="13"/>
  <c r="Y461" i="13"/>
  <c r="Y4642" i="13"/>
  <c r="Y3907" i="13"/>
  <c r="Y738" i="13"/>
  <c r="Y1097" i="13"/>
  <c r="Y2869" i="13"/>
  <c r="Y1439" i="13"/>
  <c r="Y5066" i="13"/>
  <c r="Y182" i="13"/>
  <c r="Y4930" i="13"/>
  <c r="Y4381" i="13"/>
  <c r="Y2837" i="13"/>
  <c r="Y3879" i="13"/>
  <c r="Y1991" i="13"/>
  <c r="Y3484" i="13"/>
  <c r="Y2976" i="13"/>
  <c r="Y3825" i="13"/>
  <c r="Y1959" i="13"/>
  <c r="Y2886" i="13"/>
  <c r="Y751" i="13"/>
  <c r="Y289" i="13"/>
  <c r="Y1839" i="13"/>
  <c r="Y1359" i="13"/>
  <c r="Y4338" i="13"/>
  <c r="Y1897" i="13"/>
  <c r="Y34" i="13"/>
  <c r="Y1052" i="13"/>
  <c r="Y881" i="13"/>
  <c r="Y87" i="13"/>
  <c r="Y3612" i="13"/>
  <c r="Y4680" i="13"/>
  <c r="Y4379" i="13"/>
  <c r="Y3621" i="13"/>
  <c r="Y1110" i="13"/>
  <c r="Y3380" i="13"/>
  <c r="Y1280" i="13"/>
  <c r="Y2576" i="13"/>
  <c r="Y521" i="13"/>
  <c r="Y4575" i="13"/>
  <c r="Y976" i="13"/>
  <c r="Y4184" i="13"/>
  <c r="Y5061" i="13"/>
  <c r="Y3517" i="13"/>
  <c r="Y518" i="13"/>
  <c r="Y186" i="13"/>
  <c r="Y636" i="13"/>
  <c r="Y3595" i="13"/>
  <c r="Y4152" i="13"/>
  <c r="Y2929" i="13"/>
  <c r="Y2752" i="13"/>
  <c r="Y1852" i="13"/>
  <c r="Y1752" i="13"/>
  <c r="Y4103" i="13"/>
  <c r="Y2713" i="13"/>
  <c r="Y3336" i="13"/>
  <c r="Y2049" i="13"/>
  <c r="Y1808" i="13"/>
  <c r="Y4430" i="13"/>
  <c r="Y3220" i="13"/>
  <c r="Y2202" i="13"/>
  <c r="Y286" i="13"/>
  <c r="Y2931" i="13"/>
  <c r="Y4088" i="13"/>
  <c r="Y2861" i="13"/>
  <c r="Y1653" i="13"/>
  <c r="Y2970" i="13"/>
  <c r="Y4816" i="13"/>
  <c r="Y1446" i="13"/>
  <c r="Y17" i="13"/>
  <c r="Y3813" i="13"/>
  <c r="Y3882" i="13"/>
  <c r="Y323" i="13"/>
  <c r="Y1208" i="13"/>
  <c r="Y1647" i="13"/>
  <c r="Y3214" i="13"/>
  <c r="Y3853" i="13"/>
  <c r="Y98" i="13"/>
  <c r="Y4569" i="13"/>
  <c r="Y3233" i="13"/>
  <c r="Y1275" i="13"/>
  <c r="Y1530" i="13"/>
  <c r="Y4426" i="13"/>
  <c r="Y2989" i="13"/>
  <c r="Y2828" i="13"/>
  <c r="Y48" i="13"/>
  <c r="Y1335" i="13"/>
  <c r="Y4349" i="13"/>
  <c r="Y2390" i="13"/>
  <c r="Y3182" i="13"/>
  <c r="Y2730" i="13"/>
  <c r="Y1519" i="13"/>
  <c r="Y2424" i="13"/>
  <c r="Y1836" i="13"/>
  <c r="Y412" i="13"/>
  <c r="Y3342" i="13"/>
  <c r="Y3090" i="13"/>
  <c r="Y3195" i="13"/>
  <c r="Y2497" i="13"/>
  <c r="Y2587" i="13"/>
  <c r="Y3856" i="13"/>
  <c r="Y4877" i="13"/>
  <c r="Y192" i="13"/>
  <c r="Y160" i="13"/>
  <c r="Y834" i="13"/>
  <c r="Y4659" i="13"/>
  <c r="Y467" i="13"/>
  <c r="Y1010" i="13"/>
  <c r="Y3844" i="13"/>
  <c r="Y4015" i="13"/>
  <c r="Y38" i="13"/>
  <c r="Y19" i="13"/>
  <c r="Y3639" i="13"/>
  <c r="Y1419" i="13"/>
  <c r="Y265" i="13"/>
  <c r="Y1507" i="13"/>
  <c r="Y2946" i="13"/>
  <c r="Y1293" i="13"/>
  <c r="Y4391" i="13"/>
  <c r="Y2538" i="13"/>
  <c r="Y2103" i="13"/>
  <c r="Y1954" i="13"/>
  <c r="Y1273" i="13"/>
  <c r="Y3346" i="13"/>
  <c r="Y1148" i="13"/>
  <c r="Y2348" i="13"/>
  <c r="Y767" i="13"/>
  <c r="Y2662" i="13"/>
  <c r="Y1348" i="13"/>
  <c r="Y3312" i="13"/>
  <c r="Y1683" i="13"/>
  <c r="Y1209" i="13"/>
  <c r="Y2978" i="13"/>
  <c r="Y2419" i="13"/>
  <c r="Y3111" i="13"/>
  <c r="Y2006" i="13"/>
  <c r="Y2398" i="13"/>
  <c r="Y4454" i="13"/>
  <c r="Y4201" i="13"/>
  <c r="Y129" i="13"/>
  <c r="Y158" i="13"/>
  <c r="Y2830" i="13"/>
  <c r="Y4128" i="13"/>
  <c r="Y72" i="13"/>
  <c r="Y1212" i="13"/>
  <c r="Y2561" i="13"/>
  <c r="Y3975" i="13"/>
  <c r="Y2240" i="13"/>
  <c r="Y373" i="13"/>
  <c r="Y2101" i="13"/>
  <c r="Y4595" i="13"/>
  <c r="Y534" i="13"/>
  <c r="Y570" i="13"/>
  <c r="Y1970" i="13"/>
  <c r="Y3651" i="13"/>
  <c r="Y4067" i="13"/>
  <c r="Y2365" i="13"/>
  <c r="Y2925" i="13"/>
  <c r="Y2509" i="13"/>
  <c r="Y1689" i="13"/>
  <c r="Y3883" i="13"/>
  <c r="Y2845" i="13"/>
  <c r="Y2262" i="13"/>
  <c r="Y1567" i="13"/>
  <c r="Y732" i="13"/>
  <c r="Y3326" i="13"/>
  <c r="Y3529" i="13"/>
  <c r="Y1731" i="13"/>
  <c r="Y1580" i="13"/>
  <c r="Y3941" i="13"/>
  <c r="Y2413" i="13"/>
  <c r="Y3466" i="13"/>
  <c r="Y829" i="13"/>
  <c r="Y2027" i="13"/>
  <c r="Y2898" i="13"/>
  <c r="Y78" i="13"/>
  <c r="Y2378" i="13"/>
  <c r="Y4183" i="13"/>
  <c r="Y4735" i="13"/>
  <c r="Y25" i="13"/>
  <c r="Y501" i="13"/>
  <c r="Y1475" i="13"/>
  <c r="Y4545" i="13"/>
  <c r="Y4653" i="13"/>
  <c r="Y271" i="13"/>
  <c r="Y3819" i="13"/>
  <c r="Y4495" i="13"/>
  <c r="Y1028" i="13"/>
  <c r="Y1058" i="13"/>
  <c r="Y1501" i="13"/>
  <c r="Y3986" i="13"/>
  <c r="Y4358" i="13"/>
  <c r="Y1677" i="13"/>
  <c r="Y1414" i="13"/>
  <c r="Y4059" i="13"/>
  <c r="Y1943" i="13"/>
  <c r="Y4295" i="13"/>
  <c r="Y2689" i="13"/>
  <c r="Y1307" i="13"/>
  <c r="Y1682" i="13"/>
  <c r="Y1200" i="13"/>
  <c r="Y4031" i="13"/>
  <c r="Y2195" i="13"/>
  <c r="Y5060" i="13"/>
  <c r="Y1390" i="13"/>
  <c r="Y1926" i="13"/>
  <c r="Y1765" i="13"/>
  <c r="Y3304" i="13"/>
  <c r="Y5091" i="13"/>
  <c r="Y935" i="13"/>
  <c r="Y2081" i="13"/>
  <c r="Y516" i="13"/>
  <c r="Y4135" i="13"/>
  <c r="Y3410" i="13"/>
  <c r="Y725" i="13"/>
  <c r="Y1016" i="13"/>
  <c r="Y3929" i="13"/>
  <c r="Y5019" i="13"/>
  <c r="Y1650" i="13"/>
  <c r="Y1244" i="13"/>
  <c r="Y720" i="13"/>
  <c r="Y4800" i="13"/>
  <c r="Y4971" i="13"/>
  <c r="Y1393" i="13"/>
  <c r="Y1147" i="13"/>
  <c r="Y893" i="13"/>
  <c r="Y2868" i="13"/>
  <c r="Y610" i="13"/>
  <c r="Y613" i="13"/>
  <c r="Y1327" i="13"/>
  <c r="Y733" i="13"/>
  <c r="Y3897" i="13"/>
  <c r="Y3537" i="13"/>
  <c r="Y2040" i="13"/>
  <c r="Y473" i="13"/>
  <c r="Y12" i="13"/>
  <c r="Y3431" i="13"/>
  <c r="Y4920" i="13"/>
  <c r="Y432" i="13"/>
  <c r="Y1150" i="13"/>
  <c r="Y4583" i="13"/>
  <c r="Y131" i="13"/>
  <c r="Y654" i="13"/>
  <c r="Y835" i="13"/>
  <c r="Y681" i="13"/>
  <c r="Y4127" i="13"/>
  <c r="Y2076" i="13"/>
  <c r="Y1667" i="13"/>
  <c r="Y1811" i="13"/>
  <c r="Y84" i="13"/>
  <c r="Y1936" i="13"/>
  <c r="Y3301" i="13"/>
  <c r="Y5029" i="13"/>
  <c r="Y2316" i="13"/>
  <c r="Y715" i="13"/>
  <c r="Y1332" i="13"/>
  <c r="Y2783" i="13"/>
  <c r="Y3358" i="13"/>
  <c r="Y5073" i="13"/>
  <c r="Y1436" i="13"/>
  <c r="Y360" i="13"/>
  <c r="Y1583" i="13"/>
  <c r="Y2924" i="13"/>
  <c r="Y4332" i="13"/>
  <c r="Y298" i="13"/>
  <c r="Y530" i="13"/>
  <c r="Y4782" i="13"/>
  <c r="Y3734" i="13"/>
  <c r="Y858" i="13"/>
  <c r="Y1425" i="13"/>
  <c r="Y1174" i="13"/>
  <c r="Y4291" i="13"/>
  <c r="Y128" i="13"/>
  <c r="Y1472" i="13"/>
  <c r="Y315" i="13"/>
  <c r="Y4188" i="13"/>
  <c r="Y1490" i="13"/>
  <c r="Y839" i="13"/>
  <c r="Y1380" i="13"/>
  <c r="Y956" i="13"/>
  <c r="Y3725" i="13"/>
  <c r="Y4297" i="13"/>
  <c r="Y329" i="13"/>
  <c r="Y5016" i="13"/>
  <c r="Y340" i="13"/>
  <c r="Y1670" i="13"/>
  <c r="Y3869" i="13"/>
  <c r="Y4848" i="13"/>
  <c r="Y666" i="13"/>
  <c r="Y4336" i="13"/>
  <c r="Y1447" i="13"/>
  <c r="Y3536" i="13"/>
  <c r="Y4934" i="13"/>
  <c r="Y2245" i="13"/>
  <c r="Y1622" i="13"/>
  <c r="Y3298" i="13"/>
  <c r="Y2748" i="13"/>
  <c r="Y921" i="13"/>
  <c r="Y157" i="13"/>
  <c r="Y2690" i="13"/>
  <c r="Y3327" i="13"/>
  <c r="Y3535" i="13"/>
  <c r="Y3287" i="13"/>
  <c r="Y596" i="13"/>
  <c r="Y2309" i="13"/>
  <c r="Y2769" i="13"/>
  <c r="Y629" i="13"/>
  <c r="Y151" i="13"/>
  <c r="Y2278" i="13"/>
  <c r="Y4459" i="13"/>
  <c r="Y3371" i="13"/>
  <c r="Y4504" i="13"/>
  <c r="Y5022" i="13"/>
  <c r="Y4979" i="13"/>
  <c r="Y3319" i="13"/>
  <c r="Y4770" i="13"/>
  <c r="Y3996" i="13"/>
  <c r="Y3590" i="13"/>
  <c r="Y3936" i="13"/>
  <c r="Y4255" i="13"/>
  <c r="Y4503" i="13"/>
  <c r="Y4372" i="13"/>
  <c r="Y2343" i="13"/>
  <c r="Y284" i="13"/>
  <c r="Y627" i="13"/>
  <c r="Y4192" i="13"/>
  <c r="Y2480" i="13"/>
  <c r="Y4371" i="13"/>
  <c r="Y2635" i="13"/>
  <c r="Y1272" i="13"/>
  <c r="Y3167" i="13"/>
  <c r="Y1662" i="13"/>
  <c r="Y4094" i="13"/>
  <c r="Y1949" i="13"/>
  <c r="Y1711" i="13"/>
  <c r="Y1930" i="13"/>
  <c r="Y111" i="13"/>
  <c r="Y877" i="13"/>
  <c r="Y1707" i="13"/>
  <c r="Y4236" i="13"/>
  <c r="Y1354" i="13"/>
  <c r="Y966" i="13"/>
  <c r="Y1203" i="13"/>
  <c r="Y1239" i="13"/>
  <c r="Y1168" i="13"/>
  <c r="Y1710" i="13"/>
  <c r="Y2624" i="13"/>
  <c r="Y2957" i="13"/>
  <c r="Y2083" i="13"/>
  <c r="Y2758" i="13"/>
  <c r="Y3971" i="13"/>
  <c r="Y3737" i="13"/>
  <c r="Y2303" i="13"/>
  <c r="Y2057" i="13"/>
  <c r="Y2046" i="13"/>
  <c r="Y4743" i="13"/>
  <c r="Y1542" i="13"/>
  <c r="Y4758" i="13"/>
  <c r="Y3444" i="13"/>
  <c r="Y2182" i="13"/>
  <c r="Y2434" i="13"/>
  <c r="Y3015" i="13"/>
  <c r="Y2155" i="13"/>
  <c r="Y4311" i="13"/>
  <c r="Y5051" i="13"/>
  <c r="Y3423" i="13"/>
  <c r="Y4955" i="13"/>
  <c r="Y4178" i="13"/>
  <c r="Y4024" i="13"/>
  <c r="Y3056" i="13"/>
  <c r="Y5059" i="13"/>
  <c r="Y4020" i="13"/>
  <c r="Y1779" i="13"/>
  <c r="Y1684" i="13"/>
  <c r="Y2616" i="13"/>
  <c r="Y3383" i="13"/>
  <c r="Y4404" i="13"/>
  <c r="Y4489" i="13"/>
  <c r="Y2833" i="13"/>
  <c r="Y3464" i="13"/>
  <c r="Y2755" i="13"/>
  <c r="Y3733" i="13"/>
  <c r="Y4302" i="13"/>
  <c r="Y4230" i="13"/>
  <c r="Y2024" i="13"/>
  <c r="Y5092" i="13"/>
  <c r="Y3215" i="13"/>
  <c r="Y4750" i="13"/>
  <c r="Y4682" i="13"/>
  <c r="Y1465" i="13"/>
  <c r="Y3276" i="13"/>
  <c r="Y3034" i="13"/>
  <c r="Y2790" i="13"/>
  <c r="Y3437" i="13"/>
  <c r="Y4890" i="13"/>
  <c r="Y4719" i="13"/>
  <c r="Y4397" i="13"/>
  <c r="Y3972" i="13"/>
  <c r="Y2775" i="13"/>
  <c r="Y2914" i="13"/>
  <c r="Y2630" i="13"/>
  <c r="Y4746" i="13"/>
  <c r="Y4846" i="13"/>
  <c r="Y2291" i="13"/>
  <c r="Y3993" i="13"/>
  <c r="Y4165" i="13"/>
  <c r="Y2467" i="13"/>
  <c r="Y4384" i="13"/>
  <c r="Y5065" i="13"/>
  <c r="Y4870" i="13"/>
  <c r="Y4268" i="13"/>
  <c r="Y4002" i="13"/>
  <c r="Y4859" i="13"/>
  <c r="Y4588" i="13"/>
  <c r="Y4225" i="13"/>
  <c r="Y4612" i="13"/>
  <c r="Y4806" i="13"/>
  <c r="Y4772" i="13"/>
  <c r="Y3496" i="13"/>
  <c r="Y3998" i="13"/>
  <c r="Y2259" i="13"/>
  <c r="Y2639" i="13"/>
  <c r="Y5071" i="13"/>
  <c r="Y4126" i="13"/>
  <c r="Y4793" i="13"/>
  <c r="Y4436" i="13"/>
  <c r="Y3602" i="13"/>
  <c r="Y4589" i="13"/>
  <c r="Y4983" i="13"/>
  <c r="Y4827" i="13"/>
  <c r="Y4281" i="13"/>
  <c r="Y4006" i="13"/>
  <c r="Y4364" i="13"/>
  <c r="Y4528" i="13"/>
  <c r="Y4258" i="13"/>
  <c r="Y4888" i="13"/>
  <c r="Y3221" i="13"/>
  <c r="Y3294" i="13"/>
  <c r="Y549" i="13"/>
  <c r="Y920" i="13"/>
  <c r="Y3351" i="13"/>
  <c r="Y2146" i="13"/>
  <c r="Y4785" i="13"/>
  <c r="Y3019" i="13"/>
  <c r="Y2210" i="13"/>
  <c r="Y125" i="13"/>
  <c r="Y2728" i="13"/>
  <c r="Y2675" i="13"/>
  <c r="Y2841" i="13"/>
  <c r="Y1463" i="13"/>
  <c r="Y2572" i="13"/>
  <c r="Y2217" i="13"/>
  <c r="Y3593" i="13"/>
  <c r="Y617" i="13"/>
  <c r="Y2119" i="13"/>
  <c r="Y2056" i="13"/>
  <c r="Y1082" i="13"/>
  <c r="Y524" i="13"/>
  <c r="Y2108" i="13"/>
  <c r="Y3102" i="13"/>
  <c r="Y3049" i="13"/>
  <c r="Y2727" i="13"/>
  <c r="Y2099" i="13"/>
  <c r="Y2301" i="13"/>
  <c r="Y1763" i="13"/>
  <c r="Y1770" i="13"/>
  <c r="Y3514" i="13"/>
  <c r="Y4592" i="13"/>
  <c r="Y2406" i="13"/>
  <c r="Y2376" i="13"/>
  <c r="Y2414" i="13"/>
  <c r="Y3620" i="13"/>
  <c r="Y4187" i="13"/>
  <c r="Y4468" i="13"/>
  <c r="Y3065" i="13"/>
  <c r="Y3160" i="13"/>
  <c r="Y2285" i="13"/>
  <c r="Y2359" i="13"/>
  <c r="Y3181" i="13"/>
  <c r="Y4500" i="13"/>
  <c r="Y4871" i="13"/>
  <c r="Y3836" i="13"/>
  <c r="Y4753" i="13"/>
  <c r="Y2705" i="13"/>
  <c r="Y3414" i="13"/>
  <c r="Y4993" i="13"/>
  <c r="Y4580" i="13"/>
  <c r="Y2158" i="13"/>
  <c r="Y1562" i="13"/>
  <c r="Y2028" i="13"/>
  <c r="Y4769" i="13"/>
  <c r="Y4818" i="13"/>
  <c r="Y4853" i="13"/>
  <c r="Y4303" i="13"/>
  <c r="Y1464" i="13"/>
  <c r="Y3786" i="13"/>
  <c r="Y4663" i="13"/>
  <c r="Y3918" i="13"/>
  <c r="Y4380" i="13"/>
  <c r="Y2289" i="13"/>
  <c r="Y1576" i="13"/>
  <c r="Y1654" i="13"/>
  <c r="Y5009" i="13"/>
  <c r="Y3891" i="13"/>
  <c r="Y4991" i="13"/>
  <c r="Y3796" i="13"/>
  <c r="Y3280" i="13"/>
  <c r="Y3550" i="13"/>
  <c r="Y1635" i="13"/>
  <c r="Y3418" i="13"/>
  <c r="Y4986" i="13"/>
  <c r="Y4834" i="13"/>
  <c r="Y3827" i="13"/>
  <c r="Y1736" i="13"/>
  <c r="Y3903" i="13"/>
  <c r="Y3474" i="13"/>
  <c r="Y4554" i="13"/>
  <c r="Y4724" i="13"/>
  <c r="Y4926" i="13"/>
  <c r="Y4540" i="13"/>
  <c r="Y1532" i="13"/>
  <c r="Y4337" i="13"/>
  <c r="Y4023" i="13"/>
  <c r="Y2903" i="13"/>
  <c r="Y5042" i="13"/>
  <c r="Y3527" i="13"/>
  <c r="Y4070" i="13"/>
  <c r="Y3934" i="13"/>
  <c r="Y4190" i="13"/>
  <c r="Y5028" i="13"/>
  <c r="Y3071" i="13"/>
  <c r="Y4378" i="13"/>
  <c r="Y3943" i="13"/>
  <c r="Y3713" i="13"/>
  <c r="Y3194" i="13"/>
  <c r="Y4406" i="13"/>
  <c r="Y4356" i="13"/>
  <c r="Y4931" i="13"/>
  <c r="Y4897" i="13"/>
  <c r="Y4448" i="13"/>
  <c r="Y3823" i="13"/>
  <c r="Y3915" i="13"/>
  <c r="Y4427" i="13"/>
  <c r="Y4535" i="13"/>
  <c r="Y4511" i="13"/>
  <c r="Y3398" i="13"/>
  <c r="Y4634" i="13"/>
  <c r="Y2704" i="13"/>
  <c r="Y3579" i="13"/>
  <c r="Y161" i="13"/>
  <c r="Y3405" i="13"/>
  <c r="Y4733" i="13"/>
  <c r="Y618" i="13"/>
  <c r="Y3846" i="13"/>
  <c r="Y3330" i="13"/>
  <c r="Y1802" i="13"/>
  <c r="Y4464" i="13"/>
  <c r="Y3045" i="13"/>
  <c r="Y253" i="13"/>
  <c r="Y1767" i="13"/>
  <c r="Y2364" i="13"/>
  <c r="Y321" i="13"/>
  <c r="Y303" i="13"/>
  <c r="Y2756" i="13"/>
  <c r="Y734" i="13"/>
  <c r="Y1582" i="13"/>
  <c r="Y1996" i="13"/>
  <c r="Y89" i="13"/>
  <c r="Y3851" i="13"/>
  <c r="Y3168" i="13"/>
  <c r="Y1320" i="13"/>
  <c r="Y2590" i="13"/>
  <c r="Y4560" i="13"/>
  <c r="Y2801" i="13"/>
  <c r="Y2265" i="13"/>
  <c r="Y463" i="13"/>
  <c r="Y2233" i="13"/>
  <c r="Y1821" i="13"/>
  <c r="Y1356" i="13"/>
  <c r="Y1228" i="13"/>
  <c r="Y969" i="13"/>
  <c r="Y2308" i="13"/>
  <c r="Y3038" i="13"/>
  <c r="Y1788" i="13"/>
  <c r="Y4891" i="13"/>
  <c r="Y2993" i="13"/>
  <c r="Y2991" i="13"/>
  <c r="Y3857" i="13"/>
  <c r="Y3260" i="13"/>
  <c r="Y3774" i="13"/>
  <c r="Y5054" i="13"/>
  <c r="Y5013" i="13"/>
  <c r="Y1545" i="13"/>
  <c r="Y2525" i="13"/>
  <c r="Y3125" i="13"/>
  <c r="Y3463" i="13"/>
  <c r="Y3073" i="13"/>
  <c r="Y1510" i="13"/>
  <c r="Y3979" i="13"/>
  <c r="Y2335" i="13"/>
  <c r="Y2288" i="13"/>
  <c r="Y2796" i="13"/>
  <c r="Y4086" i="13"/>
  <c r="Y5038" i="13"/>
  <c r="Y1807" i="13"/>
  <c r="Y3960" i="13"/>
  <c r="Y4181" i="13"/>
  <c r="Y4326" i="13"/>
  <c r="Y4976" i="13"/>
  <c r="Y2537" i="13"/>
  <c r="Y4056" i="13"/>
  <c r="Y3898" i="13"/>
  <c r="Y3017" i="13"/>
  <c r="Y3243" i="13"/>
  <c r="Y4767" i="13"/>
  <c r="Y4458" i="13"/>
  <c r="Y3198" i="13"/>
  <c r="Y1315" i="13"/>
  <c r="Y3712" i="13"/>
  <c r="Y4794" i="13"/>
  <c r="Y3798" i="13"/>
  <c r="Y4860" i="13"/>
  <c r="Y4421" i="13"/>
  <c r="Y3518" i="13"/>
  <c r="Y2621" i="13"/>
  <c r="Y2604" i="13"/>
  <c r="Y2312" i="13"/>
  <c r="Y3686" i="13"/>
  <c r="Y4908" i="13"/>
  <c r="Y4847" i="13"/>
  <c r="Y3912" i="13"/>
  <c r="Y2460" i="13"/>
  <c r="Y3105" i="13"/>
  <c r="Y2975" i="13"/>
  <c r="Y4737" i="13"/>
  <c r="Y4783" i="13"/>
  <c r="Y5053" i="13"/>
  <c r="Y3282" i="13"/>
  <c r="Y4526" i="13"/>
  <c r="Y4636" i="13"/>
  <c r="Y4996" i="13"/>
  <c r="Y4374" i="13"/>
  <c r="Y3270" i="13"/>
  <c r="Y4901" i="13"/>
  <c r="Y5075" i="13"/>
  <c r="Y4058" i="13"/>
  <c r="Y2352" i="13"/>
  <c r="Y4973" i="13"/>
  <c r="Y3904" i="13"/>
  <c r="Y4317" i="13"/>
  <c r="Y2965" i="13"/>
  <c r="Y5036" i="13"/>
  <c r="Y3036" i="13"/>
  <c r="Y4502" i="13"/>
  <c r="Y4395" i="13"/>
  <c r="Y2953" i="13"/>
  <c r="Y3183" i="13"/>
  <c r="Y4990" i="13"/>
  <c r="Y4999" i="13"/>
  <c r="Y4842" i="13"/>
  <c r="Y4646" i="13"/>
  <c r="Y4919" i="13"/>
  <c r="Y4899" i="13"/>
  <c r="Y3963" i="13"/>
  <c r="Y4929" i="13"/>
  <c r="Y4661" i="13"/>
  <c r="Y4949" i="13"/>
  <c r="Y5070" i="13"/>
  <c r="Y5032" i="13"/>
  <c r="Y5020" i="13"/>
  <c r="Y4711" i="13"/>
  <c r="Y879" i="13"/>
  <c r="Y795" i="13"/>
  <c r="Y2431" i="13"/>
  <c r="Y4227" i="13"/>
  <c r="Y914" i="13"/>
  <c r="Y3940" i="13"/>
  <c r="Y2389" i="13"/>
  <c r="Y1697" i="13"/>
  <c r="Y3477" i="13"/>
  <c r="Y2432" i="13"/>
  <c r="Y1259" i="13"/>
  <c r="Y1672" i="13"/>
  <c r="Y1616" i="13"/>
  <c r="Y3265" i="13"/>
  <c r="Y1055" i="13"/>
  <c r="Y3137" i="13"/>
  <c r="Y1090" i="13"/>
  <c r="Y924" i="13"/>
  <c r="Y2206" i="13"/>
  <c r="Y1743" i="13"/>
  <c r="Y2227" i="13"/>
  <c r="Y2463" i="13"/>
  <c r="Y2433" i="13"/>
  <c r="Y1632" i="13"/>
  <c r="Y3329" i="13"/>
  <c r="Y314" i="13"/>
  <c r="Y1809" i="13"/>
  <c r="Y4282" i="13"/>
  <c r="Y2510" i="13"/>
  <c r="Y1986" i="13"/>
  <c r="Y2740" i="13"/>
  <c r="Y5031" i="13"/>
  <c r="Y1371" i="13"/>
  <c r="Y3629" i="13"/>
  <c r="Y2396" i="13"/>
  <c r="Y1457" i="13"/>
  <c r="Y3782" i="13"/>
  <c r="Y2130" i="13"/>
  <c r="Y4262" i="13"/>
  <c r="Y3446" i="13"/>
  <c r="Y4943" i="13"/>
  <c r="Y4629" i="13"/>
  <c r="Y4198" i="13"/>
  <c r="Y3854" i="13"/>
  <c r="Y4367" i="13"/>
  <c r="Y2964" i="13"/>
  <c r="Y222" i="13"/>
  <c r="Y3762" i="13"/>
  <c r="Y4887" i="13"/>
  <c r="Y2995" i="13"/>
  <c r="Y4346" i="13"/>
  <c r="Y3615" i="13"/>
  <c r="Y4667" i="13"/>
  <c r="Y2568" i="13"/>
  <c r="Y4340" i="13"/>
  <c r="Y4797" i="13"/>
  <c r="Y2138" i="13"/>
  <c r="Y3008" i="13"/>
  <c r="Y2073" i="13"/>
  <c r="Y4425" i="13"/>
  <c r="Y4951" i="13"/>
  <c r="Y3199" i="13"/>
  <c r="Y3938" i="13"/>
  <c r="Y3468" i="13"/>
  <c r="Y4195" i="13"/>
  <c r="Y3062" i="13"/>
  <c r="Y4578" i="13"/>
  <c r="Y4136" i="13"/>
  <c r="Y4319" i="13"/>
  <c r="Y2761" i="13"/>
  <c r="Y2819" i="13"/>
  <c r="Y3507" i="13"/>
  <c r="Y4586" i="13"/>
  <c r="Y4283" i="13"/>
  <c r="Y4710" i="13"/>
  <c r="Y4584" i="13"/>
  <c r="Y4509" i="13"/>
  <c r="Y3503" i="13"/>
  <c r="Y2789" i="13"/>
  <c r="Y4134" i="13"/>
  <c r="Y4182" i="13"/>
  <c r="Y4603" i="13"/>
  <c r="Y3945" i="13"/>
  <c r="Y3208" i="13"/>
  <c r="Y2906" i="13"/>
  <c r="Y3609" i="13"/>
  <c r="Y5063" i="13"/>
  <c r="Y4446" i="13"/>
  <c r="Y4402" i="13"/>
  <c r="Y4805" i="13"/>
  <c r="Y3754" i="13"/>
  <c r="Y4016" i="13"/>
  <c r="Y4138" i="13"/>
  <c r="Y1740" i="13"/>
  <c r="Y5087" i="13"/>
  <c r="Y3281" i="13"/>
  <c r="Y4530" i="13"/>
  <c r="Y3976" i="13"/>
  <c r="Y4648" i="13"/>
  <c r="Y4029" i="13"/>
  <c r="Y4639" i="13"/>
  <c r="Y3430" i="13"/>
  <c r="Y4756" i="13"/>
  <c r="Y3913" i="13"/>
  <c r="Y5034" i="13"/>
  <c r="Y4786" i="13"/>
  <c r="Y4470" i="13"/>
  <c r="Y4398" i="13"/>
  <c r="Y3613" i="13"/>
  <c r="Y4892" i="13"/>
  <c r="Y4414" i="13"/>
  <c r="Y4915" i="13"/>
  <c r="Y3767" i="13"/>
  <c r="Y4725" i="13"/>
  <c r="Y4460" i="13"/>
  <c r="Y3646" i="13"/>
  <c r="Y1420" i="13"/>
  <c r="Y296" i="13"/>
  <c r="Y4219" i="13"/>
  <c r="Y3811" i="13"/>
  <c r="Y1366" i="13"/>
  <c r="Y3140" i="13"/>
  <c r="Y1548" i="13"/>
  <c r="Y1857" i="13"/>
  <c r="Y4707" i="13"/>
  <c r="Y3967" i="13"/>
  <c r="Y823" i="13"/>
  <c r="Y2627" i="13"/>
  <c r="Y545" i="13"/>
  <c r="Y2804" i="13"/>
  <c r="Y1018" i="13"/>
  <c r="Y1721" i="13"/>
  <c r="Y453" i="13"/>
  <c r="Y942" i="13"/>
  <c r="Y646" i="13"/>
  <c r="Y2905" i="13"/>
  <c r="Y2884" i="13"/>
  <c r="Y2177" i="13"/>
  <c r="Y430" i="13"/>
  <c r="Y4801" i="13"/>
  <c r="Y2825" i="13"/>
  <c r="Y3109" i="13"/>
  <c r="Y3238" i="13"/>
  <c r="Y2551" i="13"/>
  <c r="Y2272" i="13"/>
  <c r="Y4961" i="13"/>
  <c r="Y1204" i="13"/>
  <c r="Y2622" i="13"/>
  <c r="Y2603" i="13"/>
  <c r="Y2422" i="13"/>
  <c r="Y1953" i="13"/>
  <c r="Y4558" i="13"/>
  <c r="Y4867" i="13"/>
  <c r="Y3070" i="13"/>
  <c r="Y1243" i="13"/>
  <c r="Y3485" i="13"/>
  <c r="Y3206" i="13"/>
  <c r="Y4155" i="13"/>
  <c r="Y4982" i="13"/>
  <c r="Y4082" i="13"/>
  <c r="Y3892" i="13"/>
  <c r="Y1499" i="13"/>
  <c r="Y2854" i="13"/>
  <c r="Y4289" i="13"/>
  <c r="Y4466" i="13"/>
  <c r="Y2111" i="13"/>
  <c r="Y2591" i="13"/>
  <c r="Y2518" i="13"/>
  <c r="Y4959" i="13"/>
  <c r="Y4533" i="13"/>
  <c r="Y3742" i="13"/>
  <c r="Y3650" i="13"/>
  <c r="Y2118" i="13"/>
  <c r="Y4664" i="13"/>
  <c r="Y3499" i="13"/>
  <c r="Y3799" i="13"/>
  <c r="Y4954" i="13"/>
  <c r="Y4290" i="13"/>
  <c r="Y2864" i="13"/>
  <c r="Y3096" i="13"/>
  <c r="Y1673" i="13"/>
  <c r="Y3347" i="13"/>
  <c r="Y4655" i="13"/>
  <c r="Y4308" i="13"/>
  <c r="Y4820" i="13"/>
  <c r="Y2785" i="13"/>
  <c r="Y2192" i="13"/>
  <c r="Y2656" i="13"/>
  <c r="Y4817" i="13"/>
  <c r="Y4956" i="13"/>
  <c r="Y3876" i="13"/>
  <c r="Y2933" i="13"/>
  <c r="Y3673" i="13"/>
  <c r="Y3309" i="13"/>
  <c r="Y3675" i="13"/>
  <c r="Y4942" i="13"/>
  <c r="Y4882" i="13"/>
  <c r="Y4252" i="13"/>
  <c r="Y3716" i="13"/>
  <c r="Y2339" i="13"/>
  <c r="Y2452" i="13"/>
  <c r="Y4115" i="13"/>
  <c r="Y4774" i="13"/>
  <c r="Y2653" i="13"/>
  <c r="Y4868" i="13"/>
  <c r="Y5064" i="13"/>
  <c r="Y4093" i="13"/>
  <c r="Y4980" i="13"/>
  <c r="Y4284" i="13"/>
  <c r="Y1492" i="13"/>
  <c r="Y3806" i="13"/>
  <c r="Y177" i="13"/>
  <c r="Y5084" i="13"/>
  <c r="Y4118" i="13"/>
  <c r="Y4174" i="13"/>
  <c r="Y4960" i="13"/>
  <c r="Y4066" i="13"/>
  <c r="Y2593" i="13"/>
  <c r="Y3313" i="13"/>
  <c r="Y4896" i="13"/>
  <c r="Y4972" i="13"/>
  <c r="Y4566" i="13"/>
  <c r="Y4149" i="13"/>
  <c r="Y4202" i="13"/>
  <c r="Y4403" i="13"/>
  <c r="Y4628" i="13"/>
  <c r="Y4596" i="13"/>
  <c r="Y5043" i="13"/>
  <c r="Y4708" i="13"/>
  <c r="Y3793" i="13"/>
  <c r="Y1634" i="13"/>
  <c r="Y4910" i="13"/>
  <c r="Y4305" i="13"/>
  <c r="Y781" i="13"/>
  <c r="Y302" i="13"/>
  <c r="Y3314" i="13"/>
  <c r="Y4532" i="13"/>
  <c r="Y2891" i="13"/>
  <c r="Y2990" i="13"/>
  <c r="Y76" i="13"/>
  <c r="Y1062" i="13"/>
  <c r="Y4941" i="13"/>
  <c r="Y3035" i="13"/>
  <c r="Y2281" i="13"/>
  <c r="Y1512" i="13"/>
  <c r="Y1850" i="13"/>
  <c r="Y2894" i="13"/>
  <c r="Y1065" i="13"/>
  <c r="Y1680" i="13"/>
  <c r="Y2893" i="13"/>
  <c r="Y1469" i="13"/>
  <c r="Y4440" i="13"/>
  <c r="Y3493" i="13"/>
  <c r="Y1422" i="13"/>
  <c r="Y550" i="13"/>
  <c r="Y2742" i="13"/>
  <c r="Y4435" i="13"/>
  <c r="Y3317" i="13"/>
  <c r="Y2912" i="13"/>
  <c r="Y3016" i="13"/>
  <c r="Y3005" i="13"/>
  <c r="Y4862" i="13"/>
  <c r="Y3664" i="13"/>
  <c r="Y1511" i="13"/>
  <c r="Y954" i="13"/>
  <c r="Y3011" i="13"/>
  <c r="Y1360" i="13"/>
  <c r="Y1450" i="13"/>
  <c r="Y2753" i="13"/>
  <c r="Y4527" i="13"/>
  <c r="Y2037" i="13"/>
  <c r="Y3490" i="13"/>
  <c r="Y4826" i="13"/>
  <c r="Y2942" i="13"/>
  <c r="Y3357" i="13"/>
  <c r="Y5046" i="13"/>
  <c r="Y1785" i="13"/>
  <c r="Y3790" i="13"/>
  <c r="Y2806" i="13"/>
  <c r="Y3510" i="13"/>
  <c r="Y2199" i="13"/>
  <c r="Y4839" i="13"/>
  <c r="Y4727" i="13"/>
  <c r="Y4438" i="13"/>
  <c r="Y2579" i="13"/>
  <c r="Y2628" i="13"/>
  <c r="Y2055" i="13"/>
  <c r="Y1742" i="13"/>
  <c r="Y3627" i="13"/>
  <c r="Y2719" i="13"/>
  <c r="Y3176" i="13"/>
  <c r="Y3538" i="13"/>
  <c r="Y5085" i="13"/>
  <c r="Y3506" i="13"/>
  <c r="Y4813" i="13"/>
  <c r="Y4624" i="13"/>
  <c r="Y3691" i="13"/>
  <c r="Y2874" i="13"/>
  <c r="Y3029" i="13"/>
  <c r="Y4687" i="13"/>
  <c r="Y4335" i="13"/>
  <c r="Y1170" i="13"/>
  <c r="Y4879" i="13"/>
  <c r="Y2357" i="13"/>
  <c r="Y4413" i="13"/>
  <c r="Y2941" i="13"/>
  <c r="Y4948" i="13"/>
  <c r="Y3407" i="13"/>
  <c r="Y3462" i="13"/>
  <c r="Y3887" i="13"/>
  <c r="Y2126" i="13"/>
  <c r="Y4843" i="13"/>
  <c r="Y4922" i="13"/>
  <c r="Y4935" i="13"/>
  <c r="Y3886" i="13"/>
  <c r="Y3526" i="13"/>
  <c r="Y4903" i="13"/>
  <c r="Y4883" i="13"/>
  <c r="Y4237" i="13"/>
  <c r="Y4444" i="13"/>
  <c r="Y4455" i="13"/>
  <c r="Y3992" i="13"/>
  <c r="Y5076" i="13"/>
  <c r="Y3814" i="13"/>
  <c r="Y4035" i="13"/>
  <c r="Y5088" i="13"/>
  <c r="Y3614" i="13"/>
  <c r="Y3958" i="13"/>
  <c r="Y1928" i="13"/>
  <c r="Y4453" i="13"/>
  <c r="Y4064" i="13"/>
  <c r="Y2523" i="13"/>
  <c r="Y2286" i="13"/>
  <c r="Y1528" i="13"/>
  <c r="Y1568" i="13"/>
  <c r="Y3190" i="13"/>
  <c r="Y1513" i="13"/>
  <c r="Y3603" i="13"/>
  <c r="Y1322" i="13"/>
  <c r="Y2346" i="13"/>
  <c r="Y2004" i="13"/>
  <c r="Y1190" i="13"/>
  <c r="Y1948" i="13"/>
  <c r="Y1111" i="13"/>
  <c r="Y853" i="13"/>
  <c r="Y3632" i="13"/>
  <c r="Y3115" i="13"/>
  <c r="Y4354" i="13"/>
  <c r="Y3420" i="13"/>
  <c r="Y3987" i="13"/>
  <c r="Y3237" i="13"/>
  <c r="Y1087" i="13"/>
  <c r="Y1524" i="13"/>
  <c r="Y3707" i="13"/>
  <c r="Y1703" i="13"/>
  <c r="Y2919" i="13"/>
  <c r="Y2908" i="13"/>
  <c r="Y2642" i="13"/>
  <c r="Y3697" i="13"/>
  <c r="Y3723" i="13"/>
  <c r="Y1370" i="13"/>
  <c r="Y2779" i="13"/>
  <c r="Y5047" i="13"/>
  <c r="Y4539" i="13"/>
  <c r="Y3908" i="13"/>
  <c r="Y923" i="13"/>
  <c r="Y2408" i="13"/>
  <c r="Y4889" i="13"/>
  <c r="Y4548" i="13"/>
  <c r="Y4559" i="13"/>
  <c r="Y3641" i="13"/>
  <c r="Y3715" i="13"/>
  <c r="Y3041" i="13"/>
  <c r="Y2423" i="13"/>
  <c r="Y3635" i="13"/>
  <c r="Y4831" i="13"/>
  <c r="Y3441" i="13"/>
  <c r="Y3239" i="13"/>
  <c r="Y3952" i="13"/>
  <c r="Y3662" i="13"/>
  <c r="Y4861" i="13"/>
  <c r="Y2698" i="13"/>
  <c r="Y3261" i="13"/>
  <c r="Y3417" i="13"/>
  <c r="Y4611" i="13"/>
  <c r="Y4129" i="13"/>
  <c r="Y5006" i="13"/>
  <c r="Y5012" i="13"/>
  <c r="Y4614" i="13"/>
  <c r="Y2541" i="13"/>
  <c r="Y3425" i="13"/>
  <c r="Y4150" i="13"/>
  <c r="Y5024" i="13"/>
  <c r="Y4494" i="13"/>
  <c r="Y2838" i="13"/>
  <c r="Y2922" i="13"/>
  <c r="Y4571" i="13"/>
  <c r="Y2139" i="13"/>
  <c r="Y3337" i="13"/>
  <c r="Y3708" i="13"/>
  <c r="Y2552" i="13"/>
  <c r="Y2077" i="13"/>
  <c r="Y3574" i="13"/>
  <c r="Y3026" i="13"/>
  <c r="Y4229" i="13"/>
  <c r="Y1461" i="13"/>
  <c r="Y3413" i="13"/>
  <c r="Y4030" i="13"/>
  <c r="Y2815" i="13"/>
  <c r="Y4669" i="13"/>
  <c r="Y4166" i="13"/>
  <c r="Y2242" i="13"/>
  <c r="Y4273" i="13"/>
  <c r="Y4974" i="13"/>
  <c r="Y4485" i="13"/>
  <c r="Y4815" i="13"/>
  <c r="Y5050" i="13"/>
  <c r="Y4732" i="13"/>
  <c r="Y5069" i="13"/>
  <c r="Y4734" i="13"/>
  <c r="Y4620" i="13"/>
  <c r="Y4749" i="13"/>
  <c r="Y4300" i="13"/>
  <c r="Y4420" i="13"/>
  <c r="Y4117" i="13"/>
  <c r="Y3788" i="13"/>
  <c r="Y4244" i="13"/>
  <c r="Y191" i="13"/>
  <c r="Y51" i="13"/>
  <c r="Y4610" i="13"/>
  <c r="Y3549" i="13"/>
  <c r="Y855" i="13"/>
  <c r="Y3348" i="13"/>
  <c r="Y1872" i="13"/>
  <c r="Y498" i="13"/>
  <c r="Y4223" i="13"/>
  <c r="Y1358" i="13"/>
  <c r="Y2216" i="13"/>
  <c r="Y3001" i="13"/>
  <c r="Y1658" i="13"/>
  <c r="Y2020" i="13"/>
  <c r="Y1011" i="13"/>
  <c r="Y1741" i="13"/>
  <c r="Y1686" i="13"/>
  <c r="Y2640" i="13"/>
  <c r="Y3578" i="13"/>
  <c r="Y4123" i="13"/>
  <c r="Y1207" i="13"/>
  <c r="Y2939" i="13"/>
  <c r="Y1910" i="13"/>
  <c r="Y3432" i="13"/>
  <c r="Y3275" i="13"/>
  <c r="Y1649" i="13"/>
  <c r="Y2082" i="13"/>
  <c r="Y1541" i="13"/>
  <c r="Y1652" i="13"/>
  <c r="Y4234" i="13"/>
  <c r="Y1942" i="13"/>
  <c r="Y1835" i="13"/>
  <c r="Y1925" i="13"/>
  <c r="Y2013" i="13"/>
  <c r="Y4716" i="13"/>
  <c r="Y1151" i="13"/>
  <c r="Y4905" i="13"/>
  <c r="Y1887" i="13"/>
  <c r="Y2878" i="13"/>
  <c r="Y3354" i="13"/>
  <c r="Y4547" i="13"/>
  <c r="Y4802" i="13"/>
  <c r="Y3448" i="13"/>
  <c r="Y2879" i="13"/>
  <c r="Y2966" i="13"/>
  <c r="Y4394" i="13"/>
  <c r="Y4544" i="13"/>
  <c r="Y4828" i="13"/>
  <c r="Y4098" i="13"/>
  <c r="Y1331" i="13"/>
  <c r="Y3196" i="13"/>
  <c r="Y3178" i="13"/>
  <c r="Y5040" i="13"/>
  <c r="Y4185" i="13"/>
  <c r="Y3256" i="13"/>
  <c r="Y4154" i="13"/>
  <c r="Y3479" i="13"/>
  <c r="Y4857" i="13"/>
  <c r="Y4486" i="13"/>
  <c r="Y4985" i="13"/>
  <c r="Y2547" i="13"/>
  <c r="Y1646" i="13"/>
  <c r="Y4678" i="13"/>
  <c r="Y2817" i="13"/>
  <c r="Y3750" i="13"/>
  <c r="Y4278" i="13"/>
  <c r="Y3910" i="13"/>
  <c r="Y4498" i="13"/>
  <c r="Y3730" i="13"/>
  <c r="Y4270" i="13"/>
  <c r="Y4722" i="13"/>
  <c r="Y4022" i="13"/>
  <c r="Y5015" i="13"/>
  <c r="Y4670" i="13"/>
  <c r="Y4206" i="13"/>
  <c r="Y4142" i="13"/>
  <c r="Y4790" i="13"/>
  <c r="Y4918" i="13"/>
  <c r="Y4886" i="13"/>
  <c r="Y4762" i="13"/>
  <c r="A46" i="13"/>
  <c r="E43" i="13"/>
  <c r="Y3" i="13" l="1"/>
  <c r="Y2" i="13"/>
  <c r="A47" i="13"/>
  <c r="E44" i="13"/>
  <c r="A48" i="13" l="1"/>
  <c r="E45" i="13"/>
  <c r="A49" i="13" l="1"/>
  <c r="E46" i="13"/>
  <c r="A50" i="13" l="1"/>
  <c r="E47" i="13"/>
  <c r="A51" i="13" l="1"/>
  <c r="E48" i="13"/>
  <c r="A52" i="13" l="1"/>
  <c r="E49" i="13"/>
  <c r="A53" i="13" l="1"/>
  <c r="E50" i="13"/>
  <c r="A54" i="13" l="1"/>
  <c r="E51" i="13"/>
  <c r="A55" i="13" l="1"/>
  <c r="E52" i="13"/>
  <c r="A56" i="13" l="1"/>
  <c r="E53" i="13"/>
  <c r="A57" i="13" l="1"/>
  <c r="E54" i="13"/>
  <c r="A58" i="13" l="1"/>
  <c r="E55" i="13"/>
  <c r="A59" i="13" l="1"/>
  <c r="E56" i="13"/>
  <c r="A60" i="13" l="1"/>
  <c r="E57" i="13"/>
  <c r="A61" i="13" l="1"/>
  <c r="E58" i="13"/>
  <c r="A62" i="13" l="1"/>
  <c r="E59" i="13"/>
  <c r="A63" i="13" l="1"/>
  <c r="E60" i="13"/>
  <c r="A64" i="13" l="1"/>
  <c r="E61" i="13"/>
  <c r="A65" i="13" l="1"/>
  <c r="E62" i="13"/>
  <c r="A66" i="13" l="1"/>
  <c r="E63" i="13"/>
  <c r="A67" i="13" l="1"/>
  <c r="E64" i="13"/>
  <c r="A68" i="13" l="1"/>
  <c r="E65" i="13"/>
  <c r="A69" i="13" l="1"/>
  <c r="E66" i="13"/>
  <c r="A70" i="13" l="1"/>
  <c r="E67" i="13"/>
  <c r="A71" i="13" l="1"/>
  <c r="E68" i="13"/>
  <c r="A72" i="13" l="1"/>
  <c r="E69" i="13"/>
  <c r="N2" i="13" l="1"/>
  <c r="N3" i="13"/>
  <c r="A73" i="13"/>
  <c r="E70" i="13"/>
  <c r="A74" i="13" l="1"/>
  <c r="E71" i="13"/>
  <c r="A75" i="13" l="1"/>
  <c r="E72" i="13"/>
  <c r="A76" i="13" l="1"/>
  <c r="E73" i="13"/>
  <c r="A77" i="13" l="1"/>
  <c r="E74" i="13"/>
  <c r="A78" i="13" l="1"/>
  <c r="E75" i="13"/>
  <c r="A79" i="13" l="1"/>
  <c r="E76" i="13"/>
  <c r="A80" i="13" l="1"/>
  <c r="E77" i="13"/>
  <c r="A81" i="13" l="1"/>
  <c r="E78" i="13"/>
  <c r="A82" i="13" l="1"/>
  <c r="E79" i="13"/>
  <c r="A83" i="13" l="1"/>
  <c r="E80" i="13"/>
  <c r="A84" i="13" l="1"/>
  <c r="E81" i="13"/>
  <c r="A85" i="13" l="1"/>
  <c r="E82" i="13"/>
  <c r="A86" i="13" l="1"/>
  <c r="E83" i="13"/>
  <c r="A87" i="13" l="1"/>
  <c r="E84" i="13"/>
  <c r="A88" i="13" l="1"/>
  <c r="E85" i="13"/>
  <c r="A89" i="13" l="1"/>
  <c r="E86" i="13"/>
  <c r="A90" i="13" l="1"/>
  <c r="E87" i="13"/>
  <c r="A91" i="13" l="1"/>
  <c r="E88" i="13"/>
  <c r="A92" i="13" l="1"/>
  <c r="E89" i="13"/>
  <c r="A93" i="13" l="1"/>
  <c r="E90" i="13"/>
  <c r="A94" i="13" l="1"/>
  <c r="E91" i="13"/>
  <c r="A95" i="13" l="1"/>
  <c r="E92" i="13"/>
  <c r="A96" i="13" l="1"/>
  <c r="E93" i="13"/>
  <c r="A97" i="13" l="1"/>
  <c r="E94" i="13"/>
  <c r="A98" i="13" l="1"/>
  <c r="H90" i="13"/>
  <c r="H4" i="13"/>
  <c r="H36" i="13"/>
  <c r="H82" i="13"/>
  <c r="H30" i="13"/>
  <c r="H40" i="13"/>
  <c r="H17" i="13"/>
  <c r="H62" i="13"/>
  <c r="H94" i="13"/>
  <c r="H58" i="13"/>
  <c r="H19" i="13"/>
  <c r="H75" i="13"/>
  <c r="H18" i="13"/>
  <c r="H76" i="13"/>
  <c r="H87" i="13"/>
  <c r="H81" i="13"/>
  <c r="H80" i="13"/>
  <c r="H88" i="13"/>
  <c r="H71" i="13"/>
  <c r="H74" i="13"/>
  <c r="H45" i="13"/>
  <c r="H67" i="13"/>
  <c r="H50" i="13"/>
  <c r="H39" i="13"/>
  <c r="H66" i="13"/>
  <c r="H35" i="13"/>
  <c r="H25" i="13"/>
  <c r="H72" i="13"/>
  <c r="H92" i="13"/>
  <c r="H68" i="13"/>
  <c r="H26" i="13"/>
  <c r="H86" i="13"/>
  <c r="H9" i="13"/>
  <c r="H44" i="13"/>
  <c r="H42" i="13"/>
  <c r="H21" i="13"/>
  <c r="H37" i="13"/>
  <c r="H49" i="13"/>
  <c r="H31" i="13"/>
  <c r="H46" i="13"/>
  <c r="H65" i="13"/>
  <c r="H5" i="13"/>
  <c r="H47" i="13"/>
  <c r="H52" i="13"/>
  <c r="H59" i="13"/>
  <c r="H43" i="13"/>
  <c r="H91" i="13"/>
  <c r="H63" i="13"/>
  <c r="H27" i="13"/>
  <c r="H84" i="13"/>
  <c r="H48" i="13"/>
  <c r="H16" i="13"/>
  <c r="H70" i="13"/>
  <c r="H61" i="13"/>
  <c r="H78" i="13"/>
  <c r="H24" i="13"/>
  <c r="H53" i="13"/>
  <c r="H23" i="13"/>
  <c r="H6" i="13"/>
  <c r="H89" i="13"/>
  <c r="H85" i="13"/>
  <c r="H64" i="13"/>
  <c r="H57" i="13"/>
  <c r="H54" i="13"/>
  <c r="H29" i="13"/>
  <c r="H56" i="13"/>
  <c r="H8" i="13"/>
  <c r="H12" i="13"/>
  <c r="H69" i="13"/>
  <c r="H83" i="13"/>
  <c r="H10" i="13"/>
  <c r="H41" i="13"/>
  <c r="H77" i="13"/>
  <c r="H51" i="13"/>
  <c r="H7" i="13"/>
  <c r="H60" i="13"/>
  <c r="H79" i="13"/>
  <c r="H55" i="13"/>
  <c r="H28" i="13"/>
  <c r="H22" i="13"/>
  <c r="H20" i="13"/>
  <c r="H93" i="13"/>
  <c r="H32" i="13"/>
  <c r="H14" i="13"/>
  <c r="H13" i="13"/>
  <c r="H38" i="13"/>
  <c r="H34" i="13"/>
  <c r="H73" i="13"/>
  <c r="H33" i="13"/>
  <c r="H11" i="13"/>
  <c r="H15" i="13"/>
  <c r="A99" i="13" l="1"/>
  <c r="H2" i="13"/>
  <c r="H3" i="13"/>
  <c r="A100" i="13" l="1"/>
  <c r="A101" i="13" l="1"/>
  <c r="A102" i="13" l="1"/>
  <c r="A103" i="13" l="1"/>
  <c r="A104" i="13" l="1"/>
  <c r="A105" i="13" l="1"/>
  <c r="A106" i="13" l="1"/>
  <c r="A107" i="13" l="1"/>
  <c r="A108" i="13" l="1"/>
  <c r="A109" i="13" l="1"/>
  <c r="A110" i="13" l="1"/>
  <c r="A111" i="13" l="1"/>
  <c r="A112" i="13" l="1"/>
  <c r="A113" i="13" l="1"/>
  <c r="A114" i="13" l="1"/>
  <c r="A115" i="13" l="1"/>
  <c r="A116" i="13" l="1"/>
  <c r="A117" i="13" l="1"/>
  <c r="A118" i="13" l="1"/>
  <c r="A119" i="13" l="1"/>
  <c r="A120" i="13" l="1"/>
  <c r="A121" i="13" l="1"/>
  <c r="A122" i="13" l="1"/>
  <c r="A123" i="13" l="1"/>
  <c r="A124" i="13" l="1"/>
  <c r="A125" i="13" l="1"/>
  <c r="A126" i="13" l="1"/>
  <c r="A127" i="13" l="1"/>
  <c r="A128" i="13" l="1"/>
  <c r="A129" i="13" l="1"/>
  <c r="A130" i="13" l="1"/>
  <c r="A131" i="13" l="1"/>
  <c r="A132" i="13" l="1"/>
  <c r="A133" i="13" l="1"/>
  <c r="A134" i="13" l="1"/>
  <c r="A135" i="13" l="1"/>
  <c r="A136" i="13" l="1"/>
  <c r="A137" i="13" l="1"/>
  <c r="A138" i="13" l="1"/>
  <c r="A139" i="13" l="1"/>
  <c r="A140" i="13" l="1"/>
  <c r="A141" i="13" l="1"/>
  <c r="A142" i="13" l="1"/>
  <c r="A143" i="13" l="1"/>
  <c r="A144" i="13" l="1"/>
  <c r="A145" i="13" l="1"/>
  <c r="A146" i="13" l="1"/>
  <c r="A147" i="13" l="1"/>
  <c r="A148" i="13" l="1"/>
  <c r="A149" i="13" l="1"/>
  <c r="A150" i="13" l="1"/>
  <c r="A151" i="13" l="1"/>
  <c r="A152" i="13" l="1"/>
  <c r="A153" i="13" l="1"/>
  <c r="A154" i="13" l="1"/>
  <c r="A155" i="13" l="1"/>
  <c r="A156" i="13" l="1"/>
  <c r="A157" i="13" l="1"/>
  <c r="A158" i="13" l="1"/>
  <c r="A159" i="13" l="1"/>
  <c r="A160" i="13" l="1"/>
  <c r="A161" i="13" l="1"/>
  <c r="A162" i="13" l="1"/>
  <c r="A163" i="13" l="1"/>
  <c r="A164" i="13" l="1"/>
  <c r="A165" i="13" l="1"/>
  <c r="A166" i="13" l="1"/>
  <c r="A167" i="13" l="1"/>
  <c r="A168" i="13" l="1"/>
  <c r="A169" i="13" l="1"/>
  <c r="A170" i="13" l="1"/>
  <c r="A171" i="13" l="1"/>
  <c r="A172" i="13" l="1"/>
  <c r="A173" i="13" l="1"/>
  <c r="A174" i="13" l="1"/>
  <c r="A175" i="13" l="1"/>
  <c r="A176" i="13" l="1"/>
  <c r="A177" i="13" l="1"/>
  <c r="A178" i="13" l="1"/>
  <c r="A179" i="13" l="1"/>
  <c r="A180" i="13" l="1"/>
  <c r="A181" i="13" l="1"/>
  <c r="A182" i="13" l="1"/>
  <c r="A183" i="13" l="1"/>
  <c r="A184" i="13" l="1"/>
  <c r="A185" i="13" l="1"/>
  <c r="A186" i="13" l="1"/>
  <c r="A187" i="13" l="1"/>
  <c r="A188" i="13" l="1"/>
  <c r="A189" i="13" l="1"/>
  <c r="A190" i="13" l="1"/>
  <c r="A191" i="13" l="1"/>
  <c r="A192" i="13" l="1"/>
  <c r="A193" i="13" l="1"/>
  <c r="A194" i="13" l="1"/>
  <c r="A195" i="13" l="1"/>
  <c r="A196" i="13" l="1"/>
  <c r="A197" i="13" l="1"/>
  <c r="A198" i="13" l="1"/>
  <c r="A199" i="13" l="1"/>
  <c r="A200" i="13" l="1"/>
  <c r="A201" i="13" l="1"/>
  <c r="A202" i="13" l="1"/>
  <c r="A203" i="13" l="1"/>
  <c r="A204" i="13" l="1"/>
  <c r="A205" i="13" l="1"/>
  <c r="A206" i="13" l="1"/>
  <c r="A207" i="13" l="1"/>
  <c r="A208" i="13" l="1"/>
  <c r="A209" i="13" l="1"/>
  <c r="A210" i="13" l="1"/>
  <c r="A211" i="13" l="1"/>
  <c r="A212" i="13" l="1"/>
  <c r="A213" i="13" l="1"/>
  <c r="A214" i="13" l="1"/>
  <c r="A215" i="13" l="1"/>
  <c r="A216" i="13" l="1"/>
  <c r="A217" i="13" l="1"/>
  <c r="A218" i="13" l="1"/>
  <c r="A219" i="13" l="1"/>
  <c r="A220" i="13" l="1"/>
  <c r="A221" i="13" l="1"/>
  <c r="A222" i="13" l="1"/>
  <c r="A223" i="13" l="1"/>
  <c r="A224" i="13" l="1"/>
  <c r="A225" i="13" l="1"/>
  <c r="A226" i="13" l="1"/>
  <c r="A227" i="13" l="1"/>
  <c r="A228" i="13" l="1"/>
  <c r="A229" i="13" l="1"/>
  <c r="A230" i="13" l="1"/>
  <c r="A231" i="13" l="1"/>
  <c r="A232" i="13" l="1"/>
  <c r="A233" i="13" l="1"/>
  <c r="A234" i="13" l="1"/>
  <c r="A235" i="13" l="1"/>
  <c r="A236" i="13" l="1"/>
  <c r="A237" i="13" l="1"/>
  <c r="A238" i="13" l="1"/>
  <c r="A239" i="13" l="1"/>
  <c r="A240" i="13" l="1"/>
  <c r="A241" i="13" l="1"/>
  <c r="A242" i="13" l="1"/>
  <c r="A243" i="13" l="1"/>
  <c r="A244" i="13" l="1"/>
  <c r="A245" i="13" l="1"/>
  <c r="A246" i="13" l="1"/>
  <c r="A247" i="13" l="1"/>
  <c r="A248" i="13" l="1"/>
  <c r="A249" i="13" l="1"/>
  <c r="A250" i="13" l="1"/>
  <c r="A251" i="13" l="1"/>
  <c r="A252" i="13" l="1"/>
  <c r="A253" i="13" l="1"/>
  <c r="A254" i="13" l="1"/>
  <c r="A255" i="13" l="1"/>
  <c r="A256" i="13" l="1"/>
  <c r="A257" i="13" l="1"/>
  <c r="A258" i="13" l="1"/>
  <c r="A259" i="13" l="1"/>
  <c r="A260" i="13" l="1"/>
  <c r="A261" i="13" l="1"/>
  <c r="A262" i="13" l="1"/>
  <c r="A263" i="13" l="1"/>
  <c r="A264" i="13" l="1"/>
  <c r="A265" i="13" l="1"/>
  <c r="A266" i="13" l="1"/>
  <c r="A267" i="13" l="1"/>
  <c r="A268" i="13" l="1"/>
  <c r="A269" i="13" l="1"/>
  <c r="A270" i="13" l="1"/>
  <c r="A271" i="13" l="1"/>
  <c r="A272" i="13" l="1"/>
  <c r="A273" i="13" l="1"/>
  <c r="A274" i="13" l="1"/>
  <c r="A275" i="13" l="1"/>
  <c r="A276" i="13" l="1"/>
  <c r="A277" i="13" l="1"/>
  <c r="A278" i="13" l="1"/>
  <c r="A279" i="13" l="1"/>
  <c r="A280" i="13" l="1"/>
  <c r="A281" i="13" l="1"/>
  <c r="A282" i="13" l="1"/>
  <c r="A283" i="13" l="1"/>
  <c r="A284" i="13" l="1"/>
  <c r="A285" i="13" l="1"/>
  <c r="A286" i="13" l="1"/>
  <c r="A287" i="13" l="1"/>
  <c r="A288" i="13" l="1"/>
  <c r="A289" i="13" l="1"/>
  <c r="A290" i="13" l="1"/>
  <c r="A291" i="13" l="1"/>
  <c r="A292" i="13" l="1"/>
  <c r="A293" i="13" l="1"/>
  <c r="A294" i="13" l="1"/>
  <c r="A295" i="13" l="1"/>
  <c r="A296" i="13" l="1"/>
  <c r="A297" i="13" l="1"/>
  <c r="A298" i="13" l="1"/>
  <c r="A299" i="13" l="1"/>
  <c r="A300" i="13" l="1"/>
  <c r="A301" i="13" l="1"/>
  <c r="A302" i="13" l="1"/>
  <c r="A303" i="13" l="1"/>
  <c r="A304" i="13" l="1"/>
  <c r="A305" i="13" l="1"/>
  <c r="A306" i="13" l="1"/>
  <c r="A307" i="13" l="1"/>
  <c r="A308" i="13" l="1"/>
  <c r="A309" i="13" l="1"/>
  <c r="A310" i="13" l="1"/>
  <c r="A311" i="13" l="1"/>
  <c r="A312" i="13" l="1"/>
  <c r="A313" i="13" l="1"/>
  <c r="A314" i="13" l="1"/>
  <c r="A315" i="13" l="1"/>
  <c r="A316" i="13" l="1"/>
  <c r="A317" i="13" l="1"/>
  <c r="A318" i="13" l="1"/>
  <c r="A319" i="13" l="1"/>
  <c r="A320" i="13" l="1"/>
  <c r="A321" i="13" l="1"/>
  <c r="A322" i="13" l="1"/>
  <c r="A323" i="13" l="1"/>
  <c r="A324" i="13" l="1"/>
  <c r="A325" i="13" l="1"/>
  <c r="A326" i="13" l="1"/>
  <c r="A327" i="13" l="1"/>
  <c r="A328" i="13" l="1"/>
  <c r="A329" i="13" l="1"/>
  <c r="A330" i="13" l="1"/>
  <c r="A331" i="13" l="1"/>
  <c r="A332" i="13" l="1"/>
  <c r="A333" i="13" l="1"/>
  <c r="A334" i="13" l="1"/>
  <c r="A335" i="13" l="1"/>
  <c r="A336" i="13" l="1"/>
  <c r="A337" i="13" l="1"/>
  <c r="A338" i="13" l="1"/>
  <c r="A339" i="13" l="1"/>
  <c r="A340" i="13" l="1"/>
  <c r="A341" i="13" l="1"/>
  <c r="A342" i="13" l="1"/>
  <c r="A343" i="13" l="1"/>
  <c r="A344" i="13" l="1"/>
  <c r="A345" i="13" l="1"/>
  <c r="A346" i="13" l="1"/>
  <c r="A347" i="13" l="1"/>
  <c r="A348" i="13" l="1"/>
  <c r="A349" i="13" l="1"/>
  <c r="A350" i="13" l="1"/>
  <c r="A351" i="13" l="1"/>
  <c r="A352" i="13" l="1"/>
  <c r="A353" i="13" l="1"/>
  <c r="A354" i="13" l="1"/>
  <c r="A355" i="13" l="1"/>
  <c r="A356" i="13" l="1"/>
  <c r="A357" i="13" l="1"/>
  <c r="D356" i="13" l="1"/>
  <c r="D4" i="13"/>
  <c r="D7" i="13"/>
  <c r="D6" i="13"/>
  <c r="D5" i="13"/>
  <c r="D12" i="13"/>
  <c r="D13" i="13"/>
  <c r="D9" i="13"/>
  <c r="D8" i="13"/>
  <c r="D10" i="13"/>
  <c r="D14" i="13"/>
  <c r="D11" i="13"/>
  <c r="D15" i="13"/>
  <c r="D16" i="13"/>
  <c r="D17" i="13"/>
  <c r="D19" i="13"/>
  <c r="D18" i="13"/>
  <c r="D20" i="13"/>
  <c r="D22" i="13"/>
  <c r="D21" i="13"/>
  <c r="D24" i="13"/>
  <c r="D23" i="13"/>
  <c r="D25" i="13"/>
  <c r="D26" i="13"/>
  <c r="D29" i="13"/>
  <c r="D27" i="13"/>
  <c r="D28" i="13"/>
  <c r="D30" i="13"/>
  <c r="D31" i="13"/>
  <c r="D353" i="13"/>
  <c r="D354" i="13"/>
  <c r="D357" i="13"/>
  <c r="D32" i="13"/>
  <c r="D34" i="13"/>
  <c r="D33" i="13"/>
  <c r="D35" i="13"/>
  <c r="D36" i="13"/>
  <c r="D37" i="13"/>
  <c r="D38" i="13"/>
  <c r="D39" i="13"/>
  <c r="D41" i="13"/>
  <c r="D40" i="13"/>
  <c r="D42" i="13"/>
  <c r="D44" i="13"/>
  <c r="D43" i="13"/>
  <c r="D45" i="13"/>
  <c r="D46" i="13"/>
  <c r="D47" i="13"/>
  <c r="D48" i="13"/>
  <c r="D49" i="13"/>
  <c r="D50" i="13"/>
  <c r="D51" i="13"/>
  <c r="D53" i="13"/>
  <c r="D52" i="13"/>
  <c r="D54" i="13"/>
  <c r="D55" i="13"/>
  <c r="D56" i="13"/>
  <c r="D57" i="13"/>
  <c r="D58" i="13"/>
  <c r="D59" i="13"/>
  <c r="D60" i="13"/>
  <c r="D61" i="13"/>
  <c r="D63" i="13"/>
  <c r="D62" i="13"/>
  <c r="D64" i="13"/>
  <c r="D66" i="13"/>
  <c r="D65" i="13"/>
  <c r="D67" i="13"/>
  <c r="D70" i="13"/>
  <c r="D69" i="13"/>
  <c r="D72" i="13"/>
  <c r="D71" i="13"/>
  <c r="D68" i="13"/>
  <c r="D74" i="13"/>
  <c r="D73" i="13"/>
  <c r="D75" i="13"/>
  <c r="D76" i="13"/>
  <c r="D78" i="13"/>
  <c r="D77" i="13"/>
  <c r="D79" i="13"/>
  <c r="D80" i="13"/>
  <c r="D81" i="13"/>
  <c r="D82" i="13"/>
  <c r="D83" i="13"/>
  <c r="D84" i="13"/>
  <c r="D85" i="13"/>
  <c r="D86" i="13"/>
  <c r="D87" i="13"/>
  <c r="D89" i="13"/>
  <c r="D88" i="13"/>
  <c r="D91" i="13"/>
  <c r="D92" i="13"/>
  <c r="D90" i="13"/>
  <c r="D93" i="13"/>
  <c r="D94" i="13"/>
  <c r="D95" i="13"/>
  <c r="D97" i="13"/>
  <c r="D96" i="13"/>
  <c r="D98" i="13"/>
  <c r="D100" i="13"/>
  <c r="D101" i="13"/>
  <c r="D99" i="13"/>
  <c r="D102" i="13"/>
  <c r="D104" i="13"/>
  <c r="D103" i="13"/>
  <c r="D105" i="13"/>
  <c r="D106" i="13"/>
  <c r="D108" i="13"/>
  <c r="D107" i="13"/>
  <c r="D109" i="13"/>
  <c r="D110" i="13"/>
  <c r="D111" i="13"/>
  <c r="D112" i="13"/>
  <c r="D113" i="13"/>
  <c r="D115" i="13"/>
  <c r="D114" i="13"/>
  <c r="D117" i="13"/>
  <c r="D116" i="13"/>
  <c r="D119" i="13"/>
  <c r="D118" i="13"/>
  <c r="D121" i="13"/>
  <c r="D120" i="13"/>
  <c r="D124" i="13"/>
  <c r="D122" i="13"/>
  <c r="D125" i="13"/>
  <c r="D123" i="13"/>
  <c r="D126" i="13"/>
  <c r="D128" i="13"/>
  <c r="D127" i="13"/>
  <c r="D129" i="13"/>
  <c r="D130" i="13"/>
  <c r="D131" i="13"/>
  <c r="D132" i="13"/>
  <c r="D134" i="13"/>
  <c r="D133" i="13"/>
  <c r="D135" i="13"/>
  <c r="D136" i="13"/>
  <c r="D137" i="13"/>
  <c r="D138" i="13"/>
  <c r="D140" i="13"/>
  <c r="D139" i="13"/>
  <c r="D142" i="13"/>
  <c r="D141" i="13"/>
  <c r="D143" i="13"/>
  <c r="D144" i="13"/>
  <c r="D146" i="13"/>
  <c r="D145" i="13"/>
  <c r="D148" i="13"/>
  <c r="D147" i="13"/>
  <c r="D149" i="13"/>
  <c r="D150" i="13"/>
  <c r="D151" i="13"/>
  <c r="D153" i="13"/>
  <c r="D152" i="13"/>
  <c r="D154" i="13"/>
  <c r="D155" i="13"/>
  <c r="D156" i="13"/>
  <c r="D157" i="13"/>
  <c r="D158" i="13"/>
  <c r="D160" i="13"/>
  <c r="D161" i="13"/>
  <c r="D159" i="13"/>
  <c r="D162" i="13"/>
  <c r="D163" i="13"/>
  <c r="D164" i="13"/>
  <c r="D165" i="13"/>
  <c r="D166" i="13"/>
  <c r="D167" i="13"/>
  <c r="D168" i="13"/>
  <c r="D169" i="13"/>
  <c r="D171" i="13"/>
  <c r="D170" i="13"/>
  <c r="D173" i="13"/>
  <c r="D174" i="13"/>
  <c r="D172" i="13"/>
  <c r="D176" i="13"/>
  <c r="D175" i="13"/>
  <c r="D177" i="13"/>
  <c r="D178" i="13"/>
  <c r="D179" i="13"/>
  <c r="D181" i="13"/>
  <c r="D180" i="13"/>
  <c r="D182" i="13"/>
  <c r="D183" i="13"/>
  <c r="D185" i="13"/>
  <c r="D184" i="13"/>
  <c r="D186" i="13"/>
  <c r="D187" i="13"/>
  <c r="D188" i="13"/>
  <c r="D189" i="13"/>
  <c r="D190" i="13"/>
  <c r="D191" i="13"/>
  <c r="D192" i="13"/>
  <c r="D193" i="13"/>
  <c r="D194" i="13"/>
  <c r="D195" i="13"/>
  <c r="D196" i="13"/>
  <c r="D197" i="13"/>
  <c r="D198" i="13"/>
  <c r="D199" i="13"/>
  <c r="D200" i="13"/>
  <c r="D201" i="13"/>
  <c r="D202" i="13"/>
  <c r="D203" i="13"/>
  <c r="D204" i="13"/>
  <c r="D205" i="13"/>
  <c r="D206" i="13"/>
  <c r="D207" i="13"/>
  <c r="D208" i="13"/>
  <c r="D209" i="13"/>
  <c r="D210" i="13"/>
  <c r="D211" i="13"/>
  <c r="D212" i="13"/>
  <c r="D214" i="13"/>
  <c r="D213" i="13"/>
  <c r="D216" i="13"/>
  <c r="D215" i="13"/>
  <c r="D218" i="13"/>
  <c r="D217" i="13"/>
  <c r="D221" i="13"/>
  <c r="D220" i="13"/>
  <c r="D219" i="13"/>
  <c r="D222" i="13"/>
  <c r="D223" i="13"/>
  <c r="D224" i="13"/>
  <c r="D225" i="13"/>
  <c r="D226" i="13"/>
  <c r="D227" i="13"/>
  <c r="D228" i="13"/>
  <c r="D229" i="13"/>
  <c r="D230" i="13"/>
  <c r="D232" i="13"/>
  <c r="D231" i="13"/>
  <c r="D233" i="13"/>
  <c r="D234" i="13"/>
  <c r="D235" i="13"/>
  <c r="D236" i="13"/>
  <c r="D237" i="13"/>
  <c r="D238" i="13"/>
  <c r="D239" i="13"/>
  <c r="D240" i="13"/>
  <c r="D241" i="13"/>
  <c r="D242" i="13"/>
  <c r="D243" i="13"/>
  <c r="D245" i="13"/>
  <c r="D244" i="13"/>
  <c r="D246" i="13"/>
  <c r="D247" i="13"/>
  <c r="D249" i="13"/>
  <c r="D248" i="13"/>
  <c r="D250" i="13"/>
  <c r="D251" i="13"/>
  <c r="D252" i="13"/>
  <c r="D253" i="13"/>
  <c r="D254" i="13"/>
  <c r="D255" i="13"/>
  <c r="D256" i="13"/>
  <c r="D257" i="13"/>
  <c r="D258" i="13"/>
  <c r="D259" i="13"/>
  <c r="D260" i="13"/>
  <c r="D261" i="13"/>
  <c r="D263" i="13"/>
  <c r="D264" i="13"/>
  <c r="D262" i="13"/>
  <c r="D265" i="13"/>
  <c r="D266" i="13"/>
  <c r="D267" i="13"/>
  <c r="D268" i="13"/>
  <c r="D270" i="13"/>
  <c r="D269" i="13"/>
  <c r="D271" i="13"/>
  <c r="D273" i="13"/>
  <c r="D274" i="13"/>
  <c r="D275" i="13"/>
  <c r="D272" i="13"/>
  <c r="D276" i="13"/>
  <c r="D277" i="13"/>
  <c r="D278" i="13"/>
  <c r="D279" i="13"/>
  <c r="D280" i="13"/>
  <c r="D281" i="13"/>
  <c r="D282" i="13"/>
  <c r="D283" i="13"/>
  <c r="D284" i="13"/>
  <c r="D285" i="13"/>
  <c r="D286" i="13"/>
  <c r="D287" i="13"/>
  <c r="D288" i="13"/>
  <c r="D289" i="13"/>
  <c r="D290" i="13"/>
  <c r="D291" i="13"/>
  <c r="D292" i="13"/>
  <c r="D293" i="13"/>
  <c r="D294" i="13"/>
  <c r="D295" i="13"/>
  <c r="D296" i="13"/>
  <c r="D297" i="13"/>
  <c r="D298" i="13"/>
  <c r="D299" i="13"/>
  <c r="D300" i="13"/>
  <c r="D301" i="13"/>
  <c r="D303" i="13"/>
  <c r="D302" i="13"/>
  <c r="D304" i="13"/>
  <c r="D306" i="13"/>
  <c r="D305" i="13"/>
  <c r="D307" i="13"/>
  <c r="D309" i="13"/>
  <c r="D308" i="13"/>
  <c r="D310" i="13"/>
  <c r="D311" i="13"/>
  <c r="D313" i="13"/>
  <c r="D312" i="13"/>
  <c r="D314" i="13"/>
  <c r="D315" i="13"/>
  <c r="D317" i="13"/>
  <c r="D316" i="13"/>
  <c r="D318" i="13"/>
  <c r="D320" i="13"/>
  <c r="D319" i="13"/>
  <c r="D321" i="13"/>
  <c r="D322" i="13"/>
  <c r="D323" i="13"/>
  <c r="D324" i="13"/>
  <c r="D325" i="13"/>
  <c r="D326" i="13"/>
  <c r="D327" i="13"/>
  <c r="D328" i="13"/>
  <c r="D329" i="13"/>
  <c r="D330" i="13"/>
  <c r="D331" i="13"/>
  <c r="D332" i="13"/>
  <c r="D333" i="13"/>
  <c r="D334" i="13"/>
  <c r="D335" i="13"/>
  <c r="D336" i="13"/>
  <c r="D337" i="13"/>
  <c r="D338" i="13"/>
  <c r="D339" i="13"/>
  <c r="D340" i="13"/>
  <c r="D341" i="13"/>
  <c r="D342" i="13"/>
  <c r="D343" i="13"/>
  <c r="D344" i="13"/>
  <c r="D345" i="13"/>
  <c r="D346" i="13"/>
  <c r="D347" i="13"/>
  <c r="D348" i="13"/>
  <c r="D349" i="13"/>
  <c r="D351" i="13"/>
  <c r="D355" i="13"/>
  <c r="D352" i="13"/>
  <c r="D350" i="13"/>
  <c r="D2" i="13" l="1"/>
  <c r="D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BROWN Daniel</author>
  </authors>
  <commentList>
    <comment ref="Z1" authorId="0" shapeId="0" xr:uid="{00000000-0006-0000-0800-000001000000}">
      <text>
        <r>
          <rPr>
            <b/>
            <sz val="9"/>
            <color indexed="81"/>
            <rFont val="Tahoma"/>
            <family val="2"/>
          </rPr>
          <t>BROWN Daniel:</t>
        </r>
        <r>
          <rPr>
            <sz val="9"/>
            <color indexed="81"/>
            <rFont val="Tahoma"/>
            <family val="2"/>
          </rPr>
          <t xml:space="preserve">
Speciation Lookup, Sample Fraction Lookup, Analysis Time Zone, and LSP Time Zone (Hidden)</t>
        </r>
      </text>
    </comment>
  </commentList>
</comments>
</file>

<file path=xl/sharedStrings.xml><?xml version="1.0" encoding="utf-8"?>
<sst xmlns="http://schemas.openxmlformats.org/spreadsheetml/2006/main" count="37622" uniqueCount="15790">
  <si>
    <t>Monitoring Location ID</t>
  </si>
  <si>
    <t>Name</t>
  </si>
  <si>
    <t>Description</t>
  </si>
  <si>
    <t>Monitoring Location Type</t>
  </si>
  <si>
    <t>Date Established</t>
  </si>
  <si>
    <t>Tribal Land?</t>
  </si>
  <si>
    <t>Tribal Land Name</t>
  </si>
  <si>
    <t>Latitude</t>
  </si>
  <si>
    <t>Longitude</t>
  </si>
  <si>
    <t>Well Type</t>
  </si>
  <si>
    <t>Well Formation Type</t>
  </si>
  <si>
    <t>Well Aquifer Name</t>
  </si>
  <si>
    <t>Well Hole Depth</t>
  </si>
  <si>
    <t>Well Hole Depth Unit</t>
  </si>
  <si>
    <t>Alternate ID 1</t>
  </si>
  <si>
    <t>Alternate Context 1</t>
  </si>
  <si>
    <t>Alternate ID 2</t>
  </si>
  <si>
    <t>Alternate Context 2</t>
  </si>
  <si>
    <t>Alternate ID 3</t>
  </si>
  <si>
    <t>Alternate Context 3</t>
  </si>
  <si>
    <t>Monitoring Location Name</t>
  </si>
  <si>
    <t>GPS-Unspecified</t>
  </si>
  <si>
    <t>Interpolation-Map</t>
  </si>
  <si>
    <t>Unknown</t>
  </si>
  <si>
    <t>BEACH Program Site-Ocean</t>
  </si>
  <si>
    <t>BEACH Program Site-River/Stream</t>
  </si>
  <si>
    <t>Canal Transport</t>
  </si>
  <si>
    <t>Estuary</t>
  </si>
  <si>
    <t>Facility Industrial</t>
  </si>
  <si>
    <t>Facility Municipal Sewage (POTW)</t>
  </si>
  <si>
    <t>Facility Other</t>
  </si>
  <si>
    <t>Facility Public Water Supply (PWS)</t>
  </si>
  <si>
    <t>Lake</t>
  </si>
  <si>
    <t>Land</t>
  </si>
  <si>
    <t>Land Runoff</t>
  </si>
  <si>
    <t>Leachate-Lysimeter</t>
  </si>
  <si>
    <t>Leachate-Sample Point</t>
  </si>
  <si>
    <t>Ocean</t>
  </si>
  <si>
    <t>Other-Surface Water</t>
  </si>
  <si>
    <t>Pipe, Unspecified Source</t>
  </si>
  <si>
    <t>Reservoir</t>
  </si>
  <si>
    <t>River/Stream</t>
  </si>
  <si>
    <t>Seep</t>
  </si>
  <si>
    <t>Spring</t>
  </si>
  <si>
    <t>State/Local Air Monitoring Station</t>
  </si>
  <si>
    <t>Storm Sewer</t>
  </si>
  <si>
    <t>Well</t>
  </si>
  <si>
    <t>Wetland Undifferentiated</t>
  </si>
  <si>
    <t>Horizontal Datum</t>
  </si>
  <si>
    <t>NAD27</t>
  </si>
  <si>
    <t>North American Datum 1927</t>
  </si>
  <si>
    <t>NAD83</t>
  </si>
  <si>
    <t>North American Datum 1983</t>
  </si>
  <si>
    <t>WGS84</t>
  </si>
  <si>
    <t>World Geodetic System 1984</t>
  </si>
  <si>
    <t>Oregon Counties</t>
  </si>
  <si>
    <t>BAKER</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</si>
  <si>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</si>
  <si>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</si>
  <si>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</si>
  <si>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</si>
  <si>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</si>
  <si>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</si>
  <si>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</si>
  <si>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</si>
  <si>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</si>
  <si>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</si>
  <si>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</si>
  <si>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</si>
  <si>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</si>
  <si>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</si>
  <si>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</si>
  <si>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</si>
  <si>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</si>
  <si>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</si>
  <si>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</si>
  <si>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</si>
  <si>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</si>
  <si>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</si>
  <si>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</si>
  <si>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</si>
  <si>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</si>
  <si>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</si>
  <si>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</si>
  <si>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</si>
  <si>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</si>
  <si>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</si>
  <si>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</si>
  <si>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</si>
  <si>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</si>
  <si>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</si>
  <si>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</si>
  <si>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Group Name</t>
  </si>
  <si>
    <t xml:space="preserve">Use </t>
  </si>
  <si>
    <t>Worksheet Name</t>
  </si>
  <si>
    <t>Data Entry Worksheets</t>
  </si>
  <si>
    <t>Monitoring Locations</t>
  </si>
  <si>
    <t>Results</t>
  </si>
  <si>
    <t xml:space="preserve">The Results tab contains the field and laboratory water quality data collected. </t>
  </si>
  <si>
    <t xml:space="preserve">This tab contains multiple tables of listing the values that can be entered in particular columns in the Monitoring Locations tab. </t>
  </si>
  <si>
    <t xml:space="preserve">This tab contains multiple tables of listing the values that can be entered in particular columns in the Results tab. </t>
  </si>
  <si>
    <t>Yes</t>
  </si>
  <si>
    <t>No</t>
  </si>
  <si>
    <t>Required</t>
  </si>
  <si>
    <t>Optional</t>
  </si>
  <si>
    <t>Conditional*</t>
  </si>
  <si>
    <t>Activity Start &amp; End Time Zone</t>
  </si>
  <si>
    <t>Other</t>
  </si>
  <si>
    <t>Sediment</t>
  </si>
  <si>
    <t>Water</t>
  </si>
  <si>
    <t>Lab Sample ID</t>
  </si>
  <si>
    <t>Activity Start Date</t>
  </si>
  <si>
    <t>Activity Start Time</t>
  </si>
  <si>
    <t>Activity Start/End Time Zone</t>
  </si>
  <si>
    <t>Activity Type</t>
  </si>
  <si>
    <t>Characteristic Name</t>
  </si>
  <si>
    <t>Result Value</t>
  </si>
  <si>
    <t>Result Unit</t>
  </si>
  <si>
    <t>Analytical Start/End Date</t>
  </si>
  <si>
    <t>Analytical Start/End Time</t>
  </si>
  <si>
    <t>Result Comment</t>
  </si>
  <si>
    <t>Coordinate Collection Method</t>
  </si>
  <si>
    <t>Column Header Info and Descriptions</t>
  </si>
  <si>
    <t>Monitoring Location Info</t>
  </si>
  <si>
    <t>This tab contains a single table listing the necessary information for the Monitoring Locations tab.</t>
  </si>
  <si>
    <t>This tab contains a single table listing the necessary information for the Results tab.</t>
  </si>
  <si>
    <t>Result Info</t>
  </si>
  <si>
    <t>Column Number</t>
  </si>
  <si>
    <t>WQX Element Name</t>
  </si>
  <si>
    <t>Maximum Character Length</t>
  </si>
  <si>
    <t>Data Field Type</t>
  </si>
  <si>
    <t>Element Description</t>
  </si>
  <si>
    <t>Text</t>
  </si>
  <si>
    <t>Yes/No</t>
  </si>
  <si>
    <t>A geographically descriptive name</t>
  </si>
  <si>
    <t>Allowable Values</t>
  </si>
  <si>
    <t>Type of monitoring location</t>
  </si>
  <si>
    <t>Monitoring Location Description</t>
  </si>
  <si>
    <t>Text description of the monitoring location.</t>
  </si>
  <si>
    <t>Tribal Land Indicator</t>
  </si>
  <si>
    <t>Indicator denoting whether or not a location is on tribal land</t>
  </si>
  <si>
    <t>Monitoring Location Latitude</t>
  </si>
  <si>
    <t>Defined Format</t>
  </si>
  <si>
    <t>Monitoring Location Longitude</t>
  </si>
  <si>
    <t>Number</t>
  </si>
  <si>
    <t>Any comment(s) that are relevant to the data gathering organization and/or other data users</t>
  </si>
  <si>
    <t>Activity Media Subdivision Name</t>
  </si>
  <si>
    <t>Name or code indicating the subdivision of media the sample was collected in.</t>
  </si>
  <si>
    <t>Sample Collection Method ID</t>
  </si>
  <si>
    <t>Allowable Value or Text</t>
  </si>
  <si>
    <t>Method Speciation</t>
  </si>
  <si>
    <t>Result Analytical Method ID</t>
  </si>
  <si>
    <t>Date sample analyzed (YYYY/MM/DD)</t>
  </si>
  <si>
    <t>The time of day that is reported (HH24:MM).</t>
  </si>
  <si>
    <t>The code that represents the unit for measuring the chemical substance, microbiological substance or other characteristic.</t>
  </si>
  <si>
    <t>Laboratory Name</t>
  </si>
  <si>
    <t>Laboratory Sample ID</t>
  </si>
  <si>
    <t>Yes/No (Allowable Values)</t>
  </si>
  <si>
    <t>Anode</t>
  </si>
  <si>
    <t>Capture</t>
  </si>
  <si>
    <t>Dewater</t>
  </si>
  <si>
    <t>Drainage</t>
  </si>
  <si>
    <t>Geothermal</t>
  </si>
  <si>
    <t>Heat Reservoir</t>
  </si>
  <si>
    <t>Injection</t>
  </si>
  <si>
    <t>Irrigation</t>
  </si>
  <si>
    <t>Monitoring</t>
  </si>
  <si>
    <t>Observation</t>
  </si>
  <si>
    <t>Oil/Gas Production</t>
  </si>
  <si>
    <t>Piezometer</t>
  </si>
  <si>
    <t>Recharge</t>
  </si>
  <si>
    <t>Remediation</t>
  </si>
  <si>
    <t>Repressurization</t>
  </si>
  <si>
    <t>Seismic</t>
  </si>
  <si>
    <t>Soil Vapor Extraction</t>
  </si>
  <si>
    <t>Soil Vapor Monitoring</t>
  </si>
  <si>
    <t>Test Hole</t>
  </si>
  <si>
    <t>Waste Disposal</t>
  </si>
  <si>
    <t>Water Quality Assessment</t>
  </si>
  <si>
    <t>Water Supply/Production</t>
  </si>
  <si>
    <t>Well-Temporary</t>
  </si>
  <si>
    <t>Withdrawal of Water</t>
  </si>
  <si>
    <t>Allowed Value</t>
  </si>
  <si>
    <t>Carbonate Bedrock</t>
  </si>
  <si>
    <t>Fractured Bedrock</t>
  </si>
  <si>
    <t>Mixed</t>
  </si>
  <si>
    <t>Unconsolidated Sediment</t>
  </si>
  <si>
    <t>MEASUREMENTS involve something measured in its environmental setting usually using some type of equipment. OBSERVATIONS are made by people, usually without the use of equipment, and are frequently qualitative.</t>
  </si>
  <si>
    <t>Quality Control Sample-Equipment Blank</t>
  </si>
  <si>
    <t>A sample of analyte free water analyzed with field samples to assess the presence or absence of equipment or instrument contamination.</t>
  </si>
  <si>
    <t>Quality Control Sample-Field Blank</t>
  </si>
  <si>
    <t>A sample of analyte free water poured into a sample container in the field, preserved and shipped to the laboratory with field samples. The purpose of a field blank is to assess contamination from field conditions during sampling.</t>
  </si>
  <si>
    <t>Quality Control Sample-Trip Blank</t>
  </si>
  <si>
    <t>Trip blanks are test samples of analyte-free media taken from the laboratory to the sampling site and returned to the laboratory unopened. They are used to measure cross-contamination from the container and preservative during transport, field handling, and storage. Usually, at least one trip blank should be prepared for each sample type per trip.</t>
  </si>
  <si>
    <t>Sample-Routine</t>
  </si>
  <si>
    <t>A sample gathered using straightforward grab procedures for purposes of a general evaluation of the environment at the site.</t>
  </si>
  <si>
    <t>Field Measurement/Observation</t>
  </si>
  <si>
    <t>Quality Control Field Replicate Measurement/Observation</t>
  </si>
  <si>
    <t>#/100 gal</t>
  </si>
  <si>
    <t>Number per 100 gallons</t>
  </si>
  <si>
    <t>#/100L</t>
  </si>
  <si>
    <t>number per 100 liters</t>
  </si>
  <si>
    <t>#/100ml</t>
  </si>
  <si>
    <t>Number per hundred milliliters</t>
  </si>
  <si>
    <t>#/10l</t>
  </si>
  <si>
    <t>Number per 10 liters</t>
  </si>
  <si>
    <t>#/500 ml</t>
  </si>
  <si>
    <t>Number per 500 milliters</t>
  </si>
  <si>
    <t>#/acre</t>
  </si>
  <si>
    <t>Number per acre</t>
  </si>
  <si>
    <t>#/cm</t>
  </si>
  <si>
    <t>number per centimeter</t>
  </si>
  <si>
    <t>#/cm2</t>
  </si>
  <si>
    <t>Number per square centimeter</t>
  </si>
  <si>
    <t>#/cm3</t>
  </si>
  <si>
    <t>Number per cubic centimeter</t>
  </si>
  <si>
    <t>#/dl</t>
  </si>
  <si>
    <t>Number per deciliter</t>
  </si>
  <si>
    <t>#/ft2</t>
  </si>
  <si>
    <t>Number per square foot</t>
  </si>
  <si>
    <t>#/ha</t>
  </si>
  <si>
    <t>Number per hectare</t>
  </si>
  <si>
    <t>#/in2</t>
  </si>
  <si>
    <t>Number per square inch</t>
  </si>
  <si>
    <t>#/km2</t>
  </si>
  <si>
    <t>Number per square kilometer</t>
  </si>
  <si>
    <t>#/l</t>
  </si>
  <si>
    <t>Number per liter</t>
  </si>
  <si>
    <t>#/m2</t>
  </si>
  <si>
    <t>Number per square meter</t>
  </si>
  <si>
    <t>#/m3</t>
  </si>
  <si>
    <t>Number per cubic meter</t>
  </si>
  <si>
    <t>#/mi2</t>
  </si>
  <si>
    <t>Number per square mile</t>
  </si>
  <si>
    <t>#/ml</t>
  </si>
  <si>
    <t>Number per milliliter</t>
  </si>
  <si>
    <t>#/yd2</t>
  </si>
  <si>
    <t>Number per square yard</t>
  </si>
  <si>
    <t>%</t>
  </si>
  <si>
    <t>Percent</t>
  </si>
  <si>
    <t>% by vol</t>
  </si>
  <si>
    <t>Percent by volume</t>
  </si>
  <si>
    <t>% by wt</t>
  </si>
  <si>
    <t>Percent by weight</t>
  </si>
  <si>
    <t>% CaCO3</t>
  </si>
  <si>
    <t>Percent calcium carbonate</t>
  </si>
  <si>
    <t>% Cover</t>
  </si>
  <si>
    <t>Percent Cover</t>
  </si>
  <si>
    <t>% passing</t>
  </si>
  <si>
    <t>percent passing seive</t>
  </si>
  <si>
    <t>% recovery</t>
  </si>
  <si>
    <t>percent of recovery</t>
  </si>
  <si>
    <t>% saturatn</t>
  </si>
  <si>
    <t>% saturation</t>
  </si>
  <si>
    <t>% sediment</t>
  </si>
  <si>
    <t>% target/clean sed mix which produces response</t>
  </si>
  <si>
    <t>0/00</t>
  </si>
  <si>
    <t>Parts per thousand</t>
  </si>
  <si>
    <t>ac</t>
  </si>
  <si>
    <t>Acres</t>
  </si>
  <si>
    <t>ac-ft</t>
  </si>
  <si>
    <t>Acre-feet</t>
  </si>
  <si>
    <t>ADMI value</t>
  </si>
  <si>
    <t>American Dye Manufacturers Institute Color Value (5 to 250 units Pt-Co)</t>
  </si>
  <si>
    <t>amps</t>
  </si>
  <si>
    <t>Electrical current, amperes</t>
  </si>
  <si>
    <t>Angst</t>
  </si>
  <si>
    <t>Angstroms</t>
  </si>
  <si>
    <t>atm</t>
  </si>
  <si>
    <t>Pressure, atmospheres</t>
  </si>
  <si>
    <t>AU</t>
  </si>
  <si>
    <t>Turbidity, Attenuation Unit</t>
  </si>
  <si>
    <t>bar</t>
  </si>
  <si>
    <t>bbl</t>
  </si>
  <si>
    <t>Barrel equals 31.50 gallons, 119.24 liters</t>
  </si>
  <si>
    <t>beaufort</t>
  </si>
  <si>
    <t>wind force (beaufort unit)</t>
  </si>
  <si>
    <t>BTU</t>
  </si>
  <si>
    <t>Energy, British Thermal Units</t>
  </si>
  <si>
    <t>BU</t>
  </si>
  <si>
    <t>Turbidity, Backscatter Unit</t>
  </si>
  <si>
    <t>cal</t>
  </si>
  <si>
    <t>Energy, calories</t>
  </si>
  <si>
    <t>cal/cm2/hr</t>
  </si>
  <si>
    <t>calories per square centimeter per hour</t>
  </si>
  <si>
    <t>CCE/100ml</t>
  </si>
  <si>
    <t>Calibrator Cell Equivalents per 100 Milliliters</t>
  </si>
  <si>
    <t>cfm</t>
  </si>
  <si>
    <t>Cubic feet per minute</t>
  </si>
  <si>
    <t>cfs</t>
  </si>
  <si>
    <t>Cubic feet per second</t>
  </si>
  <si>
    <t>CFU</t>
  </si>
  <si>
    <t>Colony Forming Units</t>
  </si>
  <si>
    <t>cfu/100g</t>
  </si>
  <si>
    <t>Colony Forming Units per 100 grams</t>
  </si>
  <si>
    <t>cfu/100ml</t>
  </si>
  <si>
    <t>Colony Forming Units per 100 Milliliters</t>
  </si>
  <si>
    <t>cfu/10ml</t>
  </si>
  <si>
    <t>Colony Forming Units per 10 Milliliters</t>
  </si>
  <si>
    <t>cfu/gdw</t>
  </si>
  <si>
    <t>Colony Forming Units per gram dryweight</t>
  </si>
  <si>
    <t>cm</t>
  </si>
  <si>
    <t>centimeters</t>
  </si>
  <si>
    <t>cm/sec</t>
  </si>
  <si>
    <t>Centimeters per second</t>
  </si>
  <si>
    <t>cm2</t>
  </si>
  <si>
    <t>Square centimeters</t>
  </si>
  <si>
    <t>cm3</t>
  </si>
  <si>
    <t>Cubic centimeters</t>
  </si>
  <si>
    <t>cm3/hr</t>
  </si>
  <si>
    <t>Cubic centimeters per hour</t>
  </si>
  <si>
    <t>cm3/l</t>
  </si>
  <si>
    <t>cubic centimeters per liter</t>
  </si>
  <si>
    <t>cm3/min</t>
  </si>
  <si>
    <t>Cubic centimeters per minute</t>
  </si>
  <si>
    <t>cm3/sec</t>
  </si>
  <si>
    <t>Cubic centimeters per second</t>
  </si>
  <si>
    <t>code</t>
  </si>
  <si>
    <t>Please see http://waterdata.usgs.gov/nwis/qwdata?codes_table26_help#62955</t>
  </si>
  <si>
    <t>count</t>
  </si>
  <si>
    <t>counts/sec</t>
  </si>
  <si>
    <t>counts per second</t>
  </si>
  <si>
    <t>d/h/m/s</t>
  </si>
  <si>
    <t>days/hours/minutes/seconds</t>
  </si>
  <si>
    <t>days</t>
  </si>
  <si>
    <t>Days</t>
  </si>
  <si>
    <t>decibar</t>
  </si>
  <si>
    <t>Deg</t>
  </si>
  <si>
    <t>Direction or angle, degrees</t>
  </si>
  <si>
    <t>deg C</t>
  </si>
  <si>
    <t>Degrees Celsius (Centigrade)</t>
  </si>
  <si>
    <t>deg F</t>
  </si>
  <si>
    <t>Degrees Fahrenheit</t>
  </si>
  <si>
    <t>deg K</t>
  </si>
  <si>
    <t>Degrees Kelvin</t>
  </si>
  <si>
    <t>dl</t>
  </si>
  <si>
    <t>Deciliters</t>
  </si>
  <si>
    <t>dm</t>
  </si>
  <si>
    <t>decimeters</t>
  </si>
  <si>
    <t>dm2</t>
  </si>
  <si>
    <t>Square decimeters</t>
  </si>
  <si>
    <t>dpm/100l</t>
  </si>
  <si>
    <t>disintegrations per minute per 100 liters</t>
  </si>
  <si>
    <t>dpm/g</t>
  </si>
  <si>
    <t>decay per minute per gram</t>
  </si>
  <si>
    <t>drips/min</t>
  </si>
  <si>
    <t>Drips per minute</t>
  </si>
  <si>
    <t>drops</t>
  </si>
  <si>
    <t>Drops</t>
  </si>
  <si>
    <t>eq/L</t>
  </si>
  <si>
    <t>equivalents per Liter</t>
  </si>
  <si>
    <t>FAU</t>
  </si>
  <si>
    <t>Turbidity, Formazine Attenuation Units</t>
  </si>
  <si>
    <t>FBU</t>
  </si>
  <si>
    <t>Turbidity, Formazin Backscatter Unit</t>
  </si>
  <si>
    <t>fc/ft2</t>
  </si>
  <si>
    <t>Light Intensity, foot candles per square foot</t>
  </si>
  <si>
    <t>fg/kg</t>
  </si>
  <si>
    <t>femtogram/kilogram</t>
  </si>
  <si>
    <t>fibers/l</t>
  </si>
  <si>
    <t>Fibers per liter</t>
  </si>
  <si>
    <t>FNMU</t>
  </si>
  <si>
    <t>Turbidity, Formazin Nephelometric Multibeam Unit</t>
  </si>
  <si>
    <t>FNRU</t>
  </si>
  <si>
    <t>Turbidity, Formazin Nephelometric Ratio Unit</t>
  </si>
  <si>
    <t>FNU</t>
  </si>
  <si>
    <t>Turbidity, Formazin Nephelometric Unit</t>
  </si>
  <si>
    <t>fraction</t>
  </si>
  <si>
    <t>fraction of sample total</t>
  </si>
  <si>
    <t>ft</t>
  </si>
  <si>
    <t>feet</t>
  </si>
  <si>
    <t>ft-candles</t>
  </si>
  <si>
    <t>Light Intensity, foot candles</t>
  </si>
  <si>
    <t>ft-lbs</t>
  </si>
  <si>
    <t>Energy, foot pounds</t>
  </si>
  <si>
    <t>ft/day</t>
  </si>
  <si>
    <t>Feet per day</t>
  </si>
  <si>
    <t>ft/min</t>
  </si>
  <si>
    <t>Feet per minute</t>
  </si>
  <si>
    <t>ft/sec</t>
  </si>
  <si>
    <t>Feet per second</t>
  </si>
  <si>
    <t>ft2</t>
  </si>
  <si>
    <t>Square feet</t>
  </si>
  <si>
    <t>ft3</t>
  </si>
  <si>
    <t>Cubic feet</t>
  </si>
  <si>
    <t>ft3/day</t>
  </si>
  <si>
    <t>Cubic feet per day</t>
  </si>
  <si>
    <t>ft3/sec</t>
  </si>
  <si>
    <t>cubic feet per second</t>
  </si>
  <si>
    <t>FTU</t>
  </si>
  <si>
    <t>Turbidity, Formazin Turbidity Units</t>
  </si>
  <si>
    <t>g</t>
  </si>
  <si>
    <t>grams</t>
  </si>
  <si>
    <t>g/cm2</t>
  </si>
  <si>
    <t>grams per square centimeters</t>
  </si>
  <si>
    <t>g/cm3</t>
  </si>
  <si>
    <t>grams per cubic centimeter</t>
  </si>
  <si>
    <t>g/day</t>
  </si>
  <si>
    <t>Grams per day</t>
  </si>
  <si>
    <t>g/hr</t>
  </si>
  <si>
    <t>Grams per hour</t>
  </si>
  <si>
    <t>g/kg</t>
  </si>
  <si>
    <t>grams per kilogram</t>
  </si>
  <si>
    <t>g/l</t>
  </si>
  <si>
    <t>Grams per liter</t>
  </si>
  <si>
    <t>g/m2</t>
  </si>
  <si>
    <t>grams per square meter</t>
  </si>
  <si>
    <t>g/m2/day</t>
  </si>
  <si>
    <t>grams per square meter per day</t>
  </si>
  <si>
    <t>g/m2/hr</t>
  </si>
  <si>
    <t>grams per square meter per hour</t>
  </si>
  <si>
    <t>g/m3</t>
  </si>
  <si>
    <t>grams per cubic meter</t>
  </si>
  <si>
    <t>g/m3/day</t>
  </si>
  <si>
    <t>grams per cubic meter per day</t>
  </si>
  <si>
    <t>g/m3/hr</t>
  </si>
  <si>
    <t>grams per cubic meter per hour</t>
  </si>
  <si>
    <t>g/min</t>
  </si>
  <si>
    <t>Grams per minute</t>
  </si>
  <si>
    <t>g/ml</t>
  </si>
  <si>
    <t>Grams per milliliter</t>
  </si>
  <si>
    <t>g/sec</t>
  </si>
  <si>
    <t>Grams per second</t>
  </si>
  <si>
    <t>gal</t>
  </si>
  <si>
    <t>Fluid gallons</t>
  </si>
  <si>
    <t>gal/day</t>
  </si>
  <si>
    <t>Gallons per day</t>
  </si>
  <si>
    <t>gal/hr</t>
  </si>
  <si>
    <t>Gallons per hour</t>
  </si>
  <si>
    <t>gal/min</t>
  </si>
  <si>
    <t>Gallons per minute</t>
  </si>
  <si>
    <t>gal/sec</t>
  </si>
  <si>
    <t>Gallons per second</t>
  </si>
  <si>
    <t>gpg</t>
  </si>
  <si>
    <t>grains per gallon</t>
  </si>
  <si>
    <t>gpm/ft</t>
  </si>
  <si>
    <t>Drawdown capacity, gallons per minute per foot</t>
  </si>
  <si>
    <t>grains</t>
  </si>
  <si>
    <t>Grains</t>
  </si>
  <si>
    <t>Granules</t>
  </si>
  <si>
    <t>Granule count of substance in pan or tailings</t>
  </si>
  <si>
    <t>ha</t>
  </si>
  <si>
    <t>Hectares</t>
  </si>
  <si>
    <t>hours</t>
  </si>
  <si>
    <t>Hours</t>
  </si>
  <si>
    <t>hp</t>
  </si>
  <si>
    <t>Power, horsepower</t>
  </si>
  <si>
    <t>Imp gal</t>
  </si>
  <si>
    <t>Imperial gallons</t>
  </si>
  <si>
    <t>in</t>
  </si>
  <si>
    <t>inches</t>
  </si>
  <si>
    <t>in/day</t>
  </si>
  <si>
    <t>inches per day</t>
  </si>
  <si>
    <t>in2</t>
  </si>
  <si>
    <t>Square inches</t>
  </si>
  <si>
    <t>in3</t>
  </si>
  <si>
    <t>Cubic inches</t>
  </si>
  <si>
    <t>inH2O</t>
  </si>
  <si>
    <t>Pressure, inches of water</t>
  </si>
  <si>
    <t>inHg</t>
  </si>
  <si>
    <t>Pressure, inches of mercury</t>
  </si>
  <si>
    <t>JCU</t>
  </si>
  <si>
    <t>Light Intensity, Jackson Candle Units</t>
  </si>
  <si>
    <t>Joules</t>
  </si>
  <si>
    <t>Energy, Joules</t>
  </si>
  <si>
    <t>JTU</t>
  </si>
  <si>
    <t>Turbidity, Jackson Turbidity Units</t>
  </si>
  <si>
    <t>kcal</t>
  </si>
  <si>
    <t>Energy, kilocalories</t>
  </si>
  <si>
    <t>kg</t>
  </si>
  <si>
    <t>kilograms</t>
  </si>
  <si>
    <t>kg/m2</t>
  </si>
  <si>
    <t>kilograms per square meter</t>
  </si>
  <si>
    <t>kg/m3</t>
  </si>
  <si>
    <t>kilograms per cubic meter</t>
  </si>
  <si>
    <t>Kg/m3-1000</t>
  </si>
  <si>
    <t>Kilograms per cubic meter minus one thousand</t>
  </si>
  <si>
    <t>kg/t CaCO3</t>
  </si>
  <si>
    <t>Kilograms per Ton calcium carbonate</t>
  </si>
  <si>
    <t>kgal</t>
  </si>
  <si>
    <t>1000 gallons</t>
  </si>
  <si>
    <t>km</t>
  </si>
  <si>
    <t>kilometers</t>
  </si>
  <si>
    <t>km/hr</t>
  </si>
  <si>
    <t>Kilometers per hour</t>
  </si>
  <si>
    <t>km/sec</t>
  </si>
  <si>
    <t>Kilometers per second</t>
  </si>
  <si>
    <t>km2</t>
  </si>
  <si>
    <t>Square kilometers</t>
  </si>
  <si>
    <t>knots</t>
  </si>
  <si>
    <t>Nautical miles per hour</t>
  </si>
  <si>
    <t>KOhm/cm</t>
  </si>
  <si>
    <t>Kilo ohm per centimeter</t>
  </si>
  <si>
    <t>kw</t>
  </si>
  <si>
    <t>Power, kilowatts</t>
  </si>
  <si>
    <t>l</t>
  </si>
  <si>
    <t>Liters</t>
  </si>
  <si>
    <t>l/day</t>
  </si>
  <si>
    <t>Liters per day</t>
  </si>
  <si>
    <t>l/hr</t>
  </si>
  <si>
    <t>liters per hour</t>
  </si>
  <si>
    <t>L/mg-cm</t>
  </si>
  <si>
    <t>Liters per milligram-centimeter</t>
  </si>
  <si>
    <t>l/min</t>
  </si>
  <si>
    <t>liters per minute</t>
  </si>
  <si>
    <t>l/sec</t>
  </si>
  <si>
    <t>liters per second</t>
  </si>
  <si>
    <t>Langleys</t>
  </si>
  <si>
    <t>Energy Intensity, Langleys (cal/sq cm)</t>
  </si>
  <si>
    <t>lb</t>
  </si>
  <si>
    <t>pounds</t>
  </si>
  <si>
    <t>lb/acre/yr</t>
  </si>
  <si>
    <t>pounds per acre per year</t>
  </si>
  <si>
    <t>lb/day</t>
  </si>
  <si>
    <t>Pounds per day</t>
  </si>
  <si>
    <t>lb/ft3</t>
  </si>
  <si>
    <t>pounds per cubic foot</t>
  </si>
  <si>
    <t>lb/hr</t>
  </si>
  <si>
    <t>Pounds per hour</t>
  </si>
  <si>
    <t>lb/in</t>
  </si>
  <si>
    <t>Tension, pounds per inch displacement</t>
  </si>
  <si>
    <t>lb/min</t>
  </si>
  <si>
    <t>Pounds per minute</t>
  </si>
  <si>
    <t>lb/sec</t>
  </si>
  <si>
    <t>Pounds per second</t>
  </si>
  <si>
    <t>lbs/kgal</t>
  </si>
  <si>
    <t>pounds/kilogallon</t>
  </si>
  <si>
    <t>lm/ft2</t>
  </si>
  <si>
    <t>Light Intensity, lumens per square foot</t>
  </si>
  <si>
    <t>lm/m2</t>
  </si>
  <si>
    <t>Light Intensity, lumens per square meter</t>
  </si>
  <si>
    <t>lumens</t>
  </si>
  <si>
    <t>Light Intensity, lumens</t>
  </si>
  <si>
    <t>m</t>
  </si>
  <si>
    <t>meters</t>
  </si>
  <si>
    <t>m/sec</t>
  </si>
  <si>
    <t>Meters per second</t>
  </si>
  <si>
    <t>m/y</t>
  </si>
  <si>
    <t>month/year</t>
  </si>
  <si>
    <t>m2</t>
  </si>
  <si>
    <t>Square meters</t>
  </si>
  <si>
    <t>m2/km2</t>
  </si>
  <si>
    <t>Square meters per square kilometers</t>
  </si>
  <si>
    <t>m3</t>
  </si>
  <si>
    <t>Cubic meters</t>
  </si>
  <si>
    <t>m3/hr</t>
  </si>
  <si>
    <t>Cubic meters per hour</t>
  </si>
  <si>
    <t>m3/min</t>
  </si>
  <si>
    <t>Cubic meters per min</t>
  </si>
  <si>
    <t>m3/sec</t>
  </si>
  <si>
    <t>Cubic meters per second</t>
  </si>
  <si>
    <t>mCi/km2</t>
  </si>
  <si>
    <t>milliCuries per square kilometer</t>
  </si>
  <si>
    <t>mEq/100g</t>
  </si>
  <si>
    <t>milli-equivalents per 100 gram</t>
  </si>
  <si>
    <t>meq/L</t>
  </si>
  <si>
    <t>Milli-equivalents per Liter</t>
  </si>
  <si>
    <t>metric ton</t>
  </si>
  <si>
    <t>metric tons</t>
  </si>
  <si>
    <t>MFL</t>
  </si>
  <si>
    <t>Million Fibers per Liter fiber size &gt; 10u</t>
  </si>
  <si>
    <t>mg</t>
  </si>
  <si>
    <t>milligrams</t>
  </si>
  <si>
    <t>mg/cm2</t>
  </si>
  <si>
    <t>Milligrams per square centimeters</t>
  </si>
  <si>
    <t>mg/cm3</t>
  </si>
  <si>
    <t>milligrams per cubic centimeter</t>
  </si>
  <si>
    <t>mg/day</t>
  </si>
  <si>
    <t>Milligrams per day</t>
  </si>
  <si>
    <t>mg/g</t>
  </si>
  <si>
    <t>milligrams per gram</t>
  </si>
  <si>
    <t>mg/hr</t>
  </si>
  <si>
    <t>Milligrams per hour</t>
  </si>
  <si>
    <t>mg/kg</t>
  </si>
  <si>
    <t>milligrams per kilogram</t>
  </si>
  <si>
    <t>mg/l</t>
  </si>
  <si>
    <t>milligrams per liter</t>
  </si>
  <si>
    <t>mg/l CaCO3</t>
  </si>
  <si>
    <t>Milligrams per liter calcium carbonate</t>
  </si>
  <si>
    <t>mg/m2</t>
  </si>
  <si>
    <t>milligrams per square meter</t>
  </si>
  <si>
    <t>mg/m2-day</t>
  </si>
  <si>
    <t>milligrams per squared meter per day</t>
  </si>
  <si>
    <t>mg/m2-hr</t>
  </si>
  <si>
    <t>milligrams per squared meter per hour</t>
  </si>
  <si>
    <t>mg/m2/day</t>
  </si>
  <si>
    <t>milligrams per square meter per day</t>
  </si>
  <si>
    <t>mg/m2/hr</t>
  </si>
  <si>
    <t>milligrams per square meter per hour</t>
  </si>
  <si>
    <t>mg/m3</t>
  </si>
  <si>
    <t>milligrams per cubic meter</t>
  </si>
  <si>
    <t>mg/m3/day</t>
  </si>
  <si>
    <t>milligrams per cubic meter per day</t>
  </si>
  <si>
    <t>mg/m3/hr</t>
  </si>
  <si>
    <t>milligrams per cubic meter per hour</t>
  </si>
  <si>
    <t>mg/min</t>
  </si>
  <si>
    <t>Milligrams per minute</t>
  </si>
  <si>
    <t>mg/ml</t>
  </si>
  <si>
    <t>Milligrams per milliliter</t>
  </si>
  <si>
    <t>mg/sec</t>
  </si>
  <si>
    <t>Milligrams per second</t>
  </si>
  <si>
    <t>Mgal</t>
  </si>
  <si>
    <t>Million gallons</t>
  </si>
  <si>
    <t>mgal/mnth</t>
  </si>
  <si>
    <t>Millions of gallons per month</t>
  </si>
  <si>
    <t>mgal/year</t>
  </si>
  <si>
    <t>Millions of gallons per year</t>
  </si>
  <si>
    <t>mgd</t>
  </si>
  <si>
    <t>Millions of gallons per day</t>
  </si>
  <si>
    <t>mho/cm</t>
  </si>
  <si>
    <t>Electrical conductivity, mhos per centimeter</t>
  </si>
  <si>
    <t>mi</t>
  </si>
  <si>
    <t>miles</t>
  </si>
  <si>
    <t>mi2</t>
  </si>
  <si>
    <t>Square miles</t>
  </si>
  <si>
    <t>micron</t>
  </si>
  <si>
    <t>millibar</t>
  </si>
  <si>
    <t>Millimolar</t>
  </si>
  <si>
    <t>Min</t>
  </si>
  <si>
    <t>Direction or angle, minutes</t>
  </si>
  <si>
    <t>minutes</t>
  </si>
  <si>
    <t>Minutes</t>
  </si>
  <si>
    <t>ml</t>
  </si>
  <si>
    <t>Milliliters</t>
  </si>
  <si>
    <t>ml/l</t>
  </si>
  <si>
    <t>Milliliters per liter</t>
  </si>
  <si>
    <t>mm</t>
  </si>
  <si>
    <t>millimeters</t>
  </si>
  <si>
    <t>mm2</t>
  </si>
  <si>
    <t>Square millimeters</t>
  </si>
  <si>
    <t>mm3</t>
  </si>
  <si>
    <t>Cubic millimeter</t>
  </si>
  <si>
    <t>mm3/l</t>
  </si>
  <si>
    <t>cubic millimeters per liter</t>
  </si>
  <si>
    <t>mmH2O</t>
  </si>
  <si>
    <t>Pressure, millimeters of water</t>
  </si>
  <si>
    <t>mmHg</t>
  </si>
  <si>
    <t>Pressure, millimeters of mercury</t>
  </si>
  <si>
    <t>mmhos/cm</t>
  </si>
  <si>
    <t>Electrical conductivity, millimhos per centimeter</t>
  </si>
  <si>
    <t>mmol/kg</t>
  </si>
  <si>
    <t>Millimoles per kilogram</t>
  </si>
  <si>
    <t>mmol/L</t>
  </si>
  <si>
    <t>millimoles per liter</t>
  </si>
  <si>
    <t>mmol/m2/dy</t>
  </si>
  <si>
    <t>Millimoles per square meter per day</t>
  </si>
  <si>
    <t>mmol/m2/hr</t>
  </si>
  <si>
    <t>Millimoles per square meter per hour</t>
  </si>
  <si>
    <t>mmol/mg</t>
  </si>
  <si>
    <t>millimoles per milligram</t>
  </si>
  <si>
    <t>Molal</t>
  </si>
  <si>
    <t>Molar</t>
  </si>
  <si>
    <t>Mole/l</t>
  </si>
  <si>
    <t>Moles per liter</t>
  </si>
  <si>
    <t>months</t>
  </si>
  <si>
    <t>Months</t>
  </si>
  <si>
    <t>mosm/kg</t>
  </si>
  <si>
    <t>milliosmole per kg</t>
  </si>
  <si>
    <t>mph</t>
  </si>
  <si>
    <t>Miles per hour</t>
  </si>
  <si>
    <t>MPN</t>
  </si>
  <si>
    <t>Most Probable Number</t>
  </si>
  <si>
    <t>MPN/100g</t>
  </si>
  <si>
    <t>Most Probable Number per 100 grams</t>
  </si>
  <si>
    <t>MPN/100ml</t>
  </si>
  <si>
    <t>Most Probable Number per 100 milliliters</t>
  </si>
  <si>
    <t>MPN/g</t>
  </si>
  <si>
    <t>Most Probable Number per gram</t>
  </si>
  <si>
    <t>mrem/day</t>
  </si>
  <si>
    <t>millirems per day</t>
  </si>
  <si>
    <t>mrem/yr</t>
  </si>
  <si>
    <t>millirems per year</t>
  </si>
  <si>
    <t>ms</t>
  </si>
  <si>
    <t>Milliseconds</t>
  </si>
  <si>
    <t>mS/cm</t>
  </si>
  <si>
    <t>Milli-Siemens per Centimeter</t>
  </si>
  <si>
    <t>MSC</t>
  </si>
  <si>
    <t>Mean Standing Crop</t>
  </si>
  <si>
    <t>MT/km2/yr</t>
  </si>
  <si>
    <t>metric tons per square kilometer per year</t>
  </si>
  <si>
    <t>mV</t>
  </si>
  <si>
    <t>Millivolts</t>
  </si>
  <si>
    <t>mw</t>
  </si>
  <si>
    <t>Power, megawatts</t>
  </si>
  <si>
    <t>nCi/L</t>
  </si>
  <si>
    <t>Nanocuries per liter</t>
  </si>
  <si>
    <t>ng</t>
  </si>
  <si>
    <t>nanograms</t>
  </si>
  <si>
    <t>ng/cm2</t>
  </si>
  <si>
    <t>nanograms per square centimeter</t>
  </si>
  <si>
    <t>ng/cm3</t>
  </si>
  <si>
    <t>nanograms per cubic centimeter</t>
  </si>
  <si>
    <t>ng/g</t>
  </si>
  <si>
    <t>nanograms per gram</t>
  </si>
  <si>
    <t>ng/kg</t>
  </si>
  <si>
    <t>nanograms per kilogram</t>
  </si>
  <si>
    <t>ng/l</t>
  </si>
  <si>
    <t>nanograms per liter</t>
  </si>
  <si>
    <t>ng/m2</t>
  </si>
  <si>
    <t>nanograms per square meter</t>
  </si>
  <si>
    <t>ng/m2-day</t>
  </si>
  <si>
    <t>nanograms per squared meter per day</t>
  </si>
  <si>
    <t>ng/m3</t>
  </si>
  <si>
    <t>nanograms per cubic meter</t>
  </si>
  <si>
    <t>ng/ml</t>
  </si>
  <si>
    <t>nanograms per milliliter</t>
  </si>
  <si>
    <t>nm</t>
  </si>
  <si>
    <t>nanometers</t>
  </si>
  <si>
    <t>nm-1</t>
  </si>
  <si>
    <t>inverse nanometers</t>
  </si>
  <si>
    <t>nmi</t>
  </si>
  <si>
    <t>nautical miles</t>
  </si>
  <si>
    <t>nmi2</t>
  </si>
  <si>
    <t>Square nautical miles</t>
  </si>
  <si>
    <t>nmol/g DW/h</t>
  </si>
  <si>
    <t>nanomoles per gram dry weight per hour</t>
  </si>
  <si>
    <t>nmol/hr/g</t>
  </si>
  <si>
    <t>nanomoles per hour per gram</t>
  </si>
  <si>
    <t>nmol/kg</t>
  </si>
  <si>
    <t>Nano-moles per Kilogram</t>
  </si>
  <si>
    <t>None</t>
  </si>
  <si>
    <t>Normal</t>
  </si>
  <si>
    <t>NTMU</t>
  </si>
  <si>
    <t>Turbidity, Nephelometric Turbidity Multibeam Unit</t>
  </si>
  <si>
    <t>NTRU</t>
  </si>
  <si>
    <t>Turbidity, Nephelometric Turbidity Ratio Unit</t>
  </si>
  <si>
    <t>NTU</t>
  </si>
  <si>
    <t>Turbidity, Nephelometric Turbidity Units</t>
  </si>
  <si>
    <t>nu</t>
  </si>
  <si>
    <t>number or gage</t>
  </si>
  <si>
    <t>ohm</t>
  </si>
  <si>
    <t>ohm meter</t>
  </si>
  <si>
    <t>oz</t>
  </si>
  <si>
    <t>ounces</t>
  </si>
  <si>
    <t>Pascal</t>
  </si>
  <si>
    <t>Pressure, Pascal units</t>
  </si>
  <si>
    <t>pCi/g</t>
  </si>
  <si>
    <t>pico-Curies per gram</t>
  </si>
  <si>
    <t>pCi/L</t>
  </si>
  <si>
    <t>pico-Curies per Liter</t>
  </si>
  <si>
    <t>pCi/m2</t>
  </si>
  <si>
    <t>pico-Curies per square meter</t>
  </si>
  <si>
    <t>pCi/m3</t>
  </si>
  <si>
    <t>pico-Curies per cubic meter</t>
  </si>
  <si>
    <t>pCi/ml</t>
  </si>
  <si>
    <t>pico-Curies per milliliter</t>
  </si>
  <si>
    <t>PCU</t>
  </si>
  <si>
    <t>per m</t>
  </si>
  <si>
    <t>per meter</t>
  </si>
  <si>
    <t>per mil</t>
  </si>
  <si>
    <t>per million</t>
  </si>
  <si>
    <t>pfu/100ml</t>
  </si>
  <si>
    <t>Plaque Forming Units per 100 Milliliters</t>
  </si>
  <si>
    <t>pg</t>
  </si>
  <si>
    <t>picograms</t>
  </si>
  <si>
    <t>pg/cm3</t>
  </si>
  <si>
    <t>picograms per cubic centimeter</t>
  </si>
  <si>
    <t>pg/g</t>
  </si>
  <si>
    <t>picograms per gram</t>
  </si>
  <si>
    <t>pg/kg</t>
  </si>
  <si>
    <t>picograms per kilogram</t>
  </si>
  <si>
    <t>pg/l</t>
  </si>
  <si>
    <t>picograms per liter</t>
  </si>
  <si>
    <t>pg/m2</t>
  </si>
  <si>
    <t>picograms per square meter</t>
  </si>
  <si>
    <t>pg/m3</t>
  </si>
  <si>
    <t>picograms per cubic meter</t>
  </si>
  <si>
    <t>phi</t>
  </si>
  <si>
    <t>Krumbein Phi Scale</t>
  </si>
  <si>
    <t>Plate cnt</t>
  </si>
  <si>
    <t>Plate Count</t>
  </si>
  <si>
    <t>pmc</t>
  </si>
  <si>
    <t>percent modern carbon</t>
  </si>
  <si>
    <t>pmol/mg/min</t>
  </si>
  <si>
    <t>picomoles per milligram per minute</t>
  </si>
  <si>
    <t>ppb</t>
  </si>
  <si>
    <t>parts per billion</t>
  </si>
  <si>
    <t>ppm</t>
  </si>
  <si>
    <t>parts per million</t>
  </si>
  <si>
    <t>ppt</t>
  </si>
  <si>
    <t>Parts per trillion</t>
  </si>
  <si>
    <t>ppth</t>
  </si>
  <si>
    <t>parts per thousand</t>
  </si>
  <si>
    <t>psi</t>
  </si>
  <si>
    <t>Pressure, pounds per square inch</t>
  </si>
  <si>
    <t>PSS</t>
  </si>
  <si>
    <t>Practical Salinity Scale</t>
  </si>
  <si>
    <t>PSU</t>
  </si>
  <si>
    <t>pt</t>
  </si>
  <si>
    <t>Fluid pints</t>
  </si>
  <si>
    <t>qt</t>
  </si>
  <si>
    <t>Fluid quarts</t>
  </si>
  <si>
    <t>RLU</t>
  </si>
  <si>
    <t>relative light units</t>
  </si>
  <si>
    <t>S/m</t>
  </si>
  <si>
    <t>siemens per meter</t>
  </si>
  <si>
    <t>Sec</t>
  </si>
  <si>
    <t>Direction or angle, seconds</t>
  </si>
  <si>
    <t>seconds</t>
  </si>
  <si>
    <t>Seconds</t>
  </si>
  <si>
    <t>T.U.</t>
  </si>
  <si>
    <t>Tritium Unit</t>
  </si>
  <si>
    <t>tCaCO3/Kt</t>
  </si>
  <si>
    <t>Tons of calcium carbonate per kiloton</t>
  </si>
  <si>
    <t>TON</t>
  </si>
  <si>
    <t>Threshold Odor Number</t>
  </si>
  <si>
    <t>tons</t>
  </si>
  <si>
    <t>short tons</t>
  </si>
  <si>
    <t>tons/ac ft</t>
  </si>
  <si>
    <t>Tons per acre feet</t>
  </si>
  <si>
    <t>tons/day</t>
  </si>
  <si>
    <t>Tons per day</t>
  </si>
  <si>
    <t>Torr</t>
  </si>
  <si>
    <t>Pressure, Torr units(vacuum)</t>
  </si>
  <si>
    <t>TU</t>
  </si>
  <si>
    <t>Toxic Units, dividing 100% by the LC50 (% effluent</t>
  </si>
  <si>
    <t>TUc</t>
  </si>
  <si>
    <t>Toxic Unit chronic</t>
  </si>
  <si>
    <t>uE/m2/sec</t>
  </si>
  <si>
    <t>Photosynth. radiation,micro-Einsteins/sq.meter/sec</t>
  </si>
  <si>
    <t>ueq/L</t>
  </si>
  <si>
    <t>Micro-equivalents per Liter</t>
  </si>
  <si>
    <t>ug</t>
  </si>
  <si>
    <t>micrograms</t>
  </si>
  <si>
    <t>ug/cart</t>
  </si>
  <si>
    <t>microgram per cartridge</t>
  </si>
  <si>
    <t>ug/cm2</t>
  </si>
  <si>
    <t>micrograms per square centimeters</t>
  </si>
  <si>
    <t>ug/cm2-day</t>
  </si>
  <si>
    <t>micrograms per squared centimeter per day</t>
  </si>
  <si>
    <t>ug/cm2/day</t>
  </si>
  <si>
    <t>Micrograms per square centimeter per day</t>
  </si>
  <si>
    <t>ug/cm3</t>
  </si>
  <si>
    <t>micrograms per cubic centimeter</t>
  </si>
  <si>
    <t>ug/g</t>
  </si>
  <si>
    <t>micrograms per gram</t>
  </si>
  <si>
    <t>ug/g DW/hr</t>
  </si>
  <si>
    <t>micrograms per gram dry weight per hour</t>
  </si>
  <si>
    <t>ug/hr/g</t>
  </si>
  <si>
    <t>micrograms per hour per gram</t>
  </si>
  <si>
    <t>ug/kg</t>
  </si>
  <si>
    <t>micrograms per kilogram</t>
  </si>
  <si>
    <t>ug/l</t>
  </si>
  <si>
    <t>micrograms per liter</t>
  </si>
  <si>
    <t>ug/m2</t>
  </si>
  <si>
    <t>micrograms per square meter</t>
  </si>
  <si>
    <t>ug/m2-hr</t>
  </si>
  <si>
    <t>micrograms per squared meter per hour</t>
  </si>
  <si>
    <t>ug/m3</t>
  </si>
  <si>
    <t>micrograms per cubic meter</t>
  </si>
  <si>
    <t>um3/cm2</t>
  </si>
  <si>
    <t>cubic microns per square cm</t>
  </si>
  <si>
    <t>um3/l</t>
  </si>
  <si>
    <t>cubic microns per liter</t>
  </si>
  <si>
    <t>um3/ml</t>
  </si>
  <si>
    <t>cubic microns per ml</t>
  </si>
  <si>
    <t>umho</t>
  </si>
  <si>
    <t>Electrical conductance, micro-mhos</t>
  </si>
  <si>
    <t>umho/cm</t>
  </si>
  <si>
    <t>Electrical conductivity, micro-mhos per centimeter</t>
  </si>
  <si>
    <t>umol</t>
  </si>
  <si>
    <t>micro mole</t>
  </si>
  <si>
    <t>umol/g</t>
  </si>
  <si>
    <t>micromoles per gram</t>
  </si>
  <si>
    <t>umol/kg</t>
  </si>
  <si>
    <t>micromoles per kilogram</t>
  </si>
  <si>
    <t>umol/L</t>
  </si>
  <si>
    <t>micromoles per liter</t>
  </si>
  <si>
    <t>umol/m2/s</t>
  </si>
  <si>
    <t>micro moles per square meter per second</t>
  </si>
  <si>
    <t>umol/S/m2</t>
  </si>
  <si>
    <t>micro moles per siemen per square meter</t>
  </si>
  <si>
    <t>units/cm</t>
  </si>
  <si>
    <t>Units per centimeter, for UV absorbance</t>
  </si>
  <si>
    <t>uS/cm</t>
  </si>
  <si>
    <t>Micro-Siemens per Centimeter</t>
  </si>
  <si>
    <t>uW/cm2</t>
  </si>
  <si>
    <t>micro-watts per square centimeter</t>
  </si>
  <si>
    <t>volts</t>
  </si>
  <si>
    <t>Electro-motive force, volts</t>
  </si>
  <si>
    <t>Watts</t>
  </si>
  <si>
    <t>Power, Watts</t>
  </si>
  <si>
    <t>weeks</t>
  </si>
  <si>
    <t>Weeks</t>
  </si>
  <si>
    <t>y/m/d</t>
  </si>
  <si>
    <t>year/month/day</t>
  </si>
  <si>
    <t>yd</t>
  </si>
  <si>
    <t>yards</t>
  </si>
  <si>
    <t>yd2</t>
  </si>
  <si>
    <t>Square yards</t>
  </si>
  <si>
    <t>yd3</t>
  </si>
  <si>
    <t>Cubic yards</t>
  </si>
  <si>
    <t>years</t>
  </si>
  <si>
    <t>Years</t>
  </si>
  <si>
    <t>Unit of Measure</t>
  </si>
  <si>
    <t>Date</t>
  </si>
  <si>
    <t>Alsea</t>
  </si>
  <si>
    <t>Applegate</t>
  </si>
  <si>
    <t>Clackamas</t>
  </si>
  <si>
    <t>Coast Fork Willamette</t>
  </si>
  <si>
    <t>Coos</t>
  </si>
  <si>
    <t>Coquille</t>
  </si>
  <si>
    <t>Donner und Blitzen</t>
  </si>
  <si>
    <t>Little Deschutes</t>
  </si>
  <si>
    <t>Lost</t>
  </si>
  <si>
    <t>Lower Columbia</t>
  </si>
  <si>
    <t>Lower Columbia-Sandy</t>
  </si>
  <si>
    <t>Lower Crooked</t>
  </si>
  <si>
    <t>Lower Deschutes</t>
  </si>
  <si>
    <t>Lower John Day</t>
  </si>
  <si>
    <t>Lower Rogue</t>
  </si>
  <si>
    <t>Lower Willamette</t>
  </si>
  <si>
    <t>McKenzie</t>
  </si>
  <si>
    <t>Middle Columbia-Hood</t>
  </si>
  <si>
    <t>Middle Columbia-Lake Wallula</t>
  </si>
  <si>
    <t>Middle Fork Willamette</t>
  </si>
  <si>
    <t>Middle Owyhee</t>
  </si>
  <si>
    <t>Middle Rogue</t>
  </si>
  <si>
    <t>Middle Snake-Payette</t>
  </si>
  <si>
    <t>Middle Snake-Succor</t>
  </si>
  <si>
    <t>Middle Willamette</t>
  </si>
  <si>
    <t>Necanicum</t>
  </si>
  <si>
    <t>Nehalem</t>
  </si>
  <si>
    <t>North Santiam</t>
  </si>
  <si>
    <t>Powder</t>
  </si>
  <si>
    <t>Siletz-Yaquina</t>
  </si>
  <si>
    <t>Siuslaw</t>
  </si>
  <si>
    <t>Sixes</t>
  </si>
  <si>
    <t>South Umpqua</t>
  </si>
  <si>
    <t>Tualatin</t>
  </si>
  <si>
    <t>Umatilla</t>
  </si>
  <si>
    <t>Umpqua</t>
  </si>
  <si>
    <t>Upper Crooked</t>
  </si>
  <si>
    <t>Upper Deschutes</t>
  </si>
  <si>
    <t>Upper Grande Ronde</t>
  </si>
  <si>
    <t>Upper John Day</t>
  </si>
  <si>
    <t>Upper Klamath Lake</t>
  </si>
  <si>
    <t>Upper Willamette</t>
  </si>
  <si>
    <t>Walla Walla</t>
  </si>
  <si>
    <t>Willow</t>
  </si>
  <si>
    <t>Wilson-Trask-Nestucca</t>
  </si>
  <si>
    <t>Yamhill</t>
  </si>
  <si>
    <t>HUC 8 Codes and Names</t>
  </si>
  <si>
    <t>Lower Columbia-Clatskanie</t>
  </si>
  <si>
    <t>Siltcoos</t>
  </si>
  <si>
    <t>Illinois</t>
  </si>
  <si>
    <t>Chetco</t>
  </si>
  <si>
    <t>Smith</t>
  </si>
  <si>
    <t>Lower Klamath</t>
  </si>
  <si>
    <t>Upper Klamath</t>
  </si>
  <si>
    <t>Butte</t>
  </si>
  <si>
    <t>Upper Rogue</t>
  </si>
  <si>
    <t>North Umpqua</t>
  </si>
  <si>
    <t>South Santiam</t>
  </si>
  <si>
    <t>Molalla-Pudding</t>
  </si>
  <si>
    <t>Trout</t>
  </si>
  <si>
    <t>Summer Lake</t>
  </si>
  <si>
    <t>Williamson</t>
  </si>
  <si>
    <t>Sprague</t>
  </si>
  <si>
    <t>Goose Lake</t>
  </si>
  <si>
    <t>Lake Abert</t>
  </si>
  <si>
    <t>Warner Lakes</t>
  </si>
  <si>
    <t>Beaver-South Fork</t>
  </si>
  <si>
    <t>North Fork John Day</t>
  </si>
  <si>
    <t>Middle Fork John Day</t>
  </si>
  <si>
    <t>Silvies</t>
  </si>
  <si>
    <t>Silver</t>
  </si>
  <si>
    <t>Upper Malheur</t>
  </si>
  <si>
    <t>Harney-Malheur Lakes</t>
  </si>
  <si>
    <t>Guano</t>
  </si>
  <si>
    <t>Alvord Lake</t>
  </si>
  <si>
    <t>Thousand-Virgin</t>
  </si>
  <si>
    <t>Upper Quinn</t>
  </si>
  <si>
    <t>East Little Owyhee</t>
  </si>
  <si>
    <t>South Fork Owyhee</t>
  </si>
  <si>
    <t>Crooked-Rattlesnake</t>
  </si>
  <si>
    <t>Jordan</t>
  </si>
  <si>
    <t>Lower Owyhee</t>
  </si>
  <si>
    <t>Lower Malheur</t>
  </si>
  <si>
    <t>Bully</t>
  </si>
  <si>
    <t>Burnt</t>
  </si>
  <si>
    <t>Brownlee Reservoir</t>
  </si>
  <si>
    <t>Hells Canyon</t>
  </si>
  <si>
    <t>Lower Grande Ronde</t>
  </si>
  <si>
    <t>Lower Snake-Asotin</t>
  </si>
  <si>
    <t>Imnaha River</t>
  </si>
  <si>
    <t>Wallowa River</t>
  </si>
  <si>
    <t>Worksheets are color coded by function. The white tabs provide general information on how to use this template, the three blue tabs are used to enter data, the orange tabs provide descriptions and validation guidelines for each column and the green tabs are reference lists for data columns that allow only specific values. Underlined text is hyperlinked to lists of valid values.</t>
  </si>
  <si>
    <t>Column Header Color Guide</t>
  </si>
  <si>
    <t>HUC 8 Search by Name</t>
  </si>
  <si>
    <t>Code</t>
  </si>
  <si>
    <t>HUC 8 Code</t>
  </si>
  <si>
    <t>City</t>
  </si>
  <si>
    <t>3B Analytical</t>
  </si>
  <si>
    <t>Portland</t>
  </si>
  <si>
    <t>ACCU LABS, LLC</t>
  </si>
  <si>
    <t>Independence</t>
  </si>
  <si>
    <t>AgSource Laboratories</t>
  </si>
  <si>
    <t>Alexin Analytical Laboratories, Inc.</t>
  </si>
  <si>
    <t>Tigard</t>
  </si>
  <si>
    <t>Analytical Laboratory Group</t>
  </si>
  <si>
    <t>Eugene</t>
  </si>
  <si>
    <t>Anova Laboratory, LLC</t>
  </si>
  <si>
    <t>Hood River</t>
  </si>
  <si>
    <t>Apex Laboratories, LLC</t>
  </si>
  <si>
    <t>Box R Water Analysis Laboratory, L.L.C.</t>
  </si>
  <si>
    <t>Prineville</t>
  </si>
  <si>
    <t>Camp Rilea Laboratory</t>
  </si>
  <si>
    <t>Warrenton</t>
  </si>
  <si>
    <t>Cascadia Labs</t>
  </si>
  <si>
    <t>ChemHistory</t>
  </si>
  <si>
    <t>Milwaukie</t>
  </si>
  <si>
    <t>Chester LabNet</t>
  </si>
  <si>
    <t>City of Bend Water Quality Laboratory</t>
  </si>
  <si>
    <t>Bend</t>
  </si>
  <si>
    <t>City of Corvallis Water Quality Laboratory</t>
  </si>
  <si>
    <t>Corvallis</t>
  </si>
  <si>
    <t>City of Portland Water Pollution Control Laboratory</t>
  </si>
  <si>
    <t>City of The Dalles Water Quality Lab</t>
  </si>
  <si>
    <t>The Dalles</t>
  </si>
  <si>
    <t>City of Woodburn</t>
  </si>
  <si>
    <t>Woodburn</t>
  </si>
  <si>
    <t>Clackamas County-Water Environment Services-Water Quality Laboratory</t>
  </si>
  <si>
    <t>Oregon City</t>
  </si>
  <si>
    <t>Clackamas River Water Drinking Water Quality Laboratory</t>
  </si>
  <si>
    <t>Clean Water Services - Water Quality Laboratory</t>
  </si>
  <si>
    <t>Hillsboro</t>
  </si>
  <si>
    <t>Coos Bay-North Bend Water Board</t>
  </si>
  <si>
    <t>Coos Bay</t>
  </si>
  <si>
    <t>CS Laboratories, Inc.</t>
  </si>
  <si>
    <t>CTUIR Field Station</t>
  </si>
  <si>
    <t>Pendleton</t>
  </si>
  <si>
    <t>Edge Analytical, Inc - Portland</t>
  </si>
  <si>
    <t>Wilsonville</t>
  </si>
  <si>
    <t>Edge Analytical, Inc. - Bend</t>
  </si>
  <si>
    <t>Edge Analytical, Inc. - Corvallis</t>
  </si>
  <si>
    <t>EVIO Labs - Bend</t>
  </si>
  <si>
    <t>EVIO Labs Eugene</t>
  </si>
  <si>
    <t>EWEB Water Quality Laboratory</t>
  </si>
  <si>
    <t>Springfield</t>
  </si>
  <si>
    <t>Grants Pass Water Laboratory, Inc./The Water Lab</t>
  </si>
  <si>
    <t>Grants Pass</t>
  </si>
  <si>
    <t>Green Leaf Lab</t>
  </si>
  <si>
    <t>GreenHaus Analytical Labs</t>
  </si>
  <si>
    <t>IRON Laboratories Oregon</t>
  </si>
  <si>
    <t>Juniper Analytics</t>
  </si>
  <si>
    <t>Kenevir Research</t>
  </si>
  <si>
    <t>Central Point</t>
  </si>
  <si>
    <t>Klamath Tribes Sprague River Water Quality Laboratory</t>
  </si>
  <si>
    <t>Chiloquin</t>
  </si>
  <si>
    <t>LabCor Eugene</t>
  </si>
  <si>
    <t>LabCor Portland</t>
  </si>
  <si>
    <t>Lightscale Labs</t>
  </si>
  <si>
    <t>McCowan Clinical Laboratory Inc.</t>
  </si>
  <si>
    <t>MRX Labs</t>
  </si>
  <si>
    <t>MW labs</t>
  </si>
  <si>
    <t>Neilson Research Corporation</t>
  </si>
  <si>
    <t>Medford</t>
  </si>
  <si>
    <t>OG Analytical</t>
  </si>
  <si>
    <t>OMIC USA Inc.</t>
  </si>
  <si>
    <t>ORC Laboratory</t>
  </si>
  <si>
    <t>Pendleton Wastewater Treatment Plant</t>
  </si>
  <si>
    <t>pH Laboratories llc dba pH Labs</t>
  </si>
  <si>
    <t>Lake Oswego</t>
  </si>
  <si>
    <t>Pixis Labs - Portland</t>
  </si>
  <si>
    <t>Portland Water Bureau Laboratory</t>
  </si>
  <si>
    <t>Rose City Laboratories</t>
  </si>
  <si>
    <t>SC Laboratories Oregon LLC</t>
  </si>
  <si>
    <t>Sea of Green Analytical, LLC</t>
  </si>
  <si>
    <t>South Beach</t>
  </si>
  <si>
    <t>Spring Street Analytical Laboratory</t>
  </si>
  <si>
    <t>Klamath Falls</t>
  </si>
  <si>
    <t>Synergistic Pesticide Laboratory, LLC</t>
  </si>
  <si>
    <t>Table Rock Analytical Laboratory</t>
  </si>
  <si>
    <t>TestAmerica ASL</t>
  </si>
  <si>
    <t>The Water Lab</t>
  </si>
  <si>
    <t>Umpqua Research Company</t>
  </si>
  <si>
    <t>Myrtle Creek</t>
  </si>
  <si>
    <t>Umpqua Research Company (Bend)</t>
  </si>
  <si>
    <t>Veolia Water Laboratory- Gresham</t>
  </si>
  <si>
    <t>Waterlab Corp.</t>
  </si>
  <si>
    <t>Salem</t>
  </si>
  <si>
    <t>Willow Lake Laboratory, City of Salem</t>
  </si>
  <si>
    <t>WYEAST Environmental Sciences</t>
  </si>
  <si>
    <t>Analytical Labs and Cities</t>
  </si>
  <si>
    <t>Lab</t>
  </si>
  <si>
    <t>Valid Values - Monitoring Locations</t>
  </si>
  <si>
    <t>Valid Values - Results</t>
  </si>
  <si>
    <t>Platinum Cobalt Units (color) - APHA = Pt-Co = Hazen Color</t>
  </si>
  <si>
    <t>Units of Measure by Description</t>
  </si>
  <si>
    <t>Unit</t>
  </si>
  <si>
    <t>Composite</t>
  </si>
  <si>
    <t>Monitoring Location Comments</t>
  </si>
  <si>
    <t>County Name</t>
  </si>
  <si>
    <t xml:space="preserve">Well Hole Depth </t>
  </si>
  <si>
    <t>Alternate ID</t>
  </si>
  <si>
    <t>Alternate Context</t>
  </si>
  <si>
    <t>Stormwater</t>
  </si>
  <si>
    <t>Surface Water</t>
  </si>
  <si>
    <t>Method ID Allowed Value</t>
  </si>
  <si>
    <t>Method Context Allowed Value</t>
  </si>
  <si>
    <t>00-01</t>
  </si>
  <si>
    <t>USEPA</t>
  </si>
  <si>
    <t>00-02</t>
  </si>
  <si>
    <t>00-03</t>
  </si>
  <si>
    <t>00-04</t>
  </si>
  <si>
    <t>00-05</t>
  </si>
  <si>
    <t>00-06</t>
  </si>
  <si>
    <t>00-07</t>
  </si>
  <si>
    <t>00-09</t>
  </si>
  <si>
    <t>0010(B)</t>
  </si>
  <si>
    <t>0010(BT)</t>
  </si>
  <si>
    <t>0010(W)</t>
  </si>
  <si>
    <t>0011-0</t>
  </si>
  <si>
    <t>0011A</t>
  </si>
  <si>
    <t>002(A)</t>
  </si>
  <si>
    <t>002(W)</t>
  </si>
  <si>
    <t>0023A</t>
  </si>
  <si>
    <t>004(A)</t>
  </si>
  <si>
    <t>004(S)</t>
  </si>
  <si>
    <t>004(W)</t>
  </si>
  <si>
    <t>005(A)</t>
  </si>
  <si>
    <t>005(BT)</t>
  </si>
  <si>
    <t>005(S)</t>
  </si>
  <si>
    <t>005(W)</t>
  </si>
  <si>
    <t>008(BT)</t>
  </si>
  <si>
    <t>008(S)</t>
  </si>
  <si>
    <t>008(V)</t>
  </si>
  <si>
    <t>008(W)</t>
  </si>
  <si>
    <t>10-107-04-1-A</t>
  </si>
  <si>
    <t>LACHAT</t>
  </si>
  <si>
    <t>10-107-04-1-C</t>
  </si>
  <si>
    <t>10-107-04-1-J</t>
  </si>
  <si>
    <t>10-107-04-1-O</t>
  </si>
  <si>
    <t>10-107-06-1-J</t>
  </si>
  <si>
    <t>10-107-06-2-B</t>
  </si>
  <si>
    <t>10-107-06-2-E</t>
  </si>
  <si>
    <t>10-107-06-2-M</t>
  </si>
  <si>
    <t>10-107-06-2-O</t>
  </si>
  <si>
    <t>10-109-12-2-A</t>
  </si>
  <si>
    <t>10-115-01-1-B</t>
  </si>
  <si>
    <t>10-115-01-1-F</t>
  </si>
  <si>
    <t>10-115-01-1-O</t>
  </si>
  <si>
    <t>10-115-01-2-B</t>
  </si>
  <si>
    <t>10-117-07-1-A</t>
  </si>
  <si>
    <t>10-117-07-1-B</t>
  </si>
  <si>
    <t>10-204-00-1-X</t>
  </si>
  <si>
    <t>10-308-00-1-A</t>
  </si>
  <si>
    <t>10-510-00-1-A</t>
  </si>
  <si>
    <t>10-511-00-1-A</t>
  </si>
  <si>
    <t>NIOSH</t>
  </si>
  <si>
    <t>HACH</t>
  </si>
  <si>
    <t>1002-8-2009</t>
  </si>
  <si>
    <t>TNRCC</t>
  </si>
  <si>
    <t>101A</t>
  </si>
  <si>
    <t>10200-F</t>
  </si>
  <si>
    <t>APHA</t>
  </si>
  <si>
    <t>10200-G</t>
  </si>
  <si>
    <t>10200-H</t>
  </si>
  <si>
    <t>10200-I</t>
  </si>
  <si>
    <t>10200-J</t>
  </si>
  <si>
    <t>10200H(2)</t>
  </si>
  <si>
    <t>10200H(3)</t>
  </si>
  <si>
    <t>1030-E</t>
  </si>
  <si>
    <t>APHA_SM20ED</t>
  </si>
  <si>
    <t>10300-C</t>
  </si>
  <si>
    <t>10300-D</t>
  </si>
  <si>
    <t>10400-D</t>
  </si>
  <si>
    <t>10400-E</t>
  </si>
  <si>
    <t>10500-C</t>
  </si>
  <si>
    <t>107A</t>
  </si>
  <si>
    <t>10A</t>
  </si>
  <si>
    <t>10AU</t>
  </si>
  <si>
    <t>Turner Designs</t>
  </si>
  <si>
    <t>10B</t>
  </si>
  <si>
    <t>1103.1 (MODIFIED)</t>
  </si>
  <si>
    <t>12 (ATM PB)</t>
  </si>
  <si>
    <t>12 (ISOTOPES)</t>
  </si>
  <si>
    <t>120.1_M</t>
  </si>
  <si>
    <t>IL/SWSD</t>
  </si>
  <si>
    <t>USDOC/NOAA</t>
  </si>
  <si>
    <t>135-00 (QUALITATIVE)</t>
  </si>
  <si>
    <t>USDOI/USGS</t>
  </si>
  <si>
    <t>1367-99</t>
  </si>
  <si>
    <t>ASTM</t>
  </si>
  <si>
    <t>13A</t>
  </si>
  <si>
    <t>13B</t>
  </si>
  <si>
    <t>15-5</t>
  </si>
  <si>
    <t>ASA(2ND ED.)</t>
  </si>
  <si>
    <t>pH</t>
  </si>
  <si>
    <t>150.2_M</t>
  </si>
  <si>
    <t>160.1_M</t>
  </si>
  <si>
    <t>160.2_M</t>
  </si>
  <si>
    <t>Acetonitrile</t>
  </si>
  <si>
    <t>1613(S)</t>
  </si>
  <si>
    <t>1613(W)</t>
  </si>
  <si>
    <t>1620(A)</t>
  </si>
  <si>
    <t>1620(B)</t>
  </si>
  <si>
    <t>1620(C)</t>
  </si>
  <si>
    <t>1620(D)</t>
  </si>
  <si>
    <t>1624(S)</t>
  </si>
  <si>
    <t>1624(W)</t>
  </si>
  <si>
    <t>1625(AW)</t>
  </si>
  <si>
    <t>1625(BNW)</t>
  </si>
  <si>
    <t>1625(S)</t>
  </si>
  <si>
    <t>1625(T)</t>
  </si>
  <si>
    <t>1631E</t>
  </si>
  <si>
    <t>Oil and Grease</t>
  </si>
  <si>
    <t>1656(ECD)</t>
  </si>
  <si>
    <t>1656(HSD)</t>
  </si>
  <si>
    <t>1664A</t>
  </si>
  <si>
    <t>1668A</t>
  </si>
  <si>
    <t>1668A (TISSUE)</t>
  </si>
  <si>
    <t>1668A (WATER)</t>
  </si>
  <si>
    <t>1668B</t>
  </si>
  <si>
    <t>16A</t>
  </si>
  <si>
    <t>16B</t>
  </si>
  <si>
    <t>1A</t>
  </si>
  <si>
    <t>1AP73-7</t>
  </si>
  <si>
    <t>ENV/CANADA</t>
  </si>
  <si>
    <t>1AP77-A</t>
  </si>
  <si>
    <t>1RM-1</t>
  </si>
  <si>
    <t>1RM-15</t>
  </si>
  <si>
    <t>1RM-19</t>
  </si>
  <si>
    <t>1RM-20</t>
  </si>
  <si>
    <t>1RM-5</t>
  </si>
  <si>
    <t>1RM-6</t>
  </si>
  <si>
    <t>1RM-7</t>
  </si>
  <si>
    <t>Lead</t>
  </si>
  <si>
    <t>1SRM-1</t>
  </si>
  <si>
    <t>2.1 (ATM SO2)</t>
  </si>
  <si>
    <t>2.1 (PART.PM10)</t>
  </si>
  <si>
    <t>2.1A</t>
  </si>
  <si>
    <t>200.1(FLAA)</t>
  </si>
  <si>
    <t>200.1(GFAA)</t>
  </si>
  <si>
    <t>200.1(ICP)</t>
  </si>
  <si>
    <t>200.10_M</t>
  </si>
  <si>
    <t>200.62(B)</t>
  </si>
  <si>
    <t>200.62(C)</t>
  </si>
  <si>
    <t>200.7(S)</t>
  </si>
  <si>
    <t>200.7(W)</t>
  </si>
  <si>
    <t>200.7_M</t>
  </si>
  <si>
    <t>200.8(S)</t>
  </si>
  <si>
    <t>200.8(W)</t>
  </si>
  <si>
    <t>201(CSR)</t>
  </si>
  <si>
    <t>201(EGR)</t>
  </si>
  <si>
    <t>202.1_M</t>
  </si>
  <si>
    <t>202.2_M</t>
  </si>
  <si>
    <t>202.2_M/HG)</t>
  </si>
  <si>
    <t>202.62(D)</t>
  </si>
  <si>
    <t>203A</t>
  </si>
  <si>
    <t>203B</t>
  </si>
  <si>
    <t>203C</t>
  </si>
  <si>
    <t>204.1_M</t>
  </si>
  <si>
    <t>204.2_M</t>
  </si>
  <si>
    <t>206.2_M</t>
  </si>
  <si>
    <t>206.3_M</t>
  </si>
  <si>
    <t>208.1_M</t>
  </si>
  <si>
    <t>208.2_M</t>
  </si>
  <si>
    <t>210.1_M</t>
  </si>
  <si>
    <t>210.2_M</t>
  </si>
  <si>
    <t>USFDA</t>
  </si>
  <si>
    <t>2120-B</t>
  </si>
  <si>
    <t>2120-C</t>
  </si>
  <si>
    <t>2120-D</t>
  </si>
  <si>
    <t>2120-E</t>
  </si>
  <si>
    <t>213.1_M</t>
  </si>
  <si>
    <t>213.2_M</t>
  </si>
  <si>
    <t>2130-B</t>
  </si>
  <si>
    <t>215.1_M</t>
  </si>
  <si>
    <t>2150 B</t>
  </si>
  <si>
    <t>2160-B</t>
  </si>
  <si>
    <t>2160-C</t>
  </si>
  <si>
    <t>218.1_M</t>
  </si>
  <si>
    <t>218.2_M</t>
  </si>
  <si>
    <t>219.1_M</t>
  </si>
  <si>
    <t>219.2_M</t>
  </si>
  <si>
    <t>220.1_M</t>
  </si>
  <si>
    <t>220.2_M</t>
  </si>
  <si>
    <t>2310 B</t>
  </si>
  <si>
    <t>2320-B</t>
  </si>
  <si>
    <t>2340B</t>
  </si>
  <si>
    <t>2340C</t>
  </si>
  <si>
    <t>2350-B</t>
  </si>
  <si>
    <t>2350-C</t>
  </si>
  <si>
    <t>2350-D</t>
  </si>
  <si>
    <t>2350-E</t>
  </si>
  <si>
    <t>236.1_M</t>
  </si>
  <si>
    <t>236.2_M</t>
  </si>
  <si>
    <t>239.1_M</t>
  </si>
  <si>
    <t>239.2_M</t>
  </si>
  <si>
    <t>24-5.4</t>
  </si>
  <si>
    <t>242.1_M</t>
  </si>
  <si>
    <t>243.1_M</t>
  </si>
  <si>
    <t>243.2_M</t>
  </si>
  <si>
    <t>245.1_M</t>
  </si>
  <si>
    <t>245.2_M</t>
  </si>
  <si>
    <t>245.5_M</t>
  </si>
  <si>
    <t>249.1_M</t>
  </si>
  <si>
    <t>249.2_M</t>
  </si>
  <si>
    <t>Acrolein</t>
  </si>
  <si>
    <t>2510B</t>
  </si>
  <si>
    <t>2520-B</t>
  </si>
  <si>
    <t>2520-C</t>
  </si>
  <si>
    <t>2520-D</t>
  </si>
  <si>
    <t>2530-B</t>
  </si>
  <si>
    <t>2530-C</t>
  </si>
  <si>
    <t>2540-B</t>
  </si>
  <si>
    <t>2540-C</t>
  </si>
  <si>
    <t>2540-D</t>
  </si>
  <si>
    <t>2540-E</t>
  </si>
  <si>
    <t>2540-F</t>
  </si>
  <si>
    <t>2540-G</t>
  </si>
  <si>
    <t>2550 B</t>
  </si>
  <si>
    <t>2560-B</t>
  </si>
  <si>
    <t>2560-C</t>
  </si>
  <si>
    <t>2560-D</t>
  </si>
  <si>
    <t>2570-B</t>
  </si>
  <si>
    <t>258.1_M</t>
  </si>
  <si>
    <t>25A</t>
  </si>
  <si>
    <t>25B</t>
  </si>
  <si>
    <t>25C</t>
  </si>
  <si>
    <t>25D</t>
  </si>
  <si>
    <t>25E</t>
  </si>
  <si>
    <t>26A</t>
  </si>
  <si>
    <t>270.2_M</t>
  </si>
  <si>
    <t>272.1_M</t>
  </si>
  <si>
    <t>272.2_M</t>
  </si>
  <si>
    <t>273.1_M</t>
  </si>
  <si>
    <t>279.1_M</t>
  </si>
  <si>
    <t>279.2_M</t>
  </si>
  <si>
    <t>28000-88</t>
  </si>
  <si>
    <t>286.1_M</t>
  </si>
  <si>
    <t>286.2_M</t>
  </si>
  <si>
    <t>289.1_M</t>
  </si>
  <si>
    <t>289.2_M</t>
  </si>
  <si>
    <t>29-3.5.2</t>
  </si>
  <si>
    <t>3.2-B</t>
  </si>
  <si>
    <t>3.2-C</t>
  </si>
  <si>
    <t>3.2-D</t>
  </si>
  <si>
    <t>3.3-B</t>
  </si>
  <si>
    <t>3.3-C</t>
  </si>
  <si>
    <t>300(A)</t>
  </si>
  <si>
    <t>300(B)</t>
  </si>
  <si>
    <t>300_M</t>
  </si>
  <si>
    <t>3030 E</t>
  </si>
  <si>
    <t>3030 F</t>
  </si>
  <si>
    <t>3030 G</t>
  </si>
  <si>
    <t>3030 H</t>
  </si>
  <si>
    <t>3030 I</t>
  </si>
  <si>
    <t>3030 J</t>
  </si>
  <si>
    <t>3030 K</t>
  </si>
  <si>
    <t>3030B</t>
  </si>
  <si>
    <t>3030C</t>
  </si>
  <si>
    <t>3030D</t>
  </si>
  <si>
    <t>304A</t>
  </si>
  <si>
    <t>304B</t>
  </si>
  <si>
    <t>3050B</t>
  </si>
  <si>
    <t>306A</t>
  </si>
  <si>
    <t>310.1_M</t>
  </si>
  <si>
    <t>3111-B</t>
  </si>
  <si>
    <t>3111-C</t>
  </si>
  <si>
    <t>3111-D</t>
  </si>
  <si>
    <t>3111-E</t>
  </si>
  <si>
    <t>3112-B</t>
  </si>
  <si>
    <t>3113-B</t>
  </si>
  <si>
    <t>3114-B</t>
  </si>
  <si>
    <t>3114-C</t>
  </si>
  <si>
    <t>3120 B (TOTAL)</t>
  </si>
  <si>
    <t>3135.2I</t>
  </si>
  <si>
    <t>317.0REV2.0</t>
  </si>
  <si>
    <t>325_M(A)</t>
  </si>
  <si>
    <t>325_M(B)</t>
  </si>
  <si>
    <t>327.0 REV1.1</t>
  </si>
  <si>
    <t>335.2(MIDI)</t>
  </si>
  <si>
    <t>335.2_M(S)</t>
  </si>
  <si>
    <t>335.2_MA(W)</t>
  </si>
  <si>
    <t>335.2_MB(W)</t>
  </si>
  <si>
    <t>335.2_MC(W)</t>
  </si>
  <si>
    <t>35-00 (QUANTITATIVE)</t>
  </si>
  <si>
    <t>35-00 (TAXONOMIC ID)</t>
  </si>
  <si>
    <t>350.2 (TITRATION)</t>
  </si>
  <si>
    <t>350.2 NESSLERIZATION</t>
  </si>
  <si>
    <t>350.2(A)</t>
  </si>
  <si>
    <t>350.2(B)</t>
  </si>
  <si>
    <t>350.2(C)</t>
  </si>
  <si>
    <t>3500-AG(B)</t>
  </si>
  <si>
    <t>3500-AG(C)</t>
  </si>
  <si>
    <t>3500-AG(D)</t>
  </si>
  <si>
    <t>3500-AL(B)</t>
  </si>
  <si>
    <t>3500-AL(C)</t>
  </si>
  <si>
    <t>3500-AL(D)</t>
  </si>
  <si>
    <t>3500-AL(E)</t>
  </si>
  <si>
    <t>3500-AS(B)</t>
  </si>
  <si>
    <t>3500-AS(C)</t>
  </si>
  <si>
    <t>3500-AS(D)</t>
  </si>
  <si>
    <t>3500-AU</t>
  </si>
  <si>
    <t>3500-BA(B)</t>
  </si>
  <si>
    <t>3500-BA(C)</t>
  </si>
  <si>
    <t>3500-BE(B)</t>
  </si>
  <si>
    <t>3500-BE(C)</t>
  </si>
  <si>
    <t>3500-BE(D)</t>
  </si>
  <si>
    <t>3500-BI</t>
  </si>
  <si>
    <t>3500-CA(B)</t>
  </si>
  <si>
    <t>3500-CA(C)</t>
  </si>
  <si>
    <t>3500-CA(D)</t>
  </si>
  <si>
    <t>3500-CD(B)</t>
  </si>
  <si>
    <t>3500-CD(C)</t>
  </si>
  <si>
    <t>3500-CD(D)</t>
  </si>
  <si>
    <t>3500-CO(B)</t>
  </si>
  <si>
    <t>3500-CO(C)</t>
  </si>
  <si>
    <t>3500-CR(B)</t>
  </si>
  <si>
    <t>APHA_SM21ED</t>
  </si>
  <si>
    <t>3500-CR(C)</t>
  </si>
  <si>
    <t>3500-CR(D)</t>
  </si>
  <si>
    <t>3500-CR(E)</t>
  </si>
  <si>
    <t>3500-CS</t>
  </si>
  <si>
    <t>3500-CU(B)</t>
  </si>
  <si>
    <t>3500-CU(C)</t>
  </si>
  <si>
    <t>3500-CU(D)</t>
  </si>
  <si>
    <t>3500-CU(E)</t>
  </si>
  <si>
    <t>3500-FE(B)</t>
  </si>
  <si>
    <t>3500-FE(C)</t>
  </si>
  <si>
    <t>3500-FE(D)</t>
  </si>
  <si>
    <t>3500-HG(B)</t>
  </si>
  <si>
    <t>3500-HG(C)</t>
  </si>
  <si>
    <t>3500-IR</t>
  </si>
  <si>
    <t>3500-K-B</t>
  </si>
  <si>
    <t>3500-K-C</t>
  </si>
  <si>
    <t>3500-K-D</t>
  </si>
  <si>
    <t>3500-K-E</t>
  </si>
  <si>
    <t>3500-LI(B)</t>
  </si>
  <si>
    <t>3500-LI(C)</t>
  </si>
  <si>
    <t>3500-LI(D)</t>
  </si>
  <si>
    <t>3500-MG(B)</t>
  </si>
  <si>
    <t>3500-MG(C)</t>
  </si>
  <si>
    <t>3500-MG(D)</t>
  </si>
  <si>
    <t>3500-MG(E)</t>
  </si>
  <si>
    <t>3500-MN(B)</t>
  </si>
  <si>
    <t>3500-MN(C)</t>
  </si>
  <si>
    <t>3500-MN(D)</t>
  </si>
  <si>
    <t>3500-MO(B)</t>
  </si>
  <si>
    <t>3500-MO(C)</t>
  </si>
  <si>
    <t>3500-NA(B)</t>
  </si>
  <si>
    <t>3500-NA(C)</t>
  </si>
  <si>
    <t>3500-NA(D)</t>
  </si>
  <si>
    <t>3500-NI(B)</t>
  </si>
  <si>
    <t>3500-NI(C)</t>
  </si>
  <si>
    <t>3500-OS</t>
  </si>
  <si>
    <t>3500-PB(B)</t>
  </si>
  <si>
    <t>3500-PB(C)</t>
  </si>
  <si>
    <t>3500-PB(D)</t>
  </si>
  <si>
    <t>3500-PD</t>
  </si>
  <si>
    <t>3500-PT</t>
  </si>
  <si>
    <t>3500-RE</t>
  </si>
  <si>
    <t>3500-RH</t>
  </si>
  <si>
    <t>3500-RU</t>
  </si>
  <si>
    <t>3500-SB(B)</t>
  </si>
  <si>
    <t>3500-SB(C)</t>
  </si>
  <si>
    <t>3500-SE(C)</t>
  </si>
  <si>
    <t>3500-SE(D)</t>
  </si>
  <si>
    <t>3500-SE(E)</t>
  </si>
  <si>
    <t>3500-SE(F)</t>
  </si>
  <si>
    <t>3500-SE(G)</t>
  </si>
  <si>
    <t>3500-SE(H)</t>
  </si>
  <si>
    <t>3500-SE(I)</t>
  </si>
  <si>
    <t>3500-SN</t>
  </si>
  <si>
    <t>3500-SR(B)</t>
  </si>
  <si>
    <t>3500-SR(C)</t>
  </si>
  <si>
    <t>3500-SR(D)</t>
  </si>
  <si>
    <t>3500-TH</t>
  </si>
  <si>
    <t>3500-TI</t>
  </si>
  <si>
    <t>3500-TL(B)</t>
  </si>
  <si>
    <t>3500-TL(C)</t>
  </si>
  <si>
    <t>3500-V-B</t>
  </si>
  <si>
    <t>3500-V-C</t>
  </si>
  <si>
    <t>3500-V-D</t>
  </si>
  <si>
    <t>3500-ZN(B)</t>
  </si>
  <si>
    <t>3500-ZN(C)</t>
  </si>
  <si>
    <t>3500-ZN(D)</t>
  </si>
  <si>
    <t>3500-ZN(E)</t>
  </si>
  <si>
    <t>3500-ZN(F)</t>
  </si>
  <si>
    <t>350_M(A)</t>
  </si>
  <si>
    <t>350_M(B)</t>
  </si>
  <si>
    <t>350_M(C)</t>
  </si>
  <si>
    <t>351.3 (ELECTRODE)</t>
  </si>
  <si>
    <t>351.3 (TITRATION)</t>
  </si>
  <si>
    <t>351.3 NESSLERIZATION</t>
  </si>
  <si>
    <t>351.3(A)</t>
  </si>
  <si>
    <t>351.3(B)</t>
  </si>
  <si>
    <t>351.3(C)</t>
  </si>
  <si>
    <t>3520C</t>
  </si>
  <si>
    <t>353.2_M</t>
  </si>
  <si>
    <t>3535A</t>
  </si>
  <si>
    <t>3640A</t>
  </si>
  <si>
    <t>365_M</t>
  </si>
  <si>
    <t>375_M(A)</t>
  </si>
  <si>
    <t>375_M(B)</t>
  </si>
  <si>
    <t>380-75WE</t>
  </si>
  <si>
    <t>Technicon</t>
  </si>
  <si>
    <t>3A</t>
  </si>
  <si>
    <t>3H-01</t>
  </si>
  <si>
    <t>USDOE/EML</t>
  </si>
  <si>
    <t>3H-02</t>
  </si>
  <si>
    <t>3H-03</t>
  </si>
  <si>
    <t>3H-04-RC</t>
  </si>
  <si>
    <t>410_M(A)</t>
  </si>
  <si>
    <t>410_M(B)</t>
  </si>
  <si>
    <t>4110-B</t>
  </si>
  <si>
    <t>4110-C</t>
  </si>
  <si>
    <t>4110D</t>
  </si>
  <si>
    <t>415.2_M</t>
  </si>
  <si>
    <t>440(S)</t>
  </si>
  <si>
    <t>440(W)</t>
  </si>
  <si>
    <t>4500-B-B</t>
  </si>
  <si>
    <t>4500-B-C</t>
  </si>
  <si>
    <t>4500-B-D</t>
  </si>
  <si>
    <t>4500-BR(B)</t>
  </si>
  <si>
    <t>4500-BR(C)</t>
  </si>
  <si>
    <t>4500-CL(B)</t>
  </si>
  <si>
    <t>4500-CL(C)</t>
  </si>
  <si>
    <t>4500-CL(D)</t>
  </si>
  <si>
    <t>4500-CL(E)</t>
  </si>
  <si>
    <t>4500-CL(F)</t>
  </si>
  <si>
    <t>4500-CL(G)</t>
  </si>
  <si>
    <t>4500-CL(H)</t>
  </si>
  <si>
    <t>4500-CL(I)</t>
  </si>
  <si>
    <t>4500-CL-(B)</t>
  </si>
  <si>
    <t>4500-CL-(C)</t>
  </si>
  <si>
    <t>4500-CL-(D)</t>
  </si>
  <si>
    <t>4500-CL-(E)</t>
  </si>
  <si>
    <t>4500-CL-(F)</t>
  </si>
  <si>
    <t>4500-CL-(G)</t>
  </si>
  <si>
    <t>4500-CLO(B)</t>
  </si>
  <si>
    <t>4500-CLO(C)</t>
  </si>
  <si>
    <t>4500-CLO(D)</t>
  </si>
  <si>
    <t>4500-CLO(E)</t>
  </si>
  <si>
    <t>4500-CLO2 C</t>
  </si>
  <si>
    <t>4500-CLO2 E</t>
  </si>
  <si>
    <t>4500-CN(C)</t>
  </si>
  <si>
    <t>4500-CN(D)</t>
  </si>
  <si>
    <t>4500-CN(E)</t>
  </si>
  <si>
    <t>4500-CN(F)</t>
  </si>
  <si>
    <t>4500-CN(G)</t>
  </si>
  <si>
    <t>4500-CN(H)</t>
  </si>
  <si>
    <t>4500-CN(I)</t>
  </si>
  <si>
    <t>4500-CN(J)</t>
  </si>
  <si>
    <t>4500-CN(K)</t>
  </si>
  <si>
    <t>4500-CN(L)</t>
  </si>
  <si>
    <t>4500-CN(M)</t>
  </si>
  <si>
    <t>4500-CN-B</t>
  </si>
  <si>
    <t>4500-CO2(B)</t>
  </si>
  <si>
    <t>4500-CO2(C)</t>
  </si>
  <si>
    <t>4500-F-B</t>
  </si>
  <si>
    <t>4500-F-C</t>
  </si>
  <si>
    <t>4500-F-D</t>
  </si>
  <si>
    <t>4500-F-E</t>
  </si>
  <si>
    <t>4500-F-F</t>
  </si>
  <si>
    <t>4500-H</t>
  </si>
  <si>
    <t>4500-H+B</t>
  </si>
  <si>
    <t>4500-I-(B)</t>
  </si>
  <si>
    <t>4500-I-(C)</t>
  </si>
  <si>
    <t>4500-I-B</t>
  </si>
  <si>
    <t>4500-I-C</t>
  </si>
  <si>
    <t>4500-KMNO4</t>
  </si>
  <si>
    <t>4500-N(ORG) C</t>
  </si>
  <si>
    <t>4500-N-B</t>
  </si>
  <si>
    <t>4500-N-C</t>
  </si>
  <si>
    <t>4500-NH3 B</t>
  </si>
  <si>
    <t>4500-NH3 B PRE</t>
  </si>
  <si>
    <t>4500-NH3 C</t>
  </si>
  <si>
    <t>4500-NH3 D</t>
  </si>
  <si>
    <t>4500-NH3 E</t>
  </si>
  <si>
    <t>4500-NH3 G</t>
  </si>
  <si>
    <t>4500-NH3 H</t>
  </si>
  <si>
    <t>4500-NH3(C)</t>
  </si>
  <si>
    <t>4500-NH3(D)</t>
  </si>
  <si>
    <t>4500-NH3(E)</t>
  </si>
  <si>
    <t>4500-NH3(F)</t>
  </si>
  <si>
    <t>4500-NH3(G)</t>
  </si>
  <si>
    <t>4500-NH3(H)</t>
  </si>
  <si>
    <t>4500-NO2(B)</t>
  </si>
  <si>
    <t>4500-NO2(C)</t>
  </si>
  <si>
    <t>4500-NO3 D</t>
  </si>
  <si>
    <t>4500-NO3(B)</t>
  </si>
  <si>
    <t>4500-NO3(C)</t>
  </si>
  <si>
    <t>4500-NO3(D)</t>
  </si>
  <si>
    <t>4500-NO3(E)</t>
  </si>
  <si>
    <t>4500-NO3(F)</t>
  </si>
  <si>
    <t>4500-NO3(G)</t>
  </si>
  <si>
    <t>4500-NO3(H)</t>
  </si>
  <si>
    <t>4500-NO3(I)</t>
  </si>
  <si>
    <t>4500-NOR(B)</t>
  </si>
  <si>
    <t>4500-NOR(C)</t>
  </si>
  <si>
    <t>4500-NORG D</t>
  </si>
  <si>
    <t>4500-NORGB</t>
  </si>
  <si>
    <t>4500-NORG C</t>
  </si>
  <si>
    <t>4500-O-B</t>
  </si>
  <si>
    <t>4500-O-C</t>
  </si>
  <si>
    <t>4500-O-D</t>
  </si>
  <si>
    <t>4500-O-E</t>
  </si>
  <si>
    <t>4500-O-F</t>
  </si>
  <si>
    <t>4500-O-G</t>
  </si>
  <si>
    <t>4500-O3</t>
  </si>
  <si>
    <t>4500-O3 B</t>
  </si>
  <si>
    <t>4500-P B</t>
  </si>
  <si>
    <t>4500-P-C</t>
  </si>
  <si>
    <t>4500-P-D</t>
  </si>
  <si>
    <t>4500-P-E</t>
  </si>
  <si>
    <t>4500-P-G</t>
  </si>
  <si>
    <t>4500-P-H</t>
  </si>
  <si>
    <t>4500-P-I</t>
  </si>
  <si>
    <t>4500-P-J</t>
  </si>
  <si>
    <t>4500-S-2 E</t>
  </si>
  <si>
    <t>4500-S-2 F</t>
  </si>
  <si>
    <t>4500-S2(D)</t>
  </si>
  <si>
    <t>4500-S2(E)</t>
  </si>
  <si>
    <t>4500-S2(F)</t>
  </si>
  <si>
    <t>4500-S2(G)</t>
  </si>
  <si>
    <t>4500-S2(I)</t>
  </si>
  <si>
    <t>4500-S2(J)</t>
  </si>
  <si>
    <t>4500-SI(B)</t>
  </si>
  <si>
    <t>4500-SI(C)</t>
  </si>
  <si>
    <t>4500-SI(D)</t>
  </si>
  <si>
    <t>4500-SI(E)</t>
  </si>
  <si>
    <t>4500-SI(F)</t>
  </si>
  <si>
    <t>4500-SI(G)</t>
  </si>
  <si>
    <t>4500-SIO2 C</t>
  </si>
  <si>
    <t>4500-SIO2 D</t>
  </si>
  <si>
    <t>4500-SIO2 E</t>
  </si>
  <si>
    <t>4500-SIO2(F)</t>
  </si>
  <si>
    <t>4500-SIO2-C</t>
  </si>
  <si>
    <t>4500-SO3(B)</t>
  </si>
  <si>
    <t>4500-SO3(C)</t>
  </si>
  <si>
    <t>4500-SO32- B</t>
  </si>
  <si>
    <t>4500-SO4(B)</t>
  </si>
  <si>
    <t>4500-SO4(C)</t>
  </si>
  <si>
    <t>4500-SO4(D)</t>
  </si>
  <si>
    <t>4500-SO4(E)</t>
  </si>
  <si>
    <t>4500-SO4(F)</t>
  </si>
  <si>
    <t>4500-SO42- C</t>
  </si>
  <si>
    <t>4500-SO42- D</t>
  </si>
  <si>
    <t>ABRAXIS LLC</t>
  </si>
  <si>
    <t>50020B</t>
  </si>
  <si>
    <t>502.2 (BY ELCD)</t>
  </si>
  <si>
    <t>502.2 (BY PID)</t>
  </si>
  <si>
    <t>502.2(ELCD)</t>
  </si>
  <si>
    <t>502.2(PID)</t>
  </si>
  <si>
    <t>5021A</t>
  </si>
  <si>
    <t>5030C</t>
  </si>
  <si>
    <t>5040A</t>
  </si>
  <si>
    <t>5041A</t>
  </si>
  <si>
    <t>5077 (SUSP SED COLL)</t>
  </si>
  <si>
    <t>508A</t>
  </si>
  <si>
    <t>50APP-A</t>
  </si>
  <si>
    <t>50APP-B</t>
  </si>
  <si>
    <t>50APP-C</t>
  </si>
  <si>
    <t>50APP-D</t>
  </si>
  <si>
    <t>50APP-E</t>
  </si>
  <si>
    <t>50APP-F</t>
  </si>
  <si>
    <t>50APP-G</t>
  </si>
  <si>
    <t>50APP-J</t>
  </si>
  <si>
    <t>51 INVERT COLLECTION</t>
  </si>
  <si>
    <t>MI DEQ SURFACE WATER</t>
  </si>
  <si>
    <t>5210-B</t>
  </si>
  <si>
    <t>5210-C</t>
  </si>
  <si>
    <t>5220-B</t>
  </si>
  <si>
    <t>5220-C</t>
  </si>
  <si>
    <t>5220-D</t>
  </si>
  <si>
    <t>52250B</t>
  </si>
  <si>
    <t>52255B</t>
  </si>
  <si>
    <t>52256B</t>
  </si>
  <si>
    <t>5310-B</t>
  </si>
  <si>
    <t>5310-C</t>
  </si>
  <si>
    <t>5310-D</t>
  </si>
  <si>
    <t>5320-B</t>
  </si>
  <si>
    <t>535 (ITMS)</t>
  </si>
  <si>
    <t>535 (TQMS)</t>
  </si>
  <si>
    <t>54002B</t>
  </si>
  <si>
    <t>54003B</t>
  </si>
  <si>
    <t>54004B</t>
  </si>
  <si>
    <t>548.1 (BY FID)</t>
  </si>
  <si>
    <t>548.1 (BY MS)</t>
  </si>
  <si>
    <t>5510-B</t>
  </si>
  <si>
    <t>5510-C</t>
  </si>
  <si>
    <t>552.3REV1.0</t>
  </si>
  <si>
    <t>5520-B</t>
  </si>
  <si>
    <t>5520-C</t>
  </si>
  <si>
    <t>5520-D</t>
  </si>
  <si>
    <t>5520-F</t>
  </si>
  <si>
    <t>553(LLE)</t>
  </si>
  <si>
    <t>553(LSE)</t>
  </si>
  <si>
    <t>5530-C</t>
  </si>
  <si>
    <t>5530-D</t>
  </si>
  <si>
    <t>5540-C</t>
  </si>
  <si>
    <t>5540-D</t>
  </si>
  <si>
    <t>5550-B</t>
  </si>
  <si>
    <t>5560-B</t>
  </si>
  <si>
    <t>5710-B</t>
  </si>
  <si>
    <t>5710-C</t>
  </si>
  <si>
    <t>5710-D</t>
  </si>
  <si>
    <t>5910-B</t>
  </si>
  <si>
    <t>5A</t>
  </si>
  <si>
    <t>5B</t>
  </si>
  <si>
    <t>5D</t>
  </si>
  <si>
    <t>5E</t>
  </si>
  <si>
    <t>5F</t>
  </si>
  <si>
    <t>5G</t>
  </si>
  <si>
    <t>5H</t>
  </si>
  <si>
    <t>6 (ATM SO2)</t>
  </si>
  <si>
    <t>6 (FORMALDEHYD)</t>
  </si>
  <si>
    <t>6 (PO-210)</t>
  </si>
  <si>
    <t>60-21A</t>
  </si>
  <si>
    <t>USDA</t>
  </si>
  <si>
    <t>60-24</t>
  </si>
  <si>
    <t>600-R-00-013</t>
  </si>
  <si>
    <t>6010A</t>
  </si>
  <si>
    <t>6010B</t>
  </si>
  <si>
    <t>6010C</t>
  </si>
  <si>
    <t>Ammonia</t>
  </si>
  <si>
    <t>6020A</t>
  </si>
  <si>
    <t>6020_M</t>
  </si>
  <si>
    <t>604(A)</t>
  </si>
  <si>
    <t>604(B)</t>
  </si>
  <si>
    <t>6040-B</t>
  </si>
  <si>
    <t>6040-C</t>
  </si>
  <si>
    <t>6040D</t>
  </si>
  <si>
    <t>609(A)</t>
  </si>
  <si>
    <t>609(B)</t>
  </si>
  <si>
    <t>6200B</t>
  </si>
  <si>
    <t>6200C</t>
  </si>
  <si>
    <t>6210-B</t>
  </si>
  <si>
    <t>6210-C</t>
  </si>
  <si>
    <t>6210-D</t>
  </si>
  <si>
    <t>6211-B</t>
  </si>
  <si>
    <t>6211-C</t>
  </si>
  <si>
    <t>6220-B</t>
  </si>
  <si>
    <t>6220-C</t>
  </si>
  <si>
    <t>6220-D</t>
  </si>
  <si>
    <t>6220-E</t>
  </si>
  <si>
    <t>6230-B</t>
  </si>
  <si>
    <t>6230-C</t>
  </si>
  <si>
    <t>6230-D</t>
  </si>
  <si>
    <t>6230-E</t>
  </si>
  <si>
    <t>6231-B</t>
  </si>
  <si>
    <t>6231-C</t>
  </si>
  <si>
    <t>6231-D</t>
  </si>
  <si>
    <t>6232-B</t>
  </si>
  <si>
    <t>6232-C</t>
  </si>
  <si>
    <t>6232-D</t>
  </si>
  <si>
    <t>6233-B</t>
  </si>
  <si>
    <t>624-S</t>
  </si>
  <si>
    <t>625-S</t>
  </si>
  <si>
    <t>6251-B</t>
  </si>
  <si>
    <t>6252-B</t>
  </si>
  <si>
    <t>6410-B</t>
  </si>
  <si>
    <t>6420-BA</t>
  </si>
  <si>
    <t>6420-BB</t>
  </si>
  <si>
    <t>6420-C</t>
  </si>
  <si>
    <t>6420B</t>
  </si>
  <si>
    <t>6431-B</t>
  </si>
  <si>
    <t>6431-C</t>
  </si>
  <si>
    <t>6440-B</t>
  </si>
  <si>
    <t>6440-C</t>
  </si>
  <si>
    <t>6610-B</t>
  </si>
  <si>
    <t>6630-B</t>
  </si>
  <si>
    <t>6630-C</t>
  </si>
  <si>
    <t>6630-D</t>
  </si>
  <si>
    <t>6640-B</t>
  </si>
  <si>
    <t>6651-B</t>
  </si>
  <si>
    <t>6A</t>
  </si>
  <si>
    <t>6B</t>
  </si>
  <si>
    <t>6C</t>
  </si>
  <si>
    <t>7 (ATM NOX)</t>
  </si>
  <si>
    <t>7 (SR-89/90)</t>
  </si>
  <si>
    <t>MWI</t>
  </si>
  <si>
    <t>7000A(FLAA)</t>
  </si>
  <si>
    <t>7000A(GFAA)</t>
  </si>
  <si>
    <t>7000B</t>
  </si>
  <si>
    <t>7060A</t>
  </si>
  <si>
    <t>7061A</t>
  </si>
  <si>
    <t>7074(INSL)</t>
  </si>
  <si>
    <t>7074(SOL)</t>
  </si>
  <si>
    <t>7080A</t>
  </si>
  <si>
    <t>7110-B</t>
  </si>
  <si>
    <t>7110-C</t>
  </si>
  <si>
    <t>7120B</t>
  </si>
  <si>
    <t>7131A</t>
  </si>
  <si>
    <t>7196A</t>
  </si>
  <si>
    <t>7470A</t>
  </si>
  <si>
    <t>7471A</t>
  </si>
  <si>
    <t>7471B</t>
  </si>
  <si>
    <t>7500-3H(B)</t>
  </si>
  <si>
    <t>7500-CS(B)</t>
  </si>
  <si>
    <t>7500-I-B</t>
  </si>
  <si>
    <t>7500-I-C</t>
  </si>
  <si>
    <t>7500-I-D</t>
  </si>
  <si>
    <t>7500-RA(B)</t>
  </si>
  <si>
    <t>7500-RA(C)</t>
  </si>
  <si>
    <t>7500-RA(D)</t>
  </si>
  <si>
    <t>7500-RN(B)</t>
  </si>
  <si>
    <t>7500-SR(B)</t>
  </si>
  <si>
    <t>7500-U-B</t>
  </si>
  <si>
    <t>7500-U-C</t>
  </si>
  <si>
    <t>7741A</t>
  </si>
  <si>
    <t>7760A</t>
  </si>
  <si>
    <t>Arsenic</t>
  </si>
  <si>
    <t>7A</t>
  </si>
  <si>
    <t>7B</t>
  </si>
  <si>
    <t>7C</t>
  </si>
  <si>
    <t>7D</t>
  </si>
  <si>
    <t>7E</t>
  </si>
  <si>
    <t>8000(A1)</t>
  </si>
  <si>
    <t>8000(A2)</t>
  </si>
  <si>
    <t>8000A</t>
  </si>
  <si>
    <t>8000B</t>
  </si>
  <si>
    <t>8000C</t>
  </si>
  <si>
    <t>8001(1)</t>
  </si>
  <si>
    <t>8001(2)</t>
  </si>
  <si>
    <t>8001(3)</t>
  </si>
  <si>
    <t>8001(A1)</t>
  </si>
  <si>
    <t>8001(A2)</t>
  </si>
  <si>
    <t>8001(A3)</t>
  </si>
  <si>
    <t>8005(B)</t>
  </si>
  <si>
    <t>8005(T)</t>
  </si>
  <si>
    <t>8010B</t>
  </si>
  <si>
    <t>8015A</t>
  </si>
  <si>
    <t>8015B</t>
  </si>
  <si>
    <t>8015C</t>
  </si>
  <si>
    <t>8020A</t>
  </si>
  <si>
    <t>8021A(ELCD)</t>
  </si>
  <si>
    <t>8021A(PID)</t>
  </si>
  <si>
    <t>8021B</t>
  </si>
  <si>
    <t>8021B (BY GC-ELCD)</t>
  </si>
  <si>
    <t>8021B (BY GC-PID)</t>
  </si>
  <si>
    <t>8030A</t>
  </si>
  <si>
    <t>8032A</t>
  </si>
  <si>
    <t>8040A(ECD)</t>
  </si>
  <si>
    <t>8040A(FID)</t>
  </si>
  <si>
    <t>8041A</t>
  </si>
  <si>
    <t>8060(ECD)</t>
  </si>
  <si>
    <t>8060(FID)</t>
  </si>
  <si>
    <t>8061A</t>
  </si>
  <si>
    <t>8070A</t>
  </si>
  <si>
    <t>8074(A)</t>
  </si>
  <si>
    <t>8074(B)</t>
  </si>
  <si>
    <t>8080A</t>
  </si>
  <si>
    <t>8081(S)</t>
  </si>
  <si>
    <t>8081(W)</t>
  </si>
  <si>
    <t>8081A</t>
  </si>
  <si>
    <t>8081A(SNB)</t>
  </si>
  <si>
    <t>8081A(SWB)</t>
  </si>
  <si>
    <t>8081A(WNB)</t>
  </si>
  <si>
    <t>8081A(WWB)</t>
  </si>
  <si>
    <t>8081B</t>
  </si>
  <si>
    <t>8082(S)</t>
  </si>
  <si>
    <t>8082(W)</t>
  </si>
  <si>
    <t>8082A</t>
  </si>
  <si>
    <t>8090(ECD)</t>
  </si>
  <si>
    <t>8090(FID)</t>
  </si>
  <si>
    <t>8091 (BY GC-ECD)</t>
  </si>
  <si>
    <t>8091 (BY GC-NPD)</t>
  </si>
  <si>
    <t>8111(S)</t>
  </si>
  <si>
    <t>8111(W)</t>
  </si>
  <si>
    <t>8120A</t>
  </si>
  <si>
    <t>8141(S)</t>
  </si>
  <si>
    <t>8141(W)</t>
  </si>
  <si>
    <t>8141A(S)</t>
  </si>
  <si>
    <t>8141A(W)</t>
  </si>
  <si>
    <t>8141B (BY GC-FPD)</t>
  </si>
  <si>
    <t>8141B (BY GC-NPD)</t>
  </si>
  <si>
    <t>8150B</t>
  </si>
  <si>
    <t>8151(S)</t>
  </si>
  <si>
    <t>8151(W)</t>
  </si>
  <si>
    <t>8151A</t>
  </si>
  <si>
    <t>8240B</t>
  </si>
  <si>
    <t>8240B(S)</t>
  </si>
  <si>
    <t>8240B(W)</t>
  </si>
  <si>
    <t>8250A</t>
  </si>
  <si>
    <t>8260A</t>
  </si>
  <si>
    <t>8260B</t>
  </si>
  <si>
    <t>8260C</t>
  </si>
  <si>
    <t>8270B(S)</t>
  </si>
  <si>
    <t>8270B(W)</t>
  </si>
  <si>
    <t>8270C</t>
  </si>
  <si>
    <t>8270C(S)</t>
  </si>
  <si>
    <t>8270C(W)</t>
  </si>
  <si>
    <t>8270D</t>
  </si>
  <si>
    <t>8275A</t>
  </si>
  <si>
    <t>8280(S)</t>
  </si>
  <si>
    <t>8280(W)</t>
  </si>
  <si>
    <t>8280A(O)</t>
  </si>
  <si>
    <t>8280A(S)</t>
  </si>
  <si>
    <t>8280A(W)</t>
  </si>
  <si>
    <t>8315A(LLE)</t>
  </si>
  <si>
    <t>8315A(LSE)</t>
  </si>
  <si>
    <t>8318(S)</t>
  </si>
  <si>
    <t>8318(W)</t>
  </si>
  <si>
    <t>8321A</t>
  </si>
  <si>
    <t>8321B</t>
  </si>
  <si>
    <t>8325(CRT)</t>
  </si>
  <si>
    <t>8325(DSK)</t>
  </si>
  <si>
    <t>8325(LLE)</t>
  </si>
  <si>
    <t>8330(S)</t>
  </si>
  <si>
    <t>8330(W)</t>
  </si>
  <si>
    <t>8330B</t>
  </si>
  <si>
    <t>8331(S)</t>
  </si>
  <si>
    <t>8331(W)</t>
  </si>
  <si>
    <t>8410(A)</t>
  </si>
  <si>
    <t>8410(BN)</t>
  </si>
  <si>
    <t>88.01(S)</t>
  </si>
  <si>
    <t>NCASI</t>
  </si>
  <si>
    <t>88.01(W)</t>
  </si>
  <si>
    <t>8A (SOIL / SEDIMENT)</t>
  </si>
  <si>
    <t>9 (OPACITY)</t>
  </si>
  <si>
    <t>9 (TRITIUM)</t>
  </si>
  <si>
    <t>9010A(A)</t>
  </si>
  <si>
    <t>9010A(B)</t>
  </si>
  <si>
    <t>9012A</t>
  </si>
  <si>
    <t>9020B</t>
  </si>
  <si>
    <t>9030A</t>
  </si>
  <si>
    <t>9040 B</t>
  </si>
  <si>
    <t>9040A</t>
  </si>
  <si>
    <t>9041A</t>
  </si>
  <si>
    <t>9045B</t>
  </si>
  <si>
    <t>9050A</t>
  </si>
  <si>
    <t>9056A</t>
  </si>
  <si>
    <t>9060A</t>
  </si>
  <si>
    <t>9060AM</t>
  </si>
  <si>
    <t>9071A</t>
  </si>
  <si>
    <t>9077(A)</t>
  </si>
  <si>
    <t>9077(B)</t>
  </si>
  <si>
    <t>9077(C)</t>
  </si>
  <si>
    <t>909.0M</t>
  </si>
  <si>
    <t>AOAC</t>
  </si>
  <si>
    <t>920.193(A)</t>
  </si>
  <si>
    <t>920.193(B)</t>
  </si>
  <si>
    <t>920.193(C)</t>
  </si>
  <si>
    <t>920.197(A)</t>
  </si>
  <si>
    <t>920.197(B)</t>
  </si>
  <si>
    <t>9200A</t>
  </si>
  <si>
    <t>9213-D</t>
  </si>
  <si>
    <t>9213B</t>
  </si>
  <si>
    <t>9213D</t>
  </si>
  <si>
    <t>9215-B</t>
  </si>
  <si>
    <t>9215-C</t>
  </si>
  <si>
    <t>9215-D</t>
  </si>
  <si>
    <t>9216-B</t>
  </si>
  <si>
    <t>9221-B</t>
  </si>
  <si>
    <t>9221-B.1</t>
  </si>
  <si>
    <t>9221-C</t>
  </si>
  <si>
    <t>9221-D</t>
  </si>
  <si>
    <t>9221-E</t>
  </si>
  <si>
    <t>9221-E.1</t>
  </si>
  <si>
    <t>9221-E.2</t>
  </si>
  <si>
    <t>9221-F</t>
  </si>
  <si>
    <t>9221A,B,C,F</t>
  </si>
  <si>
    <t>9222-(B+B.5c)</t>
  </si>
  <si>
    <t>9222-E</t>
  </si>
  <si>
    <t>9222-F</t>
  </si>
  <si>
    <t>9222A</t>
  </si>
  <si>
    <t>9222A,B,C</t>
  </si>
  <si>
    <t>9222B</t>
  </si>
  <si>
    <t>9222B,G</t>
  </si>
  <si>
    <t>9222C</t>
  </si>
  <si>
    <t>9222D</t>
  </si>
  <si>
    <t>9222G</t>
  </si>
  <si>
    <t>9223-B</t>
  </si>
  <si>
    <t>9230-B</t>
  </si>
  <si>
    <t>9230-C</t>
  </si>
  <si>
    <t>9230-D</t>
  </si>
  <si>
    <t>9240-B</t>
  </si>
  <si>
    <t>9250-B</t>
  </si>
  <si>
    <t>9252A</t>
  </si>
  <si>
    <t>9260 I</t>
  </si>
  <si>
    <t>Radium-228</t>
  </si>
  <si>
    <t>9510-G</t>
  </si>
  <si>
    <t>ISO</t>
  </si>
  <si>
    <t>960.14(A)</t>
  </si>
  <si>
    <t>960.14(B)</t>
  </si>
  <si>
    <t>9711-B</t>
  </si>
  <si>
    <t>9711-C</t>
  </si>
  <si>
    <t>973.46(E)</t>
  </si>
  <si>
    <t>973.46(F)</t>
  </si>
  <si>
    <t>973.46(G)</t>
  </si>
  <si>
    <t>973.49(E)</t>
  </si>
  <si>
    <t>973.49(F)</t>
  </si>
  <si>
    <t>973.52B</t>
  </si>
  <si>
    <t>A00070</t>
  </si>
  <si>
    <t>A00071</t>
  </si>
  <si>
    <t>A00072</t>
  </si>
  <si>
    <t>A00073</t>
  </si>
  <si>
    <t>A00074</t>
  </si>
  <si>
    <t>A00080</t>
  </si>
  <si>
    <t>A00081</t>
  </si>
  <si>
    <t>A00082</t>
  </si>
  <si>
    <t>A00088</t>
  </si>
  <si>
    <t>A00093</t>
  </si>
  <si>
    <t>A00097</t>
  </si>
  <si>
    <t>A00105</t>
  </si>
  <si>
    <t>A00111</t>
  </si>
  <si>
    <t>A00111/A00128</t>
  </si>
  <si>
    <t>A00134</t>
  </si>
  <si>
    <t>A00134/A00137</t>
  </si>
  <si>
    <t>A00143</t>
  </si>
  <si>
    <t>A00147</t>
  </si>
  <si>
    <t>A00151</t>
  </si>
  <si>
    <t>A00157</t>
  </si>
  <si>
    <t>A00157/A00160</t>
  </si>
  <si>
    <t>A00171</t>
  </si>
  <si>
    <t>A00178</t>
  </si>
  <si>
    <t>A00196</t>
  </si>
  <si>
    <t>A00201</t>
  </si>
  <si>
    <t>A00201/A00204</t>
  </si>
  <si>
    <t>A00208</t>
  </si>
  <si>
    <t>A00212</t>
  </si>
  <si>
    <t>A00216</t>
  </si>
  <si>
    <t>A00216/A00256</t>
  </si>
  <si>
    <t>A00224</t>
  </si>
  <si>
    <t>A00243</t>
  </si>
  <si>
    <t>A00246</t>
  </si>
  <si>
    <t>AES-0029</t>
  </si>
  <si>
    <t>FISON</t>
  </si>
  <si>
    <t>AFS SD TROUT</t>
  </si>
  <si>
    <t>AFS</t>
  </si>
  <si>
    <t>AFS-WWSTC</t>
  </si>
  <si>
    <t>AG-625</t>
  </si>
  <si>
    <t>SYNGENTA</t>
  </si>
  <si>
    <t>AM-01</t>
  </si>
  <si>
    <t>AM-02</t>
  </si>
  <si>
    <t>AM-03(A)</t>
  </si>
  <si>
    <t>AM-03(T)</t>
  </si>
  <si>
    <t>AM-03(W)</t>
  </si>
  <si>
    <t>AM-04-RC</t>
  </si>
  <si>
    <t>ANION-01</t>
  </si>
  <si>
    <t>AQ4500</t>
  </si>
  <si>
    <t>THERMO-SCIENTIFIC</t>
  </si>
  <si>
    <t>ASTM 3972-02</t>
  </si>
  <si>
    <t>ASTRORT-PCR</t>
  </si>
  <si>
    <t>ATP D05-0035</t>
  </si>
  <si>
    <t>MODIFIED COLITAG</t>
  </si>
  <si>
    <t>B-3520-85</t>
  </si>
  <si>
    <t>B-9001-95 (CV-AAS)</t>
  </si>
  <si>
    <t>B-9001-95 (ICP-AES)</t>
  </si>
  <si>
    <t>B-9001-95 (ICP-MS)</t>
  </si>
  <si>
    <t>B-9135-00 SLIDE PREP</t>
  </si>
  <si>
    <t>B0001</t>
  </si>
  <si>
    <t>B0005</t>
  </si>
  <si>
    <t>B0025</t>
  </si>
  <si>
    <t>B0030</t>
  </si>
  <si>
    <t>B0035</t>
  </si>
  <si>
    <t>B0040</t>
  </si>
  <si>
    <t>B0045</t>
  </si>
  <si>
    <t>B0050</t>
  </si>
  <si>
    <t>B0051</t>
  </si>
  <si>
    <t>B0055</t>
  </si>
  <si>
    <t>B0060</t>
  </si>
  <si>
    <t>B0065</t>
  </si>
  <si>
    <t>B0100</t>
  </si>
  <si>
    <t>B0105</t>
  </si>
  <si>
    <t>B0400</t>
  </si>
  <si>
    <t>B0420</t>
  </si>
  <si>
    <t>B0430</t>
  </si>
  <si>
    <t>B1505</t>
  </si>
  <si>
    <t>B1520</t>
  </si>
  <si>
    <t>B2501</t>
  </si>
  <si>
    <t>B2520</t>
  </si>
  <si>
    <t>B3401</t>
  </si>
  <si>
    <t>B3501</t>
  </si>
  <si>
    <t>B3520</t>
  </si>
  <si>
    <t>B3545</t>
  </si>
  <si>
    <t>B4520</t>
  </si>
  <si>
    <t>B5001</t>
  </si>
  <si>
    <t>B5020</t>
  </si>
  <si>
    <t>B5040</t>
  </si>
  <si>
    <t>B5050</t>
  </si>
  <si>
    <t>B6020</t>
  </si>
  <si>
    <t>B6501</t>
  </si>
  <si>
    <t>B6520</t>
  </si>
  <si>
    <t>B6530</t>
  </si>
  <si>
    <t>B6540</t>
  </si>
  <si>
    <t>B6560</t>
  </si>
  <si>
    <t>B6601</t>
  </si>
  <si>
    <t>B6620</t>
  </si>
  <si>
    <t>B6630</t>
  </si>
  <si>
    <t>B6640</t>
  </si>
  <si>
    <t>B6660</t>
  </si>
  <si>
    <t>B6700</t>
  </si>
  <si>
    <t>B8001</t>
  </si>
  <si>
    <t>B8020</t>
  </si>
  <si>
    <t>B8040</t>
  </si>
  <si>
    <t>B8100</t>
  </si>
  <si>
    <t>B8120</t>
  </si>
  <si>
    <t>B8502</t>
  </si>
  <si>
    <t>BACANTR-SG</t>
  </si>
  <si>
    <t>BIOO-1018</t>
  </si>
  <si>
    <t>BIOO</t>
  </si>
  <si>
    <t>BREVELCMS</t>
  </si>
  <si>
    <t>C-001-1</t>
  </si>
  <si>
    <t>C-002-1</t>
  </si>
  <si>
    <t>C-003-1</t>
  </si>
  <si>
    <t>C-004-1</t>
  </si>
  <si>
    <t>C-005-1</t>
  </si>
  <si>
    <t>C-006-1</t>
  </si>
  <si>
    <t>C-007-1</t>
  </si>
  <si>
    <t>C-008-1</t>
  </si>
  <si>
    <t>C-01</t>
  </si>
  <si>
    <t>C-010-1</t>
  </si>
  <si>
    <t>C-011-1</t>
  </si>
  <si>
    <t>C-012-1</t>
  </si>
  <si>
    <t>C-013-1</t>
  </si>
  <si>
    <t>C-014-1</t>
  </si>
  <si>
    <t>C-015-1</t>
  </si>
  <si>
    <t>C-017-1</t>
  </si>
  <si>
    <t>C-018-1</t>
  </si>
  <si>
    <t>C-019-1</t>
  </si>
  <si>
    <t>CA-01</t>
  </si>
  <si>
    <t>CA-02</t>
  </si>
  <si>
    <t>CAB-EC-1-2001</t>
  </si>
  <si>
    <t>ENVCANADA-NWRI</t>
  </si>
  <si>
    <t>CalCOFI</t>
  </si>
  <si>
    <t>CCE</t>
  </si>
  <si>
    <t>CDC - S. TYPHI</t>
  </si>
  <si>
    <t>CDC</t>
  </si>
  <si>
    <t>CDC - V. CHOLERAE</t>
  </si>
  <si>
    <t>CENSOR STATS</t>
  </si>
  <si>
    <t>PRACTICAL STATS</t>
  </si>
  <si>
    <t>CENSORED DATA STATS</t>
  </si>
  <si>
    <t>CHEM-TP-A.1</t>
  </si>
  <si>
    <t>USDOE/RESL</t>
  </si>
  <si>
    <t>CHEM-TP-A.20</t>
  </si>
  <si>
    <t>CHEM-TP-FE.1</t>
  </si>
  <si>
    <t>CHEM-TP-GA/B.1</t>
  </si>
  <si>
    <t>CHEM-TP-GA/B.2</t>
  </si>
  <si>
    <t>CHEM-TP-H3.1</t>
  </si>
  <si>
    <t>CHEM-TP-NI.1</t>
  </si>
  <si>
    <t>CHEM-TP-SP.2</t>
  </si>
  <si>
    <t>CHEM-TP-SR.06</t>
  </si>
  <si>
    <t>CHEM-TP-SR.1</t>
  </si>
  <si>
    <t>CHEM-TP-SR.7</t>
  </si>
  <si>
    <t>COLILERT</t>
  </si>
  <si>
    <t>IDEXX</t>
  </si>
  <si>
    <t>COLILERT-18</t>
  </si>
  <si>
    <t>COLILERT-182000</t>
  </si>
  <si>
    <t>COLILERT/2000</t>
  </si>
  <si>
    <t>COLISCAN</t>
  </si>
  <si>
    <t>MICROLOGY LABS</t>
  </si>
  <si>
    <t>COLISURE</t>
  </si>
  <si>
    <t>CONTINUOUS DATA</t>
  </si>
  <si>
    <t>CP-85.01</t>
  </si>
  <si>
    <t>CP-86.01</t>
  </si>
  <si>
    <t>CR-01</t>
  </si>
  <si>
    <t>CSRS GW</t>
  </si>
  <si>
    <t>CTM-001</t>
  </si>
  <si>
    <t>CTM-002</t>
  </si>
  <si>
    <t>CTM-004</t>
  </si>
  <si>
    <t>CTM-005</t>
  </si>
  <si>
    <t>CTM-006</t>
  </si>
  <si>
    <t>CTM-010</t>
  </si>
  <si>
    <t>CTM-011</t>
  </si>
  <si>
    <t>D1067</t>
  </si>
  <si>
    <t>D1067(A)</t>
  </si>
  <si>
    <t>D1067(B)</t>
  </si>
  <si>
    <t>D1067(C)</t>
  </si>
  <si>
    <t>D1068(A)</t>
  </si>
  <si>
    <t>D1068(B)</t>
  </si>
  <si>
    <t>D1068(C)</t>
  </si>
  <si>
    <t>D1068(D)</t>
  </si>
  <si>
    <t>D1125(A)</t>
  </si>
  <si>
    <t>D1125(B)</t>
  </si>
  <si>
    <t>D1126</t>
  </si>
  <si>
    <t>D1179(A)</t>
  </si>
  <si>
    <t>D1179(B)</t>
  </si>
  <si>
    <t>D1246</t>
  </si>
  <si>
    <t>D1246 C</t>
  </si>
  <si>
    <t>D1252(A)</t>
  </si>
  <si>
    <t>D1252(B)</t>
  </si>
  <si>
    <t>D1253</t>
  </si>
  <si>
    <t>D1291</t>
  </si>
  <si>
    <t>D1292</t>
  </si>
  <si>
    <t>D1293(A)</t>
  </si>
  <si>
    <t>D1293(B)</t>
  </si>
  <si>
    <t>D1385</t>
  </si>
  <si>
    <t>D1426(A)</t>
  </si>
  <si>
    <t>D1426(B)</t>
  </si>
  <si>
    <t>D1429(A)</t>
  </si>
  <si>
    <t>D1429(B)</t>
  </si>
  <si>
    <t>D1429(C)</t>
  </si>
  <si>
    <t>D1429(D)</t>
  </si>
  <si>
    <t>D1452-07A</t>
  </si>
  <si>
    <t>D1498</t>
  </si>
  <si>
    <t>D1552</t>
  </si>
  <si>
    <t>D1590</t>
  </si>
  <si>
    <t>D1607</t>
  </si>
  <si>
    <t>D1608</t>
  </si>
  <si>
    <t>D1687(A)</t>
  </si>
  <si>
    <t>D1687(B)</t>
  </si>
  <si>
    <t>D1687(C)</t>
  </si>
  <si>
    <t>D1688(A)</t>
  </si>
  <si>
    <t>D1688(B)</t>
  </si>
  <si>
    <t>D1688(C)</t>
  </si>
  <si>
    <t>D1691(A)</t>
  </si>
  <si>
    <t>D1691(B)</t>
  </si>
  <si>
    <t>D1704</t>
  </si>
  <si>
    <t>D1783(A)</t>
  </si>
  <si>
    <t>D1783(B)</t>
  </si>
  <si>
    <t>D1886(A)</t>
  </si>
  <si>
    <t>D1886(B)</t>
  </si>
  <si>
    <t>D1886(C)</t>
  </si>
  <si>
    <t>D1889</t>
  </si>
  <si>
    <t>D1890</t>
  </si>
  <si>
    <t>D1941</t>
  </si>
  <si>
    <t>D1943</t>
  </si>
  <si>
    <t>D1976</t>
  </si>
  <si>
    <t>D2035</t>
  </si>
  <si>
    <t>D2036(A)</t>
  </si>
  <si>
    <t>D2036(B)</t>
  </si>
  <si>
    <t>D2036(C)</t>
  </si>
  <si>
    <t>D2036(D)</t>
  </si>
  <si>
    <t>D2186(A)</t>
  </si>
  <si>
    <t>D2186(B)</t>
  </si>
  <si>
    <t>D2186(C)</t>
  </si>
  <si>
    <t>D2186(D)</t>
  </si>
  <si>
    <t>D2330</t>
  </si>
  <si>
    <t>D2332</t>
  </si>
  <si>
    <t>D2334(A)</t>
  </si>
  <si>
    <t>D2334(B)</t>
  </si>
  <si>
    <t>D2334(C)</t>
  </si>
  <si>
    <t>D2460</t>
  </si>
  <si>
    <t>D2476</t>
  </si>
  <si>
    <t>D2579</t>
  </si>
  <si>
    <t>D2580</t>
  </si>
  <si>
    <t>D2688(A)</t>
  </si>
  <si>
    <t>D2688(B)</t>
  </si>
  <si>
    <t>D2776</t>
  </si>
  <si>
    <t>Corrosivity</t>
  </si>
  <si>
    <t>D2791</t>
  </si>
  <si>
    <t>D2820</t>
  </si>
  <si>
    <t>D2907(A)</t>
  </si>
  <si>
    <t>D2907(B)</t>
  </si>
  <si>
    <t>D2908</t>
  </si>
  <si>
    <t>D2914</t>
  </si>
  <si>
    <t>D2972</t>
  </si>
  <si>
    <t>D2972(A)</t>
  </si>
  <si>
    <t>D2972(B)</t>
  </si>
  <si>
    <t>D2972(C)</t>
  </si>
  <si>
    <t>D2974(A)</t>
  </si>
  <si>
    <t>D3082</t>
  </si>
  <si>
    <t>D3084</t>
  </si>
  <si>
    <t>D3086</t>
  </si>
  <si>
    <t>D3113(A)</t>
  </si>
  <si>
    <t>D3113(B)</t>
  </si>
  <si>
    <t>D3162</t>
  </si>
  <si>
    <t>D3223</t>
  </si>
  <si>
    <t>D3266</t>
  </si>
  <si>
    <t>D3267</t>
  </si>
  <si>
    <t>D3268</t>
  </si>
  <si>
    <t>D3269(ISE)</t>
  </si>
  <si>
    <t>D3269(SPEC)</t>
  </si>
  <si>
    <t>D3269(TITR)</t>
  </si>
  <si>
    <t>D3270</t>
  </si>
  <si>
    <t>D3278</t>
  </si>
  <si>
    <t>D3327</t>
  </si>
  <si>
    <t>D3328(A)</t>
  </si>
  <si>
    <t>D3328(B)</t>
  </si>
  <si>
    <t>D3352</t>
  </si>
  <si>
    <t>D3371</t>
  </si>
  <si>
    <t>D3372</t>
  </si>
  <si>
    <t>D3373</t>
  </si>
  <si>
    <t>D3414</t>
  </si>
  <si>
    <t>D3415</t>
  </si>
  <si>
    <t>D3416</t>
  </si>
  <si>
    <t>D3442</t>
  </si>
  <si>
    <t>D3454</t>
  </si>
  <si>
    <t>D3478</t>
  </si>
  <si>
    <t>D3534(ECD)</t>
  </si>
  <si>
    <t>D3534(ELCD)</t>
  </si>
  <si>
    <t>D3557(A)</t>
  </si>
  <si>
    <t>D3557(B)</t>
  </si>
  <si>
    <t>D3557(C)</t>
  </si>
  <si>
    <t>D3557(D)</t>
  </si>
  <si>
    <t>D3558(A)</t>
  </si>
  <si>
    <t>D3558(B)</t>
  </si>
  <si>
    <t>D3558(C)</t>
  </si>
  <si>
    <t>D3559(A)</t>
  </si>
  <si>
    <t>D3559(B)</t>
  </si>
  <si>
    <t>D3559(C)</t>
  </si>
  <si>
    <t>D3559(D)</t>
  </si>
  <si>
    <t>D3561</t>
  </si>
  <si>
    <t>D3590(A)</t>
  </si>
  <si>
    <t>D3590(B)</t>
  </si>
  <si>
    <t>D3608</t>
  </si>
  <si>
    <t>D3645</t>
  </si>
  <si>
    <t>D3645(A)</t>
  </si>
  <si>
    <t>D3645(B)</t>
  </si>
  <si>
    <t>D3648(A)</t>
  </si>
  <si>
    <t>D3648(B)</t>
  </si>
  <si>
    <t>D3648(C)</t>
  </si>
  <si>
    <t>D3649</t>
  </si>
  <si>
    <t>D3650</t>
  </si>
  <si>
    <t>D3651</t>
  </si>
  <si>
    <t>D3686</t>
  </si>
  <si>
    <t>D3695</t>
  </si>
  <si>
    <t>D3697</t>
  </si>
  <si>
    <t>D3824(A)</t>
  </si>
  <si>
    <t>D3824(B)</t>
  </si>
  <si>
    <t>D3856</t>
  </si>
  <si>
    <t>D3857</t>
  </si>
  <si>
    <t>D3858</t>
  </si>
  <si>
    <t>D3859(A)</t>
  </si>
  <si>
    <t>D3859(B)</t>
  </si>
  <si>
    <t>D3865</t>
  </si>
  <si>
    <t>D3866(A)</t>
  </si>
  <si>
    <t>D3866(B)</t>
  </si>
  <si>
    <t>D3866(C)</t>
  </si>
  <si>
    <t>D3867</t>
  </si>
  <si>
    <t>D3867(A)</t>
  </si>
  <si>
    <t>D3867(B)</t>
  </si>
  <si>
    <t>D3867-04</t>
  </si>
  <si>
    <t>D3868</t>
  </si>
  <si>
    <t>D3869(A)</t>
  </si>
  <si>
    <t>D3869(B)</t>
  </si>
  <si>
    <t>D3869(C)</t>
  </si>
  <si>
    <t>D3869(D)</t>
  </si>
  <si>
    <t>D3871</t>
  </si>
  <si>
    <t>D3875</t>
  </si>
  <si>
    <t>D3919</t>
  </si>
  <si>
    <t>D3920</t>
  </si>
  <si>
    <t>D3921</t>
  </si>
  <si>
    <t>D3972</t>
  </si>
  <si>
    <t>D3973</t>
  </si>
  <si>
    <t>D3977</t>
  </si>
  <si>
    <t>D3986</t>
  </si>
  <si>
    <t>D4012</t>
  </si>
  <si>
    <t>D4107</t>
  </si>
  <si>
    <t>D4128</t>
  </si>
  <si>
    <t>D4129</t>
  </si>
  <si>
    <t>D4130</t>
  </si>
  <si>
    <t>D4165</t>
  </si>
  <si>
    <t>D4183(A)</t>
  </si>
  <si>
    <t>D4183(B)</t>
  </si>
  <si>
    <t>D4185</t>
  </si>
  <si>
    <t>D4189</t>
  </si>
  <si>
    <t>D4190</t>
  </si>
  <si>
    <t>D4191</t>
  </si>
  <si>
    <t>D4192</t>
  </si>
  <si>
    <t>D4193</t>
  </si>
  <si>
    <t>D4201</t>
  </si>
  <si>
    <t>D422</t>
  </si>
  <si>
    <t>D4240</t>
  </si>
  <si>
    <t>D4249</t>
  </si>
  <si>
    <t>D4254</t>
  </si>
  <si>
    <t>D4281(A)</t>
  </si>
  <si>
    <t>D4281(B)</t>
  </si>
  <si>
    <t>D4282</t>
  </si>
  <si>
    <t>D4323</t>
  </si>
  <si>
    <t>D4327</t>
  </si>
  <si>
    <t>D4374</t>
  </si>
  <si>
    <t>D4382</t>
  </si>
  <si>
    <t>D4408</t>
  </si>
  <si>
    <t>D4409</t>
  </si>
  <si>
    <t>D4412</t>
  </si>
  <si>
    <t>D4413</t>
  </si>
  <si>
    <t>D4454</t>
  </si>
  <si>
    <t>D4455</t>
  </si>
  <si>
    <t>D4458</t>
  </si>
  <si>
    <t>D4478(A)</t>
  </si>
  <si>
    <t>D4478(B)</t>
  </si>
  <si>
    <t>D4490</t>
  </si>
  <si>
    <t>D4517</t>
  </si>
  <si>
    <t>D4657</t>
  </si>
  <si>
    <t>D4658</t>
  </si>
  <si>
    <t>D4691</t>
  </si>
  <si>
    <t>D4744</t>
  </si>
  <si>
    <t>D4763</t>
  </si>
  <si>
    <t>D4765</t>
  </si>
  <si>
    <t>D4766</t>
  </si>
  <si>
    <t>D4779</t>
  </si>
  <si>
    <t>D4785</t>
  </si>
  <si>
    <t>D4839</t>
  </si>
  <si>
    <t>D4856</t>
  </si>
  <si>
    <t>D4861</t>
  </si>
  <si>
    <t>D4913</t>
  </si>
  <si>
    <t>D4922</t>
  </si>
  <si>
    <t>D4947</t>
  </si>
  <si>
    <t>D4962</t>
  </si>
  <si>
    <t>D4978(A)</t>
  </si>
  <si>
    <t>D4978(B)</t>
  </si>
  <si>
    <t>D4980(A)</t>
  </si>
  <si>
    <t>D4980(B)</t>
  </si>
  <si>
    <t>D4983</t>
  </si>
  <si>
    <t>D4994(A)</t>
  </si>
  <si>
    <t>D4994(B)</t>
  </si>
  <si>
    <t>D5014</t>
  </si>
  <si>
    <t>D5015</t>
  </si>
  <si>
    <t>D5037</t>
  </si>
  <si>
    <t>D5049(A)</t>
  </si>
  <si>
    <t>D5049(B)</t>
  </si>
  <si>
    <t>D5049(C)</t>
  </si>
  <si>
    <t>D5049(D)</t>
  </si>
  <si>
    <t>D5072</t>
  </si>
  <si>
    <t>D5075</t>
  </si>
  <si>
    <t>D5084</t>
  </si>
  <si>
    <t>D5085</t>
  </si>
  <si>
    <t>D5086</t>
  </si>
  <si>
    <t>D5089</t>
  </si>
  <si>
    <t>D511(A)</t>
  </si>
  <si>
    <t>D511(B)</t>
  </si>
  <si>
    <t>D512 D</t>
  </si>
  <si>
    <t>D512(A)</t>
  </si>
  <si>
    <t>D512(B)</t>
  </si>
  <si>
    <t>D512(C)</t>
  </si>
  <si>
    <t>D5128</t>
  </si>
  <si>
    <t>D5129</t>
  </si>
  <si>
    <t>D513(A)</t>
  </si>
  <si>
    <t>D513(B)</t>
  </si>
  <si>
    <t>D5130</t>
  </si>
  <si>
    <t>D514</t>
  </si>
  <si>
    <t>D5149</t>
  </si>
  <si>
    <t>D515</t>
  </si>
  <si>
    <t>D515(A)</t>
  </si>
  <si>
    <t>D515(B)</t>
  </si>
  <si>
    <t>D516</t>
  </si>
  <si>
    <t>D516-90</t>
  </si>
  <si>
    <t>D5173</t>
  </si>
  <si>
    <t>D5174</t>
  </si>
  <si>
    <t>D5175</t>
  </si>
  <si>
    <t>D5176</t>
  </si>
  <si>
    <t>D5243</t>
  </si>
  <si>
    <t>D5244</t>
  </si>
  <si>
    <t>D5246</t>
  </si>
  <si>
    <t>D5257</t>
  </si>
  <si>
    <t>D5259</t>
  </si>
  <si>
    <t>D5315</t>
  </si>
  <si>
    <t>D5316</t>
  </si>
  <si>
    <t>D5317</t>
  </si>
  <si>
    <t>D5388</t>
  </si>
  <si>
    <t>D5389</t>
  </si>
  <si>
    <t>D5390</t>
  </si>
  <si>
    <t>D5391</t>
  </si>
  <si>
    <t>D5392</t>
  </si>
  <si>
    <t>D5412</t>
  </si>
  <si>
    <t>D5413(A)</t>
  </si>
  <si>
    <t>D5413(B)</t>
  </si>
  <si>
    <t>D5413(C)</t>
  </si>
  <si>
    <t>D5462</t>
  </si>
  <si>
    <t>D5464(A)</t>
  </si>
  <si>
    <t>D5464(B)</t>
  </si>
  <si>
    <t>D5465(A)</t>
  </si>
  <si>
    <t>D5465(B)</t>
  </si>
  <si>
    <t>D5465(C)</t>
  </si>
  <si>
    <t>D5475</t>
  </si>
  <si>
    <t>D5543A</t>
  </si>
  <si>
    <t>D5543B</t>
  </si>
  <si>
    <t>D5544</t>
  </si>
  <si>
    <t>D5613</t>
  </si>
  <si>
    <t>D5614</t>
  </si>
  <si>
    <t>D5673</t>
  </si>
  <si>
    <t>D5790</t>
  </si>
  <si>
    <t>D5811</t>
  </si>
  <si>
    <t>D5812</t>
  </si>
  <si>
    <t>D5904</t>
  </si>
  <si>
    <t>D5907</t>
  </si>
  <si>
    <t>D5916</t>
  </si>
  <si>
    <t>D5996</t>
  </si>
  <si>
    <t>D5997</t>
  </si>
  <si>
    <t>D6071</t>
  </si>
  <si>
    <t>D6238</t>
  </si>
  <si>
    <t>D6239</t>
  </si>
  <si>
    <t>D6303</t>
  </si>
  <si>
    <t>D6317</t>
  </si>
  <si>
    <t>D6501</t>
  </si>
  <si>
    <t>D6502</t>
  </si>
  <si>
    <t>D6503</t>
  </si>
  <si>
    <t>D6503-99</t>
  </si>
  <si>
    <t>D6508</t>
  </si>
  <si>
    <t>D6569</t>
  </si>
  <si>
    <t>D6581</t>
  </si>
  <si>
    <t>D6592</t>
  </si>
  <si>
    <t>D6888</t>
  </si>
  <si>
    <t>D6919</t>
  </si>
  <si>
    <t>D6919-03</t>
  </si>
  <si>
    <t>D6919-09</t>
  </si>
  <si>
    <t>D698</t>
  </si>
  <si>
    <t>D854</t>
  </si>
  <si>
    <t>D857</t>
  </si>
  <si>
    <t>D857(A)</t>
  </si>
  <si>
    <t>D857(B)</t>
  </si>
  <si>
    <t>D857(C)</t>
  </si>
  <si>
    <t>D858(A)</t>
  </si>
  <si>
    <t>D858(B)</t>
  </si>
  <si>
    <t>D858(C)</t>
  </si>
  <si>
    <t>D859</t>
  </si>
  <si>
    <t>D888(A)</t>
  </si>
  <si>
    <t>D888(B)</t>
  </si>
  <si>
    <t>D888(C)</t>
  </si>
  <si>
    <t>D93-07</t>
  </si>
  <si>
    <t>D93-08</t>
  </si>
  <si>
    <t>D932</t>
  </si>
  <si>
    <t>D934(A)</t>
  </si>
  <si>
    <t>D934(B)</t>
  </si>
  <si>
    <t>DATA QUALITY (DEFT)</t>
  </si>
  <si>
    <t>DATA QUALITY GUIDE</t>
  </si>
  <si>
    <t>DATA QUALITY SYS PLN</t>
  </si>
  <si>
    <t>DATA STABLE ISOTOPES</t>
  </si>
  <si>
    <t>DECISION INFO SYSTEM</t>
  </si>
  <si>
    <t>DIOX(O)</t>
  </si>
  <si>
    <t>DIOX(S)</t>
  </si>
  <si>
    <t>DIOX(W)</t>
  </si>
  <si>
    <t>E-1192-97</t>
  </si>
  <si>
    <t>E-SPEC(CMPX)</t>
  </si>
  <si>
    <t>E-SPEC(IR)</t>
  </si>
  <si>
    <t>E-SPEC(PRCP)</t>
  </si>
  <si>
    <t>E-SPEC(UV)</t>
  </si>
  <si>
    <t>E. COLI AND SHIGELLA</t>
  </si>
  <si>
    <t>E1367-99</t>
  </si>
  <si>
    <t>E1924</t>
  </si>
  <si>
    <t>E318</t>
  </si>
  <si>
    <t>EASYGEL</t>
  </si>
  <si>
    <t>ECO METHOD</t>
  </si>
  <si>
    <t>UBC</t>
  </si>
  <si>
    <t>ENTEROLERT</t>
  </si>
  <si>
    <t>Enterolert2000</t>
  </si>
  <si>
    <t>ENVIRONMENT STANDARD</t>
  </si>
  <si>
    <t>NTU UK</t>
  </si>
  <si>
    <t>ENVIRONMENTAL STATS</t>
  </si>
  <si>
    <t>EP 010</t>
  </si>
  <si>
    <t>ENVIROLOGIX</t>
  </si>
  <si>
    <t>EP 020</t>
  </si>
  <si>
    <t>EPA RBP (INVERTS)</t>
  </si>
  <si>
    <t>EPA_CLP_INOR</t>
  </si>
  <si>
    <t>EPA_CLP_ORG</t>
  </si>
  <si>
    <t>ET013</t>
  </si>
  <si>
    <t>EV-024</t>
  </si>
  <si>
    <t>EV-025</t>
  </si>
  <si>
    <t>F-01</t>
  </si>
  <si>
    <t>F488</t>
  </si>
  <si>
    <t>F60</t>
  </si>
  <si>
    <t>FE-01</t>
  </si>
  <si>
    <t>FMG</t>
  </si>
  <si>
    <t>FOR SMALL WATERSHEDS</t>
  </si>
  <si>
    <t>FT-SG</t>
  </si>
  <si>
    <t>G-01</t>
  </si>
  <si>
    <t>G-03</t>
  </si>
  <si>
    <t>GWPD 1</t>
  </si>
  <si>
    <t>GWPD 17</t>
  </si>
  <si>
    <t>GWPD 2</t>
  </si>
  <si>
    <t>GWPD 3</t>
  </si>
  <si>
    <t>GWPD WELL</t>
  </si>
  <si>
    <t>GWTP</t>
  </si>
  <si>
    <t>H-01</t>
  </si>
  <si>
    <t>H-02</t>
  </si>
  <si>
    <t>H-03</t>
  </si>
  <si>
    <t>HBSL</t>
  </si>
  <si>
    <t>HERL_001</t>
  </si>
  <si>
    <t>HERL_002</t>
  </si>
  <si>
    <t>HERL_003</t>
  </si>
  <si>
    <t>HERL_004</t>
  </si>
  <si>
    <t>HERL_005</t>
  </si>
  <si>
    <t>HERL_006</t>
  </si>
  <si>
    <t>HERL_007</t>
  </si>
  <si>
    <t>HERL_008</t>
  </si>
  <si>
    <t>HERL_009</t>
  </si>
  <si>
    <t>HERL_010</t>
  </si>
  <si>
    <t>HERL_011</t>
  </si>
  <si>
    <t>HERL_012</t>
  </si>
  <si>
    <t>HERL_013</t>
  </si>
  <si>
    <t>HERL_014</t>
  </si>
  <si>
    <t>HERL_016</t>
  </si>
  <si>
    <t>HERL_017</t>
  </si>
  <si>
    <t>HERL_018</t>
  </si>
  <si>
    <t>HERL_020</t>
  </si>
  <si>
    <t>HERL_021</t>
  </si>
  <si>
    <t>HERL_022</t>
  </si>
  <si>
    <t>HERL_023</t>
  </si>
  <si>
    <t>HERL_024</t>
  </si>
  <si>
    <t>HERL_025</t>
  </si>
  <si>
    <t>HERL_026</t>
  </si>
  <si>
    <t>HERL_030</t>
  </si>
  <si>
    <t>HG-01</t>
  </si>
  <si>
    <t>I-001-1</t>
  </si>
  <si>
    <t>I-002-1</t>
  </si>
  <si>
    <t>I-003-1</t>
  </si>
  <si>
    <t>I-004-1</t>
  </si>
  <si>
    <t>I-005-1</t>
  </si>
  <si>
    <t>I-006-1</t>
  </si>
  <si>
    <t>I-01</t>
  </si>
  <si>
    <t>I-02</t>
  </si>
  <si>
    <t>I-03</t>
  </si>
  <si>
    <t>I-1030-85</t>
  </si>
  <si>
    <t>I-1125-85</t>
  </si>
  <si>
    <t>I-1183-85</t>
  </si>
  <si>
    <t>I-1184-85</t>
  </si>
  <si>
    <t>I-1187-85</t>
  </si>
  <si>
    <t>I-1190-02</t>
  </si>
  <si>
    <t>I-1229-87</t>
  </si>
  <si>
    <t>I-1230-85</t>
  </si>
  <si>
    <t>I-1233</t>
  </si>
  <si>
    <t>I-1300-85</t>
  </si>
  <si>
    <t>I-1312</t>
  </si>
  <si>
    <t>I-1338</t>
  </si>
  <si>
    <t>I-1472-85</t>
  </si>
  <si>
    <t>I-1472-87</t>
  </si>
  <si>
    <t>I-1472-95</t>
  </si>
  <si>
    <t>I-1492-96</t>
  </si>
  <si>
    <t>I-1575-78</t>
  </si>
  <si>
    <t>I-1576-78</t>
  </si>
  <si>
    <t>I-1578-78</t>
  </si>
  <si>
    <t>I-1586-85</t>
  </si>
  <si>
    <t>I-1601-85</t>
  </si>
  <si>
    <t>I-1630-85</t>
  </si>
  <si>
    <t>I-1700-85</t>
  </si>
  <si>
    <t>I-1735</t>
  </si>
  <si>
    <t>I-1750-85</t>
  </si>
  <si>
    <t>I-1752-85</t>
  </si>
  <si>
    <t>I-1753</t>
  </si>
  <si>
    <t>I-1753-85</t>
  </si>
  <si>
    <t>I-1780-85</t>
  </si>
  <si>
    <t>I-1800</t>
  </si>
  <si>
    <t>I-1900</t>
  </si>
  <si>
    <t>I-2020-05</t>
  </si>
  <si>
    <t>I-2030-85</t>
  </si>
  <si>
    <t>I-2030-89</t>
  </si>
  <si>
    <t>I-2063-98</t>
  </si>
  <si>
    <t>I-2129-85</t>
  </si>
  <si>
    <t>I-2138-89</t>
  </si>
  <si>
    <t>I-2187-85</t>
  </si>
  <si>
    <t>I-2191-02</t>
  </si>
  <si>
    <t>I-2192-02</t>
  </si>
  <si>
    <t>I-2193-02</t>
  </si>
  <si>
    <t>I-2243</t>
  </si>
  <si>
    <t>I-2274</t>
  </si>
  <si>
    <t>I-2327-85</t>
  </si>
  <si>
    <t>I-2371</t>
  </si>
  <si>
    <t>I-2403</t>
  </si>
  <si>
    <t>I-2464-01</t>
  </si>
  <si>
    <t>I-2477-92</t>
  </si>
  <si>
    <t>I-2503</t>
  </si>
  <si>
    <t>I-2515-91</t>
  </si>
  <si>
    <t>I-2522-90</t>
  </si>
  <si>
    <t>I-2525</t>
  </si>
  <si>
    <t>I-2540-90</t>
  </si>
  <si>
    <t>I-2542</t>
  </si>
  <si>
    <t>I-2545</t>
  </si>
  <si>
    <t>I-2546-91</t>
  </si>
  <si>
    <t>I-2547-11</t>
  </si>
  <si>
    <t>I-2548-11</t>
  </si>
  <si>
    <t>I-2587-85</t>
  </si>
  <si>
    <t>I-2598-85</t>
  </si>
  <si>
    <t>I-2601-90</t>
  </si>
  <si>
    <t>I-2606</t>
  </si>
  <si>
    <t>I-2607</t>
  </si>
  <si>
    <t>I-2610-91</t>
  </si>
  <si>
    <t>I-2650-03</t>
  </si>
  <si>
    <t>I-2667-85</t>
  </si>
  <si>
    <t>I-2668-98</t>
  </si>
  <si>
    <t>I-2700-85</t>
  </si>
  <si>
    <t>I-2724</t>
  </si>
  <si>
    <t>I-2725</t>
  </si>
  <si>
    <t>I-2725-93 (HGA)</t>
  </si>
  <si>
    <t>I-2725-93 (THGA)</t>
  </si>
  <si>
    <t>I-2781-85</t>
  </si>
  <si>
    <t>I-3051-85</t>
  </si>
  <si>
    <t>I-3060-85</t>
  </si>
  <si>
    <t>I-3062-85</t>
  </si>
  <si>
    <t>I-3112-85</t>
  </si>
  <si>
    <t>I-3136-85</t>
  </si>
  <si>
    <t>I-3229-87</t>
  </si>
  <si>
    <t>I-3233</t>
  </si>
  <si>
    <t>I-3236-85</t>
  </si>
  <si>
    <t>I-3271-85</t>
  </si>
  <si>
    <t>I-3300-85</t>
  </si>
  <si>
    <t>I-3486-95</t>
  </si>
  <si>
    <t>I-3487-98</t>
  </si>
  <si>
    <t>I-3490-85</t>
  </si>
  <si>
    <t>I-3492-96</t>
  </si>
  <si>
    <t>I-3520-85</t>
  </si>
  <si>
    <t>I-3560-85</t>
  </si>
  <si>
    <t>I-3630-85</t>
  </si>
  <si>
    <t>I-3667-85</t>
  </si>
  <si>
    <t>I-3720-85</t>
  </si>
  <si>
    <t>I-3735</t>
  </si>
  <si>
    <t>I-3752-85</t>
  </si>
  <si>
    <t>I-3753</t>
  </si>
  <si>
    <t>I-3765-85</t>
  </si>
  <si>
    <t>I-3766-85</t>
  </si>
  <si>
    <t>I-3767</t>
  </si>
  <si>
    <t>I-3767-85</t>
  </si>
  <si>
    <t>I-3800</t>
  </si>
  <si>
    <t>I-3850-78</t>
  </si>
  <si>
    <t>I-3900</t>
  </si>
  <si>
    <t>I-4020-05</t>
  </si>
  <si>
    <t>I-4063-98</t>
  </si>
  <si>
    <t>I-4138-89</t>
  </si>
  <si>
    <t>I-4243</t>
  </si>
  <si>
    <t>I-4274</t>
  </si>
  <si>
    <t>I-4327-85</t>
  </si>
  <si>
    <t>I-4403</t>
  </si>
  <si>
    <t>I-4464-01</t>
  </si>
  <si>
    <t>I-4471-97</t>
  </si>
  <si>
    <t>I-4472-97</t>
  </si>
  <si>
    <t>I-4503</t>
  </si>
  <si>
    <t>I-4515-91</t>
  </si>
  <si>
    <t>I-4523-85</t>
  </si>
  <si>
    <t>I-4540-85</t>
  </si>
  <si>
    <t>I-4545-85</t>
  </si>
  <si>
    <t>I-4551-78</t>
  </si>
  <si>
    <t>I-4600-85</t>
  </si>
  <si>
    <t>I-4601-85</t>
  </si>
  <si>
    <t>I-4602</t>
  </si>
  <si>
    <t>I-4607</t>
  </si>
  <si>
    <t>I-4610-91</t>
  </si>
  <si>
    <t>I-4650-03</t>
  </si>
  <si>
    <t>I-4667-85</t>
  </si>
  <si>
    <t>I-4668-98</t>
  </si>
  <si>
    <t>I-4724</t>
  </si>
  <si>
    <t>I-5020-05</t>
  </si>
  <si>
    <t>I-5300-85</t>
  </si>
  <si>
    <t>I-5735</t>
  </si>
  <si>
    <t>I-5753</t>
  </si>
  <si>
    <t>I-5800</t>
  </si>
  <si>
    <t>I-5830-85</t>
  </si>
  <si>
    <t>I-5900</t>
  </si>
  <si>
    <t>I-6063-98</t>
  </si>
  <si>
    <t>I-6463-86</t>
  </si>
  <si>
    <t>I-6522-90</t>
  </si>
  <si>
    <t>I-6545</t>
  </si>
  <si>
    <t>I-6600-88</t>
  </si>
  <si>
    <t>I-6667-85</t>
  </si>
  <si>
    <t>I-6668-98</t>
  </si>
  <si>
    <t>I-7229-87</t>
  </si>
  <si>
    <t>I-7327-85</t>
  </si>
  <si>
    <t>I-7667-85</t>
  </si>
  <si>
    <t>I-7800</t>
  </si>
  <si>
    <t>I-7900</t>
  </si>
  <si>
    <t>I-9020-05</t>
  </si>
  <si>
    <t>I1020</t>
  </si>
  <si>
    <t>I1030</t>
  </si>
  <si>
    <t>I1051</t>
  </si>
  <si>
    <t>I1052</t>
  </si>
  <si>
    <t>I1054</t>
  </si>
  <si>
    <t>I1055</t>
  </si>
  <si>
    <t>I1060</t>
  </si>
  <si>
    <t>I1062</t>
  </si>
  <si>
    <t>I1084</t>
  </si>
  <si>
    <t>I1095</t>
  </si>
  <si>
    <t>I1110</t>
  </si>
  <si>
    <t>I1112</t>
  </si>
  <si>
    <t>I1114</t>
  </si>
  <si>
    <t>I1125</t>
  </si>
  <si>
    <t>I1135</t>
  </si>
  <si>
    <t>I1136</t>
  </si>
  <si>
    <t>I1137</t>
  </si>
  <si>
    <t>I1152</t>
  </si>
  <si>
    <t>I1183</t>
  </si>
  <si>
    <t>I1184</t>
  </si>
  <si>
    <t>I1187</t>
  </si>
  <si>
    <t>I1230</t>
  </si>
  <si>
    <t>I1232</t>
  </si>
  <si>
    <t>I1235</t>
  </si>
  <si>
    <t>I1236</t>
  </si>
  <si>
    <t>I1238</t>
  </si>
  <si>
    <t>I1239</t>
  </si>
  <si>
    <t>I1240</t>
  </si>
  <si>
    <t>I1241</t>
  </si>
  <si>
    <t>I1250</t>
  </si>
  <si>
    <t>I1270</t>
  </si>
  <si>
    <t>I1271</t>
  </si>
  <si>
    <t>I1272</t>
  </si>
  <si>
    <t>I1300</t>
  </si>
  <si>
    <t>I1325</t>
  </si>
  <si>
    <t>I1327</t>
  </si>
  <si>
    <t>I1370</t>
  </si>
  <si>
    <t>I1371</t>
  </si>
  <si>
    <t>I1381</t>
  </si>
  <si>
    <t>I1399</t>
  </si>
  <si>
    <t>I1400</t>
  </si>
  <si>
    <t>I1401</t>
  </si>
  <si>
    <t>I1425</t>
  </si>
  <si>
    <t>I1447</t>
  </si>
  <si>
    <t>I1454</t>
  </si>
  <si>
    <t>I1455</t>
  </si>
  <si>
    <t>I1456</t>
  </si>
  <si>
    <t>I1462</t>
  </si>
  <si>
    <t>I1472</t>
  </si>
  <si>
    <t>I1490</t>
  </si>
  <si>
    <t>I1499</t>
  </si>
  <si>
    <t>I1500</t>
  </si>
  <si>
    <t>I1501</t>
  </si>
  <si>
    <t>I1520</t>
  </si>
  <si>
    <t>I1524</t>
  </si>
  <si>
    <t>I1540</t>
  </si>
  <si>
    <t>I1550</t>
  </si>
  <si>
    <t>I1586</t>
  </si>
  <si>
    <t>I1600</t>
  </si>
  <si>
    <t>I1601</t>
  </si>
  <si>
    <t>I1602</t>
  </si>
  <si>
    <t>I1630(S)</t>
  </si>
  <si>
    <t>I1630(W)</t>
  </si>
  <si>
    <t>I1667(S)</t>
  </si>
  <si>
    <t>I1667(W)</t>
  </si>
  <si>
    <t>I1700</t>
  </si>
  <si>
    <t>I1702</t>
  </si>
  <si>
    <t>I1720</t>
  </si>
  <si>
    <t>I1735(S)</t>
  </si>
  <si>
    <t>I1735(W)</t>
  </si>
  <si>
    <t>I1749</t>
  </si>
  <si>
    <t>I1750</t>
  </si>
  <si>
    <t>I1780</t>
  </si>
  <si>
    <t>I1800(S)</t>
  </si>
  <si>
    <t>I1800(W)</t>
  </si>
  <si>
    <t>I1820</t>
  </si>
  <si>
    <t>I1866</t>
  </si>
  <si>
    <t>I1880</t>
  </si>
  <si>
    <t>I1900(S)</t>
  </si>
  <si>
    <t>I1900(W)</t>
  </si>
  <si>
    <t>I1901</t>
  </si>
  <si>
    <t>I2030</t>
  </si>
  <si>
    <t>I2057</t>
  </si>
  <si>
    <t>I2058</t>
  </si>
  <si>
    <t>I2062</t>
  </si>
  <si>
    <t>I2115</t>
  </si>
  <si>
    <t>I2128</t>
  </si>
  <si>
    <t>I2129</t>
  </si>
  <si>
    <t>I2187</t>
  </si>
  <si>
    <t>I2188</t>
  </si>
  <si>
    <t>I2302</t>
  </si>
  <si>
    <t>I2327</t>
  </si>
  <si>
    <t>I2462</t>
  </si>
  <si>
    <t>I2521</t>
  </si>
  <si>
    <t>I2522</t>
  </si>
  <si>
    <t>I2523</t>
  </si>
  <si>
    <t>I2539</t>
  </si>
  <si>
    <t>I2543</t>
  </si>
  <si>
    <t>I2545(S)</t>
  </si>
  <si>
    <t>I2545(W)</t>
  </si>
  <si>
    <t>I2552</t>
  </si>
  <si>
    <t>I2558</t>
  </si>
  <si>
    <t>I2598</t>
  </si>
  <si>
    <t>I2599</t>
  </si>
  <si>
    <t>I2600(S)</t>
  </si>
  <si>
    <t>I2600(W)</t>
  </si>
  <si>
    <t>I2601</t>
  </si>
  <si>
    <t>I2602</t>
  </si>
  <si>
    <t>I2667(S)</t>
  </si>
  <si>
    <t>I2667(W)</t>
  </si>
  <si>
    <t>I2700</t>
  </si>
  <si>
    <t>I2822</t>
  </si>
  <si>
    <t>I2823</t>
  </si>
  <si>
    <t>I2851(S)</t>
  </si>
  <si>
    <t>I2851(W)</t>
  </si>
  <si>
    <t>I2880</t>
  </si>
  <si>
    <t>I3051</t>
  </si>
  <si>
    <t>I3052</t>
  </si>
  <si>
    <t>I3054</t>
  </si>
  <si>
    <t>I3055</t>
  </si>
  <si>
    <t>I3060</t>
  </si>
  <si>
    <t>I3062</t>
  </si>
  <si>
    <t>I3084</t>
  </si>
  <si>
    <t>I3095</t>
  </si>
  <si>
    <t>I3110</t>
  </si>
  <si>
    <t>I3112</t>
  </si>
  <si>
    <t>I3135</t>
  </si>
  <si>
    <t>I3136</t>
  </si>
  <si>
    <t>I3152</t>
  </si>
  <si>
    <t>I3153</t>
  </si>
  <si>
    <t>I3236</t>
  </si>
  <si>
    <t>I3238</t>
  </si>
  <si>
    <t>I3239</t>
  </si>
  <si>
    <t>I3240</t>
  </si>
  <si>
    <t>I3270</t>
  </si>
  <si>
    <t>I3271</t>
  </si>
  <si>
    <t>I3300</t>
  </si>
  <si>
    <t>I3325</t>
  </si>
  <si>
    <t>I3381</t>
  </si>
  <si>
    <t>I3399</t>
  </si>
  <si>
    <t>I3400</t>
  </si>
  <si>
    <t>I3425</t>
  </si>
  <si>
    <t>I3447</t>
  </si>
  <si>
    <t>I3448</t>
  </si>
  <si>
    <t>I3454</t>
  </si>
  <si>
    <t>I3462</t>
  </si>
  <si>
    <t>I3490</t>
  </si>
  <si>
    <t>I3499</t>
  </si>
  <si>
    <t>I3500</t>
  </si>
  <si>
    <t>I3524</t>
  </si>
  <si>
    <t>I3561</t>
  </si>
  <si>
    <t>I3562(S)</t>
  </si>
  <si>
    <t>I3562(W)</t>
  </si>
  <si>
    <t>I3631</t>
  </si>
  <si>
    <t>I3736</t>
  </si>
  <si>
    <t>I3750</t>
  </si>
  <si>
    <t>I3765</t>
  </si>
  <si>
    <t>I3840</t>
  </si>
  <si>
    <t>I3860</t>
  </si>
  <si>
    <t>I4062</t>
  </si>
  <si>
    <t>I4302</t>
  </si>
  <si>
    <t>I4327</t>
  </si>
  <si>
    <t>I4521</t>
  </si>
  <si>
    <t>I4522</t>
  </si>
  <si>
    <t>I4523</t>
  </si>
  <si>
    <t>I4552</t>
  </si>
  <si>
    <t>I5051</t>
  </si>
  <si>
    <t>I5055</t>
  </si>
  <si>
    <t>I5060</t>
  </si>
  <si>
    <t>I5062</t>
  </si>
  <si>
    <t>I5084</t>
  </si>
  <si>
    <t>I5095</t>
  </si>
  <si>
    <t>I5110</t>
  </si>
  <si>
    <t>I5135</t>
  </si>
  <si>
    <t>I5152</t>
  </si>
  <si>
    <t>I5236</t>
  </si>
  <si>
    <t>I5239</t>
  </si>
  <si>
    <t>I5270</t>
  </si>
  <si>
    <t>I5300</t>
  </si>
  <si>
    <t>I5381</t>
  </si>
  <si>
    <t>I5399</t>
  </si>
  <si>
    <t>I5425</t>
  </si>
  <si>
    <t>I5447</t>
  </si>
  <si>
    <t>I5454</t>
  </si>
  <si>
    <t>I5462</t>
  </si>
  <si>
    <t>I5473</t>
  </si>
  <si>
    <t>I5474</t>
  </si>
  <si>
    <t>I5475</t>
  </si>
  <si>
    <t>I5490</t>
  </si>
  <si>
    <t>I5499</t>
  </si>
  <si>
    <t>I5553</t>
  </si>
  <si>
    <t>I6062</t>
  </si>
  <si>
    <t>I6302</t>
  </si>
  <si>
    <t>I6522</t>
  </si>
  <si>
    <t>I6523</t>
  </si>
  <si>
    <t>I6552</t>
  </si>
  <si>
    <t>I6600</t>
  </si>
  <si>
    <t>I7051</t>
  </si>
  <si>
    <t>I7052</t>
  </si>
  <si>
    <t>I7054</t>
  </si>
  <si>
    <t>I7055</t>
  </si>
  <si>
    <t>I7060</t>
  </si>
  <si>
    <t>I7062</t>
  </si>
  <si>
    <t>I7084</t>
  </si>
  <si>
    <t>I7095</t>
  </si>
  <si>
    <t>I7110</t>
  </si>
  <si>
    <t>I7112</t>
  </si>
  <si>
    <t>I7135</t>
  </si>
  <si>
    <t>I7136</t>
  </si>
  <si>
    <t>I7152</t>
  </si>
  <si>
    <t>I7236</t>
  </si>
  <si>
    <t>I7238</t>
  </si>
  <si>
    <t>I7239</t>
  </si>
  <si>
    <t>I7240</t>
  </si>
  <si>
    <t>I7270</t>
  </si>
  <si>
    <t>I7271</t>
  </si>
  <si>
    <t>I7325</t>
  </si>
  <si>
    <t>I7327</t>
  </si>
  <si>
    <t>I7381</t>
  </si>
  <si>
    <t>I7399</t>
  </si>
  <si>
    <t>I7400</t>
  </si>
  <si>
    <t>I7425</t>
  </si>
  <si>
    <t>I7447</t>
  </si>
  <si>
    <t>I7454</t>
  </si>
  <si>
    <t>I7462</t>
  </si>
  <si>
    <t>I7490</t>
  </si>
  <si>
    <t>I7499</t>
  </si>
  <si>
    <t>I7500</t>
  </si>
  <si>
    <t>I7552</t>
  </si>
  <si>
    <t>ICP-AES</t>
  </si>
  <si>
    <t>IM-002-1</t>
  </si>
  <si>
    <t>IM-003-1</t>
  </si>
  <si>
    <t>INDEX VELOCITY</t>
  </si>
  <si>
    <t>INTERIM1</t>
  </si>
  <si>
    <t>INTERIM2</t>
  </si>
  <si>
    <t>IO-3.3</t>
  </si>
  <si>
    <t>IP-10A</t>
  </si>
  <si>
    <t>IP-10B</t>
  </si>
  <si>
    <t>IP-1A</t>
  </si>
  <si>
    <t>IP-1A-B</t>
  </si>
  <si>
    <t>IP-1A-C</t>
  </si>
  <si>
    <t>IP-1B</t>
  </si>
  <si>
    <t>IP-2A</t>
  </si>
  <si>
    <t>IP-2B</t>
  </si>
  <si>
    <t>IP-3A</t>
  </si>
  <si>
    <t>IP-3B</t>
  </si>
  <si>
    <t>IP-3C</t>
  </si>
  <si>
    <t>IP-5A</t>
  </si>
  <si>
    <t>IP-5B</t>
  </si>
  <si>
    <t>IP-5C</t>
  </si>
  <si>
    <t>IP-6A</t>
  </si>
  <si>
    <t>IP-6B</t>
  </si>
  <si>
    <t>IP-6C</t>
  </si>
  <si>
    <t>IP-7-A</t>
  </si>
  <si>
    <t>IP-7-B</t>
  </si>
  <si>
    <t>IP-8</t>
  </si>
  <si>
    <t>ITM-001</t>
  </si>
  <si>
    <t>KELADA-01</t>
  </si>
  <si>
    <t>KR-01</t>
  </si>
  <si>
    <t>LC_PEST</t>
  </si>
  <si>
    <t>LC_SV</t>
  </si>
  <si>
    <t>LC_VOA</t>
  </si>
  <si>
    <t>LOADEST</t>
  </si>
  <si>
    <t>M-01</t>
  </si>
  <si>
    <t>M-02-CON</t>
  </si>
  <si>
    <t>M-02-MTL(AAS)</t>
  </si>
  <si>
    <t>M-02-MTL(AES)</t>
  </si>
  <si>
    <t>M-02-PH</t>
  </si>
  <si>
    <t>M-03</t>
  </si>
  <si>
    <t>M5271</t>
  </si>
  <si>
    <t>LECK MITCHELL</t>
  </si>
  <si>
    <t>M5331</t>
  </si>
  <si>
    <t>M600-2-78-054</t>
  </si>
  <si>
    <t>MC_PEST(S)</t>
  </si>
  <si>
    <t>MC_PEST(W)</t>
  </si>
  <si>
    <t>MC_SVOA</t>
  </si>
  <si>
    <t>MC_SVOA(LS)</t>
  </si>
  <si>
    <t>MC_SVOA(MS)</t>
  </si>
  <si>
    <t>MC_SVOA(W)</t>
  </si>
  <si>
    <t>MC_VOA</t>
  </si>
  <si>
    <t>MC_VOA(LS)</t>
  </si>
  <si>
    <t>MC_VOA(MS)</t>
  </si>
  <si>
    <t>MC_VOA(W)</t>
  </si>
  <si>
    <t>MD DNR MBSS</t>
  </si>
  <si>
    <t>MD DNR</t>
  </si>
  <si>
    <t>ME355.01</t>
  </si>
  <si>
    <t>MEASURE SENSITIVITY</t>
  </si>
  <si>
    <t>NPS</t>
  </si>
  <si>
    <t>MLM ASSEMBLAGE</t>
  </si>
  <si>
    <t>MM100</t>
  </si>
  <si>
    <t>USDOE/ASD</t>
  </si>
  <si>
    <t>MM210</t>
  </si>
  <si>
    <t>MM800</t>
  </si>
  <si>
    <t>MS100</t>
  </si>
  <si>
    <t>MS110</t>
  </si>
  <si>
    <t>MS210</t>
  </si>
  <si>
    <t>MS310</t>
  </si>
  <si>
    <t>MS310(S)</t>
  </si>
  <si>
    <t>MS310(W)</t>
  </si>
  <si>
    <t>MS410(W)</t>
  </si>
  <si>
    <t>MU012R</t>
  </si>
  <si>
    <t>MULTI-METRIC INDICES</t>
  </si>
  <si>
    <t>NAWQA ALGAL DTH</t>
  </si>
  <si>
    <t>NAWQA ALGAL QMH</t>
  </si>
  <si>
    <t>NAWQA ALGAL RTH</t>
  </si>
  <si>
    <t>NAWQA FISH</t>
  </si>
  <si>
    <t>NAWQA GW TRENDS</t>
  </si>
  <si>
    <t>NAWQA INVERT QMH</t>
  </si>
  <si>
    <t>NAWQA INVERT RTH</t>
  </si>
  <si>
    <t>NAWQA PHYTOPLANKTON</t>
  </si>
  <si>
    <t>NFM 4.1.1.A EWI</t>
  </si>
  <si>
    <t>NFM 4.1.3.A EDI</t>
  </si>
  <si>
    <t>NFM 4.1.3.A EWI</t>
  </si>
  <si>
    <t>NFM 4.1.3.A VCF</t>
  </si>
  <si>
    <t>NFM 4.2</t>
  </si>
  <si>
    <t>NFM 6.1.3.B</t>
  </si>
  <si>
    <t>NFM 6.1.3.C</t>
  </si>
  <si>
    <t>NFM 6.2.1-AMP</t>
  </si>
  <si>
    <t>NFM 6.2.1-LUM</t>
  </si>
  <si>
    <t>NFM 6.2.2-SPEC</t>
  </si>
  <si>
    <t>NFM 6.2.3-IODO</t>
  </si>
  <si>
    <t>NFM 6.3.3.A-SW</t>
  </si>
  <si>
    <t>NFM 6.3.3.B-GW</t>
  </si>
  <si>
    <t>NFM 6.4.3.A-SW</t>
  </si>
  <si>
    <t>NFM 6.4.3.B-GW</t>
  </si>
  <si>
    <t>NFM 6.4.3.C</t>
  </si>
  <si>
    <t>NFM 6.5</t>
  </si>
  <si>
    <t>NFM 6.6.4.B</t>
  </si>
  <si>
    <t>NFM 6.6.4.C</t>
  </si>
  <si>
    <t>NFM6.6.4C</t>
  </si>
  <si>
    <t>NH3-01</t>
  </si>
  <si>
    <t>NITRATE V(III) REDUC</t>
  </si>
  <si>
    <t>UC-DAVIS</t>
  </si>
  <si>
    <t>NITRO-1</t>
  </si>
  <si>
    <t>NITRO-10</t>
  </si>
  <si>
    <t>NITRO-11</t>
  </si>
  <si>
    <t>NITRO-12</t>
  </si>
  <si>
    <t>NITRO-13</t>
  </si>
  <si>
    <t>NITRO-14</t>
  </si>
  <si>
    <t>NITRO-15</t>
  </si>
  <si>
    <t>NITRO-16</t>
  </si>
  <si>
    <t>NITRO-17</t>
  </si>
  <si>
    <t>NITRO-18</t>
  </si>
  <si>
    <t>NITRO-19</t>
  </si>
  <si>
    <t>NITRO-2</t>
  </si>
  <si>
    <t>NITRO-20</t>
  </si>
  <si>
    <t>NITRO-23</t>
  </si>
  <si>
    <t>NITRO-24</t>
  </si>
  <si>
    <t>NITRO-25</t>
  </si>
  <si>
    <t>NITRO-3</t>
  </si>
  <si>
    <t>NITRO-4</t>
  </si>
  <si>
    <t>NITRO-5</t>
  </si>
  <si>
    <t>NITRO-6</t>
  </si>
  <si>
    <t>NITRO-7</t>
  </si>
  <si>
    <t>NITRO-8</t>
  </si>
  <si>
    <t>NITRO-9</t>
  </si>
  <si>
    <t>NO3 EASYCHEM</t>
  </si>
  <si>
    <t>SYSTEA SCIENTIFIC</t>
  </si>
  <si>
    <t>NRSA FISH (BOAT)</t>
  </si>
  <si>
    <t>NRSA FISH (WADE)</t>
  </si>
  <si>
    <t>NUM ECOLOGY</t>
  </si>
  <si>
    <t>O-001-1</t>
  </si>
  <si>
    <t>O-002-1</t>
  </si>
  <si>
    <t>O-003-1</t>
  </si>
  <si>
    <t>O-004-1</t>
  </si>
  <si>
    <t>O-005-1</t>
  </si>
  <si>
    <t>O-006-1</t>
  </si>
  <si>
    <t>O-008-1</t>
  </si>
  <si>
    <t>O-009-1</t>
  </si>
  <si>
    <t>O-1104</t>
  </si>
  <si>
    <t>O-1121-91</t>
  </si>
  <si>
    <t>O-1122-92</t>
  </si>
  <si>
    <t>O-1124-94</t>
  </si>
  <si>
    <t>O-1126-02</t>
  </si>
  <si>
    <t>O-1126-95</t>
  </si>
  <si>
    <t>O-1131-95</t>
  </si>
  <si>
    <t>O-1402-01</t>
  </si>
  <si>
    <t>O-1433-01</t>
  </si>
  <si>
    <t>O-2002-01</t>
  </si>
  <si>
    <t>O-2060-01</t>
  </si>
  <si>
    <t>O-2080-08</t>
  </si>
  <si>
    <t>O-2136-01</t>
  </si>
  <si>
    <t>O-3106-93</t>
  </si>
  <si>
    <t>O-3116-87</t>
  </si>
  <si>
    <t>O-3118-83</t>
  </si>
  <si>
    <t>O-3120-90</t>
  </si>
  <si>
    <t>O-3128-95</t>
  </si>
  <si>
    <t>O-3402-03</t>
  </si>
  <si>
    <t>O-4024-03</t>
  </si>
  <si>
    <t>O-4127-96</t>
  </si>
  <si>
    <t>O-5101-83</t>
  </si>
  <si>
    <t>O-5129-95</t>
  </si>
  <si>
    <t>O-5130-95</t>
  </si>
  <si>
    <t>O-5404-02</t>
  </si>
  <si>
    <t>O-5504-03</t>
  </si>
  <si>
    <t>O-5505-03</t>
  </si>
  <si>
    <t>O-7100-83</t>
  </si>
  <si>
    <t>O-7504-03</t>
  </si>
  <si>
    <t>O1105</t>
  </si>
  <si>
    <t>O3100</t>
  </si>
  <si>
    <t>O3104</t>
  </si>
  <si>
    <t>O3105</t>
  </si>
  <si>
    <t>O3106</t>
  </si>
  <si>
    <t>O3107</t>
  </si>
  <si>
    <t>O3108</t>
  </si>
  <si>
    <t>O3109</t>
  </si>
  <si>
    <t>O3110</t>
  </si>
  <si>
    <t>O3111</t>
  </si>
  <si>
    <t>O3112</t>
  </si>
  <si>
    <t>O3113</t>
  </si>
  <si>
    <t>O3114</t>
  </si>
  <si>
    <t>O3115</t>
  </si>
  <si>
    <t>O3117</t>
  </si>
  <si>
    <t>O3118</t>
  </si>
  <si>
    <t>O5101</t>
  </si>
  <si>
    <t>O5104</t>
  </si>
  <si>
    <t>O5105</t>
  </si>
  <si>
    <t>O5108</t>
  </si>
  <si>
    <t>O7100</t>
  </si>
  <si>
    <t>O7104</t>
  </si>
  <si>
    <t>O7105</t>
  </si>
  <si>
    <t>O9104</t>
  </si>
  <si>
    <t>OA-001-1</t>
  </si>
  <si>
    <t>OA-002-1</t>
  </si>
  <si>
    <t>OA-003-1</t>
  </si>
  <si>
    <t>OA-004-1</t>
  </si>
  <si>
    <t>OA-005-1</t>
  </si>
  <si>
    <t>OA-006-1</t>
  </si>
  <si>
    <t>OAQPS-101</t>
  </si>
  <si>
    <t>OAQPS-12</t>
  </si>
  <si>
    <t>OAQPS-18</t>
  </si>
  <si>
    <t>OAQPS-23</t>
  </si>
  <si>
    <t>OAQPS-26</t>
  </si>
  <si>
    <t>OFR 02-150 ALGAE</t>
  </si>
  <si>
    <t>OFR 02-150 FISH</t>
  </si>
  <si>
    <t>OFR 02-150 INVERTS</t>
  </si>
  <si>
    <t>OFR_01-445</t>
  </si>
  <si>
    <t>OG015R</t>
  </si>
  <si>
    <t>OG100R</t>
  </si>
  <si>
    <t>OH100R</t>
  </si>
  <si>
    <t>OHC</t>
  </si>
  <si>
    <t>OIA-1677</t>
  </si>
  <si>
    <t>O-I-ANALYTICAL</t>
  </si>
  <si>
    <t>OLM4.2</t>
  </si>
  <si>
    <t>OM100R</t>
  </si>
  <si>
    <t>OM500R</t>
  </si>
  <si>
    <t>OM510R</t>
  </si>
  <si>
    <t>OP010R</t>
  </si>
  <si>
    <t>OP020R</t>
  </si>
  <si>
    <t>OP040R</t>
  </si>
  <si>
    <t>OP100R</t>
  </si>
  <si>
    <t>OP130R</t>
  </si>
  <si>
    <t>ORNL-01</t>
  </si>
  <si>
    <t>ORNL</t>
  </si>
  <si>
    <t>OS010</t>
  </si>
  <si>
    <t>OS030</t>
  </si>
  <si>
    <t>OS040(S)</t>
  </si>
  <si>
    <t>OS040(W)</t>
  </si>
  <si>
    <t>OSW-A</t>
  </si>
  <si>
    <t>OSW-B</t>
  </si>
  <si>
    <t>P-001-1</t>
  </si>
  <si>
    <t>P-002-1</t>
  </si>
  <si>
    <t>P-003-1</t>
  </si>
  <si>
    <t>P-004-1</t>
  </si>
  <si>
    <t>P-005-1</t>
  </si>
  <si>
    <t>P-006-1</t>
  </si>
  <si>
    <t>P-007-1</t>
  </si>
  <si>
    <t>P-008-1</t>
  </si>
  <si>
    <t>P-009-1</t>
  </si>
  <si>
    <t>P-01</t>
  </si>
  <si>
    <t>P-011-1</t>
  </si>
  <si>
    <t>P-02</t>
  </si>
  <si>
    <t>PAH-001(S)</t>
  </si>
  <si>
    <t>PAH-001(W)</t>
  </si>
  <si>
    <t>PAH-002</t>
  </si>
  <si>
    <t>PAH-005</t>
  </si>
  <si>
    <t>PAH-006</t>
  </si>
  <si>
    <t>PAH-008</t>
  </si>
  <si>
    <t>PAH-009</t>
  </si>
  <si>
    <t>PAH-011</t>
  </si>
  <si>
    <t>PAH-012</t>
  </si>
  <si>
    <t>PALINTEST CHLOROSENS</t>
  </si>
  <si>
    <t>PALINTEST LTD</t>
  </si>
  <si>
    <t>PART_1</t>
  </si>
  <si>
    <t>PART_2</t>
  </si>
  <si>
    <t>PART_3</t>
  </si>
  <si>
    <t>PB-01</t>
  </si>
  <si>
    <t>PB-01(A)</t>
  </si>
  <si>
    <t>PB-01(B)</t>
  </si>
  <si>
    <t>PB-01(F)</t>
  </si>
  <si>
    <t>PB-01(W)</t>
  </si>
  <si>
    <t>PB-01-RC</t>
  </si>
  <si>
    <t>PCB-002</t>
  </si>
  <si>
    <t>PCB-003</t>
  </si>
  <si>
    <t>PCB-004</t>
  </si>
  <si>
    <t>PCB-005</t>
  </si>
  <si>
    <t>PCB-006</t>
  </si>
  <si>
    <t>PCB-008</t>
  </si>
  <si>
    <t>PCB-009</t>
  </si>
  <si>
    <t>PHOS-1</t>
  </si>
  <si>
    <t>PHOS-2</t>
  </si>
  <si>
    <t>PHOS-3</t>
  </si>
  <si>
    <t>PHOS-4</t>
  </si>
  <si>
    <t>PHOS-5</t>
  </si>
  <si>
    <t>PM-01</t>
  </si>
  <si>
    <t>PM-02</t>
  </si>
  <si>
    <t>PMD-ACA</t>
  </si>
  <si>
    <t>PMD-ACG(GC)</t>
  </si>
  <si>
    <t>PMD-ACG(LC1)</t>
  </si>
  <si>
    <t>PMD-ACG(LC2)</t>
  </si>
  <si>
    <t>PMD-AKY(GC1)</t>
  </si>
  <si>
    <t>PMD-AKY(GC2)</t>
  </si>
  <si>
    <t>PMD-AM-S</t>
  </si>
  <si>
    <t>PMD-AMN</t>
  </si>
  <si>
    <t>PMD-AMT</t>
  </si>
  <si>
    <t>PMD-ANF(GC)</t>
  </si>
  <si>
    <t>PMD-ANF(IR)</t>
  </si>
  <si>
    <t>PMD-ANT</t>
  </si>
  <si>
    <t>PMD-ANY</t>
  </si>
  <si>
    <t>PMD-AS(ATE)</t>
  </si>
  <si>
    <t>PMD-AS(ITE)</t>
  </si>
  <si>
    <t>PMD-AS(TIT1)</t>
  </si>
  <si>
    <t>PMD-AS(TIT2)</t>
  </si>
  <si>
    <t>PMD-AS(TIT3)</t>
  </si>
  <si>
    <t>PMD-AS(TIT4)</t>
  </si>
  <si>
    <t>PMD-AS(TIT5)</t>
  </si>
  <si>
    <t>PMD-ASU</t>
  </si>
  <si>
    <t>PMD-ATR</t>
  </si>
  <si>
    <t>PMD-ATR(GC1)</t>
  </si>
  <si>
    <t>PMD-ATR(GC2)</t>
  </si>
  <si>
    <t>PMD-ATR(IR)</t>
  </si>
  <si>
    <t>PMD-ATR(LC)</t>
  </si>
  <si>
    <t>PMD-AZN</t>
  </si>
  <si>
    <t>PMD-BDX</t>
  </si>
  <si>
    <t>PMD-BEB(IR)</t>
  </si>
  <si>
    <t>PMD-BEB(LC)</t>
  </si>
  <si>
    <t>PMD-BEB(UV)</t>
  </si>
  <si>
    <t>PMD-BEE(GC)</t>
  </si>
  <si>
    <t>PMD-BEE(IR)</t>
  </si>
  <si>
    <t>PMD-BEH(IR)</t>
  </si>
  <si>
    <t>PMD-BEH(UV)</t>
  </si>
  <si>
    <t>PMD-BEL(IR)</t>
  </si>
  <si>
    <t>PMD-BEL(LC)</t>
  </si>
  <si>
    <t>PMD-BEN(LC)</t>
  </si>
  <si>
    <t>PMD-BEN(UV)</t>
  </si>
  <si>
    <t>PMD-BEO</t>
  </si>
  <si>
    <t>PMD-BIL</t>
  </si>
  <si>
    <t>PMD-BIN</t>
  </si>
  <si>
    <t>PMD-BOR</t>
  </si>
  <si>
    <t>PMD-BRA</t>
  </si>
  <si>
    <t>PMD-BRO</t>
  </si>
  <si>
    <t>PMD-BYA(GC1)</t>
  </si>
  <si>
    <t>PMD-BYA(GC2)</t>
  </si>
  <si>
    <t>PMD-BYA(LC1)</t>
  </si>
  <si>
    <t>PMD-BYA(LC2)</t>
  </si>
  <si>
    <t>PMD-CAO</t>
  </si>
  <si>
    <t>PMD-CAP(GC1)</t>
  </si>
  <si>
    <t>PMD-CAP(GC2)</t>
  </si>
  <si>
    <t>PMD-CAP(IR)</t>
  </si>
  <si>
    <t>PMD-CAP(LC)</t>
  </si>
  <si>
    <t>PMD-CAV(LC)</t>
  </si>
  <si>
    <t>PMD-CAV(UV)</t>
  </si>
  <si>
    <t>PMD-CBF</t>
  </si>
  <si>
    <t>PMD-CBX(IR)</t>
  </si>
  <si>
    <t>PMD-CBX(UV)</t>
  </si>
  <si>
    <t>PMD-CD</t>
  </si>
  <si>
    <t>PMD-CGV</t>
  </si>
  <si>
    <t>PMD-CHP</t>
  </si>
  <si>
    <t>PMD-CIB</t>
  </si>
  <si>
    <t>PMD-CJL</t>
  </si>
  <si>
    <t>PMD-CJO(LC)</t>
  </si>
  <si>
    <t>PMD-CJO(UV1)</t>
  </si>
  <si>
    <t>PMD-CJO(UV2)</t>
  </si>
  <si>
    <t>PMD-CKA</t>
  </si>
  <si>
    <t>PMD-CKL(GC)</t>
  </si>
  <si>
    <t>PMD-CKL(IR)</t>
  </si>
  <si>
    <t>PMD-CKR(GC)</t>
  </si>
  <si>
    <t>PMD-CKR(IR)</t>
  </si>
  <si>
    <t>PMD-CLD(GC)</t>
  </si>
  <si>
    <t>PMD-CLD(IR)</t>
  </si>
  <si>
    <t>PMD-CLD(UV)</t>
  </si>
  <si>
    <t>PMD-CLV</t>
  </si>
  <si>
    <t>PMD-CMN</t>
  </si>
  <si>
    <t>PMD-COQ</t>
  </si>
  <si>
    <t>PMD-COR(GC)</t>
  </si>
  <si>
    <t>PMD-COR(IR)</t>
  </si>
  <si>
    <t>PMD-COR(LC)</t>
  </si>
  <si>
    <t>PMD-CPH</t>
  </si>
  <si>
    <t>PMD-CRO</t>
  </si>
  <si>
    <t>PMD-CU-S</t>
  </si>
  <si>
    <t>PMD-CUC</t>
  </si>
  <si>
    <t>PMD-CYZ(GC1)</t>
  </si>
  <si>
    <t>PMD-CYZ(GC2)</t>
  </si>
  <si>
    <t>PMD-CYZ(GC3)</t>
  </si>
  <si>
    <t>PMD-DAL</t>
  </si>
  <si>
    <t>PMD-DCA(GC1)</t>
  </si>
  <si>
    <t>PMD-DCA(GC2)</t>
  </si>
  <si>
    <t>PMD-DEE(GC)</t>
  </si>
  <si>
    <t>PMD-DEE(LC)</t>
  </si>
  <si>
    <t>PMD-DFN</t>
  </si>
  <si>
    <t>PMD-DGL</t>
  </si>
  <si>
    <t>PMD-DGV</t>
  </si>
  <si>
    <t>PMD-DIC</t>
  </si>
  <si>
    <t>PMD-DJA</t>
  </si>
  <si>
    <t>PMD-DJG</t>
  </si>
  <si>
    <t>PMD-DME</t>
  </si>
  <si>
    <t>PMD-DMF</t>
  </si>
  <si>
    <t>PMD-DNE</t>
  </si>
  <si>
    <t>PMD-DNR</t>
  </si>
  <si>
    <t>PMD-DNZ(IR)</t>
  </si>
  <si>
    <t>PMD-DNZ(TITR)</t>
  </si>
  <si>
    <t>PMD-DOG</t>
  </si>
  <si>
    <t>PMD-DOZ(LC1)</t>
  </si>
  <si>
    <t>PMD-DOZ(LC2)</t>
  </si>
  <si>
    <t>PMD-DOZ(UV)</t>
  </si>
  <si>
    <t>PMD-DPA(GC)</t>
  </si>
  <si>
    <t>PMD-DPA(IR)</t>
  </si>
  <si>
    <t>PMD-DPF</t>
  </si>
  <si>
    <t>PMD-DQT</t>
  </si>
  <si>
    <t>PMD-DSN(GC)</t>
  </si>
  <si>
    <t>PMD-DSN(IR)</t>
  </si>
  <si>
    <t>PMD-DUR(IR)</t>
  </si>
  <si>
    <t>PMD-DUR(LC)</t>
  </si>
  <si>
    <t>PMD-EDF</t>
  </si>
  <si>
    <t>PMD-ENA</t>
  </si>
  <si>
    <t>PMD-ENB(GC)</t>
  </si>
  <si>
    <t>PMD-ENB(TITR)</t>
  </si>
  <si>
    <t>PMD-EPI</t>
  </si>
  <si>
    <t>PMD-EPT</t>
  </si>
  <si>
    <t>PMD-ETF</t>
  </si>
  <si>
    <t>PMD-ETI(GC)</t>
  </si>
  <si>
    <t>PMD-ETI(IR)</t>
  </si>
  <si>
    <t>PMD-ETN(GC)</t>
  </si>
  <si>
    <t>PMD-ETN(IR)</t>
  </si>
  <si>
    <t>PMD-EUX(GC)</t>
  </si>
  <si>
    <t>PMD-EUX(TITR)</t>
  </si>
  <si>
    <t>PMD-EZN</t>
  </si>
  <si>
    <t>PMD-FBP</t>
  </si>
  <si>
    <t>PMD-FBR</t>
  </si>
  <si>
    <t>PMD-FCL(GC)</t>
  </si>
  <si>
    <t>PMD-FCL(IR)</t>
  </si>
  <si>
    <t>PMD-FKN</t>
  </si>
  <si>
    <t>PMD-FLM</t>
  </si>
  <si>
    <t>PMD-FLM(IR)</t>
  </si>
  <si>
    <t>PMD-FLM(UV)</t>
  </si>
  <si>
    <t>PMD-FOL</t>
  </si>
  <si>
    <t>PMD-FON</t>
  </si>
  <si>
    <t>PMD-GLP</t>
  </si>
  <si>
    <t>PMD-HXE</t>
  </si>
  <si>
    <t>PMD-HXO(GC)</t>
  </si>
  <si>
    <t>PMD-HXO(LC)</t>
  </si>
  <si>
    <t>PMD-INB</t>
  </si>
  <si>
    <t>PMD-KAR(IR)</t>
  </si>
  <si>
    <t>PMD-KAR(LC)</t>
  </si>
  <si>
    <t>PMD-LIN</t>
  </si>
  <si>
    <t>PMD-LIU(IR)</t>
  </si>
  <si>
    <t>PMD-LIU(LC)</t>
  </si>
  <si>
    <t>PMD-LIU(UV)</t>
  </si>
  <si>
    <t>PMD-LMG</t>
  </si>
  <si>
    <t>PMD-LTF(LC1)</t>
  </si>
  <si>
    <t>PMD-LTF(LC2)</t>
  </si>
  <si>
    <t>PMD-MAL(IR)</t>
  </si>
  <si>
    <t>PMD-MAL(LC)</t>
  </si>
  <si>
    <t>PMD-MAU(GC1)</t>
  </si>
  <si>
    <t>PMD-MAU(GC2)</t>
  </si>
  <si>
    <t>PMD-MBL</t>
  </si>
  <si>
    <t>PMD-MBT(TITR)</t>
  </si>
  <si>
    <t>PMD-MBT(UV)</t>
  </si>
  <si>
    <t>PMD-MDZ</t>
  </si>
  <si>
    <t>PMD-MEA(GC)</t>
  </si>
  <si>
    <t>PMD-MEA(IR)</t>
  </si>
  <si>
    <t>PMD-MEL</t>
  </si>
  <si>
    <t>PMD-MEM</t>
  </si>
  <si>
    <t>PMD-MER</t>
  </si>
  <si>
    <t>PMD-MET</t>
  </si>
  <si>
    <t>PMD-MEY(GC)</t>
  </si>
  <si>
    <t>PMD-MEY(IR)</t>
  </si>
  <si>
    <t>PMD-MEY(LC)</t>
  </si>
  <si>
    <t>PMD-MFX</t>
  </si>
  <si>
    <t>PMD-MGC</t>
  </si>
  <si>
    <t>PMD-MGU(GC)</t>
  </si>
  <si>
    <t>PMD-MGU(IR)</t>
  </si>
  <si>
    <t>PMD-MHX</t>
  </si>
  <si>
    <t>PMD-MHY(LC)</t>
  </si>
  <si>
    <t>PMD-MHY(UV)</t>
  </si>
  <si>
    <t>PMD-MOK(GC)</t>
  </si>
  <si>
    <t>PMD-MOK(IR)</t>
  </si>
  <si>
    <t>PMD-MON(IR)</t>
  </si>
  <si>
    <t>PMD-MON(TITR)</t>
  </si>
  <si>
    <t>PMD-MON(UV)</t>
  </si>
  <si>
    <t>PMD-NA-D</t>
  </si>
  <si>
    <t>PMD-NA-H</t>
  </si>
  <si>
    <t>PMD-NAP</t>
  </si>
  <si>
    <t>PMD-NBL</t>
  </si>
  <si>
    <t>PMD-NCS</t>
  </si>
  <si>
    <t>PMD-NEB(IR)</t>
  </si>
  <si>
    <t>PMD-NEB(UV)</t>
  </si>
  <si>
    <t>PMD-NIC</t>
  </si>
  <si>
    <t>PMD-NOB</t>
  </si>
  <si>
    <t>PMD-NTP(TIT1)</t>
  </si>
  <si>
    <t>PMD-NTP(TIT2)</t>
  </si>
  <si>
    <t>PMD-ORY</t>
  </si>
  <si>
    <t>PMD-OVO</t>
  </si>
  <si>
    <t>PMD-OXB</t>
  </si>
  <si>
    <t>PMD-P-HS</t>
  </si>
  <si>
    <t>PMD-PAD(GC)</t>
  </si>
  <si>
    <t>PMD-PAD(IR)</t>
  </si>
  <si>
    <t>PMD-PAP</t>
  </si>
  <si>
    <t>PMD-PAR(GC)</t>
  </si>
  <si>
    <t>PMD-PAR(LC)</t>
  </si>
  <si>
    <t>PMD-PBS</t>
  </si>
  <si>
    <t>PMD-PCP(GC)</t>
  </si>
  <si>
    <t>PMD-PCP(LC)</t>
  </si>
  <si>
    <t>PMD-PFH(GC)</t>
  </si>
  <si>
    <t>PMD-PFH(TD)</t>
  </si>
  <si>
    <t>PMD-PFI</t>
  </si>
  <si>
    <t>PMD-PGM</t>
  </si>
  <si>
    <t>PMD-PIE(LC)</t>
  </si>
  <si>
    <t>PMD-PIE(UV)</t>
  </si>
  <si>
    <t>PMD-PIO</t>
  </si>
  <si>
    <t>PMD-PIX</t>
  </si>
  <si>
    <t>PMD-PJB</t>
  </si>
  <si>
    <t>PMD-PJE(GC)</t>
  </si>
  <si>
    <t>PMD-PJM</t>
  </si>
  <si>
    <t>PMD-PNM(GC)</t>
  </si>
  <si>
    <t>PMD-PNM(LC)</t>
  </si>
  <si>
    <t>PMD-POD</t>
  </si>
  <si>
    <t>PMD-POJ</t>
  </si>
  <si>
    <t>PMD-POT(GC)</t>
  </si>
  <si>
    <t>PMD-POT(IR)</t>
  </si>
  <si>
    <t>PMD-PPD</t>
  </si>
  <si>
    <t>PMD-PYA(IR)</t>
  </si>
  <si>
    <t>PMD-PYA(UV)</t>
  </si>
  <si>
    <t>PMD-PYR(GC1)</t>
  </si>
  <si>
    <t>PMD-PYR(GC2)</t>
  </si>
  <si>
    <t>PMD-PYR(LC1)</t>
  </si>
  <si>
    <t>PMD-PYR(LC2)</t>
  </si>
  <si>
    <t>PMD-PYR(TD)</t>
  </si>
  <si>
    <t>PMD-PYR(TITR)</t>
  </si>
  <si>
    <t>PMD-QAC(COLR)</t>
  </si>
  <si>
    <t>PMD-QAC(TD)</t>
  </si>
  <si>
    <t>PMD-QAC(TIT1)</t>
  </si>
  <si>
    <t>PMD-QAC(TIT2)</t>
  </si>
  <si>
    <t>PMD-QAC(TIT3)</t>
  </si>
  <si>
    <t>PMD-RES(GC1)</t>
  </si>
  <si>
    <t>PMD-RES(GC2)</t>
  </si>
  <si>
    <t>PMD-RES(IR)</t>
  </si>
  <si>
    <t>PMD-RES(LC)</t>
  </si>
  <si>
    <t>PMD-ROT</t>
  </si>
  <si>
    <t>PMD-S-UF(GRV1</t>
  </si>
  <si>
    <t>PMD-S-UF(GRV2</t>
  </si>
  <si>
    <t>PMD-S-UF(GRV3</t>
  </si>
  <si>
    <t>PMD-S-UO</t>
  </si>
  <si>
    <t>PMD-SAE</t>
  </si>
  <si>
    <t>PMD-SEU</t>
  </si>
  <si>
    <t>PMD-SIM</t>
  </si>
  <si>
    <t>PMD-SN</t>
  </si>
  <si>
    <t>PMD-STM(UV)</t>
  </si>
  <si>
    <t>PMD-STM(VIS)</t>
  </si>
  <si>
    <t>PMD-STY(GRAV)</t>
  </si>
  <si>
    <t>PMD-STY(LC)</t>
  </si>
  <si>
    <t>PMD-STY(UV)</t>
  </si>
  <si>
    <t>PMD-TBU</t>
  </si>
  <si>
    <t>PMD-TDU</t>
  </si>
  <si>
    <t>PMD-TDZ</t>
  </si>
  <si>
    <t>PMD-TEI</t>
  </si>
  <si>
    <t>PMD-TFB</t>
  </si>
  <si>
    <t>PMD-TFK</t>
  </si>
  <si>
    <t>PMD-TFM</t>
  </si>
  <si>
    <t>PMD-TFU</t>
  </si>
  <si>
    <t>PMD-TFZ</t>
  </si>
  <si>
    <t>PMD-THN</t>
  </si>
  <si>
    <t>PMD-THO</t>
  </si>
  <si>
    <t>PMD-THR(IR)</t>
  </si>
  <si>
    <t>PMD-THR(LC)</t>
  </si>
  <si>
    <t>PMD-THR(UV)</t>
  </si>
  <si>
    <t>PMD-TLC(OTP)</t>
  </si>
  <si>
    <t>PMD-TLC(TLC1)</t>
  </si>
  <si>
    <t>PMD-TLC(TLC2)</t>
  </si>
  <si>
    <t>PMD-TLL</t>
  </si>
  <si>
    <t>PMD-TPR</t>
  </si>
  <si>
    <t>PMD-TQA</t>
  </si>
  <si>
    <t>PMD-TQO</t>
  </si>
  <si>
    <t>PMD-TRC(GC1)</t>
  </si>
  <si>
    <t>PMD-TRC(GC2)</t>
  </si>
  <si>
    <t>PMD-TRC(IR)</t>
  </si>
  <si>
    <t>PMD-TRC(LC)</t>
  </si>
  <si>
    <t>PMD-TSU</t>
  </si>
  <si>
    <t>PMD-VAE</t>
  </si>
  <si>
    <t>PMD-VER(IR)</t>
  </si>
  <si>
    <t>PMD-VER(LC)</t>
  </si>
  <si>
    <t>PMD-WAR</t>
  </si>
  <si>
    <t>PMD-WAR(LC)</t>
  </si>
  <si>
    <t>PMD-WAR(UV)</t>
  </si>
  <si>
    <t>PMD-WTY</t>
  </si>
  <si>
    <t>PMD-ZIR</t>
  </si>
  <si>
    <t>PMD-ZN-T(GC)</t>
  </si>
  <si>
    <t>PMD-ZN-T(TITR)</t>
  </si>
  <si>
    <t>PO-01-RC</t>
  </si>
  <si>
    <t>PO-02-RC</t>
  </si>
  <si>
    <t>POCIS</t>
  </si>
  <si>
    <t>PO_01</t>
  </si>
  <si>
    <t>PO_02(S)</t>
  </si>
  <si>
    <t>PO_02(W)</t>
  </si>
  <si>
    <t>PREDICTIVE MODELING</t>
  </si>
  <si>
    <t>PTI FOR FRESHWATER</t>
  </si>
  <si>
    <t>PU-01</t>
  </si>
  <si>
    <t>PU-02</t>
  </si>
  <si>
    <t>PU_01</t>
  </si>
  <si>
    <t>PU_02</t>
  </si>
  <si>
    <t>PU_03</t>
  </si>
  <si>
    <t>PU_04</t>
  </si>
  <si>
    <t>PU_05</t>
  </si>
  <si>
    <t>PU_06</t>
  </si>
  <si>
    <t>PU_07</t>
  </si>
  <si>
    <t>PU_08</t>
  </si>
  <si>
    <t>PU_09</t>
  </si>
  <si>
    <t>PU_10</t>
  </si>
  <si>
    <t>PV2072</t>
  </si>
  <si>
    <t>QUALITY ASSESSMENT</t>
  </si>
  <si>
    <t>R-001-1</t>
  </si>
  <si>
    <t>R-002-1</t>
  </si>
  <si>
    <t>R-004-1</t>
  </si>
  <si>
    <t>R-005-1</t>
  </si>
  <si>
    <t>R-006-1</t>
  </si>
  <si>
    <t>R-007-1</t>
  </si>
  <si>
    <t>R-008-1</t>
  </si>
  <si>
    <t>R1110</t>
  </si>
  <si>
    <t>R1130</t>
  </si>
  <si>
    <t>Lead-210</t>
  </si>
  <si>
    <t>R1140</t>
  </si>
  <si>
    <t>Radium</t>
  </si>
  <si>
    <t>R1141</t>
  </si>
  <si>
    <t>Radium-226</t>
  </si>
  <si>
    <t>R1142</t>
  </si>
  <si>
    <t>R1150</t>
  </si>
  <si>
    <t>R1160</t>
  </si>
  <si>
    <t>Strontium-90</t>
  </si>
  <si>
    <t>R1171</t>
  </si>
  <si>
    <t>R1172</t>
  </si>
  <si>
    <t>R1173</t>
  </si>
  <si>
    <t>R1174</t>
  </si>
  <si>
    <t>R1180</t>
  </si>
  <si>
    <t>R1181</t>
  </si>
  <si>
    <t>R1182</t>
  </si>
  <si>
    <t>RA-01</t>
  </si>
  <si>
    <t>RA-02</t>
  </si>
  <si>
    <t>RA-02-RC</t>
  </si>
  <si>
    <t>RA-03</t>
  </si>
  <si>
    <t>RA-04</t>
  </si>
  <si>
    <t>RA-04-RC</t>
  </si>
  <si>
    <t>RA-05</t>
  </si>
  <si>
    <t>RA-06</t>
  </si>
  <si>
    <t>Radium-224</t>
  </si>
  <si>
    <t>RA-06-RC</t>
  </si>
  <si>
    <t>RA-07</t>
  </si>
  <si>
    <t>RA010</t>
  </si>
  <si>
    <t>RA020</t>
  </si>
  <si>
    <t>RBP</t>
  </si>
  <si>
    <t>REDOX GW</t>
  </si>
  <si>
    <t>RI010</t>
  </si>
  <si>
    <t>RI100</t>
  </si>
  <si>
    <t>RN-01</t>
  </si>
  <si>
    <t>RP230</t>
  </si>
  <si>
    <t>RP280</t>
  </si>
  <si>
    <t>RP300</t>
  </si>
  <si>
    <t>RP330</t>
  </si>
  <si>
    <t>RP450</t>
  </si>
  <si>
    <t>RP501(1)</t>
  </si>
  <si>
    <t>RP510</t>
  </si>
  <si>
    <t>RP520</t>
  </si>
  <si>
    <t>RP530</t>
  </si>
  <si>
    <t>RP550</t>
  </si>
  <si>
    <t>RP570</t>
  </si>
  <si>
    <t>RP580</t>
  </si>
  <si>
    <t>RP710</t>
  </si>
  <si>
    <t>RP720</t>
  </si>
  <si>
    <t>RP725</t>
  </si>
  <si>
    <t>RP730</t>
  </si>
  <si>
    <t>RP735</t>
  </si>
  <si>
    <t>RS100</t>
  </si>
  <si>
    <t>RS551</t>
  </si>
  <si>
    <t>RSK-175</t>
  </si>
  <si>
    <t>S-001-1</t>
  </si>
  <si>
    <t>S-002-1</t>
  </si>
  <si>
    <t>S-003-1</t>
  </si>
  <si>
    <t>S-004-1</t>
  </si>
  <si>
    <t>SA010</t>
  </si>
  <si>
    <t>SA011</t>
  </si>
  <si>
    <t>SAGWMD</t>
  </si>
  <si>
    <t>SAMP-U,RA</t>
  </si>
  <si>
    <t>SE-01</t>
  </si>
  <si>
    <t>SE-03</t>
  </si>
  <si>
    <t>SFSAS_1</t>
  </si>
  <si>
    <t>SFSAS_10</t>
  </si>
  <si>
    <t>SFSAS_11</t>
  </si>
  <si>
    <t>SFSAS_12</t>
  </si>
  <si>
    <t>SFSAS_13</t>
  </si>
  <si>
    <t>SFSAS_14</t>
  </si>
  <si>
    <t>SFSAS_15</t>
  </si>
  <si>
    <t>SFSAS_16</t>
  </si>
  <si>
    <t>SFSAS_17</t>
  </si>
  <si>
    <t>SFSAS_18</t>
  </si>
  <si>
    <t>SFSAS_19</t>
  </si>
  <si>
    <t>SFSAS_2</t>
  </si>
  <si>
    <t>SFSAS_20</t>
  </si>
  <si>
    <t>SFSAS_21</t>
  </si>
  <si>
    <t>SFSAS_22</t>
  </si>
  <si>
    <t>SFSAS_23</t>
  </si>
  <si>
    <t>SFSAS_24</t>
  </si>
  <si>
    <t>SFSAS_25</t>
  </si>
  <si>
    <t>SFSAS_26</t>
  </si>
  <si>
    <t>SFSAS_27</t>
  </si>
  <si>
    <t>SFSAS_28</t>
  </si>
  <si>
    <t>SFSAS_29</t>
  </si>
  <si>
    <t>SFSAS_3</t>
  </si>
  <si>
    <t>SFSAS_4</t>
  </si>
  <si>
    <t>SFSAS_5</t>
  </si>
  <si>
    <t>SFSAS_6</t>
  </si>
  <si>
    <t>SFSAS_7</t>
  </si>
  <si>
    <t>SFSAS_8</t>
  </si>
  <si>
    <t>SFSAS_9</t>
  </si>
  <si>
    <t>SIMILARITY ANALYSIS</t>
  </si>
  <si>
    <t>SIMPLATE</t>
  </si>
  <si>
    <t>SM2310B</t>
  </si>
  <si>
    <t>SM2310B4a</t>
  </si>
  <si>
    <t>SM2310B4d</t>
  </si>
  <si>
    <t>SMWR</t>
  </si>
  <si>
    <t>SPARROW (SOFT)</t>
  </si>
  <si>
    <t>SPARROW (WEB)</t>
  </si>
  <si>
    <t>SPATIAL SURVEY</t>
  </si>
  <si>
    <t>SPMD DATA COLLECTION</t>
  </si>
  <si>
    <t>SPMDS</t>
  </si>
  <si>
    <t>SR-01</t>
  </si>
  <si>
    <t>SR-01(A)</t>
  </si>
  <si>
    <t>Strontium</t>
  </si>
  <si>
    <t>SR-01(SCN)</t>
  </si>
  <si>
    <t>Strontium-89</t>
  </si>
  <si>
    <t>SR-02</t>
  </si>
  <si>
    <t>SR-03</t>
  </si>
  <si>
    <t>SR-03-RC</t>
  </si>
  <si>
    <t>SR-04</t>
  </si>
  <si>
    <t>SR-04-RC</t>
  </si>
  <si>
    <t>STATISTICAL METHODS</t>
  </si>
  <si>
    <t>NIWA</t>
  </si>
  <si>
    <t>STATISTICAL PRIMER</t>
  </si>
  <si>
    <t>STATISTICS (PROGRAM)</t>
  </si>
  <si>
    <t>STATISTICS (REPORT)</t>
  </si>
  <si>
    <t>STATISTICS FOR ESM</t>
  </si>
  <si>
    <t>WEST INC</t>
  </si>
  <si>
    <t>STORM DISCHARGE EST</t>
  </si>
  <si>
    <t>STREAM HABITAT</t>
  </si>
  <si>
    <t>STREAM METABOLISM</t>
  </si>
  <si>
    <t>STREAM METABOLSM PRG</t>
  </si>
  <si>
    <t>SWAN AMI TURBIWELL</t>
  </si>
  <si>
    <t>SWAN ANALYTISCHE</t>
  </si>
  <si>
    <t>T2 MYCO</t>
  </si>
  <si>
    <t>TB_253</t>
  </si>
  <si>
    <t>TC-01</t>
  </si>
  <si>
    <t>Technetium-99</t>
  </si>
  <si>
    <t>TC-02-RC</t>
  </si>
  <si>
    <t>TEST METHOD 100.1</t>
  </si>
  <si>
    <t>TEST METHOD 100.3</t>
  </si>
  <si>
    <t>TEST METHOD 100.5</t>
  </si>
  <si>
    <t>TEST METHOD 1000.0</t>
  </si>
  <si>
    <t>TEST METHOD 1001.0</t>
  </si>
  <si>
    <t>TEST METHOD 1002.0</t>
  </si>
  <si>
    <t>TEST METHOD 1003.0</t>
  </si>
  <si>
    <t>TEST METHOD 1004.0</t>
  </si>
  <si>
    <t>TEST METHOD 1006.0</t>
  </si>
  <si>
    <t>TEST METHOD 2000.0</t>
  </si>
  <si>
    <t>TEST METHOD 2002.0</t>
  </si>
  <si>
    <t>TEST METHOD 2004.0</t>
  </si>
  <si>
    <t>TEST METHOD 2006.0</t>
  </si>
  <si>
    <t>TEST METHOD 2019.0</t>
  </si>
  <si>
    <t>TEST METHOD 2021.0</t>
  </si>
  <si>
    <t>TH-01</t>
  </si>
  <si>
    <t>THODS FOR ECOLOGISTS</t>
  </si>
  <si>
    <t>OK ST U</t>
  </si>
  <si>
    <t>TO-1</t>
  </si>
  <si>
    <t>TO-10</t>
  </si>
  <si>
    <t>TO-11</t>
  </si>
  <si>
    <t>TO-12</t>
  </si>
  <si>
    <t>TO-13</t>
  </si>
  <si>
    <t>TO-14</t>
  </si>
  <si>
    <t>TO-14B</t>
  </si>
  <si>
    <t>TO-2</t>
  </si>
  <si>
    <t>TO-3</t>
  </si>
  <si>
    <t>TO-4</t>
  </si>
  <si>
    <t>TO-5</t>
  </si>
  <si>
    <t>TO-6</t>
  </si>
  <si>
    <t>TO-7</t>
  </si>
  <si>
    <t>TO-8</t>
  </si>
  <si>
    <t>TO-9</t>
  </si>
  <si>
    <t>TO15</t>
  </si>
  <si>
    <t>TOXG</t>
  </si>
  <si>
    <t>TWRI (SUSP SED CONC)</t>
  </si>
  <si>
    <t>TWRI (SUSP SED FINE)</t>
  </si>
  <si>
    <t>TWRI (SUSP SED SAND)</t>
  </si>
  <si>
    <t>TWRI Book 9</t>
  </si>
  <si>
    <t>U-01</t>
  </si>
  <si>
    <t>U-01(ASP)</t>
  </si>
  <si>
    <t>U-01(F)</t>
  </si>
  <si>
    <t>U-02</t>
  </si>
  <si>
    <t>U-02-RC</t>
  </si>
  <si>
    <t>U-03</t>
  </si>
  <si>
    <t>U-04</t>
  </si>
  <si>
    <t>Uranium</t>
  </si>
  <si>
    <t>UII</t>
  </si>
  <si>
    <t>USDA HWQ1</t>
  </si>
  <si>
    <t>USDA HWQ2</t>
  </si>
  <si>
    <t>USDA HWQ3</t>
  </si>
  <si>
    <t>USDA HWQ4</t>
  </si>
  <si>
    <t>VA-001-1</t>
  </si>
  <si>
    <t>VA-002-1</t>
  </si>
  <si>
    <t>VA-003-1</t>
  </si>
  <si>
    <t>VA-004-1</t>
  </si>
  <si>
    <t>VA-005-1</t>
  </si>
  <si>
    <t>VA-006-1</t>
  </si>
  <si>
    <t>VA-007-1</t>
  </si>
  <si>
    <t>VA-008-1</t>
  </si>
  <si>
    <t>VG-001-1</t>
  </si>
  <si>
    <t>VG-002-1</t>
  </si>
  <si>
    <t>VG-003-1</t>
  </si>
  <si>
    <t>VG-004-1</t>
  </si>
  <si>
    <t>VG-005-1</t>
  </si>
  <si>
    <t>VG-006-1</t>
  </si>
  <si>
    <t>VG-007-1</t>
  </si>
  <si>
    <t>VG-008-1</t>
  </si>
  <si>
    <t>VG-009-1</t>
  </si>
  <si>
    <t>VG-010-1(ECD)</t>
  </si>
  <si>
    <t>VG-010-1(PID)</t>
  </si>
  <si>
    <t>VG-011-1</t>
  </si>
  <si>
    <t>VS-001-1</t>
  </si>
  <si>
    <t>VS-002-1</t>
  </si>
  <si>
    <t>VS-003-1</t>
  </si>
  <si>
    <t>VS-004-1</t>
  </si>
  <si>
    <t>VS-005-1</t>
  </si>
  <si>
    <t>VS-006-1</t>
  </si>
  <si>
    <t>VW-001-1</t>
  </si>
  <si>
    <t>VW-002-1</t>
  </si>
  <si>
    <t>VW-003-1</t>
  </si>
  <si>
    <t>VW-004-1</t>
  </si>
  <si>
    <t>VW-005-1</t>
  </si>
  <si>
    <t>VW-006-1</t>
  </si>
  <si>
    <t>VW-007-1</t>
  </si>
  <si>
    <t>VW-008-1</t>
  </si>
  <si>
    <t>VW-010-1(S)</t>
  </si>
  <si>
    <t>VW-010-1(W)</t>
  </si>
  <si>
    <t>VW-011-1</t>
  </si>
  <si>
    <t>VW-012-1</t>
  </si>
  <si>
    <t>VW-013-1</t>
  </si>
  <si>
    <t>VW-014-1</t>
  </si>
  <si>
    <t>WARP</t>
  </si>
  <si>
    <t>WI DNR BMI KICK</t>
  </si>
  <si>
    <t>WDNR FISH HABITAT</t>
  </si>
  <si>
    <t>WRTDS</t>
  </si>
  <si>
    <t>XENO</t>
  </si>
  <si>
    <t>X_89_176(N)</t>
  </si>
  <si>
    <t>X_89_176(P)</t>
  </si>
  <si>
    <t>Grab</t>
  </si>
  <si>
    <t>Field Meter</t>
  </si>
  <si>
    <t>Secchi Disk</t>
  </si>
  <si>
    <t>Staff Gage</t>
  </si>
  <si>
    <t>Result Analytical Method ID and Context</t>
  </si>
  <si>
    <t>Method ID</t>
  </si>
  <si>
    <t>Method Context</t>
  </si>
  <si>
    <t>Search Instructions:</t>
  </si>
  <si>
    <t>% undercut bank</t>
  </si>
  <si>
    <t>(+)-cis-Permethrin</t>
  </si>
  <si>
    <t>(+/-)11-nor-9-carboxy-delta-THC</t>
  </si>
  <si>
    <t>(-)-cis-Permethrin</t>
  </si>
  <si>
    <t>(-)-trans-Permethrin</t>
  </si>
  <si>
    <t>(1R,2S,5R)-Menthol</t>
  </si>
  <si>
    <t>(2-Methyl-1-propenyl)benzene</t>
  </si>
  <si>
    <t>(3-Bromopropyl)benzene</t>
  </si>
  <si>
    <t>(E)-6-Methyl-3-undecene</t>
  </si>
  <si>
    <t>(E)-Dimethomorph</t>
  </si>
  <si>
    <t>(E,E)-Farnesol</t>
  </si>
  <si>
    <t>(Z)-Chloro-1-propene</t>
  </si>
  <si>
    <t>(Z)-Dimethomorph</t>
  </si>
  <si>
    <t>(Z,Z)-11,13-Hexadecadienal</t>
  </si>
  <si>
    <t>.alpha.,.alpha.-Dimethylphenethylamine</t>
  </si>
  <si>
    <t>.alpha.-1,2,3,4,5,6-Hexachlorocyclohexane-D6 or alpha-HCH D6</t>
  </si>
  <si>
    <t>.alpha.-Amino-2,3-dihydro-5-methyl-3-oxo-4-isoxazolepropanoic acid</t>
  </si>
  <si>
    <t>.alpha.-Chlordene</t>
  </si>
  <si>
    <t>.alpha.-Endosulfan</t>
  </si>
  <si>
    <t>.alpha.-Hexachlorocyclohexane</t>
  </si>
  <si>
    <t>.alpha.-Methylstyrene</t>
  </si>
  <si>
    <t>.alpha.-Naphthylthiourea</t>
  </si>
  <si>
    <t>.alpha.-Nitrotoluene</t>
  </si>
  <si>
    <t>.Alpha.-Pinene</t>
  </si>
  <si>
    <t>.alpha.-Terpineol</t>
  </si>
  <si>
    <t>.beta.-Chlordene</t>
  </si>
  <si>
    <t>.beta.-Endosulfan</t>
  </si>
  <si>
    <t>.beta.-Hexachlorocyclohexane</t>
  </si>
  <si>
    <t>.beta.-Sitosterol</t>
  </si>
  <si>
    <t>.delta.-Hexachlorocyclohexane</t>
  </si>
  <si>
    <t>.gamma.-Butyrolactone</t>
  </si>
  <si>
    <t>.gamma.-Chlordene</t>
  </si>
  <si>
    <t>.lambda.-Cyhalothrin</t>
  </si>
  <si>
    <t>1,1'-(2-chloroethylidene)bis(4-chlorobenzene)</t>
  </si>
  <si>
    <t>1,1'-Binaphthalene</t>
  </si>
  <si>
    <t>1,1'-Oxybis[3-chloropropane]</t>
  </si>
  <si>
    <t>1,1,1,2-Tetrachloroethane</t>
  </si>
  <si>
    <t>1,1,1-Trichloro-2-propanone</t>
  </si>
  <si>
    <t>1,1,1-Trichloroethane</t>
  </si>
  <si>
    <t>1,1,1-trichloropentane</t>
  </si>
  <si>
    <t>1,1,1-Trichloropropane</t>
  </si>
  <si>
    <t>1,1,2,2-Tetrabromoethane</t>
  </si>
  <si>
    <t>1,1,2,2-Tetrachloroethane</t>
  </si>
  <si>
    <t>1,1,2-Trichloroethane</t>
  </si>
  <si>
    <t>1,1,3-Trimethyl-3-(2-methallyl)cyclopentane</t>
  </si>
  <si>
    <t>1,1,3-Trimethylcyclopentane</t>
  </si>
  <si>
    <t>1,1,4,6-Tetramethylindan</t>
  </si>
  <si>
    <t>1,1,4,7-Tetramethylindan</t>
  </si>
  <si>
    <t>1,1-Dichloroethane</t>
  </si>
  <si>
    <t>1,1-Dichloroethylene</t>
  </si>
  <si>
    <t>1,1-Dichloropropane</t>
  </si>
  <si>
    <t>1,1-Dichloropropanone</t>
  </si>
  <si>
    <t>1,1-Dichloropropene</t>
  </si>
  <si>
    <t>1,1-Dimethoxyethane</t>
  </si>
  <si>
    <t>1,1-Dimethyl-2-octylcyclobutane</t>
  </si>
  <si>
    <t>1,1-Dimethylbiguanide</t>
  </si>
  <si>
    <t>1,1-Dimethylcyclopropane</t>
  </si>
  <si>
    <t>1,1-Dimethylindan</t>
  </si>
  <si>
    <t>1,2,3,4,5,6-Hexachlorocyclohexane</t>
  </si>
  <si>
    <t>1,2,3,4,5,7,7-Heptachloro-2-norbornene</t>
  </si>
  <si>
    <t>1,2,3,4,6,7,8,9-Octachlorodibenzo-p-dioxin</t>
  </si>
  <si>
    <t>1,2,3,4,6,7,8,9-Octachlorodibenzofuran</t>
  </si>
  <si>
    <t>1,2,3,4,6,7,8-Heptabromodibenzofuran</t>
  </si>
  <si>
    <t>1,2,3,4,6,7,8-Heptachlorodibenzo-p-dioxin</t>
  </si>
  <si>
    <t>1,2,3,4,6,7,8-Heptachlorodibenzofuran</t>
  </si>
  <si>
    <t>1,2,3,4,7,7-Hexachloronorbornadiene</t>
  </si>
  <si>
    <t>1,2,3,4,7,8,9-Heptachlorodibenzofuran</t>
  </si>
  <si>
    <t>1,2,3,4,7,8-Hexabromodibenzo-p-dioxin</t>
  </si>
  <si>
    <t>1,2,3,4,7,8-Hexachlorodibenzo-p-dioxin</t>
  </si>
  <si>
    <t>1,2,3,4,7,8-Hexachlorodibenzofuran</t>
  </si>
  <si>
    <t>1,2,3,4-Tetrachlorobenzene</t>
  </si>
  <si>
    <t>1,2,3,4-Tetrahydronaphthalene</t>
  </si>
  <si>
    <t>1,2,3,4-Tetramethylbenzene</t>
  </si>
  <si>
    <t>1,2,3,4-Tetramethylphenanthrene</t>
  </si>
  <si>
    <t>1,2,3,5-Tetrachlorobenzene</t>
  </si>
  <si>
    <t>1,2,3,5-Tetramethylbenzene</t>
  </si>
  <si>
    <t>1,2,3,6,7,8-Hexachlorodibenzo-p-dioxin</t>
  </si>
  <si>
    <t>1,2,3,6,7,8-Hexachlorodibenzofuran</t>
  </si>
  <si>
    <t>1,2,3,7,8,9-Hexachlorodibenzo-p-dioxin</t>
  </si>
  <si>
    <t>1,2,3,7,8,9-Hexachlorodibenzofuran</t>
  </si>
  <si>
    <t>1,2,3,7,8-Pentachlorodibenzo-p-dioxin</t>
  </si>
  <si>
    <t>1,2,3,7,8-Pentachlorodibenzofuran</t>
  </si>
  <si>
    <t>1,2,3-Benzotriazole</t>
  </si>
  <si>
    <t>1,2,3-Trichlorobenzene</t>
  </si>
  <si>
    <t>1,2,3-Trichloropropane</t>
  </si>
  <si>
    <t>1,2,3-Trimethylbenzene</t>
  </si>
  <si>
    <t>1,2,4,5-Tetrachlorobenzene</t>
  </si>
  <si>
    <t>1,2,4,5-Tetramethylbenzene</t>
  </si>
  <si>
    <t>1,2,4-Trichlorobenzene</t>
  </si>
  <si>
    <t>1,2,4-Trimethylbenzene</t>
  </si>
  <si>
    <t>1,2,4-Trimethylcyclopentane</t>
  </si>
  <si>
    <t>1,2,6-Trimethylphenanthrene</t>
  </si>
  <si>
    <t>1,2-Benzisothiazole</t>
  </si>
  <si>
    <t>1,2-Benzisothiazolin-3-one</t>
  </si>
  <si>
    <t>1,2-Bis(2-chloroethoxy)ethane</t>
  </si>
  <si>
    <t>1,2-Butylene oxide</t>
  </si>
  <si>
    <t>1,2-Dibromo-3-chloropropane</t>
  </si>
  <si>
    <t>1,2-Dichlorobenzene-d4</t>
  </si>
  <si>
    <t>1,2-Dichlorobutane</t>
  </si>
  <si>
    <t>1,2-Dichloroethane</t>
  </si>
  <si>
    <t>1,2-Dichloroethane-d4</t>
  </si>
  <si>
    <t>1,2-Dichloroethylene</t>
  </si>
  <si>
    <t>1,2-Dichloropropane</t>
  </si>
  <si>
    <t>1,2-Dichloropropene</t>
  </si>
  <si>
    <t>1,2-Dimethyl-3-ethylbenzene</t>
  </si>
  <si>
    <t>1,2-Dimethyl-4-ethylbenzene</t>
  </si>
  <si>
    <t>1,2-Dimethylhydrazine</t>
  </si>
  <si>
    <t>1,2-Dimethylnaphthalene</t>
  </si>
  <si>
    <t>1,2-Diphenylhydrazine</t>
  </si>
  <si>
    <t>1,2-Epithiocyclohexane</t>
  </si>
  <si>
    <t>1,2-Propadienylbenzene</t>
  </si>
  <si>
    <t>1,3,4,6,7,8-Hexahydro-4,6,6,7,8,8-hexamethylcyclopenta[g]-2-benzopyran</t>
  </si>
  <si>
    <t>1,3,5-Triazine-2,4-diamine</t>
  </si>
  <si>
    <t>1,3,5-Trichlorobenzene</t>
  </si>
  <si>
    <t>1,3,5-Trimethylbenzene</t>
  </si>
  <si>
    <t>1,3,5-Trinitrobenzene</t>
  </si>
  <si>
    <t>1,3-Butadiene</t>
  </si>
  <si>
    <t>1,3-Dibromo-5,5-dimethylhydantoin</t>
  </si>
  <si>
    <t>1,3-Dichloro-2-propanol</t>
  </si>
  <si>
    <t>1,3-Dichloropropane</t>
  </si>
  <si>
    <t>1,3-Dichloropropene</t>
  </si>
  <si>
    <t>1,3-Dimethyl-4-ethylbenzene</t>
  </si>
  <si>
    <t>1,3-Dimethyl-5-ethylbenzene</t>
  </si>
  <si>
    <t>1,3-Dimethylindan</t>
  </si>
  <si>
    <t>1,3-Dimethylnaphthalene</t>
  </si>
  <si>
    <t>1,3-Dinitropyrene</t>
  </si>
  <si>
    <t>1,3-Dioxolane</t>
  </si>
  <si>
    <t>1,4,6,7-Tetramethylnaphthalene</t>
  </si>
  <si>
    <t>1,4-Cyclohexanedione</t>
  </si>
  <si>
    <t>1,4-Dichloro-2-butene</t>
  </si>
  <si>
    <t>1,4-Dichloro-2-butyne</t>
  </si>
  <si>
    <t>1,4-Dichlorobenzene-d4</t>
  </si>
  <si>
    <t>1,4-Dichlorobutane</t>
  </si>
  <si>
    <t>1,4-Difluorobenzene</t>
  </si>
  <si>
    <t>1,4-Dimethoxyanthracene</t>
  </si>
  <si>
    <t>1,4-Dimethylnaphthalene</t>
  </si>
  <si>
    <t>1,4-Dioxane</t>
  </si>
  <si>
    <t>1,4-Naphthoquinone</t>
  </si>
  <si>
    <t>1,5-Dimethylnaphthalene</t>
  </si>
  <si>
    <t>1,6,7-Trimethylnaphthalene</t>
  </si>
  <si>
    <t>1,6-Dimethylindan</t>
  </si>
  <si>
    <t>1,6-Dimethylnaphthalene</t>
  </si>
  <si>
    <t>1,7-Dimethylfluorene</t>
  </si>
  <si>
    <t>1,7-Dimethylphenanthrene</t>
  </si>
  <si>
    <t>1,7-Dimethylxanthine</t>
  </si>
  <si>
    <t>1,8-Dimethylnaphthalene</t>
  </si>
  <si>
    <t>1,8-Dimethylphenanthrene</t>
  </si>
  <si>
    <t>1,8-Naphthalic anhydride</t>
  </si>
  <si>
    <t>1,9-Nonanediol</t>
  </si>
  <si>
    <t>1-(2-Butoxyethoxy)ethanol</t>
  </si>
  <si>
    <t>1-(3,4-dichlorophenyl)-3-methyl urea</t>
  </si>
  <si>
    <t>1-(Aminomethyl)cyclohexaneacetic acid</t>
  </si>
  <si>
    <t>1-Bromo-2-chloroethane</t>
  </si>
  <si>
    <t>1-Bromo-3-chloro-5,5-dimethyl-2,4-imidazolidinedione</t>
  </si>
  <si>
    <t>1-Bromobutane</t>
  </si>
  <si>
    <t>1-Butanol</t>
  </si>
  <si>
    <t>1-Butene</t>
  </si>
  <si>
    <t>1-Butoxy-2-propanol</t>
  </si>
  <si>
    <t>1-Chloro-2,2-dimethylpropane</t>
  </si>
  <si>
    <t>1-Chloroanthraquinone</t>
  </si>
  <si>
    <t>1-Chlorobutane</t>
  </si>
  <si>
    <t>1-Chlorocyclohexene</t>
  </si>
  <si>
    <t>1-Chlorohexane</t>
  </si>
  <si>
    <t>1-Chloronaphthalene</t>
  </si>
  <si>
    <t>1-Chloropropane</t>
  </si>
  <si>
    <t>1-Decanesulfonic acid, 1,1,2,2,3,3,4,4,5,5,6,6,7,7,8,8,9,9,10,10,10-heneicosafluoro-</t>
  </si>
  <si>
    <t>1-Decanol</t>
  </si>
  <si>
    <t>1-Dodecanol</t>
  </si>
  <si>
    <t>1-Eicosanol</t>
  </si>
  <si>
    <t>1-Ethylnaphthalene</t>
  </si>
  <si>
    <t>1-Heptadecanol</t>
  </si>
  <si>
    <t>1-Heptanesulfonic acid, 1,1,2,2,3,3,4,4,5,5,6,6,7,7,7-pentadecafluoro-</t>
  </si>
  <si>
    <t>1-Hexadecanol</t>
  </si>
  <si>
    <t>1-Hexanol</t>
  </si>
  <si>
    <t>1-Hydroxychlordene</t>
  </si>
  <si>
    <t>1-Methoxy-2-butanol</t>
  </si>
  <si>
    <t>1-Methylanthracene</t>
  </si>
  <si>
    <t>1-Methylchrysene</t>
  </si>
  <si>
    <t>1-Methylfluorene</t>
  </si>
  <si>
    <t>1-Methylindan</t>
  </si>
  <si>
    <t>1-Methylnaphthalene</t>
  </si>
  <si>
    <t>1-Methylnaphthalene-D10</t>
  </si>
  <si>
    <t>1-Methylphenanthrene</t>
  </si>
  <si>
    <t>1-Methylpyrene</t>
  </si>
  <si>
    <t>1-Naphthalenamine</t>
  </si>
  <si>
    <t>1-Naphthol</t>
  </si>
  <si>
    <t>1-Nitropyrene</t>
  </si>
  <si>
    <t>1-Octadecene</t>
  </si>
  <si>
    <t>1-Octanol</t>
  </si>
  <si>
    <t>1-Pentanol</t>
  </si>
  <si>
    <t>1-Pentene</t>
  </si>
  <si>
    <t>1-Phenethyl-4-(phenylpropionylamino)piperidine</t>
  </si>
  <si>
    <t>1-Phenylnaphthalene</t>
  </si>
  <si>
    <t>1-Propanol</t>
  </si>
  <si>
    <t>1-Tailed Critical (H)</t>
  </si>
  <si>
    <t>1-Tailed Critical (W)</t>
  </si>
  <si>
    <t>1-Tetradecanol</t>
  </si>
  <si>
    <t>1-Tetradecene</t>
  </si>
  <si>
    <t>10,11-Dihydro-10-hydroxy Carbamazepine</t>
  </si>
  <si>
    <t>11-KetoTestosterone</t>
  </si>
  <si>
    <t>11-Tricosene</t>
  </si>
  <si>
    <t>11H-Benzo[a]fluorene</t>
  </si>
  <si>
    <t>11H-Benzo[b]fluorene</t>
  </si>
  <si>
    <t>16-Epiestriol-d2</t>
  </si>
  <si>
    <t>17.alpha.-Dihydroequilin</t>
  </si>
  <si>
    <t>17.alpha.-Estradiol</t>
  </si>
  <si>
    <t>17.beta.-Estradiol-13C6</t>
  </si>
  <si>
    <t>17.beta.-Estradiol-d4</t>
  </si>
  <si>
    <t>19-Norpregna-1,3,5(10)-trien-20-yne-3,17-diol,(17.alpha.)-***retired***use Ethinyl estradiol</t>
  </si>
  <si>
    <t>1H-Inden-1-one, 2,3-dihydro-3,3-dimethyl</t>
  </si>
  <si>
    <t>1H-Pyrazole-3-carbonitrile, 5-amino-1-[2,6-dichloro-4-(trifluoromethyl)phenyl]-4-(trifluoromethyl)-</t>
  </si>
  <si>
    <t>1rs Cis-Permethrin</t>
  </si>
  <si>
    <t>2,2',3',4,5-Pentabromodiphenyl ether</t>
  </si>
  <si>
    <t>2,2',3',4,6-Pentabromodiphenyl ether</t>
  </si>
  <si>
    <t>2,2',3,3',4',5,6-Heptabromodiphenyl ether</t>
  </si>
  <si>
    <t>2,2',3,3',4,4',5,5',6-NOBDE***retired***use Nonabromophenoxybenzene</t>
  </si>
  <si>
    <t>2,2',3,3',4,4',5,5',6-Nonachlorobiphenyl</t>
  </si>
  <si>
    <t>2,2',3,3',4,4',5,5'-Octabromodiphenyl ether</t>
  </si>
  <si>
    <t>2,2',3,3',4,4',5,5'-Octachlorobiphenyl</t>
  </si>
  <si>
    <t>2,2',3,3',4,4',5,6'-Octachlorobiphenyl</t>
  </si>
  <si>
    <t>2,2',3,3',4,4',5,6,6'-NOBDE***retired***use BDE-207</t>
  </si>
  <si>
    <t>2,2',3,3',4,4',5,6,6'-Nonachlorobiphenyl</t>
  </si>
  <si>
    <t>2,2',3,3',4,4',5,6-Octachlorobiphenyl</t>
  </si>
  <si>
    <t>2,2',3,3',4,4',5-Heptabromodiphenyl ether</t>
  </si>
  <si>
    <t>2,2',3,3',4,4',5-Heptachlorobiphenyl</t>
  </si>
  <si>
    <t>2,2',3,3',4,4',6,6'-Octachlorobiphenyl</t>
  </si>
  <si>
    <t>2,2',3,3',4,4',6-Heptabromodiphenyl ether</t>
  </si>
  <si>
    <t>2,2',3,3',4,4',6-Heptachlorobiphenyl</t>
  </si>
  <si>
    <t>2,2',3,3',4,4'-Hexachlorobiphenyl</t>
  </si>
  <si>
    <t>2,2',3,3',4,4'-HXBDE***retired*** use Hexabromodiphenyl ether</t>
  </si>
  <si>
    <t>2,2',3,3',4,5',6'-Heptachlorobiphenyl</t>
  </si>
  <si>
    <t>2,2',3,3',4,5',6,6'-Octabromodiphenyl ether</t>
  </si>
  <si>
    <t>2,2',3,3',4,5',6,6'-Octachlorobiphenyl</t>
  </si>
  <si>
    <t>2,2',3,3',4,5',6-Heptabromodiphenyl ether</t>
  </si>
  <si>
    <t>2,2',3,3',4,5',6-Heptachlorobiphenyl</t>
  </si>
  <si>
    <t>2,2',3,3',4,5'-Hexabromodiphenyl ether</t>
  </si>
  <si>
    <t>2,2',3,3',4,5'-Hexachlorobiphenyl</t>
  </si>
  <si>
    <t>2,2',3,3',4,5,5',6'-Octabromodiphenyl ether</t>
  </si>
  <si>
    <t>2,2',3,3',4,5,5',6'-Octachlorobiphenyl</t>
  </si>
  <si>
    <t>2,2',3,3',4,5,5',6,6'-NOBDE</t>
  </si>
  <si>
    <t>2,2',3,3',4,5,5',6,6'-Nonachlorobiphenyl</t>
  </si>
  <si>
    <t>2,2',3,3',4,5,5',6-Octabromodiphenyl ether</t>
  </si>
  <si>
    <t>2,2',3,3',4,5,5',6-Octachlorobiphenyl</t>
  </si>
  <si>
    <t>2,2',3,3',4,5,5'-Heptabromodiphenyl ether</t>
  </si>
  <si>
    <t>2,2',3,3',4,5,5'-Heptachlorobiphenyl</t>
  </si>
  <si>
    <t>2,2',3,3',4,5,6'-Heptabromodiphenyl ether</t>
  </si>
  <si>
    <t>2,2',3,3',4,5,6'-Heptachlorobiphenyl</t>
  </si>
  <si>
    <t>2,2',3,3',4,5,6,6'-Octabromodiphenyl ether</t>
  </si>
  <si>
    <t>2,2',3,3',4,5,6,6'-Octachlorobiphenyl</t>
  </si>
  <si>
    <t>2,2',3,3',4,5,6-Heptabromodiphenyl ether</t>
  </si>
  <si>
    <t>2,2',3,3',4,5,6-Heptachlorobiphenyl</t>
  </si>
  <si>
    <t>2,2',3,3',4,5-Hexabromodiphenyl ether</t>
  </si>
  <si>
    <t>2,2',3,3',4,5-Hexachlorobiphenyl</t>
  </si>
  <si>
    <t>2,2',3,3',4,6'-Hexabromodiphenyl ether</t>
  </si>
  <si>
    <t>2,2',3,3',4,6'-Hexachlorobiphenyl</t>
  </si>
  <si>
    <t>2,2',3,3',4,6,6'-Heptabromodiphenyl ether</t>
  </si>
  <si>
    <t>2,2',3,3',4,6,6'-Heptachlorobiphenyl</t>
  </si>
  <si>
    <t>2,2',3,3',4,6-Hexabromodiphenyl ether</t>
  </si>
  <si>
    <t>2,2',3,3',4,6-Hexachlorobiphenyl</t>
  </si>
  <si>
    <t>2,2',3,3',4-PEBDE</t>
  </si>
  <si>
    <t>2,2',3,3',4-Pentabromodiphenyl ether</t>
  </si>
  <si>
    <t>2,2',3,3',4-Pentachlorobiphenyl</t>
  </si>
  <si>
    <t>2,2',3,3',5,5',6,6'-Octabromodiphenyl ether</t>
  </si>
  <si>
    <t>2,2',3,3',5,5',6,6'-Octachlorobiphenyl</t>
  </si>
  <si>
    <t>2,2',3,3',5,5',6-Heptabromodiphenyl ether</t>
  </si>
  <si>
    <t>2,2',3,3',5,5',6-Heptachlorobiphenyl</t>
  </si>
  <si>
    <t>2,2',3,3',5,5'-Hexabromodiphenyl ether</t>
  </si>
  <si>
    <t>2,2',3,3',5,5'-Hexachlorobiphenyl</t>
  </si>
  <si>
    <t>2,2',3,3',5,6'-Hexabromodiphenyl ether</t>
  </si>
  <si>
    <t>2,2',3,3',5,6'-Hexachlorobiphenyl</t>
  </si>
  <si>
    <t>2,2',3,3',5,6,6'-Heptabromodiphenyl ether</t>
  </si>
  <si>
    <t>2,2',3,3',5,6,6'-Heptachlorobiphenyl</t>
  </si>
  <si>
    <t>2,2',3,3',5,6-Hexabromodiphenyl ether</t>
  </si>
  <si>
    <t>2,2',3,3',5,6-Hexachlorobiphenyl</t>
  </si>
  <si>
    <t>2,2',3,3',5-Pentabromodiphenyl ether</t>
  </si>
  <si>
    <t>2,2',3,3',5-Pentachlorobiphenyl</t>
  </si>
  <si>
    <t>2,2',3,3',6,6'-Hexabromodiphenyl ether</t>
  </si>
  <si>
    <t>2,2',3,3',6,6'-Hexachlorobiphenyl</t>
  </si>
  <si>
    <t>2,2',3,3',6-Pentachlorobiphenyl</t>
  </si>
  <si>
    <t>2,2',3,3'-TEBDE</t>
  </si>
  <si>
    <t>2,2',3,3'-Tetrabromodiphenyl ether</t>
  </si>
  <si>
    <t>2,2',3,3'-Tetrachlorobiphenyl</t>
  </si>
  <si>
    <t>2,2',3,4',5',6-Hexabromodiphenyl ether</t>
  </si>
  <si>
    <t>2,2',3,4',5',6-Hexachlorobiphenyl</t>
  </si>
  <si>
    <t>2,2',3,4',5'-Pentachlorobiphenyl</t>
  </si>
  <si>
    <t>2,2',3,4',5,5',6-Heptabromodiphenyl ether</t>
  </si>
  <si>
    <t>2,2',3,4',5,5',6-Heptachlorobiphenyl</t>
  </si>
  <si>
    <t>2,2',3,4',5,5'-Hexabromodiphenyl ether</t>
  </si>
  <si>
    <t>2,2',3,4',5,5'-Hexachlorobiphenyl</t>
  </si>
  <si>
    <t>2,2',3,4',5,6'-Hexabromodiphenyl ether</t>
  </si>
  <si>
    <t>2,2',3,4',5,6'-Hexachlorobiphenyl</t>
  </si>
  <si>
    <t>2,2',3,4',5,6,6'-Heptabromodiphenyl ether</t>
  </si>
  <si>
    <t>2,2',3,4',5,6,6'-Heptachlorobiphenyl</t>
  </si>
  <si>
    <t>2,2',3,4',5,6-Hexabromodiphenyl ether</t>
  </si>
  <si>
    <t>2,2',3,4',5,6-Hexachlorobiphenyl</t>
  </si>
  <si>
    <t>2,2',3,4',5-Pentabromodiphenyl ether</t>
  </si>
  <si>
    <t>2,2',3,4',5-Pentachlorobiphenyl</t>
  </si>
  <si>
    <t>2,2',3,4',6'-Pentachlorobiphenyl</t>
  </si>
  <si>
    <t>2,2',3,4',6,6'-Hexabromodiphenyl ether</t>
  </si>
  <si>
    <t>2,2',3,4',6,6'-Hexachlorobiphenyl</t>
  </si>
  <si>
    <t>2,2',3,4',6-Pentabromodiphenyl ether</t>
  </si>
  <si>
    <t>2,2',3,4',6-Pentachlorobiphenyl</t>
  </si>
  <si>
    <t>2,2',3,4'-Tetrabromodiphenyl ether</t>
  </si>
  <si>
    <t>2,2',3,4'-Tetrachlorobiphenyl</t>
  </si>
  <si>
    <t>2,2',3,4,4',5',6-Heptabromodiphenyl ether</t>
  </si>
  <si>
    <t>2,2',3,4,4',5',6-Heptachlorobiphenyl</t>
  </si>
  <si>
    <t>2,2',3,4,4',5'-Hexachlorobiphenyl</t>
  </si>
  <si>
    <t>2,2',3,4,4',5'-HXBDE/2,3,4,4',5,6-HxBDE</t>
  </si>
  <si>
    <t>2,2',3,4,4',5,5',6-OCBDE</t>
  </si>
  <si>
    <t>2,2',3,4,4',5,5',6-Octachlorobiphenyl</t>
  </si>
  <si>
    <t>2,2',3,4,4',5,5'-Heptabromodiphenyl ether</t>
  </si>
  <si>
    <t>2,2',3,4,4',5,5'-Heptachlorobiphenyl</t>
  </si>
  <si>
    <t>2,2',3,4,4',5,6'-Heptabromodiphenyl ether</t>
  </si>
  <si>
    <t>2,2',3,4,4',5,6'-Heptachlorobiphenyl</t>
  </si>
  <si>
    <t>2,2',3,4,4',5,6,6'-Octabromodiphenyl ether</t>
  </si>
  <si>
    <t>2,2',3,4,4',5,6,6'-Octachlorobiphenyl</t>
  </si>
  <si>
    <t>2,2',3,4,4',5,6-Heptabromodiphenyl ether</t>
  </si>
  <si>
    <t>2,2',3,4,4',5,6-Heptachlorobiphenyl</t>
  </si>
  <si>
    <t>2,2',3,4,4',5-Hexachlorobiphenyl</t>
  </si>
  <si>
    <t>2,2',3,4,4',6'-Hexachlorobiphenyl</t>
  </si>
  <si>
    <t>2,2',3,4,4',6,6'-Heptachlorobiphenyl</t>
  </si>
  <si>
    <t>2,2',3,4,4',6-Hexabromodiphenyl ether</t>
  </si>
  <si>
    <t>2,2',3,4,4',6-Hexachlorobiphenyl</t>
  </si>
  <si>
    <t>2,2',3,4,4'-Pentachlorobiphenyl</t>
  </si>
  <si>
    <t>2,2',3,4,5',6-Hexabromodiphenyl ether</t>
  </si>
  <si>
    <t>2,2',3,4,5',6-Hexachlorobiphenyl</t>
  </si>
  <si>
    <t>2,2',3,4,5'-Pentabromodiphenyl ether</t>
  </si>
  <si>
    <t>2,2',3,4,5'-Pentachlorobiphenyl</t>
  </si>
  <si>
    <t>2,2',3,4,5,5',6-Heptabromodiphenyl ether</t>
  </si>
  <si>
    <t>2,2',3,4,5,5',6-Heptachlorobiphenyl</t>
  </si>
  <si>
    <t>2,2',3,4,5,5'-Hexabromodiphenyl ether</t>
  </si>
  <si>
    <t>2,2',3,4,5,5'-Hexachlorobiphenyl</t>
  </si>
  <si>
    <t>2,2',3,4,5,6'-Hexabromodiphenyl ether</t>
  </si>
  <si>
    <t>2,2',3,4,5,6'-Hexachlorobiphenyl</t>
  </si>
  <si>
    <t>2,2',3,4,5,6,6'-Heptabromodiphenyl ether</t>
  </si>
  <si>
    <t>2,2',3,4,5,6,6'-Heptachlorobiphenyl</t>
  </si>
  <si>
    <t>2,2',3,4,5,6-Hexabromodiphenyl ether</t>
  </si>
  <si>
    <t>2,2',3,4,5,6-Hexachlorobiphenyl</t>
  </si>
  <si>
    <t>2,2',3,4,5-Pentabromodiphenyl ether</t>
  </si>
  <si>
    <t>2,2',3,4,5-Pentachlorobiphenyl</t>
  </si>
  <si>
    <t>2,2',3,4,6'-Pentabromodiphenyl ether</t>
  </si>
  <si>
    <t>2,2',3,4,6'-Pentachlorobiphenyl</t>
  </si>
  <si>
    <t>2,2',3,4,6,6'-Hexabromodiphenyl ether</t>
  </si>
  <si>
    <t>2,2',3,4,6,6'-Hexachlorobiphenyl</t>
  </si>
  <si>
    <t>2,2',3,4,6-Pentabromodiphenyl ether</t>
  </si>
  <si>
    <t>2,2',3,4,6-Pentachlorobiphenyl</t>
  </si>
  <si>
    <t>2,2',3,4-Tetrabromodiphenyl ether</t>
  </si>
  <si>
    <t>2,2',3,4-Tetrachlorobiphenyl</t>
  </si>
  <si>
    <t>2,2',3,5',6-Pentabromodiphenyl ether</t>
  </si>
  <si>
    <t>2,2',3,5',6-Pentachlorobiphenyl</t>
  </si>
  <si>
    <t>2,2',3,5'-Tetrabromodiphenyl ether</t>
  </si>
  <si>
    <t>2,2',3,5'-Tetrachlorobiphenyl</t>
  </si>
  <si>
    <t>2,2',3,5,5',6-Hexabromodiphenyl ether</t>
  </si>
  <si>
    <t>2,2',3,5,5',6-Hexachlorobiphenyl</t>
  </si>
  <si>
    <t>2,2',3,5,5'-Pentabromodiphenyl ether</t>
  </si>
  <si>
    <t>2,2',3,5,5'-Pentachlorobiphenyl</t>
  </si>
  <si>
    <t>2,2',3,5,6'-Pentabromodiphenyl ether</t>
  </si>
  <si>
    <t>2,2',3,5,6'-Pentachlorobiphenyl</t>
  </si>
  <si>
    <t>2,2',3,5,6,6'-Hexabromodiphenyl ether</t>
  </si>
  <si>
    <t>2,2',3,5,6,6'-Hexachlorobiphenyl</t>
  </si>
  <si>
    <t>2,2',3,5,6-Pentachlorobiphenyl</t>
  </si>
  <si>
    <t>2,2',3,5-Tetrabromodiphenyl ether</t>
  </si>
  <si>
    <t>2,2',3,5-Tetrachlorobiphenyl</t>
  </si>
  <si>
    <t>2,2',3,6'-Tetrabromodiphenyl ether</t>
  </si>
  <si>
    <t>2,2',3,6'-Tetrachlorobiphenyl</t>
  </si>
  <si>
    <t>2,2',3,6,6'-Pentabromodiphenyl ether</t>
  </si>
  <si>
    <t>2,2',3,6,6'-Pentachlorobiphenyl</t>
  </si>
  <si>
    <t>2,2',3,6-Tetrabromodiphenyl ether</t>
  </si>
  <si>
    <t>2,2',3,6-Tetrachlorobiphenyl</t>
  </si>
  <si>
    <t>2,2',3-Trichlorobiphenyl</t>
  </si>
  <si>
    <t>2,2',4,4',5',6-HXBDE</t>
  </si>
  <si>
    <t>2,2',4,4',5,5'-Hexabromobiphenyl</t>
  </si>
  <si>
    <t>2,2',4,4',5,5'-Hexachlorobiphenyl</t>
  </si>
  <si>
    <t>2,2',4,4',5,6'-Hexachlorobiphenyl</t>
  </si>
  <si>
    <t>2,2',4,4',5-Pentachlorobiphenyl</t>
  </si>
  <si>
    <t>2,2',4,4',6,6'-Hexachlorobiphenyl</t>
  </si>
  <si>
    <t>2,2',4,4',6,6'-HXBDE</t>
  </si>
  <si>
    <t>2,2',4,4',6-Pentachlorobiphenyl</t>
  </si>
  <si>
    <t>2,2',4,4'-Tetrachlorobiphenyl</t>
  </si>
  <si>
    <t>2,2',4,5',6-Pentachlorobiphenyl</t>
  </si>
  <si>
    <t>2,2',4,5'-TEBDE</t>
  </si>
  <si>
    <t>2,2',4,5'-Tetrachlorobiphenyl</t>
  </si>
  <si>
    <t>2,2',4,5,5'-Pentachlorobiphenyl</t>
  </si>
  <si>
    <t>2,2',4,5,6'-Pentachlorobiphenyl</t>
  </si>
  <si>
    <t>2,2',4,5-Tetrachlorobiphenyl</t>
  </si>
  <si>
    <t>2,2',4,6'-Tetrabromodiphenyl ether</t>
  </si>
  <si>
    <t>2,2',4,6'-Tetrachlorobiphenyl</t>
  </si>
  <si>
    <t>2,2',4,6,6'-Pentachlorobiphenyl</t>
  </si>
  <si>
    <t>2,2',4,6-Tetrachlorobiphenyl</t>
  </si>
  <si>
    <t>2,2',4-TRBDE</t>
  </si>
  <si>
    <t>2,2',4-Trichlorobiphenyl</t>
  </si>
  <si>
    <t>2,2',5,5'-Tetrachlorobiphenyl</t>
  </si>
  <si>
    <t>2,2',5,6'-Tetrachlorobiphenyl</t>
  </si>
  <si>
    <t>2,2',5-Trichlorobiphenyl</t>
  </si>
  <si>
    <t>2,2',6,6'-Tetrachlorobiphenyl</t>
  </si>
  <si>
    <t>2,2',6-Trichlorobiphenyl</t>
  </si>
  <si>
    <t>2,2'-Biquinoline</t>
  </si>
  <si>
    <t>2,2'-Dichlorobenzophenone</t>
  </si>
  <si>
    <t>2,2'-Dichlorobiphenyl</t>
  </si>
  <si>
    <t>2,2,'3,3',6-Pentabromodiphenyl ether</t>
  </si>
  <si>
    <t>2,2,4,5,6,7,8,8-Octachloro-2,3,3a,4,7,7a-hexahydro-4,7-methano-1H-indene</t>
  </si>
  <si>
    <t>2,2,4-Trimethylpentane</t>
  </si>
  <si>
    <t>2,2,6-Trimethylcyclohexanone</t>
  </si>
  <si>
    <t>2,2-Dibromo-3-nitrilopropionamide</t>
  </si>
  <si>
    <t>2,2-Dichloropropane</t>
  </si>
  <si>
    <t>2,2-Dimethylbutane</t>
  </si>
  <si>
    <t>2,2-Dimethylhexane</t>
  </si>
  <si>
    <t>2,2-Dimethylpropane</t>
  </si>
  <si>
    <t>2,3 Dimethyloctane</t>
  </si>
  <si>
    <t>2,3',4',5',6-Pentachlorobiphenyl</t>
  </si>
  <si>
    <t>2,3',4',5'-Tetrachlorobiphenyl</t>
  </si>
  <si>
    <t>2,3',4',5,5'-Pentachlorobiphenyl</t>
  </si>
  <si>
    <t>2,3',4',5-Tetrachlorobiphenyl</t>
  </si>
  <si>
    <t>2,3',4',6-TEBDE</t>
  </si>
  <si>
    <t>2,3',4',6-Tetrachlorobiphenyl</t>
  </si>
  <si>
    <t>2,3',4'-Trichlorobiphenyl</t>
  </si>
  <si>
    <t>2,3',4,4',5',6-Hexachlorobiphenyl</t>
  </si>
  <si>
    <t>2,3',4,4',5'-Pentachlorobiphenyl</t>
  </si>
  <si>
    <t>2,3',4,4',5,5'-Hexachlorobiphenyl</t>
  </si>
  <si>
    <t>2,3',4,4',5-PEBDE</t>
  </si>
  <si>
    <t>2,3',4,4',5-Pentachlorobiphenyl</t>
  </si>
  <si>
    <t>2,3',4,4',6-PEBDE</t>
  </si>
  <si>
    <t>2,3',4,4',6-PEBDE/2,3',4,5,5'-PEBDE***retired***use BDE-119/120</t>
  </si>
  <si>
    <t>2,3',4,4',6-Pentachlorobiphenyl</t>
  </si>
  <si>
    <t>2,3',4,4'-Tetrachlorobiphenyl</t>
  </si>
  <si>
    <t>2,3',4,5',6-Pentachlorobiphenyl</t>
  </si>
  <si>
    <t>2,3',4,5'-Tetrachlorobiphenyl</t>
  </si>
  <si>
    <t>2,3',4,5,5'-PEBDE</t>
  </si>
  <si>
    <t>2,3',4,5,5'-Pentachlorobiphenyl</t>
  </si>
  <si>
    <t>2,3',4,5-Tetrachlorobiphenyl</t>
  </si>
  <si>
    <t>2,3',4,6-Tetrachlorobiphenyl</t>
  </si>
  <si>
    <t>2,3',4-TRBDE</t>
  </si>
  <si>
    <t>2,3',4-Trichlorobiphenyl</t>
  </si>
  <si>
    <t>2,3',5',6-Tetrachlorobiphenyl</t>
  </si>
  <si>
    <t>2,3',5'-Trichlorobiphenyl</t>
  </si>
  <si>
    <t>2,3',5,5'-Tetrachlorobiphenyl</t>
  </si>
  <si>
    <t>2,3',5-Trichlorobiphenyl</t>
  </si>
  <si>
    <t>2,3',6-Trichlorobiphenyl</t>
  </si>
  <si>
    <t>2,3'-Dichlorobiphenyl</t>
  </si>
  <si>
    <t>2,3,3',4',5',6-Hexachlorobiphenyl</t>
  </si>
  <si>
    <t>2,3,3',4',5'-Pentachlorobiphenyl</t>
  </si>
  <si>
    <t>2,3,3',4',5,5',6-Heptachlorobiphenyl</t>
  </si>
  <si>
    <t>2,3,3',4',5,5'-Hexachlorobiphenyl</t>
  </si>
  <si>
    <t>2,3,3',4',5,6-Hexachlorobiphenyl</t>
  </si>
  <si>
    <t>2,3,3',4',5-Pentachlorobiphenyl</t>
  </si>
  <si>
    <t>2,3,3',4',6-Pentachlorobiphenyl</t>
  </si>
  <si>
    <t>2,3,3',4'-Tetrachlorobiphenyl</t>
  </si>
  <si>
    <t>2,3,3',4,4',5',6-Heptachlorobiphenyl</t>
  </si>
  <si>
    <t>2,3,3',4,4',5'-Hexachlorobiphenyl</t>
  </si>
  <si>
    <t>2,3,3',4,4',5,5',6-OCBDE</t>
  </si>
  <si>
    <t>2,3,3',4,4',5,5',6-Octachlorobiphenyl</t>
  </si>
  <si>
    <t>2,3,3',4,4',5,5'-Heptachlorobiphenyl</t>
  </si>
  <si>
    <t>2,3,3',4,4',5,6-Heptachlorobiphenyl</t>
  </si>
  <si>
    <t>2,3,3',4,4',5,6-HPBDE</t>
  </si>
  <si>
    <t>2,3,3',4,4',5-Hexachlorobiphenyl</t>
  </si>
  <si>
    <t>2,3,3',4,4',6-Hexachlorobiphenyl</t>
  </si>
  <si>
    <t>2,3,3',4,4'-PEBDE</t>
  </si>
  <si>
    <t>2,3,3',4,4'-Pentachlorobiphenyl</t>
  </si>
  <si>
    <t>2,3,3',4,5',6-Hexachlorobiphenyl</t>
  </si>
  <si>
    <t>2,3,3',4,5'-Pentachlorobiphenyl</t>
  </si>
  <si>
    <t>2,3,3',4,5,5',6-Heptachlorobiphenyl</t>
  </si>
  <si>
    <t>2,3,3',4,5,5'-Hexachlorobiphenyl</t>
  </si>
  <si>
    <t>2,3,3',4,5,6-Hexachlorobiphenyl</t>
  </si>
  <si>
    <t>2,3,3',4,5-Pentachlorobiphenyl</t>
  </si>
  <si>
    <t>2,3,3',4,6-Pentachlorobiphenyl</t>
  </si>
  <si>
    <t>2,3,3',4-Tetrachlorobiphenyl</t>
  </si>
  <si>
    <t>2,3,3',5',6-Pentachlorobiphenyl</t>
  </si>
  <si>
    <t>2,3,3',5'-Tetrachlorobiphenyl</t>
  </si>
  <si>
    <t>2,3,3',5,5',6-Hexachlorobiphenyl</t>
  </si>
  <si>
    <t>2,3,3',5,5'-Pentachlorobiphenyl</t>
  </si>
  <si>
    <t>2,3,3',5,6-Pentachlorobiphenyl</t>
  </si>
  <si>
    <t>2,3,3',5-Tetrachlorobiphenyl</t>
  </si>
  <si>
    <t>2,3,3',6-Tetrachlorobiphenyl</t>
  </si>
  <si>
    <t>2,3,3'-Trichlorobiphenyl</t>
  </si>
  <si>
    <t>2,3,4',5,6-Pentachlorobiphenyl</t>
  </si>
  <si>
    <t>2,3,4',5-Tetrachlorobiphenyl</t>
  </si>
  <si>
    <t>2,3,4',6-Tetrachlorobiphenyl</t>
  </si>
  <si>
    <t>2,3,4'-Trichlorobiphenyl</t>
  </si>
  <si>
    <t>2,3,4,4',5,6-Hexachlorobiphenyl</t>
  </si>
  <si>
    <t>2,3,4,4',5-Pentachlorobiphenyl</t>
  </si>
  <si>
    <t>2,3,4,4',6-Pentachlorobiphenyl</t>
  </si>
  <si>
    <t>2,3,4,4'-Tetrachlorobiphenyl</t>
  </si>
  <si>
    <t>2,3,4,5,6-PEBDE</t>
  </si>
  <si>
    <t>2,3,4,5,6-Pentachlorobiphenyl</t>
  </si>
  <si>
    <t>2,3,4,5-Tetrachlorobenzenamine</t>
  </si>
  <si>
    <t>2,3,4,5-Tetrachlorobiphenyl</t>
  </si>
  <si>
    <t>2,3,4,5-Tetrachlorophenol</t>
  </si>
  <si>
    <t>2,3,4,6,7,8-Hexachlorodibenzofuran</t>
  </si>
  <si>
    <t>2,3,4,6,7-Pentachlorodibenzofuran</t>
  </si>
  <si>
    <t>2,3,4,6-Tetrachlorobiphenyl</t>
  </si>
  <si>
    <t>2,3,4,6-Tetrachlorophenol</t>
  </si>
  <si>
    <t>2,3,4,6-Tetrachlorophenol/2,3,5,6-Tetrachlorophenol</t>
  </si>
  <si>
    <t>2,3,4,7,8-Pentachlorodibenzofuran</t>
  </si>
  <si>
    <t>2,3,4-Trichlorobiphenyl</t>
  </si>
  <si>
    <t>2,3,4-Trichlorophenol</t>
  </si>
  <si>
    <t>2,3,5,6-Tetrachlorobiphenyl</t>
  </si>
  <si>
    <t>2,3,5,6-Tetrachlorophenol</t>
  </si>
  <si>
    <t>2,3,5-Trichlorobiphenyl</t>
  </si>
  <si>
    <t>2,3,5-Trimethylnaphthalene***retired***use 1,6,7-Trimethylnaphthalene</t>
  </si>
  <si>
    <t>2,3,6-Trichlorobiphenyl</t>
  </si>
  <si>
    <t>2,3,6-Trichlorophenol</t>
  </si>
  <si>
    <t>2,3,6-Trimethylnaphthalene</t>
  </si>
  <si>
    <t>2,3,7,8-Tetrachlorodibenzo-p-dioxin</t>
  </si>
  <si>
    <t>2,3,7,8-Tetrachlorodibenzo-p-dioxin, TEQ</t>
  </si>
  <si>
    <t>2,3,7,8-Tetrachlorodibenzofuran</t>
  </si>
  <si>
    <t>2,3-Dibromopropionic acid</t>
  </si>
  <si>
    <t>2,3-Dichlorobiphenyl</t>
  </si>
  <si>
    <t>2,3-Dichlorophenol</t>
  </si>
  <si>
    <t>2,3-Dichloropropene</t>
  </si>
  <si>
    <t>2,3-Dimethyl-3-hexanol</t>
  </si>
  <si>
    <t>2,3-Dimethylbutane</t>
  </si>
  <si>
    <t>2,3-Dimethylnaphthalene</t>
  </si>
  <si>
    <t>2,3-Dimethylpentane</t>
  </si>
  <si>
    <t>2,4',5-Trichlorobiphenyl</t>
  </si>
  <si>
    <t>2,4',6-TRBDE</t>
  </si>
  <si>
    <t>2,4',6-Trichlorobiphenyl</t>
  </si>
  <si>
    <t>2,4'-DIBDE</t>
  </si>
  <si>
    <t>2,4'-Dichlorobiphenyl</t>
  </si>
  <si>
    <t>2,4,4',5-Tetrachlorobiphenyl</t>
  </si>
  <si>
    <t>2,4,4',6-TEBDE</t>
  </si>
  <si>
    <t>2,4,4',6-Tetrachlorobiphenyl</t>
  </si>
  <si>
    <t>2,4,4'-TRBDE/2',3,4-TRBDE***retired***use BDE-28/33</t>
  </si>
  <si>
    <t>2,4,4'-Trichlorobiphenyl</t>
  </si>
  <si>
    <t>2,4,5-T</t>
  </si>
  <si>
    <t>2,4,5-T + Silvex</t>
  </si>
  <si>
    <t>2,4,5-T isooctyl ester</t>
  </si>
  <si>
    <t>2,4,5-T isopropyl ester</t>
  </si>
  <si>
    <t>2,4,5-TB</t>
  </si>
  <si>
    <t>2,4,5-Trichlorobiphenyl</t>
  </si>
  <si>
    <t>2,4,5-Trichlorophenol</t>
  </si>
  <si>
    <t>2,4,5-Trichlorophenoxypropanoic acid</t>
  </si>
  <si>
    <t>2,4,5-Trimethylbenzoic acid</t>
  </si>
  <si>
    <t>2,4,6-TRBDE</t>
  </si>
  <si>
    <t>2,4,6-Tribromoanisole</t>
  </si>
  <si>
    <t>2,4,6-Tribromophenol</t>
  </si>
  <si>
    <t>2,4,6-Trichlorobiphenyl</t>
  </si>
  <si>
    <t>2,4,6-Trichloronitrobenzene</t>
  </si>
  <si>
    <t>2,4,6-Trichlorophenol</t>
  </si>
  <si>
    <t>2,4,6-Trimethylbenzoic acid</t>
  </si>
  <si>
    <t>2,4,6-Trimethylphenol</t>
  </si>
  <si>
    <t>2,4,6-Trinitrophenylmethylnitramine***retired*** use Tetryl</t>
  </si>
  <si>
    <t>2,4,6-Tris(tert-butyl)phenol</t>
  </si>
  <si>
    <t>2,4-D</t>
  </si>
  <si>
    <t>2,4-D 2-butoxyethyl ester</t>
  </si>
  <si>
    <t>2,4-D 2-ethylhexyl ester</t>
  </si>
  <si>
    <t>2,4-D dimethylamine salt</t>
  </si>
  <si>
    <t>2,4-D isobutyl ester</t>
  </si>
  <si>
    <t>2,4-D isopropyl ester</t>
  </si>
  <si>
    <t>2,4-D sec-butyl ester</t>
  </si>
  <si>
    <t>2,4-D-13C6</t>
  </si>
  <si>
    <t>2,4-DB</t>
  </si>
  <si>
    <t>2,4-DIBDE</t>
  </si>
  <si>
    <t>2,4-Dibromophenol</t>
  </si>
  <si>
    <t>2,4-Dichlorobiphenyl</t>
  </si>
  <si>
    <t>2,4-Dichloronitrobenzene</t>
  </si>
  <si>
    <t>2,4-Dichlorophenol</t>
  </si>
  <si>
    <t>2,4-Dichlorophenylacetic acid</t>
  </si>
  <si>
    <t>2,4-Dimethyldibenzothiophene</t>
  </si>
  <si>
    <t>2,4-Dimethylpentane</t>
  </si>
  <si>
    <t>2,4-Dimethylphenol</t>
  </si>
  <si>
    <t>2,4-Dinitrophenol</t>
  </si>
  <si>
    <t>2,4-Dinitrotoluene</t>
  </si>
  <si>
    <t>2,4-Toluenediamine</t>
  </si>
  <si>
    <t>2,5,2',5'-Tetrachlorobiphenyl</t>
  </si>
  <si>
    <t>2,5-Dichloroaniline</t>
  </si>
  <si>
    <t>2,5-Dichlorobiphenyl</t>
  </si>
  <si>
    <t>2,5-Dichlorophenol</t>
  </si>
  <si>
    <t>2,5-Diethyltetrahydrofuran</t>
  </si>
  <si>
    <t>2,5-Dimethylfuran</t>
  </si>
  <si>
    <t>2,5-Dimethylthiophene</t>
  </si>
  <si>
    <t>2,6-Di-tert-butyl-p-cresol</t>
  </si>
  <si>
    <t>2,6-Di-tert-butylbenzoquinone</t>
  </si>
  <si>
    <t>2,6-Di-tert-butylphenol</t>
  </si>
  <si>
    <t>2,6-DIBDE</t>
  </si>
  <si>
    <t>2,6-Dichloro-4-methylphenol</t>
  </si>
  <si>
    <t>2,6-Dichlorobenzamide</t>
  </si>
  <si>
    <t>2,6-Dichlorobiphenyl</t>
  </si>
  <si>
    <t>2,6-Dichlorophenol</t>
  </si>
  <si>
    <t>2,6-Dichlorotoluene</t>
  </si>
  <si>
    <t>2,6-Diethylaniline</t>
  </si>
  <si>
    <t>2,6-Dimethylnaphthalene</t>
  </si>
  <si>
    <t>2,6-Dimethylnaphthalene-D12</t>
  </si>
  <si>
    <t>2,6-Dimethylphenanthrene</t>
  </si>
  <si>
    <t>2,6-Dinitro-p-cresol</t>
  </si>
  <si>
    <t>2,6-Dinitrotoluene</t>
  </si>
  <si>
    <t>2,7+2,6-Dimethylnaphthalene</t>
  </si>
  <si>
    <t>2,7-Dimethylnaphthalene</t>
  </si>
  <si>
    <t>2-(Methylthio)benzothiazole</t>
  </si>
  <si>
    <t>2-(Nonylphenoxy)ethanol</t>
  </si>
  <si>
    <t>2-(p-iodophenyl)-3-(p-nitrophenyl)-5-phenyltetrazolium chloride</t>
  </si>
  <si>
    <t>2-(p-tert-Butylphenoxy)cyclohexanol</t>
  </si>
  <si>
    <t>2-Acetylaminofluorene</t>
  </si>
  <si>
    <t>2-Amino-4,6-dinitrotoluene</t>
  </si>
  <si>
    <t>2-Amino-5-Methylbenzoic Acid</t>
  </si>
  <si>
    <t>2-Bromo-1-chloropropane</t>
  </si>
  <si>
    <t>2-Butanol</t>
  </si>
  <si>
    <t>2-Butoxy-2-oxoethyl butyl phthalate</t>
  </si>
  <si>
    <t>2-Butyloctanol</t>
  </si>
  <si>
    <t>2-Chloro-1-phenylethanol</t>
  </si>
  <si>
    <t>2-Chloro-2',6'-diethylacetanilide</t>
  </si>
  <si>
    <t>2-Chloro-4,6-diamino-s-triazine</t>
  </si>
  <si>
    <t>2-Chloro-4-isopropylamino-6-amino-s-triazine</t>
  </si>
  <si>
    <t>2-Chlorobenzothiazole</t>
  </si>
  <si>
    <t>2-Chlorobiphenyl</t>
  </si>
  <si>
    <t>2-Chlorocyclohexanol</t>
  </si>
  <si>
    <t>2-Chloroethanol</t>
  </si>
  <si>
    <t>2-Chloroethyl vinyl ether</t>
  </si>
  <si>
    <t>2-Chloronaphthalene</t>
  </si>
  <si>
    <t>2-Chloronaphthalene-D7</t>
  </si>
  <si>
    <t>2-Chlorophenol-d4</t>
  </si>
  <si>
    <t>2-Chloropropane</t>
  </si>
  <si>
    <t>2-Chlorosyringaldehyde</t>
  </si>
  <si>
    <t>2-Choro-6-ethylamino-4-amino-s-triazine</t>
  </si>
  <si>
    <t>2-Cyclohexen-1-ol</t>
  </si>
  <si>
    <t>2-Cyclohexen-1-one</t>
  </si>
  <si>
    <t>2-Cyclohexylidenecyclohexanone</t>
  </si>
  <si>
    <t>2-Decanone</t>
  </si>
  <si>
    <t>2-Ethoxy-d5-phenol</t>
  </si>
  <si>
    <t>2-Ethoxyethanol</t>
  </si>
  <si>
    <t>2-Ethyl-1,3-hexanediol</t>
  </si>
  <si>
    <t>2-Ethyl-2-methyl-1,3-dioxolane</t>
  </si>
  <si>
    <t>2-Ethyl-4-methyl-1,3-dioxolane</t>
  </si>
  <si>
    <t>2-Ethyl-6-methylaniline</t>
  </si>
  <si>
    <t>2-Ethyl-m-xylene</t>
  </si>
  <si>
    <t>2-Ethyl-p-xylene</t>
  </si>
  <si>
    <t>2-Ethylhexanoic acid</t>
  </si>
  <si>
    <t>2-Ethylhexanol</t>
  </si>
  <si>
    <t>2-Ethylhexyl diphenyl phosphate</t>
  </si>
  <si>
    <t>2-Ethylnaphthalene</t>
  </si>
  <si>
    <t>2-Fluoro-4-nitrophenol potassium salt</t>
  </si>
  <si>
    <t>2-Fluoro-6-nitrophenol</t>
  </si>
  <si>
    <t>2-Fluorobiphenyl</t>
  </si>
  <si>
    <t>2-Heptanone</t>
  </si>
  <si>
    <t>2-Hexanol</t>
  </si>
  <si>
    <t>2-Hexanone</t>
  </si>
  <si>
    <t>2-Hydroxy-4-methoxybenzophenone</t>
  </si>
  <si>
    <t>2-Hydroxyatrazine</t>
  </si>
  <si>
    <t>2-Methoxyethanol</t>
  </si>
  <si>
    <t>2-Methyl-1,3-dioxolane</t>
  </si>
  <si>
    <t>2-Methyl-1,3-pentanediol</t>
  </si>
  <si>
    <t>2-Methyl-1-butanol</t>
  </si>
  <si>
    <t>2-Methyl-1-phenyl-1-butene</t>
  </si>
  <si>
    <t>2-Methyl-2-butanol</t>
  </si>
  <si>
    <t>2-Methyl-3-butyn-2-ol</t>
  </si>
  <si>
    <t>2-Methyl-3-pentanol</t>
  </si>
  <si>
    <t>2-Methyl-3-pentanone</t>
  </si>
  <si>
    <t>2-Methyl-4-octanone</t>
  </si>
  <si>
    <t>2-Methyl-5-nitroaniline</t>
  </si>
  <si>
    <t>2-Methylanthracene</t>
  </si>
  <si>
    <t>2-Methylbutanal</t>
  </si>
  <si>
    <t>2-Methylbutane</t>
  </si>
  <si>
    <t>2-Methylcyclohexanone</t>
  </si>
  <si>
    <t>2-Methylcyclopentanone</t>
  </si>
  <si>
    <t>2-Methyldibenzothiophene</t>
  </si>
  <si>
    <t>2-Methyldibenzothiophenes/3-Methyldibenzothiophenes</t>
  </si>
  <si>
    <t>2-Methylfluoranthene</t>
  </si>
  <si>
    <t>2-Methylfluorene</t>
  </si>
  <si>
    <t>2-Methylfuran</t>
  </si>
  <si>
    <t>2-Methylhexane</t>
  </si>
  <si>
    <t>2-Methylnaphthalene</t>
  </si>
  <si>
    <t>2-Methylnaphthalene-D10</t>
  </si>
  <si>
    <t>2-Methylpentane</t>
  </si>
  <si>
    <t>2-Methylphenanthrene</t>
  </si>
  <si>
    <t>2-Methylpyridine</t>
  </si>
  <si>
    <t>2-MOBDE</t>
  </si>
  <si>
    <t>2-Naphthalenamine</t>
  </si>
  <si>
    <t>2-Nitro-1,1-bis(p-chlorophenyl)propane</t>
  </si>
  <si>
    <t>2-Nitro-M-Xylene</t>
  </si>
  <si>
    <t>2-Nitropropane</t>
  </si>
  <si>
    <t>2-Pentanol</t>
  </si>
  <si>
    <t>2-Pentanone</t>
  </si>
  <si>
    <t>2-Pentene</t>
  </si>
  <si>
    <t>2-Phenyl-2-propanol</t>
  </si>
  <si>
    <t>2-Phenyldecane</t>
  </si>
  <si>
    <t>2-Phenyldodecane</t>
  </si>
  <si>
    <t>2-Phenylphenol</t>
  </si>
  <si>
    <t>2-Phenyltetradecane</t>
  </si>
  <si>
    <t>2-Phenyltridecane</t>
  </si>
  <si>
    <t>2-Phenylundecane</t>
  </si>
  <si>
    <t>2-Piperidinecarboxylic acid</t>
  </si>
  <si>
    <t>2-Piperidone</t>
  </si>
  <si>
    <t>2-Propen-1-ol</t>
  </si>
  <si>
    <t>2-tert-Butylthiophene</t>
  </si>
  <si>
    <t>2-Thiophenecarboxylic acid</t>
  </si>
  <si>
    <t>2-Thiophenemethylamine</t>
  </si>
  <si>
    <t>2-[(2-Ethyl-6-methylphenyl)-amino]-1-propanol</t>
  </si>
  <si>
    <t>2-[2-[2-[2-[2-[4-(1,1,3,3-Tetramethylbutyl)phenoxy]ethoxy]ethoxy]ethoxy]ethoxy]ethanol</t>
  </si>
  <si>
    <t>2-[2-[2-[2-[4-(1,1,3,3-Tetramethylbutyl)phenoxy]ethoxy]ethoxy]ethoxy]ethanol</t>
  </si>
  <si>
    <t>2-[2-[2-[4-(1,1,3,3-Tetramethylbutyl)phenoxy]ethoxy]ethoxy]ethanol</t>
  </si>
  <si>
    <t>2-[2-[4-(1,1,3,3-Tetramethylbutyl)phenoxy]ethoxy]ethanol</t>
  </si>
  <si>
    <t>2-[4-(1,1,3,3-Tetramethylbutyl)phenoxy]ethanol</t>
  </si>
  <si>
    <t>3,3',4,4',5,5'-Hexachlorobiphenyl</t>
  </si>
  <si>
    <t>3,3',4,4',5-PEBDE</t>
  </si>
  <si>
    <t>3,3',4,4',5-Pentachlorobiphenyl</t>
  </si>
  <si>
    <t>3,3',4,4'-TEBDE</t>
  </si>
  <si>
    <t>3,3',4,4'-Tetrachlorobiphenyl</t>
  </si>
  <si>
    <t>3,3',4,5'-TEBDE</t>
  </si>
  <si>
    <t>3,3',4,5'-Tetrachlorobiphenyl</t>
  </si>
  <si>
    <t>3,3',4,5,5'-Pentachlorobiphenyl</t>
  </si>
  <si>
    <t>3,3',4,5-Tetrachlorobiphenyl</t>
  </si>
  <si>
    <t>3,3',4-TRBDE</t>
  </si>
  <si>
    <t>3,3',4-Trichlorobiphenyl</t>
  </si>
  <si>
    <t>3,3',5,5'-Tetrachlorobiphenyl</t>
  </si>
  <si>
    <t>3,3',5-Trichlorobiphenyl</t>
  </si>
  <si>
    <t>3,3'-DIBDE***retired***use 3,3'-Dibromodiphenyl ether</t>
  </si>
  <si>
    <t>3,3'-Dibromodiphenyl ether</t>
  </si>
  <si>
    <t>3,3'-Dichlorobenzidine</t>
  </si>
  <si>
    <t>3,3'-Dichlorobenzophenone</t>
  </si>
  <si>
    <t>3,3'-Dichlorobiphenyl</t>
  </si>
  <si>
    <t>3,3'-Dimethoxybenzidine</t>
  </si>
  <si>
    <t>3,3'-Dimethylbenzidine</t>
  </si>
  <si>
    <t>3,3-Dimethyl-1-butanol</t>
  </si>
  <si>
    <t>3,3-Dimethylhexane</t>
  </si>
  <si>
    <t>3,4',5-Trichlorobiphenyl</t>
  </si>
  <si>
    <t>3,4'-DIBDE</t>
  </si>
  <si>
    <t>3,4'-Dichlorobiphenyl</t>
  </si>
  <si>
    <t>3,4,4',5-Tetrachlorobiphenyl</t>
  </si>
  <si>
    <t>3,4,4'-TRBDE</t>
  </si>
  <si>
    <t>3,4,4'-Trichlorobiphenyl</t>
  </si>
  <si>
    <t>3,4,5-Trichlorobiphenyl</t>
  </si>
  <si>
    <t>3,4,5-Trichlorocatechol</t>
  </si>
  <si>
    <t>3,4-DIBDE</t>
  </si>
  <si>
    <t>3,4-Dichloroaniline</t>
  </si>
  <si>
    <t>3,4-Dichlorobiphenyl</t>
  </si>
  <si>
    <t>3,4-Dichlorophenol</t>
  </si>
  <si>
    <t>3,4-Dichlorophenyl isocyanate</t>
  </si>
  <si>
    <t>3,4-Dimethylbenzoic acid</t>
  </si>
  <si>
    <t>3,4-Dimethylhexane</t>
  </si>
  <si>
    <t>3,4-Dimethylphenol</t>
  </si>
  <si>
    <t>3,5-Dichloroaniline</t>
  </si>
  <si>
    <t>3,5-Dichlorobenzoic acid</t>
  </si>
  <si>
    <t>3,5-Dichlorobiphenyl</t>
  </si>
  <si>
    <t>3,5-Dichlorophenol</t>
  </si>
  <si>
    <t>3,5-Dimethylphenol</t>
  </si>
  <si>
    <t>3,5-Dinitroaniline</t>
  </si>
  <si>
    <t>3,6-Dimethylphenanthrene</t>
  </si>
  <si>
    <t>3-Carboxy mefenamic acid</t>
  </si>
  <si>
    <t>3-Chloro-4-methylaniline</t>
  </si>
  <si>
    <t>3-Chlorobicyclo[3.2.1]oct-2-ene</t>
  </si>
  <si>
    <t>3-Chlorobiphenyl</t>
  </si>
  <si>
    <t>3-Cyclohexene-1-carboxylic acid</t>
  </si>
  <si>
    <t>3-Fluoro-4-nitrophenol</t>
  </si>
  <si>
    <t>3-Hydroxycarbofuran</t>
  </si>
  <si>
    <t>3-Ketocarbofuran</t>
  </si>
  <si>
    <t>3-Meth+A17:A32ylfluoranthene/Benzo[a]fluorene</t>
  </si>
  <si>
    <t>3-Methyl-1-butanol</t>
  </si>
  <si>
    <t>3-Methyl-1-indanone</t>
  </si>
  <si>
    <t>3-Methyl-2-pentanone</t>
  </si>
  <si>
    <t>3-Methylbiphenyl</t>
  </si>
  <si>
    <t>3-Methylcholanthrene</t>
  </si>
  <si>
    <t>3-Methylhexane</t>
  </si>
  <si>
    <t>3-Methylindole</t>
  </si>
  <si>
    <t>3-Methylnonane</t>
  </si>
  <si>
    <t>3-Methylpentane</t>
  </si>
  <si>
    <t>3-Methylphenanthrene</t>
  </si>
  <si>
    <t>3-Methylphenol/4-Methylphenol coelution</t>
  </si>
  <si>
    <t>3-Methylsalicylic acid</t>
  </si>
  <si>
    <t>3-MOBDE</t>
  </si>
  <si>
    <t>3-Nitrofluoranthene</t>
  </si>
  <si>
    <t>3-Pentanol, 3-ethyl-</t>
  </si>
  <si>
    <t>3-Phenoxybenzenemethanol</t>
  </si>
  <si>
    <t>3-Phenyldecane</t>
  </si>
  <si>
    <t>3-Phenyltetradecane</t>
  </si>
  <si>
    <t>3-Phenyltridecane</t>
  </si>
  <si>
    <t>3-Phenylundecane</t>
  </si>
  <si>
    <t>3-Trifluoromethyl-4-nitrophenol</t>
  </si>
  <si>
    <t>4(3H)-Quinazolinone, 2-methyl-3-(2-methylphenyl)-</t>
  </si>
  <si>
    <t>4,4'-DDE-D8</t>
  </si>
  <si>
    <t>4,4'-Dibromo-2,2',3,3',5,5',6,6'-octafluorobiphenyl</t>
  </si>
  <si>
    <t>4,4'-Dichlorobenzil</t>
  </si>
  <si>
    <t>4,4'-Dichlorobiphenyl</t>
  </si>
  <si>
    <t>4,4'-Isopropylidenediphenol</t>
  </si>
  <si>
    <t>4,4'-Methylenebis(2-chloroaniline)</t>
  </si>
  <si>
    <t>4,4-Dimethyl-1,3-dioxane</t>
  </si>
  <si>
    <t>4,5,6-Trichloroguaiacol</t>
  </si>
  <si>
    <t>4,5-Dichlorocatechol</t>
  </si>
  <si>
    <t>4,5-Dimethyl-1,2-dithiol-3-one</t>
  </si>
  <si>
    <t>4,6-Dichloro-o-cresol</t>
  </si>
  <si>
    <t>4,6-Dimethyldibenzothiophene</t>
  </si>
  <si>
    <t>4,6-Dimethylindan</t>
  </si>
  <si>
    <t>4,6-Dinitro-o-cresol</t>
  </si>
  <si>
    <t>4,7-Dimethylindan</t>
  </si>
  <si>
    <t>4-(Hydroxymethyl) pendimethalin</t>
  </si>
  <si>
    <t>4-Amino-2,6-dinitrotoluene</t>
  </si>
  <si>
    <t>4-Aminobiphenyl</t>
  </si>
  <si>
    <t>4-Androstenedione</t>
  </si>
  <si>
    <t>4-Bromo-3,5-dimethylphenyl N-Methylcarbamate</t>
  </si>
  <si>
    <t>4-Chloro-2-methylphenol</t>
  </si>
  <si>
    <t>4-Chloro-3,5-dimethylphenol</t>
  </si>
  <si>
    <t>4-Chlorobiphenyl</t>
  </si>
  <si>
    <t>4-Chlorophenyl ether</t>
  </si>
  <si>
    <t>4-Dimethylaminoazobenzene</t>
  </si>
  <si>
    <t>4-Epianhydrochlortetracycline</t>
  </si>
  <si>
    <t>4-Epianhydrotetracycline</t>
  </si>
  <si>
    <t>4-Ethyl-4H-1,2,4-triazole-3-amine</t>
  </si>
  <si>
    <t>4-Ethylresorcinol</t>
  </si>
  <si>
    <t>4-Fluoro-2-nitrophenol</t>
  </si>
  <si>
    <t>4-Hydroxy-4-methyl-2-pentanone</t>
  </si>
  <si>
    <t>4-Methyl-1,3-dioxolane</t>
  </si>
  <si>
    <t>4-Methyl-2-pentanol</t>
  </si>
  <si>
    <t>4-Methyl-2-pentene</t>
  </si>
  <si>
    <t>4-Methyl-3-nitroaniline</t>
  </si>
  <si>
    <t>4-Methylchrysene</t>
  </si>
  <si>
    <t>4-Methyldecane</t>
  </si>
  <si>
    <t>4-Methylindan</t>
  </si>
  <si>
    <t>4-Methylphenol-d8</t>
  </si>
  <si>
    <t>4-MUB-a-D-galactoside</t>
  </si>
  <si>
    <t>4-MUB-a-D-glucoside</t>
  </si>
  <si>
    <t>4-MUB-b-D-galactoside</t>
  </si>
  <si>
    <t>4-MUB-b-D-glucoside</t>
  </si>
  <si>
    <t>4-MUB-b-D-xylopyranoside</t>
  </si>
  <si>
    <t>4-MUB-N-acetyl-b-glucosaminide</t>
  </si>
  <si>
    <t>4-MUB-phosphate</t>
  </si>
  <si>
    <t>4-MUB-sulfate</t>
  </si>
  <si>
    <t>4-Nitrobiphenyl</t>
  </si>
  <si>
    <t>4-Penten-2-ol</t>
  </si>
  <si>
    <t>4-Phenylbutyric acid</t>
  </si>
  <si>
    <t>4-Phenyldecane</t>
  </si>
  <si>
    <t>4-Phenyldodecane</t>
  </si>
  <si>
    <t>4-Phenylpyridine</t>
  </si>
  <si>
    <t>4-Phenyltetradecane</t>
  </si>
  <si>
    <t>4-Phenyltridecane</t>
  </si>
  <si>
    <t>4-Phenylundecane</t>
  </si>
  <si>
    <t>4-Terphenyl-d14***retired***use p-Terphenyl-d14</t>
  </si>
  <si>
    <t>4H-1-Benzopyran-4-one, 5,7-dihydroxy-3-(4-hydroxyphenyl)-</t>
  </si>
  <si>
    <t>4H-1-Benzopyran-4-one, 5,7-dihydroxy-3-(4-methoxyphenyl)-</t>
  </si>
  <si>
    <t>4H-Cyclopenta[def]phenanthrene</t>
  </si>
  <si>
    <t>5,6-Dibutyl-5,6-bis(4-tert-butylphenyl)decane</t>
  </si>
  <si>
    <t>5,9-Dimethylchrysene</t>
  </si>
  <si>
    <t>5-Amino-1-[2,6-dichloro-4-(trifluoromethyl)phenyl]-4-[(trifluoromethyl)thio]pyrazole-3-carbonitrile</t>
  </si>
  <si>
    <t>5-Hydroxydicamba</t>
  </si>
  <si>
    <t>5-Methylchrysene</t>
  </si>
  <si>
    <t>5-Methylchrysene/6-Methylchrysene</t>
  </si>
  <si>
    <t>5-Methylindan</t>
  </si>
  <si>
    <t>5-Nitroacenaphthene</t>
  </si>
  <si>
    <t>5-Nitrovanillin</t>
  </si>
  <si>
    <t>5-Phenyldecane</t>
  </si>
  <si>
    <t>5-Phenyldodecane</t>
  </si>
  <si>
    <t>5-Phenyltetradecane</t>
  </si>
  <si>
    <t>5-Phenyltridecane</t>
  </si>
  <si>
    <t>5-Phenylundecane</t>
  </si>
  <si>
    <t>5-Tolyltriazole</t>
  </si>
  <si>
    <t>6-Acetyl-1,1,2,4,4,7-hexamethyltetralin</t>
  </si>
  <si>
    <t>6-Acetylmorphine</t>
  </si>
  <si>
    <t>6-Phenyldodecane</t>
  </si>
  <si>
    <t>6-Phenyltetradecane</t>
  </si>
  <si>
    <t>6-Phenyltridecane</t>
  </si>
  <si>
    <t>6-Phenylundecane</t>
  </si>
  <si>
    <t>7,12-Dimethylbenz[a]anthracene</t>
  </si>
  <si>
    <t>7-Hydroxyquetiapine</t>
  </si>
  <si>
    <t>7-Methylbenzo[a]pyrene</t>
  </si>
  <si>
    <t>7-Phenyltetradecane</t>
  </si>
  <si>
    <t>7-Phenyltetradecane + 6-phenyltridecane mix</t>
  </si>
  <si>
    <t>9,10-Dimethylanthracene</t>
  </si>
  <si>
    <t>9-Hexadecenoic acid</t>
  </si>
  <si>
    <t>9-Methylanthracene</t>
  </si>
  <si>
    <t>9-Methylphenanthrene/4-Methylphenanthrene</t>
  </si>
  <si>
    <t>9-Nitroso-9H-carbazole</t>
  </si>
  <si>
    <t>9-Octadecenal</t>
  </si>
  <si>
    <t>9-Octadecene</t>
  </si>
  <si>
    <t>a-D-galactosidase (corrected for carbon content)</t>
  </si>
  <si>
    <t>a-D-glucosidase (corrected for carbon content)</t>
  </si>
  <si>
    <t>Abietylamine</t>
  </si>
  <si>
    <t>Absolute Humidity</t>
  </si>
  <si>
    <t>Acanthamoeba astronyxis***retired***use Acanthamoeba astronyxis (Protozoa)</t>
  </si>
  <si>
    <t>Acanthamoeba castellanii***retired***use Acanthamoeba castellani (Protozoa)</t>
  </si>
  <si>
    <t>Acanthamoeba comandoni***retired***use Acanthamoeba comandoni (Protozoa)</t>
  </si>
  <si>
    <t>Acanthamoeba culbertsoni***retired***use Acanthamoeba culbertson (Protozoa)</t>
  </si>
  <si>
    <t>Acanthamoeba griffini***retired***use Acanthamoeba griffini (Protozoa)</t>
  </si>
  <si>
    <t>Acanthamoeba hatchetti***retired***use Acanthamoeba hatchetti (Protozoa)</t>
  </si>
  <si>
    <t>Acanthamoeba hyalina***retired***use Acanthamoeba hyalina (Protozoa)</t>
  </si>
  <si>
    <t>Acanthamoeba lenticulata***retired***use Acanthamoeba lenticulata (Protozoa)</t>
  </si>
  <si>
    <t>Acanthamoeba palestinensis***retired***use Acanthamoeba palestinensis (Protozoa)</t>
  </si>
  <si>
    <t>Acanthamoeba polyphaga***retired***use Acanthamoeba polyphaga (Protozoa)</t>
  </si>
  <si>
    <t>Acanthamoeba rhysodes***retired***use Acanthamoeba rhysodes (Protozoa)</t>
  </si>
  <si>
    <t>Acanthamoeba royreba***retired***use Acanthamoeba royreba (Protozoa)</t>
  </si>
  <si>
    <t>Acanthamoeba terricola***retired***use Acanthamoeba terricola (Protozoa)</t>
  </si>
  <si>
    <t>Acanthamoeba tubiashi***retired***use Acanthamoeba tubiashi (Protozoa)</t>
  </si>
  <si>
    <t>Acanthamoeba***retired***use Acanthamoeba (Protozoa)</t>
  </si>
  <si>
    <t>Acebutolol</t>
  </si>
  <si>
    <t>Acenaphthene</t>
  </si>
  <si>
    <t>Acenaphthene-d10</t>
  </si>
  <si>
    <t>Acenaphthylene</t>
  </si>
  <si>
    <t>Acenaphthylene-d8</t>
  </si>
  <si>
    <t>Acephate</t>
  </si>
  <si>
    <t>Acequincyl</t>
  </si>
  <si>
    <t>Acesulfame</t>
  </si>
  <si>
    <t>Acetaldehyde</t>
  </si>
  <si>
    <t>Acetaldol</t>
  </si>
  <si>
    <t>Acetamide</t>
  </si>
  <si>
    <t>Acetamide, 2-(diethylamino)-N-(2,6-dimethylphenyl)-</t>
  </si>
  <si>
    <t>Acetaminophen</t>
  </si>
  <si>
    <t>Acetaminophen-13C2-15N</t>
  </si>
  <si>
    <t>Acetamiprid</t>
  </si>
  <si>
    <t>Acetic acid</t>
  </si>
  <si>
    <t>Acetic acid, 2-(4-nonylphenoxy)-</t>
  </si>
  <si>
    <t>Acetic acid, 2-[2-(4-nonylphenoxy)ethoxy]-</t>
  </si>
  <si>
    <t>Acetic acid, 2-[2-[2-(4-nonylphenoxy)ethoxy]ethoxy]-</t>
  </si>
  <si>
    <t>Acetic acid, 2-[2-[2-[2-(4-nonylphenoxy)ethoxy]ethoxy]ethoxy]-</t>
  </si>
  <si>
    <t>Acetic acid, octadecyl ester</t>
  </si>
  <si>
    <t>Acetochlor</t>
  </si>
  <si>
    <t>Acetochlor ESA</t>
  </si>
  <si>
    <t>Acetochlor OA</t>
  </si>
  <si>
    <t>Acetone</t>
  </si>
  <si>
    <t>Acetophenone</t>
  </si>
  <si>
    <t>Acetovanillone</t>
  </si>
  <si>
    <t>Acetylene</t>
  </si>
  <si>
    <t>Acibenzolar-S-methyl</t>
  </si>
  <si>
    <t>Acid - Base Potential</t>
  </si>
  <si>
    <t>Acid Generation Potential</t>
  </si>
  <si>
    <t>Acid Neutralization Potential Acidity (ANPA)</t>
  </si>
  <si>
    <t>Acid Neutralization Potential As %CaCO3</t>
  </si>
  <si>
    <t>Acid Volatile Sulfides</t>
  </si>
  <si>
    <t>Acidity, hydrogen ion (H+)</t>
  </si>
  <si>
    <t>Acifluorfen</t>
  </si>
  <si>
    <t>Acifluorfen, sodium salt</t>
  </si>
  <si>
    <t>Acinetobacter</t>
  </si>
  <si>
    <t>Acridine</t>
  </si>
  <si>
    <t>Acrylamide</t>
  </si>
  <si>
    <t>Acrylonitrile</t>
  </si>
  <si>
    <t>Actinium-228</t>
  </si>
  <si>
    <t>Active channel height</t>
  </si>
  <si>
    <t>Active channel width</t>
  </si>
  <si>
    <t>Actual Number of Individuals Examined</t>
  </si>
  <si>
    <t>Actual Number of Individuals Measured</t>
  </si>
  <si>
    <t>Actual Number of Individuals Weighed</t>
  </si>
  <si>
    <t>Adenosine triphosphate</t>
  </si>
  <si>
    <t>Aeromonas hydrophila</t>
  </si>
  <si>
    <t>Aflatoxins</t>
  </si>
  <si>
    <t>Age</t>
  </si>
  <si>
    <t>Age, Otoliths (Fish)</t>
  </si>
  <si>
    <t>Age, Scales (Fish)</t>
  </si>
  <si>
    <t>Age, Spines (Fish)</t>
  </si>
  <si>
    <t>Age, Vertebra (Fish)</t>
  </si>
  <si>
    <t>Aggressive index</t>
  </si>
  <si>
    <t>AHTN</t>
  </si>
  <si>
    <t>Air entrained</t>
  </si>
  <si>
    <t>Alachlor</t>
  </si>
  <si>
    <t>Alachlor ESA</t>
  </si>
  <si>
    <t>Alachlor OA</t>
  </si>
  <si>
    <t>Albuterol-d3</t>
  </si>
  <si>
    <t>Aldicarb</t>
  </si>
  <si>
    <t>Aldicarb sulfone</t>
  </si>
  <si>
    <t>Aldicarb sulfoxide</t>
  </si>
  <si>
    <t>Aldrin</t>
  </si>
  <si>
    <t>Aldrin + dieldrin mix, unspecified</t>
  </si>
  <si>
    <t>Algae, all groups, density</t>
  </si>
  <si>
    <t>Algae, blue-green (phylum cyanophyta) density</t>
  </si>
  <si>
    <t>Algae, brown (phylum phaeophyta) density</t>
  </si>
  <si>
    <t>Algae, golden-brown (phylum chrysophyta) density</t>
  </si>
  <si>
    <t>Algae, green (phylum chlorophyta) density</t>
  </si>
  <si>
    <t>Algae, red (phylum rhodophyta) density</t>
  </si>
  <si>
    <t>Algae, substrate rock/bank cover (choice list)</t>
  </si>
  <si>
    <t>Algae, yellow-green (phylum xanthophyta) density</t>
  </si>
  <si>
    <t>algal entity density</t>
  </si>
  <si>
    <t>Algal growth potential</t>
  </si>
  <si>
    <t>Aliphatics fraction</t>
  </si>
  <si>
    <t>Alkaline phosphatase</t>
  </si>
  <si>
    <t>Alkalinity, bicarbonate</t>
  </si>
  <si>
    <t>Alkalinity, Phenolphthalein (total hydroxide+1/2 carbonate)</t>
  </si>
  <si>
    <t>Alkalinity, total</t>
  </si>
  <si>
    <t>Alkane mix C10-C34</t>
  </si>
  <si>
    <t>Alkanes, Petroleum</t>
  </si>
  <si>
    <t>Alkanes, Plant Wax</t>
  </si>
  <si>
    <t>Alkanes, total</t>
  </si>
  <si>
    <t>Allethrin</t>
  </si>
  <si>
    <t>Allyl chloride</t>
  </si>
  <si>
    <t>Allyl isothiocyanate</t>
  </si>
  <si>
    <t>Allyl trenbolone</t>
  </si>
  <si>
    <t>Allyl-sec-butyl-barbituric acid</t>
  </si>
  <si>
    <t>Alpha particle</t>
  </si>
  <si>
    <t>Alprazolam</t>
  </si>
  <si>
    <t>Alprazolam-D5</t>
  </si>
  <si>
    <t>Altitude</t>
  </si>
  <si>
    <t>Aluminum</t>
  </si>
  <si>
    <t>Aluminum sulfate</t>
  </si>
  <si>
    <t>Aluminum, Organic + Inorganic Monomeric (reactive aluminum)</t>
  </si>
  <si>
    <t>Aluminum, Organic Monomeric (reactive aluminum)</t>
  </si>
  <si>
    <t>Americium-241</t>
  </si>
  <si>
    <t>Ametryn</t>
  </si>
  <si>
    <t>Amikacin</t>
  </si>
  <si>
    <t>Aminocarb</t>
  </si>
  <si>
    <t>Aminocyclopyrachlor</t>
  </si>
  <si>
    <t>Aminomethylphosphonic acid</t>
  </si>
  <si>
    <t>Aminopyralid</t>
  </si>
  <si>
    <t>Amitriptyline</t>
  </si>
  <si>
    <t>Amitriptyline (+/-)-E-10-hydroxylated</t>
  </si>
  <si>
    <t>Amitriptyline-d6</t>
  </si>
  <si>
    <t>Amitrole</t>
  </si>
  <si>
    <t>Amlodipine</t>
  </si>
  <si>
    <t>Ammonia and ammonium</t>
  </si>
  <si>
    <t>Ammonia uptake</t>
  </si>
  <si>
    <t>Ammonia-nitrogen</t>
  </si>
  <si>
    <t>Ammonium</t>
  </si>
  <si>
    <t>Ammonium bromide</t>
  </si>
  <si>
    <t>Ammonium fluoride</t>
  </si>
  <si>
    <t>Ammonium hydroxide</t>
  </si>
  <si>
    <t>Ammonium perchlorate</t>
  </si>
  <si>
    <t>Ammonium picrate</t>
  </si>
  <si>
    <t>Ammonium sulfamate</t>
  </si>
  <si>
    <t>Amobam oxidation products</t>
  </si>
  <si>
    <t>Amoeba</t>
  </si>
  <si>
    <t>Amoebidae</t>
  </si>
  <si>
    <t>Amosite Asbestos</t>
  </si>
  <si>
    <t>Amount of Refuse on Banks (choice list)</t>
  </si>
  <si>
    <t>Amoxicillin trihydrate</t>
  </si>
  <si>
    <t>Amphetamine</t>
  </si>
  <si>
    <t>Ampicillin</t>
  </si>
  <si>
    <t>Amsacrine</t>
  </si>
  <si>
    <t>Amylbenzene</t>
  </si>
  <si>
    <t>Anabasine</t>
  </si>
  <si>
    <t>Anatoxin</t>
  </si>
  <si>
    <t>Androstane</t>
  </si>
  <si>
    <t>Androstenedione-d7</t>
  </si>
  <si>
    <t>Androsterone</t>
  </si>
  <si>
    <t>Anhydrochlortetracycline</t>
  </si>
  <si>
    <t>Anhydrotetracycline</t>
  </si>
  <si>
    <t>Anilazine</t>
  </si>
  <si>
    <t>Aniline</t>
  </si>
  <si>
    <t>Anion deficit</t>
  </si>
  <si>
    <t>Anion/cation ratio</t>
  </si>
  <si>
    <t>Anise oil</t>
  </si>
  <si>
    <t>Anisole</t>
  </si>
  <si>
    <t>Anthracene</t>
  </si>
  <si>
    <t>Anthracene-d10</t>
  </si>
  <si>
    <t>Anthraquinone</t>
  </si>
  <si>
    <t>Antimony</t>
  </si>
  <si>
    <t>Antimony potassium tartrate</t>
  </si>
  <si>
    <t>Antimony-124</t>
  </si>
  <si>
    <t>Antimony-125</t>
  </si>
  <si>
    <t>Antimycin A</t>
  </si>
  <si>
    <t>Apatite inorganic phosphorus</t>
  </si>
  <si>
    <t>Apparent color</t>
  </si>
  <si>
    <t>Apramycin</t>
  </si>
  <si>
    <t>ar,ar'-Dimethylbiphenyl</t>
  </si>
  <si>
    <t>Argon</t>
  </si>
  <si>
    <t>Aripiprazole</t>
  </si>
  <si>
    <t>Aroclor (unspecified)</t>
  </si>
  <si>
    <t>Aroclor 1016</t>
  </si>
  <si>
    <t>Aroclor 1016 mixt. with Aroclor 1221</t>
  </si>
  <si>
    <t>Aroclor 1016 mixt. with Aroclor 1242</t>
  </si>
  <si>
    <t>Aroclor 1210</t>
  </si>
  <si>
    <t>Aroclor 1216</t>
  </si>
  <si>
    <t>Aroclor 1221</t>
  </si>
  <si>
    <t>Aroclor 1231</t>
  </si>
  <si>
    <t>Aroclor 1232</t>
  </si>
  <si>
    <t>Aroclor 1240</t>
  </si>
  <si>
    <t>Aroclor 1242</t>
  </si>
  <si>
    <t>Aroclor 1242 mixt. with Aroclor 1248</t>
  </si>
  <si>
    <t>Aroclor 1242 mixt. with Aroclor 1248 and Aroclor 1254</t>
  </si>
  <si>
    <t>Aroclor 1242 mixt. with Aroclor 1248 and Aroclor 1260</t>
  </si>
  <si>
    <t>Aroclor 1242 mixt. with Aroclor 1254</t>
  </si>
  <si>
    <t>Aroclor 1242 mixt. with Aroclor 1254 and Aroclor 1260</t>
  </si>
  <si>
    <t>Aroclor 1242 mixt. with Aroclor 1260</t>
  </si>
  <si>
    <t>Aroclor 1248</t>
  </si>
  <si>
    <t>Aroclor 1248 mixt. with Aroclor 1254</t>
  </si>
  <si>
    <t>Aroclor 1248 mixt. with Aroclor 1254 and Aroclor 1260</t>
  </si>
  <si>
    <t>Aroclor 1248 mixt. with Aroclor 1260</t>
  </si>
  <si>
    <t>Aroclor 1250</t>
  </si>
  <si>
    <t>Aroclor 1252</t>
  </si>
  <si>
    <t>Aroclor 1254</t>
  </si>
  <si>
    <t>Aroclor 1254 mixt. with Aroclor 1260</t>
  </si>
  <si>
    <t>Aroclor 1260</t>
  </si>
  <si>
    <t>Aroclor 1262</t>
  </si>
  <si>
    <t>Aroclor 1268</t>
  </si>
  <si>
    <t>Aroclor 5442</t>
  </si>
  <si>
    <t>Aroclor 5460</t>
  </si>
  <si>
    <t>Aromatics fraction</t>
  </si>
  <si>
    <t>Arsenic ion (3+)</t>
  </si>
  <si>
    <t>Arsenic ion (5+)</t>
  </si>
  <si>
    <t>Arsenic pentafluoride</t>
  </si>
  <si>
    <t>Arsenic(III) trioxide</t>
  </si>
  <si>
    <t>Arsenic(V) oxide hydrate</t>
  </si>
  <si>
    <t>Arsenic(V) pentoxide</t>
  </si>
  <si>
    <t>Arsenic, Inorganic</t>
  </si>
  <si>
    <t>Arsenide</t>
  </si>
  <si>
    <t>Artifical substrate, redundacy index</t>
  </si>
  <si>
    <t>ASB + Cation</t>
  </si>
  <si>
    <t>Asbestos</t>
  </si>
  <si>
    <t>Ash Free Dry Mass</t>
  </si>
  <si>
    <t>ashes</t>
  </si>
  <si>
    <t>Aspect</t>
  </si>
  <si>
    <t>Atenolol</t>
  </si>
  <si>
    <t>Atenolol-D7</t>
  </si>
  <si>
    <t>Atmospheric deposition, dry fall</t>
  </si>
  <si>
    <t>Atmospheric deposition, wet fall</t>
  </si>
  <si>
    <t>Atorvastatin</t>
  </si>
  <si>
    <t>Atraton</t>
  </si>
  <si>
    <t>Atrazine</t>
  </si>
  <si>
    <t>Atrazine-d5 (ethyl-d5)</t>
  </si>
  <si>
    <t>Azathioprine</t>
  </si>
  <si>
    <t>Azathioprine-13C4</t>
  </si>
  <si>
    <t>Azide</t>
  </si>
  <si>
    <t>Azinphos-methyl</t>
  </si>
  <si>
    <t>Azinphos-methyl oxygen analog</t>
  </si>
  <si>
    <t>Azithromycin</t>
  </si>
  <si>
    <t>Azobenzene</t>
  </si>
  <si>
    <t>Azoxystrobin</t>
  </si>
  <si>
    <t>Azulene</t>
  </si>
  <si>
    <t>b-D-galactosidase (corrected for carbon content)</t>
  </si>
  <si>
    <t>b-D-glucosidase (corrected for carbon content)</t>
  </si>
  <si>
    <t>b-D-xylosidase (corrected for carbon content)</t>
  </si>
  <si>
    <t>b-N-acetylglucosaminidase (corrected for carbon content)</t>
  </si>
  <si>
    <t>Bacillus thuringiensis (Berliner)</t>
  </si>
  <si>
    <t>Bacillus thuringiensis aizawai</t>
  </si>
  <si>
    <t>Bacillus thuringiensis aizawai GC-91</t>
  </si>
  <si>
    <t>Bacillus thuringiensis israelensis</t>
  </si>
  <si>
    <t>Bacillus thuringiensis kurstaki</t>
  </si>
  <si>
    <t>Bacillus thuringiensis kurstaki BMP123</t>
  </si>
  <si>
    <t>Bacillus thuringiensis kurstaki EG2348</t>
  </si>
  <si>
    <t>Bacillus thuringiensis kurstaki EG2371</t>
  </si>
  <si>
    <t>Bacillus thuringiensis kurstaki EG2424</t>
  </si>
  <si>
    <t>Bacillus thuringiensis kurstaki HD1, D-endotoxin, cry1A(b)</t>
  </si>
  <si>
    <t>Bacillus thuringiensis morrisoni, lepidopteran active</t>
  </si>
  <si>
    <t>Bacillus thuringiensis NB357M</t>
  </si>
  <si>
    <t>Bacillus thuringiensis tenebrionis</t>
  </si>
  <si>
    <t>Bacitracin</t>
  </si>
  <si>
    <t>Bacteria mix, unspecified</t>
  </si>
  <si>
    <t>Bacteria, denitrifiers</t>
  </si>
  <si>
    <t>Bacteria, iron reducing</t>
  </si>
  <si>
    <t>Bacteria, iron+sulfur fixers</t>
  </si>
  <si>
    <t>Bacteria, nitrifiers</t>
  </si>
  <si>
    <t>Bacteria, slime-forming</t>
  </si>
  <si>
    <t>Bacteria,Sulfate reducing</t>
  </si>
  <si>
    <t>Bank class (choice list)</t>
  </si>
  <si>
    <t>Bank class, Left (choice list)</t>
  </si>
  <si>
    <t>Bank class, Right (choice list)</t>
  </si>
  <si>
    <t>Bank erosion stability (choice list)</t>
  </si>
  <si>
    <t>Bank Erosion, Left</t>
  </si>
  <si>
    <t>Bank Erosion, Right</t>
  </si>
  <si>
    <t>Bank Slope, Left</t>
  </si>
  <si>
    <t>Bank Slope, Right</t>
  </si>
  <si>
    <t>Bank Stability, Left</t>
  </si>
  <si>
    <t>Bank Stability, Right</t>
  </si>
  <si>
    <t>Bank vegetative stability (choice list)</t>
  </si>
  <si>
    <t>Barban</t>
  </si>
  <si>
    <t>Barite</t>
  </si>
  <si>
    <t>Barium</t>
  </si>
  <si>
    <t>Barium-133</t>
  </si>
  <si>
    <t>Barium-140</t>
  </si>
  <si>
    <t>Barium-lanthanum</t>
  </si>
  <si>
    <t>Barometric pressure</t>
  </si>
  <si>
    <t>Bases</t>
  </si>
  <si>
    <t>BDE-003</t>
  </si>
  <si>
    <t>BDE-004</t>
  </si>
  <si>
    <t>BDE-005</t>
  </si>
  <si>
    <t>BDE-006</t>
  </si>
  <si>
    <t>BDE-009</t>
  </si>
  <si>
    <t>BDE-014</t>
  </si>
  <si>
    <t>BDE-016</t>
  </si>
  <si>
    <t>BDE-018</t>
  </si>
  <si>
    <t>BDE-019</t>
  </si>
  <si>
    <t>BDE-020</t>
  </si>
  <si>
    <t>BDE-021</t>
  </si>
  <si>
    <t>BDE-022</t>
  </si>
  <si>
    <t>BDE-023</t>
  </si>
  <si>
    <t>BDE-024</t>
  </si>
  <si>
    <t>BDE-026</t>
  </si>
  <si>
    <t>BDE-027</t>
  </si>
  <si>
    <t>BDE-029</t>
  </si>
  <si>
    <t>BDE-031</t>
  </si>
  <si>
    <t>BDE-033</t>
  </si>
  <si>
    <t>BDE-034</t>
  </si>
  <si>
    <t>BDE-036</t>
  </si>
  <si>
    <t>BDE-038</t>
  </si>
  <si>
    <t>BDE-039</t>
  </si>
  <si>
    <t>BDE-041</t>
  </si>
  <si>
    <t>BDE-042</t>
  </si>
  <si>
    <t>BDE-043</t>
  </si>
  <si>
    <t>BDE-044</t>
  </si>
  <si>
    <t>BDE-045</t>
  </si>
  <si>
    <t>BDE-046</t>
  </si>
  <si>
    <t>BDE-048</t>
  </si>
  <si>
    <t>BDE-050</t>
  </si>
  <si>
    <t>BDE-052</t>
  </si>
  <si>
    <t>BDE-053</t>
  </si>
  <si>
    <t>BDE-054</t>
  </si>
  <si>
    <t>BDE-055</t>
  </si>
  <si>
    <t>BDE-056</t>
  </si>
  <si>
    <t>BDE-057</t>
  </si>
  <si>
    <t>BDE-058</t>
  </si>
  <si>
    <t>BDE-059</t>
  </si>
  <si>
    <t>BDE-060</t>
  </si>
  <si>
    <t>BDE-061</t>
  </si>
  <si>
    <t>BDE-062</t>
  </si>
  <si>
    <t>BDE-063</t>
  </si>
  <si>
    <t>BDE-064</t>
  </si>
  <si>
    <t>BDE-065</t>
  </si>
  <si>
    <t>BDE-066</t>
  </si>
  <si>
    <t>BDE-067</t>
  </si>
  <si>
    <t>BDE-068</t>
  </si>
  <si>
    <t>BDE-069</t>
  </si>
  <si>
    <t>BDE-070</t>
  </si>
  <si>
    <t>BDE-072</t>
  </si>
  <si>
    <t>BDE-073</t>
  </si>
  <si>
    <t>BDE-074</t>
  </si>
  <si>
    <t>BDE-076</t>
  </si>
  <si>
    <t>BDE-078</t>
  </si>
  <si>
    <t>BDE-080</t>
  </si>
  <si>
    <t>BDE-081</t>
  </si>
  <si>
    <t>BDE-083</t>
  </si>
  <si>
    <t>BDE-084</t>
  </si>
  <si>
    <t>BDE-085</t>
  </si>
  <si>
    <t>BDE-086</t>
  </si>
  <si>
    <t>BDE-087</t>
  </si>
  <si>
    <t>BDE-088</t>
  </si>
  <si>
    <t>BDE-089</t>
  </si>
  <si>
    <t>BDE-090</t>
  </si>
  <si>
    <t>BDE-091</t>
  </si>
  <si>
    <t>BDE-092</t>
  </si>
  <si>
    <t>BDE-093</t>
  </si>
  <si>
    <t>BDE-094</t>
  </si>
  <si>
    <t>BDE-095</t>
  </si>
  <si>
    <t>BDE-096</t>
  </si>
  <si>
    <t>BDE-097</t>
  </si>
  <si>
    <t>BDE-098</t>
  </si>
  <si>
    <t>BDE-101</t>
  </si>
  <si>
    <t>BDE-102</t>
  </si>
  <si>
    <t>BDE-103</t>
  </si>
  <si>
    <t>BDE-104</t>
  </si>
  <si>
    <t>BDE-106</t>
  </si>
  <si>
    <t>BDE-107</t>
  </si>
  <si>
    <t>BDE-108</t>
  </si>
  <si>
    <t>BDE-109</t>
  </si>
  <si>
    <t>BDE-110</t>
  </si>
  <si>
    <t>BDE-111</t>
  </si>
  <si>
    <t>BDE-112</t>
  </si>
  <si>
    <t>BDE-113</t>
  </si>
  <si>
    <t>BDE-114</t>
  </si>
  <si>
    <t>BDE-115</t>
  </si>
  <si>
    <t>BDE-117</t>
  </si>
  <si>
    <t>BDE-119</t>
  </si>
  <si>
    <t>BDE-119/120</t>
  </si>
  <si>
    <t>BDE-12/13</t>
  </si>
  <si>
    <t>BDE-121</t>
  </si>
  <si>
    <t>BDE-122</t>
  </si>
  <si>
    <t>BDE-123</t>
  </si>
  <si>
    <t>BDE-124</t>
  </si>
  <si>
    <t>BDE-125</t>
  </si>
  <si>
    <t>BDE-127</t>
  </si>
  <si>
    <t>BDE-129</t>
  </si>
  <si>
    <t>BDE-130</t>
  </si>
  <si>
    <t>BDE-131</t>
  </si>
  <si>
    <t>BDE-132</t>
  </si>
  <si>
    <t>BDE-133</t>
  </si>
  <si>
    <t>BDE-134</t>
  </si>
  <si>
    <t>BDE-135</t>
  </si>
  <si>
    <t>BDE-136</t>
  </si>
  <si>
    <t>BDE-137</t>
  </si>
  <si>
    <t>BDE-138/166</t>
  </si>
  <si>
    <t>BDE-139</t>
  </si>
  <si>
    <t>BDE-141</t>
  </si>
  <si>
    <t>BDE-142</t>
  </si>
  <si>
    <t>BDE-143</t>
  </si>
  <si>
    <t>BDE-144</t>
  </si>
  <si>
    <t>BDE-145</t>
  </si>
  <si>
    <t>BDE-146</t>
  </si>
  <si>
    <t>BDE-147</t>
  </si>
  <si>
    <t>BDE-148</t>
  </si>
  <si>
    <t>BDE-149</t>
  </si>
  <si>
    <t>BDE-150</t>
  </si>
  <si>
    <t>BDE-151</t>
  </si>
  <si>
    <t>BDE-152</t>
  </si>
  <si>
    <t>BDE-153</t>
  </si>
  <si>
    <t>BDE-155</t>
  </si>
  <si>
    <t>BDE-156</t>
  </si>
  <si>
    <t>BDE-157</t>
  </si>
  <si>
    <t>BDE-158</t>
  </si>
  <si>
    <t>BDE-159</t>
  </si>
  <si>
    <t>BDE-160</t>
  </si>
  <si>
    <t>BDE-161</t>
  </si>
  <si>
    <t>BDE-162</t>
  </si>
  <si>
    <t>BDE-163</t>
  </si>
  <si>
    <t>BDE-164</t>
  </si>
  <si>
    <t>BDE-165</t>
  </si>
  <si>
    <t>BDE-166</t>
  </si>
  <si>
    <t>BDE-167</t>
  </si>
  <si>
    <t>BDE-168</t>
  </si>
  <si>
    <t>BDE-169</t>
  </si>
  <si>
    <t>BDE-17/25</t>
  </si>
  <si>
    <t>BDE-170</t>
  </si>
  <si>
    <t>BDE-171</t>
  </si>
  <si>
    <t>BDE-172</t>
  </si>
  <si>
    <t>BDE-173</t>
  </si>
  <si>
    <t>BDE-174</t>
  </si>
  <si>
    <t>BDE-175</t>
  </si>
  <si>
    <t>BDE-176</t>
  </si>
  <si>
    <t>BDE-177</t>
  </si>
  <si>
    <t>BDE-178</t>
  </si>
  <si>
    <t>BDE-179</t>
  </si>
  <si>
    <t>BDE-180</t>
  </si>
  <si>
    <t>BDE-182</t>
  </si>
  <si>
    <t>BDE-184</t>
  </si>
  <si>
    <t>BDE-185</t>
  </si>
  <si>
    <t>BDE-186</t>
  </si>
  <si>
    <t>BDE-187</t>
  </si>
  <si>
    <t>BDE-188</t>
  </si>
  <si>
    <t>BDE-189</t>
  </si>
  <si>
    <t>BDE-191</t>
  </si>
  <si>
    <t>BDE-192</t>
  </si>
  <si>
    <t>BDE-193</t>
  </si>
  <si>
    <t>BDE-194</t>
  </si>
  <si>
    <t>BDE-195</t>
  </si>
  <si>
    <t>BDE-196</t>
  </si>
  <si>
    <t>BDE-197</t>
  </si>
  <si>
    <t>BDE-198</t>
  </si>
  <si>
    <t>BDE-199</t>
  </si>
  <si>
    <t>BDE-200</t>
  </si>
  <si>
    <t>BDE-200/203</t>
  </si>
  <si>
    <t>BDE-201</t>
  </si>
  <si>
    <t>BDE-202</t>
  </si>
  <si>
    <t>BDE-204</t>
  </si>
  <si>
    <t>BDE-207</t>
  </si>
  <si>
    <t>BDE-208</t>
  </si>
  <si>
    <t>BDE-28/33</t>
  </si>
  <si>
    <t>BDE-8/11</t>
  </si>
  <si>
    <t>BDE-85/155</t>
  </si>
  <si>
    <t>Beck Biotic Index</t>
  </si>
  <si>
    <t>Bendiocarb</t>
  </si>
  <si>
    <t>Bendiocarb phenol</t>
  </si>
  <si>
    <t>Benfluralin</t>
  </si>
  <si>
    <t>Benomyl</t>
  </si>
  <si>
    <t>Bensulfuron-methyl</t>
  </si>
  <si>
    <t>Bensulide</t>
  </si>
  <si>
    <t>Bentazon</t>
  </si>
  <si>
    <t>Bentonite</t>
  </si>
  <si>
    <t>Benzal chloride</t>
  </si>
  <si>
    <t>Benzaldehyde</t>
  </si>
  <si>
    <t>Benzaldehyde, 2,3-dichloro-4-hydroxy-5-methoxy-</t>
  </si>
  <si>
    <t>Benzaldehyde, 2-chloro-4-hydroxy-5-methoxy-</t>
  </si>
  <si>
    <t>Benzaldehyde, 3-methyl-</t>
  </si>
  <si>
    <t>Benzamide, 2-amino-N-(1-methylethyl)-</t>
  </si>
  <si>
    <t>Benzamide, 5-chloro-N-[2-[4-[[[(cyclohexylamino)carbonyl]amino]sulfonyl]phenyl]ethyl]-2-methoxy-</t>
  </si>
  <si>
    <t>Benzene</t>
  </si>
  <si>
    <t>Benzene, (1-ethyldecyl)-</t>
  </si>
  <si>
    <t>Benzene, 1,1'-(1,2-ethanediyl)bis[2,3,4,5,6-pentabromo-</t>
  </si>
  <si>
    <t>Benzene, 1,1'-oxybis[2,4,5-tribromo-</t>
  </si>
  <si>
    <t>Benzene, 1,1'-oxybis[2,4-dibromo-</t>
  </si>
  <si>
    <t>Benzene, 1,1'-[1,2-ethanediylbis(oxy)]bis[2,4,6-tribromo-</t>
  </si>
  <si>
    <t>Benzene, 1,1-oxybis[3,4-dibromo-</t>
  </si>
  <si>
    <t>Benzene, 1,2,3,4,5,6-hexabromo- ***retired**use Hexabromobenzene</t>
  </si>
  <si>
    <t>Benzene, 1,2,3,4,5-pentabromo-6-(2,3,4,5-tetrabromophenoxy)-***retired***use Nonabromophenoxybenzene</t>
  </si>
  <si>
    <t>Benzene, 1,2,3,4,5-pentabromo-6-(2,3,4,6-tetrabromophenoxy)-***retired***use BDE-207</t>
  </si>
  <si>
    <t>Benzene, 1,2,3,4,5-pentabromo-6-(2,3,5,6-tetrabromophenoxy)-</t>
  </si>
  <si>
    <t>Benzene, 1,2,3,4,5-pentabromo-6-(2,4,5-tribromophenoxy)-</t>
  </si>
  <si>
    <t>Benzene, 1,2,3,4,5-pentabromo-6-(2,4-dibromophenoxy)-***retired***use 2,2',3,4,4',5,6-Heptabromodiphenyl ether</t>
  </si>
  <si>
    <t>Benzene, 1,2,3,4,5-pentabromo-6-(3,4-dibromophenoxy)-</t>
  </si>
  <si>
    <t>Benzene, 1,2,3,4,5-pentabromo-6-ethyl-</t>
  </si>
  <si>
    <t>Benzene, 1,2,3,5-tetrabromo-4-(2,3,4,5-tetrabromophenoxy)-</t>
  </si>
  <si>
    <t>Benzene, 1,2,3,5-tetrabromo-4-(2,3,4,6-tetrabromophenoxy)-</t>
  </si>
  <si>
    <t>Benzene, 1,2,3,5-tetrabromo-4-(2,4,5-tribromophenoxy)-***retired***use 2,2',3,4,4',5',6-Heptabromodiphenyl ether</t>
  </si>
  <si>
    <t>Benzene, 1,2,3,5-tetrabromo-4-(3,4,5-tribromophenoxy)-</t>
  </si>
  <si>
    <t>Benzene, 1,2,3,5-tetrabromo-6-(2,4,6-tribromophenoxy)-</t>
  </si>
  <si>
    <t>Benzene, 1,2,3-tribromo-4-(2,3,4-tribromophenoxy)-</t>
  </si>
  <si>
    <t>Benzene, 1,2,3-tribromo-4-(2,4,5-tribromophenoxy)-</t>
  </si>
  <si>
    <t>Benzene, 1,2,3-tribromo-4-(2,4,6-tribromophenoxy)-</t>
  </si>
  <si>
    <t>Benzene, 1,2,3-tribromo-4-(2,4-dibromophenoxy)-</t>
  </si>
  <si>
    <t>Benzene, 1,2,3-tribromo-4-(3,4-dibromophenoxy)-</t>
  </si>
  <si>
    <t>Benzene, 1,2,3-tribromo-5-(3,4-dibromophenoxy)-</t>
  </si>
  <si>
    <t>Benzene, 1,2,4,5-tetrachloro- and/or 1,2,3,5-Tetrachlorobenzene</t>
  </si>
  <si>
    <t>Benzene, 1,2,4-tribromo-5-(2,4-dibromophenoxy)-</t>
  </si>
  <si>
    <t>Benzene, 1,2,4-tribromo-5-(3,4-dibromophenoxy)-</t>
  </si>
  <si>
    <t>Benzene, 1,2,4-tribromo-5-(3,5-dibromophenoxy)-</t>
  </si>
  <si>
    <t>Benzene, 1,2-dibromo-4-(2,4-dibromophenoxy)-</t>
  </si>
  <si>
    <t>Benzene, 1,2-dibromo-4-(2-bromophenoxy)-</t>
  </si>
  <si>
    <t>Benzene, 1,2-dibromo-4-(3,5-dibromophenoxy)-</t>
  </si>
  <si>
    <t>Benzene, 1,2-dibromo-4-(3-bromophenoxy)-</t>
  </si>
  <si>
    <t>Benzene, 1,2-dibromo-4-(4-bromophenoxy)-</t>
  </si>
  <si>
    <t>Benzene, 1,2-dibromo-4-phenoxy-</t>
  </si>
  <si>
    <t>Benzene, 1,3,5-tribromo-2-(2,4,5-tribromophenoxy)-</t>
  </si>
  <si>
    <t>Benzene, 1,3,5-tribromo-2-(2,4,6-tribromophenoxy)-</t>
  </si>
  <si>
    <t>Benzene, 1,3,5-tribromo-2-(2,4-dibromophenoxy)-</t>
  </si>
  <si>
    <t>Benzene, 1,3,5-tribromo-2-(3,4-dibromophenoxy)-</t>
  </si>
  <si>
    <t>Benzene, 1,3,5-tribromo-2-(4-bromophenoxy)-</t>
  </si>
  <si>
    <t>Benzene, 1,3,5-tribromo-2-phenoxy-</t>
  </si>
  <si>
    <t>Benzene, 1,3-dibromo-2-(2,4-dibromophenoxy)-***retired***use 2,2',4,6'-Tetrabromodiphenyl ether</t>
  </si>
  <si>
    <t>Benzene, 1,3-dibromo-2-(3,4-dibromophenoxy)-</t>
  </si>
  <si>
    <t>Benzene, 1,3-dibromo-2-(4-bromophenoxy)-</t>
  </si>
  <si>
    <t>Benzene, 1,3-dibromo-2-phenoxy-</t>
  </si>
  <si>
    <t>Benzene, 1,3-dibromo-4-(2-bromophenoxy)-</t>
  </si>
  <si>
    <t>Benzene, 1,3-dibromo-4-(3-bromophenoxy)-</t>
  </si>
  <si>
    <t>Benzene, 1,4-dibromo-2-(2,4-dibromophenoxy)-</t>
  </si>
  <si>
    <t>Benzene, 1-bromo-2-(4-bromophenoxy)-</t>
  </si>
  <si>
    <t>Benzene, 1-bromo-3-(4-bromophenoxy)-</t>
  </si>
  <si>
    <t>Benzene, 1-bromo-4-phenoxy-***retired***use p-Bromophenyl phenyl ether</t>
  </si>
  <si>
    <t>Benzene, 1-chloro-4-(methylsulfonyl)-</t>
  </si>
  <si>
    <t>Benzene, 1-ethyl-3-(1-methylethyl)-</t>
  </si>
  <si>
    <t>Benzene, 2,4-dibromo-1-(4-bromophenoxy)-</t>
  </si>
  <si>
    <t>Benzene, 2,4-dibromo-1-phenoxy-</t>
  </si>
  <si>
    <t>Benzene, C6-12-alkyl derivs.</t>
  </si>
  <si>
    <t>Benzene, nonyl-</t>
  </si>
  <si>
    <t>Benzene, pentabromo(4-bromophenoxy)-</t>
  </si>
  <si>
    <t>Benzene, pentabromophenoxy-</t>
  </si>
  <si>
    <t>Benzene, toluene, ethyl benzene, xylenes mix</t>
  </si>
  <si>
    <t>Benzene,1,1'-(chloroethenylidene)bis(4-chloro-</t>
  </si>
  <si>
    <t>Benzene-d5, ethyl-d5-</t>
  </si>
  <si>
    <t>Benzeneacetic acid, .alpha.-methyl-4-(2-methylpropyl)-</t>
  </si>
  <si>
    <t>Benzeneacetonitrile</t>
  </si>
  <si>
    <t>Benzeneethanamine, .alpha.-methyl-, (.alpha.S)-, sulfate (2:1)</t>
  </si>
  <si>
    <t>Benzeneethanol</t>
  </si>
  <si>
    <t>Benzenemethanol, .alpha.-[(1R)-1-aminoethyl]-, hydrochloride (1:1), (.alpha.S)-rel-</t>
  </si>
  <si>
    <t>Benzenemethanol, .alpha.-[(1S)-1-(methylamino)ethyl]-, (.alpha.S)-</t>
  </si>
  <si>
    <t>Benzenepropanenitrile, .alpha.-(cyclopropylcarbonyl)- 2-(methylsulfonyl)-.beta.- oxo-4-(trifluoromethyl)-</t>
  </si>
  <si>
    <t>Benzenesulfonamide, 4-amino-N-2-pyrimidinyl-</t>
  </si>
  <si>
    <t>Benzenesulfonic acid, C10-13-alkyl derivs., sodium salts</t>
  </si>
  <si>
    <t>Benzidine</t>
  </si>
  <si>
    <t>Benzo(a)anthracene-D12</t>
  </si>
  <si>
    <t>Benzo(b)fluoranthene</t>
  </si>
  <si>
    <t>Benzo(b)fluoranthene-D12</t>
  </si>
  <si>
    <t>Benzo(e)pyrene-D12</t>
  </si>
  <si>
    <t>Benzo(g,h,i)perylene-D12</t>
  </si>
  <si>
    <t>Benzo(j+k)fluoranthene</t>
  </si>
  <si>
    <t>Benzofluoranthene</t>
  </si>
  <si>
    <t>Benzofluorene</t>
  </si>
  <si>
    <t>Benzofuran</t>
  </si>
  <si>
    <t>Benzoic acid</t>
  </si>
  <si>
    <t>Benzonaphthothiophene</t>
  </si>
  <si>
    <t>Benzonitrile</t>
  </si>
  <si>
    <t>Benzophenone</t>
  </si>
  <si>
    <t>Benzothiazole</t>
  </si>
  <si>
    <t>Benzotrifluoride</t>
  </si>
  <si>
    <t>Benzoyl chloride</t>
  </si>
  <si>
    <t>Benzoylecgonine hydrate</t>
  </si>
  <si>
    <t>Benzoylecgonine-D3</t>
  </si>
  <si>
    <t>Benzoylecgonine-d8</t>
  </si>
  <si>
    <t>Benzo[a]pyrene</t>
  </si>
  <si>
    <t>Benzo[a]pyrene-d12</t>
  </si>
  <si>
    <t>Benzo[b]naphtho[2,1-d]thiophene</t>
  </si>
  <si>
    <t>Benzo[b]naphtho[2,3-d]thiophene</t>
  </si>
  <si>
    <t>Benzo[b]thiophene</t>
  </si>
  <si>
    <t>Benzo[c]cinnoline</t>
  </si>
  <si>
    <t>Benzo[c]fluorene</t>
  </si>
  <si>
    <t>Benzo[e]pyrene</t>
  </si>
  <si>
    <t>Benzo[ghi]perylene</t>
  </si>
  <si>
    <t>Benzo[j]fluoranthene</t>
  </si>
  <si>
    <t>Benzo[k]fluoranthene</t>
  </si>
  <si>
    <t>Benzphetamine hydrochloride</t>
  </si>
  <si>
    <t>Benztropine</t>
  </si>
  <si>
    <t>Benztropine-d3</t>
  </si>
  <si>
    <t>Benzyl alcohol</t>
  </si>
  <si>
    <t>Benzyl chloride</t>
  </si>
  <si>
    <t>Benzyl ethyl ether</t>
  </si>
  <si>
    <t>Benz[j+e]aceanthrylene</t>
  </si>
  <si>
    <t>Beryllium</t>
  </si>
  <si>
    <t>Beryllium-7</t>
  </si>
  <si>
    <t>Beta Cypermethrin</t>
  </si>
  <si>
    <t>Beta particle</t>
  </si>
  <si>
    <t>Betamethasone</t>
  </si>
  <si>
    <t>Bezafibrate</t>
  </si>
  <si>
    <t>BHC, .beta.-BHC &amp; .gamma.-BHC mix, unspecified</t>
  </si>
  <si>
    <t>Bi-2-cyclohexen-1-yl</t>
  </si>
  <si>
    <t>Bibenzyl</t>
  </si>
  <si>
    <t>Bicarbonate</t>
  </si>
  <si>
    <t>Bicyclo[2.2.1]heptan-2-one, 1,3,3-trimethyl-, (1R,4S)-</t>
  </si>
  <si>
    <t>Bifenazate</t>
  </si>
  <si>
    <t>Bifenthrin</t>
  </si>
  <si>
    <t>Bio-toxin</t>
  </si>
  <si>
    <t>Biochemical oxygen demand, non-standard conditions</t>
  </si>
  <si>
    <t>Biochemical oxygen demand, standard conditions</t>
  </si>
  <si>
    <t>Biogenic Silica</t>
  </si>
  <si>
    <t>Bioluminescence (%)</t>
  </si>
  <si>
    <t>Biomass</t>
  </si>
  <si>
    <t>Biomass, benthic</t>
  </si>
  <si>
    <t>Biomass, chlorophycota</t>
  </si>
  <si>
    <t>Biomass, chrysophyta</t>
  </si>
  <si>
    <t>Biomass, cryptophycophyta</t>
  </si>
  <si>
    <t>Biomass, cyanophycota</t>
  </si>
  <si>
    <t>Biomass, drift macroinvertebrates</t>
  </si>
  <si>
    <t>Biomass, euglenophycota</t>
  </si>
  <si>
    <t>Biomass, periphyton</t>
  </si>
  <si>
    <t>Biomass, phytoplankton</t>
  </si>
  <si>
    <t>Biomass, plankton</t>
  </si>
  <si>
    <t>Biomass, pyrrophycophyta</t>
  </si>
  <si>
    <t>Biomass, zooplankton</t>
  </si>
  <si>
    <t>Biomass/chlorophyll ratio</t>
  </si>
  <si>
    <t>Biphenyl</t>
  </si>
  <si>
    <t>Biphenyl-2,2',3,3',4,4',5,5',6,6'-d10</t>
  </si>
  <si>
    <t>Bis(2-chloro-1-methylethyl) ether</t>
  </si>
  <si>
    <t>Bis(2-chloroethoxy)methane</t>
  </si>
  <si>
    <t>Bis(2-chloroethyl) ether</t>
  </si>
  <si>
    <t>Bis(2-chloroisopropyl) ether</t>
  </si>
  <si>
    <t>Bis(2-hydroxypropyl) ether</t>
  </si>
  <si>
    <t>bis(3-Methylcyclohexyl) peroxide</t>
  </si>
  <si>
    <t>Bis(4-chlorophenyl)methane</t>
  </si>
  <si>
    <t>Bis(chloromethyl) ether</t>
  </si>
  <si>
    <t>Bismuth</t>
  </si>
  <si>
    <t>Bismuth-211</t>
  </si>
  <si>
    <t>Bismuth-212</t>
  </si>
  <si>
    <t>Bismuth-214</t>
  </si>
  <si>
    <t>Bisphenol A-d16</t>
  </si>
  <si>
    <t>Bisphenol A-d3</t>
  </si>
  <si>
    <t>Bisphenol A-d6</t>
  </si>
  <si>
    <t>Bisphenol S</t>
  </si>
  <si>
    <t>Blasticidin S</t>
  </si>
  <si>
    <t>BOD, Sediment Load</t>
  </si>
  <si>
    <t>Boric acid</t>
  </si>
  <si>
    <t>Boric acid esters mixture, unspecified</t>
  </si>
  <si>
    <t>Boron</t>
  </si>
  <si>
    <t>Boscalid</t>
  </si>
  <si>
    <t>Branched p-nonylphenol</t>
  </si>
  <si>
    <t>Brillouin Taxonomic Diversity Index</t>
  </si>
  <si>
    <t>Bromacil</t>
  </si>
  <si>
    <t>Bromadiolone</t>
  </si>
  <si>
    <t>Bromate</t>
  </si>
  <si>
    <t>Brombuterol hydrochloride</t>
  </si>
  <si>
    <t>Bromide</t>
  </si>
  <si>
    <t>Bromine</t>
  </si>
  <si>
    <t>Bromine chloride</t>
  </si>
  <si>
    <t>Bromoacetic acid</t>
  </si>
  <si>
    <t>Bromobenzene</t>
  </si>
  <si>
    <t>Bromochloroacetic acid</t>
  </si>
  <si>
    <t>Bromochloroacetonitrile</t>
  </si>
  <si>
    <t>Bromochloroiodomethane</t>
  </si>
  <si>
    <t>Bromodichloroacetic acid</t>
  </si>
  <si>
    <t>Bromodichloropropane</t>
  </si>
  <si>
    <t>Bromoethane</t>
  </si>
  <si>
    <t>Bromomethoxynaphthalene</t>
  </si>
  <si>
    <t>Bromoxynil</t>
  </si>
  <si>
    <t>Bromoxynil-13C6</t>
  </si>
  <si>
    <t>Bulan</t>
  </si>
  <si>
    <t>Bulan mixt. with 2-nitro-1,1-bis(p-chlorophenyl)propane</t>
  </si>
  <si>
    <t>Buprenorphine hydrochloride</t>
  </si>
  <si>
    <t>Bupropion</t>
  </si>
  <si>
    <t>Busulfan</t>
  </si>
  <si>
    <t>Busulfan-d8</t>
  </si>
  <si>
    <t>Butachlor</t>
  </si>
  <si>
    <t>Butachlor ESA</t>
  </si>
  <si>
    <t>Butalbital</t>
  </si>
  <si>
    <t>Butane</t>
  </si>
  <si>
    <t>Butanedinitrile</t>
  </si>
  <si>
    <t>Butene</t>
  </si>
  <si>
    <t>Butralin</t>
  </si>
  <si>
    <t>Butyl 2-ethylhexyl phthalate</t>
  </si>
  <si>
    <t>Butyl benzoate</t>
  </si>
  <si>
    <t>Butyl benzyl phthalate</t>
  </si>
  <si>
    <t>Butyl stearate</t>
  </si>
  <si>
    <t>Butylamine</t>
  </si>
  <si>
    <t>Butylate</t>
  </si>
  <si>
    <t>Butylated hydroxyanisole</t>
  </si>
  <si>
    <t>Butylbenzene</t>
  </si>
  <si>
    <t>Butylparaben</t>
  </si>
  <si>
    <t>Butyltin</t>
  </si>
  <si>
    <t>Butyltin trichloride</t>
  </si>
  <si>
    <t>Butyraldehyde</t>
  </si>
  <si>
    <t>Butyric acid</t>
  </si>
  <si>
    <t>C1-Acenaphthenes</t>
  </si>
  <si>
    <t>C1-Benzofluoranthenes/benzopyrenes</t>
  </si>
  <si>
    <t>C1-Benzo[a]anthracenes/chrysenes</t>
  </si>
  <si>
    <t>C1-Biphenyls</t>
  </si>
  <si>
    <t>C1-C3 Fluorenes</t>
  </si>
  <si>
    <t>C1-C4 Chrysenes</t>
  </si>
  <si>
    <t>C1-C4 Fluoranthenes</t>
  </si>
  <si>
    <t>C1-C4 Phenanthrenes</t>
  </si>
  <si>
    <t>C1-Fluoranthenes/pyrenes</t>
  </si>
  <si>
    <t>C1-Fluorenes***retired***use Methylfluorene</t>
  </si>
  <si>
    <t>C1-Phenanthrenes/anthracenes</t>
  </si>
  <si>
    <t>C10 Hydrocarbons</t>
  </si>
  <si>
    <t>C10-16-Alkyldimethylamines oxides</t>
  </si>
  <si>
    <t>C10-C12 Aliphatics</t>
  </si>
  <si>
    <t>C10-C12 Aromatics</t>
  </si>
  <si>
    <t>C12 Hydrocarbons</t>
  </si>
  <si>
    <t>C12-C13 Aromatics</t>
  </si>
  <si>
    <t>C12-C16 Aliphatics</t>
  </si>
  <si>
    <t>C12-C16 Aromatics</t>
  </si>
  <si>
    <t>C14 Hydrocarbons</t>
  </si>
  <si>
    <t>C16 Hydrocarbons</t>
  </si>
  <si>
    <t>C16-C21 Aliphatics</t>
  </si>
  <si>
    <t>C16-C21 Aromatics</t>
  </si>
  <si>
    <t>C18 Hydrocarbons</t>
  </si>
  <si>
    <t>C2-Benzofluoranthenes/benzopyrenes</t>
  </si>
  <si>
    <t>C2-Benzo[a]anthracenes/chrysenes</t>
  </si>
  <si>
    <t>C2-Biphenyls</t>
  </si>
  <si>
    <t>C2-Chrysenes</t>
  </si>
  <si>
    <t>C2-Dibenzothiophenes</t>
  </si>
  <si>
    <t>C2-Fluoranthenes/pyrenes</t>
  </si>
  <si>
    <t>C2-Fluorenes</t>
  </si>
  <si>
    <t>C2-Naphthalenes</t>
  </si>
  <si>
    <t>C2-Phenanthrenes/anthracenes</t>
  </si>
  <si>
    <t>C20 Hydrocarbons</t>
  </si>
  <si>
    <t>C21-C34 Aliphatics</t>
  </si>
  <si>
    <t>C21-C34 Aromatics</t>
  </si>
  <si>
    <t>C22 Hydrocarbons</t>
  </si>
  <si>
    <t>C24 Hydrocarbons</t>
  </si>
  <si>
    <t>C26 Hydrocarbons</t>
  </si>
  <si>
    <t>C28 Hydrocarbons</t>
  </si>
  <si>
    <t>C29 Hydrocarbons</t>
  </si>
  <si>
    <t>C3-Benzo[a]anthracenes/chrysenes</t>
  </si>
  <si>
    <t>C3-Chrysenes</t>
  </si>
  <si>
    <t>C3-Dibenzothiophenes</t>
  </si>
  <si>
    <t>C3-Fluoranthenes/pyrenes</t>
  </si>
  <si>
    <t>C3-Fluorenes</t>
  </si>
  <si>
    <t>C3-Naphthalenes</t>
  </si>
  <si>
    <t>C3-Phenanthrenes/anthracenes</t>
  </si>
  <si>
    <t>C30 Hydrocarbons</t>
  </si>
  <si>
    <t>C31 Hydrocarbons</t>
  </si>
  <si>
    <t>C32 Hydrocarbons</t>
  </si>
  <si>
    <t>C33 Hydrocarbons</t>
  </si>
  <si>
    <t>C34 Hydrocarbons</t>
  </si>
  <si>
    <t>C35 Hydrocarbons</t>
  </si>
  <si>
    <t>C4-Benzo[a]anthracenes/chrysenes</t>
  </si>
  <si>
    <t>C4-C6 Aliphatics</t>
  </si>
  <si>
    <t>C4-Chrysenes</t>
  </si>
  <si>
    <t>C4-Dibenzothiophenes</t>
  </si>
  <si>
    <t>C4-Fluoranthenes/pyrenes</t>
  </si>
  <si>
    <t>C4-Naphthalenes</t>
  </si>
  <si>
    <t>C4-Phenanthrenes/anthracenes</t>
  </si>
  <si>
    <t>C5-C6 Aliphatics</t>
  </si>
  <si>
    <t>C6-C8 Aliphatics</t>
  </si>
  <si>
    <t>C8 Hydrocarbons</t>
  </si>
  <si>
    <t>C8-Alkylphenols</t>
  </si>
  <si>
    <t>C8-C10 Aliphatics</t>
  </si>
  <si>
    <t>C8-C10 Aromatics</t>
  </si>
  <si>
    <t>Cacodylic acid</t>
  </si>
  <si>
    <t>Cadmium</t>
  </si>
  <si>
    <t>Caffeine</t>
  </si>
  <si>
    <t>Caffeine-13C</t>
  </si>
  <si>
    <t>Caffeine-trimethyl-13C3</t>
  </si>
  <si>
    <t>Calcium</t>
  </si>
  <si>
    <t>Calcium carbonate</t>
  </si>
  <si>
    <t>Calcium hydroxide</t>
  </si>
  <si>
    <t>Calcium oxide</t>
  </si>
  <si>
    <t>Calcium sulfate</t>
  </si>
  <si>
    <t>Calcium sulfate dihydrate</t>
  </si>
  <si>
    <t>Calcium-45</t>
  </si>
  <si>
    <t>Camphor</t>
  </si>
  <si>
    <t>Candida</t>
  </si>
  <si>
    <t>Candida albicans</t>
  </si>
  <si>
    <t>Cannabidiol</t>
  </si>
  <si>
    <t>Cannabinol</t>
  </si>
  <si>
    <t>Canopy Cover, Left Bank</t>
  </si>
  <si>
    <t>Canopy Cover, Right Bank</t>
  </si>
  <si>
    <t>Canopy Measure Center Down</t>
  </si>
  <si>
    <t>Canopy Measure Center Upstream</t>
  </si>
  <si>
    <t>Canopy Measure Left Bank</t>
  </si>
  <si>
    <t>Canopy Measure Right Bank</t>
  </si>
  <si>
    <t>Caprolactam</t>
  </si>
  <si>
    <t>Captafol</t>
  </si>
  <si>
    <t>Captan</t>
  </si>
  <si>
    <t>Carbadox</t>
  </si>
  <si>
    <t>Carbamazepine</t>
  </si>
  <si>
    <t>Carbamazepine 10,11 epoxide</t>
  </si>
  <si>
    <t>Carbamazepine-d10</t>
  </si>
  <si>
    <t>Carbaryl</t>
  </si>
  <si>
    <t>Carbazole</t>
  </si>
  <si>
    <t>Carbendazim</t>
  </si>
  <si>
    <t>Carbofuran</t>
  </si>
  <si>
    <t>Carbofuran-D3</t>
  </si>
  <si>
    <t>Carbon</t>
  </si>
  <si>
    <t>Carbon dioxide</t>
  </si>
  <si>
    <t>Carbon Dioxide, fixed CO2</t>
  </si>
  <si>
    <t>Carbon Dioxide, free CO2</t>
  </si>
  <si>
    <t>Carbon disulfide</t>
  </si>
  <si>
    <t>Carbon fraction, particulate organic material</t>
  </si>
  <si>
    <t>Carbon monoxide</t>
  </si>
  <si>
    <t>Carbon Preference Index (CPI), Odd/Even Carbon Alkane Ratio</t>
  </si>
  <si>
    <t>Carbon tetrachloride</t>
  </si>
  <si>
    <t>Carbon, isotope of mass 13</t>
  </si>
  <si>
    <t>Carbon-13/Carbon-12 ratio</t>
  </si>
  <si>
    <t>Carbon-14</t>
  </si>
  <si>
    <t>Carbon/Nitrogen molar ratio</t>
  </si>
  <si>
    <t>Carbon/Phosphorus molar ratio</t>
  </si>
  <si>
    <t>Carbonaceous biochemical oxygen demand, non-standard conditions</t>
  </si>
  <si>
    <t>Carbonaceous biochemical oxygen demand, standard conditions</t>
  </si>
  <si>
    <t>Carbonate</t>
  </si>
  <si>
    <t>Carbophenothion</t>
  </si>
  <si>
    <t>Carbophenothion-methyl</t>
  </si>
  <si>
    <t>Carboxin</t>
  </si>
  <si>
    <t>Carcinogenic polycyclic aromatic hydrocarbons</t>
  </si>
  <si>
    <t>Carfentrazone-ethyl</t>
  </si>
  <si>
    <t>Carisoprodol</t>
  </si>
  <si>
    <t>Carmustine</t>
  </si>
  <si>
    <t>Catechol</t>
  </si>
  <si>
    <t>Cation exchange capacity</t>
  </si>
  <si>
    <t>Cations-Anions</t>
  </si>
  <si>
    <t>Cefotaxime</t>
  </si>
  <si>
    <t>Cefoxitin</t>
  </si>
  <si>
    <t>Ceftriaxone</t>
  </si>
  <si>
    <t>Celecoxib</t>
  </si>
  <si>
    <t>Cell Volume</t>
  </si>
  <si>
    <t>Cephalothin</t>
  </si>
  <si>
    <t>Cerium</t>
  </si>
  <si>
    <t>Cerium-141</t>
  </si>
  <si>
    <t>Cerium-144</t>
  </si>
  <si>
    <t>Cesium</t>
  </si>
  <si>
    <t>Cesium-134</t>
  </si>
  <si>
    <t>Cesium-136</t>
  </si>
  <si>
    <t>Cesium-137</t>
  </si>
  <si>
    <t>CFC-11</t>
  </si>
  <si>
    <t>CFC-113</t>
  </si>
  <si>
    <t>CFC-113a</t>
  </si>
  <si>
    <t>CFC-114</t>
  </si>
  <si>
    <t>CFC-12</t>
  </si>
  <si>
    <t>Channel alteration (text)</t>
  </si>
  <si>
    <t>Channel form (choice list)</t>
  </si>
  <si>
    <t>Channel Type (choice list)</t>
  </si>
  <si>
    <t>Channel vegetative cover</t>
  </si>
  <si>
    <t>Chemical oxygen demand</t>
  </si>
  <si>
    <t>Chloral</t>
  </si>
  <si>
    <t>Chloral hydrate</t>
  </si>
  <si>
    <t>Chloramben</t>
  </si>
  <si>
    <t>Chloramben-methyl</t>
  </si>
  <si>
    <t>Chloramine</t>
  </si>
  <si>
    <t>Chloramines mixture, unspecified</t>
  </si>
  <si>
    <t>Chloramphenicol</t>
  </si>
  <si>
    <t>Chlorantraniliprole</t>
  </si>
  <si>
    <t>Chlorate</t>
  </si>
  <si>
    <t>Chlorbenside</t>
  </si>
  <si>
    <t>Chlordane</t>
  </si>
  <si>
    <t>Chlordane, technical</t>
  </si>
  <si>
    <t>Chlordane, technical, and/or chlordane metabolites</t>
  </si>
  <si>
    <t>Chlordecone</t>
  </si>
  <si>
    <t>Chlordene</t>
  </si>
  <si>
    <t>Chlordiazepoxide</t>
  </si>
  <si>
    <t>Chlordiazepoxide hydrochloride</t>
  </si>
  <si>
    <t>Chlordimeform</t>
  </si>
  <si>
    <t>Chlorfenson</t>
  </si>
  <si>
    <t>Chlorfenvinphos</t>
  </si>
  <si>
    <t>Chloride</t>
  </si>
  <si>
    <t>Chlorimuron-ethyl</t>
  </si>
  <si>
    <t>Chlorinated dioxins and furans -- 2,3,7,8 congeners only</t>
  </si>
  <si>
    <t>Chlorinated naphthalenes</t>
  </si>
  <si>
    <t>Chlorine</t>
  </si>
  <si>
    <t>Chlorine demand</t>
  </si>
  <si>
    <t>Chlorine dioxide</t>
  </si>
  <si>
    <t>Chlorite</t>
  </si>
  <si>
    <t>Chloroacetaldehyde</t>
  </si>
  <si>
    <t>Chloroacetic acid</t>
  </si>
  <si>
    <t>Chloroacetonitrile</t>
  </si>
  <si>
    <t>Chloroaniline</t>
  </si>
  <si>
    <t>Chlorobenzene</t>
  </si>
  <si>
    <t>Chlorobenzene-d5</t>
  </si>
  <si>
    <t>Chlorobenzilate</t>
  </si>
  <si>
    <t>Chlorodibromomethane</t>
  </si>
  <si>
    <t>Chloroethane</t>
  </si>
  <si>
    <t>Chloroform</t>
  </si>
  <si>
    <t>Chloromethane</t>
  </si>
  <si>
    <t>Chloromethyl methyl ether</t>
  </si>
  <si>
    <t>Chloronaphthalene</t>
  </si>
  <si>
    <t>Chloroneb</t>
  </si>
  <si>
    <t>Chloronitrobenzene</t>
  </si>
  <si>
    <t>Chlorophenol</t>
  </si>
  <si>
    <t>Chlorophyll</t>
  </si>
  <si>
    <t>Chlorophyll a</t>
  </si>
  <si>
    <t>Chlorophyll a (probe relative fluorescence)</t>
  </si>
  <si>
    <t>Chlorophyll a (probe)</t>
  </si>
  <si>
    <t>Chlorophyll a - Periphyton (attached)</t>
  </si>
  <si>
    <t>Chlorophyll a - Phytoplankton (suspended)</t>
  </si>
  <si>
    <t>Chlorophyll a, corrected for pheophytin</t>
  </si>
  <si>
    <t>Chlorophyll a, free of pheophytin</t>
  </si>
  <si>
    <t>Chlorophyll a, uncorrected for pheophytin</t>
  </si>
  <si>
    <t>Chlorophyll b</t>
  </si>
  <si>
    <t>Chlorophyll c</t>
  </si>
  <si>
    <t>Chlorophyll/Pheophytin ratio</t>
  </si>
  <si>
    <t>Chloropicrin</t>
  </si>
  <si>
    <t>Chloroprene</t>
  </si>
  <si>
    <t>Chloropropylate</t>
  </si>
  <si>
    <t>Chlorothalonil</t>
  </si>
  <si>
    <t>Chlorotoluene</t>
  </si>
  <si>
    <t>Chlorotrifluoroethylene</t>
  </si>
  <si>
    <t>Chloroxuron</t>
  </si>
  <si>
    <t>Chlorpheniramine</t>
  </si>
  <si>
    <t>Chlorpropham</t>
  </si>
  <si>
    <t>Chlorpyrifos</t>
  </si>
  <si>
    <t>Chlorpyrifos O.A.</t>
  </si>
  <si>
    <t>Chlorpyrifos-methyl</t>
  </si>
  <si>
    <t>Chlorsulfuron</t>
  </si>
  <si>
    <t>Chlortetracycline</t>
  </si>
  <si>
    <t>Chlorthal</t>
  </si>
  <si>
    <t>Chlorthal monoacid and diacid degradates</t>
  </si>
  <si>
    <t>Chlorthal-dimethyl</t>
  </si>
  <si>
    <t>Chlorthal-Monomethyl</t>
  </si>
  <si>
    <t>Chlorthion</t>
  </si>
  <si>
    <t>Cholesterol</t>
  </si>
  <si>
    <t>Cholesterol-d7</t>
  </si>
  <si>
    <t>Chromium</t>
  </si>
  <si>
    <t>Chromium(III)</t>
  </si>
  <si>
    <t>Chromium(VI)</t>
  </si>
  <si>
    <t>Chromium-51</t>
  </si>
  <si>
    <t>Chrysene</t>
  </si>
  <si>
    <t>Chrysene + Triphenylene</t>
  </si>
  <si>
    <t>Chrysene-d12</t>
  </si>
  <si>
    <t>Chrysotile</t>
  </si>
  <si>
    <t>Chrysotile asbestos</t>
  </si>
  <si>
    <t>Cimetidine</t>
  </si>
  <si>
    <t>Cimetidine-d3</t>
  </si>
  <si>
    <t>Cinerin I</t>
  </si>
  <si>
    <t>Cinerin II</t>
  </si>
  <si>
    <t>Cinnamic acid</t>
  </si>
  <si>
    <t>Ciprofloxacin</t>
  </si>
  <si>
    <t>Ciprofloxacin-13C3-15N</t>
  </si>
  <si>
    <t>cis-(-)-2-[(Dimethylamino)methyl]-1[3-methoxyphenyl]-cyclohexanol</t>
  </si>
  <si>
    <t>cis-1,2-Dichloroethylene</t>
  </si>
  <si>
    <t>cis-1,2-Dimethylcyclopropane</t>
  </si>
  <si>
    <t>cis-1,3-Dichloropropene</t>
  </si>
  <si>
    <t>cis-1,3-Dimethylcyclopentane</t>
  </si>
  <si>
    <t>cis-1-Bromo-2-chlorocyclohexane</t>
  </si>
  <si>
    <t>cis-2-Bromocyclohexanol</t>
  </si>
  <si>
    <t>Cis-2-Butene</t>
  </si>
  <si>
    <t>Cis-2-Pentene</t>
  </si>
  <si>
    <t>cis-2-Phenyl-2-butene</t>
  </si>
  <si>
    <t>cis-Captafol</t>
  </si>
  <si>
    <t>cis-Chlordane</t>
  </si>
  <si>
    <t>cis-Nonachlor</t>
  </si>
  <si>
    <t>cis-Propiconazole</t>
  </si>
  <si>
    <t>Citalopram</t>
  </si>
  <si>
    <t>Citalopram-d6</t>
  </si>
  <si>
    <t>Citrobacter</t>
  </si>
  <si>
    <t>Clarithromycin</t>
  </si>
  <si>
    <t>Clavibacter xyli cynodontis, producing BTK D-Endotoxin</t>
  </si>
  <si>
    <t>Clenbuterol</t>
  </si>
  <si>
    <t>Clinafloxacin</t>
  </si>
  <si>
    <t>Clobazam</t>
  </si>
  <si>
    <t>Clodinafop-propargyl</t>
  </si>
  <si>
    <t>Clomazone</t>
  </si>
  <si>
    <t>Clonazepam</t>
  </si>
  <si>
    <t>Clonidine</t>
  </si>
  <si>
    <t>Clonidine hydrochloride</t>
  </si>
  <si>
    <t>Clonidine-d4</t>
  </si>
  <si>
    <t>Clonitralid</t>
  </si>
  <si>
    <t>Clopidogrel carboxylic acid</t>
  </si>
  <si>
    <t>Clopyralid</t>
  </si>
  <si>
    <t>Clostridium</t>
  </si>
  <si>
    <t>Clostridium perfringens</t>
  </si>
  <si>
    <t>Clothianidin</t>
  </si>
  <si>
    <t>Clotrimazole</t>
  </si>
  <si>
    <t>Clotrimazole-d5</t>
  </si>
  <si>
    <t>Cloud cover</t>
  </si>
  <si>
    <t>Cloud cover (choice list)</t>
  </si>
  <si>
    <t>Cloud type (choice list)</t>
  </si>
  <si>
    <t>Cloxacillin</t>
  </si>
  <si>
    <t>Coal</t>
  </si>
  <si>
    <t>Cobalt</t>
  </si>
  <si>
    <t>Cobalt-57</t>
  </si>
  <si>
    <t>Cobalt-58</t>
  </si>
  <si>
    <t>Cobalt-60</t>
  </si>
  <si>
    <t>Cocaethylene</t>
  </si>
  <si>
    <t>Cocaethylene-D3</t>
  </si>
  <si>
    <t>Cocaine</t>
  </si>
  <si>
    <t>Cocaine hydrochloride</t>
  </si>
  <si>
    <t>Cocaine-D3</t>
  </si>
  <si>
    <t>Codeine</t>
  </si>
  <si>
    <t>Codeine-d6</t>
  </si>
  <si>
    <t>Colchicine</t>
  </si>
  <si>
    <t>Colchicine-d6</t>
  </si>
  <si>
    <t>Coliform/Streptococcus ratio, fecal</t>
  </si>
  <si>
    <t>Coliphage, Male Specific (F+) all Groups</t>
  </si>
  <si>
    <t>Coliphage, Male Specific (F+) Group I</t>
  </si>
  <si>
    <t>Coliphage, Male Specific (F+) Group II + Group III</t>
  </si>
  <si>
    <t>Coliphage, Male Specific (F+) Group IV</t>
  </si>
  <si>
    <t>Coliphage, Somatic</t>
  </si>
  <si>
    <t>Colored dissolved organic matter (CDOM)</t>
  </si>
  <si>
    <t>Compass / Tilt (probe)</t>
  </si>
  <si>
    <t>compound "C" (part of chlordane total)</t>
  </si>
  <si>
    <t>compound "K" (part of chlordane total)</t>
  </si>
  <si>
    <t>Conductivity</t>
  </si>
  <si>
    <t>Copper</t>
  </si>
  <si>
    <t>Copper Sulfate Pentahydrate</t>
  </si>
  <si>
    <t>Coprosterol</t>
  </si>
  <si>
    <t>Coronene</t>
  </si>
  <si>
    <t>Corrosion &amp; scaling control, Langelier Saturation Index</t>
  </si>
  <si>
    <t>Corrosion &amp; scaling control, Ryznar Stability Index</t>
  </si>
  <si>
    <t>Cotinine</t>
  </si>
  <si>
    <t>Cotinine-d3</t>
  </si>
  <si>
    <t>Coumaphos</t>
  </si>
  <si>
    <t>Coumestrol</t>
  </si>
  <si>
    <t>Count</t>
  </si>
  <si>
    <t>Count%</t>
  </si>
  <si>
    <t>Crayfish presence (choice list)</t>
  </si>
  <si>
    <t>Creosote</t>
  </si>
  <si>
    <t>Cresol</t>
  </si>
  <si>
    <t>Crocidolite Asbestos</t>
  </si>
  <si>
    <t>Cross-section Depth</t>
  </si>
  <si>
    <t>Crotoxyphos</t>
  </si>
  <si>
    <t>Cryptomonas</t>
  </si>
  <si>
    <t>Cryptomonas acuta</t>
  </si>
  <si>
    <t>Cryptomonas erosa</t>
  </si>
  <si>
    <t>Cryptomonas irregularis</t>
  </si>
  <si>
    <t>Cryptomonas ovata</t>
  </si>
  <si>
    <t>Cryptomonas pusilla</t>
  </si>
  <si>
    <t>Cryptomonas stigmatica</t>
  </si>
  <si>
    <t>Cryptosporidiidae</t>
  </si>
  <si>
    <t>Cryptosporidium</t>
  </si>
  <si>
    <t>Cryptosporidium parvum</t>
  </si>
  <si>
    <t>Cumene</t>
  </si>
  <si>
    <t>Cumulative Precipitation Since Last Measurement</t>
  </si>
  <si>
    <t>Curium-243</t>
  </si>
  <si>
    <t>Curium-244</t>
  </si>
  <si>
    <t>Curium-245</t>
  </si>
  <si>
    <t>Current direction</t>
  </si>
  <si>
    <t>Current speed</t>
  </si>
  <si>
    <t>Cyanazine</t>
  </si>
  <si>
    <t>Cyanazine-amide</t>
  </si>
  <si>
    <t>Cyanic acid</t>
  </si>
  <si>
    <t>Cyanide</t>
  </si>
  <si>
    <t>Cyanides amenable to chlorination (HCN &amp; CN)</t>
  </si>
  <si>
    <t>Cyanogen chloride</t>
  </si>
  <si>
    <t>Cyclethrin</t>
  </si>
  <si>
    <t>Cycloate</t>
  </si>
  <si>
    <t>Cyclododecane</t>
  </si>
  <si>
    <t>Cyclohexane</t>
  </si>
  <si>
    <t>Cyclohexanecarboxylic acid</t>
  </si>
  <si>
    <t>Cyclohexanol</t>
  </si>
  <si>
    <t>Cyclohexanone</t>
  </si>
  <si>
    <t>Cyclohexene</t>
  </si>
  <si>
    <t>Cyclohexylamine</t>
  </si>
  <si>
    <t>Cyclonite</t>
  </si>
  <si>
    <t>Cyclopentane</t>
  </si>
  <si>
    <t>Cyclopenta[cd]pyrene</t>
  </si>
  <si>
    <t>Cyclophosphamide</t>
  </si>
  <si>
    <t>Cyclophosphamide-d4</t>
  </si>
  <si>
    <t>Cyclopropanecarboxylic acid, 3-(2,2-dichloroethenyl)-2,2-dimethyl-, methyl ester, (1R,3R)-rel-</t>
  </si>
  <si>
    <t>Cyclopropylbenzene</t>
  </si>
  <si>
    <t>Cyclotetramethylenetetranitramine</t>
  </si>
  <si>
    <t>Cyfluthrin</t>
  </si>
  <si>
    <t>Cylindrospermopsin</t>
  </si>
  <si>
    <t>Cymene</t>
  </si>
  <si>
    <t>Cypermethrin***retired***use Beta Cypermethrin</t>
  </si>
  <si>
    <t>Cyprazine</t>
  </si>
  <si>
    <t>Cyproconazole</t>
  </si>
  <si>
    <t>d-cis-trans-Allethrin</t>
  </si>
  <si>
    <t>D-Gluconic acid</t>
  </si>
  <si>
    <t>D-gluconic acid sodium salt</t>
  </si>
  <si>
    <t>D-Limonene</t>
  </si>
  <si>
    <t>d-trans-Allethrin</t>
  </si>
  <si>
    <t>D9 (+/-)11-nor-9-carboxy-delta-THC</t>
  </si>
  <si>
    <t>Daidzein</t>
  </si>
  <si>
    <t>Dalapon</t>
  </si>
  <si>
    <t>Data-logger operating voltage</t>
  </si>
  <si>
    <t>Daunomycin</t>
  </si>
  <si>
    <t>Daunorubicin-13C-d3</t>
  </si>
  <si>
    <t>DDD, o,o'-, o,p'-, and p,p'- isomers</t>
  </si>
  <si>
    <t>DDD, o,p'- and p,p'- isomers</t>
  </si>
  <si>
    <t>DDE, o,o'-, o,p'-, and p,p'- isomers</t>
  </si>
  <si>
    <t>DDE, o,p'- and p,p'- isomers</t>
  </si>
  <si>
    <t>DDMU (part of DDT total)</t>
  </si>
  <si>
    <t>DDT, o,p'- and p,p'- isomers</t>
  </si>
  <si>
    <t>DDT/DDD/DDE, sum of p,p' &amp; o,p' isomers</t>
  </si>
  <si>
    <t>DDT/DDD/DDE, sum of p,p' isomers</t>
  </si>
  <si>
    <t>Decabromobiphenyl ether</t>
  </si>
  <si>
    <t>Decabromodiphenyl ether</t>
  </si>
  <si>
    <t>Decabromodiphenyl oxide</t>
  </si>
  <si>
    <t>Decachlorobiphenyl</t>
  </si>
  <si>
    <t>Decafluorobiphenyl</t>
  </si>
  <si>
    <t>Decahydronaphthalene</t>
  </si>
  <si>
    <t>Decamethylcyclopentasiloxane</t>
  </si>
  <si>
    <t>Decane</t>
  </si>
  <si>
    <t>Decanoic acid</t>
  </si>
  <si>
    <t>Decylbenzene</t>
  </si>
  <si>
    <t>Decyne</t>
  </si>
  <si>
    <t>DEET-d7</t>
  </si>
  <si>
    <t>Dehydroabietic acid</t>
  </si>
  <si>
    <t>Dehydroabietylamine</t>
  </si>
  <si>
    <t>Dehydroabietylamine acetate</t>
  </si>
  <si>
    <t>Dehydroaripiprazole hydrochloride</t>
  </si>
  <si>
    <t>Dehydrogenase</t>
  </si>
  <si>
    <t>Dehydrogenase (corrected for carbon content)</t>
  </si>
  <si>
    <t>Dehydronifedipine</t>
  </si>
  <si>
    <t>Deltamethrin</t>
  </si>
  <si>
    <t>Deltamethrin mixt. with Tralomethrin</t>
  </si>
  <si>
    <t>Demeclocycline</t>
  </si>
  <si>
    <t>Demeton</t>
  </si>
  <si>
    <t>Demeton-methyl</t>
  </si>
  <si>
    <t>Demeton-O</t>
  </si>
  <si>
    <t>Demeton-S</t>
  </si>
  <si>
    <t>Density</t>
  </si>
  <si>
    <t>Density as sigma-t</t>
  </si>
  <si>
    <t>Deoxygenation constant</t>
  </si>
  <si>
    <t>Deoxygenation constant-carbon</t>
  </si>
  <si>
    <t>Deoxygenation constant-nitrogen</t>
  </si>
  <si>
    <t>Depth</t>
  </si>
  <si>
    <t>Depth, below bottom surface</t>
  </si>
  <si>
    <t>Depth, bottom</t>
  </si>
  <si>
    <t>Depth, data-logger (non-ported)</t>
  </si>
  <si>
    <t>Depth, data-logger (ported)</t>
  </si>
  <si>
    <t>Depth, from below top of casing to water level</t>
  </si>
  <si>
    <t>Depth, from ground surface to well water level</t>
  </si>
  <si>
    <t>Depth, Secchi disk depth</t>
  </si>
  <si>
    <t>Depth, Secchi disk depth (choice list)</t>
  </si>
  <si>
    <t>Depth, snow cover</t>
  </si>
  <si>
    <t>Depth, total, from below top of casing</t>
  </si>
  <si>
    <t>Desipramine</t>
  </si>
  <si>
    <t>Desmedipham</t>
  </si>
  <si>
    <t>Desmethylcitalopram</t>
  </si>
  <si>
    <t>Desmethyldiltiazem</t>
  </si>
  <si>
    <t>Desmethylnorflurazon</t>
  </si>
  <si>
    <t>Desmethylvenlafaxine</t>
  </si>
  <si>
    <t>Desogestrel</t>
  </si>
  <si>
    <t>Desulfinylfipronil</t>
  </si>
  <si>
    <t>Desulfinylfipronil amide</t>
  </si>
  <si>
    <t>Detergent, severity (choice list)</t>
  </si>
  <si>
    <t>Deuterium/Hydrogen ratio</t>
  </si>
  <si>
    <t>Dexamethasone</t>
  </si>
  <si>
    <t>Dextromethorphan hydrobromide</t>
  </si>
  <si>
    <t>Dextronorgestrel (choice list)</t>
  </si>
  <si>
    <t>Di(2-ethylhexyl) adipate</t>
  </si>
  <si>
    <t>Di(2-ethylhexyl) phthalate</t>
  </si>
  <si>
    <t>Di(dehydroabietyl)amine acetate</t>
  </si>
  <si>
    <t>Di-n-octyl phthalate</t>
  </si>
  <si>
    <t>Di-tert-butyl ketone</t>
  </si>
  <si>
    <t>Diallate</t>
  </si>
  <si>
    <t>Diallyl phthalate</t>
  </si>
  <si>
    <t>Diameter</t>
  </si>
  <si>
    <t>Diatoms</t>
  </si>
  <si>
    <t>Diatrizoic acid</t>
  </si>
  <si>
    <t>Diatrizoic acid-d6</t>
  </si>
  <si>
    <t>Diazepam</t>
  </si>
  <si>
    <t>Diazepam-D5</t>
  </si>
  <si>
    <t>Diazinon</t>
  </si>
  <si>
    <t>Diazinon (Diethyl-D10)***retired***use Diazinon-D10</t>
  </si>
  <si>
    <t>Diazinon-D10</t>
  </si>
  <si>
    <t>Diazoxon</t>
  </si>
  <si>
    <t>Dibenzo(a,h)anthraene-D14</t>
  </si>
  <si>
    <t>Dibenzofuran</t>
  </si>
  <si>
    <t>Dibenzothiophene</t>
  </si>
  <si>
    <t>Dibenzothiophene (C1-C3)</t>
  </si>
  <si>
    <t>Dibenzothiophene, 4-methyl-</t>
  </si>
  <si>
    <t>Dibenzothiophene-D8</t>
  </si>
  <si>
    <t>Dibenzo[a,h]pyrene</t>
  </si>
  <si>
    <t>Dibenzo[b,k]fluoranthene</t>
  </si>
  <si>
    <t>Dibenzylamine</t>
  </si>
  <si>
    <t>Dibenz[a,c]anthracene</t>
  </si>
  <si>
    <t>Dibenz[a,h]acridine</t>
  </si>
  <si>
    <t>Dibenz[a,h]anthracene</t>
  </si>
  <si>
    <t>Dibenz[a,j]acridine</t>
  </si>
  <si>
    <t>Dibromoacetic acid</t>
  </si>
  <si>
    <t>Dibromoacetonitrile</t>
  </si>
  <si>
    <t>Dibromochloroacetic acid</t>
  </si>
  <si>
    <t>Dibromochloroethane</t>
  </si>
  <si>
    <t>Dibromodichloromethane</t>
  </si>
  <si>
    <t>Dibromofluoromethane</t>
  </si>
  <si>
    <t>Dibromomethane</t>
  </si>
  <si>
    <t>Dibutyl azelate</t>
  </si>
  <si>
    <t>Dibutyl chlorendate</t>
  </si>
  <si>
    <t>Dibutyl phthalate</t>
  </si>
  <si>
    <t>Dibutyl terephthalate</t>
  </si>
  <si>
    <t>Dibutylstannanediylium</t>
  </si>
  <si>
    <t>Dibutyltin</t>
  </si>
  <si>
    <t>Dibutyltin dichloride</t>
  </si>
  <si>
    <t>Dicamba</t>
  </si>
  <si>
    <t>Dicapthon</t>
  </si>
  <si>
    <t>Dichlobenil</t>
  </si>
  <si>
    <t>Dichlofenthion</t>
  </si>
  <si>
    <t>Dichlone</t>
  </si>
  <si>
    <t>Dichloran</t>
  </si>
  <si>
    <t>Dichloroacetic acid</t>
  </si>
  <si>
    <t>Dichloroacetonitrile</t>
  </si>
  <si>
    <t>Dichloroacetylene</t>
  </si>
  <si>
    <t>Dichloroanisole</t>
  </si>
  <si>
    <t>Dichlorobenzene</t>
  </si>
  <si>
    <t>Dichlorobiphenyl</t>
  </si>
  <si>
    <t>Dichlorobromofluoromethane</t>
  </si>
  <si>
    <t>Dichlorobromomethane</t>
  </si>
  <si>
    <t>Dichlorobutane</t>
  </si>
  <si>
    <t>Dichlorobutene</t>
  </si>
  <si>
    <t>Dichlorodimethylmethoxybenzene</t>
  </si>
  <si>
    <t>Dichloroethane</t>
  </si>
  <si>
    <t>Dichloroethylene</t>
  </si>
  <si>
    <t>Dichloroiodomethane</t>
  </si>
  <si>
    <t>Dichloromethyldiphenylether</t>
  </si>
  <si>
    <t>Dichloropentane</t>
  </si>
  <si>
    <t>Dichlorophenol</t>
  </si>
  <si>
    <t>Dichloropropane</t>
  </si>
  <si>
    <t>Dichloropropene</t>
  </si>
  <si>
    <t>Dichlorotoluene</t>
  </si>
  <si>
    <t>Dichlorotrifluoroethane</t>
  </si>
  <si>
    <t>Dichlorprop</t>
  </si>
  <si>
    <t>Dichlorvos</t>
  </si>
  <si>
    <t>Diclofenac</t>
  </si>
  <si>
    <t>Diclofenac, 4-hydroxy</t>
  </si>
  <si>
    <t>Diclofop methyl</t>
  </si>
  <si>
    <t>Dicofol</t>
  </si>
  <si>
    <t>Dicrotophos</t>
  </si>
  <si>
    <t>Dicyclohexyl phthalate</t>
  </si>
  <si>
    <t>Dicyclopentadiene</t>
  </si>
  <si>
    <t>Dieldrin</t>
  </si>
  <si>
    <t>Diesel and residual range hydrocarbons</t>
  </si>
  <si>
    <t>Diesel fuel</t>
  </si>
  <si>
    <t>Diesel fuels no. 2</t>
  </si>
  <si>
    <t>Diesel range organics</t>
  </si>
  <si>
    <t>Diethatyl ethyl</t>
  </si>
  <si>
    <t>Diethyl disulfide</t>
  </si>
  <si>
    <t>Diethyl phthalate</t>
  </si>
  <si>
    <t>Diethyl sulfide</t>
  </si>
  <si>
    <t>Diethyl terephthalate</t>
  </si>
  <si>
    <t>Diethylbenzene</t>
  </si>
  <si>
    <t>Diethylene glycol monobutyl ether</t>
  </si>
  <si>
    <t>Diethylene glycol monobutyl ether acetate</t>
  </si>
  <si>
    <t>Diethylene glycol monoethyl ether</t>
  </si>
  <si>
    <t>Diethylene glycol monomethyl ether</t>
  </si>
  <si>
    <t>Diethylene glycol nonylphenol ether</t>
  </si>
  <si>
    <t>Diethylstilbestrol</t>
  </si>
  <si>
    <t>Difenoconazole</t>
  </si>
  <si>
    <t>Diflufenzopyr</t>
  </si>
  <si>
    <t>Diflufenzopyr-sodium</t>
  </si>
  <si>
    <t>Digoxigenin</t>
  </si>
  <si>
    <t>Digoxin</t>
  </si>
  <si>
    <t>Diheptyl phthalate</t>
  </si>
  <si>
    <t>Dihydroabietylamine acetate</t>
  </si>
  <si>
    <t>Dihydrocholesterol</t>
  </si>
  <si>
    <t>Dihydromorphine</t>
  </si>
  <si>
    <t>Dihydrotestosterone</t>
  </si>
  <si>
    <t>Dihydrotestosterone-d4</t>
  </si>
  <si>
    <t>Diisobutyl phthalate</t>
  </si>
  <si>
    <t>Diisobutylphenoxyethanol</t>
  </si>
  <si>
    <t>Diisooctyl phthalate</t>
  </si>
  <si>
    <t>Diisopropyl adipate</t>
  </si>
  <si>
    <t>Diltiazem</t>
  </si>
  <si>
    <t>Diltiazem hydrochloride</t>
  </si>
  <si>
    <t>Dimerin</t>
  </si>
  <si>
    <t>Dimethachlor</t>
  </si>
  <si>
    <t>Dimethachlor ESA</t>
  </si>
  <si>
    <t>Dimethenamid</t>
  </si>
  <si>
    <t>Dimethenamid ESA</t>
  </si>
  <si>
    <t>Dimethenamid OA</t>
  </si>
  <si>
    <t>Dimethoate</t>
  </si>
  <si>
    <t>Dimethomorph</t>
  </si>
  <si>
    <t>Dimethoxane</t>
  </si>
  <si>
    <t>Dimethoxymethane</t>
  </si>
  <si>
    <t>Dimethyl 1,4-dihydro-2,6-dimethyl-4-(2-nitrophenyl)-3,5-pyridinedicarboxylate***retired***use Nifedipine</t>
  </si>
  <si>
    <t>Dimethyl ether</t>
  </si>
  <si>
    <t>Dimethyl L-malate</t>
  </si>
  <si>
    <t>Dimethyl phthalate</t>
  </si>
  <si>
    <t>Dimethyl sulfate</t>
  </si>
  <si>
    <t>Dimethyl sulfide</t>
  </si>
  <si>
    <t>Dimethyl sulfoxide</t>
  </si>
  <si>
    <t>Dimethyl terephthalate</t>
  </si>
  <si>
    <t>Dimethylacetamide</t>
  </si>
  <si>
    <t>Dimethylamine</t>
  </si>
  <si>
    <t>Dimethylmercury</t>
  </si>
  <si>
    <t>Dimethylnaphthalene</t>
  </si>
  <si>
    <t>Dimethylphenanthrene</t>
  </si>
  <si>
    <t>Dimethylstyrene</t>
  </si>
  <si>
    <t>Dimethylvinyl chloride</t>
  </si>
  <si>
    <t>Dinex</t>
  </si>
  <si>
    <t>Dinitrophenol</t>
  </si>
  <si>
    <t>Dinitrotoluene</t>
  </si>
  <si>
    <t>Dinoseb</t>
  </si>
  <si>
    <t>Dinotefuran</t>
  </si>
  <si>
    <t>Dioctyl adipate</t>
  </si>
  <si>
    <t>Dioxathion</t>
  </si>
  <si>
    <t>Dioxin and furan mixture, unspecified</t>
  </si>
  <si>
    <t>Diphenamid</t>
  </si>
  <si>
    <t>Diphenhydramine-D3</t>
  </si>
  <si>
    <t>Diphenyl disulfide</t>
  </si>
  <si>
    <t>Diphenyl ether</t>
  </si>
  <si>
    <t>Diphenylamine</t>
  </si>
  <si>
    <t>Diphenylhydrazine</t>
  </si>
  <si>
    <t>Diphenylstibene 2-ethylhexanoate</t>
  </si>
  <si>
    <t>Diphenylsulfone</t>
  </si>
  <si>
    <t>Dipropyl sulfide</t>
  </si>
  <si>
    <t>Dipropylene glycol monomethyl ether</t>
  </si>
  <si>
    <t>Diquat</t>
  </si>
  <si>
    <t>Diquat dibromide</t>
  </si>
  <si>
    <t>Discharge, Mine</t>
  </si>
  <si>
    <t>Discharge, River/Stream</t>
  </si>
  <si>
    <t>Discoloration (Y/N) (choice list)</t>
  </si>
  <si>
    <t>Disopyramide</t>
  </si>
  <si>
    <t>Disruptive Pressures</t>
  </si>
  <si>
    <t>Dissolved gases</t>
  </si>
  <si>
    <t>Dissolved Gases – Saturation</t>
  </si>
  <si>
    <t>Dissolved inorganic nitrogen/soluble reactive phosphorus ratio</t>
  </si>
  <si>
    <t>Dissolved Inorganic Nitrogen/Total Phosphorus ratio</t>
  </si>
  <si>
    <t>Dissolved oxygen (DO)</t>
  </si>
  <si>
    <t>Dissolved oxygen saturation</t>
  </si>
  <si>
    <t>Dissolved oxygen uptake</t>
  </si>
  <si>
    <t>Distance from/to</t>
  </si>
  <si>
    <t>Distillates (petroleum), hydrofined lubricating-oil</t>
  </si>
  <si>
    <t>Disulfoton</t>
  </si>
  <si>
    <t>Disulfoton sulfone</t>
  </si>
  <si>
    <t>Diuron</t>
  </si>
  <si>
    <t>Diuron Metabolite</t>
  </si>
  <si>
    <t>Divinylbenzene</t>
  </si>
  <si>
    <t>DL-Amphetamine-D5</t>
  </si>
  <si>
    <t>Docosane</t>
  </si>
  <si>
    <t>Docosanoic acid</t>
  </si>
  <si>
    <t>Docosanoic acid, methyl ester</t>
  </si>
  <si>
    <t>Dodecane</t>
  </si>
  <si>
    <t>Dodecyl mercaptan</t>
  </si>
  <si>
    <t>Dodecylbenzene</t>
  </si>
  <si>
    <t>Dominant Habitat Type</t>
  </si>
  <si>
    <t>Dominant Wolman Pebble Size/Range</t>
  </si>
  <si>
    <t>Donepezil</t>
  </si>
  <si>
    <t>Dotriacontane</t>
  </si>
  <si>
    <t>Doxepin</t>
  </si>
  <si>
    <t>Doxorubicin</t>
  </si>
  <si>
    <t>Doxycycline</t>
  </si>
  <si>
    <t>Dried blood, glyoxal-denatured</t>
  </si>
  <si>
    <t>Drospirenone</t>
  </si>
  <si>
    <t>Drospirenone-13C3</t>
  </si>
  <si>
    <t>Dry period preceding precipitation</t>
  </si>
  <si>
    <t>Duloxetine</t>
  </si>
  <si>
    <t>Duration of discharge</t>
  </si>
  <si>
    <t>Durenol</t>
  </si>
  <si>
    <t>Dyphylline</t>
  </si>
  <si>
    <t>Dysprosium</t>
  </si>
  <si>
    <t>Ecgonine methyl ester hydrochloride</t>
  </si>
  <si>
    <t>Ecgonine Methyl Ester-D3</t>
  </si>
  <si>
    <t>EDDP perchlorate</t>
  </si>
  <si>
    <t>Edifenphos</t>
  </si>
  <si>
    <t>Eicosane</t>
  </si>
  <si>
    <t>Elapsed Time Since Last Measurement</t>
  </si>
  <si>
    <t>Elevation, aquifer top, MSL</t>
  </si>
  <si>
    <t>Elevation, groundwater surface, MSL</t>
  </si>
  <si>
    <t>Elevation, land surface, MSL</t>
  </si>
  <si>
    <t>Elevation, MSL</t>
  </si>
  <si>
    <t>Elevation, tailwater surface, MSL</t>
  </si>
  <si>
    <t>Elevation, water surface, MSL</t>
  </si>
  <si>
    <t>Emamectin benzoate</t>
  </si>
  <si>
    <t>Embeddedness</t>
  </si>
  <si>
    <t>Embeddedness, riffle (%)</t>
  </si>
  <si>
    <t>Enalapril</t>
  </si>
  <si>
    <t>Enalapril-d5</t>
  </si>
  <si>
    <t>Endosulfan</t>
  </si>
  <si>
    <t>Endosulfan ether</t>
  </si>
  <si>
    <t>Endosulfan sulfate</t>
  </si>
  <si>
    <t>Endothall</t>
  </si>
  <si>
    <t>Endrin</t>
  </si>
  <si>
    <t>Endrin aldehyde</t>
  </si>
  <si>
    <t>Endrin ketone</t>
  </si>
  <si>
    <t>Enflurane</t>
  </si>
  <si>
    <t>Enrofloxacin</t>
  </si>
  <si>
    <t>Enterobacter aerogenes***retired***use Enterobacter aerogenes (Monera)</t>
  </si>
  <si>
    <t>Enterobacter cloacae***retired***use Enterobacter cloacae (Monera)</t>
  </si>
  <si>
    <t>Enterobacter***retired***use Enterobacter (Monera)</t>
  </si>
  <si>
    <t>Enterococcus</t>
  </si>
  <si>
    <t>Epi-chlorotetracycline</t>
  </si>
  <si>
    <t>Epi-iso-chlorotetracycline</t>
  </si>
  <si>
    <t>Epi-oxytetracycline</t>
  </si>
  <si>
    <t>Epi-tetracycline</t>
  </si>
  <si>
    <t>Epichlorohydrin</t>
  </si>
  <si>
    <t>Epitestosterone</t>
  </si>
  <si>
    <t>Equilenin</t>
  </si>
  <si>
    <t>Equilin</t>
  </si>
  <si>
    <t>Equilin-d4</t>
  </si>
  <si>
    <t>Equol</t>
  </si>
  <si>
    <t>Erbium</t>
  </si>
  <si>
    <t>Erythromycin</t>
  </si>
  <si>
    <t>Erythromycin-anhydro</t>
  </si>
  <si>
    <t>Erythromycin-H20</t>
  </si>
  <si>
    <t>Erythromycin-H2O-13C2</t>
  </si>
  <si>
    <t>Escherichia</t>
  </si>
  <si>
    <t>Escherichia coli</t>
  </si>
  <si>
    <t>Escherichia coli proportional contribution by human (%)</t>
  </si>
  <si>
    <t>Escherichia coli proportional contribution by livestock (%)</t>
  </si>
  <si>
    <t>Escherichia coli proportional contribution by pet (%)</t>
  </si>
  <si>
    <t>Escherichia coli proportional contribution by wildlife (%)</t>
  </si>
  <si>
    <t>Escitalopram</t>
  </si>
  <si>
    <t>Esfenvalerate</t>
  </si>
  <si>
    <t>Estradiol</t>
  </si>
  <si>
    <t>Estriol</t>
  </si>
  <si>
    <t>Estriol-d3</t>
  </si>
  <si>
    <t>Estriol-d4</t>
  </si>
  <si>
    <t>Estrone</t>
  </si>
  <si>
    <t>Estrone-13C6</t>
  </si>
  <si>
    <t>Estrone-d4</t>
  </si>
  <si>
    <t>Ethalfluralin</t>
  </si>
  <si>
    <t>Ethanamine, 2-(diphenylmethoxy)-N,N-dimethyl-</t>
  </si>
  <si>
    <t>Ethane</t>
  </si>
  <si>
    <t>Ethane, isothiocyanato-</t>
  </si>
  <si>
    <t>Ethanol</t>
  </si>
  <si>
    <t>Ethanol, 2-(4-nonylphenoxy)-</t>
  </si>
  <si>
    <t>Ethanol, 2-[2-[2-(4-nonylphenoxy)ethoxy]ethoxy]-</t>
  </si>
  <si>
    <t>Ethanol, 2-[2-[2-[2-(4-nonylphenoxy)ethoxy]ethoxy]ethoxy]-</t>
  </si>
  <si>
    <t>Ethanol-d</t>
  </si>
  <si>
    <t>Ethanone, 1-(2,3-dihydro-1,1,2,3,3,6-hexamethyl-1H-inden-5-yl)-</t>
  </si>
  <si>
    <t>Ethanone, 1-(2,5-dichlorophenyl)-</t>
  </si>
  <si>
    <t>Ethanone, 1-[6-(1,1-dimethylethyl)-2,3-dihydro-1,1-dimethyl-1H-inden-4-yl]-</t>
  </si>
  <si>
    <t>Ethinyl estradiol</t>
  </si>
  <si>
    <t>Ethion</t>
  </si>
  <si>
    <t>Ethion monooxon</t>
  </si>
  <si>
    <t>Ethofumesate</t>
  </si>
  <si>
    <t>Ethoprop</t>
  </si>
  <si>
    <t>Ethoxylated abietylamine</t>
  </si>
  <si>
    <t>Ethoxylated dehydroabietylamine</t>
  </si>
  <si>
    <t>Ethoxylated rosin acids</t>
  </si>
  <si>
    <t>Ethoxyresorufin-O-de-ethylase</t>
  </si>
  <si>
    <t>Ethyl acetate</t>
  </si>
  <si>
    <t>Ethyl butyrate</t>
  </si>
  <si>
    <t>Ethyl cinnamate</t>
  </si>
  <si>
    <t>Ethyl ether</t>
  </si>
  <si>
    <t>Ethyl hexanoate</t>
  </si>
  <si>
    <t>Ethyl isobutyrate</t>
  </si>
  <si>
    <t>Ethyl mercaptan</t>
  </si>
  <si>
    <t>Ethyl methacrylate</t>
  </si>
  <si>
    <t>Ethyl methanesulfonate</t>
  </si>
  <si>
    <t>Ethyl methyl sulfide</t>
  </si>
  <si>
    <t>Ethyl nicotinate-d4</t>
  </si>
  <si>
    <t>Ethyl octanoate</t>
  </si>
  <si>
    <t>Ethyl oleate</t>
  </si>
  <si>
    <t>Ethyl propionate</t>
  </si>
  <si>
    <t>Ethyl tert-butyl ether</t>
  </si>
  <si>
    <t>Ethyl ziram</t>
  </si>
  <si>
    <t>Ethylan</t>
  </si>
  <si>
    <t>Ethylbenzene</t>
  </si>
  <si>
    <t>Ethylene</t>
  </si>
  <si>
    <t>Ethylene dibromide</t>
  </si>
  <si>
    <t>Ethylene glycol</t>
  </si>
  <si>
    <t>Ethylene glycol diethyl ether</t>
  </si>
  <si>
    <t>Ethylene glycol dinitrate</t>
  </si>
  <si>
    <t>Ethylene glycol monobutyl ether</t>
  </si>
  <si>
    <t>Ethylene glycol monoethyl ether acetate</t>
  </si>
  <si>
    <t>Ethylene oxide</t>
  </si>
  <si>
    <t>Ethylene thiourea</t>
  </si>
  <si>
    <t>Ethylenediamine</t>
  </si>
  <si>
    <t>Ethylenediaminetetraacetic acid</t>
  </si>
  <si>
    <t>Ethylparaben</t>
  </si>
  <si>
    <t>Ethyltoluene</t>
  </si>
  <si>
    <t>Ethynylestradiol-d4</t>
  </si>
  <si>
    <t>Etoposide</t>
  </si>
  <si>
    <t>Etoposide-d3</t>
  </si>
  <si>
    <t>Etridiazole</t>
  </si>
  <si>
    <t>Euamoebida</t>
  </si>
  <si>
    <t>Eucalyptol</t>
  </si>
  <si>
    <t>Eugenol</t>
  </si>
  <si>
    <t>Europium</t>
  </si>
  <si>
    <t>Europium-152</t>
  </si>
  <si>
    <t>Europium-154</t>
  </si>
  <si>
    <t>Europium-155</t>
  </si>
  <si>
    <t>Evaporation</t>
  </si>
  <si>
    <t>Exchangeable phosphorus</t>
  </si>
  <si>
    <t>Famotidine</t>
  </si>
  <si>
    <t>Famphur</t>
  </si>
  <si>
    <t>Farnesol</t>
  </si>
  <si>
    <t>Fast Riffle</t>
  </si>
  <si>
    <t>FBDE-69</t>
  </si>
  <si>
    <t>Fecal Coliform</t>
  </si>
  <si>
    <t>Fecal Streptococcus Group Bacteria</t>
  </si>
  <si>
    <t>Fenamiphos</t>
  </si>
  <si>
    <t>Fenamiphos Sulfone</t>
  </si>
  <si>
    <t>Fenamiphos sulfoxide</t>
  </si>
  <si>
    <t>Fenarimol</t>
  </si>
  <si>
    <t>Fenbendazole</t>
  </si>
  <si>
    <t>Fenbuconazole</t>
  </si>
  <si>
    <t>Fenchone</t>
  </si>
  <si>
    <t>Fenitrothion</t>
  </si>
  <si>
    <t>Fenoxaprop-ethyl</t>
  </si>
  <si>
    <t>Fenpropathrin</t>
  </si>
  <si>
    <t>Fensulfothion</t>
  </si>
  <si>
    <t>Fenthion</t>
  </si>
  <si>
    <t>Fenthion sulfoxide</t>
  </si>
  <si>
    <t>Fenuron</t>
  </si>
  <si>
    <t>Ferbam</t>
  </si>
  <si>
    <t>Ferric ion</t>
  </si>
  <si>
    <t>Ferrous ion</t>
  </si>
  <si>
    <t>Fertilization</t>
  </si>
  <si>
    <t>Filamentous Algae covering streambed (choice list)</t>
  </si>
  <si>
    <t>Fines &lt; 2 mm, reach pebble count (%)</t>
  </si>
  <si>
    <t>Fines &lt; 2 mm, riffle pebble count (%)</t>
  </si>
  <si>
    <t>Fipronil</t>
  </si>
  <si>
    <t>Fipronil Desulfinyl</t>
  </si>
  <si>
    <t>Fipronil Sulfide</t>
  </si>
  <si>
    <t>Fipronil Sulfone</t>
  </si>
  <si>
    <t>FireMaster BP 6</t>
  </si>
  <si>
    <t>Fish Anomalies - Deformities</t>
  </si>
  <si>
    <t>Fish Anomalies - Erosions</t>
  </si>
  <si>
    <t>Fish Anomalies - Lesions</t>
  </si>
  <si>
    <t>Fish Anomalies - Multiples</t>
  </si>
  <si>
    <t>Fish Anomalies - Tumors</t>
  </si>
  <si>
    <t>Fish condition factor</t>
  </si>
  <si>
    <t>Fish fork length</t>
  </si>
  <si>
    <t>Fish kill observation</t>
  </si>
  <si>
    <t>Fish Kill, Severity (choice list)</t>
  </si>
  <si>
    <t>Fish presence (choice list)</t>
  </si>
  <si>
    <t>Fish standard length</t>
  </si>
  <si>
    <t>Fixed dissolved solids</t>
  </si>
  <si>
    <t>Fixed suspended solids</t>
  </si>
  <si>
    <t>Flash point</t>
  </si>
  <si>
    <t>Flavobacterium</t>
  </si>
  <si>
    <t>Floating algae mat - severity (choice list)</t>
  </si>
  <si>
    <t>Floating debris (Y/N) (choice list)</t>
  </si>
  <si>
    <t>Floating debris - severity (choice list)</t>
  </si>
  <si>
    <t>Floating Detergent/Soap - Severity (choice list)</t>
  </si>
  <si>
    <t>Floating foam/suds (Y/N) (choice list)</t>
  </si>
  <si>
    <t>Floating foam/suds - severity (choice list)</t>
  </si>
  <si>
    <t>Floating Garbage Severity (choice List)</t>
  </si>
  <si>
    <t>Floating sewage (Y/N) (choice list)</t>
  </si>
  <si>
    <t>Floating sewage - severity (choice list)</t>
  </si>
  <si>
    <t>Floating sludge - severity (choice list)</t>
  </si>
  <si>
    <t>Floating solids or foam</t>
  </si>
  <si>
    <t>Floating solids, unspecified mix (choice list)</t>
  </si>
  <si>
    <t>Flow</t>
  </si>
  <si>
    <t>Flow, runoff</t>
  </si>
  <si>
    <t>Flow, severity (choice list)</t>
  </si>
  <si>
    <t>Flow, stream class (choice list)</t>
  </si>
  <si>
    <t>Flow, stream stage (choice list)</t>
  </si>
  <si>
    <t>Fluazifop-P-butyl</t>
  </si>
  <si>
    <t>Flucarbazon-sodium</t>
  </si>
  <si>
    <t>Flucarbazone</t>
  </si>
  <si>
    <t>Fluchloralin</t>
  </si>
  <si>
    <t>Flucythrinate</t>
  </si>
  <si>
    <t>Flufenacet</t>
  </si>
  <si>
    <t>Flufenacet OA</t>
  </si>
  <si>
    <t>Flumequine</t>
  </si>
  <si>
    <t>Flumetsulam</t>
  </si>
  <si>
    <t>Flunitrazepam</t>
  </si>
  <si>
    <t>Fluocinonide</t>
  </si>
  <si>
    <t>Fluometuron</t>
  </si>
  <si>
    <t>Fluoranthene</t>
  </si>
  <si>
    <t>Fluoranthene-1,2,3,4,5,6,7,8,9,10-d10</t>
  </si>
  <si>
    <t>Fluoranthene-d10</t>
  </si>
  <si>
    <t>Fluoranthenes and pyrenes, total</t>
  </si>
  <si>
    <t>Fluorene</t>
  </si>
  <si>
    <t>Fluorene-d10</t>
  </si>
  <si>
    <t>Fluorescein</t>
  </si>
  <si>
    <t>Fluoride</t>
  </si>
  <si>
    <t>Fluorine</t>
  </si>
  <si>
    <t>Fluorobenzene</t>
  </si>
  <si>
    <t>Fluoroboric acid</t>
  </si>
  <si>
    <t>Fluorotrimethylsilane</t>
  </si>
  <si>
    <t>Fluoxetine</t>
  </si>
  <si>
    <t>Fluoxetine hydrochloride</t>
  </si>
  <si>
    <t>Fluoxetine-d5</t>
  </si>
  <si>
    <t>Fluoxetine-D6</t>
  </si>
  <si>
    <t>Flurazepam</t>
  </si>
  <si>
    <t>Fluridone</t>
  </si>
  <si>
    <t>Fluroxypyr</t>
  </si>
  <si>
    <t>Fluticasone propionate</t>
  </si>
  <si>
    <t>Flutolanil</t>
  </si>
  <si>
    <t>Flutriafol</t>
  </si>
  <si>
    <t>Fluvalinate</t>
  </si>
  <si>
    <t>Folpet</t>
  </si>
  <si>
    <t>Fonofos</t>
  </si>
  <si>
    <t>Fonofos oxon</t>
  </si>
  <si>
    <t>Foramsulfuron</t>
  </si>
  <si>
    <t>Formaldehyde</t>
  </si>
  <si>
    <t>Formation code</t>
  </si>
  <si>
    <t>Formetanate hydrochloride</t>
  </si>
  <si>
    <t>Formic acid</t>
  </si>
  <si>
    <t>Formononetin</t>
  </si>
  <si>
    <t>Fosamine-ammonium</t>
  </si>
  <si>
    <t>Free mineral acidity (FMA)</t>
  </si>
  <si>
    <t>Fucoxanthin</t>
  </si>
  <si>
    <t>Fuel oil no. 1</t>
  </si>
  <si>
    <t>Fuel oil no. 2</t>
  </si>
  <si>
    <t>Fungi</t>
  </si>
  <si>
    <t>Furan</t>
  </si>
  <si>
    <t>Furancarboxylic acid</t>
  </si>
  <si>
    <t>Furfural</t>
  </si>
  <si>
    <t>Furosemide</t>
  </si>
  <si>
    <t>Gadolinium</t>
  </si>
  <si>
    <t>Gage height</t>
  </si>
  <si>
    <t>Gallium</t>
  </si>
  <si>
    <t>Gallium-67</t>
  </si>
  <si>
    <t>Gas bubble severity (choice list)</t>
  </si>
  <si>
    <t>Gasoline</t>
  </si>
  <si>
    <t>Gasoline range organics</t>
  </si>
  <si>
    <t>Gemfibrozil</t>
  </si>
  <si>
    <t>Gemfibrozil-D6</t>
  </si>
  <si>
    <t>General observation (text)</t>
  </si>
  <si>
    <t>General pathology (text)</t>
  </si>
  <si>
    <t>Gentamicin</t>
  </si>
  <si>
    <t>Germanium</t>
  </si>
  <si>
    <t>Giardia</t>
  </si>
  <si>
    <t>Giardia lamblia</t>
  </si>
  <si>
    <t>Girth</t>
  </si>
  <si>
    <t>Glipizide</t>
  </si>
  <si>
    <t>Glipizide-d11</t>
  </si>
  <si>
    <t>Glyburide</t>
  </si>
  <si>
    <t>Glyburide-d3</t>
  </si>
  <si>
    <t>Glycine</t>
  </si>
  <si>
    <t>Glycine, N-(aminoiminomethyl)-N-methyl-</t>
  </si>
  <si>
    <t>Glycine-7-amido-4-methylcoumarin</t>
  </si>
  <si>
    <t>Glycitein</t>
  </si>
  <si>
    <t>Glycolic acid</t>
  </si>
  <si>
    <t>Glyphosate</t>
  </si>
  <si>
    <t>Gold</t>
  </si>
  <si>
    <t>Gran acid neutralizing capacity</t>
  </si>
  <si>
    <t>Gravimetric water content</t>
  </si>
  <si>
    <t>Grazing or other Habitat Disruptive Pressure (choice list)</t>
  </si>
  <si>
    <t>Grid count</t>
  </si>
  <si>
    <t>Gross alpha radioactivity, (Americium-241 ref std)</t>
  </si>
  <si>
    <t>Gross alpha radioactivity, (nat-Uranium ref std)</t>
  </si>
  <si>
    <t>Gross alpha radioactivity, (Plutonium-239 ref std)</t>
  </si>
  <si>
    <t>Gross alpha radioactivity, (Thorium-230 ref std)</t>
  </si>
  <si>
    <t>Gross beta radioactivity, (Cesium-137 ref std)</t>
  </si>
  <si>
    <t>Gross beta radioactivity, (Strontium-Yttrium-90 ref std)</t>
  </si>
  <si>
    <t>Gross-Uranium</t>
  </si>
  <si>
    <t>Growth</t>
  </si>
  <si>
    <t>Guaiacol</t>
  </si>
  <si>
    <t>Habitat rating (choice list)</t>
  </si>
  <si>
    <t>Habitat rating, % of ideal</t>
  </si>
  <si>
    <t>Habitat Type</t>
  </si>
  <si>
    <t>Hafnium</t>
  </si>
  <si>
    <t>Halides</t>
  </si>
  <si>
    <t>Haloacetic acids</t>
  </si>
  <si>
    <t>Halofenozide</t>
  </si>
  <si>
    <t>Halogen</t>
  </si>
  <si>
    <t>Halogenated organics</t>
  </si>
  <si>
    <t>Halon 1011</t>
  </si>
  <si>
    <t>Halosulfuron-methyl</t>
  </si>
  <si>
    <t>Hardness, Ca, Mg</t>
  </si>
  <si>
    <t>Hardness, Calcium</t>
  </si>
  <si>
    <t>Hardness, carbonate</t>
  </si>
  <si>
    <t>Hardness, magnesium</t>
  </si>
  <si>
    <t>Hardness, non-carbonate</t>
  </si>
  <si>
    <t>Hartmannella</t>
  </si>
  <si>
    <t>Hartmannella limax</t>
  </si>
  <si>
    <t>Hartmannella vermiformis</t>
  </si>
  <si>
    <t>HCFC-123</t>
  </si>
  <si>
    <t>HCFC-123A</t>
  </si>
  <si>
    <t>HCFC-21</t>
  </si>
  <si>
    <t>HCFC-22</t>
  </si>
  <si>
    <t>HCFC-31</t>
  </si>
  <si>
    <t>Height</t>
  </si>
  <si>
    <t>Helium</t>
  </si>
  <si>
    <t>Helleborein</t>
  </si>
  <si>
    <t>Heneicosane</t>
  </si>
  <si>
    <t>Hentriacontane</t>
  </si>
  <si>
    <t>Heptachlor</t>
  </si>
  <si>
    <t>Heptachlor epoxide</t>
  </si>
  <si>
    <t>heptachlor epoxide A</t>
  </si>
  <si>
    <t>Heptachloro-2-norbornene</t>
  </si>
  <si>
    <t>Heptachlorobiphenyl</t>
  </si>
  <si>
    <t>Heptachlorodibenzo-p-dioxin</t>
  </si>
  <si>
    <t>Heptachlorodibenzofuran</t>
  </si>
  <si>
    <t>Heptacosane</t>
  </si>
  <si>
    <t>Heptadecane</t>
  </si>
  <si>
    <t>Heptafluorobutyric acid</t>
  </si>
  <si>
    <t>Heptanal</t>
  </si>
  <si>
    <t>Heptane</t>
  </si>
  <si>
    <t>Heptanoic acid</t>
  </si>
  <si>
    <t>Heptanoic acid, ethyl ester</t>
  </si>
  <si>
    <t>Heptanol</t>
  </si>
  <si>
    <t>Heptene</t>
  </si>
  <si>
    <t>Herbicide mix, unspecified</t>
  </si>
  <si>
    <t>Heterotrophic bacteria</t>
  </si>
  <si>
    <t>Hexabromobenzene</t>
  </si>
  <si>
    <t>Hexabromodiphenyl ether</t>
  </si>
  <si>
    <t>Hexachlorobenzene</t>
  </si>
  <si>
    <t>Hexachlorobenzine</t>
  </si>
  <si>
    <t>Hexachlorobiphenyl</t>
  </si>
  <si>
    <t>Hexachlorobutadiene</t>
  </si>
  <si>
    <t>Hexachlorobutene</t>
  </si>
  <si>
    <t>Hexachlorocyclohexane</t>
  </si>
  <si>
    <t>Hexachlorocyclopentadiene</t>
  </si>
  <si>
    <t>Hexachlorodibenzo-p-dioxin</t>
  </si>
  <si>
    <t>Hexachlorodibenzofuran</t>
  </si>
  <si>
    <t>Hexachloroethane</t>
  </si>
  <si>
    <t>Hexachlorophene</t>
  </si>
  <si>
    <t>Hexachloropropene</t>
  </si>
  <si>
    <t>Hexacosane</t>
  </si>
  <si>
    <t>Hexadecane</t>
  </si>
  <si>
    <t>Hexaflumuron</t>
  </si>
  <si>
    <t>Hexafluoropropene</t>
  </si>
  <si>
    <t>Hexaldehyde</t>
  </si>
  <si>
    <t>Hexamethylbenzene</t>
  </si>
  <si>
    <t>Hexamethylcyclotrisiloxane</t>
  </si>
  <si>
    <t>Hexamethylphosphoramide</t>
  </si>
  <si>
    <t>Hexane</t>
  </si>
  <si>
    <t>Hexane extraction percent fat</t>
  </si>
  <si>
    <t>Hexanoic acid</t>
  </si>
  <si>
    <t>Hexanol</t>
  </si>
  <si>
    <t>Hexanone</t>
  </si>
  <si>
    <t>Hexasulfur</t>
  </si>
  <si>
    <t>Hexatriacontane</t>
  </si>
  <si>
    <t>Hexazinone</t>
  </si>
  <si>
    <t>Hexene</t>
  </si>
  <si>
    <t>HFC-134a</t>
  </si>
  <si>
    <t>HFC-152a</t>
  </si>
  <si>
    <t>HFC-365mfc</t>
  </si>
  <si>
    <t>High-temperature coal tar pitch</t>
  </si>
  <si>
    <t>Hilsenhoff Biotic Index</t>
  </si>
  <si>
    <t>Holmium</t>
  </si>
  <si>
    <t>Horiz.Dist.Undercut Banks</t>
  </si>
  <si>
    <t>Hornblende amphibole</t>
  </si>
  <si>
    <t>Hydrazine</t>
  </si>
  <si>
    <t>Hydrocarbons</t>
  </si>
  <si>
    <t>Hydrocarbons, Chlorinated (Unspecified Mix)</t>
  </si>
  <si>
    <t>Hydrocarbons, petroleum</t>
  </si>
  <si>
    <t>Hydrochloric acid</t>
  </si>
  <si>
    <t>Hydrochlorothiazide</t>
  </si>
  <si>
    <t>Hydrocinnamic acid</t>
  </si>
  <si>
    <t>Hydrocodone</t>
  </si>
  <si>
    <t>Hydrocodone bitartrate</t>
  </si>
  <si>
    <t>Hydrocodone-d3</t>
  </si>
  <si>
    <t>Hydrocodone-D6</t>
  </si>
  <si>
    <t>Hydrocortisone</t>
  </si>
  <si>
    <t>Hydrocortisone-d4</t>
  </si>
  <si>
    <t>Hydrogen</t>
  </si>
  <si>
    <t>Hydrogen cyanide</t>
  </si>
  <si>
    <t>Hydrogen peroxide</t>
  </si>
  <si>
    <t>Hydrogen sulfide</t>
  </si>
  <si>
    <t>Hydrograph limb (choice list)</t>
  </si>
  <si>
    <t>Hydromorphone hydrochloride</t>
  </si>
  <si>
    <t>Hydroquinone</t>
  </si>
  <si>
    <t>Hydroxide</t>
  </si>
  <si>
    <t>Hydroxy-amitriptyline, 10-</t>
  </si>
  <si>
    <t>Hydroxybupropion</t>
  </si>
  <si>
    <t>Ibuprofen-13C3</t>
  </si>
  <si>
    <t>Ice cover, floating or solid - severity (choice list)</t>
  </si>
  <si>
    <t>Ice thickness</t>
  </si>
  <si>
    <t>Ice thickness, submerged</t>
  </si>
  <si>
    <t>Ignitability</t>
  </si>
  <si>
    <t>Imazalil</t>
  </si>
  <si>
    <t>Imazamethabenz acid</t>
  </si>
  <si>
    <t>Imazamethabenz-methyl</t>
  </si>
  <si>
    <t>Imazamox</t>
  </si>
  <si>
    <t>Imazapic</t>
  </si>
  <si>
    <t>Imazapyr</t>
  </si>
  <si>
    <t>Imazaquin</t>
  </si>
  <si>
    <t>Imazethapyr</t>
  </si>
  <si>
    <t>Imidacloprid</t>
  </si>
  <si>
    <t>Imipenem</t>
  </si>
  <si>
    <t>Imipramine</t>
  </si>
  <si>
    <t>Immediate oxygen demand</t>
  </si>
  <si>
    <t>Indan</t>
  </si>
  <si>
    <t>Indene</t>
  </si>
  <si>
    <t>Indium</t>
  </si>
  <si>
    <t>Indium-111</t>
  </si>
  <si>
    <t>Indole</t>
  </si>
  <si>
    <t>Inert gases</t>
  </si>
  <si>
    <t>Inorganic carbon</t>
  </si>
  <si>
    <t>Inorganic monomeric aluminum</t>
  </si>
  <si>
    <t>Inorganic nitrogen (ammonia, nitrate and nitrite)</t>
  </si>
  <si>
    <t>Inorganic nitrogen (nitrate and nitrite)</t>
  </si>
  <si>
    <t>Instream feature, stream substrate (choice list)</t>
  </si>
  <si>
    <t>Instream Snags</t>
  </si>
  <si>
    <t>Iodide</t>
  </si>
  <si>
    <t>Iodine</t>
  </si>
  <si>
    <t>Iodine-123</t>
  </si>
  <si>
    <t>Iodine-129</t>
  </si>
  <si>
    <t>Iodine-131</t>
  </si>
  <si>
    <t>Iodine-132</t>
  </si>
  <si>
    <t>Iodine-133</t>
  </si>
  <si>
    <t>Ionic strength</t>
  </si>
  <si>
    <t>Iopamidol</t>
  </si>
  <si>
    <t>Iopamidol-d8</t>
  </si>
  <si>
    <t>Ioxynil</t>
  </si>
  <si>
    <t>Iprodione</t>
  </si>
  <si>
    <t>Iridium</t>
  </si>
  <si>
    <t>Iron</t>
  </si>
  <si>
    <t>Iron + aluminum mix</t>
  </si>
  <si>
    <t>Iron + manganese mix</t>
  </si>
  <si>
    <t>Iron sulfide (FeS)</t>
  </si>
  <si>
    <t>Iron-59</t>
  </si>
  <si>
    <t>Isazofos</t>
  </si>
  <si>
    <t>Iso-chlorotetracycline</t>
  </si>
  <si>
    <t>Isoamyl acetate</t>
  </si>
  <si>
    <t>Isobenzan</t>
  </si>
  <si>
    <t>Isoborneol</t>
  </si>
  <si>
    <t>Isobutane</t>
  </si>
  <si>
    <t>Isobutanol</t>
  </si>
  <si>
    <t>Isobutene</t>
  </si>
  <si>
    <t>Isobutyl acetate</t>
  </si>
  <si>
    <t>Isobutyl benzoate</t>
  </si>
  <si>
    <t>Isobutyraldehyde</t>
  </si>
  <si>
    <t>Isobutyric acid</t>
  </si>
  <si>
    <t>Isodrin</t>
  </si>
  <si>
    <t>Isoeugenol</t>
  </si>
  <si>
    <t>Isofenphos</t>
  </si>
  <si>
    <t>Isophorone</t>
  </si>
  <si>
    <t>Isoprene</t>
  </si>
  <si>
    <t>Isopropalin</t>
  </si>
  <si>
    <t>Isopropanol</t>
  </si>
  <si>
    <t>Isopropenyl acetate</t>
  </si>
  <si>
    <t>Isopropyl acetate</t>
  </si>
  <si>
    <t>Isopropyl ether</t>
  </si>
  <si>
    <t>Isopropyl myristate</t>
  </si>
  <si>
    <t>Isopropyl palmitate</t>
  </si>
  <si>
    <t>Isopropyl stearate</t>
  </si>
  <si>
    <t>Isoquinoline</t>
  </si>
  <si>
    <t>Isosafrole</t>
  </si>
  <si>
    <t>Isothiocyanate</t>
  </si>
  <si>
    <t>Isovaleraldehyde</t>
  </si>
  <si>
    <t>Isovaleric acid</t>
  </si>
  <si>
    <t>Isoxaflutole</t>
  </si>
  <si>
    <t>Jasmolin I</t>
  </si>
  <si>
    <t>Jasmolin II</t>
  </si>
  <si>
    <t>Kerosene</t>
  </si>
  <si>
    <t>Ketoprofen</t>
  </si>
  <si>
    <t>Kick Depth</t>
  </si>
  <si>
    <t>Kick Time</t>
  </si>
  <si>
    <t>Kjeldahl nitrogen</t>
  </si>
  <si>
    <t>Klebsiella</t>
  </si>
  <si>
    <t>Kojic acid</t>
  </si>
  <si>
    <t>Kresoxim-methyl</t>
  </si>
  <si>
    <t>L-alanine (corrected for carbon content)</t>
  </si>
  <si>
    <t>L-Alanine-7-amido-4-methylcoumarin</t>
  </si>
  <si>
    <t>L-arginine aminopeptidase (corrected for carbon content)</t>
  </si>
  <si>
    <t>L-Arginine-7-amido-4-methylcoumarin</t>
  </si>
  <si>
    <t>L-glycine aminopeptidase (corrected for carbon content)</t>
  </si>
  <si>
    <t>L-Leucine 7-amido-4-methylcoumarin</t>
  </si>
  <si>
    <t>L-leucine aminopeptidase (corrected for carbon content)</t>
  </si>
  <si>
    <t>L-Proline</t>
  </si>
  <si>
    <t>Lactic Acid</t>
  </si>
  <si>
    <t>Lake condition (choice list)</t>
  </si>
  <si>
    <t>Lake physical appearance (choice list)</t>
  </si>
  <si>
    <t>Lake recreational suitability (choice list)</t>
  </si>
  <si>
    <t>Lake suitability for recreation (choice list)</t>
  </si>
  <si>
    <t>Lamotrigine</t>
  </si>
  <si>
    <t>Land form (choice list)</t>
  </si>
  <si>
    <t>Land form, Left (choice list)</t>
  </si>
  <si>
    <t>Land Form, Right (choice list)</t>
  </si>
  <si>
    <t>Lanthanum</t>
  </si>
  <si>
    <t>Lanthanum-140</t>
  </si>
  <si>
    <t>Larkspur alkaloid</t>
  </si>
  <si>
    <t>Lauric acid</t>
  </si>
  <si>
    <t>Lead monoxide</t>
  </si>
  <si>
    <t>Lead(II) chromate</t>
  </si>
  <si>
    <t>Lead-212</t>
  </si>
  <si>
    <t>Lead-214</t>
  </si>
  <si>
    <t>Lederfen</t>
  </si>
  <si>
    <t>Length</t>
  </si>
  <si>
    <t>Length, total</t>
  </si>
  <si>
    <t>Length, Total (Fish)</t>
  </si>
  <si>
    <t>Leptophos</t>
  </si>
  <si>
    <t>Levorphanol</t>
  </si>
  <si>
    <t>Life stage (choice list)</t>
  </si>
  <si>
    <t>Life style/habitat</t>
  </si>
  <si>
    <t>Light attenuation at measurement depth</t>
  </si>
  <si>
    <t>Light attenuation coefficient</t>
  </si>
  <si>
    <t>Light attenuation, depth at 10%</t>
  </si>
  <si>
    <t>Light attenuation, depth at 50%</t>
  </si>
  <si>
    <t>Light attenuation, depth at 99%</t>
  </si>
  <si>
    <t>Light, (PAR at depth/PAR at surface) x 100</t>
  </si>
  <si>
    <t>Light, incident</t>
  </si>
  <si>
    <t>Light, incident + reflected (ambient)</t>
  </si>
  <si>
    <t>Light, photosynthetic active radiation (PAR)</t>
  </si>
  <si>
    <t>Light, photosynthetic active radiation at depth (PAR)</t>
  </si>
  <si>
    <t>Light, reflected</t>
  </si>
  <si>
    <t>Light, transmissivity</t>
  </si>
  <si>
    <t>Light, underwater extinction coefficient (K)</t>
  </si>
  <si>
    <t>Light, underwater incident</t>
  </si>
  <si>
    <t>Light, underwater incident + reflected</t>
  </si>
  <si>
    <t>Light, underwater reflected</t>
  </si>
  <si>
    <t>Lignin</t>
  </si>
  <si>
    <t>Lignosulfonic acid</t>
  </si>
  <si>
    <t>Lime (chemical), dolomitic</t>
  </si>
  <si>
    <t>Limonene</t>
  </si>
  <si>
    <t>Lincomycin</t>
  </si>
  <si>
    <t>Lindane</t>
  </si>
  <si>
    <t>Lindane-D6</t>
  </si>
  <si>
    <t>Linoleic acid</t>
  </si>
  <si>
    <t>Linuron</t>
  </si>
  <si>
    <t>Lipids</t>
  </si>
  <si>
    <t>Lithium</t>
  </si>
  <si>
    <t>Lithium-6</t>
  </si>
  <si>
    <t>Lithium-7</t>
  </si>
  <si>
    <t>Lithium-7/Lithium-6 ratio</t>
  </si>
  <si>
    <t>Lithology code</t>
  </si>
  <si>
    <t>Lloyd - Zar - Karr Species Diversity Index</t>
  </si>
  <si>
    <t>Lomefloxacin</t>
  </si>
  <si>
    <t>Lomustine</t>
  </si>
  <si>
    <t>Longitudinal Distribution (choice list)</t>
  </si>
  <si>
    <t>Loratadine</t>
  </si>
  <si>
    <t>Lorazepam</t>
  </si>
  <si>
    <t>Lorazepam glucuronide</t>
  </si>
  <si>
    <t>Lorazepam-D4</t>
  </si>
  <si>
    <t>Lutetium</t>
  </si>
  <si>
    <t>m,p-Cresol</t>
  </si>
  <si>
    <t>m,p-Xylene</t>
  </si>
  <si>
    <t>m-(Trifluoromethyl)aniline</t>
  </si>
  <si>
    <t>m-Chloroaniline</t>
  </si>
  <si>
    <t>m-Chlorofluorobenzene</t>
  </si>
  <si>
    <t>m-Chloronitrobenzene</t>
  </si>
  <si>
    <t>m-Chlorophenol</t>
  </si>
  <si>
    <t>m-Chlorotoluene</t>
  </si>
  <si>
    <t>m-Cresol</t>
  </si>
  <si>
    <t>m-Cymene</t>
  </si>
  <si>
    <t>m-Dichlorobenzene</t>
  </si>
  <si>
    <t>M-Diethylbenzene</t>
  </si>
  <si>
    <t>m-Dinitrobenzene</t>
  </si>
  <si>
    <t>m-Ethyltoluene</t>
  </si>
  <si>
    <t>m-Hydroxybenzoic acid</t>
  </si>
  <si>
    <t>m-Hydroxybenzoylecgonine</t>
  </si>
  <si>
    <t>m-Nitroaniline</t>
  </si>
  <si>
    <t>m-Nitrotoluene</t>
  </si>
  <si>
    <t>m-Terphenyl</t>
  </si>
  <si>
    <t>m-Xylene</t>
  </si>
  <si>
    <t>Macroinvertebrates</t>
  </si>
  <si>
    <t>Macrophytes covering streambed (emergent and submerged) (choice list)</t>
  </si>
  <si>
    <t>Magnesium</t>
  </si>
  <si>
    <t>Magnetite (Fe3O4)</t>
  </si>
  <si>
    <t>Malaoxon</t>
  </si>
  <si>
    <t>Malathion</t>
  </si>
  <si>
    <t>Malathion-D10</t>
  </si>
  <si>
    <t>Maleic anhydride</t>
  </si>
  <si>
    <t>Mancozeb</t>
  </si>
  <si>
    <t>Maneb</t>
  </si>
  <si>
    <t>Manganese</t>
  </si>
  <si>
    <t>Manganese dimethyldithiocarbamate</t>
  </si>
  <si>
    <t>Manganese-54</t>
  </si>
  <si>
    <t>Maple lactone</t>
  </si>
  <si>
    <t>Margalef Taxonomic Diversity Index</t>
  </si>
  <si>
    <t>Max Pool Width</t>
  </si>
  <si>
    <t>MBAS</t>
  </si>
  <si>
    <t>MC 1 (part of chlordane total)</t>
  </si>
  <si>
    <t>MC 2 (part of chlordane total)</t>
  </si>
  <si>
    <t>MC 3 (part of chlordane total)</t>
  </si>
  <si>
    <t>MC 4 (part of chlordane total)</t>
  </si>
  <si>
    <t>MC 5 (part of chlordane total)</t>
  </si>
  <si>
    <t>MC 6 (part of chlordane total)</t>
  </si>
  <si>
    <t>MC 7 (part of chlordane total)</t>
  </si>
  <si>
    <t>MC 8 (part of chlordane total)</t>
  </si>
  <si>
    <t>MCPA</t>
  </si>
  <si>
    <t>MCPB</t>
  </si>
  <si>
    <t>MDA</t>
  </si>
  <si>
    <t>MDEA</t>
  </si>
  <si>
    <t>MDMA</t>
  </si>
  <si>
    <t>Measured reach length</t>
  </si>
  <si>
    <t>Mecoprop</t>
  </si>
  <si>
    <t>Medroxyprogesterone</t>
  </si>
  <si>
    <t>Medroxyprogesterone acetate</t>
  </si>
  <si>
    <t>Medroxyprogesterone acetate-d6</t>
  </si>
  <si>
    <t>Medroxyprogesterone-d3</t>
  </si>
  <si>
    <t>Mefenamic acid</t>
  </si>
  <si>
    <t>Mefenamic acid 3-hydroxy methyl</t>
  </si>
  <si>
    <t>Megestrol acetate</t>
  </si>
  <si>
    <t>Melphalan</t>
  </si>
  <si>
    <t>Melphalan-d8</t>
  </si>
  <si>
    <t>Menadione</t>
  </si>
  <si>
    <t>Menthol</t>
  </si>
  <si>
    <t>Meperidine</t>
  </si>
  <si>
    <t>Mephobarbital</t>
  </si>
  <si>
    <t>Meprobamate</t>
  </si>
  <si>
    <t>Mercury</t>
  </si>
  <si>
    <t>Meropenem</t>
  </si>
  <si>
    <t>Merphos</t>
  </si>
  <si>
    <t>Mesityl oxide</t>
  </si>
  <si>
    <t>Mesosulfuron-methyl</t>
  </si>
  <si>
    <t>Mesotrione</t>
  </si>
  <si>
    <t>Mestranol</t>
  </si>
  <si>
    <t>Mestranol-d4</t>
  </si>
  <si>
    <t>meta &amp; para Xylene mix</t>
  </si>
  <si>
    <t>Metalaxyl</t>
  </si>
  <si>
    <t>Metalaxyl-M</t>
  </si>
  <si>
    <t>Metaldehyde</t>
  </si>
  <si>
    <t>Metformin</t>
  </si>
  <si>
    <t>Metformin-d6</t>
  </si>
  <si>
    <t>Methacrylic acid</t>
  </si>
  <si>
    <t>Methacrylonitrile</t>
  </si>
  <si>
    <t>Methadone</t>
  </si>
  <si>
    <t>Methamidophos</t>
  </si>
  <si>
    <t>Methamphetamine hydrochloride</t>
  </si>
  <si>
    <t>Methane</t>
  </si>
  <si>
    <t>Methanol</t>
  </si>
  <si>
    <t>Methanone, bis(4-chlorophenyl)-</t>
  </si>
  <si>
    <t>Methapyrilene</t>
  </si>
  <si>
    <t>Methidathion</t>
  </si>
  <si>
    <t>Methiocarb</t>
  </si>
  <si>
    <t>Methomyl</t>
  </si>
  <si>
    <t>Methoprene</t>
  </si>
  <si>
    <t>Methotrexate</t>
  </si>
  <si>
    <t>Methoxychlor</t>
  </si>
  <si>
    <t>Methoxyfenozide</t>
  </si>
  <si>
    <t>Methyl acetate</t>
  </si>
  <si>
    <t>Methyl Acrylate</t>
  </si>
  <si>
    <t>Methyl arachidate</t>
  </si>
  <si>
    <t>Methyl benzoate</t>
  </si>
  <si>
    <t>Methyl bromide</t>
  </si>
  <si>
    <t>Methyl cyclohexanecarboxylate</t>
  </si>
  <si>
    <t>Methyl decanoate</t>
  </si>
  <si>
    <t>Methyl dehydroabietate</t>
  </si>
  <si>
    <t>Methyl disulfide</t>
  </si>
  <si>
    <t>Methyl ethyl ketone</t>
  </si>
  <si>
    <t>Methyl ethyl ketone peroxide</t>
  </si>
  <si>
    <t>Methyl heptadecanoate</t>
  </si>
  <si>
    <t>Methyl heptanoate</t>
  </si>
  <si>
    <t>Methyl heptenone</t>
  </si>
  <si>
    <t>Methyl hexanoate</t>
  </si>
  <si>
    <t>Methyl hydrazine</t>
  </si>
  <si>
    <t>Methyl iodide</t>
  </si>
  <si>
    <t>Methyl isobutyl ketone</t>
  </si>
  <si>
    <t>Methyl isopropyl ketone</t>
  </si>
  <si>
    <t>Methyl isothiocyanate</t>
  </si>
  <si>
    <t>Methyl laurate</t>
  </si>
  <si>
    <t>Methyl linoleate</t>
  </si>
  <si>
    <t>Methyl m-chlorobenzoate</t>
  </si>
  <si>
    <t>Methyl mercaptan</t>
  </si>
  <si>
    <t>Methyl methacrylate</t>
  </si>
  <si>
    <t>Methyl methanesulfonate</t>
  </si>
  <si>
    <t>Methyl myristate</t>
  </si>
  <si>
    <t>Methyl nonyl ketone</t>
  </si>
  <si>
    <t>Methyl o-benzoylbenzoate</t>
  </si>
  <si>
    <t>Methyl octanoate</t>
  </si>
  <si>
    <t>Methyl oleate</t>
  </si>
  <si>
    <t>Methyl palmitate</t>
  </si>
  <si>
    <t>Methyl paraoxon</t>
  </si>
  <si>
    <t>Methyl parathion</t>
  </si>
  <si>
    <t>Methyl propyl disulfide</t>
  </si>
  <si>
    <t>Methyl salicylate</t>
  </si>
  <si>
    <t>Methyl stearate</t>
  </si>
  <si>
    <t>Methyl tert-butyl ether</t>
  </si>
  <si>
    <t>Methyl toluate</t>
  </si>
  <si>
    <t>Methyl trans-crotonate</t>
  </si>
  <si>
    <t>Methyl tridecanoate</t>
  </si>
  <si>
    <t>Methylamine</t>
  </si>
  <si>
    <t>Methylanthracene</t>
  </si>
  <si>
    <t>Methylarsonic acid</t>
  </si>
  <si>
    <t>Methylbiphenyl</t>
  </si>
  <si>
    <t>Methylchrysene</t>
  </si>
  <si>
    <t>Methylcyclohexane</t>
  </si>
  <si>
    <t>Methylcyclohexane-d14</t>
  </si>
  <si>
    <t>Methylcyclohexanol</t>
  </si>
  <si>
    <t>Methylcyclopentane</t>
  </si>
  <si>
    <t>Methyldibenzothiophene</t>
  </si>
  <si>
    <t>Methylene chloride</t>
  </si>
  <si>
    <t>Methylene chloride + Chlorobenzene</t>
  </si>
  <si>
    <t>Methylene dithiocyanate</t>
  </si>
  <si>
    <t>Methylfluorene</t>
  </si>
  <si>
    <t>Methylindan</t>
  </si>
  <si>
    <t>Methylindene</t>
  </si>
  <si>
    <t>Methylmercury(1+)</t>
  </si>
  <si>
    <t>Methylnaphthalene</t>
  </si>
  <si>
    <t>Methylparaben</t>
  </si>
  <si>
    <t>Methylphenanthrene</t>
  </si>
  <si>
    <t>Methylphenidate</t>
  </si>
  <si>
    <t>Methylprednisolone-d3</t>
  </si>
  <si>
    <t>Methylpyridine</t>
  </si>
  <si>
    <t>Metiram</t>
  </si>
  <si>
    <t>Metolachlor</t>
  </si>
  <si>
    <t>Metolachlor ESA</t>
  </si>
  <si>
    <t>Metolachlor OA</t>
  </si>
  <si>
    <t>Metoprolol</t>
  </si>
  <si>
    <t>Metoprolol-d7</t>
  </si>
  <si>
    <t>Metribuzin</t>
  </si>
  <si>
    <t>Metribuzin DA</t>
  </si>
  <si>
    <t>Metribuzin DADK</t>
  </si>
  <si>
    <t>Metribuzin DK</t>
  </si>
  <si>
    <t>Metronidazole</t>
  </si>
  <si>
    <t>Metronidazole-d4</t>
  </si>
  <si>
    <t>Metsulfuron</t>
  </si>
  <si>
    <t>Metsulfuron-methyl</t>
  </si>
  <si>
    <t>Mevastatin</t>
  </si>
  <si>
    <t>Mevinphos</t>
  </si>
  <si>
    <t>Mexacarbate</t>
  </si>
  <si>
    <t>Mica group minerals</t>
  </si>
  <si>
    <t>Miconazole</t>
  </si>
  <si>
    <t>Microcystin LR</t>
  </si>
  <si>
    <t>Minocycline</t>
  </si>
  <si>
    <t>MIOX micaceous iron oxide</t>
  </si>
  <si>
    <t>Mirex</t>
  </si>
  <si>
    <t>Modafinil</t>
  </si>
  <si>
    <t>Modafinil acid</t>
  </si>
  <si>
    <t>Moisture content</t>
  </si>
  <si>
    <t>Molinate</t>
  </si>
  <si>
    <t>Molybdenum</t>
  </si>
  <si>
    <t>Molybdenum-99</t>
  </si>
  <si>
    <t>Monensin</t>
  </si>
  <si>
    <t>Monochlorobiphenyl</t>
  </si>
  <si>
    <t>Monocrotophos</t>
  </si>
  <si>
    <t>Monoethylglycinexylidide</t>
  </si>
  <si>
    <t>Monomethylarsonic Acid</t>
  </si>
  <si>
    <t>Montelukast</t>
  </si>
  <si>
    <t>Monuron</t>
  </si>
  <si>
    <t>Morphinan-6-one, 4,5-epoxy-14-hydroxy-3-methoxy-17-methyl-, (5.alpha.)-</t>
  </si>
  <si>
    <t>Morphine</t>
  </si>
  <si>
    <t>Morpholine, 3-methyl-2-phenyl-</t>
  </si>
  <si>
    <t>Mortality</t>
  </si>
  <si>
    <t>Motor oil</t>
  </si>
  <si>
    <t>Moxifloxacin</t>
  </si>
  <si>
    <t>Moxifloxacin-13C-d3</t>
  </si>
  <si>
    <t>Musk ketone</t>
  </si>
  <si>
    <t>Musk moskine</t>
  </si>
  <si>
    <t>Mussels observed (choice list)</t>
  </si>
  <si>
    <t>Myclobutanil</t>
  </si>
  <si>
    <t>Mycobacterium</t>
  </si>
  <si>
    <t>Myristic acid</t>
  </si>
  <si>
    <t>N,N-Diethyl-m-toluamide</t>
  </si>
  <si>
    <t>N,N-Diethylaniline</t>
  </si>
  <si>
    <t>N,N-Dimethylformamide</t>
  </si>
  <si>
    <t>N,N-Dimethylstearamide</t>
  </si>
  <si>
    <t>N-(4-Chlorophenyl)-N'-methylurea</t>
  </si>
  <si>
    <t>N-2-Ethylhexylbicycloheptenedicarboximide</t>
  </si>
  <si>
    <t>n-Amyl acetate</t>
  </si>
  <si>
    <t>n-Butyl acetate</t>
  </si>
  <si>
    <t>n-Butyl lactate</t>
  </si>
  <si>
    <t>N-Butylacetanilide</t>
  </si>
  <si>
    <t>n-Butylbenzene</t>
  </si>
  <si>
    <t>N-Methyl-2-pyrrolidone</t>
  </si>
  <si>
    <t>N-Nitroso-N-ethylurea</t>
  </si>
  <si>
    <t>N-Nitroso-N-methylurea</t>
  </si>
  <si>
    <t>N-Nitrosodi-n-butylamine</t>
  </si>
  <si>
    <t>N-Nitrosodi-n-propylamine</t>
  </si>
  <si>
    <t>N-Nitrosodiethylamine</t>
  </si>
  <si>
    <t>N-Nitrosodimethylamine</t>
  </si>
  <si>
    <t>N-Nitrosodiphenylamine</t>
  </si>
  <si>
    <t>N-Nitrosomethylethylamine</t>
  </si>
  <si>
    <t>N-Nitrosomorpholine</t>
  </si>
  <si>
    <t>N-Nitrosonornicotine</t>
  </si>
  <si>
    <t>N-Nitrosopiperidine</t>
  </si>
  <si>
    <t>N-Nitrosopyrrolidine</t>
  </si>
  <si>
    <t>N-Phenyl-N-(4-piperidinyl)propanamide</t>
  </si>
  <si>
    <t>n-Propylbenzene</t>
  </si>
  <si>
    <t>Nabam</t>
  </si>
  <si>
    <t>Naegleria</t>
  </si>
  <si>
    <t>Naled</t>
  </si>
  <si>
    <t>Nalidixic acid</t>
  </si>
  <si>
    <t>Nandrolone-d3</t>
  </si>
  <si>
    <t>Naphtha</t>
  </si>
  <si>
    <t>Naphthacene</t>
  </si>
  <si>
    <t>Naphthalene</t>
  </si>
  <si>
    <t>Naphthalene (C1-C4)</t>
  </si>
  <si>
    <t>Naphthalene, 2-methylnaphthalene mix</t>
  </si>
  <si>
    <t>Naphthalene-d8</t>
  </si>
  <si>
    <t>Naphthol</t>
  </si>
  <si>
    <t>Napropamide</t>
  </si>
  <si>
    <t>Naproxen</t>
  </si>
  <si>
    <t>Naproxen-13C-d3</t>
  </si>
  <si>
    <t>Neburon</t>
  </si>
  <si>
    <t>Neodymium</t>
  </si>
  <si>
    <t>Neodymium-147</t>
  </si>
  <si>
    <t>Neomycin</t>
  </si>
  <si>
    <t>Neomycin sulfate</t>
  </si>
  <si>
    <t>Neosaxitoxin</t>
  </si>
  <si>
    <t>Neptunium-237</t>
  </si>
  <si>
    <t>Neptunium-239</t>
  </si>
  <si>
    <t>Neutrals</t>
  </si>
  <si>
    <t>Nickel</t>
  </si>
  <si>
    <t>Nickel-63</t>
  </si>
  <si>
    <t>Nicosulfuron</t>
  </si>
  <si>
    <t>Nicotinamide</t>
  </si>
  <si>
    <t>Nicotine</t>
  </si>
  <si>
    <t>Nicotinic acid</t>
  </si>
  <si>
    <t>Nifedipine</t>
  </si>
  <si>
    <t>Niobium</t>
  </si>
  <si>
    <t>Niobium-94</t>
  </si>
  <si>
    <t>Niobium-95</t>
  </si>
  <si>
    <t>Nitrazepam</t>
  </si>
  <si>
    <t>Nitrilotriacetic acid</t>
  </si>
  <si>
    <t>Nitrite</t>
  </si>
  <si>
    <t>Nitrobenzene</t>
  </si>
  <si>
    <t>Nitrobenzene-D5</t>
  </si>
  <si>
    <t>Nitrocyclohexane</t>
  </si>
  <si>
    <t>Nitrofen</t>
  </si>
  <si>
    <t>Nitrofurantoin</t>
  </si>
  <si>
    <t>Nitrogen</t>
  </si>
  <si>
    <t>Nitrogen Delta 15</t>
  </si>
  <si>
    <t>Nitrogen dioxide</t>
  </si>
  <si>
    <t>Nitrogen ion</t>
  </si>
  <si>
    <t>Nitrogen plus argon</t>
  </si>
  <si>
    <t>Nitrogen, ammonium/ammonia ratio</t>
  </si>
  <si>
    <t>Nitrogen, mixed forms (NH3), (NH4), organic, (NO2) and (NO3)</t>
  </si>
  <si>
    <t>Nitrogen-15</t>
  </si>
  <si>
    <t>Nitrogen-15/14 ratio</t>
  </si>
  <si>
    <t>Nitrogen/Phosphorus molar ratio</t>
  </si>
  <si>
    <t>Nitrogenous biochemical oxygen demand</t>
  </si>
  <si>
    <t>Nitroglycerin</t>
  </si>
  <si>
    <t>Nitrophenol</t>
  </si>
  <si>
    <t>Nitrosamine</t>
  </si>
  <si>
    <t>Nitrous oxide</t>
  </si>
  <si>
    <t>NOA 407854</t>
  </si>
  <si>
    <t>NOA 447204</t>
  </si>
  <si>
    <t>Nodularin</t>
  </si>
  <si>
    <t>Non-apatite inorganic phosphorus</t>
  </si>
  <si>
    <t>Non-lipid organic matter</t>
  </si>
  <si>
    <t>Non-plankton algae severity (choice list)</t>
  </si>
  <si>
    <t>Nonabromophenoxybenzene</t>
  </si>
  <si>
    <t>Nonachlor</t>
  </si>
  <si>
    <t>Nonachlorobiphenyl</t>
  </si>
  <si>
    <t>Nonacosane</t>
  </si>
  <si>
    <t>Nonadecane</t>
  </si>
  <si>
    <t>Nonane</t>
  </si>
  <si>
    <t>Nonanoic acid</t>
  </si>
  <si>
    <t>Nonene</t>
  </si>
  <si>
    <t>Nonmethane organic compounds</t>
  </si>
  <si>
    <t>Nonylphenol</t>
  </si>
  <si>
    <t>Nonylphenol diethoxylate</t>
  </si>
  <si>
    <t>Norbuprenorphine</t>
  </si>
  <si>
    <t>Nordoxepin</t>
  </si>
  <si>
    <t>Norethindrone-d6</t>
  </si>
  <si>
    <t>Norethisterone</t>
  </si>
  <si>
    <t>Norethynodrel</t>
  </si>
  <si>
    <t>Norfloxacin</t>
  </si>
  <si>
    <t>Norfluoxetine</t>
  </si>
  <si>
    <t>Norfluoxetine oxalate</t>
  </si>
  <si>
    <t>Norfluoxetine-d5</t>
  </si>
  <si>
    <t>Norfluoxetine-D6</t>
  </si>
  <si>
    <t>Norflurazon</t>
  </si>
  <si>
    <t>Norgestimate</t>
  </si>
  <si>
    <t>Norgestrel</t>
  </si>
  <si>
    <t>Norgestrel-d6</t>
  </si>
  <si>
    <t>Normeperidine</t>
  </si>
  <si>
    <t>Normorphine</t>
  </si>
  <si>
    <t>Norquetiapine</t>
  </si>
  <si>
    <t>Norsertraline</t>
  </si>
  <si>
    <t>Norsertraline hydrochloride</t>
  </si>
  <si>
    <t>North Carolina Biotic Index</t>
  </si>
  <si>
    <t>Nortriptyline</t>
  </si>
  <si>
    <t>Norverapamil</t>
  </si>
  <si>
    <t>Norverapamil hydrochloride</t>
  </si>
  <si>
    <t>Number of individuals</t>
  </si>
  <si>
    <t>Number of sampling points</t>
  </si>
  <si>
    <t>Nutrient-nitrogen</t>
  </si>
  <si>
    <t>O,O,O-Triethyl phosphorothioate</t>
  </si>
  <si>
    <t>O,O-Diethyl dithiophosphate</t>
  </si>
  <si>
    <t>O,O-Dimethyl dithiophosphate</t>
  </si>
  <si>
    <t>o,p'-DDD</t>
  </si>
  <si>
    <t>o,p'-DDE</t>
  </si>
  <si>
    <t>o,p'-DDT</t>
  </si>
  <si>
    <t>o,p'-Methoxychlor</t>
  </si>
  <si>
    <t>O-(2,4-Dichlorophenyl) O-methyl isopropylphosphoramidothioate</t>
  </si>
  <si>
    <t>o-Chloroaniline</t>
  </si>
  <si>
    <t>o-Chloronitrobenzene</t>
  </si>
  <si>
    <t>o-Chlorophenol</t>
  </si>
  <si>
    <t>o-Chlorotoluene</t>
  </si>
  <si>
    <t>o-Cresol</t>
  </si>
  <si>
    <t>o-Cymene</t>
  </si>
  <si>
    <t>o-Dichlorobenzene</t>
  </si>
  <si>
    <t>O-Dinitrobenzene</t>
  </si>
  <si>
    <t>O-Ethyl O-(p-nitrophenyl) phenylphosphonothioate</t>
  </si>
  <si>
    <t>o-Ethyltoluene</t>
  </si>
  <si>
    <t>o-Fluorophenatole</t>
  </si>
  <si>
    <t>o-Fluorophenol</t>
  </si>
  <si>
    <t>o-Nitroaniline</t>
  </si>
  <si>
    <t>o-Nitroanisole</t>
  </si>
  <si>
    <t>o-Nitrophenol</t>
  </si>
  <si>
    <t>o-Nitrotoluene</t>
  </si>
  <si>
    <t>o-Terphenyl</t>
  </si>
  <si>
    <t>o-Toluidine</t>
  </si>
  <si>
    <t>o-Toluidine hydrochloride</t>
  </si>
  <si>
    <t>o-Vinyltoluene</t>
  </si>
  <si>
    <t>o-Xylene</t>
  </si>
  <si>
    <t>o-Xylene, mixt. with m-xylene and p-xylene</t>
  </si>
  <si>
    <t>Octachlorobiphenyl</t>
  </si>
  <si>
    <t>Octachlorocyclopentene</t>
  </si>
  <si>
    <t>Octachloronaphthalene</t>
  </si>
  <si>
    <t>Octachlorostyrene</t>
  </si>
  <si>
    <t>Octacosane</t>
  </si>
  <si>
    <t>Octadecane</t>
  </si>
  <si>
    <t>Octadecane, 1-chloro-</t>
  </si>
  <si>
    <t>Octadecenoic acid</t>
  </si>
  <si>
    <t>Octamethylcyclotetrasiloxane</t>
  </si>
  <si>
    <t>Octane</t>
  </si>
  <si>
    <t>Octanoic acid</t>
  </si>
  <si>
    <t>Octasulfur</t>
  </si>
  <si>
    <t>Octyl decyl phthalate</t>
  </si>
  <si>
    <t>Octyl diphenyl phosphate</t>
  </si>
  <si>
    <t>Octylphenol</t>
  </si>
  <si>
    <t>Octylphenol diethoxylate</t>
  </si>
  <si>
    <t>Octylphenol monoethoxylate</t>
  </si>
  <si>
    <t>Odor (adverse or offensive) (Y/N) (choice list)</t>
  </si>
  <si>
    <t>Odor severity (choice list)</t>
  </si>
  <si>
    <t>Odor threshold number</t>
  </si>
  <si>
    <t>Ofloxacin</t>
  </si>
  <si>
    <t>Oil and Grease surface slick/sheen (Y/N) (choice list)</t>
  </si>
  <si>
    <t>Oil and Grease, surface slick/sheen - severity (choice list)</t>
  </si>
  <si>
    <t>Oil Range Organics</t>
  </si>
  <si>
    <t>Oleamide</t>
  </si>
  <si>
    <t>Oleandomycin phosphate</t>
  </si>
  <si>
    <t>Oleic acid</t>
  </si>
  <si>
    <t>Omeprazole</t>
  </si>
  <si>
    <t>Omethoate</t>
  </si>
  <si>
    <t>Optical brighteners fluorescent whitening agents by fluorescence</t>
  </si>
  <si>
    <t>Organic anions</t>
  </si>
  <si>
    <t>Organic carbon</t>
  </si>
  <si>
    <t>Organic Nitrogen</t>
  </si>
  <si>
    <t>Organic phosphorus</t>
  </si>
  <si>
    <t>Organics mix, unspecified</t>
  </si>
  <si>
    <t>Organics semivolatile mix, unspecified</t>
  </si>
  <si>
    <t>Organics volatile mix, unspecified</t>
  </si>
  <si>
    <t>Ormetoprim</t>
  </si>
  <si>
    <t>ortho &amp; para Xylene mix</t>
  </si>
  <si>
    <t>Orthophosphate</t>
  </si>
  <si>
    <t>Oryzalin</t>
  </si>
  <si>
    <t>Osmium</t>
  </si>
  <si>
    <t>Osmotic pressure</t>
  </si>
  <si>
    <t>Overhead Cover</t>
  </si>
  <si>
    <t>Oxacillin</t>
  </si>
  <si>
    <t>Oxadiazon</t>
  </si>
  <si>
    <t>Oxamyl</t>
  </si>
  <si>
    <t>Oxazepam</t>
  </si>
  <si>
    <t>Oxazepam glucuronide</t>
  </si>
  <si>
    <t>Oxazepam-d5</t>
  </si>
  <si>
    <t>Oxcarbazepine</t>
  </si>
  <si>
    <t>Oxetane</t>
  </si>
  <si>
    <t>Oxidation reduction potential (ORP)</t>
  </si>
  <si>
    <t>Oxidized Nifedipine</t>
  </si>
  <si>
    <t>Oxolinic acid</t>
  </si>
  <si>
    <t>Oxychlordane</t>
  </si>
  <si>
    <t>Oxycodone-d6</t>
  </si>
  <si>
    <t>Oxydemeton-methyl</t>
  </si>
  <si>
    <t>Oxydisulfoton</t>
  </si>
  <si>
    <t>Oxyfluorfen</t>
  </si>
  <si>
    <t>Oxygen</t>
  </si>
  <si>
    <t>Oxygen 18/oxygen 16 ratio in sulfate</t>
  </si>
  <si>
    <t>Oxygen Delta 18</t>
  </si>
  <si>
    <t>Oxygen uptake, day</t>
  </si>
  <si>
    <t>Oxygen uptake, night</t>
  </si>
  <si>
    <t>Oxygen-18</t>
  </si>
  <si>
    <t>Oxygen-18/Oxygen-16 ratio</t>
  </si>
  <si>
    <t>Oxymorphone</t>
  </si>
  <si>
    <t>Oxymorphone glucuronide</t>
  </si>
  <si>
    <t>Oxytetracycline</t>
  </si>
  <si>
    <t>Oxytetracycline calcium</t>
  </si>
  <si>
    <t>Oxytetracycline hydrochloride</t>
  </si>
  <si>
    <t>Ozone</t>
  </si>
  <si>
    <t>p,p'-DDD</t>
  </si>
  <si>
    <t>p,p'-DDE</t>
  </si>
  <si>
    <t>p,p'-DDT</t>
  </si>
  <si>
    <t>p,p'-Dibromodiphenyl ether</t>
  </si>
  <si>
    <t>p-(1,1,3,3-Tetramethylbutyl)phenol</t>
  </si>
  <si>
    <t>P-Aminohippuric acid</t>
  </si>
  <si>
    <t>p-Bromofluorobenzene</t>
  </si>
  <si>
    <t>p-Bromophenyl phenyl ether</t>
  </si>
  <si>
    <t>p-Chloro-m-cresol</t>
  </si>
  <si>
    <t>p-Chloroaniline</t>
  </si>
  <si>
    <t>p-Chlorobenzotrifluoride</t>
  </si>
  <si>
    <t>P-Chlorophenol</t>
  </si>
  <si>
    <t>p-Chlorophenyl methyl sulfide</t>
  </si>
  <si>
    <t>p-Chlorophenyl phenyl ether</t>
  </si>
  <si>
    <t>p-Chlorophenylacetic acid</t>
  </si>
  <si>
    <t>p-Chlorotoluene</t>
  </si>
  <si>
    <t>p-Cresol</t>
  </si>
  <si>
    <t>p-Cumylphenol</t>
  </si>
  <si>
    <t>p-Cymene</t>
  </si>
  <si>
    <t>p-Dichlorobenzene</t>
  </si>
  <si>
    <t>P-Diethylbenzene</t>
  </si>
  <si>
    <t>p-Dinitrobenzene</t>
  </si>
  <si>
    <t>p-Ethylacetophenone</t>
  </si>
  <si>
    <t>p-Ethylphenol</t>
  </si>
  <si>
    <t>p-Ethyltoluene</t>
  </si>
  <si>
    <t>p-Hydroxybenzoic acid</t>
  </si>
  <si>
    <t>p-Hydroxycinnamic acid</t>
  </si>
  <si>
    <t>p-Isopropenylacetophenone</t>
  </si>
  <si>
    <t>p-Methoxyphenol</t>
  </si>
  <si>
    <t>p-Nitroaniline</t>
  </si>
  <si>
    <t>p-Nitroanisole</t>
  </si>
  <si>
    <t>p-Nitrophenol</t>
  </si>
  <si>
    <t>p-Nitrotoluene</t>
  </si>
  <si>
    <t>p-Nonylphenol</t>
  </si>
  <si>
    <t>p-Octylphenol</t>
  </si>
  <si>
    <t>p-Phenylenediamine</t>
  </si>
  <si>
    <t>p-Propylphenol</t>
  </si>
  <si>
    <t>p-Quaterphenyl</t>
  </si>
  <si>
    <t>p-Terphenyl</t>
  </si>
  <si>
    <t>p-Terphenyl-d14</t>
  </si>
  <si>
    <t>p-tert-Amylphenol</t>
  </si>
  <si>
    <t>p-tert-Butylbenzoic acid</t>
  </si>
  <si>
    <t>p-tert-Butylphenol</t>
  </si>
  <si>
    <t>p-Toluidine</t>
  </si>
  <si>
    <t>p-Xylene</t>
  </si>
  <si>
    <t>Paclobutrazol</t>
  </si>
  <si>
    <t>Palladium</t>
  </si>
  <si>
    <t>Palmitic acid</t>
  </si>
  <si>
    <t>Palmitonitrile</t>
  </si>
  <si>
    <t>Paraffin oils</t>
  </si>
  <si>
    <t>Paraldehyde</t>
  </si>
  <si>
    <t>Paraoxon</t>
  </si>
  <si>
    <t>Paraquat</t>
  </si>
  <si>
    <t>Parathion</t>
  </si>
  <si>
    <t>Paroxetine</t>
  </si>
  <si>
    <t>Paroxetine-d6</t>
  </si>
  <si>
    <t>Partial Pressure CO2</t>
  </si>
  <si>
    <t>Partial pressure of dissolved gases</t>
  </si>
  <si>
    <t>Particle distribution</t>
  </si>
  <si>
    <t>Particle size</t>
  </si>
  <si>
    <t>Particle size (size/range in result Particle Size Basis)</t>
  </si>
  <si>
    <t>Particle size, 0.002.mm</t>
  </si>
  <si>
    <t>Particle size, 0.5 inch (12.5mm)</t>
  </si>
  <si>
    <t>Particle size, 1 inch (25.0mm)</t>
  </si>
  <si>
    <t>Particle size, 1 inch (25.40mm)</t>
  </si>
  <si>
    <t>Particle size, 1.5 inch (37.5mm)</t>
  </si>
  <si>
    <t>Particle size, 1.5 inch (38.1mm)</t>
  </si>
  <si>
    <t>Particle size, 1/2 inch (12.5mm)</t>
  </si>
  <si>
    <t>Particle size, 2 inch, (50.80mm)</t>
  </si>
  <si>
    <t>Particle size, 2 inch, (50mm)</t>
  </si>
  <si>
    <t>Particle size, 3 inch, (75.0mm)</t>
  </si>
  <si>
    <t>Particle size, 3 inch, (76.20mm)</t>
  </si>
  <si>
    <t>Particle size, 3/4 inch (19.05mm)</t>
  </si>
  <si>
    <t>Particle size, 3/4 inch (19.0mm)</t>
  </si>
  <si>
    <t>Particle size, 3/8 inch (9.525mm)</t>
  </si>
  <si>
    <t>Particle size, 3/8 inch (9.5mm)</t>
  </si>
  <si>
    <t>Particle size, 5/16 inch (8.0mm)</t>
  </si>
  <si>
    <t>Particle size, Hydrometer (.008 mm)</t>
  </si>
  <si>
    <t>Particle size, Hydrometer (.011 mm)</t>
  </si>
  <si>
    <t>Particle size, Hydrometer (.015 mm)</t>
  </si>
  <si>
    <t>Particle size, Hydrometer (.026 mm)</t>
  </si>
  <si>
    <t>Particle size, Hydrometer (.040 mm)</t>
  </si>
  <si>
    <t>Particle size, Hydrometer (0.001mm)</t>
  </si>
  <si>
    <t>Particle size, Hydrometer (0.004mm)</t>
  </si>
  <si>
    <t>Particle size, Hydrometer (0.007mm)</t>
  </si>
  <si>
    <t>Particle size, Hydrometer (0.010mm)</t>
  </si>
  <si>
    <t>Particle size, Hydrometer (0.014mm)</t>
  </si>
  <si>
    <t>Particle size, Hydrometer (0.023mm)</t>
  </si>
  <si>
    <t>Particle size, Hydrometer (0.036mm)</t>
  </si>
  <si>
    <t>Particle size, Sieve No. 04, 4 mesh, (4.75mm)</t>
  </si>
  <si>
    <t>Particle size, Sieve No. 05, 5 mesh, (4.00mm)</t>
  </si>
  <si>
    <t>Particle size, Sieve No. 06, 6 mesh, (3.35mm)</t>
  </si>
  <si>
    <t>Particle size, Sieve No. 07, 7 mesh, (2.80mm)</t>
  </si>
  <si>
    <t>Particle size, Sieve No. 08, 8 mesh, (2.36mm)</t>
  </si>
  <si>
    <t>Particle size, Sieve No. 10, 9 mesh, (2.00mm)</t>
  </si>
  <si>
    <t>Particle size, Sieve No. 100, 100 mesh, (0.150mm)</t>
  </si>
  <si>
    <t>Particle size, Sieve No. 12, 10 mesh, (1.70mm)</t>
  </si>
  <si>
    <t>Particle size, Sieve No. 120, 115 mesh, (0.125mm)</t>
  </si>
  <si>
    <t>Particle size, Sieve No. 14, 12 mesh, (1.40mm)</t>
  </si>
  <si>
    <t>Particle size, Sieve No. 140, 150 mesh, (0.106mm)</t>
  </si>
  <si>
    <t>Particle size, Sieve No. 16, 14 mesh, (1.18mm)</t>
  </si>
  <si>
    <t>Particle size, Sieve No. 170, 170 mesh, (0.090mm)</t>
  </si>
  <si>
    <t>Particle size, Sieve No. 18, 16 mesh, (1.00mm)</t>
  </si>
  <si>
    <t>Particle size, Sieve No. 20, 20 mesh, (0.850mm)</t>
  </si>
  <si>
    <t>Particle size, Sieve No. 200, 200 mesh, (0.075mm)</t>
  </si>
  <si>
    <t>Particle size, Sieve No. 230, 250 mesh, (0.063mm)</t>
  </si>
  <si>
    <t>Particle size, Sieve No. 25, 24 mesh, (0.710mm)</t>
  </si>
  <si>
    <t>Particle size, Sieve No. 270, 270 mesh, (0.053mm)</t>
  </si>
  <si>
    <t>Particle size, Sieve No. 30, 28 mesh, (0.600mm)</t>
  </si>
  <si>
    <t>Particle size, Sieve No. 325, 325 mesh, (0.045mm)</t>
  </si>
  <si>
    <t>Particle Size, Sieve No. 35, 32 Mesh, (0.425mm)</t>
  </si>
  <si>
    <t>Particle size, Sieve No. 40, 35 mesh, (0.425mm)</t>
  </si>
  <si>
    <t>Particle size, Sieve No. 400, 400 mesh, (0.038mm)</t>
  </si>
  <si>
    <t>Particle size, Sieve No. 45, 42 mesh, (0.355mm)</t>
  </si>
  <si>
    <t>Particle size, Sieve No. 450, 450 mesh, (0.032mm)</t>
  </si>
  <si>
    <t>Particle size, Sieve No. 50, 48 mesh, (0.300mm)</t>
  </si>
  <si>
    <t>Particle size, Sieve No. 500, 500 mesh, (0.025mm)</t>
  </si>
  <si>
    <t>Particle size, Sieve No. 60, 60 mesh, (0.250mm)</t>
  </si>
  <si>
    <t>Particle size, Sieve No. 70, 65 mesh, (0.212mm)</t>
  </si>
  <si>
    <t>Particle size, Sieve No. 80, 80 mesh, (0.180mm)</t>
  </si>
  <si>
    <t>Particulate Inorganic Carbon</t>
  </si>
  <si>
    <t>Particulate Matter - Pm10</t>
  </si>
  <si>
    <t>Particulate Matter - Pm2.5</t>
  </si>
  <si>
    <t>PCB-100/194</t>
  </si>
  <si>
    <t>PCB-105/132/153</t>
  </si>
  <si>
    <t>PCB-106/118</t>
  </si>
  <si>
    <t>PCB-107/108</t>
  </si>
  <si>
    <t>PCB-107/109</t>
  </si>
  <si>
    <t>PCB-107/124</t>
  </si>
  <si>
    <t>PCB-108/112</t>
  </si>
  <si>
    <t>PCB-110 + 2,4-DDD</t>
  </si>
  <si>
    <t>PCB-110/115</t>
  </si>
  <si>
    <t>PCB-111/115</t>
  </si>
  <si>
    <t>PCB-112/119</t>
  </si>
  <si>
    <t>PCB-116/125</t>
  </si>
  <si>
    <t>PCB-118/149</t>
  </si>
  <si>
    <t>PCB-119 + Nonachlor, trans-</t>
  </si>
  <si>
    <t>PCB-12/13</t>
  </si>
  <si>
    <t>PCB-121/131 + Nonachlor, cis-</t>
  </si>
  <si>
    <t>PCB-122/131</t>
  </si>
  <si>
    <t>PCB-122/131 + Nonachlor, cis-</t>
  </si>
  <si>
    <t>PCB-123/149</t>
  </si>
  <si>
    <t>PCB-123/153</t>
  </si>
  <si>
    <t>PCB-128/162</t>
  </si>
  <si>
    <t>PCB-128/166</t>
  </si>
  <si>
    <t>PCB-128/167</t>
  </si>
  <si>
    <t>PCB-129/138/160/163</t>
  </si>
  <si>
    <t>PCB-129/138/163</t>
  </si>
  <si>
    <t>PCB-129/178</t>
  </si>
  <si>
    <t>PCB-131/146</t>
  </si>
  <si>
    <t>PCB-132/153</t>
  </si>
  <si>
    <t>PCB-132/161</t>
  </si>
  <si>
    <t>PCB-132/168</t>
  </si>
  <si>
    <t>PCB-133/142</t>
  </si>
  <si>
    <t>PCB-133/149</t>
  </si>
  <si>
    <t>PCB-134 + 4,4'-DDD</t>
  </si>
  <si>
    <t>PCB-134/143</t>
  </si>
  <si>
    <t>PCB-135/144</t>
  </si>
  <si>
    <t>PCB-135/151</t>
  </si>
  <si>
    <t>PCB-135/151/154</t>
  </si>
  <si>
    <t>PCB-136/148</t>
  </si>
  <si>
    <t>PCB-137/176</t>
  </si>
  <si>
    <t>PCB-137/176 + 4,4'-DDD</t>
  </si>
  <si>
    <t>PCB-138/158</t>
  </si>
  <si>
    <t>PCB-138/160</t>
  </si>
  <si>
    <t>PCB-138/163</t>
  </si>
  <si>
    <t>PCB-138/163/164</t>
  </si>
  <si>
    <t>PCB-139/140</t>
  </si>
  <si>
    <t>PCB-139/149</t>
  </si>
  <si>
    <t>PCB-141/179</t>
  </si>
  <si>
    <t>PCB-146 + Nonachlor,cis-</t>
  </si>
  <si>
    <t>PCB-146/165</t>
  </si>
  <si>
    <t>PCB-147/149</t>
  </si>
  <si>
    <t>PCB-15/17</t>
  </si>
  <si>
    <t>PCB-153/168</t>
  </si>
  <si>
    <t>PCB-153/173/201</t>
  </si>
  <si>
    <t>PCB-156 + Unknown tetra-BDE</t>
  </si>
  <si>
    <t>PCB-156/157</t>
  </si>
  <si>
    <t>PCB-157/173/201</t>
  </si>
  <si>
    <t>PCB-157/200</t>
  </si>
  <si>
    <t>PCB-158/160</t>
  </si>
  <si>
    <t>PCB-16/32</t>
  </si>
  <si>
    <t>PCB-163/164</t>
  </si>
  <si>
    <t>PCB-17/18</t>
  </si>
  <si>
    <t>PCB-170/190</t>
  </si>
  <si>
    <t>PCB-171/156</t>
  </si>
  <si>
    <t>PCB-171/156 + Unknown tetra-BDE</t>
  </si>
  <si>
    <t>PCB-171/173</t>
  </si>
  <si>
    <t>PCB-171/202</t>
  </si>
  <si>
    <t>PCB-172/197</t>
  </si>
  <si>
    <t>PCB-18/30</t>
  </si>
  <si>
    <t>PCB-180/193</t>
  </si>
  <si>
    <t>PCB-182/187</t>
  </si>
  <si>
    <t>PCB-183/185</t>
  </si>
  <si>
    <t>PCB-195/208</t>
  </si>
  <si>
    <t>PCB-196/203</t>
  </si>
  <si>
    <t>PCB-197/200</t>
  </si>
  <si>
    <t>PCB-198/199</t>
  </si>
  <si>
    <t>PCB-20/21/33</t>
  </si>
  <si>
    <t>PCB-20/28</t>
  </si>
  <si>
    <t>PCB-20/33</t>
  </si>
  <si>
    <t>PCB-20/33 + Chlordene, alpha-</t>
  </si>
  <si>
    <t>PCB-21/33</t>
  </si>
  <si>
    <t>PCB-21/33/53</t>
  </si>
  <si>
    <t>PCB-22/51</t>
  </si>
  <si>
    <t>PCB-24/27</t>
  </si>
  <si>
    <t>PCB-26/29</t>
  </si>
  <si>
    <t>PCB-28/31</t>
  </si>
  <si>
    <t>PCB-35 + Chlordene, gamma-</t>
  </si>
  <si>
    <t>PCB-37/42</t>
  </si>
  <si>
    <t>PCB-37/42/59</t>
  </si>
  <si>
    <t>PCB-37/59</t>
  </si>
  <si>
    <t>PCB-4/10</t>
  </si>
  <si>
    <t>PCB-40/41/71</t>
  </si>
  <si>
    <t>PCB-40/71</t>
  </si>
  <si>
    <t>PCB-41/64</t>
  </si>
  <si>
    <t>PCB-41/64/71</t>
  </si>
  <si>
    <t>PCB-41/64/71/72</t>
  </si>
  <si>
    <t>PCB-41/64/72</t>
  </si>
  <si>
    <t>PCB-41/71</t>
  </si>
  <si>
    <t>PCB-42/59</t>
  </si>
  <si>
    <t>PCB-43/49</t>
  </si>
  <si>
    <t>PCB-44/47/65</t>
  </si>
  <si>
    <t>PCB-45/51</t>
  </si>
  <si>
    <t>PCB-47/48</t>
  </si>
  <si>
    <t>PCB-47/48/75</t>
  </si>
  <si>
    <t>PCB-47/75</t>
  </si>
  <si>
    <t>PCB-47/78/74</t>
  </si>
  <si>
    <t>PCB-48/75</t>
  </si>
  <si>
    <t>PCB-49/69</t>
  </si>
  <si>
    <t>PCB-5/8</t>
  </si>
  <si>
    <t>PCB-50/53</t>
  </si>
  <si>
    <t>PCB-52/69</t>
  </si>
  <si>
    <t>PCB-55/91</t>
  </si>
  <si>
    <t>PCB-56/60</t>
  </si>
  <si>
    <t>PCB-56/60/92 + Chlordane, trans-</t>
  </si>
  <si>
    <t>PCB-56/61 + Chlordane, trans-</t>
  </si>
  <si>
    <t>PCB-59/62/75</t>
  </si>
  <si>
    <t>PCB-61/70</t>
  </si>
  <si>
    <t>PCB-61/70/74/76</t>
  </si>
  <si>
    <t>PCB-61/74</t>
  </si>
  <si>
    <t>PCB-64/72</t>
  </si>
  <si>
    <t>PCB-65/75</t>
  </si>
  <si>
    <t>PCB-66/70/95</t>
  </si>
  <si>
    <t>PCB-66/76</t>
  </si>
  <si>
    <t>PCB-66/95</t>
  </si>
  <si>
    <t>PCB-67/100</t>
  </si>
  <si>
    <t>PCB-67/101 + Chlordane(1)</t>
  </si>
  <si>
    <t>PCB-7/9</t>
  </si>
  <si>
    <t>PCB-70/76</t>
  </si>
  <si>
    <t>PCB-74 + Heptachlor epoxide</t>
  </si>
  <si>
    <t>PCB-77/110</t>
  </si>
  <si>
    <t>PCB-77/136</t>
  </si>
  <si>
    <t>PCB-80/95</t>
  </si>
  <si>
    <t>PCB-81/87</t>
  </si>
  <si>
    <t>PCB-82/151</t>
  </si>
  <si>
    <t>PCB-83/99</t>
  </si>
  <si>
    <t>PCB-84 + Chlordane(5)</t>
  </si>
  <si>
    <t>PCB-84/92</t>
  </si>
  <si>
    <t>PCB-85 + 4,4'-DDE</t>
  </si>
  <si>
    <t>PCB-85/110</t>
  </si>
  <si>
    <t>PCB-85/110/120</t>
  </si>
  <si>
    <t>PCB-85/116</t>
  </si>
  <si>
    <t>PCB-85/116/117</t>
  </si>
  <si>
    <t>PCB-86/87/97/108/119/125</t>
  </si>
  <si>
    <t>PCB-86/97</t>
  </si>
  <si>
    <t>PCB-86/97/117</t>
  </si>
  <si>
    <t>PCB-87/111</t>
  </si>
  <si>
    <t>PCB-87/111/115</t>
  </si>
  <si>
    <t>PCB-87/115</t>
  </si>
  <si>
    <t>PCB-87/117/125</t>
  </si>
  <si>
    <t>PCB-88/91</t>
  </si>
  <si>
    <t>PCB-90/101</t>
  </si>
  <si>
    <t>PCB-90/101 + Chlordane(5)</t>
  </si>
  <si>
    <t>PCB-90/101/113</t>
  </si>
  <si>
    <t>PCB-93/100</t>
  </si>
  <si>
    <t>PCB-93/95/98/100/102</t>
  </si>
  <si>
    <t>PCB-93/98/100/102</t>
  </si>
  <si>
    <t>PCB-93/98/102</t>
  </si>
  <si>
    <t>PCB-95/98/102</t>
  </si>
  <si>
    <t>PCB-97 + Chlordane(7)</t>
  </si>
  <si>
    <t>PCB-98/102</t>
  </si>
  <si>
    <t>PCB-99 +Chlordane, cis-</t>
  </si>
  <si>
    <t>Pebulate</t>
  </si>
  <si>
    <t>Pendimethalin</t>
  </si>
  <si>
    <t>Penicillin G</t>
  </si>
  <si>
    <t>Penicillin G sodium</t>
  </si>
  <si>
    <t>Penicillin V</t>
  </si>
  <si>
    <t>Pentabromodiphenyl ether</t>
  </si>
  <si>
    <t>Pentabromoethylbenzene</t>
  </si>
  <si>
    <t>Pentacene</t>
  </si>
  <si>
    <t>Pentachloro-1,3-butadiene</t>
  </si>
  <si>
    <t>Pentachloroanisole</t>
  </si>
  <si>
    <t>Pentachlorobenzene</t>
  </si>
  <si>
    <t>Pentachlorobiphenyl</t>
  </si>
  <si>
    <t>Pentachlorodibenzo-p-dioxin</t>
  </si>
  <si>
    <t>Pentachlorodibenzofuran</t>
  </si>
  <si>
    <t>Pentachloroethane</t>
  </si>
  <si>
    <t>Pentachloronaphthalene</t>
  </si>
  <si>
    <t>Pentachloronitrobenzene</t>
  </si>
  <si>
    <t>Pentachlorophenol</t>
  </si>
  <si>
    <t>Pentachlorophenol dehydroabietylamine salt</t>
  </si>
  <si>
    <t>Pentachlorophenol-13C6</t>
  </si>
  <si>
    <t>Pentacosane</t>
  </si>
  <si>
    <t>Pentadecane</t>
  </si>
  <si>
    <t>Pentadecanoic acid</t>
  </si>
  <si>
    <t>Pentadecanoic acid, methyl ester</t>
  </si>
  <si>
    <t>Pentadecylbenzene</t>
  </si>
  <si>
    <t>Pentafluorobenzene</t>
  </si>
  <si>
    <t>Pentafluorophenol</t>
  </si>
  <si>
    <t>Pentanal</t>
  </si>
  <si>
    <t>Pentane</t>
  </si>
  <si>
    <t>Pentanedioic acid</t>
  </si>
  <si>
    <t>Pentanoic acid, ethyl ester</t>
  </si>
  <si>
    <t>Pentazocine</t>
  </si>
  <si>
    <t>Pentene</t>
  </si>
  <si>
    <t>Perchlorate</t>
  </si>
  <si>
    <t>Perchloric acid</t>
  </si>
  <si>
    <t>Perfluoro-1-hexane [18O2]sulfonate</t>
  </si>
  <si>
    <t>Perfluorobutanesulfonate</t>
  </si>
  <si>
    <t>Perfluorobutanesulfonic acid</t>
  </si>
  <si>
    <t>Perfluorobutanoate</t>
  </si>
  <si>
    <t>Perfluorodecanoate***retired***use Perfluorodecanoic acid</t>
  </si>
  <si>
    <t>Perfluorodecanoic acid</t>
  </si>
  <si>
    <t>Perfluorododecanoate</t>
  </si>
  <si>
    <t>Perfluoroheptanoate***retired***use Perfluoroheptanoic acid</t>
  </si>
  <si>
    <t>Perfluoroheptanoic acid</t>
  </si>
  <si>
    <t>Perfluorohexane</t>
  </si>
  <si>
    <t>Perfluorohexanesulfonate</t>
  </si>
  <si>
    <t>Perfluorohexanesulfonic acid</t>
  </si>
  <si>
    <t>Perfluorohexanoate***retired*** use Perfluorohexanoic acid</t>
  </si>
  <si>
    <t>Perfluorohexanoic acid</t>
  </si>
  <si>
    <t>Perfluorolauric acid</t>
  </si>
  <si>
    <t>Perfluoromyristic acid</t>
  </si>
  <si>
    <t>Perfluorononanoate***retired***use Perfluorononanoic acid</t>
  </si>
  <si>
    <t>Perfluorononanoic acid</t>
  </si>
  <si>
    <t>Perfluorooctane sulfonic acid</t>
  </si>
  <si>
    <t>Perfluorooctanesulfonamide</t>
  </si>
  <si>
    <t>Perfluorooctanesulfonate</t>
  </si>
  <si>
    <t>Perfluorooctanoate***retired***use Perfluorooctanoic acid</t>
  </si>
  <si>
    <t>Perfluorooctanoic acid</t>
  </si>
  <si>
    <t>Perfluoropentanoate***retired*** use Perfluorovaleric acid</t>
  </si>
  <si>
    <t>Perfluorotridecanoic acid</t>
  </si>
  <si>
    <t>Perfluoroundecanoate</t>
  </si>
  <si>
    <t>Perfluorovaleric acid</t>
  </si>
  <si>
    <t>Periphyton</t>
  </si>
  <si>
    <t>Periphyton biovolume</t>
  </si>
  <si>
    <t>Periphyton productivity</t>
  </si>
  <si>
    <t>Periphyton, substrate rock/bank encrustation (choice list)</t>
  </si>
  <si>
    <t>Permethrin</t>
  </si>
  <si>
    <t>Perylene</t>
  </si>
  <si>
    <t>Perylene-d12</t>
  </si>
  <si>
    <t>Pesticide mix, unspecified</t>
  </si>
  <si>
    <t>Petroleum phenols</t>
  </si>
  <si>
    <t>Petroleum spirits</t>
  </si>
  <si>
    <t>Pfiesteria</t>
  </si>
  <si>
    <t>Pfiesteria piscicida</t>
  </si>
  <si>
    <t>pH Saturated Paste</t>
  </si>
  <si>
    <t>Phaeophyton - Periphyton (attached)</t>
  </si>
  <si>
    <t>Phaeophyton - Phytoplankton (suspended)</t>
  </si>
  <si>
    <t>Phenacetin</t>
  </si>
  <si>
    <t>Phenanthrene</t>
  </si>
  <si>
    <t>Phenanthrene + anthracene(C1-C4) mix, unspecified</t>
  </si>
  <si>
    <t>Phenanthrene-d10</t>
  </si>
  <si>
    <t>Phenanthridine</t>
  </si>
  <si>
    <t>Phencyclidine hydrochloride***retired***use Piperidine, 1-(1-phenylcyclohexyl)-, hydrochloride</t>
  </si>
  <si>
    <t>Phendimetrazine</t>
  </si>
  <si>
    <t>Phenkapton</t>
  </si>
  <si>
    <t>Phenobarbital</t>
  </si>
  <si>
    <t>Phenobarbital-D5</t>
  </si>
  <si>
    <t>Phenol</t>
  </si>
  <si>
    <t>Phenol dehydroabietylamine salt</t>
  </si>
  <si>
    <t>Phenol, 2,6-dibromo-</t>
  </si>
  <si>
    <t>Phenol, 2-(1,1-dimethylethyl)-4-methoxy-</t>
  </si>
  <si>
    <t>Phenol, 2-(methylthio)-</t>
  </si>
  <si>
    <t>Phenol, 2-Chloro-5-Methyl-</t>
  </si>
  <si>
    <t>Phenol, 4,5-dichloro-2-methoxy-</t>
  </si>
  <si>
    <t>Phenol, 4-chloro-2-methoxy-</t>
  </si>
  <si>
    <t>Phenol-d5</t>
  </si>
  <si>
    <t>Phenol-D6</t>
  </si>
  <si>
    <t>Phenols</t>
  </si>
  <si>
    <t>Phenothrin</t>
  </si>
  <si>
    <t>Phenyl ether</t>
  </si>
  <si>
    <t>Phenyl isocyanate</t>
  </si>
  <si>
    <t>Phenylacetaldehyde</t>
  </si>
  <si>
    <t>Phenylacetic acid</t>
  </si>
  <si>
    <t>Phenylpropanolamine</t>
  </si>
  <si>
    <t>Phenylpropanolamine hydrochloride</t>
  </si>
  <si>
    <t>Phenytoin</t>
  </si>
  <si>
    <t>Pheophytin a</t>
  </si>
  <si>
    <t>Pheophytin ratio</t>
  </si>
  <si>
    <t>Pheophytin/Chlorophyll ratio</t>
  </si>
  <si>
    <t>Phorate</t>
  </si>
  <si>
    <t>Phorate O.A.</t>
  </si>
  <si>
    <t>Phorate sulfone</t>
  </si>
  <si>
    <t>Phorate sulfoxide</t>
  </si>
  <si>
    <t>Phosalone</t>
  </si>
  <si>
    <t>Phosmet</t>
  </si>
  <si>
    <t>Phosmetoxon</t>
  </si>
  <si>
    <t>Phosphamidon</t>
  </si>
  <si>
    <t>phosphatase (corrected for carbon content)</t>
  </si>
  <si>
    <t>Phosphate-phosphorus</t>
  </si>
  <si>
    <t>Phosphated pesticides</t>
  </si>
  <si>
    <t>Phosphoric acid, diethyl ester</t>
  </si>
  <si>
    <t>Phosphorothioic acid, O-ethyl O-methyl S-propyl ester</t>
  </si>
  <si>
    <t>Phosphorus</t>
  </si>
  <si>
    <t>Phosphorus, hydrolyzable</t>
  </si>
  <si>
    <t>Phosphorus, hydrolyzable plus orthophosphate</t>
  </si>
  <si>
    <t>Phosphorus, Particulate Organic</t>
  </si>
  <si>
    <t>Phosphorus-32</t>
  </si>
  <si>
    <t>Phostebupirim</t>
  </si>
  <si>
    <t>Photomirex</t>
  </si>
  <si>
    <t>Phthalic acid</t>
  </si>
  <si>
    <t>Phthalic anhydride</t>
  </si>
  <si>
    <t>Phthalide</t>
  </si>
  <si>
    <t>Phycocyanin</t>
  </si>
  <si>
    <t>Phytane</t>
  </si>
  <si>
    <t>Phytoactin</t>
  </si>
  <si>
    <t>Phytoplankton</t>
  </si>
  <si>
    <t>Phytoplankton biovolume</t>
  </si>
  <si>
    <t>Phytoplankton Density</t>
  </si>
  <si>
    <t>Phytoplankton productivity</t>
  </si>
  <si>
    <t>Phytoplankton Relative Density</t>
  </si>
  <si>
    <t>Phytoplankton, settling volume</t>
  </si>
  <si>
    <t>Picloram</t>
  </si>
  <si>
    <t>Picloram triethylamine salt</t>
  </si>
  <si>
    <t>Picloram triisopropanolamine salt</t>
  </si>
  <si>
    <t>Picloram-isooctyl</t>
  </si>
  <si>
    <t>Picloram-potassium</t>
  </si>
  <si>
    <t>Picoxystrobin</t>
  </si>
  <si>
    <t>Picric acid</t>
  </si>
  <si>
    <t>Picrotoxin</t>
  </si>
  <si>
    <t>Pinacolone</t>
  </si>
  <si>
    <t>Pindolol</t>
  </si>
  <si>
    <t>Pioglitazone</t>
  </si>
  <si>
    <t>Piperidine, 1-(1-phenylcyclohexyl)-, hydrochloride</t>
  </si>
  <si>
    <t>Piperonyl butoxide</t>
  </si>
  <si>
    <t>Pirimiphos-methyl</t>
  </si>
  <si>
    <t>Plankton</t>
  </si>
  <si>
    <t>Platinum</t>
  </si>
  <si>
    <t>Plutonium</t>
  </si>
  <si>
    <t>Plutonium-238</t>
  </si>
  <si>
    <t>Plutonium-239</t>
  </si>
  <si>
    <t>Plutonium-239 and/or plutonium-240</t>
  </si>
  <si>
    <t>Polonium-210</t>
  </si>
  <si>
    <t>Polybrominated biphenyls</t>
  </si>
  <si>
    <t>Polybrominated diphenyl ethers</t>
  </si>
  <si>
    <t>Polychlorinated biphenyls</t>
  </si>
  <si>
    <t>Polychlorinated terphenyls</t>
  </si>
  <si>
    <t>Polycyclic aromatic hydrocarbons</t>
  </si>
  <si>
    <t>Polycyclic aromatic hydrocarbons as benzo[a]pyrene TEQ</t>
  </si>
  <si>
    <t>Polycyclic aromatic hydrocarbons, high molecular weight</t>
  </si>
  <si>
    <t>Polycyclic aromatic hydrocarbons, low molecular weight</t>
  </si>
  <si>
    <t>Polyethylene</t>
  </si>
  <si>
    <t>Polyethylene glycol mono-tert-butylphenyl ether</t>
  </si>
  <si>
    <t>Polymyxin</t>
  </si>
  <si>
    <t>Polyphosphate</t>
  </si>
  <si>
    <t>Polypropylene</t>
  </si>
  <si>
    <t>Pool Count</t>
  </si>
  <si>
    <t>Pool Length</t>
  </si>
  <si>
    <t>Pool Substrate</t>
  </si>
  <si>
    <t>Population diversity, fish, # of species</t>
  </si>
  <si>
    <t>Population diversity, macroinvertebrates, # of species</t>
  </si>
  <si>
    <t>Population diversity, phytoplankton, # of species</t>
  </si>
  <si>
    <t>Population diversity, zooplankton, # of species</t>
  </si>
  <si>
    <t>Potassium</t>
  </si>
  <si>
    <t>Potassium bisulfate</t>
  </si>
  <si>
    <t>Potassium bitartrate</t>
  </si>
  <si>
    <t>Potassium glycolate</t>
  </si>
  <si>
    <t>Potassium permanganate</t>
  </si>
  <si>
    <t>Potassium sulfate</t>
  </si>
  <si>
    <t>Potassium-40</t>
  </si>
  <si>
    <t>Power plant load</t>
  </si>
  <si>
    <t>Power plant production</t>
  </si>
  <si>
    <t>Power, stream</t>
  </si>
  <si>
    <t>Prallethrin</t>
  </si>
  <si>
    <t>Praseodymium</t>
  </si>
  <si>
    <t>Pravastatin</t>
  </si>
  <si>
    <t>Prazepam</t>
  </si>
  <si>
    <t>Precipitation</t>
  </si>
  <si>
    <t>Precipitation 24hr prior to monitoring event (choice list)</t>
  </si>
  <si>
    <t>Precipitation 24hr prior to monitoring event amount</t>
  </si>
  <si>
    <t>Precipitation 48hr prior to monitoring event (choice list)</t>
  </si>
  <si>
    <t>Precipitation 48hr prior to monitoring event amount</t>
  </si>
  <si>
    <t>Precipitation during activity (choice list)</t>
  </si>
  <si>
    <t>Precipitation event duration</t>
  </si>
  <si>
    <t>Precipitation, time since event</t>
  </si>
  <si>
    <t>Prednisolone</t>
  </si>
  <si>
    <t>Prednisone</t>
  </si>
  <si>
    <t>Pregabalin</t>
  </si>
  <si>
    <t>Pregna-1,4-diene-3,20-dione, 11,17,21-trihydroxy-6-methyl-, (6.alpha.,11.beta.)-</t>
  </si>
  <si>
    <t>Pressure</t>
  </si>
  <si>
    <t>Primary productivity</t>
  </si>
  <si>
    <t>Primary/ Secondary surrounding landuse (choice list)</t>
  </si>
  <si>
    <t>Primidone</t>
  </si>
  <si>
    <t>Pristane</t>
  </si>
  <si>
    <t>Pristane/Phytane Ratio</t>
  </si>
  <si>
    <t>Productivity, Bacterial Carbon Production</t>
  </si>
  <si>
    <t>Productivity, photosynthetic rate, carbon production</t>
  </si>
  <si>
    <t>Profenofos</t>
  </si>
  <si>
    <t>Profluralin</t>
  </si>
  <si>
    <t>Progesterone</t>
  </si>
  <si>
    <t>Progesterone-13C3</t>
  </si>
  <si>
    <t>Progesterone-d9</t>
  </si>
  <si>
    <t>Promethazine</t>
  </si>
  <si>
    <t>Promethazine-d4</t>
  </si>
  <si>
    <t>Promethium-147</t>
  </si>
  <si>
    <t>Prometon</t>
  </si>
  <si>
    <t>Prometryn</t>
  </si>
  <si>
    <t>Pronamide</t>
  </si>
  <si>
    <t>Propachlor</t>
  </si>
  <si>
    <t>Propachlor ESA</t>
  </si>
  <si>
    <t>Propachlor OA</t>
  </si>
  <si>
    <t>Propane</t>
  </si>
  <si>
    <t>Propanenitrile</t>
  </si>
  <si>
    <t>Propanil</t>
  </si>
  <si>
    <t>Propanoic Acid, 2-Oxo-</t>
  </si>
  <si>
    <t>Propargite</t>
  </si>
  <si>
    <t>Propargyl alcohol</t>
  </si>
  <si>
    <t>Propazine</t>
  </si>
  <si>
    <t>Propetamphos</t>
  </si>
  <si>
    <t>Propham</t>
  </si>
  <si>
    <t>Propiconazole</t>
  </si>
  <si>
    <t>Propionaldehyde</t>
  </si>
  <si>
    <t>Propionic acid</t>
  </si>
  <si>
    <t>Propoxur</t>
  </si>
  <si>
    <t>Propoxyphene</t>
  </si>
  <si>
    <t>Propoxyphene-d5</t>
  </si>
  <si>
    <t>Propranol</t>
  </si>
  <si>
    <t>Propranolol-d7</t>
  </si>
  <si>
    <t>Propyl acetate</t>
  </si>
  <si>
    <t>Propyl ether</t>
  </si>
  <si>
    <t>Propylamine</t>
  </si>
  <si>
    <t>Propylene</t>
  </si>
  <si>
    <t>Propylene glycol</t>
  </si>
  <si>
    <t>Propylene glycol allyl ether</t>
  </si>
  <si>
    <t>Propylene oxide</t>
  </si>
  <si>
    <t>Propylparaben</t>
  </si>
  <si>
    <t>Propylthiouracil</t>
  </si>
  <si>
    <t>Prosulfuron</t>
  </si>
  <si>
    <t>Protactinium-231</t>
  </si>
  <si>
    <t>Protactinium-233</t>
  </si>
  <si>
    <t>Protactinium-234</t>
  </si>
  <si>
    <t>Prothiofos</t>
  </si>
  <si>
    <t>Protriptyline</t>
  </si>
  <si>
    <t>Prunetin</t>
  </si>
  <si>
    <t>Pseudomonas</t>
  </si>
  <si>
    <t>Pseudomonas cepacia type Wisconsin</t>
  </si>
  <si>
    <t>Pseudomonas fluorescens</t>
  </si>
  <si>
    <t>Pseudomonas fluorescens 112-12, (MON 11740)</t>
  </si>
  <si>
    <t>Pseudomonas fluorescens 112-12, (MON 11750)</t>
  </si>
  <si>
    <t>Pseudomonas fluorescens 112-12, (MON 11760)</t>
  </si>
  <si>
    <t>Pseudomonas fluorescens NCIB 12089</t>
  </si>
  <si>
    <t>Pseudomonas fluorescens PS 3732-3-7, (MON 11710)</t>
  </si>
  <si>
    <t>Pseudomonas fluorescens PS 3732-3-7, (MON 11720)</t>
  </si>
  <si>
    <t>Pseudomonas fluorescens PS 3732-3-7, (MON 11730)</t>
  </si>
  <si>
    <t>Pseudomonas syringae 742RS***retired***use Pseudomonas</t>
  </si>
  <si>
    <t>Pump efficiency</t>
  </si>
  <si>
    <t>Pump hours</t>
  </si>
  <si>
    <t>Pump pressure head</t>
  </si>
  <si>
    <t>Pumping head</t>
  </si>
  <si>
    <t>Pumping rate</t>
  </si>
  <si>
    <t>Purge Volume</t>
  </si>
  <si>
    <t>Pymetrozine</t>
  </si>
  <si>
    <t>Pyraclostrobin</t>
  </si>
  <si>
    <t>Pyraflufen-ethyl</t>
  </si>
  <si>
    <t>Pyrasulfotole</t>
  </si>
  <si>
    <t>Pyrazine, 2-methoxy-5-methyl-</t>
  </si>
  <si>
    <t>Pyrazon</t>
  </si>
  <si>
    <t>Pyrene</t>
  </si>
  <si>
    <t>Pyrene-d10</t>
  </si>
  <si>
    <t>Pyrethrin I</t>
  </si>
  <si>
    <t>Pyrethrin II</t>
  </si>
  <si>
    <t>Pyrethrins</t>
  </si>
  <si>
    <t>Pyridine</t>
  </si>
  <si>
    <t>Pyriproxyfen</t>
  </si>
  <si>
    <t>Pyrite</t>
  </si>
  <si>
    <t>Pyrogallol</t>
  </si>
  <si>
    <t>Pyroxasulfone</t>
  </si>
  <si>
    <t>Pyroxsulam</t>
  </si>
  <si>
    <t>Quetiapine fumarate</t>
  </si>
  <si>
    <t>Quinoline</t>
  </si>
  <si>
    <t>Quinone</t>
  </si>
  <si>
    <t>Radioactivity, gross</t>
  </si>
  <si>
    <t>Radium isotopes, alpha emitting</t>
  </si>
  <si>
    <t>Radium-223</t>
  </si>
  <si>
    <t>Radium-226/228</t>
  </si>
  <si>
    <t>Radon-222</t>
  </si>
  <si>
    <t>Ranitidine</t>
  </si>
  <si>
    <t>Rank Sum</t>
  </si>
  <si>
    <t>RBP Bank Stability, Left (choice list)</t>
  </si>
  <si>
    <t>RBP Bank Stability, Right (choice list)</t>
  </si>
  <si>
    <t>RBP Bank Stability, Sum of L/R Bank Scores (choice list)</t>
  </si>
  <si>
    <t>RBP Bank Vegetative Protection, Left (choice list)</t>
  </si>
  <si>
    <t>RBP Bank Vegetative Protection, Right (choice list)</t>
  </si>
  <si>
    <t>RBP Bank Vegetative Protection, Sum of L/R Bank Scores (choice list)</t>
  </si>
  <si>
    <t>RBP Bank Vegetative Stability, Left (choice list)</t>
  </si>
  <si>
    <t>RBP Bank Vegetative Stability, Right (choice list)</t>
  </si>
  <si>
    <t>RBP Bottom Substrate (choice list)</t>
  </si>
  <si>
    <t>RBP Canopy Cover (choice list)</t>
  </si>
  <si>
    <t>RBP Channel Alteration (choice list)</t>
  </si>
  <si>
    <t>RBP Channel Flow Status (choice list)</t>
  </si>
  <si>
    <t>RBP Channel Sinuosity (choice list)</t>
  </si>
  <si>
    <t>RBP Channelized Y/N (choice list)</t>
  </si>
  <si>
    <t>RBP Embeddedness (choice list)</t>
  </si>
  <si>
    <t>RBP Epifaunal Substrate (choice list)</t>
  </si>
  <si>
    <t>RBP Frequency of Riffles (choice list)</t>
  </si>
  <si>
    <t>RBP High water mark</t>
  </si>
  <si>
    <t>RBP Instream Cover (choice list)</t>
  </si>
  <si>
    <t>RBP Local Watershed Erosion (choice list)</t>
  </si>
  <si>
    <t>RBP Local Watershed NPS Pollution (choice list)</t>
  </si>
  <si>
    <t>RBP Pool Substrate (choice list)</t>
  </si>
  <si>
    <t>RBP Pool Variability (choice list)</t>
  </si>
  <si>
    <t>RBP Predominant Surrounding Land Use (choice list)</t>
  </si>
  <si>
    <t>RBP Riparian Vegetative Zone Width, Sum of L/R Bank Scores (choice list)</t>
  </si>
  <si>
    <t>RBP Sediment Deposition (choice list)</t>
  </si>
  <si>
    <t>RBP Sediment Odors (choice list)</t>
  </si>
  <si>
    <t>RBP Sediment Oils (choice list)</t>
  </si>
  <si>
    <t>RBP Stream depth - pool</t>
  </si>
  <si>
    <t>RBP Stream Depth - Riffle</t>
  </si>
  <si>
    <t>RBP Stream Depth - Run</t>
  </si>
  <si>
    <t>RBP Stream Type (choice list)</t>
  </si>
  <si>
    <t>RBP Stream Velocity</t>
  </si>
  <si>
    <t>RBP Stream width</t>
  </si>
  <si>
    <t>RBP Substrate - Bedrock</t>
  </si>
  <si>
    <t>RBP Substrate - Boulders &gt;256 mm</t>
  </si>
  <si>
    <t>RBP Substrate - Cobbles 64-256 mm</t>
  </si>
  <si>
    <t>RBP Substrate - Detritus - Coarse Particulate</t>
  </si>
  <si>
    <t>RBP Substrate - Gravel 2-64 mm</t>
  </si>
  <si>
    <t>RBP Substrate - Marl - Gray, Shell Fragments</t>
  </si>
  <si>
    <t>RBP Substrate - Muck/Mud - Very Fine Particles</t>
  </si>
  <si>
    <t>RBP Substrate - Sand 0.06-2.0 mm</t>
  </si>
  <si>
    <t>RBP Substrate - Silt 0.004-0.06 mm</t>
  </si>
  <si>
    <t>RBP Total score</t>
  </si>
  <si>
    <t>RBP Turbidity Code (choice list)</t>
  </si>
  <si>
    <t>RBP Undersides of Loose Stones Black Y/N (choice list)</t>
  </si>
  <si>
    <t>RBP Water Odors (choice list)</t>
  </si>
  <si>
    <t>RBP Water Surface Oils (choice list)</t>
  </si>
  <si>
    <t>RBP2, Aquatic Vegetation, Dominant Type &amp; Species (choice list)</t>
  </si>
  <si>
    <t>RBP2, Aquatic vegetation, portion of reach with AV (%)</t>
  </si>
  <si>
    <t>RBP2, Habitat type, bedrock (%)</t>
  </si>
  <si>
    <t>RBP2, Habitat type, canopy (%)</t>
  </si>
  <si>
    <t>RBP2, Habitat type, general comments</t>
  </si>
  <si>
    <t>RBP2, Habitat type, gravel-cobble (%)</t>
  </si>
  <si>
    <t>RBP2, Habitat type, large woody debris (%)</t>
  </si>
  <si>
    <t>RBP2, Habitat type, other (%)</t>
  </si>
  <si>
    <t>RBP2, Habitat type, plants, roots (%)</t>
  </si>
  <si>
    <t>RBP2, Habitat type, pools (%)</t>
  </si>
  <si>
    <t>RBP2, Habitat type, riffle (%)</t>
  </si>
  <si>
    <t>RBP2, Habitat type, run (%)</t>
  </si>
  <si>
    <t>RBP2, Habitat type, sand (%)</t>
  </si>
  <si>
    <t>RBP2, Habitat type, sand-silt-mud-muck (%)</t>
  </si>
  <si>
    <t>RBP2, Habitat type, small woody debris (%)</t>
  </si>
  <si>
    <t>RBP2, Habitat type, snags (%)</t>
  </si>
  <si>
    <t>RBP2, Habitat type, submerged macrophytes (%)</t>
  </si>
  <si>
    <t>RBP2, Habitat type, vegetated banks (%)</t>
  </si>
  <si>
    <t>RBP2, High G, Bank Stability, Left Bank (choice list)</t>
  </si>
  <si>
    <t>RBP2, High G, Bank Stability, Right Bank (choice list)</t>
  </si>
  <si>
    <t>RBP2, High G, Channel Alteration (choice list)</t>
  </si>
  <si>
    <t>RBP2, High G, Channel Flow Status (choice list)</t>
  </si>
  <si>
    <t>RBP2, High G, Embeddedness (choice list)</t>
  </si>
  <si>
    <t>RBP2, High G, Epifaunal Substrate/Available Cover (choice list)</t>
  </si>
  <si>
    <t>RBP2, High G, Frequency of Riffles (or bends) (choice list)</t>
  </si>
  <si>
    <t>RBP2, High G, habitat assessment total rating</t>
  </si>
  <si>
    <t>RBP2, High G, habitat assessment total score</t>
  </si>
  <si>
    <t>RBP2, High G, Riparian Vegetative Zone Width, Left Bank (choice list)</t>
  </si>
  <si>
    <t>RBP2, High G, Riparian Vegetative Zone Width, Right Bank (choice list)</t>
  </si>
  <si>
    <t>RBP2, High G, Sediment Deposition (choice list)</t>
  </si>
  <si>
    <t>RBP2, High G, Vegetative Protection, Left Bank (choice list)</t>
  </si>
  <si>
    <t>RBP2, High G, Vegetative Protection, Right Bank (choice list)</t>
  </si>
  <si>
    <t>RBP2, High G, Velocity/Depth Regime (choice list)</t>
  </si>
  <si>
    <t>RBP2, Instream Features, Canopy Cover (choice list)</t>
  </si>
  <si>
    <t>RBP2, Instream Features, Channelized (Y/N) (choice list)</t>
  </si>
  <si>
    <t>RBP2, Instream Features, Dam Present (Y/N) (choice list)</t>
  </si>
  <si>
    <t>RBP2, Instream features, est. reach length</t>
  </si>
  <si>
    <t>RBP2, Instream features, est. stream depth</t>
  </si>
  <si>
    <t>RBP2, Instream features, est. stream width</t>
  </si>
  <si>
    <t>RBP2, Instream features, high water mark</t>
  </si>
  <si>
    <t>RBP2, Instream features, morphology, pools (%)</t>
  </si>
  <si>
    <t>RBP2, Instream features, morphology, riffles (%)</t>
  </si>
  <si>
    <t>RBP2, Instream features, morphology, run (%)</t>
  </si>
  <si>
    <t>RBP2, Instream features, sampling reach area</t>
  </si>
  <si>
    <t>RBP2, Instream features, surface velocity (at thalweg)</t>
  </si>
  <si>
    <t>RBP2, Instream features, total reach area</t>
  </si>
  <si>
    <t>RBP2, Large woody debris, density of LWD (LWD/reach area)</t>
  </si>
  <si>
    <t>RBP2, Large woody debris, LWD (m2)</t>
  </si>
  <si>
    <t>RBP2, Low G, Bank Stability, Left Bank (choice list)</t>
  </si>
  <si>
    <t>RBP2, Low G, Bank Stability, Right Bank (choice list)</t>
  </si>
  <si>
    <t>RBP2, Low G, Bank Stability, Sum of L/R Bank Scores (choice list)</t>
  </si>
  <si>
    <t>RBP2, Low G, Channel Alteration (choice list)</t>
  </si>
  <si>
    <t>RBP2, Low G, Channel Flow Status (choice list)</t>
  </si>
  <si>
    <t>RBP2, Low G, Channel Sinuosity (choice list)</t>
  </si>
  <si>
    <t>RBP2, Low G, Epifaunal Substrate/Available Cover (choice list)</t>
  </si>
  <si>
    <t>RBP2, Low G, habitat assessment total rating</t>
  </si>
  <si>
    <t>RBP2, Low G, habitat assessment total score</t>
  </si>
  <si>
    <t>RBP2, Low G, Pool Substrate Characterization (choice list)</t>
  </si>
  <si>
    <t>RBP2, Low G, Pool Variability (choice list)</t>
  </si>
  <si>
    <t>RBP2, Low G, Riparian Veg. Zone Width, Sum of L/R Bank (choice list)</t>
  </si>
  <si>
    <t>RBP2, Low G, Riparian Vegetative Zone Width, Left Bank (choice list)</t>
  </si>
  <si>
    <t>RBP2, Low G, Riparian Vegetative Zone Width, Right Bank (choice list)</t>
  </si>
  <si>
    <t>RBP2, Low G, Sediment Deposition (choice list)</t>
  </si>
  <si>
    <t>RBP2, Low G, Vegetative Protection, Left Bank (choice list)</t>
  </si>
  <si>
    <t>RBP2, Low G, Vegetative Protection, Right Bank (choice list)</t>
  </si>
  <si>
    <t>RBP2, Low G, Vegetative Protection, Sum of L/R Bank Scores (choice list)</t>
  </si>
  <si>
    <t>RBP2, Mid G, Bank Stability, Left Bank (choice list)</t>
  </si>
  <si>
    <t>RBP2, Mid G, Bank Stability, Right Bank (choice list)</t>
  </si>
  <si>
    <t>RBP2, Mid G, Channel Alteration (choice list)</t>
  </si>
  <si>
    <t>RBP2, Mid G, Channel Flow Status (choice list)</t>
  </si>
  <si>
    <t>RBP2, Mid G, Epifaunal Substrate/Available Cover (choice list)</t>
  </si>
  <si>
    <t>RBP2, Mid G, Frequency of Riffles (choice list)</t>
  </si>
  <si>
    <t>RBP2, Mid G, habitat assessment total score</t>
  </si>
  <si>
    <t>RBP2, Mid G, Pool Substrate Characterization (choice list)</t>
  </si>
  <si>
    <t>RBP2, Mid G, Riparian Vegetative Zone Width, Left Bank (choice list)</t>
  </si>
  <si>
    <t>RBP2, Mid G, Riparian Vegetative Zone Width, Right Bank (choice list)</t>
  </si>
  <si>
    <t>RBP2, Mid G, Sediment Deposition (choice list)</t>
  </si>
  <si>
    <t>RBP2, Mid G, Vegetative Protection, Left Bank (choice list)</t>
  </si>
  <si>
    <t>RBP2, Mid G, Vegetative Protection, Right Bank (choice list)</t>
  </si>
  <si>
    <t>RBP2, Mid G, Velocity/Depth Regime (choice list)</t>
  </si>
  <si>
    <t>RBP2, Riparian Vegetation, Dominant Species Present (choice list)</t>
  </si>
  <si>
    <t>RBP2, Sediment/Substrate, Deposits (choice list)</t>
  </si>
  <si>
    <t>RBP2, Sediment/Substrate, Embedded Stone Undersides Black (choice list)</t>
  </si>
  <si>
    <t>RBP2, Sediment/Substrate, Odors (choice list)</t>
  </si>
  <si>
    <t>RBP2, Sediment/Substrate, Oils (choice list)</t>
  </si>
  <si>
    <t>RBP2, Stream character, catchment area</t>
  </si>
  <si>
    <t>RBP2, Stream Character, Stream Origin (choice list)</t>
  </si>
  <si>
    <t>RBP2, Stream Character, Stream Subsystem (choice list)</t>
  </si>
  <si>
    <t>RBP2, Stream Character, Stream Type (choice list)</t>
  </si>
  <si>
    <t>RBP2, Substrate, inorganic, bedrock</t>
  </si>
  <si>
    <t>RBP2, Substrate, Inorganic, boulder, &gt;256 mm</t>
  </si>
  <si>
    <t>RBP2, Substrate, inorganic, clay, &lt;0.004 mm</t>
  </si>
  <si>
    <t>RBP2, Substrate, inorganic, cobble, 64-256 mm</t>
  </si>
  <si>
    <t>RBP2, Substrate, inorganic, gravel, 2-64 mm</t>
  </si>
  <si>
    <t>RBP2, Substrate, inorganic, sand, 0.06-2.0 mm</t>
  </si>
  <si>
    <t>RBP2, Substrate, Inorganic, Silt, 0.004-0.06 mm</t>
  </si>
  <si>
    <t>RBP2, Substrate, organic, detritus, sticks, wood, etc. (CPOM)</t>
  </si>
  <si>
    <t>RBP2, Substrate, organic, marl, grey shell fragments</t>
  </si>
  <si>
    <t>RBP2, Substrate, organic, muck-mud, black-fine (FPOM)</t>
  </si>
  <si>
    <t>RBP2, Water Quality, Turbidity (choice list)</t>
  </si>
  <si>
    <t>RBP2, Water Quality, Water Odors (choice list)</t>
  </si>
  <si>
    <t>RBP2, Water Quality, Water Surface Oils (choice list)</t>
  </si>
  <si>
    <t>RBP2, Watershed, Local Erosion (choice list)</t>
  </si>
  <si>
    <t>RBP2, Watershed, Local NPS Pollution (choice list)</t>
  </si>
  <si>
    <t>RBP2, Watershed, Predominant Surrounding Landuse (choice list)</t>
  </si>
  <si>
    <t>RBP2, weather condition, general observation (text)</t>
  </si>
  <si>
    <t>RBP2, Weather Condition, Heavy Rain in Last 7 Days, Y/N (choice list)</t>
  </si>
  <si>
    <t>RBP2, Weather Condition, Now (choice list)</t>
  </si>
  <si>
    <t>RBP2, Weather Condition, Past 24 Hours (choice list)</t>
  </si>
  <si>
    <t>RBP3, Glide/Pool, Epifaunal Substrate (choice list)</t>
  </si>
  <si>
    <t>RBP3, Glide/Pool, Instream Cover (choice list)</t>
  </si>
  <si>
    <t>RBP3, Glide/Pool, Pool Substrate Characterization (choice list)</t>
  </si>
  <si>
    <t>RBP3, Glide/Pool, Pool Variability (choice list)</t>
  </si>
  <si>
    <t>RBP3, Glide/Pool, Sediment Deposition (choice list)</t>
  </si>
  <si>
    <t>RBP3, Riffle/Run, Embeddedness (choice list)</t>
  </si>
  <si>
    <t>RBP3, Riffle/Run, Epifaunal Substrate (choice list)</t>
  </si>
  <si>
    <t>RBP3, Riffle/Run, Instream Cover (choice list)</t>
  </si>
  <si>
    <t>RBP3, Riffle/Run, Sediment Deposition (choice list)</t>
  </si>
  <si>
    <t>RBP3, Riffle/Run, Velocity/ Depth Regimes (choice list)</t>
  </si>
  <si>
    <t>Refined used lubricating oils</t>
  </si>
  <si>
    <t>Relative Air Temperature (choice list)</t>
  </si>
  <si>
    <t>relative biovolume</t>
  </si>
  <si>
    <t>Relative Density Species</t>
  </si>
  <si>
    <t>relative entity density</t>
  </si>
  <si>
    <t>Relative humidity</t>
  </si>
  <si>
    <t>Reoxygenation constant</t>
  </si>
  <si>
    <t>Reproduction</t>
  </si>
  <si>
    <t>Reservoir volume</t>
  </si>
  <si>
    <t>Residence/flushing time, waterbody</t>
  </si>
  <si>
    <t>Residual Depth</t>
  </si>
  <si>
    <t>Resistivity</t>
  </si>
  <si>
    <t>Resmethrin</t>
  </si>
  <si>
    <t>Resorcinol</t>
  </si>
  <si>
    <t>Respiration</t>
  </si>
  <si>
    <t>Respiration, planktonic</t>
  </si>
  <si>
    <t>Retene</t>
  </si>
  <si>
    <t>Rhenium</t>
  </si>
  <si>
    <t>Rhodamine B</t>
  </si>
  <si>
    <t>Rhodamine WT</t>
  </si>
  <si>
    <t>Rhodamine WT (probe)</t>
  </si>
  <si>
    <t>Rhodium</t>
  </si>
  <si>
    <t>Rhodium-106</t>
  </si>
  <si>
    <t>Riparian vegetation composition (choice list)</t>
  </si>
  <si>
    <t>Ritalinic acid</t>
  </si>
  <si>
    <t>River/stream channel slope</t>
  </si>
  <si>
    <t>Rocky Substrate (Choice List)</t>
  </si>
  <si>
    <t>Ronnel</t>
  </si>
  <si>
    <t>Rosgen Stream Type</t>
  </si>
  <si>
    <t>Rosuvastatin</t>
  </si>
  <si>
    <t>Rosuvastatin-d6</t>
  </si>
  <si>
    <t>Rotenone</t>
  </si>
  <si>
    <t>Roxithromycin</t>
  </si>
  <si>
    <t>Rubidium</t>
  </si>
  <si>
    <t>Ruthenium</t>
  </si>
  <si>
    <t>Ruthenium-103</t>
  </si>
  <si>
    <t>Ruthenium-103/106</t>
  </si>
  <si>
    <t>Ruthenium-106</t>
  </si>
  <si>
    <t>Ruthenium-106/Rhodium-106</t>
  </si>
  <si>
    <t>S-Ethyl dipropylthiocarbamate</t>
  </si>
  <si>
    <t>Saccharin</t>
  </si>
  <si>
    <t>Saflufenacil</t>
  </si>
  <si>
    <t>Safrole</t>
  </si>
  <si>
    <t>Salbutamol</t>
  </si>
  <si>
    <t>Salicylaldehyde</t>
  </si>
  <si>
    <t>Salicylic acid</t>
  </si>
  <si>
    <t>Salinity</t>
  </si>
  <si>
    <t>Salmonella</t>
  </si>
  <si>
    <t>Salt Appearance at Waters Edge (choice list)</t>
  </si>
  <si>
    <t>Samarium</t>
  </si>
  <si>
    <t>Sand</t>
  </si>
  <si>
    <t>Sand/Substrate Habitat Type (%)</t>
  </si>
  <si>
    <t>Sandy Substrate (Choice List)</t>
  </si>
  <si>
    <t>Sarafloxacin</t>
  </si>
  <si>
    <t>Saturation Index Aragonite</t>
  </si>
  <si>
    <t>Saturation Index Calcite</t>
  </si>
  <si>
    <t>Saturation Index Chalcedony</t>
  </si>
  <si>
    <t>Saturation Index Dolomite</t>
  </si>
  <si>
    <t>Saturation Index Gypsum</t>
  </si>
  <si>
    <t>Saturation Index Opal</t>
  </si>
  <si>
    <t>Saturation Index Quartz</t>
  </si>
  <si>
    <t>Saxitoxin</t>
  </si>
  <si>
    <t>Scandium</t>
  </si>
  <si>
    <t>Scandium-46</t>
  </si>
  <si>
    <t>Sea waves severity (choice list)</t>
  </si>
  <si>
    <t>sec-Butylamine</t>
  </si>
  <si>
    <t>sec-Butylbenzene</t>
  </si>
  <si>
    <t>Secbumeton</t>
  </si>
  <si>
    <t>Secbutabarbital</t>
  </si>
  <si>
    <t>Secchi Reading Condition (choice list)</t>
  </si>
  <si>
    <t>Seconal</t>
  </si>
  <si>
    <t>Secondary productivity</t>
  </si>
  <si>
    <t>Sedaxane</t>
  </si>
  <si>
    <t>Sediment, inorganic, classification (choice list)</t>
  </si>
  <si>
    <t>Sediment, organic, classification (choice list)</t>
  </si>
  <si>
    <t>Sediment/ Substrate Odors (choice list)</t>
  </si>
  <si>
    <t>Selenium</t>
  </si>
  <si>
    <t>Selenium-75</t>
  </si>
  <si>
    <t>Serratia</t>
  </si>
  <si>
    <t>Sertraline</t>
  </si>
  <si>
    <t>Seston</t>
  </si>
  <si>
    <t>Sethoxydim</t>
  </si>
  <si>
    <t>Settleable solids</t>
  </si>
  <si>
    <t>Sex (choice list)</t>
  </si>
  <si>
    <t>Shade, Left</t>
  </si>
  <si>
    <t>Shade, Right</t>
  </si>
  <si>
    <t>Shannon &amp; Wiener Macroinvert Taxonomic Diversity Index</t>
  </si>
  <si>
    <t>Siduron</t>
  </si>
  <si>
    <t>Significant(choice list)</t>
  </si>
  <si>
    <t>Silanol, trimethyl-</t>
  </si>
  <si>
    <t>Sildenafil</t>
  </si>
  <si>
    <t>Silica</t>
  </si>
  <si>
    <t>Silicate</t>
  </si>
  <si>
    <t>Silicate/dissolved inorganic nitrogen ratio</t>
  </si>
  <si>
    <t>Silicon</t>
  </si>
  <si>
    <t>Silt</t>
  </si>
  <si>
    <t>Silver-108</t>
  </si>
  <si>
    <t>Silver-110</t>
  </si>
  <si>
    <t>Silvex</t>
  </si>
  <si>
    <t>Silvex isooctyl ester</t>
  </si>
  <si>
    <t>Simazine</t>
  </si>
  <si>
    <t>Simetone</t>
  </si>
  <si>
    <t>Simetryn</t>
  </si>
  <si>
    <t>Simpson Taxonomic Diversity Index</t>
  </si>
  <si>
    <t>Simultaneously extracted metals</t>
  </si>
  <si>
    <t>Simultaneously extracted metals/acid volatile sulfides</t>
  </si>
  <si>
    <t>Simvastatin</t>
  </si>
  <si>
    <t>Slow Riffle</t>
  </si>
  <si>
    <t>Sludge, substrate rock/bank cover - severity (choice list)</t>
  </si>
  <si>
    <t>Sodium</t>
  </si>
  <si>
    <t>Sodium adsorption ratio [(Na)/(sq root of 1/2 Ca + Mg)]</t>
  </si>
  <si>
    <t>Sodium C14-16-alkane hydroxy and C14-16-olefin sulfonates</t>
  </si>
  <si>
    <t>Sodium cacodylate</t>
  </si>
  <si>
    <t>Sodium carbonate</t>
  </si>
  <si>
    <t>Sodium chlorate</t>
  </si>
  <si>
    <t>Sodium chloride</t>
  </si>
  <si>
    <t>Sodium chromate(VI)</t>
  </si>
  <si>
    <t>Sodium dichromate</t>
  </si>
  <si>
    <t>Sodium dimethyldithiocarbamate</t>
  </si>
  <si>
    <t>Sodium glycolate</t>
  </si>
  <si>
    <t>Sodium methyldithiocarbamate</t>
  </si>
  <si>
    <t>Sodium N-lauroylsarcosinate</t>
  </si>
  <si>
    <t>Sodium nitrite</t>
  </si>
  <si>
    <t>Sodium pentachlorophenate</t>
  </si>
  <si>
    <t>Sodium plus potassium</t>
  </si>
  <si>
    <t>Sodium sulfate</t>
  </si>
  <si>
    <t>Sodium-22</t>
  </si>
  <si>
    <t>Sodium-24</t>
  </si>
  <si>
    <t>Soil Water</t>
  </si>
  <si>
    <t>Solar irradiation, global</t>
  </si>
  <si>
    <t>Solar irradiation, local</t>
  </si>
  <si>
    <t>Soluble Reactive Phosphorus (SRP)</t>
  </si>
  <si>
    <t>Sorbitol</t>
  </si>
  <si>
    <t>Sotalol</t>
  </si>
  <si>
    <t>Species Rank</t>
  </si>
  <si>
    <t>Species Relative Density</t>
  </si>
  <si>
    <t>Specific conductance</t>
  </si>
  <si>
    <t>Specific Conductance, Calculated/Measured Ratio</t>
  </si>
  <si>
    <t>Specific drawdown capacity</t>
  </si>
  <si>
    <t>Specific gravity</t>
  </si>
  <si>
    <t>Specific UV Absorbance at 254 nm</t>
  </si>
  <si>
    <t>Specific UV Absorbance at 254 nm, corrected for Fe</t>
  </si>
  <si>
    <t>Spinacene</t>
  </si>
  <si>
    <t>Spirillum</t>
  </si>
  <si>
    <t>Stannanetriylium, butyl-</t>
  </si>
  <si>
    <t>Staphylococcus</t>
  </si>
  <si>
    <t>Staphylococcus aureus</t>
  </si>
  <si>
    <t>Stearic acid</t>
  </si>
  <si>
    <t>Stearonitrile</t>
  </si>
  <si>
    <t>Stendomycin salicylate</t>
  </si>
  <si>
    <t>Stigmastan-3.beta.-ol</t>
  </si>
  <si>
    <t>Storage transaction date</t>
  </si>
  <si>
    <t>Straight run wide cut kerosene (petroleum)</t>
  </si>
  <si>
    <t>Stream Bed Color (choice list)</t>
  </si>
  <si>
    <t>Stream condition (text)</t>
  </si>
  <si>
    <t>Stream Cross-Sectional Area</t>
  </si>
  <si>
    <t>Stream Order</t>
  </si>
  <si>
    <t>Stream physical appearance (choice list)</t>
  </si>
  <si>
    <t>Stream Physical Appearance, Minnesota (choice list)</t>
  </si>
  <si>
    <t>Stream recreational suitability (choice list)</t>
  </si>
  <si>
    <t>Stream stage</t>
  </si>
  <si>
    <t>Stream Unit Type (choice list)</t>
  </si>
  <si>
    <t>Stream width measure</t>
  </si>
  <si>
    <t>Streptococcus</t>
  </si>
  <si>
    <t>Streptomycin</t>
  </si>
  <si>
    <t>Streptomycin nitrate</t>
  </si>
  <si>
    <t>Streptomycin sulfate</t>
  </si>
  <si>
    <t>Streptozotocin</t>
  </si>
  <si>
    <t>Strobane</t>
  </si>
  <si>
    <t>Strong acids</t>
  </si>
  <si>
    <t>Strontium-85</t>
  </si>
  <si>
    <t>Strontium-87/Strontium-86, ratio</t>
  </si>
  <si>
    <t>Strontium-Yttrium-90, beta</t>
  </si>
  <si>
    <t>Styrene</t>
  </si>
  <si>
    <t>Styrene oxide</t>
  </si>
  <si>
    <t>Submerged Cover (%)</t>
  </si>
  <si>
    <t>Submerged Vegetation Habitat Type (%)</t>
  </si>
  <si>
    <t>Substrate - boulders</t>
  </si>
  <si>
    <t>Substrate - boulders, large</t>
  </si>
  <si>
    <t>Substrate - boulders, medium</t>
  </si>
  <si>
    <t>Substrate - boulders, small</t>
  </si>
  <si>
    <t>Substrate - clay</t>
  </si>
  <si>
    <t>Substrate - clay/fine partic. org. matt.</t>
  </si>
  <si>
    <t>Substrate - claypan soil</t>
  </si>
  <si>
    <t>Substrate - cobbles</t>
  </si>
  <si>
    <t>Substrate - cobbles, large</t>
  </si>
  <si>
    <t>Substrate - cobbles, medium</t>
  </si>
  <si>
    <t>Substrate - cobbles, small</t>
  </si>
  <si>
    <t>Substrate - detritus - coarse particulate</t>
  </si>
  <si>
    <t>Substrate - grain size</t>
  </si>
  <si>
    <t>Substrate - gravel</t>
  </si>
  <si>
    <t>Substrate - gravel, coarse</t>
  </si>
  <si>
    <t>Substrate - gravel, fine</t>
  </si>
  <si>
    <t>Substrate - gravel, medium</t>
  </si>
  <si>
    <t>Substrate - gravel, very coarse</t>
  </si>
  <si>
    <t>Substrate - gravel, very fine</t>
  </si>
  <si>
    <t>Substrate - miscellaneous other</t>
  </si>
  <si>
    <t>Substrate - sand</t>
  </si>
  <si>
    <t>Substrate - sand, coarse</t>
  </si>
  <si>
    <t>Substrate - sand, fine</t>
  </si>
  <si>
    <t>Substrate - sand, medium</t>
  </si>
  <si>
    <t>Substrate - sand, very coarse</t>
  </si>
  <si>
    <t>Substrate - sand, very fine</t>
  </si>
  <si>
    <t>Substrate - sediment thickness</t>
  </si>
  <si>
    <t>Substrate - silt</t>
  </si>
  <si>
    <t>Substrate - silt, coarse</t>
  </si>
  <si>
    <t>Substrate - silt, fine</t>
  </si>
  <si>
    <t>Substrate - silt, medium</t>
  </si>
  <si>
    <t>Substrate - silt, very fine</t>
  </si>
  <si>
    <t>Substrate - silt/clay mix</t>
  </si>
  <si>
    <t>Substrate - submerged logs</t>
  </si>
  <si>
    <t>Substrate - submerged vegetation</t>
  </si>
  <si>
    <t>Substrate Dominant, Channel (choice list)</t>
  </si>
  <si>
    <t>Substrate Dominant, Transect (choice list)</t>
  </si>
  <si>
    <t>Substrate Subdominant, Transect (choice list)</t>
  </si>
  <si>
    <t>Substrate, clay, medium</t>
  </si>
  <si>
    <t>Substrate-bedrock</t>
  </si>
  <si>
    <t>Subsystem classification stream type (choice list)</t>
  </si>
  <si>
    <t>Sucralose</t>
  </si>
  <si>
    <t>Sucrose</t>
  </si>
  <si>
    <t>Sulfachloropyridazine</t>
  </si>
  <si>
    <t>Sulfadimethoxine</t>
  </si>
  <si>
    <t>Sulfamerazine</t>
  </si>
  <si>
    <t>Sulfamethazine</t>
  </si>
  <si>
    <t>Sulfamethazine-13C6</t>
  </si>
  <si>
    <t>Sulfamethizole</t>
  </si>
  <si>
    <t>Sulfamethoxazole</t>
  </si>
  <si>
    <t>Sulfamethoxazole-13C6</t>
  </si>
  <si>
    <t>Sulfanilamide</t>
  </si>
  <si>
    <t>Sulfaquinoxaline</t>
  </si>
  <si>
    <t>sulfatase (corrected for carbon content)</t>
  </si>
  <si>
    <t>Sulfate</t>
  </si>
  <si>
    <t>Sulfathiazole</t>
  </si>
  <si>
    <t>Sulfentrazone</t>
  </si>
  <si>
    <t>Sulfide</t>
  </si>
  <si>
    <t>Sulfite</t>
  </si>
  <si>
    <t>Sulfometuron methyl</t>
  </si>
  <si>
    <t>Sulfosulfuron</t>
  </si>
  <si>
    <t>Sulfotep</t>
  </si>
  <si>
    <t>Sulfur</t>
  </si>
  <si>
    <t>Sulfur dioxide</t>
  </si>
  <si>
    <t>Sulfur HCl Residue</t>
  </si>
  <si>
    <t>Sulfur hexafluoride</t>
  </si>
  <si>
    <t>Sulfur HNO3 Residue</t>
  </si>
  <si>
    <t>Sulfur Organic Residual Mod</t>
  </si>
  <si>
    <t>Sulfur Sulfate</t>
  </si>
  <si>
    <t>Sulfur Total</t>
  </si>
  <si>
    <t>Sulfur, organic</t>
  </si>
  <si>
    <t>Sulfur, pyritic</t>
  </si>
  <si>
    <t>Sulfur-32</t>
  </si>
  <si>
    <t>Sulfur-34</t>
  </si>
  <si>
    <t>Sulfur-34/Sulfur-32 ratio</t>
  </si>
  <si>
    <t>Sulprofos</t>
  </si>
  <si>
    <t>Sum of anions</t>
  </si>
  <si>
    <t>Sum of cations</t>
  </si>
  <si>
    <t>Sumatriptan</t>
  </si>
  <si>
    <t>Surface area</t>
  </si>
  <si>
    <t>Surface tension</t>
  </si>
  <si>
    <t>Surfactants, anionic</t>
  </si>
  <si>
    <t>Surfactants, cationic</t>
  </si>
  <si>
    <t>Surfactants, ionic mix (anionic + cationic)</t>
  </si>
  <si>
    <t>Surfactants, nonionic mix</t>
  </si>
  <si>
    <t>Surfactants, unspecified mix</t>
  </si>
  <si>
    <t>Survival</t>
  </si>
  <si>
    <t>Suspended Sediment Concentration (SSC)</t>
  </si>
  <si>
    <t>Suspended Sediment Discharge</t>
  </si>
  <si>
    <t>Swep</t>
  </si>
  <si>
    <t>Syringaldehyde</t>
  </si>
  <si>
    <t>t-Stat</t>
  </si>
  <si>
    <t>Tadalafil</t>
  </si>
  <si>
    <t>Tail Out Depth</t>
  </si>
  <si>
    <t>Tamoxifen</t>
  </si>
  <si>
    <t>Tamoxifen-d5</t>
  </si>
  <si>
    <t>Tannic acid</t>
  </si>
  <si>
    <t>Tannin and Lignin</t>
  </si>
  <si>
    <t>Tantalum</t>
  </si>
  <si>
    <t>Tau-fluvalinate</t>
  </si>
  <si>
    <t>Taxonomic Diversity, Shannon-Weaver Index</t>
  </si>
  <si>
    <t>Taxonomic Redundancy</t>
  </si>
  <si>
    <t>Taxonomic Richness</t>
  </si>
  <si>
    <t>Taxonomic Richness, Ephemeroptera, Plecoptera, Tricoptera</t>
  </si>
  <si>
    <t>Tebuconazole</t>
  </si>
  <si>
    <t>Tebufenozide</t>
  </si>
  <si>
    <t>Tebupirimphos oxon</t>
  </si>
  <si>
    <t>Tebuthiuron</t>
  </si>
  <si>
    <t>Technetium</t>
  </si>
  <si>
    <t>Tecnazene</t>
  </si>
  <si>
    <t>Tefluthrin</t>
  </si>
  <si>
    <t>Tefluthrin acid benzyl ester</t>
  </si>
  <si>
    <t>Tefluthrin acid pentafluorobenzyl ester</t>
  </si>
  <si>
    <t>Tellurium</t>
  </si>
  <si>
    <t>Temazepam</t>
  </si>
  <si>
    <t>Tembotrione</t>
  </si>
  <si>
    <t>Temephos</t>
  </si>
  <si>
    <t>Temperature difference</t>
  </si>
  <si>
    <t>Temperature, air</t>
  </si>
  <si>
    <t>Temperature, dew point air</t>
  </si>
  <si>
    <t>Temperature, hyporheic</t>
  </si>
  <si>
    <t>Temperature, sample</t>
  </si>
  <si>
    <t>Temperature, sediment</t>
  </si>
  <si>
    <t>Temperature, soil</t>
  </si>
  <si>
    <t>Temperature, tissue</t>
  </si>
  <si>
    <t>Temperature, water</t>
  </si>
  <si>
    <t>Temperature, wet bulb</t>
  </si>
  <si>
    <t>Teniposide</t>
  </si>
  <si>
    <t>Terbacil</t>
  </si>
  <si>
    <t>Terbium</t>
  </si>
  <si>
    <t>Terbufos</t>
  </si>
  <si>
    <t>Terbufos oxygen analog sulfone</t>
  </si>
  <si>
    <t>Terbufos sulfone</t>
  </si>
  <si>
    <t>Terbumeton</t>
  </si>
  <si>
    <t>Terbuthylazine</t>
  </si>
  <si>
    <t>Terbutryn</t>
  </si>
  <si>
    <t>Terphenyl</t>
  </si>
  <si>
    <t>Terpineol</t>
  </si>
  <si>
    <t>Terrace height</t>
  </si>
  <si>
    <t>Terrace width</t>
  </si>
  <si>
    <t>tert-Amyl methyl ether</t>
  </si>
  <si>
    <t>tert-Amylbenzene</t>
  </si>
  <si>
    <t>tert-Butanol</t>
  </si>
  <si>
    <t>tert-Butyl acetate</t>
  </si>
  <si>
    <t>tert-Butyl formate</t>
  </si>
  <si>
    <t>tert-Butylbenzene</t>
  </si>
  <si>
    <t>Testosterone</t>
  </si>
  <si>
    <t>Testosterone-d5</t>
  </si>
  <si>
    <t>Tetraacetylethylenediamine</t>
  </si>
  <si>
    <t>Tetrabromobisphenol A</t>
  </si>
  <si>
    <t>Tetrabromodiphenyl ether</t>
  </si>
  <si>
    <t>Tetrabutyltin</t>
  </si>
  <si>
    <t>Tetrachloro-1,3-butadiene</t>
  </si>
  <si>
    <t>Tetrachloro-m-xylene</t>
  </si>
  <si>
    <t>Tetrachloroanisole</t>
  </si>
  <si>
    <t>Tetrachlorobenzene</t>
  </si>
  <si>
    <t>Tetrachlorobiphenyl</t>
  </si>
  <si>
    <t>Tetrachlorocatechol</t>
  </si>
  <si>
    <t>Tetrachlorodibenzo-p-dioxin</t>
  </si>
  <si>
    <t>Tetrachlorodibenzofuran</t>
  </si>
  <si>
    <t>Tetrachloroethane</t>
  </si>
  <si>
    <t>Tetrachloroethylene</t>
  </si>
  <si>
    <t>Tetrachloroguaiacol</t>
  </si>
  <si>
    <t>Tetrachlorophenol</t>
  </si>
  <si>
    <t>Tetrachlorvinphos</t>
  </si>
  <si>
    <t>Tetrachlorvinphos (mixed isomers)</t>
  </si>
  <si>
    <t>Tetraconazole</t>
  </si>
  <si>
    <t>Tetracosane</t>
  </si>
  <si>
    <t>Tetracycline</t>
  </si>
  <si>
    <t>Tetracycline hydrochloride</t>
  </si>
  <si>
    <t>Tetradecane</t>
  </si>
  <si>
    <t>Tetradecanenitrile</t>
  </si>
  <si>
    <t>Tetradecanol</t>
  </si>
  <si>
    <t>Tetradecylbenzene</t>
  </si>
  <si>
    <t>Tetradifon</t>
  </si>
  <si>
    <t>Tetraethyl ammonium hydroxide</t>
  </si>
  <si>
    <t>Tetraethyl pyrophosphate</t>
  </si>
  <si>
    <t>Tetrahydroabietylamine acetate</t>
  </si>
  <si>
    <t>Tetrahydrocannabinol</t>
  </si>
  <si>
    <t>Tetrahydrofuran</t>
  </si>
  <si>
    <t>Tetrahydropyran</t>
  </si>
  <si>
    <t>Tetramethrin</t>
  </si>
  <si>
    <t>Tetramethylpyrazine</t>
  </si>
  <si>
    <t>Tetrapropyl dithiopyrophosphate</t>
  </si>
  <si>
    <t>Tetratetracontane</t>
  </si>
  <si>
    <t>Tetratriacontane</t>
  </si>
  <si>
    <t>Tetrodotoxin</t>
  </si>
  <si>
    <t>Tetryl</t>
  </si>
  <si>
    <t>Thallium</t>
  </si>
  <si>
    <t>Thallium-208</t>
  </si>
  <si>
    <t>Thebaine</t>
  </si>
  <si>
    <t>Thecamoeba</t>
  </si>
  <si>
    <t>Thecamoeba munda</t>
  </si>
  <si>
    <t>Thecamoeba orbis</t>
  </si>
  <si>
    <t>Thecamoebidae</t>
  </si>
  <si>
    <t>Theobromine</t>
  </si>
  <si>
    <t>Theophylline</t>
  </si>
  <si>
    <t>Theophylline-13C1-15N2</t>
  </si>
  <si>
    <t>Thermal discharge</t>
  </si>
  <si>
    <t>Thiabendazole</t>
  </si>
  <si>
    <t>Thiabendazole-d6</t>
  </si>
  <si>
    <t>Thiacloprid</t>
  </si>
  <si>
    <t>Thiamethoxam</t>
  </si>
  <si>
    <t>Thiazopyr</t>
  </si>
  <si>
    <t>Thickness, supernatant layer</t>
  </si>
  <si>
    <t>Thidiazuron</t>
  </si>
  <si>
    <t>Thifensulfuron</t>
  </si>
  <si>
    <t>Thifensulfuron-methyl</t>
  </si>
  <si>
    <t>Thiobencarb</t>
  </si>
  <si>
    <t>Thiocyanic acid</t>
  </si>
  <si>
    <t>Thiodicarb</t>
  </si>
  <si>
    <t>Thionazin</t>
  </si>
  <si>
    <t>Thiophanate ethyl</t>
  </si>
  <si>
    <t>Thiophene</t>
  </si>
  <si>
    <t>Thiophenol</t>
  </si>
  <si>
    <t>Thiosulfate</t>
  </si>
  <si>
    <t>Thiourea</t>
  </si>
  <si>
    <t>Thorium-227</t>
  </si>
  <si>
    <t>Thorium-228</t>
  </si>
  <si>
    <t>Thorium-230</t>
  </si>
  <si>
    <t>Thorium-232</t>
  </si>
  <si>
    <t>Thorium-234</t>
  </si>
  <si>
    <t>Thulium</t>
  </si>
  <si>
    <t>Thuringiensin</t>
  </si>
  <si>
    <t>Thuringiensin, calcium salt</t>
  </si>
  <si>
    <t>Tiamulin</t>
  </si>
  <si>
    <t>Tide cycle duration</t>
  </si>
  <si>
    <t>Tide cycle time</t>
  </si>
  <si>
    <t>Tide range</t>
  </si>
  <si>
    <t>Tide rate</t>
  </si>
  <si>
    <t>Tide stage</t>
  </si>
  <si>
    <t>Tide stage (choice list)</t>
  </si>
  <si>
    <t>Tilmicosin</t>
  </si>
  <si>
    <t>Tin</t>
  </si>
  <si>
    <t>Tin-113</t>
  </si>
  <si>
    <t>Tin-San</t>
  </si>
  <si>
    <t>Titanium</t>
  </si>
  <si>
    <t>Toluene</t>
  </si>
  <si>
    <t>Toluene diisocyanate</t>
  </si>
  <si>
    <t>Toluene-d8</t>
  </si>
  <si>
    <t>Toluenediamine</t>
  </si>
  <si>
    <t>Toluic acid</t>
  </si>
  <si>
    <t>Toluidine</t>
  </si>
  <si>
    <t>Tolyl triazole</t>
  </si>
  <si>
    <t>Tonalide***retired***use 6-Acetyl-1,1,2,4,4,7-hexamethyltetralin</t>
  </si>
  <si>
    <t>Total carbon</t>
  </si>
  <si>
    <t>Total Coliform</t>
  </si>
  <si>
    <t>Total Dichloro Biphenyls</t>
  </si>
  <si>
    <t>Total Differential Diagnosis</t>
  </si>
  <si>
    <t>Total dissolved solids</t>
  </si>
  <si>
    <t>Total fixed solids</t>
  </si>
  <si>
    <t>Total hardness</t>
  </si>
  <si>
    <t>Total Heptachloro Biphenyls</t>
  </si>
  <si>
    <t>Total Hexachloro Biphenyls</t>
  </si>
  <si>
    <t>Total Monochloro Biphenyls</t>
  </si>
  <si>
    <t>Total Nitrogen/Total Phosphorus Ratio (TN:TP)</t>
  </si>
  <si>
    <t>Total Nonachloro Biphenyls</t>
  </si>
  <si>
    <t>Total nonfecal coliform</t>
  </si>
  <si>
    <t>Total Octachloro Biphenyls</t>
  </si>
  <si>
    <t>Total Particulate Carbon</t>
  </si>
  <si>
    <t>Total Particulate Nitrogen</t>
  </si>
  <si>
    <t>Total Particulate Organic Carbon</t>
  </si>
  <si>
    <t>Total PCBs + PCTs</t>
  </si>
  <si>
    <t>Total Pentachloro Biphenyls</t>
  </si>
  <si>
    <t>Total Sample Volume</t>
  </si>
  <si>
    <t>Total Sample Weight</t>
  </si>
  <si>
    <t>Total solids</t>
  </si>
  <si>
    <t>Total Sulfur minus Sulfate</t>
  </si>
  <si>
    <t>Total suspended solids</t>
  </si>
  <si>
    <t>Total Tetrachloro Biphenyls</t>
  </si>
  <si>
    <t>Total Trichloro Biphenyls</t>
  </si>
  <si>
    <t>Total volatile solids</t>
  </si>
  <si>
    <t>Tox</t>
  </si>
  <si>
    <t>Toxaphene</t>
  </si>
  <si>
    <t>Toxicity acute</t>
  </si>
  <si>
    <t>Toxicity chronic</t>
  </si>
  <si>
    <t>Toxicity coefficient of variation</t>
  </si>
  <si>
    <t>Toxicity sediment control survival</t>
  </si>
  <si>
    <t>Toxicity sediment survival</t>
  </si>
  <si>
    <t>Toxicity sediment survival significant</t>
  </si>
  <si>
    <t>Toxicity water 100%/ LC50 (% effluent)</t>
  </si>
  <si>
    <t>Toxicity water LC50</t>
  </si>
  <si>
    <t>Toxicity water microtox</t>
  </si>
  <si>
    <t>Toxicity water norm embryo</t>
  </si>
  <si>
    <t>Toxicity, A. abdita, coefficient of variation**retired**useBiologicalSample,SubjectTaxon,IntentToxicity</t>
  </si>
  <si>
    <t>Toxicity, A. verrilli, coefficient of variation**retired**useBiologicalSample,SubjectTaxon,IntentToxicity</t>
  </si>
  <si>
    <t>Toxicity, Daphnia magna acute**retired**useBiologicalSample,SubjectTaxon,IntentToxicity</t>
  </si>
  <si>
    <t>Toxicity, E. estuarius, coefficient of variation**retired**useBiologicalSample,SubjectTaxon,IntentToxicity</t>
  </si>
  <si>
    <t>Toxicity, L. plumulosus, coefficient of variation**retired**useBiologicalSample,SubjectTaxon,IntentToxicity</t>
  </si>
  <si>
    <t>Toxicity, R. abronius, coefficient of variation**retired**useBiologicalSample,SubjectTaxon,IntentToxicity</t>
  </si>
  <si>
    <t>Toxicity, sediment, Ampelisca abdita, control survival**retired**useBiologicalSample,SubjectTaxon,IntentToxicity</t>
  </si>
  <si>
    <t>Toxicity, sediment, Ampelisca abdita, significant (choice list)</t>
  </si>
  <si>
    <t>Toxicity, sediment, Ampelisca abdita, survival**retired**useBiologicalSample,SubjectTaxon,IntentToxicity</t>
  </si>
  <si>
    <t>Toxicity, sediment, Ampelisca verrilli, control survival**retired**useBiologicalSample,SubjectTaxon,IntentToxicity</t>
  </si>
  <si>
    <t>Toxicity, sediment, Ampelisca verrilli, significant (choice list)</t>
  </si>
  <si>
    <t>Toxicity, sediment, Ampelisca verrilli, survival**retired**useBiologicalSample,SubjectTaxon,IntentToxicity</t>
  </si>
  <si>
    <t>Toxicity, sediment, Arbacia punctulata, survival**retired**useBiologicalSample,SubjectTaxon,IntentToxicity</t>
  </si>
  <si>
    <t>Toxicity, sediment, Eohaustorius estuarius, control survival**retired**useBiologicalSample,SubjectTaxon,IntentToxicity</t>
  </si>
  <si>
    <t>Toxicity, sediment, Eohaustorius estuarius, significant (choice list)</t>
  </si>
  <si>
    <t>Toxicity, sediment, Eohaustorius estuarius, survival**retired**useBiologicalSample,SubjectTaxon,IntentToxicity</t>
  </si>
  <si>
    <t>Toxicity, sediment, Hyalella azteca, survival**retired**useBiologicalSample,SubjectTaxon,IntentToxicity</t>
  </si>
  <si>
    <t>Toxicity, sediment, L.plumulosus, control survival**retired**useBiologicalSample,SubjectTaxon,IntentToxicity</t>
  </si>
  <si>
    <t>Toxicity, sediment, Leptocheirus plumulosus, significant (choice list)</t>
  </si>
  <si>
    <t>Toxicity, sediment, Leptocheirus plumulosus, survival**retired**useBiologicalSample,SubjectTaxon,IntentToxicity</t>
  </si>
  <si>
    <t>Toxicity, sediment, microtox, Vibrio fischeri, EC50**retired**useBiologicalSample,SubjectTaxon,IntentToxicity</t>
  </si>
  <si>
    <t>Toxicity, sediment, microtox, Vibrio fischeri, significant (choice list)</t>
  </si>
  <si>
    <t>Toxicity, sediment, Rhepoxynius abronius, significant (choice list)</t>
  </si>
  <si>
    <t>Toxicity, sediment, Rhepoxynius abronius, survival**retired**useBiologicalSample,SubjectTaxon,IntentToxicity</t>
  </si>
  <si>
    <t>Toxicity, sediment, Strongylocentrotus purpuratus, survival**retired**useBiologicalSample,SubjectTaxon,IntentToxicity</t>
  </si>
  <si>
    <t>Toxicity, water, 100%/ LC50 (% effluent) for Ceriodaphnia**retired**useBiologicalSample,SubjectTaxon,IntentToxicity</t>
  </si>
  <si>
    <t>Toxicity, water, Ceriodaphnia dubia, LC50**retired**useBiologicalSample,SubjectTaxon,IntentToxicity</t>
  </si>
  <si>
    <t>Toxicity, water, microtox, Vibrio fischeri, EC50**retired**useBiologicalSample,SubjectTaxon,IntentToxicity</t>
  </si>
  <si>
    <t>Toxicity, water, Strongylocentrotus purpuratus, norm. embryo**retired**useBiologicalSample,SubjectTaxon,IntentToxicity</t>
  </si>
  <si>
    <t>Tralkoxydim</t>
  </si>
  <si>
    <t>Tralkoxydim acid</t>
  </si>
  <si>
    <t>Tralomethrin</t>
  </si>
  <si>
    <t>trans-1,2-Cyclohexanediol</t>
  </si>
  <si>
    <t>trans-1,2-Dichlorocyclohexane</t>
  </si>
  <si>
    <t>trans-1,2-Dichloroethene***retired***use trans-1,2-Dichloroethylene</t>
  </si>
  <si>
    <t>trans-1,2-Dichloroethylene</t>
  </si>
  <si>
    <t>trans-1,2-Dichloropropene</t>
  </si>
  <si>
    <t>trans-1,2-Dimethylcyclohexane</t>
  </si>
  <si>
    <t>trans-1,3-Dichloropropene</t>
  </si>
  <si>
    <t>trans-1,4-Dichloro-2-butene</t>
  </si>
  <si>
    <t>trans-1,4-Dichlorocyclohexane</t>
  </si>
  <si>
    <t>Trans-2-Butene</t>
  </si>
  <si>
    <t>trans-2-Methylcrotonaldehyde</t>
  </si>
  <si>
    <t>Trans-2-Pentene</t>
  </si>
  <si>
    <t>trans-2-Phenyl-2-butene</t>
  </si>
  <si>
    <t>trans-Chlordane</t>
  </si>
  <si>
    <t>trans-Diethyl-1,1,1',1'-d4-stilbestrol-3,3',5,5'-d4</t>
  </si>
  <si>
    <t>trans-Nonachlor</t>
  </si>
  <si>
    <t>trans-Propiconazole</t>
  </si>
  <si>
    <t>Transit Rate, sampler</t>
  </si>
  <si>
    <t>Transparency, Secchi tube with disk</t>
  </si>
  <si>
    <t>Transparency, tube with disk</t>
  </si>
  <si>
    <t>Transpermethrin</t>
  </si>
  <si>
    <t>Trazodone</t>
  </si>
  <si>
    <t>Trenbolone</t>
  </si>
  <si>
    <t>Trenbolone acetate</t>
  </si>
  <si>
    <t>Triacontane</t>
  </si>
  <si>
    <t>Triadimefon</t>
  </si>
  <si>
    <t>Triallate</t>
  </si>
  <si>
    <t>Triamterene</t>
  </si>
  <si>
    <t>Triasulfuron</t>
  </si>
  <si>
    <t>Triazines mixture, unspecified</t>
  </si>
  <si>
    <t>Triazolam</t>
  </si>
  <si>
    <t>Triazophos</t>
  </si>
  <si>
    <t>Tribromoacetic acid</t>
  </si>
  <si>
    <t>Tribromomethane</t>
  </si>
  <si>
    <t>Tribufos</t>
  </si>
  <si>
    <t>Tributlytin</t>
  </si>
  <si>
    <t>Tributyl phosphate</t>
  </si>
  <si>
    <t>Tributylphosphine oxide</t>
  </si>
  <si>
    <t>Tributylstannylium</t>
  </si>
  <si>
    <t>Tributyltin chloride</t>
  </si>
  <si>
    <t>Tricalcium phosphate</t>
  </si>
  <si>
    <t>Tricamba</t>
  </si>
  <si>
    <t>Trichlorfon</t>
  </si>
  <si>
    <t>Trichloro-1,3-butadiene</t>
  </si>
  <si>
    <t>Trichloroacetic acid</t>
  </si>
  <si>
    <t>Trichloroacetonitrile</t>
  </si>
  <si>
    <t>Trichlorobenzene</t>
  </si>
  <si>
    <t>Trichlorobiphenyl</t>
  </si>
  <si>
    <t>Trichlorodimethylmethoxybenzene</t>
  </si>
  <si>
    <t>Trichloroethane</t>
  </si>
  <si>
    <t>Trichloroethylene</t>
  </si>
  <si>
    <t>Trichloronaphthalene</t>
  </si>
  <si>
    <t>Trichloronate</t>
  </si>
  <si>
    <t>Trichlorophenol</t>
  </si>
  <si>
    <t>Trichloropropane</t>
  </si>
  <si>
    <t>Trichloropropene sulfonic acid ethyl ester</t>
  </si>
  <si>
    <t>Trichlorosyringol</t>
  </si>
  <si>
    <t>Trichlorotrifluoroethane</t>
  </si>
  <si>
    <t>Triclocarban</t>
  </si>
  <si>
    <t>Triclocarban-13C6</t>
  </si>
  <si>
    <t>Triclopyr</t>
  </si>
  <si>
    <t>Triclosan</t>
  </si>
  <si>
    <t>Triclosan methyl ether</t>
  </si>
  <si>
    <t>Triclosan,C13H10Cl2O- derivative</t>
  </si>
  <si>
    <t>Triclosan-13C12</t>
  </si>
  <si>
    <t>Tricosane</t>
  </si>
  <si>
    <t>Tricyclazole</t>
  </si>
  <si>
    <t>Tridecane</t>
  </si>
  <si>
    <t>Tridecanoic acid</t>
  </si>
  <si>
    <t>Triethanolamine</t>
  </si>
  <si>
    <t>Triethyl citrate</t>
  </si>
  <si>
    <t>Triethylene glycol dimethyl ether</t>
  </si>
  <si>
    <t>Triethylene glycol monobutyl ether</t>
  </si>
  <si>
    <t>Trifloxystrobin</t>
  </si>
  <si>
    <t>Trifloxysulfuron-sodium</t>
  </si>
  <si>
    <t>Trifluralin</t>
  </si>
  <si>
    <t>Trihalomethanes</t>
  </si>
  <si>
    <t>Triisopropanolamine</t>
  </si>
  <si>
    <t>Triisopropyl orthoborate</t>
  </si>
  <si>
    <t>Triisopropylamine</t>
  </si>
  <si>
    <t>Trimethoprim</t>
  </si>
  <si>
    <t>Trimethoprim-13C3</t>
  </si>
  <si>
    <t>Trimethoprim/Sulfamethoxazole (unspecified mix)</t>
  </si>
  <si>
    <t>Trimethylbenzene</t>
  </si>
  <si>
    <t>Trimethylcyclohexene</t>
  </si>
  <si>
    <t>Trimethylnaphthalene</t>
  </si>
  <si>
    <t>Trimethylpyrazine</t>
  </si>
  <si>
    <t>Trimipramine maleate</t>
  </si>
  <si>
    <t>Trinexapac-Ethyl</t>
  </si>
  <si>
    <t>Trinitrotoluene</t>
  </si>
  <si>
    <t>Tripentyltin chloride</t>
  </si>
  <si>
    <t>Triphenyl phosphate</t>
  </si>
  <si>
    <t>Triphenylene</t>
  </si>
  <si>
    <t>Tripropyltin chloride</t>
  </si>
  <si>
    <t>Tris(1,3-dichloro-2-propyl)phosphate</t>
  </si>
  <si>
    <t>Tris(2-butoxyethyl) phosphate</t>
  </si>
  <si>
    <t>Tris(2-chloroethyl) phosphate</t>
  </si>
  <si>
    <t>Triticonazole</t>
  </si>
  <si>
    <t>Tritium</t>
  </si>
  <si>
    <t>Tritriacontane</t>
  </si>
  <si>
    <t>True color</t>
  </si>
  <si>
    <t>Tungsten</t>
  </si>
  <si>
    <t>Turbidity</t>
  </si>
  <si>
    <t>Turbidity severity (choice list)</t>
  </si>
  <si>
    <t>Tylosin</t>
  </si>
  <si>
    <t>Tyrothricin</t>
  </si>
  <si>
    <t>Undecane</t>
  </si>
  <si>
    <t>Undecane, tridecane, pentadecane mix</t>
  </si>
  <si>
    <t>Undecanoic acid</t>
  </si>
  <si>
    <t>Undercut Banks (%)</t>
  </si>
  <si>
    <t>Unknown Arsenic Species</t>
  </si>
  <si>
    <t>Uranium 238/234 ratio</t>
  </si>
  <si>
    <t>Uranium-234</t>
  </si>
  <si>
    <t>Uranium-234/235/238</t>
  </si>
  <si>
    <t>Uranium-235</t>
  </si>
  <si>
    <t>Uranium-236</t>
  </si>
  <si>
    <t>Uranium-238</t>
  </si>
  <si>
    <t>Urea</t>
  </si>
  <si>
    <t>USDA Soil Texture Classification</t>
  </si>
  <si>
    <t>UV 254</t>
  </si>
  <si>
    <t>UV Absorbance at 440 nm</t>
  </si>
  <si>
    <t>UV Absorption, relative conc. of organic constituents</t>
  </si>
  <si>
    <t>Vahlkampfia</t>
  </si>
  <si>
    <t>Vahlkampfia limax</t>
  </si>
  <si>
    <t>Valeric acid</t>
  </si>
  <si>
    <t>Valley Width Index</t>
  </si>
  <si>
    <t>Valsartan</t>
  </si>
  <si>
    <t>Vanadium</t>
  </si>
  <si>
    <t>Vannella</t>
  </si>
  <si>
    <t>Vannellidae</t>
  </si>
  <si>
    <t>Vegetation Density, Nudds Board Left</t>
  </si>
  <si>
    <t>Vegetation Density, Nudds Board Right</t>
  </si>
  <si>
    <t>Velocity - stream</t>
  </si>
  <si>
    <t>Velocity-discharge</t>
  </si>
  <si>
    <t>Venlafaxine</t>
  </si>
  <si>
    <t>Venlafaxine hydrochloride</t>
  </si>
  <si>
    <t>Venlafaxine-d6</t>
  </si>
  <si>
    <t>Verapamil</t>
  </si>
  <si>
    <t>Vermicasts</t>
  </si>
  <si>
    <t>Vernolate</t>
  </si>
  <si>
    <t>Verticillium lecanii</t>
  </si>
  <si>
    <t>Vibrio</t>
  </si>
  <si>
    <t>Vinclozolin</t>
  </si>
  <si>
    <t>Vinyl acetate</t>
  </si>
  <si>
    <t>Vinyl bromide</t>
  </si>
  <si>
    <t>Vinyl chloride</t>
  </si>
  <si>
    <t>Vinyltoluene</t>
  </si>
  <si>
    <t>Violaxanthin</t>
  </si>
  <si>
    <t>Virginiamycin</t>
  </si>
  <si>
    <t>Virus</t>
  </si>
  <si>
    <t>Volatile suspended solids</t>
  </si>
  <si>
    <t>Volume Storage</t>
  </si>
  <si>
    <t>Warfarin</t>
  </si>
  <si>
    <t>Warfarin-d5</t>
  </si>
  <si>
    <t>Waste well annulus pressure</t>
  </si>
  <si>
    <t>Waste well injection pressure</t>
  </si>
  <si>
    <t>Water appearance (text)</t>
  </si>
  <si>
    <t>Water Column Habitat Type (%)</t>
  </si>
  <si>
    <t>Water content of snow</t>
  </si>
  <si>
    <t>Water level (probe)</t>
  </si>
  <si>
    <t>Water level in relation to reference point</t>
  </si>
  <si>
    <t>Water level in well during pumping, MSL</t>
  </si>
  <si>
    <t>Water level in well, depth from a reference point</t>
  </si>
  <si>
    <t>Water level in well, MSL</t>
  </si>
  <si>
    <t>Water level reference point elevation</t>
  </si>
  <si>
    <t>Water Odor (choice list)</t>
  </si>
  <si>
    <t>Water Pressure</t>
  </si>
  <si>
    <t>Water Taste (choice list)</t>
  </si>
  <si>
    <t>Water usage</t>
  </si>
  <si>
    <t>Watercraft Observed</t>
  </si>
  <si>
    <t>Watershed, predominant surrounding land use</t>
  </si>
  <si>
    <t>Wave height</t>
  </si>
  <si>
    <t>Wave height (WMO code 1555) (choice list)</t>
  </si>
  <si>
    <t>Weak acids</t>
  </si>
  <si>
    <t>Weather comments (text)</t>
  </si>
  <si>
    <t>Weather condition (WMO code 4501) (choice list)</t>
  </si>
  <si>
    <t>Weather condition (WMO code 4677) (choice list)</t>
  </si>
  <si>
    <t>Weight</t>
  </si>
  <si>
    <t>Weight, volatile portion</t>
  </si>
  <si>
    <t>Well condition (choice) list</t>
  </si>
  <si>
    <t>Width</t>
  </si>
  <si>
    <t>Wind Condition</t>
  </si>
  <si>
    <t>Wind direction (direction from, expressed 0-360 deg)</t>
  </si>
  <si>
    <t>Wind force, Beaufort scale</t>
  </si>
  <si>
    <t>Wind Speed Severity (choice list)</t>
  </si>
  <si>
    <t>Wind velocity</t>
  </si>
  <si>
    <t>Withdrawal rate of ground water</t>
  </si>
  <si>
    <t>Wood class (choice list)</t>
  </si>
  <si>
    <t>Wood creosote</t>
  </si>
  <si>
    <t>Xanthacridinum</t>
  </si>
  <si>
    <t>Xylene</t>
  </si>
  <si>
    <t>Xylenes, m- &amp; p- Mix</t>
  </si>
  <si>
    <t>Yersinia</t>
  </si>
  <si>
    <t>Ytterbium</t>
  </si>
  <si>
    <t>Ytterbium-169</t>
  </si>
  <si>
    <t>Yttrium</t>
  </si>
  <si>
    <t>Yttrium-90</t>
  </si>
  <si>
    <t>Zeaxanthin</t>
  </si>
  <si>
    <t>Zidovudine</t>
  </si>
  <si>
    <t>Zidovudine-d3</t>
  </si>
  <si>
    <t>Zinc</t>
  </si>
  <si>
    <t>Zinc bacitracin</t>
  </si>
  <si>
    <t>Zinc dehydroabietylammonium 2-ethylhexanoate</t>
  </si>
  <si>
    <t>Zinc phosphide</t>
  </si>
  <si>
    <t>Zinc-65</t>
  </si>
  <si>
    <t>Zineb</t>
  </si>
  <si>
    <t>Ziram</t>
  </si>
  <si>
    <t>Zircon (Zr(SiO4))</t>
  </si>
  <si>
    <t>Zirconium</t>
  </si>
  <si>
    <t>Zirconium-95</t>
  </si>
  <si>
    <t>Zirconium/Niobium-95</t>
  </si>
  <si>
    <t>Zolpidem</t>
  </si>
  <si>
    <t>Zolpidem phenyl-4-carboxylic acid</t>
  </si>
  <si>
    <t>Zone of Influence</t>
  </si>
  <si>
    <t>Zooplankton</t>
  </si>
  <si>
    <t>Zooplankton Density</t>
  </si>
  <si>
    <t>Zooplankton Relative Density</t>
  </si>
  <si>
    <t>Sample Fraction Required?</t>
  </si>
  <si>
    <t>N/A</t>
  </si>
  <si>
    <t>Sample Fraction</t>
  </si>
  <si>
    <t>Valid Values - Search</t>
  </si>
  <si>
    <t xml:space="preserve">This tab contains multiple tables of listing the values that can be entered in particular columns in the query functions on the Search tab. </t>
  </si>
  <si>
    <t>Benzene Hexachloride, Alpha (BHC)</t>
  </si>
  <si>
    <t>Benzene Hexachloride, Beta (BHC)</t>
  </si>
  <si>
    <t>Benzene Hexachloride, Delta (BHC)</t>
  </si>
  <si>
    <t>Dichlorodifluoromethane</t>
  </si>
  <si>
    <t>Microcystin LA</t>
  </si>
  <si>
    <t>Microcystin RR</t>
  </si>
  <si>
    <t>Microcystin YR</t>
  </si>
  <si>
    <t>Fluorotrichloromethane</t>
  </si>
  <si>
    <t>Tetrachloroethene</t>
  </si>
  <si>
    <t>Trichloroethene (TCE)</t>
  </si>
  <si>
    <t>Lab Name</t>
  </si>
  <si>
    <t>Result Analytical Method, ID, and Context</t>
  </si>
  <si>
    <t>Endrin + cis-Nonachlor</t>
  </si>
  <si>
    <t>gamma-Chlordane + trans-Nonachlor</t>
  </si>
  <si>
    <t>Microcystin LF</t>
  </si>
  <si>
    <t>Microcystin LW</t>
  </si>
  <si>
    <t>2,2',4,4',5,5'-HXBDE</t>
  </si>
  <si>
    <t>PBDE-156/169</t>
  </si>
  <si>
    <t>BDE-205</t>
  </si>
  <si>
    <t>2,2',4,4'-Tetrabromodiphenyl ether</t>
  </si>
  <si>
    <t>2,4,4'-Tribromodiphenyl ether</t>
  </si>
  <si>
    <t>2,2',4,4',5-Pentabromodiphenyl ether</t>
  </si>
  <si>
    <t>PCB-101/113</t>
  </si>
  <si>
    <t>PCB-107/123</t>
  </si>
  <si>
    <t>PCB-131/133</t>
  </si>
  <si>
    <t>PCB-175/182</t>
  </si>
  <si>
    <t>PCB-41/72</t>
  </si>
  <si>
    <t>PCB-43/52</t>
  </si>
  <si>
    <t>PCB-58/67</t>
  </si>
  <si>
    <t>PCB-64/68</t>
  </si>
  <si>
    <t>PCB-74/76</t>
  </si>
  <si>
    <t>PCB-87/111/116/117</t>
  </si>
  <si>
    <t>PCB-95/121</t>
  </si>
  <si>
    <t>Total Kjeldahl Nitrogen</t>
  </si>
  <si>
    <t>Characteristic Search by CAS number</t>
  </si>
  <si>
    <t>CAS Number</t>
  </si>
  <si>
    <t>STORET ID</t>
  </si>
  <si>
    <t>54774-47-9</t>
  </si>
  <si>
    <t>959-98-8</t>
  </si>
  <si>
    <t>33213-65-9</t>
  </si>
  <si>
    <t>83-46-5</t>
  </si>
  <si>
    <t>91465-08-6</t>
  </si>
  <si>
    <t>39001-02-0</t>
  </si>
  <si>
    <t>3268-87-9</t>
  </si>
  <si>
    <t>67562-39-4</t>
  </si>
  <si>
    <t>35822-46-9</t>
  </si>
  <si>
    <t>55673-89-7</t>
  </si>
  <si>
    <t>70648-26-9</t>
  </si>
  <si>
    <t>39227-28-6</t>
  </si>
  <si>
    <t>57117-44-9</t>
  </si>
  <si>
    <t>57653-85-7</t>
  </si>
  <si>
    <t>19408-74-3</t>
  </si>
  <si>
    <t>57117-41-6</t>
  </si>
  <si>
    <t>40321-76-4</t>
  </si>
  <si>
    <t>95-94-3</t>
  </si>
  <si>
    <t>57-91-0</t>
  </si>
  <si>
    <t>832-69-9</t>
  </si>
  <si>
    <t>2381-21-7</t>
  </si>
  <si>
    <t>40186-72-9</t>
  </si>
  <si>
    <t>35694-08-7</t>
  </si>
  <si>
    <t>52663-79-3</t>
  </si>
  <si>
    <t>42740-50-1</t>
  </si>
  <si>
    <t>52663-78-2</t>
  </si>
  <si>
    <t>35065-30-6</t>
  </si>
  <si>
    <t>33091-17-7</t>
  </si>
  <si>
    <t>52663-71-5</t>
  </si>
  <si>
    <t>38380-07-3</t>
  </si>
  <si>
    <t>52663-77-1</t>
  </si>
  <si>
    <t>52663-75-9</t>
  </si>
  <si>
    <t>68194-17-2</t>
  </si>
  <si>
    <t>52663-74-8</t>
  </si>
  <si>
    <t>52663-73-7</t>
  </si>
  <si>
    <t>40186-71-8</t>
  </si>
  <si>
    <t>38411-25-5</t>
  </si>
  <si>
    <t>68194-16-1</t>
  </si>
  <si>
    <t>52663-70-4</t>
  </si>
  <si>
    <t>52663-66-8</t>
  </si>
  <si>
    <t>55215-18-4</t>
  </si>
  <si>
    <t>52663-65-7</t>
  </si>
  <si>
    <t>52663-62-4</t>
  </si>
  <si>
    <t>2136-99-4</t>
  </si>
  <si>
    <t>52663-67-9</t>
  </si>
  <si>
    <t>52663-64-6</t>
  </si>
  <si>
    <t>52744-13-5</t>
  </si>
  <si>
    <t>52704-70-8</t>
  </si>
  <si>
    <t>60145-20-2</t>
  </si>
  <si>
    <t>38411-22-2</t>
  </si>
  <si>
    <t>52663-60-2</t>
  </si>
  <si>
    <t>38444-93-8</t>
  </si>
  <si>
    <t>337513-72-1</t>
  </si>
  <si>
    <t>52663-76-0</t>
  </si>
  <si>
    <t>446255-26-1</t>
  </si>
  <si>
    <t>74472-52-9</t>
  </si>
  <si>
    <t>207122-16-5</t>
  </si>
  <si>
    <t>74472-47-2</t>
  </si>
  <si>
    <t>52663-69-1</t>
  </si>
  <si>
    <t>35694-06-5</t>
  </si>
  <si>
    <t>74472-48-3</t>
  </si>
  <si>
    <t>59291-64-4</t>
  </si>
  <si>
    <t>56030-56-9</t>
  </si>
  <si>
    <t>65510-45-4</t>
  </si>
  <si>
    <t>52712-05-7</t>
  </si>
  <si>
    <t>52663-68-0</t>
  </si>
  <si>
    <t>52712-04-6</t>
  </si>
  <si>
    <t>51908-16-8</t>
  </si>
  <si>
    <t>74472-49-4</t>
  </si>
  <si>
    <t>74487-85-7</t>
  </si>
  <si>
    <t>68194-15-0</t>
  </si>
  <si>
    <t>41411-61-4</t>
  </si>
  <si>
    <t>68194-14-9</t>
  </si>
  <si>
    <t>74472-41-6</t>
  </si>
  <si>
    <t>68194-13-8</t>
  </si>
  <si>
    <t>38380-04-0</t>
  </si>
  <si>
    <t>55312-69-1</t>
  </si>
  <si>
    <t>41464-51-1</t>
  </si>
  <si>
    <t>68194-07-0</t>
  </si>
  <si>
    <t>74472-40-5</t>
  </si>
  <si>
    <t>68194-08-1</t>
  </si>
  <si>
    <t>73575-57-2</t>
  </si>
  <si>
    <t>55215-17-3</t>
  </si>
  <si>
    <t>60233-25-2</t>
  </si>
  <si>
    <t>68194-05-8</t>
  </si>
  <si>
    <t>36559-22-5</t>
  </si>
  <si>
    <t>52663-63-5</t>
  </si>
  <si>
    <t>52663-61-3</t>
  </si>
  <si>
    <t>68194-09-2</t>
  </si>
  <si>
    <t>73575-55-0</t>
  </si>
  <si>
    <t>73575-56-1</t>
  </si>
  <si>
    <t>41464-39-5</t>
  </si>
  <si>
    <t>73575-54-9</t>
  </si>
  <si>
    <t>41464-47-5</t>
  </si>
  <si>
    <t>70362-45-7</t>
  </si>
  <si>
    <t>60145-22-4</t>
  </si>
  <si>
    <t>207122-15-4</t>
  </si>
  <si>
    <t>38380-01-7</t>
  </si>
  <si>
    <t>33979-03-2</t>
  </si>
  <si>
    <t>39485-83-1</t>
  </si>
  <si>
    <t>2437-79-8</t>
  </si>
  <si>
    <t>68194-06-9</t>
  </si>
  <si>
    <t>60145-21-3</t>
  </si>
  <si>
    <t>243982-82-3</t>
  </si>
  <si>
    <t>41464-40-8</t>
  </si>
  <si>
    <t>70362-47-9</t>
  </si>
  <si>
    <t>56558-16-8</t>
  </si>
  <si>
    <t>68194-04-7</t>
  </si>
  <si>
    <t>62796-65-0</t>
  </si>
  <si>
    <t>147217-75-2</t>
  </si>
  <si>
    <t>37680-66-3</t>
  </si>
  <si>
    <t>41464-41-9</t>
  </si>
  <si>
    <t>37680-65-2</t>
  </si>
  <si>
    <t>15968-05-5</t>
  </si>
  <si>
    <t>38444-73-4</t>
  </si>
  <si>
    <t>74472-53-0</t>
  </si>
  <si>
    <t>39635-31-9</t>
  </si>
  <si>
    <t>41411-64-7</t>
  </si>
  <si>
    <t>74472-50-7</t>
  </si>
  <si>
    <t>69782-90-7</t>
  </si>
  <si>
    <t>38380-08-4</t>
  </si>
  <si>
    <t>32598-14-4</t>
  </si>
  <si>
    <t>74472-51-8</t>
  </si>
  <si>
    <t>39635-35-3</t>
  </si>
  <si>
    <t>39635-34-2</t>
  </si>
  <si>
    <t>74472-43-8</t>
  </si>
  <si>
    <t>74472-45-0</t>
  </si>
  <si>
    <t>70362-41-3</t>
  </si>
  <si>
    <t>70424-69-0</t>
  </si>
  <si>
    <t>76842-07-4</t>
  </si>
  <si>
    <t>74472-35-8</t>
  </si>
  <si>
    <t>38380-03-9</t>
  </si>
  <si>
    <t>41464-43-1</t>
  </si>
  <si>
    <t>74338-24-2</t>
  </si>
  <si>
    <t>74472-46-1</t>
  </si>
  <si>
    <t>70424-67-8</t>
  </si>
  <si>
    <t>74472-33-6</t>
  </si>
  <si>
    <t>52663-72-6</t>
  </si>
  <si>
    <t>41411-63-6</t>
  </si>
  <si>
    <t>59291-65-5</t>
  </si>
  <si>
    <t>74472-37-0</t>
  </si>
  <si>
    <t>31508-00-6</t>
  </si>
  <si>
    <t>74472-38-1</t>
  </si>
  <si>
    <t>33025-41-1</t>
  </si>
  <si>
    <t>32598-10-0</t>
  </si>
  <si>
    <t>68194-12-7</t>
  </si>
  <si>
    <t>70424-70-3</t>
  </si>
  <si>
    <t>74472-39-2</t>
  </si>
  <si>
    <t>33284-53-6</t>
  </si>
  <si>
    <t>74472-34-7</t>
  </si>
  <si>
    <t>32598-11-1</t>
  </si>
  <si>
    <t>60851-34-5</t>
  </si>
  <si>
    <t>189084-62-6</t>
  </si>
  <si>
    <t>54230-22-7</t>
  </si>
  <si>
    <t>60233-24-1</t>
  </si>
  <si>
    <t>41464-46-4</t>
  </si>
  <si>
    <t>58-90-2</t>
  </si>
  <si>
    <t>57117-31-4</t>
  </si>
  <si>
    <t>38444-85-8</t>
  </si>
  <si>
    <t>55712-37-3</t>
  </si>
  <si>
    <t>74338-23-1</t>
  </si>
  <si>
    <t>935-95-5</t>
  </si>
  <si>
    <t>55720-44-0</t>
  </si>
  <si>
    <t>37680-68-5</t>
  </si>
  <si>
    <t>38444-81-4</t>
  </si>
  <si>
    <t>38444-76-7</t>
  </si>
  <si>
    <t>933-75-5</t>
  </si>
  <si>
    <t>51207-31-9</t>
  </si>
  <si>
    <t>1746-01-6</t>
  </si>
  <si>
    <t>1746-01-7</t>
  </si>
  <si>
    <t>7012-37-5</t>
  </si>
  <si>
    <t>93-76-5</t>
  </si>
  <si>
    <t>15862-07-4</t>
  </si>
  <si>
    <t>16606-02-3</t>
  </si>
  <si>
    <t>95-95-4</t>
  </si>
  <si>
    <t>155999-95-4</t>
  </si>
  <si>
    <t>35693-92-6</t>
  </si>
  <si>
    <t>88-06-2</t>
  </si>
  <si>
    <t>94-75-7</t>
  </si>
  <si>
    <t>94-82-6</t>
  </si>
  <si>
    <t>120-83-2</t>
  </si>
  <si>
    <t>105-67-9</t>
  </si>
  <si>
    <t>51-28-5</t>
  </si>
  <si>
    <t>121-14-2</t>
  </si>
  <si>
    <t>51930-04-2</t>
  </si>
  <si>
    <t>2008-58-4</t>
  </si>
  <si>
    <t>87-65-0</t>
  </si>
  <si>
    <t>606-20-2</t>
  </si>
  <si>
    <t>91-58-7</t>
  </si>
  <si>
    <t>107-87-9</t>
  </si>
  <si>
    <t>32774-16-6</t>
  </si>
  <si>
    <t>366791-32-4</t>
  </si>
  <si>
    <t>57465-28-8</t>
  </si>
  <si>
    <t>93703-48-1</t>
  </si>
  <si>
    <t>32598-13-3</t>
  </si>
  <si>
    <t>39635-33-1</t>
  </si>
  <si>
    <t>41464-48-6</t>
  </si>
  <si>
    <t>70362-49-1</t>
  </si>
  <si>
    <t>37680-69-6</t>
  </si>
  <si>
    <t>33284-52-5</t>
  </si>
  <si>
    <t>38444-87-0</t>
  </si>
  <si>
    <t>91-94-1</t>
  </si>
  <si>
    <t>70362-50-4</t>
  </si>
  <si>
    <t>38444-90-5</t>
  </si>
  <si>
    <t>53555-66-1</t>
  </si>
  <si>
    <t>38444-88-1</t>
  </si>
  <si>
    <t>51-36-5</t>
  </si>
  <si>
    <t>6876-00-2</t>
  </si>
  <si>
    <t>1570-65-6</t>
  </si>
  <si>
    <t>83-32-9</t>
  </si>
  <si>
    <t>208-96-8</t>
  </si>
  <si>
    <t>30560-19-1</t>
  </si>
  <si>
    <t>103-90-2</t>
  </si>
  <si>
    <t>135410-20-7</t>
  </si>
  <si>
    <t>34256-82-1</t>
  </si>
  <si>
    <t>50594-66-6</t>
  </si>
  <si>
    <t>15972-60-8</t>
  </si>
  <si>
    <t>309-00-2</t>
  </si>
  <si>
    <t>834-12-8</t>
  </si>
  <si>
    <t>2032-59-9</t>
  </si>
  <si>
    <t>1066-51-9</t>
  </si>
  <si>
    <t>1912-24-9</t>
  </si>
  <si>
    <t>2642-71-9</t>
  </si>
  <si>
    <t>103-33-3</t>
  </si>
  <si>
    <t>131860-33-8</t>
  </si>
  <si>
    <t>189084-61-5</t>
  </si>
  <si>
    <t>182346-21-0</t>
  </si>
  <si>
    <t>189084-66-0</t>
  </si>
  <si>
    <t>446254-96-2</t>
  </si>
  <si>
    <t>446255-19-2</t>
  </si>
  <si>
    <t>117948-63-7</t>
  </si>
  <si>
    <t>446255-30-7</t>
  </si>
  <si>
    <t>446255-39-6</t>
  </si>
  <si>
    <t>117964-21-3</t>
  </si>
  <si>
    <t>446255-50-1</t>
  </si>
  <si>
    <t>446255-54-5</t>
  </si>
  <si>
    <t>437701-79-6</t>
  </si>
  <si>
    <t>437701-78-5</t>
  </si>
  <si>
    <t>56-55-3</t>
  </si>
  <si>
    <t>71-43-2</t>
  </si>
  <si>
    <t>15687-27-1</t>
  </si>
  <si>
    <t>92-87-5</t>
  </si>
  <si>
    <t>205-99-2</t>
  </si>
  <si>
    <t>50-32-8</t>
  </si>
  <si>
    <t>191-24-2</t>
  </si>
  <si>
    <t>207-08-9</t>
  </si>
  <si>
    <t>52315-07-8</t>
  </si>
  <si>
    <t>82657-04-3</t>
  </si>
  <si>
    <t>111-91-1</t>
  </si>
  <si>
    <t>111-44-4</t>
  </si>
  <si>
    <t>39638-32-9</t>
  </si>
  <si>
    <t>314-40-9</t>
  </si>
  <si>
    <t>23184-66-9</t>
  </si>
  <si>
    <t>85-68-7</t>
  </si>
  <si>
    <t>2008-41-5</t>
  </si>
  <si>
    <t>2406-65-7</t>
  </si>
  <si>
    <t>58-08-2</t>
  </si>
  <si>
    <t>298-46-4</t>
  </si>
  <si>
    <t>63-25-2</t>
  </si>
  <si>
    <t>1563-66-2</t>
  </si>
  <si>
    <t>510-15-6</t>
  </si>
  <si>
    <t>2675-77-6</t>
  </si>
  <si>
    <t>1897-45-6</t>
  </si>
  <si>
    <t>101-21-3</t>
  </si>
  <si>
    <t>2921-88-2</t>
  </si>
  <si>
    <t>1861-32-1</t>
  </si>
  <si>
    <t>57-88-5</t>
  </si>
  <si>
    <t>218-01-9</t>
  </si>
  <si>
    <t>5103-71-9</t>
  </si>
  <si>
    <t>5103-73-1</t>
  </si>
  <si>
    <t>76-57-3</t>
  </si>
  <si>
    <t>360-68-9</t>
  </si>
  <si>
    <t>486-56-6</t>
  </si>
  <si>
    <t>21725-46-2</t>
  </si>
  <si>
    <t>1134-23-2</t>
  </si>
  <si>
    <t>143545-90-8</t>
  </si>
  <si>
    <t>1163-19-5</t>
  </si>
  <si>
    <t>2051-24-3</t>
  </si>
  <si>
    <t>52918-63-5</t>
  </si>
  <si>
    <t>3397-62-4</t>
  </si>
  <si>
    <t>103-23-1</t>
  </si>
  <si>
    <t>117-81-7</t>
  </si>
  <si>
    <t>333-41-5</t>
  </si>
  <si>
    <t>53-70-3</t>
  </si>
  <si>
    <t>132-64-9</t>
  </si>
  <si>
    <t>84-74-2</t>
  </si>
  <si>
    <t>1002-53-5</t>
  </si>
  <si>
    <t>1918-00-9</t>
  </si>
  <si>
    <t>1194-65-6</t>
  </si>
  <si>
    <t>120-36-5</t>
  </si>
  <si>
    <t>62-73-7</t>
  </si>
  <si>
    <t>60-57-1</t>
  </si>
  <si>
    <t>84-66-2</t>
  </si>
  <si>
    <t>56-53-1</t>
  </si>
  <si>
    <t>87674-68-8</t>
  </si>
  <si>
    <t>60-51-5</t>
  </si>
  <si>
    <t>131-11-3</t>
  </si>
  <si>
    <t>117-84-0</t>
  </si>
  <si>
    <t>88-85-7</t>
  </si>
  <si>
    <t>957-51-7</t>
  </si>
  <si>
    <t>330-54-1</t>
  </si>
  <si>
    <t>1031-07-8</t>
  </si>
  <si>
    <t>72-20-8</t>
  </si>
  <si>
    <t>7421-93-4</t>
  </si>
  <si>
    <t>53494-70-5</t>
  </si>
  <si>
    <t>66230-04-4</t>
  </si>
  <si>
    <t>50-28-2</t>
  </si>
  <si>
    <t>50-27-1</t>
  </si>
  <si>
    <t>53-16-7</t>
  </si>
  <si>
    <t>58-73-1</t>
  </si>
  <si>
    <t>57-63-6</t>
  </si>
  <si>
    <t>13194-48-4</t>
  </si>
  <si>
    <t>60-29-7</t>
  </si>
  <si>
    <t>2593-15-9</t>
  </si>
  <si>
    <t>470-82-6</t>
  </si>
  <si>
    <t>22224-92-6</t>
  </si>
  <si>
    <t>60168-88-9</t>
  </si>
  <si>
    <t>39515-41-8</t>
  </si>
  <si>
    <t>51630-58-1</t>
  </si>
  <si>
    <t>2164-17-2</t>
  </si>
  <si>
    <t>206-44-0</t>
  </si>
  <si>
    <t>86-73-7</t>
  </si>
  <si>
    <t>59756-60-4</t>
  </si>
  <si>
    <t>1071-83-6</t>
  </si>
  <si>
    <t>76-44-8</t>
  </si>
  <si>
    <t>1024-57-3</t>
  </si>
  <si>
    <t>36483-60-0</t>
  </si>
  <si>
    <t>118-74-1</t>
  </si>
  <si>
    <t>87-68-3</t>
  </si>
  <si>
    <t>77-47-4</t>
  </si>
  <si>
    <t>67-72-1</t>
  </si>
  <si>
    <t>51235-04-2</t>
  </si>
  <si>
    <t>81334-34-1</t>
  </si>
  <si>
    <t>138261-41-3</t>
  </si>
  <si>
    <t>193-39-5</t>
  </si>
  <si>
    <t>78-59-1</t>
  </si>
  <si>
    <t>58-89-9</t>
  </si>
  <si>
    <t>330-55-2</t>
  </si>
  <si>
    <t>121-75-5</t>
  </si>
  <si>
    <t>94-74-6</t>
  </si>
  <si>
    <t>93-65-2</t>
  </si>
  <si>
    <t>1490-04-6</t>
  </si>
  <si>
    <t>2032-65-7</t>
  </si>
  <si>
    <t>16752-77-5</t>
  </si>
  <si>
    <t>72-43-5</t>
  </si>
  <si>
    <t>78-93-3</t>
  </si>
  <si>
    <t>74-93-1</t>
  </si>
  <si>
    <t>950-35-6</t>
  </si>
  <si>
    <t>298-00-0</t>
  </si>
  <si>
    <t>51218-45-2</t>
  </si>
  <si>
    <t>21087-64-9</t>
  </si>
  <si>
    <t>74223-64-6</t>
  </si>
  <si>
    <t>7786-34-7</t>
  </si>
  <si>
    <t>315-18-4</t>
  </si>
  <si>
    <t>77238-39-2</t>
  </si>
  <si>
    <t>101043-37-2</t>
  </si>
  <si>
    <t>2385-85-5</t>
  </si>
  <si>
    <t>2212-67-1</t>
  </si>
  <si>
    <t>134-62-3</t>
  </si>
  <si>
    <t>113-48-4</t>
  </si>
  <si>
    <t>91-20-3</t>
  </si>
  <si>
    <t>15299-99-7</t>
  </si>
  <si>
    <t>555-37-3</t>
  </si>
  <si>
    <t>98-95-3</t>
  </si>
  <si>
    <t>55-18-5</t>
  </si>
  <si>
    <t>62-75-9</t>
  </si>
  <si>
    <t>924-16-3</t>
  </si>
  <si>
    <t>621-64-7</t>
  </si>
  <si>
    <t>86-30-6</t>
  </si>
  <si>
    <t>930-55-2</t>
  </si>
  <si>
    <t>63936-56-1</t>
  </si>
  <si>
    <t>27314-13-2</t>
  </si>
  <si>
    <t>53-19-0</t>
  </si>
  <si>
    <t>3424-82-6</t>
  </si>
  <si>
    <t>789-02-6</t>
  </si>
  <si>
    <t>95-57-8</t>
  </si>
  <si>
    <t>95-49-8</t>
  </si>
  <si>
    <t>95-48-7</t>
  </si>
  <si>
    <t>88-75-5</t>
  </si>
  <si>
    <t>23135-22-0</t>
  </si>
  <si>
    <t>27304-13-8</t>
  </si>
  <si>
    <t>42874-03-3</t>
  </si>
  <si>
    <t>72-54-8</t>
  </si>
  <si>
    <t>72-55-9</t>
  </si>
  <si>
    <t>50-29-3</t>
  </si>
  <si>
    <t>2050-47-7</t>
  </si>
  <si>
    <t>56-38-2</t>
  </si>
  <si>
    <t>101-55-3</t>
  </si>
  <si>
    <t>59-50-7</t>
  </si>
  <si>
    <t>7005-72-3</t>
  </si>
  <si>
    <t>1114-71-2</t>
  </si>
  <si>
    <t>40487-42-1</t>
  </si>
  <si>
    <t>608-93-5</t>
  </si>
  <si>
    <t>82-68-8</t>
  </si>
  <si>
    <t>87-86-5</t>
  </si>
  <si>
    <t>14797-73-0</t>
  </si>
  <si>
    <t>52645-53-1</t>
  </si>
  <si>
    <t>85-01-8</t>
  </si>
  <si>
    <t>108-95-2</t>
  </si>
  <si>
    <t>732-11-6</t>
  </si>
  <si>
    <t>100-02-7</t>
  </si>
  <si>
    <t>1610-18-0</t>
  </si>
  <si>
    <t>7287-19-6</t>
  </si>
  <si>
    <t>23950-58-5</t>
  </si>
  <si>
    <t>1918-16-7</t>
  </si>
  <si>
    <t>139-40-2</t>
  </si>
  <si>
    <t>60207-90-1</t>
  </si>
  <si>
    <t>114-26-1</t>
  </si>
  <si>
    <t>175013-18-0</t>
  </si>
  <si>
    <t>129630-19-9</t>
  </si>
  <si>
    <t>129-00-0</t>
  </si>
  <si>
    <t>95737-68-1</t>
  </si>
  <si>
    <t>35523-89-8</t>
  </si>
  <si>
    <t>759-94-4</t>
  </si>
  <si>
    <t>1982-49-6</t>
  </si>
  <si>
    <t>93-72-1</t>
  </si>
  <si>
    <t>122-34-9</t>
  </si>
  <si>
    <t>1014-70-6</t>
  </si>
  <si>
    <t>19466-47-8</t>
  </si>
  <si>
    <t>100-42-5</t>
  </si>
  <si>
    <t>723-46-6</t>
  </si>
  <si>
    <t>74222-97-2</t>
  </si>
  <si>
    <t>34014-18-1</t>
  </si>
  <si>
    <t>5902-51-2</t>
  </si>
  <si>
    <t>13071-79-9</t>
  </si>
  <si>
    <t>5915-41-3</t>
  </si>
  <si>
    <t>886-50-0</t>
  </si>
  <si>
    <t>1461-25-2</t>
  </si>
  <si>
    <t>22248-79-9</t>
  </si>
  <si>
    <t>109-99-9</t>
  </si>
  <si>
    <t>5103-74-2</t>
  </si>
  <si>
    <t>39765-80-5</t>
  </si>
  <si>
    <t>43121-43-3</t>
  </si>
  <si>
    <t>688-73-3</t>
  </si>
  <si>
    <t>55335-06-3</t>
  </si>
  <si>
    <t>3380-34-5</t>
  </si>
  <si>
    <t>41814-78-2</t>
  </si>
  <si>
    <t>1582-09-8</t>
  </si>
  <si>
    <t>13674-87-8</t>
  </si>
  <si>
    <t>115-96-8</t>
  </si>
  <si>
    <t>93413-69-5</t>
  </si>
  <si>
    <t>1929-77-7</t>
  </si>
  <si>
    <t>24959-67-9</t>
  </si>
  <si>
    <t>16887-00-6</t>
  </si>
  <si>
    <t>16984-48-8</t>
  </si>
  <si>
    <t>14797-55-8</t>
  </si>
  <si>
    <t>14797-65-0</t>
  </si>
  <si>
    <t>14808-79-8</t>
  </si>
  <si>
    <t>479-61-8</t>
  </si>
  <si>
    <t>68583-22-2</t>
  </si>
  <si>
    <t>603-17-8</t>
  </si>
  <si>
    <t>7664-41-7</t>
  </si>
  <si>
    <t>18540-29-9</t>
  </si>
  <si>
    <t>57-12-5</t>
  </si>
  <si>
    <t>66455-18-3</t>
  </si>
  <si>
    <t>14265-44-2</t>
  </si>
  <si>
    <t>59473-04-0</t>
  </si>
  <si>
    <t>7727-37-9</t>
  </si>
  <si>
    <t>7429-90-5</t>
  </si>
  <si>
    <t>7440-36-0</t>
  </si>
  <si>
    <t>7440-38-2</t>
  </si>
  <si>
    <t>7440-39-3</t>
  </si>
  <si>
    <t>7440-41-7</t>
  </si>
  <si>
    <t>7440-42-8</t>
  </si>
  <si>
    <t>7440-43-9</t>
  </si>
  <si>
    <t>7440-70-2</t>
  </si>
  <si>
    <t>7440-47-3</t>
  </si>
  <si>
    <t>7440-48-4</t>
  </si>
  <si>
    <t>7440-50-8</t>
  </si>
  <si>
    <t>7439-89-6</t>
  </si>
  <si>
    <t>7439-92-1</t>
  </si>
  <si>
    <t>7439-93-2</t>
  </si>
  <si>
    <t>7439-95-4</t>
  </si>
  <si>
    <t>7439-96-5</t>
  </si>
  <si>
    <t>7439-97-6</t>
  </si>
  <si>
    <t>7439-98-7</t>
  </si>
  <si>
    <t>7440-02-0</t>
  </si>
  <si>
    <t>7782-49-2</t>
  </si>
  <si>
    <t>7631-86-9</t>
  </si>
  <si>
    <t>7440-22-4</t>
  </si>
  <si>
    <t>7440-23-5</t>
  </si>
  <si>
    <t>7440-28-0</t>
  </si>
  <si>
    <t>7440-61-1</t>
  </si>
  <si>
    <t>7440-62-2</t>
  </si>
  <si>
    <t>7440-66-6</t>
  </si>
  <si>
    <t>7782-50-5</t>
  </si>
  <si>
    <t>630-20-6</t>
  </si>
  <si>
    <t>71-55-6</t>
  </si>
  <si>
    <t>79-34-5</t>
  </si>
  <si>
    <t>79-00-5</t>
  </si>
  <si>
    <t>75-34-3</t>
  </si>
  <si>
    <t>75-35-4</t>
  </si>
  <si>
    <t>563-58-6</t>
  </si>
  <si>
    <t>87-61-6</t>
  </si>
  <si>
    <t>96-18-4</t>
  </si>
  <si>
    <t>526-73-8</t>
  </si>
  <si>
    <t>120-82-1</t>
  </si>
  <si>
    <t>95-63-6</t>
  </si>
  <si>
    <t>96-12-8</t>
  </si>
  <si>
    <t>107-06-2</t>
  </si>
  <si>
    <t>78-87-5</t>
  </si>
  <si>
    <t>108-67-8</t>
  </si>
  <si>
    <t>142-28-9</t>
  </si>
  <si>
    <t>594-20-7</t>
  </si>
  <si>
    <t>110-75-8</t>
  </si>
  <si>
    <t>67-64-1</t>
  </si>
  <si>
    <t>107-02-8</t>
  </si>
  <si>
    <t>79-06-1</t>
  </si>
  <si>
    <t>107-13-1</t>
  </si>
  <si>
    <t>108-86-1</t>
  </si>
  <si>
    <t>75-15-0</t>
  </si>
  <si>
    <t>56-23-5</t>
  </si>
  <si>
    <t>108-90-7</t>
  </si>
  <si>
    <t>124-48-1</t>
  </si>
  <si>
    <t>75-00-3</t>
  </si>
  <si>
    <t>67-66-3</t>
  </si>
  <si>
    <t>74-87-3</t>
  </si>
  <si>
    <t>156-59-2</t>
  </si>
  <si>
    <t>10061-01-5</t>
  </si>
  <si>
    <t>98-82-8</t>
  </si>
  <si>
    <t>594-18-3</t>
  </si>
  <si>
    <t>74-95-3</t>
  </si>
  <si>
    <t>100-41-4</t>
  </si>
  <si>
    <t>106-93-4</t>
  </si>
  <si>
    <t>74-97-5</t>
  </si>
  <si>
    <t>179601-23-1</t>
  </si>
  <si>
    <t>74-83-9</t>
  </si>
  <si>
    <t>108-10-1</t>
  </si>
  <si>
    <t>1634-04-4</t>
  </si>
  <si>
    <t>75-09-2</t>
  </si>
  <si>
    <t>104-51-8</t>
  </si>
  <si>
    <t>103-65-1</t>
  </si>
  <si>
    <t>95-50-1</t>
  </si>
  <si>
    <t>95-47-6</t>
  </si>
  <si>
    <t>106-43-4</t>
  </si>
  <si>
    <t>99-87-6</t>
  </si>
  <si>
    <t>106-46-7</t>
  </si>
  <si>
    <t>135-98-8</t>
  </si>
  <si>
    <t>98-06-6</t>
  </si>
  <si>
    <t>108-88-3</t>
  </si>
  <si>
    <t>156-60-5</t>
  </si>
  <si>
    <t>10061-02-6</t>
  </si>
  <si>
    <t>75-25-2</t>
  </si>
  <si>
    <t>26523-64-8</t>
  </si>
  <si>
    <t>75-01-4</t>
  </si>
  <si>
    <t>1330-20-7</t>
  </si>
  <si>
    <t>54774-46-8</t>
  </si>
  <si>
    <t>54774-45-7</t>
  </si>
  <si>
    <t>89-78-1</t>
  </si>
  <si>
    <t>768-49-0</t>
  </si>
  <si>
    <t>637-59-2</t>
  </si>
  <si>
    <t>74630-52-7</t>
  </si>
  <si>
    <t>106-28-5</t>
  </si>
  <si>
    <t>16136-84-8</t>
  </si>
  <si>
    <t>71317-73-2</t>
  </si>
  <si>
    <t>122-09-8</t>
  </si>
  <si>
    <t>77521-29-0</t>
  </si>
  <si>
    <t>56534-02-2</t>
  </si>
  <si>
    <t>319-84-6</t>
  </si>
  <si>
    <t>98-83-9</t>
  </si>
  <si>
    <t>86-88-4</t>
  </si>
  <si>
    <t>622-42-4</t>
  </si>
  <si>
    <t>80-56-8</t>
  </si>
  <si>
    <t>98-55-5</t>
  </si>
  <si>
    <t>56534-03-3</t>
  </si>
  <si>
    <t>319-85-7</t>
  </si>
  <si>
    <t>319-86-8</t>
  </si>
  <si>
    <t>96-48-0</t>
  </si>
  <si>
    <t>56641-38-4</t>
  </si>
  <si>
    <t>54446-78-5</t>
  </si>
  <si>
    <t>3567-62-2</t>
  </si>
  <si>
    <t>60142-96-3</t>
  </si>
  <si>
    <t>2642-80-0</t>
  </si>
  <si>
    <t>918-00-3</t>
  </si>
  <si>
    <t>3922-27-8</t>
  </si>
  <si>
    <t>7789-89-1</t>
  </si>
  <si>
    <t>79-27-6</t>
  </si>
  <si>
    <t>74421-09-3</t>
  </si>
  <si>
    <t>4516-69-2</t>
  </si>
  <si>
    <t>941-60-6</t>
  </si>
  <si>
    <t>1078-04-2</t>
  </si>
  <si>
    <t>604-53-5</t>
  </si>
  <si>
    <t>78-99-9</t>
  </si>
  <si>
    <t>513-88-2</t>
  </si>
  <si>
    <t>534-15-6</t>
  </si>
  <si>
    <t>62338-30-1</t>
  </si>
  <si>
    <t>657-24-9</t>
  </si>
  <si>
    <t>1630-94-0</t>
  </si>
  <si>
    <t>4912-92-9</t>
  </si>
  <si>
    <t>629-36-7</t>
  </si>
  <si>
    <t>608-73-1</t>
  </si>
  <si>
    <t>5202-36-8</t>
  </si>
  <si>
    <t>107555-95-3</t>
  </si>
  <si>
    <t>3389-71-7</t>
  </si>
  <si>
    <t>110999-44-5</t>
  </si>
  <si>
    <t>634-66-2</t>
  </si>
  <si>
    <t>119-64-2</t>
  </si>
  <si>
    <t>488-23-3</t>
  </si>
  <si>
    <t>4466-77-7</t>
  </si>
  <si>
    <t>634-90-2</t>
  </si>
  <si>
    <t>527-53-7</t>
  </si>
  <si>
    <t>72918-21-9</t>
  </si>
  <si>
    <t>95-14-7</t>
  </si>
  <si>
    <t>95-93-2</t>
  </si>
  <si>
    <t>2815-58-9</t>
  </si>
  <si>
    <t>30436-55-6</t>
  </si>
  <si>
    <t>272-16-2</t>
  </si>
  <si>
    <t>2634-33-5</t>
  </si>
  <si>
    <t>112-26-5</t>
  </si>
  <si>
    <t>106-88-7</t>
  </si>
  <si>
    <t>2199-69-1</t>
  </si>
  <si>
    <t>616-21-7</t>
  </si>
  <si>
    <t>17060-07-0</t>
  </si>
  <si>
    <t>540-59-0</t>
  </si>
  <si>
    <t>563-54-2</t>
  </si>
  <si>
    <t>933-98-2</t>
  </si>
  <si>
    <t>934-80-5</t>
  </si>
  <si>
    <t>540-73-8</t>
  </si>
  <si>
    <t>573-98-8</t>
  </si>
  <si>
    <t>122-66-7</t>
  </si>
  <si>
    <t>286-28-2</t>
  </si>
  <si>
    <t>2327-99-3</t>
  </si>
  <si>
    <t>1222-05-5</t>
  </si>
  <si>
    <t>504-08-5</t>
  </si>
  <si>
    <t>108-70-3</t>
  </si>
  <si>
    <t>99-35-4</t>
  </si>
  <si>
    <t>106-99-0</t>
  </si>
  <si>
    <t>77-48-5</t>
  </si>
  <si>
    <t>96-23-1</t>
  </si>
  <si>
    <t>542-75-6</t>
  </si>
  <si>
    <t>874-41-9</t>
  </si>
  <si>
    <t>934-74-7</t>
  </si>
  <si>
    <t>4175-53-5</t>
  </si>
  <si>
    <t>575-41-7</t>
  </si>
  <si>
    <t>75321-20-9</t>
  </si>
  <si>
    <t>646-06-0</t>
  </si>
  <si>
    <t>13765-09-8</t>
  </si>
  <si>
    <t>637-88-7</t>
  </si>
  <si>
    <t>764-41-0</t>
  </si>
  <si>
    <t>821-10-3</t>
  </si>
  <si>
    <t>3855-82-1</t>
  </si>
  <si>
    <t>110-56-5</t>
  </si>
  <si>
    <t>540-36-3</t>
  </si>
  <si>
    <t>13076-29-4</t>
  </si>
  <si>
    <t>571-58-4</t>
  </si>
  <si>
    <t>123-91-1</t>
  </si>
  <si>
    <t>130-15-4</t>
  </si>
  <si>
    <t>571-61-9</t>
  </si>
  <si>
    <t>2245-38-7</t>
  </si>
  <si>
    <t>17059-48-2</t>
  </si>
  <si>
    <t>575-43-9</t>
  </si>
  <si>
    <t>442-66-0</t>
  </si>
  <si>
    <t>483-87-4</t>
  </si>
  <si>
    <t>611-59-6</t>
  </si>
  <si>
    <t>569-41-5</t>
  </si>
  <si>
    <t>7372-87-4</t>
  </si>
  <si>
    <t>81-84-5</t>
  </si>
  <si>
    <t>3937-56-2</t>
  </si>
  <si>
    <t>29331-92-8</t>
  </si>
  <si>
    <t>238-84-6</t>
  </si>
  <si>
    <t>243-17-4</t>
  </si>
  <si>
    <t>564-35-2</t>
  </si>
  <si>
    <t>52078-56-5</t>
  </si>
  <si>
    <t>366495-94-5</t>
  </si>
  <si>
    <t>651-55-8</t>
  </si>
  <si>
    <t>66789-03-5</t>
  </si>
  <si>
    <t>107-04-0</t>
  </si>
  <si>
    <t>16079-88-2</t>
  </si>
  <si>
    <t>109-65-9</t>
  </si>
  <si>
    <t>71-36-3</t>
  </si>
  <si>
    <t>106-98-9</t>
  </si>
  <si>
    <t>5131-66-8</t>
  </si>
  <si>
    <t>753-89-9</t>
  </si>
  <si>
    <t>82-44-0</t>
  </si>
  <si>
    <t>109-69-3</t>
  </si>
  <si>
    <t>930-66-5</t>
  </si>
  <si>
    <t>544-10-5</t>
  </si>
  <si>
    <t>90-13-1</t>
  </si>
  <si>
    <t>540-54-5</t>
  </si>
  <si>
    <t>335-77-3</t>
  </si>
  <si>
    <t>112-30-1</t>
  </si>
  <si>
    <t>112-53-8</t>
  </si>
  <si>
    <t>629-96-9</t>
  </si>
  <si>
    <t>1127-76-0</t>
  </si>
  <si>
    <t>1454-85-9</t>
  </si>
  <si>
    <t>375-92-8</t>
  </si>
  <si>
    <t>36653-82-4</t>
  </si>
  <si>
    <t>111-27-3</t>
  </si>
  <si>
    <t>26465-81-6</t>
  </si>
  <si>
    <t>205650-65-3</t>
  </si>
  <si>
    <t>53778-73-7</t>
  </si>
  <si>
    <t>3351-28-8</t>
  </si>
  <si>
    <t>1730-37-6</t>
  </si>
  <si>
    <t>767-58-8</t>
  </si>
  <si>
    <t>90-12-0</t>
  </si>
  <si>
    <t>38072-94-5</t>
  </si>
  <si>
    <t>134-32-7</t>
  </si>
  <si>
    <t>90-15-3</t>
  </si>
  <si>
    <t>5522-43-0</t>
  </si>
  <si>
    <t>112-88-9</t>
  </si>
  <si>
    <t>111-87-5</t>
  </si>
  <si>
    <t>71-41-0</t>
  </si>
  <si>
    <t>109-67-1</t>
  </si>
  <si>
    <t>437-38-7</t>
  </si>
  <si>
    <t>605-02-7</t>
  </si>
  <si>
    <t>71-23-8</t>
  </si>
  <si>
    <t>61949-76-6</t>
  </si>
  <si>
    <t>112-72-1</t>
  </si>
  <si>
    <t>1120-36-1</t>
  </si>
  <si>
    <t>615-22-5</t>
  </si>
  <si>
    <t>27986-36-3</t>
  </si>
  <si>
    <t>63387-28-0</t>
  </si>
  <si>
    <t>85446-17-9</t>
  </si>
  <si>
    <t>327185-13-7</t>
  </si>
  <si>
    <t>446255-42-1</t>
  </si>
  <si>
    <t>407606-59-1</t>
  </si>
  <si>
    <t>446255-46-5</t>
  </si>
  <si>
    <t>446255-21-6</t>
  </si>
  <si>
    <t>446255-20-5</t>
  </si>
  <si>
    <t>446255-22-7</t>
  </si>
  <si>
    <t>446255-23-8</t>
  </si>
  <si>
    <t>40186-70-7</t>
  </si>
  <si>
    <t>446254-88-2</t>
  </si>
  <si>
    <t>446254-87-1</t>
  </si>
  <si>
    <t>407606-61-5</t>
  </si>
  <si>
    <t>446254-90-6</t>
  </si>
  <si>
    <t>446254-89-3</t>
  </si>
  <si>
    <t>38380-05-1</t>
  </si>
  <si>
    <t>61798-70-7</t>
  </si>
  <si>
    <t>327185-11-5</t>
  </si>
  <si>
    <t>67797-09-5</t>
  </si>
  <si>
    <t>446255-24-9</t>
  </si>
  <si>
    <t>446254-91-7</t>
  </si>
  <si>
    <t>35694-04-3</t>
  </si>
  <si>
    <t>446255-25-0</t>
  </si>
  <si>
    <t>446254-93-9</t>
  </si>
  <si>
    <t>446254-92-8</t>
  </si>
  <si>
    <t>446254-51-9</t>
  </si>
  <si>
    <t>446254-94-0</t>
  </si>
  <si>
    <t>446254-52-0</t>
  </si>
  <si>
    <t>337513-77-6</t>
  </si>
  <si>
    <t>35065-29-3</t>
  </si>
  <si>
    <t>442690-45-1</t>
  </si>
  <si>
    <t>189084-67-1</t>
  </si>
  <si>
    <t>60145-23-5</t>
  </si>
  <si>
    <t>35065-28-2</t>
  </si>
  <si>
    <t>405237-86-7</t>
  </si>
  <si>
    <t>446255-28-3</t>
  </si>
  <si>
    <t>446254-97-3</t>
  </si>
  <si>
    <t>446255-02-3</t>
  </si>
  <si>
    <t>446255-27-2</t>
  </si>
  <si>
    <t>116995-32-5</t>
  </si>
  <si>
    <t>446254-99-5</t>
  </si>
  <si>
    <t>446254-98-4</t>
  </si>
  <si>
    <t>446255-00-1</t>
  </si>
  <si>
    <t>446255-03-4</t>
  </si>
  <si>
    <t>116995-33-6</t>
  </si>
  <si>
    <t>446255-04-5</t>
  </si>
  <si>
    <t>446254-54-2</t>
  </si>
  <si>
    <t>446254-53-1</t>
  </si>
  <si>
    <t>446254-57-5</t>
  </si>
  <si>
    <t>446254-64-4</t>
  </si>
  <si>
    <t>38380-02-8</t>
  </si>
  <si>
    <t>446255-01-2</t>
  </si>
  <si>
    <t>446254-56-4</t>
  </si>
  <si>
    <t>446254-55-3</t>
  </si>
  <si>
    <t>446254-58-6</t>
  </si>
  <si>
    <t>38463-82-0</t>
  </si>
  <si>
    <t>446254-18-8</t>
  </si>
  <si>
    <t>337513-68-5</t>
  </si>
  <si>
    <t>52663-59-9</t>
  </si>
  <si>
    <t>446255-06-7</t>
  </si>
  <si>
    <t>446254-59-7</t>
  </si>
  <si>
    <t>446255-07-8</t>
  </si>
  <si>
    <t>446254-61-1</t>
  </si>
  <si>
    <t>446254-62-2</t>
  </si>
  <si>
    <t>38379-99-6</t>
  </si>
  <si>
    <t>446254-20-2</t>
  </si>
  <si>
    <t>446254-19-9</t>
  </si>
  <si>
    <t>70362-46-8</t>
  </si>
  <si>
    <t>446254-63-3</t>
  </si>
  <si>
    <t>446254-22-4</t>
  </si>
  <si>
    <t>446254-21-3</t>
  </si>
  <si>
    <t>38444-78-9</t>
  </si>
  <si>
    <t>59080-40-9</t>
  </si>
  <si>
    <t>35065-27-1</t>
  </si>
  <si>
    <t>68631-49-2</t>
  </si>
  <si>
    <t>37680-73-2</t>
  </si>
  <si>
    <t>5566-34-7</t>
  </si>
  <si>
    <t>189084-57-9</t>
  </si>
  <si>
    <t>540-84-1</t>
  </si>
  <si>
    <t>35693-99-3</t>
  </si>
  <si>
    <t>2408-37-9</t>
  </si>
  <si>
    <t>119-91-5</t>
  </si>
  <si>
    <t>10222-01-2</t>
  </si>
  <si>
    <t>5293-97-0</t>
  </si>
  <si>
    <t>13029-08-8</t>
  </si>
  <si>
    <t>75-83-2</t>
  </si>
  <si>
    <t>590-73-8</t>
  </si>
  <si>
    <t>463-82-1</t>
  </si>
  <si>
    <t>7146-60-3</t>
  </si>
  <si>
    <t>446255-56-7</t>
  </si>
  <si>
    <t>83992-70-5</t>
  </si>
  <si>
    <t>74472-42-7</t>
  </si>
  <si>
    <t>373594-78-6</t>
  </si>
  <si>
    <t>69782-91-8</t>
  </si>
  <si>
    <t>41411-62-5</t>
  </si>
  <si>
    <t>74472-44-9</t>
  </si>
  <si>
    <t>70424-68-9</t>
  </si>
  <si>
    <t>39635-32-0</t>
  </si>
  <si>
    <t>74472-36-9</t>
  </si>
  <si>
    <t>68194-10-5</t>
  </si>
  <si>
    <t>41464-49-7</t>
  </si>
  <si>
    <t>38444-84-7</t>
  </si>
  <si>
    <t>60348-60-9</t>
  </si>
  <si>
    <t>65510-44-3</t>
  </si>
  <si>
    <t>56558-17-9</t>
  </si>
  <si>
    <t>18259-05-7</t>
  </si>
  <si>
    <t>68194-11-6</t>
  </si>
  <si>
    <t>56558-18-0</t>
  </si>
  <si>
    <t>634-83-3</t>
  </si>
  <si>
    <t>73575-52-7</t>
  </si>
  <si>
    <t>73575-53-8</t>
  </si>
  <si>
    <t>70362-48-0</t>
  </si>
  <si>
    <t>4901-51-3</t>
  </si>
  <si>
    <t>57117-43-8</t>
  </si>
  <si>
    <t>52663-58-8</t>
  </si>
  <si>
    <t>147217-77-4</t>
  </si>
  <si>
    <t>55702-46-0</t>
  </si>
  <si>
    <t>38444-86-9</t>
  </si>
  <si>
    <t>15950-66-0</t>
  </si>
  <si>
    <t>41464-42-0</t>
  </si>
  <si>
    <t>33284-54-7</t>
  </si>
  <si>
    <t>55702-45-9</t>
  </si>
  <si>
    <t>829-26-5</t>
  </si>
  <si>
    <t>600-05-5</t>
  </si>
  <si>
    <t>25569-80-6</t>
  </si>
  <si>
    <t>16605-91-7</t>
  </si>
  <si>
    <t>576-24-9</t>
  </si>
  <si>
    <t>78-88-6</t>
  </si>
  <si>
    <t>4166-46-5</t>
  </si>
  <si>
    <t>79-29-8</t>
  </si>
  <si>
    <t>581-40-8</t>
  </si>
  <si>
    <t>565-59-3</t>
  </si>
  <si>
    <t>32690-93-0</t>
  </si>
  <si>
    <t>189084-63-7</t>
  </si>
  <si>
    <t>32598-12-2</t>
  </si>
  <si>
    <t>25168-15-4</t>
  </si>
  <si>
    <t>93-78-7</t>
  </si>
  <si>
    <t>93-80-1</t>
  </si>
  <si>
    <t>29990-39-4</t>
  </si>
  <si>
    <t>528-90-5</t>
  </si>
  <si>
    <t>83694-71-7</t>
  </si>
  <si>
    <t>607-99-8</t>
  </si>
  <si>
    <t>118-79-6</t>
  </si>
  <si>
    <t>38444-77-8</t>
  </si>
  <si>
    <t>18708-70-8</t>
  </si>
  <si>
    <t>480-63-7</t>
  </si>
  <si>
    <t>527-60-6</t>
  </si>
  <si>
    <t>479-45-8</t>
  </si>
  <si>
    <t>732-26-3</t>
  </si>
  <si>
    <t>1929-73-3</t>
  </si>
  <si>
    <t>1928-43-4</t>
  </si>
  <si>
    <t>2008-39-1</t>
  </si>
  <si>
    <t>1713-15-1</t>
  </si>
  <si>
    <t>94-11-1</t>
  </si>
  <si>
    <t>94-79-1</t>
  </si>
  <si>
    <t>150907-52-1</t>
  </si>
  <si>
    <t>147217-71-8</t>
  </si>
  <si>
    <t>615-58-7</t>
  </si>
  <si>
    <t>34883-43-7</t>
  </si>
  <si>
    <t>33284-50-3</t>
  </si>
  <si>
    <t>611-06-3</t>
  </si>
  <si>
    <t>19719-28-9</t>
  </si>
  <si>
    <t>31317-18-7</t>
  </si>
  <si>
    <t>108-08-7</t>
  </si>
  <si>
    <t>95-80-7</t>
  </si>
  <si>
    <t>95-82-9</t>
  </si>
  <si>
    <t>34883-39-1</t>
  </si>
  <si>
    <t>583-78-8</t>
  </si>
  <si>
    <t>41239-48-9</t>
  </si>
  <si>
    <t>625-86-5</t>
  </si>
  <si>
    <t>638-02-8</t>
  </si>
  <si>
    <t>33146-45-1</t>
  </si>
  <si>
    <t>118-69-4</t>
  </si>
  <si>
    <t>579-66-8</t>
  </si>
  <si>
    <t>581-42-0</t>
  </si>
  <si>
    <t>350820-12-1</t>
  </si>
  <si>
    <t>17980-16-4</t>
  </si>
  <si>
    <t>609-93-8</t>
  </si>
  <si>
    <t>719-22-2</t>
  </si>
  <si>
    <t>128-37-0</t>
  </si>
  <si>
    <t>128-39-2</t>
  </si>
  <si>
    <t>582-16-1</t>
  </si>
  <si>
    <t>OP5EO</t>
  </si>
  <si>
    <t>OP4EO</t>
  </si>
  <si>
    <t>OP3EO</t>
  </si>
  <si>
    <t>2315-61-9</t>
  </si>
  <si>
    <t>2315-67-5</t>
  </si>
  <si>
    <t>53-96-3</t>
  </si>
  <si>
    <t>35572-78-2</t>
  </si>
  <si>
    <t>2941-78-8</t>
  </si>
  <si>
    <t>3017-95-6</t>
  </si>
  <si>
    <t>78-92-2</t>
  </si>
  <si>
    <t>85-70-1</t>
  </si>
  <si>
    <t>1674-30-2</t>
  </si>
  <si>
    <t>6190-65-4</t>
  </si>
  <si>
    <t>615-20-3</t>
  </si>
  <si>
    <t>2051-60-7</t>
  </si>
  <si>
    <t>1561-86-0</t>
  </si>
  <si>
    <t>107-07-3</t>
  </si>
  <si>
    <t>93951-84-9</t>
  </si>
  <si>
    <t>93951-73-6</t>
  </si>
  <si>
    <t>75-29-6</t>
  </si>
  <si>
    <t>76341-69-0</t>
  </si>
  <si>
    <t>1007-28-9</t>
  </si>
  <si>
    <t>822-67-3</t>
  </si>
  <si>
    <t>930-68-7</t>
  </si>
  <si>
    <t>1011-12-7</t>
  </si>
  <si>
    <t>693-54-9</t>
  </si>
  <si>
    <t>117320-30-6</t>
  </si>
  <si>
    <t>110-80-5</t>
  </si>
  <si>
    <t>94-96-2</t>
  </si>
  <si>
    <t>126-39-6</t>
  </si>
  <si>
    <t>4359-46-0</t>
  </si>
  <si>
    <t>149-57-5</t>
  </si>
  <si>
    <t>104-76-7</t>
  </si>
  <si>
    <t>1241-94-7</t>
  </si>
  <si>
    <t>939-27-5</t>
  </si>
  <si>
    <t>1758-88-9</t>
  </si>
  <si>
    <t>21571-34-6</t>
  </si>
  <si>
    <t>1526-17-6</t>
  </si>
  <si>
    <t>321-60-8</t>
  </si>
  <si>
    <t>110-43-0</t>
  </si>
  <si>
    <t>626-93-7</t>
  </si>
  <si>
    <t>591-78-6</t>
  </si>
  <si>
    <t>131-57-7</t>
  </si>
  <si>
    <t>2163-68-0</t>
  </si>
  <si>
    <t>109-86-4</t>
  </si>
  <si>
    <t>497-26-7</t>
  </si>
  <si>
    <t>149-31-5</t>
  </si>
  <si>
    <t>137-32-6</t>
  </si>
  <si>
    <t>56253-64-6</t>
  </si>
  <si>
    <t>75-85-4</t>
  </si>
  <si>
    <t>115-19-5</t>
  </si>
  <si>
    <t>565-67-3</t>
  </si>
  <si>
    <t>565-69-5</t>
  </si>
  <si>
    <t>7492-38-8</t>
  </si>
  <si>
    <t>99-55-8</t>
  </si>
  <si>
    <t>613-12-7</t>
  </si>
  <si>
    <t>96-17-3</t>
  </si>
  <si>
    <t>78-78-4</t>
  </si>
  <si>
    <t>583-60-8</t>
  </si>
  <si>
    <t>1120-72-5</t>
  </si>
  <si>
    <t>20928-02-3</t>
  </si>
  <si>
    <t>33543-31-6</t>
  </si>
  <si>
    <t>1430-97-3</t>
  </si>
  <si>
    <t>534-22-5</t>
  </si>
  <si>
    <t>591-76-4</t>
  </si>
  <si>
    <t>91-57-6</t>
  </si>
  <si>
    <t>7297-45-2</t>
  </si>
  <si>
    <t>107-83-5</t>
  </si>
  <si>
    <t>2531-84-2</t>
  </si>
  <si>
    <t>109-06-8</t>
  </si>
  <si>
    <t>91-59-8</t>
  </si>
  <si>
    <t>117-27-1</t>
  </si>
  <si>
    <t>81-20-9</t>
  </si>
  <si>
    <t>79-46-9</t>
  </si>
  <si>
    <t>6032-29-7</t>
  </si>
  <si>
    <t>109-68-2</t>
  </si>
  <si>
    <t>617-94-7</t>
  </si>
  <si>
    <t>4537-13-7</t>
  </si>
  <si>
    <t>2719-61-1</t>
  </si>
  <si>
    <t>90-43-7</t>
  </si>
  <si>
    <t>4534-59-2</t>
  </si>
  <si>
    <t>4534-53-6</t>
  </si>
  <si>
    <t>4536-88-3</t>
  </si>
  <si>
    <t>535-75-1</t>
  </si>
  <si>
    <t>675-20-7</t>
  </si>
  <si>
    <t>107-18-6</t>
  </si>
  <si>
    <t>1689-78-7</t>
  </si>
  <si>
    <t>527-72-0</t>
  </si>
  <si>
    <t>27757-85-3</t>
  </si>
  <si>
    <t>147217-80-9</t>
  </si>
  <si>
    <t>6903-63-5</t>
  </si>
  <si>
    <t>7094-34-0</t>
  </si>
  <si>
    <t>2050-67-1</t>
  </si>
  <si>
    <t>119-90-4</t>
  </si>
  <si>
    <t>624-95-3</t>
  </si>
  <si>
    <t>119-93-7</t>
  </si>
  <si>
    <t>563-16-6</t>
  </si>
  <si>
    <t>147217-81-0</t>
  </si>
  <si>
    <t>56961-20-7</t>
  </si>
  <si>
    <t>6842-62-2</t>
  </si>
  <si>
    <t>189084-59-1</t>
  </si>
  <si>
    <t>95-76-1</t>
  </si>
  <si>
    <t>2974-90-5</t>
  </si>
  <si>
    <t>2974-92-7</t>
  </si>
  <si>
    <t>95-77-2</t>
  </si>
  <si>
    <t>102-36-3</t>
  </si>
  <si>
    <t>619-04-5</t>
  </si>
  <si>
    <t>583-48-2</t>
  </si>
  <si>
    <t>95-65-8</t>
  </si>
  <si>
    <t>34883-41-5</t>
  </si>
  <si>
    <t>591-35-5</t>
  </si>
  <si>
    <t>108-68-9</t>
  </si>
  <si>
    <t>618-87-1</t>
  </si>
  <si>
    <t>1576-67-6</t>
  </si>
  <si>
    <t>190379-82-9</t>
  </si>
  <si>
    <t>95-74-9</t>
  </si>
  <si>
    <t>35242-17-2</t>
  </si>
  <si>
    <t>2051-61-8</t>
  </si>
  <si>
    <t>4771-80-6</t>
  </si>
  <si>
    <t>394-41-2</t>
  </si>
  <si>
    <t>16655-82-6</t>
  </si>
  <si>
    <t>123-51-3</t>
  </si>
  <si>
    <t>6072-57-7</t>
  </si>
  <si>
    <t>565-61-7</t>
  </si>
  <si>
    <t>643-93-6</t>
  </si>
  <si>
    <t>56-49-5</t>
  </si>
  <si>
    <t>589-34-4</t>
  </si>
  <si>
    <t>83-34-1</t>
  </si>
  <si>
    <t>96-14-0</t>
  </si>
  <si>
    <t>832-71-3</t>
  </si>
  <si>
    <t>83-40-9</t>
  </si>
  <si>
    <t>892-21-7</t>
  </si>
  <si>
    <t>597-49-9</t>
  </si>
  <si>
    <t>4621-36-7</t>
  </si>
  <si>
    <t>4534-58-1</t>
  </si>
  <si>
    <t>4534-52-5</t>
  </si>
  <si>
    <t>4536-87-2</t>
  </si>
  <si>
    <t>88-30-2</t>
  </si>
  <si>
    <t>72-44-6</t>
  </si>
  <si>
    <t>93952-19-3</t>
  </si>
  <si>
    <t>10386-84-2</t>
  </si>
  <si>
    <t>3457-46-3</t>
  </si>
  <si>
    <t>2050-68-2</t>
  </si>
  <si>
    <t>766-15-4</t>
  </si>
  <si>
    <t>80-05-7</t>
  </si>
  <si>
    <t>101-14-4</t>
  </si>
  <si>
    <t>2668-24-8</t>
  </si>
  <si>
    <t>3428-24-8</t>
  </si>
  <si>
    <t>35659-69-9</t>
  </si>
  <si>
    <t>1207-12-1</t>
  </si>
  <si>
    <t>1685-82-1</t>
  </si>
  <si>
    <t>534-52-1</t>
  </si>
  <si>
    <t>6682-71-9</t>
  </si>
  <si>
    <t>19406-51-0</t>
  </si>
  <si>
    <t>92-67-1</t>
  </si>
  <si>
    <t>63-05-8</t>
  </si>
  <si>
    <t>672-99-1</t>
  </si>
  <si>
    <t>1570-64-5</t>
  </si>
  <si>
    <t>88-04-0</t>
  </si>
  <si>
    <t>2051-62-9</t>
  </si>
  <si>
    <t>2444-89-5</t>
  </si>
  <si>
    <t>60-11-7</t>
  </si>
  <si>
    <t>158018-53-2</t>
  </si>
  <si>
    <t>7518-17-4</t>
  </si>
  <si>
    <t>42786-06-1</t>
  </si>
  <si>
    <t>2896-60-8</t>
  </si>
  <si>
    <t>394-33-2</t>
  </si>
  <si>
    <t>446-72-0</t>
  </si>
  <si>
    <t>491-80-5</t>
  </si>
  <si>
    <t>203-64-5</t>
  </si>
  <si>
    <t>123-42-2</t>
  </si>
  <si>
    <t>1072-47-5</t>
  </si>
  <si>
    <t>108-11-2</t>
  </si>
  <si>
    <t>4461-48-7</t>
  </si>
  <si>
    <t>119-32-4</t>
  </si>
  <si>
    <t>3351-30-2</t>
  </si>
  <si>
    <t>2847-72-5</t>
  </si>
  <si>
    <t>824-22-6</t>
  </si>
  <si>
    <t>190780-66-6</t>
  </si>
  <si>
    <t>92-93-3</t>
  </si>
  <si>
    <t>625-31-0</t>
  </si>
  <si>
    <t>1821-12-1</t>
  </si>
  <si>
    <t>2719-64-4</t>
  </si>
  <si>
    <t>939-23-1</t>
  </si>
  <si>
    <t>4534-57-0</t>
  </si>
  <si>
    <t>4534-51-4</t>
  </si>
  <si>
    <t>4536-86-1</t>
  </si>
  <si>
    <t>1718-51-0</t>
  </si>
  <si>
    <t>85668-76-4</t>
  </si>
  <si>
    <t>139493-40-6</t>
  </si>
  <si>
    <t>120067-83-6</t>
  </si>
  <si>
    <t>7600-50-2</t>
  </si>
  <si>
    <t>3697-24-3</t>
  </si>
  <si>
    <t>874-35-1</t>
  </si>
  <si>
    <t>602-87-9</t>
  </si>
  <si>
    <t>6635-20-7</t>
  </si>
  <si>
    <t>2719-63-3</t>
  </si>
  <si>
    <t>4534-56-9</t>
  </si>
  <si>
    <t>4534-50-3</t>
  </si>
  <si>
    <t>4537-15-9</t>
  </si>
  <si>
    <t>136-85-6</t>
  </si>
  <si>
    <t>1506-02-1</t>
  </si>
  <si>
    <t>2784-73-8</t>
  </si>
  <si>
    <t>2719-62-2</t>
  </si>
  <si>
    <t>4534-55-8</t>
  </si>
  <si>
    <t>4534-49-0</t>
  </si>
  <si>
    <t>4537-14-8</t>
  </si>
  <si>
    <t>57-97-6</t>
  </si>
  <si>
    <t>139079-39-3</t>
  </si>
  <si>
    <t>63041-77-0</t>
  </si>
  <si>
    <t>4534-54-7</t>
  </si>
  <si>
    <t>781-43-1</t>
  </si>
  <si>
    <t>2091-29-4</t>
  </si>
  <si>
    <t>779-02-2</t>
  </si>
  <si>
    <t>2788-23-0</t>
  </si>
  <si>
    <t>5090-41-5</t>
  </si>
  <si>
    <t>5557-31-3</t>
  </si>
  <si>
    <t>47117-16-8</t>
  </si>
  <si>
    <t>37517-30-9</t>
  </si>
  <si>
    <t>15067-26-2</t>
  </si>
  <si>
    <t>93951-97-4</t>
  </si>
  <si>
    <t>57960-19-7</t>
  </si>
  <si>
    <t>33665-90-6</t>
  </si>
  <si>
    <t>75-07-0</t>
  </si>
  <si>
    <t>107-89-1</t>
  </si>
  <si>
    <t>60-35-5</t>
  </si>
  <si>
    <t>137-58-6</t>
  </si>
  <si>
    <t>64-19-7</t>
  </si>
  <si>
    <t>NP1EC</t>
  </si>
  <si>
    <t>NP2EC</t>
  </si>
  <si>
    <t>NP3EC</t>
  </si>
  <si>
    <t>NP4EC</t>
  </si>
  <si>
    <t>822-23-1</t>
  </si>
  <si>
    <t>75-05-8</t>
  </si>
  <si>
    <t>98-86-2</t>
  </si>
  <si>
    <t>498-02-2</t>
  </si>
  <si>
    <t>74-86-2</t>
  </si>
  <si>
    <t>135158-54-2</t>
  </si>
  <si>
    <t>62476-59-9</t>
  </si>
  <si>
    <t>260-94-6</t>
  </si>
  <si>
    <t>14331-83-0</t>
  </si>
  <si>
    <t>56-65-5</t>
  </si>
  <si>
    <t>1402-68-2</t>
  </si>
  <si>
    <t>21145-77-7</t>
  </si>
  <si>
    <t>142363-53-9</t>
  </si>
  <si>
    <t>1219798-60-3</t>
  </si>
  <si>
    <t>116-06-3</t>
  </si>
  <si>
    <t>1646-88-4</t>
  </si>
  <si>
    <t>1646-87-3</t>
  </si>
  <si>
    <t>9001-78-9</t>
  </si>
  <si>
    <t>584-79-2</t>
  </si>
  <si>
    <t>107-05-1</t>
  </si>
  <si>
    <t>57-06-7</t>
  </si>
  <si>
    <t>850-52-2</t>
  </si>
  <si>
    <t>115-44-6</t>
  </si>
  <si>
    <t>12587-46-1</t>
  </si>
  <si>
    <t>28981-97-7</t>
  </si>
  <si>
    <t>125229-61-0</t>
  </si>
  <si>
    <t>10043-01-3</t>
  </si>
  <si>
    <t>14596-10-2</t>
  </si>
  <si>
    <t>37517-28-5</t>
  </si>
  <si>
    <t>858956-08-8</t>
  </si>
  <si>
    <t>150114-71-9</t>
  </si>
  <si>
    <t>50-48-6</t>
  </si>
  <si>
    <t>64520-05-4</t>
  </si>
  <si>
    <t>203645-63-0</t>
  </si>
  <si>
    <t>61-82-5</t>
  </si>
  <si>
    <t>88150-42-9</t>
  </si>
  <si>
    <t>14798-03-9</t>
  </si>
  <si>
    <t>12124-97-9</t>
  </si>
  <si>
    <t>12125-01-8</t>
  </si>
  <si>
    <t>1336-21-6</t>
  </si>
  <si>
    <t>7790-98-9</t>
  </si>
  <si>
    <t>131-74-8</t>
  </si>
  <si>
    <t>7773-06-0</t>
  </si>
  <si>
    <t>12172-73-5</t>
  </si>
  <si>
    <t>61336-70-7</t>
  </si>
  <si>
    <t>300-62-9</t>
  </si>
  <si>
    <t>69-53-4</t>
  </si>
  <si>
    <t>51264-14-3</t>
  </si>
  <si>
    <t>538-68-1</t>
  </si>
  <si>
    <t>494-52-0</t>
  </si>
  <si>
    <t>438-22-2</t>
  </si>
  <si>
    <t>67034-85-9</t>
  </si>
  <si>
    <t>53-41-8</t>
  </si>
  <si>
    <t>4496-85-9</t>
  </si>
  <si>
    <t>101-05-3</t>
  </si>
  <si>
    <t>62-53-3</t>
  </si>
  <si>
    <t>8007-70-3</t>
  </si>
  <si>
    <t>100-66-3</t>
  </si>
  <si>
    <t>120-12-7</t>
  </si>
  <si>
    <t>1719-06-8</t>
  </si>
  <si>
    <t>84-65-1</t>
  </si>
  <si>
    <t>28300-74-5</t>
  </si>
  <si>
    <t>14683-10-4</t>
  </si>
  <si>
    <t>14234-35-6</t>
  </si>
  <si>
    <t>1397-94-0</t>
  </si>
  <si>
    <t>37321-09-8</t>
  </si>
  <si>
    <t>28013-11-8</t>
  </si>
  <si>
    <t>7440-37-1</t>
  </si>
  <si>
    <t>129722-12-9</t>
  </si>
  <si>
    <t>12767-79-2</t>
  </si>
  <si>
    <t>12674-11-2</t>
  </si>
  <si>
    <t>147601-87-4</t>
  </si>
  <si>
    <t>151820-27-8</t>
  </si>
  <si>
    <t>11104-28-2</t>
  </si>
  <si>
    <t>37234-40-5</t>
  </si>
  <si>
    <t>11141-16-5</t>
  </si>
  <si>
    <t>71328-89-7</t>
  </si>
  <si>
    <t>53469-21-9</t>
  </si>
  <si>
    <t>12672-29-6</t>
  </si>
  <si>
    <t>165245-51-2</t>
  </si>
  <si>
    <t>89577-78-6</t>
  </si>
  <si>
    <t>11097-69-1</t>
  </si>
  <si>
    <t>11096-82-5</t>
  </si>
  <si>
    <t>37324-23-5</t>
  </si>
  <si>
    <t>11100-14-4</t>
  </si>
  <si>
    <t>12642-23-8</t>
  </si>
  <si>
    <t>11126-42-4</t>
  </si>
  <si>
    <t>22541-54-4</t>
  </si>
  <si>
    <t>17428-41-0</t>
  </si>
  <si>
    <t>7784-36-3</t>
  </si>
  <si>
    <t>12044-50-7</t>
  </si>
  <si>
    <t>1303-28-2</t>
  </si>
  <si>
    <t>1332-21-4</t>
  </si>
  <si>
    <t>68131-74-8</t>
  </si>
  <si>
    <t>29122-68-7</t>
  </si>
  <si>
    <t>134523-03-8</t>
  </si>
  <si>
    <t>1610-17-9</t>
  </si>
  <si>
    <t>163165-75-1</t>
  </si>
  <si>
    <t>446-86-6</t>
  </si>
  <si>
    <t>1346600-71-2</t>
  </si>
  <si>
    <t>14343-69-2</t>
  </si>
  <si>
    <t>86-50-0</t>
  </si>
  <si>
    <t>83905-01-5</t>
  </si>
  <si>
    <t>275-51-4</t>
  </si>
  <si>
    <t>68038-71-1</t>
  </si>
  <si>
    <t>1405-87-4</t>
  </si>
  <si>
    <t>101-27-9</t>
  </si>
  <si>
    <t>13462-86-7</t>
  </si>
  <si>
    <t>13981-41-4</t>
  </si>
  <si>
    <t>14798-08-4</t>
  </si>
  <si>
    <t>51452-87-0</t>
  </si>
  <si>
    <t>446254-14-4</t>
  </si>
  <si>
    <t>147217-72-9</t>
  </si>
  <si>
    <t>337513-66-3</t>
  </si>
  <si>
    <t>46438-88-4</t>
  </si>
  <si>
    <t>147217-74-1</t>
  </si>
  <si>
    <t>407606-55-7</t>
  </si>
  <si>
    <t>147217-73-0</t>
  </si>
  <si>
    <t>147217-76-3</t>
  </si>
  <si>
    <t>337513-67-4</t>
  </si>
  <si>
    <t>446254-15-5</t>
  </si>
  <si>
    <t>446254-16-6</t>
  </si>
  <si>
    <t>218304-36-0</t>
  </si>
  <si>
    <t>337513-75-4</t>
  </si>
  <si>
    <t>337513-53-8</t>
  </si>
  <si>
    <t>337513-56-1</t>
  </si>
  <si>
    <t>65075-08-3</t>
  </si>
  <si>
    <t>147217-78-5</t>
  </si>
  <si>
    <t>446254-17-7</t>
  </si>
  <si>
    <t>147217-79-6</t>
  </si>
  <si>
    <t>337513-54-9</t>
  </si>
  <si>
    <t>407606-57-9</t>
  </si>
  <si>
    <t>337513-55-0</t>
  </si>
  <si>
    <t>446254-23-5</t>
  </si>
  <si>
    <t>446254-24-6</t>
  </si>
  <si>
    <t>446254-25-7</t>
  </si>
  <si>
    <t>446254-26-8</t>
  </si>
  <si>
    <t>446254-27-9</t>
  </si>
  <si>
    <t>446254-28-0</t>
  </si>
  <si>
    <t>337513-82-3</t>
  </si>
  <si>
    <t>446254-29-1</t>
  </si>
  <si>
    <t>446254-30-4</t>
  </si>
  <si>
    <t>446254-31-5</t>
  </si>
  <si>
    <t>446254-32-6</t>
  </si>
  <si>
    <t>446254-33-7</t>
  </si>
  <si>
    <t>446254-34-8</t>
  </si>
  <si>
    <t>446254-35-9</t>
  </si>
  <si>
    <t>446254-36-0</t>
  </si>
  <si>
    <t>446254-37-1</t>
  </si>
  <si>
    <t>446254-38-2</t>
  </si>
  <si>
    <t>327185-09-1</t>
  </si>
  <si>
    <t>446254-39-3</t>
  </si>
  <si>
    <t>446254-40-6</t>
  </si>
  <si>
    <t>446254-41-7</t>
  </si>
  <si>
    <t>446254-42-8</t>
  </si>
  <si>
    <t>446254-43-9</t>
  </si>
  <si>
    <t>446254-45-1</t>
  </si>
  <si>
    <t>103173-66-6</t>
  </si>
  <si>
    <t>446254-50-8</t>
  </si>
  <si>
    <t>446254-60-0</t>
  </si>
  <si>
    <t>446254-65-5</t>
  </si>
  <si>
    <t>446254-66-6</t>
  </si>
  <si>
    <t>446254-67-7</t>
  </si>
  <si>
    <t>446254-68-8</t>
  </si>
  <si>
    <t>446254-69-9</t>
  </si>
  <si>
    <t>446254-70-2</t>
  </si>
  <si>
    <t>446254-71-3</t>
  </si>
  <si>
    <t>446254-72-4</t>
  </si>
  <si>
    <t>446254-73-5</t>
  </si>
  <si>
    <t>446254-74-6</t>
  </si>
  <si>
    <t>446254-75-7</t>
  </si>
  <si>
    <t>446254-76-8</t>
  </si>
  <si>
    <t>446254-77-9</t>
  </si>
  <si>
    <t>446254-78-0</t>
  </si>
  <si>
    <t>446254-79-1</t>
  </si>
  <si>
    <t>446254-81-5</t>
  </si>
  <si>
    <t>446254-82-6</t>
  </si>
  <si>
    <t>446254-83-7</t>
  </si>
  <si>
    <t>446254-84-8</t>
  </si>
  <si>
    <t>446254-85-9</t>
  </si>
  <si>
    <t>446254-86-0</t>
  </si>
  <si>
    <t>446254-95-1</t>
  </si>
  <si>
    <t>446255-05-6</t>
  </si>
  <si>
    <t>35854-94-5</t>
  </si>
  <si>
    <t>405237-85-6</t>
  </si>
  <si>
    <t>446255-08-9</t>
  </si>
  <si>
    <t>446255-09-0</t>
  </si>
  <si>
    <t>446255-10-3</t>
  </si>
  <si>
    <t>446255-11-4</t>
  </si>
  <si>
    <t>446255-12-5</t>
  </si>
  <si>
    <t>446255-13-6</t>
  </si>
  <si>
    <t>446255-14-7</t>
  </si>
  <si>
    <t>446255-15-8</t>
  </si>
  <si>
    <t>446255-16-9</t>
  </si>
  <si>
    <t>189084-58-0</t>
  </si>
  <si>
    <t>446255-17-0</t>
  </si>
  <si>
    <t>53551-87-4</t>
  </si>
  <si>
    <t>446255-18-1</t>
  </si>
  <si>
    <t>259087-35-9</t>
  </si>
  <si>
    <t>407578-53-4</t>
  </si>
  <si>
    <t>446255-34-1</t>
  </si>
  <si>
    <t>446255-38-5</t>
  </si>
  <si>
    <t>446255-43-2</t>
  </si>
  <si>
    <t>22781-23-3</t>
  </si>
  <si>
    <t>22961-82-6</t>
  </si>
  <si>
    <t>1861-40-1</t>
  </si>
  <si>
    <t>17804-35-2</t>
  </si>
  <si>
    <t>83055-99-6</t>
  </si>
  <si>
    <t>741-58-2</t>
  </si>
  <si>
    <t>25057-89-0</t>
  </si>
  <si>
    <t>1302-78-9</t>
  </si>
  <si>
    <t>98-87-3</t>
  </si>
  <si>
    <t>100-52-7</t>
  </si>
  <si>
    <t>18268-69-4</t>
  </si>
  <si>
    <t>18268-76-3</t>
  </si>
  <si>
    <t>620-23-5</t>
  </si>
  <si>
    <t>10238-21-8</t>
  </si>
  <si>
    <t>2400-00-2</t>
  </si>
  <si>
    <t>84852-53-9</t>
  </si>
  <si>
    <t>37853-59-1</t>
  </si>
  <si>
    <t>5436-43-1</t>
  </si>
  <si>
    <t>87-82-1</t>
  </si>
  <si>
    <t>85-22-3</t>
  </si>
  <si>
    <t>182677-28-7</t>
  </si>
  <si>
    <t>182677-30-1</t>
  </si>
  <si>
    <t>243982-83-4</t>
  </si>
  <si>
    <t>446254-80-4</t>
  </si>
  <si>
    <t>417727-71-0</t>
  </si>
  <si>
    <t>446254-48-4</t>
  </si>
  <si>
    <t>189084-64-8</t>
  </si>
  <si>
    <t>189084-60-4</t>
  </si>
  <si>
    <t>4920-99-4</t>
  </si>
  <si>
    <t>41318-75-6</t>
  </si>
  <si>
    <t>68608-80-0</t>
  </si>
  <si>
    <t>1081-77-2</t>
  </si>
  <si>
    <t>189084-65-9</t>
  </si>
  <si>
    <t>1022-22-6</t>
  </si>
  <si>
    <t>140-29-4</t>
  </si>
  <si>
    <t>25837-05-2</t>
  </si>
  <si>
    <t>51-63-8</t>
  </si>
  <si>
    <t>60-12-8</t>
  </si>
  <si>
    <t>154-41-6</t>
  </si>
  <si>
    <t>90-82-4</t>
  </si>
  <si>
    <t>143701-75-1</t>
  </si>
  <si>
    <t>68-35-9</t>
  </si>
  <si>
    <t>68411-30-3</t>
  </si>
  <si>
    <t>1718-53-2</t>
  </si>
  <si>
    <t>93951-98-5</t>
  </si>
  <si>
    <t>205440-82-0</t>
  </si>
  <si>
    <t>93951-66-7</t>
  </si>
  <si>
    <t>63466-71-7</t>
  </si>
  <si>
    <t>239-35-0</t>
  </si>
  <si>
    <t>243-46-9</t>
  </si>
  <si>
    <t>95-15-8</t>
  </si>
  <si>
    <t>230-17-1</t>
  </si>
  <si>
    <t>205-12-9</t>
  </si>
  <si>
    <t>192-97-2</t>
  </si>
  <si>
    <t>205-82-3</t>
  </si>
  <si>
    <t>56832-73-6</t>
  </si>
  <si>
    <t>61089-87-0</t>
  </si>
  <si>
    <t>271-89-6</t>
  </si>
  <si>
    <t>65-85-0</t>
  </si>
  <si>
    <t>100-47-0</t>
  </si>
  <si>
    <t>119-61-9</t>
  </si>
  <si>
    <t>95-16-9</t>
  </si>
  <si>
    <t>98-08-8</t>
  </si>
  <si>
    <t>98-88-4</t>
  </si>
  <si>
    <t>519-09-5</t>
  </si>
  <si>
    <t>115732-68-8</t>
  </si>
  <si>
    <t>205446-21-5</t>
  </si>
  <si>
    <t>5411-22-3</t>
  </si>
  <si>
    <t>86-13-5</t>
  </si>
  <si>
    <t>100-51-6</t>
  </si>
  <si>
    <t>100-44-7</t>
  </si>
  <si>
    <t>539-30-0</t>
  </si>
  <si>
    <t>13966-02-4</t>
  </si>
  <si>
    <t>12587-47-2</t>
  </si>
  <si>
    <t>378-44-9</t>
  </si>
  <si>
    <t>41859-67-0</t>
  </si>
  <si>
    <t>1541-20-4</t>
  </si>
  <si>
    <t>103-29-7</t>
  </si>
  <si>
    <t>71-52-3</t>
  </si>
  <si>
    <t>7787-20-4</t>
  </si>
  <si>
    <t>149877-41-8</t>
  </si>
  <si>
    <t>92-52-4</t>
  </si>
  <si>
    <t>1486-01-7</t>
  </si>
  <si>
    <t>108-60-1</t>
  </si>
  <si>
    <t>110-98-5</t>
  </si>
  <si>
    <t>66903-23-9</t>
  </si>
  <si>
    <t>101-76-8</t>
  </si>
  <si>
    <t>542-88-1</t>
  </si>
  <si>
    <t>7440-69-9</t>
  </si>
  <si>
    <t>15229-37-5</t>
  </si>
  <si>
    <t>14913-49-6</t>
  </si>
  <si>
    <t>14733-03-0</t>
  </si>
  <si>
    <t>96210-87-6</t>
  </si>
  <si>
    <t>86588-58-1</t>
  </si>
  <si>
    <t>80-09-1</t>
  </si>
  <si>
    <t>2079-00-7</t>
  </si>
  <si>
    <t>11113-50-1</t>
  </si>
  <si>
    <t>188425-85-6</t>
  </si>
  <si>
    <t>84852-15-3</t>
  </si>
  <si>
    <t>28772-56-7</t>
  </si>
  <si>
    <t>15541-45-4</t>
  </si>
  <si>
    <t>21912-49-2</t>
  </si>
  <si>
    <t>7726-95-6</t>
  </si>
  <si>
    <t>13863-41-7</t>
  </si>
  <si>
    <t>79-08-3</t>
  </si>
  <si>
    <t>5589-96-8</t>
  </si>
  <si>
    <t>83463-62-1</t>
  </si>
  <si>
    <t>34970-00-8</t>
  </si>
  <si>
    <t>71133-14-7</t>
  </si>
  <si>
    <t>74-96-4</t>
  </si>
  <si>
    <t>3401-47-6</t>
  </si>
  <si>
    <t>1689-84-5</t>
  </si>
  <si>
    <t>117-26-0</t>
  </si>
  <si>
    <t>8027-00-7</t>
  </si>
  <si>
    <t>53152-21-9</t>
  </si>
  <si>
    <t>34911-55-2</t>
  </si>
  <si>
    <t>55-98-1</t>
  </si>
  <si>
    <t>116653-28-2</t>
  </si>
  <si>
    <t>77-26-9</t>
  </si>
  <si>
    <t>106-97-8</t>
  </si>
  <si>
    <t>110-61-2</t>
  </si>
  <si>
    <t>25167-67-3</t>
  </si>
  <si>
    <t>33629-47-9</t>
  </si>
  <si>
    <t>85-69-8</t>
  </si>
  <si>
    <t>136-60-7</t>
  </si>
  <si>
    <t>123-95-5</t>
  </si>
  <si>
    <t>109-73-9</t>
  </si>
  <si>
    <t>25013-16-5</t>
  </si>
  <si>
    <t>68411-44-9</t>
  </si>
  <si>
    <t>94-26-8</t>
  </si>
  <si>
    <t>1118-46-3</t>
  </si>
  <si>
    <t>123-72-8</t>
  </si>
  <si>
    <t>107-92-6</t>
  </si>
  <si>
    <t>93924-41-5</t>
  </si>
  <si>
    <t>70592-80-2</t>
  </si>
  <si>
    <t>93924-44-8</t>
  </si>
  <si>
    <t>93924-47-1</t>
  </si>
  <si>
    <t>93924-49-3</t>
  </si>
  <si>
    <t>93924-52-8</t>
  </si>
  <si>
    <t>26914-17-0</t>
  </si>
  <si>
    <t>93924-54-0</t>
  </si>
  <si>
    <t>93924-56-2</t>
  </si>
  <si>
    <t>93924-38-0</t>
  </si>
  <si>
    <t>75-60-5</t>
  </si>
  <si>
    <t>78072-66-9</t>
  </si>
  <si>
    <t>471-35-1</t>
  </si>
  <si>
    <t>1305-62-0</t>
  </si>
  <si>
    <t>1305-78-8</t>
  </si>
  <si>
    <t>7778-18-9</t>
  </si>
  <si>
    <t>10101-41-4</t>
  </si>
  <si>
    <t>13966-05-7</t>
  </si>
  <si>
    <t>76-22-2</t>
  </si>
  <si>
    <t>13956-29-1</t>
  </si>
  <si>
    <t>521-35-7</t>
  </si>
  <si>
    <t>105-60-2</t>
  </si>
  <si>
    <t>133-06-2</t>
  </si>
  <si>
    <t>36507-30-9</t>
  </si>
  <si>
    <t>132183-78-9</t>
  </si>
  <si>
    <t>86-74-8</t>
  </si>
  <si>
    <t>10605-21-7</t>
  </si>
  <si>
    <t>1007459-98-4</t>
  </si>
  <si>
    <t>7440-44-0</t>
  </si>
  <si>
    <t>124-38-9</t>
  </si>
  <si>
    <t>630-08-0</t>
  </si>
  <si>
    <t>14762-74-4</t>
  </si>
  <si>
    <t>14762-75-5</t>
  </si>
  <si>
    <t>3812-32-6</t>
  </si>
  <si>
    <t>786-19-6</t>
  </si>
  <si>
    <t>953-17-3</t>
  </si>
  <si>
    <t>5234-68-4</t>
  </si>
  <si>
    <t>128639-02-1</t>
  </si>
  <si>
    <t>78-44-4</t>
  </si>
  <si>
    <t>154-93-8</t>
  </si>
  <si>
    <t>120-80-9</t>
  </si>
  <si>
    <t>63527-52-6</t>
  </si>
  <si>
    <t>35607-66-0</t>
  </si>
  <si>
    <t>73384-59-5</t>
  </si>
  <si>
    <t>169590-42-5</t>
  </si>
  <si>
    <t>153-61-7</t>
  </si>
  <si>
    <t>7440-45-1</t>
  </si>
  <si>
    <t>13967-74-3</t>
  </si>
  <si>
    <t>14762-78-8</t>
  </si>
  <si>
    <t>7440-46-2</t>
  </si>
  <si>
    <t>13967-70-9</t>
  </si>
  <si>
    <t>14234-29-8</t>
  </si>
  <si>
    <t>10045-97-3</t>
  </si>
  <si>
    <t>75-69-4</t>
  </si>
  <si>
    <t>76-13-1</t>
  </si>
  <si>
    <t>354-58-5</t>
  </si>
  <si>
    <t>76-14-2</t>
  </si>
  <si>
    <t>75-71-8</t>
  </si>
  <si>
    <t>75-87-6</t>
  </si>
  <si>
    <t>302-17-0</t>
  </si>
  <si>
    <t>133-90-4</t>
  </si>
  <si>
    <t>7286-84-2</t>
  </si>
  <si>
    <t>10599-90-3</t>
  </si>
  <si>
    <t>56-75-7</t>
  </si>
  <si>
    <t>500008-45-7</t>
  </si>
  <si>
    <t>14866-68-3</t>
  </si>
  <si>
    <t>103-17-3</t>
  </si>
  <si>
    <t>57-74-9</t>
  </si>
  <si>
    <t>12789-03-6</t>
  </si>
  <si>
    <t>143-50-0</t>
  </si>
  <si>
    <t>3734-48-3</t>
  </si>
  <si>
    <t>58-25-3</t>
  </si>
  <si>
    <t>438-41-5</t>
  </si>
  <si>
    <t>6164-98-3</t>
  </si>
  <si>
    <t>80-33-1</t>
  </si>
  <si>
    <t>470-90-6</t>
  </si>
  <si>
    <t>90982-32-4</t>
  </si>
  <si>
    <t>70776-03-3</t>
  </si>
  <si>
    <t>10049-04-4</t>
  </si>
  <si>
    <t>14998-27-7</t>
  </si>
  <si>
    <t>107-20-0</t>
  </si>
  <si>
    <t>79-11-8</t>
  </si>
  <si>
    <t>107-14-2</t>
  </si>
  <si>
    <t>27134-26-5</t>
  </si>
  <si>
    <t>3114-55-4</t>
  </si>
  <si>
    <t>107-30-2</t>
  </si>
  <si>
    <t>25586-43-0</t>
  </si>
  <si>
    <t>25167-93-5</t>
  </si>
  <si>
    <t>25167-80-0</t>
  </si>
  <si>
    <t>1406-65-1</t>
  </si>
  <si>
    <t>519-62-0</t>
  </si>
  <si>
    <t>11003-45-5</t>
  </si>
  <si>
    <t>76-06-2</t>
  </si>
  <si>
    <t>126-99-8</t>
  </si>
  <si>
    <t>25168-05-2</t>
  </si>
  <si>
    <t>79-38-9</t>
  </si>
  <si>
    <t>1982-47-4</t>
  </si>
  <si>
    <t>132-22-9</t>
  </si>
  <si>
    <t>5598-15-2</t>
  </si>
  <si>
    <t>5598-13-0</t>
  </si>
  <si>
    <t>64902-72-3</t>
  </si>
  <si>
    <t>57-62-5</t>
  </si>
  <si>
    <t>2136-79-0</t>
  </si>
  <si>
    <t>887-54-7</t>
  </si>
  <si>
    <t>500-28-7</t>
  </si>
  <si>
    <t>83199-47-7</t>
  </si>
  <si>
    <t>16065-83-1</t>
  </si>
  <si>
    <t>14392-02-0</t>
  </si>
  <si>
    <t>1719-03-5</t>
  </si>
  <si>
    <t>12001-29-5</t>
  </si>
  <si>
    <t>132207-32-0</t>
  </si>
  <si>
    <t>51481-61-9</t>
  </si>
  <si>
    <t>1185237-29-9</t>
  </si>
  <si>
    <t>25402-06-6</t>
  </si>
  <si>
    <t>121-20-0</t>
  </si>
  <si>
    <t>621-82-9</t>
  </si>
  <si>
    <t>85721-33-1</t>
  </si>
  <si>
    <t>27203-92-5</t>
  </si>
  <si>
    <t>930-18-7</t>
  </si>
  <si>
    <t>2532-58-3</t>
  </si>
  <si>
    <t>51422-75-4</t>
  </si>
  <si>
    <t>16536-57-5</t>
  </si>
  <si>
    <t>590-18-1</t>
  </si>
  <si>
    <t>627-20-3</t>
  </si>
  <si>
    <t>767-99-7</t>
  </si>
  <si>
    <t>2939-80-2</t>
  </si>
  <si>
    <t>59729-33-8</t>
  </si>
  <si>
    <t>81103-11-9</t>
  </si>
  <si>
    <t>37148-27-9</t>
  </si>
  <si>
    <t>105956-97-6</t>
  </si>
  <si>
    <t>22316-47-8</t>
  </si>
  <si>
    <t>105511-96-4</t>
  </si>
  <si>
    <t>81777-89-1</t>
  </si>
  <si>
    <t>1622-61-3</t>
  </si>
  <si>
    <t>4205-91-8</t>
  </si>
  <si>
    <t>67151-02-4</t>
  </si>
  <si>
    <t>1420-04-8</t>
  </si>
  <si>
    <t>144457-28-3</t>
  </si>
  <si>
    <t>1702-17-6</t>
  </si>
  <si>
    <t>210880-92-5</t>
  </si>
  <si>
    <t>23593-75-1</t>
  </si>
  <si>
    <t>1185076-41-8</t>
  </si>
  <si>
    <t>61-72-3</t>
  </si>
  <si>
    <t>125612-26-2</t>
  </si>
  <si>
    <t>13981-50-5</t>
  </si>
  <si>
    <t>13981-38-9</t>
  </si>
  <si>
    <t>10198-40-0</t>
  </si>
  <si>
    <t>529-38-4</t>
  </si>
  <si>
    <t>136765-30-5</t>
  </si>
  <si>
    <t>50-36-2</t>
  </si>
  <si>
    <t>53-21-4</t>
  </si>
  <si>
    <t>65266-73-1</t>
  </si>
  <si>
    <t>1007844-34-9</t>
  </si>
  <si>
    <t>64-86-8</t>
  </si>
  <si>
    <t>63767-51-1</t>
  </si>
  <si>
    <t>68961-35-3</t>
  </si>
  <si>
    <t>7758-99-8</t>
  </si>
  <si>
    <t>191-07-1</t>
  </si>
  <si>
    <t>110952-70-0</t>
  </si>
  <si>
    <t>56-72-4</t>
  </si>
  <si>
    <t>479-13-0</t>
  </si>
  <si>
    <t>8001-58-9</t>
  </si>
  <si>
    <t>1319-77-3</t>
  </si>
  <si>
    <t>12001-28-4</t>
  </si>
  <si>
    <t>7700-17-6</t>
  </si>
  <si>
    <t>15757-87-6</t>
  </si>
  <si>
    <t>13981-15-2</t>
  </si>
  <si>
    <t>15621-76-8</t>
  </si>
  <si>
    <t>420-05-3</t>
  </si>
  <si>
    <t>506-77-4</t>
  </si>
  <si>
    <t>97-11-0</t>
  </si>
  <si>
    <t>294-62-2</t>
  </si>
  <si>
    <t>110-82-7</t>
  </si>
  <si>
    <t>98-89-5</t>
  </si>
  <si>
    <t>108-93-0</t>
  </si>
  <si>
    <t>108-94-1</t>
  </si>
  <si>
    <t>110-83-8</t>
  </si>
  <si>
    <t>108-91-8</t>
  </si>
  <si>
    <t>121-82-4</t>
  </si>
  <si>
    <t>27208-37-3</t>
  </si>
  <si>
    <t>287-92-3</t>
  </si>
  <si>
    <t>50-18-0</t>
  </si>
  <si>
    <t>173547-45-0</t>
  </si>
  <si>
    <t>873-49-4</t>
  </si>
  <si>
    <t>2691-41-0</t>
  </si>
  <si>
    <t>25155-15-1</t>
  </si>
  <si>
    <t>22936-86-3</t>
  </si>
  <si>
    <t>94361-06-5</t>
  </si>
  <si>
    <t>64280-14-4</t>
  </si>
  <si>
    <t>486-66-8</t>
  </si>
  <si>
    <t>75-99-0</t>
  </si>
  <si>
    <t>20830-81-3</t>
  </si>
  <si>
    <t>42534-61-2</t>
  </si>
  <si>
    <t>434-90-2</t>
  </si>
  <si>
    <t>91-17-8</t>
  </si>
  <si>
    <t>541-02-6</t>
  </si>
  <si>
    <t>124-18-5</t>
  </si>
  <si>
    <t>334-48-5</t>
  </si>
  <si>
    <t>104-72-3</t>
  </si>
  <si>
    <t>27381-15-3</t>
  </si>
  <si>
    <t>1219799-37-7</t>
  </si>
  <si>
    <t>1740-19-8</t>
  </si>
  <si>
    <t>1446-61-3</t>
  </si>
  <si>
    <t>2026-24-6</t>
  </si>
  <si>
    <t>1008531-60-9</t>
  </si>
  <si>
    <t>67035-22-7</t>
  </si>
  <si>
    <t>127-33-3</t>
  </si>
  <si>
    <t>8065-48-3</t>
  </si>
  <si>
    <t>8022-00-2</t>
  </si>
  <si>
    <t>298-03-3</t>
  </si>
  <si>
    <t>126-75-0</t>
  </si>
  <si>
    <t>50-47-5</t>
  </si>
  <si>
    <t>13684-56-5</t>
  </si>
  <si>
    <t>144025-14-9</t>
  </si>
  <si>
    <t>84903-78-6</t>
  </si>
  <si>
    <t>23576-24-1</t>
  </si>
  <si>
    <t>93413-62-8</t>
  </si>
  <si>
    <t>54024-22-5</t>
  </si>
  <si>
    <t>50-02-2</t>
  </si>
  <si>
    <t>125-69-9</t>
  </si>
  <si>
    <t>797-64-8</t>
  </si>
  <si>
    <t>526-95-4</t>
  </si>
  <si>
    <t>14906-97-9</t>
  </si>
  <si>
    <t>53404-27-6</t>
  </si>
  <si>
    <t>2303-16-4</t>
  </si>
  <si>
    <t>131-17-9</t>
  </si>
  <si>
    <t>117-96-4</t>
  </si>
  <si>
    <t>439-14-5</t>
  </si>
  <si>
    <t>65854-76-4</t>
  </si>
  <si>
    <t>100155-47-3</t>
  </si>
  <si>
    <t>962-58-3</t>
  </si>
  <si>
    <t>215-58-7</t>
  </si>
  <si>
    <t>226-36-8</t>
  </si>
  <si>
    <t>224-42-0</t>
  </si>
  <si>
    <t>13250-98-1</t>
  </si>
  <si>
    <t>189-64-0</t>
  </si>
  <si>
    <t>205-97-0</t>
  </si>
  <si>
    <t>132-65-0</t>
  </si>
  <si>
    <t>7372-88-5</t>
  </si>
  <si>
    <t>33262-29-2</t>
  </si>
  <si>
    <t>103-49-1</t>
  </si>
  <si>
    <t>631-64-1</t>
  </si>
  <si>
    <t>3252-43-5</t>
  </si>
  <si>
    <t>5278-95-5</t>
  </si>
  <si>
    <t>73506-94-2</t>
  </si>
  <si>
    <t>1868-53-7</t>
  </si>
  <si>
    <t>2917-73-9</t>
  </si>
  <si>
    <t>1770-80-5</t>
  </si>
  <si>
    <t>1962-75-0</t>
  </si>
  <si>
    <t>683-18-1</t>
  </si>
  <si>
    <t>2463-84-5</t>
  </si>
  <si>
    <t>97-17-6</t>
  </si>
  <si>
    <t>117-80-6</t>
  </si>
  <si>
    <t>99-30-9</t>
  </si>
  <si>
    <t>79-43-6</t>
  </si>
  <si>
    <t>3018-12-0</t>
  </si>
  <si>
    <t>7572-29-4</t>
  </si>
  <si>
    <t>54518-15-9</t>
  </si>
  <si>
    <t>25321-22-6</t>
  </si>
  <si>
    <t>25512-42-9</t>
  </si>
  <si>
    <t>353-58-2</t>
  </si>
  <si>
    <t>75-27-4</t>
  </si>
  <si>
    <t>26761-81-9</t>
  </si>
  <si>
    <t>11069-19-5</t>
  </si>
  <si>
    <t>74313-10-3</t>
  </si>
  <si>
    <t>1300-21-6</t>
  </si>
  <si>
    <t>25323-30-2</t>
  </si>
  <si>
    <t>594-04-7</t>
  </si>
  <si>
    <t>31426-73-0</t>
  </si>
  <si>
    <t>30586-10-8</t>
  </si>
  <si>
    <t>25167-81-1</t>
  </si>
  <si>
    <t>26638-19-7</t>
  </si>
  <si>
    <t>26952-23-8</t>
  </si>
  <si>
    <t>29797-40-8</t>
  </si>
  <si>
    <t>34077-87-7</t>
  </si>
  <si>
    <t>15307-86-5</t>
  </si>
  <si>
    <t>64118-84-9</t>
  </si>
  <si>
    <t>51338-27-3</t>
  </si>
  <si>
    <t>115-32-2</t>
  </si>
  <si>
    <t>141-66-2</t>
  </si>
  <si>
    <t>84-61-7</t>
  </si>
  <si>
    <t>77-73-6</t>
  </si>
  <si>
    <t>68334-30-5</t>
  </si>
  <si>
    <t>68476-34-6</t>
  </si>
  <si>
    <t>38727-55-8</t>
  </si>
  <si>
    <t>110-81-6</t>
  </si>
  <si>
    <t>352-93-2</t>
  </si>
  <si>
    <t>636-09-9</t>
  </si>
  <si>
    <t>25340-17-4</t>
  </si>
  <si>
    <t>112-34-5</t>
  </si>
  <si>
    <t>124-17-4</t>
  </si>
  <si>
    <t>111-90-0</t>
  </si>
  <si>
    <t>111-77-3</t>
  </si>
  <si>
    <t>27176-93-8</t>
  </si>
  <si>
    <t>119446-68-3</t>
  </si>
  <si>
    <t>109293-97-2</t>
  </si>
  <si>
    <t>109293-98-3</t>
  </si>
  <si>
    <t>1672-46-4</t>
  </si>
  <si>
    <t>20830-75-5</t>
  </si>
  <si>
    <t>3648-21-3</t>
  </si>
  <si>
    <t>53466-80-1</t>
  </si>
  <si>
    <t>80-97-7</t>
  </si>
  <si>
    <t>509-60-4</t>
  </si>
  <si>
    <t>84-69-5</t>
  </si>
  <si>
    <t>53466-89-0</t>
  </si>
  <si>
    <t>27554-26-3</t>
  </si>
  <si>
    <t>6938-94-9</t>
  </si>
  <si>
    <t>42399-40-6</t>
  </si>
  <si>
    <t>33286-22-5</t>
  </si>
  <si>
    <t>125-64-4</t>
  </si>
  <si>
    <t>50563-36-5</t>
  </si>
  <si>
    <t>205939-58-8</t>
  </si>
  <si>
    <t>110488-70-5</t>
  </si>
  <si>
    <t>828-00-2</t>
  </si>
  <si>
    <t>109-87-5</t>
  </si>
  <si>
    <t>21829-25-4</t>
  </si>
  <si>
    <t>115-10-6</t>
  </si>
  <si>
    <t>617-55-0</t>
  </si>
  <si>
    <t>77-78-1</t>
  </si>
  <si>
    <t>75-18-3</t>
  </si>
  <si>
    <t>67-68-5</t>
  </si>
  <si>
    <t>120-61-6</t>
  </si>
  <si>
    <t>127-19-5</t>
  </si>
  <si>
    <t>124-40-3</t>
  </si>
  <si>
    <t>593-74-8</t>
  </si>
  <si>
    <t>28804-88-8</t>
  </si>
  <si>
    <t>29062-98-4</t>
  </si>
  <si>
    <t>27576-03-0</t>
  </si>
  <si>
    <t>513-37-1</t>
  </si>
  <si>
    <t>131-89-5</t>
  </si>
  <si>
    <t>25550-58-7</t>
  </si>
  <si>
    <t>25321-14-6</t>
  </si>
  <si>
    <t>165252-70-0</t>
  </si>
  <si>
    <t>123-79-5</t>
  </si>
  <si>
    <t>78-34-2</t>
  </si>
  <si>
    <t>170082-18-5</t>
  </si>
  <si>
    <t>882-33-7</t>
  </si>
  <si>
    <t>101-84-8</t>
  </si>
  <si>
    <t>122-39-4</t>
  </si>
  <si>
    <t>38622-18-3</t>
  </si>
  <si>
    <t>5035-58-5</t>
  </si>
  <si>
    <t>127-63-9</t>
  </si>
  <si>
    <t>111-47-7</t>
  </si>
  <si>
    <t>34590-94-8</t>
  </si>
  <si>
    <t>2764-72-9</t>
  </si>
  <si>
    <t>85-00-7</t>
  </si>
  <si>
    <t>68782-97-8</t>
  </si>
  <si>
    <t>298-04-4</t>
  </si>
  <si>
    <t>815-24-7</t>
  </si>
  <si>
    <t>330-54-2</t>
  </si>
  <si>
    <t>1321-74-0</t>
  </si>
  <si>
    <t>65538-33-2</t>
  </si>
  <si>
    <t>5989-27-5</t>
  </si>
  <si>
    <t>629-97-0</t>
  </si>
  <si>
    <t>112-85-6</t>
  </si>
  <si>
    <t>929-77-1</t>
  </si>
  <si>
    <t>112-40-3</t>
  </si>
  <si>
    <t>112-55-0</t>
  </si>
  <si>
    <t>123-01-3</t>
  </si>
  <si>
    <t>120014-06-4</t>
  </si>
  <si>
    <t>544-85-4</t>
  </si>
  <si>
    <t>1668-19-5</t>
  </si>
  <si>
    <t>23214-92-8</t>
  </si>
  <si>
    <t>564-25-0</t>
  </si>
  <si>
    <t>68911-49-9</t>
  </si>
  <si>
    <t>67392-87-4</t>
  </si>
  <si>
    <t>28434-00-6</t>
  </si>
  <si>
    <t>116539-59-4</t>
  </si>
  <si>
    <t>527-35-5</t>
  </si>
  <si>
    <t>479-18-5</t>
  </si>
  <si>
    <t>7429-91-6</t>
  </si>
  <si>
    <t>38969-40-3</t>
  </si>
  <si>
    <t>136765-34-9</t>
  </si>
  <si>
    <t>66729-78-0</t>
  </si>
  <si>
    <t>17109-49-8</t>
  </si>
  <si>
    <t>112-95-8</t>
  </si>
  <si>
    <t>155569-91-8</t>
  </si>
  <si>
    <t>75847-73-3</t>
  </si>
  <si>
    <t>349554-02-5</t>
  </si>
  <si>
    <t>115-29-7</t>
  </si>
  <si>
    <t>145-73-3</t>
  </si>
  <si>
    <t>13838-16-9</t>
  </si>
  <si>
    <t>93106-60-6</t>
  </si>
  <si>
    <t>106-89-8</t>
  </si>
  <si>
    <t>101342-45-4</t>
  </si>
  <si>
    <t>14206-58-7</t>
  </si>
  <si>
    <t>481-30-1</t>
  </si>
  <si>
    <t>23313-80-6</t>
  </si>
  <si>
    <t>517-09-9</t>
  </si>
  <si>
    <t>474-86-2</t>
  </si>
  <si>
    <t>285979-79-5</t>
  </si>
  <si>
    <t>531-95-3</t>
  </si>
  <si>
    <t>7440-52-0</t>
  </si>
  <si>
    <t>114-07-8</t>
  </si>
  <si>
    <t>23893-13-2</t>
  </si>
  <si>
    <t>128196-01-0</t>
  </si>
  <si>
    <t>79037-36-8</t>
  </si>
  <si>
    <t>53866-34-5</t>
  </si>
  <si>
    <t>55283-68-6</t>
  </si>
  <si>
    <t>74-84-0</t>
  </si>
  <si>
    <t>542-85-8</t>
  </si>
  <si>
    <t>64-17-5</t>
  </si>
  <si>
    <t>NP1EO</t>
  </si>
  <si>
    <t>NP3EO</t>
  </si>
  <si>
    <t>NP4EO</t>
  </si>
  <si>
    <t>925-93-9</t>
  </si>
  <si>
    <t>15323-35-0</t>
  </si>
  <si>
    <t>2476-37-1</t>
  </si>
  <si>
    <t>13171-00-1</t>
  </si>
  <si>
    <t>563-12-2</t>
  </si>
  <si>
    <t>26225-79-6</t>
  </si>
  <si>
    <t>51344-60-6</t>
  </si>
  <si>
    <t>51344-62-8</t>
  </si>
  <si>
    <t>8050-33-7</t>
  </si>
  <si>
    <t>5725-91-7</t>
  </si>
  <si>
    <t>141-78-6</t>
  </si>
  <si>
    <t>105-54-4</t>
  </si>
  <si>
    <t>103-36-6</t>
  </si>
  <si>
    <t>123-66-0</t>
  </si>
  <si>
    <t>97-62-1</t>
  </si>
  <si>
    <t>75-08-1</t>
  </si>
  <si>
    <t>97-63-2</t>
  </si>
  <si>
    <t>62-50-0</t>
  </si>
  <si>
    <t>624-89-5</t>
  </si>
  <si>
    <t>66148-16-1</t>
  </si>
  <si>
    <t>106-32-1</t>
  </si>
  <si>
    <t>111-62-6</t>
  </si>
  <si>
    <t>105-37-3</t>
  </si>
  <si>
    <t>637-92-3</t>
  </si>
  <si>
    <t>14324-55-1</t>
  </si>
  <si>
    <t>72-56-0</t>
  </si>
  <si>
    <t>74-85-1</t>
  </si>
  <si>
    <t>107-21-1</t>
  </si>
  <si>
    <t>629-14-1</t>
  </si>
  <si>
    <t>628-96-6</t>
  </si>
  <si>
    <t>111-76-2</t>
  </si>
  <si>
    <t>111-15-9</t>
  </si>
  <si>
    <t>75-21-8</t>
  </si>
  <si>
    <t>96-45-7</t>
  </si>
  <si>
    <t>107-15-3</t>
  </si>
  <si>
    <t>60-00-4</t>
  </si>
  <si>
    <t>120-47-8</t>
  </si>
  <si>
    <t>25550-14-5</t>
  </si>
  <si>
    <t>350820-06-3</t>
  </si>
  <si>
    <t>33419-42-0</t>
  </si>
  <si>
    <t>97-53-0</t>
  </si>
  <si>
    <t>7440-53-1</t>
  </si>
  <si>
    <t>14683-23-9</t>
  </si>
  <si>
    <t>15585-10-1</t>
  </si>
  <si>
    <t>14391-16-3</t>
  </si>
  <si>
    <t>76824-35-6</t>
  </si>
  <si>
    <t>52-85-7</t>
  </si>
  <si>
    <t>4602-84-0</t>
  </si>
  <si>
    <t>863314-87-8</t>
  </si>
  <si>
    <t>31972-44-8</t>
  </si>
  <si>
    <t>43210-67-9</t>
  </si>
  <si>
    <t>114369-43-6</t>
  </si>
  <si>
    <t>1195-79-5</t>
  </si>
  <si>
    <t>122-14-5</t>
  </si>
  <si>
    <t>66441-23-4</t>
  </si>
  <si>
    <t>115-90-2</t>
  </si>
  <si>
    <t>55-38-9</t>
  </si>
  <si>
    <t>101-42-8</t>
  </si>
  <si>
    <t>14484-64-1</t>
  </si>
  <si>
    <t>20074-52-6</t>
  </si>
  <si>
    <t>15438-31-0</t>
  </si>
  <si>
    <t>120068-37-3</t>
  </si>
  <si>
    <t>120068-36-2</t>
  </si>
  <si>
    <t>59536-65-1</t>
  </si>
  <si>
    <t>79241-46-6</t>
  </si>
  <si>
    <t>145026-88-6</t>
  </si>
  <si>
    <t>181274-17-9</t>
  </si>
  <si>
    <t>33245-39-5</t>
  </si>
  <si>
    <t>70124-77-5</t>
  </si>
  <si>
    <t>142459-58-3</t>
  </si>
  <si>
    <t>201668-31-7</t>
  </si>
  <si>
    <t>42835-25-6</t>
  </si>
  <si>
    <t>98967-40-9</t>
  </si>
  <si>
    <t>1622-62-4</t>
  </si>
  <si>
    <t>356-12-7</t>
  </si>
  <si>
    <t>93951-69-0</t>
  </si>
  <si>
    <t>81103-79-9</t>
  </si>
  <si>
    <t>7782-41-4</t>
  </si>
  <si>
    <t>462-06-6</t>
  </si>
  <si>
    <t>16872-11-0</t>
  </si>
  <si>
    <t>420-56-4</t>
  </si>
  <si>
    <t>54910-89-3</t>
  </si>
  <si>
    <t>59333-64-7</t>
  </si>
  <si>
    <t>1173020-43-3</t>
  </si>
  <si>
    <t>17617-23-1</t>
  </si>
  <si>
    <t>69377-81-7</t>
  </si>
  <si>
    <t>80474-14-2</t>
  </si>
  <si>
    <t>66332-96-5</t>
  </si>
  <si>
    <t>76674-21-0</t>
  </si>
  <si>
    <t>69409-94-5</t>
  </si>
  <si>
    <t>133-07-3</t>
  </si>
  <si>
    <t>944-22-9</t>
  </si>
  <si>
    <t>173159-57-4</t>
  </si>
  <si>
    <t>50-00-0</t>
  </si>
  <si>
    <t>23422-53-9</t>
  </si>
  <si>
    <t>64-18-6</t>
  </si>
  <si>
    <t>485-72-3</t>
  </si>
  <si>
    <t>25954-13-6</t>
  </si>
  <si>
    <t>3351-86-8</t>
  </si>
  <si>
    <t>70892-10-3</t>
  </si>
  <si>
    <t>68476-30-2</t>
  </si>
  <si>
    <t>110-00-9</t>
  </si>
  <si>
    <t>26447-28-9</t>
  </si>
  <si>
    <t>98-01-1</t>
  </si>
  <si>
    <t>54-31-9</t>
  </si>
  <si>
    <t>7440-54-2</t>
  </si>
  <si>
    <t>7440-55-3</t>
  </si>
  <si>
    <t>14119-09-6</t>
  </si>
  <si>
    <t>86290-81-5</t>
  </si>
  <si>
    <t>25812-30-0</t>
  </si>
  <si>
    <t>1184986-45-5</t>
  </si>
  <si>
    <t>1403-66-3</t>
  </si>
  <si>
    <t>7440-56-4</t>
  </si>
  <si>
    <t>29094-61-9</t>
  </si>
  <si>
    <t>1189426-07-0</t>
  </si>
  <si>
    <t>1219803-02-7</t>
  </si>
  <si>
    <t>56-40-6</t>
  </si>
  <si>
    <t>57-00-1</t>
  </si>
  <si>
    <t>40957-83-3</t>
  </si>
  <si>
    <t>79-14-1</t>
  </si>
  <si>
    <t>7440-57-5</t>
  </si>
  <si>
    <t>90-05-1</t>
  </si>
  <si>
    <t>7440-58-6</t>
  </si>
  <si>
    <t>112226-61-6</t>
  </si>
  <si>
    <t>100784-20-1</t>
  </si>
  <si>
    <t>306-83-2</t>
  </si>
  <si>
    <t>354-23-4</t>
  </si>
  <si>
    <t>75-43-4</t>
  </si>
  <si>
    <t>75-45-6</t>
  </si>
  <si>
    <t>593-70-4</t>
  </si>
  <si>
    <t>7440-59-7</t>
  </si>
  <si>
    <t>1399-70-8</t>
  </si>
  <si>
    <t>629-94-7</t>
  </si>
  <si>
    <t>630-04-6</t>
  </si>
  <si>
    <t>28044-83-9</t>
  </si>
  <si>
    <t>28680-45-7</t>
  </si>
  <si>
    <t>28655-71-2</t>
  </si>
  <si>
    <t>38998-75-3</t>
  </si>
  <si>
    <t>37871-00-4</t>
  </si>
  <si>
    <t>593-49-7</t>
  </si>
  <si>
    <t>629-78-7</t>
  </si>
  <si>
    <t>375-22-4</t>
  </si>
  <si>
    <t>111-71-7</t>
  </si>
  <si>
    <t>142-82-5</t>
  </si>
  <si>
    <t>111-14-8</t>
  </si>
  <si>
    <t>106-30-9</t>
  </si>
  <si>
    <t>53535-33-4</t>
  </si>
  <si>
    <t>25339-56-4</t>
  </si>
  <si>
    <t>26601-64-9</t>
  </si>
  <si>
    <t>27154-44-5</t>
  </si>
  <si>
    <t>55684-94-1</t>
  </si>
  <si>
    <t>34465-46-8</t>
  </si>
  <si>
    <t>70-30-4</t>
  </si>
  <si>
    <t>1888-71-7</t>
  </si>
  <si>
    <t>630-01-3</t>
  </si>
  <si>
    <t>544-76-3</t>
  </si>
  <si>
    <t>86479-06-3</t>
  </si>
  <si>
    <t>116-15-4</t>
  </si>
  <si>
    <t>66-25-1</t>
  </si>
  <si>
    <t>87-85-4</t>
  </si>
  <si>
    <t>541-05-9</t>
  </si>
  <si>
    <t>680-31-9</t>
  </si>
  <si>
    <t>110-54-3</t>
  </si>
  <si>
    <t>142-62-1</t>
  </si>
  <si>
    <t>25917-35-5</t>
  </si>
  <si>
    <t>30637-87-7</t>
  </si>
  <si>
    <t>13798-23-7</t>
  </si>
  <si>
    <t>630-06-8</t>
  </si>
  <si>
    <t>25264-93-1</t>
  </si>
  <si>
    <t>811-97-2</t>
  </si>
  <si>
    <t>75-37-6</t>
  </si>
  <si>
    <t>406-58-6</t>
  </si>
  <si>
    <t>65996-93-2</t>
  </si>
  <si>
    <t>7440-60-0</t>
  </si>
  <si>
    <t>302-01-2</t>
  </si>
  <si>
    <t>308067-53-0</t>
  </si>
  <si>
    <t>7647-01-0</t>
  </si>
  <si>
    <t>58-93-5</t>
  </si>
  <si>
    <t>501-52-0</t>
  </si>
  <si>
    <t>125-29-1</t>
  </si>
  <si>
    <t>34195-34-1</t>
  </si>
  <si>
    <t>136765-36-1</t>
  </si>
  <si>
    <t>1007844-38-3</t>
  </si>
  <si>
    <t>50-23-7</t>
  </si>
  <si>
    <t>73565-87-4</t>
  </si>
  <si>
    <t>1333-74-0</t>
  </si>
  <si>
    <t>74-90-8</t>
  </si>
  <si>
    <t>7722-84-1</t>
  </si>
  <si>
    <t>71-68-1</t>
  </si>
  <si>
    <t>123-31-9</t>
  </si>
  <si>
    <t>14280-30-9</t>
  </si>
  <si>
    <t>1159-82-6</t>
  </si>
  <si>
    <t>92264-81-8</t>
  </si>
  <si>
    <t>35554-44-0</t>
  </si>
  <si>
    <t>100728-84-5</t>
  </si>
  <si>
    <t>81405-85-8</t>
  </si>
  <si>
    <t>114311-32-9</t>
  </si>
  <si>
    <t>104098-48-8</t>
  </si>
  <si>
    <t>81335-37-7</t>
  </si>
  <si>
    <t>81335-77-5</t>
  </si>
  <si>
    <t>64221-86-9</t>
  </si>
  <si>
    <t>50-49-7</t>
  </si>
  <si>
    <t>496-11-7</t>
  </si>
  <si>
    <t>95-13-6</t>
  </si>
  <si>
    <t>7440-74-6</t>
  </si>
  <si>
    <t>15750-15-9</t>
  </si>
  <si>
    <t>120-72-9</t>
  </si>
  <si>
    <t>20461-54-5</t>
  </si>
  <si>
    <t>7553-56-2</t>
  </si>
  <si>
    <t>15715-08-9</t>
  </si>
  <si>
    <t>15046-84-1</t>
  </si>
  <si>
    <t>10043-66-0</t>
  </si>
  <si>
    <t>14683-16-0</t>
  </si>
  <si>
    <t>14834-67-4</t>
  </si>
  <si>
    <t>60166-93-0</t>
  </si>
  <si>
    <t>1689-83-4</t>
  </si>
  <si>
    <t>36734-19-7</t>
  </si>
  <si>
    <t>7439-88-5</t>
  </si>
  <si>
    <t>1317-37-9</t>
  </si>
  <si>
    <t>14596-12-4</t>
  </si>
  <si>
    <t>42509-80-8</t>
  </si>
  <si>
    <t>123-92-2</t>
  </si>
  <si>
    <t>297-78-9</t>
  </si>
  <si>
    <t>124-76-5</t>
  </si>
  <si>
    <t>75-28-5</t>
  </si>
  <si>
    <t>78-83-1</t>
  </si>
  <si>
    <t>115-11-7</t>
  </si>
  <si>
    <t>110-19-0</t>
  </si>
  <si>
    <t>120-50-3</t>
  </si>
  <si>
    <t>78-84-2</t>
  </si>
  <si>
    <t>79-31-2</t>
  </si>
  <si>
    <t>465-73-6</t>
  </si>
  <si>
    <t>97-54-1</t>
  </si>
  <si>
    <t>25311-71-1</t>
  </si>
  <si>
    <t>78-79-5</t>
  </si>
  <si>
    <t>33820-53-0</t>
  </si>
  <si>
    <t>67-63-0</t>
  </si>
  <si>
    <t>108-22-5</t>
  </si>
  <si>
    <t>108-21-4</t>
  </si>
  <si>
    <t>108-20-3</t>
  </si>
  <si>
    <t>110-27-0</t>
  </si>
  <si>
    <t>142-91-6</t>
  </si>
  <si>
    <t>112-10-7</t>
  </si>
  <si>
    <t>119-65-3</t>
  </si>
  <si>
    <t>120-58-1</t>
  </si>
  <si>
    <t>71048-69-6</t>
  </si>
  <si>
    <t>590-86-3</t>
  </si>
  <si>
    <t>503-74-2</t>
  </si>
  <si>
    <t>141112-29-0</t>
  </si>
  <si>
    <t>4466-14-2</t>
  </si>
  <si>
    <t>1172-63-0</t>
  </si>
  <si>
    <t>8008-20-6</t>
  </si>
  <si>
    <t>22071-15-4</t>
  </si>
  <si>
    <t>501-30-4</t>
  </si>
  <si>
    <t>143390-89-0</t>
  </si>
  <si>
    <t>50-21-5</t>
  </si>
  <si>
    <t>84057-84-1</t>
  </si>
  <si>
    <t>7439-91-0</t>
  </si>
  <si>
    <t>13981-28-7</t>
  </si>
  <si>
    <t>41710-20-7</t>
  </si>
  <si>
    <t>143-07-7</t>
  </si>
  <si>
    <t>1317-36-8</t>
  </si>
  <si>
    <t>7758-97-6</t>
  </si>
  <si>
    <t>14255-04-0</t>
  </si>
  <si>
    <t>15092-94-1</t>
  </si>
  <si>
    <t>15067-28-4</t>
  </si>
  <si>
    <t>36330-85-5</t>
  </si>
  <si>
    <t>21609-90-5</t>
  </si>
  <si>
    <t>125-73-5</t>
  </si>
  <si>
    <t>9005-53-2</t>
  </si>
  <si>
    <t>8062-15-5</t>
  </si>
  <si>
    <t>12001-27-3</t>
  </si>
  <si>
    <t>138-86-3</t>
  </si>
  <si>
    <t>154-21-2</t>
  </si>
  <si>
    <t>60556-82-3</t>
  </si>
  <si>
    <t>60-33-3</t>
  </si>
  <si>
    <t>14258-72-1</t>
  </si>
  <si>
    <t>13982-05-3</t>
  </si>
  <si>
    <t>98079-51-7</t>
  </si>
  <si>
    <t>13010-47-4</t>
  </si>
  <si>
    <t>79794-75-5</t>
  </si>
  <si>
    <t>846-49-1</t>
  </si>
  <si>
    <t>32781-79-6</t>
  </si>
  <si>
    <t>147-85-3</t>
  </si>
  <si>
    <t>7439-94-3</t>
  </si>
  <si>
    <t>84989-04-8</t>
  </si>
  <si>
    <t>1309-38-2</t>
  </si>
  <si>
    <t>1634-78-2</t>
  </si>
  <si>
    <t>347841-48-9</t>
  </si>
  <si>
    <t>108-31-6</t>
  </si>
  <si>
    <t>12427-38-2</t>
  </si>
  <si>
    <t>15339-36-3</t>
  </si>
  <si>
    <t>13966-31-9</t>
  </si>
  <si>
    <t>80-71-7</t>
  </si>
  <si>
    <t>98318-98-0</t>
  </si>
  <si>
    <t>98318-99-1</t>
  </si>
  <si>
    <t>68961-33-1</t>
  </si>
  <si>
    <t>98255-11-9</t>
  </si>
  <si>
    <t>31503-68-1</t>
  </si>
  <si>
    <t>98318-97-9</t>
  </si>
  <si>
    <t>98523-45-6</t>
  </si>
  <si>
    <t>98523-46-7</t>
  </si>
  <si>
    <t>108-42-9</t>
  </si>
  <si>
    <t>625-98-9</t>
  </si>
  <si>
    <t>121-73-3</t>
  </si>
  <si>
    <t>108-43-0</t>
  </si>
  <si>
    <t>108-41-8</t>
  </si>
  <si>
    <t>94-81-5</t>
  </si>
  <si>
    <t>108-39-4</t>
  </si>
  <si>
    <t>535-77-3</t>
  </si>
  <si>
    <t>4764-17-4</t>
  </si>
  <si>
    <t>82801-81-8</t>
  </si>
  <si>
    <t>541-73-1</t>
  </si>
  <si>
    <t>141-93-5</t>
  </si>
  <si>
    <t>99-65-0</t>
  </si>
  <si>
    <t>42542-10-9</t>
  </si>
  <si>
    <t>520-85-4</t>
  </si>
  <si>
    <t>71-58-9</t>
  </si>
  <si>
    <t>162462-69-3</t>
  </si>
  <si>
    <t>61-68-7</t>
  </si>
  <si>
    <t>5129-20-4</t>
  </si>
  <si>
    <t>595-33-5</t>
  </si>
  <si>
    <t>148-82-3</t>
  </si>
  <si>
    <t>1217854-43-7</t>
  </si>
  <si>
    <t>58-27-5</t>
  </si>
  <si>
    <t>57-42-1</t>
  </si>
  <si>
    <t>115-38-8</t>
  </si>
  <si>
    <t>57-53-4</t>
  </si>
  <si>
    <t>96036-03-2</t>
  </si>
  <si>
    <t>150-50-5</t>
  </si>
  <si>
    <t>141-79-7</t>
  </si>
  <si>
    <t>208465-21-8</t>
  </si>
  <si>
    <t>104206-82-8</t>
  </si>
  <si>
    <t>72-33-3</t>
  </si>
  <si>
    <t>72-33-4</t>
  </si>
  <si>
    <t>57837-19-1</t>
  </si>
  <si>
    <t>70630-17-0</t>
  </si>
  <si>
    <t>108-62-3</t>
  </si>
  <si>
    <t>1185166-01-1</t>
  </si>
  <si>
    <t>79-41-4</t>
  </si>
  <si>
    <t>126-98-7</t>
  </si>
  <si>
    <t>1095-90-5</t>
  </si>
  <si>
    <t>10265-92-6</t>
  </si>
  <si>
    <t>51-57-0</t>
  </si>
  <si>
    <t>74-82-8</t>
  </si>
  <si>
    <t>67-56-1</t>
  </si>
  <si>
    <t>90-98-2</t>
  </si>
  <si>
    <t>91-80-5</t>
  </si>
  <si>
    <t>950-37-8</t>
  </si>
  <si>
    <t>40596-69-8</t>
  </si>
  <si>
    <t>59-05-2</t>
  </si>
  <si>
    <t>161050-58-4</t>
  </si>
  <si>
    <t>79-20-9</t>
  </si>
  <si>
    <t>96-33-3</t>
  </si>
  <si>
    <t>1120-28-1</t>
  </si>
  <si>
    <t>93-58-3</t>
  </si>
  <si>
    <t>4630-82-4</t>
  </si>
  <si>
    <t>110-42-9</t>
  </si>
  <si>
    <t>1235-74-1</t>
  </si>
  <si>
    <t>624-92-0</t>
  </si>
  <si>
    <t>1338-23-4</t>
  </si>
  <si>
    <t>1731-92-6</t>
  </si>
  <si>
    <t>106-73-0</t>
  </si>
  <si>
    <t>409-02-9</t>
  </si>
  <si>
    <t>106-70-7</t>
  </si>
  <si>
    <t>60-34-4</t>
  </si>
  <si>
    <t>74-88-4</t>
  </si>
  <si>
    <t>563-80-4</t>
  </si>
  <si>
    <t>556-61-6</t>
  </si>
  <si>
    <t>111-82-0</t>
  </si>
  <si>
    <t>112-63-0</t>
  </si>
  <si>
    <t>2905-65-9</t>
  </si>
  <si>
    <t>80-62-6</t>
  </si>
  <si>
    <t>66-27-3</t>
  </si>
  <si>
    <t>124-10-7</t>
  </si>
  <si>
    <t>112-12-9</t>
  </si>
  <si>
    <t>606-28-0</t>
  </si>
  <si>
    <t>111-11-5</t>
  </si>
  <si>
    <t>112-62-9</t>
  </si>
  <si>
    <t>112-39-0</t>
  </si>
  <si>
    <t>2179-60-4</t>
  </si>
  <si>
    <t>119-36-8</t>
  </si>
  <si>
    <t>112-61-8</t>
  </si>
  <si>
    <t>25567-11-7</t>
  </si>
  <si>
    <t>623-43-8</t>
  </si>
  <si>
    <t>1731-88-0</t>
  </si>
  <si>
    <t>74-89-5</t>
  </si>
  <si>
    <t>26914-18-1</t>
  </si>
  <si>
    <t>124-58-3</t>
  </si>
  <si>
    <t>28652-72-4</t>
  </si>
  <si>
    <t>41637-90-5</t>
  </si>
  <si>
    <t>108-87-2</t>
  </si>
  <si>
    <t>10120-28-2</t>
  </si>
  <si>
    <t>25639-42-3</t>
  </si>
  <si>
    <t>96-37-7</t>
  </si>
  <si>
    <t>30995-64-3</t>
  </si>
  <si>
    <t>6317-18-6</t>
  </si>
  <si>
    <t>27133-93-3</t>
  </si>
  <si>
    <t>29036-25-7</t>
  </si>
  <si>
    <t>22967-92-6</t>
  </si>
  <si>
    <t>1321-94-4</t>
  </si>
  <si>
    <t>99-76-3</t>
  </si>
  <si>
    <t>31711-53-2</t>
  </si>
  <si>
    <t>113-45-1</t>
  </si>
  <si>
    <t>1333-41-1</t>
  </si>
  <si>
    <t>620-14-4</t>
  </si>
  <si>
    <t>9006-42-2</t>
  </si>
  <si>
    <t>51384-51-1</t>
  </si>
  <si>
    <t>1219798-61-4</t>
  </si>
  <si>
    <t>35045-02-4</t>
  </si>
  <si>
    <t>52236-30-3</t>
  </si>
  <si>
    <t>56507-37-0</t>
  </si>
  <si>
    <t>443-48-1</t>
  </si>
  <si>
    <t>1261397-74-3</t>
  </si>
  <si>
    <t>79510-48-8</t>
  </si>
  <si>
    <t>73573-88-3</t>
  </si>
  <si>
    <t>99-06-9</t>
  </si>
  <si>
    <t>129944-99-6</t>
  </si>
  <si>
    <t>12001-26-2</t>
  </si>
  <si>
    <t>22916-47-8</t>
  </si>
  <si>
    <t>10118-90-8</t>
  </si>
  <si>
    <t>99-09-2</t>
  </si>
  <si>
    <t>99-08-1</t>
  </si>
  <si>
    <t>68693-11-8</t>
  </si>
  <si>
    <t>112111-45-2</t>
  </si>
  <si>
    <t>14119-15-4</t>
  </si>
  <si>
    <t>17090-79-8</t>
  </si>
  <si>
    <t>27323-18-8</t>
  </si>
  <si>
    <t>6923-22-4</t>
  </si>
  <si>
    <t>7728-40-7</t>
  </si>
  <si>
    <t>158966-92-8</t>
  </si>
  <si>
    <t>150-68-5</t>
  </si>
  <si>
    <t>76-42-6</t>
  </si>
  <si>
    <t>57-27-2</t>
  </si>
  <si>
    <t>134-49-6</t>
  </si>
  <si>
    <t>151096-09-2</t>
  </si>
  <si>
    <t>92-06-8</t>
  </si>
  <si>
    <t>81-14-1</t>
  </si>
  <si>
    <t>116-66-5</t>
  </si>
  <si>
    <t>108-38-3</t>
  </si>
  <si>
    <t>88671-89-0</t>
  </si>
  <si>
    <t>544-63-8</t>
  </si>
  <si>
    <t>91-66-7</t>
  </si>
  <si>
    <t>68-12-2</t>
  </si>
  <si>
    <t>3886-90-6</t>
  </si>
  <si>
    <t>142-59-6</t>
  </si>
  <si>
    <t>300-76-5</t>
  </si>
  <si>
    <t>389-08-2</t>
  </si>
  <si>
    <t>628-63-7</t>
  </si>
  <si>
    <t>120813-22-1</t>
  </si>
  <si>
    <t>8030-30-6</t>
  </si>
  <si>
    <t>92-24-0</t>
  </si>
  <si>
    <t>1146-65-2</t>
  </si>
  <si>
    <t>1321-67-1</t>
  </si>
  <si>
    <t>22204-53-1</t>
  </si>
  <si>
    <t>1261392-52-2</t>
  </si>
  <si>
    <t>123-86-4</t>
  </si>
  <si>
    <t>138-22-7</t>
  </si>
  <si>
    <t>91-49-6</t>
  </si>
  <si>
    <t>7440-00-8</t>
  </si>
  <si>
    <t>14269-74-0</t>
  </si>
  <si>
    <t>1404-04-2</t>
  </si>
  <si>
    <t>1405-10-3</t>
  </si>
  <si>
    <t>64296-20-4</t>
  </si>
  <si>
    <t>13994-20-2</t>
  </si>
  <si>
    <t>13968-59-7</t>
  </si>
  <si>
    <t>13981-37-8</t>
  </si>
  <si>
    <t>111991-09-4</t>
  </si>
  <si>
    <t>98-92-0</t>
  </si>
  <si>
    <t>54-11-5</t>
  </si>
  <si>
    <t>59-67-6</t>
  </si>
  <si>
    <t>14681-63-1</t>
  </si>
  <si>
    <t>13967-76-5</t>
  </si>
  <si>
    <t>146-22-5</t>
  </si>
  <si>
    <t>139-13-9</t>
  </si>
  <si>
    <t>4165-60-0</t>
  </si>
  <si>
    <t>1122-60-7</t>
  </si>
  <si>
    <t>1836-75-5</t>
  </si>
  <si>
    <t>67-20-9</t>
  </si>
  <si>
    <t>10102-44-0</t>
  </si>
  <si>
    <t>17778-88-0</t>
  </si>
  <si>
    <t>14390-96-6</t>
  </si>
  <si>
    <t>55-63-0</t>
  </si>
  <si>
    <t>25154-55-6</t>
  </si>
  <si>
    <t>35576-91-1</t>
  </si>
  <si>
    <t>10024-97-2</t>
  </si>
  <si>
    <t>872-50-4</t>
  </si>
  <si>
    <t>10595-95-6</t>
  </si>
  <si>
    <t>59-89-2</t>
  </si>
  <si>
    <t>759-73-9</t>
  </si>
  <si>
    <t>684-93-5</t>
  </si>
  <si>
    <t>16543-55-8</t>
  </si>
  <si>
    <t>100-75-4</t>
  </si>
  <si>
    <t>314020-44-5</t>
  </si>
  <si>
    <t>118399-22-7</t>
  </si>
  <si>
    <t>3734-49-4</t>
  </si>
  <si>
    <t>53742-07-7</t>
  </si>
  <si>
    <t>630-03-5</t>
  </si>
  <si>
    <t>629-92-5</t>
  </si>
  <si>
    <t>111-84-2</t>
  </si>
  <si>
    <t>112-05-0</t>
  </si>
  <si>
    <t>27215-95-8</t>
  </si>
  <si>
    <t>25154-52-3</t>
  </si>
  <si>
    <t>20427-84-3</t>
  </si>
  <si>
    <t>78715-23-8</t>
  </si>
  <si>
    <t>1225-56-5</t>
  </si>
  <si>
    <t>68-22-4</t>
  </si>
  <si>
    <t>68-23-5</t>
  </si>
  <si>
    <t>70458-96-7</t>
  </si>
  <si>
    <t>126924-38-7</t>
  </si>
  <si>
    <t>107674-50-0</t>
  </si>
  <si>
    <t>1185132-92-6</t>
  </si>
  <si>
    <t>35189-28-7</t>
  </si>
  <si>
    <t>6533-00-2</t>
  </si>
  <si>
    <t>77-17-8</t>
  </si>
  <si>
    <t>466-97-7</t>
  </si>
  <si>
    <t>753475-15-9</t>
  </si>
  <si>
    <t>87857-41-8</t>
  </si>
  <si>
    <t>91797-58-9</t>
  </si>
  <si>
    <t>72-69-5</t>
  </si>
  <si>
    <t>67018-85-3</t>
  </si>
  <si>
    <t>67812-42-4</t>
  </si>
  <si>
    <t>1609-66-1</t>
  </si>
  <si>
    <t>299-85-4</t>
  </si>
  <si>
    <t>126-68-1</t>
  </si>
  <si>
    <t>298-06-6</t>
  </si>
  <si>
    <t>756-80-9</t>
  </si>
  <si>
    <t>30667-99-3</t>
  </si>
  <si>
    <t>95-51-2</t>
  </si>
  <si>
    <t>88-73-3</t>
  </si>
  <si>
    <t>55722-26-4</t>
  </si>
  <si>
    <t>706-78-5</t>
  </si>
  <si>
    <t>2234-13-1</t>
  </si>
  <si>
    <t>29082-74-4</t>
  </si>
  <si>
    <t>630-02-4</t>
  </si>
  <si>
    <t>593-45-3</t>
  </si>
  <si>
    <t>3386-33-2</t>
  </si>
  <si>
    <t>26764-26-1</t>
  </si>
  <si>
    <t>556-67-2</t>
  </si>
  <si>
    <t>111-65-9</t>
  </si>
  <si>
    <t>124-07-2</t>
  </si>
  <si>
    <t>10544-50-0</t>
  </si>
  <si>
    <t>119-07-3</t>
  </si>
  <si>
    <t>115-88-8</t>
  </si>
  <si>
    <t>67554-50-1</t>
  </si>
  <si>
    <t>527-84-4</t>
  </si>
  <si>
    <t>528-29-0</t>
  </si>
  <si>
    <t>2104-64-5</t>
  </si>
  <si>
    <t>611-14-3</t>
  </si>
  <si>
    <t>82419-36-1</t>
  </si>
  <si>
    <t>451-80-9</t>
  </si>
  <si>
    <t>367-12-4</t>
  </si>
  <si>
    <t>301-02-0</t>
  </si>
  <si>
    <t>7060-74-4</t>
  </si>
  <si>
    <t>112-80-1</t>
  </si>
  <si>
    <t>73590-58-6</t>
  </si>
  <si>
    <t>1113-02-6</t>
  </si>
  <si>
    <t>88-74-4</t>
  </si>
  <si>
    <t>91-23-6</t>
  </si>
  <si>
    <t>88-72-2</t>
  </si>
  <si>
    <t>6981-18-6</t>
  </si>
  <si>
    <t>19044-88-3</t>
  </si>
  <si>
    <t>84-15-1</t>
  </si>
  <si>
    <t>95-53-4</t>
  </si>
  <si>
    <t>636-21-5</t>
  </si>
  <si>
    <t>611-15-4</t>
  </si>
  <si>
    <t>66-79-5</t>
  </si>
  <si>
    <t>19666-30-9</t>
  </si>
  <si>
    <t>604-75-1</t>
  </si>
  <si>
    <t>6801-81-6</t>
  </si>
  <si>
    <t>65854-78-6</t>
  </si>
  <si>
    <t>28721-07-5</t>
  </si>
  <si>
    <t>503-30-0</t>
  </si>
  <si>
    <t>14698-29-4</t>
  </si>
  <si>
    <t>152477-91-3</t>
  </si>
  <si>
    <t>301-12-2</t>
  </si>
  <si>
    <t>7782-44-7</t>
  </si>
  <si>
    <t>14797-71-8</t>
  </si>
  <si>
    <t>76-41-5</t>
  </si>
  <si>
    <t>770735-01-8</t>
  </si>
  <si>
    <t>79-57-2</t>
  </si>
  <si>
    <t>7179-50-2</t>
  </si>
  <si>
    <t>2058-46-0</t>
  </si>
  <si>
    <t>10028-15-6</t>
  </si>
  <si>
    <t>140-66-9</t>
  </si>
  <si>
    <t>76738-62-0</t>
  </si>
  <si>
    <t>57-10-3</t>
  </si>
  <si>
    <t>629-79-8</t>
  </si>
  <si>
    <t>61-78-9</t>
  </si>
  <si>
    <t>8012-95-1</t>
  </si>
  <si>
    <t>123-63-7</t>
  </si>
  <si>
    <t>311-45-5</t>
  </si>
  <si>
    <t>4685-14-7</t>
  </si>
  <si>
    <t>61869-08-7</t>
  </si>
  <si>
    <t>460-00-4</t>
  </si>
  <si>
    <t>106-47-8</t>
  </si>
  <si>
    <t>98-56-6</t>
  </si>
  <si>
    <t>106-48-9</t>
  </si>
  <si>
    <t>123-09-1</t>
  </si>
  <si>
    <t>1878-66-6</t>
  </si>
  <si>
    <t>106-44-5</t>
  </si>
  <si>
    <t>599-64-4</t>
  </si>
  <si>
    <t>105-05-5</t>
  </si>
  <si>
    <t>100-25-4</t>
  </si>
  <si>
    <t>61-33-6</t>
  </si>
  <si>
    <t>69-57-8</t>
  </si>
  <si>
    <t>87-08-1</t>
  </si>
  <si>
    <t>32534-81-9</t>
  </si>
  <si>
    <t>135-48-8</t>
  </si>
  <si>
    <t>55880-77-8</t>
  </si>
  <si>
    <t>1825-21-4</t>
  </si>
  <si>
    <t>25429-29-2</t>
  </si>
  <si>
    <t>30402-15-4</t>
  </si>
  <si>
    <t>36088-22-9</t>
  </si>
  <si>
    <t>76-01-7</t>
  </si>
  <si>
    <t>1321-64-8</t>
  </si>
  <si>
    <t>35109-57-0</t>
  </si>
  <si>
    <t>85380-74-1</t>
  </si>
  <si>
    <t>629-99-2</t>
  </si>
  <si>
    <t>629-62-9</t>
  </si>
  <si>
    <t>1002-84-2</t>
  </si>
  <si>
    <t>7132-64-1</t>
  </si>
  <si>
    <t>2131-18-2</t>
  </si>
  <si>
    <t>363-72-4</t>
  </si>
  <si>
    <t>771-61-9</t>
  </si>
  <si>
    <t>110-62-3</t>
  </si>
  <si>
    <t>109-66-0</t>
  </si>
  <si>
    <t>110-94-1</t>
  </si>
  <si>
    <t>539-82-2</t>
  </si>
  <si>
    <t>359-83-1</t>
  </si>
  <si>
    <t>25377-72-4</t>
  </si>
  <si>
    <t>7601-90-3</t>
  </si>
  <si>
    <t>45187-15-3</t>
  </si>
  <si>
    <t>375-73-5</t>
  </si>
  <si>
    <t>335-76-2</t>
  </si>
  <si>
    <t>375-85-9</t>
  </si>
  <si>
    <t>355-42-0</t>
  </si>
  <si>
    <t>108427-53-8</t>
  </si>
  <si>
    <t>355-46-4</t>
  </si>
  <si>
    <t>307-24-4</t>
  </si>
  <si>
    <t>307-55-1</t>
  </si>
  <si>
    <t>376-06-7</t>
  </si>
  <si>
    <t>375-95-1</t>
  </si>
  <si>
    <t>1763-23-1</t>
  </si>
  <si>
    <t>754-91-6</t>
  </si>
  <si>
    <t>45298-90-6</t>
  </si>
  <si>
    <t>335-67-1</t>
  </si>
  <si>
    <t>2706-90-3</t>
  </si>
  <si>
    <t>72629-94-8</t>
  </si>
  <si>
    <t>198-55-0</t>
  </si>
  <si>
    <t>1520-96-3</t>
  </si>
  <si>
    <t>937-30-4</t>
  </si>
  <si>
    <t>123-07-9</t>
  </si>
  <si>
    <t>622-96-8</t>
  </si>
  <si>
    <t>64743-03-9</t>
  </si>
  <si>
    <t>64475-85-0</t>
  </si>
  <si>
    <t>62-44-2</t>
  </si>
  <si>
    <t>1517-22-2</t>
  </si>
  <si>
    <t>229-87-8</t>
  </si>
  <si>
    <t>956-90-1</t>
  </si>
  <si>
    <t>634-03-7</t>
  </si>
  <si>
    <t>2275-14-1</t>
  </si>
  <si>
    <t>50-06-6</t>
  </si>
  <si>
    <t>72793-46-5</t>
  </si>
  <si>
    <t>53404-25-4</t>
  </si>
  <si>
    <t>121-00-6</t>
  </si>
  <si>
    <t>1073-29-6</t>
  </si>
  <si>
    <t>608-33-3</t>
  </si>
  <si>
    <t>615-74-7</t>
  </si>
  <si>
    <t>2460-49-3</t>
  </si>
  <si>
    <t>16766-30-6</t>
  </si>
  <si>
    <t>4165-62-2</t>
  </si>
  <si>
    <t>13127-88-3</t>
  </si>
  <si>
    <t>26002-80-2</t>
  </si>
  <si>
    <t>103-71-9</t>
  </si>
  <si>
    <t>122-78-1</t>
  </si>
  <si>
    <t>103-82-2</t>
  </si>
  <si>
    <t>14838-15-4</t>
  </si>
  <si>
    <t>57-41-0</t>
  </si>
  <si>
    <t>298-02-2</t>
  </si>
  <si>
    <t>2600-69-3</t>
  </si>
  <si>
    <t>2310-17-0</t>
  </si>
  <si>
    <t>3735-33-9</t>
  </si>
  <si>
    <t>13171-21-6</t>
  </si>
  <si>
    <t>598-02-7</t>
  </si>
  <si>
    <t>7723-14-0</t>
  </si>
  <si>
    <t>14596-37-3</t>
  </si>
  <si>
    <t>96182-53-5</t>
  </si>
  <si>
    <t>39801-14-4</t>
  </si>
  <si>
    <t>88-99-3</t>
  </si>
  <si>
    <t>85-44-9</t>
  </si>
  <si>
    <t>87-41-2</t>
  </si>
  <si>
    <t>11016-15-2</t>
  </si>
  <si>
    <t>99-96-7</t>
  </si>
  <si>
    <t>7400-08-0</t>
  </si>
  <si>
    <t>638-36-8</t>
  </si>
  <si>
    <t>11005-09-7</t>
  </si>
  <si>
    <t>35832-11-2</t>
  </si>
  <si>
    <t>6753-47-5</t>
  </si>
  <si>
    <t>26952-20-5</t>
  </si>
  <si>
    <t>2545-60-0</t>
  </si>
  <si>
    <t>117428-22-5</t>
  </si>
  <si>
    <t>88-89-1</t>
  </si>
  <si>
    <t>124-87-8</t>
  </si>
  <si>
    <t>75-97-8</t>
  </si>
  <si>
    <t>13523-86-9</t>
  </si>
  <si>
    <t>111025-46-8</t>
  </si>
  <si>
    <t>51-03-6</t>
  </si>
  <si>
    <t>29232-93-7</t>
  </si>
  <si>
    <t>13981-16-3</t>
  </si>
  <si>
    <t>15117-48-3</t>
  </si>
  <si>
    <t>150-76-5</t>
  </si>
  <si>
    <t>100-01-6</t>
  </si>
  <si>
    <t>100-17-4</t>
  </si>
  <si>
    <t>99-99-0</t>
  </si>
  <si>
    <t>104-40-5</t>
  </si>
  <si>
    <t>1806-26-4</t>
  </si>
  <si>
    <t>13981-52-7</t>
  </si>
  <si>
    <t>60371-14-4</t>
  </si>
  <si>
    <t>1336-36-3</t>
  </si>
  <si>
    <t>61788-33-8</t>
  </si>
  <si>
    <t>130498-29-2</t>
  </si>
  <si>
    <t>9002-88-4</t>
  </si>
  <si>
    <t>26468-79-1</t>
  </si>
  <si>
    <t>1406-11-7</t>
  </si>
  <si>
    <t>9003-07-0</t>
  </si>
  <si>
    <t>7646-93-7</t>
  </si>
  <si>
    <t>868-14-4</t>
  </si>
  <si>
    <t>1932-50-9</t>
  </si>
  <si>
    <t>7722-64-7</t>
  </si>
  <si>
    <t>7778-80-5</t>
  </si>
  <si>
    <t>13966-00-2</t>
  </si>
  <si>
    <t>106-50-3</t>
  </si>
  <si>
    <t>645-56-7</t>
  </si>
  <si>
    <t>135-70-6</t>
  </si>
  <si>
    <t>23031-36-9</t>
  </si>
  <si>
    <t>7440-10-0</t>
  </si>
  <si>
    <t>81131-70-6</t>
  </si>
  <si>
    <t>2955-38-6</t>
  </si>
  <si>
    <t>50-24-8</t>
  </si>
  <si>
    <t>53-03-2</t>
  </si>
  <si>
    <t>148553-50-8</t>
  </si>
  <si>
    <t>83-43-2</t>
  </si>
  <si>
    <t>125-33-7</t>
  </si>
  <si>
    <t>1921-70-6</t>
  </si>
  <si>
    <t>41198-08-7</t>
  </si>
  <si>
    <t>26399-36-0</t>
  </si>
  <si>
    <t>57-83-0</t>
  </si>
  <si>
    <t>327048-87-3</t>
  </si>
  <si>
    <t>15775-74-3</t>
  </si>
  <si>
    <t>60-87-7</t>
  </si>
  <si>
    <t>1173018-74-0</t>
  </si>
  <si>
    <t>14380-75-7</t>
  </si>
  <si>
    <t>947601-88-9</t>
  </si>
  <si>
    <t>70628-36-3</t>
  </si>
  <si>
    <t>74-98-6</t>
  </si>
  <si>
    <t>107-12-0</t>
  </si>
  <si>
    <t>709-98-8</t>
  </si>
  <si>
    <t>127-17-3</t>
  </si>
  <si>
    <t>2312-35-8</t>
  </si>
  <si>
    <t>107-19-7</t>
  </si>
  <si>
    <t>31218-83-4</t>
  </si>
  <si>
    <t>122-42-9</t>
  </si>
  <si>
    <t>123-38-6</t>
  </si>
  <si>
    <t>79-09-4</t>
  </si>
  <si>
    <t>469-62-5</t>
  </si>
  <si>
    <t>136765-49-6</t>
  </si>
  <si>
    <t>525-66-6</t>
  </si>
  <si>
    <t>344298-99-3</t>
  </si>
  <si>
    <t>109-60-4</t>
  </si>
  <si>
    <t>111-43-3</t>
  </si>
  <si>
    <t>107-10-8</t>
  </si>
  <si>
    <t>115-07-1</t>
  </si>
  <si>
    <t>57-55-6</t>
  </si>
  <si>
    <t>1331-17-5</t>
  </si>
  <si>
    <t>75-56-9</t>
  </si>
  <si>
    <t>94-13-3</t>
  </si>
  <si>
    <t>51-52-5</t>
  </si>
  <si>
    <t>94125-34-5</t>
  </si>
  <si>
    <t>14331-85-2</t>
  </si>
  <si>
    <t>13981-14-1</t>
  </si>
  <si>
    <t>15100-28-4</t>
  </si>
  <si>
    <t>34643-46-4</t>
  </si>
  <si>
    <t>438-60-8</t>
  </si>
  <si>
    <t>552-59-0</t>
  </si>
  <si>
    <t>68602-93-7</t>
  </si>
  <si>
    <t>68332-93-4</t>
  </si>
  <si>
    <t>92-94-4</t>
  </si>
  <si>
    <t>80-46-6</t>
  </si>
  <si>
    <t>98-73-7</t>
  </si>
  <si>
    <t>98-54-4</t>
  </si>
  <si>
    <t>106-49-0</t>
  </si>
  <si>
    <t>106-42-3</t>
  </si>
  <si>
    <t>123312-89-0</t>
  </si>
  <si>
    <t>365400-11-9</t>
  </si>
  <si>
    <t>2882-22-6</t>
  </si>
  <si>
    <t>1698-60-8</t>
  </si>
  <si>
    <t>1718-52-1</t>
  </si>
  <si>
    <t>121-21-1</t>
  </si>
  <si>
    <t>121-29-9</t>
  </si>
  <si>
    <t>8003-34-7</t>
  </si>
  <si>
    <t>110-86-1</t>
  </si>
  <si>
    <t>1309-36-0</t>
  </si>
  <si>
    <t>87-66-1</t>
  </si>
  <si>
    <t>447399-55-5</t>
  </si>
  <si>
    <t>422556-08-9</t>
  </si>
  <si>
    <t>111974-72-2</t>
  </si>
  <si>
    <t>91-22-5</t>
  </si>
  <si>
    <t>106-51-4</t>
  </si>
  <si>
    <t>7440-14-4</t>
  </si>
  <si>
    <t>15623-45-7</t>
  </si>
  <si>
    <t>13233-32-4</t>
  </si>
  <si>
    <t>13982-63-3</t>
  </si>
  <si>
    <t>15262-20-1</t>
  </si>
  <si>
    <t>14859-67-7</t>
  </si>
  <si>
    <t>66357-35-5</t>
  </si>
  <si>
    <t>68476-77-7</t>
  </si>
  <si>
    <t>10453-86-8</t>
  </si>
  <si>
    <t>108-46-3</t>
  </si>
  <si>
    <t>483-65-8</t>
  </si>
  <si>
    <t>7440-15-5</t>
  </si>
  <si>
    <t>81-88-9</t>
  </si>
  <si>
    <t>37299-86-8</t>
  </si>
  <si>
    <t>7440-16-6</t>
  </si>
  <si>
    <t>14234-34-5</t>
  </si>
  <si>
    <t>19395-41-6</t>
  </si>
  <si>
    <t>299-84-3</t>
  </si>
  <si>
    <t>287714-41-4</t>
  </si>
  <si>
    <t>83-79-4</t>
  </si>
  <si>
    <t>80214-83-1</t>
  </si>
  <si>
    <t>7440-17-7</t>
  </si>
  <si>
    <t>7440-18-8</t>
  </si>
  <si>
    <t>13968-53-1</t>
  </si>
  <si>
    <t>13967-48-1</t>
  </si>
  <si>
    <t>81-07-2</t>
  </si>
  <si>
    <t>372137-35-4</t>
  </si>
  <si>
    <t>94-59-7</t>
  </si>
  <si>
    <t>18559-94-9</t>
  </si>
  <si>
    <t>90-02-8</t>
  </si>
  <si>
    <t>69-72-7</t>
  </si>
  <si>
    <t>7440-19-9</t>
  </si>
  <si>
    <t>308075-07-2</t>
  </si>
  <si>
    <t>98105-99-8</t>
  </si>
  <si>
    <t>7440-20-2</t>
  </si>
  <si>
    <t>13967-63-0</t>
  </si>
  <si>
    <t>26259-45-0</t>
  </si>
  <si>
    <t>125-40-6</t>
  </si>
  <si>
    <t>13952-84-6</t>
  </si>
  <si>
    <t>76-73-3</t>
  </si>
  <si>
    <t>874967-67-6</t>
  </si>
  <si>
    <t>14265-71-5</t>
  </si>
  <si>
    <t>79617-96-2</t>
  </si>
  <si>
    <t>74051-80-2</t>
  </si>
  <si>
    <t>1066-40-6</t>
  </si>
  <si>
    <t>171599-83-0</t>
  </si>
  <si>
    <t>12627-13-3</t>
  </si>
  <si>
    <t>7440-21-3</t>
  </si>
  <si>
    <t>14391-65-2</t>
  </si>
  <si>
    <t>14391-76-5</t>
  </si>
  <si>
    <t>32534-95-5</t>
  </si>
  <si>
    <t>673-04-1</t>
  </si>
  <si>
    <t>79902-63-9</t>
  </si>
  <si>
    <t>68439-57-6</t>
  </si>
  <si>
    <t>124-65-2</t>
  </si>
  <si>
    <t>497-19-8</t>
  </si>
  <si>
    <t>7647-14-5</t>
  </si>
  <si>
    <t>10588-01-9</t>
  </si>
  <si>
    <t>128-04-1</t>
  </si>
  <si>
    <t>2836-32-0</t>
  </si>
  <si>
    <t>137-42-8</t>
  </si>
  <si>
    <t>7632-00-0</t>
  </si>
  <si>
    <t>137-16-6</t>
  </si>
  <si>
    <t>131-52-2</t>
  </si>
  <si>
    <t>7757-82-6</t>
  </si>
  <si>
    <t>13966-32-0</t>
  </si>
  <si>
    <t>13982-04-2</t>
  </si>
  <si>
    <t>50-70-4</t>
  </si>
  <si>
    <t>959-24-0</t>
  </si>
  <si>
    <t>7683-64-9</t>
  </si>
  <si>
    <t>78763-54-9</t>
  </si>
  <si>
    <t>68583-38-0</t>
  </si>
  <si>
    <t>57-11-4</t>
  </si>
  <si>
    <t>638-65-3</t>
  </si>
  <si>
    <t>62536-49-6</t>
  </si>
  <si>
    <t>92045-37-9</t>
  </si>
  <si>
    <t>57-92-1</t>
  </si>
  <si>
    <t>3688-73-1</t>
  </si>
  <si>
    <t>3810-74-0</t>
  </si>
  <si>
    <t>18883-66-4</t>
  </si>
  <si>
    <t>8001-50-1</t>
  </si>
  <si>
    <t>7440-24-6</t>
  </si>
  <si>
    <t>13967-73-2</t>
  </si>
  <si>
    <t>14158-27-1</t>
  </si>
  <si>
    <t>10098-97-2</t>
  </si>
  <si>
    <t>96-09-3</t>
  </si>
  <si>
    <t>56038-13-2</t>
  </si>
  <si>
    <t>57-50-1</t>
  </si>
  <si>
    <t>80-32-0</t>
  </si>
  <si>
    <t>122-11-2</t>
  </si>
  <si>
    <t>127-79-7</t>
  </si>
  <si>
    <t>57-68-1</t>
  </si>
  <si>
    <t>77643-91-5</t>
  </si>
  <si>
    <t>144-82-1</t>
  </si>
  <si>
    <t>1196157-90-0</t>
  </si>
  <si>
    <t>63-74-1</t>
  </si>
  <si>
    <t>59-40-5</t>
  </si>
  <si>
    <t>72-14-0</t>
  </si>
  <si>
    <t>122836-35-5</t>
  </si>
  <si>
    <t>18496-25-8</t>
  </si>
  <si>
    <t>14265-45-3</t>
  </si>
  <si>
    <t>141776-32-1</t>
  </si>
  <si>
    <t>3689-24-5</t>
  </si>
  <si>
    <t>7704-34-9</t>
  </si>
  <si>
    <t>2551-62-4</t>
  </si>
  <si>
    <t>13981-57-2</t>
  </si>
  <si>
    <t>13965-97-4</t>
  </si>
  <si>
    <t>35400-43-2</t>
  </si>
  <si>
    <t>103628-46-2</t>
  </si>
  <si>
    <t>1918-18-9</t>
  </si>
  <si>
    <t>134-96-3</t>
  </si>
  <si>
    <t>171596-29-5</t>
  </si>
  <si>
    <t>10540-29-1</t>
  </si>
  <si>
    <t>157698-32-3</t>
  </si>
  <si>
    <t>1401-55-4</t>
  </si>
  <si>
    <t>7440-25-7</t>
  </si>
  <si>
    <t>102851-06-9</t>
  </si>
  <si>
    <t>107534-96-3</t>
  </si>
  <si>
    <t>112410-23-8</t>
  </si>
  <si>
    <t>7440-26-8</t>
  </si>
  <si>
    <t>14133-76-7</t>
  </si>
  <si>
    <t>117-18-0</t>
  </si>
  <si>
    <t>79538-32-2</t>
  </si>
  <si>
    <t>13494-80-9</t>
  </si>
  <si>
    <t>846-50-4</t>
  </si>
  <si>
    <t>335104-84-2</t>
  </si>
  <si>
    <t>3383-96-8</t>
  </si>
  <si>
    <t>29767-20-2</t>
  </si>
  <si>
    <t>7440-27-9</t>
  </si>
  <si>
    <t>56070-16-7</t>
  </si>
  <si>
    <t>33693-04-8</t>
  </si>
  <si>
    <t>26140-60-3</t>
  </si>
  <si>
    <t>8000-41-7</t>
  </si>
  <si>
    <t>994-05-8</t>
  </si>
  <si>
    <t>2049-95-8</t>
  </si>
  <si>
    <t>75-65-0</t>
  </si>
  <si>
    <t>540-88-5</t>
  </si>
  <si>
    <t>762-75-4</t>
  </si>
  <si>
    <t>58-22-0</t>
  </si>
  <si>
    <t>21002-80-2</t>
  </si>
  <si>
    <t>10543-57-4</t>
  </si>
  <si>
    <t>79-94-7</t>
  </si>
  <si>
    <t>40088-47-9</t>
  </si>
  <si>
    <t>58334-79-5</t>
  </si>
  <si>
    <t>938-86-3</t>
  </si>
  <si>
    <t>12408-10-5</t>
  </si>
  <si>
    <t>26914-33-0</t>
  </si>
  <si>
    <t>1198-55-6</t>
  </si>
  <si>
    <t>30402-14-3</t>
  </si>
  <si>
    <t>41903-57-5</t>
  </si>
  <si>
    <t>25322-20-7</t>
  </si>
  <si>
    <t>127-18-4</t>
  </si>
  <si>
    <t>2539-17-5</t>
  </si>
  <si>
    <t>877-09-8</t>
  </si>
  <si>
    <t>25167-83-3</t>
  </si>
  <si>
    <t>961-11-5</t>
  </si>
  <si>
    <t>112281-77-3</t>
  </si>
  <si>
    <t>646-31-1</t>
  </si>
  <si>
    <t>60-54-8</t>
  </si>
  <si>
    <t>64-75-5</t>
  </si>
  <si>
    <t>629-59-4</t>
  </si>
  <si>
    <t>629-63-0</t>
  </si>
  <si>
    <t>27196-00-5</t>
  </si>
  <si>
    <t>1459-10-5</t>
  </si>
  <si>
    <t>116-29-0</t>
  </si>
  <si>
    <t>77-98-5</t>
  </si>
  <si>
    <t>107-49-3</t>
  </si>
  <si>
    <t>53494-58-9</t>
  </si>
  <si>
    <t>142-68-7</t>
  </si>
  <si>
    <t>7696-12-0</t>
  </si>
  <si>
    <t>1124-11-4</t>
  </si>
  <si>
    <t>3244-90-4</t>
  </si>
  <si>
    <t>7098-22-8</t>
  </si>
  <si>
    <t>14167-59-0</t>
  </si>
  <si>
    <t>4368-28-9</t>
  </si>
  <si>
    <t>14913-50-9</t>
  </si>
  <si>
    <t>115-37-7</t>
  </si>
  <si>
    <t>83-67-0</t>
  </si>
  <si>
    <t>58-55-9</t>
  </si>
  <si>
    <t>148-79-8</t>
  </si>
  <si>
    <t>111988-49-9</t>
  </si>
  <si>
    <t>153719-23-4</t>
  </si>
  <si>
    <t>117718-60-2</t>
  </si>
  <si>
    <t>51707-55-2</t>
  </si>
  <si>
    <t>79277-67-1</t>
  </si>
  <si>
    <t>79277-27-3</t>
  </si>
  <si>
    <t>28249-77-6</t>
  </si>
  <si>
    <t>463-56-9</t>
  </si>
  <si>
    <t>59669-26-0</t>
  </si>
  <si>
    <t>297-97-2</t>
  </si>
  <si>
    <t>23564-06-9</t>
  </si>
  <si>
    <t>110-02-1</t>
  </si>
  <si>
    <t>108-98-5</t>
  </si>
  <si>
    <t>14383-50-7</t>
  </si>
  <si>
    <t>62-56-6</t>
  </si>
  <si>
    <t>15623-47-9</t>
  </si>
  <si>
    <t>14274-82-9</t>
  </si>
  <si>
    <t>14269-63-7</t>
  </si>
  <si>
    <t>7440-29-1</t>
  </si>
  <si>
    <t>15065-10-8</t>
  </si>
  <si>
    <t>7440-30-4</t>
  </si>
  <si>
    <t>23526-02-5</t>
  </si>
  <si>
    <t>55297-95-5</t>
  </si>
  <si>
    <t>108050-54-0</t>
  </si>
  <si>
    <t>7440-31-5</t>
  </si>
  <si>
    <t>13966-06-8</t>
  </si>
  <si>
    <t>56573-85-4</t>
  </si>
  <si>
    <t>7440-32-6</t>
  </si>
  <si>
    <t>26471-62-5</t>
  </si>
  <si>
    <t>2037-26-5</t>
  </si>
  <si>
    <t>25376-45-8</t>
  </si>
  <si>
    <t>25567-10-6</t>
  </si>
  <si>
    <t>26915-12-8</t>
  </si>
  <si>
    <t>29385-43-1</t>
  </si>
  <si>
    <t>8001-35-2</t>
  </si>
  <si>
    <t>87820-88-0</t>
  </si>
  <si>
    <t>66841-25-6</t>
  </si>
  <si>
    <t>1460-57-7</t>
  </si>
  <si>
    <t>822-86-6</t>
  </si>
  <si>
    <t>7069-38-7</t>
  </si>
  <si>
    <t>6876-23-9</t>
  </si>
  <si>
    <t>110-57-6</t>
  </si>
  <si>
    <t>16890-91-8</t>
  </si>
  <si>
    <t>624-64-6</t>
  </si>
  <si>
    <t>497-03-0</t>
  </si>
  <si>
    <t>646-04-8</t>
  </si>
  <si>
    <t>768-00-3</t>
  </si>
  <si>
    <t>91318-10-4</t>
  </si>
  <si>
    <t>61949-77-7</t>
  </si>
  <si>
    <t>19794-93-5</t>
  </si>
  <si>
    <t>10161-33-8</t>
  </si>
  <si>
    <t>10161-34-9</t>
  </si>
  <si>
    <t>638-68-6</t>
  </si>
  <si>
    <t>2303-17-5</t>
  </si>
  <si>
    <t>396-01-0</t>
  </si>
  <si>
    <t>82097-50-5</t>
  </si>
  <si>
    <t>28911-01-5</t>
  </si>
  <si>
    <t>24017-47-8</t>
  </si>
  <si>
    <t>75-96-7</t>
  </si>
  <si>
    <t>78-48-8</t>
  </si>
  <si>
    <t>126-73-8</t>
  </si>
  <si>
    <t>814-29-9</t>
  </si>
  <si>
    <t>36643-28-4</t>
  </si>
  <si>
    <t>1461-22-9</t>
  </si>
  <si>
    <t>7758-87-4</t>
  </si>
  <si>
    <t>2307-49-5</t>
  </si>
  <si>
    <t>52-68-6</t>
  </si>
  <si>
    <t>53317-48-9</t>
  </si>
  <si>
    <t>76-03-9</t>
  </si>
  <si>
    <t>545-06-2</t>
  </si>
  <si>
    <t>12002-48-1</t>
  </si>
  <si>
    <t>25323-68-6</t>
  </si>
  <si>
    <t>22921-84-2</t>
  </si>
  <si>
    <t>25323-89-1</t>
  </si>
  <si>
    <t>79-01-6</t>
  </si>
  <si>
    <t>1321-65-9</t>
  </si>
  <si>
    <t>327-98-0</t>
  </si>
  <si>
    <t>25167-82-2</t>
  </si>
  <si>
    <t>25735-29-9</t>
  </si>
  <si>
    <t>2539-26-6</t>
  </si>
  <si>
    <t>101-20-2</t>
  </si>
  <si>
    <t>638-67-5</t>
  </si>
  <si>
    <t>629-50-5</t>
  </si>
  <si>
    <t>638-53-9</t>
  </si>
  <si>
    <t>102-71-6</t>
  </si>
  <si>
    <t>77-93-0</t>
  </si>
  <si>
    <t>112-49-2</t>
  </si>
  <si>
    <t>143-22-6</t>
  </si>
  <si>
    <t>141517-21-7</t>
  </si>
  <si>
    <t>290332-10-4</t>
  </si>
  <si>
    <t>122-20-3</t>
  </si>
  <si>
    <t>5419-55-6</t>
  </si>
  <si>
    <t>3424-21-3</t>
  </si>
  <si>
    <t>738-70-5</t>
  </si>
  <si>
    <t>8064-90-2</t>
  </si>
  <si>
    <t>1189970-95-3</t>
  </si>
  <si>
    <t>25551-13-7</t>
  </si>
  <si>
    <t>68555-95-3</t>
  </si>
  <si>
    <t>28652-77-9</t>
  </si>
  <si>
    <t>14667-55-1</t>
  </si>
  <si>
    <t>521-78-8</t>
  </si>
  <si>
    <t>95266-40-3</t>
  </si>
  <si>
    <t>118-96-7</t>
  </si>
  <si>
    <t>3342-67-4</t>
  </si>
  <si>
    <t>115-86-6</t>
  </si>
  <si>
    <t>217-59-4</t>
  </si>
  <si>
    <t>2279-76-7</t>
  </si>
  <si>
    <t>78-51-3</t>
  </si>
  <si>
    <t>131983-72-7</t>
  </si>
  <si>
    <t>10028-17-8</t>
  </si>
  <si>
    <t>630-05-7</t>
  </si>
  <si>
    <t>7440-33-7</t>
  </si>
  <si>
    <t>1401-69-0</t>
  </si>
  <si>
    <t>1404-88-2</t>
  </si>
  <si>
    <t>1120-21-4</t>
  </si>
  <si>
    <t>112-37-8</t>
  </si>
  <si>
    <t>13966-29-5</t>
  </si>
  <si>
    <t>15117-96-1</t>
  </si>
  <si>
    <t>13982-70-2</t>
  </si>
  <si>
    <t>57-13-6</t>
  </si>
  <si>
    <t>109-52-4</t>
  </si>
  <si>
    <t>137862-53-4</t>
  </si>
  <si>
    <t>99300-78-4</t>
  </si>
  <si>
    <t>1062606-12-5</t>
  </si>
  <si>
    <t>52-53-9</t>
  </si>
  <si>
    <t>67892-35-7</t>
  </si>
  <si>
    <t>50471-44-8</t>
  </si>
  <si>
    <t>108-05-4</t>
  </si>
  <si>
    <t>593-60-2</t>
  </si>
  <si>
    <t>25013-15-4</t>
  </si>
  <si>
    <t>126-29-4</t>
  </si>
  <si>
    <t>11006-76-1</t>
  </si>
  <si>
    <t>81-81-2</t>
  </si>
  <si>
    <t>75472-93-4</t>
  </si>
  <si>
    <t>7732-18-5</t>
  </si>
  <si>
    <t>8021-39-4</t>
  </si>
  <si>
    <t>8048-52-0</t>
  </si>
  <si>
    <t>7440-64-4</t>
  </si>
  <si>
    <t>14269-78-4</t>
  </si>
  <si>
    <t>7440-65-5</t>
  </si>
  <si>
    <t>10098-91-6</t>
  </si>
  <si>
    <t>144-68-3</t>
  </si>
  <si>
    <t>30516-87-1</t>
  </si>
  <si>
    <t>325484-33-1</t>
  </si>
  <si>
    <t>1405-89-6</t>
  </si>
  <si>
    <t>53404-92-5</t>
  </si>
  <si>
    <t>1314-84-7</t>
  </si>
  <si>
    <t>13982-39-3</t>
  </si>
  <si>
    <t>12122-67-7</t>
  </si>
  <si>
    <t>137-30-4</t>
  </si>
  <si>
    <t>14940-68-2</t>
  </si>
  <si>
    <t>7440-67-7</t>
  </si>
  <si>
    <t>13967-71-0</t>
  </si>
  <si>
    <t>99294-93-6</t>
  </si>
  <si>
    <t>109461-65-6</t>
  </si>
  <si>
    <t>96180-79-9</t>
  </si>
  <si>
    <t>154037-70-4</t>
  </si>
  <si>
    <t>157622-02-1</t>
  </si>
  <si>
    <t>111755-37-4</t>
  </si>
  <si>
    <t>101064-48-6</t>
  </si>
  <si>
    <t>Enter all or part of the name you're looking for in the first cell of any of the search boxes, then click the dropdown arrow on the right side of that cell. Select the desired name or item from the list and the remaining cells will automatically fill with the appropriate data. In the "Lab Search by City" box, type the city in the first box, if a lab on the list is located in that city the "Lab Name" box will become speckled.</t>
  </si>
  <si>
    <t>h</t>
  </si>
  <si>
    <t>i</t>
  </si>
  <si>
    <t>Oregon Analytical Lab* Search by Name</t>
  </si>
  <si>
    <t>Oregon Analytical Lab* Search by City</t>
  </si>
  <si>
    <t>Result Measure Qualifier</t>
  </si>
  <si>
    <t>Measured value of characteristic</t>
  </si>
  <si>
    <t>Alternate identifier used by other organization. Such as USGS Station/Gage, etc.</t>
  </si>
  <si>
    <t>FM</t>
  </si>
  <si>
    <t>QRM</t>
  </si>
  <si>
    <t>QEB</t>
  </si>
  <si>
    <t>QFB</t>
  </si>
  <si>
    <t>Quality Control Field Replicate Sample-Composite</t>
  </si>
  <si>
    <t>A composite of either several discrete sampling events or a sample collected by a continuous process taken to assess the reproducity of the sampling technique or analytical method</t>
  </si>
  <si>
    <t>QRSC</t>
  </si>
  <si>
    <t>QTB</t>
  </si>
  <si>
    <t>SR</t>
  </si>
  <si>
    <t>Sample-Routine Resample</t>
  </si>
  <si>
    <t>A RE-sample (second or more) gathered using straightforward grab procedures for purposes of a general evaluation of the environment at the site.</t>
  </si>
  <si>
    <t>SRR</t>
  </si>
  <si>
    <t>Method Speciation Lookup</t>
  </si>
  <si>
    <t>Sample Fraction Lookup</t>
  </si>
  <si>
    <t>Fenvalerate + Esfenvalerate</t>
  </si>
  <si>
    <t>Indeno (1,2,3-cd) pyrene</t>
  </si>
  <si>
    <t>Microcystins</t>
  </si>
  <si>
    <t>Nitrate + Nitrite</t>
  </si>
  <si>
    <t>Deisopropylatrazine</t>
  </si>
  <si>
    <t>Desethylatrazine</t>
  </si>
  <si>
    <t>Characteristic Name, Sample Fraction, and Method Speciation</t>
  </si>
  <si>
    <t>Speciation Required?</t>
  </si>
  <si>
    <t>Name of tribal land area where the location exists</t>
  </si>
  <si>
    <t>This is created within the document and the cells are locked.</t>
  </si>
  <si>
    <t>A unique identifier for the monitoring location (i.e., 10996-ORDEQ). Organization ID is not required as part of the Monitoring Location ID, but we suggest including it to help differentiate locations quickly and easily.</t>
  </si>
  <si>
    <t>*Based on data in conditional columns certain cells may be required. Those cells will appear like this (right), if data is necessary.</t>
  </si>
  <si>
    <t>Latitude. Decimal 6-8 digits (i.e., 45.12345). Default format for import configuration file is decimal degrees.</t>
  </si>
  <si>
    <t>Longitude. Decimal 6-9 digits (i.e., -123.123456). Default format for import configuration file is decimal degrees.</t>
  </si>
  <si>
    <t>Sample Collection Method</t>
  </si>
  <si>
    <t>Units for characteristic result</t>
  </si>
  <si>
    <t>PST (~Nov-Feb)</t>
  </si>
  <si>
    <t>PDT (~Mar-Oct)</t>
  </si>
  <si>
    <t>MST (~Nov-Feb)</t>
  </si>
  <si>
    <t>MDT (~Mar-Oct)</t>
  </si>
  <si>
    <t>1,1,2,2-Tetrabromoethane by GC/FID (2003 NIOSH)</t>
  </si>
  <si>
    <t>1,1,2,2-Tetrachloroethane by GC/FID (1019 NIOSH)</t>
  </si>
  <si>
    <t>1,1,2-Tetrachloro-2,2-Difluoroethane (1016 NIOSH)</t>
  </si>
  <si>
    <t>1,1,2-Trichloro-1,2,2-Trifluoroethane (1020 NIOSH)</t>
  </si>
  <si>
    <t>1,1-Dichloro-1-Nitroethane by GC/FID (1601 NIOSH)</t>
  </si>
  <si>
    <t>1,1-Dimethylhydrazine by Visible Spec. (3515 NIOSH)</t>
  </si>
  <si>
    <t>1,2-Dibromoethane and DBCP in Water (993.15 AOAC)</t>
  </si>
  <si>
    <t>1,2-Dibromomethane (EDB) and 1,2-dibromo-3-chloropropane (DBCP) in Water by Gas Chromatography (O-3120-90 USDOI/USGS)</t>
  </si>
  <si>
    <t>1,3 Butadiene by GC/FID (1024 NIOSH)</t>
  </si>
  <si>
    <t>1,3-Cyclopentadiene by GC/FID (2523 NIOSH)</t>
  </si>
  <si>
    <t>10-d Survival and Growth Test for Sediments using Hyallela azteca (TEST METHOD 100.1 USEPA)</t>
  </si>
  <si>
    <t>17-B Estradiol by Immunoassay, Microtiter Plate (580002 ABRAXIS LLC)</t>
  </si>
  <si>
    <t>1-Naphthol in Urine (HERL_014 USEPA)</t>
  </si>
  <si>
    <t>1-Octanethiol by GC/FPD (2510 NIOSH)</t>
  </si>
  <si>
    <t>2,4- and 2,6-Toluenediamine by HPLC/UV (5516 NIOSH)</t>
  </si>
  <si>
    <t>2,4,7-Trinitrofluoren-9-one HPLC/UV (5018 NIOSH)</t>
  </si>
  <si>
    <t>2,4-D and 2,4,5-T Esters by GC (PMD-DCA(GC1) USEPA)</t>
  </si>
  <si>
    <t>2,4-D and 2,4,5-T in Urine (HERL_008 USEPA)</t>
  </si>
  <si>
    <t>2,4-D and Silvex by Derivatization GC (PMD-DCA(GC2) USEPA)</t>
  </si>
  <si>
    <t>2,4-D by HPLC/UV (5001 NIOSH)</t>
  </si>
  <si>
    <t>2,4-D by Immunoassay, Microtiter Plate (54003B ABRAXIS LLC)</t>
  </si>
  <si>
    <t>2,4-D in Water by Immunoassay (72920 MWI)</t>
  </si>
  <si>
    <t>2,4-D in Water by Immunoassay (A00082 MWI)</t>
  </si>
  <si>
    <t>2,4-D in water by Immunoassay, Coated Tube (54004B ABRAXIS LLC)</t>
  </si>
  <si>
    <t>2-Mercaptobenzothiazole by Titration (PMD-MBT(TITR) USEPA)</t>
  </si>
  <si>
    <t>2-Mercaptobenzothiazole by UV Spectroscopy (PMD-MBT(UV) USEPA)</t>
  </si>
  <si>
    <t>2-Nitropropane GC/FID (2528 NIOSH)</t>
  </si>
  <si>
    <t>3,3-Dichlorobenzidine and Benzidine HPLC (5509 NIOSH)</t>
  </si>
  <si>
    <t>4,4'-Methylenedianiline by HPLC (5029 NIOSH)</t>
  </si>
  <si>
    <t>4-Aminopyridine by UV Spectroscopy (PMD-AMN USEPA)</t>
  </si>
  <si>
    <t>5 Day Biochemical Oxygen Demand (405.1 USEPA)</t>
  </si>
  <si>
    <t>5-Day Biochemical Oxygen Demand (5210-B APHA)</t>
  </si>
  <si>
    <t>Acephate, Dicofol and Triforine by GC (PMD-ACG(GC) USEPA)</t>
  </si>
  <si>
    <t>Acetaldehyde by GC (2538 NIOSH)</t>
  </si>
  <si>
    <t>Acetaldehyde by HPLC (3507 NIOSH)</t>
  </si>
  <si>
    <t>Acetic acid by GC/FID (1603 NIOSH)</t>
  </si>
  <si>
    <t>Acetic Anhydride (3506 NIOSH)</t>
  </si>
  <si>
    <t>Acetochlor by Immunoassay, Magnetic Particle (500021 ABRAXIS LLC)</t>
  </si>
  <si>
    <t>Acetone Cyanohydrin (2506 NIOSH)</t>
  </si>
  <si>
    <t>Acetonitrile (1606 NIOSH)</t>
  </si>
  <si>
    <t>Acetonitrile by GC/NPD (8033 USEPA)</t>
  </si>
  <si>
    <t>Acid Digestion of Sediments, Sludges, and Soils (3050B USEPA)</t>
  </si>
  <si>
    <t>Acid Extractable Compounds in Water (O3117 USDOI/USGS)</t>
  </si>
  <si>
    <t>Acid Soluble and Acid Insoluble Sulfides (9030A USEPA)</t>
  </si>
  <si>
    <t>Acid Soluble Metals - ICP (200.1(ICP) USEPA)</t>
  </si>
  <si>
    <t>Acid Soluble Metals in Water by FLAA (200.1(FLAA) USEPA)</t>
  </si>
  <si>
    <t>Acid Soluble Metals in Water by GFAA (200.1(GFAA) USEPA)</t>
  </si>
  <si>
    <t>Acid Volatile Sulfide (AVS) in Sediment by Acidification and Gravimetry. (376.3 USEPA)</t>
  </si>
  <si>
    <t>Acid/Base Milliequivalent Determination Using Sodium Hydroxide (8288 HACH)</t>
  </si>
  <si>
    <t>Acid/Base Milliequivalent Determination Using Sulfuric Acid (8289 HACH)</t>
  </si>
  <si>
    <t>Acidity by Titration (2310 B APHA)</t>
  </si>
  <si>
    <t>Acidity by Titration (8010 HACH)</t>
  </si>
  <si>
    <t>Acidity by Titration Using a pH Meter (305.2 USEPA)</t>
  </si>
  <si>
    <t>Acidity by Titration with a pH Meter (305.1 USEPA)</t>
  </si>
  <si>
    <t>Acidity in Water (8219 HACH)</t>
  </si>
  <si>
    <t>Acidity in Water by Titration (2310 APHA)</t>
  </si>
  <si>
    <t>Acidity in water by titration (SM2310B APHA_SM20ED)</t>
  </si>
  <si>
    <t>Acidity in Water by Titration (I1020 USDOI/USGS)</t>
  </si>
  <si>
    <t>Acidity of Water (973.42 AOAC)</t>
  </si>
  <si>
    <t>Acidity of Water (8201 HACH)</t>
  </si>
  <si>
    <t>Acidity or Alkalinity of Water (D1067(A) ASTM)</t>
  </si>
  <si>
    <t>Acidity or Alkalinity of Water (D1067(B) ASTM)</t>
  </si>
  <si>
    <t>Acidity or Alkalinity of Water (D1067(C) ASTM)</t>
  </si>
  <si>
    <t>Acidity or Alkalinity of water by electrometric titration (D1067 ASTM)</t>
  </si>
  <si>
    <t>Acids, inorganic (7903 NIOSH)</t>
  </si>
  <si>
    <t>Acifluorfen by HPLC (PMD-ACA USEPA)</t>
  </si>
  <si>
    <t>Acrolein (2501 NIOSH)</t>
  </si>
  <si>
    <t>Acrolein and Acrylonitrile by GC (626 USEPA)</t>
  </si>
  <si>
    <t>Acrolein and Acrylonitrile by GC (8030A USEPA)</t>
  </si>
  <si>
    <t>Acrolein and Acrylonitrile in Wastewater (603 USEPA)</t>
  </si>
  <si>
    <t>Acrylamide by Gas Chromatography (8032 USEPA)</t>
  </si>
  <si>
    <t>Acrylamide by Gas Chromatography (8032A USEPA)</t>
  </si>
  <si>
    <t>Acrylamide, Acetonitrile and Acrolein (8316 USEPA)</t>
  </si>
  <si>
    <t>Acrylonitrile by Gas Chromatography (8031 USEPA)</t>
  </si>
  <si>
    <t>Acrylonitrile by GC/FID (1604 NIOSH)</t>
  </si>
  <si>
    <t>Actinide Separations for Alpha Spectrometry Using Neodymium Fluoride Coprecipitation (CHEM-TP-A.20 USDOE/RESL)</t>
  </si>
  <si>
    <t>Actinides in Drinking Water (907 USEPA)</t>
  </si>
  <si>
    <t>Actinides in Small Environmental Samples by Sequential Determination (CHEM-TP-A.1 USDOE/RESL)</t>
  </si>
  <si>
    <t>Actinomycete Plate Count (9250-B APHA)</t>
  </si>
  <si>
    <t>Acute Toxicity Test for Waters Using Fathead Minnow (TEST METHOD 2000.0 USEPA)</t>
  </si>
  <si>
    <t>Acute Toxicity Tests for Water with Fishes, Macroinvertebrates, and Amphibians (E-1192-97 ASTM)</t>
  </si>
  <si>
    <t>ACUTE TOXICITY TESTS FOR WATERS USING FATHEAD MINNOWS (2000 USEPA)</t>
  </si>
  <si>
    <t>Acute Toxicity Tests for Waters Using Rainbow Trout and Brook Trout (TEST METHOD 2019.0 USEPA)</t>
  </si>
  <si>
    <t>Acute Toxicity Tests with Effluents and Receiving Waters using Ceriodaphnia dubia (TEST METHOD 2002.0 USEPA)</t>
  </si>
  <si>
    <t>Acute Toxicity Tests with Effluents and Receiving Waters using Daphnia (TEST METHOD 2021.0 USEPA)</t>
  </si>
  <si>
    <t>Acute Toxicity Tests with Effluents and Receiving Waters using Sheepshead minnow (TEST METHOD 2004.0 USEPA)</t>
  </si>
  <si>
    <t>Acute Toxicity Tests with Effluents and Receiving Waters using the Silverside (TEST METHOD 2006.0 USEPA)</t>
  </si>
  <si>
    <t>ACUTE TOXICITY TESTS WITH EFFLUENTS AND RECIEVING WATERS USING CERIODAPHNIA DUBIA (2002 USEPA)</t>
  </si>
  <si>
    <t>Adenosine triphosphate (ATP) Determination in Water Sample (B6700 USDOI/USGS)</t>
  </si>
  <si>
    <t>Adsorbable Organic Halogens (9562 ISO)</t>
  </si>
  <si>
    <t>Aerobic Plate Count in Foods (990.12 AOAC)</t>
  </si>
  <si>
    <t>Aeromonas in Finished Water Membrane Filtration Using Ampicillin-Dextrin Agar with Vancomycin (ADA-V) (1605 USEPA)</t>
  </si>
  <si>
    <t>Alachlor by GC (PMD-AKY(GC1) USEPA)</t>
  </si>
  <si>
    <t>Alachlor by GC (PMD-AKY(GC2) USEPA)</t>
  </si>
  <si>
    <t>Alachlor by Immunoassay, Magnetic Particle (500071 ABRAXIS LLC)</t>
  </si>
  <si>
    <t>Alachlor by Immunoassay, Microtiter Plate (500076 ABRAXIS LLC)</t>
  </si>
  <si>
    <t>Alachlor in water by Immunoassay (A00072 MWI)</t>
  </si>
  <si>
    <t>Alcohols I by GC/FID (1400 NIOSH)</t>
  </si>
  <si>
    <t>Alcohols II by GC/FID (1401 NIOSH)</t>
  </si>
  <si>
    <t>Alcohols III by GC/FID (1402 NIOSH)</t>
  </si>
  <si>
    <t>Alcohols IV by GC/FID (1403 NIOSH)</t>
  </si>
  <si>
    <t>Aldehydes and Ketones in Air (TO-5 USEPA)</t>
  </si>
  <si>
    <t>Aldehydes by Derivatization and HPLC (1667 USEPA)</t>
  </si>
  <si>
    <t>Aldehydes, Screening (2539 NIOSH)</t>
  </si>
  <si>
    <t>Aldicarb in water by Immunoassay (A00070 MWI)</t>
  </si>
  <si>
    <t>Aldrin by GC/ECD (5502 NIOSH)</t>
  </si>
  <si>
    <t>Algal community sampling by revised NAWQA protocols (OFR 02-150 ALGAE USDOI/USGS)</t>
  </si>
  <si>
    <t>Algal Growth Potential (AGP) Spikes for Nutrient Limitation (B8502 USDOI/USGS)</t>
  </si>
  <si>
    <t>Algal phytoplankton sample collection in wadeable streams by SG-92 (and other instruments) (NAWQA PHYTOPLANKTON USDOI/USGS)</t>
  </si>
  <si>
    <t>Algal Sample Collection at Depositional-Targeted Habitat (DTH) in wadeable streams by SG-92 (and other instruments) (NAWQA ALGAL DTH USDOI/USGS)</t>
  </si>
  <si>
    <t>Algal Sample Collection at Qualitative Multihabitat (QMH) in wadeable streams by SG-92 (and other instruments) (NAWQA ALGAL QMH USDOI/USGS)</t>
  </si>
  <si>
    <t>Algal Sample Collection at Richest-Targeted Habitat (RTH) in wadeable streams by SG-92 (and other instruments) (NAWQA ALGAL RTH USDOI/USGS)</t>
  </si>
  <si>
    <t>Alkaline Dusts by Titration (7401 NIOSH)</t>
  </si>
  <si>
    <t>Alkalinity and ANC field determination by Gran Function Plot (NFM 6.6.4.C USDOI/USGS)</t>
  </si>
  <si>
    <t>Alkalinity and ANC field determination by Inflection Point Titration (NFM 6.6.4.B USDOI/USGS)</t>
  </si>
  <si>
    <t>Alkalinity by Buret Titration (8221 HACH)</t>
  </si>
  <si>
    <t>Alkalinity by Colorimetric Analysis (310.2 USEPA)</t>
  </si>
  <si>
    <t>Alkalinity by Gran Titration (2320-B APHA)</t>
  </si>
  <si>
    <t>Alkalinity by Titration (310.1 USEPA)</t>
  </si>
  <si>
    <t>Alkalinity in Water (D3875 ASTM)</t>
  </si>
  <si>
    <t>Alkalinity in water by electrometric titration (I-1030-85 USDOI/USGS)</t>
  </si>
  <si>
    <t>Alkalinity in Water by Titration (2320 APHA)</t>
  </si>
  <si>
    <t>Alkalinity in Water by Titration (I1030 USDOI/USGS)</t>
  </si>
  <si>
    <t>Alkalinity in Water by Titration (I2030 USDOI/USGS)</t>
  </si>
  <si>
    <t>Alkalinity in Water by Titration (310.1_M USEPA)</t>
  </si>
  <si>
    <t>Alkalinity of Water (973.43 AOAC)</t>
  </si>
  <si>
    <t>Alkalinity of Water by Titration (C-001-1 USEPA)</t>
  </si>
  <si>
    <t>Alkalinity of water samples (I-2030-85 USDOI/USGS)</t>
  </si>
  <si>
    <t>Alkalinity of water samples (I-2030-89 USDOI/USGS)</t>
  </si>
  <si>
    <t>Allyl Chlorine by GC/FID (1000 NIOSH)</t>
  </si>
  <si>
    <t>Allyl Glycidyl Ether by GC/FID (2545 NIOSH)</t>
  </si>
  <si>
    <t>alpha and beta Naphthylamines by GC/FID (5518 NIOSH)</t>
  </si>
  <si>
    <t>Alpha Emitting Radium Isotopes in Water (9315 USEPA)</t>
  </si>
  <si>
    <t>Alpha Particle Radioactivity of Water (D1943 ASTM)</t>
  </si>
  <si>
    <t>Alpha Spectrometry of Water (D3084 ASTM)</t>
  </si>
  <si>
    <t>Alpha Track Detectors for Alpha Emission (RA020 USDOE/ASD)</t>
  </si>
  <si>
    <t>Aluminum and Boron, dissolved, in water by ICP-AES (I-1472-95 USDOI/USGS)</t>
  </si>
  <si>
    <t>Aluminum and Compounds (7013 NIOSH)</t>
  </si>
  <si>
    <t>Aluminum and Iron in Water (920.196 AOAC)</t>
  </si>
  <si>
    <t>Aluminum by D-C Plasma Spectrometry (I1054 USDOI/USGS)</t>
  </si>
  <si>
    <t>Aluminum by D-C Plasma Spectrometry (I3054 USDOI/USGS)</t>
  </si>
  <si>
    <t>Aluminum by D-C Plasma Spectrometry (I7054 USDOI/USGS)</t>
  </si>
  <si>
    <t>Aluminum by FLAA (202.1 USEPA)</t>
  </si>
  <si>
    <t>Aluminum by FLAA (202.1_M USEPA)</t>
  </si>
  <si>
    <t>Aluminum by FLAA (7020 USEPA)</t>
  </si>
  <si>
    <t>Aluminum by GFAA (202.2 USEPA)</t>
  </si>
  <si>
    <t>Aluminum by GFAA (202.2_M USEPA)</t>
  </si>
  <si>
    <t>Aluminum Chromazurol S Method (10215 HACH)</t>
  </si>
  <si>
    <t>Aluminum in Bottom Material by FLAA (I5051 USDOI/USGS)</t>
  </si>
  <si>
    <t>Aluminum in Water (920.198 AOAC)</t>
  </si>
  <si>
    <t>Aluminum in water by Aluminon Indicator (8012 HACH)</t>
  </si>
  <si>
    <t>Aluminum in water by atomic absorption spectrometric, direct aspiration (I-3051-85 USDOI/USGS)</t>
  </si>
  <si>
    <t>Aluminum in Water by Chelation and FLAA (I1052 USDOI/USGS)</t>
  </si>
  <si>
    <t>Aluminum in Water by Chelation and FLAA (I3052 USDOI/USGS)</t>
  </si>
  <si>
    <t>Aluminum in Water by Chelation and FLAA (I7052 USDOI/USGS)</t>
  </si>
  <si>
    <t>Aluminum in Water by Chelation and FLAA (discontinued 1988) (D857(B) ASTM)</t>
  </si>
  <si>
    <t>Aluminum in Water by Colorimetry (3500-AL(D) APHA)</t>
  </si>
  <si>
    <t>Aluminum in Water by FLAA (D857 ASTM)</t>
  </si>
  <si>
    <t>Aluminum in Water by FLAA (I1051 USDOI/USGS)</t>
  </si>
  <si>
    <t>Aluminum in Water by FLAA (I3051 USDOI/USGS)</t>
  </si>
  <si>
    <t>Aluminum in Water by FLAA (I7051 USDOI/USGS)</t>
  </si>
  <si>
    <t>Aluminum in Water by FLAA (discontinued 1988) (D857(A) ASTM)</t>
  </si>
  <si>
    <t>Aluminum in Water by FLAA (discontinued 1988) (D857(C) ASTM)</t>
  </si>
  <si>
    <t>Aluminum in Water by FLAA or GFAA (3500-AL(B) APHA)</t>
  </si>
  <si>
    <t>Aluminum in Water by ICP (3500-AL(C) APHA)</t>
  </si>
  <si>
    <t>Aluminum in Water with an AutoAnalyzer (3500-AL(E) APHA)</t>
  </si>
  <si>
    <t>Ambient NOx by Chemiluminescence (D3824(A) ASTM)</t>
  </si>
  <si>
    <t>Americium and Plutonium by Ion Exchange and Alpha Spectrometry (AM-04-RC USDOE/EML)</t>
  </si>
  <si>
    <t>Americium in Soil (AM-01 USDOE/EML)</t>
  </si>
  <si>
    <t>Americium, Plutonium and Uranium in Water (SE-03 USDOE/EML)</t>
  </si>
  <si>
    <t>Americium-241 in Air Filters (AM-03(A) USDOE/EML)</t>
  </si>
  <si>
    <t>Americium-241 in Ashed Samples (AM-01 USEPA)</t>
  </si>
  <si>
    <t>Americium-241 in Soil (AM-02 USDOE/EML)</t>
  </si>
  <si>
    <t>Americium-241 in Tissue (AM-03(T) USDOE/EML)</t>
  </si>
  <si>
    <t>Americium-241 in Water (AM-03(W) USDOE/EML)</t>
  </si>
  <si>
    <t>Amides by GC/FID (2004 NIOSH)</t>
  </si>
  <si>
    <t>Amine Pesticides and Lethane in Water (645 USEPA)</t>
  </si>
  <si>
    <t>Amines, Aliphatic by GC/FID (2010 NIOSH)</t>
  </si>
  <si>
    <t>Amines, Aromatics by GC/FID (2002 NIOSH)</t>
  </si>
  <si>
    <t>Amioethanol compound I (2007 NIOSH)</t>
  </si>
  <si>
    <t>Amioethanol compound II (3509 NIOSH)</t>
  </si>
  <si>
    <t>Amitrole by Visible Spectroscopy (PMD-AMT USEPA)</t>
  </si>
  <si>
    <t>Ammonia (6015 NIOSH)</t>
  </si>
  <si>
    <t>Ammonia - AutoAnalyzer (NITRO-3 USDOC/NOAA)</t>
  </si>
  <si>
    <t>Ammonia - Colorimetric (NITRO-4 USDOC/NOAA)</t>
  </si>
  <si>
    <t>Ammonia - Sodium Salicylate-based method (10-107-06-2-B LACHAT)</t>
  </si>
  <si>
    <t>Ammonia - Sodium salicylate-based method (10-107-06-2-O LACHAT)</t>
  </si>
  <si>
    <t>Ammonia- Alkaline phenol-based method (10-107-06-1-J LACHAT)</t>
  </si>
  <si>
    <t>Ammonia by Automated Phenate (4500-NH3 G APHA)</t>
  </si>
  <si>
    <t>Ammonia by Colorimetry (Nesslerization) (350.2 NESSLERIZATION USEPA)</t>
  </si>
  <si>
    <t>Ammonia by Flow Injection Analysis (4500-NH3 H APHA)</t>
  </si>
  <si>
    <t>Ammonia by Selective Electrode (4500-NH3 D APHA)</t>
  </si>
  <si>
    <t>Ammonia by Selective Electrode Methods Using Known Addition (4500-NH3 E APHA)</t>
  </si>
  <si>
    <t>Ammonia by Titration (4500-NH3 B APHA)</t>
  </si>
  <si>
    <t>Ammonia by Titration (4500-NH3 C APHA)</t>
  </si>
  <si>
    <t>Ammonia by Titrimetry (350.2 (TITRATION) USEPA)</t>
  </si>
  <si>
    <t>Ammonia in Estuarine and Coastal Waters by Colorimetry (349 USEPA)</t>
  </si>
  <si>
    <t>Ammonia in Saline Water (NITRO-17 USDOC/NOAA)</t>
  </si>
  <si>
    <t>Ammonia in Sediment by Colorimetry (I-6522-90 USDOI/USGS)</t>
  </si>
  <si>
    <t>Ammonia in Water - AutoAnalyzer (NITRO-1 USDOC/NOAA)</t>
  </si>
  <si>
    <t>Ammonia in Water - Distillation (NITRO-23 USDOC/NOAA)</t>
  </si>
  <si>
    <t>Ammonia in Water - Flow Injection Analysis (4500-NH3(H) APHA)</t>
  </si>
  <si>
    <t>Ammonia in Water - Ion Selective (NITRO-24 USDOC/NOAA)</t>
  </si>
  <si>
    <t>Ammonia in Water - Phenate (NITRO-2 USDOC/NOAA)</t>
  </si>
  <si>
    <t>Ammonia in Water by Colorimetry (I-2522-90 USDOI/USGS)</t>
  </si>
  <si>
    <t>Ammonia in Water by Selective Electrode Method (4500-NH3(D) APHA)</t>
  </si>
  <si>
    <t>Ammonia in Water by Selective Electrode Method (Known Addition) (4500-NH3(E) APHA)</t>
  </si>
  <si>
    <t>Ammonia in Water by Titrimetric Method (4500-NH3(C) APHA)</t>
  </si>
  <si>
    <t>Ammonia in Water Using Automated Phenate Method (4500-NH3(G) APHA)</t>
  </si>
  <si>
    <t>Ammonia in Water Using Phenate Method (4500-NH3(F) APHA)</t>
  </si>
  <si>
    <t>Ammonia Nitrogen by Colorimetry (350.1 USEPA)</t>
  </si>
  <si>
    <t>Ammonia Nitrogen by Colorimetry (350.2(B) USEPA)</t>
  </si>
  <si>
    <t>Ammonia Nitrogen by Colorimetry in Solid (I6522 USDOI/USGS)</t>
  </si>
  <si>
    <t>Ammonia Nitrogen by Colorimetry in Solid (I6523 USDOI/USGS)</t>
  </si>
  <si>
    <t>Ammonia Nitrogen by Nesslerization (I1520 USDOI/USGS)</t>
  </si>
  <si>
    <t>Ammonia Nitrogen by Titration (350.2(C) USEPA)</t>
  </si>
  <si>
    <t>Ammonia Nitrogen in Water (8038 HACH)</t>
  </si>
  <si>
    <t>Ammonia Nitrogen in Water (350_M(C) USEPA)</t>
  </si>
  <si>
    <t>Ammonia Nitrogen in Water by Colorimetry (I2521 USDOI/USGS)</t>
  </si>
  <si>
    <t>Ammonia Nitrogen in Water by Colorimetry (I2522 USDOI/USGS)</t>
  </si>
  <si>
    <t>Ammonia Nitrogen in Water by Colorimetry (I2523 USDOI/USGS)</t>
  </si>
  <si>
    <t>Ammonia Nitrogen in Water by Colorimetry (I4521 USDOI/USGS)</t>
  </si>
  <si>
    <t>Ammonia Nitrogen in Water by Colorimetry (I4522 USDOI/USGS)</t>
  </si>
  <si>
    <t>Ammonia Nitrogen in Water by Colorimetry (I4523 USDOI/USGS)</t>
  </si>
  <si>
    <t>Ammonia Nitrogen in Water by Colorimetry (350_M(A) USEPA)</t>
  </si>
  <si>
    <t>Ammonia Nitrogen in Water by Ion Electrode (D1426(B) ASTM)</t>
  </si>
  <si>
    <t>Ammonia Nitrogen in Water by NESSLR (D1426(A) ASTM)</t>
  </si>
  <si>
    <t>Ammonia Nitrogen in Water by Titration (350_M(B) USEPA)</t>
  </si>
  <si>
    <t>Ammonia Nitrogen in Water Using an ISE (I1524 USDOI/USGS)</t>
  </si>
  <si>
    <t>Ammonia Nitrogen in Water Using an ISE (I3524 USDOI/USGS)</t>
  </si>
  <si>
    <t>Ammonia Nitrogen Using an ISE (350.2(A) USEPA)</t>
  </si>
  <si>
    <t>Ammonia Nitrogen Using an ISE (350.3 USEPA)</t>
  </si>
  <si>
    <t>Ammonia Plus Amino Acids (NITRO-18 USDOC/NOAA)</t>
  </si>
  <si>
    <t>Ammonia plus Organic Nitrogen in Solids (I5553 USDOI/USGS)</t>
  </si>
  <si>
    <t>Ammonia Plus Organic Nitrogen in Solids (I6552 USDOI/USGS)</t>
  </si>
  <si>
    <t>Ammonia plus Organic Nitrogen in Water (I1550 USDOI/USGS)</t>
  </si>
  <si>
    <t>Ammonia plus Organic Nitrogen in Water (I2552 USDOI/USGS)</t>
  </si>
  <si>
    <t>Ammonia plus Organic Nitrogen in Water (I2558 USDOI/USGS)</t>
  </si>
  <si>
    <t>Ammonia Plus Organic Nitrogen in Water (I4552 USDOI/USGS)</t>
  </si>
  <si>
    <t>Ammonia Plus Organic Nitrogen in Water (I7552 USDOI/USGS)</t>
  </si>
  <si>
    <t>Ammonia Salicylate Method (10205 HACH)</t>
  </si>
  <si>
    <t>Ammonia Salicylate Method 0.02-2.50 mg/l (10023 HACH)</t>
  </si>
  <si>
    <t>Ammonia Salicylate Method 0.4-50 mg/l (10031 HACH)</t>
  </si>
  <si>
    <t>Ammonia: Preliminary Distillation Step (4500-NH3 B PRE APHA)</t>
  </si>
  <si>
    <t>Ammonium in Water (NH3-01 USDOE/EML)</t>
  </si>
  <si>
    <t>Ammonium plus organic nitrogen, dissolved (I-2515-91 USDOI/USGS)</t>
  </si>
  <si>
    <t>Ammonium plus organic nitrogen, total (I-4515-91 USDOI/USGS)</t>
  </si>
  <si>
    <t>Amorphous silica by X-Ray Diffraction (7501 NIOSH)</t>
  </si>
  <si>
    <t>AMS by Sodium Nitrate Titration (PMD-AM-S USEPA)</t>
  </si>
  <si>
    <t>Analysis for Dissolved Methane, Ethane, and Ethylene in Ground Water (RSK-175 USEPA)</t>
  </si>
  <si>
    <t>Analysis of Aldehydes/Ketones by HPLC (0011A USEPA)</t>
  </si>
  <si>
    <t>Analysis of PAHs by GC/FID and GC/PID (PAH-009 USEPA)</t>
  </si>
  <si>
    <t>Analysis of PAHs in Soil by GC/FID (PAH-011 USEPA)</t>
  </si>
  <si>
    <t>Analysis of PAHs in Soil by HPLC (PAH-012 USEPA)</t>
  </si>
  <si>
    <t>Analysis of Sorbent Cartridges (5041 USEPA)</t>
  </si>
  <si>
    <t>Analysis of VOST Sorbent Cartridges (5040A USEPA)</t>
  </si>
  <si>
    <t>Analysis of Water for Herbicides (HERL_023 USEPA)</t>
  </si>
  <si>
    <t>Analysis of Water for Pesticides (HERL_022 USEPA)</t>
  </si>
  <si>
    <t>Analytical Method For Determination Of Asbestos Fibers In Water (100.1 USEPA)</t>
  </si>
  <si>
    <t>Anilazine by GC (PMD-ANF(GC) USEPA)</t>
  </si>
  <si>
    <t>Anilazine by IR Spectroscopy (PMD-ANF(IR) USEPA)</t>
  </si>
  <si>
    <t>Aniline by GC: Capillary Column (8131 USEPA)</t>
  </si>
  <si>
    <t>Anion Chromatography Method (9056 USEPA)</t>
  </si>
  <si>
    <t>Anion Chromatography Method (9056A USEPA)</t>
  </si>
  <si>
    <t>Anion-Cation Balance (1030-E APHA_SM20ED)</t>
  </si>
  <si>
    <t>Anionic Contaminants in High-Purity Water by On-Line Ion Chromatography (D5996 ASTM)</t>
  </si>
  <si>
    <t>Anionic Surfactants in Water as MBAS (5540-C APHA)</t>
  </si>
  <si>
    <t>Anions - Ion Chromatography (ANION-01 USDOE/EML)</t>
  </si>
  <si>
    <t>Anions by Ion Chromatography (C-003-1 USEPA)</t>
  </si>
  <si>
    <t>Anions in Water by CIE-UV (D6508 ASTM)</t>
  </si>
  <si>
    <t>Anions in Water by Ion Chromatography (4110-B APHA)</t>
  </si>
  <si>
    <t>Anions in Water by Ion Chromatography (4110D APHA)</t>
  </si>
  <si>
    <t>Anions in Water by Ion Chromatography (D4327 ASTM)</t>
  </si>
  <si>
    <t>Anions in Water by Ion Chromatography (I2057 USDOI/USGS)</t>
  </si>
  <si>
    <t>Anions in Water by Ion Chromatography (I2058 USDOI/USGS)</t>
  </si>
  <si>
    <t>Anisidine (2514 NIOSH)</t>
  </si>
  <si>
    <t>Antimony and Arsenic by GBAA (7062 USEPA)</t>
  </si>
  <si>
    <t>Antimony by FLAA (204.1 USEPA)</t>
  </si>
  <si>
    <t>Antimony by FLAA (204.1_M USEPA)</t>
  </si>
  <si>
    <t>Antimony by FLAA (7040 USEPA)</t>
  </si>
  <si>
    <t>Antimony by GFAA (204.2 USEPA)</t>
  </si>
  <si>
    <t>Antimony by GFAA (204.2_M USEPA)</t>
  </si>
  <si>
    <t>Antimony by GFAA (7041 USEPA)</t>
  </si>
  <si>
    <t>Antimony in Bottom Material by HYDAA (I5055 USDOI/USGS)</t>
  </si>
  <si>
    <t>Antimony in Water - ICP (3500-SB(C) APHA)</t>
  </si>
  <si>
    <t>Antimony in Water by FLAA (D3697 ASTM)</t>
  </si>
  <si>
    <t>Antimony in Water by FLAA or GFAA (3500-SB(B) APHA)</t>
  </si>
  <si>
    <t>Antimony in Water by Hydride AA (I1055 USDOI/USGS)</t>
  </si>
  <si>
    <t>Antimony in Water by Hydride AA (I3055 USDOI/USGS)</t>
  </si>
  <si>
    <t>Antimony in Water by Hydride AA (I7055 USDOI/USGS)</t>
  </si>
  <si>
    <t>Antimycin A by UV Spectroscopy (PMD-ANT USEPA)</t>
  </si>
  <si>
    <t>ANTU by UV Spectroscopy (PMD-ANY USEPA)</t>
  </si>
  <si>
    <t>Aquatic Bacteria by Epifluorescence (D4455 ASTM)</t>
  </si>
  <si>
    <t>Aquatic Humic Substances in Water (5510-B APHA)</t>
  </si>
  <si>
    <t>Aquatic Humic Substances in Water (5510-C APHA)</t>
  </si>
  <si>
    <t>Aquatic Vertebrates- Life History (quantitative method) (B6020 USDOI/USGS)</t>
  </si>
  <si>
    <t>Aromatic and Halogenated Volatiles by Gas Chromatography (8021B USEPA)</t>
  </si>
  <si>
    <t>Aromatic and Halogenated Volatiles by GC-ELCD (8021B (BY GC-ELCD) USEPA)</t>
  </si>
  <si>
    <t>Aromatic and Halogenated Volatiles by GC-PID (8021B (BY GC-PID) USEPA)</t>
  </si>
  <si>
    <t>Aromatic Hydrocarbons by GC/FID (1501 NIOSH)</t>
  </si>
  <si>
    <t>Aromatic Volatile Organics by GC (8020A USEPA)</t>
  </si>
  <si>
    <t>Arsenate by Titration (PMD-AS(ATE) USEPA)</t>
  </si>
  <si>
    <t>Arsenic (7900 NIOSH)</t>
  </si>
  <si>
    <t>Arsenic and Selenium in Sediment (SFSAS_15 USEPA)</t>
  </si>
  <si>
    <t>Arsenic by ASV (7063 USEPA)</t>
  </si>
  <si>
    <t>Arsenic by Gaseous Hydride AA (7061A USEPA)</t>
  </si>
  <si>
    <t>Arsenic by GFAA (206.2 USEPA)</t>
  </si>
  <si>
    <t>Arsenic by GFAA (206.2_M USEPA)</t>
  </si>
  <si>
    <t>Arsenic by GFAA (7060A USEPA)</t>
  </si>
  <si>
    <t>Arsenic by HYDAA (206.3 USEPA)</t>
  </si>
  <si>
    <t>Arsenic by Spectrophotometric Analysis (206.4 USEPA)</t>
  </si>
  <si>
    <t>Arsenic Digestion for HYDAA (206.5 USEPA)</t>
  </si>
  <si>
    <t>Arsenic in Bottom Material by Colorimetry (I5060 USDOI/USGS)</t>
  </si>
  <si>
    <t>Arsenic in Bottom Material by HYDAA (I5062 USDOI/USGS)</t>
  </si>
  <si>
    <t>Arsenic in Bottom Material by HYDAA (I6062 USDOI/USGS)</t>
  </si>
  <si>
    <t>Arsenic in Organic Compounds by Titration (PMD-AS(TIT5) USEPA)</t>
  </si>
  <si>
    <t>Arsenic in Water (920.205 AOAC)</t>
  </si>
  <si>
    <t>Arsenic in Water (8013 HACH)</t>
  </si>
  <si>
    <t>Arsenic in Water by Colorimetry (I1060 USDOI/USGS)</t>
  </si>
  <si>
    <t>Arsenic in Water by Colorimetry (I3060 USDOI/USGS)</t>
  </si>
  <si>
    <t>Arsenic in Water by Colorimetry (I7060 USDOI/USGS)</t>
  </si>
  <si>
    <t>Arsenic in Water by GFAA (D2972(C) ASTM)</t>
  </si>
  <si>
    <t>Arsenic in Water by GFAA or HYDAA (3500-AS(B) APHA)</t>
  </si>
  <si>
    <t>Arsenic in water by graphite furnace-atomic absorption spectrometry, dissolved (I-2063-98 USDOI/USGS)</t>
  </si>
  <si>
    <t>Arsenic in water by graphite furnace-atomic absorption spectrometry, whole-water recoverable (I-4063-98 USDOI/USGS)</t>
  </si>
  <si>
    <t>Arsenic in Water by HYDAA (I1062 USDOI/USGS)</t>
  </si>
  <si>
    <t>Arsenic in Water by HYDAA (I2062 USDOI/USGS)</t>
  </si>
  <si>
    <t>Arsenic in Water by HYDAA (I3062 USDOI/USGS)</t>
  </si>
  <si>
    <t>Arsenic in Water by HYDAA (I4062 USDOI/USGS)</t>
  </si>
  <si>
    <t>Arsenic in Water by HYDAA (I7062 USDOI/USGS)</t>
  </si>
  <si>
    <t>Arsenic in Water by ICP (3500-AS(D) APHA)</t>
  </si>
  <si>
    <t>Arsenic in Water by Spectrophotometry (3500-AS(C) APHA)</t>
  </si>
  <si>
    <t>Arsenic in Water Using HYDAA (D2972(B) ASTM)</t>
  </si>
  <si>
    <t>Arsenic in Water Using Spectrophotometry (D2972(A) ASTM)</t>
  </si>
  <si>
    <t>Arsenic Test Strip (28000-88 HACH)</t>
  </si>
  <si>
    <t>Arsenic Trioxide (7901 NIOSH)</t>
  </si>
  <si>
    <t>Arsenic, dissolved, field speciation, solid-phase extraction, ICP-MS (I-1190-02 USDOI/USGS)</t>
  </si>
  <si>
    <t>Arsenic, organo- (5022 NIOSH)</t>
  </si>
  <si>
    <t>Arsenic, total, in water by atomic absorption spectrometric, hydride (I-3062-85 USDOI/USGS)</t>
  </si>
  <si>
    <t>Arsenic, total, in water by colorimetric, silver diethyldithiocarbamate (I-3060-85 USDOI/USGS)</t>
  </si>
  <si>
    <t>Arsenic, total-recoverable in bed-sediment, dry weight, by graphite furnace-atomic absorption spectrometry (I-6063-98 USDOI/USGS)</t>
  </si>
  <si>
    <t>Arsine (6001 NIOSH)</t>
  </si>
  <si>
    <t>Asbestos by KLP (9002 NIOSH)</t>
  </si>
  <si>
    <t>Asbestos by PCM (7400 NIOSH)</t>
  </si>
  <si>
    <t>Asbestos by TEM (7402 NIOSH)</t>
  </si>
  <si>
    <t>Asbestos in Atmosphere (D4240 ASTM)</t>
  </si>
  <si>
    <t>Asbestos in Water by TEM (2570-B APHA)</t>
  </si>
  <si>
    <t>Asbestos, Chrysotile by XRD (9000 NIOSH)</t>
  </si>
  <si>
    <t>Aspartamine by HPLC/UV (5031 NIOSH)</t>
  </si>
  <si>
    <t>Assay and Identification of Viruses in Sample Concentrates (9510-G APHA)</t>
  </si>
  <si>
    <t>Astrovirus serotypes by real-time reverse transcription-PCR (ASTRORT-PCR USEPA)</t>
  </si>
  <si>
    <t>Asulam by UV Spectroscopy (PMD-ASU USEPA)</t>
  </si>
  <si>
    <t>Atomic Absorption - FLAA (7000A(FLAA) USEPA)</t>
  </si>
  <si>
    <t>Atomic Absorption - GFAA (7000A(GFAA) USEPA)</t>
  </si>
  <si>
    <t>ATP Content of Microorganisms in Water (D4012 ASTM)</t>
  </si>
  <si>
    <t>Atrazine and Metolachlor by GC (PMD-ATR(GC2) USEPA)</t>
  </si>
  <si>
    <t>Atrazine and Metolachlor by GC (PMD-FLM USEPA)</t>
  </si>
  <si>
    <t>Atrazine and Metolachlor by GC/FID (PMD-ATR USEPA)</t>
  </si>
  <si>
    <t>Atrazine by GC (PMD-ATR(GC1) USEPA)</t>
  </si>
  <si>
    <t>Atrazine by HPLC (PMD-ATR(LC) USEPA)</t>
  </si>
  <si>
    <t>Atrazine by Immunoassay (AG-625 SYNGENTA)</t>
  </si>
  <si>
    <t>Atrazine by Immunoassay, High Sensitivity, Magnetic Particle (500007 ABRAXIS LLC)</t>
  </si>
  <si>
    <t>Atrazine by Immunoassay, Magnetic Particle (500001 ABRAXIS LLC)</t>
  </si>
  <si>
    <t>Atrazine by Immunoassay, Microtiter Plate (520005 ABRAXIS LLC)</t>
  </si>
  <si>
    <t>Atrazine by IR Spectroscopy (PMD-ATR(IR) USEPA)</t>
  </si>
  <si>
    <t>Atrazine in water by Immunoassay (A00071 MWI)</t>
  </si>
  <si>
    <t>Atrazine in water by Immunoassay, High Sensitivity (A00151 MWI)</t>
  </si>
  <si>
    <t>Augmented Cruises - Picoplankton and Bacteria: Abundance and Biomass (CalCOFI CCE)</t>
  </si>
  <si>
    <t>Automated Routines for Calculating Whole-Stream Metabolism: Theoretical Background and User Guide (STREAM METABOLISM USDOI/USGS)</t>
  </si>
  <si>
    <t>Automated Storm Water Sampling (USDA HWQ3 USDA)</t>
  </si>
  <si>
    <t>Available Cyanide by Flow Injection, Ligand Exchange, and Amperometry (OIA-1677 USEPA)</t>
  </si>
  <si>
    <t>Available Cyanide in water with Ligand Displacement and FIA Utilizing Gas Diffusion Separation and Amperometric Detectio (D6888 ASTM)</t>
  </si>
  <si>
    <t>Azelaic Acid by GC/FID (5019 NIOSH)</t>
  </si>
  <si>
    <t>Azinphos-Methyl by IR Spectroscopy (PMD-AZN USEPA)</t>
  </si>
  <si>
    <t>B(a)P and PAHs in Air by HPLC (IP-7-B USEPA)</t>
  </si>
  <si>
    <t>B(a)P in Air by GC/FID and GC/MS (IP-7-A USEPA)</t>
  </si>
  <si>
    <t>Bacillus anthracis - Sentinel Procedure (BACANTR-SG USEPA)</t>
  </si>
  <si>
    <t>Bacillus cereus in Foods (980.31 AOAC)</t>
  </si>
  <si>
    <t>Bacterial and Coliform Counts in Milk (986.33 AOAC)</t>
  </si>
  <si>
    <t>Bacterial and Coliforms in Dairy Products (989.1 AOAC)</t>
  </si>
  <si>
    <t>Bacterial Count in Water (F488 ASTM)</t>
  </si>
  <si>
    <t>Bacterial Counts in Raw/Pasteurized Milk (993.11 AOAC)</t>
  </si>
  <si>
    <t>Barbour, M.T., Gerritsen, J., Snyder, B., and Stribling, J.B. (RBP USEPA)</t>
  </si>
  <si>
    <t>Barium by FLAA (208.1 USEPA)</t>
  </si>
  <si>
    <t>Barium by FLAA (208.1_M USEPA)</t>
  </si>
  <si>
    <t>Barium by FLAA (7080A USEPA)</t>
  </si>
  <si>
    <t>Barium by GFAA (208.2 USEPA)</t>
  </si>
  <si>
    <t>Barium by GFAA (208.2_M USEPA)</t>
  </si>
  <si>
    <t>Barium by GFAA (7081 USEPA)</t>
  </si>
  <si>
    <t>Barium in Bottom Material by FLAA (I5084 USDOI/USGS)</t>
  </si>
  <si>
    <t>Barium in Water (920.201 AOAC)</t>
  </si>
  <si>
    <t>Barium in Water by DCAPS (D3986 ASTM)</t>
  </si>
  <si>
    <t>Barium in Water by FLAA (D3651 ASTM)</t>
  </si>
  <si>
    <t>Barium in Water by FLAA (I1084 USDOI/USGS)</t>
  </si>
  <si>
    <t>Barium in Water by FLAA (I3084 USDOI/USGS)</t>
  </si>
  <si>
    <t>Barium in Water by FLAA (I7084 USDOI/USGS)</t>
  </si>
  <si>
    <t>Barium in Water by FLAA or GFAA (3500-BA(B) APHA)</t>
  </si>
  <si>
    <t>Barium in Water by GFAA (D4382 ASTM)</t>
  </si>
  <si>
    <t>Barium in Water by ICP (3500-BA(C) APHA)</t>
  </si>
  <si>
    <t>Barium, soluble compounds (7056 NIOSH)</t>
  </si>
  <si>
    <t>Barnett, Vic (ENVIRONMENTAL STATS NTU UK)</t>
  </si>
  <si>
    <t>Barnett, Vic and O'Hagan, A. (ENVIRONMENT STANDARD NTU UK)</t>
  </si>
  <si>
    <t>Base/neutral and acid extractable compounds, whole water recoverable, in water by GC/MS (O-3116-87 USDOI/USGS)</t>
  </si>
  <si>
    <t>Base/Neutral and Acid Organics in Wastewater (625 USEPA)</t>
  </si>
  <si>
    <t>Base/Neutral Extractable Compounds (O3118 USDOI/USGS)</t>
  </si>
  <si>
    <t>Base/Neutral Extractable Compounds in Water by GC-MS (O-3118-83 USDOI/USGS)</t>
  </si>
  <si>
    <t>Benalaxyl by GC (PMD-BDX USEPA)</t>
  </si>
  <si>
    <t>Bendiocarb by HPLC (PMD-BEB(LC) USEPA)</t>
  </si>
  <si>
    <t>Bendiocarb by IR Spectroscopy (PMD-BEB(IR) USEPA)</t>
  </si>
  <si>
    <t>Bendiocarb by UV Spectroscopy (PMD-BEB(UV) USEPA)</t>
  </si>
  <si>
    <t>Benefin by GC (PMD-BEE(GC) USEPA)</t>
  </si>
  <si>
    <t>Benefin by IR Spectroscopy (PMD-BEE(IR) USEPA)</t>
  </si>
  <si>
    <t>Benomyl and Carbendazim in Wastewater (631 USEPA)</t>
  </si>
  <si>
    <t>Benomyl and Carbendazim in water by Immunoassay, Microtiter Plate (54002B ABRAXIS LLC)</t>
  </si>
  <si>
    <t>Benomyl by IR Spectroscopy (PMD-BEH(IR) USEPA)</t>
  </si>
  <si>
    <t>Benomyl by UV Spectroscopy (PMD-BEH(UV) USEPA)</t>
  </si>
  <si>
    <t>Benomyl/Carbendazim in water by Immunoassay (A00093 MWI)</t>
  </si>
  <si>
    <t>Bensulide by HPLC (PMD-BEL(LC) USEPA)</t>
  </si>
  <si>
    <t>Bensulide by IR Spectroscopy (PMD-BEL(IR) USEPA)</t>
  </si>
  <si>
    <t>Bensulide in Wastewater by HPLC/UV (636 USEPA)</t>
  </si>
  <si>
    <t>Bentazon by HPLC (PMD-BEN(LC) USEPA)</t>
  </si>
  <si>
    <t>Bentazon by UV Spectroscopy (PMD-BEN(UV) USEPA)</t>
  </si>
  <si>
    <t>Benthic Invertebrate Drift Determination (B5050 USDOI/USGS)</t>
  </si>
  <si>
    <t>Benthic Invertebrate sample collection; 3 minute kicknet in wadeable streams (CAB-EC-1-2001 ENVCANADA-NWRI)</t>
  </si>
  <si>
    <t>Benthic Invertebrates- Distribution and Abundance (quantitative method) (B5040 USDOI/USGS)</t>
  </si>
  <si>
    <t>Benthic Invertebrates- Faunal Survey (qualitative method) (B5001 USDOI/USGS)</t>
  </si>
  <si>
    <t>Benthic Invertebrates- Numerical Assessment (B5020 USDOI/USGS)</t>
  </si>
  <si>
    <t>Benthic Macroinvertebrate RBP, single habitat, 1m kick net (EPA RBP (INVERTS) USEPA)</t>
  </si>
  <si>
    <t>Benthic Macroinvertebrate Sample Processing and Analysis (10500-C APHA)</t>
  </si>
  <si>
    <t>Benthic Macroinvertebrate Sample Processing: Qualitative Visual Sort Method (135-00 (QUALITATIVE) USDOI/USGS)</t>
  </si>
  <si>
    <t>Benthic Macroinvertebrate Sample Processing: Quantitative Fixed-Count Method (35-00 (QUANTITATIVE) USDOI/USGS)</t>
  </si>
  <si>
    <t>Benthic Macroinvertebrate Sample Processing: Taxonomic Identification (35-00 (TAXONOMIC ID) USDOI/USGS)</t>
  </si>
  <si>
    <t>Benthic Macroinvertebrate Slide Preparation (B-9135-00 SLIDE PREP USDOI/USGS)</t>
  </si>
  <si>
    <t>Benthic Sampling Protocols for Maryland Streams (MD DNR MBSS MD DNR)</t>
  </si>
  <si>
    <t>Benzene by portable GC (3700 NIOSH)</t>
  </si>
  <si>
    <t>Benzidine in Urine by GC/ECD (8306 NIOSH)</t>
  </si>
  <si>
    <t>Benzidines and Pesticides in Water (553(LLE) USEPA)</t>
  </si>
  <si>
    <t>Benzidines and Pesticides in Water (553(LSE) USEPA)</t>
  </si>
  <si>
    <t>Benzidines in Wastewater by HPLC (605 USEPA)</t>
  </si>
  <si>
    <t>Benzo(a)Pyrene and PAHs - Ambient Air (TO-13 USEPA)</t>
  </si>
  <si>
    <t>Benzo(a)Pyrene by Immunoassay, Microtiter Plate (530039 ABRAXIS LLC)</t>
  </si>
  <si>
    <t>Benzoyl Peroxide by HPLC/UV (5009 NIOSH)</t>
  </si>
  <si>
    <t>Beryllium and compounds (7102 NIOSH)</t>
  </si>
  <si>
    <t>Beryllium by FLAA (210.1 USEPA)</t>
  </si>
  <si>
    <t>Beryllium by FLAA (210.1_M USEPA)</t>
  </si>
  <si>
    <t>Beryllium by FLAA (7090 USEPA)</t>
  </si>
  <si>
    <t>Beryllium by GFAA (210.2 USEPA)</t>
  </si>
  <si>
    <t>Beryllium by GFAA (210.2_M USEPA)</t>
  </si>
  <si>
    <t>Beryllium by GFAA (7091 USEPA)</t>
  </si>
  <si>
    <t>Beryllium in Air (104 USEPA)</t>
  </si>
  <si>
    <t>Beryllium in Bottom Material by FLAA (I5095 USDOI/USGS)</t>
  </si>
  <si>
    <t>Beryllium in Water by AAS (D3645 ASTM)</t>
  </si>
  <si>
    <t>Beryllium in Water by FLAA (D3645(A) ASTM)</t>
  </si>
  <si>
    <t>Beryllium in Water by FLAA (I1095 USDOI/USGS)</t>
  </si>
  <si>
    <t>Beryllium in Water by FLAA (I3095 USDOI/USGS)</t>
  </si>
  <si>
    <t>Beryllium in Water by FLAA (I7095 USDOI/USGS)</t>
  </si>
  <si>
    <t>Beryllium in Water by FLAA or GFAA (3500-BE(B) APHA)</t>
  </si>
  <si>
    <t>Beryllium in Water by GFAA (D3645(B) ASTM)</t>
  </si>
  <si>
    <t>Beryllium in Water by ICP (3500-BE(C) APHA)</t>
  </si>
  <si>
    <t>Beryllium in Water by Spectrophotometry (3500-BE(D) APHA)</t>
  </si>
  <si>
    <t>Beryllium Screening in Air (103 USEPA)</t>
  </si>
  <si>
    <t>Beta Activity in Airborne Particulates (1 USEPA)</t>
  </si>
  <si>
    <t>Beta Particle Radioactivity of Water (D1890 ASTM)</t>
  </si>
  <si>
    <t>beta-Chloroprene by GC/FID (1002 NIOSH)</t>
  </si>
  <si>
    <t>Binapacryl by IR Spectroscopy (PMD-BIN USEPA)</t>
  </si>
  <si>
    <t>Bioaccumulation Test for Sediments Using Lumbriculus variegatus (TEST METHOD 100.3 USEPA)</t>
  </si>
  <si>
    <t>Biochemical Oxygen Demand of Water (973.44 AOAC)</t>
  </si>
  <si>
    <t>Biodegredation Rates (Scrubber Option) (304B USEPA)</t>
  </si>
  <si>
    <t>Biodegredation Rates (Vent Option) (304A USEPA)</t>
  </si>
  <si>
    <t>Biological Oxygen Demand in Water (8043 HACH)</t>
  </si>
  <si>
    <t>Biomass/Chlorophyll Ratio for Phytoplankton (B6560 USDOI/USGS)</t>
  </si>
  <si>
    <t>Biomass/Chlorophyll Ratio in Periphyton (B6660 USDOI/USGS)</t>
  </si>
  <si>
    <t>Biphenyl and Ortho Phenylphenol in Water (642 USEPA)</t>
  </si>
  <si>
    <t>Biphenyl Pesticide Residues in Citrus (968.25 AOAC)</t>
  </si>
  <si>
    <t>Bis(2-Chloroethyl)Ether Products by GC/FTIR (8430 USEPA)</t>
  </si>
  <si>
    <t>Bis(p-Chlorophenyl) Acetic Acid in Urine (HERL_007 USEPA)</t>
  </si>
  <si>
    <t>bis(Tri-n-butyltin) Oxide by GC (PMD-TQO USEPA)</t>
  </si>
  <si>
    <t>Bismuth in Water by FLAA (3500-BI APHA)</t>
  </si>
  <si>
    <t>Bitertanol by GC (PMD-BIL USEPA)</t>
  </si>
  <si>
    <t>Block Digestion and Flow Injection Analysis (4500-NORG D APHA)</t>
  </si>
  <si>
    <t>Boron by Colorimetric Analysis (212.3 USEPA)</t>
  </si>
  <si>
    <t>Boron Carbide (7506 NIOSH)</t>
  </si>
  <si>
    <t>Boron Compounds by Ignition and Titration (PMD-BOR USEPA)</t>
  </si>
  <si>
    <t>Boron in Bottom Material by Colorimetry (I5110 USDOI/USGS)</t>
  </si>
  <si>
    <t>Boron in Water by Automated Colorimetry (I2115 USDOI/USGS)</t>
  </si>
  <si>
    <t>Boron in water by colorimetric, curcumin (I-3112-85 USDOI/USGS)</t>
  </si>
  <si>
    <t>Boron in Water by Colorimetry (I1110 USDOI/USGS)</t>
  </si>
  <si>
    <t>Boron in Water by Colorimetry (I1112 USDOI/USGS)</t>
  </si>
  <si>
    <t>Boron in Water by Colorimetry (I3110 USDOI/USGS)</t>
  </si>
  <si>
    <t>Boron in Water by Colorimetry (I3112 USDOI/USGS)</t>
  </si>
  <si>
    <t>Boron in Water by Colorimetry (I7110 USDOI/USGS)</t>
  </si>
  <si>
    <t>Boron in Water by Colorimetry (I7112 USDOI/USGS)</t>
  </si>
  <si>
    <t>Boron in Water by DC Plasma Spectrometry (I1114 USDOI/USGS)</t>
  </si>
  <si>
    <t>Boron in Water by ICP (4500-B-D APHA)</t>
  </si>
  <si>
    <t>Boron in Water by Spectrophotometry- Carmine Method (4500-B-C APHA)</t>
  </si>
  <si>
    <t>Boron in Water by Spectrophotometry- Curcumin Method (4500-B-B APHA)</t>
  </si>
  <si>
    <t>Boron in Water Using Spectrometry (D3082 ASTM)</t>
  </si>
  <si>
    <t>Brevetoxin in water by LCMS (BREVELCMS USEPA)</t>
  </si>
  <si>
    <t>Bromacil by GC (PMD-BRO USEPA)</t>
  </si>
  <si>
    <t>Bromadiolone by HPLC (PMD-BRA USEPA)</t>
  </si>
  <si>
    <t>Bromate by IC/ICP-MS (321.8 USEPA)</t>
  </si>
  <si>
    <t>Bromate in Drinking Water Using 2-D IC With Suppressed Conductivity Detection (302 USEPA)</t>
  </si>
  <si>
    <t>Bromide and Iodide in Water (920.204 AOAC)</t>
  </si>
  <si>
    <t>Bromide by Titration with Iodine (320.1 USEPA)</t>
  </si>
  <si>
    <t>Bromide in Saline Water by Colorimetry (D3869(D) ASTM)</t>
  </si>
  <si>
    <t>Bromide in Water by Colorimetry (I-2129-85 USDOI/USGS)</t>
  </si>
  <si>
    <t>Bromide in Water by Colorimetry (I2129 USDOI/USGS)</t>
  </si>
  <si>
    <t>Bromide in Water by Ion Chromatography (4500-BR(C) APHA)</t>
  </si>
  <si>
    <t>Bromide in Water by Ion Chromatography (I2128 USDOI/USGS)</t>
  </si>
  <si>
    <t>Bromide in Water by ISE (9211 USEPA)</t>
  </si>
  <si>
    <t>Bromide in Water by Spectrophotometry (4500-BR(B) APHA)</t>
  </si>
  <si>
    <t>Bromide in Water by Titration (I1125 USDOI/USGS)</t>
  </si>
  <si>
    <t>Bromide Ion in Water (D1246 ASTM)</t>
  </si>
  <si>
    <t>Bromide Ion in Water by Ion Selective Electrode (D1246 C ASTM)</t>
  </si>
  <si>
    <t>Bromide, dissolved, in water by titrimetric, hypochlorite oxidation (I-1125-85 USDOI/USGS)</t>
  </si>
  <si>
    <t>Brominated Diphenyl Ethers in Water Soil, Sediment and Tissue by HRGC/HRMS (1614 USEPA)</t>
  </si>
  <si>
    <t>Bromoxynil and Bromoxynil Octanoate (5010 NIOSH)</t>
  </si>
  <si>
    <t>Bromoxynil in Wastewater by HPLC/UV (1661 USEPA)</t>
  </si>
  <si>
    <t>Butylate by GC (PMD-BYA(GC1) USEPA)</t>
  </si>
  <si>
    <t>Butylate by GC (PMD-BYA(GC2) USEPA)</t>
  </si>
  <si>
    <t>Butylate by HPLC (PMD-BYA(LC1) USEPA)</t>
  </si>
  <si>
    <t>Butylate by HPLC (PMD-BYA(LC2) USEPA)</t>
  </si>
  <si>
    <t>C, H, O Containing Pesticides in Water (616 USEPA)</t>
  </si>
  <si>
    <t>C1 - C5 Hydrocarbons by GC (D2820 ASTM)</t>
  </si>
  <si>
    <t>Ca, Mg, K and Na in Atmospheric Wet Dep. (D5086 ASTM)</t>
  </si>
  <si>
    <t>Ca, Mg, K and Na in Wet Deposition (200.6 IL/SWSD)</t>
  </si>
  <si>
    <t>Cadmium and Lead by GFAA (M-01 USDOE/EML)</t>
  </si>
  <si>
    <t>Cadmium by AAS (PMD-CD USEPA)</t>
  </si>
  <si>
    <t>Cadmium by Atomic Absorption (7048 NIOSH)</t>
  </si>
  <si>
    <t>Cadmium by FLAA (213.1 USEPA)</t>
  </si>
  <si>
    <t>Cadmium by FLAA (213.1_M USEPA)</t>
  </si>
  <si>
    <t>Cadmium by FLAA (7130 USEPA)</t>
  </si>
  <si>
    <t>Cadmium by GFAA (213.2 USEPA)</t>
  </si>
  <si>
    <t>Cadmium by GFAA (213.2_M USEPA)</t>
  </si>
  <si>
    <t>Cadmium by GFAA (7131A USEPA)</t>
  </si>
  <si>
    <t>Cadmium in Bottom Material by FLAA (I5135 USDOI/USGS)</t>
  </si>
  <si>
    <t>Cadmium in water by AAS, chelation-extraction (I-3136-85 USDOI/USGS)</t>
  </si>
  <si>
    <t>Cadmium in Water by Chelation and FLAA (D3557(B) ASTM)</t>
  </si>
  <si>
    <t>Cadmium in Water by Chelation and FLAA (I1136 USDOI/USGS)</t>
  </si>
  <si>
    <t>Cadmium in Water by Chelation and FLAA (I3136 USDOI/USGS)</t>
  </si>
  <si>
    <t>Cadmium in Water by Chelation and FLAA (I7136 USDOI/USGS)</t>
  </si>
  <si>
    <t>Cadmium in Water by FLAA (D3557(A) ASTM)</t>
  </si>
  <si>
    <t>Cadmium in Water by FLAA (I1135 USDOI/USGS)</t>
  </si>
  <si>
    <t>Cadmium in Water by FLAA (I3135 USDOI/USGS)</t>
  </si>
  <si>
    <t>Cadmium in Water by FLAA (I7135 USDOI/USGS)</t>
  </si>
  <si>
    <t>Cadmium in Water by FLAA/GFAA (3500-CD(B) APHA)</t>
  </si>
  <si>
    <t>Cadmium in Water by GFAA (D3557(D) ASTM)</t>
  </si>
  <si>
    <t>Cadmium in Water by GFAA (I1137 USDOI/USGS)</t>
  </si>
  <si>
    <t>Cadmium in Water by GFAA, Dissolved (I-2138-89 USDOI/USGS)</t>
  </si>
  <si>
    <t>Cadmium in Water by GFAA, Whole Water Recoverable (I-4138-89 USDOI/USGS)</t>
  </si>
  <si>
    <t>Cadmium in Water by ICP (3500-CD(C) APHA)</t>
  </si>
  <si>
    <t>Cadmium in Water by Polarography (D3557(C) ASTM)</t>
  </si>
  <si>
    <t>Cadmium in Water by Spectrophotometry (3500-CD(D) APHA)</t>
  </si>
  <si>
    <t>Cadmium, Cadion Method (10217 HACH)</t>
  </si>
  <si>
    <t>Caffeine by Immunoassay, Microtiter Plate (515575 ABRAXIS LLC)</t>
  </si>
  <si>
    <t>Calcium - AA Spectrometry (CA-01 USDOE/EML)</t>
  </si>
  <si>
    <t>Calcium - Titration (CA-02 USDOE/EML)</t>
  </si>
  <si>
    <t>Calcium and Magnesium in Water by FLAA (D511(B) ASTM)</t>
  </si>
  <si>
    <t>Calcium and Magnesium in Water by Titration (D511(A) ASTM)</t>
  </si>
  <si>
    <t>Calcium by Atomic Absorption (7020 NIOSH)</t>
  </si>
  <si>
    <t>Calcium by EDTA Titrimetric Analysis (215.2 USEPA)</t>
  </si>
  <si>
    <t>Calcium by FLAA (215.1 USEPA)</t>
  </si>
  <si>
    <t>Calcium by FLAA (215.1_M USEPA)</t>
  </si>
  <si>
    <t>Calcium by FLAA (7140 USEPA)</t>
  </si>
  <si>
    <t>Calcium Carbonate Saturation (203 APHA)</t>
  </si>
  <si>
    <t>Calcium Hardness in Water (8222 HACH)</t>
  </si>
  <si>
    <t>Calcium in Bottom Material by FLAA (I5152 USDOI/USGS)</t>
  </si>
  <si>
    <t>Calcium in Water (920.199 AOAC)</t>
  </si>
  <si>
    <t>Calcium in Water by FLAA (3500-CA(B) APHA)</t>
  </si>
  <si>
    <t>Calcium in Water by FLAA (I1152 USDOI/USGS)</t>
  </si>
  <si>
    <t>Calcium in Water by FLAA (I3152 USDOI/USGS)</t>
  </si>
  <si>
    <t>Calcium in Water by FLAA (I3153 USDOI/USGS)</t>
  </si>
  <si>
    <t>Calcium in Water by FLAA (I7152 USDOI/USGS)</t>
  </si>
  <si>
    <t>Calcium in Water by ICP (3500-CA(C) APHA)</t>
  </si>
  <si>
    <t>Calcium in Water by Titration Using EDTA (3500-CA(D) APHA)</t>
  </si>
  <si>
    <t>Capillary gas chromatography analysis for organic contaminates in marine sediments. (130 USDOC/NOAA)</t>
  </si>
  <si>
    <t>Captafol by IR Spectroscopy (PMD-CAO USEPA)</t>
  </si>
  <si>
    <t>Captan by GC (PMD-CAP(GC1) USEPA)</t>
  </si>
  <si>
    <t>Captan by HPLC (PMD-CAP(LC) USEPA)</t>
  </si>
  <si>
    <t>Captan by IR Spectroscopy (PMD-CAP(IR) USEPA)</t>
  </si>
  <si>
    <t>Captan in water by Immunoassay (A00081 MWI)</t>
  </si>
  <si>
    <t>Captan Pesticide Residues (957.14 AOAC)</t>
  </si>
  <si>
    <t>Captan, Carbaryl and Naled by GC (PMD-CAP(GC2) USEPA)</t>
  </si>
  <si>
    <t>Carbamate Pesticides - TLC (621 USEPA)</t>
  </si>
  <si>
    <t>Carbamate Pesticides by HPLC/UV (632 USEPA)</t>
  </si>
  <si>
    <t>Carbamate Pesticides by HPLC/UV (632.1 USEPA)</t>
  </si>
  <si>
    <t>Carbamate Pesticides in Water (O3107 USDOI/USGS)</t>
  </si>
  <si>
    <t>Carbamate Pesticides in Water by HPLC (6610-B APHA)</t>
  </si>
  <si>
    <t>Carbamate Pesticides in Water by HPLC (D5315 ASTM)</t>
  </si>
  <si>
    <t>Carbamazepine by Immunoassay, Microtiter Plate (515585 ABRAXIS LLC)</t>
  </si>
  <si>
    <t>Carbaryl by HPLC (PMD-CAV(LC) USEPA)</t>
  </si>
  <si>
    <t>Carbaryl by UV Spectroscopy (PMD-CAV(UV) USEPA)</t>
  </si>
  <si>
    <t>Carbaryl by Visible Absorption Spec. (5006 NIOSH)</t>
  </si>
  <si>
    <t>Carbaryl in water by Immunoassay (A00097 MWI)</t>
  </si>
  <si>
    <t>Carbaryl Pesticide Residue - Colorimetric (964.18 AOAC)</t>
  </si>
  <si>
    <t>Carbaryl Pesticide Residue - Qualitative (968.26 AOAC)</t>
  </si>
  <si>
    <t>Carbofuran by IR Spectroscopy (PMD-CBF USEPA)</t>
  </si>
  <si>
    <t>Carbofuran in water by Immunoassay (A00074 MWI)</t>
  </si>
  <si>
    <t>Carbon (all forms) in Water (D5904 ASTM)</t>
  </si>
  <si>
    <t>Carbon (all forms) in Water (D6317 ASTM)</t>
  </si>
  <si>
    <t>Carbon (all forms), On-Line Measurement in Water (D5997 ASTM)</t>
  </si>
  <si>
    <t>Carbon Black by Gravimetric Technique (5000 NIOSH)</t>
  </si>
  <si>
    <t>Carbon Compounds in Water (D5173 ASTM)</t>
  </si>
  <si>
    <t>Carbon Dioxide by GC/TCD (6603 NIOSH)</t>
  </si>
  <si>
    <t>Carbon Dioxide in Water by Nomography (4500-CO2(B) APHA)</t>
  </si>
  <si>
    <t>Carbon Dioxide in Water by Titration (4500-CO2(C) APHA)</t>
  </si>
  <si>
    <t>Carbon Disulfide by GC/FPD (1600 NIOSH)</t>
  </si>
  <si>
    <t>Carbon in Bottom Material by Induction Furnace, Dry Weight (O-5101-83 USDOI/USGS)</t>
  </si>
  <si>
    <t>Carbon Monoxide Emissions in Air (10 USEPA)</t>
  </si>
  <si>
    <t>Carbon Monoxide Emissions in Air (10A USEPA)</t>
  </si>
  <si>
    <t>Carbon Monoxide Emissions in Air (10B USEPA)</t>
  </si>
  <si>
    <t>Carbon Monoxide in Air - ECO (IP-3C USEPA)</t>
  </si>
  <si>
    <t>Carbon Monoxide in Air - GFC (IP-3B USEPA)</t>
  </si>
  <si>
    <t>Carbon Monoxide in Air - NDIR (IP-3A USEPA)</t>
  </si>
  <si>
    <t>Carbon Monoxide in Atmosphere - GC/FID (D3416 ASTM)</t>
  </si>
  <si>
    <t>Carbon Monoxide in Atmosphere - NDIR (D3162 ASTM)</t>
  </si>
  <si>
    <t>Carbon Monoxide in Atmosphere - NDIR (50APP-C USEPA)</t>
  </si>
  <si>
    <t>Carbon Monoxide in the Atmosphere (2.6 USEPA)</t>
  </si>
  <si>
    <t>Carbon-14 in Aqueous Samples (C-01 USEPA)</t>
  </si>
  <si>
    <t>Carbonate and Bicarbonate in Water (920.194 AOAC)</t>
  </si>
  <si>
    <t>Carbonyl Compounds by HPLC (8315 USEPA)</t>
  </si>
  <si>
    <t>Carbonyl Compounds by HPLC (8315A(LLE) USEPA)</t>
  </si>
  <si>
    <t>Carbonyl Compounds by HPLC (8315A(LSE) USEPA)</t>
  </si>
  <si>
    <t>Carbonyl Compounds in Water by HPLC (554 USEPA)</t>
  </si>
  <si>
    <t>Carbonyls by Fast GC/ECD (556.1 USEPA)</t>
  </si>
  <si>
    <t>Carbonyls by GC/ECD (556 USEPA)</t>
  </si>
  <si>
    <t>Carboxin by IR Spectroscopy (PMD-CBX(IR) USEPA)</t>
  </si>
  <si>
    <t>Carboxin by UV Spectroscopy (PMD-CBX(UV) USEPA)</t>
  </si>
  <si>
    <t>Cation-Exchange Capacity of Soils (9080 USEPA)</t>
  </si>
  <si>
    <t>Cation-Exchange Capacity of Soils (9081 USEPA)</t>
  </si>
  <si>
    <t>Cd, Cr, Cu, Fe, Pb, Mg, Mn, Ag, Zn in Water (974.27 AOAC)</t>
  </si>
  <si>
    <t>Cesium in Water by FLAA (3500-CS APHA)</t>
  </si>
  <si>
    <t>Cesium-137 and 134, Dissolved (R1110 USDOI/USGS)</t>
  </si>
  <si>
    <t>Charcoal Tube Adsorption of Organic Vapors (D3686 ASTM)</t>
  </si>
  <si>
    <t>Chelators in Mixed Hazardous Waste by GC/MS (OM510R USDOE/ASD)</t>
  </si>
  <si>
    <t>Chemical Oxygen Demand (8000 HACH)</t>
  </si>
  <si>
    <t>Chemical Oxygen Demand (8000(A1) HACH)</t>
  </si>
  <si>
    <t>Chemical Oxygen Demand (8000(A2) HACH)</t>
  </si>
  <si>
    <t>Chemical oxygen demand (COD), total, in water by titrimetric, dichromate oxidation (I-3560-85 USDOI/USGS)</t>
  </si>
  <si>
    <t>Chemical Oxygen Demand by Colorimetry (I3561 USDOI/USGS)</t>
  </si>
  <si>
    <t>Chemical Oxygen Demand by Colorimetry (410.4 USEPA)</t>
  </si>
  <si>
    <t>Chemical Oxygen Demand by Colorimetry (410_M(A) USEPA)</t>
  </si>
  <si>
    <t>Chemical Oxygen Demand by Colorimetry- Closed Reflux (5220-D APHA)</t>
  </si>
  <si>
    <t>Chemical Oxygen Demand by Titration (D1252(A) ASTM)</t>
  </si>
  <si>
    <t>Chemical Oxygen Demand by Titration (I3562(S) USDOI/USGS)</t>
  </si>
  <si>
    <t>Chemical Oxygen Demand by Titration (I3562(W) USDOI/USGS)</t>
  </si>
  <si>
    <t>Chemical Oxygen Demand by Titration (410_M(B) USEPA)</t>
  </si>
  <si>
    <t>Chemical Oxygen Demand by Titration- Closed Reflux Method (5220-C APHA)</t>
  </si>
  <si>
    <t>Chemical Oxygen Demand by Titration- Open Reflux Method (5220-B APHA)</t>
  </si>
  <si>
    <t>Chemical Oxygen Demand in Saline Waters (410.3 USEPA)</t>
  </si>
  <si>
    <t>Chemical Oxygen Demand in Water (8116 HACH)</t>
  </si>
  <si>
    <t>Chemical Oxygen Demand in Water (8230 HACH)</t>
  </si>
  <si>
    <t>Chemical Oxygen Demand of Water (973.46(E) AOAC)</t>
  </si>
  <si>
    <t>Chemical Oxygen Demand of Water (973.46(F) AOAC)</t>
  </si>
  <si>
    <t>Chemical Oxygen Demand of Water (973.46(G) AOAC)</t>
  </si>
  <si>
    <t>Chironomus tentans 10-d Survival and Growth test for sediments (100.2 USEPA)</t>
  </si>
  <si>
    <t>Chlorbromuron by GC (PMD-CGV USEPA)</t>
  </si>
  <si>
    <t>Chlordane (cyclodiene) immunoassay (EP 010 ENVIROLOGIX)</t>
  </si>
  <si>
    <t>Chlordane (cyclodiene) in soils/sediment by immunoassay (73110 MWI)</t>
  </si>
  <si>
    <t>Chlordane (cyclodiene) in water by immunoassay (73300 MWI)</t>
  </si>
  <si>
    <t>Chlordane (cyclodiene) in water by immunoassay (73310 MWI)</t>
  </si>
  <si>
    <t>Chlordane and Heptachlor Residues (D4947 ASTM)</t>
  </si>
  <si>
    <t>Chlordane by GC/ECD (5510 NIOSH)</t>
  </si>
  <si>
    <t>Chlorflurecol-Methyl Ester by UV Spec. (PMD-CHP USEPA)</t>
  </si>
  <si>
    <t>Chloride by Automated Colorimetry (9250 USEPA)</t>
  </si>
  <si>
    <t>Chloride by Automated Colorimetry (9251 USEPA)</t>
  </si>
  <si>
    <t>Chloride by Buret Titration (8224 HACH)</t>
  </si>
  <si>
    <t>Chloride by Colorimetric Analysis I (325.1 USEPA)</t>
  </si>
  <si>
    <t>Chloride by Colorimetric Analysis II (325.2 USEPA)</t>
  </si>
  <si>
    <t>Chloride by Mercuric Nitrate Titration (325.3 USEPA)</t>
  </si>
  <si>
    <t>Chloride by Mercuric Thiocyanate Flow Injection Analysis (4500-CL-(G) APHA)</t>
  </si>
  <si>
    <t>Chloride by Titration (8225 HACH)</t>
  </si>
  <si>
    <t>Chloride in Water (973.51 AOAC)</t>
  </si>
  <si>
    <t>Chloride in Water and Waste by Titration (9252A USEPA)</t>
  </si>
  <si>
    <t>Chloride in Water and Waste by Titration (9253 USEPA)</t>
  </si>
  <si>
    <t>Chloride in Water by Automated Colorimetry (I2187 USDOI/USGS)</t>
  </si>
  <si>
    <t>Chloride in Water by Colorimetry (I1187 USDOI/USGS)</t>
  </si>
  <si>
    <t>Chloride in Water by Colorimetry (I2188 USDOI/USGS)</t>
  </si>
  <si>
    <t>Chloride in Water by Colorimetry (325_M(A) USEPA)</t>
  </si>
  <si>
    <t>Chloride in Water by Colorimetry- Automated Ferricyanide Method (4500-CL-(E) APHA)</t>
  </si>
  <si>
    <t>Chloride in Water by Ion Chromatography (4500-CL-(F) APHA)</t>
  </si>
  <si>
    <t>Chloride in Water by ISE (9212 USEPA)</t>
  </si>
  <si>
    <t>Chloride in Water by ISE-Cl (D512(C) ASTM)</t>
  </si>
  <si>
    <t>Chloride in Water by Mercurimetric Titration (D512(A) ASTM)</t>
  </si>
  <si>
    <t>Chloride in Water by Potentiometry (4500-CL-(D) APHA)</t>
  </si>
  <si>
    <t>Chloride in Water by Silver Nitrate Titration (D512(B) ASTM)</t>
  </si>
  <si>
    <t>Chloride in Water by Titration (I1183 USDOI/USGS)</t>
  </si>
  <si>
    <t>Chloride in Water by Titration (I1184 USDOI/USGS)</t>
  </si>
  <si>
    <t>Chloride in Water by Titration (325_M(B) USEPA)</t>
  </si>
  <si>
    <t>Chloride in Water by Titration- Argentometric Method (4500-CL-(B) APHA)</t>
  </si>
  <si>
    <t>Chloride in Water by Titration- Mercuric Nitrate Method (4500-CL-(C) APHA)</t>
  </si>
  <si>
    <t>Chloride in Wet Deposition (325.6 IL/SWSD)</t>
  </si>
  <si>
    <t>Chloride Ion In Water by Ion-Selective Electrode Method (D512 D ASTM)</t>
  </si>
  <si>
    <t>Chloride Ions in Saline Waters (D4458 ASTM)</t>
  </si>
  <si>
    <t>Chloride Low-flow method follows standard methods (4500-CI-G) (10-117-07-1-A LACHAT)</t>
  </si>
  <si>
    <t>Chloride Low-flow method ISO (15682) (10-117-07-1-B LACHAT)</t>
  </si>
  <si>
    <t>Chloride, dissolved, in water by colorimetric, ferric thiocyanate (I-1187-85 USDOI/USGS)</t>
  </si>
  <si>
    <t>Chloride, dissolved, in water by colorimetric, ferric thiocyanate, automated-segmented flow (I-2187-85 USDOI/USGS)</t>
  </si>
  <si>
    <t>Chloride, dissolved, in water by titrimetric, mercurimetric (I-1184-85 USDOI/USGS)</t>
  </si>
  <si>
    <t>Chloride, dissolved, in water by titrimetric, Mohr method (I-1183-85 USDOI/USGS)</t>
  </si>
  <si>
    <t>Chloride, Nitrate and Sulfate (D5085 ASTM)</t>
  </si>
  <si>
    <t>Chlorinated Acidic Residues in Water (992.32 AOAC)</t>
  </si>
  <si>
    <t>Chlorinated Acids by GC/ECD (515.3 USEPA)</t>
  </si>
  <si>
    <t>Chlorinated Acids in Water by CGC/ECD (515.1 USEPA)</t>
  </si>
  <si>
    <t>Chlorinated Acids in Water by GC (515.2 USEPA)</t>
  </si>
  <si>
    <t>Chlorinated Acids in Water by HPLC (555 USEPA)</t>
  </si>
  <si>
    <t>Chlorinated Biphenyl Congeners in Water, Soil, Sediment, and Tissue by HRGC/HRMS single-lab QC (1668A USEPA)</t>
  </si>
  <si>
    <t>Chlorinated Biphenyl Congeners in Water, Soil, Sediment, Biosolids, and Tissue by HRGC/HRMS inter-lab QC (1668B USEPA)</t>
  </si>
  <si>
    <t>Chlorinated Biphenyls in Aqueous Samples by HRGC/HRMS (1668A (WATER) USEPA)</t>
  </si>
  <si>
    <t>Chlorinated Biphenyls in Soil, Sediment, and Mixed Samples by HRGC/HRMS (8A (SOIL / SEDIMENT) USEPA)</t>
  </si>
  <si>
    <t>Chlorinated Biphenyls in Tissue by HRGC/HRMS (1668A (TISSUE) USEPA)</t>
  </si>
  <si>
    <t>Chlorinated Camphene by GC/ECD (5039 NIOSH)</t>
  </si>
  <si>
    <t>Chlorinated Compounds in Water Using GC-ECD (551.1 USEPA)</t>
  </si>
  <si>
    <t>Chlorinated Diphenyl Oxide by GC/ECD (5025 NIOSH)</t>
  </si>
  <si>
    <t>Chlorinated Herbicides by GC (8150B USEPA)</t>
  </si>
  <si>
    <t>Chlorinated Herbicides by GC using Methylation or Pentafluorobenzylation Derivatization (8151A USEPA)</t>
  </si>
  <si>
    <t>Chlorinated Herbicides by LC/MS (X_89_176(N) USEPA)</t>
  </si>
  <si>
    <t>Chlorinated Herbicides by LC/MS (X_89_176(P) USEPA)</t>
  </si>
  <si>
    <t>Chlorinated Herbicides in Soils by GC (8151(S) USEPA)</t>
  </si>
  <si>
    <t>Chlorinated Herbicides in Wastewater (615 USEPA)</t>
  </si>
  <si>
    <t>Chlorinated Herbicides in Water by GC (8151(W) USEPA)</t>
  </si>
  <si>
    <t>Chlorinated Hydrocarbons by GC (612 USEPA)</t>
  </si>
  <si>
    <t>Chlorinated Hydrocarbons by GC (8120A USEPA)</t>
  </si>
  <si>
    <t>Chlorinated Hydrocarbons by GC (8121 USEPA)</t>
  </si>
  <si>
    <t>Chlorinated Organic Acid Compounds by GC (D5317 ASTM)</t>
  </si>
  <si>
    <t>Chlorinated Pest., Herb. and Organohalide (508.1 USEPA)</t>
  </si>
  <si>
    <t>Chlorinated Pesticides in Fish (SFSAS_4 USEPA)</t>
  </si>
  <si>
    <t>Chlorinated Pesticides in Sediments (SFSAS_3 USEPA)</t>
  </si>
  <si>
    <t>Chlorinated Pesticides in Soil (P-001-1 USEPA)</t>
  </si>
  <si>
    <t>Chlorinated Pesticides in Soil by GC/ECD (P-011-1 USEPA)</t>
  </si>
  <si>
    <t>Chlorinated Pesticides in Water (P-003-1 USEPA)</t>
  </si>
  <si>
    <t>Chlorinated Pesticides in Water by GC (508 USEPA)</t>
  </si>
  <si>
    <t>Chlorinated Phenolics by GC/MS (1653 USEPA)</t>
  </si>
  <si>
    <t>Chlorinated Phenolics in Water (CP-85.01 NCASI)</t>
  </si>
  <si>
    <t>Chlorinated Phenolics in Water (CP-86.01 NCASI)</t>
  </si>
  <si>
    <t>Chlorinated Phenoxy Herbicides in Water (6640-B APHA)</t>
  </si>
  <si>
    <t>Chlorinated Phenoxy-Acid Herbicides (D3478 ASTM)</t>
  </si>
  <si>
    <t>Chlorinated Solvents in Water by GC (551 USEPA)</t>
  </si>
  <si>
    <t>Chlorinated Terphenyl by GC/ECD (5014 NIOSH)</t>
  </si>
  <si>
    <t>Chlorinated VOCs in Water and Air (OS030 USDOE/ASD)</t>
  </si>
  <si>
    <t>Chlorine and Bromine by IC (6011 NIOSH)</t>
  </si>
  <si>
    <t>Chlorine by Amperometry (4500-CLO2 E APHA)</t>
  </si>
  <si>
    <t>Chlorine by Spectrophotometry with DPD (330.5 USEPA)</t>
  </si>
  <si>
    <t>Chlorine Demand/Requirement of Water (2350-B APHA)</t>
  </si>
  <si>
    <t>Chlorine Dioxide and Chlorite in Drinking Water by Visible Spectrophotometry (327.0 REV1.1 USEPA)</t>
  </si>
  <si>
    <t>Chlorine Dioxide by Amperometry (4500-CLO2 C APHA)</t>
  </si>
  <si>
    <t>Chlorine Dioxide Demand/Requirement of Water (2350-C APHA)</t>
  </si>
  <si>
    <t>Chlorine Dioxide in Water by Colorimetry- DPD Method (4500-CLO(D) APHA)</t>
  </si>
  <si>
    <t>Chlorine Dioxide in Water by Titration- Amperometric Method I (4500-CLO(C) APHA)</t>
  </si>
  <si>
    <t>Chlorine Dioxide in Water by Titration- Amperometric Method II (4500-CLO(E) APHA)</t>
  </si>
  <si>
    <t>Chlorine Dioxide in Water by Titration- Iodometric Method (4500-CLO(B) APHA)</t>
  </si>
  <si>
    <t>Chlorine Requirement or Demand of Water (D1291 ASTM)</t>
  </si>
  <si>
    <t>Chlorine, free and total, in drinking water by Amperometry (PALINTEST CHLOROSENS PALINTEST LTD)</t>
  </si>
  <si>
    <t>Chloroacetaldehyde by GC/ECD (2015 NIOSH)</t>
  </si>
  <si>
    <t>Chloroacetanilide and other acetamide herbicide degradates by solid phase extraction and liquid chromatography with tand (535 (ITMS) USEPA)</t>
  </si>
  <si>
    <t>Chloroacetanilide and other acetamide herbicide degradates by solid phase extraction and liquid chromatography with tand (535 (TQMS) USEPA)</t>
  </si>
  <si>
    <t>Chloroacetic Acid by Ion Chromatography (2008 NIOSH)</t>
  </si>
  <si>
    <t>Chlorobenzilate by GC (PMD-CIB USEPA)</t>
  </si>
  <si>
    <t>Chloroneb by UV Spectroscopy (PMD-CJL USEPA)</t>
  </si>
  <si>
    <t>Chlorophacinone by HPLC (PMD-CJO(LC) USEPA)</t>
  </si>
  <si>
    <t>Chlorophacinone by UV Spectroscopy (PMD-CJO(UV1) USEPA)</t>
  </si>
  <si>
    <t>Chlorophacinone by UV Spectroscopy (PMD-CJO(UV2) USEPA)</t>
  </si>
  <si>
    <t>Chlorophenoxy Acid and Pentachlorophenol (221.1 USFDA)</t>
  </si>
  <si>
    <t>Chlorophenoxy Acids in Bottom Material (O5105 USDOI/USGS)</t>
  </si>
  <si>
    <t>Chlorophenoxy Acids in Sediment (O7105 USDOI/USGS)</t>
  </si>
  <si>
    <t>Chlorophenoxy Herbicide Technical Data (PMD-CPH USEPA)</t>
  </si>
  <si>
    <t>Chlorophyll a and b in phytoplankton by HPLC/UV (447 USEPA)</t>
  </si>
  <si>
    <t>Chlorophyll a-b in Periphyton by Chromatography/Fluorometry (B6640 USDOI/USGS)</t>
  </si>
  <si>
    <t>Chlorophyll a-b in Periphyton by Chromatography/Spectroscopy (B6620 USDOI/USGS)</t>
  </si>
  <si>
    <t>Chlorophyll a-b in Periphyton by HP Liquid Chromatography (B6630 USDOI/USGS)</t>
  </si>
  <si>
    <t>Chlorophyll a-b in Phytoplankton by Chromatography/Fluorometry (B6540 USDOI/USGS)</t>
  </si>
  <si>
    <t>Chlorophyll a-b in Phytoplankton by Chromatography/Spectroscopy (B6520 USDOI/USGS)</t>
  </si>
  <si>
    <t>Chlorophyll a-b in Phytoplankton by HP Liquid Chromatography (B6530 USDOI/USGS)</t>
  </si>
  <si>
    <t>Chlorophyll a-b-c Determination (10200-H APHA)</t>
  </si>
  <si>
    <t>Chlorophyll a-b-c Determination by fluorometer (10200H(3) APHA)</t>
  </si>
  <si>
    <t>Chlorophyll a-b-c Determination by spectrophotometer (10200H(2) APHA)</t>
  </si>
  <si>
    <t>Chlorophyll a-b-c in Periphyton by Spectroscopy (B6601 USDOI/USGS)</t>
  </si>
  <si>
    <t>Chlorophyll a-b-c in Phytoplankton by Spectroscopy (B6501 USDOI/USGS)</t>
  </si>
  <si>
    <t>Chlorophylls and Pheopigments in Phytoplankton by Spectrophotometry (446 USEPA)</t>
  </si>
  <si>
    <t>Chloropicrin and 1,3-DCPs by GC (PMD-CKA USEPA)</t>
  </si>
  <si>
    <t>Chlorothalonil by GC (PMD-CKL(GC) USEPA)</t>
  </si>
  <si>
    <t>Chlorothalonil by IR Spectroscopy (PMD-CKL(IR) USEPA)</t>
  </si>
  <si>
    <t>Chlorothalonil in water by Immunoassay (A00105 MWI)</t>
  </si>
  <si>
    <t>Chlorotoluron, Chloroxuron, or Metoxuron (977.06 AOAC)</t>
  </si>
  <si>
    <t>Chloroxuron by GC (PMD-CKR(GC) USEPA)</t>
  </si>
  <si>
    <t>Chloroxuron in Dust by IR Spectroscopy (PMD-CKR(IR) USEPA)</t>
  </si>
  <si>
    <t>Chlorpyrifos by GC (PMD-CLD(GC) USEPA)</t>
  </si>
  <si>
    <t>Chlorpyrifos by IR Spectroscopy (PMD-CLD(IR) USEPA)</t>
  </si>
  <si>
    <t>Chlorpyrifos by UV Spectroscopy (PMD-CLD(UV) USEPA)</t>
  </si>
  <si>
    <t>Chlorpyrifos in water by Immunoassay (A00143 MWI)</t>
  </si>
  <si>
    <t>Chlorsulfuron by HPLC (PMD-CLV USEPA)</t>
  </si>
  <si>
    <t>Cholinesterase Activity in Blood (HERL_013 USEPA)</t>
  </si>
  <si>
    <t>Chromium by Chelation Extraction FLAA (218.3 USEPA)</t>
  </si>
  <si>
    <t>Chromium by FLAA (218.1 USEPA)</t>
  </si>
  <si>
    <t>Chromium by FLAA (218.1_M USEPA)</t>
  </si>
  <si>
    <t>Chromium by FLAA (7190 USEPA)</t>
  </si>
  <si>
    <t>Chromium by Flame Atomic Absorption (7024 NIOSH)</t>
  </si>
  <si>
    <t>Chromium by GFAA (218.2 USEPA)</t>
  </si>
  <si>
    <t>Chromium by GFAA (218.2_M USEPA)</t>
  </si>
  <si>
    <t>Chromium by GFAA (7191 USEPA)</t>
  </si>
  <si>
    <t>Chromium Colormetric Method (3500-CR(B) APHA_SM20ED)</t>
  </si>
  <si>
    <t>Chromium Colormetric Method (3500-CR(B) APHA_SM21ED)</t>
  </si>
  <si>
    <t>Chromium Emissions from Electroplaters (CTM-006 USEPA)</t>
  </si>
  <si>
    <t>Chromium Emissions from Electroplating (306 USEPA)</t>
  </si>
  <si>
    <t>Chromium Emissions from Electroplating (306A USEPA)</t>
  </si>
  <si>
    <t>Chromium in Bottom Material by FLAA (I5236 USDOI/USGS)</t>
  </si>
  <si>
    <t>Chromium in Suspend Sediment by Atomic Emission (Calculation) (I-7229-87 USDOI/USGS)</t>
  </si>
  <si>
    <t>Chromium in Water by Atomic Emission, Whole Water Recoverable (I-3229-87 USDOI/USGS)</t>
  </si>
  <si>
    <t>Chromium in Water by Chelation and FLAA (I1238 USDOI/USGS)</t>
  </si>
  <si>
    <t>Chromium in Water by Chelation and FLAA (I3238 USDOI/USGS)</t>
  </si>
  <si>
    <t>Chromium in Water by Chelation and FLAA (I7238 USDOI/USGS)</t>
  </si>
  <si>
    <t>Chromium in Water By FLAA (D1687(B) ASTM)</t>
  </si>
  <si>
    <t>Chromium in Water by FLAA (I1236 USDOI/USGS)</t>
  </si>
  <si>
    <t>Chromium in Water by FLAA (I3236 USDOI/USGS)</t>
  </si>
  <si>
    <t>Chromium in Water by FLAA (I7236 USDOI/USGS)</t>
  </si>
  <si>
    <t>Chromium in Water by FLAA or GFAA (3500-CR(B) APHA)</t>
  </si>
  <si>
    <t>Chromium in Water By GFAA (D1687(C) ASTM)</t>
  </si>
  <si>
    <t>Chromium in Water by GFAA (I1235 USDOI/USGS)</t>
  </si>
  <si>
    <t>Chromium in Water by ICP (3500-CR(C) APHA)</t>
  </si>
  <si>
    <t>Chromium in Water by Ion Chromatography (3500-CR(E) APHA)</t>
  </si>
  <si>
    <t>Chromium in Water by Ion Chromatography (D5257 ASTM)</t>
  </si>
  <si>
    <t>Chromium VI in Water (D1687(A) ASTM)</t>
  </si>
  <si>
    <t>Chromium, dissolved, in water by atomic emission (I-1229-87 USDOI/USGS)</t>
  </si>
  <si>
    <t>Chromium, dissolved, water, GFAA (I-1233 USDOI/USGS)</t>
  </si>
  <si>
    <t>Chromium, Hexavalent, 1,5-Diphenylcarbohydrazide Method (10218 HACH)</t>
  </si>
  <si>
    <t>Chromium, hexavalent, dissovled, in water by colorimetric, diphenylcarbazide (I-1230-85 USDOI/USGS)</t>
  </si>
  <si>
    <t>Chromium, total recoverable, in water by atomic absorption spectrometric, direct aspiration (I-3236-85 USDOI/USGS)</t>
  </si>
  <si>
    <t>Chromium, Total, 1,5-Diphenylcarbohydrazide Method (10219 HACH)</t>
  </si>
  <si>
    <t>Chromium, whole-water-recoverable, water, GFAA (I-3233 USDOI/USGS)</t>
  </si>
  <si>
    <t>Chromium-51 in Water Samples (CR-01 USEPA)</t>
  </si>
  <si>
    <t>Cinmethalin by GC (PMD-CMN USEPA)</t>
  </si>
  <si>
    <t>Cl, PO4, NO3 and SO4 - IONCHR (300.6 IL/SWSD)</t>
  </si>
  <si>
    <t>Clostridium botulinum and Toxins in Food (977.26 AOAC)</t>
  </si>
  <si>
    <t>Clostridium perfringens from Shellfish (993.1 AOAC)</t>
  </si>
  <si>
    <t>Clostridium perfringens from Water and Extracted Sediments (D5916 ASTM)</t>
  </si>
  <si>
    <t>Clostridium perfringens in Foods (974.38 AOAC)</t>
  </si>
  <si>
    <t>Clostridium perfringens in Foods (976.3 AOAC)</t>
  </si>
  <si>
    <t>CLP Pesticide/PCB in Water/Soil by GC/EC (P-009-1 USEPA)</t>
  </si>
  <si>
    <t>CN in Bottom Material by Colorimetry (I5300 USDOI/USGS)</t>
  </si>
  <si>
    <t>CN in Bottom Material by Colorimetry (I6302 USDOI/USGS)</t>
  </si>
  <si>
    <t>Coagulation-Flocculation Test of Water (D2035 ASTM)</t>
  </si>
  <si>
    <t>Cobalt by FLAA (219.1 USEPA)</t>
  </si>
  <si>
    <t>Cobalt by FLAA (219.1_M USEPA)</t>
  </si>
  <si>
    <t>Cobalt by FLAA (7200 USEPA)</t>
  </si>
  <si>
    <t>Cobalt by Flame Atomic Absorption (7027 NIOSH)</t>
  </si>
  <si>
    <t>Cobalt by GFAA (219.2 USEPA)</t>
  </si>
  <si>
    <t>Cobalt by GFAA (219.2_M USEPA)</t>
  </si>
  <si>
    <t>Cobalt by GFAA (7201 USEPA)</t>
  </si>
  <si>
    <t>Cobalt in Bottom Material by FLAA (I5239 USDOI/USGS)</t>
  </si>
  <si>
    <t>Cobalt in Water by Chelation and FLAA (D3558(B) ASTM)</t>
  </si>
  <si>
    <t>Cobalt in Water by Chelation and FLAA (I1240 USDOI/USGS)</t>
  </si>
  <si>
    <t>Cobalt in Water by Chelation and FLAA (I3240 USDOI/USGS)</t>
  </si>
  <si>
    <t>Cobalt in Water by Chelation and FLAA (I7240 USDOI/USGS)</t>
  </si>
  <si>
    <t>Cobalt in Water by FLAA (D3558(A) ASTM)</t>
  </si>
  <si>
    <t>Cobalt in Water by FLAA (I1239 USDOI/USGS)</t>
  </si>
  <si>
    <t>Cobalt in Water by FLAA (I3239 USDOI/USGS)</t>
  </si>
  <si>
    <t>Cobalt in Water by FLAA (I7239 USDOI/USGS)</t>
  </si>
  <si>
    <t>Cobalt in Water by FLAA or GFAA (3500-CO(B) APHA)</t>
  </si>
  <si>
    <t>Cobalt in Water by GFAA (D3558(C) ASTM)</t>
  </si>
  <si>
    <t>Cobalt in Water by GFAA (I1241 USDOI/USGS)</t>
  </si>
  <si>
    <t>Cobalt in Water by ICP (3500-CO(C) APHA)</t>
  </si>
  <si>
    <t>Cobalt, dissolved, water, GFAA (I-2243 USDOI/USGS)</t>
  </si>
  <si>
    <t>Cobalt, whole-water-recoverable, water, GFAA (I-4243 USDOI/USGS)</t>
  </si>
  <si>
    <t>COD by Open Reflux (C-002-1 USEPA)</t>
  </si>
  <si>
    <t>COD by Spectrophotometry (D1252(B) ASTM)</t>
  </si>
  <si>
    <t>Coliform and E. coli Counts in Foods (991.14 AOAC)</t>
  </si>
  <si>
    <t>Coliform bacteria by Multiple-tube test using lauryl-tryptose and EC-MUG broth (9221A,B,C,F APHA)</t>
  </si>
  <si>
    <t>Coliform Bacteria, Fecal MPN (8368 HACH)</t>
  </si>
  <si>
    <t>Coliform/E. coli Enzyme substrate test; ONPG-MUG test (COLILERT IDEXX)</t>
  </si>
  <si>
    <t>Coliform/E. coli Enzyme substrate test; ONPG-MUG test (COLILERT-18 IDEXX)</t>
  </si>
  <si>
    <t>Coliform/E. coli Enzyme substrate test; ONPG-MUG test (COLILERT-182000 IDEXX)</t>
  </si>
  <si>
    <t>Coliform/E. coli Enzyme substrate test; ONPG-MUG test (COLILERT/2000 IDEXX)</t>
  </si>
  <si>
    <t>Coliform/E. coli Results in 24 Hours (COLISURE IDEXX)</t>
  </si>
  <si>
    <t>Coliforms - Cytochrome Oxidase (3.3-B APHA)</t>
  </si>
  <si>
    <t>Coliforms - IMViC (3.3-C APHA)</t>
  </si>
  <si>
    <t>Coliforms in Dairy Products (989.11 AOAC)</t>
  </si>
  <si>
    <t>Coliforms in Seawater and Shellfish (3.2-B APHA)</t>
  </si>
  <si>
    <t>Coliforms in Seawater and Shellfish (3.2-C APHA)</t>
  </si>
  <si>
    <t>Coliforms in Shellfish (3.2-D APHA)</t>
  </si>
  <si>
    <t>Coliforms- Membrane Filter (3.4 APHA)</t>
  </si>
  <si>
    <t>Coliforms- Plate Count (3.5 APHA)</t>
  </si>
  <si>
    <t>Coliforms, total, by Membrane Filtration (MF) Plating (9222A,B,C APHA)</t>
  </si>
  <si>
    <t>Coliphages in Water by Counting (D4201 ASTM)</t>
  </si>
  <si>
    <t>Collection of ground-water samples at supply and monitoring wells (NFM 4.2 USDOI/USGS)</t>
  </si>
  <si>
    <t>Collection of isokinetic, depth-integrated stream samples using equal-width-increments (EWI) (NFM 4.1.3.A EWI USDOI/USGS)</t>
  </si>
  <si>
    <t>Collection of isokinetic, depth-integrated stream samples using the equal-discharge-increment (EDI) method (NFM 4.1.3.A EDI USDOI/USGS)</t>
  </si>
  <si>
    <t>Collection of stream samples using the equal-width-increment (EWI) method (NFM 4.1.1.A EWI USDOI/USGS)</t>
  </si>
  <si>
    <t>Collection of stream samples using the single vertical at centroid-of-flow (VCF) method (NFM 4.1.3.A VCF USDOI/USGS)</t>
  </si>
  <si>
    <t>Color Analysis Using Platinum/Cobalt (110.2 USEPA)</t>
  </si>
  <si>
    <t>Color by Calculating ADMI Values (110.1 USEPA)</t>
  </si>
  <si>
    <t>Color by Spectrophotometric Analysis (110.3 USEPA)</t>
  </si>
  <si>
    <t>Color Comparator Test Method Using Self-Filling Glass Ampoules (Test Method A) (D5543A ASTM)</t>
  </si>
  <si>
    <t>Color in Water by Spectrophotometry (2120-C APHA)</t>
  </si>
  <si>
    <t>Color in Water by Visual Comparison (2120-B APHA)</t>
  </si>
  <si>
    <t>Color in Water by Visual Comparison (I1250 USDOI/USGS)</t>
  </si>
  <si>
    <t>Color in Water Using the ADMI Method (2120-E APHA)</t>
  </si>
  <si>
    <t>Color in Water Using Tristimulus Filters (2120-D APHA)</t>
  </si>
  <si>
    <t>Color, APHA Platinum-Cobalt (8025 HACH)</t>
  </si>
  <si>
    <t>Colorimetric Determination of Nitrate Plus Nitrite in Water by Enzymatic Reduction (I-2547-11 USDOI/USGS)</t>
  </si>
  <si>
    <t>Colorimetric Method for TNT in Soil (8515 USEPA)</t>
  </si>
  <si>
    <t>Colorimetric Test for CrO4+ (MS110 USDOE/ASD)</t>
  </si>
  <si>
    <t>Colorimetric Test for Lead in Water (MS210 USDOE/ASD)</t>
  </si>
  <si>
    <t>Colorimetric Test for Nickel in Water (MS410(W) USDOE/ASD)</t>
  </si>
  <si>
    <t>Colorimetric Test for NO3+ in Soil (MS310(S) USDOE/ASD)</t>
  </si>
  <si>
    <t>Colorimetric Test for NO3+ in Water (MS310(W) USDOE/ASD)</t>
  </si>
  <si>
    <t>Compaction Characteristics of Soil (D698 ASTM)</t>
  </si>
  <si>
    <t>Comparison of In-Bottle and Other Whole-Water Digestion Procedures (I-3487-98 USDOI/USGS)</t>
  </si>
  <si>
    <t>Computerized Stratified Random Site-Selection Approaches for Design of a Ground-Water-Quality Sampling Network (CSRS GW USDOI/USGS)</t>
  </si>
  <si>
    <t>Computing Discharge Using the Index Velocity Method (INDEX VELOCITY USDOI/USGS)</t>
  </si>
  <si>
    <t>Conductance (120.1 USEPA)</t>
  </si>
  <si>
    <t>Conducting toxicity test with bioluminescent dinoflagellates (E1924 ASTM)</t>
  </si>
  <si>
    <t>Conductivity - Laboratory Method (2510B APHA)</t>
  </si>
  <si>
    <t>Conductivity and Resistivity in Water (D1125(A) ASTM)</t>
  </si>
  <si>
    <t>Conductivity and Resistivity in Water (D1125(B) ASTM)</t>
  </si>
  <si>
    <t>Conductivity in Industrial Waste (120.1_M USEPA)</t>
  </si>
  <si>
    <t>Conductivity in Water (2510 APHA)</t>
  </si>
  <si>
    <t>Conductivity in Water by Direct Measurement (8160 HACH)</t>
  </si>
  <si>
    <t>Conductivity Measurements (M-02-CON USDOE/EML)</t>
  </si>
  <si>
    <t>Confirmed Total Coliform/E. coli in Food (992.3 AOAC)</t>
  </si>
  <si>
    <t>Continuous Liquid-Liquid Extraction of Organics (3520C USEPA)</t>
  </si>
  <si>
    <t>Controlled Pumping Test in Wells (C-018-1 USEPA)</t>
  </si>
  <si>
    <t>Coplanar PCBs by Immunoassay, Microtiter Plate (530011 ABRAXIS LLC)</t>
  </si>
  <si>
    <t>Copper by FLAA (220.1 USEPA)</t>
  </si>
  <si>
    <t>Copper by FLAA (220.1_M USEPA)</t>
  </si>
  <si>
    <t>Copper by FLAA (7210 USEPA)</t>
  </si>
  <si>
    <t>Copper by Flame Atomic Absorption (7029 NIOSH)</t>
  </si>
  <si>
    <t>Copper by GFAA (220.2 USEPA)</t>
  </si>
  <si>
    <t>Copper by GFAA (220.2_M USEPA)</t>
  </si>
  <si>
    <t>Copper by GFAA (7211 USEPA)</t>
  </si>
  <si>
    <t>Copper in Bottom Material by FLAA (I5270 USDOI/USGS)</t>
  </si>
  <si>
    <t>Copper in Water (8506 HACH)</t>
  </si>
  <si>
    <t>Copper in Water By Chelation and FLAA (D1688(B) ASTM)</t>
  </si>
  <si>
    <t>Copper in Water by Chelation and FLAA (I1271 USDOI/USGS)</t>
  </si>
  <si>
    <t>Copper in Water by Chelation and FLAA (I3271 USDOI/USGS)</t>
  </si>
  <si>
    <t>Copper in Water by Chelation and FLAA (I7271 USDOI/USGS)</t>
  </si>
  <si>
    <t>Copper in Water By FLAA (D1688(A) ASTM)</t>
  </si>
  <si>
    <t>Copper in Water by FLAA (I1270 USDOI/USGS)</t>
  </si>
  <si>
    <t>Copper in Water by FLAA (I3270 USDOI/USGS)</t>
  </si>
  <si>
    <t>Copper in Water by FLAA (I7270 USDOI/USGS)</t>
  </si>
  <si>
    <t>Copper in Water by FLAA or GFAA (3500-CU(B) APHA)</t>
  </si>
  <si>
    <t>Copper in Water By GFAA (D1688(C) ASTM)</t>
  </si>
  <si>
    <t>Copper in Water by GFAA (I1272 USDOI/USGS)</t>
  </si>
  <si>
    <t>Copper in Water by ICP (3500-CU(C) APHA)</t>
  </si>
  <si>
    <t>Copper in Water by Spectrophotometry- Bathocuproine Method (3500-CU(E) APHA)</t>
  </si>
  <si>
    <t>Copper in Water by Spectrophotometry- Neocuproine Method (3500-CU(D) APHA)</t>
  </si>
  <si>
    <t>Copper, dissolved in water by GFAA (I-2274 USDOI/USGS)</t>
  </si>
  <si>
    <t>Copper, total recoverable, in water by atomic absorption spectrometric, chelation-extraction (I-3271-85 USDOI/USGS)</t>
  </si>
  <si>
    <t>Copper, whole water recoverable by GFAA (I-4274 USDOI/USGS)</t>
  </si>
  <si>
    <t>Corrosivity (D2776 ASTM)</t>
  </si>
  <si>
    <t>Corrosivity of Water Using Metal Coupons (D2688(A) ASTM)</t>
  </si>
  <si>
    <t>Corrosivity of Water Using Pipe Inserts (D2688(B) ASTM)</t>
  </si>
  <si>
    <t>Cotinine by Immunoassay, Microtiter Plate (515565 ABRAXIS LLC)</t>
  </si>
  <si>
    <t>Coumafuryl by UV Spectroscopy (PMD-COQ USEPA)</t>
  </si>
  <si>
    <t>Coumaphos by GC (PMD-COR(GC) USEPA)</t>
  </si>
  <si>
    <t>Coumaphos by HPLC (PMD-COR(LC) USEPA)</t>
  </si>
  <si>
    <t>Coumaphos by IR Spectroscopy (PMD-COR(IR) USEPA)</t>
  </si>
  <si>
    <t>Cresol and Phenol by GC/FID (2546 NIOSH)</t>
  </si>
  <si>
    <t>Cresols and Phenols in Air by HPLC (TO-8 USEPA)</t>
  </si>
  <si>
    <t>Crotonaldehyde by Differential Pulse Polar. (3516 NIOSH)</t>
  </si>
  <si>
    <t>Crotoxyphos by GC (PMD-CRO USEPA)</t>
  </si>
  <si>
    <t>Cryptosporidium and Giardia in Water by Filtration/IMS/FA - April 2001 Update (1623 USEPA)</t>
  </si>
  <si>
    <t>Crystalline Compounds in Water Deposits (D934(A) ASTM)</t>
  </si>
  <si>
    <t>Crystalline Compounds in Water Deposits (D934(B) ASTM)</t>
  </si>
  <si>
    <t>Crystalline Silica by Infra-Red Absorption (7602 NIOSH)</t>
  </si>
  <si>
    <t>Crystalline Silica by VIS (7601 NIOSH)</t>
  </si>
  <si>
    <t>Crystalline Silica by X-Ray Diffraction (7500 NIOSH)</t>
  </si>
  <si>
    <t>Crystalline Silica in Coal Mine Dust (7603 NIOSH)</t>
  </si>
  <si>
    <t>Crytosporidium in Water by Filtration/IMS/FA - April 2001 Update (1622 USEPA)</t>
  </si>
  <si>
    <t>Cumulative Uncertainty in Discharge and Water Quality Data (USDA HWQ1 USDA)</t>
  </si>
  <si>
    <t>Cumulative uncertainty in measured streamflow and water quality data for small watersheds (FOR SMALL WATERSHEDS USDA)</t>
  </si>
  <si>
    <t>Cupric Ion by Ion Chromatography (PMD-CU-S USEPA)</t>
  </si>
  <si>
    <t>Cyanates in Waste Using an ISE (4500-CN(L) APHA)</t>
  </si>
  <si>
    <t>Cyanazine by IR Spectroscopy (PMD-CUC USEPA)</t>
  </si>
  <si>
    <t>Cyanazine in Wastewater by HPLC (629 USEPA)</t>
  </si>
  <si>
    <t>Cyanazine in water by Immunoassay (A00073 MWI)</t>
  </si>
  <si>
    <t>Cyanide Analysis by MIDI Distillation (335.2(MIDI) USEPA)</t>
  </si>
  <si>
    <t>Cyanide by Amperometry (OIA-1677 O-I-ANALYTICAL)</t>
  </si>
  <si>
    <t>Cyanide by Ion Specific Electrode (7904 NIOSH)</t>
  </si>
  <si>
    <t>Cyanide by Microdistillation and Argento (MU012R USDOE/ASD)</t>
  </si>
  <si>
    <t>Cyanide by Semi-Automated Colorimetry (335.4 USEPA)</t>
  </si>
  <si>
    <t>Cyanide Extraction for Solids and Oils (9013 USEPA)</t>
  </si>
  <si>
    <t>Cyanide in Drinking Water by GC/MS (ME355.01 LECK MITCHELL)</t>
  </si>
  <si>
    <t>Cyanide in Fish (SFSAS_9 USEPA)</t>
  </si>
  <si>
    <t>Cyanide in Sediment (SFSAS_8 USEPA)</t>
  </si>
  <si>
    <t>Cyanide in Waste by Colorimetry (335.63 USEPA)</t>
  </si>
  <si>
    <t>Cyanide in Water (8027 HACH)</t>
  </si>
  <si>
    <t>Cyanide in Water after Distillation (4500-CN(C) APHA)</t>
  </si>
  <si>
    <t>Cyanide in Water and Soil by Colorimetry (3135.2I USEPA)</t>
  </si>
  <si>
    <t>Cyanide in Water by Automated Methods (D4374 ASTM)</t>
  </si>
  <si>
    <t>Cyanide in Water by Colorimetry (4500-CN(E) APHA)</t>
  </si>
  <si>
    <t>Cyanide in Water by Colorimetry (I1300 USDOI/USGS)</t>
  </si>
  <si>
    <t>Cyanide in Water by Colorimetry (I2302 USDOI/USGS)</t>
  </si>
  <si>
    <t>Cyanide in Water by Colorimetry (I3300 USDOI/USGS)</t>
  </si>
  <si>
    <t>Cyanide in Water by Colorimetry (I4302 USDOI/USGS)</t>
  </si>
  <si>
    <t>Cyanide in Water by ISE (9213 USEPA)</t>
  </si>
  <si>
    <t>Cyanide in Water by Titration (4500-CN(D) APHA)</t>
  </si>
  <si>
    <t>Cyanide in Water Using ISE (4500-CN(F) APHA)</t>
  </si>
  <si>
    <t>Cyanide MicroDIST® method; 0.25 M NaOH matrix following digestion (10-204-00-1-X LACHAT)</t>
  </si>
  <si>
    <t>Cyanide, Colorimetric, Pyridine-Pyrazolone, Bottom material (I-5300-85 USDOI/USGS)</t>
  </si>
  <si>
    <t>Cyanide, Colorimetric, Pyridine-Pyrazolone, Dissolved (I-1300-85 USDOI/USGS)</t>
  </si>
  <si>
    <t>Cyanide, Colorimetric, Pyridine-Pyrazolone, Total (I-3300-85 USDOI/USGS)</t>
  </si>
  <si>
    <t>Cyanide: Preliminary Treatment of samples (4500-CN-B APHA)</t>
  </si>
  <si>
    <t>Cyanides Amenable to Chlorination (335.1 USEPA)</t>
  </si>
  <si>
    <t>Cyanides Amenable to Chlorination after Distillation (4500-CN(G) APHA)</t>
  </si>
  <si>
    <t>Cyanides Amenable to Chlorination without Distallation (4500-CN(H) APHA)</t>
  </si>
  <si>
    <t>Cyanides in Waste - Chloramine T (D5049(A) ASTM)</t>
  </si>
  <si>
    <t>Cyanides in Waste - Cyantesmo Paper (D5049(C) ASTM)</t>
  </si>
  <si>
    <t>Cyanides in Waste - Gas Detector Tube (D5049(D) ASTM)</t>
  </si>
  <si>
    <t>Cyanides in Waste - Prussian Blue (D5049(B) ASTM)</t>
  </si>
  <si>
    <t>Cyanides in Water After Distillation (D2036(A) ASTM)</t>
  </si>
  <si>
    <t>Cyanides in Water by Colorimetry (D2036(B) ASTM)</t>
  </si>
  <si>
    <t>Cyanides in Water by Colorimetry (D2036(C) ASTM)</t>
  </si>
  <si>
    <t>Cyanides without Distillation (D2036(D) ASTM)</t>
  </si>
  <si>
    <t>Cyanogen Chloride in Water (4500-CN(J) APHA)</t>
  </si>
  <si>
    <t>Cyanogen Chloride in Water (D4165 ASTM)</t>
  </si>
  <si>
    <t>Cyanuric Acid by HPLC/UV (5030 NIOSH)</t>
  </si>
  <si>
    <t>Cyclodienes by Immunoassay, Microtiter Plate (540021 ABRAXIS LLC)</t>
  </si>
  <si>
    <t>Cylindrospermopsin in water by Immunoassay, Microtiter Plate (522011 ABRAXIS LLC)</t>
  </si>
  <si>
    <t>Cyromazine in Armor by GC (PMD-CYZ(GC2) USEPA)</t>
  </si>
  <si>
    <t>Cyromazine in Armor Premix by GC (PMD-CYZ(GC3) USEPA)</t>
  </si>
  <si>
    <t>Cyromazine in Trigard 75W by GC (PMD-CYZ(GC1) USEPA)</t>
  </si>
  <si>
    <t>Dalapon by IR Spectroscopy (PMD-DAL USEPA)</t>
  </si>
  <si>
    <t>DAPHNID, CERIODAPHNIA DUBIA, SURVIVAL AND REPRODUCTION TEST (1002 USEPA)</t>
  </si>
  <si>
    <t>Data Quality Objectives Decision Error Feasibility Trials (DEFT) Software (DATA QUALITY (DEFT) USEPA)</t>
  </si>
  <si>
    <t>Dazomet in Wastewater (1659 USEPA)</t>
  </si>
  <si>
    <t>DDE/DDT by Immunoassay, Microtiter Plate (540041 ABRAXIS LLC)</t>
  </si>
  <si>
    <t>DDT immunoassay (EP 020 ENVIROLOGIX)</t>
  </si>
  <si>
    <t>DDT in soils/sediment by immunoassay (73100 MWI)</t>
  </si>
  <si>
    <t>DEET by GC (PMD-DEE(GC) USEPA)</t>
  </si>
  <si>
    <t>DEET by HPLC (PMD-DEE(LC) USEPA)</t>
  </si>
  <si>
    <t>Delayed Incubation Total Coliform Procedure (9222C APHA)</t>
  </si>
  <si>
    <t>Demeton by GC/FPD (5514 NIOSH)</t>
  </si>
  <si>
    <t>Denitrifying and Nitrate-reducing Bacteria- MPN Method (B0430 USDOI/USGS)</t>
  </si>
  <si>
    <t>Density, dissolved, water by gravimetry (I-1312 USDOI/USGS)</t>
  </si>
  <si>
    <t>Deposit-Forming Impurities in Steam (D2186(A) ASTM)</t>
  </si>
  <si>
    <t>Deposit-Forming Impurities in Steam (D2186(B) ASTM)</t>
  </si>
  <si>
    <t>Deposit-Forming Impurities in Steam (D2186(C) ASTM)</t>
  </si>
  <si>
    <t>Deposit-Forming Impurities in Steam (D2186(D) ASTM)</t>
  </si>
  <si>
    <t>Desorption of Sorbent Cartridge by GC/MS (5041A USEPA)</t>
  </si>
  <si>
    <t>Detection of Microbiological Contaminant (F60 ASTM)</t>
  </si>
  <si>
    <t>Determ of Chlor Acids by Liquid-Liquid Microextraction Derivatization and Fast Gas Chrom with Electron Capture Detection (515.4 USEPA)</t>
  </si>
  <si>
    <t>DETERM. OF 1,4-DIOXANE BY SOLID PHASE EXTRACTION AND GAS CHROMATOGRAPHY/MASS SPECTROMETRY WITH SELECTED ION MONITORING (522 USEPA)</t>
  </si>
  <si>
    <t>Determ. of Dissolved Silicate in Estuarine and Coastal Waters by Gas Segmented Continuous Flow Colorimetric Analysis (366 USEPA)</t>
  </si>
  <si>
    <t>Determination of Ammonium Nitrogen (NITRO-13 USDOC/NOAA)</t>
  </si>
  <si>
    <t>Determination of Anions by IC (300_M USEPA)</t>
  </si>
  <si>
    <t>Determination of anions in wastes and solid extracts (10-510-00-1-A LACHAT)</t>
  </si>
  <si>
    <t>Determination of Bendiocarb in Water (639 USEPA)</t>
  </si>
  <si>
    <t>Determination of Bentazon in Wastewater (643 USEPA)</t>
  </si>
  <si>
    <t>Determination of Biomass (Standing Crop) (10200-I APHA)</t>
  </si>
  <si>
    <t>Determination of Butadiene Emissions (CTM-001 USEPA)</t>
  </si>
  <si>
    <t>Determination of Carbon and Nitrogen (440(S) USEPA)</t>
  </si>
  <si>
    <t>Determination of Carbon and Nitrogen (440(W) USEPA)</t>
  </si>
  <si>
    <t>Determination of Color in Water (10-308-00-1-A LACHAT)</t>
  </si>
  <si>
    <t>Determination of Condensable Emissions (CTM-005 USEPA)</t>
  </si>
  <si>
    <t>Determination of Diss. Alkali and Ammonium in Water and Wastewater by Ion Chromatography (D6919-09 ASTM)</t>
  </si>
  <si>
    <t>Determination of Halogenated Organics (CTM-011 USEPA)</t>
  </si>
  <si>
    <t>Determination of HCl Emissions (CTM-004 USEPA)</t>
  </si>
  <si>
    <t>Determination of Inorganic Anions by Ion Chromatography (300 USEPA)</t>
  </si>
  <si>
    <t>Determination of Inorganic Anions in Drinking Water by Ion Chromatography (300.1 USEPA)</t>
  </si>
  <si>
    <t>Determination of Lead, for use in Lead and Copper Rule compliance monitoring (1001 HACH)</t>
  </si>
  <si>
    <t>Determination of Lead-210 in Drinking Water (909 USEPA)</t>
  </si>
  <si>
    <t>Determination of Lead-210 in Water (RP280 USDOE/ASD)</t>
  </si>
  <si>
    <t>Determination of metals in Water by ICP-MS (I-2477-92 USDOI/USGS)</t>
  </si>
  <si>
    <t>Determination of Nitrate/Nitrite in Surface and Wastewaters by Flow Injection Analysis (10-107-04-1-A LACHAT)</t>
  </si>
  <si>
    <t>Determination of Nitrite and Nitrate (353.4 USEPA)</t>
  </si>
  <si>
    <t>Determination of Opacity of Emissions (203 USEPA)</t>
  </si>
  <si>
    <t>Determination of Organochlorine Pesticides and Polychlorinated Biphenyls in Bottom and Suspended Sediment by Gas Chromat (O-7504-03 USDOI/USGS)</t>
  </si>
  <si>
    <t>Determination of Oryzalin in Wastewater (638 USEPA)</t>
  </si>
  <si>
    <t>Determination of Particulate Emission (202 USEPA)</t>
  </si>
  <si>
    <t>Determination of Particulate Matter (CTM-002 USEPA)</t>
  </si>
  <si>
    <t>Determination of Percent Solids (Context = SW-846) (3640A USEPA)</t>
  </si>
  <si>
    <t>Determination of Picloram in Wastewater (644 USEPA)</t>
  </si>
  <si>
    <t>Determination of PM10 Emissions (201(CSR) USEPA)</t>
  </si>
  <si>
    <t>Determination of PM10 Emissions (201(EGR) USEPA)</t>
  </si>
  <si>
    <t>Determination of Polonium-210 in Drinking Water by Alpha Particle Counting (912 USEPA)</t>
  </si>
  <si>
    <t>Determination of Total Fissile Content (RP735 USDOE/ASD)</t>
  </si>
  <si>
    <t>Determination of Total Organic Carbon and Specific UV Absorbance at 254 nm in Source Water and Drinking Water (415.3 USEPA)</t>
  </si>
  <si>
    <t>Determination of Turbidity (8195 HACH)</t>
  </si>
  <si>
    <t>Determination Of Volatile Organic Compounds In Air, Specially-PreparedCanisters(GC/MS) (TO15 USEPA)</t>
  </si>
  <si>
    <t>DETERMINATIVE CHROMATOGRAPHIC SEPARATIONS (8000C USEPA)</t>
  </si>
  <si>
    <t>Diazinon by HPLC (PMD-DFN USEPA)</t>
  </si>
  <si>
    <t>Diazomethane by GC/FID (2515 NIOSH)</t>
  </si>
  <si>
    <t>Dibenzofuran and Dibenzo-p-dioxin (1RM-20 ENV/CANADA)</t>
  </si>
  <si>
    <t>Diborane by Plasma Emission Spectrometry (6006 NIOSH)</t>
  </si>
  <si>
    <t>Dibutyl Phosphate by GC/FPD (5017 NIOSH)</t>
  </si>
  <si>
    <t>Dibutyl Succinate by Titration (PMD-DGL USEPA)</t>
  </si>
  <si>
    <t>DICA by HPLC (PMD-DIC USEPA)</t>
  </si>
  <si>
    <t>Dichlone by IR Spectroscopy (PMD-DGV USEPA)</t>
  </si>
  <si>
    <t>Dichlone Pesticide Residues (965.36 AOAC)</t>
  </si>
  <si>
    <t>Dichloran in Dusts by IR Spectroscopy (PMD-DJA USEPA)</t>
  </si>
  <si>
    <t>Dichloroethyl Ether by GC/FID (1004 NIOSH)</t>
  </si>
  <si>
    <t>Dichlorofluoromethane by GC/FID (2516 NIOSH)</t>
  </si>
  <si>
    <t>Dicofol by HPLC (PMD-ACG(LC1) USEPA)</t>
  </si>
  <si>
    <t>Dicrotophos by IR Spectroscopy (PMD-DJG USEPA)</t>
  </si>
  <si>
    <t>Dieldrin (cyclodiene) in soils/sediment by immunoassay (A00216/A00256 MWI)</t>
  </si>
  <si>
    <t>Dieldrin (cyclodiene) in water by immunoassay (A00216 MWI)</t>
  </si>
  <si>
    <t>Diesel Oil in Muds by GC/FID (1651 USEPA)</t>
  </si>
  <si>
    <t>Differentiation of Bacillus cereus Group (983.26 AOAC)</t>
  </si>
  <si>
    <t>Differentiation of Oil by GC/FID (1663 USEPA)</t>
  </si>
  <si>
    <t>Difluorodibromomethane by GC/FID (1012 NIOSH)</t>
  </si>
  <si>
    <t>Digestion/Analysis of Soil by Flame AA (I-002-1 USEPA)</t>
  </si>
  <si>
    <t>Digestion/Analysis of Waters by FLAA (I-004-1 USEPA)</t>
  </si>
  <si>
    <t>Dimethoate by GC (PMD-DME USEPA)</t>
  </si>
  <si>
    <t>Dimethyl Phthalate by GC (PMD-DNE USEPA)</t>
  </si>
  <si>
    <t>Dimethyl Sulfate by GC/ECD (2524 NIOSH)</t>
  </si>
  <si>
    <t>Dinitramine by GC (PMD-DNR USEPA)</t>
  </si>
  <si>
    <t>Dinitro Aromatic Pesticides in Water (646 USEPA)</t>
  </si>
  <si>
    <t>Dinitroaniline Pesticides in Wastewater (627 USEPA)</t>
  </si>
  <si>
    <t>Dinocap by IR Spectroscopy (PMD-DNZ(IR) USEPA)</t>
  </si>
  <si>
    <t>Dinocap by TKN and Titration (PMD-DNZ(TITR) USEPA)</t>
  </si>
  <si>
    <t>Dinoseb by IR Spectroscopy (PMD-DOG USEPA)</t>
  </si>
  <si>
    <t>Dioxane by GC/FID (1602 NIOSH)</t>
  </si>
  <si>
    <t>Dioxin in Air by HRGC/HRMS (TO-9 USEPA)</t>
  </si>
  <si>
    <t>Dioxins and Furans - Solids (1613(S) USEPA)</t>
  </si>
  <si>
    <t>Dioxins and Furans - Water (1613(W) USEPA)</t>
  </si>
  <si>
    <t>Dioxins and Furans by HRGC/HRMS (1613 USEPA)</t>
  </si>
  <si>
    <t>Dioxins and Furans in Air Emission Combustor Wastes by HRGC-HRMS (OAQPS-23 USEPA)</t>
  </si>
  <si>
    <t>Dioxins and Furans in marine bivalve tissues by GC-MS (130.21 USDOC/NOAA)</t>
  </si>
  <si>
    <t>Dioxins and Furans in marine sediments by GC-MS (130.2 USDOC/NOAA)</t>
  </si>
  <si>
    <t>Dioxins in 2,4-D and 2,4,5-T by GC/MS (PMD-DMF USEPA)</t>
  </si>
  <si>
    <t>Diphacinone by HPLC (PMD-DOZ(LC1) USEPA)</t>
  </si>
  <si>
    <t>Diphacinone by HPLC (PMD-DOZ(LC2) USEPA)</t>
  </si>
  <si>
    <t>Diphacinone in Baits by UV Spectroscopy (PMD-DOZ(UV) USEPA)</t>
  </si>
  <si>
    <t>Diphenamid by GC (PMD-DPA(GC) USEPA)</t>
  </si>
  <si>
    <t>Diphenamid by IR Spectroscopy (PMD-DPA(IR) USEPA)</t>
  </si>
  <si>
    <t>Diphenyl by GC/FID (2530 NIOSH)</t>
  </si>
  <si>
    <t>Diphenylamine by GC (PMD-DPF USEPA)</t>
  </si>
  <si>
    <t>Diphenylamine in Wastewater by GC (620 USEPA)</t>
  </si>
  <si>
    <t>Diquat (Dibromide) by HPLC (PMD-DQT USEPA)</t>
  </si>
  <si>
    <t>Diquat and Paraquat in Water by HPLC (549.1 USEPA)</t>
  </si>
  <si>
    <t>Diquat and Paraquat in Water by HPLC/UV (549 USEPA)</t>
  </si>
  <si>
    <t>Diquat and Paraquat in Water Using HPLC/UV (549.2 USEPA)</t>
  </si>
  <si>
    <t>Diquat and Paraquat Residues in Potatoes (992.17 AOAC)</t>
  </si>
  <si>
    <t>Direct Total Microbial Count- Epifluorescence Method (9216-B APHA)</t>
  </si>
  <si>
    <t>Discharge and Water Quality Data Collection on Small Watersheds (USDA HWQ2 USDA)</t>
  </si>
  <si>
    <t>Discharge, Indirect, by Step-Backwater (D5388 ASTM)</t>
  </si>
  <si>
    <t>Disinfection By-Products: Aldehydes (6252-B APHA)</t>
  </si>
  <si>
    <t>Disinfection By-Products: Haloacetic Acids and Trichlorophenol (6251-B APHA)</t>
  </si>
  <si>
    <t>Dissolved Alkali and Alkaline Earth Cations and Ammonium in Water and Wastewater by IC (D6919 ASTM)</t>
  </si>
  <si>
    <t>Dissolved Alkali, Alkaline Earth Cations and Ammonium by Ion Chromatography (D6919-03 ASTM)</t>
  </si>
  <si>
    <t>Dissolved Chlorophenoxy Acids in Water (O1105 USDOI/USGS)</t>
  </si>
  <si>
    <t>Dissolved Gas Supersaturation (2810 APHA)</t>
  </si>
  <si>
    <t>Dissolved Hexavalent Chromium in Water (993.23 AOAC)</t>
  </si>
  <si>
    <t>Dissolved Organic Carbon in Water by Persulfate Oxidation and Infrared Spectrometry (O-1122-92 USDOI/USGS)</t>
  </si>
  <si>
    <t>Dissolved Organic Halogen in Water (5320-B APHA)</t>
  </si>
  <si>
    <t>Dissolved Oxygen (DO) Measurement by Optical Probe (1002-8-2009 USEPA)</t>
  </si>
  <si>
    <t>Dissolved Oxygen by Instrumental Probe (D888(B) ASTM)</t>
  </si>
  <si>
    <t>Dissolved Oxygen by Luminescence-based Sensor (D888(C) ASTM)</t>
  </si>
  <si>
    <t>Dissolved Oxygen by Winkler Technique (360.2 USEPA)</t>
  </si>
  <si>
    <t>Dissolved Oxygen in Water (8157 HACH)</t>
  </si>
  <si>
    <t>Dissolved Oxygen in Water (8229 HACH)</t>
  </si>
  <si>
    <t>Dissolved Oxygen Using an ISE (360.1 USEPA)</t>
  </si>
  <si>
    <t>Dissolved Phosphorus by Colorimetry (I1600 USDOI/USGS)</t>
  </si>
  <si>
    <t>Dissolved Silica by Colorimetry (370.1 USEPA)</t>
  </si>
  <si>
    <t>Dissolved Solids, Fixed (I-1752-85 USDOI/USGS)</t>
  </si>
  <si>
    <t>Dissolved-oxygen concentration, field measurement by amperometric method (NFM 6.2.1-AMP USDOI/USGS)</t>
  </si>
  <si>
    <t>Dissolved-oxygen concentration, field measurement by luminescent sensor (NFM 6.2.1-LUM USDOI/USGS)</t>
  </si>
  <si>
    <t>Dissolved-oxygen concentrations in water by iodometric (Winkler) method (NFM 6.2.3-IODO USDOI/USGS)</t>
  </si>
  <si>
    <t>Dissolved-oxygen concentrations, field measurement by spectrophotometry (NFM 6.2.2-SPEC USDOI/USGS)</t>
  </si>
  <si>
    <t>Disulfoton and Fensulfothion by GC/FID (PMD-DSN(GC) USEPA)</t>
  </si>
  <si>
    <t>Disulfoton by IR Spectroscopy (PMD-DSN(IR) USEPA)</t>
  </si>
  <si>
    <t>Dithiocarbamate Pesticides in Wastewater (630 USEPA)</t>
  </si>
  <si>
    <t>Dithiocarbamate Pesticides in Water (630.1 USEPA)</t>
  </si>
  <si>
    <t>Diuron by HPLC (PMD-DUR(LC) USEPA)</t>
  </si>
  <si>
    <t>Diuron by Immunoassay, Microtiter Plate (520001 ABRAXIS LLC)</t>
  </si>
  <si>
    <t>Diuron by IR Spectroscopy (PMD-DUR(IR) USEPA)</t>
  </si>
  <si>
    <t>Dodine Pesticide Residues (964.19 AOAC)</t>
  </si>
  <si>
    <t>Dry Ashing of Metals Samples (3030 J APHA)</t>
  </si>
  <si>
    <t>Dyes, Benzidine, o-Tolidine, o-Dianisidi (5013 NIOSH)</t>
  </si>
  <si>
    <t>E. coli and other coliform bacteria by Coliscan Easygel method (EASYGEL MICROLOGY LABS)</t>
  </si>
  <si>
    <t>E. coli and other coliform bacteria by Coliscan MF (COLISCAN MICROLOGY LABS)</t>
  </si>
  <si>
    <t>E. coli and other Total Coliforms in Water using Modified Colitag Medium (ATP D05-0035 MODIFIED COLITAG)</t>
  </si>
  <si>
    <t>E. coli and Shigella in Isolates by Real-time Polymerase Chain Reaction (E. COLI AND SHIGELLA CDC)</t>
  </si>
  <si>
    <t>E. coli by Membrane filtration plating on mTEC agar (9213D APHA)</t>
  </si>
  <si>
    <t>E. coli Enterotoxins (984.35 AOAC)</t>
  </si>
  <si>
    <t>E. Coli in Chilled/Frozen Food (988.19 AOAC)</t>
  </si>
  <si>
    <t>E. coli in Drinking Water/EC Medium with Mug Tub (1104 USEPA)</t>
  </si>
  <si>
    <t>E. coli method (9213-D APHA)</t>
  </si>
  <si>
    <t>E. coli Producing Heat-Labile Enterotoxin (984.34 AOAC)</t>
  </si>
  <si>
    <t>Ecological Methodology ~ ; Krebs, C.J. (ECO METHOD UBC)</t>
  </si>
  <si>
    <t>EDB and DBCP by Gas Chromatography (8011 USEPA)</t>
  </si>
  <si>
    <t>EDB and DBCP by Microextraction and GC (D5316 ASTM)</t>
  </si>
  <si>
    <t>EDB and DBCP in Water by CGC (6231-B APHA)</t>
  </si>
  <si>
    <t>EDB and DBCP in Water by CGC (6231-D APHA)</t>
  </si>
  <si>
    <t>EDB and DBCP in Water by CGC/MS (6231-C APHA)</t>
  </si>
  <si>
    <t>EDB and DBCP in Water by GC (504 USEPA)</t>
  </si>
  <si>
    <t>EDB, DBCP and 123TCP in Water by GC (504.1 USEPA)</t>
  </si>
  <si>
    <t>Edifenphos by GC (PMD-EDF USEPA)</t>
  </si>
  <si>
    <t>EDTA Titrimetric Method (Hardness) (2340C APHA)</t>
  </si>
  <si>
    <t>EDTA Titrimetric Method (Hardness) (2340C APHA_SM20ED)</t>
  </si>
  <si>
    <t>EIC for Gross Alpha Emission from Indoor (RA010 USDOE/ASD)</t>
  </si>
  <si>
    <t>Electrical Conductivity and Resistivity (D5391 ASTM)</t>
  </si>
  <si>
    <t>Electrodeposition of the Actinides (G-01 USDOE/EML)</t>
  </si>
  <si>
    <t>Electrofishing procedures for large non-wadeable rivers (NRSA FISH (BOAT) USEPA)</t>
  </si>
  <si>
    <t>Electrofishing procedures in small wadeable streams (NRSA FISH (WADE) USEPA)</t>
  </si>
  <si>
    <t>Elemental C and N by Combustion and Thermal Conductivity (440 USEPA)</t>
  </si>
  <si>
    <t>Elements (filtered) in water by cICP-MS (I-2020-05 USDOI/USGS)</t>
  </si>
  <si>
    <t>Elements (unfiltered) in water by cICP-MS (I-4020-05 USDOI/USGS)</t>
  </si>
  <si>
    <t>Elements by ICP (7300 NIOSH)</t>
  </si>
  <si>
    <t>Elements in biota by cICP-MS (I-9020-05 USDOI/USGS)</t>
  </si>
  <si>
    <t>Elements in blood or tissue by ICP (8005(B) NIOSH)</t>
  </si>
  <si>
    <t>Elements in blood or tissue by ICP (8005(T) NIOSH)</t>
  </si>
  <si>
    <t>Elements in sediment or soil (recoverable) by cICP-MS (I-5020-05 USDOI/USGS)</t>
  </si>
  <si>
    <t>Elements in Water by Chelation with GFAA (200.13 USEPA)</t>
  </si>
  <si>
    <t>Elements in Water by ICP (D1976 ASTM)</t>
  </si>
  <si>
    <t>Elements in Water by ICP-MS (D5673 ASTM)</t>
  </si>
  <si>
    <t>Elements in Water by Temperature GFAA (200.12 USEPA)</t>
  </si>
  <si>
    <t>Elements in Water Using FLAA (D4691 ASTM)</t>
  </si>
  <si>
    <t>Embryo-larval survival and teratogenicity test using Fathead minnow &lt;i&gt;Pimephales promelas&lt;/i&gt; (TEST METHOD 1001.0 USEPA)</t>
  </si>
  <si>
    <t>Emissions of Volatiles in Waste (305 USEPA)</t>
  </si>
  <si>
    <t>Endosulfan by IR Spectroscopy (PMD-ENA USEPA)</t>
  </si>
  <si>
    <t>Endosulfan in water by immunoassay (75900 MWI)</t>
  </si>
  <si>
    <t>Endosulfan/Tetrasul Pesticide Residues (976.23 AOAC)</t>
  </si>
  <si>
    <t>Endothall by GC (PMD-ENB(GC) USEPA)</t>
  </si>
  <si>
    <t>Endothall by Titration (PMD-ENB(TITR) USEPA)</t>
  </si>
  <si>
    <t>Endothall in Drinking Water (548.1 USEPA)</t>
  </si>
  <si>
    <t>Endothall in Water by Gas Chromatography (548 USEPA)</t>
  </si>
  <si>
    <t>Endothall in Water Using GCMS (548.1 (BY FID) USEPA)</t>
  </si>
  <si>
    <t>Endothall in Water Using GCMS (548.1 (BY MS) USEPA)</t>
  </si>
  <si>
    <t>Endrin by GC/ECD (5519 NIOSH)</t>
  </si>
  <si>
    <t>Enteric Viruses (5.6 APHA)</t>
  </si>
  <si>
    <t>Enterococci in Water by Membrane Filtration Using membrane-Enterococcus Indoxyl-B-D-Glucoside Agar (mEl) (1600 USEPA)</t>
  </si>
  <si>
    <t>Enterococci in Water by Membrane Filtration Using membrane-Enterococcus-Esculin Iron Agar (mE-EIA) (1106.1 USEPA)</t>
  </si>
  <si>
    <t>Enterolert Test Kit Procedure (ENTEROLERT IDEXX)</t>
  </si>
  <si>
    <t>Enterolert Test Kit Procedure (Enterolert2000 IDEXX)</t>
  </si>
  <si>
    <t>Enterotoxigenic E. coli (986.34 AOAC)</t>
  </si>
  <si>
    <t>Enumberation-Enrichment &amp; Isolation of Iron and Sulfur Bacteria (9240-B APHA)</t>
  </si>
  <si>
    <t>Enumeration of Candida albicans in Water (D4249 ASTM)</t>
  </si>
  <si>
    <t>Enzyme substrate assay for measuring total coliforms and E. coli (ONPG-MUG test or CPRG-MUG test) (9223-B APHA)</t>
  </si>
  <si>
    <t>Epichlorohydrin by GC (PMD-EPI USEPA)</t>
  </si>
  <si>
    <t>Epichlorohydrin by GC/FID (1010 NIOSH)</t>
  </si>
  <si>
    <t>EPN by GC/FPD (5012 NIOSH)</t>
  </si>
  <si>
    <t>EPTC by HPLC (PMD-EPT USEPA)</t>
  </si>
  <si>
    <t>Escherichia coli Fermentation Technique, Multi-tube Fermentation Technique (9221-B.1 APHA)</t>
  </si>
  <si>
    <t>Escherichia coli in Water by Membrane Filtration Using membrane-Thermotolerant E. coli Agar (mTEC) (1103.1 USEPA)</t>
  </si>
  <si>
    <t>Escherichia coli in Water by Membrane Filtration Using Modified membrane-Thermotolerant E. coli Agar (Modified mTEC) (1603 USEPA)</t>
  </si>
  <si>
    <t>Escherichia coli, Multi-tube Fermentation Technique (9221-F APHA)</t>
  </si>
  <si>
    <t>Esters I by GC/FID (1450 NIOSH)</t>
  </si>
  <si>
    <t>Estimating storm discharge and water quality data uncertainty: A software tool (STORM DISCHARGE EST USDA)</t>
  </si>
  <si>
    <t>Estimating Uncertainty in Measured Discharge and Water Quality Data (USDA HWQ4 USDA)</t>
  </si>
  <si>
    <t>Estimation of Bacterial Density- MPN Determination (9221-D APHA)</t>
  </si>
  <si>
    <t>Ethion by GC (PMD-ETI(GC) USEPA)</t>
  </si>
  <si>
    <t>Ethion by IR Spectroscopy (PMD-ETI(IR) USEPA)</t>
  </si>
  <si>
    <t>Ethiozin by HPLC (PMD-EZN USEPA)</t>
  </si>
  <si>
    <t>Ethofumesate by GC (PMD-ETF USEPA)</t>
  </si>
  <si>
    <t>Ethoprop by GC (PMD-ETN(GC) USEPA)</t>
  </si>
  <si>
    <t>Ethoprop by IR Spectroscopy (PMD-ETN(IR) USEPA)</t>
  </si>
  <si>
    <t>Ethyl Acetate by GC/FID (1457 NIOSH)</t>
  </si>
  <si>
    <t>Ethyl Bromide by GC/FID (1011 NIOSH)</t>
  </si>
  <si>
    <t>Ethyl Chloride by GC/FID (2519 NIOSH)</t>
  </si>
  <si>
    <t>Ethyl Ether by GC/FID (1610 NIOSH)</t>
  </si>
  <si>
    <t>Ethyl Formate by GC/FID (1452 NIOSH)</t>
  </si>
  <si>
    <t>Ethyl Hexanediol by Acetylation &amp; Titration (PMD-EUX(TITR) USEPA)</t>
  </si>
  <si>
    <t>Ethyl Hexanediol by GC/TCD (PMD-EUX(GC) USEPA)</t>
  </si>
  <si>
    <t>Ethylan Pesticide Residues - GC (973.39 AOAC)</t>
  </si>
  <si>
    <t>Ethylene and Propane in Water (O3114 USDOI/USGS)</t>
  </si>
  <si>
    <t>Ethylene Chlorohydrin by GC/FID (2513 NIOSH)</t>
  </si>
  <si>
    <t>Ethylene Dibromide by GC/ECD (1008 NIOSH)</t>
  </si>
  <si>
    <t>Ethylene Glycol in Water (SFSAS_17 USEPA)</t>
  </si>
  <si>
    <t>Ethylene Oxide by GC/ECD (1614 NIOSH)</t>
  </si>
  <si>
    <t>Ethylene Oxide by portable GC (3702 NIOSH)</t>
  </si>
  <si>
    <t>Ethylene Oxide in Atmosphere (D4413 ASTM)</t>
  </si>
  <si>
    <t>Ethylene Thiourea by Visible Absorption (5011 NIOSH)</t>
  </si>
  <si>
    <t>Ethylene Thiourea in Water by GC (509 USEPA)</t>
  </si>
  <si>
    <t>Ethylene Thiourea Residues in Water (992.31 AOAC)</t>
  </si>
  <si>
    <t>Ethylenethiourea by GC/FID (PMD-MAU(GC2) USEPA)</t>
  </si>
  <si>
    <t>Ethylenethiourea by GC/TCD (PMD-MAU(GC1) USEPA)</t>
  </si>
  <si>
    <t>Ethylenethiourea Pesticide Residues - GC (978.16 AOAC)</t>
  </si>
  <si>
    <t>Ethylenimine by HPLC/UV (3514 NIOSH)</t>
  </si>
  <si>
    <t>Explosives and Related Compounds in Water by SPE and Capillary Column GC/MS (529 USEPA)</t>
  </si>
  <si>
    <t>Explosives by HPLC (8330B USEPA)</t>
  </si>
  <si>
    <t>Extractable Material in Mud by SDS (1662 USEPA)</t>
  </si>
  <si>
    <t>Extractable Material in Oil and Grease (1664 USEPA)</t>
  </si>
  <si>
    <t>Extractable Oil and Grease (O5108 USDOI/USGS)</t>
  </si>
  <si>
    <t>Extractable Oil and Grease in Water (O3108 USDOI/USGS)</t>
  </si>
  <si>
    <t>Extractable Organic Halides in Solids (9023 USEPA)</t>
  </si>
  <si>
    <t>Extractable Semivolatile Organics by GC (6410-B APHA)</t>
  </si>
  <si>
    <t>Extractable Sulfides by Titration (9031 USEPA)</t>
  </si>
  <si>
    <t>Extraction Procedure for Metals in Water by In-Bottle Acid Digestion (I-3486-95 USDOI/USGS)</t>
  </si>
  <si>
    <t>Fathead Minnow, PIMEPHALES PROMELAS, LARVAL SURVIVAL AND GROWTH TEST (1000 USEPA)</t>
  </si>
  <si>
    <t>Fe-55 in Water by Liquid Scintillation Counting (CHEM-TP-FE.1 USDOE/RESL)</t>
  </si>
  <si>
    <t>Fecal Coliform Bacteria- Immediate Incubation Test (B0050 USDOI/USGS)</t>
  </si>
  <si>
    <t>Fecal Coliform Bacteria- Presumptive Test- MPN Method (B0051 USDOI/USGS)</t>
  </si>
  <si>
    <t>Fecal Coliform- Delayed-Incubation Procedure (9222-E APHA)</t>
  </si>
  <si>
    <t>Fecal Coliform Procedure- Multiple-Tube Procedure (9221-E APHA)</t>
  </si>
  <si>
    <t>Fecal Coliform Procedure-Multiple-Tube Proc using A-1 medium without prior enrichment (9221-E.2 APHA)</t>
  </si>
  <si>
    <t>Fecal Coliform Procedure-Multiple-Tube Proc using EC medium and prior enrichment (9221-E.1 APHA)</t>
  </si>
  <si>
    <t>Fecal Coliforms in Shellfish Waters (978.23 AOAC)</t>
  </si>
  <si>
    <t>Fecal Coliforms, MPN (sludges) (10027 HACH)</t>
  </si>
  <si>
    <t>Fecal Coliforms, MPN (sludges) (10028 HACH)</t>
  </si>
  <si>
    <t>Fecal Streptococcal Bacteria- Confirmation Test (B0060 USDOI/USGS)</t>
  </si>
  <si>
    <t>Fecal Streptococcal Bacteria- Immediate Incubation Test (B0055 USDOI/USGS)</t>
  </si>
  <si>
    <t>Fecal Streptococcal Bacteria- Presumptive/Confirmation- most probable number (MPN) method (B0065 USDOI/USGS)</t>
  </si>
  <si>
    <t>Fecal Streptococci, MPN (8172 HACH)</t>
  </si>
  <si>
    <t>Fecal Streptococcus and Enterococcus Groups, Membrane Filter Techniques (9230-C APHA)</t>
  </si>
  <si>
    <t>Fecal Streptococcus and Enterococcus Groups, Multiple Tube Technique (9230-B APHA)</t>
  </si>
  <si>
    <t>Fenamiphos by GC/FID (PMD-FBP USEPA)</t>
  </si>
  <si>
    <t>Fenarimol by GC/FID (PMD-FBR USEPA)</t>
  </si>
  <si>
    <t>Field Analysis of PAHs by GC/FID (PAH-001(S) USEPA)</t>
  </si>
  <si>
    <t>Field Analysis of PAHs by GC/FID (PAH-001(W) USEPA)</t>
  </si>
  <si>
    <t>Field Analysis of PCBs in Soil (PCB-008 USEPA)</t>
  </si>
  <si>
    <t>Field and Laboratory Methods Applicable to Overburdens and Minesoils (EPA600-2-78-054) (M600-2-78-054 USEPA)</t>
  </si>
  <si>
    <t>Field fluorometer with fluorescence brightener PTSA400 for determining optical brightener (10AU Turner Designs)</t>
  </si>
  <si>
    <t>Field Screen for Chlorinated Pesticides (P-002-1 USEPA)</t>
  </si>
  <si>
    <t>Field Screen for Chlorinated Pesticides (P-004-1 USEPA)</t>
  </si>
  <si>
    <t>Field Screening by Portable XRF (IM-002-1 USEPA)</t>
  </si>
  <si>
    <t>Field Screening of PCBs in Soil (PCB-002 USEPA)</t>
  </si>
  <si>
    <t>Field Screening Semivolatiles in Soil (S-004-1 USEPA)</t>
  </si>
  <si>
    <t>Field Screening Semivolatiles in Water (S-002-1 USEPA)</t>
  </si>
  <si>
    <t>Field Survey with PID Vapor Detector (OA-003-1 USEPA)</t>
  </si>
  <si>
    <t>Field Use of Photovac Portable GC (OA-004-1 USEPA)</t>
  </si>
  <si>
    <t>Field Use of Photovac Portable GC (OA-005-1 USEPA)</t>
  </si>
  <si>
    <t>Field Use of Sentex Scentograph GC (OA-001-1 USEPA)</t>
  </si>
  <si>
    <t>Filterable Residue - TDS (160.1 USEPA)</t>
  </si>
  <si>
    <t>Fish collection in warmwater streams by electrofishing (AFS-WWSTC AFS)</t>
  </si>
  <si>
    <t>Fish community sampling by revised NAWQA protocol (OFR 02-150 FISH USDOI/USGS)</t>
  </si>
  <si>
    <t>Fish inventory and monitoring technical guide, USDA-FS (FMG USDA)</t>
  </si>
  <si>
    <t>Fish Sample Collection in Wadeable Streams by Electrofishing and Seine (NAWQA FISH USDOI/USGS)</t>
  </si>
  <si>
    <t>Fixed and Volatile Solids in Water (2540-E APHA)</t>
  </si>
  <si>
    <t>Fixed Solids (I-3752-85 USDOI/USGS)</t>
  </si>
  <si>
    <t>Flame Atomic Absorption (7000B USEPA)</t>
  </si>
  <si>
    <t>Floatable Oil and Grease in Water (2530-C APHA)</t>
  </si>
  <si>
    <t>Flow of Water by Width Contractions (D5129 ASTM)</t>
  </si>
  <si>
    <t>Flow of Water Indirectly by Slope Area (D5130 ASTM)</t>
  </si>
  <si>
    <t>Flow of Water Through Soil (SFSAS_23 USEPA)</t>
  </si>
  <si>
    <t>Fluchloralin by GC/TCD (PMD-FKN USEPA)</t>
  </si>
  <si>
    <t>Fluometuron by IR Spectroscopy (PMD-FLM(IR) USEPA)</t>
  </si>
  <si>
    <t>Fluometuron by UV Spectroscopy (PMD-FLM(UV) USEPA)</t>
  </si>
  <si>
    <t>Fluoride in Soil and Sediment (F-01 USDOE/EML)</t>
  </si>
  <si>
    <t>Fluoride in Urine by ISE (8308 NIOSH)</t>
  </si>
  <si>
    <t>Fluoride in Water (939.11 AOAC)</t>
  </si>
  <si>
    <t>Fluoride in Water (8029 HACH)</t>
  </si>
  <si>
    <t>Fluoride in Water and Wastewater (10-109-12-2-A LACHAT)</t>
  </si>
  <si>
    <t>Fluoride in Water and Wastewater (380-75WE Technicon)</t>
  </si>
  <si>
    <t>Fluoride in Water by Colorimetry (4500-F-E APHA)</t>
  </si>
  <si>
    <t>Fluoride in Water by Colorimetry (I1325 USDOI/USGS)</t>
  </si>
  <si>
    <t>Fluoride in Water by Colorimetry (I3325 USDOI/USGS)</t>
  </si>
  <si>
    <t>Fluoride in Water by Colorimetry (I7325 USDOI/USGS)</t>
  </si>
  <si>
    <t>Fluoride in Water by Colorimetry (340.3 USEPA)</t>
  </si>
  <si>
    <t>Fluoride in Water by Ion Chromatography (4500-F-F APHA)</t>
  </si>
  <si>
    <t>Fluoride in Water by ISE (9214 USEPA)</t>
  </si>
  <si>
    <t>Fluoride in Water by Spectrophotometry (4500-F-D APHA)</t>
  </si>
  <si>
    <t>Fluoride in Water Using an ISE (4500-F-C APHA)</t>
  </si>
  <si>
    <t>Fluoride in Water Using an ISE (I1327 USDOI/USGS)</t>
  </si>
  <si>
    <t>Fluoride in Water Using an ISE (I2327 USDOI/USGS)</t>
  </si>
  <si>
    <t>Fluoride in Water Using an ISE (I4327 USDOI/USGS)</t>
  </si>
  <si>
    <t>Fluoride in Water Using an ISE (I7327 USDOI/USGS)</t>
  </si>
  <si>
    <t>Fluoride in Water Using an ISE (340.2 USEPA)</t>
  </si>
  <si>
    <t>Fluoride in Wet Deposition (340.6 IL/SWSD)</t>
  </si>
  <si>
    <t>Fluoride Ion in Sediment by Ion-Selective Electrode, Suspended Total (Calculation) (I-7327-85 USDOI/USGS)</t>
  </si>
  <si>
    <t>Fluoride Ion in Water by Ion-Selective Electrode, Dissolved (I-2327-85 USDOI/USGS)</t>
  </si>
  <si>
    <t>Fluoride Ion in Water by Ion-Selective Electrode, Total (I-4327-85 USDOI/USGS)</t>
  </si>
  <si>
    <t>Fluoride Ion in Water Using Distillation (D1179(A) ASTM)</t>
  </si>
  <si>
    <t>Fluoride Ion in Water Using ISE (D1179(B) ASTM)</t>
  </si>
  <si>
    <t>Fluoride Ions in Saline Water (D3868 ASTM)</t>
  </si>
  <si>
    <t>Fluoride, Electrode (8323 HACH)</t>
  </si>
  <si>
    <t>Fluorides in Plants/Atmosphere (D3269(ISE) ASTM)</t>
  </si>
  <si>
    <t>Fluorides in Plants/Atmosphere (D3269(SPEC) ASTM)</t>
  </si>
  <si>
    <t>Fluorides in Plants/Atmosphere (D3269(TITR) ASTM)</t>
  </si>
  <si>
    <t>Fluorides in Plants/Atmosphere (D3270 ASTM)</t>
  </si>
  <si>
    <t>Fluorides in the Atmosphere (D3266 ASTM)</t>
  </si>
  <si>
    <t>Fluorides in the Atmosphere (D3267 ASTM)</t>
  </si>
  <si>
    <t>Fluorides in the Atmosphere (D3268 ASTM)</t>
  </si>
  <si>
    <t>Fluorides in the Workplace Atmospheres (D4765 ASTM)</t>
  </si>
  <si>
    <t>Fluorides, Aerosol and Gas, by IC (7906 NIOSH)</t>
  </si>
  <si>
    <t>Fluorides, Aerosol and Gas, by ISE (7902 NIOSH)</t>
  </si>
  <si>
    <t>Fluorogenic Substrate Enterococcus Test (9230-D APHA)</t>
  </si>
  <si>
    <t>Fluoroquinolone by Immunoassay, Microtiter Plate (52250B ABRAXIS LLC)</t>
  </si>
  <si>
    <t>Fluorotrichloromethane by GC/FID (1006 NIOSH)</t>
  </si>
  <si>
    <t>Fluridone by Immunoassay, Magnetic Particle (500511 ABRAXIS LLC)</t>
  </si>
  <si>
    <t>Folpet by IR Spectroscopy (PMD-FOL USEPA)</t>
  </si>
  <si>
    <t>Fonofos by IR Spectroscopy (PMD-FON USEPA)</t>
  </si>
  <si>
    <t>Formaldehyde - Indoor Air, HPLC (IP-6A USEPA)</t>
  </si>
  <si>
    <t>Formaldehyde - Indoor Air, MBTH (D5014 ASTM)</t>
  </si>
  <si>
    <t>Formaldehyde by GC/FID (2541 NIOSH)</t>
  </si>
  <si>
    <t>Formaldehyde by Visible Absorption Spec. (3500 NIOSH)</t>
  </si>
  <si>
    <t>Formaldehyde in Air - Colorimetric (IP-6B USEPA)</t>
  </si>
  <si>
    <t>Formaldehyde in Air - Passive Sampling (IP-6C USEPA)</t>
  </si>
  <si>
    <t>Formaldehyde in Ambient Air (8520 USEPA)</t>
  </si>
  <si>
    <t>Formaldehyde in Ambient Air (TO-11 USEPA)</t>
  </si>
  <si>
    <t>Formaldehyde in Wastewater by GC (6 (FORMALDEHYD) USEPA)</t>
  </si>
  <si>
    <t>Formaldehyde in Water (D6303 ASTM)</t>
  </si>
  <si>
    <t>Formaldehyde On Dust by HPLC/UV (5700 NIOSH)</t>
  </si>
  <si>
    <t>Formic Acid by Ion Chromatography (2011 NIOSH)</t>
  </si>
  <si>
    <t>Francisella tularensis plate count method (FT-SG USEPA)</t>
  </si>
  <si>
    <t>Free Chlorine in Water by DPD (8021 HACH)</t>
  </si>
  <si>
    <t>Free Chlorine in Water by Titration (8334 HACH)</t>
  </si>
  <si>
    <t>Free Cyanide in Water by Microdiffusion (D4282 ASTM)</t>
  </si>
  <si>
    <t>Free Liquid in Wastes by Filtration (C-012-1 USEPA)</t>
  </si>
  <si>
    <t>Furfural Gas Chromatography/FID (2529 NIOSH)</t>
  </si>
  <si>
    <t>Furfuryl Alcohol by GC/FID (2505 NIOSH)</t>
  </si>
  <si>
    <t>Gamma Emitters in Drinking Water (901.1 USEPA)</t>
  </si>
  <si>
    <t>Gamma-emitting isotopes by Gamma Spectroscopic Method (7120B APHA)</t>
  </si>
  <si>
    <t>Gamma-Ray Spectrometry (RI010 USDOE/ASD)</t>
  </si>
  <si>
    <t>Gaseous Emissions from Fossil Boilers (1RM-15 ENV/CANADA)</t>
  </si>
  <si>
    <t>Gaseous Mercury from Sewage/Sludge Incinerators (101A USEPA)</t>
  </si>
  <si>
    <t>Gaseous Mercury in Air by CVAA (101 USEPA)</t>
  </si>
  <si>
    <t>Gaseous Organic Compound Emission in Air (18 USEPA)</t>
  </si>
  <si>
    <t>Gaseous Organic Compounds in Air Emissions by Gas Chromatography (OAQPS-18 USEPA)</t>
  </si>
  <si>
    <t>Gases/Vapors by Detector Tubes (D4490 ASTM)</t>
  </si>
  <si>
    <t>Glutaraldehyde by HPLC/UV (2532 NIOSH)</t>
  </si>
  <si>
    <t>Glycidol by GC/FID (1608 NIOSH)</t>
  </si>
  <si>
    <t>Glyodin Pesticide Residues (963.23 AOAC)</t>
  </si>
  <si>
    <t>Glyphosate and AMPA in Environmental Water (991.08 AOAC)</t>
  </si>
  <si>
    <t>Glyphosate by HPLC (PMD-GLP USEPA)</t>
  </si>
  <si>
    <t>Glyphosate by Immunoassay, Magnetic Particle (500081 ABRAXIS LLC)</t>
  </si>
  <si>
    <t>Glyphosate by Immunoassay, Microtiter Plate (500086 ABRAXIS LLC)</t>
  </si>
  <si>
    <t>Glyphosate Herbicide in Water (6651-B APHA)</t>
  </si>
  <si>
    <t>Glyphosate in Drinking Water by HPLC (547 USEPA)</t>
  </si>
  <si>
    <t>Glyphosate, Aminomethylphosphonic Acid, and Glufosinate in Water by Liquid Chromatography/Mass Spectrometry (O-2136-01 USDOI/USGS)</t>
  </si>
  <si>
    <t>Gold by FLAA (231.1 USEPA)</t>
  </si>
  <si>
    <t>Gold by GFAA (231.2 USEPA)</t>
  </si>
  <si>
    <t>Gold in Water by FLAA (3500-AU APHA)</t>
  </si>
  <si>
    <t>Good Laboratory Practices (D3856 ASTM)</t>
  </si>
  <si>
    <t>GRAN FUNCTION PLOT METHOD (NFM6.6.4C USDOI/USGS)</t>
  </si>
  <si>
    <t>GRAPHITE FURNACE ATOMIC ABSORPTION SPECTROPHOTOMETRY (7010 USEPA)</t>
  </si>
  <si>
    <t>Green Algae, Selenastrum capricornutum, Growth Test. (TEST METHOD 1003.0 USEPA)</t>
  </si>
  <si>
    <t>Gross Alpha Activity in Drinking Water by Coprecipitation (00-02 USEPA)</t>
  </si>
  <si>
    <t>Gross Alpha and Beta (9310 USEPA)</t>
  </si>
  <si>
    <t>Gross Alpha and Beta Activity (RP710 USDOE/ASD)</t>
  </si>
  <si>
    <t>Gross Alpha and Beta Activity in Soil (R-006-1 USEPA)</t>
  </si>
  <si>
    <t>Gross Alpha and Beta Activity in Water (00-01 USEPA)</t>
  </si>
  <si>
    <t>Gross Alpha and Beta Activity in Water (3 USEPA)</t>
  </si>
  <si>
    <t>Gross Alpha and Beta Activity in Water (900 USEPA)</t>
  </si>
  <si>
    <t>Gross Alpha and Beta in Water (CHEM-TP-GA/B.1 USDOE/RESL)</t>
  </si>
  <si>
    <t>Gross Alpha and Beta in Water and Waste Water (CHEM-TP-GA/B.2 USDOE/RESL)</t>
  </si>
  <si>
    <t>Gross Alpha and Beta Radioactivity (7110-B APHA)</t>
  </si>
  <si>
    <t>Gross Alpha Radioactivity in Water (7110-C APHA)</t>
  </si>
  <si>
    <t>Gross Alpha, Beta and Tritium in Water (RP720 USDOE/ASD)</t>
  </si>
  <si>
    <t>Gross Alpha/Beta Activity in Biota (R-007-1 USEPA)</t>
  </si>
  <si>
    <t>Gross Alpha/Beta Activity in Biota, Extended (R-008-1 USEPA)</t>
  </si>
  <si>
    <t>Gross Alpha/Beta Activity in Soil (R-002-1 USEPA)</t>
  </si>
  <si>
    <t>Gross Alpha/Beta Activity in Water (R-004-1 USEPA)</t>
  </si>
  <si>
    <t>Gross Alpha/Beta Activity in Water (R-005-1 USEPA)</t>
  </si>
  <si>
    <t>Gross Gamma Screening for Matrices (RP730 USDOE/ASD)</t>
  </si>
  <si>
    <t>Groundwater technical procedures of the U.S. Geological Survey (GWTP USDOI/USGS)</t>
  </si>
  <si>
    <t>Group Actinide Screening by Extraction (RP725 USDOE/ASD)</t>
  </si>
  <si>
    <t>Guidance on Systematic Planning Using the Data Quality Objectives Process (DATA QUALITY SYS PLN USEPA)</t>
  </si>
  <si>
    <t>Guidelines and Standard Procedures for Continuous Water-Quality Monitors (CONTINUOUS DATA USDOI/USGS)</t>
  </si>
  <si>
    <t>Guidelines for Collecting Macroinvertebrate Samples from Wadable Streams in Wisconsin (WI DNR BMI KICK WDNR FISH HABITAT)</t>
  </si>
  <si>
    <t>GWPD 17-Conducting an instantaneous change in head (slug) test with a mechanical slug and submersible pressure transduce (GWPD 17 USDOI/USGS)</t>
  </si>
  <si>
    <t>GWPD 1-Measuring water levels by use of a graduated steel tape (GWPD 1 USDOI/USGS)</t>
  </si>
  <si>
    <t>GWPD 2-Identifying a minimum set of data elements to establish a groundwater site (GWPD 2 USDOI/USGS)</t>
  </si>
  <si>
    <t>GWPD 3-Establishing a permanent measuring point and other reference marks (GWPD 3 USDOI/USGS)</t>
  </si>
  <si>
    <t>Halo and Aromatic Volatiles - CGC/PID (8021A(PID) USEPA)</t>
  </si>
  <si>
    <t>Haloacetic Acids and Dalapon in Drinking Water by Microextraction, Derivitization, and GC-ECD (552.3REV1.0 USEPA)</t>
  </si>
  <si>
    <t>Haloacetic Acids and Dalapon in Water Using GCECD (552.2 USEPA)</t>
  </si>
  <si>
    <t>Haloacetic Acids and Trichlorphenol (6233-B APHA)</t>
  </si>
  <si>
    <t>Haloacetic Acids in Water by GC (552 USEPA)</t>
  </si>
  <si>
    <t>Haloacetic Acids in Water by GC (552.1 USEPA)</t>
  </si>
  <si>
    <t>Haloacetic Acids, Bromate, and Dalapon in Drinking Water by IC-ESI-MS/MS (557 USEPA)</t>
  </si>
  <si>
    <t>Haloethers by Gas Chromatography (8110 USEPA)</t>
  </si>
  <si>
    <t>Haloethers by Gas Chromatography (8111(S) USEPA)</t>
  </si>
  <si>
    <t>Haloethers by Gas Chromatography (8111(W) USEPA)</t>
  </si>
  <si>
    <t>Haloethers in Wastewater by GC (611 USEPA)</t>
  </si>
  <si>
    <t>Haloethers in Water, Soil, and Waste Samples by Chromatography and Electron Capture Detection (8111 USEPA)</t>
  </si>
  <si>
    <t>Halogenated and Aromatic Volatiles (8021A(ELCD) USEPA)</t>
  </si>
  <si>
    <t>Halogenated Hydrocarbons by GC/FID (1003 NIOSH)</t>
  </si>
  <si>
    <t>Halogenated Hydrocarbons in Water (D3973 ASTM)</t>
  </si>
  <si>
    <t>Halogenated VOCs in Air by Direct GC/EC (VA-004-1 USEPA)</t>
  </si>
  <si>
    <t>Halogenated VOCs in Air by GC/ELCD (VA-002-1 USEPA)</t>
  </si>
  <si>
    <t>Halogenated VOCs in Soil Gas by GC/EC (VG-003-1 USEPA)</t>
  </si>
  <si>
    <t>Halogenated VOCs in Soil Gas by GC/ECD (VG-004-1 USEPA)</t>
  </si>
  <si>
    <t>Halogenated VOCs in Soil Gas by GC/ELCD (VG-002-1 USEPA)</t>
  </si>
  <si>
    <t>Halogenated VOCs in Soil Gas by GC/PID (VG-005-1 USEPA)</t>
  </si>
  <si>
    <t>Halogenated Volatile Organics by GC (8010B USEPA)</t>
  </si>
  <si>
    <t>Hardness by Calculation (2340B APHA)</t>
  </si>
  <si>
    <t>Hardness in Water (D1126 ASTM)</t>
  </si>
  <si>
    <t>Hardness in water by colorimetric titration (I-1338 USDOI/USGS)</t>
  </si>
  <si>
    <t>Hardness of Water (973.52 AOAC)</t>
  </si>
  <si>
    <t>Hardness of Water (973.52B AOAC)</t>
  </si>
  <si>
    <t>HCB and Mirex in Tissue (HERL_002 USEPA)</t>
  </si>
  <si>
    <t>Headspace Technique for Volatiles (3810 USEPA)</t>
  </si>
  <si>
    <t>Health Based Screening Levels (HBSLs) (HBSL USDOI/USGS)</t>
  </si>
  <si>
    <t>Herbicides (Ester Forms) (960.1 AOAC)</t>
  </si>
  <si>
    <t>Heterotrophic Bacteria, Pour Plate (8241 HACH)</t>
  </si>
  <si>
    <t>Heterotrophic Plate Count- Membrane Filter Method (9215-D APHA)</t>
  </si>
  <si>
    <t>Heterotrophic Plate Count- Pour Plate Method (9215-B APHA)</t>
  </si>
  <si>
    <t>Heterotrophic Plate Count- Spread Plate Method (9215-C APHA)</t>
  </si>
  <si>
    <t>Hexachloro-1,3-Cyclopentadiene by GC/ECD (2518 NIOSH)</t>
  </si>
  <si>
    <t>Hexachlorobenzene/Mirex Residue in Adipose (980.22 AOAC)</t>
  </si>
  <si>
    <t>Hexachlorobenzene/Mirex Residues in Fat (977.19 AOAC)</t>
  </si>
  <si>
    <t>Hexachlorobutadiene by GC/ECD (2543 NIOSH)</t>
  </si>
  <si>
    <t>Hexachlorophene and Dichlorophen (604.1 USEPA)</t>
  </si>
  <si>
    <t>Hexachlorophene by HPLC (PMD-HXE USEPA)</t>
  </si>
  <si>
    <t>Hexadecane Screening for Volatiles (3820 USEPA)</t>
  </si>
  <si>
    <t>Hexavalent Chromium (I-003-1 USEPA)</t>
  </si>
  <si>
    <t>Hexavalent Chromium (Colorimetric) (7196A USEPA)</t>
  </si>
  <si>
    <t>Hexavalent Chromium (Coprecipitation) (7195 USEPA)</t>
  </si>
  <si>
    <t>Hexavalent Chromium by Colorimetry (I1230 USDOI/USGS)</t>
  </si>
  <si>
    <t>Hexavalent Chromium by FLAA (218.4 USEPA)</t>
  </si>
  <si>
    <t>Hexavalent Chromium by FLAA (7197 USEPA)</t>
  </si>
  <si>
    <t>Hexavalent Chromium by GFAA (218.5 USEPA)</t>
  </si>
  <si>
    <t>Hexavalent Chromium by Ion Chromatograph (7604 NIOSH)</t>
  </si>
  <si>
    <t>Hexavalent Chromium by Ion Chromatograph (218.6 USEPA)</t>
  </si>
  <si>
    <t>Hexavalent Chromium by Polarography (7198 USEPA)</t>
  </si>
  <si>
    <t>Hexavalent Chromium by UV-Visible Spec. (7600 NIOSH)</t>
  </si>
  <si>
    <t>Hexavalent Chromium in Ambient Water by Ion Chromatography (1636 USEPA)</t>
  </si>
  <si>
    <t>Hexavalent Chromium in Stack Emissions (61 USEPA)</t>
  </si>
  <si>
    <t>Hexavalent Chromium in Stack Emissions (OSW-B USEPA)</t>
  </si>
  <si>
    <t>Hexavalent Chromium in Water (8023 HACH)</t>
  </si>
  <si>
    <t>Hexavalent Chromium in Water by FLAA (I1232 USDOI/USGS)</t>
  </si>
  <si>
    <t>Hexavalent Chromium in Water by IC (7199 USEPA)</t>
  </si>
  <si>
    <t>Hexazinone by GC/TCD (PMD-HXO(GC) USEPA)</t>
  </si>
  <si>
    <t>Hexazinone by HPLC (PMD-HXO(LC) USEPA)</t>
  </si>
  <si>
    <t>High Level Dissolved Oxygen by Titration (D888(A) ASTM)</t>
  </si>
  <si>
    <t>High Resolution Gamma-Ray Spectrometry (D3649 ASTM)</t>
  </si>
  <si>
    <t>Highly Volatile Nonpolar Organics (TO-2 USEPA)</t>
  </si>
  <si>
    <t>Hippuric Acid in Urine by Visible Absorption (8300 NIOSH)</t>
  </si>
  <si>
    <t>Hippuric and Methyl Hippuric Acids (8301 NIOSH)</t>
  </si>
  <si>
    <t>Hot Peroxide Acidity (SM2310B4a APHA_SM20ED)</t>
  </si>
  <si>
    <t>Hydraulic Conductivity (D5084 ASTM)</t>
  </si>
  <si>
    <t>Hydrazine by Visible Absorption Spec. (3503 NIOSH)</t>
  </si>
  <si>
    <t>Hydrazine in Water (D1385 ASTM)</t>
  </si>
  <si>
    <t>Hydride Generation ICP (206.3_M USEPA)</t>
  </si>
  <si>
    <t>Hydride Generation ICP Analysis (200.62(C) USEPA)</t>
  </si>
  <si>
    <t>Hydrocarbons by Gravimetric Analysis (5520-F APHA)</t>
  </si>
  <si>
    <t>Hydrocarbons in Atmosphere (50APP-E USEPA)</t>
  </si>
  <si>
    <t>Hydrocarbons, BP 36-126 C by GC/FID (1500 NIOSH)</t>
  </si>
  <si>
    <t>Hydrogen Chloride (1RM-1 ENV/CANADA)</t>
  </si>
  <si>
    <t>Hydrogen Chloride from Stationary Sources (26 USEPA)</t>
  </si>
  <si>
    <t>Hydrogen Cyanide by Visible Absorption (6010 NIOSH)</t>
  </si>
  <si>
    <t>Hydrogen Cyanide Released from Wastes (INTERIM1 USEPA)</t>
  </si>
  <si>
    <t>Hydrogen Halide/Halogen by Isokinetic (26A USEPA)</t>
  </si>
  <si>
    <t>Hydrogen Halides in Air Emissions by Ion Chromatography (OAQPS-26 USEPA)</t>
  </si>
  <si>
    <t>Hydrogen Sulfide (1SRM-1 ENV/CANADA)</t>
  </si>
  <si>
    <t>Hydrogen Sulfide by Ion Chromatography (6013 NIOSH)</t>
  </si>
  <si>
    <t>Hydrogen Sulfide in Air (D4913 ASTM)</t>
  </si>
  <si>
    <t>Hydrogen Sulfide in Atmosphere (D4323 ASTM)</t>
  </si>
  <si>
    <t>Hydrogen Sulfide Released from Wastes (INTERIM2 USEPA)</t>
  </si>
  <si>
    <t>Hydrogen Sulfide, Carbonyl Sulfide (15 USEPA)</t>
  </si>
  <si>
    <t>Hydrolyzable plus Orthophosphate-Phosphorous (I2602 USDOI/USGS)</t>
  </si>
  <si>
    <t>Hydroquinone by HPLC (5004 NIOSH)</t>
  </si>
  <si>
    <t>Hydroxide Ion in Water(discontinued 05/96) (D514 ASTM)</t>
  </si>
  <si>
    <t>ICP Spectroscopy (6010A USEPA)</t>
  </si>
  <si>
    <t>ICP/MS of Th230, Tc99 and U234 (MM210 USDOE/ASD)</t>
  </si>
  <si>
    <t>ICP/MS of Uranium in Water (MM800 USDOE/ASD)</t>
  </si>
  <si>
    <t>ICP/MS Radionuclide Analyses (MM100 USDOE/ASD)</t>
  </si>
  <si>
    <t>ICP-AES For Trace Element Analysis (200.7_M USEPA)</t>
  </si>
  <si>
    <t>ICP-MS (6020A USEPA)</t>
  </si>
  <si>
    <t>Immediate Oxygen Uptake (D4478(A) ASTM)</t>
  </si>
  <si>
    <t>Immunofluorescence Method for Giarda &amp; Crytosporidium (9711-B APHA)</t>
  </si>
  <si>
    <t>Impinger Solutions for Cl- by ICP (9057 USEPA)</t>
  </si>
  <si>
    <t>Index Density and Unit Weight of Soils (D4254 ASTM)</t>
  </si>
  <si>
    <t>Indolebutyric Acid by UV Spectroscopy (PMD-INB USEPA)</t>
  </si>
  <si>
    <t>Inductively Coupled Plasma (200.10_M USEPA)</t>
  </si>
  <si>
    <t>Inductively Coupled Plasma (ICP-AES USEPA)</t>
  </si>
  <si>
    <t>Inductively Coupled Plasma - Atomic Emission Spectroscopy (ICP-AES) (6010C USEPA)</t>
  </si>
  <si>
    <t>Inductively Coupled Plasma - Mass Spec. (6020 USEPA)</t>
  </si>
  <si>
    <t>Inductively Coupled Plasma - Mass Spec. (6020_M USEPA)</t>
  </si>
  <si>
    <t>Inductively Coupled Plasma AES (6010B USEPA)</t>
  </si>
  <si>
    <t>Infrared Spectroscopy (HERL_030 USEPA)</t>
  </si>
  <si>
    <t>In-line UV/Persulfate Digestion and Flow Injection Analysis for Total Phosphorus (4500-P-I APHA)</t>
  </si>
  <si>
    <t>In-Line UV/Persulfate Digestion and Oxidation and Flow Injection Analysis (4500-N-B APHA_SM21ED)</t>
  </si>
  <si>
    <t>Inorganic Analytical Services provided under the EPA Contract Lab Program (EPA_CLP_INOR USEPA)</t>
  </si>
  <si>
    <t>Inorganic and Organometallic Pesticides (920.13 AOAC)</t>
  </si>
  <si>
    <t>Inorganic Anions by Ion Chromatography (300 USEPA)</t>
  </si>
  <si>
    <t>Inorganic Anions by Ion Chromatography (300(A) USEPA)</t>
  </si>
  <si>
    <t>Inorganic Anions by Ion Chromatography (300(B) USEPA)</t>
  </si>
  <si>
    <t>Inorganic Anions in Water (993.3 AOAC)</t>
  </si>
  <si>
    <t>Inorganic Arsenic Compounds by Titration (PMD-AS(TIT3) USEPA)</t>
  </si>
  <si>
    <t>Inorganic Arsenic in Water by Hydride Generation Quartz Furnace (1632 USEPA)</t>
  </si>
  <si>
    <t>Inorganic Lead Emissions in Air (12 (ATM PB) USEPA)</t>
  </si>
  <si>
    <t>Inorganic Oxyhalide DBPs in Drinking Water By Ion Chromatography With Conductivity Detection and Trace Bromate Using Pos (317.0REV2.0 USEPA)</t>
  </si>
  <si>
    <t>Inorganic Oxyhalide Disinfection By-products in Drinking Water by Ion Chromatography with Postcolumn Reagent for Trace B (326 USEPA)</t>
  </si>
  <si>
    <t>Insecticides in Bottom Sediment (HERL_025 USEPA)</t>
  </si>
  <si>
    <t>Insecticides in Soils and Housedust (HERL_024 USEPA)</t>
  </si>
  <si>
    <t>Installation and Operation Procedure (IP-1A-C USEPA)</t>
  </si>
  <si>
    <t>Instrument Test Method Using Self-Filling Glass Ampoules (Test Method B) (D5543B ASTM)</t>
  </si>
  <si>
    <t>Introduction to Suspended-Sediment Sampling (5077 (SUSP SED COLL) USDOI/USGS)</t>
  </si>
  <si>
    <t>Invertebrate Qualitative Survey Protocols for Wadable Streams and Rivers in Michigan (51 INVERT COLLECTION MI DEQ SURFACE WATER)</t>
  </si>
  <si>
    <t>Invertebrate Sample Collection at Qualitiative Multiple Habitat (QMH) in wadeable streams by D-net (NAWQA INVERT QMH USDOI/USGS)</t>
  </si>
  <si>
    <t>Invertebrate Sample Collection at Richest Targeted Habitat (RTH) in wadeable streams by Slack sampler (NAWQA INVERT RTH USDOI/USGS)</t>
  </si>
  <si>
    <t>In-Vitro Determination of Chlorophyll (445 USEPA)</t>
  </si>
  <si>
    <t>Iodide and Bromide in Saline Water (D3869(A) ASTM)</t>
  </si>
  <si>
    <t>Iodide in Saline Water by Colorimetry (D3869(B) ASTM)</t>
  </si>
  <si>
    <t>Iodide in Saline Water by ISE-I (D3869(C) ASTM)</t>
  </si>
  <si>
    <t>Iodide in Water by Colorimetry (I1371 USDOI/USGS)</t>
  </si>
  <si>
    <t>Iodide in Water by Spectrophotometry- Catalytic Reduction Method (4500-I-(C) APHA)</t>
  </si>
  <si>
    <t>Iodide in Water by Spectrophotometry- Leuco Crystal Violet Method (4500-I-(B) APHA)</t>
  </si>
  <si>
    <t>Iodide in Water by Titration (I1370 USDOI/USGS)</t>
  </si>
  <si>
    <t>Iodide in Water by Titration (345.1 USEPA)</t>
  </si>
  <si>
    <t>Iodide, dissolved in water by colorimetry (I-2371 USDOI/USGS)</t>
  </si>
  <si>
    <t>Iodine by Ion Chromatography (6005 NIOSH)</t>
  </si>
  <si>
    <t>Iodine in Water by Spectrophotometry (4500-I-B APHA)</t>
  </si>
  <si>
    <t>Iodine in Water by Titration (4500-I-C APHA)</t>
  </si>
  <si>
    <t>Iodine-129 in Aqueous Solutions (RP230 USDOE/ASD)</t>
  </si>
  <si>
    <t>Iodine-131 in Drinking Water (I-01 USEPA)</t>
  </si>
  <si>
    <t>Iodine-131 in Milk (I-01 USDOE/EML)</t>
  </si>
  <si>
    <t>Iodine-131 in Milk (I-02 USEPA)</t>
  </si>
  <si>
    <t>Iodine-131, Ba-140 and Cs-137 in Milk (973.67 AOAC)</t>
  </si>
  <si>
    <t>Iridium by FLAA (235.1 USEPA)</t>
  </si>
  <si>
    <t>Iridium by GFAA (235.2 USEPA)</t>
  </si>
  <si>
    <t>Iridium in Water by FLAA (3500-IR APHA)</t>
  </si>
  <si>
    <t>Iron Bacteria in Water and Deposits (D932 ASTM)</t>
  </si>
  <si>
    <t>Iron by FLAA (236.1 USEPA)</t>
  </si>
  <si>
    <t>Iron by FLAA (236.1_M USEPA)</t>
  </si>
  <si>
    <t>Iron by FLAA (7380 USEPA)</t>
  </si>
  <si>
    <t>Iron by GFAA (236.2 USEPA)</t>
  </si>
  <si>
    <t>Iron by GFAA (236.2_M USEPA)</t>
  </si>
  <si>
    <t>Iron by GFAA (7381 USEPA)</t>
  </si>
  <si>
    <t>Iron in Bottom Material by FLAA (I5381 USDOI/USGS)</t>
  </si>
  <si>
    <t>Iron in Water (920.197(A) AOAC)</t>
  </si>
  <si>
    <t>Iron in Water (920.197(B) AOAC)</t>
  </si>
  <si>
    <t>Iron in Water by Chelation and FLAA (D1068(B) ASTM)</t>
  </si>
  <si>
    <t>Iron in Water by Colorimetry (3500-FE(D) APHA)</t>
  </si>
  <si>
    <t>Iron in Water by FLAA (I1381 USDOI/USGS)</t>
  </si>
  <si>
    <t>Iron in Water by FLAA (I3381 USDOI/USGS)</t>
  </si>
  <si>
    <t>Iron in Water by FLAA (I7381 USDOI/USGS)</t>
  </si>
  <si>
    <t>Iron in Water by FLAA or GFAA (3500-FE(B) APHA)</t>
  </si>
  <si>
    <t>Iron in Water by ICP (3500-FE(C) APHA)</t>
  </si>
  <si>
    <t>Iron in Water Using Direct FLAA (D1068(A) ASTM)</t>
  </si>
  <si>
    <t>Iron in Water Using GFAA (D1068(C) ASTM)</t>
  </si>
  <si>
    <t>Iron in Water Using Photometry (D1068(D) ASTM)</t>
  </si>
  <si>
    <t>Iron-55 in Water Samples (FE-01 USEPA)</t>
  </si>
  <si>
    <t>Isolation and Enumeration of E. coli Bacteria (D5392 ASTM)</t>
  </si>
  <si>
    <t>Isolation and Enumeration of Enterococci (D5259 ASTM)</t>
  </si>
  <si>
    <t>Isolation of Technetium-99 by Anion Exchange (RS551 USDOE/ASD)</t>
  </si>
  <si>
    <t>Isophorone by GC/FID (2508 NIOSH)</t>
  </si>
  <si>
    <t>Isopropyl Acetate by GC/FID (1454 NIOSH)</t>
  </si>
  <si>
    <t>Isopropyl Ether by GC/FID (1618 NIOSH)</t>
  </si>
  <si>
    <t>Isopropyl Glycidyl Ether by GC/FID (1620 NIOSH)</t>
  </si>
  <si>
    <t>Isotopic Analysis by Ge(Li) Detector (11 USEPA)</t>
  </si>
  <si>
    <t>Isotopic Analysis by NaI(Tl) Detector (12 (ISOTOPES) USEPA)</t>
  </si>
  <si>
    <t>Isotopic Uranium (U-02 USDOE/EML)</t>
  </si>
  <si>
    <t>Isotopic Uranium (U-03 USDOE/EML)</t>
  </si>
  <si>
    <t>Isotopic Uranium and Radium-226 (SE-01 USDOE/EML)</t>
  </si>
  <si>
    <t>Isotopic Uranium in Biological and Environmental Materials (U-02-RC USDOE/EML)</t>
  </si>
  <si>
    <t>Jurgens, Bryant C., McMahon, Peter B., Chapelle, Francis H., and Eberts, Sandra M. (REDOX GW USDOI/USGS)</t>
  </si>
  <si>
    <t>Karbutilate by HPLC (PMD-KAR(LC) USEPA)</t>
  </si>
  <si>
    <t>Karbutilate by IR Spectroscopy (PMD-KAR(IR) USEPA)</t>
  </si>
  <si>
    <t>Kelada Automated Test Methods for Total Cyanide, Acid Dissociable Cyanide, and Thiocyanate (KELADA-01 USEPA)</t>
  </si>
  <si>
    <t>Kepone by GC/ECD (5508 NIOSH)</t>
  </si>
  <si>
    <t>Kepone in Blood and Environmental Samples (HERL_009 USEPA)</t>
  </si>
  <si>
    <t>Ketone I by GC/FID (1300 NIOSH)</t>
  </si>
  <si>
    <t>Ketone II by GC/FID (1301 NIOSH)</t>
  </si>
  <si>
    <t>Kjeldahl nitrogen- Mercury catalyst (10-107-06-2-E LACHAT)</t>
  </si>
  <si>
    <t>Kjeldahl Nitrogen with Copper Catalyst (10-107-06-2-M LACHAT)</t>
  </si>
  <si>
    <t>Kjeldahl Phosphorus with Copper Catalyst (10-115-01-2-B LACHAT)</t>
  </si>
  <si>
    <t>Klebsiella- Membrane Filter Procedure (9222-F APHA)</t>
  </si>
  <si>
    <t>KOH Fusion Samples by GFAA (202.62(D) USEPA)</t>
  </si>
  <si>
    <t>Krypton, Xenon and Tritiated Methane (13 USEPA)</t>
  </si>
  <si>
    <t>Krypton-85 in Environmental Air Samples (KR-01 USEPA)</t>
  </si>
  <si>
    <t>Laboratory arsenic speciation, malonate/acetate mobile phase, ICP-MS detection, dissolved (I-2192-02 USDOI/USGS)</t>
  </si>
  <si>
    <t>Laboratory arsenic speciation, nitric acid mobile phase, ICP-MS detection, dissolved (I-2193-02 USDOI/USGS)</t>
  </si>
  <si>
    <t>Laboratory arsenic speciation, phosphate mobile phase, arsine generation, ICP-MS detection, dissolved (I-2191-02 USDOI/USGS)</t>
  </si>
  <si>
    <t>Lactofen by HPLC (PMD-LTF(LC1) USEPA)</t>
  </si>
  <si>
    <t>Lactofen by HPLC (PMD-LTF(LC2) USEPA)</t>
  </si>
  <si>
    <t>Lamprecid by UV Spectroscopy (PMD-TFU USEPA)</t>
  </si>
  <si>
    <t>Larval Survival and Growth Test for Waters Using Inland Silverside (TEST METHOD 1006.0 USEPA)</t>
  </si>
  <si>
    <t>Larval Survival and Growth Test using Fathead Minnow (TEST METHOD 1000.0 USEPA)</t>
  </si>
  <si>
    <t>Larval Survival and Growth Test using Sheepshead Minnow (TEST METHOD 1004.0 USEPA)</t>
  </si>
  <si>
    <t>Lead (1RM-7 ENV/CANADA)</t>
  </si>
  <si>
    <t>Lead by FLAA (239.1 USEPA)</t>
  </si>
  <si>
    <t>Lead by FLAA (239.1_M USEPA)</t>
  </si>
  <si>
    <t>Lead by FLAA (7420 USEPA)</t>
  </si>
  <si>
    <t>Lead by Flame AAS (7082 NIOSH)</t>
  </si>
  <si>
    <t>Lead by GFAA (239.2 USEPA)</t>
  </si>
  <si>
    <t>Lead by GFAA (239.2_M USEPA)</t>
  </si>
  <si>
    <t>Lead by GFAA (7421 USEPA)</t>
  </si>
  <si>
    <t>Lead by GFAAS (7105 NIOSH)</t>
  </si>
  <si>
    <t>Lead in Air Emissions by Flame Atomic Absorption (OAQPS-12 USEPA)</t>
  </si>
  <si>
    <t>Lead in Blood and Urine by FLAA (8003 NIOSH)</t>
  </si>
  <si>
    <t>Lead in Bottom Material by FLAA (I5399 USDOI/USGS)</t>
  </si>
  <si>
    <t>Lead in Fish (972.23 AOAC)</t>
  </si>
  <si>
    <t>Lead in Fish (972.24 AOAC)</t>
  </si>
  <si>
    <t>Lead in Particulate Matter (50APP-G USEPA)</t>
  </si>
  <si>
    <t>Lead in Suspended Particulate Matter (2.8 USEPA)</t>
  </si>
  <si>
    <t>Lead in Water (8033 HACH)</t>
  </si>
  <si>
    <t>Lead in Water by Chelation and FLAA (D3559(B) ASTM)</t>
  </si>
  <si>
    <t>Lead in Water by Chelation and FLAA (I1400 USDOI/USGS)</t>
  </si>
  <si>
    <t>Lead in Water by Chelation and FLAA (I3400 USDOI/USGS)</t>
  </si>
  <si>
    <t>Lead in Water by Chelation and FLAA (I7400 USDOI/USGS)</t>
  </si>
  <si>
    <t>Lead in Water by FLAA (D3559(A) ASTM)</t>
  </si>
  <si>
    <t>Lead in Water by FLAA (I1399 USDOI/USGS)</t>
  </si>
  <si>
    <t>Lead in Water by FLAA (I3399 USDOI/USGS)</t>
  </si>
  <si>
    <t>Lead in Water by FLAA (I7399 USDOI/USGS)</t>
  </si>
  <si>
    <t>Lead in Water by FLAA or GFAA (3500-PB(B) APHA)</t>
  </si>
  <si>
    <t>Lead in Water by GFAA (D3559(D) ASTM)</t>
  </si>
  <si>
    <t>Lead in Water by GFAA (I1401 USDOI/USGS)</t>
  </si>
  <si>
    <t>Lead in Water by ICP (3500-PB(C) APHA)</t>
  </si>
  <si>
    <t>Lead in Water by Polarography (D3559(C) ASTM)</t>
  </si>
  <si>
    <t>Lead in Water by Spectrophotometry (3500-PB(D) APHA)</t>
  </si>
  <si>
    <t>Lead Sulfide by X-Ray Powder Diffraction (7505 NIOSH)</t>
  </si>
  <si>
    <t>Lead, dissolved in water by GFAA (I-2403 USDOI/USGS)</t>
  </si>
  <si>
    <t>Lead, PAR Method (10216 HACH)</t>
  </si>
  <si>
    <t>Lead, whole water recoverable, GFAA (I-4403 USDOI/USGS)</t>
  </si>
  <si>
    <t>Lead-210 (R1130 USDOI/USGS)</t>
  </si>
  <si>
    <t>Lead-210 and Polonium-210 in Dried Samples (00-03 USEPA)</t>
  </si>
  <si>
    <t>Lead-210 in Air filters (PB-01(A) USDOE/EML)</t>
  </si>
  <si>
    <t>Lead-210 in Bone (PB-01(B) USDOE/EML)</t>
  </si>
  <si>
    <t>Lead-210 in Bone, Food, Urine, Feces, Blood, Air, and Water (PB-01-RC USDOE/EML)</t>
  </si>
  <si>
    <t>Lead-210 in Food (PB-01(F) USDOE/EML)</t>
  </si>
  <si>
    <t>Lead-210 in Water (PB-01(W) USDOE/EML)</t>
  </si>
  <si>
    <t>Lead-210 in Water and Solid Samples (PB-01 USEPA)</t>
  </si>
  <si>
    <t>Legendre, P. and Legendre, L. (NUM ECOLOGY UBC)</t>
  </si>
  <si>
    <t>Lemongrass Oil by GC/TCD (PMD-LMG USEPA)</t>
  </si>
  <si>
    <t>Leptospira spp. in water by Tube Culture (9260 I APHA)</t>
  </si>
  <si>
    <t>Life Cycle Test for Measuring the Effects of Sediment-associated Contaminants on Midge (Chironomus tentans) (TEST METHOD 100.5 USEPA)</t>
  </si>
  <si>
    <t>Light Fuel Oils in Water (O3109 USDOI/USGS)</t>
  </si>
  <si>
    <t>Lindane by IR Spectroscopy (PMD-LIN USEPA)</t>
  </si>
  <si>
    <t>Lindane in soils/sediment by immunoassay (76300 MWI)</t>
  </si>
  <si>
    <t>Linuron by HPLC (PMD-LIU(LC) USEPA)</t>
  </si>
  <si>
    <t>Linuron by IR Spectroscopy (PMD-LIU(IR) USEPA)</t>
  </si>
  <si>
    <t>Linuron by UV Spectroscopy (PMD-LIU(UV) USEPA)</t>
  </si>
  <si>
    <t>Liquid Scintillation Instrumentation (RI100 USDOE/ASD)</t>
  </si>
  <si>
    <t>Listeria in Dairy, Seafood and Meats (993.09 AOAC)</t>
  </si>
  <si>
    <t>Listeria monocytogenes in Milk (993.12 AOAC)</t>
  </si>
  <si>
    <t>Listeria Species (992.18 AOAC)</t>
  </si>
  <si>
    <t>Listeria Species (992.19 AOAC)</t>
  </si>
  <si>
    <t>Lithium by FLAA (7430 USEPA)</t>
  </si>
  <si>
    <t>Lithium in Bottom Material by FLAA (I5425 USDOI/USGS)</t>
  </si>
  <si>
    <t>Lithium in Water by FLAA (3500-LI(B) APHA)</t>
  </si>
  <si>
    <t>Lithium in Water by FLAA (I1425 USDOI/USGS)</t>
  </si>
  <si>
    <t>Lithium in Water by FLAA (I3425 USDOI/USGS)</t>
  </si>
  <si>
    <t>Lithium in Water by FLAA (I7425 USDOI/USGS)</t>
  </si>
  <si>
    <t>Lithium in Water by Flame Photometry (3500-LI(D) APHA)</t>
  </si>
  <si>
    <t>Lithium in Water by ICP (3500-LI(C) APHA)</t>
  </si>
  <si>
    <t>Lithium, Potassium and Sodium (D3561 ASTM)</t>
  </si>
  <si>
    <t>Load Estimator (LOADEST): A FORTRAN Program for Estimating Constituent Loads in Streams and Rivers (LOADEST USDOI/USGS)</t>
  </si>
  <si>
    <t>Low Concentration Water for Pesticides (LC_PEST USEPA)</t>
  </si>
  <si>
    <t>Low Level Chemical Oxygen Demand (410.2 USEPA)</t>
  </si>
  <si>
    <t>Low Level Iodine-131 in Milk (I-03 USEPA)</t>
  </si>
  <si>
    <t>Low Level Iodine-131 in Water (D4785 ASTM)</t>
  </si>
  <si>
    <t>Low Level Total Organic Carbon in Water (415.2 USEPA)</t>
  </si>
  <si>
    <t>Low Level Tritium in Water (9 (TRITIUM) USEPA)</t>
  </si>
  <si>
    <t>Luminescence Measurement of Dissolved Oxygen in Water and Wastewater and for Use in the Determination of BOD5 and cBOD5 (10360 HACH)</t>
  </si>
  <si>
    <t>Macrophytes- Distribution and Abundance (quantitative method) (B4520 USDOI/USGS)</t>
  </si>
  <si>
    <t>Macrophyton Population Estimates (10400-D APHA)</t>
  </si>
  <si>
    <t>Macrophyton Productivity (10400-E APHA)</t>
  </si>
  <si>
    <t>Magnesium by FLAA (242.1 USEPA)</t>
  </si>
  <si>
    <t>Magnesium by FLAA (242.1_M USEPA)</t>
  </si>
  <si>
    <t>Magnesium by FLAA (7450 USEPA)</t>
  </si>
  <si>
    <t>Magnesium in Bottom Material by FLAA (I5447 USDOI/USGS)</t>
  </si>
  <si>
    <t>Magnesium in Water (920.2 AOAC)</t>
  </si>
  <si>
    <t>Magnesium in Water by Calculation (3500-MG(E) APHA)</t>
  </si>
  <si>
    <t>Magnesium in Water by Direct EPA FLAA (I3448 USDOI/USGS)</t>
  </si>
  <si>
    <t>Magnesium in Water by FLAA (3500-MG(B) APHA)</t>
  </si>
  <si>
    <t>Magnesium in Water by FLAA (I1447 USDOI/USGS)</t>
  </si>
  <si>
    <t>Magnesium in Water by FLAA (I3447 USDOI/USGS)</t>
  </si>
  <si>
    <t>Magnesium in Water by FLAA (I7447 USDOI/USGS)</t>
  </si>
  <si>
    <t>Magnesium in Water by Gravimetric Analysis (3500-MG(D) APHA)</t>
  </si>
  <si>
    <t>Magnesium in Water by ICP (3500-MG(C) APHA)</t>
  </si>
  <si>
    <t>Malachite Green Water Test - column-based (BIOO-1018 BIOO)</t>
  </si>
  <si>
    <t>Malathion by HPLC (PMD-MAL(LC) USEPA)</t>
  </si>
  <si>
    <t>Malathion by IR Spectroscopy (PMD-MAL(IR) USEPA)</t>
  </si>
  <si>
    <t>Maleic Anhydride by HPLC/UV (3512 NIOSH)</t>
  </si>
  <si>
    <t>Maleic Hydrazide (MH) by HPLC (PMD-MHY(LC) USEPA)</t>
  </si>
  <si>
    <t>Maleic Hydrazide by UV Spectroscopy (PMD-MHY(UV) USEPA)</t>
  </si>
  <si>
    <t>Maleic Hydrazide Pesticide Residues (963.24 AOAC)</t>
  </si>
  <si>
    <t>Male-specific (F+) and Somatic Coliphage in Water by Single Agar Layer (SAL) Procedure (1602 USEPA)</t>
  </si>
  <si>
    <t>Male-specific (F+) and Somatic Coliphage in Water by Two-step Enrichment Procedure (1601 USEPA)</t>
  </si>
  <si>
    <t>Manganese by FLAA (243.1 USEPA)</t>
  </si>
  <si>
    <t>Manganese by FLAA (243.1_M USEPA)</t>
  </si>
  <si>
    <t>Manganese by FLAA (7460 USEPA)</t>
  </si>
  <si>
    <t>Manganese by GFAA (243.2 USEPA)</t>
  </si>
  <si>
    <t>Manganese by GFAA (243.2_M USEPA)</t>
  </si>
  <si>
    <t>Manganese by GFAA (7461 USEPA)</t>
  </si>
  <si>
    <t>Manganese in Bottom Material by FLAA (I5454 USDOI/USGS)</t>
  </si>
  <si>
    <t>Manganese in Water (920.203 AOAC)</t>
  </si>
  <si>
    <t>Manganese in Water (8034 HACH)</t>
  </si>
  <si>
    <t>Manganese in Water by Chelation and FLAA (D858(B) ASTM)</t>
  </si>
  <si>
    <t>Manganese in Water by Chelation and FLAA (I1456 USDOI/USGS)</t>
  </si>
  <si>
    <t>Manganese in Water by FLAA (D858(A) ASTM)</t>
  </si>
  <si>
    <t>Manganese in Water by FLAA (I1454 USDOI/USGS)</t>
  </si>
  <si>
    <t>Manganese in Water by FLAA (I3454 USDOI/USGS)</t>
  </si>
  <si>
    <t>Manganese in Water by FLAA (I7454 USDOI/USGS)</t>
  </si>
  <si>
    <t>Manganese in Water by FLAA or GFAA (3500-MN(B) APHA)</t>
  </si>
  <si>
    <t>Manganese in Water by GFAA (D858(C) ASTM)</t>
  </si>
  <si>
    <t>Manganese in Water by GFAA (I1455 USDOI/USGS)</t>
  </si>
  <si>
    <t>Manganese in Water by ICP (3500-MN(C) APHA)</t>
  </si>
  <si>
    <t>Manganese in Water by Spectrophotometry (3500-MN(D) APHA)</t>
  </si>
  <si>
    <t>Manual Digestion and Flow Injection Analysis for Orthophosphate (4500-P-G APHA_SM21ED)</t>
  </si>
  <si>
    <t>Manual Digestion and Flow Injection Analysis for Total Phosphorus (4500-P-H APHA)</t>
  </si>
  <si>
    <t>Matter, Filterable and Nonfilterable, in Water (D5907 ASTM)</t>
  </si>
  <si>
    <t>Maximum Likelihood Method for Predicting Environmental Conditions from Assemblage Composition (MLM ASSEMBLAGE USEPA)</t>
  </si>
  <si>
    <t>Maximum Total Trihalomethane Potential (PART_3 USEPA)</t>
  </si>
  <si>
    <t>MBOCA in Urine by GC/ECD (8302 NIOSH)</t>
  </si>
  <si>
    <t>MBTS and TCMTB in Wastewater by HPLC (637 USEPA)</t>
  </si>
  <si>
    <t>m-ColiBlue24 Method of the Determination of Total Coliforms and E. coli (10029 HACH)</t>
  </si>
  <si>
    <t>Mean Similarity Analysis ~ EPA ; Van Sickle, J. (SIMILARITY ANALYSIS USEPA)</t>
  </si>
  <si>
    <t>Measurement of Radioactivity, Alpha (D3648(A) ASTM)</t>
  </si>
  <si>
    <t>Measurement of Radioactivity, Beta (D3648(B) ASTM)</t>
  </si>
  <si>
    <t>Measurement of Radioactivity, Gamma (D3648(C) ASTM)</t>
  </si>
  <si>
    <t>Measurement of Water Color (TB_253 NCASI)</t>
  </si>
  <si>
    <t>Membrane Filter Technique for Members of the Coliform Group (9222A APHA)</t>
  </si>
  <si>
    <t>Membrane filtration plating of coliform bacteria on MI agar (600-R-00-013 USEPA)</t>
  </si>
  <si>
    <t>Membrane filtration plating of E. coli on modified mTEC agar (1103.1 (MODIFIED) USEPA)</t>
  </si>
  <si>
    <t>Membrane filtration plating of E. coli with MUG-fluorescent detection (9222B,G APHA)</t>
  </si>
  <si>
    <t>Membrane filtration plating of E. coli with MUG-fluorescent detection (9222G APHA)</t>
  </si>
  <si>
    <t>Membrane filtration test for fecal coliforms (9222D APHA)</t>
  </si>
  <si>
    <t>Mercaptobenzothiazole in Wastewaters (640 USEPA)</t>
  </si>
  <si>
    <t>Mercury - AA Spectroscopy (HG-01 USDOE/EML)</t>
  </si>
  <si>
    <t>Mercury - CVAA (1620(C) USEPA)</t>
  </si>
  <si>
    <t>Mercury by ASV (7472 USEPA)</t>
  </si>
  <si>
    <t>Mercury by Cold Vapor Atomic Absorption (6009 NIOSH)</t>
  </si>
  <si>
    <t>Mercury by CVAA (245.2 USEPA)</t>
  </si>
  <si>
    <t>Mercury by CVAA (I-005-1 USEPA)</t>
  </si>
  <si>
    <t>Mercury by CVAA (I-006-1 USEPA)</t>
  </si>
  <si>
    <t>Mercury Emissions - Hydrogen Streams (102 USEPA)</t>
  </si>
  <si>
    <t>Mercury in Air Emissions by Atomic Absorption (OAQPS-101 USEPA)</t>
  </si>
  <si>
    <t>Mercury in Bottom Material by CVAA (I5462 USDOI/USGS)</t>
  </si>
  <si>
    <t>Mercury in Fish (974.14 AOAC)</t>
  </si>
  <si>
    <t>Mercury in Fish (977.15 AOAC)</t>
  </si>
  <si>
    <t>Mercury in Fish (SFSAS_12 USEPA)</t>
  </si>
  <si>
    <t>Mercury in Industrial Wastes by CVAA (202.2_M/HG) USEPA)</t>
  </si>
  <si>
    <t>Mercury in Liquid Wastes by CVAA (7470A USEPA)</t>
  </si>
  <si>
    <t>Mercury in Sediment (SFSAS_11 USEPA)</t>
  </si>
  <si>
    <t>Mercury in Sediment by CVAA (245.5 USEPA)</t>
  </si>
  <si>
    <t>Mercury in Sewage Sludge (105 USEPA)</t>
  </si>
  <si>
    <t>Mercury in Soil and Sediment by CVAA (245.5_M USEPA)</t>
  </si>
  <si>
    <t>Mercury in Solid or Semisolid Waste (7471A USEPA)</t>
  </si>
  <si>
    <t>Mercury in Solid or Semisolid Waste (Manual Cold Vapor Technique) (7471B USEPA)</t>
  </si>
  <si>
    <t>Mercury in solids and solutions by thermal decomposition (7473 USEPA)</t>
  </si>
  <si>
    <t>Mercury in Tissue by CVAA (245.6 USEPA)</t>
  </si>
  <si>
    <t>Mercury in Water (977.22 AOAC)</t>
  </si>
  <si>
    <t>Mercury in Water by Automated CVAA (245.2_M USEPA)</t>
  </si>
  <si>
    <t>Mercury in water by cold-vapor atomic fluorescence spectrometry (245.7 USEPA)</t>
  </si>
  <si>
    <t>Mercury in Water by CVAA (3112-B APHA)</t>
  </si>
  <si>
    <t>Mercury in Water by CVAA (3500-HG(B) APHA)</t>
  </si>
  <si>
    <t>Mercury in Water by CVAA (I1462 USDOI/USGS)</t>
  </si>
  <si>
    <t>Mercury in Water by CVAA (I2462 USDOI/USGS)</t>
  </si>
  <si>
    <t>Mercury in Water by CVAA (I3462 USDOI/USGS)</t>
  </si>
  <si>
    <t>Mercury in Water by CVAA (I7462 USDOI/USGS)</t>
  </si>
  <si>
    <t>Mercury in Water by CVAA (245.1 USEPA)</t>
  </si>
  <si>
    <t>Mercury in Water by HPLC (245.3 USEPA)</t>
  </si>
  <si>
    <t>Mercury in Water by Manual CVAA (245.1_M USEPA)</t>
  </si>
  <si>
    <t>Mercury in Water by Oxidation, Purge and Trap, and CVAFS (1631 USEPA)</t>
  </si>
  <si>
    <t>Mercury in Water by Oxidation, Purge and Trap, and CVAFS (1631E USEPA)</t>
  </si>
  <si>
    <t>Mercury in Water by Spectrophotometry (3500-HG(C) APHA)</t>
  </si>
  <si>
    <t>Mercury, Total-in-Sediment, Atomic Absorption, Spectrophotometry, Flameless, Direct (I-6463-86 USDOI/USGS)</t>
  </si>
  <si>
    <t>Merphos by Internal Standard GC (PMD-MDZ USEPA)</t>
  </si>
  <si>
    <t>Metabolic Rate Measurements (10200-J APHA)</t>
  </si>
  <si>
    <t>Metabolites or Hydrolysis Products (HERL_011 USEPA)</t>
  </si>
  <si>
    <t>Metalaxyl by Internal Standard GC (PMD-MFX USEPA)</t>
  </si>
  <si>
    <t>Metaldehyde by GC/TCD (PMD-MEA(GC) USEPA)</t>
  </si>
  <si>
    <t>Metaldehyde by IR Spectroscopy (PMD-MEA(IR) USEPA)</t>
  </si>
  <si>
    <t>Metals (total recoverable) in Water by ICP (3120 B (TOTAL) APHA)</t>
  </si>
  <si>
    <t>Metals by Anodic Stripping Voltammetry (3130 APHA)</t>
  </si>
  <si>
    <t>Metals by Argon Emission Spectroscopy (D4190 ASTM)</t>
  </si>
  <si>
    <t>Metals by Atomic Absorption (200 USEPA)</t>
  </si>
  <si>
    <t>Metals by Calibrated ICP (1620(A) USEPA)</t>
  </si>
  <si>
    <t>Metals by Flame AA (IM-003-1 USEPA)</t>
  </si>
  <si>
    <t>Metals by GFAA (1620(B) USEPA)</t>
  </si>
  <si>
    <t>Metals by Semi-quantitative ICP Screen (1620(D) USEPA)</t>
  </si>
  <si>
    <t>Metals by Temperature Stabilized GFAA (200.9 USEPA)</t>
  </si>
  <si>
    <t>Metals Emissions from Stationary Sources (29 USEPA)</t>
  </si>
  <si>
    <t>Metals Emissions from Stationary Sources (ITM-001 USEPA)</t>
  </si>
  <si>
    <t>Metals in Ambient Particulate Matter Using X-Ray Fluorescence (XRF) Spectroscopy (IO-3.3 USEPA)</t>
  </si>
  <si>
    <t>Metals in Aqueous Solutions (M-02-MTL(AAS) USDOE/EML)</t>
  </si>
  <si>
    <t>Metals in Aqueous Solutions (M-02-MTL(AES) USDOE/EML)</t>
  </si>
  <si>
    <t>Metals in Fish (SFSAS_14 USEPA)</t>
  </si>
  <si>
    <t>Metals in Fish Tissue by ICP-AES (200.11 USEPA)</t>
  </si>
  <si>
    <t>Metals in Incinerator Exhausts (OSW-A USEPA)</t>
  </si>
  <si>
    <t>Metals in Marine Waters by ICP/MS (200.1 USEPA)</t>
  </si>
  <si>
    <t>Metals in Oils, Greases and Wax (3040 USEPA)</t>
  </si>
  <si>
    <t>Metals in Sediment (SFSAS_13 USEPA)</t>
  </si>
  <si>
    <t>Metals in Sediment by FLAA (I5473 USDOI/USGS)</t>
  </si>
  <si>
    <t>Metals in Sediment by FLAA (I5474 USDOI/USGS)</t>
  </si>
  <si>
    <t>Metals in Sediment by HYDAA (I5475 USDOI/USGS)</t>
  </si>
  <si>
    <t>Metals in Soil by ICP-AES (200.7(S) USEPA)</t>
  </si>
  <si>
    <t>Metals in Soil by XRF (I-001-1 USEPA)</t>
  </si>
  <si>
    <t>Metals in Solid Wastes by ICP (990.08 AOAC)</t>
  </si>
  <si>
    <t>Metals in Urine by ICP (8310 NIOSH)</t>
  </si>
  <si>
    <t>Metals in Wastes by ICP/MS (200.8(S) USEPA)</t>
  </si>
  <si>
    <t>Metals in Water by Continuous HYDAA (3114-C APHA)</t>
  </si>
  <si>
    <t>Metals in Water by FLAA- Direct Air-Acetylene Flame (3111-B APHA)</t>
  </si>
  <si>
    <t>Metals in Water by FLAA- Direct Nitrous Oxide-Acetylene Flame (3111-D APHA)</t>
  </si>
  <si>
    <t>Metals in Water by FLAA- Extraction/Air-Acetylene Flame (3111-C APHA)</t>
  </si>
  <si>
    <t>Metals in Water by FLAA- Extraction/Nitrous Oxide-Acetylene Flame Method (3111-E APHA)</t>
  </si>
  <si>
    <t>Metals in Water by GFAA (3113-B APHA)</t>
  </si>
  <si>
    <t>Metals in Water by ICP (3120 APHA)</t>
  </si>
  <si>
    <t>Metals in Water by ICP (I-1472-87 USDOI/USGS)</t>
  </si>
  <si>
    <t>Metals in Water by ICP (I1472 USDOI/USGS)</t>
  </si>
  <si>
    <t>Metals in Water by ICP/MS (3125 APHA)</t>
  </si>
  <si>
    <t>Metals in Water by ICP-AES (200.7 USEPA)</t>
  </si>
  <si>
    <t>Metals in Water by ICP-AES (200.7(W) USEPA)</t>
  </si>
  <si>
    <t>Metals in Water by Inductively Coupled Plasma/Mass Spectrometer, Whole-Water Recoverable (I-4472-97 USDOI/USGS)</t>
  </si>
  <si>
    <t>Metals in Water by Inductively Coupled Plasma/Optical Emission Spectrometry (I-4471-97 USDOI/USGS)</t>
  </si>
  <si>
    <t>Metals in Water by Manual HYDAA (3114-B APHA)</t>
  </si>
  <si>
    <t>Metals in Water by Nebulization and ICP-AES (200.15 USEPA)</t>
  </si>
  <si>
    <t>Metals in Waters by ICP/MS (200.8 USEPA)</t>
  </si>
  <si>
    <t>Metals in Waters by ICP/MS (200.8(W) USEPA)</t>
  </si>
  <si>
    <t>Metals in Workplace Atmosphere by AAS (D4185 ASTM)</t>
  </si>
  <si>
    <t>Metals, dissolved, water, ICP-AES (Archive method) (I-1472-85 USDOI/USGS)</t>
  </si>
  <si>
    <t>Methane in Water by Combustable Gas (6211-B APHA)</t>
  </si>
  <si>
    <t>Methane in Water by Volumetric Analysis (6211-C APHA)</t>
  </si>
  <si>
    <t>Methanol by GC/FID (2000 NIOSH)</t>
  </si>
  <si>
    <t>Methidathion by GC/FID (PMD-MEL USEPA)</t>
  </si>
  <si>
    <t>Methiocarb by IR Spectroscopy (PMD-MEM USEPA)</t>
  </si>
  <si>
    <t>Method to estimate discharge from a pumped well by use of a circular orifice weir (GWPD WELL USDOI/USGS)</t>
  </si>
  <si>
    <t>Methods for Soil Characterization-Organic Matter (60-24 USDA)</t>
  </si>
  <si>
    <t>Methomyl by HPLC (PMD-MER USEPA)</t>
  </si>
  <si>
    <t>Methomyl in water by Immunoassay (A00196 MWI)</t>
  </si>
  <si>
    <t>Methoprene by Internal Standard GC (PMD-MET USEPA)</t>
  </si>
  <si>
    <t>Methoxychlor by GC/FID (PMD-MEY(GC) USEPA)</t>
  </si>
  <si>
    <t>Methoxychlor by HPLC (PMD-MEY(LC) USEPA)</t>
  </si>
  <si>
    <t>Methoxychlor by IR Spectroscopy (PMD-MEY(IR) USEPA)</t>
  </si>
  <si>
    <t>Methyl Acetate by GC/FID (1458 NIOSH)</t>
  </si>
  <si>
    <t>Methyl Acrylate by GC/FID (1459 NIOSH)</t>
  </si>
  <si>
    <t>Methyl Cellosolve Acetate by GC/FID (1451 NIOSH)</t>
  </si>
  <si>
    <t>Methyl Chloride by GC/FID (1001 NIOSH)</t>
  </si>
  <si>
    <t>Methyl Ethyl Ketone by GC/FID (2500 NIOSH)</t>
  </si>
  <si>
    <t>Methyl Ethyl Ketone Peroxide by VA Spec. (3508 NIOSH)</t>
  </si>
  <si>
    <t>Methyl Ethyl Ketone, Ethanol and Toluene (8002 NIOSH)</t>
  </si>
  <si>
    <t>Methyl Iodide by GC/FID (1014 NIOSH)</t>
  </si>
  <si>
    <t>Methyl Mercury in Water (OFR_01-445 USDOI/USGS)</t>
  </si>
  <si>
    <t>Methyl Mercury in Water by Distillation, Aqueous Ethylation, Purge and Trap and CVAFS (1630 USEPA)</t>
  </si>
  <si>
    <t>Methyl Methacrylate by GC/FID (2537 NIOSH)</t>
  </si>
  <si>
    <t>Methyl Nonyl Ketone (MNK) by GC/TCD (PMD-MGC USEPA)</t>
  </si>
  <si>
    <t>Methyl tert-Butyl Ether by GC/FID (1615 NIOSH)</t>
  </si>
  <si>
    <t>Methyl-, Ethyl- and n-Butyl Mercaptans (2542 NIOSH)</t>
  </si>
  <si>
    <t>Methylal by GC/FID (1611 NIOSH)</t>
  </si>
  <si>
    <t>Methylcyclohexane by GC/FID (1404 NIOSH)</t>
  </si>
  <si>
    <t>Methylcyclohexanone by GC/FID (2521 NIOSH)</t>
  </si>
  <si>
    <t>Methylene Blue Active Substance in Water (O3111 USDOI/USGS)</t>
  </si>
  <si>
    <t>Methylene Blue Active Substances (D2330 ASTM)</t>
  </si>
  <si>
    <t>Methylene Blue Active Substances (425.1 USEPA)</t>
  </si>
  <si>
    <t>Methylene Blue Active Substances in Water by Spectrophotometry, Whole Water Recoverable (O-3128-95 USDOI/USGS)</t>
  </si>
  <si>
    <t>Methylene Chloride by GC/FID (1005 NIOSH)</t>
  </si>
  <si>
    <t>Metobromuron by GC/TCD (PMD-MGU(GC) USEPA)</t>
  </si>
  <si>
    <t>Metobromuron by IR Spectroscopy (PMD-MGU(IR) USEPA)</t>
  </si>
  <si>
    <t>Metolachlor by Immunoassay, Magnetic Particle (500061 ABRAXIS LLC)</t>
  </si>
  <si>
    <t>Metolachlor by Immunoassay, Microtiter Plate (500065 ABRAXIS LLC)</t>
  </si>
  <si>
    <t>Metolachlor in water by Immunoassay (A00080 MWI)</t>
  </si>
  <si>
    <t>Metribuzin in water by Immunoassay (A00224 MWI)</t>
  </si>
  <si>
    <t>Mexacarbate by GC/TCD (PMD-MHX USEPA)</t>
  </si>
  <si>
    <t>Microbial Counts from Water by Plating (D5465(C) ASTM)</t>
  </si>
  <si>
    <t>Microbial Counts from Waters by Plating (D5465(A) ASTM)</t>
  </si>
  <si>
    <t>Microbial Counts from Waters by Plating (D5465(B) ASTM)</t>
  </si>
  <si>
    <t>Microchemical Deter. of Carbon and Hydrogen (949.12 AOAC)</t>
  </si>
  <si>
    <t>Microchemical Deter. of Carbon, H and N (972.43 AOAC)</t>
  </si>
  <si>
    <t>Microchemical Determination of Alkoxyl Group (956.07 AOAC)</t>
  </si>
  <si>
    <t>Microchemical Determination of Br, Cl, or I (952.24 AOAC)</t>
  </si>
  <si>
    <t>Microchemical Determination of Br, Cl, or I (974.36 AOAC)</t>
  </si>
  <si>
    <t>Microchemical Determination of Fluorine (961.16 AOAC)</t>
  </si>
  <si>
    <t>Microchemical Determination of Nitrogen (960.52 AOAC)</t>
  </si>
  <si>
    <t>Microchemical Determination of Oxygen (963.29 AOAC)</t>
  </si>
  <si>
    <t>Microchemical Determination of Phosphorus (957.18 AOAC)</t>
  </si>
  <si>
    <t>Microchemical Determination of Sulfur (952.25 AOAC)</t>
  </si>
  <si>
    <t>Microchemical Determination of Sulfur (955.48 AOAC)</t>
  </si>
  <si>
    <t>Microchemical Determination of Sulfur (975.53 AOAC)</t>
  </si>
  <si>
    <t>Microchemical Determination of Sulfur (976.29 AOAC)</t>
  </si>
  <si>
    <t>Microcystins and Nodularins by Immunoassay, Microtiter Plate (520011 ABRAXIS LLC)</t>
  </si>
  <si>
    <t>Microcystins in water by Immunoassay, Coated Tube (520012 ABRAXIS LLC)</t>
  </si>
  <si>
    <t>Microcystins in water by Immunoassay, Direct Monoclonal Microtiter Plate (522015 ABRAXIS LLC)</t>
  </si>
  <si>
    <t>Microprecipitation Source Preparation for Alpha Spectrometry (G-03 USDOE/EML)</t>
  </si>
  <si>
    <t>Microwave Assisted Digestion of Metals (3030 K APHA)</t>
  </si>
  <si>
    <t>Mid-Level Chemical Oxygen Demand (410.1 USEPA)</t>
  </si>
  <si>
    <t>Mineral Oil Mist by Infrared Spec. (5026 NIOSH)</t>
  </si>
  <si>
    <t>Minor Elements by Complexing (E-SPEC(CMPX) USDOI/USGS)</t>
  </si>
  <si>
    <t>Minor Elements by Precipitation (E-SPEC(PRCP) USDOI/USGS)</t>
  </si>
  <si>
    <t>Minor Elements by Residue-IR (E-SPEC(IR) USDOI/USGS)</t>
  </si>
  <si>
    <t>Minor Elements by Residue-UV (E-SPEC(UV) USDOI/USGS)</t>
  </si>
  <si>
    <t>Mn, I, Br, As and Boric Acid in Water (920.202 AOAC)</t>
  </si>
  <si>
    <t>Moisture Content in Stack Gases (4 USEPA)</t>
  </si>
  <si>
    <t>Moisture, Ash, and Organic Matter of Peat and Other Organic Soils (D2974(A) ASTM)</t>
  </si>
  <si>
    <t>Molybdenum , total recoverable, in water by atomic absorption spectrometric, chelation-extraction (I-3490-85 USDOI/USGS)</t>
  </si>
  <si>
    <t>Molybdenum by Chelation and FLAA (D3372 ASTM)</t>
  </si>
  <si>
    <t>Molybdenum by Chelation and FLAA (I1490 USDOI/USGS)</t>
  </si>
  <si>
    <t>Molybdenum by Chelation and FLAA (I3490 USDOI/USGS)</t>
  </si>
  <si>
    <t>Molybdenum by Chelation and FLAA (I5490 USDOI/USGS)</t>
  </si>
  <si>
    <t>Molybdenum by Chelation and FLAA (I7490 USDOI/USGS)</t>
  </si>
  <si>
    <t>Molybdenum by FLAA (246.1 USEPA)</t>
  </si>
  <si>
    <t>Molybdenum by FLAA (7480 USEPA)</t>
  </si>
  <si>
    <t>Molybdenum by GFAA (246.2 USEPA)</t>
  </si>
  <si>
    <t>Molybdenum by GFAA (7481 USEPA)</t>
  </si>
  <si>
    <t>Molybdenum in Water by FLAA (3500-MO(B) APHA)</t>
  </si>
  <si>
    <t>Molybdenum in Water by Graphite Furnace Atomic Absorption Spectrophotometry, Filtered (I-1492-96 USDOI/USGS)</t>
  </si>
  <si>
    <t>Molybdenum in Water by Graphite Furnace Atomic Absorption Spectrophotometry, unfiltered (I-3492-96 USDOI/USGS)</t>
  </si>
  <si>
    <t>Molybdenum in Water by ICP (3500-MO(C) APHA)</t>
  </si>
  <si>
    <t>Monitoring for Radon-222 (115 USEPA)</t>
  </si>
  <si>
    <t>Monocrotophos by GC/FID (PMD-MOK(GC) USEPA)</t>
  </si>
  <si>
    <t>Monocrotophos by IR Spectroscopy (PMD-MOK(IR) USEPA)</t>
  </si>
  <si>
    <t>Monofluoroacetic Acid Pesticide Residues (949.09 AOAC)</t>
  </si>
  <si>
    <t>Monofluoroacetic Acid Pesticide Residues (949.1 AOAC)</t>
  </si>
  <si>
    <t>Monomeric Isocyanates by HPLC/UV (5521 NIOSH)</t>
  </si>
  <si>
    <t>Monomethylaniline by GC/FID (3511 NIOSH)</t>
  </si>
  <si>
    <t>Monomethylhydrazine by Visible Spec. (3510 NIOSH)</t>
  </si>
  <si>
    <t>Monuron by Hydrolysis and Titration (PMD-MON(TITR) USEPA)</t>
  </si>
  <si>
    <t>Monuron by IR Spectroscopy (PMD-MON(IR) USEPA)</t>
  </si>
  <si>
    <t>Monuron by UV Spectroscopy (PMD-MON(UV) USEPA)</t>
  </si>
  <si>
    <t>Motile and Nonmotile Salmonella in Foods (992.11 AOAC)</t>
  </si>
  <si>
    <t>Motile Salmonella in Foods (989.13 AOAC)</t>
  </si>
  <si>
    <t>Multiple-Tube Fermentation for Coliform (9221-C APHA)</t>
  </si>
  <si>
    <t>Munition Residues in Soil by HPLC (991.09 AOAC)</t>
  </si>
  <si>
    <t>Myclobutanil by GC/FID (PMD-MBL USEPA)</t>
  </si>
  <si>
    <t>Mycotoxin (T-2) by LC/APCI-MS (T2 MYCO USEPA)</t>
  </si>
  <si>
    <t>N, S, Ni and V in Waterborne Oils (D3327 ASTM)</t>
  </si>
  <si>
    <t>Na, NH4, Mg, K and Ca - IONCHR (300.7 IL/SWSD)</t>
  </si>
  <si>
    <t>NaI(Tl) Gamma-Ray Spectrometry of Water (D4962 ASTM)</t>
  </si>
  <si>
    <t>Naphthaleneacetic Acid by HPLC (PMD-NAP USEPA)</t>
  </si>
  <si>
    <t>Naphthas by GC/FID (1550 NIOSH)</t>
  </si>
  <si>
    <t>Naphthyleneacetic Pesticide Residues (970.54 AOAC)</t>
  </si>
  <si>
    <t>Naptalam by UV Spectroscopy (PMD-NBL USEPA)</t>
  </si>
  <si>
    <t>NAWQA Invertebrate Sampling Protocols (OFR 02-150 INVERTS USDOI/USGS)</t>
  </si>
  <si>
    <t>n-Butyl Glycidyl Ether by GC/FID (1616 NIOSH)</t>
  </si>
  <si>
    <t>n-Butylamine by GC/FID (2012 NIOSH)</t>
  </si>
  <si>
    <t>Neburon by IR Spectroscopy (PMD-NEB(IR) USEPA)</t>
  </si>
  <si>
    <t>Neburon by UV Spectroscopy (PMD-NEB(UV) USEPA)</t>
  </si>
  <si>
    <t>Nephelometric Method (2130-B APHA)</t>
  </si>
  <si>
    <t>Nephelometric Turbidity in Water (I3860 USDOI/USGS)</t>
  </si>
  <si>
    <t>N-Hexane Extractable Material (HEM; Oil and Grease) and (SGT-HEM; Non-Polar Material) by Extraction and Gravimetry (1664A USEPA)</t>
  </si>
  <si>
    <t>Ni-59 and Ni-63 in Aqueous Samples (RP300 USDOE/ASD)</t>
  </si>
  <si>
    <t>Ni-63 in Water by Liquid Scintillation Counting (CHEM-TP-NI.1 USDOE/RESL)</t>
  </si>
  <si>
    <t>Nickel by FLAA (249.1 USEPA)</t>
  </si>
  <si>
    <t>Nickel by FLAA (249.1_M USEPA)</t>
  </si>
  <si>
    <t>Nickel by FLAA (7520 USEPA)</t>
  </si>
  <si>
    <t>Nickel by GFAA (249.2 USEPA)</t>
  </si>
  <si>
    <t>Nickel by GFAA (249.2_M USEPA)</t>
  </si>
  <si>
    <t>Nickel by GFAA (7521 USEPA)</t>
  </si>
  <si>
    <t>Nickel Carbonyl AA Graphite Furnace (6007 NIOSH)</t>
  </si>
  <si>
    <t>Nickel in Bottom Material by FLAA (I5499 USDOI/USGS)</t>
  </si>
  <si>
    <t>Nickel in Water (8037 HACH)</t>
  </si>
  <si>
    <t>Nickel in Water by Chelation and FLAA (D1886(B) ASTM)</t>
  </si>
  <si>
    <t>Nickel in Water by Chelation and FLAA (I1500 USDOI/USGS)</t>
  </si>
  <si>
    <t>Nickel in Water by Chelation and FLAA (I3500 USDOI/USGS)</t>
  </si>
  <si>
    <t>Nickel in Water by Chelation and FLAA (I7500 USDOI/USGS)</t>
  </si>
  <si>
    <t>Nickel in Water by FLAA (D1886(A) ASTM)</t>
  </si>
  <si>
    <t>Nickel in Water by FLAA (I1499 USDOI/USGS)</t>
  </si>
  <si>
    <t>Nickel in Water by FLAA (I3499 USDOI/USGS)</t>
  </si>
  <si>
    <t>Nickel in Water by FLAA (I7499 USDOI/USGS)</t>
  </si>
  <si>
    <t>Nickel in Water by FLAA or GFAA (3500-NI(B) APHA)</t>
  </si>
  <si>
    <t>Nickel in Water by GFAA (D1886(C) ASTM)</t>
  </si>
  <si>
    <t>Nickel in Water by GFAA (I1501 USDOI/USGS)</t>
  </si>
  <si>
    <t>Nickel in Water by ICP (3500-NI(C) APHA)</t>
  </si>
  <si>
    <t>Nickel, Dimethylglyoxime Method (10220 HACH)</t>
  </si>
  <si>
    <t>Nickel, dissolved, GFAA (I-2503 USDOI/USGS)</t>
  </si>
  <si>
    <t>Nickel, whole water recoverable, GFAA (I-4503 USDOI/USGS)</t>
  </si>
  <si>
    <t>Nicosulfuron by HPLC (PMD-NCS USEPA)</t>
  </si>
  <si>
    <t>Nicotine by GC/NPD (2544 NIOSH)</t>
  </si>
  <si>
    <t>Nicotine by HPLC (PMD-NIC USEPA)</t>
  </si>
  <si>
    <t>Nicotine in Indoor Air - GC/NPD (D5075 ASTM)</t>
  </si>
  <si>
    <t>Nicotine in Indoor Air - XAD-4 (IP-2A USEPA)</t>
  </si>
  <si>
    <t>Nicotine in Indoor Air-Cassette (IP-2B USEPA)</t>
  </si>
  <si>
    <t>Nicotine Residues (964.2 AOAC)</t>
  </si>
  <si>
    <t>Niobium-93m and 94 in Aqueous Solutions (RP330 USDOE/ASD)</t>
  </si>
  <si>
    <t>Nitrate and Nitrite by Colorimetry (353.2_M USEPA)</t>
  </si>
  <si>
    <t>Nitrate and Nitrite Cadmium reduction method (10-107-04-1-C LACHAT)</t>
  </si>
  <si>
    <t>Nitrate and Nitrite Cadmium Reduction Method (Sulfanilamide/NED) (10-107-04-1-O LACHAT)</t>
  </si>
  <si>
    <t>Nitrate and Nitrite in Low Ionic-Strength Water by Colorimetry (I-2546-91 USDOI/USGS)</t>
  </si>
  <si>
    <t>Nitrate in Water- Automated Cadmium Reduction (4500-NO3(F) APHA)</t>
  </si>
  <si>
    <t>Nitrate in Water- Automated Hydrazine Reduction (4500-NO3(H) APHA)</t>
  </si>
  <si>
    <t>Nitrate in water by colorimetric assay (A00243 MWI)</t>
  </si>
  <si>
    <t>Nitrate in Water by Colorimetric Test (MS310 USDOE/ASD)</t>
  </si>
  <si>
    <t>Nitrate in Water by Colorimetry (NO3 EASYCHEM SYSTEA SCIENTIFIC)</t>
  </si>
  <si>
    <t>Nitrate in Water by Ion Chromatography (4500-NO3(C) APHA)</t>
  </si>
  <si>
    <t>Nitrate in Water by ISE (9210 USEPA)</t>
  </si>
  <si>
    <t>Nitrate in Water by Spectrophotometry (9200 USEPA)</t>
  </si>
  <si>
    <t>Nitrate in Water by Spectrophotometry (9200A USEPA)</t>
  </si>
  <si>
    <t>Nitrate in Water by Ultraviolet Spectrophotometry (4500-NO3(B) APHA)</t>
  </si>
  <si>
    <t>Nitrate in Water- Cadmium Reduction (4500-NO3(E) APHA)</t>
  </si>
  <si>
    <t>Nitrate in Water- Cadmium Reduction Flow Injection (4500-NO3(I) APHA)</t>
  </si>
  <si>
    <t>Nitrate in Water- Titanous Chloride Reduction (4500-NO3(G) APHA)</t>
  </si>
  <si>
    <t>Nitrate in Water Using an ISE (4500-NO3(D) APHA)</t>
  </si>
  <si>
    <t>Nitrate Nitrogen by Colorimetry (352.1 USEPA)</t>
  </si>
  <si>
    <t>Nitrate Nitrogen in Saline Water (NITRO-12 USDOC/NOAA)</t>
  </si>
  <si>
    <t>Nitrate plus Nitrite in Sediment (NITRO-15 USDOC/NOAA)</t>
  </si>
  <si>
    <t>Nitrate Plus Nitrite in Water by Enzymatic Reduction, Low Level, Auto Analyzer (I-2548-11 USDOI/USGS)</t>
  </si>
  <si>
    <t>Nitrate plus Nitrite Nitrogen (NITRO-9 USDOC/NOAA)</t>
  </si>
  <si>
    <t>Nitrate via manual vanadium(III) reduction (NITRATE V(III) REDUC UC-DAVIS)</t>
  </si>
  <si>
    <t>Nitrate, Dimethylphenol Method (10206 HACH)</t>
  </si>
  <si>
    <t>Nitrate-Nitrite in Water (NITRO-8 USDOC/NOAA)</t>
  </si>
  <si>
    <t>Nitrate-Nitrite in Water by Automated Cadmium Reduction (D3867 ASTM)</t>
  </si>
  <si>
    <t>Nitrate-Nitrite in Wet Deposition (353.6 IL/SWSD)</t>
  </si>
  <si>
    <t>Nitrate-Nitrite Nitrogen by Cd Reduction (353.3 USEPA)</t>
  </si>
  <si>
    <t>Nitrate-Nitrite Nitrogen by Colorimetry (353.1 USEPA)</t>
  </si>
  <si>
    <t>Nitrate-Nitrite Nitrogen by Colorimetry (353.2 USEPA)</t>
  </si>
  <si>
    <t>Nitrates in Water (8171 HACH)</t>
  </si>
  <si>
    <t>Nitric Acid Digestion of Metals (3030 E APHA)</t>
  </si>
  <si>
    <t>Nitric and Hydrochloric Acid Digestion (3030 F APHA)</t>
  </si>
  <si>
    <t>Nitric and Perchloric Acid Digestion (3030 H APHA)</t>
  </si>
  <si>
    <t>Nitric and Sulfuric Acid Digestion (3030 G APHA)</t>
  </si>
  <si>
    <t>Nitric Oxide and Nitrogen Dioxide (6014 NIOSH)</t>
  </si>
  <si>
    <t>Nitric, Perchloric and Hydrofluoric Acid (3030 I APHA)</t>
  </si>
  <si>
    <t>Nitrifying Bacteria- MPN Method (B0420 USDOI/USGS)</t>
  </si>
  <si>
    <t>Nitriles in Aqueous Solution (D3371 ASTM)</t>
  </si>
  <si>
    <t>Nitrite in Water (8507 HACH)</t>
  </si>
  <si>
    <t>Nitrite in Water by Colorimetry (4500-NO2(B) APHA)</t>
  </si>
  <si>
    <t>Nitrite in Water by Ion Chromatography (4500-NO2(C) APHA)</t>
  </si>
  <si>
    <t>Nitrite Nitrogen by Spectophotometry (354.1 USEPA)</t>
  </si>
  <si>
    <t>Nitrite Nitrogen in Saline Water (NITRO-10 USDOC/NOAA)</t>
  </si>
  <si>
    <t>Nitrite Nitrogen in Seawater (NITRO-11 USDOC/NOAA)</t>
  </si>
  <si>
    <t>Nitrite Nitrogen in Water (NITRO-14 USDOC/NOAA)</t>
  </si>
  <si>
    <t>Nitrite- Plus Nitrate-Nitrogen in Solids (I2545(S) USDOI/USGS)</t>
  </si>
  <si>
    <t>Nitrite- plus Nitrate-Nitrogen in Water (I2543 USDOI/USGS)</t>
  </si>
  <si>
    <t>Nitrite- Plus Nitrate-Nitrogen in Water (I2545(W) USDOI/USGS)</t>
  </si>
  <si>
    <t>Nitrite, Diazotization Method (10207 HACH)</t>
  </si>
  <si>
    <t>Nitrite, Diazotization Method, Low Range, Test N Tube (10019 HACH)</t>
  </si>
  <si>
    <t>Nitrite-Nitrate Automated Cd Reduction (D3867(A) ASTM)</t>
  </si>
  <si>
    <t>Nitrite-Nitrate by Manual Cd Reduction (D3867(B) ASTM)</t>
  </si>
  <si>
    <t>Nitrite-Nitrogen in Water by Colorimetry (I-2540-90 USDOI/USGS)</t>
  </si>
  <si>
    <t>Nitrite-Nitrogen in Water by Colorimetry (I1540 USDOI/USGS)</t>
  </si>
  <si>
    <t>Nitrite-Nitrogen in Water by Colorimetry (I2539 USDOI/USGS)</t>
  </si>
  <si>
    <t>Nitroaromatic compunds in water by HPLC (O-1124-94 USDOI/USGS)</t>
  </si>
  <si>
    <t>Nitroaromatics and Cyclic Ketones (8090(ECD) USEPA)</t>
  </si>
  <si>
    <t>Nitroaromatics and Cyclic Ketones (8090(FID) USEPA)</t>
  </si>
  <si>
    <t>Nitroaromatics and Cyclic Ketones (8091 USEPA)</t>
  </si>
  <si>
    <t>Nitroaromatics and Cyclic Ketones in Water, Soil, and Waste by GC-ECD or GC-NPD (8091 (BY GC-ECD) USEPA)</t>
  </si>
  <si>
    <t>Nitroaromatics and Cyclic Ketones in Water, Soil, and Waste by GC-NPD (8091 (BY GC-NPD) USEPA)</t>
  </si>
  <si>
    <t>Nitroaromatics and Isopherone by GC (609(A) USEPA)</t>
  </si>
  <si>
    <t>Nitroaromatics and Isophorone (609(B) USEPA)</t>
  </si>
  <si>
    <t>Nitroaromatics and Isophorone via GC with Flame Ionization Detector (FID) and Electron Capture Detector (ECD) (609 USEPA)</t>
  </si>
  <si>
    <t>Nitroaromatics and Nitramines by HPLC (8330(S) USEPA)</t>
  </si>
  <si>
    <t>Nitroaromatics and Nitramines by HPLC (8330(W) USEPA)</t>
  </si>
  <si>
    <t>Nitrobenzenes by GC/FID (2005 NIOSH)</t>
  </si>
  <si>
    <t>Nitroethane by GC/FID (2526 NIOSH)</t>
  </si>
  <si>
    <t>Nitrogen (Ammonia) in Water (973.49(E) AOAC)</t>
  </si>
  <si>
    <t>Nitrogen (Ammonia) in Water (973.49(F) AOAC)</t>
  </si>
  <si>
    <t>Nitrogen (Nitrate) in Water (973.5 AOAC)</t>
  </si>
  <si>
    <t>Nitrogen (Nitrate) in Water by Nitrate Electrode Method (4500-NO3 D APHA)</t>
  </si>
  <si>
    <t>Nitrogen and Phosphorus in Drinking Water (991.07 AOAC)</t>
  </si>
  <si>
    <t>Nitrogen and Phosphorus Pesticides (507 USEPA)</t>
  </si>
  <si>
    <t>Nitrogen and Phosphorus Pesticides in Water (D5475 ASTM)</t>
  </si>
  <si>
    <t>Nitrogen and Phosphorus, Dissolved, in water by Alkaline Persulfate Digestion (I-2650-03 USDOI/USGS)</t>
  </si>
  <si>
    <t>Nitrogen and Phosphorus, Total, Whole-water, Alkaline Persulfate Digest (I-4650-03 USDOI/USGS)</t>
  </si>
  <si>
    <t>Nitrogen Dioxide - Air, IONCHR (IP-5C USEPA)</t>
  </si>
  <si>
    <t>Nitrogen Dioxide - Air, Luminescence (IP-5A USEPA)</t>
  </si>
  <si>
    <t>Nitrogen Dioxide - Air, Palmes Tubes (IP-5B USEPA)</t>
  </si>
  <si>
    <t>Nitrogen Dioxide in Atmosphere (D1607 ASTM)</t>
  </si>
  <si>
    <t>Nitrogen Dioxide in Atmosphere (D1608 ASTM)</t>
  </si>
  <si>
    <t>Nitrogen Dioxide in the Atmosphere (2.3 USEPA)</t>
  </si>
  <si>
    <t>Nitrogen in Water by Pyrolysis Detection (D5176 ASTM)</t>
  </si>
  <si>
    <t>Nitrogen Oxide from Stationary Sources (7 (ATM NOX) USEPA)</t>
  </si>
  <si>
    <t>Nitrogen Oxide from Stationary Sources (7A USEPA)</t>
  </si>
  <si>
    <t>Nitrogen Oxide from Stationary Sources (7B USEPA)</t>
  </si>
  <si>
    <t>Nitrogen Oxide from Stationary Sources (7C USEPA)</t>
  </si>
  <si>
    <t>Nitrogen Oxide from Stationary Sources (7D USEPA)</t>
  </si>
  <si>
    <t>Nitrogen Oxide from Stationary Sources (7E USEPA)</t>
  </si>
  <si>
    <t>Nitrogen Oxides and Sulfur Dioxide in Air (20 USEPA)</t>
  </si>
  <si>
    <t>Nitrogen Oxides in Atmosphere (D3608 ASTM)</t>
  </si>
  <si>
    <t>Nitrogen, ammonia in water by colorimetric, distillation-nesslerization (I-3520-85 USDOI/USGS)</t>
  </si>
  <si>
    <t>Nitrogen, ammonia plus organic, total, in water by automated, colorimetric, digestion-distillation-indophenol (I-4551-78 USDOI/USGS)</t>
  </si>
  <si>
    <t>Nitrogen, ammonia, dissolved, low ionic-strength, colorimetric, ASF (I-2525 USDOI/USGS)</t>
  </si>
  <si>
    <t>Nitrogen, Ammonia, Electrode (10001 HACH)</t>
  </si>
  <si>
    <t>Nitrogen, Ammonia, Electrode, Known Addition (10002 HACH)</t>
  </si>
  <si>
    <t>Nitrogen, ammonia, total, in water by colorimetric, indophenol, automated-segmented flow (I-4523-85 USDOI/USGS)</t>
  </si>
  <si>
    <t>Nitrogen, nitrite plus nitrate, dissolved, colorimetric, ASF (I-2545 USDOI/USGS)</t>
  </si>
  <si>
    <t>Nitrogen, nitrite plus nitrate, total, in water by colorimetric, cadmium reduction-diazotization, automated-segmented fl (I-4545-85 USDOI/USGS)</t>
  </si>
  <si>
    <t>Nitrogen, nitrite plus nitrate, total-in-bottom-material, dry weight, colorimetric, ASF (I-6545 USDOI/USGS)</t>
  </si>
  <si>
    <t>Nitrogen, nitrite, dissolved, colorimetric, ASF, low ionic-strength (I-2542 USDOI/USGS)</t>
  </si>
  <si>
    <t>Nitrogen, nitrite, total, in water by colorimetric, diazotization, automated-segmented flow (I-4540-85 USDOI/USGS)</t>
  </si>
  <si>
    <t>Nitrogen, organic, in Water by Macro-Kjeldahl (4500-NORGB APHA)</t>
  </si>
  <si>
    <t>Nitrogen, organic, in Water by Semi-Micro-Kjeldahl Method (4500-NORG C APHA)</t>
  </si>
  <si>
    <t>Nitrogen, Total Persulfate Digestion Method (10208 HACH)</t>
  </si>
  <si>
    <t>Nitrogen, Total Persulfate Digestion Method 20-100 mg/l (10072 HACH)</t>
  </si>
  <si>
    <t>Nitrogen-Containing Pesticides in Water (633.1 USEPA)</t>
  </si>
  <si>
    <t>Nitroglycerin GC/ECD (2507 NIOSH)</t>
  </si>
  <si>
    <t>Nitroglycerine by HPLC (8332 USEPA)</t>
  </si>
  <si>
    <t>Nitromethane GC/ECD (2527 NIOSH)</t>
  </si>
  <si>
    <t>Nitrophenols by Titration (PMD-NTP(TIT1) USEPA)</t>
  </si>
  <si>
    <t>Nitrophenols by Titration (PMD-NTP(TIT2) USEPA)</t>
  </si>
  <si>
    <t>Nitrosamine by GC/TEA (2522 NIOSH)</t>
  </si>
  <si>
    <t>Nitrosamines by Gas Chromatography (8070 USEPA)</t>
  </si>
  <si>
    <t>Nitrosamines by Gas Chromatography (8070A USEPA)</t>
  </si>
  <si>
    <t>Nitrosamines in Wastewater by GC (607 USEPA)</t>
  </si>
  <si>
    <t>Nitrosamines in water by SPE and GC/MS/MS (521 USEPA)</t>
  </si>
  <si>
    <t>Nitrous Oxide by Infrared Spectrophotometry (6600 NIOSH)</t>
  </si>
  <si>
    <t>N-Methylcarb. Insecticide/Metabolite Residue (985.23 AOAC)</t>
  </si>
  <si>
    <t>N-Methylcarb.s in Drinking Water (991.06 AOAC)</t>
  </si>
  <si>
    <t>N-Methylcarbamate Insecticide Residues (975.4 AOAC)</t>
  </si>
  <si>
    <t>n-Methylcarbamates by HPLC (8318(S) USEPA)</t>
  </si>
  <si>
    <t>n-Methylcarbamates by HPLC (8318(W) USEPA)</t>
  </si>
  <si>
    <t>N-Methylcarbamates in Water by HPLC (531.1 USEPA)</t>
  </si>
  <si>
    <t>N-Methylcarbamoyloximes and N-Methylcarbamates in Water by HPLC with Post Column Derivitization (531.2 USEPA)</t>
  </si>
  <si>
    <t>N-Nitrosodimethylamine in Air (TO-7 USEPA)</t>
  </si>
  <si>
    <t>NO2 in Atmosphere - Chemiluminescense (50APP-F USEPA)</t>
  </si>
  <si>
    <t>Nondetects and Data Analysis: Statistics for Censored Environmental Data (CENSORED DATA STATS USDOI/USGS)</t>
  </si>
  <si>
    <t>Non-Filterable Residue - TSS (160.2 USEPA)</t>
  </si>
  <si>
    <t>Nonhalogenated Organics by GC-FID (8015C USEPA)</t>
  </si>
  <si>
    <t>Non-Halogenated Organics Using GC/FID (8015B USEPA)</t>
  </si>
  <si>
    <t>Non-Halogenated Volatile Organics (8015A USEPA)</t>
  </si>
  <si>
    <t>Nonionic Surfactants as CTAS (5540-D APHA)</t>
  </si>
  <si>
    <t>Non-Methane Organic in Ambient Air (TO-12 USEPA)</t>
  </si>
  <si>
    <t>Nonmethane Organics in Landfill Gases (25C USEPA)</t>
  </si>
  <si>
    <t>Non-Sulfate Particulate Matter in Air (5F USEPA)</t>
  </si>
  <si>
    <t>Nonsulfuric Acid Particulate Matter (5B USEPA)</t>
  </si>
  <si>
    <t>Non-Volatile and Volatile Organic Acids (5560-B APHA)</t>
  </si>
  <si>
    <t>Non-Volatile Compounds by HPLC (8321 USEPA)</t>
  </si>
  <si>
    <t>Non-Volatile Compounds by HPLC/PB/MS (8325(CRT) USEPA)</t>
  </si>
  <si>
    <t>Non-Volatile Compounds by HPLC/PB/MS (8325(DSK) USEPA)</t>
  </si>
  <si>
    <t>Non-Volatile Compounds by HPLC/PB/MS (8325(LLE) USEPA)</t>
  </si>
  <si>
    <t>Non-Volatile Compounds by HPLC/TS/MS (8321A USEPA)</t>
  </si>
  <si>
    <t>Nonvolatile Organic Selenium in Water (3500-SE(G) APHA)</t>
  </si>
  <si>
    <t>Nonvolatiles by HPLC-MS (8321B USEPA)</t>
  </si>
  <si>
    <t>Norbormide by UV Spectroscopy (PMD-NOB USEPA)</t>
  </si>
  <si>
    <t>NTA by Automated Colorimetric Analysis (430.2 USEPA)</t>
  </si>
  <si>
    <t>NTA by Manual Colorimetric Determination (430.1 USEPA)</t>
  </si>
  <si>
    <t>O-C Pesticides and PCB - Ambient Air (TO-4 USEPA)</t>
  </si>
  <si>
    <t>Odor in Water (D1292 ASTM)</t>
  </si>
  <si>
    <t>Odor in Water by Threshold Testing (2150 APHA)</t>
  </si>
  <si>
    <t>Odor in Water Using a Consistent Series (140.1 USEPA)</t>
  </si>
  <si>
    <t>Oil and Grease (1652 USEPA)</t>
  </si>
  <si>
    <t>Oil and Grease and Petroleum Hydrocarbons (D3921 ASTM)</t>
  </si>
  <si>
    <t>Oil and Grease by Extraction/Gravimetry (C-005-1 USEPA)</t>
  </si>
  <si>
    <t>Oil and Grease by Gravimetric Analysis (5520-B APHA)</t>
  </si>
  <si>
    <t>Oil and Grease by Gravimetric Analysis (5520-D APHA)</t>
  </si>
  <si>
    <t>Oil and Grease by Infrared Spectroscopy (5520-C APHA)</t>
  </si>
  <si>
    <t>Oil and Grease by Liquid-Liquid Extraction (D4281(A) ASTM)</t>
  </si>
  <si>
    <t>Oil and Grease by Soxhlet Extraction (D4281(B) ASTM)</t>
  </si>
  <si>
    <t>Oil and Grease in Sludge and Sediment (9071A USEPA)</t>
  </si>
  <si>
    <t>Oil and Grease in Water (8005 HACH)</t>
  </si>
  <si>
    <t>On-Line Measurement of Low Level DO (D5462 ASTM)</t>
  </si>
  <si>
    <t>OP/Carbamate by Immunoassay, Microtiter Plate (550055 ABRAXIS LLC)</t>
  </si>
  <si>
    <t>Opacity of Air Emissions (9 (OPACITY) USEPA)</t>
  </si>
  <si>
    <t>Opacity of Emission - Instantaneous Regs. (203C USEPA)</t>
  </si>
  <si>
    <t>Opacity of Emission - Time Exception Regs. (203B USEPA)</t>
  </si>
  <si>
    <t>Open Channel Flow Measurement by Flume (D1941 ASTM)</t>
  </si>
  <si>
    <t>Open Channel Flow Measurement of Water (D5614 ASTM)</t>
  </si>
  <si>
    <t>Open-Channel Flow by Acoustic Means (D4408 ASTM)</t>
  </si>
  <si>
    <t>Open-Channel Flow by RECM (D4409 ASTM)</t>
  </si>
  <si>
    <t>Open-Channel Flow Measurement by Acoustic Velocity Meter (D5389 ASTM)</t>
  </si>
  <si>
    <t>Open-Channel Flow Measurement by Area (D3858 ASTM)</t>
  </si>
  <si>
    <t>Open-Channel Flow Measurement by Palmer-Bowlus Flumes (D5390 ASTM)</t>
  </si>
  <si>
    <t>Open-Channel Flow of Water at Culverts (D5243 ASTM)</t>
  </si>
  <si>
    <t>OPR-PPR, a Computer Program for Assessing Data Importance to Model Predictions Using Linear Statistics (program) (STATISTICS (PROGRAM) USDOI/USGS)</t>
  </si>
  <si>
    <t>OPR-PPR, a Computer Program for Assessing Data Importance to Model Predictions Using Linear Statistics (report) (STATISTICS (REPORT) USDOI/USGS)</t>
  </si>
  <si>
    <t>Ordination Methods for Ecologists ~ Ok St U ; Palmer, M. (THODS FOR ECOLOGISTS OK ST U)</t>
  </si>
  <si>
    <t>Organchlorine Pesticides in Tissue (HERL_001 USEPA)</t>
  </si>
  <si>
    <t>Organic Acids in Mixed Hazard Waste by LC/MS (OM500R USDOE/ASD)</t>
  </si>
  <si>
    <t>Organic Analysis For Pesticides/Aroclors (MC_PEST(S) USEPA)</t>
  </si>
  <si>
    <t>Organic Analysis For Pesticides/Aroclors (MC_PEST(W) USEPA)</t>
  </si>
  <si>
    <t>Organic Analytical Services provided under the EPA Contract Lab Program (EPA_CLP_ORG USEPA)</t>
  </si>
  <si>
    <t>Organic Arsenic by Digestion and Titration (PMD-AS(TIT4) USEPA)</t>
  </si>
  <si>
    <t>Organic Carbon in Water (973.47 AOAC)</t>
  </si>
  <si>
    <t>Organic Compounds by Gas Chromatography (8000A USEPA)</t>
  </si>
  <si>
    <t>Organic Compounds by Gas Chromatography (8000B USEPA)</t>
  </si>
  <si>
    <t>Organic Compounds from Solids by Microscale Solvent Extraction (3570 USEPA)</t>
  </si>
  <si>
    <t>Organic Compounds in Water by GC/MS (D4128 ASTM)</t>
  </si>
  <si>
    <t>Organic Compounds in Water,sediment,soil by purge and trap Gas Chromatography/Mass Spectrometry (GC/MS) and (GC/EC) (OLM4.2 USEPA)</t>
  </si>
  <si>
    <t>Organic contaminants in drinking water by direct aqueous injection-liquid chromatography/tandem mass spectrometry (537 USEPA)</t>
  </si>
  <si>
    <t>Organic contaminants in drinking water by direct aqueous injection-liquid chromatography/tandem mass spectrometry (538 USEPA)</t>
  </si>
  <si>
    <t>Organic contaminants in marine animal tissues by GC-ECD (130.11 USDOC/NOAA)</t>
  </si>
  <si>
    <t>Organic contaminants in marine animal tissues by GC-MS (130.31 USDOC/NOAA)</t>
  </si>
  <si>
    <t>Organic contaminants in marine sediments by GC-ECD (130.1 USDOC/NOAA)</t>
  </si>
  <si>
    <t>Organic contaminants in marine sediments by GC-MS (130.3 USDOC/NOAA)</t>
  </si>
  <si>
    <t>Organic contaminates in marine animal tissues by GC-FPD (130.01 USDOC/NOAA)</t>
  </si>
  <si>
    <t>Organic Halides by Coulometry (1649 USEPA)</t>
  </si>
  <si>
    <t>Organic Halides by Neutron Activation (1648 USEPA)</t>
  </si>
  <si>
    <t>Organic Halides in Water (D4744 ASTM)</t>
  </si>
  <si>
    <t>Organic Halides in Water (1650 USEPA)</t>
  </si>
  <si>
    <t>Organic matter in soil (29-3.5.2 ASA(2ND ED.))</t>
  </si>
  <si>
    <t>Organic Nitrogen/Semi-Micro-Kjeldahl (4500-N(ORG) C APHA)</t>
  </si>
  <si>
    <t>Organic Phase Vapor Pressure in Waste (5110 USEPA)</t>
  </si>
  <si>
    <t>Organic plus Inorganic Mercury in Filtered Natural Water by Cold-Vapor AFS (I-2464-01 USDOI/USGS)</t>
  </si>
  <si>
    <t>Organic plus Inorganic Mercury in Unfiltered Natural Water by Cold-Vapor AFS (I-4464-01 USDOI/USGS)</t>
  </si>
  <si>
    <t>Organically Labeled Tritium (3H-03 USDOE/EML)</t>
  </si>
  <si>
    <t>Organics Analysis, Multi-Media, Hi-Conc (OHC USEPA)</t>
  </si>
  <si>
    <t>Organics by Closed Loop Stripping (6040-B APHA)</t>
  </si>
  <si>
    <t>Organics by Fluorescence Spectroscopy (D4763 ASTM)</t>
  </si>
  <si>
    <t>Organics by GC/FID (1018 NIOSH)</t>
  </si>
  <si>
    <t>Organics by HPLC/UV (2540 NIOSH)</t>
  </si>
  <si>
    <t>Organics in Biological Tissue (SFSAS_29 USEPA)</t>
  </si>
  <si>
    <t>Organics in Fish (SFSAS_6 USEPA)</t>
  </si>
  <si>
    <t>Organics in Sediment (SFSAS_16 USEPA)</t>
  </si>
  <si>
    <t>Organics in Sludge - Base/Neutral and Acid (625-S USEPA)</t>
  </si>
  <si>
    <t>Organics in Sludge - Volatiles (624-S USEPA)</t>
  </si>
  <si>
    <t>Organics in Water by Gas Chromatography (525.1 USEPA)</t>
  </si>
  <si>
    <t>Organics in Water by Gas Chromatography (525.2 USEPA)</t>
  </si>
  <si>
    <t>Organics in Water by Purge and Trap GC (6040-C APHA)</t>
  </si>
  <si>
    <t>Organo Pesticide Residue - Carbon Column (974.22 AOAC)</t>
  </si>
  <si>
    <t>Organo Pesticide Residue - Sweep Codist. (968.24 AOAC)</t>
  </si>
  <si>
    <t>Organo Pesticide Residues - GC (985.22 AOAC)</t>
  </si>
  <si>
    <t>Organo Pesticide Residues - Multiresidue (970.52 AOAC)</t>
  </si>
  <si>
    <t>Organochlorine and organophosphorous compounds, dissolved (O-1104 USDOI/USGS)</t>
  </si>
  <si>
    <t>Organochlorine and -phosphorous in Solid (O5104 USDOI/USGS)</t>
  </si>
  <si>
    <t>Organochlorine and -phosphorous in Solid (O7104 USDOI/USGS)</t>
  </si>
  <si>
    <t>Organochlorine and -phosphorous in Water (O3104 USDOI/USGS)</t>
  </si>
  <si>
    <t>Organochlorine Compounds in Fish Tissue (O9104 USDOI/USGS)</t>
  </si>
  <si>
    <t>Organochlorine Pesticide Contamination (972.05 AOAC)</t>
  </si>
  <si>
    <t>Organochlorine Pesticide in Water by GC (990.06 AOAC)</t>
  </si>
  <si>
    <t>Organochlorine Pesticide Residues in Fats (984.21 AOAC)</t>
  </si>
  <si>
    <t>Organochlorine Pesticide/PCB Residues (983.21 AOAC)</t>
  </si>
  <si>
    <t>Organochlorine Pesticides - Indoor Air (IP-8 USEPA)</t>
  </si>
  <si>
    <t>Organochlorine Pesticides and Gross Polychlorinated Biphenyls in Bottom Sediment by Gas Chromatography (O-5129-95 USDOI/USGS)</t>
  </si>
  <si>
    <t>Organochlorine Pesticides and PCBs (8081 USEPA)</t>
  </si>
  <si>
    <t>Organochlorine Pesticides and PCBs (8081(S) USEPA)</t>
  </si>
  <si>
    <t>Organochlorine Pesticides and PCBs (8081(W) USEPA)</t>
  </si>
  <si>
    <t>Organochlorine Pesticides and PCBs by GC (608 USEPA)</t>
  </si>
  <si>
    <t>Organochlorine Pesticides and PCBs by GC (8081A USEPA)</t>
  </si>
  <si>
    <t>Organochlorine Pesticides and PCBs by GC (8081A(SNB) USEPA)</t>
  </si>
  <si>
    <t>Organochlorine Pesticides and PCBs by GC (8081A(SWB) USEPA)</t>
  </si>
  <si>
    <t>Organochlorine Pesticides and PCBs by GC (8081A(WNB) USEPA)</t>
  </si>
  <si>
    <t>Organochlorine Pesticides and PCBs by GC (8081A(WWB) USEPA)</t>
  </si>
  <si>
    <t>Organochlorine Pesticides and Polychlorinated Biphenyls in Bottom and Suspended Sediment by Gas Chromatography with Elec (O-5504-03 USDOI/USGS)</t>
  </si>
  <si>
    <t>Organochlorine Pesticides by GC-ECD (8081B USEPA)</t>
  </si>
  <si>
    <t>Organochlorine Pesticides in Air (TO-10 USEPA)</t>
  </si>
  <si>
    <t>Organochlorine Pesticides in Wastewater (608.1 USEPA)</t>
  </si>
  <si>
    <t>Organochlorine Pesticides in Wastewater (608.2 USEPA)</t>
  </si>
  <si>
    <t>Organochlorine Pesticides in Water (D3086 ASTM)</t>
  </si>
  <si>
    <t>Organochlorine Pesticides in Water by Capillary Column by GC/ECD (D5812 ASTM)</t>
  </si>
  <si>
    <t>Organochlorine Pesticides in Water by GC (6630-B APHA)</t>
  </si>
  <si>
    <t>Organochlorine Pesticides in Water by GC (6630-C APHA)</t>
  </si>
  <si>
    <t>Organochlorine Pesticides in Water by GC (6630-D APHA)</t>
  </si>
  <si>
    <t>Organochlorine Residues for Fatty Foods (211.1 USFDA)</t>
  </si>
  <si>
    <t>Organohalide Pesticides and PCB in Water (505 USEPA)</t>
  </si>
  <si>
    <t>Organohalide Pesticides and PCBs (617 USEPA)</t>
  </si>
  <si>
    <t>Organohalide Pesticides and PCBs by GC (D5175 ASTM)</t>
  </si>
  <si>
    <t>Organohalide Pesticides in Wastewater (1656(ECD) USEPA)</t>
  </si>
  <si>
    <t>Organohalide Pesticides in Wastewater (1656(HSD) USEPA)</t>
  </si>
  <si>
    <t>Organonitrogen Herbicides in Water by Solid Phase Extraction, GC/MS (O-1121-91 USDOI/USGS)</t>
  </si>
  <si>
    <t>Organonitrogen Pesticides in Wastewater (633 USEPA)</t>
  </si>
  <si>
    <t>Organophos. Pesticide Residues - Sweep Osc. (970.53 AOAC)</t>
  </si>
  <si>
    <t>Organophosphate and Carbamate Pesticides by Cholinesterase Inhibition, Tube (550051 ABRAXIS LLC)</t>
  </si>
  <si>
    <t>Organophosphate pesticides, bottom sediment, high-performance gel-permeation chromatography, gas chromatography (O-5404-02 USDOI/USGS)</t>
  </si>
  <si>
    <t>Organophosphate Pesticides, Filtered Water, Gas Chromatography (O-1402-01 USDOI/USGS)</t>
  </si>
  <si>
    <t>Organophosphate pesticides, Whole water, Gas Chromatography (O-3402-03 USDOI/USGS)</t>
  </si>
  <si>
    <t>Organophosphorous Residue for Fatty Food (231.1 USFDA)</t>
  </si>
  <si>
    <t>Organophosphorus Compounds by Gas Chromatography: Capillary Column Technique (8141 USEPA)</t>
  </si>
  <si>
    <t>Organophosphorus Compounds in Soil by GC (8141(S) USEPA)</t>
  </si>
  <si>
    <t>Organophosphorus Compounds in Soil by GC (8141A(S) USEPA)</t>
  </si>
  <si>
    <t>Organophosphorus Compounds in Water (8141(W) USEPA)</t>
  </si>
  <si>
    <t>Organophosphorus Compounds in Water (8141A(W) USEPA)</t>
  </si>
  <si>
    <t>Organophosphorus Compounds in Water, Soil, and Waste Samples by GC-FPD (8141B (BY GC-FPD) USEPA)</t>
  </si>
  <si>
    <t>Organophosphorus Compounds in Water, Soil, and Waste Samples by GC-NPD (8141B (BY GC-NPD) USEPA)</t>
  </si>
  <si>
    <t>Organophosphorus Pesticides by GC (8140 USEPA)</t>
  </si>
  <si>
    <t>Organophosphorus Pesticides by GC/FPD (5600 NIOSH)</t>
  </si>
  <si>
    <t>Organophosphorus Pesticides I (614 USEPA)</t>
  </si>
  <si>
    <t>Organophosphorus Pesticides II (614.1 USEPA)</t>
  </si>
  <si>
    <t>Organophosphorus Pesticides III by GC (622 USEPA)</t>
  </si>
  <si>
    <t>Organophosphorus Pesticides in Soil (P-006-1 USEPA)</t>
  </si>
  <si>
    <t>Organophosphorus Pesticides in Water (1657 USEPA)</t>
  </si>
  <si>
    <t>Organophosphorus Pesticides in Water (P-005-1 USEPA)</t>
  </si>
  <si>
    <t>Organothiophosphates by TLC (PMD-TLC(OTP) USEPA)</t>
  </si>
  <si>
    <t>Organotin Compounds (as Sn) by HPLC/GFAA (5504 NIOSH)</t>
  </si>
  <si>
    <t>Orthophosphate - Molybdate-based method (10-115-01-1-O LACHAT)</t>
  </si>
  <si>
    <t>Orthophosphate in Water by Colorimetry (365.5 USEPA)</t>
  </si>
  <si>
    <t>Orthophosphate in Wet Deposition (365.6 IL/SWSD)</t>
  </si>
  <si>
    <t>Orthophosphate- Molybdate based method (10-115-01-1-B LACHAT)</t>
  </si>
  <si>
    <t>Orthophosphate plus Hydrolyzable Phosphorous (I1602 USDOI/USGS)</t>
  </si>
  <si>
    <t>Orthophosphate-Phosphorus by Colorimetry (I1601 USDOI/USGS)</t>
  </si>
  <si>
    <t>Orthophosphate-Phosphorus by Colorimetry (I2598 USDOI/USGS)</t>
  </si>
  <si>
    <t>Orthophosphate-Phosphorus by Colorimetry (I2601 USDOI/USGS)</t>
  </si>
  <si>
    <t>Oryazlin by UV Spectroscopy (PMD-ORY USEPA)</t>
  </si>
  <si>
    <t>Osmium by FLAA (252.1 USEPA)</t>
  </si>
  <si>
    <t>Osmium by GFAA (252.2 USEPA)</t>
  </si>
  <si>
    <t>Osmium in Various Matrices by FLAA (7550 USEPA)</t>
  </si>
  <si>
    <t>Osmium in Water by FLAA (3500-OS APHA)</t>
  </si>
  <si>
    <t>o-Terphenyl by Gas Chromatography (5021 NIOSH)</t>
  </si>
  <si>
    <t>Ovex by IR Spectroscopy (PMD-OVO USEPA)</t>
  </si>
  <si>
    <t>Oxamyl by HPLC (PMD-OXB USEPA)</t>
  </si>
  <si>
    <t>Oxidation-Reduction Potential for Water (D1498 ASTM)</t>
  </si>
  <si>
    <t>Oxidation-Reduction Potential of Water (2580 APHA)</t>
  </si>
  <si>
    <t>Oxygen (Dissolved) in Water (973.45 AOAC)</t>
  </si>
  <si>
    <t>Oxygen and Carbon Dioxide in Air (3A USEPA)</t>
  </si>
  <si>
    <t>Oxygen by Electrochemical Sensor (6601 NIOSH)</t>
  </si>
  <si>
    <t>Oxygen Demand in Water (D6238 ASTM)</t>
  </si>
  <si>
    <t>Oxygen demand, biochemical, in water by 5-day titrimetric methods at 20&lt;sup&gt;o&lt;/sup&gt;C (I-1578-78 USDOI/USGS)</t>
  </si>
  <si>
    <t>Oxygen, dissolved, in water by electrometric, polarographic probe (I-1576-78 USDOI/USGS)</t>
  </si>
  <si>
    <t>Oxygen, dissolved, in water by Winkler titrimetric methods (I-1575-78 USDOI/USGS)</t>
  </si>
  <si>
    <t>Oxyhalide DPBs and Bromide by IC (317 USEPA)</t>
  </si>
  <si>
    <t>Oxyhalides in Water (D6581 ASTM)</t>
  </si>
  <si>
    <t>Ozone by Indigo Colorimetric Method (4500-O3 B APHA)</t>
  </si>
  <si>
    <t>Ozone Demand or Requirement of Water- Batch Method (2350-D APHA)</t>
  </si>
  <si>
    <t>Ozone Demand or Requirement of Water- Semi-Batch Method (2350-E APHA)</t>
  </si>
  <si>
    <t>Ozone in Atmosphere - Chemiluminescence (D5149 ASTM)</t>
  </si>
  <si>
    <t>Ozone in the Atmosphere (1AP73-7 ENV/CANADA)</t>
  </si>
  <si>
    <t>Ozone in the Atmosphere (50APP-D USEPA)</t>
  </si>
  <si>
    <t>Ozone in Water (8311 HACH)</t>
  </si>
  <si>
    <t>PAH in soils/sediment by immunoassay (70606 MWI)</t>
  </si>
  <si>
    <t>PAH in soils/sediment by immunoassay (7061301 MWI)</t>
  </si>
  <si>
    <t>PAH in soils/sediment by immunoassay (A00157/A00160 MWI)</t>
  </si>
  <si>
    <t>PAH in soils/sediment by immunoassay (A00201/A00204 MWI)</t>
  </si>
  <si>
    <t>PAH in water by immunoassay (70620 MWI)</t>
  </si>
  <si>
    <t>PAH in water by immunoassay (A00157 MWI)</t>
  </si>
  <si>
    <t>PAH in water by immunoassay (A00201 MWI)</t>
  </si>
  <si>
    <t>PAHs and PCBs in Soils/Wastes: TE/GC/MS (8275A USEPA)</t>
  </si>
  <si>
    <t>PAHs in Water by GC/FID (PAH-002 USEPA)</t>
  </si>
  <si>
    <t>PAHs in Water by HPLC/UV (D4657 ASTM)</t>
  </si>
  <si>
    <t>Palladium by FLAA (253.1 USEPA)</t>
  </si>
  <si>
    <t>Palladium by GFAA (253.2 USEPA)</t>
  </si>
  <si>
    <t>Palladium in Water (3500-PD APHA)</t>
  </si>
  <si>
    <t>para-Nitrophenol in Urine (HERL_012 USEPA)</t>
  </si>
  <si>
    <t>Paraquat by HPLC (PMD-PAP USEPA)</t>
  </si>
  <si>
    <t>Paraquat by HPLC/UV (5003 NIOSH)</t>
  </si>
  <si>
    <t>Paraquat in water by Immunoassay (A00147 MWI)</t>
  </si>
  <si>
    <t>Parathion by HPLC (PMD-PAR(LC) USEPA)</t>
  </si>
  <si>
    <t>Parathion in Carbaryl by GC/FID (PMD-PAR(GC) USEPA)</t>
  </si>
  <si>
    <t>Particle Counting by Electrical Sensing (2560-B APHA)</t>
  </si>
  <si>
    <t>Particle Counting by Light-Blockage (2560-C APHA)</t>
  </si>
  <si>
    <t>Particle Counting by Light-Scattering (2560-D APHA)</t>
  </si>
  <si>
    <t>Particle-Size Analysis (15-5 ASA(2ND ED.))</t>
  </si>
  <si>
    <t>Particle-Size Analysis of Soils (D422 ASTM)</t>
  </si>
  <si>
    <t>Particulate and Dissolved Matter by XRF (D6502 ASTM)</t>
  </si>
  <si>
    <t>Particulate and Gaseous Arsenic (108 USEPA)</t>
  </si>
  <si>
    <t>Particulate Emissions in Air (17 USEPA)</t>
  </si>
  <si>
    <t>Particulate Emissions in Air (5 USEPA)</t>
  </si>
  <si>
    <t>Particulate Emissions in Air (5A USEPA)</t>
  </si>
  <si>
    <t>Particulate Emissions in Air (5D USEPA)</t>
  </si>
  <si>
    <t>Particulate Emissions in Air (5E USEPA)</t>
  </si>
  <si>
    <t>Particulate Emissions in Air (5G USEPA)</t>
  </si>
  <si>
    <t>Particulate Emissions in Air (5H USEPA)</t>
  </si>
  <si>
    <t>Particulate Floatables in Water (2530-B APHA)</t>
  </si>
  <si>
    <t>Particulate Matter as PM10 in Atmosphere (2.1 (PART.PM10) USEPA)</t>
  </si>
  <si>
    <t>Particulate Matter as PM10 in Atmosphere (2.11 USEPA)</t>
  </si>
  <si>
    <t>Particulate Matter in Atmosphere (D1704 ASTM)</t>
  </si>
  <si>
    <t>Passive monitoring for organic contaminants in water using semipermeable membrane devices (SPMDs) (SPMD DATA COLLECTION USDOI/USGS)</t>
  </si>
  <si>
    <t>Passive sampling of organic compounds in water, air, and soil/sediment by SPMDs (SPMDS USDOI/USGS)</t>
  </si>
  <si>
    <t>PBDEs in water by Immunoassay, Magnetic Particle (500090 ABRAXIS LLC)</t>
  </si>
  <si>
    <t>PCB (polychlorinated biphenyl) immunoassay (ET013 ENVIROLOGIX)</t>
  </si>
  <si>
    <t>PCB (polychlorinated biphenyl) in soils/sediment by immunoassay (A00134/A00137 MWI)</t>
  </si>
  <si>
    <t>PCB (polychlorinated biphenyl) in water by immunoassay (A00134 MWI)</t>
  </si>
  <si>
    <t>PCB Screen by Perchlorination and GC (508A USEPA)</t>
  </si>
  <si>
    <t>PCBs (Aroclor 1254) in Serum by GC (990.07 AOAC)</t>
  </si>
  <si>
    <t>PCBs and Pesticide in Soil (PCB-005 USEPA)</t>
  </si>
  <si>
    <t>PCBs as Aroclors by Capillary Column GC (8082(S) USEPA)</t>
  </si>
  <si>
    <t>PCBs as Aroclors by Capillary Column GC (8082(W) USEPA)</t>
  </si>
  <si>
    <t>PCBs by Immunoassay, Higher Chlorinated, Magnetic Particle (530001 ABRAXIS LLC)</t>
  </si>
  <si>
    <t>PCBs by Immunoassay, Lower Chlorinated, Magnetic Particle (530021 ABRAXIS LLC)</t>
  </si>
  <si>
    <t>PCBs in Adipose Tissue (HERL_020 USEPA)</t>
  </si>
  <si>
    <t>PCBs in Human Milk by Macro Method (HERL_017 USEPA)</t>
  </si>
  <si>
    <t>PCBs in Human Milk by Micro Method (HERL_018 USEPA)</t>
  </si>
  <si>
    <t>PCBs in Radioactive Wastes Using GC-ECD (OP100R USDOE/ASD)</t>
  </si>
  <si>
    <t>PCBs in Soil and Oil (PCB-009 USEPA)</t>
  </si>
  <si>
    <t>PCBs in Soil as Decachlorobiphenyl by GC (PCB-006 USEPA)</t>
  </si>
  <si>
    <t>PCBs in Solid Radioactive Wastes (OG100R USDOE/ASD)</t>
  </si>
  <si>
    <t>PCBs in Transformer Fluid and Waste Oil (SFSAS_2 USEPA)</t>
  </si>
  <si>
    <t>PCBs in Water (PCB-003 USEPA)</t>
  </si>
  <si>
    <t>PCBs in Water by Gas Chromatography (D3534(ECD) ASTM)</t>
  </si>
  <si>
    <t>PCBs in Water by Gas Chromatography (D3534(ELCD) ASTM)</t>
  </si>
  <si>
    <t>PCDD and PCDF in Chemical Waste by CGC/MS (DIOX(O) USEPA)</t>
  </si>
  <si>
    <t>PCDD and PCDF in Soil by CGC/MS (DIOX(S) USEPA)</t>
  </si>
  <si>
    <t>PCDD and PCDF in Water by CGC/MS (DIOX(W) USEPA)</t>
  </si>
  <si>
    <t>PCDDs and PCDFs (1RM-19 ENV/CANADA)</t>
  </si>
  <si>
    <t>PCDDs and PCDFs in Air Emissions (23 USEPA)</t>
  </si>
  <si>
    <t>p-Chlorophenol by HPLC/UV (2014 NIOSH)</t>
  </si>
  <si>
    <t>PCP (pentachlorophenol) in soils/sediment by immunoassay (7000301 MWI)</t>
  </si>
  <si>
    <t>PCP (pentachlorophenol) in soils/sediment by immunoassay (A00111/A00128 MWI)</t>
  </si>
  <si>
    <t>PCP (pentachlorophenol) in water by immunoassay (A00111 MWI)</t>
  </si>
  <si>
    <t>p-Dichlorobenzene by GC (PMD-PAD(GC) USEPA)</t>
  </si>
  <si>
    <t>p-Dichlorobenzene by IR Spectroscopy (PMD-PAD(IR) USEPA)</t>
  </si>
  <si>
    <t>PEG-600 by Derivatization and HPLC (1673 USEPA)</t>
  </si>
  <si>
    <t>Pendimethalin by GC/TCD (PMD-PIX USEPA)</t>
  </si>
  <si>
    <t>Penoxsulam by Immunoassay, Magnetic Particle (500501 ABRAXIS LLC)</t>
  </si>
  <si>
    <t>Pentachloroethane by GC/ECD (2517 NIOSH)</t>
  </si>
  <si>
    <t>Pentachlorophenol and Salts in Urine (HERL_006 USEPA)</t>
  </si>
  <si>
    <t>Pentachlorophenol by GC/FID (PMD-PCP(GC) USEPA)</t>
  </si>
  <si>
    <t>Pentachlorophenol by HPLC (PMD-PCP(LC) USEPA)</t>
  </si>
  <si>
    <t>Pentachlorophenol by HPLC/UV (5512 NIOSH)</t>
  </si>
  <si>
    <t>Pentachlorophenol in Blood (HERL_005 USEPA)</t>
  </si>
  <si>
    <t>Pentachlorophenol in Blood by GC/ECD (8001 NIOSH)</t>
  </si>
  <si>
    <t>Pentachlorophenol in Soil (O-001-1 USEPA)</t>
  </si>
  <si>
    <t>Pentachlorophenol in Soil by GC/ECD (O-008-1 USEPA)</t>
  </si>
  <si>
    <t>Pentachlorophenol in Urine by GC/ECD (8303 NIOSH)</t>
  </si>
  <si>
    <t>Pentamidine Isethionate by HPLC (5032 NIOSH)</t>
  </si>
  <si>
    <t>Perchlorate in drinking water by IC-ESI/MS (332 USEPA)</t>
  </si>
  <si>
    <t>Perchlorate in Drinking Water using Ion Chromatography (314 USEPA)</t>
  </si>
  <si>
    <t>Perchlorate in water by LC/EMI/MS (331 USEPA)</t>
  </si>
  <si>
    <t>Perchlorate in water using inline column IC (314.1 USEPA)</t>
  </si>
  <si>
    <t>Perchloroethylene of Wet Waste Materials (CTM-010 USEPA)</t>
  </si>
  <si>
    <t>Periphyton Enumberation- Inverted-Microscope Method (B3545 USDOI/USGS)</t>
  </si>
  <si>
    <t>Periphyton Enumberation- Sedgwick-Rafter Method (B3501 USDOI/USGS)</t>
  </si>
  <si>
    <t>Periphyton- Gravimetric Method for Biomass Determination (B3520 USDOI/USGS)</t>
  </si>
  <si>
    <t>Periphyton Primary Productivity (10300-D APHA)</t>
  </si>
  <si>
    <t>Periphyton Sample Analysis (10300-C APHA)</t>
  </si>
  <si>
    <t>Periphyton, Biomass, Dry Weight, total and Ash Weight (B-3520-85 USDOI/USGS)</t>
  </si>
  <si>
    <t>Permeability of Cohesionless Soil (SFSAS_24 USEPA)</t>
  </si>
  <si>
    <t>Permeability of Soil (SFSAS_25 USEPA)</t>
  </si>
  <si>
    <t>Permeability of Soil Using Constant-Head (SFSAS_28 USEPA)</t>
  </si>
  <si>
    <t>Permeability of Soil with Back Pressure (SFSAS_26 USEPA)</t>
  </si>
  <si>
    <t>Permeability of Soil with Consolidometer (SFSAS_27 USEPA)</t>
  </si>
  <si>
    <t>Persufate Method for Total Nitrogen (4500-N-C APHA)</t>
  </si>
  <si>
    <t>Persulfate Method for Simultaneous Determination of Total Nitrogen and Total Phosphorus (4500-P-J APHA)</t>
  </si>
  <si>
    <t>Persulfate Method for Total Nitrogen (4500-N-C APHA_SM20ED)</t>
  </si>
  <si>
    <t>Pesticide Toxicity Index (PTI) for Freshwater Aquatic Organisms (PTI FOR FRESHWATER USDOI/USGS)</t>
  </si>
  <si>
    <t>Pesticides and flame retardants in water by SPE and capillary column GC/MS (527 USEPA)</t>
  </si>
  <si>
    <t>Pesticides and Herbicides (1618 USEPA)</t>
  </si>
  <si>
    <t>Pesticides and Metabolites in Tissue (HERL_010 USEPA)</t>
  </si>
  <si>
    <t>Pesticides and Metabolites in Water (992.14 AOAC)</t>
  </si>
  <si>
    <t>Pesticides and PCBs (D4861 ASTM)</t>
  </si>
  <si>
    <t>Pesticides and PCBs (680 USEPA)</t>
  </si>
  <si>
    <t>Pesticides and PCBs (8080A USEPA)</t>
  </si>
  <si>
    <t>Pesticides and Selected Degradates in Water by C-18 Solid-Phase Extraction and GC/MS (O-2002-01 USDOI/USGS)</t>
  </si>
  <si>
    <t>Pesticides in Air (HERL_016 USEPA)</t>
  </si>
  <si>
    <t>Pesticides in Blood or Serum (HERL_004 USEPA)</t>
  </si>
  <si>
    <t>Pesticides in Human Tissue and Milk (HERL_026 USEPA)</t>
  </si>
  <si>
    <t>Pesticides in Tissue and Human Milk (HERL_003 USEPA)</t>
  </si>
  <si>
    <t>Pesticides in Water by C-18 Solid-Phase Extraction and GC-MS (O-1126-02 USDOI/USGS)</t>
  </si>
  <si>
    <t>Pesticides in Water by C-18 Solid-Phase Extraction and GC-MS (O-1126-95 USDOI/USGS)</t>
  </si>
  <si>
    <t>Pesticides in Water by Solid Phase Extraction and High Performance Liquid Chromatography (HPLC) (O-1131-95 USDOI/USGS)</t>
  </si>
  <si>
    <t>Pesticides in Water by SPE and HPLC-MS (O-2060-01 USDOI/USGS)</t>
  </si>
  <si>
    <t>Pesticides in water, soil, sediment, biosolids, and tissue by HRGC/HRMS (1699 USEPA)</t>
  </si>
  <si>
    <t>pH (150.1 USEPA)</t>
  </si>
  <si>
    <t>pH (hydronium-ion activity) of environmental water subsamples, on-site electrometric method (NFM 6.4.3.C USDOI/USGS)</t>
  </si>
  <si>
    <t>pH (hydronium-ion activity) of ground water, in-situ electrometric method (NFM 6.4.3.B-GW USDOI/USGS)</t>
  </si>
  <si>
    <t>pH (hydronium-ion activity) of surface water, in-situ electrometric method (NFM 6.4.3.A-SW USDOI/USGS)</t>
  </si>
  <si>
    <t>pH by Continuous Monitoring (150.2 USEPA)</t>
  </si>
  <si>
    <t>pH in Industrial Waste Materials (150.2_M USEPA)</t>
  </si>
  <si>
    <t>pH in Waste - pH Meter (D4980(B) ASTM)</t>
  </si>
  <si>
    <t>pH in Waste - pH Paper (D4980(A) ASTM)</t>
  </si>
  <si>
    <t>pH in Water (4500-H APHA)</t>
  </si>
  <si>
    <t>pH in Water (8156 HACH)</t>
  </si>
  <si>
    <t>pH in Water by Electrometric Measurement (9040 B USEPA)</t>
  </si>
  <si>
    <t>pH in Water by Electrometric Measurement (9040A USEPA)</t>
  </si>
  <si>
    <t>pH in Water by Potentiometry, pH Value in Water by Potentiometry Using a Standard Hydrogen Electrode (4500-H+B APHA)</t>
  </si>
  <si>
    <t>pH Measurements (M-02-PH USDOE/EML)</t>
  </si>
  <si>
    <t>pH of Atmosphere (D5015 ASTM)</t>
  </si>
  <si>
    <t>pH of Water (973.41 AOAC)</t>
  </si>
  <si>
    <t>pH of Water By Precise Lab Measurement (D1293(A) ASTM)</t>
  </si>
  <si>
    <t>pH of Water By Routine Measurement (D1293(B) ASTM)</t>
  </si>
  <si>
    <t>pH of Water of Low Conductivity (D5128 ASTM)</t>
  </si>
  <si>
    <t>pH of Water of Low Conductivity (D5464(A) ASTM)</t>
  </si>
  <si>
    <t>pH of Water of Low Conductivity (D5464(B) ASTM)</t>
  </si>
  <si>
    <t>pH of Water Samples by Ion Selective Electrode (I-1586-85 USDOI/USGS)</t>
  </si>
  <si>
    <t>pH of Water Samples, Automated (I-2587-85 USDOI/USGS)</t>
  </si>
  <si>
    <t>pH of Wet Deposition - pH Meter (150.6 IL/SWSD)</t>
  </si>
  <si>
    <t>pH Reading of Saturated Soil Paste (60-21A USDA)</t>
  </si>
  <si>
    <t>pH using Paper (9041A USEPA)</t>
  </si>
  <si>
    <t>pH, On-Line Measurement (D6569 ASTM)</t>
  </si>
  <si>
    <t>Pharmaceuticals and personal care products in water, soil, sediment, and biosolids by HPLC/MS/MS (1694 USEPA)</t>
  </si>
  <si>
    <t>Pharmaceuticals in Water by SPE and HPLC-MS (O-2080-08 USDOI/USGS)</t>
  </si>
  <si>
    <t>Phenol and p-Cresol in Urine by GC/FID (8305 NIOSH)</t>
  </si>
  <si>
    <t>Phenolic Compounds in Water (D1783(A) ASTM)</t>
  </si>
  <si>
    <t>Phenolic Compounds in Water (D1783(B) ASTM)</t>
  </si>
  <si>
    <t>Phenolphthalein (Total) Acidity of Water (8202 HACH)</t>
  </si>
  <si>
    <t>Phenolphthalein acidity, methyl orange acidity (SM2310B4d APHA_SM20ED)</t>
  </si>
  <si>
    <t>Phenolphthalein and Total Alkalinity by Digital Titrator (8203 HACH)</t>
  </si>
  <si>
    <t>Phenols and Chlorophenols by GC/TCD (PMD-PFH(GC) USEPA)</t>
  </si>
  <si>
    <t>Phenols and Chlorophenols Technical Data (PMD-PFH(TD) USEPA)</t>
  </si>
  <si>
    <t>Phenols by Capillary Column GC (8041 USEPA)</t>
  </si>
  <si>
    <t>Phenols by Gas Chromatography (8040A(ECD) USEPA)</t>
  </si>
  <si>
    <t>Phenols by Gas Chromatography (8040A(FID) USEPA)</t>
  </si>
  <si>
    <t>Phenols by Gas Chromatography (8041A USEPA)</t>
  </si>
  <si>
    <t>Phenols in Sediment (SFSAS_10 USEPA)</t>
  </si>
  <si>
    <t>Phenols in Wastewater by GC/ECD (604(B) USEPA)</t>
  </si>
  <si>
    <t>Phenols in Wastewater by GC/FID (604(A) USEPA)</t>
  </si>
  <si>
    <t>Phenols in Water (8047 HACH)</t>
  </si>
  <si>
    <t>Phenols in Water and Soil by GC (O-005-1 USEPA)</t>
  </si>
  <si>
    <t>Phenols in Water by Gas Chromatography (6420-BA APHA)</t>
  </si>
  <si>
    <t>Phenols in Water by Gas Chromatography (6420-BB APHA)</t>
  </si>
  <si>
    <t>Phenols in Water by Gas Chromatography (6420-C APHA)</t>
  </si>
  <si>
    <t>Phenols in Water by Gas-Liquid Chromatograph (D2580 ASTM)</t>
  </si>
  <si>
    <t>Phenols in Water by GC/MS (528 USEPA)</t>
  </si>
  <si>
    <t>Phenols in Water by Liquid-Liquid Extraction GC (6420B APHA)</t>
  </si>
  <si>
    <t>Phenols in Water by Spectrophotometry- Chloroform Extraction Method (5530-C APHA)</t>
  </si>
  <si>
    <t>Phenols in Water by Spectrophotometry- Direct Photometric Method (5530-D APHA)</t>
  </si>
  <si>
    <t>Phenols in Water Using GCECD/FID (604 USEPA)</t>
  </si>
  <si>
    <t>Phenothiazine by IR Spectroscopy (PMD-PFI USEPA)</t>
  </si>
  <si>
    <t>Phenoxy-Acid Herbicides in Wastewater (1658 USEPA)</t>
  </si>
  <si>
    <t>Phenoxyherbicides in Soil/Sediment (P-007-1 USEPA)</t>
  </si>
  <si>
    <t>Phenoxyherbicides in Water (P-008-1 USEPA)</t>
  </si>
  <si>
    <t>Phenyl Ether by GC/FID (1617 NIOSH)</t>
  </si>
  <si>
    <t>Phenyl Ether-Diphenyl Mixture by GC/FID (2013 NIOSH)</t>
  </si>
  <si>
    <t>Phenyl Glycidyl Ether by GC/FID (1619 NIOSH)</t>
  </si>
  <si>
    <t>Phenylhydrazine by Visible Absorption (3518 NIOSH)</t>
  </si>
  <si>
    <t>Phenylurea Compounds in Water by HPLCUV (532 USEPA)</t>
  </si>
  <si>
    <t>Phillips, Donald L. (DATA STABLE ISOTOPES USEPA)</t>
  </si>
  <si>
    <t>Phorate by IR Spectroscopy (PMD-PGM USEPA)</t>
  </si>
  <si>
    <t>Phosgene Determination in Air (TO-6 USEPA)</t>
  </si>
  <si>
    <t>Phosphine by UV-VIS Spectrometer (6002 NIOSH)</t>
  </si>
  <si>
    <t>Phosphonates in Brines (D6501 ASTM)</t>
  </si>
  <si>
    <t>Phosphorous by Auto-Discrete Colorimetry (I6600 USDOI/USGS)</t>
  </si>
  <si>
    <t>Phosphorous in soil (24-5.4 ASA(2ND ED.))</t>
  </si>
  <si>
    <t>Phosphorus - Ascorbic Acid (PHOS-2 USDOC/NOAA)</t>
  </si>
  <si>
    <t>Phosphorus - AutoAnalyzer (PHOS-3 USDOC/NOAA)</t>
  </si>
  <si>
    <t>Phosphorus - AutoAnalyzer (PHOS-5 USDOC/NOAA)</t>
  </si>
  <si>
    <t>Phosphorus - Colorimetric (PHOS-4 USDOC/NOAA)</t>
  </si>
  <si>
    <t>Phosphorus - Colorimetric, Automated (PHOS-1 USDOC/NOAA)</t>
  </si>
  <si>
    <t>Phosphorus by Auto-Discrete Colorimetry (I2599 USDOI/USGS)</t>
  </si>
  <si>
    <t>Phosphorus by Colorimetry (365.1 USEPA)</t>
  </si>
  <si>
    <t>Phosphorus by Digestion and Gravimetry (PMD-P-HS USEPA)</t>
  </si>
  <si>
    <t>Phosphorus by GC/FPD (7905 NIOSH)</t>
  </si>
  <si>
    <t>Phosphorus by Single Reagent Colorimetry (365.2 USEPA)</t>
  </si>
  <si>
    <t>Phosphorus by Two Reagent Colorimetry (365.3 USEPA)</t>
  </si>
  <si>
    <t>Phosphorus in Solids by Colorimetry (I2600(S) USDOI/USGS)</t>
  </si>
  <si>
    <t>Phosphorus in Water - Automated (973.56 AOAC)</t>
  </si>
  <si>
    <t>Phosphorus in Water - Photometric (973.55 AOAC)</t>
  </si>
  <si>
    <t>Phosphorus in Water by Colorimetric Reduction (D515(A) ASTM)</t>
  </si>
  <si>
    <t>Phosphorus in Water by Colorimetry (I2600(W) USDOI/USGS)</t>
  </si>
  <si>
    <t>Phosphorus in Water by Colorimetry (365_M USEPA)</t>
  </si>
  <si>
    <t>Phosphorus in Water by Colorimetry- Ascorbic Acid Method (4500-P-E APHA)</t>
  </si>
  <si>
    <t>Phosphorus in Water by Colorimetry Automated Ascorbic Acid Method (4500-P-F APHA)</t>
  </si>
  <si>
    <t>Phosphorus in Water by Digestion/Colorimetric Reduction (D515(B) ASTM)</t>
  </si>
  <si>
    <t>Phosphorus in Water by Kjeldahl Digestion and Colorimetric Finish, Filtered (I-2610-91 USDOI/USGS)</t>
  </si>
  <si>
    <t>Phosphorus in Water by Kjeldahl Digestion and Colorimetric Finish, Unfiltered (I-4610-91 USDOI/USGS)</t>
  </si>
  <si>
    <t>Phosphorus in Water by manual single reagent (D515 ASTM)</t>
  </si>
  <si>
    <t>Phosphorus in Water by Stannous Chloride Titration (4500-P-D APHA)</t>
  </si>
  <si>
    <t>Phosphorus in Water by Vanadomolybdophosphoric Acid Colorimetry (4500-P-C APHA)</t>
  </si>
  <si>
    <t>Phosphorus Trichloride by Visible Spec. (6402 NIOSH)</t>
  </si>
  <si>
    <t>Phosphorus, dissolved, low ionic-strength, colorimetric, ASF (I-2607 USDOI/USGS)</t>
  </si>
  <si>
    <t>Phosphorus, Orthophosphate in Water by Colorimetry (I-2601-90 USDOI/USGS)</t>
  </si>
  <si>
    <t>Phosphorus, orthophosphate plus hydrolyzable, dissolved, colorimetric, ASF (I-2606 USDOI/USGS)</t>
  </si>
  <si>
    <t>Phosphorus, orthophosphate plus hydrolyzable, total, colorimetric, ASF (I-4602 USDOI/USGS)</t>
  </si>
  <si>
    <t>Phosphorus, orthophosphate, dissolved in water by colorimetry, phosphomolybdate (I-1601-85 USDOI/USGS)</t>
  </si>
  <si>
    <t>Phosphorus, orthophosphate, total, in water by colorimetric, phosphomolybdate, automated-segmented flow (I-4601-85 USDOI/USGS)</t>
  </si>
  <si>
    <t>Phosphorus, orthoposphate in water by automated discrete colorimetry, phosphomolybdate (I-2598-85 USDOI/USGS)</t>
  </si>
  <si>
    <t>Phosphorus, Reactive (Orthophosphate) Ascorbic Acid Method (10209 HACH)</t>
  </si>
  <si>
    <t>Phosphorus, Reactive (Orthophosphate) Molybdovanadate Method (10214 HACH)</t>
  </si>
  <si>
    <t>Phosphorus, sample preparation method (4500-P B APHA)</t>
  </si>
  <si>
    <t>Phosphorus, Total Ascorbic Acid Method (10210 HACH)</t>
  </si>
  <si>
    <t>Phosphorus, total, colorimetric, ASF (I-4607 USDOI/USGS)</t>
  </si>
  <si>
    <t>Phosphorus, total, in water by colorimetric, phosphomolybdate, automated-segmented flow (I-4600-85 USDOI/USGS)</t>
  </si>
  <si>
    <t>Phosphorus, Total-in-Bottom Material, by Colorimetry (I-6600-88 USDOI/USGS)</t>
  </si>
  <si>
    <t>Phosphorus-32 in Fish Muscle (P-01 USEPA)</t>
  </si>
  <si>
    <t>Photovac Portable GC for Soil/Water/Air (OA-006-1 USEPA)</t>
  </si>
  <si>
    <t>Phthalate and Adipate Esters in Water (506 USEPA)</t>
  </si>
  <si>
    <t>Phthalate Esters by Capillary GC/ECD (8061A USEPA)</t>
  </si>
  <si>
    <t>Phthalate Esters by Gas Chromatography (8060(ECD) USEPA)</t>
  </si>
  <si>
    <t>Phthalate Esters by Gas Chromatography (8060(FID) USEPA)</t>
  </si>
  <si>
    <t>Phthalate Esters by Gas Chromatography (8061 USEPA)</t>
  </si>
  <si>
    <t>Phthalate Esters in Wastewater by GC (606 USEPA)</t>
  </si>
  <si>
    <t>Phthalates by GC/FID (5020 NIOSH)</t>
  </si>
  <si>
    <t>Phytoplankton Counting Techniques (10200-F APHA)</t>
  </si>
  <si>
    <t>Phytoplankton Enumberation- Counting Cell Method (B1505 USDOI/USGS)</t>
  </si>
  <si>
    <t>Phytoplankton Enumberation- Inverted-Microscope Method (B1520 USDOI/USGS)</t>
  </si>
  <si>
    <t>Picloram in water by Immunoassay (78900 MWI)</t>
  </si>
  <si>
    <t>Pindone by HPLC (PMD-PIE(LC) USEPA)</t>
  </si>
  <si>
    <t>Pindone by UV Spectroscopy (PMD-PIE(UV) USEPA)</t>
  </si>
  <si>
    <t>Piperonyl Butoxide Qualitative Test (PMD-PIO USEPA)</t>
  </si>
  <si>
    <t>Piperonyl Butoxide Residues (960.43 AOAC)</t>
  </si>
  <si>
    <t>Pirimicarb by UV Spectroscopy (PMD-PJB USEPA)</t>
  </si>
  <si>
    <t>Pirimiphos-Ethyl by GC/FID (PMD-PJE(GC) USEPA)</t>
  </si>
  <si>
    <t>Pirimiphos-Methyl by GC/FID (PMD-PJM USEPA)</t>
  </si>
  <si>
    <t>Platinum by FLAA (255.1 USEPA)</t>
  </si>
  <si>
    <t>Platinum by GFAA (255.2 USEPA)</t>
  </si>
  <si>
    <t>Platinum in Water by FLAA (3500-PT APHA)</t>
  </si>
  <si>
    <t>Plutonium and Uranium in Milk (00-09 USEPA)</t>
  </si>
  <si>
    <t>Plutonium in Air Filters (PU_01 USDOE/EML)</t>
  </si>
  <si>
    <t>Plutonium in Large Urine Samples (PU_07 USDOE/EML)</t>
  </si>
  <si>
    <t>Plutonium in Soil Residue (PU_03 USDOE/EML)</t>
  </si>
  <si>
    <t>Plutonium in Soil Samples (PU_02 USDOE/EML)</t>
  </si>
  <si>
    <t>Plutonium in Tissue (PU_04 USDOE/EML)</t>
  </si>
  <si>
    <t>Plutonium in Tissue (PU_05 USDOE/EML)</t>
  </si>
  <si>
    <t>Plutonium in Urine (PU_06 USDOE/EML)</t>
  </si>
  <si>
    <t>Plutonium in Vegetation Samples (PU_08 USDOE/EML)</t>
  </si>
  <si>
    <t>Plutonium in Vegetation Samples (PU_09 USDOE/EML)</t>
  </si>
  <si>
    <t>Plutonium in Water (D3865 ASTM)</t>
  </si>
  <si>
    <t>Plutonium in Water (PU_10 USDOE/EML)</t>
  </si>
  <si>
    <t>Plutonium in Water and Ashed Samples (PU-01 USEPA)</t>
  </si>
  <si>
    <t>Plutonium, Thorium &amp; Uranium in Air Filters (00-04 USEPA)</t>
  </si>
  <si>
    <t>Plutonium, Uranium and Thorium in Air (005(A) USEPA)</t>
  </si>
  <si>
    <t>Plutonium, Uranium and Thorium in Soil (005(S) USEPA)</t>
  </si>
  <si>
    <t>Plutonium, Uranium and Thorium in Tissue (005(BT) USEPA)</t>
  </si>
  <si>
    <t>Plutonium, Uranium and Thorium in Water (005(W) USEPA)</t>
  </si>
  <si>
    <t>Plutonium-236 Tracer Solution (PU-02 USEPA)</t>
  </si>
  <si>
    <t>PMP by UV Spectroscopy (PMD-VAE USEPA)</t>
  </si>
  <si>
    <t>Pneumatic Nebulization ICP Analysis (200.62(B) USEPA)</t>
  </si>
  <si>
    <t>p-Nitroaniline by HPLC (5033 NIOSH)</t>
  </si>
  <si>
    <t>Polar Organic Chemical Integrative Sampler (POCIS) (POCIS USDOI/USGS)</t>
  </si>
  <si>
    <t>Poliovirus 1 in Oysters (985.43 AOAC)</t>
  </si>
  <si>
    <t>Polonium in Soil and Air Filters (PO_02(S) USDOE/EML)</t>
  </si>
  <si>
    <t>Polonium in Water and Urine (PO-01-RC USDOE/EML)</t>
  </si>
  <si>
    <t>Polonium in Water and Urine (PO_01 USDOE/EML)</t>
  </si>
  <si>
    <t>Polonium in Water and Vegetation (PO_02(W) USDOE/EML)</t>
  </si>
  <si>
    <t>Polonium in Water, Vegetation, Soil, and Air Filters (PO-02-RC USDOE/EML)</t>
  </si>
  <si>
    <t>Polonium-210 Emissions (111 USEPA)</t>
  </si>
  <si>
    <t>Polonium-210 in Soil and Air Filters (6 (PO-210) USEPA)</t>
  </si>
  <si>
    <t>Polybrominated Salicylanilides by UV (PMD-PBS USEPA)</t>
  </si>
  <si>
    <t>Polychlorinated Biphenyls (PCBs) by Gas Chromatography (8082 USEPA)</t>
  </si>
  <si>
    <t>Polychlorinated Biphenyls (PCBs) by Gas Chromatography (8082A USEPA)</t>
  </si>
  <si>
    <t>Polychlorinated Biphenyls in Water by GC (6431-C APHA)</t>
  </si>
  <si>
    <t>Polychlorinated Dioxins and Furans (8280(W) USEPA)</t>
  </si>
  <si>
    <t>Polychlorinated PCDDs and PCDFs by HRGC/HRMS (8290 USEPA)</t>
  </si>
  <si>
    <t>Polychlorobenzenes by GC/ECD (5517 NIOSH)</t>
  </si>
  <si>
    <t>Polychlorobiphenyls by GC/ECD (5503 NIOSH)</t>
  </si>
  <si>
    <t>Polychlorobiphenyls in Serum by GC/ECD (8004 NIOSH)</t>
  </si>
  <si>
    <t>Polychorinated Biphenyls in Water by GC (6431-B APHA)</t>
  </si>
  <si>
    <t>Polychorinated Dioxins and Furans (8280(S) USEPA)</t>
  </si>
  <si>
    <t>Polychorinated Dioxins and Furans (8280A(O) USEPA)</t>
  </si>
  <si>
    <t>Polychorinated Dioxins and Furans (8280A(S) USEPA)</t>
  </si>
  <si>
    <t>Polychorinated Dioxins and Furans (8280A(W) USEPA)</t>
  </si>
  <si>
    <t>Polycyclic Aromatic Hydrocarbon Mixtures (D5412 ASTM)</t>
  </si>
  <si>
    <t>Polycyclic Aromatic Hydrocarbons by HPLC (550 USEPA)</t>
  </si>
  <si>
    <t>Polycyclic Aromatic Hydrocarbons by HPLC (550.1 USEPA)</t>
  </si>
  <si>
    <t>Polycyclic Aromatic Hydrocarbons in Soil (PAH-005 USEPA)</t>
  </si>
  <si>
    <t>Polycyclic Aromatic Hydrocarbons in Water (PAH-006 USEPA)</t>
  </si>
  <si>
    <t>Polycyclic aromatic hydrocarbons, sediment, capillary-column gas chromatography/mass spectrometry (O-5505-03 USDOI/USGS)</t>
  </si>
  <si>
    <t>Polynuclear Aromatic Hydrocarbons (6440-B APHA)</t>
  </si>
  <si>
    <t>Polynuclear Aromatic Hydrocarbons (O3113 USDOI/USGS)</t>
  </si>
  <si>
    <t>Polynuclear Aromatic Hydrocarbons (8310 USEPA)</t>
  </si>
  <si>
    <t>Polynuclear Aromatic Hydrocarbons by GC (6440-C APHA)</t>
  </si>
  <si>
    <t>Polynuclear Aromatic Hydrocarbons by GC (5515 NIOSH)</t>
  </si>
  <si>
    <t>Polynuclear Aromatic Hydrocarbons by GC (610 USEPA)</t>
  </si>
  <si>
    <t>Polynuclear Aromatic Hydrocarbons by GC (8100 USEPA)</t>
  </si>
  <si>
    <t>Polynuclear Aromatic Hydrocarbons in Oil (1654 USEPA)</t>
  </si>
  <si>
    <t>Polynuclear Aromatic Hydrocarbons, HPLC (5506 NIOSH)</t>
  </si>
  <si>
    <t>Postassium in Bottom Materials by Atomic Absorption Spectrometry, Total Recoverable, Bottom Material (I-5830-85 USDOI/USGS)</t>
  </si>
  <si>
    <t>Potassium by FLAA (258.1 USEPA)</t>
  </si>
  <si>
    <t>Potassium by FLAA (258.1_M USEPA)</t>
  </si>
  <si>
    <t>Potassium by FLAA (7610 USEPA)</t>
  </si>
  <si>
    <t>Potassium in Bottom Material by FLAA (I1630(S) USDOI/USGS)</t>
  </si>
  <si>
    <t>Potassium in Water (973.53 AOAC)</t>
  </si>
  <si>
    <t>Potassium in Water by Atomic Absorption Spectrometry, Total Recoverable (I-3630-85 USDOI/USGS)</t>
  </si>
  <si>
    <t>Potassium in Water by FLAA (3500-K-B APHA)</t>
  </si>
  <si>
    <t>Potassium in Water by FLAA (D4192 ASTM)</t>
  </si>
  <si>
    <t>Potassium in Water by FLAA (I1630(W) USDOI/USGS)</t>
  </si>
  <si>
    <t>Potassium in Water by FLAA (I3631 USDOI/USGS)</t>
  </si>
  <si>
    <t>Potassium in Water by Flame Photometry (3500-K-D APHA)</t>
  </si>
  <si>
    <t>Potassium in Water by ICP (3500-K-C APHA)</t>
  </si>
  <si>
    <t>Potassium in Water Using an ISE (3500-K-E APHA)</t>
  </si>
  <si>
    <t>Potassium Permanganate in Water by Spectrophotometry (4500-KMNO4 APHA)</t>
  </si>
  <si>
    <t>Potassium, dissolved, in Water by Atomic Absorption Spectrometry (I-1630-85 USDOI/USGS)</t>
  </si>
  <si>
    <t>Preliminary Digestion for Metals (3030D APHA)</t>
  </si>
  <si>
    <t>Preliminary Distillation of Fluoride (4500-F-B APHA)</t>
  </si>
  <si>
    <t>Preliminary Filtration of Metals Samples (3030B APHA)</t>
  </si>
  <si>
    <t>Prescribed Procedures for Measurement of Radioactivity in Drinking Water (EPA600-4-80-032) (909.0M USEPA)</t>
  </si>
  <si>
    <t>Process for Creating Multi-Metric Indices for Large-Scale Aquatic Surveys (MULTI-METRIC INDICES USEPA)</t>
  </si>
  <si>
    <t>Prochloraz by GC/FID (PMD-PNM(GC) USEPA)</t>
  </si>
  <si>
    <t>Prochloraz by HPLC (PMD-PNM(LC) USEPA)</t>
  </si>
  <si>
    <t>Procymidone in water by Immunoassay (A00088 MWI)</t>
  </si>
  <si>
    <t>Productivity &amp; Community Metabolism by Diel O2-Curve Streams (B8120 USDOI/USGS)</t>
  </si>
  <si>
    <t>Productivity &amp; Community Metabolism by Diel Oxygen-Curve Method in Stratified Water (B8100 USDOI/USGS)</t>
  </si>
  <si>
    <t>Productivity- Carbon-14 Light/Dark-Bottle Method for Phytoplankton (B8020 USDOI/USGS)</t>
  </si>
  <si>
    <t>Productivity- Oxygen Light/Dark-Bottle Method for Phytoplankton (B8001 USDOI/USGS)</t>
  </si>
  <si>
    <t>Productivity- Oxygen Light/Dark-Enclosure Method for Periphyton (B8040 USDOI/USGS)</t>
  </si>
  <si>
    <t>Promethium-147 in Aqueous and Urine Samples (PM-01 USEPA)</t>
  </si>
  <si>
    <t>Promethium-147 in Feces Ash (PM-02 USEPA)</t>
  </si>
  <si>
    <t>Prometon and Simazine by GC/FID (PMD-POD USEPA)</t>
  </si>
  <si>
    <t>Propargite by GC/TCD (PMD-POT(GC) USEPA)</t>
  </si>
  <si>
    <t>Propargite by IR Spectroscopy (PMD-POT(IR) USEPA)</t>
  </si>
  <si>
    <t>Propionic Acid by GC/FID (PMD-PPD USEPA)</t>
  </si>
  <si>
    <t>Propylene Dichloride by GC/ECD (1013 NIOSH)</t>
  </si>
  <si>
    <t>Propylene Glycol by GC/TCD (PMD-POJ USEPA)</t>
  </si>
  <si>
    <t>Propylene Oxide by GC/FID (1612 NIOSH)</t>
  </si>
  <si>
    <t>Protozoa: Entamoeba histolytica in Water (9711-C APHA)</t>
  </si>
  <si>
    <t>Pseudomonas aeruginosa (D5246 ASTM)</t>
  </si>
  <si>
    <t>Pseudomonas aeruginosa- Plate Count (B0105 USDOI/USGS)</t>
  </si>
  <si>
    <t>Purgeable Aromatics in Wastewater by GC (602 USEPA)</t>
  </si>
  <si>
    <t>Purgeable Halocarbons in Wastewater (601 USEPA)</t>
  </si>
  <si>
    <t>Purgeable Organic Compounds in Water (D5790 ASTM)</t>
  </si>
  <si>
    <t>Purgeable Organic Compounds in Water (O3115 USDOI/USGS)</t>
  </si>
  <si>
    <t>Purgeable Organic Compounds in Water by GCMS (524.3 USEPA)</t>
  </si>
  <si>
    <t>Purgeable Organic Halides in Water (9021 USEPA)</t>
  </si>
  <si>
    <t>Purgeable Organics in Fish (SFSAS_5 USEPA)</t>
  </si>
  <si>
    <t>Purgeable Organics in Sediment (SFSAS_7 USEPA)</t>
  </si>
  <si>
    <t>Purgeable Organics in Wastewater (624 USEPA)</t>
  </si>
  <si>
    <t>Purgeable Organics in Water (D3871 ASTM)</t>
  </si>
  <si>
    <t>Purgeable Organics in Water by CGC/MS (524.2 USEPA)</t>
  </si>
  <si>
    <t>Purgeable Organics in Water by GC/MS (524.1 USEPA)</t>
  </si>
  <si>
    <t>Purge-and-Trap for Aqueous Samples (5030C USEPA)</t>
  </si>
  <si>
    <t>Pyrazon by IR Spectroscopy (PMD-PYA(IR) USEPA)</t>
  </si>
  <si>
    <t>Pyrazon by UV Spectroscopy (PMD-PYA(UV) USEPA)</t>
  </si>
  <si>
    <t>Pyrethrins and Pyrethroids in Water (1660 USEPA)</t>
  </si>
  <si>
    <t>Pyrethrins by GC/FID (PMD-PYR(GC1) USEPA)</t>
  </si>
  <si>
    <t>Pyrethrins by HPLC (PMD-PYR(LC1) USEPA)</t>
  </si>
  <si>
    <t>Pyrethrins I and II by Titration (PMD-PYR(TITR) USEPA)</t>
  </si>
  <si>
    <t>Pyrethrins, MGK-264 and PBTO by HPLC (PMD-PYR(GC2) USEPA)</t>
  </si>
  <si>
    <t>Pyrethrins, MGK-264 and PBTO by HPLC (PMD-PYR(LC2) USEPA)</t>
  </si>
  <si>
    <t>Pyrethrins, Technical Data (PMD-PYR(TD) USEPA)</t>
  </si>
  <si>
    <t>Pyrethroid by Immunoassay, Magnetic Particle (500201 ABRAXIS LLC)</t>
  </si>
  <si>
    <t>Pyrethrum by HPLC/UV (5008 NIOSH)</t>
  </si>
  <si>
    <t>Pyridine by GC/FID (1613 NIOSH)</t>
  </si>
  <si>
    <t>QC for Alpha/Beta Sample Analysis (R-001-1 USEPA)</t>
  </si>
  <si>
    <t>Quaternary Ammonium Cl and Br by Titration (PMD-QAC(TIT3) USEPA)</t>
  </si>
  <si>
    <t>Quaternary Ammonium Compound Technical Data (PMD-QAC(TD) USEPA)</t>
  </si>
  <si>
    <t>Quaternary Ammonium Compounds (960.14(A) AOAC)</t>
  </si>
  <si>
    <t>Quaternary Ammonium Compounds (960.14(B) AOAC)</t>
  </si>
  <si>
    <t>Quaternary Ammonium Compounds Ferricyanide (PMD-QAC(TIT1) USEPA)</t>
  </si>
  <si>
    <t>Quaternary Ammonium Compounds Qualitative (PMD-QAC(COLR) USEPA)</t>
  </si>
  <si>
    <t>Quaternary Ammonium Compounds, Epton Titr. (PMD-QAC(TIT2) USEPA)</t>
  </si>
  <si>
    <t>Radioactive Cesium (7500-CS(B) APHA)</t>
  </si>
  <si>
    <t>Radioactive Cesium in Drinking Water (901 USEPA)</t>
  </si>
  <si>
    <t>Radioactive Iodine - Distillation (D2334(B) ASTM)</t>
  </si>
  <si>
    <t>Radioactive Iodine - Extraction (D2334(C) ASTM)</t>
  </si>
  <si>
    <t>Radioactive Iodine - Ion-Exchange (D2334(A) ASTM)</t>
  </si>
  <si>
    <t>Radioactive Iodine by Distillation (7500-I-D APHA)</t>
  </si>
  <si>
    <t>Radioactive Iodine by Ion-Exchange (7500-I-C APHA)</t>
  </si>
  <si>
    <t>Radioactive Iodine by Precipitation (7500-I-B APHA)</t>
  </si>
  <si>
    <t>Radioactive Iodine in Water (902 USEPA)</t>
  </si>
  <si>
    <t>Radioactive Iron in Water (D4922 ASTM)</t>
  </si>
  <si>
    <t>Radioactive Strontium in Water (905 USEPA)</t>
  </si>
  <si>
    <t>Radionuclide Emissions (114 USEPA)</t>
  </si>
  <si>
    <t>Radionuclides by Borehole Logging (RS100 USDOE/ASD)</t>
  </si>
  <si>
    <t>Radionuclides of Radium in Water (D2460 ASTM)</t>
  </si>
  <si>
    <t>Radioruthenium (R1150 USDOI/USGS)</t>
  </si>
  <si>
    <t>Radiostrontium in Aqueous Media (SR-04 USEPA)</t>
  </si>
  <si>
    <t>Radiostrontium in Food Ash and Solids (SR-01 USEPA)</t>
  </si>
  <si>
    <t>Radiostrontium in Milk (SR-02 USEPA)</t>
  </si>
  <si>
    <t>Radium (R1140 USDOI/USGS)</t>
  </si>
  <si>
    <t>Radium in Drinking Water (900.1 USEPA)</t>
  </si>
  <si>
    <t>Radium in Drinking Water (903 USEPA)</t>
  </si>
  <si>
    <t>Radium in Water by Emanation (7500-RA(C) APHA)</t>
  </si>
  <si>
    <t>Radium in Water by Precipitation (7500-RA(B) APHA)</t>
  </si>
  <si>
    <t>Radium in Water by Sequential Precipitation (7500-RA(D) APHA)</t>
  </si>
  <si>
    <t>Radium-224 (RA-06 USDOE/EML)</t>
  </si>
  <si>
    <t>Radium-226 (RA-04 USDOE/EML)</t>
  </si>
  <si>
    <t>Radium-226 (RA-05 USDOE/EML)</t>
  </si>
  <si>
    <t>Radium-226 (RA-07 USDOE/EML)</t>
  </si>
  <si>
    <t>Radium-226 (R1141 USDOI/USGS)</t>
  </si>
  <si>
    <t>Radium-226 - Chromate Method (RA-02 USDOE/EML)</t>
  </si>
  <si>
    <t>Radium-226 - Emanation Procedure (RA-02-RC USDOE/EML)</t>
  </si>
  <si>
    <t>Radium-226 - Emanation Procedure (RA-03 USDOE/EML)</t>
  </si>
  <si>
    <t>Radium-226 and Radium-228 in Air (004(A) USEPA)</t>
  </si>
  <si>
    <t>Radium-226 and Radium-228 in Soil (004(S) USEPA)</t>
  </si>
  <si>
    <t>Radium-226 and Radium-228 in Water (004(W) USEPA)</t>
  </si>
  <si>
    <t>Radium-226 De-emanation Procedure (RA-04 USEPA)</t>
  </si>
  <si>
    <t>Radium-226 in Aqueous Samples (RP450 USDOE/ASD)</t>
  </si>
  <si>
    <t>Radium-226 in Bone Ash (RA-01 USDOE/EML)</t>
  </si>
  <si>
    <t>Radium-226 in Drinking Water (903.1 USEPA)</t>
  </si>
  <si>
    <t>Radium-226 in Solids (RA-01 USEPA)</t>
  </si>
  <si>
    <t>Radium-226 in Tap Water, Urine, and Feces (RA-04-RC USDOE/EML)</t>
  </si>
  <si>
    <t>Radium-226 in Urine (RA-02 USEPA)</t>
  </si>
  <si>
    <t>Radium-226 in Urine and Water (RA-06-RC USDOE/EML)</t>
  </si>
  <si>
    <t>Radium-226 in Water by Radon Scintillation (D3454 ASTM)</t>
  </si>
  <si>
    <t>Radium-226 in Water Samples (RA-03 USEPA)</t>
  </si>
  <si>
    <t>Radium-228 (R1142 USDOI/USGS)</t>
  </si>
  <si>
    <t>Radium-228 (9320 USEPA)</t>
  </si>
  <si>
    <t>Radium-228 in Drinking Water (904 USEPA)</t>
  </si>
  <si>
    <t>Radium-228 in Water Samples (RA-05 USEPA)</t>
  </si>
  <si>
    <t>Radon Analysis by liquid scintillation method (7500-RN(B) APHA)</t>
  </si>
  <si>
    <t>Radon in Drinking Water (D5072 ASTM)</t>
  </si>
  <si>
    <t>Radon-222 in Air (002(A) USEPA)</t>
  </si>
  <si>
    <t>Radon-222 in Air and Breath Samples (RN-01 USDOE/EML)</t>
  </si>
  <si>
    <t>Radon-222 in Water (002(W) USEPA)</t>
  </si>
  <si>
    <t>Rapid anions method; multirange method (10-511-00-1-A LACHAT)</t>
  </si>
  <si>
    <t>Reactive Nitrate in Seawater (NITRO-19 USDOC/NOAA)</t>
  </si>
  <si>
    <t>Reactive Nitrite in Seawater (NITRO-20 USDOC/NOAA)</t>
  </si>
  <si>
    <t>Reactive Phosphorus in Water (8048 HACH)</t>
  </si>
  <si>
    <t>Recovery of Enteroviruses from Waters (D5244 ASTM)</t>
  </si>
  <si>
    <t>Recovery of Viruses by Adsorption (D4994(A) ASTM)</t>
  </si>
  <si>
    <t>Recovery of Viruses by Sonication (D4994(B) ASTM)</t>
  </si>
  <si>
    <t>Reduction-oxidation potential, electrometric field measurement by platinum electrode (NFM 6.5 USDOI/USGS)</t>
  </si>
  <si>
    <t>Reflectometry-Based Instrument (MS100 USDOE/ASD)</t>
  </si>
  <si>
    <t>Release of Mercury from Mercury Cell (1RM-5 ENV/CANADA)</t>
  </si>
  <si>
    <t>Residual Chlorine by Colorimetry- DPD Colorimetric Method (4500-CL(G) APHA)</t>
  </si>
  <si>
    <t>Residual Chlorine by FACTS- Syringaldazine Method (4500-CL(H) APHA)</t>
  </si>
  <si>
    <t>Residual Chlorine by Iodometirc Electrode Technique (4500-CL(I) APHA)</t>
  </si>
  <si>
    <t>Residual Chlorine in Drinking Water Using an On-Line Chlorine Analyzer (334 USEPA)</t>
  </si>
  <si>
    <t>Residual Chlorine in Water (D1253 ASTM)</t>
  </si>
  <si>
    <t>Residual Chlorine in Water by Titration- Amperometric Method (4500-CL(D) APHA)</t>
  </si>
  <si>
    <t>Residual Chlorine in Water by Titration- DPD Ferrous Method (4500-CL(F) APHA)</t>
  </si>
  <si>
    <t>Residual Chlorine in Water by Titration- Iodometric Method I (4500-CL(B) APHA)</t>
  </si>
  <si>
    <t>Residual Chlorine in Water by Titration- Iodometric Method II (4500-CL(C) APHA)</t>
  </si>
  <si>
    <t>Residual Chlorine in Water by Titration- Low-Level Amperometric Method (4500-CL(E) APHA)</t>
  </si>
  <si>
    <t>Residual Ozone by Indigo Colorimetric Method (4500-O3 APHA)</t>
  </si>
  <si>
    <t>Residue by Evaporation and Gravimetric (I1749 USDOI/USGS)</t>
  </si>
  <si>
    <t>Residue by Evaporation and Gravimetric (I1750 USDOI/USGS)</t>
  </si>
  <si>
    <t>Residue by Evaporation and Gravimetric (I3750 USDOI/USGS)</t>
  </si>
  <si>
    <t>Residue by Evaporation and Gravimetric (I3765 USDOI/USGS)</t>
  </si>
  <si>
    <t>Residue in Water (D5544 ASTM)</t>
  </si>
  <si>
    <t>Residue, Total Solids (8271 HACH)</t>
  </si>
  <si>
    <t>Residue, Volatile, Filterable (dissolved) (8277 HACH)</t>
  </si>
  <si>
    <t>Resmethrin by GC/FID (PMD-RES(GC2) USEPA)</t>
  </si>
  <si>
    <t>Resmethrin by IR Spectroscopy (PMD-RES(IR) USEPA)</t>
  </si>
  <si>
    <t>Resmethrin in Aerosols by GC (PMD-RES(GC1) USEPA)</t>
  </si>
  <si>
    <t>Resmethrin in Aerosols by HPLC (PMD-RES(LC) USEPA)</t>
  </si>
  <si>
    <t>Respirable Particulates by Gravimetric (600 NIOSH)</t>
  </si>
  <si>
    <t>Respirable Particulates in Indoor Air (IP-10A USEPA)</t>
  </si>
  <si>
    <t>Respirable Particulates in Indoor Air (IP-10B USEPA)</t>
  </si>
  <si>
    <t>Revised Methods for Characterizing Stream Habitat in the National Water-Quality Assessment Program (STREAM HABITAT USDOI/USGS)</t>
  </si>
  <si>
    <t>Rhenium by FLAA (264.1 USEPA)</t>
  </si>
  <si>
    <t>Rhenium by GFAA (264.2 USEPA)</t>
  </si>
  <si>
    <t>Rhenium in Water by FLAA (3500-RE APHA)</t>
  </si>
  <si>
    <t>Rhodamine B by HPCL-UV-FL (PV2072 NIOSH)</t>
  </si>
  <si>
    <t>Rhodium by FLAA (265.1 USEPA)</t>
  </si>
  <si>
    <t>Rhodium by GFAA (265.2 USEPA)</t>
  </si>
  <si>
    <t>Rhodium in Water by FLAA (3500-RH APHA)</t>
  </si>
  <si>
    <t>Ribavirin by HPLC/UV (5027 NIOSH)</t>
  </si>
  <si>
    <t>Ronnel by GC/FID (PMD-FCL(GC) USEPA)</t>
  </si>
  <si>
    <t>Ronnel by IR Spectroscopy (PMD-FCL(IR) USEPA)</t>
  </si>
  <si>
    <t>Rotenone by HPLC (PMD-ROT USEPA)</t>
  </si>
  <si>
    <t>Rotenone by HPLC/UV (5007 NIOSH)</t>
  </si>
  <si>
    <t>Rotenone in Wastewater by HPLC (635 USEPA)</t>
  </si>
  <si>
    <t>Ruthenium by FLAA (267.1 USEPA)</t>
  </si>
  <si>
    <t>Ruthenium by GFAA (267.2 USEPA)</t>
  </si>
  <si>
    <t>Ruthenium in Water by FLAA (3500-RU APHA)</t>
  </si>
  <si>
    <t>Salicylanilide by UV Spectroscopy (PMD-SAE USEPA)</t>
  </si>
  <si>
    <t>Salinity in Water- Algorithm of Practical Salinity (2520-D APHA)</t>
  </si>
  <si>
    <t>Salinity in Water- Density Method (2520-C APHA)</t>
  </si>
  <si>
    <t>Salinity in Water- Electrical Conductivity Method (2520-B APHA)</t>
  </si>
  <si>
    <t>Salmonella and Shigella- Plate Count (B0100 USDOI/USGS)</t>
  </si>
  <si>
    <t>Salmonella in Foods (967.25 AOAC)</t>
  </si>
  <si>
    <t>Salmonella in Foods (967.26 AOAC)</t>
  </si>
  <si>
    <t>Salmonella in Foods (967.27 AOAC)</t>
  </si>
  <si>
    <t>Salmonella in Foods (967.28 AOAC)</t>
  </si>
  <si>
    <t>Salmonella in Foods (975.54 AOAC)</t>
  </si>
  <si>
    <t>Salmonella in Foods (985.42 AOAC)</t>
  </si>
  <si>
    <t>Salmonella in Foods (987.1 AOAC)</t>
  </si>
  <si>
    <t>Salmonella in Foods (989.14 AOAC)</t>
  </si>
  <si>
    <t>Salmonella in Foods (989.15 AOAC)</t>
  </si>
  <si>
    <t>Salmonella in Foods (990.13 AOAC)</t>
  </si>
  <si>
    <t>Salmonella in Foods (991.12 AOAC)</t>
  </si>
  <si>
    <t>Salmonella in Foods (991.38 AOAC)</t>
  </si>
  <si>
    <t>Salmonella in Foods (993.08 AOAC)</t>
  </si>
  <si>
    <t>Salmonella in Foods by Photometer (986.35 AOAC)</t>
  </si>
  <si>
    <t>Salmonella in Low Moisture Foods (987.11 AOAC)</t>
  </si>
  <si>
    <t>Salmonella in Sewage Sludge (Biosolids) by MSRV Medium (1682 USEPA)</t>
  </si>
  <si>
    <t>Salmonella sp. in Foods (978.24 AOAC)</t>
  </si>
  <si>
    <t>Salmonella sp./E. coli in Foods (989.12 AOAC)</t>
  </si>
  <si>
    <t>Salmonella Typhi in Isolates by Real-time Polymerase Chain Reaction. (CDC - S. TYPHI CDC)</t>
  </si>
  <si>
    <t>Salmonella, E. coli, Enterobac. in Foods (991.13 AOAC)</t>
  </si>
  <si>
    <t>Sample and Velocity Traverses (1A USEPA)</t>
  </si>
  <si>
    <t>Sample preparation procedure for spectrochemical determination of total recoverable elements (200.2 USEPA)</t>
  </si>
  <si>
    <t>Sample Reconstitution (CHEM-TP-SP.2 USDOE/RESL)</t>
  </si>
  <si>
    <t>Sampling for Formaldehyde Emissions (0011-0 USEPA)</t>
  </si>
  <si>
    <t>Sampling for PCDD and PCDF Emissions (0023A USEPA)</t>
  </si>
  <si>
    <t>Saxitoxin in water by Immunoassay, Microtiter Plate (52255B ABRAXIS LLC)</t>
  </si>
  <si>
    <t>Screening for PCBs in Soil (9078 USEPA)</t>
  </si>
  <si>
    <t>Screening for PCBs in Transformer Oil (9079 USEPA)</t>
  </si>
  <si>
    <t>Screening for PCBs in Water (PCB-004 USEPA)</t>
  </si>
  <si>
    <t>Screening of Hexadecane Extracts (MC_VOA USEPA)</t>
  </si>
  <si>
    <t>Screening Semivolatile Organic Extracts (MC_SVOA USEPA)</t>
  </si>
  <si>
    <t>Screening Semivolatile Organics (8275 USEPA)</t>
  </si>
  <si>
    <t>Sediment Toxicity Test Using Leptocheirus plumulosus (1367-99 ASTM)</t>
  </si>
  <si>
    <t>Sediment Toxicity Test Using Marine and Estuarine Amphipods (E1367-99 ASTM)</t>
  </si>
  <si>
    <t>Selenium by FLAA (270.3 USEPA)</t>
  </si>
  <si>
    <t>Selenium by Gaseous Borohydride AA (7742 USEPA)</t>
  </si>
  <si>
    <t>Selenium by GFAA (270.2 USEPA)</t>
  </si>
  <si>
    <t>Selenium by GFAA (270.2_M USEPA)</t>
  </si>
  <si>
    <t>Selenium in Bottom Material by HYDAA (I1667(S) USDOI/USGS)</t>
  </si>
  <si>
    <t>Selenium in Bottom Material by HYDAA (I2667(S) USDOI/USGS)</t>
  </si>
  <si>
    <t>Selenium in bottom materials by atomic absorption spectrometric, hydride, bottom materials (I-6667-85 USDOI/USGS)</t>
  </si>
  <si>
    <t>Selenium in Various Matrices by GFAA (7740 USEPA)</t>
  </si>
  <si>
    <t>Selenium in water by atomic absorption, hydride, dissolved (I-2667-85 USDOI/USGS)</t>
  </si>
  <si>
    <t>Selenium in Water by Atomic Absorption, Hydride, Suspended, Total (Calculation) (I-7667-85 USDOI/USGS)</t>
  </si>
  <si>
    <t>Selenium in water by atomic absorption, hydride, total (I-4667-85 USDOI/USGS)</t>
  </si>
  <si>
    <t>Selenium in Water by Colorimetry (3500-SE(D) APHA)</t>
  </si>
  <si>
    <t>Selenium in Water by Fluorimetry (3500-SE(E) APHA)</t>
  </si>
  <si>
    <t>Selenium in Water by Gaseous Hydride (7741A USEPA)</t>
  </si>
  <si>
    <t>Selenium in Water by GFAA (3500-SE(H) APHA)</t>
  </si>
  <si>
    <t>Selenium in Water by GFAA (D3859(B) ASTM)</t>
  </si>
  <si>
    <t>Selenium in water by graphite furnace-atomic absorption spectrometry, dissolved (I-2668-98 USDOI/USGS)</t>
  </si>
  <si>
    <t>Selenium in water by graphite furnace-atomic absorption spectrometry, whole-water recoverable (I-4668-98 USDOI/USGS)</t>
  </si>
  <si>
    <t>Selenium in Water by HYDAA (3500-SE(C) APHA)</t>
  </si>
  <si>
    <t>Selenium in Water by HYDAA (D3859(A) ASTM)</t>
  </si>
  <si>
    <t>Selenium in Water by HYDAA (I1667(W) USDOI/USGS)</t>
  </si>
  <si>
    <t>Selenium in Water by HYDAA (I2667(W) USDOI/USGS)</t>
  </si>
  <si>
    <t>Selenium in Water by ICP (3500-SE(I) APHA)</t>
  </si>
  <si>
    <t>Selenium, total, in water by atomic absorption spectrometric, hydride (I-3667-85 USDOI/USGS)</t>
  </si>
  <si>
    <t>Selenium, total-recoverable in bed-sediment, dry weight, by graphite furnace-atomic absorption spectrometry (I-6668-98 USDOI/USGS)</t>
  </si>
  <si>
    <t>Selenium-79 in Aqueous Samples (RP530 USDOE/ASD)</t>
  </si>
  <si>
    <t>Semivolatile Organic Compounds by CGC/MS (8270C USEPA)</t>
  </si>
  <si>
    <t>Semivolatile Organic Compounds by CGC/MS (8270C(S) USEPA)</t>
  </si>
  <si>
    <t>Semivolatile Organic Compounds by CGC/MS (8270C(W) USEPA)</t>
  </si>
  <si>
    <t>Semivolatile Organic Compounds by GC/MS (8270D USEPA)</t>
  </si>
  <si>
    <t>Semivolatile organic compounds in Bottom Sediment by High-performance Gel Permeation Chromatography, Capillary-column GC (O-5130-95 USDOI/USGS)</t>
  </si>
  <si>
    <t>Semi-volatile Organic Compounds in Multi-media Samples by Capillary Column Ion Trap MS (OM100R USDOE/ASD)</t>
  </si>
  <si>
    <t>Semivolatile Organics by GC/FTIR (8410(A) USEPA)</t>
  </si>
  <si>
    <t>Semivolatile Organics by GC/FTIR, B/N Extrct (8410(BN) USEPA)</t>
  </si>
  <si>
    <t>Semivolatile Organics in Low Conc. Soils (MC_SVOA(LS) USEPA)</t>
  </si>
  <si>
    <t>Semivolatile Organics in Medium Conc. Soil (MC_SVOA(MS) USEPA)</t>
  </si>
  <si>
    <t>Semivolatile Organics in Soil by GC/MS (8270B(S) USEPA)</t>
  </si>
  <si>
    <t>Semivolatile Organics in Water by GC/MS (8250A USEPA)</t>
  </si>
  <si>
    <t>Semivolatile Organics in Water by GC/MS (8270B(W) USEPA)</t>
  </si>
  <si>
    <t>Semivolatile Organics in Waters (MC_SVOA(W) USEPA)</t>
  </si>
  <si>
    <t>Semivolatiles - Acids, GC/MS (1625(AW) USEPA)</t>
  </si>
  <si>
    <t>Semivolatiles - Base/Neutrals, Acid Extractable, GC/MS (1625 USEPA)</t>
  </si>
  <si>
    <t>Semivolatiles - Base/Neutrals, GC/MS (1625(BNW) USEPA)</t>
  </si>
  <si>
    <t>Semivolatiles - Fish tissue, GC/MS (1625(T) USEPA)</t>
  </si>
  <si>
    <t>Semivolatiles - Soil, GC/MS (1625(S) USEPA)</t>
  </si>
  <si>
    <t>Semivolatiles by Isotope Dilution GC/MS (1665 USEPA)</t>
  </si>
  <si>
    <t>Semivolatiles in Low Concentration Water (LC_SV USEPA)</t>
  </si>
  <si>
    <t>Semivolatiles in Soil (MeCl2 Extraction) (S-003-1 USEPA)</t>
  </si>
  <si>
    <t>Semivolatiles in Water by CS2 Extraction (S-001-1 USEPA)</t>
  </si>
  <si>
    <t>Seston- Glass-fiber Filter Method (B3401 USDOI/USGS)</t>
  </si>
  <si>
    <t>Settleable Matter (160.5 USEPA)</t>
  </si>
  <si>
    <t>Settleable Matter Solids in Wastewater (8165 HACH)</t>
  </si>
  <si>
    <t>Settleable Solids in Water (2540-F APHA)</t>
  </si>
  <si>
    <t>Siduron by UV Spectroscopy (PMD-SEU USEPA)</t>
  </si>
  <si>
    <t>Silica by Flow Injection Analysis for Molybdate-Reactive Silicate (4500-SIO2(F) APHA)</t>
  </si>
  <si>
    <t>Silica by Heteropoly Blue Method (4500-SIO2 D APHA)</t>
  </si>
  <si>
    <t>Silica by Molybdosilicate Method (4500-SIO2 C APHA)</t>
  </si>
  <si>
    <t>Silica in Water (920.195 AOAC)</t>
  </si>
  <si>
    <t>Silica in Water by Automated Colorimetry (4500-SI(F) APHA)</t>
  </si>
  <si>
    <t>Silica in Water by Colorimetry (D859 ASTM)</t>
  </si>
  <si>
    <t>Silica in Water by Colorimetry (I1700 USDOI/USGS)</t>
  </si>
  <si>
    <t>Silica in Water by Colorimetry (I2700 USDOI/USGS)</t>
  </si>
  <si>
    <t>Silica in Water by FLAA (4500-SI(B) APHA)</t>
  </si>
  <si>
    <t>Silica in Water by FLAA (D4517 ASTM)</t>
  </si>
  <si>
    <t>Silica in Water by FLAA (I1702 USDOI/USGS)</t>
  </si>
  <si>
    <t>Silica in Water by Gravimetric Analysis (4500-SI(C) APHA)</t>
  </si>
  <si>
    <t>Silica in Water by ICP (4500-SI(G) APHA)</t>
  </si>
  <si>
    <t>Silica in Water by Spectrophotometry- Heteropoly Blue Method (4500-SI(E) APHA)</t>
  </si>
  <si>
    <t>Silica in Water by Spectrophotometry- Molybdosilicate Method (4500-SI(D) APHA)</t>
  </si>
  <si>
    <t>Silica Molybdosilicate Method (4500-SIO2-C APHA_SM20ED)</t>
  </si>
  <si>
    <t>Silica, Automated Method for Molybdate-Reactive Silica (4500-SIO2 E APHA)</t>
  </si>
  <si>
    <t>Silica, Colorimetric (8186 HACH)</t>
  </si>
  <si>
    <t>Silica, Colorimetric, Dissolved (I-2700-85 USDOI/USGS)</t>
  </si>
  <si>
    <t>Silica, dissolved, in water by colorimetric, molybdate blue (I-1700-85 USDOI/USGS)</t>
  </si>
  <si>
    <t>Silicate by Colorimetry (366 USEPA)</t>
  </si>
  <si>
    <t>Silt Density Index of Water (D4189 ASTM)</t>
  </si>
  <si>
    <t>Silver by FLAA (272.1 USEPA)</t>
  </si>
  <si>
    <t>Silver by FLAA (272.1_M USEPA)</t>
  </si>
  <si>
    <t>Silver by FLAA (7760A USEPA)</t>
  </si>
  <si>
    <t>Silver by GFAA (272.2 USEPA)</t>
  </si>
  <si>
    <t>Silver by GFAA (272.2_M USEPA)</t>
  </si>
  <si>
    <t>Silver by GFAA (7761 USEPA)</t>
  </si>
  <si>
    <t>Silver in water by AAS, chelation-extraction (I-3720-85 USDOI/USGS)</t>
  </si>
  <si>
    <t>Silver in Water by Atomic Absorption Spectrophotmetry, Graphite Furnace, Low Ionic Strength (I-2725-93 (HGA) USDOI/USGS)</t>
  </si>
  <si>
    <t>Silver in Water by Atomic Absorption Spectrophotmetry, Graphite Furnace, Low Ionic Strength (I-2725-93 (THGA) USDOI/USGS)</t>
  </si>
  <si>
    <t>Silver in Water by Chelation and FLAA (D3866(A) ASTM)</t>
  </si>
  <si>
    <t>Silver in Water by Chelation and FLAA (I1720 USDOI/USGS)</t>
  </si>
  <si>
    <t>Silver in Water by FLAA (D3866(B) ASTM)</t>
  </si>
  <si>
    <t>Silver in Water by FLAA or GFAA (3500-AG(B) APHA)</t>
  </si>
  <si>
    <t>Silver in Water by GFAA (D3866(C) ASTM)</t>
  </si>
  <si>
    <t>Silver in Water by ICP (3500-AG(C) APHA)</t>
  </si>
  <si>
    <t>Silver in Water by Spectrophotometry (3500-AG(D) APHA)</t>
  </si>
  <si>
    <t>Silver, atomic absorption spectrophotometry, graphite furnace, LIS (I-2725 USDOI/USGS)</t>
  </si>
  <si>
    <t>Silver, dissolved, GFAA (I-2724 USDOI/USGS)</t>
  </si>
  <si>
    <t>Silver, whole water recoverable, GFAA (I-4724 USDOI/USGS)</t>
  </si>
  <si>
    <t>Silvex (2,4,5-TP) in soils/sediment by immunoassay (70950 MWI)</t>
  </si>
  <si>
    <t>Silvex (2,4,5-TP) in water by immunoassay (A00212 MWI)</t>
  </si>
  <si>
    <t>Simazine by UV Spectroscopy (PMD-SIM USEPA)</t>
  </si>
  <si>
    <t>Simazine in water by Immunoassay (A00246 MWI)</t>
  </si>
  <si>
    <t>SimPlate for HPC (SIMPLATE IDEXX)</t>
  </si>
  <si>
    <t>Single Column Ion Chromatography (4110-C APHA)</t>
  </si>
  <si>
    <t>Slug Test for Hydraulic Conductivity (C-019-1 USEPA)</t>
  </si>
  <si>
    <t>Sodium Arsenite by Titration (PMD-AS(ITE) USEPA)</t>
  </si>
  <si>
    <t>Sodium by FLAA (273.1 USEPA)</t>
  </si>
  <si>
    <t>Sodium by FLAA (273.1_M USEPA)</t>
  </si>
  <si>
    <t>Sodium by FLAA (7770 USEPA)</t>
  </si>
  <si>
    <t>Sodium by GFAA (D6071 ASTM)</t>
  </si>
  <si>
    <t>Sodium by GFAA (273.2 USEPA)</t>
  </si>
  <si>
    <t>Sodium Chlorate and Metaborate by Titration (PMD-NA-D USEPA)</t>
  </si>
  <si>
    <t>Sodium Fluoride by Ion Chromatography (PMD-NA-H USEPA)</t>
  </si>
  <si>
    <t>Sodium in Bottom Material by FLAA (I1735(S) USDOI/USGS)</t>
  </si>
  <si>
    <t>Sodium in Water (973.54 AOAC)</t>
  </si>
  <si>
    <t>Sodium in Water by FLAA (3500-NA(B) APHA)</t>
  </si>
  <si>
    <t>Sodium in Water by FLAA (D4191 ASTM)</t>
  </si>
  <si>
    <t>Sodium in Water by FLAA (I1735(W) USDOI/USGS)</t>
  </si>
  <si>
    <t>Sodium in Water by FLAA (I3736 USDOI/USGS)</t>
  </si>
  <si>
    <t>Sodium in Water by Flame Photometry (3500-NA(D) APHA)</t>
  </si>
  <si>
    <t>Sodium in Water by ICP (3500-NA(C) APHA)</t>
  </si>
  <si>
    <t>Sodium in Water by ISE-Na (D2791 ASTM)</t>
  </si>
  <si>
    <t>Sodium Salts of EDTA in Water (D3113(A) ASTM)</t>
  </si>
  <si>
    <t>Sodium Salts of EDTA in Water (D3113(B) ASTM)</t>
  </si>
  <si>
    <t>Sodium, dissolved, atomic absorption spectrometric (I-1735 USDOI/USGS)</t>
  </si>
  <si>
    <t>Sodium, recoverable-from-bottom-material, dry wt, atomic absorption spectrometric (I-5735 USDOI/USGS)</t>
  </si>
  <si>
    <t>Sodium, total recoverable, atomic absorption spectrometric (I-3735 USDOI/USGS)</t>
  </si>
  <si>
    <t>Soil % Moisture by Gravimetry (C-011-1 USEPA)</t>
  </si>
  <si>
    <t>Soil and Waste pH (9045B USEPA)</t>
  </si>
  <si>
    <t>Soil Extractable Organics by Gravimetry (C-010-1 USEPA)</t>
  </si>
  <si>
    <t>Soil pH (C-013-1 USEPA)</t>
  </si>
  <si>
    <t>Soil Volume by Displacement Method (SFSAS_22 USEPA)</t>
  </si>
  <si>
    <t>Soil Volume by Volumetric Method (SFSAS_21 USEPA)</t>
  </si>
  <si>
    <t>Solid-phase extraction for organic analytes. (3535A USEPA)</t>
  </si>
  <si>
    <t>Solid-Phase Microextraction (SPME) (6040D APHA)</t>
  </si>
  <si>
    <t>Solids in Solution in Water (920.193(B) AOAC)</t>
  </si>
  <si>
    <t>Solids in Water by Ignition (920.193(C) AOAC)</t>
  </si>
  <si>
    <t>Solids, dissolved, residue on evaporation at 180 degrees C, gravimetric (I-1750-85 USDOI/USGS)</t>
  </si>
  <si>
    <t>Solids, dissolved, volatile-on-ignition, gravimetric (I-1753 USDOI/USGS)</t>
  </si>
  <si>
    <t>Solids, nonvolatile-on-ignition, suspended, calculation (I-3766-85 USDOI/USGS)</t>
  </si>
  <si>
    <t>Solids, residue at 105°C (I-3765-85 USDOI/USGS)</t>
  </si>
  <si>
    <t>Solids, volatile-on-ignition, dissolved, gravimetric (I-1753-85 USDOI/USGS)</t>
  </si>
  <si>
    <t>Solids, volatile-on-ignition, suspended, gravimetric (I-3767 USDOI/USGS)</t>
  </si>
  <si>
    <t>Solids, volatile-on-ignition, suspended, gravimetric (I-3767-85 USDOI/USGS)</t>
  </si>
  <si>
    <t>Solids, volatile-on-ignition, total, gravimetric (I-3753 USDOI/USGS)</t>
  </si>
  <si>
    <t>Solids, volatile-on-ignition, total-in-bottom-material, dry wt, gravimetric (I-5753 USDOI/USGS)</t>
  </si>
  <si>
    <t>Somatic Cells in Milk (978.26 AOAC)</t>
  </si>
  <si>
    <t>SPARROW, SPAtially Referenced Regression on Watershed (software) (SPARROW (SOFT) USDOI/USGS)</t>
  </si>
  <si>
    <t>SPARROW, SPAtially Referenced Regression on Watershed (website) (SPARROW (WEB) USDOI/USGS)</t>
  </si>
  <si>
    <t>Specific Conductance (I1780 USDOI/USGS)</t>
  </si>
  <si>
    <t>Specific Conductance (9050 USEPA)</t>
  </si>
  <si>
    <t>Specific Conductance (9050A USEPA)</t>
  </si>
  <si>
    <t>Specific Conductance - Acid Deposition (120.6 IL/SWSD)</t>
  </si>
  <si>
    <t>Specific conductance of ground water, electrometric measurement (NFM 6.3.3.B-GW USDOI/USGS)</t>
  </si>
  <si>
    <t>Specific conductance of surface water, electrometric measurement (NFM 6.3.3.A-SW USDOI/USGS)</t>
  </si>
  <si>
    <t>Specific Conductance of Water (973.4 AOAC)</t>
  </si>
  <si>
    <t>Specific Conductance of Water, Automated (I-2781-85 USDOI/USGS)</t>
  </si>
  <si>
    <t>Specific Conductance of Water, Manual (I-1780-85 USDOI/USGS)</t>
  </si>
  <si>
    <t>Specific Gravity of Soil (C-014-1 USEPA)</t>
  </si>
  <si>
    <t>Specific Gravity of Soils (D854 ASTM)</t>
  </si>
  <si>
    <t>Specific Gravity of Water by Hydrometer (D1429(D) ASTM)</t>
  </si>
  <si>
    <t>Specific Gravity of Water by Pyncnometer (D1429(A) ASTM)</t>
  </si>
  <si>
    <t>Specific Gravity of Water Using Balance (D1429(B) ASTM)</t>
  </si>
  <si>
    <t>Specific Gravity of Water Using Flask (D1429(C) ASTM)</t>
  </si>
  <si>
    <t>Spinosad in water by Immunoassay (A00178 MWI)</t>
  </si>
  <si>
    <t>Spinosyn in water by Immunoassay, Coated Tube (50020B ABRAXIS LLC)</t>
  </si>
  <si>
    <t>Spot Test for Cyanides for Screening (4500-CN(K) APHA)</t>
  </si>
  <si>
    <t>spsurvey: Spatial Survey Design and Analysis ~ EPA ; Kincaid, T. and Olsen, A.R. (SPATIAL SURVEY USEPA)</t>
  </si>
  <si>
    <t>Sr-89 and Sr-90 in Liquid Radioactive Wastes or Waters by Beta Counting (CHEM-TP-SR.06 USDOE/RESL)</t>
  </si>
  <si>
    <t>Sr-90 Carbonate Method (CHEM-TP-SR.7 USDOE/RESL)</t>
  </si>
  <si>
    <t>Stable Phosphorous in Biological Samples (P-02 USEPA)</t>
  </si>
  <si>
    <t>Standard Plate Count- Membrane Filter Method (B0001 USDOI/USGS)</t>
  </si>
  <si>
    <t>Standard Practice for Soil Investigation and Sampling by Auger Borings (D1452-07A ASTM)</t>
  </si>
  <si>
    <t>Standard Test Method for Enterococci in Water Using Enterolert (D6503 ASTM)</t>
  </si>
  <si>
    <t>Standard Test Method for Enterococci in Water Using Enterolert (D6503-99 ASTM)</t>
  </si>
  <si>
    <t>Standard Test Method for Flash Point of Liquids by Small Scale Closed Cup Apparatus (D3278 ASTM)</t>
  </si>
  <si>
    <t>Standard Test Method for Sulfate Ion in Water (D516-90 ASTM)</t>
  </si>
  <si>
    <t>Standard Test Methods for Flash Point by Pensky-Martens Closed Cup Tester (D93-07 ASTM)</t>
  </si>
  <si>
    <t>Standard Test Methods for Flash Point by Pensky-Martens Closed Cup Tester (D93-08 ASTM)</t>
  </si>
  <si>
    <t>Standard Test Methods for Nitrite-Nitrate in Water (D3867-04 ASTM)</t>
  </si>
  <si>
    <t>Standard Total Coliform- Fermentation Technique (9221-B APHA)</t>
  </si>
  <si>
    <t>Standard Total Coliform Membrane Filter Procedure (9222B APHA)</t>
  </si>
  <si>
    <t>Staphylococcal Enterotoxin in Foods (976.31 AOAC)</t>
  </si>
  <si>
    <t>Staphylococcal Enterotoxin in Foods (980.32 AOAC)</t>
  </si>
  <si>
    <t>Staphylococcal Enterotoxins by Enzyme Immunoassay (993.06 AOAC)</t>
  </si>
  <si>
    <t>Staphylococcus aureus in Foods (975.55 AOAC)</t>
  </si>
  <si>
    <t>Staphylococcus aureus in Foods (980.37 AOAC)</t>
  </si>
  <si>
    <t>Staphylococcus aureus in Foods (987.09 AOAC)</t>
  </si>
  <si>
    <t>Staphylococcus aureus in water by Tube Culture (9213B APHA)</t>
  </si>
  <si>
    <t>Statistical Analysis of Groundwater Monitoring Data at RCRA Facilities - Unified Guidance (SAGWMD USEPA)</t>
  </si>
  <si>
    <t>Statistical Methods in Water Resources ~ USGS ; Helsel, D.R. and Hirsch, R.M. (SMWR USDOI/USGS)</t>
  </si>
  <si>
    <t>Statistical Primer ~ EPA ; U.S. Environmental Protection and Leska Fore (STATISTICAL PRIMER USEPA)</t>
  </si>
  <si>
    <t>Statistics for Censored Environmental Data Using Minitab and R (CENSOR STATS PRACTICAL STATS)</t>
  </si>
  <si>
    <t>Statistics for Environmental Science and Management ~ WEST Inc (STATISTICS FOR ESM WEST INC)</t>
  </si>
  <si>
    <t>Steroids and hormones in water, soil, sediment, and biosolids by HRGC/HRMS (1698 USEPA)</t>
  </si>
  <si>
    <t>Stibine by Visible Spectrophotometry (6008 NIOSH)</t>
  </si>
  <si>
    <t>Stream Metabolism Program (STREAM METABOLSM PRG USDOI/USGS)</t>
  </si>
  <si>
    <t>Streptomycin by UV Spectroscopy (PMD-STM(UV) USEPA)</t>
  </si>
  <si>
    <t>Streptomycin by Visible Spectroscopy (PMD-STM(VIS) USEPA)</t>
  </si>
  <si>
    <t>Strontium (SR-01(A) USDOE/EML)</t>
  </si>
  <si>
    <t>Strontium by FLAA (7780 USEPA)</t>
  </si>
  <si>
    <t>Strontium in Bottom Material by FLAA (I1800(S) USDOI/USGS)</t>
  </si>
  <si>
    <t>Strontium in High Level Samples (RP501(1) USDOE/ASD)</t>
  </si>
  <si>
    <t>Strontium in Water (911.03 AOAC)</t>
  </si>
  <si>
    <t>Strontium in Water by FLAA (3500-SR(B) APHA)</t>
  </si>
  <si>
    <t>Strontium in Water by FLAA (D3920 ASTM)</t>
  </si>
  <si>
    <t>Strontium in Water by FLAA (I1800(W) USDOI/USGS)</t>
  </si>
  <si>
    <t>Strontium in Water by Flame Photometry (3500-SR(D) APHA)</t>
  </si>
  <si>
    <t>Strontium in Water by ICP (3500-SR(C) APHA)</t>
  </si>
  <si>
    <t>Strontium Ion in Water (D3352 ASTM)</t>
  </si>
  <si>
    <t>Strontium, dissolved, atomic absorption spectrometric (I-1800 USDOI/USGS)</t>
  </si>
  <si>
    <t>Strontium, recoverable-from-bottom-material, dry wt, atomic absorption spectrometric (I-5800 USDOI/USGS)</t>
  </si>
  <si>
    <t>Strontium, suspended recoverable, atomic absorption spectrometric (I-7800 USDOI/USGS)</t>
  </si>
  <si>
    <t>Strontium, total recoverable, atomic absorption spectrometric (I-3800 USDOI/USGS)</t>
  </si>
  <si>
    <t>Strontium-89 (SR-01(SCN) USDOE/EML)</t>
  </si>
  <si>
    <t>Strontium-89 and -90 in Milk (974.37 AOAC)</t>
  </si>
  <si>
    <t>Strontium-89 and Strontium-90 in Milk (7 (SR-89/90) USEPA)</t>
  </si>
  <si>
    <t>Strontium-89 and Strontium-90 in Plants (008(V) USEPA)</t>
  </si>
  <si>
    <t>Strontium-89 and Strontium-90 in Soil (008(S) USEPA)</t>
  </si>
  <si>
    <t>Strontium-89 and Strontium-90 in Tissue (008(BT) USEPA)</t>
  </si>
  <si>
    <t>Strontium-89 and Strontium-90 in Water (008(W) USEPA)</t>
  </si>
  <si>
    <t>Strontium-90 (SR-02 USDOE/EML)</t>
  </si>
  <si>
    <t>Strontium-90 (R1160 USDOI/USGS)</t>
  </si>
  <si>
    <t>Strontium-90 in Dissolved Samples (RP510 USDOE/ASD)</t>
  </si>
  <si>
    <t>Strontium-90 in Environmental Matrices (SR-03-RC USDOE/EML)</t>
  </si>
  <si>
    <t>Strontium-90 in Soil, Water and Filter (RP520 USDOE/ASD)</t>
  </si>
  <si>
    <t>Strontium-90 in Soil, Water, and Filter Samples (CHEM-TP-SR.1 USDOE/RESL)</t>
  </si>
  <si>
    <t>Strontium-90 in Urine (SR-03 USEPA)</t>
  </si>
  <si>
    <t>Strontium-90 in Water (973.66 AOAC)</t>
  </si>
  <si>
    <t>Strontium-90 in Water (D5811 ASTM)</t>
  </si>
  <si>
    <t>Strontium-90 in Water Containing Other Radioisotopes by Cerenkov Counting (SR-04-RC USDOE/EML)</t>
  </si>
  <si>
    <t>Strychnine by Acid Precipitation (PMD-STY(GRAV) USEPA)</t>
  </si>
  <si>
    <t>Strychnine by HPLC (PMD-STY(LC) USEPA)</t>
  </si>
  <si>
    <t>Strychnine by HPLC/UV (5016 NIOSH)</t>
  </si>
  <si>
    <t>Strychnine by UV Spectroscopy (PMD-STY(UV) USEPA)</t>
  </si>
  <si>
    <t>Substituted Urea Herbicides (242.4 USFDA)</t>
  </si>
  <si>
    <t>Sulfamethazine by Immunoassay, Microtiter Plate (515006 ABRAXIS LLC)</t>
  </si>
  <si>
    <t>Sulfamethoxazole(SMX) by Immunoassay, Microtiter Plate (522003 ABRAXIS LLC)</t>
  </si>
  <si>
    <t>Sulfate by Automated Colorimetry (9035 USEPA)</t>
  </si>
  <si>
    <t>Sulfate by Automated Colorimetry (9036 USEPA)</t>
  </si>
  <si>
    <t>Sulfate by Colorimetry (375_M(A) USEPA)</t>
  </si>
  <si>
    <t>Sulfate by Colorimetry With Chloranilate (375.1 USEPA)</t>
  </si>
  <si>
    <t>Sulfate by Gravimetric Analysis with Ignition of Residue (4500-SO42- C APHA)</t>
  </si>
  <si>
    <t>Sulfate by Gravimetric Determination (375.3 USEPA)</t>
  </si>
  <si>
    <t>Sulfate by Turbidimetric Analysis (4500-SO4(E) APHA)</t>
  </si>
  <si>
    <t>Sulfate by Turbidimetric Determination (375.4 USEPA)</t>
  </si>
  <si>
    <t>Sulfate by Turbidimetric Determination (9038 USEPA)</t>
  </si>
  <si>
    <t>Sulfate in Water (925.54 AOAC)</t>
  </si>
  <si>
    <t>Sulfate in Water (973.57 AOAC)</t>
  </si>
  <si>
    <t>Sulfate in Water (8051 HACH)</t>
  </si>
  <si>
    <t>Sulfate in Water by Colorimetry (4500-SO4(F) APHA)</t>
  </si>
  <si>
    <t>Sulfate in Water by Colorimetry (I2822 USDOI/USGS)</t>
  </si>
  <si>
    <t>Sulfate in Water by Colorimetry (375.2 USEPA)</t>
  </si>
  <si>
    <t>Sulfate in Water by Gravimetric Analysis (4500-SO4(C) APHA)</t>
  </si>
  <si>
    <t>Sulfate in Water by Gravimetric Analysis (4500-SO4(D) APHA)</t>
  </si>
  <si>
    <t>Sulfate in Water by Gravimetry with Drying of Residue (4500-SO42- D APHA)</t>
  </si>
  <si>
    <t>Sulfate in Water by Ion Chromatography (4500-SO4(B) APHA)</t>
  </si>
  <si>
    <t>Sulfate in Water by Titration (I1820 USDOI/USGS)</t>
  </si>
  <si>
    <t>Sulfate in Water by Turbidimeter (D516 ASTM)</t>
  </si>
  <si>
    <t>Sulfate in Water by Turbidimetry (I2823 USDOI/USGS)</t>
  </si>
  <si>
    <t>Sulfate in Water by Turbidity (375_M(B) USEPA)</t>
  </si>
  <si>
    <t>Sulfate in Wet Deposition (375.6 IL/SWSD)</t>
  </si>
  <si>
    <t>Sulfate Ion in Water by Spectroscopy (D4130 ASTM)</t>
  </si>
  <si>
    <t>Sulfate-Reducing Bacteria (D4412 ASTM)</t>
  </si>
  <si>
    <t>Sulfate-Reducing Bacteria- MPN Method (B0400 USDOI/USGS)</t>
  </si>
  <si>
    <t>Sulfide by Acid-Volatile Analysis (4500-S2(J) APHA)</t>
  </si>
  <si>
    <t>Sulfide by Calculation (4500-S2(F) APHA)</t>
  </si>
  <si>
    <t>Sulfide by Colorimetric Determination (376.2 USEPA)</t>
  </si>
  <si>
    <t>Sulfide by Distillation, Methylene Blue Flow Injection Analysis Method (4500-S2(I) APHA)</t>
  </si>
  <si>
    <t>Sulfide by Titration with Iodine (376.1 USEPA)</t>
  </si>
  <si>
    <t>Sulfide in Water (8131 HACH)</t>
  </si>
  <si>
    <t>Sulfide in Water by Iodometric Method (4500-S-2 F APHA)</t>
  </si>
  <si>
    <t>Sulfide in Water by Ion-Selective Electrode Method (4500-S2(G) APHA)</t>
  </si>
  <si>
    <t>Sulfide in Water by ISE (9215 USEPA)</t>
  </si>
  <si>
    <t>Sulfide in Water by Spectrophotometry (4500-S2(D) APHA)</t>
  </si>
  <si>
    <t>Sulfide in Water by Titration (4500-S2(E) APHA)</t>
  </si>
  <si>
    <t>Sulfide in Water by Titration (I3840 USDOI/USGS)</t>
  </si>
  <si>
    <t>Sulfide in Water Gas Dialysis, Automated Methylene Blue Method (4500-S-2 E APHA)</t>
  </si>
  <si>
    <t>Sulfide Ion in Water by ISE (D4658 ASTM)</t>
  </si>
  <si>
    <t>Sulfides in Wastes - Gas Tube (D4978(B) ASTM)</t>
  </si>
  <si>
    <t>Sulfides in Wastes - Lead Acetate Paper (D4978(A) ASTM)</t>
  </si>
  <si>
    <t>Sulfite by Iodometry (4500-SO32- B APHA)</t>
  </si>
  <si>
    <t>Sulfite in Water by Colorimetry (4500-SO3(C) APHA)</t>
  </si>
  <si>
    <t>Sulfite in Water by Titration (4500-SO3(B) APHA)</t>
  </si>
  <si>
    <t>Sulfite in Water by Titration (8071 HACH)</t>
  </si>
  <si>
    <t>Sulfite in Water by Titration (377.1 USEPA)</t>
  </si>
  <si>
    <t>Sulfmethazine by Immunoassay, Magnetic Particle (515001 ABRAXIS LLC)</t>
  </si>
  <si>
    <t>Sulfur by CS2 Extraction and Gravimetry (PMD-S-UF(GRV1 USEPA)</t>
  </si>
  <si>
    <t>Sulfur by CS2 Extraction and Gravimetry (PMD-S-UF(GRV3 USEPA)</t>
  </si>
  <si>
    <t>Sulfur by Oxidation and Gravimetry (PMD-S-UF(GRV2 USEPA)</t>
  </si>
  <si>
    <t>Sulfur Dioxide and Carbon Dioxide in Air (6B USEPA)</t>
  </si>
  <si>
    <t>Sulfur Dioxide by Ion Chromatography (6004 NIOSH)</t>
  </si>
  <si>
    <t>Sulfur Dioxide by Titration (PMD-S-UO USEPA)</t>
  </si>
  <si>
    <t>Sulfur Dioxide from Stationary Sources (6 (ATM SO2) USEPA)</t>
  </si>
  <si>
    <t>Sulfur Dioxide from Stationary Sources (6C USEPA)</t>
  </si>
  <si>
    <t>Sulfur Dioxide in Atmosphere (D2914 ASTM)</t>
  </si>
  <si>
    <t>Sulfur Dioxide in Atmosphere (50APP-A USEPA)</t>
  </si>
  <si>
    <t>Sulfur Dioxide in the Atmosphere (2.1 (ATM SO2) USEPA)</t>
  </si>
  <si>
    <t>Sulfur Dioxide in the Atmosphere (2.1A USEPA)</t>
  </si>
  <si>
    <t>Sulfur Dioxide in the Atmosphere (2.9 USEPA)</t>
  </si>
  <si>
    <t>Sulfur Dioxide, Carbon Dioxide, Moisture (6A USEPA)</t>
  </si>
  <si>
    <t>Sulfur Emissions from Stationary Sources (16 USEPA)</t>
  </si>
  <si>
    <t>Sulfur Hexafluoride by Portable GC (6602 NIOSH)</t>
  </si>
  <si>
    <t>Sulfur in Petroleum Products (D1552 ASTM)</t>
  </si>
  <si>
    <t>Sulfuric Acid Mist in Atmosphere (D4856 ASTM)</t>
  </si>
  <si>
    <t>Sulfuryl Fluoride by Ion Chromatography (6012 NIOSH)</t>
  </si>
  <si>
    <t>Super Absorbent Polymers by ICP (5035 NIOSH)</t>
  </si>
  <si>
    <t>Surface Tension of Water (D1590 ASTM)</t>
  </si>
  <si>
    <t>Survival and Reproduction Test using Daphnids (TEST METHOD 1002.0 USEPA)</t>
  </si>
  <si>
    <t>Suspended Organic Carbon (SOC) in Water (O-7100-83 USDOI/USGS)</t>
  </si>
  <si>
    <t>Suspended Organic Carbon in Water (O7100 USDOI/USGS)</t>
  </si>
  <si>
    <t>Suspended Particulate Matter (50APP-B USEPA)</t>
  </si>
  <si>
    <t>Suspended Particulate Matter (PM10) (50APP-J USEPA)</t>
  </si>
  <si>
    <t>Suspended Particulates in the Atmosphere (2.2 USEPA)</t>
  </si>
  <si>
    <t>Suspended sediment particle size distribution in water by pipet and BW tube (TWRI (SUSP SED FINE) USDOI/USGS)</t>
  </si>
  <si>
    <t>Suspended sediment particle size distribution in water by sieve and VA tube analysis (TWRI (SUSP SED SAND) USDOI/USGS)</t>
  </si>
  <si>
    <t>Suspended-sediment concentration in water by filtration or evaporation (TWRI (SUSP SED CONC) USDOI/USGS)</t>
  </si>
  <si>
    <t>Suspended-Sediment in Water (D3977 ASTM)</t>
  </si>
  <si>
    <t>SVOCs in Water by GCMS (526 USEPA)</t>
  </si>
  <si>
    <t>Tannin and Lignin by Colorimetry (5550-B APHA)</t>
  </si>
  <si>
    <t>Taste and Odor by Profile Analysis (2170 APHA)</t>
  </si>
  <si>
    <t>Taste in Water by Flavor Rating (2160-C APHA)</t>
  </si>
  <si>
    <t>Taste in Water by Flavor Threshold Test (2160-B APHA)</t>
  </si>
  <si>
    <t>TCDD and TCDF by Mass Spectrometry (88.01(S) NCASI)</t>
  </si>
  <si>
    <t>TCDD and TCDF by Mass Spectrometry (88.01(W) NCASI)</t>
  </si>
  <si>
    <t>TCDD Residues (HERL_021 USEPA)</t>
  </si>
  <si>
    <t>TCLP Acidic Semivolatiles Using HPLC (OH100R USDOE/ASD)</t>
  </si>
  <si>
    <t>TCLP for Semivolatiles and Pesticides (OP130R USDOE/ASD)</t>
  </si>
  <si>
    <t>TCP in water by Immunoassay (A00208 MWI)</t>
  </si>
  <si>
    <t>Tebuthiuron by UV Spectroscopy (PMD-TDU USEPA)</t>
  </si>
  <si>
    <t>Technazene by GC/FID (PMD-TDZ USEPA)</t>
  </si>
  <si>
    <t>Technetium-99 (TC-01 USDOE/EML)</t>
  </si>
  <si>
    <t>Technetium-99 in Water - TEVA Resin (TC-02-RC USDOE/EML)</t>
  </si>
  <si>
    <t>Technetium-99 Using Liquid Scintillation (RP550 USDOE/ASD)</t>
  </si>
  <si>
    <t>Techniques of Water-Resources Investigations Reports (TWRI Book 9 USDOI/USGS)</t>
  </si>
  <si>
    <t>Temperature (170.1 USEPA)</t>
  </si>
  <si>
    <t>Temperature measurement of ground water (NFM 6.1.3.C USDOI/USGS)</t>
  </si>
  <si>
    <t>Temperature measurement of surface water (NFM 6.1.3.B USDOI/USGS)</t>
  </si>
  <si>
    <t>Temperature of Water by Thermometer (2550 APHA)</t>
  </si>
  <si>
    <t>Temperature of Water, Laboratory and Field Methods (2550 B APHA)</t>
  </si>
  <si>
    <t>Temperature, Thermometric (8375 HACH)</t>
  </si>
  <si>
    <t>Terbacil by UV Spectroscopy (PMD-TEI USEPA)</t>
  </si>
  <si>
    <t>Tetrachlorodibenzo-p-dioxin by GC/MS (613 USEPA)</t>
  </si>
  <si>
    <t>Tetrachlorodibenzo-p-dioxin in Water (513 USEPA)</t>
  </si>
  <si>
    <t>Tetrachlorvinphos by GC/FID (PMD-TFB USEPA)</t>
  </si>
  <si>
    <t>Tetraethyl Lead (as Pb) by GC/PID (2533 NIOSH)</t>
  </si>
  <si>
    <t>Tetraethyl Pyrophosphate by GC/FPD (2504 NIOSH)</t>
  </si>
  <si>
    <t>Tetrahydrofuran by GC/FID (1609 NIOSH)</t>
  </si>
  <si>
    <t>Tetramethrin by GC/FID (PMD-TFK USEPA)</t>
  </si>
  <si>
    <t>Tetramethyl Lead (as Pb) by GC/PID (2534 NIOSH)</t>
  </si>
  <si>
    <t>Tetramethyl Thiourea by Visible Absorption (3505 NIOSH)</t>
  </si>
  <si>
    <t>Tetranitromethane by GC/NPD (3513 NIOSH)</t>
  </si>
  <si>
    <t>Tetraphenylborate Method (8049 HACH)</t>
  </si>
  <si>
    <t>Tetrazene in Soil by HPLC (8331(S) USEPA)</t>
  </si>
  <si>
    <t>Tetrazene in Water by HPLC (8331(W) USEPA)</t>
  </si>
  <si>
    <t>Thallium by FLAA (279.1 USEPA)</t>
  </si>
  <si>
    <t>Thallium by FLAA (279.1_M USEPA)</t>
  </si>
  <si>
    <t>Thallium by FLAA (7840 USEPA)</t>
  </si>
  <si>
    <t>Thallium by GFAA (279.2 USEPA)</t>
  </si>
  <si>
    <t>Thallium by GFAA (279.2_M USEPA)</t>
  </si>
  <si>
    <t>Thallium by GFAA (7841 USEPA)</t>
  </si>
  <si>
    <t>Thallium in Water by FLAA (3500-TL(B) APHA)</t>
  </si>
  <si>
    <t>Thallium in Water by GFAA (I1866 USDOI/USGS)</t>
  </si>
  <si>
    <t>Thallium in Water by ICP (3500-TL(C) APHA)</t>
  </si>
  <si>
    <t>Thiabendazole by GC/FID (PMD-TFZ USEPA)</t>
  </si>
  <si>
    <t>Thiabendazole in Wastewater by HPLC (641 USEPA)</t>
  </si>
  <si>
    <t>Thiobencarb by GC/FID (PMD-BEO USEPA)</t>
  </si>
  <si>
    <t>Thiocarbate Pesticides in Wastewaters (634 USEPA)</t>
  </si>
  <si>
    <t>Thiocyanate in Water (4500-CN(M) APHA)</t>
  </si>
  <si>
    <t>Thiocyanate in Water (D4193 ASTM)</t>
  </si>
  <si>
    <t>Thiophanate by UV Spectroscopy (PMD-THN USEPA)</t>
  </si>
  <si>
    <t>Thiophanate-Methyl by UV Spectroscopy (PMD-THO USEPA)</t>
  </si>
  <si>
    <t>Thiophosphate Pesticides in Wastewater (622.1 USEPA)</t>
  </si>
  <si>
    <t>Thiram by HPLC (PMD-THR(LC) USEPA)</t>
  </si>
  <si>
    <t>Thiram by HPLC/UV (5005 NIOSH)</t>
  </si>
  <si>
    <t>Thiram by IR Spectroscopy (PMD-THR(IR) USEPA)</t>
  </si>
  <si>
    <t>Thiram by UV Spectroscopy (PMD-THR(UV) USEPA)</t>
  </si>
  <si>
    <t>Thiram Pesticide Residues (972.29 AOAC)</t>
  </si>
  <si>
    <t>Thoma, D.P., Irwin, R.J., and Penoyer, P.E. (MEASURE SENSITIVITY NPS)</t>
  </si>
  <si>
    <t>Thorium and Uranium in Ashed Samples (00-05 USEPA)</t>
  </si>
  <si>
    <t>Thorium and Uranium in Ashed Samples (00-06 USEPA)</t>
  </si>
  <si>
    <t>Thorium and Uranium in Water Samples (00-07 USEPA)</t>
  </si>
  <si>
    <t>Thorium in Urine (TH-01 USDOE/EML)</t>
  </si>
  <si>
    <t>Thorium in Water by FLAA (3500-TH APHA)</t>
  </si>
  <si>
    <t>Thorium Isotopes by Radiochemistry (RP570 USDOE/ASD)</t>
  </si>
  <si>
    <t>Thorium-234 Tracer Solution (TH-01 USEPA)</t>
  </si>
  <si>
    <t>Threshold Odor Test (2150 B APHA)</t>
  </si>
  <si>
    <t>Time-Averaged Opacity of Emissions (203A USEPA)</t>
  </si>
  <si>
    <t>Tin and Triorganotin in Wastewater (EV-024 USEPA)</t>
  </si>
  <si>
    <t>Tin and Triorganotin in Wastewater (EV-025 USEPA)</t>
  </si>
  <si>
    <t>Tin by FLAA (282.1 USEPA)</t>
  </si>
  <si>
    <t>Tin by FLAA (7870 USEPA)</t>
  </si>
  <si>
    <t>Tin by GFAA (282.2 USEPA)</t>
  </si>
  <si>
    <t>Tin in Bottom Material by HYDAA (I2851(S) USDOI/USGS)</t>
  </si>
  <si>
    <t>Tin in Organotins by Titration (PMD-SN USEPA)</t>
  </si>
  <si>
    <t>Tin in Water by FLAA or GFAA (3500-SN APHA)</t>
  </si>
  <si>
    <t>Tin in Water by HYDAA (I2851(W) USDOI/USGS)</t>
  </si>
  <si>
    <t>Tin, total recoverable, in water by direct atomic absorption spectrometric (I-3850-78 USDOI/USGS)</t>
  </si>
  <si>
    <t>Titanium by FLAA (283.1 USEPA)</t>
  </si>
  <si>
    <t>Titanium by GFAA (283.2 USEPA)</t>
  </si>
  <si>
    <t>Titanium in Water by FLAA (3500-TI APHA)</t>
  </si>
  <si>
    <t>Titrimetric and manual Spectrophotometric Determinative methods for Cyanide (9014 USEPA)</t>
  </si>
  <si>
    <t>TKN - Block Digestor, Automated (NITRO-5 USDOC/NOAA)</t>
  </si>
  <si>
    <t>TKN - Colorimetric (NITRO-6 USDOC/NOAA)</t>
  </si>
  <si>
    <t>TKN - Phenate, AutoAnalyzer (NITRO-25 USDOC/NOAA)</t>
  </si>
  <si>
    <t>TKN - Spectrophotometric (NITRO-7 USDOC/NOAA)</t>
  </si>
  <si>
    <t>TKN by AutoAnalyzer (D3590(B) ASTM)</t>
  </si>
  <si>
    <t>TKN by Ion Selective Electrode (D3590(A) ASTM)</t>
  </si>
  <si>
    <t>TLC Systems for Pesticide Identification (PMD-TLC(TLC1) USEPA)</t>
  </si>
  <si>
    <t>TLC Systems for Pesticide Identification (PMD-TLC(TLC2) USEPA)</t>
  </si>
  <si>
    <t>TNT, RDX and Picric Acid in Water (O3112 USDOI/USGS)</t>
  </si>
  <si>
    <t>TNT, RDX, HMX and 2,4-DNT in Wastewater (986.22 AOAC)</t>
  </si>
  <si>
    <t>Toluene by GC/FID (4000 NIOSH)</t>
  </si>
  <si>
    <t>Toluene-2,4-Diisocyanate by HPLC/UV (2535 NIOSH)</t>
  </si>
  <si>
    <t>Total and Amenable Cyanide (Auto UV) (9012A USEPA)</t>
  </si>
  <si>
    <t>Total and Amenable Cyanides (9012 USEPA)</t>
  </si>
  <si>
    <t>Total and Amenable Cyanides by Colorimetry (9010A(A) USEPA)</t>
  </si>
  <si>
    <t>Total and Amenable Cyanides by Titration (9010A(B) USEPA)</t>
  </si>
  <si>
    <t>Total and Dissolved CO2 - Coulometric Titration (D513(B) ASTM)</t>
  </si>
  <si>
    <t>Total and Dissolved CO2 - Gas Sensing Electrode (D513(A) ASTM)</t>
  </si>
  <si>
    <t>Total and Fecal Coliforms in Foods (983.25 AOAC)</t>
  </si>
  <si>
    <t>Total and Fecal Coliforms, E. Coli, P/A (10018 HACH)</t>
  </si>
  <si>
    <t>Total and Respiring Bacteria (D4454 ASTM)</t>
  </si>
  <si>
    <t>Total Arsenic by Titration (PMD-AS(TIT1) USEPA)</t>
  </si>
  <si>
    <t>Total Arsenic by Titration (PMD-AS(TIT2) USEPA)</t>
  </si>
  <si>
    <t>Total Arsenic in Water by AA gaseous hydride (D2972 ASTM)</t>
  </si>
  <si>
    <t>Total Bacteria- Epifluorescence Method (B0005 USDOI/USGS)</t>
  </si>
  <si>
    <t>Total Carbon and Organic Carbon in Water (D4129 ASTM)</t>
  </si>
  <si>
    <t>Total Carbon and Organic Carbon in Water (D4839 ASTM)</t>
  </si>
  <si>
    <t>Total Carbon in Bottom Material (O5101 USDOI/USGS)</t>
  </si>
  <si>
    <t>Total Carbon in Soil by Combustion (C-015-1 USEPA)</t>
  </si>
  <si>
    <t>Total Chlorine in Petroleum Products (9075 USEPA)</t>
  </si>
  <si>
    <t>Total Chlorine in Petroleum Products (9076 USEPA)</t>
  </si>
  <si>
    <t>Total Chlorine in Petroleum Products (9077(A) USEPA)</t>
  </si>
  <si>
    <t>Total Chlorine in Petroleum Products (9077(B) USEPA)</t>
  </si>
  <si>
    <t>Total Chlorine in Petroleum Products (9077(C) USEPA)</t>
  </si>
  <si>
    <t>Total Chlorine in Water by DPD (8167 HACH)</t>
  </si>
  <si>
    <t>Total Chlorine in Water by Titration (8168 HACH)</t>
  </si>
  <si>
    <t>Total Chlorophenoxy Acids in Water (O3105 USDOI/USGS)</t>
  </si>
  <si>
    <t>Total Chromatographable Organic Material (0010(B) USEPA)</t>
  </si>
  <si>
    <t>Total Chromium in Water (8024 HACH)</t>
  </si>
  <si>
    <t>Total Coliform and E. coli in Foods (990.11 AOAC)</t>
  </si>
  <si>
    <t>Total Coliform Bacteria- Confirmation Test- MPN Method (B0045 USDOI/USGS)</t>
  </si>
  <si>
    <t>Total Coliform Bacteria- Delayed Incubation Test (B0030 USDOI/USGS)</t>
  </si>
  <si>
    <t>Total Coliform Bacteria- Immediate Incubation Test (B0025 USDOI/USGS)</t>
  </si>
  <si>
    <t>Total Coliform Bacteria- Presumptive Onsite Test- MPN Method (B0040 USDOI/USGS)</t>
  </si>
  <si>
    <t>Total Coliform Bacteria- Presumptive Test- MPN Method (B0035 USDOI/USGS)</t>
  </si>
  <si>
    <t>Total Coliform by Membrane Filter (9132 USEPA)</t>
  </si>
  <si>
    <t>Total Coliform by Multiple Tube Fermentation (9131 USEPA)</t>
  </si>
  <si>
    <t>Total Coliform Fermentation Technique, Multi-tube Fermentation with Enrichment Technique (9222-(B+B.5c) APHA)</t>
  </si>
  <si>
    <t>Total Coliforms and E. coli in Water (991.15 AOAC)</t>
  </si>
  <si>
    <t>Total Coliforms and E. coli in Water by Membrane Filtration Using a Simultaneous Detection Technique (MI Medium) (1604 USEPA)</t>
  </si>
  <si>
    <t>Total Cyanide by Colorimetric Analysis (335.3 USEPA)</t>
  </si>
  <si>
    <t>Total Cyanide in Soils and Sediments (335.2_M(S) USEPA)</t>
  </si>
  <si>
    <t>Total Cyanide in Water (335.2 USEPA)</t>
  </si>
  <si>
    <t>Total Cyanide in Water by Colorimetry (335.2_MA(W) USEPA)</t>
  </si>
  <si>
    <t>Total Cyanide in Water by Colorimetry (335.2_MB(W) USEPA)</t>
  </si>
  <si>
    <t>Total Cyanide in Water by Colorimetry (335.2_MC(W) USEPA)</t>
  </si>
  <si>
    <t>Total Dissolved Oxygen by Membrane Electrode Method (4500-O-G APHA)</t>
  </si>
  <si>
    <t>Total Dissolved Oxygen by Titration- Alum Flocculation Modification (4500-O-E APHA)</t>
  </si>
  <si>
    <t>Total Dissolved Oxygen by Titration- Azide Modification (4500-O-C APHA)</t>
  </si>
  <si>
    <t>Total Dissolved Oxygen by Titration- Copper/Sulfate-Sulfamic Acid Flocculation Modification (4500-O-F APHA)</t>
  </si>
  <si>
    <t>Total Dissolved Oxygen by Titration- Iodometric Method (4500-O-B APHA)</t>
  </si>
  <si>
    <t>Total Dissolved Oxygen by Titration- Permanganate Modification (4500-O-D APHA)</t>
  </si>
  <si>
    <t>Total Dissolved Solids (160.1_M USEPA)</t>
  </si>
  <si>
    <t>Total Dissolved Solids in Water (2540-C APHA)</t>
  </si>
  <si>
    <t>Total Dissolved Solids in Water (C-006-1 USEPA)</t>
  </si>
  <si>
    <t>Total Filterable Solids (8163 HACH)</t>
  </si>
  <si>
    <t>Total Fluoride by Colorimetric Analysis (340.1 USEPA)</t>
  </si>
  <si>
    <t>Total Fluoride Emissions in Air (13A USEPA)</t>
  </si>
  <si>
    <t>Total Fluoride Emissions in Air (13B USEPA)</t>
  </si>
  <si>
    <t>Total Gaseous Nonmethane Organic Emissions (25 USEPA)</t>
  </si>
  <si>
    <t>Total Gaseous Organic Emissions (25A USEPA)</t>
  </si>
  <si>
    <t>Total Gaseous Organic Emissions (25B USEPA)</t>
  </si>
  <si>
    <t>Total Hardness (130.1 USEPA)</t>
  </si>
  <si>
    <t>Total Hardness (130.2 USEPA)</t>
  </si>
  <si>
    <t>Total Hardness by Colorimetry (C-004-1 USEPA)</t>
  </si>
  <si>
    <t>Total Hardness in Water (8226 HACH)</t>
  </si>
  <si>
    <t>Total Hexavalent Chromium in Water (3500-CR(D) APHA)</t>
  </si>
  <si>
    <t>Total Iron - TPTZ Method (8112 HACH)</t>
  </si>
  <si>
    <t>Total Iron in Water (8008 HACH)</t>
  </si>
  <si>
    <t>Total Kjehdahl Nitrogen (NITRO-16 USDOC/NOAA)</t>
  </si>
  <si>
    <t>Total Kjeldahl Nitrogen - Nesslerization (351.3(B) USEPA)</t>
  </si>
  <si>
    <t>Total Kjeldahl Nitrogen - Potentiometric (351.3(C) USEPA)</t>
  </si>
  <si>
    <t>Total Kjeldahl Nitrogen by Colorimetry (351.1 USEPA)</t>
  </si>
  <si>
    <t>Total Kjeldahl Nitrogen by Colorimetry (351.2 USEPA)</t>
  </si>
  <si>
    <t>Total Kjeldahl Nitrogen by Colorimetry (351.3 NESSLERIZATION USEPA)</t>
  </si>
  <si>
    <t>Total Kjeldahl Nitrogen by Potentiometry (351.3 (ELECTRODE) USEPA)</t>
  </si>
  <si>
    <t>Total Kjeldahl Nitrogen by Titirmetry (351.3 (TITRATION) USEPA)</t>
  </si>
  <si>
    <t>Total Kjeldahl Nitrogen by Titration (351.3(A) USEPA)</t>
  </si>
  <si>
    <t>Total Kjeldahl Nitrogen in Water (4500-NOR(B) APHA)</t>
  </si>
  <si>
    <t>Total Kjeldahl Nitrogen in Water (4500-NOR(C) APHA)</t>
  </si>
  <si>
    <t>Total Kjeldahl Nitrogen Using an ISE (351.4 USEPA)</t>
  </si>
  <si>
    <t>Total Mercury in Water by CVAA (D3223 ASTM)</t>
  </si>
  <si>
    <t>Total Nitrogen in Water (973.48 AOAC)</t>
  </si>
  <si>
    <t>Total Nonfilterable Residue Solids (8158 HACH)</t>
  </si>
  <si>
    <t>Total Oganic Halides, Neutron Activation (9022 USEPA)</t>
  </si>
  <si>
    <t>Total Organic Carbon (10129 HACH)</t>
  </si>
  <si>
    <t>Total Organic Carbon by Combustion (415.1 USEPA)</t>
  </si>
  <si>
    <t>Total Organic Carbon by Combustion-Infrared Method (5310-B APHA)</t>
  </si>
  <si>
    <t>Total Organic Carbon by High-Temperature Combustion Method (5310-B APHA_SM20ED)</t>
  </si>
  <si>
    <t>Total Organic Carbon in Sediment (SFSAS_1 USEPA)</t>
  </si>
  <si>
    <t>Total Organic Carbon in Sediment (SFSAS_19 USEPA)</t>
  </si>
  <si>
    <t>Total Organic Carbon in Water (D2579 ASTM)</t>
  </si>
  <si>
    <t>Total Organic Carbon in Water (O3100 USDOI/USGS)</t>
  </si>
  <si>
    <t>Total Organic Carbon in Water (415.2_M USEPA)</t>
  </si>
  <si>
    <t>Total Organic Carbon in Water (C-007-1 USEPA)</t>
  </si>
  <si>
    <t>Total Organic Carbon in Water (SFSAS_18 USEPA)</t>
  </si>
  <si>
    <t>Total Organic Carbon in Water and Waste (9060 USEPA)</t>
  </si>
  <si>
    <t>Total Organic Carbon in water and wastes by Carbonaceous Analyzer (9060A USEPA)</t>
  </si>
  <si>
    <t>Total Organic Carbon in Water- Ultraviolet Oxidation Method (5310-C APHA)</t>
  </si>
  <si>
    <t>Total Organic Carbon in Water- Wet-Oxidation Method (5310-D APHA)</t>
  </si>
  <si>
    <t>Total Organic Chlorine in Oil (OS010 USDOE/ASD)</t>
  </si>
  <si>
    <t>Total Organic Halide (450.1 USEPA)</t>
  </si>
  <si>
    <t>Total Organic Halides by Coulometry (9020B USEPA)</t>
  </si>
  <si>
    <t>Total Oxygen Uptake (D4478(B) ASTM)</t>
  </si>
  <si>
    <t>Total PAHs in Soil (PAH-008 USEPA)</t>
  </si>
  <si>
    <t>Total Particulates by Gravimetric Technique (500 NIOSH)</t>
  </si>
  <si>
    <t>TOTAL PETROLEUM HYDROCARBONS TNRCC Method 1005 Revision 03 (1005 TNRCC)</t>
  </si>
  <si>
    <t>Total Phenolics by Automated Colorimetry (9066 USEPA)</t>
  </si>
  <si>
    <t>Total Phenolics by Spectrophotometry (9067 USEPA)</t>
  </si>
  <si>
    <t>Total Phenolics by Spectroscopy (9065 USEPA)</t>
  </si>
  <si>
    <t>Total Phosphates in Water (SFSAS_20 USEPA)</t>
  </si>
  <si>
    <t>Total Phosphorus After Block Digestion (365.4 USEPA)</t>
  </si>
  <si>
    <t>Total Phosphorus in Water (8190 HACH)</t>
  </si>
  <si>
    <t>Total Phosphorus- Manual persulfate digest (10-115-01-1-F LACHAT)</t>
  </si>
  <si>
    <t>Total Radioactive Strontium in Water (7500-SR(B) APHA)</t>
  </si>
  <si>
    <t>Total Recoverable Oil and Grease (413.1 USEPA)</t>
  </si>
  <si>
    <t>Total Recoverable Oil and Grease (9070 USEPA)</t>
  </si>
  <si>
    <t>Total Recoverable Oil and Grease by IR (413.2 USEPA)</t>
  </si>
  <si>
    <t>Total Recoverable Organic Phosphorus (D4183(A) ASTM)</t>
  </si>
  <si>
    <t>Total Recoverable Organic Phosphorus (D4183(B) ASTM)</t>
  </si>
  <si>
    <t>Total Recoverable Petroleum Hydrocarbons (418.1 USEPA)</t>
  </si>
  <si>
    <t>Total Recoverable Phenolics in Water (420.1 USEPA)</t>
  </si>
  <si>
    <t>Total Recoverable Phenolics in Water (420.2 USEPA)</t>
  </si>
  <si>
    <t>Total Recoverable Phenolics in Water (420.3 USEPA)</t>
  </si>
  <si>
    <t>Total Recoverable Phenolics in Water (420.4 USEPA)</t>
  </si>
  <si>
    <t>Total Recoverable Phenols in Water (O3110 USDOI/USGS)</t>
  </si>
  <si>
    <t>Total Recoverable Triazines in Water (O3106 USDOI/USGS)</t>
  </si>
  <si>
    <t>Total Reduced Sulfur Emissions in Air (16A USEPA)</t>
  </si>
  <si>
    <t>Total Reduced Sulfur Emissions in Air (16B USEPA)</t>
  </si>
  <si>
    <t>Total Reduced Sulphur (TRS) Compounds (1RM-6 ENV/CANADA)</t>
  </si>
  <si>
    <t>Total Residual Chlorine by Titration (330.1 USEPA)</t>
  </si>
  <si>
    <t>Total Residual Chlorine by Titration (330.2 USEPA)</t>
  </si>
  <si>
    <t>Total Residual Chlorine by Titration (330.3 USEPA)</t>
  </si>
  <si>
    <t>Total Residual Chlorine by Titration (330.4 USEPA)</t>
  </si>
  <si>
    <t>Total Residue (160.3 USEPA)</t>
  </si>
  <si>
    <t>Total Solids Dried 103-105C in Water (2540-B APHA)</t>
  </si>
  <si>
    <t>Total Solids in Water (920.193(A) AOAC)</t>
  </si>
  <si>
    <t>Total Suspended Solids (160.2_M USEPA)</t>
  </si>
  <si>
    <t>Total Suspended Solids in Water (2540-D APHA)</t>
  </si>
  <si>
    <t>Total Suspended Solids in Water (C-008-1 USEPA)</t>
  </si>
  <si>
    <t>Total Volatile and Fixed Solids (8276 HACH)</t>
  </si>
  <si>
    <t>Total Volatile Organic Carbon (9060AM USEPA)</t>
  </si>
  <si>
    <t>Total, Fecal and E. Coli Coliform (8001(1) HACH)</t>
  </si>
  <si>
    <t>Total, Fecal and E. Coli Coliform (8001(2) HACH)</t>
  </si>
  <si>
    <t>Total, Fecal and E. Coli Coliform (8001(3) HACH)</t>
  </si>
  <si>
    <t>Total, Fecal and E. Coli Coliform (8001(A1) HACH)</t>
  </si>
  <si>
    <t>Total, Fecal and E. Coli Coliform (8001(A2) HACH)</t>
  </si>
  <si>
    <t>Total, Fecal and E. Coli Coliform (8001(A3) HACH)</t>
  </si>
  <si>
    <t>Total, Fecal and E. Coli Coliform (8074(A) HACH)</t>
  </si>
  <si>
    <t>Total, Fecal and E. Coli Coliform (8074(B) HACH)</t>
  </si>
  <si>
    <t>Total, Fixed and Volatile Solids (2540-G APHA)</t>
  </si>
  <si>
    <t>Total, Organic and Inorganic Carbon (D4779 ASTM)</t>
  </si>
  <si>
    <t>Toxaphene in soils/sediment by immunoassay (74200 MWI)</t>
  </si>
  <si>
    <t>Toxins in Water by Chlorophyll Fluorescence (ORNL-01 ORNL)</t>
  </si>
  <si>
    <t>Toxoplasma gondii (ToxG) by Real-Time-PCR (TOXG USEPA)</t>
  </si>
  <si>
    <t>TPH by Headspace GC/PID (O-006-1 USEPA)</t>
  </si>
  <si>
    <t>TPH in Soil by GC/FID of CH2Cl2 Extracts (O-004-1 USEPA)</t>
  </si>
  <si>
    <t>TPH in Soil by GC/FID of CH2Cl2 Extracts (O-009-1 USEPA)</t>
  </si>
  <si>
    <t>TPH in Soil by GC/PID of Methanol Extract (O-003-1 USEPA)</t>
  </si>
  <si>
    <t>TPH in Soil by IR of Freon Extract (O-002-1 USEPA)</t>
  </si>
  <si>
    <t>Trace Element Analysis of Water (AES-0029 FISON)</t>
  </si>
  <si>
    <t>Trace elements in water by AVICP-AES (200.5 USEPA)</t>
  </si>
  <si>
    <t>Trace Elements in Water by Chelation Preconcentration and GFAA (1637 USEPA)</t>
  </si>
  <si>
    <t>Trace Elements in Water by Chelation Preconcentration and ICP/MS (1640 USEPA)</t>
  </si>
  <si>
    <t>Trace Elements in Water by GFAA (1639 USEPA)</t>
  </si>
  <si>
    <t>Trace Elements in Water by ICP/MS (1638 USEPA)</t>
  </si>
  <si>
    <t>Trace Elements in Water Using GFAA (D3919 ASTM)</t>
  </si>
  <si>
    <t>Trace Elements in Waters and Wastewaters (993.14 AOAC)</t>
  </si>
  <si>
    <t>Trace mercury in marine animal tissues by CVAA (131.01 USDOC/NOAA)</t>
  </si>
  <si>
    <t>Trace mercury in marine sediments by CVAA (131 USDOC/NOAA)</t>
  </si>
  <si>
    <t>Trace Metals (M-03 USDOE/EML)</t>
  </si>
  <si>
    <t>Trace Metals in Aquatic Biological Material by CV-AAS (B-9001-95 (CV-AAS) USDOI/USGS)</t>
  </si>
  <si>
    <t>Trace Metals in Aquatic Biological Material by ICP-AES (B-9001-95 (ICP-AES) USDOI/USGS)</t>
  </si>
  <si>
    <t>Trace Metals in Aquatic Biological Material by ICP-MS (B-9001-95 (ICP-MS) USDOI/USGS)</t>
  </si>
  <si>
    <t>Trace metals in marine animal tissue by FAA (151.1 USDOC/NOAA)</t>
  </si>
  <si>
    <t>Trace metals in marine animal tissue by neutron activation (132.1 USDOC/NOAA)</t>
  </si>
  <si>
    <t>Trace metals in marine animal tissues by GFAA (140.1 USDOC/NOAA)</t>
  </si>
  <si>
    <t>Trace metals in marine animal tissues by ICP/MS (172.1 USDOC/NOAA)</t>
  </si>
  <si>
    <t>Trace metals in marine animal tissues by X-ray fluorescence (155.1 USDOC/NOAA)</t>
  </si>
  <si>
    <t>Trace metals in marine sediment by FAA (151 USDOC/NOAA)</t>
  </si>
  <si>
    <t>Trace metals in marine sediment by GFAA (140 USDOC/NOAA)</t>
  </si>
  <si>
    <t>Trace metals in marine sediment by neutron activation (132 USDOC/NOAA)</t>
  </si>
  <si>
    <t>Trace metals in marine sediments by ICP/MS (172 USDOC/NOAA)</t>
  </si>
  <si>
    <t>Trace metals in marine sediments by X-ray fluorescence (160 USDOC/NOAA)</t>
  </si>
  <si>
    <t>Travel Time (D5613 ASTM)</t>
  </si>
  <si>
    <t>Treatment for Acid-Extractable Metals (3030C APHA)</t>
  </si>
  <si>
    <t>Triadimenol by GC/FID (PMD-TLL USEPA)</t>
  </si>
  <si>
    <t>Triallate by GC/FID (PMD-TQA USEPA)</t>
  </si>
  <si>
    <t>Triazine Herbicides as Atrazine in Water By Quantitative Immunoassay, EPA SW-846 1998 (4670 USEPA)</t>
  </si>
  <si>
    <t>Triazine Metabolite by Immunoassay, Microtiter Plate (520006 ABRAXIS LLC)</t>
  </si>
  <si>
    <t>Triazine Pesticides in Wastewater (619 USEPA)</t>
  </si>
  <si>
    <t>Triazines in Water by Gas Chromatography (O-3106-93 USDOI/USGS)</t>
  </si>
  <si>
    <t>Tribenuron Methyl Ester by HPLC (PMD-TBU USEPA)</t>
  </si>
  <si>
    <t>Tributyl Phosphate by GC/FPD (5034 NIOSH)</t>
  </si>
  <si>
    <t>Trichlorfon by Derivatization and GC/FID (PMD-TRC(GC2) USEPA)</t>
  </si>
  <si>
    <t>Trichlorfon by GC/FID (PMD-TRC(GC1) USEPA)</t>
  </si>
  <si>
    <t>Trichlorfon by HPLC (PMD-TRC(LC) USEPA)</t>
  </si>
  <si>
    <t>Trichlorfon by IR Spectroscopy (PMD-TRC(IR) USEPA)</t>
  </si>
  <si>
    <t>Trichloroethylene by GC/FID (1022 NIOSH)</t>
  </si>
  <si>
    <t>Trichloroethylene by portable GC (3701 NIOSH)</t>
  </si>
  <si>
    <t>Triclopyr by HPLC (PMD-TPR USEPA)</t>
  </si>
  <si>
    <t>Triclopyr in water by Immunoassay (A00171 MWI)</t>
  </si>
  <si>
    <t>Triclosan by Immunoassay, Magnetic Particle (530111 ABRAXIS LLC)</t>
  </si>
  <si>
    <t>Triclosan by Immunoassay, Microtiter Plate (530114 ABRAXIS LLC)</t>
  </si>
  <si>
    <t>Triethylene Glycol by GC/TCD (PMD-WTY USEPA)</t>
  </si>
  <si>
    <t>Triflumizole by HPLC (PMD-TFM USEPA)</t>
  </si>
  <si>
    <t>Trifluorobromomethane by GC/FID (1017 NIOSH)</t>
  </si>
  <si>
    <t>Trifluralin by IR Spectroscopy (PMD-TSU USEPA)</t>
  </si>
  <si>
    <t>Triforine by HPLC (PMD-ACG(LC2) USEPA)</t>
  </si>
  <si>
    <t>Trihalomethane Formation Potential (5710-B APHA)</t>
  </si>
  <si>
    <t>Trihalomethane Formation Potential (5710-C APHA)</t>
  </si>
  <si>
    <t>Trihalomethane Formation Potential (5710-D APHA)</t>
  </si>
  <si>
    <t>Trihalomethanes in Drinking Water by GC (PART_2 USEPA)</t>
  </si>
  <si>
    <t>Trihalomethanes in Water by CGC (6232-B APHA)</t>
  </si>
  <si>
    <t>Trihalomethanes in Water by CGC (6232-D APHA)</t>
  </si>
  <si>
    <t>Trihalomethanes in Water by CGC/MS (6232-C APHA)</t>
  </si>
  <si>
    <t>Trihalomethanes in Water by Purge and Trap (PART_1 USEPA)</t>
  </si>
  <si>
    <t>Trimellitic Anhydride by GC/FID (5036 NIOSH)</t>
  </si>
  <si>
    <t>Triorthocresyl Phosphate GC/FPD (5037 NIOSH)</t>
  </si>
  <si>
    <t>Triphenyl Phosphate GC/FPD (5038 NIOSH)</t>
  </si>
  <si>
    <t>Tritium - Electrolytic, Denver Lab (R1172 USDOI/USGS)</t>
  </si>
  <si>
    <t>Tritium - Electrolytic, Reston Lab (R1174 USDOI/USGS)</t>
  </si>
  <si>
    <t>Tritium - Liquid Scintillation, Denver Lab (R1171 USDOI/USGS)</t>
  </si>
  <si>
    <t>Tritium - Liquid Scintillation, Reston Lab (R1173 USDOI/USGS)</t>
  </si>
  <si>
    <t>Tritium by Distillation of Waters and Soils (RP580 USDOE/ASD)</t>
  </si>
  <si>
    <t>Tritium in Atmosphere (D3442 ASTM)</t>
  </si>
  <si>
    <t>Tritium in Biological Tissue (0010(BT) USEPA)</t>
  </si>
  <si>
    <t>Tritium in Drinking Water (D4107 ASTM)</t>
  </si>
  <si>
    <t>Tritium in Drinking Water (906 USEPA)</t>
  </si>
  <si>
    <t>Tritium in Milk, Soil, Urine and Biota (H-01 USEPA)</t>
  </si>
  <si>
    <t>Tritium in Water (969.48 AOAC)</t>
  </si>
  <si>
    <t>Tritium in Water (3H-01 USDOE/EML)</t>
  </si>
  <si>
    <t>Tritium in Water (3H-02 USDOE/EML)</t>
  </si>
  <si>
    <t>Tritium in Water (0010(W) USEPA)</t>
  </si>
  <si>
    <t>Tritium in Water (H-02 USEPA)</t>
  </si>
  <si>
    <t>Tritium in Water (H-03 USEPA)</t>
  </si>
  <si>
    <t>Tritium in Water - Liquid Scintillation Counting (3H-04-RC USDOE/EML)</t>
  </si>
  <si>
    <t>Tritium in Water by Liquid Scintillation (7500-3H(B) APHA)</t>
  </si>
  <si>
    <t>Tritium in Water by Liquid Scintillation (D2476 ASTM)</t>
  </si>
  <si>
    <t>Tritium in Water, Wastewater, Milk, and Urine by Liquid Scintillation Counting (CHEM-TP-H3.1 USDOE/RESL)</t>
  </si>
  <si>
    <t>Trout collection in wadeable trout streams by backpack electrofishing (AFS SD TROUT AFS)</t>
  </si>
  <si>
    <t>TRPH by Infrared Spectrophotometry (8440 USEPA)</t>
  </si>
  <si>
    <t>Tungsten by Flame Atomic Absorption (7074(INSL) NIOSH)</t>
  </si>
  <si>
    <t>Tungsten by Flame Atomic Absorption (7074(SOL) NIOSH)</t>
  </si>
  <si>
    <t>Turbidity by Nephelometry (180.1 USEPA)</t>
  </si>
  <si>
    <t>Turbidity in Water (2130 APHA)</t>
  </si>
  <si>
    <t>Turbidity of Water (D1889 ASTM)</t>
  </si>
  <si>
    <t>Turbidity of Water by Laser Nephelometry (M5271 LECK MITCHELL)</t>
  </si>
  <si>
    <t>Turbidity of Water by LED Nephelometry (M5331 LECK MITCHELL)</t>
  </si>
  <si>
    <t>Turbidity of Water by LED Nephelometry (AQ4500 THERMO-SCIENTIFIC)</t>
  </si>
  <si>
    <t>Turbidity of water by Turbidimeter (SWAN AMI TURBIWELL SWAN ANALYTISCHE)</t>
  </si>
  <si>
    <t>Turpentine by GC/FID (1551 NIOSH)</t>
  </si>
  <si>
    <t>Tylosin by Immunoassay, Microtiter Plate (52256B ABRAXIS LLC)</t>
  </si>
  <si>
    <t>U.S. Environmental Protection Agency (DATA QUALITY GUIDE USEPA)</t>
  </si>
  <si>
    <t>U.S. Environmental Protection Agency (QUALITY ASSESSMENT USEPA)</t>
  </si>
  <si>
    <t>U.S. Environmental Protection Agency Office of Research and Development (DECISION INFO SYSTEM USEPA)</t>
  </si>
  <si>
    <t>Ultimate Biochemical Oxygen Test (5210-C APHA)</t>
  </si>
  <si>
    <t>Ultra Low Flow Methods (10-107-04-1-J LACHAT)</t>
  </si>
  <si>
    <t>Uranium (U-04 USDOE/EML)</t>
  </si>
  <si>
    <t>Uranium - Alpha Spectroscopy (R1182 USDOI/USGS)</t>
  </si>
  <si>
    <t>Uranium - Fluorometric (R1180 USDOI/USGS)</t>
  </si>
  <si>
    <t>Uranium - Fluorometric, Extraction (R1181 USDOI/USGS)</t>
  </si>
  <si>
    <t>Uranium and Radium in Water (SAMP-U,RA USDOE/EML)</t>
  </si>
  <si>
    <t>Uranium by Radiochemistry (D3972 ASTM)</t>
  </si>
  <si>
    <t>Uranium in Aqueous Solutions (E318 ASTM)</t>
  </si>
  <si>
    <t>Uranium in Drinking Water (D6239 ASTM)</t>
  </si>
  <si>
    <t>Uranium in Drinking Water (908 USEPA)</t>
  </si>
  <si>
    <t>Uranium in Drinking Water (908.1 USEPA)</t>
  </si>
  <si>
    <t>Uranium in Urine (U-01(ASP) USDOE/EML)</t>
  </si>
  <si>
    <t>Uranium in Urine (U-01(F) USDOE/EML)</t>
  </si>
  <si>
    <t>Uranium in Water by Direct Fluorometry (D2907(A) ASTM)</t>
  </si>
  <si>
    <t>Uranium in Water by Extraction &amp; Fluorometry (D2907(B) ASTM)</t>
  </si>
  <si>
    <t>Uranium in Water by GPC or Scintillation (7500-U-B APHA)</t>
  </si>
  <si>
    <t>Uranium in Water by Isotopic Analysis (7500-U-C APHA)</t>
  </si>
  <si>
    <t>Uranium in Water by Phosphorimetry (D5174 ASTM)</t>
  </si>
  <si>
    <t>Uranium isotopes in water by chemical separations and alpha pulse-height analysis. (ASTM 3972-02 ASTM)</t>
  </si>
  <si>
    <t>Uranium-232 Tracer Solution (U-01 USEPA)</t>
  </si>
  <si>
    <t>Urban Intensity Index (UII) (UII USDOI/USGS)</t>
  </si>
  <si>
    <t>US Geological Survey (NAWQA GW TRENDS USDOI/USGS)</t>
  </si>
  <si>
    <t>Using Statistical Methods for Water Quality Management ~ NIWA ; McBride, Graham B. (STATISTICAL METHODS NIWA)</t>
  </si>
  <si>
    <t>UV - Absorbing Organic Compounds (5910-B APHA)</t>
  </si>
  <si>
    <t>V. cholerae in Isolates by Real-time Polymerase Chain Reaction (CDC - V. CHOLERAE CDC)</t>
  </si>
  <si>
    <t>Valeraldehyde by GC/FID (2536 NIOSH)</t>
  </si>
  <si>
    <t>Van Sickle, J. (PREDICTIVE MODELING USEPA)</t>
  </si>
  <si>
    <t>Vanadium by FLAA (286.1 USEPA)</t>
  </si>
  <si>
    <t>Vanadium by FLAA (286.1_M USEPA)</t>
  </si>
  <si>
    <t>Vanadium by FLAA (7910 USEPA)</t>
  </si>
  <si>
    <t>Vanadium by GFAA (286.2 USEPA)</t>
  </si>
  <si>
    <t>Vanadium by GFAA (286.2_M USEPA)</t>
  </si>
  <si>
    <t>Vanadium by GFAA (7911 USEPA)</t>
  </si>
  <si>
    <t>Vanadium in Water by Colorimetry (I1880 USDOI/USGS)</t>
  </si>
  <si>
    <t>Vanadium in Water by Colorimetry (I2880 USDOI/USGS)</t>
  </si>
  <si>
    <t>Vanadium in Water by FLAA (3500-V-B APHA)</t>
  </si>
  <si>
    <t>Vanadium in Water by GFAA (D3373 ASTM)</t>
  </si>
  <si>
    <t>Vanadium in Water by ICP (3500-V-C APHA)</t>
  </si>
  <si>
    <t>Vanadium in Water by Spectrophotometry (3500-V-D APHA)</t>
  </si>
  <si>
    <t>Vanadium Oxides by X-Ray Powder Fraction (7504 NIOSH)</t>
  </si>
  <si>
    <t>Vapor Phase Organic Concentration in Waste (25E USEPA)</t>
  </si>
  <si>
    <t>Velocity of Water,electromagnetic meters (D5089 ASTM)</t>
  </si>
  <si>
    <t>Vernolate by HPLC (PMD-VER(LC) USEPA)</t>
  </si>
  <si>
    <t>Vernolate by IR Spectroscopy (PMD-VER(IR) USEPA)</t>
  </si>
  <si>
    <t>Vibrio cholerae in Oysters (988.2 AOAC)</t>
  </si>
  <si>
    <t>Vinyl Acetate by GC/FID (1453 NIOSH)</t>
  </si>
  <si>
    <t>Vinyl Bromide by GC/FID (1009 NIOSH)</t>
  </si>
  <si>
    <t>Vinyl Chloride (1AP77-A ENV/CANADA)</t>
  </si>
  <si>
    <t>Vinyl Chloride - Solvent/Resin (107A USEPA)</t>
  </si>
  <si>
    <t>Vinyl Chloride - Wastewater (107 USEPA)</t>
  </si>
  <si>
    <t>Vinyl Chloride by GC/FID (1007 NIOSH)</t>
  </si>
  <si>
    <t>Vinyl Chloride in Atmosphere (D4766 ASTM)</t>
  </si>
  <si>
    <t>Vinyl Chloride in Stack Gas (106 USEPA)</t>
  </si>
  <si>
    <t>Vinylidene Chloride by GC/FID (1015 NIOSH)</t>
  </si>
  <si>
    <t>Virus in Beef (Ground) (975.56 AOAC)</t>
  </si>
  <si>
    <t>VOA in Solid RMW by Ultrasonic Extract (OP020R USDOE/ASD)</t>
  </si>
  <si>
    <t>VOAs in High-Level Radioactive Wastes (OP010R USDOE/ASD)</t>
  </si>
  <si>
    <t>VOC Using Equilibrium Headspace Analysis (5021 USEPA)</t>
  </si>
  <si>
    <t>VOC Using Equilibrium Headspace Analysis Rev1, 6/2003 (5021A USEPA)</t>
  </si>
  <si>
    <t>VOCs by GC/FID (1671 USEPA)</t>
  </si>
  <si>
    <t>VOCs by GC/MS of Cartridges/Cylinders (OA-002-1 USEPA)</t>
  </si>
  <si>
    <t>VOCs by Isotope Dilution GC/MS (1666 USEPA)</t>
  </si>
  <si>
    <t>VOCs in Air by Automated Portable GC (VA-008-1 USEPA)</t>
  </si>
  <si>
    <t>VOCs in Air by GC of Sorbent Tubes (VA-001-1 USEPA)</t>
  </si>
  <si>
    <t>VOCs in Air by Portable GC/PID (VA-003-1 USEPA)</t>
  </si>
  <si>
    <t>VOCs in Air by Purge and Trap GC (VA-005-1 USEPA)</t>
  </si>
  <si>
    <t>VOCs in Air by Thermal Desorption GC (VG-007-1 USEPA)</t>
  </si>
  <si>
    <t>VOCs in Ambient Air by Direct GC/PID (VA-007-1 USEPA)</t>
  </si>
  <si>
    <t>VOCs in Ambient Air by Portable GC/PID (VA-006-1 USEPA)</t>
  </si>
  <si>
    <t>VOCs in Gas by Purge and Trap GC/ELCD/PID (VG-011-1 USEPA)</t>
  </si>
  <si>
    <t>VOCs in Headspace Gas using SUMMA Canisters (SA011 USDOE/ASD)</t>
  </si>
  <si>
    <t>VOCs in Headspace Gas with Manifold (SA010 USDOE/ASD)</t>
  </si>
  <si>
    <t>VOCs in Soil by Automated Headspace GC (VS-002-1 USEPA)</t>
  </si>
  <si>
    <t>VOCs in Soil by GC/ECD of Extract (VS-003-1 USEPA)</t>
  </si>
  <si>
    <t>VOCs in Soil by GC/FID of CS2 Extracts (VS-004-1 USEPA)</t>
  </si>
  <si>
    <t>VOCs in Soil by Headspace GC/PID (VS-005-1 USEPA)</t>
  </si>
  <si>
    <t>VOCs in Soil by Purge and Trap GC (VS-001-1 USEPA)</t>
  </si>
  <si>
    <t>VOCs in Soil Gas by Adsorbent Tube (VG-001-1 USEPA)</t>
  </si>
  <si>
    <t>VOCs in Soil Gas by Direct GC/PID (VG-009-1 USEPA)</t>
  </si>
  <si>
    <t>VOCs in Soil Gas by GC of Sorbent Tubes (VG-008-1 USEPA)</t>
  </si>
  <si>
    <t>VOCs in Soil Gas by Portable GC (VG-010-1(ECD) USEPA)</t>
  </si>
  <si>
    <t>VOCs in Soil Gas by Portable GC (VG-010-1(PID) USEPA)</t>
  </si>
  <si>
    <t>VOCs in Soil Gas by Purge and Trap GC (VG-006-1 USEPA)</t>
  </si>
  <si>
    <t>VOCs in Water by Automated Headspace GC (VW-002-1 USEPA)</t>
  </si>
  <si>
    <t>VOCs in Water by Automated Headspace GC (VW-003-1 USEPA)</t>
  </si>
  <si>
    <t>VOCs in Water by GC/ECD of Extracts (VW-005-1 USEPA)</t>
  </si>
  <si>
    <t>VOCs in Water by GC/FID of CS2 Extracts (VW-006-1 USEPA)</t>
  </si>
  <si>
    <t>VOCs in Water by GC/PID/ELCD (502.2 (BY ELCD) USEPA)</t>
  </si>
  <si>
    <t>VOCs in Water by GC/PID/ELCD (502.2 (BY PID) USEPA)</t>
  </si>
  <si>
    <t>VOCs in Water by Headspace GC/PID (VW-007-1 USEPA)</t>
  </si>
  <si>
    <t>VOCs in Water by Manual Headspace GC (VW-004-1 USEPA)</t>
  </si>
  <si>
    <t>VOCs in Water by Purge and Trap GC (VW-001-1 USEPA)</t>
  </si>
  <si>
    <t>VOCs in Water by Purge and Trap GC (VW-008-1 USEPA)</t>
  </si>
  <si>
    <t>VOCs in Water by Purge and Trap GC (VW-014-1 USEPA)</t>
  </si>
  <si>
    <t>VOCs in Water/Soil by Headspace GC/FID (VW-013-1 USEPA)</t>
  </si>
  <si>
    <t>VOCs in Water/Soil by Headspace GC/PID (VW-010-1(S) USEPA)</t>
  </si>
  <si>
    <t>VOCs in Water/Soil by Headspace GC/PID (VW-010-1(W) USEPA)</t>
  </si>
  <si>
    <t>VOCs in Water/Soil by Purge and Trap GC (VS-006-1 USEPA)</t>
  </si>
  <si>
    <t>VOCs in Water/Soil by Purge and Trap GC (VW-011-1 USEPA)</t>
  </si>
  <si>
    <t>VOCs in Water/Soil by Purge and Trap GC (VW-012-1 USEPA)</t>
  </si>
  <si>
    <t>Volatile Alcohols in Water by GC (D3695 ASTM)</t>
  </si>
  <si>
    <t>Volatile Amines in Water (D4983 ASTM)</t>
  </si>
  <si>
    <t>Volatile Aromatic Organics in Water (6220-B APHA)</t>
  </si>
  <si>
    <t>Volatile Aromatic Organics in Water (6220-C APHA)</t>
  </si>
  <si>
    <t>Volatile Aromatic Organics in Water (6220-D APHA)</t>
  </si>
  <si>
    <t>Volatile Aromatic Organics in Water (6220-E APHA)</t>
  </si>
  <si>
    <t>Volatile Aromatics in Water by GC (503.1 USEPA)</t>
  </si>
  <si>
    <t>Volatile Halocarbons in Water by GC (6230-B APHA)</t>
  </si>
  <si>
    <t>Volatile Halocarbons in Water by GC (6230-C APHA)</t>
  </si>
  <si>
    <t>Volatile Halocarbons in Water by GC (6230-D APHA)</t>
  </si>
  <si>
    <t>Volatile Halocarbons in Water by GC/MS (6230-E APHA)</t>
  </si>
  <si>
    <t>Volatile Halogenated Organics (502.1 USEPA)</t>
  </si>
  <si>
    <t>Volatile Nonfilterable Solids in Water (8164 HACH)</t>
  </si>
  <si>
    <t>Volatile Nonpolar Organics in Air (TO-1 USEPA)</t>
  </si>
  <si>
    <t>Volatile Nonpolar Organics in Air (TO-3 USEPA)</t>
  </si>
  <si>
    <t>Volatile Organic Compounds by GC/MS (1624 USEPA)</t>
  </si>
  <si>
    <t>Volatile Organic Compounds by GC/MS (8260C USEPA)</t>
  </si>
  <si>
    <t>Volatile Organic Compounds in Water (502.2(ELCD) USEPA)</t>
  </si>
  <si>
    <t>Volatile Organic Compounds in Water (502.2(PID) USEPA)</t>
  </si>
  <si>
    <t>Volatile Organic Compounds in Water by GC-MS (O-4127-96 USDOI/USGS)</t>
  </si>
  <si>
    <t>Volatile organic compounds in Water by Purge and Trap Capillary-Column GC Method (6200C APHA)</t>
  </si>
  <si>
    <t>Volatile organic compounds in Water by Purge and Trap Capillary-Column GC/MS Method (6200B APHA)</t>
  </si>
  <si>
    <t>Volatile organic compounds, whole water, gas chromatography/mass spectrometry, heated purge and trap (O-4024-03 USDOI/USGS)</t>
  </si>
  <si>
    <t>Volatile Organic Concentration in Waste (25D USEPA)</t>
  </si>
  <si>
    <t>Volatile Organic Concentration in Waste (5100 USEPA)</t>
  </si>
  <si>
    <t>Volatile Organics by CGC/MS (8260B USEPA)</t>
  </si>
  <si>
    <t>Volatile Organics by GC/MS (8240B USEPA)</t>
  </si>
  <si>
    <t>Volatile Organics by Portable GC (TO-14B USEPA)</t>
  </si>
  <si>
    <t>Volatile Organics by Purge and Trap CGC (6210-D APHA)</t>
  </si>
  <si>
    <t>Volatile Organics by Purge and Trap GC (6210-B APHA)</t>
  </si>
  <si>
    <t>Volatile Organics by Purge and Trap GC (6210-C APHA)</t>
  </si>
  <si>
    <t>Volatile Organics in Air by GC (TO-14 USEPA)</t>
  </si>
  <si>
    <t>Volatile Organics in Low Concentration Soils (MC_VOA(LS) USEPA)</t>
  </si>
  <si>
    <t>Volatile Organics in Low Concentration Water (LC_VOA USEPA)</t>
  </si>
  <si>
    <t>Volatile Organics in Medium Conc. Soils (MC_VOA(MS) USEPA)</t>
  </si>
  <si>
    <t>Volatile Organics in Multi-Conc. Waters (MC_VOA(W) USEPA)</t>
  </si>
  <si>
    <t>Volatile Organics in Radioactive Liquids (OG015R USDOE/ASD)</t>
  </si>
  <si>
    <t>Volatile Organics in Soil (OS040(S) USDOE/ASD)</t>
  </si>
  <si>
    <t>Volatile Organics in Soil by GC/MS (8240B(S) USEPA)</t>
  </si>
  <si>
    <t>Volatile Organics in Waste by CGC/MS (8260A USEPA)</t>
  </si>
  <si>
    <t>Volatile Organics in Water (OS040(W) USDOE/ASD)</t>
  </si>
  <si>
    <t>Volatile Organics in Water by GC (D2908 ASTM)</t>
  </si>
  <si>
    <t>Volatile Organics in Water by GC/MS (8240B(W) USEPA)</t>
  </si>
  <si>
    <t>Volatile Pesticides in Water by GC (618 USEPA)</t>
  </si>
  <si>
    <t>Volatile Residue (160.4 USEPA)</t>
  </si>
  <si>
    <t>Volatile Selenium in Water (3500-SE(F) APHA)</t>
  </si>
  <si>
    <t>Volatiles by Azeotropic Distillation (5031 USEPA)</t>
  </si>
  <si>
    <t>Volatiles by Isotope Dilution - Soil (1624(S) USEPA)</t>
  </si>
  <si>
    <t>Volatiles by Isotope Dilution - Water (1624(W) USEPA)</t>
  </si>
  <si>
    <t>Volatiles by Vacuum Distillation (5032 USEPA)</t>
  </si>
  <si>
    <t>Volatiles in Air - Adsorbent Tubes (IP-1B USEPA)</t>
  </si>
  <si>
    <t>Volatiles in Air - Portable GC/PID (IP-1A-B USEPA)</t>
  </si>
  <si>
    <t>Volatiles in Air - SUMMA Canister (IP-1A USEPA)</t>
  </si>
  <si>
    <t>Warfarin and Sulfaquinoxaline by HPLC (PMD-WAR USEPA)</t>
  </si>
  <si>
    <t>Warfarin by HPLC (PMD-WAR(LC) USEPA)</t>
  </si>
  <si>
    <t>Warfarin by HPLC/UV (5002 NIOSH)</t>
  </si>
  <si>
    <t>Warfarin by UV Spectroscopy (PMD-WAR(UV) USEPA)</t>
  </si>
  <si>
    <t>Wastewater compounds in water by SPE and GC/MS (O-1433-01 USDOI/USGS)</t>
  </si>
  <si>
    <t>Water Level Measurement in Wells (C-017-1 USEPA)</t>
  </si>
  <si>
    <t>Water Levels Using Nonrecording Devices (D5413(A) ASTM)</t>
  </si>
  <si>
    <t>Water Levels Using Recording Devices (D5413(B) ASTM)</t>
  </si>
  <si>
    <t>Water Levels Using Remote Interrogation (D5413(C) ASTM)</t>
  </si>
  <si>
    <t>Water pH (I1586 USDOI/USGS)</t>
  </si>
  <si>
    <t>Water Quality by Chemiluminesence (D6592 ASTM)</t>
  </si>
  <si>
    <t>Water Velocity in Open Channels (D3857 ASTM)</t>
  </si>
  <si>
    <t>Waterborne Oils by GC, IRSPEC or FLSPEC (D3415 ASTM)</t>
  </si>
  <si>
    <t>Waterborne Petroleum Oil by Fluorescence (D3650 ASTM)</t>
  </si>
  <si>
    <t>Waterborne Petroleum Oils by GC (D3328(A) ASTM)</t>
  </si>
  <si>
    <t>Waterborne Petroleum Oils by GC (D3328(B) ASTM)</t>
  </si>
  <si>
    <t>Waterborne Petroleum Oils by HPLC (D5037 ASTM)</t>
  </si>
  <si>
    <t>Waterborne Petroleum Oils by IR (D3414 ASTM)</t>
  </si>
  <si>
    <t>Water-formed Deposits by XRF (D2332 ASTM)</t>
  </si>
  <si>
    <t>Watershed Regressions for Pesticides (WARP) (WARP USDOI/USGS)</t>
  </si>
  <si>
    <t>Weak Acid Dissociable Cyanide in Water (4500-CN(I) APHA)</t>
  </si>
  <si>
    <t>Weighted Regressions on Time, Discharge, and Season (WRTDS), with an Application to Chesapeake Bay River Inputs (WRTDS USDOI/USGS)</t>
  </si>
  <si>
    <t>White Phosphorous by GC (7580 USEPA)</t>
  </si>
  <si>
    <t>Workplace NOx by Chemiluminescence (D3824(B) ASTM)</t>
  </si>
  <si>
    <t>Xenobiotic Contaminants in Fish (XENO USEPA)</t>
  </si>
  <si>
    <t>ZHE Extraction for TCLP Volatiles (OP040R USDOE/ASD)</t>
  </si>
  <si>
    <t>Zinc and Compounds by FLAA (7030 NIOSH)</t>
  </si>
  <si>
    <t>Zinc by FLAA (289.1 USEPA)</t>
  </si>
  <si>
    <t>Zinc by FLAA (289.1_M USEPA)</t>
  </si>
  <si>
    <t>Zinc by FLAA (7950 USEPA)</t>
  </si>
  <si>
    <t>Zinc by GFAA (289.2 USEPA)</t>
  </si>
  <si>
    <t>Zinc by GFAA (289.2_M USEPA)</t>
  </si>
  <si>
    <t>Zinc by GFAA (7951 USEPA)</t>
  </si>
  <si>
    <t>Zinc in Bottom Material by FLAA (I1900(S) USDOI/USGS)</t>
  </si>
  <si>
    <t>Zinc in Water (8009 HACH)</t>
  </si>
  <si>
    <t>Zinc in Water by Chelation and FLAA (D1691(B) ASTM)</t>
  </si>
  <si>
    <t>Zinc in Water by FLAA (3500-ZN(B) APHA)</t>
  </si>
  <si>
    <t>Zinc in Water By FLAA (D1691(A) ASTM)</t>
  </si>
  <si>
    <t>Zinc in Water by FLAA (I1900(W) USDOI/USGS)</t>
  </si>
  <si>
    <t>Zinc in Water by GFAA (I1901 USDOI/USGS)</t>
  </si>
  <si>
    <t>Zinc in Water by ICP (3500-ZN(C) APHA)</t>
  </si>
  <si>
    <t>Zinc in Water by Spectrophotometry (3500-ZN(D) APHA)</t>
  </si>
  <si>
    <t>Zinc in Water by Spectrophotometry- Dithizone Method (3500-ZN(E) APHA)</t>
  </si>
  <si>
    <t>Zinc in Water by Spectrophotometry- Dithizone Method II (3500-ZN(F) APHA)</t>
  </si>
  <si>
    <t>Zinc Oxide by X-Ray Powder Diffraction (7502 NIOSH)</t>
  </si>
  <si>
    <t>Zinc Phosphide by GC/FPD (PMD-ZN-T(GC) USEPA)</t>
  </si>
  <si>
    <t>Zinc Phosphide by Titration (PMD-ZN-T(TITR) USEPA)</t>
  </si>
  <si>
    <t>Zinc, dissolved, atomic absorption spectrometric (I-1900 USDOI/USGS)</t>
  </si>
  <si>
    <t>Zinc, recoverable-from-bottom-material, dry wt, atomic absorption spectrometric (I-5900 USDOI/USGS)</t>
  </si>
  <si>
    <t>Zinc, suspended recoverable, atomic absorption spectrometric (I-7900 USDOI/USGS)</t>
  </si>
  <si>
    <t>Zinc, total recoverable, atomic absorption spectrometric (I-3900 USDOI/USGS)</t>
  </si>
  <si>
    <t>Ziram by UV Spectroscopy (PMD-ZIR USEPA)</t>
  </si>
  <si>
    <t>Zooplankton Counting Techniques (10200-G APHA)</t>
  </si>
  <si>
    <t>Zooplankton Enumberation- Counting Cell Method (B2501 USDOI/USGS)</t>
  </si>
  <si>
    <t>Zooplankton- Gravimetric Method for Biomass Determination (B2520 USDOI/USGS)</t>
  </si>
  <si>
    <t>General Information</t>
  </si>
  <si>
    <t>Instructions</t>
  </si>
  <si>
    <t>This tab explains how to generally use this template to submit data to DEQ.</t>
  </si>
  <si>
    <t>Search</t>
  </si>
  <si>
    <t>This tab provides instructions and search options for some of the larger lists in this template.</t>
  </si>
  <si>
    <t>The Monitoring Locations tab contains information about the sites were water quality data is being collected.</t>
  </si>
  <si>
    <t>*At this point, these lists includes only NELAC Institute accredited labs in Oregon. This list is not intended to be comprehensive or exclusive. Any lab may be entered on the Results tab and submitted to AWQMS. These lists will be updated as new labs are submitted.</t>
  </si>
  <si>
    <t>Analysis Start/End Time Zone</t>
  </si>
  <si>
    <t>LSP Start/End Time Zone</t>
  </si>
  <si>
    <t>State Code</t>
  </si>
  <si>
    <t>OR</t>
  </si>
  <si>
    <t>Analysis Start/End Date</t>
  </si>
  <si>
    <t>Analysis Start/End Time</t>
  </si>
  <si>
    <t>% Lipids</t>
  </si>
  <si>
    <t>1,2,3,4,6,7,8-HpCDD</t>
  </si>
  <si>
    <t>1,2,3,4,6,7,8-HpCDF</t>
  </si>
  <si>
    <t>1,2,3,4,7,8,9-HpCDF</t>
  </si>
  <si>
    <t>1,2,3,4,7,8-HxCDD</t>
  </si>
  <si>
    <t>1,2,3,4,7,8-HxCDF</t>
  </si>
  <si>
    <t>1,2,3,6,7,8-HxCDD</t>
  </si>
  <si>
    <t>1,2,3,6,7,8-HxCDF</t>
  </si>
  <si>
    <t>1,2,3,7,8,9-HxCDD</t>
  </si>
  <si>
    <t>1,2,3,7,8,9-HxCDF</t>
  </si>
  <si>
    <t>1,2,3,7,8-PeCDD</t>
  </si>
  <si>
    <t>1,2,3,7,8-PeCDF</t>
  </si>
  <si>
    <t>1,2-Dimethylbenzene</t>
  </si>
  <si>
    <t>1,4-Dichlorobenzene</t>
  </si>
  <si>
    <t>1,4-Dimethylbenzene + 1,3-Dimethylbenzene</t>
  </si>
  <si>
    <t>17a-Estradiol</t>
  </si>
  <si>
    <t>17a-Ethynyl estradiol</t>
  </si>
  <si>
    <t>2,3,4,6,7,8-HxCDF</t>
  </si>
  <si>
    <t>2,3,4,6,7-PeCDF</t>
  </si>
  <si>
    <t>2,3,4,7,8-PeCDF</t>
  </si>
  <si>
    <t>2,3,7,8-TCDD</t>
  </si>
  <si>
    <t>2,3,7,8-TCDD as TEQ</t>
  </si>
  <si>
    <t>2,3,7,8-TCDF</t>
  </si>
  <si>
    <t>2,4,5-TP (Silvex)</t>
  </si>
  <si>
    <t>2,4'-DDD</t>
  </si>
  <si>
    <t>2,4'-DDE</t>
  </si>
  <si>
    <t>2,4'-DDT</t>
  </si>
  <si>
    <t>2-Butanone (MEK)</t>
  </si>
  <si>
    <t>2-Chlorophenol</t>
  </si>
  <si>
    <t>2-Chlorotoluene</t>
  </si>
  <si>
    <t>2-Methylphenol</t>
  </si>
  <si>
    <t>2-Nitrophenol</t>
  </si>
  <si>
    <t>3-Methylphenol + 4-Methylphenol</t>
  </si>
  <si>
    <t>4,4'-DDD</t>
  </si>
  <si>
    <t>4,4'-DDE</t>
  </si>
  <si>
    <t>4,4'-DDT</t>
  </si>
  <si>
    <t>4,6-Dinitro-2-methylphenol</t>
  </si>
  <si>
    <t>4-Bromophenyl phenyl ether</t>
  </si>
  <si>
    <t>4-Chloro-3-methylphenol</t>
  </si>
  <si>
    <t>4-Cholorphenylphenylether</t>
  </si>
  <si>
    <t>4-Cholortoluene</t>
  </si>
  <si>
    <t>4-Isopropyltoluene</t>
  </si>
  <si>
    <t>4-Methyl-2-pentanone (MIBK)</t>
  </si>
  <si>
    <t>4-Nitrophenol</t>
  </si>
  <si>
    <t>alpha-BHC</t>
  </si>
  <si>
    <t>alpha-Chlordane</t>
  </si>
  <si>
    <t>Aminomethylphosphonic acid (AMPA)</t>
  </si>
  <si>
    <t>Azinphos-methyl (Guthion)</t>
  </si>
  <si>
    <t>Baygon (Propoxur)</t>
  </si>
  <si>
    <t>Benzo(a)anthracene</t>
  </si>
  <si>
    <t>Benzo(a)pyrene</t>
  </si>
  <si>
    <t>Benzo(g,h,i)perylene</t>
  </si>
  <si>
    <t>Benzo(k)fluoranthene</t>
  </si>
  <si>
    <t>beta-BHC</t>
  </si>
  <si>
    <t>beta-Sitosterol</t>
  </si>
  <si>
    <t>Biochemical Oxygen Demand</t>
  </si>
  <si>
    <t>Biochemical Oxygen Demand, Stream</t>
  </si>
  <si>
    <t>Biovolume</t>
  </si>
  <si>
    <t>bis(2-chloroethoxy)methane</t>
  </si>
  <si>
    <t>bis(2-chloroethyl)ether</t>
  </si>
  <si>
    <t>bis(2-chloroisopropyl)ether</t>
  </si>
  <si>
    <t>bis(2-ethylhexyl)adipate</t>
  </si>
  <si>
    <t>bis(2-ethylhexyl)phthalate</t>
  </si>
  <si>
    <t>Bromochloromethane</t>
  </si>
  <si>
    <t>Bromodichloromethane</t>
  </si>
  <si>
    <t>Bromoform</t>
  </si>
  <si>
    <t>Bromomethane</t>
  </si>
  <si>
    <t>Butylbenzylphthalate</t>
  </si>
  <si>
    <t>Carbonaceous Biochemical Oxygen Demand</t>
  </si>
  <si>
    <t>Carbonaceous Biochemical Oxygen Demand, Stream</t>
  </si>
  <si>
    <t>Chlorophyll-a</t>
  </si>
  <si>
    <t>Chlorophyll-a, Benthic</t>
  </si>
  <si>
    <t>Coliform, Total</t>
  </si>
  <si>
    <t>Cypermethrin</t>
  </si>
  <si>
    <t>Dacthal (DCPA)</t>
  </si>
  <si>
    <t>DCPA</t>
  </si>
  <si>
    <t>DCPA acid metabolites</t>
  </si>
  <si>
    <t>DEET</t>
  </si>
  <si>
    <t>delta-BHC</t>
  </si>
  <si>
    <t>Depth to Bottom</t>
  </si>
  <si>
    <t>Depth to Water</t>
  </si>
  <si>
    <t>Dibenz(a,h)anthracene</t>
  </si>
  <si>
    <t>Dibromochloromethane</t>
  </si>
  <si>
    <t>Dichlorodifluoromethane (Freon 12)</t>
  </si>
  <si>
    <t>Dichloromethane</t>
  </si>
  <si>
    <t>Diethylphthalate</t>
  </si>
  <si>
    <t>Di-n-butyl phthalate</t>
  </si>
  <si>
    <t>Di-n-butyltin</t>
  </si>
  <si>
    <t>Diphenhydramine</t>
  </si>
  <si>
    <t>Discharge</t>
  </si>
  <si>
    <t>Dissolved Organic Carbon</t>
  </si>
  <si>
    <t>Dissolved Oxygen</t>
  </si>
  <si>
    <t>Dissolved Oxygen, Saturation</t>
  </si>
  <si>
    <t>DOC</t>
  </si>
  <si>
    <t>E. Coli</t>
  </si>
  <si>
    <t>Endosulfan I</t>
  </si>
  <si>
    <t>Endosulfan II</t>
  </si>
  <si>
    <t>Endrin+cis-Nonachlor</t>
  </si>
  <si>
    <t>EPTC</t>
  </si>
  <si>
    <t>Fecal coliform</t>
  </si>
  <si>
    <t>Fenvalerate+Esfenvalerate</t>
  </si>
  <si>
    <t>gamma-BHC (Lindane)</t>
  </si>
  <si>
    <t>gamma-Chlordane+trans-Nonachlor</t>
  </si>
  <si>
    <t>Hexachloro-1,3-butadiene</t>
  </si>
  <si>
    <t>Hexane Extractable Material (HEM)</t>
  </si>
  <si>
    <t>Hexavalent Chromium</t>
  </si>
  <si>
    <t>Ibuprofen</t>
  </si>
  <si>
    <t>Indeno(1,2,3-cd)pyrene</t>
  </si>
  <si>
    <t>Isopropylbenzene</t>
  </si>
  <si>
    <t>Isopropylbenzene (Cumene)</t>
  </si>
  <si>
    <t>Lambda-cyhalothrin</t>
  </si>
  <si>
    <t>m&amp;p-Xylenes</t>
  </si>
  <si>
    <t>MCPP</t>
  </si>
  <si>
    <t>Methanethiol</t>
  </si>
  <si>
    <t>Methyl tert-butyl ether (MTBE)</t>
  </si>
  <si>
    <t>Methylene Blue Active Substances</t>
  </si>
  <si>
    <t>Methylene Chloride</t>
  </si>
  <si>
    <t>MGK 264</t>
  </si>
  <si>
    <t>Microcystin-LA</t>
  </si>
  <si>
    <t>Microcystin-LF</t>
  </si>
  <si>
    <t>Microcystin-LR</t>
  </si>
  <si>
    <t>Microcystin-LW</t>
  </si>
  <si>
    <t>Microcystin-RR</t>
  </si>
  <si>
    <t>Microcystin-YR</t>
  </si>
  <si>
    <t>n-Butyltin</t>
  </si>
  <si>
    <t>Nitrate/Nitrite as N</t>
  </si>
  <si>
    <t>Nitrite as N</t>
  </si>
  <si>
    <t>N-Nitroso-di-n-butyalmine</t>
  </si>
  <si>
    <t>N-Nitroso-di-n-propylamine</t>
  </si>
  <si>
    <t>OCDD</t>
  </si>
  <si>
    <t>OCDF</t>
  </si>
  <si>
    <t>Parathion-ethyl</t>
  </si>
  <si>
    <t>Parathion-methyl</t>
  </si>
  <si>
    <t>PBDE-1</t>
  </si>
  <si>
    <t>PBDE-10</t>
  </si>
  <si>
    <t>PBDE-100</t>
  </si>
  <si>
    <t>PBDE-119</t>
  </si>
  <si>
    <t>PBDE-126</t>
  </si>
  <si>
    <t>PBDE-138</t>
  </si>
  <si>
    <t>PBDE-139</t>
  </si>
  <si>
    <t>PBDE-140</t>
  </si>
  <si>
    <t>PBDE-15</t>
  </si>
  <si>
    <t>PBDE-153</t>
  </si>
  <si>
    <t>PBDE-154</t>
  </si>
  <si>
    <t>PBDE-156+169</t>
  </si>
  <si>
    <t>PBDE-17</t>
  </si>
  <si>
    <t>PBDE-171</t>
  </si>
  <si>
    <t>PBDE-180</t>
  </si>
  <si>
    <t>PBDE-183</t>
  </si>
  <si>
    <t>PBDE-184</t>
  </si>
  <si>
    <t>PBDE-191</t>
  </si>
  <si>
    <t>PBDE-196</t>
  </si>
  <si>
    <t>PBDE-197</t>
  </si>
  <si>
    <t>PBDE-2</t>
  </si>
  <si>
    <t>PBDE-201</t>
  </si>
  <si>
    <t>PBDE-203</t>
  </si>
  <si>
    <t>PBDE-204</t>
  </si>
  <si>
    <t>PBDE-205</t>
  </si>
  <si>
    <t>PBDE-206</t>
  </si>
  <si>
    <t>PBDE-207</t>
  </si>
  <si>
    <t>PBDE-208</t>
  </si>
  <si>
    <t>PBDE-209</t>
  </si>
  <si>
    <t>PBDE-28</t>
  </si>
  <si>
    <t>PBDE-3</t>
  </si>
  <si>
    <t>PBDE-30</t>
  </si>
  <si>
    <t>PBDE-47</t>
  </si>
  <si>
    <t>PBDE-66</t>
  </si>
  <si>
    <t>PBDE-7</t>
  </si>
  <si>
    <t>PBDE-71</t>
  </si>
  <si>
    <t>PBDE-77</t>
  </si>
  <si>
    <t>PBDE-85</t>
  </si>
  <si>
    <t>PBDE-99</t>
  </si>
  <si>
    <t>PCB-100</t>
  </si>
  <si>
    <t>PCB-101+113</t>
  </si>
  <si>
    <t>PCB-102</t>
  </si>
  <si>
    <t>PCB-103</t>
  </si>
  <si>
    <t>PCB-104</t>
  </si>
  <si>
    <t>PCB-105</t>
  </si>
  <si>
    <t>PCB-106</t>
  </si>
  <si>
    <t>PCB-107+123</t>
  </si>
  <si>
    <t>PCB-108</t>
  </si>
  <si>
    <t>PCB-109</t>
  </si>
  <si>
    <t>PCB-110</t>
  </si>
  <si>
    <t>PCB-112+119</t>
  </si>
  <si>
    <t>PCB-114</t>
  </si>
  <si>
    <t>PCB-115</t>
  </si>
  <si>
    <t>PCB-118</t>
  </si>
  <si>
    <t>PCB-120</t>
  </si>
  <si>
    <t>PCB-122</t>
  </si>
  <si>
    <t>PCB-124</t>
  </si>
  <si>
    <t>PCB-125</t>
  </si>
  <si>
    <t>PCB-126</t>
  </si>
  <si>
    <t>PCB-127</t>
  </si>
  <si>
    <t>PCB-128</t>
  </si>
  <si>
    <t>PCB-129</t>
  </si>
  <si>
    <t>PCB-130</t>
  </si>
  <si>
    <t>PCB-131+133</t>
  </si>
  <si>
    <t>PCB-132+153</t>
  </si>
  <si>
    <t>PCB-134</t>
  </si>
  <si>
    <t>PCB-135</t>
  </si>
  <si>
    <t>PCB-136</t>
  </si>
  <si>
    <t>PCB-137</t>
  </si>
  <si>
    <t>PCB-138+163</t>
  </si>
  <si>
    <t>PCB-139</t>
  </si>
  <si>
    <t>PCB-140</t>
  </si>
  <si>
    <t>PCB-141</t>
  </si>
  <si>
    <t>PCB-142</t>
  </si>
  <si>
    <t>PCB-143</t>
  </si>
  <si>
    <t>PCB-144</t>
  </si>
  <si>
    <t>PCB-145</t>
  </si>
  <si>
    <t>PCB-146</t>
  </si>
  <si>
    <t>PCB-147</t>
  </si>
  <si>
    <t>PCB-148</t>
  </si>
  <si>
    <t>PCB-149</t>
  </si>
  <si>
    <t>PCB-150</t>
  </si>
  <si>
    <t>PCB-151</t>
  </si>
  <si>
    <t>PCB-152</t>
  </si>
  <si>
    <t>PCB-154</t>
  </si>
  <si>
    <t>PCB-155</t>
  </si>
  <si>
    <t>PCB-156</t>
  </si>
  <si>
    <t>PCB-157</t>
  </si>
  <si>
    <t>PCB-158+160</t>
  </si>
  <si>
    <t>PCB-159</t>
  </si>
  <si>
    <t>PCB-16+32</t>
  </si>
  <si>
    <t>PCB-161</t>
  </si>
  <si>
    <t>PCB-162</t>
  </si>
  <si>
    <t>PCB-164</t>
  </si>
  <si>
    <t>PCB-165</t>
  </si>
  <si>
    <t>PCB-166</t>
  </si>
  <si>
    <t>PCB-167</t>
  </si>
  <si>
    <t>PCB-168</t>
  </si>
  <si>
    <t>PCB-169</t>
  </si>
  <si>
    <t>PCB-17</t>
  </si>
  <si>
    <t>PCB-170</t>
  </si>
  <si>
    <t>PCB-171</t>
  </si>
  <si>
    <t>PCB-172</t>
  </si>
  <si>
    <t>PCB-173</t>
  </si>
  <si>
    <t>PCB-174</t>
  </si>
  <si>
    <t>PCB-175+182</t>
  </si>
  <si>
    <t>PCB-176</t>
  </si>
  <si>
    <t>PCB-177</t>
  </si>
  <si>
    <t>PCB-178</t>
  </si>
  <si>
    <t>PCB-179</t>
  </si>
  <si>
    <t>PCB-18</t>
  </si>
  <si>
    <t>PCB-180+193</t>
  </si>
  <si>
    <t>PCB-181</t>
  </si>
  <si>
    <t>PCB-183</t>
  </si>
  <si>
    <t>PCB-184</t>
  </si>
  <si>
    <t>PCB-185</t>
  </si>
  <si>
    <t>PCB-186</t>
  </si>
  <si>
    <t>PCB-187</t>
  </si>
  <si>
    <t>PCB-188</t>
  </si>
  <si>
    <t>PCB-189</t>
  </si>
  <si>
    <t>PCB-19</t>
  </si>
  <si>
    <t>PCB-190</t>
  </si>
  <si>
    <t>PCB-191</t>
  </si>
  <si>
    <t>PCB-192</t>
  </si>
  <si>
    <t>PCB-194</t>
  </si>
  <si>
    <t>PCB-195</t>
  </si>
  <si>
    <t>PCB-196</t>
  </si>
  <si>
    <t>PCB-197</t>
  </si>
  <si>
    <t>PCB-198</t>
  </si>
  <si>
    <t>PCB-199</t>
  </si>
  <si>
    <t>PCB-20+21+33</t>
  </si>
  <si>
    <t>PCB-200</t>
  </si>
  <si>
    <t>PCB-201</t>
  </si>
  <si>
    <t>PCB-202</t>
  </si>
  <si>
    <t>PCB-203</t>
  </si>
  <si>
    <t>PCB-204</t>
  </si>
  <si>
    <t>PCB-205</t>
  </si>
  <si>
    <t>PCB-206</t>
  </si>
  <si>
    <t>PCB-207</t>
  </si>
  <si>
    <t>PCB-208</t>
  </si>
  <si>
    <t>PCB-209</t>
  </si>
  <si>
    <t>PCB-22</t>
  </si>
  <si>
    <t>PCB-23</t>
  </si>
  <si>
    <t>PCB-24</t>
  </si>
  <si>
    <t>PCB-25</t>
  </si>
  <si>
    <t>PCB-26</t>
  </si>
  <si>
    <t>PCB-27</t>
  </si>
  <si>
    <t>PCB-28</t>
  </si>
  <si>
    <t>PCB-29</t>
  </si>
  <si>
    <t>PCB-30</t>
  </si>
  <si>
    <t>PCB-31</t>
  </si>
  <si>
    <t>PCB-34</t>
  </si>
  <si>
    <t>PCB-35</t>
  </si>
  <si>
    <t>PCB-36</t>
  </si>
  <si>
    <t>PCB-37</t>
  </si>
  <si>
    <t>PCB-38</t>
  </si>
  <si>
    <t>PCB-39</t>
  </si>
  <si>
    <t>PCB-40</t>
  </si>
  <si>
    <t>PCB-41+72</t>
  </si>
  <si>
    <t>PCB-42</t>
  </si>
  <si>
    <t>PCB-43+52</t>
  </si>
  <si>
    <t>PCB-44</t>
  </si>
  <si>
    <t>PCB-45</t>
  </si>
  <si>
    <t>PCB-46</t>
  </si>
  <si>
    <t>PCB-47</t>
  </si>
  <si>
    <t>PCB-48</t>
  </si>
  <si>
    <t>PCB-49</t>
  </si>
  <si>
    <t>PCB-50</t>
  </si>
  <si>
    <t>PCB-51</t>
  </si>
  <si>
    <t>PCB-53</t>
  </si>
  <si>
    <t>PCB-54</t>
  </si>
  <si>
    <t>PCB-55</t>
  </si>
  <si>
    <t>PCB-56</t>
  </si>
  <si>
    <t>PCB-57</t>
  </si>
  <si>
    <t>PCB-58+67</t>
  </si>
  <si>
    <t>PCB-59</t>
  </si>
  <si>
    <t>PCB-60</t>
  </si>
  <si>
    <t>PCB-61</t>
  </si>
  <si>
    <t>PCB-62</t>
  </si>
  <si>
    <t>PCB-63</t>
  </si>
  <si>
    <t>PCB-64+68</t>
  </si>
  <si>
    <t>PCB-65+75</t>
  </si>
  <si>
    <t>PCB-66</t>
  </si>
  <si>
    <t>PCB-69</t>
  </si>
  <si>
    <t>PCB-70</t>
  </si>
  <si>
    <t>PCB-71</t>
  </si>
  <si>
    <t>PCB-73</t>
  </si>
  <si>
    <t>PCB-74+76</t>
  </si>
  <si>
    <t>PCB-77</t>
  </si>
  <si>
    <t>PCB-78</t>
  </si>
  <si>
    <t>PCB-79</t>
  </si>
  <si>
    <t>PCB-80</t>
  </si>
  <si>
    <t>PCB-81</t>
  </si>
  <si>
    <t>PCB-81+111+116+117</t>
  </si>
  <si>
    <t>PCB-82</t>
  </si>
  <si>
    <t>PCB-83</t>
  </si>
  <si>
    <t>PCB-84</t>
  </si>
  <si>
    <t>PCB-85</t>
  </si>
  <si>
    <t>PCB-86</t>
  </si>
  <si>
    <t>PCB-88</t>
  </si>
  <si>
    <t>PCB-89</t>
  </si>
  <si>
    <t>PCB-90</t>
  </si>
  <si>
    <t>PCB-91</t>
  </si>
  <si>
    <t>PCB-92</t>
  </si>
  <si>
    <t>PCB-93</t>
  </si>
  <si>
    <t>PCB-94</t>
  </si>
  <si>
    <t>PCB-95+121</t>
  </si>
  <si>
    <t>PCB-96</t>
  </si>
  <si>
    <t>PCB-97</t>
  </si>
  <si>
    <t>PCB-98</t>
  </si>
  <si>
    <t>PCB-99</t>
  </si>
  <si>
    <t>Periphyton, AFDM m/a</t>
  </si>
  <si>
    <t>Pheophytin-a</t>
  </si>
  <si>
    <t>Pheophytin-a, Benthic</t>
  </si>
  <si>
    <t>p-Isopropyltoluene</t>
  </si>
  <si>
    <t>Pyraflufen ethyl</t>
  </si>
  <si>
    <t>Sample Depth</t>
  </si>
  <si>
    <t>Stigmastanol</t>
  </si>
  <si>
    <t>Sulfometuron-methyl</t>
  </si>
  <si>
    <t>Tannins &amp; Lignins</t>
  </si>
  <si>
    <t>Temperature</t>
  </si>
  <si>
    <t>Terbutryn (Prebane)</t>
  </si>
  <si>
    <t>Tetrachlorvinphos (Stirophos)</t>
  </si>
  <si>
    <t>Tetra-n-butyltin</t>
  </si>
  <si>
    <t>Total Dissolved Solids</t>
  </si>
  <si>
    <t>Total Solids</t>
  </si>
  <si>
    <t>Total Suspended Solids</t>
  </si>
  <si>
    <t>TOX</t>
  </si>
  <si>
    <t>Trichloroethene</t>
  </si>
  <si>
    <t>Trichlorofluoromethane</t>
  </si>
  <si>
    <t>Trichlorofluoromethane (Freon 11)</t>
  </si>
  <si>
    <t>Tri-n-butyltin</t>
  </si>
  <si>
    <t>Tris (1,3-dichloro-2-propyl) phosphate (TDCP)</t>
  </si>
  <si>
    <t>Tris (2-chloroethyl) phosphate (TCEP)</t>
  </si>
  <si>
    <t>17β-Estradiol</t>
  </si>
  <si>
    <t> 182677-30-1</t>
  </si>
  <si>
    <t>1,3-Dichlorobenzene</t>
  </si>
  <si>
    <t>1,2-Dichlorobenzene</t>
  </si>
  <si>
    <t>1,2-Dibromoethane (EDB)</t>
  </si>
  <si>
    <t>Benz[a]anthracene</t>
  </si>
  <si>
    <t>Provided to allow for the entry of comments about result including data or lab analytical qualifier codes and descriptions or other information that might affect the data quality</t>
  </si>
  <si>
    <t>Datum used to determine lat/long. Google Earth and Google Maps use WGS84.</t>
  </si>
  <si>
    <t>Method used to determine lat/long coordinates. For Google Earth or other internet based maps, select the "Interpolation-Map" option. If coordinates were collected in the field with a GPS, select the "GPS-Unspecified" option. Otherwise, use the "Unknown" option.</t>
  </si>
  <si>
    <t>AWQMS requires the county name for the monitoring location's primary county; Can be filled in by DEQ staff</t>
  </si>
  <si>
    <t>2-digit state abbreviation where monitoring location is located; Required if county name is included.</t>
  </si>
  <si>
    <t>8-digit Hydrologic Unit Code; Use the search tab if unsure; Can be filled in by DEQ staff</t>
  </si>
  <si>
    <t>Date monitoring location was established (YYYY/MM/DD)</t>
  </si>
  <si>
    <t>Identifies the primary well type. Required if "well" is chosen as monitoring location type.</t>
  </si>
  <si>
    <t>Name of the primary formation or soils unit, in which the well is completed. Required if "Well" is chosen as monitoring location type.</t>
  </si>
  <si>
    <t>Name of the aquifer in which the well is completed. Required if "Well" is chosen as monitoring location type.</t>
  </si>
  <si>
    <t>Depth below land surface datum (LSD) to the bottom of the hole on completion of drilling. Required if "Well" is chosen as monitoring location type.</t>
  </si>
  <si>
    <t>Unit of measure of the vertical measure. Required if "Well" is chosen as monitoring location type.</t>
  </si>
  <si>
    <t>Organization ID for alternate monitoring ID, required if alternate monitoring location ID is reported.  Such as USGS or another data organization. Required if alternate ID is given.</t>
  </si>
  <si>
    <t>Valid monitoring ID; This template is set up to pull monitoring IDs from the monitoring locations tab; Otherwise, monitoring IDs must correspond to monitoring locations already in AWQMS/WQX/STORET.</t>
  </si>
  <si>
    <t>Date activity began (YYYY/MM/DD)</t>
  </si>
  <si>
    <t>Time activity began (HH24:MM)</t>
  </si>
  <si>
    <t>Time zone for activity start time, required if activity start time entered.</t>
  </si>
  <si>
    <t>Type of activity (example: field measurement/observation, sample-routine, etc.)</t>
  </si>
  <si>
    <t>Valid characteristic name. Use search tab to find name or search by CAS#.</t>
  </si>
  <si>
    <t>Name of laboratory performing the analysis</t>
  </si>
  <si>
    <t>Lab sample IDs provided by analytical labs. If not used, leave blank.</t>
  </si>
  <si>
    <t>Detection Limit Value</t>
  </si>
  <si>
    <t>Detection Limit Unit</t>
  </si>
  <si>
    <t>Reporting Limit Value</t>
  </si>
  <si>
    <t>Reporting Limit Unit</t>
  </si>
  <si>
    <t>DEQ Grab Data Submission Template</t>
  </si>
  <si>
    <t>A code used to identify any qualifying issues that affect the results. If the lab provides a code, click Result Measure Qualifier to find a synonomous AWQMS code. When in doubt, put your code and code description in the Results Comment Field.</t>
  </si>
  <si>
    <r>
      <rPr>
        <sz val="10"/>
        <rFont val="Arial"/>
        <family val="2"/>
      </rPr>
      <t xml:space="preserve">For assistance with using this template, please visit the Integrated Report webpage:  </t>
    </r>
    <r>
      <rPr>
        <u/>
        <sz val="10"/>
        <color rgb="FF0563C1"/>
        <rFont val="Arial"/>
        <family val="2"/>
      </rPr>
      <t>https://www.oregon.gov/deq/wq/Pages/call-for-data.aspx</t>
    </r>
  </si>
  <si>
    <r>
      <t xml:space="preserve">Clarification: </t>
    </r>
    <r>
      <rPr>
        <sz val="11"/>
        <color theme="1"/>
        <rFont val="Arial"/>
        <family val="2"/>
      </rPr>
      <t>Field QC such as duplicates and blanks are accepted. There is no need to submit laboratory QC such as blanks, spikes, or duplicates.</t>
    </r>
  </si>
  <si>
    <t>2540D</t>
  </si>
  <si>
    <t>SM</t>
  </si>
  <si>
    <t>4110B</t>
  </si>
  <si>
    <t>4500-PE</t>
  </si>
  <si>
    <t>9223B</t>
  </si>
  <si>
    <t>Total Suspended Solids Dried at 103-105°C</t>
  </si>
  <si>
    <t>Anions in Water by Ion Chromatography</t>
  </si>
  <si>
    <t>Phosphorus by Ascorbic Acid</t>
  </si>
  <si>
    <t>Enzyme substrate assay for measuring total coliforms and E. coli</t>
  </si>
  <si>
    <t>24 Hr Sample</t>
  </si>
  <si>
    <t>Activity Comment</t>
  </si>
  <si>
    <t>Provided to allow for the entry of comments affecting entire sample including descriptions or other information that might affect the data quality</t>
  </si>
  <si>
    <t>ID number assigned by method publisher. Use the search tab, to find the method ID based on your analyte. Required if sample collection method is begins with sample or quality control. To submit an analytical method unique to your organization contact PermitDataHelp@deq.oregon.gov</t>
  </si>
  <si>
    <t xml:space="preserve">CAS Number for the analyte, please include when applicable. </t>
  </si>
  <si>
    <t xml:space="preserve">The detection limit of the result for the chemical, microbiological or other characteristic being analyzed. Also known as the MDL or DL. </t>
  </si>
  <si>
    <t xml:space="preserve">The reporting limit of the result for the chemical, microbiological or other characteristic being analyzed. Also known as the MRL, QL, or LOQ. </t>
  </si>
  <si>
    <t>Final Status of Data DEQ USE ONLY</t>
  </si>
  <si>
    <t xml:space="preserve">How the sample was collected (example: Grab, Composite, 24-hr sample). Note that DEQ generally defines a "Composite" as a composite of discreete grab samples while a "24 hr Sample" is generally defined as being collected using an auto-sampler over the course of 24 hours. </t>
  </si>
  <si>
    <r>
      <rPr>
        <b/>
        <sz val="12"/>
        <color theme="1"/>
        <rFont val="Arial"/>
        <family val="2"/>
      </rPr>
      <t xml:space="preserve">Clarification: </t>
    </r>
    <r>
      <rPr>
        <u/>
        <sz val="12"/>
        <color theme="1"/>
        <rFont val="Arial"/>
        <family val="2"/>
      </rPr>
      <t>Field</t>
    </r>
    <r>
      <rPr>
        <sz val="12"/>
        <color theme="1"/>
        <rFont val="Arial"/>
        <family val="2"/>
      </rPr>
      <t xml:space="preserve"> QC such as duplicates and blanks are accepted. There is no need to submit </t>
    </r>
    <r>
      <rPr>
        <u/>
        <sz val="12"/>
        <color theme="1"/>
        <rFont val="Arial"/>
        <family val="2"/>
      </rPr>
      <t>laboratory</t>
    </r>
    <r>
      <rPr>
        <sz val="12"/>
        <color theme="1"/>
        <rFont val="Arial"/>
        <family val="2"/>
      </rPr>
      <t xml:space="preserve"> QC such as blanks, spikes, or duplicates.</t>
    </r>
  </si>
  <si>
    <r>
      <rPr>
        <b/>
        <sz val="12"/>
        <color theme="1"/>
        <rFont val="Arial"/>
        <family val="2"/>
      </rPr>
      <t>Have results for another parameter not currently on our list of characteristics that you'd like to submit?</t>
    </r>
    <r>
      <rPr>
        <sz val="12"/>
        <color theme="1"/>
        <rFont val="Arial"/>
        <family val="2"/>
      </rPr>
      <t xml:space="preserve"> Please email permitdatahelp@deq.oregon.gov and we'll work to get your parameter added to the template.</t>
    </r>
  </si>
  <si>
    <t>Tables of allowable values for specific columns in the Data Entry worksheets.</t>
  </si>
  <si>
    <r>
      <rPr>
        <sz val="10"/>
        <rFont val="Arial"/>
        <family val="2"/>
      </rPr>
      <t>If you have questions or comments about this template, please send an email to:</t>
    </r>
    <r>
      <rPr>
        <sz val="10"/>
        <color theme="10"/>
        <rFont val="Arial"/>
        <family val="2"/>
      </rPr>
      <t xml:space="preserve"> </t>
    </r>
    <r>
      <rPr>
        <u/>
        <sz val="10"/>
        <color theme="10"/>
        <rFont val="Arial"/>
        <family val="2"/>
      </rPr>
      <t>permitdatahelp@deq.oregon.gov</t>
    </r>
  </si>
  <si>
    <t>Version 1.06</t>
  </si>
  <si>
    <r>
      <t>• This template is a data entry spreadsheet that guides data owners through organizing water quality data into a format that meets EPA water quality exchange (WQX)</t>
    </r>
    <r>
      <rPr>
        <b/>
        <sz val="10"/>
        <color rgb="FFFF0000"/>
        <rFont val="Arial"/>
        <family val="2"/>
      </rPr>
      <t xml:space="preserve"> </t>
    </r>
    <r>
      <rPr>
        <b/>
        <sz val="10"/>
        <rFont val="Arial"/>
        <family val="2"/>
      </rPr>
      <t xml:space="preserve">and DEQ ambient water quality monitoring system (AWQMS) data validation requirements.                                                                                                                                                                                                                          • This template is intended to be paired with the DEQ AWQMS database to expedite data processing. Please do not change the order of the columns. </t>
    </r>
  </si>
  <si>
    <t>Informational tabs on how to get started using this template.</t>
  </si>
  <si>
    <t>Tables of column headers.</t>
  </si>
  <si>
    <t>Worksheets for data entry.</t>
  </si>
  <si>
    <t>Result Status</t>
  </si>
  <si>
    <t>Result Status (DEQ USE ONLY)</t>
  </si>
  <si>
    <t>Activity ID (Locked)</t>
  </si>
  <si>
    <t>Number of locations allowed per template:</t>
  </si>
  <si>
    <t>Number of results allowed per template:</t>
  </si>
  <si>
    <t>Post-treatment Stormwater</t>
  </si>
  <si>
    <t>Surface water in abnormal quantity resulting from heavy falls of rain or snow</t>
  </si>
  <si>
    <t>Water on the surface of the Earth stored or transported in rivers, streams, estuaries, lakes, ponds, swamps, glaciers, or other aquatic areas. It also may refer to water in urban drains and storm-sewer systems. water that collects on the surface of the ground. water on the surface of the planet such as in a river, lake, wetland, or ocean.</t>
  </si>
  <si>
    <t>Stormwater that flows through some type of engineered media before release into ambient surface water (i.e., bioswales, pervious pavement). This does not include catchment basins.</t>
  </si>
  <si>
    <t>Quality Control Sample-Field Replicate</t>
  </si>
  <si>
    <t>QFR</t>
  </si>
  <si>
    <t>A sample duplicate/replicate/split of water collected to assess the reproducability of sampling technique or analytical method.</t>
  </si>
  <si>
    <t>A field measurement or observation taken to assess the reproducability of the sampling technique or analytical method.</t>
  </si>
  <si>
    <t>Reagent Water</t>
  </si>
  <si>
    <t>Water used for lab and field blanks</t>
  </si>
  <si>
    <t>JACOBS Wilsonville Water Quality Laboratory</t>
  </si>
  <si>
    <t xml:space="preserve">4500-P-F </t>
  </si>
  <si>
    <t>Phosphorus, sample preparation method and analysis by Colorimetry Automated Ascorbic Acid Method  (4500-P B, F APHA)</t>
  </si>
  <si>
    <t>4500-P B, F</t>
  </si>
  <si>
    <t>Dissolved Oxygen by Optical-Probe Method (4500-O-H APHA)</t>
  </si>
  <si>
    <t>Domain values last updated: 10/25/2023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</si>
</sst>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h:mm\ AM/PM;@"/>
    <numFmt numFmtId="165" formatCode="yyyy/mm/dd"/>
    <numFmt numFmtId="166" formatCode="h:mm:ss;@"/>
    <numFmt numFmtId="167" formatCode="h:mm;@"/>
  </numFmts>
  <fonts count="80">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u/>
      <sz val="10"/>
      <color rgb="FF3333CC"/>
      <name val="Arial"/>
      <family val="2"/>
    </font>
    <font>
      <b/>
      <sz val="10"/>
      <name val="Arial"/>
      <family val="2"/>
    </font>
    <font>
      <sz val="12"/>
      <name val="Arial"/>
      <family val="2"/>
    </font>
    <font>
      <b/>
      <sz val="1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name val="Arial"/>
      <family val="2"/>
    </font>
    <font>
      <b/>
      <sz val="12"/>
      <name val="Arial"/>
      <family val="2"/>
    </font>
    <font>
      <sz val="10"/>
      <color theme="1"/>
      <name val="Arial"/>
      <family val="2"/>
    </font>
    <font>
      <b/>
      <sz val="11"/>
      <color theme="1"/>
      <name val="Arial"/>
      <family val="2"/>
    </font>
    <font>
      <b/>
      <sz val="10"/>
      <color theme="1"/>
      <name val="Arial"/>
      <family val="2"/>
    </font>
    <font>
      <b/>
      <sz val="12"/>
      <color theme="1"/>
      <name val="Arial"/>
      <family val="2"/>
    </font>
    <font>
      <sz val="10"/>
      <color theme="1"/>
      <name val="Calibri"/>
      <family val="2"/>
      <scheme val="minor"/>
    </font>
    <font>
      <u/>
      <sz val="11"/>
      <color theme="10"/>
      <name val="Calibri"/>
      <family val="2"/>
    </font>
    <font>
      <sz val="11"/>
      <name val="Calibri"/>
      <family val="2"/>
      <scheme val="minor"/>
    </font>
    <font>
      <sz val="11"/>
      <color theme="2"/>
      <name val="Calibri"/>
      <family val="2"/>
      <scheme val="minor"/>
    </font>
    <font>
      <b/>
      <sz val="11"/>
      <name val="Calibri"/>
      <family val="2"/>
      <scheme val="minor"/>
    </font>
    <font>
      <sz val="11"/>
      <color theme="1"/>
      <name val="Arial"/>
      <family val="2"/>
    </font>
    <font>
      <sz val="10"/>
      <color theme="2"/>
      <name val="Arial"/>
      <family val="2"/>
    </font>
    <font>
      <sz val="28"/>
      <color theme="1"/>
      <name val="Wingdings 3"/>
      <family val="1"/>
      <charset val="2"/>
    </font>
    <font>
      <sz val="28"/>
      <color theme="1"/>
      <name val="Wingdings"/>
      <charset val="2"/>
    </font>
    <font>
      <b/>
      <sz val="11"/>
      <color theme="2"/>
      <name val="Calibri"/>
      <family val="2"/>
      <scheme val="minor"/>
    </font>
    <font>
      <sz val="9"/>
      <color indexed="81"/>
      <name val="Tahoma"/>
      <family val="2"/>
    </font>
    <font>
      <b/>
      <sz val="9"/>
      <color indexed="81"/>
      <name val="Tahoma"/>
      <family val="2"/>
    </font>
    <font>
      <sz val="12"/>
      <color theme="1"/>
      <name val="Arial"/>
      <family val="2"/>
    </font>
    <font>
      <b/>
      <sz val="10"/>
      <color rgb="FFFF0000"/>
      <name val="Arial"/>
      <family val="2"/>
    </font>
    <font>
      <sz val="9"/>
      <color rgb="FF5499DE"/>
      <name val="Monaco"/>
    </font>
    <font>
      <sz val="9"/>
      <color rgb="FF006FE0"/>
      <name val="Monaco"/>
    </font>
    <font>
      <sz val="11"/>
      <name val="Arial"/>
      <family val="2"/>
    </font>
    <font>
      <u/>
      <sz val="10"/>
      <name val="Arial"/>
      <family val="2"/>
    </font>
    <font>
      <u/>
      <sz val="10"/>
      <color theme="10"/>
      <name val="Arial"/>
      <family val="2"/>
    </font>
    <font>
      <u/>
      <sz val="10"/>
      <color rgb="FF0563C1"/>
      <name val="Arial"/>
      <family val="2"/>
    </font>
    <font>
      <sz val="11"/>
      <color rgb="FFFF0000"/>
      <name val="Arial"/>
      <family val="2"/>
    </font>
    <font>
      <i/>
      <sz val="11"/>
      <color theme="1"/>
      <name val="Arial"/>
      <family val="2"/>
    </font>
    <font>
      <b/>
      <sz val="11"/>
      <color theme="0"/>
      <name val="Arial"/>
      <family val="2"/>
    </font>
    <font>
      <sz val="11"/>
      <color theme="2"/>
      <name val="Arial"/>
      <family val="2"/>
    </font>
    <font>
      <u/>
      <sz val="11"/>
      <color theme="10"/>
      <name val="Arial"/>
      <family val="2"/>
    </font>
    <font>
      <b/>
      <u/>
      <sz val="10"/>
      <color rgb="FF0563C1"/>
      <name val="Arial"/>
      <family val="2"/>
    </font>
    <font>
      <u/>
      <sz val="12"/>
      <color theme="1"/>
      <name val="Arial"/>
      <family val="2"/>
    </font>
    <font>
      <sz val="10"/>
      <color theme="10"/>
      <name val="Arial"/>
      <family val="2"/>
    </font>
    <font>
      <b/>
      <u/>
      <sz val="11"/>
      <color theme="10"/>
      <name val="Calibri"/>
      <family val="2"/>
      <scheme val="minor"/>
    </font>
    <font>
      <b/>
      <u/>
      <sz val="11"/>
      <color rgb="FF0563C1"/>
      <name val="Calibri"/>
      <family val="2"/>
      <scheme val="minor"/>
    </font>
    <font>
      <b/>
      <u/>
      <sz val="10"/>
      <color theme="10"/>
      <name val="Arial"/>
      <family val="2"/>
    </font>
    <font>
      <b/>
      <u/>
      <sz val="11"/>
      <color theme="10"/>
      <name val="Calibri"/>
      <family val="2"/>
    </font>
    <font>
      <b/>
      <sz val="11"/>
      <color theme="2"/>
      <name val="Arial"/>
      <family val="2"/>
    </font>
    <font>
      <b/>
      <sz val="10"/>
      <color theme="2"/>
      <name val="Arial"/>
      <family val="2"/>
    </font>
  </fonts>
  <fills count="6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bgColor indexed="64"/>
      </patternFill>
    </fill>
    <fill>
      <patternFill patternType="solid">
        <fgColor rgb="FFCCFFCC"/>
        <bgColor indexed="64"/>
      </patternFill>
    </fill>
    <fill>
      <patternFill patternType="solid">
        <fgColor theme="1"/>
        <bgColor indexed="64"/>
      </patternFill>
    </fill>
    <fill>
      <patternFill patternType="solid">
        <fgColor theme="2"/>
        <bgColor indexed="64"/>
      </patternFill>
    </fill>
    <fill>
      <patternFill patternType="solid">
        <fgColor theme="0" tint="-0.34998626667073579"/>
        <bgColor indexed="64"/>
      </patternFill>
    </fill>
    <fill>
      <patternFill patternType="solid">
        <fgColor rgb="FFFFECB3"/>
        <bgColor indexed="64"/>
      </patternFill>
    </fill>
    <fill>
      <patternFill patternType="solid">
        <fgColor theme="0" tint="-0.249977111117893"/>
        <bgColor indexed="64"/>
      </patternFill>
    </fill>
    <fill>
      <patternFill patternType="solid">
        <fgColor rgb="FFFF0000"/>
        <bgColor indexed="64"/>
      </patternFill>
    </fill>
    <fill>
      <patternFill patternType="solid">
        <fgColor theme="5" tint="0.59999389629810485"/>
        <bgColor indexed="64"/>
      </patternFill>
    </fill>
    <fill>
      <patternFill patternType="solid">
        <fgColor theme="3" tint="0.59999389629810485"/>
        <bgColor indexed="64"/>
      </patternFill>
    </fill>
  </fills>
  <borders count="7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12"/>
      </bottom>
      <diagonal/>
    </border>
    <border>
      <left style="medium">
        <color indexed="64"/>
      </left>
      <right style="medium">
        <color indexed="64"/>
      </right>
      <top style="thin">
        <color indexed="12"/>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rgb="FF0070C0"/>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s>
  <cellStyleXfs count="9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8" fillId="0" borderId="0"/>
    <xf numFmtId="0" fontId="21" fillId="0" borderId="0"/>
    <xf numFmtId="0" fontId="21" fillId="0" borderId="0"/>
    <xf numFmtId="164" fontId="1" fillId="0" borderId="0"/>
    <xf numFmtId="0" fontId="23" fillId="34" borderId="0" applyNumberFormat="0" applyBorder="0" applyAlignment="0" applyProtection="0"/>
    <xf numFmtId="0" fontId="23" fillId="33" borderId="0" applyNumberFormat="0" applyBorder="0" applyAlignment="0" applyProtection="0"/>
    <xf numFmtId="0" fontId="23" fillId="35" borderId="0" applyNumberFormat="0" applyBorder="0" applyAlignment="0" applyProtection="0"/>
    <xf numFmtId="0" fontId="18" fillId="0" borderId="0"/>
    <xf numFmtId="0" fontId="23" fillId="36"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36"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4" fillId="43"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50" borderId="0" applyNumberFormat="0" applyBorder="0" applyAlignment="0" applyProtection="0"/>
    <xf numFmtId="0" fontId="25" fillId="34" borderId="0" applyNumberFormat="0" applyBorder="0" applyAlignment="0" applyProtection="0"/>
    <xf numFmtId="0" fontId="26" fillId="51" borderId="11" applyNumberFormat="0" applyAlignment="0" applyProtection="0"/>
    <xf numFmtId="0" fontId="27" fillId="52" borderId="12" applyNumberFormat="0" applyAlignment="0" applyProtection="0"/>
    <xf numFmtId="0" fontId="28" fillId="0" borderId="0" applyNumberFormat="0" applyFill="0" applyBorder="0" applyAlignment="0" applyProtection="0"/>
    <xf numFmtId="0" fontId="19" fillId="0" borderId="0" applyNumberFormat="0" applyFill="0" applyBorder="0" applyAlignment="0" applyProtection="0">
      <alignment vertical="top"/>
      <protection locked="0"/>
    </xf>
    <xf numFmtId="0" fontId="29" fillId="35" borderId="0" applyNumberFormat="0" applyBorder="0" applyAlignment="0" applyProtection="0"/>
    <xf numFmtId="0" fontId="30" fillId="0" borderId="13" applyNumberFormat="0" applyFill="0" applyAlignment="0" applyProtection="0"/>
    <xf numFmtId="0" fontId="31" fillId="0" borderId="14" applyNumberFormat="0" applyFill="0" applyAlignment="0" applyProtection="0"/>
    <xf numFmtId="0" fontId="32" fillId="0" borderId="1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8" borderId="11" applyNumberFormat="0" applyAlignment="0" applyProtection="0"/>
    <xf numFmtId="0" fontId="34" fillId="0" borderId="16" applyNumberFormat="0" applyFill="0" applyAlignment="0" applyProtection="0"/>
    <xf numFmtId="0" fontId="35" fillId="53" borderId="0" applyNumberFormat="0" applyBorder="0" applyAlignment="0" applyProtection="0"/>
    <xf numFmtId="0" fontId="1" fillId="0" borderId="0"/>
    <xf numFmtId="0" fontId="18" fillId="0" borderId="0"/>
    <xf numFmtId="0" fontId="18" fillId="0" borderId="0"/>
    <xf numFmtId="0" fontId="18" fillId="54" borderId="17" applyNumberFormat="0" applyFont="0" applyAlignment="0" applyProtection="0"/>
    <xf numFmtId="0" fontId="1" fillId="8" borderId="8" applyNumberFormat="0" applyFont="0" applyAlignment="0" applyProtection="0"/>
    <xf numFmtId="0" fontId="36" fillId="51" borderId="18" applyNumberFormat="0" applyAlignment="0" applyProtection="0"/>
    <xf numFmtId="0" fontId="37" fillId="0" borderId="0" applyNumberFormat="0" applyFill="0" applyBorder="0" applyAlignment="0" applyProtection="0"/>
    <xf numFmtId="0" fontId="38" fillId="0" borderId="19" applyNumberFormat="0" applyFill="0" applyAlignment="0" applyProtection="0"/>
    <xf numFmtId="0" fontId="39" fillId="0" borderId="0" applyNumberFormat="0" applyFill="0" applyBorder="0" applyAlignment="0" applyProtection="0"/>
    <xf numFmtId="0" fontId="47" fillId="0" borderId="0" applyNumberFormat="0" applyFill="0" applyBorder="0" applyAlignment="0" applyProtection="0">
      <alignment vertical="top"/>
      <protection locked="0"/>
    </xf>
  </cellStyleXfs>
  <cellXfs count="430">
    <xf numFmtId="0" fontId="0" fillId="0" borderId="0" xfId="0"/>
    <xf numFmtId="0" fontId="22" fillId="0" borderId="27" xfId="49" applyFont="1" applyBorder="1" applyAlignment="1">
      <alignment horizontal="center" vertical="center"/>
    </xf>
    <xf numFmtId="0" fontId="18" fillId="55" borderId="28" xfId="86" applyFill="1" applyBorder="1"/>
    <xf numFmtId="0" fontId="18" fillId="55" borderId="21" xfId="86" applyFill="1" applyBorder="1"/>
    <xf numFmtId="0" fontId="18" fillId="55" borderId="25" xfId="86" applyFill="1" applyBorder="1"/>
    <xf numFmtId="0" fontId="22" fillId="0" borderId="22" xfId="86" applyFont="1" applyBorder="1" applyAlignment="1">
      <alignment horizontal="center" vertical="center" wrapText="1"/>
    </xf>
    <xf numFmtId="1" fontId="0" fillId="57" borderId="25" xfId="0" applyNumberFormat="1" applyFill="1" applyBorder="1"/>
    <xf numFmtId="1" fontId="0" fillId="57" borderId="26" xfId="0" applyNumberFormat="1" applyFill="1" applyBorder="1"/>
    <xf numFmtId="1" fontId="0" fillId="57" borderId="36" xfId="0" applyNumberFormat="1" applyFill="1" applyBorder="1"/>
    <xf numFmtId="0" fontId="42" fillId="57" borderId="36" xfId="0" applyFont="1" applyFill="1" applyBorder="1"/>
    <xf numFmtId="0" fontId="42" fillId="57" borderId="26" xfId="0" applyFont="1" applyFill="1" applyBorder="1"/>
    <xf numFmtId="0" fontId="0" fillId="57" borderId="36" xfId="0" applyFill="1" applyBorder="1"/>
    <xf numFmtId="0" fontId="0" fillId="57" borderId="25" xfId="0" applyFill="1" applyBorder="1"/>
    <xf numFmtId="0" fontId="18" fillId="55" borderId="26" xfId="86" applyFill="1" applyBorder="1"/>
    <xf numFmtId="0" fontId="0" fillId="57" borderId="21" xfId="0" applyFill="1" applyBorder="1"/>
    <xf numFmtId="0" fontId="40" fillId="56" borderId="34" xfId="86" applyFont="1" applyFill="1" applyBorder="1" applyAlignment="1">
      <alignment horizontal="left"/>
    </xf>
    <xf numFmtId="0" fontId="40" fillId="56" borderId="40" xfId="86" applyFont="1" applyFill="1" applyBorder="1" applyAlignment="1">
      <alignment horizontal="left"/>
    </xf>
    <xf numFmtId="0" fontId="22" fillId="56" borderId="40" xfId="86" applyFont="1" applyFill="1" applyBorder="1" applyAlignment="1">
      <alignment horizontal="right"/>
    </xf>
    <xf numFmtId="22" fontId="22" fillId="56" borderId="33" xfId="86" applyNumberFormat="1" applyFont="1" applyFill="1" applyBorder="1" applyAlignment="1">
      <alignment horizontal="left"/>
    </xf>
    <xf numFmtId="0" fontId="18" fillId="55" borderId="36" xfId="86" applyFill="1" applyBorder="1" applyAlignment="1">
      <alignment vertical="top" wrapText="1"/>
    </xf>
    <xf numFmtId="0" fontId="40" fillId="56" borderId="48" xfId="86" applyFont="1" applyFill="1" applyBorder="1"/>
    <xf numFmtId="0" fontId="41" fillId="56" borderId="39" xfId="86" applyFont="1" applyFill="1" applyBorder="1" applyAlignment="1">
      <alignment horizontal="right" vertical="center"/>
    </xf>
    <xf numFmtId="0" fontId="43" fillId="0" borderId="10" xfId="0" applyFont="1" applyBorder="1" applyAlignment="1">
      <alignment horizontal="center"/>
    </xf>
    <xf numFmtId="0" fontId="42" fillId="57" borderId="25" xfId="0" applyFont="1" applyFill="1" applyBorder="1"/>
    <xf numFmtId="0" fontId="18" fillId="55" borderId="35" xfId="86" applyFill="1" applyBorder="1"/>
    <xf numFmtId="0" fontId="18" fillId="55" borderId="29" xfId="86" applyFill="1" applyBorder="1"/>
    <xf numFmtId="0" fontId="18" fillId="55" borderId="31" xfId="86" applyFill="1" applyBorder="1"/>
    <xf numFmtId="0" fontId="42" fillId="57" borderId="29" xfId="0" applyFont="1" applyFill="1" applyBorder="1" applyAlignment="1">
      <alignment vertical="center"/>
    </xf>
    <xf numFmtId="0" fontId="42" fillId="57" borderId="50" xfId="0" applyFont="1" applyFill="1" applyBorder="1" applyAlignment="1">
      <alignment vertical="center"/>
    </xf>
    <xf numFmtId="0" fontId="42" fillId="57" borderId="53" xfId="0" applyFont="1" applyFill="1" applyBorder="1" applyAlignment="1">
      <alignment horizontal="center" vertical="center"/>
    </xf>
    <xf numFmtId="0" fontId="42" fillId="57" borderId="30" xfId="0" applyFont="1" applyFill="1" applyBorder="1" applyAlignment="1">
      <alignment horizontal="center" vertical="center"/>
    </xf>
    <xf numFmtId="0" fontId="42" fillId="57" borderId="31" xfId="0" applyFont="1" applyFill="1" applyBorder="1" applyAlignment="1">
      <alignment vertical="center"/>
    </xf>
    <xf numFmtId="0" fontId="42" fillId="57" borderId="32" xfId="0" applyFont="1" applyFill="1" applyBorder="1" applyAlignment="1">
      <alignment horizontal="center" vertical="center"/>
    </xf>
    <xf numFmtId="0" fontId="0" fillId="59" borderId="0" xfId="0" applyFill="1"/>
    <xf numFmtId="0" fontId="0" fillId="59" borderId="0" xfId="0" quotePrefix="1" applyFill="1"/>
    <xf numFmtId="0" fontId="42" fillId="59" borderId="0" xfId="0" applyFont="1" applyFill="1" applyAlignment="1">
      <alignment horizontal="center" vertical="center"/>
    </xf>
    <xf numFmtId="0" fontId="42" fillId="57" borderId="10" xfId="0" applyFont="1" applyFill="1" applyBorder="1" applyProtection="1">
      <protection locked="0"/>
    </xf>
    <xf numFmtId="0" fontId="49" fillId="59" borderId="0" xfId="0" applyFont="1" applyFill="1"/>
    <xf numFmtId="0" fontId="49" fillId="59" borderId="0" xfId="0" quotePrefix="1" applyFont="1" applyFill="1"/>
    <xf numFmtId="0" fontId="42" fillId="59" borderId="0" xfId="0" applyFont="1" applyFill="1" applyAlignment="1">
      <alignment vertical="center" wrapText="1"/>
    </xf>
    <xf numFmtId="0" fontId="0" fillId="59" borderId="0" xfId="0" applyFill="1" applyProtection="1">
      <protection locked="0"/>
    </xf>
    <xf numFmtId="0" fontId="0" fillId="0" borderId="0" xfId="0" applyProtection="1">
      <protection locked="0"/>
    </xf>
    <xf numFmtId="0" fontId="43" fillId="59" borderId="0" xfId="0" applyFont="1" applyFill="1" applyProtection="1">
      <protection locked="0"/>
    </xf>
    <xf numFmtId="0" fontId="0" fillId="57" borderId="10" xfId="0" applyFill="1" applyBorder="1" applyProtection="1">
      <protection locked="0"/>
    </xf>
    <xf numFmtId="0" fontId="0" fillId="57" borderId="10" xfId="0" applyFill="1" applyBorder="1" applyAlignment="1">
      <alignment horizontal="right"/>
    </xf>
    <xf numFmtId="0" fontId="0" fillId="59" borderId="0" xfId="0" applyFill="1" applyAlignment="1" applyProtection="1">
      <alignment horizontal="center" vertical="center"/>
      <protection locked="0"/>
    </xf>
    <xf numFmtId="2" fontId="0" fillId="0" borderId="0" xfId="0" applyNumberFormat="1" applyProtection="1">
      <protection locked="0"/>
    </xf>
    <xf numFmtId="165" fontId="0" fillId="0" borderId="0" xfId="0" applyNumberFormat="1" applyProtection="1">
      <protection locked="0"/>
    </xf>
    <xf numFmtId="0" fontId="49" fillId="59" borderId="0" xfId="0" applyFont="1" applyFill="1" applyProtection="1">
      <protection locked="0"/>
    </xf>
    <xf numFmtId="167" fontId="0" fillId="0" borderId="0" xfId="0" applyNumberFormat="1" applyProtection="1">
      <protection locked="0"/>
    </xf>
    <xf numFmtId="0" fontId="0" fillId="0" borderId="0" xfId="0" applyAlignment="1">
      <alignment horizontal="right"/>
    </xf>
    <xf numFmtId="165" fontId="0" fillId="59" borderId="0" xfId="0" applyNumberFormat="1" applyFill="1" applyProtection="1">
      <protection locked="0"/>
    </xf>
    <xf numFmtId="166" fontId="0" fillId="59" borderId="0" xfId="0" applyNumberFormat="1" applyFill="1" applyProtection="1">
      <protection locked="0"/>
    </xf>
    <xf numFmtId="0" fontId="48" fillId="59" borderId="0" xfId="0" quotePrefix="1" applyFont="1" applyFill="1" applyProtection="1">
      <protection locked="0"/>
    </xf>
    <xf numFmtId="0" fontId="49" fillId="59" borderId="0" xfId="0" quotePrefix="1" applyFont="1" applyFill="1" applyProtection="1">
      <protection locked="0"/>
    </xf>
    <xf numFmtId="0" fontId="48" fillId="59" borderId="0" xfId="0" applyFont="1" applyFill="1" applyProtection="1">
      <protection locked="0"/>
    </xf>
    <xf numFmtId="0" fontId="42" fillId="57" borderId="50" xfId="0" applyFont="1" applyFill="1" applyBorder="1" applyProtection="1">
      <protection locked="0"/>
    </xf>
    <xf numFmtId="0" fontId="42" fillId="57" borderId="54" xfId="0" applyFont="1" applyFill="1" applyBorder="1" applyProtection="1">
      <protection locked="0"/>
    </xf>
    <xf numFmtId="0" fontId="42" fillId="57" borderId="50" xfId="0" applyFont="1" applyFill="1" applyBorder="1" applyAlignment="1" applyProtection="1">
      <alignment vertical="center"/>
      <protection locked="0"/>
    </xf>
    <xf numFmtId="0" fontId="42" fillId="57" borderId="53" xfId="0" applyFont="1" applyFill="1" applyBorder="1" applyAlignment="1" applyProtection="1">
      <alignment horizontal="center" vertical="center"/>
      <protection locked="0"/>
    </xf>
    <xf numFmtId="0" fontId="0" fillId="57" borderId="50" xfId="0" applyFill="1" applyBorder="1" applyProtection="1">
      <protection locked="0"/>
    </xf>
    <xf numFmtId="0" fontId="0" fillId="57" borderId="53" xfId="0" applyFill="1" applyBorder="1" applyProtection="1">
      <protection locked="0"/>
    </xf>
    <xf numFmtId="0" fontId="42" fillId="57" borderId="51" xfId="0" applyFont="1" applyFill="1" applyBorder="1" applyAlignment="1" applyProtection="1">
      <alignment horizontal="left"/>
      <protection locked="0"/>
    </xf>
    <xf numFmtId="0" fontId="42" fillId="57" borderId="53" xfId="0" applyFont="1" applyFill="1" applyBorder="1" applyProtection="1">
      <protection locked="0"/>
    </xf>
    <xf numFmtId="0" fontId="42" fillId="57" borderId="29" xfId="0" applyFont="1" applyFill="1" applyBorder="1" applyProtection="1">
      <protection locked="0"/>
    </xf>
    <xf numFmtId="0" fontId="42" fillId="57" borderId="55" xfId="0" applyFont="1" applyFill="1" applyBorder="1" applyProtection="1">
      <protection locked="0"/>
    </xf>
    <xf numFmtId="0" fontId="42" fillId="57" borderId="29" xfId="0" applyFont="1" applyFill="1" applyBorder="1" applyAlignment="1" applyProtection="1">
      <alignment vertical="center"/>
      <protection locked="0"/>
    </xf>
    <xf numFmtId="0" fontId="42" fillId="57" borderId="30" xfId="0" applyFont="1" applyFill="1" applyBorder="1" applyAlignment="1" applyProtection="1">
      <alignment horizontal="center" vertical="center"/>
      <protection locked="0"/>
    </xf>
    <xf numFmtId="0" fontId="0" fillId="57" borderId="29" xfId="0" applyFill="1" applyBorder="1" applyProtection="1">
      <protection locked="0"/>
    </xf>
    <xf numFmtId="0" fontId="0" fillId="57" borderId="30" xfId="0" applyFill="1" applyBorder="1" applyProtection="1">
      <protection locked="0"/>
    </xf>
    <xf numFmtId="0" fontId="42" fillId="57" borderId="49" xfId="0" applyFont="1" applyFill="1" applyBorder="1" applyAlignment="1" applyProtection="1">
      <alignment horizontal="left"/>
      <protection locked="0"/>
    </xf>
    <xf numFmtId="0" fontId="42" fillId="57" borderId="30" xfId="0" applyFont="1" applyFill="1" applyBorder="1" applyProtection="1">
      <protection locked="0"/>
    </xf>
    <xf numFmtId="0" fontId="0" fillId="57" borderId="31" xfId="0" applyFill="1" applyBorder="1" applyProtection="1">
      <protection locked="0"/>
    </xf>
    <xf numFmtId="0" fontId="0" fillId="57" borderId="32" xfId="0" applyFill="1" applyBorder="1" applyProtection="1">
      <protection locked="0"/>
    </xf>
    <xf numFmtId="0" fontId="42" fillId="57" borderId="31" xfId="0" applyFont="1" applyFill="1" applyBorder="1" applyAlignment="1" applyProtection="1">
      <alignment vertical="center"/>
      <protection locked="0"/>
    </xf>
    <xf numFmtId="0" fontId="42" fillId="57" borderId="32" xfId="0" applyFont="1" applyFill="1" applyBorder="1" applyAlignment="1" applyProtection="1">
      <alignment horizontal="center" vertical="center"/>
      <protection locked="0"/>
    </xf>
    <xf numFmtId="0" fontId="42" fillId="57" borderId="31" xfId="0" applyFont="1" applyFill="1" applyBorder="1" applyProtection="1">
      <protection locked="0"/>
    </xf>
    <xf numFmtId="0" fontId="42" fillId="57" borderId="56" xfId="0" applyFont="1" applyFill="1" applyBorder="1" applyProtection="1">
      <protection locked="0"/>
    </xf>
    <xf numFmtId="0" fontId="42" fillId="57" borderId="52" xfId="0" applyFont="1" applyFill="1" applyBorder="1" applyAlignment="1" applyProtection="1">
      <alignment horizontal="left"/>
      <protection locked="0"/>
    </xf>
    <xf numFmtId="0" fontId="42" fillId="57" borderId="32" xfId="0" applyFont="1" applyFill="1" applyBorder="1" applyProtection="1">
      <protection locked="0"/>
    </xf>
    <xf numFmtId="0" fontId="60" fillId="59" borderId="0" xfId="0" applyFont="1" applyFill="1" applyAlignment="1">
      <alignment horizontal="center" vertical="center"/>
    </xf>
    <xf numFmtId="0" fontId="61" fillId="59" borderId="0" xfId="0" quotePrefix="1" applyFont="1" applyFill="1" applyAlignment="1">
      <alignment horizontal="left" vertical="center"/>
    </xf>
    <xf numFmtId="0" fontId="18" fillId="56" borderId="36" xfId="86" applyFill="1" applyBorder="1" applyAlignment="1">
      <alignment horizontal="left" vertical="center"/>
    </xf>
    <xf numFmtId="0" fontId="48" fillId="59" borderId="0" xfId="0" applyFont="1" applyFill="1" applyAlignment="1" applyProtection="1">
      <alignment horizontal="center" vertical="center"/>
      <protection locked="0"/>
    </xf>
    <xf numFmtId="0" fontId="50" fillId="0" borderId="20" xfId="0" applyFont="1" applyBorder="1" applyAlignment="1">
      <alignment horizontal="center" vertical="center" wrapText="1"/>
    </xf>
    <xf numFmtId="0" fontId="16" fillId="0" borderId="64" xfId="0" applyFont="1" applyBorder="1" applyAlignment="1">
      <alignment horizontal="center" vertical="center" wrapText="1"/>
    </xf>
    <xf numFmtId="0" fontId="49" fillId="59" borderId="0" xfId="0" applyFont="1" applyFill="1" applyAlignment="1">
      <alignment horizontal="center" vertical="center" wrapText="1"/>
    </xf>
    <xf numFmtId="0" fontId="49" fillId="59" borderId="0" xfId="0" applyFont="1" applyFill="1" applyAlignment="1" applyProtection="1">
      <alignment horizontal="center" vertical="center" wrapText="1"/>
      <protection locked="0"/>
    </xf>
    <xf numFmtId="0" fontId="20" fillId="59" borderId="0" xfId="86" applyFont="1" applyFill="1" applyAlignment="1">
      <alignment horizontal="center" vertical="center"/>
    </xf>
    <xf numFmtId="0" fontId="22" fillId="59" borderId="0" xfId="86" applyFont="1" applyFill="1" applyAlignment="1">
      <alignment horizontal="center" vertical="center" wrapText="1"/>
    </xf>
    <xf numFmtId="1" fontId="0" fillId="59" borderId="0" xfId="0" applyNumberFormat="1" applyFill="1"/>
    <xf numFmtId="0" fontId="43" fillId="56" borderId="22" xfId="0" applyFont="1" applyFill="1" applyBorder="1" applyAlignment="1">
      <alignment horizontal="center" vertical="center"/>
    </xf>
    <xf numFmtId="0" fontId="48" fillId="0" borderId="0" xfId="0" applyFont="1" applyProtection="1">
      <protection locked="0"/>
    </xf>
    <xf numFmtId="0" fontId="42" fillId="57" borderId="49" xfId="0" applyFont="1" applyFill="1" applyBorder="1" applyAlignment="1" applyProtection="1">
      <alignment horizontal="right"/>
      <protection locked="0"/>
    </xf>
    <xf numFmtId="0" fontId="42" fillId="57" borderId="30" xfId="0" applyFont="1" applyFill="1" applyBorder="1" applyAlignment="1" applyProtection="1">
      <alignment horizontal="right"/>
      <protection locked="0"/>
    </xf>
    <xf numFmtId="0" fontId="55" fillId="59" borderId="0" xfId="0" applyFont="1" applyFill="1" applyAlignment="1">
      <alignment horizontal="center" vertical="center" wrapText="1"/>
    </xf>
    <xf numFmtId="0" fontId="42" fillId="59" borderId="0" xfId="0" applyFont="1" applyFill="1" applyAlignment="1">
      <alignment horizontal="left" vertical="center" wrapText="1"/>
    </xf>
    <xf numFmtId="0" fontId="52" fillId="59" borderId="0" xfId="0" applyFont="1" applyFill="1" applyProtection="1">
      <protection locked="0"/>
    </xf>
    <xf numFmtId="0" fontId="18" fillId="57" borderId="29" xfId="0" applyFont="1" applyFill="1" applyBorder="1" applyProtection="1">
      <protection locked="0"/>
    </xf>
    <xf numFmtId="0" fontId="18" fillId="57" borderId="49" xfId="0" applyFont="1" applyFill="1" applyBorder="1" applyAlignment="1">
      <alignment horizontal="left"/>
    </xf>
    <xf numFmtId="0" fontId="18" fillId="57" borderId="49" xfId="0" applyFont="1" applyFill="1" applyBorder="1" applyAlignment="1">
      <alignment horizontal="right"/>
    </xf>
    <xf numFmtId="0" fontId="18" fillId="57" borderId="30" xfId="0" applyFont="1" applyFill="1" applyBorder="1" applyAlignment="1">
      <alignment horizontal="right"/>
    </xf>
    <xf numFmtId="0" fontId="18" fillId="57" borderId="49" xfId="94" applyFont="1" applyFill="1" applyBorder="1" applyAlignment="1" applyProtection="1">
      <alignment horizontal="right"/>
    </xf>
    <xf numFmtId="0" fontId="42" fillId="57" borderId="29" xfId="0" applyFont="1" applyFill="1" applyBorder="1"/>
    <xf numFmtId="0" fontId="42" fillId="57" borderId="52" xfId="0" applyFont="1" applyFill="1" applyBorder="1" applyAlignment="1" applyProtection="1">
      <alignment horizontal="right"/>
      <protection locked="0"/>
    </xf>
    <xf numFmtId="0" fontId="42" fillId="57" borderId="32" xfId="0" applyFont="1" applyFill="1" applyBorder="1" applyAlignment="1" applyProtection="1">
      <alignment horizontal="right"/>
      <protection locked="0"/>
    </xf>
    <xf numFmtId="0" fontId="18" fillId="57" borderId="51" xfId="0" applyFont="1" applyFill="1" applyBorder="1" applyAlignment="1">
      <alignment horizontal="left"/>
    </xf>
    <xf numFmtId="0" fontId="18" fillId="57" borderId="51" xfId="0" applyFont="1" applyFill="1" applyBorder="1" applyAlignment="1">
      <alignment horizontal="right"/>
    </xf>
    <xf numFmtId="0" fontId="18" fillId="57" borderId="53" xfId="0" applyFont="1" applyFill="1" applyBorder="1" applyAlignment="1">
      <alignment horizontal="right"/>
    </xf>
    <xf numFmtId="0" fontId="0" fillId="57" borderId="10" xfId="0" applyFill="1" applyBorder="1"/>
    <xf numFmtId="0" fontId="18" fillId="59" borderId="0" xfId="86" applyFill="1"/>
    <xf numFmtId="0" fontId="51" fillId="59" borderId="0" xfId="0" applyFont="1" applyFill="1"/>
    <xf numFmtId="0" fontId="18" fillId="56" borderId="38" xfId="86" applyFill="1" applyBorder="1"/>
    <xf numFmtId="0" fontId="18" fillId="55" borderId="36" xfId="86" applyFill="1" applyBorder="1" applyAlignment="1">
      <alignment vertical="center"/>
    </xf>
    <xf numFmtId="0" fontId="18" fillId="55" borderId="25" xfId="86" applyFill="1" applyBorder="1" applyAlignment="1">
      <alignment vertical="center"/>
    </xf>
    <xf numFmtId="0" fontId="51" fillId="59" borderId="0" xfId="0" applyFont="1" applyFill="1" applyAlignment="1">
      <alignment vertical="center"/>
    </xf>
    <xf numFmtId="0" fontId="22" fillId="62" borderId="21" xfId="86" applyFont="1" applyFill="1" applyBorder="1" applyAlignment="1">
      <alignment horizontal="center"/>
    </xf>
    <xf numFmtId="0" fontId="51" fillId="59" borderId="0" xfId="0" applyFont="1" applyFill="1" applyAlignment="1">
      <alignment horizontal="left"/>
    </xf>
    <xf numFmtId="0" fontId="43" fillId="62" borderId="10" xfId="0" applyFont="1" applyFill="1" applyBorder="1" applyProtection="1">
      <protection locked="0"/>
    </xf>
    <xf numFmtId="0" fontId="43" fillId="62" borderId="10" xfId="0" applyFont="1" applyFill="1" applyBorder="1" applyAlignment="1" applyProtection="1">
      <alignment horizontal="left" vertical="center"/>
      <protection locked="0"/>
    </xf>
    <xf numFmtId="0" fontId="43" fillId="59" borderId="0" xfId="0" applyFont="1" applyFill="1"/>
    <xf numFmtId="0" fontId="68" fillId="59" borderId="0" xfId="0" applyFont="1" applyFill="1" applyAlignment="1">
      <alignment vertical="center" wrapText="1"/>
    </xf>
    <xf numFmtId="0" fontId="43" fillId="59" borderId="0" xfId="0" applyFont="1" applyFill="1" applyAlignment="1">
      <alignment vertical="center"/>
    </xf>
    <xf numFmtId="0" fontId="51" fillId="59" borderId="0" xfId="0" applyFont="1" applyFill="1" applyAlignment="1">
      <alignment horizontal="center" vertical="center"/>
    </xf>
    <xf numFmtId="0" fontId="68" fillId="58" borderId="34" xfId="0" applyFont="1" applyFill="1" applyBorder="1" applyAlignment="1">
      <alignment vertical="center" wrapText="1"/>
    </xf>
    <xf numFmtId="0" fontId="68" fillId="58" borderId="40" xfId="0" applyFont="1" applyFill="1" applyBorder="1" applyAlignment="1">
      <alignment vertical="center" wrapText="1"/>
    </xf>
    <xf numFmtId="0" fontId="68" fillId="58" borderId="33" xfId="0" applyFont="1" applyFill="1" applyBorder="1" applyAlignment="1">
      <alignment vertical="center" wrapText="1"/>
    </xf>
    <xf numFmtId="164" fontId="43" fillId="59" borderId="0" xfId="0" applyNumberFormat="1" applyFont="1" applyFill="1" applyAlignment="1">
      <alignment vertical="center"/>
    </xf>
    <xf numFmtId="0" fontId="43" fillId="59" borderId="0" xfId="0" applyFont="1" applyFill="1" applyAlignment="1">
      <alignment horizontal="center" vertical="center" wrapText="1"/>
    </xf>
    <xf numFmtId="0" fontId="69" fillId="59" borderId="0" xfId="0" applyFont="1" applyFill="1" applyAlignment="1">
      <alignment horizontal="center" vertical="center" wrapText="1"/>
    </xf>
    <xf numFmtId="0" fontId="69" fillId="59" borderId="0" xfId="0" applyFont="1" applyFill="1" applyAlignment="1" applyProtection="1">
      <alignment horizontal="center" vertical="center" wrapText="1"/>
      <protection locked="0"/>
    </xf>
    <xf numFmtId="0" fontId="62" fillId="59" borderId="0" xfId="0" applyFont="1" applyFill="1" applyAlignment="1">
      <alignment horizontal="center" vertical="center" wrapText="1"/>
    </xf>
    <xf numFmtId="0" fontId="51" fillId="59" borderId="0" xfId="0" applyFont="1" applyFill="1" applyAlignment="1">
      <alignment vertical="center" wrapText="1"/>
    </xf>
    <xf numFmtId="164" fontId="70" fillId="59" borderId="0" xfId="94" applyNumberFormat="1" applyFont="1" applyFill="1" applyBorder="1" applyAlignment="1" applyProtection="1">
      <alignment vertical="center"/>
    </xf>
    <xf numFmtId="164" fontId="70" fillId="59" borderId="0" xfId="94" applyNumberFormat="1" applyFont="1" applyFill="1" applyBorder="1" applyAlignment="1" applyProtection="1">
      <alignment vertical="center" wrapText="1"/>
    </xf>
    <xf numFmtId="0" fontId="66" fillId="59" borderId="0" xfId="0" applyFont="1" applyFill="1" applyAlignment="1">
      <alignment vertical="center" wrapText="1"/>
    </xf>
    <xf numFmtId="0" fontId="51" fillId="59" borderId="0" xfId="0" applyFont="1" applyFill="1" applyAlignment="1">
      <alignment horizontal="center"/>
    </xf>
    <xf numFmtId="0" fontId="68" fillId="58" borderId="40" xfId="0" applyFont="1" applyFill="1" applyBorder="1" applyAlignment="1">
      <alignment horizontal="left" vertical="center" wrapText="1"/>
    </xf>
    <xf numFmtId="0" fontId="69" fillId="59" borderId="0" xfId="0" applyFont="1" applyFill="1" applyAlignment="1">
      <alignment horizontal="center" vertical="center"/>
    </xf>
    <xf numFmtId="0" fontId="69" fillId="59" borderId="0" xfId="0" applyFont="1" applyFill="1" applyAlignment="1">
      <alignment vertical="center"/>
    </xf>
    <xf numFmtId="0" fontId="69" fillId="59" borderId="0" xfId="0" applyFont="1" applyFill="1" applyAlignment="1">
      <alignment vertical="center" wrapText="1"/>
    </xf>
    <xf numFmtId="0" fontId="67" fillId="59" borderId="0" xfId="0" applyFont="1" applyFill="1" applyAlignment="1">
      <alignment vertical="center"/>
    </xf>
    <xf numFmtId="0" fontId="68" fillId="59" borderId="0" xfId="0" applyFont="1" applyFill="1" applyAlignment="1">
      <alignment horizontal="center" wrapText="1"/>
    </xf>
    <xf numFmtId="0" fontId="68" fillId="59" borderId="0" xfId="0" applyFont="1" applyFill="1" applyAlignment="1">
      <alignment wrapText="1"/>
    </xf>
    <xf numFmtId="0" fontId="62" fillId="59" borderId="0" xfId="0" applyFont="1" applyFill="1" applyAlignment="1">
      <alignment horizontal="left" vertical="center"/>
    </xf>
    <xf numFmtId="0" fontId="62" fillId="59" borderId="0" xfId="0" applyFont="1" applyFill="1" applyAlignment="1">
      <alignment horizontal="left" vertical="center" wrapText="1"/>
    </xf>
    <xf numFmtId="0" fontId="62" fillId="59" borderId="0" xfId="0" applyFont="1" applyFill="1" applyAlignment="1">
      <alignment vertical="center"/>
    </xf>
    <xf numFmtId="0" fontId="62" fillId="59" borderId="0" xfId="0" applyFont="1" applyFill="1" applyAlignment="1">
      <alignment vertical="center" wrapText="1"/>
    </xf>
    <xf numFmtId="0" fontId="62" fillId="59" borderId="0" xfId="42" applyNumberFormat="1" applyFont="1" applyFill="1" applyAlignment="1">
      <alignment vertical="center" wrapText="1"/>
    </xf>
    <xf numFmtId="164" fontId="22" fillId="59" borderId="0" xfId="0" applyNumberFormat="1" applyFont="1" applyFill="1" applyAlignment="1">
      <alignment vertical="center"/>
    </xf>
    <xf numFmtId="0" fontId="62" fillId="59" borderId="0" xfId="42" applyNumberFormat="1" applyFont="1" applyFill="1" applyAlignment="1">
      <alignment horizontal="left" vertical="center" wrapText="1"/>
    </xf>
    <xf numFmtId="0" fontId="51" fillId="0" borderId="0" xfId="0" applyFont="1" applyProtection="1">
      <protection locked="0"/>
    </xf>
    <xf numFmtId="1" fontId="51" fillId="0" borderId="0" xfId="0" applyNumberFormat="1" applyFont="1" applyProtection="1">
      <protection locked="0"/>
    </xf>
    <xf numFmtId="165" fontId="51" fillId="0" borderId="0" xfId="0" applyNumberFormat="1" applyFont="1" applyProtection="1">
      <protection locked="0"/>
    </xf>
    <xf numFmtId="0" fontId="69" fillId="59" borderId="0" xfId="0" applyFont="1" applyFill="1"/>
    <xf numFmtId="165" fontId="69" fillId="59" borderId="0" xfId="0" applyNumberFormat="1" applyFont="1" applyFill="1"/>
    <xf numFmtId="165" fontId="51" fillId="59" borderId="0" xfId="0" applyNumberFormat="1" applyFont="1" applyFill="1"/>
    <xf numFmtId="0" fontId="50" fillId="57" borderId="20" xfId="0" applyFont="1" applyFill="1" applyBorder="1" applyAlignment="1">
      <alignment horizontal="center" vertical="center" wrapText="1"/>
    </xf>
    <xf numFmtId="0" fontId="44" fillId="62" borderId="10" xfId="0" applyFont="1" applyFill="1" applyBorder="1" applyAlignment="1">
      <alignment horizontal="center"/>
    </xf>
    <xf numFmtId="0" fontId="20" fillId="62" borderId="10" xfId="86" applyFont="1" applyFill="1" applyBorder="1" applyAlignment="1">
      <alignment horizontal="center" vertical="center"/>
    </xf>
    <xf numFmtId="0" fontId="44" fillId="62" borderId="10" xfId="0" applyFont="1" applyFill="1" applyBorder="1" applyAlignment="1">
      <alignment horizontal="center" vertical="center" wrapText="1"/>
    </xf>
    <xf numFmtId="0" fontId="44" fillId="62" borderId="10" xfId="0" applyFont="1" applyFill="1" applyBorder="1" applyAlignment="1">
      <alignment horizontal="center" vertical="center"/>
    </xf>
    <xf numFmtId="0" fontId="20" fillId="62" borderId="22" xfId="86" applyFont="1" applyFill="1" applyBorder="1" applyAlignment="1">
      <alignment horizontal="center" vertical="center"/>
    </xf>
    <xf numFmtId="0" fontId="44" fillId="62" borderId="22" xfId="0" applyFont="1" applyFill="1" applyBorder="1" applyProtection="1">
      <protection locked="0"/>
    </xf>
    <xf numFmtId="0" fontId="44" fillId="62" borderId="10" xfId="0" applyFont="1" applyFill="1" applyBorder="1" applyAlignment="1" applyProtection="1">
      <alignment horizontal="center" vertical="center" wrapText="1"/>
      <protection locked="0"/>
    </xf>
    <xf numFmtId="0" fontId="44" fillId="62" borderId="10" xfId="0" applyFont="1" applyFill="1" applyBorder="1" applyAlignment="1" applyProtection="1">
      <alignment horizontal="center" vertical="center"/>
      <protection locked="0"/>
    </xf>
    <xf numFmtId="0" fontId="44" fillId="62" borderId="10" xfId="0" applyFont="1" applyFill="1" applyBorder="1" applyProtection="1">
      <protection locked="0"/>
    </xf>
    <xf numFmtId="0" fontId="20" fillId="62" borderId="24" xfId="0" applyFont="1" applyFill="1" applyBorder="1" applyProtection="1">
      <protection locked="0"/>
    </xf>
    <xf numFmtId="0" fontId="20" fillId="62" borderId="46" xfId="0" applyFont="1" applyFill="1" applyBorder="1" applyAlignment="1" applyProtection="1">
      <alignment horizontal="center"/>
      <protection locked="0"/>
    </xf>
    <xf numFmtId="0" fontId="20" fillId="62" borderId="22" xfId="0" applyFont="1" applyFill="1" applyBorder="1" applyAlignment="1" applyProtection="1">
      <alignment horizontal="center"/>
      <protection locked="0"/>
    </xf>
    <xf numFmtId="0" fontId="42" fillId="57" borderId="66" xfId="0" applyFont="1" applyFill="1" applyBorder="1" applyProtection="1">
      <protection locked="0"/>
    </xf>
    <xf numFmtId="0" fontId="42" fillId="57" borderId="67" xfId="0" applyFont="1" applyFill="1" applyBorder="1" applyAlignment="1" applyProtection="1">
      <alignment horizontal="left"/>
      <protection locked="0"/>
    </xf>
    <xf numFmtId="0" fontId="42" fillId="57" borderId="68" xfId="0" applyFont="1" applyFill="1" applyBorder="1" applyProtection="1">
      <protection locked="0"/>
    </xf>
    <xf numFmtId="0" fontId="0" fillId="57" borderId="49" xfId="0" applyFill="1" applyBorder="1" applyProtection="1">
      <protection locked="0"/>
    </xf>
    <xf numFmtId="0" fontId="42" fillId="0" borderId="29" xfId="0" applyFont="1" applyBorder="1" applyAlignment="1">
      <alignment horizontal="center" vertical="center"/>
    </xf>
    <xf numFmtId="164" fontId="20" fillId="57" borderId="49" xfId="0" applyNumberFormat="1" applyFont="1" applyFill="1" applyBorder="1" applyAlignment="1">
      <alignment vertical="center"/>
    </xf>
    <xf numFmtId="0" fontId="18" fillId="0" borderId="49" xfId="0" applyFont="1" applyBorder="1" applyAlignment="1">
      <alignment horizontal="center" vertical="center"/>
    </xf>
    <xf numFmtId="0" fontId="18" fillId="0" borderId="49" xfId="0" applyFont="1" applyBorder="1" applyAlignment="1">
      <alignment vertical="center"/>
    </xf>
    <xf numFmtId="0" fontId="18" fillId="0" borderId="30" xfId="0" applyFont="1" applyBorder="1" applyAlignment="1">
      <alignment vertical="center" wrapText="1"/>
    </xf>
    <xf numFmtId="164" fontId="71" fillId="57" borderId="49" xfId="94" applyNumberFormat="1" applyFont="1" applyFill="1" applyBorder="1" applyAlignment="1" applyProtection="1">
      <alignment vertical="center"/>
    </xf>
    <xf numFmtId="164" fontId="44" fillId="0" borderId="0" xfId="45" applyFont="1" applyAlignment="1">
      <alignment horizontal="left" vertical="center"/>
    </xf>
    <xf numFmtId="0" fontId="42" fillId="0" borderId="49" xfId="0" applyFont="1" applyBorder="1" applyAlignment="1">
      <alignment horizontal="center" vertical="center"/>
    </xf>
    <xf numFmtId="0" fontId="42" fillId="0" borderId="49" xfId="0" applyFont="1" applyBorder="1" applyAlignment="1">
      <alignment vertical="center"/>
    </xf>
    <xf numFmtId="0" fontId="42" fillId="0" borderId="30" xfId="0" applyFont="1" applyBorder="1" applyAlignment="1">
      <alignment vertical="center" wrapText="1"/>
    </xf>
    <xf numFmtId="164" fontId="20" fillId="0" borderId="49" xfId="0" applyNumberFormat="1" applyFont="1" applyBorder="1" applyAlignment="1">
      <alignment vertical="center"/>
    </xf>
    <xf numFmtId="164" fontId="20" fillId="63" borderId="52" xfId="0" applyNumberFormat="1" applyFont="1" applyFill="1" applyBorder="1" applyAlignment="1">
      <alignment vertical="center"/>
    </xf>
    <xf numFmtId="0" fontId="71" fillId="57" borderId="49" xfId="94" applyFont="1" applyFill="1" applyBorder="1" applyAlignment="1" applyProtection="1">
      <alignment vertical="center"/>
    </xf>
    <xf numFmtId="0" fontId="58" fillId="59" borderId="0" xfId="0" applyFont="1" applyFill="1" applyAlignment="1">
      <alignment vertical="center" wrapText="1"/>
    </xf>
    <xf numFmtId="0" fontId="18" fillId="56" borderId="26" xfId="86" applyFill="1" applyBorder="1" applyAlignment="1">
      <alignment horizontal="left" vertical="center"/>
    </xf>
    <xf numFmtId="0" fontId="18" fillId="64" borderId="36" xfId="86" applyFill="1" applyBorder="1" applyAlignment="1">
      <alignment vertical="center"/>
    </xf>
    <xf numFmtId="0" fontId="18" fillId="64" borderId="21" xfId="86" applyFill="1" applyBorder="1" applyAlignment="1">
      <alignment vertical="center"/>
    </xf>
    <xf numFmtId="0" fontId="18" fillId="64" borderId="21" xfId="86" applyFill="1" applyBorder="1" applyAlignment="1">
      <alignment vertical="center" wrapText="1"/>
    </xf>
    <xf numFmtId="0" fontId="18" fillId="65" borderId="25" xfId="86" applyFill="1" applyBorder="1" applyAlignment="1">
      <alignment vertical="center"/>
    </xf>
    <xf numFmtId="0" fontId="18" fillId="65" borderId="25" xfId="86" applyFill="1" applyBorder="1" applyAlignment="1">
      <alignment vertical="top" wrapText="1"/>
    </xf>
    <xf numFmtId="0" fontId="18" fillId="65" borderId="26" xfId="86" applyFill="1" applyBorder="1" applyAlignment="1">
      <alignment vertical="center"/>
    </xf>
    <xf numFmtId="0" fontId="18" fillId="65" borderId="26" xfId="86" applyFill="1" applyBorder="1" applyAlignment="1">
      <alignment vertical="center" wrapText="1"/>
    </xf>
    <xf numFmtId="0" fontId="18" fillId="64" borderId="36" xfId="86" applyFill="1" applyBorder="1" applyAlignment="1">
      <alignment vertical="center" wrapText="1"/>
    </xf>
    <xf numFmtId="0" fontId="18" fillId="55" borderId="26" xfId="86" applyFill="1" applyBorder="1" applyAlignment="1">
      <alignment vertical="center"/>
    </xf>
    <xf numFmtId="0" fontId="18" fillId="55" borderId="26" xfId="86" applyFill="1" applyBorder="1" applyAlignment="1">
      <alignment vertical="top" wrapText="1"/>
    </xf>
    <xf numFmtId="164" fontId="20" fillId="0" borderId="60" xfId="0" applyNumberFormat="1" applyFont="1" applyBorder="1" applyAlignment="1">
      <alignment vertical="center"/>
    </xf>
    <xf numFmtId="0" fontId="18" fillId="0" borderId="67" xfId="0" applyFont="1" applyBorder="1" applyAlignment="1">
      <alignment horizontal="center" vertical="center"/>
    </xf>
    <xf numFmtId="0" fontId="18" fillId="0" borderId="67" xfId="0" applyFont="1" applyBorder="1" applyAlignment="1">
      <alignment vertical="center"/>
    </xf>
    <xf numFmtId="0" fontId="18" fillId="0" borderId="68" xfId="0" applyFont="1" applyBorder="1" applyAlignment="1">
      <alignment vertical="center" wrapText="1"/>
    </xf>
    <xf numFmtId="0" fontId="18" fillId="0" borderId="65" xfId="0" applyFont="1" applyBorder="1" applyAlignment="1">
      <alignment horizontal="center" vertical="center"/>
    </xf>
    <xf numFmtId="0" fontId="18" fillId="0" borderId="65" xfId="0" applyFont="1" applyBorder="1" applyAlignment="1">
      <alignment vertical="center"/>
    </xf>
    <xf numFmtId="0" fontId="18" fillId="0" borderId="69" xfId="0" applyFont="1" applyBorder="1" applyAlignment="1">
      <alignment vertical="center" wrapText="1"/>
    </xf>
    <xf numFmtId="0" fontId="18" fillId="0" borderId="49" xfId="0" applyFont="1" applyBorder="1" applyAlignment="1">
      <alignment vertical="center" wrapText="1"/>
    </xf>
    <xf numFmtId="0" fontId="16" fillId="63" borderId="64" xfId="0" applyFont="1" applyFill="1" applyBorder="1" applyAlignment="1">
      <alignment horizontal="center" vertical="center" wrapText="1"/>
    </xf>
    <xf numFmtId="0" fontId="74" fillId="61" borderId="20" xfId="94" applyFont="1" applyFill="1" applyBorder="1" applyAlignment="1" applyProtection="1">
      <alignment horizontal="center" vertical="center" wrapText="1"/>
    </xf>
    <xf numFmtId="0" fontId="74" fillId="57" borderId="20" xfId="94" applyFont="1" applyFill="1" applyBorder="1" applyAlignment="1" applyProtection="1">
      <alignment horizontal="center" vertical="center" wrapText="1"/>
    </xf>
    <xf numFmtId="0" fontId="75" fillId="57" borderId="20" xfId="94" applyFont="1" applyFill="1" applyBorder="1" applyAlignment="1" applyProtection="1">
      <alignment horizontal="center" vertical="center" wrapText="1"/>
    </xf>
    <xf numFmtId="0" fontId="20" fillId="57" borderId="20" xfId="0" applyFont="1" applyFill="1" applyBorder="1" applyAlignment="1">
      <alignment horizontal="center" vertical="center"/>
    </xf>
    <xf numFmtId="0" fontId="71" fillId="57" borderId="20" xfId="94" applyFont="1" applyFill="1" applyBorder="1" applyAlignment="1" applyProtection="1">
      <alignment horizontal="center" vertical="center"/>
    </xf>
    <xf numFmtId="0" fontId="20" fillId="61" borderId="20" xfId="0" applyFont="1" applyFill="1" applyBorder="1" applyAlignment="1">
      <alignment horizontal="center" vertical="center"/>
    </xf>
    <xf numFmtId="0" fontId="20" fillId="56" borderId="20" xfId="0" applyFont="1" applyFill="1" applyBorder="1" applyAlignment="1">
      <alignment horizontal="center" vertical="center"/>
    </xf>
    <xf numFmtId="0" fontId="71" fillId="0" borderId="20" xfId="94" applyFont="1" applyBorder="1" applyAlignment="1" applyProtection="1">
      <alignment horizontal="center" vertical="center"/>
    </xf>
    <xf numFmtId="0" fontId="71" fillId="61" borderId="20" xfId="94" applyFont="1" applyFill="1" applyBorder="1" applyAlignment="1" applyProtection="1">
      <alignment horizontal="center" vertical="center"/>
    </xf>
    <xf numFmtId="0" fontId="71" fillId="0" borderId="20" xfId="94" applyFont="1" applyBorder="1" applyAlignment="1" applyProtection="1">
      <alignment horizontal="center" vertical="center" wrapText="1"/>
    </xf>
    <xf numFmtId="14" fontId="20" fillId="0" borderId="20" xfId="0" applyNumberFormat="1" applyFont="1" applyBorder="1" applyAlignment="1">
      <alignment horizontal="center" vertical="center"/>
    </xf>
    <xf numFmtId="0" fontId="20" fillId="0" borderId="20" xfId="0" applyFont="1" applyBorder="1" applyAlignment="1">
      <alignment horizontal="center" vertical="center" wrapText="1"/>
    </xf>
    <xf numFmtId="0" fontId="44" fillId="56" borderId="20" xfId="0" applyFont="1" applyFill="1" applyBorder="1" applyAlignment="1">
      <alignment horizontal="center" vertical="center"/>
    </xf>
    <xf numFmtId="0" fontId="44" fillId="61" borderId="20" xfId="0" applyFont="1" applyFill="1" applyBorder="1" applyAlignment="1">
      <alignment horizontal="center" vertical="center"/>
    </xf>
    <xf numFmtId="0" fontId="44" fillId="0" borderId="20" xfId="0" applyFont="1" applyBorder="1" applyAlignment="1">
      <alignment horizontal="center" vertical="center"/>
    </xf>
    <xf numFmtId="164" fontId="16" fillId="0" borderId="65" xfId="45" applyFont="1" applyBorder="1" applyAlignment="1">
      <alignment horizontal="center" vertical="center" wrapText="1"/>
    </xf>
    <xf numFmtId="0" fontId="16" fillId="0" borderId="65" xfId="0" applyFont="1" applyBorder="1" applyAlignment="1">
      <alignment horizontal="center" vertical="center" wrapText="1"/>
    </xf>
    <xf numFmtId="0" fontId="44" fillId="0" borderId="0" xfId="0" applyFont="1" applyAlignment="1">
      <alignment vertical="center"/>
    </xf>
    <xf numFmtId="164" fontId="76" fillId="61" borderId="49" xfId="94" applyNumberFormat="1" applyFont="1" applyFill="1" applyBorder="1" applyAlignment="1" applyProtection="1">
      <alignment vertical="center"/>
    </xf>
    <xf numFmtId="164" fontId="76" fillId="57" borderId="49" xfId="94" applyNumberFormat="1" applyFont="1" applyFill="1" applyBorder="1" applyAlignment="1" applyProtection="1">
      <alignment vertical="center"/>
    </xf>
    <xf numFmtId="0" fontId="20" fillId="57" borderId="49" xfId="0" applyFont="1" applyFill="1" applyBorder="1" applyAlignment="1">
      <alignment vertical="center"/>
    </xf>
    <xf numFmtId="0" fontId="71" fillId="57" borderId="0" xfId="94" applyFont="1" applyFill="1" applyBorder="1" applyAlignment="1" applyProtection="1">
      <alignment vertical="center"/>
    </xf>
    <xf numFmtId="0" fontId="20" fillId="61" borderId="49" xfId="0" applyFont="1" applyFill="1" applyBorder="1" applyAlignment="1">
      <alignment vertical="center"/>
    </xf>
    <xf numFmtId="0" fontId="20" fillId="56" borderId="49" xfId="0" applyFont="1" applyFill="1" applyBorder="1" applyAlignment="1">
      <alignment vertical="center"/>
    </xf>
    <xf numFmtId="0" fontId="71" fillId="0" borderId="49" xfId="94" applyFont="1" applyFill="1" applyBorder="1" applyAlignment="1" applyProtection="1">
      <alignment vertical="center"/>
    </xf>
    <xf numFmtId="0" fontId="71" fillId="61" borderId="49" xfId="94" applyFont="1" applyFill="1" applyBorder="1" applyAlignment="1" applyProtection="1">
      <alignment vertical="center"/>
    </xf>
    <xf numFmtId="0" fontId="20" fillId="0" borderId="49" xfId="0" applyFont="1" applyBorder="1" applyAlignment="1">
      <alignment vertical="center"/>
    </xf>
    <xf numFmtId="0" fontId="42" fillId="0" borderId="31" xfId="0" applyFont="1" applyBorder="1" applyAlignment="1">
      <alignment horizontal="center" vertical="center"/>
    </xf>
    <xf numFmtId="0" fontId="20" fillId="0" borderId="52" xfId="0" applyFont="1" applyBorder="1" applyAlignment="1">
      <alignment vertical="center"/>
    </xf>
    <xf numFmtId="0" fontId="42" fillId="0" borderId="52" xfId="0" applyFont="1" applyBorder="1" applyAlignment="1">
      <alignment horizontal="center" vertical="center"/>
    </xf>
    <xf numFmtId="0" fontId="42" fillId="0" borderId="52" xfId="0" applyFont="1" applyBorder="1" applyAlignment="1">
      <alignment vertical="center"/>
    </xf>
    <xf numFmtId="0" fontId="42" fillId="0" borderId="32" xfId="0" applyFont="1" applyBorder="1" applyAlignment="1">
      <alignment vertical="center" wrapText="1"/>
    </xf>
    <xf numFmtId="0" fontId="42" fillId="59" borderId="0" xfId="0" applyFont="1" applyFill="1"/>
    <xf numFmtId="0" fontId="20" fillId="0" borderId="22" xfId="49" applyFont="1" applyBorder="1" applyAlignment="1">
      <alignment horizontal="center" vertical="center" wrapText="1"/>
    </xf>
    <xf numFmtId="0" fontId="20" fillId="59" borderId="0" xfId="49" applyFont="1" applyFill="1" applyAlignment="1">
      <alignment vertical="center" wrapText="1"/>
    </xf>
    <xf numFmtId="0" fontId="44" fillId="62" borderId="34" xfId="0" applyFont="1" applyFill="1" applyBorder="1" applyAlignment="1">
      <alignment horizontal="left" vertical="center"/>
    </xf>
    <xf numFmtId="0" fontId="44" fillId="60" borderId="22" xfId="0" applyFont="1" applyFill="1" applyBorder="1"/>
    <xf numFmtId="0" fontId="18" fillId="55" borderId="23" xfId="86" applyFill="1" applyBorder="1" applyAlignment="1">
      <alignment horizontal="center" vertical="center"/>
    </xf>
    <xf numFmtId="0" fontId="20" fillId="59" borderId="0" xfId="86" applyFont="1" applyFill="1" applyAlignment="1">
      <alignment vertical="center"/>
    </xf>
    <xf numFmtId="0" fontId="18" fillId="57" borderId="58" xfId="0" applyFont="1" applyFill="1" applyBorder="1" applyAlignment="1">
      <alignment horizontal="left" vertical="center" wrapText="1"/>
    </xf>
    <xf numFmtId="0" fontId="18" fillId="57" borderId="51" xfId="0" applyFont="1" applyFill="1" applyBorder="1" applyAlignment="1">
      <alignment horizontal="left" vertical="center" wrapText="1"/>
    </xf>
    <xf numFmtId="0" fontId="18" fillId="57" borderId="53" xfId="0" applyFont="1" applyFill="1" applyBorder="1" applyAlignment="1">
      <alignment horizontal="center" vertical="center"/>
    </xf>
    <xf numFmtId="0" fontId="18" fillId="55" borderId="36" xfId="86" applyFill="1" applyBorder="1" applyAlignment="1">
      <alignment horizontal="center" vertical="center"/>
    </xf>
    <xf numFmtId="0" fontId="18" fillId="57" borderId="59" xfId="0" applyFont="1" applyFill="1" applyBorder="1" applyAlignment="1">
      <alignment horizontal="left" vertical="center" wrapText="1"/>
    </xf>
    <xf numFmtId="0" fontId="18" fillId="57" borderId="49" xfId="0" applyFont="1" applyFill="1" applyBorder="1" applyAlignment="1">
      <alignment horizontal="left" vertical="center" wrapText="1"/>
    </xf>
    <xf numFmtId="0" fontId="18" fillId="57" borderId="30" xfId="0" applyFont="1" applyFill="1" applyBorder="1" applyAlignment="1">
      <alignment horizontal="center" vertical="center"/>
    </xf>
    <xf numFmtId="0" fontId="42" fillId="57" borderId="36" xfId="0" applyFont="1" applyFill="1" applyBorder="1" applyAlignment="1">
      <alignment horizontal="center" vertical="center"/>
    </xf>
    <xf numFmtId="0" fontId="18" fillId="57" borderId="59" xfId="0" applyFont="1" applyFill="1" applyBorder="1" applyAlignment="1">
      <alignment vertical="center" wrapText="1"/>
    </xf>
    <xf numFmtId="0" fontId="18" fillId="57" borderId="49" xfId="0" applyFont="1" applyFill="1" applyBorder="1" applyAlignment="1">
      <alignment vertical="center" wrapText="1"/>
    </xf>
    <xf numFmtId="0" fontId="42" fillId="57" borderId="21" xfId="0" applyFont="1" applyFill="1" applyBorder="1" applyAlignment="1">
      <alignment horizontal="center" vertical="center"/>
    </xf>
    <xf numFmtId="0" fontId="42" fillId="57" borderId="59" xfId="0" applyFont="1" applyFill="1" applyBorder="1" applyAlignment="1">
      <alignment vertical="center" wrapText="1"/>
    </xf>
    <xf numFmtId="0" fontId="42" fillId="57" borderId="60" xfId="0" applyFont="1" applyFill="1" applyBorder="1" applyAlignment="1">
      <alignment vertical="center" wrapText="1"/>
    </xf>
    <xf numFmtId="0" fontId="42" fillId="57" borderId="60" xfId="0" applyFont="1" applyFill="1" applyBorder="1" applyAlignment="1">
      <alignment vertical="center"/>
    </xf>
    <xf numFmtId="0" fontId="42" fillId="57" borderId="62" xfId="0" applyFont="1" applyFill="1" applyBorder="1" applyAlignment="1">
      <alignment vertical="center" wrapText="1"/>
    </xf>
    <xf numFmtId="0" fontId="42" fillId="57" borderId="63" xfId="0" applyFont="1" applyFill="1" applyBorder="1" applyAlignment="1">
      <alignment vertical="center"/>
    </xf>
    <xf numFmtId="0" fontId="42" fillId="57" borderId="23" xfId="0" applyFont="1" applyFill="1" applyBorder="1" applyAlignment="1">
      <alignment horizontal="left" vertical="center"/>
    </xf>
    <xf numFmtId="0" fontId="42" fillId="57" borderId="26" xfId="0" applyFont="1" applyFill="1" applyBorder="1" applyAlignment="1">
      <alignment horizontal="left" vertical="center"/>
    </xf>
    <xf numFmtId="0" fontId="44" fillId="0" borderId="10" xfId="0" applyFont="1" applyBorder="1" applyAlignment="1">
      <alignment horizontal="center" vertical="center" wrapText="1"/>
    </xf>
    <xf numFmtId="0" fontId="44" fillId="60" borderId="10" xfId="0" applyFont="1" applyFill="1" applyBorder="1" applyAlignment="1">
      <alignment horizontal="center" vertical="center"/>
    </xf>
    <xf numFmtId="0" fontId="42" fillId="57" borderId="25" xfId="0" applyFont="1" applyFill="1" applyBorder="1" applyAlignment="1">
      <alignment horizontal="left" vertical="center"/>
    </xf>
    <xf numFmtId="0" fontId="52" fillId="59" borderId="0" xfId="0" applyFont="1" applyFill="1"/>
    <xf numFmtId="0" fontId="18" fillId="59" borderId="0" xfId="0" applyFont="1" applyFill="1"/>
    <xf numFmtId="0" fontId="51" fillId="59" borderId="0" xfId="0" applyFont="1" applyFill="1" applyProtection="1">
      <protection locked="0"/>
    </xf>
    <xf numFmtId="165" fontId="51" fillId="59" borderId="0" xfId="0" applyNumberFormat="1" applyFont="1" applyFill="1" applyProtection="1">
      <protection locked="0"/>
    </xf>
    <xf numFmtId="0" fontId="43" fillId="59" borderId="0" xfId="0" applyFont="1" applyFill="1" applyAlignment="1">
      <alignment vertical="center" wrapText="1"/>
    </xf>
    <xf numFmtId="0" fontId="50" fillId="61" borderId="20" xfId="0" applyFont="1" applyFill="1" applyBorder="1" applyAlignment="1">
      <alignment horizontal="center" vertical="center" wrapText="1"/>
    </xf>
    <xf numFmtId="0" fontId="75" fillId="61" borderId="20" xfId="94" applyFont="1" applyFill="1" applyBorder="1" applyAlignment="1" applyProtection="1">
      <alignment horizontal="center" vertical="center" wrapText="1"/>
    </xf>
    <xf numFmtId="164" fontId="20" fillId="61" borderId="49" xfId="94" applyNumberFormat="1" applyFont="1" applyFill="1" applyBorder="1" applyAlignment="1" applyProtection="1">
      <alignment vertical="center"/>
    </xf>
    <xf numFmtId="164" fontId="71" fillId="61" borderId="49" xfId="94" applyNumberFormat="1" applyFont="1" applyFill="1" applyBorder="1" applyAlignment="1" applyProtection="1">
      <alignment vertical="center"/>
    </xf>
    <xf numFmtId="164" fontId="20" fillId="61" borderId="49" xfId="0" applyNumberFormat="1" applyFont="1" applyFill="1" applyBorder="1" applyAlignment="1">
      <alignment vertical="center"/>
    </xf>
    <xf numFmtId="0" fontId="42" fillId="59" borderId="0" xfId="0" applyFont="1" applyFill="1" applyAlignment="1">
      <alignment horizontal="left" vertical="center"/>
    </xf>
    <xf numFmtId="0" fontId="42" fillId="57" borderId="34" xfId="0" applyFont="1" applyFill="1" applyBorder="1" applyAlignment="1">
      <alignment horizontal="left" vertical="center"/>
    </xf>
    <xf numFmtId="0" fontId="42" fillId="57" borderId="59" xfId="0" applyFont="1" applyFill="1" applyBorder="1" applyAlignment="1">
      <alignment horizontal="left" vertical="center"/>
    </xf>
    <xf numFmtId="0" fontId="42" fillId="57" borderId="62" xfId="0" applyFont="1" applyFill="1" applyBorder="1" applyAlignment="1">
      <alignment horizontal="left" vertical="center"/>
    </xf>
    <xf numFmtId="0" fontId="44" fillId="62" borderId="24" xfId="0" applyFont="1" applyFill="1" applyBorder="1" applyAlignment="1">
      <alignment horizontal="center" vertical="center"/>
    </xf>
    <xf numFmtId="0" fontId="42" fillId="57" borderId="53" xfId="0" applyFont="1" applyFill="1" applyBorder="1" applyAlignment="1">
      <alignment horizontal="left" vertical="center"/>
    </xf>
    <xf numFmtId="0" fontId="42" fillId="57" borderId="30" xfId="0" applyFont="1" applyFill="1" applyBorder="1" applyAlignment="1">
      <alignment horizontal="left" vertical="center"/>
    </xf>
    <xf numFmtId="0" fontId="42" fillId="57" borderId="32" xfId="0" applyFont="1" applyFill="1" applyBorder="1" applyAlignment="1">
      <alignment horizontal="left" vertical="center" wrapText="1"/>
    </xf>
    <xf numFmtId="0" fontId="77" fillId="57" borderId="20" xfId="94" applyFont="1" applyFill="1" applyBorder="1" applyAlignment="1" applyProtection="1">
      <alignment horizontal="center" vertical="center" wrapText="1"/>
    </xf>
    <xf numFmtId="0" fontId="77" fillId="57" borderId="49" xfId="94" applyFont="1" applyFill="1" applyBorder="1" applyAlignment="1" applyProtection="1">
      <alignment vertical="center"/>
    </xf>
    <xf numFmtId="164" fontId="77" fillId="57" borderId="49" xfId="94" applyNumberFormat="1" applyFont="1" applyFill="1" applyBorder="1" applyAlignment="1" applyProtection="1">
      <alignment vertical="center"/>
    </xf>
    <xf numFmtId="0" fontId="42" fillId="57" borderId="70" xfId="0" applyFont="1" applyFill="1" applyBorder="1" applyAlignment="1">
      <alignment horizontal="left" vertical="center"/>
    </xf>
    <xf numFmtId="0" fontId="42" fillId="57" borderId="29" xfId="0" applyFont="1" applyFill="1" applyBorder="1" applyAlignment="1">
      <alignment horizontal="left" vertical="center"/>
    </xf>
    <xf numFmtId="0" fontId="78" fillId="59" borderId="0" xfId="0" applyFont="1" applyFill="1" applyAlignment="1" applyProtection="1">
      <alignment horizontal="center"/>
      <protection locked="0"/>
    </xf>
    <xf numFmtId="0" fontId="79" fillId="59" borderId="0" xfId="0" applyFont="1" applyFill="1" applyAlignment="1" applyProtection="1">
      <alignment horizontal="center"/>
      <protection locked="0"/>
    </xf>
    <xf numFmtId="0" fontId="42" fillId="57" borderId="49" xfId="0" applyFont="1" applyFill="1" applyBorder="1" applyProtection="1">
      <protection locked="0"/>
    </xf>
    <xf numFmtId="0" fontId="58" fillId="59" borderId="0" xfId="0" applyFont="1" applyFill="1" applyAlignment="1">
      <alignment horizontal="left" vertical="center" wrapText="1"/>
    </xf>
    <xf numFmtId="0" fontId="64" fillId="0" borderId="41" xfId="94" applyFont="1" applyFill="1" applyBorder="1" applyAlignment="1" applyProtection="1">
      <alignment horizontal="left" vertical="center" wrapText="1"/>
      <protection locked="0"/>
    </xf>
    <xf numFmtId="0" fontId="64" fillId="0" borderId="42" xfId="94" applyFont="1" applyFill="1" applyBorder="1" applyAlignment="1" applyProtection="1">
      <alignment horizontal="left" vertical="center" wrapText="1"/>
      <protection locked="0"/>
    </xf>
    <xf numFmtId="0" fontId="64" fillId="0" borderId="43" xfId="94" applyFont="1" applyFill="1" applyBorder="1" applyAlignment="1" applyProtection="1">
      <alignment horizontal="left" vertical="center" wrapText="1"/>
      <protection locked="0"/>
    </xf>
    <xf numFmtId="0" fontId="18" fillId="56" borderId="37" xfId="86" applyFill="1" applyBorder="1" applyAlignment="1">
      <alignment horizontal="left" vertical="center" wrapText="1"/>
    </xf>
    <xf numFmtId="0" fontId="18" fillId="56" borderId="38" xfId="86" applyFill="1" applyBorder="1" applyAlignment="1">
      <alignment horizontal="left" vertical="center" wrapText="1"/>
    </xf>
    <xf numFmtId="0" fontId="18" fillId="56" borderId="39" xfId="86" applyFill="1" applyBorder="1" applyAlignment="1">
      <alignment horizontal="left" vertical="center" wrapText="1"/>
    </xf>
    <xf numFmtId="0" fontId="63" fillId="56" borderId="46" xfId="94" applyFont="1" applyFill="1" applyBorder="1" applyAlignment="1" applyProtection="1">
      <alignment horizontal="left" vertical="center" wrapText="1"/>
      <protection locked="0"/>
    </xf>
    <xf numFmtId="0" fontId="63" fillId="56" borderId="0" xfId="94" applyFont="1" applyFill="1" applyBorder="1" applyAlignment="1" applyProtection="1">
      <alignment horizontal="left" vertical="center" wrapText="1"/>
      <protection locked="0"/>
    </xf>
    <xf numFmtId="0" fontId="63" fillId="56" borderId="47" xfId="94" applyFont="1" applyFill="1" applyBorder="1" applyAlignment="1" applyProtection="1">
      <alignment horizontal="left" vertical="center" wrapText="1"/>
      <protection locked="0"/>
    </xf>
    <xf numFmtId="0" fontId="18" fillId="55" borderId="22" xfId="86" applyFill="1" applyBorder="1" applyAlignment="1">
      <alignment horizontal="left" vertical="center" wrapText="1"/>
    </xf>
    <xf numFmtId="0" fontId="18" fillId="55" borderId="24" xfId="86" applyFill="1" applyBorder="1" applyAlignment="1">
      <alignment horizontal="left" vertical="center" wrapText="1"/>
    </xf>
    <xf numFmtId="0" fontId="18" fillId="55" borderId="21" xfId="86" applyFill="1" applyBorder="1" applyAlignment="1">
      <alignment horizontal="left" vertical="center" wrapText="1"/>
    </xf>
    <xf numFmtId="0" fontId="20" fillId="56" borderId="46" xfId="86" applyFont="1" applyFill="1" applyBorder="1" applyAlignment="1">
      <alignment horizontal="left" vertical="center" wrapText="1"/>
    </xf>
    <xf numFmtId="0" fontId="20" fillId="56" borderId="0" xfId="86" applyFont="1" applyFill="1" applyAlignment="1">
      <alignment horizontal="left" vertical="center" wrapText="1"/>
    </xf>
    <xf numFmtId="0" fontId="20" fillId="56" borderId="47" xfId="86" applyFont="1" applyFill="1" applyBorder="1" applyAlignment="1">
      <alignment horizontal="left" vertical="center" wrapText="1"/>
    </xf>
    <xf numFmtId="0" fontId="20" fillId="56" borderId="41" xfId="86" applyFont="1" applyFill="1" applyBorder="1" applyAlignment="1">
      <alignment horizontal="left" vertical="center" wrapText="1"/>
    </xf>
    <xf numFmtId="0" fontId="20" fillId="56" borderId="42" xfId="86" applyFont="1" applyFill="1" applyBorder="1" applyAlignment="1">
      <alignment horizontal="left" vertical="center" wrapText="1"/>
    </xf>
    <xf numFmtId="0" fontId="20" fillId="56" borderId="43" xfId="86" applyFont="1" applyFill="1" applyBorder="1" applyAlignment="1">
      <alignment horizontal="left" vertical="center" wrapText="1"/>
    </xf>
    <xf numFmtId="0" fontId="41" fillId="62" borderId="37" xfId="86" applyFont="1" applyFill="1" applyBorder="1" applyAlignment="1">
      <alignment horizontal="center"/>
    </xf>
    <xf numFmtId="0" fontId="41" fillId="62" borderId="38" xfId="86" applyFont="1" applyFill="1" applyBorder="1" applyAlignment="1">
      <alignment horizontal="center"/>
    </xf>
    <xf numFmtId="0" fontId="41" fillId="62" borderId="39" xfId="86" applyFont="1" applyFill="1" applyBorder="1" applyAlignment="1">
      <alignment horizontal="center"/>
    </xf>
    <xf numFmtId="0" fontId="18" fillId="57" borderId="37" xfId="86" applyFill="1" applyBorder="1" applyAlignment="1">
      <alignment horizontal="center" vertical="center"/>
    </xf>
    <xf numFmtId="0" fontId="18" fillId="57" borderId="57" xfId="86" applyFill="1" applyBorder="1" applyAlignment="1">
      <alignment horizontal="center" vertical="center"/>
    </xf>
    <xf numFmtId="0" fontId="51" fillId="61" borderId="64" xfId="0" applyFont="1" applyFill="1" applyBorder="1" applyAlignment="1">
      <alignment horizontal="center" vertical="center"/>
    </xf>
    <xf numFmtId="0" fontId="51" fillId="61" borderId="57" xfId="0" applyFont="1" applyFill="1" applyBorder="1" applyAlignment="1">
      <alignment horizontal="center" vertical="center"/>
    </xf>
    <xf numFmtId="0" fontId="51" fillId="56" borderId="64" xfId="0" applyFont="1" applyFill="1" applyBorder="1" applyAlignment="1">
      <alignment horizontal="center" vertical="center"/>
    </xf>
    <xf numFmtId="0" fontId="51" fillId="56" borderId="39" xfId="0" applyFont="1" applyFill="1" applyBorder="1" applyAlignment="1">
      <alignment horizontal="center" vertical="center"/>
    </xf>
    <xf numFmtId="0" fontId="51" fillId="59" borderId="0" xfId="0" applyFont="1" applyFill="1" applyAlignment="1">
      <alignment horizontal="left" vertical="top" wrapText="1"/>
    </xf>
    <xf numFmtId="0" fontId="51" fillId="59" borderId="42" xfId="0" applyFont="1" applyFill="1" applyBorder="1" applyAlignment="1">
      <alignment horizontal="left" vertical="top" wrapText="1"/>
    </xf>
    <xf numFmtId="0" fontId="18" fillId="56" borderId="22" xfId="86" applyFill="1" applyBorder="1" applyAlignment="1">
      <alignment horizontal="left" vertical="center" wrapText="1"/>
    </xf>
    <xf numFmtId="0" fontId="18" fillId="56" borderId="21" xfId="86" applyFill="1" applyBorder="1" applyAlignment="1">
      <alignment horizontal="left" vertical="center" wrapText="1"/>
    </xf>
    <xf numFmtId="0" fontId="18" fillId="64" borderId="22" xfId="86" applyFill="1" applyBorder="1" applyAlignment="1">
      <alignment horizontal="left" vertical="center" wrapText="1"/>
    </xf>
    <xf numFmtId="0" fontId="18" fillId="64" borderId="21" xfId="86" applyFill="1" applyBorder="1" applyAlignment="1">
      <alignment horizontal="left" vertical="center" wrapText="1"/>
    </xf>
    <xf numFmtId="0" fontId="18" fillId="65" borderId="22" xfId="86" applyFill="1" applyBorder="1" applyAlignment="1">
      <alignment horizontal="left" vertical="center" wrapText="1"/>
    </xf>
    <xf numFmtId="0" fontId="18" fillId="65" borderId="21" xfId="86" applyFill="1" applyBorder="1" applyAlignment="1">
      <alignment horizontal="left" vertical="center" wrapText="1"/>
    </xf>
    <xf numFmtId="0" fontId="42" fillId="56" borderId="33" xfId="0" applyFont="1" applyFill="1" applyBorder="1" applyAlignment="1">
      <alignment horizontal="left" vertical="center"/>
    </xf>
    <xf numFmtId="0" fontId="42" fillId="56" borderId="43" xfId="0" applyFont="1" applyFill="1" applyBorder="1" applyAlignment="1">
      <alignment horizontal="left" vertical="center"/>
    </xf>
    <xf numFmtId="0" fontId="42" fillId="56" borderId="34" xfId="0" applyFont="1" applyFill="1" applyBorder="1" applyAlignment="1">
      <alignment horizontal="left" vertical="center" wrapText="1"/>
    </xf>
    <xf numFmtId="0" fontId="42" fillId="56" borderId="40" xfId="0" applyFont="1" applyFill="1" applyBorder="1" applyAlignment="1">
      <alignment horizontal="left" vertical="center" wrapText="1"/>
    </xf>
    <xf numFmtId="0" fontId="42" fillId="56" borderId="41" xfId="0" applyFont="1" applyFill="1" applyBorder="1" applyAlignment="1">
      <alignment horizontal="left" vertical="center" wrapText="1"/>
    </xf>
    <xf numFmtId="0" fontId="42" fillId="56" borderId="42" xfId="0" applyFont="1" applyFill="1" applyBorder="1" applyAlignment="1">
      <alignment horizontal="left" vertical="center" wrapText="1"/>
    </xf>
    <xf numFmtId="0" fontId="45" fillId="56" borderId="34" xfId="0" applyFont="1" applyFill="1" applyBorder="1" applyAlignment="1" applyProtection="1">
      <alignment horizontal="center" vertical="center"/>
      <protection locked="0"/>
    </xf>
    <xf numFmtId="0" fontId="45" fillId="56" borderId="40" xfId="0" applyFont="1" applyFill="1" applyBorder="1" applyAlignment="1" applyProtection="1">
      <alignment horizontal="center" vertical="center"/>
      <protection locked="0"/>
    </xf>
    <xf numFmtId="0" fontId="45" fillId="56" borderId="33" xfId="0" applyFont="1" applyFill="1" applyBorder="1" applyAlignment="1" applyProtection="1">
      <alignment horizontal="center" vertical="center"/>
      <protection locked="0"/>
    </xf>
    <xf numFmtId="0" fontId="45" fillId="56" borderId="41" xfId="0" applyFont="1" applyFill="1" applyBorder="1" applyAlignment="1" applyProtection="1">
      <alignment horizontal="center" vertical="center"/>
      <protection locked="0"/>
    </xf>
    <xf numFmtId="0" fontId="45" fillId="56" borderId="42" xfId="0" applyFont="1" applyFill="1" applyBorder="1" applyAlignment="1" applyProtection="1">
      <alignment horizontal="center" vertical="center"/>
      <protection locked="0"/>
    </xf>
    <xf numFmtId="0" fontId="45" fillId="56" borderId="43" xfId="0" applyFont="1" applyFill="1" applyBorder="1" applyAlignment="1" applyProtection="1">
      <alignment horizontal="center" vertical="center"/>
      <protection locked="0"/>
    </xf>
    <xf numFmtId="0" fontId="45" fillId="0" borderId="34" xfId="0" applyFont="1" applyBorder="1" applyAlignment="1" applyProtection="1">
      <alignment horizontal="center" vertical="center"/>
      <protection locked="0"/>
    </xf>
    <xf numFmtId="0" fontId="45" fillId="0" borderId="40" xfId="0" applyFont="1" applyBorder="1" applyAlignment="1" applyProtection="1">
      <alignment horizontal="center" vertical="center"/>
      <protection locked="0"/>
    </xf>
    <xf numFmtId="0" fontId="45" fillId="0" borderId="33" xfId="0" applyFont="1" applyBorder="1" applyAlignment="1" applyProtection="1">
      <alignment horizontal="center" vertical="center"/>
      <protection locked="0"/>
    </xf>
    <xf numFmtId="0" fontId="45" fillId="0" borderId="41" xfId="0" applyFont="1" applyBorder="1" applyAlignment="1" applyProtection="1">
      <alignment horizontal="center" vertical="center"/>
      <protection locked="0"/>
    </xf>
    <xf numFmtId="0" fontId="45" fillId="0" borderId="42" xfId="0" applyFont="1" applyBorder="1" applyAlignment="1" applyProtection="1">
      <alignment horizontal="center" vertical="center"/>
      <protection locked="0"/>
    </xf>
    <xf numFmtId="0" fontId="45" fillId="0" borderId="43" xfId="0" applyFont="1" applyBorder="1" applyAlignment="1" applyProtection="1">
      <alignment horizontal="center" vertical="center"/>
      <protection locked="0"/>
    </xf>
    <xf numFmtId="0" fontId="43" fillId="62" borderId="37" xfId="0" applyFont="1" applyFill="1" applyBorder="1" applyAlignment="1" applyProtection="1">
      <alignment horizontal="center" vertical="center"/>
      <protection locked="0"/>
    </xf>
    <xf numFmtId="0" fontId="43" fillId="62" borderId="39" xfId="0" applyFont="1" applyFill="1" applyBorder="1" applyAlignment="1" applyProtection="1">
      <alignment horizontal="center" vertical="center"/>
      <protection locked="0"/>
    </xf>
    <xf numFmtId="0" fontId="42" fillId="57" borderId="37" xfId="0" applyFont="1" applyFill="1" applyBorder="1" applyAlignment="1">
      <alignment horizontal="right"/>
    </xf>
    <xf numFmtId="0" fontId="42" fillId="57" borderId="39" xfId="0" applyFont="1" applyFill="1" applyBorder="1" applyAlignment="1">
      <alignment horizontal="right"/>
    </xf>
    <xf numFmtId="0" fontId="43" fillId="62" borderId="37" xfId="0" applyFont="1" applyFill="1" applyBorder="1" applyAlignment="1" applyProtection="1">
      <alignment horizontal="left"/>
      <protection locked="0"/>
    </xf>
    <xf numFmtId="0" fontId="43" fillId="62" borderId="39" xfId="0" applyFont="1" applyFill="1" applyBorder="1" applyAlignment="1" applyProtection="1">
      <alignment horizontal="left"/>
      <protection locked="0"/>
    </xf>
    <xf numFmtId="0" fontId="41" fillId="56" borderId="34" xfId="0" applyFont="1" applyFill="1" applyBorder="1" applyAlignment="1" applyProtection="1">
      <alignment horizontal="center" vertical="center"/>
      <protection locked="0"/>
    </xf>
    <xf numFmtId="0" fontId="41" fillId="56" borderId="40" xfId="0" applyFont="1" applyFill="1" applyBorder="1" applyAlignment="1" applyProtection="1">
      <alignment horizontal="center" vertical="center"/>
      <protection locked="0"/>
    </xf>
    <xf numFmtId="0" fontId="41" fillId="56" borderId="33" xfId="0" applyFont="1" applyFill="1" applyBorder="1" applyAlignment="1" applyProtection="1">
      <alignment horizontal="center" vertical="center"/>
      <protection locked="0"/>
    </xf>
    <xf numFmtId="0" fontId="41" fillId="56" borderId="41" xfId="0" applyFont="1" applyFill="1" applyBorder="1" applyAlignment="1" applyProtection="1">
      <alignment horizontal="center" vertical="center"/>
      <protection locked="0"/>
    </xf>
    <xf numFmtId="0" fontId="41" fillId="56" borderId="42" xfId="0" applyFont="1" applyFill="1" applyBorder="1" applyAlignment="1" applyProtection="1">
      <alignment horizontal="center" vertical="center"/>
      <protection locked="0"/>
    </xf>
    <xf numFmtId="0" fontId="41" fillId="56" borderId="43" xfId="0" applyFont="1" applyFill="1" applyBorder="1" applyAlignment="1" applyProtection="1">
      <alignment horizontal="center" vertical="center"/>
      <protection locked="0"/>
    </xf>
    <xf numFmtId="0" fontId="0" fillId="57" borderId="37" xfId="0" applyFill="1" applyBorder="1" applyAlignment="1" applyProtection="1">
      <alignment horizontal="left"/>
      <protection locked="0"/>
    </xf>
    <xf numFmtId="0" fontId="0" fillId="57" borderId="39" xfId="0" applyFill="1" applyBorder="1" applyAlignment="1" applyProtection="1">
      <alignment horizontal="left"/>
      <protection locked="0"/>
    </xf>
    <xf numFmtId="0" fontId="51" fillId="57" borderId="34" xfId="0" applyFont="1" applyFill="1" applyBorder="1" applyAlignment="1">
      <alignment horizontal="left" vertical="center" wrapText="1"/>
    </xf>
    <xf numFmtId="0" fontId="51" fillId="57" borderId="40" xfId="0" applyFont="1" applyFill="1" applyBorder="1" applyAlignment="1">
      <alignment horizontal="left" vertical="center" wrapText="1"/>
    </xf>
    <xf numFmtId="0" fontId="51" fillId="57" borderId="33" xfId="0" applyFont="1" applyFill="1" applyBorder="1" applyAlignment="1">
      <alignment horizontal="left" vertical="center" wrapText="1"/>
    </xf>
    <xf numFmtId="0" fontId="51" fillId="57" borderId="46" xfId="0" applyFont="1" applyFill="1" applyBorder="1" applyAlignment="1">
      <alignment horizontal="left" vertical="center" wrapText="1"/>
    </xf>
    <xf numFmtId="0" fontId="51" fillId="57" borderId="0" xfId="0" applyFont="1" applyFill="1" applyAlignment="1">
      <alignment horizontal="left" vertical="center" wrapText="1"/>
    </xf>
    <xf numFmtId="0" fontId="51" fillId="57" borderId="47" xfId="0" applyFont="1" applyFill="1" applyBorder="1" applyAlignment="1">
      <alignment horizontal="left" vertical="center" wrapText="1"/>
    </xf>
    <xf numFmtId="0" fontId="51" fillId="57" borderId="41" xfId="0" applyFont="1" applyFill="1" applyBorder="1" applyAlignment="1">
      <alignment horizontal="left" vertical="center" wrapText="1"/>
    </xf>
    <xf numFmtId="0" fontId="51" fillId="57" borderId="42" xfId="0" applyFont="1" applyFill="1" applyBorder="1" applyAlignment="1">
      <alignment horizontal="left" vertical="center" wrapText="1"/>
    </xf>
    <xf numFmtId="0" fontId="51" fillId="57" borderId="43" xfId="0" applyFont="1" applyFill="1" applyBorder="1" applyAlignment="1">
      <alignment horizontal="left" vertical="center" wrapText="1"/>
    </xf>
    <xf numFmtId="0" fontId="0" fillId="57" borderId="38" xfId="0" applyFill="1" applyBorder="1" applyAlignment="1" applyProtection="1">
      <alignment horizontal="left"/>
      <protection locked="0"/>
    </xf>
    <xf numFmtId="0" fontId="43" fillId="62" borderId="46" xfId="0" applyFont="1" applyFill="1" applyBorder="1" applyAlignment="1" applyProtection="1">
      <alignment horizontal="left"/>
      <protection locked="0"/>
    </xf>
    <xf numFmtId="0" fontId="43" fillId="62" borderId="0" xfId="0" applyFont="1" applyFill="1" applyAlignment="1" applyProtection="1">
      <alignment horizontal="left"/>
      <protection locked="0"/>
    </xf>
    <xf numFmtId="0" fontId="43" fillId="62" borderId="47" xfId="0" applyFont="1" applyFill="1" applyBorder="1" applyAlignment="1" applyProtection="1">
      <alignment horizontal="left"/>
      <protection locked="0"/>
    </xf>
    <xf numFmtId="0" fontId="0" fillId="57" borderId="37" xfId="0" applyFill="1" applyBorder="1" applyAlignment="1">
      <alignment horizontal="center"/>
    </xf>
    <xf numFmtId="0" fontId="0" fillId="57" borderId="38" xfId="0" applyFill="1" applyBorder="1" applyAlignment="1">
      <alignment horizontal="center"/>
    </xf>
    <xf numFmtId="0" fontId="0" fillId="57" borderId="39" xfId="0" applyFill="1" applyBorder="1" applyAlignment="1">
      <alignment horizontal="center"/>
    </xf>
    <xf numFmtId="0" fontId="0" fillId="57" borderId="37" xfId="0" applyFill="1" applyBorder="1" applyAlignment="1">
      <alignment horizontal="left"/>
    </xf>
    <xf numFmtId="0" fontId="0" fillId="57" borderId="39" xfId="0" applyFill="1" applyBorder="1" applyAlignment="1">
      <alignment horizontal="left"/>
    </xf>
    <xf numFmtId="0" fontId="43" fillId="62" borderId="38" xfId="0" applyFont="1" applyFill="1" applyBorder="1" applyAlignment="1" applyProtection="1">
      <alignment horizontal="left"/>
      <protection locked="0"/>
    </xf>
    <xf numFmtId="0" fontId="0" fillId="57" borderId="38" xfId="0" applyFill="1" applyBorder="1" applyAlignment="1">
      <alignment horizontal="left"/>
    </xf>
    <xf numFmtId="0" fontId="53" fillId="59" borderId="0" xfId="0" applyFont="1" applyFill="1" applyAlignment="1" applyProtection="1">
      <alignment horizontal="center"/>
      <protection locked="0"/>
    </xf>
    <xf numFmtId="0" fontId="54" fillId="59" borderId="0" xfId="0" applyFont="1" applyFill="1" applyAlignment="1" applyProtection="1">
      <alignment horizontal="center"/>
      <protection locked="0"/>
    </xf>
    <xf numFmtId="0" fontId="46" fillId="59" borderId="40" xfId="0" applyFont="1" applyFill="1" applyBorder="1" applyAlignment="1">
      <alignment horizontal="center" vertical="center" wrapText="1"/>
    </xf>
    <xf numFmtId="0" fontId="46" fillId="59" borderId="0" xfId="0" applyFont="1" applyFill="1" applyAlignment="1">
      <alignment horizontal="center" vertical="center" wrapText="1"/>
    </xf>
    <xf numFmtId="0" fontId="46" fillId="59" borderId="42" xfId="0" applyFont="1" applyFill="1" applyBorder="1" applyAlignment="1">
      <alignment horizontal="center" vertical="center" wrapText="1"/>
    </xf>
    <xf numFmtId="0" fontId="44" fillId="59" borderId="37" xfId="0" applyFont="1" applyFill="1" applyBorder="1" applyAlignment="1">
      <alignment horizontal="center" vertical="center" wrapText="1"/>
    </xf>
    <xf numFmtId="0" fontId="44" fillId="59" borderId="38" xfId="0" applyFont="1" applyFill="1" applyBorder="1" applyAlignment="1">
      <alignment horizontal="center" vertical="center" wrapText="1"/>
    </xf>
    <xf numFmtId="0" fontId="44" fillId="59" borderId="39" xfId="0" applyFont="1" applyFill="1" applyBorder="1" applyAlignment="1">
      <alignment horizontal="center" vertical="center" wrapText="1"/>
    </xf>
    <xf numFmtId="0" fontId="51" fillId="56" borderId="38" xfId="0" applyFont="1" applyFill="1" applyBorder="1" applyAlignment="1">
      <alignment horizontal="center" vertical="center"/>
    </xf>
    <xf numFmtId="0" fontId="22" fillId="59" borderId="37" xfId="86" applyFont="1" applyFill="1" applyBorder="1" applyAlignment="1">
      <alignment horizontal="center" vertical="center"/>
    </xf>
    <xf numFmtId="0" fontId="22" fillId="59" borderId="38" xfId="86" applyFont="1" applyFill="1" applyBorder="1" applyAlignment="1">
      <alignment horizontal="center" vertical="center"/>
    </xf>
    <xf numFmtId="0" fontId="22" fillId="59" borderId="39" xfId="86" applyFont="1" applyFill="1" applyBorder="1" applyAlignment="1">
      <alignment horizontal="center" vertical="center"/>
    </xf>
    <xf numFmtId="0" fontId="62" fillId="57" borderId="41" xfId="86" applyFont="1" applyFill="1" applyBorder="1" applyAlignment="1">
      <alignment horizontal="center" vertical="center"/>
    </xf>
    <xf numFmtId="0" fontId="62" fillId="57" borderId="45" xfId="86" applyFont="1" applyFill="1" applyBorder="1" applyAlignment="1">
      <alignment horizontal="center" vertical="center"/>
    </xf>
    <xf numFmtId="0" fontId="51" fillId="61" borderId="44" xfId="0" applyFont="1" applyFill="1" applyBorder="1" applyAlignment="1">
      <alignment horizontal="center" vertical="center"/>
    </xf>
    <xf numFmtId="0" fontId="51" fillId="61" borderId="45" xfId="0" applyFont="1" applyFill="1" applyBorder="1" applyAlignment="1">
      <alignment horizontal="center" vertical="center"/>
    </xf>
    <xf numFmtId="0" fontId="51" fillId="56" borderId="42" xfId="0" applyFont="1" applyFill="1" applyBorder="1" applyAlignment="1">
      <alignment horizontal="center" vertical="center"/>
    </xf>
    <xf numFmtId="0" fontId="51" fillId="56" borderId="43" xfId="0" applyFont="1" applyFill="1" applyBorder="1" applyAlignment="1">
      <alignment horizontal="center" vertical="center"/>
    </xf>
    <xf numFmtId="0" fontId="43" fillId="59" borderId="0" xfId="0" applyFont="1" applyFill="1" applyAlignment="1">
      <alignment horizontal="center" vertical="center" wrapText="1"/>
    </xf>
    <xf numFmtId="0" fontId="43" fillId="59" borderId="0" xfId="0" applyFont="1" applyFill="1" applyAlignment="1">
      <alignment vertical="center" wrapText="1"/>
    </xf>
    <xf numFmtId="0" fontId="18" fillId="57" borderId="60" xfId="86" applyFill="1" applyBorder="1" applyAlignment="1">
      <alignment horizontal="center"/>
    </xf>
    <xf numFmtId="0" fontId="18" fillId="57" borderId="55" xfId="86" applyFill="1" applyBorder="1" applyAlignment="1">
      <alignment horizontal="center"/>
    </xf>
    <xf numFmtId="0" fontId="18" fillId="57" borderId="63" xfId="86" applyFill="1" applyBorder="1" applyAlignment="1">
      <alignment horizontal="center"/>
    </xf>
    <xf numFmtId="0" fontId="18" fillId="57" borderId="56" xfId="86" applyFill="1" applyBorder="1" applyAlignment="1">
      <alignment horizontal="center"/>
    </xf>
    <xf numFmtId="0" fontId="22" fillId="0" borderId="34" xfId="86" applyFont="1" applyBorder="1" applyAlignment="1">
      <alignment horizontal="center" vertical="center" wrapText="1"/>
    </xf>
    <xf numFmtId="0" fontId="22" fillId="0" borderId="40" xfId="86" applyFont="1" applyBorder="1" applyAlignment="1">
      <alignment horizontal="center" vertical="center" wrapText="1"/>
    </xf>
    <xf numFmtId="0" fontId="0" fillId="0" borderId="33" xfId="0" applyBorder="1" applyAlignment="1">
      <alignment horizontal="center" vertical="center" wrapText="1"/>
    </xf>
    <xf numFmtId="0" fontId="43" fillId="0" borderId="37" xfId="0" applyFont="1" applyBorder="1" applyAlignment="1">
      <alignment horizontal="center" vertical="center"/>
    </xf>
    <xf numFmtId="0" fontId="43" fillId="0" borderId="39" xfId="0" applyFont="1" applyBorder="1" applyAlignment="1">
      <alignment horizontal="center" vertical="center"/>
    </xf>
    <xf numFmtId="0" fontId="20" fillId="62" borderId="37" xfId="86" applyFont="1" applyFill="1" applyBorder="1" applyAlignment="1">
      <alignment horizontal="center" vertical="center"/>
    </xf>
    <xf numFmtId="0" fontId="20" fillId="62" borderId="39" xfId="86" applyFont="1" applyFill="1" applyBorder="1" applyAlignment="1">
      <alignment horizontal="center" vertical="center"/>
    </xf>
    <xf numFmtId="0" fontId="18" fillId="57" borderId="61" xfId="86" applyFill="1" applyBorder="1" applyAlignment="1">
      <alignment horizontal="center"/>
    </xf>
    <xf numFmtId="0" fontId="18" fillId="57" borderId="54" xfId="86" applyFill="1" applyBorder="1" applyAlignment="1">
      <alignment horizontal="center"/>
    </xf>
    <xf numFmtId="0" fontId="44" fillId="0" borderId="37" xfId="0" applyFont="1" applyBorder="1" applyAlignment="1">
      <alignment horizontal="center" vertical="center"/>
    </xf>
    <xf numFmtId="0" fontId="44" fillId="0" borderId="38" xfId="0" applyFont="1" applyBorder="1" applyAlignment="1">
      <alignment horizontal="center" vertical="center"/>
    </xf>
    <xf numFmtId="0" fontId="44" fillId="0" borderId="39" xfId="0" applyFont="1" applyBorder="1" applyAlignment="1">
      <alignment horizontal="center" vertical="center"/>
    </xf>
    <xf numFmtId="0" fontId="44" fillId="0" borderId="37" xfId="0" applyFont="1" applyBorder="1" applyAlignment="1">
      <alignment horizontal="center" vertical="center" wrapText="1"/>
    </xf>
    <xf numFmtId="0" fontId="44" fillId="0" borderId="33" xfId="0" applyFont="1" applyBorder="1" applyAlignment="1">
      <alignment horizontal="center" vertical="center" wrapText="1"/>
    </xf>
    <xf numFmtId="0" fontId="43" fillId="0" borderId="37" xfId="0" applyFont="1" applyBorder="1" applyAlignment="1" applyProtection="1">
      <alignment horizontal="center"/>
      <protection locked="0"/>
    </xf>
    <xf numFmtId="0" fontId="43" fillId="0" borderId="39" xfId="0" applyFont="1" applyBorder="1" applyAlignment="1" applyProtection="1">
      <alignment horizontal="center"/>
      <protection locked="0"/>
    </xf>
    <xf numFmtId="0" fontId="43" fillId="0" borderId="37" xfId="0" applyFont="1" applyBorder="1" applyAlignment="1" applyProtection="1">
      <alignment horizontal="center" vertical="center"/>
      <protection locked="0"/>
    </xf>
    <xf numFmtId="0" fontId="43" fillId="0" borderId="39" xfId="0" applyFont="1" applyBorder="1" applyAlignment="1" applyProtection="1">
      <alignment horizontal="center" vertical="center"/>
      <protection locked="0"/>
    </xf>
    <xf numFmtId="0" fontId="43" fillId="56" borderId="34" xfId="0" applyFont="1" applyFill="1" applyBorder="1" applyAlignment="1" applyProtection="1">
      <alignment horizontal="center"/>
      <protection locked="0"/>
    </xf>
    <xf numFmtId="0" fontId="43" fillId="56" borderId="33" xfId="0" applyFont="1" applyFill="1" applyBorder="1" applyAlignment="1" applyProtection="1">
      <alignment horizontal="center"/>
      <protection locked="0"/>
    </xf>
    <xf numFmtId="0" fontId="43" fillId="0" borderId="38" xfId="0" applyFont="1" applyBorder="1" applyAlignment="1" applyProtection="1">
      <alignment horizontal="center"/>
      <protection locked="0"/>
    </xf>
    <xf numFmtId="0" fontId="22" fillId="56" borderId="37" xfId="0" applyFont="1" applyFill="1" applyBorder="1" applyAlignment="1" applyProtection="1">
      <alignment horizontal="center"/>
      <protection locked="0"/>
    </xf>
    <xf numFmtId="0" fontId="22" fillId="56" borderId="38" xfId="0" applyFont="1" applyFill="1" applyBorder="1" applyAlignment="1" applyProtection="1">
      <alignment horizontal="center"/>
      <protection locked="0"/>
    </xf>
    <xf numFmtId="0" fontId="22" fillId="56" borderId="39" xfId="0" applyFont="1" applyFill="1" applyBorder="1" applyAlignment="1" applyProtection="1">
      <alignment horizontal="center"/>
      <protection locked="0"/>
    </xf>
  </cellXfs>
  <cellStyles count="95">
    <cellStyle name="20% - Accent1" xfId="19" builtinId="30" customBuiltin="1"/>
    <cellStyle name="20% - Accent1 2" xfId="47" xr:uid="{00000000-0005-0000-0000-000001000000}"/>
    <cellStyle name="20% - Accent2" xfId="23" builtinId="34" customBuiltin="1"/>
    <cellStyle name="20% - Accent2 2" xfId="46" xr:uid="{00000000-0005-0000-0000-000003000000}"/>
    <cellStyle name="20% - Accent3" xfId="27" builtinId="38" customBuiltin="1"/>
    <cellStyle name="20% - Accent3 2" xfId="48" xr:uid="{00000000-0005-0000-0000-000005000000}"/>
    <cellStyle name="20% - Accent4" xfId="31" builtinId="42" customBuiltin="1"/>
    <cellStyle name="20% - Accent4 2" xfId="50" xr:uid="{00000000-0005-0000-0000-000007000000}"/>
    <cellStyle name="20% - Accent5" xfId="35" builtinId="46" customBuiltin="1"/>
    <cellStyle name="20% - Accent5 2" xfId="51" xr:uid="{00000000-0005-0000-0000-000009000000}"/>
    <cellStyle name="20% - Accent6" xfId="39" builtinId="50" customBuiltin="1"/>
    <cellStyle name="20% - Accent6 2" xfId="52" xr:uid="{00000000-0005-0000-0000-00000B000000}"/>
    <cellStyle name="40% - Accent1" xfId="20" builtinId="31" customBuiltin="1"/>
    <cellStyle name="40% - Accent1 2" xfId="53" xr:uid="{00000000-0005-0000-0000-00000D000000}"/>
    <cellStyle name="40% - Accent2" xfId="24" builtinId="35" customBuiltin="1"/>
    <cellStyle name="40% - Accent2 2" xfId="54" xr:uid="{00000000-0005-0000-0000-00000F000000}"/>
    <cellStyle name="40% - Accent3" xfId="28" builtinId="39" customBuiltin="1"/>
    <cellStyle name="40% - Accent3 2" xfId="55" xr:uid="{00000000-0005-0000-0000-000011000000}"/>
    <cellStyle name="40% - Accent4" xfId="32" builtinId="43" customBuiltin="1"/>
    <cellStyle name="40% - Accent4 2" xfId="56" xr:uid="{00000000-0005-0000-0000-000013000000}"/>
    <cellStyle name="40% - Accent5" xfId="36" builtinId="47" customBuiltin="1"/>
    <cellStyle name="40% - Accent5 2" xfId="57" xr:uid="{00000000-0005-0000-0000-000015000000}"/>
    <cellStyle name="40% - Accent6" xfId="40" builtinId="51" customBuiltin="1"/>
    <cellStyle name="40% - Accent6 2" xfId="58" xr:uid="{00000000-0005-0000-0000-000017000000}"/>
    <cellStyle name="60% - Accent1" xfId="21" builtinId="32" customBuiltin="1"/>
    <cellStyle name="60% - Accent1 2" xfId="59" xr:uid="{00000000-0005-0000-0000-000019000000}"/>
    <cellStyle name="60% - Accent2" xfId="25" builtinId="36" customBuiltin="1"/>
    <cellStyle name="60% - Accent2 2" xfId="60" xr:uid="{00000000-0005-0000-0000-00001B000000}"/>
    <cellStyle name="60% - Accent3" xfId="29" builtinId="40" customBuiltin="1"/>
    <cellStyle name="60% - Accent3 2" xfId="61" xr:uid="{00000000-0005-0000-0000-00001D000000}"/>
    <cellStyle name="60% - Accent4" xfId="33" builtinId="44" customBuiltin="1"/>
    <cellStyle name="60% - Accent4 2" xfId="62" xr:uid="{00000000-0005-0000-0000-00001F000000}"/>
    <cellStyle name="60% - Accent5" xfId="37" builtinId="48" customBuiltin="1"/>
    <cellStyle name="60% - Accent5 2" xfId="63" xr:uid="{00000000-0005-0000-0000-000021000000}"/>
    <cellStyle name="60% - Accent6" xfId="41" builtinId="52" customBuiltin="1"/>
    <cellStyle name="60% - Accent6 2" xfId="64" xr:uid="{00000000-0005-0000-0000-000023000000}"/>
    <cellStyle name="Accent1" xfId="18" builtinId="29" customBuiltin="1"/>
    <cellStyle name="Accent1 2" xfId="65" xr:uid="{00000000-0005-0000-0000-000025000000}"/>
    <cellStyle name="Accent2" xfId="22" builtinId="33" customBuiltin="1"/>
    <cellStyle name="Accent2 2" xfId="66" xr:uid="{00000000-0005-0000-0000-000027000000}"/>
    <cellStyle name="Accent3" xfId="26" builtinId="37" customBuiltin="1"/>
    <cellStyle name="Accent3 2" xfId="67" xr:uid="{00000000-0005-0000-0000-000029000000}"/>
    <cellStyle name="Accent4" xfId="30" builtinId="41" customBuiltin="1"/>
    <cellStyle name="Accent4 2" xfId="68" xr:uid="{00000000-0005-0000-0000-00002B000000}"/>
    <cellStyle name="Accent5" xfId="34" builtinId="45" customBuiltin="1"/>
    <cellStyle name="Accent5 2" xfId="69" xr:uid="{00000000-0005-0000-0000-00002D000000}"/>
    <cellStyle name="Accent6" xfId="38" builtinId="49" customBuiltin="1"/>
    <cellStyle name="Accent6 2" xfId="70" xr:uid="{00000000-0005-0000-0000-00002F000000}"/>
    <cellStyle name="Bad" xfId="7" builtinId="27" customBuiltin="1"/>
    <cellStyle name="Bad 2" xfId="71" xr:uid="{00000000-0005-0000-0000-000031000000}"/>
    <cellStyle name="Calculation" xfId="11" builtinId="22" customBuiltin="1"/>
    <cellStyle name="Calculation 2" xfId="72" xr:uid="{00000000-0005-0000-0000-000033000000}"/>
    <cellStyle name="Check Cell" xfId="13" builtinId="23" customBuiltin="1"/>
    <cellStyle name="Check Cell 2" xfId="73" xr:uid="{00000000-0005-0000-0000-000035000000}"/>
    <cellStyle name="Explanatory Text" xfId="16" builtinId="53" customBuiltin="1"/>
    <cellStyle name="Explanatory Text 2" xfId="74" xr:uid="{00000000-0005-0000-0000-000037000000}"/>
    <cellStyle name="Followed Hyperlink" xfId="75" builtinId="9" customBuiltin="1"/>
    <cellStyle name="Good" xfId="6" builtinId="26" customBuiltin="1"/>
    <cellStyle name="Good 2" xfId="76" xr:uid="{00000000-0005-0000-0000-00003A000000}"/>
    <cellStyle name="Heading 1" xfId="2" builtinId="16" customBuiltin="1"/>
    <cellStyle name="Heading 1 2" xfId="77" xr:uid="{00000000-0005-0000-0000-00003C000000}"/>
    <cellStyle name="Heading 2" xfId="3" builtinId="17" customBuiltin="1"/>
    <cellStyle name="Heading 2 2" xfId="78" xr:uid="{00000000-0005-0000-0000-00003E000000}"/>
    <cellStyle name="Heading 3" xfId="4" builtinId="18" customBuiltin="1"/>
    <cellStyle name="Heading 3 2" xfId="79" xr:uid="{00000000-0005-0000-0000-000040000000}"/>
    <cellStyle name="Heading 4" xfId="5" builtinId="19" customBuiltin="1"/>
    <cellStyle name="Heading 4 2" xfId="80" xr:uid="{00000000-0005-0000-0000-000042000000}"/>
    <cellStyle name="Hyperlink" xfId="94" builtinId="8"/>
    <cellStyle name="Hyperlink 2" xfId="81" xr:uid="{00000000-0005-0000-0000-000044000000}"/>
    <cellStyle name="Input" xfId="9" builtinId="20" customBuiltin="1"/>
    <cellStyle name="Input 2" xfId="82" xr:uid="{00000000-0005-0000-0000-000046000000}"/>
    <cellStyle name="Linked Cell" xfId="12" builtinId="24" customBuiltin="1"/>
    <cellStyle name="Linked Cell 2" xfId="83" xr:uid="{00000000-0005-0000-0000-000048000000}"/>
    <cellStyle name="Neutral" xfId="8" builtinId="28" customBuiltin="1"/>
    <cellStyle name="Neutral 2" xfId="84" xr:uid="{00000000-0005-0000-0000-00004A000000}"/>
    <cellStyle name="Normal" xfId="0" builtinId="0"/>
    <cellStyle name="Normal 2" xfId="45" xr:uid="{00000000-0005-0000-0000-00004C000000}"/>
    <cellStyle name="Normal 2 2" xfId="85" xr:uid="{00000000-0005-0000-0000-00004D000000}"/>
    <cellStyle name="Normal 3" xfId="42" xr:uid="{00000000-0005-0000-0000-00004E000000}"/>
    <cellStyle name="Normal 3 2" xfId="86" xr:uid="{00000000-0005-0000-0000-00004F000000}"/>
    <cellStyle name="Normal 4" xfId="87" xr:uid="{00000000-0005-0000-0000-000050000000}"/>
    <cellStyle name="Normal 5" xfId="49" xr:uid="{00000000-0005-0000-0000-000051000000}"/>
    <cellStyle name="Normal 7" xfId="44" xr:uid="{00000000-0005-0000-0000-000052000000}"/>
    <cellStyle name="Normal 8" xfId="43" xr:uid="{00000000-0005-0000-0000-000053000000}"/>
    <cellStyle name="Note" xfId="15" builtinId="10" customBuiltin="1"/>
    <cellStyle name="Note 2" xfId="89" xr:uid="{00000000-0005-0000-0000-000056000000}"/>
    <cellStyle name="Note 3" xfId="88" xr:uid="{00000000-0005-0000-0000-000057000000}"/>
    <cellStyle name="Output" xfId="10" builtinId="21" customBuiltin="1"/>
    <cellStyle name="Output 2" xfId="90" xr:uid="{00000000-0005-0000-0000-000059000000}"/>
    <cellStyle name="Title" xfId="1" builtinId="15" customBuiltin="1"/>
    <cellStyle name="Title 2" xfId="91" xr:uid="{00000000-0005-0000-0000-00005B000000}"/>
    <cellStyle name="Total" xfId="17" builtinId="25" customBuiltin="1"/>
    <cellStyle name="Total 2" xfId="92" xr:uid="{00000000-0005-0000-0000-00005D000000}"/>
    <cellStyle name="Warning Text" xfId="14" builtinId="11" customBuiltin="1"/>
    <cellStyle name="Warning Text 2" xfId="93" xr:uid="{00000000-0005-0000-0000-00005F000000}"/>
  </cellStyles>
  <dxfs count="62">
    <dxf>
      <fill>
        <patternFill patternType="lightGray">
          <fgColor rgb="FFC00000"/>
          <bgColor auto="1"/>
        </patternFill>
      </fill>
    </dxf>
    <dxf>
      <fill>
        <patternFill>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border>
    </dxf>
    <dxf>
      <fill>
        <patternFill patternType="lightGray">
          <fgColor rgb="FFC00000"/>
        </patternFill>
      </fill>
    </dxf>
    <dxf>
      <fill>
        <patternFill patternType="lightGray">
          <fgColor rgb="FFC00000"/>
        </patternFill>
      </fill>
    </dxf>
    <dxf>
      <fill>
        <patternFill patternType="lightGray">
          <fgColor rgb="FFC00000"/>
        </patternFill>
      </fill>
    </dxf>
    <dxf>
      <fill>
        <patternFill patternType="solid">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solid">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lightGray">
          <fgColor rgb="FFC00000"/>
        </patternFill>
      </fill>
    </dxf>
    <dxf>
      <fill>
        <patternFill patternType="lightGray">
          <fgColor rgb="FFC00000"/>
        </patternFill>
      </fill>
    </dxf>
    <dxf>
      <fill>
        <patternFill patternType="solid">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lightGray">
          <fgColor rgb="FFC00000"/>
        </patternFill>
      </fill>
    </dxf>
    <dxf>
      <fill>
        <patternFill patternType="lightGray">
          <fgColor rgb="FFC00000"/>
        </patternFill>
      </fill>
    </dxf>
    <dxf>
      <fill>
        <patternFill patternType="solid">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lightGray">
          <fgColor rgb="FFC00000"/>
        </patternFill>
      </fill>
    </dxf>
    <dxf>
      <fill>
        <patternFill patternType="lightGray">
          <fgColor rgb="FFC00000"/>
        </patternFill>
      </fill>
    </dxf>
    <dxf>
      <fill>
        <patternFill patternType="solid">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lightGray">
          <fgColor rgb="FFC00000"/>
        </patternFill>
      </fill>
    </dxf>
    <dxf>
      <fill>
        <patternFill patternType="lightGray">
          <fgColor rgb="FFC00000"/>
        </patternFill>
      </fill>
    </dxf>
    <dxf>
      <fill>
        <patternFill patternType="solid">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lightGray">
          <fgColor rgb="FFC00000"/>
        </patternFill>
      </fill>
    </dxf>
    <dxf>
      <fill>
        <patternFill patternType="lightGray">
          <fgColor rgb="FFC00000"/>
        </patternFill>
      </fill>
    </dxf>
    <dxf>
      <fill>
        <patternFill patternType="lightGray">
          <fgColor rgb="FFC00000"/>
        </patternFill>
      </fill>
    </dxf>
    <dxf>
      <fill>
        <patternFill patternType="solid">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lightGray">
          <fgColor rgb="FFC00000"/>
        </patternFill>
      </fill>
    </dxf>
    <dxf>
      <fill>
        <patternFill patternType="lightGray">
          <fgColor rgb="FFC00000"/>
        </patternFill>
      </fill>
    </dxf>
    <dxf>
      <fill>
        <patternFill patternType="lightGray">
          <fgColor rgb="FFC00000"/>
        </patternFill>
      </fill>
    </dxf>
    <dxf>
      <fill>
        <patternFill patternType="solid">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solid">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lightGray">
          <fgColor rgb="FFC00000"/>
        </patternFill>
      </fill>
    </dxf>
    <dxf>
      <fill>
        <patternFill patternType="lightGray">
          <fgColor rgb="FFC00000"/>
        </patternFill>
      </fill>
    </dxf>
    <dxf>
      <fill>
        <patternFill patternType="solid">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lightGray">
          <fgColor rgb="FFC00000"/>
        </patternFill>
      </fill>
    </dxf>
    <dxf>
      <fill>
        <patternFill patternType="lightGray">
          <fgColor rgb="FFC00000"/>
        </patternFill>
      </fill>
    </dxf>
    <dxf>
      <fill>
        <patternFill patternType="lightGray">
          <fgColor rgb="FFC00000"/>
        </patternFill>
      </fill>
    </dxf>
    <dxf>
      <fill>
        <patternFill patternType="lightGray">
          <fgColor rgb="FFC00000"/>
        </patternFill>
      </fill>
    </dxf>
    <dxf>
      <fill>
        <patternFill patternType="solid">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lightGray">
          <fgColor rgb="FFC00000"/>
        </patternFill>
      </fill>
    </dxf>
    <dxf>
      <fill>
        <patternFill patternType="solid">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lightGray">
          <fgColor rgb="FFC00000"/>
        </patternFill>
      </fill>
    </dxf>
    <dxf>
      <fill>
        <patternFill patternType="lightGray">
          <fgColor rgb="FFC00000"/>
        </patternFill>
      </fill>
    </dxf>
    <dxf>
      <fill>
        <patternFill patternType="lightGray">
          <fgColor rgb="FFC00000"/>
        </patternFill>
      </fill>
    </dxf>
    <dxf>
      <fill>
        <patternFill patternType="solid">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lightGray">
          <fgColor rgb="FFC00000"/>
        </patternFill>
      </fill>
    </dxf>
    <dxf>
      <fill>
        <patternFill>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lightGray">
          <fgColor rgb="FFC00000"/>
          <bgColor theme="0"/>
        </patternFill>
      </fill>
    </dxf>
    <dxf>
      <fill>
        <patternFill patternType="lightGray">
          <fgColor rgb="FFC00000"/>
        </patternFill>
      </fill>
    </dxf>
    <dxf>
      <fill>
        <patternFill patternType="solid">
          <fgColor theme="0"/>
          <bgColor theme="0"/>
        </patternFill>
      </fill>
      <border>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lightGray">
          <fgColor rgb="FFC00000"/>
        </patternFill>
      </fill>
    </dxf>
    <dxf>
      <fill>
        <patternFill patternType="solid">
          <fgColor theme="0"/>
          <bgColor theme="0"/>
        </patternFill>
      </fill>
      <border>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lightGray">
          <fgColor rgb="FFC00000"/>
        </patternFill>
      </fill>
    </dxf>
    <dxf>
      <fill>
        <patternFill patternType="solid">
          <fgColor theme="0"/>
          <bgColor theme="0"/>
        </patternFill>
      </fill>
      <border>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lightGray">
          <fgColor rgb="FFC00000"/>
          <bgColor theme="0"/>
        </patternFill>
      </fill>
    </dxf>
    <dxf>
      <fill>
        <patternFill patternType="solid">
          <fgColor theme="0"/>
          <bgColor theme="0"/>
        </patternFill>
      </fill>
      <border>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lightGray">
          <fgColor rgb="FFC00000"/>
        </patternFill>
      </fill>
    </dxf>
    <dxf>
      <fill>
        <patternFill patternType="solid">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patternType="lightGray">
          <fgColor rgb="FFC00000"/>
          <bgColor theme="0"/>
        </patternFill>
      </fill>
    </dxf>
    <dxf>
      <fill>
        <patternFill patternType="solid">
          <fgColor theme="0"/>
          <bgColor theme="0"/>
        </patternFill>
      </fill>
      <border>
        <left style="thin">
          <color theme="0" tint="-0.14996795556505021"/>
        </left>
        <right style="thin">
          <color theme="0" tint="-0.14996795556505021"/>
        </right>
        <top style="thin">
          <color theme="0" tint="-0.14996795556505021"/>
        </top>
        <bottom style="thin">
          <color theme="0" tint="-0.14996795556505021"/>
        </bottom>
      </border>
    </dxf>
    <dxf>
      <fill>
        <patternFill patternType="lightGray">
          <fgColor rgb="FFC00000"/>
          <bgColor theme="0"/>
        </patternFill>
      </fill>
    </dxf>
    <dxf>
      <fill>
        <patternFill patternType="lightGray">
          <fgColor rgb="FFC00000"/>
          <bgColor theme="0"/>
        </patternFill>
      </fill>
    </dxf>
    <dxf>
      <fill>
        <patternFill patternType="gray0625">
          <fgColor theme="1" tint="0.499984740745262"/>
          <bgColor rgb="FFCCFFCC"/>
        </patternFill>
      </fill>
    </dxf>
    <dxf>
      <fill>
        <patternFill patternType="solid">
          <fgColor theme="0"/>
          <bgColor rgb="FFCCFFCC"/>
        </patternFill>
      </fill>
    </dxf>
    <dxf>
      <fill>
        <patternFill patternType="lightGray">
          <fgColor rgb="FFC00000"/>
          <bgColor theme="0"/>
        </patternFill>
      </fill>
    </dxf>
  </dxfs>
  <tableStyles count="0" defaultTableStyle="TableStyleMedium2" defaultPivotStyle="PivotStyleLight16"/>
  <colors>
    <mruColors>
      <color rgb="FFCCFFCC"/>
      <color rgb="FFFFECB3"/>
      <color rgb="FFFFFF99"/>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6</xdr:col>
      <xdr:colOff>1928</xdr:colOff>
      <xdr:row>1</xdr:row>
      <xdr:rowOff>0</xdr:rowOff>
    </xdr:from>
    <xdr:to>
      <xdr:col>6</xdr:col>
      <xdr:colOff>510680</xdr:colOff>
      <xdr:row>6</xdr:row>
      <xdr:rowOff>19640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38905" y="199159"/>
          <a:ext cx="497322" cy="1142724"/>
        </a:xfrm>
        <a:prstGeom prst="rect">
          <a:avLst/>
        </a:prstGeom>
        <a:ln w="1905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6</xdr:col>
      <xdr:colOff>1928</xdr:colOff>
      <xdr:row>1</xdr:row>
      <xdr:rowOff>0</xdr:rowOff>
    </xdr:from>
    <xdr:to>
      <xdr:col>6</xdr:col>
      <xdr:colOff>510680</xdr:colOff>
      <xdr:row>6</xdr:row>
      <xdr:rowOff>19640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41503" y="200025"/>
          <a:ext cx="497322" cy="1142724"/>
        </a:xfrm>
        <a:prstGeom prst="rect">
          <a:avLst/>
        </a:prstGeom>
        <a:ln w="1905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ermitdatahelp@deq.oregon.gov" TargetMode="External"/><Relationship Id="rId2" Type="http://schemas.openxmlformats.org/officeDocument/2006/relationships/hyperlink" Target="https://www.oregon.gov/deq/wq/Pages/call-for-data.aspx" TargetMode="External"/><Relationship Id="rId1" Type="http://schemas.openxmlformats.org/officeDocument/2006/relationships/hyperlink" Target="mailto:wqdatahelp@deq.state.or.u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sigmaaldrich.com/catalog/search?term=182677-30-1&amp;interface=CAS%20No.&amp;lang=en&amp;region=US&amp;focus=produ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L23"/>
  <sheetViews>
    <sheetView tabSelected="1" zoomScale="110" zoomScaleNormal="110" workbookViewId="0">
      <selection activeCell="D2" sqref="D2"/>
    </sheetView>
  </sheetViews>
  <sheetFormatPr defaultColWidth="9.1015625" defaultRowHeight="13.8"/>
  <cols>
    <col min="1" max="1" width="4.41796875" style="111" customWidth="1"/>
    <col min="2" max="2" width="17" style="111" customWidth="1"/>
    <col min="3" max="3" width="35.68359375" style="111" customWidth="1"/>
    <col min="4" max="4" width="33.3125" style="111" customWidth="1"/>
    <col min="5" max="5" width="82.89453125" style="111" customWidth="1"/>
    <col min="6" max="6" width="4.3125" style="111" customWidth="1"/>
    <col min="7" max="7" width="10.1015625" style="111" customWidth="1"/>
    <col min="8" max="8" width="13.3125" style="111" customWidth="1"/>
    <col min="9" max="9" width="10.1015625" style="111" customWidth="1"/>
    <col min="10" max="10" width="9.1015625" style="111"/>
    <col min="11" max="11" width="15.41796875" style="111" customWidth="1"/>
    <col min="12" max="12" width="5.3125" style="111" customWidth="1"/>
    <col min="13" max="16384" width="9.1015625" style="111"/>
  </cols>
  <sheetData>
    <row r="1" spans="1:12" ht="14.1" thickBot="1">
      <c r="A1" s="110"/>
      <c r="B1" s="110"/>
      <c r="C1" s="110"/>
      <c r="D1" s="110"/>
      <c r="E1" s="110"/>
      <c r="F1" s="110"/>
    </row>
    <row r="2" spans="1:12" ht="18.75" customHeight="1" thickBot="1">
      <c r="A2" s="110"/>
      <c r="B2" s="20" t="s">
        <v>15738</v>
      </c>
      <c r="C2" s="112"/>
      <c r="D2" s="112"/>
      <c r="E2" s="21" t="s">
        <v>15789</v>
      </c>
      <c r="F2" s="110"/>
      <c r="H2" s="322"/>
      <c r="I2" s="322"/>
      <c r="J2" s="322"/>
      <c r="K2" s="322"/>
      <c r="L2" s="322"/>
    </row>
    <row r="3" spans="1:12" ht="17.7">
      <c r="A3" s="110"/>
      <c r="B3" s="15" t="s">
        <v>15764</v>
      </c>
      <c r="C3" s="16"/>
      <c r="D3" s="17"/>
      <c r="E3" s="18"/>
      <c r="F3" s="110"/>
      <c r="H3" s="322"/>
      <c r="I3" s="322"/>
      <c r="J3" s="322"/>
      <c r="K3" s="322"/>
      <c r="L3" s="322"/>
    </row>
    <row r="4" spans="1:12" ht="15" customHeight="1">
      <c r="A4" s="110"/>
      <c r="B4" s="307" t="s">
        <v>15765</v>
      </c>
      <c r="C4" s="308"/>
      <c r="D4" s="308"/>
      <c r="E4" s="309"/>
      <c r="F4" s="110"/>
      <c r="H4" s="322"/>
      <c r="I4" s="322"/>
      <c r="J4" s="322"/>
      <c r="K4" s="322"/>
      <c r="L4" s="322"/>
    </row>
    <row r="5" spans="1:12" ht="23.25" customHeight="1">
      <c r="A5" s="110"/>
      <c r="B5" s="307"/>
      <c r="C5" s="308"/>
      <c r="D5" s="308"/>
      <c r="E5" s="309"/>
      <c r="F5" s="110"/>
      <c r="H5" s="322"/>
      <c r="I5" s="322"/>
      <c r="J5" s="322"/>
      <c r="K5" s="322"/>
      <c r="L5" s="322"/>
    </row>
    <row r="6" spans="1:12" ht="14.1" thickBot="1">
      <c r="A6" s="110"/>
      <c r="B6" s="310"/>
      <c r="C6" s="311"/>
      <c r="D6" s="311"/>
      <c r="E6" s="312"/>
      <c r="F6" s="110"/>
      <c r="H6" s="322"/>
      <c r="I6" s="322"/>
      <c r="J6" s="322"/>
      <c r="K6" s="322"/>
      <c r="L6" s="322"/>
    </row>
    <row r="7" spans="1:12" ht="32.25" customHeight="1" thickBot="1">
      <c r="A7" s="110"/>
      <c r="B7" s="298" t="s">
        <v>987</v>
      </c>
      <c r="C7" s="299"/>
      <c r="D7" s="299"/>
      <c r="E7" s="300"/>
      <c r="F7" s="110"/>
      <c r="H7" s="323"/>
      <c r="I7" s="323"/>
      <c r="J7" s="323"/>
      <c r="K7" s="323"/>
      <c r="L7" s="323"/>
    </row>
    <row r="8" spans="1:12" ht="15.3" thickBot="1">
      <c r="A8" s="110"/>
      <c r="B8" s="116" t="s">
        <v>92</v>
      </c>
      <c r="C8" s="116" t="s">
        <v>93</v>
      </c>
      <c r="D8" s="116" t="s">
        <v>94</v>
      </c>
      <c r="E8" s="116" t="s">
        <v>2</v>
      </c>
      <c r="F8" s="110"/>
      <c r="G8" s="313" t="s">
        <v>988</v>
      </c>
      <c r="H8" s="314"/>
      <c r="I8" s="314"/>
      <c r="J8" s="314"/>
      <c r="K8" s="314"/>
      <c r="L8" s="315"/>
    </row>
    <row r="9" spans="1:12" ht="19.8" customHeight="1" thickBot="1">
      <c r="A9" s="110"/>
      <c r="B9" s="324" t="s">
        <v>15327</v>
      </c>
      <c r="C9" s="324" t="s">
        <v>15766</v>
      </c>
      <c r="D9" s="82" t="s">
        <v>15328</v>
      </c>
      <c r="E9" s="82" t="s">
        <v>15329</v>
      </c>
      <c r="F9" s="110"/>
      <c r="G9" s="316" t="s">
        <v>103</v>
      </c>
      <c r="H9" s="317"/>
      <c r="I9" s="318" t="s">
        <v>105</v>
      </c>
      <c r="J9" s="319"/>
      <c r="K9" s="320" t="s">
        <v>104</v>
      </c>
      <c r="L9" s="321"/>
    </row>
    <row r="10" spans="1:12" ht="19.8" customHeight="1" thickBot="1">
      <c r="A10" s="110"/>
      <c r="B10" s="325"/>
      <c r="C10" s="325"/>
      <c r="D10" s="188" t="s">
        <v>15330</v>
      </c>
      <c r="E10" s="188" t="s">
        <v>15331</v>
      </c>
      <c r="F10" s="110"/>
      <c r="G10" s="332" t="s">
        <v>11549</v>
      </c>
      <c r="H10" s="333"/>
      <c r="I10" s="333"/>
      <c r="J10" s="333"/>
      <c r="K10" s="333"/>
      <c r="L10" s="330"/>
    </row>
    <row r="11" spans="1:12" ht="19.8" customHeight="1" thickBot="1">
      <c r="A11" s="110"/>
      <c r="B11" s="326" t="s">
        <v>122</v>
      </c>
      <c r="C11" s="326" t="s">
        <v>15767</v>
      </c>
      <c r="D11" s="189" t="s">
        <v>123</v>
      </c>
      <c r="E11" s="196" t="s">
        <v>124</v>
      </c>
      <c r="F11" s="110"/>
      <c r="G11" s="334"/>
      <c r="H11" s="335"/>
      <c r="I11" s="335"/>
      <c r="J11" s="335"/>
      <c r="K11" s="335"/>
      <c r="L11" s="331"/>
    </row>
    <row r="12" spans="1:12" ht="19.8" customHeight="1" thickBot="1">
      <c r="A12" s="110"/>
      <c r="B12" s="327"/>
      <c r="C12" s="327"/>
      <c r="D12" s="190" t="s">
        <v>126</v>
      </c>
      <c r="E12" s="191" t="s">
        <v>125</v>
      </c>
      <c r="F12" s="110"/>
      <c r="G12" s="294" t="s">
        <v>15760</v>
      </c>
      <c r="H12" s="294"/>
      <c r="I12" s="294"/>
      <c r="J12" s="294"/>
      <c r="K12" s="294"/>
      <c r="L12" s="294"/>
    </row>
    <row r="13" spans="1:12" ht="31.8" customHeight="1">
      <c r="A13" s="110"/>
      <c r="B13" s="328" t="s">
        <v>95</v>
      </c>
      <c r="C13" s="328" t="s">
        <v>15768</v>
      </c>
      <c r="D13" s="192" t="s">
        <v>96</v>
      </c>
      <c r="E13" s="193" t="s">
        <v>15332</v>
      </c>
      <c r="F13" s="110"/>
      <c r="G13" s="294"/>
      <c r="H13" s="294"/>
      <c r="I13" s="294"/>
      <c r="J13" s="294"/>
      <c r="K13" s="294"/>
      <c r="L13" s="294"/>
    </row>
    <row r="14" spans="1:12" ht="19.8" customHeight="1" thickBot="1">
      <c r="A14" s="110"/>
      <c r="B14" s="329"/>
      <c r="C14" s="329"/>
      <c r="D14" s="194" t="s">
        <v>97</v>
      </c>
      <c r="E14" s="195" t="s">
        <v>98</v>
      </c>
      <c r="F14" s="110"/>
      <c r="G14" s="294"/>
      <c r="H14" s="294"/>
      <c r="I14" s="294"/>
      <c r="J14" s="294"/>
      <c r="K14" s="294"/>
      <c r="L14" s="294"/>
    </row>
    <row r="15" spans="1:12" ht="31.8" customHeight="1">
      <c r="A15" s="110"/>
      <c r="B15" s="304" t="s">
        <v>135</v>
      </c>
      <c r="C15" s="304" t="s">
        <v>15762</v>
      </c>
      <c r="D15" s="113" t="s">
        <v>1086</v>
      </c>
      <c r="E15" s="19" t="s">
        <v>99</v>
      </c>
      <c r="F15" s="110"/>
      <c r="G15" s="294" t="s">
        <v>15761</v>
      </c>
      <c r="H15" s="294"/>
      <c r="I15" s="294"/>
      <c r="J15" s="294"/>
      <c r="K15" s="294"/>
      <c r="L15" s="294"/>
    </row>
    <row r="16" spans="1:12" ht="31.8" customHeight="1">
      <c r="A16" s="110"/>
      <c r="B16" s="305"/>
      <c r="C16" s="305"/>
      <c r="D16" s="114" t="s">
        <v>1087</v>
      </c>
      <c r="E16" s="19" t="s">
        <v>100</v>
      </c>
      <c r="F16" s="110"/>
      <c r="G16" s="294"/>
      <c r="H16" s="294"/>
      <c r="I16" s="294"/>
      <c r="J16" s="294"/>
      <c r="K16" s="294"/>
      <c r="L16" s="294"/>
    </row>
    <row r="17" spans="1:12" ht="31.8" customHeight="1" thickBot="1">
      <c r="A17" s="110"/>
      <c r="B17" s="306"/>
      <c r="C17" s="306"/>
      <c r="D17" s="197" t="s">
        <v>8461</v>
      </c>
      <c r="E17" s="198" t="s">
        <v>8462</v>
      </c>
      <c r="F17" s="110"/>
      <c r="G17" s="187"/>
      <c r="H17" s="187"/>
      <c r="I17" s="187"/>
      <c r="J17" s="187"/>
      <c r="K17" s="187"/>
      <c r="L17" s="187"/>
    </row>
    <row r="18" spans="1:12" ht="19.8" customHeight="1">
      <c r="A18" s="110"/>
      <c r="B18" s="301" t="s">
        <v>15740</v>
      </c>
      <c r="C18" s="302"/>
      <c r="D18" s="302"/>
      <c r="E18" s="303"/>
      <c r="F18" s="110"/>
    </row>
    <row r="19" spans="1:12" ht="19.8" customHeight="1" thickBot="1">
      <c r="A19" s="110"/>
      <c r="B19" s="295" t="s">
        <v>15763</v>
      </c>
      <c r="C19" s="296"/>
      <c r="D19" s="296"/>
      <c r="E19" s="297"/>
      <c r="F19" s="110"/>
    </row>
    <row r="20" spans="1:12">
      <c r="A20" s="110"/>
      <c r="B20" s="110"/>
      <c r="C20" s="110"/>
      <c r="D20" s="110"/>
      <c r="E20" s="110"/>
      <c r="F20" s="110"/>
    </row>
    <row r="21" spans="1:12" ht="3.75" customHeight="1">
      <c r="A21" s="110"/>
      <c r="E21" s="115"/>
      <c r="F21" s="110"/>
    </row>
    <row r="22" spans="1:12" ht="15" customHeight="1"/>
    <row r="23" spans="1:12" ht="15.75" customHeight="1"/>
  </sheetData>
  <sheetProtection algorithmName="SHA-512" hashValue="+/9DrWOw11NBsovbcW8gMPspPXyqRxqnIF/7mCWGMMpdPLFXIz72mOo1+Ep2RJo+fPouli+dZ9bSsHfD8l43dg==" saltValue="AeAAMs0xbrpxVFARWuWOEw==" spinCount="100000" sheet="1" objects="1" scenarios="1"/>
  <mergeCells count="21">
    <mergeCell ref="B4:E6"/>
    <mergeCell ref="G12:L14"/>
    <mergeCell ref="G8:L8"/>
    <mergeCell ref="G9:H9"/>
    <mergeCell ref="I9:J9"/>
    <mergeCell ref="K9:L9"/>
    <mergeCell ref="H2:L7"/>
    <mergeCell ref="C9:C10"/>
    <mergeCell ref="B9:B10"/>
    <mergeCell ref="C11:C12"/>
    <mergeCell ref="B11:B12"/>
    <mergeCell ref="C13:C14"/>
    <mergeCell ref="B13:B14"/>
    <mergeCell ref="L10:L11"/>
    <mergeCell ref="G10:K11"/>
    <mergeCell ref="G15:L16"/>
    <mergeCell ref="B19:E19"/>
    <mergeCell ref="B7:E7"/>
    <mergeCell ref="B18:E18"/>
    <mergeCell ref="C15:C17"/>
    <mergeCell ref="B15:B17"/>
  </mergeCells>
  <conditionalFormatting sqref="L10">
    <cfRule type="containsBlanks" dxfId="61" priority="1">
      <formula>LEN(TRIM(L10))=0</formula>
    </cfRule>
  </conditionalFormatting>
  <hyperlinks>
    <hyperlink ref="B19" r:id="rId1" display="wqdatahelp@deq.state.or.us." xr:uid="{00000000-0004-0000-0000-000000000000}"/>
    <hyperlink ref="B18:E18" r:id="rId2" display="For assistance with using this template, please visit the Integrated Report webpage:  https://www.oregon.gov/deq/wq/Pages/call-for-data.aspx" xr:uid="{00000000-0004-0000-0000-000001000000}"/>
    <hyperlink ref="B19:E19" r:id="rId3" display="If you have questions or comments about this template, please send an email to:  permitdatahelp@deq.oregon.gov" xr:uid="{00000000-0004-0000-0000-000002000000}"/>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sheetPr>
  <dimension ref="B1:X35"/>
  <sheetViews>
    <sheetView workbookViewId="0">
      <selection activeCell="G13" sqref="G13:H13"/>
    </sheetView>
  </sheetViews>
  <sheetFormatPr defaultColWidth="9.1015625" defaultRowHeight="14.4"/>
  <cols>
    <col min="1" max="1" width="4.68359375" style="40" customWidth="1"/>
    <col min="2" max="2" width="28.5234375" style="40" bestFit="1" customWidth="1"/>
    <col min="3" max="3" width="2.89453125" style="40" customWidth="1"/>
    <col min="4" max="5" width="9.1015625" style="40"/>
    <col min="6" max="6" width="14" style="40" customWidth="1"/>
    <col min="7" max="7" width="54.1015625" style="40" customWidth="1"/>
    <col min="8" max="8" width="14" style="40" customWidth="1"/>
    <col min="9" max="9" width="9.1015625" style="40"/>
    <col min="10" max="10" width="2.41796875" style="40" customWidth="1"/>
    <col min="11" max="16" width="9.1015625" style="40"/>
    <col min="17" max="17" width="4.89453125" style="40" customWidth="1"/>
    <col min="18" max="19" width="9.1015625" style="40"/>
    <col min="20" max="20" width="11.1015625" style="40" customWidth="1"/>
    <col min="21" max="21" width="9.1015625" style="40"/>
    <col min="22" max="22" width="14.1015625" style="40" customWidth="1"/>
    <col min="23" max="16384" width="9.1015625" style="40"/>
  </cols>
  <sheetData>
    <row r="1" spans="2:24" ht="14.7" thickBot="1"/>
    <row r="2" spans="2:24" ht="15" customHeight="1">
      <c r="B2" s="336" t="s">
        <v>3803</v>
      </c>
      <c r="C2" s="337"/>
      <c r="D2" s="338"/>
      <c r="F2" s="342" t="s">
        <v>11519</v>
      </c>
      <c r="G2" s="343"/>
      <c r="H2" s="344"/>
      <c r="K2" s="336" t="s">
        <v>11544</v>
      </c>
      <c r="L2" s="337"/>
      <c r="M2" s="337"/>
      <c r="N2" s="337"/>
      <c r="O2" s="337"/>
      <c r="P2" s="337"/>
      <c r="Q2" s="337"/>
      <c r="R2" s="337"/>
      <c r="S2" s="337"/>
      <c r="T2" s="337"/>
      <c r="U2" s="337"/>
      <c r="V2" s="338"/>
    </row>
    <row r="3" spans="2:24" ht="15" customHeight="1" thickBot="1">
      <c r="B3" s="339"/>
      <c r="C3" s="340"/>
      <c r="D3" s="341"/>
      <c r="F3" s="345"/>
      <c r="G3" s="346"/>
      <c r="H3" s="347"/>
      <c r="K3" s="339"/>
      <c r="L3" s="340"/>
      <c r="M3" s="340"/>
      <c r="N3" s="340"/>
      <c r="O3" s="340"/>
      <c r="P3" s="340"/>
      <c r="Q3" s="340"/>
      <c r="R3" s="340"/>
      <c r="S3" s="340"/>
      <c r="T3" s="340"/>
      <c r="U3" s="340"/>
      <c r="V3" s="341"/>
    </row>
    <row r="4" spans="2:24" ht="14.7" thickBot="1">
      <c r="B4" s="362" t="s">
        <v>11516</v>
      </c>
      <c r="C4" s="363"/>
      <c r="D4" s="364"/>
      <c r="F4" s="352" t="s">
        <v>8473</v>
      </c>
      <c r="G4" s="353"/>
      <c r="H4" s="118" t="s">
        <v>992</v>
      </c>
      <c r="K4" s="372" t="s">
        <v>1</v>
      </c>
      <c r="L4" s="373"/>
      <c r="M4" s="373"/>
      <c r="N4" s="373"/>
      <c r="O4" s="373"/>
      <c r="P4" s="373"/>
      <c r="Q4" s="374"/>
      <c r="R4" s="372" t="s">
        <v>8458</v>
      </c>
      <c r="S4" s="373"/>
      <c r="T4" s="373"/>
      <c r="U4" s="352" t="s">
        <v>11545</v>
      </c>
      <c r="V4" s="353"/>
    </row>
    <row r="5" spans="2:24" ht="14.7" thickBot="1">
      <c r="B5" s="365"/>
      <c r="C5" s="366"/>
      <c r="D5" s="367"/>
      <c r="F5" s="360"/>
      <c r="G5" s="361"/>
      <c r="H5" s="44" t="e">
        <f>VLOOKUP(F5,'Valid Values - Search'!L4:M68,2,FALSE)</f>
        <v>#N/A</v>
      </c>
      <c r="K5" s="360"/>
      <c r="L5" s="371"/>
      <c r="M5" s="371"/>
      <c r="N5" s="371"/>
      <c r="O5" s="371"/>
      <c r="P5" s="371"/>
      <c r="Q5" s="361"/>
      <c r="R5" s="375" t="e">
        <f>VLOOKUP(K5,'Valid Values - Search'!R4:S5091,2,FALSE)</f>
        <v>#N/A</v>
      </c>
      <c r="S5" s="376"/>
      <c r="T5" s="377"/>
      <c r="U5" s="375" t="e">
        <f>VLOOKUP(K5,'Valid Values - Search'!R4:T5091,3,FALSE)</f>
        <v>#N/A</v>
      </c>
      <c r="V5" s="377"/>
    </row>
    <row r="6" spans="2:24">
      <c r="B6" s="365"/>
      <c r="C6" s="366"/>
      <c r="D6" s="367"/>
      <c r="G6" s="384" t="s">
        <v>15333</v>
      </c>
    </row>
    <row r="7" spans="2:24" ht="15" customHeight="1">
      <c r="B7" s="365"/>
      <c r="C7" s="366"/>
      <c r="D7" s="367"/>
      <c r="F7" s="382" t="s">
        <v>11517</v>
      </c>
      <c r="G7" s="385"/>
      <c r="H7" s="382" t="s">
        <v>11518</v>
      </c>
    </row>
    <row r="8" spans="2:24">
      <c r="B8" s="365"/>
      <c r="C8" s="366"/>
      <c r="D8" s="367"/>
      <c r="F8" s="382"/>
      <c r="G8" s="385"/>
      <c r="H8" s="383"/>
    </row>
    <row r="9" spans="2:24" ht="14.7" thickBot="1">
      <c r="B9" s="365"/>
      <c r="C9" s="366"/>
      <c r="D9" s="367"/>
      <c r="G9" s="386"/>
    </row>
    <row r="10" spans="2:24" ht="15.75" customHeight="1">
      <c r="B10" s="365"/>
      <c r="C10" s="366"/>
      <c r="D10" s="367"/>
      <c r="F10" s="342" t="s">
        <v>11520</v>
      </c>
      <c r="G10" s="343"/>
      <c r="H10" s="344"/>
      <c r="K10" s="336" t="s">
        <v>8497</v>
      </c>
      <c r="L10" s="337"/>
      <c r="M10" s="337"/>
      <c r="N10" s="337"/>
      <c r="O10" s="337"/>
      <c r="P10" s="337"/>
      <c r="Q10" s="337"/>
      <c r="R10" s="337"/>
      <c r="S10" s="337"/>
      <c r="T10" s="337"/>
      <c r="U10" s="337"/>
      <c r="V10" s="338"/>
    </row>
    <row r="11" spans="2:24" ht="15" customHeight="1" thickBot="1">
      <c r="B11" s="365"/>
      <c r="C11" s="366"/>
      <c r="D11" s="367"/>
      <c r="F11" s="345"/>
      <c r="G11" s="346"/>
      <c r="H11" s="347"/>
      <c r="K11" s="339"/>
      <c r="L11" s="340"/>
      <c r="M11" s="340"/>
      <c r="N11" s="340"/>
      <c r="O11" s="340"/>
      <c r="P11" s="340"/>
      <c r="Q11" s="340"/>
      <c r="R11" s="340"/>
      <c r="S11" s="340"/>
      <c r="T11" s="340"/>
      <c r="U11" s="340"/>
      <c r="V11" s="341"/>
    </row>
    <row r="12" spans="2:24" ht="14.7" thickBot="1">
      <c r="B12" s="365"/>
      <c r="C12" s="366"/>
      <c r="D12" s="367"/>
      <c r="F12" s="118" t="s">
        <v>992</v>
      </c>
      <c r="G12" s="352" t="s">
        <v>8473</v>
      </c>
      <c r="H12" s="353"/>
      <c r="K12" s="352" t="s">
        <v>8498</v>
      </c>
      <c r="L12" s="380"/>
      <c r="M12" s="353"/>
      <c r="N12" s="380" t="s">
        <v>115</v>
      </c>
      <c r="O12" s="380"/>
      <c r="P12" s="380"/>
      <c r="Q12" s="380"/>
      <c r="R12" s="380"/>
      <c r="S12" s="380"/>
      <c r="T12" s="353"/>
      <c r="U12" s="352" t="s">
        <v>8499</v>
      </c>
      <c r="V12" s="353"/>
      <c r="W12" s="42"/>
      <c r="X12" s="42"/>
    </row>
    <row r="13" spans="2:24" ht="14.7" thickBot="1">
      <c r="B13" s="368"/>
      <c r="C13" s="369"/>
      <c r="D13" s="370"/>
      <c r="F13" s="43"/>
      <c r="G13" s="360"/>
      <c r="H13" s="361"/>
      <c r="K13" s="360"/>
      <c r="L13" s="371"/>
      <c r="M13" s="361"/>
      <c r="N13" s="378" t="e">
        <f>VLOOKUP(K13,'Valid Values - Search'!U4:W5091,3,FALSE)</f>
        <v>#N/A</v>
      </c>
      <c r="O13" s="381"/>
      <c r="P13" s="381"/>
      <c r="Q13" s="381"/>
      <c r="R13" s="381"/>
      <c r="S13" s="381"/>
      <c r="T13" s="379"/>
      <c r="U13" s="375" t="e">
        <f>VLOOKUP(K13,'Valid Values - Search'!U4:V5091,2,FALSE)</f>
        <v>#N/A</v>
      </c>
      <c r="V13" s="377"/>
    </row>
    <row r="17" spans="2:22" ht="14.7" thickBot="1"/>
    <row r="18" spans="2:22">
      <c r="B18" s="342" t="s">
        <v>989</v>
      </c>
      <c r="C18" s="343"/>
      <c r="D18" s="344"/>
      <c r="F18" s="354" t="s">
        <v>1089</v>
      </c>
      <c r="G18" s="355"/>
      <c r="H18" s="356"/>
      <c r="K18" s="336" t="s">
        <v>3800</v>
      </c>
      <c r="L18" s="337"/>
      <c r="M18" s="337"/>
      <c r="N18" s="337"/>
      <c r="O18" s="337"/>
      <c r="P18" s="337"/>
      <c r="Q18" s="337"/>
      <c r="R18" s="337"/>
      <c r="S18" s="337"/>
      <c r="T18" s="337"/>
      <c r="U18" s="337"/>
      <c r="V18" s="338"/>
    </row>
    <row r="19" spans="2:22" ht="14.7" thickBot="1">
      <c r="B19" s="345"/>
      <c r="C19" s="346"/>
      <c r="D19" s="347"/>
      <c r="F19" s="357"/>
      <c r="G19" s="358"/>
      <c r="H19" s="359"/>
      <c r="K19" s="339"/>
      <c r="L19" s="340"/>
      <c r="M19" s="340"/>
      <c r="N19" s="340"/>
      <c r="O19" s="340"/>
      <c r="P19" s="340"/>
      <c r="Q19" s="340"/>
      <c r="R19" s="340"/>
      <c r="S19" s="340"/>
      <c r="T19" s="340"/>
      <c r="U19" s="340"/>
      <c r="V19" s="341"/>
    </row>
    <row r="20" spans="2:22" ht="14.7" thickBot="1">
      <c r="B20" s="119" t="s">
        <v>1</v>
      </c>
      <c r="C20" s="348" t="s">
        <v>990</v>
      </c>
      <c r="D20" s="349"/>
      <c r="F20" s="352" t="s">
        <v>2</v>
      </c>
      <c r="G20" s="353"/>
      <c r="H20" s="118" t="s">
        <v>1090</v>
      </c>
      <c r="K20" s="352" t="s">
        <v>1</v>
      </c>
      <c r="L20" s="380"/>
      <c r="M20" s="380"/>
      <c r="N20" s="380"/>
      <c r="O20" s="380"/>
      <c r="P20" s="380"/>
      <c r="Q20" s="380"/>
      <c r="R20" s="352" t="s">
        <v>3801</v>
      </c>
      <c r="S20" s="380"/>
      <c r="T20" s="353"/>
      <c r="U20" s="352" t="s">
        <v>3802</v>
      </c>
      <c r="V20" s="353"/>
    </row>
    <row r="21" spans="2:22" ht="14.7" thickBot="1">
      <c r="B21" s="36"/>
      <c r="C21" s="350" t="e">
        <f>VLOOKUP(B21,'Valid Values - Search'!F4:G94,2,FALSE)</f>
        <v>#N/A</v>
      </c>
      <c r="D21" s="351"/>
      <c r="F21" s="360"/>
      <c r="G21" s="361"/>
      <c r="H21" s="44" t="e">
        <f>VLOOKUP(F21,'Valid Values - Search'!B4:C357,2,FALSE)</f>
        <v>#N/A</v>
      </c>
      <c r="K21" s="360"/>
      <c r="L21" s="371"/>
      <c r="M21" s="371"/>
      <c r="N21" s="371"/>
      <c r="O21" s="371"/>
      <c r="P21" s="371"/>
      <c r="Q21" s="361"/>
      <c r="R21" s="375" t="e">
        <f>VLOOKUP(K21,'Valid Values - Search'!AA4:AB3772,2,FALSE)</f>
        <v>#N/A</v>
      </c>
      <c r="S21" s="376"/>
      <c r="T21" s="377"/>
      <c r="U21" s="378" t="e">
        <f>VLOOKUP(K21,'Valid Values - Search'!AA4:AC3772,3,FALSE)</f>
        <v>#N/A</v>
      </c>
      <c r="V21" s="379"/>
    </row>
    <row r="25" spans="2:22" ht="15" customHeight="1"/>
    <row r="27" spans="2:22">
      <c r="N27" s="80"/>
      <c r="O27" s="81"/>
    </row>
    <row r="28" spans="2:22">
      <c r="O28" s="81"/>
    </row>
    <row r="29" spans="2:22">
      <c r="O29" s="81"/>
    </row>
    <row r="30" spans="2:22">
      <c r="O30" s="81"/>
    </row>
    <row r="31" spans="2:22">
      <c r="O31" s="81"/>
    </row>
    <row r="32" spans="2:22">
      <c r="O32" s="81"/>
    </row>
    <row r="33" spans="15:15">
      <c r="O33" s="81"/>
    </row>
    <row r="34" spans="15:15">
      <c r="O34" s="81"/>
    </row>
    <row r="35" spans="15:15">
      <c r="O35" s="81"/>
    </row>
  </sheetData>
  <sheetProtection algorithmName="SHA-512" hashValue="wWZPgsmQSdvgbOnCh2KuoOSPrm7UbP7lA4F63XmPUDv1kUh5wFveb0lnAbY1eOeHs9kXJsE5VA+1syUhSaGWvw==" saltValue="U0GAT/7N4gHLXp0m0GO58Q==" spinCount="100000" sheet="1" objects="1" scenarios="1" autoFilter="0"/>
  <mergeCells count="38">
    <mergeCell ref="F7:F8"/>
    <mergeCell ref="H7:H8"/>
    <mergeCell ref="G6:G9"/>
    <mergeCell ref="K20:Q20"/>
    <mergeCell ref="R20:T20"/>
    <mergeCell ref="U20:V20"/>
    <mergeCell ref="K21:Q21"/>
    <mergeCell ref="R21:T21"/>
    <mergeCell ref="U21:V21"/>
    <mergeCell ref="K10:V11"/>
    <mergeCell ref="U12:V12"/>
    <mergeCell ref="U13:V13"/>
    <mergeCell ref="K12:M12"/>
    <mergeCell ref="N12:T12"/>
    <mergeCell ref="K13:M13"/>
    <mergeCell ref="N13:T13"/>
    <mergeCell ref="K18:V19"/>
    <mergeCell ref="K4:Q4"/>
    <mergeCell ref="R4:T4"/>
    <mergeCell ref="R5:T5"/>
    <mergeCell ref="U4:V4"/>
    <mergeCell ref="U5:V5"/>
    <mergeCell ref="K2:V3"/>
    <mergeCell ref="B18:D19"/>
    <mergeCell ref="C20:D20"/>
    <mergeCell ref="C21:D21"/>
    <mergeCell ref="F2:H3"/>
    <mergeCell ref="F4:G4"/>
    <mergeCell ref="F18:H19"/>
    <mergeCell ref="F20:G20"/>
    <mergeCell ref="F21:G21"/>
    <mergeCell ref="F10:H11"/>
    <mergeCell ref="F5:G5"/>
    <mergeCell ref="G13:H13"/>
    <mergeCell ref="G12:H12"/>
    <mergeCell ref="B2:D3"/>
    <mergeCell ref="B4:D13"/>
    <mergeCell ref="K5:Q5"/>
  </mergeCells>
  <conditionalFormatting sqref="G13:H13">
    <cfRule type="notContainsBlanks" dxfId="60" priority="3">
      <formula>LEN(TRIM(G13))&gt;0</formula>
    </cfRule>
  </conditionalFormatting>
  <dataValidations count="8">
    <dataValidation type="list" allowBlank="1" showInputMessage="1" sqref="B21" xr:uid="{00000000-0002-0000-0200-000000000000}">
      <formula1>HUC8_Names</formula1>
    </dataValidation>
    <dataValidation type="list" allowBlank="1" showInputMessage="1" sqref="F5" xr:uid="{00000000-0002-0000-0200-000001000000}">
      <formula1>Analytical_Labs</formula1>
    </dataValidation>
    <dataValidation allowBlank="1" showInputMessage="1" sqref="F13" xr:uid="{00000000-0002-0000-0200-000002000000}"/>
    <dataValidation type="list" allowBlank="1" showInputMessage="1" showErrorMessage="1" sqref="G13:H13" xr:uid="{00000000-0002-0000-0200-000003000000}">
      <formula1>Analytical_Cities</formula1>
    </dataValidation>
    <dataValidation type="list" allowBlank="1" showInputMessage="1" sqref="F21:G21" xr:uid="{00000000-0002-0000-0200-000004000000}">
      <formula1>UnitsOfMeasure</formula1>
    </dataValidation>
    <dataValidation type="list" allowBlank="1" showInputMessage="1" sqref="K21:Q21" xr:uid="{00000000-0002-0000-0200-000005000000}">
      <formula1>Analytical_Method</formula1>
    </dataValidation>
    <dataValidation type="list" allowBlank="1" showInputMessage="1" sqref="K5:Q5" xr:uid="{00000000-0002-0000-0200-000006000000}">
      <formula1>Characteristic_Names</formula1>
    </dataValidation>
    <dataValidation type="list" allowBlank="1" showInputMessage="1" sqref="K13:M13" xr:uid="{00000000-0002-0000-0200-000007000000}">
      <formula1>CAS_numbers</formula1>
    </dataValidation>
  </dataValidations>
  <pageMargins left="0.7" right="0.7" top="0.75" bottom="0.75" header="0.3" footer="0.3"/>
  <pageSetup orientation="portrait" r:id="rId1"/>
  <ignoredErrors>
    <ignoredError sqref="S5:T5 H5 C21 H21 R21 V5" evalError="1"/>
  </ignoredErrors>
  <extLst>
    <ext xmlns:x14="http://schemas.microsoft.com/office/spreadsheetml/2009/9/main" uri="{78C0D931-6437-407d-A8EE-F0AAD7539E65}">
      <x14:conditionalFormattings>
        <x14:conditionalFormatting xmlns:xm="http://schemas.microsoft.com/office/excel/2006/main">
          <x14:cfRule type="expression" priority="4" id="{BA76C3CA-C686-4FB3-A6E7-593C58DF6165}">
            <xm:f>'Valid Values - Search'!$O$2&lt;64</xm:f>
            <x14:dxf>
              <fill>
                <patternFill patternType="gray0625">
                  <fgColor theme="1" tint="0.499984740745262"/>
                  <bgColor rgb="FFCCFFCC"/>
                </patternFill>
              </fill>
            </x14:dxf>
          </x14:cfRule>
          <xm:sqref>G13:H13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39997558519241921"/>
  </sheetPr>
  <dimension ref="B1:M25"/>
  <sheetViews>
    <sheetView workbookViewId="0">
      <selection activeCell="B3" sqref="B3"/>
    </sheetView>
  </sheetViews>
  <sheetFormatPr defaultColWidth="9.1015625" defaultRowHeight="13.8"/>
  <cols>
    <col min="1" max="1" width="4.3125" style="111" customWidth="1"/>
    <col min="2" max="2" width="9.1015625" style="111" customWidth="1"/>
    <col min="3" max="3" width="36.1015625" style="111" bestFit="1" customWidth="1"/>
    <col min="4" max="4" width="18.3125" style="111" customWidth="1"/>
    <col min="5" max="5" width="24.3125" style="111" customWidth="1"/>
    <col min="6" max="6" width="117.7890625" style="111" customWidth="1"/>
    <col min="7" max="7" width="9.1015625" style="111"/>
    <col min="8" max="13" width="7.1015625" style="111" customWidth="1"/>
    <col min="14" max="16384" width="9.1015625" style="111"/>
  </cols>
  <sheetData>
    <row r="1" spans="2:13" ht="14.1" thickBot="1"/>
    <row r="2" spans="2:13" ht="32.25" customHeight="1" thickBot="1">
      <c r="B2" s="124" t="s">
        <v>127</v>
      </c>
      <c r="C2" s="125" t="s">
        <v>128</v>
      </c>
      <c r="D2" s="125" t="s">
        <v>129</v>
      </c>
      <c r="E2" s="125" t="s">
        <v>130</v>
      </c>
      <c r="F2" s="126" t="s">
        <v>131</v>
      </c>
      <c r="H2" s="387" t="s">
        <v>15772</v>
      </c>
      <c r="I2" s="388"/>
      <c r="J2" s="388"/>
      <c r="K2" s="389"/>
      <c r="L2" s="390">
        <v>250</v>
      </c>
      <c r="M2" s="321"/>
    </row>
    <row r="3" spans="2:13" ht="30" customHeight="1" thickBot="1">
      <c r="B3" s="174">
        <v>1</v>
      </c>
      <c r="C3" s="228" t="s">
        <v>0</v>
      </c>
      <c r="D3" s="181">
        <v>35</v>
      </c>
      <c r="E3" s="182" t="s">
        <v>132</v>
      </c>
      <c r="F3" s="183" t="s">
        <v>11548</v>
      </c>
    </row>
    <row r="4" spans="2:13" ht="30" customHeight="1" thickBot="1">
      <c r="B4" s="174">
        <v>2</v>
      </c>
      <c r="C4" s="228" t="s">
        <v>20</v>
      </c>
      <c r="D4" s="181">
        <v>255</v>
      </c>
      <c r="E4" s="182" t="s">
        <v>132</v>
      </c>
      <c r="F4" s="183" t="s">
        <v>134</v>
      </c>
      <c r="H4" s="391" t="s">
        <v>988</v>
      </c>
      <c r="I4" s="392"/>
      <c r="J4" s="392"/>
      <c r="K4" s="392"/>
      <c r="L4" s="392"/>
      <c r="M4" s="393"/>
    </row>
    <row r="5" spans="2:13" ht="30" customHeight="1" thickBot="1">
      <c r="B5" s="174">
        <v>3</v>
      </c>
      <c r="C5" s="229" t="s">
        <v>3</v>
      </c>
      <c r="D5" s="181">
        <v>45</v>
      </c>
      <c r="E5" s="182" t="s">
        <v>135</v>
      </c>
      <c r="F5" s="183" t="s">
        <v>136</v>
      </c>
      <c r="H5" s="394" t="s">
        <v>103</v>
      </c>
      <c r="I5" s="395"/>
      <c r="J5" s="396" t="s">
        <v>105</v>
      </c>
      <c r="K5" s="397"/>
      <c r="L5" s="398" t="s">
        <v>104</v>
      </c>
      <c r="M5" s="399"/>
    </row>
    <row r="6" spans="2:13" ht="30" customHeight="1">
      <c r="B6" s="174">
        <v>4</v>
      </c>
      <c r="C6" s="228" t="s">
        <v>141</v>
      </c>
      <c r="D6" s="181">
        <v>8</v>
      </c>
      <c r="E6" s="182" t="s">
        <v>142</v>
      </c>
      <c r="F6" s="183" t="s">
        <v>11550</v>
      </c>
      <c r="H6" s="332" t="s">
        <v>11549</v>
      </c>
      <c r="I6" s="333"/>
      <c r="J6" s="333"/>
      <c r="K6" s="333"/>
      <c r="L6" s="333"/>
      <c r="M6" s="330"/>
    </row>
    <row r="7" spans="2:13" ht="30" customHeight="1" thickBot="1">
      <c r="B7" s="174">
        <v>5</v>
      </c>
      <c r="C7" s="228" t="s">
        <v>143</v>
      </c>
      <c r="D7" s="181">
        <v>9</v>
      </c>
      <c r="E7" s="182" t="s">
        <v>142</v>
      </c>
      <c r="F7" s="183" t="s">
        <v>11551</v>
      </c>
      <c r="H7" s="334"/>
      <c r="I7" s="335"/>
      <c r="J7" s="335"/>
      <c r="K7" s="335"/>
      <c r="L7" s="335"/>
      <c r="M7" s="331"/>
    </row>
    <row r="8" spans="2:13" ht="30" customHeight="1">
      <c r="B8" s="174">
        <v>6</v>
      </c>
      <c r="C8" s="186" t="s">
        <v>48</v>
      </c>
      <c r="D8" s="181">
        <v>6</v>
      </c>
      <c r="E8" s="182" t="s">
        <v>135</v>
      </c>
      <c r="F8" s="183" t="s">
        <v>15714</v>
      </c>
    </row>
    <row r="9" spans="2:13" ht="30" customHeight="1">
      <c r="B9" s="174">
        <v>7</v>
      </c>
      <c r="C9" s="186" t="s">
        <v>121</v>
      </c>
      <c r="D9" s="181">
        <v>150</v>
      </c>
      <c r="E9" s="182" t="s">
        <v>135</v>
      </c>
      <c r="F9" s="183" t="s">
        <v>15715</v>
      </c>
    </row>
    <row r="10" spans="2:13" ht="30" customHeight="1">
      <c r="B10" s="174">
        <v>8</v>
      </c>
      <c r="C10" s="231" t="s">
        <v>137</v>
      </c>
      <c r="D10" s="181">
        <v>1999</v>
      </c>
      <c r="E10" s="182" t="s">
        <v>132</v>
      </c>
      <c r="F10" s="183" t="s">
        <v>138</v>
      </c>
    </row>
    <row r="11" spans="2:13" ht="30" customHeight="1">
      <c r="B11" s="174">
        <v>9</v>
      </c>
      <c r="C11" s="228" t="s">
        <v>139</v>
      </c>
      <c r="D11" s="181" t="s">
        <v>133</v>
      </c>
      <c r="E11" s="182" t="s">
        <v>157</v>
      </c>
      <c r="F11" s="183" t="s">
        <v>140</v>
      </c>
    </row>
    <row r="12" spans="2:13" ht="30" customHeight="1">
      <c r="B12" s="174">
        <v>10</v>
      </c>
      <c r="C12" s="230" t="s">
        <v>6</v>
      </c>
      <c r="D12" s="181">
        <v>200</v>
      </c>
      <c r="E12" s="182" t="s">
        <v>132</v>
      </c>
      <c r="F12" s="183" t="s">
        <v>11546</v>
      </c>
    </row>
    <row r="13" spans="2:13" ht="30" customHeight="1">
      <c r="B13" s="174">
        <v>11</v>
      </c>
      <c r="C13" s="232" t="s">
        <v>1093</v>
      </c>
      <c r="D13" s="181">
        <v>35</v>
      </c>
      <c r="E13" s="182" t="s">
        <v>135</v>
      </c>
      <c r="F13" s="183" t="s">
        <v>15716</v>
      </c>
    </row>
    <row r="14" spans="2:13" ht="30" customHeight="1">
      <c r="B14" s="174">
        <v>12</v>
      </c>
      <c r="C14" s="233" t="s">
        <v>15336</v>
      </c>
      <c r="D14" s="181">
        <v>2</v>
      </c>
      <c r="E14" s="182" t="s">
        <v>135</v>
      </c>
      <c r="F14" s="183" t="s">
        <v>15717</v>
      </c>
    </row>
    <row r="15" spans="2:13" ht="30" customHeight="1">
      <c r="B15" s="174">
        <v>13</v>
      </c>
      <c r="C15" s="232" t="s">
        <v>991</v>
      </c>
      <c r="D15" s="181">
        <v>8</v>
      </c>
      <c r="E15" s="182" t="s">
        <v>132</v>
      </c>
      <c r="F15" s="183" t="s">
        <v>15718</v>
      </c>
    </row>
    <row r="16" spans="2:13" ht="30" customHeight="1">
      <c r="B16" s="174">
        <v>14</v>
      </c>
      <c r="C16" s="234" t="s">
        <v>4</v>
      </c>
      <c r="D16" s="181">
        <v>10</v>
      </c>
      <c r="E16" s="182" t="s">
        <v>895</v>
      </c>
      <c r="F16" s="183" t="s">
        <v>15719</v>
      </c>
    </row>
    <row r="17" spans="2:7" ht="30" customHeight="1">
      <c r="B17" s="174">
        <v>15</v>
      </c>
      <c r="C17" s="234" t="s">
        <v>1092</v>
      </c>
      <c r="D17" s="181">
        <v>1999</v>
      </c>
      <c r="E17" s="182" t="s">
        <v>132</v>
      </c>
      <c r="F17" s="183" t="s">
        <v>145</v>
      </c>
    </row>
    <row r="18" spans="2:7" ht="30" customHeight="1">
      <c r="B18" s="174">
        <v>16</v>
      </c>
      <c r="C18" s="233" t="s">
        <v>9</v>
      </c>
      <c r="D18" s="181">
        <v>255</v>
      </c>
      <c r="E18" s="182" t="s">
        <v>135</v>
      </c>
      <c r="F18" s="183" t="s">
        <v>15720</v>
      </c>
    </row>
    <row r="19" spans="2:7" ht="30" customHeight="1">
      <c r="B19" s="174">
        <v>17</v>
      </c>
      <c r="C19" s="233" t="s">
        <v>10</v>
      </c>
      <c r="D19" s="181">
        <v>50</v>
      </c>
      <c r="E19" s="182" t="s">
        <v>135</v>
      </c>
      <c r="F19" s="183" t="s">
        <v>15721</v>
      </c>
    </row>
    <row r="20" spans="2:7" ht="30" customHeight="1">
      <c r="B20" s="174">
        <v>18</v>
      </c>
      <c r="C20" s="230" t="s">
        <v>11</v>
      </c>
      <c r="D20" s="181">
        <v>120</v>
      </c>
      <c r="E20" s="182" t="s">
        <v>132</v>
      </c>
      <c r="F20" s="183" t="s">
        <v>15722</v>
      </c>
    </row>
    <row r="21" spans="2:7" ht="30" customHeight="1">
      <c r="B21" s="174">
        <v>19</v>
      </c>
      <c r="C21" s="230" t="s">
        <v>1094</v>
      </c>
      <c r="D21" s="181">
        <v>12</v>
      </c>
      <c r="E21" s="182" t="s">
        <v>144</v>
      </c>
      <c r="F21" s="183" t="s">
        <v>15723</v>
      </c>
    </row>
    <row r="22" spans="2:7" ht="30" customHeight="1">
      <c r="B22" s="174">
        <v>20</v>
      </c>
      <c r="C22" s="233" t="s">
        <v>13</v>
      </c>
      <c r="D22" s="181">
        <v>12</v>
      </c>
      <c r="E22" s="182" t="s">
        <v>135</v>
      </c>
      <c r="F22" s="183" t="s">
        <v>15724</v>
      </c>
    </row>
    <row r="23" spans="2:7" ht="30" customHeight="1">
      <c r="B23" s="174">
        <v>21</v>
      </c>
      <c r="C23" s="234" t="s">
        <v>1095</v>
      </c>
      <c r="D23" s="181">
        <v>35</v>
      </c>
      <c r="E23" s="182" t="s">
        <v>132</v>
      </c>
      <c r="F23" s="183" t="s">
        <v>11523</v>
      </c>
      <c r="G23" s="123"/>
    </row>
    <row r="24" spans="2:7" ht="30" customHeight="1" thickBot="1">
      <c r="B24" s="235">
        <v>22</v>
      </c>
      <c r="C24" s="236" t="s">
        <v>1096</v>
      </c>
      <c r="D24" s="237">
        <v>120</v>
      </c>
      <c r="E24" s="238" t="s">
        <v>132</v>
      </c>
      <c r="F24" s="239" t="s">
        <v>15725</v>
      </c>
    </row>
    <row r="25" spans="2:7" ht="30" customHeight="1"/>
  </sheetData>
  <sheetProtection algorithmName="SHA-512" hashValue="hnA3tHAcPNgnm1rld+rxRUqAbkLvak4IYLGwy8VfTKzm1xp4MGwZwfX4bMDAB1muGIJnOMDaUVKypLo7tO5mUw==" saltValue="yH6LWi/rLKE6LSXVxcMLcQ==" spinCount="100000" sheet="1" objects="1" scenarios="1"/>
  <sortState xmlns:xlrd2="http://schemas.microsoft.com/office/spreadsheetml/2017/richdata2" ref="B3:G24">
    <sortCondition ref="B3:B24"/>
  </sortState>
  <mergeCells count="8">
    <mergeCell ref="H2:K2"/>
    <mergeCell ref="L2:M2"/>
    <mergeCell ref="H6:L7"/>
    <mergeCell ref="M6:M7"/>
    <mergeCell ref="H4:M4"/>
    <mergeCell ref="H5:I5"/>
    <mergeCell ref="J5:K5"/>
    <mergeCell ref="L5:M5"/>
  </mergeCells>
  <conditionalFormatting sqref="M6">
    <cfRule type="containsBlanks" dxfId="58" priority="1">
      <formula>LEN(TRIM(M6))=0</formula>
    </cfRule>
  </conditionalFormatting>
  <hyperlinks>
    <hyperlink ref="C5" location="'Valid Values - Monitoring Locat'!B2:B27" display="Monitoring Location Type" xr:uid="{00000000-0004-0000-0400-000000000000}"/>
    <hyperlink ref="C8" location="'Valid Values - Monitoring Locat'!F2:H6" display="Horizontal Datum" xr:uid="{00000000-0004-0000-0400-000001000000}"/>
    <hyperlink ref="C9" location="'Valid Values - Monitoring Locat'!D2:D6" display="Coordinate Collection Method" xr:uid="{00000000-0004-0000-0400-000002000000}"/>
    <hyperlink ref="C13" location="'Valid Values - Monitoring Locat'!F9:F46" display="County Name" xr:uid="{00000000-0004-0000-0400-000003000000}"/>
    <hyperlink ref="C18" location="'Valid Values - Monitoring Locat'!D15:D41" display="Well Type" xr:uid="{00000000-0004-0000-0400-000004000000}"/>
    <hyperlink ref="C19" location="'Valid Values - Monitoring Locat'!B30:B35" display="Well Formation Type" xr:uid="{00000000-0004-0000-0400-000005000000}"/>
    <hyperlink ref="C15" location="'Valid Values - Monitoring Locat'!J2:K94" display="HUC 8 Code" xr:uid="{00000000-0004-0000-0400-000006000000}"/>
    <hyperlink ref="C22" location="'Valid Values - Search'!C4:C357" display="Well Hole Depth Unit" xr:uid="{00000000-0004-0000-0400-000007000000}"/>
    <hyperlink ref="C14" location="'Valid Values - Monitoring Locat'!H9:H11" display="State Code" xr:uid="{00000000-0004-0000-0400-000008000000}"/>
  </hyperlinks>
  <pageMargins left="0.7" right="0.7" top="0.75" bottom="0.75" header="0.3" footer="0.3"/>
  <pageSetup paperSize="169" orientation="landscape"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39997558519241921"/>
  </sheetPr>
  <dimension ref="B1:M156"/>
  <sheetViews>
    <sheetView workbookViewId="0">
      <selection activeCell="C10" sqref="C10"/>
    </sheetView>
  </sheetViews>
  <sheetFormatPr defaultColWidth="9.1015625" defaultRowHeight="13.8"/>
  <cols>
    <col min="1" max="1" width="4.3125" style="111" customWidth="1"/>
    <col min="2" max="2" width="9.1015625" style="115" customWidth="1"/>
    <col min="3" max="3" width="36.1015625" style="115" customWidth="1"/>
    <col min="4" max="4" width="18.3125" style="136" customWidth="1"/>
    <col min="5" max="5" width="24.3125" style="111" customWidth="1"/>
    <col min="6" max="6" width="117.7890625" style="111" customWidth="1"/>
    <col min="7" max="7" width="9.1015625" style="111" customWidth="1"/>
    <col min="8" max="13" width="7.1015625" style="111" customWidth="1"/>
    <col min="14" max="16384" width="9.1015625" style="111"/>
  </cols>
  <sheetData>
    <row r="1" spans="2:13" ht="14.1" thickBot="1">
      <c r="D1" s="117"/>
    </row>
    <row r="2" spans="2:13" ht="31.8" customHeight="1" thickBot="1">
      <c r="B2" s="124" t="s">
        <v>127</v>
      </c>
      <c r="C2" s="125" t="s">
        <v>128</v>
      </c>
      <c r="D2" s="137" t="s">
        <v>129</v>
      </c>
      <c r="E2" s="125" t="s">
        <v>130</v>
      </c>
      <c r="F2" s="126" t="s">
        <v>131</v>
      </c>
      <c r="H2" s="387" t="s">
        <v>15773</v>
      </c>
      <c r="I2" s="388"/>
      <c r="J2" s="388"/>
      <c r="K2" s="389"/>
      <c r="L2" s="390">
        <v>10000</v>
      </c>
      <c r="M2" s="321"/>
    </row>
    <row r="3" spans="2:13" ht="30" customHeight="1" thickBot="1">
      <c r="B3" s="174">
        <v>1</v>
      </c>
      <c r="C3" s="175" t="s">
        <v>0</v>
      </c>
      <c r="D3" s="176">
        <v>35</v>
      </c>
      <c r="E3" s="177" t="s">
        <v>135</v>
      </c>
      <c r="F3" s="178" t="s">
        <v>15726</v>
      </c>
    </row>
    <row r="4" spans="2:13" ht="30" customHeight="1" thickBot="1">
      <c r="B4" s="174">
        <v>2</v>
      </c>
      <c r="C4" s="175" t="s">
        <v>111</v>
      </c>
      <c r="D4" s="176">
        <v>10</v>
      </c>
      <c r="E4" s="177" t="s">
        <v>142</v>
      </c>
      <c r="F4" s="178" t="s">
        <v>15727</v>
      </c>
      <c r="H4" s="391" t="s">
        <v>988</v>
      </c>
      <c r="I4" s="392"/>
      <c r="J4" s="392"/>
      <c r="K4" s="392"/>
      <c r="L4" s="392"/>
      <c r="M4" s="393"/>
    </row>
    <row r="5" spans="2:13" ht="30" customHeight="1" thickBot="1">
      <c r="B5" s="174">
        <v>3</v>
      </c>
      <c r="C5" s="175" t="s">
        <v>112</v>
      </c>
      <c r="D5" s="176">
        <v>8</v>
      </c>
      <c r="E5" s="177" t="s">
        <v>142</v>
      </c>
      <c r="F5" s="178" t="s">
        <v>15728</v>
      </c>
      <c r="H5" s="394" t="s">
        <v>103</v>
      </c>
      <c r="I5" s="395"/>
      <c r="J5" s="396" t="s">
        <v>105</v>
      </c>
      <c r="K5" s="397"/>
      <c r="L5" s="398" t="s">
        <v>104</v>
      </c>
      <c r="M5" s="399"/>
    </row>
    <row r="6" spans="2:13" ht="30" customHeight="1">
      <c r="B6" s="174">
        <v>4</v>
      </c>
      <c r="C6" s="226" t="s">
        <v>113</v>
      </c>
      <c r="D6" s="176">
        <v>4</v>
      </c>
      <c r="E6" s="177" t="s">
        <v>135</v>
      </c>
      <c r="F6" s="178" t="s">
        <v>15729</v>
      </c>
      <c r="H6" s="332" t="s">
        <v>11549</v>
      </c>
      <c r="I6" s="333"/>
      <c r="J6" s="333"/>
      <c r="K6" s="333"/>
      <c r="L6" s="333"/>
      <c r="M6" s="330"/>
    </row>
    <row r="7" spans="2:13" ht="30" customHeight="1" thickBot="1">
      <c r="B7" s="174">
        <v>5</v>
      </c>
      <c r="C7" s="287" t="s">
        <v>146</v>
      </c>
      <c r="D7" s="176">
        <v>45</v>
      </c>
      <c r="E7" s="177" t="s">
        <v>135</v>
      </c>
      <c r="F7" s="178" t="s">
        <v>147</v>
      </c>
      <c r="H7" s="334"/>
      <c r="I7" s="335"/>
      <c r="J7" s="335"/>
      <c r="K7" s="335"/>
      <c r="L7" s="335"/>
      <c r="M7" s="331"/>
    </row>
    <row r="8" spans="2:13" ht="30" customHeight="1">
      <c r="B8" s="174">
        <v>6</v>
      </c>
      <c r="C8" s="227" t="s">
        <v>114</v>
      </c>
      <c r="D8" s="176">
        <v>70</v>
      </c>
      <c r="E8" s="177" t="s">
        <v>135</v>
      </c>
      <c r="F8" s="178" t="s">
        <v>15730</v>
      </c>
      <c r="H8" s="272"/>
      <c r="I8" s="272"/>
      <c r="J8" s="272"/>
      <c r="K8" s="272"/>
      <c r="L8" s="272"/>
      <c r="M8" s="272"/>
    </row>
    <row r="9" spans="2:13" ht="30" customHeight="1">
      <c r="B9" s="174">
        <v>7</v>
      </c>
      <c r="C9" s="175" t="s">
        <v>15771</v>
      </c>
      <c r="D9" s="176">
        <v>35</v>
      </c>
      <c r="E9" s="177" t="s">
        <v>132</v>
      </c>
      <c r="F9" s="178" t="s">
        <v>11547</v>
      </c>
      <c r="H9" s="401" t="s">
        <v>15741</v>
      </c>
      <c r="I9" s="401"/>
      <c r="J9" s="401"/>
      <c r="K9" s="401"/>
      <c r="L9" s="401"/>
      <c r="M9" s="401"/>
    </row>
    <row r="10" spans="2:13" ht="30" customHeight="1">
      <c r="B10" s="174">
        <v>8</v>
      </c>
      <c r="C10" s="288" t="s">
        <v>11552</v>
      </c>
      <c r="D10" s="176">
        <v>20</v>
      </c>
      <c r="E10" s="177" t="s">
        <v>149</v>
      </c>
      <c r="F10" s="178" t="s">
        <v>15759</v>
      </c>
      <c r="H10" s="401"/>
      <c r="I10" s="401"/>
      <c r="J10" s="401"/>
      <c r="K10" s="401"/>
      <c r="L10" s="401"/>
      <c r="M10" s="401"/>
    </row>
    <row r="11" spans="2:13" ht="30" customHeight="1">
      <c r="B11" s="174">
        <v>9</v>
      </c>
      <c r="C11" s="179" t="s">
        <v>115</v>
      </c>
      <c r="D11" s="176">
        <v>120</v>
      </c>
      <c r="E11" s="177" t="s">
        <v>135</v>
      </c>
      <c r="F11" s="178" t="s">
        <v>15731</v>
      </c>
    </row>
    <row r="12" spans="2:13" ht="30" customHeight="1">
      <c r="B12" s="174">
        <v>10</v>
      </c>
      <c r="C12" s="180" t="s">
        <v>8498</v>
      </c>
      <c r="D12" s="176">
        <v>50</v>
      </c>
      <c r="E12" s="177" t="s">
        <v>132</v>
      </c>
      <c r="F12" s="178" t="s">
        <v>15755</v>
      </c>
    </row>
    <row r="13" spans="2:13" ht="30" customHeight="1">
      <c r="B13" s="174">
        <v>11</v>
      </c>
      <c r="C13" s="175" t="s">
        <v>116</v>
      </c>
      <c r="D13" s="176">
        <v>60</v>
      </c>
      <c r="E13" s="177" t="s">
        <v>132</v>
      </c>
      <c r="F13" s="178" t="s">
        <v>11522</v>
      </c>
    </row>
    <row r="14" spans="2:13" ht="30" customHeight="1">
      <c r="B14" s="174">
        <v>12</v>
      </c>
      <c r="C14" s="179" t="s">
        <v>117</v>
      </c>
      <c r="D14" s="176">
        <v>12</v>
      </c>
      <c r="E14" s="177" t="s">
        <v>135</v>
      </c>
      <c r="F14" s="178" t="s">
        <v>11553</v>
      </c>
    </row>
    <row r="15" spans="2:13" ht="30" customHeight="1">
      <c r="B15" s="174">
        <v>13</v>
      </c>
      <c r="C15" s="225" t="s">
        <v>11521</v>
      </c>
      <c r="D15" s="181">
        <v>5</v>
      </c>
      <c r="E15" s="182" t="s">
        <v>135</v>
      </c>
      <c r="F15" s="183" t="s">
        <v>15739</v>
      </c>
    </row>
    <row r="16" spans="2:13" ht="30" customHeight="1">
      <c r="B16" s="174">
        <v>14</v>
      </c>
      <c r="C16" s="275" t="s">
        <v>15734</v>
      </c>
      <c r="D16" s="176">
        <v>12</v>
      </c>
      <c r="E16" s="177" t="s">
        <v>132</v>
      </c>
      <c r="F16" s="178" t="s">
        <v>15756</v>
      </c>
    </row>
    <row r="17" spans="2:8" ht="30" customHeight="1">
      <c r="B17" s="174">
        <v>15</v>
      </c>
      <c r="C17" s="276" t="s">
        <v>15735</v>
      </c>
      <c r="D17" s="176">
        <v>12</v>
      </c>
      <c r="E17" s="177" t="s">
        <v>135</v>
      </c>
      <c r="F17" s="178" t="s">
        <v>154</v>
      </c>
    </row>
    <row r="18" spans="2:8" ht="30" customHeight="1">
      <c r="B18" s="174">
        <v>16</v>
      </c>
      <c r="C18" s="275" t="s">
        <v>15736</v>
      </c>
      <c r="D18" s="176">
        <v>12</v>
      </c>
      <c r="E18" s="177" t="s">
        <v>132</v>
      </c>
      <c r="F18" s="178" t="s">
        <v>15757</v>
      </c>
    </row>
    <row r="19" spans="2:8" ht="30" customHeight="1">
      <c r="B19" s="174">
        <v>17</v>
      </c>
      <c r="C19" s="276" t="s">
        <v>15737</v>
      </c>
      <c r="D19" s="176">
        <v>12</v>
      </c>
      <c r="E19" s="177" t="s">
        <v>135</v>
      </c>
      <c r="F19" s="178" t="s">
        <v>154</v>
      </c>
    </row>
    <row r="20" spans="2:8" ht="30" customHeight="1">
      <c r="B20" s="174">
        <v>18</v>
      </c>
      <c r="C20" s="276" t="s">
        <v>151</v>
      </c>
      <c r="D20" s="176">
        <v>20</v>
      </c>
      <c r="E20" s="177" t="s">
        <v>149</v>
      </c>
      <c r="F20" s="178" t="s">
        <v>15754</v>
      </c>
    </row>
    <row r="21" spans="2:8" ht="30" customHeight="1">
      <c r="B21" s="174">
        <v>19</v>
      </c>
      <c r="C21" s="277" t="s">
        <v>155</v>
      </c>
      <c r="D21" s="176">
        <v>60</v>
      </c>
      <c r="E21" s="177" t="s">
        <v>132</v>
      </c>
      <c r="F21" s="178" t="s">
        <v>15732</v>
      </c>
    </row>
    <row r="22" spans="2:8" ht="30" customHeight="1">
      <c r="B22" s="174">
        <v>20</v>
      </c>
      <c r="C22" s="277" t="s">
        <v>156</v>
      </c>
      <c r="D22" s="176">
        <v>35</v>
      </c>
      <c r="E22" s="177" t="s">
        <v>132</v>
      </c>
      <c r="F22" s="178" t="s">
        <v>15733</v>
      </c>
    </row>
    <row r="23" spans="2:8" ht="30" customHeight="1">
      <c r="B23" s="174">
        <v>21</v>
      </c>
      <c r="C23" s="184" t="s">
        <v>15338</v>
      </c>
      <c r="D23" s="176">
        <v>10</v>
      </c>
      <c r="E23" s="177" t="s">
        <v>142</v>
      </c>
      <c r="F23" s="178" t="s">
        <v>152</v>
      </c>
    </row>
    <row r="24" spans="2:8" ht="30" customHeight="1">
      <c r="B24" s="174">
        <v>22</v>
      </c>
      <c r="C24" s="184" t="s">
        <v>15339</v>
      </c>
      <c r="D24" s="176">
        <v>8</v>
      </c>
      <c r="E24" s="177" t="s">
        <v>142</v>
      </c>
      <c r="F24" s="178" t="s">
        <v>153</v>
      </c>
    </row>
    <row r="25" spans="2:8" ht="30" customHeight="1">
      <c r="B25" s="174">
        <v>23</v>
      </c>
      <c r="C25" s="184" t="s">
        <v>120</v>
      </c>
      <c r="D25" s="200">
        <v>4000</v>
      </c>
      <c r="E25" s="201" t="s">
        <v>132</v>
      </c>
      <c r="F25" s="202" t="s">
        <v>15713</v>
      </c>
    </row>
    <row r="26" spans="2:8" ht="30" customHeight="1">
      <c r="B26" s="174">
        <v>24</v>
      </c>
      <c r="C26" s="199" t="s">
        <v>15752</v>
      </c>
      <c r="D26" s="176">
        <v>4000</v>
      </c>
      <c r="E26" s="177" t="s">
        <v>132</v>
      </c>
      <c r="F26" s="206" t="s">
        <v>15753</v>
      </c>
    </row>
    <row r="27" spans="2:8" ht="30" customHeight="1" thickBot="1">
      <c r="B27" s="174">
        <v>25</v>
      </c>
      <c r="C27" s="185" t="s">
        <v>15769</v>
      </c>
      <c r="D27" s="203">
        <v>4000</v>
      </c>
      <c r="E27" s="204" t="s">
        <v>132</v>
      </c>
      <c r="F27" s="205" t="s">
        <v>15758</v>
      </c>
    </row>
    <row r="28" spans="2:8" ht="26.25" customHeight="1">
      <c r="B28" s="123"/>
      <c r="C28" s="128"/>
      <c r="D28" s="123"/>
      <c r="E28" s="115"/>
      <c r="F28" s="132"/>
    </row>
    <row r="29" spans="2:8" ht="26.25" customHeight="1">
      <c r="B29" s="123"/>
      <c r="C29" s="129" t="s">
        <v>11536</v>
      </c>
      <c r="D29" s="138"/>
      <c r="E29" s="139"/>
      <c r="F29" s="140"/>
      <c r="H29" s="127"/>
    </row>
    <row r="30" spans="2:8" ht="26.25" customHeight="1">
      <c r="B30" s="123"/>
      <c r="C30" s="129" t="s">
        <v>11537</v>
      </c>
      <c r="D30" s="123"/>
      <c r="E30" s="115"/>
      <c r="F30" s="132"/>
    </row>
    <row r="31" spans="2:8">
      <c r="B31" s="123"/>
      <c r="C31" s="130" t="s">
        <v>15334</v>
      </c>
      <c r="D31" s="123"/>
      <c r="E31" s="115"/>
      <c r="F31" s="132"/>
    </row>
    <row r="32" spans="2:8" ht="26.25" customHeight="1">
      <c r="B32" s="123"/>
      <c r="C32" s="130" t="s">
        <v>15335</v>
      </c>
      <c r="D32" s="123"/>
      <c r="E32" s="115"/>
      <c r="F32" s="132"/>
    </row>
    <row r="33" spans="2:8" ht="26.25" customHeight="1">
      <c r="B33" s="123"/>
      <c r="C33" s="122"/>
    </row>
    <row r="34" spans="2:8" ht="26.25" customHeight="1">
      <c r="B34" s="123"/>
      <c r="C34" s="322"/>
      <c r="D34" s="322"/>
      <c r="E34" s="322"/>
      <c r="F34" s="322"/>
      <c r="H34" s="127"/>
    </row>
    <row r="35" spans="2:8" ht="26.25" customHeight="1">
      <c r="B35" s="123"/>
      <c r="C35" s="141"/>
    </row>
    <row r="36" spans="2:8" ht="26.25" customHeight="1">
      <c r="B36" s="121"/>
      <c r="C36" s="121"/>
      <c r="D36" s="142"/>
      <c r="E36" s="143"/>
      <c r="F36" s="143"/>
    </row>
    <row r="37" spans="2:8" ht="26.25" customHeight="1">
      <c r="B37" s="123"/>
      <c r="C37" s="127"/>
      <c r="D37" s="123"/>
      <c r="E37" s="144"/>
      <c r="F37" s="145"/>
      <c r="H37" s="127"/>
    </row>
    <row r="38" spans="2:8" ht="14.1">
      <c r="B38" s="131"/>
      <c r="C38" s="127"/>
      <c r="D38" s="123"/>
      <c r="E38" s="115"/>
      <c r="F38" s="132"/>
    </row>
    <row r="39" spans="2:8" ht="14.1">
      <c r="B39" s="123"/>
      <c r="C39" s="127"/>
      <c r="D39" s="123"/>
      <c r="E39" s="115"/>
      <c r="F39" s="132"/>
    </row>
    <row r="40" spans="2:8" ht="26.25" customHeight="1">
      <c r="B40" s="123"/>
      <c r="C40" s="127"/>
      <c r="D40" s="123"/>
      <c r="E40" s="146"/>
      <c r="F40" s="147"/>
    </row>
    <row r="41" spans="2:8" ht="26.25" customHeight="1">
      <c r="B41" s="123"/>
      <c r="C41" s="127"/>
      <c r="D41" s="123"/>
      <c r="E41" s="115"/>
      <c r="F41" s="147"/>
    </row>
    <row r="42" spans="2:8" ht="26.25" customHeight="1">
      <c r="B42" s="123"/>
      <c r="C42" s="127"/>
      <c r="D42" s="123"/>
      <c r="E42" s="115"/>
      <c r="F42" s="146"/>
    </row>
    <row r="43" spans="2:8" ht="26.25" customHeight="1">
      <c r="B43" s="123"/>
      <c r="C43" s="127"/>
      <c r="D43" s="123"/>
      <c r="E43" s="146"/>
      <c r="F43" s="146"/>
    </row>
    <row r="44" spans="2:8" ht="26.25" customHeight="1">
      <c r="B44" s="123"/>
      <c r="C44" s="127"/>
      <c r="D44" s="123"/>
      <c r="E44" s="115"/>
      <c r="F44" s="132"/>
    </row>
    <row r="45" spans="2:8" ht="26.25" customHeight="1">
      <c r="B45" s="123"/>
      <c r="C45" s="120"/>
      <c r="D45" s="123"/>
      <c r="E45" s="115"/>
      <c r="F45" s="132"/>
    </row>
    <row r="46" spans="2:8" ht="26.25" customHeight="1">
      <c r="B46" s="123"/>
      <c r="C46" s="127"/>
      <c r="D46" s="115"/>
      <c r="E46" s="146"/>
      <c r="F46" s="148"/>
    </row>
    <row r="47" spans="2:8" ht="26.25" customHeight="1">
      <c r="B47" s="123"/>
      <c r="C47" s="127"/>
      <c r="D47" s="123"/>
      <c r="E47" s="115"/>
      <c r="F47" s="147"/>
    </row>
    <row r="48" spans="2:8" ht="26.25" customHeight="1">
      <c r="B48" s="123"/>
      <c r="C48" s="127"/>
      <c r="D48" s="123"/>
      <c r="E48" s="146"/>
      <c r="F48" s="147"/>
    </row>
    <row r="49" spans="2:8" ht="26.25" customHeight="1">
      <c r="B49" s="123"/>
      <c r="C49" s="127"/>
      <c r="D49" s="123"/>
      <c r="E49" s="115"/>
      <c r="F49" s="132"/>
    </row>
    <row r="50" spans="2:8" ht="14.1">
      <c r="B50" s="123"/>
      <c r="C50" s="149"/>
      <c r="D50" s="123"/>
      <c r="E50" s="115"/>
      <c r="F50" s="132"/>
    </row>
    <row r="51" spans="2:8" ht="14.1">
      <c r="B51" s="123"/>
      <c r="C51" s="127"/>
      <c r="D51" s="123"/>
      <c r="E51" s="115"/>
      <c r="F51" s="146"/>
    </row>
    <row r="52" spans="2:8" ht="14.1">
      <c r="B52" s="123"/>
      <c r="C52" s="127"/>
      <c r="D52" s="123"/>
      <c r="E52" s="146"/>
      <c r="F52" s="146"/>
    </row>
    <row r="53" spans="2:8" ht="14.1">
      <c r="B53" s="123"/>
      <c r="C53" s="120"/>
      <c r="D53" s="123"/>
      <c r="E53" s="115"/>
      <c r="F53" s="132"/>
    </row>
    <row r="54" spans="2:8" ht="14.1">
      <c r="B54" s="123"/>
      <c r="C54" s="127"/>
      <c r="D54" s="123"/>
      <c r="E54" s="115"/>
      <c r="F54" s="132"/>
    </row>
    <row r="55" spans="2:8" ht="14.1">
      <c r="B55" s="123"/>
      <c r="C55" s="120"/>
      <c r="D55" s="123"/>
      <c r="E55" s="115"/>
      <c r="F55" s="132"/>
    </row>
    <row r="56" spans="2:8" ht="14.1">
      <c r="B56" s="123"/>
      <c r="C56" s="127"/>
      <c r="D56" s="123"/>
      <c r="E56" s="115"/>
      <c r="F56" s="132"/>
    </row>
    <row r="57" spans="2:8" ht="14.1">
      <c r="B57" s="123"/>
      <c r="C57" s="127"/>
      <c r="D57" s="123"/>
      <c r="E57" s="115"/>
      <c r="F57" s="132"/>
    </row>
    <row r="58" spans="2:8" ht="14.1">
      <c r="B58" s="123"/>
      <c r="C58" s="127"/>
      <c r="D58" s="123"/>
      <c r="E58" s="115"/>
      <c r="F58" s="132"/>
    </row>
    <row r="59" spans="2:8" ht="14.1">
      <c r="B59" s="123"/>
      <c r="C59" s="127"/>
      <c r="D59" s="123"/>
      <c r="E59" s="115"/>
      <c r="F59" s="132"/>
    </row>
    <row r="60" spans="2:8" ht="14.1">
      <c r="B60" s="123"/>
      <c r="C60" s="127"/>
      <c r="D60" s="123"/>
      <c r="E60" s="115"/>
      <c r="F60" s="132"/>
    </row>
    <row r="61" spans="2:8" ht="14.1">
      <c r="B61" s="123"/>
      <c r="C61" s="127"/>
      <c r="D61" s="123"/>
      <c r="E61" s="115"/>
      <c r="F61" s="132"/>
      <c r="H61" s="127"/>
    </row>
    <row r="62" spans="2:8" ht="14.1">
      <c r="B62" s="123"/>
      <c r="C62" s="127"/>
      <c r="D62" s="123"/>
      <c r="E62" s="115"/>
      <c r="F62" s="132"/>
    </row>
    <row r="63" spans="2:8" ht="14.1">
      <c r="B63" s="123"/>
      <c r="C63" s="120"/>
      <c r="D63" s="123"/>
      <c r="E63" s="115"/>
      <c r="F63" s="132"/>
    </row>
    <row r="64" spans="2:8" ht="49.5" customHeight="1">
      <c r="B64" s="123"/>
      <c r="C64" s="127"/>
      <c r="D64" s="123"/>
      <c r="E64" s="115"/>
      <c r="F64" s="147"/>
    </row>
    <row r="65" spans="2:7" ht="14.1">
      <c r="B65" s="123"/>
      <c r="C65" s="127"/>
      <c r="D65" s="123"/>
      <c r="E65" s="146"/>
      <c r="F65" s="147"/>
      <c r="G65" s="400"/>
    </row>
    <row r="66" spans="2:7" ht="14.1">
      <c r="B66" s="123"/>
      <c r="C66" s="127"/>
      <c r="D66" s="123"/>
      <c r="E66" s="115"/>
      <c r="F66" s="147"/>
      <c r="G66" s="400"/>
    </row>
    <row r="67" spans="2:7" ht="75.75" customHeight="1">
      <c r="B67" s="123"/>
      <c r="C67" s="127"/>
      <c r="D67" s="123"/>
      <c r="E67" s="146"/>
      <c r="F67" s="147"/>
      <c r="G67" s="400"/>
    </row>
    <row r="68" spans="2:7" ht="14.1">
      <c r="B68" s="123"/>
      <c r="C68" s="127"/>
      <c r="D68" s="123"/>
      <c r="E68" s="146"/>
      <c r="F68" s="150"/>
    </row>
    <row r="69" spans="2:7" ht="14.1">
      <c r="B69" s="123"/>
      <c r="C69" s="127"/>
      <c r="D69" s="123"/>
      <c r="E69" s="146"/>
      <c r="F69" s="146"/>
    </row>
    <row r="70" spans="2:7" ht="14.1">
      <c r="C70" s="127"/>
      <c r="D70" s="123"/>
      <c r="E70" s="115"/>
      <c r="F70" s="132"/>
    </row>
    <row r="71" spans="2:7" ht="14.1">
      <c r="C71" s="127"/>
      <c r="D71" s="123"/>
      <c r="E71" s="115"/>
      <c r="F71" s="147"/>
      <c r="G71" s="400"/>
    </row>
    <row r="72" spans="2:7" ht="14.1">
      <c r="C72" s="127"/>
      <c r="D72" s="123"/>
      <c r="E72" s="146"/>
      <c r="F72" s="147"/>
      <c r="G72" s="400"/>
    </row>
    <row r="73" spans="2:7" ht="14.1">
      <c r="C73" s="127"/>
      <c r="D73" s="123"/>
      <c r="E73" s="115"/>
      <c r="F73" s="147"/>
      <c r="G73" s="400"/>
    </row>
    <row r="74" spans="2:7" ht="14.1">
      <c r="C74" s="127"/>
      <c r="D74" s="123"/>
      <c r="E74" s="146"/>
      <c r="F74" s="147"/>
    </row>
    <row r="75" spans="2:7" ht="14.1">
      <c r="C75" s="127"/>
      <c r="D75" s="123"/>
      <c r="E75" s="115"/>
      <c r="F75" s="132"/>
    </row>
    <row r="76" spans="2:7" ht="14.1">
      <c r="C76" s="127"/>
      <c r="D76" s="115"/>
      <c r="E76" s="115"/>
      <c r="F76" s="147"/>
    </row>
    <row r="77" spans="2:7" ht="14.1">
      <c r="C77" s="127"/>
      <c r="D77" s="115"/>
      <c r="E77" s="115"/>
      <c r="F77" s="147"/>
    </row>
    <row r="78" spans="2:7" ht="14.1">
      <c r="C78" s="127"/>
      <c r="D78" s="123"/>
      <c r="E78" s="115"/>
      <c r="F78" s="132"/>
    </row>
    <row r="79" spans="2:7" ht="14.1">
      <c r="C79" s="127"/>
      <c r="D79" s="123"/>
      <c r="E79" s="115"/>
      <c r="F79" s="132"/>
    </row>
    <row r="80" spans="2:7" ht="14.1">
      <c r="C80" s="120"/>
      <c r="D80" s="123"/>
      <c r="E80" s="115"/>
      <c r="F80" s="132"/>
    </row>
    <row r="81" spans="3:6" ht="14.1">
      <c r="C81" s="127"/>
      <c r="D81" s="115"/>
      <c r="E81" s="146"/>
      <c r="F81" s="146"/>
    </row>
    <row r="82" spans="3:6" ht="14.1">
      <c r="C82" s="127"/>
      <c r="D82" s="123"/>
      <c r="E82" s="115"/>
      <c r="F82" s="132"/>
    </row>
    <row r="83" spans="3:6" ht="14.1">
      <c r="C83" s="127"/>
      <c r="D83" s="123"/>
      <c r="E83" s="115"/>
      <c r="F83" s="132"/>
    </row>
    <row r="84" spans="3:6" ht="14.1">
      <c r="C84" s="127"/>
      <c r="D84" s="123"/>
      <c r="E84" s="115"/>
      <c r="F84" s="132"/>
    </row>
    <row r="85" spans="3:6">
      <c r="C85" s="133"/>
      <c r="D85" s="123"/>
      <c r="E85" s="115"/>
      <c r="F85" s="132"/>
    </row>
    <row r="86" spans="3:6" ht="14.1">
      <c r="C86" s="127"/>
      <c r="D86" s="123"/>
      <c r="E86" s="115"/>
      <c r="F86" s="132"/>
    </row>
    <row r="87" spans="3:6" ht="14.1">
      <c r="C87" s="127"/>
      <c r="D87" s="123"/>
      <c r="E87" s="115"/>
      <c r="F87" s="132"/>
    </row>
    <row r="88" spans="3:6" ht="14.1">
      <c r="C88" s="127"/>
      <c r="D88" s="123"/>
      <c r="E88" s="115"/>
      <c r="F88" s="132"/>
    </row>
    <row r="89" spans="3:6" ht="14.1">
      <c r="C89" s="149"/>
      <c r="D89" s="123"/>
      <c r="E89" s="115"/>
      <c r="F89" s="132"/>
    </row>
    <row r="90" spans="3:6" ht="14.1">
      <c r="C90" s="127"/>
      <c r="D90" s="123"/>
      <c r="E90" s="115"/>
      <c r="F90" s="132"/>
    </row>
    <row r="91" spans="3:6" ht="14.1">
      <c r="C91" s="127"/>
      <c r="D91" s="123"/>
      <c r="E91" s="115"/>
      <c r="F91" s="132"/>
    </row>
    <row r="92" spans="3:6" ht="14.1">
      <c r="C92" s="127"/>
      <c r="D92" s="123"/>
      <c r="E92" s="115"/>
      <c r="F92" s="132"/>
    </row>
    <row r="93" spans="3:6" ht="14.1">
      <c r="C93" s="127"/>
      <c r="D93" s="123"/>
      <c r="E93" s="115"/>
      <c r="F93" s="132"/>
    </row>
    <row r="94" spans="3:6" ht="98.25" customHeight="1">
      <c r="C94" s="127"/>
      <c r="D94" s="123"/>
      <c r="E94" s="115"/>
      <c r="F94" s="132"/>
    </row>
    <row r="95" spans="3:6">
      <c r="C95" s="133"/>
      <c r="D95" s="123"/>
      <c r="E95" s="115"/>
      <c r="F95" s="132"/>
    </row>
    <row r="96" spans="3:6" ht="14.1">
      <c r="C96" s="127"/>
      <c r="D96" s="123"/>
      <c r="E96" s="115"/>
      <c r="F96" s="132"/>
    </row>
    <row r="97" spans="3:6" ht="14.1">
      <c r="C97" s="127"/>
      <c r="D97" s="123"/>
      <c r="E97" s="115"/>
      <c r="F97" s="132"/>
    </row>
    <row r="98" spans="3:6" ht="14.1">
      <c r="C98" s="149"/>
      <c r="D98" s="123"/>
      <c r="E98" s="115"/>
      <c r="F98" s="132"/>
    </row>
    <row r="99" spans="3:6" ht="14.1">
      <c r="C99" s="149"/>
      <c r="D99" s="123"/>
      <c r="E99" s="115"/>
      <c r="F99" s="132"/>
    </row>
    <row r="100" spans="3:6">
      <c r="C100" s="133"/>
      <c r="D100" s="123"/>
      <c r="E100" s="115"/>
      <c r="F100" s="132"/>
    </row>
    <row r="101" spans="3:6" ht="14.1">
      <c r="C101" s="127"/>
      <c r="D101" s="123"/>
      <c r="E101" s="115"/>
      <c r="F101" s="132"/>
    </row>
    <row r="102" spans="3:6" ht="14.1">
      <c r="C102" s="127"/>
      <c r="D102" s="123"/>
      <c r="E102" s="115"/>
      <c r="F102" s="132"/>
    </row>
    <row r="103" spans="3:6" ht="14.1">
      <c r="C103" s="127"/>
      <c r="D103" s="123"/>
      <c r="E103" s="115"/>
      <c r="F103" s="132"/>
    </row>
    <row r="104" spans="3:6" ht="14.1">
      <c r="C104" s="127"/>
      <c r="D104" s="123"/>
      <c r="E104" s="115"/>
      <c r="F104" s="132"/>
    </row>
    <row r="105" spans="3:6">
      <c r="C105" s="133"/>
      <c r="D105" s="123"/>
      <c r="E105" s="115"/>
      <c r="F105" s="132"/>
    </row>
    <row r="106" spans="3:6">
      <c r="C106" s="133"/>
      <c r="D106" s="123"/>
      <c r="E106" s="115"/>
      <c r="F106" s="132"/>
    </row>
    <row r="107" spans="3:6" ht="14.1">
      <c r="C107" s="127"/>
      <c r="D107" s="123"/>
      <c r="E107" s="115"/>
      <c r="F107" s="147"/>
    </row>
    <row r="108" spans="3:6" ht="14.1">
      <c r="C108" s="127"/>
      <c r="D108" s="123"/>
      <c r="E108" s="115"/>
      <c r="F108" s="147"/>
    </row>
    <row r="109" spans="3:6" ht="14.1">
      <c r="C109" s="127"/>
      <c r="D109" s="123"/>
      <c r="E109" s="115"/>
      <c r="F109" s="147"/>
    </row>
    <row r="110" spans="3:6" ht="14.1">
      <c r="C110" s="127"/>
      <c r="D110" s="123"/>
      <c r="E110" s="115"/>
      <c r="F110" s="147"/>
    </row>
    <row r="111" spans="3:6" ht="14.1">
      <c r="C111" s="127"/>
      <c r="D111" s="123"/>
      <c r="E111" s="115"/>
      <c r="F111" s="147"/>
    </row>
    <row r="112" spans="3:6" ht="14.1">
      <c r="C112" s="127"/>
      <c r="D112" s="123"/>
      <c r="E112" s="115"/>
      <c r="F112" s="147"/>
    </row>
    <row r="113" spans="3:6" ht="14.1">
      <c r="C113" s="127"/>
      <c r="D113" s="123"/>
      <c r="E113" s="115"/>
      <c r="F113" s="132"/>
    </row>
    <row r="114" spans="3:6" ht="14.1">
      <c r="C114" s="127"/>
      <c r="D114" s="123"/>
      <c r="E114" s="115"/>
      <c r="F114" s="132"/>
    </row>
    <row r="115" spans="3:6">
      <c r="C115" s="134"/>
      <c r="D115" s="123"/>
      <c r="E115" s="115"/>
      <c r="F115" s="135"/>
    </row>
    <row r="116" spans="3:6">
      <c r="C116" s="133"/>
      <c r="D116" s="123"/>
      <c r="E116" s="115"/>
      <c r="F116" s="132"/>
    </row>
    <row r="117" spans="3:6" ht="14.1">
      <c r="C117" s="127"/>
      <c r="D117" s="123"/>
      <c r="E117" s="115"/>
      <c r="F117" s="132"/>
    </row>
    <row r="118" spans="3:6">
      <c r="C118" s="133"/>
      <c r="D118" s="123"/>
      <c r="E118" s="115"/>
      <c r="F118" s="132"/>
    </row>
    <row r="119" spans="3:6" ht="14.1">
      <c r="C119" s="127"/>
      <c r="D119" s="123"/>
      <c r="E119" s="115"/>
      <c r="F119" s="147"/>
    </row>
    <row r="120" spans="3:6" ht="14.1">
      <c r="C120" s="127"/>
      <c r="D120" s="123"/>
      <c r="E120" s="115"/>
      <c r="F120" s="147"/>
    </row>
    <row r="121" spans="3:6" ht="14.1">
      <c r="C121" s="127"/>
      <c r="D121" s="123"/>
      <c r="E121" s="115"/>
      <c r="F121" s="147"/>
    </row>
    <row r="122" spans="3:6" ht="14.1">
      <c r="C122" s="127"/>
      <c r="D122" s="123"/>
      <c r="E122" s="115"/>
      <c r="F122" s="147"/>
    </row>
    <row r="123" spans="3:6" ht="14.1">
      <c r="C123" s="127"/>
      <c r="D123" s="123"/>
      <c r="E123" s="115"/>
      <c r="F123" s="147"/>
    </row>
    <row r="124" spans="3:6" ht="14.1">
      <c r="C124" s="127"/>
      <c r="D124" s="123"/>
      <c r="E124" s="115"/>
      <c r="F124" s="147"/>
    </row>
    <row r="125" spans="3:6" ht="14.1">
      <c r="C125" s="127"/>
      <c r="D125" s="123"/>
      <c r="E125" s="115"/>
      <c r="F125" s="147"/>
    </row>
    <row r="126" spans="3:6" ht="14.1">
      <c r="C126" s="127"/>
      <c r="D126" s="123"/>
      <c r="E126" s="115"/>
      <c r="F126" s="147"/>
    </row>
    <row r="127" spans="3:6" ht="14.1">
      <c r="C127" s="127"/>
      <c r="D127" s="123"/>
      <c r="E127" s="115"/>
      <c r="F127" s="147"/>
    </row>
    <row r="128" spans="3:6" ht="14.1">
      <c r="C128" s="127"/>
      <c r="D128" s="123"/>
      <c r="E128" s="115"/>
      <c r="F128" s="147"/>
    </row>
    <row r="129" spans="3:6" ht="14.1">
      <c r="C129" s="127"/>
      <c r="D129" s="123"/>
      <c r="E129" s="146"/>
      <c r="F129" s="146"/>
    </row>
    <row r="130" spans="3:6" ht="14.1">
      <c r="C130" s="127"/>
      <c r="D130" s="123"/>
      <c r="E130" s="146"/>
      <c r="F130" s="146"/>
    </row>
    <row r="131" spans="3:6">
      <c r="C131" s="133"/>
      <c r="D131" s="123"/>
      <c r="E131" s="115"/>
      <c r="F131" s="132"/>
    </row>
    <row r="132" spans="3:6">
      <c r="C132" s="133"/>
      <c r="D132" s="123"/>
      <c r="E132" s="115"/>
      <c r="F132" s="132"/>
    </row>
    <row r="133" spans="3:6" ht="14.1">
      <c r="C133" s="127"/>
      <c r="D133" s="123"/>
      <c r="E133" s="146"/>
      <c r="F133" s="147"/>
    </row>
    <row r="134" spans="3:6" ht="14.1">
      <c r="C134" s="127"/>
      <c r="D134" s="123"/>
      <c r="E134" s="115"/>
      <c r="F134" s="147"/>
    </row>
    <row r="135" spans="3:6">
      <c r="C135" s="133"/>
      <c r="D135" s="123"/>
      <c r="E135" s="115"/>
      <c r="F135" s="132"/>
    </row>
    <row r="136" spans="3:6" ht="14.1">
      <c r="C136" s="127"/>
      <c r="D136" s="123"/>
      <c r="E136" s="115"/>
      <c r="F136" s="132"/>
    </row>
    <row r="137" spans="3:6" ht="14.1">
      <c r="C137" s="120"/>
      <c r="D137" s="123"/>
      <c r="E137" s="115"/>
      <c r="F137" s="132"/>
    </row>
    <row r="138" spans="3:6" ht="14.1">
      <c r="C138" s="149"/>
      <c r="D138" s="123"/>
      <c r="E138" s="115"/>
      <c r="F138" s="132"/>
    </row>
    <row r="139" spans="3:6" ht="14.1">
      <c r="C139" s="127"/>
      <c r="D139" s="123"/>
      <c r="E139" s="115"/>
      <c r="F139" s="132"/>
    </row>
    <row r="140" spans="3:6" ht="14.1">
      <c r="C140" s="127"/>
      <c r="D140" s="123"/>
      <c r="E140" s="115"/>
      <c r="F140" s="132"/>
    </row>
    <row r="141" spans="3:6" ht="14.1">
      <c r="C141" s="127"/>
      <c r="D141" s="123"/>
      <c r="E141" s="115"/>
      <c r="F141" s="132"/>
    </row>
    <row r="142" spans="3:6">
      <c r="C142" s="133"/>
      <c r="D142" s="123"/>
      <c r="E142" s="115"/>
      <c r="F142" s="132"/>
    </row>
    <row r="143" spans="3:6" ht="14.1">
      <c r="C143" s="149"/>
      <c r="D143" s="123"/>
      <c r="E143" s="115"/>
      <c r="F143" s="132"/>
    </row>
    <row r="144" spans="3:6" ht="14.1">
      <c r="C144" s="127"/>
      <c r="D144" s="123"/>
      <c r="E144" s="115"/>
      <c r="F144" s="132"/>
    </row>
    <row r="145" spans="3:7" ht="14.1">
      <c r="C145" s="127"/>
      <c r="D145" s="123"/>
      <c r="E145" s="115"/>
      <c r="F145" s="132"/>
    </row>
    <row r="156" spans="3:7">
      <c r="G156" s="132"/>
    </row>
  </sheetData>
  <sheetProtection algorithmName="SHA-512" hashValue="vcN/yOzEgHjxrnceIz3dohW31pSAdVwl2MzDNo3V13XDG2K+3YvENggBr5mE5rAGnF/WCnETKZnY716B7bwrHw==" saltValue="MkxFdjh4v8rfTgnNdXgwOw==" spinCount="100000" sheet="1" objects="1" scenarios="1"/>
  <sortState xmlns:xlrd2="http://schemas.microsoft.com/office/spreadsheetml/2017/richdata2" ref="C32:F140">
    <sortCondition ref="C31"/>
  </sortState>
  <mergeCells count="12">
    <mergeCell ref="H2:K2"/>
    <mergeCell ref="L2:M2"/>
    <mergeCell ref="G65:G67"/>
    <mergeCell ref="G71:G73"/>
    <mergeCell ref="C34:F34"/>
    <mergeCell ref="H4:M4"/>
    <mergeCell ref="H5:I5"/>
    <mergeCell ref="J5:K5"/>
    <mergeCell ref="L5:M5"/>
    <mergeCell ref="H6:L7"/>
    <mergeCell ref="M6:M7"/>
    <mergeCell ref="H9:M10"/>
  </mergeCells>
  <conditionalFormatting sqref="M6">
    <cfRule type="containsBlanks" dxfId="57" priority="1">
      <formula>LEN(TRIM(M6))=0</formula>
    </cfRule>
  </conditionalFormatting>
  <dataValidations count="1">
    <dataValidation type="textLength" showInputMessage="1" showErrorMessage="1" sqref="H61 C37:C145 H37 H29 H34 C3:C11 C13:C27" xr:uid="{00000000-0002-0000-0500-000000000000}">
      <formula1>1</formula1>
      <formula2>120</formula2>
    </dataValidation>
  </dataValidations>
  <hyperlinks>
    <hyperlink ref="C8" location="'Valid Values - Results'!D2:F11" display="Activity Type" xr:uid="{00000000-0004-0000-0500-000000000000}"/>
    <hyperlink ref="C6" location="'Valid Values - Results'!B4:B7" display="Activity Start/End Time Zone" xr:uid="{00000000-0004-0000-0500-000001000000}"/>
    <hyperlink ref="C14" location="'Valid Values - Search'!B4:B357" display="Result Unit" xr:uid="{00000000-0004-0000-0500-000002000000}"/>
    <hyperlink ref="C11" location="'Valid Values - Search'!R4:R5094" display="Characteristic Name" xr:uid="{00000000-0004-0000-0500-000004000000}"/>
    <hyperlink ref="C20" location="'Valid Values - Search'!AB4:AB3772" display="Result Analytical Method ID" xr:uid="{00000000-0004-0000-0500-000005000000}"/>
    <hyperlink ref="C10" location="'Valid Values - Results'!B10:B17" display="Sample Collection Method" xr:uid="{00000000-0004-0000-0500-000009000000}"/>
    <hyperlink ref="C19" location="'Valid Values - Search'!C4:C357" display="Deteciton Limit Unit #2" xr:uid="{00000000-0004-0000-0500-00000C000000}"/>
    <hyperlink ref="C17" location="'Valid Values - Search'!C4:C357" display="Detection Limit Unit #1" xr:uid="{00000000-0004-0000-0500-000010000000}"/>
    <hyperlink ref="C7" location="'Valid Values - Results'!D13:E17" display="Activity Media Subdivision Name" xr:uid="{00000000-0004-0000-0500-000007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3" tint="0.39997558519241921"/>
  </sheetPr>
  <dimension ref="A1:Z503"/>
  <sheetViews>
    <sheetView workbookViewId="0">
      <pane ySplit="1" topLeftCell="A2" activePane="bottomLeft" state="frozen"/>
      <selection pane="bottomLeft" activeCell="Q6" sqref="Q6"/>
    </sheetView>
  </sheetViews>
  <sheetFormatPr defaultColWidth="9.1015625" defaultRowHeight="13.8"/>
  <cols>
    <col min="1" max="1" width="26.1015625" style="111" bestFit="1" customWidth="1"/>
    <col min="2" max="2" width="29.5234375" style="111" bestFit="1" customWidth="1"/>
    <col min="3" max="3" width="28.5234375" style="111" bestFit="1" customWidth="1"/>
    <col min="4" max="4" width="12.89453125" style="111" bestFit="1" customWidth="1"/>
    <col min="5" max="5" width="14.41796875" style="111" bestFit="1" customWidth="1"/>
    <col min="6" max="6" width="26.5234375" style="111" bestFit="1" customWidth="1"/>
    <col min="7" max="7" width="33" style="111" bestFit="1" customWidth="1"/>
    <col min="8" max="8" width="34.68359375" style="111" bestFit="1" customWidth="1"/>
    <col min="9" max="9" width="16.1015625" style="111" bestFit="1" customWidth="1"/>
    <col min="10" max="10" width="21" style="111" bestFit="1" customWidth="1"/>
    <col min="11" max="11" width="17.68359375" style="111" bestFit="1" customWidth="1"/>
    <col min="12" max="12" width="15.1015625" style="111" bestFit="1" customWidth="1"/>
    <col min="13" max="13" width="19.68359375" style="111" bestFit="1" customWidth="1"/>
    <col min="14" max="14" width="20.41796875" style="156" bestFit="1" customWidth="1"/>
    <col min="15" max="15" width="24.89453125" style="111" bestFit="1" customWidth="1"/>
    <col min="16" max="16" width="24.68359375" style="111" bestFit="1" customWidth="1"/>
    <col min="17" max="17" width="24.41796875" style="111" bestFit="1" customWidth="1"/>
    <col min="18" max="18" width="23" style="111" bestFit="1" customWidth="1"/>
    <col min="19" max="19" width="20.41796875" style="111" bestFit="1" customWidth="1"/>
    <col min="20" max="20" width="24.89453125" style="111" bestFit="1" customWidth="1"/>
    <col min="21" max="21" width="17.89453125" style="111" bestFit="1" customWidth="1"/>
    <col min="22" max="22" width="23.1015625" style="111" bestFit="1" customWidth="1"/>
    <col min="23" max="23" width="17.89453125" style="111" bestFit="1" customWidth="1"/>
    <col min="24" max="24" width="23.1015625" style="111" bestFit="1" customWidth="1"/>
    <col min="25" max="25" width="17.89453125" style="111" bestFit="1" customWidth="1"/>
    <col min="26" max="26" width="23.1015625" style="111" bestFit="1" customWidth="1"/>
    <col min="27" max="16384" width="9.1015625" style="111"/>
  </cols>
  <sheetData>
    <row r="1" spans="1:26" s="123" customFormat="1" ht="31.5" customHeight="1" thickBot="1">
      <c r="A1" s="211" t="s">
        <v>0</v>
      </c>
      <c r="B1" s="211" t="s">
        <v>20</v>
      </c>
      <c r="C1" s="212" t="s">
        <v>3</v>
      </c>
      <c r="D1" s="211" t="s">
        <v>7</v>
      </c>
      <c r="E1" s="211" t="s">
        <v>8</v>
      </c>
      <c r="F1" s="212" t="s">
        <v>48</v>
      </c>
      <c r="G1" s="212" t="s">
        <v>121</v>
      </c>
      <c r="H1" s="214" t="s">
        <v>137</v>
      </c>
      <c r="I1" s="211" t="s">
        <v>5</v>
      </c>
      <c r="J1" s="213" t="s">
        <v>6</v>
      </c>
      <c r="K1" s="215" t="s">
        <v>1093</v>
      </c>
      <c r="L1" s="216" t="s">
        <v>15336</v>
      </c>
      <c r="M1" s="217" t="s">
        <v>991</v>
      </c>
      <c r="N1" s="218" t="s">
        <v>4</v>
      </c>
      <c r="O1" s="219" t="s">
        <v>1092</v>
      </c>
      <c r="P1" s="216" t="s">
        <v>9</v>
      </c>
      <c r="Q1" s="216" t="s">
        <v>10</v>
      </c>
      <c r="R1" s="213" t="s">
        <v>11</v>
      </c>
      <c r="S1" s="213" t="s">
        <v>12</v>
      </c>
      <c r="T1" s="216" t="s">
        <v>13</v>
      </c>
      <c r="U1" s="220" t="s">
        <v>14</v>
      </c>
      <c r="V1" s="221" t="s">
        <v>15</v>
      </c>
      <c r="W1" s="222" t="s">
        <v>16</v>
      </c>
      <c r="X1" s="221" t="s">
        <v>17</v>
      </c>
      <c r="Y1" s="222" t="s">
        <v>18</v>
      </c>
      <c r="Z1" s="221" t="s">
        <v>19</v>
      </c>
    </row>
    <row r="2" spans="1:26">
      <c r="A2" s="152"/>
      <c r="B2" s="151"/>
      <c r="C2" s="151"/>
      <c r="D2" s="151"/>
      <c r="E2" s="151"/>
      <c r="F2" s="151"/>
      <c r="G2" s="151"/>
      <c r="H2" s="151"/>
      <c r="I2" s="151"/>
      <c r="J2" s="151"/>
      <c r="K2" s="151"/>
      <c r="L2" s="151"/>
      <c r="M2" s="151"/>
      <c r="N2" s="153"/>
      <c r="O2" s="151"/>
      <c r="P2" s="151"/>
      <c r="Q2" s="151"/>
      <c r="R2" s="151"/>
      <c r="S2" s="151"/>
      <c r="T2" s="151"/>
      <c r="U2" s="151"/>
      <c r="V2" s="151"/>
      <c r="W2" s="151"/>
      <c r="X2" s="151"/>
      <c r="Y2" s="151"/>
      <c r="Z2" s="151"/>
    </row>
    <row r="3" spans="1:26">
      <c r="A3" s="152"/>
      <c r="B3" s="151"/>
      <c r="C3" s="151"/>
      <c r="D3" s="151"/>
      <c r="E3" s="151"/>
      <c r="F3" s="151"/>
      <c r="G3" s="151"/>
      <c r="H3" s="151"/>
      <c r="I3" s="151"/>
      <c r="J3" s="151"/>
      <c r="K3" s="151"/>
      <c r="L3" s="151"/>
      <c r="M3" s="151"/>
      <c r="N3" s="153"/>
      <c r="O3" s="151"/>
      <c r="P3" s="151"/>
      <c r="Q3" s="151"/>
      <c r="R3" s="151"/>
      <c r="S3" s="151"/>
      <c r="T3" s="151"/>
      <c r="U3" s="151"/>
      <c r="V3" s="151"/>
      <c r="W3" s="151"/>
      <c r="X3" s="151"/>
      <c r="Y3" s="151"/>
      <c r="Z3" s="151"/>
    </row>
    <row r="4" spans="1:26">
      <c r="A4" s="152"/>
      <c r="B4" s="151"/>
      <c r="C4" s="151"/>
      <c r="D4" s="151"/>
      <c r="E4" s="151"/>
      <c r="F4" s="151"/>
      <c r="G4" s="151"/>
      <c r="H4" s="151"/>
      <c r="I4" s="151"/>
      <c r="J4" s="151"/>
      <c r="K4" s="151"/>
      <c r="L4" s="151"/>
      <c r="M4" s="151"/>
      <c r="N4" s="153"/>
      <c r="O4" s="151"/>
      <c r="P4" s="151"/>
      <c r="Q4" s="151"/>
      <c r="R4" s="151"/>
      <c r="S4" s="151"/>
      <c r="T4" s="151"/>
      <c r="U4" s="151"/>
      <c r="V4" s="151"/>
      <c r="W4" s="151"/>
      <c r="X4" s="151"/>
      <c r="Y4" s="151"/>
      <c r="Z4" s="151"/>
    </row>
    <row r="5" spans="1:26">
      <c r="A5" s="152"/>
      <c r="B5" s="151"/>
      <c r="C5" s="151"/>
      <c r="D5" s="151"/>
      <c r="E5" s="151"/>
      <c r="F5" s="151"/>
      <c r="G5" s="151"/>
      <c r="H5" s="151"/>
      <c r="I5" s="151"/>
      <c r="J5" s="151"/>
      <c r="K5" s="151"/>
      <c r="L5" s="151"/>
      <c r="M5" s="151"/>
      <c r="N5" s="153"/>
      <c r="O5" s="151"/>
      <c r="P5" s="151"/>
      <c r="Q5" s="151"/>
      <c r="R5" s="151"/>
      <c r="S5" s="151"/>
      <c r="T5" s="151"/>
      <c r="U5" s="151"/>
      <c r="V5" s="151"/>
      <c r="W5" s="151"/>
      <c r="X5" s="151"/>
      <c r="Y5" s="151"/>
      <c r="Z5" s="151"/>
    </row>
    <row r="6" spans="1:26">
      <c r="A6" s="152"/>
      <c r="B6" s="151"/>
      <c r="C6" s="151"/>
      <c r="D6" s="151"/>
      <c r="E6" s="151"/>
      <c r="F6" s="151"/>
      <c r="G6" s="151"/>
      <c r="H6" s="151"/>
      <c r="I6" s="151"/>
      <c r="J6" s="151"/>
      <c r="K6" s="151"/>
      <c r="L6" s="151"/>
      <c r="M6" s="151"/>
      <c r="N6" s="153"/>
      <c r="O6" s="151"/>
      <c r="P6" s="151"/>
      <c r="Q6" s="151"/>
      <c r="R6" s="151"/>
      <c r="S6" s="151"/>
      <c r="T6" s="151"/>
      <c r="U6" s="151"/>
      <c r="V6" s="151"/>
      <c r="W6" s="151"/>
      <c r="X6" s="151"/>
      <c r="Y6" s="151"/>
      <c r="Z6" s="151"/>
    </row>
    <row r="7" spans="1:26">
      <c r="A7" s="152"/>
      <c r="B7" s="151"/>
      <c r="C7" s="151"/>
      <c r="D7" s="151"/>
      <c r="E7" s="151"/>
      <c r="F7" s="151"/>
      <c r="G7" s="151"/>
      <c r="H7" s="151"/>
      <c r="I7" s="151"/>
      <c r="J7" s="151"/>
      <c r="K7" s="151"/>
      <c r="L7" s="151"/>
      <c r="M7" s="151"/>
      <c r="N7" s="153"/>
      <c r="O7" s="151"/>
      <c r="P7" s="151"/>
      <c r="Q7" s="151"/>
      <c r="R7" s="151"/>
      <c r="S7" s="151"/>
      <c r="T7" s="151"/>
      <c r="U7" s="151"/>
      <c r="V7" s="151"/>
      <c r="W7" s="151"/>
      <c r="X7" s="151"/>
      <c r="Y7" s="151"/>
      <c r="Z7" s="151"/>
    </row>
    <row r="8" spans="1:26">
      <c r="A8" s="152"/>
      <c r="B8" s="151"/>
      <c r="C8" s="151"/>
      <c r="D8" s="151"/>
      <c r="E8" s="151"/>
      <c r="F8" s="151"/>
      <c r="G8" s="151"/>
      <c r="H8" s="151"/>
      <c r="I8" s="151"/>
      <c r="J8" s="151"/>
      <c r="K8" s="151"/>
      <c r="L8" s="151"/>
      <c r="M8" s="151"/>
      <c r="N8" s="153"/>
      <c r="O8" s="151"/>
      <c r="P8" s="151"/>
      <c r="Q8" s="151"/>
      <c r="R8" s="151"/>
      <c r="S8" s="151"/>
      <c r="T8" s="151"/>
      <c r="U8" s="151"/>
      <c r="V8" s="151"/>
      <c r="W8" s="151"/>
      <c r="X8" s="151"/>
      <c r="Y8" s="151"/>
      <c r="Z8" s="151"/>
    </row>
    <row r="9" spans="1:26">
      <c r="A9" s="152"/>
      <c r="B9" s="151"/>
      <c r="C9" s="151"/>
      <c r="D9" s="151"/>
      <c r="E9" s="151"/>
      <c r="F9" s="151"/>
      <c r="G9" s="151"/>
      <c r="H9" s="151"/>
      <c r="I9" s="151"/>
      <c r="J9" s="151"/>
      <c r="K9" s="151"/>
      <c r="L9" s="151"/>
      <c r="M9" s="151"/>
      <c r="N9" s="153"/>
      <c r="O9" s="151"/>
      <c r="P9" s="151"/>
      <c r="Q9" s="151"/>
      <c r="R9" s="151"/>
      <c r="S9" s="151"/>
      <c r="T9" s="151"/>
      <c r="U9" s="151"/>
      <c r="V9" s="151"/>
      <c r="W9" s="151"/>
      <c r="X9" s="151"/>
      <c r="Y9" s="151"/>
      <c r="Z9" s="151"/>
    </row>
    <row r="10" spans="1:26">
      <c r="A10" s="152"/>
      <c r="B10" s="151"/>
      <c r="C10" s="151"/>
      <c r="D10" s="151"/>
      <c r="E10" s="151"/>
      <c r="F10" s="151"/>
      <c r="G10" s="151"/>
      <c r="H10" s="151"/>
      <c r="I10" s="151"/>
      <c r="J10" s="151"/>
      <c r="K10" s="151"/>
      <c r="L10" s="151"/>
      <c r="M10" s="151"/>
      <c r="N10" s="153"/>
      <c r="O10" s="151"/>
      <c r="P10" s="151"/>
      <c r="Q10" s="151"/>
      <c r="R10" s="151"/>
      <c r="S10" s="151"/>
      <c r="T10" s="151"/>
      <c r="U10" s="151"/>
      <c r="V10" s="151"/>
      <c r="W10" s="151"/>
      <c r="X10" s="151"/>
      <c r="Y10" s="151"/>
      <c r="Z10" s="151"/>
    </row>
    <row r="11" spans="1:26">
      <c r="A11" s="152"/>
      <c r="B11" s="151"/>
      <c r="C11" s="151"/>
      <c r="D11" s="151"/>
      <c r="E11" s="151"/>
      <c r="F11" s="151"/>
      <c r="G11" s="151"/>
      <c r="H11" s="151"/>
      <c r="I11" s="151"/>
      <c r="J11" s="151"/>
      <c r="K11" s="151"/>
      <c r="L11" s="151"/>
      <c r="M11" s="151"/>
      <c r="N11" s="153"/>
      <c r="O11" s="151"/>
      <c r="P11" s="151"/>
      <c r="Q11" s="151"/>
      <c r="R11" s="151"/>
      <c r="S11" s="151"/>
      <c r="T11" s="151"/>
      <c r="U11" s="151"/>
      <c r="V11" s="151"/>
      <c r="W11" s="151"/>
      <c r="X11" s="151"/>
      <c r="Y11" s="151"/>
      <c r="Z11" s="151"/>
    </row>
    <row r="12" spans="1:26">
      <c r="A12" s="152"/>
      <c r="B12" s="151"/>
      <c r="C12" s="151"/>
      <c r="D12" s="151"/>
      <c r="E12" s="151"/>
      <c r="F12" s="151"/>
      <c r="G12" s="151"/>
      <c r="H12" s="151"/>
      <c r="I12" s="151"/>
      <c r="J12" s="151"/>
      <c r="K12" s="151"/>
      <c r="L12" s="151"/>
      <c r="M12" s="151"/>
      <c r="N12" s="153"/>
      <c r="O12" s="151"/>
      <c r="P12" s="151"/>
      <c r="Q12" s="151"/>
      <c r="R12" s="151"/>
      <c r="S12" s="151"/>
      <c r="T12" s="151"/>
      <c r="U12" s="151"/>
      <c r="V12" s="151"/>
      <c r="W12" s="151"/>
      <c r="X12" s="151"/>
      <c r="Y12" s="151"/>
      <c r="Z12" s="151"/>
    </row>
    <row r="13" spans="1:26">
      <c r="A13" s="152"/>
      <c r="B13" s="151"/>
      <c r="C13" s="151"/>
      <c r="D13" s="151"/>
      <c r="E13" s="151"/>
      <c r="F13" s="151"/>
      <c r="G13" s="151"/>
      <c r="H13" s="151"/>
      <c r="I13" s="151"/>
      <c r="J13" s="151"/>
      <c r="K13" s="151"/>
      <c r="L13" s="151"/>
      <c r="M13" s="151"/>
      <c r="N13" s="153"/>
      <c r="O13" s="151"/>
      <c r="P13" s="151"/>
      <c r="Q13" s="151"/>
      <c r="R13" s="151"/>
      <c r="S13" s="151"/>
      <c r="T13" s="151"/>
      <c r="U13" s="151"/>
      <c r="V13" s="151"/>
      <c r="W13" s="151"/>
      <c r="X13" s="151"/>
      <c r="Y13" s="151"/>
      <c r="Z13" s="151"/>
    </row>
    <row r="14" spans="1:26">
      <c r="A14" s="152"/>
      <c r="B14" s="151"/>
      <c r="C14" s="151"/>
      <c r="D14" s="151"/>
      <c r="E14" s="151"/>
      <c r="F14" s="151"/>
      <c r="G14" s="151"/>
      <c r="H14" s="151"/>
      <c r="I14" s="151"/>
      <c r="J14" s="151"/>
      <c r="K14" s="151"/>
      <c r="L14" s="151"/>
      <c r="M14" s="151"/>
      <c r="N14" s="153"/>
      <c r="O14" s="151"/>
      <c r="P14" s="151"/>
      <c r="Q14" s="151"/>
      <c r="R14" s="151"/>
      <c r="S14" s="151"/>
      <c r="T14" s="151"/>
      <c r="U14" s="151"/>
      <c r="V14" s="151"/>
      <c r="W14" s="151"/>
      <c r="X14" s="151"/>
      <c r="Y14" s="151"/>
      <c r="Z14" s="151"/>
    </row>
    <row r="15" spans="1:26">
      <c r="A15" s="152"/>
      <c r="B15" s="151"/>
      <c r="C15" s="151"/>
      <c r="D15" s="151"/>
      <c r="E15" s="151"/>
      <c r="F15" s="151"/>
      <c r="G15" s="151"/>
      <c r="H15" s="151"/>
      <c r="I15" s="151"/>
      <c r="J15" s="151"/>
      <c r="K15" s="151"/>
      <c r="L15" s="151"/>
      <c r="M15" s="151"/>
      <c r="N15" s="153"/>
      <c r="O15" s="151"/>
      <c r="P15" s="151"/>
      <c r="Q15" s="151"/>
      <c r="R15" s="151"/>
      <c r="S15" s="151"/>
      <c r="T15" s="151"/>
      <c r="U15" s="151"/>
      <c r="V15" s="151"/>
      <c r="W15" s="151"/>
      <c r="X15" s="151"/>
      <c r="Y15" s="151"/>
      <c r="Z15" s="151"/>
    </row>
    <row r="16" spans="1:26">
      <c r="A16" s="151"/>
      <c r="B16" s="151"/>
      <c r="C16" s="151"/>
      <c r="D16" s="151"/>
      <c r="E16" s="151"/>
      <c r="F16" s="151"/>
      <c r="G16" s="151"/>
      <c r="H16" s="151"/>
      <c r="I16" s="151"/>
      <c r="J16" s="151"/>
      <c r="K16" s="151"/>
      <c r="L16" s="151"/>
      <c r="M16" s="151"/>
      <c r="N16" s="153"/>
      <c r="O16" s="151"/>
      <c r="P16" s="151"/>
      <c r="Q16" s="151"/>
      <c r="R16" s="151"/>
      <c r="S16" s="151"/>
      <c r="T16" s="151"/>
      <c r="U16" s="151"/>
      <c r="V16" s="151"/>
      <c r="W16" s="151"/>
      <c r="X16" s="151"/>
      <c r="Y16" s="151"/>
      <c r="Z16" s="151"/>
    </row>
    <row r="17" spans="1:26">
      <c r="A17" s="151"/>
      <c r="B17" s="151"/>
      <c r="C17" s="151"/>
      <c r="D17" s="151"/>
      <c r="E17" s="151"/>
      <c r="F17" s="151"/>
      <c r="G17" s="151"/>
      <c r="H17" s="151"/>
      <c r="I17" s="151"/>
      <c r="J17" s="151"/>
      <c r="K17" s="151"/>
      <c r="L17" s="151"/>
      <c r="M17" s="151"/>
      <c r="N17" s="153"/>
      <c r="O17" s="151"/>
      <c r="P17" s="151"/>
      <c r="Q17" s="151"/>
      <c r="R17" s="151"/>
      <c r="S17" s="151"/>
      <c r="T17" s="151"/>
      <c r="U17" s="151"/>
      <c r="V17" s="151"/>
      <c r="W17" s="151"/>
      <c r="X17" s="151"/>
      <c r="Y17" s="151"/>
      <c r="Z17" s="151"/>
    </row>
    <row r="18" spans="1:26">
      <c r="A18" s="151"/>
      <c r="B18" s="151"/>
      <c r="C18" s="151"/>
      <c r="D18" s="151"/>
      <c r="E18" s="151"/>
      <c r="F18" s="151"/>
      <c r="G18" s="151"/>
      <c r="H18" s="151"/>
      <c r="I18" s="151"/>
      <c r="J18" s="151"/>
      <c r="K18" s="151"/>
      <c r="L18" s="151"/>
      <c r="M18" s="151"/>
      <c r="N18" s="153"/>
      <c r="O18" s="151"/>
      <c r="P18" s="151"/>
      <c r="Q18" s="151"/>
      <c r="R18" s="151"/>
      <c r="S18" s="151"/>
      <c r="T18" s="151"/>
      <c r="U18" s="151"/>
      <c r="V18" s="151"/>
      <c r="W18" s="151"/>
      <c r="X18" s="151"/>
      <c r="Y18" s="151"/>
      <c r="Z18" s="151"/>
    </row>
    <row r="19" spans="1:26">
      <c r="A19" s="151"/>
      <c r="B19" s="151"/>
      <c r="C19" s="151"/>
      <c r="D19" s="151"/>
      <c r="E19" s="151"/>
      <c r="F19" s="151"/>
      <c r="G19" s="151"/>
      <c r="H19" s="151"/>
      <c r="I19" s="151"/>
      <c r="J19" s="151"/>
      <c r="K19" s="151"/>
      <c r="L19" s="151"/>
      <c r="M19" s="151"/>
      <c r="N19" s="153"/>
      <c r="O19" s="151"/>
      <c r="P19" s="151"/>
      <c r="Q19" s="151"/>
      <c r="R19" s="151"/>
      <c r="S19" s="151"/>
      <c r="T19" s="151"/>
      <c r="U19" s="151"/>
      <c r="V19" s="151"/>
      <c r="W19" s="151"/>
      <c r="X19" s="151"/>
      <c r="Y19" s="151"/>
      <c r="Z19" s="151"/>
    </row>
    <row r="20" spans="1:26">
      <c r="A20" s="151"/>
      <c r="B20" s="151"/>
      <c r="C20" s="151"/>
      <c r="D20" s="151"/>
      <c r="E20" s="151"/>
      <c r="F20" s="151"/>
      <c r="G20" s="151"/>
      <c r="H20" s="151"/>
      <c r="I20" s="151"/>
      <c r="J20" s="151"/>
      <c r="K20" s="151"/>
      <c r="L20" s="151"/>
      <c r="M20" s="151"/>
      <c r="N20" s="153"/>
      <c r="O20" s="151"/>
      <c r="P20" s="151"/>
      <c r="Q20" s="151"/>
      <c r="R20" s="151"/>
      <c r="S20" s="151"/>
      <c r="T20" s="151"/>
      <c r="U20" s="151"/>
      <c r="V20" s="151"/>
      <c r="W20" s="151"/>
      <c r="X20" s="151"/>
      <c r="Y20" s="151"/>
      <c r="Z20" s="151"/>
    </row>
    <row r="21" spans="1:26">
      <c r="A21" s="151"/>
      <c r="B21" s="151"/>
      <c r="C21" s="151"/>
      <c r="D21" s="151"/>
      <c r="E21" s="151"/>
      <c r="F21" s="151"/>
      <c r="G21" s="151"/>
      <c r="H21" s="151"/>
      <c r="I21" s="151"/>
      <c r="J21" s="151"/>
      <c r="K21" s="151"/>
      <c r="L21" s="151"/>
      <c r="M21" s="151"/>
      <c r="N21" s="153"/>
      <c r="O21" s="151"/>
      <c r="P21" s="151"/>
      <c r="Q21" s="151"/>
      <c r="R21" s="151"/>
      <c r="S21" s="151"/>
      <c r="T21" s="151"/>
      <c r="U21" s="151"/>
      <c r="V21" s="151"/>
      <c r="W21" s="151"/>
      <c r="X21" s="151"/>
      <c r="Y21" s="151"/>
      <c r="Z21" s="151"/>
    </row>
    <row r="22" spans="1:26">
      <c r="A22" s="151"/>
      <c r="B22" s="151"/>
      <c r="C22" s="151"/>
      <c r="D22" s="151"/>
      <c r="E22" s="151"/>
      <c r="F22" s="151"/>
      <c r="G22" s="151"/>
      <c r="H22" s="151"/>
      <c r="I22" s="151"/>
      <c r="J22" s="151"/>
      <c r="K22" s="151"/>
      <c r="L22" s="151"/>
      <c r="M22" s="151"/>
      <c r="N22" s="153"/>
      <c r="O22" s="151"/>
      <c r="P22" s="151"/>
      <c r="Q22" s="151"/>
      <c r="R22" s="151"/>
      <c r="S22" s="151"/>
      <c r="T22" s="151"/>
      <c r="U22" s="151"/>
      <c r="V22" s="151"/>
      <c r="W22" s="151"/>
      <c r="X22" s="151"/>
      <c r="Y22" s="151"/>
      <c r="Z22" s="151"/>
    </row>
    <row r="23" spans="1:26">
      <c r="A23" s="151"/>
      <c r="B23" s="151"/>
      <c r="C23" s="151"/>
      <c r="D23" s="151"/>
      <c r="E23" s="151"/>
      <c r="F23" s="151"/>
      <c r="G23" s="151"/>
      <c r="H23" s="151"/>
      <c r="I23" s="151"/>
      <c r="J23" s="151"/>
      <c r="K23" s="151"/>
      <c r="L23" s="151"/>
      <c r="M23" s="151"/>
      <c r="N23" s="153"/>
      <c r="O23" s="151"/>
      <c r="P23" s="151"/>
      <c r="Q23" s="151"/>
      <c r="R23" s="151"/>
      <c r="S23" s="151"/>
      <c r="T23" s="151"/>
      <c r="U23" s="151"/>
      <c r="V23" s="151"/>
      <c r="W23" s="151"/>
      <c r="X23" s="151"/>
      <c r="Y23" s="151"/>
      <c r="Z23" s="151"/>
    </row>
    <row r="24" spans="1:26">
      <c r="A24" s="151"/>
      <c r="B24" s="151"/>
      <c r="C24" s="151"/>
      <c r="D24" s="151"/>
      <c r="E24" s="151"/>
      <c r="F24" s="151"/>
      <c r="G24" s="151"/>
      <c r="H24" s="151"/>
      <c r="I24" s="151"/>
      <c r="J24" s="151"/>
      <c r="K24" s="151"/>
      <c r="L24" s="151"/>
      <c r="M24" s="151"/>
      <c r="N24" s="153"/>
      <c r="O24" s="151"/>
      <c r="P24" s="151"/>
      <c r="Q24" s="151"/>
      <c r="R24" s="151"/>
      <c r="S24" s="151"/>
      <c r="T24" s="151"/>
      <c r="U24" s="151"/>
      <c r="V24" s="151"/>
      <c r="W24" s="151"/>
      <c r="X24" s="151"/>
      <c r="Y24" s="151"/>
      <c r="Z24" s="151"/>
    </row>
    <row r="25" spans="1:26">
      <c r="A25" s="151"/>
      <c r="B25" s="151"/>
      <c r="C25" s="151"/>
      <c r="D25" s="151"/>
      <c r="E25" s="151"/>
      <c r="F25" s="151"/>
      <c r="G25" s="151"/>
      <c r="H25" s="151"/>
      <c r="I25" s="151"/>
      <c r="J25" s="151"/>
      <c r="K25" s="151"/>
      <c r="L25" s="151"/>
      <c r="M25" s="151"/>
      <c r="N25" s="153"/>
      <c r="O25" s="151"/>
      <c r="P25" s="151"/>
      <c r="Q25" s="151"/>
      <c r="R25" s="151"/>
      <c r="S25" s="151"/>
      <c r="T25" s="151"/>
      <c r="U25" s="151"/>
      <c r="V25" s="151"/>
      <c r="W25" s="151"/>
      <c r="X25" s="151"/>
      <c r="Y25" s="151"/>
      <c r="Z25" s="151"/>
    </row>
    <row r="26" spans="1:26">
      <c r="A26" s="151"/>
      <c r="B26" s="151"/>
      <c r="C26" s="151"/>
      <c r="D26" s="151"/>
      <c r="E26" s="151"/>
      <c r="F26" s="151"/>
      <c r="G26" s="151"/>
      <c r="H26" s="151"/>
      <c r="I26" s="151"/>
      <c r="J26" s="151"/>
      <c r="K26" s="151"/>
      <c r="L26" s="151"/>
      <c r="M26" s="151"/>
      <c r="N26" s="153"/>
      <c r="O26" s="151"/>
      <c r="P26" s="151"/>
      <c r="Q26" s="151"/>
      <c r="R26" s="151"/>
      <c r="S26" s="151"/>
      <c r="T26" s="151"/>
      <c r="U26" s="151"/>
      <c r="V26" s="151"/>
      <c r="W26" s="151"/>
      <c r="X26" s="151"/>
      <c r="Y26" s="151"/>
      <c r="Z26" s="151"/>
    </row>
    <row r="27" spans="1:26">
      <c r="A27" s="151"/>
      <c r="B27" s="151"/>
      <c r="C27" s="151"/>
      <c r="D27" s="151"/>
      <c r="E27" s="151"/>
      <c r="F27" s="151"/>
      <c r="G27" s="151"/>
      <c r="H27" s="151"/>
      <c r="I27" s="151"/>
      <c r="J27" s="151"/>
      <c r="K27" s="151"/>
      <c r="L27" s="151"/>
      <c r="M27" s="151"/>
      <c r="N27" s="153"/>
      <c r="O27" s="151"/>
      <c r="P27" s="151"/>
      <c r="Q27" s="151"/>
      <c r="R27" s="151"/>
      <c r="S27" s="151"/>
      <c r="T27" s="151"/>
      <c r="U27" s="151"/>
      <c r="V27" s="151"/>
      <c r="W27" s="151"/>
      <c r="X27" s="151"/>
      <c r="Y27" s="151"/>
      <c r="Z27" s="151"/>
    </row>
    <row r="28" spans="1:26">
      <c r="A28" s="151"/>
      <c r="B28" s="151"/>
      <c r="C28" s="151"/>
      <c r="D28" s="151"/>
      <c r="E28" s="151"/>
      <c r="F28" s="151"/>
      <c r="G28" s="151"/>
      <c r="H28" s="151"/>
      <c r="I28" s="151"/>
      <c r="J28" s="151"/>
      <c r="K28" s="151"/>
      <c r="L28" s="151"/>
      <c r="M28" s="151"/>
      <c r="N28" s="153"/>
      <c r="O28" s="151"/>
      <c r="P28" s="151"/>
      <c r="Q28" s="151"/>
      <c r="R28" s="151"/>
      <c r="S28" s="151"/>
      <c r="T28" s="151"/>
      <c r="U28" s="151"/>
      <c r="V28" s="151"/>
      <c r="W28" s="151"/>
      <c r="X28" s="151"/>
      <c r="Y28" s="151"/>
      <c r="Z28" s="151"/>
    </row>
    <row r="29" spans="1:26">
      <c r="A29" s="151"/>
      <c r="B29" s="151"/>
      <c r="C29" s="151"/>
      <c r="D29" s="151"/>
      <c r="E29" s="151"/>
      <c r="F29" s="151"/>
      <c r="G29" s="151"/>
      <c r="H29" s="151"/>
      <c r="I29" s="151"/>
      <c r="J29" s="151"/>
      <c r="K29" s="151"/>
      <c r="L29" s="151"/>
      <c r="M29" s="151"/>
      <c r="N29" s="153"/>
      <c r="O29" s="151"/>
      <c r="P29" s="151"/>
      <c r="Q29" s="151"/>
      <c r="R29" s="151"/>
      <c r="S29" s="151"/>
      <c r="T29" s="151"/>
      <c r="U29" s="151"/>
      <c r="V29" s="151"/>
      <c r="W29" s="151"/>
      <c r="X29" s="151"/>
      <c r="Y29" s="151"/>
      <c r="Z29" s="151"/>
    </row>
    <row r="30" spans="1:26">
      <c r="A30" s="151"/>
      <c r="B30" s="151"/>
      <c r="C30" s="151"/>
      <c r="D30" s="151"/>
      <c r="E30" s="151"/>
      <c r="F30" s="151"/>
      <c r="G30" s="151"/>
      <c r="H30" s="151"/>
      <c r="I30" s="151"/>
      <c r="J30" s="151"/>
      <c r="K30" s="151"/>
      <c r="L30" s="151"/>
      <c r="M30" s="151"/>
      <c r="N30" s="153"/>
      <c r="O30" s="151"/>
      <c r="P30" s="151"/>
      <c r="Q30" s="151"/>
      <c r="R30" s="151"/>
      <c r="S30" s="151"/>
      <c r="T30" s="151"/>
      <c r="U30" s="151"/>
      <c r="V30" s="151"/>
      <c r="W30" s="151"/>
      <c r="X30" s="151"/>
      <c r="Y30" s="151"/>
      <c r="Z30" s="151"/>
    </row>
    <row r="31" spans="1:26">
      <c r="A31" s="151"/>
      <c r="B31" s="151"/>
      <c r="C31" s="151"/>
      <c r="D31" s="151"/>
      <c r="E31" s="151"/>
      <c r="F31" s="151"/>
      <c r="G31" s="151"/>
      <c r="H31" s="151"/>
      <c r="I31" s="151"/>
      <c r="J31" s="151"/>
      <c r="K31" s="151"/>
      <c r="L31" s="151"/>
      <c r="M31" s="151"/>
      <c r="N31" s="153"/>
      <c r="O31" s="151"/>
      <c r="P31" s="151"/>
      <c r="Q31" s="151"/>
      <c r="R31" s="151"/>
      <c r="S31" s="151"/>
      <c r="T31" s="151"/>
      <c r="U31" s="151"/>
      <c r="V31" s="151"/>
      <c r="W31" s="151"/>
      <c r="X31" s="151"/>
      <c r="Y31" s="151"/>
      <c r="Z31" s="151"/>
    </row>
    <row r="32" spans="1:26">
      <c r="A32" s="151"/>
      <c r="B32" s="151"/>
      <c r="C32" s="151"/>
      <c r="D32" s="151"/>
      <c r="E32" s="151"/>
      <c r="F32" s="151"/>
      <c r="G32" s="151"/>
      <c r="H32" s="151"/>
      <c r="I32" s="151"/>
      <c r="J32" s="151"/>
      <c r="K32" s="151"/>
      <c r="L32" s="151"/>
      <c r="M32" s="151"/>
      <c r="N32" s="153"/>
      <c r="O32" s="151"/>
      <c r="P32" s="151"/>
      <c r="Q32" s="151"/>
      <c r="R32" s="151"/>
      <c r="S32" s="151"/>
      <c r="T32" s="151"/>
      <c r="U32" s="151"/>
      <c r="V32" s="151"/>
      <c r="W32" s="151"/>
      <c r="X32" s="151"/>
      <c r="Y32" s="151"/>
      <c r="Z32" s="151"/>
    </row>
    <row r="33" spans="1:26">
      <c r="A33" s="151"/>
      <c r="B33" s="151"/>
      <c r="C33" s="151"/>
      <c r="D33" s="151"/>
      <c r="E33" s="151"/>
      <c r="F33" s="151"/>
      <c r="G33" s="151"/>
      <c r="H33" s="151"/>
      <c r="I33" s="151"/>
      <c r="J33" s="151"/>
      <c r="K33" s="151"/>
      <c r="L33" s="151"/>
      <c r="M33" s="151"/>
      <c r="N33" s="153"/>
      <c r="O33" s="151"/>
      <c r="P33" s="151"/>
      <c r="Q33" s="151"/>
      <c r="R33" s="151"/>
      <c r="S33" s="151"/>
      <c r="T33" s="151"/>
      <c r="U33" s="151"/>
      <c r="V33" s="151"/>
      <c r="W33" s="151"/>
      <c r="X33" s="151"/>
      <c r="Y33" s="151"/>
      <c r="Z33" s="151"/>
    </row>
    <row r="34" spans="1:26">
      <c r="A34" s="151"/>
      <c r="B34" s="151"/>
      <c r="C34" s="151"/>
      <c r="D34" s="151"/>
      <c r="E34" s="151"/>
      <c r="F34" s="151"/>
      <c r="G34" s="151"/>
      <c r="H34" s="151"/>
      <c r="I34" s="151"/>
      <c r="J34" s="151"/>
      <c r="K34" s="151"/>
      <c r="L34" s="151"/>
      <c r="M34" s="151"/>
      <c r="N34" s="153"/>
      <c r="O34" s="151"/>
      <c r="P34" s="151"/>
      <c r="Q34" s="151"/>
      <c r="R34" s="151"/>
      <c r="S34" s="151"/>
      <c r="T34" s="151"/>
      <c r="U34" s="151"/>
      <c r="V34" s="151"/>
      <c r="W34" s="151"/>
      <c r="X34" s="151"/>
      <c r="Y34" s="151"/>
      <c r="Z34" s="151"/>
    </row>
    <row r="35" spans="1:26">
      <c r="A35" s="151"/>
      <c r="B35" s="151"/>
      <c r="C35" s="151"/>
      <c r="D35" s="151"/>
      <c r="E35" s="151"/>
      <c r="F35" s="151"/>
      <c r="G35" s="151"/>
      <c r="H35" s="151"/>
      <c r="I35" s="151"/>
      <c r="J35" s="151"/>
      <c r="K35" s="151"/>
      <c r="L35" s="151"/>
      <c r="M35" s="151"/>
      <c r="N35" s="153"/>
      <c r="O35" s="151"/>
      <c r="P35" s="151"/>
      <c r="Q35" s="151"/>
      <c r="R35" s="151"/>
      <c r="S35" s="151"/>
      <c r="T35" s="151"/>
      <c r="U35" s="151"/>
      <c r="V35" s="151"/>
      <c r="W35" s="151"/>
      <c r="X35" s="151"/>
      <c r="Y35" s="151"/>
      <c r="Z35" s="151"/>
    </row>
    <row r="36" spans="1:26">
      <c r="A36" s="151"/>
      <c r="B36" s="151"/>
      <c r="C36" s="151"/>
      <c r="D36" s="151"/>
      <c r="E36" s="151"/>
      <c r="F36" s="151"/>
      <c r="G36" s="151"/>
      <c r="H36" s="151"/>
      <c r="I36" s="151"/>
      <c r="J36" s="151"/>
      <c r="K36" s="151"/>
      <c r="L36" s="151"/>
      <c r="M36" s="151"/>
      <c r="N36" s="153"/>
      <c r="O36" s="151"/>
      <c r="P36" s="151"/>
      <c r="Q36" s="151"/>
      <c r="R36" s="151"/>
      <c r="S36" s="151"/>
      <c r="T36" s="151"/>
      <c r="U36" s="151"/>
      <c r="V36" s="151"/>
      <c r="W36" s="151"/>
      <c r="X36" s="151"/>
      <c r="Y36" s="151"/>
      <c r="Z36" s="151"/>
    </row>
    <row r="37" spans="1:26">
      <c r="A37" s="151"/>
      <c r="B37" s="151"/>
      <c r="C37" s="151"/>
      <c r="D37" s="151"/>
      <c r="E37" s="151"/>
      <c r="F37" s="151"/>
      <c r="G37" s="151"/>
      <c r="H37" s="151"/>
      <c r="I37" s="151"/>
      <c r="J37" s="151"/>
      <c r="K37" s="151"/>
      <c r="L37" s="151"/>
      <c r="M37" s="151"/>
      <c r="N37" s="153"/>
      <c r="O37" s="151"/>
      <c r="P37" s="151"/>
      <c r="Q37" s="151"/>
      <c r="R37" s="151"/>
      <c r="S37" s="151"/>
      <c r="T37" s="151"/>
      <c r="U37" s="151"/>
      <c r="V37" s="151"/>
      <c r="W37" s="151"/>
      <c r="X37" s="151"/>
      <c r="Y37" s="151"/>
      <c r="Z37" s="151"/>
    </row>
    <row r="38" spans="1:26">
      <c r="A38" s="151"/>
      <c r="B38" s="151"/>
      <c r="C38" s="151"/>
      <c r="D38" s="151"/>
      <c r="E38" s="151"/>
      <c r="F38" s="151"/>
      <c r="G38" s="151"/>
      <c r="H38" s="151"/>
      <c r="I38" s="151"/>
      <c r="J38" s="151"/>
      <c r="K38" s="151"/>
      <c r="L38" s="151"/>
      <c r="M38" s="151"/>
      <c r="N38" s="153"/>
      <c r="O38" s="151"/>
      <c r="P38" s="151"/>
      <c r="Q38" s="151"/>
      <c r="R38" s="151"/>
      <c r="S38" s="151"/>
      <c r="T38" s="151"/>
      <c r="U38" s="151"/>
      <c r="V38" s="151"/>
      <c r="W38" s="151"/>
      <c r="X38" s="151"/>
      <c r="Y38" s="151"/>
      <c r="Z38" s="151"/>
    </row>
    <row r="39" spans="1:26">
      <c r="A39" s="151"/>
      <c r="B39" s="151"/>
      <c r="C39" s="151"/>
      <c r="D39" s="151"/>
      <c r="E39" s="151"/>
      <c r="F39" s="151"/>
      <c r="G39" s="151"/>
      <c r="H39" s="151"/>
      <c r="I39" s="151"/>
      <c r="J39" s="151"/>
      <c r="K39" s="151"/>
      <c r="L39" s="151"/>
      <c r="M39" s="151"/>
      <c r="N39" s="153"/>
      <c r="O39" s="151"/>
      <c r="P39" s="151"/>
      <c r="Q39" s="151"/>
      <c r="R39" s="151"/>
      <c r="S39" s="151"/>
      <c r="T39" s="151"/>
      <c r="U39" s="151"/>
      <c r="V39" s="151"/>
      <c r="W39" s="151"/>
      <c r="X39" s="151"/>
      <c r="Y39" s="151"/>
      <c r="Z39" s="151"/>
    </row>
    <row r="40" spans="1:26">
      <c r="A40" s="151"/>
      <c r="B40" s="151"/>
      <c r="C40" s="151"/>
      <c r="D40" s="151"/>
      <c r="E40" s="151"/>
      <c r="F40" s="151"/>
      <c r="G40" s="151"/>
      <c r="H40" s="151"/>
      <c r="I40" s="151"/>
      <c r="J40" s="151"/>
      <c r="K40" s="151"/>
      <c r="L40" s="151"/>
      <c r="M40" s="151"/>
      <c r="N40" s="153"/>
      <c r="O40" s="151"/>
      <c r="P40" s="151"/>
      <c r="Q40" s="151"/>
      <c r="R40" s="151"/>
      <c r="S40" s="151"/>
      <c r="T40" s="151"/>
      <c r="U40" s="151"/>
      <c r="V40" s="151"/>
      <c r="W40" s="151"/>
      <c r="X40" s="151"/>
      <c r="Y40" s="151"/>
      <c r="Z40" s="151"/>
    </row>
    <row r="41" spans="1:26">
      <c r="A41" s="151"/>
      <c r="B41" s="151"/>
      <c r="C41" s="151"/>
      <c r="D41" s="151"/>
      <c r="E41" s="151"/>
      <c r="F41" s="151"/>
      <c r="G41" s="151"/>
      <c r="H41" s="151"/>
      <c r="I41" s="151"/>
      <c r="J41" s="151"/>
      <c r="K41" s="151"/>
      <c r="L41" s="151"/>
      <c r="M41" s="151"/>
      <c r="N41" s="153"/>
      <c r="O41" s="151"/>
      <c r="P41" s="151"/>
      <c r="Q41" s="151"/>
      <c r="R41" s="151"/>
      <c r="S41" s="151"/>
      <c r="T41" s="151"/>
      <c r="U41" s="151"/>
      <c r="V41" s="151"/>
      <c r="W41" s="151"/>
      <c r="X41" s="151"/>
      <c r="Y41" s="151"/>
      <c r="Z41" s="151"/>
    </row>
    <row r="42" spans="1:26">
      <c r="A42" s="151"/>
      <c r="B42" s="151"/>
      <c r="C42" s="151"/>
      <c r="D42" s="151"/>
      <c r="E42" s="151"/>
      <c r="F42" s="151"/>
      <c r="G42" s="151"/>
      <c r="H42" s="151"/>
      <c r="I42" s="151"/>
      <c r="J42" s="151"/>
      <c r="K42" s="151"/>
      <c r="L42" s="151"/>
      <c r="M42" s="151"/>
      <c r="N42" s="153"/>
      <c r="O42" s="151"/>
      <c r="P42" s="151"/>
      <c r="Q42" s="151"/>
      <c r="R42" s="151"/>
      <c r="S42" s="151"/>
      <c r="T42" s="151"/>
      <c r="U42" s="151"/>
      <c r="V42" s="151"/>
      <c r="W42" s="151"/>
      <c r="X42" s="151"/>
      <c r="Y42" s="151"/>
      <c r="Z42" s="151"/>
    </row>
    <row r="43" spans="1:26">
      <c r="A43" s="151"/>
      <c r="B43" s="151"/>
      <c r="C43" s="151"/>
      <c r="D43" s="151"/>
      <c r="E43" s="151"/>
      <c r="F43" s="151"/>
      <c r="G43" s="151"/>
      <c r="H43" s="151"/>
      <c r="I43" s="151"/>
      <c r="J43" s="151"/>
      <c r="K43" s="151"/>
      <c r="L43" s="151"/>
      <c r="M43" s="151"/>
      <c r="N43" s="153"/>
      <c r="O43" s="151"/>
      <c r="P43" s="151"/>
      <c r="Q43" s="151"/>
      <c r="R43" s="151"/>
      <c r="S43" s="151"/>
      <c r="T43" s="151"/>
      <c r="U43" s="151"/>
      <c r="V43" s="151"/>
      <c r="W43" s="151"/>
      <c r="X43" s="151"/>
      <c r="Y43" s="151"/>
      <c r="Z43" s="151"/>
    </row>
    <row r="44" spans="1:26">
      <c r="A44" s="151"/>
      <c r="B44" s="151"/>
      <c r="C44" s="151"/>
      <c r="D44" s="151"/>
      <c r="E44" s="151"/>
      <c r="F44" s="151"/>
      <c r="G44" s="151"/>
      <c r="H44" s="151"/>
      <c r="I44" s="151"/>
      <c r="J44" s="151"/>
      <c r="K44" s="151"/>
      <c r="L44" s="151"/>
      <c r="M44" s="151"/>
      <c r="N44" s="153"/>
      <c r="O44" s="151"/>
      <c r="P44" s="151"/>
      <c r="Q44" s="151"/>
      <c r="R44" s="151"/>
      <c r="S44" s="151"/>
      <c r="T44" s="151"/>
      <c r="U44" s="151"/>
      <c r="V44" s="151"/>
      <c r="W44" s="151"/>
      <c r="X44" s="151"/>
      <c r="Y44" s="151"/>
      <c r="Z44" s="151"/>
    </row>
    <row r="45" spans="1:26">
      <c r="A45" s="151"/>
      <c r="B45" s="151"/>
      <c r="C45" s="151"/>
      <c r="D45" s="151"/>
      <c r="E45" s="151"/>
      <c r="F45" s="151"/>
      <c r="G45" s="151"/>
      <c r="H45" s="151"/>
      <c r="I45" s="151"/>
      <c r="J45" s="151"/>
      <c r="K45" s="151"/>
      <c r="L45" s="151"/>
      <c r="M45" s="151"/>
      <c r="N45" s="153"/>
      <c r="O45" s="151"/>
      <c r="P45" s="151"/>
      <c r="Q45" s="151"/>
      <c r="R45" s="151"/>
      <c r="S45" s="151"/>
      <c r="T45" s="151"/>
      <c r="U45" s="151"/>
      <c r="V45" s="151"/>
      <c r="W45" s="151"/>
      <c r="X45" s="151"/>
      <c r="Y45" s="151"/>
      <c r="Z45" s="151"/>
    </row>
    <row r="46" spans="1:26">
      <c r="A46" s="151"/>
      <c r="B46" s="151"/>
      <c r="C46" s="151"/>
      <c r="D46" s="151"/>
      <c r="E46" s="151"/>
      <c r="F46" s="151"/>
      <c r="G46" s="151"/>
      <c r="H46" s="151"/>
      <c r="I46" s="151"/>
      <c r="J46" s="151"/>
      <c r="K46" s="151"/>
      <c r="L46" s="151"/>
      <c r="M46" s="151"/>
      <c r="N46" s="153"/>
      <c r="O46" s="151"/>
      <c r="P46" s="151"/>
      <c r="Q46" s="151"/>
      <c r="R46" s="151"/>
      <c r="S46" s="151"/>
      <c r="T46" s="151"/>
      <c r="U46" s="151"/>
      <c r="V46" s="151"/>
      <c r="W46" s="151"/>
      <c r="X46" s="151"/>
      <c r="Y46" s="151"/>
      <c r="Z46" s="151"/>
    </row>
    <row r="47" spans="1:26">
      <c r="A47" s="151"/>
      <c r="B47" s="151"/>
      <c r="C47" s="151"/>
      <c r="D47" s="151"/>
      <c r="E47" s="151"/>
      <c r="F47" s="151"/>
      <c r="G47" s="151"/>
      <c r="H47" s="151"/>
      <c r="I47" s="151"/>
      <c r="J47" s="151"/>
      <c r="K47" s="151"/>
      <c r="L47" s="151"/>
      <c r="M47" s="151"/>
      <c r="N47" s="153"/>
      <c r="O47" s="151"/>
      <c r="P47" s="151"/>
      <c r="Q47" s="151"/>
      <c r="R47" s="151"/>
      <c r="S47" s="151"/>
      <c r="T47" s="151"/>
      <c r="U47" s="151"/>
      <c r="V47" s="151"/>
      <c r="W47" s="151"/>
      <c r="X47" s="151"/>
      <c r="Y47" s="151"/>
      <c r="Z47" s="151"/>
    </row>
    <row r="48" spans="1:26">
      <c r="A48" s="151"/>
      <c r="B48" s="151"/>
      <c r="C48" s="151"/>
      <c r="D48" s="151"/>
      <c r="E48" s="151"/>
      <c r="F48" s="151"/>
      <c r="G48" s="151"/>
      <c r="H48" s="151"/>
      <c r="I48" s="151"/>
      <c r="J48" s="151"/>
      <c r="K48" s="151"/>
      <c r="L48" s="151"/>
      <c r="M48" s="151"/>
      <c r="N48" s="153"/>
      <c r="O48" s="151"/>
      <c r="P48" s="151"/>
      <c r="Q48" s="151"/>
      <c r="R48" s="151"/>
      <c r="S48" s="151"/>
      <c r="T48" s="151"/>
      <c r="U48" s="151"/>
      <c r="V48" s="151"/>
      <c r="W48" s="151"/>
      <c r="X48" s="151"/>
      <c r="Y48" s="151"/>
      <c r="Z48" s="151"/>
    </row>
    <row r="49" spans="1:26">
      <c r="A49" s="151"/>
      <c r="B49" s="151"/>
      <c r="C49" s="151"/>
      <c r="D49" s="151"/>
      <c r="E49" s="151"/>
      <c r="F49" s="151"/>
      <c r="G49" s="151"/>
      <c r="H49" s="151"/>
      <c r="I49" s="151"/>
      <c r="J49" s="151"/>
      <c r="K49" s="151"/>
      <c r="L49" s="151"/>
      <c r="M49" s="151"/>
      <c r="N49" s="153"/>
      <c r="O49" s="151"/>
      <c r="P49" s="151"/>
      <c r="Q49" s="151"/>
      <c r="R49" s="151"/>
      <c r="S49" s="151"/>
      <c r="T49" s="151"/>
      <c r="U49" s="151"/>
      <c r="V49" s="151"/>
      <c r="W49" s="151"/>
      <c r="X49" s="151"/>
      <c r="Y49" s="151"/>
      <c r="Z49" s="151"/>
    </row>
    <row r="50" spans="1:26">
      <c r="A50" s="151"/>
      <c r="B50" s="151"/>
      <c r="C50" s="151"/>
      <c r="D50" s="151"/>
      <c r="E50" s="151"/>
      <c r="F50" s="151"/>
      <c r="G50" s="151"/>
      <c r="H50" s="151"/>
      <c r="I50" s="151"/>
      <c r="J50" s="151"/>
      <c r="K50" s="151"/>
      <c r="L50" s="151"/>
      <c r="M50" s="151"/>
      <c r="N50" s="153"/>
      <c r="O50" s="151"/>
      <c r="P50" s="151"/>
      <c r="Q50" s="151"/>
      <c r="R50" s="151"/>
      <c r="S50" s="151"/>
      <c r="T50" s="151"/>
      <c r="U50" s="151"/>
      <c r="V50" s="151"/>
      <c r="W50" s="151"/>
      <c r="X50" s="151"/>
      <c r="Y50" s="151"/>
      <c r="Z50" s="151"/>
    </row>
    <row r="51" spans="1:26">
      <c r="A51" s="151"/>
      <c r="B51" s="151"/>
      <c r="C51" s="151"/>
      <c r="D51" s="151"/>
      <c r="E51" s="151"/>
      <c r="F51" s="151"/>
      <c r="G51" s="151"/>
      <c r="H51" s="151"/>
      <c r="I51" s="151"/>
      <c r="J51" s="151"/>
      <c r="K51" s="151"/>
      <c r="L51" s="151"/>
      <c r="M51" s="151"/>
      <c r="N51" s="153"/>
      <c r="O51" s="151"/>
      <c r="P51" s="151"/>
      <c r="Q51" s="151"/>
      <c r="R51" s="151"/>
      <c r="S51" s="151"/>
      <c r="T51" s="151"/>
      <c r="U51" s="151"/>
      <c r="V51" s="151"/>
      <c r="W51" s="151"/>
      <c r="X51" s="151"/>
      <c r="Y51" s="151"/>
      <c r="Z51" s="151"/>
    </row>
    <row r="52" spans="1:26">
      <c r="A52" s="151"/>
      <c r="B52" s="151"/>
      <c r="C52" s="151"/>
      <c r="D52" s="151"/>
      <c r="E52" s="151"/>
      <c r="F52" s="151"/>
      <c r="G52" s="151"/>
      <c r="H52" s="151"/>
      <c r="I52" s="151"/>
      <c r="J52" s="151"/>
      <c r="K52" s="151"/>
      <c r="L52" s="151"/>
      <c r="M52" s="151"/>
      <c r="N52" s="153"/>
      <c r="O52" s="151"/>
      <c r="P52" s="151"/>
      <c r="Q52" s="151"/>
      <c r="R52" s="151"/>
      <c r="S52" s="151"/>
      <c r="T52" s="151"/>
      <c r="U52" s="151"/>
      <c r="V52" s="151"/>
      <c r="W52" s="151"/>
      <c r="X52" s="151"/>
      <c r="Y52" s="151"/>
      <c r="Z52" s="151"/>
    </row>
    <row r="53" spans="1:26">
      <c r="A53" s="151"/>
      <c r="B53" s="151"/>
      <c r="C53" s="151"/>
      <c r="D53" s="151"/>
      <c r="E53" s="151"/>
      <c r="F53" s="151"/>
      <c r="G53" s="151"/>
      <c r="H53" s="151"/>
      <c r="I53" s="151"/>
      <c r="J53" s="151"/>
      <c r="K53" s="151"/>
      <c r="L53" s="151"/>
      <c r="M53" s="151"/>
      <c r="N53" s="153"/>
      <c r="O53" s="151"/>
      <c r="P53" s="151"/>
      <c r="Q53" s="151"/>
      <c r="R53" s="151"/>
      <c r="S53" s="151"/>
      <c r="T53" s="151"/>
      <c r="U53" s="151"/>
      <c r="V53" s="151"/>
      <c r="W53" s="151"/>
      <c r="X53" s="151"/>
      <c r="Y53" s="151"/>
      <c r="Z53" s="151"/>
    </row>
    <row r="54" spans="1:26">
      <c r="A54" s="151"/>
      <c r="B54" s="151"/>
      <c r="C54" s="151"/>
      <c r="D54" s="151"/>
      <c r="E54" s="151"/>
      <c r="F54" s="151"/>
      <c r="G54" s="151"/>
      <c r="H54" s="151"/>
      <c r="I54" s="151"/>
      <c r="J54" s="151"/>
      <c r="K54" s="151"/>
      <c r="L54" s="151"/>
      <c r="M54" s="151"/>
      <c r="N54" s="153"/>
      <c r="O54" s="151"/>
      <c r="P54" s="151"/>
      <c r="Q54" s="151"/>
      <c r="R54" s="151"/>
      <c r="S54" s="151"/>
      <c r="T54" s="151"/>
      <c r="U54" s="151"/>
      <c r="V54" s="151"/>
      <c r="W54" s="151"/>
      <c r="X54" s="151"/>
      <c r="Y54" s="151"/>
      <c r="Z54" s="151"/>
    </row>
    <row r="55" spans="1:26">
      <c r="A55" s="151"/>
      <c r="B55" s="151"/>
      <c r="C55" s="151"/>
      <c r="D55" s="151"/>
      <c r="E55" s="151"/>
      <c r="F55" s="151"/>
      <c r="G55" s="151"/>
      <c r="H55" s="151"/>
      <c r="I55" s="151"/>
      <c r="J55" s="151"/>
      <c r="K55" s="151"/>
      <c r="L55" s="151"/>
      <c r="M55" s="151"/>
      <c r="N55" s="153"/>
      <c r="O55" s="151"/>
      <c r="P55" s="151"/>
      <c r="Q55" s="151"/>
      <c r="R55" s="151"/>
      <c r="S55" s="151"/>
      <c r="T55" s="151"/>
      <c r="U55" s="151"/>
      <c r="V55" s="151"/>
      <c r="W55" s="151"/>
      <c r="X55" s="151"/>
      <c r="Y55" s="151"/>
      <c r="Z55" s="151"/>
    </row>
    <row r="56" spans="1:26">
      <c r="A56" s="151"/>
      <c r="B56" s="151"/>
      <c r="C56" s="151"/>
      <c r="D56" s="151"/>
      <c r="E56" s="151"/>
      <c r="F56" s="151"/>
      <c r="G56" s="151"/>
      <c r="H56" s="151"/>
      <c r="I56" s="151"/>
      <c r="J56" s="151"/>
      <c r="K56" s="151"/>
      <c r="L56" s="151"/>
      <c r="M56" s="151"/>
      <c r="N56" s="153"/>
      <c r="O56" s="151"/>
      <c r="P56" s="151"/>
      <c r="Q56" s="151"/>
      <c r="R56" s="151"/>
      <c r="S56" s="151"/>
      <c r="T56" s="151"/>
      <c r="U56" s="151"/>
      <c r="V56" s="151"/>
      <c r="W56" s="151"/>
      <c r="X56" s="151"/>
      <c r="Y56" s="151"/>
      <c r="Z56" s="151"/>
    </row>
    <row r="57" spans="1:26">
      <c r="A57" s="151"/>
      <c r="B57" s="151"/>
      <c r="C57" s="151"/>
      <c r="D57" s="151"/>
      <c r="E57" s="151"/>
      <c r="F57" s="151"/>
      <c r="G57" s="151"/>
      <c r="H57" s="151"/>
      <c r="I57" s="151"/>
      <c r="J57" s="151"/>
      <c r="K57" s="151"/>
      <c r="L57" s="151"/>
      <c r="M57" s="151"/>
      <c r="N57" s="153"/>
      <c r="O57" s="151"/>
      <c r="P57" s="151"/>
      <c r="Q57" s="151"/>
      <c r="R57" s="151"/>
      <c r="S57" s="151"/>
      <c r="T57" s="151"/>
      <c r="U57" s="151"/>
      <c r="V57" s="151"/>
      <c r="W57" s="151"/>
      <c r="X57" s="151"/>
      <c r="Y57" s="151"/>
      <c r="Z57" s="151"/>
    </row>
    <row r="58" spans="1:26">
      <c r="A58" s="151"/>
      <c r="B58" s="151"/>
      <c r="C58" s="151"/>
      <c r="D58" s="151"/>
      <c r="E58" s="151"/>
      <c r="F58" s="151"/>
      <c r="G58" s="151"/>
      <c r="H58" s="151"/>
      <c r="I58" s="151"/>
      <c r="J58" s="151"/>
      <c r="K58" s="151"/>
      <c r="L58" s="151"/>
      <c r="M58" s="151"/>
      <c r="N58" s="153"/>
      <c r="O58" s="151"/>
      <c r="P58" s="151"/>
      <c r="Q58" s="151"/>
      <c r="R58" s="151"/>
      <c r="S58" s="151"/>
      <c r="T58" s="151"/>
      <c r="U58" s="151"/>
      <c r="V58" s="151"/>
      <c r="W58" s="151"/>
      <c r="X58" s="151"/>
      <c r="Y58" s="151"/>
      <c r="Z58" s="151"/>
    </row>
    <row r="59" spans="1:26">
      <c r="A59" s="151"/>
      <c r="B59" s="151"/>
      <c r="C59" s="151"/>
      <c r="D59" s="151"/>
      <c r="E59" s="151"/>
      <c r="F59" s="151"/>
      <c r="G59" s="151"/>
      <c r="H59" s="151"/>
      <c r="I59" s="151"/>
      <c r="J59" s="151"/>
      <c r="K59" s="151"/>
      <c r="L59" s="151"/>
      <c r="M59" s="151"/>
      <c r="N59" s="153"/>
      <c r="O59" s="151"/>
      <c r="P59" s="151"/>
      <c r="Q59" s="151"/>
      <c r="R59" s="151"/>
      <c r="S59" s="151"/>
      <c r="T59" s="151"/>
      <c r="U59" s="151"/>
      <c r="V59" s="151"/>
      <c r="W59" s="151"/>
      <c r="X59" s="151"/>
      <c r="Y59" s="151"/>
      <c r="Z59" s="151"/>
    </row>
    <row r="60" spans="1:26">
      <c r="A60" s="151"/>
      <c r="B60" s="151"/>
      <c r="C60" s="151"/>
      <c r="D60" s="151"/>
      <c r="E60" s="151"/>
      <c r="F60" s="151"/>
      <c r="G60" s="151"/>
      <c r="H60" s="151"/>
      <c r="I60" s="151"/>
      <c r="J60" s="151"/>
      <c r="K60" s="151"/>
      <c r="L60" s="151"/>
      <c r="M60" s="151"/>
      <c r="N60" s="153"/>
      <c r="O60" s="151"/>
      <c r="P60" s="151"/>
      <c r="Q60" s="151"/>
      <c r="R60" s="151"/>
      <c r="S60" s="151"/>
      <c r="T60" s="151"/>
      <c r="U60" s="151"/>
      <c r="V60" s="151"/>
      <c r="W60" s="151"/>
      <c r="X60" s="151"/>
      <c r="Y60" s="151"/>
      <c r="Z60" s="151"/>
    </row>
    <row r="61" spans="1:26">
      <c r="A61" s="151"/>
      <c r="B61" s="151"/>
      <c r="C61" s="151"/>
      <c r="D61" s="151"/>
      <c r="E61" s="151"/>
      <c r="F61" s="151"/>
      <c r="G61" s="151"/>
      <c r="H61" s="151"/>
      <c r="I61" s="151"/>
      <c r="J61" s="151"/>
      <c r="K61" s="151"/>
      <c r="L61" s="151"/>
      <c r="M61" s="151"/>
      <c r="N61" s="153"/>
      <c r="O61" s="151"/>
      <c r="P61" s="151"/>
      <c r="Q61" s="151"/>
      <c r="R61" s="151"/>
      <c r="S61" s="151"/>
      <c r="T61" s="151"/>
      <c r="U61" s="151"/>
      <c r="V61" s="151"/>
      <c r="W61" s="151"/>
      <c r="X61" s="151"/>
      <c r="Y61" s="151"/>
      <c r="Z61" s="151"/>
    </row>
    <row r="62" spans="1:26">
      <c r="A62" s="151"/>
      <c r="B62" s="151"/>
      <c r="C62" s="151"/>
      <c r="D62" s="151"/>
      <c r="E62" s="151"/>
      <c r="F62" s="151"/>
      <c r="G62" s="151"/>
      <c r="H62" s="151"/>
      <c r="I62" s="151"/>
      <c r="J62" s="151"/>
      <c r="K62" s="151"/>
      <c r="L62" s="151"/>
      <c r="M62" s="151"/>
      <c r="N62" s="153"/>
      <c r="O62" s="151"/>
      <c r="P62" s="151"/>
      <c r="Q62" s="151"/>
      <c r="R62" s="151"/>
      <c r="S62" s="151"/>
      <c r="T62" s="151"/>
      <c r="U62" s="151"/>
      <c r="V62" s="151"/>
      <c r="W62" s="151"/>
      <c r="X62" s="151"/>
      <c r="Y62" s="151"/>
      <c r="Z62" s="151"/>
    </row>
    <row r="63" spans="1:26">
      <c r="A63" s="151"/>
      <c r="B63" s="151"/>
      <c r="C63" s="151"/>
      <c r="D63" s="151"/>
      <c r="E63" s="151"/>
      <c r="F63" s="151"/>
      <c r="G63" s="151"/>
      <c r="H63" s="151"/>
      <c r="I63" s="151"/>
      <c r="J63" s="151"/>
      <c r="K63" s="151"/>
      <c r="L63" s="151"/>
      <c r="M63" s="151"/>
      <c r="N63" s="153"/>
      <c r="O63" s="151"/>
      <c r="P63" s="151"/>
      <c r="Q63" s="151"/>
      <c r="R63" s="151"/>
      <c r="S63" s="151"/>
      <c r="T63" s="151"/>
      <c r="U63" s="151"/>
      <c r="V63" s="151"/>
      <c r="W63" s="151"/>
      <c r="X63" s="151"/>
      <c r="Y63" s="151"/>
      <c r="Z63" s="151"/>
    </row>
    <row r="64" spans="1:26">
      <c r="A64" s="151"/>
      <c r="B64" s="151"/>
      <c r="C64" s="151"/>
      <c r="D64" s="151"/>
      <c r="E64" s="151"/>
      <c r="F64" s="151"/>
      <c r="G64" s="151"/>
      <c r="H64" s="151"/>
      <c r="I64" s="151"/>
      <c r="J64" s="151"/>
      <c r="K64" s="151"/>
      <c r="L64" s="151"/>
      <c r="M64" s="151"/>
      <c r="N64" s="153"/>
      <c r="O64" s="151"/>
      <c r="P64" s="151"/>
      <c r="Q64" s="151"/>
      <c r="R64" s="151"/>
      <c r="S64" s="151"/>
      <c r="T64" s="151"/>
      <c r="U64" s="151"/>
      <c r="V64" s="151"/>
      <c r="W64" s="151"/>
      <c r="X64" s="151"/>
      <c r="Y64" s="151"/>
      <c r="Z64" s="151"/>
    </row>
    <row r="65" spans="1:26">
      <c r="A65" s="151"/>
      <c r="B65" s="151"/>
      <c r="C65" s="151"/>
      <c r="D65" s="151"/>
      <c r="E65" s="151"/>
      <c r="F65" s="151"/>
      <c r="G65" s="151"/>
      <c r="H65" s="151"/>
      <c r="I65" s="151"/>
      <c r="J65" s="151"/>
      <c r="K65" s="151"/>
      <c r="L65" s="151"/>
      <c r="M65" s="151"/>
      <c r="N65" s="153"/>
      <c r="O65" s="151"/>
      <c r="P65" s="151"/>
      <c r="Q65" s="151"/>
      <c r="R65" s="151"/>
      <c r="S65" s="151"/>
      <c r="T65" s="151"/>
      <c r="U65" s="151"/>
      <c r="V65" s="151"/>
      <c r="W65" s="151"/>
      <c r="X65" s="151"/>
      <c r="Y65" s="151"/>
      <c r="Z65" s="151"/>
    </row>
    <row r="66" spans="1:26">
      <c r="A66" s="151"/>
      <c r="B66" s="151"/>
      <c r="C66" s="151"/>
      <c r="D66" s="151"/>
      <c r="E66" s="151"/>
      <c r="F66" s="151"/>
      <c r="G66" s="151"/>
      <c r="H66" s="151"/>
      <c r="I66" s="151"/>
      <c r="J66" s="151"/>
      <c r="K66" s="151"/>
      <c r="L66" s="151"/>
      <c r="M66" s="151"/>
      <c r="N66" s="153"/>
      <c r="O66" s="151"/>
      <c r="P66" s="151"/>
      <c r="Q66" s="151"/>
      <c r="R66" s="151"/>
      <c r="S66" s="151"/>
      <c r="T66" s="151"/>
      <c r="U66" s="151"/>
      <c r="V66" s="151"/>
      <c r="W66" s="151"/>
      <c r="X66" s="151"/>
      <c r="Y66" s="151"/>
      <c r="Z66" s="151"/>
    </row>
    <row r="67" spans="1:26">
      <c r="A67" s="151"/>
      <c r="B67" s="151"/>
      <c r="C67" s="151"/>
      <c r="D67" s="151"/>
      <c r="E67" s="151"/>
      <c r="F67" s="151"/>
      <c r="G67" s="151"/>
      <c r="H67" s="151"/>
      <c r="I67" s="151"/>
      <c r="J67" s="151"/>
      <c r="K67" s="151"/>
      <c r="L67" s="151"/>
      <c r="M67" s="151"/>
      <c r="N67" s="153"/>
      <c r="O67" s="151"/>
      <c r="P67" s="151"/>
      <c r="Q67" s="151"/>
      <c r="R67" s="151"/>
      <c r="S67" s="151"/>
      <c r="T67" s="151"/>
      <c r="U67" s="151"/>
      <c r="V67" s="151"/>
      <c r="W67" s="151"/>
      <c r="X67" s="151"/>
      <c r="Y67" s="151"/>
      <c r="Z67" s="151"/>
    </row>
    <row r="68" spans="1:26">
      <c r="A68" s="151"/>
      <c r="B68" s="151"/>
      <c r="C68" s="151"/>
      <c r="D68" s="151"/>
      <c r="E68" s="151"/>
      <c r="F68" s="151"/>
      <c r="G68" s="151"/>
      <c r="H68" s="151"/>
      <c r="I68" s="151"/>
      <c r="J68" s="151"/>
      <c r="K68" s="151"/>
      <c r="L68" s="151"/>
      <c r="M68" s="151"/>
      <c r="N68" s="153"/>
      <c r="O68" s="151"/>
      <c r="P68" s="151"/>
      <c r="Q68" s="151"/>
      <c r="R68" s="151"/>
      <c r="S68" s="151"/>
      <c r="T68" s="151"/>
      <c r="U68" s="151"/>
      <c r="V68" s="151"/>
      <c r="W68" s="151"/>
      <c r="X68" s="151"/>
      <c r="Y68" s="151"/>
      <c r="Z68" s="151"/>
    </row>
    <row r="69" spans="1:26">
      <c r="A69" s="151"/>
      <c r="B69" s="151"/>
      <c r="C69" s="151"/>
      <c r="D69" s="151"/>
      <c r="E69" s="151"/>
      <c r="F69" s="151"/>
      <c r="G69" s="151"/>
      <c r="H69" s="151"/>
      <c r="I69" s="151"/>
      <c r="J69" s="151"/>
      <c r="K69" s="151"/>
      <c r="L69" s="151"/>
      <c r="M69" s="151"/>
      <c r="N69" s="153"/>
      <c r="O69" s="151"/>
      <c r="P69" s="151"/>
      <c r="Q69" s="151"/>
      <c r="R69" s="151"/>
      <c r="S69" s="151"/>
      <c r="T69" s="151"/>
      <c r="U69" s="151"/>
      <c r="V69" s="151"/>
      <c r="W69" s="151"/>
      <c r="X69" s="151"/>
      <c r="Y69" s="151"/>
      <c r="Z69" s="151"/>
    </row>
    <row r="70" spans="1:26">
      <c r="A70" s="151"/>
      <c r="B70" s="151"/>
      <c r="C70" s="151"/>
      <c r="D70" s="151"/>
      <c r="E70" s="151"/>
      <c r="F70" s="151"/>
      <c r="G70" s="151"/>
      <c r="H70" s="151"/>
      <c r="I70" s="151"/>
      <c r="J70" s="151"/>
      <c r="K70" s="151"/>
      <c r="L70" s="151"/>
      <c r="M70" s="151"/>
      <c r="N70" s="153"/>
      <c r="O70" s="151"/>
      <c r="P70" s="151"/>
      <c r="Q70" s="151"/>
      <c r="R70" s="151"/>
      <c r="S70" s="151"/>
      <c r="T70" s="151"/>
      <c r="U70" s="151"/>
      <c r="V70" s="151"/>
      <c r="W70" s="151"/>
      <c r="X70" s="151"/>
      <c r="Y70" s="151"/>
      <c r="Z70" s="151"/>
    </row>
    <row r="71" spans="1:26">
      <c r="A71" s="151"/>
      <c r="B71" s="151"/>
      <c r="C71" s="151"/>
      <c r="D71" s="151"/>
      <c r="E71" s="151"/>
      <c r="F71" s="151"/>
      <c r="G71" s="151"/>
      <c r="H71" s="151"/>
      <c r="I71" s="151"/>
      <c r="J71" s="151"/>
      <c r="K71" s="151"/>
      <c r="L71" s="151"/>
      <c r="M71" s="151"/>
      <c r="N71" s="153"/>
      <c r="O71" s="151"/>
      <c r="P71" s="151"/>
      <c r="Q71" s="151"/>
      <c r="R71" s="151"/>
      <c r="S71" s="151"/>
      <c r="T71" s="151"/>
      <c r="U71" s="151"/>
      <c r="V71" s="151"/>
      <c r="W71" s="151"/>
      <c r="X71" s="151"/>
      <c r="Y71" s="151"/>
      <c r="Z71" s="151"/>
    </row>
    <row r="72" spans="1:26">
      <c r="A72" s="151"/>
      <c r="B72" s="151"/>
      <c r="C72" s="151"/>
      <c r="D72" s="151"/>
      <c r="E72" s="151"/>
      <c r="F72" s="151"/>
      <c r="G72" s="151"/>
      <c r="H72" s="151"/>
      <c r="I72" s="151"/>
      <c r="J72" s="151"/>
      <c r="K72" s="151"/>
      <c r="L72" s="151"/>
      <c r="M72" s="151"/>
      <c r="N72" s="153"/>
      <c r="O72" s="151"/>
      <c r="P72" s="151"/>
      <c r="Q72" s="151"/>
      <c r="R72" s="151"/>
      <c r="S72" s="151"/>
      <c r="T72" s="151"/>
      <c r="U72" s="151"/>
      <c r="V72" s="151"/>
      <c r="W72" s="151"/>
      <c r="X72" s="151"/>
      <c r="Y72" s="151"/>
      <c r="Z72" s="151"/>
    </row>
    <row r="73" spans="1:26">
      <c r="A73" s="151"/>
      <c r="B73" s="151"/>
      <c r="C73" s="151"/>
      <c r="D73" s="151"/>
      <c r="E73" s="151"/>
      <c r="F73" s="151"/>
      <c r="G73" s="151"/>
      <c r="H73" s="151"/>
      <c r="I73" s="151"/>
      <c r="J73" s="151"/>
      <c r="K73" s="151"/>
      <c r="L73" s="151"/>
      <c r="M73" s="151"/>
      <c r="N73" s="153"/>
      <c r="O73" s="151"/>
      <c r="P73" s="151"/>
      <c r="Q73" s="151"/>
      <c r="R73" s="151"/>
      <c r="S73" s="151"/>
      <c r="T73" s="151"/>
      <c r="U73" s="151"/>
      <c r="V73" s="151"/>
      <c r="W73" s="151"/>
      <c r="X73" s="151"/>
      <c r="Y73" s="151"/>
      <c r="Z73" s="151"/>
    </row>
    <row r="74" spans="1:26">
      <c r="A74" s="151"/>
      <c r="B74" s="151"/>
      <c r="C74" s="151"/>
      <c r="D74" s="151"/>
      <c r="E74" s="151"/>
      <c r="F74" s="151"/>
      <c r="G74" s="151"/>
      <c r="H74" s="151"/>
      <c r="I74" s="151"/>
      <c r="J74" s="151"/>
      <c r="K74" s="151"/>
      <c r="L74" s="151"/>
      <c r="M74" s="151"/>
      <c r="N74" s="153"/>
      <c r="O74" s="151"/>
      <c r="P74" s="151"/>
      <c r="Q74" s="151"/>
      <c r="R74" s="151"/>
      <c r="S74" s="151"/>
      <c r="T74" s="151"/>
      <c r="U74" s="151"/>
      <c r="V74" s="151"/>
      <c r="W74" s="151"/>
      <c r="X74" s="151"/>
      <c r="Y74" s="151"/>
      <c r="Z74" s="151"/>
    </row>
    <row r="75" spans="1:26">
      <c r="A75" s="151"/>
      <c r="B75" s="151"/>
      <c r="C75" s="151"/>
      <c r="D75" s="151"/>
      <c r="E75" s="151"/>
      <c r="F75" s="151"/>
      <c r="G75" s="151"/>
      <c r="H75" s="151"/>
      <c r="I75" s="151"/>
      <c r="J75" s="151"/>
      <c r="K75" s="151"/>
      <c r="L75" s="151"/>
      <c r="M75" s="151"/>
      <c r="N75" s="153"/>
      <c r="O75" s="151"/>
      <c r="P75" s="151"/>
      <c r="Q75" s="151"/>
      <c r="R75" s="151"/>
      <c r="S75" s="151"/>
      <c r="T75" s="151"/>
      <c r="U75" s="151"/>
      <c r="V75" s="151"/>
      <c r="W75" s="151"/>
      <c r="X75" s="151"/>
      <c r="Y75" s="151"/>
      <c r="Z75" s="151"/>
    </row>
    <row r="76" spans="1:26">
      <c r="A76" s="151"/>
      <c r="B76" s="151"/>
      <c r="C76" s="151"/>
      <c r="D76" s="151"/>
      <c r="E76" s="151"/>
      <c r="F76" s="151"/>
      <c r="G76" s="151"/>
      <c r="H76" s="151"/>
      <c r="I76" s="151"/>
      <c r="J76" s="151"/>
      <c r="K76" s="151"/>
      <c r="L76" s="151"/>
      <c r="M76" s="151"/>
      <c r="N76" s="153"/>
      <c r="O76" s="151"/>
      <c r="P76" s="151"/>
      <c r="Q76" s="151"/>
      <c r="R76" s="151"/>
      <c r="S76" s="151"/>
      <c r="T76" s="151"/>
      <c r="U76" s="151"/>
      <c r="V76" s="151"/>
      <c r="W76" s="151"/>
      <c r="X76" s="151"/>
      <c r="Y76" s="151"/>
      <c r="Z76" s="151"/>
    </row>
    <row r="77" spans="1:26">
      <c r="A77" s="151"/>
      <c r="B77" s="151"/>
      <c r="C77" s="151"/>
      <c r="D77" s="151"/>
      <c r="E77" s="151"/>
      <c r="F77" s="151"/>
      <c r="G77" s="151"/>
      <c r="H77" s="151"/>
      <c r="I77" s="151"/>
      <c r="J77" s="151"/>
      <c r="K77" s="151"/>
      <c r="L77" s="151"/>
      <c r="M77" s="151"/>
      <c r="N77" s="153"/>
      <c r="O77" s="151"/>
      <c r="P77" s="151"/>
      <c r="Q77" s="151"/>
      <c r="R77" s="151"/>
      <c r="S77" s="151"/>
      <c r="T77" s="151"/>
      <c r="U77" s="151"/>
      <c r="V77" s="151"/>
      <c r="W77" s="151"/>
      <c r="X77" s="151"/>
      <c r="Y77" s="151"/>
      <c r="Z77" s="151"/>
    </row>
    <row r="78" spans="1:26">
      <c r="A78" s="151"/>
      <c r="B78" s="151"/>
      <c r="C78" s="151"/>
      <c r="D78" s="151"/>
      <c r="E78" s="151"/>
      <c r="F78" s="151"/>
      <c r="G78" s="151"/>
      <c r="H78" s="151"/>
      <c r="I78" s="151"/>
      <c r="J78" s="151"/>
      <c r="K78" s="151"/>
      <c r="L78" s="151"/>
      <c r="M78" s="151"/>
      <c r="N78" s="153"/>
      <c r="O78" s="151"/>
      <c r="P78" s="151"/>
      <c r="Q78" s="151"/>
      <c r="R78" s="151"/>
      <c r="S78" s="151"/>
      <c r="T78" s="151"/>
      <c r="U78" s="151"/>
      <c r="V78" s="151"/>
      <c r="W78" s="151"/>
      <c r="X78" s="151"/>
      <c r="Y78" s="151"/>
      <c r="Z78" s="151"/>
    </row>
    <row r="79" spans="1:26">
      <c r="A79" s="151"/>
      <c r="B79" s="151"/>
      <c r="C79" s="151"/>
      <c r="D79" s="151"/>
      <c r="E79" s="151"/>
      <c r="F79" s="151"/>
      <c r="G79" s="151"/>
      <c r="H79" s="151"/>
      <c r="I79" s="151"/>
      <c r="J79" s="151"/>
      <c r="K79" s="151"/>
      <c r="L79" s="151"/>
      <c r="M79" s="151"/>
      <c r="N79" s="153"/>
      <c r="O79" s="151"/>
      <c r="P79" s="151"/>
      <c r="Q79" s="151"/>
      <c r="R79" s="151"/>
      <c r="S79" s="151"/>
      <c r="T79" s="151"/>
      <c r="U79" s="151"/>
      <c r="V79" s="151"/>
      <c r="W79" s="151"/>
      <c r="X79" s="151"/>
      <c r="Y79" s="151"/>
      <c r="Z79" s="151"/>
    </row>
    <row r="80" spans="1:26">
      <c r="A80" s="151"/>
      <c r="B80" s="151"/>
      <c r="C80" s="151"/>
      <c r="D80" s="151"/>
      <c r="E80" s="151"/>
      <c r="F80" s="151"/>
      <c r="G80" s="151"/>
      <c r="H80" s="151"/>
      <c r="I80" s="151"/>
      <c r="J80" s="151"/>
      <c r="K80" s="151"/>
      <c r="L80" s="151"/>
      <c r="M80" s="151"/>
      <c r="N80" s="153"/>
      <c r="O80" s="151"/>
      <c r="P80" s="151"/>
      <c r="Q80" s="151"/>
      <c r="R80" s="151"/>
      <c r="S80" s="151"/>
      <c r="T80" s="151"/>
      <c r="U80" s="151"/>
      <c r="V80" s="151"/>
      <c r="W80" s="151"/>
      <c r="X80" s="151"/>
      <c r="Y80" s="151"/>
      <c r="Z80" s="151"/>
    </row>
    <row r="81" spans="1:26">
      <c r="A81" s="151"/>
      <c r="B81" s="151"/>
      <c r="C81" s="151"/>
      <c r="D81" s="151"/>
      <c r="E81" s="151"/>
      <c r="F81" s="151"/>
      <c r="G81" s="151"/>
      <c r="H81" s="151"/>
      <c r="I81" s="151"/>
      <c r="J81" s="151"/>
      <c r="K81" s="151"/>
      <c r="L81" s="151"/>
      <c r="M81" s="151"/>
      <c r="N81" s="153"/>
      <c r="O81" s="151"/>
      <c r="P81" s="151"/>
      <c r="Q81" s="151"/>
      <c r="R81" s="151"/>
      <c r="S81" s="151"/>
      <c r="T81" s="151"/>
      <c r="U81" s="151"/>
      <c r="V81" s="151"/>
      <c r="W81" s="151"/>
      <c r="X81" s="151"/>
      <c r="Y81" s="151"/>
      <c r="Z81" s="151"/>
    </row>
    <row r="82" spans="1:26">
      <c r="A82" s="151"/>
      <c r="B82" s="151"/>
      <c r="C82" s="151"/>
      <c r="D82" s="151"/>
      <c r="E82" s="151"/>
      <c r="F82" s="151"/>
      <c r="G82" s="151"/>
      <c r="H82" s="151"/>
      <c r="I82" s="151"/>
      <c r="J82" s="151"/>
      <c r="K82" s="151"/>
      <c r="L82" s="151"/>
      <c r="M82" s="151"/>
      <c r="N82" s="153"/>
      <c r="O82" s="151"/>
      <c r="P82" s="151"/>
      <c r="Q82" s="151"/>
      <c r="R82" s="151"/>
      <c r="S82" s="151"/>
      <c r="T82" s="151"/>
      <c r="U82" s="151"/>
      <c r="V82" s="151"/>
      <c r="W82" s="151"/>
      <c r="X82" s="151"/>
      <c r="Y82" s="151"/>
      <c r="Z82" s="151"/>
    </row>
    <row r="83" spans="1:26">
      <c r="A83" s="151"/>
      <c r="B83" s="151"/>
      <c r="C83" s="151"/>
      <c r="D83" s="151"/>
      <c r="E83" s="151"/>
      <c r="F83" s="151"/>
      <c r="G83" s="151"/>
      <c r="H83" s="151"/>
      <c r="I83" s="151"/>
      <c r="J83" s="151"/>
      <c r="K83" s="151"/>
      <c r="L83" s="151"/>
      <c r="M83" s="151"/>
      <c r="N83" s="153"/>
      <c r="O83" s="151"/>
      <c r="P83" s="151"/>
      <c r="Q83" s="151"/>
      <c r="R83" s="151"/>
      <c r="S83" s="151"/>
      <c r="T83" s="151"/>
      <c r="U83" s="151"/>
      <c r="V83" s="151"/>
      <c r="W83" s="151"/>
      <c r="X83" s="151"/>
      <c r="Y83" s="151"/>
      <c r="Z83" s="151"/>
    </row>
    <row r="84" spans="1:26">
      <c r="A84" s="151"/>
      <c r="B84" s="151"/>
      <c r="C84" s="151"/>
      <c r="D84" s="151"/>
      <c r="E84" s="151"/>
      <c r="F84" s="151"/>
      <c r="G84" s="151"/>
      <c r="H84" s="151"/>
      <c r="I84" s="151"/>
      <c r="J84" s="151"/>
      <c r="K84" s="151"/>
      <c r="L84" s="151"/>
      <c r="M84" s="151"/>
      <c r="N84" s="153"/>
      <c r="O84" s="151"/>
      <c r="P84" s="151"/>
      <c r="Q84" s="151"/>
      <c r="R84" s="151"/>
      <c r="S84" s="151"/>
      <c r="T84" s="151"/>
      <c r="U84" s="151"/>
      <c r="V84" s="151"/>
      <c r="W84" s="151"/>
      <c r="X84" s="151"/>
      <c r="Y84" s="151"/>
      <c r="Z84" s="151"/>
    </row>
    <row r="85" spans="1:26">
      <c r="A85" s="151"/>
      <c r="B85" s="151"/>
      <c r="C85" s="151"/>
      <c r="D85" s="151"/>
      <c r="E85" s="151"/>
      <c r="F85" s="151"/>
      <c r="G85" s="151"/>
      <c r="H85" s="151"/>
      <c r="I85" s="151"/>
      <c r="J85" s="151"/>
      <c r="K85" s="151"/>
      <c r="L85" s="151"/>
      <c r="M85" s="151"/>
      <c r="N85" s="153"/>
      <c r="O85" s="151"/>
      <c r="P85" s="151"/>
      <c r="Q85" s="151"/>
      <c r="R85" s="151"/>
      <c r="S85" s="151"/>
      <c r="T85" s="151"/>
      <c r="U85" s="151"/>
      <c r="V85" s="151"/>
      <c r="W85" s="151"/>
      <c r="X85" s="151"/>
      <c r="Y85" s="151"/>
      <c r="Z85" s="151"/>
    </row>
    <row r="86" spans="1:26">
      <c r="A86" s="151"/>
      <c r="B86" s="151"/>
      <c r="C86" s="151"/>
      <c r="D86" s="151"/>
      <c r="E86" s="151"/>
      <c r="F86" s="151"/>
      <c r="G86" s="151"/>
      <c r="H86" s="151"/>
      <c r="I86" s="151"/>
      <c r="J86" s="151"/>
      <c r="K86" s="151"/>
      <c r="L86" s="151"/>
      <c r="M86" s="151"/>
      <c r="N86" s="153"/>
      <c r="O86" s="151"/>
      <c r="P86" s="151"/>
      <c r="Q86" s="151"/>
      <c r="R86" s="151"/>
      <c r="S86" s="151"/>
      <c r="T86" s="151"/>
      <c r="U86" s="151"/>
      <c r="V86" s="151"/>
      <c r="W86" s="151"/>
      <c r="X86" s="151"/>
      <c r="Y86" s="151"/>
      <c r="Z86" s="151"/>
    </row>
    <row r="87" spans="1:26">
      <c r="A87" s="151"/>
      <c r="B87" s="151"/>
      <c r="C87" s="151"/>
      <c r="D87" s="151"/>
      <c r="E87" s="151"/>
      <c r="F87" s="151"/>
      <c r="G87" s="151"/>
      <c r="H87" s="151"/>
      <c r="I87" s="151"/>
      <c r="J87" s="151"/>
      <c r="K87" s="151"/>
      <c r="L87" s="151"/>
      <c r="M87" s="151"/>
      <c r="N87" s="153"/>
      <c r="O87" s="151"/>
      <c r="P87" s="151"/>
      <c r="Q87" s="151"/>
      <c r="R87" s="151"/>
      <c r="S87" s="151"/>
      <c r="T87" s="151"/>
      <c r="U87" s="151"/>
      <c r="V87" s="151"/>
      <c r="W87" s="151"/>
      <c r="X87" s="151"/>
      <c r="Y87" s="151"/>
      <c r="Z87" s="151"/>
    </row>
    <row r="88" spans="1:26">
      <c r="A88" s="151"/>
      <c r="B88" s="151"/>
      <c r="C88" s="151"/>
      <c r="D88" s="151"/>
      <c r="E88" s="151"/>
      <c r="F88" s="151"/>
      <c r="G88" s="151"/>
      <c r="H88" s="151"/>
      <c r="I88" s="151"/>
      <c r="J88" s="151"/>
      <c r="K88" s="151"/>
      <c r="L88" s="151"/>
      <c r="M88" s="151"/>
      <c r="N88" s="153"/>
      <c r="O88" s="151"/>
      <c r="P88" s="151"/>
      <c r="Q88" s="151"/>
      <c r="R88" s="151"/>
      <c r="S88" s="151"/>
      <c r="T88" s="151"/>
      <c r="U88" s="151"/>
      <c r="V88" s="151"/>
      <c r="W88" s="151"/>
      <c r="X88" s="151"/>
      <c r="Y88" s="151"/>
      <c r="Z88" s="151"/>
    </row>
    <row r="89" spans="1:26">
      <c r="A89" s="151"/>
      <c r="B89" s="151"/>
      <c r="C89" s="151"/>
      <c r="D89" s="151"/>
      <c r="E89" s="151"/>
      <c r="F89" s="151"/>
      <c r="G89" s="151"/>
      <c r="H89" s="151"/>
      <c r="I89" s="151"/>
      <c r="J89" s="151"/>
      <c r="K89" s="151"/>
      <c r="L89" s="151"/>
      <c r="M89" s="151"/>
      <c r="N89" s="153"/>
      <c r="O89" s="151"/>
      <c r="P89" s="151"/>
      <c r="Q89" s="151"/>
      <c r="R89" s="151"/>
      <c r="S89" s="151"/>
      <c r="T89" s="151"/>
      <c r="U89" s="151"/>
      <c r="V89" s="151"/>
      <c r="W89" s="151"/>
      <c r="X89" s="151"/>
      <c r="Y89" s="151"/>
      <c r="Z89" s="151"/>
    </row>
    <row r="90" spans="1:26">
      <c r="A90" s="151"/>
      <c r="B90" s="151"/>
      <c r="C90" s="151"/>
      <c r="D90" s="151"/>
      <c r="E90" s="151"/>
      <c r="F90" s="151"/>
      <c r="G90" s="151"/>
      <c r="H90" s="151"/>
      <c r="I90" s="151"/>
      <c r="J90" s="151"/>
      <c r="K90" s="151"/>
      <c r="L90" s="151"/>
      <c r="M90" s="151"/>
      <c r="N90" s="153"/>
      <c r="O90" s="151"/>
      <c r="P90" s="151"/>
      <c r="Q90" s="151"/>
      <c r="R90" s="151"/>
      <c r="S90" s="151"/>
      <c r="T90" s="151"/>
      <c r="U90" s="151"/>
      <c r="V90" s="151"/>
      <c r="W90" s="151"/>
      <c r="X90" s="151"/>
      <c r="Y90" s="151"/>
      <c r="Z90" s="151"/>
    </row>
    <row r="91" spans="1:26">
      <c r="A91" s="151"/>
      <c r="B91" s="151"/>
      <c r="C91" s="151"/>
      <c r="D91" s="151"/>
      <c r="E91" s="151"/>
      <c r="F91" s="151"/>
      <c r="G91" s="151"/>
      <c r="H91" s="151"/>
      <c r="I91" s="151"/>
      <c r="J91" s="151"/>
      <c r="K91" s="151"/>
      <c r="L91" s="151"/>
      <c r="M91" s="151"/>
      <c r="N91" s="153"/>
      <c r="O91" s="151"/>
      <c r="P91" s="151"/>
      <c r="Q91" s="151"/>
      <c r="R91" s="151"/>
      <c r="S91" s="151"/>
      <c r="T91" s="151"/>
      <c r="U91" s="151"/>
      <c r="V91" s="151"/>
      <c r="W91" s="151"/>
      <c r="X91" s="151"/>
      <c r="Y91" s="151"/>
      <c r="Z91" s="151"/>
    </row>
    <row r="92" spans="1:26">
      <c r="A92" s="151"/>
      <c r="B92" s="151"/>
      <c r="C92" s="151"/>
      <c r="D92" s="151"/>
      <c r="E92" s="151"/>
      <c r="F92" s="151"/>
      <c r="G92" s="151"/>
      <c r="H92" s="151"/>
      <c r="I92" s="151"/>
      <c r="J92" s="151"/>
      <c r="K92" s="151"/>
      <c r="L92" s="151"/>
      <c r="M92" s="151"/>
      <c r="N92" s="153"/>
      <c r="O92" s="151"/>
      <c r="P92" s="151"/>
      <c r="Q92" s="151"/>
      <c r="R92" s="151"/>
      <c r="S92" s="151"/>
      <c r="T92" s="151"/>
      <c r="U92" s="151"/>
      <c r="V92" s="151"/>
      <c r="W92" s="151"/>
      <c r="X92" s="151"/>
      <c r="Y92" s="151"/>
      <c r="Z92" s="151"/>
    </row>
    <row r="93" spans="1:26">
      <c r="A93" s="151"/>
      <c r="B93" s="151"/>
      <c r="C93" s="151"/>
      <c r="D93" s="151"/>
      <c r="E93" s="151"/>
      <c r="F93" s="151"/>
      <c r="G93" s="151"/>
      <c r="H93" s="151"/>
      <c r="I93" s="151"/>
      <c r="J93" s="151"/>
      <c r="K93" s="151"/>
      <c r="L93" s="151"/>
      <c r="M93" s="151"/>
      <c r="N93" s="153"/>
      <c r="O93" s="151"/>
      <c r="P93" s="151"/>
      <c r="Q93" s="151"/>
      <c r="R93" s="151"/>
      <c r="S93" s="151"/>
      <c r="T93" s="151"/>
      <c r="U93" s="151"/>
      <c r="V93" s="151"/>
      <c r="W93" s="151"/>
      <c r="X93" s="151"/>
      <c r="Y93" s="151"/>
      <c r="Z93" s="151"/>
    </row>
    <row r="94" spans="1:26">
      <c r="A94" s="151"/>
      <c r="B94" s="151"/>
      <c r="C94" s="151"/>
      <c r="D94" s="151"/>
      <c r="E94" s="151"/>
      <c r="F94" s="151"/>
      <c r="G94" s="151"/>
      <c r="H94" s="151"/>
      <c r="I94" s="151"/>
      <c r="J94" s="151"/>
      <c r="K94" s="151"/>
      <c r="L94" s="151"/>
      <c r="M94" s="151"/>
      <c r="N94" s="153"/>
      <c r="O94" s="151"/>
      <c r="P94" s="151"/>
      <c r="Q94" s="151"/>
      <c r="R94" s="151"/>
      <c r="S94" s="151"/>
      <c r="T94" s="151"/>
      <c r="U94" s="151"/>
      <c r="V94" s="151"/>
      <c r="W94" s="151"/>
      <c r="X94" s="151"/>
      <c r="Y94" s="151"/>
      <c r="Z94" s="151"/>
    </row>
    <row r="95" spans="1:26">
      <c r="A95" s="151"/>
      <c r="B95" s="151"/>
      <c r="C95" s="151"/>
      <c r="D95" s="151"/>
      <c r="E95" s="151"/>
      <c r="F95" s="151"/>
      <c r="G95" s="151"/>
      <c r="H95" s="151"/>
      <c r="I95" s="151"/>
      <c r="J95" s="151"/>
      <c r="K95" s="151"/>
      <c r="L95" s="151"/>
      <c r="M95" s="151"/>
      <c r="N95" s="153"/>
      <c r="O95" s="151"/>
      <c r="P95" s="151"/>
      <c r="Q95" s="151"/>
      <c r="R95" s="151"/>
      <c r="S95" s="151"/>
      <c r="T95" s="151"/>
      <c r="U95" s="151"/>
      <c r="V95" s="151"/>
      <c r="W95" s="151"/>
      <c r="X95" s="151"/>
      <c r="Y95" s="151"/>
      <c r="Z95" s="151"/>
    </row>
    <row r="96" spans="1:26">
      <c r="A96" s="151"/>
      <c r="B96" s="151"/>
      <c r="C96" s="151"/>
      <c r="D96" s="151"/>
      <c r="E96" s="151"/>
      <c r="F96" s="151"/>
      <c r="G96" s="151"/>
      <c r="H96" s="151"/>
      <c r="I96" s="151"/>
      <c r="J96" s="151"/>
      <c r="K96" s="151"/>
      <c r="L96" s="151"/>
      <c r="M96" s="151"/>
      <c r="N96" s="153"/>
      <c r="O96" s="151"/>
      <c r="P96" s="151"/>
      <c r="Q96" s="151"/>
      <c r="R96" s="151"/>
      <c r="S96" s="151"/>
      <c r="T96" s="151"/>
      <c r="U96" s="151"/>
      <c r="V96" s="151"/>
      <c r="W96" s="151"/>
      <c r="X96" s="151"/>
      <c r="Y96" s="151"/>
      <c r="Z96" s="151"/>
    </row>
    <row r="97" spans="1:26">
      <c r="A97" s="151"/>
      <c r="B97" s="151"/>
      <c r="C97" s="151"/>
      <c r="D97" s="151"/>
      <c r="E97" s="151"/>
      <c r="F97" s="151"/>
      <c r="G97" s="151"/>
      <c r="H97" s="151"/>
      <c r="I97" s="151"/>
      <c r="J97" s="151"/>
      <c r="K97" s="151"/>
      <c r="L97" s="151"/>
      <c r="M97" s="151"/>
      <c r="N97" s="153"/>
      <c r="O97" s="151"/>
      <c r="P97" s="151"/>
      <c r="Q97" s="151"/>
      <c r="R97" s="151"/>
      <c r="S97" s="151"/>
      <c r="T97" s="151"/>
      <c r="U97" s="151"/>
      <c r="V97" s="151"/>
      <c r="W97" s="151"/>
      <c r="X97" s="151"/>
      <c r="Y97" s="151"/>
      <c r="Z97" s="151"/>
    </row>
    <row r="98" spans="1:26">
      <c r="A98" s="151"/>
      <c r="B98" s="151"/>
      <c r="C98" s="151"/>
      <c r="D98" s="151"/>
      <c r="E98" s="151"/>
      <c r="F98" s="151"/>
      <c r="G98" s="151"/>
      <c r="H98" s="151"/>
      <c r="I98" s="151"/>
      <c r="J98" s="151"/>
      <c r="K98" s="151"/>
      <c r="L98" s="151"/>
      <c r="M98" s="151"/>
      <c r="N98" s="153"/>
      <c r="O98" s="151"/>
      <c r="P98" s="151"/>
      <c r="Q98" s="151"/>
      <c r="R98" s="151"/>
      <c r="S98" s="151"/>
      <c r="T98" s="151"/>
      <c r="U98" s="151"/>
      <c r="V98" s="151"/>
      <c r="W98" s="151"/>
      <c r="X98" s="151"/>
      <c r="Y98" s="151"/>
      <c r="Z98" s="151"/>
    </row>
    <row r="99" spans="1:26">
      <c r="A99" s="151"/>
      <c r="B99" s="151"/>
      <c r="C99" s="151"/>
      <c r="D99" s="151"/>
      <c r="E99" s="151"/>
      <c r="F99" s="151"/>
      <c r="G99" s="151"/>
      <c r="H99" s="151"/>
      <c r="I99" s="151"/>
      <c r="J99" s="151"/>
      <c r="K99" s="151"/>
      <c r="L99" s="151"/>
      <c r="M99" s="151"/>
      <c r="N99" s="153"/>
      <c r="O99" s="151"/>
      <c r="P99" s="151"/>
      <c r="Q99" s="151"/>
      <c r="R99" s="151"/>
      <c r="S99" s="151"/>
      <c r="T99" s="151"/>
      <c r="U99" s="151"/>
      <c r="V99" s="151"/>
      <c r="W99" s="151"/>
      <c r="X99" s="151"/>
      <c r="Y99" s="151"/>
      <c r="Z99" s="151"/>
    </row>
    <row r="100" spans="1:26">
      <c r="A100" s="151"/>
      <c r="B100" s="151"/>
      <c r="C100" s="151"/>
      <c r="D100" s="151"/>
      <c r="E100" s="151"/>
      <c r="F100" s="151"/>
      <c r="G100" s="151"/>
      <c r="H100" s="151"/>
      <c r="I100" s="151"/>
      <c r="J100" s="151"/>
      <c r="K100" s="151"/>
      <c r="L100" s="151"/>
      <c r="M100" s="151"/>
      <c r="N100" s="153"/>
      <c r="O100" s="151"/>
      <c r="P100" s="151"/>
      <c r="Q100" s="151"/>
      <c r="R100" s="151"/>
      <c r="S100" s="151"/>
      <c r="T100" s="151"/>
      <c r="U100" s="151"/>
      <c r="V100" s="151"/>
      <c r="W100" s="151"/>
      <c r="X100" s="151"/>
      <c r="Y100" s="151"/>
      <c r="Z100" s="151"/>
    </row>
    <row r="101" spans="1:26">
      <c r="A101" s="151"/>
      <c r="B101" s="151"/>
      <c r="C101" s="151"/>
      <c r="D101" s="151"/>
      <c r="E101" s="151"/>
      <c r="F101" s="151"/>
      <c r="G101" s="151"/>
      <c r="H101" s="151"/>
      <c r="I101" s="151"/>
      <c r="J101" s="151"/>
      <c r="K101" s="151"/>
      <c r="L101" s="151"/>
      <c r="M101" s="151"/>
      <c r="N101" s="153"/>
      <c r="O101" s="151"/>
      <c r="P101" s="151"/>
      <c r="Q101" s="151"/>
      <c r="R101" s="151"/>
      <c r="S101" s="151"/>
      <c r="T101" s="151"/>
      <c r="U101" s="151"/>
      <c r="V101" s="151"/>
      <c r="W101" s="151"/>
      <c r="X101" s="151"/>
      <c r="Y101" s="151"/>
      <c r="Z101" s="151"/>
    </row>
    <row r="102" spans="1:26">
      <c r="A102" s="151"/>
      <c r="B102" s="151"/>
      <c r="C102" s="151"/>
      <c r="D102" s="151"/>
      <c r="E102" s="151"/>
      <c r="F102" s="151"/>
      <c r="G102" s="151"/>
      <c r="H102" s="151"/>
      <c r="I102" s="151"/>
      <c r="J102" s="151"/>
      <c r="K102" s="151"/>
      <c r="L102" s="151"/>
      <c r="M102" s="151"/>
      <c r="N102" s="153"/>
      <c r="O102" s="151"/>
      <c r="P102" s="151"/>
      <c r="Q102" s="151"/>
      <c r="R102" s="151"/>
      <c r="S102" s="151"/>
      <c r="T102" s="151"/>
      <c r="U102" s="151"/>
      <c r="V102" s="151"/>
      <c r="W102" s="151"/>
      <c r="X102" s="151"/>
      <c r="Y102" s="151"/>
      <c r="Z102" s="151"/>
    </row>
    <row r="103" spans="1:26">
      <c r="A103" s="151"/>
      <c r="B103" s="151"/>
      <c r="C103" s="151"/>
      <c r="D103" s="151"/>
      <c r="E103" s="151"/>
      <c r="F103" s="151"/>
      <c r="G103" s="151"/>
      <c r="H103" s="151"/>
      <c r="I103" s="151"/>
      <c r="J103" s="151"/>
      <c r="K103" s="151"/>
      <c r="L103" s="151"/>
      <c r="M103" s="151"/>
      <c r="N103" s="153"/>
      <c r="O103" s="151"/>
      <c r="P103" s="151"/>
      <c r="Q103" s="151"/>
      <c r="R103" s="151"/>
      <c r="S103" s="151"/>
      <c r="T103" s="151"/>
      <c r="U103" s="151"/>
      <c r="V103" s="151"/>
      <c r="W103" s="151"/>
      <c r="X103" s="151"/>
      <c r="Y103" s="151"/>
      <c r="Z103" s="151"/>
    </row>
    <row r="104" spans="1:26">
      <c r="A104" s="151"/>
      <c r="B104" s="151"/>
      <c r="C104" s="151"/>
      <c r="D104" s="151"/>
      <c r="E104" s="151"/>
      <c r="F104" s="151"/>
      <c r="G104" s="151"/>
      <c r="H104" s="151"/>
      <c r="I104" s="151"/>
      <c r="J104" s="151"/>
      <c r="K104" s="151"/>
      <c r="L104" s="151"/>
      <c r="M104" s="151"/>
      <c r="N104" s="153"/>
      <c r="O104" s="151"/>
      <c r="P104" s="151"/>
      <c r="Q104" s="151"/>
      <c r="R104" s="151"/>
      <c r="S104" s="151"/>
      <c r="T104" s="151"/>
      <c r="U104" s="151"/>
      <c r="V104" s="151"/>
      <c r="W104" s="151"/>
      <c r="X104" s="151"/>
      <c r="Y104" s="151"/>
      <c r="Z104" s="151"/>
    </row>
    <row r="105" spans="1:26">
      <c r="A105" s="151"/>
      <c r="B105" s="151"/>
      <c r="C105" s="151"/>
      <c r="D105" s="151"/>
      <c r="E105" s="151"/>
      <c r="F105" s="151"/>
      <c r="G105" s="151"/>
      <c r="H105" s="151"/>
      <c r="I105" s="151"/>
      <c r="J105" s="151"/>
      <c r="K105" s="151"/>
      <c r="L105" s="151"/>
      <c r="M105" s="151"/>
      <c r="N105" s="153"/>
      <c r="O105" s="151"/>
      <c r="P105" s="151"/>
      <c r="Q105" s="151"/>
      <c r="R105" s="151"/>
      <c r="S105" s="151"/>
      <c r="T105" s="151"/>
      <c r="U105" s="151"/>
      <c r="V105" s="151"/>
      <c r="W105" s="151"/>
      <c r="X105" s="151"/>
      <c r="Y105" s="151"/>
      <c r="Z105" s="151"/>
    </row>
    <row r="106" spans="1:26">
      <c r="A106" s="151"/>
      <c r="B106" s="151"/>
      <c r="C106" s="151"/>
      <c r="D106" s="151"/>
      <c r="E106" s="151"/>
      <c r="F106" s="151"/>
      <c r="G106" s="151"/>
      <c r="H106" s="151"/>
      <c r="I106" s="151"/>
      <c r="J106" s="151"/>
      <c r="K106" s="151"/>
      <c r="L106" s="151"/>
      <c r="M106" s="151"/>
      <c r="N106" s="153"/>
      <c r="O106" s="151"/>
      <c r="P106" s="151"/>
      <c r="Q106" s="151"/>
      <c r="R106" s="151"/>
      <c r="S106" s="151"/>
      <c r="T106" s="151"/>
      <c r="U106" s="151"/>
      <c r="V106" s="151"/>
      <c r="W106" s="151"/>
      <c r="X106" s="151"/>
      <c r="Y106" s="151"/>
      <c r="Z106" s="151"/>
    </row>
    <row r="107" spans="1:26">
      <c r="A107" s="151"/>
      <c r="B107" s="151"/>
      <c r="C107" s="151"/>
      <c r="D107" s="151"/>
      <c r="E107" s="151"/>
      <c r="F107" s="151"/>
      <c r="G107" s="151"/>
      <c r="H107" s="151"/>
      <c r="I107" s="151"/>
      <c r="J107" s="151"/>
      <c r="K107" s="151"/>
      <c r="L107" s="151"/>
      <c r="M107" s="151"/>
      <c r="N107" s="153"/>
      <c r="O107" s="151"/>
      <c r="P107" s="151"/>
      <c r="Q107" s="151"/>
      <c r="R107" s="151"/>
      <c r="S107" s="151"/>
      <c r="T107" s="151"/>
      <c r="U107" s="151"/>
      <c r="V107" s="151"/>
      <c r="W107" s="151"/>
      <c r="X107" s="151"/>
      <c r="Y107" s="151"/>
      <c r="Z107" s="151"/>
    </row>
    <row r="108" spans="1:26">
      <c r="A108" s="151"/>
      <c r="B108" s="151"/>
      <c r="C108" s="151"/>
      <c r="D108" s="151"/>
      <c r="E108" s="151"/>
      <c r="F108" s="151"/>
      <c r="G108" s="151"/>
      <c r="H108" s="151"/>
      <c r="I108" s="151"/>
      <c r="J108" s="151"/>
      <c r="K108" s="151"/>
      <c r="L108" s="151"/>
      <c r="M108" s="151"/>
      <c r="N108" s="153"/>
      <c r="O108" s="151"/>
      <c r="P108" s="151"/>
      <c r="Q108" s="151"/>
      <c r="R108" s="151"/>
      <c r="S108" s="151"/>
      <c r="T108" s="151"/>
      <c r="U108" s="151"/>
      <c r="V108" s="151"/>
      <c r="W108" s="151"/>
      <c r="X108" s="151"/>
      <c r="Y108" s="151"/>
      <c r="Z108" s="151"/>
    </row>
    <row r="109" spans="1:26">
      <c r="A109" s="151"/>
      <c r="B109" s="151"/>
      <c r="C109" s="151"/>
      <c r="D109" s="151"/>
      <c r="E109" s="151"/>
      <c r="F109" s="151"/>
      <c r="G109" s="151"/>
      <c r="H109" s="151"/>
      <c r="I109" s="151"/>
      <c r="J109" s="151"/>
      <c r="K109" s="151"/>
      <c r="L109" s="151"/>
      <c r="M109" s="151"/>
      <c r="N109" s="153"/>
      <c r="O109" s="151"/>
      <c r="P109" s="151"/>
      <c r="Q109" s="151"/>
      <c r="R109" s="151"/>
      <c r="S109" s="151"/>
      <c r="T109" s="151"/>
      <c r="U109" s="151"/>
      <c r="V109" s="151"/>
      <c r="W109" s="151"/>
      <c r="X109" s="151"/>
      <c r="Y109" s="151"/>
      <c r="Z109" s="151"/>
    </row>
    <row r="110" spans="1:26">
      <c r="A110" s="151"/>
      <c r="B110" s="151"/>
      <c r="C110" s="151"/>
      <c r="D110" s="151"/>
      <c r="E110" s="151"/>
      <c r="F110" s="151"/>
      <c r="G110" s="151"/>
      <c r="H110" s="151"/>
      <c r="I110" s="151"/>
      <c r="J110" s="151"/>
      <c r="K110" s="151"/>
      <c r="L110" s="151"/>
      <c r="M110" s="151"/>
      <c r="N110" s="153"/>
      <c r="O110" s="151"/>
      <c r="P110" s="151"/>
      <c r="Q110" s="151"/>
      <c r="R110" s="151"/>
      <c r="S110" s="151"/>
      <c r="T110" s="151"/>
      <c r="U110" s="151"/>
      <c r="V110" s="151"/>
      <c r="W110" s="151"/>
      <c r="X110" s="151"/>
      <c r="Y110" s="151"/>
      <c r="Z110" s="151"/>
    </row>
    <row r="111" spans="1:26">
      <c r="A111" s="151"/>
      <c r="B111" s="151"/>
      <c r="C111" s="151"/>
      <c r="D111" s="151"/>
      <c r="E111" s="151"/>
      <c r="F111" s="151"/>
      <c r="G111" s="151"/>
      <c r="H111" s="151"/>
      <c r="I111" s="151"/>
      <c r="J111" s="151"/>
      <c r="K111" s="151"/>
      <c r="L111" s="151"/>
      <c r="M111" s="151"/>
      <c r="N111" s="153"/>
      <c r="O111" s="151"/>
      <c r="P111" s="151"/>
      <c r="Q111" s="151"/>
      <c r="R111" s="151"/>
      <c r="S111" s="151"/>
      <c r="T111" s="151"/>
      <c r="U111" s="151"/>
      <c r="V111" s="151"/>
      <c r="W111" s="151"/>
      <c r="X111" s="151"/>
      <c r="Y111" s="151"/>
      <c r="Z111" s="151"/>
    </row>
    <row r="112" spans="1:26">
      <c r="A112" s="151"/>
      <c r="B112" s="151"/>
      <c r="C112" s="151"/>
      <c r="D112" s="151"/>
      <c r="E112" s="151"/>
      <c r="F112" s="151"/>
      <c r="G112" s="151"/>
      <c r="H112" s="151"/>
      <c r="I112" s="151"/>
      <c r="J112" s="151"/>
      <c r="K112" s="151"/>
      <c r="L112" s="151"/>
      <c r="M112" s="151"/>
      <c r="N112" s="153"/>
      <c r="O112" s="151"/>
      <c r="P112" s="151"/>
      <c r="Q112" s="151"/>
      <c r="R112" s="151"/>
      <c r="S112" s="151"/>
      <c r="T112" s="151"/>
      <c r="U112" s="151"/>
      <c r="V112" s="151"/>
      <c r="W112" s="151"/>
      <c r="X112" s="151"/>
      <c r="Y112" s="151"/>
      <c r="Z112" s="151"/>
    </row>
    <row r="113" spans="1:26">
      <c r="A113" s="151"/>
      <c r="B113" s="151"/>
      <c r="C113" s="151"/>
      <c r="D113" s="151"/>
      <c r="E113" s="151"/>
      <c r="F113" s="151"/>
      <c r="G113" s="151"/>
      <c r="H113" s="151"/>
      <c r="I113" s="151"/>
      <c r="J113" s="151"/>
      <c r="K113" s="151"/>
      <c r="L113" s="151"/>
      <c r="M113" s="151"/>
      <c r="N113" s="153"/>
      <c r="O113" s="151"/>
      <c r="P113" s="151"/>
      <c r="Q113" s="151"/>
      <c r="R113" s="151"/>
      <c r="S113" s="151"/>
      <c r="T113" s="151"/>
      <c r="U113" s="151"/>
      <c r="V113" s="151"/>
      <c r="W113" s="151"/>
      <c r="X113" s="151"/>
      <c r="Y113" s="151"/>
      <c r="Z113" s="151"/>
    </row>
    <row r="114" spans="1:26">
      <c r="A114" s="151"/>
      <c r="B114" s="151"/>
      <c r="C114" s="151"/>
      <c r="D114" s="151"/>
      <c r="E114" s="151"/>
      <c r="F114" s="151"/>
      <c r="G114" s="151"/>
      <c r="H114" s="151"/>
      <c r="I114" s="151"/>
      <c r="J114" s="151"/>
      <c r="K114" s="151"/>
      <c r="L114" s="151"/>
      <c r="M114" s="151"/>
      <c r="N114" s="153"/>
      <c r="O114" s="151"/>
      <c r="P114" s="151"/>
      <c r="Q114" s="151"/>
      <c r="R114" s="151"/>
      <c r="S114" s="151"/>
      <c r="T114" s="151"/>
      <c r="U114" s="151"/>
      <c r="V114" s="151"/>
      <c r="W114" s="151"/>
      <c r="X114" s="151"/>
      <c r="Y114" s="151"/>
      <c r="Z114" s="151"/>
    </row>
    <row r="115" spans="1:26">
      <c r="A115" s="151"/>
      <c r="B115" s="151"/>
      <c r="C115" s="151"/>
      <c r="D115" s="151"/>
      <c r="E115" s="151"/>
      <c r="F115" s="151"/>
      <c r="G115" s="151"/>
      <c r="H115" s="151"/>
      <c r="I115" s="151"/>
      <c r="J115" s="151"/>
      <c r="K115" s="151"/>
      <c r="L115" s="151"/>
      <c r="M115" s="151"/>
      <c r="N115" s="153"/>
      <c r="O115" s="151"/>
      <c r="P115" s="151"/>
      <c r="Q115" s="151"/>
      <c r="R115" s="151"/>
      <c r="S115" s="151"/>
      <c r="T115" s="151"/>
      <c r="U115" s="151"/>
      <c r="V115" s="151"/>
      <c r="W115" s="151"/>
      <c r="X115" s="151"/>
      <c r="Y115" s="151"/>
      <c r="Z115" s="151"/>
    </row>
    <row r="116" spans="1:26">
      <c r="A116" s="151"/>
      <c r="B116" s="151"/>
      <c r="C116" s="151"/>
      <c r="D116" s="151"/>
      <c r="E116" s="151"/>
      <c r="F116" s="151"/>
      <c r="G116" s="151"/>
      <c r="H116" s="151"/>
      <c r="I116" s="151"/>
      <c r="J116" s="151"/>
      <c r="K116" s="151"/>
      <c r="L116" s="151"/>
      <c r="M116" s="151"/>
      <c r="N116" s="153"/>
      <c r="O116" s="151"/>
      <c r="P116" s="151"/>
      <c r="Q116" s="151"/>
      <c r="R116" s="151"/>
      <c r="S116" s="151"/>
      <c r="T116" s="151"/>
      <c r="U116" s="151"/>
      <c r="V116" s="151"/>
      <c r="W116" s="151"/>
      <c r="X116" s="151"/>
      <c r="Y116" s="151"/>
      <c r="Z116" s="151"/>
    </row>
    <row r="117" spans="1:26">
      <c r="A117" s="151"/>
      <c r="B117" s="151"/>
      <c r="C117" s="151"/>
      <c r="D117" s="151"/>
      <c r="E117" s="151"/>
      <c r="F117" s="151"/>
      <c r="G117" s="151"/>
      <c r="H117" s="151"/>
      <c r="I117" s="151"/>
      <c r="J117" s="151"/>
      <c r="K117" s="151"/>
      <c r="L117" s="151"/>
      <c r="M117" s="151"/>
      <c r="N117" s="153"/>
      <c r="O117" s="151"/>
      <c r="P117" s="151"/>
      <c r="Q117" s="151"/>
      <c r="R117" s="151"/>
      <c r="S117" s="151"/>
      <c r="T117" s="151"/>
      <c r="U117" s="151"/>
      <c r="V117" s="151"/>
      <c r="W117" s="151"/>
      <c r="X117" s="151"/>
      <c r="Y117" s="151"/>
      <c r="Z117" s="151"/>
    </row>
    <row r="118" spans="1:26">
      <c r="A118" s="151"/>
      <c r="B118" s="151"/>
      <c r="C118" s="151"/>
      <c r="D118" s="151"/>
      <c r="E118" s="151"/>
      <c r="F118" s="151"/>
      <c r="G118" s="151"/>
      <c r="H118" s="151"/>
      <c r="I118" s="151"/>
      <c r="J118" s="151"/>
      <c r="K118" s="151"/>
      <c r="L118" s="151"/>
      <c r="M118" s="151"/>
      <c r="N118" s="153"/>
      <c r="O118" s="151"/>
      <c r="P118" s="151"/>
      <c r="Q118" s="151"/>
      <c r="R118" s="151"/>
      <c r="S118" s="151"/>
      <c r="T118" s="151"/>
      <c r="U118" s="151"/>
      <c r="V118" s="151"/>
      <c r="W118" s="151"/>
      <c r="X118" s="151"/>
      <c r="Y118" s="151"/>
      <c r="Z118" s="151"/>
    </row>
    <row r="119" spans="1:26">
      <c r="A119" s="151"/>
      <c r="B119" s="151"/>
      <c r="C119" s="151"/>
      <c r="D119" s="151"/>
      <c r="E119" s="151"/>
      <c r="F119" s="151"/>
      <c r="G119" s="151"/>
      <c r="H119" s="151"/>
      <c r="I119" s="151"/>
      <c r="J119" s="151"/>
      <c r="K119" s="151"/>
      <c r="L119" s="151"/>
      <c r="M119" s="151"/>
      <c r="N119" s="153"/>
      <c r="O119" s="151"/>
      <c r="P119" s="151"/>
      <c r="Q119" s="151"/>
      <c r="R119" s="151"/>
      <c r="S119" s="151"/>
      <c r="T119" s="151"/>
      <c r="U119" s="151"/>
      <c r="V119" s="151"/>
      <c r="W119" s="151"/>
      <c r="X119" s="151"/>
      <c r="Y119" s="151"/>
      <c r="Z119" s="151"/>
    </row>
    <row r="120" spans="1:26">
      <c r="A120" s="151"/>
      <c r="B120" s="151"/>
      <c r="C120" s="151"/>
      <c r="D120" s="151"/>
      <c r="E120" s="151"/>
      <c r="F120" s="151"/>
      <c r="G120" s="151"/>
      <c r="H120" s="151"/>
      <c r="I120" s="151"/>
      <c r="J120" s="151"/>
      <c r="K120" s="151"/>
      <c r="L120" s="151"/>
      <c r="M120" s="151"/>
      <c r="N120" s="153"/>
      <c r="O120" s="151"/>
      <c r="P120" s="151"/>
      <c r="Q120" s="151"/>
      <c r="R120" s="151"/>
      <c r="S120" s="151"/>
      <c r="T120" s="151"/>
      <c r="U120" s="151"/>
      <c r="V120" s="151"/>
      <c r="W120" s="151"/>
      <c r="X120" s="151"/>
      <c r="Y120" s="151"/>
      <c r="Z120" s="151"/>
    </row>
    <row r="121" spans="1:26">
      <c r="A121" s="151"/>
      <c r="B121" s="151"/>
      <c r="C121" s="151"/>
      <c r="D121" s="151"/>
      <c r="E121" s="151"/>
      <c r="F121" s="151"/>
      <c r="G121" s="151"/>
      <c r="H121" s="151"/>
      <c r="I121" s="151"/>
      <c r="J121" s="151"/>
      <c r="K121" s="151"/>
      <c r="L121" s="151"/>
      <c r="M121" s="151"/>
      <c r="N121" s="153"/>
      <c r="O121" s="151"/>
      <c r="P121" s="151"/>
      <c r="Q121" s="151"/>
      <c r="R121" s="151"/>
      <c r="S121" s="151"/>
      <c r="T121" s="151"/>
      <c r="U121" s="151"/>
      <c r="V121" s="151"/>
      <c r="W121" s="151"/>
      <c r="X121" s="151"/>
      <c r="Y121" s="151"/>
      <c r="Z121" s="151"/>
    </row>
    <row r="122" spans="1:26">
      <c r="A122" s="151"/>
      <c r="B122" s="151"/>
      <c r="C122" s="151"/>
      <c r="D122" s="151"/>
      <c r="E122" s="151"/>
      <c r="F122" s="151"/>
      <c r="G122" s="151"/>
      <c r="H122" s="151"/>
      <c r="I122" s="151"/>
      <c r="J122" s="151"/>
      <c r="K122" s="151"/>
      <c r="L122" s="151"/>
      <c r="M122" s="151"/>
      <c r="N122" s="153"/>
      <c r="O122" s="151"/>
      <c r="P122" s="151"/>
      <c r="Q122" s="151"/>
      <c r="R122" s="151"/>
      <c r="S122" s="151"/>
      <c r="T122" s="151"/>
      <c r="U122" s="151"/>
      <c r="V122" s="151"/>
      <c r="W122" s="151"/>
      <c r="X122" s="151"/>
      <c r="Y122" s="151"/>
      <c r="Z122" s="151"/>
    </row>
    <row r="123" spans="1:26">
      <c r="A123" s="151"/>
      <c r="B123" s="151"/>
      <c r="C123" s="151"/>
      <c r="D123" s="151"/>
      <c r="E123" s="151"/>
      <c r="F123" s="151"/>
      <c r="G123" s="151"/>
      <c r="H123" s="151"/>
      <c r="I123" s="151"/>
      <c r="J123" s="151"/>
      <c r="K123" s="151"/>
      <c r="L123" s="151"/>
      <c r="M123" s="151"/>
      <c r="N123" s="153"/>
      <c r="O123" s="151"/>
      <c r="P123" s="151"/>
      <c r="Q123" s="151"/>
      <c r="R123" s="151"/>
      <c r="S123" s="151"/>
      <c r="T123" s="151"/>
      <c r="U123" s="151"/>
      <c r="V123" s="151"/>
      <c r="W123" s="151"/>
      <c r="X123" s="151"/>
      <c r="Y123" s="151"/>
      <c r="Z123" s="151"/>
    </row>
    <row r="124" spans="1:26">
      <c r="A124" s="151"/>
      <c r="B124" s="151"/>
      <c r="C124" s="151"/>
      <c r="D124" s="151"/>
      <c r="E124" s="151"/>
      <c r="F124" s="151"/>
      <c r="G124" s="151"/>
      <c r="H124" s="151"/>
      <c r="I124" s="151"/>
      <c r="J124" s="151"/>
      <c r="K124" s="151"/>
      <c r="L124" s="151"/>
      <c r="M124" s="151"/>
      <c r="N124" s="153"/>
      <c r="O124" s="151"/>
      <c r="P124" s="151"/>
      <c r="Q124" s="151"/>
      <c r="R124" s="151"/>
      <c r="S124" s="151"/>
      <c r="T124" s="151"/>
      <c r="U124" s="151"/>
      <c r="V124" s="151"/>
      <c r="W124" s="151"/>
      <c r="X124" s="151"/>
      <c r="Y124" s="151"/>
      <c r="Z124" s="151"/>
    </row>
    <row r="125" spans="1:26">
      <c r="A125" s="151"/>
      <c r="B125" s="151"/>
      <c r="C125" s="151"/>
      <c r="D125" s="151"/>
      <c r="E125" s="151"/>
      <c r="F125" s="151"/>
      <c r="G125" s="151"/>
      <c r="H125" s="151"/>
      <c r="I125" s="151"/>
      <c r="J125" s="151"/>
      <c r="K125" s="151"/>
      <c r="L125" s="151"/>
      <c r="M125" s="151"/>
      <c r="N125" s="153"/>
      <c r="O125" s="151"/>
      <c r="P125" s="151"/>
      <c r="Q125" s="151"/>
      <c r="R125" s="151"/>
      <c r="S125" s="151"/>
      <c r="T125" s="151"/>
      <c r="U125" s="151"/>
      <c r="V125" s="151"/>
      <c r="W125" s="151"/>
      <c r="X125" s="151"/>
      <c r="Y125" s="151"/>
      <c r="Z125" s="151"/>
    </row>
    <row r="126" spans="1:26">
      <c r="A126" s="151"/>
      <c r="B126" s="151"/>
      <c r="C126" s="151"/>
      <c r="D126" s="151"/>
      <c r="E126" s="151"/>
      <c r="F126" s="151"/>
      <c r="G126" s="151"/>
      <c r="H126" s="151"/>
      <c r="I126" s="151"/>
      <c r="J126" s="151"/>
      <c r="K126" s="151"/>
      <c r="L126" s="151"/>
      <c r="M126" s="151"/>
      <c r="N126" s="153"/>
      <c r="O126" s="151"/>
      <c r="P126" s="151"/>
      <c r="Q126" s="151"/>
      <c r="R126" s="151"/>
      <c r="S126" s="151"/>
      <c r="T126" s="151"/>
      <c r="U126" s="151"/>
      <c r="V126" s="151"/>
      <c r="W126" s="151"/>
      <c r="X126" s="151"/>
      <c r="Y126" s="151"/>
      <c r="Z126" s="151"/>
    </row>
    <row r="127" spans="1:26">
      <c r="A127" s="151"/>
      <c r="B127" s="151"/>
      <c r="C127" s="151"/>
      <c r="D127" s="151"/>
      <c r="E127" s="151"/>
      <c r="F127" s="151"/>
      <c r="G127" s="151"/>
      <c r="H127" s="151"/>
      <c r="I127" s="151"/>
      <c r="J127" s="151"/>
      <c r="K127" s="151"/>
      <c r="L127" s="151"/>
      <c r="M127" s="151"/>
      <c r="N127" s="153"/>
      <c r="O127" s="151"/>
      <c r="P127" s="151"/>
      <c r="Q127" s="151"/>
      <c r="R127" s="151"/>
      <c r="S127" s="151"/>
      <c r="T127" s="151"/>
      <c r="U127" s="151"/>
      <c r="V127" s="151"/>
      <c r="W127" s="151"/>
      <c r="X127" s="151"/>
      <c r="Y127" s="151"/>
      <c r="Z127" s="151"/>
    </row>
    <row r="128" spans="1:26">
      <c r="A128" s="151"/>
      <c r="B128" s="151"/>
      <c r="C128" s="151"/>
      <c r="D128" s="151"/>
      <c r="E128" s="151"/>
      <c r="F128" s="151"/>
      <c r="G128" s="151"/>
      <c r="H128" s="151"/>
      <c r="I128" s="151"/>
      <c r="J128" s="151"/>
      <c r="K128" s="151"/>
      <c r="L128" s="151"/>
      <c r="M128" s="151"/>
      <c r="N128" s="153"/>
      <c r="O128" s="151"/>
      <c r="P128" s="151"/>
      <c r="Q128" s="151"/>
      <c r="R128" s="151"/>
      <c r="S128" s="151"/>
      <c r="T128" s="151"/>
      <c r="U128" s="151"/>
      <c r="V128" s="151"/>
      <c r="W128" s="151"/>
      <c r="X128" s="151"/>
      <c r="Y128" s="151"/>
      <c r="Z128" s="151"/>
    </row>
    <row r="129" spans="1:26">
      <c r="A129" s="151"/>
      <c r="B129" s="151"/>
      <c r="C129" s="151"/>
      <c r="D129" s="151"/>
      <c r="E129" s="151"/>
      <c r="F129" s="151"/>
      <c r="G129" s="151"/>
      <c r="H129" s="151"/>
      <c r="I129" s="151"/>
      <c r="J129" s="151"/>
      <c r="K129" s="151"/>
      <c r="L129" s="151"/>
      <c r="M129" s="151"/>
      <c r="N129" s="153"/>
      <c r="O129" s="151"/>
      <c r="P129" s="151"/>
      <c r="Q129" s="151"/>
      <c r="R129" s="151"/>
      <c r="S129" s="151"/>
      <c r="T129" s="151"/>
      <c r="U129" s="151"/>
      <c r="V129" s="151"/>
      <c r="W129" s="151"/>
      <c r="X129" s="151"/>
      <c r="Y129" s="151"/>
      <c r="Z129" s="151"/>
    </row>
    <row r="130" spans="1:26">
      <c r="A130" s="151"/>
      <c r="B130" s="151"/>
      <c r="C130" s="151"/>
      <c r="D130" s="151"/>
      <c r="E130" s="151"/>
      <c r="F130" s="151"/>
      <c r="G130" s="151"/>
      <c r="H130" s="151"/>
      <c r="I130" s="151"/>
      <c r="J130" s="151"/>
      <c r="K130" s="151"/>
      <c r="L130" s="151"/>
      <c r="M130" s="151"/>
      <c r="N130" s="153"/>
      <c r="O130" s="151"/>
      <c r="P130" s="151"/>
      <c r="Q130" s="151"/>
      <c r="R130" s="151"/>
      <c r="S130" s="151"/>
      <c r="T130" s="151"/>
      <c r="U130" s="151"/>
      <c r="V130" s="151"/>
      <c r="W130" s="151"/>
      <c r="X130" s="151"/>
      <c r="Y130" s="151"/>
      <c r="Z130" s="151"/>
    </row>
    <row r="131" spans="1:26">
      <c r="A131" s="151"/>
      <c r="B131" s="151"/>
      <c r="C131" s="151"/>
      <c r="D131" s="151"/>
      <c r="E131" s="151"/>
      <c r="F131" s="151"/>
      <c r="G131" s="151"/>
      <c r="H131" s="151"/>
      <c r="I131" s="151"/>
      <c r="J131" s="151"/>
      <c r="K131" s="151"/>
      <c r="L131" s="151"/>
      <c r="M131" s="151"/>
      <c r="N131" s="153"/>
      <c r="O131" s="151"/>
      <c r="P131" s="151"/>
      <c r="Q131" s="151"/>
      <c r="R131" s="151"/>
      <c r="S131" s="151"/>
      <c r="T131" s="151"/>
      <c r="U131" s="151"/>
      <c r="V131" s="151"/>
      <c r="W131" s="151"/>
      <c r="X131" s="151"/>
      <c r="Y131" s="151"/>
      <c r="Z131" s="151"/>
    </row>
    <row r="132" spans="1:26">
      <c r="A132" s="151"/>
      <c r="B132" s="151"/>
      <c r="C132" s="151"/>
      <c r="D132" s="151"/>
      <c r="E132" s="151"/>
      <c r="F132" s="151"/>
      <c r="G132" s="151"/>
      <c r="H132" s="151"/>
      <c r="I132" s="151"/>
      <c r="J132" s="151"/>
      <c r="K132" s="151"/>
      <c r="L132" s="151"/>
      <c r="M132" s="151"/>
      <c r="N132" s="153"/>
      <c r="O132" s="151"/>
      <c r="P132" s="151"/>
      <c r="Q132" s="151"/>
      <c r="R132" s="151"/>
      <c r="S132" s="151"/>
      <c r="T132" s="151"/>
      <c r="U132" s="151"/>
      <c r="V132" s="151"/>
      <c r="W132" s="151"/>
      <c r="X132" s="151"/>
      <c r="Y132" s="151"/>
      <c r="Z132" s="151"/>
    </row>
    <row r="133" spans="1:26">
      <c r="A133" s="151"/>
      <c r="B133" s="151"/>
      <c r="C133" s="151"/>
      <c r="D133" s="151"/>
      <c r="E133" s="151"/>
      <c r="F133" s="151"/>
      <c r="G133" s="151"/>
      <c r="H133" s="151"/>
      <c r="I133" s="151"/>
      <c r="J133" s="151"/>
      <c r="K133" s="151"/>
      <c r="L133" s="151"/>
      <c r="M133" s="151"/>
      <c r="N133" s="153"/>
      <c r="O133" s="151"/>
      <c r="P133" s="151"/>
      <c r="Q133" s="151"/>
      <c r="R133" s="151"/>
      <c r="S133" s="151"/>
      <c r="T133" s="151"/>
      <c r="U133" s="151"/>
      <c r="V133" s="151"/>
      <c r="W133" s="151"/>
      <c r="X133" s="151"/>
      <c r="Y133" s="151"/>
      <c r="Z133" s="151"/>
    </row>
    <row r="134" spans="1:26">
      <c r="A134" s="151"/>
      <c r="B134" s="151"/>
      <c r="C134" s="151"/>
      <c r="D134" s="151"/>
      <c r="E134" s="151"/>
      <c r="F134" s="151"/>
      <c r="G134" s="151"/>
      <c r="H134" s="151"/>
      <c r="I134" s="151"/>
      <c r="J134" s="151"/>
      <c r="K134" s="151"/>
      <c r="L134" s="151"/>
      <c r="M134" s="151"/>
      <c r="N134" s="153"/>
      <c r="O134" s="151"/>
      <c r="P134" s="151"/>
      <c r="Q134" s="151"/>
      <c r="R134" s="151"/>
      <c r="S134" s="151"/>
      <c r="T134" s="151"/>
      <c r="U134" s="151"/>
      <c r="V134" s="151"/>
      <c r="W134" s="151"/>
      <c r="X134" s="151"/>
      <c r="Y134" s="151"/>
      <c r="Z134" s="151"/>
    </row>
    <row r="135" spans="1:26">
      <c r="A135" s="151"/>
      <c r="B135" s="151"/>
      <c r="C135" s="151"/>
      <c r="D135" s="151"/>
      <c r="E135" s="151"/>
      <c r="F135" s="151"/>
      <c r="G135" s="151"/>
      <c r="H135" s="151"/>
      <c r="I135" s="151"/>
      <c r="J135" s="151"/>
      <c r="K135" s="151"/>
      <c r="L135" s="151"/>
      <c r="M135" s="151"/>
      <c r="N135" s="153"/>
      <c r="O135" s="151"/>
      <c r="P135" s="151"/>
      <c r="Q135" s="151"/>
      <c r="R135" s="151"/>
      <c r="S135" s="151"/>
      <c r="T135" s="151"/>
      <c r="U135" s="151"/>
      <c r="V135" s="151"/>
      <c r="W135" s="151"/>
      <c r="X135" s="151"/>
      <c r="Y135" s="151"/>
      <c r="Z135" s="151"/>
    </row>
    <row r="136" spans="1:26">
      <c r="A136" s="151"/>
      <c r="B136" s="151"/>
      <c r="C136" s="151"/>
      <c r="D136" s="151"/>
      <c r="E136" s="151"/>
      <c r="F136" s="151"/>
      <c r="G136" s="151"/>
      <c r="H136" s="151"/>
      <c r="I136" s="151"/>
      <c r="J136" s="151"/>
      <c r="K136" s="151"/>
      <c r="L136" s="151"/>
      <c r="M136" s="151"/>
      <c r="N136" s="153"/>
      <c r="O136" s="151"/>
      <c r="P136" s="151"/>
      <c r="Q136" s="151"/>
      <c r="R136" s="151"/>
      <c r="S136" s="151"/>
      <c r="T136" s="151"/>
      <c r="U136" s="151"/>
      <c r="V136" s="151"/>
      <c r="W136" s="151"/>
      <c r="X136" s="151"/>
      <c r="Y136" s="151"/>
      <c r="Z136" s="151"/>
    </row>
    <row r="137" spans="1:26">
      <c r="A137" s="151"/>
      <c r="B137" s="151"/>
      <c r="C137" s="151"/>
      <c r="D137" s="151"/>
      <c r="E137" s="151"/>
      <c r="F137" s="151"/>
      <c r="G137" s="151"/>
      <c r="H137" s="151"/>
      <c r="I137" s="151"/>
      <c r="J137" s="151"/>
      <c r="K137" s="151"/>
      <c r="L137" s="151"/>
      <c r="M137" s="151"/>
      <c r="N137" s="153"/>
      <c r="O137" s="151"/>
      <c r="P137" s="151"/>
      <c r="Q137" s="151"/>
      <c r="R137" s="151"/>
      <c r="S137" s="151"/>
      <c r="T137" s="151"/>
      <c r="U137" s="151"/>
      <c r="V137" s="151"/>
      <c r="W137" s="151"/>
      <c r="X137" s="151"/>
      <c r="Y137" s="151"/>
      <c r="Z137" s="151"/>
    </row>
    <row r="138" spans="1:26">
      <c r="A138" s="151"/>
      <c r="B138" s="151"/>
      <c r="C138" s="151"/>
      <c r="D138" s="151"/>
      <c r="E138" s="151"/>
      <c r="F138" s="151"/>
      <c r="G138" s="151"/>
      <c r="H138" s="151"/>
      <c r="I138" s="151"/>
      <c r="J138" s="151"/>
      <c r="K138" s="151"/>
      <c r="L138" s="151"/>
      <c r="M138" s="151"/>
      <c r="N138" s="153"/>
      <c r="O138" s="151"/>
      <c r="P138" s="151"/>
      <c r="Q138" s="151"/>
      <c r="R138" s="151"/>
      <c r="S138" s="151"/>
      <c r="T138" s="151"/>
      <c r="U138" s="151"/>
      <c r="V138" s="151"/>
      <c r="W138" s="151"/>
      <c r="X138" s="151"/>
      <c r="Y138" s="151"/>
      <c r="Z138" s="151"/>
    </row>
    <row r="139" spans="1:26">
      <c r="A139" s="151"/>
      <c r="B139" s="151"/>
      <c r="C139" s="151"/>
      <c r="D139" s="151"/>
      <c r="E139" s="151"/>
      <c r="F139" s="151"/>
      <c r="G139" s="151"/>
      <c r="H139" s="151"/>
      <c r="I139" s="151"/>
      <c r="J139" s="151"/>
      <c r="K139" s="151"/>
      <c r="L139" s="151"/>
      <c r="M139" s="151"/>
      <c r="N139" s="153"/>
      <c r="O139" s="151"/>
      <c r="P139" s="151"/>
      <c r="Q139" s="151"/>
      <c r="R139" s="151"/>
      <c r="S139" s="151"/>
      <c r="T139" s="151"/>
      <c r="U139" s="151"/>
      <c r="V139" s="151"/>
      <c r="W139" s="151"/>
      <c r="X139" s="151"/>
      <c r="Y139" s="151"/>
      <c r="Z139" s="151"/>
    </row>
    <row r="140" spans="1:26">
      <c r="A140" s="151"/>
      <c r="B140" s="151"/>
      <c r="C140" s="151"/>
      <c r="D140" s="151"/>
      <c r="E140" s="151"/>
      <c r="F140" s="151"/>
      <c r="G140" s="151"/>
      <c r="H140" s="151"/>
      <c r="I140" s="151"/>
      <c r="J140" s="151"/>
      <c r="K140" s="151"/>
      <c r="L140" s="151"/>
      <c r="M140" s="151"/>
      <c r="N140" s="153"/>
      <c r="O140" s="151"/>
      <c r="P140" s="151"/>
      <c r="Q140" s="151"/>
      <c r="R140" s="151"/>
      <c r="S140" s="151"/>
      <c r="T140" s="151"/>
      <c r="U140" s="151"/>
      <c r="V140" s="151"/>
      <c r="W140" s="151"/>
      <c r="X140" s="151"/>
      <c r="Y140" s="151"/>
      <c r="Z140" s="151"/>
    </row>
    <row r="141" spans="1:26">
      <c r="A141" s="151"/>
      <c r="B141" s="151"/>
      <c r="C141" s="151"/>
      <c r="D141" s="151"/>
      <c r="E141" s="151"/>
      <c r="F141" s="151"/>
      <c r="G141" s="151"/>
      <c r="H141" s="151"/>
      <c r="I141" s="151"/>
      <c r="J141" s="151"/>
      <c r="K141" s="151"/>
      <c r="L141" s="151"/>
      <c r="M141" s="151"/>
      <c r="N141" s="153"/>
      <c r="O141" s="151"/>
      <c r="P141" s="151"/>
      <c r="Q141" s="151"/>
      <c r="R141" s="151"/>
      <c r="S141" s="151"/>
      <c r="T141" s="151"/>
      <c r="U141" s="151"/>
      <c r="V141" s="151"/>
      <c r="W141" s="151"/>
      <c r="X141" s="151"/>
      <c r="Y141" s="151"/>
      <c r="Z141" s="151"/>
    </row>
    <row r="142" spans="1:26">
      <c r="A142" s="151"/>
      <c r="B142" s="151"/>
      <c r="C142" s="151"/>
      <c r="D142" s="151"/>
      <c r="E142" s="151"/>
      <c r="F142" s="151"/>
      <c r="G142" s="151"/>
      <c r="H142" s="151"/>
      <c r="I142" s="151"/>
      <c r="J142" s="151"/>
      <c r="K142" s="151"/>
      <c r="L142" s="151"/>
      <c r="M142" s="151"/>
      <c r="N142" s="153"/>
      <c r="O142" s="151"/>
      <c r="P142" s="151"/>
      <c r="Q142" s="151"/>
      <c r="R142" s="151"/>
      <c r="S142" s="151"/>
      <c r="T142" s="151"/>
      <c r="U142" s="151"/>
      <c r="V142" s="151"/>
      <c r="W142" s="151"/>
      <c r="X142" s="151"/>
      <c r="Y142" s="151"/>
      <c r="Z142" s="151"/>
    </row>
    <row r="143" spans="1:26">
      <c r="A143" s="151"/>
      <c r="B143" s="151"/>
      <c r="C143" s="151"/>
      <c r="D143" s="151"/>
      <c r="E143" s="151"/>
      <c r="F143" s="151"/>
      <c r="G143" s="151"/>
      <c r="H143" s="151"/>
      <c r="I143" s="151"/>
      <c r="J143" s="151"/>
      <c r="K143" s="151"/>
      <c r="L143" s="151"/>
      <c r="M143" s="151"/>
      <c r="N143" s="153"/>
      <c r="O143" s="151"/>
      <c r="P143" s="151"/>
      <c r="Q143" s="151"/>
      <c r="R143" s="151"/>
      <c r="S143" s="151"/>
      <c r="T143" s="151"/>
      <c r="U143" s="151"/>
      <c r="V143" s="151"/>
      <c r="W143" s="151"/>
      <c r="X143" s="151"/>
      <c r="Y143" s="151"/>
      <c r="Z143" s="151"/>
    </row>
    <row r="144" spans="1:26">
      <c r="A144" s="151"/>
      <c r="B144" s="151"/>
      <c r="C144" s="151"/>
      <c r="D144" s="151"/>
      <c r="E144" s="151"/>
      <c r="F144" s="151"/>
      <c r="G144" s="151"/>
      <c r="H144" s="151"/>
      <c r="I144" s="151"/>
      <c r="J144" s="151"/>
      <c r="K144" s="151"/>
      <c r="L144" s="151"/>
      <c r="M144" s="151"/>
      <c r="N144" s="153"/>
      <c r="O144" s="151"/>
      <c r="P144" s="151"/>
      <c r="Q144" s="151"/>
      <c r="R144" s="151"/>
      <c r="S144" s="151"/>
      <c r="T144" s="151"/>
      <c r="U144" s="151"/>
      <c r="V144" s="151"/>
      <c r="W144" s="151"/>
      <c r="X144" s="151"/>
      <c r="Y144" s="151"/>
      <c r="Z144" s="151"/>
    </row>
    <row r="145" spans="1:26">
      <c r="A145" s="151"/>
      <c r="B145" s="151"/>
      <c r="C145" s="151"/>
      <c r="D145" s="151"/>
      <c r="E145" s="151"/>
      <c r="F145" s="151"/>
      <c r="G145" s="151"/>
      <c r="H145" s="151"/>
      <c r="I145" s="151"/>
      <c r="J145" s="151"/>
      <c r="K145" s="151"/>
      <c r="L145" s="151"/>
      <c r="M145" s="151"/>
      <c r="N145" s="153"/>
      <c r="O145" s="151"/>
      <c r="P145" s="151"/>
      <c r="Q145" s="151"/>
      <c r="R145" s="151"/>
      <c r="S145" s="151"/>
      <c r="T145" s="151"/>
      <c r="U145" s="151"/>
      <c r="V145" s="151"/>
      <c r="W145" s="151"/>
      <c r="X145" s="151"/>
      <c r="Y145" s="151"/>
      <c r="Z145" s="151"/>
    </row>
    <row r="146" spans="1:26">
      <c r="A146" s="151"/>
      <c r="B146" s="151"/>
      <c r="C146" s="151"/>
      <c r="D146" s="151"/>
      <c r="E146" s="151"/>
      <c r="F146" s="151"/>
      <c r="G146" s="151"/>
      <c r="H146" s="151"/>
      <c r="I146" s="151"/>
      <c r="J146" s="151"/>
      <c r="K146" s="151"/>
      <c r="L146" s="151"/>
      <c r="M146" s="151"/>
      <c r="N146" s="153"/>
      <c r="O146" s="151"/>
      <c r="P146" s="151"/>
      <c r="Q146" s="151"/>
      <c r="R146" s="151"/>
      <c r="S146" s="151"/>
      <c r="T146" s="151"/>
      <c r="U146" s="151"/>
      <c r="V146" s="151"/>
      <c r="W146" s="151"/>
      <c r="X146" s="151"/>
      <c r="Y146" s="151"/>
      <c r="Z146" s="151"/>
    </row>
    <row r="147" spans="1:26">
      <c r="A147" s="151"/>
      <c r="B147" s="151"/>
      <c r="C147" s="151"/>
      <c r="D147" s="151"/>
      <c r="E147" s="151"/>
      <c r="F147" s="151"/>
      <c r="G147" s="151"/>
      <c r="H147" s="151"/>
      <c r="I147" s="151"/>
      <c r="J147" s="151"/>
      <c r="K147" s="151"/>
      <c r="L147" s="151"/>
      <c r="M147" s="151"/>
      <c r="N147" s="153"/>
      <c r="O147" s="151"/>
      <c r="P147" s="151"/>
      <c r="Q147" s="151"/>
      <c r="R147" s="151"/>
      <c r="S147" s="151"/>
      <c r="T147" s="151"/>
      <c r="U147" s="151"/>
      <c r="V147" s="151"/>
      <c r="W147" s="151"/>
      <c r="X147" s="151"/>
      <c r="Y147" s="151"/>
      <c r="Z147" s="151"/>
    </row>
    <row r="148" spans="1:26">
      <c r="A148" s="151"/>
      <c r="B148" s="151"/>
      <c r="C148" s="151"/>
      <c r="D148" s="151"/>
      <c r="E148" s="151"/>
      <c r="F148" s="151"/>
      <c r="G148" s="151"/>
      <c r="H148" s="151"/>
      <c r="I148" s="151"/>
      <c r="J148" s="151"/>
      <c r="K148" s="151"/>
      <c r="L148" s="151"/>
      <c r="M148" s="151"/>
      <c r="N148" s="153"/>
      <c r="O148" s="151"/>
      <c r="P148" s="151"/>
      <c r="Q148" s="151"/>
      <c r="R148" s="151"/>
      <c r="S148" s="151"/>
      <c r="T148" s="151"/>
      <c r="U148" s="151"/>
      <c r="V148" s="151"/>
      <c r="W148" s="151"/>
      <c r="X148" s="151"/>
      <c r="Y148" s="151"/>
      <c r="Z148" s="151"/>
    </row>
    <row r="149" spans="1:26">
      <c r="A149" s="151"/>
      <c r="B149" s="151"/>
      <c r="C149" s="151"/>
      <c r="D149" s="151"/>
      <c r="E149" s="151"/>
      <c r="F149" s="151"/>
      <c r="G149" s="151"/>
      <c r="H149" s="151"/>
      <c r="I149" s="151"/>
      <c r="J149" s="151"/>
      <c r="K149" s="151"/>
      <c r="L149" s="151"/>
      <c r="M149" s="151"/>
      <c r="N149" s="153"/>
      <c r="O149" s="151"/>
      <c r="P149" s="151"/>
      <c r="Q149" s="151"/>
      <c r="R149" s="151"/>
      <c r="S149" s="151"/>
      <c r="T149" s="151"/>
      <c r="U149" s="151"/>
      <c r="V149" s="151"/>
      <c r="W149" s="151"/>
      <c r="X149" s="151"/>
      <c r="Y149" s="151"/>
      <c r="Z149" s="151"/>
    </row>
    <row r="150" spans="1:26">
      <c r="A150" s="151"/>
      <c r="B150" s="151"/>
      <c r="C150" s="151"/>
      <c r="D150" s="151"/>
      <c r="E150" s="151"/>
      <c r="F150" s="151"/>
      <c r="G150" s="151"/>
      <c r="H150" s="151"/>
      <c r="I150" s="151"/>
      <c r="J150" s="151"/>
      <c r="K150" s="151"/>
      <c r="L150" s="151"/>
      <c r="M150" s="151"/>
      <c r="N150" s="153"/>
      <c r="O150" s="151"/>
      <c r="P150" s="151"/>
      <c r="Q150" s="151"/>
      <c r="R150" s="151"/>
      <c r="S150" s="151"/>
      <c r="T150" s="151"/>
      <c r="U150" s="151"/>
      <c r="V150" s="151"/>
      <c r="W150" s="151"/>
      <c r="X150" s="151"/>
      <c r="Y150" s="151"/>
      <c r="Z150" s="151"/>
    </row>
    <row r="151" spans="1:26">
      <c r="A151" s="151"/>
      <c r="B151" s="151"/>
      <c r="C151" s="151"/>
      <c r="D151" s="151"/>
      <c r="E151" s="151"/>
      <c r="F151" s="151"/>
      <c r="G151" s="151"/>
      <c r="H151" s="151"/>
      <c r="I151" s="151"/>
      <c r="J151" s="151"/>
      <c r="K151" s="151"/>
      <c r="L151" s="151"/>
      <c r="M151" s="151"/>
      <c r="N151" s="153"/>
      <c r="O151" s="151"/>
      <c r="P151" s="151"/>
      <c r="Q151" s="151"/>
      <c r="R151" s="151"/>
      <c r="S151" s="151"/>
      <c r="T151" s="151"/>
      <c r="U151" s="151"/>
      <c r="V151" s="151"/>
      <c r="W151" s="151"/>
      <c r="X151" s="151"/>
      <c r="Y151" s="151"/>
      <c r="Z151" s="151"/>
    </row>
    <row r="152" spans="1:26">
      <c r="A152" s="151"/>
      <c r="B152" s="151"/>
      <c r="C152" s="151"/>
      <c r="D152" s="151"/>
      <c r="E152" s="151"/>
      <c r="F152" s="151"/>
      <c r="G152" s="151"/>
      <c r="H152" s="151"/>
      <c r="I152" s="151"/>
      <c r="J152" s="151"/>
      <c r="K152" s="151"/>
      <c r="L152" s="151"/>
      <c r="M152" s="151"/>
      <c r="N152" s="153"/>
      <c r="O152" s="151"/>
      <c r="P152" s="151"/>
      <c r="Q152" s="151"/>
      <c r="R152" s="151"/>
      <c r="S152" s="151"/>
      <c r="T152" s="151"/>
      <c r="U152" s="151"/>
      <c r="V152" s="151"/>
      <c r="W152" s="151"/>
      <c r="X152" s="151"/>
      <c r="Y152" s="151"/>
      <c r="Z152" s="151"/>
    </row>
    <row r="153" spans="1:26">
      <c r="A153" s="151"/>
      <c r="B153" s="151"/>
      <c r="C153" s="151"/>
      <c r="D153" s="151"/>
      <c r="E153" s="151"/>
      <c r="F153" s="151"/>
      <c r="G153" s="151"/>
      <c r="H153" s="151"/>
      <c r="I153" s="151"/>
      <c r="J153" s="151"/>
      <c r="K153" s="151"/>
      <c r="L153" s="151"/>
      <c r="M153" s="151"/>
      <c r="N153" s="153"/>
      <c r="O153" s="151"/>
      <c r="P153" s="151"/>
      <c r="Q153" s="151"/>
      <c r="R153" s="151"/>
      <c r="S153" s="151"/>
      <c r="T153" s="151"/>
      <c r="U153" s="151"/>
      <c r="V153" s="151"/>
      <c r="W153" s="151"/>
      <c r="X153" s="151"/>
      <c r="Y153" s="151"/>
      <c r="Z153" s="151"/>
    </row>
    <row r="154" spans="1:26">
      <c r="A154" s="151"/>
      <c r="B154" s="151"/>
      <c r="C154" s="151"/>
      <c r="D154" s="151"/>
      <c r="E154" s="151"/>
      <c r="F154" s="151"/>
      <c r="G154" s="151"/>
      <c r="H154" s="151"/>
      <c r="I154" s="151"/>
      <c r="J154" s="151"/>
      <c r="K154" s="151"/>
      <c r="L154" s="151"/>
      <c r="M154" s="151"/>
      <c r="N154" s="153"/>
      <c r="O154" s="151"/>
      <c r="P154" s="151"/>
      <c r="Q154" s="151"/>
      <c r="R154" s="151"/>
      <c r="S154" s="151"/>
      <c r="T154" s="151"/>
      <c r="U154" s="151"/>
      <c r="V154" s="151"/>
      <c r="W154" s="151"/>
      <c r="X154" s="151"/>
      <c r="Y154" s="151"/>
      <c r="Z154" s="151"/>
    </row>
    <row r="155" spans="1:26">
      <c r="A155" s="151"/>
      <c r="B155" s="151"/>
      <c r="C155" s="151"/>
      <c r="D155" s="151"/>
      <c r="E155" s="151"/>
      <c r="F155" s="151"/>
      <c r="G155" s="151"/>
      <c r="H155" s="151"/>
      <c r="I155" s="151"/>
      <c r="J155" s="151"/>
      <c r="K155" s="151"/>
      <c r="L155" s="151"/>
      <c r="M155" s="151"/>
      <c r="N155" s="153"/>
      <c r="O155" s="151"/>
      <c r="P155" s="151"/>
      <c r="Q155" s="151"/>
      <c r="R155" s="151"/>
      <c r="S155" s="151"/>
      <c r="T155" s="151"/>
      <c r="U155" s="151"/>
      <c r="V155" s="151"/>
      <c r="W155" s="151"/>
      <c r="X155" s="151"/>
      <c r="Y155" s="151"/>
      <c r="Z155" s="151"/>
    </row>
    <row r="156" spans="1:26">
      <c r="A156" s="151"/>
      <c r="B156" s="151"/>
      <c r="C156" s="151"/>
      <c r="D156" s="151"/>
      <c r="E156" s="151"/>
      <c r="F156" s="151"/>
      <c r="G156" s="151"/>
      <c r="H156" s="151"/>
      <c r="I156" s="151"/>
      <c r="J156" s="151"/>
      <c r="K156" s="151"/>
      <c r="L156" s="151"/>
      <c r="M156" s="151"/>
      <c r="N156" s="153"/>
      <c r="O156" s="151"/>
      <c r="P156" s="151"/>
      <c r="Q156" s="151"/>
      <c r="R156" s="151"/>
      <c r="S156" s="151"/>
      <c r="T156" s="151"/>
      <c r="U156" s="151"/>
      <c r="V156" s="151"/>
      <c r="W156" s="151"/>
      <c r="X156" s="151"/>
      <c r="Y156" s="151"/>
      <c r="Z156" s="151"/>
    </row>
    <row r="157" spans="1:26">
      <c r="A157" s="151"/>
      <c r="B157" s="151"/>
      <c r="C157" s="151"/>
      <c r="D157" s="151"/>
      <c r="E157" s="151"/>
      <c r="F157" s="151"/>
      <c r="G157" s="151"/>
      <c r="H157" s="151"/>
      <c r="I157" s="151"/>
      <c r="J157" s="151"/>
      <c r="K157" s="151"/>
      <c r="L157" s="151"/>
      <c r="M157" s="151"/>
      <c r="N157" s="153"/>
      <c r="O157" s="151"/>
      <c r="P157" s="151"/>
      <c r="Q157" s="151"/>
      <c r="R157" s="151"/>
      <c r="S157" s="151"/>
      <c r="T157" s="151"/>
      <c r="U157" s="151"/>
      <c r="V157" s="151"/>
      <c r="W157" s="151"/>
      <c r="X157" s="151"/>
      <c r="Y157" s="151"/>
      <c r="Z157" s="151"/>
    </row>
    <row r="158" spans="1:26">
      <c r="A158" s="151"/>
      <c r="B158" s="151"/>
      <c r="C158" s="151"/>
      <c r="D158" s="151"/>
      <c r="E158" s="151"/>
      <c r="F158" s="151"/>
      <c r="G158" s="151"/>
      <c r="H158" s="151"/>
      <c r="I158" s="151"/>
      <c r="J158" s="151"/>
      <c r="K158" s="151"/>
      <c r="L158" s="151"/>
      <c r="M158" s="151"/>
      <c r="N158" s="153"/>
      <c r="O158" s="151"/>
      <c r="P158" s="151"/>
      <c r="Q158" s="151"/>
      <c r="R158" s="151"/>
      <c r="S158" s="151"/>
      <c r="T158" s="151"/>
      <c r="U158" s="151"/>
      <c r="V158" s="151"/>
      <c r="W158" s="151"/>
      <c r="X158" s="151"/>
      <c r="Y158" s="151"/>
      <c r="Z158" s="151"/>
    </row>
    <row r="159" spans="1:26">
      <c r="A159" s="151"/>
      <c r="B159" s="151"/>
      <c r="C159" s="151"/>
      <c r="D159" s="151"/>
      <c r="E159" s="151"/>
      <c r="F159" s="151"/>
      <c r="G159" s="151"/>
      <c r="H159" s="151"/>
      <c r="I159" s="151"/>
      <c r="J159" s="151"/>
      <c r="K159" s="151"/>
      <c r="L159" s="151"/>
      <c r="M159" s="151"/>
      <c r="N159" s="153"/>
      <c r="O159" s="151"/>
      <c r="P159" s="151"/>
      <c r="Q159" s="151"/>
      <c r="R159" s="151"/>
      <c r="S159" s="151"/>
      <c r="T159" s="151"/>
      <c r="U159" s="151"/>
      <c r="V159" s="151"/>
      <c r="W159" s="151"/>
      <c r="X159" s="151"/>
      <c r="Y159" s="151"/>
      <c r="Z159" s="151"/>
    </row>
    <row r="160" spans="1:26">
      <c r="A160" s="151"/>
      <c r="B160" s="151"/>
      <c r="C160" s="151"/>
      <c r="D160" s="151"/>
      <c r="E160" s="151"/>
      <c r="F160" s="151"/>
      <c r="G160" s="151"/>
      <c r="H160" s="151"/>
      <c r="I160" s="151"/>
      <c r="J160" s="151"/>
      <c r="K160" s="151"/>
      <c r="L160" s="151"/>
      <c r="M160" s="151"/>
      <c r="N160" s="153"/>
      <c r="O160" s="151"/>
      <c r="P160" s="151"/>
      <c r="Q160" s="151"/>
      <c r="R160" s="151"/>
      <c r="S160" s="151"/>
      <c r="T160" s="151"/>
      <c r="U160" s="151"/>
      <c r="V160" s="151"/>
      <c r="W160" s="151"/>
      <c r="X160" s="151"/>
      <c r="Y160" s="151"/>
      <c r="Z160" s="151"/>
    </row>
    <row r="161" spans="1:26">
      <c r="A161" s="151"/>
      <c r="B161" s="151"/>
      <c r="C161" s="151"/>
      <c r="D161" s="151"/>
      <c r="E161" s="151"/>
      <c r="F161" s="151"/>
      <c r="G161" s="151"/>
      <c r="H161" s="151"/>
      <c r="I161" s="151"/>
      <c r="J161" s="151"/>
      <c r="K161" s="151"/>
      <c r="L161" s="151"/>
      <c r="M161" s="151"/>
      <c r="N161" s="153"/>
      <c r="O161" s="151"/>
      <c r="P161" s="151"/>
      <c r="Q161" s="151"/>
      <c r="R161" s="151"/>
      <c r="S161" s="151"/>
      <c r="T161" s="151"/>
      <c r="U161" s="151"/>
      <c r="V161" s="151"/>
      <c r="W161" s="151"/>
      <c r="X161" s="151"/>
      <c r="Y161" s="151"/>
      <c r="Z161" s="151"/>
    </row>
    <row r="162" spans="1:26">
      <c r="A162" s="151"/>
      <c r="B162" s="151"/>
      <c r="C162" s="151"/>
      <c r="D162" s="151"/>
      <c r="E162" s="151"/>
      <c r="F162" s="151"/>
      <c r="G162" s="151"/>
      <c r="H162" s="151"/>
      <c r="I162" s="151"/>
      <c r="J162" s="151"/>
      <c r="K162" s="151"/>
      <c r="L162" s="151"/>
      <c r="M162" s="151"/>
      <c r="N162" s="153"/>
      <c r="O162" s="151"/>
      <c r="P162" s="151"/>
      <c r="Q162" s="151"/>
      <c r="R162" s="151"/>
      <c r="S162" s="151"/>
      <c r="T162" s="151"/>
      <c r="U162" s="151"/>
      <c r="V162" s="151"/>
      <c r="W162" s="151"/>
      <c r="X162" s="151"/>
      <c r="Y162" s="151"/>
      <c r="Z162" s="151"/>
    </row>
    <row r="163" spans="1:26">
      <c r="A163" s="151"/>
      <c r="B163" s="151"/>
      <c r="C163" s="151"/>
      <c r="D163" s="151"/>
      <c r="E163" s="151"/>
      <c r="F163" s="151"/>
      <c r="G163" s="151"/>
      <c r="H163" s="151"/>
      <c r="I163" s="151"/>
      <c r="J163" s="151"/>
      <c r="K163" s="151"/>
      <c r="L163" s="151"/>
      <c r="M163" s="151"/>
      <c r="N163" s="153"/>
      <c r="O163" s="151"/>
      <c r="P163" s="151"/>
      <c r="Q163" s="151"/>
      <c r="R163" s="151"/>
      <c r="S163" s="151"/>
      <c r="T163" s="151"/>
      <c r="U163" s="151"/>
      <c r="V163" s="151"/>
      <c r="W163" s="151"/>
      <c r="X163" s="151"/>
      <c r="Y163" s="151"/>
      <c r="Z163" s="151"/>
    </row>
    <row r="164" spans="1:26">
      <c r="A164" s="151"/>
      <c r="B164" s="151"/>
      <c r="C164" s="151"/>
      <c r="D164" s="151"/>
      <c r="E164" s="151"/>
      <c r="F164" s="151"/>
      <c r="G164" s="151"/>
      <c r="H164" s="151"/>
      <c r="I164" s="151"/>
      <c r="J164" s="151"/>
      <c r="K164" s="151"/>
      <c r="L164" s="151"/>
      <c r="M164" s="151"/>
      <c r="N164" s="153"/>
      <c r="O164" s="151"/>
      <c r="P164" s="151"/>
      <c r="Q164" s="151"/>
      <c r="R164" s="151"/>
      <c r="S164" s="151"/>
      <c r="T164" s="151"/>
      <c r="U164" s="151"/>
      <c r="V164" s="151"/>
      <c r="W164" s="151"/>
      <c r="X164" s="151"/>
      <c r="Y164" s="151"/>
      <c r="Z164" s="151"/>
    </row>
    <row r="165" spans="1:26">
      <c r="A165" s="151"/>
      <c r="B165" s="151"/>
      <c r="C165" s="151"/>
      <c r="D165" s="151"/>
      <c r="E165" s="151"/>
      <c r="F165" s="151"/>
      <c r="G165" s="151"/>
      <c r="H165" s="151"/>
      <c r="I165" s="151"/>
      <c r="J165" s="151"/>
      <c r="K165" s="151"/>
      <c r="L165" s="151"/>
      <c r="M165" s="151"/>
      <c r="N165" s="153"/>
      <c r="O165" s="151"/>
      <c r="P165" s="151"/>
      <c r="Q165" s="151"/>
      <c r="R165" s="151"/>
      <c r="S165" s="151"/>
      <c r="T165" s="151"/>
      <c r="U165" s="151"/>
      <c r="V165" s="151"/>
      <c r="W165" s="151"/>
      <c r="X165" s="151"/>
      <c r="Y165" s="151"/>
      <c r="Z165" s="151"/>
    </row>
    <row r="166" spans="1:26">
      <c r="A166" s="151"/>
      <c r="B166" s="151"/>
      <c r="C166" s="151"/>
      <c r="D166" s="151"/>
      <c r="E166" s="151"/>
      <c r="F166" s="151"/>
      <c r="G166" s="151"/>
      <c r="H166" s="151"/>
      <c r="I166" s="151"/>
      <c r="J166" s="151"/>
      <c r="K166" s="151"/>
      <c r="L166" s="151"/>
      <c r="M166" s="151"/>
      <c r="N166" s="153"/>
      <c r="O166" s="151"/>
      <c r="P166" s="151"/>
      <c r="Q166" s="151"/>
      <c r="R166" s="151"/>
      <c r="S166" s="151"/>
      <c r="T166" s="151"/>
      <c r="U166" s="151"/>
      <c r="V166" s="151"/>
      <c r="W166" s="151"/>
      <c r="X166" s="151"/>
      <c r="Y166" s="151"/>
      <c r="Z166" s="151"/>
    </row>
    <row r="167" spans="1:26">
      <c r="A167" s="151"/>
      <c r="B167" s="151"/>
      <c r="C167" s="151"/>
      <c r="D167" s="151"/>
      <c r="E167" s="151"/>
      <c r="F167" s="151"/>
      <c r="G167" s="151"/>
      <c r="H167" s="151"/>
      <c r="I167" s="151"/>
      <c r="J167" s="151"/>
      <c r="K167" s="151"/>
      <c r="L167" s="151"/>
      <c r="M167" s="151"/>
      <c r="N167" s="153"/>
      <c r="O167" s="151"/>
      <c r="P167" s="151"/>
      <c r="Q167" s="151"/>
      <c r="R167" s="151"/>
      <c r="S167" s="151"/>
      <c r="T167" s="151"/>
      <c r="U167" s="151"/>
      <c r="V167" s="151"/>
      <c r="W167" s="151"/>
      <c r="X167" s="151"/>
      <c r="Y167" s="151"/>
      <c r="Z167" s="151"/>
    </row>
    <row r="168" spans="1:26">
      <c r="A168" s="151"/>
      <c r="B168" s="151"/>
      <c r="C168" s="151"/>
      <c r="D168" s="151"/>
      <c r="E168" s="151"/>
      <c r="F168" s="151"/>
      <c r="G168" s="151"/>
      <c r="H168" s="151"/>
      <c r="I168" s="151"/>
      <c r="J168" s="151"/>
      <c r="K168" s="151"/>
      <c r="L168" s="151"/>
      <c r="M168" s="151"/>
      <c r="N168" s="153"/>
      <c r="O168" s="151"/>
      <c r="P168" s="151"/>
      <c r="Q168" s="151"/>
      <c r="R168" s="151"/>
      <c r="S168" s="151"/>
      <c r="T168" s="151"/>
      <c r="U168" s="151"/>
      <c r="V168" s="151"/>
      <c r="W168" s="151"/>
      <c r="X168" s="151"/>
      <c r="Y168" s="151"/>
      <c r="Z168" s="151"/>
    </row>
    <row r="169" spans="1:26">
      <c r="A169" s="151"/>
      <c r="B169" s="151"/>
      <c r="C169" s="151"/>
      <c r="D169" s="151"/>
      <c r="E169" s="151"/>
      <c r="F169" s="151"/>
      <c r="G169" s="151"/>
      <c r="H169" s="151"/>
      <c r="I169" s="151"/>
      <c r="J169" s="151"/>
      <c r="K169" s="151"/>
      <c r="L169" s="151"/>
      <c r="M169" s="151"/>
      <c r="N169" s="153"/>
      <c r="O169" s="151"/>
      <c r="P169" s="151"/>
      <c r="Q169" s="151"/>
      <c r="R169" s="151"/>
      <c r="S169" s="151"/>
      <c r="T169" s="151"/>
      <c r="U169" s="151"/>
      <c r="V169" s="151"/>
      <c r="W169" s="151"/>
      <c r="X169" s="151"/>
      <c r="Y169" s="151"/>
      <c r="Z169" s="151"/>
    </row>
    <row r="170" spans="1:26">
      <c r="A170" s="151"/>
      <c r="B170" s="151"/>
      <c r="C170" s="151"/>
      <c r="D170" s="151"/>
      <c r="E170" s="151"/>
      <c r="F170" s="151"/>
      <c r="G170" s="151"/>
      <c r="H170" s="151"/>
      <c r="I170" s="151"/>
      <c r="J170" s="151"/>
      <c r="K170" s="151"/>
      <c r="L170" s="151"/>
      <c r="M170" s="151"/>
      <c r="N170" s="153"/>
      <c r="O170" s="151"/>
      <c r="P170" s="151"/>
      <c r="Q170" s="151"/>
      <c r="R170" s="151"/>
      <c r="S170" s="151"/>
      <c r="T170" s="151"/>
      <c r="U170" s="151"/>
      <c r="V170" s="151"/>
      <c r="W170" s="151"/>
      <c r="X170" s="151"/>
      <c r="Y170" s="151"/>
      <c r="Z170" s="151"/>
    </row>
    <row r="171" spans="1:26">
      <c r="A171" s="151"/>
      <c r="B171" s="151"/>
      <c r="C171" s="151"/>
      <c r="D171" s="151"/>
      <c r="E171" s="151"/>
      <c r="F171" s="151"/>
      <c r="G171" s="151"/>
      <c r="H171" s="151"/>
      <c r="I171" s="151"/>
      <c r="J171" s="151"/>
      <c r="K171" s="151"/>
      <c r="L171" s="151"/>
      <c r="M171" s="151"/>
      <c r="N171" s="153"/>
      <c r="O171" s="151"/>
      <c r="P171" s="151"/>
      <c r="Q171" s="151"/>
      <c r="R171" s="151"/>
      <c r="S171" s="151"/>
      <c r="T171" s="151"/>
      <c r="U171" s="151"/>
      <c r="V171" s="151"/>
      <c r="W171" s="151"/>
      <c r="X171" s="151"/>
      <c r="Y171" s="151"/>
      <c r="Z171" s="151"/>
    </row>
    <row r="172" spans="1:26">
      <c r="A172" s="151"/>
      <c r="B172" s="151"/>
      <c r="C172" s="151"/>
      <c r="D172" s="151"/>
      <c r="E172" s="151"/>
      <c r="F172" s="151"/>
      <c r="G172" s="151"/>
      <c r="H172" s="151"/>
      <c r="I172" s="151"/>
      <c r="J172" s="151"/>
      <c r="K172" s="151"/>
      <c r="L172" s="151"/>
      <c r="M172" s="151"/>
      <c r="N172" s="153"/>
      <c r="O172" s="151"/>
      <c r="P172" s="151"/>
      <c r="Q172" s="151"/>
      <c r="R172" s="151"/>
      <c r="S172" s="151"/>
      <c r="T172" s="151"/>
      <c r="U172" s="151"/>
      <c r="V172" s="151"/>
      <c r="W172" s="151"/>
      <c r="X172" s="151"/>
      <c r="Y172" s="151"/>
      <c r="Z172" s="151"/>
    </row>
    <row r="173" spans="1:26">
      <c r="A173" s="151"/>
      <c r="B173" s="151"/>
      <c r="C173" s="151"/>
      <c r="D173" s="151"/>
      <c r="E173" s="151"/>
      <c r="F173" s="151"/>
      <c r="G173" s="151"/>
      <c r="H173" s="151"/>
      <c r="I173" s="151"/>
      <c r="J173" s="151"/>
      <c r="K173" s="151"/>
      <c r="L173" s="151"/>
      <c r="M173" s="151"/>
      <c r="N173" s="153"/>
      <c r="O173" s="151"/>
      <c r="P173" s="151"/>
      <c r="Q173" s="151"/>
      <c r="R173" s="151"/>
      <c r="S173" s="151"/>
      <c r="T173" s="151"/>
      <c r="U173" s="151"/>
      <c r="V173" s="151"/>
      <c r="W173" s="151"/>
      <c r="X173" s="151"/>
      <c r="Y173" s="151"/>
      <c r="Z173" s="151"/>
    </row>
    <row r="174" spans="1:26">
      <c r="A174" s="151"/>
      <c r="B174" s="151"/>
      <c r="C174" s="151"/>
      <c r="D174" s="151"/>
      <c r="E174" s="151"/>
      <c r="F174" s="151"/>
      <c r="G174" s="151"/>
      <c r="H174" s="151"/>
      <c r="I174" s="151"/>
      <c r="J174" s="151"/>
      <c r="K174" s="151"/>
      <c r="L174" s="151"/>
      <c r="M174" s="151"/>
      <c r="N174" s="153"/>
      <c r="O174" s="151"/>
      <c r="P174" s="151"/>
      <c r="Q174" s="151"/>
      <c r="R174" s="151"/>
      <c r="S174" s="151"/>
      <c r="T174" s="151"/>
      <c r="U174" s="151"/>
      <c r="V174" s="151"/>
      <c r="W174" s="151"/>
      <c r="X174" s="151"/>
      <c r="Y174" s="151"/>
      <c r="Z174" s="151"/>
    </row>
    <row r="175" spans="1:26">
      <c r="A175" s="151"/>
      <c r="B175" s="151"/>
      <c r="C175" s="151"/>
      <c r="D175" s="151"/>
      <c r="E175" s="151"/>
      <c r="F175" s="151"/>
      <c r="G175" s="151"/>
      <c r="H175" s="151"/>
      <c r="I175" s="151"/>
      <c r="J175" s="151"/>
      <c r="K175" s="151"/>
      <c r="L175" s="151"/>
      <c r="M175" s="151"/>
      <c r="N175" s="153"/>
      <c r="O175" s="151"/>
      <c r="P175" s="151"/>
      <c r="Q175" s="151"/>
      <c r="R175" s="151"/>
      <c r="S175" s="151"/>
      <c r="T175" s="151"/>
      <c r="U175" s="151"/>
      <c r="V175" s="151"/>
      <c r="W175" s="151"/>
      <c r="X175" s="151"/>
      <c r="Y175" s="151"/>
      <c r="Z175" s="151"/>
    </row>
    <row r="176" spans="1:26">
      <c r="A176" s="151"/>
      <c r="B176" s="151"/>
      <c r="C176" s="151"/>
      <c r="D176" s="151"/>
      <c r="E176" s="151"/>
      <c r="F176" s="151"/>
      <c r="G176" s="151"/>
      <c r="H176" s="151"/>
      <c r="I176" s="151"/>
      <c r="J176" s="151"/>
      <c r="K176" s="151"/>
      <c r="L176" s="151"/>
      <c r="M176" s="151"/>
      <c r="N176" s="153"/>
      <c r="O176" s="151"/>
      <c r="P176" s="151"/>
      <c r="Q176" s="151"/>
      <c r="R176" s="151"/>
      <c r="S176" s="151"/>
      <c r="T176" s="151"/>
      <c r="U176" s="151"/>
      <c r="V176" s="151"/>
      <c r="W176" s="151"/>
      <c r="X176" s="151"/>
      <c r="Y176" s="151"/>
      <c r="Z176" s="151"/>
    </row>
    <row r="177" spans="1:26">
      <c r="A177" s="151"/>
      <c r="B177" s="151"/>
      <c r="C177" s="151"/>
      <c r="D177" s="151"/>
      <c r="E177" s="151"/>
      <c r="F177" s="151"/>
      <c r="G177" s="151"/>
      <c r="H177" s="151"/>
      <c r="I177" s="151"/>
      <c r="J177" s="151"/>
      <c r="K177" s="151"/>
      <c r="L177" s="151"/>
      <c r="M177" s="151"/>
      <c r="N177" s="153"/>
      <c r="O177" s="151"/>
      <c r="P177" s="151"/>
      <c r="Q177" s="151"/>
      <c r="R177" s="151"/>
      <c r="S177" s="151"/>
      <c r="T177" s="151"/>
      <c r="U177" s="151"/>
      <c r="V177" s="151"/>
      <c r="W177" s="151"/>
      <c r="X177" s="151"/>
      <c r="Y177" s="151"/>
      <c r="Z177" s="151"/>
    </row>
    <row r="178" spans="1:26">
      <c r="A178" s="151"/>
      <c r="B178" s="151"/>
      <c r="C178" s="151"/>
      <c r="D178" s="151"/>
      <c r="E178" s="151"/>
      <c r="F178" s="151"/>
      <c r="G178" s="151"/>
      <c r="H178" s="151"/>
      <c r="I178" s="151"/>
      <c r="J178" s="151"/>
      <c r="K178" s="151"/>
      <c r="L178" s="151"/>
      <c r="M178" s="151"/>
      <c r="N178" s="153"/>
      <c r="O178" s="151"/>
      <c r="P178" s="151"/>
      <c r="Q178" s="151"/>
      <c r="R178" s="151"/>
      <c r="S178" s="151"/>
      <c r="T178" s="151"/>
      <c r="U178" s="151"/>
      <c r="V178" s="151"/>
      <c r="W178" s="151"/>
      <c r="X178" s="151"/>
      <c r="Y178" s="151"/>
      <c r="Z178" s="151"/>
    </row>
    <row r="179" spans="1:26">
      <c r="A179" s="151"/>
      <c r="B179" s="151"/>
      <c r="C179" s="151"/>
      <c r="D179" s="151"/>
      <c r="E179" s="151"/>
      <c r="F179" s="151"/>
      <c r="G179" s="151"/>
      <c r="H179" s="151"/>
      <c r="I179" s="151"/>
      <c r="J179" s="151"/>
      <c r="K179" s="151"/>
      <c r="L179" s="151"/>
      <c r="M179" s="151"/>
      <c r="N179" s="153"/>
      <c r="O179" s="151"/>
      <c r="P179" s="151"/>
      <c r="Q179" s="151"/>
      <c r="R179" s="151"/>
      <c r="S179" s="151"/>
      <c r="T179" s="151"/>
      <c r="U179" s="151"/>
      <c r="V179" s="151"/>
      <c r="W179" s="151"/>
      <c r="X179" s="151"/>
      <c r="Y179" s="151"/>
      <c r="Z179" s="151"/>
    </row>
    <row r="180" spans="1:26">
      <c r="A180" s="151"/>
      <c r="B180" s="151"/>
      <c r="C180" s="151"/>
      <c r="D180" s="151"/>
      <c r="E180" s="151"/>
      <c r="F180" s="151"/>
      <c r="G180" s="151"/>
      <c r="H180" s="151"/>
      <c r="I180" s="151"/>
      <c r="J180" s="151"/>
      <c r="K180" s="151"/>
      <c r="L180" s="151"/>
      <c r="M180" s="151"/>
      <c r="N180" s="153"/>
      <c r="O180" s="151"/>
      <c r="P180" s="151"/>
      <c r="Q180" s="151"/>
      <c r="R180" s="151"/>
      <c r="S180" s="151"/>
      <c r="T180" s="151"/>
      <c r="U180" s="151"/>
      <c r="V180" s="151"/>
      <c r="W180" s="151"/>
      <c r="X180" s="151"/>
      <c r="Y180" s="151"/>
      <c r="Z180" s="151"/>
    </row>
    <row r="181" spans="1:26">
      <c r="A181" s="151"/>
      <c r="B181" s="151"/>
      <c r="C181" s="151"/>
      <c r="D181" s="151"/>
      <c r="E181" s="151"/>
      <c r="F181" s="151"/>
      <c r="G181" s="151"/>
      <c r="H181" s="151"/>
      <c r="I181" s="151"/>
      <c r="J181" s="151"/>
      <c r="K181" s="151"/>
      <c r="L181" s="151"/>
      <c r="M181" s="151"/>
      <c r="N181" s="153"/>
      <c r="O181" s="151"/>
      <c r="P181" s="151"/>
      <c r="Q181" s="151"/>
      <c r="R181" s="151"/>
      <c r="S181" s="151"/>
      <c r="T181" s="151"/>
      <c r="U181" s="151"/>
      <c r="V181" s="151"/>
      <c r="W181" s="151"/>
      <c r="X181" s="151"/>
      <c r="Y181" s="151"/>
      <c r="Z181" s="151"/>
    </row>
    <row r="182" spans="1:26">
      <c r="A182" s="151"/>
      <c r="B182" s="151"/>
      <c r="C182" s="151"/>
      <c r="D182" s="151"/>
      <c r="E182" s="151"/>
      <c r="F182" s="151"/>
      <c r="G182" s="151"/>
      <c r="H182" s="151"/>
      <c r="I182" s="151"/>
      <c r="J182" s="151"/>
      <c r="K182" s="151"/>
      <c r="L182" s="151"/>
      <c r="M182" s="151"/>
      <c r="N182" s="153"/>
      <c r="O182" s="151"/>
      <c r="P182" s="151"/>
      <c r="Q182" s="151"/>
      <c r="R182" s="151"/>
      <c r="S182" s="151"/>
      <c r="T182" s="151"/>
      <c r="U182" s="151"/>
      <c r="V182" s="151"/>
      <c r="W182" s="151"/>
      <c r="X182" s="151"/>
      <c r="Y182" s="151"/>
      <c r="Z182" s="151"/>
    </row>
    <row r="183" spans="1:26">
      <c r="A183" s="151"/>
      <c r="B183" s="151"/>
      <c r="C183" s="151"/>
      <c r="D183" s="151"/>
      <c r="E183" s="151"/>
      <c r="F183" s="151"/>
      <c r="G183" s="151"/>
      <c r="H183" s="151"/>
      <c r="I183" s="151"/>
      <c r="J183" s="151"/>
      <c r="K183" s="151"/>
      <c r="L183" s="151"/>
      <c r="M183" s="151"/>
      <c r="N183" s="153"/>
      <c r="O183" s="151"/>
      <c r="P183" s="151"/>
      <c r="Q183" s="151"/>
      <c r="R183" s="151"/>
      <c r="S183" s="151"/>
      <c r="T183" s="151"/>
      <c r="U183" s="151"/>
      <c r="V183" s="151"/>
      <c r="W183" s="151"/>
      <c r="X183" s="151"/>
      <c r="Y183" s="151"/>
      <c r="Z183" s="151"/>
    </row>
    <row r="184" spans="1:26">
      <c r="A184" s="151"/>
      <c r="B184" s="151"/>
      <c r="C184" s="151"/>
      <c r="D184" s="151"/>
      <c r="E184" s="151"/>
      <c r="F184" s="151"/>
      <c r="G184" s="151"/>
      <c r="H184" s="151"/>
      <c r="I184" s="151"/>
      <c r="J184" s="151"/>
      <c r="K184" s="151"/>
      <c r="L184" s="151"/>
      <c r="M184" s="151"/>
      <c r="N184" s="153"/>
      <c r="O184" s="151"/>
      <c r="P184" s="151"/>
      <c r="Q184" s="151"/>
      <c r="R184" s="151"/>
      <c r="S184" s="151"/>
      <c r="T184" s="151"/>
      <c r="U184" s="151"/>
      <c r="V184" s="151"/>
      <c r="W184" s="151"/>
      <c r="X184" s="151"/>
      <c r="Y184" s="151"/>
      <c r="Z184" s="151"/>
    </row>
    <row r="185" spans="1:26">
      <c r="A185" s="151"/>
      <c r="B185" s="151"/>
      <c r="C185" s="151"/>
      <c r="D185" s="151"/>
      <c r="E185" s="151"/>
      <c r="F185" s="151"/>
      <c r="G185" s="151"/>
      <c r="H185" s="151"/>
      <c r="I185" s="151"/>
      <c r="J185" s="151"/>
      <c r="K185" s="151"/>
      <c r="L185" s="151"/>
      <c r="M185" s="151"/>
      <c r="N185" s="153"/>
      <c r="O185" s="151"/>
      <c r="P185" s="151"/>
      <c r="Q185" s="151"/>
      <c r="R185" s="151"/>
      <c r="S185" s="151"/>
      <c r="T185" s="151"/>
      <c r="U185" s="151"/>
      <c r="V185" s="151"/>
      <c r="W185" s="151"/>
      <c r="X185" s="151"/>
      <c r="Y185" s="151"/>
      <c r="Z185" s="151"/>
    </row>
    <row r="186" spans="1:26">
      <c r="A186" s="151"/>
      <c r="B186" s="151"/>
      <c r="C186" s="151"/>
      <c r="D186" s="151"/>
      <c r="E186" s="151"/>
      <c r="F186" s="151"/>
      <c r="G186" s="151"/>
      <c r="H186" s="151"/>
      <c r="I186" s="151"/>
      <c r="J186" s="151"/>
      <c r="K186" s="151"/>
      <c r="L186" s="151"/>
      <c r="M186" s="151"/>
      <c r="N186" s="153"/>
      <c r="O186" s="151"/>
      <c r="P186" s="151"/>
      <c r="Q186" s="151"/>
      <c r="R186" s="151"/>
      <c r="S186" s="151"/>
      <c r="T186" s="151"/>
      <c r="U186" s="151"/>
      <c r="V186" s="151"/>
      <c r="W186" s="151"/>
      <c r="X186" s="151"/>
      <c r="Y186" s="151"/>
      <c r="Z186" s="151"/>
    </row>
    <row r="187" spans="1:26">
      <c r="A187" s="151"/>
      <c r="B187" s="151"/>
      <c r="C187" s="151"/>
      <c r="D187" s="151"/>
      <c r="E187" s="151"/>
      <c r="F187" s="151"/>
      <c r="G187" s="151"/>
      <c r="H187" s="151"/>
      <c r="I187" s="151"/>
      <c r="J187" s="151"/>
      <c r="K187" s="151"/>
      <c r="L187" s="151"/>
      <c r="M187" s="151"/>
      <c r="N187" s="153"/>
      <c r="O187" s="151"/>
      <c r="P187" s="151"/>
      <c r="Q187" s="151"/>
      <c r="R187" s="151"/>
      <c r="S187" s="151"/>
      <c r="T187" s="151"/>
      <c r="U187" s="151"/>
      <c r="V187" s="151"/>
      <c r="W187" s="151"/>
      <c r="X187" s="151"/>
      <c r="Y187" s="151"/>
      <c r="Z187" s="151"/>
    </row>
    <row r="188" spans="1:26">
      <c r="A188" s="151"/>
      <c r="B188" s="151"/>
      <c r="C188" s="151"/>
      <c r="D188" s="151"/>
      <c r="E188" s="151"/>
      <c r="F188" s="151"/>
      <c r="G188" s="151"/>
      <c r="H188" s="151"/>
      <c r="I188" s="151"/>
      <c r="J188" s="151"/>
      <c r="K188" s="151"/>
      <c r="L188" s="151"/>
      <c r="M188" s="151"/>
      <c r="N188" s="153"/>
      <c r="O188" s="151"/>
      <c r="P188" s="151"/>
      <c r="Q188" s="151"/>
      <c r="R188" s="151"/>
      <c r="S188" s="151"/>
      <c r="T188" s="151"/>
      <c r="U188" s="151"/>
      <c r="V188" s="151"/>
      <c r="W188" s="151"/>
      <c r="X188" s="151"/>
      <c r="Y188" s="151"/>
      <c r="Z188" s="151"/>
    </row>
    <row r="189" spans="1:26">
      <c r="A189" s="151"/>
      <c r="B189" s="151"/>
      <c r="C189" s="151"/>
      <c r="D189" s="151"/>
      <c r="E189" s="151"/>
      <c r="F189" s="151"/>
      <c r="G189" s="151"/>
      <c r="H189" s="151"/>
      <c r="I189" s="151"/>
      <c r="J189" s="151"/>
      <c r="K189" s="151"/>
      <c r="L189" s="151"/>
      <c r="M189" s="151"/>
      <c r="N189" s="153"/>
      <c r="O189" s="151"/>
      <c r="P189" s="151"/>
      <c r="Q189" s="151"/>
      <c r="R189" s="151"/>
      <c r="S189" s="151"/>
      <c r="T189" s="151"/>
      <c r="U189" s="151"/>
      <c r="V189" s="151"/>
      <c r="W189" s="151"/>
      <c r="X189" s="151"/>
      <c r="Y189" s="151"/>
      <c r="Z189" s="151"/>
    </row>
    <row r="190" spans="1:26">
      <c r="A190" s="151"/>
      <c r="B190" s="151"/>
      <c r="C190" s="151"/>
      <c r="D190" s="151"/>
      <c r="E190" s="151"/>
      <c r="F190" s="151"/>
      <c r="G190" s="151"/>
      <c r="H190" s="151"/>
      <c r="I190" s="151"/>
      <c r="J190" s="151"/>
      <c r="K190" s="151"/>
      <c r="L190" s="151"/>
      <c r="M190" s="151"/>
      <c r="N190" s="153"/>
      <c r="O190" s="151"/>
      <c r="P190" s="151"/>
      <c r="Q190" s="151"/>
      <c r="R190" s="151"/>
      <c r="S190" s="151"/>
      <c r="T190" s="151"/>
      <c r="U190" s="151"/>
      <c r="V190" s="151"/>
      <c r="W190" s="151"/>
      <c r="X190" s="151"/>
      <c r="Y190" s="151"/>
      <c r="Z190" s="151"/>
    </row>
    <row r="191" spans="1:26">
      <c r="A191" s="151"/>
      <c r="B191" s="151"/>
      <c r="C191" s="151"/>
      <c r="D191" s="151"/>
      <c r="E191" s="151"/>
      <c r="F191" s="151"/>
      <c r="G191" s="151"/>
      <c r="H191" s="151"/>
      <c r="I191" s="151"/>
      <c r="J191" s="151"/>
      <c r="K191" s="151"/>
      <c r="L191" s="151"/>
      <c r="M191" s="151"/>
      <c r="N191" s="153"/>
      <c r="O191" s="151"/>
      <c r="P191" s="151"/>
      <c r="Q191" s="151"/>
      <c r="R191" s="151"/>
      <c r="S191" s="151"/>
      <c r="T191" s="151"/>
      <c r="U191" s="151"/>
      <c r="V191" s="151"/>
      <c r="W191" s="151"/>
      <c r="X191" s="151"/>
      <c r="Y191" s="151"/>
      <c r="Z191" s="151"/>
    </row>
    <row r="192" spans="1:26">
      <c r="A192" s="151"/>
      <c r="B192" s="151"/>
      <c r="C192" s="151"/>
      <c r="D192" s="151"/>
      <c r="E192" s="151"/>
      <c r="F192" s="151"/>
      <c r="G192" s="151"/>
      <c r="H192" s="151"/>
      <c r="I192" s="151"/>
      <c r="J192" s="151"/>
      <c r="K192" s="151"/>
      <c r="L192" s="151"/>
      <c r="M192" s="151"/>
      <c r="N192" s="153"/>
      <c r="O192" s="151"/>
      <c r="P192" s="151"/>
      <c r="Q192" s="151"/>
      <c r="R192" s="151"/>
      <c r="S192" s="151"/>
      <c r="T192" s="151"/>
      <c r="U192" s="151"/>
      <c r="V192" s="151"/>
      <c r="W192" s="151"/>
      <c r="X192" s="151"/>
      <c r="Y192" s="151"/>
      <c r="Z192" s="151"/>
    </row>
    <row r="193" spans="1:26">
      <c r="A193" s="151"/>
      <c r="B193" s="151"/>
      <c r="C193" s="151"/>
      <c r="D193" s="151"/>
      <c r="E193" s="151"/>
      <c r="F193" s="151"/>
      <c r="G193" s="151"/>
      <c r="H193" s="151"/>
      <c r="I193" s="151"/>
      <c r="J193" s="151"/>
      <c r="K193" s="151"/>
      <c r="L193" s="151"/>
      <c r="M193" s="151"/>
      <c r="N193" s="153"/>
      <c r="O193" s="151"/>
      <c r="P193" s="151"/>
      <c r="Q193" s="151"/>
      <c r="R193" s="151"/>
      <c r="S193" s="151"/>
      <c r="T193" s="151"/>
      <c r="U193" s="151"/>
      <c r="V193" s="151"/>
      <c r="W193" s="151"/>
      <c r="X193" s="151"/>
      <c r="Y193" s="151"/>
      <c r="Z193" s="151"/>
    </row>
    <row r="194" spans="1:26">
      <c r="A194" s="151"/>
      <c r="B194" s="151"/>
      <c r="C194" s="151"/>
      <c r="D194" s="151"/>
      <c r="E194" s="151"/>
      <c r="F194" s="151"/>
      <c r="G194" s="151"/>
      <c r="H194" s="151"/>
      <c r="I194" s="151"/>
      <c r="J194" s="151"/>
      <c r="K194" s="151"/>
      <c r="L194" s="151"/>
      <c r="M194" s="151"/>
      <c r="N194" s="153"/>
      <c r="O194" s="151"/>
      <c r="P194" s="151"/>
      <c r="Q194" s="151"/>
      <c r="R194" s="151"/>
      <c r="S194" s="151"/>
      <c r="T194" s="151"/>
      <c r="U194" s="151"/>
      <c r="V194" s="151"/>
      <c r="W194" s="151"/>
      <c r="X194" s="151"/>
      <c r="Y194" s="151"/>
      <c r="Z194" s="151"/>
    </row>
    <row r="195" spans="1:26">
      <c r="A195" s="151"/>
      <c r="B195" s="151"/>
      <c r="C195" s="151"/>
      <c r="D195" s="151"/>
      <c r="E195" s="151"/>
      <c r="F195" s="151"/>
      <c r="G195" s="151"/>
      <c r="H195" s="151"/>
      <c r="I195" s="151"/>
      <c r="J195" s="151"/>
      <c r="K195" s="151"/>
      <c r="L195" s="151"/>
      <c r="M195" s="151"/>
      <c r="N195" s="153"/>
      <c r="O195" s="151"/>
      <c r="P195" s="151"/>
      <c r="Q195" s="151"/>
      <c r="R195" s="151"/>
      <c r="S195" s="151"/>
      <c r="T195" s="151"/>
      <c r="U195" s="151"/>
      <c r="V195" s="151"/>
      <c r="W195" s="151"/>
      <c r="X195" s="151"/>
      <c r="Y195" s="151"/>
      <c r="Z195" s="151"/>
    </row>
    <row r="196" spans="1:26">
      <c r="A196" s="151"/>
      <c r="B196" s="151"/>
      <c r="C196" s="151"/>
      <c r="D196" s="151"/>
      <c r="E196" s="151"/>
      <c r="F196" s="151"/>
      <c r="G196" s="151"/>
      <c r="H196" s="151"/>
      <c r="I196" s="151"/>
      <c r="J196" s="151"/>
      <c r="K196" s="151"/>
      <c r="L196" s="151"/>
      <c r="M196" s="151"/>
      <c r="N196" s="153"/>
      <c r="O196" s="151"/>
      <c r="P196" s="151"/>
      <c r="Q196" s="151"/>
      <c r="R196" s="151"/>
      <c r="S196" s="151"/>
      <c r="T196" s="151"/>
      <c r="U196" s="151"/>
      <c r="V196" s="151"/>
      <c r="W196" s="151"/>
      <c r="X196" s="151"/>
      <c r="Y196" s="151"/>
      <c r="Z196" s="151"/>
    </row>
    <row r="197" spans="1:26">
      <c r="A197" s="151"/>
      <c r="B197" s="151"/>
      <c r="C197" s="151"/>
      <c r="D197" s="151"/>
      <c r="E197" s="151"/>
      <c r="F197" s="151"/>
      <c r="G197" s="151"/>
      <c r="H197" s="151"/>
      <c r="I197" s="151"/>
      <c r="J197" s="151"/>
      <c r="K197" s="151"/>
      <c r="L197" s="151"/>
      <c r="M197" s="151"/>
      <c r="N197" s="153"/>
      <c r="O197" s="151"/>
      <c r="P197" s="151"/>
      <c r="Q197" s="151"/>
      <c r="R197" s="151"/>
      <c r="S197" s="151"/>
      <c r="T197" s="151"/>
      <c r="U197" s="151"/>
      <c r="V197" s="151"/>
      <c r="W197" s="151"/>
      <c r="X197" s="151"/>
      <c r="Y197" s="151"/>
      <c r="Z197" s="151"/>
    </row>
    <row r="198" spans="1:26">
      <c r="A198" s="151"/>
      <c r="B198" s="151"/>
      <c r="C198" s="151"/>
      <c r="D198" s="151"/>
      <c r="E198" s="151"/>
      <c r="F198" s="151"/>
      <c r="G198" s="151"/>
      <c r="H198" s="151"/>
      <c r="I198" s="151"/>
      <c r="J198" s="151"/>
      <c r="K198" s="151"/>
      <c r="L198" s="151"/>
      <c r="M198" s="151"/>
      <c r="N198" s="153"/>
      <c r="O198" s="151"/>
      <c r="P198" s="151"/>
      <c r="Q198" s="151"/>
      <c r="R198" s="151"/>
      <c r="S198" s="151"/>
      <c r="T198" s="151"/>
      <c r="U198" s="151"/>
      <c r="V198" s="151"/>
      <c r="W198" s="151"/>
      <c r="X198" s="151"/>
      <c r="Y198" s="151"/>
      <c r="Z198" s="151"/>
    </row>
    <row r="199" spans="1:26">
      <c r="A199" s="151"/>
      <c r="B199" s="151"/>
      <c r="C199" s="151"/>
      <c r="D199" s="151"/>
      <c r="E199" s="151"/>
      <c r="F199" s="151"/>
      <c r="G199" s="151"/>
      <c r="H199" s="151"/>
      <c r="I199" s="151"/>
      <c r="J199" s="151"/>
      <c r="K199" s="151"/>
      <c r="L199" s="151"/>
      <c r="M199" s="151"/>
      <c r="N199" s="153"/>
      <c r="O199" s="151"/>
      <c r="P199" s="151"/>
      <c r="Q199" s="151"/>
      <c r="R199" s="151"/>
      <c r="S199" s="151"/>
      <c r="T199" s="151"/>
      <c r="U199" s="151"/>
      <c r="V199" s="151"/>
      <c r="W199" s="151"/>
      <c r="X199" s="151"/>
      <c r="Y199" s="151"/>
      <c r="Z199" s="151"/>
    </row>
    <row r="200" spans="1:26">
      <c r="A200" s="151"/>
      <c r="B200" s="151"/>
      <c r="C200" s="151"/>
      <c r="D200" s="151"/>
      <c r="E200" s="151"/>
      <c r="F200" s="151"/>
      <c r="G200" s="151"/>
      <c r="H200" s="151"/>
      <c r="I200" s="151"/>
      <c r="J200" s="151"/>
      <c r="K200" s="151"/>
      <c r="L200" s="151"/>
      <c r="M200" s="151"/>
      <c r="N200" s="153"/>
      <c r="O200" s="151"/>
      <c r="P200" s="151"/>
      <c r="Q200" s="151"/>
      <c r="R200" s="151"/>
      <c r="S200" s="151"/>
      <c r="T200" s="151"/>
      <c r="U200" s="151"/>
      <c r="V200" s="151"/>
      <c r="W200" s="151"/>
      <c r="X200" s="151"/>
      <c r="Y200" s="151"/>
      <c r="Z200" s="151"/>
    </row>
    <row r="201" spans="1:26">
      <c r="A201" s="151"/>
      <c r="B201" s="151"/>
      <c r="C201" s="151"/>
      <c r="D201" s="151"/>
      <c r="E201" s="151"/>
      <c r="F201" s="151"/>
      <c r="G201" s="151"/>
      <c r="H201" s="151"/>
      <c r="I201" s="151"/>
      <c r="J201" s="151"/>
      <c r="K201" s="151"/>
      <c r="L201" s="151"/>
      <c r="M201" s="151"/>
      <c r="N201" s="153"/>
      <c r="O201" s="151"/>
      <c r="P201" s="151"/>
      <c r="Q201" s="151"/>
      <c r="R201" s="151"/>
      <c r="S201" s="151"/>
      <c r="T201" s="151"/>
      <c r="U201" s="151"/>
      <c r="V201" s="151"/>
      <c r="W201" s="151"/>
      <c r="X201" s="151"/>
      <c r="Y201" s="151"/>
      <c r="Z201" s="151"/>
    </row>
    <row r="202" spans="1:26">
      <c r="A202" s="151"/>
      <c r="B202" s="151"/>
      <c r="C202" s="151"/>
      <c r="D202" s="151"/>
      <c r="E202" s="151"/>
      <c r="F202" s="151"/>
      <c r="G202" s="151"/>
      <c r="H202" s="151"/>
      <c r="I202" s="151"/>
      <c r="J202" s="151"/>
      <c r="K202" s="151"/>
      <c r="L202" s="151"/>
      <c r="M202" s="151"/>
      <c r="N202" s="153"/>
      <c r="O202" s="151"/>
      <c r="P202" s="151"/>
      <c r="Q202" s="151"/>
      <c r="R202" s="151"/>
      <c r="S202" s="151"/>
      <c r="T202" s="151"/>
      <c r="U202" s="151"/>
      <c r="V202" s="151"/>
      <c r="W202" s="151"/>
      <c r="X202" s="151"/>
      <c r="Y202" s="151"/>
      <c r="Z202" s="151"/>
    </row>
    <row r="203" spans="1:26">
      <c r="A203" s="151"/>
      <c r="B203" s="151"/>
      <c r="C203" s="151"/>
      <c r="D203" s="151"/>
      <c r="E203" s="151"/>
      <c r="F203" s="151"/>
      <c r="G203" s="151"/>
      <c r="H203" s="151"/>
      <c r="I203" s="151"/>
      <c r="J203" s="151"/>
      <c r="K203" s="151"/>
      <c r="L203" s="151"/>
      <c r="M203" s="151"/>
      <c r="N203" s="153"/>
      <c r="O203" s="151"/>
      <c r="P203" s="151"/>
      <c r="Q203" s="151"/>
      <c r="R203" s="151"/>
      <c r="S203" s="151"/>
      <c r="T203" s="151"/>
      <c r="U203" s="151"/>
      <c r="V203" s="151"/>
      <c r="W203" s="151"/>
      <c r="X203" s="151"/>
      <c r="Y203" s="151"/>
      <c r="Z203" s="151"/>
    </row>
    <row r="204" spans="1:26">
      <c r="A204" s="151"/>
      <c r="B204" s="151"/>
      <c r="C204" s="151"/>
      <c r="D204" s="151"/>
      <c r="E204" s="151"/>
      <c r="F204" s="151"/>
      <c r="G204" s="151"/>
      <c r="H204" s="151"/>
      <c r="I204" s="151"/>
      <c r="J204" s="151"/>
      <c r="K204" s="151"/>
      <c r="L204" s="151"/>
      <c r="M204" s="151"/>
      <c r="N204" s="153"/>
      <c r="O204" s="151"/>
      <c r="P204" s="151"/>
      <c r="Q204" s="151"/>
      <c r="R204" s="151"/>
      <c r="S204" s="151"/>
      <c r="T204" s="151"/>
      <c r="U204" s="151"/>
      <c r="V204" s="151"/>
      <c r="W204" s="151"/>
      <c r="X204" s="151"/>
      <c r="Y204" s="151"/>
      <c r="Z204" s="151"/>
    </row>
    <row r="205" spans="1:26">
      <c r="A205" s="151"/>
      <c r="B205" s="151"/>
      <c r="C205" s="151"/>
      <c r="D205" s="151"/>
      <c r="E205" s="151"/>
      <c r="F205" s="151"/>
      <c r="G205" s="151"/>
      <c r="H205" s="151"/>
      <c r="I205" s="151"/>
      <c r="J205" s="151"/>
      <c r="K205" s="151"/>
      <c r="L205" s="151"/>
      <c r="M205" s="151"/>
      <c r="N205" s="153"/>
      <c r="O205" s="151"/>
      <c r="P205" s="151"/>
      <c r="Q205" s="151"/>
      <c r="R205" s="151"/>
      <c r="S205" s="151"/>
      <c r="T205" s="151"/>
      <c r="U205" s="151"/>
      <c r="V205" s="151"/>
      <c r="W205" s="151"/>
      <c r="X205" s="151"/>
      <c r="Y205" s="151"/>
      <c r="Z205" s="151"/>
    </row>
    <row r="206" spans="1:26">
      <c r="A206" s="151"/>
      <c r="B206" s="151"/>
      <c r="C206" s="151"/>
      <c r="D206" s="151"/>
      <c r="E206" s="151"/>
      <c r="F206" s="151"/>
      <c r="G206" s="151"/>
      <c r="H206" s="151"/>
      <c r="I206" s="151"/>
      <c r="J206" s="151"/>
      <c r="K206" s="151"/>
      <c r="L206" s="151"/>
      <c r="M206" s="151"/>
      <c r="N206" s="153"/>
      <c r="O206" s="151"/>
      <c r="P206" s="151"/>
      <c r="Q206" s="151"/>
      <c r="R206" s="151"/>
      <c r="S206" s="151"/>
      <c r="T206" s="151"/>
      <c r="U206" s="151"/>
      <c r="V206" s="151"/>
      <c r="W206" s="151"/>
      <c r="X206" s="151"/>
      <c r="Y206" s="151"/>
      <c r="Z206" s="151"/>
    </row>
    <row r="207" spans="1:26">
      <c r="A207" s="151"/>
      <c r="B207" s="151"/>
      <c r="C207" s="151"/>
      <c r="D207" s="151"/>
      <c r="E207" s="151"/>
      <c r="F207" s="151"/>
      <c r="G207" s="151"/>
      <c r="H207" s="151"/>
      <c r="I207" s="151"/>
      <c r="J207" s="151"/>
      <c r="K207" s="151"/>
      <c r="L207" s="151"/>
      <c r="M207" s="151"/>
      <c r="N207" s="153"/>
      <c r="O207" s="151"/>
      <c r="P207" s="151"/>
      <c r="Q207" s="151"/>
      <c r="R207" s="151"/>
      <c r="S207" s="151"/>
      <c r="T207" s="151"/>
      <c r="U207" s="151"/>
      <c r="V207" s="151"/>
      <c r="W207" s="151"/>
      <c r="X207" s="151"/>
      <c r="Y207" s="151"/>
      <c r="Z207" s="151"/>
    </row>
    <row r="208" spans="1:26">
      <c r="A208" s="151"/>
      <c r="B208" s="151"/>
      <c r="C208" s="151"/>
      <c r="D208" s="151"/>
      <c r="E208" s="151"/>
      <c r="F208" s="151"/>
      <c r="G208" s="151"/>
      <c r="H208" s="151"/>
      <c r="I208" s="151"/>
      <c r="J208" s="151"/>
      <c r="K208" s="151"/>
      <c r="L208" s="151"/>
      <c r="M208" s="151"/>
      <c r="N208" s="153"/>
      <c r="O208" s="151"/>
      <c r="P208" s="151"/>
      <c r="Q208" s="151"/>
      <c r="R208" s="151"/>
      <c r="S208" s="151"/>
      <c r="T208" s="151"/>
      <c r="U208" s="151"/>
      <c r="V208" s="151"/>
      <c r="W208" s="151"/>
      <c r="X208" s="151"/>
      <c r="Y208" s="151"/>
      <c r="Z208" s="151"/>
    </row>
    <row r="209" spans="1:26">
      <c r="A209" s="151"/>
      <c r="B209" s="151"/>
      <c r="C209" s="151"/>
      <c r="D209" s="151"/>
      <c r="E209" s="151"/>
      <c r="F209" s="151"/>
      <c r="G209" s="151"/>
      <c r="H209" s="151"/>
      <c r="I209" s="151"/>
      <c r="J209" s="151"/>
      <c r="K209" s="151"/>
      <c r="L209" s="151"/>
      <c r="M209" s="151"/>
      <c r="N209" s="153"/>
      <c r="O209" s="151"/>
      <c r="P209" s="151"/>
      <c r="Q209" s="151"/>
      <c r="R209" s="151"/>
      <c r="S209" s="151"/>
      <c r="T209" s="151"/>
      <c r="U209" s="151"/>
      <c r="V209" s="151"/>
      <c r="W209" s="151"/>
      <c r="X209" s="151"/>
      <c r="Y209" s="151"/>
      <c r="Z209" s="151"/>
    </row>
    <row r="210" spans="1:26">
      <c r="A210" s="151"/>
      <c r="B210" s="151"/>
      <c r="C210" s="151"/>
      <c r="D210" s="151"/>
      <c r="E210" s="151"/>
      <c r="F210" s="151"/>
      <c r="G210" s="151"/>
      <c r="H210" s="151"/>
      <c r="I210" s="151"/>
      <c r="J210" s="151"/>
      <c r="K210" s="151"/>
      <c r="L210" s="151"/>
      <c r="M210" s="151"/>
      <c r="N210" s="153"/>
      <c r="O210" s="151"/>
      <c r="P210" s="151"/>
      <c r="Q210" s="151"/>
      <c r="R210" s="151"/>
      <c r="S210" s="151"/>
      <c r="T210" s="151"/>
      <c r="U210" s="151"/>
      <c r="V210" s="151"/>
      <c r="W210" s="151"/>
      <c r="X210" s="151"/>
      <c r="Y210" s="151"/>
      <c r="Z210" s="151"/>
    </row>
    <row r="211" spans="1:26">
      <c r="A211" s="151"/>
      <c r="B211" s="151"/>
      <c r="C211" s="151"/>
      <c r="D211" s="151"/>
      <c r="E211" s="151"/>
      <c r="F211" s="151"/>
      <c r="G211" s="151"/>
      <c r="H211" s="151"/>
      <c r="I211" s="151"/>
      <c r="J211" s="151"/>
      <c r="K211" s="151"/>
      <c r="L211" s="151"/>
      <c r="M211" s="151"/>
      <c r="N211" s="153"/>
      <c r="O211" s="151"/>
      <c r="P211" s="151"/>
      <c r="Q211" s="151"/>
      <c r="R211" s="151"/>
      <c r="S211" s="151"/>
      <c r="T211" s="151"/>
      <c r="U211" s="151"/>
      <c r="V211" s="151"/>
      <c r="W211" s="151"/>
      <c r="X211" s="151"/>
      <c r="Y211" s="151"/>
      <c r="Z211" s="151"/>
    </row>
    <row r="212" spans="1:26">
      <c r="A212" s="151"/>
      <c r="B212" s="151"/>
      <c r="C212" s="151"/>
      <c r="D212" s="151"/>
      <c r="E212" s="151"/>
      <c r="F212" s="151"/>
      <c r="G212" s="151"/>
      <c r="H212" s="151"/>
      <c r="I212" s="151"/>
      <c r="J212" s="151"/>
      <c r="K212" s="151"/>
      <c r="L212" s="151"/>
      <c r="M212" s="151"/>
      <c r="N212" s="153"/>
      <c r="O212" s="151"/>
      <c r="P212" s="151"/>
      <c r="Q212" s="151"/>
      <c r="R212" s="151"/>
      <c r="S212" s="151"/>
      <c r="T212" s="151"/>
      <c r="U212" s="151"/>
      <c r="V212" s="151"/>
      <c r="W212" s="151"/>
      <c r="X212" s="151"/>
      <c r="Y212" s="151"/>
      <c r="Z212" s="151"/>
    </row>
    <row r="213" spans="1:26">
      <c r="A213" s="151"/>
      <c r="B213" s="151"/>
      <c r="C213" s="151"/>
      <c r="D213" s="151"/>
      <c r="E213" s="151"/>
      <c r="F213" s="151"/>
      <c r="G213" s="151"/>
      <c r="H213" s="151"/>
      <c r="I213" s="151"/>
      <c r="J213" s="151"/>
      <c r="K213" s="151"/>
      <c r="L213" s="151"/>
      <c r="M213" s="151"/>
      <c r="N213" s="153"/>
      <c r="O213" s="151"/>
      <c r="P213" s="151"/>
      <c r="Q213" s="151"/>
      <c r="R213" s="151"/>
      <c r="S213" s="151"/>
      <c r="T213" s="151"/>
      <c r="U213" s="151"/>
      <c r="V213" s="151"/>
      <c r="W213" s="151"/>
      <c r="X213" s="151"/>
      <c r="Y213" s="151"/>
      <c r="Z213" s="151"/>
    </row>
    <row r="214" spans="1:26">
      <c r="A214" s="151"/>
      <c r="B214" s="151"/>
      <c r="C214" s="151"/>
      <c r="D214" s="151"/>
      <c r="E214" s="151"/>
      <c r="F214" s="151"/>
      <c r="G214" s="151"/>
      <c r="H214" s="151"/>
      <c r="I214" s="151"/>
      <c r="J214" s="151"/>
      <c r="K214" s="151"/>
      <c r="L214" s="151"/>
      <c r="M214" s="151"/>
      <c r="N214" s="153"/>
      <c r="O214" s="151"/>
      <c r="P214" s="151"/>
      <c r="Q214" s="151"/>
      <c r="R214" s="151"/>
      <c r="S214" s="151"/>
      <c r="T214" s="151"/>
      <c r="U214" s="151"/>
      <c r="V214" s="151"/>
      <c r="W214" s="151"/>
      <c r="X214" s="151"/>
      <c r="Y214" s="151"/>
      <c r="Z214" s="151"/>
    </row>
    <row r="215" spans="1:26">
      <c r="A215" s="151"/>
      <c r="B215" s="151"/>
      <c r="C215" s="151"/>
      <c r="D215" s="151"/>
      <c r="E215" s="151"/>
      <c r="F215" s="151"/>
      <c r="G215" s="151"/>
      <c r="H215" s="151"/>
      <c r="I215" s="151"/>
      <c r="J215" s="151"/>
      <c r="K215" s="151"/>
      <c r="L215" s="151"/>
      <c r="M215" s="151"/>
      <c r="N215" s="153"/>
      <c r="O215" s="151"/>
      <c r="P215" s="151"/>
      <c r="Q215" s="151"/>
      <c r="R215" s="151"/>
      <c r="S215" s="151"/>
      <c r="T215" s="151"/>
      <c r="U215" s="151"/>
      <c r="V215" s="151"/>
      <c r="W215" s="151"/>
      <c r="X215" s="151"/>
      <c r="Y215" s="151"/>
      <c r="Z215" s="151"/>
    </row>
    <row r="216" spans="1:26">
      <c r="A216" s="151"/>
      <c r="B216" s="151"/>
      <c r="C216" s="151"/>
      <c r="D216" s="151"/>
      <c r="E216" s="151"/>
      <c r="F216" s="151"/>
      <c r="G216" s="151"/>
      <c r="H216" s="151"/>
      <c r="I216" s="151"/>
      <c r="J216" s="151"/>
      <c r="K216" s="151"/>
      <c r="L216" s="151"/>
      <c r="M216" s="151"/>
      <c r="N216" s="153"/>
      <c r="O216" s="151"/>
      <c r="P216" s="151"/>
      <c r="Q216" s="151"/>
      <c r="R216" s="151"/>
      <c r="S216" s="151"/>
      <c r="T216" s="151"/>
      <c r="U216" s="151"/>
      <c r="V216" s="151"/>
      <c r="W216" s="151"/>
      <c r="X216" s="151"/>
      <c r="Y216" s="151"/>
      <c r="Z216" s="151"/>
    </row>
    <row r="217" spans="1:26">
      <c r="A217" s="151"/>
      <c r="B217" s="151"/>
      <c r="C217" s="151"/>
      <c r="D217" s="151"/>
      <c r="E217" s="151"/>
      <c r="F217" s="151"/>
      <c r="G217" s="151"/>
      <c r="H217" s="151"/>
      <c r="I217" s="151"/>
      <c r="J217" s="151"/>
      <c r="K217" s="151"/>
      <c r="L217" s="151"/>
      <c r="M217" s="151"/>
      <c r="N217" s="153"/>
      <c r="O217" s="151"/>
      <c r="P217" s="151"/>
      <c r="Q217" s="151"/>
      <c r="R217" s="151"/>
      <c r="S217" s="151"/>
      <c r="T217" s="151"/>
      <c r="U217" s="151"/>
      <c r="V217" s="151"/>
      <c r="W217" s="151"/>
      <c r="X217" s="151"/>
      <c r="Y217" s="151"/>
      <c r="Z217" s="151"/>
    </row>
    <row r="218" spans="1:26">
      <c r="A218" s="151"/>
      <c r="B218" s="151"/>
      <c r="C218" s="151"/>
      <c r="D218" s="151"/>
      <c r="E218" s="151"/>
      <c r="F218" s="151"/>
      <c r="G218" s="151"/>
      <c r="H218" s="151"/>
      <c r="I218" s="151"/>
      <c r="J218" s="151"/>
      <c r="K218" s="151"/>
      <c r="L218" s="151"/>
      <c r="M218" s="151"/>
      <c r="N218" s="153"/>
      <c r="O218" s="151"/>
      <c r="P218" s="151"/>
      <c r="Q218" s="151"/>
      <c r="R218" s="151"/>
      <c r="S218" s="151"/>
      <c r="T218" s="151"/>
      <c r="U218" s="151"/>
      <c r="V218" s="151"/>
      <c r="W218" s="151"/>
      <c r="X218" s="151"/>
      <c r="Y218" s="151"/>
      <c r="Z218" s="151"/>
    </row>
    <row r="219" spans="1:26">
      <c r="A219" s="151"/>
      <c r="B219" s="151"/>
      <c r="C219" s="151"/>
      <c r="D219" s="151"/>
      <c r="E219" s="151"/>
      <c r="F219" s="151"/>
      <c r="G219" s="151"/>
      <c r="H219" s="151"/>
      <c r="I219" s="151"/>
      <c r="J219" s="151"/>
      <c r="K219" s="151"/>
      <c r="L219" s="151"/>
      <c r="M219" s="151"/>
      <c r="N219" s="153"/>
      <c r="O219" s="151"/>
      <c r="P219" s="151"/>
      <c r="Q219" s="151"/>
      <c r="R219" s="151"/>
      <c r="S219" s="151"/>
      <c r="T219" s="151"/>
      <c r="U219" s="151"/>
      <c r="V219" s="151"/>
      <c r="W219" s="151"/>
      <c r="X219" s="151"/>
      <c r="Y219" s="151"/>
      <c r="Z219" s="151"/>
    </row>
    <row r="220" spans="1:26">
      <c r="A220" s="151"/>
      <c r="B220" s="151"/>
      <c r="C220" s="151"/>
      <c r="D220" s="151"/>
      <c r="E220" s="151"/>
      <c r="F220" s="151"/>
      <c r="G220" s="151"/>
      <c r="H220" s="151"/>
      <c r="I220" s="151"/>
      <c r="J220" s="151"/>
      <c r="K220" s="151"/>
      <c r="L220" s="151"/>
      <c r="M220" s="151"/>
      <c r="N220" s="153"/>
      <c r="O220" s="151"/>
      <c r="P220" s="151"/>
      <c r="Q220" s="151"/>
      <c r="R220" s="151"/>
      <c r="S220" s="151"/>
      <c r="T220" s="151"/>
      <c r="U220" s="151"/>
      <c r="V220" s="151"/>
      <c r="W220" s="151"/>
      <c r="X220" s="151"/>
      <c r="Y220" s="151"/>
      <c r="Z220" s="151"/>
    </row>
    <row r="221" spans="1:26">
      <c r="A221" s="151"/>
      <c r="B221" s="151"/>
      <c r="C221" s="151"/>
      <c r="D221" s="151"/>
      <c r="E221" s="151"/>
      <c r="F221" s="151"/>
      <c r="G221" s="151"/>
      <c r="H221" s="151"/>
      <c r="I221" s="151"/>
      <c r="J221" s="151"/>
      <c r="K221" s="151"/>
      <c r="L221" s="151"/>
      <c r="M221" s="151"/>
      <c r="N221" s="153"/>
      <c r="O221" s="151"/>
      <c r="P221" s="151"/>
      <c r="Q221" s="151"/>
      <c r="R221" s="151"/>
      <c r="S221" s="151"/>
      <c r="T221" s="151"/>
      <c r="U221" s="151"/>
      <c r="V221" s="151"/>
      <c r="W221" s="151"/>
      <c r="X221" s="151"/>
      <c r="Y221" s="151"/>
      <c r="Z221" s="151"/>
    </row>
    <row r="222" spans="1:26">
      <c r="A222" s="151"/>
      <c r="B222" s="151"/>
      <c r="C222" s="151"/>
      <c r="D222" s="151"/>
      <c r="E222" s="151"/>
      <c r="F222" s="151"/>
      <c r="G222" s="151"/>
      <c r="H222" s="151"/>
      <c r="I222" s="151"/>
      <c r="J222" s="151"/>
      <c r="K222" s="151"/>
      <c r="L222" s="151"/>
      <c r="M222" s="151"/>
      <c r="N222" s="153"/>
      <c r="O222" s="151"/>
      <c r="P222" s="151"/>
      <c r="Q222" s="151"/>
      <c r="R222" s="151"/>
      <c r="S222" s="151"/>
      <c r="T222" s="151"/>
      <c r="U222" s="151"/>
      <c r="V222" s="151"/>
      <c r="W222" s="151"/>
      <c r="X222" s="151"/>
      <c r="Y222" s="151"/>
      <c r="Z222" s="151"/>
    </row>
    <row r="223" spans="1:26">
      <c r="A223" s="151"/>
      <c r="B223" s="151"/>
      <c r="C223" s="151"/>
      <c r="D223" s="151"/>
      <c r="E223" s="151"/>
      <c r="F223" s="151"/>
      <c r="G223" s="151"/>
      <c r="H223" s="151"/>
      <c r="I223" s="151"/>
      <c r="J223" s="151"/>
      <c r="K223" s="151"/>
      <c r="L223" s="151"/>
      <c r="M223" s="151"/>
      <c r="N223" s="153"/>
      <c r="O223" s="151"/>
      <c r="P223" s="151"/>
      <c r="Q223" s="151"/>
      <c r="R223" s="151"/>
      <c r="S223" s="151"/>
      <c r="T223" s="151"/>
      <c r="U223" s="151"/>
      <c r="V223" s="151"/>
      <c r="W223" s="151"/>
      <c r="X223" s="151"/>
      <c r="Y223" s="151"/>
      <c r="Z223" s="151"/>
    </row>
    <row r="224" spans="1:26">
      <c r="A224" s="151"/>
      <c r="B224" s="151"/>
      <c r="C224" s="151"/>
      <c r="D224" s="151"/>
      <c r="E224" s="151"/>
      <c r="F224" s="151"/>
      <c r="G224" s="151"/>
      <c r="H224" s="151"/>
      <c r="I224" s="151"/>
      <c r="J224" s="151"/>
      <c r="K224" s="151"/>
      <c r="L224" s="151"/>
      <c r="M224" s="151"/>
      <c r="N224" s="153"/>
      <c r="O224" s="151"/>
      <c r="P224" s="151"/>
      <c r="Q224" s="151"/>
      <c r="R224" s="151"/>
      <c r="S224" s="151"/>
      <c r="T224" s="151"/>
      <c r="U224" s="151"/>
      <c r="V224" s="151"/>
      <c r="W224" s="151"/>
      <c r="X224" s="151"/>
      <c r="Y224" s="151"/>
      <c r="Z224" s="151"/>
    </row>
    <row r="225" spans="1:26">
      <c r="A225" s="151"/>
      <c r="B225" s="151"/>
      <c r="C225" s="151"/>
      <c r="D225" s="151"/>
      <c r="E225" s="151"/>
      <c r="F225" s="151"/>
      <c r="G225" s="151"/>
      <c r="H225" s="151"/>
      <c r="I225" s="151"/>
      <c r="J225" s="151"/>
      <c r="K225" s="151"/>
      <c r="L225" s="151"/>
      <c r="M225" s="151"/>
      <c r="N225" s="153"/>
      <c r="O225" s="151"/>
      <c r="P225" s="151"/>
      <c r="Q225" s="151"/>
      <c r="R225" s="151"/>
      <c r="S225" s="151"/>
      <c r="T225" s="151"/>
      <c r="U225" s="151"/>
      <c r="V225" s="151"/>
      <c r="W225" s="151"/>
      <c r="X225" s="151"/>
      <c r="Y225" s="151"/>
      <c r="Z225" s="151"/>
    </row>
    <row r="226" spans="1:26">
      <c r="A226" s="151"/>
      <c r="B226" s="151"/>
      <c r="C226" s="151"/>
      <c r="D226" s="151"/>
      <c r="E226" s="151"/>
      <c r="F226" s="151"/>
      <c r="G226" s="151"/>
      <c r="H226" s="151"/>
      <c r="I226" s="151"/>
      <c r="J226" s="151"/>
      <c r="K226" s="151"/>
      <c r="L226" s="151"/>
      <c r="M226" s="151"/>
      <c r="N226" s="153"/>
      <c r="O226" s="151"/>
      <c r="P226" s="151"/>
      <c r="Q226" s="151"/>
      <c r="R226" s="151"/>
      <c r="S226" s="151"/>
      <c r="T226" s="151"/>
      <c r="U226" s="151"/>
      <c r="V226" s="151"/>
      <c r="W226" s="151"/>
      <c r="X226" s="151"/>
      <c r="Y226" s="151"/>
      <c r="Z226" s="151"/>
    </row>
    <row r="227" spans="1:26">
      <c r="A227" s="151"/>
      <c r="B227" s="151"/>
      <c r="C227" s="151"/>
      <c r="D227" s="151"/>
      <c r="E227" s="151"/>
      <c r="F227" s="151"/>
      <c r="G227" s="151"/>
      <c r="H227" s="151"/>
      <c r="I227" s="151"/>
      <c r="J227" s="151"/>
      <c r="K227" s="151"/>
      <c r="L227" s="151"/>
      <c r="M227" s="151"/>
      <c r="N227" s="153"/>
      <c r="O227" s="151"/>
      <c r="P227" s="151"/>
      <c r="Q227" s="151"/>
      <c r="R227" s="151"/>
      <c r="S227" s="151"/>
      <c r="T227" s="151"/>
      <c r="U227" s="151"/>
      <c r="V227" s="151"/>
      <c r="W227" s="151"/>
      <c r="X227" s="151"/>
      <c r="Y227" s="151"/>
      <c r="Z227" s="151"/>
    </row>
    <row r="228" spans="1:26">
      <c r="A228" s="151"/>
      <c r="B228" s="151"/>
      <c r="C228" s="151"/>
      <c r="D228" s="151"/>
      <c r="E228" s="151"/>
      <c r="F228" s="151"/>
      <c r="G228" s="151"/>
      <c r="H228" s="151"/>
      <c r="I228" s="151"/>
      <c r="J228" s="151"/>
      <c r="K228" s="151"/>
      <c r="L228" s="151"/>
      <c r="M228" s="151"/>
      <c r="N228" s="153"/>
      <c r="O228" s="151"/>
      <c r="P228" s="151"/>
      <c r="Q228" s="151"/>
      <c r="R228" s="151"/>
      <c r="S228" s="151"/>
      <c r="T228" s="151"/>
      <c r="U228" s="151"/>
      <c r="V228" s="151"/>
      <c r="W228" s="151"/>
      <c r="X228" s="151"/>
      <c r="Y228" s="151"/>
      <c r="Z228" s="151"/>
    </row>
    <row r="229" spans="1:26">
      <c r="A229" s="151"/>
      <c r="B229" s="151"/>
      <c r="C229" s="151"/>
      <c r="D229" s="151"/>
      <c r="E229" s="151"/>
      <c r="F229" s="151"/>
      <c r="G229" s="151"/>
      <c r="H229" s="151"/>
      <c r="I229" s="151"/>
      <c r="J229" s="151"/>
      <c r="K229" s="151"/>
      <c r="L229" s="151"/>
      <c r="M229" s="151"/>
      <c r="N229" s="153"/>
      <c r="O229" s="151"/>
      <c r="P229" s="151"/>
      <c r="Q229" s="151"/>
      <c r="R229" s="151"/>
      <c r="S229" s="151"/>
      <c r="T229" s="151"/>
      <c r="U229" s="151"/>
      <c r="V229" s="151"/>
      <c r="W229" s="151"/>
      <c r="X229" s="151"/>
      <c r="Y229" s="151"/>
      <c r="Z229" s="151"/>
    </row>
    <row r="230" spans="1:26">
      <c r="A230" s="151"/>
      <c r="B230" s="151"/>
      <c r="C230" s="151"/>
      <c r="D230" s="151"/>
      <c r="E230" s="151"/>
      <c r="F230" s="151"/>
      <c r="G230" s="151"/>
      <c r="H230" s="151"/>
      <c r="I230" s="151"/>
      <c r="J230" s="151"/>
      <c r="K230" s="151"/>
      <c r="L230" s="151"/>
      <c r="M230" s="151"/>
      <c r="N230" s="153"/>
      <c r="O230" s="151"/>
      <c r="P230" s="151"/>
      <c r="Q230" s="151"/>
      <c r="R230" s="151"/>
      <c r="S230" s="151"/>
      <c r="T230" s="151"/>
      <c r="U230" s="151"/>
      <c r="V230" s="151"/>
      <c r="W230" s="151"/>
      <c r="X230" s="151"/>
      <c r="Y230" s="151"/>
      <c r="Z230" s="151"/>
    </row>
    <row r="231" spans="1:26">
      <c r="A231" s="151"/>
      <c r="B231" s="151"/>
      <c r="C231" s="151"/>
      <c r="D231" s="151"/>
      <c r="E231" s="151"/>
      <c r="F231" s="151"/>
      <c r="G231" s="151"/>
      <c r="H231" s="151"/>
      <c r="I231" s="151"/>
      <c r="J231" s="151"/>
      <c r="K231" s="151"/>
      <c r="L231" s="151"/>
      <c r="M231" s="151"/>
      <c r="N231" s="153"/>
      <c r="O231" s="151"/>
      <c r="P231" s="151"/>
      <c r="Q231" s="151"/>
      <c r="R231" s="151"/>
      <c r="S231" s="151"/>
      <c r="T231" s="151"/>
      <c r="U231" s="151"/>
      <c r="V231" s="151"/>
      <c r="W231" s="151"/>
      <c r="X231" s="151"/>
      <c r="Y231" s="151"/>
      <c r="Z231" s="151"/>
    </row>
    <row r="232" spans="1:26">
      <c r="A232" s="151"/>
      <c r="B232" s="151"/>
      <c r="C232" s="151"/>
      <c r="D232" s="151"/>
      <c r="E232" s="151"/>
      <c r="F232" s="151"/>
      <c r="G232" s="151"/>
      <c r="H232" s="151"/>
      <c r="I232" s="151"/>
      <c r="J232" s="151"/>
      <c r="K232" s="151"/>
      <c r="L232" s="151"/>
      <c r="M232" s="151"/>
      <c r="N232" s="153"/>
      <c r="O232" s="151"/>
      <c r="P232" s="151"/>
      <c r="Q232" s="151"/>
      <c r="R232" s="151"/>
      <c r="S232" s="151"/>
      <c r="T232" s="151"/>
      <c r="U232" s="151"/>
      <c r="V232" s="151"/>
      <c r="W232" s="151"/>
      <c r="X232" s="151"/>
      <c r="Y232" s="151"/>
      <c r="Z232" s="151"/>
    </row>
    <row r="233" spans="1:26">
      <c r="A233" s="151"/>
      <c r="B233" s="151"/>
      <c r="C233" s="151"/>
      <c r="D233" s="151"/>
      <c r="E233" s="151"/>
      <c r="F233" s="151"/>
      <c r="G233" s="151"/>
      <c r="H233" s="151"/>
      <c r="I233" s="151"/>
      <c r="J233" s="151"/>
      <c r="K233" s="151"/>
      <c r="L233" s="151"/>
      <c r="M233" s="151"/>
      <c r="N233" s="153"/>
      <c r="O233" s="151"/>
      <c r="P233" s="151"/>
      <c r="Q233" s="151"/>
      <c r="R233" s="151"/>
      <c r="S233" s="151"/>
      <c r="T233" s="151"/>
      <c r="U233" s="151"/>
      <c r="V233" s="151"/>
      <c r="W233" s="151"/>
      <c r="X233" s="151"/>
      <c r="Y233" s="151"/>
      <c r="Z233" s="151"/>
    </row>
    <row r="234" spans="1:26">
      <c r="A234" s="151"/>
      <c r="B234" s="151"/>
      <c r="C234" s="151"/>
      <c r="D234" s="151"/>
      <c r="E234" s="151"/>
      <c r="F234" s="151"/>
      <c r="G234" s="151"/>
      <c r="H234" s="151"/>
      <c r="I234" s="151"/>
      <c r="J234" s="151"/>
      <c r="K234" s="151"/>
      <c r="L234" s="151"/>
      <c r="M234" s="151"/>
      <c r="N234" s="153"/>
      <c r="O234" s="151"/>
      <c r="P234" s="151"/>
      <c r="Q234" s="151"/>
      <c r="R234" s="151"/>
      <c r="S234" s="151"/>
      <c r="T234" s="151"/>
      <c r="U234" s="151"/>
      <c r="V234" s="151"/>
      <c r="W234" s="151"/>
      <c r="X234" s="151"/>
      <c r="Y234" s="151"/>
      <c r="Z234" s="151"/>
    </row>
    <row r="235" spans="1:26">
      <c r="A235" s="151"/>
      <c r="B235" s="151"/>
      <c r="C235" s="151"/>
      <c r="D235" s="151"/>
      <c r="E235" s="151"/>
      <c r="F235" s="151"/>
      <c r="G235" s="151"/>
      <c r="H235" s="151"/>
      <c r="I235" s="151"/>
      <c r="J235" s="151"/>
      <c r="K235" s="151"/>
      <c r="L235" s="151"/>
      <c r="M235" s="151"/>
      <c r="N235" s="153"/>
      <c r="O235" s="151"/>
      <c r="P235" s="151"/>
      <c r="Q235" s="151"/>
      <c r="R235" s="151"/>
      <c r="S235" s="151"/>
      <c r="T235" s="151"/>
      <c r="U235" s="151"/>
      <c r="V235" s="151"/>
      <c r="W235" s="151"/>
      <c r="X235" s="151"/>
      <c r="Y235" s="151"/>
      <c r="Z235" s="151"/>
    </row>
    <row r="236" spans="1:26">
      <c r="A236" s="151"/>
      <c r="B236" s="151"/>
      <c r="C236" s="151"/>
      <c r="D236" s="151"/>
      <c r="E236" s="151"/>
      <c r="F236" s="151"/>
      <c r="G236" s="151"/>
      <c r="H236" s="151"/>
      <c r="I236" s="151"/>
      <c r="J236" s="151"/>
      <c r="K236" s="151"/>
      <c r="L236" s="151"/>
      <c r="M236" s="151"/>
      <c r="N236" s="153"/>
      <c r="O236" s="151"/>
      <c r="P236" s="151"/>
      <c r="Q236" s="151"/>
      <c r="R236" s="151"/>
      <c r="S236" s="151"/>
      <c r="T236" s="151"/>
      <c r="U236" s="151"/>
      <c r="V236" s="151"/>
      <c r="W236" s="151"/>
      <c r="X236" s="151"/>
      <c r="Y236" s="151"/>
      <c r="Z236" s="151"/>
    </row>
    <row r="237" spans="1:26">
      <c r="A237" s="151"/>
      <c r="B237" s="151"/>
      <c r="C237" s="151"/>
      <c r="D237" s="151"/>
      <c r="E237" s="151"/>
      <c r="F237" s="151"/>
      <c r="G237" s="151"/>
      <c r="H237" s="151"/>
      <c r="I237" s="151"/>
      <c r="J237" s="151"/>
      <c r="K237" s="151"/>
      <c r="L237" s="151"/>
      <c r="M237" s="151"/>
      <c r="N237" s="153"/>
      <c r="O237" s="151"/>
      <c r="P237" s="151"/>
      <c r="Q237" s="151"/>
      <c r="R237" s="151"/>
      <c r="S237" s="151"/>
      <c r="T237" s="151"/>
      <c r="U237" s="151"/>
      <c r="V237" s="151"/>
      <c r="W237" s="151"/>
      <c r="X237" s="151"/>
      <c r="Y237" s="151"/>
      <c r="Z237" s="151"/>
    </row>
    <row r="238" spans="1:26">
      <c r="A238" s="151"/>
      <c r="B238" s="151"/>
      <c r="C238" s="151"/>
      <c r="D238" s="151"/>
      <c r="E238" s="151"/>
      <c r="F238" s="151"/>
      <c r="G238" s="151"/>
      <c r="H238" s="151"/>
      <c r="I238" s="151"/>
      <c r="J238" s="151"/>
      <c r="K238" s="151"/>
      <c r="L238" s="151"/>
      <c r="M238" s="151"/>
      <c r="N238" s="153"/>
      <c r="O238" s="151"/>
      <c r="P238" s="151"/>
      <c r="Q238" s="151"/>
      <c r="R238" s="151"/>
      <c r="S238" s="151"/>
      <c r="T238" s="151"/>
      <c r="U238" s="151"/>
      <c r="V238" s="151"/>
      <c r="W238" s="151"/>
      <c r="X238" s="151"/>
      <c r="Y238" s="151"/>
      <c r="Z238" s="151"/>
    </row>
    <row r="239" spans="1:26">
      <c r="A239" s="151"/>
      <c r="B239" s="151"/>
      <c r="C239" s="151"/>
      <c r="D239" s="151"/>
      <c r="E239" s="151"/>
      <c r="F239" s="151"/>
      <c r="G239" s="151"/>
      <c r="H239" s="151"/>
      <c r="I239" s="151"/>
      <c r="J239" s="151"/>
      <c r="K239" s="151"/>
      <c r="L239" s="151"/>
      <c r="M239" s="151"/>
      <c r="N239" s="153"/>
      <c r="O239" s="151"/>
      <c r="P239" s="151"/>
      <c r="Q239" s="151"/>
      <c r="R239" s="151"/>
      <c r="S239" s="151"/>
      <c r="T239" s="151"/>
      <c r="U239" s="151"/>
      <c r="V239" s="151"/>
      <c r="W239" s="151"/>
      <c r="X239" s="151"/>
      <c r="Y239" s="151"/>
      <c r="Z239" s="151"/>
    </row>
    <row r="240" spans="1:26">
      <c r="A240" s="151"/>
      <c r="B240" s="151"/>
      <c r="C240" s="151"/>
      <c r="D240" s="151"/>
      <c r="E240" s="151"/>
      <c r="F240" s="151"/>
      <c r="G240" s="151"/>
      <c r="H240" s="151"/>
      <c r="I240" s="151"/>
      <c r="J240" s="151"/>
      <c r="K240" s="151"/>
      <c r="L240" s="151"/>
      <c r="M240" s="151"/>
      <c r="N240" s="153"/>
      <c r="O240" s="151"/>
      <c r="P240" s="151"/>
      <c r="Q240" s="151"/>
      <c r="R240" s="151"/>
      <c r="S240" s="151"/>
      <c r="T240" s="151"/>
      <c r="U240" s="151"/>
      <c r="V240" s="151"/>
      <c r="W240" s="151"/>
      <c r="X240" s="151"/>
      <c r="Y240" s="151"/>
      <c r="Z240" s="151"/>
    </row>
    <row r="241" spans="1:26">
      <c r="A241" s="151"/>
      <c r="B241" s="151"/>
      <c r="C241" s="151"/>
      <c r="D241" s="151"/>
      <c r="E241" s="151"/>
      <c r="F241" s="151"/>
      <c r="G241" s="151"/>
      <c r="H241" s="151"/>
      <c r="I241" s="151"/>
      <c r="J241" s="151"/>
      <c r="K241" s="151"/>
      <c r="L241" s="151"/>
      <c r="M241" s="151"/>
      <c r="N241" s="153"/>
      <c r="O241" s="151"/>
      <c r="P241" s="151"/>
      <c r="Q241" s="151"/>
      <c r="R241" s="151"/>
      <c r="S241" s="151"/>
      <c r="T241" s="151"/>
      <c r="U241" s="151"/>
      <c r="V241" s="151"/>
      <c r="W241" s="151"/>
      <c r="X241" s="151"/>
      <c r="Y241" s="151"/>
      <c r="Z241" s="151"/>
    </row>
    <row r="242" spans="1:26">
      <c r="A242" s="151"/>
      <c r="B242" s="151"/>
      <c r="C242" s="151"/>
      <c r="D242" s="151"/>
      <c r="E242" s="151"/>
      <c r="F242" s="151"/>
      <c r="G242" s="151"/>
      <c r="H242" s="151"/>
      <c r="I242" s="151"/>
      <c r="J242" s="151"/>
      <c r="K242" s="151"/>
      <c r="L242" s="151"/>
      <c r="M242" s="151"/>
      <c r="N242" s="153"/>
      <c r="O242" s="151"/>
      <c r="P242" s="151"/>
      <c r="Q242" s="151"/>
      <c r="R242" s="151"/>
      <c r="S242" s="151"/>
      <c r="T242" s="151"/>
      <c r="U242" s="151"/>
      <c r="V242" s="151"/>
      <c r="W242" s="151"/>
      <c r="X242" s="151"/>
      <c r="Y242" s="151"/>
      <c r="Z242" s="151"/>
    </row>
    <row r="243" spans="1:26">
      <c r="A243" s="151"/>
      <c r="B243" s="151"/>
      <c r="C243" s="151"/>
      <c r="D243" s="151"/>
      <c r="E243" s="151"/>
      <c r="F243" s="151"/>
      <c r="G243" s="151"/>
      <c r="H243" s="151"/>
      <c r="I243" s="151"/>
      <c r="J243" s="151"/>
      <c r="K243" s="151"/>
      <c r="L243" s="151"/>
      <c r="M243" s="151"/>
      <c r="N243" s="153"/>
      <c r="O243" s="151"/>
      <c r="P243" s="151"/>
      <c r="Q243" s="151"/>
      <c r="R243" s="151"/>
      <c r="S243" s="151"/>
      <c r="T243" s="151"/>
      <c r="U243" s="151"/>
      <c r="V243" s="151"/>
      <c r="W243" s="151"/>
      <c r="X243" s="151"/>
      <c r="Y243" s="151"/>
      <c r="Z243" s="151"/>
    </row>
    <row r="244" spans="1:26">
      <c r="A244" s="151"/>
      <c r="B244" s="151"/>
      <c r="C244" s="151"/>
      <c r="D244" s="151"/>
      <c r="E244" s="151"/>
      <c r="F244" s="151"/>
      <c r="G244" s="151"/>
      <c r="H244" s="151"/>
      <c r="I244" s="151"/>
      <c r="J244" s="151"/>
      <c r="K244" s="151"/>
      <c r="L244" s="151"/>
      <c r="M244" s="151"/>
      <c r="N244" s="153"/>
      <c r="O244" s="151"/>
      <c r="P244" s="151"/>
      <c r="Q244" s="151"/>
      <c r="R244" s="151"/>
      <c r="S244" s="151"/>
      <c r="T244" s="151"/>
      <c r="U244" s="151"/>
      <c r="V244" s="151"/>
      <c r="W244" s="151"/>
      <c r="X244" s="151"/>
      <c r="Y244" s="151"/>
      <c r="Z244" s="151"/>
    </row>
    <row r="245" spans="1:26">
      <c r="A245" s="151"/>
      <c r="B245" s="151"/>
      <c r="C245" s="151"/>
      <c r="D245" s="151"/>
      <c r="E245" s="151"/>
      <c r="F245" s="151"/>
      <c r="G245" s="151"/>
      <c r="H245" s="151"/>
      <c r="I245" s="151"/>
      <c r="J245" s="151"/>
      <c r="K245" s="151"/>
      <c r="L245" s="151"/>
      <c r="M245" s="151"/>
      <c r="N245" s="153"/>
      <c r="O245" s="151"/>
      <c r="P245" s="151"/>
      <c r="Q245" s="151"/>
      <c r="R245" s="151"/>
      <c r="S245" s="151"/>
      <c r="T245" s="151"/>
      <c r="U245" s="151"/>
      <c r="V245" s="151"/>
      <c r="W245" s="151"/>
      <c r="X245" s="151"/>
      <c r="Y245" s="151"/>
      <c r="Z245" s="151"/>
    </row>
    <row r="246" spans="1:26">
      <c r="A246" s="151"/>
      <c r="B246" s="151"/>
      <c r="C246" s="151"/>
      <c r="D246" s="151"/>
      <c r="E246" s="151"/>
      <c r="F246" s="151"/>
      <c r="G246" s="151"/>
      <c r="H246" s="151"/>
      <c r="I246" s="151"/>
      <c r="J246" s="151"/>
      <c r="K246" s="151"/>
      <c r="L246" s="151"/>
      <c r="M246" s="151"/>
      <c r="N246" s="153"/>
      <c r="O246" s="151"/>
      <c r="P246" s="151"/>
      <c r="Q246" s="151"/>
      <c r="R246" s="151"/>
      <c r="S246" s="151"/>
      <c r="T246" s="151"/>
      <c r="U246" s="151"/>
      <c r="V246" s="151"/>
      <c r="W246" s="151"/>
      <c r="X246" s="151"/>
      <c r="Y246" s="151"/>
      <c r="Z246" s="151"/>
    </row>
    <row r="247" spans="1:26">
      <c r="A247" s="151"/>
      <c r="B247" s="151"/>
      <c r="C247" s="151"/>
      <c r="D247" s="151"/>
      <c r="E247" s="151"/>
      <c r="F247" s="151"/>
      <c r="G247" s="151"/>
      <c r="H247" s="151"/>
      <c r="I247" s="151"/>
      <c r="J247" s="151"/>
      <c r="K247" s="151"/>
      <c r="L247" s="151"/>
      <c r="M247" s="151"/>
      <c r="N247" s="153"/>
      <c r="O247" s="151"/>
      <c r="P247" s="151"/>
      <c r="Q247" s="151"/>
      <c r="R247" s="151"/>
      <c r="S247" s="151"/>
      <c r="T247" s="151"/>
      <c r="U247" s="151"/>
      <c r="V247" s="151"/>
      <c r="W247" s="151"/>
      <c r="X247" s="151"/>
      <c r="Y247" s="151"/>
      <c r="Z247" s="151"/>
    </row>
    <row r="248" spans="1:26">
      <c r="A248" s="151"/>
      <c r="B248" s="151"/>
      <c r="C248" s="151"/>
      <c r="D248" s="151"/>
      <c r="E248" s="151"/>
      <c r="F248" s="151"/>
      <c r="G248" s="151"/>
      <c r="H248" s="151"/>
      <c r="I248" s="151"/>
      <c r="J248" s="151"/>
      <c r="K248" s="151"/>
      <c r="L248" s="151"/>
      <c r="M248" s="151"/>
      <c r="N248" s="153"/>
      <c r="O248" s="151"/>
      <c r="P248" s="151"/>
      <c r="Q248" s="151"/>
      <c r="R248" s="151"/>
      <c r="S248" s="151"/>
      <c r="T248" s="151"/>
      <c r="U248" s="151"/>
      <c r="V248" s="151"/>
      <c r="W248" s="151"/>
      <c r="X248" s="151"/>
      <c r="Y248" s="151"/>
      <c r="Z248" s="151"/>
    </row>
    <row r="249" spans="1:26">
      <c r="A249" s="151"/>
      <c r="B249" s="151"/>
      <c r="C249" s="151"/>
      <c r="D249" s="151"/>
      <c r="E249" s="151"/>
      <c r="F249" s="151"/>
      <c r="G249" s="151"/>
      <c r="H249" s="151"/>
      <c r="I249" s="151"/>
      <c r="J249" s="151"/>
      <c r="K249" s="151"/>
      <c r="L249" s="151"/>
      <c r="M249" s="151"/>
      <c r="N249" s="153"/>
      <c r="O249" s="151"/>
      <c r="P249" s="151"/>
      <c r="Q249" s="151"/>
      <c r="R249" s="151"/>
      <c r="S249" s="151"/>
      <c r="T249" s="151"/>
      <c r="U249" s="151"/>
      <c r="V249" s="151"/>
      <c r="W249" s="151"/>
      <c r="X249" s="151"/>
      <c r="Y249" s="151"/>
      <c r="Z249" s="151"/>
    </row>
    <row r="250" spans="1:26">
      <c r="A250" s="151"/>
      <c r="B250" s="151"/>
      <c r="C250" s="151"/>
      <c r="D250" s="151"/>
      <c r="E250" s="151"/>
      <c r="F250" s="151"/>
      <c r="G250" s="151"/>
      <c r="H250" s="151"/>
      <c r="I250" s="151"/>
      <c r="J250" s="151"/>
      <c r="K250" s="151"/>
      <c r="L250" s="151"/>
      <c r="M250" s="151"/>
      <c r="N250" s="153"/>
      <c r="O250" s="151"/>
      <c r="P250" s="151"/>
      <c r="Q250" s="151"/>
      <c r="R250" s="151"/>
      <c r="S250" s="151"/>
      <c r="T250" s="151"/>
      <c r="U250" s="151"/>
      <c r="V250" s="151"/>
      <c r="W250" s="151"/>
      <c r="X250" s="151"/>
      <c r="Y250" s="151"/>
      <c r="Z250" s="151"/>
    </row>
    <row r="251" spans="1:26">
      <c r="A251" s="151"/>
      <c r="B251" s="151"/>
      <c r="C251" s="151"/>
      <c r="D251" s="151"/>
      <c r="E251" s="151"/>
      <c r="F251" s="151"/>
      <c r="G251" s="151"/>
      <c r="H251" s="151"/>
      <c r="I251" s="151"/>
      <c r="J251" s="151"/>
      <c r="K251" s="151"/>
      <c r="L251" s="151"/>
      <c r="M251" s="151"/>
      <c r="N251" s="153"/>
      <c r="O251" s="151"/>
      <c r="P251" s="151"/>
      <c r="Q251" s="151"/>
      <c r="R251" s="151"/>
      <c r="S251" s="151"/>
      <c r="T251" s="151"/>
      <c r="U251" s="151"/>
      <c r="V251" s="151"/>
      <c r="W251" s="151"/>
      <c r="X251" s="151"/>
      <c r="Y251" s="151"/>
      <c r="Z251" s="151"/>
    </row>
    <row r="252" spans="1:26">
      <c r="A252" s="270"/>
      <c r="B252" s="270"/>
      <c r="C252" s="270"/>
      <c r="D252" s="270"/>
      <c r="E252" s="270"/>
      <c r="F252" s="270"/>
      <c r="G252" s="270"/>
      <c r="H252" s="270"/>
      <c r="I252" s="270"/>
      <c r="J252" s="270"/>
      <c r="K252" s="270"/>
      <c r="L252" s="270"/>
      <c r="M252" s="270"/>
      <c r="N252" s="271"/>
      <c r="O252" s="270"/>
      <c r="P252" s="270"/>
      <c r="Q252" s="270"/>
      <c r="R252" s="270"/>
      <c r="S252" s="270"/>
      <c r="T252" s="270"/>
      <c r="U252" s="270"/>
      <c r="V252" s="270"/>
      <c r="W252" s="270"/>
      <c r="X252" s="270"/>
      <c r="Y252" s="270"/>
      <c r="Z252" s="270"/>
    </row>
    <row r="253" spans="1:26">
      <c r="A253" s="270"/>
      <c r="B253" s="270"/>
      <c r="C253" s="270"/>
      <c r="D253" s="270"/>
      <c r="E253" s="270"/>
      <c r="F253" s="270"/>
      <c r="G253" s="270"/>
      <c r="H253" s="270"/>
      <c r="I253" s="270"/>
      <c r="J253" s="270"/>
      <c r="K253" s="270"/>
      <c r="L253" s="270"/>
      <c r="M253" s="270"/>
      <c r="N253" s="271"/>
      <c r="O253" s="270"/>
      <c r="P253" s="270"/>
      <c r="Q253" s="270"/>
      <c r="R253" s="270"/>
      <c r="S253" s="270"/>
      <c r="T253" s="270"/>
      <c r="U253" s="270"/>
      <c r="V253" s="270"/>
      <c r="W253" s="270"/>
      <c r="X253" s="270"/>
      <c r="Y253" s="270"/>
      <c r="Z253" s="270"/>
    </row>
    <row r="254" spans="1:26">
      <c r="A254" s="270"/>
      <c r="B254" s="270"/>
      <c r="C254" s="270"/>
      <c r="D254" s="270"/>
      <c r="E254" s="270"/>
      <c r="F254" s="270"/>
      <c r="G254" s="270"/>
      <c r="H254" s="270"/>
      <c r="I254" s="270"/>
      <c r="J254" s="270"/>
      <c r="K254" s="270"/>
      <c r="L254" s="270"/>
      <c r="M254" s="270"/>
      <c r="N254" s="271"/>
      <c r="O254" s="270"/>
      <c r="P254" s="270"/>
      <c r="Q254" s="270"/>
      <c r="R254" s="270"/>
      <c r="S254" s="270"/>
      <c r="T254" s="270"/>
      <c r="U254" s="270"/>
      <c r="V254" s="270"/>
      <c r="W254" s="270"/>
      <c r="X254" s="270"/>
      <c r="Y254" s="270"/>
      <c r="Z254" s="270"/>
    </row>
    <row r="255" spans="1:26">
      <c r="A255" s="270"/>
      <c r="B255" s="270"/>
      <c r="C255" s="270"/>
      <c r="D255" s="270"/>
      <c r="E255" s="270"/>
      <c r="F255" s="270"/>
      <c r="G255" s="270"/>
      <c r="H255" s="270"/>
      <c r="I255" s="270"/>
      <c r="J255" s="270"/>
      <c r="K255" s="270"/>
      <c r="L255" s="270"/>
      <c r="M255" s="270"/>
      <c r="N255" s="271"/>
      <c r="O255" s="270"/>
      <c r="P255" s="270"/>
      <c r="Q255" s="270"/>
      <c r="R255" s="270"/>
      <c r="S255" s="270"/>
      <c r="T255" s="270"/>
      <c r="U255" s="270"/>
      <c r="V255" s="270"/>
      <c r="W255" s="270"/>
      <c r="X255" s="270"/>
      <c r="Y255" s="270"/>
      <c r="Z255" s="270"/>
    </row>
    <row r="256" spans="1:26">
      <c r="A256" s="270"/>
      <c r="B256" s="270"/>
      <c r="C256" s="270"/>
      <c r="D256" s="270"/>
      <c r="E256" s="270"/>
      <c r="F256" s="270"/>
      <c r="G256" s="270"/>
      <c r="H256" s="270"/>
      <c r="I256" s="270"/>
      <c r="J256" s="270"/>
      <c r="K256" s="270"/>
      <c r="L256" s="270"/>
      <c r="M256" s="270"/>
      <c r="N256" s="271"/>
      <c r="O256" s="270"/>
      <c r="P256" s="270"/>
      <c r="Q256" s="270"/>
      <c r="R256" s="270"/>
      <c r="S256" s="270"/>
      <c r="T256" s="270"/>
      <c r="U256" s="270"/>
      <c r="V256" s="270"/>
      <c r="W256" s="270"/>
      <c r="X256" s="270"/>
      <c r="Y256" s="270"/>
      <c r="Z256" s="270"/>
    </row>
    <row r="257" spans="1:26">
      <c r="A257" s="270"/>
      <c r="B257" s="270"/>
      <c r="C257" s="270"/>
      <c r="D257" s="270"/>
      <c r="E257" s="270"/>
      <c r="F257" s="270"/>
      <c r="G257" s="270"/>
      <c r="H257" s="270"/>
      <c r="I257" s="270"/>
      <c r="J257" s="270"/>
      <c r="K257" s="270"/>
      <c r="L257" s="270"/>
      <c r="M257" s="270"/>
      <c r="N257" s="271"/>
      <c r="O257" s="270"/>
      <c r="P257" s="270"/>
      <c r="Q257" s="270"/>
      <c r="R257" s="270"/>
      <c r="S257" s="270"/>
      <c r="T257" s="270"/>
      <c r="U257" s="270"/>
      <c r="V257" s="270"/>
      <c r="W257" s="270"/>
      <c r="X257" s="270"/>
      <c r="Y257" s="270"/>
      <c r="Z257" s="270"/>
    </row>
    <row r="258" spans="1:26">
      <c r="A258" s="270"/>
      <c r="B258" s="270"/>
      <c r="C258" s="270"/>
      <c r="D258" s="270"/>
      <c r="E258" s="270"/>
      <c r="F258" s="270"/>
      <c r="G258" s="270"/>
      <c r="H258" s="270"/>
      <c r="I258" s="270"/>
      <c r="J258" s="270"/>
      <c r="K258" s="270"/>
      <c r="L258" s="270"/>
      <c r="M258" s="270"/>
      <c r="N258" s="271"/>
      <c r="O258" s="270"/>
      <c r="P258" s="270"/>
      <c r="Q258" s="270"/>
      <c r="R258" s="270"/>
      <c r="S258" s="270"/>
      <c r="T258" s="270"/>
      <c r="U258" s="270"/>
      <c r="V258" s="270"/>
      <c r="W258" s="270"/>
      <c r="X258" s="270"/>
      <c r="Y258" s="270"/>
      <c r="Z258" s="270"/>
    </row>
    <row r="259" spans="1:26">
      <c r="A259" s="270"/>
      <c r="B259" s="270"/>
      <c r="C259" s="270"/>
      <c r="D259" s="270"/>
      <c r="E259" s="270"/>
      <c r="F259" s="270"/>
      <c r="G259" s="270"/>
      <c r="H259" s="270"/>
      <c r="I259" s="270"/>
      <c r="J259" s="270"/>
      <c r="K259" s="270"/>
      <c r="L259" s="270"/>
      <c r="M259" s="270"/>
      <c r="N259" s="271"/>
      <c r="O259" s="270"/>
      <c r="P259" s="270"/>
      <c r="Q259" s="270"/>
      <c r="R259" s="270"/>
      <c r="S259" s="270"/>
      <c r="T259" s="270"/>
      <c r="U259" s="270"/>
      <c r="V259" s="270"/>
      <c r="W259" s="270"/>
      <c r="X259" s="270"/>
      <c r="Y259" s="270"/>
      <c r="Z259" s="270"/>
    </row>
    <row r="260" spans="1:26">
      <c r="A260" s="270"/>
      <c r="B260" s="270"/>
      <c r="C260" s="270"/>
      <c r="D260" s="270"/>
      <c r="E260" s="270"/>
      <c r="F260" s="270"/>
      <c r="G260" s="270"/>
      <c r="H260" s="270"/>
      <c r="I260" s="270"/>
      <c r="J260" s="270"/>
      <c r="K260" s="270"/>
      <c r="L260" s="270"/>
      <c r="M260" s="270"/>
      <c r="N260" s="271"/>
      <c r="O260" s="270"/>
      <c r="P260" s="270"/>
      <c r="Q260" s="270"/>
      <c r="R260" s="270"/>
      <c r="S260" s="270"/>
      <c r="T260" s="270"/>
      <c r="U260" s="270"/>
      <c r="V260" s="270"/>
      <c r="W260" s="270"/>
      <c r="X260" s="270"/>
      <c r="Y260" s="270"/>
      <c r="Z260" s="270"/>
    </row>
    <row r="261" spans="1:26">
      <c r="A261" s="270"/>
      <c r="B261" s="270"/>
      <c r="C261" s="270"/>
      <c r="D261" s="270"/>
      <c r="E261" s="270"/>
      <c r="F261" s="270"/>
      <c r="G261" s="270"/>
      <c r="H261" s="270"/>
      <c r="I261" s="270"/>
      <c r="J261" s="270"/>
      <c r="K261" s="270"/>
      <c r="L261" s="270"/>
      <c r="M261" s="270"/>
      <c r="N261" s="271"/>
      <c r="O261" s="270"/>
      <c r="P261" s="270"/>
      <c r="Q261" s="270"/>
      <c r="R261" s="270"/>
      <c r="S261" s="270"/>
      <c r="T261" s="270"/>
      <c r="U261" s="270"/>
      <c r="V261" s="270"/>
      <c r="W261" s="270"/>
      <c r="X261" s="270"/>
      <c r="Y261" s="270"/>
      <c r="Z261" s="270"/>
    </row>
    <row r="262" spans="1:26">
      <c r="A262" s="270"/>
      <c r="B262" s="270"/>
      <c r="C262" s="270"/>
      <c r="D262" s="270"/>
      <c r="E262" s="270"/>
      <c r="F262" s="270"/>
      <c r="G262" s="270"/>
      <c r="H262" s="270"/>
      <c r="I262" s="270"/>
      <c r="J262" s="270"/>
      <c r="K262" s="270"/>
      <c r="L262" s="270"/>
      <c r="M262" s="270"/>
      <c r="N262" s="271"/>
      <c r="O262" s="270"/>
      <c r="P262" s="270"/>
      <c r="Q262" s="270"/>
      <c r="R262" s="270"/>
      <c r="S262" s="270"/>
      <c r="T262" s="270"/>
      <c r="U262" s="270"/>
      <c r="V262" s="270"/>
      <c r="W262" s="270"/>
      <c r="X262" s="270"/>
      <c r="Y262" s="270"/>
      <c r="Z262" s="270"/>
    </row>
    <row r="263" spans="1:26">
      <c r="A263" s="270"/>
      <c r="B263" s="270"/>
      <c r="C263" s="270"/>
      <c r="D263" s="270"/>
      <c r="E263" s="270"/>
      <c r="F263" s="270"/>
      <c r="G263" s="270"/>
      <c r="H263" s="270"/>
      <c r="I263" s="270"/>
      <c r="J263" s="270"/>
      <c r="K263" s="270"/>
      <c r="L263" s="270"/>
      <c r="M263" s="270"/>
      <c r="N263" s="271"/>
      <c r="O263" s="270"/>
      <c r="P263" s="270"/>
      <c r="Q263" s="270"/>
      <c r="R263" s="270"/>
      <c r="S263" s="270"/>
      <c r="T263" s="270"/>
      <c r="U263" s="270"/>
      <c r="V263" s="270"/>
      <c r="W263" s="270"/>
      <c r="X263" s="270"/>
      <c r="Y263" s="270"/>
      <c r="Z263" s="270"/>
    </row>
    <row r="264" spans="1:26">
      <c r="A264" s="270"/>
      <c r="B264" s="270"/>
      <c r="C264" s="270"/>
      <c r="D264" s="270"/>
      <c r="E264" s="270"/>
      <c r="F264" s="270"/>
      <c r="G264" s="270"/>
      <c r="H264" s="270"/>
      <c r="I264" s="270"/>
      <c r="J264" s="270"/>
      <c r="K264" s="270"/>
      <c r="L264" s="270"/>
      <c r="M264" s="270"/>
      <c r="N264" s="271"/>
      <c r="O264" s="270"/>
      <c r="P264" s="270"/>
      <c r="Q264" s="270"/>
      <c r="R264" s="270"/>
      <c r="S264" s="270"/>
      <c r="T264" s="270"/>
      <c r="U264" s="270"/>
      <c r="V264" s="270"/>
      <c r="W264" s="270"/>
      <c r="X264" s="270"/>
      <c r="Y264" s="270"/>
      <c r="Z264" s="270"/>
    </row>
    <row r="265" spans="1:26">
      <c r="A265" s="270"/>
      <c r="B265" s="270"/>
      <c r="C265" s="270"/>
      <c r="D265" s="270"/>
      <c r="E265" s="270"/>
      <c r="F265" s="270"/>
      <c r="G265" s="270"/>
      <c r="H265" s="270"/>
      <c r="I265" s="270"/>
      <c r="J265" s="270"/>
      <c r="K265" s="270"/>
      <c r="L265" s="270"/>
      <c r="M265" s="270"/>
      <c r="N265" s="271"/>
      <c r="O265" s="270"/>
      <c r="P265" s="270"/>
      <c r="Q265" s="270"/>
      <c r="R265" s="270"/>
      <c r="S265" s="270"/>
      <c r="T265" s="270"/>
      <c r="U265" s="270"/>
      <c r="V265" s="270"/>
      <c r="W265" s="270"/>
      <c r="X265" s="270"/>
      <c r="Y265" s="270"/>
      <c r="Z265" s="270"/>
    </row>
    <row r="266" spans="1:26">
      <c r="A266" s="270"/>
      <c r="B266" s="270"/>
      <c r="C266" s="270"/>
      <c r="D266" s="270"/>
      <c r="E266" s="270"/>
      <c r="F266" s="270"/>
      <c r="G266" s="270"/>
      <c r="H266" s="270"/>
      <c r="I266" s="270"/>
      <c r="J266" s="270"/>
      <c r="K266" s="270"/>
      <c r="L266" s="270"/>
      <c r="M266" s="270"/>
      <c r="N266" s="271"/>
      <c r="O266" s="270"/>
      <c r="P266" s="270"/>
      <c r="Q266" s="270"/>
      <c r="R266" s="270"/>
      <c r="S266" s="270"/>
      <c r="T266" s="270"/>
      <c r="U266" s="270"/>
      <c r="V266" s="270"/>
      <c r="W266" s="270"/>
      <c r="X266" s="270"/>
      <c r="Y266" s="270"/>
      <c r="Z266" s="270"/>
    </row>
    <row r="267" spans="1:26">
      <c r="A267" s="270"/>
      <c r="B267" s="270"/>
      <c r="C267" s="270"/>
      <c r="D267" s="270"/>
      <c r="E267" s="270"/>
      <c r="F267" s="270"/>
      <c r="G267" s="270"/>
      <c r="H267" s="270"/>
      <c r="I267" s="270"/>
      <c r="J267" s="270"/>
      <c r="K267" s="270"/>
      <c r="L267" s="270"/>
      <c r="M267" s="270"/>
      <c r="N267" s="271"/>
      <c r="O267" s="270"/>
      <c r="P267" s="270"/>
      <c r="Q267" s="270"/>
      <c r="R267" s="270"/>
      <c r="S267" s="270"/>
      <c r="T267" s="270"/>
      <c r="U267" s="270"/>
      <c r="V267" s="270"/>
      <c r="W267" s="270"/>
      <c r="X267" s="270"/>
      <c r="Y267" s="270"/>
      <c r="Z267" s="270"/>
    </row>
    <row r="268" spans="1:26">
      <c r="A268" s="270"/>
      <c r="B268" s="270"/>
      <c r="C268" s="270"/>
      <c r="D268" s="270"/>
      <c r="E268" s="270"/>
      <c r="F268" s="270"/>
      <c r="G268" s="270"/>
      <c r="H268" s="270"/>
      <c r="I268" s="270"/>
      <c r="J268" s="270"/>
      <c r="K268" s="270"/>
      <c r="L268" s="270"/>
      <c r="M268" s="270"/>
      <c r="N268" s="271"/>
      <c r="O268" s="270"/>
      <c r="P268" s="270"/>
      <c r="Q268" s="270"/>
      <c r="R268" s="270"/>
      <c r="S268" s="270"/>
      <c r="T268" s="270"/>
      <c r="U268" s="270"/>
      <c r="V268" s="270"/>
      <c r="W268" s="270"/>
      <c r="X268" s="270"/>
      <c r="Y268" s="270"/>
      <c r="Z268" s="270"/>
    </row>
    <row r="269" spans="1:26">
      <c r="A269" s="270"/>
      <c r="B269" s="270"/>
      <c r="C269" s="270"/>
      <c r="D269" s="270"/>
      <c r="E269" s="270"/>
      <c r="F269" s="270"/>
      <c r="G269" s="270"/>
      <c r="H269" s="270"/>
      <c r="I269" s="270"/>
      <c r="J269" s="270"/>
      <c r="K269" s="270"/>
      <c r="L269" s="270"/>
      <c r="M269" s="270"/>
      <c r="N269" s="271"/>
      <c r="O269" s="270"/>
      <c r="P269" s="270"/>
      <c r="Q269" s="270"/>
      <c r="R269" s="270"/>
      <c r="S269" s="270"/>
      <c r="T269" s="270"/>
      <c r="U269" s="270"/>
      <c r="V269" s="270"/>
      <c r="W269" s="270"/>
      <c r="X269" s="270"/>
      <c r="Y269" s="270"/>
      <c r="Z269" s="270"/>
    </row>
    <row r="270" spans="1:26">
      <c r="A270" s="270"/>
      <c r="B270" s="270"/>
      <c r="C270" s="270"/>
      <c r="D270" s="270"/>
      <c r="E270" s="270"/>
      <c r="F270" s="270"/>
      <c r="G270" s="270"/>
      <c r="H270" s="270"/>
      <c r="I270" s="270"/>
      <c r="J270" s="270"/>
      <c r="K270" s="270"/>
      <c r="L270" s="270"/>
      <c r="M270" s="270"/>
      <c r="N270" s="271"/>
      <c r="O270" s="270"/>
      <c r="P270" s="270"/>
      <c r="Q270" s="270"/>
      <c r="R270" s="270"/>
      <c r="S270" s="270"/>
      <c r="T270" s="270"/>
      <c r="U270" s="270"/>
      <c r="V270" s="270"/>
      <c r="W270" s="270"/>
      <c r="X270" s="270"/>
      <c r="Y270" s="270"/>
      <c r="Z270" s="270"/>
    </row>
    <row r="271" spans="1:26">
      <c r="A271" s="270"/>
      <c r="B271" s="270"/>
      <c r="C271" s="270"/>
      <c r="D271" s="270"/>
      <c r="E271" s="270"/>
      <c r="F271" s="270"/>
      <c r="G271" s="270"/>
      <c r="H271" s="270"/>
      <c r="I271" s="270"/>
      <c r="J271" s="270"/>
      <c r="K271" s="270"/>
      <c r="L271" s="270"/>
      <c r="M271" s="270"/>
      <c r="N271" s="271"/>
      <c r="O271" s="270"/>
      <c r="P271" s="270"/>
      <c r="Q271" s="270"/>
      <c r="R271" s="270"/>
      <c r="S271" s="270"/>
      <c r="T271" s="270"/>
      <c r="U271" s="270"/>
      <c r="V271" s="270"/>
      <c r="W271" s="270"/>
      <c r="X271" s="270"/>
      <c r="Y271" s="270"/>
      <c r="Z271" s="270"/>
    </row>
    <row r="272" spans="1:26">
      <c r="A272" s="270"/>
      <c r="B272" s="270"/>
      <c r="C272" s="270"/>
      <c r="D272" s="270"/>
      <c r="E272" s="270"/>
      <c r="F272" s="270"/>
      <c r="G272" s="270"/>
      <c r="H272" s="270"/>
      <c r="I272" s="270"/>
      <c r="J272" s="270"/>
      <c r="K272" s="270"/>
      <c r="L272" s="270"/>
      <c r="M272" s="270"/>
      <c r="N272" s="271"/>
      <c r="O272" s="270"/>
      <c r="P272" s="270"/>
      <c r="Q272" s="270"/>
      <c r="R272" s="270"/>
      <c r="S272" s="270"/>
      <c r="T272" s="270"/>
      <c r="U272" s="270"/>
      <c r="V272" s="270"/>
      <c r="W272" s="270"/>
      <c r="X272" s="270"/>
      <c r="Y272" s="270"/>
      <c r="Z272" s="270"/>
    </row>
    <row r="273" spans="1:26">
      <c r="A273" s="270"/>
      <c r="B273" s="270"/>
      <c r="C273" s="270"/>
      <c r="D273" s="270"/>
      <c r="E273" s="270"/>
      <c r="F273" s="270"/>
      <c r="G273" s="270"/>
      <c r="H273" s="270"/>
      <c r="I273" s="270"/>
      <c r="J273" s="270"/>
      <c r="K273" s="270"/>
      <c r="L273" s="270"/>
      <c r="M273" s="270"/>
      <c r="N273" s="271"/>
      <c r="O273" s="270"/>
      <c r="P273" s="270"/>
      <c r="Q273" s="270"/>
      <c r="R273" s="270"/>
      <c r="S273" s="270"/>
      <c r="T273" s="270"/>
      <c r="U273" s="270"/>
      <c r="V273" s="270"/>
      <c r="W273" s="270"/>
      <c r="X273" s="270"/>
      <c r="Y273" s="270"/>
      <c r="Z273" s="270"/>
    </row>
    <row r="274" spans="1:26">
      <c r="A274" s="270"/>
      <c r="B274" s="270"/>
      <c r="C274" s="270"/>
      <c r="D274" s="270"/>
      <c r="E274" s="270"/>
      <c r="F274" s="270"/>
      <c r="G274" s="270"/>
      <c r="H274" s="270"/>
      <c r="I274" s="270"/>
      <c r="J274" s="270"/>
      <c r="K274" s="270"/>
      <c r="L274" s="270"/>
      <c r="M274" s="270"/>
      <c r="N274" s="271"/>
      <c r="O274" s="270"/>
      <c r="P274" s="270"/>
      <c r="Q274" s="270"/>
      <c r="R274" s="270"/>
      <c r="S274" s="270"/>
      <c r="T274" s="270"/>
      <c r="U274" s="270"/>
      <c r="V274" s="270"/>
      <c r="W274" s="270"/>
      <c r="X274" s="270"/>
      <c r="Y274" s="270"/>
      <c r="Z274" s="270"/>
    </row>
    <row r="275" spans="1:26">
      <c r="A275" s="270"/>
      <c r="B275" s="270"/>
      <c r="C275" s="270"/>
      <c r="D275" s="270"/>
      <c r="E275" s="270"/>
      <c r="F275" s="270"/>
      <c r="G275" s="270"/>
      <c r="H275" s="270"/>
      <c r="I275" s="270"/>
      <c r="J275" s="270"/>
      <c r="K275" s="270"/>
      <c r="L275" s="270"/>
      <c r="M275" s="270"/>
      <c r="N275" s="271"/>
      <c r="O275" s="270"/>
      <c r="P275" s="270"/>
      <c r="Q275" s="270"/>
      <c r="R275" s="270"/>
      <c r="S275" s="270"/>
      <c r="T275" s="270"/>
      <c r="U275" s="270"/>
      <c r="V275" s="270"/>
      <c r="W275" s="270"/>
      <c r="X275" s="270"/>
      <c r="Y275" s="270"/>
      <c r="Z275" s="270"/>
    </row>
    <row r="276" spans="1:26">
      <c r="A276" s="270"/>
      <c r="B276" s="270"/>
      <c r="C276" s="270"/>
      <c r="D276" s="270"/>
      <c r="E276" s="270"/>
      <c r="F276" s="270"/>
      <c r="G276" s="270"/>
      <c r="H276" s="270"/>
      <c r="I276" s="270"/>
      <c r="J276" s="270"/>
      <c r="K276" s="270"/>
      <c r="L276" s="270"/>
      <c r="M276" s="270"/>
      <c r="N276" s="271"/>
      <c r="O276" s="270"/>
      <c r="P276" s="270"/>
      <c r="Q276" s="270"/>
      <c r="R276" s="270"/>
      <c r="S276" s="270"/>
      <c r="T276" s="270"/>
      <c r="U276" s="270"/>
      <c r="V276" s="270"/>
      <c r="W276" s="270"/>
      <c r="X276" s="270"/>
      <c r="Y276" s="270"/>
      <c r="Z276" s="270"/>
    </row>
    <row r="277" spans="1:26">
      <c r="A277" s="270"/>
      <c r="B277" s="270"/>
      <c r="C277" s="270"/>
      <c r="D277" s="270"/>
      <c r="E277" s="270"/>
      <c r="F277" s="270"/>
      <c r="G277" s="270"/>
      <c r="H277" s="270"/>
      <c r="I277" s="270"/>
      <c r="J277" s="270"/>
      <c r="K277" s="270"/>
      <c r="L277" s="270"/>
      <c r="M277" s="270"/>
      <c r="N277" s="271"/>
      <c r="O277" s="270"/>
      <c r="P277" s="270"/>
      <c r="Q277" s="270"/>
      <c r="R277" s="270"/>
      <c r="S277" s="270"/>
      <c r="T277" s="270"/>
      <c r="U277" s="270"/>
      <c r="V277" s="270"/>
      <c r="W277" s="270"/>
      <c r="X277" s="270"/>
      <c r="Y277" s="270"/>
      <c r="Z277" s="270"/>
    </row>
    <row r="278" spans="1:26">
      <c r="A278" s="270"/>
      <c r="B278" s="270"/>
      <c r="C278" s="270"/>
      <c r="D278" s="270"/>
      <c r="E278" s="270"/>
      <c r="F278" s="270"/>
      <c r="G278" s="270"/>
      <c r="H278" s="270"/>
      <c r="I278" s="270"/>
      <c r="J278" s="270"/>
      <c r="K278" s="270"/>
      <c r="L278" s="270"/>
      <c r="M278" s="270"/>
      <c r="N278" s="271"/>
      <c r="O278" s="270"/>
      <c r="P278" s="270"/>
      <c r="Q278" s="270"/>
      <c r="R278" s="270"/>
      <c r="S278" s="270"/>
      <c r="T278" s="270"/>
      <c r="U278" s="270"/>
      <c r="V278" s="270"/>
      <c r="W278" s="270"/>
      <c r="X278" s="270"/>
      <c r="Y278" s="270"/>
      <c r="Z278" s="270"/>
    </row>
    <row r="279" spans="1:26">
      <c r="A279" s="270"/>
      <c r="B279" s="270"/>
      <c r="C279" s="270"/>
      <c r="D279" s="270"/>
      <c r="E279" s="270"/>
      <c r="F279" s="270"/>
      <c r="G279" s="270"/>
      <c r="H279" s="270"/>
      <c r="I279" s="270"/>
      <c r="J279" s="270"/>
      <c r="K279" s="270"/>
      <c r="L279" s="270"/>
      <c r="M279" s="270"/>
      <c r="N279" s="271"/>
      <c r="O279" s="270"/>
      <c r="P279" s="270"/>
      <c r="Q279" s="270"/>
      <c r="R279" s="270"/>
      <c r="S279" s="270"/>
      <c r="T279" s="270"/>
      <c r="U279" s="270"/>
      <c r="V279" s="270"/>
      <c r="W279" s="270"/>
      <c r="X279" s="270"/>
      <c r="Y279" s="270"/>
      <c r="Z279" s="270"/>
    </row>
    <row r="280" spans="1:26">
      <c r="A280" s="270"/>
      <c r="B280" s="270"/>
      <c r="C280" s="270"/>
      <c r="D280" s="270"/>
      <c r="E280" s="270"/>
      <c r="F280" s="270"/>
      <c r="G280" s="270"/>
      <c r="H280" s="270"/>
      <c r="I280" s="270"/>
      <c r="J280" s="270"/>
      <c r="K280" s="270"/>
      <c r="L280" s="270"/>
      <c r="M280" s="270"/>
      <c r="N280" s="271"/>
      <c r="O280" s="270"/>
      <c r="P280" s="270"/>
      <c r="Q280" s="270"/>
      <c r="R280" s="270"/>
      <c r="S280" s="270"/>
      <c r="T280" s="270"/>
      <c r="U280" s="270"/>
      <c r="V280" s="270"/>
      <c r="W280" s="270"/>
      <c r="X280" s="270"/>
      <c r="Y280" s="270"/>
      <c r="Z280" s="270"/>
    </row>
    <row r="281" spans="1:26">
      <c r="A281" s="270"/>
      <c r="B281" s="270"/>
      <c r="C281" s="270"/>
      <c r="D281" s="270"/>
      <c r="E281" s="270"/>
      <c r="F281" s="270"/>
      <c r="G281" s="270"/>
      <c r="H281" s="270"/>
      <c r="I281" s="270"/>
      <c r="J281" s="270"/>
      <c r="K281" s="270"/>
      <c r="L281" s="270"/>
      <c r="M281" s="270"/>
      <c r="N281" s="271"/>
      <c r="O281" s="270"/>
      <c r="P281" s="270"/>
      <c r="Q281" s="270"/>
      <c r="R281" s="270"/>
      <c r="S281" s="270"/>
      <c r="T281" s="270"/>
      <c r="U281" s="270"/>
      <c r="V281" s="270"/>
      <c r="W281" s="270"/>
      <c r="X281" s="270"/>
      <c r="Y281" s="270"/>
      <c r="Z281" s="270"/>
    </row>
    <row r="282" spans="1:26">
      <c r="A282" s="270"/>
      <c r="B282" s="270"/>
      <c r="C282" s="270"/>
      <c r="D282" s="270"/>
      <c r="E282" s="270"/>
      <c r="F282" s="270"/>
      <c r="G282" s="270"/>
      <c r="H282" s="270"/>
      <c r="I282" s="270"/>
      <c r="J282" s="270"/>
      <c r="K282" s="270"/>
      <c r="L282" s="270"/>
      <c r="M282" s="270"/>
      <c r="N282" s="271"/>
      <c r="O282" s="270"/>
      <c r="P282" s="270"/>
      <c r="Q282" s="270"/>
      <c r="R282" s="270"/>
      <c r="S282" s="270"/>
      <c r="T282" s="270"/>
      <c r="U282" s="270"/>
      <c r="V282" s="270"/>
      <c r="W282" s="270"/>
      <c r="X282" s="270"/>
      <c r="Y282" s="270"/>
      <c r="Z282" s="270"/>
    </row>
    <row r="283" spans="1:26">
      <c r="A283" s="270"/>
      <c r="B283" s="270"/>
      <c r="C283" s="270"/>
      <c r="D283" s="270"/>
      <c r="E283" s="270"/>
      <c r="F283" s="270"/>
      <c r="G283" s="270"/>
      <c r="H283" s="270"/>
      <c r="I283" s="270"/>
      <c r="J283" s="270"/>
      <c r="K283" s="270"/>
      <c r="L283" s="270"/>
      <c r="M283" s="270"/>
      <c r="N283" s="271"/>
      <c r="O283" s="270"/>
      <c r="P283" s="270"/>
      <c r="Q283" s="270"/>
      <c r="R283" s="270"/>
      <c r="S283" s="270"/>
      <c r="T283" s="270"/>
      <c r="U283" s="270"/>
      <c r="V283" s="270"/>
      <c r="W283" s="270"/>
      <c r="X283" s="270"/>
      <c r="Y283" s="270"/>
      <c r="Z283" s="270"/>
    </row>
    <row r="284" spans="1:26">
      <c r="A284" s="270"/>
      <c r="B284" s="270"/>
      <c r="C284" s="270"/>
      <c r="D284" s="270"/>
      <c r="E284" s="270"/>
      <c r="F284" s="270"/>
      <c r="G284" s="270"/>
      <c r="H284" s="270"/>
      <c r="I284" s="270"/>
      <c r="J284" s="270"/>
      <c r="K284" s="270"/>
      <c r="L284" s="270"/>
      <c r="M284" s="270"/>
      <c r="N284" s="271"/>
      <c r="O284" s="270"/>
      <c r="P284" s="270"/>
      <c r="Q284" s="270"/>
      <c r="R284" s="270"/>
      <c r="S284" s="270"/>
      <c r="T284" s="270"/>
      <c r="U284" s="270"/>
      <c r="V284" s="270"/>
      <c r="W284" s="270"/>
      <c r="X284" s="270"/>
      <c r="Y284" s="270"/>
      <c r="Z284" s="270"/>
    </row>
    <row r="285" spans="1:26">
      <c r="A285" s="270"/>
      <c r="B285" s="270"/>
      <c r="C285" s="270"/>
      <c r="D285" s="270"/>
      <c r="E285" s="270"/>
      <c r="F285" s="270"/>
      <c r="G285" s="270"/>
      <c r="H285" s="270"/>
      <c r="I285" s="270"/>
      <c r="J285" s="270"/>
      <c r="K285" s="270"/>
      <c r="L285" s="270"/>
      <c r="M285" s="270"/>
      <c r="N285" s="271"/>
      <c r="O285" s="270"/>
      <c r="P285" s="270"/>
      <c r="Q285" s="270"/>
      <c r="R285" s="270"/>
      <c r="S285" s="270"/>
      <c r="T285" s="270"/>
      <c r="U285" s="270"/>
      <c r="V285" s="270"/>
      <c r="W285" s="270"/>
      <c r="X285" s="270"/>
      <c r="Y285" s="270"/>
      <c r="Z285" s="270"/>
    </row>
    <row r="286" spans="1:26">
      <c r="A286" s="270"/>
      <c r="B286" s="270"/>
      <c r="C286" s="270"/>
      <c r="D286" s="270"/>
      <c r="E286" s="270"/>
      <c r="F286" s="270"/>
      <c r="G286" s="270"/>
      <c r="H286" s="270"/>
      <c r="I286" s="270"/>
      <c r="J286" s="270"/>
      <c r="K286" s="270"/>
      <c r="L286" s="270"/>
      <c r="M286" s="270"/>
      <c r="N286" s="271"/>
      <c r="O286" s="270"/>
      <c r="P286" s="270"/>
      <c r="Q286" s="270"/>
      <c r="R286" s="270"/>
      <c r="S286" s="270"/>
      <c r="T286" s="270"/>
      <c r="U286" s="270"/>
      <c r="V286" s="270"/>
      <c r="W286" s="270"/>
      <c r="X286" s="270"/>
      <c r="Y286" s="270"/>
      <c r="Z286" s="270"/>
    </row>
    <row r="287" spans="1:26">
      <c r="A287" s="270"/>
      <c r="B287" s="270"/>
      <c r="C287" s="270"/>
      <c r="D287" s="270"/>
      <c r="E287" s="270"/>
      <c r="F287" s="270"/>
      <c r="G287" s="270"/>
      <c r="H287" s="270"/>
      <c r="I287" s="270"/>
      <c r="J287" s="270"/>
      <c r="K287" s="270"/>
      <c r="L287" s="270"/>
      <c r="M287" s="270"/>
      <c r="N287" s="271"/>
      <c r="O287" s="270"/>
      <c r="P287" s="270"/>
      <c r="Q287" s="270"/>
      <c r="R287" s="270"/>
      <c r="S287" s="270"/>
      <c r="T287" s="270"/>
      <c r="U287" s="270"/>
      <c r="V287" s="270"/>
      <c r="W287" s="270"/>
      <c r="X287" s="270"/>
      <c r="Y287" s="270"/>
      <c r="Z287" s="270"/>
    </row>
    <row r="288" spans="1:26">
      <c r="A288" s="270"/>
      <c r="B288" s="270"/>
      <c r="C288" s="270"/>
      <c r="D288" s="270"/>
      <c r="E288" s="270"/>
      <c r="F288" s="270"/>
      <c r="G288" s="270"/>
      <c r="H288" s="270"/>
      <c r="I288" s="270"/>
      <c r="J288" s="270"/>
      <c r="K288" s="270"/>
      <c r="L288" s="270"/>
      <c r="M288" s="270"/>
      <c r="N288" s="271"/>
      <c r="O288" s="270"/>
      <c r="P288" s="270"/>
      <c r="Q288" s="270"/>
      <c r="R288" s="270"/>
      <c r="S288" s="270"/>
      <c r="T288" s="270"/>
      <c r="U288" s="270"/>
      <c r="V288" s="270"/>
      <c r="W288" s="270"/>
      <c r="X288" s="270"/>
      <c r="Y288" s="270"/>
      <c r="Z288" s="270"/>
    </row>
    <row r="289" spans="1:26">
      <c r="A289" s="270"/>
      <c r="B289" s="270"/>
      <c r="C289" s="270"/>
      <c r="D289" s="270"/>
      <c r="E289" s="270"/>
      <c r="F289" s="270"/>
      <c r="G289" s="270"/>
      <c r="H289" s="270"/>
      <c r="I289" s="270"/>
      <c r="J289" s="270"/>
      <c r="K289" s="270"/>
      <c r="L289" s="270"/>
      <c r="M289" s="270"/>
      <c r="N289" s="271"/>
      <c r="O289" s="270"/>
      <c r="P289" s="270"/>
      <c r="Q289" s="270"/>
      <c r="R289" s="270"/>
      <c r="S289" s="270"/>
      <c r="T289" s="270"/>
      <c r="U289" s="270"/>
      <c r="V289" s="270"/>
      <c r="W289" s="270"/>
      <c r="X289" s="270"/>
      <c r="Y289" s="270"/>
      <c r="Z289" s="270"/>
    </row>
    <row r="290" spans="1:26">
      <c r="A290" s="270"/>
      <c r="B290" s="270"/>
      <c r="C290" s="270"/>
      <c r="D290" s="270"/>
      <c r="E290" s="270"/>
      <c r="F290" s="270"/>
      <c r="G290" s="270"/>
      <c r="H290" s="270"/>
      <c r="I290" s="270"/>
      <c r="J290" s="270"/>
      <c r="K290" s="270"/>
      <c r="L290" s="270"/>
      <c r="M290" s="270"/>
      <c r="N290" s="271"/>
      <c r="O290" s="270"/>
      <c r="P290" s="270"/>
      <c r="Q290" s="270"/>
      <c r="R290" s="270"/>
      <c r="S290" s="270"/>
      <c r="T290" s="270"/>
      <c r="U290" s="270"/>
      <c r="V290" s="270"/>
      <c r="W290" s="270"/>
      <c r="X290" s="270"/>
      <c r="Y290" s="270"/>
      <c r="Z290" s="270"/>
    </row>
    <row r="291" spans="1:26">
      <c r="A291" s="270"/>
      <c r="B291" s="270"/>
      <c r="C291" s="270"/>
      <c r="D291" s="270"/>
      <c r="E291" s="270"/>
      <c r="F291" s="270"/>
      <c r="G291" s="270"/>
      <c r="H291" s="270"/>
      <c r="I291" s="270"/>
      <c r="J291" s="270"/>
      <c r="K291" s="270"/>
      <c r="L291" s="270"/>
      <c r="M291" s="270"/>
      <c r="N291" s="271"/>
      <c r="O291" s="270"/>
      <c r="P291" s="270"/>
      <c r="Q291" s="270"/>
      <c r="R291" s="270"/>
      <c r="S291" s="270"/>
      <c r="T291" s="270"/>
      <c r="U291" s="270"/>
      <c r="V291" s="270"/>
      <c r="W291" s="270"/>
      <c r="X291" s="270"/>
      <c r="Y291" s="270"/>
      <c r="Z291" s="270"/>
    </row>
    <row r="292" spans="1:26">
      <c r="A292" s="270"/>
      <c r="B292" s="270"/>
      <c r="C292" s="270"/>
      <c r="D292" s="270"/>
      <c r="E292" s="270"/>
      <c r="F292" s="270"/>
      <c r="G292" s="270"/>
      <c r="H292" s="270"/>
      <c r="I292" s="270"/>
      <c r="J292" s="270"/>
      <c r="K292" s="270"/>
      <c r="L292" s="270"/>
      <c r="M292" s="270"/>
      <c r="N292" s="271"/>
      <c r="O292" s="270"/>
      <c r="P292" s="270"/>
      <c r="Q292" s="270"/>
      <c r="R292" s="270"/>
      <c r="S292" s="270"/>
      <c r="T292" s="270"/>
      <c r="U292" s="270"/>
      <c r="V292" s="270"/>
      <c r="W292" s="270"/>
      <c r="X292" s="270"/>
      <c r="Y292" s="270"/>
      <c r="Z292" s="270"/>
    </row>
    <row r="293" spans="1:26">
      <c r="A293" s="270"/>
      <c r="B293" s="270"/>
      <c r="C293" s="270"/>
      <c r="D293" s="270"/>
      <c r="E293" s="270"/>
      <c r="F293" s="270"/>
      <c r="G293" s="270"/>
      <c r="H293" s="270"/>
      <c r="I293" s="270"/>
      <c r="J293" s="270"/>
      <c r="K293" s="270"/>
      <c r="L293" s="270"/>
      <c r="M293" s="270"/>
      <c r="N293" s="271"/>
      <c r="O293" s="270"/>
      <c r="P293" s="270"/>
      <c r="Q293" s="270"/>
      <c r="R293" s="270"/>
      <c r="S293" s="270"/>
      <c r="T293" s="270"/>
      <c r="U293" s="270"/>
      <c r="V293" s="270"/>
      <c r="W293" s="270"/>
      <c r="X293" s="270"/>
      <c r="Y293" s="270"/>
      <c r="Z293" s="270"/>
    </row>
    <row r="294" spans="1:26">
      <c r="A294" s="270"/>
      <c r="B294" s="270"/>
      <c r="C294" s="270"/>
      <c r="D294" s="270"/>
      <c r="E294" s="270"/>
      <c r="F294" s="270"/>
      <c r="G294" s="270"/>
      <c r="H294" s="270"/>
      <c r="I294" s="270"/>
      <c r="J294" s="270"/>
      <c r="K294" s="270"/>
      <c r="L294" s="270"/>
      <c r="M294" s="270"/>
      <c r="N294" s="271"/>
      <c r="O294" s="270"/>
      <c r="P294" s="270"/>
      <c r="Q294" s="270"/>
      <c r="R294" s="270"/>
      <c r="S294" s="270"/>
      <c r="T294" s="270"/>
      <c r="U294" s="270"/>
      <c r="V294" s="270"/>
      <c r="W294" s="270"/>
      <c r="X294" s="270"/>
      <c r="Y294" s="270"/>
      <c r="Z294" s="270"/>
    </row>
    <row r="295" spans="1:26">
      <c r="A295" s="270"/>
      <c r="B295" s="270"/>
      <c r="C295" s="270"/>
      <c r="D295" s="270"/>
      <c r="E295" s="270"/>
      <c r="F295" s="270"/>
      <c r="G295" s="270"/>
      <c r="H295" s="270"/>
      <c r="I295" s="270"/>
      <c r="J295" s="270"/>
      <c r="K295" s="270"/>
      <c r="L295" s="270"/>
      <c r="M295" s="270"/>
      <c r="N295" s="271"/>
      <c r="O295" s="270"/>
      <c r="P295" s="270"/>
      <c r="Q295" s="270"/>
      <c r="R295" s="270"/>
      <c r="S295" s="270"/>
      <c r="T295" s="270"/>
      <c r="U295" s="270"/>
      <c r="V295" s="270"/>
      <c r="W295" s="270"/>
      <c r="X295" s="270"/>
      <c r="Y295" s="270"/>
      <c r="Z295" s="270"/>
    </row>
    <row r="296" spans="1:26">
      <c r="A296" s="270"/>
      <c r="B296" s="270"/>
      <c r="C296" s="270"/>
      <c r="D296" s="270"/>
      <c r="E296" s="270"/>
      <c r="F296" s="270"/>
      <c r="G296" s="270"/>
      <c r="H296" s="270"/>
      <c r="I296" s="270"/>
      <c r="J296" s="270"/>
      <c r="K296" s="270"/>
      <c r="L296" s="270"/>
      <c r="M296" s="270"/>
      <c r="N296" s="271"/>
      <c r="O296" s="270"/>
      <c r="P296" s="270"/>
      <c r="Q296" s="270"/>
      <c r="R296" s="270"/>
      <c r="S296" s="270"/>
      <c r="T296" s="270"/>
      <c r="U296" s="270"/>
      <c r="V296" s="270"/>
      <c r="W296" s="270"/>
      <c r="X296" s="270"/>
      <c r="Y296" s="270"/>
      <c r="Z296" s="270"/>
    </row>
    <row r="297" spans="1:26">
      <c r="A297" s="270"/>
      <c r="B297" s="270"/>
      <c r="C297" s="270"/>
      <c r="D297" s="270"/>
      <c r="E297" s="270"/>
      <c r="F297" s="270"/>
      <c r="G297" s="270"/>
      <c r="H297" s="270"/>
      <c r="I297" s="270"/>
      <c r="J297" s="270"/>
      <c r="K297" s="270"/>
      <c r="L297" s="270"/>
      <c r="M297" s="270"/>
      <c r="N297" s="271"/>
      <c r="O297" s="270"/>
      <c r="P297" s="270"/>
      <c r="Q297" s="270"/>
      <c r="R297" s="270"/>
      <c r="S297" s="270"/>
      <c r="T297" s="270"/>
      <c r="U297" s="270"/>
      <c r="V297" s="270"/>
      <c r="W297" s="270"/>
      <c r="X297" s="270"/>
      <c r="Y297" s="270"/>
      <c r="Z297" s="270"/>
    </row>
    <row r="298" spans="1:26">
      <c r="A298" s="270"/>
      <c r="B298" s="270"/>
      <c r="C298" s="270"/>
      <c r="D298" s="270"/>
      <c r="E298" s="270"/>
      <c r="F298" s="270"/>
      <c r="G298" s="270"/>
      <c r="H298" s="270"/>
      <c r="I298" s="270"/>
      <c r="J298" s="270"/>
      <c r="K298" s="270"/>
      <c r="L298" s="270"/>
      <c r="M298" s="270"/>
      <c r="N298" s="271"/>
      <c r="O298" s="270"/>
      <c r="P298" s="270"/>
      <c r="Q298" s="270"/>
      <c r="R298" s="270"/>
      <c r="S298" s="270"/>
      <c r="T298" s="270"/>
      <c r="U298" s="270"/>
      <c r="V298" s="270"/>
      <c r="W298" s="270"/>
      <c r="X298" s="270"/>
      <c r="Y298" s="270"/>
      <c r="Z298" s="270"/>
    </row>
    <row r="299" spans="1:26">
      <c r="A299" s="270"/>
      <c r="B299" s="270"/>
      <c r="C299" s="270"/>
      <c r="D299" s="270"/>
      <c r="E299" s="270"/>
      <c r="F299" s="270"/>
      <c r="G299" s="270"/>
      <c r="H299" s="270"/>
      <c r="I299" s="270"/>
      <c r="J299" s="270"/>
      <c r="K299" s="270"/>
      <c r="L299" s="270"/>
      <c r="M299" s="270"/>
      <c r="N299" s="271"/>
      <c r="O299" s="270"/>
      <c r="P299" s="270"/>
      <c r="Q299" s="270"/>
      <c r="R299" s="270"/>
      <c r="S299" s="270"/>
      <c r="T299" s="270"/>
      <c r="U299" s="270"/>
      <c r="V299" s="270"/>
      <c r="W299" s="270"/>
      <c r="X299" s="270"/>
      <c r="Y299" s="270"/>
      <c r="Z299" s="270"/>
    </row>
    <row r="300" spans="1:26">
      <c r="A300" s="270"/>
      <c r="B300" s="270"/>
      <c r="C300" s="270"/>
      <c r="D300" s="270"/>
      <c r="E300" s="270"/>
      <c r="F300" s="270"/>
      <c r="G300" s="270"/>
      <c r="H300" s="270"/>
      <c r="I300" s="270"/>
      <c r="J300" s="270"/>
      <c r="K300" s="270"/>
      <c r="L300" s="270"/>
      <c r="M300" s="270"/>
      <c r="N300" s="271"/>
      <c r="O300" s="270"/>
      <c r="P300" s="270"/>
      <c r="Q300" s="270"/>
      <c r="R300" s="270"/>
      <c r="S300" s="270"/>
      <c r="T300" s="270"/>
      <c r="U300" s="270"/>
      <c r="V300" s="270"/>
      <c r="W300" s="270"/>
      <c r="X300" s="270"/>
      <c r="Y300" s="270"/>
      <c r="Z300" s="270"/>
    </row>
    <row r="301" spans="1:26">
      <c r="A301" s="270"/>
      <c r="B301" s="270"/>
      <c r="C301" s="270"/>
      <c r="D301" s="270"/>
      <c r="E301" s="270"/>
      <c r="F301" s="270"/>
      <c r="G301" s="270"/>
      <c r="H301" s="270"/>
      <c r="I301" s="270"/>
      <c r="J301" s="270"/>
      <c r="K301" s="270"/>
      <c r="L301" s="270"/>
      <c r="M301" s="270"/>
      <c r="N301" s="271"/>
      <c r="O301" s="270"/>
      <c r="P301" s="270"/>
      <c r="Q301" s="270"/>
      <c r="R301" s="270"/>
      <c r="S301" s="270"/>
      <c r="T301" s="270"/>
      <c r="U301" s="270"/>
      <c r="V301" s="270"/>
      <c r="W301" s="270"/>
      <c r="X301" s="270"/>
      <c r="Y301" s="270"/>
      <c r="Z301" s="270"/>
    </row>
    <row r="302" spans="1:26">
      <c r="A302" s="270"/>
      <c r="B302" s="270"/>
      <c r="C302" s="270"/>
      <c r="D302" s="270"/>
      <c r="E302" s="270"/>
      <c r="F302" s="270"/>
      <c r="G302" s="270"/>
      <c r="H302" s="270"/>
      <c r="I302" s="270"/>
      <c r="J302" s="270"/>
      <c r="K302" s="270"/>
      <c r="L302" s="270"/>
      <c r="M302" s="270"/>
      <c r="N302" s="271"/>
      <c r="O302" s="270"/>
      <c r="P302" s="270"/>
      <c r="Q302" s="270"/>
      <c r="R302" s="270"/>
      <c r="S302" s="270"/>
      <c r="T302" s="270"/>
      <c r="U302" s="270"/>
      <c r="V302" s="270"/>
      <c r="W302" s="270"/>
      <c r="X302" s="270"/>
      <c r="Y302" s="270"/>
      <c r="Z302" s="270"/>
    </row>
    <row r="303" spans="1:26">
      <c r="A303" s="270"/>
      <c r="B303" s="270"/>
      <c r="C303" s="270"/>
      <c r="D303" s="270"/>
      <c r="E303" s="270"/>
      <c r="F303" s="270"/>
      <c r="G303" s="270"/>
      <c r="H303" s="270"/>
      <c r="I303" s="270"/>
      <c r="J303" s="270"/>
      <c r="K303" s="270"/>
      <c r="L303" s="270"/>
      <c r="M303" s="270"/>
      <c r="N303" s="271"/>
      <c r="O303" s="270"/>
      <c r="P303" s="270"/>
      <c r="Q303" s="270"/>
      <c r="R303" s="270"/>
      <c r="S303" s="270"/>
      <c r="T303" s="270"/>
      <c r="U303" s="270"/>
      <c r="V303" s="270"/>
      <c r="W303" s="270"/>
      <c r="X303" s="270"/>
      <c r="Y303" s="270"/>
      <c r="Z303" s="270"/>
    </row>
    <row r="304" spans="1:26">
      <c r="A304" s="270"/>
      <c r="B304" s="270"/>
      <c r="C304" s="270"/>
      <c r="D304" s="270"/>
      <c r="E304" s="270"/>
      <c r="F304" s="270"/>
      <c r="G304" s="270"/>
      <c r="H304" s="270"/>
      <c r="I304" s="270"/>
      <c r="J304" s="270"/>
      <c r="K304" s="270"/>
      <c r="L304" s="270"/>
      <c r="M304" s="270"/>
      <c r="N304" s="271"/>
      <c r="O304" s="270"/>
      <c r="P304" s="270"/>
      <c r="Q304" s="270"/>
      <c r="R304" s="270"/>
      <c r="S304" s="270"/>
      <c r="T304" s="270"/>
      <c r="U304" s="270"/>
      <c r="V304" s="270"/>
      <c r="W304" s="270"/>
      <c r="X304" s="270"/>
      <c r="Y304" s="270"/>
      <c r="Z304" s="270"/>
    </row>
    <row r="305" spans="1:26">
      <c r="A305" s="270"/>
      <c r="B305" s="270"/>
      <c r="C305" s="270"/>
      <c r="D305" s="270"/>
      <c r="E305" s="270"/>
      <c r="F305" s="270"/>
      <c r="G305" s="270"/>
      <c r="H305" s="270"/>
      <c r="I305" s="270"/>
      <c r="J305" s="270"/>
      <c r="K305" s="270"/>
      <c r="L305" s="270"/>
      <c r="M305" s="270"/>
      <c r="N305" s="271"/>
      <c r="O305" s="270"/>
      <c r="P305" s="270"/>
      <c r="Q305" s="270"/>
      <c r="R305" s="270"/>
      <c r="S305" s="270"/>
      <c r="T305" s="270"/>
      <c r="U305" s="270"/>
      <c r="V305" s="270"/>
      <c r="W305" s="270"/>
      <c r="X305" s="270"/>
      <c r="Y305" s="270"/>
      <c r="Z305" s="270"/>
    </row>
    <row r="306" spans="1:26">
      <c r="A306" s="270"/>
      <c r="B306" s="270"/>
      <c r="C306" s="270"/>
      <c r="D306" s="270"/>
      <c r="E306" s="270"/>
      <c r="F306" s="270"/>
      <c r="G306" s="270"/>
      <c r="H306" s="270"/>
      <c r="I306" s="270"/>
      <c r="J306" s="270"/>
      <c r="K306" s="270"/>
      <c r="L306" s="270"/>
      <c r="M306" s="270"/>
      <c r="N306" s="271"/>
      <c r="O306" s="270"/>
      <c r="P306" s="270"/>
      <c r="Q306" s="270"/>
      <c r="R306" s="270"/>
      <c r="S306" s="270"/>
      <c r="T306" s="270"/>
      <c r="U306" s="270"/>
      <c r="V306" s="270"/>
      <c r="W306" s="270"/>
      <c r="X306" s="270"/>
      <c r="Y306" s="270"/>
      <c r="Z306" s="270"/>
    </row>
    <row r="307" spans="1:26">
      <c r="A307" s="270"/>
      <c r="B307" s="270"/>
      <c r="C307" s="270"/>
      <c r="D307" s="270"/>
      <c r="E307" s="270"/>
      <c r="F307" s="270"/>
      <c r="G307" s="270"/>
      <c r="H307" s="270"/>
      <c r="I307" s="270"/>
      <c r="J307" s="270"/>
      <c r="K307" s="270"/>
      <c r="L307" s="270"/>
      <c r="M307" s="270"/>
      <c r="N307" s="271"/>
      <c r="O307" s="270"/>
      <c r="P307" s="270"/>
      <c r="Q307" s="270"/>
      <c r="R307" s="270"/>
      <c r="S307" s="270"/>
      <c r="T307" s="270"/>
      <c r="U307" s="270"/>
      <c r="V307" s="270"/>
      <c r="W307" s="270"/>
      <c r="X307" s="270"/>
      <c r="Y307" s="270"/>
      <c r="Z307" s="270"/>
    </row>
    <row r="308" spans="1:26">
      <c r="A308" s="270"/>
      <c r="B308" s="270"/>
      <c r="C308" s="270"/>
      <c r="D308" s="270"/>
      <c r="E308" s="270"/>
      <c r="F308" s="270"/>
      <c r="G308" s="270"/>
      <c r="H308" s="270"/>
      <c r="I308" s="270"/>
      <c r="J308" s="270"/>
      <c r="K308" s="270"/>
      <c r="L308" s="270"/>
      <c r="M308" s="270"/>
      <c r="N308" s="271"/>
      <c r="O308" s="270"/>
      <c r="P308" s="270"/>
      <c r="Q308" s="270"/>
      <c r="R308" s="270"/>
      <c r="S308" s="270"/>
      <c r="T308" s="270"/>
      <c r="U308" s="270"/>
      <c r="V308" s="270"/>
      <c r="W308" s="270"/>
      <c r="X308" s="270"/>
      <c r="Y308" s="270"/>
      <c r="Z308" s="270"/>
    </row>
    <row r="309" spans="1:26">
      <c r="A309" s="270"/>
      <c r="B309" s="270"/>
      <c r="C309" s="270"/>
      <c r="D309" s="270"/>
      <c r="E309" s="270"/>
      <c r="F309" s="270"/>
      <c r="G309" s="270"/>
      <c r="H309" s="270"/>
      <c r="I309" s="270"/>
      <c r="J309" s="270"/>
      <c r="K309" s="270"/>
      <c r="L309" s="270"/>
      <c r="M309" s="270"/>
      <c r="N309" s="271"/>
      <c r="O309" s="270"/>
      <c r="P309" s="270"/>
      <c r="Q309" s="270"/>
      <c r="R309" s="270"/>
      <c r="S309" s="270"/>
      <c r="T309" s="270"/>
      <c r="U309" s="270"/>
      <c r="V309" s="270"/>
      <c r="W309" s="270"/>
      <c r="X309" s="270"/>
      <c r="Y309" s="270"/>
      <c r="Z309" s="270"/>
    </row>
    <row r="310" spans="1:26">
      <c r="A310" s="270"/>
      <c r="B310" s="270"/>
      <c r="C310" s="270"/>
      <c r="D310" s="270"/>
      <c r="E310" s="270"/>
      <c r="F310" s="270"/>
      <c r="G310" s="270"/>
      <c r="H310" s="270"/>
      <c r="I310" s="270"/>
      <c r="J310" s="270"/>
      <c r="K310" s="270"/>
      <c r="L310" s="270"/>
      <c r="M310" s="270"/>
      <c r="N310" s="271"/>
      <c r="O310" s="270"/>
      <c r="P310" s="270"/>
      <c r="Q310" s="270"/>
      <c r="R310" s="270"/>
      <c r="S310" s="270"/>
      <c r="T310" s="270"/>
      <c r="U310" s="270"/>
      <c r="V310" s="270"/>
      <c r="W310" s="270"/>
      <c r="X310" s="270"/>
      <c r="Y310" s="270"/>
      <c r="Z310" s="270"/>
    </row>
    <row r="311" spans="1:26">
      <c r="A311" s="270"/>
      <c r="B311" s="270"/>
      <c r="C311" s="270"/>
      <c r="D311" s="270"/>
      <c r="E311" s="270"/>
      <c r="F311" s="270"/>
      <c r="G311" s="270"/>
      <c r="H311" s="270"/>
      <c r="I311" s="270"/>
      <c r="J311" s="270"/>
      <c r="K311" s="270"/>
      <c r="L311" s="270"/>
      <c r="M311" s="270"/>
      <c r="N311" s="271"/>
      <c r="O311" s="270"/>
      <c r="P311" s="270"/>
      <c r="Q311" s="270"/>
      <c r="R311" s="270"/>
      <c r="S311" s="270"/>
      <c r="T311" s="270"/>
      <c r="U311" s="270"/>
      <c r="V311" s="270"/>
      <c r="W311" s="270"/>
      <c r="X311" s="270"/>
      <c r="Y311" s="270"/>
      <c r="Z311" s="270"/>
    </row>
    <row r="312" spans="1:26">
      <c r="A312" s="270"/>
      <c r="B312" s="270"/>
      <c r="C312" s="270"/>
      <c r="D312" s="270"/>
      <c r="E312" s="270"/>
      <c r="F312" s="270"/>
      <c r="G312" s="270"/>
      <c r="H312" s="270"/>
      <c r="I312" s="270"/>
      <c r="J312" s="270"/>
      <c r="K312" s="270"/>
      <c r="L312" s="270"/>
      <c r="M312" s="270"/>
      <c r="N312" s="271"/>
      <c r="O312" s="270"/>
      <c r="P312" s="270"/>
      <c r="Q312" s="270"/>
      <c r="R312" s="270"/>
      <c r="S312" s="270"/>
      <c r="T312" s="270"/>
      <c r="U312" s="270"/>
      <c r="V312" s="270"/>
      <c r="W312" s="270"/>
      <c r="X312" s="270"/>
      <c r="Y312" s="270"/>
      <c r="Z312" s="270"/>
    </row>
    <row r="313" spans="1:26">
      <c r="A313" s="270"/>
      <c r="B313" s="270"/>
      <c r="C313" s="270"/>
      <c r="D313" s="270"/>
      <c r="E313" s="270"/>
      <c r="F313" s="270"/>
      <c r="G313" s="270"/>
      <c r="H313" s="270"/>
      <c r="I313" s="270"/>
      <c r="J313" s="270"/>
      <c r="K313" s="270"/>
      <c r="L313" s="270"/>
      <c r="M313" s="270"/>
      <c r="N313" s="271"/>
      <c r="O313" s="270"/>
      <c r="P313" s="270"/>
      <c r="Q313" s="270"/>
      <c r="R313" s="270"/>
      <c r="S313" s="270"/>
      <c r="T313" s="270"/>
      <c r="U313" s="270"/>
      <c r="V313" s="270"/>
      <c r="W313" s="270"/>
      <c r="X313" s="270"/>
      <c r="Y313" s="270"/>
      <c r="Z313" s="270"/>
    </row>
    <row r="314" spans="1:26">
      <c r="A314" s="270"/>
      <c r="B314" s="270"/>
      <c r="C314" s="270"/>
      <c r="D314" s="270"/>
      <c r="E314" s="270"/>
      <c r="F314" s="270"/>
      <c r="G314" s="270"/>
      <c r="H314" s="270"/>
      <c r="I314" s="270"/>
      <c r="J314" s="270"/>
      <c r="K314" s="270"/>
      <c r="L314" s="270"/>
      <c r="M314" s="270"/>
      <c r="N314" s="271"/>
      <c r="O314" s="270"/>
      <c r="P314" s="270"/>
      <c r="Q314" s="270"/>
      <c r="R314" s="270"/>
      <c r="S314" s="270"/>
      <c r="T314" s="270"/>
      <c r="U314" s="270"/>
      <c r="V314" s="270"/>
      <c r="W314" s="270"/>
      <c r="X314" s="270"/>
      <c r="Y314" s="270"/>
      <c r="Z314" s="270"/>
    </row>
    <row r="315" spans="1:26">
      <c r="A315" s="270"/>
      <c r="B315" s="270"/>
      <c r="C315" s="270"/>
      <c r="D315" s="270"/>
      <c r="E315" s="270"/>
      <c r="F315" s="270"/>
      <c r="G315" s="270"/>
      <c r="H315" s="270"/>
      <c r="I315" s="270"/>
      <c r="J315" s="270"/>
      <c r="K315" s="270"/>
      <c r="L315" s="270"/>
      <c r="M315" s="270"/>
      <c r="N315" s="271"/>
      <c r="O315" s="270"/>
      <c r="P315" s="270"/>
      <c r="Q315" s="270"/>
      <c r="R315" s="270"/>
      <c r="S315" s="270"/>
      <c r="T315" s="270"/>
      <c r="U315" s="270"/>
      <c r="V315" s="270"/>
      <c r="W315" s="270"/>
      <c r="X315" s="270"/>
      <c r="Y315" s="270"/>
      <c r="Z315" s="270"/>
    </row>
    <row r="316" spans="1:26">
      <c r="A316" s="270"/>
      <c r="B316" s="270"/>
      <c r="C316" s="270"/>
      <c r="D316" s="270"/>
      <c r="E316" s="270"/>
      <c r="F316" s="270"/>
      <c r="G316" s="270"/>
      <c r="H316" s="270"/>
      <c r="I316" s="270"/>
      <c r="J316" s="270"/>
      <c r="K316" s="270"/>
      <c r="L316" s="270"/>
      <c r="M316" s="270"/>
      <c r="N316" s="271"/>
      <c r="O316" s="270"/>
      <c r="P316" s="270"/>
      <c r="Q316" s="270"/>
      <c r="R316" s="270"/>
      <c r="S316" s="270"/>
      <c r="T316" s="270"/>
      <c r="U316" s="270"/>
      <c r="V316" s="270"/>
      <c r="W316" s="270"/>
      <c r="X316" s="270"/>
      <c r="Y316" s="270"/>
      <c r="Z316" s="270"/>
    </row>
    <row r="317" spans="1:26">
      <c r="A317" s="270"/>
      <c r="B317" s="270"/>
      <c r="C317" s="270"/>
      <c r="D317" s="270"/>
      <c r="E317" s="270"/>
      <c r="F317" s="270"/>
      <c r="G317" s="270"/>
      <c r="H317" s="270"/>
      <c r="I317" s="270"/>
      <c r="J317" s="270"/>
      <c r="K317" s="270"/>
      <c r="L317" s="270"/>
      <c r="M317" s="270"/>
      <c r="N317" s="271"/>
      <c r="O317" s="270"/>
      <c r="P317" s="270"/>
      <c r="Q317" s="270"/>
      <c r="R317" s="270"/>
      <c r="S317" s="270"/>
      <c r="T317" s="270"/>
      <c r="U317" s="270"/>
      <c r="V317" s="270"/>
      <c r="W317" s="270"/>
      <c r="X317" s="270"/>
      <c r="Y317" s="270"/>
      <c r="Z317" s="270"/>
    </row>
    <row r="318" spans="1:26">
      <c r="A318" s="270"/>
      <c r="B318" s="270"/>
      <c r="C318" s="270"/>
      <c r="D318" s="270"/>
      <c r="E318" s="270"/>
      <c r="F318" s="270"/>
      <c r="G318" s="270"/>
      <c r="H318" s="270"/>
      <c r="I318" s="270"/>
      <c r="J318" s="270"/>
      <c r="K318" s="270"/>
      <c r="L318" s="270"/>
      <c r="M318" s="270"/>
      <c r="N318" s="271"/>
      <c r="O318" s="270"/>
      <c r="P318" s="270"/>
      <c r="Q318" s="270"/>
      <c r="R318" s="270"/>
      <c r="S318" s="270"/>
      <c r="T318" s="270"/>
      <c r="U318" s="270"/>
      <c r="V318" s="270"/>
      <c r="W318" s="270"/>
      <c r="X318" s="270"/>
      <c r="Y318" s="270"/>
      <c r="Z318" s="270"/>
    </row>
    <row r="319" spans="1:26">
      <c r="A319" s="270"/>
      <c r="B319" s="270"/>
      <c r="C319" s="270"/>
      <c r="D319" s="270"/>
      <c r="E319" s="270"/>
      <c r="F319" s="270"/>
      <c r="G319" s="270"/>
      <c r="H319" s="270"/>
      <c r="I319" s="270"/>
      <c r="J319" s="270"/>
      <c r="K319" s="270"/>
      <c r="L319" s="270"/>
      <c r="M319" s="270"/>
      <c r="N319" s="271"/>
      <c r="O319" s="270"/>
      <c r="P319" s="270"/>
      <c r="Q319" s="270"/>
      <c r="R319" s="270"/>
      <c r="S319" s="270"/>
      <c r="T319" s="270"/>
      <c r="U319" s="270"/>
      <c r="V319" s="270"/>
      <c r="W319" s="270"/>
      <c r="X319" s="270"/>
      <c r="Y319" s="270"/>
      <c r="Z319" s="270"/>
    </row>
    <row r="320" spans="1:26">
      <c r="A320" s="270"/>
      <c r="B320" s="270"/>
      <c r="C320" s="270"/>
      <c r="D320" s="270"/>
      <c r="E320" s="270"/>
      <c r="F320" s="270"/>
      <c r="G320" s="270"/>
      <c r="H320" s="270"/>
      <c r="I320" s="270"/>
      <c r="J320" s="270"/>
      <c r="K320" s="270"/>
      <c r="L320" s="270"/>
      <c r="M320" s="270"/>
      <c r="N320" s="271"/>
      <c r="O320" s="270"/>
      <c r="P320" s="270"/>
      <c r="Q320" s="270"/>
      <c r="R320" s="270"/>
      <c r="S320" s="270"/>
      <c r="T320" s="270"/>
      <c r="U320" s="270"/>
      <c r="V320" s="270"/>
      <c r="W320" s="270"/>
      <c r="X320" s="270"/>
      <c r="Y320" s="270"/>
      <c r="Z320" s="270"/>
    </row>
    <row r="321" spans="1:26">
      <c r="A321" s="270"/>
      <c r="B321" s="270"/>
      <c r="C321" s="270"/>
      <c r="D321" s="270"/>
      <c r="E321" s="270"/>
      <c r="F321" s="270"/>
      <c r="G321" s="270"/>
      <c r="H321" s="270"/>
      <c r="I321" s="270"/>
      <c r="J321" s="270"/>
      <c r="K321" s="270"/>
      <c r="L321" s="270"/>
      <c r="M321" s="270"/>
      <c r="N321" s="271"/>
      <c r="O321" s="270"/>
      <c r="P321" s="270"/>
      <c r="Q321" s="270"/>
      <c r="R321" s="270"/>
      <c r="S321" s="270"/>
      <c r="T321" s="270"/>
      <c r="U321" s="270"/>
      <c r="V321" s="270"/>
      <c r="W321" s="270"/>
      <c r="X321" s="270"/>
      <c r="Y321" s="270"/>
      <c r="Z321" s="270"/>
    </row>
    <row r="322" spans="1:26">
      <c r="A322" s="270"/>
      <c r="B322" s="270"/>
      <c r="C322" s="270"/>
      <c r="D322" s="270"/>
      <c r="E322" s="270"/>
      <c r="F322" s="270"/>
      <c r="G322" s="270"/>
      <c r="H322" s="270"/>
      <c r="I322" s="270"/>
      <c r="J322" s="270"/>
      <c r="K322" s="270"/>
      <c r="L322" s="270"/>
      <c r="M322" s="270"/>
      <c r="N322" s="271"/>
      <c r="O322" s="270"/>
      <c r="P322" s="270"/>
      <c r="Q322" s="270"/>
      <c r="R322" s="270"/>
      <c r="S322" s="270"/>
      <c r="T322" s="270"/>
      <c r="U322" s="270"/>
      <c r="V322" s="270"/>
      <c r="W322" s="270"/>
      <c r="X322" s="270"/>
      <c r="Y322" s="270"/>
      <c r="Z322" s="270"/>
    </row>
    <row r="323" spans="1:26">
      <c r="A323" s="270"/>
      <c r="B323" s="270"/>
      <c r="C323" s="270"/>
      <c r="D323" s="270"/>
      <c r="E323" s="270"/>
      <c r="F323" s="270"/>
      <c r="G323" s="270"/>
      <c r="H323" s="270"/>
      <c r="I323" s="270"/>
      <c r="J323" s="270"/>
      <c r="K323" s="270"/>
      <c r="L323" s="270"/>
      <c r="M323" s="270"/>
      <c r="N323" s="271"/>
      <c r="O323" s="270"/>
      <c r="P323" s="270"/>
      <c r="Q323" s="270"/>
      <c r="R323" s="270"/>
      <c r="S323" s="270"/>
      <c r="T323" s="270"/>
      <c r="U323" s="270"/>
      <c r="V323" s="270"/>
      <c r="W323" s="270"/>
      <c r="X323" s="270"/>
      <c r="Y323" s="270"/>
      <c r="Z323" s="270"/>
    </row>
    <row r="324" spans="1:26">
      <c r="A324" s="270"/>
      <c r="B324" s="270"/>
      <c r="C324" s="270"/>
      <c r="D324" s="270"/>
      <c r="E324" s="270"/>
      <c r="F324" s="270"/>
      <c r="G324" s="270"/>
      <c r="H324" s="270"/>
      <c r="I324" s="270"/>
      <c r="J324" s="270"/>
      <c r="K324" s="270"/>
      <c r="L324" s="270"/>
      <c r="M324" s="270"/>
      <c r="N324" s="271"/>
      <c r="O324" s="270"/>
      <c r="P324" s="270"/>
      <c r="Q324" s="270"/>
      <c r="R324" s="270"/>
      <c r="S324" s="270"/>
      <c r="T324" s="270"/>
      <c r="U324" s="270"/>
      <c r="V324" s="270"/>
      <c r="W324" s="270"/>
      <c r="X324" s="270"/>
      <c r="Y324" s="270"/>
      <c r="Z324" s="270"/>
    </row>
    <row r="325" spans="1:26">
      <c r="A325" s="270"/>
      <c r="B325" s="270"/>
      <c r="C325" s="270"/>
      <c r="D325" s="270"/>
      <c r="E325" s="270"/>
      <c r="F325" s="270"/>
      <c r="G325" s="270"/>
      <c r="H325" s="270"/>
      <c r="I325" s="270"/>
      <c r="J325" s="270"/>
      <c r="K325" s="270"/>
      <c r="L325" s="270"/>
      <c r="M325" s="270"/>
      <c r="N325" s="271"/>
      <c r="O325" s="270"/>
      <c r="P325" s="270"/>
      <c r="Q325" s="270"/>
      <c r="R325" s="270"/>
      <c r="S325" s="270"/>
      <c r="T325" s="270"/>
      <c r="U325" s="270"/>
      <c r="V325" s="270"/>
      <c r="W325" s="270"/>
      <c r="X325" s="270"/>
      <c r="Y325" s="270"/>
      <c r="Z325" s="270"/>
    </row>
    <row r="326" spans="1:26">
      <c r="A326" s="270"/>
      <c r="B326" s="270"/>
      <c r="C326" s="270"/>
      <c r="D326" s="270"/>
      <c r="E326" s="270"/>
      <c r="F326" s="270"/>
      <c r="G326" s="270"/>
      <c r="H326" s="270"/>
      <c r="I326" s="270"/>
      <c r="J326" s="270"/>
      <c r="K326" s="270"/>
      <c r="L326" s="270"/>
      <c r="M326" s="270"/>
      <c r="N326" s="271"/>
      <c r="O326" s="270"/>
      <c r="P326" s="270"/>
      <c r="Q326" s="270"/>
      <c r="R326" s="270"/>
      <c r="S326" s="270"/>
      <c r="T326" s="270"/>
      <c r="U326" s="270"/>
      <c r="V326" s="270"/>
      <c r="W326" s="270"/>
      <c r="X326" s="270"/>
      <c r="Y326" s="270"/>
      <c r="Z326" s="270"/>
    </row>
    <row r="327" spans="1:26">
      <c r="A327" s="270"/>
      <c r="B327" s="270"/>
      <c r="C327" s="270"/>
      <c r="D327" s="270"/>
      <c r="E327" s="270"/>
      <c r="F327" s="270"/>
      <c r="G327" s="270"/>
      <c r="H327" s="270"/>
      <c r="I327" s="270"/>
      <c r="J327" s="270"/>
      <c r="K327" s="270"/>
      <c r="L327" s="270"/>
      <c r="M327" s="270"/>
      <c r="N327" s="271"/>
      <c r="O327" s="270"/>
      <c r="P327" s="270"/>
      <c r="Q327" s="270"/>
      <c r="R327" s="270"/>
      <c r="S327" s="270"/>
      <c r="T327" s="270"/>
      <c r="U327" s="270"/>
      <c r="V327" s="270"/>
      <c r="W327" s="270"/>
      <c r="X327" s="270"/>
      <c r="Y327" s="270"/>
      <c r="Z327" s="270"/>
    </row>
    <row r="328" spans="1:26">
      <c r="A328" s="270"/>
      <c r="B328" s="270"/>
      <c r="C328" s="270"/>
      <c r="D328" s="270"/>
      <c r="E328" s="270"/>
      <c r="F328" s="270"/>
      <c r="G328" s="270"/>
      <c r="H328" s="270"/>
      <c r="I328" s="270"/>
      <c r="J328" s="270"/>
      <c r="K328" s="270"/>
      <c r="L328" s="270"/>
      <c r="M328" s="270"/>
      <c r="N328" s="271"/>
      <c r="O328" s="270"/>
      <c r="P328" s="270"/>
      <c r="Q328" s="270"/>
      <c r="R328" s="270"/>
      <c r="S328" s="270"/>
      <c r="T328" s="270"/>
      <c r="U328" s="270"/>
      <c r="V328" s="270"/>
      <c r="W328" s="270"/>
      <c r="X328" s="270"/>
      <c r="Y328" s="270"/>
      <c r="Z328" s="270"/>
    </row>
    <row r="329" spans="1:26">
      <c r="A329" s="270"/>
      <c r="B329" s="270"/>
      <c r="C329" s="270"/>
      <c r="D329" s="270"/>
      <c r="E329" s="270"/>
      <c r="F329" s="270"/>
      <c r="G329" s="270"/>
      <c r="H329" s="270"/>
      <c r="I329" s="270"/>
      <c r="J329" s="270"/>
      <c r="K329" s="270"/>
      <c r="L329" s="270"/>
      <c r="M329" s="270"/>
      <c r="N329" s="271"/>
      <c r="O329" s="270"/>
      <c r="P329" s="270"/>
      <c r="Q329" s="270"/>
      <c r="R329" s="270"/>
      <c r="S329" s="270"/>
      <c r="T329" s="270"/>
      <c r="U329" s="270"/>
      <c r="V329" s="270"/>
      <c r="W329" s="270"/>
      <c r="X329" s="270"/>
      <c r="Y329" s="270"/>
      <c r="Z329" s="270"/>
    </row>
    <row r="330" spans="1:26">
      <c r="A330" s="270"/>
      <c r="B330" s="270"/>
      <c r="C330" s="270"/>
      <c r="D330" s="270"/>
      <c r="E330" s="270"/>
      <c r="F330" s="270"/>
      <c r="G330" s="270"/>
      <c r="H330" s="270"/>
      <c r="I330" s="270"/>
      <c r="J330" s="270"/>
      <c r="K330" s="270"/>
      <c r="L330" s="270"/>
      <c r="M330" s="270"/>
      <c r="N330" s="271"/>
      <c r="O330" s="270"/>
      <c r="P330" s="270"/>
      <c r="Q330" s="270"/>
      <c r="R330" s="270"/>
      <c r="S330" s="270"/>
      <c r="T330" s="270"/>
      <c r="U330" s="270"/>
      <c r="V330" s="270"/>
      <c r="W330" s="270"/>
      <c r="X330" s="270"/>
      <c r="Y330" s="270"/>
      <c r="Z330" s="270"/>
    </row>
    <row r="331" spans="1:26">
      <c r="A331" s="270"/>
      <c r="B331" s="270"/>
      <c r="C331" s="270"/>
      <c r="D331" s="270"/>
      <c r="E331" s="270"/>
      <c r="F331" s="270"/>
      <c r="G331" s="270"/>
      <c r="H331" s="270"/>
      <c r="I331" s="270"/>
      <c r="J331" s="270"/>
      <c r="K331" s="270"/>
      <c r="L331" s="270"/>
      <c r="M331" s="270"/>
      <c r="N331" s="271"/>
      <c r="O331" s="270"/>
      <c r="P331" s="270"/>
      <c r="Q331" s="270"/>
      <c r="R331" s="270"/>
      <c r="S331" s="270"/>
      <c r="T331" s="270"/>
      <c r="U331" s="270"/>
      <c r="V331" s="270"/>
      <c r="W331" s="270"/>
      <c r="X331" s="270"/>
      <c r="Y331" s="270"/>
      <c r="Z331" s="270"/>
    </row>
    <row r="332" spans="1:26">
      <c r="A332" s="270"/>
      <c r="B332" s="270"/>
      <c r="C332" s="270"/>
      <c r="D332" s="270"/>
      <c r="E332" s="270"/>
      <c r="F332" s="270"/>
      <c r="G332" s="270"/>
      <c r="H332" s="270"/>
      <c r="I332" s="270"/>
      <c r="J332" s="270"/>
      <c r="K332" s="270"/>
      <c r="L332" s="270"/>
      <c r="M332" s="270"/>
      <c r="N332" s="271"/>
      <c r="O332" s="270"/>
      <c r="P332" s="270"/>
      <c r="Q332" s="270"/>
      <c r="R332" s="270"/>
      <c r="S332" s="270"/>
      <c r="T332" s="270"/>
      <c r="U332" s="270"/>
      <c r="V332" s="270"/>
      <c r="W332" s="270"/>
      <c r="X332" s="270"/>
      <c r="Y332" s="270"/>
      <c r="Z332" s="270"/>
    </row>
    <row r="333" spans="1:26">
      <c r="A333" s="270"/>
      <c r="B333" s="270"/>
      <c r="C333" s="270"/>
      <c r="D333" s="270"/>
      <c r="E333" s="270"/>
      <c r="F333" s="270"/>
      <c r="G333" s="270"/>
      <c r="H333" s="270"/>
      <c r="I333" s="270"/>
      <c r="J333" s="270"/>
      <c r="K333" s="270"/>
      <c r="L333" s="270"/>
      <c r="M333" s="270"/>
      <c r="N333" s="271"/>
      <c r="O333" s="270"/>
      <c r="P333" s="270"/>
      <c r="Q333" s="270"/>
      <c r="R333" s="270"/>
      <c r="S333" s="270"/>
      <c r="T333" s="270"/>
      <c r="U333" s="270"/>
      <c r="V333" s="270"/>
      <c r="W333" s="270"/>
      <c r="X333" s="270"/>
      <c r="Y333" s="270"/>
      <c r="Z333" s="270"/>
    </row>
    <row r="334" spans="1:26">
      <c r="A334" s="270"/>
      <c r="B334" s="270"/>
      <c r="C334" s="270"/>
      <c r="D334" s="270"/>
      <c r="E334" s="270"/>
      <c r="F334" s="270"/>
      <c r="G334" s="270"/>
      <c r="H334" s="270"/>
      <c r="I334" s="270"/>
      <c r="J334" s="270"/>
      <c r="K334" s="270"/>
      <c r="L334" s="270"/>
      <c r="M334" s="270"/>
      <c r="N334" s="271"/>
      <c r="O334" s="270"/>
      <c r="P334" s="270"/>
      <c r="Q334" s="270"/>
      <c r="R334" s="270"/>
      <c r="S334" s="270"/>
      <c r="T334" s="270"/>
      <c r="U334" s="270"/>
      <c r="V334" s="270"/>
      <c r="W334" s="270"/>
      <c r="X334" s="270"/>
      <c r="Y334" s="270"/>
      <c r="Z334" s="270"/>
    </row>
    <row r="335" spans="1:26">
      <c r="A335" s="270"/>
      <c r="B335" s="270"/>
      <c r="C335" s="270"/>
      <c r="D335" s="270"/>
      <c r="E335" s="270"/>
      <c r="F335" s="270"/>
      <c r="G335" s="270"/>
      <c r="H335" s="270"/>
      <c r="I335" s="270"/>
      <c r="J335" s="270"/>
      <c r="K335" s="270"/>
      <c r="L335" s="270"/>
      <c r="M335" s="270"/>
      <c r="N335" s="271"/>
      <c r="O335" s="270"/>
      <c r="P335" s="270"/>
      <c r="Q335" s="270"/>
      <c r="R335" s="270"/>
      <c r="S335" s="270"/>
      <c r="T335" s="270"/>
      <c r="U335" s="270"/>
      <c r="V335" s="270"/>
      <c r="W335" s="270"/>
      <c r="X335" s="270"/>
      <c r="Y335" s="270"/>
      <c r="Z335" s="270"/>
    </row>
    <row r="336" spans="1:26">
      <c r="A336" s="270"/>
      <c r="B336" s="270"/>
      <c r="C336" s="270"/>
      <c r="D336" s="270"/>
      <c r="E336" s="270"/>
      <c r="F336" s="270"/>
      <c r="G336" s="270"/>
      <c r="H336" s="270"/>
      <c r="I336" s="270"/>
      <c r="J336" s="270"/>
      <c r="K336" s="270"/>
      <c r="L336" s="270"/>
      <c r="M336" s="270"/>
      <c r="N336" s="271"/>
      <c r="O336" s="270"/>
      <c r="P336" s="270"/>
      <c r="Q336" s="270"/>
      <c r="R336" s="270"/>
      <c r="S336" s="270"/>
      <c r="T336" s="270"/>
      <c r="U336" s="270"/>
      <c r="V336" s="270"/>
      <c r="W336" s="270"/>
      <c r="X336" s="270"/>
      <c r="Y336" s="270"/>
      <c r="Z336" s="270"/>
    </row>
    <row r="337" spans="1:26">
      <c r="A337" s="270"/>
      <c r="B337" s="270"/>
      <c r="C337" s="270"/>
      <c r="D337" s="270"/>
      <c r="E337" s="270"/>
      <c r="F337" s="270"/>
      <c r="G337" s="270"/>
      <c r="H337" s="270"/>
      <c r="I337" s="270"/>
      <c r="J337" s="270"/>
      <c r="K337" s="270"/>
      <c r="L337" s="270"/>
      <c r="M337" s="270"/>
      <c r="N337" s="271"/>
      <c r="O337" s="270"/>
      <c r="P337" s="270"/>
      <c r="Q337" s="270"/>
      <c r="R337" s="270"/>
      <c r="S337" s="270"/>
      <c r="T337" s="270"/>
      <c r="U337" s="270"/>
      <c r="V337" s="270"/>
      <c r="W337" s="270"/>
      <c r="X337" s="270"/>
      <c r="Y337" s="270"/>
      <c r="Z337" s="270"/>
    </row>
    <row r="338" spans="1:26">
      <c r="A338" s="270"/>
      <c r="B338" s="270"/>
      <c r="C338" s="270"/>
      <c r="D338" s="270"/>
      <c r="E338" s="270"/>
      <c r="F338" s="270"/>
      <c r="G338" s="270"/>
      <c r="H338" s="270"/>
      <c r="I338" s="270"/>
      <c r="J338" s="270"/>
      <c r="K338" s="270"/>
      <c r="L338" s="270"/>
      <c r="M338" s="270"/>
      <c r="N338" s="271"/>
      <c r="O338" s="270"/>
      <c r="P338" s="270"/>
      <c r="Q338" s="270"/>
      <c r="R338" s="270"/>
      <c r="S338" s="270"/>
      <c r="T338" s="270"/>
      <c r="U338" s="270"/>
      <c r="V338" s="270"/>
      <c r="W338" s="270"/>
      <c r="X338" s="270"/>
      <c r="Y338" s="270"/>
      <c r="Z338" s="270"/>
    </row>
    <row r="339" spans="1:26">
      <c r="A339" s="270"/>
      <c r="B339" s="270"/>
      <c r="C339" s="270"/>
      <c r="D339" s="270"/>
      <c r="E339" s="270"/>
      <c r="F339" s="270"/>
      <c r="G339" s="270"/>
      <c r="H339" s="270"/>
      <c r="I339" s="270"/>
      <c r="J339" s="270"/>
      <c r="K339" s="270"/>
      <c r="L339" s="270"/>
      <c r="M339" s="270"/>
      <c r="N339" s="271"/>
      <c r="O339" s="270"/>
      <c r="P339" s="270"/>
      <c r="Q339" s="270"/>
      <c r="R339" s="270"/>
      <c r="S339" s="270"/>
      <c r="T339" s="270"/>
      <c r="U339" s="270"/>
      <c r="V339" s="270"/>
      <c r="W339" s="270"/>
      <c r="X339" s="270"/>
      <c r="Y339" s="270"/>
      <c r="Z339" s="270"/>
    </row>
    <row r="340" spans="1:26">
      <c r="A340" s="270"/>
      <c r="B340" s="270"/>
      <c r="C340" s="270"/>
      <c r="D340" s="270"/>
      <c r="E340" s="270"/>
      <c r="F340" s="270"/>
      <c r="G340" s="270"/>
      <c r="H340" s="270"/>
      <c r="I340" s="270"/>
      <c r="J340" s="270"/>
      <c r="K340" s="270"/>
      <c r="L340" s="270"/>
      <c r="M340" s="270"/>
      <c r="N340" s="271"/>
      <c r="O340" s="270"/>
      <c r="P340" s="270"/>
      <c r="Q340" s="270"/>
      <c r="R340" s="270"/>
      <c r="S340" s="270"/>
      <c r="T340" s="270"/>
      <c r="U340" s="270"/>
      <c r="V340" s="270"/>
      <c r="W340" s="270"/>
      <c r="X340" s="270"/>
      <c r="Y340" s="270"/>
      <c r="Z340" s="270"/>
    </row>
    <row r="341" spans="1:26">
      <c r="A341" s="270"/>
      <c r="B341" s="270"/>
      <c r="C341" s="270"/>
      <c r="D341" s="270"/>
      <c r="E341" s="270"/>
      <c r="F341" s="270"/>
      <c r="G341" s="270"/>
      <c r="H341" s="270"/>
      <c r="I341" s="270"/>
      <c r="J341" s="270"/>
      <c r="K341" s="270"/>
      <c r="L341" s="270"/>
      <c r="M341" s="270"/>
      <c r="N341" s="271"/>
      <c r="O341" s="270"/>
      <c r="P341" s="270"/>
      <c r="Q341" s="270"/>
      <c r="R341" s="270"/>
      <c r="S341" s="270"/>
      <c r="T341" s="270"/>
      <c r="U341" s="270"/>
      <c r="V341" s="270"/>
      <c r="W341" s="270"/>
      <c r="X341" s="270"/>
      <c r="Y341" s="270"/>
      <c r="Z341" s="270"/>
    </row>
    <row r="342" spans="1:26">
      <c r="A342" s="270"/>
      <c r="B342" s="270"/>
      <c r="C342" s="270"/>
      <c r="D342" s="270"/>
      <c r="E342" s="270"/>
      <c r="F342" s="270"/>
      <c r="G342" s="270"/>
      <c r="H342" s="270"/>
      <c r="I342" s="270"/>
      <c r="J342" s="270"/>
      <c r="K342" s="270"/>
      <c r="L342" s="270"/>
      <c r="M342" s="270"/>
      <c r="N342" s="271"/>
      <c r="O342" s="270"/>
      <c r="P342" s="270"/>
      <c r="Q342" s="270"/>
      <c r="R342" s="270"/>
      <c r="S342" s="270"/>
      <c r="T342" s="270"/>
      <c r="U342" s="270"/>
      <c r="V342" s="270"/>
      <c r="W342" s="270"/>
      <c r="X342" s="270"/>
      <c r="Y342" s="270"/>
      <c r="Z342" s="270"/>
    </row>
    <row r="343" spans="1:26">
      <c r="A343" s="270"/>
      <c r="B343" s="270"/>
      <c r="C343" s="270"/>
      <c r="D343" s="270"/>
      <c r="E343" s="270"/>
      <c r="F343" s="270"/>
      <c r="G343" s="270"/>
      <c r="H343" s="270"/>
      <c r="I343" s="270"/>
      <c r="J343" s="270"/>
      <c r="K343" s="270"/>
      <c r="L343" s="270"/>
      <c r="M343" s="270"/>
      <c r="N343" s="271"/>
      <c r="O343" s="270"/>
      <c r="P343" s="270"/>
      <c r="Q343" s="270"/>
      <c r="R343" s="270"/>
      <c r="S343" s="270"/>
      <c r="T343" s="270"/>
      <c r="U343" s="270"/>
      <c r="V343" s="270"/>
      <c r="W343" s="270"/>
      <c r="X343" s="270"/>
      <c r="Y343" s="270"/>
      <c r="Z343" s="270"/>
    </row>
    <row r="344" spans="1:26">
      <c r="A344" s="270"/>
      <c r="B344" s="270"/>
      <c r="C344" s="270"/>
      <c r="D344" s="270"/>
      <c r="E344" s="270"/>
      <c r="F344" s="270"/>
      <c r="G344" s="270"/>
      <c r="H344" s="270"/>
      <c r="I344" s="270"/>
      <c r="J344" s="270"/>
      <c r="K344" s="270"/>
      <c r="L344" s="270"/>
      <c r="M344" s="270"/>
      <c r="N344" s="271"/>
      <c r="O344" s="270"/>
      <c r="P344" s="270"/>
      <c r="Q344" s="270"/>
      <c r="R344" s="270"/>
      <c r="S344" s="270"/>
      <c r="T344" s="270"/>
      <c r="U344" s="270"/>
      <c r="V344" s="270"/>
      <c r="W344" s="270"/>
      <c r="X344" s="270"/>
      <c r="Y344" s="270"/>
      <c r="Z344" s="270"/>
    </row>
    <row r="345" spans="1:26">
      <c r="A345" s="270"/>
      <c r="B345" s="270"/>
      <c r="C345" s="270"/>
      <c r="D345" s="270"/>
      <c r="E345" s="270"/>
      <c r="F345" s="270"/>
      <c r="G345" s="270"/>
      <c r="H345" s="270"/>
      <c r="I345" s="270"/>
      <c r="J345" s="270"/>
      <c r="K345" s="270"/>
      <c r="L345" s="270"/>
      <c r="M345" s="270"/>
      <c r="N345" s="271"/>
      <c r="O345" s="270"/>
      <c r="P345" s="270"/>
      <c r="Q345" s="270"/>
      <c r="R345" s="270"/>
      <c r="S345" s="270"/>
      <c r="T345" s="270"/>
      <c r="U345" s="270"/>
      <c r="V345" s="270"/>
      <c r="W345" s="270"/>
      <c r="X345" s="270"/>
      <c r="Y345" s="270"/>
      <c r="Z345" s="270"/>
    </row>
    <row r="346" spans="1:26">
      <c r="A346" s="270"/>
      <c r="B346" s="270"/>
      <c r="C346" s="270"/>
      <c r="D346" s="270"/>
      <c r="E346" s="270"/>
      <c r="F346" s="270"/>
      <c r="G346" s="270"/>
      <c r="H346" s="270"/>
      <c r="I346" s="270"/>
      <c r="J346" s="270"/>
      <c r="K346" s="270"/>
      <c r="L346" s="270"/>
      <c r="M346" s="270"/>
      <c r="N346" s="271"/>
      <c r="O346" s="270"/>
      <c r="P346" s="270"/>
      <c r="Q346" s="270"/>
      <c r="R346" s="270"/>
      <c r="S346" s="270"/>
      <c r="T346" s="270"/>
      <c r="U346" s="270"/>
      <c r="V346" s="270"/>
      <c r="W346" s="270"/>
      <c r="X346" s="270"/>
      <c r="Y346" s="270"/>
      <c r="Z346" s="270"/>
    </row>
    <row r="347" spans="1:26">
      <c r="A347" s="270"/>
      <c r="B347" s="270"/>
      <c r="C347" s="270"/>
      <c r="D347" s="270"/>
      <c r="E347" s="270"/>
      <c r="F347" s="270"/>
      <c r="G347" s="270"/>
      <c r="H347" s="270"/>
      <c r="I347" s="270"/>
      <c r="J347" s="270"/>
      <c r="K347" s="270"/>
      <c r="L347" s="270"/>
      <c r="M347" s="270"/>
      <c r="N347" s="271"/>
      <c r="O347" s="270"/>
      <c r="P347" s="270"/>
      <c r="Q347" s="270"/>
      <c r="R347" s="270"/>
      <c r="S347" s="270"/>
      <c r="T347" s="270"/>
      <c r="U347" s="270"/>
      <c r="V347" s="270"/>
      <c r="W347" s="270"/>
      <c r="X347" s="270"/>
      <c r="Y347" s="270"/>
      <c r="Z347" s="270"/>
    </row>
    <row r="348" spans="1:26">
      <c r="A348" s="270"/>
      <c r="B348" s="270"/>
      <c r="C348" s="270"/>
      <c r="D348" s="270"/>
      <c r="E348" s="270"/>
      <c r="F348" s="270"/>
      <c r="G348" s="270"/>
      <c r="H348" s="270"/>
      <c r="I348" s="270"/>
      <c r="J348" s="270"/>
      <c r="K348" s="270"/>
      <c r="L348" s="270"/>
      <c r="M348" s="270"/>
      <c r="N348" s="271"/>
      <c r="O348" s="270"/>
      <c r="P348" s="270"/>
      <c r="Q348" s="270"/>
      <c r="R348" s="270"/>
      <c r="S348" s="270"/>
      <c r="T348" s="270"/>
      <c r="U348" s="270"/>
      <c r="V348" s="270"/>
      <c r="W348" s="270"/>
      <c r="X348" s="270"/>
      <c r="Y348" s="270"/>
      <c r="Z348" s="270"/>
    </row>
    <row r="349" spans="1:26">
      <c r="A349" s="270"/>
      <c r="B349" s="270"/>
      <c r="C349" s="270"/>
      <c r="D349" s="270"/>
      <c r="E349" s="270"/>
      <c r="F349" s="270"/>
      <c r="G349" s="270"/>
      <c r="H349" s="270"/>
      <c r="I349" s="270"/>
      <c r="J349" s="270"/>
      <c r="K349" s="270"/>
      <c r="L349" s="270"/>
      <c r="M349" s="270"/>
      <c r="N349" s="271"/>
      <c r="O349" s="270"/>
      <c r="P349" s="270"/>
      <c r="Q349" s="270"/>
      <c r="R349" s="270"/>
      <c r="S349" s="270"/>
      <c r="T349" s="270"/>
      <c r="U349" s="270"/>
      <c r="V349" s="270"/>
      <c r="W349" s="270"/>
      <c r="X349" s="270"/>
      <c r="Y349" s="270"/>
      <c r="Z349" s="270"/>
    </row>
    <row r="350" spans="1:26">
      <c r="A350" s="270"/>
      <c r="B350" s="270"/>
      <c r="C350" s="270"/>
      <c r="D350" s="270"/>
      <c r="E350" s="270"/>
      <c r="F350" s="270"/>
      <c r="G350" s="270"/>
      <c r="H350" s="270"/>
      <c r="I350" s="270"/>
      <c r="J350" s="270"/>
      <c r="K350" s="270"/>
      <c r="L350" s="270"/>
      <c r="M350" s="270"/>
      <c r="N350" s="271"/>
      <c r="O350" s="270"/>
      <c r="P350" s="270"/>
      <c r="Q350" s="270"/>
      <c r="R350" s="270"/>
      <c r="S350" s="270"/>
      <c r="T350" s="270"/>
      <c r="U350" s="270"/>
      <c r="V350" s="270"/>
      <c r="W350" s="270"/>
      <c r="X350" s="270"/>
      <c r="Y350" s="270"/>
      <c r="Z350" s="270"/>
    </row>
    <row r="351" spans="1:26">
      <c r="A351" s="270"/>
      <c r="B351" s="270"/>
      <c r="C351" s="270"/>
      <c r="D351" s="270"/>
      <c r="E351" s="270"/>
      <c r="F351" s="270"/>
      <c r="G351" s="270"/>
      <c r="H351" s="270"/>
      <c r="I351" s="270"/>
      <c r="J351" s="270"/>
      <c r="K351" s="270"/>
      <c r="L351" s="270"/>
      <c r="M351" s="270"/>
      <c r="N351" s="271"/>
      <c r="O351" s="270"/>
      <c r="P351" s="270"/>
      <c r="Q351" s="270"/>
      <c r="R351" s="270"/>
      <c r="S351" s="270"/>
      <c r="T351" s="270"/>
      <c r="U351" s="270"/>
      <c r="V351" s="270"/>
      <c r="W351" s="270"/>
      <c r="X351" s="270"/>
      <c r="Y351" s="270"/>
      <c r="Z351" s="270"/>
    </row>
    <row r="352" spans="1:26">
      <c r="A352" s="270"/>
      <c r="B352" s="270"/>
      <c r="C352" s="270"/>
      <c r="D352" s="270"/>
      <c r="E352" s="270"/>
      <c r="F352" s="270"/>
      <c r="G352" s="270"/>
      <c r="H352" s="270"/>
      <c r="I352" s="270"/>
      <c r="J352" s="270"/>
      <c r="K352" s="270"/>
      <c r="L352" s="270"/>
      <c r="M352" s="270"/>
      <c r="N352" s="271"/>
      <c r="O352" s="270"/>
      <c r="P352" s="270"/>
      <c r="Q352" s="270"/>
      <c r="R352" s="270"/>
      <c r="S352" s="270"/>
      <c r="T352" s="270"/>
      <c r="U352" s="270"/>
      <c r="V352" s="270"/>
      <c r="W352" s="270"/>
      <c r="X352" s="270"/>
      <c r="Y352" s="270"/>
      <c r="Z352" s="270"/>
    </row>
    <row r="353" spans="1:26">
      <c r="A353" s="270"/>
      <c r="B353" s="270"/>
      <c r="C353" s="270"/>
      <c r="D353" s="270"/>
      <c r="E353" s="270"/>
      <c r="F353" s="270"/>
      <c r="G353" s="270"/>
      <c r="H353" s="270"/>
      <c r="I353" s="270"/>
      <c r="J353" s="270"/>
      <c r="K353" s="270"/>
      <c r="L353" s="270"/>
      <c r="M353" s="270"/>
      <c r="N353" s="271"/>
      <c r="O353" s="270"/>
      <c r="P353" s="270"/>
      <c r="Q353" s="270"/>
      <c r="R353" s="270"/>
      <c r="S353" s="270"/>
      <c r="T353" s="270"/>
      <c r="U353" s="270"/>
      <c r="V353" s="270"/>
      <c r="W353" s="270"/>
      <c r="X353" s="270"/>
      <c r="Y353" s="270"/>
      <c r="Z353" s="270"/>
    </row>
    <row r="354" spans="1:26">
      <c r="A354" s="270"/>
      <c r="B354" s="270"/>
      <c r="C354" s="270"/>
      <c r="D354" s="270"/>
      <c r="E354" s="270"/>
      <c r="F354" s="270"/>
      <c r="G354" s="270"/>
      <c r="H354" s="270"/>
      <c r="I354" s="270"/>
      <c r="J354" s="270"/>
      <c r="K354" s="270"/>
      <c r="L354" s="270"/>
      <c r="M354" s="270"/>
      <c r="N354" s="271"/>
      <c r="O354" s="270"/>
      <c r="P354" s="270"/>
      <c r="Q354" s="270"/>
      <c r="R354" s="270"/>
      <c r="S354" s="270"/>
      <c r="T354" s="270"/>
      <c r="U354" s="270"/>
      <c r="V354" s="270"/>
      <c r="W354" s="270"/>
      <c r="X354" s="270"/>
      <c r="Y354" s="270"/>
      <c r="Z354" s="270"/>
    </row>
    <row r="355" spans="1:26">
      <c r="A355" s="270"/>
      <c r="B355" s="270"/>
      <c r="C355" s="270"/>
      <c r="D355" s="270"/>
      <c r="E355" s="270"/>
      <c r="F355" s="270"/>
      <c r="G355" s="270"/>
      <c r="H355" s="270"/>
      <c r="I355" s="270"/>
      <c r="J355" s="270"/>
      <c r="K355" s="270"/>
      <c r="L355" s="270"/>
      <c r="M355" s="270"/>
      <c r="N355" s="271"/>
      <c r="O355" s="270"/>
      <c r="P355" s="270"/>
      <c r="Q355" s="270"/>
      <c r="R355" s="270"/>
      <c r="S355" s="270"/>
      <c r="T355" s="270"/>
      <c r="U355" s="270"/>
      <c r="V355" s="270"/>
      <c r="W355" s="270"/>
      <c r="X355" s="270"/>
      <c r="Y355" s="270"/>
      <c r="Z355" s="270"/>
    </row>
    <row r="356" spans="1:26">
      <c r="A356" s="270"/>
      <c r="B356" s="270"/>
      <c r="C356" s="270"/>
      <c r="D356" s="270"/>
      <c r="E356" s="270"/>
      <c r="F356" s="270"/>
      <c r="G356" s="270"/>
      <c r="H356" s="270"/>
      <c r="I356" s="270"/>
      <c r="J356" s="270"/>
      <c r="K356" s="270"/>
      <c r="L356" s="270"/>
      <c r="M356" s="270"/>
      <c r="N356" s="271"/>
      <c r="O356" s="270"/>
      <c r="P356" s="270"/>
      <c r="Q356" s="270"/>
      <c r="R356" s="270"/>
      <c r="S356" s="270"/>
      <c r="T356" s="270"/>
      <c r="U356" s="270"/>
      <c r="V356" s="270"/>
      <c r="W356" s="270"/>
      <c r="X356" s="270"/>
      <c r="Y356" s="270"/>
      <c r="Z356" s="270"/>
    </row>
    <row r="357" spans="1:26">
      <c r="A357" s="270"/>
      <c r="B357" s="270"/>
      <c r="C357" s="270"/>
      <c r="D357" s="270"/>
      <c r="E357" s="270"/>
      <c r="F357" s="270"/>
      <c r="G357" s="270"/>
      <c r="H357" s="270"/>
      <c r="I357" s="270"/>
      <c r="J357" s="270"/>
      <c r="K357" s="270"/>
      <c r="L357" s="270"/>
      <c r="M357" s="270"/>
      <c r="N357" s="271"/>
      <c r="O357" s="270"/>
      <c r="P357" s="270"/>
      <c r="Q357" s="270"/>
      <c r="R357" s="270"/>
      <c r="S357" s="270"/>
      <c r="T357" s="270"/>
      <c r="U357" s="270"/>
      <c r="V357" s="270"/>
      <c r="W357" s="270"/>
      <c r="X357" s="270"/>
      <c r="Y357" s="270"/>
      <c r="Z357" s="270"/>
    </row>
    <row r="358" spans="1:26">
      <c r="A358" s="270"/>
      <c r="B358" s="270"/>
      <c r="C358" s="270"/>
      <c r="D358" s="270"/>
      <c r="E358" s="270"/>
      <c r="F358" s="270"/>
      <c r="G358" s="270"/>
      <c r="H358" s="270"/>
      <c r="I358" s="270"/>
      <c r="J358" s="270"/>
      <c r="K358" s="270"/>
      <c r="L358" s="270"/>
      <c r="M358" s="270"/>
      <c r="N358" s="271"/>
      <c r="O358" s="270"/>
      <c r="P358" s="270"/>
      <c r="Q358" s="270"/>
      <c r="R358" s="270"/>
      <c r="S358" s="270"/>
      <c r="T358" s="270"/>
      <c r="U358" s="270"/>
      <c r="V358" s="270"/>
      <c r="W358" s="270"/>
      <c r="X358" s="270"/>
      <c r="Y358" s="270"/>
      <c r="Z358" s="270"/>
    </row>
    <row r="359" spans="1:26">
      <c r="A359" s="270"/>
      <c r="B359" s="270"/>
      <c r="C359" s="270"/>
      <c r="D359" s="270"/>
      <c r="E359" s="270"/>
      <c r="F359" s="270"/>
      <c r="G359" s="270"/>
      <c r="H359" s="270"/>
      <c r="I359" s="270"/>
      <c r="J359" s="270"/>
      <c r="K359" s="270"/>
      <c r="L359" s="270"/>
      <c r="M359" s="270"/>
      <c r="N359" s="271"/>
      <c r="O359" s="270"/>
      <c r="P359" s="270"/>
      <c r="Q359" s="270"/>
      <c r="R359" s="270"/>
      <c r="S359" s="270"/>
      <c r="T359" s="270"/>
      <c r="U359" s="270"/>
      <c r="V359" s="270"/>
      <c r="W359" s="270"/>
      <c r="X359" s="270"/>
      <c r="Y359" s="270"/>
      <c r="Z359" s="270"/>
    </row>
    <row r="360" spans="1:26">
      <c r="A360" s="270"/>
      <c r="B360" s="270"/>
      <c r="C360" s="270"/>
      <c r="D360" s="270"/>
      <c r="E360" s="270"/>
      <c r="F360" s="270"/>
      <c r="G360" s="270"/>
      <c r="H360" s="270"/>
      <c r="I360" s="270"/>
      <c r="J360" s="270"/>
      <c r="K360" s="270"/>
      <c r="L360" s="270"/>
      <c r="M360" s="270"/>
      <c r="N360" s="271"/>
      <c r="O360" s="270"/>
      <c r="P360" s="270"/>
      <c r="Q360" s="270"/>
      <c r="R360" s="270"/>
      <c r="S360" s="270"/>
      <c r="T360" s="270"/>
      <c r="U360" s="270"/>
      <c r="V360" s="270"/>
      <c r="W360" s="270"/>
      <c r="X360" s="270"/>
      <c r="Y360" s="270"/>
      <c r="Z360" s="270"/>
    </row>
    <row r="361" spans="1:26">
      <c r="A361" s="270"/>
      <c r="B361" s="270"/>
      <c r="C361" s="270"/>
      <c r="D361" s="270"/>
      <c r="E361" s="270"/>
      <c r="F361" s="270"/>
      <c r="G361" s="270"/>
      <c r="H361" s="270"/>
      <c r="I361" s="270"/>
      <c r="J361" s="270"/>
      <c r="K361" s="270"/>
      <c r="L361" s="270"/>
      <c r="M361" s="270"/>
      <c r="N361" s="271"/>
      <c r="O361" s="270"/>
      <c r="P361" s="270"/>
      <c r="Q361" s="270"/>
      <c r="R361" s="270"/>
      <c r="S361" s="270"/>
      <c r="T361" s="270"/>
      <c r="U361" s="270"/>
      <c r="V361" s="270"/>
      <c r="W361" s="270"/>
      <c r="X361" s="270"/>
      <c r="Y361" s="270"/>
      <c r="Z361" s="270"/>
    </row>
    <row r="362" spans="1:26">
      <c r="A362" s="270"/>
      <c r="B362" s="270"/>
      <c r="C362" s="270"/>
      <c r="D362" s="270"/>
      <c r="E362" s="270"/>
      <c r="F362" s="270"/>
      <c r="G362" s="270"/>
      <c r="H362" s="270"/>
      <c r="I362" s="270"/>
      <c r="J362" s="270"/>
      <c r="K362" s="270"/>
      <c r="L362" s="270"/>
      <c r="M362" s="270"/>
      <c r="N362" s="271"/>
      <c r="O362" s="270"/>
      <c r="P362" s="270"/>
      <c r="Q362" s="270"/>
      <c r="R362" s="270"/>
      <c r="S362" s="270"/>
      <c r="T362" s="270"/>
      <c r="U362" s="270"/>
      <c r="V362" s="270"/>
      <c r="W362" s="270"/>
      <c r="X362" s="270"/>
      <c r="Y362" s="270"/>
      <c r="Z362" s="270"/>
    </row>
    <row r="363" spans="1:26">
      <c r="A363" s="270"/>
      <c r="B363" s="270"/>
      <c r="C363" s="270"/>
      <c r="D363" s="270"/>
      <c r="E363" s="270"/>
      <c r="F363" s="270"/>
      <c r="G363" s="270"/>
      <c r="H363" s="270"/>
      <c r="I363" s="270"/>
      <c r="J363" s="270"/>
      <c r="K363" s="270"/>
      <c r="L363" s="270"/>
      <c r="M363" s="270"/>
      <c r="N363" s="271"/>
      <c r="O363" s="270"/>
      <c r="P363" s="270"/>
      <c r="Q363" s="270"/>
      <c r="R363" s="270"/>
      <c r="S363" s="270"/>
      <c r="T363" s="270"/>
      <c r="U363" s="270"/>
      <c r="V363" s="270"/>
      <c r="W363" s="270"/>
      <c r="X363" s="270"/>
      <c r="Y363" s="270"/>
      <c r="Z363" s="270"/>
    </row>
    <row r="364" spans="1:26">
      <c r="A364" s="270"/>
      <c r="B364" s="270"/>
      <c r="C364" s="270"/>
      <c r="D364" s="270"/>
      <c r="E364" s="270"/>
      <c r="F364" s="270"/>
      <c r="G364" s="270"/>
      <c r="H364" s="270"/>
      <c r="I364" s="270"/>
      <c r="J364" s="270"/>
      <c r="K364" s="270"/>
      <c r="L364" s="270"/>
      <c r="M364" s="270"/>
      <c r="N364" s="271"/>
      <c r="O364" s="270"/>
      <c r="P364" s="270"/>
      <c r="Q364" s="270"/>
      <c r="R364" s="270"/>
      <c r="S364" s="270"/>
      <c r="T364" s="270"/>
      <c r="U364" s="270"/>
      <c r="V364" s="270"/>
      <c r="W364" s="270"/>
      <c r="X364" s="270"/>
      <c r="Y364" s="270"/>
      <c r="Z364" s="270"/>
    </row>
    <row r="365" spans="1:26">
      <c r="A365" s="270"/>
      <c r="B365" s="270"/>
      <c r="C365" s="270"/>
      <c r="D365" s="270"/>
      <c r="E365" s="270"/>
      <c r="F365" s="270"/>
      <c r="G365" s="270"/>
      <c r="H365" s="270"/>
      <c r="I365" s="270"/>
      <c r="J365" s="270"/>
      <c r="K365" s="270"/>
      <c r="L365" s="270"/>
      <c r="M365" s="270"/>
      <c r="N365" s="271"/>
      <c r="O365" s="270"/>
      <c r="P365" s="270"/>
      <c r="Q365" s="270"/>
      <c r="R365" s="270"/>
      <c r="S365" s="270"/>
      <c r="T365" s="270"/>
      <c r="U365" s="270"/>
      <c r="V365" s="270"/>
      <c r="W365" s="270"/>
      <c r="X365" s="270"/>
      <c r="Y365" s="270"/>
      <c r="Z365" s="270"/>
    </row>
    <row r="366" spans="1:26">
      <c r="A366" s="270"/>
      <c r="B366" s="270"/>
      <c r="C366" s="270"/>
      <c r="D366" s="270"/>
      <c r="E366" s="270"/>
      <c r="F366" s="270"/>
      <c r="G366" s="270"/>
      <c r="H366" s="270"/>
      <c r="I366" s="270"/>
      <c r="J366" s="270"/>
      <c r="K366" s="270"/>
      <c r="L366" s="270"/>
      <c r="M366" s="270"/>
      <c r="N366" s="271"/>
      <c r="O366" s="270"/>
      <c r="P366" s="270"/>
      <c r="Q366" s="270"/>
      <c r="R366" s="270"/>
      <c r="S366" s="270"/>
      <c r="T366" s="270"/>
      <c r="U366" s="270"/>
      <c r="V366" s="270"/>
      <c r="W366" s="270"/>
      <c r="X366" s="270"/>
      <c r="Y366" s="270"/>
      <c r="Z366" s="270"/>
    </row>
    <row r="367" spans="1:26">
      <c r="A367" s="270"/>
      <c r="B367" s="270"/>
      <c r="C367" s="270"/>
      <c r="D367" s="270"/>
      <c r="E367" s="270"/>
      <c r="F367" s="270"/>
      <c r="G367" s="270"/>
      <c r="H367" s="270"/>
      <c r="I367" s="270"/>
      <c r="J367" s="270"/>
      <c r="K367" s="270"/>
      <c r="L367" s="270"/>
      <c r="M367" s="270"/>
      <c r="N367" s="271"/>
      <c r="O367" s="270"/>
      <c r="P367" s="270"/>
      <c r="Q367" s="270"/>
      <c r="R367" s="270"/>
      <c r="S367" s="270"/>
      <c r="T367" s="270"/>
      <c r="U367" s="270"/>
      <c r="V367" s="270"/>
      <c r="W367" s="270"/>
      <c r="X367" s="270"/>
      <c r="Y367" s="270"/>
      <c r="Z367" s="270"/>
    </row>
    <row r="368" spans="1:26">
      <c r="A368" s="270"/>
      <c r="B368" s="270"/>
      <c r="C368" s="270"/>
      <c r="D368" s="270"/>
      <c r="E368" s="270"/>
      <c r="F368" s="270"/>
      <c r="G368" s="270"/>
      <c r="H368" s="270"/>
      <c r="I368" s="270"/>
      <c r="J368" s="270"/>
      <c r="K368" s="270"/>
      <c r="L368" s="270"/>
      <c r="M368" s="270"/>
      <c r="N368" s="271"/>
      <c r="O368" s="270"/>
      <c r="P368" s="270"/>
      <c r="Q368" s="270"/>
      <c r="R368" s="270"/>
      <c r="S368" s="270"/>
      <c r="T368" s="270"/>
      <c r="U368" s="270"/>
      <c r="V368" s="270"/>
      <c r="W368" s="270"/>
      <c r="X368" s="270"/>
      <c r="Y368" s="270"/>
      <c r="Z368" s="270"/>
    </row>
    <row r="369" spans="1:26">
      <c r="A369" s="270"/>
      <c r="B369" s="270"/>
      <c r="C369" s="270"/>
      <c r="D369" s="270"/>
      <c r="E369" s="270"/>
      <c r="F369" s="270"/>
      <c r="G369" s="270"/>
      <c r="H369" s="270"/>
      <c r="I369" s="270"/>
      <c r="J369" s="270"/>
      <c r="K369" s="270"/>
      <c r="L369" s="270"/>
      <c r="M369" s="270"/>
      <c r="N369" s="271"/>
      <c r="O369" s="270"/>
      <c r="P369" s="270"/>
      <c r="Q369" s="270"/>
      <c r="R369" s="270"/>
      <c r="S369" s="270"/>
      <c r="T369" s="270"/>
      <c r="U369" s="270"/>
      <c r="V369" s="270"/>
      <c r="W369" s="270"/>
      <c r="X369" s="270"/>
      <c r="Y369" s="270"/>
      <c r="Z369" s="270"/>
    </row>
    <row r="370" spans="1:26">
      <c r="A370" s="270"/>
      <c r="B370" s="270"/>
      <c r="C370" s="270"/>
      <c r="D370" s="270"/>
      <c r="E370" s="270"/>
      <c r="F370" s="270"/>
      <c r="G370" s="270"/>
      <c r="H370" s="270"/>
      <c r="I370" s="270"/>
      <c r="J370" s="270"/>
      <c r="K370" s="270"/>
      <c r="L370" s="270"/>
      <c r="M370" s="270"/>
      <c r="N370" s="271"/>
      <c r="O370" s="270"/>
      <c r="P370" s="270"/>
      <c r="Q370" s="270"/>
      <c r="R370" s="270"/>
      <c r="S370" s="270"/>
      <c r="T370" s="270"/>
      <c r="U370" s="270"/>
      <c r="V370" s="270"/>
      <c r="W370" s="270"/>
      <c r="X370" s="270"/>
      <c r="Y370" s="270"/>
      <c r="Z370" s="270"/>
    </row>
    <row r="371" spans="1:26">
      <c r="A371" s="270"/>
      <c r="B371" s="270"/>
      <c r="C371" s="270"/>
      <c r="D371" s="270"/>
      <c r="E371" s="270"/>
      <c r="F371" s="270"/>
      <c r="G371" s="270"/>
      <c r="H371" s="270"/>
      <c r="I371" s="270"/>
      <c r="J371" s="270"/>
      <c r="K371" s="270"/>
      <c r="L371" s="270"/>
      <c r="M371" s="270"/>
      <c r="N371" s="271"/>
      <c r="O371" s="270"/>
      <c r="P371" s="270"/>
      <c r="Q371" s="270"/>
      <c r="R371" s="270"/>
      <c r="S371" s="270"/>
      <c r="T371" s="270"/>
      <c r="U371" s="270"/>
      <c r="V371" s="270"/>
      <c r="W371" s="270"/>
      <c r="X371" s="270"/>
      <c r="Y371" s="270"/>
      <c r="Z371" s="270"/>
    </row>
    <row r="372" spans="1:26">
      <c r="A372" s="270"/>
      <c r="B372" s="270"/>
      <c r="C372" s="270"/>
      <c r="D372" s="270"/>
      <c r="E372" s="270"/>
      <c r="F372" s="270"/>
      <c r="G372" s="270"/>
      <c r="H372" s="270"/>
      <c r="I372" s="270"/>
      <c r="J372" s="270"/>
      <c r="K372" s="270"/>
      <c r="L372" s="270"/>
      <c r="M372" s="270"/>
      <c r="N372" s="271"/>
      <c r="O372" s="270"/>
      <c r="P372" s="270"/>
      <c r="Q372" s="270"/>
      <c r="R372" s="270"/>
      <c r="S372" s="270"/>
      <c r="T372" s="270"/>
      <c r="U372" s="270"/>
      <c r="V372" s="270"/>
      <c r="W372" s="270"/>
      <c r="X372" s="270"/>
      <c r="Y372" s="270"/>
      <c r="Z372" s="270"/>
    </row>
    <row r="373" spans="1:26">
      <c r="A373" s="270"/>
      <c r="B373" s="270"/>
      <c r="C373" s="270"/>
      <c r="D373" s="270"/>
      <c r="E373" s="270"/>
      <c r="F373" s="270"/>
      <c r="G373" s="270"/>
      <c r="H373" s="270"/>
      <c r="I373" s="270"/>
      <c r="J373" s="270"/>
      <c r="K373" s="270"/>
      <c r="L373" s="270"/>
      <c r="M373" s="270"/>
      <c r="N373" s="271"/>
      <c r="O373" s="270"/>
      <c r="P373" s="270"/>
      <c r="Q373" s="270"/>
      <c r="R373" s="270"/>
      <c r="S373" s="270"/>
      <c r="T373" s="270"/>
      <c r="U373" s="270"/>
      <c r="V373" s="270"/>
      <c r="W373" s="270"/>
      <c r="X373" s="270"/>
      <c r="Y373" s="270"/>
      <c r="Z373" s="270"/>
    </row>
    <row r="374" spans="1:26">
      <c r="A374" s="270"/>
      <c r="B374" s="270"/>
      <c r="C374" s="270"/>
      <c r="D374" s="270"/>
      <c r="E374" s="270"/>
      <c r="F374" s="270"/>
      <c r="G374" s="270"/>
      <c r="H374" s="270"/>
      <c r="I374" s="270"/>
      <c r="J374" s="270"/>
      <c r="K374" s="270"/>
      <c r="L374" s="270"/>
      <c r="M374" s="270"/>
      <c r="N374" s="271"/>
      <c r="O374" s="270"/>
      <c r="P374" s="270"/>
      <c r="Q374" s="270"/>
      <c r="R374" s="270"/>
      <c r="S374" s="270"/>
      <c r="T374" s="270"/>
      <c r="U374" s="270"/>
      <c r="V374" s="270"/>
      <c r="W374" s="270"/>
      <c r="X374" s="270"/>
      <c r="Y374" s="270"/>
      <c r="Z374" s="270"/>
    </row>
    <row r="375" spans="1:26">
      <c r="A375" s="270"/>
      <c r="B375" s="270"/>
      <c r="C375" s="270"/>
      <c r="D375" s="270"/>
      <c r="E375" s="270"/>
      <c r="F375" s="270"/>
      <c r="G375" s="270"/>
      <c r="H375" s="270"/>
      <c r="I375" s="270"/>
      <c r="J375" s="270"/>
      <c r="K375" s="270"/>
      <c r="L375" s="270"/>
      <c r="M375" s="270"/>
      <c r="N375" s="271"/>
      <c r="O375" s="270"/>
      <c r="P375" s="270"/>
      <c r="Q375" s="270"/>
      <c r="R375" s="270"/>
      <c r="S375" s="270"/>
      <c r="T375" s="270"/>
      <c r="U375" s="270"/>
      <c r="V375" s="270"/>
      <c r="W375" s="270"/>
      <c r="X375" s="270"/>
      <c r="Y375" s="270"/>
      <c r="Z375" s="270"/>
    </row>
    <row r="376" spans="1:26">
      <c r="A376" s="270"/>
      <c r="B376" s="270"/>
      <c r="C376" s="270"/>
      <c r="D376" s="270"/>
      <c r="E376" s="270"/>
      <c r="F376" s="270"/>
      <c r="G376" s="270"/>
      <c r="H376" s="270"/>
      <c r="I376" s="270"/>
      <c r="J376" s="270"/>
      <c r="K376" s="270"/>
      <c r="L376" s="270"/>
      <c r="M376" s="270"/>
      <c r="N376" s="271"/>
      <c r="O376" s="270"/>
      <c r="P376" s="270"/>
      <c r="Q376" s="270"/>
      <c r="R376" s="270"/>
      <c r="S376" s="270"/>
      <c r="T376" s="270"/>
      <c r="U376" s="270"/>
      <c r="V376" s="270"/>
      <c r="W376" s="270"/>
      <c r="X376" s="270"/>
      <c r="Y376" s="270"/>
      <c r="Z376" s="270"/>
    </row>
    <row r="377" spans="1:26">
      <c r="A377" s="270"/>
      <c r="B377" s="270"/>
      <c r="C377" s="270"/>
      <c r="D377" s="270"/>
      <c r="E377" s="270"/>
      <c r="F377" s="270"/>
      <c r="G377" s="270"/>
      <c r="H377" s="270"/>
      <c r="I377" s="270"/>
      <c r="J377" s="270"/>
      <c r="K377" s="270"/>
      <c r="L377" s="270"/>
      <c r="M377" s="270"/>
      <c r="N377" s="271"/>
      <c r="O377" s="270"/>
      <c r="P377" s="270"/>
      <c r="Q377" s="270"/>
      <c r="R377" s="270"/>
      <c r="S377" s="270"/>
      <c r="T377" s="270"/>
      <c r="U377" s="270"/>
      <c r="V377" s="270"/>
      <c r="W377" s="270"/>
      <c r="X377" s="270"/>
      <c r="Y377" s="270"/>
      <c r="Z377" s="270"/>
    </row>
    <row r="378" spans="1:26">
      <c r="A378" s="270"/>
      <c r="B378" s="270"/>
      <c r="C378" s="270"/>
      <c r="D378" s="270"/>
      <c r="E378" s="270"/>
      <c r="F378" s="270"/>
      <c r="G378" s="270"/>
      <c r="H378" s="270"/>
      <c r="I378" s="270"/>
      <c r="J378" s="270"/>
      <c r="K378" s="270"/>
      <c r="L378" s="270"/>
      <c r="M378" s="270"/>
      <c r="N378" s="271"/>
      <c r="O378" s="270"/>
      <c r="P378" s="270"/>
      <c r="Q378" s="270"/>
      <c r="R378" s="270"/>
      <c r="S378" s="270"/>
      <c r="T378" s="270"/>
      <c r="U378" s="270"/>
      <c r="V378" s="270"/>
      <c r="W378" s="270"/>
      <c r="X378" s="270"/>
      <c r="Y378" s="270"/>
      <c r="Z378" s="270"/>
    </row>
    <row r="379" spans="1:26">
      <c r="A379" s="270"/>
      <c r="B379" s="270"/>
      <c r="C379" s="270"/>
      <c r="D379" s="270"/>
      <c r="E379" s="270"/>
      <c r="F379" s="270"/>
      <c r="G379" s="270"/>
      <c r="H379" s="270"/>
      <c r="I379" s="270"/>
      <c r="J379" s="270"/>
      <c r="K379" s="270"/>
      <c r="L379" s="270"/>
      <c r="M379" s="270"/>
      <c r="N379" s="271"/>
      <c r="O379" s="270"/>
      <c r="P379" s="270"/>
      <c r="Q379" s="270"/>
      <c r="R379" s="270"/>
      <c r="S379" s="270"/>
      <c r="T379" s="270"/>
      <c r="U379" s="270"/>
      <c r="V379" s="270"/>
      <c r="W379" s="270"/>
      <c r="X379" s="270"/>
      <c r="Y379" s="270"/>
      <c r="Z379" s="270"/>
    </row>
    <row r="380" spans="1:26">
      <c r="A380" s="270"/>
      <c r="B380" s="270"/>
      <c r="C380" s="270"/>
      <c r="D380" s="270"/>
      <c r="E380" s="270"/>
      <c r="F380" s="270"/>
      <c r="G380" s="270"/>
      <c r="H380" s="270"/>
      <c r="I380" s="270"/>
      <c r="J380" s="270"/>
      <c r="K380" s="270"/>
      <c r="L380" s="270"/>
      <c r="M380" s="270"/>
      <c r="N380" s="271"/>
      <c r="O380" s="270"/>
      <c r="P380" s="270"/>
      <c r="Q380" s="270"/>
      <c r="R380" s="270"/>
      <c r="S380" s="270"/>
      <c r="T380" s="270"/>
      <c r="U380" s="270"/>
      <c r="V380" s="270"/>
      <c r="W380" s="270"/>
      <c r="X380" s="270"/>
      <c r="Y380" s="270"/>
      <c r="Z380" s="270"/>
    </row>
    <row r="381" spans="1:26">
      <c r="A381" s="270"/>
      <c r="B381" s="270"/>
      <c r="C381" s="270"/>
      <c r="D381" s="270"/>
      <c r="E381" s="270"/>
      <c r="F381" s="270"/>
      <c r="G381" s="270"/>
      <c r="H381" s="270"/>
      <c r="I381" s="270"/>
      <c r="J381" s="270"/>
      <c r="K381" s="270"/>
      <c r="L381" s="270"/>
      <c r="M381" s="270"/>
      <c r="N381" s="271"/>
      <c r="O381" s="270"/>
      <c r="P381" s="270"/>
      <c r="Q381" s="270"/>
      <c r="R381" s="270"/>
      <c r="S381" s="270"/>
      <c r="T381" s="270"/>
      <c r="U381" s="270"/>
      <c r="V381" s="270"/>
      <c r="W381" s="270"/>
      <c r="X381" s="270"/>
      <c r="Y381" s="270"/>
      <c r="Z381" s="270"/>
    </row>
    <row r="382" spans="1:26">
      <c r="A382" s="270"/>
      <c r="B382" s="270"/>
      <c r="C382" s="270"/>
      <c r="D382" s="270"/>
      <c r="E382" s="270"/>
      <c r="F382" s="270"/>
      <c r="G382" s="270"/>
      <c r="H382" s="270"/>
      <c r="I382" s="270"/>
      <c r="J382" s="270"/>
      <c r="K382" s="270"/>
      <c r="L382" s="270"/>
      <c r="M382" s="270"/>
      <c r="N382" s="271"/>
      <c r="O382" s="270"/>
      <c r="P382" s="270"/>
      <c r="Q382" s="270"/>
      <c r="R382" s="270"/>
      <c r="S382" s="270"/>
      <c r="T382" s="270"/>
      <c r="U382" s="270"/>
      <c r="V382" s="270"/>
      <c r="W382" s="270"/>
      <c r="X382" s="270"/>
      <c r="Y382" s="270"/>
      <c r="Z382" s="270"/>
    </row>
    <row r="383" spans="1:26">
      <c r="A383" s="270"/>
      <c r="B383" s="270"/>
      <c r="C383" s="270"/>
      <c r="D383" s="270"/>
      <c r="E383" s="270"/>
      <c r="F383" s="270"/>
      <c r="G383" s="270"/>
      <c r="H383" s="270"/>
      <c r="I383" s="270"/>
      <c r="J383" s="270"/>
      <c r="K383" s="270"/>
      <c r="L383" s="270"/>
      <c r="M383" s="270"/>
      <c r="N383" s="271"/>
      <c r="O383" s="270"/>
      <c r="P383" s="270"/>
      <c r="Q383" s="270"/>
      <c r="R383" s="270"/>
      <c r="S383" s="270"/>
      <c r="T383" s="270"/>
      <c r="U383" s="270"/>
      <c r="V383" s="270"/>
      <c r="W383" s="270"/>
      <c r="X383" s="270"/>
      <c r="Y383" s="270"/>
      <c r="Z383" s="270"/>
    </row>
    <row r="384" spans="1:26">
      <c r="A384" s="270"/>
      <c r="B384" s="270"/>
      <c r="C384" s="270"/>
      <c r="D384" s="270"/>
      <c r="E384" s="270"/>
      <c r="F384" s="270"/>
      <c r="G384" s="270"/>
      <c r="H384" s="270"/>
      <c r="I384" s="270"/>
      <c r="J384" s="270"/>
      <c r="K384" s="270"/>
      <c r="L384" s="270"/>
      <c r="M384" s="270"/>
      <c r="N384" s="271"/>
      <c r="O384" s="270"/>
      <c r="P384" s="270"/>
      <c r="Q384" s="270"/>
      <c r="R384" s="270"/>
      <c r="S384" s="270"/>
      <c r="T384" s="270"/>
      <c r="U384" s="270"/>
      <c r="V384" s="270"/>
      <c r="W384" s="270"/>
      <c r="X384" s="270"/>
      <c r="Y384" s="270"/>
      <c r="Z384" s="270"/>
    </row>
    <row r="385" spans="1:26">
      <c r="A385" s="270"/>
      <c r="B385" s="270"/>
      <c r="C385" s="270"/>
      <c r="D385" s="270"/>
      <c r="E385" s="270"/>
      <c r="F385" s="270"/>
      <c r="G385" s="270"/>
      <c r="H385" s="270"/>
      <c r="I385" s="270"/>
      <c r="J385" s="270"/>
      <c r="K385" s="270"/>
      <c r="L385" s="270"/>
      <c r="M385" s="270"/>
      <c r="N385" s="271"/>
      <c r="O385" s="270"/>
      <c r="P385" s="270"/>
      <c r="Q385" s="270"/>
      <c r="R385" s="270"/>
      <c r="S385" s="270"/>
      <c r="T385" s="270"/>
      <c r="U385" s="270"/>
      <c r="V385" s="270"/>
      <c r="W385" s="270"/>
      <c r="X385" s="270"/>
      <c r="Y385" s="270"/>
      <c r="Z385" s="270"/>
    </row>
    <row r="386" spans="1:26">
      <c r="A386" s="270"/>
      <c r="B386" s="270"/>
      <c r="C386" s="270"/>
      <c r="D386" s="270"/>
      <c r="E386" s="270"/>
      <c r="F386" s="270"/>
      <c r="G386" s="270"/>
      <c r="H386" s="270"/>
      <c r="I386" s="270"/>
      <c r="J386" s="270"/>
      <c r="K386" s="270"/>
      <c r="L386" s="270"/>
      <c r="M386" s="270"/>
      <c r="N386" s="271"/>
      <c r="O386" s="270"/>
      <c r="P386" s="270"/>
      <c r="Q386" s="270"/>
      <c r="R386" s="270"/>
      <c r="S386" s="270"/>
      <c r="T386" s="270"/>
      <c r="U386" s="270"/>
      <c r="V386" s="270"/>
      <c r="W386" s="270"/>
      <c r="X386" s="270"/>
      <c r="Y386" s="270"/>
      <c r="Z386" s="270"/>
    </row>
    <row r="387" spans="1:26">
      <c r="A387" s="270"/>
      <c r="B387" s="270"/>
      <c r="C387" s="270"/>
      <c r="D387" s="270"/>
      <c r="E387" s="270"/>
      <c r="F387" s="270"/>
      <c r="G387" s="270"/>
      <c r="H387" s="270"/>
      <c r="I387" s="270"/>
      <c r="J387" s="270"/>
      <c r="K387" s="270"/>
      <c r="L387" s="270"/>
      <c r="M387" s="270"/>
      <c r="N387" s="271"/>
      <c r="O387" s="270"/>
      <c r="P387" s="270"/>
      <c r="Q387" s="270"/>
      <c r="R387" s="270"/>
      <c r="S387" s="270"/>
      <c r="T387" s="270"/>
      <c r="U387" s="270"/>
      <c r="V387" s="270"/>
      <c r="W387" s="270"/>
      <c r="X387" s="270"/>
      <c r="Y387" s="270"/>
      <c r="Z387" s="270"/>
    </row>
    <row r="388" spans="1:26">
      <c r="A388" s="270"/>
      <c r="B388" s="270"/>
      <c r="C388" s="270"/>
      <c r="D388" s="270"/>
      <c r="E388" s="270"/>
      <c r="F388" s="270"/>
      <c r="G388" s="270"/>
      <c r="H388" s="270"/>
      <c r="I388" s="270"/>
      <c r="J388" s="270"/>
      <c r="K388" s="270"/>
      <c r="L388" s="270"/>
      <c r="M388" s="270"/>
      <c r="N388" s="271"/>
      <c r="O388" s="270"/>
      <c r="P388" s="270"/>
      <c r="Q388" s="270"/>
      <c r="R388" s="270"/>
      <c r="S388" s="270"/>
      <c r="T388" s="270"/>
      <c r="U388" s="270"/>
      <c r="V388" s="270"/>
      <c r="W388" s="270"/>
      <c r="X388" s="270"/>
      <c r="Y388" s="270"/>
      <c r="Z388" s="270"/>
    </row>
    <row r="389" spans="1:26">
      <c r="A389" s="270"/>
      <c r="B389" s="270"/>
      <c r="C389" s="270"/>
      <c r="D389" s="270"/>
      <c r="E389" s="270"/>
      <c r="F389" s="270"/>
      <c r="G389" s="270"/>
      <c r="H389" s="270"/>
      <c r="I389" s="270"/>
      <c r="J389" s="270"/>
      <c r="K389" s="270"/>
      <c r="L389" s="270"/>
      <c r="M389" s="270"/>
      <c r="N389" s="271"/>
      <c r="O389" s="270"/>
      <c r="P389" s="270"/>
      <c r="Q389" s="270"/>
      <c r="R389" s="270"/>
      <c r="S389" s="270"/>
      <c r="T389" s="270"/>
      <c r="U389" s="270"/>
      <c r="V389" s="270"/>
      <c r="W389" s="270"/>
      <c r="X389" s="270"/>
      <c r="Y389" s="270"/>
      <c r="Z389" s="270"/>
    </row>
    <row r="390" spans="1:26">
      <c r="A390" s="270"/>
      <c r="B390" s="270"/>
      <c r="C390" s="270"/>
      <c r="D390" s="270"/>
      <c r="E390" s="270"/>
      <c r="F390" s="270"/>
      <c r="G390" s="270"/>
      <c r="H390" s="270"/>
      <c r="I390" s="270"/>
      <c r="J390" s="270"/>
      <c r="K390" s="270"/>
      <c r="L390" s="270"/>
      <c r="M390" s="270"/>
      <c r="N390" s="271"/>
      <c r="O390" s="270"/>
      <c r="P390" s="270"/>
      <c r="Q390" s="270"/>
      <c r="R390" s="270"/>
      <c r="S390" s="270"/>
      <c r="T390" s="270"/>
      <c r="U390" s="270"/>
      <c r="V390" s="270"/>
      <c r="W390" s="270"/>
      <c r="X390" s="270"/>
      <c r="Y390" s="270"/>
      <c r="Z390" s="270"/>
    </row>
    <row r="391" spans="1:26">
      <c r="A391" s="270"/>
      <c r="B391" s="270"/>
      <c r="C391" s="270"/>
      <c r="D391" s="270"/>
      <c r="E391" s="270"/>
      <c r="F391" s="270"/>
      <c r="G391" s="270"/>
      <c r="H391" s="270"/>
      <c r="I391" s="270"/>
      <c r="J391" s="270"/>
      <c r="K391" s="270"/>
      <c r="L391" s="270"/>
      <c r="M391" s="270"/>
      <c r="N391" s="271"/>
      <c r="O391" s="270"/>
      <c r="P391" s="270"/>
      <c r="Q391" s="270"/>
      <c r="R391" s="270"/>
      <c r="S391" s="270"/>
      <c r="T391" s="270"/>
      <c r="U391" s="270"/>
      <c r="V391" s="270"/>
      <c r="W391" s="270"/>
      <c r="X391" s="270"/>
      <c r="Y391" s="270"/>
      <c r="Z391" s="270"/>
    </row>
    <row r="392" spans="1:26">
      <c r="A392" s="270"/>
      <c r="B392" s="270"/>
      <c r="C392" s="270"/>
      <c r="D392" s="270"/>
      <c r="E392" s="270"/>
      <c r="F392" s="270"/>
      <c r="G392" s="270"/>
      <c r="H392" s="270"/>
      <c r="I392" s="270"/>
      <c r="J392" s="270"/>
      <c r="K392" s="270"/>
      <c r="L392" s="270"/>
      <c r="M392" s="270"/>
      <c r="N392" s="271"/>
      <c r="O392" s="270"/>
      <c r="P392" s="270"/>
      <c r="Q392" s="270"/>
      <c r="R392" s="270"/>
      <c r="S392" s="270"/>
      <c r="T392" s="270"/>
      <c r="U392" s="270"/>
      <c r="V392" s="270"/>
      <c r="W392" s="270"/>
      <c r="X392" s="270"/>
      <c r="Y392" s="270"/>
      <c r="Z392" s="270"/>
    </row>
    <row r="393" spans="1:26">
      <c r="A393" s="270"/>
      <c r="B393" s="270"/>
      <c r="C393" s="270"/>
      <c r="D393" s="270"/>
      <c r="E393" s="270"/>
      <c r="F393" s="270"/>
      <c r="G393" s="270"/>
      <c r="H393" s="270"/>
      <c r="I393" s="270"/>
      <c r="J393" s="270"/>
      <c r="K393" s="270"/>
      <c r="L393" s="270"/>
      <c r="M393" s="270"/>
      <c r="N393" s="271"/>
      <c r="O393" s="270"/>
      <c r="P393" s="270"/>
      <c r="Q393" s="270"/>
      <c r="R393" s="270"/>
      <c r="S393" s="270"/>
      <c r="T393" s="270"/>
      <c r="U393" s="270"/>
      <c r="V393" s="270"/>
      <c r="W393" s="270"/>
      <c r="X393" s="270"/>
      <c r="Y393" s="270"/>
      <c r="Z393" s="270"/>
    </row>
    <row r="394" spans="1:26">
      <c r="A394" s="270"/>
      <c r="B394" s="270"/>
      <c r="C394" s="270"/>
      <c r="D394" s="270"/>
      <c r="E394" s="270"/>
      <c r="F394" s="270"/>
      <c r="G394" s="270"/>
      <c r="H394" s="270"/>
      <c r="I394" s="270"/>
      <c r="J394" s="270"/>
      <c r="K394" s="270"/>
      <c r="L394" s="270"/>
      <c r="M394" s="270"/>
      <c r="N394" s="271"/>
      <c r="O394" s="270"/>
      <c r="P394" s="270"/>
      <c r="Q394" s="270"/>
      <c r="R394" s="270"/>
      <c r="S394" s="270"/>
      <c r="T394" s="270"/>
      <c r="U394" s="270"/>
      <c r="V394" s="270"/>
      <c r="W394" s="270"/>
      <c r="X394" s="270"/>
      <c r="Y394" s="270"/>
      <c r="Z394" s="270"/>
    </row>
    <row r="395" spans="1:26">
      <c r="A395" s="270"/>
      <c r="B395" s="270"/>
      <c r="C395" s="270"/>
      <c r="D395" s="270"/>
      <c r="E395" s="270"/>
      <c r="F395" s="270"/>
      <c r="G395" s="270"/>
      <c r="H395" s="270"/>
      <c r="I395" s="270"/>
      <c r="J395" s="270"/>
      <c r="K395" s="270"/>
      <c r="L395" s="270"/>
      <c r="M395" s="270"/>
      <c r="N395" s="271"/>
      <c r="O395" s="270"/>
      <c r="P395" s="270"/>
      <c r="Q395" s="270"/>
      <c r="R395" s="270"/>
      <c r="S395" s="270"/>
      <c r="T395" s="270"/>
      <c r="U395" s="270"/>
      <c r="V395" s="270"/>
      <c r="W395" s="270"/>
      <c r="X395" s="270"/>
      <c r="Y395" s="270"/>
      <c r="Z395" s="270"/>
    </row>
    <row r="396" spans="1:26">
      <c r="A396" s="270"/>
      <c r="B396" s="270"/>
      <c r="C396" s="270"/>
      <c r="D396" s="270"/>
      <c r="E396" s="270"/>
      <c r="F396" s="270"/>
      <c r="G396" s="270"/>
      <c r="H396" s="270"/>
      <c r="I396" s="270"/>
      <c r="J396" s="270"/>
      <c r="K396" s="270"/>
      <c r="L396" s="270"/>
      <c r="M396" s="270"/>
      <c r="N396" s="271"/>
      <c r="O396" s="270"/>
      <c r="P396" s="270"/>
      <c r="Q396" s="270"/>
      <c r="R396" s="270"/>
      <c r="S396" s="270"/>
      <c r="T396" s="270"/>
      <c r="U396" s="270"/>
      <c r="V396" s="270"/>
      <c r="W396" s="270"/>
      <c r="X396" s="270"/>
      <c r="Y396" s="270"/>
      <c r="Z396" s="270"/>
    </row>
    <row r="397" spans="1:26">
      <c r="A397" s="270"/>
      <c r="B397" s="270"/>
      <c r="C397" s="270"/>
      <c r="D397" s="270"/>
      <c r="E397" s="270"/>
      <c r="F397" s="270"/>
      <c r="G397" s="270"/>
      <c r="H397" s="270"/>
      <c r="I397" s="270"/>
      <c r="J397" s="270"/>
      <c r="K397" s="270"/>
      <c r="L397" s="270"/>
      <c r="M397" s="270"/>
      <c r="N397" s="271"/>
      <c r="O397" s="270"/>
      <c r="P397" s="270"/>
      <c r="Q397" s="270"/>
      <c r="R397" s="270"/>
      <c r="S397" s="270"/>
      <c r="T397" s="270"/>
      <c r="U397" s="270"/>
      <c r="V397" s="270"/>
      <c r="W397" s="270"/>
      <c r="X397" s="270"/>
      <c r="Y397" s="270"/>
      <c r="Z397" s="270"/>
    </row>
    <row r="398" spans="1:26">
      <c r="A398" s="270"/>
      <c r="B398" s="270"/>
      <c r="C398" s="270"/>
      <c r="D398" s="270"/>
      <c r="E398" s="270"/>
      <c r="F398" s="270"/>
      <c r="G398" s="270"/>
      <c r="H398" s="270"/>
      <c r="I398" s="270"/>
      <c r="J398" s="270"/>
      <c r="K398" s="270"/>
      <c r="L398" s="270"/>
      <c r="M398" s="270"/>
      <c r="N398" s="271"/>
      <c r="O398" s="270"/>
      <c r="P398" s="270"/>
      <c r="Q398" s="270"/>
      <c r="R398" s="270"/>
      <c r="S398" s="270"/>
      <c r="T398" s="270"/>
      <c r="U398" s="270"/>
      <c r="V398" s="270"/>
      <c r="W398" s="270"/>
      <c r="X398" s="270"/>
      <c r="Y398" s="270"/>
      <c r="Z398" s="270"/>
    </row>
    <row r="399" spans="1:26">
      <c r="A399" s="270"/>
      <c r="B399" s="270"/>
      <c r="C399" s="270"/>
      <c r="D399" s="270"/>
      <c r="E399" s="270"/>
      <c r="F399" s="270"/>
      <c r="G399" s="270"/>
      <c r="H399" s="270"/>
      <c r="I399" s="270"/>
      <c r="J399" s="270"/>
      <c r="K399" s="270"/>
      <c r="L399" s="270"/>
      <c r="M399" s="270"/>
      <c r="N399" s="271"/>
      <c r="O399" s="270"/>
      <c r="P399" s="270"/>
      <c r="Q399" s="270"/>
      <c r="R399" s="270"/>
      <c r="S399" s="270"/>
      <c r="T399" s="270"/>
      <c r="U399" s="270"/>
      <c r="V399" s="270"/>
      <c r="W399" s="270"/>
      <c r="X399" s="270"/>
      <c r="Y399" s="270"/>
      <c r="Z399" s="270"/>
    </row>
    <row r="400" spans="1:26">
      <c r="A400" s="270"/>
      <c r="B400" s="270"/>
      <c r="C400" s="270"/>
      <c r="D400" s="270"/>
      <c r="E400" s="270"/>
      <c r="F400" s="270"/>
      <c r="G400" s="270"/>
      <c r="H400" s="270"/>
      <c r="I400" s="270"/>
      <c r="J400" s="270"/>
      <c r="K400" s="270"/>
      <c r="L400" s="270"/>
      <c r="M400" s="270"/>
      <c r="N400" s="271"/>
      <c r="O400" s="270"/>
      <c r="P400" s="270"/>
      <c r="Q400" s="270"/>
      <c r="R400" s="270"/>
      <c r="S400" s="270"/>
      <c r="T400" s="270"/>
      <c r="U400" s="270"/>
      <c r="V400" s="270"/>
      <c r="W400" s="270"/>
      <c r="X400" s="270"/>
      <c r="Y400" s="270"/>
      <c r="Z400" s="270"/>
    </row>
    <row r="401" spans="1:26">
      <c r="A401" s="270"/>
      <c r="B401" s="270"/>
      <c r="C401" s="270"/>
      <c r="D401" s="270"/>
      <c r="E401" s="270"/>
      <c r="F401" s="270"/>
      <c r="G401" s="270"/>
      <c r="H401" s="270"/>
      <c r="I401" s="270"/>
      <c r="J401" s="270"/>
      <c r="K401" s="270"/>
      <c r="L401" s="270"/>
      <c r="M401" s="270"/>
      <c r="N401" s="271"/>
      <c r="O401" s="270"/>
      <c r="P401" s="270"/>
      <c r="Q401" s="270"/>
      <c r="R401" s="270"/>
      <c r="S401" s="270"/>
      <c r="T401" s="270"/>
      <c r="U401" s="270"/>
      <c r="V401" s="270"/>
      <c r="W401" s="270"/>
      <c r="X401" s="270"/>
      <c r="Y401" s="270"/>
      <c r="Z401" s="270"/>
    </row>
    <row r="402" spans="1:26">
      <c r="A402" s="270"/>
      <c r="B402" s="270"/>
      <c r="C402" s="270"/>
      <c r="D402" s="270"/>
      <c r="E402" s="270"/>
      <c r="F402" s="270"/>
      <c r="G402" s="270"/>
      <c r="H402" s="270"/>
      <c r="I402" s="270"/>
      <c r="J402" s="270"/>
      <c r="K402" s="270"/>
      <c r="L402" s="270"/>
      <c r="M402" s="270"/>
      <c r="N402" s="271"/>
      <c r="O402" s="270"/>
      <c r="P402" s="270"/>
      <c r="Q402" s="270"/>
      <c r="R402" s="270"/>
      <c r="S402" s="270"/>
      <c r="T402" s="270"/>
      <c r="U402" s="270"/>
      <c r="V402" s="270"/>
      <c r="W402" s="270"/>
      <c r="X402" s="270"/>
      <c r="Y402" s="270"/>
      <c r="Z402" s="270"/>
    </row>
    <row r="403" spans="1:26">
      <c r="A403" s="270"/>
      <c r="B403" s="270"/>
      <c r="C403" s="270"/>
      <c r="D403" s="270"/>
      <c r="E403" s="270"/>
      <c r="F403" s="270"/>
      <c r="G403" s="270"/>
      <c r="H403" s="270"/>
      <c r="I403" s="270"/>
      <c r="J403" s="270"/>
      <c r="K403" s="270"/>
      <c r="L403" s="270"/>
      <c r="M403" s="270"/>
      <c r="N403" s="271"/>
      <c r="O403" s="270"/>
      <c r="P403" s="270"/>
      <c r="Q403" s="270"/>
      <c r="R403" s="270"/>
      <c r="S403" s="270"/>
      <c r="T403" s="270"/>
      <c r="U403" s="270"/>
      <c r="V403" s="270"/>
      <c r="W403" s="270"/>
      <c r="X403" s="270"/>
      <c r="Y403" s="270"/>
      <c r="Z403" s="270"/>
    </row>
    <row r="404" spans="1:26">
      <c r="A404" s="270"/>
      <c r="B404" s="270"/>
      <c r="C404" s="270"/>
      <c r="D404" s="270"/>
      <c r="E404" s="270"/>
      <c r="F404" s="270"/>
      <c r="G404" s="270"/>
      <c r="H404" s="270"/>
      <c r="I404" s="270"/>
      <c r="J404" s="270"/>
      <c r="K404" s="270"/>
      <c r="L404" s="270"/>
      <c r="M404" s="270"/>
      <c r="N404" s="271"/>
      <c r="O404" s="270"/>
      <c r="P404" s="270"/>
      <c r="Q404" s="270"/>
      <c r="R404" s="270"/>
      <c r="S404" s="270"/>
      <c r="T404" s="270"/>
      <c r="U404" s="270"/>
      <c r="V404" s="270"/>
      <c r="W404" s="270"/>
      <c r="X404" s="270"/>
      <c r="Y404" s="270"/>
      <c r="Z404" s="270"/>
    </row>
    <row r="405" spans="1:26">
      <c r="A405" s="270"/>
      <c r="B405" s="270"/>
      <c r="C405" s="270"/>
      <c r="D405" s="270"/>
      <c r="E405" s="270"/>
      <c r="F405" s="270"/>
      <c r="G405" s="270"/>
      <c r="H405" s="270"/>
      <c r="I405" s="270"/>
      <c r="J405" s="270"/>
      <c r="K405" s="270"/>
      <c r="L405" s="270"/>
      <c r="M405" s="270"/>
      <c r="N405" s="271"/>
      <c r="O405" s="270"/>
      <c r="P405" s="270"/>
      <c r="Q405" s="270"/>
      <c r="R405" s="270"/>
      <c r="S405" s="270"/>
      <c r="T405" s="270"/>
      <c r="U405" s="270"/>
      <c r="V405" s="270"/>
      <c r="W405" s="270"/>
      <c r="X405" s="270"/>
      <c r="Y405" s="270"/>
      <c r="Z405" s="270"/>
    </row>
    <row r="406" spans="1:26">
      <c r="A406" s="270"/>
      <c r="B406" s="270"/>
      <c r="C406" s="270"/>
      <c r="D406" s="270"/>
      <c r="E406" s="270"/>
      <c r="F406" s="270"/>
      <c r="G406" s="270"/>
      <c r="H406" s="270"/>
      <c r="I406" s="270"/>
      <c r="J406" s="270"/>
      <c r="K406" s="270"/>
      <c r="L406" s="270"/>
      <c r="M406" s="270"/>
      <c r="N406" s="271"/>
      <c r="O406" s="270"/>
      <c r="P406" s="270"/>
      <c r="Q406" s="270"/>
      <c r="R406" s="270"/>
      <c r="S406" s="270"/>
      <c r="T406" s="270"/>
      <c r="U406" s="270"/>
      <c r="V406" s="270"/>
      <c r="W406" s="270"/>
      <c r="X406" s="270"/>
      <c r="Y406" s="270"/>
      <c r="Z406" s="270"/>
    </row>
    <row r="407" spans="1:26">
      <c r="A407" s="270"/>
      <c r="B407" s="270"/>
      <c r="C407" s="270"/>
      <c r="D407" s="270"/>
      <c r="E407" s="270"/>
      <c r="F407" s="270"/>
      <c r="G407" s="270"/>
      <c r="H407" s="270"/>
      <c r="I407" s="270"/>
      <c r="J407" s="270"/>
      <c r="K407" s="270"/>
      <c r="L407" s="270"/>
      <c r="M407" s="270"/>
      <c r="N407" s="271"/>
      <c r="O407" s="270"/>
      <c r="P407" s="270"/>
      <c r="Q407" s="270"/>
      <c r="R407" s="270"/>
      <c r="S407" s="270"/>
      <c r="T407" s="270"/>
      <c r="U407" s="270"/>
      <c r="V407" s="270"/>
      <c r="W407" s="270"/>
      <c r="X407" s="270"/>
      <c r="Y407" s="270"/>
      <c r="Z407" s="270"/>
    </row>
    <row r="408" spans="1:26">
      <c r="A408" s="270"/>
      <c r="B408" s="270"/>
      <c r="C408" s="270"/>
      <c r="D408" s="270"/>
      <c r="E408" s="270"/>
      <c r="F408" s="270"/>
      <c r="G408" s="270"/>
      <c r="H408" s="270"/>
      <c r="I408" s="270"/>
      <c r="J408" s="270"/>
      <c r="K408" s="270"/>
      <c r="L408" s="270"/>
      <c r="M408" s="270"/>
      <c r="N408" s="271"/>
      <c r="O408" s="270"/>
      <c r="P408" s="270"/>
      <c r="Q408" s="270"/>
      <c r="R408" s="270"/>
      <c r="S408" s="270"/>
      <c r="T408" s="270"/>
      <c r="U408" s="270"/>
      <c r="V408" s="270"/>
      <c r="W408" s="270"/>
      <c r="X408" s="270"/>
      <c r="Y408" s="270"/>
      <c r="Z408" s="270"/>
    </row>
    <row r="409" spans="1:26">
      <c r="A409" s="270"/>
      <c r="B409" s="270"/>
      <c r="C409" s="270"/>
      <c r="D409" s="270"/>
      <c r="E409" s="270"/>
      <c r="F409" s="270"/>
      <c r="G409" s="270"/>
      <c r="H409" s="270"/>
      <c r="I409" s="270"/>
      <c r="J409" s="270"/>
      <c r="K409" s="270"/>
      <c r="L409" s="270"/>
      <c r="M409" s="270"/>
      <c r="N409" s="271"/>
      <c r="O409" s="270"/>
      <c r="P409" s="270"/>
      <c r="Q409" s="270"/>
      <c r="R409" s="270"/>
      <c r="S409" s="270"/>
      <c r="T409" s="270"/>
      <c r="U409" s="270"/>
      <c r="V409" s="270"/>
      <c r="W409" s="270"/>
      <c r="X409" s="270"/>
      <c r="Y409" s="270"/>
      <c r="Z409" s="270"/>
    </row>
    <row r="410" spans="1:26">
      <c r="A410" s="270"/>
      <c r="B410" s="270"/>
      <c r="C410" s="270"/>
      <c r="D410" s="270"/>
      <c r="E410" s="270"/>
      <c r="F410" s="270"/>
      <c r="G410" s="270"/>
      <c r="H410" s="270"/>
      <c r="I410" s="270"/>
      <c r="J410" s="270"/>
      <c r="K410" s="270"/>
      <c r="L410" s="270"/>
      <c r="M410" s="270"/>
      <c r="N410" s="271"/>
      <c r="O410" s="270"/>
      <c r="P410" s="270"/>
      <c r="Q410" s="270"/>
      <c r="R410" s="270"/>
      <c r="S410" s="270"/>
      <c r="T410" s="270"/>
      <c r="U410" s="270"/>
      <c r="V410" s="270"/>
      <c r="W410" s="270"/>
      <c r="X410" s="270"/>
      <c r="Y410" s="270"/>
      <c r="Z410" s="270"/>
    </row>
    <row r="411" spans="1:26">
      <c r="A411" s="270"/>
      <c r="B411" s="270"/>
      <c r="C411" s="270"/>
      <c r="D411" s="270"/>
      <c r="E411" s="270"/>
      <c r="F411" s="270"/>
      <c r="G411" s="270"/>
      <c r="H411" s="270"/>
      <c r="I411" s="270"/>
      <c r="J411" s="270"/>
      <c r="K411" s="270"/>
      <c r="L411" s="270"/>
      <c r="M411" s="270"/>
      <c r="N411" s="271"/>
      <c r="O411" s="270"/>
      <c r="P411" s="270"/>
      <c r="Q411" s="270"/>
      <c r="R411" s="270"/>
      <c r="S411" s="270"/>
      <c r="T411" s="270"/>
      <c r="U411" s="270"/>
      <c r="V411" s="270"/>
      <c r="W411" s="270"/>
      <c r="X411" s="270"/>
      <c r="Y411" s="270"/>
      <c r="Z411" s="270"/>
    </row>
    <row r="412" spans="1:26">
      <c r="A412" s="270"/>
      <c r="B412" s="270"/>
      <c r="C412" s="270"/>
      <c r="D412" s="270"/>
      <c r="E412" s="270"/>
      <c r="F412" s="270"/>
      <c r="G412" s="270"/>
      <c r="H412" s="270"/>
      <c r="I412" s="270"/>
      <c r="J412" s="270"/>
      <c r="K412" s="270"/>
      <c r="L412" s="270"/>
      <c r="M412" s="270"/>
      <c r="N412" s="271"/>
      <c r="O412" s="270"/>
      <c r="P412" s="270"/>
      <c r="Q412" s="270"/>
      <c r="R412" s="270"/>
      <c r="S412" s="270"/>
      <c r="T412" s="270"/>
      <c r="U412" s="270"/>
      <c r="V412" s="270"/>
      <c r="W412" s="270"/>
      <c r="X412" s="270"/>
      <c r="Y412" s="270"/>
      <c r="Z412" s="270"/>
    </row>
    <row r="413" spans="1:26">
      <c r="A413" s="270"/>
      <c r="B413" s="270"/>
      <c r="C413" s="270"/>
      <c r="D413" s="270"/>
      <c r="E413" s="270"/>
      <c r="F413" s="270"/>
      <c r="G413" s="270"/>
      <c r="H413" s="270"/>
      <c r="I413" s="270"/>
      <c r="J413" s="270"/>
      <c r="K413" s="270"/>
      <c r="L413" s="270"/>
      <c r="M413" s="270"/>
      <c r="N413" s="271"/>
      <c r="O413" s="270"/>
      <c r="P413" s="270"/>
      <c r="Q413" s="270"/>
      <c r="R413" s="270"/>
      <c r="S413" s="270"/>
      <c r="T413" s="270"/>
      <c r="U413" s="270"/>
      <c r="V413" s="270"/>
      <c r="W413" s="270"/>
      <c r="X413" s="270"/>
      <c r="Y413" s="270"/>
      <c r="Z413" s="270"/>
    </row>
    <row r="414" spans="1:26">
      <c r="A414" s="270"/>
      <c r="B414" s="270"/>
      <c r="C414" s="270"/>
      <c r="D414" s="270"/>
      <c r="E414" s="270"/>
      <c r="F414" s="270"/>
      <c r="G414" s="270"/>
      <c r="H414" s="270"/>
      <c r="I414" s="270"/>
      <c r="J414" s="270"/>
      <c r="K414" s="270"/>
      <c r="L414" s="270"/>
      <c r="M414" s="270"/>
      <c r="N414" s="271"/>
      <c r="O414" s="270"/>
      <c r="P414" s="270"/>
      <c r="Q414" s="270"/>
      <c r="R414" s="270"/>
      <c r="S414" s="270"/>
      <c r="T414" s="270"/>
      <c r="U414" s="270"/>
      <c r="V414" s="270"/>
      <c r="W414" s="270"/>
      <c r="X414" s="270"/>
      <c r="Y414" s="270"/>
      <c r="Z414" s="270"/>
    </row>
    <row r="415" spans="1:26">
      <c r="A415" s="270"/>
      <c r="B415" s="270"/>
      <c r="C415" s="270"/>
      <c r="D415" s="270"/>
      <c r="E415" s="270"/>
      <c r="F415" s="270"/>
      <c r="G415" s="270"/>
      <c r="H415" s="270"/>
      <c r="I415" s="270"/>
      <c r="J415" s="270"/>
      <c r="K415" s="270"/>
      <c r="L415" s="270"/>
      <c r="M415" s="270"/>
      <c r="N415" s="271"/>
      <c r="O415" s="270"/>
      <c r="P415" s="270"/>
      <c r="Q415" s="270"/>
      <c r="R415" s="270"/>
      <c r="S415" s="270"/>
      <c r="T415" s="270"/>
      <c r="U415" s="270"/>
      <c r="V415" s="270"/>
      <c r="W415" s="270"/>
      <c r="X415" s="270"/>
      <c r="Y415" s="270"/>
      <c r="Z415" s="270"/>
    </row>
    <row r="416" spans="1:26">
      <c r="A416" s="270"/>
      <c r="B416" s="270"/>
      <c r="C416" s="270"/>
      <c r="D416" s="270"/>
      <c r="E416" s="270"/>
      <c r="F416" s="270"/>
      <c r="G416" s="270"/>
      <c r="H416" s="270"/>
      <c r="I416" s="270"/>
      <c r="J416" s="270"/>
      <c r="K416" s="270"/>
      <c r="L416" s="270"/>
      <c r="M416" s="270"/>
      <c r="N416" s="271"/>
      <c r="O416" s="270"/>
      <c r="P416" s="270"/>
      <c r="Q416" s="270"/>
      <c r="R416" s="270"/>
      <c r="S416" s="270"/>
      <c r="T416" s="270"/>
      <c r="U416" s="270"/>
      <c r="V416" s="270"/>
      <c r="W416" s="270"/>
      <c r="X416" s="270"/>
      <c r="Y416" s="270"/>
      <c r="Z416" s="270"/>
    </row>
    <row r="417" spans="1:26">
      <c r="A417" s="270"/>
      <c r="B417" s="270"/>
      <c r="C417" s="270"/>
      <c r="D417" s="270"/>
      <c r="E417" s="270"/>
      <c r="F417" s="270"/>
      <c r="G417" s="270"/>
      <c r="H417" s="270"/>
      <c r="I417" s="270"/>
      <c r="J417" s="270"/>
      <c r="K417" s="270"/>
      <c r="L417" s="270"/>
      <c r="M417" s="270"/>
      <c r="N417" s="271"/>
      <c r="O417" s="270"/>
      <c r="P417" s="270"/>
      <c r="Q417" s="270"/>
      <c r="R417" s="270"/>
      <c r="S417" s="270"/>
      <c r="T417" s="270"/>
      <c r="U417" s="270"/>
      <c r="V417" s="270"/>
      <c r="W417" s="270"/>
      <c r="X417" s="270"/>
      <c r="Y417" s="270"/>
      <c r="Z417" s="270"/>
    </row>
    <row r="418" spans="1:26">
      <c r="A418" s="270"/>
      <c r="B418" s="270"/>
      <c r="C418" s="270"/>
      <c r="D418" s="270"/>
      <c r="E418" s="270"/>
      <c r="F418" s="270"/>
      <c r="G418" s="270"/>
      <c r="H418" s="270"/>
      <c r="I418" s="270"/>
      <c r="J418" s="270"/>
      <c r="K418" s="270"/>
      <c r="L418" s="270"/>
      <c r="M418" s="270"/>
      <c r="N418" s="271"/>
      <c r="O418" s="270"/>
      <c r="P418" s="270"/>
      <c r="Q418" s="270"/>
      <c r="R418" s="270"/>
      <c r="S418" s="270"/>
      <c r="T418" s="270"/>
      <c r="U418" s="270"/>
      <c r="V418" s="270"/>
      <c r="W418" s="270"/>
      <c r="X418" s="270"/>
      <c r="Y418" s="270"/>
      <c r="Z418" s="270"/>
    </row>
    <row r="419" spans="1:26">
      <c r="A419" s="270"/>
      <c r="B419" s="270"/>
      <c r="C419" s="270"/>
      <c r="D419" s="270"/>
      <c r="E419" s="270"/>
      <c r="F419" s="270"/>
      <c r="G419" s="270"/>
      <c r="H419" s="270"/>
      <c r="I419" s="270"/>
      <c r="J419" s="270"/>
      <c r="K419" s="270"/>
      <c r="L419" s="270"/>
      <c r="M419" s="270"/>
      <c r="N419" s="271"/>
      <c r="O419" s="270"/>
      <c r="P419" s="270"/>
      <c r="Q419" s="270"/>
      <c r="R419" s="270"/>
      <c r="S419" s="270"/>
      <c r="T419" s="270"/>
      <c r="U419" s="270"/>
      <c r="V419" s="270"/>
      <c r="W419" s="270"/>
      <c r="X419" s="270"/>
      <c r="Y419" s="270"/>
      <c r="Z419" s="270"/>
    </row>
    <row r="420" spans="1:26">
      <c r="A420" s="270"/>
      <c r="B420" s="270"/>
      <c r="C420" s="270"/>
      <c r="D420" s="270"/>
      <c r="E420" s="270"/>
      <c r="F420" s="270"/>
      <c r="G420" s="270"/>
      <c r="H420" s="270"/>
      <c r="I420" s="270"/>
      <c r="J420" s="270"/>
      <c r="K420" s="270"/>
      <c r="L420" s="270"/>
      <c r="M420" s="270"/>
      <c r="N420" s="271"/>
      <c r="O420" s="270"/>
      <c r="P420" s="270"/>
      <c r="Q420" s="270"/>
      <c r="R420" s="270"/>
      <c r="S420" s="270"/>
      <c r="T420" s="270"/>
      <c r="U420" s="270"/>
      <c r="V420" s="270"/>
      <c r="W420" s="270"/>
      <c r="X420" s="270"/>
      <c r="Y420" s="270"/>
      <c r="Z420" s="270"/>
    </row>
    <row r="421" spans="1:26">
      <c r="A421" s="270"/>
      <c r="B421" s="270"/>
      <c r="C421" s="270"/>
      <c r="D421" s="270"/>
      <c r="E421" s="270"/>
      <c r="F421" s="270"/>
      <c r="G421" s="270"/>
      <c r="H421" s="270"/>
      <c r="I421" s="270"/>
      <c r="J421" s="270"/>
      <c r="K421" s="270"/>
      <c r="L421" s="270"/>
      <c r="M421" s="270"/>
      <c r="N421" s="271"/>
      <c r="O421" s="270"/>
      <c r="P421" s="270"/>
      <c r="Q421" s="270"/>
      <c r="R421" s="270"/>
      <c r="S421" s="270"/>
      <c r="T421" s="270"/>
      <c r="U421" s="270"/>
      <c r="V421" s="270"/>
      <c r="W421" s="270"/>
      <c r="X421" s="270"/>
      <c r="Y421" s="270"/>
      <c r="Z421" s="270"/>
    </row>
    <row r="422" spans="1:26">
      <c r="A422" s="270"/>
      <c r="B422" s="270"/>
      <c r="C422" s="270"/>
      <c r="D422" s="270"/>
      <c r="E422" s="270"/>
      <c r="F422" s="270"/>
      <c r="G422" s="270"/>
      <c r="H422" s="270"/>
      <c r="I422" s="270"/>
      <c r="J422" s="270"/>
      <c r="K422" s="270"/>
      <c r="L422" s="270"/>
      <c r="M422" s="270"/>
      <c r="N422" s="271"/>
      <c r="O422" s="270"/>
      <c r="P422" s="270"/>
      <c r="Q422" s="270"/>
      <c r="R422" s="270"/>
      <c r="S422" s="270"/>
      <c r="T422" s="270"/>
      <c r="U422" s="270"/>
      <c r="V422" s="270"/>
      <c r="W422" s="270"/>
      <c r="X422" s="270"/>
      <c r="Y422" s="270"/>
      <c r="Z422" s="270"/>
    </row>
    <row r="423" spans="1:26">
      <c r="A423" s="270"/>
      <c r="B423" s="270"/>
      <c r="C423" s="270"/>
      <c r="D423" s="270"/>
      <c r="E423" s="270"/>
      <c r="F423" s="270"/>
      <c r="G423" s="270"/>
      <c r="H423" s="270"/>
      <c r="I423" s="270"/>
      <c r="J423" s="270"/>
      <c r="K423" s="270"/>
      <c r="L423" s="270"/>
      <c r="M423" s="270"/>
      <c r="N423" s="271"/>
      <c r="O423" s="270"/>
      <c r="P423" s="270"/>
      <c r="Q423" s="270"/>
      <c r="R423" s="270"/>
      <c r="S423" s="270"/>
      <c r="T423" s="270"/>
      <c r="U423" s="270"/>
      <c r="V423" s="270"/>
      <c r="W423" s="270"/>
      <c r="X423" s="270"/>
      <c r="Y423" s="270"/>
      <c r="Z423" s="270"/>
    </row>
    <row r="424" spans="1:26">
      <c r="A424" s="270"/>
      <c r="B424" s="270"/>
      <c r="C424" s="270"/>
      <c r="D424" s="270"/>
      <c r="E424" s="270"/>
      <c r="F424" s="270"/>
      <c r="G424" s="270"/>
      <c r="H424" s="270"/>
      <c r="I424" s="270"/>
      <c r="J424" s="270"/>
      <c r="K424" s="270"/>
      <c r="L424" s="270"/>
      <c r="M424" s="270"/>
      <c r="N424" s="271"/>
      <c r="O424" s="270"/>
      <c r="P424" s="270"/>
      <c r="Q424" s="270"/>
      <c r="R424" s="270"/>
      <c r="S424" s="270"/>
      <c r="T424" s="270"/>
      <c r="U424" s="270"/>
      <c r="V424" s="270"/>
      <c r="W424" s="270"/>
      <c r="X424" s="270"/>
      <c r="Y424" s="270"/>
      <c r="Z424" s="270"/>
    </row>
    <row r="425" spans="1:26">
      <c r="A425" s="270"/>
      <c r="B425" s="270"/>
      <c r="C425" s="270"/>
      <c r="D425" s="270"/>
      <c r="E425" s="270"/>
      <c r="F425" s="270"/>
      <c r="G425" s="270"/>
      <c r="H425" s="270"/>
      <c r="I425" s="270"/>
      <c r="J425" s="270"/>
      <c r="K425" s="270"/>
      <c r="L425" s="270"/>
      <c r="M425" s="270"/>
      <c r="N425" s="271"/>
      <c r="O425" s="270"/>
      <c r="P425" s="270"/>
      <c r="Q425" s="270"/>
      <c r="R425" s="270"/>
      <c r="S425" s="270"/>
      <c r="T425" s="270"/>
      <c r="U425" s="270"/>
      <c r="V425" s="270"/>
      <c r="W425" s="270"/>
      <c r="X425" s="270"/>
      <c r="Y425" s="270"/>
      <c r="Z425" s="270"/>
    </row>
    <row r="426" spans="1:26">
      <c r="A426" s="270"/>
      <c r="B426" s="270"/>
      <c r="C426" s="270"/>
      <c r="D426" s="270"/>
      <c r="E426" s="270"/>
      <c r="F426" s="270"/>
      <c r="G426" s="270"/>
      <c r="H426" s="270"/>
      <c r="I426" s="270"/>
      <c r="J426" s="270"/>
      <c r="K426" s="270"/>
      <c r="L426" s="270"/>
      <c r="M426" s="270"/>
      <c r="N426" s="271"/>
      <c r="O426" s="270"/>
      <c r="P426" s="270"/>
      <c r="Q426" s="270"/>
      <c r="R426" s="270"/>
      <c r="S426" s="270"/>
      <c r="T426" s="270"/>
      <c r="U426" s="270"/>
      <c r="V426" s="270"/>
      <c r="W426" s="270"/>
      <c r="X426" s="270"/>
      <c r="Y426" s="270"/>
      <c r="Z426" s="270"/>
    </row>
    <row r="427" spans="1:26">
      <c r="A427" s="270"/>
      <c r="B427" s="270"/>
      <c r="C427" s="270"/>
      <c r="D427" s="270"/>
      <c r="E427" s="270"/>
      <c r="F427" s="270"/>
      <c r="G427" s="270"/>
      <c r="H427" s="270"/>
      <c r="I427" s="270"/>
      <c r="J427" s="270"/>
      <c r="K427" s="270"/>
      <c r="L427" s="270"/>
      <c r="M427" s="270"/>
      <c r="N427" s="271"/>
      <c r="O427" s="270"/>
      <c r="P427" s="270"/>
      <c r="Q427" s="270"/>
      <c r="R427" s="270"/>
      <c r="S427" s="270"/>
      <c r="T427" s="270"/>
      <c r="U427" s="270"/>
      <c r="V427" s="270"/>
      <c r="W427" s="270"/>
      <c r="X427" s="270"/>
      <c r="Y427" s="270"/>
      <c r="Z427" s="270"/>
    </row>
    <row r="428" spans="1:26">
      <c r="A428" s="270"/>
      <c r="B428" s="270"/>
      <c r="C428" s="270"/>
      <c r="D428" s="270"/>
      <c r="E428" s="270"/>
      <c r="F428" s="270"/>
      <c r="G428" s="270"/>
      <c r="H428" s="270"/>
      <c r="I428" s="270"/>
      <c r="J428" s="270"/>
      <c r="K428" s="270"/>
      <c r="L428" s="270"/>
      <c r="M428" s="270"/>
      <c r="N428" s="271"/>
      <c r="O428" s="270"/>
      <c r="P428" s="270"/>
      <c r="Q428" s="270"/>
      <c r="R428" s="270"/>
      <c r="S428" s="270"/>
      <c r="T428" s="270"/>
      <c r="U428" s="270"/>
      <c r="V428" s="270"/>
      <c r="W428" s="270"/>
      <c r="X428" s="270"/>
      <c r="Y428" s="270"/>
      <c r="Z428" s="270"/>
    </row>
    <row r="429" spans="1:26">
      <c r="A429" s="270"/>
      <c r="B429" s="270"/>
      <c r="C429" s="270"/>
      <c r="D429" s="270"/>
      <c r="E429" s="270"/>
      <c r="F429" s="270"/>
      <c r="G429" s="270"/>
      <c r="H429" s="270"/>
      <c r="I429" s="270"/>
      <c r="J429" s="270"/>
      <c r="K429" s="270"/>
      <c r="L429" s="270"/>
      <c r="M429" s="270"/>
      <c r="N429" s="271"/>
      <c r="O429" s="270"/>
      <c r="P429" s="270"/>
      <c r="Q429" s="270"/>
      <c r="R429" s="270"/>
      <c r="S429" s="270"/>
      <c r="T429" s="270"/>
      <c r="U429" s="270"/>
      <c r="V429" s="270"/>
      <c r="W429" s="270"/>
      <c r="X429" s="270"/>
      <c r="Y429" s="270"/>
      <c r="Z429" s="270"/>
    </row>
    <row r="430" spans="1:26">
      <c r="A430" s="270"/>
      <c r="B430" s="270"/>
      <c r="C430" s="270"/>
      <c r="D430" s="270"/>
      <c r="E430" s="270"/>
      <c r="F430" s="270"/>
      <c r="G430" s="270"/>
      <c r="H430" s="270"/>
      <c r="I430" s="270"/>
      <c r="J430" s="270"/>
      <c r="K430" s="270"/>
      <c r="L430" s="270"/>
      <c r="M430" s="270"/>
      <c r="N430" s="271"/>
      <c r="O430" s="270"/>
      <c r="P430" s="270"/>
      <c r="Q430" s="270"/>
      <c r="R430" s="270"/>
      <c r="S430" s="270"/>
      <c r="T430" s="270"/>
      <c r="U430" s="270"/>
      <c r="V430" s="270"/>
      <c r="W430" s="270"/>
      <c r="X430" s="270"/>
      <c r="Y430" s="270"/>
      <c r="Z430" s="270"/>
    </row>
    <row r="431" spans="1:26">
      <c r="A431" s="270"/>
      <c r="B431" s="270"/>
      <c r="C431" s="270"/>
      <c r="D431" s="270"/>
      <c r="E431" s="270"/>
      <c r="F431" s="270"/>
      <c r="G431" s="270"/>
      <c r="H431" s="270"/>
      <c r="I431" s="270"/>
      <c r="J431" s="270"/>
      <c r="K431" s="270"/>
      <c r="L431" s="270"/>
      <c r="M431" s="270"/>
      <c r="N431" s="271"/>
      <c r="O431" s="270"/>
      <c r="P431" s="270"/>
      <c r="Q431" s="270"/>
      <c r="R431" s="270"/>
      <c r="S431" s="270"/>
      <c r="T431" s="270"/>
      <c r="U431" s="270"/>
      <c r="V431" s="270"/>
      <c r="W431" s="270"/>
      <c r="X431" s="270"/>
      <c r="Y431" s="270"/>
      <c r="Z431" s="270"/>
    </row>
    <row r="432" spans="1:26">
      <c r="A432" s="270"/>
      <c r="B432" s="270"/>
      <c r="C432" s="270"/>
      <c r="D432" s="270"/>
      <c r="E432" s="270"/>
      <c r="F432" s="270"/>
      <c r="G432" s="270"/>
      <c r="H432" s="270"/>
      <c r="I432" s="270"/>
      <c r="J432" s="270"/>
      <c r="K432" s="270"/>
      <c r="L432" s="270"/>
      <c r="M432" s="270"/>
      <c r="N432" s="271"/>
      <c r="O432" s="270"/>
      <c r="P432" s="270"/>
      <c r="Q432" s="270"/>
      <c r="R432" s="270"/>
      <c r="S432" s="270"/>
      <c r="T432" s="270"/>
      <c r="U432" s="270"/>
      <c r="V432" s="270"/>
      <c r="W432" s="270"/>
      <c r="X432" s="270"/>
      <c r="Y432" s="270"/>
      <c r="Z432" s="270"/>
    </row>
    <row r="433" spans="1:26">
      <c r="A433" s="270"/>
      <c r="B433" s="270"/>
      <c r="C433" s="270"/>
      <c r="D433" s="270"/>
      <c r="E433" s="270"/>
      <c r="F433" s="270"/>
      <c r="G433" s="270"/>
      <c r="H433" s="270"/>
      <c r="I433" s="270"/>
      <c r="J433" s="270"/>
      <c r="K433" s="270"/>
      <c r="L433" s="270"/>
      <c r="M433" s="270"/>
      <c r="N433" s="271"/>
      <c r="O433" s="270"/>
      <c r="P433" s="270"/>
      <c r="Q433" s="270"/>
      <c r="R433" s="270"/>
      <c r="S433" s="270"/>
      <c r="T433" s="270"/>
      <c r="U433" s="270"/>
      <c r="V433" s="270"/>
      <c r="W433" s="270"/>
      <c r="X433" s="270"/>
      <c r="Y433" s="270"/>
      <c r="Z433" s="270"/>
    </row>
    <row r="434" spans="1:26">
      <c r="A434" s="270"/>
      <c r="B434" s="270"/>
      <c r="C434" s="270"/>
      <c r="D434" s="270"/>
      <c r="E434" s="270"/>
      <c r="F434" s="270"/>
      <c r="G434" s="270"/>
      <c r="H434" s="270"/>
      <c r="I434" s="270"/>
      <c r="J434" s="270"/>
      <c r="K434" s="270"/>
      <c r="L434" s="270"/>
      <c r="M434" s="270"/>
      <c r="N434" s="271"/>
      <c r="O434" s="270"/>
      <c r="P434" s="270"/>
      <c r="Q434" s="270"/>
      <c r="R434" s="270"/>
      <c r="S434" s="270"/>
      <c r="T434" s="270"/>
      <c r="U434" s="270"/>
      <c r="V434" s="270"/>
      <c r="W434" s="270"/>
      <c r="X434" s="270"/>
      <c r="Y434" s="270"/>
      <c r="Z434" s="270"/>
    </row>
    <row r="435" spans="1:26">
      <c r="A435" s="270"/>
      <c r="B435" s="270"/>
      <c r="C435" s="270"/>
      <c r="D435" s="270"/>
      <c r="E435" s="270"/>
      <c r="F435" s="270"/>
      <c r="G435" s="270"/>
      <c r="H435" s="270"/>
      <c r="I435" s="270"/>
      <c r="J435" s="270"/>
      <c r="K435" s="270"/>
      <c r="L435" s="270"/>
      <c r="M435" s="270"/>
      <c r="N435" s="271"/>
      <c r="O435" s="270"/>
      <c r="P435" s="270"/>
      <c r="Q435" s="270"/>
      <c r="R435" s="270"/>
      <c r="S435" s="270"/>
      <c r="T435" s="270"/>
      <c r="U435" s="270"/>
      <c r="V435" s="270"/>
      <c r="W435" s="270"/>
      <c r="X435" s="270"/>
      <c r="Y435" s="270"/>
      <c r="Z435" s="270"/>
    </row>
    <row r="436" spans="1:26">
      <c r="A436" s="270"/>
      <c r="B436" s="270"/>
      <c r="C436" s="270"/>
      <c r="D436" s="270"/>
      <c r="E436" s="270"/>
      <c r="F436" s="270"/>
      <c r="G436" s="270"/>
      <c r="H436" s="270"/>
      <c r="I436" s="270"/>
      <c r="J436" s="270"/>
      <c r="K436" s="270"/>
      <c r="L436" s="270"/>
      <c r="M436" s="270"/>
      <c r="N436" s="271"/>
      <c r="O436" s="270"/>
      <c r="P436" s="270"/>
      <c r="Q436" s="270"/>
      <c r="R436" s="270"/>
      <c r="S436" s="270"/>
      <c r="T436" s="270"/>
      <c r="U436" s="270"/>
      <c r="V436" s="270"/>
      <c r="W436" s="270"/>
      <c r="X436" s="270"/>
      <c r="Y436" s="270"/>
      <c r="Z436" s="270"/>
    </row>
    <row r="437" spans="1:26">
      <c r="A437" s="270"/>
      <c r="B437" s="270"/>
      <c r="C437" s="270"/>
      <c r="D437" s="270"/>
      <c r="E437" s="270"/>
      <c r="F437" s="270"/>
      <c r="G437" s="270"/>
      <c r="H437" s="270"/>
      <c r="I437" s="270"/>
      <c r="J437" s="270"/>
      <c r="K437" s="270"/>
      <c r="L437" s="270"/>
      <c r="M437" s="270"/>
      <c r="N437" s="271"/>
      <c r="O437" s="270"/>
      <c r="P437" s="270"/>
      <c r="Q437" s="270"/>
      <c r="R437" s="270"/>
      <c r="S437" s="270"/>
      <c r="T437" s="270"/>
      <c r="U437" s="270"/>
      <c r="V437" s="270"/>
      <c r="W437" s="270"/>
      <c r="X437" s="270"/>
      <c r="Y437" s="270"/>
      <c r="Z437" s="270"/>
    </row>
    <row r="438" spans="1:26">
      <c r="A438" s="270"/>
      <c r="B438" s="270"/>
      <c r="C438" s="270"/>
      <c r="D438" s="270"/>
      <c r="E438" s="270"/>
      <c r="F438" s="270"/>
      <c r="G438" s="270"/>
      <c r="H438" s="270"/>
      <c r="I438" s="270"/>
      <c r="J438" s="270"/>
      <c r="K438" s="270"/>
      <c r="L438" s="270"/>
      <c r="M438" s="270"/>
      <c r="N438" s="271"/>
      <c r="O438" s="270"/>
      <c r="P438" s="270"/>
      <c r="Q438" s="270"/>
      <c r="R438" s="270"/>
      <c r="S438" s="270"/>
      <c r="T438" s="270"/>
      <c r="U438" s="270"/>
      <c r="V438" s="270"/>
      <c r="W438" s="270"/>
      <c r="X438" s="270"/>
      <c r="Y438" s="270"/>
      <c r="Z438" s="270"/>
    </row>
    <row r="439" spans="1:26">
      <c r="A439" s="270"/>
      <c r="B439" s="270"/>
      <c r="C439" s="270"/>
      <c r="D439" s="270"/>
      <c r="E439" s="270"/>
      <c r="F439" s="270"/>
      <c r="G439" s="270"/>
      <c r="H439" s="270"/>
      <c r="I439" s="270"/>
      <c r="J439" s="270"/>
      <c r="K439" s="270"/>
      <c r="L439" s="270"/>
      <c r="M439" s="270"/>
      <c r="N439" s="271"/>
      <c r="O439" s="270"/>
      <c r="P439" s="270"/>
      <c r="Q439" s="270"/>
      <c r="R439" s="270"/>
      <c r="S439" s="270"/>
      <c r="T439" s="270"/>
      <c r="U439" s="270"/>
      <c r="V439" s="270"/>
      <c r="W439" s="270"/>
      <c r="X439" s="270"/>
      <c r="Y439" s="270"/>
      <c r="Z439" s="270"/>
    </row>
    <row r="440" spans="1:26">
      <c r="A440" s="270"/>
      <c r="B440" s="270"/>
      <c r="C440" s="270"/>
      <c r="D440" s="270"/>
      <c r="E440" s="270"/>
      <c r="F440" s="270"/>
      <c r="G440" s="270"/>
      <c r="H440" s="270"/>
      <c r="I440" s="270"/>
      <c r="J440" s="270"/>
      <c r="K440" s="270"/>
      <c r="L440" s="270"/>
      <c r="M440" s="270"/>
      <c r="N440" s="271"/>
      <c r="O440" s="270"/>
      <c r="P440" s="270"/>
      <c r="Q440" s="270"/>
      <c r="R440" s="270"/>
      <c r="S440" s="270"/>
      <c r="T440" s="270"/>
      <c r="U440" s="270"/>
      <c r="V440" s="270"/>
      <c r="W440" s="270"/>
      <c r="X440" s="270"/>
      <c r="Y440" s="270"/>
      <c r="Z440" s="270"/>
    </row>
    <row r="441" spans="1:26">
      <c r="A441" s="270"/>
      <c r="B441" s="270"/>
      <c r="C441" s="270"/>
      <c r="D441" s="270"/>
      <c r="E441" s="270"/>
      <c r="F441" s="270"/>
      <c r="G441" s="270"/>
      <c r="H441" s="270"/>
      <c r="I441" s="270"/>
      <c r="J441" s="270"/>
      <c r="K441" s="270"/>
      <c r="L441" s="270"/>
      <c r="M441" s="270"/>
      <c r="N441" s="271"/>
      <c r="O441" s="270"/>
      <c r="P441" s="270"/>
      <c r="Q441" s="270"/>
      <c r="R441" s="270"/>
      <c r="S441" s="270"/>
      <c r="T441" s="270"/>
      <c r="U441" s="270"/>
      <c r="V441" s="270"/>
      <c r="W441" s="270"/>
      <c r="X441" s="270"/>
      <c r="Y441" s="270"/>
      <c r="Z441" s="270"/>
    </row>
    <row r="442" spans="1:26">
      <c r="A442" s="270"/>
      <c r="B442" s="270"/>
      <c r="C442" s="270"/>
      <c r="D442" s="270"/>
      <c r="E442" s="270"/>
      <c r="F442" s="270"/>
      <c r="G442" s="270"/>
      <c r="H442" s="270"/>
      <c r="I442" s="270"/>
      <c r="J442" s="270"/>
      <c r="K442" s="270"/>
      <c r="L442" s="270"/>
      <c r="M442" s="270"/>
      <c r="N442" s="271"/>
      <c r="O442" s="270"/>
      <c r="P442" s="270"/>
      <c r="Q442" s="270"/>
      <c r="R442" s="270"/>
      <c r="S442" s="270"/>
      <c r="T442" s="270"/>
      <c r="U442" s="270"/>
      <c r="V442" s="270"/>
      <c r="W442" s="270"/>
      <c r="X442" s="270"/>
      <c r="Y442" s="270"/>
      <c r="Z442" s="270"/>
    </row>
    <row r="443" spans="1:26">
      <c r="A443" s="270"/>
      <c r="B443" s="270"/>
      <c r="C443" s="270"/>
      <c r="D443" s="270"/>
      <c r="E443" s="270"/>
      <c r="F443" s="270"/>
      <c r="G443" s="270"/>
      <c r="H443" s="270"/>
      <c r="I443" s="270"/>
      <c r="J443" s="270"/>
      <c r="K443" s="270"/>
      <c r="L443" s="270"/>
      <c r="M443" s="270"/>
      <c r="N443" s="271"/>
      <c r="O443" s="270"/>
      <c r="P443" s="270"/>
      <c r="Q443" s="270"/>
      <c r="R443" s="270"/>
      <c r="S443" s="270"/>
      <c r="T443" s="270"/>
      <c r="U443" s="270"/>
      <c r="V443" s="270"/>
      <c r="W443" s="270"/>
      <c r="X443" s="270"/>
      <c r="Y443" s="270"/>
      <c r="Z443" s="270"/>
    </row>
    <row r="444" spans="1:26">
      <c r="A444" s="270"/>
      <c r="B444" s="270"/>
      <c r="C444" s="270"/>
      <c r="D444" s="270"/>
      <c r="E444" s="270"/>
      <c r="F444" s="270"/>
      <c r="G444" s="270"/>
      <c r="H444" s="270"/>
      <c r="I444" s="270"/>
      <c r="J444" s="270"/>
      <c r="K444" s="270"/>
      <c r="L444" s="270"/>
      <c r="M444" s="270"/>
      <c r="N444" s="271"/>
      <c r="O444" s="270"/>
      <c r="P444" s="270"/>
      <c r="Q444" s="270"/>
      <c r="R444" s="270"/>
      <c r="S444" s="270"/>
      <c r="T444" s="270"/>
      <c r="U444" s="270"/>
      <c r="V444" s="270"/>
      <c r="W444" s="270"/>
      <c r="X444" s="270"/>
      <c r="Y444" s="270"/>
      <c r="Z444" s="270"/>
    </row>
    <row r="445" spans="1:26">
      <c r="A445" s="270"/>
      <c r="B445" s="270"/>
      <c r="C445" s="270"/>
      <c r="D445" s="270"/>
      <c r="E445" s="270"/>
      <c r="F445" s="270"/>
      <c r="G445" s="270"/>
      <c r="H445" s="270"/>
      <c r="I445" s="270"/>
      <c r="J445" s="270"/>
      <c r="K445" s="270"/>
      <c r="L445" s="270"/>
      <c r="M445" s="270"/>
      <c r="N445" s="271"/>
      <c r="O445" s="270"/>
      <c r="P445" s="270"/>
      <c r="Q445" s="270"/>
      <c r="R445" s="270"/>
      <c r="S445" s="270"/>
      <c r="T445" s="270"/>
      <c r="U445" s="270"/>
      <c r="V445" s="270"/>
      <c r="W445" s="270"/>
      <c r="X445" s="270"/>
      <c r="Y445" s="270"/>
      <c r="Z445" s="270"/>
    </row>
    <row r="446" spans="1:26">
      <c r="A446" s="270"/>
      <c r="B446" s="270"/>
      <c r="C446" s="270"/>
      <c r="D446" s="270"/>
      <c r="E446" s="270"/>
      <c r="F446" s="270"/>
      <c r="G446" s="270"/>
      <c r="H446" s="270"/>
      <c r="I446" s="270"/>
      <c r="J446" s="270"/>
      <c r="K446" s="270"/>
      <c r="L446" s="270"/>
      <c r="M446" s="270"/>
      <c r="N446" s="271"/>
      <c r="O446" s="270"/>
      <c r="P446" s="270"/>
      <c r="Q446" s="270"/>
      <c r="R446" s="270"/>
      <c r="S446" s="270"/>
      <c r="T446" s="270"/>
      <c r="U446" s="270"/>
      <c r="V446" s="270"/>
      <c r="W446" s="270"/>
      <c r="X446" s="270"/>
      <c r="Y446" s="270"/>
      <c r="Z446" s="270"/>
    </row>
    <row r="447" spans="1:26">
      <c r="A447" s="270"/>
      <c r="B447" s="270"/>
      <c r="C447" s="270"/>
      <c r="D447" s="270"/>
      <c r="E447" s="270"/>
      <c r="F447" s="270"/>
      <c r="G447" s="270"/>
      <c r="H447" s="270"/>
      <c r="I447" s="270"/>
      <c r="J447" s="270"/>
      <c r="K447" s="270"/>
      <c r="L447" s="270"/>
      <c r="M447" s="270"/>
      <c r="N447" s="271"/>
      <c r="O447" s="270"/>
      <c r="P447" s="270"/>
      <c r="Q447" s="270"/>
      <c r="R447" s="270"/>
      <c r="S447" s="270"/>
      <c r="T447" s="270"/>
      <c r="U447" s="270"/>
      <c r="V447" s="270"/>
      <c r="W447" s="270"/>
      <c r="X447" s="270"/>
      <c r="Y447" s="270"/>
      <c r="Z447" s="270"/>
    </row>
    <row r="448" spans="1:26">
      <c r="A448" s="270"/>
      <c r="B448" s="270"/>
      <c r="C448" s="270"/>
      <c r="D448" s="270"/>
      <c r="E448" s="270"/>
      <c r="F448" s="270"/>
      <c r="G448" s="270"/>
      <c r="H448" s="270"/>
      <c r="I448" s="270"/>
      <c r="J448" s="270"/>
      <c r="K448" s="270"/>
      <c r="L448" s="270"/>
      <c r="M448" s="270"/>
      <c r="N448" s="271"/>
      <c r="O448" s="270"/>
      <c r="P448" s="270"/>
      <c r="Q448" s="270"/>
      <c r="R448" s="270"/>
      <c r="S448" s="270"/>
      <c r="T448" s="270"/>
      <c r="U448" s="270"/>
      <c r="V448" s="270"/>
      <c r="W448" s="270"/>
      <c r="X448" s="270"/>
      <c r="Y448" s="270"/>
      <c r="Z448" s="270"/>
    </row>
    <row r="449" spans="1:26">
      <c r="A449" s="270"/>
      <c r="B449" s="270"/>
      <c r="C449" s="270"/>
      <c r="D449" s="270"/>
      <c r="E449" s="270"/>
      <c r="F449" s="270"/>
      <c r="G449" s="270"/>
      <c r="H449" s="270"/>
      <c r="I449" s="270"/>
      <c r="J449" s="270"/>
      <c r="K449" s="270"/>
      <c r="L449" s="270"/>
      <c r="M449" s="270"/>
      <c r="N449" s="271"/>
      <c r="O449" s="270"/>
      <c r="P449" s="270"/>
      <c r="Q449" s="270"/>
      <c r="R449" s="270"/>
      <c r="S449" s="270"/>
      <c r="T449" s="270"/>
      <c r="U449" s="270"/>
      <c r="V449" s="270"/>
      <c r="W449" s="270"/>
      <c r="X449" s="270"/>
      <c r="Y449" s="270"/>
      <c r="Z449" s="270"/>
    </row>
    <row r="450" spans="1:26">
      <c r="A450" s="270"/>
      <c r="B450" s="270"/>
      <c r="C450" s="270"/>
      <c r="D450" s="270"/>
      <c r="E450" s="270"/>
      <c r="F450" s="270"/>
      <c r="G450" s="270"/>
      <c r="H450" s="270"/>
      <c r="I450" s="270"/>
      <c r="J450" s="270"/>
      <c r="K450" s="270"/>
      <c r="L450" s="270"/>
      <c r="M450" s="270"/>
      <c r="N450" s="271"/>
      <c r="O450" s="270"/>
      <c r="P450" s="270"/>
      <c r="Q450" s="270"/>
      <c r="R450" s="270"/>
      <c r="S450" s="270"/>
      <c r="T450" s="270"/>
      <c r="U450" s="270"/>
      <c r="V450" s="270"/>
      <c r="W450" s="270"/>
      <c r="X450" s="270"/>
      <c r="Y450" s="270"/>
      <c r="Z450" s="270"/>
    </row>
    <row r="451" spans="1:26">
      <c r="A451" s="270"/>
      <c r="B451" s="270"/>
      <c r="C451" s="270"/>
      <c r="D451" s="270"/>
      <c r="E451" s="270"/>
      <c r="F451" s="270"/>
      <c r="G451" s="270"/>
      <c r="H451" s="270"/>
      <c r="I451" s="270"/>
      <c r="J451" s="270"/>
      <c r="K451" s="270"/>
      <c r="L451" s="270"/>
      <c r="M451" s="270"/>
      <c r="N451" s="271"/>
      <c r="O451" s="270"/>
      <c r="P451" s="270"/>
      <c r="Q451" s="270"/>
      <c r="R451" s="270"/>
      <c r="S451" s="270"/>
      <c r="T451" s="270"/>
      <c r="U451" s="270"/>
      <c r="V451" s="270"/>
      <c r="W451" s="270"/>
      <c r="X451" s="270"/>
      <c r="Y451" s="270"/>
      <c r="Z451" s="270"/>
    </row>
    <row r="452" spans="1:26">
      <c r="A452" s="270"/>
      <c r="B452" s="270"/>
      <c r="C452" s="270"/>
      <c r="D452" s="270"/>
      <c r="E452" s="270"/>
      <c r="F452" s="270"/>
      <c r="G452" s="270"/>
      <c r="H452" s="270"/>
      <c r="I452" s="270"/>
      <c r="J452" s="270"/>
      <c r="K452" s="270"/>
      <c r="L452" s="270"/>
      <c r="M452" s="270"/>
      <c r="N452" s="271"/>
      <c r="O452" s="270"/>
      <c r="P452" s="270"/>
      <c r="Q452" s="270"/>
      <c r="R452" s="270"/>
      <c r="S452" s="270"/>
      <c r="T452" s="270"/>
      <c r="U452" s="270"/>
      <c r="V452" s="270"/>
      <c r="W452" s="270"/>
      <c r="X452" s="270"/>
      <c r="Y452" s="270"/>
      <c r="Z452" s="270"/>
    </row>
    <row r="453" spans="1:26">
      <c r="A453" s="270"/>
      <c r="B453" s="270"/>
      <c r="C453" s="270"/>
      <c r="D453" s="270"/>
      <c r="E453" s="270"/>
      <c r="F453" s="270"/>
      <c r="G453" s="270"/>
      <c r="H453" s="270"/>
      <c r="I453" s="270"/>
      <c r="J453" s="270"/>
      <c r="K453" s="270"/>
      <c r="L453" s="270"/>
      <c r="M453" s="270"/>
      <c r="N453" s="271"/>
      <c r="O453" s="270"/>
      <c r="P453" s="270"/>
      <c r="Q453" s="270"/>
      <c r="R453" s="270"/>
      <c r="S453" s="270"/>
      <c r="T453" s="270"/>
      <c r="U453" s="270"/>
      <c r="V453" s="270"/>
      <c r="W453" s="270"/>
      <c r="X453" s="270"/>
      <c r="Y453" s="270"/>
      <c r="Z453" s="270"/>
    </row>
    <row r="454" spans="1:26">
      <c r="A454" s="270"/>
      <c r="B454" s="270"/>
      <c r="C454" s="270"/>
      <c r="D454" s="270"/>
      <c r="E454" s="270"/>
      <c r="F454" s="270"/>
      <c r="G454" s="270"/>
      <c r="H454" s="270"/>
      <c r="I454" s="270"/>
      <c r="J454" s="270"/>
      <c r="K454" s="270"/>
      <c r="L454" s="270"/>
      <c r="M454" s="270"/>
      <c r="N454" s="271"/>
      <c r="O454" s="270"/>
      <c r="P454" s="270"/>
      <c r="Q454" s="270"/>
      <c r="R454" s="270"/>
      <c r="S454" s="270"/>
      <c r="T454" s="270"/>
      <c r="U454" s="270"/>
      <c r="V454" s="270"/>
      <c r="W454" s="270"/>
      <c r="X454" s="270"/>
      <c r="Y454" s="270"/>
      <c r="Z454" s="270"/>
    </row>
    <row r="455" spans="1:26">
      <c r="A455" s="270"/>
      <c r="B455" s="270"/>
      <c r="C455" s="270"/>
      <c r="D455" s="270"/>
      <c r="E455" s="270"/>
      <c r="F455" s="270"/>
      <c r="G455" s="270"/>
      <c r="H455" s="270"/>
      <c r="I455" s="270"/>
      <c r="J455" s="270"/>
      <c r="K455" s="270"/>
      <c r="L455" s="270"/>
      <c r="M455" s="270"/>
      <c r="N455" s="271"/>
      <c r="O455" s="270"/>
      <c r="P455" s="270"/>
      <c r="Q455" s="270"/>
      <c r="R455" s="270"/>
      <c r="S455" s="270"/>
      <c r="T455" s="270"/>
      <c r="U455" s="270"/>
      <c r="V455" s="270"/>
      <c r="W455" s="270"/>
      <c r="X455" s="270"/>
      <c r="Y455" s="270"/>
      <c r="Z455" s="270"/>
    </row>
    <row r="456" spans="1:26">
      <c r="A456" s="270"/>
      <c r="B456" s="270"/>
      <c r="C456" s="270"/>
      <c r="D456" s="270"/>
      <c r="E456" s="270"/>
      <c r="F456" s="270"/>
      <c r="G456" s="270"/>
      <c r="H456" s="270"/>
      <c r="I456" s="270"/>
      <c r="J456" s="270"/>
      <c r="K456" s="270"/>
      <c r="L456" s="270"/>
      <c r="M456" s="270"/>
      <c r="N456" s="271"/>
      <c r="O456" s="270"/>
      <c r="P456" s="270"/>
      <c r="Q456" s="270"/>
      <c r="R456" s="270"/>
      <c r="S456" s="270"/>
      <c r="T456" s="270"/>
      <c r="U456" s="270"/>
      <c r="V456" s="270"/>
      <c r="W456" s="270"/>
      <c r="X456" s="270"/>
      <c r="Y456" s="270"/>
      <c r="Z456" s="270"/>
    </row>
    <row r="457" spans="1:26">
      <c r="A457" s="270"/>
      <c r="B457" s="270"/>
      <c r="C457" s="270"/>
      <c r="D457" s="270"/>
      <c r="E457" s="270"/>
      <c r="F457" s="270"/>
      <c r="G457" s="270"/>
      <c r="H457" s="270"/>
      <c r="I457" s="270"/>
      <c r="J457" s="270"/>
      <c r="K457" s="270"/>
      <c r="L457" s="270"/>
      <c r="M457" s="270"/>
      <c r="N457" s="271"/>
      <c r="O457" s="270"/>
      <c r="P457" s="270"/>
      <c r="Q457" s="270"/>
      <c r="R457" s="270"/>
      <c r="S457" s="270"/>
      <c r="T457" s="270"/>
      <c r="U457" s="270"/>
      <c r="V457" s="270"/>
      <c r="W457" s="270"/>
      <c r="X457" s="270"/>
      <c r="Y457" s="270"/>
      <c r="Z457" s="270"/>
    </row>
    <row r="458" spans="1:26">
      <c r="A458" s="270"/>
      <c r="B458" s="270"/>
      <c r="C458" s="270"/>
      <c r="D458" s="270"/>
      <c r="E458" s="270"/>
      <c r="F458" s="270"/>
      <c r="G458" s="270"/>
      <c r="H458" s="270"/>
      <c r="I458" s="270"/>
      <c r="J458" s="270"/>
      <c r="K458" s="270"/>
      <c r="L458" s="270"/>
      <c r="M458" s="270"/>
      <c r="N458" s="271"/>
      <c r="O458" s="270"/>
      <c r="P458" s="270"/>
      <c r="Q458" s="270"/>
      <c r="R458" s="270"/>
      <c r="S458" s="270"/>
      <c r="T458" s="270"/>
      <c r="U458" s="270"/>
      <c r="V458" s="270"/>
      <c r="W458" s="270"/>
      <c r="X458" s="270"/>
      <c r="Y458" s="270"/>
      <c r="Z458" s="270"/>
    </row>
    <row r="459" spans="1:26">
      <c r="A459" s="270"/>
      <c r="B459" s="270"/>
      <c r="C459" s="270"/>
      <c r="D459" s="270"/>
      <c r="E459" s="270"/>
      <c r="F459" s="270"/>
      <c r="G459" s="270"/>
      <c r="H459" s="270"/>
      <c r="I459" s="270"/>
      <c r="J459" s="270"/>
      <c r="K459" s="270"/>
      <c r="L459" s="270"/>
      <c r="M459" s="270"/>
      <c r="N459" s="271"/>
      <c r="O459" s="270"/>
      <c r="P459" s="270"/>
      <c r="Q459" s="270"/>
      <c r="R459" s="270"/>
      <c r="S459" s="270"/>
      <c r="T459" s="270"/>
      <c r="U459" s="270"/>
      <c r="V459" s="270"/>
      <c r="W459" s="270"/>
      <c r="X459" s="270"/>
      <c r="Y459" s="270"/>
      <c r="Z459" s="270"/>
    </row>
    <row r="460" spans="1:26">
      <c r="A460" s="270"/>
      <c r="B460" s="270"/>
      <c r="C460" s="270"/>
      <c r="D460" s="270"/>
      <c r="E460" s="270"/>
      <c r="F460" s="270"/>
      <c r="G460" s="270"/>
      <c r="H460" s="270"/>
      <c r="I460" s="270"/>
      <c r="J460" s="270"/>
      <c r="K460" s="270"/>
      <c r="L460" s="270"/>
      <c r="M460" s="270"/>
      <c r="N460" s="271"/>
      <c r="O460" s="270"/>
      <c r="P460" s="270"/>
      <c r="Q460" s="270"/>
      <c r="R460" s="270"/>
      <c r="S460" s="270"/>
      <c r="T460" s="270"/>
      <c r="U460" s="270"/>
      <c r="V460" s="270"/>
      <c r="W460" s="270"/>
      <c r="X460" s="270"/>
      <c r="Y460" s="270"/>
      <c r="Z460" s="270"/>
    </row>
    <row r="461" spans="1:26">
      <c r="A461" s="270"/>
      <c r="B461" s="270"/>
      <c r="C461" s="270"/>
      <c r="D461" s="270"/>
      <c r="E461" s="270"/>
      <c r="F461" s="270"/>
      <c r="G461" s="270"/>
      <c r="H461" s="270"/>
      <c r="I461" s="270"/>
      <c r="J461" s="270"/>
      <c r="K461" s="270"/>
      <c r="L461" s="270"/>
      <c r="M461" s="270"/>
      <c r="N461" s="271"/>
      <c r="O461" s="270"/>
      <c r="P461" s="270"/>
      <c r="Q461" s="270"/>
      <c r="R461" s="270"/>
      <c r="S461" s="270"/>
      <c r="T461" s="270"/>
      <c r="U461" s="270"/>
      <c r="V461" s="270"/>
      <c r="W461" s="270"/>
      <c r="X461" s="270"/>
      <c r="Y461" s="270"/>
      <c r="Z461" s="270"/>
    </row>
    <row r="462" spans="1:26">
      <c r="A462" s="270"/>
      <c r="B462" s="270"/>
      <c r="C462" s="270"/>
      <c r="D462" s="270"/>
      <c r="E462" s="270"/>
      <c r="F462" s="270"/>
      <c r="G462" s="270"/>
      <c r="H462" s="270"/>
      <c r="I462" s="270"/>
      <c r="J462" s="270"/>
      <c r="K462" s="270"/>
      <c r="L462" s="270"/>
      <c r="M462" s="270"/>
      <c r="N462" s="271"/>
      <c r="O462" s="270"/>
      <c r="P462" s="270"/>
      <c r="Q462" s="270"/>
      <c r="R462" s="270"/>
      <c r="S462" s="270"/>
      <c r="T462" s="270"/>
      <c r="U462" s="270"/>
      <c r="V462" s="270"/>
      <c r="W462" s="270"/>
      <c r="X462" s="270"/>
      <c r="Y462" s="270"/>
      <c r="Z462" s="270"/>
    </row>
    <row r="463" spans="1:26">
      <c r="A463" s="270"/>
      <c r="B463" s="270"/>
      <c r="C463" s="270"/>
      <c r="D463" s="270"/>
      <c r="E463" s="270"/>
      <c r="F463" s="270"/>
      <c r="G463" s="270"/>
      <c r="H463" s="270"/>
      <c r="I463" s="270"/>
      <c r="J463" s="270"/>
      <c r="K463" s="270"/>
      <c r="L463" s="270"/>
      <c r="M463" s="270"/>
      <c r="N463" s="271"/>
      <c r="O463" s="270"/>
      <c r="P463" s="270"/>
      <c r="Q463" s="270"/>
      <c r="R463" s="270"/>
      <c r="S463" s="270"/>
      <c r="T463" s="270"/>
      <c r="U463" s="270"/>
      <c r="V463" s="270"/>
      <c r="W463" s="270"/>
      <c r="X463" s="270"/>
      <c r="Y463" s="270"/>
      <c r="Z463" s="270"/>
    </row>
    <row r="464" spans="1:26">
      <c r="A464" s="270"/>
      <c r="B464" s="270"/>
      <c r="C464" s="270"/>
      <c r="D464" s="270"/>
      <c r="E464" s="270"/>
      <c r="F464" s="270"/>
      <c r="G464" s="270"/>
      <c r="H464" s="270"/>
      <c r="I464" s="270"/>
      <c r="J464" s="270"/>
      <c r="K464" s="270"/>
      <c r="L464" s="270"/>
      <c r="M464" s="270"/>
      <c r="N464" s="271"/>
      <c r="O464" s="270"/>
      <c r="P464" s="270"/>
      <c r="Q464" s="270"/>
      <c r="R464" s="270"/>
      <c r="S464" s="270"/>
      <c r="T464" s="270"/>
      <c r="U464" s="270"/>
      <c r="V464" s="270"/>
      <c r="W464" s="270"/>
      <c r="X464" s="270"/>
      <c r="Y464" s="270"/>
      <c r="Z464" s="270"/>
    </row>
    <row r="465" spans="1:26">
      <c r="A465" s="270"/>
      <c r="B465" s="270"/>
      <c r="C465" s="270"/>
      <c r="D465" s="270"/>
      <c r="E465" s="270"/>
      <c r="F465" s="270"/>
      <c r="G465" s="270"/>
      <c r="H465" s="270"/>
      <c r="I465" s="270"/>
      <c r="J465" s="270"/>
      <c r="K465" s="270"/>
      <c r="L465" s="270"/>
      <c r="M465" s="270"/>
      <c r="N465" s="271"/>
      <c r="O465" s="270"/>
      <c r="P465" s="270"/>
      <c r="Q465" s="270"/>
      <c r="R465" s="270"/>
      <c r="S465" s="270"/>
      <c r="T465" s="270"/>
      <c r="U465" s="270"/>
      <c r="V465" s="270"/>
      <c r="W465" s="270"/>
      <c r="X465" s="270"/>
      <c r="Y465" s="270"/>
      <c r="Z465" s="270"/>
    </row>
    <row r="466" spans="1:26">
      <c r="A466" s="270"/>
      <c r="B466" s="270"/>
      <c r="C466" s="270"/>
      <c r="D466" s="270"/>
      <c r="E466" s="270"/>
      <c r="F466" s="270"/>
      <c r="G466" s="270"/>
      <c r="H466" s="270"/>
      <c r="I466" s="270"/>
      <c r="J466" s="270"/>
      <c r="K466" s="270"/>
      <c r="L466" s="270"/>
      <c r="M466" s="270"/>
      <c r="N466" s="271"/>
      <c r="O466" s="270"/>
      <c r="P466" s="270"/>
      <c r="Q466" s="270"/>
      <c r="R466" s="270"/>
      <c r="S466" s="270"/>
      <c r="T466" s="270"/>
      <c r="U466" s="270"/>
      <c r="V466" s="270"/>
      <c r="W466" s="270"/>
      <c r="X466" s="270"/>
      <c r="Y466" s="270"/>
      <c r="Z466" s="270"/>
    </row>
    <row r="467" spans="1:26">
      <c r="A467" s="270"/>
      <c r="B467" s="270"/>
      <c r="C467" s="270"/>
      <c r="D467" s="270"/>
      <c r="E467" s="270"/>
      <c r="F467" s="270"/>
      <c r="G467" s="270"/>
      <c r="H467" s="270"/>
      <c r="I467" s="270"/>
      <c r="J467" s="270"/>
      <c r="K467" s="270"/>
      <c r="L467" s="270"/>
      <c r="M467" s="270"/>
      <c r="N467" s="271"/>
      <c r="O467" s="270"/>
      <c r="P467" s="270"/>
      <c r="Q467" s="270"/>
      <c r="R467" s="270"/>
      <c r="S467" s="270"/>
      <c r="T467" s="270"/>
      <c r="U467" s="270"/>
      <c r="V467" s="270"/>
      <c r="W467" s="270"/>
      <c r="X467" s="270"/>
      <c r="Y467" s="270"/>
      <c r="Z467" s="270"/>
    </row>
    <row r="468" spans="1:26">
      <c r="A468" s="270"/>
      <c r="B468" s="270"/>
      <c r="C468" s="270"/>
      <c r="D468" s="270"/>
      <c r="E468" s="270"/>
      <c r="F468" s="270"/>
      <c r="G468" s="270"/>
      <c r="H468" s="270"/>
      <c r="I468" s="270"/>
      <c r="J468" s="270"/>
      <c r="K468" s="270"/>
      <c r="L468" s="270"/>
      <c r="M468" s="270"/>
      <c r="N468" s="271"/>
      <c r="O468" s="270"/>
      <c r="P468" s="270"/>
      <c r="Q468" s="270"/>
      <c r="R468" s="270"/>
      <c r="S468" s="270"/>
      <c r="T468" s="270"/>
      <c r="U468" s="270"/>
      <c r="V468" s="270"/>
      <c r="W468" s="270"/>
      <c r="X468" s="270"/>
      <c r="Y468" s="270"/>
      <c r="Z468" s="270"/>
    </row>
    <row r="469" spans="1:26">
      <c r="A469" s="270"/>
      <c r="B469" s="270"/>
      <c r="C469" s="270"/>
      <c r="D469" s="270"/>
      <c r="E469" s="270"/>
      <c r="F469" s="270"/>
      <c r="G469" s="270"/>
      <c r="H469" s="270"/>
      <c r="I469" s="270"/>
      <c r="J469" s="270"/>
      <c r="K469" s="270"/>
      <c r="L469" s="270"/>
      <c r="M469" s="270"/>
      <c r="N469" s="271"/>
      <c r="O469" s="270"/>
      <c r="P469" s="270"/>
      <c r="Q469" s="270"/>
      <c r="R469" s="270"/>
      <c r="S469" s="270"/>
      <c r="T469" s="270"/>
      <c r="U469" s="270"/>
      <c r="V469" s="270"/>
      <c r="W469" s="270"/>
      <c r="X469" s="270"/>
      <c r="Y469" s="270"/>
      <c r="Z469" s="270"/>
    </row>
    <row r="470" spans="1:26">
      <c r="A470" s="270"/>
      <c r="B470" s="270"/>
      <c r="C470" s="270"/>
      <c r="D470" s="270"/>
      <c r="E470" s="270"/>
      <c r="F470" s="270"/>
      <c r="G470" s="270"/>
      <c r="H470" s="270"/>
      <c r="I470" s="270"/>
      <c r="J470" s="270"/>
      <c r="K470" s="270"/>
      <c r="L470" s="270"/>
      <c r="M470" s="270"/>
      <c r="N470" s="271"/>
      <c r="O470" s="270"/>
      <c r="P470" s="270"/>
      <c r="Q470" s="270"/>
      <c r="R470" s="270"/>
      <c r="S470" s="270"/>
      <c r="T470" s="270"/>
      <c r="U470" s="270"/>
      <c r="V470" s="270"/>
      <c r="W470" s="270"/>
      <c r="X470" s="270"/>
      <c r="Y470" s="270"/>
      <c r="Z470" s="270"/>
    </row>
    <row r="471" spans="1:26">
      <c r="A471" s="270"/>
      <c r="B471" s="270"/>
      <c r="C471" s="270"/>
      <c r="D471" s="270"/>
      <c r="E471" s="270"/>
      <c r="F471" s="270"/>
      <c r="G471" s="270"/>
      <c r="H471" s="270"/>
      <c r="I471" s="270"/>
      <c r="J471" s="270"/>
      <c r="K471" s="270"/>
      <c r="L471" s="270"/>
      <c r="M471" s="270"/>
      <c r="N471" s="271"/>
      <c r="O471" s="270"/>
      <c r="P471" s="270"/>
      <c r="Q471" s="270"/>
      <c r="R471" s="270"/>
      <c r="S471" s="270"/>
      <c r="T471" s="270"/>
      <c r="U471" s="270"/>
      <c r="V471" s="270"/>
      <c r="W471" s="270"/>
      <c r="X471" s="270"/>
      <c r="Y471" s="270"/>
      <c r="Z471" s="270"/>
    </row>
    <row r="472" spans="1:26">
      <c r="A472" s="270"/>
      <c r="B472" s="270"/>
      <c r="C472" s="270"/>
      <c r="D472" s="270"/>
      <c r="E472" s="270"/>
      <c r="F472" s="270"/>
      <c r="G472" s="270"/>
      <c r="H472" s="270"/>
      <c r="I472" s="270"/>
      <c r="J472" s="270"/>
      <c r="K472" s="270"/>
      <c r="L472" s="270"/>
      <c r="M472" s="270"/>
      <c r="N472" s="271"/>
      <c r="O472" s="270"/>
      <c r="P472" s="270"/>
      <c r="Q472" s="270"/>
      <c r="R472" s="270"/>
      <c r="S472" s="270"/>
      <c r="T472" s="270"/>
      <c r="U472" s="270"/>
      <c r="V472" s="270"/>
      <c r="W472" s="270"/>
      <c r="X472" s="270"/>
      <c r="Y472" s="270"/>
      <c r="Z472" s="270"/>
    </row>
    <row r="473" spans="1:26">
      <c r="A473" s="270"/>
      <c r="B473" s="270"/>
      <c r="C473" s="270"/>
      <c r="D473" s="270"/>
      <c r="E473" s="270"/>
      <c r="F473" s="270"/>
      <c r="G473" s="270"/>
      <c r="H473" s="270"/>
      <c r="I473" s="270"/>
      <c r="J473" s="270"/>
      <c r="K473" s="270"/>
      <c r="L473" s="270"/>
      <c r="M473" s="270"/>
      <c r="N473" s="271"/>
      <c r="O473" s="270"/>
      <c r="P473" s="270"/>
      <c r="Q473" s="270"/>
      <c r="R473" s="270"/>
      <c r="S473" s="270"/>
      <c r="T473" s="270"/>
      <c r="U473" s="270"/>
      <c r="V473" s="270"/>
      <c r="W473" s="270"/>
      <c r="X473" s="270"/>
      <c r="Y473" s="270"/>
      <c r="Z473" s="270"/>
    </row>
    <row r="474" spans="1:26">
      <c r="A474" s="270"/>
      <c r="B474" s="270"/>
      <c r="C474" s="270"/>
      <c r="D474" s="270"/>
      <c r="E474" s="270"/>
      <c r="F474" s="270"/>
      <c r="G474" s="270"/>
      <c r="H474" s="270"/>
      <c r="I474" s="270"/>
      <c r="J474" s="270"/>
      <c r="K474" s="270"/>
      <c r="L474" s="270"/>
      <c r="M474" s="270"/>
      <c r="N474" s="271"/>
      <c r="O474" s="270"/>
      <c r="P474" s="270"/>
      <c r="Q474" s="270"/>
      <c r="R474" s="270"/>
      <c r="S474" s="270"/>
      <c r="T474" s="270"/>
      <c r="U474" s="270"/>
      <c r="V474" s="270"/>
      <c r="W474" s="270"/>
      <c r="X474" s="270"/>
      <c r="Y474" s="270"/>
      <c r="Z474" s="270"/>
    </row>
    <row r="475" spans="1:26">
      <c r="A475" s="270"/>
      <c r="B475" s="270"/>
      <c r="C475" s="270"/>
      <c r="D475" s="270"/>
      <c r="E475" s="270"/>
      <c r="F475" s="270"/>
      <c r="G475" s="270"/>
      <c r="H475" s="270"/>
      <c r="I475" s="270"/>
      <c r="J475" s="270"/>
      <c r="K475" s="270"/>
      <c r="L475" s="270"/>
      <c r="M475" s="270"/>
      <c r="N475" s="271"/>
      <c r="O475" s="270"/>
      <c r="P475" s="270"/>
      <c r="Q475" s="270"/>
      <c r="R475" s="270"/>
      <c r="S475" s="270"/>
      <c r="T475" s="270"/>
      <c r="U475" s="270"/>
      <c r="V475" s="270"/>
      <c r="W475" s="270"/>
      <c r="X475" s="270"/>
      <c r="Y475" s="270"/>
      <c r="Z475" s="270"/>
    </row>
    <row r="476" spans="1:26">
      <c r="A476" s="270"/>
      <c r="B476" s="270"/>
      <c r="C476" s="270"/>
      <c r="D476" s="270"/>
      <c r="E476" s="270"/>
      <c r="F476" s="270"/>
      <c r="G476" s="270"/>
      <c r="H476" s="270"/>
      <c r="I476" s="270"/>
      <c r="J476" s="270"/>
      <c r="K476" s="270"/>
      <c r="L476" s="270"/>
      <c r="M476" s="270"/>
      <c r="N476" s="271"/>
      <c r="O476" s="270"/>
      <c r="P476" s="270"/>
      <c r="Q476" s="270"/>
      <c r="R476" s="270"/>
      <c r="S476" s="270"/>
      <c r="T476" s="270"/>
      <c r="U476" s="270"/>
      <c r="V476" s="270"/>
      <c r="W476" s="270"/>
      <c r="X476" s="270"/>
      <c r="Y476" s="270"/>
      <c r="Z476" s="270"/>
    </row>
    <row r="477" spans="1:26">
      <c r="A477" s="270"/>
      <c r="B477" s="270"/>
      <c r="C477" s="270"/>
      <c r="D477" s="270"/>
      <c r="E477" s="270"/>
      <c r="F477" s="270"/>
      <c r="G477" s="270"/>
      <c r="H477" s="270"/>
      <c r="I477" s="270"/>
      <c r="J477" s="270"/>
      <c r="K477" s="270"/>
      <c r="L477" s="270"/>
      <c r="M477" s="270"/>
      <c r="N477" s="271"/>
      <c r="O477" s="270"/>
      <c r="P477" s="270"/>
      <c r="Q477" s="270"/>
      <c r="R477" s="270"/>
      <c r="S477" s="270"/>
      <c r="T477" s="270"/>
      <c r="U477" s="270"/>
      <c r="V477" s="270"/>
      <c r="W477" s="270"/>
      <c r="X477" s="270"/>
      <c r="Y477" s="270"/>
      <c r="Z477" s="270"/>
    </row>
    <row r="478" spans="1:26">
      <c r="A478" s="270"/>
      <c r="B478" s="270"/>
      <c r="C478" s="270"/>
      <c r="D478" s="270"/>
      <c r="E478" s="270"/>
      <c r="F478" s="270"/>
      <c r="G478" s="270"/>
      <c r="H478" s="270"/>
      <c r="I478" s="270"/>
      <c r="J478" s="270"/>
      <c r="K478" s="270"/>
      <c r="L478" s="270"/>
      <c r="M478" s="270"/>
      <c r="N478" s="271"/>
      <c r="O478" s="270"/>
      <c r="P478" s="270"/>
      <c r="Q478" s="270"/>
      <c r="R478" s="270"/>
      <c r="S478" s="270"/>
      <c r="T478" s="270"/>
      <c r="U478" s="270"/>
      <c r="V478" s="270"/>
      <c r="W478" s="270"/>
      <c r="X478" s="270"/>
      <c r="Y478" s="270"/>
      <c r="Z478" s="270"/>
    </row>
    <row r="479" spans="1:26">
      <c r="A479" s="270"/>
      <c r="B479" s="270"/>
      <c r="C479" s="270"/>
      <c r="D479" s="270"/>
      <c r="E479" s="270"/>
      <c r="F479" s="270"/>
      <c r="G479" s="270"/>
      <c r="H479" s="270"/>
      <c r="I479" s="270"/>
      <c r="J479" s="270"/>
      <c r="K479" s="270"/>
      <c r="L479" s="270"/>
      <c r="M479" s="270"/>
      <c r="N479" s="271"/>
      <c r="O479" s="270"/>
      <c r="P479" s="270"/>
      <c r="Q479" s="270"/>
      <c r="R479" s="270"/>
      <c r="S479" s="270"/>
      <c r="T479" s="270"/>
      <c r="U479" s="270"/>
      <c r="V479" s="270"/>
      <c r="W479" s="270"/>
      <c r="X479" s="270"/>
      <c r="Y479" s="270"/>
      <c r="Z479" s="270"/>
    </row>
    <row r="480" spans="1:26">
      <c r="A480" s="270"/>
      <c r="B480" s="270"/>
      <c r="C480" s="270"/>
      <c r="D480" s="270"/>
      <c r="E480" s="270"/>
      <c r="F480" s="270"/>
      <c r="G480" s="270"/>
      <c r="H480" s="270"/>
      <c r="I480" s="270"/>
      <c r="J480" s="270"/>
      <c r="K480" s="270"/>
      <c r="L480" s="270"/>
      <c r="M480" s="270"/>
      <c r="N480" s="271"/>
      <c r="O480" s="270"/>
      <c r="P480" s="270"/>
      <c r="Q480" s="270"/>
      <c r="R480" s="270"/>
      <c r="S480" s="270"/>
      <c r="T480" s="270"/>
      <c r="U480" s="270"/>
      <c r="V480" s="270"/>
      <c r="W480" s="270"/>
      <c r="X480" s="270"/>
      <c r="Y480" s="270"/>
      <c r="Z480" s="270"/>
    </row>
    <row r="481" spans="1:26">
      <c r="A481" s="270"/>
      <c r="B481" s="270"/>
      <c r="C481" s="270"/>
      <c r="D481" s="270"/>
      <c r="E481" s="270"/>
      <c r="F481" s="270"/>
      <c r="G481" s="270"/>
      <c r="H481" s="270"/>
      <c r="I481" s="270"/>
      <c r="J481" s="270"/>
      <c r="K481" s="270"/>
      <c r="L481" s="270"/>
      <c r="M481" s="270"/>
      <c r="N481" s="271"/>
      <c r="O481" s="270"/>
      <c r="P481" s="270"/>
      <c r="Q481" s="270"/>
      <c r="R481" s="270"/>
      <c r="S481" s="270"/>
      <c r="T481" s="270"/>
      <c r="U481" s="270"/>
      <c r="V481" s="270"/>
      <c r="W481" s="270"/>
      <c r="X481" s="270"/>
      <c r="Y481" s="270"/>
      <c r="Z481" s="270"/>
    </row>
    <row r="482" spans="1:26">
      <c r="A482" s="270"/>
      <c r="B482" s="270"/>
      <c r="C482" s="270"/>
      <c r="D482" s="270"/>
      <c r="E482" s="270"/>
      <c r="F482" s="270"/>
      <c r="G482" s="270"/>
      <c r="H482" s="270"/>
      <c r="I482" s="270"/>
      <c r="J482" s="270"/>
      <c r="K482" s="270"/>
      <c r="L482" s="270"/>
      <c r="M482" s="270"/>
      <c r="N482" s="271"/>
      <c r="O482" s="270"/>
      <c r="P482" s="270"/>
      <c r="Q482" s="270"/>
      <c r="R482" s="270"/>
      <c r="S482" s="270"/>
      <c r="T482" s="270"/>
      <c r="U482" s="270"/>
      <c r="V482" s="270"/>
      <c r="W482" s="270"/>
      <c r="X482" s="270"/>
      <c r="Y482" s="270"/>
      <c r="Z482" s="270"/>
    </row>
    <row r="483" spans="1:26">
      <c r="A483" s="270"/>
      <c r="B483" s="270"/>
      <c r="C483" s="270"/>
      <c r="D483" s="270"/>
      <c r="E483" s="270"/>
      <c r="F483" s="270"/>
      <c r="G483" s="270"/>
      <c r="H483" s="270"/>
      <c r="I483" s="270"/>
      <c r="J483" s="270"/>
      <c r="K483" s="270"/>
      <c r="L483" s="270"/>
      <c r="M483" s="270"/>
      <c r="N483" s="271"/>
      <c r="O483" s="270"/>
      <c r="P483" s="270"/>
      <c r="Q483" s="270"/>
      <c r="R483" s="270"/>
      <c r="S483" s="270"/>
      <c r="T483" s="270"/>
      <c r="U483" s="270"/>
      <c r="V483" s="270"/>
      <c r="W483" s="270"/>
      <c r="X483" s="270"/>
      <c r="Y483" s="270"/>
      <c r="Z483" s="270"/>
    </row>
    <row r="484" spans="1:26">
      <c r="A484" s="270"/>
      <c r="B484" s="270"/>
      <c r="C484" s="270"/>
      <c r="D484" s="270"/>
      <c r="E484" s="270"/>
      <c r="F484" s="270"/>
      <c r="G484" s="270"/>
      <c r="H484" s="270"/>
      <c r="I484" s="270"/>
      <c r="J484" s="270"/>
      <c r="K484" s="270"/>
      <c r="L484" s="270"/>
      <c r="M484" s="270"/>
      <c r="N484" s="271"/>
      <c r="O484" s="270"/>
      <c r="P484" s="270"/>
      <c r="Q484" s="270"/>
      <c r="R484" s="270"/>
      <c r="S484" s="270"/>
      <c r="T484" s="270"/>
      <c r="U484" s="270"/>
      <c r="V484" s="270"/>
      <c r="W484" s="270"/>
      <c r="X484" s="270"/>
      <c r="Y484" s="270"/>
      <c r="Z484" s="270"/>
    </row>
    <row r="485" spans="1:26">
      <c r="A485" s="270"/>
      <c r="B485" s="270"/>
      <c r="C485" s="270"/>
      <c r="D485" s="270"/>
      <c r="E485" s="270"/>
      <c r="F485" s="270"/>
      <c r="G485" s="270"/>
      <c r="H485" s="270"/>
      <c r="I485" s="270"/>
      <c r="J485" s="270"/>
      <c r="K485" s="270"/>
      <c r="L485" s="270"/>
      <c r="M485" s="270"/>
      <c r="N485" s="271"/>
      <c r="O485" s="270"/>
      <c r="P485" s="270"/>
      <c r="Q485" s="270"/>
      <c r="R485" s="270"/>
      <c r="S485" s="270"/>
      <c r="T485" s="270"/>
      <c r="U485" s="270"/>
      <c r="V485" s="270"/>
      <c r="W485" s="270"/>
      <c r="X485" s="270"/>
      <c r="Y485" s="270"/>
      <c r="Z485" s="270"/>
    </row>
    <row r="486" spans="1:26">
      <c r="A486" s="270"/>
      <c r="B486" s="270"/>
      <c r="C486" s="270"/>
      <c r="D486" s="270"/>
      <c r="E486" s="270"/>
      <c r="F486" s="270"/>
      <c r="G486" s="270"/>
      <c r="H486" s="270"/>
      <c r="I486" s="270"/>
      <c r="J486" s="270"/>
      <c r="K486" s="270"/>
      <c r="L486" s="270"/>
      <c r="M486" s="270"/>
      <c r="N486" s="271"/>
      <c r="O486" s="270"/>
      <c r="P486" s="270"/>
      <c r="Q486" s="270"/>
      <c r="R486" s="270"/>
      <c r="S486" s="270"/>
      <c r="T486" s="270"/>
      <c r="U486" s="270"/>
      <c r="V486" s="270"/>
      <c r="W486" s="270"/>
      <c r="X486" s="270"/>
      <c r="Y486" s="270"/>
      <c r="Z486" s="270"/>
    </row>
    <row r="487" spans="1:26">
      <c r="A487" s="270"/>
      <c r="B487" s="270"/>
      <c r="C487" s="270"/>
      <c r="D487" s="270"/>
      <c r="E487" s="270"/>
      <c r="F487" s="270"/>
      <c r="G487" s="270"/>
      <c r="H487" s="270"/>
      <c r="I487" s="270"/>
      <c r="J487" s="270"/>
      <c r="K487" s="270"/>
      <c r="L487" s="270"/>
      <c r="M487" s="270"/>
      <c r="N487" s="271"/>
      <c r="O487" s="270"/>
      <c r="P487" s="270"/>
      <c r="Q487" s="270"/>
      <c r="R487" s="270"/>
      <c r="S487" s="270"/>
      <c r="T487" s="270"/>
      <c r="U487" s="270"/>
      <c r="V487" s="270"/>
      <c r="W487" s="270"/>
      <c r="X487" s="270"/>
      <c r="Y487" s="270"/>
      <c r="Z487" s="270"/>
    </row>
    <row r="488" spans="1:26">
      <c r="A488" s="270"/>
      <c r="B488" s="270"/>
      <c r="C488" s="270"/>
      <c r="D488" s="270"/>
      <c r="E488" s="270"/>
      <c r="F488" s="270"/>
      <c r="G488" s="270"/>
      <c r="H488" s="270"/>
      <c r="I488" s="270"/>
      <c r="J488" s="270"/>
      <c r="K488" s="270"/>
      <c r="L488" s="270"/>
      <c r="M488" s="270"/>
      <c r="N488" s="271"/>
      <c r="O488" s="270"/>
      <c r="P488" s="270"/>
      <c r="Q488" s="270"/>
      <c r="R488" s="270"/>
      <c r="S488" s="270"/>
      <c r="T488" s="270"/>
      <c r="U488" s="270"/>
      <c r="V488" s="270"/>
      <c r="W488" s="270"/>
      <c r="X488" s="270"/>
      <c r="Y488" s="270"/>
      <c r="Z488" s="270"/>
    </row>
    <row r="489" spans="1:26">
      <c r="A489" s="270"/>
      <c r="B489" s="270"/>
      <c r="C489" s="270"/>
      <c r="D489" s="270"/>
      <c r="E489" s="270"/>
      <c r="F489" s="270"/>
      <c r="G489" s="270"/>
      <c r="H489" s="270"/>
      <c r="I489" s="270"/>
      <c r="J489" s="270"/>
      <c r="K489" s="270"/>
      <c r="L489" s="270"/>
      <c r="M489" s="270"/>
      <c r="N489" s="271"/>
      <c r="O489" s="270"/>
      <c r="P489" s="270"/>
      <c r="Q489" s="270"/>
      <c r="R489" s="270"/>
      <c r="S489" s="270"/>
      <c r="T489" s="270"/>
      <c r="U489" s="270"/>
      <c r="V489" s="270"/>
      <c r="W489" s="270"/>
      <c r="X489" s="270"/>
      <c r="Y489" s="270"/>
      <c r="Z489" s="270"/>
    </row>
    <row r="490" spans="1:26">
      <c r="A490" s="270"/>
      <c r="B490" s="270"/>
      <c r="C490" s="270"/>
      <c r="D490" s="270"/>
      <c r="E490" s="270"/>
      <c r="F490" s="270"/>
      <c r="G490" s="270"/>
      <c r="H490" s="270"/>
      <c r="I490" s="270"/>
      <c r="J490" s="270"/>
      <c r="K490" s="270"/>
      <c r="L490" s="270"/>
      <c r="M490" s="270"/>
      <c r="N490" s="271"/>
      <c r="O490" s="270"/>
      <c r="P490" s="270"/>
      <c r="Q490" s="270"/>
      <c r="R490" s="270"/>
      <c r="S490" s="270"/>
      <c r="T490" s="270"/>
      <c r="U490" s="270"/>
      <c r="V490" s="270"/>
      <c r="W490" s="270"/>
      <c r="X490" s="270"/>
      <c r="Y490" s="270"/>
      <c r="Z490" s="270"/>
    </row>
    <row r="491" spans="1:26">
      <c r="A491" s="270"/>
      <c r="B491" s="270"/>
      <c r="C491" s="270"/>
      <c r="D491" s="270"/>
      <c r="E491" s="270"/>
      <c r="F491" s="270"/>
      <c r="G491" s="270"/>
      <c r="H491" s="270"/>
      <c r="I491" s="270"/>
      <c r="J491" s="270"/>
      <c r="K491" s="270"/>
      <c r="L491" s="270"/>
      <c r="M491" s="270"/>
      <c r="N491" s="271"/>
      <c r="O491" s="270"/>
      <c r="P491" s="270"/>
      <c r="Q491" s="270"/>
      <c r="R491" s="270"/>
      <c r="S491" s="270"/>
      <c r="T491" s="270"/>
      <c r="U491" s="270"/>
      <c r="V491" s="270"/>
      <c r="W491" s="270"/>
      <c r="X491" s="270"/>
      <c r="Y491" s="270"/>
      <c r="Z491" s="270"/>
    </row>
    <row r="492" spans="1:26">
      <c r="A492" s="270"/>
      <c r="B492" s="270"/>
      <c r="C492" s="270"/>
      <c r="D492" s="270"/>
      <c r="E492" s="270"/>
      <c r="F492" s="270"/>
      <c r="G492" s="270"/>
      <c r="H492" s="270"/>
      <c r="I492" s="270"/>
      <c r="J492" s="270"/>
      <c r="K492" s="270"/>
      <c r="L492" s="270"/>
      <c r="M492" s="270"/>
      <c r="N492" s="271"/>
      <c r="O492" s="270"/>
      <c r="P492" s="270"/>
      <c r="Q492" s="270"/>
      <c r="R492" s="270"/>
      <c r="S492" s="270"/>
      <c r="T492" s="270"/>
      <c r="U492" s="270"/>
      <c r="V492" s="270"/>
      <c r="W492" s="270"/>
      <c r="X492" s="270"/>
      <c r="Y492" s="270"/>
      <c r="Z492" s="270"/>
    </row>
    <row r="493" spans="1:26">
      <c r="A493" s="270"/>
      <c r="B493" s="270"/>
      <c r="C493" s="270"/>
      <c r="D493" s="270"/>
      <c r="E493" s="270"/>
      <c r="F493" s="270"/>
      <c r="G493" s="270"/>
      <c r="H493" s="270"/>
      <c r="I493" s="270"/>
      <c r="J493" s="270"/>
      <c r="K493" s="270"/>
      <c r="L493" s="270"/>
      <c r="M493" s="270"/>
      <c r="N493" s="271"/>
      <c r="O493" s="270"/>
      <c r="P493" s="270"/>
      <c r="Q493" s="270"/>
      <c r="R493" s="270"/>
      <c r="S493" s="270"/>
      <c r="T493" s="270"/>
      <c r="U493" s="270"/>
      <c r="V493" s="270"/>
      <c r="W493" s="270"/>
      <c r="X493" s="270"/>
      <c r="Y493" s="270"/>
      <c r="Z493" s="270"/>
    </row>
    <row r="494" spans="1:26">
      <c r="A494" s="270"/>
      <c r="B494" s="270"/>
      <c r="C494" s="270"/>
      <c r="D494" s="270"/>
      <c r="E494" s="270"/>
      <c r="F494" s="270"/>
      <c r="G494" s="270"/>
      <c r="H494" s="270"/>
      <c r="I494" s="270"/>
      <c r="J494" s="270"/>
      <c r="K494" s="270"/>
      <c r="L494" s="270"/>
      <c r="M494" s="270"/>
      <c r="N494" s="271"/>
      <c r="O494" s="270"/>
      <c r="P494" s="270"/>
      <c r="Q494" s="270"/>
      <c r="R494" s="270"/>
      <c r="S494" s="270"/>
      <c r="T494" s="270"/>
      <c r="U494" s="270"/>
      <c r="V494" s="270"/>
      <c r="W494" s="270"/>
      <c r="X494" s="270"/>
      <c r="Y494" s="270"/>
      <c r="Z494" s="270"/>
    </row>
    <row r="495" spans="1:26">
      <c r="A495" s="270"/>
      <c r="B495" s="270"/>
      <c r="C495" s="270"/>
      <c r="D495" s="270"/>
      <c r="E495" s="270"/>
      <c r="F495" s="270"/>
      <c r="G495" s="270"/>
      <c r="H495" s="270"/>
      <c r="I495" s="270"/>
      <c r="J495" s="270"/>
      <c r="K495" s="270"/>
      <c r="L495" s="270"/>
      <c r="M495" s="270"/>
      <c r="N495" s="271"/>
      <c r="O495" s="270"/>
      <c r="P495" s="270"/>
      <c r="Q495" s="270"/>
      <c r="R495" s="270"/>
      <c r="S495" s="270"/>
      <c r="T495" s="270"/>
      <c r="U495" s="270"/>
      <c r="V495" s="270"/>
      <c r="W495" s="270"/>
      <c r="X495" s="270"/>
      <c r="Y495" s="270"/>
      <c r="Z495" s="270"/>
    </row>
    <row r="496" spans="1:26">
      <c r="A496" s="270"/>
      <c r="B496" s="270"/>
      <c r="C496" s="270"/>
      <c r="D496" s="270"/>
      <c r="E496" s="270"/>
      <c r="F496" s="270"/>
      <c r="G496" s="270"/>
      <c r="H496" s="270"/>
      <c r="I496" s="270"/>
      <c r="J496" s="270"/>
      <c r="K496" s="270"/>
      <c r="L496" s="270"/>
      <c r="M496" s="270"/>
      <c r="N496" s="271"/>
      <c r="O496" s="270"/>
      <c r="P496" s="270"/>
      <c r="Q496" s="270"/>
      <c r="R496" s="270"/>
      <c r="S496" s="270"/>
      <c r="T496" s="270"/>
      <c r="U496" s="270"/>
      <c r="V496" s="270"/>
      <c r="W496" s="270"/>
      <c r="X496" s="270"/>
      <c r="Y496" s="270"/>
      <c r="Z496" s="270"/>
    </row>
    <row r="497" spans="1:26">
      <c r="A497" s="270"/>
      <c r="B497" s="270"/>
      <c r="C497" s="270"/>
      <c r="D497" s="270"/>
      <c r="E497" s="270"/>
      <c r="F497" s="270"/>
      <c r="G497" s="270"/>
      <c r="H497" s="270"/>
      <c r="I497" s="270"/>
      <c r="J497" s="270"/>
      <c r="K497" s="270"/>
      <c r="L497" s="270"/>
      <c r="M497" s="270"/>
      <c r="N497" s="271"/>
      <c r="O497" s="270"/>
      <c r="P497" s="270"/>
      <c r="Q497" s="270"/>
      <c r="R497" s="270"/>
      <c r="S497" s="270"/>
      <c r="T497" s="270"/>
      <c r="U497" s="270"/>
      <c r="V497" s="270"/>
      <c r="W497" s="270"/>
      <c r="X497" s="270"/>
      <c r="Y497" s="270"/>
      <c r="Z497" s="270"/>
    </row>
    <row r="498" spans="1:26">
      <c r="A498" s="270"/>
      <c r="B498" s="270"/>
      <c r="C498" s="270"/>
      <c r="D498" s="270"/>
      <c r="E498" s="270"/>
      <c r="F498" s="270"/>
      <c r="G498" s="270"/>
      <c r="H498" s="270"/>
      <c r="I498" s="270"/>
      <c r="J498" s="270"/>
      <c r="K498" s="270"/>
      <c r="L498" s="270"/>
      <c r="M498" s="270"/>
      <c r="N498" s="271"/>
      <c r="O498" s="270"/>
      <c r="P498" s="270"/>
      <c r="Q498" s="270"/>
      <c r="R498" s="270"/>
      <c r="S498" s="270"/>
      <c r="T498" s="270"/>
      <c r="U498" s="270"/>
      <c r="V498" s="270"/>
      <c r="W498" s="270"/>
      <c r="X498" s="270"/>
      <c r="Y498" s="270"/>
      <c r="Z498" s="270"/>
    </row>
    <row r="499" spans="1:26">
      <c r="A499" s="270"/>
      <c r="B499" s="270"/>
      <c r="C499" s="270"/>
      <c r="D499" s="270"/>
      <c r="E499" s="270"/>
      <c r="F499" s="270"/>
      <c r="G499" s="270"/>
      <c r="H499" s="270"/>
      <c r="I499" s="270"/>
      <c r="J499" s="270"/>
      <c r="K499" s="270"/>
      <c r="L499" s="270"/>
      <c r="M499" s="270"/>
      <c r="N499" s="271"/>
      <c r="O499" s="270"/>
      <c r="P499" s="270"/>
      <c r="Q499" s="270"/>
      <c r="R499" s="270"/>
      <c r="S499" s="270"/>
      <c r="T499" s="270"/>
      <c r="U499" s="270"/>
      <c r="V499" s="270"/>
      <c r="W499" s="270"/>
      <c r="X499" s="270"/>
      <c r="Y499" s="270"/>
      <c r="Z499" s="270"/>
    </row>
    <row r="500" spans="1:26">
      <c r="A500" s="270"/>
      <c r="B500" s="270"/>
      <c r="C500" s="270"/>
      <c r="D500" s="270"/>
      <c r="E500" s="270"/>
      <c r="F500" s="270"/>
      <c r="G500" s="270"/>
      <c r="H500" s="270"/>
      <c r="I500" s="270"/>
      <c r="J500" s="270"/>
      <c r="K500" s="270"/>
      <c r="L500" s="270"/>
      <c r="M500" s="270"/>
      <c r="N500" s="271"/>
      <c r="O500" s="270"/>
      <c r="P500" s="270"/>
      <c r="Q500" s="270"/>
      <c r="R500" s="270"/>
      <c r="S500" s="270"/>
      <c r="T500" s="270"/>
      <c r="U500" s="270"/>
      <c r="V500" s="270"/>
      <c r="W500" s="270"/>
      <c r="X500" s="270"/>
      <c r="Y500" s="270"/>
      <c r="Z500" s="270"/>
    </row>
    <row r="501" spans="1:26">
      <c r="A501" s="270"/>
      <c r="B501" s="270"/>
      <c r="C501" s="270"/>
      <c r="D501" s="270"/>
      <c r="E501" s="270"/>
      <c r="F501" s="270"/>
      <c r="G501" s="270"/>
      <c r="H501" s="270"/>
      <c r="I501" s="270"/>
      <c r="J501" s="270"/>
      <c r="K501" s="270"/>
      <c r="L501" s="270"/>
      <c r="M501" s="270"/>
      <c r="N501" s="271"/>
      <c r="O501" s="270"/>
      <c r="P501" s="270"/>
      <c r="Q501" s="270"/>
      <c r="R501" s="270"/>
      <c r="S501" s="270"/>
      <c r="T501" s="270"/>
      <c r="U501" s="270"/>
      <c r="V501" s="270"/>
      <c r="W501" s="270"/>
      <c r="X501" s="270"/>
      <c r="Y501" s="270"/>
      <c r="Z501" s="270"/>
    </row>
    <row r="502" spans="1:26" ht="7.5" customHeight="1">
      <c r="A502" s="154"/>
      <c r="B502" s="154"/>
      <c r="C502" s="154"/>
      <c r="D502" s="154"/>
      <c r="E502" s="154"/>
      <c r="F502" s="154"/>
      <c r="G502" s="154"/>
      <c r="H502" s="154"/>
      <c r="I502" s="154"/>
      <c r="J502" s="154"/>
      <c r="K502" s="154"/>
      <c r="L502" s="154"/>
      <c r="M502" s="154"/>
      <c r="N502" s="155"/>
      <c r="O502" s="154"/>
      <c r="P502" s="154"/>
      <c r="Q502" s="154"/>
      <c r="R502" s="154"/>
      <c r="S502" s="154"/>
      <c r="T502" s="154"/>
      <c r="U502" s="154"/>
      <c r="V502" s="154"/>
      <c r="W502" s="154"/>
      <c r="X502" s="154"/>
      <c r="Y502" s="154"/>
      <c r="Z502" s="154"/>
    </row>
    <row r="503" spans="1:26" ht="15.75" customHeight="1"/>
  </sheetData>
  <sheetProtection algorithmName="SHA-512" hashValue="rSyIXtLu+6g5tq09rbXW2T1S43FbGFDK0GBsLjo7Zh8SDtm0AznivOL4XnG1tgYNMRkJZRzvDzSGkzqWPJW8Yw==" saltValue="RJw1gy5EIfVHOjwwNjOm1g==" spinCount="100000" sheet="1" objects="1" scenarios="1" autoFilter="0"/>
  <autoFilter ref="A1:Z1" xr:uid="{00000000-0009-0000-0000-000007000000}"/>
  <conditionalFormatting sqref="J2:J251">
    <cfRule type="notContainsBlanks" dxfId="56" priority="30">
      <formula>LEN(TRIM(J2))&gt;0</formula>
    </cfRule>
    <cfRule type="expression" dxfId="55" priority="33">
      <formula>$I2="Yes"</formula>
    </cfRule>
  </conditionalFormatting>
  <conditionalFormatting sqref="L2:L251">
    <cfRule type="notContainsBlanks" dxfId="54" priority="2">
      <formula>LEN(TRIM(L2))&gt;0</formula>
    </cfRule>
    <cfRule type="expression" dxfId="53" priority="34">
      <formula>$K2&lt;&gt;""</formula>
    </cfRule>
  </conditionalFormatting>
  <conditionalFormatting sqref="P2:T251">
    <cfRule type="notContainsBlanks" dxfId="52" priority="3">
      <formula>LEN(TRIM(P2))&gt;0</formula>
    </cfRule>
    <cfRule type="expression" dxfId="51" priority="11">
      <formula>$C2="Well"</formula>
    </cfRule>
  </conditionalFormatting>
  <conditionalFormatting sqref="V2:V251">
    <cfRule type="notContainsBlanks" dxfId="50" priority="8">
      <formula>LEN(TRIM(V2))&gt;0</formula>
    </cfRule>
    <cfRule type="expression" dxfId="49" priority="9">
      <formula>$U2&lt;&gt;""</formula>
    </cfRule>
  </conditionalFormatting>
  <conditionalFormatting sqref="X2:X251">
    <cfRule type="notContainsBlanks" dxfId="48" priority="6">
      <formula>LEN(TRIM(X2))&gt;0</formula>
    </cfRule>
    <cfRule type="expression" dxfId="47" priority="7">
      <formula>$W2&lt;&gt;""</formula>
    </cfRule>
  </conditionalFormatting>
  <conditionalFormatting sqref="Z2:Z251">
    <cfRule type="notContainsBlanks" dxfId="46" priority="4">
      <formula>LEN(TRIM(Z2))&gt;0</formula>
    </cfRule>
    <cfRule type="expression" dxfId="45" priority="5">
      <formula>$Y2&lt;&gt;""</formula>
    </cfRule>
  </conditionalFormatting>
  <dataValidations count="17">
    <dataValidation type="list" allowBlank="1" showInputMessage="1" showErrorMessage="1" sqref="K2:K251" xr:uid="{00000000-0002-0000-0700-000003000000}">
      <formula1>OR_Counties</formula1>
    </dataValidation>
    <dataValidation type="textLength" allowBlank="1" showInputMessage="1" showErrorMessage="1" sqref="U2:U251 W2:W251 A7:A251 Y2:Y251" xr:uid="{00000000-0002-0000-0700-000004000000}">
      <formula1>1</formula1>
      <formula2>35</formula2>
    </dataValidation>
    <dataValidation type="textLength" allowBlank="1" showInputMessage="1" showErrorMessage="1" sqref="B2:B251" xr:uid="{00000000-0002-0000-0700-000005000000}">
      <formula1>1</formula1>
      <formula2>255</formula2>
    </dataValidation>
    <dataValidation type="textLength" allowBlank="1" showInputMessage="1" showErrorMessage="1" sqref="J2:J251" xr:uid="{00000000-0002-0000-0700-000006000000}">
      <formula1>1</formula1>
      <formula2>200</formula2>
    </dataValidation>
    <dataValidation allowBlank="1" showInputMessage="1" showErrorMessage="1" promptTitle="Date:" prompt="Use YYYY/MM/DD" sqref="N2" xr:uid="{00000000-0002-0000-0700-000007000000}"/>
    <dataValidation type="textLength" allowBlank="1" showInputMessage="1" showErrorMessage="1" sqref="H2:H251 O2:O251" xr:uid="{00000000-0002-0000-0700-000008000000}">
      <formula1>1</formula1>
      <formula2>1999</formula2>
    </dataValidation>
    <dataValidation type="textLength" allowBlank="1" showInputMessage="1" showErrorMessage="1" sqref="V2:V251 X2:X251 Z2:Z251 R2:R251" xr:uid="{00000000-0002-0000-0700-000009000000}">
      <formula1>1</formula1>
      <formula2>120</formula2>
    </dataValidation>
    <dataValidation type="whole" allowBlank="1" showInputMessage="1" sqref="M2:M251" xr:uid="{00000000-0002-0000-0700-00000A000000}">
      <formula1>16040201</formula1>
      <formula2>18020001</formula2>
    </dataValidation>
    <dataValidation type="decimal" allowBlank="1" showInputMessage="1" showErrorMessage="1" promptTitle="Latitude:" prompt="Use ##.######" sqref="D2" xr:uid="{00000000-0002-0000-0700-00000B000000}">
      <formula1>40</formula1>
      <formula2>47</formula2>
    </dataValidation>
    <dataValidation type="decimal" allowBlank="1" showInputMessage="1" showErrorMessage="1" promptTitle="Longitude" prompt="Use -###.#####_x000a_Remember the minus sign" sqref="E2" xr:uid="{00000000-0002-0000-0700-00000C000000}">
      <formula1>-126</formula1>
      <formula2>-115</formula2>
    </dataValidation>
    <dataValidation type="textLength" allowBlank="1" showInputMessage="1" showErrorMessage="1" promptTitle="Text Length" prompt="Location IDs over 16 characters long may be trimmed when uploaded into AWQMS." sqref="A2" xr:uid="{00000000-0002-0000-0700-00000D000000}">
      <formula1>1</formula1>
      <formula2>35</formula2>
    </dataValidation>
    <dataValidation type="textLength" allowBlank="1" showInputMessage="1" showErrorMessage="1" promptTitle="Text Length" prompt="Location IDs over 16 characters long may be trimmed when being uploaded to AWQMS." sqref="A3:A6" xr:uid="{00000000-0002-0000-0700-00000E000000}">
      <formula1>1</formula1>
      <formula2>35</formula2>
    </dataValidation>
    <dataValidation type="list" showErrorMessage="1" prompt="From which media was the sample taken?" sqref="C2:C251" xr:uid="{00000000-0002-0000-0700-00000F000000}">
      <formula1>MonLocType</formula1>
    </dataValidation>
    <dataValidation type="list" allowBlank="1" showErrorMessage="1" prompt="Datum used when collecting coordinates." sqref="F2:F251" xr:uid="{00000000-0002-0000-0700-000010000000}">
      <formula1>DATUM</formula1>
    </dataValidation>
    <dataValidation type="list" showErrorMessage="1" prompt="Source of Coordinates" sqref="G2:G251" xr:uid="{00000000-0002-0000-0700-000011000000}">
      <formula1>ColMethod</formula1>
    </dataValidation>
    <dataValidation allowBlank="1" showErrorMessage="1" sqref="D3:E251" xr:uid="{175E33DC-76F9-4349-B91E-4DAACB2B720D}"/>
    <dataValidation allowBlank="1" showErrorMessage="1" promptTitle="Date:" prompt="Use YYYY/MM/DD" sqref="N3:N251" xr:uid="{72F0FE2E-AF8C-4256-AF22-6676D84BFD3E}"/>
  </dataValidations>
  <hyperlinks>
    <hyperlink ref="C1" location="'Valid Values - Monitoring Locat'!B2:B27" display="Monitoring Location Type" xr:uid="{00000000-0004-0000-0700-000000000000}"/>
    <hyperlink ref="F1" location="'Valid Values - Monitoring Locat'!F2:G6" display="Horizontal Datum" xr:uid="{00000000-0004-0000-0700-000001000000}"/>
    <hyperlink ref="G1" location="'Valid Values - Monitoring Locat'!D4:D6" display="Coordinate Collection Method" xr:uid="{00000000-0004-0000-0700-000002000000}"/>
    <hyperlink ref="K1" location="'Valid Values - Monitoring Locat'!F9:F46" display="County Name" xr:uid="{00000000-0004-0000-0700-000003000000}"/>
    <hyperlink ref="M1" location="'Valid Values - Monitoring Locat'!J2:K94" display="HUC 8 Code" xr:uid="{00000000-0004-0000-0700-000004000000}"/>
    <hyperlink ref="P1" location="'Valid Values - Monitoring Locat'!D15:D41" display="Well Type" xr:uid="{00000000-0004-0000-0700-000005000000}"/>
    <hyperlink ref="Q1" location="'Valid Values - Monitoring Locat'!B30:B35" display="Well Formation Type" xr:uid="{00000000-0004-0000-0700-000006000000}"/>
    <hyperlink ref="T1" location="'Valid Values - Search'!C4:C357" display="Well Hole Depth Unit" xr:uid="{00000000-0004-0000-0700-000007000000}"/>
    <hyperlink ref="L1" location="'Valid Values - Monitoring Locat'!H9:H11" display="State Code" xr:uid="{00000000-0004-0000-0700-00000800000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700-000013000000}">
          <x14:formula1>
            <xm:f>'Valid Values - Monitoring Locat'!$D$11:$D$12</xm:f>
          </x14:formula1>
          <xm:sqref>I2:I251</xm:sqref>
        </x14:dataValidation>
        <x14:dataValidation type="list" allowBlank="1" showInputMessage="1" showErrorMessage="1" xr:uid="{00000000-0002-0000-0700-000014000000}">
          <x14:formula1>
            <xm:f>'Valid Values - Monitoring Locat'!$D$17:$D$41</xm:f>
          </x14:formula1>
          <xm:sqref>P2:P251</xm:sqref>
        </x14:dataValidation>
        <x14:dataValidation type="list" allowBlank="1" showInputMessage="1" showErrorMessage="1" xr:uid="{00000000-0002-0000-0700-000015000000}">
          <x14:formula1>
            <xm:f>'Valid Values - Monitoring Locat'!$B$32:$B$35</xm:f>
          </x14:formula1>
          <xm:sqref>Q2:Q251</xm:sqref>
        </x14:dataValidation>
        <x14:dataValidation type="list" allowBlank="1" showInputMessage="1" showErrorMessage="1" xr:uid="{00000000-0002-0000-0700-000016000000}">
          <x14:formula1>
            <xm:f>'Valid Values - Search'!$C$4:$C$357</xm:f>
          </x14:formula1>
          <xm:sqref>T2:T251</xm:sqref>
        </x14:dataValidation>
        <x14:dataValidation type="list" allowBlank="1" showInputMessage="1" showErrorMessage="1" xr:uid="{00000000-0002-0000-0700-000017000000}">
          <x14:formula1>
            <xm:f>'Valid Values - Monitoring Locat'!$H$11:$H$11</xm:f>
          </x14:formula1>
          <xm:sqref>L2:L251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3" tint="0.39997558519241921"/>
  </sheetPr>
  <dimension ref="A1:AI10002"/>
  <sheetViews>
    <sheetView zoomScaleNormal="100" workbookViewId="0">
      <pane ySplit="1" topLeftCell="A4" activePane="bottomLeft" state="frozen"/>
      <selection pane="bottomLeft" activeCell="C26" sqref="C26"/>
    </sheetView>
  </sheetViews>
  <sheetFormatPr defaultColWidth="9.1015625" defaultRowHeight="14.4"/>
  <cols>
    <col min="1" max="1" width="18.3125" style="40" customWidth="1"/>
    <col min="2" max="2" width="14.41796875" style="51" customWidth="1"/>
    <col min="3" max="3" width="14.5234375" style="52" bestFit="1" customWidth="1"/>
    <col min="4" max="4" width="16.5234375" style="40" bestFit="1" customWidth="1"/>
    <col min="5" max="5" width="21.89453125" style="40" bestFit="1" customWidth="1"/>
    <col min="6" max="6" width="35" style="40" customWidth="1"/>
    <col min="7" max="7" width="36.68359375" style="40" bestFit="1" customWidth="1"/>
    <col min="8" max="8" width="18.3125" style="40" customWidth="1"/>
    <col min="9" max="9" width="32.5234375" style="40" bestFit="1" customWidth="1"/>
    <col min="10" max="10" width="32.5234375" style="40" customWidth="1"/>
    <col min="11" max="12" width="19.68359375" style="40" bestFit="1" customWidth="1"/>
    <col min="13" max="13" width="15" style="55" bestFit="1" customWidth="1"/>
    <col min="14" max="14" width="15.5234375" style="40" customWidth="1"/>
    <col min="15" max="17" width="15" style="40" customWidth="1"/>
    <col min="18" max="18" width="16.41796875" style="40" customWidth="1"/>
    <col min="19" max="19" width="20.89453125" style="40" bestFit="1" customWidth="1"/>
    <col min="20" max="20" width="19.68359375" style="40" bestFit="1" customWidth="1"/>
    <col min="21" max="21" width="28" style="40" bestFit="1" customWidth="1"/>
    <col min="22" max="22" width="28.3125" style="40" bestFit="1" customWidth="1"/>
    <col min="23" max="24" width="20.41796875" style="40" bestFit="1" customWidth="1"/>
    <col min="25" max="25" width="15" style="40" customWidth="1"/>
    <col min="26" max="26" width="15" style="48" bestFit="1" customWidth="1"/>
    <col min="27" max="28" width="19.68359375" style="48" bestFit="1" customWidth="1"/>
    <col min="29" max="29" width="19.68359375" style="55" bestFit="1" customWidth="1"/>
    <col min="30" max="30" width="15.1015625" style="55" customWidth="1"/>
    <col min="31" max="31" width="27.5234375" style="55" bestFit="1" customWidth="1"/>
    <col min="32" max="32" width="16.68359375" style="55" bestFit="1" customWidth="1"/>
    <col min="33" max="33" width="14.89453125" style="55" bestFit="1" customWidth="1"/>
    <col min="34" max="34" width="21.1015625" style="55" bestFit="1" customWidth="1"/>
    <col min="35" max="35" width="20" style="55" bestFit="1" customWidth="1"/>
    <col min="36" max="36" width="14.3125" style="40" bestFit="1" customWidth="1"/>
    <col min="37" max="37" width="24.89453125" style="40" bestFit="1" customWidth="1"/>
    <col min="38" max="38" width="20.5234375" style="40" bestFit="1" customWidth="1"/>
    <col min="39" max="39" width="32.1015625" style="40" bestFit="1" customWidth="1"/>
    <col min="40" max="40" width="15.68359375" style="40" bestFit="1" customWidth="1"/>
    <col min="41" max="41" width="15.89453125" style="40" bestFit="1" customWidth="1"/>
    <col min="42" max="42" width="20.41796875" style="40" bestFit="1" customWidth="1"/>
    <col min="43" max="43" width="34.68359375" style="40" bestFit="1" customWidth="1"/>
    <col min="44" max="44" width="38.5234375" style="40" bestFit="1" customWidth="1"/>
    <col min="45" max="45" width="34.41796875" style="40" bestFit="1" customWidth="1"/>
    <col min="46" max="46" width="28.89453125" style="40" bestFit="1" customWidth="1"/>
    <col min="47" max="47" width="21" style="40" bestFit="1" customWidth="1"/>
    <col min="48" max="48" width="14.89453125" style="40" bestFit="1" customWidth="1"/>
    <col min="49" max="49" width="34.68359375" style="40" bestFit="1" customWidth="1"/>
    <col min="50" max="50" width="38.5234375" style="40" bestFit="1" customWidth="1"/>
    <col min="51" max="51" width="34.41796875" style="40" bestFit="1" customWidth="1"/>
    <col min="52" max="52" width="15.3125" style="40" bestFit="1" customWidth="1"/>
    <col min="53" max="53" width="26.89453125" style="40" bestFit="1" customWidth="1"/>
    <col min="54" max="54" width="11.89453125" style="40" bestFit="1" customWidth="1"/>
    <col min="55" max="16384" width="9.1015625" style="40"/>
  </cols>
  <sheetData>
    <row r="1" spans="1:35" s="45" customFormat="1" ht="31.5" customHeight="1" thickBot="1">
      <c r="A1" s="157" t="s">
        <v>0</v>
      </c>
      <c r="B1" s="157" t="s">
        <v>111</v>
      </c>
      <c r="C1" s="157" t="s">
        <v>112</v>
      </c>
      <c r="D1" s="208" t="s">
        <v>113</v>
      </c>
      <c r="E1" s="286" t="s">
        <v>146</v>
      </c>
      <c r="F1" s="209" t="s">
        <v>114</v>
      </c>
      <c r="G1" s="157" t="s">
        <v>15771</v>
      </c>
      <c r="H1" s="286" t="s">
        <v>11552</v>
      </c>
      <c r="I1" s="210" t="s">
        <v>115</v>
      </c>
      <c r="J1" s="223" t="s">
        <v>8498</v>
      </c>
      <c r="K1" s="157" t="s">
        <v>116</v>
      </c>
      <c r="L1" s="210" t="s">
        <v>117</v>
      </c>
      <c r="M1" s="224" t="s">
        <v>11521</v>
      </c>
      <c r="N1" s="273" t="s">
        <v>15734</v>
      </c>
      <c r="O1" s="274" t="s">
        <v>15735</v>
      </c>
      <c r="P1" s="273" t="s">
        <v>15736</v>
      </c>
      <c r="Q1" s="274" t="s">
        <v>15737</v>
      </c>
      <c r="R1" s="274" t="s">
        <v>151</v>
      </c>
      <c r="S1" s="273" t="s">
        <v>155</v>
      </c>
      <c r="T1" s="273" t="s">
        <v>110</v>
      </c>
      <c r="U1" s="84" t="s">
        <v>118</v>
      </c>
      <c r="V1" s="84" t="s">
        <v>119</v>
      </c>
      <c r="W1" s="85" t="s">
        <v>120</v>
      </c>
      <c r="X1" s="85" t="s">
        <v>15752</v>
      </c>
      <c r="Y1" s="207" t="s">
        <v>15770</v>
      </c>
      <c r="Z1" s="95"/>
      <c r="AA1" s="86" t="s">
        <v>11536</v>
      </c>
      <c r="AB1" s="86" t="s">
        <v>11537</v>
      </c>
      <c r="AC1" s="87" t="s">
        <v>15334</v>
      </c>
      <c r="AD1" s="87" t="s">
        <v>15335</v>
      </c>
      <c r="AE1" s="83"/>
      <c r="AF1" s="83"/>
      <c r="AG1" s="83"/>
      <c r="AH1" s="83"/>
      <c r="AI1" s="83"/>
    </row>
    <row r="2" spans="1:35">
      <c r="A2" s="46"/>
      <c r="B2" s="47"/>
      <c r="C2" s="49"/>
      <c r="D2" s="41"/>
      <c r="E2" s="41"/>
      <c r="F2" s="41"/>
      <c r="G2" s="50" t="str">
        <f>IF(A2&lt;&gt;"",CONCATENATE(A2,":",YEAR(B2),IF(MONTH(B2)&gt;9,MONTH(B2),CONCATENATE(0,MONTH(B2))),IF(DAY(B2)&gt;9,DAY(B2),CONCATENATE(0,DAY(B2))),IF(HOUR(C2)&gt;9,HOUR(C2),CONCATENATE(0,HOUR(C2))),IF(MINUTE(C2)&gt;9,MINUTE(C2),CONCATENATE(0,MINUTE(C2))),":",VLOOKUP(F2,'Valid Values - Results'!$D$4:$F$12,3,FALSE)),"")</f>
        <v/>
      </c>
      <c r="H2" s="41"/>
      <c r="I2" s="41"/>
      <c r="J2" s="41"/>
      <c r="K2" s="41"/>
      <c r="L2" s="41"/>
      <c r="M2" s="92"/>
      <c r="N2" s="41"/>
      <c r="O2" s="41"/>
      <c r="P2" s="41"/>
      <c r="Q2" s="41"/>
      <c r="R2" s="41"/>
      <c r="S2" s="41"/>
      <c r="T2" s="41"/>
      <c r="U2" s="47"/>
      <c r="V2" s="49"/>
      <c r="W2" s="41"/>
      <c r="X2" s="41"/>
      <c r="Y2" s="41"/>
      <c r="AA2" s="37" t="str">
        <f>IF($I2&lt;&gt;"",VLOOKUP($I2,'Valid Values - Search'!$R$4:$T$4719,3,FALSE),"")</f>
        <v/>
      </c>
      <c r="AB2" s="37" t="str">
        <f>IF($I2&lt;&gt;"",VLOOKUP($I2,'Valid Values - Search'!$R$4:$S$4719,2,FALSE),"")</f>
        <v/>
      </c>
      <c r="AC2" s="38" t="str">
        <f t="shared" ref="AC2:AC65" si="0">IF($V2&lt;&gt;"",$D2,"")</f>
        <v/>
      </c>
      <c r="AD2" s="38"/>
    </row>
    <row r="3" spans="1:35">
      <c r="A3" s="46"/>
      <c r="B3" s="47"/>
      <c r="C3" s="49"/>
      <c r="D3" s="41"/>
      <c r="E3" s="41"/>
      <c r="F3" s="41"/>
      <c r="G3" s="50" t="str">
        <f>IF(A3&lt;&gt;"",CONCATENATE(A3,":",YEAR(B3),IF(MONTH(B3)&gt;9,MONTH(B3),CONCATENATE(0,MONTH(B3))),IF(DAY(B3)&gt;9,DAY(B3),CONCATENATE(0,DAY(B3))),IF(HOUR(C3)&gt;9,HOUR(C3),CONCATENATE(0,HOUR(C3))),IF(MINUTE(C3)&gt;9,MINUTE(C3),CONCATENATE(0,MINUTE(C3))),":",VLOOKUP(F3,'Valid Values - Results'!$D$4:$F$12,3,FALSE)),"")</f>
        <v/>
      </c>
      <c r="H3" s="41"/>
      <c r="I3" s="41"/>
      <c r="J3" s="41"/>
      <c r="K3" s="41"/>
      <c r="L3" s="41"/>
      <c r="M3" s="92"/>
      <c r="N3" s="41"/>
      <c r="O3" s="41"/>
      <c r="P3" s="41"/>
      <c r="Q3" s="41"/>
      <c r="R3" s="41"/>
      <c r="S3" s="41"/>
      <c r="T3" s="41"/>
      <c r="U3" s="47"/>
      <c r="V3" s="49"/>
      <c r="W3" s="41"/>
      <c r="X3" s="41"/>
      <c r="Y3" s="41"/>
      <c r="AA3" s="37" t="str">
        <f>IF($I3&lt;&gt;"",VLOOKUP($I3,'Valid Values - Search'!$R$4:$T$4719,3,FALSE),"")</f>
        <v/>
      </c>
      <c r="AB3" s="37" t="str">
        <f>IF($I3&lt;&gt;"",VLOOKUP($I3,'Valid Values - Search'!$R$4:$S$4719,2,FALSE),"")</f>
        <v/>
      </c>
      <c r="AC3" s="38" t="str">
        <f t="shared" si="0"/>
        <v/>
      </c>
      <c r="AD3" s="38"/>
    </row>
    <row r="4" spans="1:35">
      <c r="A4" s="46"/>
      <c r="B4" s="47"/>
      <c r="C4" s="49"/>
      <c r="D4" s="41"/>
      <c r="E4" s="41"/>
      <c r="F4" s="41"/>
      <c r="G4" s="50" t="str">
        <f>IF(A4&lt;&gt;"",CONCATENATE(A4,":",YEAR(B4),IF(MONTH(B4)&gt;9,MONTH(B4),CONCATENATE(0,MONTH(B4))),IF(DAY(B4)&gt;9,DAY(B4),CONCATENATE(0,DAY(B4))),IF(HOUR(C4)&gt;9,HOUR(C4),CONCATENATE(0,HOUR(C4))),IF(MINUTE(C4)&gt;9,MINUTE(C4),CONCATENATE(0,MINUTE(C4))),":",VLOOKUP(F4,'Valid Values - Results'!$D$4:$F$12,3,FALSE)),"")</f>
        <v/>
      </c>
      <c r="H4" s="41"/>
      <c r="I4" s="41"/>
      <c r="J4" s="41"/>
      <c r="K4" s="41"/>
      <c r="L4" s="41"/>
      <c r="M4" s="92"/>
      <c r="N4" s="41"/>
      <c r="O4" s="41"/>
      <c r="P4" s="41"/>
      <c r="Q4" s="41"/>
      <c r="R4" s="41"/>
      <c r="S4" s="41"/>
      <c r="T4" s="41"/>
      <c r="U4" s="47"/>
      <c r="V4" s="49"/>
      <c r="W4" s="41"/>
      <c r="X4" s="41"/>
      <c r="Y4" s="41"/>
      <c r="AA4" s="37" t="str">
        <f>IF($I4&lt;&gt;"",VLOOKUP($I4,'Valid Values - Search'!$R$4:$T$4719,3,FALSE),"")</f>
        <v/>
      </c>
      <c r="AB4" s="37" t="str">
        <f>IF($I4&lt;&gt;"",VLOOKUP($I4,'Valid Values - Search'!$R$4:$S$4719,2,FALSE),"")</f>
        <v/>
      </c>
      <c r="AC4" s="38" t="str">
        <f t="shared" si="0"/>
        <v/>
      </c>
      <c r="AD4" s="38"/>
    </row>
    <row r="5" spans="1:35">
      <c r="A5" s="46"/>
      <c r="B5" s="47"/>
      <c r="C5" s="49"/>
      <c r="D5" s="41"/>
      <c r="E5" s="41"/>
      <c r="F5" s="41"/>
      <c r="G5" s="50" t="str">
        <f>IF(A5&lt;&gt;"",CONCATENATE(A5,":",YEAR(B5),IF(MONTH(B5)&gt;9,MONTH(B5),CONCATENATE(0,MONTH(B5))),IF(DAY(B5)&gt;9,DAY(B5),CONCATENATE(0,DAY(B5))),IF(HOUR(C5)&gt;9,HOUR(C5),CONCATENATE(0,HOUR(C5))),IF(MINUTE(C5)&gt;9,MINUTE(C5),CONCATENATE(0,MINUTE(C5))),":",VLOOKUP(F5,'Valid Values - Results'!$D$4:$F$12,3,FALSE)),"")</f>
        <v/>
      </c>
      <c r="H5" s="41"/>
      <c r="I5" s="41"/>
      <c r="J5" s="41"/>
      <c r="K5" s="41"/>
      <c r="L5" s="41"/>
      <c r="M5" s="92"/>
      <c r="N5" s="41"/>
      <c r="O5" s="41"/>
      <c r="P5" s="41"/>
      <c r="Q5" s="41"/>
      <c r="R5" s="41"/>
      <c r="S5" s="41"/>
      <c r="T5" s="41"/>
      <c r="U5" s="47"/>
      <c r="V5" s="49"/>
      <c r="W5" s="41"/>
      <c r="X5" s="41"/>
      <c r="Y5" s="41"/>
      <c r="AA5" s="37" t="str">
        <f>IF($I5&lt;&gt;"",VLOOKUP($I5,'Valid Values - Search'!$R$4:$T$4719,3,FALSE),"")</f>
        <v/>
      </c>
      <c r="AB5" s="37" t="str">
        <f>IF($I5&lt;&gt;"",VLOOKUP($I5,'Valid Values - Search'!$R$4:$S$4719,2,FALSE),"")</f>
        <v/>
      </c>
      <c r="AC5" s="38" t="str">
        <f t="shared" si="0"/>
        <v/>
      </c>
      <c r="AD5" s="38"/>
    </row>
    <row r="6" spans="1:35">
      <c r="A6" s="46"/>
      <c r="B6" s="47"/>
      <c r="C6" s="49"/>
      <c r="D6" s="41"/>
      <c r="E6" s="41"/>
      <c r="F6" s="41"/>
      <c r="G6" s="50" t="str">
        <f>IF(A6&lt;&gt;"",CONCATENATE(A6,":",YEAR(B6),IF(MONTH(B6)&gt;9,MONTH(B6),CONCATENATE(0,MONTH(B6))),IF(DAY(B6)&gt;9,DAY(B6),CONCATENATE(0,DAY(B6))),IF(HOUR(C6)&gt;9,HOUR(C6),CONCATENATE(0,HOUR(C6))),IF(MINUTE(C6)&gt;9,MINUTE(C6),CONCATENATE(0,MINUTE(C6))),":",VLOOKUP(F6,'Valid Values - Results'!$D$4:$F$12,3,FALSE)),"")</f>
        <v/>
      </c>
      <c r="H6" s="41"/>
      <c r="I6" s="41"/>
      <c r="J6" s="41"/>
      <c r="K6" s="41"/>
      <c r="L6" s="41"/>
      <c r="M6" s="92"/>
      <c r="N6" s="41"/>
      <c r="O6" s="41"/>
      <c r="P6" s="41"/>
      <c r="Q6" s="41"/>
      <c r="R6" s="41"/>
      <c r="S6" s="41"/>
      <c r="T6" s="41"/>
      <c r="U6" s="47"/>
      <c r="V6" s="49"/>
      <c r="W6" s="41"/>
      <c r="X6" s="41"/>
      <c r="Y6" s="41"/>
      <c r="AA6" s="37" t="str">
        <f>IF($I6&lt;&gt;"",VLOOKUP($I6,'Valid Values - Search'!$R$4:$T$4719,3,FALSE),"")</f>
        <v/>
      </c>
      <c r="AB6" s="37" t="str">
        <f>IF($I6&lt;&gt;"",VLOOKUP($I6,'Valid Values - Search'!$R$4:$S$4719,2,FALSE),"")</f>
        <v/>
      </c>
      <c r="AC6" s="38" t="str">
        <f t="shared" si="0"/>
        <v/>
      </c>
      <c r="AD6" s="38"/>
    </row>
    <row r="7" spans="1:35">
      <c r="A7" s="46"/>
      <c r="B7" s="47"/>
      <c r="C7" s="49"/>
      <c r="D7" s="41"/>
      <c r="E7" s="41"/>
      <c r="F7" s="41"/>
      <c r="G7" s="50" t="str">
        <f>IF(A7&lt;&gt;"",CONCATENATE(A7,":",YEAR(B7),IF(MONTH(B7)&gt;9,MONTH(B7),CONCATENATE(0,MONTH(B7))),IF(DAY(B7)&gt;9,DAY(B7),CONCATENATE(0,DAY(B7))),IF(HOUR(C7)&gt;9,HOUR(C7),CONCATENATE(0,HOUR(C7))),IF(MINUTE(C7)&gt;9,MINUTE(C7),CONCATENATE(0,MINUTE(C7))),":",VLOOKUP(F7,'Valid Values - Results'!$D$4:$F$12,3,FALSE)),"")</f>
        <v/>
      </c>
      <c r="H7" s="41"/>
      <c r="I7" s="41"/>
      <c r="J7" s="41"/>
      <c r="K7" s="41"/>
      <c r="L7" s="41"/>
      <c r="M7" s="92"/>
      <c r="N7" s="41"/>
      <c r="O7" s="41"/>
      <c r="P7" s="41"/>
      <c r="Q7" s="41"/>
      <c r="R7" s="41"/>
      <c r="S7" s="41"/>
      <c r="T7" s="41"/>
      <c r="U7" s="47"/>
      <c r="V7" s="49"/>
      <c r="W7" s="41"/>
      <c r="X7" s="41"/>
      <c r="Y7" s="41"/>
      <c r="AA7" s="37" t="str">
        <f>IF($I7&lt;&gt;"",VLOOKUP($I7,'Valid Values - Search'!$R$4:$T$4719,3,FALSE),"")</f>
        <v/>
      </c>
      <c r="AB7" s="37" t="str">
        <f>IF($I7&lt;&gt;"",VLOOKUP($I7,'Valid Values - Search'!$R$4:$S$4719,2,FALSE),"")</f>
        <v/>
      </c>
      <c r="AC7" s="38" t="str">
        <f t="shared" si="0"/>
        <v/>
      </c>
      <c r="AD7" s="38"/>
    </row>
    <row r="8" spans="1:35">
      <c r="A8" s="41"/>
      <c r="B8" s="47"/>
      <c r="C8" s="49"/>
      <c r="D8" s="41"/>
      <c r="E8" s="41"/>
      <c r="F8" s="41"/>
      <c r="G8" s="50" t="str">
        <f>IF(A8&lt;&gt;"",CONCATENATE(A8,":",YEAR(B8),IF(MONTH(B8)&gt;9,MONTH(B8),CONCATENATE(0,MONTH(B8))),IF(DAY(B8)&gt;9,DAY(B8),CONCATENATE(0,DAY(B8))),IF(HOUR(C8)&gt;9,HOUR(C8),CONCATENATE(0,HOUR(C8))),IF(MINUTE(C8)&gt;9,MINUTE(C8),CONCATENATE(0,MINUTE(C8))),":",VLOOKUP(F8,'Valid Values - Results'!$D$4:$F$12,3,FALSE)),"")</f>
        <v/>
      </c>
      <c r="H8" s="41"/>
      <c r="I8" s="41"/>
      <c r="J8" s="41"/>
      <c r="K8" s="41"/>
      <c r="L8" s="41"/>
      <c r="M8" s="92"/>
      <c r="N8" s="41"/>
      <c r="O8" s="41"/>
      <c r="P8" s="41"/>
      <c r="Q8" s="41"/>
      <c r="R8" s="41"/>
      <c r="S8" s="41"/>
      <c r="T8" s="41"/>
      <c r="U8" s="47"/>
      <c r="V8" s="49"/>
      <c r="W8" s="41"/>
      <c r="X8" s="41"/>
      <c r="Y8" s="41"/>
      <c r="AA8" s="37" t="str">
        <f>IF($I8&lt;&gt;"",VLOOKUP($I8,'Valid Values - Search'!$R$4:$T$4719,3,FALSE),"")</f>
        <v/>
      </c>
      <c r="AB8" s="37" t="str">
        <f>IF($I8&lt;&gt;"",VLOOKUP($I8,'Valid Values - Search'!$R$4:$S$4719,2,FALSE),"")</f>
        <v/>
      </c>
      <c r="AC8" s="38" t="str">
        <f t="shared" si="0"/>
        <v/>
      </c>
      <c r="AD8" s="38"/>
    </row>
    <row r="9" spans="1:35">
      <c r="A9" s="41"/>
      <c r="B9" s="47"/>
      <c r="C9" s="49"/>
      <c r="D9" s="41"/>
      <c r="E9" s="41"/>
      <c r="F9" s="41"/>
      <c r="G9" s="50" t="str">
        <f>IF(A9&lt;&gt;"",CONCATENATE(A9,":",YEAR(B9),IF(MONTH(B9)&gt;9,MONTH(B9),CONCATENATE(0,MONTH(B9))),IF(DAY(B9)&gt;9,DAY(B9),CONCATENATE(0,DAY(B9))),IF(HOUR(C9)&gt;9,HOUR(C9),CONCATENATE(0,HOUR(C9))),IF(MINUTE(C9)&gt;9,MINUTE(C9),CONCATENATE(0,MINUTE(C9))),":",VLOOKUP(F9,'Valid Values - Results'!$D$4:$F$12,3,FALSE)),"")</f>
        <v/>
      </c>
      <c r="H9" s="41"/>
      <c r="I9" s="41"/>
      <c r="J9" s="41"/>
      <c r="K9" s="41"/>
      <c r="L9" s="41"/>
      <c r="M9" s="92"/>
      <c r="N9" s="41"/>
      <c r="O9" s="41"/>
      <c r="P9" s="41"/>
      <c r="Q9" s="41"/>
      <c r="R9" s="41"/>
      <c r="S9" s="41"/>
      <c r="T9" s="41"/>
      <c r="U9" s="47"/>
      <c r="V9" s="49"/>
      <c r="W9" s="41"/>
      <c r="X9" s="41"/>
      <c r="Y9" s="41"/>
      <c r="AA9" s="37" t="str">
        <f>IF($I9&lt;&gt;"",VLOOKUP($I9,'Valid Values - Search'!$R$4:$T$4719,3,FALSE),"")</f>
        <v/>
      </c>
      <c r="AB9" s="37" t="str">
        <f>IF($I9&lt;&gt;"",VLOOKUP($I9,'Valid Values - Search'!$R$4:$S$4719,2,FALSE),"")</f>
        <v/>
      </c>
      <c r="AC9" s="38" t="str">
        <f t="shared" si="0"/>
        <v/>
      </c>
      <c r="AD9" s="38"/>
    </row>
    <row r="10" spans="1:35">
      <c r="A10" s="41"/>
      <c r="B10" s="47"/>
      <c r="C10" s="49"/>
      <c r="D10" s="41"/>
      <c r="E10" s="41"/>
      <c r="F10" s="41"/>
      <c r="G10" s="50" t="str">
        <f>IF(A10&lt;&gt;"",CONCATENATE(A10,":",YEAR(B10),IF(MONTH(B10)&gt;9,MONTH(B10),CONCATENATE(0,MONTH(B10))),IF(DAY(B10)&gt;9,DAY(B10),CONCATENATE(0,DAY(B10))),IF(HOUR(C10)&gt;9,HOUR(C10),CONCATENATE(0,HOUR(C10))),IF(MINUTE(C10)&gt;9,MINUTE(C10),CONCATENATE(0,MINUTE(C10))),":",VLOOKUP(F10,'Valid Values - Results'!$D$4:$F$12,3,FALSE)),"")</f>
        <v/>
      </c>
      <c r="H10" s="41"/>
      <c r="I10" s="41"/>
      <c r="J10" s="41"/>
      <c r="K10" s="41"/>
      <c r="L10" s="41"/>
      <c r="M10" s="92"/>
      <c r="N10" s="41"/>
      <c r="O10" s="41"/>
      <c r="P10" s="41"/>
      <c r="Q10" s="41"/>
      <c r="R10" s="41"/>
      <c r="S10" s="41"/>
      <c r="T10" s="41"/>
      <c r="U10" s="47"/>
      <c r="V10" s="49"/>
      <c r="W10" s="41"/>
      <c r="X10" s="41"/>
      <c r="Y10" s="41"/>
      <c r="AA10" s="37" t="str">
        <f>IF($I10&lt;&gt;"",VLOOKUP($I10,'Valid Values - Search'!$R$4:$T$4719,3,FALSE),"")</f>
        <v/>
      </c>
      <c r="AB10" s="37" t="str">
        <f>IF($I10&lt;&gt;"",VLOOKUP($I10,'Valid Values - Search'!$R$4:$S$4719,2,FALSE),"")</f>
        <v/>
      </c>
      <c r="AC10" s="38" t="str">
        <f t="shared" si="0"/>
        <v/>
      </c>
      <c r="AD10" s="38"/>
    </row>
    <row r="11" spans="1:35">
      <c r="A11" s="41"/>
      <c r="B11" s="47"/>
      <c r="C11" s="49"/>
      <c r="D11" s="41"/>
      <c r="E11" s="41"/>
      <c r="F11" s="41"/>
      <c r="G11" s="50" t="str">
        <f>IF(A11&lt;&gt;"",CONCATENATE(A11,":",YEAR(B11),IF(MONTH(B11)&gt;9,MONTH(B11),CONCATENATE(0,MONTH(B11))),IF(DAY(B11)&gt;9,DAY(B11),CONCATENATE(0,DAY(B11))),IF(HOUR(C11)&gt;9,HOUR(C11),CONCATENATE(0,HOUR(C11))),IF(MINUTE(C11)&gt;9,MINUTE(C11),CONCATENATE(0,MINUTE(C11))),":",VLOOKUP(F11,'Valid Values - Results'!$D$4:$F$12,3,FALSE)),"")</f>
        <v/>
      </c>
      <c r="H11" s="41"/>
      <c r="I11" s="41"/>
      <c r="J11" s="41"/>
      <c r="K11" s="41"/>
      <c r="L11" s="41"/>
      <c r="M11" s="92"/>
      <c r="N11" s="41"/>
      <c r="O11" s="41"/>
      <c r="P11" s="41"/>
      <c r="Q11" s="41"/>
      <c r="R11" s="41"/>
      <c r="S11" s="41"/>
      <c r="T11" s="41"/>
      <c r="U11" s="47"/>
      <c r="V11" s="49"/>
      <c r="W11" s="41"/>
      <c r="X11" s="41"/>
      <c r="Y11" s="41"/>
      <c r="AA11" s="37" t="str">
        <f>IF($I11&lt;&gt;"",VLOOKUP($I11,'Valid Values - Search'!$R$4:$T$4719,3,FALSE),"")</f>
        <v/>
      </c>
      <c r="AB11" s="37" t="str">
        <f>IF($I11&lt;&gt;"",VLOOKUP($I11,'Valid Values - Search'!$R$4:$S$4719,2,FALSE),"")</f>
        <v/>
      </c>
      <c r="AC11" s="38" t="str">
        <f t="shared" si="0"/>
        <v/>
      </c>
      <c r="AD11" s="38"/>
    </row>
    <row r="12" spans="1:35">
      <c r="A12" s="41"/>
      <c r="B12" s="47"/>
      <c r="C12" s="49"/>
      <c r="D12" s="41"/>
      <c r="E12" s="41"/>
      <c r="F12" s="41"/>
      <c r="G12" s="50" t="str">
        <f>IF(A12&lt;&gt;"",CONCATENATE(A12,":",YEAR(B12),IF(MONTH(B12)&gt;9,MONTH(B12),CONCATENATE(0,MONTH(B12))),IF(DAY(B12)&gt;9,DAY(B12),CONCATENATE(0,DAY(B12))),IF(HOUR(C12)&gt;9,HOUR(C12),CONCATENATE(0,HOUR(C12))),IF(MINUTE(C12)&gt;9,MINUTE(C12),CONCATENATE(0,MINUTE(C12))),":",VLOOKUP(F12,'Valid Values - Results'!$D$4:$F$12,3,FALSE)),"")</f>
        <v/>
      </c>
      <c r="H12" s="41"/>
      <c r="I12" s="41"/>
      <c r="J12" s="41"/>
      <c r="K12" s="41"/>
      <c r="L12" s="41"/>
      <c r="M12" s="92"/>
      <c r="N12" s="41"/>
      <c r="O12" s="41"/>
      <c r="P12" s="41"/>
      <c r="Q12" s="41"/>
      <c r="R12" s="41"/>
      <c r="S12" s="41"/>
      <c r="T12" s="41"/>
      <c r="U12" s="47"/>
      <c r="V12" s="49"/>
      <c r="W12" s="41"/>
      <c r="X12" s="41"/>
      <c r="Y12" s="41"/>
      <c r="AA12" s="37" t="str">
        <f>IF($I12&lt;&gt;"",VLOOKUP($I12,'Valid Values - Search'!$R$4:$T$4719,3,FALSE),"")</f>
        <v/>
      </c>
      <c r="AB12" s="37" t="str">
        <f>IF($I12&lt;&gt;"",VLOOKUP($I12,'Valid Values - Search'!$R$4:$S$4719,2,FALSE),"")</f>
        <v/>
      </c>
      <c r="AC12" s="38" t="str">
        <f t="shared" si="0"/>
        <v/>
      </c>
      <c r="AD12" s="38"/>
    </row>
    <row r="13" spans="1:35">
      <c r="A13" s="41"/>
      <c r="B13" s="47"/>
      <c r="C13" s="49"/>
      <c r="D13" s="41"/>
      <c r="E13" s="41"/>
      <c r="F13" s="41"/>
      <c r="G13" s="50" t="str">
        <f>IF(A13&lt;&gt;"",CONCATENATE(A13,":",YEAR(B13),IF(MONTH(B13)&gt;9,MONTH(B13),CONCATENATE(0,MONTH(B13))),IF(DAY(B13)&gt;9,DAY(B13),CONCATENATE(0,DAY(B13))),IF(HOUR(C13)&gt;9,HOUR(C13),CONCATENATE(0,HOUR(C13))),IF(MINUTE(C13)&gt;9,MINUTE(C13),CONCATENATE(0,MINUTE(C13))),":",VLOOKUP(F13,'Valid Values - Results'!$D$4:$F$12,3,FALSE)),"")</f>
        <v/>
      </c>
      <c r="H13" s="41"/>
      <c r="I13" s="41"/>
      <c r="J13" s="41"/>
      <c r="K13" s="41"/>
      <c r="L13" s="41"/>
      <c r="M13" s="92"/>
      <c r="N13" s="41"/>
      <c r="O13" s="41"/>
      <c r="P13" s="41"/>
      <c r="Q13" s="41"/>
      <c r="R13" s="41"/>
      <c r="S13" s="41"/>
      <c r="T13" s="41"/>
      <c r="U13" s="47"/>
      <c r="V13" s="49"/>
      <c r="W13" s="41"/>
      <c r="X13" s="41"/>
      <c r="Y13" s="41"/>
      <c r="AA13" s="37" t="str">
        <f>IF($I13&lt;&gt;"",VLOOKUP($I13,'Valid Values - Search'!$R$4:$T$4719,3,FALSE),"")</f>
        <v/>
      </c>
      <c r="AB13" s="37" t="str">
        <f>IF($I13&lt;&gt;"",VLOOKUP($I13,'Valid Values - Search'!$R$4:$S$4719,2,FALSE),"")</f>
        <v/>
      </c>
      <c r="AC13" s="38" t="str">
        <f t="shared" si="0"/>
        <v/>
      </c>
      <c r="AD13" s="38"/>
    </row>
    <row r="14" spans="1:35">
      <c r="A14" s="41"/>
      <c r="B14" s="47"/>
      <c r="C14" s="49"/>
      <c r="D14" s="41"/>
      <c r="E14" s="41"/>
      <c r="F14" s="41"/>
      <c r="G14" s="50" t="str">
        <f>IF(A14&lt;&gt;"",CONCATENATE(A14,":",YEAR(B14),IF(MONTH(B14)&gt;9,MONTH(B14),CONCATENATE(0,MONTH(B14))),IF(DAY(B14)&gt;9,DAY(B14),CONCATENATE(0,DAY(B14))),IF(HOUR(C14)&gt;9,HOUR(C14),CONCATENATE(0,HOUR(C14))),IF(MINUTE(C14)&gt;9,MINUTE(C14),CONCATENATE(0,MINUTE(C14))),":",VLOOKUP(F14,'Valid Values - Results'!$D$4:$F$12,3,FALSE)),"")</f>
        <v/>
      </c>
      <c r="H14" s="41"/>
      <c r="I14" s="41"/>
      <c r="J14" s="41"/>
      <c r="K14" s="41"/>
      <c r="L14" s="41"/>
      <c r="M14" s="92"/>
      <c r="N14" s="41"/>
      <c r="O14" s="41"/>
      <c r="P14" s="41"/>
      <c r="Q14" s="41"/>
      <c r="R14" s="41"/>
      <c r="S14" s="41"/>
      <c r="T14" s="41"/>
      <c r="U14" s="47"/>
      <c r="V14" s="49"/>
      <c r="W14" s="41"/>
      <c r="X14" s="41"/>
      <c r="Y14" s="41"/>
      <c r="AA14" s="37" t="str">
        <f>IF($I14&lt;&gt;"",VLOOKUP($I14,'Valid Values - Search'!$R$4:$T$4719,3,FALSE),"")</f>
        <v/>
      </c>
      <c r="AB14" s="37" t="str">
        <f>IF($I14&lt;&gt;"",VLOOKUP($I14,'Valid Values - Search'!$R$4:$S$4719,2,FALSE),"")</f>
        <v/>
      </c>
      <c r="AC14" s="38" t="str">
        <f t="shared" si="0"/>
        <v/>
      </c>
      <c r="AD14" s="38"/>
    </row>
    <row r="15" spans="1:35">
      <c r="A15" s="41"/>
      <c r="B15" s="47"/>
      <c r="C15" s="49"/>
      <c r="D15" s="41"/>
      <c r="E15" s="41"/>
      <c r="F15" s="41"/>
      <c r="G15" s="50" t="str">
        <f>IF(A15&lt;&gt;"",CONCATENATE(A15,":",YEAR(B15),IF(MONTH(B15)&gt;9,MONTH(B15),CONCATENATE(0,MONTH(B15))),IF(DAY(B15)&gt;9,DAY(B15),CONCATENATE(0,DAY(B15))),IF(HOUR(C15)&gt;9,HOUR(C15),CONCATENATE(0,HOUR(C15))),IF(MINUTE(C15)&gt;9,MINUTE(C15),CONCATENATE(0,MINUTE(C15))),":",VLOOKUP(F15,'Valid Values - Results'!$D$4:$F$12,3,FALSE)),"")</f>
        <v/>
      </c>
      <c r="H15" s="41"/>
      <c r="I15" s="41"/>
      <c r="J15" s="41"/>
      <c r="K15" s="41"/>
      <c r="L15" s="41"/>
      <c r="M15" s="92"/>
      <c r="N15" s="41"/>
      <c r="O15" s="41"/>
      <c r="P15" s="41"/>
      <c r="Q15" s="41"/>
      <c r="R15" s="41"/>
      <c r="S15" s="41"/>
      <c r="T15" s="41"/>
      <c r="U15" s="47"/>
      <c r="V15" s="49"/>
      <c r="W15" s="41"/>
      <c r="X15" s="41"/>
      <c r="Y15" s="41"/>
      <c r="AA15" s="37" t="str">
        <f>IF($I15&lt;&gt;"",VLOOKUP($I15,'Valid Values - Search'!$R$4:$T$4719,3,FALSE),"")</f>
        <v/>
      </c>
      <c r="AB15" s="37" t="str">
        <f>IF($I15&lt;&gt;"",VLOOKUP($I15,'Valid Values - Search'!$R$4:$S$4719,2,FALSE),"")</f>
        <v/>
      </c>
      <c r="AC15" s="38" t="str">
        <f t="shared" si="0"/>
        <v/>
      </c>
      <c r="AD15" s="38"/>
    </row>
    <row r="16" spans="1:35">
      <c r="A16" s="41"/>
      <c r="B16" s="47"/>
      <c r="C16" s="49"/>
      <c r="D16" s="41"/>
      <c r="E16" s="41"/>
      <c r="F16" s="41"/>
      <c r="G16" s="50" t="str">
        <f>IF(A16&lt;&gt;"",CONCATENATE(A16,":",YEAR(B16),IF(MONTH(B16)&gt;9,MONTH(B16),CONCATENATE(0,MONTH(B16))),IF(DAY(B16)&gt;9,DAY(B16),CONCATENATE(0,DAY(B16))),IF(HOUR(C16)&gt;9,HOUR(C16),CONCATENATE(0,HOUR(C16))),IF(MINUTE(C16)&gt;9,MINUTE(C16),CONCATENATE(0,MINUTE(C16))),":",VLOOKUP(F16,'Valid Values - Results'!$D$4:$F$12,3,FALSE)),"")</f>
        <v/>
      </c>
      <c r="H16" s="41"/>
      <c r="I16" s="41"/>
      <c r="J16" s="41"/>
      <c r="K16" s="41"/>
      <c r="L16" s="41"/>
      <c r="M16" s="92"/>
      <c r="N16" s="41"/>
      <c r="O16" s="41"/>
      <c r="P16" s="41"/>
      <c r="Q16" s="41"/>
      <c r="R16" s="41"/>
      <c r="S16" s="41"/>
      <c r="T16" s="41"/>
      <c r="U16" s="47"/>
      <c r="V16" s="49"/>
      <c r="W16" s="41"/>
      <c r="X16" s="41"/>
      <c r="Y16" s="41"/>
      <c r="AA16" s="37" t="str">
        <f>IF($I16&lt;&gt;"",VLOOKUP($I16,'Valid Values - Search'!$R$4:$T$4719,3,FALSE),"")</f>
        <v/>
      </c>
      <c r="AB16" s="37" t="str">
        <f>IF($I16&lt;&gt;"",VLOOKUP($I16,'Valid Values - Search'!$R$4:$S$4719,2,FALSE),"")</f>
        <v/>
      </c>
      <c r="AC16" s="38" t="str">
        <f t="shared" si="0"/>
        <v/>
      </c>
      <c r="AD16" s="38"/>
    </row>
    <row r="17" spans="1:30">
      <c r="A17" s="46"/>
      <c r="B17" s="47"/>
      <c r="C17" s="49"/>
      <c r="D17" s="41"/>
      <c r="E17" s="41"/>
      <c r="F17" s="41"/>
      <c r="G17" s="50" t="str">
        <f>IF(A17&lt;&gt;"",CONCATENATE(A17,":",YEAR(B17),IF(MONTH(B17)&gt;9,MONTH(B17),CONCATENATE(0,MONTH(B17))),IF(DAY(B17)&gt;9,DAY(B17),CONCATENATE(0,DAY(B17))),IF(HOUR(C17)&gt;9,HOUR(C17),CONCATENATE(0,HOUR(C17))),IF(MINUTE(C17)&gt;9,MINUTE(C17),CONCATENATE(0,MINUTE(C17))),":",VLOOKUP(F17,'Valid Values - Results'!$D$4:$F$12,3,FALSE)),"")</f>
        <v/>
      </c>
      <c r="H17" s="41"/>
      <c r="I17" s="41"/>
      <c r="J17" s="41"/>
      <c r="K17" s="41"/>
      <c r="L17" s="41"/>
      <c r="M17" s="92"/>
      <c r="N17" s="41"/>
      <c r="O17" s="41"/>
      <c r="P17" s="41"/>
      <c r="Q17" s="41"/>
      <c r="R17" s="41"/>
      <c r="S17" s="41"/>
      <c r="T17" s="41"/>
      <c r="U17" s="47"/>
      <c r="V17" s="49"/>
      <c r="W17" s="41"/>
      <c r="X17" s="41"/>
      <c r="Y17" s="41"/>
      <c r="AA17" s="37" t="str">
        <f>IF($I17&lt;&gt;"",VLOOKUP($I17,'Valid Values - Search'!$R$4:$T$4719,3,FALSE),"")</f>
        <v/>
      </c>
      <c r="AB17" s="37" t="str">
        <f>IF($I17&lt;&gt;"",VLOOKUP($I17,'Valid Values - Search'!$R$4:$S$4719,2,FALSE),"")</f>
        <v/>
      </c>
      <c r="AC17" s="38" t="str">
        <f t="shared" si="0"/>
        <v/>
      </c>
      <c r="AD17" s="38"/>
    </row>
    <row r="18" spans="1:30">
      <c r="A18" s="46"/>
      <c r="B18" s="47"/>
      <c r="C18" s="49"/>
      <c r="D18" s="41"/>
      <c r="E18" s="41"/>
      <c r="F18" s="41"/>
      <c r="G18" s="50" t="str">
        <f>IF(A18&lt;&gt;"",CONCATENATE(A18,":",YEAR(B18),IF(MONTH(B18)&gt;9,MONTH(B18),CONCATENATE(0,MONTH(B18))),IF(DAY(B18)&gt;9,DAY(B18),CONCATENATE(0,DAY(B18))),IF(HOUR(C18)&gt;9,HOUR(C18),CONCATENATE(0,HOUR(C18))),IF(MINUTE(C18)&gt;9,MINUTE(C18),CONCATENATE(0,MINUTE(C18))),":",VLOOKUP(F18,'Valid Values - Results'!$D$4:$F$12,3,FALSE)),"")</f>
        <v/>
      </c>
      <c r="H18" s="41"/>
      <c r="I18" s="41"/>
      <c r="J18" s="41"/>
      <c r="K18" s="41"/>
      <c r="L18" s="41"/>
      <c r="M18" s="92"/>
      <c r="N18" s="41"/>
      <c r="O18" s="41"/>
      <c r="P18" s="41"/>
      <c r="Q18" s="41"/>
      <c r="R18" s="41"/>
      <c r="S18" s="41"/>
      <c r="T18" s="41"/>
      <c r="U18" s="47"/>
      <c r="V18" s="49"/>
      <c r="W18" s="41"/>
      <c r="X18" s="41"/>
      <c r="Y18" s="41"/>
      <c r="AA18" s="37" t="str">
        <f>IF($I18&lt;&gt;"",VLOOKUP($I18,'Valid Values - Search'!$R$4:$T$4719,3,FALSE),"")</f>
        <v/>
      </c>
      <c r="AB18" s="37" t="str">
        <f>IF($I18&lt;&gt;"",VLOOKUP($I18,'Valid Values - Search'!$R$4:$S$4719,2,FALSE),"")</f>
        <v/>
      </c>
      <c r="AC18" s="38" t="str">
        <f t="shared" si="0"/>
        <v/>
      </c>
      <c r="AD18" s="38"/>
    </row>
    <row r="19" spans="1:30">
      <c r="A19" s="46"/>
      <c r="B19" s="47"/>
      <c r="C19" s="49"/>
      <c r="D19" s="41"/>
      <c r="E19" s="41"/>
      <c r="F19" s="41"/>
      <c r="G19" s="50" t="str">
        <f>IF(A19&lt;&gt;"",CONCATENATE(A19,":",YEAR(B19),IF(MONTH(B19)&gt;9,MONTH(B19),CONCATENATE(0,MONTH(B19))),IF(DAY(B19)&gt;9,DAY(B19),CONCATENATE(0,DAY(B19))),IF(HOUR(C19)&gt;9,HOUR(C19),CONCATENATE(0,HOUR(C19))),IF(MINUTE(C19)&gt;9,MINUTE(C19),CONCATENATE(0,MINUTE(C19))),":",VLOOKUP(F19,'Valid Values - Results'!$D$4:$F$12,3,FALSE)),"")</f>
        <v/>
      </c>
      <c r="H19" s="41"/>
      <c r="I19" s="41"/>
      <c r="J19" s="41"/>
      <c r="K19" s="41"/>
      <c r="L19" s="41"/>
      <c r="M19" s="92"/>
      <c r="N19" s="41"/>
      <c r="O19" s="41"/>
      <c r="P19" s="41"/>
      <c r="Q19" s="41"/>
      <c r="R19" s="41"/>
      <c r="S19" s="41"/>
      <c r="T19" s="41"/>
      <c r="U19" s="47"/>
      <c r="V19" s="49"/>
      <c r="W19" s="41"/>
      <c r="X19" s="41"/>
      <c r="Y19" s="41"/>
      <c r="AA19" s="37" t="str">
        <f>IF($I19&lt;&gt;"",VLOOKUP($I19,'Valid Values - Search'!$R$4:$T$4719,3,FALSE),"")</f>
        <v/>
      </c>
      <c r="AB19" s="37" t="str">
        <f>IF($I19&lt;&gt;"",VLOOKUP($I19,'Valid Values - Search'!$R$4:$S$4719,2,FALSE),"")</f>
        <v/>
      </c>
      <c r="AC19" s="38" t="str">
        <f t="shared" si="0"/>
        <v/>
      </c>
      <c r="AD19" s="38"/>
    </row>
    <row r="20" spans="1:30">
      <c r="A20" s="46"/>
      <c r="B20" s="47"/>
      <c r="C20" s="49"/>
      <c r="D20" s="41"/>
      <c r="E20" s="41"/>
      <c r="F20" s="41"/>
      <c r="G20" s="50" t="str">
        <f>IF(A20&lt;&gt;"",CONCATENATE(A20,":",YEAR(B20),IF(MONTH(B20)&gt;9,MONTH(B20),CONCATENATE(0,MONTH(B20))),IF(DAY(B20)&gt;9,DAY(B20),CONCATENATE(0,DAY(B20))),IF(HOUR(C20)&gt;9,HOUR(C20),CONCATENATE(0,HOUR(C20))),IF(MINUTE(C20)&gt;9,MINUTE(C20),CONCATENATE(0,MINUTE(C20))),":",VLOOKUP(F20,'Valid Values - Results'!$D$4:$F$12,3,FALSE)),"")</f>
        <v/>
      </c>
      <c r="H20" s="41"/>
      <c r="I20" s="41"/>
      <c r="J20" s="41"/>
      <c r="K20" s="41"/>
      <c r="L20" s="41"/>
      <c r="M20" s="92"/>
      <c r="N20" s="41"/>
      <c r="O20" s="41"/>
      <c r="P20" s="41"/>
      <c r="Q20" s="41"/>
      <c r="R20" s="41"/>
      <c r="S20" s="41"/>
      <c r="T20" s="41"/>
      <c r="U20" s="47"/>
      <c r="V20" s="49"/>
      <c r="W20" s="41"/>
      <c r="X20" s="41"/>
      <c r="Y20" s="41"/>
      <c r="AA20" s="37" t="str">
        <f>IF($I20&lt;&gt;"",VLOOKUP($I20,'Valid Values - Search'!$R$4:$T$4719,3,FALSE),"")</f>
        <v/>
      </c>
      <c r="AB20" s="37" t="str">
        <f>IF($I20&lt;&gt;"",VLOOKUP($I20,'Valid Values - Search'!$R$4:$S$4719,2,FALSE),"")</f>
        <v/>
      </c>
      <c r="AC20" s="38" t="str">
        <f t="shared" si="0"/>
        <v/>
      </c>
      <c r="AD20" s="38"/>
    </row>
    <row r="21" spans="1:30">
      <c r="A21" s="46"/>
      <c r="B21" s="47"/>
      <c r="C21" s="49"/>
      <c r="D21" s="41"/>
      <c r="E21" s="41"/>
      <c r="F21" s="41"/>
      <c r="G21" s="50" t="str">
        <f>IF(A21&lt;&gt;"",CONCATENATE(A21,":",YEAR(B21),IF(MONTH(B21)&gt;9,MONTH(B21),CONCATENATE(0,MONTH(B21))),IF(DAY(B21)&gt;9,DAY(B21),CONCATENATE(0,DAY(B21))),IF(HOUR(C21)&gt;9,HOUR(C21),CONCATENATE(0,HOUR(C21))),IF(MINUTE(C21)&gt;9,MINUTE(C21),CONCATENATE(0,MINUTE(C21))),":",VLOOKUP(F21,'Valid Values - Results'!$D$4:$F$12,3,FALSE)),"")</f>
        <v/>
      </c>
      <c r="H21" s="41"/>
      <c r="I21" s="41"/>
      <c r="J21" s="41"/>
      <c r="K21" s="41"/>
      <c r="L21" s="41"/>
      <c r="M21" s="92"/>
      <c r="N21" s="41"/>
      <c r="O21" s="41"/>
      <c r="P21" s="41"/>
      <c r="Q21" s="41"/>
      <c r="R21" s="41"/>
      <c r="S21" s="41"/>
      <c r="T21" s="41"/>
      <c r="U21" s="47"/>
      <c r="V21" s="49"/>
      <c r="W21" s="41"/>
      <c r="X21" s="41"/>
      <c r="Y21" s="41"/>
      <c r="AA21" s="37" t="str">
        <f>IF($I21&lt;&gt;"",VLOOKUP($I21,'Valid Values - Search'!$R$4:$T$4719,3,FALSE),"")</f>
        <v/>
      </c>
      <c r="AB21" s="37" t="str">
        <f>IF($I21&lt;&gt;"",VLOOKUP($I21,'Valid Values - Search'!$R$4:$S$4719,2,FALSE),"")</f>
        <v/>
      </c>
      <c r="AC21" s="38" t="str">
        <f t="shared" si="0"/>
        <v/>
      </c>
      <c r="AD21" s="38"/>
    </row>
    <row r="22" spans="1:30">
      <c r="A22" s="46"/>
      <c r="B22" s="47"/>
      <c r="C22" s="49"/>
      <c r="D22" s="41"/>
      <c r="E22" s="41"/>
      <c r="F22" s="41"/>
      <c r="G22" s="50" t="str">
        <f>IF(A22&lt;&gt;"",CONCATENATE(A22,":",YEAR(B22),IF(MONTH(B22)&gt;9,MONTH(B22),CONCATENATE(0,MONTH(B22))),IF(DAY(B22)&gt;9,DAY(B22),CONCATENATE(0,DAY(B22))),IF(HOUR(C22)&gt;9,HOUR(C22),CONCATENATE(0,HOUR(C22))),IF(MINUTE(C22)&gt;9,MINUTE(C22),CONCATENATE(0,MINUTE(C22))),":",VLOOKUP(F22,'Valid Values - Results'!$D$4:$F$12,3,FALSE)),"")</f>
        <v/>
      </c>
      <c r="H22" s="41"/>
      <c r="I22" s="41"/>
      <c r="J22" s="41"/>
      <c r="K22" s="41"/>
      <c r="L22" s="41"/>
      <c r="M22" s="92"/>
      <c r="N22" s="41"/>
      <c r="O22" s="41"/>
      <c r="P22" s="41"/>
      <c r="Q22" s="41"/>
      <c r="R22" s="41"/>
      <c r="S22" s="41"/>
      <c r="T22" s="41"/>
      <c r="U22" s="47"/>
      <c r="V22" s="49"/>
      <c r="W22" s="41"/>
      <c r="X22" s="41"/>
      <c r="Y22" s="41"/>
      <c r="AA22" s="37" t="str">
        <f>IF($I22&lt;&gt;"",VLOOKUP($I22,'Valid Values - Search'!$R$4:$T$4719,3,FALSE),"")</f>
        <v/>
      </c>
      <c r="AB22" s="37" t="str">
        <f>IF($I22&lt;&gt;"",VLOOKUP($I22,'Valid Values - Search'!$R$4:$S$4719,2,FALSE),"")</f>
        <v/>
      </c>
      <c r="AC22" s="38" t="str">
        <f t="shared" si="0"/>
        <v/>
      </c>
      <c r="AD22" s="38"/>
    </row>
    <row r="23" spans="1:30">
      <c r="A23" s="46"/>
      <c r="B23" s="47"/>
      <c r="C23" s="49"/>
      <c r="D23" s="41"/>
      <c r="E23" s="41"/>
      <c r="F23" s="41"/>
      <c r="G23" s="50" t="str">
        <f>IF(A23&lt;&gt;"",CONCATENATE(A23,":",YEAR(B23),IF(MONTH(B23)&gt;9,MONTH(B23),CONCATENATE(0,MONTH(B23))),IF(DAY(B23)&gt;9,DAY(B23),CONCATENATE(0,DAY(B23))),IF(HOUR(C23)&gt;9,HOUR(C23),CONCATENATE(0,HOUR(C23))),IF(MINUTE(C23)&gt;9,MINUTE(C23),CONCATENATE(0,MINUTE(C23))),":",VLOOKUP(F23,'Valid Values - Results'!$D$4:$F$12,3,FALSE)),"")</f>
        <v/>
      </c>
      <c r="H23" s="41"/>
      <c r="I23" s="41"/>
      <c r="J23" s="41"/>
      <c r="K23" s="41"/>
      <c r="L23" s="41"/>
      <c r="M23" s="92"/>
      <c r="N23" s="41"/>
      <c r="O23" s="41"/>
      <c r="P23" s="41"/>
      <c r="Q23" s="41"/>
      <c r="R23" s="41"/>
      <c r="S23" s="41"/>
      <c r="T23" s="41"/>
      <c r="U23" s="47"/>
      <c r="V23" s="49"/>
      <c r="W23" s="41"/>
      <c r="X23" s="41"/>
      <c r="Y23" s="41"/>
      <c r="AA23" s="37" t="str">
        <f>IF($I23&lt;&gt;"",VLOOKUP($I23,'Valid Values - Search'!$R$4:$T$4719,3,FALSE),"")</f>
        <v/>
      </c>
      <c r="AB23" s="37" t="str">
        <f>IF($I23&lt;&gt;"",VLOOKUP($I23,'Valid Values - Search'!$R$4:$S$4719,2,FALSE),"")</f>
        <v/>
      </c>
      <c r="AC23" s="38" t="str">
        <f t="shared" si="0"/>
        <v/>
      </c>
      <c r="AD23" s="38"/>
    </row>
    <row r="24" spans="1:30">
      <c r="A24" s="46"/>
      <c r="B24" s="47"/>
      <c r="C24" s="49"/>
      <c r="D24" s="41"/>
      <c r="E24" s="41"/>
      <c r="F24" s="41"/>
      <c r="G24" s="50" t="str">
        <f>IF(A24&lt;&gt;"",CONCATENATE(A24,":",YEAR(B24),IF(MONTH(B24)&gt;9,MONTH(B24),CONCATENATE(0,MONTH(B24))),IF(DAY(B24)&gt;9,DAY(B24),CONCATENATE(0,DAY(B24))),IF(HOUR(C24)&gt;9,HOUR(C24),CONCATENATE(0,HOUR(C24))),IF(MINUTE(C24)&gt;9,MINUTE(C24),CONCATENATE(0,MINUTE(C24))),":",VLOOKUP(F24,'Valid Values - Results'!$D$4:$F$12,3,FALSE)),"")</f>
        <v/>
      </c>
      <c r="H24" s="41"/>
      <c r="I24" s="41"/>
      <c r="J24" s="41"/>
      <c r="K24" s="41"/>
      <c r="L24" s="41"/>
      <c r="M24" s="92"/>
      <c r="N24" s="41"/>
      <c r="O24" s="41"/>
      <c r="P24" s="41"/>
      <c r="Q24" s="41"/>
      <c r="R24" s="41"/>
      <c r="S24" s="41"/>
      <c r="T24" s="41"/>
      <c r="U24" s="47"/>
      <c r="V24" s="49"/>
      <c r="W24" s="41"/>
      <c r="X24" s="41"/>
      <c r="Y24" s="41"/>
      <c r="AA24" s="37" t="str">
        <f>IF($I24&lt;&gt;"",VLOOKUP($I24,'Valid Values - Search'!$R$4:$T$4719,3,FALSE),"")</f>
        <v/>
      </c>
      <c r="AB24" s="37" t="str">
        <f>IF($I24&lt;&gt;"",VLOOKUP($I24,'Valid Values - Search'!$R$4:$S$4719,2,FALSE),"")</f>
        <v/>
      </c>
      <c r="AC24" s="38" t="str">
        <f t="shared" si="0"/>
        <v/>
      </c>
      <c r="AD24" s="38"/>
    </row>
    <row r="25" spans="1:30">
      <c r="A25" s="46"/>
      <c r="B25" s="47"/>
      <c r="C25" s="49"/>
      <c r="D25" s="41"/>
      <c r="E25" s="41"/>
      <c r="F25" s="41"/>
      <c r="G25" s="50" t="str">
        <f>IF(A25&lt;&gt;"",CONCATENATE(A25,":",YEAR(B25),IF(MONTH(B25)&gt;9,MONTH(B25),CONCATENATE(0,MONTH(B25))),IF(DAY(B25)&gt;9,DAY(B25),CONCATENATE(0,DAY(B25))),IF(HOUR(C25)&gt;9,HOUR(C25),CONCATENATE(0,HOUR(C25))),IF(MINUTE(C25)&gt;9,MINUTE(C25),CONCATENATE(0,MINUTE(C25))),":",VLOOKUP(F25,'Valid Values - Results'!$D$4:$F$12,3,FALSE)),"")</f>
        <v/>
      </c>
      <c r="H25" s="41"/>
      <c r="I25" s="41"/>
      <c r="J25" s="41"/>
      <c r="K25" s="41"/>
      <c r="L25" s="41"/>
      <c r="M25" s="92"/>
      <c r="N25" s="41"/>
      <c r="O25" s="41"/>
      <c r="P25" s="41"/>
      <c r="Q25" s="41"/>
      <c r="R25" s="41"/>
      <c r="S25" s="41"/>
      <c r="T25" s="41"/>
      <c r="U25" s="47"/>
      <c r="V25" s="49"/>
      <c r="W25" s="41"/>
      <c r="X25" s="41"/>
      <c r="Y25" s="41"/>
      <c r="AA25" s="37" t="str">
        <f>IF($I25&lt;&gt;"",VLOOKUP($I25,'Valid Values - Search'!$R$4:$T$4719,3,FALSE),"")</f>
        <v/>
      </c>
      <c r="AB25" s="37" t="str">
        <f>IF($I25&lt;&gt;"",VLOOKUP($I25,'Valid Values - Search'!$R$4:$S$4719,2,FALSE),"")</f>
        <v/>
      </c>
      <c r="AC25" s="38" t="str">
        <f t="shared" si="0"/>
        <v/>
      </c>
      <c r="AD25" s="38"/>
    </row>
    <row r="26" spans="1:30">
      <c r="A26" s="46"/>
      <c r="B26" s="47"/>
      <c r="C26" s="49"/>
      <c r="D26" s="41"/>
      <c r="E26" s="41"/>
      <c r="F26" s="41"/>
      <c r="G26" s="50" t="str">
        <f>IF(A26&lt;&gt;"",CONCATENATE(A26,":",YEAR(B26),IF(MONTH(B26)&gt;9,MONTH(B26),CONCATENATE(0,MONTH(B26))),IF(DAY(B26)&gt;9,DAY(B26),CONCATENATE(0,DAY(B26))),IF(HOUR(C26)&gt;9,HOUR(C26),CONCATENATE(0,HOUR(C26))),IF(MINUTE(C26)&gt;9,MINUTE(C26),CONCATENATE(0,MINUTE(C26))),":",VLOOKUP(F26,'Valid Values - Results'!$D$4:$F$12,3,FALSE)),"")</f>
        <v/>
      </c>
      <c r="H26" s="41"/>
      <c r="I26" s="41"/>
      <c r="J26" s="41"/>
      <c r="K26" s="41"/>
      <c r="L26" s="41"/>
      <c r="M26" s="92"/>
      <c r="N26" s="41"/>
      <c r="O26" s="41"/>
      <c r="P26" s="41"/>
      <c r="Q26" s="41"/>
      <c r="R26" s="41"/>
      <c r="S26" s="41"/>
      <c r="T26" s="41"/>
      <c r="U26" s="47"/>
      <c r="V26" s="49"/>
      <c r="W26" s="41"/>
      <c r="X26" s="41"/>
      <c r="Y26" s="41"/>
      <c r="AA26" s="37" t="str">
        <f>IF($I26&lt;&gt;"",VLOOKUP($I26,'Valid Values - Search'!$R$4:$T$4719,3,FALSE),"")</f>
        <v/>
      </c>
      <c r="AB26" s="37" t="str">
        <f>IF($I26&lt;&gt;"",VLOOKUP($I26,'Valid Values - Search'!$R$4:$S$4719,2,FALSE),"")</f>
        <v/>
      </c>
      <c r="AC26" s="38" t="str">
        <f t="shared" si="0"/>
        <v/>
      </c>
      <c r="AD26" s="38"/>
    </row>
    <row r="27" spans="1:30">
      <c r="A27" s="46"/>
      <c r="B27" s="47"/>
      <c r="C27" s="49"/>
      <c r="D27" s="41"/>
      <c r="E27" s="41"/>
      <c r="F27" s="41"/>
      <c r="G27" s="50" t="str">
        <f>IF(A27&lt;&gt;"",CONCATENATE(A27,":",YEAR(B27),IF(MONTH(B27)&gt;9,MONTH(B27),CONCATENATE(0,MONTH(B27))),IF(DAY(B27)&gt;9,DAY(B27),CONCATENATE(0,DAY(B27))),IF(HOUR(C27)&gt;9,HOUR(C27),CONCATENATE(0,HOUR(C27))),IF(MINUTE(C27)&gt;9,MINUTE(C27),CONCATENATE(0,MINUTE(C27))),":",VLOOKUP(F27,'Valid Values - Results'!$D$4:$F$12,3,FALSE)),"")</f>
        <v/>
      </c>
      <c r="H27" s="41"/>
      <c r="I27" s="41"/>
      <c r="J27" s="41"/>
      <c r="K27" s="41"/>
      <c r="L27" s="41"/>
      <c r="M27" s="92"/>
      <c r="N27" s="41"/>
      <c r="O27" s="41"/>
      <c r="P27" s="41"/>
      <c r="Q27" s="41"/>
      <c r="R27" s="41"/>
      <c r="S27" s="41"/>
      <c r="T27" s="41"/>
      <c r="U27" s="47"/>
      <c r="V27" s="49"/>
      <c r="W27" s="41"/>
      <c r="X27" s="41"/>
      <c r="Y27" s="41"/>
      <c r="AA27" s="37" t="str">
        <f>IF($I27&lt;&gt;"",VLOOKUP($I27,'Valid Values - Search'!$R$4:$T$4719,3,FALSE),"")</f>
        <v/>
      </c>
      <c r="AB27" s="37" t="str">
        <f>IF($I27&lt;&gt;"",VLOOKUP($I27,'Valid Values - Search'!$R$4:$S$4719,2,FALSE),"")</f>
        <v/>
      </c>
      <c r="AC27" s="38" t="str">
        <f t="shared" si="0"/>
        <v/>
      </c>
      <c r="AD27" s="38"/>
    </row>
    <row r="28" spans="1:30">
      <c r="A28" s="46"/>
      <c r="B28" s="47"/>
      <c r="C28" s="49"/>
      <c r="D28" s="41"/>
      <c r="E28" s="41"/>
      <c r="F28" s="41"/>
      <c r="G28" s="50" t="str">
        <f>IF(A28&lt;&gt;"",CONCATENATE(A28,":",YEAR(B28),IF(MONTH(B28)&gt;9,MONTH(B28),CONCATENATE(0,MONTH(B28))),IF(DAY(B28)&gt;9,DAY(B28),CONCATENATE(0,DAY(B28))),IF(HOUR(C28)&gt;9,HOUR(C28),CONCATENATE(0,HOUR(C28))),IF(MINUTE(C28)&gt;9,MINUTE(C28),CONCATENATE(0,MINUTE(C28))),":",VLOOKUP(F28,'Valid Values - Results'!$D$4:$F$12,3,FALSE)),"")</f>
        <v/>
      </c>
      <c r="H28" s="41"/>
      <c r="I28" s="41"/>
      <c r="J28" s="41"/>
      <c r="K28" s="41"/>
      <c r="L28" s="41"/>
      <c r="M28" s="92"/>
      <c r="N28" s="41"/>
      <c r="O28" s="41"/>
      <c r="P28" s="41"/>
      <c r="Q28" s="41"/>
      <c r="R28" s="41"/>
      <c r="S28" s="41"/>
      <c r="T28" s="41"/>
      <c r="U28" s="47"/>
      <c r="V28" s="49"/>
      <c r="W28" s="41"/>
      <c r="X28" s="41"/>
      <c r="Y28" s="41"/>
      <c r="AA28" s="37" t="str">
        <f>IF($I28&lt;&gt;"",VLOOKUP($I28,'Valid Values - Search'!$R$4:$T$4719,3,FALSE),"")</f>
        <v/>
      </c>
      <c r="AB28" s="37" t="str">
        <f>IF($I28&lt;&gt;"",VLOOKUP($I28,'Valid Values - Search'!$R$4:$S$4719,2,FALSE),"")</f>
        <v/>
      </c>
      <c r="AC28" s="38" t="str">
        <f t="shared" si="0"/>
        <v/>
      </c>
      <c r="AD28" s="38"/>
    </row>
    <row r="29" spans="1:30">
      <c r="A29" s="46"/>
      <c r="B29" s="47"/>
      <c r="C29" s="49"/>
      <c r="D29" s="41"/>
      <c r="E29" s="41"/>
      <c r="F29" s="41"/>
      <c r="G29" s="50" t="str">
        <f>IF(A29&lt;&gt;"",CONCATENATE(A29,":",YEAR(B29),IF(MONTH(B29)&gt;9,MONTH(B29),CONCATENATE(0,MONTH(B29))),IF(DAY(B29)&gt;9,DAY(B29),CONCATENATE(0,DAY(B29))),IF(HOUR(C29)&gt;9,HOUR(C29),CONCATENATE(0,HOUR(C29))),IF(MINUTE(C29)&gt;9,MINUTE(C29),CONCATENATE(0,MINUTE(C29))),":",VLOOKUP(F29,'Valid Values - Results'!$D$4:$F$12,3,FALSE)),"")</f>
        <v/>
      </c>
      <c r="H29" s="41"/>
      <c r="I29" s="41"/>
      <c r="J29" s="41"/>
      <c r="K29" s="41"/>
      <c r="L29" s="41"/>
      <c r="M29" s="92"/>
      <c r="N29" s="41"/>
      <c r="O29" s="41"/>
      <c r="P29" s="41"/>
      <c r="Q29" s="41"/>
      <c r="R29" s="41"/>
      <c r="S29" s="41"/>
      <c r="T29" s="41"/>
      <c r="U29" s="47"/>
      <c r="V29" s="49"/>
      <c r="W29" s="41"/>
      <c r="X29" s="41"/>
      <c r="Y29" s="41"/>
      <c r="AA29" s="37" t="str">
        <f>IF($I29&lt;&gt;"",VLOOKUP($I29,'Valid Values - Search'!$R$4:$T$4719,3,FALSE),"")</f>
        <v/>
      </c>
      <c r="AB29" s="37" t="str">
        <f>IF($I29&lt;&gt;"",VLOOKUP($I29,'Valid Values - Search'!$R$4:$S$4719,2,FALSE),"")</f>
        <v/>
      </c>
      <c r="AC29" s="38" t="str">
        <f t="shared" si="0"/>
        <v/>
      </c>
      <c r="AD29" s="38"/>
    </row>
    <row r="30" spans="1:30">
      <c r="A30" s="46"/>
      <c r="B30" s="47"/>
      <c r="C30" s="49"/>
      <c r="D30" s="41"/>
      <c r="E30" s="41"/>
      <c r="F30" s="41"/>
      <c r="G30" s="50" t="str">
        <f>IF(A30&lt;&gt;"",CONCATENATE(A30,":",YEAR(B30),IF(MONTH(B30)&gt;9,MONTH(B30),CONCATENATE(0,MONTH(B30))),IF(DAY(B30)&gt;9,DAY(B30),CONCATENATE(0,DAY(B30))),IF(HOUR(C30)&gt;9,HOUR(C30),CONCATENATE(0,HOUR(C30))),IF(MINUTE(C30)&gt;9,MINUTE(C30),CONCATENATE(0,MINUTE(C30))),":",VLOOKUP(F30,'Valid Values - Results'!$D$4:$F$12,3,FALSE)),"")</f>
        <v/>
      </c>
      <c r="H30" s="41"/>
      <c r="I30" s="41"/>
      <c r="J30" s="41"/>
      <c r="K30" s="41"/>
      <c r="L30" s="41"/>
      <c r="M30" s="92"/>
      <c r="N30" s="41"/>
      <c r="O30" s="41"/>
      <c r="P30" s="41"/>
      <c r="Q30" s="41"/>
      <c r="R30" s="41"/>
      <c r="S30" s="41"/>
      <c r="T30" s="41"/>
      <c r="U30" s="47"/>
      <c r="V30" s="49"/>
      <c r="W30" s="41"/>
      <c r="X30" s="41"/>
      <c r="Y30" s="41"/>
      <c r="AA30" s="37" t="str">
        <f>IF($I30&lt;&gt;"",VLOOKUP($I30,'Valid Values - Search'!$R$4:$T$4719,3,FALSE),"")</f>
        <v/>
      </c>
      <c r="AB30" s="37" t="str">
        <f>IF($I30&lt;&gt;"",VLOOKUP($I30,'Valid Values - Search'!$R$4:$S$4719,2,FALSE),"")</f>
        <v/>
      </c>
      <c r="AC30" s="38" t="str">
        <f t="shared" si="0"/>
        <v/>
      </c>
      <c r="AD30" s="38"/>
    </row>
    <row r="31" spans="1:30">
      <c r="A31" s="46"/>
      <c r="B31" s="47"/>
      <c r="C31" s="49"/>
      <c r="D31" s="41"/>
      <c r="E31" s="41"/>
      <c r="F31" s="41"/>
      <c r="G31" s="50" t="str">
        <f>IF(A31&lt;&gt;"",CONCATENATE(A31,":",YEAR(B31),IF(MONTH(B31)&gt;9,MONTH(B31),CONCATENATE(0,MONTH(B31))),IF(DAY(B31)&gt;9,DAY(B31),CONCATENATE(0,DAY(B31))),IF(HOUR(C31)&gt;9,HOUR(C31),CONCATENATE(0,HOUR(C31))),IF(MINUTE(C31)&gt;9,MINUTE(C31),CONCATENATE(0,MINUTE(C31))),":",VLOOKUP(F31,'Valid Values - Results'!$D$4:$F$12,3,FALSE)),"")</f>
        <v/>
      </c>
      <c r="H31" s="41"/>
      <c r="I31" s="41"/>
      <c r="J31" s="41"/>
      <c r="K31" s="41"/>
      <c r="L31" s="41"/>
      <c r="M31" s="92"/>
      <c r="N31" s="41"/>
      <c r="O31" s="41"/>
      <c r="P31" s="41"/>
      <c r="Q31" s="41"/>
      <c r="R31" s="41"/>
      <c r="S31" s="41"/>
      <c r="T31" s="41"/>
      <c r="U31" s="47"/>
      <c r="V31" s="49"/>
      <c r="W31" s="41"/>
      <c r="X31" s="41"/>
      <c r="Y31" s="41"/>
      <c r="AA31" s="37" t="str">
        <f>IF($I31&lt;&gt;"",VLOOKUP($I31,'Valid Values - Search'!$R$4:$T$4719,3,FALSE),"")</f>
        <v/>
      </c>
      <c r="AB31" s="37" t="str">
        <f>IF($I31&lt;&gt;"",VLOOKUP($I31,'Valid Values - Search'!$R$4:$S$4719,2,FALSE),"")</f>
        <v/>
      </c>
      <c r="AC31" s="38" t="str">
        <f t="shared" si="0"/>
        <v/>
      </c>
      <c r="AD31" s="38"/>
    </row>
    <row r="32" spans="1:30">
      <c r="A32" s="46"/>
      <c r="B32" s="47"/>
      <c r="C32" s="49"/>
      <c r="D32" s="41"/>
      <c r="E32" s="41"/>
      <c r="F32" s="41"/>
      <c r="G32" s="50" t="str">
        <f>IF(A32&lt;&gt;"",CONCATENATE(A32,":",YEAR(B32),IF(MONTH(B32)&gt;9,MONTH(B32),CONCATENATE(0,MONTH(B32))),IF(DAY(B32)&gt;9,DAY(B32),CONCATENATE(0,DAY(B32))),IF(HOUR(C32)&gt;9,HOUR(C32),CONCATENATE(0,HOUR(C32))),IF(MINUTE(C32)&gt;9,MINUTE(C32),CONCATENATE(0,MINUTE(C32))),":",VLOOKUP(F32,'Valid Values - Results'!$D$4:$F$12,3,FALSE)),"")</f>
        <v/>
      </c>
      <c r="H32" s="41"/>
      <c r="I32" s="41"/>
      <c r="J32" s="41"/>
      <c r="K32" s="41"/>
      <c r="L32" s="41"/>
      <c r="M32" s="92"/>
      <c r="N32" s="41"/>
      <c r="O32" s="41"/>
      <c r="P32" s="41"/>
      <c r="Q32" s="41"/>
      <c r="R32" s="41"/>
      <c r="S32" s="41"/>
      <c r="T32" s="41"/>
      <c r="U32" s="47"/>
      <c r="V32" s="49"/>
      <c r="W32" s="41"/>
      <c r="X32" s="41"/>
      <c r="Y32" s="41"/>
      <c r="AA32" s="37" t="str">
        <f>IF($I32&lt;&gt;"",VLOOKUP($I32,'Valid Values - Search'!$R$4:$T$4719,3,FALSE),"")</f>
        <v/>
      </c>
      <c r="AB32" s="37" t="str">
        <f>IF($I32&lt;&gt;"",VLOOKUP($I32,'Valid Values - Search'!$R$4:$S$4719,2,FALSE),"")</f>
        <v/>
      </c>
      <c r="AC32" s="38" t="str">
        <f t="shared" si="0"/>
        <v/>
      </c>
      <c r="AD32" s="38"/>
    </row>
    <row r="33" spans="1:30">
      <c r="A33" s="46"/>
      <c r="B33" s="47"/>
      <c r="C33" s="49"/>
      <c r="D33" s="41"/>
      <c r="E33" s="41"/>
      <c r="F33" s="41"/>
      <c r="G33" s="50" t="str">
        <f>IF(A33&lt;&gt;"",CONCATENATE(A33,":",YEAR(B33),IF(MONTH(B33)&gt;9,MONTH(B33),CONCATENATE(0,MONTH(B33))),IF(DAY(B33)&gt;9,DAY(B33),CONCATENATE(0,DAY(B33))),IF(HOUR(C33)&gt;9,HOUR(C33),CONCATENATE(0,HOUR(C33))),IF(MINUTE(C33)&gt;9,MINUTE(C33),CONCATENATE(0,MINUTE(C33))),":",VLOOKUP(F33,'Valid Values - Results'!$D$4:$F$12,3,FALSE)),"")</f>
        <v/>
      </c>
      <c r="H33" s="41"/>
      <c r="I33" s="41"/>
      <c r="J33" s="41"/>
      <c r="K33" s="41"/>
      <c r="L33" s="41"/>
      <c r="M33" s="92"/>
      <c r="N33" s="41"/>
      <c r="O33" s="41"/>
      <c r="P33" s="41"/>
      <c r="Q33" s="41"/>
      <c r="R33" s="41"/>
      <c r="S33" s="41"/>
      <c r="T33" s="41"/>
      <c r="U33" s="47"/>
      <c r="V33" s="49"/>
      <c r="W33" s="41"/>
      <c r="X33" s="41"/>
      <c r="Y33" s="41"/>
      <c r="AA33" s="37" t="str">
        <f>IF($I33&lt;&gt;"",VLOOKUP($I33,'Valid Values - Search'!$R$4:$T$4719,3,FALSE),"")</f>
        <v/>
      </c>
      <c r="AB33" s="37" t="str">
        <f>IF($I33&lt;&gt;"",VLOOKUP($I33,'Valid Values - Search'!$R$4:$S$4719,2,FALSE),"")</f>
        <v/>
      </c>
      <c r="AC33" s="38" t="str">
        <f t="shared" si="0"/>
        <v/>
      </c>
      <c r="AD33" s="38"/>
    </row>
    <row r="34" spans="1:30">
      <c r="A34" s="46"/>
      <c r="B34" s="47"/>
      <c r="C34" s="49"/>
      <c r="D34" s="41"/>
      <c r="E34" s="41"/>
      <c r="F34" s="41"/>
      <c r="G34" s="50" t="str">
        <f>IF(A34&lt;&gt;"",CONCATENATE(A34,":",YEAR(B34),IF(MONTH(B34)&gt;9,MONTH(B34),CONCATENATE(0,MONTH(B34))),IF(DAY(B34)&gt;9,DAY(B34),CONCATENATE(0,DAY(B34))),IF(HOUR(C34)&gt;9,HOUR(C34),CONCATENATE(0,HOUR(C34))),IF(MINUTE(C34)&gt;9,MINUTE(C34),CONCATENATE(0,MINUTE(C34))),":",VLOOKUP(F34,'Valid Values - Results'!$D$4:$F$12,3,FALSE)),"")</f>
        <v/>
      </c>
      <c r="H34" s="41"/>
      <c r="I34" s="41"/>
      <c r="J34" s="41"/>
      <c r="K34" s="41"/>
      <c r="L34" s="41"/>
      <c r="M34" s="92"/>
      <c r="N34" s="41"/>
      <c r="O34" s="41"/>
      <c r="P34" s="41"/>
      <c r="Q34" s="41"/>
      <c r="R34" s="41"/>
      <c r="S34" s="41"/>
      <c r="T34" s="41"/>
      <c r="U34" s="47"/>
      <c r="V34" s="49"/>
      <c r="W34" s="41"/>
      <c r="X34" s="41"/>
      <c r="Y34" s="41"/>
      <c r="AA34" s="37" t="str">
        <f>IF($I34&lt;&gt;"",VLOOKUP($I34,'Valid Values - Search'!$R$4:$T$4719,3,FALSE),"")</f>
        <v/>
      </c>
      <c r="AB34" s="37" t="str">
        <f>IF($I34&lt;&gt;"",VLOOKUP($I34,'Valid Values - Search'!$R$4:$S$4719,2,FALSE),"")</f>
        <v/>
      </c>
      <c r="AC34" s="38" t="str">
        <f t="shared" si="0"/>
        <v/>
      </c>
      <c r="AD34" s="38"/>
    </row>
    <row r="35" spans="1:30">
      <c r="A35" s="41"/>
      <c r="B35" s="47"/>
      <c r="C35" s="49"/>
      <c r="D35" s="41"/>
      <c r="E35" s="41"/>
      <c r="F35" s="41"/>
      <c r="G35" s="50" t="str">
        <f>IF(A35&lt;&gt;"",CONCATENATE(A35,":",YEAR(B35),IF(MONTH(B35)&gt;9,MONTH(B35),CONCATENATE(0,MONTH(B35))),IF(DAY(B35)&gt;9,DAY(B35),CONCATENATE(0,DAY(B35))),IF(HOUR(C35)&gt;9,HOUR(C35),CONCATENATE(0,HOUR(C35))),IF(MINUTE(C35)&gt;9,MINUTE(C35),CONCATENATE(0,MINUTE(C35))),":",VLOOKUP(F35,'Valid Values - Results'!$D$4:$F$12,3,FALSE)),"")</f>
        <v/>
      </c>
      <c r="H35" s="41"/>
      <c r="I35" s="41"/>
      <c r="J35" s="41"/>
      <c r="K35" s="41"/>
      <c r="L35" s="41"/>
      <c r="M35" s="92"/>
      <c r="N35" s="41"/>
      <c r="O35" s="41"/>
      <c r="P35" s="41"/>
      <c r="Q35" s="41"/>
      <c r="R35" s="41"/>
      <c r="S35" s="41"/>
      <c r="T35" s="41"/>
      <c r="U35" s="47"/>
      <c r="V35" s="49"/>
      <c r="W35" s="41"/>
      <c r="X35" s="41"/>
      <c r="Y35" s="41"/>
      <c r="AA35" s="37" t="str">
        <f>IF($I35&lt;&gt;"",VLOOKUP($I35,'Valid Values - Search'!$R$4:$T$4719,3,FALSE),"")</f>
        <v/>
      </c>
      <c r="AB35" s="37" t="str">
        <f>IF($I35&lt;&gt;"",VLOOKUP($I35,'Valid Values - Search'!$R$4:$S$4719,2,FALSE),"")</f>
        <v/>
      </c>
      <c r="AC35" s="38" t="str">
        <f t="shared" si="0"/>
        <v/>
      </c>
      <c r="AD35" s="38"/>
    </row>
    <row r="36" spans="1:30">
      <c r="A36" s="41"/>
      <c r="B36" s="47"/>
      <c r="C36" s="49"/>
      <c r="D36" s="41"/>
      <c r="E36" s="41"/>
      <c r="F36" s="41"/>
      <c r="G36" s="50" t="str">
        <f>IF(A36&lt;&gt;"",CONCATENATE(A36,":",YEAR(B36),IF(MONTH(B36)&gt;9,MONTH(B36),CONCATENATE(0,MONTH(B36))),IF(DAY(B36)&gt;9,DAY(B36),CONCATENATE(0,DAY(B36))),IF(HOUR(C36)&gt;9,HOUR(C36),CONCATENATE(0,HOUR(C36))),IF(MINUTE(C36)&gt;9,MINUTE(C36),CONCATENATE(0,MINUTE(C36))),":",VLOOKUP(F36,'Valid Values - Results'!$D$4:$F$12,3,FALSE)),"")</f>
        <v/>
      </c>
      <c r="H36" s="41"/>
      <c r="I36" s="41"/>
      <c r="J36" s="41"/>
      <c r="K36" s="41"/>
      <c r="L36" s="41"/>
      <c r="M36" s="92"/>
      <c r="N36" s="41"/>
      <c r="O36" s="41"/>
      <c r="P36" s="41"/>
      <c r="Q36" s="41"/>
      <c r="R36" s="41"/>
      <c r="S36" s="41"/>
      <c r="T36" s="41"/>
      <c r="U36" s="47"/>
      <c r="V36" s="49"/>
      <c r="W36" s="41"/>
      <c r="X36" s="41"/>
      <c r="Y36" s="41"/>
      <c r="AA36" s="37" t="str">
        <f>IF($I36&lt;&gt;"",VLOOKUP($I36,'Valid Values - Search'!$R$4:$T$4719,3,FALSE),"")</f>
        <v/>
      </c>
      <c r="AB36" s="37" t="str">
        <f>IF($I36&lt;&gt;"",VLOOKUP($I36,'Valid Values - Search'!$R$4:$S$4719,2,FALSE),"")</f>
        <v/>
      </c>
      <c r="AC36" s="38" t="str">
        <f t="shared" si="0"/>
        <v/>
      </c>
      <c r="AD36" s="38"/>
    </row>
    <row r="37" spans="1:30">
      <c r="A37" s="41"/>
      <c r="B37" s="47"/>
      <c r="C37" s="49"/>
      <c r="D37" s="41"/>
      <c r="E37" s="41"/>
      <c r="F37" s="41"/>
      <c r="G37" s="50" t="str">
        <f>IF(A37&lt;&gt;"",CONCATENATE(A37,":",YEAR(B37),IF(MONTH(B37)&gt;9,MONTH(B37),CONCATENATE(0,MONTH(B37))),IF(DAY(B37)&gt;9,DAY(B37),CONCATENATE(0,DAY(B37))),IF(HOUR(C37)&gt;9,HOUR(C37),CONCATENATE(0,HOUR(C37))),IF(MINUTE(C37)&gt;9,MINUTE(C37),CONCATENATE(0,MINUTE(C37))),":",VLOOKUP(F37,'Valid Values - Results'!$D$4:$F$12,3,FALSE)),"")</f>
        <v/>
      </c>
      <c r="H37" s="41"/>
      <c r="I37" s="41"/>
      <c r="J37" s="41"/>
      <c r="K37" s="41"/>
      <c r="L37" s="41"/>
      <c r="M37" s="92"/>
      <c r="N37" s="41"/>
      <c r="O37" s="41"/>
      <c r="P37" s="41"/>
      <c r="Q37" s="41"/>
      <c r="R37" s="41"/>
      <c r="S37" s="41"/>
      <c r="T37" s="41"/>
      <c r="U37" s="47"/>
      <c r="V37" s="49"/>
      <c r="W37" s="41"/>
      <c r="X37" s="41"/>
      <c r="Y37" s="41"/>
      <c r="AA37" s="37" t="str">
        <f>IF($I37&lt;&gt;"",VLOOKUP($I37,'Valid Values - Search'!$R$4:$T$4719,3,FALSE),"")</f>
        <v/>
      </c>
      <c r="AB37" s="37" t="str">
        <f>IF($I37&lt;&gt;"",VLOOKUP($I37,'Valid Values - Search'!$R$4:$S$4719,2,FALSE),"")</f>
        <v/>
      </c>
      <c r="AC37" s="38" t="str">
        <f t="shared" si="0"/>
        <v/>
      </c>
      <c r="AD37" s="38"/>
    </row>
    <row r="38" spans="1:30">
      <c r="A38" s="41"/>
      <c r="B38" s="47"/>
      <c r="C38" s="49"/>
      <c r="D38" s="41"/>
      <c r="E38" s="41"/>
      <c r="F38" s="41"/>
      <c r="G38" s="50" t="str">
        <f>IF(A38&lt;&gt;"",CONCATENATE(A38,":",YEAR(B38),IF(MONTH(B38)&gt;9,MONTH(B38),CONCATENATE(0,MONTH(B38))),IF(DAY(B38)&gt;9,DAY(B38),CONCATENATE(0,DAY(B38))),IF(HOUR(C38)&gt;9,HOUR(C38),CONCATENATE(0,HOUR(C38))),IF(MINUTE(C38)&gt;9,MINUTE(C38),CONCATENATE(0,MINUTE(C38))),":",VLOOKUP(F38,'Valid Values - Results'!$D$4:$F$12,3,FALSE)),"")</f>
        <v/>
      </c>
      <c r="H38" s="41"/>
      <c r="I38" s="41"/>
      <c r="J38" s="41"/>
      <c r="K38" s="41"/>
      <c r="L38" s="41"/>
      <c r="M38" s="92"/>
      <c r="N38" s="41"/>
      <c r="O38" s="41"/>
      <c r="P38" s="41"/>
      <c r="Q38" s="41"/>
      <c r="R38" s="41"/>
      <c r="S38" s="41"/>
      <c r="T38" s="41"/>
      <c r="U38" s="47"/>
      <c r="V38" s="49"/>
      <c r="W38" s="41"/>
      <c r="X38" s="41"/>
      <c r="Y38" s="41"/>
      <c r="AA38" s="37" t="str">
        <f>IF($I38&lt;&gt;"",VLOOKUP($I38,'Valid Values - Search'!$R$4:$T$4719,3,FALSE),"")</f>
        <v/>
      </c>
      <c r="AB38" s="37" t="str">
        <f>IF($I38&lt;&gt;"",VLOOKUP($I38,'Valid Values - Search'!$R$4:$S$4719,2,FALSE),"")</f>
        <v/>
      </c>
      <c r="AC38" s="38" t="str">
        <f t="shared" si="0"/>
        <v/>
      </c>
      <c r="AD38" s="38"/>
    </row>
    <row r="39" spans="1:30">
      <c r="A39" s="41"/>
      <c r="B39" s="47"/>
      <c r="C39" s="49"/>
      <c r="D39" s="41"/>
      <c r="E39" s="41"/>
      <c r="F39" s="41"/>
      <c r="G39" s="50" t="str">
        <f>IF(A39&lt;&gt;"",CONCATENATE(A39,":",YEAR(B39),IF(MONTH(B39)&gt;9,MONTH(B39),CONCATENATE(0,MONTH(B39))),IF(DAY(B39)&gt;9,DAY(B39),CONCATENATE(0,DAY(B39))),IF(HOUR(C39)&gt;9,HOUR(C39),CONCATENATE(0,HOUR(C39))),IF(MINUTE(C39)&gt;9,MINUTE(C39),CONCATENATE(0,MINUTE(C39))),":",VLOOKUP(F39,'Valid Values - Results'!$D$4:$F$12,3,FALSE)),"")</f>
        <v/>
      </c>
      <c r="H39" s="41"/>
      <c r="I39" s="41"/>
      <c r="J39" s="41"/>
      <c r="K39" s="41"/>
      <c r="L39" s="41"/>
      <c r="M39" s="92"/>
      <c r="N39" s="41"/>
      <c r="O39" s="41"/>
      <c r="P39" s="41"/>
      <c r="Q39" s="41"/>
      <c r="R39" s="41"/>
      <c r="S39" s="41"/>
      <c r="T39" s="41"/>
      <c r="U39" s="47"/>
      <c r="V39" s="49"/>
      <c r="W39" s="41"/>
      <c r="X39" s="41"/>
      <c r="Y39" s="41"/>
      <c r="AA39" s="37" t="str">
        <f>IF($I39&lt;&gt;"",VLOOKUP($I39,'Valid Values - Search'!$R$4:$T$4719,3,FALSE),"")</f>
        <v/>
      </c>
      <c r="AB39" s="37" t="str">
        <f>IF($I39&lt;&gt;"",VLOOKUP($I39,'Valid Values - Search'!$R$4:$S$4719,2,FALSE),"")</f>
        <v/>
      </c>
      <c r="AC39" s="38" t="str">
        <f t="shared" si="0"/>
        <v/>
      </c>
      <c r="AD39" s="38"/>
    </row>
    <row r="40" spans="1:30">
      <c r="A40" s="41"/>
      <c r="B40" s="47"/>
      <c r="C40" s="49"/>
      <c r="D40" s="41"/>
      <c r="E40" s="41"/>
      <c r="F40" s="41"/>
      <c r="G40" s="50" t="str">
        <f>IF(A40&lt;&gt;"",CONCATENATE(A40,":",YEAR(B40),IF(MONTH(B40)&gt;9,MONTH(B40),CONCATENATE(0,MONTH(B40))),IF(DAY(B40)&gt;9,DAY(B40),CONCATENATE(0,DAY(B40))),IF(HOUR(C40)&gt;9,HOUR(C40),CONCATENATE(0,HOUR(C40))),IF(MINUTE(C40)&gt;9,MINUTE(C40),CONCATENATE(0,MINUTE(C40))),":",VLOOKUP(F40,'Valid Values - Results'!$D$4:$F$12,3,FALSE)),"")</f>
        <v/>
      </c>
      <c r="H40" s="41"/>
      <c r="I40" s="41"/>
      <c r="J40" s="41"/>
      <c r="K40" s="41"/>
      <c r="L40" s="41"/>
      <c r="M40" s="92"/>
      <c r="N40" s="41"/>
      <c r="O40" s="41"/>
      <c r="P40" s="41"/>
      <c r="Q40" s="41"/>
      <c r="R40" s="41"/>
      <c r="S40" s="41"/>
      <c r="T40" s="41"/>
      <c r="U40" s="47"/>
      <c r="V40" s="49"/>
      <c r="W40" s="41"/>
      <c r="X40" s="41"/>
      <c r="Y40" s="41"/>
      <c r="AA40" s="37" t="str">
        <f>IF($I40&lt;&gt;"",VLOOKUP($I40,'Valid Values - Search'!$R$4:$T$4719,3,FALSE),"")</f>
        <v/>
      </c>
      <c r="AB40" s="37" t="str">
        <f>IF($I40&lt;&gt;"",VLOOKUP($I40,'Valid Values - Search'!$R$4:$S$4719,2,FALSE),"")</f>
        <v/>
      </c>
      <c r="AC40" s="38" t="str">
        <f t="shared" si="0"/>
        <v/>
      </c>
      <c r="AD40" s="38"/>
    </row>
    <row r="41" spans="1:30">
      <c r="A41" s="41"/>
      <c r="B41" s="47"/>
      <c r="C41" s="49"/>
      <c r="D41" s="41"/>
      <c r="E41" s="41"/>
      <c r="F41" s="41"/>
      <c r="G41" s="50" t="str">
        <f>IF(A41&lt;&gt;"",CONCATENATE(A41,":",YEAR(B41),IF(MONTH(B41)&gt;9,MONTH(B41),CONCATENATE(0,MONTH(B41))),IF(DAY(B41)&gt;9,DAY(B41),CONCATENATE(0,DAY(B41))),IF(HOUR(C41)&gt;9,HOUR(C41),CONCATENATE(0,HOUR(C41))),IF(MINUTE(C41)&gt;9,MINUTE(C41),CONCATENATE(0,MINUTE(C41))),":",VLOOKUP(F41,'Valid Values - Results'!$D$4:$F$12,3,FALSE)),"")</f>
        <v/>
      </c>
      <c r="H41" s="41"/>
      <c r="I41" s="41"/>
      <c r="J41" s="41"/>
      <c r="K41" s="41"/>
      <c r="L41" s="41"/>
      <c r="M41" s="92"/>
      <c r="N41" s="41"/>
      <c r="O41" s="41"/>
      <c r="P41" s="41"/>
      <c r="Q41" s="41"/>
      <c r="R41" s="41"/>
      <c r="S41" s="41"/>
      <c r="T41" s="41"/>
      <c r="U41" s="47"/>
      <c r="V41" s="49"/>
      <c r="W41" s="41"/>
      <c r="X41" s="41"/>
      <c r="Y41" s="41"/>
      <c r="AA41" s="37" t="str">
        <f>IF($I41&lt;&gt;"",VLOOKUP($I41,'Valid Values - Search'!$R$4:$T$4719,3,FALSE),"")</f>
        <v/>
      </c>
      <c r="AB41" s="37" t="str">
        <f>IF($I41&lt;&gt;"",VLOOKUP($I41,'Valid Values - Search'!$R$4:$S$4719,2,FALSE),"")</f>
        <v/>
      </c>
      <c r="AC41" s="38" t="str">
        <f t="shared" si="0"/>
        <v/>
      </c>
      <c r="AD41" s="38"/>
    </row>
    <row r="42" spans="1:30">
      <c r="A42" s="41"/>
      <c r="B42" s="47"/>
      <c r="C42" s="49"/>
      <c r="D42" s="41"/>
      <c r="E42" s="41"/>
      <c r="F42" s="41"/>
      <c r="G42" s="50" t="str">
        <f>IF(A42&lt;&gt;"",CONCATENATE(A42,":",YEAR(B42),IF(MONTH(B42)&gt;9,MONTH(B42),CONCATENATE(0,MONTH(B42))),IF(DAY(B42)&gt;9,DAY(B42),CONCATENATE(0,DAY(B42))),IF(HOUR(C42)&gt;9,HOUR(C42),CONCATENATE(0,HOUR(C42))),IF(MINUTE(C42)&gt;9,MINUTE(C42),CONCATENATE(0,MINUTE(C42))),":",VLOOKUP(F42,'Valid Values - Results'!$D$4:$F$12,3,FALSE)),"")</f>
        <v/>
      </c>
      <c r="H42" s="41"/>
      <c r="I42" s="41"/>
      <c r="J42" s="41"/>
      <c r="K42" s="41"/>
      <c r="L42" s="41"/>
      <c r="M42" s="92"/>
      <c r="N42" s="41"/>
      <c r="O42" s="41"/>
      <c r="P42" s="41"/>
      <c r="Q42" s="41"/>
      <c r="R42" s="41"/>
      <c r="S42" s="41"/>
      <c r="T42" s="41"/>
      <c r="U42" s="47"/>
      <c r="V42" s="49"/>
      <c r="W42" s="41"/>
      <c r="X42" s="41"/>
      <c r="Y42" s="41"/>
      <c r="AA42" s="37" t="str">
        <f>IF($I42&lt;&gt;"",VLOOKUP($I42,'Valid Values - Search'!$R$4:$T$4719,3,FALSE),"")</f>
        <v/>
      </c>
      <c r="AB42" s="37" t="str">
        <f>IF($I42&lt;&gt;"",VLOOKUP($I42,'Valid Values - Search'!$R$4:$S$4719,2,FALSE),"")</f>
        <v/>
      </c>
      <c r="AC42" s="38" t="str">
        <f t="shared" si="0"/>
        <v/>
      </c>
      <c r="AD42" s="38"/>
    </row>
    <row r="43" spans="1:30">
      <c r="A43" s="41"/>
      <c r="B43" s="47"/>
      <c r="C43" s="49"/>
      <c r="D43" s="41"/>
      <c r="E43" s="41"/>
      <c r="F43" s="41"/>
      <c r="G43" s="50" t="str">
        <f>IF(A43&lt;&gt;"",CONCATENATE(A43,":",YEAR(B43),IF(MONTH(B43)&gt;9,MONTH(B43),CONCATENATE(0,MONTH(B43))),IF(DAY(B43)&gt;9,DAY(B43),CONCATENATE(0,DAY(B43))),IF(HOUR(C43)&gt;9,HOUR(C43),CONCATENATE(0,HOUR(C43))),IF(MINUTE(C43)&gt;9,MINUTE(C43),CONCATENATE(0,MINUTE(C43))),":",VLOOKUP(F43,'Valid Values - Results'!$D$4:$F$12,3,FALSE)),"")</f>
        <v/>
      </c>
      <c r="H43" s="41"/>
      <c r="I43" s="41"/>
      <c r="J43" s="41"/>
      <c r="K43" s="41"/>
      <c r="L43" s="41"/>
      <c r="M43" s="92"/>
      <c r="N43" s="41"/>
      <c r="O43" s="41"/>
      <c r="P43" s="41"/>
      <c r="Q43" s="41"/>
      <c r="R43" s="41"/>
      <c r="S43" s="41"/>
      <c r="T43" s="41"/>
      <c r="U43" s="47"/>
      <c r="V43" s="49"/>
      <c r="W43" s="41"/>
      <c r="X43" s="41"/>
      <c r="Y43" s="41"/>
      <c r="AA43" s="37" t="str">
        <f>IF($I43&lt;&gt;"",VLOOKUP($I43,'Valid Values - Search'!$R$4:$T$4719,3,FALSE),"")</f>
        <v/>
      </c>
      <c r="AB43" s="37" t="str">
        <f>IF($I43&lt;&gt;"",VLOOKUP($I43,'Valid Values - Search'!$R$4:$S$4719,2,FALSE),"")</f>
        <v/>
      </c>
      <c r="AC43" s="38" t="str">
        <f t="shared" si="0"/>
        <v/>
      </c>
      <c r="AD43" s="38"/>
    </row>
    <row r="44" spans="1:30">
      <c r="A44" s="46"/>
      <c r="B44" s="47"/>
      <c r="C44" s="49"/>
      <c r="D44" s="41"/>
      <c r="E44" s="41"/>
      <c r="F44" s="41"/>
      <c r="G44" s="50" t="str">
        <f>IF(A44&lt;&gt;"",CONCATENATE(A44,":",YEAR(B44),IF(MONTH(B44)&gt;9,MONTH(B44),CONCATENATE(0,MONTH(B44))),IF(DAY(B44)&gt;9,DAY(B44),CONCATENATE(0,DAY(B44))),IF(HOUR(C44)&gt;9,HOUR(C44),CONCATENATE(0,HOUR(C44))),IF(MINUTE(C44)&gt;9,MINUTE(C44),CONCATENATE(0,MINUTE(C44))),":",VLOOKUP(F44,'Valid Values - Results'!$D$4:$F$12,3,FALSE)),"")</f>
        <v/>
      </c>
      <c r="H44" s="41"/>
      <c r="I44" s="41"/>
      <c r="J44" s="41"/>
      <c r="K44" s="41"/>
      <c r="L44" s="41"/>
      <c r="M44" s="92"/>
      <c r="N44" s="41"/>
      <c r="O44" s="41"/>
      <c r="P44" s="41"/>
      <c r="Q44" s="41"/>
      <c r="R44" s="41"/>
      <c r="S44" s="41"/>
      <c r="T44" s="41"/>
      <c r="U44" s="47"/>
      <c r="V44" s="49"/>
      <c r="W44" s="41"/>
      <c r="X44" s="41"/>
      <c r="Y44" s="41"/>
      <c r="AA44" s="37" t="str">
        <f>IF($I44&lt;&gt;"",VLOOKUP($I44,'Valid Values - Search'!$R$4:$T$4719,3,FALSE),"")</f>
        <v/>
      </c>
      <c r="AB44" s="37" t="str">
        <f>IF($I44&lt;&gt;"",VLOOKUP($I44,'Valid Values - Search'!$R$4:$S$4719,2,FALSE),"")</f>
        <v/>
      </c>
      <c r="AC44" s="38" t="str">
        <f t="shared" si="0"/>
        <v/>
      </c>
      <c r="AD44" s="38"/>
    </row>
    <row r="45" spans="1:30">
      <c r="A45" s="46"/>
      <c r="B45" s="47"/>
      <c r="C45" s="49"/>
      <c r="D45" s="41"/>
      <c r="E45" s="41"/>
      <c r="F45" s="41"/>
      <c r="G45" s="50" t="str">
        <f>IF(A45&lt;&gt;"",CONCATENATE(A45,":",YEAR(B45),IF(MONTH(B45)&gt;9,MONTH(B45),CONCATENATE(0,MONTH(B45))),IF(DAY(B45)&gt;9,DAY(B45),CONCATENATE(0,DAY(B45))),IF(HOUR(C45)&gt;9,HOUR(C45),CONCATENATE(0,HOUR(C45))),IF(MINUTE(C45)&gt;9,MINUTE(C45),CONCATENATE(0,MINUTE(C45))),":",VLOOKUP(F45,'Valid Values - Results'!$D$4:$F$12,3,FALSE)),"")</f>
        <v/>
      </c>
      <c r="H45" s="41"/>
      <c r="I45" s="41"/>
      <c r="J45" s="41"/>
      <c r="K45" s="41"/>
      <c r="L45" s="41"/>
      <c r="M45" s="92"/>
      <c r="N45" s="41"/>
      <c r="O45" s="41"/>
      <c r="P45" s="41"/>
      <c r="Q45" s="41"/>
      <c r="R45" s="41"/>
      <c r="S45" s="41"/>
      <c r="T45" s="41"/>
      <c r="U45" s="47"/>
      <c r="V45" s="49"/>
      <c r="W45" s="41"/>
      <c r="X45" s="41"/>
      <c r="Y45" s="41"/>
      <c r="AA45" s="37" t="str">
        <f>IF($I45&lt;&gt;"",VLOOKUP($I45,'Valid Values - Search'!$R$4:$T$4719,3,FALSE),"")</f>
        <v/>
      </c>
      <c r="AB45" s="37" t="str">
        <f>IF($I45&lt;&gt;"",VLOOKUP($I45,'Valid Values - Search'!$R$4:$S$4719,2,FALSE),"")</f>
        <v/>
      </c>
      <c r="AC45" s="38" t="str">
        <f t="shared" si="0"/>
        <v/>
      </c>
      <c r="AD45" s="38"/>
    </row>
    <row r="46" spans="1:30">
      <c r="A46" s="46"/>
      <c r="B46" s="47"/>
      <c r="C46" s="49"/>
      <c r="D46" s="41"/>
      <c r="E46" s="41"/>
      <c r="F46" s="41"/>
      <c r="G46" s="50" t="str">
        <f>IF(A46&lt;&gt;"",CONCATENATE(A46,":",YEAR(B46),IF(MONTH(B46)&gt;9,MONTH(B46),CONCATENATE(0,MONTH(B46))),IF(DAY(B46)&gt;9,DAY(B46),CONCATENATE(0,DAY(B46))),IF(HOUR(C46)&gt;9,HOUR(C46),CONCATENATE(0,HOUR(C46))),IF(MINUTE(C46)&gt;9,MINUTE(C46),CONCATENATE(0,MINUTE(C46))),":",VLOOKUP(F46,'Valid Values - Results'!$D$4:$F$12,3,FALSE)),"")</f>
        <v/>
      </c>
      <c r="H46" s="41"/>
      <c r="I46" s="41"/>
      <c r="J46" s="41"/>
      <c r="K46" s="41"/>
      <c r="L46" s="41"/>
      <c r="M46" s="92"/>
      <c r="N46" s="41"/>
      <c r="O46" s="41"/>
      <c r="P46" s="41"/>
      <c r="Q46" s="41"/>
      <c r="R46" s="41"/>
      <c r="S46" s="41"/>
      <c r="T46" s="41"/>
      <c r="U46" s="47"/>
      <c r="V46" s="49"/>
      <c r="W46" s="41"/>
      <c r="X46" s="41"/>
      <c r="Y46" s="41"/>
      <c r="AA46" s="37" t="str">
        <f>IF($I46&lt;&gt;"",VLOOKUP($I46,'Valid Values - Search'!$R$4:$T$4719,3,FALSE),"")</f>
        <v/>
      </c>
      <c r="AB46" s="37" t="str">
        <f>IF($I46&lt;&gt;"",VLOOKUP($I46,'Valid Values - Search'!$R$4:$S$4719,2,FALSE),"")</f>
        <v/>
      </c>
      <c r="AC46" s="38" t="str">
        <f t="shared" si="0"/>
        <v/>
      </c>
      <c r="AD46" s="38"/>
    </row>
    <row r="47" spans="1:30">
      <c r="A47" s="41"/>
      <c r="B47" s="47"/>
      <c r="C47" s="49"/>
      <c r="D47" s="41"/>
      <c r="E47" s="41"/>
      <c r="F47" s="41"/>
      <c r="G47" s="50" t="str">
        <f>IF(A47&lt;&gt;"",CONCATENATE(A47,":",YEAR(B47),IF(MONTH(B47)&gt;9,MONTH(B47),CONCATENATE(0,MONTH(B47))),IF(DAY(B47)&gt;9,DAY(B47),CONCATENATE(0,DAY(B47))),IF(HOUR(C47)&gt;9,HOUR(C47),CONCATENATE(0,HOUR(C47))),IF(MINUTE(C47)&gt;9,MINUTE(C47),CONCATENATE(0,MINUTE(C47))),":",VLOOKUP(F47,'Valid Values - Results'!$D$4:$F$12,3,FALSE)),"")</f>
        <v/>
      </c>
      <c r="H47" s="41"/>
      <c r="I47" s="41"/>
      <c r="J47" s="41"/>
      <c r="K47" s="41"/>
      <c r="L47" s="41"/>
      <c r="M47" s="92"/>
      <c r="N47" s="41"/>
      <c r="O47" s="41"/>
      <c r="P47" s="41"/>
      <c r="Q47" s="41"/>
      <c r="R47" s="41"/>
      <c r="S47" s="41"/>
      <c r="T47" s="41"/>
      <c r="U47" s="47"/>
      <c r="V47" s="49"/>
      <c r="W47" s="41"/>
      <c r="X47" s="41"/>
      <c r="Y47" s="41"/>
      <c r="AA47" s="37" t="str">
        <f>IF($I47&lt;&gt;"",VLOOKUP($I47,'Valid Values - Search'!$R$4:$T$4719,3,FALSE),"")</f>
        <v/>
      </c>
      <c r="AB47" s="37" t="str">
        <f>IF($I47&lt;&gt;"",VLOOKUP($I47,'Valid Values - Search'!$R$4:$S$4719,2,FALSE),"")</f>
        <v/>
      </c>
      <c r="AC47" s="38" t="str">
        <f t="shared" si="0"/>
        <v/>
      </c>
      <c r="AD47" s="38"/>
    </row>
    <row r="48" spans="1:30">
      <c r="A48" s="41"/>
      <c r="B48" s="47"/>
      <c r="C48" s="49"/>
      <c r="D48" s="41"/>
      <c r="E48" s="41"/>
      <c r="F48" s="41"/>
      <c r="G48" s="50" t="str">
        <f>IF(A48&lt;&gt;"",CONCATENATE(A48,":",YEAR(B48),IF(MONTH(B48)&gt;9,MONTH(B48),CONCATENATE(0,MONTH(B48))),IF(DAY(B48)&gt;9,DAY(B48),CONCATENATE(0,DAY(B48))),IF(HOUR(C48)&gt;9,HOUR(C48),CONCATENATE(0,HOUR(C48))),IF(MINUTE(C48)&gt;9,MINUTE(C48),CONCATENATE(0,MINUTE(C48))),":",VLOOKUP(F48,'Valid Values - Results'!$D$4:$F$12,3,FALSE)),"")</f>
        <v/>
      </c>
      <c r="H48" s="41"/>
      <c r="I48" s="41"/>
      <c r="J48" s="41"/>
      <c r="K48" s="41"/>
      <c r="L48" s="41"/>
      <c r="M48" s="92"/>
      <c r="N48" s="41"/>
      <c r="O48" s="41"/>
      <c r="P48" s="41"/>
      <c r="Q48" s="41"/>
      <c r="R48" s="41"/>
      <c r="S48" s="41"/>
      <c r="T48" s="41"/>
      <c r="U48" s="47"/>
      <c r="V48" s="49"/>
      <c r="W48" s="41"/>
      <c r="X48" s="41"/>
      <c r="Y48" s="41"/>
      <c r="AA48" s="37" t="str">
        <f>IF($I48&lt;&gt;"",VLOOKUP($I48,'Valid Values - Search'!$R$4:$T$4719,3,FALSE),"")</f>
        <v/>
      </c>
      <c r="AB48" s="37" t="str">
        <f>IF($I48&lt;&gt;"",VLOOKUP($I48,'Valid Values - Search'!$R$4:$S$4719,2,FALSE),"")</f>
        <v/>
      </c>
      <c r="AC48" s="38" t="str">
        <f t="shared" si="0"/>
        <v/>
      </c>
      <c r="AD48" s="38"/>
    </row>
    <row r="49" spans="1:30">
      <c r="A49" s="41"/>
      <c r="B49" s="47"/>
      <c r="C49" s="49"/>
      <c r="D49" s="41"/>
      <c r="E49" s="41"/>
      <c r="F49" s="41"/>
      <c r="G49" s="50" t="str">
        <f>IF(A49&lt;&gt;"",CONCATENATE(A49,":",YEAR(B49),IF(MONTH(B49)&gt;9,MONTH(B49),CONCATENATE(0,MONTH(B49))),IF(DAY(B49)&gt;9,DAY(B49),CONCATENATE(0,DAY(B49))),IF(HOUR(C49)&gt;9,HOUR(C49),CONCATENATE(0,HOUR(C49))),IF(MINUTE(C49)&gt;9,MINUTE(C49),CONCATENATE(0,MINUTE(C49))),":",VLOOKUP(F49,'Valid Values - Results'!$D$4:$F$12,3,FALSE)),"")</f>
        <v/>
      </c>
      <c r="H49" s="41"/>
      <c r="I49" s="41"/>
      <c r="J49" s="41"/>
      <c r="K49" s="41"/>
      <c r="L49" s="41"/>
      <c r="M49" s="92"/>
      <c r="N49" s="41"/>
      <c r="O49" s="41"/>
      <c r="P49" s="41"/>
      <c r="Q49" s="41"/>
      <c r="R49" s="41"/>
      <c r="S49" s="41"/>
      <c r="T49" s="41"/>
      <c r="U49" s="47"/>
      <c r="V49" s="49"/>
      <c r="W49" s="41"/>
      <c r="X49" s="41"/>
      <c r="Y49" s="41"/>
      <c r="AA49" s="37" t="str">
        <f>IF($I49&lt;&gt;"",VLOOKUP($I49,'Valid Values - Search'!$R$4:$T$4719,3,FALSE),"")</f>
        <v/>
      </c>
      <c r="AB49" s="37" t="str">
        <f>IF($I49&lt;&gt;"",VLOOKUP($I49,'Valid Values - Search'!$R$4:$S$4719,2,FALSE),"")</f>
        <v/>
      </c>
      <c r="AC49" s="38" t="str">
        <f t="shared" si="0"/>
        <v/>
      </c>
      <c r="AD49" s="38"/>
    </row>
    <row r="50" spans="1:30">
      <c r="A50" s="41"/>
      <c r="B50" s="47"/>
      <c r="C50" s="49"/>
      <c r="D50" s="41"/>
      <c r="E50" s="41"/>
      <c r="F50" s="41"/>
      <c r="G50" s="50" t="str">
        <f>IF(A50&lt;&gt;"",CONCATENATE(A50,":",YEAR(B50),IF(MONTH(B50)&gt;9,MONTH(B50),CONCATENATE(0,MONTH(B50))),IF(DAY(B50)&gt;9,DAY(B50),CONCATENATE(0,DAY(B50))),IF(HOUR(C50)&gt;9,HOUR(C50),CONCATENATE(0,HOUR(C50))),IF(MINUTE(C50)&gt;9,MINUTE(C50),CONCATENATE(0,MINUTE(C50))),":",VLOOKUP(F50,'Valid Values - Results'!$D$4:$F$12,3,FALSE)),"")</f>
        <v/>
      </c>
      <c r="H50" s="41"/>
      <c r="I50" s="41"/>
      <c r="J50" s="41"/>
      <c r="K50" s="41"/>
      <c r="L50" s="41"/>
      <c r="M50" s="92"/>
      <c r="N50" s="41"/>
      <c r="O50" s="41"/>
      <c r="P50" s="41"/>
      <c r="Q50" s="41"/>
      <c r="R50" s="41"/>
      <c r="S50" s="41"/>
      <c r="T50" s="41"/>
      <c r="U50" s="47"/>
      <c r="V50" s="49"/>
      <c r="W50" s="41"/>
      <c r="X50" s="41"/>
      <c r="Y50" s="41"/>
      <c r="AA50" s="37" t="str">
        <f>IF($I50&lt;&gt;"",VLOOKUP($I50,'Valid Values - Search'!$R$4:$T$4719,3,FALSE),"")</f>
        <v/>
      </c>
      <c r="AB50" s="37" t="str">
        <f>IF($I50&lt;&gt;"",VLOOKUP($I50,'Valid Values - Search'!$R$4:$S$4719,2,FALSE),"")</f>
        <v/>
      </c>
      <c r="AC50" s="38" t="str">
        <f t="shared" si="0"/>
        <v/>
      </c>
      <c r="AD50" s="38"/>
    </row>
    <row r="51" spans="1:30">
      <c r="A51" s="41"/>
      <c r="B51" s="47"/>
      <c r="C51" s="49"/>
      <c r="D51" s="41"/>
      <c r="E51" s="41"/>
      <c r="F51" s="41"/>
      <c r="G51" s="50" t="str">
        <f>IF(A51&lt;&gt;"",CONCATENATE(A51,":",YEAR(B51),IF(MONTH(B51)&gt;9,MONTH(B51),CONCATENATE(0,MONTH(B51))),IF(DAY(B51)&gt;9,DAY(B51),CONCATENATE(0,DAY(B51))),IF(HOUR(C51)&gt;9,HOUR(C51),CONCATENATE(0,HOUR(C51))),IF(MINUTE(C51)&gt;9,MINUTE(C51),CONCATENATE(0,MINUTE(C51))),":",VLOOKUP(F51,'Valid Values - Results'!$D$4:$F$12,3,FALSE)),"")</f>
        <v/>
      </c>
      <c r="H51" s="41"/>
      <c r="I51" s="41"/>
      <c r="J51" s="41"/>
      <c r="K51" s="41"/>
      <c r="L51" s="41"/>
      <c r="M51" s="92"/>
      <c r="N51" s="41"/>
      <c r="O51" s="41"/>
      <c r="P51" s="41"/>
      <c r="Q51" s="41"/>
      <c r="R51" s="41"/>
      <c r="S51" s="41"/>
      <c r="T51" s="41"/>
      <c r="U51" s="47"/>
      <c r="V51" s="49"/>
      <c r="W51" s="41"/>
      <c r="X51" s="41"/>
      <c r="Y51" s="41"/>
      <c r="AA51" s="37" t="str">
        <f>IF($I51&lt;&gt;"",VLOOKUP($I51,'Valid Values - Search'!$R$4:$T$4719,3,FALSE),"")</f>
        <v/>
      </c>
      <c r="AB51" s="37" t="str">
        <f>IF($I51&lt;&gt;"",VLOOKUP($I51,'Valid Values - Search'!$R$4:$S$4719,2,FALSE),"")</f>
        <v/>
      </c>
      <c r="AC51" s="38" t="str">
        <f t="shared" si="0"/>
        <v/>
      </c>
      <c r="AD51" s="38"/>
    </row>
    <row r="52" spans="1:30">
      <c r="A52" s="41"/>
      <c r="B52" s="47"/>
      <c r="C52" s="49"/>
      <c r="D52" s="41"/>
      <c r="E52" s="41"/>
      <c r="F52" s="41"/>
      <c r="G52" s="50" t="str">
        <f>IF(A52&lt;&gt;"",CONCATENATE(A52,":",YEAR(B52),IF(MONTH(B52)&gt;9,MONTH(B52),CONCATENATE(0,MONTH(B52))),IF(DAY(B52)&gt;9,DAY(B52),CONCATENATE(0,DAY(B52))),IF(HOUR(C52)&gt;9,HOUR(C52),CONCATENATE(0,HOUR(C52))),IF(MINUTE(C52)&gt;9,MINUTE(C52),CONCATENATE(0,MINUTE(C52))),":",VLOOKUP(F52,'Valid Values - Results'!$D$4:$F$12,3,FALSE)),"")</f>
        <v/>
      </c>
      <c r="H52" s="41"/>
      <c r="I52" s="41"/>
      <c r="J52" s="41"/>
      <c r="K52" s="41"/>
      <c r="L52" s="41"/>
      <c r="M52" s="92"/>
      <c r="N52" s="41"/>
      <c r="O52" s="41"/>
      <c r="P52" s="41"/>
      <c r="Q52" s="41"/>
      <c r="R52" s="41"/>
      <c r="S52" s="41"/>
      <c r="T52" s="41"/>
      <c r="U52" s="47"/>
      <c r="V52" s="49"/>
      <c r="W52" s="41"/>
      <c r="X52" s="41"/>
      <c r="Y52" s="41"/>
      <c r="AA52" s="37" t="str">
        <f>IF($I52&lt;&gt;"",VLOOKUP($I52,'Valid Values - Search'!$R$4:$T$4719,3,FALSE),"")</f>
        <v/>
      </c>
      <c r="AB52" s="37" t="str">
        <f>IF($I52&lt;&gt;"",VLOOKUP($I52,'Valid Values - Search'!$R$4:$S$4719,2,FALSE),"")</f>
        <v/>
      </c>
      <c r="AC52" s="38" t="str">
        <f t="shared" si="0"/>
        <v/>
      </c>
      <c r="AD52" s="38"/>
    </row>
    <row r="53" spans="1:30">
      <c r="A53" s="46"/>
      <c r="B53" s="47"/>
      <c r="C53" s="49"/>
      <c r="D53" s="41"/>
      <c r="E53" s="41"/>
      <c r="F53" s="41"/>
      <c r="G53" s="50" t="str">
        <f>IF(A53&lt;&gt;"",CONCATENATE(A53,":",YEAR(B53),IF(MONTH(B53)&gt;9,MONTH(B53),CONCATENATE(0,MONTH(B53))),IF(DAY(B53)&gt;9,DAY(B53),CONCATENATE(0,DAY(B53))),IF(HOUR(C53)&gt;9,HOUR(C53),CONCATENATE(0,HOUR(C53))),IF(MINUTE(C53)&gt;9,MINUTE(C53),CONCATENATE(0,MINUTE(C53))),":",VLOOKUP(F53,'Valid Values - Results'!$D$4:$F$12,3,FALSE)),"")</f>
        <v/>
      </c>
      <c r="H53" s="41"/>
      <c r="I53" s="41"/>
      <c r="J53" s="41"/>
      <c r="K53" s="41"/>
      <c r="L53" s="41"/>
      <c r="M53" s="92"/>
      <c r="N53" s="41"/>
      <c r="O53" s="41"/>
      <c r="P53" s="41"/>
      <c r="Q53" s="41"/>
      <c r="R53" s="41"/>
      <c r="S53" s="41"/>
      <c r="T53" s="41"/>
      <c r="U53" s="47"/>
      <c r="V53" s="49"/>
      <c r="W53" s="41"/>
      <c r="X53" s="41"/>
      <c r="Y53" s="41"/>
      <c r="AA53" s="37" t="str">
        <f>IF($I53&lt;&gt;"",VLOOKUP($I53,'Valid Values - Search'!$R$4:$T$4719,3,FALSE),"")</f>
        <v/>
      </c>
      <c r="AB53" s="37" t="str">
        <f>IF($I53&lt;&gt;"",VLOOKUP($I53,'Valid Values - Search'!$R$4:$S$4719,2,FALSE),"")</f>
        <v/>
      </c>
      <c r="AC53" s="38" t="str">
        <f t="shared" si="0"/>
        <v/>
      </c>
      <c r="AD53" s="38"/>
    </row>
    <row r="54" spans="1:30">
      <c r="A54" s="46"/>
      <c r="B54" s="47"/>
      <c r="C54" s="49"/>
      <c r="D54" s="41"/>
      <c r="E54" s="41"/>
      <c r="F54" s="41"/>
      <c r="G54" s="50" t="str">
        <f>IF(A54&lt;&gt;"",CONCATENATE(A54,":",YEAR(B54),IF(MONTH(B54)&gt;9,MONTH(B54),CONCATENATE(0,MONTH(B54))),IF(DAY(B54)&gt;9,DAY(B54),CONCATENATE(0,DAY(B54))),IF(HOUR(C54)&gt;9,HOUR(C54),CONCATENATE(0,HOUR(C54))),IF(MINUTE(C54)&gt;9,MINUTE(C54),CONCATENATE(0,MINUTE(C54))),":",VLOOKUP(F54,'Valid Values - Results'!$D$4:$F$12,3,FALSE)),"")</f>
        <v/>
      </c>
      <c r="H54" s="41"/>
      <c r="I54" s="41"/>
      <c r="J54" s="41"/>
      <c r="K54" s="41"/>
      <c r="L54" s="41"/>
      <c r="M54" s="92"/>
      <c r="N54" s="41"/>
      <c r="O54" s="41"/>
      <c r="P54" s="41"/>
      <c r="Q54" s="41"/>
      <c r="R54" s="41"/>
      <c r="S54" s="41"/>
      <c r="T54" s="41"/>
      <c r="U54" s="47"/>
      <c r="V54" s="49"/>
      <c r="W54" s="41"/>
      <c r="X54" s="41"/>
      <c r="Y54" s="41"/>
      <c r="AA54" s="37" t="str">
        <f>IF($I54&lt;&gt;"",VLOOKUP($I54,'Valid Values - Search'!$R$4:$T$4719,3,FALSE),"")</f>
        <v/>
      </c>
      <c r="AB54" s="37" t="str">
        <f>IF($I54&lt;&gt;"",VLOOKUP($I54,'Valid Values - Search'!$R$4:$S$4719,2,FALSE),"")</f>
        <v/>
      </c>
      <c r="AC54" s="38" t="str">
        <f t="shared" si="0"/>
        <v/>
      </c>
      <c r="AD54" s="38"/>
    </row>
    <row r="55" spans="1:30">
      <c r="A55" s="46"/>
      <c r="B55" s="47"/>
      <c r="C55" s="49"/>
      <c r="D55" s="41"/>
      <c r="E55" s="41"/>
      <c r="F55" s="41"/>
      <c r="G55" s="50" t="str">
        <f>IF(A55&lt;&gt;"",CONCATENATE(A55,":",YEAR(B55),IF(MONTH(B55)&gt;9,MONTH(B55),CONCATENATE(0,MONTH(B55))),IF(DAY(B55)&gt;9,DAY(B55),CONCATENATE(0,DAY(B55))),IF(HOUR(C55)&gt;9,HOUR(C55),CONCATENATE(0,HOUR(C55))),IF(MINUTE(C55)&gt;9,MINUTE(C55),CONCATENATE(0,MINUTE(C55))),":",VLOOKUP(F55,'Valid Values - Results'!$D$4:$F$12,3,FALSE)),"")</f>
        <v/>
      </c>
      <c r="H55" s="41"/>
      <c r="I55" s="41"/>
      <c r="J55" s="41"/>
      <c r="K55" s="41"/>
      <c r="L55" s="41"/>
      <c r="M55" s="92"/>
      <c r="N55" s="41"/>
      <c r="O55" s="41"/>
      <c r="P55" s="41"/>
      <c r="Q55" s="41"/>
      <c r="R55" s="41"/>
      <c r="S55" s="41"/>
      <c r="T55" s="41"/>
      <c r="U55" s="47"/>
      <c r="V55" s="49"/>
      <c r="W55" s="41"/>
      <c r="X55" s="41"/>
      <c r="Y55" s="41"/>
      <c r="AA55" s="37" t="str">
        <f>IF($I55&lt;&gt;"",VLOOKUP($I55,'Valid Values - Search'!$R$4:$T$4719,3,FALSE),"")</f>
        <v/>
      </c>
      <c r="AB55" s="37" t="str">
        <f>IF($I55&lt;&gt;"",VLOOKUP($I55,'Valid Values - Search'!$R$4:$S$4719,2,FALSE),"")</f>
        <v/>
      </c>
      <c r="AC55" s="38" t="str">
        <f t="shared" si="0"/>
        <v/>
      </c>
      <c r="AD55" s="38"/>
    </row>
    <row r="56" spans="1:30">
      <c r="A56" s="41"/>
      <c r="B56" s="47"/>
      <c r="C56" s="49"/>
      <c r="D56" s="41"/>
      <c r="E56" s="41"/>
      <c r="F56" s="41"/>
      <c r="G56" s="50" t="str">
        <f>IF(A56&lt;&gt;"",CONCATENATE(A56,":",YEAR(B56),IF(MONTH(B56)&gt;9,MONTH(B56),CONCATENATE(0,MONTH(B56))),IF(DAY(B56)&gt;9,DAY(B56),CONCATENATE(0,DAY(B56))),IF(HOUR(C56)&gt;9,HOUR(C56),CONCATENATE(0,HOUR(C56))),IF(MINUTE(C56)&gt;9,MINUTE(C56),CONCATENATE(0,MINUTE(C56))),":",VLOOKUP(F56,'Valid Values - Results'!$D$4:$F$12,3,FALSE)),"")</f>
        <v/>
      </c>
      <c r="H56" s="41"/>
      <c r="I56" s="41"/>
      <c r="J56" s="41"/>
      <c r="K56" s="41"/>
      <c r="L56" s="41"/>
      <c r="M56" s="92"/>
      <c r="N56" s="41"/>
      <c r="O56" s="41"/>
      <c r="P56" s="41"/>
      <c r="Q56" s="41"/>
      <c r="R56" s="41"/>
      <c r="S56" s="41"/>
      <c r="T56" s="41"/>
      <c r="U56" s="47"/>
      <c r="V56" s="49"/>
      <c r="W56" s="41"/>
      <c r="X56" s="41"/>
      <c r="Y56" s="41"/>
      <c r="AA56" s="37" t="str">
        <f>IF($I56&lt;&gt;"",VLOOKUP($I56,'Valid Values - Search'!$R$4:$T$4719,3,FALSE),"")</f>
        <v/>
      </c>
      <c r="AB56" s="37" t="str">
        <f>IF($I56&lt;&gt;"",VLOOKUP($I56,'Valid Values - Search'!$R$4:$S$4719,2,FALSE),"")</f>
        <v/>
      </c>
      <c r="AC56" s="38" t="str">
        <f t="shared" si="0"/>
        <v/>
      </c>
      <c r="AD56" s="38"/>
    </row>
    <row r="57" spans="1:30">
      <c r="A57" s="41"/>
      <c r="B57" s="47"/>
      <c r="C57" s="49"/>
      <c r="D57" s="41"/>
      <c r="E57" s="41"/>
      <c r="F57" s="41"/>
      <c r="G57" s="50" t="str">
        <f>IF(A57&lt;&gt;"",CONCATENATE(A57,":",YEAR(B57),IF(MONTH(B57)&gt;9,MONTH(B57),CONCATENATE(0,MONTH(B57))),IF(DAY(B57)&gt;9,DAY(B57),CONCATENATE(0,DAY(B57))),IF(HOUR(C57)&gt;9,HOUR(C57),CONCATENATE(0,HOUR(C57))),IF(MINUTE(C57)&gt;9,MINUTE(C57),CONCATENATE(0,MINUTE(C57))),":",VLOOKUP(F57,'Valid Values - Results'!$D$4:$F$12,3,FALSE)),"")</f>
        <v/>
      </c>
      <c r="H57" s="41"/>
      <c r="I57" s="41"/>
      <c r="J57" s="41"/>
      <c r="K57" s="41"/>
      <c r="L57" s="41"/>
      <c r="M57" s="92"/>
      <c r="N57" s="41"/>
      <c r="O57" s="41"/>
      <c r="P57" s="41"/>
      <c r="Q57" s="41"/>
      <c r="R57" s="41"/>
      <c r="S57" s="41"/>
      <c r="T57" s="41"/>
      <c r="U57" s="47"/>
      <c r="V57" s="49"/>
      <c r="W57" s="41"/>
      <c r="X57" s="41"/>
      <c r="Y57" s="41"/>
      <c r="AA57" s="37" t="str">
        <f>IF($I57&lt;&gt;"",VLOOKUP($I57,'Valid Values - Search'!$R$4:$T$4719,3,FALSE),"")</f>
        <v/>
      </c>
      <c r="AB57" s="37" t="str">
        <f>IF($I57&lt;&gt;"",VLOOKUP($I57,'Valid Values - Search'!$R$4:$S$4719,2,FALSE),"")</f>
        <v/>
      </c>
      <c r="AC57" s="38" t="str">
        <f t="shared" si="0"/>
        <v/>
      </c>
      <c r="AD57" s="38"/>
    </row>
    <row r="58" spans="1:30">
      <c r="A58" s="41"/>
      <c r="B58" s="47"/>
      <c r="C58" s="49"/>
      <c r="D58" s="41"/>
      <c r="E58" s="41"/>
      <c r="F58" s="41"/>
      <c r="G58" s="50" t="str">
        <f>IF(A58&lt;&gt;"",CONCATENATE(A58,":",YEAR(B58),IF(MONTH(B58)&gt;9,MONTH(B58),CONCATENATE(0,MONTH(B58))),IF(DAY(B58)&gt;9,DAY(B58),CONCATENATE(0,DAY(B58))),IF(HOUR(C58)&gt;9,HOUR(C58),CONCATENATE(0,HOUR(C58))),IF(MINUTE(C58)&gt;9,MINUTE(C58),CONCATENATE(0,MINUTE(C58))),":",VLOOKUP(F58,'Valid Values - Results'!$D$4:$F$12,3,FALSE)),"")</f>
        <v/>
      </c>
      <c r="H58" s="41"/>
      <c r="I58" s="41"/>
      <c r="J58" s="41"/>
      <c r="K58" s="41"/>
      <c r="L58" s="41"/>
      <c r="M58" s="92"/>
      <c r="N58" s="41"/>
      <c r="O58" s="41"/>
      <c r="P58" s="41"/>
      <c r="Q58" s="41"/>
      <c r="R58" s="41"/>
      <c r="S58" s="41"/>
      <c r="T58" s="41"/>
      <c r="U58" s="47"/>
      <c r="V58" s="49"/>
      <c r="W58" s="41"/>
      <c r="X58" s="41"/>
      <c r="Y58" s="41"/>
      <c r="AA58" s="37" t="str">
        <f>IF($I58&lt;&gt;"",VLOOKUP($I58,'Valid Values - Search'!$R$4:$T$4719,3,FALSE),"")</f>
        <v/>
      </c>
      <c r="AB58" s="37" t="str">
        <f>IF($I58&lt;&gt;"",VLOOKUP($I58,'Valid Values - Search'!$R$4:$S$4719,2,FALSE),"")</f>
        <v/>
      </c>
      <c r="AC58" s="38" t="str">
        <f t="shared" si="0"/>
        <v/>
      </c>
      <c r="AD58" s="38"/>
    </row>
    <row r="59" spans="1:30">
      <c r="A59" s="41"/>
      <c r="B59" s="47"/>
      <c r="C59" s="49"/>
      <c r="D59" s="41"/>
      <c r="E59" s="41"/>
      <c r="F59" s="41"/>
      <c r="G59" s="50" t="str">
        <f>IF(A59&lt;&gt;"",CONCATENATE(A59,":",YEAR(B59),IF(MONTH(B59)&gt;9,MONTH(B59),CONCATENATE(0,MONTH(B59))),IF(DAY(B59)&gt;9,DAY(B59),CONCATENATE(0,DAY(B59))),IF(HOUR(C59)&gt;9,HOUR(C59),CONCATENATE(0,HOUR(C59))),IF(MINUTE(C59)&gt;9,MINUTE(C59),CONCATENATE(0,MINUTE(C59))),":",VLOOKUP(F59,'Valid Values - Results'!$D$4:$F$12,3,FALSE)),"")</f>
        <v/>
      </c>
      <c r="H59" s="41"/>
      <c r="I59" s="41"/>
      <c r="J59" s="41"/>
      <c r="K59" s="41"/>
      <c r="L59" s="41"/>
      <c r="M59" s="92"/>
      <c r="N59" s="41"/>
      <c r="O59" s="41"/>
      <c r="P59" s="41"/>
      <c r="Q59" s="41"/>
      <c r="R59" s="41"/>
      <c r="S59" s="41"/>
      <c r="T59" s="41"/>
      <c r="U59" s="47"/>
      <c r="V59" s="49"/>
      <c r="W59" s="41"/>
      <c r="X59" s="41"/>
      <c r="Y59" s="41"/>
      <c r="AA59" s="37" t="str">
        <f>IF($I59&lt;&gt;"",VLOOKUP($I59,'Valid Values - Search'!$R$4:$T$4719,3,FALSE),"")</f>
        <v/>
      </c>
      <c r="AB59" s="37" t="str">
        <f>IF($I59&lt;&gt;"",VLOOKUP($I59,'Valid Values - Search'!$R$4:$S$4719,2,FALSE),"")</f>
        <v/>
      </c>
      <c r="AC59" s="38" t="str">
        <f t="shared" si="0"/>
        <v/>
      </c>
      <c r="AD59" s="38"/>
    </row>
    <row r="60" spans="1:30">
      <c r="A60" s="41"/>
      <c r="B60" s="47"/>
      <c r="C60" s="49"/>
      <c r="D60" s="41"/>
      <c r="E60" s="41"/>
      <c r="F60" s="41"/>
      <c r="G60" s="50" t="str">
        <f>IF(A60&lt;&gt;"",CONCATENATE(A60,":",YEAR(B60),IF(MONTH(B60)&gt;9,MONTH(B60),CONCATENATE(0,MONTH(B60))),IF(DAY(B60)&gt;9,DAY(B60),CONCATENATE(0,DAY(B60))),IF(HOUR(C60)&gt;9,HOUR(C60),CONCATENATE(0,HOUR(C60))),IF(MINUTE(C60)&gt;9,MINUTE(C60),CONCATENATE(0,MINUTE(C60))),":",VLOOKUP(F60,'Valid Values - Results'!$D$4:$F$12,3,FALSE)),"")</f>
        <v/>
      </c>
      <c r="H60" s="41"/>
      <c r="I60" s="41"/>
      <c r="J60" s="41"/>
      <c r="K60" s="41"/>
      <c r="L60" s="41"/>
      <c r="M60" s="92"/>
      <c r="N60" s="41"/>
      <c r="O60" s="41"/>
      <c r="P60" s="41"/>
      <c r="Q60" s="41"/>
      <c r="R60" s="41"/>
      <c r="S60" s="41"/>
      <c r="T60" s="41"/>
      <c r="U60" s="47"/>
      <c r="V60" s="49"/>
      <c r="W60" s="41"/>
      <c r="X60" s="41"/>
      <c r="Y60" s="41"/>
      <c r="AA60" s="37" t="str">
        <f>IF($I60&lt;&gt;"",VLOOKUP($I60,'Valid Values - Search'!$R$4:$T$4719,3,FALSE),"")</f>
        <v/>
      </c>
      <c r="AB60" s="37" t="str">
        <f>IF($I60&lt;&gt;"",VLOOKUP($I60,'Valid Values - Search'!$R$4:$S$4719,2,FALSE),"")</f>
        <v/>
      </c>
      <c r="AC60" s="38" t="str">
        <f t="shared" si="0"/>
        <v/>
      </c>
      <c r="AD60" s="38"/>
    </row>
    <row r="61" spans="1:30">
      <c r="A61" s="41"/>
      <c r="B61" s="47"/>
      <c r="C61" s="49"/>
      <c r="D61" s="41"/>
      <c r="E61" s="41"/>
      <c r="F61" s="41"/>
      <c r="G61" s="50" t="str">
        <f>IF(A61&lt;&gt;"",CONCATENATE(A61,":",YEAR(B61),IF(MONTH(B61)&gt;9,MONTH(B61),CONCATENATE(0,MONTH(B61))),IF(DAY(B61)&gt;9,DAY(B61),CONCATENATE(0,DAY(B61))),IF(HOUR(C61)&gt;9,HOUR(C61),CONCATENATE(0,HOUR(C61))),IF(MINUTE(C61)&gt;9,MINUTE(C61),CONCATENATE(0,MINUTE(C61))),":",VLOOKUP(F61,'Valid Values - Results'!$D$4:$F$12,3,FALSE)),"")</f>
        <v/>
      </c>
      <c r="H61" s="41"/>
      <c r="I61" s="41"/>
      <c r="J61" s="41"/>
      <c r="K61" s="41"/>
      <c r="L61" s="41"/>
      <c r="M61" s="92"/>
      <c r="N61" s="41"/>
      <c r="O61" s="41"/>
      <c r="P61" s="41"/>
      <c r="Q61" s="41"/>
      <c r="R61" s="41"/>
      <c r="S61" s="41"/>
      <c r="T61" s="41"/>
      <c r="U61" s="47"/>
      <c r="V61" s="49"/>
      <c r="W61" s="41"/>
      <c r="X61" s="41"/>
      <c r="Y61" s="41"/>
      <c r="AA61" s="37" t="str">
        <f>IF($I61&lt;&gt;"",VLOOKUP($I61,'Valid Values - Search'!$R$4:$T$4719,3,FALSE),"")</f>
        <v/>
      </c>
      <c r="AB61" s="37" t="str">
        <f>IF($I61&lt;&gt;"",VLOOKUP($I61,'Valid Values - Search'!$R$4:$S$4719,2,FALSE),"")</f>
        <v/>
      </c>
      <c r="AC61" s="38" t="str">
        <f t="shared" si="0"/>
        <v/>
      </c>
      <c r="AD61" s="38"/>
    </row>
    <row r="62" spans="1:30">
      <c r="A62" s="46"/>
      <c r="B62" s="47"/>
      <c r="C62" s="49"/>
      <c r="D62" s="41"/>
      <c r="E62" s="41"/>
      <c r="F62" s="41"/>
      <c r="G62" s="50" t="str">
        <f>IF(A62&lt;&gt;"",CONCATENATE(A62,":",YEAR(B62),IF(MONTH(B62)&gt;9,MONTH(B62),CONCATENATE(0,MONTH(B62))),IF(DAY(B62)&gt;9,DAY(B62),CONCATENATE(0,DAY(B62))),IF(HOUR(C62)&gt;9,HOUR(C62),CONCATENATE(0,HOUR(C62))),IF(MINUTE(C62)&gt;9,MINUTE(C62),CONCATENATE(0,MINUTE(C62))),":",VLOOKUP(F62,'Valid Values - Results'!$D$4:$F$12,3,FALSE)),"")</f>
        <v/>
      </c>
      <c r="H62" s="41"/>
      <c r="I62" s="41"/>
      <c r="J62" s="41"/>
      <c r="K62" s="41"/>
      <c r="L62" s="41"/>
      <c r="M62" s="92"/>
      <c r="N62" s="41"/>
      <c r="O62" s="41"/>
      <c r="P62" s="41"/>
      <c r="Q62" s="41"/>
      <c r="R62" s="41"/>
      <c r="S62" s="41"/>
      <c r="T62" s="41"/>
      <c r="U62" s="47"/>
      <c r="V62" s="49"/>
      <c r="W62" s="41"/>
      <c r="X62" s="41"/>
      <c r="Y62" s="41"/>
      <c r="AA62" s="37" t="str">
        <f>IF($I62&lt;&gt;"",VLOOKUP($I62,'Valid Values - Search'!$R$4:$T$4719,3,FALSE),"")</f>
        <v/>
      </c>
      <c r="AB62" s="37" t="str">
        <f>IF($I62&lt;&gt;"",VLOOKUP($I62,'Valid Values - Search'!$R$4:$S$4719,2,FALSE),"")</f>
        <v/>
      </c>
      <c r="AC62" s="38" t="str">
        <f t="shared" si="0"/>
        <v/>
      </c>
      <c r="AD62" s="38"/>
    </row>
    <row r="63" spans="1:30">
      <c r="A63" s="46"/>
      <c r="B63" s="47"/>
      <c r="C63" s="49"/>
      <c r="D63" s="41"/>
      <c r="E63" s="41"/>
      <c r="F63" s="41"/>
      <c r="G63" s="50" t="str">
        <f>IF(A63&lt;&gt;"",CONCATENATE(A63,":",YEAR(B63),IF(MONTH(B63)&gt;9,MONTH(B63),CONCATENATE(0,MONTH(B63))),IF(DAY(B63)&gt;9,DAY(B63),CONCATENATE(0,DAY(B63))),IF(HOUR(C63)&gt;9,HOUR(C63),CONCATENATE(0,HOUR(C63))),IF(MINUTE(C63)&gt;9,MINUTE(C63),CONCATENATE(0,MINUTE(C63))),":",VLOOKUP(F63,'Valid Values - Results'!$D$4:$F$12,3,FALSE)),"")</f>
        <v/>
      </c>
      <c r="H63" s="41"/>
      <c r="I63" s="41"/>
      <c r="J63" s="41"/>
      <c r="K63" s="41"/>
      <c r="L63" s="41"/>
      <c r="M63" s="92"/>
      <c r="N63" s="41"/>
      <c r="O63" s="41"/>
      <c r="P63" s="41"/>
      <c r="Q63" s="41"/>
      <c r="R63" s="41"/>
      <c r="S63" s="41"/>
      <c r="T63" s="41"/>
      <c r="U63" s="47"/>
      <c r="V63" s="49"/>
      <c r="W63" s="41"/>
      <c r="X63" s="41"/>
      <c r="Y63" s="41"/>
      <c r="AA63" s="37" t="str">
        <f>IF($I63&lt;&gt;"",VLOOKUP($I63,'Valid Values - Search'!$R$4:$T$4719,3,FALSE),"")</f>
        <v/>
      </c>
      <c r="AB63" s="37" t="str">
        <f>IF($I63&lt;&gt;"",VLOOKUP($I63,'Valid Values - Search'!$R$4:$S$4719,2,FALSE),"")</f>
        <v/>
      </c>
      <c r="AC63" s="38" t="str">
        <f t="shared" si="0"/>
        <v/>
      </c>
      <c r="AD63" s="38"/>
    </row>
    <row r="64" spans="1:30">
      <c r="A64" s="46"/>
      <c r="B64" s="47"/>
      <c r="C64" s="49"/>
      <c r="D64" s="41"/>
      <c r="E64" s="41"/>
      <c r="F64" s="41"/>
      <c r="G64" s="50" t="str">
        <f>IF(A64&lt;&gt;"",CONCATENATE(A64,":",YEAR(B64),IF(MONTH(B64)&gt;9,MONTH(B64),CONCATENATE(0,MONTH(B64))),IF(DAY(B64)&gt;9,DAY(B64),CONCATENATE(0,DAY(B64))),IF(HOUR(C64)&gt;9,HOUR(C64),CONCATENATE(0,HOUR(C64))),IF(MINUTE(C64)&gt;9,MINUTE(C64),CONCATENATE(0,MINUTE(C64))),":",VLOOKUP(F64,'Valid Values - Results'!$D$4:$F$12,3,FALSE)),"")</f>
        <v/>
      </c>
      <c r="H64" s="41"/>
      <c r="I64" s="41"/>
      <c r="J64" s="41"/>
      <c r="K64" s="41"/>
      <c r="L64" s="41"/>
      <c r="M64" s="92"/>
      <c r="N64" s="41"/>
      <c r="O64" s="41"/>
      <c r="P64" s="41"/>
      <c r="Q64" s="41"/>
      <c r="R64" s="41"/>
      <c r="S64" s="41"/>
      <c r="T64" s="41"/>
      <c r="U64" s="47"/>
      <c r="V64" s="49"/>
      <c r="W64" s="41"/>
      <c r="X64" s="41"/>
      <c r="Y64" s="41"/>
      <c r="AA64" s="37" t="str">
        <f>IF($I64&lt;&gt;"",VLOOKUP($I64,'Valid Values - Search'!$R$4:$T$4719,3,FALSE),"")</f>
        <v/>
      </c>
      <c r="AB64" s="37" t="str">
        <f>IF($I64&lt;&gt;"",VLOOKUP($I64,'Valid Values - Search'!$R$4:$S$4719,2,FALSE),"")</f>
        <v/>
      </c>
      <c r="AC64" s="38" t="str">
        <f t="shared" si="0"/>
        <v/>
      </c>
      <c r="AD64" s="38"/>
    </row>
    <row r="65" spans="1:30">
      <c r="A65" s="46"/>
      <c r="B65" s="47"/>
      <c r="C65" s="49"/>
      <c r="D65" s="41"/>
      <c r="E65" s="41"/>
      <c r="F65" s="41"/>
      <c r="G65" s="50" t="str">
        <f>IF(A65&lt;&gt;"",CONCATENATE(A65,":",YEAR(B65),IF(MONTH(B65)&gt;9,MONTH(B65),CONCATENATE(0,MONTH(B65))),IF(DAY(B65)&gt;9,DAY(B65),CONCATENATE(0,DAY(B65))),IF(HOUR(C65)&gt;9,HOUR(C65),CONCATENATE(0,HOUR(C65))),IF(MINUTE(C65)&gt;9,MINUTE(C65),CONCATENATE(0,MINUTE(C65))),":",VLOOKUP(F65,'Valid Values - Results'!$D$4:$F$12,3,FALSE)),"")</f>
        <v/>
      </c>
      <c r="H65" s="41"/>
      <c r="I65" s="41"/>
      <c r="J65" s="41"/>
      <c r="K65" s="41"/>
      <c r="L65" s="41"/>
      <c r="M65" s="92"/>
      <c r="N65" s="41"/>
      <c r="O65" s="41"/>
      <c r="P65" s="41"/>
      <c r="Q65" s="41"/>
      <c r="R65" s="41"/>
      <c r="S65" s="41"/>
      <c r="T65" s="41"/>
      <c r="U65" s="47"/>
      <c r="V65" s="49"/>
      <c r="W65" s="41"/>
      <c r="X65" s="41"/>
      <c r="Y65" s="41"/>
      <c r="AA65" s="37" t="str">
        <f>IF($I65&lt;&gt;"",VLOOKUP($I65,'Valid Values - Search'!$R$4:$T$4719,3,FALSE),"")</f>
        <v/>
      </c>
      <c r="AB65" s="37" t="str">
        <f>IF($I65&lt;&gt;"",VLOOKUP($I65,'Valid Values - Search'!$R$4:$S$4719,2,FALSE),"")</f>
        <v/>
      </c>
      <c r="AC65" s="38" t="str">
        <f t="shared" si="0"/>
        <v/>
      </c>
      <c r="AD65" s="38"/>
    </row>
    <row r="66" spans="1:30">
      <c r="A66" s="46"/>
      <c r="B66" s="47"/>
      <c r="C66" s="49"/>
      <c r="D66" s="41"/>
      <c r="E66" s="41"/>
      <c r="F66" s="41"/>
      <c r="G66" s="50" t="str">
        <f>IF(A66&lt;&gt;"",CONCATENATE(A66,":",YEAR(B66),IF(MONTH(B66)&gt;9,MONTH(B66),CONCATENATE(0,MONTH(B66))),IF(DAY(B66)&gt;9,DAY(B66),CONCATENATE(0,DAY(B66))),IF(HOUR(C66)&gt;9,HOUR(C66),CONCATENATE(0,HOUR(C66))),IF(MINUTE(C66)&gt;9,MINUTE(C66),CONCATENATE(0,MINUTE(C66))),":",VLOOKUP(F66,'Valid Values - Results'!$D$4:$F$12,3,FALSE)),"")</f>
        <v/>
      </c>
      <c r="H66" s="41"/>
      <c r="I66" s="41"/>
      <c r="J66" s="41"/>
      <c r="K66" s="41"/>
      <c r="L66" s="41"/>
      <c r="M66" s="92"/>
      <c r="N66" s="41"/>
      <c r="O66" s="41"/>
      <c r="P66" s="41"/>
      <c r="Q66" s="41"/>
      <c r="R66" s="41"/>
      <c r="S66" s="41"/>
      <c r="T66" s="41"/>
      <c r="U66" s="47"/>
      <c r="V66" s="49"/>
      <c r="W66" s="41"/>
      <c r="X66" s="41"/>
      <c r="Y66" s="41"/>
      <c r="AA66" s="37" t="str">
        <f>IF($I66&lt;&gt;"",VLOOKUP($I66,'Valid Values - Search'!$R$4:$T$4719,3,FALSE),"")</f>
        <v/>
      </c>
      <c r="AB66" s="37" t="str">
        <f>IF($I66&lt;&gt;"",VLOOKUP($I66,'Valid Values - Search'!$R$4:$S$4719,2,FALSE),"")</f>
        <v/>
      </c>
      <c r="AC66" s="38" t="str">
        <f t="shared" ref="AC66:AC129" si="1">IF($V66&lt;&gt;"",$D66,"")</f>
        <v/>
      </c>
      <c r="AD66" s="38"/>
    </row>
    <row r="67" spans="1:30">
      <c r="A67" s="46"/>
      <c r="B67" s="47"/>
      <c r="C67" s="49"/>
      <c r="D67" s="41"/>
      <c r="E67" s="41"/>
      <c r="F67" s="41"/>
      <c r="G67" s="50" t="str">
        <f>IF(A67&lt;&gt;"",CONCATENATE(A67,":",YEAR(B67),IF(MONTH(B67)&gt;9,MONTH(B67),CONCATENATE(0,MONTH(B67))),IF(DAY(B67)&gt;9,DAY(B67),CONCATENATE(0,DAY(B67))),IF(HOUR(C67)&gt;9,HOUR(C67),CONCATENATE(0,HOUR(C67))),IF(MINUTE(C67)&gt;9,MINUTE(C67),CONCATENATE(0,MINUTE(C67))),":",VLOOKUP(F67,'Valid Values - Results'!$D$4:$F$12,3,FALSE)),"")</f>
        <v/>
      </c>
      <c r="H67" s="41"/>
      <c r="I67" s="41"/>
      <c r="J67" s="41"/>
      <c r="K67" s="41"/>
      <c r="L67" s="41"/>
      <c r="M67" s="92"/>
      <c r="N67" s="41"/>
      <c r="O67" s="41"/>
      <c r="P67" s="41"/>
      <c r="Q67" s="41"/>
      <c r="R67" s="41"/>
      <c r="S67" s="41"/>
      <c r="T67" s="41"/>
      <c r="U67" s="47"/>
      <c r="V67" s="49"/>
      <c r="W67" s="41"/>
      <c r="X67" s="41"/>
      <c r="Y67" s="41"/>
      <c r="AA67" s="37" t="str">
        <f>IF($I67&lt;&gt;"",VLOOKUP($I67,'Valid Values - Search'!$R$4:$T$4719,3,FALSE),"")</f>
        <v/>
      </c>
      <c r="AB67" s="37" t="str">
        <f>IF($I67&lt;&gt;"",VLOOKUP($I67,'Valid Values - Search'!$R$4:$S$4719,2,FALSE),"")</f>
        <v/>
      </c>
      <c r="AC67" s="38" t="str">
        <f t="shared" si="1"/>
        <v/>
      </c>
      <c r="AD67" s="38"/>
    </row>
    <row r="68" spans="1:30">
      <c r="A68" s="46"/>
      <c r="B68" s="47"/>
      <c r="C68" s="49"/>
      <c r="D68" s="41"/>
      <c r="E68" s="41"/>
      <c r="F68" s="41"/>
      <c r="G68" s="50" t="str">
        <f>IF(A68&lt;&gt;"",CONCATENATE(A68,":",YEAR(B68),IF(MONTH(B68)&gt;9,MONTH(B68),CONCATENATE(0,MONTH(B68))),IF(DAY(B68)&gt;9,DAY(B68),CONCATENATE(0,DAY(B68))),IF(HOUR(C68)&gt;9,HOUR(C68),CONCATENATE(0,HOUR(C68))),IF(MINUTE(C68)&gt;9,MINUTE(C68),CONCATENATE(0,MINUTE(C68))),":",VLOOKUP(F68,'Valid Values - Results'!$D$4:$F$12,3,FALSE)),"")</f>
        <v/>
      </c>
      <c r="H68" s="41"/>
      <c r="I68" s="41"/>
      <c r="J68" s="41"/>
      <c r="K68" s="41"/>
      <c r="L68" s="41"/>
      <c r="M68" s="92"/>
      <c r="N68" s="41"/>
      <c r="O68" s="41"/>
      <c r="P68" s="41"/>
      <c r="Q68" s="41"/>
      <c r="R68" s="41"/>
      <c r="S68" s="41"/>
      <c r="T68" s="41"/>
      <c r="U68" s="47"/>
      <c r="V68" s="49"/>
      <c r="W68" s="41"/>
      <c r="X68" s="41"/>
      <c r="Y68" s="41"/>
      <c r="AA68" s="37" t="str">
        <f>IF($I68&lt;&gt;"",VLOOKUP($I68,'Valid Values - Search'!$R$4:$T$4719,3,FALSE),"")</f>
        <v/>
      </c>
      <c r="AB68" s="37" t="str">
        <f>IF($I68&lt;&gt;"",VLOOKUP($I68,'Valid Values - Search'!$R$4:$S$4719,2,FALSE),"")</f>
        <v/>
      </c>
      <c r="AC68" s="38" t="str">
        <f t="shared" si="1"/>
        <v/>
      </c>
      <c r="AD68" s="38"/>
    </row>
    <row r="69" spans="1:30">
      <c r="A69" s="46"/>
      <c r="B69" s="47"/>
      <c r="C69" s="49"/>
      <c r="D69" s="41"/>
      <c r="E69" s="41"/>
      <c r="F69" s="41"/>
      <c r="G69" s="50" t="str">
        <f>IF(A69&lt;&gt;"",CONCATENATE(A69,":",YEAR(B69),IF(MONTH(B69)&gt;9,MONTH(B69),CONCATENATE(0,MONTH(B69))),IF(DAY(B69)&gt;9,DAY(B69),CONCATENATE(0,DAY(B69))),IF(HOUR(C69)&gt;9,HOUR(C69),CONCATENATE(0,HOUR(C69))),IF(MINUTE(C69)&gt;9,MINUTE(C69),CONCATENATE(0,MINUTE(C69))),":",VLOOKUP(F69,'Valid Values - Results'!$D$4:$F$12,3,FALSE)),"")</f>
        <v/>
      </c>
      <c r="H69" s="41"/>
      <c r="I69" s="41"/>
      <c r="J69" s="41"/>
      <c r="K69" s="41"/>
      <c r="L69" s="41"/>
      <c r="M69" s="92"/>
      <c r="N69" s="41"/>
      <c r="O69" s="41"/>
      <c r="P69" s="41"/>
      <c r="Q69" s="41"/>
      <c r="R69" s="41"/>
      <c r="S69" s="41"/>
      <c r="T69" s="41"/>
      <c r="U69" s="47"/>
      <c r="V69" s="49"/>
      <c r="W69" s="41"/>
      <c r="X69" s="41"/>
      <c r="Y69" s="41"/>
      <c r="AA69" s="37" t="str">
        <f>IF($I69&lt;&gt;"",VLOOKUP($I69,'Valid Values - Search'!$R$4:$T$4719,3,FALSE),"")</f>
        <v/>
      </c>
      <c r="AB69" s="37" t="str">
        <f>IF($I69&lt;&gt;"",VLOOKUP($I69,'Valid Values - Search'!$R$4:$S$4719,2,FALSE),"")</f>
        <v/>
      </c>
      <c r="AC69" s="38" t="str">
        <f t="shared" si="1"/>
        <v/>
      </c>
      <c r="AD69" s="38"/>
    </row>
    <row r="70" spans="1:30">
      <c r="A70" s="46"/>
      <c r="B70" s="47"/>
      <c r="C70" s="49"/>
      <c r="D70" s="41"/>
      <c r="E70" s="41"/>
      <c r="F70" s="41"/>
      <c r="G70" s="50" t="str">
        <f>IF(A70&lt;&gt;"",CONCATENATE(A70,":",YEAR(B70),IF(MONTH(B70)&gt;9,MONTH(B70),CONCATENATE(0,MONTH(B70))),IF(DAY(B70)&gt;9,DAY(B70),CONCATENATE(0,DAY(B70))),IF(HOUR(C70)&gt;9,HOUR(C70),CONCATENATE(0,HOUR(C70))),IF(MINUTE(C70)&gt;9,MINUTE(C70),CONCATENATE(0,MINUTE(C70))),":",VLOOKUP(F70,'Valid Values - Results'!$D$4:$F$12,3,FALSE)),"")</f>
        <v/>
      </c>
      <c r="H70" s="41"/>
      <c r="I70" s="41"/>
      <c r="J70" s="41"/>
      <c r="K70" s="41"/>
      <c r="L70" s="41"/>
      <c r="M70" s="92"/>
      <c r="N70" s="41"/>
      <c r="O70" s="41"/>
      <c r="P70" s="41"/>
      <c r="Q70" s="41"/>
      <c r="R70" s="41"/>
      <c r="S70" s="41"/>
      <c r="T70" s="41"/>
      <c r="U70" s="47"/>
      <c r="V70" s="49"/>
      <c r="W70" s="41"/>
      <c r="X70" s="41"/>
      <c r="Y70" s="41"/>
      <c r="AA70" s="37" t="str">
        <f>IF($I70&lt;&gt;"",VLOOKUP($I70,'Valid Values - Search'!$R$4:$T$4719,3,FALSE),"")</f>
        <v/>
      </c>
      <c r="AB70" s="37" t="str">
        <f>IF($I70&lt;&gt;"",VLOOKUP($I70,'Valid Values - Search'!$R$4:$S$4719,2,FALSE),"")</f>
        <v/>
      </c>
      <c r="AC70" s="38" t="str">
        <f t="shared" si="1"/>
        <v/>
      </c>
      <c r="AD70" s="38"/>
    </row>
    <row r="71" spans="1:30">
      <c r="A71" s="46"/>
      <c r="B71" s="47"/>
      <c r="C71" s="49"/>
      <c r="D71" s="41"/>
      <c r="E71" s="41"/>
      <c r="F71" s="41"/>
      <c r="G71" s="50" t="str">
        <f>IF(A71&lt;&gt;"",CONCATENATE(A71,":",YEAR(B71),IF(MONTH(B71)&gt;9,MONTH(B71),CONCATENATE(0,MONTH(B71))),IF(DAY(B71)&gt;9,DAY(B71),CONCATENATE(0,DAY(B71))),IF(HOUR(C71)&gt;9,HOUR(C71),CONCATENATE(0,HOUR(C71))),IF(MINUTE(C71)&gt;9,MINUTE(C71),CONCATENATE(0,MINUTE(C71))),":",VLOOKUP(F71,'Valid Values - Results'!$D$4:$F$12,3,FALSE)),"")</f>
        <v/>
      </c>
      <c r="H71" s="41"/>
      <c r="I71" s="41"/>
      <c r="J71" s="41"/>
      <c r="K71" s="41"/>
      <c r="L71" s="41"/>
      <c r="M71" s="92"/>
      <c r="N71" s="41"/>
      <c r="O71" s="41"/>
      <c r="P71" s="41"/>
      <c r="Q71" s="41"/>
      <c r="R71" s="41"/>
      <c r="S71" s="41"/>
      <c r="T71" s="41"/>
      <c r="U71" s="47"/>
      <c r="V71" s="49"/>
      <c r="W71" s="41"/>
      <c r="X71" s="41"/>
      <c r="Y71" s="41"/>
      <c r="AA71" s="37" t="str">
        <f>IF($I71&lt;&gt;"",VLOOKUP($I71,'Valid Values - Search'!$R$4:$T$4719,3,FALSE),"")</f>
        <v/>
      </c>
      <c r="AB71" s="37" t="str">
        <f>IF($I71&lt;&gt;"",VLOOKUP($I71,'Valid Values - Search'!$R$4:$S$4719,2,FALSE),"")</f>
        <v/>
      </c>
      <c r="AC71" s="38" t="str">
        <f t="shared" si="1"/>
        <v/>
      </c>
      <c r="AD71" s="38"/>
    </row>
    <row r="72" spans="1:30">
      <c r="A72" s="46"/>
      <c r="B72" s="47"/>
      <c r="C72" s="49"/>
      <c r="D72" s="41"/>
      <c r="E72" s="41"/>
      <c r="F72" s="41"/>
      <c r="G72" s="50" t="str">
        <f>IF(A72&lt;&gt;"",CONCATENATE(A72,":",YEAR(B72),IF(MONTH(B72)&gt;9,MONTH(B72),CONCATENATE(0,MONTH(B72))),IF(DAY(B72)&gt;9,DAY(B72),CONCATENATE(0,DAY(B72))),IF(HOUR(C72)&gt;9,HOUR(C72),CONCATENATE(0,HOUR(C72))),IF(MINUTE(C72)&gt;9,MINUTE(C72),CONCATENATE(0,MINUTE(C72))),":",VLOOKUP(F72,'Valid Values - Results'!$D$4:$F$12,3,FALSE)),"")</f>
        <v/>
      </c>
      <c r="H72" s="41"/>
      <c r="I72" s="41"/>
      <c r="J72" s="41"/>
      <c r="K72" s="41"/>
      <c r="L72" s="41"/>
      <c r="M72" s="92"/>
      <c r="N72" s="41"/>
      <c r="O72" s="41"/>
      <c r="P72" s="41"/>
      <c r="Q72" s="41"/>
      <c r="R72" s="41"/>
      <c r="S72" s="41"/>
      <c r="T72" s="41"/>
      <c r="U72" s="47"/>
      <c r="V72" s="49"/>
      <c r="W72" s="41"/>
      <c r="X72" s="41"/>
      <c r="Y72" s="41"/>
      <c r="AA72" s="37" t="str">
        <f>IF($I72&lt;&gt;"",VLOOKUP($I72,'Valid Values - Search'!$R$4:$T$4719,3,FALSE),"")</f>
        <v/>
      </c>
      <c r="AB72" s="37" t="str">
        <f>IF($I72&lt;&gt;"",VLOOKUP($I72,'Valid Values - Search'!$R$4:$S$4719,2,FALSE),"")</f>
        <v/>
      </c>
      <c r="AC72" s="38" t="str">
        <f t="shared" si="1"/>
        <v/>
      </c>
      <c r="AD72" s="38"/>
    </row>
    <row r="73" spans="1:30">
      <c r="A73" s="46"/>
      <c r="B73" s="47"/>
      <c r="C73" s="49"/>
      <c r="D73" s="41"/>
      <c r="E73" s="41"/>
      <c r="F73" s="41"/>
      <c r="G73" s="50" t="str">
        <f>IF(A73&lt;&gt;"",CONCATENATE(A73,":",YEAR(B73),IF(MONTH(B73)&gt;9,MONTH(B73),CONCATENATE(0,MONTH(B73))),IF(DAY(B73)&gt;9,DAY(B73),CONCATENATE(0,DAY(B73))),IF(HOUR(C73)&gt;9,HOUR(C73),CONCATENATE(0,HOUR(C73))),IF(MINUTE(C73)&gt;9,MINUTE(C73),CONCATENATE(0,MINUTE(C73))),":",VLOOKUP(F73,'Valid Values - Results'!$D$4:$F$12,3,FALSE)),"")</f>
        <v/>
      </c>
      <c r="H73" s="41"/>
      <c r="I73" s="41"/>
      <c r="J73" s="41"/>
      <c r="K73" s="41"/>
      <c r="L73" s="41"/>
      <c r="M73" s="92"/>
      <c r="N73" s="41"/>
      <c r="O73" s="41"/>
      <c r="P73" s="41"/>
      <c r="Q73" s="41"/>
      <c r="R73" s="41"/>
      <c r="S73" s="41"/>
      <c r="T73" s="41"/>
      <c r="U73" s="47"/>
      <c r="V73" s="49"/>
      <c r="W73" s="41"/>
      <c r="X73" s="41"/>
      <c r="Y73" s="41"/>
      <c r="AA73" s="37" t="str">
        <f>IF($I73&lt;&gt;"",VLOOKUP($I73,'Valid Values - Search'!$R$4:$T$4719,3,FALSE),"")</f>
        <v/>
      </c>
      <c r="AB73" s="37" t="str">
        <f>IF($I73&lt;&gt;"",VLOOKUP($I73,'Valid Values - Search'!$R$4:$S$4719,2,FALSE),"")</f>
        <v/>
      </c>
      <c r="AC73" s="38" t="str">
        <f t="shared" si="1"/>
        <v/>
      </c>
      <c r="AD73" s="38"/>
    </row>
    <row r="74" spans="1:30">
      <c r="A74" s="46"/>
      <c r="B74" s="47"/>
      <c r="C74" s="49"/>
      <c r="D74" s="41"/>
      <c r="E74" s="41"/>
      <c r="F74" s="41"/>
      <c r="G74" s="50" t="str">
        <f>IF(A74&lt;&gt;"",CONCATENATE(A74,":",YEAR(B74),IF(MONTH(B74)&gt;9,MONTH(B74),CONCATENATE(0,MONTH(B74))),IF(DAY(B74)&gt;9,DAY(B74),CONCATENATE(0,DAY(B74))),IF(HOUR(C74)&gt;9,HOUR(C74),CONCATENATE(0,HOUR(C74))),IF(MINUTE(C74)&gt;9,MINUTE(C74),CONCATENATE(0,MINUTE(C74))),":",VLOOKUP(F74,'Valid Values - Results'!$D$4:$F$12,3,FALSE)),"")</f>
        <v/>
      </c>
      <c r="H74" s="41"/>
      <c r="I74" s="41"/>
      <c r="J74" s="41"/>
      <c r="K74" s="41"/>
      <c r="L74" s="41"/>
      <c r="M74" s="92"/>
      <c r="N74" s="41"/>
      <c r="O74" s="41"/>
      <c r="P74" s="41"/>
      <c r="Q74" s="41"/>
      <c r="R74" s="41"/>
      <c r="S74" s="41"/>
      <c r="T74" s="41"/>
      <c r="U74" s="47"/>
      <c r="V74" s="49"/>
      <c r="W74" s="41"/>
      <c r="X74" s="41"/>
      <c r="Y74" s="41"/>
      <c r="AA74" s="37" t="str">
        <f>IF($I74&lt;&gt;"",VLOOKUP($I74,'Valid Values - Search'!$R$4:$T$4719,3,FALSE),"")</f>
        <v/>
      </c>
      <c r="AB74" s="37" t="str">
        <f>IF($I74&lt;&gt;"",VLOOKUP($I74,'Valid Values - Search'!$R$4:$S$4719,2,FALSE),"")</f>
        <v/>
      </c>
      <c r="AC74" s="38" t="str">
        <f t="shared" si="1"/>
        <v/>
      </c>
      <c r="AD74" s="38"/>
    </row>
    <row r="75" spans="1:30">
      <c r="A75" s="46"/>
      <c r="B75" s="47"/>
      <c r="C75" s="49"/>
      <c r="D75" s="41"/>
      <c r="E75" s="41"/>
      <c r="F75" s="41"/>
      <c r="G75" s="50" t="str">
        <f>IF(A75&lt;&gt;"",CONCATENATE(A75,":",YEAR(B75),IF(MONTH(B75)&gt;9,MONTH(B75),CONCATENATE(0,MONTH(B75))),IF(DAY(B75)&gt;9,DAY(B75),CONCATENATE(0,DAY(B75))),IF(HOUR(C75)&gt;9,HOUR(C75),CONCATENATE(0,HOUR(C75))),IF(MINUTE(C75)&gt;9,MINUTE(C75),CONCATENATE(0,MINUTE(C75))),":",VLOOKUP(F75,'Valid Values - Results'!$D$4:$F$12,3,FALSE)),"")</f>
        <v/>
      </c>
      <c r="H75" s="41"/>
      <c r="I75" s="41"/>
      <c r="J75" s="41"/>
      <c r="K75" s="41"/>
      <c r="L75" s="41"/>
      <c r="M75" s="92"/>
      <c r="N75" s="41"/>
      <c r="O75" s="41"/>
      <c r="P75" s="41"/>
      <c r="Q75" s="41"/>
      <c r="R75" s="41"/>
      <c r="S75" s="41"/>
      <c r="T75" s="41"/>
      <c r="U75" s="47"/>
      <c r="V75" s="49"/>
      <c r="W75" s="41"/>
      <c r="X75" s="41"/>
      <c r="Y75" s="41"/>
      <c r="AA75" s="37" t="str">
        <f>IF($I75&lt;&gt;"",VLOOKUP($I75,'Valid Values - Search'!$R$4:$T$4719,3,FALSE),"")</f>
        <v/>
      </c>
      <c r="AB75" s="37" t="str">
        <f>IF($I75&lt;&gt;"",VLOOKUP($I75,'Valid Values - Search'!$R$4:$S$4719,2,FALSE),"")</f>
        <v/>
      </c>
      <c r="AC75" s="38" t="str">
        <f t="shared" si="1"/>
        <v/>
      </c>
      <c r="AD75" s="38"/>
    </row>
    <row r="76" spans="1:30">
      <c r="A76" s="46"/>
      <c r="B76" s="47"/>
      <c r="C76" s="49"/>
      <c r="D76" s="41"/>
      <c r="E76" s="41"/>
      <c r="F76" s="41"/>
      <c r="G76" s="50" t="str">
        <f>IF(A76&lt;&gt;"",CONCATENATE(A76,":",YEAR(B76),IF(MONTH(B76)&gt;9,MONTH(B76),CONCATENATE(0,MONTH(B76))),IF(DAY(B76)&gt;9,DAY(B76),CONCATENATE(0,DAY(B76))),IF(HOUR(C76)&gt;9,HOUR(C76),CONCATENATE(0,HOUR(C76))),IF(MINUTE(C76)&gt;9,MINUTE(C76),CONCATENATE(0,MINUTE(C76))),":",VLOOKUP(F76,'Valid Values - Results'!$D$4:$F$12,3,FALSE)),"")</f>
        <v/>
      </c>
      <c r="H76" s="41"/>
      <c r="I76" s="41"/>
      <c r="J76" s="41"/>
      <c r="K76" s="41"/>
      <c r="L76" s="41"/>
      <c r="M76" s="92"/>
      <c r="N76" s="41"/>
      <c r="O76" s="41"/>
      <c r="P76" s="41"/>
      <c r="Q76" s="41"/>
      <c r="R76" s="41"/>
      <c r="S76" s="41"/>
      <c r="T76" s="41"/>
      <c r="U76" s="47"/>
      <c r="V76" s="49"/>
      <c r="W76" s="41"/>
      <c r="X76" s="41"/>
      <c r="Y76" s="41"/>
      <c r="AA76" s="37" t="str">
        <f>IF($I76&lt;&gt;"",VLOOKUP($I76,'Valid Values - Search'!$R$4:$T$4719,3,FALSE),"")</f>
        <v/>
      </c>
      <c r="AB76" s="37" t="str">
        <f>IF($I76&lt;&gt;"",VLOOKUP($I76,'Valid Values - Search'!$R$4:$S$4719,2,FALSE),"")</f>
        <v/>
      </c>
      <c r="AC76" s="38" t="str">
        <f t="shared" si="1"/>
        <v/>
      </c>
      <c r="AD76" s="38"/>
    </row>
    <row r="77" spans="1:30">
      <c r="A77" s="46"/>
      <c r="B77" s="47"/>
      <c r="C77" s="49"/>
      <c r="D77" s="41"/>
      <c r="E77" s="41"/>
      <c r="F77" s="41"/>
      <c r="G77" s="50" t="str">
        <f>IF(A77&lt;&gt;"",CONCATENATE(A77,":",YEAR(B77),IF(MONTH(B77)&gt;9,MONTH(B77),CONCATENATE(0,MONTH(B77))),IF(DAY(B77)&gt;9,DAY(B77),CONCATENATE(0,DAY(B77))),IF(HOUR(C77)&gt;9,HOUR(C77),CONCATENATE(0,HOUR(C77))),IF(MINUTE(C77)&gt;9,MINUTE(C77),CONCATENATE(0,MINUTE(C77))),":",VLOOKUP(F77,'Valid Values - Results'!$D$4:$F$12,3,FALSE)),"")</f>
        <v/>
      </c>
      <c r="H77" s="41"/>
      <c r="I77" s="41"/>
      <c r="J77" s="41"/>
      <c r="K77" s="41"/>
      <c r="L77" s="41"/>
      <c r="M77" s="92"/>
      <c r="N77" s="41"/>
      <c r="O77" s="41"/>
      <c r="P77" s="41"/>
      <c r="Q77" s="41"/>
      <c r="R77" s="41"/>
      <c r="S77" s="41"/>
      <c r="T77" s="41"/>
      <c r="U77" s="47"/>
      <c r="V77" s="49"/>
      <c r="W77" s="41"/>
      <c r="X77" s="41"/>
      <c r="Y77" s="41"/>
      <c r="AA77" s="37" t="str">
        <f>IF($I77&lt;&gt;"",VLOOKUP($I77,'Valid Values - Search'!$R$4:$T$4719,3,FALSE),"")</f>
        <v/>
      </c>
      <c r="AB77" s="37" t="str">
        <f>IF($I77&lt;&gt;"",VLOOKUP($I77,'Valid Values - Search'!$R$4:$S$4719,2,FALSE),"")</f>
        <v/>
      </c>
      <c r="AC77" s="38" t="str">
        <f t="shared" si="1"/>
        <v/>
      </c>
      <c r="AD77" s="38"/>
    </row>
    <row r="78" spans="1:30">
      <c r="A78" s="46"/>
      <c r="B78" s="47"/>
      <c r="C78" s="49"/>
      <c r="D78" s="41"/>
      <c r="E78" s="41"/>
      <c r="F78" s="41"/>
      <c r="G78" s="50" t="str">
        <f>IF(A78&lt;&gt;"",CONCATENATE(A78,":",YEAR(B78),IF(MONTH(B78)&gt;9,MONTH(B78),CONCATENATE(0,MONTH(B78))),IF(DAY(B78)&gt;9,DAY(B78),CONCATENATE(0,DAY(B78))),IF(HOUR(C78)&gt;9,HOUR(C78),CONCATENATE(0,HOUR(C78))),IF(MINUTE(C78)&gt;9,MINUTE(C78),CONCATENATE(0,MINUTE(C78))),":",VLOOKUP(F78,'Valid Values - Results'!$D$4:$F$12,3,FALSE)),"")</f>
        <v/>
      </c>
      <c r="H78" s="41"/>
      <c r="I78" s="41"/>
      <c r="J78" s="41"/>
      <c r="K78" s="41"/>
      <c r="L78" s="41"/>
      <c r="M78" s="92"/>
      <c r="N78" s="41"/>
      <c r="O78" s="41"/>
      <c r="P78" s="41"/>
      <c r="Q78" s="41"/>
      <c r="R78" s="41"/>
      <c r="S78" s="41"/>
      <c r="T78" s="41"/>
      <c r="U78" s="47"/>
      <c r="V78" s="49"/>
      <c r="W78" s="41"/>
      <c r="X78" s="41"/>
      <c r="Y78" s="41"/>
      <c r="AA78" s="37" t="str">
        <f>IF($I78&lt;&gt;"",VLOOKUP($I78,'Valid Values - Search'!$R$4:$T$4719,3,FALSE),"")</f>
        <v/>
      </c>
      <c r="AB78" s="37" t="str">
        <f>IF($I78&lt;&gt;"",VLOOKUP($I78,'Valid Values - Search'!$R$4:$S$4719,2,FALSE),"")</f>
        <v/>
      </c>
      <c r="AC78" s="38" t="str">
        <f t="shared" si="1"/>
        <v/>
      </c>
      <c r="AD78" s="38"/>
    </row>
    <row r="79" spans="1:30">
      <c r="A79" s="46"/>
      <c r="B79" s="47"/>
      <c r="C79" s="49"/>
      <c r="D79" s="41"/>
      <c r="E79" s="41"/>
      <c r="F79" s="41"/>
      <c r="G79" s="50" t="str">
        <f>IF(A79&lt;&gt;"",CONCATENATE(A79,":",YEAR(B79),IF(MONTH(B79)&gt;9,MONTH(B79),CONCATENATE(0,MONTH(B79))),IF(DAY(B79)&gt;9,DAY(B79),CONCATENATE(0,DAY(B79))),IF(HOUR(C79)&gt;9,HOUR(C79),CONCATENATE(0,HOUR(C79))),IF(MINUTE(C79)&gt;9,MINUTE(C79),CONCATENATE(0,MINUTE(C79))),":",VLOOKUP(F79,'Valid Values - Results'!$D$4:$F$12,3,FALSE)),"")</f>
        <v/>
      </c>
      <c r="H79" s="41"/>
      <c r="I79" s="41"/>
      <c r="J79" s="41"/>
      <c r="K79" s="41"/>
      <c r="L79" s="41"/>
      <c r="M79" s="92"/>
      <c r="N79" s="41"/>
      <c r="O79" s="41"/>
      <c r="P79" s="41"/>
      <c r="Q79" s="41"/>
      <c r="R79" s="41"/>
      <c r="S79" s="41"/>
      <c r="T79" s="41"/>
      <c r="U79" s="47"/>
      <c r="V79" s="49"/>
      <c r="W79" s="41"/>
      <c r="X79" s="41"/>
      <c r="Y79" s="41"/>
      <c r="AA79" s="37" t="str">
        <f>IF($I79&lt;&gt;"",VLOOKUP($I79,'Valid Values - Search'!$R$4:$T$4719,3,FALSE),"")</f>
        <v/>
      </c>
      <c r="AB79" s="37" t="str">
        <f>IF($I79&lt;&gt;"",VLOOKUP($I79,'Valid Values - Search'!$R$4:$S$4719,2,FALSE),"")</f>
        <v/>
      </c>
      <c r="AC79" s="38" t="str">
        <f t="shared" si="1"/>
        <v/>
      </c>
      <c r="AD79" s="38"/>
    </row>
    <row r="80" spans="1:30">
      <c r="A80" s="41"/>
      <c r="B80" s="47"/>
      <c r="C80" s="49"/>
      <c r="D80" s="41"/>
      <c r="E80" s="41"/>
      <c r="F80" s="41"/>
      <c r="G80" s="50" t="str">
        <f>IF(A80&lt;&gt;"",CONCATENATE(A80,":",YEAR(B80),IF(MONTH(B80)&gt;9,MONTH(B80),CONCATENATE(0,MONTH(B80))),IF(DAY(B80)&gt;9,DAY(B80),CONCATENATE(0,DAY(B80))),IF(HOUR(C80)&gt;9,HOUR(C80),CONCATENATE(0,HOUR(C80))),IF(MINUTE(C80)&gt;9,MINUTE(C80),CONCATENATE(0,MINUTE(C80))),":",VLOOKUP(F80,'Valid Values - Results'!$D$4:$F$12,3,FALSE)),"")</f>
        <v/>
      </c>
      <c r="H80" s="41"/>
      <c r="I80" s="41"/>
      <c r="J80" s="41"/>
      <c r="K80" s="41"/>
      <c r="L80" s="41"/>
      <c r="M80" s="92"/>
      <c r="N80" s="41"/>
      <c r="O80" s="41"/>
      <c r="P80" s="41"/>
      <c r="Q80" s="41"/>
      <c r="R80" s="41"/>
      <c r="S80" s="41"/>
      <c r="T80" s="41"/>
      <c r="U80" s="47"/>
      <c r="V80" s="49"/>
      <c r="W80" s="41"/>
      <c r="X80" s="41"/>
      <c r="Y80" s="41"/>
      <c r="AA80" s="37" t="str">
        <f>IF($I80&lt;&gt;"",VLOOKUP($I80,'Valid Values - Search'!$R$4:$T$4719,3,FALSE),"")</f>
        <v/>
      </c>
      <c r="AB80" s="37" t="str">
        <f>IF($I80&lt;&gt;"",VLOOKUP($I80,'Valid Values - Search'!$R$4:$S$4719,2,FALSE),"")</f>
        <v/>
      </c>
      <c r="AC80" s="38" t="str">
        <f t="shared" si="1"/>
        <v/>
      </c>
      <c r="AD80" s="38"/>
    </row>
    <row r="81" spans="1:30">
      <c r="A81" s="41"/>
      <c r="B81" s="47"/>
      <c r="C81" s="49"/>
      <c r="D81" s="41"/>
      <c r="E81" s="41"/>
      <c r="F81" s="41"/>
      <c r="G81" s="50" t="str">
        <f>IF(A81&lt;&gt;"",CONCATENATE(A81,":",YEAR(B81),IF(MONTH(B81)&gt;9,MONTH(B81),CONCATENATE(0,MONTH(B81))),IF(DAY(B81)&gt;9,DAY(B81),CONCATENATE(0,DAY(B81))),IF(HOUR(C81)&gt;9,HOUR(C81),CONCATENATE(0,HOUR(C81))),IF(MINUTE(C81)&gt;9,MINUTE(C81),CONCATENATE(0,MINUTE(C81))),":",VLOOKUP(F81,'Valid Values - Results'!$D$4:$F$12,3,FALSE)),"")</f>
        <v/>
      </c>
      <c r="H81" s="41"/>
      <c r="I81" s="41"/>
      <c r="J81" s="41"/>
      <c r="K81" s="41"/>
      <c r="L81" s="41"/>
      <c r="M81" s="92"/>
      <c r="N81" s="41"/>
      <c r="O81" s="41"/>
      <c r="P81" s="41"/>
      <c r="Q81" s="41"/>
      <c r="R81" s="41"/>
      <c r="S81" s="41"/>
      <c r="T81" s="41"/>
      <c r="U81" s="47"/>
      <c r="V81" s="49"/>
      <c r="W81" s="41"/>
      <c r="X81" s="41"/>
      <c r="Y81" s="41"/>
      <c r="AA81" s="37" t="str">
        <f>IF($I81&lt;&gt;"",VLOOKUP($I81,'Valid Values - Search'!$R$4:$T$4719,3,FALSE),"")</f>
        <v/>
      </c>
      <c r="AB81" s="37" t="str">
        <f>IF($I81&lt;&gt;"",VLOOKUP($I81,'Valid Values - Search'!$R$4:$S$4719,2,FALSE),"")</f>
        <v/>
      </c>
      <c r="AC81" s="38" t="str">
        <f t="shared" si="1"/>
        <v/>
      </c>
      <c r="AD81" s="38"/>
    </row>
    <row r="82" spans="1:30">
      <c r="A82" s="41"/>
      <c r="B82" s="47"/>
      <c r="C82" s="49"/>
      <c r="D82" s="41"/>
      <c r="E82" s="41"/>
      <c r="F82" s="41"/>
      <c r="G82" s="50" t="str">
        <f>IF(A82&lt;&gt;"",CONCATENATE(A82,":",YEAR(B82),IF(MONTH(B82)&gt;9,MONTH(B82),CONCATENATE(0,MONTH(B82))),IF(DAY(B82)&gt;9,DAY(B82),CONCATENATE(0,DAY(B82))),IF(HOUR(C82)&gt;9,HOUR(C82),CONCATENATE(0,HOUR(C82))),IF(MINUTE(C82)&gt;9,MINUTE(C82),CONCATENATE(0,MINUTE(C82))),":",VLOOKUP(F82,'Valid Values - Results'!$D$4:$F$12,3,FALSE)),"")</f>
        <v/>
      </c>
      <c r="H82" s="41"/>
      <c r="I82" s="41"/>
      <c r="J82" s="41"/>
      <c r="K82" s="41"/>
      <c r="L82" s="41"/>
      <c r="M82" s="92"/>
      <c r="N82" s="41"/>
      <c r="O82" s="41"/>
      <c r="P82" s="41"/>
      <c r="Q82" s="41"/>
      <c r="R82" s="41"/>
      <c r="S82" s="41"/>
      <c r="T82" s="41"/>
      <c r="U82" s="47"/>
      <c r="V82" s="49"/>
      <c r="W82" s="41"/>
      <c r="X82" s="41"/>
      <c r="Y82" s="41"/>
      <c r="AA82" s="37" t="str">
        <f>IF($I82&lt;&gt;"",VLOOKUP($I82,'Valid Values - Search'!$R$4:$T$4719,3,FALSE),"")</f>
        <v/>
      </c>
      <c r="AB82" s="37" t="str">
        <f>IF($I82&lt;&gt;"",VLOOKUP($I82,'Valid Values - Search'!$R$4:$S$4719,2,FALSE),"")</f>
        <v/>
      </c>
      <c r="AC82" s="38" t="str">
        <f t="shared" si="1"/>
        <v/>
      </c>
      <c r="AD82" s="38"/>
    </row>
    <row r="83" spans="1:30">
      <c r="A83" s="41"/>
      <c r="B83" s="47"/>
      <c r="C83" s="49"/>
      <c r="D83" s="41"/>
      <c r="E83" s="41"/>
      <c r="F83" s="41"/>
      <c r="G83" s="50" t="str">
        <f>IF(A83&lt;&gt;"",CONCATENATE(A83,":",YEAR(B83),IF(MONTH(B83)&gt;9,MONTH(B83),CONCATENATE(0,MONTH(B83))),IF(DAY(B83)&gt;9,DAY(B83),CONCATENATE(0,DAY(B83))),IF(HOUR(C83)&gt;9,HOUR(C83),CONCATENATE(0,HOUR(C83))),IF(MINUTE(C83)&gt;9,MINUTE(C83),CONCATENATE(0,MINUTE(C83))),":",VLOOKUP(F83,'Valid Values - Results'!$D$4:$F$12,3,FALSE)),"")</f>
        <v/>
      </c>
      <c r="H83" s="41"/>
      <c r="I83" s="41"/>
      <c r="J83" s="41"/>
      <c r="K83" s="41"/>
      <c r="L83" s="41"/>
      <c r="M83" s="92"/>
      <c r="N83" s="41"/>
      <c r="O83" s="41"/>
      <c r="P83" s="41"/>
      <c r="Q83" s="41"/>
      <c r="R83" s="41"/>
      <c r="S83" s="41"/>
      <c r="T83" s="41"/>
      <c r="U83" s="47"/>
      <c r="V83" s="49"/>
      <c r="W83" s="41"/>
      <c r="X83" s="41"/>
      <c r="Y83" s="41"/>
      <c r="AA83" s="37" t="str">
        <f>IF($I83&lt;&gt;"",VLOOKUP($I83,'Valid Values - Search'!$R$4:$T$4719,3,FALSE),"")</f>
        <v/>
      </c>
      <c r="AB83" s="37" t="str">
        <f>IF($I83&lt;&gt;"",VLOOKUP($I83,'Valid Values - Search'!$R$4:$S$4719,2,FALSE),"")</f>
        <v/>
      </c>
      <c r="AC83" s="38" t="str">
        <f t="shared" si="1"/>
        <v/>
      </c>
      <c r="AD83" s="38"/>
    </row>
    <row r="84" spans="1:30">
      <c r="A84" s="41"/>
      <c r="B84" s="47"/>
      <c r="C84" s="49"/>
      <c r="D84" s="41"/>
      <c r="E84" s="41"/>
      <c r="F84" s="41"/>
      <c r="G84" s="50" t="str">
        <f>IF(A84&lt;&gt;"",CONCATENATE(A84,":",YEAR(B84),IF(MONTH(B84)&gt;9,MONTH(B84),CONCATENATE(0,MONTH(B84))),IF(DAY(B84)&gt;9,DAY(B84),CONCATENATE(0,DAY(B84))),IF(HOUR(C84)&gt;9,HOUR(C84),CONCATENATE(0,HOUR(C84))),IF(MINUTE(C84)&gt;9,MINUTE(C84),CONCATENATE(0,MINUTE(C84))),":",VLOOKUP(F84,'Valid Values - Results'!$D$4:$F$12,3,FALSE)),"")</f>
        <v/>
      </c>
      <c r="H84" s="41"/>
      <c r="I84" s="41"/>
      <c r="J84" s="41"/>
      <c r="K84" s="41"/>
      <c r="L84" s="41"/>
      <c r="M84" s="92"/>
      <c r="N84" s="41"/>
      <c r="O84" s="41"/>
      <c r="P84" s="41"/>
      <c r="Q84" s="41"/>
      <c r="R84" s="41"/>
      <c r="S84" s="41"/>
      <c r="T84" s="41"/>
      <c r="U84" s="47"/>
      <c r="V84" s="49"/>
      <c r="W84" s="41"/>
      <c r="X84" s="41"/>
      <c r="Y84" s="41"/>
      <c r="AA84" s="37" t="str">
        <f>IF($I84&lt;&gt;"",VLOOKUP($I84,'Valid Values - Search'!$R$4:$T$4719,3,FALSE),"")</f>
        <v/>
      </c>
      <c r="AB84" s="37" t="str">
        <f>IF($I84&lt;&gt;"",VLOOKUP($I84,'Valid Values - Search'!$R$4:$S$4719,2,FALSE),"")</f>
        <v/>
      </c>
      <c r="AC84" s="38" t="str">
        <f t="shared" si="1"/>
        <v/>
      </c>
      <c r="AD84" s="38"/>
    </row>
    <row r="85" spans="1:30">
      <c r="A85" s="41"/>
      <c r="B85" s="47"/>
      <c r="C85" s="49"/>
      <c r="D85" s="41"/>
      <c r="E85" s="41"/>
      <c r="F85" s="41"/>
      <c r="G85" s="50" t="str">
        <f>IF(A85&lt;&gt;"",CONCATENATE(A85,":",YEAR(B85),IF(MONTH(B85)&gt;9,MONTH(B85),CONCATENATE(0,MONTH(B85))),IF(DAY(B85)&gt;9,DAY(B85),CONCATENATE(0,DAY(B85))),IF(HOUR(C85)&gt;9,HOUR(C85),CONCATENATE(0,HOUR(C85))),IF(MINUTE(C85)&gt;9,MINUTE(C85),CONCATENATE(0,MINUTE(C85))),":",VLOOKUP(F85,'Valid Values - Results'!$D$4:$F$12,3,FALSE)),"")</f>
        <v/>
      </c>
      <c r="H85" s="41"/>
      <c r="I85" s="41"/>
      <c r="J85" s="41"/>
      <c r="K85" s="41"/>
      <c r="L85" s="41"/>
      <c r="M85" s="92"/>
      <c r="N85" s="41"/>
      <c r="O85" s="41"/>
      <c r="P85" s="41"/>
      <c r="Q85" s="41"/>
      <c r="R85" s="41"/>
      <c r="S85" s="41"/>
      <c r="T85" s="41"/>
      <c r="U85" s="47"/>
      <c r="V85" s="49"/>
      <c r="W85" s="41"/>
      <c r="X85" s="41"/>
      <c r="Y85" s="41"/>
      <c r="AA85" s="37" t="str">
        <f>IF($I85&lt;&gt;"",VLOOKUP($I85,'Valid Values - Search'!$R$4:$T$4719,3,FALSE),"")</f>
        <v/>
      </c>
      <c r="AB85" s="37" t="str">
        <f>IF($I85&lt;&gt;"",VLOOKUP($I85,'Valid Values - Search'!$R$4:$S$4719,2,FALSE),"")</f>
        <v/>
      </c>
      <c r="AC85" s="38" t="str">
        <f t="shared" si="1"/>
        <v/>
      </c>
      <c r="AD85" s="38"/>
    </row>
    <row r="86" spans="1:30">
      <c r="A86" s="41"/>
      <c r="B86" s="47"/>
      <c r="C86" s="49"/>
      <c r="D86" s="41"/>
      <c r="E86" s="41"/>
      <c r="F86" s="41"/>
      <c r="G86" s="50" t="str">
        <f>IF(A86&lt;&gt;"",CONCATENATE(A86,":",YEAR(B86),IF(MONTH(B86)&gt;9,MONTH(B86),CONCATENATE(0,MONTH(B86))),IF(DAY(B86)&gt;9,DAY(B86),CONCATENATE(0,DAY(B86))),IF(HOUR(C86)&gt;9,HOUR(C86),CONCATENATE(0,HOUR(C86))),IF(MINUTE(C86)&gt;9,MINUTE(C86),CONCATENATE(0,MINUTE(C86))),":",VLOOKUP(F86,'Valid Values - Results'!$D$4:$F$12,3,FALSE)),"")</f>
        <v/>
      </c>
      <c r="H86" s="41"/>
      <c r="I86" s="41"/>
      <c r="J86" s="41"/>
      <c r="K86" s="41"/>
      <c r="L86" s="41"/>
      <c r="M86" s="92"/>
      <c r="N86" s="41"/>
      <c r="O86" s="41"/>
      <c r="P86" s="41"/>
      <c r="Q86" s="41"/>
      <c r="R86" s="41"/>
      <c r="S86" s="41"/>
      <c r="T86" s="41"/>
      <c r="U86" s="47"/>
      <c r="V86" s="49"/>
      <c r="W86" s="41"/>
      <c r="X86" s="41"/>
      <c r="Y86" s="41"/>
      <c r="AA86" s="37" t="str">
        <f>IF($I86&lt;&gt;"",VLOOKUP($I86,'Valid Values - Search'!$R$4:$T$4719,3,FALSE),"")</f>
        <v/>
      </c>
      <c r="AB86" s="37" t="str">
        <f>IF($I86&lt;&gt;"",VLOOKUP($I86,'Valid Values - Search'!$R$4:$S$4719,2,FALSE),"")</f>
        <v/>
      </c>
      <c r="AC86" s="38" t="str">
        <f t="shared" si="1"/>
        <v/>
      </c>
      <c r="AD86" s="38"/>
    </row>
    <row r="87" spans="1:30">
      <c r="A87" s="41"/>
      <c r="B87" s="47"/>
      <c r="C87" s="49"/>
      <c r="D87" s="41"/>
      <c r="E87" s="41"/>
      <c r="F87" s="41"/>
      <c r="G87" s="50" t="str">
        <f>IF(A87&lt;&gt;"",CONCATENATE(A87,":",YEAR(B87),IF(MONTH(B87)&gt;9,MONTH(B87),CONCATENATE(0,MONTH(B87))),IF(DAY(B87)&gt;9,DAY(B87),CONCATENATE(0,DAY(B87))),IF(HOUR(C87)&gt;9,HOUR(C87),CONCATENATE(0,HOUR(C87))),IF(MINUTE(C87)&gt;9,MINUTE(C87),CONCATENATE(0,MINUTE(C87))),":",VLOOKUP(F87,'Valid Values - Results'!$D$4:$F$12,3,FALSE)),"")</f>
        <v/>
      </c>
      <c r="H87" s="41"/>
      <c r="I87" s="41"/>
      <c r="J87" s="41"/>
      <c r="K87" s="41"/>
      <c r="L87" s="41"/>
      <c r="M87" s="92"/>
      <c r="N87" s="41"/>
      <c r="O87" s="41"/>
      <c r="P87" s="41"/>
      <c r="Q87" s="41"/>
      <c r="R87" s="41"/>
      <c r="S87" s="41"/>
      <c r="T87" s="41"/>
      <c r="U87" s="47"/>
      <c r="V87" s="49"/>
      <c r="W87" s="41"/>
      <c r="X87" s="41"/>
      <c r="Y87" s="41"/>
      <c r="AA87" s="37" t="str">
        <f>IF($I87&lt;&gt;"",VLOOKUP($I87,'Valid Values - Search'!$R$4:$T$4719,3,FALSE),"")</f>
        <v/>
      </c>
      <c r="AB87" s="37" t="str">
        <f>IF($I87&lt;&gt;"",VLOOKUP($I87,'Valid Values - Search'!$R$4:$S$4719,2,FALSE),"")</f>
        <v/>
      </c>
      <c r="AC87" s="38" t="str">
        <f t="shared" si="1"/>
        <v/>
      </c>
      <c r="AD87" s="38"/>
    </row>
    <row r="88" spans="1:30">
      <c r="A88" s="41"/>
      <c r="B88" s="47"/>
      <c r="C88" s="49"/>
      <c r="D88" s="41"/>
      <c r="E88" s="41"/>
      <c r="F88" s="41"/>
      <c r="G88" s="50" t="str">
        <f>IF(A88&lt;&gt;"",CONCATENATE(A88,":",YEAR(B88),IF(MONTH(B88)&gt;9,MONTH(B88),CONCATENATE(0,MONTH(B88))),IF(DAY(B88)&gt;9,DAY(B88),CONCATENATE(0,DAY(B88))),IF(HOUR(C88)&gt;9,HOUR(C88),CONCATENATE(0,HOUR(C88))),IF(MINUTE(C88)&gt;9,MINUTE(C88),CONCATENATE(0,MINUTE(C88))),":",VLOOKUP(F88,'Valid Values - Results'!$D$4:$F$12,3,FALSE)),"")</f>
        <v/>
      </c>
      <c r="H88" s="41"/>
      <c r="I88" s="41"/>
      <c r="J88" s="41"/>
      <c r="K88" s="41"/>
      <c r="L88" s="41"/>
      <c r="M88" s="92"/>
      <c r="N88" s="41"/>
      <c r="O88" s="41"/>
      <c r="P88" s="41"/>
      <c r="Q88" s="41"/>
      <c r="R88" s="41"/>
      <c r="S88" s="41"/>
      <c r="T88" s="41"/>
      <c r="U88" s="47"/>
      <c r="V88" s="49"/>
      <c r="W88" s="41"/>
      <c r="X88" s="41"/>
      <c r="Y88" s="41"/>
      <c r="AA88" s="37" t="str">
        <f>IF($I88&lt;&gt;"",VLOOKUP($I88,'Valid Values - Search'!$R$4:$T$4719,3,FALSE),"")</f>
        <v/>
      </c>
      <c r="AB88" s="37" t="str">
        <f>IF($I88&lt;&gt;"",VLOOKUP($I88,'Valid Values - Search'!$R$4:$S$4719,2,FALSE),"")</f>
        <v/>
      </c>
      <c r="AC88" s="38" t="str">
        <f t="shared" si="1"/>
        <v/>
      </c>
      <c r="AD88" s="38"/>
    </row>
    <row r="89" spans="1:30">
      <c r="A89" s="41"/>
      <c r="B89" s="47"/>
      <c r="C89" s="49"/>
      <c r="D89" s="41"/>
      <c r="E89" s="41"/>
      <c r="F89" s="41"/>
      <c r="G89" s="50" t="str">
        <f>IF(A89&lt;&gt;"",CONCATENATE(A89,":",YEAR(B89),IF(MONTH(B89)&gt;9,MONTH(B89),CONCATENATE(0,MONTH(B89))),IF(DAY(B89)&gt;9,DAY(B89),CONCATENATE(0,DAY(B89))),IF(HOUR(C89)&gt;9,HOUR(C89),CONCATENATE(0,HOUR(C89))),IF(MINUTE(C89)&gt;9,MINUTE(C89),CONCATENATE(0,MINUTE(C89))),":",VLOOKUP(F89,'Valid Values - Results'!$D$4:$F$12,3,FALSE)),"")</f>
        <v/>
      </c>
      <c r="H89" s="41"/>
      <c r="I89" s="41"/>
      <c r="J89" s="41"/>
      <c r="K89" s="41"/>
      <c r="L89" s="41"/>
      <c r="M89" s="92"/>
      <c r="N89" s="41"/>
      <c r="O89" s="41"/>
      <c r="P89" s="41"/>
      <c r="Q89" s="41"/>
      <c r="R89" s="41"/>
      <c r="S89" s="41"/>
      <c r="T89" s="41"/>
      <c r="U89" s="47"/>
      <c r="V89" s="49"/>
      <c r="W89" s="41"/>
      <c r="X89" s="41"/>
      <c r="Y89" s="41"/>
      <c r="AA89" s="37" t="str">
        <f>IF($I89&lt;&gt;"",VLOOKUP($I89,'Valid Values - Search'!$R$4:$T$4719,3,FALSE),"")</f>
        <v/>
      </c>
      <c r="AB89" s="37" t="str">
        <f>IF($I89&lt;&gt;"",VLOOKUP($I89,'Valid Values - Search'!$R$4:$S$4719,2,FALSE),"")</f>
        <v/>
      </c>
      <c r="AC89" s="38" t="str">
        <f t="shared" si="1"/>
        <v/>
      </c>
      <c r="AD89" s="38"/>
    </row>
    <row r="90" spans="1:30">
      <c r="A90" s="46"/>
      <c r="B90" s="47"/>
      <c r="C90" s="49"/>
      <c r="D90" s="41"/>
      <c r="E90" s="41"/>
      <c r="F90" s="41"/>
      <c r="G90" s="50" t="str">
        <f>IF(A90&lt;&gt;"",CONCATENATE(A90,":",YEAR(B90),IF(MONTH(B90)&gt;9,MONTH(B90),CONCATENATE(0,MONTH(B90))),IF(DAY(B90)&gt;9,DAY(B90),CONCATENATE(0,DAY(B90))),IF(HOUR(C90)&gt;9,HOUR(C90),CONCATENATE(0,HOUR(C90))),IF(MINUTE(C90)&gt;9,MINUTE(C90),CONCATENATE(0,MINUTE(C90))),":",VLOOKUP(F90,'Valid Values - Results'!$D$4:$F$12,3,FALSE)),"")</f>
        <v/>
      </c>
      <c r="H90" s="41"/>
      <c r="I90" s="41"/>
      <c r="J90" s="41"/>
      <c r="K90" s="41"/>
      <c r="L90" s="41"/>
      <c r="M90" s="92"/>
      <c r="N90" s="41"/>
      <c r="O90" s="41"/>
      <c r="P90" s="41"/>
      <c r="Q90" s="41"/>
      <c r="R90" s="41"/>
      <c r="S90" s="41"/>
      <c r="T90" s="41"/>
      <c r="U90" s="47"/>
      <c r="V90" s="41"/>
      <c r="W90" s="41"/>
      <c r="X90" s="41"/>
      <c r="Y90" s="41"/>
      <c r="AA90" s="37" t="str">
        <f>IF($I90&lt;&gt;"",VLOOKUP($I90,'Valid Values - Search'!$R$4:$T$4719,3,FALSE),"")</f>
        <v/>
      </c>
      <c r="AB90" s="37" t="str">
        <f>IF($I90&lt;&gt;"",VLOOKUP($I90,'Valid Values - Search'!$R$4:$S$4719,2,FALSE),"")</f>
        <v/>
      </c>
      <c r="AC90" s="38" t="str">
        <f t="shared" si="1"/>
        <v/>
      </c>
      <c r="AD90" s="38"/>
    </row>
    <row r="91" spans="1:30">
      <c r="A91" s="46"/>
      <c r="B91" s="47"/>
      <c r="C91" s="49"/>
      <c r="D91" s="41"/>
      <c r="E91" s="41"/>
      <c r="F91" s="41"/>
      <c r="G91" s="50" t="str">
        <f>IF(A91&lt;&gt;"",CONCATENATE(A91,":",YEAR(B91),IF(MONTH(B91)&gt;9,MONTH(B91),CONCATENATE(0,MONTH(B91))),IF(DAY(B91)&gt;9,DAY(B91),CONCATENATE(0,DAY(B91))),IF(HOUR(C91)&gt;9,HOUR(C91),CONCATENATE(0,HOUR(C91))),IF(MINUTE(C91)&gt;9,MINUTE(C91),CONCATENATE(0,MINUTE(C91))),":",VLOOKUP(F91,'Valid Values - Results'!$D$4:$F$12,3,FALSE)),"")</f>
        <v/>
      </c>
      <c r="H91" s="41"/>
      <c r="I91" s="41"/>
      <c r="J91" s="41"/>
      <c r="K91" s="41"/>
      <c r="L91" s="41"/>
      <c r="M91" s="92"/>
      <c r="N91" s="41"/>
      <c r="O91" s="41"/>
      <c r="P91" s="41"/>
      <c r="Q91" s="41"/>
      <c r="R91" s="41"/>
      <c r="S91" s="41"/>
      <c r="T91" s="41"/>
      <c r="U91" s="47"/>
      <c r="V91" s="49"/>
      <c r="W91" s="41"/>
      <c r="X91" s="41"/>
      <c r="Y91" s="41"/>
      <c r="AA91" s="37" t="str">
        <f>IF($I91&lt;&gt;"",VLOOKUP($I91,'Valid Values - Search'!$R$4:$T$4719,3,FALSE),"")</f>
        <v/>
      </c>
      <c r="AB91" s="37" t="str">
        <f>IF($I91&lt;&gt;"",VLOOKUP($I91,'Valid Values - Search'!$R$4:$S$4719,2,FALSE),"")</f>
        <v/>
      </c>
      <c r="AC91" s="38" t="str">
        <f t="shared" si="1"/>
        <v/>
      </c>
      <c r="AD91" s="38"/>
    </row>
    <row r="92" spans="1:30">
      <c r="A92" s="46"/>
      <c r="B92" s="47"/>
      <c r="C92" s="49"/>
      <c r="D92" s="41"/>
      <c r="E92" s="41"/>
      <c r="F92" s="41"/>
      <c r="G92" s="50" t="str">
        <f>IF(A92&lt;&gt;"",CONCATENATE(A92,":",YEAR(B92),IF(MONTH(B92)&gt;9,MONTH(B92),CONCATENATE(0,MONTH(B92))),IF(DAY(B92)&gt;9,DAY(B92),CONCATENATE(0,DAY(B92))),IF(HOUR(C92)&gt;9,HOUR(C92),CONCATENATE(0,HOUR(C92))),IF(MINUTE(C92)&gt;9,MINUTE(C92),CONCATENATE(0,MINUTE(C92))),":",VLOOKUP(F92,'Valid Values - Results'!$D$4:$F$12,3,FALSE)),"")</f>
        <v/>
      </c>
      <c r="H92" s="41"/>
      <c r="I92" s="41"/>
      <c r="J92" s="41"/>
      <c r="K92" s="41"/>
      <c r="L92" s="41"/>
      <c r="M92" s="92"/>
      <c r="N92" s="41"/>
      <c r="O92" s="41"/>
      <c r="P92" s="41"/>
      <c r="Q92" s="41"/>
      <c r="R92" s="41"/>
      <c r="S92" s="41"/>
      <c r="T92" s="41"/>
      <c r="U92" s="47"/>
      <c r="V92" s="49"/>
      <c r="W92" s="41"/>
      <c r="X92" s="41"/>
      <c r="Y92" s="41"/>
      <c r="AA92" s="37" t="str">
        <f>IF($I92&lt;&gt;"",VLOOKUP($I92,'Valid Values - Search'!$R$4:$T$4719,3,FALSE),"")</f>
        <v/>
      </c>
      <c r="AB92" s="37" t="str">
        <f>IF($I92&lt;&gt;"",VLOOKUP($I92,'Valid Values - Search'!$R$4:$S$4719,2,FALSE),"")</f>
        <v/>
      </c>
      <c r="AC92" s="38" t="str">
        <f t="shared" si="1"/>
        <v/>
      </c>
      <c r="AD92" s="38"/>
    </row>
    <row r="93" spans="1:30">
      <c r="A93" s="46"/>
      <c r="B93" s="47"/>
      <c r="C93" s="49"/>
      <c r="D93" s="41"/>
      <c r="E93" s="41"/>
      <c r="F93" s="41"/>
      <c r="G93" s="50" t="str">
        <f>IF(A93&lt;&gt;"",CONCATENATE(A93,":",YEAR(B93),IF(MONTH(B93)&gt;9,MONTH(B93),CONCATENATE(0,MONTH(B93))),IF(DAY(B93)&gt;9,DAY(B93),CONCATENATE(0,DAY(B93))),IF(HOUR(C93)&gt;9,HOUR(C93),CONCATENATE(0,HOUR(C93))),IF(MINUTE(C93)&gt;9,MINUTE(C93),CONCATENATE(0,MINUTE(C93))),":",VLOOKUP(F93,'Valid Values - Results'!$D$4:$F$12,3,FALSE)),"")</f>
        <v/>
      </c>
      <c r="H93" s="41"/>
      <c r="I93" s="41"/>
      <c r="J93" s="41"/>
      <c r="K93" s="41"/>
      <c r="L93" s="41"/>
      <c r="M93" s="92"/>
      <c r="N93" s="41"/>
      <c r="O93" s="41"/>
      <c r="P93" s="41"/>
      <c r="Q93" s="41"/>
      <c r="R93" s="41"/>
      <c r="S93" s="41"/>
      <c r="T93" s="41"/>
      <c r="U93" s="47"/>
      <c r="V93" s="49"/>
      <c r="W93" s="41"/>
      <c r="X93" s="41"/>
      <c r="Y93" s="41"/>
      <c r="AA93" s="37" t="str">
        <f>IF($I93&lt;&gt;"",VLOOKUP($I93,'Valid Values - Search'!$R$4:$T$4719,3,FALSE),"")</f>
        <v/>
      </c>
      <c r="AB93" s="37" t="str">
        <f>IF($I93&lt;&gt;"",VLOOKUP($I93,'Valid Values - Search'!$R$4:$S$4719,2,FALSE),"")</f>
        <v/>
      </c>
      <c r="AC93" s="38" t="str">
        <f t="shared" si="1"/>
        <v/>
      </c>
      <c r="AD93" s="38"/>
    </row>
    <row r="94" spans="1:30">
      <c r="A94" s="46"/>
      <c r="B94" s="47"/>
      <c r="C94" s="49"/>
      <c r="D94" s="41"/>
      <c r="E94" s="41"/>
      <c r="F94" s="41"/>
      <c r="G94" s="50" t="str">
        <f>IF(A94&lt;&gt;"",CONCATENATE(A94,":",YEAR(B94),IF(MONTH(B94)&gt;9,MONTH(B94),CONCATENATE(0,MONTH(B94))),IF(DAY(B94)&gt;9,DAY(B94),CONCATENATE(0,DAY(B94))),IF(HOUR(C94)&gt;9,HOUR(C94),CONCATENATE(0,HOUR(C94))),IF(MINUTE(C94)&gt;9,MINUTE(C94),CONCATENATE(0,MINUTE(C94))),":",VLOOKUP(F94,'Valid Values - Results'!$D$4:$F$12,3,FALSE)),"")</f>
        <v/>
      </c>
      <c r="H94" s="41"/>
      <c r="I94" s="41"/>
      <c r="J94" s="41"/>
      <c r="K94" s="41"/>
      <c r="L94" s="41"/>
      <c r="M94" s="92"/>
      <c r="N94" s="41"/>
      <c r="O94" s="41"/>
      <c r="P94" s="41"/>
      <c r="Q94" s="41"/>
      <c r="R94" s="41"/>
      <c r="S94" s="41"/>
      <c r="T94" s="41"/>
      <c r="U94" s="47"/>
      <c r="V94" s="49"/>
      <c r="W94" s="41"/>
      <c r="X94" s="41"/>
      <c r="Y94" s="41"/>
      <c r="AA94" s="37" t="str">
        <f>IF($I94&lt;&gt;"",VLOOKUP($I94,'Valid Values - Search'!$R$4:$T$4719,3,FALSE),"")</f>
        <v/>
      </c>
      <c r="AB94" s="37" t="str">
        <f>IF($I94&lt;&gt;"",VLOOKUP($I94,'Valid Values - Search'!$R$4:$S$4719,2,FALSE),"")</f>
        <v/>
      </c>
      <c r="AC94" s="38" t="str">
        <f t="shared" si="1"/>
        <v/>
      </c>
      <c r="AD94" s="38"/>
    </row>
    <row r="95" spans="1:30">
      <c r="A95" s="46"/>
      <c r="B95" s="47"/>
      <c r="C95" s="49"/>
      <c r="D95" s="41"/>
      <c r="E95" s="41"/>
      <c r="F95" s="41"/>
      <c r="G95" s="50" t="str">
        <f>IF(A95&lt;&gt;"",CONCATENATE(A95,":",YEAR(B95),IF(MONTH(B95)&gt;9,MONTH(B95),CONCATENATE(0,MONTH(B95))),IF(DAY(B95)&gt;9,DAY(B95),CONCATENATE(0,DAY(B95))),IF(HOUR(C95)&gt;9,HOUR(C95),CONCATENATE(0,HOUR(C95))),IF(MINUTE(C95)&gt;9,MINUTE(C95),CONCATENATE(0,MINUTE(C95))),":",VLOOKUP(F95,'Valid Values - Results'!$D$4:$F$12,3,FALSE)),"")</f>
        <v/>
      </c>
      <c r="H95" s="41"/>
      <c r="I95" s="41"/>
      <c r="J95" s="41"/>
      <c r="K95" s="41"/>
      <c r="L95" s="41"/>
      <c r="M95" s="92"/>
      <c r="N95" s="41"/>
      <c r="O95" s="41"/>
      <c r="P95" s="41"/>
      <c r="Q95" s="41"/>
      <c r="R95" s="41"/>
      <c r="S95" s="41"/>
      <c r="T95" s="41"/>
      <c r="U95" s="47"/>
      <c r="V95" s="49"/>
      <c r="W95" s="41"/>
      <c r="X95" s="41"/>
      <c r="Y95" s="41"/>
      <c r="AA95" s="37" t="str">
        <f>IF($I95&lt;&gt;"",VLOOKUP($I95,'Valid Values - Search'!$R$4:$T$4719,3,FALSE),"")</f>
        <v/>
      </c>
      <c r="AB95" s="37" t="str">
        <f>IF($I95&lt;&gt;"",VLOOKUP($I95,'Valid Values - Search'!$R$4:$S$4719,2,FALSE),"")</f>
        <v/>
      </c>
      <c r="AC95" s="38" t="str">
        <f t="shared" si="1"/>
        <v/>
      </c>
      <c r="AD95" s="38"/>
    </row>
    <row r="96" spans="1:30">
      <c r="A96" s="41"/>
      <c r="B96" s="47"/>
      <c r="C96" s="49"/>
      <c r="D96" s="41"/>
      <c r="E96" s="41"/>
      <c r="F96" s="41"/>
      <c r="G96" s="50" t="str">
        <f>IF(A96&lt;&gt;"",CONCATENATE(A96,":",YEAR(B96),IF(MONTH(B96)&gt;9,MONTH(B96),CONCATENATE(0,MONTH(B96))),IF(DAY(B96)&gt;9,DAY(B96),CONCATENATE(0,DAY(B96))),IF(HOUR(C96)&gt;9,HOUR(C96),CONCATENATE(0,HOUR(C96))),IF(MINUTE(C96)&gt;9,MINUTE(C96),CONCATENATE(0,MINUTE(C96))),":",VLOOKUP(F96,'Valid Values - Results'!$D$4:$F$12,3,FALSE)),"")</f>
        <v/>
      </c>
      <c r="H96" s="41"/>
      <c r="I96" s="41"/>
      <c r="J96" s="41"/>
      <c r="K96" s="41"/>
      <c r="L96" s="41"/>
      <c r="M96" s="92"/>
      <c r="N96" s="41"/>
      <c r="O96" s="41"/>
      <c r="P96" s="41"/>
      <c r="Q96" s="41"/>
      <c r="R96" s="41"/>
      <c r="S96" s="41"/>
      <c r="T96" s="41"/>
      <c r="U96" s="47"/>
      <c r="V96" s="49"/>
      <c r="W96" s="41"/>
      <c r="X96" s="41"/>
      <c r="Y96" s="41"/>
      <c r="AA96" s="37" t="str">
        <f>IF($I96&lt;&gt;"",VLOOKUP($I96,'Valid Values - Search'!$R$4:$T$4719,3,FALSE),"")</f>
        <v/>
      </c>
      <c r="AB96" s="37" t="str">
        <f>IF($I96&lt;&gt;"",VLOOKUP($I96,'Valid Values - Search'!$R$4:$S$4719,2,FALSE),"")</f>
        <v/>
      </c>
      <c r="AC96" s="38" t="str">
        <f t="shared" si="1"/>
        <v/>
      </c>
      <c r="AD96" s="38"/>
    </row>
    <row r="97" spans="1:30">
      <c r="A97" s="41"/>
      <c r="B97" s="47"/>
      <c r="C97" s="49"/>
      <c r="D97" s="41"/>
      <c r="E97" s="41"/>
      <c r="F97" s="41"/>
      <c r="G97" s="50" t="str">
        <f>IF(A97&lt;&gt;"",CONCATENATE(A97,":",YEAR(B97),IF(MONTH(B97)&gt;9,MONTH(B97),CONCATENATE(0,MONTH(B97))),IF(DAY(B97)&gt;9,DAY(B97),CONCATENATE(0,DAY(B97))),IF(HOUR(C97)&gt;9,HOUR(C97),CONCATENATE(0,HOUR(C97))),IF(MINUTE(C97)&gt;9,MINUTE(C97),CONCATENATE(0,MINUTE(C97))),":",VLOOKUP(F97,'Valid Values - Results'!$D$4:$F$12,3,FALSE)),"")</f>
        <v/>
      </c>
      <c r="H97" s="41"/>
      <c r="I97" s="41"/>
      <c r="J97" s="41"/>
      <c r="K97" s="41"/>
      <c r="L97" s="41"/>
      <c r="M97" s="92"/>
      <c r="N97" s="41"/>
      <c r="O97" s="41"/>
      <c r="P97" s="41"/>
      <c r="Q97" s="41"/>
      <c r="R97" s="41"/>
      <c r="S97" s="41"/>
      <c r="T97" s="41"/>
      <c r="U97" s="47"/>
      <c r="V97" s="49"/>
      <c r="W97" s="41"/>
      <c r="X97" s="41"/>
      <c r="Y97" s="41"/>
      <c r="AA97" s="37" t="str">
        <f>IF($I97&lt;&gt;"",VLOOKUP($I97,'Valid Values - Search'!$R$4:$T$4719,3,FALSE),"")</f>
        <v/>
      </c>
      <c r="AB97" s="37" t="str">
        <f>IF($I97&lt;&gt;"",VLOOKUP($I97,'Valid Values - Search'!$R$4:$S$4719,2,FALSE),"")</f>
        <v/>
      </c>
      <c r="AC97" s="38" t="str">
        <f t="shared" si="1"/>
        <v/>
      </c>
      <c r="AD97" s="38"/>
    </row>
    <row r="98" spans="1:30">
      <c r="A98" s="41"/>
      <c r="B98" s="47"/>
      <c r="C98" s="49"/>
      <c r="D98" s="41"/>
      <c r="E98" s="41"/>
      <c r="F98" s="41"/>
      <c r="G98" s="50" t="str">
        <f>IF(A98&lt;&gt;"",CONCATENATE(A98,":",YEAR(B98),IF(MONTH(B98)&gt;9,MONTH(B98),CONCATENATE(0,MONTH(B98))),IF(DAY(B98)&gt;9,DAY(B98),CONCATENATE(0,DAY(B98))),IF(HOUR(C98)&gt;9,HOUR(C98),CONCATENATE(0,HOUR(C98))),IF(MINUTE(C98)&gt;9,MINUTE(C98),CONCATENATE(0,MINUTE(C98))),":",VLOOKUP(F98,'Valid Values - Results'!$D$4:$F$12,3,FALSE)),"")</f>
        <v/>
      </c>
      <c r="H98" s="41"/>
      <c r="I98" s="41"/>
      <c r="J98" s="41"/>
      <c r="K98" s="41"/>
      <c r="L98" s="41"/>
      <c r="M98" s="92"/>
      <c r="N98" s="41"/>
      <c r="O98" s="41"/>
      <c r="P98" s="41"/>
      <c r="Q98" s="41"/>
      <c r="R98" s="41"/>
      <c r="S98" s="41"/>
      <c r="T98" s="41"/>
      <c r="U98" s="47"/>
      <c r="V98" s="49"/>
      <c r="W98" s="41"/>
      <c r="X98" s="41"/>
      <c r="Y98" s="41"/>
      <c r="AA98" s="37" t="str">
        <f>IF($I98&lt;&gt;"",VLOOKUP($I98,'Valid Values - Search'!$R$4:$T$4719,3,FALSE),"")</f>
        <v/>
      </c>
      <c r="AB98" s="37" t="str">
        <f>IF($I98&lt;&gt;"",VLOOKUP($I98,'Valid Values - Search'!$R$4:$S$4719,2,FALSE),"")</f>
        <v/>
      </c>
      <c r="AC98" s="38" t="str">
        <f t="shared" si="1"/>
        <v/>
      </c>
      <c r="AD98" s="38"/>
    </row>
    <row r="99" spans="1:30">
      <c r="A99" s="41"/>
      <c r="B99" s="47"/>
      <c r="C99" s="49"/>
      <c r="D99" s="41"/>
      <c r="E99" s="41"/>
      <c r="F99" s="41"/>
      <c r="G99" s="50" t="str">
        <f>IF(A99&lt;&gt;"",CONCATENATE(A99,":",YEAR(B99),IF(MONTH(B99)&gt;9,MONTH(B99),CONCATENATE(0,MONTH(B99))),IF(DAY(B99)&gt;9,DAY(B99),CONCATENATE(0,DAY(B99))),IF(HOUR(C99)&gt;9,HOUR(C99),CONCATENATE(0,HOUR(C99))),IF(MINUTE(C99)&gt;9,MINUTE(C99),CONCATENATE(0,MINUTE(C99))),":",VLOOKUP(F99,'Valid Values - Results'!$D$4:$F$12,3,FALSE)),"")</f>
        <v/>
      </c>
      <c r="H99" s="41"/>
      <c r="I99" s="41"/>
      <c r="J99" s="41"/>
      <c r="K99" s="41"/>
      <c r="L99" s="41"/>
      <c r="M99" s="92"/>
      <c r="N99" s="41"/>
      <c r="O99" s="41"/>
      <c r="P99" s="41"/>
      <c r="Q99" s="41"/>
      <c r="R99" s="41"/>
      <c r="S99" s="41"/>
      <c r="T99" s="41"/>
      <c r="U99" s="47"/>
      <c r="V99" s="49"/>
      <c r="W99" s="41"/>
      <c r="X99" s="41"/>
      <c r="Y99" s="41"/>
      <c r="AA99" s="37" t="str">
        <f>IF($I99&lt;&gt;"",VLOOKUP($I99,'Valid Values - Search'!$R$4:$T$4719,3,FALSE),"")</f>
        <v/>
      </c>
      <c r="AB99" s="37" t="str">
        <f>IF($I99&lt;&gt;"",VLOOKUP($I99,'Valid Values - Search'!$R$4:$S$4719,2,FALSE),"")</f>
        <v/>
      </c>
      <c r="AC99" s="38" t="str">
        <f t="shared" si="1"/>
        <v/>
      </c>
      <c r="AD99" s="38"/>
    </row>
    <row r="100" spans="1:30">
      <c r="A100" s="41"/>
      <c r="B100" s="47"/>
      <c r="C100" s="49"/>
      <c r="D100" s="41"/>
      <c r="E100" s="41"/>
      <c r="F100" s="41"/>
      <c r="G100" s="50" t="str">
        <f>IF(A100&lt;&gt;"",CONCATENATE(A100,":",YEAR(B100),IF(MONTH(B100)&gt;9,MONTH(B100),CONCATENATE(0,MONTH(B100))),IF(DAY(B100)&gt;9,DAY(B100),CONCATENATE(0,DAY(B100))),IF(HOUR(C100)&gt;9,HOUR(C100),CONCATENATE(0,HOUR(C100))),IF(MINUTE(C100)&gt;9,MINUTE(C100),CONCATENATE(0,MINUTE(C100))),":",VLOOKUP(F100,'Valid Values - Results'!$D$4:$F$12,3,FALSE)),"")</f>
        <v/>
      </c>
      <c r="H100" s="41"/>
      <c r="I100" s="41"/>
      <c r="J100" s="41"/>
      <c r="K100" s="41"/>
      <c r="L100" s="41"/>
      <c r="M100" s="92"/>
      <c r="N100" s="41"/>
      <c r="O100" s="41"/>
      <c r="P100" s="41"/>
      <c r="Q100" s="41"/>
      <c r="R100" s="41"/>
      <c r="S100" s="41"/>
      <c r="T100" s="41"/>
      <c r="U100" s="47"/>
      <c r="V100" s="49"/>
      <c r="W100" s="41"/>
      <c r="X100" s="41"/>
      <c r="Y100" s="41"/>
      <c r="AA100" s="37" t="str">
        <f>IF($I100&lt;&gt;"",VLOOKUP($I100,'Valid Values - Search'!$R$4:$T$4719,3,FALSE),"")</f>
        <v/>
      </c>
      <c r="AB100" s="37" t="str">
        <f>IF($I100&lt;&gt;"",VLOOKUP($I100,'Valid Values - Search'!$R$4:$S$4719,2,FALSE),"")</f>
        <v/>
      </c>
      <c r="AC100" s="38" t="str">
        <f t="shared" si="1"/>
        <v/>
      </c>
      <c r="AD100" s="38"/>
    </row>
    <row r="101" spans="1:30">
      <c r="A101" s="41"/>
      <c r="B101" s="47"/>
      <c r="C101" s="49"/>
      <c r="D101" s="41"/>
      <c r="E101" s="41"/>
      <c r="F101" s="41"/>
      <c r="G101" s="50" t="str">
        <f>IF(A101&lt;&gt;"",CONCATENATE(A101,":",YEAR(B101),IF(MONTH(B101)&gt;9,MONTH(B101),CONCATENATE(0,MONTH(B101))),IF(DAY(B101)&gt;9,DAY(B101),CONCATENATE(0,DAY(B101))),IF(HOUR(C101)&gt;9,HOUR(C101),CONCATENATE(0,HOUR(C101))),IF(MINUTE(C101)&gt;9,MINUTE(C101),CONCATENATE(0,MINUTE(C101))),":",VLOOKUP(F101,'Valid Values - Results'!$D$4:$F$12,3,FALSE)),"")</f>
        <v/>
      </c>
      <c r="H101" s="41"/>
      <c r="I101" s="41"/>
      <c r="J101" s="41"/>
      <c r="K101" s="41"/>
      <c r="L101" s="41"/>
      <c r="M101" s="92"/>
      <c r="N101" s="41"/>
      <c r="O101" s="41"/>
      <c r="P101" s="41"/>
      <c r="Q101" s="41"/>
      <c r="R101" s="41"/>
      <c r="S101" s="41"/>
      <c r="T101" s="41"/>
      <c r="U101" s="47"/>
      <c r="V101" s="49"/>
      <c r="W101" s="41"/>
      <c r="X101" s="41"/>
      <c r="Y101" s="41"/>
      <c r="AA101" s="37" t="str">
        <f>IF($I101&lt;&gt;"",VLOOKUP($I101,'Valid Values - Search'!$R$4:$T$4719,3,FALSE),"")</f>
        <v/>
      </c>
      <c r="AB101" s="37" t="str">
        <f>IF($I101&lt;&gt;"",VLOOKUP($I101,'Valid Values - Search'!$R$4:$S$4719,2,FALSE),"")</f>
        <v/>
      </c>
      <c r="AC101" s="38" t="str">
        <f t="shared" si="1"/>
        <v/>
      </c>
      <c r="AD101" s="38"/>
    </row>
    <row r="102" spans="1:30">
      <c r="A102" s="41"/>
      <c r="B102" s="47"/>
      <c r="C102" s="49"/>
      <c r="D102" s="41"/>
      <c r="E102" s="41"/>
      <c r="F102" s="41"/>
      <c r="G102" s="50" t="str">
        <f>IF(A102&lt;&gt;"",CONCATENATE(A102,":",YEAR(B102),IF(MONTH(B102)&gt;9,MONTH(B102),CONCATENATE(0,MONTH(B102))),IF(DAY(B102)&gt;9,DAY(B102),CONCATENATE(0,DAY(B102))),IF(HOUR(C102)&gt;9,HOUR(C102),CONCATENATE(0,HOUR(C102))),IF(MINUTE(C102)&gt;9,MINUTE(C102),CONCATENATE(0,MINUTE(C102))),":",VLOOKUP(F102,'Valid Values - Results'!$D$4:$F$12,3,FALSE)),"")</f>
        <v/>
      </c>
      <c r="H102" s="41"/>
      <c r="I102" s="41"/>
      <c r="J102" s="41"/>
      <c r="K102" s="41"/>
      <c r="L102" s="41"/>
      <c r="M102" s="92"/>
      <c r="N102" s="41"/>
      <c r="O102" s="41"/>
      <c r="P102" s="41"/>
      <c r="Q102" s="41"/>
      <c r="R102" s="41"/>
      <c r="S102" s="41"/>
      <c r="T102" s="41"/>
      <c r="U102" s="47"/>
      <c r="V102" s="49"/>
      <c r="W102" s="41"/>
      <c r="X102" s="41"/>
      <c r="Y102" s="41"/>
      <c r="AA102" s="37" t="str">
        <f>IF($I102&lt;&gt;"",VLOOKUP($I102,'Valid Values - Search'!$R$4:$T$4719,3,FALSE),"")</f>
        <v/>
      </c>
      <c r="AB102" s="37" t="str">
        <f>IF($I102&lt;&gt;"",VLOOKUP($I102,'Valid Values - Search'!$R$4:$S$4719,2,FALSE),"")</f>
        <v/>
      </c>
      <c r="AC102" s="38" t="str">
        <f t="shared" si="1"/>
        <v/>
      </c>
      <c r="AD102" s="38"/>
    </row>
    <row r="103" spans="1:30">
      <c r="A103" s="41"/>
      <c r="B103" s="47"/>
      <c r="C103" s="49"/>
      <c r="D103" s="41"/>
      <c r="E103" s="41"/>
      <c r="F103" s="41"/>
      <c r="G103" s="50" t="str">
        <f>IF(A103&lt;&gt;"",CONCATENATE(A103,":",YEAR(B103),IF(MONTH(B103)&gt;9,MONTH(B103),CONCATENATE(0,MONTH(B103))),IF(DAY(B103)&gt;9,DAY(B103),CONCATENATE(0,DAY(B103))),IF(HOUR(C103)&gt;9,HOUR(C103),CONCATENATE(0,HOUR(C103))),IF(MINUTE(C103)&gt;9,MINUTE(C103),CONCATENATE(0,MINUTE(C103))),":",VLOOKUP(F103,'Valid Values - Results'!$D$4:$F$12,3,FALSE)),"")</f>
        <v/>
      </c>
      <c r="H103" s="41"/>
      <c r="I103" s="41"/>
      <c r="J103" s="41"/>
      <c r="K103" s="41"/>
      <c r="L103" s="41"/>
      <c r="M103" s="92"/>
      <c r="N103" s="41"/>
      <c r="O103" s="41"/>
      <c r="P103" s="41"/>
      <c r="Q103" s="41"/>
      <c r="R103" s="41"/>
      <c r="S103" s="41"/>
      <c r="T103" s="41"/>
      <c r="U103" s="47"/>
      <c r="V103" s="49"/>
      <c r="W103" s="41"/>
      <c r="X103" s="41"/>
      <c r="Y103" s="41"/>
      <c r="AA103" s="37" t="str">
        <f>IF($I103&lt;&gt;"",VLOOKUP($I103,'Valid Values - Search'!$R$4:$T$4719,3,FALSE),"")</f>
        <v/>
      </c>
      <c r="AB103" s="37" t="str">
        <f>IF($I103&lt;&gt;"",VLOOKUP($I103,'Valid Values - Search'!$R$4:$S$4719,2,FALSE),"")</f>
        <v/>
      </c>
      <c r="AC103" s="38" t="str">
        <f t="shared" si="1"/>
        <v/>
      </c>
      <c r="AD103" s="38"/>
    </row>
    <row r="104" spans="1:30">
      <c r="A104" s="41"/>
      <c r="B104" s="47"/>
      <c r="C104" s="49"/>
      <c r="D104" s="41"/>
      <c r="E104" s="41"/>
      <c r="F104" s="41"/>
      <c r="G104" s="50" t="str">
        <f>IF(A104&lt;&gt;"",CONCATENATE(A104,":",YEAR(B104),IF(MONTH(B104)&gt;9,MONTH(B104),CONCATENATE(0,MONTH(B104))),IF(DAY(B104)&gt;9,DAY(B104),CONCATENATE(0,DAY(B104))),IF(HOUR(C104)&gt;9,HOUR(C104),CONCATENATE(0,HOUR(C104))),IF(MINUTE(C104)&gt;9,MINUTE(C104),CONCATENATE(0,MINUTE(C104))),":",VLOOKUP(F104,'Valid Values - Results'!$D$4:$F$12,3,FALSE)),"")</f>
        <v/>
      </c>
      <c r="H104" s="41"/>
      <c r="I104" s="41"/>
      <c r="J104" s="41"/>
      <c r="K104" s="41"/>
      <c r="L104" s="41"/>
      <c r="M104" s="92"/>
      <c r="N104" s="41"/>
      <c r="O104" s="41"/>
      <c r="P104" s="41"/>
      <c r="Q104" s="41"/>
      <c r="R104" s="41"/>
      <c r="S104" s="41"/>
      <c r="T104" s="41"/>
      <c r="U104" s="47"/>
      <c r="V104" s="49"/>
      <c r="W104" s="41"/>
      <c r="X104" s="41"/>
      <c r="Y104" s="41"/>
      <c r="AA104" s="37" t="str">
        <f>IF($I104&lt;&gt;"",VLOOKUP($I104,'Valid Values - Search'!$R$4:$T$4719,3,FALSE),"")</f>
        <v/>
      </c>
      <c r="AB104" s="37" t="str">
        <f>IF($I104&lt;&gt;"",VLOOKUP($I104,'Valid Values - Search'!$R$4:$S$4719,2,FALSE),"")</f>
        <v/>
      </c>
      <c r="AC104" s="38" t="str">
        <f t="shared" si="1"/>
        <v/>
      </c>
      <c r="AD104" s="38"/>
    </row>
    <row r="105" spans="1:30">
      <c r="A105" s="46"/>
      <c r="B105" s="47"/>
      <c r="C105" s="49"/>
      <c r="D105" s="41"/>
      <c r="E105" s="41"/>
      <c r="F105" s="41"/>
      <c r="G105" s="50" t="str">
        <f>IF(A105&lt;&gt;"",CONCATENATE(A105,":",YEAR(B105),IF(MONTH(B105)&gt;9,MONTH(B105),CONCATENATE(0,MONTH(B105))),IF(DAY(B105)&gt;9,DAY(B105),CONCATENATE(0,DAY(B105))),IF(HOUR(C105)&gt;9,HOUR(C105),CONCATENATE(0,HOUR(C105))),IF(MINUTE(C105)&gt;9,MINUTE(C105),CONCATENATE(0,MINUTE(C105))),":",VLOOKUP(F105,'Valid Values - Results'!$D$4:$F$12,3,FALSE)),"")</f>
        <v/>
      </c>
      <c r="H105" s="41"/>
      <c r="I105" s="41"/>
      <c r="J105" s="41"/>
      <c r="K105" s="41"/>
      <c r="L105" s="41"/>
      <c r="M105" s="92"/>
      <c r="N105" s="41"/>
      <c r="O105" s="41"/>
      <c r="P105" s="41"/>
      <c r="Q105" s="41"/>
      <c r="R105" s="41"/>
      <c r="S105" s="41"/>
      <c r="T105" s="41"/>
      <c r="U105" s="47"/>
      <c r="V105" s="49"/>
      <c r="W105" s="41"/>
      <c r="X105" s="41"/>
      <c r="Y105" s="41"/>
      <c r="AA105" s="37" t="str">
        <f>IF($I105&lt;&gt;"",VLOOKUP($I105,'Valid Values - Search'!$R$4:$T$4719,3,FALSE),"")</f>
        <v/>
      </c>
      <c r="AB105" s="37" t="str">
        <f>IF($I105&lt;&gt;"",VLOOKUP($I105,'Valid Values - Search'!$R$4:$S$4719,2,FALSE),"")</f>
        <v/>
      </c>
      <c r="AC105" s="38" t="str">
        <f t="shared" si="1"/>
        <v/>
      </c>
      <c r="AD105" s="38"/>
    </row>
    <row r="106" spans="1:30">
      <c r="A106" s="46"/>
      <c r="B106" s="47"/>
      <c r="C106" s="49"/>
      <c r="D106" s="41"/>
      <c r="E106" s="41"/>
      <c r="F106" s="41"/>
      <c r="G106" s="50" t="str">
        <f>IF(A106&lt;&gt;"",CONCATENATE(A106,":",YEAR(B106),IF(MONTH(B106)&gt;9,MONTH(B106),CONCATENATE(0,MONTH(B106))),IF(DAY(B106)&gt;9,DAY(B106),CONCATENATE(0,DAY(B106))),IF(HOUR(C106)&gt;9,HOUR(C106),CONCATENATE(0,HOUR(C106))),IF(MINUTE(C106)&gt;9,MINUTE(C106),CONCATENATE(0,MINUTE(C106))),":",VLOOKUP(F106,'Valid Values - Results'!$D$4:$F$12,3,FALSE)),"")</f>
        <v/>
      </c>
      <c r="H106" s="41"/>
      <c r="I106" s="41"/>
      <c r="J106" s="41"/>
      <c r="K106" s="41"/>
      <c r="L106" s="41"/>
      <c r="M106" s="92"/>
      <c r="N106" s="41"/>
      <c r="O106" s="41"/>
      <c r="P106" s="41"/>
      <c r="Q106" s="41"/>
      <c r="R106" s="41"/>
      <c r="S106" s="41"/>
      <c r="T106" s="41"/>
      <c r="U106" s="47"/>
      <c r="V106" s="49"/>
      <c r="W106" s="41"/>
      <c r="X106" s="41"/>
      <c r="Y106" s="41"/>
      <c r="AA106" s="37" t="str">
        <f>IF($I106&lt;&gt;"",VLOOKUP($I106,'Valid Values - Search'!$R$4:$T$4719,3,FALSE),"")</f>
        <v/>
      </c>
      <c r="AB106" s="37" t="str">
        <f>IF($I106&lt;&gt;"",VLOOKUP($I106,'Valid Values - Search'!$R$4:$S$4719,2,FALSE),"")</f>
        <v/>
      </c>
      <c r="AC106" s="38" t="str">
        <f t="shared" si="1"/>
        <v/>
      </c>
      <c r="AD106" s="38"/>
    </row>
    <row r="107" spans="1:30">
      <c r="A107" s="46"/>
      <c r="B107" s="47"/>
      <c r="C107" s="49"/>
      <c r="D107" s="41"/>
      <c r="E107" s="41"/>
      <c r="F107" s="41"/>
      <c r="G107" s="50" t="str">
        <f>IF(A107&lt;&gt;"",CONCATENATE(A107,":",YEAR(B107),IF(MONTH(B107)&gt;9,MONTH(B107),CONCATENATE(0,MONTH(B107))),IF(DAY(B107)&gt;9,DAY(B107),CONCATENATE(0,DAY(B107))),IF(HOUR(C107)&gt;9,HOUR(C107),CONCATENATE(0,HOUR(C107))),IF(MINUTE(C107)&gt;9,MINUTE(C107),CONCATENATE(0,MINUTE(C107))),":",VLOOKUP(F107,'Valid Values - Results'!$D$4:$F$12,3,FALSE)),"")</f>
        <v/>
      </c>
      <c r="H107" s="41"/>
      <c r="I107" s="41"/>
      <c r="J107" s="41"/>
      <c r="K107" s="41"/>
      <c r="L107" s="41"/>
      <c r="M107" s="92"/>
      <c r="N107" s="41"/>
      <c r="O107" s="41"/>
      <c r="P107" s="41"/>
      <c r="Q107" s="41"/>
      <c r="R107" s="41"/>
      <c r="S107" s="41"/>
      <c r="T107" s="41"/>
      <c r="U107" s="47"/>
      <c r="V107" s="49"/>
      <c r="W107" s="41"/>
      <c r="X107" s="41"/>
      <c r="Y107" s="41"/>
      <c r="AA107" s="37" t="str">
        <f>IF($I107&lt;&gt;"",VLOOKUP($I107,'Valid Values - Search'!$R$4:$T$4719,3,FALSE),"")</f>
        <v/>
      </c>
      <c r="AB107" s="37" t="str">
        <f>IF($I107&lt;&gt;"",VLOOKUP($I107,'Valid Values - Search'!$R$4:$S$4719,2,FALSE),"")</f>
        <v/>
      </c>
      <c r="AC107" s="38" t="str">
        <f t="shared" si="1"/>
        <v/>
      </c>
      <c r="AD107" s="38"/>
    </row>
    <row r="108" spans="1:30">
      <c r="A108" s="46"/>
      <c r="B108" s="47"/>
      <c r="C108" s="49"/>
      <c r="D108" s="41"/>
      <c r="E108" s="41"/>
      <c r="F108" s="41"/>
      <c r="G108" s="50" t="str">
        <f>IF(A108&lt;&gt;"",CONCATENATE(A108,":",YEAR(B108),IF(MONTH(B108)&gt;9,MONTH(B108),CONCATENATE(0,MONTH(B108))),IF(DAY(B108)&gt;9,DAY(B108),CONCATENATE(0,DAY(B108))),IF(HOUR(C108)&gt;9,HOUR(C108),CONCATENATE(0,HOUR(C108))),IF(MINUTE(C108)&gt;9,MINUTE(C108),CONCATENATE(0,MINUTE(C108))),":",VLOOKUP(F108,'Valid Values - Results'!$D$4:$F$12,3,FALSE)),"")</f>
        <v/>
      </c>
      <c r="H108" s="41"/>
      <c r="I108" s="41"/>
      <c r="J108" s="41"/>
      <c r="K108" s="41"/>
      <c r="L108" s="41"/>
      <c r="M108" s="92"/>
      <c r="N108" s="41"/>
      <c r="O108" s="41"/>
      <c r="P108" s="41"/>
      <c r="Q108" s="41"/>
      <c r="R108" s="41"/>
      <c r="S108" s="41"/>
      <c r="T108" s="41"/>
      <c r="U108" s="47"/>
      <c r="V108" s="49"/>
      <c r="W108" s="41"/>
      <c r="X108" s="41"/>
      <c r="Y108" s="41"/>
      <c r="AA108" s="37" t="str">
        <f>IF($I108&lt;&gt;"",VLOOKUP($I108,'Valid Values - Search'!$R$4:$T$4719,3,FALSE),"")</f>
        <v/>
      </c>
      <c r="AB108" s="37" t="str">
        <f>IF($I108&lt;&gt;"",VLOOKUP($I108,'Valid Values - Search'!$R$4:$S$4719,2,FALSE),"")</f>
        <v/>
      </c>
      <c r="AC108" s="38" t="str">
        <f t="shared" si="1"/>
        <v/>
      </c>
      <c r="AD108" s="38"/>
    </row>
    <row r="109" spans="1:30">
      <c r="A109" s="46"/>
      <c r="B109" s="47"/>
      <c r="C109" s="49"/>
      <c r="D109" s="41"/>
      <c r="E109" s="41"/>
      <c r="F109" s="41"/>
      <c r="G109" s="50" t="str">
        <f>IF(A109&lt;&gt;"",CONCATENATE(A109,":",YEAR(B109),IF(MONTH(B109)&gt;9,MONTH(B109),CONCATENATE(0,MONTH(B109))),IF(DAY(B109)&gt;9,DAY(B109),CONCATENATE(0,DAY(B109))),IF(HOUR(C109)&gt;9,HOUR(C109),CONCATENATE(0,HOUR(C109))),IF(MINUTE(C109)&gt;9,MINUTE(C109),CONCATENATE(0,MINUTE(C109))),":",VLOOKUP(F109,'Valid Values - Results'!$D$4:$F$12,3,FALSE)),"")</f>
        <v/>
      </c>
      <c r="H109" s="41"/>
      <c r="I109" s="41"/>
      <c r="J109" s="41"/>
      <c r="K109" s="41"/>
      <c r="L109" s="41"/>
      <c r="M109" s="92"/>
      <c r="N109" s="41"/>
      <c r="O109" s="41"/>
      <c r="P109" s="41"/>
      <c r="Q109" s="41"/>
      <c r="R109" s="41"/>
      <c r="S109" s="41"/>
      <c r="T109" s="41"/>
      <c r="U109" s="47"/>
      <c r="V109" s="49"/>
      <c r="W109" s="41"/>
      <c r="X109" s="41"/>
      <c r="Y109" s="41"/>
      <c r="AA109" s="37" t="str">
        <f>IF($I109&lt;&gt;"",VLOOKUP($I109,'Valid Values - Search'!$R$4:$T$4719,3,FALSE),"")</f>
        <v/>
      </c>
      <c r="AB109" s="37" t="str">
        <f>IF($I109&lt;&gt;"",VLOOKUP($I109,'Valid Values - Search'!$R$4:$S$4719,2,FALSE),"")</f>
        <v/>
      </c>
      <c r="AC109" s="38" t="str">
        <f t="shared" si="1"/>
        <v/>
      </c>
      <c r="AD109" s="38"/>
    </row>
    <row r="110" spans="1:30">
      <c r="A110" s="46"/>
      <c r="B110" s="47"/>
      <c r="C110" s="49"/>
      <c r="D110" s="41"/>
      <c r="E110" s="41"/>
      <c r="F110" s="41"/>
      <c r="G110" s="50" t="str">
        <f>IF(A110&lt;&gt;"",CONCATENATE(A110,":",YEAR(B110),IF(MONTH(B110)&gt;9,MONTH(B110),CONCATENATE(0,MONTH(B110))),IF(DAY(B110)&gt;9,DAY(B110),CONCATENATE(0,DAY(B110))),IF(HOUR(C110)&gt;9,HOUR(C110),CONCATENATE(0,HOUR(C110))),IF(MINUTE(C110)&gt;9,MINUTE(C110),CONCATENATE(0,MINUTE(C110))),":",VLOOKUP(F110,'Valid Values - Results'!$D$4:$F$12,3,FALSE)),"")</f>
        <v/>
      </c>
      <c r="H110" s="41"/>
      <c r="I110" s="41"/>
      <c r="J110" s="41"/>
      <c r="K110" s="41"/>
      <c r="L110" s="41"/>
      <c r="M110" s="92"/>
      <c r="N110" s="41"/>
      <c r="O110" s="41"/>
      <c r="P110" s="41"/>
      <c r="Q110" s="41"/>
      <c r="R110" s="41"/>
      <c r="S110" s="41"/>
      <c r="T110" s="41"/>
      <c r="U110" s="47"/>
      <c r="V110" s="49"/>
      <c r="W110" s="41"/>
      <c r="X110" s="41"/>
      <c r="Y110" s="41"/>
      <c r="AA110" s="37" t="str">
        <f>IF($I110&lt;&gt;"",VLOOKUP($I110,'Valid Values - Search'!$R$4:$T$4719,3,FALSE),"")</f>
        <v/>
      </c>
      <c r="AB110" s="37" t="str">
        <f>IF($I110&lt;&gt;"",VLOOKUP($I110,'Valid Values - Search'!$R$4:$S$4719,2,FALSE),"")</f>
        <v/>
      </c>
      <c r="AC110" s="38" t="str">
        <f t="shared" si="1"/>
        <v/>
      </c>
      <c r="AD110" s="38"/>
    </row>
    <row r="111" spans="1:30">
      <c r="A111" s="46"/>
      <c r="B111" s="47"/>
      <c r="C111" s="49"/>
      <c r="D111" s="41"/>
      <c r="E111" s="41"/>
      <c r="F111" s="41"/>
      <c r="G111" s="50" t="str">
        <f>IF(A111&lt;&gt;"",CONCATENATE(A111,":",YEAR(B111),IF(MONTH(B111)&gt;9,MONTH(B111),CONCATENATE(0,MONTH(B111))),IF(DAY(B111)&gt;9,DAY(B111),CONCATENATE(0,DAY(B111))),IF(HOUR(C111)&gt;9,HOUR(C111),CONCATENATE(0,HOUR(C111))),IF(MINUTE(C111)&gt;9,MINUTE(C111),CONCATENATE(0,MINUTE(C111))),":",VLOOKUP(F111,'Valid Values - Results'!$D$4:$F$12,3,FALSE)),"")</f>
        <v/>
      </c>
      <c r="H111" s="41"/>
      <c r="I111" s="41"/>
      <c r="J111" s="41"/>
      <c r="K111" s="41"/>
      <c r="L111" s="41"/>
      <c r="M111" s="92"/>
      <c r="N111" s="41"/>
      <c r="O111" s="41"/>
      <c r="P111" s="41"/>
      <c r="Q111" s="41"/>
      <c r="R111" s="41"/>
      <c r="S111" s="41"/>
      <c r="T111" s="41"/>
      <c r="U111" s="47"/>
      <c r="V111" s="49"/>
      <c r="W111" s="41"/>
      <c r="X111" s="41"/>
      <c r="Y111" s="41"/>
      <c r="AA111" s="37" t="str">
        <f>IF($I111&lt;&gt;"",VLOOKUP($I111,'Valid Values - Search'!$R$4:$T$4719,3,FALSE),"")</f>
        <v/>
      </c>
      <c r="AB111" s="37" t="str">
        <f>IF($I111&lt;&gt;"",VLOOKUP($I111,'Valid Values - Search'!$R$4:$S$4719,2,FALSE),"")</f>
        <v/>
      </c>
      <c r="AC111" s="38" t="str">
        <f t="shared" si="1"/>
        <v/>
      </c>
      <c r="AD111" s="38"/>
    </row>
    <row r="112" spans="1:30">
      <c r="A112" s="46"/>
      <c r="B112" s="47"/>
      <c r="C112" s="49"/>
      <c r="D112" s="41"/>
      <c r="E112" s="41"/>
      <c r="F112" s="41"/>
      <c r="G112" s="50" t="str">
        <f>IF(A112&lt;&gt;"",CONCATENATE(A112,":",YEAR(B112),IF(MONTH(B112)&gt;9,MONTH(B112),CONCATENATE(0,MONTH(B112))),IF(DAY(B112)&gt;9,DAY(B112),CONCATENATE(0,DAY(B112))),IF(HOUR(C112)&gt;9,HOUR(C112),CONCATENATE(0,HOUR(C112))),IF(MINUTE(C112)&gt;9,MINUTE(C112),CONCATENATE(0,MINUTE(C112))),":",VLOOKUP(F112,'Valid Values - Results'!$D$4:$F$12,3,FALSE)),"")</f>
        <v/>
      </c>
      <c r="H112" s="41"/>
      <c r="I112" s="41"/>
      <c r="J112" s="41"/>
      <c r="K112" s="41"/>
      <c r="L112" s="41"/>
      <c r="M112" s="92"/>
      <c r="N112" s="41"/>
      <c r="O112" s="41"/>
      <c r="P112" s="41"/>
      <c r="Q112" s="41"/>
      <c r="R112" s="41"/>
      <c r="S112" s="41"/>
      <c r="T112" s="41"/>
      <c r="U112" s="47"/>
      <c r="V112" s="49"/>
      <c r="W112" s="41"/>
      <c r="X112" s="41"/>
      <c r="Y112" s="41"/>
      <c r="AA112" s="37" t="str">
        <f>IF($I112&lt;&gt;"",VLOOKUP($I112,'Valid Values - Search'!$R$4:$T$4719,3,FALSE),"")</f>
        <v/>
      </c>
      <c r="AB112" s="37" t="str">
        <f>IF($I112&lt;&gt;"",VLOOKUP($I112,'Valid Values - Search'!$R$4:$S$4719,2,FALSE),"")</f>
        <v/>
      </c>
      <c r="AC112" s="38" t="str">
        <f t="shared" si="1"/>
        <v/>
      </c>
      <c r="AD112" s="38"/>
    </row>
    <row r="113" spans="1:30">
      <c r="A113" s="46"/>
      <c r="B113" s="47"/>
      <c r="C113" s="49"/>
      <c r="D113" s="41"/>
      <c r="E113" s="41"/>
      <c r="F113" s="41"/>
      <c r="G113" s="50" t="str">
        <f>IF(A113&lt;&gt;"",CONCATENATE(A113,":",YEAR(B113),IF(MONTH(B113)&gt;9,MONTH(B113),CONCATENATE(0,MONTH(B113))),IF(DAY(B113)&gt;9,DAY(B113),CONCATENATE(0,DAY(B113))),IF(HOUR(C113)&gt;9,HOUR(C113),CONCATENATE(0,HOUR(C113))),IF(MINUTE(C113)&gt;9,MINUTE(C113),CONCATENATE(0,MINUTE(C113))),":",VLOOKUP(F113,'Valid Values - Results'!$D$4:$F$12,3,FALSE)),"")</f>
        <v/>
      </c>
      <c r="H113" s="41"/>
      <c r="I113" s="41"/>
      <c r="J113" s="41"/>
      <c r="K113" s="41"/>
      <c r="L113" s="41"/>
      <c r="M113" s="92"/>
      <c r="N113" s="41"/>
      <c r="O113" s="41"/>
      <c r="P113" s="41"/>
      <c r="Q113" s="41"/>
      <c r="R113" s="41"/>
      <c r="S113" s="41"/>
      <c r="T113" s="41"/>
      <c r="U113" s="47"/>
      <c r="V113" s="49"/>
      <c r="W113" s="41"/>
      <c r="X113" s="41"/>
      <c r="Y113" s="41"/>
      <c r="AA113" s="37" t="str">
        <f>IF($I113&lt;&gt;"",VLOOKUP($I113,'Valid Values - Search'!$R$4:$T$4719,3,FALSE),"")</f>
        <v/>
      </c>
      <c r="AB113" s="37" t="str">
        <f>IF($I113&lt;&gt;"",VLOOKUP($I113,'Valid Values - Search'!$R$4:$S$4719,2,FALSE),"")</f>
        <v/>
      </c>
      <c r="AC113" s="38" t="str">
        <f t="shared" si="1"/>
        <v/>
      </c>
      <c r="AD113" s="38"/>
    </row>
    <row r="114" spans="1:30">
      <c r="A114" s="46"/>
      <c r="B114" s="47"/>
      <c r="C114" s="49"/>
      <c r="D114" s="41"/>
      <c r="E114" s="41"/>
      <c r="F114" s="41"/>
      <c r="G114" s="50" t="str">
        <f>IF(A114&lt;&gt;"",CONCATENATE(A114,":",YEAR(B114),IF(MONTH(B114)&gt;9,MONTH(B114),CONCATENATE(0,MONTH(B114))),IF(DAY(B114)&gt;9,DAY(B114),CONCATENATE(0,DAY(B114))),IF(HOUR(C114)&gt;9,HOUR(C114),CONCATENATE(0,HOUR(C114))),IF(MINUTE(C114)&gt;9,MINUTE(C114),CONCATENATE(0,MINUTE(C114))),":",VLOOKUP(F114,'Valid Values - Results'!$D$4:$F$12,3,FALSE)),"")</f>
        <v/>
      </c>
      <c r="H114" s="41"/>
      <c r="I114" s="41"/>
      <c r="J114" s="41"/>
      <c r="K114" s="41"/>
      <c r="L114" s="41"/>
      <c r="M114" s="92"/>
      <c r="N114" s="41"/>
      <c r="O114" s="41"/>
      <c r="P114" s="41"/>
      <c r="Q114" s="41"/>
      <c r="R114" s="41"/>
      <c r="S114" s="41"/>
      <c r="T114" s="41"/>
      <c r="U114" s="47"/>
      <c r="V114" s="49"/>
      <c r="W114" s="41"/>
      <c r="X114" s="41"/>
      <c r="Y114" s="41"/>
      <c r="AA114" s="37" t="str">
        <f>IF($I114&lt;&gt;"",VLOOKUP($I114,'Valid Values - Search'!$R$4:$T$4719,3,FALSE),"")</f>
        <v/>
      </c>
      <c r="AB114" s="37" t="str">
        <f>IF($I114&lt;&gt;"",VLOOKUP($I114,'Valid Values - Search'!$R$4:$S$4719,2,FALSE),"")</f>
        <v/>
      </c>
      <c r="AC114" s="38" t="str">
        <f t="shared" si="1"/>
        <v/>
      </c>
      <c r="AD114" s="38"/>
    </row>
    <row r="115" spans="1:30">
      <c r="A115" s="46"/>
      <c r="B115" s="47"/>
      <c r="C115" s="49"/>
      <c r="D115" s="41"/>
      <c r="E115" s="41"/>
      <c r="F115" s="41"/>
      <c r="G115" s="50" t="str">
        <f>IF(A115&lt;&gt;"",CONCATENATE(A115,":",YEAR(B115),IF(MONTH(B115)&gt;9,MONTH(B115),CONCATENATE(0,MONTH(B115))),IF(DAY(B115)&gt;9,DAY(B115),CONCATENATE(0,DAY(B115))),IF(HOUR(C115)&gt;9,HOUR(C115),CONCATENATE(0,HOUR(C115))),IF(MINUTE(C115)&gt;9,MINUTE(C115),CONCATENATE(0,MINUTE(C115))),":",VLOOKUP(F115,'Valid Values - Results'!$D$4:$F$12,3,FALSE)),"")</f>
        <v/>
      </c>
      <c r="H115" s="41"/>
      <c r="I115" s="41"/>
      <c r="J115" s="41"/>
      <c r="K115" s="41"/>
      <c r="L115" s="41"/>
      <c r="M115" s="92"/>
      <c r="N115" s="41"/>
      <c r="O115" s="41"/>
      <c r="P115" s="41"/>
      <c r="Q115" s="41"/>
      <c r="R115" s="41"/>
      <c r="S115" s="41"/>
      <c r="T115" s="41"/>
      <c r="U115" s="47"/>
      <c r="V115" s="49"/>
      <c r="W115" s="41"/>
      <c r="X115" s="41"/>
      <c r="Y115" s="41"/>
      <c r="AA115" s="37" t="str">
        <f>IF($I115&lt;&gt;"",VLOOKUP($I115,'Valid Values - Search'!$R$4:$T$4719,3,FALSE),"")</f>
        <v/>
      </c>
      <c r="AB115" s="37" t="str">
        <f>IF($I115&lt;&gt;"",VLOOKUP($I115,'Valid Values - Search'!$R$4:$S$4719,2,FALSE),"")</f>
        <v/>
      </c>
      <c r="AC115" s="38" t="str">
        <f t="shared" si="1"/>
        <v/>
      </c>
      <c r="AD115" s="38"/>
    </row>
    <row r="116" spans="1:30">
      <c r="A116" s="46"/>
      <c r="B116" s="47"/>
      <c r="C116" s="49"/>
      <c r="D116" s="41"/>
      <c r="E116" s="41"/>
      <c r="F116" s="41"/>
      <c r="G116" s="50" t="str">
        <f>IF(A116&lt;&gt;"",CONCATENATE(A116,":",YEAR(B116),IF(MONTH(B116)&gt;9,MONTH(B116),CONCATENATE(0,MONTH(B116))),IF(DAY(B116)&gt;9,DAY(B116),CONCATENATE(0,DAY(B116))),IF(HOUR(C116)&gt;9,HOUR(C116),CONCATENATE(0,HOUR(C116))),IF(MINUTE(C116)&gt;9,MINUTE(C116),CONCATENATE(0,MINUTE(C116))),":",VLOOKUP(F116,'Valid Values - Results'!$D$4:$F$12,3,FALSE)),"")</f>
        <v/>
      </c>
      <c r="H116" s="41"/>
      <c r="I116" s="41"/>
      <c r="J116" s="41"/>
      <c r="K116" s="41"/>
      <c r="L116" s="41"/>
      <c r="M116" s="92"/>
      <c r="N116" s="41"/>
      <c r="O116" s="41"/>
      <c r="P116" s="41"/>
      <c r="Q116" s="41"/>
      <c r="R116" s="41"/>
      <c r="S116" s="41"/>
      <c r="T116" s="41"/>
      <c r="U116" s="47"/>
      <c r="V116" s="49"/>
      <c r="W116" s="41"/>
      <c r="X116" s="41"/>
      <c r="Y116" s="41"/>
      <c r="AA116" s="37" t="str">
        <f>IF($I116&lt;&gt;"",VLOOKUP($I116,'Valid Values - Search'!$R$4:$T$4719,3,FALSE),"")</f>
        <v/>
      </c>
      <c r="AB116" s="37" t="str">
        <f>IF($I116&lt;&gt;"",VLOOKUP($I116,'Valid Values - Search'!$R$4:$S$4719,2,FALSE),"")</f>
        <v/>
      </c>
      <c r="AC116" s="38" t="str">
        <f t="shared" si="1"/>
        <v/>
      </c>
      <c r="AD116" s="38"/>
    </row>
    <row r="117" spans="1:30">
      <c r="A117" s="46"/>
      <c r="B117" s="47"/>
      <c r="C117" s="49"/>
      <c r="D117" s="41"/>
      <c r="E117" s="41"/>
      <c r="F117" s="41"/>
      <c r="G117" s="50" t="str">
        <f>IF(A117&lt;&gt;"",CONCATENATE(A117,":",YEAR(B117),IF(MONTH(B117)&gt;9,MONTH(B117),CONCATENATE(0,MONTH(B117))),IF(DAY(B117)&gt;9,DAY(B117),CONCATENATE(0,DAY(B117))),IF(HOUR(C117)&gt;9,HOUR(C117),CONCATENATE(0,HOUR(C117))),IF(MINUTE(C117)&gt;9,MINUTE(C117),CONCATENATE(0,MINUTE(C117))),":",VLOOKUP(F117,'Valid Values - Results'!$D$4:$F$12,3,FALSE)),"")</f>
        <v/>
      </c>
      <c r="H117" s="41"/>
      <c r="I117" s="41"/>
      <c r="J117" s="41"/>
      <c r="K117" s="41"/>
      <c r="L117" s="41"/>
      <c r="M117" s="92"/>
      <c r="N117" s="41"/>
      <c r="O117" s="41"/>
      <c r="P117" s="41"/>
      <c r="Q117" s="41"/>
      <c r="R117" s="41"/>
      <c r="S117" s="41"/>
      <c r="T117" s="41"/>
      <c r="U117" s="47"/>
      <c r="V117" s="49"/>
      <c r="W117" s="41"/>
      <c r="X117" s="41"/>
      <c r="Y117" s="41"/>
      <c r="AA117" s="37" t="str">
        <f>IF($I117&lt;&gt;"",VLOOKUP($I117,'Valid Values - Search'!$R$4:$T$4719,3,FALSE),"")</f>
        <v/>
      </c>
      <c r="AB117" s="37" t="str">
        <f>IF($I117&lt;&gt;"",VLOOKUP($I117,'Valid Values - Search'!$R$4:$S$4719,2,FALSE),"")</f>
        <v/>
      </c>
      <c r="AC117" s="38" t="str">
        <f t="shared" si="1"/>
        <v/>
      </c>
      <c r="AD117" s="38"/>
    </row>
    <row r="118" spans="1:30">
      <c r="A118" s="46"/>
      <c r="B118" s="47"/>
      <c r="C118" s="49"/>
      <c r="D118" s="41"/>
      <c r="E118" s="41"/>
      <c r="F118" s="41"/>
      <c r="G118" s="50" t="str">
        <f>IF(A118&lt;&gt;"",CONCATENATE(A118,":",YEAR(B118),IF(MONTH(B118)&gt;9,MONTH(B118),CONCATENATE(0,MONTH(B118))),IF(DAY(B118)&gt;9,DAY(B118),CONCATENATE(0,DAY(B118))),IF(HOUR(C118)&gt;9,HOUR(C118),CONCATENATE(0,HOUR(C118))),IF(MINUTE(C118)&gt;9,MINUTE(C118),CONCATENATE(0,MINUTE(C118))),":",VLOOKUP(F118,'Valid Values - Results'!$D$4:$F$12,3,FALSE)),"")</f>
        <v/>
      </c>
      <c r="H118" s="41"/>
      <c r="I118" s="41"/>
      <c r="J118" s="41"/>
      <c r="K118" s="41"/>
      <c r="L118" s="41"/>
      <c r="M118" s="92"/>
      <c r="N118" s="41"/>
      <c r="O118" s="41"/>
      <c r="P118" s="41"/>
      <c r="Q118" s="41"/>
      <c r="R118" s="41"/>
      <c r="S118" s="41"/>
      <c r="T118" s="41"/>
      <c r="U118" s="47"/>
      <c r="V118" s="49"/>
      <c r="W118" s="41"/>
      <c r="X118" s="41"/>
      <c r="Y118" s="41"/>
      <c r="AA118" s="37" t="str">
        <f>IF($I118&lt;&gt;"",VLOOKUP($I118,'Valid Values - Search'!$R$4:$T$4719,3,FALSE),"")</f>
        <v/>
      </c>
      <c r="AB118" s="37" t="str">
        <f>IF($I118&lt;&gt;"",VLOOKUP($I118,'Valid Values - Search'!$R$4:$S$4719,2,FALSE),"")</f>
        <v/>
      </c>
      <c r="AC118" s="38" t="str">
        <f t="shared" si="1"/>
        <v/>
      </c>
      <c r="AD118" s="38"/>
    </row>
    <row r="119" spans="1:30">
      <c r="A119" s="46"/>
      <c r="B119" s="47"/>
      <c r="C119" s="49"/>
      <c r="D119" s="41"/>
      <c r="E119" s="41"/>
      <c r="F119" s="41"/>
      <c r="G119" s="50" t="str">
        <f>IF(A119&lt;&gt;"",CONCATENATE(A119,":",YEAR(B119),IF(MONTH(B119)&gt;9,MONTH(B119),CONCATENATE(0,MONTH(B119))),IF(DAY(B119)&gt;9,DAY(B119),CONCATENATE(0,DAY(B119))),IF(HOUR(C119)&gt;9,HOUR(C119),CONCATENATE(0,HOUR(C119))),IF(MINUTE(C119)&gt;9,MINUTE(C119),CONCATENATE(0,MINUTE(C119))),":",VLOOKUP(F119,'Valid Values - Results'!$D$4:$F$12,3,FALSE)),"")</f>
        <v/>
      </c>
      <c r="H119" s="41"/>
      <c r="I119" s="41"/>
      <c r="J119" s="41"/>
      <c r="K119" s="41"/>
      <c r="L119" s="41"/>
      <c r="M119" s="92"/>
      <c r="N119" s="41"/>
      <c r="O119" s="41"/>
      <c r="P119" s="41"/>
      <c r="Q119" s="41"/>
      <c r="R119" s="41"/>
      <c r="S119" s="41"/>
      <c r="T119" s="41"/>
      <c r="U119" s="47"/>
      <c r="V119" s="49"/>
      <c r="W119" s="41"/>
      <c r="X119" s="41"/>
      <c r="Y119" s="41"/>
      <c r="AA119" s="37" t="str">
        <f>IF($I119&lt;&gt;"",VLOOKUP($I119,'Valid Values - Search'!$R$4:$T$4719,3,FALSE),"")</f>
        <v/>
      </c>
      <c r="AB119" s="37" t="str">
        <f>IF($I119&lt;&gt;"",VLOOKUP($I119,'Valid Values - Search'!$R$4:$S$4719,2,FALSE),"")</f>
        <v/>
      </c>
      <c r="AC119" s="38" t="str">
        <f t="shared" si="1"/>
        <v/>
      </c>
      <c r="AD119" s="38"/>
    </row>
    <row r="120" spans="1:30">
      <c r="A120" s="46"/>
      <c r="B120" s="47"/>
      <c r="C120" s="49"/>
      <c r="D120" s="41"/>
      <c r="E120" s="41"/>
      <c r="F120" s="41"/>
      <c r="G120" s="50" t="str">
        <f>IF(A120&lt;&gt;"",CONCATENATE(A120,":",YEAR(B120),IF(MONTH(B120)&gt;9,MONTH(B120),CONCATENATE(0,MONTH(B120))),IF(DAY(B120)&gt;9,DAY(B120),CONCATENATE(0,DAY(B120))),IF(HOUR(C120)&gt;9,HOUR(C120),CONCATENATE(0,HOUR(C120))),IF(MINUTE(C120)&gt;9,MINUTE(C120),CONCATENATE(0,MINUTE(C120))),":",VLOOKUP(F120,'Valid Values - Results'!$D$4:$F$12,3,FALSE)),"")</f>
        <v/>
      </c>
      <c r="H120" s="41"/>
      <c r="I120" s="41"/>
      <c r="J120" s="41"/>
      <c r="K120" s="41"/>
      <c r="L120" s="41"/>
      <c r="M120" s="92"/>
      <c r="N120" s="41"/>
      <c r="O120" s="41"/>
      <c r="P120" s="41"/>
      <c r="Q120" s="41"/>
      <c r="R120" s="41"/>
      <c r="S120" s="41"/>
      <c r="T120" s="41"/>
      <c r="U120" s="47"/>
      <c r="V120" s="49"/>
      <c r="W120" s="41"/>
      <c r="X120" s="41"/>
      <c r="Y120" s="41"/>
      <c r="AA120" s="37" t="str">
        <f>IF($I120&lt;&gt;"",VLOOKUP($I120,'Valid Values - Search'!$R$4:$T$4719,3,FALSE),"")</f>
        <v/>
      </c>
      <c r="AB120" s="37" t="str">
        <f>IF($I120&lt;&gt;"",VLOOKUP($I120,'Valid Values - Search'!$R$4:$S$4719,2,FALSE),"")</f>
        <v/>
      </c>
      <c r="AC120" s="38" t="str">
        <f t="shared" si="1"/>
        <v/>
      </c>
      <c r="AD120" s="38"/>
    </row>
    <row r="121" spans="1:30">
      <c r="A121" s="46"/>
      <c r="B121" s="47"/>
      <c r="C121" s="49"/>
      <c r="D121" s="41"/>
      <c r="E121" s="41"/>
      <c r="F121" s="41"/>
      <c r="G121" s="50" t="str">
        <f>IF(A121&lt;&gt;"",CONCATENATE(A121,":",YEAR(B121),IF(MONTH(B121)&gt;9,MONTH(B121),CONCATENATE(0,MONTH(B121))),IF(DAY(B121)&gt;9,DAY(B121),CONCATENATE(0,DAY(B121))),IF(HOUR(C121)&gt;9,HOUR(C121),CONCATENATE(0,HOUR(C121))),IF(MINUTE(C121)&gt;9,MINUTE(C121),CONCATENATE(0,MINUTE(C121))),":",VLOOKUP(F121,'Valid Values - Results'!$D$4:$F$12,3,FALSE)),"")</f>
        <v/>
      </c>
      <c r="H121" s="41"/>
      <c r="I121" s="41"/>
      <c r="J121" s="41"/>
      <c r="K121" s="41"/>
      <c r="L121" s="41"/>
      <c r="M121" s="92"/>
      <c r="N121" s="41"/>
      <c r="O121" s="41"/>
      <c r="P121" s="41"/>
      <c r="Q121" s="41"/>
      <c r="R121" s="41"/>
      <c r="S121" s="41"/>
      <c r="T121" s="41"/>
      <c r="U121" s="47"/>
      <c r="V121" s="49"/>
      <c r="W121" s="41"/>
      <c r="X121" s="41"/>
      <c r="Y121" s="41"/>
      <c r="AA121" s="37" t="str">
        <f>IF($I121&lt;&gt;"",VLOOKUP($I121,'Valid Values - Search'!$R$4:$T$4719,3,FALSE),"")</f>
        <v/>
      </c>
      <c r="AB121" s="37" t="str">
        <f>IF($I121&lt;&gt;"",VLOOKUP($I121,'Valid Values - Search'!$R$4:$S$4719,2,FALSE),"")</f>
        <v/>
      </c>
      <c r="AC121" s="38" t="str">
        <f t="shared" si="1"/>
        <v/>
      </c>
      <c r="AD121" s="38"/>
    </row>
    <row r="122" spans="1:30">
      <c r="A122" s="46"/>
      <c r="B122" s="47"/>
      <c r="C122" s="49"/>
      <c r="D122" s="41"/>
      <c r="E122" s="41"/>
      <c r="F122" s="41"/>
      <c r="G122" s="50" t="str">
        <f>IF(A122&lt;&gt;"",CONCATENATE(A122,":",YEAR(B122),IF(MONTH(B122)&gt;9,MONTH(B122),CONCATENATE(0,MONTH(B122))),IF(DAY(B122)&gt;9,DAY(B122),CONCATENATE(0,DAY(B122))),IF(HOUR(C122)&gt;9,HOUR(C122),CONCATENATE(0,HOUR(C122))),IF(MINUTE(C122)&gt;9,MINUTE(C122),CONCATENATE(0,MINUTE(C122))),":",VLOOKUP(F122,'Valid Values - Results'!$D$4:$F$12,3,FALSE)),"")</f>
        <v/>
      </c>
      <c r="H122" s="41"/>
      <c r="I122" s="41"/>
      <c r="J122" s="41"/>
      <c r="K122" s="41"/>
      <c r="L122" s="41"/>
      <c r="M122" s="92"/>
      <c r="N122" s="41"/>
      <c r="O122" s="41"/>
      <c r="P122" s="41"/>
      <c r="Q122" s="41"/>
      <c r="R122" s="41"/>
      <c r="S122" s="41"/>
      <c r="T122" s="41"/>
      <c r="U122" s="47"/>
      <c r="V122" s="49"/>
      <c r="W122" s="41"/>
      <c r="X122" s="41"/>
      <c r="Y122" s="41"/>
      <c r="AA122" s="37" t="str">
        <f>IF($I122&lt;&gt;"",VLOOKUP($I122,'Valid Values - Search'!$R$4:$T$4719,3,FALSE),"")</f>
        <v/>
      </c>
      <c r="AB122" s="37" t="str">
        <f>IF($I122&lt;&gt;"",VLOOKUP($I122,'Valid Values - Search'!$R$4:$S$4719,2,FALSE),"")</f>
        <v/>
      </c>
      <c r="AC122" s="38" t="str">
        <f t="shared" si="1"/>
        <v/>
      </c>
      <c r="AD122" s="38"/>
    </row>
    <row r="123" spans="1:30">
      <c r="A123" s="46"/>
      <c r="B123" s="47"/>
      <c r="C123" s="49"/>
      <c r="D123" s="41"/>
      <c r="E123" s="41"/>
      <c r="F123" s="41"/>
      <c r="G123" s="50" t="str">
        <f>IF(A123&lt;&gt;"",CONCATENATE(A123,":",YEAR(B123),IF(MONTH(B123)&gt;9,MONTH(B123),CONCATENATE(0,MONTH(B123))),IF(DAY(B123)&gt;9,DAY(B123),CONCATENATE(0,DAY(B123))),IF(HOUR(C123)&gt;9,HOUR(C123),CONCATENATE(0,HOUR(C123))),IF(MINUTE(C123)&gt;9,MINUTE(C123),CONCATENATE(0,MINUTE(C123))),":",VLOOKUP(F123,'Valid Values - Results'!$D$4:$F$12,3,FALSE)),"")</f>
        <v/>
      </c>
      <c r="H123" s="41"/>
      <c r="I123" s="41"/>
      <c r="J123" s="41"/>
      <c r="K123" s="41"/>
      <c r="L123" s="41"/>
      <c r="M123" s="92"/>
      <c r="N123" s="41"/>
      <c r="O123" s="41"/>
      <c r="P123" s="41"/>
      <c r="Q123" s="41"/>
      <c r="R123" s="41"/>
      <c r="S123" s="41"/>
      <c r="T123" s="41"/>
      <c r="U123" s="47"/>
      <c r="V123" s="49"/>
      <c r="W123" s="41"/>
      <c r="X123" s="41"/>
      <c r="Y123" s="41"/>
      <c r="AA123" s="37" t="str">
        <f>IF($I123&lt;&gt;"",VLOOKUP($I123,'Valid Values - Search'!$R$4:$T$4719,3,FALSE),"")</f>
        <v/>
      </c>
      <c r="AB123" s="37" t="str">
        <f>IF($I123&lt;&gt;"",VLOOKUP($I123,'Valid Values - Search'!$R$4:$S$4719,2,FALSE),"")</f>
        <v/>
      </c>
      <c r="AC123" s="38" t="str">
        <f t="shared" si="1"/>
        <v/>
      </c>
      <c r="AD123" s="38"/>
    </row>
    <row r="124" spans="1:30">
      <c r="A124" s="46"/>
      <c r="B124" s="47"/>
      <c r="C124" s="49"/>
      <c r="D124" s="41"/>
      <c r="E124" s="41"/>
      <c r="F124" s="41"/>
      <c r="G124" s="50" t="str">
        <f>IF(A124&lt;&gt;"",CONCATENATE(A124,":",YEAR(B124),IF(MONTH(B124)&gt;9,MONTH(B124),CONCATENATE(0,MONTH(B124))),IF(DAY(B124)&gt;9,DAY(B124),CONCATENATE(0,DAY(B124))),IF(HOUR(C124)&gt;9,HOUR(C124),CONCATENATE(0,HOUR(C124))),IF(MINUTE(C124)&gt;9,MINUTE(C124),CONCATENATE(0,MINUTE(C124))),":",VLOOKUP(F124,'Valid Values - Results'!$D$4:$F$12,3,FALSE)),"")</f>
        <v/>
      </c>
      <c r="H124" s="41"/>
      <c r="I124" s="41"/>
      <c r="J124" s="41"/>
      <c r="K124" s="41"/>
      <c r="L124" s="41"/>
      <c r="M124" s="92"/>
      <c r="N124" s="41"/>
      <c r="O124" s="41"/>
      <c r="P124" s="41"/>
      <c r="Q124" s="41"/>
      <c r="R124" s="41"/>
      <c r="S124" s="41"/>
      <c r="T124" s="41"/>
      <c r="U124" s="47"/>
      <c r="V124" s="49"/>
      <c r="W124" s="41"/>
      <c r="X124" s="41"/>
      <c r="Y124" s="41"/>
      <c r="AA124" s="37" t="str">
        <f>IF($I124&lt;&gt;"",VLOOKUP($I124,'Valid Values - Search'!$R$4:$T$4719,3,FALSE),"")</f>
        <v/>
      </c>
      <c r="AB124" s="37" t="str">
        <f>IF($I124&lt;&gt;"",VLOOKUP($I124,'Valid Values - Search'!$R$4:$S$4719,2,FALSE),"")</f>
        <v/>
      </c>
      <c r="AC124" s="38" t="str">
        <f t="shared" si="1"/>
        <v/>
      </c>
      <c r="AD124" s="38"/>
    </row>
    <row r="125" spans="1:30">
      <c r="A125" s="46"/>
      <c r="B125" s="47"/>
      <c r="C125" s="49"/>
      <c r="D125" s="41"/>
      <c r="E125" s="41"/>
      <c r="F125" s="41"/>
      <c r="G125" s="50" t="str">
        <f>IF(A125&lt;&gt;"",CONCATENATE(A125,":",YEAR(B125),IF(MONTH(B125)&gt;9,MONTH(B125),CONCATENATE(0,MONTH(B125))),IF(DAY(B125)&gt;9,DAY(B125),CONCATENATE(0,DAY(B125))),IF(HOUR(C125)&gt;9,HOUR(C125),CONCATENATE(0,HOUR(C125))),IF(MINUTE(C125)&gt;9,MINUTE(C125),CONCATENATE(0,MINUTE(C125))),":",VLOOKUP(F125,'Valid Values - Results'!$D$4:$F$12,3,FALSE)),"")</f>
        <v/>
      </c>
      <c r="H125" s="41"/>
      <c r="I125" s="41"/>
      <c r="J125" s="41"/>
      <c r="K125" s="41"/>
      <c r="L125" s="41"/>
      <c r="M125" s="92"/>
      <c r="N125" s="41"/>
      <c r="O125" s="41"/>
      <c r="P125" s="41"/>
      <c r="Q125" s="41"/>
      <c r="R125" s="41"/>
      <c r="S125" s="41"/>
      <c r="T125" s="41"/>
      <c r="U125" s="47"/>
      <c r="V125" s="49"/>
      <c r="W125" s="41"/>
      <c r="X125" s="41"/>
      <c r="Y125" s="41"/>
      <c r="AA125" s="37" t="str">
        <f>IF($I125&lt;&gt;"",VLOOKUP($I125,'Valid Values - Search'!$R$4:$T$4719,3,FALSE),"")</f>
        <v/>
      </c>
      <c r="AB125" s="37" t="str">
        <f>IF($I125&lt;&gt;"",VLOOKUP($I125,'Valid Values - Search'!$R$4:$S$4719,2,FALSE),"")</f>
        <v/>
      </c>
      <c r="AC125" s="38" t="str">
        <f t="shared" si="1"/>
        <v/>
      </c>
      <c r="AD125" s="38"/>
    </row>
    <row r="126" spans="1:30">
      <c r="A126" s="46"/>
      <c r="B126" s="47"/>
      <c r="C126" s="49"/>
      <c r="D126" s="41"/>
      <c r="E126" s="41"/>
      <c r="F126" s="41"/>
      <c r="G126" s="50" t="str">
        <f>IF(A126&lt;&gt;"",CONCATENATE(A126,":",YEAR(B126),IF(MONTH(B126)&gt;9,MONTH(B126),CONCATENATE(0,MONTH(B126))),IF(DAY(B126)&gt;9,DAY(B126),CONCATENATE(0,DAY(B126))),IF(HOUR(C126)&gt;9,HOUR(C126),CONCATENATE(0,HOUR(C126))),IF(MINUTE(C126)&gt;9,MINUTE(C126),CONCATENATE(0,MINUTE(C126))),":",VLOOKUP(F126,'Valid Values - Results'!$D$4:$F$12,3,FALSE)),"")</f>
        <v/>
      </c>
      <c r="H126" s="41"/>
      <c r="I126" s="41"/>
      <c r="J126" s="41"/>
      <c r="K126" s="41"/>
      <c r="L126" s="41"/>
      <c r="M126" s="92"/>
      <c r="N126" s="41"/>
      <c r="O126" s="41"/>
      <c r="P126" s="41"/>
      <c r="Q126" s="41"/>
      <c r="R126" s="41"/>
      <c r="S126" s="41"/>
      <c r="T126" s="41"/>
      <c r="U126" s="47"/>
      <c r="V126" s="49"/>
      <c r="W126" s="41"/>
      <c r="X126" s="41"/>
      <c r="Y126" s="41"/>
      <c r="AA126" s="37" t="str">
        <f>IF($I126&lt;&gt;"",VLOOKUP($I126,'Valid Values - Search'!$R$4:$T$4719,3,FALSE),"")</f>
        <v/>
      </c>
      <c r="AB126" s="37" t="str">
        <f>IF($I126&lt;&gt;"",VLOOKUP($I126,'Valid Values - Search'!$R$4:$S$4719,2,FALSE),"")</f>
        <v/>
      </c>
      <c r="AC126" s="38" t="str">
        <f t="shared" si="1"/>
        <v/>
      </c>
      <c r="AD126" s="38"/>
    </row>
    <row r="127" spans="1:30">
      <c r="A127" s="46"/>
      <c r="B127" s="47"/>
      <c r="C127" s="49"/>
      <c r="D127" s="41"/>
      <c r="E127" s="41"/>
      <c r="F127" s="41"/>
      <c r="G127" s="50" t="str">
        <f>IF(A127&lt;&gt;"",CONCATENATE(A127,":",YEAR(B127),IF(MONTH(B127)&gt;9,MONTH(B127),CONCATENATE(0,MONTH(B127))),IF(DAY(B127)&gt;9,DAY(B127),CONCATENATE(0,DAY(B127))),IF(HOUR(C127)&gt;9,HOUR(C127),CONCATENATE(0,HOUR(C127))),IF(MINUTE(C127)&gt;9,MINUTE(C127),CONCATENATE(0,MINUTE(C127))),":",VLOOKUP(F127,'Valid Values - Results'!$D$4:$F$12,3,FALSE)),"")</f>
        <v/>
      </c>
      <c r="H127" s="41"/>
      <c r="I127" s="41"/>
      <c r="J127" s="41"/>
      <c r="K127" s="41"/>
      <c r="L127" s="41"/>
      <c r="M127" s="92"/>
      <c r="N127" s="41"/>
      <c r="O127" s="41"/>
      <c r="P127" s="41"/>
      <c r="Q127" s="41"/>
      <c r="R127" s="41"/>
      <c r="S127" s="41"/>
      <c r="T127" s="41"/>
      <c r="U127" s="47"/>
      <c r="V127" s="49"/>
      <c r="W127" s="41"/>
      <c r="X127" s="41"/>
      <c r="Y127" s="41"/>
      <c r="AA127" s="37" t="str">
        <f>IF($I127&lt;&gt;"",VLOOKUP($I127,'Valid Values - Search'!$R$4:$T$4719,3,FALSE),"")</f>
        <v/>
      </c>
      <c r="AB127" s="37" t="str">
        <f>IF($I127&lt;&gt;"",VLOOKUP($I127,'Valid Values - Search'!$R$4:$S$4719,2,FALSE),"")</f>
        <v/>
      </c>
      <c r="AC127" s="38" t="str">
        <f t="shared" si="1"/>
        <v/>
      </c>
      <c r="AD127" s="38"/>
    </row>
    <row r="128" spans="1:30">
      <c r="A128" s="46"/>
      <c r="B128" s="47"/>
      <c r="C128" s="49"/>
      <c r="D128" s="41"/>
      <c r="E128" s="41"/>
      <c r="F128" s="41"/>
      <c r="G128" s="50" t="str">
        <f>IF(A128&lt;&gt;"",CONCATENATE(A128,":",YEAR(B128),IF(MONTH(B128)&gt;9,MONTH(B128),CONCATENATE(0,MONTH(B128))),IF(DAY(B128)&gt;9,DAY(B128),CONCATENATE(0,DAY(B128))),IF(HOUR(C128)&gt;9,HOUR(C128),CONCATENATE(0,HOUR(C128))),IF(MINUTE(C128)&gt;9,MINUTE(C128),CONCATENATE(0,MINUTE(C128))),":",VLOOKUP(F128,'Valid Values - Results'!$D$4:$F$12,3,FALSE)),"")</f>
        <v/>
      </c>
      <c r="H128" s="41"/>
      <c r="I128" s="41"/>
      <c r="J128" s="41"/>
      <c r="K128" s="41"/>
      <c r="L128" s="41"/>
      <c r="M128" s="92"/>
      <c r="N128" s="41"/>
      <c r="O128" s="41"/>
      <c r="P128" s="41"/>
      <c r="Q128" s="41"/>
      <c r="R128" s="41"/>
      <c r="S128" s="41"/>
      <c r="T128" s="41"/>
      <c r="U128" s="47"/>
      <c r="V128" s="49"/>
      <c r="W128" s="41"/>
      <c r="X128" s="41"/>
      <c r="Y128" s="41"/>
      <c r="AA128" s="37" t="str">
        <f>IF($I128&lt;&gt;"",VLOOKUP($I128,'Valid Values - Search'!$R$4:$T$4719,3,FALSE),"")</f>
        <v/>
      </c>
      <c r="AB128" s="37" t="str">
        <f>IF($I128&lt;&gt;"",VLOOKUP($I128,'Valid Values - Search'!$R$4:$S$4719,2,FALSE),"")</f>
        <v/>
      </c>
      <c r="AC128" s="38" t="str">
        <f t="shared" si="1"/>
        <v/>
      </c>
      <c r="AD128" s="38"/>
    </row>
    <row r="129" spans="1:30">
      <c r="A129" s="46"/>
      <c r="B129" s="47"/>
      <c r="C129" s="49"/>
      <c r="D129" s="41"/>
      <c r="E129" s="41"/>
      <c r="F129" s="41"/>
      <c r="G129" s="50" t="str">
        <f>IF(A129&lt;&gt;"",CONCATENATE(A129,":",YEAR(B129),IF(MONTH(B129)&gt;9,MONTH(B129),CONCATENATE(0,MONTH(B129))),IF(DAY(B129)&gt;9,DAY(B129),CONCATENATE(0,DAY(B129))),IF(HOUR(C129)&gt;9,HOUR(C129),CONCATENATE(0,HOUR(C129))),IF(MINUTE(C129)&gt;9,MINUTE(C129),CONCATENATE(0,MINUTE(C129))),":",VLOOKUP(F129,'Valid Values - Results'!$D$4:$F$12,3,FALSE)),"")</f>
        <v/>
      </c>
      <c r="H129" s="41"/>
      <c r="I129" s="41"/>
      <c r="J129" s="41"/>
      <c r="K129" s="41"/>
      <c r="L129" s="41"/>
      <c r="M129" s="92"/>
      <c r="N129" s="41"/>
      <c r="O129" s="41"/>
      <c r="P129" s="41"/>
      <c r="Q129" s="41"/>
      <c r="R129" s="41"/>
      <c r="S129" s="41"/>
      <c r="T129" s="41"/>
      <c r="U129" s="47"/>
      <c r="V129" s="49"/>
      <c r="W129" s="41"/>
      <c r="X129" s="41"/>
      <c r="Y129" s="41"/>
      <c r="AA129" s="37" t="str">
        <f>IF($I129&lt;&gt;"",VLOOKUP($I129,'Valid Values - Search'!$R$4:$T$4719,3,FALSE),"")</f>
        <v/>
      </c>
      <c r="AB129" s="37" t="str">
        <f>IF($I129&lt;&gt;"",VLOOKUP($I129,'Valid Values - Search'!$R$4:$S$4719,2,FALSE),"")</f>
        <v/>
      </c>
      <c r="AC129" s="38" t="str">
        <f t="shared" si="1"/>
        <v/>
      </c>
      <c r="AD129" s="38"/>
    </row>
    <row r="130" spans="1:30">
      <c r="A130" s="41"/>
      <c r="B130" s="47"/>
      <c r="C130" s="49"/>
      <c r="D130" s="41"/>
      <c r="E130" s="41"/>
      <c r="F130" s="41"/>
      <c r="G130" s="50" t="str">
        <f>IF(A130&lt;&gt;"",CONCATENATE(A130,":",YEAR(B130),IF(MONTH(B130)&gt;9,MONTH(B130),CONCATENATE(0,MONTH(B130))),IF(DAY(B130)&gt;9,DAY(B130),CONCATENATE(0,DAY(B130))),IF(HOUR(C130)&gt;9,HOUR(C130),CONCATENATE(0,HOUR(C130))),IF(MINUTE(C130)&gt;9,MINUTE(C130),CONCATENATE(0,MINUTE(C130))),":",VLOOKUP(F130,'Valid Values - Results'!$D$4:$F$12,3,FALSE)),"")</f>
        <v/>
      </c>
      <c r="H130" s="41"/>
      <c r="I130" s="41"/>
      <c r="J130" s="41"/>
      <c r="K130" s="41"/>
      <c r="L130" s="41"/>
      <c r="M130" s="92"/>
      <c r="N130" s="41"/>
      <c r="O130" s="41"/>
      <c r="P130" s="41"/>
      <c r="Q130" s="41"/>
      <c r="R130" s="41"/>
      <c r="S130" s="41"/>
      <c r="T130" s="41"/>
      <c r="U130" s="47"/>
      <c r="V130" s="49"/>
      <c r="W130" s="41"/>
      <c r="X130" s="41"/>
      <c r="Y130" s="41"/>
      <c r="AA130" s="37" t="str">
        <f>IF($I130&lt;&gt;"",VLOOKUP($I130,'Valid Values - Search'!$R$4:$T$4719,3,FALSE),"")</f>
        <v/>
      </c>
      <c r="AB130" s="37" t="str">
        <f>IF($I130&lt;&gt;"",VLOOKUP($I130,'Valid Values - Search'!$R$4:$S$4719,2,FALSE),"")</f>
        <v/>
      </c>
      <c r="AC130" s="38" t="str">
        <f t="shared" ref="AC130:AC193" si="2">IF($V130&lt;&gt;"",$D130,"")</f>
        <v/>
      </c>
      <c r="AD130" s="38"/>
    </row>
    <row r="131" spans="1:30">
      <c r="A131" s="41"/>
      <c r="B131" s="47"/>
      <c r="C131" s="49"/>
      <c r="D131" s="41"/>
      <c r="E131" s="41"/>
      <c r="F131" s="41"/>
      <c r="G131" s="50" t="str">
        <f>IF(A131&lt;&gt;"",CONCATENATE(A131,":",YEAR(B131),IF(MONTH(B131)&gt;9,MONTH(B131),CONCATENATE(0,MONTH(B131))),IF(DAY(B131)&gt;9,DAY(B131),CONCATENATE(0,DAY(B131))),IF(HOUR(C131)&gt;9,HOUR(C131),CONCATENATE(0,HOUR(C131))),IF(MINUTE(C131)&gt;9,MINUTE(C131),CONCATENATE(0,MINUTE(C131))),":",VLOOKUP(F131,'Valid Values - Results'!$D$4:$F$12,3,FALSE)),"")</f>
        <v/>
      </c>
      <c r="H131" s="41"/>
      <c r="I131" s="41"/>
      <c r="J131" s="41"/>
      <c r="K131" s="41"/>
      <c r="L131" s="41"/>
      <c r="M131" s="92"/>
      <c r="N131" s="41"/>
      <c r="O131" s="41"/>
      <c r="P131" s="41"/>
      <c r="Q131" s="41"/>
      <c r="R131" s="41"/>
      <c r="S131" s="41"/>
      <c r="T131" s="41"/>
      <c r="U131" s="47"/>
      <c r="V131" s="49"/>
      <c r="W131" s="41"/>
      <c r="X131" s="41"/>
      <c r="Y131" s="41"/>
      <c r="AA131" s="37" t="str">
        <f>IF($I131&lt;&gt;"",VLOOKUP($I131,'Valid Values - Search'!$R$4:$T$4719,3,FALSE),"")</f>
        <v/>
      </c>
      <c r="AB131" s="37" t="str">
        <f>IF($I131&lt;&gt;"",VLOOKUP($I131,'Valid Values - Search'!$R$4:$S$4719,2,FALSE),"")</f>
        <v/>
      </c>
      <c r="AC131" s="38" t="str">
        <f t="shared" si="2"/>
        <v/>
      </c>
      <c r="AD131" s="38"/>
    </row>
    <row r="132" spans="1:30">
      <c r="A132" s="41"/>
      <c r="B132" s="47"/>
      <c r="C132" s="49"/>
      <c r="D132" s="41"/>
      <c r="E132" s="41"/>
      <c r="F132" s="41"/>
      <c r="G132" s="50" t="str">
        <f>IF(A132&lt;&gt;"",CONCATENATE(A132,":",YEAR(B132),IF(MONTH(B132)&gt;9,MONTH(B132),CONCATENATE(0,MONTH(B132))),IF(DAY(B132)&gt;9,DAY(B132),CONCATENATE(0,DAY(B132))),IF(HOUR(C132)&gt;9,HOUR(C132),CONCATENATE(0,HOUR(C132))),IF(MINUTE(C132)&gt;9,MINUTE(C132),CONCATENATE(0,MINUTE(C132))),":",VLOOKUP(F132,'Valid Values - Results'!$D$4:$F$12,3,FALSE)),"")</f>
        <v/>
      </c>
      <c r="H132" s="41"/>
      <c r="I132" s="41"/>
      <c r="J132" s="41"/>
      <c r="K132" s="41"/>
      <c r="L132" s="41"/>
      <c r="M132" s="92"/>
      <c r="N132" s="41"/>
      <c r="O132" s="41"/>
      <c r="P132" s="41"/>
      <c r="Q132" s="41"/>
      <c r="R132" s="41"/>
      <c r="S132" s="41"/>
      <c r="T132" s="41"/>
      <c r="U132" s="47"/>
      <c r="V132" s="49"/>
      <c r="W132" s="41"/>
      <c r="X132" s="41"/>
      <c r="Y132" s="41"/>
      <c r="AA132" s="37" t="str">
        <f>IF($I132&lt;&gt;"",VLOOKUP($I132,'Valid Values - Search'!$R$4:$T$4719,3,FALSE),"")</f>
        <v/>
      </c>
      <c r="AB132" s="37" t="str">
        <f>IF($I132&lt;&gt;"",VLOOKUP($I132,'Valid Values - Search'!$R$4:$S$4719,2,FALSE),"")</f>
        <v/>
      </c>
      <c r="AC132" s="38" t="str">
        <f t="shared" si="2"/>
        <v/>
      </c>
      <c r="AD132" s="38"/>
    </row>
    <row r="133" spans="1:30">
      <c r="A133" s="41"/>
      <c r="B133" s="47"/>
      <c r="C133" s="49"/>
      <c r="D133" s="41"/>
      <c r="E133" s="41"/>
      <c r="F133" s="41"/>
      <c r="G133" s="50" t="str">
        <f>IF(A133&lt;&gt;"",CONCATENATE(A133,":",YEAR(B133),IF(MONTH(B133)&gt;9,MONTH(B133),CONCATENATE(0,MONTH(B133))),IF(DAY(B133)&gt;9,DAY(B133),CONCATENATE(0,DAY(B133))),IF(HOUR(C133)&gt;9,HOUR(C133),CONCATENATE(0,HOUR(C133))),IF(MINUTE(C133)&gt;9,MINUTE(C133),CONCATENATE(0,MINUTE(C133))),":",VLOOKUP(F133,'Valid Values - Results'!$D$4:$F$12,3,FALSE)),"")</f>
        <v/>
      </c>
      <c r="H133" s="41"/>
      <c r="I133" s="41"/>
      <c r="J133" s="41"/>
      <c r="K133" s="41"/>
      <c r="L133" s="41"/>
      <c r="M133" s="92"/>
      <c r="N133" s="41"/>
      <c r="O133" s="41"/>
      <c r="P133" s="41"/>
      <c r="Q133" s="41"/>
      <c r="R133" s="41"/>
      <c r="S133" s="41"/>
      <c r="T133" s="41"/>
      <c r="U133" s="47"/>
      <c r="V133" s="49"/>
      <c r="W133" s="41"/>
      <c r="X133" s="41"/>
      <c r="Y133" s="41"/>
      <c r="AA133" s="37" t="str">
        <f>IF($I133&lt;&gt;"",VLOOKUP($I133,'Valid Values - Search'!$R$4:$T$4719,3,FALSE),"")</f>
        <v/>
      </c>
      <c r="AB133" s="37" t="str">
        <f>IF($I133&lt;&gt;"",VLOOKUP($I133,'Valid Values - Search'!$R$4:$S$4719,2,FALSE),"")</f>
        <v/>
      </c>
      <c r="AC133" s="38" t="str">
        <f t="shared" si="2"/>
        <v/>
      </c>
      <c r="AD133" s="38"/>
    </row>
    <row r="134" spans="1:30">
      <c r="A134" s="41"/>
      <c r="B134" s="47"/>
      <c r="C134" s="49"/>
      <c r="D134" s="41"/>
      <c r="E134" s="41"/>
      <c r="F134" s="41"/>
      <c r="G134" s="50" t="str">
        <f>IF(A134&lt;&gt;"",CONCATENATE(A134,":",YEAR(B134),IF(MONTH(B134)&gt;9,MONTH(B134),CONCATENATE(0,MONTH(B134))),IF(DAY(B134)&gt;9,DAY(B134),CONCATENATE(0,DAY(B134))),IF(HOUR(C134)&gt;9,HOUR(C134),CONCATENATE(0,HOUR(C134))),IF(MINUTE(C134)&gt;9,MINUTE(C134),CONCATENATE(0,MINUTE(C134))),":",VLOOKUP(F134,'Valid Values - Results'!$D$4:$F$12,3,FALSE)),"")</f>
        <v/>
      </c>
      <c r="H134" s="41"/>
      <c r="I134" s="41"/>
      <c r="J134" s="41"/>
      <c r="K134" s="41"/>
      <c r="L134" s="41"/>
      <c r="M134" s="92"/>
      <c r="N134" s="41"/>
      <c r="O134" s="41"/>
      <c r="P134" s="41"/>
      <c r="Q134" s="41"/>
      <c r="R134" s="41"/>
      <c r="S134" s="41"/>
      <c r="T134" s="41"/>
      <c r="U134" s="47"/>
      <c r="V134" s="49"/>
      <c r="W134" s="41"/>
      <c r="X134" s="41"/>
      <c r="Y134" s="41"/>
      <c r="AA134" s="37" t="str">
        <f>IF($I134&lt;&gt;"",VLOOKUP($I134,'Valid Values - Search'!$R$4:$T$4719,3,FALSE),"")</f>
        <v/>
      </c>
      <c r="AB134" s="37" t="str">
        <f>IF($I134&lt;&gt;"",VLOOKUP($I134,'Valid Values - Search'!$R$4:$S$4719,2,FALSE),"")</f>
        <v/>
      </c>
      <c r="AC134" s="38" t="str">
        <f t="shared" si="2"/>
        <v/>
      </c>
      <c r="AD134" s="38"/>
    </row>
    <row r="135" spans="1:30">
      <c r="A135" s="41"/>
      <c r="B135" s="47"/>
      <c r="C135" s="49"/>
      <c r="D135" s="41"/>
      <c r="E135" s="41"/>
      <c r="F135" s="41"/>
      <c r="G135" s="50" t="str">
        <f>IF(A135&lt;&gt;"",CONCATENATE(A135,":",YEAR(B135),IF(MONTH(B135)&gt;9,MONTH(B135),CONCATENATE(0,MONTH(B135))),IF(DAY(B135)&gt;9,DAY(B135),CONCATENATE(0,DAY(B135))),IF(HOUR(C135)&gt;9,HOUR(C135),CONCATENATE(0,HOUR(C135))),IF(MINUTE(C135)&gt;9,MINUTE(C135),CONCATENATE(0,MINUTE(C135))),":",VLOOKUP(F135,'Valid Values - Results'!$D$4:$F$12,3,FALSE)),"")</f>
        <v/>
      </c>
      <c r="H135" s="41"/>
      <c r="I135" s="41"/>
      <c r="J135" s="41"/>
      <c r="K135" s="41"/>
      <c r="L135" s="41"/>
      <c r="M135" s="92"/>
      <c r="N135" s="41"/>
      <c r="O135" s="41"/>
      <c r="P135" s="41"/>
      <c r="Q135" s="41"/>
      <c r="R135" s="41"/>
      <c r="S135" s="41"/>
      <c r="T135" s="41"/>
      <c r="U135" s="47"/>
      <c r="V135" s="49"/>
      <c r="W135" s="41"/>
      <c r="X135" s="41"/>
      <c r="Y135" s="41"/>
      <c r="AA135" s="37" t="str">
        <f>IF($I135&lt;&gt;"",VLOOKUP($I135,'Valid Values - Search'!$R$4:$T$4719,3,FALSE),"")</f>
        <v/>
      </c>
      <c r="AB135" s="37" t="str">
        <f>IF($I135&lt;&gt;"",VLOOKUP($I135,'Valid Values - Search'!$R$4:$S$4719,2,FALSE),"")</f>
        <v/>
      </c>
      <c r="AC135" s="38" t="str">
        <f t="shared" si="2"/>
        <v/>
      </c>
      <c r="AD135" s="38"/>
    </row>
    <row r="136" spans="1:30">
      <c r="A136" s="41"/>
      <c r="B136" s="47"/>
      <c r="C136" s="49"/>
      <c r="D136" s="41"/>
      <c r="E136" s="41"/>
      <c r="F136" s="41"/>
      <c r="G136" s="50" t="str">
        <f>IF(A136&lt;&gt;"",CONCATENATE(A136,":",YEAR(B136),IF(MONTH(B136)&gt;9,MONTH(B136),CONCATENATE(0,MONTH(B136))),IF(DAY(B136)&gt;9,DAY(B136),CONCATENATE(0,DAY(B136))),IF(HOUR(C136)&gt;9,HOUR(C136),CONCATENATE(0,HOUR(C136))),IF(MINUTE(C136)&gt;9,MINUTE(C136),CONCATENATE(0,MINUTE(C136))),":",VLOOKUP(F136,'Valid Values - Results'!$D$4:$F$12,3,FALSE)),"")</f>
        <v/>
      </c>
      <c r="H136" s="41"/>
      <c r="I136" s="41"/>
      <c r="J136" s="41"/>
      <c r="K136" s="41"/>
      <c r="L136" s="41"/>
      <c r="M136" s="92"/>
      <c r="N136" s="41"/>
      <c r="O136" s="41"/>
      <c r="P136" s="41"/>
      <c r="Q136" s="41"/>
      <c r="R136" s="41"/>
      <c r="S136" s="41"/>
      <c r="T136" s="41"/>
      <c r="U136" s="47"/>
      <c r="V136" s="49"/>
      <c r="W136" s="41"/>
      <c r="X136" s="41"/>
      <c r="Y136" s="41"/>
      <c r="AA136" s="37" t="str">
        <f>IF($I136&lt;&gt;"",VLOOKUP($I136,'Valid Values - Search'!$R$4:$T$4719,3,FALSE),"")</f>
        <v/>
      </c>
      <c r="AB136" s="37" t="str">
        <f>IF($I136&lt;&gt;"",VLOOKUP($I136,'Valid Values - Search'!$R$4:$S$4719,2,FALSE),"")</f>
        <v/>
      </c>
      <c r="AC136" s="38" t="str">
        <f t="shared" si="2"/>
        <v/>
      </c>
      <c r="AD136" s="38"/>
    </row>
    <row r="137" spans="1:30">
      <c r="A137" s="41"/>
      <c r="B137" s="47"/>
      <c r="C137" s="49"/>
      <c r="D137" s="41"/>
      <c r="E137" s="41"/>
      <c r="F137" s="41"/>
      <c r="G137" s="50" t="str">
        <f>IF(A137&lt;&gt;"",CONCATENATE(A137,":",YEAR(B137),IF(MONTH(B137)&gt;9,MONTH(B137),CONCATENATE(0,MONTH(B137))),IF(DAY(B137)&gt;9,DAY(B137),CONCATENATE(0,DAY(B137))),IF(HOUR(C137)&gt;9,HOUR(C137),CONCATENATE(0,HOUR(C137))),IF(MINUTE(C137)&gt;9,MINUTE(C137),CONCATENATE(0,MINUTE(C137))),":",VLOOKUP(F137,'Valid Values - Results'!$D$4:$F$12,3,FALSE)),"")</f>
        <v/>
      </c>
      <c r="H137" s="41"/>
      <c r="I137" s="41"/>
      <c r="J137" s="41"/>
      <c r="K137" s="41"/>
      <c r="L137" s="41"/>
      <c r="M137" s="92"/>
      <c r="N137" s="41"/>
      <c r="O137" s="41"/>
      <c r="P137" s="41"/>
      <c r="Q137" s="41"/>
      <c r="R137" s="41"/>
      <c r="S137" s="41"/>
      <c r="T137" s="41"/>
      <c r="U137" s="47"/>
      <c r="V137" s="49"/>
      <c r="W137" s="41"/>
      <c r="X137" s="41"/>
      <c r="Y137" s="41"/>
      <c r="AA137" s="37" t="str">
        <f>IF($I137&lt;&gt;"",VLOOKUP($I137,'Valid Values - Search'!$R$4:$T$4719,3,FALSE),"")</f>
        <v/>
      </c>
      <c r="AB137" s="37" t="str">
        <f>IF($I137&lt;&gt;"",VLOOKUP($I137,'Valid Values - Search'!$R$4:$S$4719,2,FALSE),"")</f>
        <v/>
      </c>
      <c r="AC137" s="38" t="str">
        <f t="shared" si="2"/>
        <v/>
      </c>
      <c r="AD137" s="38"/>
    </row>
    <row r="138" spans="1:30">
      <c r="A138" s="41"/>
      <c r="B138" s="47"/>
      <c r="C138" s="49"/>
      <c r="D138" s="41"/>
      <c r="E138" s="41"/>
      <c r="F138" s="41"/>
      <c r="G138" s="50" t="str">
        <f>IF(A138&lt;&gt;"",CONCATENATE(A138,":",YEAR(B138),IF(MONTH(B138)&gt;9,MONTH(B138),CONCATENATE(0,MONTH(B138))),IF(DAY(B138)&gt;9,DAY(B138),CONCATENATE(0,DAY(B138))),IF(HOUR(C138)&gt;9,HOUR(C138),CONCATENATE(0,HOUR(C138))),IF(MINUTE(C138)&gt;9,MINUTE(C138),CONCATENATE(0,MINUTE(C138))),":",VLOOKUP(F138,'Valid Values - Results'!$D$4:$F$12,3,FALSE)),"")</f>
        <v/>
      </c>
      <c r="H138" s="41"/>
      <c r="I138" s="41"/>
      <c r="J138" s="41"/>
      <c r="K138" s="41"/>
      <c r="L138" s="41"/>
      <c r="M138" s="92"/>
      <c r="N138" s="41"/>
      <c r="O138" s="41"/>
      <c r="P138" s="41"/>
      <c r="Q138" s="41"/>
      <c r="R138" s="41"/>
      <c r="S138" s="41"/>
      <c r="T138" s="41"/>
      <c r="U138" s="47"/>
      <c r="V138" s="49"/>
      <c r="W138" s="41"/>
      <c r="X138" s="41"/>
      <c r="Y138" s="41"/>
      <c r="AA138" s="37" t="str">
        <f>IF($I138&lt;&gt;"",VLOOKUP($I138,'Valid Values - Search'!$R$4:$T$4719,3,FALSE),"")</f>
        <v/>
      </c>
      <c r="AB138" s="37" t="str">
        <f>IF($I138&lt;&gt;"",VLOOKUP($I138,'Valid Values - Search'!$R$4:$S$4719,2,FALSE),"")</f>
        <v/>
      </c>
      <c r="AC138" s="38" t="str">
        <f t="shared" si="2"/>
        <v/>
      </c>
      <c r="AD138" s="38"/>
    </row>
    <row r="139" spans="1:30">
      <c r="A139" s="46"/>
      <c r="B139" s="47"/>
      <c r="C139" s="49"/>
      <c r="D139" s="41"/>
      <c r="E139" s="41"/>
      <c r="F139" s="41"/>
      <c r="G139" s="50" t="str">
        <f>IF(A139&lt;&gt;"",CONCATENATE(A139,":",YEAR(B139),IF(MONTH(B139)&gt;9,MONTH(B139),CONCATENATE(0,MONTH(B139))),IF(DAY(B139)&gt;9,DAY(B139),CONCATENATE(0,DAY(B139))),IF(HOUR(C139)&gt;9,HOUR(C139),CONCATENATE(0,HOUR(C139))),IF(MINUTE(C139)&gt;9,MINUTE(C139),CONCATENATE(0,MINUTE(C139))),":",VLOOKUP(F139,'Valid Values - Results'!$D$4:$F$12,3,FALSE)),"")</f>
        <v/>
      </c>
      <c r="H139" s="41"/>
      <c r="I139" s="41"/>
      <c r="J139" s="41"/>
      <c r="K139" s="41"/>
      <c r="L139" s="41"/>
      <c r="M139" s="92"/>
      <c r="N139" s="41"/>
      <c r="O139" s="41"/>
      <c r="P139" s="41"/>
      <c r="Q139" s="41"/>
      <c r="R139" s="41"/>
      <c r="S139" s="41"/>
      <c r="T139" s="41"/>
      <c r="U139" s="47"/>
      <c r="V139" s="49"/>
      <c r="W139" s="41"/>
      <c r="X139" s="41"/>
      <c r="Y139" s="41"/>
      <c r="AA139" s="37" t="str">
        <f>IF($I139&lt;&gt;"",VLOOKUP($I139,'Valid Values - Search'!$R$4:$T$4719,3,FALSE),"")</f>
        <v/>
      </c>
      <c r="AB139" s="37" t="str">
        <f>IF($I139&lt;&gt;"",VLOOKUP($I139,'Valid Values - Search'!$R$4:$S$4719,2,FALSE),"")</f>
        <v/>
      </c>
      <c r="AC139" s="38" t="str">
        <f t="shared" si="2"/>
        <v/>
      </c>
      <c r="AD139" s="38"/>
    </row>
    <row r="140" spans="1:30">
      <c r="A140" s="46"/>
      <c r="B140" s="47"/>
      <c r="C140" s="49"/>
      <c r="D140" s="41"/>
      <c r="E140" s="41"/>
      <c r="F140" s="41"/>
      <c r="G140" s="50" t="str">
        <f>IF(A140&lt;&gt;"",CONCATENATE(A140,":",YEAR(B140),IF(MONTH(B140)&gt;9,MONTH(B140),CONCATENATE(0,MONTH(B140))),IF(DAY(B140)&gt;9,DAY(B140),CONCATENATE(0,DAY(B140))),IF(HOUR(C140)&gt;9,HOUR(C140),CONCATENATE(0,HOUR(C140))),IF(MINUTE(C140)&gt;9,MINUTE(C140),CONCATENATE(0,MINUTE(C140))),":",VLOOKUP(F140,'Valid Values - Results'!$D$4:$F$12,3,FALSE)),"")</f>
        <v/>
      </c>
      <c r="H140" s="41"/>
      <c r="I140" s="41"/>
      <c r="J140" s="41"/>
      <c r="K140" s="41"/>
      <c r="L140" s="41"/>
      <c r="M140" s="92"/>
      <c r="N140" s="41"/>
      <c r="O140" s="41"/>
      <c r="P140" s="41"/>
      <c r="Q140" s="41"/>
      <c r="R140" s="41"/>
      <c r="S140" s="41"/>
      <c r="T140" s="41"/>
      <c r="U140" s="47"/>
      <c r="V140" s="49"/>
      <c r="W140" s="41"/>
      <c r="X140" s="41"/>
      <c r="Y140" s="41"/>
      <c r="AA140" s="37" t="str">
        <f>IF($I140&lt;&gt;"",VLOOKUP($I140,'Valid Values - Search'!$R$4:$T$4719,3,FALSE),"")</f>
        <v/>
      </c>
      <c r="AB140" s="37" t="str">
        <f>IF($I140&lt;&gt;"",VLOOKUP($I140,'Valid Values - Search'!$R$4:$S$4719,2,FALSE),"")</f>
        <v/>
      </c>
      <c r="AC140" s="38" t="str">
        <f t="shared" si="2"/>
        <v/>
      </c>
      <c r="AD140" s="38"/>
    </row>
    <row r="141" spans="1:30">
      <c r="A141" s="46"/>
      <c r="B141" s="47"/>
      <c r="C141" s="49"/>
      <c r="D141" s="41"/>
      <c r="E141" s="41"/>
      <c r="F141" s="41"/>
      <c r="G141" s="50" t="str">
        <f>IF(A141&lt;&gt;"",CONCATENATE(A141,":",YEAR(B141),IF(MONTH(B141)&gt;9,MONTH(B141),CONCATENATE(0,MONTH(B141))),IF(DAY(B141)&gt;9,DAY(B141),CONCATENATE(0,DAY(B141))),IF(HOUR(C141)&gt;9,HOUR(C141),CONCATENATE(0,HOUR(C141))),IF(MINUTE(C141)&gt;9,MINUTE(C141),CONCATENATE(0,MINUTE(C141))),":",VLOOKUP(F141,'Valid Values - Results'!$D$4:$F$12,3,FALSE)),"")</f>
        <v/>
      </c>
      <c r="H141" s="41"/>
      <c r="I141" s="41"/>
      <c r="J141" s="41"/>
      <c r="K141" s="41"/>
      <c r="L141" s="41"/>
      <c r="M141" s="92"/>
      <c r="N141" s="41"/>
      <c r="O141" s="41"/>
      <c r="P141" s="41"/>
      <c r="Q141" s="41"/>
      <c r="R141" s="41"/>
      <c r="S141" s="41"/>
      <c r="T141" s="41"/>
      <c r="U141" s="47"/>
      <c r="V141" s="49"/>
      <c r="W141" s="41"/>
      <c r="X141" s="41"/>
      <c r="Y141" s="41"/>
      <c r="AA141" s="37" t="str">
        <f>IF($I141&lt;&gt;"",VLOOKUP($I141,'Valid Values - Search'!$R$4:$T$4719,3,FALSE),"")</f>
        <v/>
      </c>
      <c r="AB141" s="37" t="str">
        <f>IF($I141&lt;&gt;"",VLOOKUP($I141,'Valid Values - Search'!$R$4:$S$4719,2,FALSE),"")</f>
        <v/>
      </c>
      <c r="AC141" s="38" t="str">
        <f t="shared" si="2"/>
        <v/>
      </c>
      <c r="AD141" s="38"/>
    </row>
    <row r="142" spans="1:30">
      <c r="A142" s="46"/>
      <c r="B142" s="47"/>
      <c r="C142" s="49"/>
      <c r="D142" s="41"/>
      <c r="E142" s="41"/>
      <c r="F142" s="41"/>
      <c r="G142" s="50" t="str">
        <f>IF(A142&lt;&gt;"",CONCATENATE(A142,":",YEAR(B142),IF(MONTH(B142)&gt;9,MONTH(B142),CONCATENATE(0,MONTH(B142))),IF(DAY(B142)&gt;9,DAY(B142),CONCATENATE(0,DAY(B142))),IF(HOUR(C142)&gt;9,HOUR(C142),CONCATENATE(0,HOUR(C142))),IF(MINUTE(C142)&gt;9,MINUTE(C142),CONCATENATE(0,MINUTE(C142))),":",VLOOKUP(F142,'Valid Values - Results'!$D$4:$F$12,3,FALSE)),"")</f>
        <v/>
      </c>
      <c r="H142" s="41"/>
      <c r="I142" s="41"/>
      <c r="J142" s="41"/>
      <c r="K142" s="41"/>
      <c r="L142" s="41"/>
      <c r="M142" s="92"/>
      <c r="N142" s="41"/>
      <c r="O142" s="41"/>
      <c r="P142" s="41"/>
      <c r="Q142" s="41"/>
      <c r="R142" s="41"/>
      <c r="S142" s="41"/>
      <c r="T142" s="41"/>
      <c r="U142" s="47"/>
      <c r="V142" s="49"/>
      <c r="W142" s="41"/>
      <c r="X142" s="41"/>
      <c r="Y142" s="41"/>
      <c r="AA142" s="37" t="str">
        <f>IF($I142&lt;&gt;"",VLOOKUP($I142,'Valid Values - Search'!$R$4:$T$4719,3,FALSE),"")</f>
        <v/>
      </c>
      <c r="AB142" s="37" t="str">
        <f>IF($I142&lt;&gt;"",VLOOKUP($I142,'Valid Values - Search'!$R$4:$S$4719,2,FALSE),"")</f>
        <v/>
      </c>
      <c r="AC142" s="38" t="str">
        <f t="shared" si="2"/>
        <v/>
      </c>
      <c r="AD142" s="38"/>
    </row>
    <row r="143" spans="1:30">
      <c r="A143" s="46"/>
      <c r="B143" s="47"/>
      <c r="C143" s="49"/>
      <c r="D143" s="41"/>
      <c r="E143" s="41"/>
      <c r="F143" s="41"/>
      <c r="G143" s="50" t="str">
        <f>IF(A143&lt;&gt;"",CONCATENATE(A143,":",YEAR(B143),IF(MONTH(B143)&gt;9,MONTH(B143),CONCATENATE(0,MONTH(B143))),IF(DAY(B143)&gt;9,DAY(B143),CONCATENATE(0,DAY(B143))),IF(HOUR(C143)&gt;9,HOUR(C143),CONCATENATE(0,HOUR(C143))),IF(MINUTE(C143)&gt;9,MINUTE(C143),CONCATENATE(0,MINUTE(C143))),":",VLOOKUP(F143,'Valid Values - Results'!$D$4:$F$12,3,FALSE)),"")</f>
        <v/>
      </c>
      <c r="H143" s="41"/>
      <c r="I143" s="41"/>
      <c r="J143" s="41"/>
      <c r="K143" s="41"/>
      <c r="L143" s="41"/>
      <c r="M143" s="92"/>
      <c r="N143" s="41"/>
      <c r="O143" s="41"/>
      <c r="P143" s="41"/>
      <c r="Q143" s="41"/>
      <c r="R143" s="41"/>
      <c r="S143" s="41"/>
      <c r="T143" s="41"/>
      <c r="U143" s="47"/>
      <c r="V143" s="49"/>
      <c r="W143" s="41"/>
      <c r="X143" s="41"/>
      <c r="Y143" s="41"/>
      <c r="AA143" s="37" t="str">
        <f>IF($I143&lt;&gt;"",VLOOKUP($I143,'Valid Values - Search'!$R$4:$T$4719,3,FALSE),"")</f>
        <v/>
      </c>
      <c r="AB143" s="37" t="str">
        <f>IF($I143&lt;&gt;"",VLOOKUP($I143,'Valid Values - Search'!$R$4:$S$4719,2,FALSE),"")</f>
        <v/>
      </c>
      <c r="AC143" s="38" t="str">
        <f t="shared" si="2"/>
        <v/>
      </c>
      <c r="AD143" s="38"/>
    </row>
    <row r="144" spans="1:30">
      <c r="A144" s="46"/>
      <c r="B144" s="47"/>
      <c r="C144" s="49"/>
      <c r="D144" s="41"/>
      <c r="E144" s="41"/>
      <c r="F144" s="41"/>
      <c r="G144" s="50" t="str">
        <f>IF(A144&lt;&gt;"",CONCATENATE(A144,":",YEAR(B144),IF(MONTH(B144)&gt;9,MONTH(B144),CONCATENATE(0,MONTH(B144))),IF(DAY(B144)&gt;9,DAY(B144),CONCATENATE(0,DAY(B144))),IF(HOUR(C144)&gt;9,HOUR(C144),CONCATENATE(0,HOUR(C144))),IF(MINUTE(C144)&gt;9,MINUTE(C144),CONCATENATE(0,MINUTE(C144))),":",VLOOKUP(F144,'Valid Values - Results'!$D$4:$F$12,3,FALSE)),"")</f>
        <v/>
      </c>
      <c r="H144" s="41"/>
      <c r="I144" s="41"/>
      <c r="J144" s="41"/>
      <c r="K144" s="41"/>
      <c r="L144" s="41"/>
      <c r="M144" s="92"/>
      <c r="N144" s="41"/>
      <c r="O144" s="41"/>
      <c r="P144" s="41"/>
      <c r="Q144" s="41"/>
      <c r="R144" s="41"/>
      <c r="S144" s="41"/>
      <c r="T144" s="41"/>
      <c r="U144" s="47"/>
      <c r="V144" s="49"/>
      <c r="W144" s="41"/>
      <c r="X144" s="41"/>
      <c r="Y144" s="41"/>
      <c r="AA144" s="37" t="str">
        <f>IF($I144&lt;&gt;"",VLOOKUP($I144,'Valid Values - Search'!$R$4:$T$4719,3,FALSE),"")</f>
        <v/>
      </c>
      <c r="AB144" s="37" t="str">
        <f>IF($I144&lt;&gt;"",VLOOKUP($I144,'Valid Values - Search'!$R$4:$S$4719,2,FALSE),"")</f>
        <v/>
      </c>
      <c r="AC144" s="38" t="str">
        <f t="shared" si="2"/>
        <v/>
      </c>
      <c r="AD144" s="38"/>
    </row>
    <row r="145" spans="1:30">
      <c r="A145" s="41"/>
      <c r="B145" s="47"/>
      <c r="C145" s="49"/>
      <c r="D145" s="41"/>
      <c r="E145" s="41"/>
      <c r="F145" s="41"/>
      <c r="G145" s="50" t="str">
        <f>IF(A145&lt;&gt;"",CONCATENATE(A145,":",YEAR(B145),IF(MONTH(B145)&gt;9,MONTH(B145),CONCATENATE(0,MONTH(B145))),IF(DAY(B145)&gt;9,DAY(B145),CONCATENATE(0,DAY(B145))),IF(HOUR(C145)&gt;9,HOUR(C145),CONCATENATE(0,HOUR(C145))),IF(MINUTE(C145)&gt;9,MINUTE(C145),CONCATENATE(0,MINUTE(C145))),":",VLOOKUP(F145,'Valid Values - Results'!$D$4:$F$12,3,FALSE)),"")</f>
        <v/>
      </c>
      <c r="H145" s="41"/>
      <c r="I145" s="41"/>
      <c r="J145" s="41"/>
      <c r="K145" s="41"/>
      <c r="L145" s="41"/>
      <c r="M145" s="92"/>
      <c r="N145" s="41"/>
      <c r="O145" s="41"/>
      <c r="P145" s="41"/>
      <c r="Q145" s="41"/>
      <c r="R145" s="41"/>
      <c r="S145" s="41"/>
      <c r="T145" s="41"/>
      <c r="U145" s="47"/>
      <c r="V145" s="49"/>
      <c r="W145" s="41"/>
      <c r="X145" s="41"/>
      <c r="Y145" s="41"/>
      <c r="AA145" s="37" t="str">
        <f>IF($I145&lt;&gt;"",VLOOKUP($I145,'Valid Values - Search'!$R$4:$T$4719,3,FALSE),"")</f>
        <v/>
      </c>
      <c r="AB145" s="37" t="str">
        <f>IF($I145&lt;&gt;"",VLOOKUP($I145,'Valid Values - Search'!$R$4:$S$4719,2,FALSE),"")</f>
        <v/>
      </c>
      <c r="AC145" s="38" t="str">
        <f t="shared" si="2"/>
        <v/>
      </c>
      <c r="AD145" s="38"/>
    </row>
    <row r="146" spans="1:30">
      <c r="A146" s="41"/>
      <c r="B146" s="47"/>
      <c r="C146" s="49"/>
      <c r="D146" s="41"/>
      <c r="E146" s="41"/>
      <c r="F146" s="41"/>
      <c r="G146" s="50" t="str">
        <f>IF(A146&lt;&gt;"",CONCATENATE(A146,":",YEAR(B146),IF(MONTH(B146)&gt;9,MONTH(B146),CONCATENATE(0,MONTH(B146))),IF(DAY(B146)&gt;9,DAY(B146),CONCATENATE(0,DAY(B146))),IF(HOUR(C146)&gt;9,HOUR(C146),CONCATENATE(0,HOUR(C146))),IF(MINUTE(C146)&gt;9,MINUTE(C146),CONCATENATE(0,MINUTE(C146))),":",VLOOKUP(F146,'Valid Values - Results'!$D$4:$F$12,3,FALSE)),"")</f>
        <v/>
      </c>
      <c r="H146" s="41"/>
      <c r="I146" s="41"/>
      <c r="J146" s="41"/>
      <c r="K146" s="41"/>
      <c r="L146" s="41"/>
      <c r="M146" s="92"/>
      <c r="N146" s="41"/>
      <c r="O146" s="41"/>
      <c r="P146" s="41"/>
      <c r="Q146" s="41"/>
      <c r="R146" s="41"/>
      <c r="S146" s="41"/>
      <c r="T146" s="41"/>
      <c r="U146" s="47"/>
      <c r="V146" s="49"/>
      <c r="W146" s="41"/>
      <c r="X146" s="41"/>
      <c r="Y146" s="41"/>
      <c r="AA146" s="37" t="str">
        <f>IF($I146&lt;&gt;"",VLOOKUP($I146,'Valid Values - Search'!$R$4:$T$4719,3,FALSE),"")</f>
        <v/>
      </c>
      <c r="AB146" s="37" t="str">
        <f>IF($I146&lt;&gt;"",VLOOKUP($I146,'Valid Values - Search'!$R$4:$S$4719,2,FALSE),"")</f>
        <v/>
      </c>
      <c r="AC146" s="38" t="str">
        <f t="shared" si="2"/>
        <v/>
      </c>
      <c r="AD146" s="38"/>
    </row>
    <row r="147" spans="1:30">
      <c r="A147" s="41"/>
      <c r="B147" s="47"/>
      <c r="C147" s="49"/>
      <c r="D147" s="41"/>
      <c r="E147" s="41"/>
      <c r="F147" s="41"/>
      <c r="G147" s="50" t="str">
        <f>IF(A147&lt;&gt;"",CONCATENATE(A147,":",YEAR(B147),IF(MONTH(B147)&gt;9,MONTH(B147),CONCATENATE(0,MONTH(B147))),IF(DAY(B147)&gt;9,DAY(B147),CONCATENATE(0,DAY(B147))),IF(HOUR(C147)&gt;9,HOUR(C147),CONCATENATE(0,HOUR(C147))),IF(MINUTE(C147)&gt;9,MINUTE(C147),CONCATENATE(0,MINUTE(C147))),":",VLOOKUP(F147,'Valid Values - Results'!$D$4:$F$12,3,FALSE)),"")</f>
        <v/>
      </c>
      <c r="H147" s="41"/>
      <c r="I147" s="41"/>
      <c r="J147" s="41"/>
      <c r="K147" s="41"/>
      <c r="L147" s="41"/>
      <c r="M147" s="92"/>
      <c r="N147" s="41"/>
      <c r="O147" s="41"/>
      <c r="P147" s="41"/>
      <c r="Q147" s="41"/>
      <c r="R147" s="41"/>
      <c r="S147" s="41"/>
      <c r="T147" s="41"/>
      <c r="U147" s="47"/>
      <c r="V147" s="49"/>
      <c r="W147" s="41"/>
      <c r="X147" s="41"/>
      <c r="Y147" s="41"/>
      <c r="AA147" s="37" t="str">
        <f>IF($I147&lt;&gt;"",VLOOKUP($I147,'Valid Values - Search'!$R$4:$T$4719,3,FALSE),"")</f>
        <v/>
      </c>
      <c r="AB147" s="37" t="str">
        <f>IF($I147&lt;&gt;"",VLOOKUP($I147,'Valid Values - Search'!$R$4:$S$4719,2,FALSE),"")</f>
        <v/>
      </c>
      <c r="AC147" s="38" t="str">
        <f t="shared" si="2"/>
        <v/>
      </c>
      <c r="AD147" s="38"/>
    </row>
    <row r="148" spans="1:30">
      <c r="A148" s="41"/>
      <c r="B148" s="47"/>
      <c r="C148" s="49"/>
      <c r="D148" s="41"/>
      <c r="E148" s="41"/>
      <c r="F148" s="41"/>
      <c r="G148" s="50" t="str">
        <f>IF(A148&lt;&gt;"",CONCATENATE(A148,":",YEAR(B148),IF(MONTH(B148)&gt;9,MONTH(B148),CONCATENATE(0,MONTH(B148))),IF(DAY(B148)&gt;9,DAY(B148),CONCATENATE(0,DAY(B148))),IF(HOUR(C148)&gt;9,HOUR(C148),CONCATENATE(0,HOUR(C148))),IF(MINUTE(C148)&gt;9,MINUTE(C148),CONCATENATE(0,MINUTE(C148))),":",VLOOKUP(F148,'Valid Values - Results'!$D$4:$F$12,3,FALSE)),"")</f>
        <v/>
      </c>
      <c r="H148" s="41"/>
      <c r="I148" s="41"/>
      <c r="J148" s="41"/>
      <c r="K148" s="41"/>
      <c r="L148" s="41"/>
      <c r="M148" s="92"/>
      <c r="N148" s="41"/>
      <c r="O148" s="41"/>
      <c r="P148" s="41"/>
      <c r="Q148" s="41"/>
      <c r="R148" s="41"/>
      <c r="S148" s="41"/>
      <c r="T148" s="41"/>
      <c r="U148" s="47"/>
      <c r="V148" s="49"/>
      <c r="W148" s="41"/>
      <c r="X148" s="41"/>
      <c r="Y148" s="41"/>
      <c r="AA148" s="37" t="str">
        <f>IF($I148&lt;&gt;"",VLOOKUP($I148,'Valid Values - Search'!$R$4:$T$4719,3,FALSE),"")</f>
        <v/>
      </c>
      <c r="AB148" s="37" t="str">
        <f>IF($I148&lt;&gt;"",VLOOKUP($I148,'Valid Values - Search'!$R$4:$S$4719,2,FALSE),"")</f>
        <v/>
      </c>
      <c r="AC148" s="38" t="str">
        <f t="shared" si="2"/>
        <v/>
      </c>
      <c r="AD148" s="38"/>
    </row>
    <row r="149" spans="1:30">
      <c r="A149" s="41"/>
      <c r="B149" s="47"/>
      <c r="C149" s="49"/>
      <c r="D149" s="41"/>
      <c r="E149" s="41"/>
      <c r="F149" s="41"/>
      <c r="G149" s="50" t="str">
        <f>IF(A149&lt;&gt;"",CONCATENATE(A149,":",YEAR(B149),IF(MONTH(B149)&gt;9,MONTH(B149),CONCATENATE(0,MONTH(B149))),IF(DAY(B149)&gt;9,DAY(B149),CONCATENATE(0,DAY(B149))),IF(HOUR(C149)&gt;9,HOUR(C149),CONCATENATE(0,HOUR(C149))),IF(MINUTE(C149)&gt;9,MINUTE(C149),CONCATENATE(0,MINUTE(C149))),":",VLOOKUP(F149,'Valid Values - Results'!$D$4:$F$12,3,FALSE)),"")</f>
        <v/>
      </c>
      <c r="H149" s="41"/>
      <c r="I149" s="41"/>
      <c r="J149" s="41"/>
      <c r="K149" s="41"/>
      <c r="L149" s="41"/>
      <c r="M149" s="92"/>
      <c r="N149" s="41"/>
      <c r="O149" s="41"/>
      <c r="P149" s="41"/>
      <c r="Q149" s="41"/>
      <c r="R149" s="41"/>
      <c r="S149" s="41"/>
      <c r="T149" s="41"/>
      <c r="U149" s="47"/>
      <c r="V149" s="49"/>
      <c r="W149" s="41"/>
      <c r="X149" s="41"/>
      <c r="Y149" s="41"/>
      <c r="AA149" s="37" t="str">
        <f>IF($I149&lt;&gt;"",VLOOKUP($I149,'Valid Values - Search'!$R$4:$T$4719,3,FALSE),"")</f>
        <v/>
      </c>
      <c r="AB149" s="37" t="str">
        <f>IF($I149&lt;&gt;"",VLOOKUP($I149,'Valid Values - Search'!$R$4:$S$4719,2,FALSE),"")</f>
        <v/>
      </c>
      <c r="AC149" s="38" t="str">
        <f t="shared" si="2"/>
        <v/>
      </c>
      <c r="AD149" s="38"/>
    </row>
    <row r="150" spans="1:30">
      <c r="A150" s="41"/>
      <c r="B150" s="47"/>
      <c r="C150" s="49"/>
      <c r="D150" s="41"/>
      <c r="E150" s="41"/>
      <c r="F150" s="41"/>
      <c r="G150" s="50" t="str">
        <f>IF(A150&lt;&gt;"",CONCATENATE(A150,":",YEAR(B150),IF(MONTH(B150)&gt;9,MONTH(B150),CONCATENATE(0,MONTH(B150))),IF(DAY(B150)&gt;9,DAY(B150),CONCATENATE(0,DAY(B150))),IF(HOUR(C150)&gt;9,HOUR(C150),CONCATENATE(0,HOUR(C150))),IF(MINUTE(C150)&gt;9,MINUTE(C150),CONCATENATE(0,MINUTE(C150))),":",VLOOKUP(F150,'Valid Values - Results'!$D$4:$F$12,3,FALSE)),"")</f>
        <v/>
      </c>
      <c r="H150" s="41"/>
      <c r="I150" s="41"/>
      <c r="J150" s="41"/>
      <c r="K150" s="41"/>
      <c r="L150" s="41"/>
      <c r="M150" s="92"/>
      <c r="N150" s="41"/>
      <c r="O150" s="41"/>
      <c r="P150" s="41"/>
      <c r="Q150" s="41"/>
      <c r="R150" s="41"/>
      <c r="S150" s="41"/>
      <c r="T150" s="41"/>
      <c r="U150" s="47"/>
      <c r="V150" s="49"/>
      <c r="W150" s="41"/>
      <c r="X150" s="41"/>
      <c r="Y150" s="41"/>
      <c r="AA150" s="37" t="str">
        <f>IF($I150&lt;&gt;"",VLOOKUP($I150,'Valid Values - Search'!$R$4:$T$4719,3,FALSE),"")</f>
        <v/>
      </c>
      <c r="AB150" s="37" t="str">
        <f>IF($I150&lt;&gt;"",VLOOKUP($I150,'Valid Values - Search'!$R$4:$S$4719,2,FALSE),"")</f>
        <v/>
      </c>
      <c r="AC150" s="38" t="str">
        <f t="shared" si="2"/>
        <v/>
      </c>
      <c r="AD150" s="38"/>
    </row>
    <row r="151" spans="1:30">
      <c r="A151" s="41"/>
      <c r="B151" s="47"/>
      <c r="C151" s="49"/>
      <c r="D151" s="41"/>
      <c r="E151" s="41"/>
      <c r="F151" s="41"/>
      <c r="G151" s="50" t="str">
        <f>IF(A151&lt;&gt;"",CONCATENATE(A151,":",YEAR(B151),IF(MONTH(B151)&gt;9,MONTH(B151),CONCATENATE(0,MONTH(B151))),IF(DAY(B151)&gt;9,DAY(B151),CONCATENATE(0,DAY(B151))),IF(HOUR(C151)&gt;9,HOUR(C151),CONCATENATE(0,HOUR(C151))),IF(MINUTE(C151)&gt;9,MINUTE(C151),CONCATENATE(0,MINUTE(C151))),":",VLOOKUP(F151,'Valid Values - Results'!$D$4:$F$12,3,FALSE)),"")</f>
        <v/>
      </c>
      <c r="H151" s="41"/>
      <c r="I151" s="41"/>
      <c r="J151" s="41"/>
      <c r="K151" s="41"/>
      <c r="L151" s="41"/>
      <c r="M151" s="92"/>
      <c r="N151" s="41"/>
      <c r="O151" s="41"/>
      <c r="P151" s="41"/>
      <c r="Q151" s="41"/>
      <c r="R151" s="41"/>
      <c r="S151" s="41"/>
      <c r="T151" s="41"/>
      <c r="U151" s="47"/>
      <c r="V151" s="49"/>
      <c r="W151" s="41"/>
      <c r="X151" s="41"/>
      <c r="Y151" s="41"/>
      <c r="AA151" s="37" t="str">
        <f>IF($I151&lt;&gt;"",VLOOKUP($I151,'Valid Values - Search'!$R$4:$T$4719,3,FALSE),"")</f>
        <v/>
      </c>
      <c r="AB151" s="37" t="str">
        <f>IF($I151&lt;&gt;"",VLOOKUP($I151,'Valid Values - Search'!$R$4:$S$4719,2,FALSE),"")</f>
        <v/>
      </c>
      <c r="AC151" s="38" t="str">
        <f t="shared" si="2"/>
        <v/>
      </c>
      <c r="AD151" s="38"/>
    </row>
    <row r="152" spans="1:30">
      <c r="A152" s="41"/>
      <c r="B152" s="47"/>
      <c r="C152" s="49"/>
      <c r="D152" s="41"/>
      <c r="E152" s="41"/>
      <c r="F152" s="41"/>
      <c r="G152" s="50" t="str">
        <f>IF(A152&lt;&gt;"",CONCATENATE(A152,":",YEAR(B152),IF(MONTH(B152)&gt;9,MONTH(B152),CONCATENATE(0,MONTH(B152))),IF(DAY(B152)&gt;9,DAY(B152),CONCATENATE(0,DAY(B152))),IF(HOUR(C152)&gt;9,HOUR(C152),CONCATENATE(0,HOUR(C152))),IF(MINUTE(C152)&gt;9,MINUTE(C152),CONCATENATE(0,MINUTE(C152))),":",VLOOKUP(F152,'Valid Values - Results'!$D$4:$F$12,3,FALSE)),"")</f>
        <v/>
      </c>
      <c r="H152" s="41"/>
      <c r="I152" s="41"/>
      <c r="J152" s="41"/>
      <c r="K152" s="41"/>
      <c r="L152" s="41"/>
      <c r="M152" s="92"/>
      <c r="N152" s="41"/>
      <c r="O152" s="41"/>
      <c r="P152" s="41"/>
      <c r="Q152" s="41"/>
      <c r="R152" s="41"/>
      <c r="S152" s="41"/>
      <c r="T152" s="41"/>
      <c r="U152" s="47"/>
      <c r="V152" s="49"/>
      <c r="W152" s="41"/>
      <c r="X152" s="41"/>
      <c r="Y152" s="41"/>
      <c r="AA152" s="37" t="str">
        <f>IF($I152&lt;&gt;"",VLOOKUP($I152,'Valid Values - Search'!$R$4:$T$4719,3,FALSE),"")</f>
        <v/>
      </c>
      <c r="AB152" s="37" t="str">
        <f>IF($I152&lt;&gt;"",VLOOKUP($I152,'Valid Values - Search'!$R$4:$S$4719,2,FALSE),"")</f>
        <v/>
      </c>
      <c r="AC152" s="38" t="str">
        <f t="shared" si="2"/>
        <v/>
      </c>
      <c r="AD152" s="38"/>
    </row>
    <row r="153" spans="1:30">
      <c r="A153" s="41"/>
      <c r="B153" s="47"/>
      <c r="C153" s="49"/>
      <c r="D153" s="41"/>
      <c r="E153" s="41"/>
      <c r="F153" s="41"/>
      <c r="G153" s="50" t="str">
        <f>IF(A153&lt;&gt;"",CONCATENATE(A153,":",YEAR(B153),IF(MONTH(B153)&gt;9,MONTH(B153),CONCATENATE(0,MONTH(B153))),IF(DAY(B153)&gt;9,DAY(B153),CONCATENATE(0,DAY(B153))),IF(HOUR(C153)&gt;9,HOUR(C153),CONCATENATE(0,HOUR(C153))),IF(MINUTE(C153)&gt;9,MINUTE(C153),CONCATENATE(0,MINUTE(C153))),":",VLOOKUP(F153,'Valid Values - Results'!$D$4:$F$12,3,FALSE)),"")</f>
        <v/>
      </c>
      <c r="H153" s="41"/>
      <c r="I153" s="41"/>
      <c r="J153" s="41"/>
      <c r="K153" s="41"/>
      <c r="L153" s="41"/>
      <c r="M153" s="92"/>
      <c r="N153" s="41"/>
      <c r="O153" s="41"/>
      <c r="P153" s="41"/>
      <c r="Q153" s="41"/>
      <c r="R153" s="41"/>
      <c r="S153" s="41"/>
      <c r="T153" s="41"/>
      <c r="U153" s="47"/>
      <c r="V153" s="49"/>
      <c r="W153" s="41"/>
      <c r="X153" s="41"/>
      <c r="Y153" s="41"/>
      <c r="AA153" s="37" t="str">
        <f>IF($I153&lt;&gt;"",VLOOKUP($I153,'Valid Values - Search'!$R$4:$T$4719,3,FALSE),"")</f>
        <v/>
      </c>
      <c r="AB153" s="37" t="str">
        <f>IF($I153&lt;&gt;"",VLOOKUP($I153,'Valid Values - Search'!$R$4:$S$4719,2,FALSE),"")</f>
        <v/>
      </c>
      <c r="AC153" s="38" t="str">
        <f t="shared" si="2"/>
        <v/>
      </c>
      <c r="AD153" s="38"/>
    </row>
    <row r="154" spans="1:30">
      <c r="A154" s="46"/>
      <c r="B154" s="47"/>
      <c r="C154" s="49"/>
      <c r="D154" s="41"/>
      <c r="E154" s="41"/>
      <c r="F154" s="41"/>
      <c r="G154" s="50" t="str">
        <f>IF(A154&lt;&gt;"",CONCATENATE(A154,":",YEAR(B154),IF(MONTH(B154)&gt;9,MONTH(B154),CONCATENATE(0,MONTH(B154))),IF(DAY(B154)&gt;9,DAY(B154),CONCATENATE(0,DAY(B154))),IF(HOUR(C154)&gt;9,HOUR(C154),CONCATENATE(0,HOUR(C154))),IF(MINUTE(C154)&gt;9,MINUTE(C154),CONCATENATE(0,MINUTE(C154))),":",VLOOKUP(F154,'Valid Values - Results'!$D$4:$F$12,3,FALSE)),"")</f>
        <v/>
      </c>
      <c r="H154" s="41"/>
      <c r="I154" s="41"/>
      <c r="J154" s="41"/>
      <c r="K154" s="41"/>
      <c r="L154" s="41"/>
      <c r="M154" s="92"/>
      <c r="N154" s="41"/>
      <c r="O154" s="41"/>
      <c r="P154" s="41"/>
      <c r="Q154" s="41"/>
      <c r="R154" s="41"/>
      <c r="S154" s="41"/>
      <c r="T154" s="41"/>
      <c r="U154" s="47"/>
      <c r="V154" s="49"/>
      <c r="W154" s="41"/>
      <c r="X154" s="41"/>
      <c r="Y154" s="41"/>
      <c r="AA154" s="37" t="str">
        <f>IF($I154&lt;&gt;"",VLOOKUP($I154,'Valid Values - Search'!$R$4:$T$4719,3,FALSE),"")</f>
        <v/>
      </c>
      <c r="AB154" s="37" t="str">
        <f>IF($I154&lt;&gt;"",VLOOKUP($I154,'Valid Values - Search'!$R$4:$S$4719,2,FALSE),"")</f>
        <v/>
      </c>
      <c r="AC154" s="38" t="str">
        <f t="shared" si="2"/>
        <v/>
      </c>
      <c r="AD154" s="38"/>
    </row>
    <row r="155" spans="1:30">
      <c r="A155" s="46"/>
      <c r="B155" s="47"/>
      <c r="C155" s="49"/>
      <c r="D155" s="41"/>
      <c r="E155" s="41"/>
      <c r="F155" s="41"/>
      <c r="G155" s="50" t="str">
        <f>IF(A155&lt;&gt;"",CONCATENATE(A155,":",YEAR(B155),IF(MONTH(B155)&gt;9,MONTH(B155),CONCATENATE(0,MONTH(B155))),IF(DAY(B155)&gt;9,DAY(B155),CONCATENATE(0,DAY(B155))),IF(HOUR(C155)&gt;9,HOUR(C155),CONCATENATE(0,HOUR(C155))),IF(MINUTE(C155)&gt;9,MINUTE(C155),CONCATENATE(0,MINUTE(C155))),":",VLOOKUP(F155,'Valid Values - Results'!$D$4:$F$12,3,FALSE)),"")</f>
        <v/>
      </c>
      <c r="H155" s="41"/>
      <c r="I155" s="41"/>
      <c r="J155" s="41"/>
      <c r="K155" s="41"/>
      <c r="L155" s="41"/>
      <c r="M155" s="92"/>
      <c r="N155" s="41"/>
      <c r="O155" s="41"/>
      <c r="P155" s="41"/>
      <c r="Q155" s="41"/>
      <c r="R155" s="41"/>
      <c r="S155" s="41"/>
      <c r="T155" s="41"/>
      <c r="U155" s="47"/>
      <c r="V155" s="49"/>
      <c r="W155" s="41"/>
      <c r="X155" s="41"/>
      <c r="Y155" s="41"/>
      <c r="AA155" s="37" t="str">
        <f>IF($I155&lt;&gt;"",VLOOKUP($I155,'Valid Values - Search'!$R$4:$T$4719,3,FALSE),"")</f>
        <v/>
      </c>
      <c r="AB155" s="37" t="str">
        <f>IF($I155&lt;&gt;"",VLOOKUP($I155,'Valid Values - Search'!$R$4:$S$4719,2,FALSE),"")</f>
        <v/>
      </c>
      <c r="AC155" s="38" t="str">
        <f t="shared" si="2"/>
        <v/>
      </c>
      <c r="AD155" s="38"/>
    </row>
    <row r="156" spans="1:30">
      <c r="A156" s="46"/>
      <c r="B156" s="47"/>
      <c r="C156" s="49"/>
      <c r="D156" s="41"/>
      <c r="E156" s="41"/>
      <c r="F156" s="41"/>
      <c r="G156" s="50" t="str">
        <f>IF(A156&lt;&gt;"",CONCATENATE(A156,":",YEAR(B156),IF(MONTH(B156)&gt;9,MONTH(B156),CONCATENATE(0,MONTH(B156))),IF(DAY(B156)&gt;9,DAY(B156),CONCATENATE(0,DAY(B156))),IF(HOUR(C156)&gt;9,HOUR(C156),CONCATENATE(0,HOUR(C156))),IF(MINUTE(C156)&gt;9,MINUTE(C156),CONCATENATE(0,MINUTE(C156))),":",VLOOKUP(F156,'Valid Values - Results'!$D$4:$F$12,3,FALSE)),"")</f>
        <v/>
      </c>
      <c r="H156" s="41"/>
      <c r="I156" s="41"/>
      <c r="J156" s="41"/>
      <c r="K156" s="41"/>
      <c r="L156" s="41"/>
      <c r="M156" s="92"/>
      <c r="N156" s="41"/>
      <c r="O156" s="41"/>
      <c r="P156" s="41"/>
      <c r="Q156" s="41"/>
      <c r="R156" s="41"/>
      <c r="S156" s="41"/>
      <c r="T156" s="41"/>
      <c r="U156" s="47"/>
      <c r="V156" s="49"/>
      <c r="W156" s="41"/>
      <c r="X156" s="41"/>
      <c r="Y156" s="41"/>
      <c r="AA156" s="37" t="str">
        <f>IF($I156&lt;&gt;"",VLOOKUP($I156,'Valid Values - Search'!$R$4:$T$4719,3,FALSE),"")</f>
        <v/>
      </c>
      <c r="AB156" s="37" t="str">
        <f>IF($I156&lt;&gt;"",VLOOKUP($I156,'Valid Values - Search'!$R$4:$S$4719,2,FALSE),"")</f>
        <v/>
      </c>
      <c r="AC156" s="38" t="str">
        <f t="shared" si="2"/>
        <v/>
      </c>
      <c r="AD156" s="38"/>
    </row>
    <row r="157" spans="1:30">
      <c r="A157" s="46"/>
      <c r="B157" s="47"/>
      <c r="C157" s="49"/>
      <c r="D157" s="41"/>
      <c r="E157" s="41"/>
      <c r="F157" s="41"/>
      <c r="G157" s="50" t="str">
        <f>IF(A157&lt;&gt;"",CONCATENATE(A157,":",YEAR(B157),IF(MONTH(B157)&gt;9,MONTH(B157),CONCATENATE(0,MONTH(B157))),IF(DAY(B157)&gt;9,DAY(B157),CONCATENATE(0,DAY(B157))),IF(HOUR(C157)&gt;9,HOUR(C157),CONCATENATE(0,HOUR(C157))),IF(MINUTE(C157)&gt;9,MINUTE(C157),CONCATENATE(0,MINUTE(C157))),":",VLOOKUP(F157,'Valid Values - Results'!$D$4:$F$12,3,FALSE)),"")</f>
        <v/>
      </c>
      <c r="H157" s="41"/>
      <c r="I157" s="41"/>
      <c r="J157" s="41"/>
      <c r="K157" s="41"/>
      <c r="L157" s="41"/>
      <c r="M157" s="92"/>
      <c r="N157" s="41"/>
      <c r="O157" s="41"/>
      <c r="P157" s="41"/>
      <c r="Q157" s="41"/>
      <c r="R157" s="41"/>
      <c r="S157" s="41"/>
      <c r="T157" s="41"/>
      <c r="U157" s="47"/>
      <c r="V157" s="49"/>
      <c r="W157" s="41"/>
      <c r="X157" s="41"/>
      <c r="Y157" s="41"/>
      <c r="AA157" s="37" t="str">
        <f>IF($I157&lt;&gt;"",VLOOKUP($I157,'Valid Values - Search'!$R$4:$T$4719,3,FALSE),"")</f>
        <v/>
      </c>
      <c r="AB157" s="37" t="str">
        <f>IF($I157&lt;&gt;"",VLOOKUP($I157,'Valid Values - Search'!$R$4:$S$4719,2,FALSE),"")</f>
        <v/>
      </c>
      <c r="AC157" s="38" t="str">
        <f t="shared" si="2"/>
        <v/>
      </c>
      <c r="AD157" s="38"/>
    </row>
    <row r="158" spans="1:30">
      <c r="A158" s="46"/>
      <c r="B158" s="47"/>
      <c r="C158" s="49"/>
      <c r="D158" s="41"/>
      <c r="E158" s="41"/>
      <c r="F158" s="41"/>
      <c r="G158" s="50" t="str">
        <f>IF(A158&lt;&gt;"",CONCATENATE(A158,":",YEAR(B158),IF(MONTH(B158)&gt;9,MONTH(B158),CONCATENATE(0,MONTH(B158))),IF(DAY(B158)&gt;9,DAY(B158),CONCATENATE(0,DAY(B158))),IF(HOUR(C158)&gt;9,HOUR(C158),CONCATENATE(0,HOUR(C158))),IF(MINUTE(C158)&gt;9,MINUTE(C158),CONCATENATE(0,MINUTE(C158))),":",VLOOKUP(F158,'Valid Values - Results'!$D$4:$F$12,3,FALSE)),"")</f>
        <v/>
      </c>
      <c r="H158" s="41"/>
      <c r="I158" s="41"/>
      <c r="J158" s="41"/>
      <c r="K158" s="41"/>
      <c r="L158" s="41"/>
      <c r="M158" s="92"/>
      <c r="N158" s="41"/>
      <c r="O158" s="41"/>
      <c r="P158" s="41"/>
      <c r="Q158" s="41"/>
      <c r="R158" s="41"/>
      <c r="S158" s="41"/>
      <c r="T158" s="41"/>
      <c r="U158" s="47"/>
      <c r="V158" s="49"/>
      <c r="W158" s="41"/>
      <c r="X158" s="41"/>
      <c r="Y158" s="41"/>
      <c r="AA158" s="37" t="str">
        <f>IF($I158&lt;&gt;"",VLOOKUP($I158,'Valid Values - Search'!$R$4:$T$4719,3,FALSE),"")</f>
        <v/>
      </c>
      <c r="AB158" s="37" t="str">
        <f>IF($I158&lt;&gt;"",VLOOKUP($I158,'Valid Values - Search'!$R$4:$S$4719,2,FALSE),"")</f>
        <v/>
      </c>
      <c r="AC158" s="38" t="str">
        <f t="shared" si="2"/>
        <v/>
      </c>
      <c r="AD158" s="38"/>
    </row>
    <row r="159" spans="1:30">
      <c r="A159" s="46"/>
      <c r="B159" s="47"/>
      <c r="C159" s="49"/>
      <c r="D159" s="41"/>
      <c r="E159" s="41"/>
      <c r="F159" s="41"/>
      <c r="G159" s="50" t="str">
        <f>IF(A159&lt;&gt;"",CONCATENATE(A159,":",YEAR(B159),IF(MONTH(B159)&gt;9,MONTH(B159),CONCATENATE(0,MONTH(B159))),IF(DAY(B159)&gt;9,DAY(B159),CONCATENATE(0,DAY(B159))),IF(HOUR(C159)&gt;9,HOUR(C159),CONCATENATE(0,HOUR(C159))),IF(MINUTE(C159)&gt;9,MINUTE(C159),CONCATENATE(0,MINUTE(C159))),":",VLOOKUP(F159,'Valid Values - Results'!$D$4:$F$12,3,FALSE)),"")</f>
        <v/>
      </c>
      <c r="H159" s="41"/>
      <c r="I159" s="41"/>
      <c r="J159" s="41"/>
      <c r="K159" s="41"/>
      <c r="L159" s="41"/>
      <c r="M159" s="92"/>
      <c r="N159" s="41"/>
      <c r="O159" s="41"/>
      <c r="P159" s="41"/>
      <c r="Q159" s="41"/>
      <c r="R159" s="41"/>
      <c r="S159" s="41"/>
      <c r="T159" s="41"/>
      <c r="U159" s="47"/>
      <c r="V159" s="49"/>
      <c r="W159" s="41"/>
      <c r="X159" s="41"/>
      <c r="Y159" s="41"/>
      <c r="AA159" s="37" t="str">
        <f>IF($I159&lt;&gt;"",VLOOKUP($I159,'Valid Values - Search'!$R$4:$T$4719,3,FALSE),"")</f>
        <v/>
      </c>
      <c r="AB159" s="37" t="str">
        <f>IF($I159&lt;&gt;"",VLOOKUP($I159,'Valid Values - Search'!$R$4:$S$4719,2,FALSE),"")</f>
        <v/>
      </c>
      <c r="AC159" s="38" t="str">
        <f t="shared" si="2"/>
        <v/>
      </c>
      <c r="AD159" s="38"/>
    </row>
    <row r="160" spans="1:30">
      <c r="A160" s="41"/>
      <c r="B160" s="47"/>
      <c r="C160" s="49"/>
      <c r="D160" s="41"/>
      <c r="E160" s="41"/>
      <c r="F160" s="41"/>
      <c r="G160" s="50" t="str">
        <f>IF(A160&lt;&gt;"",CONCATENATE(A160,":",YEAR(B160),IF(MONTH(B160)&gt;9,MONTH(B160),CONCATENATE(0,MONTH(B160))),IF(DAY(B160)&gt;9,DAY(B160),CONCATENATE(0,DAY(B160))),IF(HOUR(C160)&gt;9,HOUR(C160),CONCATENATE(0,HOUR(C160))),IF(MINUTE(C160)&gt;9,MINUTE(C160),CONCATENATE(0,MINUTE(C160))),":",VLOOKUP(F160,'Valid Values - Results'!$D$4:$F$12,3,FALSE)),"")</f>
        <v/>
      </c>
      <c r="H160" s="41"/>
      <c r="I160" s="41"/>
      <c r="J160" s="41"/>
      <c r="K160" s="41"/>
      <c r="L160" s="41"/>
      <c r="M160" s="92"/>
      <c r="N160" s="41"/>
      <c r="O160" s="41"/>
      <c r="P160" s="41"/>
      <c r="Q160" s="41"/>
      <c r="R160" s="41"/>
      <c r="S160" s="41"/>
      <c r="T160" s="41"/>
      <c r="U160" s="47"/>
      <c r="V160" s="49"/>
      <c r="W160" s="41"/>
      <c r="X160" s="41"/>
      <c r="Y160" s="41"/>
      <c r="AA160" s="37" t="str">
        <f>IF($I160&lt;&gt;"",VLOOKUP($I160,'Valid Values - Search'!$R$4:$T$4719,3,FALSE),"")</f>
        <v/>
      </c>
      <c r="AB160" s="37" t="str">
        <f>IF($I160&lt;&gt;"",VLOOKUP($I160,'Valid Values - Search'!$R$4:$S$4719,2,FALSE),"")</f>
        <v/>
      </c>
      <c r="AC160" s="38" t="str">
        <f t="shared" si="2"/>
        <v/>
      </c>
      <c r="AD160" s="38"/>
    </row>
    <row r="161" spans="1:30">
      <c r="A161" s="41"/>
      <c r="B161" s="47"/>
      <c r="C161" s="49"/>
      <c r="D161" s="41"/>
      <c r="E161" s="41"/>
      <c r="F161" s="41"/>
      <c r="G161" s="50" t="str">
        <f>IF(A161&lt;&gt;"",CONCATENATE(A161,":",YEAR(B161),IF(MONTH(B161)&gt;9,MONTH(B161),CONCATENATE(0,MONTH(B161))),IF(DAY(B161)&gt;9,DAY(B161),CONCATENATE(0,DAY(B161))),IF(HOUR(C161)&gt;9,HOUR(C161),CONCATENATE(0,HOUR(C161))),IF(MINUTE(C161)&gt;9,MINUTE(C161),CONCATENATE(0,MINUTE(C161))),":",VLOOKUP(F161,'Valid Values - Results'!$D$4:$F$12,3,FALSE)),"")</f>
        <v/>
      </c>
      <c r="H161" s="41"/>
      <c r="I161" s="41"/>
      <c r="J161" s="41"/>
      <c r="K161" s="41"/>
      <c r="L161" s="41"/>
      <c r="M161" s="92"/>
      <c r="N161" s="41"/>
      <c r="O161" s="41"/>
      <c r="P161" s="41"/>
      <c r="Q161" s="41"/>
      <c r="R161" s="41"/>
      <c r="S161" s="41"/>
      <c r="T161" s="41"/>
      <c r="U161" s="47"/>
      <c r="V161" s="49"/>
      <c r="W161" s="41"/>
      <c r="X161" s="41"/>
      <c r="Y161" s="41"/>
      <c r="AA161" s="37" t="str">
        <f>IF($I161&lt;&gt;"",VLOOKUP($I161,'Valid Values - Search'!$R$4:$T$4719,3,FALSE),"")</f>
        <v/>
      </c>
      <c r="AB161" s="37" t="str">
        <f>IF($I161&lt;&gt;"",VLOOKUP($I161,'Valid Values - Search'!$R$4:$S$4719,2,FALSE),"")</f>
        <v/>
      </c>
      <c r="AC161" s="38" t="str">
        <f t="shared" si="2"/>
        <v/>
      </c>
      <c r="AD161" s="38"/>
    </row>
    <row r="162" spans="1:30">
      <c r="A162" s="41"/>
      <c r="B162" s="47"/>
      <c r="C162" s="49"/>
      <c r="D162" s="41"/>
      <c r="E162" s="41"/>
      <c r="F162" s="41"/>
      <c r="G162" s="50" t="str">
        <f>IF(A162&lt;&gt;"",CONCATENATE(A162,":",YEAR(B162),IF(MONTH(B162)&gt;9,MONTH(B162),CONCATENATE(0,MONTH(B162))),IF(DAY(B162)&gt;9,DAY(B162),CONCATENATE(0,DAY(B162))),IF(HOUR(C162)&gt;9,HOUR(C162),CONCATENATE(0,HOUR(C162))),IF(MINUTE(C162)&gt;9,MINUTE(C162),CONCATENATE(0,MINUTE(C162))),":",VLOOKUP(F162,'Valid Values - Results'!$D$4:$F$12,3,FALSE)),"")</f>
        <v/>
      </c>
      <c r="H162" s="41"/>
      <c r="I162" s="41"/>
      <c r="J162" s="41"/>
      <c r="K162" s="41"/>
      <c r="L162" s="41"/>
      <c r="M162" s="92"/>
      <c r="N162" s="41"/>
      <c r="O162" s="41"/>
      <c r="P162" s="41"/>
      <c r="Q162" s="41"/>
      <c r="R162" s="41"/>
      <c r="S162" s="41"/>
      <c r="T162" s="41"/>
      <c r="U162" s="47"/>
      <c r="V162" s="49"/>
      <c r="W162" s="41"/>
      <c r="X162" s="41"/>
      <c r="Y162" s="41"/>
      <c r="AA162" s="37" t="str">
        <f>IF($I162&lt;&gt;"",VLOOKUP($I162,'Valid Values - Search'!$R$4:$T$4719,3,FALSE),"")</f>
        <v/>
      </c>
      <c r="AB162" s="37" t="str">
        <f>IF($I162&lt;&gt;"",VLOOKUP($I162,'Valid Values - Search'!$R$4:$S$4719,2,FALSE),"")</f>
        <v/>
      </c>
      <c r="AC162" s="38" t="str">
        <f t="shared" si="2"/>
        <v/>
      </c>
      <c r="AD162" s="38"/>
    </row>
    <row r="163" spans="1:30">
      <c r="A163" s="41"/>
      <c r="B163" s="47"/>
      <c r="C163" s="49"/>
      <c r="D163" s="41"/>
      <c r="E163" s="41"/>
      <c r="F163" s="41"/>
      <c r="G163" s="50" t="str">
        <f>IF(A163&lt;&gt;"",CONCATENATE(A163,":",YEAR(B163),IF(MONTH(B163)&gt;9,MONTH(B163),CONCATENATE(0,MONTH(B163))),IF(DAY(B163)&gt;9,DAY(B163),CONCATENATE(0,DAY(B163))),IF(HOUR(C163)&gt;9,HOUR(C163),CONCATENATE(0,HOUR(C163))),IF(MINUTE(C163)&gt;9,MINUTE(C163),CONCATENATE(0,MINUTE(C163))),":",VLOOKUP(F163,'Valid Values - Results'!$D$4:$F$12,3,FALSE)),"")</f>
        <v/>
      </c>
      <c r="H163" s="41"/>
      <c r="I163" s="41"/>
      <c r="J163" s="41"/>
      <c r="K163" s="41"/>
      <c r="L163" s="41"/>
      <c r="M163" s="92"/>
      <c r="N163" s="41"/>
      <c r="O163" s="41"/>
      <c r="P163" s="41"/>
      <c r="Q163" s="41"/>
      <c r="R163" s="41"/>
      <c r="S163" s="41"/>
      <c r="T163" s="41"/>
      <c r="U163" s="47"/>
      <c r="V163" s="49"/>
      <c r="W163" s="41"/>
      <c r="X163" s="41"/>
      <c r="Y163" s="41"/>
      <c r="AA163" s="37" t="str">
        <f>IF($I163&lt;&gt;"",VLOOKUP($I163,'Valid Values - Search'!$R$4:$T$4719,3,FALSE),"")</f>
        <v/>
      </c>
      <c r="AB163" s="37" t="str">
        <f>IF($I163&lt;&gt;"",VLOOKUP($I163,'Valid Values - Search'!$R$4:$S$4719,2,FALSE),"")</f>
        <v/>
      </c>
      <c r="AC163" s="38" t="str">
        <f t="shared" si="2"/>
        <v/>
      </c>
      <c r="AD163" s="38"/>
    </row>
    <row r="164" spans="1:30">
      <c r="A164" s="41"/>
      <c r="B164" s="47"/>
      <c r="C164" s="49"/>
      <c r="D164" s="41"/>
      <c r="E164" s="41"/>
      <c r="F164" s="41"/>
      <c r="G164" s="50" t="str">
        <f>IF(A164&lt;&gt;"",CONCATENATE(A164,":",YEAR(B164),IF(MONTH(B164)&gt;9,MONTH(B164),CONCATENATE(0,MONTH(B164))),IF(DAY(B164)&gt;9,DAY(B164),CONCATENATE(0,DAY(B164))),IF(HOUR(C164)&gt;9,HOUR(C164),CONCATENATE(0,HOUR(C164))),IF(MINUTE(C164)&gt;9,MINUTE(C164),CONCATENATE(0,MINUTE(C164))),":",VLOOKUP(F164,'Valid Values - Results'!$D$4:$F$12,3,FALSE)),"")</f>
        <v/>
      </c>
      <c r="H164" s="41"/>
      <c r="I164" s="41"/>
      <c r="J164" s="41"/>
      <c r="K164" s="41"/>
      <c r="L164" s="41"/>
      <c r="M164" s="92"/>
      <c r="N164" s="41"/>
      <c r="O164" s="41"/>
      <c r="P164" s="41"/>
      <c r="Q164" s="41"/>
      <c r="R164" s="41"/>
      <c r="S164" s="41"/>
      <c r="T164" s="41"/>
      <c r="U164" s="47"/>
      <c r="V164" s="49"/>
      <c r="W164" s="41"/>
      <c r="X164" s="41"/>
      <c r="Y164" s="41"/>
      <c r="AA164" s="37" t="str">
        <f>IF($I164&lt;&gt;"",VLOOKUP($I164,'Valid Values - Search'!$R$4:$T$4719,3,FALSE),"")</f>
        <v/>
      </c>
      <c r="AB164" s="37" t="str">
        <f>IF($I164&lt;&gt;"",VLOOKUP($I164,'Valid Values - Search'!$R$4:$S$4719,2,FALSE),"")</f>
        <v/>
      </c>
      <c r="AC164" s="38" t="str">
        <f t="shared" si="2"/>
        <v/>
      </c>
      <c r="AD164" s="38"/>
    </row>
    <row r="165" spans="1:30">
      <c r="A165" s="41"/>
      <c r="B165" s="47"/>
      <c r="C165" s="49"/>
      <c r="D165" s="41"/>
      <c r="E165" s="41"/>
      <c r="F165" s="41"/>
      <c r="G165" s="50" t="str">
        <f>IF(A165&lt;&gt;"",CONCATENATE(A165,":",YEAR(B165),IF(MONTH(B165)&gt;9,MONTH(B165),CONCATENATE(0,MONTH(B165))),IF(DAY(B165)&gt;9,DAY(B165),CONCATENATE(0,DAY(B165))),IF(HOUR(C165)&gt;9,HOUR(C165),CONCATENATE(0,HOUR(C165))),IF(MINUTE(C165)&gt;9,MINUTE(C165),CONCATENATE(0,MINUTE(C165))),":",VLOOKUP(F165,'Valid Values - Results'!$D$4:$F$12,3,FALSE)),"")</f>
        <v/>
      </c>
      <c r="H165" s="41"/>
      <c r="I165" s="41"/>
      <c r="J165" s="41"/>
      <c r="K165" s="41"/>
      <c r="L165" s="41"/>
      <c r="M165" s="92"/>
      <c r="N165" s="41"/>
      <c r="O165" s="41"/>
      <c r="P165" s="41"/>
      <c r="Q165" s="41"/>
      <c r="R165" s="41"/>
      <c r="S165" s="41"/>
      <c r="T165" s="41"/>
      <c r="U165" s="47"/>
      <c r="V165" s="49"/>
      <c r="W165" s="41"/>
      <c r="X165" s="41"/>
      <c r="Y165" s="41"/>
      <c r="AA165" s="37" t="str">
        <f>IF($I165&lt;&gt;"",VLOOKUP($I165,'Valid Values - Search'!$R$4:$T$4719,3,FALSE),"")</f>
        <v/>
      </c>
      <c r="AB165" s="37" t="str">
        <f>IF($I165&lt;&gt;"",VLOOKUP($I165,'Valid Values - Search'!$R$4:$S$4719,2,FALSE),"")</f>
        <v/>
      </c>
      <c r="AC165" s="38" t="str">
        <f t="shared" si="2"/>
        <v/>
      </c>
      <c r="AD165" s="38"/>
    </row>
    <row r="166" spans="1:30">
      <c r="A166" s="41"/>
      <c r="B166" s="47"/>
      <c r="C166" s="49"/>
      <c r="D166" s="41"/>
      <c r="E166" s="41"/>
      <c r="F166" s="41"/>
      <c r="G166" s="50" t="str">
        <f>IF(A166&lt;&gt;"",CONCATENATE(A166,":",YEAR(B166),IF(MONTH(B166)&gt;9,MONTH(B166),CONCATENATE(0,MONTH(B166))),IF(DAY(B166)&gt;9,DAY(B166),CONCATENATE(0,DAY(B166))),IF(HOUR(C166)&gt;9,HOUR(C166),CONCATENATE(0,HOUR(C166))),IF(MINUTE(C166)&gt;9,MINUTE(C166),CONCATENATE(0,MINUTE(C166))),":",VLOOKUP(F166,'Valid Values - Results'!$D$4:$F$12,3,FALSE)),"")</f>
        <v/>
      </c>
      <c r="H166" s="41"/>
      <c r="I166" s="41"/>
      <c r="J166" s="41"/>
      <c r="K166" s="41"/>
      <c r="L166" s="41"/>
      <c r="M166" s="92"/>
      <c r="N166" s="41"/>
      <c r="O166" s="41"/>
      <c r="P166" s="41"/>
      <c r="Q166" s="41"/>
      <c r="R166" s="41"/>
      <c r="S166" s="41"/>
      <c r="T166" s="41"/>
      <c r="U166" s="47"/>
      <c r="V166" s="49"/>
      <c r="W166" s="41"/>
      <c r="X166" s="41"/>
      <c r="Y166" s="41"/>
      <c r="AA166" s="37" t="str">
        <f>IF($I166&lt;&gt;"",VLOOKUP($I166,'Valid Values - Search'!$R$4:$T$4719,3,FALSE),"")</f>
        <v/>
      </c>
      <c r="AB166" s="37" t="str">
        <f>IF($I166&lt;&gt;"",VLOOKUP($I166,'Valid Values - Search'!$R$4:$S$4719,2,FALSE),"")</f>
        <v/>
      </c>
      <c r="AC166" s="38" t="str">
        <f t="shared" si="2"/>
        <v/>
      </c>
      <c r="AD166" s="38"/>
    </row>
    <row r="167" spans="1:30">
      <c r="A167" s="41"/>
      <c r="B167" s="47"/>
      <c r="C167" s="49"/>
      <c r="D167" s="41"/>
      <c r="E167" s="41"/>
      <c r="F167" s="41"/>
      <c r="G167" s="50" t="str">
        <f>IF(A167&lt;&gt;"",CONCATENATE(A167,":",YEAR(B167),IF(MONTH(B167)&gt;9,MONTH(B167),CONCATENATE(0,MONTH(B167))),IF(DAY(B167)&gt;9,DAY(B167),CONCATENATE(0,DAY(B167))),IF(HOUR(C167)&gt;9,HOUR(C167),CONCATENATE(0,HOUR(C167))),IF(MINUTE(C167)&gt;9,MINUTE(C167),CONCATENATE(0,MINUTE(C167))),":",VLOOKUP(F167,'Valid Values - Results'!$D$4:$F$12,3,FALSE)),"")</f>
        <v/>
      </c>
      <c r="H167" s="41"/>
      <c r="I167" s="41"/>
      <c r="J167" s="41"/>
      <c r="K167" s="41"/>
      <c r="L167" s="41"/>
      <c r="M167" s="92"/>
      <c r="N167" s="41"/>
      <c r="O167" s="41"/>
      <c r="P167" s="41"/>
      <c r="Q167" s="41"/>
      <c r="R167" s="41"/>
      <c r="S167" s="41"/>
      <c r="T167" s="41"/>
      <c r="U167" s="47"/>
      <c r="V167" s="49"/>
      <c r="W167" s="41"/>
      <c r="X167" s="41"/>
      <c r="Y167" s="41"/>
      <c r="AA167" s="37" t="str">
        <f>IF($I167&lt;&gt;"",VLOOKUP($I167,'Valid Values - Search'!$R$4:$T$4719,3,FALSE),"")</f>
        <v/>
      </c>
      <c r="AB167" s="37" t="str">
        <f>IF($I167&lt;&gt;"",VLOOKUP($I167,'Valid Values - Search'!$R$4:$S$4719,2,FALSE),"")</f>
        <v/>
      </c>
      <c r="AC167" s="38" t="str">
        <f t="shared" si="2"/>
        <v/>
      </c>
      <c r="AD167" s="38"/>
    </row>
    <row r="168" spans="1:30">
      <c r="A168" s="41"/>
      <c r="B168" s="47"/>
      <c r="C168" s="49"/>
      <c r="D168" s="41"/>
      <c r="E168" s="41"/>
      <c r="F168" s="41"/>
      <c r="G168" s="50" t="str">
        <f>IF(A168&lt;&gt;"",CONCATENATE(A168,":",YEAR(B168),IF(MONTH(B168)&gt;9,MONTH(B168),CONCATENATE(0,MONTH(B168))),IF(DAY(B168)&gt;9,DAY(B168),CONCATENATE(0,DAY(B168))),IF(HOUR(C168)&gt;9,HOUR(C168),CONCATENATE(0,HOUR(C168))),IF(MINUTE(C168)&gt;9,MINUTE(C168),CONCATENATE(0,MINUTE(C168))),":",VLOOKUP(F168,'Valid Values - Results'!$D$4:$F$12,3,FALSE)),"")</f>
        <v/>
      </c>
      <c r="H168" s="41"/>
      <c r="I168" s="41"/>
      <c r="J168" s="41"/>
      <c r="K168" s="41"/>
      <c r="L168" s="41"/>
      <c r="M168" s="92"/>
      <c r="N168" s="41"/>
      <c r="O168" s="41"/>
      <c r="P168" s="41"/>
      <c r="Q168" s="41"/>
      <c r="R168" s="41"/>
      <c r="S168" s="41"/>
      <c r="T168" s="41"/>
      <c r="U168" s="47"/>
      <c r="V168" s="49"/>
      <c r="W168" s="41"/>
      <c r="X168" s="41"/>
      <c r="Y168" s="41"/>
      <c r="AA168" s="37" t="str">
        <f>IF($I168&lt;&gt;"",VLOOKUP($I168,'Valid Values - Search'!$R$4:$T$4719,3,FALSE),"")</f>
        <v/>
      </c>
      <c r="AB168" s="37" t="str">
        <f>IF($I168&lt;&gt;"",VLOOKUP($I168,'Valid Values - Search'!$R$4:$S$4719,2,FALSE),"")</f>
        <v/>
      </c>
      <c r="AC168" s="38" t="str">
        <f t="shared" si="2"/>
        <v/>
      </c>
      <c r="AD168" s="38"/>
    </row>
    <row r="169" spans="1:30">
      <c r="A169" s="41"/>
      <c r="B169" s="47"/>
      <c r="C169" s="49"/>
      <c r="D169" s="41"/>
      <c r="E169" s="41"/>
      <c r="F169" s="41"/>
      <c r="G169" s="50" t="str">
        <f>IF(A169&lt;&gt;"",CONCATENATE(A169,":",YEAR(B169),IF(MONTH(B169)&gt;9,MONTH(B169),CONCATENATE(0,MONTH(B169))),IF(DAY(B169)&gt;9,DAY(B169),CONCATENATE(0,DAY(B169))),IF(HOUR(C169)&gt;9,HOUR(C169),CONCATENATE(0,HOUR(C169))),IF(MINUTE(C169)&gt;9,MINUTE(C169),CONCATENATE(0,MINUTE(C169))),":",VLOOKUP(F169,'Valid Values - Results'!$D$4:$F$12,3,FALSE)),"")</f>
        <v/>
      </c>
      <c r="H169" s="41"/>
      <c r="I169" s="41"/>
      <c r="J169" s="41"/>
      <c r="K169" s="41"/>
      <c r="L169" s="41"/>
      <c r="M169" s="92"/>
      <c r="N169" s="41"/>
      <c r="O169" s="41"/>
      <c r="P169" s="41"/>
      <c r="Q169" s="41"/>
      <c r="R169" s="41"/>
      <c r="S169" s="41"/>
      <c r="T169" s="41"/>
      <c r="U169" s="47"/>
      <c r="V169" s="49"/>
      <c r="W169" s="41"/>
      <c r="X169" s="41"/>
      <c r="Y169" s="41"/>
      <c r="AA169" s="37" t="str">
        <f>IF($I169&lt;&gt;"",VLOOKUP($I169,'Valid Values - Search'!$R$4:$T$4719,3,FALSE),"")</f>
        <v/>
      </c>
      <c r="AB169" s="37" t="str">
        <f>IF($I169&lt;&gt;"",VLOOKUP($I169,'Valid Values - Search'!$R$4:$S$4719,2,FALSE),"")</f>
        <v/>
      </c>
      <c r="AC169" s="38" t="str">
        <f t="shared" si="2"/>
        <v/>
      </c>
      <c r="AD169" s="38"/>
    </row>
    <row r="170" spans="1:30">
      <c r="A170" s="41"/>
      <c r="B170" s="47"/>
      <c r="C170" s="49"/>
      <c r="D170" s="41"/>
      <c r="E170" s="41"/>
      <c r="F170" s="41"/>
      <c r="G170" s="50" t="str">
        <f>IF(A170&lt;&gt;"",CONCATENATE(A170,":",YEAR(B170),IF(MONTH(B170)&gt;9,MONTH(B170),CONCATENATE(0,MONTH(B170))),IF(DAY(B170)&gt;9,DAY(B170),CONCATENATE(0,DAY(B170))),IF(HOUR(C170)&gt;9,HOUR(C170),CONCATENATE(0,HOUR(C170))),IF(MINUTE(C170)&gt;9,MINUTE(C170),CONCATENATE(0,MINUTE(C170))),":",VLOOKUP(F170,'Valid Values - Results'!$D$4:$F$12,3,FALSE)),"")</f>
        <v/>
      </c>
      <c r="H170" s="41"/>
      <c r="I170" s="41"/>
      <c r="J170" s="41"/>
      <c r="K170" s="41"/>
      <c r="L170" s="41"/>
      <c r="M170" s="92"/>
      <c r="N170" s="41"/>
      <c r="O170" s="41"/>
      <c r="P170" s="41"/>
      <c r="Q170" s="41"/>
      <c r="R170" s="41"/>
      <c r="S170" s="41"/>
      <c r="T170" s="41"/>
      <c r="U170" s="47"/>
      <c r="V170" s="49"/>
      <c r="W170" s="41"/>
      <c r="X170" s="41"/>
      <c r="Y170" s="41"/>
      <c r="AA170" s="37" t="str">
        <f>IF($I170&lt;&gt;"",VLOOKUP($I170,'Valid Values - Search'!$R$4:$T$4719,3,FALSE),"")</f>
        <v/>
      </c>
      <c r="AB170" s="37" t="str">
        <f>IF($I170&lt;&gt;"",VLOOKUP($I170,'Valid Values - Search'!$R$4:$S$4719,2,FALSE),"")</f>
        <v/>
      </c>
      <c r="AC170" s="38" t="str">
        <f t="shared" si="2"/>
        <v/>
      </c>
      <c r="AD170" s="38"/>
    </row>
    <row r="171" spans="1:30">
      <c r="A171" s="41"/>
      <c r="B171" s="47"/>
      <c r="C171" s="49"/>
      <c r="D171" s="41"/>
      <c r="E171" s="41"/>
      <c r="F171" s="41"/>
      <c r="G171" s="50" t="str">
        <f>IF(A171&lt;&gt;"",CONCATENATE(A171,":",YEAR(B171),IF(MONTH(B171)&gt;9,MONTH(B171),CONCATENATE(0,MONTH(B171))),IF(DAY(B171)&gt;9,DAY(B171),CONCATENATE(0,DAY(B171))),IF(HOUR(C171)&gt;9,HOUR(C171),CONCATENATE(0,HOUR(C171))),IF(MINUTE(C171)&gt;9,MINUTE(C171),CONCATENATE(0,MINUTE(C171))),":",VLOOKUP(F171,'Valid Values - Results'!$D$4:$F$12,3,FALSE)),"")</f>
        <v/>
      </c>
      <c r="H171" s="41"/>
      <c r="I171" s="41"/>
      <c r="J171" s="41"/>
      <c r="K171" s="41"/>
      <c r="L171" s="41"/>
      <c r="M171" s="92"/>
      <c r="N171" s="41"/>
      <c r="O171" s="41"/>
      <c r="P171" s="41"/>
      <c r="Q171" s="41"/>
      <c r="R171" s="41"/>
      <c r="S171" s="41"/>
      <c r="T171" s="41"/>
      <c r="U171" s="47"/>
      <c r="V171" s="49"/>
      <c r="W171" s="41"/>
      <c r="X171" s="41"/>
      <c r="Y171" s="41"/>
      <c r="AA171" s="37" t="str">
        <f>IF($I171&lt;&gt;"",VLOOKUP($I171,'Valid Values - Search'!$R$4:$T$4719,3,FALSE),"")</f>
        <v/>
      </c>
      <c r="AB171" s="37" t="str">
        <f>IF($I171&lt;&gt;"",VLOOKUP($I171,'Valid Values - Search'!$R$4:$S$4719,2,FALSE),"")</f>
        <v/>
      </c>
      <c r="AC171" s="38" t="str">
        <f t="shared" si="2"/>
        <v/>
      </c>
      <c r="AD171" s="38"/>
    </row>
    <row r="172" spans="1:30">
      <c r="A172" s="41"/>
      <c r="B172" s="47"/>
      <c r="C172" s="49"/>
      <c r="D172" s="41"/>
      <c r="E172" s="41"/>
      <c r="F172" s="41"/>
      <c r="G172" s="50" t="str">
        <f>IF(A172&lt;&gt;"",CONCATENATE(A172,":",YEAR(B172),IF(MONTH(B172)&gt;9,MONTH(B172),CONCATENATE(0,MONTH(B172))),IF(DAY(B172)&gt;9,DAY(B172),CONCATENATE(0,DAY(B172))),IF(HOUR(C172)&gt;9,HOUR(C172),CONCATENATE(0,HOUR(C172))),IF(MINUTE(C172)&gt;9,MINUTE(C172),CONCATENATE(0,MINUTE(C172))),":",VLOOKUP(F172,'Valid Values - Results'!$D$4:$F$12,3,FALSE)),"")</f>
        <v/>
      </c>
      <c r="H172" s="41"/>
      <c r="I172" s="41"/>
      <c r="J172" s="41"/>
      <c r="K172" s="41"/>
      <c r="L172" s="41"/>
      <c r="M172" s="92"/>
      <c r="N172" s="41"/>
      <c r="O172" s="41"/>
      <c r="P172" s="41"/>
      <c r="Q172" s="41"/>
      <c r="R172" s="41"/>
      <c r="S172" s="41"/>
      <c r="T172" s="41"/>
      <c r="U172" s="47"/>
      <c r="V172" s="49"/>
      <c r="W172" s="41"/>
      <c r="X172" s="41"/>
      <c r="Y172" s="41"/>
      <c r="AA172" s="37" t="str">
        <f>IF($I172&lt;&gt;"",VLOOKUP($I172,'Valid Values - Search'!$R$4:$T$4719,3,FALSE),"")</f>
        <v/>
      </c>
      <c r="AB172" s="37" t="str">
        <f>IF($I172&lt;&gt;"",VLOOKUP($I172,'Valid Values - Search'!$R$4:$S$4719,2,FALSE),"")</f>
        <v/>
      </c>
      <c r="AC172" s="38" t="str">
        <f t="shared" si="2"/>
        <v/>
      </c>
      <c r="AD172" s="38"/>
    </row>
    <row r="173" spans="1:30">
      <c r="A173" s="46"/>
      <c r="B173" s="47"/>
      <c r="C173" s="49"/>
      <c r="D173" s="41"/>
      <c r="E173" s="41"/>
      <c r="F173" s="41"/>
      <c r="G173" s="50" t="str">
        <f>IF(A173&lt;&gt;"",CONCATENATE(A173,":",YEAR(B173),IF(MONTH(B173)&gt;9,MONTH(B173),CONCATENATE(0,MONTH(B173))),IF(DAY(B173)&gt;9,DAY(B173),CONCATENATE(0,DAY(B173))),IF(HOUR(C173)&gt;9,HOUR(C173),CONCATENATE(0,HOUR(C173))),IF(MINUTE(C173)&gt;9,MINUTE(C173),CONCATENATE(0,MINUTE(C173))),":",VLOOKUP(F173,'Valid Values - Results'!$D$4:$F$12,3,FALSE)),"")</f>
        <v/>
      </c>
      <c r="H173" s="41"/>
      <c r="I173" s="41"/>
      <c r="J173" s="41"/>
      <c r="K173" s="41"/>
      <c r="L173" s="41"/>
      <c r="M173" s="92"/>
      <c r="N173" s="41"/>
      <c r="O173" s="41"/>
      <c r="P173" s="41"/>
      <c r="Q173" s="41"/>
      <c r="R173" s="41"/>
      <c r="S173" s="41"/>
      <c r="T173" s="41"/>
      <c r="U173" s="47"/>
      <c r="V173" s="49"/>
      <c r="W173" s="41"/>
      <c r="X173" s="41"/>
      <c r="Y173" s="41"/>
      <c r="AA173" s="37" t="str">
        <f>IF($I173&lt;&gt;"",VLOOKUP($I173,'Valid Values - Search'!$R$4:$T$4719,3,FALSE),"")</f>
        <v/>
      </c>
      <c r="AB173" s="37" t="str">
        <f>IF($I173&lt;&gt;"",VLOOKUP($I173,'Valid Values - Search'!$R$4:$S$4719,2,FALSE),"")</f>
        <v/>
      </c>
      <c r="AC173" s="38" t="str">
        <f t="shared" si="2"/>
        <v/>
      </c>
      <c r="AD173" s="38"/>
    </row>
    <row r="174" spans="1:30">
      <c r="A174" s="46"/>
      <c r="B174" s="47"/>
      <c r="C174" s="49"/>
      <c r="D174" s="41"/>
      <c r="E174" s="41"/>
      <c r="F174" s="41"/>
      <c r="G174" s="50" t="str">
        <f>IF(A174&lt;&gt;"",CONCATENATE(A174,":",YEAR(B174),IF(MONTH(B174)&gt;9,MONTH(B174),CONCATENATE(0,MONTH(B174))),IF(DAY(B174)&gt;9,DAY(B174),CONCATENATE(0,DAY(B174))),IF(HOUR(C174)&gt;9,HOUR(C174),CONCATENATE(0,HOUR(C174))),IF(MINUTE(C174)&gt;9,MINUTE(C174),CONCATENATE(0,MINUTE(C174))),":",VLOOKUP(F174,'Valid Values - Results'!$D$4:$F$12,3,FALSE)),"")</f>
        <v/>
      </c>
      <c r="H174" s="41"/>
      <c r="I174" s="41"/>
      <c r="J174" s="41"/>
      <c r="K174" s="41"/>
      <c r="L174" s="41"/>
      <c r="M174" s="92"/>
      <c r="N174" s="41"/>
      <c r="O174" s="41"/>
      <c r="P174" s="41"/>
      <c r="Q174" s="41"/>
      <c r="R174" s="41"/>
      <c r="S174" s="41"/>
      <c r="T174" s="41"/>
      <c r="U174" s="47"/>
      <c r="V174" s="49"/>
      <c r="W174" s="41"/>
      <c r="X174" s="41"/>
      <c r="Y174" s="41"/>
      <c r="AA174" s="37" t="str">
        <f>IF($I174&lt;&gt;"",VLOOKUP($I174,'Valid Values - Search'!$R$4:$T$4719,3,FALSE),"")</f>
        <v/>
      </c>
      <c r="AB174" s="37" t="str">
        <f>IF($I174&lt;&gt;"",VLOOKUP($I174,'Valid Values - Search'!$R$4:$S$4719,2,FALSE),"")</f>
        <v/>
      </c>
      <c r="AC174" s="38" t="str">
        <f t="shared" si="2"/>
        <v/>
      </c>
      <c r="AD174" s="38"/>
    </row>
    <row r="175" spans="1:30">
      <c r="A175" s="46"/>
      <c r="B175" s="47"/>
      <c r="C175" s="49"/>
      <c r="D175" s="41"/>
      <c r="E175" s="41"/>
      <c r="F175" s="41"/>
      <c r="G175" s="50" t="str">
        <f>IF(A175&lt;&gt;"",CONCATENATE(A175,":",YEAR(B175),IF(MONTH(B175)&gt;9,MONTH(B175),CONCATENATE(0,MONTH(B175))),IF(DAY(B175)&gt;9,DAY(B175),CONCATENATE(0,DAY(B175))),IF(HOUR(C175)&gt;9,HOUR(C175),CONCATENATE(0,HOUR(C175))),IF(MINUTE(C175)&gt;9,MINUTE(C175),CONCATENATE(0,MINUTE(C175))),":",VLOOKUP(F175,'Valid Values - Results'!$D$4:$F$12,3,FALSE)),"")</f>
        <v/>
      </c>
      <c r="H175" s="41"/>
      <c r="I175" s="41"/>
      <c r="J175" s="41"/>
      <c r="K175" s="41"/>
      <c r="L175" s="41"/>
      <c r="M175" s="92"/>
      <c r="N175" s="41"/>
      <c r="O175" s="41"/>
      <c r="P175" s="41"/>
      <c r="Q175" s="41"/>
      <c r="R175" s="41"/>
      <c r="S175" s="41"/>
      <c r="T175" s="41"/>
      <c r="U175" s="47"/>
      <c r="V175" s="49"/>
      <c r="W175" s="41"/>
      <c r="X175" s="41"/>
      <c r="Y175" s="41"/>
      <c r="AA175" s="37" t="str">
        <f>IF($I175&lt;&gt;"",VLOOKUP($I175,'Valid Values - Search'!$R$4:$T$4719,3,FALSE),"")</f>
        <v/>
      </c>
      <c r="AB175" s="37" t="str">
        <f>IF($I175&lt;&gt;"",VLOOKUP($I175,'Valid Values - Search'!$R$4:$S$4719,2,FALSE),"")</f>
        <v/>
      </c>
      <c r="AC175" s="38" t="str">
        <f t="shared" si="2"/>
        <v/>
      </c>
      <c r="AD175" s="38"/>
    </row>
    <row r="176" spans="1:30">
      <c r="A176" s="46"/>
      <c r="B176" s="47"/>
      <c r="C176" s="49"/>
      <c r="D176" s="41"/>
      <c r="E176" s="41"/>
      <c r="F176" s="41"/>
      <c r="G176" s="50" t="str">
        <f>IF(A176&lt;&gt;"",CONCATENATE(A176,":",YEAR(B176),IF(MONTH(B176)&gt;9,MONTH(B176),CONCATENATE(0,MONTH(B176))),IF(DAY(B176)&gt;9,DAY(B176),CONCATENATE(0,DAY(B176))),IF(HOUR(C176)&gt;9,HOUR(C176),CONCATENATE(0,HOUR(C176))),IF(MINUTE(C176)&gt;9,MINUTE(C176),CONCATENATE(0,MINUTE(C176))),":",VLOOKUP(F176,'Valid Values - Results'!$D$4:$F$12,3,FALSE)),"")</f>
        <v/>
      </c>
      <c r="H176" s="41"/>
      <c r="I176" s="41"/>
      <c r="J176" s="41"/>
      <c r="K176" s="41"/>
      <c r="L176" s="41"/>
      <c r="M176" s="92"/>
      <c r="N176" s="41"/>
      <c r="O176" s="41"/>
      <c r="P176" s="41"/>
      <c r="Q176" s="41"/>
      <c r="R176" s="41"/>
      <c r="S176" s="41"/>
      <c r="T176" s="41"/>
      <c r="U176" s="47"/>
      <c r="V176" s="49"/>
      <c r="W176" s="41"/>
      <c r="X176" s="41"/>
      <c r="Y176" s="41"/>
      <c r="AA176" s="37" t="str">
        <f>IF($I176&lt;&gt;"",VLOOKUP($I176,'Valid Values - Search'!$R$4:$T$4719,3,FALSE),"")</f>
        <v/>
      </c>
      <c r="AB176" s="37" t="str">
        <f>IF($I176&lt;&gt;"",VLOOKUP($I176,'Valid Values - Search'!$R$4:$S$4719,2,FALSE),"")</f>
        <v/>
      </c>
      <c r="AC176" s="38" t="str">
        <f t="shared" si="2"/>
        <v/>
      </c>
      <c r="AD176" s="38"/>
    </row>
    <row r="177" spans="1:30">
      <c r="A177" s="46"/>
      <c r="B177" s="47"/>
      <c r="C177" s="49"/>
      <c r="D177" s="41"/>
      <c r="E177" s="41"/>
      <c r="F177" s="41"/>
      <c r="G177" s="50" t="str">
        <f>IF(A177&lt;&gt;"",CONCATENATE(A177,":",YEAR(B177),IF(MONTH(B177)&gt;9,MONTH(B177),CONCATENATE(0,MONTH(B177))),IF(DAY(B177)&gt;9,DAY(B177),CONCATENATE(0,DAY(B177))),IF(HOUR(C177)&gt;9,HOUR(C177),CONCATENATE(0,HOUR(C177))),IF(MINUTE(C177)&gt;9,MINUTE(C177),CONCATENATE(0,MINUTE(C177))),":",VLOOKUP(F177,'Valid Values - Results'!$D$4:$F$12,3,FALSE)),"")</f>
        <v/>
      </c>
      <c r="H177" s="41"/>
      <c r="I177" s="41"/>
      <c r="J177" s="41"/>
      <c r="K177" s="41"/>
      <c r="L177" s="41"/>
      <c r="M177" s="92"/>
      <c r="N177" s="41"/>
      <c r="O177" s="41"/>
      <c r="P177" s="41"/>
      <c r="Q177" s="41"/>
      <c r="R177" s="41"/>
      <c r="S177" s="41"/>
      <c r="T177" s="41"/>
      <c r="U177" s="47"/>
      <c r="V177" s="49"/>
      <c r="W177" s="41"/>
      <c r="X177" s="41"/>
      <c r="Y177" s="41"/>
      <c r="AA177" s="37" t="str">
        <f>IF($I177&lt;&gt;"",VLOOKUP($I177,'Valid Values - Search'!$R$4:$T$4719,3,FALSE),"")</f>
        <v/>
      </c>
      <c r="AB177" s="37" t="str">
        <f>IF($I177&lt;&gt;"",VLOOKUP($I177,'Valid Values - Search'!$R$4:$S$4719,2,FALSE),"")</f>
        <v/>
      </c>
      <c r="AC177" s="38" t="str">
        <f t="shared" si="2"/>
        <v/>
      </c>
      <c r="AD177" s="38"/>
    </row>
    <row r="178" spans="1:30">
      <c r="A178" s="46"/>
      <c r="B178" s="47"/>
      <c r="C178" s="49"/>
      <c r="D178" s="41"/>
      <c r="E178" s="41"/>
      <c r="F178" s="41"/>
      <c r="G178" s="50" t="str">
        <f>IF(A178&lt;&gt;"",CONCATENATE(A178,":",YEAR(B178),IF(MONTH(B178)&gt;9,MONTH(B178),CONCATENATE(0,MONTH(B178))),IF(DAY(B178)&gt;9,DAY(B178),CONCATENATE(0,DAY(B178))),IF(HOUR(C178)&gt;9,HOUR(C178),CONCATENATE(0,HOUR(C178))),IF(MINUTE(C178)&gt;9,MINUTE(C178),CONCATENATE(0,MINUTE(C178))),":",VLOOKUP(F178,'Valid Values - Results'!$D$4:$F$12,3,FALSE)),"")</f>
        <v/>
      </c>
      <c r="H178" s="41"/>
      <c r="I178" s="41"/>
      <c r="J178" s="41"/>
      <c r="K178" s="41"/>
      <c r="L178" s="41"/>
      <c r="M178" s="92"/>
      <c r="N178" s="41"/>
      <c r="O178" s="41"/>
      <c r="P178" s="41"/>
      <c r="Q178" s="41"/>
      <c r="R178" s="41"/>
      <c r="S178" s="41"/>
      <c r="T178" s="41"/>
      <c r="U178" s="47"/>
      <c r="V178" s="49"/>
      <c r="W178" s="41"/>
      <c r="X178" s="41"/>
      <c r="Y178" s="41"/>
      <c r="AA178" s="37" t="str">
        <f>IF($I178&lt;&gt;"",VLOOKUP($I178,'Valid Values - Search'!$R$4:$T$4719,3,FALSE),"")</f>
        <v/>
      </c>
      <c r="AB178" s="37" t="str">
        <f>IF($I178&lt;&gt;"",VLOOKUP($I178,'Valid Values - Search'!$R$4:$S$4719,2,FALSE),"")</f>
        <v/>
      </c>
      <c r="AC178" s="38" t="str">
        <f t="shared" si="2"/>
        <v/>
      </c>
      <c r="AD178" s="38"/>
    </row>
    <row r="179" spans="1:30">
      <c r="A179" s="41"/>
      <c r="B179" s="47"/>
      <c r="C179" s="49"/>
      <c r="D179" s="41"/>
      <c r="E179" s="41"/>
      <c r="F179" s="41"/>
      <c r="G179" s="50" t="str">
        <f>IF(A179&lt;&gt;"",CONCATENATE(A179,":",YEAR(B179),IF(MONTH(B179)&gt;9,MONTH(B179),CONCATENATE(0,MONTH(B179))),IF(DAY(B179)&gt;9,DAY(B179),CONCATENATE(0,DAY(B179))),IF(HOUR(C179)&gt;9,HOUR(C179),CONCATENATE(0,HOUR(C179))),IF(MINUTE(C179)&gt;9,MINUTE(C179),CONCATENATE(0,MINUTE(C179))),":",VLOOKUP(F179,'Valid Values - Results'!$D$4:$F$12,3,FALSE)),"")</f>
        <v/>
      </c>
      <c r="H179" s="41"/>
      <c r="I179" s="41"/>
      <c r="J179" s="41"/>
      <c r="K179" s="41"/>
      <c r="L179" s="41"/>
      <c r="M179" s="92"/>
      <c r="N179" s="41"/>
      <c r="O179" s="41"/>
      <c r="P179" s="41"/>
      <c r="Q179" s="41"/>
      <c r="R179" s="41"/>
      <c r="S179" s="41"/>
      <c r="T179" s="41"/>
      <c r="U179" s="47"/>
      <c r="V179" s="49"/>
      <c r="W179" s="41"/>
      <c r="X179" s="41"/>
      <c r="Y179" s="41"/>
      <c r="AA179" s="37" t="str">
        <f>IF($I179&lt;&gt;"",VLOOKUP($I179,'Valid Values - Search'!$R$4:$T$4719,3,FALSE),"")</f>
        <v/>
      </c>
      <c r="AB179" s="37" t="str">
        <f>IF($I179&lt;&gt;"",VLOOKUP($I179,'Valid Values - Search'!$R$4:$S$4719,2,FALSE),"")</f>
        <v/>
      </c>
      <c r="AC179" s="38" t="str">
        <f t="shared" si="2"/>
        <v/>
      </c>
      <c r="AD179" s="38"/>
    </row>
    <row r="180" spans="1:30">
      <c r="A180" s="41"/>
      <c r="B180" s="47"/>
      <c r="C180" s="49"/>
      <c r="D180" s="41"/>
      <c r="E180" s="41"/>
      <c r="F180" s="41"/>
      <c r="G180" s="50" t="str">
        <f>IF(A180&lt;&gt;"",CONCATENATE(A180,":",YEAR(B180),IF(MONTH(B180)&gt;9,MONTH(B180),CONCATENATE(0,MONTH(B180))),IF(DAY(B180)&gt;9,DAY(B180),CONCATENATE(0,DAY(B180))),IF(HOUR(C180)&gt;9,HOUR(C180),CONCATENATE(0,HOUR(C180))),IF(MINUTE(C180)&gt;9,MINUTE(C180),CONCATENATE(0,MINUTE(C180))),":",VLOOKUP(F180,'Valid Values - Results'!$D$4:$F$12,3,FALSE)),"")</f>
        <v/>
      </c>
      <c r="H180" s="41"/>
      <c r="I180" s="41"/>
      <c r="J180" s="41"/>
      <c r="K180" s="41"/>
      <c r="L180" s="41"/>
      <c r="M180" s="92"/>
      <c r="N180" s="41"/>
      <c r="O180" s="41"/>
      <c r="P180" s="41"/>
      <c r="Q180" s="41"/>
      <c r="R180" s="41"/>
      <c r="S180" s="41"/>
      <c r="T180" s="41"/>
      <c r="U180" s="47"/>
      <c r="V180" s="49"/>
      <c r="W180" s="41"/>
      <c r="X180" s="41"/>
      <c r="Y180" s="41"/>
      <c r="AA180" s="37" t="str">
        <f>IF($I180&lt;&gt;"",VLOOKUP($I180,'Valid Values - Search'!$R$4:$T$4719,3,FALSE),"")</f>
        <v/>
      </c>
      <c r="AB180" s="37" t="str">
        <f>IF($I180&lt;&gt;"",VLOOKUP($I180,'Valid Values - Search'!$R$4:$S$4719,2,FALSE),"")</f>
        <v/>
      </c>
      <c r="AC180" s="38" t="str">
        <f t="shared" si="2"/>
        <v/>
      </c>
      <c r="AD180" s="38"/>
    </row>
    <row r="181" spans="1:30">
      <c r="A181" s="41"/>
      <c r="B181" s="47"/>
      <c r="C181" s="49"/>
      <c r="D181" s="41"/>
      <c r="E181" s="41"/>
      <c r="F181" s="41"/>
      <c r="G181" s="50" t="str">
        <f>IF(A181&lt;&gt;"",CONCATENATE(A181,":",YEAR(B181),IF(MONTH(B181)&gt;9,MONTH(B181),CONCATENATE(0,MONTH(B181))),IF(DAY(B181)&gt;9,DAY(B181),CONCATENATE(0,DAY(B181))),IF(HOUR(C181)&gt;9,HOUR(C181),CONCATENATE(0,HOUR(C181))),IF(MINUTE(C181)&gt;9,MINUTE(C181),CONCATENATE(0,MINUTE(C181))),":",VLOOKUP(F181,'Valid Values - Results'!$D$4:$F$12,3,FALSE)),"")</f>
        <v/>
      </c>
      <c r="H181" s="41"/>
      <c r="I181" s="41"/>
      <c r="J181" s="41"/>
      <c r="K181" s="41"/>
      <c r="L181" s="41"/>
      <c r="M181" s="92"/>
      <c r="N181" s="41"/>
      <c r="O181" s="41"/>
      <c r="P181" s="41"/>
      <c r="Q181" s="41"/>
      <c r="R181" s="41"/>
      <c r="S181" s="41"/>
      <c r="T181" s="41"/>
      <c r="U181" s="47"/>
      <c r="V181" s="49"/>
      <c r="W181" s="41"/>
      <c r="X181" s="41"/>
      <c r="Y181" s="41"/>
      <c r="AA181" s="37" t="str">
        <f>IF($I181&lt;&gt;"",VLOOKUP($I181,'Valid Values - Search'!$R$4:$T$4719,3,FALSE),"")</f>
        <v/>
      </c>
      <c r="AB181" s="37" t="str">
        <f>IF($I181&lt;&gt;"",VLOOKUP($I181,'Valid Values - Search'!$R$4:$S$4719,2,FALSE),"")</f>
        <v/>
      </c>
      <c r="AC181" s="38" t="str">
        <f t="shared" si="2"/>
        <v/>
      </c>
      <c r="AD181" s="38"/>
    </row>
    <row r="182" spans="1:30">
      <c r="A182" s="41"/>
      <c r="B182" s="47"/>
      <c r="C182" s="49"/>
      <c r="D182" s="41"/>
      <c r="E182" s="41"/>
      <c r="F182" s="41"/>
      <c r="G182" s="50" t="str">
        <f>IF(A182&lt;&gt;"",CONCATENATE(A182,":",YEAR(B182),IF(MONTH(B182)&gt;9,MONTH(B182),CONCATENATE(0,MONTH(B182))),IF(DAY(B182)&gt;9,DAY(B182),CONCATENATE(0,DAY(B182))),IF(HOUR(C182)&gt;9,HOUR(C182),CONCATENATE(0,HOUR(C182))),IF(MINUTE(C182)&gt;9,MINUTE(C182),CONCATENATE(0,MINUTE(C182))),":",VLOOKUP(F182,'Valid Values - Results'!$D$4:$F$12,3,FALSE)),"")</f>
        <v/>
      </c>
      <c r="H182" s="41"/>
      <c r="I182" s="41"/>
      <c r="J182" s="41"/>
      <c r="K182" s="41"/>
      <c r="L182" s="41"/>
      <c r="M182" s="92"/>
      <c r="N182" s="41"/>
      <c r="O182" s="41"/>
      <c r="P182" s="41"/>
      <c r="Q182" s="41"/>
      <c r="R182" s="41"/>
      <c r="S182" s="41"/>
      <c r="T182" s="41"/>
      <c r="U182" s="47"/>
      <c r="V182" s="49"/>
      <c r="W182" s="41"/>
      <c r="X182" s="41"/>
      <c r="Y182" s="41"/>
      <c r="AA182" s="37" t="str">
        <f>IF($I182&lt;&gt;"",VLOOKUP($I182,'Valid Values - Search'!$R$4:$T$4719,3,FALSE),"")</f>
        <v/>
      </c>
      <c r="AB182" s="37" t="str">
        <f>IF($I182&lt;&gt;"",VLOOKUP($I182,'Valid Values - Search'!$R$4:$S$4719,2,FALSE),"")</f>
        <v/>
      </c>
      <c r="AC182" s="38" t="str">
        <f t="shared" si="2"/>
        <v/>
      </c>
      <c r="AD182" s="38"/>
    </row>
    <row r="183" spans="1:30">
      <c r="A183" s="41"/>
      <c r="B183" s="47"/>
      <c r="C183" s="49"/>
      <c r="D183" s="41"/>
      <c r="E183" s="41"/>
      <c r="F183" s="41"/>
      <c r="G183" s="50" t="str">
        <f>IF(A183&lt;&gt;"",CONCATENATE(A183,":",YEAR(B183),IF(MONTH(B183)&gt;9,MONTH(B183),CONCATENATE(0,MONTH(B183))),IF(DAY(B183)&gt;9,DAY(B183),CONCATENATE(0,DAY(B183))),IF(HOUR(C183)&gt;9,HOUR(C183),CONCATENATE(0,HOUR(C183))),IF(MINUTE(C183)&gt;9,MINUTE(C183),CONCATENATE(0,MINUTE(C183))),":",VLOOKUP(F183,'Valid Values - Results'!$D$4:$F$12,3,FALSE)),"")</f>
        <v/>
      </c>
      <c r="H183" s="41"/>
      <c r="I183" s="41"/>
      <c r="J183" s="41"/>
      <c r="K183" s="41"/>
      <c r="L183" s="41"/>
      <c r="M183" s="92"/>
      <c r="N183" s="41"/>
      <c r="O183" s="41"/>
      <c r="P183" s="41"/>
      <c r="Q183" s="41"/>
      <c r="R183" s="41"/>
      <c r="S183" s="41"/>
      <c r="T183" s="41"/>
      <c r="U183" s="47"/>
      <c r="V183" s="49"/>
      <c r="W183" s="41"/>
      <c r="X183" s="41"/>
      <c r="Y183" s="41"/>
      <c r="AA183" s="37" t="str">
        <f>IF($I183&lt;&gt;"",VLOOKUP($I183,'Valid Values - Search'!$R$4:$T$4719,3,FALSE),"")</f>
        <v/>
      </c>
      <c r="AB183" s="37" t="str">
        <f>IF($I183&lt;&gt;"",VLOOKUP($I183,'Valid Values - Search'!$R$4:$S$4719,2,FALSE),"")</f>
        <v/>
      </c>
      <c r="AC183" s="38" t="str">
        <f t="shared" si="2"/>
        <v/>
      </c>
      <c r="AD183" s="38"/>
    </row>
    <row r="184" spans="1:30">
      <c r="A184" s="41"/>
      <c r="B184" s="47"/>
      <c r="C184" s="49"/>
      <c r="D184" s="41"/>
      <c r="E184" s="41"/>
      <c r="F184" s="41"/>
      <c r="G184" s="50" t="str">
        <f>IF(A184&lt;&gt;"",CONCATENATE(A184,":",YEAR(B184),IF(MONTH(B184)&gt;9,MONTH(B184),CONCATENATE(0,MONTH(B184))),IF(DAY(B184)&gt;9,DAY(B184),CONCATENATE(0,DAY(B184))),IF(HOUR(C184)&gt;9,HOUR(C184),CONCATENATE(0,HOUR(C184))),IF(MINUTE(C184)&gt;9,MINUTE(C184),CONCATENATE(0,MINUTE(C184))),":",VLOOKUP(F184,'Valid Values - Results'!$D$4:$F$12,3,FALSE)),"")</f>
        <v/>
      </c>
      <c r="H184" s="41"/>
      <c r="I184" s="41"/>
      <c r="J184" s="41"/>
      <c r="K184" s="41"/>
      <c r="L184" s="41"/>
      <c r="M184" s="92"/>
      <c r="N184" s="41"/>
      <c r="O184" s="41"/>
      <c r="P184" s="41"/>
      <c r="Q184" s="41"/>
      <c r="R184" s="41"/>
      <c r="S184" s="41"/>
      <c r="T184" s="41"/>
      <c r="U184" s="47"/>
      <c r="V184" s="49"/>
      <c r="W184" s="41"/>
      <c r="X184" s="41"/>
      <c r="Y184" s="41"/>
      <c r="AA184" s="37" t="str">
        <f>IF($I184&lt;&gt;"",VLOOKUP($I184,'Valid Values - Search'!$R$4:$T$4719,3,FALSE),"")</f>
        <v/>
      </c>
      <c r="AB184" s="37" t="str">
        <f>IF($I184&lt;&gt;"",VLOOKUP($I184,'Valid Values - Search'!$R$4:$S$4719,2,FALSE),"")</f>
        <v/>
      </c>
      <c r="AC184" s="38" t="str">
        <f t="shared" si="2"/>
        <v/>
      </c>
      <c r="AD184" s="38"/>
    </row>
    <row r="185" spans="1:30">
      <c r="A185" s="41"/>
      <c r="B185" s="47"/>
      <c r="C185" s="49"/>
      <c r="D185" s="41"/>
      <c r="E185" s="41"/>
      <c r="F185" s="41"/>
      <c r="G185" s="50" t="str">
        <f>IF(A185&lt;&gt;"",CONCATENATE(A185,":",YEAR(B185),IF(MONTH(B185)&gt;9,MONTH(B185),CONCATENATE(0,MONTH(B185))),IF(DAY(B185)&gt;9,DAY(B185),CONCATENATE(0,DAY(B185))),IF(HOUR(C185)&gt;9,HOUR(C185),CONCATENATE(0,HOUR(C185))),IF(MINUTE(C185)&gt;9,MINUTE(C185),CONCATENATE(0,MINUTE(C185))),":",VLOOKUP(F185,'Valid Values - Results'!$D$4:$F$12,3,FALSE)),"")</f>
        <v/>
      </c>
      <c r="H185" s="41"/>
      <c r="I185" s="41"/>
      <c r="J185" s="41"/>
      <c r="K185" s="41"/>
      <c r="L185" s="41"/>
      <c r="M185" s="92"/>
      <c r="N185" s="41"/>
      <c r="O185" s="41"/>
      <c r="P185" s="41"/>
      <c r="Q185" s="41"/>
      <c r="R185" s="41"/>
      <c r="S185" s="41"/>
      <c r="T185" s="41"/>
      <c r="U185" s="47"/>
      <c r="V185" s="49"/>
      <c r="W185" s="41"/>
      <c r="X185" s="41"/>
      <c r="Y185" s="41"/>
      <c r="AA185" s="37" t="str">
        <f>IF($I185&lt;&gt;"",VLOOKUP($I185,'Valid Values - Search'!$R$4:$T$4719,3,FALSE),"")</f>
        <v/>
      </c>
      <c r="AB185" s="37" t="str">
        <f>IF($I185&lt;&gt;"",VLOOKUP($I185,'Valid Values - Search'!$R$4:$S$4719,2,FALSE),"")</f>
        <v/>
      </c>
      <c r="AC185" s="38" t="str">
        <f t="shared" si="2"/>
        <v/>
      </c>
      <c r="AD185" s="38"/>
    </row>
    <row r="186" spans="1:30">
      <c r="A186" s="41"/>
      <c r="B186" s="47"/>
      <c r="C186" s="49"/>
      <c r="D186" s="41"/>
      <c r="E186" s="41"/>
      <c r="F186" s="41"/>
      <c r="G186" s="50" t="str">
        <f>IF(A186&lt;&gt;"",CONCATENATE(A186,":",YEAR(B186),IF(MONTH(B186)&gt;9,MONTH(B186),CONCATENATE(0,MONTH(B186))),IF(DAY(B186)&gt;9,DAY(B186),CONCATENATE(0,DAY(B186))),IF(HOUR(C186)&gt;9,HOUR(C186),CONCATENATE(0,HOUR(C186))),IF(MINUTE(C186)&gt;9,MINUTE(C186),CONCATENATE(0,MINUTE(C186))),":",VLOOKUP(F186,'Valid Values - Results'!$D$4:$F$12,3,FALSE)),"")</f>
        <v/>
      </c>
      <c r="H186" s="41"/>
      <c r="I186" s="41"/>
      <c r="J186" s="41"/>
      <c r="K186" s="41"/>
      <c r="L186" s="41"/>
      <c r="M186" s="92"/>
      <c r="N186" s="41"/>
      <c r="O186" s="41"/>
      <c r="P186" s="41"/>
      <c r="Q186" s="41"/>
      <c r="R186" s="41"/>
      <c r="S186" s="41"/>
      <c r="T186" s="41"/>
      <c r="U186" s="47"/>
      <c r="V186" s="49"/>
      <c r="W186" s="41"/>
      <c r="X186" s="41"/>
      <c r="Y186" s="41"/>
      <c r="AA186" s="37" t="str">
        <f>IF($I186&lt;&gt;"",VLOOKUP($I186,'Valid Values - Search'!$R$4:$T$4719,3,FALSE),"")</f>
        <v/>
      </c>
      <c r="AB186" s="37" t="str">
        <f>IF($I186&lt;&gt;"",VLOOKUP($I186,'Valid Values - Search'!$R$4:$S$4719,2,FALSE),"")</f>
        <v/>
      </c>
      <c r="AC186" s="38" t="str">
        <f t="shared" si="2"/>
        <v/>
      </c>
      <c r="AD186" s="38"/>
    </row>
    <row r="187" spans="1:30">
      <c r="A187" s="41"/>
      <c r="B187" s="47"/>
      <c r="C187" s="49"/>
      <c r="D187" s="41"/>
      <c r="E187" s="41"/>
      <c r="F187" s="41"/>
      <c r="G187" s="50" t="str">
        <f>IF(A187&lt;&gt;"",CONCATENATE(A187,":",YEAR(B187),IF(MONTH(B187)&gt;9,MONTH(B187),CONCATENATE(0,MONTH(B187))),IF(DAY(B187)&gt;9,DAY(B187),CONCATENATE(0,DAY(B187))),IF(HOUR(C187)&gt;9,HOUR(C187),CONCATENATE(0,HOUR(C187))),IF(MINUTE(C187)&gt;9,MINUTE(C187),CONCATENATE(0,MINUTE(C187))),":",VLOOKUP(F187,'Valid Values - Results'!$D$4:$F$12,3,FALSE)),"")</f>
        <v/>
      </c>
      <c r="H187" s="41"/>
      <c r="I187" s="41"/>
      <c r="J187" s="41"/>
      <c r="K187" s="41"/>
      <c r="L187" s="41"/>
      <c r="M187" s="92"/>
      <c r="N187" s="41"/>
      <c r="O187" s="41"/>
      <c r="P187" s="41"/>
      <c r="Q187" s="41"/>
      <c r="R187" s="41"/>
      <c r="S187" s="41"/>
      <c r="T187" s="41"/>
      <c r="U187" s="47"/>
      <c r="V187" s="49"/>
      <c r="W187" s="41"/>
      <c r="X187" s="41"/>
      <c r="Y187" s="41"/>
      <c r="AA187" s="37" t="str">
        <f>IF($I187&lt;&gt;"",VLOOKUP($I187,'Valid Values - Search'!$R$4:$T$4719,3,FALSE),"")</f>
        <v/>
      </c>
      <c r="AB187" s="37" t="str">
        <f>IF($I187&lt;&gt;"",VLOOKUP($I187,'Valid Values - Search'!$R$4:$S$4719,2,FALSE),"")</f>
        <v/>
      </c>
      <c r="AC187" s="38" t="str">
        <f t="shared" si="2"/>
        <v/>
      </c>
      <c r="AD187" s="38"/>
    </row>
    <row r="188" spans="1:30">
      <c r="A188" s="46"/>
      <c r="B188" s="47"/>
      <c r="C188" s="49"/>
      <c r="D188" s="41"/>
      <c r="E188" s="41"/>
      <c r="F188" s="41"/>
      <c r="G188" s="50" t="str">
        <f>IF(A188&lt;&gt;"",CONCATENATE(A188,":",YEAR(B188),IF(MONTH(B188)&gt;9,MONTH(B188),CONCATENATE(0,MONTH(B188))),IF(DAY(B188)&gt;9,DAY(B188),CONCATENATE(0,DAY(B188))),IF(HOUR(C188)&gt;9,HOUR(C188),CONCATENATE(0,HOUR(C188))),IF(MINUTE(C188)&gt;9,MINUTE(C188),CONCATENATE(0,MINUTE(C188))),":",VLOOKUP(F188,'Valid Values - Results'!$D$4:$F$12,3,FALSE)),"")</f>
        <v/>
      </c>
      <c r="H188" s="41"/>
      <c r="I188" s="41"/>
      <c r="J188" s="41"/>
      <c r="K188" s="41"/>
      <c r="L188" s="41"/>
      <c r="M188" s="92"/>
      <c r="N188" s="41"/>
      <c r="O188" s="41"/>
      <c r="P188" s="41"/>
      <c r="Q188" s="41"/>
      <c r="R188" s="41"/>
      <c r="S188" s="41"/>
      <c r="T188" s="41"/>
      <c r="U188" s="47"/>
      <c r="V188" s="49"/>
      <c r="W188" s="41"/>
      <c r="X188" s="41"/>
      <c r="Y188" s="41"/>
      <c r="AA188" s="37" t="str">
        <f>IF($I188&lt;&gt;"",VLOOKUP($I188,'Valid Values - Search'!$R$4:$T$4719,3,FALSE),"")</f>
        <v/>
      </c>
      <c r="AB188" s="37" t="str">
        <f>IF($I188&lt;&gt;"",VLOOKUP($I188,'Valid Values - Search'!$R$4:$S$4719,2,FALSE),"")</f>
        <v/>
      </c>
      <c r="AC188" s="38" t="str">
        <f t="shared" si="2"/>
        <v/>
      </c>
      <c r="AD188" s="38"/>
    </row>
    <row r="189" spans="1:30">
      <c r="A189" s="46"/>
      <c r="B189" s="47"/>
      <c r="C189" s="49"/>
      <c r="D189" s="41"/>
      <c r="E189" s="41"/>
      <c r="F189" s="41"/>
      <c r="G189" s="50" t="str">
        <f>IF(A189&lt;&gt;"",CONCATENATE(A189,":",YEAR(B189),IF(MONTH(B189)&gt;9,MONTH(B189),CONCATENATE(0,MONTH(B189))),IF(DAY(B189)&gt;9,DAY(B189),CONCATENATE(0,DAY(B189))),IF(HOUR(C189)&gt;9,HOUR(C189),CONCATENATE(0,HOUR(C189))),IF(MINUTE(C189)&gt;9,MINUTE(C189),CONCATENATE(0,MINUTE(C189))),":",VLOOKUP(F189,'Valid Values - Results'!$D$4:$F$12,3,FALSE)),"")</f>
        <v/>
      </c>
      <c r="H189" s="41"/>
      <c r="I189" s="41"/>
      <c r="J189" s="41"/>
      <c r="K189" s="41"/>
      <c r="L189" s="41"/>
      <c r="M189" s="92"/>
      <c r="N189" s="41"/>
      <c r="O189" s="41"/>
      <c r="P189" s="41"/>
      <c r="Q189" s="41"/>
      <c r="R189" s="41"/>
      <c r="S189" s="41"/>
      <c r="T189" s="41"/>
      <c r="U189" s="47"/>
      <c r="V189" s="49"/>
      <c r="W189" s="41"/>
      <c r="X189" s="41"/>
      <c r="Y189" s="41"/>
      <c r="AA189" s="37" t="str">
        <f>IF($I189&lt;&gt;"",VLOOKUP($I189,'Valid Values - Search'!$R$4:$T$4719,3,FALSE),"")</f>
        <v/>
      </c>
      <c r="AB189" s="37" t="str">
        <f>IF($I189&lt;&gt;"",VLOOKUP($I189,'Valid Values - Search'!$R$4:$S$4719,2,FALSE),"")</f>
        <v/>
      </c>
      <c r="AC189" s="38" t="str">
        <f t="shared" si="2"/>
        <v/>
      </c>
      <c r="AD189" s="38"/>
    </row>
    <row r="190" spans="1:30">
      <c r="A190" s="46"/>
      <c r="B190" s="47"/>
      <c r="C190" s="49"/>
      <c r="D190" s="41"/>
      <c r="E190" s="41"/>
      <c r="F190" s="41"/>
      <c r="G190" s="50" t="str">
        <f>IF(A190&lt;&gt;"",CONCATENATE(A190,":",YEAR(B190),IF(MONTH(B190)&gt;9,MONTH(B190),CONCATENATE(0,MONTH(B190))),IF(DAY(B190)&gt;9,DAY(B190),CONCATENATE(0,DAY(B190))),IF(HOUR(C190)&gt;9,HOUR(C190),CONCATENATE(0,HOUR(C190))),IF(MINUTE(C190)&gt;9,MINUTE(C190),CONCATENATE(0,MINUTE(C190))),":",VLOOKUP(F190,'Valid Values - Results'!$D$4:$F$12,3,FALSE)),"")</f>
        <v/>
      </c>
      <c r="H190" s="41"/>
      <c r="I190" s="41"/>
      <c r="J190" s="41"/>
      <c r="K190" s="41"/>
      <c r="L190" s="41"/>
      <c r="M190" s="92"/>
      <c r="N190" s="41"/>
      <c r="O190" s="41"/>
      <c r="P190" s="41"/>
      <c r="Q190" s="41"/>
      <c r="R190" s="41"/>
      <c r="S190" s="41"/>
      <c r="T190" s="41"/>
      <c r="U190" s="47"/>
      <c r="V190" s="49"/>
      <c r="W190" s="41"/>
      <c r="X190" s="41"/>
      <c r="Y190" s="41"/>
      <c r="AA190" s="37" t="str">
        <f>IF($I190&lt;&gt;"",VLOOKUP($I190,'Valid Values - Search'!$R$4:$T$4719,3,FALSE),"")</f>
        <v/>
      </c>
      <c r="AB190" s="37" t="str">
        <f>IF($I190&lt;&gt;"",VLOOKUP($I190,'Valid Values - Search'!$R$4:$S$4719,2,FALSE),"")</f>
        <v/>
      </c>
      <c r="AC190" s="38" t="str">
        <f t="shared" si="2"/>
        <v/>
      </c>
      <c r="AD190" s="38"/>
    </row>
    <row r="191" spans="1:30">
      <c r="A191" s="46"/>
      <c r="B191" s="47"/>
      <c r="C191" s="49"/>
      <c r="D191" s="41"/>
      <c r="E191" s="41"/>
      <c r="F191" s="41"/>
      <c r="G191" s="50" t="str">
        <f>IF(A191&lt;&gt;"",CONCATENATE(A191,":",YEAR(B191),IF(MONTH(B191)&gt;9,MONTH(B191),CONCATENATE(0,MONTH(B191))),IF(DAY(B191)&gt;9,DAY(B191),CONCATENATE(0,DAY(B191))),IF(HOUR(C191)&gt;9,HOUR(C191),CONCATENATE(0,HOUR(C191))),IF(MINUTE(C191)&gt;9,MINUTE(C191),CONCATENATE(0,MINUTE(C191))),":",VLOOKUP(F191,'Valid Values - Results'!$D$4:$F$12,3,FALSE)),"")</f>
        <v/>
      </c>
      <c r="H191" s="41"/>
      <c r="I191" s="41"/>
      <c r="J191" s="41"/>
      <c r="K191" s="41"/>
      <c r="L191" s="41"/>
      <c r="M191" s="92"/>
      <c r="N191" s="41"/>
      <c r="O191" s="41"/>
      <c r="P191" s="41"/>
      <c r="Q191" s="41"/>
      <c r="R191" s="41"/>
      <c r="S191" s="41"/>
      <c r="T191" s="41"/>
      <c r="U191" s="47"/>
      <c r="V191" s="49"/>
      <c r="W191" s="41"/>
      <c r="X191" s="41"/>
      <c r="Y191" s="41"/>
      <c r="AA191" s="37" t="str">
        <f>IF($I191&lt;&gt;"",VLOOKUP($I191,'Valid Values - Search'!$R$4:$T$4719,3,FALSE),"")</f>
        <v/>
      </c>
      <c r="AB191" s="37" t="str">
        <f>IF($I191&lt;&gt;"",VLOOKUP($I191,'Valid Values - Search'!$R$4:$S$4719,2,FALSE),"")</f>
        <v/>
      </c>
      <c r="AC191" s="38" t="str">
        <f t="shared" si="2"/>
        <v/>
      </c>
      <c r="AD191" s="38"/>
    </row>
    <row r="192" spans="1:30">
      <c r="A192" s="46"/>
      <c r="B192" s="47"/>
      <c r="C192" s="49"/>
      <c r="D192" s="41"/>
      <c r="E192" s="41"/>
      <c r="F192" s="41"/>
      <c r="G192" s="50" t="str">
        <f>IF(A192&lt;&gt;"",CONCATENATE(A192,":",YEAR(B192),IF(MONTH(B192)&gt;9,MONTH(B192),CONCATENATE(0,MONTH(B192))),IF(DAY(B192)&gt;9,DAY(B192),CONCATENATE(0,DAY(B192))),IF(HOUR(C192)&gt;9,HOUR(C192),CONCATENATE(0,HOUR(C192))),IF(MINUTE(C192)&gt;9,MINUTE(C192),CONCATENATE(0,MINUTE(C192))),":",VLOOKUP(F192,'Valid Values - Results'!$D$4:$F$12,3,FALSE)),"")</f>
        <v/>
      </c>
      <c r="H192" s="41"/>
      <c r="I192" s="41"/>
      <c r="J192" s="41"/>
      <c r="K192" s="41"/>
      <c r="L192" s="41"/>
      <c r="M192" s="92"/>
      <c r="N192" s="41"/>
      <c r="O192" s="41"/>
      <c r="P192" s="41"/>
      <c r="Q192" s="41"/>
      <c r="R192" s="41"/>
      <c r="S192" s="41"/>
      <c r="T192" s="41"/>
      <c r="U192" s="47"/>
      <c r="V192" s="49"/>
      <c r="W192" s="41"/>
      <c r="X192" s="41"/>
      <c r="Y192" s="41"/>
      <c r="AA192" s="37" t="str">
        <f>IF($I192&lt;&gt;"",VLOOKUP($I192,'Valid Values - Search'!$R$4:$T$4719,3,FALSE),"")</f>
        <v/>
      </c>
      <c r="AB192" s="37" t="str">
        <f>IF($I192&lt;&gt;"",VLOOKUP($I192,'Valid Values - Search'!$R$4:$S$4719,2,FALSE),"")</f>
        <v/>
      </c>
      <c r="AC192" s="38" t="str">
        <f t="shared" si="2"/>
        <v/>
      </c>
      <c r="AD192" s="38"/>
    </row>
    <row r="193" spans="1:30">
      <c r="A193" s="46"/>
      <c r="B193" s="47"/>
      <c r="C193" s="49"/>
      <c r="D193" s="41"/>
      <c r="E193" s="41"/>
      <c r="F193" s="41"/>
      <c r="G193" s="50" t="str">
        <f>IF(A193&lt;&gt;"",CONCATENATE(A193,":",YEAR(B193),IF(MONTH(B193)&gt;9,MONTH(B193),CONCATENATE(0,MONTH(B193))),IF(DAY(B193)&gt;9,DAY(B193),CONCATENATE(0,DAY(B193))),IF(HOUR(C193)&gt;9,HOUR(C193),CONCATENATE(0,HOUR(C193))),IF(MINUTE(C193)&gt;9,MINUTE(C193),CONCATENATE(0,MINUTE(C193))),":",VLOOKUP(F193,'Valid Values - Results'!$D$4:$F$12,3,FALSE)),"")</f>
        <v/>
      </c>
      <c r="H193" s="41"/>
      <c r="I193" s="41"/>
      <c r="J193" s="41"/>
      <c r="K193" s="41"/>
      <c r="L193" s="41"/>
      <c r="M193" s="92"/>
      <c r="N193" s="41"/>
      <c r="O193" s="41"/>
      <c r="P193" s="41"/>
      <c r="Q193" s="41"/>
      <c r="R193" s="41"/>
      <c r="S193" s="41"/>
      <c r="T193" s="41"/>
      <c r="U193" s="47"/>
      <c r="V193" s="49"/>
      <c r="W193" s="41"/>
      <c r="X193" s="41"/>
      <c r="Y193" s="41"/>
      <c r="AA193" s="37" t="str">
        <f>IF($I193&lt;&gt;"",VLOOKUP($I193,'Valid Values - Search'!$R$4:$T$4719,3,FALSE),"")</f>
        <v/>
      </c>
      <c r="AB193" s="37" t="str">
        <f>IF($I193&lt;&gt;"",VLOOKUP($I193,'Valid Values - Search'!$R$4:$S$4719,2,FALSE),"")</f>
        <v/>
      </c>
      <c r="AC193" s="38" t="str">
        <f t="shared" si="2"/>
        <v/>
      </c>
      <c r="AD193" s="38"/>
    </row>
    <row r="194" spans="1:30">
      <c r="A194" s="41"/>
      <c r="B194" s="47"/>
      <c r="C194" s="49"/>
      <c r="D194" s="41"/>
      <c r="E194" s="41"/>
      <c r="F194" s="41"/>
      <c r="G194" s="50" t="str">
        <f>IF(A194&lt;&gt;"",CONCATENATE(A194,":",YEAR(B194),IF(MONTH(B194)&gt;9,MONTH(B194),CONCATENATE(0,MONTH(B194))),IF(DAY(B194)&gt;9,DAY(B194),CONCATENATE(0,DAY(B194))),IF(HOUR(C194)&gt;9,HOUR(C194),CONCATENATE(0,HOUR(C194))),IF(MINUTE(C194)&gt;9,MINUTE(C194),CONCATENATE(0,MINUTE(C194))),":",VLOOKUP(F194,'Valid Values - Results'!$D$4:$F$12,3,FALSE)),"")</f>
        <v/>
      </c>
      <c r="H194" s="41"/>
      <c r="I194" s="41"/>
      <c r="J194" s="41"/>
      <c r="K194" s="41"/>
      <c r="L194" s="41"/>
      <c r="M194" s="92"/>
      <c r="N194" s="41"/>
      <c r="O194" s="41"/>
      <c r="P194" s="41"/>
      <c r="Q194" s="41"/>
      <c r="R194" s="41"/>
      <c r="S194" s="41"/>
      <c r="T194" s="41"/>
      <c r="U194" s="47"/>
      <c r="V194" s="49"/>
      <c r="W194" s="41"/>
      <c r="X194" s="41"/>
      <c r="Y194" s="41"/>
      <c r="AA194" s="37" t="str">
        <f>IF($I194&lt;&gt;"",VLOOKUP($I194,'Valid Values - Search'!$R$4:$T$4719,3,FALSE),"")</f>
        <v/>
      </c>
      <c r="AB194" s="37" t="str">
        <f>IF($I194&lt;&gt;"",VLOOKUP($I194,'Valid Values - Search'!$R$4:$S$4719,2,FALSE),"")</f>
        <v/>
      </c>
      <c r="AC194" s="38" t="str">
        <f t="shared" ref="AC194:AC257" si="3">IF($V194&lt;&gt;"",$D194,"")</f>
        <v/>
      </c>
      <c r="AD194" s="38"/>
    </row>
    <row r="195" spans="1:30">
      <c r="A195" s="41"/>
      <c r="B195" s="47"/>
      <c r="C195" s="49"/>
      <c r="D195" s="41"/>
      <c r="E195" s="41"/>
      <c r="F195" s="41"/>
      <c r="G195" s="50" t="str">
        <f>IF(A195&lt;&gt;"",CONCATENATE(A195,":",YEAR(B195),IF(MONTH(B195)&gt;9,MONTH(B195),CONCATENATE(0,MONTH(B195))),IF(DAY(B195)&gt;9,DAY(B195),CONCATENATE(0,DAY(B195))),IF(HOUR(C195)&gt;9,HOUR(C195),CONCATENATE(0,HOUR(C195))),IF(MINUTE(C195)&gt;9,MINUTE(C195),CONCATENATE(0,MINUTE(C195))),":",VLOOKUP(F195,'Valid Values - Results'!$D$4:$F$12,3,FALSE)),"")</f>
        <v/>
      </c>
      <c r="H195" s="41"/>
      <c r="I195" s="41"/>
      <c r="J195" s="41"/>
      <c r="K195" s="41"/>
      <c r="L195" s="41"/>
      <c r="M195" s="92"/>
      <c r="N195" s="41"/>
      <c r="O195" s="41"/>
      <c r="P195" s="41"/>
      <c r="Q195" s="41"/>
      <c r="R195" s="41"/>
      <c r="S195" s="41"/>
      <c r="T195" s="41"/>
      <c r="U195" s="47"/>
      <c r="V195" s="49"/>
      <c r="W195" s="41"/>
      <c r="X195" s="41"/>
      <c r="Y195" s="41"/>
      <c r="AA195" s="37" t="str">
        <f>IF($I195&lt;&gt;"",VLOOKUP($I195,'Valid Values - Search'!$R$4:$T$4719,3,FALSE),"")</f>
        <v/>
      </c>
      <c r="AB195" s="37" t="str">
        <f>IF($I195&lt;&gt;"",VLOOKUP($I195,'Valid Values - Search'!$R$4:$S$4719,2,FALSE),"")</f>
        <v/>
      </c>
      <c r="AC195" s="38" t="str">
        <f t="shared" si="3"/>
        <v/>
      </c>
      <c r="AD195" s="38"/>
    </row>
    <row r="196" spans="1:30">
      <c r="A196" s="41"/>
      <c r="B196" s="47"/>
      <c r="C196" s="49"/>
      <c r="D196" s="41"/>
      <c r="E196" s="41"/>
      <c r="F196" s="41"/>
      <c r="G196" s="50" t="str">
        <f>IF(A196&lt;&gt;"",CONCATENATE(A196,":",YEAR(B196),IF(MONTH(B196)&gt;9,MONTH(B196),CONCATENATE(0,MONTH(B196))),IF(DAY(B196)&gt;9,DAY(B196),CONCATENATE(0,DAY(B196))),IF(HOUR(C196)&gt;9,HOUR(C196),CONCATENATE(0,HOUR(C196))),IF(MINUTE(C196)&gt;9,MINUTE(C196),CONCATENATE(0,MINUTE(C196))),":",VLOOKUP(F196,'Valid Values - Results'!$D$4:$F$12,3,FALSE)),"")</f>
        <v/>
      </c>
      <c r="H196" s="41"/>
      <c r="I196" s="41"/>
      <c r="J196" s="41"/>
      <c r="K196" s="41"/>
      <c r="L196" s="41"/>
      <c r="M196" s="92"/>
      <c r="N196" s="41"/>
      <c r="O196" s="41"/>
      <c r="P196" s="41"/>
      <c r="Q196" s="41"/>
      <c r="R196" s="41"/>
      <c r="S196" s="41"/>
      <c r="T196" s="41"/>
      <c r="U196" s="47"/>
      <c r="V196" s="49"/>
      <c r="W196" s="41"/>
      <c r="X196" s="41"/>
      <c r="Y196" s="41"/>
      <c r="AA196" s="37" t="str">
        <f>IF($I196&lt;&gt;"",VLOOKUP($I196,'Valid Values - Search'!$R$4:$T$4719,3,FALSE),"")</f>
        <v/>
      </c>
      <c r="AB196" s="37" t="str">
        <f>IF($I196&lt;&gt;"",VLOOKUP($I196,'Valid Values - Search'!$R$4:$S$4719,2,FALSE),"")</f>
        <v/>
      </c>
      <c r="AC196" s="38" t="str">
        <f t="shared" si="3"/>
        <v/>
      </c>
      <c r="AD196" s="38"/>
    </row>
    <row r="197" spans="1:30">
      <c r="A197" s="41"/>
      <c r="B197" s="47"/>
      <c r="C197" s="49"/>
      <c r="D197" s="41"/>
      <c r="E197" s="41"/>
      <c r="F197" s="41"/>
      <c r="G197" s="50" t="str">
        <f>IF(A197&lt;&gt;"",CONCATENATE(A197,":",YEAR(B197),IF(MONTH(B197)&gt;9,MONTH(B197),CONCATENATE(0,MONTH(B197))),IF(DAY(B197)&gt;9,DAY(B197),CONCATENATE(0,DAY(B197))),IF(HOUR(C197)&gt;9,HOUR(C197),CONCATENATE(0,HOUR(C197))),IF(MINUTE(C197)&gt;9,MINUTE(C197),CONCATENATE(0,MINUTE(C197))),":",VLOOKUP(F197,'Valid Values - Results'!$D$4:$F$12,3,FALSE)),"")</f>
        <v/>
      </c>
      <c r="H197" s="41"/>
      <c r="I197" s="41"/>
      <c r="J197" s="41"/>
      <c r="K197" s="41"/>
      <c r="L197" s="41"/>
      <c r="M197" s="92"/>
      <c r="N197" s="41"/>
      <c r="O197" s="41"/>
      <c r="P197" s="41"/>
      <c r="Q197" s="41"/>
      <c r="R197" s="41"/>
      <c r="S197" s="41"/>
      <c r="T197" s="41"/>
      <c r="U197" s="47"/>
      <c r="V197" s="49"/>
      <c r="W197" s="41"/>
      <c r="X197" s="41"/>
      <c r="Y197" s="41"/>
      <c r="AA197" s="37" t="str">
        <f>IF($I197&lt;&gt;"",VLOOKUP($I197,'Valid Values - Search'!$R$4:$T$4719,3,FALSE),"")</f>
        <v/>
      </c>
      <c r="AB197" s="37" t="str">
        <f>IF($I197&lt;&gt;"",VLOOKUP($I197,'Valid Values - Search'!$R$4:$S$4719,2,FALSE),"")</f>
        <v/>
      </c>
      <c r="AC197" s="38" t="str">
        <f t="shared" si="3"/>
        <v/>
      </c>
      <c r="AD197" s="38"/>
    </row>
    <row r="198" spans="1:30">
      <c r="A198" s="41"/>
      <c r="B198" s="47"/>
      <c r="C198" s="49"/>
      <c r="D198" s="41"/>
      <c r="E198" s="41"/>
      <c r="F198" s="41"/>
      <c r="G198" s="50" t="str">
        <f>IF(A198&lt;&gt;"",CONCATENATE(A198,":",YEAR(B198),IF(MONTH(B198)&gt;9,MONTH(B198),CONCATENATE(0,MONTH(B198))),IF(DAY(B198)&gt;9,DAY(B198),CONCATENATE(0,DAY(B198))),IF(HOUR(C198)&gt;9,HOUR(C198),CONCATENATE(0,HOUR(C198))),IF(MINUTE(C198)&gt;9,MINUTE(C198),CONCATENATE(0,MINUTE(C198))),":",VLOOKUP(F198,'Valid Values - Results'!$D$4:$F$12,3,FALSE)),"")</f>
        <v/>
      </c>
      <c r="H198" s="41"/>
      <c r="I198" s="41"/>
      <c r="J198" s="41"/>
      <c r="K198" s="41"/>
      <c r="L198" s="41"/>
      <c r="M198" s="92"/>
      <c r="N198" s="41"/>
      <c r="O198" s="41"/>
      <c r="P198" s="41"/>
      <c r="Q198" s="41"/>
      <c r="R198" s="41"/>
      <c r="S198" s="41"/>
      <c r="T198" s="41"/>
      <c r="U198" s="47"/>
      <c r="V198" s="49"/>
      <c r="W198" s="41"/>
      <c r="X198" s="41"/>
      <c r="Y198" s="41"/>
      <c r="AA198" s="37" t="str">
        <f>IF($I198&lt;&gt;"",VLOOKUP($I198,'Valid Values - Search'!$R$4:$T$4719,3,FALSE),"")</f>
        <v/>
      </c>
      <c r="AB198" s="37" t="str">
        <f>IF($I198&lt;&gt;"",VLOOKUP($I198,'Valid Values - Search'!$R$4:$S$4719,2,FALSE),"")</f>
        <v/>
      </c>
      <c r="AC198" s="38" t="str">
        <f t="shared" si="3"/>
        <v/>
      </c>
      <c r="AD198" s="38"/>
    </row>
    <row r="199" spans="1:30">
      <c r="A199" s="41"/>
      <c r="B199" s="47"/>
      <c r="C199" s="49"/>
      <c r="D199" s="41"/>
      <c r="E199" s="41"/>
      <c r="F199" s="41"/>
      <c r="G199" s="50" t="str">
        <f>IF(A199&lt;&gt;"",CONCATENATE(A199,":",YEAR(B199),IF(MONTH(B199)&gt;9,MONTH(B199),CONCATENATE(0,MONTH(B199))),IF(DAY(B199)&gt;9,DAY(B199),CONCATENATE(0,DAY(B199))),IF(HOUR(C199)&gt;9,HOUR(C199),CONCATENATE(0,HOUR(C199))),IF(MINUTE(C199)&gt;9,MINUTE(C199),CONCATENATE(0,MINUTE(C199))),":",VLOOKUP(F199,'Valid Values - Results'!$D$4:$F$12,3,FALSE)),"")</f>
        <v/>
      </c>
      <c r="H199" s="41"/>
      <c r="I199" s="41"/>
      <c r="J199" s="41"/>
      <c r="K199" s="41"/>
      <c r="L199" s="41"/>
      <c r="M199" s="92"/>
      <c r="N199" s="41"/>
      <c r="O199" s="41"/>
      <c r="P199" s="41"/>
      <c r="Q199" s="41"/>
      <c r="R199" s="41"/>
      <c r="S199" s="41"/>
      <c r="T199" s="41"/>
      <c r="U199" s="47"/>
      <c r="V199" s="49"/>
      <c r="W199" s="41"/>
      <c r="X199" s="41"/>
      <c r="Y199" s="41"/>
      <c r="AA199" s="37" t="str">
        <f>IF($I199&lt;&gt;"",VLOOKUP($I199,'Valid Values - Search'!$R$4:$T$4719,3,FALSE),"")</f>
        <v/>
      </c>
      <c r="AB199" s="37" t="str">
        <f>IF($I199&lt;&gt;"",VLOOKUP($I199,'Valid Values - Search'!$R$4:$S$4719,2,FALSE),"")</f>
        <v/>
      </c>
      <c r="AC199" s="38" t="str">
        <f t="shared" si="3"/>
        <v/>
      </c>
      <c r="AD199" s="38"/>
    </row>
    <row r="200" spans="1:30">
      <c r="A200" s="41"/>
      <c r="B200" s="47"/>
      <c r="C200" s="49"/>
      <c r="D200" s="41"/>
      <c r="E200" s="41"/>
      <c r="F200" s="41"/>
      <c r="G200" s="50" t="str">
        <f>IF(A200&lt;&gt;"",CONCATENATE(A200,":",YEAR(B200),IF(MONTH(B200)&gt;9,MONTH(B200),CONCATENATE(0,MONTH(B200))),IF(DAY(B200)&gt;9,DAY(B200),CONCATENATE(0,DAY(B200))),IF(HOUR(C200)&gt;9,HOUR(C200),CONCATENATE(0,HOUR(C200))),IF(MINUTE(C200)&gt;9,MINUTE(C200),CONCATENATE(0,MINUTE(C200))),":",VLOOKUP(F200,'Valid Values - Results'!$D$4:$F$12,3,FALSE)),"")</f>
        <v/>
      </c>
      <c r="H200" s="41"/>
      <c r="I200" s="41"/>
      <c r="J200" s="41"/>
      <c r="K200" s="41"/>
      <c r="L200" s="41"/>
      <c r="M200" s="92"/>
      <c r="N200" s="41"/>
      <c r="O200" s="41"/>
      <c r="P200" s="41"/>
      <c r="Q200" s="41"/>
      <c r="R200" s="41"/>
      <c r="S200" s="41"/>
      <c r="T200" s="41"/>
      <c r="U200" s="47"/>
      <c r="V200" s="49"/>
      <c r="W200" s="41"/>
      <c r="X200" s="41"/>
      <c r="Y200" s="41"/>
      <c r="AA200" s="37" t="str">
        <f>IF($I200&lt;&gt;"",VLOOKUP($I200,'Valid Values - Search'!$R$4:$T$4719,3,FALSE),"")</f>
        <v/>
      </c>
      <c r="AB200" s="37" t="str">
        <f>IF($I200&lt;&gt;"",VLOOKUP($I200,'Valid Values - Search'!$R$4:$S$4719,2,FALSE),"")</f>
        <v/>
      </c>
      <c r="AC200" s="38" t="str">
        <f t="shared" si="3"/>
        <v/>
      </c>
      <c r="AD200" s="38"/>
    </row>
    <row r="201" spans="1:30">
      <c r="A201" s="41"/>
      <c r="B201" s="47"/>
      <c r="C201" s="49"/>
      <c r="D201" s="41"/>
      <c r="E201" s="41"/>
      <c r="F201" s="41"/>
      <c r="G201" s="50" t="str">
        <f>IF(A201&lt;&gt;"",CONCATENATE(A201,":",YEAR(B201),IF(MONTH(B201)&gt;9,MONTH(B201),CONCATENATE(0,MONTH(B201))),IF(DAY(B201)&gt;9,DAY(B201),CONCATENATE(0,DAY(B201))),IF(HOUR(C201)&gt;9,HOUR(C201),CONCATENATE(0,HOUR(C201))),IF(MINUTE(C201)&gt;9,MINUTE(C201),CONCATENATE(0,MINUTE(C201))),":",VLOOKUP(F201,'Valid Values - Results'!$D$4:$F$12,3,FALSE)),"")</f>
        <v/>
      </c>
      <c r="H201" s="41"/>
      <c r="I201" s="41"/>
      <c r="J201" s="41"/>
      <c r="K201" s="41"/>
      <c r="L201" s="41"/>
      <c r="M201" s="92"/>
      <c r="N201" s="41"/>
      <c r="O201" s="41"/>
      <c r="P201" s="41"/>
      <c r="Q201" s="41"/>
      <c r="R201" s="41"/>
      <c r="S201" s="41"/>
      <c r="T201" s="41"/>
      <c r="U201" s="47"/>
      <c r="V201" s="49"/>
      <c r="W201" s="41"/>
      <c r="X201" s="41"/>
      <c r="Y201" s="41"/>
      <c r="AA201" s="37" t="str">
        <f>IF($I201&lt;&gt;"",VLOOKUP($I201,'Valid Values - Search'!$R$4:$T$4719,3,FALSE),"")</f>
        <v/>
      </c>
      <c r="AB201" s="37" t="str">
        <f>IF($I201&lt;&gt;"",VLOOKUP($I201,'Valid Values - Search'!$R$4:$S$4719,2,FALSE),"")</f>
        <v/>
      </c>
      <c r="AC201" s="38" t="str">
        <f t="shared" si="3"/>
        <v/>
      </c>
      <c r="AD201" s="38"/>
    </row>
    <row r="202" spans="1:30">
      <c r="A202" s="41"/>
      <c r="B202" s="47"/>
      <c r="C202" s="49"/>
      <c r="D202" s="41"/>
      <c r="E202" s="41"/>
      <c r="F202" s="41"/>
      <c r="G202" s="50" t="str">
        <f>IF(A202&lt;&gt;"",CONCATENATE(A202,":",YEAR(B202),IF(MONTH(B202)&gt;9,MONTH(B202),CONCATENATE(0,MONTH(B202))),IF(DAY(B202)&gt;9,DAY(B202),CONCATENATE(0,DAY(B202))),IF(HOUR(C202)&gt;9,HOUR(C202),CONCATENATE(0,HOUR(C202))),IF(MINUTE(C202)&gt;9,MINUTE(C202),CONCATENATE(0,MINUTE(C202))),":",VLOOKUP(F202,'Valid Values - Results'!$D$4:$F$12,3,FALSE)),"")</f>
        <v/>
      </c>
      <c r="H202" s="41"/>
      <c r="I202" s="41"/>
      <c r="J202" s="41"/>
      <c r="K202" s="41"/>
      <c r="L202" s="41"/>
      <c r="M202" s="92"/>
      <c r="N202" s="41"/>
      <c r="O202" s="41"/>
      <c r="P202" s="41"/>
      <c r="Q202" s="41"/>
      <c r="R202" s="41"/>
      <c r="S202" s="41"/>
      <c r="T202" s="41"/>
      <c r="U202" s="47"/>
      <c r="V202" s="49"/>
      <c r="W202" s="41"/>
      <c r="X202" s="41"/>
      <c r="Y202" s="41"/>
      <c r="AA202" s="37" t="str">
        <f>IF($I202&lt;&gt;"",VLOOKUP($I202,'Valid Values - Search'!$R$4:$T$4719,3,FALSE),"")</f>
        <v/>
      </c>
      <c r="AB202" s="37" t="str">
        <f>IF($I202&lt;&gt;"",VLOOKUP($I202,'Valid Values - Search'!$R$4:$S$4719,2,FALSE),"")</f>
        <v/>
      </c>
      <c r="AC202" s="38" t="str">
        <f t="shared" si="3"/>
        <v/>
      </c>
      <c r="AD202" s="38"/>
    </row>
    <row r="203" spans="1:30">
      <c r="A203" s="46"/>
      <c r="B203" s="47"/>
      <c r="C203" s="49"/>
      <c r="D203" s="41"/>
      <c r="E203" s="41"/>
      <c r="F203" s="41"/>
      <c r="G203" s="50" t="str">
        <f>IF(A203&lt;&gt;"",CONCATENATE(A203,":",YEAR(B203),IF(MONTH(B203)&gt;9,MONTH(B203),CONCATENATE(0,MONTH(B203))),IF(DAY(B203)&gt;9,DAY(B203),CONCATENATE(0,DAY(B203))),IF(HOUR(C203)&gt;9,HOUR(C203),CONCATENATE(0,HOUR(C203))),IF(MINUTE(C203)&gt;9,MINUTE(C203),CONCATENATE(0,MINUTE(C203))),":",VLOOKUP(F203,'Valid Values - Results'!$D$4:$F$12,3,FALSE)),"")</f>
        <v/>
      </c>
      <c r="H203" s="41"/>
      <c r="I203" s="41"/>
      <c r="J203" s="41"/>
      <c r="K203" s="41"/>
      <c r="L203" s="41"/>
      <c r="M203" s="92"/>
      <c r="N203" s="41"/>
      <c r="O203" s="41"/>
      <c r="P203" s="41"/>
      <c r="Q203" s="41"/>
      <c r="R203" s="41"/>
      <c r="S203" s="41"/>
      <c r="T203" s="41"/>
      <c r="U203" s="47"/>
      <c r="V203" s="49"/>
      <c r="W203" s="41"/>
      <c r="X203" s="41"/>
      <c r="Y203" s="41"/>
      <c r="AA203" s="37" t="str">
        <f>IF($I203&lt;&gt;"",VLOOKUP($I203,'Valid Values - Search'!$R$4:$T$4719,3,FALSE),"")</f>
        <v/>
      </c>
      <c r="AB203" s="37" t="str">
        <f>IF($I203&lt;&gt;"",VLOOKUP($I203,'Valid Values - Search'!$R$4:$S$4719,2,FALSE),"")</f>
        <v/>
      </c>
      <c r="AC203" s="38" t="str">
        <f t="shared" si="3"/>
        <v/>
      </c>
      <c r="AD203" s="38"/>
    </row>
    <row r="204" spans="1:30">
      <c r="A204" s="46"/>
      <c r="B204" s="47"/>
      <c r="C204" s="49"/>
      <c r="D204" s="41"/>
      <c r="E204" s="41"/>
      <c r="F204" s="41"/>
      <c r="G204" s="50" t="str">
        <f>IF(A204&lt;&gt;"",CONCATENATE(A204,":",YEAR(B204),IF(MONTH(B204)&gt;9,MONTH(B204),CONCATENATE(0,MONTH(B204))),IF(DAY(B204)&gt;9,DAY(B204),CONCATENATE(0,DAY(B204))),IF(HOUR(C204)&gt;9,HOUR(C204),CONCATENATE(0,HOUR(C204))),IF(MINUTE(C204)&gt;9,MINUTE(C204),CONCATENATE(0,MINUTE(C204))),":",VLOOKUP(F204,'Valid Values - Results'!$D$4:$F$12,3,FALSE)),"")</f>
        <v/>
      </c>
      <c r="H204" s="41"/>
      <c r="I204" s="41"/>
      <c r="J204" s="41"/>
      <c r="K204" s="41"/>
      <c r="L204" s="41"/>
      <c r="M204" s="92"/>
      <c r="N204" s="41"/>
      <c r="O204" s="41"/>
      <c r="P204" s="41"/>
      <c r="Q204" s="41"/>
      <c r="R204" s="41"/>
      <c r="S204" s="41"/>
      <c r="T204" s="41"/>
      <c r="U204" s="47"/>
      <c r="V204" s="49"/>
      <c r="W204" s="41"/>
      <c r="X204" s="41"/>
      <c r="Y204" s="41"/>
      <c r="AA204" s="37" t="str">
        <f>IF($I204&lt;&gt;"",VLOOKUP($I204,'Valid Values - Search'!$R$4:$T$4719,3,FALSE),"")</f>
        <v/>
      </c>
      <c r="AB204" s="37" t="str">
        <f>IF($I204&lt;&gt;"",VLOOKUP($I204,'Valid Values - Search'!$R$4:$S$4719,2,FALSE),"")</f>
        <v/>
      </c>
      <c r="AC204" s="38" t="str">
        <f t="shared" si="3"/>
        <v/>
      </c>
      <c r="AD204" s="38"/>
    </row>
    <row r="205" spans="1:30">
      <c r="A205" s="46"/>
      <c r="B205" s="47"/>
      <c r="C205" s="49"/>
      <c r="D205" s="41"/>
      <c r="E205" s="41"/>
      <c r="F205" s="41"/>
      <c r="G205" s="50" t="str">
        <f>IF(A205&lt;&gt;"",CONCATENATE(A205,":",YEAR(B205),IF(MONTH(B205)&gt;9,MONTH(B205),CONCATENATE(0,MONTH(B205))),IF(DAY(B205)&gt;9,DAY(B205),CONCATENATE(0,DAY(B205))),IF(HOUR(C205)&gt;9,HOUR(C205),CONCATENATE(0,HOUR(C205))),IF(MINUTE(C205)&gt;9,MINUTE(C205),CONCATENATE(0,MINUTE(C205))),":",VLOOKUP(F205,'Valid Values - Results'!$D$4:$F$12,3,FALSE)),"")</f>
        <v/>
      </c>
      <c r="H205" s="41"/>
      <c r="I205" s="41"/>
      <c r="J205" s="41"/>
      <c r="K205" s="41"/>
      <c r="L205" s="41"/>
      <c r="M205" s="92"/>
      <c r="N205" s="41"/>
      <c r="O205" s="41"/>
      <c r="P205" s="41"/>
      <c r="Q205" s="41"/>
      <c r="R205" s="41"/>
      <c r="S205" s="41"/>
      <c r="T205" s="41"/>
      <c r="U205" s="47"/>
      <c r="V205" s="49"/>
      <c r="W205" s="41"/>
      <c r="X205" s="41"/>
      <c r="Y205" s="41"/>
      <c r="AA205" s="37" t="str">
        <f>IF($I205&lt;&gt;"",VLOOKUP($I205,'Valid Values - Search'!$R$4:$T$4719,3,FALSE),"")</f>
        <v/>
      </c>
      <c r="AB205" s="37" t="str">
        <f>IF($I205&lt;&gt;"",VLOOKUP($I205,'Valid Values - Search'!$R$4:$S$4719,2,FALSE),"")</f>
        <v/>
      </c>
      <c r="AC205" s="38" t="str">
        <f t="shared" si="3"/>
        <v/>
      </c>
      <c r="AD205" s="38"/>
    </row>
    <row r="206" spans="1:30">
      <c r="A206" s="46"/>
      <c r="B206" s="47"/>
      <c r="C206" s="49"/>
      <c r="D206" s="41"/>
      <c r="E206" s="41"/>
      <c r="F206" s="41"/>
      <c r="G206" s="50" t="str">
        <f>IF(A206&lt;&gt;"",CONCATENATE(A206,":",YEAR(B206),IF(MONTH(B206)&gt;9,MONTH(B206),CONCATENATE(0,MONTH(B206))),IF(DAY(B206)&gt;9,DAY(B206),CONCATENATE(0,DAY(B206))),IF(HOUR(C206)&gt;9,HOUR(C206),CONCATENATE(0,HOUR(C206))),IF(MINUTE(C206)&gt;9,MINUTE(C206),CONCATENATE(0,MINUTE(C206))),":",VLOOKUP(F206,'Valid Values - Results'!$D$4:$F$12,3,FALSE)),"")</f>
        <v/>
      </c>
      <c r="H206" s="41"/>
      <c r="I206" s="41"/>
      <c r="J206" s="41"/>
      <c r="K206" s="41"/>
      <c r="L206" s="41"/>
      <c r="M206" s="92"/>
      <c r="N206" s="41"/>
      <c r="O206" s="41"/>
      <c r="P206" s="41"/>
      <c r="Q206" s="41"/>
      <c r="R206" s="41"/>
      <c r="S206" s="41"/>
      <c r="T206" s="41"/>
      <c r="U206" s="47"/>
      <c r="V206" s="49"/>
      <c r="W206" s="41"/>
      <c r="X206" s="41"/>
      <c r="Y206" s="41"/>
      <c r="AA206" s="37" t="str">
        <f>IF($I206&lt;&gt;"",VLOOKUP($I206,'Valid Values - Search'!$R$4:$T$4719,3,FALSE),"")</f>
        <v/>
      </c>
      <c r="AB206" s="37" t="str">
        <f>IF($I206&lt;&gt;"",VLOOKUP($I206,'Valid Values - Search'!$R$4:$S$4719,2,FALSE),"")</f>
        <v/>
      </c>
      <c r="AC206" s="38" t="str">
        <f t="shared" si="3"/>
        <v/>
      </c>
      <c r="AD206" s="38"/>
    </row>
    <row r="207" spans="1:30">
      <c r="A207" s="46"/>
      <c r="B207" s="47"/>
      <c r="C207" s="49"/>
      <c r="D207" s="41"/>
      <c r="E207" s="41"/>
      <c r="F207" s="41"/>
      <c r="G207" s="50" t="str">
        <f>IF(A207&lt;&gt;"",CONCATENATE(A207,":",YEAR(B207),IF(MONTH(B207)&gt;9,MONTH(B207),CONCATENATE(0,MONTH(B207))),IF(DAY(B207)&gt;9,DAY(B207),CONCATENATE(0,DAY(B207))),IF(HOUR(C207)&gt;9,HOUR(C207),CONCATENATE(0,HOUR(C207))),IF(MINUTE(C207)&gt;9,MINUTE(C207),CONCATENATE(0,MINUTE(C207))),":",VLOOKUP(F207,'Valid Values - Results'!$D$4:$F$12,3,FALSE)),"")</f>
        <v/>
      </c>
      <c r="H207" s="41"/>
      <c r="I207" s="41"/>
      <c r="J207" s="41"/>
      <c r="K207" s="41"/>
      <c r="L207" s="41"/>
      <c r="M207" s="92"/>
      <c r="N207" s="41"/>
      <c r="O207" s="41"/>
      <c r="P207" s="41"/>
      <c r="Q207" s="41"/>
      <c r="R207" s="41"/>
      <c r="S207" s="41"/>
      <c r="T207" s="41"/>
      <c r="U207" s="47"/>
      <c r="V207" s="49"/>
      <c r="W207" s="41"/>
      <c r="X207" s="41"/>
      <c r="Y207" s="41"/>
      <c r="AA207" s="37" t="str">
        <f>IF($I207&lt;&gt;"",VLOOKUP($I207,'Valid Values - Search'!$R$4:$T$4719,3,FALSE),"")</f>
        <v/>
      </c>
      <c r="AB207" s="37" t="str">
        <f>IF($I207&lt;&gt;"",VLOOKUP($I207,'Valid Values - Search'!$R$4:$S$4719,2,FALSE),"")</f>
        <v/>
      </c>
      <c r="AC207" s="38" t="str">
        <f t="shared" si="3"/>
        <v/>
      </c>
      <c r="AD207" s="38"/>
    </row>
    <row r="208" spans="1:30">
      <c r="A208" s="46"/>
      <c r="B208" s="47"/>
      <c r="C208" s="49"/>
      <c r="D208" s="41"/>
      <c r="E208" s="41"/>
      <c r="F208" s="41"/>
      <c r="G208" s="50" t="str">
        <f>IF(A208&lt;&gt;"",CONCATENATE(A208,":",YEAR(B208),IF(MONTH(B208)&gt;9,MONTH(B208),CONCATENATE(0,MONTH(B208))),IF(DAY(B208)&gt;9,DAY(B208),CONCATENATE(0,DAY(B208))),IF(HOUR(C208)&gt;9,HOUR(C208),CONCATENATE(0,HOUR(C208))),IF(MINUTE(C208)&gt;9,MINUTE(C208),CONCATENATE(0,MINUTE(C208))),":",VLOOKUP(F208,'Valid Values - Results'!$D$4:$F$12,3,FALSE)),"")</f>
        <v/>
      </c>
      <c r="H208" s="41"/>
      <c r="I208" s="41"/>
      <c r="J208" s="41"/>
      <c r="K208" s="41"/>
      <c r="L208" s="41"/>
      <c r="M208" s="92"/>
      <c r="N208" s="41"/>
      <c r="O208" s="41"/>
      <c r="P208" s="41"/>
      <c r="Q208" s="41"/>
      <c r="R208" s="41"/>
      <c r="S208" s="41"/>
      <c r="T208" s="41"/>
      <c r="U208" s="47"/>
      <c r="V208" s="49"/>
      <c r="W208" s="41"/>
      <c r="X208" s="41"/>
      <c r="Y208" s="41"/>
      <c r="AA208" s="37" t="str">
        <f>IF($I208&lt;&gt;"",VLOOKUP($I208,'Valid Values - Search'!$R$4:$T$4719,3,FALSE),"")</f>
        <v/>
      </c>
      <c r="AB208" s="37" t="str">
        <f>IF($I208&lt;&gt;"",VLOOKUP($I208,'Valid Values - Search'!$R$4:$S$4719,2,FALSE),"")</f>
        <v/>
      </c>
      <c r="AC208" s="38" t="str">
        <f t="shared" si="3"/>
        <v/>
      </c>
      <c r="AD208" s="38"/>
    </row>
    <row r="209" spans="1:30">
      <c r="A209" s="41"/>
      <c r="B209" s="47"/>
      <c r="C209" s="49"/>
      <c r="D209" s="41"/>
      <c r="E209" s="41"/>
      <c r="F209" s="41"/>
      <c r="G209" s="50" t="str">
        <f>IF(A209&lt;&gt;"",CONCATENATE(A209,":",YEAR(B209),IF(MONTH(B209)&gt;9,MONTH(B209),CONCATENATE(0,MONTH(B209))),IF(DAY(B209)&gt;9,DAY(B209),CONCATENATE(0,DAY(B209))),IF(HOUR(C209)&gt;9,HOUR(C209),CONCATENATE(0,HOUR(C209))),IF(MINUTE(C209)&gt;9,MINUTE(C209),CONCATENATE(0,MINUTE(C209))),":",VLOOKUP(F209,'Valid Values - Results'!$D$4:$F$12,3,FALSE)),"")</f>
        <v/>
      </c>
      <c r="H209" s="41"/>
      <c r="I209" s="41"/>
      <c r="J209" s="41"/>
      <c r="K209" s="41"/>
      <c r="L209" s="41"/>
      <c r="M209" s="92"/>
      <c r="N209" s="41"/>
      <c r="O209" s="41"/>
      <c r="P209" s="41"/>
      <c r="Q209" s="41"/>
      <c r="R209" s="41"/>
      <c r="S209" s="41"/>
      <c r="T209" s="41"/>
      <c r="U209" s="47"/>
      <c r="V209" s="49"/>
      <c r="W209" s="41"/>
      <c r="X209" s="41"/>
      <c r="Y209" s="41"/>
      <c r="AA209" s="37" t="str">
        <f>IF($I209&lt;&gt;"",VLOOKUP($I209,'Valid Values - Search'!$R$4:$T$4719,3,FALSE),"")</f>
        <v/>
      </c>
      <c r="AB209" s="37" t="str">
        <f>IF($I209&lt;&gt;"",VLOOKUP($I209,'Valid Values - Search'!$R$4:$S$4719,2,FALSE),"")</f>
        <v/>
      </c>
      <c r="AC209" s="38" t="str">
        <f t="shared" si="3"/>
        <v/>
      </c>
      <c r="AD209" s="38"/>
    </row>
    <row r="210" spans="1:30">
      <c r="A210" s="41"/>
      <c r="B210" s="47"/>
      <c r="C210" s="49"/>
      <c r="D210" s="41"/>
      <c r="E210" s="41"/>
      <c r="F210" s="41"/>
      <c r="G210" s="50" t="str">
        <f>IF(A210&lt;&gt;"",CONCATENATE(A210,":",YEAR(B210),IF(MONTH(B210)&gt;9,MONTH(B210),CONCATENATE(0,MONTH(B210))),IF(DAY(B210)&gt;9,DAY(B210),CONCATENATE(0,DAY(B210))),IF(HOUR(C210)&gt;9,HOUR(C210),CONCATENATE(0,HOUR(C210))),IF(MINUTE(C210)&gt;9,MINUTE(C210),CONCATENATE(0,MINUTE(C210))),":",VLOOKUP(F210,'Valid Values - Results'!$D$4:$F$12,3,FALSE)),"")</f>
        <v/>
      </c>
      <c r="H210" s="41"/>
      <c r="I210" s="41"/>
      <c r="J210" s="41"/>
      <c r="K210" s="41"/>
      <c r="L210" s="41"/>
      <c r="M210" s="92"/>
      <c r="N210" s="41"/>
      <c r="O210" s="41"/>
      <c r="P210" s="41"/>
      <c r="Q210" s="41"/>
      <c r="R210" s="41"/>
      <c r="S210" s="41"/>
      <c r="T210" s="41"/>
      <c r="U210" s="47"/>
      <c r="V210" s="49"/>
      <c r="W210" s="41"/>
      <c r="X210" s="41"/>
      <c r="Y210" s="41"/>
      <c r="AA210" s="37" t="str">
        <f>IF($I210&lt;&gt;"",VLOOKUP($I210,'Valid Values - Search'!$R$4:$T$4719,3,FALSE),"")</f>
        <v/>
      </c>
      <c r="AB210" s="37" t="str">
        <f>IF($I210&lt;&gt;"",VLOOKUP($I210,'Valid Values - Search'!$R$4:$S$4719,2,FALSE),"")</f>
        <v/>
      </c>
      <c r="AC210" s="38" t="str">
        <f t="shared" si="3"/>
        <v/>
      </c>
      <c r="AD210" s="38"/>
    </row>
    <row r="211" spans="1:30">
      <c r="A211" s="41"/>
      <c r="B211" s="47"/>
      <c r="C211" s="49"/>
      <c r="D211" s="41"/>
      <c r="E211" s="41"/>
      <c r="F211" s="41"/>
      <c r="G211" s="50" t="str">
        <f>IF(A211&lt;&gt;"",CONCATENATE(A211,":",YEAR(B211),IF(MONTH(B211)&gt;9,MONTH(B211),CONCATENATE(0,MONTH(B211))),IF(DAY(B211)&gt;9,DAY(B211),CONCATENATE(0,DAY(B211))),IF(HOUR(C211)&gt;9,HOUR(C211),CONCATENATE(0,HOUR(C211))),IF(MINUTE(C211)&gt;9,MINUTE(C211),CONCATENATE(0,MINUTE(C211))),":",VLOOKUP(F211,'Valid Values - Results'!$D$4:$F$12,3,FALSE)),"")</f>
        <v/>
      </c>
      <c r="H211" s="41"/>
      <c r="I211" s="41"/>
      <c r="J211" s="41"/>
      <c r="K211" s="41"/>
      <c r="L211" s="41"/>
      <c r="M211" s="92"/>
      <c r="N211" s="41"/>
      <c r="O211" s="41"/>
      <c r="P211" s="41"/>
      <c r="Q211" s="41"/>
      <c r="R211" s="41"/>
      <c r="S211" s="41"/>
      <c r="T211" s="41"/>
      <c r="U211" s="47"/>
      <c r="V211" s="49"/>
      <c r="W211" s="41"/>
      <c r="X211" s="41"/>
      <c r="Y211" s="41"/>
      <c r="AA211" s="37" t="str">
        <f>IF($I211&lt;&gt;"",VLOOKUP($I211,'Valid Values - Search'!$R$4:$T$4719,3,FALSE),"")</f>
        <v/>
      </c>
      <c r="AB211" s="37" t="str">
        <f>IF($I211&lt;&gt;"",VLOOKUP($I211,'Valid Values - Search'!$R$4:$S$4719,2,FALSE),"")</f>
        <v/>
      </c>
      <c r="AC211" s="38" t="str">
        <f t="shared" si="3"/>
        <v/>
      </c>
      <c r="AD211" s="38"/>
    </row>
    <row r="212" spans="1:30">
      <c r="A212" s="41"/>
      <c r="B212" s="47"/>
      <c r="C212" s="49"/>
      <c r="D212" s="41"/>
      <c r="E212" s="41"/>
      <c r="F212" s="41"/>
      <c r="G212" s="50" t="str">
        <f>IF(A212&lt;&gt;"",CONCATENATE(A212,":",YEAR(B212),IF(MONTH(B212)&gt;9,MONTH(B212),CONCATENATE(0,MONTH(B212))),IF(DAY(B212)&gt;9,DAY(B212),CONCATENATE(0,DAY(B212))),IF(HOUR(C212)&gt;9,HOUR(C212),CONCATENATE(0,HOUR(C212))),IF(MINUTE(C212)&gt;9,MINUTE(C212),CONCATENATE(0,MINUTE(C212))),":",VLOOKUP(F212,'Valid Values - Results'!$D$4:$F$12,3,FALSE)),"")</f>
        <v/>
      </c>
      <c r="H212" s="41"/>
      <c r="I212" s="41"/>
      <c r="J212" s="41"/>
      <c r="K212" s="41"/>
      <c r="L212" s="41"/>
      <c r="M212" s="92"/>
      <c r="N212" s="41"/>
      <c r="O212" s="41"/>
      <c r="P212" s="41"/>
      <c r="Q212" s="41"/>
      <c r="R212" s="41"/>
      <c r="S212" s="41"/>
      <c r="T212" s="41"/>
      <c r="U212" s="47"/>
      <c r="V212" s="49"/>
      <c r="W212" s="41"/>
      <c r="X212" s="41"/>
      <c r="Y212" s="41"/>
      <c r="AA212" s="37" t="str">
        <f>IF($I212&lt;&gt;"",VLOOKUP($I212,'Valid Values - Search'!$R$4:$T$4719,3,FALSE),"")</f>
        <v/>
      </c>
      <c r="AB212" s="37" t="str">
        <f>IF($I212&lt;&gt;"",VLOOKUP($I212,'Valid Values - Search'!$R$4:$S$4719,2,FALSE),"")</f>
        <v/>
      </c>
      <c r="AC212" s="38" t="str">
        <f t="shared" si="3"/>
        <v/>
      </c>
      <c r="AD212" s="38"/>
    </row>
    <row r="213" spans="1:30">
      <c r="A213" s="41"/>
      <c r="B213" s="47"/>
      <c r="C213" s="49"/>
      <c r="D213" s="41"/>
      <c r="E213" s="41"/>
      <c r="F213" s="41"/>
      <c r="G213" s="50" t="str">
        <f>IF(A213&lt;&gt;"",CONCATENATE(A213,":",YEAR(B213),IF(MONTH(B213)&gt;9,MONTH(B213),CONCATENATE(0,MONTH(B213))),IF(DAY(B213)&gt;9,DAY(B213),CONCATENATE(0,DAY(B213))),IF(HOUR(C213)&gt;9,HOUR(C213),CONCATENATE(0,HOUR(C213))),IF(MINUTE(C213)&gt;9,MINUTE(C213),CONCATENATE(0,MINUTE(C213))),":",VLOOKUP(F213,'Valid Values - Results'!$D$4:$F$12,3,FALSE)),"")</f>
        <v/>
      </c>
      <c r="H213" s="41"/>
      <c r="I213" s="41"/>
      <c r="J213" s="41"/>
      <c r="K213" s="41"/>
      <c r="L213" s="41"/>
      <c r="M213" s="92"/>
      <c r="N213" s="41"/>
      <c r="O213" s="41"/>
      <c r="P213" s="41"/>
      <c r="Q213" s="41"/>
      <c r="R213" s="41"/>
      <c r="S213" s="41"/>
      <c r="T213" s="41"/>
      <c r="U213" s="47"/>
      <c r="V213" s="49"/>
      <c r="W213" s="41"/>
      <c r="X213" s="41"/>
      <c r="Y213" s="41"/>
      <c r="AA213" s="37" t="str">
        <f>IF($I213&lt;&gt;"",VLOOKUP($I213,'Valid Values - Search'!$R$4:$T$4719,3,FALSE),"")</f>
        <v/>
      </c>
      <c r="AB213" s="37" t="str">
        <f>IF($I213&lt;&gt;"",VLOOKUP($I213,'Valid Values - Search'!$R$4:$S$4719,2,FALSE),"")</f>
        <v/>
      </c>
      <c r="AC213" s="38" t="str">
        <f t="shared" si="3"/>
        <v/>
      </c>
      <c r="AD213" s="38"/>
    </row>
    <row r="214" spans="1:30">
      <c r="A214" s="41"/>
      <c r="B214" s="47"/>
      <c r="C214" s="49"/>
      <c r="D214" s="41"/>
      <c r="E214" s="41"/>
      <c r="F214" s="41"/>
      <c r="G214" s="50" t="str">
        <f>IF(A214&lt;&gt;"",CONCATENATE(A214,":",YEAR(B214),IF(MONTH(B214)&gt;9,MONTH(B214),CONCATENATE(0,MONTH(B214))),IF(DAY(B214)&gt;9,DAY(B214),CONCATENATE(0,DAY(B214))),IF(HOUR(C214)&gt;9,HOUR(C214),CONCATENATE(0,HOUR(C214))),IF(MINUTE(C214)&gt;9,MINUTE(C214),CONCATENATE(0,MINUTE(C214))),":",VLOOKUP(F214,'Valid Values - Results'!$D$4:$F$12,3,FALSE)),"")</f>
        <v/>
      </c>
      <c r="H214" s="41"/>
      <c r="I214" s="41"/>
      <c r="J214" s="41"/>
      <c r="K214" s="41"/>
      <c r="L214" s="41"/>
      <c r="M214" s="92"/>
      <c r="N214" s="41"/>
      <c r="O214" s="41"/>
      <c r="P214" s="41"/>
      <c r="Q214" s="41"/>
      <c r="R214" s="41"/>
      <c r="S214" s="41"/>
      <c r="T214" s="41"/>
      <c r="U214" s="47"/>
      <c r="V214" s="49"/>
      <c r="W214" s="41"/>
      <c r="X214" s="41"/>
      <c r="Y214" s="41"/>
      <c r="AA214" s="37" t="str">
        <f>IF($I214&lt;&gt;"",VLOOKUP($I214,'Valid Values - Search'!$R$4:$T$4719,3,FALSE),"")</f>
        <v/>
      </c>
      <c r="AB214" s="37" t="str">
        <f>IF($I214&lt;&gt;"",VLOOKUP($I214,'Valid Values - Search'!$R$4:$S$4719,2,FALSE),"")</f>
        <v/>
      </c>
      <c r="AC214" s="38" t="str">
        <f t="shared" si="3"/>
        <v/>
      </c>
      <c r="AD214" s="38"/>
    </row>
    <row r="215" spans="1:30">
      <c r="A215" s="41"/>
      <c r="B215" s="47"/>
      <c r="C215" s="49"/>
      <c r="D215" s="41"/>
      <c r="E215" s="41"/>
      <c r="F215" s="41"/>
      <c r="G215" s="50" t="str">
        <f>IF(A215&lt;&gt;"",CONCATENATE(A215,":",YEAR(B215),IF(MONTH(B215)&gt;9,MONTH(B215),CONCATENATE(0,MONTH(B215))),IF(DAY(B215)&gt;9,DAY(B215),CONCATENATE(0,DAY(B215))),IF(HOUR(C215)&gt;9,HOUR(C215),CONCATENATE(0,HOUR(C215))),IF(MINUTE(C215)&gt;9,MINUTE(C215),CONCATENATE(0,MINUTE(C215))),":",VLOOKUP(F215,'Valid Values - Results'!$D$4:$F$12,3,FALSE)),"")</f>
        <v/>
      </c>
      <c r="H215" s="41"/>
      <c r="I215" s="41"/>
      <c r="J215" s="41"/>
      <c r="K215" s="41"/>
      <c r="L215" s="41"/>
      <c r="M215" s="92"/>
      <c r="N215" s="41"/>
      <c r="O215" s="41"/>
      <c r="P215" s="41"/>
      <c r="Q215" s="41"/>
      <c r="R215" s="41"/>
      <c r="S215" s="41"/>
      <c r="T215" s="41"/>
      <c r="U215" s="47"/>
      <c r="V215" s="49"/>
      <c r="W215" s="41"/>
      <c r="X215" s="41"/>
      <c r="Y215" s="41"/>
      <c r="AA215" s="37" t="str">
        <f>IF($I215&lt;&gt;"",VLOOKUP($I215,'Valid Values - Search'!$R$4:$T$4719,3,FALSE),"")</f>
        <v/>
      </c>
      <c r="AB215" s="37" t="str">
        <f>IF($I215&lt;&gt;"",VLOOKUP($I215,'Valid Values - Search'!$R$4:$S$4719,2,FALSE),"")</f>
        <v/>
      </c>
      <c r="AC215" s="38" t="str">
        <f t="shared" si="3"/>
        <v/>
      </c>
      <c r="AD215" s="38"/>
    </row>
    <row r="216" spans="1:30">
      <c r="A216" s="41"/>
      <c r="B216" s="47"/>
      <c r="C216" s="49"/>
      <c r="D216" s="41"/>
      <c r="E216" s="41"/>
      <c r="F216" s="41"/>
      <c r="G216" s="50" t="str">
        <f>IF(A216&lt;&gt;"",CONCATENATE(A216,":",YEAR(B216),IF(MONTH(B216)&gt;9,MONTH(B216),CONCATENATE(0,MONTH(B216))),IF(DAY(B216)&gt;9,DAY(B216),CONCATENATE(0,DAY(B216))),IF(HOUR(C216)&gt;9,HOUR(C216),CONCATENATE(0,HOUR(C216))),IF(MINUTE(C216)&gt;9,MINUTE(C216),CONCATENATE(0,MINUTE(C216))),":",VLOOKUP(F216,'Valid Values - Results'!$D$4:$F$12,3,FALSE)),"")</f>
        <v/>
      </c>
      <c r="H216" s="41"/>
      <c r="I216" s="41"/>
      <c r="J216" s="41"/>
      <c r="K216" s="41"/>
      <c r="L216" s="41"/>
      <c r="M216" s="92"/>
      <c r="N216" s="41"/>
      <c r="O216" s="41"/>
      <c r="P216" s="41"/>
      <c r="Q216" s="41"/>
      <c r="R216" s="41"/>
      <c r="S216" s="41"/>
      <c r="T216" s="41"/>
      <c r="U216" s="47"/>
      <c r="V216" s="49"/>
      <c r="W216" s="41"/>
      <c r="X216" s="41"/>
      <c r="Y216" s="41"/>
      <c r="AA216" s="37" t="str">
        <f>IF($I216&lt;&gt;"",VLOOKUP($I216,'Valid Values - Search'!$R$4:$T$4719,3,FALSE),"")</f>
        <v/>
      </c>
      <c r="AB216" s="37" t="str">
        <f>IF($I216&lt;&gt;"",VLOOKUP($I216,'Valid Values - Search'!$R$4:$S$4719,2,FALSE),"")</f>
        <v/>
      </c>
      <c r="AC216" s="38" t="str">
        <f t="shared" si="3"/>
        <v/>
      </c>
      <c r="AD216" s="38"/>
    </row>
    <row r="217" spans="1:30">
      <c r="A217" s="41"/>
      <c r="B217" s="47"/>
      <c r="C217" s="49"/>
      <c r="D217" s="41"/>
      <c r="E217" s="41"/>
      <c r="F217" s="41"/>
      <c r="G217" s="50" t="str">
        <f>IF(A217&lt;&gt;"",CONCATENATE(A217,":",YEAR(B217),IF(MONTH(B217)&gt;9,MONTH(B217),CONCATENATE(0,MONTH(B217))),IF(DAY(B217)&gt;9,DAY(B217),CONCATENATE(0,DAY(B217))),IF(HOUR(C217)&gt;9,HOUR(C217),CONCATENATE(0,HOUR(C217))),IF(MINUTE(C217)&gt;9,MINUTE(C217),CONCATENATE(0,MINUTE(C217))),":",VLOOKUP(F217,'Valid Values - Results'!$D$4:$F$12,3,FALSE)),"")</f>
        <v/>
      </c>
      <c r="H217" s="41"/>
      <c r="I217" s="41"/>
      <c r="J217" s="41"/>
      <c r="K217" s="41"/>
      <c r="L217" s="41"/>
      <c r="M217" s="92"/>
      <c r="N217" s="41"/>
      <c r="O217" s="41"/>
      <c r="P217" s="41"/>
      <c r="Q217" s="41"/>
      <c r="R217" s="41"/>
      <c r="S217" s="41"/>
      <c r="T217" s="41"/>
      <c r="U217" s="47"/>
      <c r="V217" s="49"/>
      <c r="W217" s="41"/>
      <c r="X217" s="41"/>
      <c r="Y217" s="41"/>
      <c r="AA217" s="37" t="str">
        <f>IF($I217&lt;&gt;"",VLOOKUP($I217,'Valid Values - Search'!$R$4:$T$4719,3,FALSE),"")</f>
        <v/>
      </c>
      <c r="AB217" s="37" t="str">
        <f>IF($I217&lt;&gt;"",VLOOKUP($I217,'Valid Values - Search'!$R$4:$S$4719,2,FALSE),"")</f>
        <v/>
      </c>
      <c r="AC217" s="38" t="str">
        <f t="shared" si="3"/>
        <v/>
      </c>
      <c r="AD217" s="38"/>
    </row>
    <row r="218" spans="1:30">
      <c r="A218" s="41"/>
      <c r="B218" s="47"/>
      <c r="C218" s="49"/>
      <c r="D218" s="41"/>
      <c r="E218" s="41"/>
      <c r="F218" s="41"/>
      <c r="G218" s="50" t="str">
        <f>IF(A218&lt;&gt;"",CONCATENATE(A218,":",YEAR(B218),IF(MONTH(B218)&gt;9,MONTH(B218),CONCATENATE(0,MONTH(B218))),IF(DAY(B218)&gt;9,DAY(B218),CONCATENATE(0,DAY(B218))),IF(HOUR(C218)&gt;9,HOUR(C218),CONCATENATE(0,HOUR(C218))),IF(MINUTE(C218)&gt;9,MINUTE(C218),CONCATENATE(0,MINUTE(C218))),":",VLOOKUP(F218,'Valid Values - Results'!$D$4:$F$12,3,FALSE)),"")</f>
        <v/>
      </c>
      <c r="H218" s="41"/>
      <c r="I218" s="41"/>
      <c r="J218" s="41"/>
      <c r="K218" s="41"/>
      <c r="L218" s="41"/>
      <c r="M218" s="92"/>
      <c r="N218" s="41"/>
      <c r="O218" s="41"/>
      <c r="P218" s="41"/>
      <c r="Q218" s="41"/>
      <c r="R218" s="41"/>
      <c r="S218" s="41"/>
      <c r="T218" s="41"/>
      <c r="U218" s="47"/>
      <c r="V218" s="49"/>
      <c r="W218" s="41"/>
      <c r="X218" s="41"/>
      <c r="Y218" s="41"/>
      <c r="AA218" s="37" t="str">
        <f>IF($I218&lt;&gt;"",VLOOKUP($I218,'Valid Values - Search'!$R$4:$T$4719,3,FALSE),"")</f>
        <v/>
      </c>
      <c r="AB218" s="37" t="str">
        <f>IF($I218&lt;&gt;"",VLOOKUP($I218,'Valid Values - Search'!$R$4:$S$4719,2,FALSE),"")</f>
        <v/>
      </c>
      <c r="AC218" s="38" t="str">
        <f t="shared" si="3"/>
        <v/>
      </c>
      <c r="AD218" s="38"/>
    </row>
    <row r="219" spans="1:30">
      <c r="A219" s="41"/>
      <c r="B219" s="47"/>
      <c r="C219" s="49"/>
      <c r="D219" s="41"/>
      <c r="E219" s="41"/>
      <c r="F219" s="41"/>
      <c r="G219" s="50" t="str">
        <f>IF(A219&lt;&gt;"",CONCATENATE(A219,":",YEAR(B219),IF(MONTH(B219)&gt;9,MONTH(B219),CONCATENATE(0,MONTH(B219))),IF(DAY(B219)&gt;9,DAY(B219),CONCATENATE(0,DAY(B219))),IF(HOUR(C219)&gt;9,HOUR(C219),CONCATENATE(0,HOUR(C219))),IF(MINUTE(C219)&gt;9,MINUTE(C219),CONCATENATE(0,MINUTE(C219))),":",VLOOKUP(F219,'Valid Values - Results'!$D$4:$F$12,3,FALSE)),"")</f>
        <v/>
      </c>
      <c r="H219" s="41"/>
      <c r="I219" s="41"/>
      <c r="J219" s="41"/>
      <c r="K219" s="41"/>
      <c r="L219" s="41"/>
      <c r="M219" s="92"/>
      <c r="N219" s="41"/>
      <c r="O219" s="41"/>
      <c r="P219" s="41"/>
      <c r="Q219" s="41"/>
      <c r="R219" s="41"/>
      <c r="S219" s="41"/>
      <c r="T219" s="41"/>
      <c r="U219" s="47"/>
      <c r="V219" s="49"/>
      <c r="W219" s="41"/>
      <c r="X219" s="41"/>
      <c r="Y219" s="41"/>
      <c r="AA219" s="37" t="str">
        <f>IF($I219&lt;&gt;"",VLOOKUP($I219,'Valid Values - Search'!$R$4:$T$4719,3,FALSE),"")</f>
        <v/>
      </c>
      <c r="AB219" s="37" t="str">
        <f>IF($I219&lt;&gt;"",VLOOKUP($I219,'Valid Values - Search'!$R$4:$S$4719,2,FALSE),"")</f>
        <v/>
      </c>
      <c r="AC219" s="38" t="str">
        <f t="shared" si="3"/>
        <v/>
      </c>
      <c r="AD219" s="38"/>
    </row>
    <row r="220" spans="1:30">
      <c r="A220" s="41"/>
      <c r="B220" s="47"/>
      <c r="C220" s="49"/>
      <c r="D220" s="41"/>
      <c r="E220" s="41"/>
      <c r="F220" s="41"/>
      <c r="G220" s="50" t="str">
        <f>IF(A220&lt;&gt;"",CONCATENATE(A220,":",YEAR(B220),IF(MONTH(B220)&gt;9,MONTH(B220),CONCATENATE(0,MONTH(B220))),IF(DAY(B220)&gt;9,DAY(B220),CONCATENATE(0,DAY(B220))),IF(HOUR(C220)&gt;9,HOUR(C220),CONCATENATE(0,HOUR(C220))),IF(MINUTE(C220)&gt;9,MINUTE(C220),CONCATENATE(0,MINUTE(C220))),":",VLOOKUP(F220,'Valid Values - Results'!$D$4:$F$12,3,FALSE)),"")</f>
        <v/>
      </c>
      <c r="H220" s="41"/>
      <c r="I220" s="41"/>
      <c r="J220" s="41"/>
      <c r="K220" s="41"/>
      <c r="L220" s="41"/>
      <c r="M220" s="92"/>
      <c r="N220" s="41"/>
      <c r="O220" s="41"/>
      <c r="P220" s="41"/>
      <c r="Q220" s="41"/>
      <c r="R220" s="41"/>
      <c r="S220" s="41"/>
      <c r="T220" s="41"/>
      <c r="U220" s="47"/>
      <c r="V220" s="49"/>
      <c r="W220" s="41"/>
      <c r="X220" s="41"/>
      <c r="Y220" s="41"/>
      <c r="AA220" s="37" t="str">
        <f>IF($I220&lt;&gt;"",VLOOKUP($I220,'Valid Values - Search'!$R$4:$T$4719,3,FALSE),"")</f>
        <v/>
      </c>
      <c r="AB220" s="37" t="str">
        <f>IF($I220&lt;&gt;"",VLOOKUP($I220,'Valid Values - Search'!$R$4:$S$4719,2,FALSE),"")</f>
        <v/>
      </c>
      <c r="AC220" s="38" t="str">
        <f t="shared" si="3"/>
        <v/>
      </c>
      <c r="AD220" s="38"/>
    </row>
    <row r="221" spans="1:30">
      <c r="A221" s="41"/>
      <c r="B221" s="47"/>
      <c r="C221" s="49"/>
      <c r="D221" s="41"/>
      <c r="E221" s="41"/>
      <c r="F221" s="41"/>
      <c r="G221" s="50" t="str">
        <f>IF(A221&lt;&gt;"",CONCATENATE(A221,":",YEAR(B221),IF(MONTH(B221)&gt;9,MONTH(B221),CONCATENATE(0,MONTH(B221))),IF(DAY(B221)&gt;9,DAY(B221),CONCATENATE(0,DAY(B221))),IF(HOUR(C221)&gt;9,HOUR(C221),CONCATENATE(0,HOUR(C221))),IF(MINUTE(C221)&gt;9,MINUTE(C221),CONCATENATE(0,MINUTE(C221))),":",VLOOKUP(F221,'Valid Values - Results'!$D$4:$F$12,3,FALSE)),"")</f>
        <v/>
      </c>
      <c r="H221" s="41"/>
      <c r="I221" s="41"/>
      <c r="J221" s="41"/>
      <c r="K221" s="41"/>
      <c r="L221" s="41"/>
      <c r="M221" s="92"/>
      <c r="N221" s="41"/>
      <c r="O221" s="41"/>
      <c r="P221" s="41"/>
      <c r="Q221" s="41"/>
      <c r="R221" s="41"/>
      <c r="S221" s="41"/>
      <c r="T221" s="41"/>
      <c r="U221" s="47"/>
      <c r="V221" s="49"/>
      <c r="W221" s="41"/>
      <c r="X221" s="41"/>
      <c r="Y221" s="41"/>
      <c r="AA221" s="37" t="str">
        <f>IF($I221&lt;&gt;"",VLOOKUP($I221,'Valid Values - Search'!$R$4:$T$4719,3,FALSE),"")</f>
        <v/>
      </c>
      <c r="AB221" s="37" t="str">
        <f>IF($I221&lt;&gt;"",VLOOKUP($I221,'Valid Values - Search'!$R$4:$S$4719,2,FALSE),"")</f>
        <v/>
      </c>
      <c r="AC221" s="38" t="str">
        <f t="shared" si="3"/>
        <v/>
      </c>
      <c r="AD221" s="38"/>
    </row>
    <row r="222" spans="1:30">
      <c r="A222" s="41"/>
      <c r="B222" s="47"/>
      <c r="C222" s="49"/>
      <c r="D222" s="41"/>
      <c r="E222" s="41"/>
      <c r="F222" s="41"/>
      <c r="G222" s="50" t="str">
        <f>IF(A222&lt;&gt;"",CONCATENATE(A222,":",YEAR(B222),IF(MONTH(B222)&gt;9,MONTH(B222),CONCATENATE(0,MONTH(B222))),IF(DAY(B222)&gt;9,DAY(B222),CONCATENATE(0,DAY(B222))),IF(HOUR(C222)&gt;9,HOUR(C222),CONCATENATE(0,HOUR(C222))),IF(MINUTE(C222)&gt;9,MINUTE(C222),CONCATENATE(0,MINUTE(C222))),":",VLOOKUP(F222,'Valid Values - Results'!$D$4:$F$12,3,FALSE)),"")</f>
        <v/>
      </c>
      <c r="H222" s="41"/>
      <c r="I222" s="41"/>
      <c r="J222" s="41"/>
      <c r="K222" s="41"/>
      <c r="L222" s="41"/>
      <c r="M222" s="92"/>
      <c r="N222" s="41"/>
      <c r="O222" s="41"/>
      <c r="P222" s="41"/>
      <c r="Q222" s="41"/>
      <c r="R222" s="41"/>
      <c r="S222" s="41"/>
      <c r="T222" s="41"/>
      <c r="U222" s="47"/>
      <c r="V222" s="49"/>
      <c r="W222" s="41"/>
      <c r="X222" s="41"/>
      <c r="Y222" s="41"/>
      <c r="AA222" s="37" t="str">
        <f>IF($I222&lt;&gt;"",VLOOKUP($I222,'Valid Values - Search'!$R$4:$T$4719,3,FALSE),"")</f>
        <v/>
      </c>
      <c r="AB222" s="37" t="str">
        <f>IF($I222&lt;&gt;"",VLOOKUP($I222,'Valid Values - Search'!$R$4:$S$4719,2,FALSE),"")</f>
        <v/>
      </c>
      <c r="AC222" s="38" t="str">
        <f t="shared" si="3"/>
        <v/>
      </c>
      <c r="AD222" s="38"/>
    </row>
    <row r="223" spans="1:30">
      <c r="A223" s="46"/>
      <c r="B223" s="47"/>
      <c r="C223" s="49"/>
      <c r="D223" s="41"/>
      <c r="E223" s="41"/>
      <c r="F223" s="41"/>
      <c r="G223" s="50" t="str">
        <f>IF(A223&lt;&gt;"",CONCATENATE(A223,":",YEAR(B223),IF(MONTH(B223)&gt;9,MONTH(B223),CONCATENATE(0,MONTH(B223))),IF(DAY(B223)&gt;9,DAY(B223),CONCATENATE(0,DAY(B223))),IF(HOUR(C223)&gt;9,HOUR(C223),CONCATENATE(0,HOUR(C223))),IF(MINUTE(C223)&gt;9,MINUTE(C223),CONCATENATE(0,MINUTE(C223))),":",VLOOKUP(F223,'Valid Values - Results'!$D$4:$F$12,3,FALSE)),"")</f>
        <v/>
      </c>
      <c r="H223" s="41"/>
      <c r="I223" s="41"/>
      <c r="J223" s="41"/>
      <c r="K223" s="41"/>
      <c r="L223" s="41"/>
      <c r="M223" s="92"/>
      <c r="N223" s="41"/>
      <c r="O223" s="41"/>
      <c r="P223" s="41"/>
      <c r="Q223" s="41"/>
      <c r="R223" s="41"/>
      <c r="S223" s="41"/>
      <c r="T223" s="41"/>
      <c r="U223" s="47"/>
      <c r="V223" s="49"/>
      <c r="W223" s="41"/>
      <c r="X223" s="41"/>
      <c r="Y223" s="41"/>
      <c r="AA223" s="37" t="str">
        <f>IF($I223&lt;&gt;"",VLOOKUP($I223,'Valid Values - Search'!$R$4:$T$4719,3,FALSE),"")</f>
        <v/>
      </c>
      <c r="AB223" s="37" t="str">
        <f>IF($I223&lt;&gt;"",VLOOKUP($I223,'Valid Values - Search'!$R$4:$S$4719,2,FALSE),"")</f>
        <v/>
      </c>
      <c r="AC223" s="38" t="str">
        <f t="shared" si="3"/>
        <v/>
      </c>
      <c r="AD223" s="38"/>
    </row>
    <row r="224" spans="1:30">
      <c r="A224" s="46"/>
      <c r="B224" s="47"/>
      <c r="C224" s="49"/>
      <c r="D224" s="41"/>
      <c r="E224" s="41"/>
      <c r="F224" s="41"/>
      <c r="G224" s="50" t="str">
        <f>IF(A224&lt;&gt;"",CONCATENATE(A224,":",YEAR(B224),IF(MONTH(B224)&gt;9,MONTH(B224),CONCATENATE(0,MONTH(B224))),IF(DAY(B224)&gt;9,DAY(B224),CONCATENATE(0,DAY(B224))),IF(HOUR(C224)&gt;9,HOUR(C224),CONCATENATE(0,HOUR(C224))),IF(MINUTE(C224)&gt;9,MINUTE(C224),CONCATENATE(0,MINUTE(C224))),":",VLOOKUP(F224,'Valid Values - Results'!$D$4:$F$12,3,FALSE)),"")</f>
        <v/>
      </c>
      <c r="H224" s="41"/>
      <c r="I224" s="41"/>
      <c r="J224" s="41"/>
      <c r="K224" s="41"/>
      <c r="L224" s="41"/>
      <c r="M224" s="92"/>
      <c r="N224" s="41"/>
      <c r="O224" s="41"/>
      <c r="P224" s="41"/>
      <c r="Q224" s="41"/>
      <c r="R224" s="41"/>
      <c r="S224" s="41"/>
      <c r="T224" s="41"/>
      <c r="U224" s="47"/>
      <c r="V224" s="49"/>
      <c r="W224" s="41"/>
      <c r="X224" s="41"/>
      <c r="Y224" s="41"/>
      <c r="AA224" s="37" t="str">
        <f>IF($I224&lt;&gt;"",VLOOKUP($I224,'Valid Values - Search'!$R$4:$T$4719,3,FALSE),"")</f>
        <v/>
      </c>
      <c r="AB224" s="37" t="str">
        <f>IF($I224&lt;&gt;"",VLOOKUP($I224,'Valid Values - Search'!$R$4:$S$4719,2,FALSE),"")</f>
        <v/>
      </c>
      <c r="AC224" s="38" t="str">
        <f t="shared" si="3"/>
        <v/>
      </c>
      <c r="AD224" s="38"/>
    </row>
    <row r="225" spans="1:30">
      <c r="A225" s="46"/>
      <c r="B225" s="47"/>
      <c r="C225" s="49"/>
      <c r="D225" s="41"/>
      <c r="E225" s="41"/>
      <c r="F225" s="41"/>
      <c r="G225" s="50" t="str">
        <f>IF(A225&lt;&gt;"",CONCATENATE(A225,":",YEAR(B225),IF(MONTH(B225)&gt;9,MONTH(B225),CONCATENATE(0,MONTH(B225))),IF(DAY(B225)&gt;9,DAY(B225),CONCATENATE(0,DAY(B225))),IF(HOUR(C225)&gt;9,HOUR(C225),CONCATENATE(0,HOUR(C225))),IF(MINUTE(C225)&gt;9,MINUTE(C225),CONCATENATE(0,MINUTE(C225))),":",VLOOKUP(F225,'Valid Values - Results'!$D$4:$F$12,3,FALSE)),"")</f>
        <v/>
      </c>
      <c r="H225" s="41"/>
      <c r="I225" s="41"/>
      <c r="J225" s="41"/>
      <c r="K225" s="41"/>
      <c r="L225" s="41"/>
      <c r="M225" s="92"/>
      <c r="N225" s="41"/>
      <c r="O225" s="41"/>
      <c r="P225" s="41"/>
      <c r="Q225" s="41"/>
      <c r="R225" s="41"/>
      <c r="S225" s="41"/>
      <c r="T225" s="41"/>
      <c r="U225" s="47"/>
      <c r="V225" s="49"/>
      <c r="W225" s="41"/>
      <c r="X225" s="41"/>
      <c r="Y225" s="41"/>
      <c r="AA225" s="37" t="str">
        <f>IF($I225&lt;&gt;"",VLOOKUP($I225,'Valid Values - Search'!$R$4:$T$4719,3,FALSE),"")</f>
        <v/>
      </c>
      <c r="AB225" s="37" t="str">
        <f>IF($I225&lt;&gt;"",VLOOKUP($I225,'Valid Values - Search'!$R$4:$S$4719,2,FALSE),"")</f>
        <v/>
      </c>
      <c r="AC225" s="38" t="str">
        <f t="shared" si="3"/>
        <v/>
      </c>
      <c r="AD225" s="38"/>
    </row>
    <row r="226" spans="1:30">
      <c r="A226" s="46"/>
      <c r="B226" s="47"/>
      <c r="C226" s="49"/>
      <c r="D226" s="41"/>
      <c r="E226" s="41"/>
      <c r="F226" s="41"/>
      <c r="G226" s="50" t="str">
        <f>IF(A226&lt;&gt;"",CONCATENATE(A226,":",YEAR(B226),IF(MONTH(B226)&gt;9,MONTH(B226),CONCATENATE(0,MONTH(B226))),IF(DAY(B226)&gt;9,DAY(B226),CONCATENATE(0,DAY(B226))),IF(HOUR(C226)&gt;9,HOUR(C226),CONCATENATE(0,HOUR(C226))),IF(MINUTE(C226)&gt;9,MINUTE(C226),CONCATENATE(0,MINUTE(C226))),":",VLOOKUP(F226,'Valid Values - Results'!$D$4:$F$12,3,FALSE)),"")</f>
        <v/>
      </c>
      <c r="H226" s="41"/>
      <c r="I226" s="41"/>
      <c r="J226" s="41"/>
      <c r="K226" s="41"/>
      <c r="L226" s="41"/>
      <c r="M226" s="92"/>
      <c r="N226" s="41"/>
      <c r="O226" s="41"/>
      <c r="P226" s="41"/>
      <c r="Q226" s="41"/>
      <c r="R226" s="41"/>
      <c r="S226" s="41"/>
      <c r="T226" s="41"/>
      <c r="U226" s="47"/>
      <c r="V226" s="49"/>
      <c r="W226" s="41"/>
      <c r="X226" s="41"/>
      <c r="Y226" s="41"/>
      <c r="AA226" s="37" t="str">
        <f>IF($I226&lt;&gt;"",VLOOKUP($I226,'Valid Values - Search'!$R$4:$T$4719,3,FALSE),"")</f>
        <v/>
      </c>
      <c r="AB226" s="37" t="str">
        <f>IF($I226&lt;&gt;"",VLOOKUP($I226,'Valid Values - Search'!$R$4:$S$4719,2,FALSE),"")</f>
        <v/>
      </c>
      <c r="AC226" s="38" t="str">
        <f t="shared" si="3"/>
        <v/>
      </c>
      <c r="AD226" s="38"/>
    </row>
    <row r="227" spans="1:30">
      <c r="A227" s="46"/>
      <c r="B227" s="47"/>
      <c r="C227" s="49"/>
      <c r="D227" s="41"/>
      <c r="E227" s="41"/>
      <c r="F227" s="41"/>
      <c r="G227" s="50" t="str">
        <f>IF(A227&lt;&gt;"",CONCATENATE(A227,":",YEAR(B227),IF(MONTH(B227)&gt;9,MONTH(B227),CONCATENATE(0,MONTH(B227))),IF(DAY(B227)&gt;9,DAY(B227),CONCATENATE(0,DAY(B227))),IF(HOUR(C227)&gt;9,HOUR(C227),CONCATENATE(0,HOUR(C227))),IF(MINUTE(C227)&gt;9,MINUTE(C227),CONCATENATE(0,MINUTE(C227))),":",VLOOKUP(F227,'Valid Values - Results'!$D$4:$F$12,3,FALSE)),"")</f>
        <v/>
      </c>
      <c r="H227" s="41"/>
      <c r="I227" s="41"/>
      <c r="J227" s="41"/>
      <c r="K227" s="41"/>
      <c r="L227" s="41"/>
      <c r="M227" s="92"/>
      <c r="N227" s="41"/>
      <c r="O227" s="41"/>
      <c r="P227" s="41"/>
      <c r="Q227" s="41"/>
      <c r="R227" s="41"/>
      <c r="S227" s="41"/>
      <c r="T227" s="41"/>
      <c r="U227" s="47"/>
      <c r="V227" s="49"/>
      <c r="W227" s="41"/>
      <c r="X227" s="41"/>
      <c r="Y227" s="41"/>
      <c r="AA227" s="37" t="str">
        <f>IF($I227&lt;&gt;"",VLOOKUP($I227,'Valid Values - Search'!$R$4:$T$4719,3,FALSE),"")</f>
        <v/>
      </c>
      <c r="AB227" s="37" t="str">
        <f>IF($I227&lt;&gt;"",VLOOKUP($I227,'Valid Values - Search'!$R$4:$S$4719,2,FALSE),"")</f>
        <v/>
      </c>
      <c r="AC227" s="38" t="str">
        <f t="shared" si="3"/>
        <v/>
      </c>
      <c r="AD227" s="38"/>
    </row>
    <row r="228" spans="1:30">
      <c r="A228" s="46"/>
      <c r="B228" s="47"/>
      <c r="C228" s="49"/>
      <c r="D228" s="41"/>
      <c r="E228" s="41"/>
      <c r="F228" s="41"/>
      <c r="G228" s="50" t="str">
        <f>IF(A228&lt;&gt;"",CONCATENATE(A228,":",YEAR(B228),IF(MONTH(B228)&gt;9,MONTH(B228),CONCATENATE(0,MONTH(B228))),IF(DAY(B228)&gt;9,DAY(B228),CONCATENATE(0,DAY(B228))),IF(HOUR(C228)&gt;9,HOUR(C228),CONCATENATE(0,HOUR(C228))),IF(MINUTE(C228)&gt;9,MINUTE(C228),CONCATENATE(0,MINUTE(C228))),":",VLOOKUP(F228,'Valid Values - Results'!$D$4:$F$12,3,FALSE)),"")</f>
        <v/>
      </c>
      <c r="H228" s="41"/>
      <c r="I228" s="41"/>
      <c r="J228" s="41"/>
      <c r="K228" s="41"/>
      <c r="L228" s="41"/>
      <c r="M228" s="92"/>
      <c r="N228" s="41"/>
      <c r="O228" s="41"/>
      <c r="P228" s="41"/>
      <c r="Q228" s="41"/>
      <c r="R228" s="41"/>
      <c r="S228" s="41"/>
      <c r="T228" s="41"/>
      <c r="U228" s="47"/>
      <c r="V228" s="49"/>
      <c r="W228" s="41"/>
      <c r="X228" s="41"/>
      <c r="Y228" s="41"/>
      <c r="AA228" s="37" t="str">
        <f>IF($I228&lt;&gt;"",VLOOKUP($I228,'Valid Values - Search'!$R$4:$T$4719,3,FALSE),"")</f>
        <v/>
      </c>
      <c r="AB228" s="37" t="str">
        <f>IF($I228&lt;&gt;"",VLOOKUP($I228,'Valid Values - Search'!$R$4:$S$4719,2,FALSE),"")</f>
        <v/>
      </c>
      <c r="AC228" s="38" t="str">
        <f t="shared" si="3"/>
        <v/>
      </c>
      <c r="AD228" s="38"/>
    </row>
    <row r="229" spans="1:30">
      <c r="A229" s="41"/>
      <c r="B229" s="47"/>
      <c r="C229" s="49"/>
      <c r="D229" s="41"/>
      <c r="E229" s="41"/>
      <c r="F229" s="41"/>
      <c r="G229" s="50" t="str">
        <f>IF(A229&lt;&gt;"",CONCATENATE(A229,":",YEAR(B229),IF(MONTH(B229)&gt;9,MONTH(B229),CONCATENATE(0,MONTH(B229))),IF(DAY(B229)&gt;9,DAY(B229),CONCATENATE(0,DAY(B229))),IF(HOUR(C229)&gt;9,HOUR(C229),CONCATENATE(0,HOUR(C229))),IF(MINUTE(C229)&gt;9,MINUTE(C229),CONCATENATE(0,MINUTE(C229))),":",VLOOKUP(F229,'Valid Values - Results'!$D$4:$F$12,3,FALSE)),"")</f>
        <v/>
      </c>
      <c r="H229" s="41"/>
      <c r="I229" s="41"/>
      <c r="J229" s="41"/>
      <c r="K229" s="41"/>
      <c r="L229" s="41"/>
      <c r="M229" s="92"/>
      <c r="N229" s="41"/>
      <c r="O229" s="41"/>
      <c r="P229" s="41"/>
      <c r="Q229" s="41"/>
      <c r="R229" s="41"/>
      <c r="S229" s="41"/>
      <c r="T229" s="41"/>
      <c r="U229" s="47"/>
      <c r="V229" s="49"/>
      <c r="W229" s="41"/>
      <c r="X229" s="41"/>
      <c r="Y229" s="41"/>
      <c r="AA229" s="37" t="str">
        <f>IF($I229&lt;&gt;"",VLOOKUP($I229,'Valid Values - Search'!$R$4:$T$4719,3,FALSE),"")</f>
        <v/>
      </c>
      <c r="AB229" s="37" t="str">
        <f>IF($I229&lt;&gt;"",VLOOKUP($I229,'Valid Values - Search'!$R$4:$S$4719,2,FALSE),"")</f>
        <v/>
      </c>
      <c r="AC229" s="38" t="str">
        <f t="shared" si="3"/>
        <v/>
      </c>
      <c r="AD229" s="38"/>
    </row>
    <row r="230" spans="1:30">
      <c r="A230" s="41"/>
      <c r="B230" s="47"/>
      <c r="C230" s="49"/>
      <c r="D230" s="41"/>
      <c r="E230" s="41"/>
      <c r="F230" s="41"/>
      <c r="G230" s="50" t="str">
        <f>IF(A230&lt;&gt;"",CONCATENATE(A230,":",YEAR(B230),IF(MONTH(B230)&gt;9,MONTH(B230),CONCATENATE(0,MONTH(B230))),IF(DAY(B230)&gt;9,DAY(B230),CONCATENATE(0,DAY(B230))),IF(HOUR(C230)&gt;9,HOUR(C230),CONCATENATE(0,HOUR(C230))),IF(MINUTE(C230)&gt;9,MINUTE(C230),CONCATENATE(0,MINUTE(C230))),":",VLOOKUP(F230,'Valid Values - Results'!$D$4:$F$12,3,FALSE)),"")</f>
        <v/>
      </c>
      <c r="H230" s="41"/>
      <c r="I230" s="41"/>
      <c r="J230" s="41"/>
      <c r="K230" s="41"/>
      <c r="L230" s="41"/>
      <c r="M230" s="92"/>
      <c r="N230" s="41"/>
      <c r="O230" s="41"/>
      <c r="P230" s="41"/>
      <c r="Q230" s="41"/>
      <c r="R230" s="41"/>
      <c r="S230" s="41"/>
      <c r="T230" s="41"/>
      <c r="U230" s="47"/>
      <c r="V230" s="49"/>
      <c r="W230" s="41"/>
      <c r="X230" s="41"/>
      <c r="Y230" s="41"/>
      <c r="AA230" s="37" t="str">
        <f>IF($I230&lt;&gt;"",VLOOKUP($I230,'Valid Values - Search'!$R$4:$T$4719,3,FALSE),"")</f>
        <v/>
      </c>
      <c r="AB230" s="37" t="str">
        <f>IF($I230&lt;&gt;"",VLOOKUP($I230,'Valid Values - Search'!$R$4:$S$4719,2,FALSE),"")</f>
        <v/>
      </c>
      <c r="AC230" s="38" t="str">
        <f t="shared" si="3"/>
        <v/>
      </c>
      <c r="AD230" s="38"/>
    </row>
    <row r="231" spans="1:30">
      <c r="A231" s="41"/>
      <c r="B231" s="47"/>
      <c r="C231" s="49"/>
      <c r="D231" s="41"/>
      <c r="E231" s="41"/>
      <c r="F231" s="41"/>
      <c r="G231" s="50" t="str">
        <f>IF(A231&lt;&gt;"",CONCATENATE(A231,":",YEAR(B231),IF(MONTH(B231)&gt;9,MONTH(B231),CONCATENATE(0,MONTH(B231))),IF(DAY(B231)&gt;9,DAY(B231),CONCATENATE(0,DAY(B231))),IF(HOUR(C231)&gt;9,HOUR(C231),CONCATENATE(0,HOUR(C231))),IF(MINUTE(C231)&gt;9,MINUTE(C231),CONCATENATE(0,MINUTE(C231))),":",VLOOKUP(F231,'Valid Values - Results'!$D$4:$F$12,3,FALSE)),"")</f>
        <v/>
      </c>
      <c r="H231" s="41"/>
      <c r="I231" s="41"/>
      <c r="J231" s="41"/>
      <c r="K231" s="41"/>
      <c r="L231" s="41"/>
      <c r="M231" s="92"/>
      <c r="N231" s="41"/>
      <c r="O231" s="41"/>
      <c r="P231" s="41"/>
      <c r="Q231" s="41"/>
      <c r="R231" s="41"/>
      <c r="S231" s="41"/>
      <c r="T231" s="41"/>
      <c r="U231" s="47"/>
      <c r="V231" s="49"/>
      <c r="W231" s="41"/>
      <c r="X231" s="41"/>
      <c r="Y231" s="41"/>
      <c r="AA231" s="37" t="str">
        <f>IF($I231&lt;&gt;"",VLOOKUP($I231,'Valid Values - Search'!$R$4:$T$4719,3,FALSE),"")</f>
        <v/>
      </c>
      <c r="AB231" s="37" t="str">
        <f>IF($I231&lt;&gt;"",VLOOKUP($I231,'Valid Values - Search'!$R$4:$S$4719,2,FALSE),"")</f>
        <v/>
      </c>
      <c r="AC231" s="38" t="str">
        <f t="shared" si="3"/>
        <v/>
      </c>
      <c r="AD231" s="38"/>
    </row>
    <row r="232" spans="1:30">
      <c r="A232" s="41"/>
      <c r="B232" s="47"/>
      <c r="C232" s="49"/>
      <c r="D232" s="41"/>
      <c r="E232" s="41"/>
      <c r="F232" s="41"/>
      <c r="G232" s="50" t="str">
        <f>IF(A232&lt;&gt;"",CONCATENATE(A232,":",YEAR(B232),IF(MONTH(B232)&gt;9,MONTH(B232),CONCATENATE(0,MONTH(B232))),IF(DAY(B232)&gt;9,DAY(B232),CONCATENATE(0,DAY(B232))),IF(HOUR(C232)&gt;9,HOUR(C232),CONCATENATE(0,HOUR(C232))),IF(MINUTE(C232)&gt;9,MINUTE(C232),CONCATENATE(0,MINUTE(C232))),":",VLOOKUP(F232,'Valid Values - Results'!$D$4:$F$12,3,FALSE)),"")</f>
        <v/>
      </c>
      <c r="H232" s="41"/>
      <c r="I232" s="41"/>
      <c r="J232" s="41"/>
      <c r="K232" s="41"/>
      <c r="L232" s="41"/>
      <c r="M232" s="92"/>
      <c r="N232" s="41"/>
      <c r="O232" s="41"/>
      <c r="P232" s="41"/>
      <c r="Q232" s="41"/>
      <c r="R232" s="41"/>
      <c r="S232" s="41"/>
      <c r="T232" s="41"/>
      <c r="U232" s="47"/>
      <c r="V232" s="49"/>
      <c r="W232" s="41"/>
      <c r="X232" s="41"/>
      <c r="Y232" s="41"/>
      <c r="AA232" s="37" t="str">
        <f>IF($I232&lt;&gt;"",VLOOKUP($I232,'Valid Values - Search'!$R$4:$T$4719,3,FALSE),"")</f>
        <v/>
      </c>
      <c r="AB232" s="37" t="str">
        <f>IF($I232&lt;&gt;"",VLOOKUP($I232,'Valid Values - Search'!$R$4:$S$4719,2,FALSE),"")</f>
        <v/>
      </c>
      <c r="AC232" s="38" t="str">
        <f t="shared" si="3"/>
        <v/>
      </c>
      <c r="AD232" s="38"/>
    </row>
    <row r="233" spans="1:30">
      <c r="A233" s="41"/>
      <c r="B233" s="47"/>
      <c r="C233" s="49"/>
      <c r="D233" s="41"/>
      <c r="E233" s="41"/>
      <c r="F233" s="41"/>
      <c r="G233" s="50" t="str">
        <f>IF(A233&lt;&gt;"",CONCATENATE(A233,":",YEAR(B233),IF(MONTH(B233)&gt;9,MONTH(B233),CONCATENATE(0,MONTH(B233))),IF(DAY(B233)&gt;9,DAY(B233),CONCATENATE(0,DAY(B233))),IF(HOUR(C233)&gt;9,HOUR(C233),CONCATENATE(0,HOUR(C233))),IF(MINUTE(C233)&gt;9,MINUTE(C233),CONCATENATE(0,MINUTE(C233))),":",VLOOKUP(F233,'Valid Values - Results'!$D$4:$F$12,3,FALSE)),"")</f>
        <v/>
      </c>
      <c r="H233" s="41"/>
      <c r="I233" s="41"/>
      <c r="J233" s="41"/>
      <c r="K233" s="41"/>
      <c r="L233" s="41"/>
      <c r="M233" s="92"/>
      <c r="N233" s="41"/>
      <c r="O233" s="41"/>
      <c r="P233" s="41"/>
      <c r="Q233" s="41"/>
      <c r="R233" s="41"/>
      <c r="S233" s="41"/>
      <c r="T233" s="41"/>
      <c r="U233" s="47"/>
      <c r="V233" s="49"/>
      <c r="W233" s="41"/>
      <c r="X233" s="41"/>
      <c r="Y233" s="41"/>
      <c r="AA233" s="37" t="str">
        <f>IF($I233&lt;&gt;"",VLOOKUP($I233,'Valid Values - Search'!$R$4:$T$4719,3,FALSE),"")</f>
        <v/>
      </c>
      <c r="AB233" s="37" t="str">
        <f>IF($I233&lt;&gt;"",VLOOKUP($I233,'Valid Values - Search'!$R$4:$S$4719,2,FALSE),"")</f>
        <v/>
      </c>
      <c r="AC233" s="38" t="str">
        <f t="shared" si="3"/>
        <v/>
      </c>
      <c r="AD233" s="38"/>
    </row>
    <row r="234" spans="1:30">
      <c r="A234" s="41"/>
      <c r="B234" s="47"/>
      <c r="C234" s="49"/>
      <c r="D234" s="41"/>
      <c r="E234" s="41"/>
      <c r="F234" s="41"/>
      <c r="G234" s="50" t="str">
        <f>IF(A234&lt;&gt;"",CONCATENATE(A234,":",YEAR(B234),IF(MONTH(B234)&gt;9,MONTH(B234),CONCATENATE(0,MONTH(B234))),IF(DAY(B234)&gt;9,DAY(B234),CONCATENATE(0,DAY(B234))),IF(HOUR(C234)&gt;9,HOUR(C234),CONCATENATE(0,HOUR(C234))),IF(MINUTE(C234)&gt;9,MINUTE(C234),CONCATENATE(0,MINUTE(C234))),":",VLOOKUP(F234,'Valid Values - Results'!$D$4:$F$12,3,FALSE)),"")</f>
        <v/>
      </c>
      <c r="H234" s="41"/>
      <c r="I234" s="41"/>
      <c r="J234" s="41"/>
      <c r="K234" s="41"/>
      <c r="L234" s="41"/>
      <c r="M234" s="92"/>
      <c r="N234" s="41"/>
      <c r="O234" s="41"/>
      <c r="P234" s="41"/>
      <c r="Q234" s="41"/>
      <c r="R234" s="41"/>
      <c r="S234" s="41"/>
      <c r="T234" s="41"/>
      <c r="U234" s="47"/>
      <c r="V234" s="49"/>
      <c r="W234" s="41"/>
      <c r="X234" s="41"/>
      <c r="Y234" s="41"/>
      <c r="AA234" s="37" t="str">
        <f>IF($I234&lt;&gt;"",VLOOKUP($I234,'Valid Values - Search'!$R$4:$T$4719,3,FALSE),"")</f>
        <v/>
      </c>
      <c r="AB234" s="37" t="str">
        <f>IF($I234&lt;&gt;"",VLOOKUP($I234,'Valid Values - Search'!$R$4:$S$4719,2,FALSE),"")</f>
        <v/>
      </c>
      <c r="AC234" s="38" t="str">
        <f t="shared" si="3"/>
        <v/>
      </c>
      <c r="AD234" s="38"/>
    </row>
    <row r="235" spans="1:30">
      <c r="A235" s="41"/>
      <c r="B235" s="47"/>
      <c r="C235" s="49"/>
      <c r="D235" s="41"/>
      <c r="E235" s="41"/>
      <c r="F235" s="41"/>
      <c r="G235" s="50" t="str">
        <f>IF(A235&lt;&gt;"",CONCATENATE(A235,":",YEAR(B235),IF(MONTH(B235)&gt;9,MONTH(B235),CONCATENATE(0,MONTH(B235))),IF(DAY(B235)&gt;9,DAY(B235),CONCATENATE(0,DAY(B235))),IF(HOUR(C235)&gt;9,HOUR(C235),CONCATENATE(0,HOUR(C235))),IF(MINUTE(C235)&gt;9,MINUTE(C235),CONCATENATE(0,MINUTE(C235))),":",VLOOKUP(F235,'Valid Values - Results'!$D$4:$F$12,3,FALSE)),"")</f>
        <v/>
      </c>
      <c r="H235" s="41"/>
      <c r="I235" s="41"/>
      <c r="J235" s="41"/>
      <c r="K235" s="41"/>
      <c r="L235" s="41"/>
      <c r="M235" s="92"/>
      <c r="N235" s="41"/>
      <c r="O235" s="41"/>
      <c r="P235" s="41"/>
      <c r="Q235" s="41"/>
      <c r="R235" s="41"/>
      <c r="S235" s="41"/>
      <c r="T235" s="41"/>
      <c r="U235" s="47"/>
      <c r="V235" s="49"/>
      <c r="W235" s="41"/>
      <c r="X235" s="41"/>
      <c r="Y235" s="41"/>
      <c r="AA235" s="37" t="str">
        <f>IF($I235&lt;&gt;"",VLOOKUP($I235,'Valid Values - Search'!$R$4:$T$4719,3,FALSE),"")</f>
        <v/>
      </c>
      <c r="AB235" s="37" t="str">
        <f>IF($I235&lt;&gt;"",VLOOKUP($I235,'Valid Values - Search'!$R$4:$S$4719,2,FALSE),"")</f>
        <v/>
      </c>
      <c r="AC235" s="38" t="str">
        <f t="shared" si="3"/>
        <v/>
      </c>
      <c r="AD235" s="38"/>
    </row>
    <row r="236" spans="1:30">
      <c r="A236" s="41"/>
      <c r="B236" s="47"/>
      <c r="C236" s="49"/>
      <c r="D236" s="41"/>
      <c r="E236" s="41"/>
      <c r="F236" s="41"/>
      <c r="G236" s="50" t="str">
        <f>IF(A236&lt;&gt;"",CONCATENATE(A236,":",YEAR(B236),IF(MONTH(B236)&gt;9,MONTH(B236),CONCATENATE(0,MONTH(B236))),IF(DAY(B236)&gt;9,DAY(B236),CONCATENATE(0,DAY(B236))),IF(HOUR(C236)&gt;9,HOUR(C236),CONCATENATE(0,HOUR(C236))),IF(MINUTE(C236)&gt;9,MINUTE(C236),CONCATENATE(0,MINUTE(C236))),":",VLOOKUP(F236,'Valid Values - Results'!$D$4:$F$12,3,FALSE)),"")</f>
        <v/>
      </c>
      <c r="H236" s="41"/>
      <c r="I236" s="41"/>
      <c r="J236" s="41"/>
      <c r="K236" s="41"/>
      <c r="L236" s="41"/>
      <c r="M236" s="92"/>
      <c r="N236" s="41"/>
      <c r="O236" s="41"/>
      <c r="P236" s="41"/>
      <c r="Q236" s="41"/>
      <c r="R236" s="41"/>
      <c r="S236" s="41"/>
      <c r="T236" s="41"/>
      <c r="U236" s="47"/>
      <c r="V236" s="49"/>
      <c r="W236" s="41"/>
      <c r="X236" s="41"/>
      <c r="Y236" s="41"/>
      <c r="AA236" s="37" t="str">
        <f>IF($I236&lt;&gt;"",VLOOKUP($I236,'Valid Values - Search'!$R$4:$T$4719,3,FALSE),"")</f>
        <v/>
      </c>
      <c r="AB236" s="37" t="str">
        <f>IF($I236&lt;&gt;"",VLOOKUP($I236,'Valid Values - Search'!$R$4:$S$4719,2,FALSE),"")</f>
        <v/>
      </c>
      <c r="AC236" s="38" t="str">
        <f t="shared" si="3"/>
        <v/>
      </c>
      <c r="AD236" s="38"/>
    </row>
    <row r="237" spans="1:30">
      <c r="A237" s="41"/>
      <c r="B237" s="47"/>
      <c r="C237" s="49"/>
      <c r="D237" s="41"/>
      <c r="E237" s="41"/>
      <c r="F237" s="41"/>
      <c r="G237" s="50" t="str">
        <f>IF(A237&lt;&gt;"",CONCATENATE(A237,":",YEAR(B237),IF(MONTH(B237)&gt;9,MONTH(B237),CONCATENATE(0,MONTH(B237))),IF(DAY(B237)&gt;9,DAY(B237),CONCATENATE(0,DAY(B237))),IF(HOUR(C237)&gt;9,HOUR(C237),CONCATENATE(0,HOUR(C237))),IF(MINUTE(C237)&gt;9,MINUTE(C237),CONCATENATE(0,MINUTE(C237))),":",VLOOKUP(F237,'Valid Values - Results'!$D$4:$F$12,3,FALSE)),"")</f>
        <v/>
      </c>
      <c r="H237" s="41"/>
      <c r="I237" s="41"/>
      <c r="J237" s="41"/>
      <c r="K237" s="41"/>
      <c r="L237" s="41"/>
      <c r="M237" s="92"/>
      <c r="N237" s="41"/>
      <c r="O237" s="41"/>
      <c r="P237" s="41"/>
      <c r="Q237" s="41"/>
      <c r="R237" s="41"/>
      <c r="S237" s="41"/>
      <c r="T237" s="41"/>
      <c r="U237" s="47"/>
      <c r="V237" s="49"/>
      <c r="W237" s="41"/>
      <c r="X237" s="41"/>
      <c r="Y237" s="41"/>
      <c r="AA237" s="37" t="str">
        <f>IF($I237&lt;&gt;"",VLOOKUP($I237,'Valid Values - Search'!$R$4:$T$4719,3,FALSE),"")</f>
        <v/>
      </c>
      <c r="AB237" s="37" t="str">
        <f>IF($I237&lt;&gt;"",VLOOKUP($I237,'Valid Values - Search'!$R$4:$S$4719,2,FALSE),"")</f>
        <v/>
      </c>
      <c r="AC237" s="38" t="str">
        <f t="shared" si="3"/>
        <v/>
      </c>
      <c r="AD237" s="38"/>
    </row>
    <row r="238" spans="1:30">
      <c r="A238" s="46"/>
      <c r="B238" s="47"/>
      <c r="C238" s="49"/>
      <c r="D238" s="41"/>
      <c r="E238" s="41"/>
      <c r="F238" s="41"/>
      <c r="G238" s="50" t="str">
        <f>IF(A238&lt;&gt;"",CONCATENATE(A238,":",YEAR(B238),IF(MONTH(B238)&gt;9,MONTH(B238),CONCATENATE(0,MONTH(B238))),IF(DAY(B238)&gt;9,DAY(B238),CONCATENATE(0,DAY(B238))),IF(HOUR(C238)&gt;9,HOUR(C238),CONCATENATE(0,HOUR(C238))),IF(MINUTE(C238)&gt;9,MINUTE(C238),CONCATENATE(0,MINUTE(C238))),":",VLOOKUP(F238,'Valid Values - Results'!$D$4:$F$12,3,FALSE)),"")</f>
        <v/>
      </c>
      <c r="H238" s="41"/>
      <c r="I238" s="41"/>
      <c r="J238" s="41"/>
      <c r="K238" s="41"/>
      <c r="L238" s="41"/>
      <c r="M238" s="92"/>
      <c r="N238" s="41"/>
      <c r="O238" s="41"/>
      <c r="P238" s="41"/>
      <c r="Q238" s="41"/>
      <c r="R238" s="41"/>
      <c r="S238" s="41"/>
      <c r="T238" s="41"/>
      <c r="U238" s="47"/>
      <c r="V238" s="49"/>
      <c r="W238" s="41"/>
      <c r="X238" s="41"/>
      <c r="Y238" s="41"/>
      <c r="AA238" s="37" t="str">
        <f>IF($I238&lt;&gt;"",VLOOKUP($I238,'Valid Values - Search'!$R$4:$T$4719,3,FALSE),"")</f>
        <v/>
      </c>
      <c r="AB238" s="37" t="str">
        <f>IF($I238&lt;&gt;"",VLOOKUP($I238,'Valid Values - Search'!$R$4:$S$4719,2,FALSE),"")</f>
        <v/>
      </c>
      <c r="AC238" s="38" t="str">
        <f t="shared" si="3"/>
        <v/>
      </c>
      <c r="AD238" s="38"/>
    </row>
    <row r="239" spans="1:30">
      <c r="A239" s="46"/>
      <c r="B239" s="47"/>
      <c r="C239" s="49"/>
      <c r="D239" s="41"/>
      <c r="E239" s="41"/>
      <c r="F239" s="41"/>
      <c r="G239" s="50" t="str">
        <f>IF(A239&lt;&gt;"",CONCATENATE(A239,":",YEAR(B239),IF(MONTH(B239)&gt;9,MONTH(B239),CONCATENATE(0,MONTH(B239))),IF(DAY(B239)&gt;9,DAY(B239),CONCATENATE(0,DAY(B239))),IF(HOUR(C239)&gt;9,HOUR(C239),CONCATENATE(0,HOUR(C239))),IF(MINUTE(C239)&gt;9,MINUTE(C239),CONCATENATE(0,MINUTE(C239))),":",VLOOKUP(F239,'Valid Values - Results'!$D$4:$F$12,3,FALSE)),"")</f>
        <v/>
      </c>
      <c r="H239" s="41"/>
      <c r="I239" s="41"/>
      <c r="J239" s="41"/>
      <c r="K239" s="41"/>
      <c r="L239" s="41"/>
      <c r="M239" s="92"/>
      <c r="N239" s="41"/>
      <c r="O239" s="41"/>
      <c r="P239" s="41"/>
      <c r="Q239" s="41"/>
      <c r="R239" s="41"/>
      <c r="S239" s="41"/>
      <c r="T239" s="41"/>
      <c r="U239" s="47"/>
      <c r="V239" s="49"/>
      <c r="W239" s="41"/>
      <c r="X239" s="41"/>
      <c r="Y239" s="41"/>
      <c r="AA239" s="37" t="str">
        <f>IF($I239&lt;&gt;"",VLOOKUP($I239,'Valid Values - Search'!$R$4:$T$4719,3,FALSE),"")</f>
        <v/>
      </c>
      <c r="AB239" s="37" t="str">
        <f>IF($I239&lt;&gt;"",VLOOKUP($I239,'Valid Values - Search'!$R$4:$S$4719,2,FALSE),"")</f>
        <v/>
      </c>
      <c r="AC239" s="38" t="str">
        <f t="shared" si="3"/>
        <v/>
      </c>
      <c r="AD239" s="38"/>
    </row>
    <row r="240" spans="1:30">
      <c r="A240" s="46"/>
      <c r="B240" s="47"/>
      <c r="C240" s="49"/>
      <c r="D240" s="41"/>
      <c r="E240" s="41"/>
      <c r="F240" s="41"/>
      <c r="G240" s="50" t="str">
        <f>IF(A240&lt;&gt;"",CONCATENATE(A240,":",YEAR(B240),IF(MONTH(B240)&gt;9,MONTH(B240),CONCATENATE(0,MONTH(B240))),IF(DAY(B240)&gt;9,DAY(B240),CONCATENATE(0,DAY(B240))),IF(HOUR(C240)&gt;9,HOUR(C240),CONCATENATE(0,HOUR(C240))),IF(MINUTE(C240)&gt;9,MINUTE(C240),CONCATENATE(0,MINUTE(C240))),":",VLOOKUP(F240,'Valid Values - Results'!$D$4:$F$12,3,FALSE)),"")</f>
        <v/>
      </c>
      <c r="H240" s="41"/>
      <c r="I240" s="41"/>
      <c r="J240" s="41"/>
      <c r="K240" s="41"/>
      <c r="L240" s="41"/>
      <c r="M240" s="92"/>
      <c r="N240" s="41"/>
      <c r="O240" s="41"/>
      <c r="P240" s="41"/>
      <c r="Q240" s="41"/>
      <c r="R240" s="41"/>
      <c r="S240" s="41"/>
      <c r="T240" s="41"/>
      <c r="U240" s="47"/>
      <c r="V240" s="49"/>
      <c r="W240" s="41"/>
      <c r="X240" s="41"/>
      <c r="Y240" s="41"/>
      <c r="AA240" s="37" t="str">
        <f>IF($I240&lt;&gt;"",VLOOKUP($I240,'Valid Values - Search'!$R$4:$T$4719,3,FALSE),"")</f>
        <v/>
      </c>
      <c r="AB240" s="37" t="str">
        <f>IF($I240&lt;&gt;"",VLOOKUP($I240,'Valid Values - Search'!$R$4:$S$4719,2,FALSE),"")</f>
        <v/>
      </c>
      <c r="AC240" s="38" t="str">
        <f t="shared" si="3"/>
        <v/>
      </c>
      <c r="AD240" s="38"/>
    </row>
    <row r="241" spans="1:30">
      <c r="A241" s="46"/>
      <c r="B241" s="47"/>
      <c r="C241" s="49"/>
      <c r="D241" s="41"/>
      <c r="E241" s="41"/>
      <c r="F241" s="41"/>
      <c r="G241" s="50" t="str">
        <f>IF(A241&lt;&gt;"",CONCATENATE(A241,":",YEAR(B241),IF(MONTH(B241)&gt;9,MONTH(B241),CONCATENATE(0,MONTH(B241))),IF(DAY(B241)&gt;9,DAY(B241),CONCATENATE(0,DAY(B241))),IF(HOUR(C241)&gt;9,HOUR(C241),CONCATENATE(0,HOUR(C241))),IF(MINUTE(C241)&gt;9,MINUTE(C241),CONCATENATE(0,MINUTE(C241))),":",VLOOKUP(F241,'Valid Values - Results'!$D$4:$F$12,3,FALSE)),"")</f>
        <v/>
      </c>
      <c r="H241" s="41"/>
      <c r="I241" s="41"/>
      <c r="J241" s="41"/>
      <c r="K241" s="41"/>
      <c r="L241" s="41"/>
      <c r="M241" s="92"/>
      <c r="N241" s="41"/>
      <c r="O241" s="41"/>
      <c r="P241" s="41"/>
      <c r="Q241" s="41"/>
      <c r="R241" s="41"/>
      <c r="S241" s="41"/>
      <c r="T241" s="41"/>
      <c r="U241" s="47"/>
      <c r="V241" s="49"/>
      <c r="W241" s="41"/>
      <c r="X241" s="41"/>
      <c r="Y241" s="41"/>
      <c r="AA241" s="37" t="str">
        <f>IF($I241&lt;&gt;"",VLOOKUP($I241,'Valid Values - Search'!$R$4:$T$4719,3,FALSE),"")</f>
        <v/>
      </c>
      <c r="AB241" s="37" t="str">
        <f>IF($I241&lt;&gt;"",VLOOKUP($I241,'Valid Values - Search'!$R$4:$S$4719,2,FALSE),"")</f>
        <v/>
      </c>
      <c r="AC241" s="38" t="str">
        <f t="shared" si="3"/>
        <v/>
      </c>
      <c r="AD241" s="38"/>
    </row>
    <row r="242" spans="1:30">
      <c r="A242" s="46"/>
      <c r="B242" s="47"/>
      <c r="C242" s="49"/>
      <c r="D242" s="41"/>
      <c r="E242" s="41"/>
      <c r="F242" s="41"/>
      <c r="G242" s="50" t="str">
        <f>IF(A242&lt;&gt;"",CONCATENATE(A242,":",YEAR(B242),IF(MONTH(B242)&gt;9,MONTH(B242),CONCATENATE(0,MONTH(B242))),IF(DAY(B242)&gt;9,DAY(B242),CONCATENATE(0,DAY(B242))),IF(HOUR(C242)&gt;9,HOUR(C242),CONCATENATE(0,HOUR(C242))),IF(MINUTE(C242)&gt;9,MINUTE(C242),CONCATENATE(0,MINUTE(C242))),":",VLOOKUP(F242,'Valid Values - Results'!$D$4:$F$12,3,FALSE)),"")</f>
        <v/>
      </c>
      <c r="H242" s="41"/>
      <c r="I242" s="41"/>
      <c r="J242" s="41"/>
      <c r="K242" s="41"/>
      <c r="L242" s="41"/>
      <c r="M242" s="92"/>
      <c r="N242" s="41"/>
      <c r="O242" s="41"/>
      <c r="P242" s="41"/>
      <c r="Q242" s="41"/>
      <c r="R242" s="41"/>
      <c r="S242" s="41"/>
      <c r="T242" s="41"/>
      <c r="U242" s="47"/>
      <c r="V242" s="49"/>
      <c r="W242" s="41"/>
      <c r="X242" s="41"/>
      <c r="Y242" s="41"/>
      <c r="AA242" s="37" t="str">
        <f>IF($I242&lt;&gt;"",VLOOKUP($I242,'Valid Values - Search'!$R$4:$T$4719,3,FALSE),"")</f>
        <v/>
      </c>
      <c r="AB242" s="37" t="str">
        <f>IF($I242&lt;&gt;"",VLOOKUP($I242,'Valid Values - Search'!$R$4:$S$4719,2,FALSE),"")</f>
        <v/>
      </c>
      <c r="AC242" s="38" t="str">
        <f t="shared" si="3"/>
        <v/>
      </c>
      <c r="AD242" s="38"/>
    </row>
    <row r="243" spans="1:30">
      <c r="A243" s="46"/>
      <c r="B243" s="47"/>
      <c r="C243" s="49"/>
      <c r="D243" s="41"/>
      <c r="E243" s="41"/>
      <c r="F243" s="41"/>
      <c r="G243" s="50" t="str">
        <f>IF(A243&lt;&gt;"",CONCATENATE(A243,":",YEAR(B243),IF(MONTH(B243)&gt;9,MONTH(B243),CONCATENATE(0,MONTH(B243))),IF(DAY(B243)&gt;9,DAY(B243),CONCATENATE(0,DAY(B243))),IF(HOUR(C243)&gt;9,HOUR(C243),CONCATENATE(0,HOUR(C243))),IF(MINUTE(C243)&gt;9,MINUTE(C243),CONCATENATE(0,MINUTE(C243))),":",VLOOKUP(F243,'Valid Values - Results'!$D$4:$F$12,3,FALSE)),"")</f>
        <v/>
      </c>
      <c r="H243" s="41"/>
      <c r="I243" s="41"/>
      <c r="J243" s="41"/>
      <c r="K243" s="41"/>
      <c r="L243" s="41"/>
      <c r="M243" s="92"/>
      <c r="N243" s="41"/>
      <c r="O243" s="41"/>
      <c r="P243" s="41"/>
      <c r="Q243" s="41"/>
      <c r="R243" s="41"/>
      <c r="S243" s="41"/>
      <c r="T243" s="41"/>
      <c r="U243" s="47"/>
      <c r="V243" s="49"/>
      <c r="W243" s="41"/>
      <c r="X243" s="41"/>
      <c r="Y243" s="41"/>
      <c r="AA243" s="37" t="str">
        <f>IF($I243&lt;&gt;"",VLOOKUP($I243,'Valid Values - Search'!$R$4:$T$4719,3,FALSE),"")</f>
        <v/>
      </c>
      <c r="AB243" s="37" t="str">
        <f>IF($I243&lt;&gt;"",VLOOKUP($I243,'Valid Values - Search'!$R$4:$S$4719,2,FALSE),"")</f>
        <v/>
      </c>
      <c r="AC243" s="38" t="str">
        <f t="shared" si="3"/>
        <v/>
      </c>
      <c r="AD243" s="38"/>
    </row>
    <row r="244" spans="1:30">
      <c r="A244" s="41"/>
      <c r="B244" s="47"/>
      <c r="C244" s="49"/>
      <c r="D244" s="41"/>
      <c r="E244" s="41"/>
      <c r="F244" s="41"/>
      <c r="G244" s="50" t="str">
        <f>IF(A244&lt;&gt;"",CONCATENATE(A244,":",YEAR(B244),IF(MONTH(B244)&gt;9,MONTH(B244),CONCATENATE(0,MONTH(B244))),IF(DAY(B244)&gt;9,DAY(B244),CONCATENATE(0,DAY(B244))),IF(HOUR(C244)&gt;9,HOUR(C244),CONCATENATE(0,HOUR(C244))),IF(MINUTE(C244)&gt;9,MINUTE(C244),CONCATENATE(0,MINUTE(C244))),":",VLOOKUP(F244,'Valid Values - Results'!$D$4:$F$12,3,FALSE)),"")</f>
        <v/>
      </c>
      <c r="H244" s="41"/>
      <c r="I244" s="41"/>
      <c r="J244" s="41"/>
      <c r="K244" s="41"/>
      <c r="L244" s="41"/>
      <c r="M244" s="92"/>
      <c r="N244" s="41"/>
      <c r="O244" s="41"/>
      <c r="P244" s="41"/>
      <c r="Q244" s="41"/>
      <c r="R244" s="41"/>
      <c r="S244" s="41"/>
      <c r="T244" s="41"/>
      <c r="U244" s="47"/>
      <c r="V244" s="49"/>
      <c r="W244" s="41"/>
      <c r="X244" s="41"/>
      <c r="Y244" s="41"/>
      <c r="AA244" s="37" t="str">
        <f>IF($I244&lt;&gt;"",VLOOKUP($I244,'Valid Values - Search'!$R$4:$T$4719,3,FALSE),"")</f>
        <v/>
      </c>
      <c r="AB244" s="37" t="str">
        <f>IF($I244&lt;&gt;"",VLOOKUP($I244,'Valid Values - Search'!$R$4:$S$4719,2,FALSE),"")</f>
        <v/>
      </c>
      <c r="AC244" s="38" t="str">
        <f t="shared" si="3"/>
        <v/>
      </c>
      <c r="AD244" s="38"/>
    </row>
    <row r="245" spans="1:30">
      <c r="A245" s="41"/>
      <c r="B245" s="47"/>
      <c r="C245" s="49"/>
      <c r="D245" s="41"/>
      <c r="E245" s="41"/>
      <c r="F245" s="41"/>
      <c r="G245" s="50" t="str">
        <f>IF(A245&lt;&gt;"",CONCATENATE(A245,":",YEAR(B245),IF(MONTH(B245)&gt;9,MONTH(B245),CONCATENATE(0,MONTH(B245))),IF(DAY(B245)&gt;9,DAY(B245),CONCATENATE(0,DAY(B245))),IF(HOUR(C245)&gt;9,HOUR(C245),CONCATENATE(0,HOUR(C245))),IF(MINUTE(C245)&gt;9,MINUTE(C245),CONCATENATE(0,MINUTE(C245))),":",VLOOKUP(F245,'Valid Values - Results'!$D$4:$F$12,3,FALSE)),"")</f>
        <v/>
      </c>
      <c r="H245" s="41"/>
      <c r="I245" s="41"/>
      <c r="J245" s="41"/>
      <c r="K245" s="41"/>
      <c r="L245" s="41"/>
      <c r="M245" s="92"/>
      <c r="N245" s="41"/>
      <c r="O245" s="41"/>
      <c r="P245" s="41"/>
      <c r="Q245" s="41"/>
      <c r="R245" s="41"/>
      <c r="S245" s="41"/>
      <c r="T245" s="41"/>
      <c r="U245" s="47"/>
      <c r="V245" s="49"/>
      <c r="W245" s="41"/>
      <c r="X245" s="41"/>
      <c r="Y245" s="41"/>
      <c r="AA245" s="37" t="str">
        <f>IF($I245&lt;&gt;"",VLOOKUP($I245,'Valid Values - Search'!$R$4:$T$4719,3,FALSE),"")</f>
        <v/>
      </c>
      <c r="AB245" s="37" t="str">
        <f>IF($I245&lt;&gt;"",VLOOKUP($I245,'Valid Values - Search'!$R$4:$S$4719,2,FALSE),"")</f>
        <v/>
      </c>
      <c r="AC245" s="38" t="str">
        <f t="shared" si="3"/>
        <v/>
      </c>
      <c r="AD245" s="38"/>
    </row>
    <row r="246" spans="1:30">
      <c r="A246" s="41"/>
      <c r="B246" s="47"/>
      <c r="C246" s="49"/>
      <c r="D246" s="41"/>
      <c r="E246" s="41"/>
      <c r="F246" s="41"/>
      <c r="G246" s="50" t="str">
        <f>IF(A246&lt;&gt;"",CONCATENATE(A246,":",YEAR(B246),IF(MONTH(B246)&gt;9,MONTH(B246),CONCATENATE(0,MONTH(B246))),IF(DAY(B246)&gt;9,DAY(B246),CONCATENATE(0,DAY(B246))),IF(HOUR(C246)&gt;9,HOUR(C246),CONCATENATE(0,HOUR(C246))),IF(MINUTE(C246)&gt;9,MINUTE(C246),CONCATENATE(0,MINUTE(C246))),":",VLOOKUP(F246,'Valid Values - Results'!$D$4:$F$12,3,FALSE)),"")</f>
        <v/>
      </c>
      <c r="H246" s="41"/>
      <c r="I246" s="41"/>
      <c r="J246" s="41"/>
      <c r="K246" s="41"/>
      <c r="L246" s="41"/>
      <c r="M246" s="92"/>
      <c r="N246" s="41"/>
      <c r="O246" s="41"/>
      <c r="P246" s="41"/>
      <c r="Q246" s="41"/>
      <c r="R246" s="41"/>
      <c r="S246" s="41"/>
      <c r="T246" s="41"/>
      <c r="U246" s="47"/>
      <c r="V246" s="49"/>
      <c r="W246" s="41"/>
      <c r="X246" s="41"/>
      <c r="Y246" s="41"/>
      <c r="AA246" s="37" t="str">
        <f>IF($I246&lt;&gt;"",VLOOKUP($I246,'Valid Values - Search'!$R$4:$T$4719,3,FALSE),"")</f>
        <v/>
      </c>
      <c r="AB246" s="37" t="str">
        <f>IF($I246&lt;&gt;"",VLOOKUP($I246,'Valid Values - Search'!$R$4:$S$4719,2,FALSE),"")</f>
        <v/>
      </c>
      <c r="AC246" s="38" t="str">
        <f t="shared" si="3"/>
        <v/>
      </c>
      <c r="AD246" s="38"/>
    </row>
    <row r="247" spans="1:30">
      <c r="A247" s="41"/>
      <c r="B247" s="47"/>
      <c r="C247" s="49"/>
      <c r="D247" s="41"/>
      <c r="E247" s="41"/>
      <c r="F247" s="41"/>
      <c r="G247" s="50" t="str">
        <f>IF(A247&lt;&gt;"",CONCATENATE(A247,":",YEAR(B247),IF(MONTH(B247)&gt;9,MONTH(B247),CONCATENATE(0,MONTH(B247))),IF(DAY(B247)&gt;9,DAY(B247),CONCATENATE(0,DAY(B247))),IF(HOUR(C247)&gt;9,HOUR(C247),CONCATENATE(0,HOUR(C247))),IF(MINUTE(C247)&gt;9,MINUTE(C247),CONCATENATE(0,MINUTE(C247))),":",VLOOKUP(F247,'Valid Values - Results'!$D$4:$F$12,3,FALSE)),"")</f>
        <v/>
      </c>
      <c r="H247" s="41"/>
      <c r="I247" s="41"/>
      <c r="J247" s="41"/>
      <c r="K247" s="41"/>
      <c r="L247" s="41"/>
      <c r="M247" s="92"/>
      <c r="N247" s="41"/>
      <c r="O247" s="41"/>
      <c r="P247" s="41"/>
      <c r="Q247" s="41"/>
      <c r="R247" s="41"/>
      <c r="S247" s="41"/>
      <c r="T247" s="41"/>
      <c r="U247" s="47"/>
      <c r="V247" s="49"/>
      <c r="W247" s="41"/>
      <c r="X247" s="41"/>
      <c r="Y247" s="41"/>
      <c r="AA247" s="37" t="str">
        <f>IF($I247&lt;&gt;"",VLOOKUP($I247,'Valid Values - Search'!$R$4:$T$4719,3,FALSE),"")</f>
        <v/>
      </c>
      <c r="AB247" s="37" t="str">
        <f>IF($I247&lt;&gt;"",VLOOKUP($I247,'Valid Values - Search'!$R$4:$S$4719,2,FALSE),"")</f>
        <v/>
      </c>
      <c r="AC247" s="38" t="str">
        <f t="shared" si="3"/>
        <v/>
      </c>
      <c r="AD247" s="38"/>
    </row>
    <row r="248" spans="1:30">
      <c r="A248" s="41"/>
      <c r="B248" s="47"/>
      <c r="C248" s="49"/>
      <c r="D248" s="41"/>
      <c r="E248" s="41"/>
      <c r="F248" s="41"/>
      <c r="G248" s="50" t="str">
        <f>IF(A248&lt;&gt;"",CONCATENATE(A248,":",YEAR(B248),IF(MONTH(B248)&gt;9,MONTH(B248),CONCATENATE(0,MONTH(B248))),IF(DAY(B248)&gt;9,DAY(B248),CONCATENATE(0,DAY(B248))),IF(HOUR(C248)&gt;9,HOUR(C248),CONCATENATE(0,HOUR(C248))),IF(MINUTE(C248)&gt;9,MINUTE(C248),CONCATENATE(0,MINUTE(C248))),":",VLOOKUP(F248,'Valid Values - Results'!$D$4:$F$12,3,FALSE)),"")</f>
        <v/>
      </c>
      <c r="H248" s="41"/>
      <c r="I248" s="41"/>
      <c r="J248" s="41"/>
      <c r="K248" s="41"/>
      <c r="L248" s="41"/>
      <c r="M248" s="92"/>
      <c r="N248" s="41"/>
      <c r="O248" s="41"/>
      <c r="P248" s="41"/>
      <c r="Q248" s="41"/>
      <c r="R248" s="41"/>
      <c r="S248" s="41"/>
      <c r="T248" s="41"/>
      <c r="U248" s="47"/>
      <c r="V248" s="49"/>
      <c r="W248" s="41"/>
      <c r="X248" s="41"/>
      <c r="Y248" s="41"/>
      <c r="AA248" s="37" t="str">
        <f>IF($I248&lt;&gt;"",VLOOKUP($I248,'Valid Values - Search'!$R$4:$T$4719,3,FALSE),"")</f>
        <v/>
      </c>
      <c r="AB248" s="37" t="str">
        <f>IF($I248&lt;&gt;"",VLOOKUP($I248,'Valid Values - Search'!$R$4:$S$4719,2,FALSE),"")</f>
        <v/>
      </c>
      <c r="AC248" s="38" t="str">
        <f t="shared" si="3"/>
        <v/>
      </c>
      <c r="AD248" s="38"/>
    </row>
    <row r="249" spans="1:30">
      <c r="A249" s="41"/>
      <c r="B249" s="47"/>
      <c r="C249" s="49"/>
      <c r="D249" s="41"/>
      <c r="E249" s="41"/>
      <c r="F249" s="41"/>
      <c r="G249" s="50" t="str">
        <f>IF(A249&lt;&gt;"",CONCATENATE(A249,":",YEAR(B249),IF(MONTH(B249)&gt;9,MONTH(B249),CONCATENATE(0,MONTH(B249))),IF(DAY(B249)&gt;9,DAY(B249),CONCATENATE(0,DAY(B249))),IF(HOUR(C249)&gt;9,HOUR(C249),CONCATENATE(0,HOUR(C249))),IF(MINUTE(C249)&gt;9,MINUTE(C249),CONCATENATE(0,MINUTE(C249))),":",VLOOKUP(F249,'Valid Values - Results'!$D$4:$F$12,3,FALSE)),"")</f>
        <v/>
      </c>
      <c r="H249" s="41"/>
      <c r="I249" s="41"/>
      <c r="J249" s="41"/>
      <c r="K249" s="41"/>
      <c r="L249" s="41"/>
      <c r="M249" s="92"/>
      <c r="N249" s="41"/>
      <c r="O249" s="41"/>
      <c r="P249" s="41"/>
      <c r="Q249" s="41"/>
      <c r="R249" s="41"/>
      <c r="S249" s="41"/>
      <c r="T249" s="41"/>
      <c r="U249" s="47"/>
      <c r="V249" s="49"/>
      <c r="W249" s="41"/>
      <c r="X249" s="41"/>
      <c r="Y249" s="41"/>
      <c r="AA249" s="37" t="str">
        <f>IF($I249&lt;&gt;"",VLOOKUP($I249,'Valid Values - Search'!$R$4:$T$4719,3,FALSE),"")</f>
        <v/>
      </c>
      <c r="AB249" s="37" t="str">
        <f>IF($I249&lt;&gt;"",VLOOKUP($I249,'Valid Values - Search'!$R$4:$S$4719,2,FALSE),"")</f>
        <v/>
      </c>
      <c r="AC249" s="38" t="str">
        <f t="shared" si="3"/>
        <v/>
      </c>
      <c r="AD249" s="38"/>
    </row>
    <row r="250" spans="1:30">
      <c r="A250" s="41"/>
      <c r="B250" s="47"/>
      <c r="C250" s="49"/>
      <c r="D250" s="41"/>
      <c r="E250" s="41"/>
      <c r="F250" s="41"/>
      <c r="G250" s="50" t="str">
        <f>IF(A250&lt;&gt;"",CONCATENATE(A250,":",YEAR(B250),IF(MONTH(B250)&gt;9,MONTH(B250),CONCATENATE(0,MONTH(B250))),IF(DAY(B250)&gt;9,DAY(B250),CONCATENATE(0,DAY(B250))),IF(HOUR(C250)&gt;9,HOUR(C250),CONCATENATE(0,HOUR(C250))),IF(MINUTE(C250)&gt;9,MINUTE(C250),CONCATENATE(0,MINUTE(C250))),":",VLOOKUP(F250,'Valid Values - Results'!$D$4:$F$12,3,FALSE)),"")</f>
        <v/>
      </c>
      <c r="H250" s="41"/>
      <c r="I250" s="41"/>
      <c r="J250" s="41"/>
      <c r="K250" s="41"/>
      <c r="L250" s="41"/>
      <c r="M250" s="92"/>
      <c r="N250" s="41"/>
      <c r="O250" s="41"/>
      <c r="P250" s="41"/>
      <c r="Q250" s="41"/>
      <c r="R250" s="41"/>
      <c r="S250" s="41"/>
      <c r="T250" s="41"/>
      <c r="U250" s="47"/>
      <c r="V250" s="49"/>
      <c r="W250" s="41"/>
      <c r="X250" s="41"/>
      <c r="Y250" s="41"/>
      <c r="AA250" s="37" t="str">
        <f>IF($I250&lt;&gt;"",VLOOKUP($I250,'Valid Values - Search'!$R$4:$T$4719,3,FALSE),"")</f>
        <v/>
      </c>
      <c r="AB250" s="37" t="str">
        <f>IF($I250&lt;&gt;"",VLOOKUP($I250,'Valid Values - Search'!$R$4:$S$4719,2,FALSE),"")</f>
        <v/>
      </c>
      <c r="AC250" s="38" t="str">
        <f t="shared" si="3"/>
        <v/>
      </c>
      <c r="AD250" s="38"/>
    </row>
    <row r="251" spans="1:30">
      <c r="A251" s="41"/>
      <c r="B251" s="47"/>
      <c r="C251" s="49"/>
      <c r="D251" s="41"/>
      <c r="E251" s="41"/>
      <c r="F251" s="41"/>
      <c r="G251" s="50" t="str">
        <f>IF(A251&lt;&gt;"",CONCATENATE(A251,":",YEAR(B251),IF(MONTH(B251)&gt;9,MONTH(B251),CONCATENATE(0,MONTH(B251))),IF(DAY(B251)&gt;9,DAY(B251),CONCATENATE(0,DAY(B251))),IF(HOUR(C251)&gt;9,HOUR(C251),CONCATENATE(0,HOUR(C251))),IF(MINUTE(C251)&gt;9,MINUTE(C251),CONCATENATE(0,MINUTE(C251))),":",VLOOKUP(F251,'Valid Values - Results'!$D$4:$F$12,3,FALSE)),"")</f>
        <v/>
      </c>
      <c r="H251" s="41"/>
      <c r="I251" s="41"/>
      <c r="J251" s="41"/>
      <c r="K251" s="41"/>
      <c r="L251" s="41"/>
      <c r="M251" s="92"/>
      <c r="N251" s="41"/>
      <c r="O251" s="41"/>
      <c r="P251" s="41"/>
      <c r="Q251" s="41"/>
      <c r="R251" s="41"/>
      <c r="S251" s="41"/>
      <c r="T251" s="41"/>
      <c r="U251" s="47"/>
      <c r="V251" s="49"/>
      <c r="W251" s="41"/>
      <c r="X251" s="41"/>
      <c r="Y251" s="41"/>
      <c r="AA251" s="37" t="str">
        <f>IF($I251&lt;&gt;"",VLOOKUP($I251,'Valid Values - Search'!$R$4:$T$4719,3,FALSE),"")</f>
        <v/>
      </c>
      <c r="AB251" s="37" t="str">
        <f>IF($I251&lt;&gt;"",VLOOKUP($I251,'Valid Values - Search'!$R$4:$S$4719,2,FALSE),"")</f>
        <v/>
      </c>
      <c r="AC251" s="38" t="str">
        <f t="shared" si="3"/>
        <v/>
      </c>
      <c r="AD251" s="38"/>
    </row>
    <row r="252" spans="1:30">
      <c r="A252" s="41"/>
      <c r="B252" s="47"/>
      <c r="C252" s="49"/>
      <c r="D252" s="41"/>
      <c r="E252" s="41"/>
      <c r="F252" s="41"/>
      <c r="G252" s="50" t="str">
        <f>IF(A252&lt;&gt;"",CONCATENATE(A252,":",YEAR(B252),IF(MONTH(B252)&gt;9,MONTH(B252),CONCATENATE(0,MONTH(B252))),IF(DAY(B252)&gt;9,DAY(B252),CONCATENATE(0,DAY(B252))),IF(HOUR(C252)&gt;9,HOUR(C252),CONCATENATE(0,HOUR(C252))),IF(MINUTE(C252)&gt;9,MINUTE(C252),CONCATENATE(0,MINUTE(C252))),":",VLOOKUP(F252,'Valid Values - Results'!$D$4:$F$12,3,FALSE)),"")</f>
        <v/>
      </c>
      <c r="H252" s="41"/>
      <c r="I252" s="41"/>
      <c r="J252" s="41"/>
      <c r="K252" s="41"/>
      <c r="L252" s="41"/>
      <c r="M252" s="92"/>
      <c r="N252" s="41"/>
      <c r="O252" s="41"/>
      <c r="P252" s="41"/>
      <c r="Q252" s="41"/>
      <c r="R252" s="41"/>
      <c r="S252" s="41"/>
      <c r="T252" s="41"/>
      <c r="U252" s="47"/>
      <c r="V252" s="49"/>
      <c r="W252" s="41"/>
      <c r="X252" s="41"/>
      <c r="Y252" s="41"/>
      <c r="AA252" s="37" t="str">
        <f>IF($I252&lt;&gt;"",VLOOKUP($I252,'Valid Values - Search'!$R$4:$T$4719,3,FALSE),"")</f>
        <v/>
      </c>
      <c r="AB252" s="37" t="str">
        <f>IF($I252&lt;&gt;"",VLOOKUP($I252,'Valid Values - Search'!$R$4:$S$4719,2,FALSE),"")</f>
        <v/>
      </c>
      <c r="AC252" s="38" t="str">
        <f t="shared" si="3"/>
        <v/>
      </c>
      <c r="AD252" s="38"/>
    </row>
    <row r="253" spans="1:30">
      <c r="A253" s="46"/>
      <c r="B253" s="47"/>
      <c r="C253" s="49"/>
      <c r="D253" s="41"/>
      <c r="E253" s="41"/>
      <c r="F253" s="41"/>
      <c r="G253" s="50" t="str">
        <f>IF(A253&lt;&gt;"",CONCATENATE(A253,":",YEAR(B253),IF(MONTH(B253)&gt;9,MONTH(B253),CONCATENATE(0,MONTH(B253))),IF(DAY(B253)&gt;9,DAY(B253),CONCATENATE(0,DAY(B253))),IF(HOUR(C253)&gt;9,HOUR(C253),CONCATENATE(0,HOUR(C253))),IF(MINUTE(C253)&gt;9,MINUTE(C253),CONCATENATE(0,MINUTE(C253))),":",VLOOKUP(F253,'Valid Values - Results'!$D$4:$F$12,3,FALSE)),"")</f>
        <v/>
      </c>
      <c r="H253" s="41"/>
      <c r="I253" s="41"/>
      <c r="J253" s="41"/>
      <c r="K253" s="41"/>
      <c r="L253" s="41"/>
      <c r="M253" s="92"/>
      <c r="N253" s="41"/>
      <c r="O253" s="41"/>
      <c r="P253" s="41"/>
      <c r="Q253" s="41"/>
      <c r="R253" s="41"/>
      <c r="S253" s="41"/>
      <c r="T253" s="41"/>
      <c r="U253" s="47"/>
      <c r="V253" s="49"/>
      <c r="W253" s="41"/>
      <c r="X253" s="41"/>
      <c r="Y253" s="41"/>
      <c r="AA253" s="37" t="str">
        <f>IF($I253&lt;&gt;"",VLOOKUP($I253,'Valid Values - Search'!$R$4:$T$4719,3,FALSE),"")</f>
        <v/>
      </c>
      <c r="AB253" s="37" t="str">
        <f>IF($I253&lt;&gt;"",VLOOKUP($I253,'Valid Values - Search'!$R$4:$S$4719,2,FALSE),"")</f>
        <v/>
      </c>
      <c r="AC253" s="38" t="str">
        <f t="shared" si="3"/>
        <v/>
      </c>
      <c r="AD253" s="38"/>
    </row>
    <row r="254" spans="1:30">
      <c r="A254" s="46"/>
      <c r="B254" s="47"/>
      <c r="C254" s="49"/>
      <c r="D254" s="41"/>
      <c r="E254" s="41"/>
      <c r="F254" s="41"/>
      <c r="G254" s="50" t="str">
        <f>IF(A254&lt;&gt;"",CONCATENATE(A254,":",YEAR(B254),IF(MONTH(B254)&gt;9,MONTH(B254),CONCATENATE(0,MONTH(B254))),IF(DAY(B254)&gt;9,DAY(B254),CONCATENATE(0,DAY(B254))),IF(HOUR(C254)&gt;9,HOUR(C254),CONCATENATE(0,HOUR(C254))),IF(MINUTE(C254)&gt;9,MINUTE(C254),CONCATENATE(0,MINUTE(C254))),":",VLOOKUP(F254,'Valid Values - Results'!$D$4:$F$12,3,FALSE)),"")</f>
        <v/>
      </c>
      <c r="H254" s="41"/>
      <c r="I254" s="41"/>
      <c r="J254" s="41"/>
      <c r="K254" s="41"/>
      <c r="L254" s="41"/>
      <c r="M254" s="92"/>
      <c r="N254" s="41"/>
      <c r="O254" s="41"/>
      <c r="P254" s="41"/>
      <c r="Q254" s="41"/>
      <c r="R254" s="41"/>
      <c r="S254" s="41"/>
      <c r="T254" s="41"/>
      <c r="U254" s="47"/>
      <c r="V254" s="49"/>
      <c r="W254" s="41"/>
      <c r="X254" s="41"/>
      <c r="Y254" s="41"/>
      <c r="AA254" s="37" t="str">
        <f>IF($I254&lt;&gt;"",VLOOKUP($I254,'Valid Values - Search'!$R$4:$T$4719,3,FALSE),"")</f>
        <v/>
      </c>
      <c r="AB254" s="37" t="str">
        <f>IF($I254&lt;&gt;"",VLOOKUP($I254,'Valid Values - Search'!$R$4:$S$4719,2,FALSE),"")</f>
        <v/>
      </c>
      <c r="AC254" s="38" t="str">
        <f t="shared" si="3"/>
        <v/>
      </c>
      <c r="AD254" s="38"/>
    </row>
    <row r="255" spans="1:30">
      <c r="A255" s="46"/>
      <c r="B255" s="47"/>
      <c r="C255" s="49"/>
      <c r="D255" s="41"/>
      <c r="E255" s="41"/>
      <c r="F255" s="41"/>
      <c r="G255" s="50" t="str">
        <f>IF(A255&lt;&gt;"",CONCATENATE(A255,":",YEAR(B255),IF(MONTH(B255)&gt;9,MONTH(B255),CONCATENATE(0,MONTH(B255))),IF(DAY(B255)&gt;9,DAY(B255),CONCATENATE(0,DAY(B255))),IF(HOUR(C255)&gt;9,HOUR(C255),CONCATENATE(0,HOUR(C255))),IF(MINUTE(C255)&gt;9,MINUTE(C255),CONCATENATE(0,MINUTE(C255))),":",VLOOKUP(F255,'Valid Values - Results'!$D$4:$F$12,3,FALSE)),"")</f>
        <v/>
      </c>
      <c r="H255" s="41"/>
      <c r="I255" s="41"/>
      <c r="J255" s="41"/>
      <c r="K255" s="41"/>
      <c r="L255" s="41"/>
      <c r="M255" s="92"/>
      <c r="N255" s="41"/>
      <c r="O255" s="41"/>
      <c r="P255" s="41"/>
      <c r="Q255" s="41"/>
      <c r="R255" s="41"/>
      <c r="S255" s="41"/>
      <c r="T255" s="41"/>
      <c r="U255" s="47"/>
      <c r="V255" s="49"/>
      <c r="W255" s="41"/>
      <c r="X255" s="41"/>
      <c r="Y255" s="41"/>
      <c r="AA255" s="37" t="str">
        <f>IF($I255&lt;&gt;"",VLOOKUP($I255,'Valid Values - Search'!$R$4:$T$4719,3,FALSE),"")</f>
        <v/>
      </c>
      <c r="AB255" s="37" t="str">
        <f>IF($I255&lt;&gt;"",VLOOKUP($I255,'Valid Values - Search'!$R$4:$S$4719,2,FALSE),"")</f>
        <v/>
      </c>
      <c r="AC255" s="38" t="str">
        <f t="shared" si="3"/>
        <v/>
      </c>
      <c r="AD255" s="38"/>
    </row>
    <row r="256" spans="1:30">
      <c r="A256" s="46"/>
      <c r="B256" s="47"/>
      <c r="C256" s="49"/>
      <c r="D256" s="41"/>
      <c r="E256" s="41"/>
      <c r="F256" s="41"/>
      <c r="G256" s="50" t="str">
        <f>IF(A256&lt;&gt;"",CONCATENATE(A256,":",YEAR(B256),IF(MONTH(B256)&gt;9,MONTH(B256),CONCATENATE(0,MONTH(B256))),IF(DAY(B256)&gt;9,DAY(B256),CONCATENATE(0,DAY(B256))),IF(HOUR(C256)&gt;9,HOUR(C256),CONCATENATE(0,HOUR(C256))),IF(MINUTE(C256)&gt;9,MINUTE(C256),CONCATENATE(0,MINUTE(C256))),":",VLOOKUP(F256,'Valid Values - Results'!$D$4:$F$12,3,FALSE)),"")</f>
        <v/>
      </c>
      <c r="H256" s="41"/>
      <c r="I256" s="41"/>
      <c r="J256" s="41"/>
      <c r="K256" s="41"/>
      <c r="L256" s="41"/>
      <c r="M256" s="92"/>
      <c r="N256" s="41"/>
      <c r="O256" s="41"/>
      <c r="P256" s="41"/>
      <c r="Q256" s="41"/>
      <c r="R256" s="41"/>
      <c r="S256" s="41"/>
      <c r="T256" s="41"/>
      <c r="U256" s="47"/>
      <c r="V256" s="49"/>
      <c r="W256" s="41"/>
      <c r="X256" s="41"/>
      <c r="Y256" s="41"/>
      <c r="AA256" s="37" t="str">
        <f>IF($I256&lt;&gt;"",VLOOKUP($I256,'Valid Values - Search'!$R$4:$T$4719,3,FALSE),"")</f>
        <v/>
      </c>
      <c r="AB256" s="37" t="str">
        <f>IF($I256&lt;&gt;"",VLOOKUP($I256,'Valid Values - Search'!$R$4:$S$4719,2,FALSE),"")</f>
        <v/>
      </c>
      <c r="AC256" s="38" t="str">
        <f t="shared" si="3"/>
        <v/>
      </c>
      <c r="AD256" s="38"/>
    </row>
    <row r="257" spans="1:30">
      <c r="A257" s="46"/>
      <c r="B257" s="47"/>
      <c r="C257" s="49"/>
      <c r="D257" s="41"/>
      <c r="E257" s="41"/>
      <c r="F257" s="41"/>
      <c r="G257" s="50" t="str">
        <f>IF(A257&lt;&gt;"",CONCATENATE(A257,":",YEAR(B257),IF(MONTH(B257)&gt;9,MONTH(B257),CONCATENATE(0,MONTH(B257))),IF(DAY(B257)&gt;9,DAY(B257),CONCATENATE(0,DAY(B257))),IF(HOUR(C257)&gt;9,HOUR(C257),CONCATENATE(0,HOUR(C257))),IF(MINUTE(C257)&gt;9,MINUTE(C257),CONCATENATE(0,MINUTE(C257))),":",VLOOKUP(F257,'Valid Values - Results'!$D$4:$F$12,3,FALSE)),"")</f>
        <v/>
      </c>
      <c r="H257" s="41"/>
      <c r="I257" s="41"/>
      <c r="J257" s="41"/>
      <c r="K257" s="41"/>
      <c r="L257" s="41"/>
      <c r="M257" s="92"/>
      <c r="N257" s="41"/>
      <c r="O257" s="41"/>
      <c r="P257" s="41"/>
      <c r="Q257" s="41"/>
      <c r="R257" s="41"/>
      <c r="S257" s="41"/>
      <c r="T257" s="41"/>
      <c r="U257" s="47"/>
      <c r="V257" s="49"/>
      <c r="W257" s="41"/>
      <c r="X257" s="41"/>
      <c r="Y257" s="41"/>
      <c r="AA257" s="37" t="str">
        <f>IF($I257&lt;&gt;"",VLOOKUP($I257,'Valid Values - Search'!$R$4:$T$4719,3,FALSE),"")</f>
        <v/>
      </c>
      <c r="AB257" s="37" t="str">
        <f>IF($I257&lt;&gt;"",VLOOKUP($I257,'Valid Values - Search'!$R$4:$S$4719,2,FALSE),"")</f>
        <v/>
      </c>
      <c r="AC257" s="38" t="str">
        <f t="shared" si="3"/>
        <v/>
      </c>
      <c r="AD257" s="38"/>
    </row>
    <row r="258" spans="1:30">
      <c r="A258" s="46"/>
      <c r="B258" s="47"/>
      <c r="C258" s="49"/>
      <c r="D258" s="41"/>
      <c r="E258" s="41"/>
      <c r="F258" s="41"/>
      <c r="G258" s="50" t="str">
        <f>IF(A258&lt;&gt;"",CONCATENATE(A258,":",YEAR(B258),IF(MONTH(B258)&gt;9,MONTH(B258),CONCATENATE(0,MONTH(B258))),IF(DAY(B258)&gt;9,DAY(B258),CONCATENATE(0,DAY(B258))),IF(HOUR(C258)&gt;9,HOUR(C258),CONCATENATE(0,HOUR(C258))),IF(MINUTE(C258)&gt;9,MINUTE(C258),CONCATENATE(0,MINUTE(C258))),":",VLOOKUP(F258,'Valid Values - Results'!$D$4:$F$12,3,FALSE)),"")</f>
        <v/>
      </c>
      <c r="H258" s="41"/>
      <c r="I258" s="41"/>
      <c r="J258" s="41"/>
      <c r="K258" s="41"/>
      <c r="L258" s="41"/>
      <c r="M258" s="92"/>
      <c r="N258" s="41"/>
      <c r="O258" s="41"/>
      <c r="P258" s="41"/>
      <c r="Q258" s="41"/>
      <c r="R258" s="41"/>
      <c r="S258" s="41"/>
      <c r="T258" s="41"/>
      <c r="U258" s="47"/>
      <c r="V258" s="49"/>
      <c r="W258" s="41"/>
      <c r="X258" s="41"/>
      <c r="Y258" s="41"/>
      <c r="AA258" s="37" t="str">
        <f>IF($I258&lt;&gt;"",VLOOKUP($I258,'Valid Values - Search'!$R$4:$T$4719,3,FALSE),"")</f>
        <v/>
      </c>
      <c r="AB258" s="37" t="str">
        <f>IF($I258&lt;&gt;"",VLOOKUP($I258,'Valid Values - Search'!$R$4:$S$4719,2,FALSE),"")</f>
        <v/>
      </c>
      <c r="AC258" s="38" t="str">
        <f t="shared" ref="AC258:AC321" si="4">IF($V258&lt;&gt;"",$D258,"")</f>
        <v/>
      </c>
      <c r="AD258" s="38"/>
    </row>
    <row r="259" spans="1:30">
      <c r="A259" s="41"/>
      <c r="B259" s="47"/>
      <c r="C259" s="49"/>
      <c r="D259" s="41"/>
      <c r="E259" s="41"/>
      <c r="F259" s="41"/>
      <c r="G259" s="50" t="str">
        <f>IF(A259&lt;&gt;"",CONCATENATE(A259,":",YEAR(B259),IF(MONTH(B259)&gt;9,MONTH(B259),CONCATENATE(0,MONTH(B259))),IF(DAY(B259)&gt;9,DAY(B259),CONCATENATE(0,DAY(B259))),IF(HOUR(C259)&gt;9,HOUR(C259),CONCATENATE(0,HOUR(C259))),IF(MINUTE(C259)&gt;9,MINUTE(C259),CONCATENATE(0,MINUTE(C259))),":",VLOOKUP(F259,'Valid Values - Results'!$D$4:$F$12,3,FALSE)),"")</f>
        <v/>
      </c>
      <c r="H259" s="41"/>
      <c r="I259" s="41"/>
      <c r="J259" s="41"/>
      <c r="K259" s="41"/>
      <c r="L259" s="41"/>
      <c r="M259" s="92"/>
      <c r="N259" s="41"/>
      <c r="O259" s="41"/>
      <c r="P259" s="41"/>
      <c r="Q259" s="41"/>
      <c r="R259" s="41"/>
      <c r="S259" s="41"/>
      <c r="T259" s="41"/>
      <c r="U259" s="47"/>
      <c r="V259" s="49"/>
      <c r="W259" s="41"/>
      <c r="X259" s="41"/>
      <c r="Y259" s="41"/>
      <c r="AA259" s="37" t="str">
        <f>IF($I259&lt;&gt;"",VLOOKUP($I259,'Valid Values - Search'!$R$4:$T$4719,3,FALSE),"")</f>
        <v/>
      </c>
      <c r="AB259" s="37" t="str">
        <f>IF($I259&lt;&gt;"",VLOOKUP($I259,'Valid Values - Search'!$R$4:$S$4719,2,FALSE),"")</f>
        <v/>
      </c>
      <c r="AC259" s="38" t="str">
        <f t="shared" si="4"/>
        <v/>
      </c>
      <c r="AD259" s="38"/>
    </row>
    <row r="260" spans="1:30">
      <c r="A260" s="41"/>
      <c r="B260" s="47"/>
      <c r="C260" s="49"/>
      <c r="D260" s="41"/>
      <c r="E260" s="41"/>
      <c r="F260" s="41"/>
      <c r="G260" s="50" t="str">
        <f>IF(A260&lt;&gt;"",CONCATENATE(A260,":",YEAR(B260),IF(MONTH(B260)&gt;9,MONTH(B260),CONCATENATE(0,MONTH(B260))),IF(DAY(B260)&gt;9,DAY(B260),CONCATENATE(0,DAY(B260))),IF(HOUR(C260)&gt;9,HOUR(C260),CONCATENATE(0,HOUR(C260))),IF(MINUTE(C260)&gt;9,MINUTE(C260),CONCATENATE(0,MINUTE(C260))),":",VLOOKUP(F260,'Valid Values - Results'!$D$4:$F$12,3,FALSE)),"")</f>
        <v/>
      </c>
      <c r="H260" s="41"/>
      <c r="I260" s="41"/>
      <c r="J260" s="41"/>
      <c r="K260" s="41"/>
      <c r="L260" s="41"/>
      <c r="M260" s="92"/>
      <c r="N260" s="41"/>
      <c r="O260" s="41"/>
      <c r="P260" s="41"/>
      <c r="Q260" s="41"/>
      <c r="R260" s="41"/>
      <c r="S260" s="41"/>
      <c r="T260" s="41"/>
      <c r="U260" s="47"/>
      <c r="V260" s="49"/>
      <c r="W260" s="41"/>
      <c r="X260" s="41"/>
      <c r="Y260" s="41"/>
      <c r="AA260" s="37" t="str">
        <f>IF($I260&lt;&gt;"",VLOOKUP($I260,'Valid Values - Search'!$R$4:$T$4719,3,FALSE),"")</f>
        <v/>
      </c>
      <c r="AB260" s="37" t="str">
        <f>IF($I260&lt;&gt;"",VLOOKUP($I260,'Valid Values - Search'!$R$4:$S$4719,2,FALSE),"")</f>
        <v/>
      </c>
      <c r="AC260" s="38" t="str">
        <f t="shared" si="4"/>
        <v/>
      </c>
      <c r="AD260" s="38"/>
    </row>
    <row r="261" spans="1:30">
      <c r="A261" s="41"/>
      <c r="B261" s="47"/>
      <c r="C261" s="49"/>
      <c r="D261" s="41"/>
      <c r="E261" s="41"/>
      <c r="F261" s="41"/>
      <c r="G261" s="50" t="str">
        <f>IF(A261&lt;&gt;"",CONCATENATE(A261,":",YEAR(B261),IF(MONTH(B261)&gt;9,MONTH(B261),CONCATENATE(0,MONTH(B261))),IF(DAY(B261)&gt;9,DAY(B261),CONCATENATE(0,DAY(B261))),IF(HOUR(C261)&gt;9,HOUR(C261),CONCATENATE(0,HOUR(C261))),IF(MINUTE(C261)&gt;9,MINUTE(C261),CONCATENATE(0,MINUTE(C261))),":",VLOOKUP(F261,'Valid Values - Results'!$D$4:$F$12,3,FALSE)),"")</f>
        <v/>
      </c>
      <c r="H261" s="41"/>
      <c r="I261" s="41"/>
      <c r="J261" s="41"/>
      <c r="K261" s="41"/>
      <c r="L261" s="41"/>
      <c r="M261" s="92"/>
      <c r="N261" s="41"/>
      <c r="O261" s="41"/>
      <c r="P261" s="41"/>
      <c r="Q261" s="41"/>
      <c r="R261" s="41"/>
      <c r="S261" s="41"/>
      <c r="T261" s="41"/>
      <c r="U261" s="47"/>
      <c r="V261" s="49"/>
      <c r="W261" s="41"/>
      <c r="X261" s="41"/>
      <c r="Y261" s="41"/>
      <c r="AA261" s="37" t="str">
        <f>IF($I261&lt;&gt;"",VLOOKUP($I261,'Valid Values - Search'!$R$4:$T$4719,3,FALSE),"")</f>
        <v/>
      </c>
      <c r="AB261" s="37" t="str">
        <f>IF($I261&lt;&gt;"",VLOOKUP($I261,'Valid Values - Search'!$R$4:$S$4719,2,FALSE),"")</f>
        <v/>
      </c>
      <c r="AC261" s="38" t="str">
        <f t="shared" si="4"/>
        <v/>
      </c>
      <c r="AD261" s="38"/>
    </row>
    <row r="262" spans="1:30">
      <c r="A262" s="41"/>
      <c r="B262" s="47"/>
      <c r="C262" s="49"/>
      <c r="D262" s="41"/>
      <c r="E262" s="41"/>
      <c r="F262" s="41"/>
      <c r="G262" s="50" t="str">
        <f>IF(A262&lt;&gt;"",CONCATENATE(A262,":",YEAR(B262),IF(MONTH(B262)&gt;9,MONTH(B262),CONCATENATE(0,MONTH(B262))),IF(DAY(B262)&gt;9,DAY(B262),CONCATENATE(0,DAY(B262))),IF(HOUR(C262)&gt;9,HOUR(C262),CONCATENATE(0,HOUR(C262))),IF(MINUTE(C262)&gt;9,MINUTE(C262),CONCATENATE(0,MINUTE(C262))),":",VLOOKUP(F262,'Valid Values - Results'!$D$4:$F$12,3,FALSE)),"")</f>
        <v/>
      </c>
      <c r="H262" s="41"/>
      <c r="I262" s="41"/>
      <c r="J262" s="41"/>
      <c r="K262" s="41"/>
      <c r="L262" s="41"/>
      <c r="M262" s="92"/>
      <c r="N262" s="41"/>
      <c r="O262" s="41"/>
      <c r="P262" s="41"/>
      <c r="Q262" s="41"/>
      <c r="R262" s="41"/>
      <c r="S262" s="41"/>
      <c r="T262" s="41"/>
      <c r="U262" s="47"/>
      <c r="V262" s="49"/>
      <c r="W262" s="41"/>
      <c r="X262" s="41"/>
      <c r="Y262" s="41"/>
      <c r="AA262" s="37" t="str">
        <f>IF($I262&lt;&gt;"",VLOOKUP($I262,'Valid Values - Search'!$R$4:$T$4719,3,FALSE),"")</f>
        <v/>
      </c>
      <c r="AB262" s="37" t="str">
        <f>IF($I262&lt;&gt;"",VLOOKUP($I262,'Valid Values - Search'!$R$4:$S$4719,2,FALSE),"")</f>
        <v/>
      </c>
      <c r="AC262" s="38" t="str">
        <f t="shared" si="4"/>
        <v/>
      </c>
      <c r="AD262" s="38"/>
    </row>
    <row r="263" spans="1:30">
      <c r="A263" s="41"/>
      <c r="B263" s="47"/>
      <c r="C263" s="49"/>
      <c r="D263" s="41"/>
      <c r="E263" s="41"/>
      <c r="F263" s="41"/>
      <c r="G263" s="50" t="str">
        <f>IF(A263&lt;&gt;"",CONCATENATE(A263,":",YEAR(B263),IF(MONTH(B263)&gt;9,MONTH(B263),CONCATENATE(0,MONTH(B263))),IF(DAY(B263)&gt;9,DAY(B263),CONCATENATE(0,DAY(B263))),IF(HOUR(C263)&gt;9,HOUR(C263),CONCATENATE(0,HOUR(C263))),IF(MINUTE(C263)&gt;9,MINUTE(C263),CONCATENATE(0,MINUTE(C263))),":",VLOOKUP(F263,'Valid Values - Results'!$D$4:$F$12,3,FALSE)),"")</f>
        <v/>
      </c>
      <c r="H263" s="41"/>
      <c r="I263" s="41"/>
      <c r="J263" s="41"/>
      <c r="K263" s="41"/>
      <c r="L263" s="41"/>
      <c r="M263" s="92"/>
      <c r="N263" s="41"/>
      <c r="O263" s="41"/>
      <c r="P263" s="41"/>
      <c r="Q263" s="41"/>
      <c r="R263" s="41"/>
      <c r="S263" s="41"/>
      <c r="T263" s="41"/>
      <c r="U263" s="47"/>
      <c r="V263" s="49"/>
      <c r="W263" s="41"/>
      <c r="X263" s="41"/>
      <c r="Y263" s="41"/>
      <c r="AA263" s="37" t="str">
        <f>IF($I263&lt;&gt;"",VLOOKUP($I263,'Valid Values - Search'!$R$4:$T$4719,3,FALSE),"")</f>
        <v/>
      </c>
      <c r="AB263" s="37" t="str">
        <f>IF($I263&lt;&gt;"",VLOOKUP($I263,'Valid Values - Search'!$R$4:$S$4719,2,FALSE),"")</f>
        <v/>
      </c>
      <c r="AC263" s="38" t="str">
        <f t="shared" si="4"/>
        <v/>
      </c>
      <c r="AD263" s="38"/>
    </row>
    <row r="264" spans="1:30">
      <c r="A264" s="41"/>
      <c r="B264" s="47"/>
      <c r="C264" s="49"/>
      <c r="D264" s="41"/>
      <c r="E264" s="41"/>
      <c r="F264" s="41"/>
      <c r="G264" s="50" t="str">
        <f>IF(A264&lt;&gt;"",CONCATENATE(A264,":",YEAR(B264),IF(MONTH(B264)&gt;9,MONTH(B264),CONCATENATE(0,MONTH(B264))),IF(DAY(B264)&gt;9,DAY(B264),CONCATENATE(0,DAY(B264))),IF(HOUR(C264)&gt;9,HOUR(C264),CONCATENATE(0,HOUR(C264))),IF(MINUTE(C264)&gt;9,MINUTE(C264),CONCATENATE(0,MINUTE(C264))),":",VLOOKUP(F264,'Valid Values - Results'!$D$4:$F$12,3,FALSE)),"")</f>
        <v/>
      </c>
      <c r="H264" s="41"/>
      <c r="I264" s="41"/>
      <c r="J264" s="41"/>
      <c r="K264" s="41"/>
      <c r="L264" s="41"/>
      <c r="M264" s="92"/>
      <c r="N264" s="41"/>
      <c r="O264" s="41"/>
      <c r="P264" s="41"/>
      <c r="Q264" s="41"/>
      <c r="R264" s="41"/>
      <c r="S264" s="41"/>
      <c r="T264" s="41"/>
      <c r="U264" s="47"/>
      <c r="V264" s="49"/>
      <c r="W264" s="41"/>
      <c r="X264" s="41"/>
      <c r="Y264" s="41"/>
      <c r="AA264" s="37" t="str">
        <f>IF($I264&lt;&gt;"",VLOOKUP($I264,'Valid Values - Search'!$R$4:$T$4719,3,FALSE),"")</f>
        <v/>
      </c>
      <c r="AB264" s="37" t="str">
        <f>IF($I264&lt;&gt;"",VLOOKUP($I264,'Valid Values - Search'!$R$4:$S$4719,2,FALSE),"")</f>
        <v/>
      </c>
      <c r="AC264" s="38" t="str">
        <f t="shared" si="4"/>
        <v/>
      </c>
      <c r="AD264" s="38"/>
    </row>
    <row r="265" spans="1:30">
      <c r="A265" s="41"/>
      <c r="B265" s="47"/>
      <c r="C265" s="49"/>
      <c r="D265" s="41"/>
      <c r="E265" s="41"/>
      <c r="F265" s="41"/>
      <c r="G265" s="50" t="str">
        <f>IF(A265&lt;&gt;"",CONCATENATE(A265,":",YEAR(B265),IF(MONTH(B265)&gt;9,MONTH(B265),CONCATENATE(0,MONTH(B265))),IF(DAY(B265)&gt;9,DAY(B265),CONCATENATE(0,DAY(B265))),IF(HOUR(C265)&gt;9,HOUR(C265),CONCATENATE(0,HOUR(C265))),IF(MINUTE(C265)&gt;9,MINUTE(C265),CONCATENATE(0,MINUTE(C265))),":",VLOOKUP(F265,'Valid Values - Results'!$D$4:$F$12,3,FALSE)),"")</f>
        <v/>
      </c>
      <c r="H265" s="41"/>
      <c r="I265" s="41"/>
      <c r="J265" s="41"/>
      <c r="K265" s="41"/>
      <c r="L265" s="41"/>
      <c r="M265" s="92"/>
      <c r="N265" s="41"/>
      <c r="O265" s="41"/>
      <c r="P265" s="41"/>
      <c r="Q265" s="41"/>
      <c r="R265" s="41"/>
      <c r="S265" s="41"/>
      <c r="T265" s="41"/>
      <c r="U265" s="47"/>
      <c r="V265" s="49"/>
      <c r="W265" s="41"/>
      <c r="X265" s="41"/>
      <c r="Y265" s="41"/>
      <c r="AA265" s="37" t="str">
        <f>IF($I265&lt;&gt;"",VLOOKUP($I265,'Valid Values - Search'!$R$4:$T$4719,3,FALSE),"")</f>
        <v/>
      </c>
      <c r="AB265" s="37" t="str">
        <f>IF($I265&lt;&gt;"",VLOOKUP($I265,'Valid Values - Search'!$R$4:$S$4719,2,FALSE),"")</f>
        <v/>
      </c>
      <c r="AC265" s="38" t="str">
        <f t="shared" si="4"/>
        <v/>
      </c>
      <c r="AD265" s="38"/>
    </row>
    <row r="266" spans="1:30">
      <c r="A266" s="41"/>
      <c r="B266" s="47"/>
      <c r="C266" s="49"/>
      <c r="D266" s="41"/>
      <c r="E266" s="41"/>
      <c r="F266" s="41"/>
      <c r="G266" s="50" t="str">
        <f>IF(A266&lt;&gt;"",CONCATENATE(A266,":",YEAR(B266),IF(MONTH(B266)&gt;9,MONTH(B266),CONCATENATE(0,MONTH(B266))),IF(DAY(B266)&gt;9,DAY(B266),CONCATENATE(0,DAY(B266))),IF(HOUR(C266)&gt;9,HOUR(C266),CONCATENATE(0,HOUR(C266))),IF(MINUTE(C266)&gt;9,MINUTE(C266),CONCATENATE(0,MINUTE(C266))),":",VLOOKUP(F266,'Valid Values - Results'!$D$4:$F$12,3,FALSE)),"")</f>
        <v/>
      </c>
      <c r="H266" s="41"/>
      <c r="I266" s="41"/>
      <c r="J266" s="41"/>
      <c r="K266" s="41"/>
      <c r="L266" s="41"/>
      <c r="M266" s="92"/>
      <c r="N266" s="41"/>
      <c r="O266" s="41"/>
      <c r="P266" s="41"/>
      <c r="Q266" s="41"/>
      <c r="R266" s="41"/>
      <c r="S266" s="41"/>
      <c r="T266" s="41"/>
      <c r="U266" s="47"/>
      <c r="V266" s="49"/>
      <c r="W266" s="41"/>
      <c r="X266" s="41"/>
      <c r="Y266" s="41"/>
      <c r="AA266" s="37" t="str">
        <f>IF($I266&lt;&gt;"",VLOOKUP($I266,'Valid Values - Search'!$R$4:$T$4719,3,FALSE),"")</f>
        <v/>
      </c>
      <c r="AB266" s="37" t="str">
        <f>IF($I266&lt;&gt;"",VLOOKUP($I266,'Valid Values - Search'!$R$4:$S$4719,2,FALSE),"")</f>
        <v/>
      </c>
      <c r="AC266" s="38" t="str">
        <f t="shared" si="4"/>
        <v/>
      </c>
      <c r="AD266" s="38"/>
    </row>
    <row r="267" spans="1:30">
      <c r="A267" s="41"/>
      <c r="B267" s="47"/>
      <c r="C267" s="49"/>
      <c r="D267" s="41"/>
      <c r="E267" s="41"/>
      <c r="F267" s="41"/>
      <c r="G267" s="50" t="str">
        <f>IF(A267&lt;&gt;"",CONCATENATE(A267,":",YEAR(B267),IF(MONTH(B267)&gt;9,MONTH(B267),CONCATENATE(0,MONTH(B267))),IF(DAY(B267)&gt;9,DAY(B267),CONCATENATE(0,DAY(B267))),IF(HOUR(C267)&gt;9,HOUR(C267),CONCATENATE(0,HOUR(C267))),IF(MINUTE(C267)&gt;9,MINUTE(C267),CONCATENATE(0,MINUTE(C267))),":",VLOOKUP(F267,'Valid Values - Results'!$D$4:$F$12,3,FALSE)),"")</f>
        <v/>
      </c>
      <c r="H267" s="41"/>
      <c r="I267" s="41"/>
      <c r="J267" s="41"/>
      <c r="K267" s="41"/>
      <c r="L267" s="41"/>
      <c r="M267" s="92"/>
      <c r="N267" s="41"/>
      <c r="O267" s="41"/>
      <c r="P267" s="41"/>
      <c r="Q267" s="41"/>
      <c r="R267" s="41"/>
      <c r="S267" s="41"/>
      <c r="T267" s="41"/>
      <c r="U267" s="47"/>
      <c r="V267" s="49"/>
      <c r="W267" s="41"/>
      <c r="X267" s="41"/>
      <c r="Y267" s="41"/>
      <c r="AA267" s="37" t="str">
        <f>IF($I267&lt;&gt;"",VLOOKUP($I267,'Valid Values - Search'!$R$4:$T$4719,3,FALSE),"")</f>
        <v/>
      </c>
      <c r="AB267" s="37" t="str">
        <f>IF($I267&lt;&gt;"",VLOOKUP($I267,'Valid Values - Search'!$R$4:$S$4719,2,FALSE),"")</f>
        <v/>
      </c>
      <c r="AC267" s="38" t="str">
        <f t="shared" si="4"/>
        <v/>
      </c>
      <c r="AD267" s="38"/>
    </row>
    <row r="268" spans="1:30">
      <c r="A268" s="46"/>
      <c r="B268" s="47"/>
      <c r="C268" s="49"/>
      <c r="D268" s="41"/>
      <c r="E268" s="41"/>
      <c r="F268" s="41"/>
      <c r="G268" s="50" t="str">
        <f>IF(A268&lt;&gt;"",CONCATENATE(A268,":",YEAR(B268),IF(MONTH(B268)&gt;9,MONTH(B268),CONCATENATE(0,MONTH(B268))),IF(DAY(B268)&gt;9,DAY(B268),CONCATENATE(0,DAY(B268))),IF(HOUR(C268)&gt;9,HOUR(C268),CONCATENATE(0,HOUR(C268))),IF(MINUTE(C268)&gt;9,MINUTE(C268),CONCATENATE(0,MINUTE(C268))),":",VLOOKUP(F268,'Valid Values - Results'!$D$4:$F$12,3,FALSE)),"")</f>
        <v/>
      </c>
      <c r="H268" s="41"/>
      <c r="I268" s="41"/>
      <c r="J268" s="41"/>
      <c r="K268" s="41"/>
      <c r="L268" s="41"/>
      <c r="M268" s="92"/>
      <c r="N268" s="41"/>
      <c r="O268" s="41"/>
      <c r="P268" s="41"/>
      <c r="Q268" s="41"/>
      <c r="R268" s="41"/>
      <c r="S268" s="41"/>
      <c r="T268" s="41"/>
      <c r="U268" s="47"/>
      <c r="V268" s="49"/>
      <c r="W268" s="41"/>
      <c r="X268" s="41"/>
      <c r="Y268" s="41"/>
      <c r="AA268" s="37" t="str">
        <f>IF($I268&lt;&gt;"",VLOOKUP($I268,'Valid Values - Search'!$R$4:$T$4719,3,FALSE),"")</f>
        <v/>
      </c>
      <c r="AB268" s="37" t="str">
        <f>IF($I268&lt;&gt;"",VLOOKUP($I268,'Valid Values - Search'!$R$4:$S$4719,2,FALSE),"")</f>
        <v/>
      </c>
      <c r="AC268" s="38" t="str">
        <f t="shared" si="4"/>
        <v/>
      </c>
      <c r="AD268" s="38"/>
    </row>
    <row r="269" spans="1:30">
      <c r="A269" s="46"/>
      <c r="B269" s="47"/>
      <c r="C269" s="49"/>
      <c r="D269" s="41"/>
      <c r="E269" s="41"/>
      <c r="F269" s="41"/>
      <c r="G269" s="50" t="str">
        <f>IF(A269&lt;&gt;"",CONCATENATE(A269,":",YEAR(B269),IF(MONTH(B269)&gt;9,MONTH(B269),CONCATENATE(0,MONTH(B269))),IF(DAY(B269)&gt;9,DAY(B269),CONCATENATE(0,DAY(B269))),IF(HOUR(C269)&gt;9,HOUR(C269),CONCATENATE(0,HOUR(C269))),IF(MINUTE(C269)&gt;9,MINUTE(C269),CONCATENATE(0,MINUTE(C269))),":",VLOOKUP(F269,'Valid Values - Results'!$D$4:$F$12,3,FALSE)),"")</f>
        <v/>
      </c>
      <c r="H269" s="41"/>
      <c r="I269" s="41"/>
      <c r="J269" s="41"/>
      <c r="K269" s="41"/>
      <c r="L269" s="41"/>
      <c r="M269" s="92"/>
      <c r="N269" s="41"/>
      <c r="O269" s="41"/>
      <c r="P269" s="41"/>
      <c r="Q269" s="41"/>
      <c r="R269" s="41"/>
      <c r="S269" s="41"/>
      <c r="T269" s="41"/>
      <c r="U269" s="47"/>
      <c r="V269" s="49"/>
      <c r="W269" s="41"/>
      <c r="X269" s="41"/>
      <c r="Y269" s="41"/>
      <c r="AA269" s="37" t="str">
        <f>IF($I269&lt;&gt;"",VLOOKUP($I269,'Valid Values - Search'!$R$4:$T$4719,3,FALSE),"")</f>
        <v/>
      </c>
      <c r="AB269" s="37" t="str">
        <f>IF($I269&lt;&gt;"",VLOOKUP($I269,'Valid Values - Search'!$R$4:$S$4719,2,FALSE),"")</f>
        <v/>
      </c>
      <c r="AC269" s="38" t="str">
        <f t="shared" si="4"/>
        <v/>
      </c>
      <c r="AD269" s="38"/>
    </row>
    <row r="270" spans="1:30">
      <c r="A270" s="46"/>
      <c r="B270" s="47"/>
      <c r="C270" s="49"/>
      <c r="D270" s="41"/>
      <c r="E270" s="41"/>
      <c r="F270" s="41"/>
      <c r="G270" s="50" t="str">
        <f>IF(A270&lt;&gt;"",CONCATENATE(A270,":",YEAR(B270),IF(MONTH(B270)&gt;9,MONTH(B270),CONCATENATE(0,MONTH(B270))),IF(DAY(B270)&gt;9,DAY(B270),CONCATENATE(0,DAY(B270))),IF(HOUR(C270)&gt;9,HOUR(C270),CONCATENATE(0,HOUR(C270))),IF(MINUTE(C270)&gt;9,MINUTE(C270),CONCATENATE(0,MINUTE(C270))),":",VLOOKUP(F270,'Valid Values - Results'!$D$4:$F$12,3,FALSE)),"")</f>
        <v/>
      </c>
      <c r="H270" s="41"/>
      <c r="I270" s="41"/>
      <c r="J270" s="41"/>
      <c r="K270" s="41"/>
      <c r="L270" s="41"/>
      <c r="M270" s="92"/>
      <c r="N270" s="41"/>
      <c r="O270" s="41"/>
      <c r="P270" s="41"/>
      <c r="Q270" s="41"/>
      <c r="R270" s="41"/>
      <c r="S270" s="41"/>
      <c r="T270" s="41"/>
      <c r="U270" s="47"/>
      <c r="V270" s="49"/>
      <c r="W270" s="41"/>
      <c r="X270" s="41"/>
      <c r="Y270" s="41"/>
      <c r="AA270" s="37" t="str">
        <f>IF($I270&lt;&gt;"",VLOOKUP($I270,'Valid Values - Search'!$R$4:$T$4719,3,FALSE),"")</f>
        <v/>
      </c>
      <c r="AB270" s="37" t="str">
        <f>IF($I270&lt;&gt;"",VLOOKUP($I270,'Valid Values - Search'!$R$4:$S$4719,2,FALSE),"")</f>
        <v/>
      </c>
      <c r="AC270" s="38" t="str">
        <f t="shared" si="4"/>
        <v/>
      </c>
      <c r="AD270" s="38"/>
    </row>
    <row r="271" spans="1:30">
      <c r="A271" s="46"/>
      <c r="B271" s="47"/>
      <c r="C271" s="49"/>
      <c r="D271" s="41"/>
      <c r="E271" s="41"/>
      <c r="F271" s="41"/>
      <c r="G271" s="50" t="str">
        <f>IF(A271&lt;&gt;"",CONCATENATE(A271,":",YEAR(B271),IF(MONTH(B271)&gt;9,MONTH(B271),CONCATENATE(0,MONTH(B271))),IF(DAY(B271)&gt;9,DAY(B271),CONCATENATE(0,DAY(B271))),IF(HOUR(C271)&gt;9,HOUR(C271),CONCATENATE(0,HOUR(C271))),IF(MINUTE(C271)&gt;9,MINUTE(C271),CONCATENATE(0,MINUTE(C271))),":",VLOOKUP(F271,'Valid Values - Results'!$D$4:$F$12,3,FALSE)),"")</f>
        <v/>
      </c>
      <c r="H271" s="41"/>
      <c r="I271" s="41"/>
      <c r="J271" s="41"/>
      <c r="K271" s="41"/>
      <c r="L271" s="41"/>
      <c r="M271" s="92"/>
      <c r="N271" s="41"/>
      <c r="O271" s="41"/>
      <c r="P271" s="41"/>
      <c r="Q271" s="41"/>
      <c r="R271" s="41"/>
      <c r="S271" s="41"/>
      <c r="T271" s="41"/>
      <c r="U271" s="47"/>
      <c r="V271" s="49"/>
      <c r="W271" s="41"/>
      <c r="X271" s="41"/>
      <c r="Y271" s="41"/>
      <c r="AA271" s="37" t="str">
        <f>IF($I271&lt;&gt;"",VLOOKUP($I271,'Valid Values - Search'!$R$4:$T$4719,3,FALSE),"")</f>
        <v/>
      </c>
      <c r="AB271" s="37" t="str">
        <f>IF($I271&lt;&gt;"",VLOOKUP($I271,'Valid Values - Search'!$R$4:$S$4719,2,FALSE),"")</f>
        <v/>
      </c>
      <c r="AC271" s="38" t="str">
        <f t="shared" si="4"/>
        <v/>
      </c>
      <c r="AD271" s="38"/>
    </row>
    <row r="272" spans="1:30">
      <c r="A272" s="46"/>
      <c r="B272" s="47"/>
      <c r="C272" s="49"/>
      <c r="D272" s="41"/>
      <c r="E272" s="41"/>
      <c r="F272" s="41"/>
      <c r="G272" s="50" t="str">
        <f>IF(A272&lt;&gt;"",CONCATENATE(A272,":",YEAR(B272),IF(MONTH(B272)&gt;9,MONTH(B272),CONCATENATE(0,MONTH(B272))),IF(DAY(B272)&gt;9,DAY(B272),CONCATENATE(0,DAY(B272))),IF(HOUR(C272)&gt;9,HOUR(C272),CONCATENATE(0,HOUR(C272))),IF(MINUTE(C272)&gt;9,MINUTE(C272),CONCATENATE(0,MINUTE(C272))),":",VLOOKUP(F272,'Valid Values - Results'!$D$4:$F$12,3,FALSE)),"")</f>
        <v/>
      </c>
      <c r="H272" s="41"/>
      <c r="I272" s="41"/>
      <c r="J272" s="41"/>
      <c r="K272" s="41"/>
      <c r="L272" s="41"/>
      <c r="M272" s="92"/>
      <c r="N272" s="41"/>
      <c r="O272" s="41"/>
      <c r="P272" s="41"/>
      <c r="Q272" s="41"/>
      <c r="R272" s="41"/>
      <c r="S272" s="41"/>
      <c r="T272" s="41"/>
      <c r="U272" s="47"/>
      <c r="V272" s="49"/>
      <c r="W272" s="41"/>
      <c r="X272" s="41"/>
      <c r="Y272" s="41"/>
      <c r="AA272" s="37" t="str">
        <f>IF($I272&lt;&gt;"",VLOOKUP($I272,'Valid Values - Search'!$R$4:$T$4719,3,FALSE),"")</f>
        <v/>
      </c>
      <c r="AB272" s="37" t="str">
        <f>IF($I272&lt;&gt;"",VLOOKUP($I272,'Valid Values - Search'!$R$4:$S$4719,2,FALSE),"")</f>
        <v/>
      </c>
      <c r="AC272" s="38" t="str">
        <f t="shared" si="4"/>
        <v/>
      </c>
      <c r="AD272" s="38"/>
    </row>
    <row r="273" spans="1:30">
      <c r="A273" s="46"/>
      <c r="B273" s="47"/>
      <c r="C273" s="49"/>
      <c r="D273" s="41"/>
      <c r="E273" s="41"/>
      <c r="F273" s="41"/>
      <c r="G273" s="50" t="str">
        <f>IF(A273&lt;&gt;"",CONCATENATE(A273,":",YEAR(B273),IF(MONTH(B273)&gt;9,MONTH(B273),CONCATENATE(0,MONTH(B273))),IF(DAY(B273)&gt;9,DAY(B273),CONCATENATE(0,DAY(B273))),IF(HOUR(C273)&gt;9,HOUR(C273),CONCATENATE(0,HOUR(C273))),IF(MINUTE(C273)&gt;9,MINUTE(C273),CONCATENATE(0,MINUTE(C273))),":",VLOOKUP(F273,'Valid Values - Results'!$D$4:$F$12,3,FALSE)),"")</f>
        <v/>
      </c>
      <c r="H273" s="41"/>
      <c r="I273" s="41"/>
      <c r="J273" s="41"/>
      <c r="K273" s="41"/>
      <c r="L273" s="41"/>
      <c r="M273" s="92"/>
      <c r="N273" s="41"/>
      <c r="O273" s="41"/>
      <c r="P273" s="41"/>
      <c r="Q273" s="41"/>
      <c r="R273" s="41"/>
      <c r="S273" s="41"/>
      <c r="T273" s="41"/>
      <c r="U273" s="47"/>
      <c r="V273" s="49"/>
      <c r="W273" s="41"/>
      <c r="X273" s="41"/>
      <c r="Y273" s="41"/>
      <c r="AA273" s="37" t="str">
        <f>IF($I273&lt;&gt;"",VLOOKUP($I273,'Valid Values - Search'!$R$4:$T$4719,3,FALSE),"")</f>
        <v/>
      </c>
      <c r="AB273" s="37" t="str">
        <f>IF($I273&lt;&gt;"",VLOOKUP($I273,'Valid Values - Search'!$R$4:$S$4719,2,FALSE),"")</f>
        <v/>
      </c>
      <c r="AC273" s="38" t="str">
        <f t="shared" si="4"/>
        <v/>
      </c>
      <c r="AD273" s="38"/>
    </row>
    <row r="274" spans="1:30">
      <c r="A274" s="46"/>
      <c r="B274" s="47"/>
      <c r="C274" s="49"/>
      <c r="D274" s="41"/>
      <c r="E274" s="41"/>
      <c r="F274" s="41"/>
      <c r="G274" s="50" t="str">
        <f>IF(A274&lt;&gt;"",CONCATENATE(A274,":",YEAR(B274),IF(MONTH(B274)&gt;9,MONTH(B274),CONCATENATE(0,MONTH(B274))),IF(DAY(B274)&gt;9,DAY(B274),CONCATENATE(0,DAY(B274))),IF(HOUR(C274)&gt;9,HOUR(C274),CONCATENATE(0,HOUR(C274))),IF(MINUTE(C274)&gt;9,MINUTE(C274),CONCATENATE(0,MINUTE(C274))),":",VLOOKUP(F274,'Valid Values - Results'!$D$4:$F$12,3,FALSE)),"")</f>
        <v/>
      </c>
      <c r="H274" s="41"/>
      <c r="I274" s="41"/>
      <c r="J274" s="41"/>
      <c r="K274" s="41"/>
      <c r="L274" s="41"/>
      <c r="M274" s="92"/>
      <c r="N274" s="41"/>
      <c r="O274" s="41"/>
      <c r="P274" s="41"/>
      <c r="Q274" s="41"/>
      <c r="R274" s="41"/>
      <c r="S274" s="41"/>
      <c r="T274" s="41"/>
      <c r="U274" s="47"/>
      <c r="V274" s="49"/>
      <c r="W274" s="41"/>
      <c r="X274" s="41"/>
      <c r="Y274" s="41"/>
      <c r="AA274" s="37" t="str">
        <f>IF($I274&lt;&gt;"",VLOOKUP($I274,'Valid Values - Search'!$R$4:$T$4719,3,FALSE),"")</f>
        <v/>
      </c>
      <c r="AB274" s="37" t="str">
        <f>IF($I274&lt;&gt;"",VLOOKUP($I274,'Valid Values - Search'!$R$4:$S$4719,2,FALSE),"")</f>
        <v/>
      </c>
      <c r="AC274" s="38" t="str">
        <f t="shared" si="4"/>
        <v/>
      </c>
      <c r="AD274" s="38"/>
    </row>
    <row r="275" spans="1:30">
      <c r="A275" s="46"/>
      <c r="B275" s="47"/>
      <c r="C275" s="49"/>
      <c r="D275" s="41"/>
      <c r="E275" s="41"/>
      <c r="F275" s="41"/>
      <c r="G275" s="50" t="str">
        <f>IF(A275&lt;&gt;"",CONCATENATE(A275,":",YEAR(B275),IF(MONTH(B275)&gt;9,MONTH(B275),CONCATENATE(0,MONTH(B275))),IF(DAY(B275)&gt;9,DAY(B275),CONCATENATE(0,DAY(B275))),IF(HOUR(C275)&gt;9,HOUR(C275),CONCATENATE(0,HOUR(C275))),IF(MINUTE(C275)&gt;9,MINUTE(C275),CONCATENATE(0,MINUTE(C275))),":",VLOOKUP(F275,'Valid Values - Results'!$D$4:$F$12,3,FALSE)),"")</f>
        <v/>
      </c>
      <c r="H275" s="41"/>
      <c r="I275" s="41"/>
      <c r="J275" s="41"/>
      <c r="K275" s="41"/>
      <c r="L275" s="41"/>
      <c r="M275" s="92"/>
      <c r="N275" s="41"/>
      <c r="O275" s="41"/>
      <c r="P275" s="41"/>
      <c r="Q275" s="41"/>
      <c r="R275" s="41"/>
      <c r="S275" s="41"/>
      <c r="T275" s="41"/>
      <c r="U275" s="47"/>
      <c r="V275" s="49"/>
      <c r="W275" s="41"/>
      <c r="X275" s="41"/>
      <c r="Y275" s="41"/>
      <c r="AA275" s="37" t="str">
        <f>IF($I275&lt;&gt;"",VLOOKUP($I275,'Valid Values - Search'!$R$4:$T$4719,3,FALSE),"")</f>
        <v/>
      </c>
      <c r="AB275" s="37" t="str">
        <f>IF($I275&lt;&gt;"",VLOOKUP($I275,'Valid Values - Search'!$R$4:$S$4719,2,FALSE),"")</f>
        <v/>
      </c>
      <c r="AC275" s="38" t="str">
        <f t="shared" si="4"/>
        <v/>
      </c>
      <c r="AD275" s="38"/>
    </row>
    <row r="276" spans="1:30">
      <c r="A276" s="46"/>
      <c r="B276" s="47"/>
      <c r="C276" s="49"/>
      <c r="D276" s="41"/>
      <c r="E276" s="41"/>
      <c r="F276" s="41"/>
      <c r="G276" s="50" t="str">
        <f>IF(A276&lt;&gt;"",CONCATENATE(A276,":",YEAR(B276),IF(MONTH(B276)&gt;9,MONTH(B276),CONCATENATE(0,MONTH(B276))),IF(DAY(B276)&gt;9,DAY(B276),CONCATENATE(0,DAY(B276))),IF(HOUR(C276)&gt;9,HOUR(C276),CONCATENATE(0,HOUR(C276))),IF(MINUTE(C276)&gt;9,MINUTE(C276),CONCATENATE(0,MINUTE(C276))),":",VLOOKUP(F276,'Valid Values - Results'!$D$4:$F$12,3,FALSE)),"")</f>
        <v/>
      </c>
      <c r="H276" s="41"/>
      <c r="I276" s="41"/>
      <c r="J276" s="41"/>
      <c r="K276" s="41"/>
      <c r="L276" s="41"/>
      <c r="M276" s="92"/>
      <c r="N276" s="41"/>
      <c r="O276" s="41"/>
      <c r="P276" s="41"/>
      <c r="Q276" s="41"/>
      <c r="R276" s="41"/>
      <c r="S276" s="41"/>
      <c r="T276" s="41"/>
      <c r="U276" s="47"/>
      <c r="V276" s="49"/>
      <c r="W276" s="41"/>
      <c r="X276" s="41"/>
      <c r="Y276" s="41"/>
      <c r="AA276" s="37" t="str">
        <f>IF($I276&lt;&gt;"",VLOOKUP($I276,'Valid Values - Search'!$R$4:$T$4719,3,FALSE),"")</f>
        <v/>
      </c>
      <c r="AB276" s="37" t="str">
        <f>IF($I276&lt;&gt;"",VLOOKUP($I276,'Valid Values - Search'!$R$4:$S$4719,2,FALSE),"")</f>
        <v/>
      </c>
      <c r="AC276" s="38" t="str">
        <f t="shared" si="4"/>
        <v/>
      </c>
      <c r="AD276" s="38"/>
    </row>
    <row r="277" spans="1:30">
      <c r="A277" s="46"/>
      <c r="B277" s="47"/>
      <c r="C277" s="49"/>
      <c r="D277" s="41"/>
      <c r="E277" s="41"/>
      <c r="F277" s="41"/>
      <c r="G277" s="50" t="str">
        <f>IF(A277&lt;&gt;"",CONCATENATE(A277,":",YEAR(B277),IF(MONTH(B277)&gt;9,MONTH(B277),CONCATENATE(0,MONTH(B277))),IF(DAY(B277)&gt;9,DAY(B277),CONCATENATE(0,DAY(B277))),IF(HOUR(C277)&gt;9,HOUR(C277),CONCATENATE(0,HOUR(C277))),IF(MINUTE(C277)&gt;9,MINUTE(C277),CONCATENATE(0,MINUTE(C277))),":",VLOOKUP(F277,'Valid Values - Results'!$D$4:$F$12,3,FALSE)),"")</f>
        <v/>
      </c>
      <c r="H277" s="41"/>
      <c r="I277" s="41"/>
      <c r="J277" s="41"/>
      <c r="K277" s="41"/>
      <c r="L277" s="41"/>
      <c r="M277" s="92"/>
      <c r="N277" s="41"/>
      <c r="O277" s="41"/>
      <c r="P277" s="41"/>
      <c r="Q277" s="41"/>
      <c r="R277" s="41"/>
      <c r="S277" s="41"/>
      <c r="T277" s="41"/>
      <c r="U277" s="47"/>
      <c r="V277" s="49"/>
      <c r="W277" s="41"/>
      <c r="X277" s="41"/>
      <c r="Y277" s="41"/>
      <c r="AA277" s="37" t="str">
        <f>IF($I277&lt;&gt;"",VLOOKUP($I277,'Valid Values - Search'!$R$4:$T$4719,3,FALSE),"")</f>
        <v/>
      </c>
      <c r="AB277" s="37" t="str">
        <f>IF($I277&lt;&gt;"",VLOOKUP($I277,'Valid Values - Search'!$R$4:$S$4719,2,FALSE),"")</f>
        <v/>
      </c>
      <c r="AC277" s="38" t="str">
        <f t="shared" si="4"/>
        <v/>
      </c>
      <c r="AD277" s="38"/>
    </row>
    <row r="278" spans="1:30">
      <c r="A278" s="46"/>
      <c r="B278" s="47"/>
      <c r="C278" s="49"/>
      <c r="D278" s="41"/>
      <c r="E278" s="41"/>
      <c r="F278" s="41"/>
      <c r="G278" s="50" t="str">
        <f>IF(A278&lt;&gt;"",CONCATENATE(A278,":",YEAR(B278),IF(MONTH(B278)&gt;9,MONTH(B278),CONCATENATE(0,MONTH(B278))),IF(DAY(B278)&gt;9,DAY(B278),CONCATENATE(0,DAY(B278))),IF(HOUR(C278)&gt;9,HOUR(C278),CONCATENATE(0,HOUR(C278))),IF(MINUTE(C278)&gt;9,MINUTE(C278),CONCATENATE(0,MINUTE(C278))),":",VLOOKUP(F278,'Valid Values - Results'!$D$4:$F$12,3,FALSE)),"")</f>
        <v/>
      </c>
      <c r="H278" s="41"/>
      <c r="I278" s="41"/>
      <c r="J278" s="41"/>
      <c r="K278" s="41"/>
      <c r="L278" s="41"/>
      <c r="M278" s="92"/>
      <c r="N278" s="41"/>
      <c r="O278" s="41"/>
      <c r="P278" s="41"/>
      <c r="Q278" s="41"/>
      <c r="R278" s="41"/>
      <c r="S278" s="41"/>
      <c r="T278" s="41"/>
      <c r="U278" s="47"/>
      <c r="V278" s="49"/>
      <c r="W278" s="41"/>
      <c r="X278" s="41"/>
      <c r="Y278" s="41"/>
      <c r="AA278" s="37" t="str">
        <f>IF($I278&lt;&gt;"",VLOOKUP($I278,'Valid Values - Search'!$R$4:$T$4719,3,FALSE),"")</f>
        <v/>
      </c>
      <c r="AB278" s="37" t="str">
        <f>IF($I278&lt;&gt;"",VLOOKUP($I278,'Valid Values - Search'!$R$4:$S$4719,2,FALSE),"")</f>
        <v/>
      </c>
      <c r="AC278" s="38" t="str">
        <f t="shared" si="4"/>
        <v/>
      </c>
      <c r="AD278" s="38"/>
    </row>
    <row r="279" spans="1:30">
      <c r="A279" s="46"/>
      <c r="B279" s="47"/>
      <c r="C279" s="49"/>
      <c r="D279" s="41"/>
      <c r="E279" s="41"/>
      <c r="F279" s="41"/>
      <c r="G279" s="50" t="str">
        <f>IF(A279&lt;&gt;"",CONCATENATE(A279,":",YEAR(B279),IF(MONTH(B279)&gt;9,MONTH(B279),CONCATENATE(0,MONTH(B279))),IF(DAY(B279)&gt;9,DAY(B279),CONCATENATE(0,DAY(B279))),IF(HOUR(C279)&gt;9,HOUR(C279),CONCATENATE(0,HOUR(C279))),IF(MINUTE(C279)&gt;9,MINUTE(C279),CONCATENATE(0,MINUTE(C279))),":",VLOOKUP(F279,'Valid Values - Results'!$D$4:$F$12,3,FALSE)),"")</f>
        <v/>
      </c>
      <c r="H279" s="41"/>
      <c r="I279" s="41"/>
      <c r="J279" s="41"/>
      <c r="K279" s="41"/>
      <c r="L279" s="41"/>
      <c r="M279" s="92"/>
      <c r="N279" s="41"/>
      <c r="O279" s="41"/>
      <c r="P279" s="41"/>
      <c r="Q279" s="41"/>
      <c r="R279" s="41"/>
      <c r="S279" s="41"/>
      <c r="T279" s="41"/>
      <c r="U279" s="47"/>
      <c r="V279" s="49"/>
      <c r="W279" s="41"/>
      <c r="X279" s="41"/>
      <c r="Y279" s="41"/>
      <c r="AA279" s="37" t="str">
        <f>IF($I279&lt;&gt;"",VLOOKUP($I279,'Valid Values - Search'!$R$4:$T$4719,3,FALSE),"")</f>
        <v/>
      </c>
      <c r="AB279" s="37" t="str">
        <f>IF($I279&lt;&gt;"",VLOOKUP($I279,'Valid Values - Search'!$R$4:$S$4719,2,FALSE),"")</f>
        <v/>
      </c>
      <c r="AC279" s="38" t="str">
        <f t="shared" si="4"/>
        <v/>
      </c>
      <c r="AD279" s="38"/>
    </row>
    <row r="280" spans="1:30">
      <c r="A280" s="46"/>
      <c r="B280" s="47"/>
      <c r="C280" s="49"/>
      <c r="D280" s="41"/>
      <c r="E280" s="41"/>
      <c r="F280" s="41"/>
      <c r="G280" s="50" t="str">
        <f>IF(A280&lt;&gt;"",CONCATENATE(A280,":",YEAR(B280),IF(MONTH(B280)&gt;9,MONTH(B280),CONCATENATE(0,MONTH(B280))),IF(DAY(B280)&gt;9,DAY(B280),CONCATENATE(0,DAY(B280))),IF(HOUR(C280)&gt;9,HOUR(C280),CONCATENATE(0,HOUR(C280))),IF(MINUTE(C280)&gt;9,MINUTE(C280),CONCATENATE(0,MINUTE(C280))),":",VLOOKUP(F280,'Valid Values - Results'!$D$4:$F$12,3,FALSE)),"")</f>
        <v/>
      </c>
      <c r="H280" s="41"/>
      <c r="I280" s="41"/>
      <c r="J280" s="41"/>
      <c r="K280" s="41"/>
      <c r="L280" s="41"/>
      <c r="M280" s="92"/>
      <c r="N280" s="41"/>
      <c r="O280" s="41"/>
      <c r="P280" s="41"/>
      <c r="Q280" s="41"/>
      <c r="R280" s="41"/>
      <c r="S280" s="41"/>
      <c r="T280" s="41"/>
      <c r="U280" s="47"/>
      <c r="V280" s="49"/>
      <c r="W280" s="41"/>
      <c r="X280" s="41"/>
      <c r="Y280" s="41"/>
      <c r="AA280" s="37" t="str">
        <f>IF($I280&lt;&gt;"",VLOOKUP($I280,'Valid Values - Search'!$R$4:$T$4719,3,FALSE),"")</f>
        <v/>
      </c>
      <c r="AB280" s="37" t="str">
        <f>IF($I280&lt;&gt;"",VLOOKUP($I280,'Valid Values - Search'!$R$4:$S$4719,2,FALSE),"")</f>
        <v/>
      </c>
      <c r="AC280" s="38" t="str">
        <f t="shared" si="4"/>
        <v/>
      </c>
      <c r="AD280" s="38"/>
    </row>
    <row r="281" spans="1:30">
      <c r="A281" s="46"/>
      <c r="B281" s="47"/>
      <c r="C281" s="49"/>
      <c r="D281" s="41"/>
      <c r="E281" s="41"/>
      <c r="F281" s="41"/>
      <c r="G281" s="50" t="str">
        <f>IF(A281&lt;&gt;"",CONCATENATE(A281,":",YEAR(B281),IF(MONTH(B281)&gt;9,MONTH(B281),CONCATENATE(0,MONTH(B281))),IF(DAY(B281)&gt;9,DAY(B281),CONCATENATE(0,DAY(B281))),IF(HOUR(C281)&gt;9,HOUR(C281),CONCATENATE(0,HOUR(C281))),IF(MINUTE(C281)&gt;9,MINUTE(C281),CONCATENATE(0,MINUTE(C281))),":",VLOOKUP(F281,'Valid Values - Results'!$D$4:$F$12,3,FALSE)),"")</f>
        <v/>
      </c>
      <c r="H281" s="41"/>
      <c r="I281" s="41"/>
      <c r="J281" s="41"/>
      <c r="K281" s="41"/>
      <c r="L281" s="41"/>
      <c r="M281" s="92"/>
      <c r="N281" s="41"/>
      <c r="O281" s="41"/>
      <c r="P281" s="41"/>
      <c r="Q281" s="41"/>
      <c r="R281" s="41"/>
      <c r="S281" s="41"/>
      <c r="T281" s="41"/>
      <c r="U281" s="47"/>
      <c r="V281" s="49"/>
      <c r="W281" s="41"/>
      <c r="X281" s="41"/>
      <c r="Y281" s="41"/>
      <c r="AA281" s="37" t="str">
        <f>IF($I281&lt;&gt;"",VLOOKUP($I281,'Valid Values - Search'!$R$4:$T$4719,3,FALSE),"")</f>
        <v/>
      </c>
      <c r="AB281" s="37" t="str">
        <f>IF($I281&lt;&gt;"",VLOOKUP($I281,'Valid Values - Search'!$R$4:$S$4719,2,FALSE),"")</f>
        <v/>
      </c>
      <c r="AC281" s="38" t="str">
        <f t="shared" si="4"/>
        <v/>
      </c>
      <c r="AD281" s="38"/>
    </row>
    <row r="282" spans="1:30">
      <c r="A282" s="46"/>
      <c r="B282" s="47"/>
      <c r="C282" s="49"/>
      <c r="D282" s="41"/>
      <c r="E282" s="41"/>
      <c r="F282" s="41"/>
      <c r="G282" s="50" t="str">
        <f>IF(A282&lt;&gt;"",CONCATENATE(A282,":",YEAR(B282),IF(MONTH(B282)&gt;9,MONTH(B282),CONCATENATE(0,MONTH(B282))),IF(DAY(B282)&gt;9,DAY(B282),CONCATENATE(0,DAY(B282))),IF(HOUR(C282)&gt;9,HOUR(C282),CONCATENATE(0,HOUR(C282))),IF(MINUTE(C282)&gt;9,MINUTE(C282),CONCATENATE(0,MINUTE(C282))),":",VLOOKUP(F282,'Valid Values - Results'!$D$4:$F$12,3,FALSE)),"")</f>
        <v/>
      </c>
      <c r="H282" s="41"/>
      <c r="I282" s="41"/>
      <c r="J282" s="41"/>
      <c r="K282" s="41"/>
      <c r="L282" s="41"/>
      <c r="M282" s="92"/>
      <c r="N282" s="41"/>
      <c r="O282" s="41"/>
      <c r="P282" s="41"/>
      <c r="Q282" s="41"/>
      <c r="R282" s="41"/>
      <c r="S282" s="41"/>
      <c r="T282" s="41"/>
      <c r="U282" s="47"/>
      <c r="V282" s="49"/>
      <c r="W282" s="41"/>
      <c r="X282" s="41"/>
      <c r="Y282" s="41"/>
      <c r="AA282" s="37" t="str">
        <f>IF($I282&lt;&gt;"",VLOOKUP($I282,'Valid Values - Search'!$R$4:$T$4719,3,FALSE),"")</f>
        <v/>
      </c>
      <c r="AB282" s="37" t="str">
        <f>IF($I282&lt;&gt;"",VLOOKUP($I282,'Valid Values - Search'!$R$4:$S$4719,2,FALSE),"")</f>
        <v/>
      </c>
      <c r="AC282" s="38" t="str">
        <f t="shared" si="4"/>
        <v/>
      </c>
      <c r="AD282" s="38"/>
    </row>
    <row r="283" spans="1:30">
      <c r="A283" s="46"/>
      <c r="B283" s="47"/>
      <c r="C283" s="49"/>
      <c r="D283" s="41"/>
      <c r="E283" s="41"/>
      <c r="F283" s="41"/>
      <c r="G283" s="50" t="str">
        <f>IF(A283&lt;&gt;"",CONCATENATE(A283,":",YEAR(B283),IF(MONTH(B283)&gt;9,MONTH(B283),CONCATENATE(0,MONTH(B283))),IF(DAY(B283)&gt;9,DAY(B283),CONCATENATE(0,DAY(B283))),IF(HOUR(C283)&gt;9,HOUR(C283),CONCATENATE(0,HOUR(C283))),IF(MINUTE(C283)&gt;9,MINUTE(C283),CONCATENATE(0,MINUTE(C283))),":",VLOOKUP(F283,'Valid Values - Results'!$D$4:$F$12,3,FALSE)),"")</f>
        <v/>
      </c>
      <c r="H283" s="41"/>
      <c r="I283" s="41"/>
      <c r="J283" s="41"/>
      <c r="K283" s="41"/>
      <c r="L283" s="41"/>
      <c r="M283" s="92"/>
      <c r="N283" s="41"/>
      <c r="O283" s="41"/>
      <c r="P283" s="41"/>
      <c r="Q283" s="41"/>
      <c r="R283" s="41"/>
      <c r="S283" s="41"/>
      <c r="T283" s="41"/>
      <c r="U283" s="47"/>
      <c r="V283" s="49"/>
      <c r="W283" s="41"/>
      <c r="X283" s="41"/>
      <c r="Y283" s="41"/>
      <c r="AA283" s="37" t="str">
        <f>IF($I283&lt;&gt;"",VLOOKUP($I283,'Valid Values - Search'!$R$4:$T$4719,3,FALSE),"")</f>
        <v/>
      </c>
      <c r="AB283" s="37" t="str">
        <f>IF($I283&lt;&gt;"",VLOOKUP($I283,'Valid Values - Search'!$R$4:$S$4719,2,FALSE),"")</f>
        <v/>
      </c>
      <c r="AC283" s="38" t="str">
        <f t="shared" si="4"/>
        <v/>
      </c>
      <c r="AD283" s="38"/>
    </row>
    <row r="284" spans="1:30">
      <c r="A284" s="46"/>
      <c r="B284" s="47"/>
      <c r="C284" s="49"/>
      <c r="D284" s="41"/>
      <c r="E284" s="41"/>
      <c r="F284" s="41"/>
      <c r="G284" s="50" t="str">
        <f>IF(A284&lt;&gt;"",CONCATENATE(A284,":",YEAR(B284),IF(MONTH(B284)&gt;9,MONTH(B284),CONCATENATE(0,MONTH(B284))),IF(DAY(B284)&gt;9,DAY(B284),CONCATENATE(0,DAY(B284))),IF(HOUR(C284)&gt;9,HOUR(C284),CONCATENATE(0,HOUR(C284))),IF(MINUTE(C284)&gt;9,MINUTE(C284),CONCATENATE(0,MINUTE(C284))),":",VLOOKUP(F284,'Valid Values - Results'!$D$4:$F$12,3,FALSE)),"")</f>
        <v/>
      </c>
      <c r="H284" s="41"/>
      <c r="I284" s="41"/>
      <c r="J284" s="41"/>
      <c r="K284" s="41"/>
      <c r="L284" s="41"/>
      <c r="M284" s="92"/>
      <c r="N284" s="41"/>
      <c r="O284" s="41"/>
      <c r="P284" s="41"/>
      <c r="Q284" s="41"/>
      <c r="R284" s="41"/>
      <c r="S284" s="41"/>
      <c r="T284" s="41"/>
      <c r="U284" s="47"/>
      <c r="V284" s="49"/>
      <c r="W284" s="41"/>
      <c r="X284" s="41"/>
      <c r="Y284" s="41"/>
      <c r="AA284" s="37" t="str">
        <f>IF($I284&lt;&gt;"",VLOOKUP($I284,'Valid Values - Search'!$R$4:$T$4719,3,FALSE),"")</f>
        <v/>
      </c>
      <c r="AB284" s="37" t="str">
        <f>IF($I284&lt;&gt;"",VLOOKUP($I284,'Valid Values - Search'!$R$4:$S$4719,2,FALSE),"")</f>
        <v/>
      </c>
      <c r="AC284" s="38" t="str">
        <f t="shared" si="4"/>
        <v/>
      </c>
      <c r="AD284" s="38"/>
    </row>
    <row r="285" spans="1:30">
      <c r="A285" s="41"/>
      <c r="B285" s="47"/>
      <c r="C285" s="49"/>
      <c r="D285" s="41"/>
      <c r="E285" s="41"/>
      <c r="F285" s="41"/>
      <c r="G285" s="50" t="str">
        <f>IF(A285&lt;&gt;"",CONCATENATE(A285,":",YEAR(B285),IF(MONTH(B285)&gt;9,MONTH(B285),CONCATENATE(0,MONTH(B285))),IF(DAY(B285)&gt;9,DAY(B285),CONCATENATE(0,DAY(B285))),IF(HOUR(C285)&gt;9,HOUR(C285),CONCATENATE(0,HOUR(C285))),IF(MINUTE(C285)&gt;9,MINUTE(C285),CONCATENATE(0,MINUTE(C285))),":",VLOOKUP(F285,'Valid Values - Results'!$D$4:$F$12,3,FALSE)),"")</f>
        <v/>
      </c>
      <c r="H285" s="41"/>
      <c r="I285" s="41"/>
      <c r="J285" s="41"/>
      <c r="K285" s="41"/>
      <c r="L285" s="41"/>
      <c r="M285" s="92"/>
      <c r="N285" s="41"/>
      <c r="O285" s="41"/>
      <c r="P285" s="41"/>
      <c r="Q285" s="41"/>
      <c r="R285" s="41"/>
      <c r="S285" s="41"/>
      <c r="T285" s="41"/>
      <c r="U285" s="47"/>
      <c r="V285" s="49"/>
      <c r="W285" s="41"/>
      <c r="X285" s="41"/>
      <c r="Y285" s="41"/>
      <c r="AA285" s="37" t="str">
        <f>IF($I285&lt;&gt;"",VLOOKUP($I285,'Valid Values - Search'!$R$4:$T$4719,3,FALSE),"")</f>
        <v/>
      </c>
      <c r="AB285" s="37" t="str">
        <f>IF($I285&lt;&gt;"",VLOOKUP($I285,'Valid Values - Search'!$R$4:$S$4719,2,FALSE),"")</f>
        <v/>
      </c>
      <c r="AC285" s="38" t="str">
        <f t="shared" si="4"/>
        <v/>
      </c>
      <c r="AD285" s="38"/>
    </row>
    <row r="286" spans="1:30">
      <c r="A286" s="41"/>
      <c r="B286" s="47"/>
      <c r="C286" s="49"/>
      <c r="D286" s="41"/>
      <c r="E286" s="41"/>
      <c r="F286" s="41"/>
      <c r="G286" s="50" t="str">
        <f>IF(A286&lt;&gt;"",CONCATENATE(A286,":",YEAR(B286),IF(MONTH(B286)&gt;9,MONTH(B286),CONCATENATE(0,MONTH(B286))),IF(DAY(B286)&gt;9,DAY(B286),CONCATENATE(0,DAY(B286))),IF(HOUR(C286)&gt;9,HOUR(C286),CONCATENATE(0,HOUR(C286))),IF(MINUTE(C286)&gt;9,MINUTE(C286),CONCATENATE(0,MINUTE(C286))),":",VLOOKUP(F286,'Valid Values - Results'!$D$4:$F$12,3,FALSE)),"")</f>
        <v/>
      </c>
      <c r="H286" s="41"/>
      <c r="I286" s="41"/>
      <c r="J286" s="41"/>
      <c r="K286" s="41"/>
      <c r="L286" s="41"/>
      <c r="M286" s="92"/>
      <c r="N286" s="41"/>
      <c r="O286" s="41"/>
      <c r="P286" s="41"/>
      <c r="Q286" s="41"/>
      <c r="R286" s="41"/>
      <c r="S286" s="41"/>
      <c r="T286" s="41"/>
      <c r="U286" s="47"/>
      <c r="V286" s="49"/>
      <c r="W286" s="41"/>
      <c r="X286" s="41"/>
      <c r="Y286" s="41"/>
      <c r="AA286" s="37" t="str">
        <f>IF($I286&lt;&gt;"",VLOOKUP($I286,'Valid Values - Search'!$R$4:$T$4719,3,FALSE),"")</f>
        <v/>
      </c>
      <c r="AB286" s="37" t="str">
        <f>IF($I286&lt;&gt;"",VLOOKUP($I286,'Valid Values - Search'!$R$4:$S$4719,2,FALSE),"")</f>
        <v/>
      </c>
      <c r="AC286" s="38" t="str">
        <f t="shared" si="4"/>
        <v/>
      </c>
      <c r="AD286" s="38"/>
    </row>
    <row r="287" spans="1:30">
      <c r="A287" s="41"/>
      <c r="B287" s="47"/>
      <c r="C287" s="49"/>
      <c r="D287" s="41"/>
      <c r="E287" s="41"/>
      <c r="F287" s="41"/>
      <c r="G287" s="50" t="str">
        <f>IF(A287&lt;&gt;"",CONCATENATE(A287,":",YEAR(B287),IF(MONTH(B287)&gt;9,MONTH(B287),CONCATENATE(0,MONTH(B287))),IF(DAY(B287)&gt;9,DAY(B287),CONCATENATE(0,DAY(B287))),IF(HOUR(C287)&gt;9,HOUR(C287),CONCATENATE(0,HOUR(C287))),IF(MINUTE(C287)&gt;9,MINUTE(C287),CONCATENATE(0,MINUTE(C287))),":",VLOOKUP(F287,'Valid Values - Results'!$D$4:$F$12,3,FALSE)),"")</f>
        <v/>
      </c>
      <c r="H287" s="41"/>
      <c r="I287" s="41"/>
      <c r="J287" s="41"/>
      <c r="K287" s="41"/>
      <c r="L287" s="41"/>
      <c r="M287" s="92"/>
      <c r="N287" s="41"/>
      <c r="O287" s="41"/>
      <c r="P287" s="41"/>
      <c r="Q287" s="41"/>
      <c r="R287" s="41"/>
      <c r="S287" s="41"/>
      <c r="T287" s="41"/>
      <c r="U287" s="47"/>
      <c r="V287" s="49"/>
      <c r="W287" s="41"/>
      <c r="X287" s="41"/>
      <c r="Y287" s="41"/>
      <c r="AA287" s="37" t="str">
        <f>IF($I287&lt;&gt;"",VLOOKUP($I287,'Valid Values - Search'!$R$4:$T$4719,3,FALSE),"")</f>
        <v/>
      </c>
      <c r="AB287" s="37" t="str">
        <f>IF($I287&lt;&gt;"",VLOOKUP($I287,'Valid Values - Search'!$R$4:$S$4719,2,FALSE),"")</f>
        <v/>
      </c>
      <c r="AC287" s="38" t="str">
        <f t="shared" si="4"/>
        <v/>
      </c>
      <c r="AD287" s="38"/>
    </row>
    <row r="288" spans="1:30">
      <c r="A288" s="41"/>
      <c r="B288" s="47"/>
      <c r="C288" s="49"/>
      <c r="D288" s="41"/>
      <c r="E288" s="41"/>
      <c r="F288" s="41"/>
      <c r="G288" s="50" t="str">
        <f>IF(A288&lt;&gt;"",CONCATENATE(A288,":",YEAR(B288),IF(MONTH(B288)&gt;9,MONTH(B288),CONCATENATE(0,MONTH(B288))),IF(DAY(B288)&gt;9,DAY(B288),CONCATENATE(0,DAY(B288))),IF(HOUR(C288)&gt;9,HOUR(C288),CONCATENATE(0,HOUR(C288))),IF(MINUTE(C288)&gt;9,MINUTE(C288),CONCATENATE(0,MINUTE(C288))),":",VLOOKUP(F288,'Valid Values - Results'!$D$4:$F$12,3,FALSE)),"")</f>
        <v/>
      </c>
      <c r="H288" s="41"/>
      <c r="I288" s="41"/>
      <c r="J288" s="41"/>
      <c r="K288" s="41"/>
      <c r="L288" s="41"/>
      <c r="M288" s="92"/>
      <c r="N288" s="41"/>
      <c r="O288" s="41"/>
      <c r="P288" s="41"/>
      <c r="Q288" s="41"/>
      <c r="R288" s="41"/>
      <c r="S288" s="41"/>
      <c r="T288" s="41"/>
      <c r="U288" s="47"/>
      <c r="V288" s="49"/>
      <c r="W288" s="41"/>
      <c r="X288" s="41"/>
      <c r="Y288" s="41"/>
      <c r="AA288" s="37" t="str">
        <f>IF($I288&lt;&gt;"",VLOOKUP($I288,'Valid Values - Search'!$R$4:$T$4719,3,FALSE),"")</f>
        <v/>
      </c>
      <c r="AB288" s="37" t="str">
        <f>IF($I288&lt;&gt;"",VLOOKUP($I288,'Valid Values - Search'!$R$4:$S$4719,2,FALSE),"")</f>
        <v/>
      </c>
      <c r="AC288" s="38" t="str">
        <f t="shared" si="4"/>
        <v/>
      </c>
      <c r="AD288" s="38"/>
    </row>
    <row r="289" spans="1:30">
      <c r="A289" s="41"/>
      <c r="B289" s="47"/>
      <c r="C289" s="49"/>
      <c r="D289" s="41"/>
      <c r="E289" s="41"/>
      <c r="F289" s="41"/>
      <c r="G289" s="50" t="str">
        <f>IF(A289&lt;&gt;"",CONCATENATE(A289,":",YEAR(B289),IF(MONTH(B289)&gt;9,MONTH(B289),CONCATENATE(0,MONTH(B289))),IF(DAY(B289)&gt;9,DAY(B289),CONCATENATE(0,DAY(B289))),IF(HOUR(C289)&gt;9,HOUR(C289),CONCATENATE(0,HOUR(C289))),IF(MINUTE(C289)&gt;9,MINUTE(C289),CONCATENATE(0,MINUTE(C289))),":",VLOOKUP(F289,'Valid Values - Results'!$D$4:$F$12,3,FALSE)),"")</f>
        <v/>
      </c>
      <c r="H289" s="41"/>
      <c r="I289" s="41"/>
      <c r="J289" s="41"/>
      <c r="K289" s="41"/>
      <c r="L289" s="41"/>
      <c r="M289" s="92"/>
      <c r="N289" s="41"/>
      <c r="O289" s="41"/>
      <c r="P289" s="41"/>
      <c r="Q289" s="41"/>
      <c r="R289" s="41"/>
      <c r="S289" s="41"/>
      <c r="T289" s="41"/>
      <c r="U289" s="47"/>
      <c r="V289" s="49"/>
      <c r="W289" s="41"/>
      <c r="X289" s="41"/>
      <c r="Y289" s="41"/>
      <c r="AA289" s="37" t="str">
        <f>IF($I289&lt;&gt;"",VLOOKUP($I289,'Valid Values - Search'!$R$4:$T$4719,3,FALSE),"")</f>
        <v/>
      </c>
      <c r="AB289" s="37" t="str">
        <f>IF($I289&lt;&gt;"",VLOOKUP($I289,'Valid Values - Search'!$R$4:$S$4719,2,FALSE),"")</f>
        <v/>
      </c>
      <c r="AC289" s="38" t="str">
        <f t="shared" si="4"/>
        <v/>
      </c>
      <c r="AD289" s="38"/>
    </row>
    <row r="290" spans="1:30">
      <c r="A290" s="41"/>
      <c r="B290" s="47"/>
      <c r="C290" s="49"/>
      <c r="D290" s="41"/>
      <c r="E290" s="41"/>
      <c r="F290" s="41"/>
      <c r="G290" s="50" t="str">
        <f>IF(A290&lt;&gt;"",CONCATENATE(A290,":",YEAR(B290),IF(MONTH(B290)&gt;9,MONTH(B290),CONCATENATE(0,MONTH(B290))),IF(DAY(B290)&gt;9,DAY(B290),CONCATENATE(0,DAY(B290))),IF(HOUR(C290)&gt;9,HOUR(C290),CONCATENATE(0,HOUR(C290))),IF(MINUTE(C290)&gt;9,MINUTE(C290),CONCATENATE(0,MINUTE(C290))),":",VLOOKUP(F290,'Valid Values - Results'!$D$4:$F$12,3,FALSE)),"")</f>
        <v/>
      </c>
      <c r="H290" s="41"/>
      <c r="I290" s="41"/>
      <c r="J290" s="41"/>
      <c r="K290" s="41"/>
      <c r="L290" s="41"/>
      <c r="M290" s="92"/>
      <c r="N290" s="41"/>
      <c r="O290" s="41"/>
      <c r="P290" s="41"/>
      <c r="Q290" s="41"/>
      <c r="R290" s="41"/>
      <c r="S290" s="41"/>
      <c r="T290" s="41"/>
      <c r="U290" s="47"/>
      <c r="V290" s="49"/>
      <c r="W290" s="41"/>
      <c r="X290" s="41"/>
      <c r="Y290" s="41"/>
      <c r="AA290" s="37" t="str">
        <f>IF($I290&lt;&gt;"",VLOOKUP($I290,'Valid Values - Search'!$R$4:$T$4719,3,FALSE),"")</f>
        <v/>
      </c>
      <c r="AB290" s="37" t="str">
        <f>IF($I290&lt;&gt;"",VLOOKUP($I290,'Valid Values - Search'!$R$4:$S$4719,2,FALSE),"")</f>
        <v/>
      </c>
      <c r="AC290" s="38" t="str">
        <f t="shared" si="4"/>
        <v/>
      </c>
      <c r="AD290" s="38"/>
    </row>
    <row r="291" spans="1:30">
      <c r="A291" s="41"/>
      <c r="B291" s="47"/>
      <c r="C291" s="49"/>
      <c r="D291" s="41"/>
      <c r="E291" s="41"/>
      <c r="F291" s="41"/>
      <c r="G291" s="50" t="str">
        <f>IF(A291&lt;&gt;"",CONCATENATE(A291,":",YEAR(B291),IF(MONTH(B291)&gt;9,MONTH(B291),CONCATENATE(0,MONTH(B291))),IF(DAY(B291)&gt;9,DAY(B291),CONCATENATE(0,DAY(B291))),IF(HOUR(C291)&gt;9,HOUR(C291),CONCATENATE(0,HOUR(C291))),IF(MINUTE(C291)&gt;9,MINUTE(C291),CONCATENATE(0,MINUTE(C291))),":",VLOOKUP(F291,'Valid Values - Results'!$D$4:$F$12,3,FALSE)),"")</f>
        <v/>
      </c>
      <c r="H291" s="41"/>
      <c r="I291" s="41"/>
      <c r="J291" s="41"/>
      <c r="K291" s="41"/>
      <c r="L291" s="41"/>
      <c r="M291" s="92"/>
      <c r="N291" s="41"/>
      <c r="O291" s="41"/>
      <c r="P291" s="41"/>
      <c r="Q291" s="41"/>
      <c r="R291" s="41"/>
      <c r="S291" s="41"/>
      <c r="T291" s="41"/>
      <c r="U291" s="47"/>
      <c r="V291" s="49"/>
      <c r="W291" s="41"/>
      <c r="X291" s="41"/>
      <c r="Y291" s="41"/>
      <c r="AA291" s="37" t="str">
        <f>IF($I291&lt;&gt;"",VLOOKUP($I291,'Valid Values - Search'!$R$4:$T$4719,3,FALSE),"")</f>
        <v/>
      </c>
      <c r="AB291" s="37" t="str">
        <f>IF($I291&lt;&gt;"",VLOOKUP($I291,'Valid Values - Search'!$R$4:$S$4719,2,FALSE),"")</f>
        <v/>
      </c>
      <c r="AC291" s="38" t="str">
        <f t="shared" si="4"/>
        <v/>
      </c>
      <c r="AD291" s="38"/>
    </row>
    <row r="292" spans="1:30">
      <c r="A292" s="41"/>
      <c r="B292" s="47"/>
      <c r="C292" s="49"/>
      <c r="D292" s="41"/>
      <c r="E292" s="41"/>
      <c r="F292" s="41"/>
      <c r="G292" s="50" t="str">
        <f>IF(A292&lt;&gt;"",CONCATENATE(A292,":",YEAR(B292),IF(MONTH(B292)&gt;9,MONTH(B292),CONCATENATE(0,MONTH(B292))),IF(DAY(B292)&gt;9,DAY(B292),CONCATENATE(0,DAY(B292))),IF(HOUR(C292)&gt;9,HOUR(C292),CONCATENATE(0,HOUR(C292))),IF(MINUTE(C292)&gt;9,MINUTE(C292),CONCATENATE(0,MINUTE(C292))),":",VLOOKUP(F292,'Valid Values - Results'!$D$4:$F$12,3,FALSE)),"")</f>
        <v/>
      </c>
      <c r="H292" s="41"/>
      <c r="I292" s="41"/>
      <c r="J292" s="41"/>
      <c r="K292" s="41"/>
      <c r="L292" s="41"/>
      <c r="M292" s="92"/>
      <c r="N292" s="41"/>
      <c r="O292" s="41"/>
      <c r="P292" s="41"/>
      <c r="Q292" s="41"/>
      <c r="R292" s="41"/>
      <c r="S292" s="41"/>
      <c r="T292" s="41"/>
      <c r="U292" s="47"/>
      <c r="V292" s="49"/>
      <c r="W292" s="41"/>
      <c r="X292" s="41"/>
      <c r="Y292" s="41"/>
      <c r="AA292" s="37" t="str">
        <f>IF($I292&lt;&gt;"",VLOOKUP($I292,'Valid Values - Search'!$R$4:$T$4719,3,FALSE),"")</f>
        <v/>
      </c>
      <c r="AB292" s="37" t="str">
        <f>IF($I292&lt;&gt;"",VLOOKUP($I292,'Valid Values - Search'!$R$4:$S$4719,2,FALSE),"")</f>
        <v/>
      </c>
      <c r="AC292" s="38" t="str">
        <f t="shared" si="4"/>
        <v/>
      </c>
      <c r="AD292" s="38"/>
    </row>
    <row r="293" spans="1:30">
      <c r="A293" s="41"/>
      <c r="B293" s="47"/>
      <c r="C293" s="49"/>
      <c r="D293" s="41"/>
      <c r="E293" s="41"/>
      <c r="F293" s="41"/>
      <c r="G293" s="50" t="str">
        <f>IF(A293&lt;&gt;"",CONCATENATE(A293,":",YEAR(B293),IF(MONTH(B293)&gt;9,MONTH(B293),CONCATENATE(0,MONTH(B293))),IF(DAY(B293)&gt;9,DAY(B293),CONCATENATE(0,DAY(B293))),IF(HOUR(C293)&gt;9,HOUR(C293),CONCATENATE(0,HOUR(C293))),IF(MINUTE(C293)&gt;9,MINUTE(C293),CONCATENATE(0,MINUTE(C293))),":",VLOOKUP(F293,'Valid Values - Results'!$D$4:$F$12,3,FALSE)),"")</f>
        <v/>
      </c>
      <c r="H293" s="41"/>
      <c r="I293" s="41"/>
      <c r="J293" s="41"/>
      <c r="K293" s="41"/>
      <c r="L293" s="41"/>
      <c r="M293" s="92"/>
      <c r="N293" s="41"/>
      <c r="O293" s="41"/>
      <c r="P293" s="41"/>
      <c r="Q293" s="41"/>
      <c r="R293" s="41"/>
      <c r="S293" s="41"/>
      <c r="T293" s="41"/>
      <c r="U293" s="47"/>
      <c r="V293" s="49"/>
      <c r="W293" s="41"/>
      <c r="X293" s="41"/>
      <c r="Y293" s="41"/>
      <c r="AA293" s="37" t="str">
        <f>IF($I293&lt;&gt;"",VLOOKUP($I293,'Valid Values - Search'!$R$4:$T$4719,3,FALSE),"")</f>
        <v/>
      </c>
      <c r="AB293" s="37" t="str">
        <f>IF($I293&lt;&gt;"",VLOOKUP($I293,'Valid Values - Search'!$R$4:$S$4719,2,FALSE),"")</f>
        <v/>
      </c>
      <c r="AC293" s="38" t="str">
        <f t="shared" si="4"/>
        <v/>
      </c>
      <c r="AD293" s="38"/>
    </row>
    <row r="294" spans="1:30">
      <c r="A294" s="46"/>
      <c r="B294" s="47"/>
      <c r="C294" s="49"/>
      <c r="D294" s="41"/>
      <c r="E294" s="41"/>
      <c r="F294" s="41"/>
      <c r="G294" s="50" t="str">
        <f>IF(A294&lt;&gt;"",CONCATENATE(A294,":",YEAR(B294),IF(MONTH(B294)&gt;9,MONTH(B294),CONCATENATE(0,MONTH(B294))),IF(DAY(B294)&gt;9,DAY(B294),CONCATENATE(0,DAY(B294))),IF(HOUR(C294)&gt;9,HOUR(C294),CONCATENATE(0,HOUR(C294))),IF(MINUTE(C294)&gt;9,MINUTE(C294),CONCATENATE(0,MINUTE(C294))),":",VLOOKUP(F294,'Valid Values - Results'!$D$4:$F$12,3,FALSE)),"")</f>
        <v/>
      </c>
      <c r="H294" s="41"/>
      <c r="I294" s="41"/>
      <c r="J294" s="41"/>
      <c r="K294" s="41"/>
      <c r="L294" s="41"/>
      <c r="M294" s="92"/>
      <c r="N294" s="41"/>
      <c r="O294" s="41"/>
      <c r="P294" s="41"/>
      <c r="Q294" s="41"/>
      <c r="R294" s="41"/>
      <c r="S294" s="41"/>
      <c r="T294" s="41"/>
      <c r="U294" s="47"/>
      <c r="V294" s="49"/>
      <c r="W294" s="41"/>
      <c r="X294" s="41"/>
      <c r="Y294" s="41"/>
      <c r="AA294" s="37" t="str">
        <f>IF($I294&lt;&gt;"",VLOOKUP($I294,'Valid Values - Search'!$R$4:$T$4719,3,FALSE),"")</f>
        <v/>
      </c>
      <c r="AB294" s="37" t="str">
        <f>IF($I294&lt;&gt;"",VLOOKUP($I294,'Valid Values - Search'!$R$4:$S$4719,2,FALSE),"")</f>
        <v/>
      </c>
      <c r="AC294" s="38" t="str">
        <f t="shared" si="4"/>
        <v/>
      </c>
      <c r="AD294" s="38"/>
    </row>
    <row r="295" spans="1:30">
      <c r="A295" s="46"/>
      <c r="B295" s="47"/>
      <c r="C295" s="49"/>
      <c r="D295" s="41"/>
      <c r="E295" s="41"/>
      <c r="F295" s="41"/>
      <c r="G295" s="50" t="str">
        <f>IF(A295&lt;&gt;"",CONCATENATE(A295,":",YEAR(B295),IF(MONTH(B295)&gt;9,MONTH(B295),CONCATENATE(0,MONTH(B295))),IF(DAY(B295)&gt;9,DAY(B295),CONCATENATE(0,DAY(B295))),IF(HOUR(C295)&gt;9,HOUR(C295),CONCATENATE(0,HOUR(C295))),IF(MINUTE(C295)&gt;9,MINUTE(C295),CONCATENATE(0,MINUTE(C295))),":",VLOOKUP(F295,'Valid Values - Results'!$D$4:$F$12,3,FALSE)),"")</f>
        <v/>
      </c>
      <c r="H295" s="41"/>
      <c r="I295" s="41"/>
      <c r="J295" s="41"/>
      <c r="K295" s="41"/>
      <c r="L295" s="41"/>
      <c r="M295" s="92"/>
      <c r="N295" s="41"/>
      <c r="O295" s="41"/>
      <c r="P295" s="41"/>
      <c r="Q295" s="41"/>
      <c r="R295" s="41"/>
      <c r="S295" s="41"/>
      <c r="T295" s="41"/>
      <c r="U295" s="47"/>
      <c r="V295" s="49"/>
      <c r="W295" s="41"/>
      <c r="X295" s="41"/>
      <c r="Y295" s="41"/>
      <c r="AA295" s="37" t="str">
        <f>IF($I295&lt;&gt;"",VLOOKUP($I295,'Valid Values - Search'!$R$4:$T$4719,3,FALSE),"")</f>
        <v/>
      </c>
      <c r="AB295" s="37" t="str">
        <f>IF($I295&lt;&gt;"",VLOOKUP($I295,'Valid Values - Search'!$R$4:$S$4719,2,FALSE),"")</f>
        <v/>
      </c>
      <c r="AC295" s="38" t="str">
        <f t="shared" si="4"/>
        <v/>
      </c>
      <c r="AD295" s="38"/>
    </row>
    <row r="296" spans="1:30">
      <c r="A296" s="46"/>
      <c r="B296" s="47"/>
      <c r="C296" s="49"/>
      <c r="D296" s="41"/>
      <c r="E296" s="41"/>
      <c r="F296" s="41"/>
      <c r="G296" s="50" t="str">
        <f>IF(A296&lt;&gt;"",CONCATENATE(A296,":",YEAR(B296),IF(MONTH(B296)&gt;9,MONTH(B296),CONCATENATE(0,MONTH(B296))),IF(DAY(B296)&gt;9,DAY(B296),CONCATENATE(0,DAY(B296))),IF(HOUR(C296)&gt;9,HOUR(C296),CONCATENATE(0,HOUR(C296))),IF(MINUTE(C296)&gt;9,MINUTE(C296),CONCATENATE(0,MINUTE(C296))),":",VLOOKUP(F296,'Valid Values - Results'!$D$4:$F$12,3,FALSE)),"")</f>
        <v/>
      </c>
      <c r="H296" s="41"/>
      <c r="I296" s="41"/>
      <c r="J296" s="41"/>
      <c r="K296" s="41"/>
      <c r="L296" s="41"/>
      <c r="M296" s="92"/>
      <c r="N296" s="41"/>
      <c r="O296" s="41"/>
      <c r="P296" s="41"/>
      <c r="Q296" s="41"/>
      <c r="R296" s="41"/>
      <c r="S296" s="41"/>
      <c r="T296" s="41"/>
      <c r="U296" s="47"/>
      <c r="V296" s="49"/>
      <c r="W296" s="41"/>
      <c r="X296" s="41"/>
      <c r="Y296" s="41"/>
      <c r="AA296" s="37" t="str">
        <f>IF($I296&lt;&gt;"",VLOOKUP($I296,'Valid Values - Search'!$R$4:$T$4719,3,FALSE),"")</f>
        <v/>
      </c>
      <c r="AB296" s="37" t="str">
        <f>IF($I296&lt;&gt;"",VLOOKUP($I296,'Valid Values - Search'!$R$4:$S$4719,2,FALSE),"")</f>
        <v/>
      </c>
      <c r="AC296" s="38" t="str">
        <f t="shared" si="4"/>
        <v/>
      </c>
      <c r="AD296" s="38"/>
    </row>
    <row r="297" spans="1:30">
      <c r="A297" s="46"/>
      <c r="B297" s="47"/>
      <c r="C297" s="49"/>
      <c r="D297" s="41"/>
      <c r="E297" s="41"/>
      <c r="F297" s="41"/>
      <c r="G297" s="50" t="str">
        <f>IF(A297&lt;&gt;"",CONCATENATE(A297,":",YEAR(B297),IF(MONTH(B297)&gt;9,MONTH(B297),CONCATENATE(0,MONTH(B297))),IF(DAY(B297)&gt;9,DAY(B297),CONCATENATE(0,DAY(B297))),IF(HOUR(C297)&gt;9,HOUR(C297),CONCATENATE(0,HOUR(C297))),IF(MINUTE(C297)&gt;9,MINUTE(C297),CONCATENATE(0,MINUTE(C297))),":",VLOOKUP(F297,'Valid Values - Results'!$D$4:$F$12,3,FALSE)),"")</f>
        <v/>
      </c>
      <c r="H297" s="41"/>
      <c r="I297" s="41"/>
      <c r="J297" s="41"/>
      <c r="K297" s="41"/>
      <c r="L297" s="41"/>
      <c r="M297" s="92"/>
      <c r="N297" s="41"/>
      <c r="O297" s="41"/>
      <c r="P297" s="41"/>
      <c r="Q297" s="41"/>
      <c r="R297" s="41"/>
      <c r="S297" s="41"/>
      <c r="T297" s="41"/>
      <c r="U297" s="47"/>
      <c r="V297" s="49"/>
      <c r="W297" s="41"/>
      <c r="X297" s="41"/>
      <c r="Y297" s="41"/>
      <c r="AA297" s="37" t="str">
        <f>IF($I297&lt;&gt;"",VLOOKUP($I297,'Valid Values - Search'!$R$4:$T$4719,3,FALSE),"")</f>
        <v/>
      </c>
      <c r="AB297" s="37" t="str">
        <f>IF($I297&lt;&gt;"",VLOOKUP($I297,'Valid Values - Search'!$R$4:$S$4719,2,FALSE),"")</f>
        <v/>
      </c>
      <c r="AC297" s="38" t="str">
        <f t="shared" si="4"/>
        <v/>
      </c>
      <c r="AD297" s="38"/>
    </row>
    <row r="298" spans="1:30">
      <c r="A298" s="46"/>
      <c r="B298" s="47"/>
      <c r="C298" s="49"/>
      <c r="D298" s="41"/>
      <c r="E298" s="41"/>
      <c r="F298" s="41"/>
      <c r="G298" s="50" t="str">
        <f>IF(A298&lt;&gt;"",CONCATENATE(A298,":",YEAR(B298),IF(MONTH(B298)&gt;9,MONTH(B298),CONCATENATE(0,MONTH(B298))),IF(DAY(B298)&gt;9,DAY(B298),CONCATENATE(0,DAY(B298))),IF(HOUR(C298)&gt;9,HOUR(C298),CONCATENATE(0,HOUR(C298))),IF(MINUTE(C298)&gt;9,MINUTE(C298),CONCATENATE(0,MINUTE(C298))),":",VLOOKUP(F298,'Valid Values - Results'!$D$4:$F$12,3,FALSE)),"")</f>
        <v/>
      </c>
      <c r="H298" s="41"/>
      <c r="I298" s="41"/>
      <c r="J298" s="41"/>
      <c r="K298" s="41"/>
      <c r="L298" s="41"/>
      <c r="M298" s="92"/>
      <c r="N298" s="41"/>
      <c r="O298" s="41"/>
      <c r="P298" s="41"/>
      <c r="Q298" s="41"/>
      <c r="R298" s="41"/>
      <c r="S298" s="41"/>
      <c r="T298" s="41"/>
      <c r="U298" s="47"/>
      <c r="V298" s="49"/>
      <c r="W298" s="41"/>
      <c r="X298" s="41"/>
      <c r="Y298" s="41"/>
      <c r="AA298" s="37" t="str">
        <f>IF($I298&lt;&gt;"",VLOOKUP($I298,'Valid Values - Search'!$R$4:$T$4719,3,FALSE),"")</f>
        <v/>
      </c>
      <c r="AB298" s="37" t="str">
        <f>IF($I298&lt;&gt;"",VLOOKUP($I298,'Valid Values - Search'!$R$4:$S$4719,2,FALSE),"")</f>
        <v/>
      </c>
      <c r="AC298" s="38" t="str">
        <f t="shared" si="4"/>
        <v/>
      </c>
      <c r="AD298" s="38"/>
    </row>
    <row r="299" spans="1:30">
      <c r="A299" s="46"/>
      <c r="B299" s="47"/>
      <c r="C299" s="49"/>
      <c r="D299" s="41"/>
      <c r="E299" s="41"/>
      <c r="F299" s="41"/>
      <c r="G299" s="50" t="str">
        <f>IF(A299&lt;&gt;"",CONCATENATE(A299,":",YEAR(B299),IF(MONTH(B299)&gt;9,MONTH(B299),CONCATENATE(0,MONTH(B299))),IF(DAY(B299)&gt;9,DAY(B299),CONCATENATE(0,DAY(B299))),IF(HOUR(C299)&gt;9,HOUR(C299),CONCATENATE(0,HOUR(C299))),IF(MINUTE(C299)&gt;9,MINUTE(C299),CONCATENATE(0,MINUTE(C299))),":",VLOOKUP(F299,'Valid Values - Results'!$D$4:$F$12,3,FALSE)),"")</f>
        <v/>
      </c>
      <c r="H299" s="41"/>
      <c r="I299" s="41"/>
      <c r="J299" s="41"/>
      <c r="K299" s="41"/>
      <c r="L299" s="41"/>
      <c r="M299" s="92"/>
      <c r="N299" s="41"/>
      <c r="O299" s="41"/>
      <c r="P299" s="41"/>
      <c r="Q299" s="41"/>
      <c r="R299" s="41"/>
      <c r="S299" s="41"/>
      <c r="T299" s="41"/>
      <c r="U299" s="47"/>
      <c r="V299" s="49"/>
      <c r="W299" s="41"/>
      <c r="X299" s="41"/>
      <c r="Y299" s="41"/>
      <c r="AA299" s="37" t="str">
        <f>IF($I299&lt;&gt;"",VLOOKUP($I299,'Valid Values - Search'!$R$4:$T$4719,3,FALSE),"")</f>
        <v/>
      </c>
      <c r="AB299" s="37" t="str">
        <f>IF($I299&lt;&gt;"",VLOOKUP($I299,'Valid Values - Search'!$R$4:$S$4719,2,FALSE),"")</f>
        <v/>
      </c>
      <c r="AC299" s="38" t="str">
        <f t="shared" si="4"/>
        <v/>
      </c>
      <c r="AD299" s="38"/>
    </row>
    <row r="300" spans="1:30">
      <c r="A300" s="46"/>
      <c r="B300" s="47"/>
      <c r="C300" s="49"/>
      <c r="D300" s="41"/>
      <c r="E300" s="41"/>
      <c r="F300" s="41"/>
      <c r="G300" s="50" t="str">
        <f>IF(A300&lt;&gt;"",CONCATENATE(A300,":",YEAR(B300),IF(MONTH(B300)&gt;9,MONTH(B300),CONCATENATE(0,MONTH(B300))),IF(DAY(B300)&gt;9,DAY(B300),CONCATENATE(0,DAY(B300))),IF(HOUR(C300)&gt;9,HOUR(C300),CONCATENATE(0,HOUR(C300))),IF(MINUTE(C300)&gt;9,MINUTE(C300),CONCATENATE(0,MINUTE(C300))),":",VLOOKUP(F300,'Valid Values - Results'!$D$4:$F$12,3,FALSE)),"")</f>
        <v/>
      </c>
      <c r="H300" s="41"/>
      <c r="I300" s="41"/>
      <c r="J300" s="41"/>
      <c r="K300" s="41"/>
      <c r="L300" s="41"/>
      <c r="M300" s="92"/>
      <c r="N300" s="41"/>
      <c r="O300" s="41"/>
      <c r="P300" s="41"/>
      <c r="Q300" s="41"/>
      <c r="R300" s="41"/>
      <c r="S300" s="41"/>
      <c r="T300" s="41"/>
      <c r="U300" s="47"/>
      <c r="V300" s="49"/>
      <c r="W300" s="41"/>
      <c r="X300" s="41"/>
      <c r="Y300" s="41"/>
      <c r="AA300" s="37" t="str">
        <f>IF($I300&lt;&gt;"",VLOOKUP($I300,'Valid Values - Search'!$R$4:$T$4719,3,FALSE),"")</f>
        <v/>
      </c>
      <c r="AB300" s="37" t="str">
        <f>IF($I300&lt;&gt;"",VLOOKUP($I300,'Valid Values - Search'!$R$4:$S$4719,2,FALSE),"")</f>
        <v/>
      </c>
      <c r="AC300" s="38" t="str">
        <f t="shared" si="4"/>
        <v/>
      </c>
      <c r="AD300" s="38"/>
    </row>
    <row r="301" spans="1:30">
      <c r="A301" s="46"/>
      <c r="B301" s="47"/>
      <c r="C301" s="49"/>
      <c r="D301" s="41"/>
      <c r="E301" s="41"/>
      <c r="F301" s="41"/>
      <c r="G301" s="50" t="str">
        <f>IF(A301&lt;&gt;"",CONCATENATE(A301,":",YEAR(B301),IF(MONTH(B301)&gt;9,MONTH(B301),CONCATENATE(0,MONTH(B301))),IF(DAY(B301)&gt;9,DAY(B301),CONCATENATE(0,DAY(B301))),IF(HOUR(C301)&gt;9,HOUR(C301),CONCATENATE(0,HOUR(C301))),IF(MINUTE(C301)&gt;9,MINUTE(C301),CONCATENATE(0,MINUTE(C301))),":",VLOOKUP(F301,'Valid Values - Results'!$D$4:$F$12,3,FALSE)),"")</f>
        <v/>
      </c>
      <c r="H301" s="41"/>
      <c r="I301" s="41"/>
      <c r="J301" s="41"/>
      <c r="K301" s="41"/>
      <c r="L301" s="41"/>
      <c r="M301" s="92"/>
      <c r="N301" s="41"/>
      <c r="O301" s="41"/>
      <c r="P301" s="41"/>
      <c r="Q301" s="41"/>
      <c r="R301" s="41"/>
      <c r="S301" s="41"/>
      <c r="T301" s="41"/>
      <c r="U301" s="47"/>
      <c r="V301" s="49"/>
      <c r="W301" s="41"/>
      <c r="X301" s="41"/>
      <c r="Y301" s="41"/>
      <c r="AA301" s="37" t="str">
        <f>IF($I301&lt;&gt;"",VLOOKUP($I301,'Valid Values - Search'!$R$4:$T$4719,3,FALSE),"")</f>
        <v/>
      </c>
      <c r="AB301" s="37" t="str">
        <f>IF($I301&lt;&gt;"",VLOOKUP($I301,'Valid Values - Search'!$R$4:$S$4719,2,FALSE),"")</f>
        <v/>
      </c>
      <c r="AC301" s="38" t="str">
        <f t="shared" si="4"/>
        <v/>
      </c>
      <c r="AD301" s="38"/>
    </row>
    <row r="302" spans="1:30">
      <c r="A302" s="46"/>
      <c r="B302" s="47"/>
      <c r="C302" s="49"/>
      <c r="D302" s="41"/>
      <c r="E302" s="41"/>
      <c r="F302" s="41"/>
      <c r="G302" s="50" t="str">
        <f>IF(A302&lt;&gt;"",CONCATENATE(A302,":",YEAR(B302),IF(MONTH(B302)&gt;9,MONTH(B302),CONCATENATE(0,MONTH(B302))),IF(DAY(B302)&gt;9,DAY(B302),CONCATENATE(0,DAY(B302))),IF(HOUR(C302)&gt;9,HOUR(C302),CONCATENATE(0,HOUR(C302))),IF(MINUTE(C302)&gt;9,MINUTE(C302),CONCATENATE(0,MINUTE(C302))),":",VLOOKUP(F302,'Valid Values - Results'!$D$4:$F$12,3,FALSE)),"")</f>
        <v/>
      </c>
      <c r="H302" s="41"/>
      <c r="I302" s="41"/>
      <c r="J302" s="41"/>
      <c r="K302" s="41"/>
      <c r="L302" s="41"/>
      <c r="M302" s="92"/>
      <c r="N302" s="41"/>
      <c r="O302" s="41"/>
      <c r="P302" s="41"/>
      <c r="Q302" s="41"/>
      <c r="R302" s="41"/>
      <c r="S302" s="41"/>
      <c r="T302" s="41"/>
      <c r="U302" s="47"/>
      <c r="V302" s="49"/>
      <c r="W302" s="41"/>
      <c r="X302" s="41"/>
      <c r="Y302" s="41"/>
      <c r="AA302" s="37" t="str">
        <f>IF($I302&lt;&gt;"",VLOOKUP($I302,'Valid Values - Search'!$R$4:$T$4719,3,FALSE),"")</f>
        <v/>
      </c>
      <c r="AB302" s="37" t="str">
        <f>IF($I302&lt;&gt;"",VLOOKUP($I302,'Valid Values - Search'!$R$4:$S$4719,2,FALSE),"")</f>
        <v/>
      </c>
      <c r="AC302" s="38" t="str">
        <f t="shared" si="4"/>
        <v/>
      </c>
      <c r="AD302" s="38"/>
    </row>
    <row r="303" spans="1:30">
      <c r="A303" s="46"/>
      <c r="B303" s="47"/>
      <c r="C303" s="49"/>
      <c r="D303" s="41"/>
      <c r="E303" s="41"/>
      <c r="F303" s="41"/>
      <c r="G303" s="50" t="str">
        <f>IF(A303&lt;&gt;"",CONCATENATE(A303,":",YEAR(B303),IF(MONTH(B303)&gt;9,MONTH(B303),CONCATENATE(0,MONTH(B303))),IF(DAY(B303)&gt;9,DAY(B303),CONCATENATE(0,DAY(B303))),IF(HOUR(C303)&gt;9,HOUR(C303),CONCATENATE(0,HOUR(C303))),IF(MINUTE(C303)&gt;9,MINUTE(C303),CONCATENATE(0,MINUTE(C303))),":",VLOOKUP(F303,'Valid Values - Results'!$D$4:$F$12,3,FALSE)),"")</f>
        <v/>
      </c>
      <c r="H303" s="41"/>
      <c r="I303" s="41"/>
      <c r="J303" s="41"/>
      <c r="K303" s="41"/>
      <c r="L303" s="41"/>
      <c r="M303" s="92"/>
      <c r="N303" s="41"/>
      <c r="O303" s="41"/>
      <c r="P303" s="41"/>
      <c r="Q303" s="41"/>
      <c r="R303" s="41"/>
      <c r="S303" s="41"/>
      <c r="T303" s="41"/>
      <c r="U303" s="47"/>
      <c r="V303" s="49"/>
      <c r="W303" s="41"/>
      <c r="X303" s="41"/>
      <c r="Y303" s="41"/>
      <c r="AA303" s="37" t="str">
        <f>IF($I303&lt;&gt;"",VLOOKUP($I303,'Valid Values - Search'!$R$4:$T$4719,3,FALSE),"")</f>
        <v/>
      </c>
      <c r="AB303" s="37" t="str">
        <f>IF($I303&lt;&gt;"",VLOOKUP($I303,'Valid Values - Search'!$R$4:$S$4719,2,FALSE),"")</f>
        <v/>
      </c>
      <c r="AC303" s="38" t="str">
        <f t="shared" si="4"/>
        <v/>
      </c>
      <c r="AD303" s="38"/>
    </row>
    <row r="304" spans="1:30">
      <c r="A304" s="46"/>
      <c r="B304" s="47"/>
      <c r="C304" s="49"/>
      <c r="D304" s="41"/>
      <c r="E304" s="41"/>
      <c r="F304" s="41"/>
      <c r="G304" s="50" t="str">
        <f>IF(A304&lt;&gt;"",CONCATENATE(A304,":",YEAR(B304),IF(MONTH(B304)&gt;9,MONTH(B304),CONCATENATE(0,MONTH(B304))),IF(DAY(B304)&gt;9,DAY(B304),CONCATENATE(0,DAY(B304))),IF(HOUR(C304)&gt;9,HOUR(C304),CONCATENATE(0,HOUR(C304))),IF(MINUTE(C304)&gt;9,MINUTE(C304),CONCATENATE(0,MINUTE(C304))),":",VLOOKUP(F304,'Valid Values - Results'!$D$4:$F$12,3,FALSE)),"")</f>
        <v/>
      </c>
      <c r="H304" s="41"/>
      <c r="I304" s="41"/>
      <c r="J304" s="41"/>
      <c r="K304" s="41"/>
      <c r="L304" s="41"/>
      <c r="M304" s="92"/>
      <c r="N304" s="41"/>
      <c r="O304" s="41"/>
      <c r="P304" s="41"/>
      <c r="Q304" s="41"/>
      <c r="R304" s="41"/>
      <c r="S304" s="41"/>
      <c r="T304" s="41"/>
      <c r="U304" s="47"/>
      <c r="V304" s="49"/>
      <c r="W304" s="41"/>
      <c r="X304" s="41"/>
      <c r="Y304" s="41"/>
      <c r="AA304" s="37" t="str">
        <f>IF($I304&lt;&gt;"",VLOOKUP($I304,'Valid Values - Search'!$R$4:$T$4719,3,FALSE),"")</f>
        <v/>
      </c>
      <c r="AB304" s="37" t="str">
        <f>IF($I304&lt;&gt;"",VLOOKUP($I304,'Valid Values - Search'!$R$4:$S$4719,2,FALSE),"")</f>
        <v/>
      </c>
      <c r="AC304" s="38" t="str">
        <f t="shared" si="4"/>
        <v/>
      </c>
      <c r="AD304" s="38"/>
    </row>
    <row r="305" spans="1:30">
      <c r="A305" s="46"/>
      <c r="B305" s="47"/>
      <c r="C305" s="49"/>
      <c r="D305" s="41"/>
      <c r="E305" s="41"/>
      <c r="F305" s="41"/>
      <c r="G305" s="50" t="str">
        <f>IF(A305&lt;&gt;"",CONCATENATE(A305,":",YEAR(B305),IF(MONTH(B305)&gt;9,MONTH(B305),CONCATENATE(0,MONTH(B305))),IF(DAY(B305)&gt;9,DAY(B305),CONCATENATE(0,DAY(B305))),IF(HOUR(C305)&gt;9,HOUR(C305),CONCATENATE(0,HOUR(C305))),IF(MINUTE(C305)&gt;9,MINUTE(C305),CONCATENATE(0,MINUTE(C305))),":",VLOOKUP(F305,'Valid Values - Results'!$D$4:$F$12,3,FALSE)),"")</f>
        <v/>
      </c>
      <c r="H305" s="41"/>
      <c r="I305" s="41"/>
      <c r="J305" s="41"/>
      <c r="K305" s="41"/>
      <c r="L305" s="41"/>
      <c r="M305" s="92"/>
      <c r="N305" s="41"/>
      <c r="O305" s="41"/>
      <c r="P305" s="41"/>
      <c r="Q305" s="41"/>
      <c r="R305" s="41"/>
      <c r="S305" s="41"/>
      <c r="T305" s="41"/>
      <c r="U305" s="47"/>
      <c r="V305" s="49"/>
      <c r="W305" s="41"/>
      <c r="X305" s="41"/>
      <c r="Y305" s="41"/>
      <c r="AA305" s="37" t="str">
        <f>IF($I305&lt;&gt;"",VLOOKUP($I305,'Valid Values - Search'!$R$4:$T$4719,3,FALSE),"")</f>
        <v/>
      </c>
      <c r="AB305" s="37" t="str">
        <f>IF($I305&lt;&gt;"",VLOOKUP($I305,'Valid Values - Search'!$R$4:$S$4719,2,FALSE),"")</f>
        <v/>
      </c>
      <c r="AC305" s="38" t="str">
        <f t="shared" si="4"/>
        <v/>
      </c>
      <c r="AD305" s="38"/>
    </row>
    <row r="306" spans="1:30">
      <c r="A306" s="46"/>
      <c r="B306" s="47"/>
      <c r="C306" s="49"/>
      <c r="D306" s="41"/>
      <c r="E306" s="41"/>
      <c r="F306" s="41"/>
      <c r="G306" s="50" t="str">
        <f>IF(A306&lt;&gt;"",CONCATENATE(A306,":",YEAR(B306),IF(MONTH(B306)&gt;9,MONTH(B306),CONCATENATE(0,MONTH(B306))),IF(DAY(B306)&gt;9,DAY(B306),CONCATENATE(0,DAY(B306))),IF(HOUR(C306)&gt;9,HOUR(C306),CONCATENATE(0,HOUR(C306))),IF(MINUTE(C306)&gt;9,MINUTE(C306),CONCATENATE(0,MINUTE(C306))),":",VLOOKUP(F306,'Valid Values - Results'!$D$4:$F$12,3,FALSE)),"")</f>
        <v/>
      </c>
      <c r="H306" s="41"/>
      <c r="I306" s="41"/>
      <c r="J306" s="41"/>
      <c r="K306" s="41"/>
      <c r="L306" s="41"/>
      <c r="M306" s="92"/>
      <c r="N306" s="41"/>
      <c r="O306" s="41"/>
      <c r="P306" s="41"/>
      <c r="Q306" s="41"/>
      <c r="R306" s="41"/>
      <c r="S306" s="41"/>
      <c r="T306" s="41"/>
      <c r="U306" s="47"/>
      <c r="V306" s="49"/>
      <c r="W306" s="41"/>
      <c r="X306" s="41"/>
      <c r="Y306" s="41"/>
      <c r="AA306" s="37" t="str">
        <f>IF($I306&lt;&gt;"",VLOOKUP($I306,'Valid Values - Search'!$R$4:$T$4719,3,FALSE),"")</f>
        <v/>
      </c>
      <c r="AB306" s="37" t="str">
        <f>IF($I306&lt;&gt;"",VLOOKUP($I306,'Valid Values - Search'!$R$4:$S$4719,2,FALSE),"")</f>
        <v/>
      </c>
      <c r="AC306" s="38" t="str">
        <f t="shared" si="4"/>
        <v/>
      </c>
      <c r="AD306" s="38"/>
    </row>
    <row r="307" spans="1:30">
      <c r="A307" s="46"/>
      <c r="B307" s="47"/>
      <c r="C307" s="49"/>
      <c r="D307" s="41"/>
      <c r="E307" s="41"/>
      <c r="F307" s="41"/>
      <c r="G307" s="50" t="str">
        <f>IF(A307&lt;&gt;"",CONCATENATE(A307,":",YEAR(B307),IF(MONTH(B307)&gt;9,MONTH(B307),CONCATENATE(0,MONTH(B307))),IF(DAY(B307)&gt;9,DAY(B307),CONCATENATE(0,DAY(B307))),IF(HOUR(C307)&gt;9,HOUR(C307),CONCATENATE(0,HOUR(C307))),IF(MINUTE(C307)&gt;9,MINUTE(C307),CONCATENATE(0,MINUTE(C307))),":",VLOOKUP(F307,'Valid Values - Results'!$D$4:$F$12,3,FALSE)),"")</f>
        <v/>
      </c>
      <c r="H307" s="41"/>
      <c r="I307" s="41"/>
      <c r="J307" s="41"/>
      <c r="K307" s="41"/>
      <c r="L307" s="41"/>
      <c r="M307" s="92"/>
      <c r="N307" s="41"/>
      <c r="O307" s="41"/>
      <c r="P307" s="41"/>
      <c r="Q307" s="41"/>
      <c r="R307" s="41"/>
      <c r="S307" s="41"/>
      <c r="T307" s="41"/>
      <c r="U307" s="47"/>
      <c r="V307" s="49"/>
      <c r="W307" s="41"/>
      <c r="X307" s="41"/>
      <c r="Y307" s="41"/>
      <c r="AA307" s="37" t="str">
        <f>IF($I307&lt;&gt;"",VLOOKUP($I307,'Valid Values - Search'!$R$4:$T$4719,3,FALSE),"")</f>
        <v/>
      </c>
      <c r="AB307" s="37" t="str">
        <f>IF($I307&lt;&gt;"",VLOOKUP($I307,'Valid Values - Search'!$R$4:$S$4719,2,FALSE),"")</f>
        <v/>
      </c>
      <c r="AC307" s="38" t="str">
        <f t="shared" si="4"/>
        <v/>
      </c>
      <c r="AD307" s="38"/>
    </row>
    <row r="308" spans="1:30">
      <c r="A308" s="46"/>
      <c r="B308" s="47"/>
      <c r="C308" s="49"/>
      <c r="D308" s="41"/>
      <c r="E308" s="41"/>
      <c r="F308" s="41"/>
      <c r="G308" s="50" t="str">
        <f>IF(A308&lt;&gt;"",CONCATENATE(A308,":",YEAR(B308),IF(MONTH(B308)&gt;9,MONTH(B308),CONCATENATE(0,MONTH(B308))),IF(DAY(B308)&gt;9,DAY(B308),CONCATENATE(0,DAY(B308))),IF(HOUR(C308)&gt;9,HOUR(C308),CONCATENATE(0,HOUR(C308))),IF(MINUTE(C308)&gt;9,MINUTE(C308),CONCATENATE(0,MINUTE(C308))),":",VLOOKUP(F308,'Valid Values - Results'!$D$4:$F$12,3,FALSE)),"")</f>
        <v/>
      </c>
      <c r="H308" s="41"/>
      <c r="I308" s="41"/>
      <c r="J308" s="41"/>
      <c r="K308" s="41"/>
      <c r="L308" s="41"/>
      <c r="M308" s="92"/>
      <c r="N308" s="41"/>
      <c r="O308" s="41"/>
      <c r="P308" s="41"/>
      <c r="Q308" s="41"/>
      <c r="R308" s="41"/>
      <c r="S308" s="41"/>
      <c r="T308" s="41"/>
      <c r="U308" s="47"/>
      <c r="V308" s="49"/>
      <c r="W308" s="41"/>
      <c r="X308" s="41"/>
      <c r="Y308" s="41"/>
      <c r="AA308" s="37" t="str">
        <f>IF($I308&lt;&gt;"",VLOOKUP($I308,'Valid Values - Search'!$R$4:$T$4719,3,FALSE),"")</f>
        <v/>
      </c>
      <c r="AB308" s="37" t="str">
        <f>IF($I308&lt;&gt;"",VLOOKUP($I308,'Valid Values - Search'!$R$4:$S$4719,2,FALSE),"")</f>
        <v/>
      </c>
      <c r="AC308" s="38" t="str">
        <f t="shared" si="4"/>
        <v/>
      </c>
      <c r="AD308" s="38"/>
    </row>
    <row r="309" spans="1:30">
      <c r="A309" s="46"/>
      <c r="B309" s="47"/>
      <c r="C309" s="49"/>
      <c r="D309" s="41"/>
      <c r="E309" s="41"/>
      <c r="F309" s="41"/>
      <c r="G309" s="50" t="str">
        <f>IF(A309&lt;&gt;"",CONCATENATE(A309,":",YEAR(B309),IF(MONTH(B309)&gt;9,MONTH(B309),CONCATENATE(0,MONTH(B309))),IF(DAY(B309)&gt;9,DAY(B309),CONCATENATE(0,DAY(B309))),IF(HOUR(C309)&gt;9,HOUR(C309),CONCATENATE(0,HOUR(C309))),IF(MINUTE(C309)&gt;9,MINUTE(C309),CONCATENATE(0,MINUTE(C309))),":",VLOOKUP(F309,'Valid Values - Results'!$D$4:$F$12,3,FALSE)),"")</f>
        <v/>
      </c>
      <c r="H309" s="41"/>
      <c r="I309" s="41"/>
      <c r="J309" s="41"/>
      <c r="K309" s="41"/>
      <c r="L309" s="41"/>
      <c r="M309" s="92"/>
      <c r="N309" s="41"/>
      <c r="O309" s="41"/>
      <c r="P309" s="41"/>
      <c r="Q309" s="41"/>
      <c r="R309" s="41"/>
      <c r="S309" s="41"/>
      <c r="T309" s="41"/>
      <c r="U309" s="47"/>
      <c r="V309" s="49"/>
      <c r="W309" s="41"/>
      <c r="X309" s="41"/>
      <c r="Y309" s="41"/>
      <c r="AA309" s="37" t="str">
        <f>IF($I309&lt;&gt;"",VLOOKUP($I309,'Valid Values - Search'!$R$4:$T$4719,3,FALSE),"")</f>
        <v/>
      </c>
      <c r="AB309" s="37" t="str">
        <f>IF($I309&lt;&gt;"",VLOOKUP($I309,'Valid Values - Search'!$R$4:$S$4719,2,FALSE),"")</f>
        <v/>
      </c>
      <c r="AC309" s="38" t="str">
        <f t="shared" si="4"/>
        <v/>
      </c>
      <c r="AD309" s="38"/>
    </row>
    <row r="310" spans="1:30">
      <c r="A310" s="46"/>
      <c r="B310" s="47"/>
      <c r="C310" s="49"/>
      <c r="D310" s="41"/>
      <c r="E310" s="41"/>
      <c r="F310" s="41"/>
      <c r="G310" s="50" t="str">
        <f>IF(A310&lt;&gt;"",CONCATENATE(A310,":",YEAR(B310),IF(MONTH(B310)&gt;9,MONTH(B310),CONCATENATE(0,MONTH(B310))),IF(DAY(B310)&gt;9,DAY(B310),CONCATENATE(0,DAY(B310))),IF(HOUR(C310)&gt;9,HOUR(C310),CONCATENATE(0,HOUR(C310))),IF(MINUTE(C310)&gt;9,MINUTE(C310),CONCATENATE(0,MINUTE(C310))),":",VLOOKUP(F310,'Valid Values - Results'!$D$4:$F$12,3,FALSE)),"")</f>
        <v/>
      </c>
      <c r="H310" s="41"/>
      <c r="I310" s="41"/>
      <c r="J310" s="41"/>
      <c r="K310" s="41"/>
      <c r="L310" s="41"/>
      <c r="M310" s="92"/>
      <c r="N310" s="41"/>
      <c r="O310" s="41"/>
      <c r="P310" s="41"/>
      <c r="Q310" s="41"/>
      <c r="R310" s="41"/>
      <c r="S310" s="41"/>
      <c r="T310" s="41"/>
      <c r="U310" s="47"/>
      <c r="V310" s="49"/>
      <c r="W310" s="41"/>
      <c r="X310" s="41"/>
      <c r="Y310" s="41"/>
      <c r="AA310" s="37" t="str">
        <f>IF($I310&lt;&gt;"",VLOOKUP($I310,'Valid Values - Search'!$R$4:$T$4719,3,FALSE),"")</f>
        <v/>
      </c>
      <c r="AB310" s="37" t="str">
        <f>IF($I310&lt;&gt;"",VLOOKUP($I310,'Valid Values - Search'!$R$4:$S$4719,2,FALSE),"")</f>
        <v/>
      </c>
      <c r="AC310" s="38" t="str">
        <f t="shared" si="4"/>
        <v/>
      </c>
      <c r="AD310" s="38"/>
    </row>
    <row r="311" spans="1:30">
      <c r="A311" s="41"/>
      <c r="B311" s="47"/>
      <c r="C311" s="49"/>
      <c r="D311" s="41"/>
      <c r="E311" s="41"/>
      <c r="F311" s="41"/>
      <c r="G311" s="50" t="str">
        <f>IF(A311&lt;&gt;"",CONCATENATE(A311,":",YEAR(B311),IF(MONTH(B311)&gt;9,MONTH(B311),CONCATENATE(0,MONTH(B311))),IF(DAY(B311)&gt;9,DAY(B311),CONCATENATE(0,DAY(B311))),IF(HOUR(C311)&gt;9,HOUR(C311),CONCATENATE(0,HOUR(C311))),IF(MINUTE(C311)&gt;9,MINUTE(C311),CONCATENATE(0,MINUTE(C311))),":",VLOOKUP(F311,'Valid Values - Results'!$D$4:$F$12,3,FALSE)),"")</f>
        <v/>
      </c>
      <c r="H311" s="41"/>
      <c r="I311" s="41"/>
      <c r="J311" s="41"/>
      <c r="K311" s="41"/>
      <c r="L311" s="41"/>
      <c r="M311" s="92"/>
      <c r="N311" s="41"/>
      <c r="O311" s="41"/>
      <c r="P311" s="41"/>
      <c r="Q311" s="41"/>
      <c r="R311" s="41"/>
      <c r="S311" s="41"/>
      <c r="T311" s="41"/>
      <c r="U311" s="47"/>
      <c r="V311" s="49"/>
      <c r="W311" s="41"/>
      <c r="X311" s="41"/>
      <c r="Y311" s="41"/>
      <c r="AA311" s="37" t="str">
        <f>IF($I311&lt;&gt;"",VLOOKUP($I311,'Valid Values - Search'!$R$4:$T$4719,3,FALSE),"")</f>
        <v/>
      </c>
      <c r="AB311" s="37" t="str">
        <f>IF($I311&lt;&gt;"",VLOOKUP($I311,'Valid Values - Search'!$R$4:$S$4719,2,FALSE),"")</f>
        <v/>
      </c>
      <c r="AC311" s="38" t="str">
        <f t="shared" si="4"/>
        <v/>
      </c>
      <c r="AD311" s="38"/>
    </row>
    <row r="312" spans="1:30">
      <c r="A312" s="41"/>
      <c r="B312" s="47"/>
      <c r="C312" s="49"/>
      <c r="D312" s="41"/>
      <c r="E312" s="41"/>
      <c r="F312" s="41"/>
      <c r="G312" s="50" t="str">
        <f>IF(A312&lt;&gt;"",CONCATENATE(A312,":",YEAR(B312),IF(MONTH(B312)&gt;9,MONTH(B312),CONCATENATE(0,MONTH(B312))),IF(DAY(B312)&gt;9,DAY(B312),CONCATENATE(0,DAY(B312))),IF(HOUR(C312)&gt;9,HOUR(C312),CONCATENATE(0,HOUR(C312))),IF(MINUTE(C312)&gt;9,MINUTE(C312),CONCATENATE(0,MINUTE(C312))),":",VLOOKUP(F312,'Valid Values - Results'!$D$4:$F$12,3,FALSE)),"")</f>
        <v/>
      </c>
      <c r="H312" s="41"/>
      <c r="I312" s="41"/>
      <c r="J312" s="41"/>
      <c r="K312" s="41"/>
      <c r="L312" s="41"/>
      <c r="M312" s="92"/>
      <c r="N312" s="41"/>
      <c r="O312" s="41"/>
      <c r="P312" s="41"/>
      <c r="Q312" s="41"/>
      <c r="R312" s="41"/>
      <c r="S312" s="41"/>
      <c r="T312" s="41"/>
      <c r="U312" s="47"/>
      <c r="V312" s="49"/>
      <c r="W312" s="41"/>
      <c r="X312" s="41"/>
      <c r="Y312" s="41"/>
      <c r="AA312" s="37" t="str">
        <f>IF($I312&lt;&gt;"",VLOOKUP($I312,'Valid Values - Search'!$R$4:$T$4719,3,FALSE),"")</f>
        <v/>
      </c>
      <c r="AB312" s="37" t="str">
        <f>IF($I312&lt;&gt;"",VLOOKUP($I312,'Valid Values - Search'!$R$4:$S$4719,2,FALSE),"")</f>
        <v/>
      </c>
      <c r="AC312" s="38" t="str">
        <f t="shared" si="4"/>
        <v/>
      </c>
      <c r="AD312" s="38"/>
    </row>
    <row r="313" spans="1:30">
      <c r="A313" s="41"/>
      <c r="B313" s="47"/>
      <c r="C313" s="49"/>
      <c r="D313" s="41"/>
      <c r="E313" s="41"/>
      <c r="F313" s="41"/>
      <c r="G313" s="50" t="str">
        <f>IF(A313&lt;&gt;"",CONCATENATE(A313,":",YEAR(B313),IF(MONTH(B313)&gt;9,MONTH(B313),CONCATENATE(0,MONTH(B313))),IF(DAY(B313)&gt;9,DAY(B313),CONCATENATE(0,DAY(B313))),IF(HOUR(C313)&gt;9,HOUR(C313),CONCATENATE(0,HOUR(C313))),IF(MINUTE(C313)&gt;9,MINUTE(C313),CONCATENATE(0,MINUTE(C313))),":",VLOOKUP(F313,'Valid Values - Results'!$D$4:$F$12,3,FALSE)),"")</f>
        <v/>
      </c>
      <c r="H313" s="41"/>
      <c r="I313" s="41"/>
      <c r="J313" s="41"/>
      <c r="K313" s="41"/>
      <c r="L313" s="41"/>
      <c r="M313" s="92"/>
      <c r="N313" s="41"/>
      <c r="O313" s="41"/>
      <c r="P313" s="41"/>
      <c r="Q313" s="41"/>
      <c r="R313" s="41"/>
      <c r="S313" s="41"/>
      <c r="T313" s="41"/>
      <c r="U313" s="47"/>
      <c r="V313" s="49"/>
      <c r="W313" s="41"/>
      <c r="X313" s="41"/>
      <c r="Y313" s="41"/>
      <c r="AA313" s="37" t="str">
        <f>IF($I313&lt;&gt;"",VLOOKUP($I313,'Valid Values - Search'!$R$4:$T$4719,3,FALSE),"")</f>
        <v/>
      </c>
      <c r="AB313" s="37" t="str">
        <f>IF($I313&lt;&gt;"",VLOOKUP($I313,'Valid Values - Search'!$R$4:$S$4719,2,FALSE),"")</f>
        <v/>
      </c>
      <c r="AC313" s="38" t="str">
        <f t="shared" si="4"/>
        <v/>
      </c>
      <c r="AD313" s="38"/>
    </row>
    <row r="314" spans="1:30">
      <c r="A314" s="41"/>
      <c r="B314" s="47"/>
      <c r="C314" s="49"/>
      <c r="D314" s="41"/>
      <c r="E314" s="41"/>
      <c r="F314" s="41"/>
      <c r="G314" s="50" t="str">
        <f>IF(A314&lt;&gt;"",CONCATENATE(A314,":",YEAR(B314),IF(MONTH(B314)&gt;9,MONTH(B314),CONCATENATE(0,MONTH(B314))),IF(DAY(B314)&gt;9,DAY(B314),CONCATENATE(0,DAY(B314))),IF(HOUR(C314)&gt;9,HOUR(C314),CONCATENATE(0,HOUR(C314))),IF(MINUTE(C314)&gt;9,MINUTE(C314),CONCATENATE(0,MINUTE(C314))),":",VLOOKUP(F314,'Valid Values - Results'!$D$4:$F$12,3,FALSE)),"")</f>
        <v/>
      </c>
      <c r="H314" s="41"/>
      <c r="I314" s="41"/>
      <c r="J314" s="41"/>
      <c r="K314" s="41"/>
      <c r="L314" s="41"/>
      <c r="M314" s="92"/>
      <c r="N314" s="41"/>
      <c r="O314" s="41"/>
      <c r="P314" s="41"/>
      <c r="Q314" s="41"/>
      <c r="R314" s="41"/>
      <c r="S314" s="41"/>
      <c r="T314" s="41"/>
      <c r="U314" s="47"/>
      <c r="V314" s="49"/>
      <c r="W314" s="41"/>
      <c r="X314" s="41"/>
      <c r="Y314" s="41"/>
      <c r="AA314" s="37" t="str">
        <f>IF($I314&lt;&gt;"",VLOOKUP($I314,'Valid Values - Search'!$R$4:$T$4719,3,FALSE),"")</f>
        <v/>
      </c>
      <c r="AB314" s="37" t="str">
        <f>IF($I314&lt;&gt;"",VLOOKUP($I314,'Valid Values - Search'!$R$4:$S$4719,2,FALSE),"")</f>
        <v/>
      </c>
      <c r="AC314" s="38" t="str">
        <f t="shared" si="4"/>
        <v/>
      </c>
      <c r="AD314" s="38"/>
    </row>
    <row r="315" spans="1:30">
      <c r="A315" s="41"/>
      <c r="B315" s="47"/>
      <c r="C315" s="49"/>
      <c r="D315" s="41"/>
      <c r="E315" s="41"/>
      <c r="F315" s="41"/>
      <c r="G315" s="50" t="str">
        <f>IF(A315&lt;&gt;"",CONCATENATE(A315,":",YEAR(B315),IF(MONTH(B315)&gt;9,MONTH(B315),CONCATENATE(0,MONTH(B315))),IF(DAY(B315)&gt;9,DAY(B315),CONCATENATE(0,DAY(B315))),IF(HOUR(C315)&gt;9,HOUR(C315),CONCATENATE(0,HOUR(C315))),IF(MINUTE(C315)&gt;9,MINUTE(C315),CONCATENATE(0,MINUTE(C315))),":",VLOOKUP(F315,'Valid Values - Results'!$D$4:$F$12,3,FALSE)),"")</f>
        <v/>
      </c>
      <c r="H315" s="41"/>
      <c r="I315" s="41"/>
      <c r="J315" s="41"/>
      <c r="K315" s="41"/>
      <c r="L315" s="41"/>
      <c r="M315" s="92"/>
      <c r="N315" s="41"/>
      <c r="O315" s="41"/>
      <c r="P315" s="41"/>
      <c r="Q315" s="41"/>
      <c r="R315" s="41"/>
      <c r="S315" s="41"/>
      <c r="T315" s="41"/>
      <c r="U315" s="47"/>
      <c r="V315" s="49"/>
      <c r="W315" s="41"/>
      <c r="X315" s="41"/>
      <c r="Y315" s="41"/>
      <c r="AA315" s="37" t="str">
        <f>IF($I315&lt;&gt;"",VLOOKUP($I315,'Valid Values - Search'!$R$4:$T$4719,3,FALSE),"")</f>
        <v/>
      </c>
      <c r="AB315" s="37" t="str">
        <f>IF($I315&lt;&gt;"",VLOOKUP($I315,'Valid Values - Search'!$R$4:$S$4719,2,FALSE),"")</f>
        <v/>
      </c>
      <c r="AC315" s="38" t="str">
        <f t="shared" si="4"/>
        <v/>
      </c>
      <c r="AD315" s="38"/>
    </row>
    <row r="316" spans="1:30">
      <c r="A316" s="41"/>
      <c r="B316" s="47"/>
      <c r="C316" s="49"/>
      <c r="D316" s="41"/>
      <c r="E316" s="41"/>
      <c r="F316" s="41"/>
      <c r="G316" s="50" t="str">
        <f>IF(A316&lt;&gt;"",CONCATENATE(A316,":",YEAR(B316),IF(MONTH(B316)&gt;9,MONTH(B316),CONCATENATE(0,MONTH(B316))),IF(DAY(B316)&gt;9,DAY(B316),CONCATENATE(0,DAY(B316))),IF(HOUR(C316)&gt;9,HOUR(C316),CONCATENATE(0,HOUR(C316))),IF(MINUTE(C316)&gt;9,MINUTE(C316),CONCATENATE(0,MINUTE(C316))),":",VLOOKUP(F316,'Valid Values - Results'!$D$4:$F$12,3,FALSE)),"")</f>
        <v/>
      </c>
      <c r="H316" s="41"/>
      <c r="I316" s="41"/>
      <c r="J316" s="41"/>
      <c r="K316" s="41"/>
      <c r="L316" s="41"/>
      <c r="M316" s="92"/>
      <c r="N316" s="41"/>
      <c r="O316" s="41"/>
      <c r="P316" s="41"/>
      <c r="Q316" s="41"/>
      <c r="R316" s="41"/>
      <c r="S316" s="41"/>
      <c r="T316" s="41"/>
      <c r="U316" s="47"/>
      <c r="V316" s="49"/>
      <c r="W316" s="41"/>
      <c r="X316" s="41"/>
      <c r="Y316" s="41"/>
      <c r="AA316" s="37" t="str">
        <f>IF($I316&lt;&gt;"",VLOOKUP($I316,'Valid Values - Search'!$R$4:$T$4719,3,FALSE),"")</f>
        <v/>
      </c>
      <c r="AB316" s="37" t="str">
        <f>IF($I316&lt;&gt;"",VLOOKUP($I316,'Valid Values - Search'!$R$4:$S$4719,2,FALSE),"")</f>
        <v/>
      </c>
      <c r="AC316" s="38" t="str">
        <f t="shared" si="4"/>
        <v/>
      </c>
      <c r="AD316" s="38"/>
    </row>
    <row r="317" spans="1:30">
      <c r="A317" s="41"/>
      <c r="B317" s="47"/>
      <c r="C317" s="49"/>
      <c r="D317" s="41"/>
      <c r="E317" s="41"/>
      <c r="F317" s="41"/>
      <c r="G317" s="50" t="str">
        <f>IF(A317&lt;&gt;"",CONCATENATE(A317,":",YEAR(B317),IF(MONTH(B317)&gt;9,MONTH(B317),CONCATENATE(0,MONTH(B317))),IF(DAY(B317)&gt;9,DAY(B317),CONCATENATE(0,DAY(B317))),IF(HOUR(C317)&gt;9,HOUR(C317),CONCATENATE(0,HOUR(C317))),IF(MINUTE(C317)&gt;9,MINUTE(C317),CONCATENATE(0,MINUTE(C317))),":",VLOOKUP(F317,'Valid Values - Results'!$D$4:$F$12,3,FALSE)),"")</f>
        <v/>
      </c>
      <c r="H317" s="41"/>
      <c r="I317" s="41"/>
      <c r="J317" s="41"/>
      <c r="K317" s="41"/>
      <c r="L317" s="41"/>
      <c r="M317" s="92"/>
      <c r="N317" s="41"/>
      <c r="O317" s="41"/>
      <c r="P317" s="41"/>
      <c r="Q317" s="41"/>
      <c r="R317" s="41"/>
      <c r="S317" s="41"/>
      <c r="T317" s="41"/>
      <c r="U317" s="47"/>
      <c r="V317" s="49"/>
      <c r="W317" s="41"/>
      <c r="X317" s="41"/>
      <c r="Y317" s="41"/>
      <c r="AA317" s="37" t="str">
        <f>IF($I317&lt;&gt;"",VLOOKUP($I317,'Valid Values - Search'!$R$4:$T$4719,3,FALSE),"")</f>
        <v/>
      </c>
      <c r="AB317" s="37" t="str">
        <f>IF($I317&lt;&gt;"",VLOOKUP($I317,'Valid Values - Search'!$R$4:$S$4719,2,FALSE),"")</f>
        <v/>
      </c>
      <c r="AC317" s="38" t="str">
        <f t="shared" si="4"/>
        <v/>
      </c>
      <c r="AD317" s="38"/>
    </row>
    <row r="318" spans="1:30">
      <c r="A318" s="41"/>
      <c r="B318" s="47"/>
      <c r="C318" s="49"/>
      <c r="D318" s="41"/>
      <c r="E318" s="41"/>
      <c r="F318" s="41"/>
      <c r="G318" s="50" t="str">
        <f>IF(A318&lt;&gt;"",CONCATENATE(A318,":",YEAR(B318),IF(MONTH(B318)&gt;9,MONTH(B318),CONCATENATE(0,MONTH(B318))),IF(DAY(B318)&gt;9,DAY(B318),CONCATENATE(0,DAY(B318))),IF(HOUR(C318)&gt;9,HOUR(C318),CONCATENATE(0,HOUR(C318))),IF(MINUTE(C318)&gt;9,MINUTE(C318),CONCATENATE(0,MINUTE(C318))),":",VLOOKUP(F318,'Valid Values - Results'!$D$4:$F$12,3,FALSE)),"")</f>
        <v/>
      </c>
      <c r="H318" s="41"/>
      <c r="I318" s="41"/>
      <c r="J318" s="41"/>
      <c r="K318" s="41"/>
      <c r="L318" s="41"/>
      <c r="M318" s="92"/>
      <c r="N318" s="41"/>
      <c r="O318" s="41"/>
      <c r="P318" s="41"/>
      <c r="Q318" s="41"/>
      <c r="R318" s="41"/>
      <c r="S318" s="41"/>
      <c r="T318" s="41"/>
      <c r="U318" s="47"/>
      <c r="V318" s="49"/>
      <c r="W318" s="41"/>
      <c r="X318" s="41"/>
      <c r="Y318" s="41"/>
      <c r="AA318" s="37" t="str">
        <f>IF($I318&lt;&gt;"",VLOOKUP($I318,'Valid Values - Search'!$R$4:$T$4719,3,FALSE),"")</f>
        <v/>
      </c>
      <c r="AB318" s="37" t="str">
        <f>IF($I318&lt;&gt;"",VLOOKUP($I318,'Valid Values - Search'!$R$4:$S$4719,2,FALSE),"")</f>
        <v/>
      </c>
      <c r="AC318" s="38" t="str">
        <f t="shared" si="4"/>
        <v/>
      </c>
      <c r="AD318" s="38"/>
    </row>
    <row r="319" spans="1:30">
      <c r="A319" s="41"/>
      <c r="B319" s="47"/>
      <c r="C319" s="49"/>
      <c r="D319" s="41"/>
      <c r="E319" s="41"/>
      <c r="F319" s="41"/>
      <c r="G319" s="50" t="str">
        <f>IF(A319&lt;&gt;"",CONCATENATE(A319,":",YEAR(B319),IF(MONTH(B319)&gt;9,MONTH(B319),CONCATENATE(0,MONTH(B319))),IF(DAY(B319)&gt;9,DAY(B319),CONCATENATE(0,DAY(B319))),IF(HOUR(C319)&gt;9,HOUR(C319),CONCATENATE(0,HOUR(C319))),IF(MINUTE(C319)&gt;9,MINUTE(C319),CONCATENATE(0,MINUTE(C319))),":",VLOOKUP(F319,'Valid Values - Results'!$D$4:$F$12,3,FALSE)),"")</f>
        <v/>
      </c>
      <c r="H319" s="41"/>
      <c r="I319" s="41"/>
      <c r="J319" s="41"/>
      <c r="K319" s="41"/>
      <c r="L319" s="41"/>
      <c r="M319" s="92"/>
      <c r="N319" s="41"/>
      <c r="O319" s="41"/>
      <c r="P319" s="41"/>
      <c r="Q319" s="41"/>
      <c r="R319" s="41"/>
      <c r="S319" s="41"/>
      <c r="T319" s="41"/>
      <c r="U319" s="47"/>
      <c r="V319" s="49"/>
      <c r="W319" s="41"/>
      <c r="X319" s="41"/>
      <c r="Y319" s="41"/>
      <c r="AA319" s="37" t="str">
        <f>IF($I319&lt;&gt;"",VLOOKUP($I319,'Valid Values - Search'!$R$4:$T$4719,3,FALSE),"")</f>
        <v/>
      </c>
      <c r="AB319" s="37" t="str">
        <f>IF($I319&lt;&gt;"",VLOOKUP($I319,'Valid Values - Search'!$R$4:$S$4719,2,FALSE),"")</f>
        <v/>
      </c>
      <c r="AC319" s="38" t="str">
        <f t="shared" si="4"/>
        <v/>
      </c>
      <c r="AD319" s="38"/>
    </row>
    <row r="320" spans="1:30">
      <c r="A320" s="46"/>
      <c r="B320" s="47"/>
      <c r="C320" s="49"/>
      <c r="D320" s="41"/>
      <c r="E320" s="41"/>
      <c r="F320" s="41"/>
      <c r="G320" s="50" t="str">
        <f>IF(A320&lt;&gt;"",CONCATENATE(A320,":",YEAR(B320),IF(MONTH(B320)&gt;9,MONTH(B320),CONCATENATE(0,MONTH(B320))),IF(DAY(B320)&gt;9,DAY(B320),CONCATENATE(0,DAY(B320))),IF(HOUR(C320)&gt;9,HOUR(C320),CONCATENATE(0,HOUR(C320))),IF(MINUTE(C320)&gt;9,MINUTE(C320),CONCATENATE(0,MINUTE(C320))),":",VLOOKUP(F320,'Valid Values - Results'!$D$4:$F$12,3,FALSE)),"")</f>
        <v/>
      </c>
      <c r="H320" s="41"/>
      <c r="I320" s="41"/>
      <c r="J320" s="41"/>
      <c r="K320" s="41"/>
      <c r="L320" s="41"/>
      <c r="M320" s="92"/>
      <c r="N320" s="41"/>
      <c r="O320" s="41"/>
      <c r="P320" s="41"/>
      <c r="Q320" s="41"/>
      <c r="R320" s="41"/>
      <c r="S320" s="41"/>
      <c r="T320" s="41"/>
      <c r="U320" s="47"/>
      <c r="V320" s="49"/>
      <c r="W320" s="41"/>
      <c r="X320" s="41"/>
      <c r="Y320" s="41"/>
      <c r="AA320" s="37" t="str">
        <f>IF($I320&lt;&gt;"",VLOOKUP($I320,'Valid Values - Search'!$R$4:$T$4719,3,FALSE),"")</f>
        <v/>
      </c>
      <c r="AB320" s="37" t="str">
        <f>IF($I320&lt;&gt;"",VLOOKUP($I320,'Valid Values - Search'!$R$4:$S$4719,2,FALSE),"")</f>
        <v/>
      </c>
      <c r="AC320" s="38" t="str">
        <f t="shared" si="4"/>
        <v/>
      </c>
      <c r="AD320" s="38"/>
    </row>
    <row r="321" spans="1:30">
      <c r="A321" s="46"/>
      <c r="B321" s="47"/>
      <c r="C321" s="49"/>
      <c r="D321" s="41"/>
      <c r="E321" s="41"/>
      <c r="F321" s="41"/>
      <c r="G321" s="50" t="str">
        <f>IF(A321&lt;&gt;"",CONCATENATE(A321,":",YEAR(B321),IF(MONTH(B321)&gt;9,MONTH(B321),CONCATENATE(0,MONTH(B321))),IF(DAY(B321)&gt;9,DAY(B321),CONCATENATE(0,DAY(B321))),IF(HOUR(C321)&gt;9,HOUR(C321),CONCATENATE(0,HOUR(C321))),IF(MINUTE(C321)&gt;9,MINUTE(C321),CONCATENATE(0,MINUTE(C321))),":",VLOOKUP(F321,'Valid Values - Results'!$D$4:$F$12,3,FALSE)),"")</f>
        <v/>
      </c>
      <c r="H321" s="41"/>
      <c r="I321" s="41"/>
      <c r="J321" s="41"/>
      <c r="K321" s="41"/>
      <c r="L321" s="41"/>
      <c r="M321" s="92"/>
      <c r="N321" s="41"/>
      <c r="O321" s="41"/>
      <c r="P321" s="41"/>
      <c r="Q321" s="41"/>
      <c r="R321" s="41"/>
      <c r="S321" s="41"/>
      <c r="T321" s="41"/>
      <c r="U321" s="47"/>
      <c r="V321" s="49"/>
      <c r="W321" s="41"/>
      <c r="X321" s="41"/>
      <c r="Y321" s="41"/>
      <c r="AA321" s="37" t="str">
        <f>IF($I321&lt;&gt;"",VLOOKUP($I321,'Valid Values - Search'!$R$4:$T$4719,3,FALSE),"")</f>
        <v/>
      </c>
      <c r="AB321" s="37" t="str">
        <f>IF($I321&lt;&gt;"",VLOOKUP($I321,'Valid Values - Search'!$R$4:$S$4719,2,FALSE),"")</f>
        <v/>
      </c>
      <c r="AC321" s="38" t="str">
        <f t="shared" si="4"/>
        <v/>
      </c>
      <c r="AD321" s="38"/>
    </row>
    <row r="322" spans="1:30">
      <c r="A322" s="46"/>
      <c r="B322" s="47"/>
      <c r="C322" s="49"/>
      <c r="D322" s="41"/>
      <c r="E322" s="41"/>
      <c r="F322" s="41"/>
      <c r="G322" s="50" t="str">
        <f>IF(A322&lt;&gt;"",CONCATENATE(A322,":",YEAR(B322),IF(MONTH(B322)&gt;9,MONTH(B322),CONCATENATE(0,MONTH(B322))),IF(DAY(B322)&gt;9,DAY(B322),CONCATENATE(0,DAY(B322))),IF(HOUR(C322)&gt;9,HOUR(C322),CONCATENATE(0,HOUR(C322))),IF(MINUTE(C322)&gt;9,MINUTE(C322),CONCATENATE(0,MINUTE(C322))),":",VLOOKUP(F322,'Valid Values - Results'!$D$4:$F$12,3,FALSE)),"")</f>
        <v/>
      </c>
      <c r="H322" s="41"/>
      <c r="I322" s="41"/>
      <c r="J322" s="41"/>
      <c r="K322" s="41"/>
      <c r="L322" s="41"/>
      <c r="M322" s="92"/>
      <c r="N322" s="41"/>
      <c r="O322" s="41"/>
      <c r="P322" s="41"/>
      <c r="Q322" s="41"/>
      <c r="R322" s="41"/>
      <c r="S322" s="41"/>
      <c r="T322" s="41"/>
      <c r="U322" s="47"/>
      <c r="V322" s="49"/>
      <c r="W322" s="41"/>
      <c r="X322" s="41"/>
      <c r="Y322" s="41"/>
      <c r="AA322" s="37" t="str">
        <f>IF($I322&lt;&gt;"",VLOOKUP($I322,'Valid Values - Search'!$R$4:$T$4719,3,FALSE),"")</f>
        <v/>
      </c>
      <c r="AB322" s="37" t="str">
        <f>IF($I322&lt;&gt;"",VLOOKUP($I322,'Valid Values - Search'!$R$4:$S$4719,2,FALSE),"")</f>
        <v/>
      </c>
      <c r="AC322" s="38" t="str">
        <f t="shared" ref="AC322:AC385" si="5">IF($V322&lt;&gt;"",$D322,"")</f>
        <v/>
      </c>
      <c r="AD322" s="38"/>
    </row>
    <row r="323" spans="1:30">
      <c r="A323" s="46"/>
      <c r="B323" s="47"/>
      <c r="C323" s="49"/>
      <c r="D323" s="41"/>
      <c r="E323" s="41"/>
      <c r="F323" s="41"/>
      <c r="G323" s="50" t="str">
        <f>IF(A323&lt;&gt;"",CONCATENATE(A323,":",YEAR(B323),IF(MONTH(B323)&gt;9,MONTH(B323),CONCATENATE(0,MONTH(B323))),IF(DAY(B323)&gt;9,DAY(B323),CONCATENATE(0,DAY(B323))),IF(HOUR(C323)&gt;9,HOUR(C323),CONCATENATE(0,HOUR(C323))),IF(MINUTE(C323)&gt;9,MINUTE(C323),CONCATENATE(0,MINUTE(C323))),":",VLOOKUP(F323,'Valid Values - Results'!$D$4:$F$12,3,FALSE)),"")</f>
        <v/>
      </c>
      <c r="H323" s="41"/>
      <c r="I323" s="41"/>
      <c r="J323" s="41"/>
      <c r="K323" s="41"/>
      <c r="L323" s="41"/>
      <c r="M323" s="92"/>
      <c r="N323" s="41"/>
      <c r="O323" s="41"/>
      <c r="P323" s="41"/>
      <c r="Q323" s="41"/>
      <c r="R323" s="41"/>
      <c r="S323" s="41"/>
      <c r="T323" s="41"/>
      <c r="U323" s="47"/>
      <c r="V323" s="49"/>
      <c r="W323" s="41"/>
      <c r="X323" s="41"/>
      <c r="Y323" s="41"/>
      <c r="AA323" s="37" t="str">
        <f>IF($I323&lt;&gt;"",VLOOKUP($I323,'Valid Values - Search'!$R$4:$T$4719,3,FALSE),"")</f>
        <v/>
      </c>
      <c r="AB323" s="37" t="str">
        <f>IF($I323&lt;&gt;"",VLOOKUP($I323,'Valid Values - Search'!$R$4:$S$4719,2,FALSE),"")</f>
        <v/>
      </c>
      <c r="AC323" s="38" t="str">
        <f t="shared" si="5"/>
        <v/>
      </c>
      <c r="AD323" s="38"/>
    </row>
    <row r="324" spans="1:30">
      <c r="A324" s="46"/>
      <c r="B324" s="47"/>
      <c r="C324" s="49"/>
      <c r="D324" s="41"/>
      <c r="E324" s="41"/>
      <c r="F324" s="41"/>
      <c r="G324" s="50" t="str">
        <f>IF(A324&lt;&gt;"",CONCATENATE(A324,":",YEAR(B324),IF(MONTH(B324)&gt;9,MONTH(B324),CONCATENATE(0,MONTH(B324))),IF(DAY(B324)&gt;9,DAY(B324),CONCATENATE(0,DAY(B324))),IF(HOUR(C324)&gt;9,HOUR(C324),CONCATENATE(0,HOUR(C324))),IF(MINUTE(C324)&gt;9,MINUTE(C324),CONCATENATE(0,MINUTE(C324))),":",VLOOKUP(F324,'Valid Values - Results'!$D$4:$F$12,3,FALSE)),"")</f>
        <v/>
      </c>
      <c r="H324" s="41"/>
      <c r="I324" s="41"/>
      <c r="J324" s="41"/>
      <c r="K324" s="41"/>
      <c r="L324" s="41"/>
      <c r="M324" s="92"/>
      <c r="N324" s="41"/>
      <c r="O324" s="41"/>
      <c r="P324" s="41"/>
      <c r="Q324" s="41"/>
      <c r="R324" s="41"/>
      <c r="S324" s="41"/>
      <c r="T324" s="41"/>
      <c r="U324" s="47"/>
      <c r="V324" s="49"/>
      <c r="W324" s="41"/>
      <c r="X324" s="41"/>
      <c r="Y324" s="41"/>
      <c r="AA324" s="37" t="str">
        <f>IF($I324&lt;&gt;"",VLOOKUP($I324,'Valid Values - Search'!$R$4:$T$4719,3,FALSE),"")</f>
        <v/>
      </c>
      <c r="AB324" s="37" t="str">
        <f>IF($I324&lt;&gt;"",VLOOKUP($I324,'Valid Values - Search'!$R$4:$S$4719,2,FALSE),"")</f>
        <v/>
      </c>
      <c r="AC324" s="38" t="str">
        <f t="shared" si="5"/>
        <v/>
      </c>
      <c r="AD324" s="38"/>
    </row>
    <row r="325" spans="1:30">
      <c r="A325" s="46"/>
      <c r="B325" s="47"/>
      <c r="C325" s="49"/>
      <c r="D325" s="41"/>
      <c r="E325" s="41"/>
      <c r="F325" s="41"/>
      <c r="G325" s="50" t="str">
        <f>IF(A325&lt;&gt;"",CONCATENATE(A325,":",YEAR(B325),IF(MONTH(B325)&gt;9,MONTH(B325),CONCATENATE(0,MONTH(B325))),IF(DAY(B325)&gt;9,DAY(B325),CONCATENATE(0,DAY(B325))),IF(HOUR(C325)&gt;9,HOUR(C325),CONCATENATE(0,HOUR(C325))),IF(MINUTE(C325)&gt;9,MINUTE(C325),CONCATENATE(0,MINUTE(C325))),":",VLOOKUP(F325,'Valid Values - Results'!$D$4:$F$12,3,FALSE)),"")</f>
        <v/>
      </c>
      <c r="H325" s="41"/>
      <c r="I325" s="41"/>
      <c r="J325" s="41"/>
      <c r="K325" s="41"/>
      <c r="L325" s="41"/>
      <c r="M325" s="92"/>
      <c r="N325" s="41"/>
      <c r="O325" s="41"/>
      <c r="P325" s="41"/>
      <c r="Q325" s="41"/>
      <c r="R325" s="41"/>
      <c r="S325" s="41"/>
      <c r="T325" s="41"/>
      <c r="U325" s="47"/>
      <c r="V325" s="49"/>
      <c r="W325" s="41"/>
      <c r="X325" s="41"/>
      <c r="Y325" s="41"/>
      <c r="AA325" s="37" t="str">
        <f>IF($I325&lt;&gt;"",VLOOKUP($I325,'Valid Values - Search'!$R$4:$T$4719,3,FALSE),"")</f>
        <v/>
      </c>
      <c r="AB325" s="37" t="str">
        <f>IF($I325&lt;&gt;"",VLOOKUP($I325,'Valid Values - Search'!$R$4:$S$4719,2,FALSE),"")</f>
        <v/>
      </c>
      <c r="AC325" s="38" t="str">
        <f t="shared" si="5"/>
        <v/>
      </c>
      <c r="AD325" s="38"/>
    </row>
    <row r="326" spans="1:30">
      <c r="A326" s="46"/>
      <c r="B326" s="47"/>
      <c r="C326" s="49"/>
      <c r="D326" s="41"/>
      <c r="E326" s="41"/>
      <c r="F326" s="41"/>
      <c r="G326" s="50" t="str">
        <f>IF(A326&lt;&gt;"",CONCATENATE(A326,":",YEAR(B326),IF(MONTH(B326)&gt;9,MONTH(B326),CONCATENATE(0,MONTH(B326))),IF(DAY(B326)&gt;9,DAY(B326),CONCATENATE(0,DAY(B326))),IF(HOUR(C326)&gt;9,HOUR(C326),CONCATENATE(0,HOUR(C326))),IF(MINUTE(C326)&gt;9,MINUTE(C326),CONCATENATE(0,MINUTE(C326))),":",VLOOKUP(F326,'Valid Values - Results'!$D$4:$F$12,3,FALSE)),"")</f>
        <v/>
      </c>
      <c r="H326" s="41"/>
      <c r="I326" s="41"/>
      <c r="J326" s="41"/>
      <c r="K326" s="41"/>
      <c r="L326" s="41"/>
      <c r="M326" s="92"/>
      <c r="N326" s="41"/>
      <c r="O326" s="41"/>
      <c r="P326" s="41"/>
      <c r="Q326" s="41"/>
      <c r="R326" s="41"/>
      <c r="S326" s="41"/>
      <c r="T326" s="41"/>
      <c r="U326" s="47"/>
      <c r="V326" s="49"/>
      <c r="W326" s="41"/>
      <c r="X326" s="41"/>
      <c r="Y326" s="41"/>
      <c r="AA326" s="37" t="str">
        <f>IF($I326&lt;&gt;"",VLOOKUP($I326,'Valid Values - Search'!$R$4:$T$4719,3,FALSE),"")</f>
        <v/>
      </c>
      <c r="AB326" s="37" t="str">
        <f>IF($I326&lt;&gt;"",VLOOKUP($I326,'Valid Values - Search'!$R$4:$S$4719,2,FALSE),"")</f>
        <v/>
      </c>
      <c r="AC326" s="38" t="str">
        <f t="shared" si="5"/>
        <v/>
      </c>
      <c r="AD326" s="38"/>
    </row>
    <row r="327" spans="1:30">
      <c r="A327" s="46"/>
      <c r="B327" s="47"/>
      <c r="C327" s="49"/>
      <c r="D327" s="41"/>
      <c r="E327" s="41"/>
      <c r="F327" s="41"/>
      <c r="G327" s="50" t="str">
        <f>IF(A327&lt;&gt;"",CONCATENATE(A327,":",YEAR(B327),IF(MONTH(B327)&gt;9,MONTH(B327),CONCATENATE(0,MONTH(B327))),IF(DAY(B327)&gt;9,DAY(B327),CONCATENATE(0,DAY(B327))),IF(HOUR(C327)&gt;9,HOUR(C327),CONCATENATE(0,HOUR(C327))),IF(MINUTE(C327)&gt;9,MINUTE(C327),CONCATENATE(0,MINUTE(C327))),":",VLOOKUP(F327,'Valid Values - Results'!$D$4:$F$12,3,FALSE)),"")</f>
        <v/>
      </c>
      <c r="H327" s="41"/>
      <c r="I327" s="41"/>
      <c r="J327" s="41"/>
      <c r="K327" s="41"/>
      <c r="L327" s="41"/>
      <c r="M327" s="92"/>
      <c r="N327" s="41"/>
      <c r="O327" s="41"/>
      <c r="P327" s="41"/>
      <c r="Q327" s="41"/>
      <c r="R327" s="41"/>
      <c r="S327" s="41"/>
      <c r="T327" s="41"/>
      <c r="U327" s="47"/>
      <c r="V327" s="49"/>
      <c r="W327" s="41"/>
      <c r="X327" s="41"/>
      <c r="Y327" s="41"/>
      <c r="AA327" s="37" t="str">
        <f>IF($I327&lt;&gt;"",VLOOKUP($I327,'Valid Values - Search'!$R$4:$T$4719,3,FALSE),"")</f>
        <v/>
      </c>
      <c r="AB327" s="37" t="str">
        <f>IF($I327&lt;&gt;"",VLOOKUP($I327,'Valid Values - Search'!$R$4:$S$4719,2,FALSE),"")</f>
        <v/>
      </c>
      <c r="AC327" s="38" t="str">
        <f t="shared" si="5"/>
        <v/>
      </c>
      <c r="AD327" s="38"/>
    </row>
    <row r="328" spans="1:30">
      <c r="A328" s="46"/>
      <c r="B328" s="47"/>
      <c r="C328" s="49"/>
      <c r="D328" s="41"/>
      <c r="E328" s="41"/>
      <c r="F328" s="41"/>
      <c r="G328" s="50" t="str">
        <f>IF(A328&lt;&gt;"",CONCATENATE(A328,":",YEAR(B328),IF(MONTH(B328)&gt;9,MONTH(B328),CONCATENATE(0,MONTH(B328))),IF(DAY(B328)&gt;9,DAY(B328),CONCATENATE(0,DAY(B328))),IF(HOUR(C328)&gt;9,HOUR(C328),CONCATENATE(0,HOUR(C328))),IF(MINUTE(C328)&gt;9,MINUTE(C328),CONCATENATE(0,MINUTE(C328))),":",VLOOKUP(F328,'Valid Values - Results'!$D$4:$F$12,3,FALSE)),"")</f>
        <v/>
      </c>
      <c r="H328" s="41"/>
      <c r="I328" s="41"/>
      <c r="J328" s="41"/>
      <c r="K328" s="41"/>
      <c r="L328" s="41"/>
      <c r="M328" s="92"/>
      <c r="N328" s="41"/>
      <c r="O328" s="41"/>
      <c r="P328" s="41"/>
      <c r="Q328" s="41"/>
      <c r="R328" s="41"/>
      <c r="S328" s="41"/>
      <c r="T328" s="41"/>
      <c r="U328" s="47"/>
      <c r="V328" s="49"/>
      <c r="W328" s="41"/>
      <c r="X328" s="41"/>
      <c r="Y328" s="41"/>
      <c r="AA328" s="37" t="str">
        <f>IF($I328&lt;&gt;"",VLOOKUP($I328,'Valid Values - Search'!$R$4:$T$4719,3,FALSE),"")</f>
        <v/>
      </c>
      <c r="AB328" s="37" t="str">
        <f>IF($I328&lt;&gt;"",VLOOKUP($I328,'Valid Values - Search'!$R$4:$S$4719,2,FALSE),"")</f>
        <v/>
      </c>
      <c r="AC328" s="38" t="str">
        <f t="shared" si="5"/>
        <v/>
      </c>
      <c r="AD328" s="38"/>
    </row>
    <row r="329" spans="1:30">
      <c r="A329" s="46"/>
      <c r="B329" s="47"/>
      <c r="C329" s="49"/>
      <c r="D329" s="41"/>
      <c r="E329" s="41"/>
      <c r="F329" s="41"/>
      <c r="G329" s="50" t="str">
        <f>IF(A329&lt;&gt;"",CONCATENATE(A329,":",YEAR(B329),IF(MONTH(B329)&gt;9,MONTH(B329),CONCATENATE(0,MONTH(B329))),IF(DAY(B329)&gt;9,DAY(B329),CONCATENATE(0,DAY(B329))),IF(HOUR(C329)&gt;9,HOUR(C329),CONCATENATE(0,HOUR(C329))),IF(MINUTE(C329)&gt;9,MINUTE(C329),CONCATENATE(0,MINUTE(C329))),":",VLOOKUP(F329,'Valid Values - Results'!$D$4:$F$12,3,FALSE)),"")</f>
        <v/>
      </c>
      <c r="H329" s="41"/>
      <c r="I329" s="41"/>
      <c r="J329" s="41"/>
      <c r="K329" s="41"/>
      <c r="L329" s="41"/>
      <c r="M329" s="92"/>
      <c r="N329" s="41"/>
      <c r="O329" s="41"/>
      <c r="P329" s="41"/>
      <c r="Q329" s="41"/>
      <c r="R329" s="41"/>
      <c r="S329" s="41"/>
      <c r="T329" s="41"/>
      <c r="U329" s="47"/>
      <c r="V329" s="49"/>
      <c r="W329" s="41"/>
      <c r="X329" s="41"/>
      <c r="Y329" s="41"/>
      <c r="AA329" s="37" t="str">
        <f>IF($I329&lt;&gt;"",VLOOKUP($I329,'Valid Values - Search'!$R$4:$T$4719,3,FALSE),"")</f>
        <v/>
      </c>
      <c r="AB329" s="37" t="str">
        <f>IF($I329&lt;&gt;"",VLOOKUP($I329,'Valid Values - Search'!$R$4:$S$4719,2,FALSE),"")</f>
        <v/>
      </c>
      <c r="AC329" s="38" t="str">
        <f t="shared" si="5"/>
        <v/>
      </c>
      <c r="AD329" s="38"/>
    </row>
    <row r="330" spans="1:30">
      <c r="A330" s="46"/>
      <c r="B330" s="47"/>
      <c r="C330" s="49"/>
      <c r="D330" s="41"/>
      <c r="E330" s="41"/>
      <c r="F330" s="41"/>
      <c r="G330" s="50" t="str">
        <f>IF(A330&lt;&gt;"",CONCATENATE(A330,":",YEAR(B330),IF(MONTH(B330)&gt;9,MONTH(B330),CONCATENATE(0,MONTH(B330))),IF(DAY(B330)&gt;9,DAY(B330),CONCATENATE(0,DAY(B330))),IF(HOUR(C330)&gt;9,HOUR(C330),CONCATENATE(0,HOUR(C330))),IF(MINUTE(C330)&gt;9,MINUTE(C330),CONCATENATE(0,MINUTE(C330))),":",VLOOKUP(F330,'Valid Values - Results'!$D$4:$F$12,3,FALSE)),"")</f>
        <v/>
      </c>
      <c r="H330" s="41"/>
      <c r="I330" s="41"/>
      <c r="J330" s="41"/>
      <c r="K330" s="41"/>
      <c r="L330" s="41"/>
      <c r="M330" s="92"/>
      <c r="N330" s="41"/>
      <c r="O330" s="41"/>
      <c r="P330" s="41"/>
      <c r="Q330" s="41"/>
      <c r="R330" s="41"/>
      <c r="S330" s="41"/>
      <c r="T330" s="41"/>
      <c r="U330" s="47"/>
      <c r="V330" s="49"/>
      <c r="W330" s="41"/>
      <c r="X330" s="41"/>
      <c r="Y330" s="41"/>
      <c r="AA330" s="37" t="str">
        <f>IF($I330&lt;&gt;"",VLOOKUP($I330,'Valid Values - Search'!$R$4:$T$4719,3,FALSE),"")</f>
        <v/>
      </c>
      <c r="AB330" s="37" t="str">
        <f>IF($I330&lt;&gt;"",VLOOKUP($I330,'Valid Values - Search'!$R$4:$S$4719,2,FALSE),"")</f>
        <v/>
      </c>
      <c r="AC330" s="38" t="str">
        <f t="shared" si="5"/>
        <v/>
      </c>
      <c r="AD330" s="38"/>
    </row>
    <row r="331" spans="1:30">
      <c r="A331" s="46"/>
      <c r="B331" s="47"/>
      <c r="C331" s="49"/>
      <c r="D331" s="41"/>
      <c r="E331" s="41"/>
      <c r="F331" s="41"/>
      <c r="G331" s="50" t="str">
        <f>IF(A331&lt;&gt;"",CONCATENATE(A331,":",YEAR(B331),IF(MONTH(B331)&gt;9,MONTH(B331),CONCATENATE(0,MONTH(B331))),IF(DAY(B331)&gt;9,DAY(B331),CONCATENATE(0,DAY(B331))),IF(HOUR(C331)&gt;9,HOUR(C331),CONCATENATE(0,HOUR(C331))),IF(MINUTE(C331)&gt;9,MINUTE(C331),CONCATENATE(0,MINUTE(C331))),":",VLOOKUP(F331,'Valid Values - Results'!$D$4:$F$12,3,FALSE)),"")</f>
        <v/>
      </c>
      <c r="H331" s="41"/>
      <c r="I331" s="41"/>
      <c r="J331" s="41"/>
      <c r="K331" s="41"/>
      <c r="L331" s="41"/>
      <c r="M331" s="92"/>
      <c r="N331" s="41"/>
      <c r="O331" s="41"/>
      <c r="P331" s="41"/>
      <c r="Q331" s="41"/>
      <c r="R331" s="41"/>
      <c r="S331" s="41"/>
      <c r="T331" s="41"/>
      <c r="U331" s="47"/>
      <c r="V331" s="49"/>
      <c r="W331" s="41"/>
      <c r="X331" s="41"/>
      <c r="Y331" s="41"/>
      <c r="AA331" s="37" t="str">
        <f>IF($I331&lt;&gt;"",VLOOKUP($I331,'Valid Values - Search'!$R$4:$T$4719,3,FALSE),"")</f>
        <v/>
      </c>
      <c r="AB331" s="37" t="str">
        <f>IF($I331&lt;&gt;"",VLOOKUP($I331,'Valid Values - Search'!$R$4:$S$4719,2,FALSE),"")</f>
        <v/>
      </c>
      <c r="AC331" s="38" t="str">
        <f t="shared" si="5"/>
        <v/>
      </c>
      <c r="AD331" s="38"/>
    </row>
    <row r="332" spans="1:30">
      <c r="A332" s="46"/>
      <c r="B332" s="47"/>
      <c r="C332" s="49"/>
      <c r="D332" s="41"/>
      <c r="E332" s="41"/>
      <c r="F332" s="41"/>
      <c r="G332" s="50" t="str">
        <f>IF(A332&lt;&gt;"",CONCATENATE(A332,":",YEAR(B332),IF(MONTH(B332)&gt;9,MONTH(B332),CONCATENATE(0,MONTH(B332))),IF(DAY(B332)&gt;9,DAY(B332),CONCATENATE(0,DAY(B332))),IF(HOUR(C332)&gt;9,HOUR(C332),CONCATENATE(0,HOUR(C332))),IF(MINUTE(C332)&gt;9,MINUTE(C332),CONCATENATE(0,MINUTE(C332))),":",VLOOKUP(F332,'Valid Values - Results'!$D$4:$F$12,3,FALSE)),"")</f>
        <v/>
      </c>
      <c r="H332" s="41"/>
      <c r="I332" s="41"/>
      <c r="J332" s="41"/>
      <c r="K332" s="41"/>
      <c r="L332" s="41"/>
      <c r="M332" s="92"/>
      <c r="N332" s="41"/>
      <c r="O332" s="41"/>
      <c r="P332" s="41"/>
      <c r="Q332" s="41"/>
      <c r="R332" s="41"/>
      <c r="S332" s="41"/>
      <c r="T332" s="41"/>
      <c r="U332" s="47"/>
      <c r="V332" s="49"/>
      <c r="W332" s="41"/>
      <c r="X332" s="41"/>
      <c r="Y332" s="41"/>
      <c r="AA332" s="37" t="str">
        <f>IF($I332&lt;&gt;"",VLOOKUP($I332,'Valid Values - Search'!$R$4:$T$4719,3,FALSE),"")</f>
        <v/>
      </c>
      <c r="AB332" s="37" t="str">
        <f>IF($I332&lt;&gt;"",VLOOKUP($I332,'Valid Values - Search'!$R$4:$S$4719,2,FALSE),"")</f>
        <v/>
      </c>
      <c r="AC332" s="38" t="str">
        <f t="shared" si="5"/>
        <v/>
      </c>
      <c r="AD332" s="38"/>
    </row>
    <row r="333" spans="1:30">
      <c r="A333" s="46"/>
      <c r="B333" s="47"/>
      <c r="C333" s="49"/>
      <c r="D333" s="41"/>
      <c r="E333" s="41"/>
      <c r="F333" s="41"/>
      <c r="G333" s="50" t="str">
        <f>IF(A333&lt;&gt;"",CONCATENATE(A333,":",YEAR(B333),IF(MONTH(B333)&gt;9,MONTH(B333),CONCATENATE(0,MONTH(B333))),IF(DAY(B333)&gt;9,DAY(B333),CONCATENATE(0,DAY(B333))),IF(HOUR(C333)&gt;9,HOUR(C333),CONCATENATE(0,HOUR(C333))),IF(MINUTE(C333)&gt;9,MINUTE(C333),CONCATENATE(0,MINUTE(C333))),":",VLOOKUP(F333,'Valid Values - Results'!$D$4:$F$12,3,FALSE)),"")</f>
        <v/>
      </c>
      <c r="H333" s="41"/>
      <c r="I333" s="41"/>
      <c r="J333" s="41"/>
      <c r="K333" s="41"/>
      <c r="L333" s="41"/>
      <c r="M333" s="92"/>
      <c r="N333" s="41"/>
      <c r="O333" s="41"/>
      <c r="P333" s="41"/>
      <c r="Q333" s="41"/>
      <c r="R333" s="41"/>
      <c r="S333" s="41"/>
      <c r="T333" s="41"/>
      <c r="U333" s="47"/>
      <c r="V333" s="49"/>
      <c r="W333" s="41"/>
      <c r="X333" s="41"/>
      <c r="Y333" s="41"/>
      <c r="AA333" s="37" t="str">
        <f>IF($I333&lt;&gt;"",VLOOKUP($I333,'Valid Values - Search'!$R$4:$T$4719,3,FALSE),"")</f>
        <v/>
      </c>
      <c r="AB333" s="37" t="str">
        <f>IF($I333&lt;&gt;"",VLOOKUP($I333,'Valid Values - Search'!$R$4:$S$4719,2,FALSE),"")</f>
        <v/>
      </c>
      <c r="AC333" s="38" t="str">
        <f t="shared" si="5"/>
        <v/>
      </c>
      <c r="AD333" s="38"/>
    </row>
    <row r="334" spans="1:30">
      <c r="A334" s="46"/>
      <c r="B334" s="47"/>
      <c r="C334" s="49"/>
      <c r="D334" s="41"/>
      <c r="E334" s="41"/>
      <c r="F334" s="41"/>
      <c r="G334" s="50" t="str">
        <f>IF(A334&lt;&gt;"",CONCATENATE(A334,":",YEAR(B334),IF(MONTH(B334)&gt;9,MONTH(B334),CONCATENATE(0,MONTH(B334))),IF(DAY(B334)&gt;9,DAY(B334),CONCATENATE(0,DAY(B334))),IF(HOUR(C334)&gt;9,HOUR(C334),CONCATENATE(0,HOUR(C334))),IF(MINUTE(C334)&gt;9,MINUTE(C334),CONCATENATE(0,MINUTE(C334))),":",VLOOKUP(F334,'Valid Values - Results'!$D$4:$F$12,3,FALSE)),"")</f>
        <v/>
      </c>
      <c r="H334" s="41"/>
      <c r="I334" s="41"/>
      <c r="J334" s="41"/>
      <c r="K334" s="41"/>
      <c r="L334" s="41"/>
      <c r="M334" s="92"/>
      <c r="N334" s="41"/>
      <c r="O334" s="41"/>
      <c r="P334" s="41"/>
      <c r="Q334" s="41"/>
      <c r="R334" s="41"/>
      <c r="S334" s="41"/>
      <c r="T334" s="41"/>
      <c r="U334" s="47"/>
      <c r="V334" s="49"/>
      <c r="W334" s="41"/>
      <c r="X334" s="41"/>
      <c r="Y334" s="41"/>
      <c r="AA334" s="37" t="str">
        <f>IF($I334&lt;&gt;"",VLOOKUP($I334,'Valid Values - Search'!$R$4:$T$4719,3,FALSE),"")</f>
        <v/>
      </c>
      <c r="AB334" s="37" t="str">
        <f>IF($I334&lt;&gt;"",VLOOKUP($I334,'Valid Values - Search'!$R$4:$S$4719,2,FALSE),"")</f>
        <v/>
      </c>
      <c r="AC334" s="38" t="str">
        <f t="shared" si="5"/>
        <v/>
      </c>
      <c r="AD334" s="38"/>
    </row>
    <row r="335" spans="1:30">
      <c r="A335" s="46"/>
      <c r="B335" s="47"/>
      <c r="C335" s="49"/>
      <c r="D335" s="41"/>
      <c r="E335" s="41"/>
      <c r="F335" s="41"/>
      <c r="G335" s="50" t="str">
        <f>IF(A335&lt;&gt;"",CONCATENATE(A335,":",YEAR(B335),IF(MONTH(B335)&gt;9,MONTH(B335),CONCATENATE(0,MONTH(B335))),IF(DAY(B335)&gt;9,DAY(B335),CONCATENATE(0,DAY(B335))),IF(HOUR(C335)&gt;9,HOUR(C335),CONCATENATE(0,HOUR(C335))),IF(MINUTE(C335)&gt;9,MINUTE(C335),CONCATENATE(0,MINUTE(C335))),":",VLOOKUP(F335,'Valid Values - Results'!$D$4:$F$12,3,FALSE)),"")</f>
        <v/>
      </c>
      <c r="H335" s="41"/>
      <c r="I335" s="41"/>
      <c r="J335" s="41"/>
      <c r="K335" s="41"/>
      <c r="L335" s="41"/>
      <c r="M335" s="92"/>
      <c r="N335" s="41"/>
      <c r="O335" s="41"/>
      <c r="P335" s="41"/>
      <c r="Q335" s="41"/>
      <c r="R335" s="41"/>
      <c r="S335" s="41"/>
      <c r="T335" s="41"/>
      <c r="U335" s="47"/>
      <c r="V335" s="49"/>
      <c r="W335" s="41"/>
      <c r="X335" s="41"/>
      <c r="Y335" s="41"/>
      <c r="AA335" s="37" t="str">
        <f>IF($I335&lt;&gt;"",VLOOKUP($I335,'Valid Values - Search'!$R$4:$T$4719,3,FALSE),"")</f>
        <v/>
      </c>
      <c r="AB335" s="37" t="str">
        <f>IF($I335&lt;&gt;"",VLOOKUP($I335,'Valid Values - Search'!$R$4:$S$4719,2,FALSE),"")</f>
        <v/>
      </c>
      <c r="AC335" s="38" t="str">
        <f t="shared" si="5"/>
        <v/>
      </c>
      <c r="AD335" s="38"/>
    </row>
    <row r="336" spans="1:30">
      <c r="A336" s="46"/>
      <c r="B336" s="47"/>
      <c r="C336" s="49"/>
      <c r="D336" s="41"/>
      <c r="E336" s="41"/>
      <c r="F336" s="41"/>
      <c r="G336" s="50" t="str">
        <f>IF(A336&lt;&gt;"",CONCATENATE(A336,":",YEAR(B336),IF(MONTH(B336)&gt;9,MONTH(B336),CONCATENATE(0,MONTH(B336))),IF(DAY(B336)&gt;9,DAY(B336),CONCATENATE(0,DAY(B336))),IF(HOUR(C336)&gt;9,HOUR(C336),CONCATENATE(0,HOUR(C336))),IF(MINUTE(C336)&gt;9,MINUTE(C336),CONCATENATE(0,MINUTE(C336))),":",VLOOKUP(F336,'Valid Values - Results'!$D$4:$F$12,3,FALSE)),"")</f>
        <v/>
      </c>
      <c r="H336" s="41"/>
      <c r="I336" s="41"/>
      <c r="J336" s="41"/>
      <c r="K336" s="41"/>
      <c r="L336" s="41"/>
      <c r="M336" s="92"/>
      <c r="N336" s="41"/>
      <c r="O336" s="41"/>
      <c r="P336" s="41"/>
      <c r="Q336" s="41"/>
      <c r="R336" s="41"/>
      <c r="S336" s="41"/>
      <c r="T336" s="41"/>
      <c r="U336" s="47"/>
      <c r="V336" s="49"/>
      <c r="W336" s="41"/>
      <c r="X336" s="41"/>
      <c r="Y336" s="41"/>
      <c r="AA336" s="37" t="str">
        <f>IF($I336&lt;&gt;"",VLOOKUP($I336,'Valid Values - Search'!$R$4:$T$4719,3,FALSE),"")</f>
        <v/>
      </c>
      <c r="AB336" s="37" t="str">
        <f>IF($I336&lt;&gt;"",VLOOKUP($I336,'Valid Values - Search'!$R$4:$S$4719,2,FALSE),"")</f>
        <v/>
      </c>
      <c r="AC336" s="38" t="str">
        <f t="shared" si="5"/>
        <v/>
      </c>
      <c r="AD336" s="38"/>
    </row>
    <row r="337" spans="1:30">
      <c r="A337" s="46"/>
      <c r="B337" s="47"/>
      <c r="C337" s="49"/>
      <c r="D337" s="41"/>
      <c r="E337" s="41"/>
      <c r="F337" s="41"/>
      <c r="G337" s="50" t="str">
        <f>IF(A337&lt;&gt;"",CONCATENATE(A337,":",YEAR(B337),IF(MONTH(B337)&gt;9,MONTH(B337),CONCATENATE(0,MONTH(B337))),IF(DAY(B337)&gt;9,DAY(B337),CONCATENATE(0,DAY(B337))),IF(HOUR(C337)&gt;9,HOUR(C337),CONCATENATE(0,HOUR(C337))),IF(MINUTE(C337)&gt;9,MINUTE(C337),CONCATENATE(0,MINUTE(C337))),":",VLOOKUP(F337,'Valid Values - Results'!$D$4:$F$12,3,FALSE)),"")</f>
        <v/>
      </c>
      <c r="H337" s="41"/>
      <c r="I337" s="41"/>
      <c r="J337" s="41"/>
      <c r="K337" s="41"/>
      <c r="L337" s="41"/>
      <c r="M337" s="92"/>
      <c r="N337" s="41"/>
      <c r="O337" s="41"/>
      <c r="P337" s="41"/>
      <c r="Q337" s="41"/>
      <c r="R337" s="41"/>
      <c r="S337" s="41"/>
      <c r="T337" s="41"/>
      <c r="U337" s="47"/>
      <c r="V337" s="49"/>
      <c r="W337" s="41"/>
      <c r="X337" s="41"/>
      <c r="Y337" s="41"/>
      <c r="AA337" s="37" t="str">
        <f>IF($I337&lt;&gt;"",VLOOKUP($I337,'Valid Values - Search'!$R$4:$T$4719,3,FALSE),"")</f>
        <v/>
      </c>
      <c r="AB337" s="37" t="str">
        <f>IF($I337&lt;&gt;"",VLOOKUP($I337,'Valid Values - Search'!$R$4:$S$4719,2,FALSE),"")</f>
        <v/>
      </c>
      <c r="AC337" s="38" t="str">
        <f t="shared" si="5"/>
        <v/>
      </c>
      <c r="AD337" s="38"/>
    </row>
    <row r="338" spans="1:30">
      <c r="A338" s="46"/>
      <c r="B338" s="47"/>
      <c r="C338" s="49"/>
      <c r="D338" s="41"/>
      <c r="E338" s="41"/>
      <c r="F338" s="41"/>
      <c r="G338" s="50" t="str">
        <f>IF(A338&lt;&gt;"",CONCATENATE(A338,":",YEAR(B338),IF(MONTH(B338)&gt;9,MONTH(B338),CONCATENATE(0,MONTH(B338))),IF(DAY(B338)&gt;9,DAY(B338),CONCATENATE(0,DAY(B338))),IF(HOUR(C338)&gt;9,HOUR(C338),CONCATENATE(0,HOUR(C338))),IF(MINUTE(C338)&gt;9,MINUTE(C338),CONCATENATE(0,MINUTE(C338))),":",VLOOKUP(F338,'Valid Values - Results'!$D$4:$F$12,3,FALSE)),"")</f>
        <v/>
      </c>
      <c r="H338" s="41"/>
      <c r="I338" s="41"/>
      <c r="J338" s="41"/>
      <c r="K338" s="41"/>
      <c r="L338" s="41"/>
      <c r="M338" s="92"/>
      <c r="N338" s="41"/>
      <c r="O338" s="41"/>
      <c r="P338" s="41"/>
      <c r="Q338" s="41"/>
      <c r="R338" s="41"/>
      <c r="S338" s="41"/>
      <c r="T338" s="41"/>
      <c r="U338" s="47"/>
      <c r="V338" s="49"/>
      <c r="W338" s="41"/>
      <c r="X338" s="41"/>
      <c r="Y338" s="41"/>
      <c r="AA338" s="37" t="str">
        <f>IF($I338&lt;&gt;"",VLOOKUP($I338,'Valid Values - Search'!$R$4:$T$4719,3,FALSE),"")</f>
        <v/>
      </c>
      <c r="AB338" s="37" t="str">
        <f>IF($I338&lt;&gt;"",VLOOKUP($I338,'Valid Values - Search'!$R$4:$S$4719,2,FALSE),"")</f>
        <v/>
      </c>
      <c r="AC338" s="38" t="str">
        <f t="shared" si="5"/>
        <v/>
      </c>
      <c r="AD338" s="38"/>
    </row>
    <row r="339" spans="1:30">
      <c r="A339" s="46"/>
      <c r="B339" s="47"/>
      <c r="C339" s="49"/>
      <c r="D339" s="41"/>
      <c r="E339" s="41"/>
      <c r="F339" s="41"/>
      <c r="G339" s="50" t="str">
        <f>IF(A339&lt;&gt;"",CONCATENATE(A339,":",YEAR(B339),IF(MONTH(B339)&gt;9,MONTH(B339),CONCATENATE(0,MONTH(B339))),IF(DAY(B339)&gt;9,DAY(B339),CONCATENATE(0,DAY(B339))),IF(HOUR(C339)&gt;9,HOUR(C339),CONCATENATE(0,HOUR(C339))),IF(MINUTE(C339)&gt;9,MINUTE(C339),CONCATENATE(0,MINUTE(C339))),":",VLOOKUP(F339,'Valid Values - Results'!$D$4:$F$12,3,FALSE)),"")</f>
        <v/>
      </c>
      <c r="H339" s="41"/>
      <c r="I339" s="41"/>
      <c r="J339" s="41"/>
      <c r="K339" s="41"/>
      <c r="L339" s="41"/>
      <c r="M339" s="92"/>
      <c r="N339" s="41"/>
      <c r="O339" s="41"/>
      <c r="P339" s="41"/>
      <c r="Q339" s="41"/>
      <c r="R339" s="41"/>
      <c r="S339" s="41"/>
      <c r="T339" s="41"/>
      <c r="U339" s="47"/>
      <c r="V339" s="49"/>
      <c r="W339" s="41"/>
      <c r="X339" s="41"/>
      <c r="Y339" s="41"/>
      <c r="AA339" s="37" t="str">
        <f>IF($I339&lt;&gt;"",VLOOKUP($I339,'Valid Values - Search'!$R$4:$T$4719,3,FALSE),"")</f>
        <v/>
      </c>
      <c r="AB339" s="37" t="str">
        <f>IF($I339&lt;&gt;"",VLOOKUP($I339,'Valid Values - Search'!$R$4:$S$4719,2,FALSE),"")</f>
        <v/>
      </c>
      <c r="AC339" s="38" t="str">
        <f t="shared" si="5"/>
        <v/>
      </c>
      <c r="AD339" s="38"/>
    </row>
    <row r="340" spans="1:30">
      <c r="A340" s="46"/>
      <c r="B340" s="47"/>
      <c r="C340" s="49"/>
      <c r="D340" s="41"/>
      <c r="E340" s="41"/>
      <c r="F340" s="41"/>
      <c r="G340" s="50" t="str">
        <f>IF(A340&lt;&gt;"",CONCATENATE(A340,":",YEAR(B340),IF(MONTH(B340)&gt;9,MONTH(B340),CONCATENATE(0,MONTH(B340))),IF(DAY(B340)&gt;9,DAY(B340),CONCATENATE(0,DAY(B340))),IF(HOUR(C340)&gt;9,HOUR(C340),CONCATENATE(0,HOUR(C340))),IF(MINUTE(C340)&gt;9,MINUTE(C340),CONCATENATE(0,MINUTE(C340))),":",VLOOKUP(F340,'Valid Values - Results'!$D$4:$F$12,3,FALSE)),"")</f>
        <v/>
      </c>
      <c r="H340" s="41"/>
      <c r="I340" s="41"/>
      <c r="J340" s="41"/>
      <c r="K340" s="41"/>
      <c r="L340" s="41"/>
      <c r="M340" s="92"/>
      <c r="N340" s="41"/>
      <c r="O340" s="41"/>
      <c r="P340" s="41"/>
      <c r="Q340" s="41"/>
      <c r="R340" s="41"/>
      <c r="S340" s="41"/>
      <c r="T340" s="41"/>
      <c r="U340" s="47"/>
      <c r="V340" s="49"/>
      <c r="W340" s="41"/>
      <c r="X340" s="41"/>
      <c r="Y340" s="41"/>
      <c r="AA340" s="37" t="str">
        <f>IF($I340&lt;&gt;"",VLOOKUP($I340,'Valid Values - Search'!$R$4:$T$4719,3,FALSE),"")</f>
        <v/>
      </c>
      <c r="AB340" s="37" t="str">
        <f>IF($I340&lt;&gt;"",VLOOKUP($I340,'Valid Values - Search'!$R$4:$S$4719,2,FALSE),"")</f>
        <v/>
      </c>
      <c r="AC340" s="38" t="str">
        <f t="shared" si="5"/>
        <v/>
      </c>
      <c r="AD340" s="38"/>
    </row>
    <row r="341" spans="1:30">
      <c r="A341" s="46"/>
      <c r="B341" s="47"/>
      <c r="C341" s="49"/>
      <c r="D341" s="41"/>
      <c r="E341" s="41"/>
      <c r="F341" s="41"/>
      <c r="G341" s="50" t="str">
        <f>IF(A341&lt;&gt;"",CONCATENATE(A341,":",YEAR(B341),IF(MONTH(B341)&gt;9,MONTH(B341),CONCATENATE(0,MONTH(B341))),IF(DAY(B341)&gt;9,DAY(B341),CONCATENATE(0,DAY(B341))),IF(HOUR(C341)&gt;9,HOUR(C341),CONCATENATE(0,HOUR(C341))),IF(MINUTE(C341)&gt;9,MINUTE(C341),CONCATENATE(0,MINUTE(C341))),":",VLOOKUP(F341,'Valid Values - Results'!$D$4:$F$12,3,FALSE)),"")</f>
        <v/>
      </c>
      <c r="H341" s="41"/>
      <c r="I341" s="41"/>
      <c r="J341" s="41"/>
      <c r="K341" s="41"/>
      <c r="L341" s="41"/>
      <c r="M341" s="92"/>
      <c r="N341" s="41"/>
      <c r="O341" s="41"/>
      <c r="P341" s="41"/>
      <c r="Q341" s="41"/>
      <c r="R341" s="41"/>
      <c r="S341" s="41"/>
      <c r="T341" s="41"/>
      <c r="U341" s="47"/>
      <c r="V341" s="49"/>
      <c r="W341" s="41"/>
      <c r="X341" s="41"/>
      <c r="Y341" s="41"/>
      <c r="AA341" s="37" t="str">
        <f>IF($I341&lt;&gt;"",VLOOKUP($I341,'Valid Values - Search'!$R$4:$T$4719,3,FALSE),"")</f>
        <v/>
      </c>
      <c r="AB341" s="37" t="str">
        <f>IF($I341&lt;&gt;"",VLOOKUP($I341,'Valid Values - Search'!$R$4:$S$4719,2,FALSE),"")</f>
        <v/>
      </c>
      <c r="AC341" s="38" t="str">
        <f t="shared" si="5"/>
        <v/>
      </c>
      <c r="AD341" s="38"/>
    </row>
    <row r="342" spans="1:30">
      <c r="A342" s="46"/>
      <c r="B342" s="47"/>
      <c r="C342" s="49"/>
      <c r="D342" s="41"/>
      <c r="E342" s="41"/>
      <c r="F342" s="41"/>
      <c r="G342" s="50" t="str">
        <f>IF(A342&lt;&gt;"",CONCATENATE(A342,":",YEAR(B342),IF(MONTH(B342)&gt;9,MONTH(B342),CONCATENATE(0,MONTH(B342))),IF(DAY(B342)&gt;9,DAY(B342),CONCATENATE(0,DAY(B342))),IF(HOUR(C342)&gt;9,HOUR(C342),CONCATENATE(0,HOUR(C342))),IF(MINUTE(C342)&gt;9,MINUTE(C342),CONCATENATE(0,MINUTE(C342))),":",VLOOKUP(F342,'Valid Values - Results'!$D$4:$F$12,3,FALSE)),"")</f>
        <v/>
      </c>
      <c r="H342" s="41"/>
      <c r="I342" s="41"/>
      <c r="J342" s="41"/>
      <c r="K342" s="41"/>
      <c r="L342" s="41"/>
      <c r="M342" s="92"/>
      <c r="N342" s="41"/>
      <c r="O342" s="41"/>
      <c r="P342" s="41"/>
      <c r="Q342" s="41"/>
      <c r="R342" s="41"/>
      <c r="S342" s="41"/>
      <c r="T342" s="41"/>
      <c r="U342" s="47"/>
      <c r="V342" s="49"/>
      <c r="W342" s="41"/>
      <c r="X342" s="41"/>
      <c r="Y342" s="41"/>
      <c r="AA342" s="37" t="str">
        <f>IF($I342&lt;&gt;"",VLOOKUP($I342,'Valid Values - Search'!$R$4:$T$4719,3,FALSE),"")</f>
        <v/>
      </c>
      <c r="AB342" s="37" t="str">
        <f>IF($I342&lt;&gt;"",VLOOKUP($I342,'Valid Values - Search'!$R$4:$S$4719,2,FALSE),"")</f>
        <v/>
      </c>
      <c r="AC342" s="38" t="str">
        <f t="shared" si="5"/>
        <v/>
      </c>
      <c r="AD342" s="38"/>
    </row>
    <row r="343" spans="1:30">
      <c r="A343" s="46"/>
      <c r="B343" s="47"/>
      <c r="C343" s="49"/>
      <c r="D343" s="41"/>
      <c r="E343" s="41"/>
      <c r="F343" s="41"/>
      <c r="G343" s="50" t="str">
        <f>IF(A343&lt;&gt;"",CONCATENATE(A343,":",YEAR(B343),IF(MONTH(B343)&gt;9,MONTH(B343),CONCATENATE(0,MONTH(B343))),IF(DAY(B343)&gt;9,DAY(B343),CONCATENATE(0,DAY(B343))),IF(HOUR(C343)&gt;9,HOUR(C343),CONCATENATE(0,HOUR(C343))),IF(MINUTE(C343)&gt;9,MINUTE(C343),CONCATENATE(0,MINUTE(C343))),":",VLOOKUP(F343,'Valid Values - Results'!$D$4:$F$12,3,FALSE)),"")</f>
        <v/>
      </c>
      <c r="H343" s="41"/>
      <c r="I343" s="41"/>
      <c r="J343" s="41"/>
      <c r="K343" s="41"/>
      <c r="L343" s="41"/>
      <c r="M343" s="92"/>
      <c r="N343" s="41"/>
      <c r="O343" s="41"/>
      <c r="P343" s="41"/>
      <c r="Q343" s="41"/>
      <c r="R343" s="41"/>
      <c r="S343" s="41"/>
      <c r="T343" s="41"/>
      <c r="U343" s="47"/>
      <c r="V343" s="49"/>
      <c r="W343" s="41"/>
      <c r="X343" s="41"/>
      <c r="Y343" s="41"/>
      <c r="AA343" s="37" t="str">
        <f>IF($I343&lt;&gt;"",VLOOKUP($I343,'Valid Values - Search'!$R$4:$T$4719,3,FALSE),"")</f>
        <v/>
      </c>
      <c r="AB343" s="37" t="str">
        <f>IF($I343&lt;&gt;"",VLOOKUP($I343,'Valid Values - Search'!$R$4:$S$4719,2,FALSE),"")</f>
        <v/>
      </c>
      <c r="AC343" s="38" t="str">
        <f t="shared" si="5"/>
        <v/>
      </c>
      <c r="AD343" s="38"/>
    </row>
    <row r="344" spans="1:30">
      <c r="A344" s="46"/>
      <c r="B344" s="47"/>
      <c r="C344" s="49"/>
      <c r="D344" s="41"/>
      <c r="E344" s="41"/>
      <c r="F344" s="41"/>
      <c r="G344" s="50" t="str">
        <f>IF(A344&lt;&gt;"",CONCATENATE(A344,":",YEAR(B344),IF(MONTH(B344)&gt;9,MONTH(B344),CONCATENATE(0,MONTH(B344))),IF(DAY(B344)&gt;9,DAY(B344),CONCATENATE(0,DAY(B344))),IF(HOUR(C344)&gt;9,HOUR(C344),CONCATENATE(0,HOUR(C344))),IF(MINUTE(C344)&gt;9,MINUTE(C344),CONCATENATE(0,MINUTE(C344))),":",VLOOKUP(F344,'Valid Values - Results'!$D$4:$F$12,3,FALSE)),"")</f>
        <v/>
      </c>
      <c r="H344" s="41"/>
      <c r="I344" s="41"/>
      <c r="J344" s="41"/>
      <c r="K344" s="41"/>
      <c r="L344" s="41"/>
      <c r="M344" s="92"/>
      <c r="N344" s="41"/>
      <c r="O344" s="41"/>
      <c r="P344" s="41"/>
      <c r="Q344" s="41"/>
      <c r="R344" s="41"/>
      <c r="S344" s="41"/>
      <c r="T344" s="41"/>
      <c r="U344" s="47"/>
      <c r="V344" s="49"/>
      <c r="W344" s="41"/>
      <c r="X344" s="41"/>
      <c r="Y344" s="41"/>
      <c r="AA344" s="37" t="str">
        <f>IF($I344&lt;&gt;"",VLOOKUP($I344,'Valid Values - Search'!$R$4:$T$4719,3,FALSE),"")</f>
        <v/>
      </c>
      <c r="AB344" s="37" t="str">
        <f>IF($I344&lt;&gt;"",VLOOKUP($I344,'Valid Values - Search'!$R$4:$S$4719,2,FALSE),"")</f>
        <v/>
      </c>
      <c r="AC344" s="38" t="str">
        <f t="shared" si="5"/>
        <v/>
      </c>
      <c r="AD344" s="38"/>
    </row>
    <row r="345" spans="1:30">
      <c r="A345" s="46"/>
      <c r="B345" s="47"/>
      <c r="C345" s="49"/>
      <c r="D345" s="41"/>
      <c r="E345" s="41"/>
      <c r="F345" s="41"/>
      <c r="G345" s="50" t="str">
        <f>IF(A345&lt;&gt;"",CONCATENATE(A345,":",YEAR(B345),IF(MONTH(B345)&gt;9,MONTH(B345),CONCATENATE(0,MONTH(B345))),IF(DAY(B345)&gt;9,DAY(B345),CONCATENATE(0,DAY(B345))),IF(HOUR(C345)&gt;9,HOUR(C345),CONCATENATE(0,HOUR(C345))),IF(MINUTE(C345)&gt;9,MINUTE(C345),CONCATENATE(0,MINUTE(C345))),":",VLOOKUP(F345,'Valid Values - Results'!$D$4:$F$12,3,FALSE)),"")</f>
        <v/>
      </c>
      <c r="H345" s="41"/>
      <c r="I345" s="41"/>
      <c r="J345" s="41"/>
      <c r="K345" s="41"/>
      <c r="L345" s="41"/>
      <c r="M345" s="92"/>
      <c r="N345" s="41"/>
      <c r="O345" s="41"/>
      <c r="P345" s="41"/>
      <c r="Q345" s="41"/>
      <c r="R345" s="41"/>
      <c r="S345" s="41"/>
      <c r="T345" s="41"/>
      <c r="U345" s="47"/>
      <c r="V345" s="49"/>
      <c r="W345" s="41"/>
      <c r="X345" s="41"/>
      <c r="Y345" s="41"/>
      <c r="AA345" s="37" t="str">
        <f>IF($I345&lt;&gt;"",VLOOKUP($I345,'Valid Values - Search'!$R$4:$T$4719,3,FALSE),"")</f>
        <v/>
      </c>
      <c r="AB345" s="37" t="str">
        <f>IF($I345&lt;&gt;"",VLOOKUP($I345,'Valid Values - Search'!$R$4:$S$4719,2,FALSE),"")</f>
        <v/>
      </c>
      <c r="AC345" s="38" t="str">
        <f t="shared" si="5"/>
        <v/>
      </c>
      <c r="AD345" s="38"/>
    </row>
    <row r="346" spans="1:30">
      <c r="A346" s="46"/>
      <c r="B346" s="47"/>
      <c r="C346" s="49"/>
      <c r="D346" s="41"/>
      <c r="E346" s="41"/>
      <c r="F346" s="41"/>
      <c r="G346" s="50" t="str">
        <f>IF(A346&lt;&gt;"",CONCATENATE(A346,":",YEAR(B346),IF(MONTH(B346)&gt;9,MONTH(B346),CONCATENATE(0,MONTH(B346))),IF(DAY(B346)&gt;9,DAY(B346),CONCATENATE(0,DAY(B346))),IF(HOUR(C346)&gt;9,HOUR(C346),CONCATENATE(0,HOUR(C346))),IF(MINUTE(C346)&gt;9,MINUTE(C346),CONCATENATE(0,MINUTE(C346))),":",VLOOKUP(F346,'Valid Values - Results'!$D$4:$F$12,3,FALSE)),"")</f>
        <v/>
      </c>
      <c r="H346" s="41"/>
      <c r="I346" s="41"/>
      <c r="J346" s="41"/>
      <c r="K346" s="41"/>
      <c r="L346" s="41"/>
      <c r="M346" s="92"/>
      <c r="N346" s="41"/>
      <c r="O346" s="41"/>
      <c r="P346" s="41"/>
      <c r="Q346" s="41"/>
      <c r="R346" s="41"/>
      <c r="S346" s="41"/>
      <c r="T346" s="41"/>
      <c r="U346" s="47"/>
      <c r="V346" s="49"/>
      <c r="W346" s="41"/>
      <c r="X346" s="41"/>
      <c r="Y346" s="41"/>
      <c r="AA346" s="37" t="str">
        <f>IF($I346&lt;&gt;"",VLOOKUP($I346,'Valid Values - Search'!$R$4:$T$4719,3,FALSE),"")</f>
        <v/>
      </c>
      <c r="AB346" s="37" t="str">
        <f>IF($I346&lt;&gt;"",VLOOKUP($I346,'Valid Values - Search'!$R$4:$S$4719,2,FALSE),"")</f>
        <v/>
      </c>
      <c r="AC346" s="38" t="str">
        <f t="shared" si="5"/>
        <v/>
      </c>
      <c r="AD346" s="38"/>
    </row>
    <row r="347" spans="1:30">
      <c r="A347" s="46"/>
      <c r="B347" s="47"/>
      <c r="C347" s="49"/>
      <c r="D347" s="41"/>
      <c r="E347" s="41"/>
      <c r="F347" s="41"/>
      <c r="G347" s="50" t="str">
        <f>IF(A347&lt;&gt;"",CONCATENATE(A347,":",YEAR(B347),IF(MONTH(B347)&gt;9,MONTH(B347),CONCATENATE(0,MONTH(B347))),IF(DAY(B347)&gt;9,DAY(B347),CONCATENATE(0,DAY(B347))),IF(HOUR(C347)&gt;9,HOUR(C347),CONCATENATE(0,HOUR(C347))),IF(MINUTE(C347)&gt;9,MINUTE(C347),CONCATENATE(0,MINUTE(C347))),":",VLOOKUP(F347,'Valid Values - Results'!$D$4:$F$12,3,FALSE)),"")</f>
        <v/>
      </c>
      <c r="H347" s="41"/>
      <c r="I347" s="41"/>
      <c r="J347" s="41"/>
      <c r="K347" s="41"/>
      <c r="L347" s="41"/>
      <c r="M347" s="92"/>
      <c r="N347" s="41"/>
      <c r="O347" s="41"/>
      <c r="P347" s="41"/>
      <c r="Q347" s="41"/>
      <c r="R347" s="41"/>
      <c r="S347" s="41"/>
      <c r="T347" s="41"/>
      <c r="U347" s="47"/>
      <c r="V347" s="49"/>
      <c r="W347" s="41"/>
      <c r="X347" s="41"/>
      <c r="Y347" s="41"/>
      <c r="AA347" s="37" t="str">
        <f>IF($I347&lt;&gt;"",VLOOKUP($I347,'Valid Values - Search'!$R$4:$T$4719,3,FALSE),"")</f>
        <v/>
      </c>
      <c r="AB347" s="37" t="str">
        <f>IF($I347&lt;&gt;"",VLOOKUP($I347,'Valid Values - Search'!$R$4:$S$4719,2,FALSE),"")</f>
        <v/>
      </c>
      <c r="AC347" s="38" t="str">
        <f t="shared" si="5"/>
        <v/>
      </c>
      <c r="AD347" s="38"/>
    </row>
    <row r="348" spans="1:30">
      <c r="A348" s="46"/>
      <c r="B348" s="47"/>
      <c r="C348" s="49"/>
      <c r="D348" s="41"/>
      <c r="E348" s="41"/>
      <c r="F348" s="41"/>
      <c r="G348" s="50" t="str">
        <f>IF(A348&lt;&gt;"",CONCATENATE(A348,":",YEAR(B348),IF(MONTH(B348)&gt;9,MONTH(B348),CONCATENATE(0,MONTH(B348))),IF(DAY(B348)&gt;9,DAY(B348),CONCATENATE(0,DAY(B348))),IF(HOUR(C348)&gt;9,HOUR(C348),CONCATENATE(0,HOUR(C348))),IF(MINUTE(C348)&gt;9,MINUTE(C348),CONCATENATE(0,MINUTE(C348))),":",VLOOKUP(F348,'Valid Values - Results'!$D$4:$F$12,3,FALSE)),"")</f>
        <v/>
      </c>
      <c r="H348" s="41"/>
      <c r="I348" s="41"/>
      <c r="J348" s="41"/>
      <c r="K348" s="41"/>
      <c r="L348" s="41"/>
      <c r="M348" s="92"/>
      <c r="N348" s="41"/>
      <c r="O348" s="41"/>
      <c r="P348" s="41"/>
      <c r="Q348" s="41"/>
      <c r="R348" s="41"/>
      <c r="S348" s="41"/>
      <c r="T348" s="41"/>
      <c r="U348" s="47"/>
      <c r="V348" s="49"/>
      <c r="W348" s="41"/>
      <c r="X348" s="41"/>
      <c r="Y348" s="41"/>
      <c r="AA348" s="37" t="str">
        <f>IF($I348&lt;&gt;"",VLOOKUP($I348,'Valid Values - Search'!$R$4:$T$4719,3,FALSE),"")</f>
        <v/>
      </c>
      <c r="AB348" s="37" t="str">
        <f>IF($I348&lt;&gt;"",VLOOKUP($I348,'Valid Values - Search'!$R$4:$S$4719,2,FALSE),"")</f>
        <v/>
      </c>
      <c r="AC348" s="38" t="str">
        <f t="shared" si="5"/>
        <v/>
      </c>
      <c r="AD348" s="38"/>
    </row>
    <row r="349" spans="1:30">
      <c r="A349" s="46"/>
      <c r="B349" s="47"/>
      <c r="C349" s="49"/>
      <c r="D349" s="41"/>
      <c r="E349" s="41"/>
      <c r="F349" s="41"/>
      <c r="G349" s="50" t="str">
        <f>IF(A349&lt;&gt;"",CONCATENATE(A349,":",YEAR(B349),IF(MONTH(B349)&gt;9,MONTH(B349),CONCATENATE(0,MONTH(B349))),IF(DAY(B349)&gt;9,DAY(B349),CONCATENATE(0,DAY(B349))),IF(HOUR(C349)&gt;9,HOUR(C349),CONCATENATE(0,HOUR(C349))),IF(MINUTE(C349)&gt;9,MINUTE(C349),CONCATENATE(0,MINUTE(C349))),":",VLOOKUP(F349,'Valid Values - Results'!$D$4:$F$12,3,FALSE)),"")</f>
        <v/>
      </c>
      <c r="H349" s="41"/>
      <c r="I349" s="41"/>
      <c r="J349" s="41"/>
      <c r="K349" s="41"/>
      <c r="L349" s="41"/>
      <c r="M349" s="92"/>
      <c r="N349" s="41"/>
      <c r="O349" s="41"/>
      <c r="P349" s="41"/>
      <c r="Q349" s="41"/>
      <c r="R349" s="41"/>
      <c r="S349" s="41"/>
      <c r="T349" s="41"/>
      <c r="U349" s="47"/>
      <c r="V349" s="49"/>
      <c r="W349" s="41"/>
      <c r="X349" s="41"/>
      <c r="Y349" s="41"/>
      <c r="AA349" s="37" t="str">
        <f>IF($I349&lt;&gt;"",VLOOKUP($I349,'Valid Values - Search'!$R$4:$T$4719,3,FALSE),"")</f>
        <v/>
      </c>
      <c r="AB349" s="37" t="str">
        <f>IF($I349&lt;&gt;"",VLOOKUP($I349,'Valid Values - Search'!$R$4:$S$4719,2,FALSE),"")</f>
        <v/>
      </c>
      <c r="AC349" s="38" t="str">
        <f t="shared" si="5"/>
        <v/>
      </c>
      <c r="AD349" s="38"/>
    </row>
    <row r="350" spans="1:30">
      <c r="A350" s="46"/>
      <c r="B350" s="47"/>
      <c r="C350" s="49"/>
      <c r="D350" s="41"/>
      <c r="E350" s="41"/>
      <c r="F350" s="41"/>
      <c r="G350" s="50" t="str">
        <f>IF(A350&lt;&gt;"",CONCATENATE(A350,":",YEAR(B350),IF(MONTH(B350)&gt;9,MONTH(B350),CONCATENATE(0,MONTH(B350))),IF(DAY(B350)&gt;9,DAY(B350),CONCATENATE(0,DAY(B350))),IF(HOUR(C350)&gt;9,HOUR(C350),CONCATENATE(0,HOUR(C350))),IF(MINUTE(C350)&gt;9,MINUTE(C350),CONCATENATE(0,MINUTE(C350))),":",VLOOKUP(F350,'Valid Values - Results'!$D$4:$F$12,3,FALSE)),"")</f>
        <v/>
      </c>
      <c r="H350" s="41"/>
      <c r="I350" s="41"/>
      <c r="J350" s="41"/>
      <c r="K350" s="41"/>
      <c r="L350" s="41"/>
      <c r="M350" s="92"/>
      <c r="N350" s="41"/>
      <c r="O350" s="41"/>
      <c r="P350" s="41"/>
      <c r="Q350" s="41"/>
      <c r="R350" s="41"/>
      <c r="S350" s="41"/>
      <c r="T350" s="41"/>
      <c r="U350" s="47"/>
      <c r="V350" s="49"/>
      <c r="W350" s="41"/>
      <c r="X350" s="41"/>
      <c r="Y350" s="41"/>
      <c r="AA350" s="37" t="str">
        <f>IF($I350&lt;&gt;"",VLOOKUP($I350,'Valid Values - Search'!$R$4:$T$4719,3,FALSE),"")</f>
        <v/>
      </c>
      <c r="AB350" s="37" t="str">
        <f>IF($I350&lt;&gt;"",VLOOKUP($I350,'Valid Values - Search'!$R$4:$S$4719,2,FALSE),"")</f>
        <v/>
      </c>
      <c r="AC350" s="38" t="str">
        <f t="shared" si="5"/>
        <v/>
      </c>
      <c r="AD350" s="38"/>
    </row>
    <row r="351" spans="1:30">
      <c r="A351" s="46"/>
      <c r="B351" s="47"/>
      <c r="C351" s="49"/>
      <c r="D351" s="41"/>
      <c r="E351" s="41"/>
      <c r="F351" s="41"/>
      <c r="G351" s="50" t="str">
        <f>IF(A351&lt;&gt;"",CONCATENATE(A351,":",YEAR(B351),IF(MONTH(B351)&gt;9,MONTH(B351),CONCATENATE(0,MONTH(B351))),IF(DAY(B351)&gt;9,DAY(B351),CONCATENATE(0,DAY(B351))),IF(HOUR(C351)&gt;9,HOUR(C351),CONCATENATE(0,HOUR(C351))),IF(MINUTE(C351)&gt;9,MINUTE(C351),CONCATENATE(0,MINUTE(C351))),":",VLOOKUP(F351,'Valid Values - Results'!$D$4:$F$12,3,FALSE)),"")</f>
        <v/>
      </c>
      <c r="H351" s="41"/>
      <c r="I351" s="41"/>
      <c r="J351" s="41"/>
      <c r="K351" s="41"/>
      <c r="L351" s="41"/>
      <c r="M351" s="92"/>
      <c r="N351" s="41"/>
      <c r="O351" s="41"/>
      <c r="P351" s="41"/>
      <c r="Q351" s="41"/>
      <c r="R351" s="41"/>
      <c r="S351" s="41"/>
      <c r="T351" s="41"/>
      <c r="U351" s="47"/>
      <c r="V351" s="49"/>
      <c r="W351" s="41"/>
      <c r="X351" s="41"/>
      <c r="Y351" s="41"/>
      <c r="AA351" s="37" t="str">
        <f>IF($I351&lt;&gt;"",VLOOKUP($I351,'Valid Values - Search'!$R$4:$T$4719,3,FALSE),"")</f>
        <v/>
      </c>
      <c r="AB351" s="37" t="str">
        <f>IF($I351&lt;&gt;"",VLOOKUP($I351,'Valid Values - Search'!$R$4:$S$4719,2,FALSE),"")</f>
        <v/>
      </c>
      <c r="AC351" s="38" t="str">
        <f t="shared" si="5"/>
        <v/>
      </c>
      <c r="AD351" s="38"/>
    </row>
    <row r="352" spans="1:30">
      <c r="A352" s="46"/>
      <c r="B352" s="47"/>
      <c r="C352" s="49"/>
      <c r="D352" s="41"/>
      <c r="E352" s="41"/>
      <c r="F352" s="41"/>
      <c r="G352" s="50" t="str">
        <f>IF(A352&lt;&gt;"",CONCATENATE(A352,":",YEAR(B352),IF(MONTH(B352)&gt;9,MONTH(B352),CONCATENATE(0,MONTH(B352))),IF(DAY(B352)&gt;9,DAY(B352),CONCATENATE(0,DAY(B352))),IF(HOUR(C352)&gt;9,HOUR(C352),CONCATENATE(0,HOUR(C352))),IF(MINUTE(C352)&gt;9,MINUTE(C352),CONCATENATE(0,MINUTE(C352))),":",VLOOKUP(F352,'Valid Values - Results'!$D$4:$F$12,3,FALSE)),"")</f>
        <v/>
      </c>
      <c r="H352" s="41"/>
      <c r="I352" s="41"/>
      <c r="J352" s="41"/>
      <c r="K352" s="41"/>
      <c r="L352" s="41"/>
      <c r="M352" s="92"/>
      <c r="N352" s="41"/>
      <c r="O352" s="41"/>
      <c r="P352" s="41"/>
      <c r="Q352" s="41"/>
      <c r="R352" s="41"/>
      <c r="S352" s="41"/>
      <c r="T352" s="41"/>
      <c r="U352" s="47"/>
      <c r="V352" s="49"/>
      <c r="W352" s="41"/>
      <c r="X352" s="41"/>
      <c r="Y352" s="41"/>
      <c r="AA352" s="37" t="str">
        <f>IF($I352&lt;&gt;"",VLOOKUP($I352,'Valid Values - Search'!$R$4:$T$4719,3,FALSE),"")</f>
        <v/>
      </c>
      <c r="AB352" s="37" t="str">
        <f>IF($I352&lt;&gt;"",VLOOKUP($I352,'Valid Values - Search'!$R$4:$S$4719,2,FALSE),"")</f>
        <v/>
      </c>
      <c r="AC352" s="38" t="str">
        <f t="shared" si="5"/>
        <v/>
      </c>
      <c r="AD352" s="38"/>
    </row>
    <row r="353" spans="1:30">
      <c r="A353" s="46"/>
      <c r="B353" s="47"/>
      <c r="C353" s="49"/>
      <c r="D353" s="41"/>
      <c r="E353" s="41"/>
      <c r="F353" s="41"/>
      <c r="G353" s="50" t="str">
        <f>IF(A353&lt;&gt;"",CONCATENATE(A353,":",YEAR(B353),IF(MONTH(B353)&gt;9,MONTH(B353),CONCATENATE(0,MONTH(B353))),IF(DAY(B353)&gt;9,DAY(B353),CONCATENATE(0,DAY(B353))),IF(HOUR(C353)&gt;9,HOUR(C353),CONCATENATE(0,HOUR(C353))),IF(MINUTE(C353)&gt;9,MINUTE(C353),CONCATENATE(0,MINUTE(C353))),":",VLOOKUP(F353,'Valid Values - Results'!$D$4:$F$12,3,FALSE)),"")</f>
        <v/>
      </c>
      <c r="H353" s="41"/>
      <c r="I353" s="41"/>
      <c r="J353" s="41"/>
      <c r="K353" s="41"/>
      <c r="L353" s="41"/>
      <c r="M353" s="92"/>
      <c r="N353" s="41"/>
      <c r="O353" s="41"/>
      <c r="P353" s="41"/>
      <c r="Q353" s="41"/>
      <c r="R353" s="41"/>
      <c r="S353" s="41"/>
      <c r="T353" s="41"/>
      <c r="U353" s="47"/>
      <c r="V353" s="49"/>
      <c r="W353" s="41"/>
      <c r="X353" s="41"/>
      <c r="Y353" s="41"/>
      <c r="AA353" s="37" t="str">
        <f>IF($I353&lt;&gt;"",VLOOKUP($I353,'Valid Values - Search'!$R$4:$T$4719,3,FALSE),"")</f>
        <v/>
      </c>
      <c r="AB353" s="37" t="str">
        <f>IF($I353&lt;&gt;"",VLOOKUP($I353,'Valid Values - Search'!$R$4:$S$4719,2,FALSE),"")</f>
        <v/>
      </c>
      <c r="AC353" s="38" t="str">
        <f t="shared" si="5"/>
        <v/>
      </c>
      <c r="AD353" s="38"/>
    </row>
    <row r="354" spans="1:30">
      <c r="A354" s="46"/>
      <c r="B354" s="47"/>
      <c r="C354" s="49"/>
      <c r="D354" s="41"/>
      <c r="E354" s="41"/>
      <c r="F354" s="41"/>
      <c r="G354" s="50" t="str">
        <f>IF(A354&lt;&gt;"",CONCATENATE(A354,":",YEAR(B354),IF(MONTH(B354)&gt;9,MONTH(B354),CONCATENATE(0,MONTH(B354))),IF(DAY(B354)&gt;9,DAY(B354),CONCATENATE(0,DAY(B354))),IF(HOUR(C354)&gt;9,HOUR(C354),CONCATENATE(0,HOUR(C354))),IF(MINUTE(C354)&gt;9,MINUTE(C354),CONCATENATE(0,MINUTE(C354))),":",VLOOKUP(F354,'Valid Values - Results'!$D$4:$F$12,3,FALSE)),"")</f>
        <v/>
      </c>
      <c r="H354" s="41"/>
      <c r="I354" s="41"/>
      <c r="J354" s="41"/>
      <c r="K354" s="41"/>
      <c r="L354" s="41"/>
      <c r="M354" s="92"/>
      <c r="N354" s="41"/>
      <c r="O354" s="41"/>
      <c r="P354" s="41"/>
      <c r="Q354" s="41"/>
      <c r="R354" s="41"/>
      <c r="S354" s="41"/>
      <c r="T354" s="41"/>
      <c r="U354" s="47"/>
      <c r="V354" s="49"/>
      <c r="W354" s="41"/>
      <c r="X354" s="41"/>
      <c r="Y354" s="41"/>
      <c r="AA354" s="37" t="str">
        <f>IF($I354&lt;&gt;"",VLOOKUP($I354,'Valid Values - Search'!$R$4:$T$4719,3,FALSE),"")</f>
        <v/>
      </c>
      <c r="AB354" s="37" t="str">
        <f>IF($I354&lt;&gt;"",VLOOKUP($I354,'Valid Values - Search'!$R$4:$S$4719,2,FALSE),"")</f>
        <v/>
      </c>
      <c r="AC354" s="38" t="str">
        <f t="shared" si="5"/>
        <v/>
      </c>
      <c r="AD354" s="38"/>
    </row>
    <row r="355" spans="1:30">
      <c r="A355" s="46"/>
      <c r="B355" s="47"/>
      <c r="C355" s="49"/>
      <c r="D355" s="41"/>
      <c r="E355" s="41"/>
      <c r="F355" s="41"/>
      <c r="G355" s="50" t="str">
        <f>IF(A355&lt;&gt;"",CONCATENATE(A355,":",YEAR(B355),IF(MONTH(B355)&gt;9,MONTH(B355),CONCATENATE(0,MONTH(B355))),IF(DAY(B355)&gt;9,DAY(B355),CONCATENATE(0,DAY(B355))),IF(HOUR(C355)&gt;9,HOUR(C355),CONCATENATE(0,HOUR(C355))),IF(MINUTE(C355)&gt;9,MINUTE(C355),CONCATENATE(0,MINUTE(C355))),":",VLOOKUP(F355,'Valid Values - Results'!$D$4:$F$12,3,FALSE)),"")</f>
        <v/>
      </c>
      <c r="H355" s="41"/>
      <c r="I355" s="41"/>
      <c r="J355" s="41"/>
      <c r="K355" s="41"/>
      <c r="L355" s="41"/>
      <c r="M355" s="92"/>
      <c r="N355" s="41"/>
      <c r="O355" s="41"/>
      <c r="P355" s="41"/>
      <c r="Q355" s="41"/>
      <c r="R355" s="41"/>
      <c r="S355" s="41"/>
      <c r="T355" s="41"/>
      <c r="U355" s="47"/>
      <c r="V355" s="49"/>
      <c r="W355" s="41"/>
      <c r="X355" s="41"/>
      <c r="Y355" s="41"/>
      <c r="AA355" s="37" t="str">
        <f>IF($I355&lt;&gt;"",VLOOKUP($I355,'Valid Values - Search'!$R$4:$T$4719,3,FALSE),"")</f>
        <v/>
      </c>
      <c r="AB355" s="37" t="str">
        <f>IF($I355&lt;&gt;"",VLOOKUP($I355,'Valid Values - Search'!$R$4:$S$4719,2,FALSE),"")</f>
        <v/>
      </c>
      <c r="AC355" s="38" t="str">
        <f t="shared" si="5"/>
        <v/>
      </c>
      <c r="AD355" s="38"/>
    </row>
    <row r="356" spans="1:30">
      <c r="A356" s="46"/>
      <c r="B356" s="47"/>
      <c r="C356" s="49"/>
      <c r="D356" s="41"/>
      <c r="E356" s="41"/>
      <c r="F356" s="41"/>
      <c r="G356" s="50" t="str">
        <f>IF(A356&lt;&gt;"",CONCATENATE(A356,":",YEAR(B356),IF(MONTH(B356)&gt;9,MONTH(B356),CONCATENATE(0,MONTH(B356))),IF(DAY(B356)&gt;9,DAY(B356),CONCATENATE(0,DAY(B356))),IF(HOUR(C356)&gt;9,HOUR(C356),CONCATENATE(0,HOUR(C356))),IF(MINUTE(C356)&gt;9,MINUTE(C356),CONCATENATE(0,MINUTE(C356))),":",VLOOKUP(F356,'Valid Values - Results'!$D$4:$F$12,3,FALSE)),"")</f>
        <v/>
      </c>
      <c r="H356" s="41"/>
      <c r="I356" s="41"/>
      <c r="J356" s="41"/>
      <c r="K356" s="41"/>
      <c r="L356" s="41"/>
      <c r="M356" s="92"/>
      <c r="N356" s="41"/>
      <c r="O356" s="41"/>
      <c r="P356" s="41"/>
      <c r="Q356" s="41"/>
      <c r="R356" s="41"/>
      <c r="S356" s="41"/>
      <c r="T356" s="41"/>
      <c r="U356" s="47"/>
      <c r="V356" s="49"/>
      <c r="W356" s="41"/>
      <c r="X356" s="41"/>
      <c r="Y356" s="41"/>
      <c r="AA356" s="37" t="str">
        <f>IF($I356&lt;&gt;"",VLOOKUP($I356,'Valid Values - Search'!$R$4:$T$4719,3,FALSE),"")</f>
        <v/>
      </c>
      <c r="AB356" s="37" t="str">
        <f>IF($I356&lt;&gt;"",VLOOKUP($I356,'Valid Values - Search'!$R$4:$S$4719,2,FALSE),"")</f>
        <v/>
      </c>
      <c r="AC356" s="38" t="str">
        <f t="shared" si="5"/>
        <v/>
      </c>
      <c r="AD356" s="38"/>
    </row>
    <row r="357" spans="1:30">
      <c r="A357" s="46"/>
      <c r="B357" s="47"/>
      <c r="C357" s="49"/>
      <c r="D357" s="41"/>
      <c r="E357" s="41"/>
      <c r="F357" s="41"/>
      <c r="G357" s="50" t="str">
        <f>IF(A357&lt;&gt;"",CONCATENATE(A357,":",YEAR(B357),IF(MONTH(B357)&gt;9,MONTH(B357),CONCATENATE(0,MONTH(B357))),IF(DAY(B357)&gt;9,DAY(B357),CONCATENATE(0,DAY(B357))),IF(HOUR(C357)&gt;9,HOUR(C357),CONCATENATE(0,HOUR(C357))),IF(MINUTE(C357)&gt;9,MINUTE(C357),CONCATENATE(0,MINUTE(C357))),":",VLOOKUP(F357,'Valid Values - Results'!$D$4:$F$12,3,FALSE)),"")</f>
        <v/>
      </c>
      <c r="H357" s="41"/>
      <c r="I357" s="41"/>
      <c r="J357" s="41"/>
      <c r="K357" s="41"/>
      <c r="L357" s="41"/>
      <c r="M357" s="92"/>
      <c r="N357" s="41"/>
      <c r="O357" s="41"/>
      <c r="P357" s="41"/>
      <c r="Q357" s="41"/>
      <c r="R357" s="41"/>
      <c r="S357" s="41"/>
      <c r="T357" s="41"/>
      <c r="U357" s="47"/>
      <c r="V357" s="49"/>
      <c r="W357" s="41"/>
      <c r="X357" s="41"/>
      <c r="Y357" s="41"/>
      <c r="AA357" s="37" t="str">
        <f>IF($I357&lt;&gt;"",VLOOKUP($I357,'Valid Values - Search'!$R$4:$T$4719,3,FALSE),"")</f>
        <v/>
      </c>
      <c r="AB357" s="37" t="str">
        <f>IF($I357&lt;&gt;"",VLOOKUP($I357,'Valid Values - Search'!$R$4:$S$4719,2,FALSE),"")</f>
        <v/>
      </c>
      <c r="AC357" s="38" t="str">
        <f t="shared" si="5"/>
        <v/>
      </c>
      <c r="AD357" s="38"/>
    </row>
    <row r="358" spans="1:30">
      <c r="A358" s="46"/>
      <c r="B358" s="47"/>
      <c r="C358" s="49"/>
      <c r="D358" s="41"/>
      <c r="E358" s="41"/>
      <c r="F358" s="41"/>
      <c r="G358" s="50" t="str">
        <f>IF(A358&lt;&gt;"",CONCATENATE(A358,":",YEAR(B358),IF(MONTH(B358)&gt;9,MONTH(B358),CONCATENATE(0,MONTH(B358))),IF(DAY(B358)&gt;9,DAY(B358),CONCATENATE(0,DAY(B358))),IF(HOUR(C358)&gt;9,HOUR(C358),CONCATENATE(0,HOUR(C358))),IF(MINUTE(C358)&gt;9,MINUTE(C358),CONCATENATE(0,MINUTE(C358))),":",VLOOKUP(F358,'Valid Values - Results'!$D$4:$F$12,3,FALSE)),"")</f>
        <v/>
      </c>
      <c r="H358" s="41"/>
      <c r="I358" s="41"/>
      <c r="J358" s="41"/>
      <c r="K358" s="41"/>
      <c r="L358" s="41"/>
      <c r="M358" s="92"/>
      <c r="N358" s="41"/>
      <c r="O358" s="41"/>
      <c r="P358" s="41"/>
      <c r="Q358" s="41"/>
      <c r="R358" s="41"/>
      <c r="S358" s="41"/>
      <c r="T358" s="41"/>
      <c r="U358" s="47"/>
      <c r="V358" s="49"/>
      <c r="W358" s="41"/>
      <c r="X358" s="41"/>
      <c r="Y358" s="41"/>
      <c r="AA358" s="37" t="str">
        <f>IF($I358&lt;&gt;"",VLOOKUP($I358,'Valid Values - Search'!$R$4:$T$4719,3,FALSE),"")</f>
        <v/>
      </c>
      <c r="AB358" s="37" t="str">
        <f>IF($I358&lt;&gt;"",VLOOKUP($I358,'Valid Values - Search'!$R$4:$S$4719,2,FALSE),"")</f>
        <v/>
      </c>
      <c r="AC358" s="38" t="str">
        <f t="shared" si="5"/>
        <v/>
      </c>
      <c r="AD358" s="38"/>
    </row>
    <row r="359" spans="1:30">
      <c r="A359" s="46"/>
      <c r="B359" s="47"/>
      <c r="C359" s="49"/>
      <c r="D359" s="41"/>
      <c r="E359" s="41"/>
      <c r="F359" s="41"/>
      <c r="G359" s="50" t="str">
        <f>IF(A359&lt;&gt;"",CONCATENATE(A359,":",YEAR(B359),IF(MONTH(B359)&gt;9,MONTH(B359),CONCATENATE(0,MONTH(B359))),IF(DAY(B359)&gt;9,DAY(B359),CONCATENATE(0,DAY(B359))),IF(HOUR(C359)&gt;9,HOUR(C359),CONCATENATE(0,HOUR(C359))),IF(MINUTE(C359)&gt;9,MINUTE(C359),CONCATENATE(0,MINUTE(C359))),":",VLOOKUP(F359,'Valid Values - Results'!$D$4:$F$12,3,FALSE)),"")</f>
        <v/>
      </c>
      <c r="H359" s="41"/>
      <c r="I359" s="41"/>
      <c r="J359" s="41"/>
      <c r="K359" s="41"/>
      <c r="L359" s="41"/>
      <c r="M359" s="92"/>
      <c r="N359" s="41"/>
      <c r="O359" s="41"/>
      <c r="P359" s="41"/>
      <c r="Q359" s="41"/>
      <c r="R359" s="41"/>
      <c r="S359" s="41"/>
      <c r="T359" s="41"/>
      <c r="U359" s="47"/>
      <c r="V359" s="49"/>
      <c r="W359" s="41"/>
      <c r="X359" s="41"/>
      <c r="Y359" s="41"/>
      <c r="AA359" s="37" t="str">
        <f>IF($I359&lt;&gt;"",VLOOKUP($I359,'Valid Values - Search'!$R$4:$T$4719,3,FALSE),"")</f>
        <v/>
      </c>
      <c r="AB359" s="37" t="str">
        <f>IF($I359&lt;&gt;"",VLOOKUP($I359,'Valid Values - Search'!$R$4:$S$4719,2,FALSE),"")</f>
        <v/>
      </c>
      <c r="AC359" s="38" t="str">
        <f t="shared" si="5"/>
        <v/>
      </c>
      <c r="AD359" s="38"/>
    </row>
    <row r="360" spans="1:30">
      <c r="A360" s="46"/>
      <c r="B360" s="47"/>
      <c r="C360" s="49"/>
      <c r="D360" s="41"/>
      <c r="E360" s="41"/>
      <c r="F360" s="41"/>
      <c r="G360" s="50" t="str">
        <f>IF(A360&lt;&gt;"",CONCATENATE(A360,":",YEAR(B360),IF(MONTH(B360)&gt;9,MONTH(B360),CONCATENATE(0,MONTH(B360))),IF(DAY(B360)&gt;9,DAY(B360),CONCATENATE(0,DAY(B360))),IF(HOUR(C360)&gt;9,HOUR(C360),CONCATENATE(0,HOUR(C360))),IF(MINUTE(C360)&gt;9,MINUTE(C360),CONCATENATE(0,MINUTE(C360))),":",VLOOKUP(F360,'Valid Values - Results'!$D$4:$F$12,3,FALSE)),"")</f>
        <v/>
      </c>
      <c r="H360" s="41"/>
      <c r="I360" s="41"/>
      <c r="J360" s="41"/>
      <c r="K360" s="41"/>
      <c r="L360" s="41"/>
      <c r="M360" s="92"/>
      <c r="N360" s="41"/>
      <c r="O360" s="41"/>
      <c r="P360" s="41"/>
      <c r="Q360" s="41"/>
      <c r="R360" s="41"/>
      <c r="S360" s="41"/>
      <c r="T360" s="41"/>
      <c r="U360" s="47"/>
      <c r="V360" s="49"/>
      <c r="W360" s="41"/>
      <c r="X360" s="41"/>
      <c r="Y360" s="41"/>
      <c r="AA360" s="37" t="str">
        <f>IF($I360&lt;&gt;"",VLOOKUP($I360,'Valid Values - Search'!$R$4:$T$4719,3,FALSE),"")</f>
        <v/>
      </c>
      <c r="AB360" s="37" t="str">
        <f>IF($I360&lt;&gt;"",VLOOKUP($I360,'Valid Values - Search'!$R$4:$S$4719,2,FALSE),"")</f>
        <v/>
      </c>
      <c r="AC360" s="38" t="str">
        <f t="shared" si="5"/>
        <v/>
      </c>
      <c r="AD360" s="38"/>
    </row>
    <row r="361" spans="1:30">
      <c r="A361" s="46"/>
      <c r="B361" s="47"/>
      <c r="C361" s="49"/>
      <c r="D361" s="41"/>
      <c r="E361" s="41"/>
      <c r="F361" s="41"/>
      <c r="G361" s="50" t="str">
        <f>IF(A361&lt;&gt;"",CONCATENATE(A361,":",YEAR(B361),IF(MONTH(B361)&gt;9,MONTH(B361),CONCATENATE(0,MONTH(B361))),IF(DAY(B361)&gt;9,DAY(B361),CONCATENATE(0,DAY(B361))),IF(HOUR(C361)&gt;9,HOUR(C361),CONCATENATE(0,HOUR(C361))),IF(MINUTE(C361)&gt;9,MINUTE(C361),CONCATENATE(0,MINUTE(C361))),":",VLOOKUP(F361,'Valid Values - Results'!$D$4:$F$12,3,FALSE)),"")</f>
        <v/>
      </c>
      <c r="H361" s="41"/>
      <c r="I361" s="41"/>
      <c r="J361" s="41"/>
      <c r="K361" s="41"/>
      <c r="L361" s="41"/>
      <c r="M361" s="92"/>
      <c r="N361" s="41"/>
      <c r="O361" s="41"/>
      <c r="P361" s="41"/>
      <c r="Q361" s="41"/>
      <c r="R361" s="41"/>
      <c r="S361" s="41"/>
      <c r="T361" s="41"/>
      <c r="U361" s="47"/>
      <c r="V361" s="49"/>
      <c r="W361" s="41"/>
      <c r="X361" s="41"/>
      <c r="Y361" s="41"/>
      <c r="AA361" s="37" t="str">
        <f>IF($I361&lt;&gt;"",VLOOKUP($I361,'Valid Values - Search'!$R$4:$T$4719,3,FALSE),"")</f>
        <v/>
      </c>
      <c r="AB361" s="37" t="str">
        <f>IF($I361&lt;&gt;"",VLOOKUP($I361,'Valid Values - Search'!$R$4:$S$4719,2,FALSE),"")</f>
        <v/>
      </c>
      <c r="AC361" s="38" t="str">
        <f t="shared" si="5"/>
        <v/>
      </c>
      <c r="AD361" s="38"/>
    </row>
    <row r="362" spans="1:30">
      <c r="A362" s="46"/>
      <c r="B362" s="47"/>
      <c r="C362" s="49"/>
      <c r="D362" s="41"/>
      <c r="E362" s="41"/>
      <c r="F362" s="41"/>
      <c r="G362" s="50" t="str">
        <f>IF(A362&lt;&gt;"",CONCATENATE(A362,":",YEAR(B362),IF(MONTH(B362)&gt;9,MONTH(B362),CONCATENATE(0,MONTH(B362))),IF(DAY(B362)&gt;9,DAY(B362),CONCATENATE(0,DAY(B362))),IF(HOUR(C362)&gt;9,HOUR(C362),CONCATENATE(0,HOUR(C362))),IF(MINUTE(C362)&gt;9,MINUTE(C362),CONCATENATE(0,MINUTE(C362))),":",VLOOKUP(F362,'Valid Values - Results'!$D$4:$F$12,3,FALSE)),"")</f>
        <v/>
      </c>
      <c r="H362" s="41"/>
      <c r="I362" s="41"/>
      <c r="J362" s="41"/>
      <c r="K362" s="41"/>
      <c r="L362" s="41"/>
      <c r="M362" s="92"/>
      <c r="N362" s="41"/>
      <c r="O362" s="41"/>
      <c r="P362" s="41"/>
      <c r="Q362" s="41"/>
      <c r="R362" s="41"/>
      <c r="S362" s="41"/>
      <c r="T362" s="41"/>
      <c r="U362" s="47"/>
      <c r="V362" s="49"/>
      <c r="W362" s="41"/>
      <c r="X362" s="41"/>
      <c r="Y362" s="41"/>
      <c r="AA362" s="37" t="str">
        <f>IF($I362&lt;&gt;"",VLOOKUP($I362,'Valid Values - Search'!$R$4:$T$4719,3,FALSE),"")</f>
        <v/>
      </c>
      <c r="AB362" s="37" t="str">
        <f>IF($I362&lt;&gt;"",VLOOKUP($I362,'Valid Values - Search'!$R$4:$S$4719,2,FALSE),"")</f>
        <v/>
      </c>
      <c r="AC362" s="38" t="str">
        <f t="shared" si="5"/>
        <v/>
      </c>
      <c r="AD362" s="38"/>
    </row>
    <row r="363" spans="1:30">
      <c r="A363" s="46"/>
      <c r="B363" s="47"/>
      <c r="C363" s="49"/>
      <c r="D363" s="41"/>
      <c r="E363" s="41"/>
      <c r="F363" s="41"/>
      <c r="G363" s="50" t="str">
        <f>IF(A363&lt;&gt;"",CONCATENATE(A363,":",YEAR(B363),IF(MONTH(B363)&gt;9,MONTH(B363),CONCATENATE(0,MONTH(B363))),IF(DAY(B363)&gt;9,DAY(B363),CONCATENATE(0,DAY(B363))),IF(HOUR(C363)&gt;9,HOUR(C363),CONCATENATE(0,HOUR(C363))),IF(MINUTE(C363)&gt;9,MINUTE(C363),CONCATENATE(0,MINUTE(C363))),":",VLOOKUP(F363,'Valid Values - Results'!$D$4:$F$12,3,FALSE)),"")</f>
        <v/>
      </c>
      <c r="H363" s="41"/>
      <c r="I363" s="41"/>
      <c r="J363" s="41"/>
      <c r="K363" s="41"/>
      <c r="L363" s="41"/>
      <c r="M363" s="92"/>
      <c r="N363" s="41"/>
      <c r="O363" s="41"/>
      <c r="P363" s="41"/>
      <c r="Q363" s="41"/>
      <c r="R363" s="41"/>
      <c r="S363" s="41"/>
      <c r="T363" s="41"/>
      <c r="U363" s="47"/>
      <c r="V363" s="49"/>
      <c r="W363" s="41"/>
      <c r="X363" s="41"/>
      <c r="Y363" s="41"/>
      <c r="AA363" s="37" t="str">
        <f>IF($I363&lt;&gt;"",VLOOKUP($I363,'Valid Values - Search'!$R$4:$T$4719,3,FALSE),"")</f>
        <v/>
      </c>
      <c r="AB363" s="37" t="str">
        <f>IF($I363&lt;&gt;"",VLOOKUP($I363,'Valid Values - Search'!$R$4:$S$4719,2,FALSE),"")</f>
        <v/>
      </c>
      <c r="AC363" s="38" t="str">
        <f t="shared" si="5"/>
        <v/>
      </c>
      <c r="AD363" s="38"/>
    </row>
    <row r="364" spans="1:30">
      <c r="A364" s="46"/>
      <c r="B364" s="47"/>
      <c r="C364" s="49"/>
      <c r="D364" s="41"/>
      <c r="E364" s="41"/>
      <c r="F364" s="41"/>
      <c r="G364" s="50" t="str">
        <f>IF(A364&lt;&gt;"",CONCATENATE(A364,":",YEAR(B364),IF(MONTH(B364)&gt;9,MONTH(B364),CONCATENATE(0,MONTH(B364))),IF(DAY(B364)&gt;9,DAY(B364),CONCATENATE(0,DAY(B364))),IF(HOUR(C364)&gt;9,HOUR(C364),CONCATENATE(0,HOUR(C364))),IF(MINUTE(C364)&gt;9,MINUTE(C364),CONCATENATE(0,MINUTE(C364))),":",VLOOKUP(F364,'Valid Values - Results'!$D$4:$F$12,3,FALSE)),"")</f>
        <v/>
      </c>
      <c r="H364" s="41"/>
      <c r="I364" s="41"/>
      <c r="J364" s="41"/>
      <c r="K364" s="41"/>
      <c r="L364" s="41"/>
      <c r="M364" s="92"/>
      <c r="N364" s="41"/>
      <c r="O364" s="41"/>
      <c r="P364" s="41"/>
      <c r="Q364" s="41"/>
      <c r="R364" s="41"/>
      <c r="S364" s="41"/>
      <c r="T364" s="41"/>
      <c r="U364" s="47"/>
      <c r="V364" s="49"/>
      <c r="W364" s="41"/>
      <c r="X364" s="41"/>
      <c r="Y364" s="41"/>
      <c r="AA364" s="37" t="str">
        <f>IF($I364&lt;&gt;"",VLOOKUP($I364,'Valid Values - Search'!$R$4:$T$4719,3,FALSE),"")</f>
        <v/>
      </c>
      <c r="AB364" s="37" t="str">
        <f>IF($I364&lt;&gt;"",VLOOKUP($I364,'Valid Values - Search'!$R$4:$S$4719,2,FALSE),"")</f>
        <v/>
      </c>
      <c r="AC364" s="38" t="str">
        <f t="shared" si="5"/>
        <v/>
      </c>
      <c r="AD364" s="38"/>
    </row>
    <row r="365" spans="1:30">
      <c r="A365" s="46"/>
      <c r="B365" s="47"/>
      <c r="C365" s="49"/>
      <c r="D365" s="41"/>
      <c r="E365" s="41"/>
      <c r="F365" s="41"/>
      <c r="G365" s="50" t="str">
        <f>IF(A365&lt;&gt;"",CONCATENATE(A365,":",YEAR(B365),IF(MONTH(B365)&gt;9,MONTH(B365),CONCATENATE(0,MONTH(B365))),IF(DAY(B365)&gt;9,DAY(B365),CONCATENATE(0,DAY(B365))),IF(HOUR(C365)&gt;9,HOUR(C365),CONCATENATE(0,HOUR(C365))),IF(MINUTE(C365)&gt;9,MINUTE(C365),CONCATENATE(0,MINUTE(C365))),":",VLOOKUP(F365,'Valid Values - Results'!$D$4:$F$12,3,FALSE)),"")</f>
        <v/>
      </c>
      <c r="H365" s="41"/>
      <c r="I365" s="41"/>
      <c r="J365" s="41"/>
      <c r="K365" s="41"/>
      <c r="L365" s="41"/>
      <c r="M365" s="92"/>
      <c r="N365" s="41"/>
      <c r="O365" s="41"/>
      <c r="P365" s="41"/>
      <c r="Q365" s="41"/>
      <c r="R365" s="41"/>
      <c r="S365" s="41"/>
      <c r="T365" s="41"/>
      <c r="U365" s="47"/>
      <c r="V365" s="49"/>
      <c r="W365" s="41"/>
      <c r="X365" s="41"/>
      <c r="Y365" s="41"/>
      <c r="AA365" s="37" t="str">
        <f>IF($I365&lt;&gt;"",VLOOKUP($I365,'Valid Values - Search'!$R$4:$T$4719,3,FALSE),"")</f>
        <v/>
      </c>
      <c r="AB365" s="37" t="str">
        <f>IF($I365&lt;&gt;"",VLOOKUP($I365,'Valid Values - Search'!$R$4:$S$4719,2,FALSE),"")</f>
        <v/>
      </c>
      <c r="AC365" s="38" t="str">
        <f t="shared" si="5"/>
        <v/>
      </c>
      <c r="AD365" s="38"/>
    </row>
    <row r="366" spans="1:30">
      <c r="A366" s="46"/>
      <c r="B366" s="47"/>
      <c r="C366" s="49"/>
      <c r="D366" s="41"/>
      <c r="E366" s="41"/>
      <c r="F366" s="41"/>
      <c r="G366" s="50" t="str">
        <f>IF(A366&lt;&gt;"",CONCATENATE(A366,":",YEAR(B366),IF(MONTH(B366)&gt;9,MONTH(B366),CONCATENATE(0,MONTH(B366))),IF(DAY(B366)&gt;9,DAY(B366),CONCATENATE(0,DAY(B366))),IF(HOUR(C366)&gt;9,HOUR(C366),CONCATENATE(0,HOUR(C366))),IF(MINUTE(C366)&gt;9,MINUTE(C366),CONCATENATE(0,MINUTE(C366))),":",VLOOKUP(F366,'Valid Values - Results'!$D$4:$F$12,3,FALSE)),"")</f>
        <v/>
      </c>
      <c r="H366" s="41"/>
      <c r="I366" s="41"/>
      <c r="J366" s="41"/>
      <c r="K366" s="41"/>
      <c r="L366" s="41"/>
      <c r="M366" s="92"/>
      <c r="N366" s="41"/>
      <c r="O366" s="41"/>
      <c r="P366" s="41"/>
      <c r="Q366" s="41"/>
      <c r="R366" s="41"/>
      <c r="S366" s="41"/>
      <c r="T366" s="41"/>
      <c r="U366" s="47"/>
      <c r="V366" s="49"/>
      <c r="W366" s="41"/>
      <c r="X366" s="41"/>
      <c r="Y366" s="41"/>
      <c r="AA366" s="37" t="str">
        <f>IF($I366&lt;&gt;"",VLOOKUP($I366,'Valid Values - Search'!$R$4:$T$4719,3,FALSE),"")</f>
        <v/>
      </c>
      <c r="AB366" s="37" t="str">
        <f>IF($I366&lt;&gt;"",VLOOKUP($I366,'Valid Values - Search'!$R$4:$S$4719,2,FALSE),"")</f>
        <v/>
      </c>
      <c r="AC366" s="38" t="str">
        <f t="shared" si="5"/>
        <v/>
      </c>
      <c r="AD366" s="38"/>
    </row>
    <row r="367" spans="1:30">
      <c r="A367" s="46"/>
      <c r="B367" s="47"/>
      <c r="C367" s="49"/>
      <c r="D367" s="41"/>
      <c r="E367" s="41"/>
      <c r="F367" s="41"/>
      <c r="G367" s="50" t="str">
        <f>IF(A367&lt;&gt;"",CONCATENATE(A367,":",YEAR(B367),IF(MONTH(B367)&gt;9,MONTH(B367),CONCATENATE(0,MONTH(B367))),IF(DAY(B367)&gt;9,DAY(B367),CONCATENATE(0,DAY(B367))),IF(HOUR(C367)&gt;9,HOUR(C367),CONCATENATE(0,HOUR(C367))),IF(MINUTE(C367)&gt;9,MINUTE(C367),CONCATENATE(0,MINUTE(C367))),":",VLOOKUP(F367,'Valid Values - Results'!$D$4:$F$12,3,FALSE)),"")</f>
        <v/>
      </c>
      <c r="H367" s="41"/>
      <c r="I367" s="41"/>
      <c r="J367" s="41"/>
      <c r="K367" s="41"/>
      <c r="L367" s="41"/>
      <c r="M367" s="92"/>
      <c r="N367" s="41"/>
      <c r="O367" s="41"/>
      <c r="P367" s="41"/>
      <c r="Q367" s="41"/>
      <c r="R367" s="41"/>
      <c r="S367" s="41"/>
      <c r="T367" s="41"/>
      <c r="U367" s="47"/>
      <c r="V367" s="49"/>
      <c r="W367" s="41"/>
      <c r="X367" s="41"/>
      <c r="Y367" s="41"/>
      <c r="AA367" s="37" t="str">
        <f>IF($I367&lt;&gt;"",VLOOKUP($I367,'Valid Values - Search'!$R$4:$T$4719,3,FALSE),"")</f>
        <v/>
      </c>
      <c r="AB367" s="37" t="str">
        <f>IF($I367&lt;&gt;"",VLOOKUP($I367,'Valid Values - Search'!$R$4:$S$4719,2,FALSE),"")</f>
        <v/>
      </c>
      <c r="AC367" s="38" t="str">
        <f t="shared" si="5"/>
        <v/>
      </c>
      <c r="AD367" s="38"/>
    </row>
    <row r="368" spans="1:30">
      <c r="A368" s="46"/>
      <c r="B368" s="47"/>
      <c r="C368" s="49"/>
      <c r="D368" s="41"/>
      <c r="E368" s="41"/>
      <c r="F368" s="41"/>
      <c r="G368" s="50" t="str">
        <f>IF(A368&lt;&gt;"",CONCATENATE(A368,":",YEAR(B368),IF(MONTH(B368)&gt;9,MONTH(B368),CONCATENATE(0,MONTH(B368))),IF(DAY(B368)&gt;9,DAY(B368),CONCATENATE(0,DAY(B368))),IF(HOUR(C368)&gt;9,HOUR(C368),CONCATENATE(0,HOUR(C368))),IF(MINUTE(C368)&gt;9,MINUTE(C368),CONCATENATE(0,MINUTE(C368))),":",VLOOKUP(F368,'Valid Values - Results'!$D$4:$F$12,3,FALSE)),"")</f>
        <v/>
      </c>
      <c r="H368" s="41"/>
      <c r="I368" s="41"/>
      <c r="J368" s="41"/>
      <c r="K368" s="41"/>
      <c r="L368" s="41"/>
      <c r="M368" s="92"/>
      <c r="N368" s="41"/>
      <c r="O368" s="41"/>
      <c r="P368" s="41"/>
      <c r="Q368" s="41"/>
      <c r="R368" s="41"/>
      <c r="S368" s="41"/>
      <c r="T368" s="41"/>
      <c r="U368" s="47"/>
      <c r="V368" s="49"/>
      <c r="W368" s="41"/>
      <c r="X368" s="41"/>
      <c r="Y368" s="41"/>
      <c r="AA368" s="37" t="str">
        <f>IF($I368&lt;&gt;"",VLOOKUP($I368,'Valid Values - Search'!$R$4:$T$4719,3,FALSE),"")</f>
        <v/>
      </c>
      <c r="AB368" s="37" t="str">
        <f>IF($I368&lt;&gt;"",VLOOKUP($I368,'Valid Values - Search'!$R$4:$S$4719,2,FALSE),"")</f>
        <v/>
      </c>
      <c r="AC368" s="38" t="str">
        <f t="shared" si="5"/>
        <v/>
      </c>
      <c r="AD368" s="38"/>
    </row>
    <row r="369" spans="1:30">
      <c r="A369" s="46"/>
      <c r="B369" s="47"/>
      <c r="C369" s="49"/>
      <c r="D369" s="41"/>
      <c r="E369" s="41"/>
      <c r="F369" s="41"/>
      <c r="G369" s="50" t="str">
        <f>IF(A369&lt;&gt;"",CONCATENATE(A369,":",YEAR(B369),IF(MONTH(B369)&gt;9,MONTH(B369),CONCATENATE(0,MONTH(B369))),IF(DAY(B369)&gt;9,DAY(B369),CONCATENATE(0,DAY(B369))),IF(HOUR(C369)&gt;9,HOUR(C369),CONCATENATE(0,HOUR(C369))),IF(MINUTE(C369)&gt;9,MINUTE(C369),CONCATENATE(0,MINUTE(C369))),":",VLOOKUP(F369,'Valid Values - Results'!$D$4:$F$12,3,FALSE)),"")</f>
        <v/>
      </c>
      <c r="H369" s="41"/>
      <c r="I369" s="41"/>
      <c r="J369" s="41"/>
      <c r="K369" s="41"/>
      <c r="L369" s="41"/>
      <c r="M369" s="92"/>
      <c r="N369" s="41"/>
      <c r="O369" s="41"/>
      <c r="P369" s="41"/>
      <c r="Q369" s="41"/>
      <c r="R369" s="41"/>
      <c r="S369" s="41"/>
      <c r="T369" s="41"/>
      <c r="U369" s="47"/>
      <c r="V369" s="49"/>
      <c r="W369" s="41"/>
      <c r="X369" s="41"/>
      <c r="Y369" s="41"/>
      <c r="AA369" s="37" t="str">
        <f>IF($I369&lt;&gt;"",VLOOKUP($I369,'Valid Values - Search'!$R$4:$T$4719,3,FALSE),"")</f>
        <v/>
      </c>
      <c r="AB369" s="37" t="str">
        <f>IF($I369&lt;&gt;"",VLOOKUP($I369,'Valid Values - Search'!$R$4:$S$4719,2,FALSE),"")</f>
        <v/>
      </c>
      <c r="AC369" s="38" t="str">
        <f t="shared" si="5"/>
        <v/>
      </c>
      <c r="AD369" s="38"/>
    </row>
    <row r="370" spans="1:30">
      <c r="A370" s="46"/>
      <c r="B370" s="47"/>
      <c r="C370" s="49"/>
      <c r="D370" s="41"/>
      <c r="E370" s="41"/>
      <c r="F370" s="41"/>
      <c r="G370" s="50" t="str">
        <f>IF(A370&lt;&gt;"",CONCATENATE(A370,":",YEAR(B370),IF(MONTH(B370)&gt;9,MONTH(B370),CONCATENATE(0,MONTH(B370))),IF(DAY(B370)&gt;9,DAY(B370),CONCATENATE(0,DAY(B370))),IF(HOUR(C370)&gt;9,HOUR(C370),CONCATENATE(0,HOUR(C370))),IF(MINUTE(C370)&gt;9,MINUTE(C370),CONCATENATE(0,MINUTE(C370))),":",VLOOKUP(F370,'Valid Values - Results'!$D$4:$F$12,3,FALSE)),"")</f>
        <v/>
      </c>
      <c r="H370" s="41"/>
      <c r="I370" s="41"/>
      <c r="J370" s="41"/>
      <c r="K370" s="41"/>
      <c r="L370" s="41"/>
      <c r="M370" s="92"/>
      <c r="N370" s="41"/>
      <c r="O370" s="41"/>
      <c r="P370" s="41"/>
      <c r="Q370" s="41"/>
      <c r="R370" s="41"/>
      <c r="S370" s="41"/>
      <c r="T370" s="41"/>
      <c r="U370" s="47"/>
      <c r="V370" s="49"/>
      <c r="W370" s="41"/>
      <c r="X370" s="41"/>
      <c r="Y370" s="41"/>
      <c r="AA370" s="37" t="str">
        <f>IF($I370&lt;&gt;"",VLOOKUP($I370,'Valid Values - Search'!$R$4:$T$4719,3,FALSE),"")</f>
        <v/>
      </c>
      <c r="AB370" s="37" t="str">
        <f>IF($I370&lt;&gt;"",VLOOKUP($I370,'Valid Values - Search'!$R$4:$S$4719,2,FALSE),"")</f>
        <v/>
      </c>
      <c r="AC370" s="38" t="str">
        <f t="shared" si="5"/>
        <v/>
      </c>
      <c r="AD370" s="38"/>
    </row>
    <row r="371" spans="1:30">
      <c r="A371" s="46"/>
      <c r="B371" s="47"/>
      <c r="C371" s="49"/>
      <c r="D371" s="41"/>
      <c r="E371" s="41"/>
      <c r="F371" s="41"/>
      <c r="G371" s="50" t="str">
        <f>IF(A371&lt;&gt;"",CONCATENATE(A371,":",YEAR(B371),IF(MONTH(B371)&gt;9,MONTH(B371),CONCATENATE(0,MONTH(B371))),IF(DAY(B371)&gt;9,DAY(B371),CONCATENATE(0,DAY(B371))),IF(HOUR(C371)&gt;9,HOUR(C371),CONCATENATE(0,HOUR(C371))),IF(MINUTE(C371)&gt;9,MINUTE(C371),CONCATENATE(0,MINUTE(C371))),":",VLOOKUP(F371,'Valid Values - Results'!$D$4:$F$12,3,FALSE)),"")</f>
        <v/>
      </c>
      <c r="H371" s="41"/>
      <c r="I371" s="41"/>
      <c r="J371" s="41"/>
      <c r="K371" s="41"/>
      <c r="L371" s="41"/>
      <c r="M371" s="92"/>
      <c r="N371" s="41"/>
      <c r="O371" s="41"/>
      <c r="P371" s="41"/>
      <c r="Q371" s="41"/>
      <c r="R371" s="41"/>
      <c r="S371" s="41"/>
      <c r="T371" s="41"/>
      <c r="U371" s="47"/>
      <c r="V371" s="49"/>
      <c r="W371" s="41"/>
      <c r="X371" s="41"/>
      <c r="Y371" s="41"/>
      <c r="AA371" s="37" t="str">
        <f>IF($I371&lt;&gt;"",VLOOKUP($I371,'Valid Values - Search'!$R$4:$T$4719,3,FALSE),"")</f>
        <v/>
      </c>
      <c r="AB371" s="37" t="str">
        <f>IF($I371&lt;&gt;"",VLOOKUP($I371,'Valid Values - Search'!$R$4:$S$4719,2,FALSE),"")</f>
        <v/>
      </c>
      <c r="AC371" s="38" t="str">
        <f t="shared" si="5"/>
        <v/>
      </c>
      <c r="AD371" s="38"/>
    </row>
    <row r="372" spans="1:30">
      <c r="A372" s="46"/>
      <c r="B372" s="47"/>
      <c r="C372" s="49"/>
      <c r="D372" s="41"/>
      <c r="E372" s="41"/>
      <c r="F372" s="41"/>
      <c r="G372" s="50" t="str">
        <f>IF(A372&lt;&gt;"",CONCATENATE(A372,":",YEAR(B372),IF(MONTH(B372)&gt;9,MONTH(B372),CONCATENATE(0,MONTH(B372))),IF(DAY(B372)&gt;9,DAY(B372),CONCATENATE(0,DAY(B372))),IF(HOUR(C372)&gt;9,HOUR(C372),CONCATENATE(0,HOUR(C372))),IF(MINUTE(C372)&gt;9,MINUTE(C372),CONCATENATE(0,MINUTE(C372))),":",VLOOKUP(F372,'Valid Values - Results'!$D$4:$F$12,3,FALSE)),"")</f>
        <v/>
      </c>
      <c r="H372" s="41"/>
      <c r="I372" s="41"/>
      <c r="J372" s="41"/>
      <c r="K372" s="41"/>
      <c r="L372" s="41"/>
      <c r="M372" s="92"/>
      <c r="N372" s="41"/>
      <c r="O372" s="41"/>
      <c r="P372" s="41"/>
      <c r="Q372" s="41"/>
      <c r="R372" s="41"/>
      <c r="S372" s="41"/>
      <c r="T372" s="41"/>
      <c r="U372" s="47"/>
      <c r="V372" s="49"/>
      <c r="W372" s="41"/>
      <c r="X372" s="41"/>
      <c r="Y372" s="41"/>
      <c r="AA372" s="37" t="str">
        <f>IF($I372&lt;&gt;"",VLOOKUP($I372,'Valid Values - Search'!$R$4:$T$4719,3,FALSE),"")</f>
        <v/>
      </c>
      <c r="AB372" s="37" t="str">
        <f>IF($I372&lt;&gt;"",VLOOKUP($I372,'Valid Values - Search'!$R$4:$S$4719,2,FALSE),"")</f>
        <v/>
      </c>
      <c r="AC372" s="38" t="str">
        <f t="shared" si="5"/>
        <v/>
      </c>
      <c r="AD372" s="38"/>
    </row>
    <row r="373" spans="1:30">
      <c r="A373" s="46"/>
      <c r="B373" s="47"/>
      <c r="C373" s="49"/>
      <c r="D373" s="41"/>
      <c r="E373" s="41"/>
      <c r="F373" s="41"/>
      <c r="G373" s="50" t="str">
        <f>IF(A373&lt;&gt;"",CONCATENATE(A373,":",YEAR(B373),IF(MONTH(B373)&gt;9,MONTH(B373),CONCATENATE(0,MONTH(B373))),IF(DAY(B373)&gt;9,DAY(B373),CONCATENATE(0,DAY(B373))),IF(HOUR(C373)&gt;9,HOUR(C373),CONCATENATE(0,HOUR(C373))),IF(MINUTE(C373)&gt;9,MINUTE(C373),CONCATENATE(0,MINUTE(C373))),":",VLOOKUP(F373,'Valid Values - Results'!$D$4:$F$12,3,FALSE)),"")</f>
        <v/>
      </c>
      <c r="H373" s="41"/>
      <c r="I373" s="41"/>
      <c r="J373" s="41"/>
      <c r="K373" s="41"/>
      <c r="L373" s="41"/>
      <c r="M373" s="92"/>
      <c r="N373" s="41"/>
      <c r="O373" s="41"/>
      <c r="P373" s="41"/>
      <c r="Q373" s="41"/>
      <c r="R373" s="41"/>
      <c r="S373" s="41"/>
      <c r="T373" s="41"/>
      <c r="U373" s="47"/>
      <c r="V373" s="49"/>
      <c r="W373" s="41"/>
      <c r="X373" s="41"/>
      <c r="Y373" s="41"/>
      <c r="AA373" s="37" t="str">
        <f>IF($I373&lt;&gt;"",VLOOKUP($I373,'Valid Values - Search'!$R$4:$T$4719,3,FALSE),"")</f>
        <v/>
      </c>
      <c r="AB373" s="37" t="str">
        <f>IF($I373&lt;&gt;"",VLOOKUP($I373,'Valid Values - Search'!$R$4:$S$4719,2,FALSE),"")</f>
        <v/>
      </c>
      <c r="AC373" s="38" t="str">
        <f t="shared" si="5"/>
        <v/>
      </c>
      <c r="AD373" s="38"/>
    </row>
    <row r="374" spans="1:30">
      <c r="A374" s="46"/>
      <c r="B374" s="47"/>
      <c r="C374" s="49"/>
      <c r="D374" s="41"/>
      <c r="E374" s="41"/>
      <c r="F374" s="41"/>
      <c r="G374" s="50" t="str">
        <f>IF(A374&lt;&gt;"",CONCATENATE(A374,":",YEAR(B374),IF(MONTH(B374)&gt;9,MONTH(B374),CONCATENATE(0,MONTH(B374))),IF(DAY(B374)&gt;9,DAY(B374),CONCATENATE(0,DAY(B374))),IF(HOUR(C374)&gt;9,HOUR(C374),CONCATENATE(0,HOUR(C374))),IF(MINUTE(C374)&gt;9,MINUTE(C374),CONCATENATE(0,MINUTE(C374))),":",VLOOKUP(F374,'Valid Values - Results'!$D$4:$F$12,3,FALSE)),"")</f>
        <v/>
      </c>
      <c r="H374" s="41"/>
      <c r="I374" s="41"/>
      <c r="J374" s="41"/>
      <c r="K374" s="41"/>
      <c r="L374" s="41"/>
      <c r="M374" s="92"/>
      <c r="N374" s="41"/>
      <c r="O374" s="41"/>
      <c r="P374" s="41"/>
      <c r="Q374" s="41"/>
      <c r="R374" s="41"/>
      <c r="S374" s="41"/>
      <c r="T374" s="41"/>
      <c r="U374" s="47"/>
      <c r="V374" s="49"/>
      <c r="W374" s="41"/>
      <c r="X374" s="41"/>
      <c r="Y374" s="41"/>
      <c r="AA374" s="37" t="str">
        <f>IF($I374&lt;&gt;"",VLOOKUP($I374,'Valid Values - Search'!$R$4:$T$4719,3,FALSE),"")</f>
        <v/>
      </c>
      <c r="AB374" s="37" t="str">
        <f>IF($I374&lt;&gt;"",VLOOKUP($I374,'Valid Values - Search'!$R$4:$S$4719,2,FALSE),"")</f>
        <v/>
      </c>
      <c r="AC374" s="38" t="str">
        <f t="shared" si="5"/>
        <v/>
      </c>
      <c r="AD374" s="38"/>
    </row>
    <row r="375" spans="1:30">
      <c r="A375" s="46"/>
      <c r="B375" s="47"/>
      <c r="C375" s="49"/>
      <c r="D375" s="41"/>
      <c r="E375" s="41"/>
      <c r="F375" s="41"/>
      <c r="G375" s="50" t="str">
        <f>IF(A375&lt;&gt;"",CONCATENATE(A375,":",YEAR(B375),IF(MONTH(B375)&gt;9,MONTH(B375),CONCATENATE(0,MONTH(B375))),IF(DAY(B375)&gt;9,DAY(B375),CONCATENATE(0,DAY(B375))),IF(HOUR(C375)&gt;9,HOUR(C375),CONCATENATE(0,HOUR(C375))),IF(MINUTE(C375)&gt;9,MINUTE(C375),CONCATENATE(0,MINUTE(C375))),":",VLOOKUP(F375,'Valid Values - Results'!$D$4:$F$12,3,FALSE)),"")</f>
        <v/>
      </c>
      <c r="H375" s="41"/>
      <c r="I375" s="41"/>
      <c r="J375" s="41"/>
      <c r="K375" s="41"/>
      <c r="L375" s="41"/>
      <c r="M375" s="92"/>
      <c r="N375" s="41"/>
      <c r="O375" s="41"/>
      <c r="P375" s="41"/>
      <c r="Q375" s="41"/>
      <c r="R375" s="41"/>
      <c r="S375" s="41"/>
      <c r="T375" s="41"/>
      <c r="U375" s="47"/>
      <c r="V375" s="49"/>
      <c r="W375" s="41"/>
      <c r="X375" s="41"/>
      <c r="Y375" s="41"/>
      <c r="AA375" s="37" t="str">
        <f>IF($I375&lt;&gt;"",VLOOKUP($I375,'Valid Values - Search'!$R$4:$T$4719,3,FALSE),"")</f>
        <v/>
      </c>
      <c r="AB375" s="37" t="str">
        <f>IF($I375&lt;&gt;"",VLOOKUP($I375,'Valid Values - Search'!$R$4:$S$4719,2,FALSE),"")</f>
        <v/>
      </c>
      <c r="AC375" s="38" t="str">
        <f t="shared" si="5"/>
        <v/>
      </c>
      <c r="AD375" s="38"/>
    </row>
    <row r="376" spans="1:30">
      <c r="A376" s="46"/>
      <c r="B376" s="47"/>
      <c r="C376" s="49"/>
      <c r="D376" s="41"/>
      <c r="E376" s="41"/>
      <c r="F376" s="41"/>
      <c r="G376" s="50" t="str">
        <f>IF(A376&lt;&gt;"",CONCATENATE(A376,":",YEAR(B376),IF(MONTH(B376)&gt;9,MONTH(B376),CONCATENATE(0,MONTH(B376))),IF(DAY(B376)&gt;9,DAY(B376),CONCATENATE(0,DAY(B376))),IF(HOUR(C376)&gt;9,HOUR(C376),CONCATENATE(0,HOUR(C376))),IF(MINUTE(C376)&gt;9,MINUTE(C376),CONCATENATE(0,MINUTE(C376))),":",VLOOKUP(F376,'Valid Values - Results'!$D$4:$F$12,3,FALSE)),"")</f>
        <v/>
      </c>
      <c r="H376" s="41"/>
      <c r="I376" s="41"/>
      <c r="J376" s="41"/>
      <c r="K376" s="41"/>
      <c r="L376" s="41"/>
      <c r="M376" s="92"/>
      <c r="N376" s="41"/>
      <c r="O376" s="41"/>
      <c r="P376" s="41"/>
      <c r="Q376" s="41"/>
      <c r="R376" s="41"/>
      <c r="S376" s="41"/>
      <c r="T376" s="41"/>
      <c r="U376" s="47"/>
      <c r="V376" s="49"/>
      <c r="W376" s="41"/>
      <c r="X376" s="41"/>
      <c r="Y376" s="41"/>
      <c r="AA376" s="37" t="str">
        <f>IF($I376&lt;&gt;"",VLOOKUP($I376,'Valid Values - Search'!$R$4:$T$4719,3,FALSE),"")</f>
        <v/>
      </c>
      <c r="AB376" s="37" t="str">
        <f>IF($I376&lt;&gt;"",VLOOKUP($I376,'Valid Values - Search'!$R$4:$S$4719,2,FALSE),"")</f>
        <v/>
      </c>
      <c r="AC376" s="38" t="str">
        <f t="shared" si="5"/>
        <v/>
      </c>
      <c r="AD376" s="38"/>
    </row>
    <row r="377" spans="1:30">
      <c r="A377" s="46"/>
      <c r="B377" s="47"/>
      <c r="C377" s="49"/>
      <c r="D377" s="41"/>
      <c r="E377" s="41"/>
      <c r="F377" s="41"/>
      <c r="G377" s="50" t="str">
        <f>IF(A377&lt;&gt;"",CONCATENATE(A377,":",YEAR(B377),IF(MONTH(B377)&gt;9,MONTH(B377),CONCATENATE(0,MONTH(B377))),IF(DAY(B377)&gt;9,DAY(B377),CONCATENATE(0,DAY(B377))),IF(HOUR(C377)&gt;9,HOUR(C377),CONCATENATE(0,HOUR(C377))),IF(MINUTE(C377)&gt;9,MINUTE(C377),CONCATENATE(0,MINUTE(C377))),":",VLOOKUP(F377,'Valid Values - Results'!$D$4:$F$12,3,FALSE)),"")</f>
        <v/>
      </c>
      <c r="H377" s="41"/>
      <c r="I377" s="41"/>
      <c r="J377" s="41"/>
      <c r="K377" s="41"/>
      <c r="L377" s="41"/>
      <c r="M377" s="92"/>
      <c r="N377" s="41"/>
      <c r="O377" s="41"/>
      <c r="P377" s="41"/>
      <c r="Q377" s="41"/>
      <c r="R377" s="41"/>
      <c r="S377" s="41"/>
      <c r="T377" s="41"/>
      <c r="U377" s="47"/>
      <c r="V377" s="49"/>
      <c r="W377" s="41"/>
      <c r="X377" s="41"/>
      <c r="Y377" s="41"/>
      <c r="AA377" s="37" t="str">
        <f>IF($I377&lt;&gt;"",VLOOKUP($I377,'Valid Values - Search'!$R$4:$T$4719,3,FALSE),"")</f>
        <v/>
      </c>
      <c r="AB377" s="37" t="str">
        <f>IF($I377&lt;&gt;"",VLOOKUP($I377,'Valid Values - Search'!$R$4:$S$4719,2,FALSE),"")</f>
        <v/>
      </c>
      <c r="AC377" s="38" t="str">
        <f t="shared" si="5"/>
        <v/>
      </c>
      <c r="AD377" s="38"/>
    </row>
    <row r="378" spans="1:30">
      <c r="A378" s="46"/>
      <c r="B378" s="47"/>
      <c r="C378" s="49"/>
      <c r="D378" s="41"/>
      <c r="E378" s="41"/>
      <c r="F378" s="41"/>
      <c r="G378" s="50" t="str">
        <f>IF(A378&lt;&gt;"",CONCATENATE(A378,":",YEAR(B378),IF(MONTH(B378)&gt;9,MONTH(B378),CONCATENATE(0,MONTH(B378))),IF(DAY(B378)&gt;9,DAY(B378),CONCATENATE(0,DAY(B378))),IF(HOUR(C378)&gt;9,HOUR(C378),CONCATENATE(0,HOUR(C378))),IF(MINUTE(C378)&gt;9,MINUTE(C378),CONCATENATE(0,MINUTE(C378))),":",VLOOKUP(F378,'Valid Values - Results'!$D$4:$F$12,3,FALSE)),"")</f>
        <v/>
      </c>
      <c r="H378" s="41"/>
      <c r="I378" s="41"/>
      <c r="J378" s="41"/>
      <c r="K378" s="41"/>
      <c r="L378" s="41"/>
      <c r="M378" s="92"/>
      <c r="N378" s="41"/>
      <c r="O378" s="41"/>
      <c r="P378" s="41"/>
      <c r="Q378" s="41"/>
      <c r="R378" s="41"/>
      <c r="S378" s="41"/>
      <c r="T378" s="41"/>
      <c r="U378" s="47"/>
      <c r="V378" s="49"/>
      <c r="W378" s="41"/>
      <c r="X378" s="41"/>
      <c r="Y378" s="41"/>
      <c r="AA378" s="37" t="str">
        <f>IF($I378&lt;&gt;"",VLOOKUP($I378,'Valid Values - Search'!$R$4:$T$4719,3,FALSE),"")</f>
        <v/>
      </c>
      <c r="AB378" s="37" t="str">
        <f>IF($I378&lt;&gt;"",VLOOKUP($I378,'Valid Values - Search'!$R$4:$S$4719,2,FALSE),"")</f>
        <v/>
      </c>
      <c r="AC378" s="38" t="str">
        <f t="shared" si="5"/>
        <v/>
      </c>
      <c r="AD378" s="38"/>
    </row>
    <row r="379" spans="1:30">
      <c r="A379" s="46"/>
      <c r="B379" s="47"/>
      <c r="C379" s="49"/>
      <c r="D379" s="41"/>
      <c r="E379" s="41"/>
      <c r="F379" s="41"/>
      <c r="G379" s="50" t="str">
        <f>IF(A379&lt;&gt;"",CONCATENATE(A379,":",YEAR(B379),IF(MONTH(B379)&gt;9,MONTH(B379),CONCATENATE(0,MONTH(B379))),IF(DAY(B379)&gt;9,DAY(B379),CONCATENATE(0,DAY(B379))),IF(HOUR(C379)&gt;9,HOUR(C379),CONCATENATE(0,HOUR(C379))),IF(MINUTE(C379)&gt;9,MINUTE(C379),CONCATENATE(0,MINUTE(C379))),":",VLOOKUP(F379,'Valid Values - Results'!$D$4:$F$12,3,FALSE)),"")</f>
        <v/>
      </c>
      <c r="H379" s="41"/>
      <c r="I379" s="41"/>
      <c r="J379" s="41"/>
      <c r="K379" s="41"/>
      <c r="L379" s="41"/>
      <c r="M379" s="92"/>
      <c r="N379" s="41"/>
      <c r="O379" s="41"/>
      <c r="P379" s="41"/>
      <c r="Q379" s="41"/>
      <c r="R379" s="41"/>
      <c r="S379" s="41"/>
      <c r="T379" s="41"/>
      <c r="U379" s="47"/>
      <c r="V379" s="49"/>
      <c r="W379" s="41"/>
      <c r="X379" s="41"/>
      <c r="Y379" s="41"/>
      <c r="AA379" s="37" t="str">
        <f>IF($I379&lt;&gt;"",VLOOKUP($I379,'Valid Values - Search'!$R$4:$T$4719,3,FALSE),"")</f>
        <v/>
      </c>
      <c r="AB379" s="37" t="str">
        <f>IF($I379&lt;&gt;"",VLOOKUP($I379,'Valid Values - Search'!$R$4:$S$4719,2,FALSE),"")</f>
        <v/>
      </c>
      <c r="AC379" s="38" t="str">
        <f t="shared" si="5"/>
        <v/>
      </c>
      <c r="AD379" s="38"/>
    </row>
    <row r="380" spans="1:30">
      <c r="A380" s="46"/>
      <c r="B380" s="47"/>
      <c r="C380" s="49"/>
      <c r="D380" s="41"/>
      <c r="E380" s="41"/>
      <c r="F380" s="41"/>
      <c r="G380" s="50" t="str">
        <f>IF(A380&lt;&gt;"",CONCATENATE(A380,":",YEAR(B380),IF(MONTH(B380)&gt;9,MONTH(B380),CONCATENATE(0,MONTH(B380))),IF(DAY(B380)&gt;9,DAY(B380),CONCATENATE(0,DAY(B380))),IF(HOUR(C380)&gt;9,HOUR(C380),CONCATENATE(0,HOUR(C380))),IF(MINUTE(C380)&gt;9,MINUTE(C380),CONCATENATE(0,MINUTE(C380))),":",VLOOKUP(F380,'Valid Values - Results'!$D$4:$F$12,3,FALSE)),"")</f>
        <v/>
      </c>
      <c r="H380" s="41"/>
      <c r="I380" s="41"/>
      <c r="J380" s="41"/>
      <c r="K380" s="41"/>
      <c r="L380" s="41"/>
      <c r="M380" s="92"/>
      <c r="N380" s="41"/>
      <c r="O380" s="41"/>
      <c r="P380" s="41"/>
      <c r="Q380" s="41"/>
      <c r="R380" s="41"/>
      <c r="S380" s="41"/>
      <c r="T380" s="41"/>
      <c r="U380" s="47"/>
      <c r="V380" s="49"/>
      <c r="W380" s="41"/>
      <c r="X380" s="41"/>
      <c r="Y380" s="41"/>
      <c r="AA380" s="37" t="str">
        <f>IF($I380&lt;&gt;"",VLOOKUP($I380,'Valid Values - Search'!$R$4:$T$4719,3,FALSE),"")</f>
        <v/>
      </c>
      <c r="AB380" s="37" t="str">
        <f>IF($I380&lt;&gt;"",VLOOKUP($I380,'Valid Values - Search'!$R$4:$S$4719,2,FALSE),"")</f>
        <v/>
      </c>
      <c r="AC380" s="38" t="str">
        <f t="shared" si="5"/>
        <v/>
      </c>
      <c r="AD380" s="38"/>
    </row>
    <row r="381" spans="1:30">
      <c r="A381" s="46"/>
      <c r="B381" s="47"/>
      <c r="C381" s="49"/>
      <c r="D381" s="41"/>
      <c r="E381" s="41"/>
      <c r="F381" s="41"/>
      <c r="G381" s="50" t="str">
        <f>IF(A381&lt;&gt;"",CONCATENATE(A381,":",YEAR(B381),IF(MONTH(B381)&gt;9,MONTH(B381),CONCATENATE(0,MONTH(B381))),IF(DAY(B381)&gt;9,DAY(B381),CONCATENATE(0,DAY(B381))),IF(HOUR(C381)&gt;9,HOUR(C381),CONCATENATE(0,HOUR(C381))),IF(MINUTE(C381)&gt;9,MINUTE(C381),CONCATENATE(0,MINUTE(C381))),":",VLOOKUP(F381,'Valid Values - Results'!$D$4:$F$12,3,FALSE)),"")</f>
        <v/>
      </c>
      <c r="H381" s="41"/>
      <c r="I381" s="41"/>
      <c r="J381" s="41"/>
      <c r="K381" s="41"/>
      <c r="L381" s="41"/>
      <c r="M381" s="92"/>
      <c r="N381" s="41"/>
      <c r="O381" s="41"/>
      <c r="P381" s="41"/>
      <c r="Q381" s="41"/>
      <c r="R381" s="41"/>
      <c r="S381" s="41"/>
      <c r="T381" s="41"/>
      <c r="U381" s="47"/>
      <c r="V381" s="49"/>
      <c r="W381" s="41"/>
      <c r="X381" s="41"/>
      <c r="Y381" s="41"/>
      <c r="AA381" s="37" t="str">
        <f>IF($I381&lt;&gt;"",VLOOKUP($I381,'Valid Values - Search'!$R$4:$T$4719,3,FALSE),"")</f>
        <v/>
      </c>
      <c r="AB381" s="37" t="str">
        <f>IF($I381&lt;&gt;"",VLOOKUP($I381,'Valid Values - Search'!$R$4:$S$4719,2,FALSE),"")</f>
        <v/>
      </c>
      <c r="AC381" s="38" t="str">
        <f t="shared" si="5"/>
        <v/>
      </c>
      <c r="AD381" s="38"/>
    </row>
    <row r="382" spans="1:30">
      <c r="A382" s="46"/>
      <c r="B382" s="47"/>
      <c r="C382" s="49"/>
      <c r="D382" s="41"/>
      <c r="E382" s="41"/>
      <c r="F382" s="41"/>
      <c r="G382" s="50" t="str">
        <f>IF(A382&lt;&gt;"",CONCATENATE(A382,":",YEAR(B382),IF(MONTH(B382)&gt;9,MONTH(B382),CONCATENATE(0,MONTH(B382))),IF(DAY(B382)&gt;9,DAY(B382),CONCATENATE(0,DAY(B382))),IF(HOUR(C382)&gt;9,HOUR(C382),CONCATENATE(0,HOUR(C382))),IF(MINUTE(C382)&gt;9,MINUTE(C382),CONCATENATE(0,MINUTE(C382))),":",VLOOKUP(F382,'Valid Values - Results'!$D$4:$F$12,3,FALSE)),"")</f>
        <v/>
      </c>
      <c r="H382" s="41"/>
      <c r="I382" s="41"/>
      <c r="J382" s="41"/>
      <c r="K382" s="41"/>
      <c r="L382" s="41"/>
      <c r="M382" s="92"/>
      <c r="N382" s="41"/>
      <c r="O382" s="41"/>
      <c r="P382" s="41"/>
      <c r="Q382" s="41"/>
      <c r="R382" s="41"/>
      <c r="S382" s="41"/>
      <c r="T382" s="41"/>
      <c r="U382" s="47"/>
      <c r="V382" s="49"/>
      <c r="W382" s="41"/>
      <c r="X382" s="41"/>
      <c r="Y382" s="41"/>
      <c r="AA382" s="37" t="str">
        <f>IF($I382&lt;&gt;"",VLOOKUP($I382,'Valid Values - Search'!$R$4:$T$4719,3,FALSE),"")</f>
        <v/>
      </c>
      <c r="AB382" s="37" t="str">
        <f>IF($I382&lt;&gt;"",VLOOKUP($I382,'Valid Values - Search'!$R$4:$S$4719,2,FALSE),"")</f>
        <v/>
      </c>
      <c r="AC382" s="38" t="str">
        <f t="shared" si="5"/>
        <v/>
      </c>
      <c r="AD382" s="38"/>
    </row>
    <row r="383" spans="1:30">
      <c r="A383" s="46"/>
      <c r="B383" s="47"/>
      <c r="C383" s="49"/>
      <c r="D383" s="41"/>
      <c r="E383" s="41"/>
      <c r="F383" s="41"/>
      <c r="G383" s="50" t="str">
        <f>IF(A383&lt;&gt;"",CONCATENATE(A383,":",YEAR(B383),IF(MONTH(B383)&gt;9,MONTH(B383),CONCATENATE(0,MONTH(B383))),IF(DAY(B383)&gt;9,DAY(B383),CONCATENATE(0,DAY(B383))),IF(HOUR(C383)&gt;9,HOUR(C383),CONCATENATE(0,HOUR(C383))),IF(MINUTE(C383)&gt;9,MINUTE(C383),CONCATENATE(0,MINUTE(C383))),":",VLOOKUP(F383,'Valid Values - Results'!$D$4:$F$12,3,FALSE)),"")</f>
        <v/>
      </c>
      <c r="H383" s="41"/>
      <c r="I383" s="41"/>
      <c r="J383" s="41"/>
      <c r="K383" s="41"/>
      <c r="L383" s="41"/>
      <c r="M383" s="92"/>
      <c r="N383" s="41"/>
      <c r="O383" s="41"/>
      <c r="P383" s="41"/>
      <c r="Q383" s="41"/>
      <c r="R383" s="41"/>
      <c r="S383" s="41"/>
      <c r="T383" s="41"/>
      <c r="U383" s="47"/>
      <c r="V383" s="49"/>
      <c r="W383" s="41"/>
      <c r="X383" s="41"/>
      <c r="Y383" s="41"/>
      <c r="AA383" s="37" t="str">
        <f>IF($I383&lt;&gt;"",VLOOKUP($I383,'Valid Values - Search'!$R$4:$T$4719,3,FALSE),"")</f>
        <v/>
      </c>
      <c r="AB383" s="37" t="str">
        <f>IF($I383&lt;&gt;"",VLOOKUP($I383,'Valid Values - Search'!$R$4:$S$4719,2,FALSE),"")</f>
        <v/>
      </c>
      <c r="AC383" s="38" t="str">
        <f t="shared" si="5"/>
        <v/>
      </c>
      <c r="AD383" s="38"/>
    </row>
    <row r="384" spans="1:30">
      <c r="A384" s="46"/>
      <c r="B384" s="47"/>
      <c r="C384" s="49"/>
      <c r="D384" s="41"/>
      <c r="E384" s="41"/>
      <c r="F384" s="41"/>
      <c r="G384" s="50" t="str">
        <f>IF(A384&lt;&gt;"",CONCATENATE(A384,":",YEAR(B384),IF(MONTH(B384)&gt;9,MONTH(B384),CONCATENATE(0,MONTH(B384))),IF(DAY(B384)&gt;9,DAY(B384),CONCATENATE(0,DAY(B384))),IF(HOUR(C384)&gt;9,HOUR(C384),CONCATENATE(0,HOUR(C384))),IF(MINUTE(C384)&gt;9,MINUTE(C384),CONCATENATE(0,MINUTE(C384))),":",VLOOKUP(F384,'Valid Values - Results'!$D$4:$F$12,3,FALSE)),"")</f>
        <v/>
      </c>
      <c r="H384" s="41"/>
      <c r="I384" s="41"/>
      <c r="J384" s="41"/>
      <c r="K384" s="41"/>
      <c r="L384" s="41"/>
      <c r="M384" s="92"/>
      <c r="N384" s="41"/>
      <c r="O384" s="41"/>
      <c r="P384" s="41"/>
      <c r="Q384" s="41"/>
      <c r="R384" s="41"/>
      <c r="S384" s="41"/>
      <c r="T384" s="41"/>
      <c r="U384" s="47"/>
      <c r="V384" s="49"/>
      <c r="W384" s="41"/>
      <c r="X384" s="41"/>
      <c r="Y384" s="41"/>
      <c r="AA384" s="37" t="str">
        <f>IF($I384&lt;&gt;"",VLOOKUP($I384,'Valid Values - Search'!$R$4:$T$4719,3,FALSE),"")</f>
        <v/>
      </c>
      <c r="AB384" s="37" t="str">
        <f>IF($I384&lt;&gt;"",VLOOKUP($I384,'Valid Values - Search'!$R$4:$S$4719,2,FALSE),"")</f>
        <v/>
      </c>
      <c r="AC384" s="38" t="str">
        <f t="shared" si="5"/>
        <v/>
      </c>
      <c r="AD384" s="38"/>
    </row>
    <row r="385" spans="1:30">
      <c r="A385" s="46"/>
      <c r="B385" s="47"/>
      <c r="C385" s="49"/>
      <c r="D385" s="41"/>
      <c r="E385" s="41"/>
      <c r="F385" s="41"/>
      <c r="G385" s="50" t="str">
        <f>IF(A385&lt;&gt;"",CONCATENATE(A385,":",YEAR(B385),IF(MONTH(B385)&gt;9,MONTH(B385),CONCATENATE(0,MONTH(B385))),IF(DAY(B385)&gt;9,DAY(B385),CONCATENATE(0,DAY(B385))),IF(HOUR(C385)&gt;9,HOUR(C385),CONCATENATE(0,HOUR(C385))),IF(MINUTE(C385)&gt;9,MINUTE(C385),CONCATENATE(0,MINUTE(C385))),":",VLOOKUP(F385,'Valid Values - Results'!$D$4:$F$12,3,FALSE)),"")</f>
        <v/>
      </c>
      <c r="H385" s="41"/>
      <c r="I385" s="41"/>
      <c r="J385" s="41"/>
      <c r="K385" s="41"/>
      <c r="L385" s="41"/>
      <c r="M385" s="92"/>
      <c r="N385" s="41"/>
      <c r="O385" s="41"/>
      <c r="P385" s="41"/>
      <c r="Q385" s="41"/>
      <c r="R385" s="41"/>
      <c r="S385" s="41"/>
      <c r="T385" s="41"/>
      <c r="U385" s="47"/>
      <c r="V385" s="49"/>
      <c r="W385" s="41"/>
      <c r="X385" s="41"/>
      <c r="Y385" s="41"/>
      <c r="AA385" s="37" t="str">
        <f>IF($I385&lt;&gt;"",VLOOKUP($I385,'Valid Values - Search'!$R$4:$T$4719,3,FALSE),"")</f>
        <v/>
      </c>
      <c r="AB385" s="37" t="str">
        <f>IF($I385&lt;&gt;"",VLOOKUP($I385,'Valid Values - Search'!$R$4:$S$4719,2,FALSE),"")</f>
        <v/>
      </c>
      <c r="AC385" s="38" t="str">
        <f t="shared" si="5"/>
        <v/>
      </c>
      <c r="AD385" s="38"/>
    </row>
    <row r="386" spans="1:30">
      <c r="A386" s="46"/>
      <c r="B386" s="47"/>
      <c r="C386" s="49"/>
      <c r="D386" s="41"/>
      <c r="E386" s="41"/>
      <c r="F386" s="41"/>
      <c r="G386" s="50" t="str">
        <f>IF(A386&lt;&gt;"",CONCATENATE(A386,":",YEAR(B386),IF(MONTH(B386)&gt;9,MONTH(B386),CONCATENATE(0,MONTH(B386))),IF(DAY(B386)&gt;9,DAY(B386),CONCATENATE(0,DAY(B386))),IF(HOUR(C386)&gt;9,HOUR(C386),CONCATENATE(0,HOUR(C386))),IF(MINUTE(C386)&gt;9,MINUTE(C386),CONCATENATE(0,MINUTE(C386))),":",VLOOKUP(F386,'Valid Values - Results'!$D$4:$F$12,3,FALSE)),"")</f>
        <v/>
      </c>
      <c r="H386" s="41"/>
      <c r="I386" s="41"/>
      <c r="J386" s="41"/>
      <c r="K386" s="41"/>
      <c r="L386" s="41"/>
      <c r="M386" s="92"/>
      <c r="N386" s="41"/>
      <c r="O386" s="41"/>
      <c r="P386" s="41"/>
      <c r="Q386" s="41"/>
      <c r="R386" s="41"/>
      <c r="S386" s="41"/>
      <c r="T386" s="41"/>
      <c r="U386" s="47"/>
      <c r="V386" s="49"/>
      <c r="W386" s="41"/>
      <c r="X386" s="41"/>
      <c r="Y386" s="41"/>
      <c r="AA386" s="37" t="str">
        <f>IF($I386&lt;&gt;"",VLOOKUP($I386,'Valid Values - Search'!$R$4:$T$4719,3,FALSE),"")</f>
        <v/>
      </c>
      <c r="AB386" s="37" t="str">
        <f>IF($I386&lt;&gt;"",VLOOKUP($I386,'Valid Values - Search'!$R$4:$S$4719,2,FALSE),"")</f>
        <v/>
      </c>
      <c r="AC386" s="38" t="str">
        <f t="shared" ref="AC386:AC449" si="6">IF($V386&lt;&gt;"",$D386,"")</f>
        <v/>
      </c>
      <c r="AD386" s="38"/>
    </row>
    <row r="387" spans="1:30">
      <c r="A387" s="46"/>
      <c r="B387" s="47"/>
      <c r="C387" s="49"/>
      <c r="D387" s="41"/>
      <c r="E387" s="41"/>
      <c r="F387" s="41"/>
      <c r="G387" s="50" t="str">
        <f>IF(A387&lt;&gt;"",CONCATENATE(A387,":",YEAR(B387),IF(MONTH(B387)&gt;9,MONTH(B387),CONCATENATE(0,MONTH(B387))),IF(DAY(B387)&gt;9,DAY(B387),CONCATENATE(0,DAY(B387))),IF(HOUR(C387)&gt;9,HOUR(C387),CONCATENATE(0,HOUR(C387))),IF(MINUTE(C387)&gt;9,MINUTE(C387),CONCATENATE(0,MINUTE(C387))),":",VLOOKUP(F387,'Valid Values - Results'!$D$4:$F$12,3,FALSE)),"")</f>
        <v/>
      </c>
      <c r="H387" s="41"/>
      <c r="I387" s="41"/>
      <c r="J387" s="41"/>
      <c r="K387" s="41"/>
      <c r="L387" s="41"/>
      <c r="M387" s="92"/>
      <c r="N387" s="41"/>
      <c r="O387" s="41"/>
      <c r="P387" s="41"/>
      <c r="Q387" s="41"/>
      <c r="R387" s="41"/>
      <c r="S387" s="41"/>
      <c r="T387" s="41"/>
      <c r="U387" s="47"/>
      <c r="V387" s="49"/>
      <c r="W387" s="41"/>
      <c r="X387" s="41"/>
      <c r="Y387" s="41"/>
      <c r="AA387" s="37" t="str">
        <f>IF($I387&lt;&gt;"",VLOOKUP($I387,'Valid Values - Search'!$R$4:$T$4719,3,FALSE),"")</f>
        <v/>
      </c>
      <c r="AB387" s="37" t="str">
        <f>IF($I387&lt;&gt;"",VLOOKUP($I387,'Valid Values - Search'!$R$4:$S$4719,2,FALSE),"")</f>
        <v/>
      </c>
      <c r="AC387" s="38" t="str">
        <f t="shared" si="6"/>
        <v/>
      </c>
      <c r="AD387" s="38"/>
    </row>
    <row r="388" spans="1:30">
      <c r="A388" s="46"/>
      <c r="B388" s="47"/>
      <c r="C388" s="49"/>
      <c r="D388" s="41"/>
      <c r="E388" s="41"/>
      <c r="F388" s="41"/>
      <c r="G388" s="50" t="str">
        <f>IF(A388&lt;&gt;"",CONCATENATE(A388,":",YEAR(B388),IF(MONTH(B388)&gt;9,MONTH(B388),CONCATENATE(0,MONTH(B388))),IF(DAY(B388)&gt;9,DAY(B388),CONCATENATE(0,DAY(B388))),IF(HOUR(C388)&gt;9,HOUR(C388),CONCATENATE(0,HOUR(C388))),IF(MINUTE(C388)&gt;9,MINUTE(C388),CONCATENATE(0,MINUTE(C388))),":",VLOOKUP(F388,'Valid Values - Results'!$D$4:$F$12,3,FALSE)),"")</f>
        <v/>
      </c>
      <c r="H388" s="41"/>
      <c r="I388" s="41"/>
      <c r="J388" s="41"/>
      <c r="K388" s="41"/>
      <c r="L388" s="41"/>
      <c r="M388" s="92"/>
      <c r="N388" s="41"/>
      <c r="O388" s="41"/>
      <c r="P388" s="41"/>
      <c r="Q388" s="41"/>
      <c r="R388" s="41"/>
      <c r="S388" s="41"/>
      <c r="T388" s="41"/>
      <c r="U388" s="47"/>
      <c r="V388" s="49"/>
      <c r="W388" s="41"/>
      <c r="X388" s="41"/>
      <c r="Y388" s="41"/>
      <c r="AA388" s="37" t="str">
        <f>IF($I388&lt;&gt;"",VLOOKUP($I388,'Valid Values - Search'!$R$4:$T$4719,3,FALSE),"")</f>
        <v/>
      </c>
      <c r="AB388" s="37" t="str">
        <f>IF($I388&lt;&gt;"",VLOOKUP($I388,'Valid Values - Search'!$R$4:$S$4719,2,FALSE),"")</f>
        <v/>
      </c>
      <c r="AC388" s="38" t="str">
        <f t="shared" si="6"/>
        <v/>
      </c>
      <c r="AD388" s="38"/>
    </row>
    <row r="389" spans="1:30">
      <c r="A389" s="46"/>
      <c r="B389" s="47"/>
      <c r="C389" s="49"/>
      <c r="D389" s="41"/>
      <c r="E389" s="41"/>
      <c r="F389" s="41"/>
      <c r="G389" s="50" t="str">
        <f>IF(A389&lt;&gt;"",CONCATENATE(A389,":",YEAR(B389),IF(MONTH(B389)&gt;9,MONTH(B389),CONCATENATE(0,MONTH(B389))),IF(DAY(B389)&gt;9,DAY(B389),CONCATENATE(0,DAY(B389))),IF(HOUR(C389)&gt;9,HOUR(C389),CONCATENATE(0,HOUR(C389))),IF(MINUTE(C389)&gt;9,MINUTE(C389),CONCATENATE(0,MINUTE(C389))),":",VLOOKUP(F389,'Valid Values - Results'!$D$4:$F$12,3,FALSE)),"")</f>
        <v/>
      </c>
      <c r="H389" s="41"/>
      <c r="I389" s="41"/>
      <c r="J389" s="41"/>
      <c r="K389" s="41"/>
      <c r="L389" s="41"/>
      <c r="M389" s="92"/>
      <c r="N389" s="41"/>
      <c r="O389" s="41"/>
      <c r="P389" s="41"/>
      <c r="Q389" s="41"/>
      <c r="R389" s="41"/>
      <c r="S389" s="41"/>
      <c r="T389" s="41"/>
      <c r="U389" s="47"/>
      <c r="V389" s="49"/>
      <c r="W389" s="41"/>
      <c r="X389" s="41"/>
      <c r="Y389" s="41"/>
      <c r="AA389" s="37" t="str">
        <f>IF($I389&lt;&gt;"",VLOOKUP($I389,'Valid Values - Search'!$R$4:$T$4719,3,FALSE),"")</f>
        <v/>
      </c>
      <c r="AB389" s="37" t="str">
        <f>IF($I389&lt;&gt;"",VLOOKUP($I389,'Valid Values - Search'!$R$4:$S$4719,2,FALSE),"")</f>
        <v/>
      </c>
      <c r="AC389" s="38" t="str">
        <f t="shared" si="6"/>
        <v/>
      </c>
      <c r="AD389" s="38"/>
    </row>
    <row r="390" spans="1:30">
      <c r="A390" s="46"/>
      <c r="B390" s="47"/>
      <c r="C390" s="49"/>
      <c r="D390" s="41"/>
      <c r="E390" s="41"/>
      <c r="F390" s="41"/>
      <c r="G390" s="50" t="str">
        <f>IF(A390&lt;&gt;"",CONCATENATE(A390,":",YEAR(B390),IF(MONTH(B390)&gt;9,MONTH(B390),CONCATENATE(0,MONTH(B390))),IF(DAY(B390)&gt;9,DAY(B390),CONCATENATE(0,DAY(B390))),IF(HOUR(C390)&gt;9,HOUR(C390),CONCATENATE(0,HOUR(C390))),IF(MINUTE(C390)&gt;9,MINUTE(C390),CONCATENATE(0,MINUTE(C390))),":",VLOOKUP(F390,'Valid Values - Results'!$D$4:$F$12,3,FALSE)),"")</f>
        <v/>
      </c>
      <c r="H390" s="41"/>
      <c r="I390" s="41"/>
      <c r="J390" s="41"/>
      <c r="K390" s="41"/>
      <c r="L390" s="41"/>
      <c r="M390" s="92"/>
      <c r="N390" s="41"/>
      <c r="O390" s="41"/>
      <c r="P390" s="41"/>
      <c r="Q390" s="41"/>
      <c r="R390" s="41"/>
      <c r="S390" s="41"/>
      <c r="T390" s="41"/>
      <c r="U390" s="47"/>
      <c r="V390" s="49"/>
      <c r="W390" s="41"/>
      <c r="X390" s="41"/>
      <c r="Y390" s="41"/>
      <c r="AA390" s="37" t="str">
        <f>IF($I390&lt;&gt;"",VLOOKUP($I390,'Valid Values - Search'!$R$4:$T$4719,3,FALSE),"")</f>
        <v/>
      </c>
      <c r="AB390" s="37" t="str">
        <f>IF($I390&lt;&gt;"",VLOOKUP($I390,'Valid Values - Search'!$R$4:$S$4719,2,FALSE),"")</f>
        <v/>
      </c>
      <c r="AC390" s="38" t="str">
        <f t="shared" si="6"/>
        <v/>
      </c>
      <c r="AD390" s="38"/>
    </row>
    <row r="391" spans="1:30">
      <c r="A391" s="46"/>
      <c r="B391" s="47"/>
      <c r="C391" s="49"/>
      <c r="D391" s="41"/>
      <c r="E391" s="41"/>
      <c r="F391" s="41"/>
      <c r="G391" s="50" t="str">
        <f>IF(A391&lt;&gt;"",CONCATENATE(A391,":",YEAR(B391),IF(MONTH(B391)&gt;9,MONTH(B391),CONCATENATE(0,MONTH(B391))),IF(DAY(B391)&gt;9,DAY(B391),CONCATENATE(0,DAY(B391))),IF(HOUR(C391)&gt;9,HOUR(C391),CONCATENATE(0,HOUR(C391))),IF(MINUTE(C391)&gt;9,MINUTE(C391),CONCATENATE(0,MINUTE(C391))),":",VLOOKUP(F391,'Valid Values - Results'!$D$4:$F$12,3,FALSE)),"")</f>
        <v/>
      </c>
      <c r="H391" s="41"/>
      <c r="I391" s="41"/>
      <c r="J391" s="41"/>
      <c r="K391" s="41"/>
      <c r="L391" s="41"/>
      <c r="M391" s="92"/>
      <c r="N391" s="41"/>
      <c r="O391" s="41"/>
      <c r="P391" s="41"/>
      <c r="Q391" s="41"/>
      <c r="R391" s="41"/>
      <c r="S391" s="41"/>
      <c r="T391" s="41"/>
      <c r="U391" s="47"/>
      <c r="V391" s="49"/>
      <c r="W391" s="41"/>
      <c r="X391" s="41"/>
      <c r="Y391" s="41"/>
      <c r="AA391" s="37" t="str">
        <f>IF($I391&lt;&gt;"",VLOOKUP($I391,'Valid Values - Search'!$R$4:$T$4719,3,FALSE),"")</f>
        <v/>
      </c>
      <c r="AB391" s="37" t="str">
        <f>IF($I391&lt;&gt;"",VLOOKUP($I391,'Valid Values - Search'!$R$4:$S$4719,2,FALSE),"")</f>
        <v/>
      </c>
      <c r="AC391" s="38" t="str">
        <f t="shared" si="6"/>
        <v/>
      </c>
      <c r="AD391" s="38"/>
    </row>
    <row r="392" spans="1:30">
      <c r="A392" s="46"/>
      <c r="B392" s="47"/>
      <c r="C392" s="49"/>
      <c r="D392" s="41"/>
      <c r="E392" s="41"/>
      <c r="F392" s="41"/>
      <c r="G392" s="50" t="str">
        <f>IF(A392&lt;&gt;"",CONCATENATE(A392,":",YEAR(B392),IF(MONTH(B392)&gt;9,MONTH(B392),CONCATENATE(0,MONTH(B392))),IF(DAY(B392)&gt;9,DAY(B392),CONCATENATE(0,DAY(B392))),IF(HOUR(C392)&gt;9,HOUR(C392),CONCATENATE(0,HOUR(C392))),IF(MINUTE(C392)&gt;9,MINUTE(C392),CONCATENATE(0,MINUTE(C392))),":",VLOOKUP(F392,'Valid Values - Results'!$D$4:$F$12,3,FALSE)),"")</f>
        <v/>
      </c>
      <c r="H392" s="41"/>
      <c r="I392" s="41"/>
      <c r="J392" s="41"/>
      <c r="K392" s="41"/>
      <c r="L392" s="41"/>
      <c r="M392" s="92"/>
      <c r="N392" s="41"/>
      <c r="O392" s="41"/>
      <c r="P392" s="41"/>
      <c r="Q392" s="41"/>
      <c r="R392" s="41"/>
      <c r="S392" s="41"/>
      <c r="T392" s="41"/>
      <c r="U392" s="47"/>
      <c r="V392" s="49"/>
      <c r="W392" s="41"/>
      <c r="X392" s="41"/>
      <c r="Y392" s="41"/>
      <c r="AA392" s="37" t="str">
        <f>IF($I392&lt;&gt;"",VLOOKUP($I392,'Valid Values - Search'!$R$4:$T$4719,3,FALSE),"")</f>
        <v/>
      </c>
      <c r="AB392" s="37" t="str">
        <f>IF($I392&lt;&gt;"",VLOOKUP($I392,'Valid Values - Search'!$R$4:$S$4719,2,FALSE),"")</f>
        <v/>
      </c>
      <c r="AC392" s="38" t="str">
        <f t="shared" si="6"/>
        <v/>
      </c>
      <c r="AD392" s="38"/>
    </row>
    <row r="393" spans="1:30">
      <c r="A393" s="46"/>
      <c r="B393" s="47"/>
      <c r="C393" s="49"/>
      <c r="D393" s="41"/>
      <c r="E393" s="41"/>
      <c r="F393" s="41"/>
      <c r="G393" s="50" t="str">
        <f>IF(A393&lt;&gt;"",CONCATENATE(A393,":",YEAR(B393),IF(MONTH(B393)&gt;9,MONTH(B393),CONCATENATE(0,MONTH(B393))),IF(DAY(B393)&gt;9,DAY(B393),CONCATENATE(0,DAY(B393))),IF(HOUR(C393)&gt;9,HOUR(C393),CONCATENATE(0,HOUR(C393))),IF(MINUTE(C393)&gt;9,MINUTE(C393),CONCATENATE(0,MINUTE(C393))),":",VLOOKUP(F393,'Valid Values - Results'!$D$4:$F$12,3,FALSE)),"")</f>
        <v/>
      </c>
      <c r="H393" s="41"/>
      <c r="I393" s="41"/>
      <c r="J393" s="41"/>
      <c r="K393" s="41"/>
      <c r="L393" s="41"/>
      <c r="M393" s="92"/>
      <c r="N393" s="41"/>
      <c r="O393" s="41"/>
      <c r="P393" s="41"/>
      <c r="Q393" s="41"/>
      <c r="R393" s="41"/>
      <c r="S393" s="41"/>
      <c r="T393" s="41"/>
      <c r="U393" s="47"/>
      <c r="V393" s="49"/>
      <c r="W393" s="41"/>
      <c r="X393" s="41"/>
      <c r="Y393" s="41"/>
      <c r="AA393" s="37" t="str">
        <f>IF($I393&lt;&gt;"",VLOOKUP($I393,'Valid Values - Search'!$R$4:$T$4719,3,FALSE),"")</f>
        <v/>
      </c>
      <c r="AB393" s="37" t="str">
        <f>IF($I393&lt;&gt;"",VLOOKUP($I393,'Valid Values - Search'!$R$4:$S$4719,2,FALSE),"")</f>
        <v/>
      </c>
      <c r="AC393" s="38" t="str">
        <f t="shared" si="6"/>
        <v/>
      </c>
      <c r="AD393" s="38"/>
    </row>
    <row r="394" spans="1:30">
      <c r="A394" s="46"/>
      <c r="B394" s="47"/>
      <c r="C394" s="49"/>
      <c r="D394" s="41"/>
      <c r="E394" s="41"/>
      <c r="F394" s="41"/>
      <c r="G394" s="50" t="str">
        <f>IF(A394&lt;&gt;"",CONCATENATE(A394,":",YEAR(B394),IF(MONTH(B394)&gt;9,MONTH(B394),CONCATENATE(0,MONTH(B394))),IF(DAY(B394)&gt;9,DAY(B394),CONCATENATE(0,DAY(B394))),IF(HOUR(C394)&gt;9,HOUR(C394),CONCATENATE(0,HOUR(C394))),IF(MINUTE(C394)&gt;9,MINUTE(C394),CONCATENATE(0,MINUTE(C394))),":",VLOOKUP(F394,'Valid Values - Results'!$D$4:$F$12,3,FALSE)),"")</f>
        <v/>
      </c>
      <c r="H394" s="41"/>
      <c r="I394" s="41"/>
      <c r="J394" s="41"/>
      <c r="K394" s="41"/>
      <c r="L394" s="41"/>
      <c r="M394" s="92"/>
      <c r="N394" s="41"/>
      <c r="O394" s="41"/>
      <c r="P394" s="41"/>
      <c r="Q394" s="41"/>
      <c r="R394" s="41"/>
      <c r="S394" s="41"/>
      <c r="T394" s="41"/>
      <c r="U394" s="47"/>
      <c r="V394" s="49"/>
      <c r="W394" s="41"/>
      <c r="X394" s="41"/>
      <c r="Y394" s="41"/>
      <c r="AA394" s="37" t="str">
        <f>IF($I394&lt;&gt;"",VLOOKUP($I394,'Valid Values - Search'!$R$4:$T$4719,3,FALSE),"")</f>
        <v/>
      </c>
      <c r="AB394" s="37" t="str">
        <f>IF($I394&lt;&gt;"",VLOOKUP($I394,'Valid Values - Search'!$R$4:$S$4719,2,FALSE),"")</f>
        <v/>
      </c>
      <c r="AC394" s="38" t="str">
        <f t="shared" si="6"/>
        <v/>
      </c>
      <c r="AD394" s="38"/>
    </row>
    <row r="395" spans="1:30">
      <c r="A395" s="46"/>
      <c r="B395" s="47"/>
      <c r="C395" s="49"/>
      <c r="D395" s="41"/>
      <c r="E395" s="41"/>
      <c r="F395" s="41"/>
      <c r="G395" s="50" t="str">
        <f>IF(A395&lt;&gt;"",CONCATENATE(A395,":",YEAR(B395),IF(MONTH(B395)&gt;9,MONTH(B395),CONCATENATE(0,MONTH(B395))),IF(DAY(B395)&gt;9,DAY(B395),CONCATENATE(0,DAY(B395))),IF(HOUR(C395)&gt;9,HOUR(C395),CONCATENATE(0,HOUR(C395))),IF(MINUTE(C395)&gt;9,MINUTE(C395),CONCATENATE(0,MINUTE(C395))),":",VLOOKUP(F395,'Valid Values - Results'!$D$4:$F$12,3,FALSE)),"")</f>
        <v/>
      </c>
      <c r="H395" s="41"/>
      <c r="I395" s="41"/>
      <c r="J395" s="41"/>
      <c r="K395" s="41"/>
      <c r="L395" s="41"/>
      <c r="M395" s="92"/>
      <c r="N395" s="41"/>
      <c r="O395" s="41"/>
      <c r="P395" s="41"/>
      <c r="Q395" s="41"/>
      <c r="R395" s="41"/>
      <c r="S395" s="41"/>
      <c r="T395" s="41"/>
      <c r="U395" s="47"/>
      <c r="V395" s="49"/>
      <c r="W395" s="41"/>
      <c r="X395" s="41"/>
      <c r="Y395" s="41"/>
      <c r="AA395" s="37" t="str">
        <f>IF($I395&lt;&gt;"",VLOOKUP($I395,'Valid Values - Search'!$R$4:$T$4719,3,FALSE),"")</f>
        <v/>
      </c>
      <c r="AB395" s="37" t="str">
        <f>IF($I395&lt;&gt;"",VLOOKUP($I395,'Valid Values - Search'!$R$4:$S$4719,2,FALSE),"")</f>
        <v/>
      </c>
      <c r="AC395" s="38" t="str">
        <f t="shared" si="6"/>
        <v/>
      </c>
      <c r="AD395" s="38"/>
    </row>
    <row r="396" spans="1:30">
      <c r="A396" s="46"/>
      <c r="B396" s="47"/>
      <c r="C396" s="49"/>
      <c r="D396" s="41"/>
      <c r="E396" s="41"/>
      <c r="F396" s="41"/>
      <c r="G396" s="50" t="str">
        <f>IF(A396&lt;&gt;"",CONCATENATE(A396,":",YEAR(B396),IF(MONTH(B396)&gt;9,MONTH(B396),CONCATENATE(0,MONTH(B396))),IF(DAY(B396)&gt;9,DAY(B396),CONCATENATE(0,DAY(B396))),IF(HOUR(C396)&gt;9,HOUR(C396),CONCATENATE(0,HOUR(C396))),IF(MINUTE(C396)&gt;9,MINUTE(C396),CONCATENATE(0,MINUTE(C396))),":",VLOOKUP(F396,'Valid Values - Results'!$D$4:$F$12,3,FALSE)),"")</f>
        <v/>
      </c>
      <c r="H396" s="41"/>
      <c r="I396" s="41"/>
      <c r="J396" s="41"/>
      <c r="K396" s="41"/>
      <c r="L396" s="41"/>
      <c r="M396" s="92"/>
      <c r="N396" s="41"/>
      <c r="O396" s="41"/>
      <c r="P396" s="41"/>
      <c r="Q396" s="41"/>
      <c r="R396" s="41"/>
      <c r="S396" s="41"/>
      <c r="T396" s="41"/>
      <c r="U396" s="47"/>
      <c r="V396" s="49"/>
      <c r="W396" s="41"/>
      <c r="X396" s="41"/>
      <c r="Y396" s="41"/>
      <c r="AA396" s="37" t="str">
        <f>IF($I396&lt;&gt;"",VLOOKUP($I396,'Valid Values - Search'!$R$4:$T$4719,3,FALSE),"")</f>
        <v/>
      </c>
      <c r="AB396" s="37" t="str">
        <f>IF($I396&lt;&gt;"",VLOOKUP($I396,'Valid Values - Search'!$R$4:$S$4719,2,FALSE),"")</f>
        <v/>
      </c>
      <c r="AC396" s="38" t="str">
        <f t="shared" si="6"/>
        <v/>
      </c>
      <c r="AD396" s="38"/>
    </row>
    <row r="397" spans="1:30">
      <c r="A397" s="46"/>
      <c r="B397" s="47"/>
      <c r="C397" s="49"/>
      <c r="D397" s="41"/>
      <c r="E397" s="41"/>
      <c r="F397" s="41"/>
      <c r="G397" s="50" t="str">
        <f>IF(A397&lt;&gt;"",CONCATENATE(A397,":",YEAR(B397),IF(MONTH(B397)&gt;9,MONTH(B397),CONCATENATE(0,MONTH(B397))),IF(DAY(B397)&gt;9,DAY(B397),CONCATENATE(0,DAY(B397))),IF(HOUR(C397)&gt;9,HOUR(C397),CONCATENATE(0,HOUR(C397))),IF(MINUTE(C397)&gt;9,MINUTE(C397),CONCATENATE(0,MINUTE(C397))),":",VLOOKUP(F397,'Valid Values - Results'!$D$4:$F$12,3,FALSE)),"")</f>
        <v/>
      </c>
      <c r="H397" s="41"/>
      <c r="I397" s="41"/>
      <c r="J397" s="41"/>
      <c r="K397" s="41"/>
      <c r="L397" s="41"/>
      <c r="M397" s="92"/>
      <c r="N397" s="41"/>
      <c r="O397" s="41"/>
      <c r="P397" s="41"/>
      <c r="Q397" s="41"/>
      <c r="R397" s="41"/>
      <c r="S397" s="41"/>
      <c r="T397" s="41"/>
      <c r="U397" s="47"/>
      <c r="V397" s="49"/>
      <c r="W397" s="41"/>
      <c r="X397" s="41"/>
      <c r="Y397" s="41"/>
      <c r="AA397" s="37" t="str">
        <f>IF($I397&lt;&gt;"",VLOOKUP($I397,'Valid Values - Search'!$R$4:$T$4719,3,FALSE),"")</f>
        <v/>
      </c>
      <c r="AB397" s="37" t="str">
        <f>IF($I397&lt;&gt;"",VLOOKUP($I397,'Valid Values - Search'!$R$4:$S$4719,2,FALSE),"")</f>
        <v/>
      </c>
      <c r="AC397" s="38" t="str">
        <f t="shared" si="6"/>
        <v/>
      </c>
      <c r="AD397" s="38"/>
    </row>
    <row r="398" spans="1:30">
      <c r="A398" s="46"/>
      <c r="B398" s="47"/>
      <c r="C398" s="49"/>
      <c r="D398" s="41"/>
      <c r="E398" s="41"/>
      <c r="F398" s="41"/>
      <c r="G398" s="50" t="str">
        <f>IF(A398&lt;&gt;"",CONCATENATE(A398,":",YEAR(B398),IF(MONTH(B398)&gt;9,MONTH(B398),CONCATENATE(0,MONTH(B398))),IF(DAY(B398)&gt;9,DAY(B398),CONCATENATE(0,DAY(B398))),IF(HOUR(C398)&gt;9,HOUR(C398),CONCATENATE(0,HOUR(C398))),IF(MINUTE(C398)&gt;9,MINUTE(C398),CONCATENATE(0,MINUTE(C398))),":",VLOOKUP(F398,'Valid Values - Results'!$D$4:$F$12,3,FALSE)),"")</f>
        <v/>
      </c>
      <c r="H398" s="41"/>
      <c r="I398" s="41"/>
      <c r="J398" s="41"/>
      <c r="K398" s="41"/>
      <c r="L398" s="41"/>
      <c r="M398" s="92"/>
      <c r="N398" s="41"/>
      <c r="O398" s="41"/>
      <c r="P398" s="41"/>
      <c r="Q398" s="41"/>
      <c r="R398" s="41"/>
      <c r="S398" s="41"/>
      <c r="T398" s="41"/>
      <c r="U398" s="47"/>
      <c r="V398" s="49"/>
      <c r="W398" s="41"/>
      <c r="X398" s="41"/>
      <c r="Y398" s="41"/>
      <c r="AA398" s="37" t="str">
        <f>IF($I398&lt;&gt;"",VLOOKUP($I398,'Valid Values - Search'!$R$4:$T$4719,3,FALSE),"")</f>
        <v/>
      </c>
      <c r="AB398" s="37" t="str">
        <f>IF($I398&lt;&gt;"",VLOOKUP($I398,'Valid Values - Search'!$R$4:$S$4719,2,FALSE),"")</f>
        <v/>
      </c>
      <c r="AC398" s="38" t="str">
        <f t="shared" si="6"/>
        <v/>
      </c>
      <c r="AD398" s="38"/>
    </row>
    <row r="399" spans="1:30">
      <c r="A399" s="46"/>
      <c r="B399" s="47"/>
      <c r="C399" s="49"/>
      <c r="D399" s="41"/>
      <c r="E399" s="41"/>
      <c r="F399" s="41"/>
      <c r="G399" s="50" t="str">
        <f>IF(A399&lt;&gt;"",CONCATENATE(A399,":",YEAR(B399),IF(MONTH(B399)&gt;9,MONTH(B399),CONCATENATE(0,MONTH(B399))),IF(DAY(B399)&gt;9,DAY(B399),CONCATENATE(0,DAY(B399))),IF(HOUR(C399)&gt;9,HOUR(C399),CONCATENATE(0,HOUR(C399))),IF(MINUTE(C399)&gt;9,MINUTE(C399),CONCATENATE(0,MINUTE(C399))),":",VLOOKUP(F399,'Valid Values - Results'!$D$4:$F$12,3,FALSE)),"")</f>
        <v/>
      </c>
      <c r="H399" s="41"/>
      <c r="I399" s="41"/>
      <c r="J399" s="41"/>
      <c r="K399" s="41"/>
      <c r="L399" s="41"/>
      <c r="M399" s="92"/>
      <c r="N399" s="41"/>
      <c r="O399" s="41"/>
      <c r="P399" s="41"/>
      <c r="Q399" s="41"/>
      <c r="R399" s="41"/>
      <c r="S399" s="41"/>
      <c r="T399" s="41"/>
      <c r="U399" s="47"/>
      <c r="V399" s="49"/>
      <c r="W399" s="41"/>
      <c r="X399" s="41"/>
      <c r="Y399" s="41"/>
      <c r="AA399" s="37" t="str">
        <f>IF($I399&lt;&gt;"",VLOOKUP($I399,'Valid Values - Search'!$R$4:$T$4719,3,FALSE),"")</f>
        <v/>
      </c>
      <c r="AB399" s="37" t="str">
        <f>IF($I399&lt;&gt;"",VLOOKUP($I399,'Valid Values - Search'!$R$4:$S$4719,2,FALSE),"")</f>
        <v/>
      </c>
      <c r="AC399" s="38" t="str">
        <f t="shared" si="6"/>
        <v/>
      </c>
      <c r="AD399" s="38"/>
    </row>
    <row r="400" spans="1:30">
      <c r="A400" s="46"/>
      <c r="B400" s="47"/>
      <c r="C400" s="49"/>
      <c r="D400" s="41"/>
      <c r="E400" s="41"/>
      <c r="F400" s="41"/>
      <c r="G400" s="50" t="str">
        <f>IF(A400&lt;&gt;"",CONCATENATE(A400,":",YEAR(B400),IF(MONTH(B400)&gt;9,MONTH(B400),CONCATENATE(0,MONTH(B400))),IF(DAY(B400)&gt;9,DAY(B400),CONCATENATE(0,DAY(B400))),IF(HOUR(C400)&gt;9,HOUR(C400),CONCATENATE(0,HOUR(C400))),IF(MINUTE(C400)&gt;9,MINUTE(C400),CONCATENATE(0,MINUTE(C400))),":",VLOOKUP(F400,'Valid Values - Results'!$D$4:$F$12,3,FALSE)),"")</f>
        <v/>
      </c>
      <c r="H400" s="41"/>
      <c r="I400" s="41"/>
      <c r="J400" s="41"/>
      <c r="K400" s="41"/>
      <c r="L400" s="41"/>
      <c r="M400" s="92"/>
      <c r="N400" s="41"/>
      <c r="O400" s="41"/>
      <c r="P400" s="41"/>
      <c r="Q400" s="41"/>
      <c r="R400" s="41"/>
      <c r="S400" s="41"/>
      <c r="T400" s="41"/>
      <c r="U400" s="47"/>
      <c r="V400" s="49"/>
      <c r="W400" s="41"/>
      <c r="X400" s="41"/>
      <c r="Y400" s="41"/>
      <c r="AA400" s="37" t="str">
        <f>IF($I400&lt;&gt;"",VLOOKUP($I400,'Valid Values - Search'!$R$4:$T$4719,3,FALSE),"")</f>
        <v/>
      </c>
      <c r="AB400" s="37" t="str">
        <f>IF($I400&lt;&gt;"",VLOOKUP($I400,'Valid Values - Search'!$R$4:$S$4719,2,FALSE),"")</f>
        <v/>
      </c>
      <c r="AC400" s="38" t="str">
        <f t="shared" si="6"/>
        <v/>
      </c>
      <c r="AD400" s="38"/>
    </row>
    <row r="401" spans="1:30">
      <c r="A401" s="46"/>
      <c r="B401" s="47"/>
      <c r="C401" s="49"/>
      <c r="D401" s="41"/>
      <c r="E401" s="41"/>
      <c r="F401" s="41"/>
      <c r="G401" s="50" t="str">
        <f>IF(A401&lt;&gt;"",CONCATENATE(A401,":",YEAR(B401),IF(MONTH(B401)&gt;9,MONTH(B401),CONCATENATE(0,MONTH(B401))),IF(DAY(B401)&gt;9,DAY(B401),CONCATENATE(0,DAY(B401))),IF(HOUR(C401)&gt;9,HOUR(C401),CONCATENATE(0,HOUR(C401))),IF(MINUTE(C401)&gt;9,MINUTE(C401),CONCATENATE(0,MINUTE(C401))),":",VLOOKUP(F401,'Valid Values - Results'!$D$4:$F$12,3,FALSE)),"")</f>
        <v/>
      </c>
      <c r="H401" s="41"/>
      <c r="I401" s="41"/>
      <c r="J401" s="41"/>
      <c r="K401" s="41"/>
      <c r="L401" s="41"/>
      <c r="M401" s="92"/>
      <c r="N401" s="41"/>
      <c r="O401" s="41"/>
      <c r="P401" s="41"/>
      <c r="Q401" s="41"/>
      <c r="R401" s="41"/>
      <c r="S401" s="41"/>
      <c r="T401" s="41"/>
      <c r="U401" s="47"/>
      <c r="V401" s="49"/>
      <c r="W401" s="41"/>
      <c r="X401" s="41"/>
      <c r="Y401" s="41"/>
      <c r="AA401" s="37" t="str">
        <f>IF($I401&lt;&gt;"",VLOOKUP($I401,'Valid Values - Search'!$R$4:$T$4719,3,FALSE),"")</f>
        <v/>
      </c>
      <c r="AB401" s="37" t="str">
        <f>IF($I401&lt;&gt;"",VLOOKUP($I401,'Valid Values - Search'!$R$4:$S$4719,2,FALSE),"")</f>
        <v/>
      </c>
      <c r="AC401" s="38" t="str">
        <f t="shared" si="6"/>
        <v/>
      </c>
      <c r="AD401" s="38"/>
    </row>
    <row r="402" spans="1:30">
      <c r="A402" s="46"/>
      <c r="B402" s="47"/>
      <c r="C402" s="49"/>
      <c r="D402" s="41"/>
      <c r="E402" s="41"/>
      <c r="F402" s="41"/>
      <c r="G402" s="50" t="str">
        <f>IF(A402&lt;&gt;"",CONCATENATE(A402,":",YEAR(B402),IF(MONTH(B402)&gt;9,MONTH(B402),CONCATENATE(0,MONTH(B402))),IF(DAY(B402)&gt;9,DAY(B402),CONCATENATE(0,DAY(B402))),IF(HOUR(C402)&gt;9,HOUR(C402),CONCATENATE(0,HOUR(C402))),IF(MINUTE(C402)&gt;9,MINUTE(C402),CONCATENATE(0,MINUTE(C402))),":",VLOOKUP(F402,'Valid Values - Results'!$D$4:$F$12,3,FALSE)),"")</f>
        <v/>
      </c>
      <c r="H402" s="41"/>
      <c r="I402" s="41"/>
      <c r="J402" s="41"/>
      <c r="K402" s="41"/>
      <c r="L402" s="41"/>
      <c r="M402" s="92"/>
      <c r="N402" s="41"/>
      <c r="O402" s="41"/>
      <c r="P402" s="41"/>
      <c r="Q402" s="41"/>
      <c r="R402" s="41"/>
      <c r="S402" s="41"/>
      <c r="T402" s="41"/>
      <c r="U402" s="47"/>
      <c r="V402" s="49"/>
      <c r="W402" s="41"/>
      <c r="X402" s="41"/>
      <c r="Y402" s="41"/>
      <c r="AA402" s="37" t="str">
        <f>IF($I402&lt;&gt;"",VLOOKUP($I402,'Valid Values - Search'!$R$4:$T$4719,3,FALSE),"")</f>
        <v/>
      </c>
      <c r="AB402" s="37" t="str">
        <f>IF($I402&lt;&gt;"",VLOOKUP($I402,'Valid Values - Search'!$R$4:$S$4719,2,FALSE),"")</f>
        <v/>
      </c>
      <c r="AC402" s="38" t="str">
        <f t="shared" si="6"/>
        <v/>
      </c>
      <c r="AD402" s="38"/>
    </row>
    <row r="403" spans="1:30">
      <c r="A403" s="46"/>
      <c r="B403" s="47"/>
      <c r="C403" s="49"/>
      <c r="D403" s="41"/>
      <c r="E403" s="41"/>
      <c r="F403" s="41"/>
      <c r="G403" s="50" t="str">
        <f>IF(A403&lt;&gt;"",CONCATENATE(A403,":",YEAR(B403),IF(MONTH(B403)&gt;9,MONTH(B403),CONCATENATE(0,MONTH(B403))),IF(DAY(B403)&gt;9,DAY(B403),CONCATENATE(0,DAY(B403))),IF(HOUR(C403)&gt;9,HOUR(C403),CONCATENATE(0,HOUR(C403))),IF(MINUTE(C403)&gt;9,MINUTE(C403),CONCATENATE(0,MINUTE(C403))),":",VLOOKUP(F403,'Valid Values - Results'!$D$4:$F$12,3,FALSE)),"")</f>
        <v/>
      </c>
      <c r="H403" s="41"/>
      <c r="I403" s="41"/>
      <c r="J403" s="41"/>
      <c r="K403" s="41"/>
      <c r="L403" s="41"/>
      <c r="M403" s="92"/>
      <c r="N403" s="41"/>
      <c r="O403" s="41"/>
      <c r="P403" s="41"/>
      <c r="Q403" s="41"/>
      <c r="R403" s="41"/>
      <c r="S403" s="41"/>
      <c r="T403" s="41"/>
      <c r="U403" s="47"/>
      <c r="V403" s="49"/>
      <c r="W403" s="41"/>
      <c r="X403" s="41"/>
      <c r="Y403" s="41"/>
      <c r="AA403" s="37" t="str">
        <f>IF($I403&lt;&gt;"",VLOOKUP($I403,'Valid Values - Search'!$R$4:$T$4719,3,FALSE),"")</f>
        <v/>
      </c>
      <c r="AB403" s="37" t="str">
        <f>IF($I403&lt;&gt;"",VLOOKUP($I403,'Valid Values - Search'!$R$4:$S$4719,2,FALSE),"")</f>
        <v/>
      </c>
      <c r="AC403" s="38" t="str">
        <f t="shared" si="6"/>
        <v/>
      </c>
      <c r="AD403" s="38"/>
    </row>
    <row r="404" spans="1:30">
      <c r="A404" s="46"/>
      <c r="B404" s="47"/>
      <c r="C404" s="49"/>
      <c r="D404" s="41"/>
      <c r="E404" s="41"/>
      <c r="F404" s="41"/>
      <c r="G404" s="50" t="str">
        <f>IF(A404&lt;&gt;"",CONCATENATE(A404,":",YEAR(B404),IF(MONTH(B404)&gt;9,MONTH(B404),CONCATENATE(0,MONTH(B404))),IF(DAY(B404)&gt;9,DAY(B404),CONCATENATE(0,DAY(B404))),IF(HOUR(C404)&gt;9,HOUR(C404),CONCATENATE(0,HOUR(C404))),IF(MINUTE(C404)&gt;9,MINUTE(C404),CONCATENATE(0,MINUTE(C404))),":",VLOOKUP(F404,'Valid Values - Results'!$D$4:$F$12,3,FALSE)),"")</f>
        <v/>
      </c>
      <c r="H404" s="41"/>
      <c r="I404" s="41"/>
      <c r="J404" s="41"/>
      <c r="K404" s="41"/>
      <c r="L404" s="41"/>
      <c r="M404" s="92"/>
      <c r="N404" s="41"/>
      <c r="O404" s="41"/>
      <c r="P404" s="41"/>
      <c r="Q404" s="41"/>
      <c r="R404" s="41"/>
      <c r="S404" s="41"/>
      <c r="T404" s="41"/>
      <c r="U404" s="47"/>
      <c r="V404" s="49"/>
      <c r="W404" s="41"/>
      <c r="X404" s="41"/>
      <c r="Y404" s="41"/>
      <c r="AA404" s="37" t="str">
        <f>IF($I404&lt;&gt;"",VLOOKUP($I404,'Valid Values - Search'!$R$4:$T$4719,3,FALSE),"")</f>
        <v/>
      </c>
      <c r="AB404" s="37" t="str">
        <f>IF($I404&lt;&gt;"",VLOOKUP($I404,'Valid Values - Search'!$R$4:$S$4719,2,FALSE),"")</f>
        <v/>
      </c>
      <c r="AC404" s="38" t="str">
        <f t="shared" si="6"/>
        <v/>
      </c>
      <c r="AD404" s="38"/>
    </row>
    <row r="405" spans="1:30">
      <c r="A405" s="46"/>
      <c r="B405" s="47"/>
      <c r="C405" s="49"/>
      <c r="D405" s="41"/>
      <c r="E405" s="41"/>
      <c r="F405" s="41"/>
      <c r="G405" s="50" t="str">
        <f>IF(A405&lt;&gt;"",CONCATENATE(A405,":",YEAR(B405),IF(MONTH(B405)&gt;9,MONTH(B405),CONCATENATE(0,MONTH(B405))),IF(DAY(B405)&gt;9,DAY(B405),CONCATENATE(0,DAY(B405))),IF(HOUR(C405)&gt;9,HOUR(C405),CONCATENATE(0,HOUR(C405))),IF(MINUTE(C405)&gt;9,MINUTE(C405),CONCATENATE(0,MINUTE(C405))),":",VLOOKUP(F405,'Valid Values - Results'!$D$4:$F$12,3,FALSE)),"")</f>
        <v/>
      </c>
      <c r="H405" s="41"/>
      <c r="I405" s="41"/>
      <c r="J405" s="41"/>
      <c r="K405" s="41"/>
      <c r="L405" s="41"/>
      <c r="M405" s="92"/>
      <c r="N405" s="41"/>
      <c r="O405" s="41"/>
      <c r="P405" s="41"/>
      <c r="Q405" s="41"/>
      <c r="R405" s="41"/>
      <c r="S405" s="41"/>
      <c r="T405" s="41"/>
      <c r="U405" s="47"/>
      <c r="V405" s="49"/>
      <c r="W405" s="41"/>
      <c r="X405" s="41"/>
      <c r="Y405" s="41"/>
      <c r="AA405" s="37" t="str">
        <f>IF($I405&lt;&gt;"",VLOOKUP($I405,'Valid Values - Search'!$R$4:$T$4719,3,FALSE),"")</f>
        <v/>
      </c>
      <c r="AB405" s="37" t="str">
        <f>IF($I405&lt;&gt;"",VLOOKUP($I405,'Valid Values - Search'!$R$4:$S$4719,2,FALSE),"")</f>
        <v/>
      </c>
      <c r="AC405" s="38" t="str">
        <f t="shared" si="6"/>
        <v/>
      </c>
      <c r="AD405" s="38"/>
    </row>
    <row r="406" spans="1:30">
      <c r="A406" s="46"/>
      <c r="B406" s="47"/>
      <c r="C406" s="49"/>
      <c r="D406" s="41"/>
      <c r="E406" s="41"/>
      <c r="F406" s="41"/>
      <c r="G406" s="50" t="str">
        <f>IF(A406&lt;&gt;"",CONCATENATE(A406,":",YEAR(B406),IF(MONTH(B406)&gt;9,MONTH(B406),CONCATENATE(0,MONTH(B406))),IF(DAY(B406)&gt;9,DAY(B406),CONCATENATE(0,DAY(B406))),IF(HOUR(C406)&gt;9,HOUR(C406),CONCATENATE(0,HOUR(C406))),IF(MINUTE(C406)&gt;9,MINUTE(C406),CONCATENATE(0,MINUTE(C406))),":",VLOOKUP(F406,'Valid Values - Results'!$D$4:$F$12,3,FALSE)),"")</f>
        <v/>
      </c>
      <c r="H406" s="41"/>
      <c r="I406" s="41"/>
      <c r="J406" s="41"/>
      <c r="K406" s="41"/>
      <c r="L406" s="41"/>
      <c r="M406" s="92"/>
      <c r="N406" s="41"/>
      <c r="O406" s="41"/>
      <c r="P406" s="41"/>
      <c r="Q406" s="41"/>
      <c r="R406" s="41"/>
      <c r="S406" s="41"/>
      <c r="T406" s="41"/>
      <c r="U406" s="47"/>
      <c r="V406" s="49"/>
      <c r="W406" s="41"/>
      <c r="X406" s="41"/>
      <c r="Y406" s="41"/>
      <c r="AA406" s="37" t="str">
        <f>IF($I406&lt;&gt;"",VLOOKUP($I406,'Valid Values - Search'!$R$4:$T$4719,3,FALSE),"")</f>
        <v/>
      </c>
      <c r="AB406" s="37" t="str">
        <f>IF($I406&lt;&gt;"",VLOOKUP($I406,'Valid Values - Search'!$R$4:$S$4719,2,FALSE),"")</f>
        <v/>
      </c>
      <c r="AC406" s="38" t="str">
        <f t="shared" si="6"/>
        <v/>
      </c>
      <c r="AD406" s="38"/>
    </row>
    <row r="407" spans="1:30">
      <c r="A407" s="46"/>
      <c r="B407" s="47"/>
      <c r="C407" s="49"/>
      <c r="D407" s="41"/>
      <c r="E407" s="41"/>
      <c r="F407" s="41"/>
      <c r="G407" s="50" t="str">
        <f>IF(A407&lt;&gt;"",CONCATENATE(A407,":",YEAR(B407),IF(MONTH(B407)&gt;9,MONTH(B407),CONCATENATE(0,MONTH(B407))),IF(DAY(B407)&gt;9,DAY(B407),CONCATENATE(0,DAY(B407))),IF(HOUR(C407)&gt;9,HOUR(C407),CONCATENATE(0,HOUR(C407))),IF(MINUTE(C407)&gt;9,MINUTE(C407),CONCATENATE(0,MINUTE(C407))),":",VLOOKUP(F407,'Valid Values - Results'!$D$4:$F$12,3,FALSE)),"")</f>
        <v/>
      </c>
      <c r="H407" s="41"/>
      <c r="I407" s="41"/>
      <c r="J407" s="41"/>
      <c r="K407" s="41"/>
      <c r="L407" s="41"/>
      <c r="M407" s="92"/>
      <c r="N407" s="41"/>
      <c r="O407" s="41"/>
      <c r="P407" s="41"/>
      <c r="Q407" s="41"/>
      <c r="R407" s="41"/>
      <c r="S407" s="41"/>
      <c r="T407" s="41"/>
      <c r="U407" s="47"/>
      <c r="V407" s="49"/>
      <c r="W407" s="41"/>
      <c r="X407" s="41"/>
      <c r="Y407" s="41"/>
      <c r="AA407" s="37" t="str">
        <f>IF($I407&lt;&gt;"",VLOOKUP($I407,'Valid Values - Search'!$R$4:$T$4719,3,FALSE),"")</f>
        <v/>
      </c>
      <c r="AB407" s="37" t="str">
        <f>IF($I407&lt;&gt;"",VLOOKUP($I407,'Valid Values - Search'!$R$4:$S$4719,2,FALSE),"")</f>
        <v/>
      </c>
      <c r="AC407" s="38" t="str">
        <f t="shared" si="6"/>
        <v/>
      </c>
      <c r="AD407" s="38"/>
    </row>
    <row r="408" spans="1:30">
      <c r="A408" s="46"/>
      <c r="B408" s="47"/>
      <c r="C408" s="49"/>
      <c r="D408" s="41"/>
      <c r="E408" s="41"/>
      <c r="F408" s="41"/>
      <c r="G408" s="50" t="str">
        <f>IF(A408&lt;&gt;"",CONCATENATE(A408,":",YEAR(B408),IF(MONTH(B408)&gt;9,MONTH(B408),CONCATENATE(0,MONTH(B408))),IF(DAY(B408)&gt;9,DAY(B408),CONCATENATE(0,DAY(B408))),IF(HOUR(C408)&gt;9,HOUR(C408),CONCATENATE(0,HOUR(C408))),IF(MINUTE(C408)&gt;9,MINUTE(C408),CONCATENATE(0,MINUTE(C408))),":",VLOOKUP(F408,'Valid Values - Results'!$D$4:$F$12,3,FALSE)),"")</f>
        <v/>
      </c>
      <c r="H408" s="41"/>
      <c r="I408" s="41"/>
      <c r="J408" s="41"/>
      <c r="K408" s="41"/>
      <c r="L408" s="41"/>
      <c r="M408" s="92"/>
      <c r="N408" s="41"/>
      <c r="O408" s="41"/>
      <c r="P408" s="41"/>
      <c r="Q408" s="41"/>
      <c r="R408" s="41"/>
      <c r="S408" s="41"/>
      <c r="T408" s="41"/>
      <c r="U408" s="47"/>
      <c r="V408" s="49"/>
      <c r="W408" s="41"/>
      <c r="X408" s="41"/>
      <c r="Y408" s="41"/>
      <c r="AA408" s="37" t="str">
        <f>IF($I408&lt;&gt;"",VLOOKUP($I408,'Valid Values - Search'!$R$4:$T$4719,3,FALSE),"")</f>
        <v/>
      </c>
      <c r="AB408" s="37" t="str">
        <f>IF($I408&lt;&gt;"",VLOOKUP($I408,'Valid Values - Search'!$R$4:$S$4719,2,FALSE),"")</f>
        <v/>
      </c>
      <c r="AC408" s="38" t="str">
        <f t="shared" si="6"/>
        <v/>
      </c>
      <c r="AD408" s="38"/>
    </row>
    <row r="409" spans="1:30">
      <c r="A409" s="46"/>
      <c r="B409" s="47"/>
      <c r="C409" s="49"/>
      <c r="D409" s="41"/>
      <c r="E409" s="41"/>
      <c r="F409" s="41"/>
      <c r="G409" s="50" t="str">
        <f>IF(A409&lt;&gt;"",CONCATENATE(A409,":",YEAR(B409),IF(MONTH(B409)&gt;9,MONTH(B409),CONCATENATE(0,MONTH(B409))),IF(DAY(B409)&gt;9,DAY(B409),CONCATENATE(0,DAY(B409))),IF(HOUR(C409)&gt;9,HOUR(C409),CONCATENATE(0,HOUR(C409))),IF(MINUTE(C409)&gt;9,MINUTE(C409),CONCATENATE(0,MINUTE(C409))),":",VLOOKUP(F409,'Valid Values - Results'!$D$4:$F$12,3,FALSE)),"")</f>
        <v/>
      </c>
      <c r="H409" s="41"/>
      <c r="I409" s="41"/>
      <c r="J409" s="41"/>
      <c r="K409" s="41"/>
      <c r="L409" s="41"/>
      <c r="M409" s="92"/>
      <c r="N409" s="41"/>
      <c r="O409" s="41"/>
      <c r="P409" s="41"/>
      <c r="Q409" s="41"/>
      <c r="R409" s="41"/>
      <c r="S409" s="41"/>
      <c r="T409" s="41"/>
      <c r="U409" s="47"/>
      <c r="V409" s="49"/>
      <c r="W409" s="41"/>
      <c r="X409" s="41"/>
      <c r="Y409" s="41"/>
      <c r="AA409" s="37" t="str">
        <f>IF($I409&lt;&gt;"",VLOOKUP($I409,'Valid Values - Search'!$R$4:$T$4719,3,FALSE),"")</f>
        <v/>
      </c>
      <c r="AB409" s="37" t="str">
        <f>IF($I409&lt;&gt;"",VLOOKUP($I409,'Valid Values - Search'!$R$4:$S$4719,2,FALSE),"")</f>
        <v/>
      </c>
      <c r="AC409" s="38" t="str">
        <f t="shared" si="6"/>
        <v/>
      </c>
      <c r="AD409" s="38"/>
    </row>
    <row r="410" spans="1:30">
      <c r="A410" s="46"/>
      <c r="B410" s="47"/>
      <c r="C410" s="49"/>
      <c r="D410" s="41"/>
      <c r="E410" s="41"/>
      <c r="F410" s="41"/>
      <c r="G410" s="50" t="str">
        <f>IF(A410&lt;&gt;"",CONCATENATE(A410,":",YEAR(B410),IF(MONTH(B410)&gt;9,MONTH(B410),CONCATENATE(0,MONTH(B410))),IF(DAY(B410)&gt;9,DAY(B410),CONCATENATE(0,DAY(B410))),IF(HOUR(C410)&gt;9,HOUR(C410),CONCATENATE(0,HOUR(C410))),IF(MINUTE(C410)&gt;9,MINUTE(C410),CONCATENATE(0,MINUTE(C410))),":",VLOOKUP(F410,'Valid Values - Results'!$D$4:$F$12,3,FALSE)),"")</f>
        <v/>
      </c>
      <c r="H410" s="41"/>
      <c r="I410" s="41"/>
      <c r="J410" s="41"/>
      <c r="K410" s="41"/>
      <c r="L410" s="41"/>
      <c r="M410" s="92"/>
      <c r="N410" s="41"/>
      <c r="O410" s="41"/>
      <c r="P410" s="41"/>
      <c r="Q410" s="41"/>
      <c r="R410" s="41"/>
      <c r="S410" s="41"/>
      <c r="T410" s="41"/>
      <c r="U410" s="47"/>
      <c r="V410" s="49"/>
      <c r="W410" s="41"/>
      <c r="X410" s="41"/>
      <c r="Y410" s="41"/>
      <c r="AA410" s="37" t="str">
        <f>IF($I410&lt;&gt;"",VLOOKUP($I410,'Valid Values - Search'!$R$4:$T$4719,3,FALSE),"")</f>
        <v/>
      </c>
      <c r="AB410" s="37" t="str">
        <f>IF($I410&lt;&gt;"",VLOOKUP($I410,'Valid Values - Search'!$R$4:$S$4719,2,FALSE),"")</f>
        <v/>
      </c>
      <c r="AC410" s="38" t="str">
        <f t="shared" si="6"/>
        <v/>
      </c>
      <c r="AD410" s="38"/>
    </row>
    <row r="411" spans="1:30">
      <c r="A411" s="46"/>
      <c r="B411" s="47"/>
      <c r="C411" s="49"/>
      <c r="D411" s="41"/>
      <c r="E411" s="41"/>
      <c r="F411" s="41"/>
      <c r="G411" s="50" t="str">
        <f>IF(A411&lt;&gt;"",CONCATENATE(A411,":",YEAR(B411),IF(MONTH(B411)&gt;9,MONTH(B411),CONCATENATE(0,MONTH(B411))),IF(DAY(B411)&gt;9,DAY(B411),CONCATENATE(0,DAY(B411))),IF(HOUR(C411)&gt;9,HOUR(C411),CONCATENATE(0,HOUR(C411))),IF(MINUTE(C411)&gt;9,MINUTE(C411),CONCATENATE(0,MINUTE(C411))),":",VLOOKUP(F411,'Valid Values - Results'!$D$4:$F$12,3,FALSE)),"")</f>
        <v/>
      </c>
      <c r="H411" s="41"/>
      <c r="I411" s="41"/>
      <c r="J411" s="41"/>
      <c r="K411" s="41"/>
      <c r="L411" s="41"/>
      <c r="M411" s="92"/>
      <c r="N411" s="41"/>
      <c r="O411" s="41"/>
      <c r="P411" s="41"/>
      <c r="Q411" s="41"/>
      <c r="R411" s="41"/>
      <c r="S411" s="41"/>
      <c r="T411" s="41"/>
      <c r="U411" s="47"/>
      <c r="V411" s="49"/>
      <c r="W411" s="41"/>
      <c r="X411" s="41"/>
      <c r="Y411" s="41"/>
      <c r="AA411" s="37" t="str">
        <f>IF($I411&lt;&gt;"",VLOOKUP($I411,'Valid Values - Search'!$R$4:$T$4719,3,FALSE),"")</f>
        <v/>
      </c>
      <c r="AB411" s="37" t="str">
        <f>IF($I411&lt;&gt;"",VLOOKUP($I411,'Valid Values - Search'!$R$4:$S$4719,2,FALSE),"")</f>
        <v/>
      </c>
      <c r="AC411" s="38" t="str">
        <f t="shared" si="6"/>
        <v/>
      </c>
      <c r="AD411" s="38"/>
    </row>
    <row r="412" spans="1:30">
      <c r="A412" s="46"/>
      <c r="B412" s="47"/>
      <c r="C412" s="49"/>
      <c r="D412" s="41"/>
      <c r="E412" s="41"/>
      <c r="F412" s="41"/>
      <c r="G412" s="50" t="str">
        <f>IF(A412&lt;&gt;"",CONCATENATE(A412,":",YEAR(B412),IF(MONTH(B412)&gt;9,MONTH(B412),CONCATENATE(0,MONTH(B412))),IF(DAY(B412)&gt;9,DAY(B412),CONCATENATE(0,DAY(B412))),IF(HOUR(C412)&gt;9,HOUR(C412),CONCATENATE(0,HOUR(C412))),IF(MINUTE(C412)&gt;9,MINUTE(C412),CONCATENATE(0,MINUTE(C412))),":",VLOOKUP(F412,'Valid Values - Results'!$D$4:$F$12,3,FALSE)),"")</f>
        <v/>
      </c>
      <c r="H412" s="41"/>
      <c r="I412" s="41"/>
      <c r="J412" s="41"/>
      <c r="K412" s="41"/>
      <c r="L412" s="41"/>
      <c r="M412" s="92"/>
      <c r="N412" s="41"/>
      <c r="O412" s="41"/>
      <c r="P412" s="41"/>
      <c r="Q412" s="41"/>
      <c r="R412" s="41"/>
      <c r="S412" s="41"/>
      <c r="T412" s="41"/>
      <c r="U412" s="47"/>
      <c r="V412" s="49"/>
      <c r="W412" s="41"/>
      <c r="X412" s="41"/>
      <c r="Y412" s="41"/>
      <c r="AA412" s="37" t="str">
        <f>IF($I412&lt;&gt;"",VLOOKUP($I412,'Valid Values - Search'!$R$4:$T$4719,3,FALSE),"")</f>
        <v/>
      </c>
      <c r="AB412" s="37" t="str">
        <f>IF($I412&lt;&gt;"",VLOOKUP($I412,'Valid Values - Search'!$R$4:$S$4719,2,FALSE),"")</f>
        <v/>
      </c>
      <c r="AC412" s="38" t="str">
        <f t="shared" si="6"/>
        <v/>
      </c>
      <c r="AD412" s="38"/>
    </row>
    <row r="413" spans="1:30">
      <c r="A413" s="46"/>
      <c r="B413" s="47"/>
      <c r="C413" s="49"/>
      <c r="D413" s="41"/>
      <c r="E413" s="41"/>
      <c r="F413" s="41"/>
      <c r="G413" s="50" t="str">
        <f>IF(A413&lt;&gt;"",CONCATENATE(A413,":",YEAR(B413),IF(MONTH(B413)&gt;9,MONTH(B413),CONCATENATE(0,MONTH(B413))),IF(DAY(B413)&gt;9,DAY(B413),CONCATENATE(0,DAY(B413))),IF(HOUR(C413)&gt;9,HOUR(C413),CONCATENATE(0,HOUR(C413))),IF(MINUTE(C413)&gt;9,MINUTE(C413),CONCATENATE(0,MINUTE(C413))),":",VLOOKUP(F413,'Valid Values - Results'!$D$4:$F$12,3,FALSE)),"")</f>
        <v/>
      </c>
      <c r="H413" s="41"/>
      <c r="I413" s="41"/>
      <c r="J413" s="41"/>
      <c r="K413" s="41"/>
      <c r="L413" s="41"/>
      <c r="M413" s="92"/>
      <c r="N413" s="41"/>
      <c r="O413" s="41"/>
      <c r="P413" s="41"/>
      <c r="Q413" s="41"/>
      <c r="R413" s="41"/>
      <c r="S413" s="41"/>
      <c r="T413" s="41"/>
      <c r="U413" s="47"/>
      <c r="V413" s="49"/>
      <c r="W413" s="41"/>
      <c r="X413" s="41"/>
      <c r="Y413" s="41"/>
      <c r="AA413" s="37" t="str">
        <f>IF($I413&lt;&gt;"",VLOOKUP($I413,'Valid Values - Search'!$R$4:$T$4719,3,FALSE),"")</f>
        <v/>
      </c>
      <c r="AB413" s="37" t="str">
        <f>IF($I413&lt;&gt;"",VLOOKUP($I413,'Valid Values - Search'!$R$4:$S$4719,2,FALSE),"")</f>
        <v/>
      </c>
      <c r="AC413" s="38" t="str">
        <f t="shared" si="6"/>
        <v/>
      </c>
      <c r="AD413" s="38"/>
    </row>
    <row r="414" spans="1:30">
      <c r="A414" s="46"/>
      <c r="B414" s="47"/>
      <c r="C414" s="49"/>
      <c r="D414" s="41"/>
      <c r="E414" s="41"/>
      <c r="F414" s="41"/>
      <c r="G414" s="50" t="str">
        <f>IF(A414&lt;&gt;"",CONCATENATE(A414,":",YEAR(B414),IF(MONTH(B414)&gt;9,MONTH(B414),CONCATENATE(0,MONTH(B414))),IF(DAY(B414)&gt;9,DAY(B414),CONCATENATE(0,DAY(B414))),IF(HOUR(C414)&gt;9,HOUR(C414),CONCATENATE(0,HOUR(C414))),IF(MINUTE(C414)&gt;9,MINUTE(C414),CONCATENATE(0,MINUTE(C414))),":",VLOOKUP(F414,'Valid Values - Results'!$D$4:$F$12,3,FALSE)),"")</f>
        <v/>
      </c>
      <c r="H414" s="41"/>
      <c r="I414" s="41"/>
      <c r="J414" s="41"/>
      <c r="K414" s="41"/>
      <c r="L414" s="41"/>
      <c r="M414" s="92"/>
      <c r="N414" s="41"/>
      <c r="O414" s="41"/>
      <c r="P414" s="41"/>
      <c r="Q414" s="41"/>
      <c r="R414" s="41"/>
      <c r="S414" s="41"/>
      <c r="T414" s="41"/>
      <c r="U414" s="47"/>
      <c r="V414" s="49"/>
      <c r="W414" s="41"/>
      <c r="X414" s="41"/>
      <c r="Y414" s="41"/>
      <c r="AA414" s="37" t="str">
        <f>IF($I414&lt;&gt;"",VLOOKUP($I414,'Valid Values - Search'!$R$4:$T$4719,3,FALSE),"")</f>
        <v/>
      </c>
      <c r="AB414" s="37" t="str">
        <f>IF($I414&lt;&gt;"",VLOOKUP($I414,'Valid Values - Search'!$R$4:$S$4719,2,FALSE),"")</f>
        <v/>
      </c>
      <c r="AC414" s="38" t="str">
        <f t="shared" si="6"/>
        <v/>
      </c>
      <c r="AD414" s="38"/>
    </row>
    <row r="415" spans="1:30">
      <c r="A415" s="46"/>
      <c r="B415" s="47"/>
      <c r="C415" s="49"/>
      <c r="D415" s="41"/>
      <c r="E415" s="41"/>
      <c r="F415" s="41"/>
      <c r="G415" s="50" t="str">
        <f>IF(A415&lt;&gt;"",CONCATENATE(A415,":",YEAR(B415),IF(MONTH(B415)&gt;9,MONTH(B415),CONCATENATE(0,MONTH(B415))),IF(DAY(B415)&gt;9,DAY(B415),CONCATENATE(0,DAY(B415))),IF(HOUR(C415)&gt;9,HOUR(C415),CONCATENATE(0,HOUR(C415))),IF(MINUTE(C415)&gt;9,MINUTE(C415),CONCATENATE(0,MINUTE(C415))),":",VLOOKUP(F415,'Valid Values - Results'!$D$4:$F$12,3,FALSE)),"")</f>
        <v/>
      </c>
      <c r="H415" s="41"/>
      <c r="I415" s="41"/>
      <c r="J415" s="41"/>
      <c r="K415" s="41"/>
      <c r="L415" s="41"/>
      <c r="M415" s="92"/>
      <c r="N415" s="41"/>
      <c r="O415" s="41"/>
      <c r="P415" s="41"/>
      <c r="Q415" s="41"/>
      <c r="R415" s="41"/>
      <c r="S415" s="41"/>
      <c r="T415" s="41"/>
      <c r="U415" s="47"/>
      <c r="V415" s="49"/>
      <c r="W415" s="41"/>
      <c r="X415" s="41"/>
      <c r="Y415" s="41"/>
      <c r="AA415" s="37" t="str">
        <f>IF($I415&lt;&gt;"",VLOOKUP($I415,'Valid Values - Search'!$R$4:$T$4719,3,FALSE),"")</f>
        <v/>
      </c>
      <c r="AB415" s="37" t="str">
        <f>IF($I415&lt;&gt;"",VLOOKUP($I415,'Valid Values - Search'!$R$4:$S$4719,2,FALSE),"")</f>
        <v/>
      </c>
      <c r="AC415" s="38" t="str">
        <f t="shared" si="6"/>
        <v/>
      </c>
      <c r="AD415" s="38"/>
    </row>
    <row r="416" spans="1:30">
      <c r="A416" s="46"/>
      <c r="B416" s="47"/>
      <c r="C416" s="49"/>
      <c r="D416" s="41"/>
      <c r="E416" s="41"/>
      <c r="F416" s="41"/>
      <c r="G416" s="50" t="str">
        <f>IF(A416&lt;&gt;"",CONCATENATE(A416,":",YEAR(B416),IF(MONTH(B416)&gt;9,MONTH(B416),CONCATENATE(0,MONTH(B416))),IF(DAY(B416)&gt;9,DAY(B416),CONCATENATE(0,DAY(B416))),IF(HOUR(C416)&gt;9,HOUR(C416),CONCATENATE(0,HOUR(C416))),IF(MINUTE(C416)&gt;9,MINUTE(C416),CONCATENATE(0,MINUTE(C416))),":",VLOOKUP(F416,'Valid Values - Results'!$D$4:$F$12,3,FALSE)),"")</f>
        <v/>
      </c>
      <c r="H416" s="41"/>
      <c r="I416" s="41"/>
      <c r="J416" s="41"/>
      <c r="K416" s="41"/>
      <c r="L416" s="41"/>
      <c r="M416" s="92"/>
      <c r="N416" s="41"/>
      <c r="O416" s="41"/>
      <c r="P416" s="41"/>
      <c r="Q416" s="41"/>
      <c r="R416" s="41"/>
      <c r="S416" s="41"/>
      <c r="T416" s="41"/>
      <c r="U416" s="47"/>
      <c r="V416" s="49"/>
      <c r="W416" s="41"/>
      <c r="X416" s="41"/>
      <c r="Y416" s="41"/>
      <c r="AA416" s="37" t="str">
        <f>IF($I416&lt;&gt;"",VLOOKUP($I416,'Valid Values - Search'!$R$4:$T$4719,3,FALSE),"")</f>
        <v/>
      </c>
      <c r="AB416" s="37" t="str">
        <f>IF($I416&lt;&gt;"",VLOOKUP($I416,'Valid Values - Search'!$R$4:$S$4719,2,FALSE),"")</f>
        <v/>
      </c>
      <c r="AC416" s="38" t="str">
        <f t="shared" si="6"/>
        <v/>
      </c>
      <c r="AD416" s="38"/>
    </row>
    <row r="417" spans="1:30">
      <c r="A417" s="46"/>
      <c r="B417" s="47"/>
      <c r="C417" s="49"/>
      <c r="D417" s="41"/>
      <c r="E417" s="41"/>
      <c r="F417" s="41"/>
      <c r="G417" s="50" t="str">
        <f>IF(A417&lt;&gt;"",CONCATENATE(A417,":",YEAR(B417),IF(MONTH(B417)&gt;9,MONTH(B417),CONCATENATE(0,MONTH(B417))),IF(DAY(B417)&gt;9,DAY(B417),CONCATENATE(0,DAY(B417))),IF(HOUR(C417)&gt;9,HOUR(C417),CONCATENATE(0,HOUR(C417))),IF(MINUTE(C417)&gt;9,MINUTE(C417),CONCATENATE(0,MINUTE(C417))),":",VLOOKUP(F417,'Valid Values - Results'!$D$4:$F$12,3,FALSE)),"")</f>
        <v/>
      </c>
      <c r="H417" s="41"/>
      <c r="I417" s="41"/>
      <c r="J417" s="41"/>
      <c r="K417" s="41"/>
      <c r="L417" s="41"/>
      <c r="M417" s="92"/>
      <c r="N417" s="41"/>
      <c r="O417" s="41"/>
      <c r="P417" s="41"/>
      <c r="Q417" s="41"/>
      <c r="R417" s="41"/>
      <c r="S417" s="41"/>
      <c r="T417" s="41"/>
      <c r="U417" s="47"/>
      <c r="V417" s="49"/>
      <c r="W417" s="41"/>
      <c r="X417" s="41"/>
      <c r="Y417" s="41"/>
      <c r="AA417" s="37" t="str">
        <f>IF($I417&lt;&gt;"",VLOOKUP($I417,'Valid Values - Search'!$R$4:$T$4719,3,FALSE),"")</f>
        <v/>
      </c>
      <c r="AB417" s="37" t="str">
        <f>IF($I417&lt;&gt;"",VLOOKUP($I417,'Valid Values - Search'!$R$4:$S$4719,2,FALSE),"")</f>
        <v/>
      </c>
      <c r="AC417" s="38" t="str">
        <f t="shared" si="6"/>
        <v/>
      </c>
      <c r="AD417" s="38"/>
    </row>
    <row r="418" spans="1:30">
      <c r="A418" s="46"/>
      <c r="B418" s="47"/>
      <c r="C418" s="49"/>
      <c r="D418" s="41"/>
      <c r="E418" s="41"/>
      <c r="F418" s="41"/>
      <c r="G418" s="50" t="str">
        <f>IF(A418&lt;&gt;"",CONCATENATE(A418,":",YEAR(B418),IF(MONTH(B418)&gt;9,MONTH(B418),CONCATENATE(0,MONTH(B418))),IF(DAY(B418)&gt;9,DAY(B418),CONCATENATE(0,DAY(B418))),IF(HOUR(C418)&gt;9,HOUR(C418),CONCATENATE(0,HOUR(C418))),IF(MINUTE(C418)&gt;9,MINUTE(C418),CONCATENATE(0,MINUTE(C418))),":",VLOOKUP(F418,'Valid Values - Results'!$D$4:$F$12,3,FALSE)),"")</f>
        <v/>
      </c>
      <c r="H418" s="41"/>
      <c r="I418" s="41"/>
      <c r="J418" s="41"/>
      <c r="K418" s="41"/>
      <c r="L418" s="41"/>
      <c r="M418" s="92"/>
      <c r="N418" s="41"/>
      <c r="O418" s="41"/>
      <c r="P418" s="41"/>
      <c r="Q418" s="41"/>
      <c r="R418" s="41"/>
      <c r="S418" s="41"/>
      <c r="T418" s="41"/>
      <c r="U418" s="47"/>
      <c r="V418" s="49"/>
      <c r="W418" s="41"/>
      <c r="X418" s="41"/>
      <c r="Y418" s="41"/>
      <c r="AA418" s="37" t="str">
        <f>IF($I418&lt;&gt;"",VLOOKUP($I418,'Valid Values - Search'!$R$4:$T$4719,3,FALSE),"")</f>
        <v/>
      </c>
      <c r="AB418" s="37" t="str">
        <f>IF($I418&lt;&gt;"",VLOOKUP($I418,'Valid Values - Search'!$R$4:$S$4719,2,FALSE),"")</f>
        <v/>
      </c>
      <c r="AC418" s="38" t="str">
        <f t="shared" si="6"/>
        <v/>
      </c>
      <c r="AD418" s="38"/>
    </row>
    <row r="419" spans="1:30">
      <c r="A419" s="46"/>
      <c r="B419" s="47"/>
      <c r="C419" s="49"/>
      <c r="D419" s="41"/>
      <c r="E419" s="41"/>
      <c r="F419" s="41"/>
      <c r="G419" s="50" t="str">
        <f>IF(A419&lt;&gt;"",CONCATENATE(A419,":",YEAR(B419),IF(MONTH(B419)&gt;9,MONTH(B419),CONCATENATE(0,MONTH(B419))),IF(DAY(B419)&gt;9,DAY(B419),CONCATENATE(0,DAY(B419))),IF(HOUR(C419)&gt;9,HOUR(C419),CONCATENATE(0,HOUR(C419))),IF(MINUTE(C419)&gt;9,MINUTE(C419),CONCATENATE(0,MINUTE(C419))),":",VLOOKUP(F419,'Valid Values - Results'!$D$4:$F$12,3,FALSE)),"")</f>
        <v/>
      </c>
      <c r="H419" s="41"/>
      <c r="I419" s="41"/>
      <c r="J419" s="41"/>
      <c r="K419" s="41"/>
      <c r="L419" s="41"/>
      <c r="M419" s="92"/>
      <c r="N419" s="41"/>
      <c r="O419" s="41"/>
      <c r="P419" s="41"/>
      <c r="Q419" s="41"/>
      <c r="R419" s="41"/>
      <c r="S419" s="41"/>
      <c r="T419" s="41"/>
      <c r="U419" s="47"/>
      <c r="V419" s="49"/>
      <c r="W419" s="41"/>
      <c r="X419" s="41"/>
      <c r="Y419" s="41"/>
      <c r="AA419" s="37" t="str">
        <f>IF($I419&lt;&gt;"",VLOOKUP($I419,'Valid Values - Search'!$R$4:$T$4719,3,FALSE),"")</f>
        <v/>
      </c>
      <c r="AB419" s="37" t="str">
        <f>IF($I419&lt;&gt;"",VLOOKUP($I419,'Valid Values - Search'!$R$4:$S$4719,2,FALSE),"")</f>
        <v/>
      </c>
      <c r="AC419" s="38" t="str">
        <f t="shared" si="6"/>
        <v/>
      </c>
      <c r="AD419" s="38"/>
    </row>
    <row r="420" spans="1:30">
      <c r="A420" s="46"/>
      <c r="B420" s="47"/>
      <c r="C420" s="49"/>
      <c r="D420" s="41"/>
      <c r="E420" s="41"/>
      <c r="F420" s="41"/>
      <c r="G420" s="50" t="str">
        <f>IF(A420&lt;&gt;"",CONCATENATE(A420,":",YEAR(B420),IF(MONTH(B420)&gt;9,MONTH(B420),CONCATENATE(0,MONTH(B420))),IF(DAY(B420)&gt;9,DAY(B420),CONCATENATE(0,DAY(B420))),IF(HOUR(C420)&gt;9,HOUR(C420),CONCATENATE(0,HOUR(C420))),IF(MINUTE(C420)&gt;9,MINUTE(C420),CONCATENATE(0,MINUTE(C420))),":",VLOOKUP(F420,'Valid Values - Results'!$D$4:$F$12,3,FALSE)),"")</f>
        <v/>
      </c>
      <c r="H420" s="41"/>
      <c r="I420" s="41"/>
      <c r="J420" s="41"/>
      <c r="K420" s="41"/>
      <c r="L420" s="41"/>
      <c r="M420" s="92"/>
      <c r="N420" s="41"/>
      <c r="O420" s="41"/>
      <c r="P420" s="41"/>
      <c r="Q420" s="41"/>
      <c r="R420" s="41"/>
      <c r="S420" s="41"/>
      <c r="T420" s="41"/>
      <c r="U420" s="47"/>
      <c r="V420" s="49"/>
      <c r="W420" s="41"/>
      <c r="X420" s="41"/>
      <c r="Y420" s="41"/>
      <c r="AA420" s="37" t="str">
        <f>IF($I420&lt;&gt;"",VLOOKUP($I420,'Valid Values - Search'!$R$4:$T$4719,3,FALSE),"")</f>
        <v/>
      </c>
      <c r="AB420" s="37" t="str">
        <f>IF($I420&lt;&gt;"",VLOOKUP($I420,'Valid Values - Search'!$R$4:$S$4719,2,FALSE),"")</f>
        <v/>
      </c>
      <c r="AC420" s="38" t="str">
        <f t="shared" si="6"/>
        <v/>
      </c>
      <c r="AD420" s="38"/>
    </row>
    <row r="421" spans="1:30">
      <c r="A421" s="46"/>
      <c r="B421" s="47"/>
      <c r="C421" s="49"/>
      <c r="D421" s="41"/>
      <c r="E421" s="41"/>
      <c r="F421" s="41"/>
      <c r="G421" s="50" t="str">
        <f>IF(A421&lt;&gt;"",CONCATENATE(A421,":",YEAR(B421),IF(MONTH(B421)&gt;9,MONTH(B421),CONCATENATE(0,MONTH(B421))),IF(DAY(B421)&gt;9,DAY(B421),CONCATENATE(0,DAY(B421))),IF(HOUR(C421)&gt;9,HOUR(C421),CONCATENATE(0,HOUR(C421))),IF(MINUTE(C421)&gt;9,MINUTE(C421),CONCATENATE(0,MINUTE(C421))),":",VLOOKUP(F421,'Valid Values - Results'!$D$4:$F$12,3,FALSE)),"")</f>
        <v/>
      </c>
      <c r="H421" s="41"/>
      <c r="I421" s="41"/>
      <c r="J421" s="41"/>
      <c r="K421" s="41"/>
      <c r="L421" s="41"/>
      <c r="M421" s="92"/>
      <c r="N421" s="41"/>
      <c r="O421" s="41"/>
      <c r="P421" s="41"/>
      <c r="Q421" s="41"/>
      <c r="R421" s="41"/>
      <c r="S421" s="41"/>
      <c r="T421" s="41"/>
      <c r="U421" s="47"/>
      <c r="V421" s="49"/>
      <c r="W421" s="41"/>
      <c r="X421" s="41"/>
      <c r="Y421" s="41"/>
      <c r="AA421" s="37" t="str">
        <f>IF($I421&lt;&gt;"",VLOOKUP($I421,'Valid Values - Search'!$R$4:$T$4719,3,FALSE),"")</f>
        <v/>
      </c>
      <c r="AB421" s="37" t="str">
        <f>IF($I421&lt;&gt;"",VLOOKUP($I421,'Valid Values - Search'!$R$4:$S$4719,2,FALSE),"")</f>
        <v/>
      </c>
      <c r="AC421" s="38" t="str">
        <f t="shared" si="6"/>
        <v/>
      </c>
      <c r="AD421" s="38"/>
    </row>
    <row r="422" spans="1:30">
      <c r="A422" s="46"/>
      <c r="B422" s="47"/>
      <c r="C422" s="49"/>
      <c r="D422" s="41"/>
      <c r="E422" s="41"/>
      <c r="F422" s="41"/>
      <c r="G422" s="50" t="str">
        <f>IF(A422&lt;&gt;"",CONCATENATE(A422,":",YEAR(B422),IF(MONTH(B422)&gt;9,MONTH(B422),CONCATENATE(0,MONTH(B422))),IF(DAY(B422)&gt;9,DAY(B422),CONCATENATE(0,DAY(B422))),IF(HOUR(C422)&gt;9,HOUR(C422),CONCATENATE(0,HOUR(C422))),IF(MINUTE(C422)&gt;9,MINUTE(C422),CONCATENATE(0,MINUTE(C422))),":",VLOOKUP(F422,'Valid Values - Results'!$D$4:$F$12,3,FALSE)),"")</f>
        <v/>
      </c>
      <c r="H422" s="41"/>
      <c r="I422" s="41"/>
      <c r="J422" s="41"/>
      <c r="K422" s="41"/>
      <c r="L422" s="41"/>
      <c r="M422" s="92"/>
      <c r="N422" s="41"/>
      <c r="O422" s="41"/>
      <c r="P422" s="41"/>
      <c r="Q422" s="41"/>
      <c r="R422" s="41"/>
      <c r="S422" s="41"/>
      <c r="T422" s="41"/>
      <c r="U422" s="47"/>
      <c r="V422" s="49"/>
      <c r="W422" s="41"/>
      <c r="X422" s="41"/>
      <c r="Y422" s="41"/>
      <c r="AA422" s="37" t="str">
        <f>IF($I422&lt;&gt;"",VLOOKUP($I422,'Valid Values - Search'!$R$4:$T$4719,3,FALSE),"")</f>
        <v/>
      </c>
      <c r="AB422" s="37" t="str">
        <f>IF($I422&lt;&gt;"",VLOOKUP($I422,'Valid Values - Search'!$R$4:$S$4719,2,FALSE),"")</f>
        <v/>
      </c>
      <c r="AC422" s="38" t="str">
        <f t="shared" si="6"/>
        <v/>
      </c>
      <c r="AD422" s="38"/>
    </row>
    <row r="423" spans="1:30">
      <c r="A423" s="46"/>
      <c r="B423" s="47"/>
      <c r="C423" s="49"/>
      <c r="D423" s="41"/>
      <c r="E423" s="41"/>
      <c r="F423" s="41"/>
      <c r="G423" s="50" t="str">
        <f>IF(A423&lt;&gt;"",CONCATENATE(A423,":",YEAR(B423),IF(MONTH(B423)&gt;9,MONTH(B423),CONCATENATE(0,MONTH(B423))),IF(DAY(B423)&gt;9,DAY(B423),CONCATENATE(0,DAY(B423))),IF(HOUR(C423)&gt;9,HOUR(C423),CONCATENATE(0,HOUR(C423))),IF(MINUTE(C423)&gt;9,MINUTE(C423),CONCATENATE(0,MINUTE(C423))),":",VLOOKUP(F423,'Valid Values - Results'!$D$4:$F$12,3,FALSE)),"")</f>
        <v/>
      </c>
      <c r="H423" s="41"/>
      <c r="I423" s="41"/>
      <c r="J423" s="41"/>
      <c r="K423" s="41"/>
      <c r="L423" s="41"/>
      <c r="M423" s="92"/>
      <c r="N423" s="41"/>
      <c r="O423" s="41"/>
      <c r="P423" s="41"/>
      <c r="Q423" s="41"/>
      <c r="R423" s="41"/>
      <c r="S423" s="41"/>
      <c r="T423" s="41"/>
      <c r="U423" s="47"/>
      <c r="V423" s="49"/>
      <c r="W423" s="41"/>
      <c r="X423" s="41"/>
      <c r="Y423" s="41"/>
      <c r="AA423" s="37" t="str">
        <f>IF($I423&lt;&gt;"",VLOOKUP($I423,'Valid Values - Search'!$R$4:$T$4719,3,FALSE),"")</f>
        <v/>
      </c>
      <c r="AB423" s="37" t="str">
        <f>IF($I423&lt;&gt;"",VLOOKUP($I423,'Valid Values - Search'!$R$4:$S$4719,2,FALSE),"")</f>
        <v/>
      </c>
      <c r="AC423" s="38" t="str">
        <f t="shared" si="6"/>
        <v/>
      </c>
      <c r="AD423" s="38"/>
    </row>
    <row r="424" spans="1:30">
      <c r="A424" s="46"/>
      <c r="B424" s="47"/>
      <c r="C424" s="49"/>
      <c r="D424" s="41"/>
      <c r="E424" s="41"/>
      <c r="F424" s="41"/>
      <c r="G424" s="50" t="str">
        <f>IF(A424&lt;&gt;"",CONCATENATE(A424,":",YEAR(B424),IF(MONTH(B424)&gt;9,MONTH(B424),CONCATENATE(0,MONTH(B424))),IF(DAY(B424)&gt;9,DAY(B424),CONCATENATE(0,DAY(B424))),IF(HOUR(C424)&gt;9,HOUR(C424),CONCATENATE(0,HOUR(C424))),IF(MINUTE(C424)&gt;9,MINUTE(C424),CONCATENATE(0,MINUTE(C424))),":",VLOOKUP(F424,'Valid Values - Results'!$D$4:$F$12,3,FALSE)),"")</f>
        <v/>
      </c>
      <c r="H424" s="41"/>
      <c r="I424" s="41"/>
      <c r="J424" s="41"/>
      <c r="K424" s="41"/>
      <c r="L424" s="41"/>
      <c r="M424" s="92"/>
      <c r="N424" s="41"/>
      <c r="O424" s="41"/>
      <c r="P424" s="41"/>
      <c r="Q424" s="41"/>
      <c r="R424" s="41"/>
      <c r="S424" s="41"/>
      <c r="T424" s="41"/>
      <c r="U424" s="47"/>
      <c r="V424" s="49"/>
      <c r="W424" s="41"/>
      <c r="X424" s="41"/>
      <c r="Y424" s="41"/>
      <c r="AA424" s="37" t="str">
        <f>IF($I424&lt;&gt;"",VLOOKUP($I424,'Valid Values - Search'!$R$4:$T$4719,3,FALSE),"")</f>
        <v/>
      </c>
      <c r="AB424" s="37" t="str">
        <f>IF($I424&lt;&gt;"",VLOOKUP($I424,'Valid Values - Search'!$R$4:$S$4719,2,FALSE),"")</f>
        <v/>
      </c>
      <c r="AC424" s="38" t="str">
        <f t="shared" si="6"/>
        <v/>
      </c>
      <c r="AD424" s="38"/>
    </row>
    <row r="425" spans="1:30">
      <c r="A425" s="46"/>
      <c r="B425" s="47"/>
      <c r="C425" s="49"/>
      <c r="D425" s="41"/>
      <c r="E425" s="41"/>
      <c r="F425" s="41"/>
      <c r="G425" s="50" t="str">
        <f>IF(A425&lt;&gt;"",CONCATENATE(A425,":",YEAR(B425),IF(MONTH(B425)&gt;9,MONTH(B425),CONCATENATE(0,MONTH(B425))),IF(DAY(B425)&gt;9,DAY(B425),CONCATENATE(0,DAY(B425))),IF(HOUR(C425)&gt;9,HOUR(C425),CONCATENATE(0,HOUR(C425))),IF(MINUTE(C425)&gt;9,MINUTE(C425),CONCATENATE(0,MINUTE(C425))),":",VLOOKUP(F425,'Valid Values - Results'!$D$4:$F$12,3,FALSE)),"")</f>
        <v/>
      </c>
      <c r="H425" s="41"/>
      <c r="I425" s="41"/>
      <c r="J425" s="41"/>
      <c r="K425" s="41"/>
      <c r="L425" s="41"/>
      <c r="M425" s="92"/>
      <c r="N425" s="41"/>
      <c r="O425" s="41"/>
      <c r="P425" s="41"/>
      <c r="Q425" s="41"/>
      <c r="R425" s="41"/>
      <c r="S425" s="41"/>
      <c r="T425" s="41"/>
      <c r="U425" s="47"/>
      <c r="V425" s="49"/>
      <c r="W425" s="41"/>
      <c r="X425" s="41"/>
      <c r="Y425" s="41"/>
      <c r="AA425" s="37" t="str">
        <f>IF($I425&lt;&gt;"",VLOOKUP($I425,'Valid Values - Search'!$R$4:$T$4719,3,FALSE),"")</f>
        <v/>
      </c>
      <c r="AB425" s="37" t="str">
        <f>IF($I425&lt;&gt;"",VLOOKUP($I425,'Valid Values - Search'!$R$4:$S$4719,2,FALSE),"")</f>
        <v/>
      </c>
      <c r="AC425" s="38" t="str">
        <f t="shared" si="6"/>
        <v/>
      </c>
      <c r="AD425" s="38"/>
    </row>
    <row r="426" spans="1:30">
      <c r="A426" s="46"/>
      <c r="B426" s="47"/>
      <c r="C426" s="49"/>
      <c r="D426" s="41"/>
      <c r="E426" s="41"/>
      <c r="F426" s="41"/>
      <c r="G426" s="50" t="str">
        <f>IF(A426&lt;&gt;"",CONCATENATE(A426,":",YEAR(B426),IF(MONTH(B426)&gt;9,MONTH(B426),CONCATENATE(0,MONTH(B426))),IF(DAY(B426)&gt;9,DAY(B426),CONCATENATE(0,DAY(B426))),IF(HOUR(C426)&gt;9,HOUR(C426),CONCATENATE(0,HOUR(C426))),IF(MINUTE(C426)&gt;9,MINUTE(C426),CONCATENATE(0,MINUTE(C426))),":",VLOOKUP(F426,'Valid Values - Results'!$D$4:$F$12,3,FALSE)),"")</f>
        <v/>
      </c>
      <c r="H426" s="41"/>
      <c r="I426" s="41"/>
      <c r="J426" s="41"/>
      <c r="K426" s="41"/>
      <c r="L426" s="41"/>
      <c r="M426" s="92"/>
      <c r="N426" s="41"/>
      <c r="O426" s="41"/>
      <c r="P426" s="41"/>
      <c r="Q426" s="41"/>
      <c r="R426" s="41"/>
      <c r="S426" s="41"/>
      <c r="T426" s="41"/>
      <c r="U426" s="47"/>
      <c r="V426" s="49"/>
      <c r="W426" s="41"/>
      <c r="X426" s="41"/>
      <c r="Y426" s="41"/>
      <c r="AA426" s="37" t="str">
        <f>IF($I426&lt;&gt;"",VLOOKUP($I426,'Valid Values - Search'!$R$4:$T$4719,3,FALSE),"")</f>
        <v/>
      </c>
      <c r="AB426" s="37" t="str">
        <f>IF($I426&lt;&gt;"",VLOOKUP($I426,'Valid Values - Search'!$R$4:$S$4719,2,FALSE),"")</f>
        <v/>
      </c>
      <c r="AC426" s="38" t="str">
        <f t="shared" si="6"/>
        <v/>
      </c>
      <c r="AD426" s="38"/>
    </row>
    <row r="427" spans="1:30">
      <c r="A427" s="46"/>
      <c r="B427" s="47"/>
      <c r="C427" s="49"/>
      <c r="D427" s="41"/>
      <c r="E427" s="41"/>
      <c r="F427" s="41"/>
      <c r="G427" s="50" t="str">
        <f>IF(A427&lt;&gt;"",CONCATENATE(A427,":",YEAR(B427),IF(MONTH(B427)&gt;9,MONTH(B427),CONCATENATE(0,MONTH(B427))),IF(DAY(B427)&gt;9,DAY(B427),CONCATENATE(0,DAY(B427))),IF(HOUR(C427)&gt;9,HOUR(C427),CONCATENATE(0,HOUR(C427))),IF(MINUTE(C427)&gt;9,MINUTE(C427),CONCATENATE(0,MINUTE(C427))),":",VLOOKUP(F427,'Valid Values - Results'!$D$4:$F$12,3,FALSE)),"")</f>
        <v/>
      </c>
      <c r="H427" s="41"/>
      <c r="I427" s="41"/>
      <c r="J427" s="41"/>
      <c r="K427" s="41"/>
      <c r="L427" s="41"/>
      <c r="M427" s="92"/>
      <c r="N427" s="41"/>
      <c r="O427" s="41"/>
      <c r="P427" s="41"/>
      <c r="Q427" s="41"/>
      <c r="R427" s="41"/>
      <c r="S427" s="41"/>
      <c r="T427" s="41"/>
      <c r="U427" s="47"/>
      <c r="V427" s="49"/>
      <c r="W427" s="41"/>
      <c r="X427" s="41"/>
      <c r="Y427" s="41"/>
      <c r="AA427" s="37" t="str">
        <f>IF($I427&lt;&gt;"",VLOOKUP($I427,'Valid Values - Search'!$R$4:$T$4719,3,FALSE),"")</f>
        <v/>
      </c>
      <c r="AB427" s="37" t="str">
        <f>IF($I427&lt;&gt;"",VLOOKUP($I427,'Valid Values - Search'!$R$4:$S$4719,2,FALSE),"")</f>
        <v/>
      </c>
      <c r="AC427" s="38" t="str">
        <f t="shared" si="6"/>
        <v/>
      </c>
      <c r="AD427" s="38"/>
    </row>
    <row r="428" spans="1:30">
      <c r="A428" s="46"/>
      <c r="B428" s="47"/>
      <c r="C428" s="49"/>
      <c r="D428" s="41"/>
      <c r="E428" s="41"/>
      <c r="F428" s="41"/>
      <c r="G428" s="50" t="str">
        <f>IF(A428&lt;&gt;"",CONCATENATE(A428,":",YEAR(B428),IF(MONTH(B428)&gt;9,MONTH(B428),CONCATENATE(0,MONTH(B428))),IF(DAY(B428)&gt;9,DAY(B428),CONCATENATE(0,DAY(B428))),IF(HOUR(C428)&gt;9,HOUR(C428),CONCATENATE(0,HOUR(C428))),IF(MINUTE(C428)&gt;9,MINUTE(C428),CONCATENATE(0,MINUTE(C428))),":",VLOOKUP(F428,'Valid Values - Results'!$D$4:$F$12,3,FALSE)),"")</f>
        <v/>
      </c>
      <c r="H428" s="41"/>
      <c r="I428" s="41"/>
      <c r="J428" s="41"/>
      <c r="K428" s="41"/>
      <c r="L428" s="41"/>
      <c r="M428" s="92"/>
      <c r="N428" s="41"/>
      <c r="O428" s="41"/>
      <c r="P428" s="41"/>
      <c r="Q428" s="41"/>
      <c r="R428" s="41"/>
      <c r="S428" s="41"/>
      <c r="T428" s="41"/>
      <c r="U428" s="47"/>
      <c r="V428" s="49"/>
      <c r="W428" s="41"/>
      <c r="X428" s="41"/>
      <c r="Y428" s="41"/>
      <c r="AA428" s="37" t="str">
        <f>IF($I428&lt;&gt;"",VLOOKUP($I428,'Valid Values - Search'!$R$4:$T$4719,3,FALSE),"")</f>
        <v/>
      </c>
      <c r="AB428" s="37" t="str">
        <f>IF($I428&lt;&gt;"",VLOOKUP($I428,'Valid Values - Search'!$R$4:$S$4719,2,FALSE),"")</f>
        <v/>
      </c>
      <c r="AC428" s="38" t="str">
        <f t="shared" si="6"/>
        <v/>
      </c>
      <c r="AD428" s="38"/>
    </row>
    <row r="429" spans="1:30">
      <c r="A429" s="46"/>
      <c r="B429" s="47"/>
      <c r="C429" s="49"/>
      <c r="D429" s="41"/>
      <c r="E429" s="41"/>
      <c r="F429" s="41"/>
      <c r="G429" s="50" t="str">
        <f>IF(A429&lt;&gt;"",CONCATENATE(A429,":",YEAR(B429),IF(MONTH(B429)&gt;9,MONTH(B429),CONCATENATE(0,MONTH(B429))),IF(DAY(B429)&gt;9,DAY(B429),CONCATENATE(0,DAY(B429))),IF(HOUR(C429)&gt;9,HOUR(C429),CONCATENATE(0,HOUR(C429))),IF(MINUTE(C429)&gt;9,MINUTE(C429),CONCATENATE(0,MINUTE(C429))),":",VLOOKUP(F429,'Valid Values - Results'!$D$4:$F$12,3,FALSE)),"")</f>
        <v/>
      </c>
      <c r="H429" s="41"/>
      <c r="I429" s="41"/>
      <c r="J429" s="41"/>
      <c r="K429" s="41"/>
      <c r="L429" s="41"/>
      <c r="M429" s="92"/>
      <c r="N429" s="41"/>
      <c r="O429" s="41"/>
      <c r="P429" s="41"/>
      <c r="Q429" s="41"/>
      <c r="R429" s="41"/>
      <c r="S429" s="41"/>
      <c r="T429" s="41"/>
      <c r="U429" s="47"/>
      <c r="V429" s="49"/>
      <c r="W429" s="41"/>
      <c r="X429" s="41"/>
      <c r="Y429" s="41"/>
      <c r="AA429" s="37" t="str">
        <f>IF($I429&lt;&gt;"",VLOOKUP($I429,'Valid Values - Search'!$R$4:$T$4719,3,FALSE),"")</f>
        <v/>
      </c>
      <c r="AB429" s="37" t="str">
        <f>IF($I429&lt;&gt;"",VLOOKUP($I429,'Valid Values - Search'!$R$4:$S$4719,2,FALSE),"")</f>
        <v/>
      </c>
      <c r="AC429" s="38" t="str">
        <f t="shared" si="6"/>
        <v/>
      </c>
      <c r="AD429" s="38"/>
    </row>
    <row r="430" spans="1:30">
      <c r="A430" s="46"/>
      <c r="B430" s="47"/>
      <c r="C430" s="49"/>
      <c r="D430" s="41"/>
      <c r="E430" s="41"/>
      <c r="F430" s="41"/>
      <c r="G430" s="50" t="str">
        <f>IF(A430&lt;&gt;"",CONCATENATE(A430,":",YEAR(B430),IF(MONTH(B430)&gt;9,MONTH(B430),CONCATENATE(0,MONTH(B430))),IF(DAY(B430)&gt;9,DAY(B430),CONCATENATE(0,DAY(B430))),IF(HOUR(C430)&gt;9,HOUR(C430),CONCATENATE(0,HOUR(C430))),IF(MINUTE(C430)&gt;9,MINUTE(C430),CONCATENATE(0,MINUTE(C430))),":",VLOOKUP(F430,'Valid Values - Results'!$D$4:$F$12,3,FALSE)),"")</f>
        <v/>
      </c>
      <c r="H430" s="41"/>
      <c r="I430" s="41"/>
      <c r="J430" s="41"/>
      <c r="K430" s="41"/>
      <c r="L430" s="41"/>
      <c r="M430" s="92"/>
      <c r="N430" s="41"/>
      <c r="O430" s="41"/>
      <c r="P430" s="41"/>
      <c r="Q430" s="41"/>
      <c r="R430" s="41"/>
      <c r="S430" s="41"/>
      <c r="T430" s="41"/>
      <c r="U430" s="47"/>
      <c r="V430" s="49"/>
      <c r="W430" s="41"/>
      <c r="X430" s="41"/>
      <c r="Y430" s="41"/>
      <c r="AA430" s="37" t="str">
        <f>IF($I430&lt;&gt;"",VLOOKUP($I430,'Valid Values - Search'!$R$4:$T$4719,3,FALSE),"")</f>
        <v/>
      </c>
      <c r="AB430" s="37" t="str">
        <f>IF($I430&lt;&gt;"",VLOOKUP($I430,'Valid Values - Search'!$R$4:$S$4719,2,FALSE),"")</f>
        <v/>
      </c>
      <c r="AC430" s="38" t="str">
        <f t="shared" si="6"/>
        <v/>
      </c>
      <c r="AD430" s="38"/>
    </row>
    <row r="431" spans="1:30">
      <c r="A431" s="46"/>
      <c r="B431" s="47"/>
      <c r="C431" s="49"/>
      <c r="D431" s="41"/>
      <c r="E431" s="41"/>
      <c r="F431" s="41"/>
      <c r="G431" s="50" t="str">
        <f>IF(A431&lt;&gt;"",CONCATENATE(A431,":",YEAR(B431),IF(MONTH(B431)&gt;9,MONTH(B431),CONCATENATE(0,MONTH(B431))),IF(DAY(B431)&gt;9,DAY(B431),CONCATENATE(0,DAY(B431))),IF(HOUR(C431)&gt;9,HOUR(C431),CONCATENATE(0,HOUR(C431))),IF(MINUTE(C431)&gt;9,MINUTE(C431),CONCATENATE(0,MINUTE(C431))),":",VLOOKUP(F431,'Valid Values - Results'!$D$4:$F$12,3,FALSE)),"")</f>
        <v/>
      </c>
      <c r="H431" s="41"/>
      <c r="I431" s="41"/>
      <c r="J431" s="41"/>
      <c r="K431" s="41"/>
      <c r="L431" s="41"/>
      <c r="M431" s="92"/>
      <c r="N431" s="41"/>
      <c r="O431" s="41"/>
      <c r="P431" s="41"/>
      <c r="Q431" s="41"/>
      <c r="R431" s="41"/>
      <c r="S431" s="41"/>
      <c r="T431" s="41"/>
      <c r="U431" s="47"/>
      <c r="V431" s="49"/>
      <c r="W431" s="41"/>
      <c r="X431" s="41"/>
      <c r="Y431" s="41"/>
      <c r="AA431" s="37" t="str">
        <f>IF($I431&lt;&gt;"",VLOOKUP($I431,'Valid Values - Search'!$R$4:$T$4719,3,FALSE),"")</f>
        <v/>
      </c>
      <c r="AB431" s="37" t="str">
        <f>IF($I431&lt;&gt;"",VLOOKUP($I431,'Valid Values - Search'!$R$4:$S$4719,2,FALSE),"")</f>
        <v/>
      </c>
      <c r="AC431" s="38" t="str">
        <f t="shared" si="6"/>
        <v/>
      </c>
      <c r="AD431" s="38"/>
    </row>
    <row r="432" spans="1:30">
      <c r="A432" s="46"/>
      <c r="B432" s="47"/>
      <c r="C432" s="49"/>
      <c r="D432" s="41"/>
      <c r="E432" s="41"/>
      <c r="F432" s="41"/>
      <c r="G432" s="50" t="str">
        <f>IF(A432&lt;&gt;"",CONCATENATE(A432,":",YEAR(B432),IF(MONTH(B432)&gt;9,MONTH(B432),CONCATENATE(0,MONTH(B432))),IF(DAY(B432)&gt;9,DAY(B432),CONCATENATE(0,DAY(B432))),IF(HOUR(C432)&gt;9,HOUR(C432),CONCATENATE(0,HOUR(C432))),IF(MINUTE(C432)&gt;9,MINUTE(C432),CONCATENATE(0,MINUTE(C432))),":",VLOOKUP(F432,'Valid Values - Results'!$D$4:$F$12,3,FALSE)),"")</f>
        <v/>
      </c>
      <c r="H432" s="41"/>
      <c r="I432" s="41"/>
      <c r="J432" s="41"/>
      <c r="K432" s="41"/>
      <c r="L432" s="41"/>
      <c r="M432" s="92"/>
      <c r="N432" s="41"/>
      <c r="O432" s="41"/>
      <c r="P432" s="41"/>
      <c r="Q432" s="41"/>
      <c r="R432" s="41"/>
      <c r="S432" s="41"/>
      <c r="T432" s="41"/>
      <c r="U432" s="47"/>
      <c r="V432" s="49"/>
      <c r="W432" s="41"/>
      <c r="X432" s="41"/>
      <c r="Y432" s="41"/>
      <c r="AA432" s="37" t="str">
        <f>IF($I432&lt;&gt;"",VLOOKUP($I432,'Valid Values - Search'!$R$4:$T$4719,3,FALSE),"")</f>
        <v/>
      </c>
      <c r="AB432" s="37" t="str">
        <f>IF($I432&lt;&gt;"",VLOOKUP($I432,'Valid Values - Search'!$R$4:$S$4719,2,FALSE),"")</f>
        <v/>
      </c>
      <c r="AC432" s="38" t="str">
        <f t="shared" si="6"/>
        <v/>
      </c>
      <c r="AD432" s="38"/>
    </row>
    <row r="433" spans="1:30">
      <c r="A433" s="46"/>
      <c r="B433" s="47"/>
      <c r="C433" s="49"/>
      <c r="D433" s="41"/>
      <c r="E433" s="41"/>
      <c r="F433" s="41"/>
      <c r="G433" s="50" t="str">
        <f>IF(A433&lt;&gt;"",CONCATENATE(A433,":",YEAR(B433),IF(MONTH(B433)&gt;9,MONTH(B433),CONCATENATE(0,MONTH(B433))),IF(DAY(B433)&gt;9,DAY(B433),CONCATENATE(0,DAY(B433))),IF(HOUR(C433)&gt;9,HOUR(C433),CONCATENATE(0,HOUR(C433))),IF(MINUTE(C433)&gt;9,MINUTE(C433),CONCATENATE(0,MINUTE(C433))),":",VLOOKUP(F433,'Valid Values - Results'!$D$4:$F$12,3,FALSE)),"")</f>
        <v/>
      </c>
      <c r="H433" s="41"/>
      <c r="I433" s="41"/>
      <c r="J433" s="41"/>
      <c r="K433" s="41"/>
      <c r="L433" s="41"/>
      <c r="M433" s="92"/>
      <c r="N433" s="41"/>
      <c r="O433" s="41"/>
      <c r="P433" s="41"/>
      <c r="Q433" s="41"/>
      <c r="R433" s="41"/>
      <c r="S433" s="41"/>
      <c r="T433" s="41"/>
      <c r="U433" s="47"/>
      <c r="V433" s="49"/>
      <c r="W433" s="41"/>
      <c r="X433" s="41"/>
      <c r="Y433" s="41"/>
      <c r="AA433" s="37" t="str">
        <f>IF($I433&lt;&gt;"",VLOOKUP($I433,'Valid Values - Search'!$R$4:$T$4719,3,FALSE),"")</f>
        <v/>
      </c>
      <c r="AB433" s="37" t="str">
        <f>IF($I433&lt;&gt;"",VLOOKUP($I433,'Valid Values - Search'!$R$4:$S$4719,2,FALSE),"")</f>
        <v/>
      </c>
      <c r="AC433" s="38" t="str">
        <f t="shared" si="6"/>
        <v/>
      </c>
      <c r="AD433" s="38"/>
    </row>
    <row r="434" spans="1:30">
      <c r="A434" s="46"/>
      <c r="B434" s="47"/>
      <c r="C434" s="49"/>
      <c r="D434" s="41"/>
      <c r="E434" s="41"/>
      <c r="F434" s="41"/>
      <c r="G434" s="50" t="str">
        <f>IF(A434&lt;&gt;"",CONCATENATE(A434,":",YEAR(B434),IF(MONTH(B434)&gt;9,MONTH(B434),CONCATENATE(0,MONTH(B434))),IF(DAY(B434)&gt;9,DAY(B434),CONCATENATE(0,DAY(B434))),IF(HOUR(C434)&gt;9,HOUR(C434),CONCATENATE(0,HOUR(C434))),IF(MINUTE(C434)&gt;9,MINUTE(C434),CONCATENATE(0,MINUTE(C434))),":",VLOOKUP(F434,'Valid Values - Results'!$D$4:$F$12,3,FALSE)),"")</f>
        <v/>
      </c>
      <c r="H434" s="41"/>
      <c r="I434" s="41"/>
      <c r="J434" s="41"/>
      <c r="K434" s="41"/>
      <c r="L434" s="41"/>
      <c r="M434" s="92"/>
      <c r="N434" s="41"/>
      <c r="O434" s="41"/>
      <c r="P434" s="41"/>
      <c r="Q434" s="41"/>
      <c r="R434" s="41"/>
      <c r="S434" s="41"/>
      <c r="T434" s="41"/>
      <c r="U434" s="47"/>
      <c r="V434" s="49"/>
      <c r="W434" s="41"/>
      <c r="X434" s="41"/>
      <c r="Y434" s="41"/>
      <c r="AA434" s="37" t="str">
        <f>IF($I434&lt;&gt;"",VLOOKUP($I434,'Valid Values - Search'!$R$4:$T$4719,3,FALSE),"")</f>
        <v/>
      </c>
      <c r="AB434" s="37" t="str">
        <f>IF($I434&lt;&gt;"",VLOOKUP($I434,'Valid Values - Search'!$R$4:$S$4719,2,FALSE),"")</f>
        <v/>
      </c>
      <c r="AC434" s="38" t="str">
        <f t="shared" si="6"/>
        <v/>
      </c>
      <c r="AD434" s="38"/>
    </row>
    <row r="435" spans="1:30">
      <c r="A435" s="46"/>
      <c r="B435" s="47"/>
      <c r="C435" s="49"/>
      <c r="D435" s="41"/>
      <c r="E435" s="41"/>
      <c r="F435" s="41"/>
      <c r="G435" s="50" t="str">
        <f>IF(A435&lt;&gt;"",CONCATENATE(A435,":",YEAR(B435),IF(MONTH(B435)&gt;9,MONTH(B435),CONCATENATE(0,MONTH(B435))),IF(DAY(B435)&gt;9,DAY(B435),CONCATENATE(0,DAY(B435))),IF(HOUR(C435)&gt;9,HOUR(C435),CONCATENATE(0,HOUR(C435))),IF(MINUTE(C435)&gt;9,MINUTE(C435),CONCATENATE(0,MINUTE(C435))),":",VLOOKUP(F435,'Valid Values - Results'!$D$4:$F$12,3,FALSE)),"")</f>
        <v/>
      </c>
      <c r="H435" s="41"/>
      <c r="I435" s="41"/>
      <c r="J435" s="41"/>
      <c r="K435" s="41"/>
      <c r="L435" s="41"/>
      <c r="M435" s="92"/>
      <c r="N435" s="41"/>
      <c r="O435" s="41"/>
      <c r="P435" s="41"/>
      <c r="Q435" s="41"/>
      <c r="R435" s="41"/>
      <c r="S435" s="41"/>
      <c r="T435" s="41"/>
      <c r="U435" s="47"/>
      <c r="V435" s="49"/>
      <c r="W435" s="41"/>
      <c r="X435" s="41"/>
      <c r="Y435" s="41"/>
      <c r="AA435" s="37" t="str">
        <f>IF($I435&lt;&gt;"",VLOOKUP($I435,'Valid Values - Search'!$R$4:$T$4719,3,FALSE),"")</f>
        <v/>
      </c>
      <c r="AB435" s="37" t="str">
        <f>IF($I435&lt;&gt;"",VLOOKUP($I435,'Valid Values - Search'!$R$4:$S$4719,2,FALSE),"")</f>
        <v/>
      </c>
      <c r="AC435" s="38" t="str">
        <f t="shared" si="6"/>
        <v/>
      </c>
      <c r="AD435" s="38"/>
    </row>
    <row r="436" spans="1:30">
      <c r="A436" s="46"/>
      <c r="B436" s="47"/>
      <c r="C436" s="49"/>
      <c r="D436" s="41"/>
      <c r="E436" s="41"/>
      <c r="F436" s="41"/>
      <c r="G436" s="50" t="str">
        <f>IF(A436&lt;&gt;"",CONCATENATE(A436,":",YEAR(B436),IF(MONTH(B436)&gt;9,MONTH(B436),CONCATENATE(0,MONTH(B436))),IF(DAY(B436)&gt;9,DAY(B436),CONCATENATE(0,DAY(B436))),IF(HOUR(C436)&gt;9,HOUR(C436),CONCATENATE(0,HOUR(C436))),IF(MINUTE(C436)&gt;9,MINUTE(C436),CONCATENATE(0,MINUTE(C436))),":",VLOOKUP(F436,'Valid Values - Results'!$D$4:$F$12,3,FALSE)),"")</f>
        <v/>
      </c>
      <c r="H436" s="41"/>
      <c r="I436" s="41"/>
      <c r="J436" s="41"/>
      <c r="K436" s="41"/>
      <c r="L436" s="41"/>
      <c r="M436" s="92"/>
      <c r="N436" s="41"/>
      <c r="O436" s="41"/>
      <c r="P436" s="41"/>
      <c r="Q436" s="41"/>
      <c r="R436" s="41"/>
      <c r="S436" s="41"/>
      <c r="T436" s="41"/>
      <c r="U436" s="47"/>
      <c r="V436" s="49"/>
      <c r="W436" s="41"/>
      <c r="X436" s="41"/>
      <c r="Y436" s="41"/>
      <c r="AA436" s="37" t="str">
        <f>IF($I436&lt;&gt;"",VLOOKUP($I436,'Valid Values - Search'!$R$4:$T$4719,3,FALSE),"")</f>
        <v/>
      </c>
      <c r="AB436" s="37" t="str">
        <f>IF($I436&lt;&gt;"",VLOOKUP($I436,'Valid Values - Search'!$R$4:$S$4719,2,FALSE),"")</f>
        <v/>
      </c>
      <c r="AC436" s="38" t="str">
        <f t="shared" si="6"/>
        <v/>
      </c>
      <c r="AD436" s="38"/>
    </row>
    <row r="437" spans="1:30">
      <c r="A437" s="46"/>
      <c r="B437" s="47"/>
      <c r="C437" s="49"/>
      <c r="D437" s="41"/>
      <c r="E437" s="41"/>
      <c r="F437" s="41"/>
      <c r="G437" s="50" t="str">
        <f>IF(A437&lt;&gt;"",CONCATENATE(A437,":",YEAR(B437),IF(MONTH(B437)&gt;9,MONTH(B437),CONCATENATE(0,MONTH(B437))),IF(DAY(B437)&gt;9,DAY(B437),CONCATENATE(0,DAY(B437))),IF(HOUR(C437)&gt;9,HOUR(C437),CONCATENATE(0,HOUR(C437))),IF(MINUTE(C437)&gt;9,MINUTE(C437),CONCATENATE(0,MINUTE(C437))),":",VLOOKUP(F437,'Valid Values - Results'!$D$4:$F$12,3,FALSE)),"")</f>
        <v/>
      </c>
      <c r="H437" s="41"/>
      <c r="I437" s="41"/>
      <c r="J437" s="41"/>
      <c r="K437" s="41"/>
      <c r="L437" s="41"/>
      <c r="M437" s="92"/>
      <c r="N437" s="41"/>
      <c r="O437" s="41"/>
      <c r="P437" s="41"/>
      <c r="Q437" s="41"/>
      <c r="R437" s="41"/>
      <c r="S437" s="41"/>
      <c r="T437" s="41"/>
      <c r="U437" s="47"/>
      <c r="V437" s="49"/>
      <c r="W437" s="41"/>
      <c r="X437" s="41"/>
      <c r="Y437" s="41"/>
      <c r="AA437" s="37" t="str">
        <f>IF($I437&lt;&gt;"",VLOOKUP($I437,'Valid Values - Search'!$R$4:$T$4719,3,FALSE),"")</f>
        <v/>
      </c>
      <c r="AB437" s="37" t="str">
        <f>IF($I437&lt;&gt;"",VLOOKUP($I437,'Valid Values - Search'!$R$4:$S$4719,2,FALSE),"")</f>
        <v/>
      </c>
      <c r="AC437" s="38" t="str">
        <f t="shared" si="6"/>
        <v/>
      </c>
      <c r="AD437" s="38"/>
    </row>
    <row r="438" spans="1:30">
      <c r="A438" s="46"/>
      <c r="B438" s="47"/>
      <c r="C438" s="49"/>
      <c r="D438" s="41"/>
      <c r="E438" s="41"/>
      <c r="F438" s="41"/>
      <c r="G438" s="50" t="str">
        <f>IF(A438&lt;&gt;"",CONCATENATE(A438,":",YEAR(B438),IF(MONTH(B438)&gt;9,MONTH(B438),CONCATENATE(0,MONTH(B438))),IF(DAY(B438)&gt;9,DAY(B438),CONCATENATE(0,DAY(B438))),IF(HOUR(C438)&gt;9,HOUR(C438),CONCATENATE(0,HOUR(C438))),IF(MINUTE(C438)&gt;9,MINUTE(C438),CONCATENATE(0,MINUTE(C438))),":",VLOOKUP(F438,'Valid Values - Results'!$D$4:$F$12,3,FALSE)),"")</f>
        <v/>
      </c>
      <c r="H438" s="41"/>
      <c r="I438" s="41"/>
      <c r="J438" s="41"/>
      <c r="K438" s="41"/>
      <c r="L438" s="41"/>
      <c r="M438" s="92"/>
      <c r="N438" s="41"/>
      <c r="O438" s="41"/>
      <c r="P438" s="41"/>
      <c r="Q438" s="41"/>
      <c r="R438" s="41"/>
      <c r="S438" s="41"/>
      <c r="T438" s="41"/>
      <c r="U438" s="47"/>
      <c r="V438" s="49"/>
      <c r="W438" s="41"/>
      <c r="X438" s="41"/>
      <c r="Y438" s="41"/>
      <c r="AA438" s="37" t="str">
        <f>IF($I438&lt;&gt;"",VLOOKUP($I438,'Valid Values - Search'!$R$4:$T$4719,3,FALSE),"")</f>
        <v/>
      </c>
      <c r="AB438" s="37" t="str">
        <f>IF($I438&lt;&gt;"",VLOOKUP($I438,'Valid Values - Search'!$R$4:$S$4719,2,FALSE),"")</f>
        <v/>
      </c>
      <c r="AC438" s="38" t="str">
        <f t="shared" si="6"/>
        <v/>
      </c>
      <c r="AD438" s="38"/>
    </row>
    <row r="439" spans="1:30">
      <c r="A439" s="46"/>
      <c r="B439" s="47"/>
      <c r="C439" s="49"/>
      <c r="D439" s="41"/>
      <c r="E439" s="41"/>
      <c r="F439" s="41"/>
      <c r="G439" s="50" t="str">
        <f>IF(A439&lt;&gt;"",CONCATENATE(A439,":",YEAR(B439),IF(MONTH(B439)&gt;9,MONTH(B439),CONCATENATE(0,MONTH(B439))),IF(DAY(B439)&gt;9,DAY(B439),CONCATENATE(0,DAY(B439))),IF(HOUR(C439)&gt;9,HOUR(C439),CONCATENATE(0,HOUR(C439))),IF(MINUTE(C439)&gt;9,MINUTE(C439),CONCATENATE(0,MINUTE(C439))),":",VLOOKUP(F439,'Valid Values - Results'!$D$4:$F$12,3,FALSE)),"")</f>
        <v/>
      </c>
      <c r="H439" s="41"/>
      <c r="I439" s="41"/>
      <c r="J439" s="41"/>
      <c r="K439" s="41"/>
      <c r="L439" s="41"/>
      <c r="M439" s="92"/>
      <c r="N439" s="41"/>
      <c r="O439" s="41"/>
      <c r="P439" s="41"/>
      <c r="Q439" s="41"/>
      <c r="R439" s="41"/>
      <c r="S439" s="41"/>
      <c r="T439" s="41"/>
      <c r="U439" s="47"/>
      <c r="V439" s="49"/>
      <c r="W439" s="41"/>
      <c r="X439" s="41"/>
      <c r="Y439" s="41"/>
      <c r="AA439" s="37" t="str">
        <f>IF($I439&lt;&gt;"",VLOOKUP($I439,'Valid Values - Search'!$R$4:$T$4719,3,FALSE),"")</f>
        <v/>
      </c>
      <c r="AB439" s="37" t="str">
        <f>IF($I439&lt;&gt;"",VLOOKUP($I439,'Valid Values - Search'!$R$4:$S$4719,2,FALSE),"")</f>
        <v/>
      </c>
      <c r="AC439" s="38" t="str">
        <f t="shared" si="6"/>
        <v/>
      </c>
      <c r="AD439" s="38"/>
    </row>
    <row r="440" spans="1:30">
      <c r="A440" s="46"/>
      <c r="B440" s="47"/>
      <c r="C440" s="49"/>
      <c r="D440" s="41"/>
      <c r="E440" s="41"/>
      <c r="F440" s="41"/>
      <c r="G440" s="50" t="str">
        <f>IF(A440&lt;&gt;"",CONCATENATE(A440,":",YEAR(B440),IF(MONTH(B440)&gt;9,MONTH(B440),CONCATENATE(0,MONTH(B440))),IF(DAY(B440)&gt;9,DAY(B440),CONCATENATE(0,DAY(B440))),IF(HOUR(C440)&gt;9,HOUR(C440),CONCATENATE(0,HOUR(C440))),IF(MINUTE(C440)&gt;9,MINUTE(C440),CONCATENATE(0,MINUTE(C440))),":",VLOOKUP(F440,'Valid Values - Results'!$D$4:$F$12,3,FALSE)),"")</f>
        <v/>
      </c>
      <c r="H440" s="41"/>
      <c r="I440" s="41"/>
      <c r="J440" s="41"/>
      <c r="K440" s="41"/>
      <c r="L440" s="41"/>
      <c r="M440" s="92"/>
      <c r="N440" s="41"/>
      <c r="O440" s="41"/>
      <c r="P440" s="41"/>
      <c r="Q440" s="41"/>
      <c r="R440" s="41"/>
      <c r="S440" s="41"/>
      <c r="T440" s="41"/>
      <c r="U440" s="47"/>
      <c r="V440" s="49"/>
      <c r="W440" s="41"/>
      <c r="X440" s="41"/>
      <c r="Y440" s="41"/>
      <c r="AA440" s="37" t="str">
        <f>IF($I440&lt;&gt;"",VLOOKUP($I440,'Valid Values - Search'!$R$4:$T$4719,3,FALSE),"")</f>
        <v/>
      </c>
      <c r="AB440" s="37" t="str">
        <f>IF($I440&lt;&gt;"",VLOOKUP($I440,'Valid Values - Search'!$R$4:$S$4719,2,FALSE),"")</f>
        <v/>
      </c>
      <c r="AC440" s="38" t="str">
        <f t="shared" si="6"/>
        <v/>
      </c>
      <c r="AD440" s="38"/>
    </row>
    <row r="441" spans="1:30">
      <c r="A441" s="46"/>
      <c r="B441" s="47"/>
      <c r="C441" s="49"/>
      <c r="D441" s="41"/>
      <c r="E441" s="41"/>
      <c r="F441" s="41"/>
      <c r="G441" s="50" t="str">
        <f>IF(A441&lt;&gt;"",CONCATENATE(A441,":",YEAR(B441),IF(MONTH(B441)&gt;9,MONTH(B441),CONCATENATE(0,MONTH(B441))),IF(DAY(B441)&gt;9,DAY(B441),CONCATENATE(0,DAY(B441))),IF(HOUR(C441)&gt;9,HOUR(C441),CONCATENATE(0,HOUR(C441))),IF(MINUTE(C441)&gt;9,MINUTE(C441),CONCATENATE(0,MINUTE(C441))),":",VLOOKUP(F441,'Valid Values - Results'!$D$4:$F$12,3,FALSE)),"")</f>
        <v/>
      </c>
      <c r="H441" s="41"/>
      <c r="I441" s="41"/>
      <c r="J441" s="41"/>
      <c r="K441" s="41"/>
      <c r="L441" s="41"/>
      <c r="M441" s="92"/>
      <c r="N441" s="41"/>
      <c r="O441" s="41"/>
      <c r="P441" s="41"/>
      <c r="Q441" s="41"/>
      <c r="R441" s="41"/>
      <c r="S441" s="41"/>
      <c r="T441" s="41"/>
      <c r="U441" s="47"/>
      <c r="V441" s="49"/>
      <c r="W441" s="41"/>
      <c r="X441" s="41"/>
      <c r="Y441" s="41"/>
      <c r="AA441" s="37" t="str">
        <f>IF($I441&lt;&gt;"",VLOOKUP($I441,'Valid Values - Search'!$R$4:$T$4719,3,FALSE),"")</f>
        <v/>
      </c>
      <c r="AB441" s="37" t="str">
        <f>IF($I441&lt;&gt;"",VLOOKUP($I441,'Valid Values - Search'!$R$4:$S$4719,2,FALSE),"")</f>
        <v/>
      </c>
      <c r="AC441" s="38" t="str">
        <f t="shared" si="6"/>
        <v/>
      </c>
      <c r="AD441" s="38"/>
    </row>
    <row r="442" spans="1:30">
      <c r="A442" s="46"/>
      <c r="B442" s="47"/>
      <c r="C442" s="49"/>
      <c r="D442" s="41"/>
      <c r="E442" s="41"/>
      <c r="F442" s="41"/>
      <c r="G442" s="50" t="str">
        <f>IF(A442&lt;&gt;"",CONCATENATE(A442,":",YEAR(B442),IF(MONTH(B442)&gt;9,MONTH(B442),CONCATENATE(0,MONTH(B442))),IF(DAY(B442)&gt;9,DAY(B442),CONCATENATE(0,DAY(B442))),IF(HOUR(C442)&gt;9,HOUR(C442),CONCATENATE(0,HOUR(C442))),IF(MINUTE(C442)&gt;9,MINUTE(C442),CONCATENATE(0,MINUTE(C442))),":",VLOOKUP(F442,'Valid Values - Results'!$D$4:$F$12,3,FALSE)),"")</f>
        <v/>
      </c>
      <c r="H442" s="41"/>
      <c r="I442" s="41"/>
      <c r="J442" s="41"/>
      <c r="K442" s="41"/>
      <c r="L442" s="41"/>
      <c r="M442" s="92"/>
      <c r="N442" s="41"/>
      <c r="O442" s="41"/>
      <c r="P442" s="41"/>
      <c r="Q442" s="41"/>
      <c r="R442" s="41"/>
      <c r="S442" s="41"/>
      <c r="T442" s="41"/>
      <c r="U442" s="47"/>
      <c r="V442" s="49"/>
      <c r="W442" s="41"/>
      <c r="X442" s="41"/>
      <c r="Y442" s="41"/>
      <c r="AA442" s="37" t="str">
        <f>IF($I442&lt;&gt;"",VLOOKUP($I442,'Valid Values - Search'!$R$4:$T$4719,3,FALSE),"")</f>
        <v/>
      </c>
      <c r="AB442" s="37" t="str">
        <f>IF($I442&lt;&gt;"",VLOOKUP($I442,'Valid Values - Search'!$R$4:$S$4719,2,FALSE),"")</f>
        <v/>
      </c>
      <c r="AC442" s="38" t="str">
        <f t="shared" si="6"/>
        <v/>
      </c>
      <c r="AD442" s="38"/>
    </row>
    <row r="443" spans="1:30">
      <c r="A443" s="46"/>
      <c r="B443" s="47"/>
      <c r="C443" s="49"/>
      <c r="D443" s="41"/>
      <c r="E443" s="41"/>
      <c r="F443" s="41"/>
      <c r="G443" s="50" t="str">
        <f>IF(A443&lt;&gt;"",CONCATENATE(A443,":",YEAR(B443),IF(MONTH(B443)&gt;9,MONTH(B443),CONCATENATE(0,MONTH(B443))),IF(DAY(B443)&gt;9,DAY(B443),CONCATENATE(0,DAY(B443))),IF(HOUR(C443)&gt;9,HOUR(C443),CONCATENATE(0,HOUR(C443))),IF(MINUTE(C443)&gt;9,MINUTE(C443),CONCATENATE(0,MINUTE(C443))),":",VLOOKUP(F443,'Valid Values - Results'!$D$4:$F$12,3,FALSE)),"")</f>
        <v/>
      </c>
      <c r="H443" s="41"/>
      <c r="I443" s="41"/>
      <c r="J443" s="41"/>
      <c r="K443" s="41"/>
      <c r="L443" s="41"/>
      <c r="M443" s="92"/>
      <c r="N443" s="41"/>
      <c r="O443" s="41"/>
      <c r="P443" s="41"/>
      <c r="Q443" s="41"/>
      <c r="R443" s="41"/>
      <c r="S443" s="41"/>
      <c r="T443" s="41"/>
      <c r="U443" s="47"/>
      <c r="V443" s="49"/>
      <c r="W443" s="41"/>
      <c r="X443" s="41"/>
      <c r="Y443" s="41"/>
      <c r="AA443" s="37" t="str">
        <f>IF($I443&lt;&gt;"",VLOOKUP($I443,'Valid Values - Search'!$R$4:$T$4719,3,FALSE),"")</f>
        <v/>
      </c>
      <c r="AB443" s="37" t="str">
        <f>IF($I443&lt;&gt;"",VLOOKUP($I443,'Valid Values - Search'!$R$4:$S$4719,2,FALSE),"")</f>
        <v/>
      </c>
      <c r="AC443" s="38" t="str">
        <f t="shared" si="6"/>
        <v/>
      </c>
      <c r="AD443" s="38"/>
    </row>
    <row r="444" spans="1:30">
      <c r="A444" s="46"/>
      <c r="B444" s="47"/>
      <c r="C444" s="49"/>
      <c r="D444" s="41"/>
      <c r="E444" s="41"/>
      <c r="F444" s="41"/>
      <c r="G444" s="50" t="str">
        <f>IF(A444&lt;&gt;"",CONCATENATE(A444,":",YEAR(B444),IF(MONTH(B444)&gt;9,MONTH(B444),CONCATENATE(0,MONTH(B444))),IF(DAY(B444)&gt;9,DAY(B444),CONCATENATE(0,DAY(B444))),IF(HOUR(C444)&gt;9,HOUR(C444),CONCATENATE(0,HOUR(C444))),IF(MINUTE(C444)&gt;9,MINUTE(C444),CONCATENATE(0,MINUTE(C444))),":",VLOOKUP(F444,'Valid Values - Results'!$D$4:$F$12,3,FALSE)),"")</f>
        <v/>
      </c>
      <c r="H444" s="41"/>
      <c r="I444" s="41"/>
      <c r="J444" s="41"/>
      <c r="K444" s="41"/>
      <c r="L444" s="41"/>
      <c r="M444" s="92"/>
      <c r="N444" s="41"/>
      <c r="O444" s="41"/>
      <c r="P444" s="41"/>
      <c r="Q444" s="41"/>
      <c r="R444" s="41"/>
      <c r="S444" s="41"/>
      <c r="T444" s="41"/>
      <c r="U444" s="47"/>
      <c r="V444" s="49"/>
      <c r="W444" s="41"/>
      <c r="X444" s="41"/>
      <c r="Y444" s="41"/>
      <c r="AA444" s="37" t="str">
        <f>IF($I444&lt;&gt;"",VLOOKUP($I444,'Valid Values - Search'!$R$4:$T$4719,3,FALSE),"")</f>
        <v/>
      </c>
      <c r="AB444" s="37" t="str">
        <f>IF($I444&lt;&gt;"",VLOOKUP($I444,'Valid Values - Search'!$R$4:$S$4719,2,FALSE),"")</f>
        <v/>
      </c>
      <c r="AC444" s="38" t="str">
        <f t="shared" si="6"/>
        <v/>
      </c>
      <c r="AD444" s="38"/>
    </row>
    <row r="445" spans="1:30">
      <c r="A445" s="46"/>
      <c r="B445" s="47"/>
      <c r="C445" s="49"/>
      <c r="D445" s="41"/>
      <c r="E445" s="41"/>
      <c r="F445" s="41"/>
      <c r="G445" s="50" t="str">
        <f>IF(A445&lt;&gt;"",CONCATENATE(A445,":",YEAR(B445),IF(MONTH(B445)&gt;9,MONTH(B445),CONCATENATE(0,MONTH(B445))),IF(DAY(B445)&gt;9,DAY(B445),CONCATENATE(0,DAY(B445))),IF(HOUR(C445)&gt;9,HOUR(C445),CONCATENATE(0,HOUR(C445))),IF(MINUTE(C445)&gt;9,MINUTE(C445),CONCATENATE(0,MINUTE(C445))),":",VLOOKUP(F445,'Valid Values - Results'!$D$4:$F$12,3,FALSE)),"")</f>
        <v/>
      </c>
      <c r="H445" s="41"/>
      <c r="I445" s="41"/>
      <c r="J445" s="41"/>
      <c r="K445" s="41"/>
      <c r="L445" s="41"/>
      <c r="M445" s="92"/>
      <c r="N445" s="41"/>
      <c r="O445" s="41"/>
      <c r="P445" s="41"/>
      <c r="Q445" s="41"/>
      <c r="R445" s="41"/>
      <c r="S445" s="41"/>
      <c r="T445" s="41"/>
      <c r="U445" s="47"/>
      <c r="V445" s="49"/>
      <c r="W445" s="41"/>
      <c r="X445" s="41"/>
      <c r="Y445" s="41"/>
      <c r="AA445" s="37" t="str">
        <f>IF($I445&lt;&gt;"",VLOOKUP($I445,'Valid Values - Search'!$R$4:$T$4719,3,FALSE),"")</f>
        <v/>
      </c>
      <c r="AB445" s="37" t="str">
        <f>IF($I445&lt;&gt;"",VLOOKUP($I445,'Valid Values - Search'!$R$4:$S$4719,2,FALSE),"")</f>
        <v/>
      </c>
      <c r="AC445" s="38" t="str">
        <f t="shared" si="6"/>
        <v/>
      </c>
      <c r="AD445" s="38"/>
    </row>
    <row r="446" spans="1:30">
      <c r="A446" s="46"/>
      <c r="B446" s="47"/>
      <c r="C446" s="49"/>
      <c r="D446" s="41"/>
      <c r="E446" s="41"/>
      <c r="F446" s="41"/>
      <c r="G446" s="50" t="str">
        <f>IF(A446&lt;&gt;"",CONCATENATE(A446,":",YEAR(B446),IF(MONTH(B446)&gt;9,MONTH(B446),CONCATENATE(0,MONTH(B446))),IF(DAY(B446)&gt;9,DAY(B446),CONCATENATE(0,DAY(B446))),IF(HOUR(C446)&gt;9,HOUR(C446),CONCATENATE(0,HOUR(C446))),IF(MINUTE(C446)&gt;9,MINUTE(C446),CONCATENATE(0,MINUTE(C446))),":",VLOOKUP(F446,'Valid Values - Results'!$D$4:$F$12,3,FALSE)),"")</f>
        <v/>
      </c>
      <c r="H446" s="41"/>
      <c r="I446" s="41"/>
      <c r="J446" s="41"/>
      <c r="K446" s="41"/>
      <c r="L446" s="41"/>
      <c r="M446" s="92"/>
      <c r="N446" s="41"/>
      <c r="O446" s="41"/>
      <c r="P446" s="41"/>
      <c r="Q446" s="41"/>
      <c r="R446" s="41"/>
      <c r="S446" s="41"/>
      <c r="T446" s="41"/>
      <c r="U446" s="47"/>
      <c r="V446" s="49"/>
      <c r="W446" s="41"/>
      <c r="X446" s="41"/>
      <c r="Y446" s="41"/>
      <c r="AA446" s="37" t="str">
        <f>IF($I446&lt;&gt;"",VLOOKUP($I446,'Valid Values - Search'!$R$4:$T$4719,3,FALSE),"")</f>
        <v/>
      </c>
      <c r="AB446" s="37" t="str">
        <f>IF($I446&lt;&gt;"",VLOOKUP($I446,'Valid Values - Search'!$R$4:$S$4719,2,FALSE),"")</f>
        <v/>
      </c>
      <c r="AC446" s="38" t="str">
        <f t="shared" si="6"/>
        <v/>
      </c>
      <c r="AD446" s="38"/>
    </row>
    <row r="447" spans="1:30">
      <c r="A447" s="46"/>
      <c r="B447" s="47"/>
      <c r="C447" s="49"/>
      <c r="D447" s="41"/>
      <c r="E447" s="41"/>
      <c r="F447" s="41"/>
      <c r="G447" s="50" t="str">
        <f>IF(A447&lt;&gt;"",CONCATENATE(A447,":",YEAR(B447),IF(MONTH(B447)&gt;9,MONTH(B447),CONCATENATE(0,MONTH(B447))),IF(DAY(B447)&gt;9,DAY(B447),CONCATENATE(0,DAY(B447))),IF(HOUR(C447)&gt;9,HOUR(C447),CONCATENATE(0,HOUR(C447))),IF(MINUTE(C447)&gt;9,MINUTE(C447),CONCATENATE(0,MINUTE(C447))),":",VLOOKUP(F447,'Valid Values - Results'!$D$4:$F$12,3,FALSE)),"")</f>
        <v/>
      </c>
      <c r="H447" s="41"/>
      <c r="I447" s="41"/>
      <c r="J447" s="41"/>
      <c r="K447" s="41"/>
      <c r="L447" s="41"/>
      <c r="M447" s="92"/>
      <c r="N447" s="41"/>
      <c r="O447" s="41"/>
      <c r="P447" s="41"/>
      <c r="Q447" s="41"/>
      <c r="R447" s="41"/>
      <c r="S447" s="41"/>
      <c r="T447" s="41"/>
      <c r="U447" s="47"/>
      <c r="V447" s="49"/>
      <c r="W447" s="41"/>
      <c r="X447" s="41"/>
      <c r="Y447" s="41"/>
      <c r="AA447" s="37" t="str">
        <f>IF($I447&lt;&gt;"",VLOOKUP($I447,'Valid Values - Search'!$R$4:$T$4719,3,FALSE),"")</f>
        <v/>
      </c>
      <c r="AB447" s="37" t="str">
        <f>IF($I447&lt;&gt;"",VLOOKUP($I447,'Valid Values - Search'!$R$4:$S$4719,2,FALSE),"")</f>
        <v/>
      </c>
      <c r="AC447" s="38" t="str">
        <f t="shared" si="6"/>
        <v/>
      </c>
      <c r="AD447" s="38"/>
    </row>
    <row r="448" spans="1:30">
      <c r="A448" s="46"/>
      <c r="B448" s="47"/>
      <c r="C448" s="49"/>
      <c r="D448" s="41"/>
      <c r="E448" s="41"/>
      <c r="F448" s="41"/>
      <c r="G448" s="50" t="str">
        <f>IF(A448&lt;&gt;"",CONCATENATE(A448,":",YEAR(B448),IF(MONTH(B448)&gt;9,MONTH(B448),CONCATENATE(0,MONTH(B448))),IF(DAY(B448)&gt;9,DAY(B448),CONCATENATE(0,DAY(B448))),IF(HOUR(C448)&gt;9,HOUR(C448),CONCATENATE(0,HOUR(C448))),IF(MINUTE(C448)&gt;9,MINUTE(C448),CONCATENATE(0,MINUTE(C448))),":",VLOOKUP(F448,'Valid Values - Results'!$D$4:$F$12,3,FALSE)),"")</f>
        <v/>
      </c>
      <c r="H448" s="41"/>
      <c r="I448" s="41"/>
      <c r="J448" s="41"/>
      <c r="K448" s="41"/>
      <c r="L448" s="41"/>
      <c r="M448" s="92"/>
      <c r="N448" s="41"/>
      <c r="O448" s="41"/>
      <c r="P448" s="41"/>
      <c r="Q448" s="41"/>
      <c r="R448" s="41"/>
      <c r="S448" s="41"/>
      <c r="T448" s="41"/>
      <c r="U448" s="47"/>
      <c r="V448" s="49"/>
      <c r="W448" s="41"/>
      <c r="X448" s="41"/>
      <c r="Y448" s="41"/>
      <c r="AA448" s="37" t="str">
        <f>IF($I448&lt;&gt;"",VLOOKUP($I448,'Valid Values - Search'!$R$4:$T$4719,3,FALSE),"")</f>
        <v/>
      </c>
      <c r="AB448" s="37" t="str">
        <f>IF($I448&lt;&gt;"",VLOOKUP($I448,'Valid Values - Search'!$R$4:$S$4719,2,FALSE),"")</f>
        <v/>
      </c>
      <c r="AC448" s="38" t="str">
        <f t="shared" si="6"/>
        <v/>
      </c>
      <c r="AD448" s="38"/>
    </row>
    <row r="449" spans="1:30">
      <c r="A449" s="46"/>
      <c r="B449" s="47"/>
      <c r="C449" s="49"/>
      <c r="D449" s="41"/>
      <c r="E449" s="41"/>
      <c r="F449" s="41"/>
      <c r="G449" s="50" t="str">
        <f>IF(A449&lt;&gt;"",CONCATENATE(A449,":",YEAR(B449),IF(MONTH(B449)&gt;9,MONTH(B449),CONCATENATE(0,MONTH(B449))),IF(DAY(B449)&gt;9,DAY(B449),CONCATENATE(0,DAY(B449))),IF(HOUR(C449)&gt;9,HOUR(C449),CONCATENATE(0,HOUR(C449))),IF(MINUTE(C449)&gt;9,MINUTE(C449),CONCATENATE(0,MINUTE(C449))),":",VLOOKUP(F449,'Valid Values - Results'!$D$4:$F$12,3,FALSE)),"")</f>
        <v/>
      </c>
      <c r="H449" s="41"/>
      <c r="I449" s="41"/>
      <c r="J449" s="41"/>
      <c r="K449" s="41"/>
      <c r="L449" s="41"/>
      <c r="M449" s="92"/>
      <c r="N449" s="41"/>
      <c r="O449" s="41"/>
      <c r="P449" s="41"/>
      <c r="Q449" s="41"/>
      <c r="R449" s="41"/>
      <c r="S449" s="41"/>
      <c r="T449" s="41"/>
      <c r="U449" s="47"/>
      <c r="V449" s="49"/>
      <c r="W449" s="41"/>
      <c r="X449" s="41"/>
      <c r="Y449" s="41"/>
      <c r="AA449" s="37" t="str">
        <f>IF($I449&lt;&gt;"",VLOOKUP($I449,'Valid Values - Search'!$R$4:$T$4719,3,FALSE),"")</f>
        <v/>
      </c>
      <c r="AB449" s="37" t="str">
        <f>IF($I449&lt;&gt;"",VLOOKUP($I449,'Valid Values - Search'!$R$4:$S$4719,2,FALSE),"")</f>
        <v/>
      </c>
      <c r="AC449" s="38" t="str">
        <f t="shared" si="6"/>
        <v/>
      </c>
      <c r="AD449" s="38"/>
    </row>
    <row r="450" spans="1:30">
      <c r="A450" s="46"/>
      <c r="B450" s="47"/>
      <c r="C450" s="49"/>
      <c r="D450" s="41"/>
      <c r="E450" s="41"/>
      <c r="F450" s="41"/>
      <c r="G450" s="50" t="str">
        <f>IF(A450&lt;&gt;"",CONCATENATE(A450,":",YEAR(B450),IF(MONTH(B450)&gt;9,MONTH(B450),CONCATENATE(0,MONTH(B450))),IF(DAY(B450)&gt;9,DAY(B450),CONCATENATE(0,DAY(B450))),IF(HOUR(C450)&gt;9,HOUR(C450),CONCATENATE(0,HOUR(C450))),IF(MINUTE(C450)&gt;9,MINUTE(C450),CONCATENATE(0,MINUTE(C450))),":",VLOOKUP(F450,'Valid Values - Results'!$D$4:$F$12,3,FALSE)),"")</f>
        <v/>
      </c>
      <c r="H450" s="41"/>
      <c r="I450" s="41"/>
      <c r="J450" s="41"/>
      <c r="K450" s="41"/>
      <c r="L450" s="41"/>
      <c r="M450" s="92"/>
      <c r="N450" s="41"/>
      <c r="O450" s="41"/>
      <c r="P450" s="41"/>
      <c r="Q450" s="41"/>
      <c r="R450" s="41"/>
      <c r="S450" s="41"/>
      <c r="T450" s="41"/>
      <c r="U450" s="47"/>
      <c r="V450" s="49"/>
      <c r="W450" s="41"/>
      <c r="X450" s="41"/>
      <c r="Y450" s="41"/>
      <c r="AA450" s="37" t="str">
        <f>IF($I450&lt;&gt;"",VLOOKUP($I450,'Valid Values - Search'!$R$4:$T$4719,3,FALSE),"")</f>
        <v/>
      </c>
      <c r="AB450" s="37" t="str">
        <f>IF($I450&lt;&gt;"",VLOOKUP($I450,'Valid Values - Search'!$R$4:$S$4719,2,FALSE),"")</f>
        <v/>
      </c>
      <c r="AC450" s="38" t="str">
        <f t="shared" ref="AC450:AC513" si="7">IF($V450&lt;&gt;"",$D450,"")</f>
        <v/>
      </c>
      <c r="AD450" s="38"/>
    </row>
    <row r="451" spans="1:30">
      <c r="A451" s="46"/>
      <c r="B451" s="47"/>
      <c r="C451" s="49"/>
      <c r="D451" s="41"/>
      <c r="E451" s="41"/>
      <c r="F451" s="41"/>
      <c r="G451" s="50" t="str">
        <f>IF(A451&lt;&gt;"",CONCATENATE(A451,":",YEAR(B451),IF(MONTH(B451)&gt;9,MONTH(B451),CONCATENATE(0,MONTH(B451))),IF(DAY(B451)&gt;9,DAY(B451),CONCATENATE(0,DAY(B451))),IF(HOUR(C451)&gt;9,HOUR(C451),CONCATENATE(0,HOUR(C451))),IF(MINUTE(C451)&gt;9,MINUTE(C451),CONCATENATE(0,MINUTE(C451))),":",VLOOKUP(F451,'Valid Values - Results'!$D$4:$F$12,3,FALSE)),"")</f>
        <v/>
      </c>
      <c r="H451" s="41"/>
      <c r="I451" s="41"/>
      <c r="J451" s="41"/>
      <c r="K451" s="41"/>
      <c r="L451" s="41"/>
      <c r="M451" s="92"/>
      <c r="N451" s="41"/>
      <c r="O451" s="41"/>
      <c r="P451" s="41"/>
      <c r="Q451" s="41"/>
      <c r="R451" s="41"/>
      <c r="S451" s="41"/>
      <c r="T451" s="41"/>
      <c r="U451" s="47"/>
      <c r="V451" s="49"/>
      <c r="W451" s="41"/>
      <c r="X451" s="41"/>
      <c r="Y451" s="41"/>
      <c r="AA451" s="37" t="str">
        <f>IF($I451&lt;&gt;"",VLOOKUP($I451,'Valid Values - Search'!$R$4:$T$4719,3,FALSE),"")</f>
        <v/>
      </c>
      <c r="AB451" s="37" t="str">
        <f>IF($I451&lt;&gt;"",VLOOKUP($I451,'Valid Values - Search'!$R$4:$S$4719,2,FALSE),"")</f>
        <v/>
      </c>
      <c r="AC451" s="38" t="str">
        <f t="shared" si="7"/>
        <v/>
      </c>
      <c r="AD451" s="38"/>
    </row>
    <row r="452" spans="1:30">
      <c r="A452" s="46"/>
      <c r="B452" s="47"/>
      <c r="C452" s="49"/>
      <c r="D452" s="41"/>
      <c r="E452" s="41"/>
      <c r="F452" s="41"/>
      <c r="G452" s="50" t="str">
        <f>IF(A452&lt;&gt;"",CONCATENATE(A452,":",YEAR(B452),IF(MONTH(B452)&gt;9,MONTH(B452),CONCATENATE(0,MONTH(B452))),IF(DAY(B452)&gt;9,DAY(B452),CONCATENATE(0,DAY(B452))),IF(HOUR(C452)&gt;9,HOUR(C452),CONCATENATE(0,HOUR(C452))),IF(MINUTE(C452)&gt;9,MINUTE(C452),CONCATENATE(0,MINUTE(C452))),":",VLOOKUP(F452,'Valid Values - Results'!$D$4:$F$12,3,FALSE)),"")</f>
        <v/>
      </c>
      <c r="H452" s="41"/>
      <c r="I452" s="41"/>
      <c r="J452" s="41"/>
      <c r="K452" s="41"/>
      <c r="L452" s="41"/>
      <c r="M452" s="92"/>
      <c r="N452" s="41"/>
      <c r="O452" s="41"/>
      <c r="P452" s="41"/>
      <c r="Q452" s="41"/>
      <c r="R452" s="41"/>
      <c r="S452" s="41"/>
      <c r="T452" s="41"/>
      <c r="U452" s="47"/>
      <c r="V452" s="49"/>
      <c r="W452" s="41"/>
      <c r="X452" s="41"/>
      <c r="Y452" s="41"/>
      <c r="AA452" s="37" t="str">
        <f>IF($I452&lt;&gt;"",VLOOKUP($I452,'Valid Values - Search'!$R$4:$T$4719,3,FALSE),"")</f>
        <v/>
      </c>
      <c r="AB452" s="37" t="str">
        <f>IF($I452&lt;&gt;"",VLOOKUP($I452,'Valid Values - Search'!$R$4:$S$4719,2,FALSE),"")</f>
        <v/>
      </c>
      <c r="AC452" s="38" t="str">
        <f t="shared" si="7"/>
        <v/>
      </c>
      <c r="AD452" s="38"/>
    </row>
    <row r="453" spans="1:30">
      <c r="A453" s="46"/>
      <c r="B453" s="47"/>
      <c r="C453" s="49"/>
      <c r="D453" s="41"/>
      <c r="E453" s="41"/>
      <c r="F453" s="41"/>
      <c r="G453" s="50" t="str">
        <f>IF(A453&lt;&gt;"",CONCATENATE(A453,":",YEAR(B453),IF(MONTH(B453)&gt;9,MONTH(B453),CONCATENATE(0,MONTH(B453))),IF(DAY(B453)&gt;9,DAY(B453),CONCATENATE(0,DAY(B453))),IF(HOUR(C453)&gt;9,HOUR(C453),CONCATENATE(0,HOUR(C453))),IF(MINUTE(C453)&gt;9,MINUTE(C453),CONCATENATE(0,MINUTE(C453))),":",VLOOKUP(F453,'Valid Values - Results'!$D$4:$F$12,3,FALSE)),"")</f>
        <v/>
      </c>
      <c r="H453" s="41"/>
      <c r="I453" s="41"/>
      <c r="J453" s="41"/>
      <c r="K453" s="41"/>
      <c r="L453" s="41"/>
      <c r="M453" s="92"/>
      <c r="N453" s="41"/>
      <c r="O453" s="41"/>
      <c r="P453" s="41"/>
      <c r="Q453" s="41"/>
      <c r="R453" s="41"/>
      <c r="S453" s="41"/>
      <c r="T453" s="41"/>
      <c r="U453" s="47"/>
      <c r="V453" s="49"/>
      <c r="W453" s="41"/>
      <c r="X453" s="41"/>
      <c r="Y453" s="41"/>
      <c r="AA453" s="37" t="str">
        <f>IF($I453&lt;&gt;"",VLOOKUP($I453,'Valid Values - Search'!$R$4:$T$4719,3,FALSE),"")</f>
        <v/>
      </c>
      <c r="AB453" s="37" t="str">
        <f>IF($I453&lt;&gt;"",VLOOKUP($I453,'Valid Values - Search'!$R$4:$S$4719,2,FALSE),"")</f>
        <v/>
      </c>
      <c r="AC453" s="38" t="str">
        <f t="shared" si="7"/>
        <v/>
      </c>
      <c r="AD453" s="38"/>
    </row>
    <row r="454" spans="1:30">
      <c r="A454" s="46"/>
      <c r="B454" s="47"/>
      <c r="C454" s="49"/>
      <c r="D454" s="41"/>
      <c r="E454" s="41"/>
      <c r="F454" s="41"/>
      <c r="G454" s="50" t="str">
        <f>IF(A454&lt;&gt;"",CONCATENATE(A454,":",YEAR(B454),IF(MONTH(B454)&gt;9,MONTH(B454),CONCATENATE(0,MONTH(B454))),IF(DAY(B454)&gt;9,DAY(B454),CONCATENATE(0,DAY(B454))),IF(HOUR(C454)&gt;9,HOUR(C454),CONCATENATE(0,HOUR(C454))),IF(MINUTE(C454)&gt;9,MINUTE(C454),CONCATENATE(0,MINUTE(C454))),":",VLOOKUP(F454,'Valid Values - Results'!$D$4:$F$12,3,FALSE)),"")</f>
        <v/>
      </c>
      <c r="H454" s="41"/>
      <c r="I454" s="41"/>
      <c r="J454" s="41"/>
      <c r="K454" s="41"/>
      <c r="L454" s="41"/>
      <c r="M454" s="92"/>
      <c r="N454" s="41"/>
      <c r="O454" s="41"/>
      <c r="P454" s="41"/>
      <c r="Q454" s="41"/>
      <c r="R454" s="41"/>
      <c r="S454" s="41"/>
      <c r="T454" s="41"/>
      <c r="U454" s="47"/>
      <c r="V454" s="49"/>
      <c r="W454" s="41"/>
      <c r="X454" s="41"/>
      <c r="Y454" s="41"/>
      <c r="AA454" s="37" t="str">
        <f>IF($I454&lt;&gt;"",VLOOKUP($I454,'Valid Values - Search'!$R$4:$T$4719,3,FALSE),"")</f>
        <v/>
      </c>
      <c r="AB454" s="37" t="str">
        <f>IF($I454&lt;&gt;"",VLOOKUP($I454,'Valid Values - Search'!$R$4:$S$4719,2,FALSE),"")</f>
        <v/>
      </c>
      <c r="AC454" s="38" t="str">
        <f t="shared" si="7"/>
        <v/>
      </c>
      <c r="AD454" s="38"/>
    </row>
    <row r="455" spans="1:30">
      <c r="A455" s="46"/>
      <c r="B455" s="47"/>
      <c r="C455" s="49"/>
      <c r="D455" s="41"/>
      <c r="E455" s="41"/>
      <c r="F455" s="41"/>
      <c r="G455" s="50" t="str">
        <f>IF(A455&lt;&gt;"",CONCATENATE(A455,":",YEAR(B455),IF(MONTH(B455)&gt;9,MONTH(B455),CONCATENATE(0,MONTH(B455))),IF(DAY(B455)&gt;9,DAY(B455),CONCATENATE(0,DAY(B455))),IF(HOUR(C455)&gt;9,HOUR(C455),CONCATENATE(0,HOUR(C455))),IF(MINUTE(C455)&gt;9,MINUTE(C455),CONCATENATE(0,MINUTE(C455))),":",VLOOKUP(F455,'Valid Values - Results'!$D$4:$F$12,3,FALSE)),"")</f>
        <v/>
      </c>
      <c r="H455" s="41"/>
      <c r="I455" s="41"/>
      <c r="J455" s="41"/>
      <c r="K455" s="41"/>
      <c r="L455" s="41"/>
      <c r="M455" s="92"/>
      <c r="N455" s="41"/>
      <c r="O455" s="41"/>
      <c r="P455" s="41"/>
      <c r="Q455" s="41"/>
      <c r="R455" s="41"/>
      <c r="S455" s="41"/>
      <c r="T455" s="41"/>
      <c r="U455" s="47"/>
      <c r="V455" s="49"/>
      <c r="W455" s="41"/>
      <c r="X455" s="41"/>
      <c r="Y455" s="41"/>
      <c r="AA455" s="37" t="str">
        <f>IF($I455&lt;&gt;"",VLOOKUP($I455,'Valid Values - Search'!$R$4:$T$4719,3,FALSE),"")</f>
        <v/>
      </c>
      <c r="AB455" s="37" t="str">
        <f>IF($I455&lt;&gt;"",VLOOKUP($I455,'Valid Values - Search'!$R$4:$S$4719,2,FALSE),"")</f>
        <v/>
      </c>
      <c r="AC455" s="38" t="str">
        <f t="shared" si="7"/>
        <v/>
      </c>
      <c r="AD455" s="38"/>
    </row>
    <row r="456" spans="1:30">
      <c r="A456" s="46"/>
      <c r="B456" s="47"/>
      <c r="C456" s="49"/>
      <c r="D456" s="41"/>
      <c r="E456" s="41"/>
      <c r="F456" s="41"/>
      <c r="G456" s="50" t="str">
        <f>IF(A456&lt;&gt;"",CONCATENATE(A456,":",YEAR(B456),IF(MONTH(B456)&gt;9,MONTH(B456),CONCATENATE(0,MONTH(B456))),IF(DAY(B456)&gt;9,DAY(B456),CONCATENATE(0,DAY(B456))),IF(HOUR(C456)&gt;9,HOUR(C456),CONCATENATE(0,HOUR(C456))),IF(MINUTE(C456)&gt;9,MINUTE(C456),CONCATENATE(0,MINUTE(C456))),":",VLOOKUP(F456,'Valid Values - Results'!$D$4:$F$12,3,FALSE)),"")</f>
        <v/>
      </c>
      <c r="H456" s="41"/>
      <c r="I456" s="41"/>
      <c r="J456" s="41"/>
      <c r="K456" s="41"/>
      <c r="L456" s="41"/>
      <c r="M456" s="92"/>
      <c r="N456" s="41"/>
      <c r="O456" s="41"/>
      <c r="P456" s="41"/>
      <c r="Q456" s="41"/>
      <c r="R456" s="41"/>
      <c r="S456" s="41"/>
      <c r="T456" s="41"/>
      <c r="U456" s="47"/>
      <c r="V456" s="49"/>
      <c r="W456" s="41"/>
      <c r="X456" s="41"/>
      <c r="Y456" s="41"/>
      <c r="AA456" s="37" t="str">
        <f>IF($I456&lt;&gt;"",VLOOKUP($I456,'Valid Values - Search'!$R$4:$T$4719,3,FALSE),"")</f>
        <v/>
      </c>
      <c r="AB456" s="37" t="str">
        <f>IF($I456&lt;&gt;"",VLOOKUP($I456,'Valid Values - Search'!$R$4:$S$4719,2,FALSE),"")</f>
        <v/>
      </c>
      <c r="AC456" s="38" t="str">
        <f t="shared" si="7"/>
        <v/>
      </c>
      <c r="AD456" s="38"/>
    </row>
    <row r="457" spans="1:30">
      <c r="A457" s="46"/>
      <c r="B457" s="47"/>
      <c r="C457" s="49"/>
      <c r="D457" s="41"/>
      <c r="E457" s="41"/>
      <c r="F457" s="41"/>
      <c r="G457" s="50" t="str">
        <f>IF(A457&lt;&gt;"",CONCATENATE(A457,":",YEAR(B457),IF(MONTH(B457)&gt;9,MONTH(B457),CONCATENATE(0,MONTH(B457))),IF(DAY(B457)&gt;9,DAY(B457),CONCATENATE(0,DAY(B457))),IF(HOUR(C457)&gt;9,HOUR(C457),CONCATENATE(0,HOUR(C457))),IF(MINUTE(C457)&gt;9,MINUTE(C457),CONCATENATE(0,MINUTE(C457))),":",VLOOKUP(F457,'Valid Values - Results'!$D$4:$F$12,3,FALSE)),"")</f>
        <v/>
      </c>
      <c r="H457" s="41"/>
      <c r="I457" s="41"/>
      <c r="J457" s="41"/>
      <c r="K457" s="41"/>
      <c r="L457" s="41"/>
      <c r="M457" s="92"/>
      <c r="N457" s="41"/>
      <c r="O457" s="41"/>
      <c r="P457" s="41"/>
      <c r="Q457" s="41"/>
      <c r="R457" s="41"/>
      <c r="S457" s="41"/>
      <c r="T457" s="41"/>
      <c r="U457" s="47"/>
      <c r="V457" s="49"/>
      <c r="W457" s="41"/>
      <c r="X457" s="41"/>
      <c r="Y457" s="41"/>
      <c r="AA457" s="37" t="str">
        <f>IF($I457&lt;&gt;"",VLOOKUP($I457,'Valid Values - Search'!$R$4:$T$4719,3,FALSE),"")</f>
        <v/>
      </c>
      <c r="AB457" s="37" t="str">
        <f>IF($I457&lt;&gt;"",VLOOKUP($I457,'Valid Values - Search'!$R$4:$S$4719,2,FALSE),"")</f>
        <v/>
      </c>
      <c r="AC457" s="38" t="str">
        <f t="shared" si="7"/>
        <v/>
      </c>
      <c r="AD457" s="38"/>
    </row>
    <row r="458" spans="1:30">
      <c r="A458" s="46"/>
      <c r="B458" s="47"/>
      <c r="C458" s="49"/>
      <c r="D458" s="41"/>
      <c r="E458" s="41"/>
      <c r="F458" s="41"/>
      <c r="G458" s="50" t="str">
        <f>IF(A458&lt;&gt;"",CONCATENATE(A458,":",YEAR(B458),IF(MONTH(B458)&gt;9,MONTH(B458),CONCATENATE(0,MONTH(B458))),IF(DAY(B458)&gt;9,DAY(B458),CONCATENATE(0,DAY(B458))),IF(HOUR(C458)&gt;9,HOUR(C458),CONCATENATE(0,HOUR(C458))),IF(MINUTE(C458)&gt;9,MINUTE(C458),CONCATENATE(0,MINUTE(C458))),":",VLOOKUP(F458,'Valid Values - Results'!$D$4:$F$12,3,FALSE)),"")</f>
        <v/>
      </c>
      <c r="H458" s="41"/>
      <c r="I458" s="41"/>
      <c r="J458" s="41"/>
      <c r="K458" s="41"/>
      <c r="L458" s="41"/>
      <c r="M458" s="92"/>
      <c r="N458" s="41"/>
      <c r="O458" s="41"/>
      <c r="P458" s="41"/>
      <c r="Q458" s="41"/>
      <c r="R458" s="41"/>
      <c r="S458" s="41"/>
      <c r="T458" s="41"/>
      <c r="U458" s="47"/>
      <c r="V458" s="49"/>
      <c r="W458" s="41"/>
      <c r="X458" s="41"/>
      <c r="Y458" s="41"/>
      <c r="AA458" s="37" t="str">
        <f>IF($I458&lt;&gt;"",VLOOKUP($I458,'Valid Values - Search'!$R$4:$T$4719,3,FALSE),"")</f>
        <v/>
      </c>
      <c r="AB458" s="37" t="str">
        <f>IF($I458&lt;&gt;"",VLOOKUP($I458,'Valid Values - Search'!$R$4:$S$4719,2,FALSE),"")</f>
        <v/>
      </c>
      <c r="AC458" s="38" t="str">
        <f t="shared" si="7"/>
        <v/>
      </c>
      <c r="AD458" s="38"/>
    </row>
    <row r="459" spans="1:30">
      <c r="A459" s="46"/>
      <c r="B459" s="47"/>
      <c r="C459" s="49"/>
      <c r="D459" s="41"/>
      <c r="E459" s="41"/>
      <c r="F459" s="41"/>
      <c r="G459" s="50" t="str">
        <f>IF(A459&lt;&gt;"",CONCATENATE(A459,":",YEAR(B459),IF(MONTH(B459)&gt;9,MONTH(B459),CONCATENATE(0,MONTH(B459))),IF(DAY(B459)&gt;9,DAY(B459),CONCATENATE(0,DAY(B459))),IF(HOUR(C459)&gt;9,HOUR(C459),CONCATENATE(0,HOUR(C459))),IF(MINUTE(C459)&gt;9,MINUTE(C459),CONCATENATE(0,MINUTE(C459))),":",VLOOKUP(F459,'Valid Values - Results'!$D$4:$F$12,3,FALSE)),"")</f>
        <v/>
      </c>
      <c r="H459" s="41"/>
      <c r="I459" s="41"/>
      <c r="J459" s="41"/>
      <c r="K459" s="41"/>
      <c r="L459" s="41"/>
      <c r="M459" s="92"/>
      <c r="N459" s="41"/>
      <c r="O459" s="41"/>
      <c r="P459" s="41"/>
      <c r="Q459" s="41"/>
      <c r="R459" s="41"/>
      <c r="S459" s="41"/>
      <c r="T459" s="41"/>
      <c r="U459" s="47"/>
      <c r="V459" s="49"/>
      <c r="W459" s="41"/>
      <c r="X459" s="41"/>
      <c r="Y459" s="41"/>
      <c r="AA459" s="37" t="str">
        <f>IF($I459&lt;&gt;"",VLOOKUP($I459,'Valid Values - Search'!$R$4:$T$4719,3,FALSE),"")</f>
        <v/>
      </c>
      <c r="AB459" s="37" t="str">
        <f>IF($I459&lt;&gt;"",VLOOKUP($I459,'Valid Values - Search'!$R$4:$S$4719,2,FALSE),"")</f>
        <v/>
      </c>
      <c r="AC459" s="38" t="str">
        <f t="shared" si="7"/>
        <v/>
      </c>
      <c r="AD459" s="38"/>
    </row>
    <row r="460" spans="1:30">
      <c r="A460" s="46"/>
      <c r="B460" s="47"/>
      <c r="C460" s="49"/>
      <c r="D460" s="41"/>
      <c r="E460" s="41"/>
      <c r="F460" s="41"/>
      <c r="G460" s="50" t="str">
        <f>IF(A460&lt;&gt;"",CONCATENATE(A460,":",YEAR(B460),IF(MONTH(B460)&gt;9,MONTH(B460),CONCATENATE(0,MONTH(B460))),IF(DAY(B460)&gt;9,DAY(B460),CONCATENATE(0,DAY(B460))),IF(HOUR(C460)&gt;9,HOUR(C460),CONCATENATE(0,HOUR(C460))),IF(MINUTE(C460)&gt;9,MINUTE(C460),CONCATENATE(0,MINUTE(C460))),":",VLOOKUP(F460,'Valid Values - Results'!$D$4:$F$12,3,FALSE)),"")</f>
        <v/>
      </c>
      <c r="H460" s="41"/>
      <c r="I460" s="41"/>
      <c r="J460" s="41"/>
      <c r="K460" s="41"/>
      <c r="L460" s="41"/>
      <c r="M460" s="92"/>
      <c r="N460" s="41"/>
      <c r="O460" s="41"/>
      <c r="P460" s="41"/>
      <c r="Q460" s="41"/>
      <c r="R460" s="41"/>
      <c r="S460" s="41"/>
      <c r="T460" s="41"/>
      <c r="U460" s="47"/>
      <c r="V460" s="49"/>
      <c r="W460" s="41"/>
      <c r="X460" s="41"/>
      <c r="Y460" s="41"/>
      <c r="AA460" s="37" t="str">
        <f>IF($I460&lt;&gt;"",VLOOKUP($I460,'Valid Values - Search'!$R$4:$T$4719,3,FALSE),"")</f>
        <v/>
      </c>
      <c r="AB460" s="37" t="str">
        <f>IF($I460&lt;&gt;"",VLOOKUP($I460,'Valid Values - Search'!$R$4:$S$4719,2,FALSE),"")</f>
        <v/>
      </c>
      <c r="AC460" s="38" t="str">
        <f t="shared" si="7"/>
        <v/>
      </c>
      <c r="AD460" s="38"/>
    </row>
    <row r="461" spans="1:30">
      <c r="A461" s="46"/>
      <c r="B461" s="47"/>
      <c r="C461" s="49"/>
      <c r="D461" s="41"/>
      <c r="E461" s="41"/>
      <c r="F461" s="41"/>
      <c r="G461" s="50" t="str">
        <f>IF(A461&lt;&gt;"",CONCATENATE(A461,":",YEAR(B461),IF(MONTH(B461)&gt;9,MONTH(B461),CONCATENATE(0,MONTH(B461))),IF(DAY(B461)&gt;9,DAY(B461),CONCATENATE(0,DAY(B461))),IF(HOUR(C461)&gt;9,HOUR(C461),CONCATENATE(0,HOUR(C461))),IF(MINUTE(C461)&gt;9,MINUTE(C461),CONCATENATE(0,MINUTE(C461))),":",VLOOKUP(F461,'Valid Values - Results'!$D$4:$F$12,3,FALSE)),"")</f>
        <v/>
      </c>
      <c r="H461" s="41"/>
      <c r="I461" s="41"/>
      <c r="J461" s="41"/>
      <c r="K461" s="41"/>
      <c r="L461" s="41"/>
      <c r="M461" s="92"/>
      <c r="N461" s="41"/>
      <c r="O461" s="41"/>
      <c r="P461" s="41"/>
      <c r="Q461" s="41"/>
      <c r="R461" s="41"/>
      <c r="S461" s="41"/>
      <c r="T461" s="41"/>
      <c r="U461" s="47"/>
      <c r="V461" s="49"/>
      <c r="W461" s="41"/>
      <c r="X461" s="41"/>
      <c r="Y461" s="41"/>
      <c r="AA461" s="37" t="str">
        <f>IF($I461&lt;&gt;"",VLOOKUP($I461,'Valid Values - Search'!$R$4:$T$4719,3,FALSE),"")</f>
        <v/>
      </c>
      <c r="AB461" s="37" t="str">
        <f>IF($I461&lt;&gt;"",VLOOKUP($I461,'Valid Values - Search'!$R$4:$S$4719,2,FALSE),"")</f>
        <v/>
      </c>
      <c r="AC461" s="38" t="str">
        <f t="shared" si="7"/>
        <v/>
      </c>
      <c r="AD461" s="38"/>
    </row>
    <row r="462" spans="1:30">
      <c r="A462" s="46"/>
      <c r="B462" s="47"/>
      <c r="C462" s="49"/>
      <c r="D462" s="41"/>
      <c r="E462" s="41"/>
      <c r="F462" s="41"/>
      <c r="G462" s="50" t="str">
        <f>IF(A462&lt;&gt;"",CONCATENATE(A462,":",YEAR(B462),IF(MONTH(B462)&gt;9,MONTH(B462),CONCATENATE(0,MONTH(B462))),IF(DAY(B462)&gt;9,DAY(B462),CONCATENATE(0,DAY(B462))),IF(HOUR(C462)&gt;9,HOUR(C462),CONCATENATE(0,HOUR(C462))),IF(MINUTE(C462)&gt;9,MINUTE(C462),CONCATENATE(0,MINUTE(C462))),":",VLOOKUP(F462,'Valid Values - Results'!$D$4:$F$12,3,FALSE)),"")</f>
        <v/>
      </c>
      <c r="H462" s="41"/>
      <c r="I462" s="41"/>
      <c r="J462" s="41"/>
      <c r="K462" s="41"/>
      <c r="L462" s="41"/>
      <c r="M462" s="92"/>
      <c r="N462" s="41"/>
      <c r="O462" s="41"/>
      <c r="P462" s="41"/>
      <c r="Q462" s="41"/>
      <c r="R462" s="41"/>
      <c r="S462" s="41"/>
      <c r="T462" s="41"/>
      <c r="U462" s="47"/>
      <c r="V462" s="49"/>
      <c r="W462" s="41"/>
      <c r="X462" s="41"/>
      <c r="Y462" s="41"/>
      <c r="AA462" s="37" t="str">
        <f>IF($I462&lt;&gt;"",VLOOKUP($I462,'Valid Values - Search'!$R$4:$T$4719,3,FALSE),"")</f>
        <v/>
      </c>
      <c r="AB462" s="37" t="str">
        <f>IF($I462&lt;&gt;"",VLOOKUP($I462,'Valid Values - Search'!$R$4:$S$4719,2,FALSE),"")</f>
        <v/>
      </c>
      <c r="AC462" s="38" t="str">
        <f t="shared" si="7"/>
        <v/>
      </c>
      <c r="AD462" s="38"/>
    </row>
    <row r="463" spans="1:30">
      <c r="A463" s="46"/>
      <c r="B463" s="47"/>
      <c r="C463" s="49"/>
      <c r="D463" s="41"/>
      <c r="E463" s="41"/>
      <c r="F463" s="41"/>
      <c r="G463" s="50" t="str">
        <f>IF(A463&lt;&gt;"",CONCATENATE(A463,":",YEAR(B463),IF(MONTH(B463)&gt;9,MONTH(B463),CONCATENATE(0,MONTH(B463))),IF(DAY(B463)&gt;9,DAY(B463),CONCATENATE(0,DAY(B463))),IF(HOUR(C463)&gt;9,HOUR(C463),CONCATENATE(0,HOUR(C463))),IF(MINUTE(C463)&gt;9,MINUTE(C463),CONCATENATE(0,MINUTE(C463))),":",VLOOKUP(F463,'Valid Values - Results'!$D$4:$F$12,3,FALSE)),"")</f>
        <v/>
      </c>
      <c r="H463" s="41"/>
      <c r="I463" s="41"/>
      <c r="J463" s="41"/>
      <c r="K463" s="41"/>
      <c r="L463" s="41"/>
      <c r="M463" s="92"/>
      <c r="N463" s="41"/>
      <c r="O463" s="41"/>
      <c r="P463" s="41"/>
      <c r="Q463" s="41"/>
      <c r="R463" s="41"/>
      <c r="S463" s="41"/>
      <c r="T463" s="41"/>
      <c r="U463" s="47"/>
      <c r="V463" s="49"/>
      <c r="W463" s="41"/>
      <c r="X463" s="41"/>
      <c r="Y463" s="41"/>
      <c r="AA463" s="37" t="str">
        <f>IF($I463&lt;&gt;"",VLOOKUP($I463,'Valid Values - Search'!$R$4:$T$4719,3,FALSE),"")</f>
        <v/>
      </c>
      <c r="AB463" s="37" t="str">
        <f>IF($I463&lt;&gt;"",VLOOKUP($I463,'Valid Values - Search'!$R$4:$S$4719,2,FALSE),"")</f>
        <v/>
      </c>
      <c r="AC463" s="38" t="str">
        <f t="shared" si="7"/>
        <v/>
      </c>
      <c r="AD463" s="38"/>
    </row>
    <row r="464" spans="1:30">
      <c r="A464" s="46"/>
      <c r="B464" s="47"/>
      <c r="C464" s="49"/>
      <c r="D464" s="41"/>
      <c r="E464" s="41"/>
      <c r="F464" s="41"/>
      <c r="G464" s="50" t="str">
        <f>IF(A464&lt;&gt;"",CONCATENATE(A464,":",YEAR(B464),IF(MONTH(B464)&gt;9,MONTH(B464),CONCATENATE(0,MONTH(B464))),IF(DAY(B464)&gt;9,DAY(B464),CONCATENATE(0,DAY(B464))),IF(HOUR(C464)&gt;9,HOUR(C464),CONCATENATE(0,HOUR(C464))),IF(MINUTE(C464)&gt;9,MINUTE(C464),CONCATENATE(0,MINUTE(C464))),":",VLOOKUP(F464,'Valid Values - Results'!$D$4:$F$12,3,FALSE)),"")</f>
        <v/>
      </c>
      <c r="H464" s="41"/>
      <c r="I464" s="41"/>
      <c r="J464" s="41"/>
      <c r="K464" s="41"/>
      <c r="L464" s="41"/>
      <c r="M464" s="92"/>
      <c r="N464" s="41"/>
      <c r="O464" s="41"/>
      <c r="P464" s="41"/>
      <c r="Q464" s="41"/>
      <c r="R464" s="41"/>
      <c r="S464" s="41"/>
      <c r="T464" s="41"/>
      <c r="U464" s="47"/>
      <c r="V464" s="49"/>
      <c r="W464" s="41"/>
      <c r="X464" s="41"/>
      <c r="Y464" s="41"/>
      <c r="AA464" s="37" t="str">
        <f>IF($I464&lt;&gt;"",VLOOKUP($I464,'Valid Values - Search'!$R$4:$T$4719,3,FALSE),"")</f>
        <v/>
      </c>
      <c r="AB464" s="37" t="str">
        <f>IF($I464&lt;&gt;"",VLOOKUP($I464,'Valid Values - Search'!$R$4:$S$4719,2,FALSE),"")</f>
        <v/>
      </c>
      <c r="AC464" s="38" t="str">
        <f t="shared" si="7"/>
        <v/>
      </c>
      <c r="AD464" s="38"/>
    </row>
    <row r="465" spans="1:30">
      <c r="A465" s="46"/>
      <c r="B465" s="47"/>
      <c r="C465" s="49"/>
      <c r="D465" s="41"/>
      <c r="E465" s="41"/>
      <c r="F465" s="41"/>
      <c r="G465" s="50" t="str">
        <f>IF(A465&lt;&gt;"",CONCATENATE(A465,":",YEAR(B465),IF(MONTH(B465)&gt;9,MONTH(B465),CONCATENATE(0,MONTH(B465))),IF(DAY(B465)&gt;9,DAY(B465),CONCATENATE(0,DAY(B465))),IF(HOUR(C465)&gt;9,HOUR(C465),CONCATENATE(0,HOUR(C465))),IF(MINUTE(C465)&gt;9,MINUTE(C465),CONCATENATE(0,MINUTE(C465))),":",VLOOKUP(F465,'Valid Values - Results'!$D$4:$F$12,3,FALSE)),"")</f>
        <v/>
      </c>
      <c r="H465" s="41"/>
      <c r="I465" s="41"/>
      <c r="J465" s="41"/>
      <c r="K465" s="41"/>
      <c r="L465" s="41"/>
      <c r="M465" s="92"/>
      <c r="N465" s="41"/>
      <c r="O465" s="41"/>
      <c r="P465" s="41"/>
      <c r="Q465" s="41"/>
      <c r="R465" s="41"/>
      <c r="S465" s="41"/>
      <c r="T465" s="41"/>
      <c r="U465" s="47"/>
      <c r="V465" s="49"/>
      <c r="W465" s="41"/>
      <c r="X465" s="41"/>
      <c r="Y465" s="41"/>
      <c r="AA465" s="37" t="str">
        <f>IF($I465&lt;&gt;"",VLOOKUP($I465,'Valid Values - Search'!$R$4:$T$4719,3,FALSE),"")</f>
        <v/>
      </c>
      <c r="AB465" s="37" t="str">
        <f>IF($I465&lt;&gt;"",VLOOKUP($I465,'Valid Values - Search'!$R$4:$S$4719,2,FALSE),"")</f>
        <v/>
      </c>
      <c r="AC465" s="38" t="str">
        <f t="shared" si="7"/>
        <v/>
      </c>
      <c r="AD465" s="38"/>
    </row>
    <row r="466" spans="1:30">
      <c r="A466" s="46"/>
      <c r="B466" s="47"/>
      <c r="C466" s="49"/>
      <c r="D466" s="41"/>
      <c r="E466" s="41"/>
      <c r="F466" s="41"/>
      <c r="G466" s="50" t="str">
        <f>IF(A466&lt;&gt;"",CONCATENATE(A466,":",YEAR(B466),IF(MONTH(B466)&gt;9,MONTH(B466),CONCATENATE(0,MONTH(B466))),IF(DAY(B466)&gt;9,DAY(B466),CONCATENATE(0,DAY(B466))),IF(HOUR(C466)&gt;9,HOUR(C466),CONCATENATE(0,HOUR(C466))),IF(MINUTE(C466)&gt;9,MINUTE(C466),CONCATENATE(0,MINUTE(C466))),":",VLOOKUP(F466,'Valid Values - Results'!$D$4:$F$12,3,FALSE)),"")</f>
        <v/>
      </c>
      <c r="H466" s="41"/>
      <c r="I466" s="41"/>
      <c r="J466" s="41"/>
      <c r="K466" s="41"/>
      <c r="L466" s="41"/>
      <c r="M466" s="92"/>
      <c r="N466" s="41"/>
      <c r="O466" s="41"/>
      <c r="P466" s="41"/>
      <c r="Q466" s="41"/>
      <c r="R466" s="41"/>
      <c r="S466" s="41"/>
      <c r="T466" s="41"/>
      <c r="U466" s="47"/>
      <c r="V466" s="49"/>
      <c r="W466" s="41"/>
      <c r="X466" s="41"/>
      <c r="Y466" s="41"/>
      <c r="AA466" s="37" t="str">
        <f>IF($I466&lt;&gt;"",VLOOKUP($I466,'Valid Values - Search'!$R$4:$T$4719,3,FALSE),"")</f>
        <v/>
      </c>
      <c r="AB466" s="37" t="str">
        <f>IF($I466&lt;&gt;"",VLOOKUP($I466,'Valid Values - Search'!$R$4:$S$4719,2,FALSE),"")</f>
        <v/>
      </c>
      <c r="AC466" s="38" t="str">
        <f t="shared" si="7"/>
        <v/>
      </c>
      <c r="AD466" s="38"/>
    </row>
    <row r="467" spans="1:30">
      <c r="A467" s="46"/>
      <c r="B467" s="47"/>
      <c r="C467" s="49"/>
      <c r="D467" s="41"/>
      <c r="E467" s="41"/>
      <c r="F467" s="41"/>
      <c r="G467" s="50" t="str">
        <f>IF(A467&lt;&gt;"",CONCATENATE(A467,":",YEAR(B467),IF(MONTH(B467)&gt;9,MONTH(B467),CONCATENATE(0,MONTH(B467))),IF(DAY(B467)&gt;9,DAY(B467),CONCATENATE(0,DAY(B467))),IF(HOUR(C467)&gt;9,HOUR(C467),CONCATENATE(0,HOUR(C467))),IF(MINUTE(C467)&gt;9,MINUTE(C467),CONCATENATE(0,MINUTE(C467))),":",VLOOKUP(F467,'Valid Values - Results'!$D$4:$F$12,3,FALSE)),"")</f>
        <v/>
      </c>
      <c r="H467" s="41"/>
      <c r="I467" s="41"/>
      <c r="J467" s="41"/>
      <c r="K467" s="41"/>
      <c r="L467" s="41"/>
      <c r="M467" s="92"/>
      <c r="N467" s="41"/>
      <c r="O467" s="41"/>
      <c r="P467" s="41"/>
      <c r="Q467" s="41"/>
      <c r="R467" s="41"/>
      <c r="S467" s="41"/>
      <c r="T467" s="41"/>
      <c r="U467" s="47"/>
      <c r="V467" s="49"/>
      <c r="W467" s="41"/>
      <c r="X467" s="41"/>
      <c r="Y467" s="41"/>
      <c r="AA467" s="37" t="str">
        <f>IF($I467&lt;&gt;"",VLOOKUP($I467,'Valid Values - Search'!$R$4:$T$4719,3,FALSE),"")</f>
        <v/>
      </c>
      <c r="AB467" s="37" t="str">
        <f>IF($I467&lt;&gt;"",VLOOKUP($I467,'Valid Values - Search'!$R$4:$S$4719,2,FALSE),"")</f>
        <v/>
      </c>
      <c r="AC467" s="38" t="str">
        <f t="shared" si="7"/>
        <v/>
      </c>
      <c r="AD467" s="38"/>
    </row>
    <row r="468" spans="1:30">
      <c r="A468" s="46"/>
      <c r="B468" s="47"/>
      <c r="C468" s="49"/>
      <c r="D468" s="41"/>
      <c r="E468" s="41"/>
      <c r="F468" s="41"/>
      <c r="G468" s="50" t="str">
        <f>IF(A468&lt;&gt;"",CONCATENATE(A468,":",YEAR(B468),IF(MONTH(B468)&gt;9,MONTH(B468),CONCATENATE(0,MONTH(B468))),IF(DAY(B468)&gt;9,DAY(B468),CONCATENATE(0,DAY(B468))),IF(HOUR(C468)&gt;9,HOUR(C468),CONCATENATE(0,HOUR(C468))),IF(MINUTE(C468)&gt;9,MINUTE(C468),CONCATENATE(0,MINUTE(C468))),":",VLOOKUP(F468,'Valid Values - Results'!$D$4:$F$12,3,FALSE)),"")</f>
        <v/>
      </c>
      <c r="H468" s="41"/>
      <c r="I468" s="41"/>
      <c r="J468" s="41"/>
      <c r="K468" s="41"/>
      <c r="L468" s="41"/>
      <c r="M468" s="92"/>
      <c r="N468" s="41"/>
      <c r="O468" s="41"/>
      <c r="P468" s="41"/>
      <c r="Q468" s="41"/>
      <c r="R468" s="41"/>
      <c r="S468" s="41"/>
      <c r="T468" s="41"/>
      <c r="U468" s="47"/>
      <c r="V468" s="49"/>
      <c r="W468" s="41"/>
      <c r="X468" s="41"/>
      <c r="Y468" s="41"/>
      <c r="AA468" s="37" t="str">
        <f>IF($I468&lt;&gt;"",VLOOKUP($I468,'Valid Values - Search'!$R$4:$T$4719,3,FALSE),"")</f>
        <v/>
      </c>
      <c r="AB468" s="37" t="str">
        <f>IF($I468&lt;&gt;"",VLOOKUP($I468,'Valid Values - Search'!$R$4:$S$4719,2,FALSE),"")</f>
        <v/>
      </c>
      <c r="AC468" s="38" t="str">
        <f t="shared" si="7"/>
        <v/>
      </c>
      <c r="AD468" s="38"/>
    </row>
    <row r="469" spans="1:30">
      <c r="A469" s="46"/>
      <c r="B469" s="47"/>
      <c r="C469" s="49"/>
      <c r="D469" s="41"/>
      <c r="E469" s="41"/>
      <c r="F469" s="41"/>
      <c r="G469" s="50" t="str">
        <f>IF(A469&lt;&gt;"",CONCATENATE(A469,":",YEAR(B469),IF(MONTH(B469)&gt;9,MONTH(B469),CONCATENATE(0,MONTH(B469))),IF(DAY(B469)&gt;9,DAY(B469),CONCATENATE(0,DAY(B469))),IF(HOUR(C469)&gt;9,HOUR(C469),CONCATENATE(0,HOUR(C469))),IF(MINUTE(C469)&gt;9,MINUTE(C469),CONCATENATE(0,MINUTE(C469))),":",VLOOKUP(F469,'Valid Values - Results'!$D$4:$F$12,3,FALSE)),"")</f>
        <v/>
      </c>
      <c r="H469" s="41"/>
      <c r="I469" s="41"/>
      <c r="J469" s="41"/>
      <c r="K469" s="41"/>
      <c r="L469" s="41"/>
      <c r="M469" s="92"/>
      <c r="N469" s="41"/>
      <c r="O469" s="41"/>
      <c r="P469" s="41"/>
      <c r="Q469" s="41"/>
      <c r="R469" s="41"/>
      <c r="S469" s="41"/>
      <c r="T469" s="41"/>
      <c r="U469" s="47"/>
      <c r="V469" s="49"/>
      <c r="W469" s="41"/>
      <c r="X469" s="41"/>
      <c r="Y469" s="41"/>
      <c r="AA469" s="37" t="str">
        <f>IF($I469&lt;&gt;"",VLOOKUP($I469,'Valid Values - Search'!$R$4:$T$4719,3,FALSE),"")</f>
        <v/>
      </c>
      <c r="AB469" s="37" t="str">
        <f>IF($I469&lt;&gt;"",VLOOKUP($I469,'Valid Values - Search'!$R$4:$S$4719,2,FALSE),"")</f>
        <v/>
      </c>
      <c r="AC469" s="38" t="str">
        <f t="shared" si="7"/>
        <v/>
      </c>
      <c r="AD469" s="38"/>
    </row>
    <row r="470" spans="1:30">
      <c r="A470" s="46"/>
      <c r="B470" s="47"/>
      <c r="C470" s="49"/>
      <c r="D470" s="41"/>
      <c r="E470" s="41"/>
      <c r="F470" s="41"/>
      <c r="G470" s="50" t="str">
        <f>IF(A470&lt;&gt;"",CONCATENATE(A470,":",YEAR(B470),IF(MONTH(B470)&gt;9,MONTH(B470),CONCATENATE(0,MONTH(B470))),IF(DAY(B470)&gt;9,DAY(B470),CONCATENATE(0,DAY(B470))),IF(HOUR(C470)&gt;9,HOUR(C470),CONCATENATE(0,HOUR(C470))),IF(MINUTE(C470)&gt;9,MINUTE(C470),CONCATENATE(0,MINUTE(C470))),":",VLOOKUP(F470,'Valid Values - Results'!$D$4:$F$12,3,FALSE)),"")</f>
        <v/>
      </c>
      <c r="H470" s="41"/>
      <c r="I470" s="41"/>
      <c r="J470" s="41"/>
      <c r="K470" s="41"/>
      <c r="L470" s="41"/>
      <c r="M470" s="92"/>
      <c r="N470" s="41"/>
      <c r="O470" s="41"/>
      <c r="P470" s="41"/>
      <c r="Q470" s="41"/>
      <c r="R470" s="41"/>
      <c r="S470" s="41"/>
      <c r="T470" s="41"/>
      <c r="U470" s="47"/>
      <c r="V470" s="49"/>
      <c r="W470" s="41"/>
      <c r="X470" s="41"/>
      <c r="Y470" s="41"/>
      <c r="AA470" s="37" t="str">
        <f>IF($I470&lt;&gt;"",VLOOKUP($I470,'Valid Values - Search'!$R$4:$T$4719,3,FALSE),"")</f>
        <v/>
      </c>
      <c r="AB470" s="37" t="str">
        <f>IF($I470&lt;&gt;"",VLOOKUP($I470,'Valid Values - Search'!$R$4:$S$4719,2,FALSE),"")</f>
        <v/>
      </c>
      <c r="AC470" s="38" t="str">
        <f t="shared" si="7"/>
        <v/>
      </c>
      <c r="AD470" s="38"/>
    </row>
    <row r="471" spans="1:30">
      <c r="A471" s="46"/>
      <c r="B471" s="47"/>
      <c r="C471" s="49"/>
      <c r="D471" s="41"/>
      <c r="E471" s="41"/>
      <c r="F471" s="41"/>
      <c r="G471" s="50" t="str">
        <f>IF(A471&lt;&gt;"",CONCATENATE(A471,":",YEAR(B471),IF(MONTH(B471)&gt;9,MONTH(B471),CONCATENATE(0,MONTH(B471))),IF(DAY(B471)&gt;9,DAY(B471),CONCATENATE(0,DAY(B471))),IF(HOUR(C471)&gt;9,HOUR(C471),CONCATENATE(0,HOUR(C471))),IF(MINUTE(C471)&gt;9,MINUTE(C471),CONCATENATE(0,MINUTE(C471))),":",VLOOKUP(F471,'Valid Values - Results'!$D$4:$F$12,3,FALSE)),"")</f>
        <v/>
      </c>
      <c r="H471" s="41"/>
      <c r="I471" s="41"/>
      <c r="J471" s="41"/>
      <c r="K471" s="41"/>
      <c r="L471" s="41"/>
      <c r="M471" s="92"/>
      <c r="N471" s="41"/>
      <c r="O471" s="41"/>
      <c r="P471" s="41"/>
      <c r="Q471" s="41"/>
      <c r="R471" s="41"/>
      <c r="S471" s="41"/>
      <c r="T471" s="41"/>
      <c r="U471" s="47"/>
      <c r="V471" s="49"/>
      <c r="W471" s="41"/>
      <c r="X471" s="41"/>
      <c r="Y471" s="41"/>
      <c r="AA471" s="37" t="str">
        <f>IF($I471&lt;&gt;"",VLOOKUP($I471,'Valid Values - Search'!$R$4:$T$4719,3,FALSE),"")</f>
        <v/>
      </c>
      <c r="AB471" s="37" t="str">
        <f>IF($I471&lt;&gt;"",VLOOKUP($I471,'Valid Values - Search'!$R$4:$S$4719,2,FALSE),"")</f>
        <v/>
      </c>
      <c r="AC471" s="38" t="str">
        <f t="shared" si="7"/>
        <v/>
      </c>
      <c r="AD471" s="38"/>
    </row>
    <row r="472" spans="1:30">
      <c r="A472" s="46"/>
      <c r="B472" s="47"/>
      <c r="C472" s="49"/>
      <c r="D472" s="41"/>
      <c r="E472" s="41"/>
      <c r="F472" s="41"/>
      <c r="G472" s="50" t="str">
        <f>IF(A472&lt;&gt;"",CONCATENATE(A472,":",YEAR(B472),IF(MONTH(B472)&gt;9,MONTH(B472),CONCATENATE(0,MONTH(B472))),IF(DAY(B472)&gt;9,DAY(B472),CONCATENATE(0,DAY(B472))),IF(HOUR(C472)&gt;9,HOUR(C472),CONCATENATE(0,HOUR(C472))),IF(MINUTE(C472)&gt;9,MINUTE(C472),CONCATENATE(0,MINUTE(C472))),":",VLOOKUP(F472,'Valid Values - Results'!$D$4:$F$12,3,FALSE)),"")</f>
        <v/>
      </c>
      <c r="H472" s="41"/>
      <c r="I472" s="41"/>
      <c r="J472" s="41"/>
      <c r="K472" s="41"/>
      <c r="L472" s="41"/>
      <c r="M472" s="92"/>
      <c r="N472" s="41"/>
      <c r="O472" s="41"/>
      <c r="P472" s="41"/>
      <c r="Q472" s="41"/>
      <c r="R472" s="41"/>
      <c r="S472" s="41"/>
      <c r="T472" s="41"/>
      <c r="U472" s="47"/>
      <c r="V472" s="49"/>
      <c r="W472" s="41"/>
      <c r="X472" s="41"/>
      <c r="Y472" s="41"/>
      <c r="AA472" s="37" t="str">
        <f>IF($I472&lt;&gt;"",VLOOKUP($I472,'Valid Values - Search'!$R$4:$T$4719,3,FALSE),"")</f>
        <v/>
      </c>
      <c r="AB472" s="37" t="str">
        <f>IF($I472&lt;&gt;"",VLOOKUP($I472,'Valid Values - Search'!$R$4:$S$4719,2,FALSE),"")</f>
        <v/>
      </c>
      <c r="AC472" s="38" t="str">
        <f t="shared" si="7"/>
        <v/>
      </c>
      <c r="AD472" s="38"/>
    </row>
    <row r="473" spans="1:30">
      <c r="A473" s="46"/>
      <c r="B473" s="47"/>
      <c r="C473" s="49"/>
      <c r="D473" s="41"/>
      <c r="E473" s="41"/>
      <c r="F473" s="41"/>
      <c r="G473" s="50" t="str">
        <f>IF(A473&lt;&gt;"",CONCATENATE(A473,":",YEAR(B473),IF(MONTH(B473)&gt;9,MONTH(B473),CONCATENATE(0,MONTH(B473))),IF(DAY(B473)&gt;9,DAY(B473),CONCATENATE(0,DAY(B473))),IF(HOUR(C473)&gt;9,HOUR(C473),CONCATENATE(0,HOUR(C473))),IF(MINUTE(C473)&gt;9,MINUTE(C473),CONCATENATE(0,MINUTE(C473))),":",VLOOKUP(F473,'Valid Values - Results'!$D$4:$F$12,3,FALSE)),"")</f>
        <v/>
      </c>
      <c r="H473" s="41"/>
      <c r="I473" s="41"/>
      <c r="J473" s="41"/>
      <c r="K473" s="41"/>
      <c r="L473" s="41"/>
      <c r="M473" s="92"/>
      <c r="N473" s="41"/>
      <c r="O473" s="41"/>
      <c r="P473" s="41"/>
      <c r="Q473" s="41"/>
      <c r="R473" s="41"/>
      <c r="S473" s="41"/>
      <c r="T473" s="41"/>
      <c r="U473" s="47"/>
      <c r="V473" s="49"/>
      <c r="W473" s="41"/>
      <c r="X473" s="41"/>
      <c r="Y473" s="41"/>
      <c r="AA473" s="37" t="str">
        <f>IF($I473&lt;&gt;"",VLOOKUP($I473,'Valid Values - Search'!$R$4:$T$4719,3,FALSE),"")</f>
        <v/>
      </c>
      <c r="AB473" s="37" t="str">
        <f>IF($I473&lt;&gt;"",VLOOKUP($I473,'Valid Values - Search'!$R$4:$S$4719,2,FALSE),"")</f>
        <v/>
      </c>
      <c r="AC473" s="38" t="str">
        <f t="shared" si="7"/>
        <v/>
      </c>
      <c r="AD473" s="38"/>
    </row>
    <row r="474" spans="1:30">
      <c r="A474" s="46"/>
      <c r="B474" s="47"/>
      <c r="C474" s="49"/>
      <c r="D474" s="41"/>
      <c r="E474" s="41"/>
      <c r="F474" s="41"/>
      <c r="G474" s="50" t="str">
        <f>IF(A474&lt;&gt;"",CONCATENATE(A474,":",YEAR(B474),IF(MONTH(B474)&gt;9,MONTH(B474),CONCATENATE(0,MONTH(B474))),IF(DAY(B474)&gt;9,DAY(B474),CONCATENATE(0,DAY(B474))),IF(HOUR(C474)&gt;9,HOUR(C474),CONCATENATE(0,HOUR(C474))),IF(MINUTE(C474)&gt;9,MINUTE(C474),CONCATENATE(0,MINUTE(C474))),":",VLOOKUP(F474,'Valid Values - Results'!$D$4:$F$12,3,FALSE)),"")</f>
        <v/>
      </c>
      <c r="H474" s="41"/>
      <c r="I474" s="41"/>
      <c r="J474" s="41"/>
      <c r="K474" s="41"/>
      <c r="L474" s="41"/>
      <c r="M474" s="92"/>
      <c r="N474" s="41"/>
      <c r="O474" s="41"/>
      <c r="P474" s="41"/>
      <c r="Q474" s="41"/>
      <c r="R474" s="41"/>
      <c r="S474" s="41"/>
      <c r="T474" s="41"/>
      <c r="U474" s="47"/>
      <c r="V474" s="49"/>
      <c r="W474" s="41"/>
      <c r="X474" s="41"/>
      <c r="Y474" s="41"/>
      <c r="AA474" s="37" t="str">
        <f>IF($I474&lt;&gt;"",VLOOKUP($I474,'Valid Values - Search'!$R$4:$T$4719,3,FALSE),"")</f>
        <v/>
      </c>
      <c r="AB474" s="37" t="str">
        <f>IF($I474&lt;&gt;"",VLOOKUP($I474,'Valid Values - Search'!$R$4:$S$4719,2,FALSE),"")</f>
        <v/>
      </c>
      <c r="AC474" s="38" t="str">
        <f t="shared" si="7"/>
        <v/>
      </c>
      <c r="AD474" s="38"/>
    </row>
    <row r="475" spans="1:30">
      <c r="A475" s="46"/>
      <c r="B475" s="47"/>
      <c r="C475" s="49"/>
      <c r="D475" s="41"/>
      <c r="E475" s="41"/>
      <c r="F475" s="41"/>
      <c r="G475" s="50" t="str">
        <f>IF(A475&lt;&gt;"",CONCATENATE(A475,":",YEAR(B475),IF(MONTH(B475)&gt;9,MONTH(B475),CONCATENATE(0,MONTH(B475))),IF(DAY(B475)&gt;9,DAY(B475),CONCATENATE(0,DAY(B475))),IF(HOUR(C475)&gt;9,HOUR(C475),CONCATENATE(0,HOUR(C475))),IF(MINUTE(C475)&gt;9,MINUTE(C475),CONCATENATE(0,MINUTE(C475))),":",VLOOKUP(F475,'Valid Values - Results'!$D$4:$F$12,3,FALSE)),"")</f>
        <v/>
      </c>
      <c r="H475" s="41"/>
      <c r="I475" s="41"/>
      <c r="J475" s="41"/>
      <c r="K475" s="41"/>
      <c r="L475" s="41"/>
      <c r="M475" s="92"/>
      <c r="N475" s="41"/>
      <c r="O475" s="41"/>
      <c r="P475" s="41"/>
      <c r="Q475" s="41"/>
      <c r="R475" s="41"/>
      <c r="S475" s="41"/>
      <c r="T475" s="41"/>
      <c r="U475" s="47"/>
      <c r="V475" s="49"/>
      <c r="W475" s="41"/>
      <c r="X475" s="41"/>
      <c r="Y475" s="41"/>
      <c r="AA475" s="37" t="str">
        <f>IF($I475&lt;&gt;"",VLOOKUP($I475,'Valid Values - Search'!$R$4:$T$4719,3,FALSE),"")</f>
        <v/>
      </c>
      <c r="AB475" s="37" t="str">
        <f>IF($I475&lt;&gt;"",VLOOKUP($I475,'Valid Values - Search'!$R$4:$S$4719,2,FALSE),"")</f>
        <v/>
      </c>
      <c r="AC475" s="38" t="str">
        <f t="shared" si="7"/>
        <v/>
      </c>
      <c r="AD475" s="38"/>
    </row>
    <row r="476" spans="1:30">
      <c r="A476" s="46"/>
      <c r="B476" s="47"/>
      <c r="C476" s="49"/>
      <c r="D476" s="41"/>
      <c r="E476" s="41"/>
      <c r="F476" s="41"/>
      <c r="G476" s="50" t="str">
        <f>IF(A476&lt;&gt;"",CONCATENATE(A476,":",YEAR(B476),IF(MONTH(B476)&gt;9,MONTH(B476),CONCATENATE(0,MONTH(B476))),IF(DAY(B476)&gt;9,DAY(B476),CONCATENATE(0,DAY(B476))),IF(HOUR(C476)&gt;9,HOUR(C476),CONCATENATE(0,HOUR(C476))),IF(MINUTE(C476)&gt;9,MINUTE(C476),CONCATENATE(0,MINUTE(C476))),":",VLOOKUP(F476,'Valid Values - Results'!$D$4:$F$12,3,FALSE)),"")</f>
        <v/>
      </c>
      <c r="H476" s="41"/>
      <c r="I476" s="41"/>
      <c r="J476" s="41"/>
      <c r="K476" s="41"/>
      <c r="L476" s="41"/>
      <c r="M476" s="92"/>
      <c r="N476" s="41"/>
      <c r="O476" s="41"/>
      <c r="P476" s="41"/>
      <c r="Q476" s="41"/>
      <c r="R476" s="41"/>
      <c r="S476" s="41"/>
      <c r="T476" s="41"/>
      <c r="U476" s="47"/>
      <c r="V476" s="49"/>
      <c r="W476" s="41"/>
      <c r="X476" s="41"/>
      <c r="Y476" s="41"/>
      <c r="AA476" s="37" t="str">
        <f>IF($I476&lt;&gt;"",VLOOKUP($I476,'Valid Values - Search'!$R$4:$T$4719,3,FALSE),"")</f>
        <v/>
      </c>
      <c r="AB476" s="37" t="str">
        <f>IF($I476&lt;&gt;"",VLOOKUP($I476,'Valid Values - Search'!$R$4:$S$4719,2,FALSE),"")</f>
        <v/>
      </c>
      <c r="AC476" s="38" t="str">
        <f t="shared" si="7"/>
        <v/>
      </c>
      <c r="AD476" s="38"/>
    </row>
    <row r="477" spans="1:30">
      <c r="A477" s="46"/>
      <c r="B477" s="47"/>
      <c r="C477" s="49"/>
      <c r="D477" s="41"/>
      <c r="E477" s="41"/>
      <c r="F477" s="41"/>
      <c r="G477" s="50" t="str">
        <f>IF(A477&lt;&gt;"",CONCATENATE(A477,":",YEAR(B477),IF(MONTH(B477)&gt;9,MONTH(B477),CONCATENATE(0,MONTH(B477))),IF(DAY(B477)&gt;9,DAY(B477),CONCATENATE(0,DAY(B477))),IF(HOUR(C477)&gt;9,HOUR(C477),CONCATENATE(0,HOUR(C477))),IF(MINUTE(C477)&gt;9,MINUTE(C477),CONCATENATE(0,MINUTE(C477))),":",VLOOKUP(F477,'Valid Values - Results'!$D$4:$F$12,3,FALSE)),"")</f>
        <v/>
      </c>
      <c r="H477" s="41"/>
      <c r="I477" s="41"/>
      <c r="J477" s="41"/>
      <c r="K477" s="41"/>
      <c r="L477" s="41"/>
      <c r="M477" s="92"/>
      <c r="N477" s="41"/>
      <c r="O477" s="41"/>
      <c r="P477" s="41"/>
      <c r="Q477" s="41"/>
      <c r="R477" s="41"/>
      <c r="S477" s="41"/>
      <c r="T477" s="41"/>
      <c r="U477" s="47"/>
      <c r="V477" s="49"/>
      <c r="W477" s="41"/>
      <c r="X477" s="41"/>
      <c r="Y477" s="41"/>
      <c r="AA477" s="37" t="str">
        <f>IF($I477&lt;&gt;"",VLOOKUP($I477,'Valid Values - Search'!$R$4:$T$4719,3,FALSE),"")</f>
        <v/>
      </c>
      <c r="AB477" s="37" t="str">
        <f>IF($I477&lt;&gt;"",VLOOKUP($I477,'Valid Values - Search'!$R$4:$S$4719,2,FALSE),"")</f>
        <v/>
      </c>
      <c r="AC477" s="38" t="str">
        <f t="shared" si="7"/>
        <v/>
      </c>
      <c r="AD477" s="38"/>
    </row>
    <row r="478" spans="1:30">
      <c r="A478" s="46"/>
      <c r="B478" s="47"/>
      <c r="C478" s="49"/>
      <c r="D478" s="41"/>
      <c r="E478" s="41"/>
      <c r="F478" s="41"/>
      <c r="G478" s="50" t="str">
        <f>IF(A478&lt;&gt;"",CONCATENATE(A478,":",YEAR(B478),IF(MONTH(B478)&gt;9,MONTH(B478),CONCATENATE(0,MONTH(B478))),IF(DAY(B478)&gt;9,DAY(B478),CONCATENATE(0,DAY(B478))),IF(HOUR(C478)&gt;9,HOUR(C478),CONCATENATE(0,HOUR(C478))),IF(MINUTE(C478)&gt;9,MINUTE(C478),CONCATENATE(0,MINUTE(C478))),":",VLOOKUP(F478,'Valid Values - Results'!$D$4:$F$12,3,FALSE)),"")</f>
        <v/>
      </c>
      <c r="H478" s="41"/>
      <c r="I478" s="41"/>
      <c r="J478" s="41"/>
      <c r="K478" s="41"/>
      <c r="L478" s="41"/>
      <c r="M478" s="92"/>
      <c r="N478" s="41"/>
      <c r="O478" s="41"/>
      <c r="P478" s="41"/>
      <c r="Q478" s="41"/>
      <c r="R478" s="41"/>
      <c r="S478" s="41"/>
      <c r="T478" s="41"/>
      <c r="U478" s="47"/>
      <c r="V478" s="49"/>
      <c r="W478" s="41"/>
      <c r="X478" s="41"/>
      <c r="Y478" s="41"/>
      <c r="AA478" s="37" t="str">
        <f>IF($I478&lt;&gt;"",VLOOKUP($I478,'Valid Values - Search'!$R$4:$T$4719,3,FALSE),"")</f>
        <v/>
      </c>
      <c r="AB478" s="37" t="str">
        <f>IF($I478&lt;&gt;"",VLOOKUP($I478,'Valid Values - Search'!$R$4:$S$4719,2,FALSE),"")</f>
        <v/>
      </c>
      <c r="AC478" s="38" t="str">
        <f t="shared" si="7"/>
        <v/>
      </c>
      <c r="AD478" s="38"/>
    </row>
    <row r="479" spans="1:30">
      <c r="A479" s="46"/>
      <c r="B479" s="47"/>
      <c r="C479" s="49"/>
      <c r="D479" s="41"/>
      <c r="E479" s="41"/>
      <c r="F479" s="41"/>
      <c r="G479" s="50" t="str">
        <f>IF(A479&lt;&gt;"",CONCATENATE(A479,":",YEAR(B479),IF(MONTH(B479)&gt;9,MONTH(B479),CONCATENATE(0,MONTH(B479))),IF(DAY(B479)&gt;9,DAY(B479),CONCATENATE(0,DAY(B479))),IF(HOUR(C479)&gt;9,HOUR(C479),CONCATENATE(0,HOUR(C479))),IF(MINUTE(C479)&gt;9,MINUTE(C479),CONCATENATE(0,MINUTE(C479))),":",VLOOKUP(F479,'Valid Values - Results'!$D$4:$F$12,3,FALSE)),"")</f>
        <v/>
      </c>
      <c r="H479" s="41"/>
      <c r="I479" s="41"/>
      <c r="J479" s="41"/>
      <c r="K479" s="41"/>
      <c r="L479" s="41"/>
      <c r="M479" s="92"/>
      <c r="N479" s="41"/>
      <c r="O479" s="41"/>
      <c r="P479" s="41"/>
      <c r="Q479" s="41"/>
      <c r="R479" s="41"/>
      <c r="S479" s="41"/>
      <c r="T479" s="41"/>
      <c r="U479" s="47"/>
      <c r="V479" s="49"/>
      <c r="W479" s="41"/>
      <c r="X479" s="41"/>
      <c r="Y479" s="41"/>
      <c r="AA479" s="37" t="str">
        <f>IF($I479&lt;&gt;"",VLOOKUP($I479,'Valid Values - Search'!$R$4:$T$4719,3,FALSE),"")</f>
        <v/>
      </c>
      <c r="AB479" s="37" t="str">
        <f>IF($I479&lt;&gt;"",VLOOKUP($I479,'Valid Values - Search'!$R$4:$S$4719,2,FALSE),"")</f>
        <v/>
      </c>
      <c r="AC479" s="38" t="str">
        <f t="shared" si="7"/>
        <v/>
      </c>
      <c r="AD479" s="38"/>
    </row>
    <row r="480" spans="1:30">
      <c r="A480" s="46"/>
      <c r="B480" s="47"/>
      <c r="C480" s="49"/>
      <c r="D480" s="41"/>
      <c r="E480" s="41"/>
      <c r="F480" s="41"/>
      <c r="G480" s="50" t="str">
        <f>IF(A480&lt;&gt;"",CONCATENATE(A480,":",YEAR(B480),IF(MONTH(B480)&gt;9,MONTH(B480),CONCATENATE(0,MONTH(B480))),IF(DAY(B480)&gt;9,DAY(B480),CONCATENATE(0,DAY(B480))),IF(HOUR(C480)&gt;9,HOUR(C480),CONCATENATE(0,HOUR(C480))),IF(MINUTE(C480)&gt;9,MINUTE(C480),CONCATENATE(0,MINUTE(C480))),":",VLOOKUP(F480,'Valid Values - Results'!$D$4:$F$12,3,FALSE)),"")</f>
        <v/>
      </c>
      <c r="H480" s="41"/>
      <c r="I480" s="41"/>
      <c r="J480" s="41"/>
      <c r="K480" s="41"/>
      <c r="L480" s="41"/>
      <c r="M480" s="92"/>
      <c r="N480" s="41"/>
      <c r="O480" s="41"/>
      <c r="P480" s="41"/>
      <c r="Q480" s="41"/>
      <c r="R480" s="41"/>
      <c r="S480" s="41"/>
      <c r="T480" s="41"/>
      <c r="U480" s="47"/>
      <c r="V480" s="49"/>
      <c r="W480" s="41"/>
      <c r="X480" s="41"/>
      <c r="Y480" s="41"/>
      <c r="AA480" s="37" t="str">
        <f>IF($I480&lt;&gt;"",VLOOKUP($I480,'Valid Values - Search'!$R$4:$T$4719,3,FALSE),"")</f>
        <v/>
      </c>
      <c r="AB480" s="37" t="str">
        <f>IF($I480&lt;&gt;"",VLOOKUP($I480,'Valid Values - Search'!$R$4:$S$4719,2,FALSE),"")</f>
        <v/>
      </c>
      <c r="AC480" s="38" t="str">
        <f t="shared" si="7"/>
        <v/>
      </c>
      <c r="AD480" s="38"/>
    </row>
    <row r="481" spans="1:30">
      <c r="A481" s="46"/>
      <c r="B481" s="47"/>
      <c r="C481" s="49"/>
      <c r="D481" s="41"/>
      <c r="E481" s="41"/>
      <c r="F481" s="41"/>
      <c r="G481" s="50" t="str">
        <f>IF(A481&lt;&gt;"",CONCATENATE(A481,":",YEAR(B481),IF(MONTH(B481)&gt;9,MONTH(B481),CONCATENATE(0,MONTH(B481))),IF(DAY(B481)&gt;9,DAY(B481),CONCATENATE(0,DAY(B481))),IF(HOUR(C481)&gt;9,HOUR(C481),CONCATENATE(0,HOUR(C481))),IF(MINUTE(C481)&gt;9,MINUTE(C481),CONCATENATE(0,MINUTE(C481))),":",VLOOKUP(F481,'Valid Values - Results'!$D$4:$F$12,3,FALSE)),"")</f>
        <v/>
      </c>
      <c r="H481" s="41"/>
      <c r="I481" s="41"/>
      <c r="J481" s="41"/>
      <c r="K481" s="41"/>
      <c r="L481" s="41"/>
      <c r="M481" s="92"/>
      <c r="N481" s="41"/>
      <c r="O481" s="41"/>
      <c r="P481" s="41"/>
      <c r="Q481" s="41"/>
      <c r="R481" s="41"/>
      <c r="S481" s="41"/>
      <c r="T481" s="41"/>
      <c r="U481" s="47"/>
      <c r="V481" s="49"/>
      <c r="W481" s="41"/>
      <c r="X481" s="41"/>
      <c r="Y481" s="41"/>
      <c r="AA481" s="37" t="str">
        <f>IF($I481&lt;&gt;"",VLOOKUP($I481,'Valid Values - Search'!$R$4:$T$4719,3,FALSE),"")</f>
        <v/>
      </c>
      <c r="AB481" s="37" t="str">
        <f>IF($I481&lt;&gt;"",VLOOKUP($I481,'Valid Values - Search'!$R$4:$S$4719,2,FALSE),"")</f>
        <v/>
      </c>
      <c r="AC481" s="38" t="str">
        <f t="shared" si="7"/>
        <v/>
      </c>
      <c r="AD481" s="38"/>
    </row>
    <row r="482" spans="1:30">
      <c r="A482" s="46"/>
      <c r="B482" s="47"/>
      <c r="C482" s="49"/>
      <c r="D482" s="41"/>
      <c r="E482" s="41"/>
      <c r="F482" s="41"/>
      <c r="G482" s="50" t="str">
        <f>IF(A482&lt;&gt;"",CONCATENATE(A482,":",YEAR(B482),IF(MONTH(B482)&gt;9,MONTH(B482),CONCATENATE(0,MONTH(B482))),IF(DAY(B482)&gt;9,DAY(B482),CONCATENATE(0,DAY(B482))),IF(HOUR(C482)&gt;9,HOUR(C482),CONCATENATE(0,HOUR(C482))),IF(MINUTE(C482)&gt;9,MINUTE(C482),CONCATENATE(0,MINUTE(C482))),":",VLOOKUP(F482,'Valid Values - Results'!$D$4:$F$12,3,FALSE)),"")</f>
        <v/>
      </c>
      <c r="H482" s="41"/>
      <c r="I482" s="41"/>
      <c r="J482" s="41"/>
      <c r="K482" s="41"/>
      <c r="L482" s="41"/>
      <c r="M482" s="92"/>
      <c r="N482" s="41"/>
      <c r="O482" s="41"/>
      <c r="P482" s="41"/>
      <c r="Q482" s="41"/>
      <c r="R482" s="41"/>
      <c r="S482" s="41"/>
      <c r="T482" s="41"/>
      <c r="U482" s="47"/>
      <c r="V482" s="49"/>
      <c r="W482" s="41"/>
      <c r="X482" s="41"/>
      <c r="Y482" s="41"/>
      <c r="AA482" s="37" t="str">
        <f>IF($I482&lt;&gt;"",VLOOKUP($I482,'Valid Values - Search'!$R$4:$T$4719,3,FALSE),"")</f>
        <v/>
      </c>
      <c r="AB482" s="37" t="str">
        <f>IF($I482&lt;&gt;"",VLOOKUP($I482,'Valid Values - Search'!$R$4:$S$4719,2,FALSE),"")</f>
        <v/>
      </c>
      <c r="AC482" s="38" t="str">
        <f t="shared" si="7"/>
        <v/>
      </c>
      <c r="AD482" s="38"/>
    </row>
    <row r="483" spans="1:30">
      <c r="A483" s="46"/>
      <c r="B483" s="47"/>
      <c r="C483" s="49"/>
      <c r="D483" s="41"/>
      <c r="E483" s="41"/>
      <c r="F483" s="41"/>
      <c r="G483" s="50" t="str">
        <f>IF(A483&lt;&gt;"",CONCATENATE(A483,":",YEAR(B483),IF(MONTH(B483)&gt;9,MONTH(B483),CONCATENATE(0,MONTH(B483))),IF(DAY(B483)&gt;9,DAY(B483),CONCATENATE(0,DAY(B483))),IF(HOUR(C483)&gt;9,HOUR(C483),CONCATENATE(0,HOUR(C483))),IF(MINUTE(C483)&gt;9,MINUTE(C483),CONCATENATE(0,MINUTE(C483))),":",VLOOKUP(F483,'Valid Values - Results'!$D$4:$F$12,3,FALSE)),"")</f>
        <v/>
      </c>
      <c r="H483" s="41"/>
      <c r="I483" s="41"/>
      <c r="J483" s="41"/>
      <c r="K483" s="41"/>
      <c r="L483" s="41"/>
      <c r="M483" s="92"/>
      <c r="N483" s="41"/>
      <c r="O483" s="41"/>
      <c r="P483" s="41"/>
      <c r="Q483" s="41"/>
      <c r="R483" s="41"/>
      <c r="S483" s="41"/>
      <c r="T483" s="41"/>
      <c r="U483" s="47"/>
      <c r="V483" s="49"/>
      <c r="W483" s="41"/>
      <c r="X483" s="41"/>
      <c r="Y483" s="41"/>
      <c r="AA483" s="37" t="str">
        <f>IF($I483&lt;&gt;"",VLOOKUP($I483,'Valid Values - Search'!$R$4:$T$4719,3,FALSE),"")</f>
        <v/>
      </c>
      <c r="AB483" s="37" t="str">
        <f>IF($I483&lt;&gt;"",VLOOKUP($I483,'Valid Values - Search'!$R$4:$S$4719,2,FALSE),"")</f>
        <v/>
      </c>
      <c r="AC483" s="38" t="str">
        <f t="shared" si="7"/>
        <v/>
      </c>
      <c r="AD483" s="38"/>
    </row>
    <row r="484" spans="1:30">
      <c r="A484" s="46"/>
      <c r="B484" s="47"/>
      <c r="C484" s="49"/>
      <c r="D484" s="41"/>
      <c r="E484" s="41"/>
      <c r="F484" s="41"/>
      <c r="G484" s="50" t="str">
        <f>IF(A484&lt;&gt;"",CONCATENATE(A484,":",YEAR(B484),IF(MONTH(B484)&gt;9,MONTH(B484),CONCATENATE(0,MONTH(B484))),IF(DAY(B484)&gt;9,DAY(B484),CONCATENATE(0,DAY(B484))),IF(HOUR(C484)&gt;9,HOUR(C484),CONCATENATE(0,HOUR(C484))),IF(MINUTE(C484)&gt;9,MINUTE(C484),CONCATENATE(0,MINUTE(C484))),":",VLOOKUP(F484,'Valid Values - Results'!$D$4:$F$12,3,FALSE)),"")</f>
        <v/>
      </c>
      <c r="H484" s="41"/>
      <c r="I484" s="41"/>
      <c r="J484" s="41"/>
      <c r="K484" s="41"/>
      <c r="L484" s="41"/>
      <c r="M484" s="92"/>
      <c r="N484" s="41"/>
      <c r="O484" s="41"/>
      <c r="P484" s="41"/>
      <c r="Q484" s="41"/>
      <c r="R484" s="41"/>
      <c r="S484" s="41"/>
      <c r="T484" s="41"/>
      <c r="U484" s="47"/>
      <c r="V484" s="49"/>
      <c r="W484" s="41"/>
      <c r="X484" s="41"/>
      <c r="Y484" s="41"/>
      <c r="AA484" s="37" t="str">
        <f>IF($I484&lt;&gt;"",VLOOKUP($I484,'Valid Values - Search'!$R$4:$T$4719,3,FALSE),"")</f>
        <v/>
      </c>
      <c r="AB484" s="37" t="str">
        <f>IF($I484&lt;&gt;"",VLOOKUP($I484,'Valid Values - Search'!$R$4:$S$4719,2,FALSE),"")</f>
        <v/>
      </c>
      <c r="AC484" s="38" t="str">
        <f t="shared" si="7"/>
        <v/>
      </c>
      <c r="AD484" s="38"/>
    </row>
    <row r="485" spans="1:30">
      <c r="A485" s="46"/>
      <c r="B485" s="47"/>
      <c r="C485" s="49"/>
      <c r="D485" s="41"/>
      <c r="E485" s="41"/>
      <c r="F485" s="41"/>
      <c r="G485" s="50" t="str">
        <f>IF(A485&lt;&gt;"",CONCATENATE(A485,":",YEAR(B485),IF(MONTH(B485)&gt;9,MONTH(B485),CONCATENATE(0,MONTH(B485))),IF(DAY(B485)&gt;9,DAY(B485),CONCATENATE(0,DAY(B485))),IF(HOUR(C485)&gt;9,HOUR(C485),CONCATENATE(0,HOUR(C485))),IF(MINUTE(C485)&gt;9,MINUTE(C485),CONCATENATE(0,MINUTE(C485))),":",VLOOKUP(F485,'Valid Values - Results'!$D$4:$F$12,3,FALSE)),"")</f>
        <v/>
      </c>
      <c r="H485" s="41"/>
      <c r="I485" s="41"/>
      <c r="J485" s="41"/>
      <c r="K485" s="41"/>
      <c r="L485" s="41"/>
      <c r="M485" s="92"/>
      <c r="N485" s="41"/>
      <c r="O485" s="41"/>
      <c r="P485" s="41"/>
      <c r="Q485" s="41"/>
      <c r="R485" s="41"/>
      <c r="S485" s="41"/>
      <c r="T485" s="41"/>
      <c r="U485" s="47"/>
      <c r="V485" s="49"/>
      <c r="W485" s="41"/>
      <c r="X485" s="41"/>
      <c r="Y485" s="41"/>
      <c r="AA485" s="37" t="str">
        <f>IF($I485&lt;&gt;"",VLOOKUP($I485,'Valid Values - Search'!$R$4:$T$4719,3,FALSE),"")</f>
        <v/>
      </c>
      <c r="AB485" s="37" t="str">
        <f>IF($I485&lt;&gt;"",VLOOKUP($I485,'Valid Values - Search'!$R$4:$S$4719,2,FALSE),"")</f>
        <v/>
      </c>
      <c r="AC485" s="38" t="str">
        <f t="shared" si="7"/>
        <v/>
      </c>
      <c r="AD485" s="38"/>
    </row>
    <row r="486" spans="1:30">
      <c r="A486" s="46"/>
      <c r="B486" s="47"/>
      <c r="C486" s="49"/>
      <c r="D486" s="41"/>
      <c r="E486" s="41"/>
      <c r="F486" s="41"/>
      <c r="G486" s="50" t="str">
        <f>IF(A486&lt;&gt;"",CONCATENATE(A486,":",YEAR(B486),IF(MONTH(B486)&gt;9,MONTH(B486),CONCATENATE(0,MONTH(B486))),IF(DAY(B486)&gt;9,DAY(B486),CONCATENATE(0,DAY(B486))),IF(HOUR(C486)&gt;9,HOUR(C486),CONCATENATE(0,HOUR(C486))),IF(MINUTE(C486)&gt;9,MINUTE(C486),CONCATENATE(0,MINUTE(C486))),":",VLOOKUP(F486,'Valid Values - Results'!$D$4:$F$12,3,FALSE)),"")</f>
        <v/>
      </c>
      <c r="H486" s="41"/>
      <c r="I486" s="41"/>
      <c r="J486" s="41"/>
      <c r="K486" s="41"/>
      <c r="L486" s="41"/>
      <c r="M486" s="92"/>
      <c r="N486" s="41"/>
      <c r="O486" s="41"/>
      <c r="P486" s="41"/>
      <c r="Q486" s="41"/>
      <c r="R486" s="41"/>
      <c r="S486" s="41"/>
      <c r="T486" s="41"/>
      <c r="U486" s="47"/>
      <c r="V486" s="49"/>
      <c r="W486" s="41"/>
      <c r="X486" s="41"/>
      <c r="Y486" s="41"/>
      <c r="AA486" s="37" t="str">
        <f>IF($I486&lt;&gt;"",VLOOKUP($I486,'Valid Values - Search'!$R$4:$T$4719,3,FALSE),"")</f>
        <v/>
      </c>
      <c r="AB486" s="37" t="str">
        <f>IF($I486&lt;&gt;"",VLOOKUP($I486,'Valid Values - Search'!$R$4:$S$4719,2,FALSE),"")</f>
        <v/>
      </c>
      <c r="AC486" s="38" t="str">
        <f t="shared" si="7"/>
        <v/>
      </c>
      <c r="AD486" s="38"/>
    </row>
    <row r="487" spans="1:30">
      <c r="A487" s="46"/>
      <c r="B487" s="47"/>
      <c r="C487" s="49"/>
      <c r="D487" s="41"/>
      <c r="E487" s="41"/>
      <c r="F487" s="41"/>
      <c r="G487" s="50" t="str">
        <f>IF(A487&lt;&gt;"",CONCATENATE(A487,":",YEAR(B487),IF(MONTH(B487)&gt;9,MONTH(B487),CONCATENATE(0,MONTH(B487))),IF(DAY(B487)&gt;9,DAY(B487),CONCATENATE(0,DAY(B487))),IF(HOUR(C487)&gt;9,HOUR(C487),CONCATENATE(0,HOUR(C487))),IF(MINUTE(C487)&gt;9,MINUTE(C487),CONCATENATE(0,MINUTE(C487))),":",VLOOKUP(F487,'Valid Values - Results'!$D$4:$F$12,3,FALSE)),"")</f>
        <v/>
      </c>
      <c r="H487" s="41"/>
      <c r="I487" s="41"/>
      <c r="J487" s="41"/>
      <c r="K487" s="41"/>
      <c r="L487" s="41"/>
      <c r="M487" s="92"/>
      <c r="N487" s="41"/>
      <c r="O487" s="41"/>
      <c r="P487" s="41"/>
      <c r="Q487" s="41"/>
      <c r="R487" s="41"/>
      <c r="S487" s="41"/>
      <c r="T487" s="41"/>
      <c r="U487" s="47"/>
      <c r="V487" s="49"/>
      <c r="W487" s="41"/>
      <c r="X487" s="41"/>
      <c r="Y487" s="41"/>
      <c r="AA487" s="37" t="str">
        <f>IF($I487&lt;&gt;"",VLOOKUP($I487,'Valid Values - Search'!$R$4:$T$4719,3,FALSE),"")</f>
        <v/>
      </c>
      <c r="AB487" s="37" t="str">
        <f>IF($I487&lt;&gt;"",VLOOKUP($I487,'Valid Values - Search'!$R$4:$S$4719,2,FALSE),"")</f>
        <v/>
      </c>
      <c r="AC487" s="38" t="str">
        <f t="shared" si="7"/>
        <v/>
      </c>
      <c r="AD487" s="38"/>
    </row>
    <row r="488" spans="1:30">
      <c r="A488" s="46"/>
      <c r="B488" s="47"/>
      <c r="C488" s="49"/>
      <c r="D488" s="41"/>
      <c r="E488" s="41"/>
      <c r="F488" s="41"/>
      <c r="G488" s="50" t="str">
        <f>IF(A488&lt;&gt;"",CONCATENATE(A488,":",YEAR(B488),IF(MONTH(B488)&gt;9,MONTH(B488),CONCATENATE(0,MONTH(B488))),IF(DAY(B488)&gt;9,DAY(B488),CONCATENATE(0,DAY(B488))),IF(HOUR(C488)&gt;9,HOUR(C488),CONCATENATE(0,HOUR(C488))),IF(MINUTE(C488)&gt;9,MINUTE(C488),CONCATENATE(0,MINUTE(C488))),":",VLOOKUP(F488,'Valid Values - Results'!$D$4:$F$12,3,FALSE)),"")</f>
        <v/>
      </c>
      <c r="H488" s="41"/>
      <c r="I488" s="41"/>
      <c r="J488" s="41"/>
      <c r="K488" s="41"/>
      <c r="L488" s="41"/>
      <c r="M488" s="92"/>
      <c r="N488" s="41"/>
      <c r="O488" s="41"/>
      <c r="P488" s="41"/>
      <c r="Q488" s="41"/>
      <c r="R488" s="41"/>
      <c r="S488" s="41"/>
      <c r="T488" s="41"/>
      <c r="U488" s="47"/>
      <c r="V488" s="49"/>
      <c r="W488" s="41"/>
      <c r="X488" s="41"/>
      <c r="Y488" s="41"/>
      <c r="AA488" s="37" t="str">
        <f>IF($I488&lt;&gt;"",VLOOKUP($I488,'Valid Values - Search'!$R$4:$T$4719,3,FALSE),"")</f>
        <v/>
      </c>
      <c r="AB488" s="37" t="str">
        <f>IF($I488&lt;&gt;"",VLOOKUP($I488,'Valid Values - Search'!$R$4:$S$4719,2,FALSE),"")</f>
        <v/>
      </c>
      <c r="AC488" s="38" t="str">
        <f t="shared" si="7"/>
        <v/>
      </c>
      <c r="AD488" s="38"/>
    </row>
    <row r="489" spans="1:30">
      <c r="A489" s="46"/>
      <c r="B489" s="47"/>
      <c r="C489" s="49"/>
      <c r="D489" s="41"/>
      <c r="E489" s="41"/>
      <c r="F489" s="41"/>
      <c r="G489" s="50" t="str">
        <f>IF(A489&lt;&gt;"",CONCATENATE(A489,":",YEAR(B489),IF(MONTH(B489)&gt;9,MONTH(B489),CONCATENATE(0,MONTH(B489))),IF(DAY(B489)&gt;9,DAY(B489),CONCATENATE(0,DAY(B489))),IF(HOUR(C489)&gt;9,HOUR(C489),CONCATENATE(0,HOUR(C489))),IF(MINUTE(C489)&gt;9,MINUTE(C489),CONCATENATE(0,MINUTE(C489))),":",VLOOKUP(F489,'Valid Values - Results'!$D$4:$F$12,3,FALSE)),"")</f>
        <v/>
      </c>
      <c r="H489" s="41"/>
      <c r="I489" s="41"/>
      <c r="J489" s="41"/>
      <c r="K489" s="41"/>
      <c r="L489" s="41"/>
      <c r="M489" s="92"/>
      <c r="N489" s="41"/>
      <c r="O489" s="41"/>
      <c r="P489" s="41"/>
      <c r="Q489" s="41"/>
      <c r="R489" s="41"/>
      <c r="S489" s="41"/>
      <c r="T489" s="41"/>
      <c r="U489" s="47"/>
      <c r="V489" s="49"/>
      <c r="W489" s="41"/>
      <c r="X489" s="41"/>
      <c r="Y489" s="41"/>
      <c r="AA489" s="37" t="str">
        <f>IF($I489&lt;&gt;"",VLOOKUP($I489,'Valid Values - Search'!$R$4:$T$4719,3,FALSE),"")</f>
        <v/>
      </c>
      <c r="AB489" s="37" t="str">
        <f>IF($I489&lt;&gt;"",VLOOKUP($I489,'Valid Values - Search'!$R$4:$S$4719,2,FALSE),"")</f>
        <v/>
      </c>
      <c r="AC489" s="38" t="str">
        <f t="shared" si="7"/>
        <v/>
      </c>
      <c r="AD489" s="38"/>
    </row>
    <row r="490" spans="1:30">
      <c r="A490" s="46"/>
      <c r="B490" s="47"/>
      <c r="C490" s="49"/>
      <c r="D490" s="41"/>
      <c r="E490" s="41"/>
      <c r="F490" s="41"/>
      <c r="G490" s="50" t="str">
        <f>IF(A490&lt;&gt;"",CONCATENATE(A490,":",YEAR(B490),IF(MONTH(B490)&gt;9,MONTH(B490),CONCATENATE(0,MONTH(B490))),IF(DAY(B490)&gt;9,DAY(B490),CONCATENATE(0,DAY(B490))),IF(HOUR(C490)&gt;9,HOUR(C490),CONCATENATE(0,HOUR(C490))),IF(MINUTE(C490)&gt;9,MINUTE(C490),CONCATENATE(0,MINUTE(C490))),":",VLOOKUP(F490,'Valid Values - Results'!$D$4:$F$12,3,FALSE)),"")</f>
        <v/>
      </c>
      <c r="H490" s="41"/>
      <c r="I490" s="41"/>
      <c r="J490" s="41"/>
      <c r="K490" s="41"/>
      <c r="L490" s="41"/>
      <c r="M490" s="92"/>
      <c r="N490" s="41"/>
      <c r="O490" s="41"/>
      <c r="P490" s="41"/>
      <c r="Q490" s="41"/>
      <c r="R490" s="41"/>
      <c r="S490" s="41"/>
      <c r="T490" s="41"/>
      <c r="U490" s="47"/>
      <c r="V490" s="49"/>
      <c r="W490" s="41"/>
      <c r="X490" s="41"/>
      <c r="Y490" s="41"/>
      <c r="AA490" s="37" t="str">
        <f>IF($I490&lt;&gt;"",VLOOKUP($I490,'Valid Values - Search'!$R$4:$T$4719,3,FALSE),"")</f>
        <v/>
      </c>
      <c r="AB490" s="37" t="str">
        <f>IF($I490&lt;&gt;"",VLOOKUP($I490,'Valid Values - Search'!$R$4:$S$4719,2,FALSE),"")</f>
        <v/>
      </c>
      <c r="AC490" s="38" t="str">
        <f t="shared" si="7"/>
        <v/>
      </c>
      <c r="AD490" s="38"/>
    </row>
    <row r="491" spans="1:30">
      <c r="A491" s="46"/>
      <c r="B491" s="47"/>
      <c r="C491" s="49"/>
      <c r="D491" s="41"/>
      <c r="E491" s="41"/>
      <c r="F491" s="41"/>
      <c r="G491" s="50" t="str">
        <f>IF(A491&lt;&gt;"",CONCATENATE(A491,":",YEAR(B491),IF(MONTH(B491)&gt;9,MONTH(B491),CONCATENATE(0,MONTH(B491))),IF(DAY(B491)&gt;9,DAY(B491),CONCATENATE(0,DAY(B491))),IF(HOUR(C491)&gt;9,HOUR(C491),CONCATENATE(0,HOUR(C491))),IF(MINUTE(C491)&gt;9,MINUTE(C491),CONCATENATE(0,MINUTE(C491))),":",VLOOKUP(F491,'Valid Values - Results'!$D$4:$F$12,3,FALSE)),"")</f>
        <v/>
      </c>
      <c r="H491" s="41"/>
      <c r="I491" s="41"/>
      <c r="J491" s="41"/>
      <c r="K491" s="41"/>
      <c r="L491" s="41"/>
      <c r="M491" s="92"/>
      <c r="N491" s="41"/>
      <c r="O491" s="41"/>
      <c r="P491" s="41"/>
      <c r="Q491" s="41"/>
      <c r="R491" s="41"/>
      <c r="S491" s="41"/>
      <c r="T491" s="41"/>
      <c r="U491" s="47"/>
      <c r="V491" s="49"/>
      <c r="W491" s="41"/>
      <c r="X491" s="41"/>
      <c r="Y491" s="41"/>
      <c r="AA491" s="37" t="str">
        <f>IF($I491&lt;&gt;"",VLOOKUP($I491,'Valid Values - Search'!$R$4:$T$4719,3,FALSE),"")</f>
        <v/>
      </c>
      <c r="AB491" s="37" t="str">
        <f>IF($I491&lt;&gt;"",VLOOKUP($I491,'Valid Values - Search'!$R$4:$S$4719,2,FALSE),"")</f>
        <v/>
      </c>
      <c r="AC491" s="38" t="str">
        <f t="shared" si="7"/>
        <v/>
      </c>
      <c r="AD491" s="38"/>
    </row>
    <row r="492" spans="1:30">
      <c r="A492" s="46"/>
      <c r="B492" s="47"/>
      <c r="C492" s="49"/>
      <c r="D492" s="41"/>
      <c r="E492" s="41"/>
      <c r="F492" s="41"/>
      <c r="G492" s="50" t="str">
        <f>IF(A492&lt;&gt;"",CONCATENATE(A492,":",YEAR(B492),IF(MONTH(B492)&gt;9,MONTH(B492),CONCATENATE(0,MONTH(B492))),IF(DAY(B492)&gt;9,DAY(B492),CONCATENATE(0,DAY(B492))),IF(HOUR(C492)&gt;9,HOUR(C492),CONCATENATE(0,HOUR(C492))),IF(MINUTE(C492)&gt;9,MINUTE(C492),CONCATENATE(0,MINUTE(C492))),":",VLOOKUP(F492,'Valid Values - Results'!$D$4:$F$12,3,FALSE)),"")</f>
        <v/>
      </c>
      <c r="H492" s="41"/>
      <c r="I492" s="41"/>
      <c r="J492" s="41"/>
      <c r="K492" s="41"/>
      <c r="L492" s="41"/>
      <c r="M492" s="92"/>
      <c r="N492" s="41"/>
      <c r="O492" s="41"/>
      <c r="P492" s="41"/>
      <c r="Q492" s="41"/>
      <c r="R492" s="41"/>
      <c r="S492" s="41"/>
      <c r="T492" s="41"/>
      <c r="U492" s="47"/>
      <c r="V492" s="49"/>
      <c r="W492" s="41"/>
      <c r="X492" s="41"/>
      <c r="Y492" s="41"/>
      <c r="AA492" s="37" t="str">
        <f>IF($I492&lt;&gt;"",VLOOKUP($I492,'Valid Values - Search'!$R$4:$T$4719,3,FALSE),"")</f>
        <v/>
      </c>
      <c r="AB492" s="37" t="str">
        <f>IF($I492&lt;&gt;"",VLOOKUP($I492,'Valid Values - Search'!$R$4:$S$4719,2,FALSE),"")</f>
        <v/>
      </c>
      <c r="AC492" s="38" t="str">
        <f t="shared" si="7"/>
        <v/>
      </c>
      <c r="AD492" s="38"/>
    </row>
    <row r="493" spans="1:30">
      <c r="A493" s="46"/>
      <c r="B493" s="47"/>
      <c r="C493" s="49"/>
      <c r="D493" s="41"/>
      <c r="E493" s="41"/>
      <c r="F493" s="41"/>
      <c r="G493" s="50" t="str">
        <f>IF(A493&lt;&gt;"",CONCATENATE(A493,":",YEAR(B493),IF(MONTH(B493)&gt;9,MONTH(B493),CONCATENATE(0,MONTH(B493))),IF(DAY(B493)&gt;9,DAY(B493),CONCATENATE(0,DAY(B493))),IF(HOUR(C493)&gt;9,HOUR(C493),CONCATENATE(0,HOUR(C493))),IF(MINUTE(C493)&gt;9,MINUTE(C493),CONCATENATE(0,MINUTE(C493))),":",VLOOKUP(F493,'Valid Values - Results'!$D$4:$F$12,3,FALSE)),"")</f>
        <v/>
      </c>
      <c r="H493" s="41"/>
      <c r="I493" s="41"/>
      <c r="J493" s="41"/>
      <c r="K493" s="41"/>
      <c r="L493" s="41"/>
      <c r="M493" s="92"/>
      <c r="N493" s="41"/>
      <c r="O493" s="41"/>
      <c r="P493" s="41"/>
      <c r="Q493" s="41"/>
      <c r="R493" s="41"/>
      <c r="S493" s="41"/>
      <c r="T493" s="41"/>
      <c r="U493" s="47"/>
      <c r="V493" s="49"/>
      <c r="W493" s="41"/>
      <c r="X493" s="41"/>
      <c r="Y493" s="41"/>
      <c r="AA493" s="37" t="str">
        <f>IF($I493&lt;&gt;"",VLOOKUP($I493,'Valid Values - Search'!$R$4:$T$4719,3,FALSE),"")</f>
        <v/>
      </c>
      <c r="AB493" s="37" t="str">
        <f>IF($I493&lt;&gt;"",VLOOKUP($I493,'Valid Values - Search'!$R$4:$S$4719,2,FALSE),"")</f>
        <v/>
      </c>
      <c r="AC493" s="38" t="str">
        <f t="shared" si="7"/>
        <v/>
      </c>
      <c r="AD493" s="38"/>
    </row>
    <row r="494" spans="1:30">
      <c r="A494" s="46"/>
      <c r="B494" s="47"/>
      <c r="C494" s="49"/>
      <c r="D494" s="41"/>
      <c r="E494" s="41"/>
      <c r="F494" s="41"/>
      <c r="G494" s="50" t="str">
        <f>IF(A494&lt;&gt;"",CONCATENATE(A494,":",YEAR(B494),IF(MONTH(B494)&gt;9,MONTH(B494),CONCATENATE(0,MONTH(B494))),IF(DAY(B494)&gt;9,DAY(B494),CONCATENATE(0,DAY(B494))),IF(HOUR(C494)&gt;9,HOUR(C494),CONCATENATE(0,HOUR(C494))),IF(MINUTE(C494)&gt;9,MINUTE(C494),CONCATENATE(0,MINUTE(C494))),":",VLOOKUP(F494,'Valid Values - Results'!$D$4:$F$12,3,FALSE)),"")</f>
        <v/>
      </c>
      <c r="H494" s="41"/>
      <c r="I494" s="41"/>
      <c r="J494" s="41"/>
      <c r="K494" s="41"/>
      <c r="L494" s="41"/>
      <c r="M494" s="92"/>
      <c r="N494" s="41"/>
      <c r="O494" s="41"/>
      <c r="P494" s="41"/>
      <c r="Q494" s="41"/>
      <c r="R494" s="41"/>
      <c r="S494" s="41"/>
      <c r="T494" s="41"/>
      <c r="U494" s="47"/>
      <c r="V494" s="49"/>
      <c r="W494" s="41"/>
      <c r="X494" s="41"/>
      <c r="Y494" s="41"/>
      <c r="AA494" s="37" t="str">
        <f>IF($I494&lt;&gt;"",VLOOKUP($I494,'Valid Values - Search'!$R$4:$T$4719,3,FALSE),"")</f>
        <v/>
      </c>
      <c r="AB494" s="37" t="str">
        <f>IF($I494&lt;&gt;"",VLOOKUP($I494,'Valid Values - Search'!$R$4:$S$4719,2,FALSE),"")</f>
        <v/>
      </c>
      <c r="AC494" s="38" t="str">
        <f t="shared" si="7"/>
        <v/>
      </c>
      <c r="AD494" s="38"/>
    </row>
    <row r="495" spans="1:30">
      <c r="A495" s="46"/>
      <c r="B495" s="47"/>
      <c r="C495" s="49"/>
      <c r="D495" s="41"/>
      <c r="E495" s="41"/>
      <c r="F495" s="41"/>
      <c r="G495" s="50" t="str">
        <f>IF(A495&lt;&gt;"",CONCATENATE(A495,":",YEAR(B495),IF(MONTH(B495)&gt;9,MONTH(B495),CONCATENATE(0,MONTH(B495))),IF(DAY(B495)&gt;9,DAY(B495),CONCATENATE(0,DAY(B495))),IF(HOUR(C495)&gt;9,HOUR(C495),CONCATENATE(0,HOUR(C495))),IF(MINUTE(C495)&gt;9,MINUTE(C495),CONCATENATE(0,MINUTE(C495))),":",VLOOKUP(F495,'Valid Values - Results'!$D$4:$F$12,3,FALSE)),"")</f>
        <v/>
      </c>
      <c r="H495" s="41"/>
      <c r="I495" s="41"/>
      <c r="J495" s="41"/>
      <c r="K495" s="41"/>
      <c r="L495" s="41"/>
      <c r="M495" s="92"/>
      <c r="N495" s="41"/>
      <c r="O495" s="41"/>
      <c r="P495" s="41"/>
      <c r="Q495" s="41"/>
      <c r="R495" s="41"/>
      <c r="S495" s="41"/>
      <c r="T495" s="41"/>
      <c r="U495" s="47"/>
      <c r="V495" s="49"/>
      <c r="W495" s="41"/>
      <c r="X495" s="41"/>
      <c r="Y495" s="41"/>
      <c r="AA495" s="37" t="str">
        <f>IF($I495&lt;&gt;"",VLOOKUP($I495,'Valid Values - Search'!$R$4:$T$4719,3,FALSE),"")</f>
        <v/>
      </c>
      <c r="AB495" s="37" t="str">
        <f>IF($I495&lt;&gt;"",VLOOKUP($I495,'Valid Values - Search'!$R$4:$S$4719,2,FALSE),"")</f>
        <v/>
      </c>
      <c r="AC495" s="38" t="str">
        <f t="shared" si="7"/>
        <v/>
      </c>
      <c r="AD495" s="38"/>
    </row>
    <row r="496" spans="1:30">
      <c r="A496" s="46"/>
      <c r="B496" s="47"/>
      <c r="C496" s="49"/>
      <c r="D496" s="41"/>
      <c r="E496" s="41"/>
      <c r="F496" s="41"/>
      <c r="G496" s="50" t="str">
        <f>IF(A496&lt;&gt;"",CONCATENATE(A496,":",YEAR(B496),IF(MONTH(B496)&gt;9,MONTH(B496),CONCATENATE(0,MONTH(B496))),IF(DAY(B496)&gt;9,DAY(B496),CONCATENATE(0,DAY(B496))),IF(HOUR(C496)&gt;9,HOUR(C496),CONCATENATE(0,HOUR(C496))),IF(MINUTE(C496)&gt;9,MINUTE(C496),CONCATENATE(0,MINUTE(C496))),":",VLOOKUP(F496,'Valid Values - Results'!$D$4:$F$12,3,FALSE)),"")</f>
        <v/>
      </c>
      <c r="H496" s="41"/>
      <c r="I496" s="41"/>
      <c r="J496" s="41"/>
      <c r="K496" s="41"/>
      <c r="L496" s="41"/>
      <c r="M496" s="92"/>
      <c r="N496" s="41"/>
      <c r="O496" s="41"/>
      <c r="P496" s="41"/>
      <c r="Q496" s="41"/>
      <c r="R496" s="41"/>
      <c r="S496" s="41"/>
      <c r="T496" s="41"/>
      <c r="U496" s="47"/>
      <c r="V496" s="49"/>
      <c r="W496" s="41"/>
      <c r="X496" s="41"/>
      <c r="Y496" s="41"/>
      <c r="AA496" s="37" t="str">
        <f>IF($I496&lt;&gt;"",VLOOKUP($I496,'Valid Values - Search'!$R$4:$T$4719,3,FALSE),"")</f>
        <v/>
      </c>
      <c r="AB496" s="37" t="str">
        <f>IF($I496&lt;&gt;"",VLOOKUP($I496,'Valid Values - Search'!$R$4:$S$4719,2,FALSE),"")</f>
        <v/>
      </c>
      <c r="AC496" s="38" t="str">
        <f t="shared" si="7"/>
        <v/>
      </c>
      <c r="AD496" s="38"/>
    </row>
    <row r="497" spans="1:30">
      <c r="A497" s="46"/>
      <c r="B497" s="47"/>
      <c r="C497" s="49"/>
      <c r="D497" s="41"/>
      <c r="E497" s="41"/>
      <c r="F497" s="41"/>
      <c r="G497" s="50" t="str">
        <f>IF(A497&lt;&gt;"",CONCATENATE(A497,":",YEAR(B497),IF(MONTH(B497)&gt;9,MONTH(B497),CONCATENATE(0,MONTH(B497))),IF(DAY(B497)&gt;9,DAY(B497),CONCATENATE(0,DAY(B497))),IF(HOUR(C497)&gt;9,HOUR(C497),CONCATENATE(0,HOUR(C497))),IF(MINUTE(C497)&gt;9,MINUTE(C497),CONCATENATE(0,MINUTE(C497))),":",VLOOKUP(F497,'Valid Values - Results'!$D$4:$F$12,3,FALSE)),"")</f>
        <v/>
      </c>
      <c r="H497" s="41"/>
      <c r="I497" s="41"/>
      <c r="J497" s="41"/>
      <c r="K497" s="41"/>
      <c r="L497" s="41"/>
      <c r="M497" s="92"/>
      <c r="N497" s="41"/>
      <c r="O497" s="41"/>
      <c r="P497" s="41"/>
      <c r="Q497" s="41"/>
      <c r="R497" s="41"/>
      <c r="S497" s="41"/>
      <c r="T497" s="41"/>
      <c r="U497" s="47"/>
      <c r="V497" s="49"/>
      <c r="W497" s="41"/>
      <c r="X497" s="41"/>
      <c r="Y497" s="41"/>
      <c r="AA497" s="37" t="str">
        <f>IF($I497&lt;&gt;"",VLOOKUP($I497,'Valid Values - Search'!$R$4:$T$4719,3,FALSE),"")</f>
        <v/>
      </c>
      <c r="AB497" s="37" t="str">
        <f>IF($I497&lt;&gt;"",VLOOKUP($I497,'Valid Values - Search'!$R$4:$S$4719,2,FALSE),"")</f>
        <v/>
      </c>
      <c r="AC497" s="38" t="str">
        <f t="shared" si="7"/>
        <v/>
      </c>
      <c r="AD497" s="38"/>
    </row>
    <row r="498" spans="1:30">
      <c r="A498" s="46"/>
      <c r="B498" s="47"/>
      <c r="C498" s="49"/>
      <c r="D498" s="41"/>
      <c r="E498" s="41"/>
      <c r="F498" s="41"/>
      <c r="G498" s="50" t="str">
        <f>IF(A498&lt;&gt;"",CONCATENATE(A498,":",YEAR(B498),IF(MONTH(B498)&gt;9,MONTH(B498),CONCATENATE(0,MONTH(B498))),IF(DAY(B498)&gt;9,DAY(B498),CONCATENATE(0,DAY(B498))),IF(HOUR(C498)&gt;9,HOUR(C498),CONCATENATE(0,HOUR(C498))),IF(MINUTE(C498)&gt;9,MINUTE(C498),CONCATENATE(0,MINUTE(C498))),":",VLOOKUP(F498,'Valid Values - Results'!$D$4:$F$12,3,FALSE)),"")</f>
        <v/>
      </c>
      <c r="H498" s="41"/>
      <c r="I498" s="41"/>
      <c r="J498" s="41"/>
      <c r="K498" s="41"/>
      <c r="L498" s="41"/>
      <c r="M498" s="92"/>
      <c r="N498" s="41"/>
      <c r="O498" s="41"/>
      <c r="P498" s="41"/>
      <c r="Q498" s="41"/>
      <c r="R498" s="41"/>
      <c r="S498" s="41"/>
      <c r="T498" s="41"/>
      <c r="U498" s="47"/>
      <c r="V498" s="49"/>
      <c r="W498" s="41"/>
      <c r="X498" s="41"/>
      <c r="Y498" s="41"/>
      <c r="AA498" s="37" t="str">
        <f>IF($I498&lt;&gt;"",VLOOKUP($I498,'Valid Values - Search'!$R$4:$T$4719,3,FALSE),"")</f>
        <v/>
      </c>
      <c r="AB498" s="37" t="str">
        <f>IF($I498&lt;&gt;"",VLOOKUP($I498,'Valid Values - Search'!$R$4:$S$4719,2,FALSE),"")</f>
        <v/>
      </c>
      <c r="AC498" s="38" t="str">
        <f t="shared" si="7"/>
        <v/>
      </c>
      <c r="AD498" s="38"/>
    </row>
    <row r="499" spans="1:30">
      <c r="A499" s="46"/>
      <c r="B499" s="47"/>
      <c r="C499" s="49"/>
      <c r="D499" s="41"/>
      <c r="E499" s="41"/>
      <c r="F499" s="41"/>
      <c r="G499" s="50" t="str">
        <f>IF(A499&lt;&gt;"",CONCATENATE(A499,":",YEAR(B499),IF(MONTH(B499)&gt;9,MONTH(B499),CONCATENATE(0,MONTH(B499))),IF(DAY(B499)&gt;9,DAY(B499),CONCATENATE(0,DAY(B499))),IF(HOUR(C499)&gt;9,HOUR(C499),CONCATENATE(0,HOUR(C499))),IF(MINUTE(C499)&gt;9,MINUTE(C499),CONCATENATE(0,MINUTE(C499))),":",VLOOKUP(F499,'Valid Values - Results'!$D$4:$F$12,3,FALSE)),"")</f>
        <v/>
      </c>
      <c r="H499" s="41"/>
      <c r="I499" s="41"/>
      <c r="J499" s="41"/>
      <c r="K499" s="41"/>
      <c r="L499" s="41"/>
      <c r="M499" s="92"/>
      <c r="N499" s="41"/>
      <c r="O499" s="41"/>
      <c r="P499" s="41"/>
      <c r="Q499" s="41"/>
      <c r="R499" s="41"/>
      <c r="S499" s="41"/>
      <c r="T499" s="41"/>
      <c r="U499" s="47"/>
      <c r="V499" s="49"/>
      <c r="W499" s="41"/>
      <c r="X499" s="41"/>
      <c r="Y499" s="41"/>
      <c r="AA499" s="37" t="str">
        <f>IF($I499&lt;&gt;"",VLOOKUP($I499,'Valid Values - Search'!$R$4:$T$4719,3,FALSE),"")</f>
        <v/>
      </c>
      <c r="AB499" s="37" t="str">
        <f>IF($I499&lt;&gt;"",VLOOKUP($I499,'Valid Values - Search'!$R$4:$S$4719,2,FALSE),"")</f>
        <v/>
      </c>
      <c r="AC499" s="38" t="str">
        <f t="shared" si="7"/>
        <v/>
      </c>
      <c r="AD499" s="38"/>
    </row>
    <row r="500" spans="1:30">
      <c r="A500" s="46"/>
      <c r="B500" s="47"/>
      <c r="C500" s="49"/>
      <c r="D500" s="41"/>
      <c r="E500" s="41"/>
      <c r="F500" s="41"/>
      <c r="G500" s="50" t="str">
        <f>IF(A500&lt;&gt;"",CONCATENATE(A500,":",YEAR(B500),IF(MONTH(B500)&gt;9,MONTH(B500),CONCATENATE(0,MONTH(B500))),IF(DAY(B500)&gt;9,DAY(B500),CONCATENATE(0,DAY(B500))),IF(HOUR(C500)&gt;9,HOUR(C500),CONCATENATE(0,HOUR(C500))),IF(MINUTE(C500)&gt;9,MINUTE(C500),CONCATENATE(0,MINUTE(C500))),":",VLOOKUP(F500,'Valid Values - Results'!$D$4:$F$12,3,FALSE)),"")</f>
        <v/>
      </c>
      <c r="H500" s="41"/>
      <c r="I500" s="41"/>
      <c r="J500" s="41"/>
      <c r="K500" s="41"/>
      <c r="L500" s="41"/>
      <c r="M500" s="92"/>
      <c r="N500" s="41"/>
      <c r="O500" s="41"/>
      <c r="P500" s="41"/>
      <c r="Q500" s="41"/>
      <c r="R500" s="41"/>
      <c r="S500" s="41"/>
      <c r="T500" s="41"/>
      <c r="U500" s="47"/>
      <c r="V500" s="49"/>
      <c r="W500" s="41"/>
      <c r="X500" s="41"/>
      <c r="Y500" s="41"/>
      <c r="AA500" s="37" t="str">
        <f>IF($I500&lt;&gt;"",VLOOKUP($I500,'Valid Values - Search'!$R$4:$T$4719,3,FALSE),"")</f>
        <v/>
      </c>
      <c r="AB500" s="37" t="str">
        <f>IF($I500&lt;&gt;"",VLOOKUP($I500,'Valid Values - Search'!$R$4:$S$4719,2,FALSE),"")</f>
        <v/>
      </c>
      <c r="AC500" s="38" t="str">
        <f t="shared" si="7"/>
        <v/>
      </c>
      <c r="AD500" s="38"/>
    </row>
    <row r="501" spans="1:30">
      <c r="A501" s="46"/>
      <c r="B501" s="47"/>
      <c r="C501" s="49"/>
      <c r="D501" s="41"/>
      <c r="E501" s="41"/>
      <c r="F501" s="41"/>
      <c r="G501" s="50" t="str">
        <f>IF(A501&lt;&gt;"",CONCATENATE(A501,":",YEAR(B501),IF(MONTH(B501)&gt;9,MONTH(B501),CONCATENATE(0,MONTH(B501))),IF(DAY(B501)&gt;9,DAY(B501),CONCATENATE(0,DAY(B501))),IF(HOUR(C501)&gt;9,HOUR(C501),CONCATENATE(0,HOUR(C501))),IF(MINUTE(C501)&gt;9,MINUTE(C501),CONCATENATE(0,MINUTE(C501))),":",VLOOKUP(F501,'Valid Values - Results'!$D$4:$F$12,3,FALSE)),"")</f>
        <v/>
      </c>
      <c r="H501" s="41"/>
      <c r="I501" s="41"/>
      <c r="J501" s="41"/>
      <c r="K501" s="41"/>
      <c r="L501" s="41"/>
      <c r="M501" s="92"/>
      <c r="N501" s="41"/>
      <c r="O501" s="41"/>
      <c r="P501" s="41"/>
      <c r="Q501" s="41"/>
      <c r="R501" s="41"/>
      <c r="S501" s="41"/>
      <c r="T501" s="41"/>
      <c r="U501" s="47"/>
      <c r="V501" s="49"/>
      <c r="W501" s="41"/>
      <c r="X501" s="41"/>
      <c r="Y501" s="41"/>
      <c r="AA501" s="37" t="str">
        <f>IF($I501&lt;&gt;"",VLOOKUP($I501,'Valid Values - Search'!$R$4:$T$4719,3,FALSE),"")</f>
        <v/>
      </c>
      <c r="AB501" s="37" t="str">
        <f>IF($I501&lt;&gt;"",VLOOKUP($I501,'Valid Values - Search'!$R$4:$S$4719,2,FALSE),"")</f>
        <v/>
      </c>
      <c r="AC501" s="38" t="str">
        <f t="shared" si="7"/>
        <v/>
      </c>
      <c r="AD501" s="38"/>
    </row>
    <row r="502" spans="1:30">
      <c r="A502" s="46"/>
      <c r="B502" s="47"/>
      <c r="C502" s="49"/>
      <c r="D502" s="41"/>
      <c r="E502" s="41"/>
      <c r="F502" s="41"/>
      <c r="G502" s="50" t="str">
        <f>IF(A502&lt;&gt;"",CONCATENATE(A502,":",YEAR(B502),IF(MONTH(B502)&gt;9,MONTH(B502),CONCATENATE(0,MONTH(B502))),IF(DAY(B502)&gt;9,DAY(B502),CONCATENATE(0,DAY(B502))),IF(HOUR(C502)&gt;9,HOUR(C502),CONCATENATE(0,HOUR(C502))),IF(MINUTE(C502)&gt;9,MINUTE(C502),CONCATENATE(0,MINUTE(C502))),":",VLOOKUP(F502,'Valid Values - Results'!$D$4:$F$12,3,FALSE)),"")</f>
        <v/>
      </c>
      <c r="H502" s="41"/>
      <c r="I502" s="41"/>
      <c r="J502" s="41"/>
      <c r="K502" s="41"/>
      <c r="L502" s="41"/>
      <c r="M502" s="92"/>
      <c r="N502" s="41"/>
      <c r="O502" s="41"/>
      <c r="P502" s="41"/>
      <c r="Q502" s="41"/>
      <c r="R502" s="41"/>
      <c r="S502" s="41"/>
      <c r="T502" s="41"/>
      <c r="U502" s="47"/>
      <c r="V502" s="49"/>
      <c r="W502" s="41"/>
      <c r="X502" s="41"/>
      <c r="Y502" s="41"/>
      <c r="AA502" s="37" t="str">
        <f>IF($I502&lt;&gt;"",VLOOKUP($I502,'Valid Values - Search'!$R$4:$T$4719,3,FALSE),"")</f>
        <v/>
      </c>
      <c r="AB502" s="37" t="str">
        <f>IF($I502&lt;&gt;"",VLOOKUP($I502,'Valid Values - Search'!$R$4:$S$4719,2,FALSE),"")</f>
        <v/>
      </c>
      <c r="AC502" s="38" t="str">
        <f t="shared" si="7"/>
        <v/>
      </c>
      <c r="AD502" s="38"/>
    </row>
    <row r="503" spans="1:30">
      <c r="A503" s="46"/>
      <c r="B503" s="47"/>
      <c r="C503" s="49"/>
      <c r="D503" s="41"/>
      <c r="E503" s="41"/>
      <c r="F503" s="41"/>
      <c r="G503" s="50" t="str">
        <f>IF(A503&lt;&gt;"",CONCATENATE(A503,":",YEAR(B503),IF(MONTH(B503)&gt;9,MONTH(B503),CONCATENATE(0,MONTH(B503))),IF(DAY(B503)&gt;9,DAY(B503),CONCATENATE(0,DAY(B503))),IF(HOUR(C503)&gt;9,HOUR(C503),CONCATENATE(0,HOUR(C503))),IF(MINUTE(C503)&gt;9,MINUTE(C503),CONCATENATE(0,MINUTE(C503))),":",VLOOKUP(F503,'Valid Values - Results'!$D$4:$F$12,3,FALSE)),"")</f>
        <v/>
      </c>
      <c r="H503" s="41"/>
      <c r="I503" s="41"/>
      <c r="J503" s="41"/>
      <c r="K503" s="41"/>
      <c r="L503" s="41"/>
      <c r="M503" s="92"/>
      <c r="N503" s="41"/>
      <c r="O503" s="41"/>
      <c r="P503" s="41"/>
      <c r="Q503" s="41"/>
      <c r="R503" s="41"/>
      <c r="S503" s="41"/>
      <c r="T503" s="41"/>
      <c r="U503" s="47"/>
      <c r="V503" s="49"/>
      <c r="W503" s="41"/>
      <c r="X503" s="41"/>
      <c r="Y503" s="41"/>
      <c r="AA503" s="37" t="str">
        <f>IF($I503&lt;&gt;"",VLOOKUP($I503,'Valid Values - Search'!$R$4:$T$4719,3,FALSE),"")</f>
        <v/>
      </c>
      <c r="AB503" s="37" t="str">
        <f>IF($I503&lt;&gt;"",VLOOKUP($I503,'Valid Values - Search'!$R$4:$S$4719,2,FALSE),"")</f>
        <v/>
      </c>
      <c r="AC503" s="38" t="str">
        <f t="shared" si="7"/>
        <v/>
      </c>
      <c r="AD503" s="38"/>
    </row>
    <row r="504" spans="1:30">
      <c r="A504" s="46"/>
      <c r="B504" s="47"/>
      <c r="C504" s="49"/>
      <c r="D504" s="41"/>
      <c r="E504" s="41"/>
      <c r="F504" s="41"/>
      <c r="G504" s="50" t="str">
        <f>IF(A504&lt;&gt;"",CONCATENATE(A504,":",YEAR(B504),IF(MONTH(B504)&gt;9,MONTH(B504),CONCATENATE(0,MONTH(B504))),IF(DAY(B504)&gt;9,DAY(B504),CONCATENATE(0,DAY(B504))),IF(HOUR(C504)&gt;9,HOUR(C504),CONCATENATE(0,HOUR(C504))),IF(MINUTE(C504)&gt;9,MINUTE(C504),CONCATENATE(0,MINUTE(C504))),":",VLOOKUP(F504,'Valid Values - Results'!$D$4:$F$12,3,FALSE)),"")</f>
        <v/>
      </c>
      <c r="H504" s="41"/>
      <c r="I504" s="41"/>
      <c r="J504" s="41"/>
      <c r="K504" s="41"/>
      <c r="L504" s="41"/>
      <c r="M504" s="92"/>
      <c r="N504" s="41"/>
      <c r="O504" s="41"/>
      <c r="P504" s="41"/>
      <c r="Q504" s="41"/>
      <c r="R504" s="41"/>
      <c r="S504" s="41"/>
      <c r="T504" s="41"/>
      <c r="U504" s="47"/>
      <c r="V504" s="49"/>
      <c r="W504" s="41"/>
      <c r="X504" s="41"/>
      <c r="Y504" s="41"/>
      <c r="AA504" s="37" t="str">
        <f>IF($I504&lt;&gt;"",VLOOKUP($I504,'Valid Values - Search'!$R$4:$T$4719,3,FALSE),"")</f>
        <v/>
      </c>
      <c r="AB504" s="37" t="str">
        <f>IF($I504&lt;&gt;"",VLOOKUP($I504,'Valid Values - Search'!$R$4:$S$4719,2,FALSE),"")</f>
        <v/>
      </c>
      <c r="AC504" s="38" t="str">
        <f t="shared" si="7"/>
        <v/>
      </c>
      <c r="AD504" s="38"/>
    </row>
    <row r="505" spans="1:30">
      <c r="A505" s="46"/>
      <c r="B505" s="47"/>
      <c r="C505" s="49"/>
      <c r="D505" s="41"/>
      <c r="E505" s="41"/>
      <c r="F505" s="41"/>
      <c r="G505" s="50" t="str">
        <f>IF(A505&lt;&gt;"",CONCATENATE(A505,":",YEAR(B505),IF(MONTH(B505)&gt;9,MONTH(B505),CONCATENATE(0,MONTH(B505))),IF(DAY(B505)&gt;9,DAY(B505),CONCATENATE(0,DAY(B505))),IF(HOUR(C505)&gt;9,HOUR(C505),CONCATENATE(0,HOUR(C505))),IF(MINUTE(C505)&gt;9,MINUTE(C505),CONCATENATE(0,MINUTE(C505))),":",VLOOKUP(F505,'Valid Values - Results'!$D$4:$F$12,3,FALSE)),"")</f>
        <v/>
      </c>
      <c r="H505" s="41"/>
      <c r="I505" s="41"/>
      <c r="J505" s="41"/>
      <c r="K505" s="41"/>
      <c r="L505" s="41"/>
      <c r="M505" s="92"/>
      <c r="N505" s="41"/>
      <c r="O505" s="41"/>
      <c r="P505" s="41"/>
      <c r="Q505" s="41"/>
      <c r="R505" s="41"/>
      <c r="S505" s="41"/>
      <c r="T505" s="41"/>
      <c r="U505" s="47"/>
      <c r="V505" s="49"/>
      <c r="W505" s="41"/>
      <c r="X505" s="41"/>
      <c r="Y505" s="41"/>
      <c r="AA505" s="37" t="str">
        <f>IF($I505&lt;&gt;"",VLOOKUP($I505,'Valid Values - Search'!$R$4:$T$4719,3,FALSE),"")</f>
        <v/>
      </c>
      <c r="AB505" s="37" t="str">
        <f>IF($I505&lt;&gt;"",VLOOKUP($I505,'Valid Values - Search'!$R$4:$S$4719,2,FALSE),"")</f>
        <v/>
      </c>
      <c r="AC505" s="38" t="str">
        <f t="shared" si="7"/>
        <v/>
      </c>
      <c r="AD505" s="38"/>
    </row>
    <row r="506" spans="1:30">
      <c r="A506" s="46"/>
      <c r="B506" s="47"/>
      <c r="C506" s="49"/>
      <c r="D506" s="41"/>
      <c r="E506" s="41"/>
      <c r="F506" s="41"/>
      <c r="G506" s="50" t="str">
        <f>IF(A506&lt;&gt;"",CONCATENATE(A506,":",YEAR(B506),IF(MONTH(B506)&gt;9,MONTH(B506),CONCATENATE(0,MONTH(B506))),IF(DAY(B506)&gt;9,DAY(B506),CONCATENATE(0,DAY(B506))),IF(HOUR(C506)&gt;9,HOUR(C506),CONCATENATE(0,HOUR(C506))),IF(MINUTE(C506)&gt;9,MINUTE(C506),CONCATENATE(0,MINUTE(C506))),":",VLOOKUP(F506,'Valid Values - Results'!$D$4:$F$12,3,FALSE)),"")</f>
        <v/>
      </c>
      <c r="H506" s="41"/>
      <c r="I506" s="41"/>
      <c r="J506" s="41"/>
      <c r="K506" s="41"/>
      <c r="L506" s="41"/>
      <c r="M506" s="92"/>
      <c r="N506" s="41"/>
      <c r="O506" s="41"/>
      <c r="P506" s="41"/>
      <c r="Q506" s="41"/>
      <c r="R506" s="41"/>
      <c r="S506" s="41"/>
      <c r="T506" s="41"/>
      <c r="U506" s="47"/>
      <c r="V506" s="49"/>
      <c r="W506" s="41"/>
      <c r="X506" s="41"/>
      <c r="Y506" s="41"/>
      <c r="AA506" s="37" t="str">
        <f>IF($I506&lt;&gt;"",VLOOKUP($I506,'Valid Values - Search'!$R$4:$T$4719,3,FALSE),"")</f>
        <v/>
      </c>
      <c r="AB506" s="37" t="str">
        <f>IF($I506&lt;&gt;"",VLOOKUP($I506,'Valid Values - Search'!$R$4:$S$4719,2,FALSE),"")</f>
        <v/>
      </c>
      <c r="AC506" s="38" t="str">
        <f t="shared" si="7"/>
        <v/>
      </c>
      <c r="AD506" s="38"/>
    </row>
    <row r="507" spans="1:30">
      <c r="A507" s="46"/>
      <c r="B507" s="47"/>
      <c r="C507" s="49"/>
      <c r="D507" s="41"/>
      <c r="E507" s="41"/>
      <c r="F507" s="41"/>
      <c r="G507" s="50" t="str">
        <f>IF(A507&lt;&gt;"",CONCATENATE(A507,":",YEAR(B507),IF(MONTH(B507)&gt;9,MONTH(B507),CONCATENATE(0,MONTH(B507))),IF(DAY(B507)&gt;9,DAY(B507),CONCATENATE(0,DAY(B507))),IF(HOUR(C507)&gt;9,HOUR(C507),CONCATENATE(0,HOUR(C507))),IF(MINUTE(C507)&gt;9,MINUTE(C507),CONCATENATE(0,MINUTE(C507))),":",VLOOKUP(F507,'Valid Values - Results'!$D$4:$F$12,3,FALSE)),"")</f>
        <v/>
      </c>
      <c r="H507" s="41"/>
      <c r="I507" s="41"/>
      <c r="J507" s="41"/>
      <c r="K507" s="41"/>
      <c r="L507" s="41"/>
      <c r="M507" s="92"/>
      <c r="N507" s="41"/>
      <c r="O507" s="41"/>
      <c r="P507" s="41"/>
      <c r="Q507" s="41"/>
      <c r="R507" s="41"/>
      <c r="S507" s="41"/>
      <c r="T507" s="41"/>
      <c r="U507" s="47"/>
      <c r="V507" s="49"/>
      <c r="W507" s="41"/>
      <c r="X507" s="41"/>
      <c r="Y507" s="41"/>
      <c r="AA507" s="37" t="str">
        <f>IF($I507&lt;&gt;"",VLOOKUP($I507,'Valid Values - Search'!$R$4:$T$4719,3,FALSE),"")</f>
        <v/>
      </c>
      <c r="AB507" s="37" t="str">
        <f>IF($I507&lt;&gt;"",VLOOKUP($I507,'Valid Values - Search'!$R$4:$S$4719,2,FALSE),"")</f>
        <v/>
      </c>
      <c r="AC507" s="38" t="str">
        <f t="shared" si="7"/>
        <v/>
      </c>
      <c r="AD507" s="38"/>
    </row>
    <row r="508" spans="1:30">
      <c r="A508" s="46"/>
      <c r="B508" s="47"/>
      <c r="C508" s="49"/>
      <c r="D508" s="41"/>
      <c r="E508" s="41"/>
      <c r="F508" s="41"/>
      <c r="G508" s="50" t="str">
        <f>IF(A508&lt;&gt;"",CONCATENATE(A508,":",YEAR(B508),IF(MONTH(B508)&gt;9,MONTH(B508),CONCATENATE(0,MONTH(B508))),IF(DAY(B508)&gt;9,DAY(B508),CONCATENATE(0,DAY(B508))),IF(HOUR(C508)&gt;9,HOUR(C508),CONCATENATE(0,HOUR(C508))),IF(MINUTE(C508)&gt;9,MINUTE(C508),CONCATENATE(0,MINUTE(C508))),":",VLOOKUP(F508,'Valid Values - Results'!$D$4:$F$12,3,FALSE)),"")</f>
        <v/>
      </c>
      <c r="H508" s="41"/>
      <c r="I508" s="41"/>
      <c r="J508" s="41"/>
      <c r="K508" s="41"/>
      <c r="L508" s="41"/>
      <c r="M508" s="92"/>
      <c r="N508" s="41"/>
      <c r="O508" s="41"/>
      <c r="P508" s="41"/>
      <c r="Q508" s="41"/>
      <c r="R508" s="41"/>
      <c r="S508" s="41"/>
      <c r="T508" s="41"/>
      <c r="U508" s="47"/>
      <c r="V508" s="49"/>
      <c r="W508" s="41"/>
      <c r="X508" s="41"/>
      <c r="Y508" s="41"/>
      <c r="AA508" s="37" t="str">
        <f>IF($I508&lt;&gt;"",VLOOKUP($I508,'Valid Values - Search'!$R$4:$T$4719,3,FALSE),"")</f>
        <v/>
      </c>
      <c r="AB508" s="37" t="str">
        <f>IF($I508&lt;&gt;"",VLOOKUP($I508,'Valid Values - Search'!$R$4:$S$4719,2,FALSE),"")</f>
        <v/>
      </c>
      <c r="AC508" s="38" t="str">
        <f t="shared" si="7"/>
        <v/>
      </c>
      <c r="AD508" s="38"/>
    </row>
    <row r="509" spans="1:30">
      <c r="A509" s="46"/>
      <c r="B509" s="47"/>
      <c r="C509" s="49"/>
      <c r="D509" s="41"/>
      <c r="E509" s="41"/>
      <c r="F509" s="41"/>
      <c r="G509" s="50" t="str">
        <f>IF(A509&lt;&gt;"",CONCATENATE(A509,":",YEAR(B509),IF(MONTH(B509)&gt;9,MONTH(B509),CONCATENATE(0,MONTH(B509))),IF(DAY(B509)&gt;9,DAY(B509),CONCATENATE(0,DAY(B509))),IF(HOUR(C509)&gt;9,HOUR(C509),CONCATENATE(0,HOUR(C509))),IF(MINUTE(C509)&gt;9,MINUTE(C509),CONCATENATE(0,MINUTE(C509))),":",VLOOKUP(F509,'Valid Values - Results'!$D$4:$F$12,3,FALSE)),"")</f>
        <v/>
      </c>
      <c r="H509" s="41"/>
      <c r="I509" s="41"/>
      <c r="J509" s="41"/>
      <c r="K509" s="41"/>
      <c r="L509" s="41"/>
      <c r="M509" s="92"/>
      <c r="N509" s="41"/>
      <c r="O509" s="41"/>
      <c r="P509" s="41"/>
      <c r="Q509" s="41"/>
      <c r="R509" s="41"/>
      <c r="S509" s="41"/>
      <c r="T509" s="41"/>
      <c r="U509" s="47"/>
      <c r="V509" s="49"/>
      <c r="W509" s="41"/>
      <c r="X509" s="41"/>
      <c r="Y509" s="41"/>
      <c r="AA509" s="37" t="str">
        <f>IF($I509&lt;&gt;"",VLOOKUP($I509,'Valid Values - Search'!$R$4:$T$4719,3,FALSE),"")</f>
        <v/>
      </c>
      <c r="AB509" s="37" t="str">
        <f>IF($I509&lt;&gt;"",VLOOKUP($I509,'Valid Values - Search'!$R$4:$S$4719,2,FALSE),"")</f>
        <v/>
      </c>
      <c r="AC509" s="38" t="str">
        <f t="shared" si="7"/>
        <v/>
      </c>
      <c r="AD509" s="38"/>
    </row>
    <row r="510" spans="1:30">
      <c r="A510" s="46"/>
      <c r="B510" s="47"/>
      <c r="C510" s="49"/>
      <c r="D510" s="41"/>
      <c r="E510" s="41"/>
      <c r="F510" s="41"/>
      <c r="G510" s="50" t="str">
        <f>IF(A510&lt;&gt;"",CONCATENATE(A510,":",YEAR(B510),IF(MONTH(B510)&gt;9,MONTH(B510),CONCATENATE(0,MONTH(B510))),IF(DAY(B510)&gt;9,DAY(B510),CONCATENATE(0,DAY(B510))),IF(HOUR(C510)&gt;9,HOUR(C510),CONCATENATE(0,HOUR(C510))),IF(MINUTE(C510)&gt;9,MINUTE(C510),CONCATENATE(0,MINUTE(C510))),":",VLOOKUP(F510,'Valid Values - Results'!$D$4:$F$12,3,FALSE)),"")</f>
        <v/>
      </c>
      <c r="H510" s="41"/>
      <c r="I510" s="41"/>
      <c r="J510" s="41"/>
      <c r="K510" s="41"/>
      <c r="L510" s="41"/>
      <c r="M510" s="92"/>
      <c r="N510" s="41"/>
      <c r="O510" s="41"/>
      <c r="P510" s="41"/>
      <c r="Q510" s="41"/>
      <c r="R510" s="41"/>
      <c r="S510" s="41"/>
      <c r="T510" s="41"/>
      <c r="U510" s="47"/>
      <c r="V510" s="49"/>
      <c r="W510" s="41"/>
      <c r="X510" s="41"/>
      <c r="Y510" s="41"/>
      <c r="AA510" s="37" t="str">
        <f>IF($I510&lt;&gt;"",VLOOKUP($I510,'Valid Values - Search'!$R$4:$T$4719,3,FALSE),"")</f>
        <v/>
      </c>
      <c r="AB510" s="37" t="str">
        <f>IF($I510&lt;&gt;"",VLOOKUP($I510,'Valid Values - Search'!$R$4:$S$4719,2,FALSE),"")</f>
        <v/>
      </c>
      <c r="AC510" s="38" t="str">
        <f t="shared" si="7"/>
        <v/>
      </c>
      <c r="AD510" s="38"/>
    </row>
    <row r="511" spans="1:30">
      <c r="A511" s="46"/>
      <c r="B511" s="47"/>
      <c r="C511" s="49"/>
      <c r="D511" s="41"/>
      <c r="E511" s="41"/>
      <c r="F511" s="41"/>
      <c r="G511" s="50" t="str">
        <f>IF(A511&lt;&gt;"",CONCATENATE(A511,":",YEAR(B511),IF(MONTH(B511)&gt;9,MONTH(B511),CONCATENATE(0,MONTH(B511))),IF(DAY(B511)&gt;9,DAY(B511),CONCATENATE(0,DAY(B511))),IF(HOUR(C511)&gt;9,HOUR(C511),CONCATENATE(0,HOUR(C511))),IF(MINUTE(C511)&gt;9,MINUTE(C511),CONCATENATE(0,MINUTE(C511))),":",VLOOKUP(F511,'Valid Values - Results'!$D$4:$F$12,3,FALSE)),"")</f>
        <v/>
      </c>
      <c r="H511" s="41"/>
      <c r="I511" s="41"/>
      <c r="J511" s="41"/>
      <c r="K511" s="41"/>
      <c r="L511" s="41"/>
      <c r="M511" s="92"/>
      <c r="N511" s="41"/>
      <c r="O511" s="41"/>
      <c r="P511" s="41"/>
      <c r="Q511" s="41"/>
      <c r="R511" s="41"/>
      <c r="S511" s="41"/>
      <c r="T511" s="41"/>
      <c r="U511" s="47"/>
      <c r="V511" s="49"/>
      <c r="W511" s="41"/>
      <c r="X511" s="41"/>
      <c r="Y511" s="41"/>
      <c r="AA511" s="37" t="str">
        <f>IF($I511&lt;&gt;"",VLOOKUP($I511,'Valid Values - Search'!$R$4:$T$4719,3,FALSE),"")</f>
        <v/>
      </c>
      <c r="AB511" s="37" t="str">
        <f>IF($I511&lt;&gt;"",VLOOKUP($I511,'Valid Values - Search'!$R$4:$S$4719,2,FALSE),"")</f>
        <v/>
      </c>
      <c r="AC511" s="38" t="str">
        <f t="shared" si="7"/>
        <v/>
      </c>
      <c r="AD511" s="38"/>
    </row>
    <row r="512" spans="1:30">
      <c r="A512" s="46"/>
      <c r="B512" s="47"/>
      <c r="C512" s="49"/>
      <c r="D512" s="41"/>
      <c r="E512" s="41"/>
      <c r="F512" s="41"/>
      <c r="G512" s="50" t="str">
        <f>IF(A512&lt;&gt;"",CONCATENATE(A512,":",YEAR(B512),IF(MONTH(B512)&gt;9,MONTH(B512),CONCATENATE(0,MONTH(B512))),IF(DAY(B512)&gt;9,DAY(B512),CONCATENATE(0,DAY(B512))),IF(HOUR(C512)&gt;9,HOUR(C512),CONCATENATE(0,HOUR(C512))),IF(MINUTE(C512)&gt;9,MINUTE(C512),CONCATENATE(0,MINUTE(C512))),":",VLOOKUP(F512,'Valid Values - Results'!$D$4:$F$12,3,FALSE)),"")</f>
        <v/>
      </c>
      <c r="H512" s="41"/>
      <c r="I512" s="41"/>
      <c r="J512" s="41"/>
      <c r="K512" s="41"/>
      <c r="L512" s="41"/>
      <c r="M512" s="92"/>
      <c r="N512" s="41"/>
      <c r="O512" s="41"/>
      <c r="P512" s="41"/>
      <c r="Q512" s="41"/>
      <c r="R512" s="41"/>
      <c r="S512" s="41"/>
      <c r="T512" s="41"/>
      <c r="U512" s="47"/>
      <c r="V512" s="49"/>
      <c r="W512" s="41"/>
      <c r="X512" s="41"/>
      <c r="Y512" s="41"/>
      <c r="AA512" s="37" t="str">
        <f>IF($I512&lt;&gt;"",VLOOKUP($I512,'Valid Values - Search'!$R$4:$T$4719,3,FALSE),"")</f>
        <v/>
      </c>
      <c r="AB512" s="37" t="str">
        <f>IF($I512&lt;&gt;"",VLOOKUP($I512,'Valid Values - Search'!$R$4:$S$4719,2,FALSE),"")</f>
        <v/>
      </c>
      <c r="AC512" s="38" t="str">
        <f t="shared" si="7"/>
        <v/>
      </c>
      <c r="AD512" s="38"/>
    </row>
    <row r="513" spans="1:30">
      <c r="A513" s="46"/>
      <c r="B513" s="47"/>
      <c r="C513" s="49"/>
      <c r="D513" s="41"/>
      <c r="E513" s="41"/>
      <c r="F513" s="41"/>
      <c r="G513" s="50" t="str">
        <f>IF(A513&lt;&gt;"",CONCATENATE(A513,":",YEAR(B513),IF(MONTH(B513)&gt;9,MONTH(B513),CONCATENATE(0,MONTH(B513))),IF(DAY(B513)&gt;9,DAY(B513),CONCATENATE(0,DAY(B513))),IF(HOUR(C513)&gt;9,HOUR(C513),CONCATENATE(0,HOUR(C513))),IF(MINUTE(C513)&gt;9,MINUTE(C513),CONCATENATE(0,MINUTE(C513))),":",VLOOKUP(F513,'Valid Values - Results'!$D$4:$F$12,3,FALSE)),"")</f>
        <v/>
      </c>
      <c r="H513" s="41"/>
      <c r="I513" s="41"/>
      <c r="J513" s="41"/>
      <c r="K513" s="41"/>
      <c r="L513" s="41"/>
      <c r="M513" s="92"/>
      <c r="N513" s="41"/>
      <c r="O513" s="41"/>
      <c r="P513" s="41"/>
      <c r="Q513" s="41"/>
      <c r="R513" s="41"/>
      <c r="S513" s="41"/>
      <c r="T513" s="41"/>
      <c r="U513" s="47"/>
      <c r="V513" s="49"/>
      <c r="W513" s="41"/>
      <c r="X513" s="41"/>
      <c r="Y513" s="41"/>
      <c r="AA513" s="37" t="str">
        <f>IF($I513&lt;&gt;"",VLOOKUP($I513,'Valid Values - Search'!$R$4:$T$4719,3,FALSE),"")</f>
        <v/>
      </c>
      <c r="AB513" s="37" t="str">
        <f>IF($I513&lt;&gt;"",VLOOKUP($I513,'Valid Values - Search'!$R$4:$S$4719,2,FALSE),"")</f>
        <v/>
      </c>
      <c r="AC513" s="38" t="str">
        <f t="shared" si="7"/>
        <v/>
      </c>
      <c r="AD513" s="38"/>
    </row>
    <row r="514" spans="1:30">
      <c r="A514" s="46"/>
      <c r="B514" s="47"/>
      <c r="C514" s="49"/>
      <c r="D514" s="41"/>
      <c r="E514" s="41"/>
      <c r="F514" s="41"/>
      <c r="G514" s="50" t="str">
        <f>IF(A514&lt;&gt;"",CONCATENATE(A514,":",YEAR(B514),IF(MONTH(B514)&gt;9,MONTH(B514),CONCATENATE(0,MONTH(B514))),IF(DAY(B514)&gt;9,DAY(B514),CONCATENATE(0,DAY(B514))),IF(HOUR(C514)&gt;9,HOUR(C514),CONCATENATE(0,HOUR(C514))),IF(MINUTE(C514)&gt;9,MINUTE(C514),CONCATENATE(0,MINUTE(C514))),":",VLOOKUP(F514,'Valid Values - Results'!$D$4:$F$12,3,FALSE)),"")</f>
        <v/>
      </c>
      <c r="H514" s="41"/>
      <c r="I514" s="41"/>
      <c r="J514" s="41"/>
      <c r="K514" s="41"/>
      <c r="L514" s="41"/>
      <c r="M514" s="92"/>
      <c r="N514" s="41"/>
      <c r="O514" s="41"/>
      <c r="P514" s="41"/>
      <c r="Q514" s="41"/>
      <c r="R514" s="41"/>
      <c r="S514" s="41"/>
      <c r="T514" s="41"/>
      <c r="U514" s="47"/>
      <c r="V514" s="49"/>
      <c r="W514" s="41"/>
      <c r="X514" s="41"/>
      <c r="Y514" s="41"/>
      <c r="AA514" s="37" t="str">
        <f>IF($I514&lt;&gt;"",VLOOKUP($I514,'Valid Values - Search'!$R$4:$T$4719,3,FALSE),"")</f>
        <v/>
      </c>
      <c r="AB514" s="37" t="str">
        <f>IF($I514&lt;&gt;"",VLOOKUP($I514,'Valid Values - Search'!$R$4:$S$4719,2,FALSE),"")</f>
        <v/>
      </c>
      <c r="AC514" s="38" t="str">
        <f t="shared" ref="AC514:AC577" si="8">IF($V514&lt;&gt;"",$D514,"")</f>
        <v/>
      </c>
      <c r="AD514" s="38"/>
    </row>
    <row r="515" spans="1:30">
      <c r="A515" s="46"/>
      <c r="B515" s="47"/>
      <c r="C515" s="49"/>
      <c r="D515" s="41"/>
      <c r="E515" s="41"/>
      <c r="F515" s="41"/>
      <c r="G515" s="50" t="str">
        <f>IF(A515&lt;&gt;"",CONCATENATE(A515,":",YEAR(B515),IF(MONTH(B515)&gt;9,MONTH(B515),CONCATENATE(0,MONTH(B515))),IF(DAY(B515)&gt;9,DAY(B515),CONCATENATE(0,DAY(B515))),IF(HOUR(C515)&gt;9,HOUR(C515),CONCATENATE(0,HOUR(C515))),IF(MINUTE(C515)&gt;9,MINUTE(C515),CONCATENATE(0,MINUTE(C515))),":",VLOOKUP(F515,'Valid Values - Results'!$D$4:$F$12,3,FALSE)),"")</f>
        <v/>
      </c>
      <c r="H515" s="41"/>
      <c r="I515" s="41"/>
      <c r="J515" s="41"/>
      <c r="K515" s="41"/>
      <c r="L515" s="41"/>
      <c r="M515" s="92"/>
      <c r="N515" s="41"/>
      <c r="O515" s="41"/>
      <c r="P515" s="41"/>
      <c r="Q515" s="41"/>
      <c r="R515" s="41"/>
      <c r="S515" s="41"/>
      <c r="T515" s="41"/>
      <c r="U515" s="47"/>
      <c r="V515" s="49"/>
      <c r="W515" s="41"/>
      <c r="X515" s="41"/>
      <c r="Y515" s="41"/>
      <c r="AA515" s="37" t="str">
        <f>IF($I515&lt;&gt;"",VLOOKUP($I515,'Valid Values - Search'!$R$4:$T$4719,3,FALSE),"")</f>
        <v/>
      </c>
      <c r="AB515" s="37" t="str">
        <f>IF($I515&lt;&gt;"",VLOOKUP($I515,'Valid Values - Search'!$R$4:$S$4719,2,FALSE),"")</f>
        <v/>
      </c>
      <c r="AC515" s="38" t="str">
        <f t="shared" si="8"/>
        <v/>
      </c>
      <c r="AD515" s="38"/>
    </row>
    <row r="516" spans="1:30">
      <c r="A516" s="46"/>
      <c r="B516" s="47"/>
      <c r="C516" s="49"/>
      <c r="D516" s="41"/>
      <c r="E516" s="41"/>
      <c r="F516" s="41"/>
      <c r="G516" s="50" t="str">
        <f>IF(A516&lt;&gt;"",CONCATENATE(A516,":",YEAR(B516),IF(MONTH(B516)&gt;9,MONTH(B516),CONCATENATE(0,MONTH(B516))),IF(DAY(B516)&gt;9,DAY(B516),CONCATENATE(0,DAY(B516))),IF(HOUR(C516)&gt;9,HOUR(C516),CONCATENATE(0,HOUR(C516))),IF(MINUTE(C516)&gt;9,MINUTE(C516),CONCATENATE(0,MINUTE(C516))),":",VLOOKUP(F516,'Valid Values - Results'!$D$4:$F$12,3,FALSE)),"")</f>
        <v/>
      </c>
      <c r="H516" s="41"/>
      <c r="I516" s="41"/>
      <c r="J516" s="41"/>
      <c r="K516" s="41"/>
      <c r="L516" s="41"/>
      <c r="M516" s="92"/>
      <c r="N516" s="41"/>
      <c r="O516" s="41"/>
      <c r="P516" s="41"/>
      <c r="Q516" s="41"/>
      <c r="R516" s="41"/>
      <c r="S516" s="41"/>
      <c r="T516" s="41"/>
      <c r="U516" s="47"/>
      <c r="V516" s="49"/>
      <c r="W516" s="41"/>
      <c r="X516" s="41"/>
      <c r="Y516" s="41"/>
      <c r="AA516" s="37" t="str">
        <f>IF($I516&lt;&gt;"",VLOOKUP($I516,'Valid Values - Search'!$R$4:$T$4719,3,FALSE),"")</f>
        <v/>
      </c>
      <c r="AB516" s="37" t="str">
        <f>IF($I516&lt;&gt;"",VLOOKUP($I516,'Valid Values - Search'!$R$4:$S$4719,2,FALSE),"")</f>
        <v/>
      </c>
      <c r="AC516" s="38" t="str">
        <f t="shared" si="8"/>
        <v/>
      </c>
      <c r="AD516" s="38"/>
    </row>
    <row r="517" spans="1:30">
      <c r="A517" s="46"/>
      <c r="B517" s="47"/>
      <c r="C517" s="49"/>
      <c r="D517" s="41"/>
      <c r="E517" s="41"/>
      <c r="F517" s="41"/>
      <c r="G517" s="50" t="str">
        <f>IF(A517&lt;&gt;"",CONCATENATE(A517,":",YEAR(B517),IF(MONTH(B517)&gt;9,MONTH(B517),CONCATENATE(0,MONTH(B517))),IF(DAY(B517)&gt;9,DAY(B517),CONCATENATE(0,DAY(B517))),IF(HOUR(C517)&gt;9,HOUR(C517),CONCATENATE(0,HOUR(C517))),IF(MINUTE(C517)&gt;9,MINUTE(C517),CONCATENATE(0,MINUTE(C517))),":",VLOOKUP(F517,'Valid Values - Results'!$D$4:$F$12,3,FALSE)),"")</f>
        <v/>
      </c>
      <c r="H517" s="41"/>
      <c r="I517" s="41"/>
      <c r="J517" s="41"/>
      <c r="K517" s="41"/>
      <c r="L517" s="41"/>
      <c r="M517" s="92"/>
      <c r="N517" s="41"/>
      <c r="O517" s="41"/>
      <c r="P517" s="41"/>
      <c r="Q517" s="41"/>
      <c r="R517" s="41"/>
      <c r="S517" s="41"/>
      <c r="T517" s="41"/>
      <c r="U517" s="47"/>
      <c r="V517" s="49"/>
      <c r="W517" s="41"/>
      <c r="X517" s="41"/>
      <c r="Y517" s="41"/>
      <c r="AA517" s="37" t="str">
        <f>IF($I517&lt;&gt;"",VLOOKUP($I517,'Valid Values - Search'!$R$4:$T$4719,3,FALSE),"")</f>
        <v/>
      </c>
      <c r="AB517" s="37" t="str">
        <f>IF($I517&lt;&gt;"",VLOOKUP($I517,'Valid Values - Search'!$R$4:$S$4719,2,FALSE),"")</f>
        <v/>
      </c>
      <c r="AC517" s="38" t="str">
        <f t="shared" si="8"/>
        <v/>
      </c>
      <c r="AD517" s="38"/>
    </row>
    <row r="518" spans="1:30">
      <c r="A518" s="46"/>
      <c r="B518" s="47"/>
      <c r="C518" s="49"/>
      <c r="D518" s="41"/>
      <c r="E518" s="41"/>
      <c r="F518" s="41"/>
      <c r="G518" s="50" t="str">
        <f>IF(A518&lt;&gt;"",CONCATENATE(A518,":",YEAR(B518),IF(MONTH(B518)&gt;9,MONTH(B518),CONCATENATE(0,MONTH(B518))),IF(DAY(B518)&gt;9,DAY(B518),CONCATENATE(0,DAY(B518))),IF(HOUR(C518)&gt;9,HOUR(C518),CONCATENATE(0,HOUR(C518))),IF(MINUTE(C518)&gt;9,MINUTE(C518),CONCATENATE(0,MINUTE(C518))),":",VLOOKUP(F518,'Valid Values - Results'!$D$4:$F$12,3,FALSE)),"")</f>
        <v/>
      </c>
      <c r="H518" s="41"/>
      <c r="I518" s="41"/>
      <c r="J518" s="41"/>
      <c r="K518" s="41"/>
      <c r="L518" s="41"/>
      <c r="M518" s="92"/>
      <c r="N518" s="41"/>
      <c r="O518" s="41"/>
      <c r="P518" s="41"/>
      <c r="Q518" s="41"/>
      <c r="R518" s="41"/>
      <c r="S518" s="41"/>
      <c r="T518" s="41"/>
      <c r="U518" s="47"/>
      <c r="V518" s="49"/>
      <c r="W518" s="41"/>
      <c r="X518" s="41"/>
      <c r="Y518" s="41"/>
      <c r="AA518" s="37" t="str">
        <f>IF($I518&lt;&gt;"",VLOOKUP($I518,'Valid Values - Search'!$R$4:$T$4719,3,FALSE),"")</f>
        <v/>
      </c>
      <c r="AB518" s="37" t="str">
        <f>IF($I518&lt;&gt;"",VLOOKUP($I518,'Valid Values - Search'!$R$4:$S$4719,2,FALSE),"")</f>
        <v/>
      </c>
      <c r="AC518" s="38" t="str">
        <f t="shared" si="8"/>
        <v/>
      </c>
      <c r="AD518" s="38"/>
    </row>
    <row r="519" spans="1:30">
      <c r="A519" s="46"/>
      <c r="B519" s="47"/>
      <c r="C519" s="49"/>
      <c r="D519" s="41"/>
      <c r="E519" s="41"/>
      <c r="F519" s="41"/>
      <c r="G519" s="50" t="str">
        <f>IF(A519&lt;&gt;"",CONCATENATE(A519,":",YEAR(B519),IF(MONTH(B519)&gt;9,MONTH(B519),CONCATENATE(0,MONTH(B519))),IF(DAY(B519)&gt;9,DAY(B519),CONCATENATE(0,DAY(B519))),IF(HOUR(C519)&gt;9,HOUR(C519),CONCATENATE(0,HOUR(C519))),IF(MINUTE(C519)&gt;9,MINUTE(C519),CONCATENATE(0,MINUTE(C519))),":",VLOOKUP(F519,'Valid Values - Results'!$D$4:$F$12,3,FALSE)),"")</f>
        <v/>
      </c>
      <c r="H519" s="41"/>
      <c r="I519" s="41"/>
      <c r="J519" s="41"/>
      <c r="K519" s="41"/>
      <c r="L519" s="41"/>
      <c r="M519" s="92"/>
      <c r="N519" s="41"/>
      <c r="O519" s="41"/>
      <c r="P519" s="41"/>
      <c r="Q519" s="41"/>
      <c r="R519" s="41"/>
      <c r="S519" s="41"/>
      <c r="T519" s="41"/>
      <c r="U519" s="47"/>
      <c r="V519" s="49"/>
      <c r="W519" s="41"/>
      <c r="X519" s="41"/>
      <c r="Y519" s="41"/>
      <c r="AA519" s="37" t="str">
        <f>IF($I519&lt;&gt;"",VLOOKUP($I519,'Valid Values - Search'!$R$4:$T$4719,3,FALSE),"")</f>
        <v/>
      </c>
      <c r="AB519" s="37" t="str">
        <f>IF($I519&lt;&gt;"",VLOOKUP($I519,'Valid Values - Search'!$R$4:$S$4719,2,FALSE),"")</f>
        <v/>
      </c>
      <c r="AC519" s="38" t="str">
        <f t="shared" si="8"/>
        <v/>
      </c>
      <c r="AD519" s="38"/>
    </row>
    <row r="520" spans="1:30">
      <c r="A520" s="46"/>
      <c r="B520" s="47"/>
      <c r="C520" s="49"/>
      <c r="D520" s="41"/>
      <c r="E520" s="41"/>
      <c r="F520" s="41"/>
      <c r="G520" s="50" t="str">
        <f>IF(A520&lt;&gt;"",CONCATENATE(A520,":",YEAR(B520),IF(MONTH(B520)&gt;9,MONTH(B520),CONCATENATE(0,MONTH(B520))),IF(DAY(B520)&gt;9,DAY(B520),CONCATENATE(0,DAY(B520))),IF(HOUR(C520)&gt;9,HOUR(C520),CONCATENATE(0,HOUR(C520))),IF(MINUTE(C520)&gt;9,MINUTE(C520),CONCATENATE(0,MINUTE(C520))),":",VLOOKUP(F520,'Valid Values - Results'!$D$4:$F$12,3,FALSE)),"")</f>
        <v/>
      </c>
      <c r="H520" s="41"/>
      <c r="I520" s="41"/>
      <c r="J520" s="41"/>
      <c r="K520" s="41"/>
      <c r="L520" s="41"/>
      <c r="M520" s="92"/>
      <c r="N520" s="41"/>
      <c r="O520" s="41"/>
      <c r="P520" s="41"/>
      <c r="Q520" s="41"/>
      <c r="R520" s="41"/>
      <c r="S520" s="41"/>
      <c r="T520" s="41"/>
      <c r="U520" s="47"/>
      <c r="V520" s="49"/>
      <c r="W520" s="41"/>
      <c r="X520" s="41"/>
      <c r="Y520" s="41"/>
      <c r="AA520" s="37" t="str">
        <f>IF($I520&lt;&gt;"",VLOOKUP($I520,'Valid Values - Search'!$R$4:$T$4719,3,FALSE),"")</f>
        <v/>
      </c>
      <c r="AB520" s="37" t="str">
        <f>IF($I520&lt;&gt;"",VLOOKUP($I520,'Valid Values - Search'!$R$4:$S$4719,2,FALSE),"")</f>
        <v/>
      </c>
      <c r="AC520" s="38" t="str">
        <f t="shared" si="8"/>
        <v/>
      </c>
      <c r="AD520" s="38"/>
    </row>
    <row r="521" spans="1:30">
      <c r="A521" s="46"/>
      <c r="B521" s="47"/>
      <c r="C521" s="49"/>
      <c r="D521" s="41"/>
      <c r="E521" s="41"/>
      <c r="F521" s="41"/>
      <c r="G521" s="50" t="str">
        <f>IF(A521&lt;&gt;"",CONCATENATE(A521,":",YEAR(B521),IF(MONTH(B521)&gt;9,MONTH(B521),CONCATENATE(0,MONTH(B521))),IF(DAY(B521)&gt;9,DAY(B521),CONCATENATE(0,DAY(B521))),IF(HOUR(C521)&gt;9,HOUR(C521),CONCATENATE(0,HOUR(C521))),IF(MINUTE(C521)&gt;9,MINUTE(C521),CONCATENATE(0,MINUTE(C521))),":",VLOOKUP(F521,'Valid Values - Results'!$D$4:$F$12,3,FALSE)),"")</f>
        <v/>
      </c>
      <c r="H521" s="41"/>
      <c r="I521" s="41"/>
      <c r="J521" s="41"/>
      <c r="K521" s="41"/>
      <c r="L521" s="41"/>
      <c r="M521" s="92"/>
      <c r="N521" s="41"/>
      <c r="O521" s="41"/>
      <c r="P521" s="41"/>
      <c r="Q521" s="41"/>
      <c r="R521" s="41"/>
      <c r="S521" s="41"/>
      <c r="T521" s="41"/>
      <c r="U521" s="47"/>
      <c r="V521" s="49"/>
      <c r="W521" s="41"/>
      <c r="X521" s="41"/>
      <c r="Y521" s="41"/>
      <c r="AA521" s="37" t="str">
        <f>IF($I521&lt;&gt;"",VLOOKUP($I521,'Valid Values - Search'!$R$4:$T$4719,3,FALSE),"")</f>
        <v/>
      </c>
      <c r="AB521" s="37" t="str">
        <f>IF($I521&lt;&gt;"",VLOOKUP($I521,'Valid Values - Search'!$R$4:$S$4719,2,FALSE),"")</f>
        <v/>
      </c>
      <c r="AC521" s="38" t="str">
        <f t="shared" si="8"/>
        <v/>
      </c>
      <c r="AD521" s="38"/>
    </row>
    <row r="522" spans="1:30">
      <c r="A522" s="46"/>
      <c r="B522" s="47"/>
      <c r="C522" s="49"/>
      <c r="D522" s="41"/>
      <c r="E522" s="41"/>
      <c r="F522" s="41"/>
      <c r="G522" s="50" t="str">
        <f>IF(A522&lt;&gt;"",CONCATENATE(A522,":",YEAR(B522),IF(MONTH(B522)&gt;9,MONTH(B522),CONCATENATE(0,MONTH(B522))),IF(DAY(B522)&gt;9,DAY(B522),CONCATENATE(0,DAY(B522))),IF(HOUR(C522)&gt;9,HOUR(C522),CONCATENATE(0,HOUR(C522))),IF(MINUTE(C522)&gt;9,MINUTE(C522),CONCATENATE(0,MINUTE(C522))),":",VLOOKUP(F522,'Valid Values - Results'!$D$4:$F$12,3,FALSE)),"")</f>
        <v/>
      </c>
      <c r="H522" s="41"/>
      <c r="I522" s="41"/>
      <c r="J522" s="41"/>
      <c r="K522" s="41"/>
      <c r="L522" s="41"/>
      <c r="M522" s="92"/>
      <c r="N522" s="41"/>
      <c r="O522" s="41"/>
      <c r="P522" s="41"/>
      <c r="Q522" s="41"/>
      <c r="R522" s="41"/>
      <c r="S522" s="41"/>
      <c r="T522" s="41"/>
      <c r="U522" s="47"/>
      <c r="V522" s="49"/>
      <c r="W522" s="41"/>
      <c r="X522" s="41"/>
      <c r="Y522" s="41"/>
      <c r="AA522" s="37" t="str">
        <f>IF($I522&lt;&gt;"",VLOOKUP($I522,'Valid Values - Search'!$R$4:$T$4719,3,FALSE),"")</f>
        <v/>
      </c>
      <c r="AB522" s="37" t="str">
        <f>IF($I522&lt;&gt;"",VLOOKUP($I522,'Valid Values - Search'!$R$4:$S$4719,2,FALSE),"")</f>
        <v/>
      </c>
      <c r="AC522" s="38" t="str">
        <f t="shared" si="8"/>
        <v/>
      </c>
      <c r="AD522" s="38"/>
    </row>
    <row r="523" spans="1:30">
      <c r="A523" s="46"/>
      <c r="B523" s="47"/>
      <c r="C523" s="49"/>
      <c r="D523" s="41"/>
      <c r="E523" s="41"/>
      <c r="F523" s="41"/>
      <c r="G523" s="50" t="str">
        <f>IF(A523&lt;&gt;"",CONCATENATE(A523,":",YEAR(B523),IF(MONTH(B523)&gt;9,MONTH(B523),CONCATENATE(0,MONTH(B523))),IF(DAY(B523)&gt;9,DAY(B523),CONCATENATE(0,DAY(B523))),IF(HOUR(C523)&gt;9,HOUR(C523),CONCATENATE(0,HOUR(C523))),IF(MINUTE(C523)&gt;9,MINUTE(C523),CONCATENATE(0,MINUTE(C523))),":",VLOOKUP(F523,'Valid Values - Results'!$D$4:$F$12,3,FALSE)),"")</f>
        <v/>
      </c>
      <c r="H523" s="41"/>
      <c r="I523" s="41"/>
      <c r="J523" s="41"/>
      <c r="K523" s="41"/>
      <c r="L523" s="41"/>
      <c r="M523" s="92"/>
      <c r="N523" s="41"/>
      <c r="O523" s="41"/>
      <c r="P523" s="41"/>
      <c r="Q523" s="41"/>
      <c r="R523" s="41"/>
      <c r="S523" s="41"/>
      <c r="T523" s="41"/>
      <c r="U523" s="47"/>
      <c r="V523" s="49"/>
      <c r="W523" s="41"/>
      <c r="X523" s="41"/>
      <c r="Y523" s="41"/>
      <c r="AA523" s="37" t="str">
        <f>IF($I523&lt;&gt;"",VLOOKUP($I523,'Valid Values - Search'!$R$4:$T$4719,3,FALSE),"")</f>
        <v/>
      </c>
      <c r="AB523" s="37" t="str">
        <f>IF($I523&lt;&gt;"",VLOOKUP($I523,'Valid Values - Search'!$R$4:$S$4719,2,FALSE),"")</f>
        <v/>
      </c>
      <c r="AC523" s="38" t="str">
        <f t="shared" si="8"/>
        <v/>
      </c>
      <c r="AD523" s="38"/>
    </row>
    <row r="524" spans="1:30">
      <c r="A524" s="46"/>
      <c r="B524" s="47"/>
      <c r="C524" s="49"/>
      <c r="D524" s="41"/>
      <c r="E524" s="41"/>
      <c r="F524" s="41"/>
      <c r="G524" s="50" t="str">
        <f>IF(A524&lt;&gt;"",CONCATENATE(A524,":",YEAR(B524),IF(MONTH(B524)&gt;9,MONTH(B524),CONCATENATE(0,MONTH(B524))),IF(DAY(B524)&gt;9,DAY(B524),CONCATENATE(0,DAY(B524))),IF(HOUR(C524)&gt;9,HOUR(C524),CONCATENATE(0,HOUR(C524))),IF(MINUTE(C524)&gt;9,MINUTE(C524),CONCATENATE(0,MINUTE(C524))),":",VLOOKUP(F524,'Valid Values - Results'!$D$4:$F$12,3,FALSE)),"")</f>
        <v/>
      </c>
      <c r="H524" s="41"/>
      <c r="I524" s="41"/>
      <c r="J524" s="41"/>
      <c r="K524" s="41"/>
      <c r="L524" s="41"/>
      <c r="M524" s="92"/>
      <c r="N524" s="41"/>
      <c r="O524" s="41"/>
      <c r="P524" s="41"/>
      <c r="Q524" s="41"/>
      <c r="R524" s="41"/>
      <c r="S524" s="41"/>
      <c r="T524" s="41"/>
      <c r="U524" s="47"/>
      <c r="V524" s="49"/>
      <c r="W524" s="41"/>
      <c r="X524" s="41"/>
      <c r="Y524" s="41"/>
      <c r="AA524" s="37" t="str">
        <f>IF($I524&lt;&gt;"",VLOOKUP($I524,'Valid Values - Search'!$R$4:$T$4719,3,FALSE),"")</f>
        <v/>
      </c>
      <c r="AB524" s="37" t="str">
        <f>IF($I524&lt;&gt;"",VLOOKUP($I524,'Valid Values - Search'!$R$4:$S$4719,2,FALSE),"")</f>
        <v/>
      </c>
      <c r="AC524" s="38" t="str">
        <f t="shared" si="8"/>
        <v/>
      </c>
      <c r="AD524" s="38"/>
    </row>
    <row r="525" spans="1:30">
      <c r="A525" s="46"/>
      <c r="B525" s="47"/>
      <c r="C525" s="49"/>
      <c r="D525" s="41"/>
      <c r="E525" s="41"/>
      <c r="F525" s="41"/>
      <c r="G525" s="50" t="str">
        <f>IF(A525&lt;&gt;"",CONCATENATE(A525,":",YEAR(B525),IF(MONTH(B525)&gt;9,MONTH(B525),CONCATENATE(0,MONTH(B525))),IF(DAY(B525)&gt;9,DAY(B525),CONCATENATE(0,DAY(B525))),IF(HOUR(C525)&gt;9,HOUR(C525),CONCATENATE(0,HOUR(C525))),IF(MINUTE(C525)&gt;9,MINUTE(C525),CONCATENATE(0,MINUTE(C525))),":",VLOOKUP(F525,'Valid Values - Results'!$D$4:$F$12,3,FALSE)),"")</f>
        <v/>
      </c>
      <c r="H525" s="41"/>
      <c r="I525" s="41"/>
      <c r="J525" s="41"/>
      <c r="K525" s="41"/>
      <c r="L525" s="41"/>
      <c r="M525" s="92"/>
      <c r="N525" s="41"/>
      <c r="O525" s="41"/>
      <c r="P525" s="41"/>
      <c r="Q525" s="41"/>
      <c r="R525" s="41"/>
      <c r="S525" s="41"/>
      <c r="T525" s="41"/>
      <c r="U525" s="47"/>
      <c r="V525" s="49"/>
      <c r="W525" s="41"/>
      <c r="X525" s="41"/>
      <c r="Y525" s="41"/>
      <c r="AA525" s="37" t="str">
        <f>IF($I525&lt;&gt;"",VLOOKUP($I525,'Valid Values - Search'!$R$4:$T$4719,3,FALSE),"")</f>
        <v/>
      </c>
      <c r="AB525" s="37" t="str">
        <f>IF($I525&lt;&gt;"",VLOOKUP($I525,'Valid Values - Search'!$R$4:$S$4719,2,FALSE),"")</f>
        <v/>
      </c>
      <c r="AC525" s="38" t="str">
        <f t="shared" si="8"/>
        <v/>
      </c>
      <c r="AD525" s="38"/>
    </row>
    <row r="526" spans="1:30">
      <c r="A526" s="46"/>
      <c r="B526" s="47"/>
      <c r="C526" s="49"/>
      <c r="D526" s="41"/>
      <c r="E526" s="41"/>
      <c r="F526" s="41"/>
      <c r="G526" s="50" t="str">
        <f>IF(A526&lt;&gt;"",CONCATENATE(A526,":",YEAR(B526),IF(MONTH(B526)&gt;9,MONTH(B526),CONCATENATE(0,MONTH(B526))),IF(DAY(B526)&gt;9,DAY(B526),CONCATENATE(0,DAY(B526))),IF(HOUR(C526)&gt;9,HOUR(C526),CONCATENATE(0,HOUR(C526))),IF(MINUTE(C526)&gt;9,MINUTE(C526),CONCATENATE(0,MINUTE(C526))),":",VLOOKUP(F526,'Valid Values - Results'!$D$4:$F$12,3,FALSE)),"")</f>
        <v/>
      </c>
      <c r="H526" s="41"/>
      <c r="I526" s="41"/>
      <c r="J526" s="41"/>
      <c r="K526" s="41"/>
      <c r="L526" s="41"/>
      <c r="M526" s="92"/>
      <c r="N526" s="41"/>
      <c r="O526" s="41"/>
      <c r="P526" s="41"/>
      <c r="Q526" s="41"/>
      <c r="R526" s="41"/>
      <c r="S526" s="41"/>
      <c r="T526" s="41"/>
      <c r="U526" s="47"/>
      <c r="V526" s="49"/>
      <c r="W526" s="41"/>
      <c r="X526" s="41"/>
      <c r="Y526" s="41"/>
      <c r="AA526" s="37" t="str">
        <f>IF($I526&lt;&gt;"",VLOOKUP($I526,'Valid Values - Search'!$R$4:$T$4719,3,FALSE),"")</f>
        <v/>
      </c>
      <c r="AB526" s="37" t="str">
        <f>IF($I526&lt;&gt;"",VLOOKUP($I526,'Valid Values - Search'!$R$4:$S$4719,2,FALSE),"")</f>
        <v/>
      </c>
      <c r="AC526" s="38" t="str">
        <f t="shared" si="8"/>
        <v/>
      </c>
      <c r="AD526" s="38"/>
    </row>
    <row r="527" spans="1:30">
      <c r="A527" s="46"/>
      <c r="B527" s="47"/>
      <c r="C527" s="49"/>
      <c r="D527" s="41"/>
      <c r="E527" s="41"/>
      <c r="F527" s="41"/>
      <c r="G527" s="50" t="str">
        <f>IF(A527&lt;&gt;"",CONCATENATE(A527,":",YEAR(B527),IF(MONTH(B527)&gt;9,MONTH(B527),CONCATENATE(0,MONTH(B527))),IF(DAY(B527)&gt;9,DAY(B527),CONCATENATE(0,DAY(B527))),IF(HOUR(C527)&gt;9,HOUR(C527),CONCATENATE(0,HOUR(C527))),IF(MINUTE(C527)&gt;9,MINUTE(C527),CONCATENATE(0,MINUTE(C527))),":",VLOOKUP(F527,'Valid Values - Results'!$D$4:$F$12,3,FALSE)),"")</f>
        <v/>
      </c>
      <c r="H527" s="41"/>
      <c r="I527" s="41"/>
      <c r="J527" s="41"/>
      <c r="K527" s="41"/>
      <c r="L527" s="41"/>
      <c r="M527" s="92"/>
      <c r="N527" s="41"/>
      <c r="O527" s="41"/>
      <c r="P527" s="41"/>
      <c r="Q527" s="41"/>
      <c r="R527" s="41"/>
      <c r="S527" s="41"/>
      <c r="T527" s="41"/>
      <c r="U527" s="47"/>
      <c r="V527" s="49"/>
      <c r="W527" s="41"/>
      <c r="X527" s="41"/>
      <c r="Y527" s="41"/>
      <c r="AA527" s="37" t="str">
        <f>IF($I527&lt;&gt;"",VLOOKUP($I527,'Valid Values - Search'!$R$4:$T$4719,3,FALSE),"")</f>
        <v/>
      </c>
      <c r="AB527" s="37" t="str">
        <f>IF($I527&lt;&gt;"",VLOOKUP($I527,'Valid Values - Search'!$R$4:$S$4719,2,FALSE),"")</f>
        <v/>
      </c>
      <c r="AC527" s="38" t="str">
        <f t="shared" si="8"/>
        <v/>
      </c>
      <c r="AD527" s="38"/>
    </row>
    <row r="528" spans="1:30">
      <c r="A528" s="46"/>
      <c r="B528" s="47"/>
      <c r="C528" s="49"/>
      <c r="D528" s="41"/>
      <c r="E528" s="41"/>
      <c r="F528" s="41"/>
      <c r="G528" s="50" t="str">
        <f>IF(A528&lt;&gt;"",CONCATENATE(A528,":",YEAR(B528),IF(MONTH(B528)&gt;9,MONTH(B528),CONCATENATE(0,MONTH(B528))),IF(DAY(B528)&gt;9,DAY(B528),CONCATENATE(0,DAY(B528))),IF(HOUR(C528)&gt;9,HOUR(C528),CONCATENATE(0,HOUR(C528))),IF(MINUTE(C528)&gt;9,MINUTE(C528),CONCATENATE(0,MINUTE(C528))),":",VLOOKUP(F528,'Valid Values - Results'!$D$4:$F$12,3,FALSE)),"")</f>
        <v/>
      </c>
      <c r="H528" s="41"/>
      <c r="I528" s="41"/>
      <c r="J528" s="41"/>
      <c r="K528" s="41"/>
      <c r="L528" s="41"/>
      <c r="M528" s="92"/>
      <c r="N528" s="41"/>
      <c r="O528" s="41"/>
      <c r="P528" s="41"/>
      <c r="Q528" s="41"/>
      <c r="R528" s="41"/>
      <c r="S528" s="41"/>
      <c r="T528" s="41"/>
      <c r="U528" s="47"/>
      <c r="V528" s="49"/>
      <c r="W528" s="41"/>
      <c r="X528" s="41"/>
      <c r="Y528" s="41"/>
      <c r="AA528" s="37" t="str">
        <f>IF($I528&lt;&gt;"",VLOOKUP($I528,'Valid Values - Search'!$R$4:$T$4719,3,FALSE),"")</f>
        <v/>
      </c>
      <c r="AB528" s="37" t="str">
        <f>IF($I528&lt;&gt;"",VLOOKUP($I528,'Valid Values - Search'!$R$4:$S$4719,2,FALSE),"")</f>
        <v/>
      </c>
      <c r="AC528" s="38" t="str">
        <f t="shared" si="8"/>
        <v/>
      </c>
      <c r="AD528" s="38"/>
    </row>
    <row r="529" spans="1:30">
      <c r="A529" s="46"/>
      <c r="B529" s="47"/>
      <c r="C529" s="49"/>
      <c r="D529" s="41"/>
      <c r="E529" s="41"/>
      <c r="F529" s="41"/>
      <c r="G529" s="50" t="str">
        <f>IF(A529&lt;&gt;"",CONCATENATE(A529,":",YEAR(B529),IF(MONTH(B529)&gt;9,MONTH(B529),CONCATENATE(0,MONTH(B529))),IF(DAY(B529)&gt;9,DAY(B529),CONCATENATE(0,DAY(B529))),IF(HOUR(C529)&gt;9,HOUR(C529),CONCATENATE(0,HOUR(C529))),IF(MINUTE(C529)&gt;9,MINUTE(C529),CONCATENATE(0,MINUTE(C529))),":",VLOOKUP(F529,'Valid Values - Results'!$D$4:$F$12,3,FALSE)),"")</f>
        <v/>
      </c>
      <c r="H529" s="41"/>
      <c r="I529" s="41"/>
      <c r="J529" s="41"/>
      <c r="K529" s="41"/>
      <c r="L529" s="41"/>
      <c r="M529" s="92"/>
      <c r="N529" s="41"/>
      <c r="O529" s="41"/>
      <c r="P529" s="41"/>
      <c r="Q529" s="41"/>
      <c r="R529" s="41"/>
      <c r="S529" s="41"/>
      <c r="T529" s="41"/>
      <c r="U529" s="47"/>
      <c r="V529" s="49"/>
      <c r="W529" s="41"/>
      <c r="X529" s="41"/>
      <c r="Y529" s="41"/>
      <c r="AA529" s="37" t="str">
        <f>IF($I529&lt;&gt;"",VLOOKUP($I529,'Valid Values - Search'!$R$4:$T$4719,3,FALSE),"")</f>
        <v/>
      </c>
      <c r="AB529" s="37" t="str">
        <f>IF($I529&lt;&gt;"",VLOOKUP($I529,'Valid Values - Search'!$R$4:$S$4719,2,FALSE),"")</f>
        <v/>
      </c>
      <c r="AC529" s="38" t="str">
        <f t="shared" si="8"/>
        <v/>
      </c>
      <c r="AD529" s="38"/>
    </row>
    <row r="530" spans="1:30">
      <c r="A530" s="46"/>
      <c r="B530" s="47"/>
      <c r="C530" s="49"/>
      <c r="D530" s="41"/>
      <c r="E530" s="41"/>
      <c r="F530" s="41"/>
      <c r="G530" s="50" t="str">
        <f>IF(A530&lt;&gt;"",CONCATENATE(A530,":",YEAR(B530),IF(MONTH(B530)&gt;9,MONTH(B530),CONCATENATE(0,MONTH(B530))),IF(DAY(B530)&gt;9,DAY(B530),CONCATENATE(0,DAY(B530))),IF(HOUR(C530)&gt;9,HOUR(C530),CONCATENATE(0,HOUR(C530))),IF(MINUTE(C530)&gt;9,MINUTE(C530),CONCATENATE(0,MINUTE(C530))),":",VLOOKUP(F530,'Valid Values - Results'!$D$4:$F$12,3,FALSE)),"")</f>
        <v/>
      </c>
      <c r="H530" s="41"/>
      <c r="I530" s="41"/>
      <c r="J530" s="41"/>
      <c r="K530" s="41"/>
      <c r="L530" s="41"/>
      <c r="M530" s="92"/>
      <c r="N530" s="41"/>
      <c r="O530" s="41"/>
      <c r="P530" s="41"/>
      <c r="Q530" s="41"/>
      <c r="R530" s="41"/>
      <c r="S530" s="41"/>
      <c r="T530" s="41"/>
      <c r="U530" s="47"/>
      <c r="V530" s="49"/>
      <c r="W530" s="41"/>
      <c r="X530" s="41"/>
      <c r="Y530" s="41"/>
      <c r="AA530" s="37" t="str">
        <f>IF($I530&lt;&gt;"",VLOOKUP($I530,'Valid Values - Search'!$R$4:$T$4719,3,FALSE),"")</f>
        <v/>
      </c>
      <c r="AB530" s="37" t="str">
        <f>IF($I530&lt;&gt;"",VLOOKUP($I530,'Valid Values - Search'!$R$4:$S$4719,2,FALSE),"")</f>
        <v/>
      </c>
      <c r="AC530" s="38" t="str">
        <f t="shared" si="8"/>
        <v/>
      </c>
      <c r="AD530" s="38"/>
    </row>
    <row r="531" spans="1:30">
      <c r="A531" s="46"/>
      <c r="B531" s="47"/>
      <c r="C531" s="49"/>
      <c r="D531" s="41"/>
      <c r="E531" s="41"/>
      <c r="F531" s="41"/>
      <c r="G531" s="50" t="str">
        <f>IF(A531&lt;&gt;"",CONCATENATE(A531,":",YEAR(B531),IF(MONTH(B531)&gt;9,MONTH(B531),CONCATENATE(0,MONTH(B531))),IF(DAY(B531)&gt;9,DAY(B531),CONCATENATE(0,DAY(B531))),IF(HOUR(C531)&gt;9,HOUR(C531),CONCATENATE(0,HOUR(C531))),IF(MINUTE(C531)&gt;9,MINUTE(C531),CONCATENATE(0,MINUTE(C531))),":",VLOOKUP(F531,'Valid Values - Results'!$D$4:$F$12,3,FALSE)),"")</f>
        <v/>
      </c>
      <c r="H531" s="41"/>
      <c r="I531" s="41"/>
      <c r="J531" s="41"/>
      <c r="K531" s="41"/>
      <c r="L531" s="41"/>
      <c r="M531" s="92"/>
      <c r="N531" s="41"/>
      <c r="O531" s="41"/>
      <c r="P531" s="41"/>
      <c r="Q531" s="41"/>
      <c r="R531" s="41"/>
      <c r="S531" s="41"/>
      <c r="T531" s="41"/>
      <c r="U531" s="47"/>
      <c r="V531" s="49"/>
      <c r="W531" s="41"/>
      <c r="X531" s="41"/>
      <c r="Y531" s="41"/>
      <c r="AA531" s="37" t="str">
        <f>IF($I531&lt;&gt;"",VLOOKUP($I531,'Valid Values - Search'!$R$4:$T$4719,3,FALSE),"")</f>
        <v/>
      </c>
      <c r="AB531" s="37" t="str">
        <f>IF($I531&lt;&gt;"",VLOOKUP($I531,'Valid Values - Search'!$R$4:$S$4719,2,FALSE),"")</f>
        <v/>
      </c>
      <c r="AC531" s="38" t="str">
        <f t="shared" si="8"/>
        <v/>
      </c>
      <c r="AD531" s="38"/>
    </row>
    <row r="532" spans="1:30">
      <c r="A532" s="46"/>
      <c r="B532" s="47"/>
      <c r="C532" s="49"/>
      <c r="D532" s="41"/>
      <c r="E532" s="41"/>
      <c r="F532" s="41"/>
      <c r="G532" s="50" t="str">
        <f>IF(A532&lt;&gt;"",CONCATENATE(A532,":",YEAR(B532),IF(MONTH(B532)&gt;9,MONTH(B532),CONCATENATE(0,MONTH(B532))),IF(DAY(B532)&gt;9,DAY(B532),CONCATENATE(0,DAY(B532))),IF(HOUR(C532)&gt;9,HOUR(C532),CONCATENATE(0,HOUR(C532))),IF(MINUTE(C532)&gt;9,MINUTE(C532),CONCATENATE(0,MINUTE(C532))),":",VLOOKUP(F532,'Valid Values - Results'!$D$4:$F$12,3,FALSE)),"")</f>
        <v/>
      </c>
      <c r="H532" s="41"/>
      <c r="I532" s="41"/>
      <c r="J532" s="41"/>
      <c r="K532" s="41"/>
      <c r="L532" s="41"/>
      <c r="M532" s="92"/>
      <c r="N532" s="41"/>
      <c r="O532" s="41"/>
      <c r="P532" s="41"/>
      <c r="Q532" s="41"/>
      <c r="R532" s="41"/>
      <c r="S532" s="41"/>
      <c r="T532" s="41"/>
      <c r="U532" s="47"/>
      <c r="V532" s="49"/>
      <c r="W532" s="41"/>
      <c r="X532" s="41"/>
      <c r="Y532" s="41"/>
      <c r="AA532" s="37" t="str">
        <f>IF($I532&lt;&gt;"",VLOOKUP($I532,'Valid Values - Search'!$R$4:$T$4719,3,FALSE),"")</f>
        <v/>
      </c>
      <c r="AB532" s="37" t="str">
        <f>IF($I532&lt;&gt;"",VLOOKUP($I532,'Valid Values - Search'!$R$4:$S$4719,2,FALSE),"")</f>
        <v/>
      </c>
      <c r="AC532" s="38" t="str">
        <f t="shared" si="8"/>
        <v/>
      </c>
      <c r="AD532" s="38"/>
    </row>
    <row r="533" spans="1:30">
      <c r="A533" s="46"/>
      <c r="B533" s="47"/>
      <c r="C533" s="49"/>
      <c r="D533" s="41"/>
      <c r="E533" s="41"/>
      <c r="F533" s="41"/>
      <c r="G533" s="50" t="str">
        <f>IF(A533&lt;&gt;"",CONCATENATE(A533,":",YEAR(B533),IF(MONTH(B533)&gt;9,MONTH(B533),CONCATENATE(0,MONTH(B533))),IF(DAY(B533)&gt;9,DAY(B533),CONCATENATE(0,DAY(B533))),IF(HOUR(C533)&gt;9,HOUR(C533),CONCATENATE(0,HOUR(C533))),IF(MINUTE(C533)&gt;9,MINUTE(C533),CONCATENATE(0,MINUTE(C533))),":",VLOOKUP(F533,'Valid Values - Results'!$D$4:$F$12,3,FALSE)),"")</f>
        <v/>
      </c>
      <c r="H533" s="41"/>
      <c r="I533" s="41"/>
      <c r="J533" s="41"/>
      <c r="K533" s="41"/>
      <c r="L533" s="41"/>
      <c r="M533" s="92"/>
      <c r="N533" s="41"/>
      <c r="O533" s="41"/>
      <c r="P533" s="41"/>
      <c r="Q533" s="41"/>
      <c r="R533" s="41"/>
      <c r="S533" s="41"/>
      <c r="T533" s="41"/>
      <c r="U533" s="47"/>
      <c r="V533" s="49"/>
      <c r="W533" s="41"/>
      <c r="X533" s="41"/>
      <c r="Y533" s="41"/>
      <c r="AA533" s="37" t="str">
        <f>IF($I533&lt;&gt;"",VLOOKUP($I533,'Valid Values - Search'!$R$4:$T$4719,3,FALSE),"")</f>
        <v/>
      </c>
      <c r="AB533" s="37" t="str">
        <f>IF($I533&lt;&gt;"",VLOOKUP($I533,'Valid Values - Search'!$R$4:$S$4719,2,FALSE),"")</f>
        <v/>
      </c>
      <c r="AC533" s="38" t="str">
        <f t="shared" si="8"/>
        <v/>
      </c>
      <c r="AD533" s="38"/>
    </row>
    <row r="534" spans="1:30">
      <c r="A534" s="46"/>
      <c r="B534" s="47"/>
      <c r="C534" s="49"/>
      <c r="D534" s="41"/>
      <c r="E534" s="41"/>
      <c r="F534" s="41"/>
      <c r="G534" s="50" t="str">
        <f>IF(A534&lt;&gt;"",CONCATENATE(A534,":",YEAR(B534),IF(MONTH(B534)&gt;9,MONTH(B534),CONCATENATE(0,MONTH(B534))),IF(DAY(B534)&gt;9,DAY(B534),CONCATENATE(0,DAY(B534))),IF(HOUR(C534)&gt;9,HOUR(C534),CONCATENATE(0,HOUR(C534))),IF(MINUTE(C534)&gt;9,MINUTE(C534),CONCATENATE(0,MINUTE(C534))),":",VLOOKUP(F534,'Valid Values - Results'!$D$4:$F$12,3,FALSE)),"")</f>
        <v/>
      </c>
      <c r="H534" s="41"/>
      <c r="I534" s="41"/>
      <c r="J534" s="41"/>
      <c r="K534" s="41"/>
      <c r="L534" s="41"/>
      <c r="M534" s="92"/>
      <c r="N534" s="41"/>
      <c r="O534" s="41"/>
      <c r="P534" s="41"/>
      <c r="Q534" s="41"/>
      <c r="R534" s="41"/>
      <c r="S534" s="41"/>
      <c r="T534" s="41"/>
      <c r="U534" s="47"/>
      <c r="V534" s="49"/>
      <c r="W534" s="41"/>
      <c r="X534" s="41"/>
      <c r="Y534" s="41"/>
      <c r="AA534" s="37" t="str">
        <f>IF($I534&lt;&gt;"",VLOOKUP($I534,'Valid Values - Search'!$R$4:$T$4719,3,FALSE),"")</f>
        <v/>
      </c>
      <c r="AB534" s="37" t="str">
        <f>IF($I534&lt;&gt;"",VLOOKUP($I534,'Valid Values - Search'!$R$4:$S$4719,2,FALSE),"")</f>
        <v/>
      </c>
      <c r="AC534" s="38" t="str">
        <f t="shared" si="8"/>
        <v/>
      </c>
      <c r="AD534" s="38"/>
    </row>
    <row r="535" spans="1:30">
      <c r="A535" s="46"/>
      <c r="B535" s="47"/>
      <c r="C535" s="49"/>
      <c r="D535" s="41"/>
      <c r="E535" s="41"/>
      <c r="F535" s="41"/>
      <c r="G535" s="50" t="str">
        <f>IF(A535&lt;&gt;"",CONCATENATE(A535,":",YEAR(B535),IF(MONTH(B535)&gt;9,MONTH(B535),CONCATENATE(0,MONTH(B535))),IF(DAY(B535)&gt;9,DAY(B535),CONCATENATE(0,DAY(B535))),IF(HOUR(C535)&gt;9,HOUR(C535),CONCATENATE(0,HOUR(C535))),IF(MINUTE(C535)&gt;9,MINUTE(C535),CONCATENATE(0,MINUTE(C535))),":",VLOOKUP(F535,'Valid Values - Results'!$D$4:$F$12,3,FALSE)),"")</f>
        <v/>
      </c>
      <c r="H535" s="41"/>
      <c r="I535" s="41"/>
      <c r="J535" s="41"/>
      <c r="K535" s="41"/>
      <c r="L535" s="41"/>
      <c r="M535" s="92"/>
      <c r="N535" s="41"/>
      <c r="O535" s="41"/>
      <c r="P535" s="41"/>
      <c r="Q535" s="41"/>
      <c r="R535" s="41"/>
      <c r="S535" s="41"/>
      <c r="T535" s="41"/>
      <c r="U535" s="47"/>
      <c r="V535" s="49"/>
      <c r="W535" s="41"/>
      <c r="X535" s="41"/>
      <c r="Y535" s="41"/>
      <c r="AA535" s="37" t="str">
        <f>IF($I535&lt;&gt;"",VLOOKUP($I535,'Valid Values - Search'!$R$4:$T$4719,3,FALSE),"")</f>
        <v/>
      </c>
      <c r="AB535" s="37" t="str">
        <f>IF($I535&lt;&gt;"",VLOOKUP($I535,'Valid Values - Search'!$R$4:$S$4719,2,FALSE),"")</f>
        <v/>
      </c>
      <c r="AC535" s="38" t="str">
        <f t="shared" si="8"/>
        <v/>
      </c>
      <c r="AD535" s="38"/>
    </row>
    <row r="536" spans="1:30">
      <c r="A536" s="46"/>
      <c r="B536" s="47"/>
      <c r="C536" s="49"/>
      <c r="D536" s="41"/>
      <c r="E536" s="41"/>
      <c r="F536" s="41"/>
      <c r="G536" s="50" t="str">
        <f>IF(A536&lt;&gt;"",CONCATENATE(A536,":",YEAR(B536),IF(MONTH(B536)&gt;9,MONTH(B536),CONCATENATE(0,MONTH(B536))),IF(DAY(B536)&gt;9,DAY(B536),CONCATENATE(0,DAY(B536))),IF(HOUR(C536)&gt;9,HOUR(C536),CONCATENATE(0,HOUR(C536))),IF(MINUTE(C536)&gt;9,MINUTE(C536),CONCATENATE(0,MINUTE(C536))),":",VLOOKUP(F536,'Valid Values - Results'!$D$4:$F$12,3,FALSE)),"")</f>
        <v/>
      </c>
      <c r="H536" s="41"/>
      <c r="I536" s="41"/>
      <c r="J536" s="41"/>
      <c r="K536" s="41"/>
      <c r="L536" s="41"/>
      <c r="M536" s="92"/>
      <c r="N536" s="41"/>
      <c r="O536" s="41"/>
      <c r="P536" s="41"/>
      <c r="Q536" s="41"/>
      <c r="R536" s="41"/>
      <c r="S536" s="41"/>
      <c r="T536" s="41"/>
      <c r="U536" s="47"/>
      <c r="V536" s="49"/>
      <c r="W536" s="41"/>
      <c r="X536" s="41"/>
      <c r="Y536" s="41"/>
      <c r="AA536" s="37" t="str">
        <f>IF($I536&lt;&gt;"",VLOOKUP($I536,'Valid Values - Search'!$R$4:$T$4719,3,FALSE),"")</f>
        <v/>
      </c>
      <c r="AB536" s="37" t="str">
        <f>IF($I536&lt;&gt;"",VLOOKUP($I536,'Valid Values - Search'!$R$4:$S$4719,2,FALSE),"")</f>
        <v/>
      </c>
      <c r="AC536" s="38" t="str">
        <f t="shared" si="8"/>
        <v/>
      </c>
      <c r="AD536" s="38"/>
    </row>
    <row r="537" spans="1:30">
      <c r="A537" s="46"/>
      <c r="B537" s="47"/>
      <c r="C537" s="49"/>
      <c r="D537" s="41"/>
      <c r="E537" s="41"/>
      <c r="F537" s="41"/>
      <c r="G537" s="50" t="str">
        <f>IF(A537&lt;&gt;"",CONCATENATE(A537,":",YEAR(B537),IF(MONTH(B537)&gt;9,MONTH(B537),CONCATENATE(0,MONTH(B537))),IF(DAY(B537)&gt;9,DAY(B537),CONCATENATE(0,DAY(B537))),IF(HOUR(C537)&gt;9,HOUR(C537),CONCATENATE(0,HOUR(C537))),IF(MINUTE(C537)&gt;9,MINUTE(C537),CONCATENATE(0,MINUTE(C537))),":",VLOOKUP(F537,'Valid Values - Results'!$D$4:$F$12,3,FALSE)),"")</f>
        <v/>
      </c>
      <c r="H537" s="41"/>
      <c r="I537" s="41"/>
      <c r="J537" s="41"/>
      <c r="K537" s="41"/>
      <c r="L537" s="41"/>
      <c r="M537" s="92"/>
      <c r="N537" s="41"/>
      <c r="O537" s="41"/>
      <c r="P537" s="41"/>
      <c r="Q537" s="41"/>
      <c r="R537" s="41"/>
      <c r="S537" s="41"/>
      <c r="T537" s="41"/>
      <c r="U537" s="47"/>
      <c r="V537" s="49"/>
      <c r="W537" s="41"/>
      <c r="X537" s="41"/>
      <c r="Y537" s="41"/>
      <c r="AA537" s="37" t="str">
        <f>IF($I537&lt;&gt;"",VLOOKUP($I537,'Valid Values - Search'!$R$4:$T$4719,3,FALSE),"")</f>
        <v/>
      </c>
      <c r="AB537" s="37" t="str">
        <f>IF($I537&lt;&gt;"",VLOOKUP($I537,'Valid Values - Search'!$R$4:$S$4719,2,FALSE),"")</f>
        <v/>
      </c>
      <c r="AC537" s="38" t="str">
        <f t="shared" si="8"/>
        <v/>
      </c>
      <c r="AD537" s="38"/>
    </row>
    <row r="538" spans="1:30">
      <c r="A538" s="46"/>
      <c r="B538" s="47"/>
      <c r="C538" s="49"/>
      <c r="D538" s="41"/>
      <c r="E538" s="41"/>
      <c r="F538" s="41"/>
      <c r="G538" s="50" t="str">
        <f>IF(A538&lt;&gt;"",CONCATENATE(A538,":",YEAR(B538),IF(MONTH(B538)&gt;9,MONTH(B538),CONCATENATE(0,MONTH(B538))),IF(DAY(B538)&gt;9,DAY(B538),CONCATENATE(0,DAY(B538))),IF(HOUR(C538)&gt;9,HOUR(C538),CONCATENATE(0,HOUR(C538))),IF(MINUTE(C538)&gt;9,MINUTE(C538),CONCATENATE(0,MINUTE(C538))),":",VLOOKUP(F538,'Valid Values - Results'!$D$4:$F$12,3,FALSE)),"")</f>
        <v/>
      </c>
      <c r="H538" s="41"/>
      <c r="I538" s="41"/>
      <c r="J538" s="41"/>
      <c r="K538" s="41"/>
      <c r="L538" s="41"/>
      <c r="M538" s="92"/>
      <c r="N538" s="41"/>
      <c r="O538" s="41"/>
      <c r="P538" s="41"/>
      <c r="Q538" s="41"/>
      <c r="R538" s="41"/>
      <c r="S538" s="41"/>
      <c r="T538" s="41"/>
      <c r="U538" s="47"/>
      <c r="V538" s="49"/>
      <c r="W538" s="41"/>
      <c r="X538" s="41"/>
      <c r="Y538" s="41"/>
      <c r="AA538" s="37" t="str">
        <f>IF($I538&lt;&gt;"",VLOOKUP($I538,'Valid Values - Search'!$R$4:$T$4719,3,FALSE),"")</f>
        <v/>
      </c>
      <c r="AB538" s="37" t="str">
        <f>IF($I538&lt;&gt;"",VLOOKUP($I538,'Valid Values - Search'!$R$4:$S$4719,2,FALSE),"")</f>
        <v/>
      </c>
      <c r="AC538" s="38" t="str">
        <f t="shared" si="8"/>
        <v/>
      </c>
      <c r="AD538" s="38"/>
    </row>
    <row r="539" spans="1:30">
      <c r="A539" s="46"/>
      <c r="B539" s="47"/>
      <c r="C539" s="49"/>
      <c r="D539" s="41"/>
      <c r="E539" s="41"/>
      <c r="F539" s="41"/>
      <c r="G539" s="50" t="str">
        <f>IF(A539&lt;&gt;"",CONCATENATE(A539,":",YEAR(B539),IF(MONTH(B539)&gt;9,MONTH(B539),CONCATENATE(0,MONTH(B539))),IF(DAY(B539)&gt;9,DAY(B539),CONCATENATE(0,DAY(B539))),IF(HOUR(C539)&gt;9,HOUR(C539),CONCATENATE(0,HOUR(C539))),IF(MINUTE(C539)&gt;9,MINUTE(C539),CONCATENATE(0,MINUTE(C539))),":",VLOOKUP(F539,'Valid Values - Results'!$D$4:$F$12,3,FALSE)),"")</f>
        <v/>
      </c>
      <c r="H539" s="41"/>
      <c r="I539" s="41"/>
      <c r="J539" s="41"/>
      <c r="K539" s="41"/>
      <c r="L539" s="41"/>
      <c r="M539" s="92"/>
      <c r="N539" s="41"/>
      <c r="O539" s="41"/>
      <c r="P539" s="41"/>
      <c r="Q539" s="41"/>
      <c r="R539" s="41"/>
      <c r="S539" s="41"/>
      <c r="T539" s="41"/>
      <c r="U539" s="47"/>
      <c r="V539" s="49"/>
      <c r="W539" s="41"/>
      <c r="X539" s="41"/>
      <c r="Y539" s="41"/>
      <c r="AA539" s="37" t="str">
        <f>IF($I539&lt;&gt;"",VLOOKUP($I539,'Valid Values - Search'!$R$4:$T$4719,3,FALSE),"")</f>
        <v/>
      </c>
      <c r="AB539" s="37" t="str">
        <f>IF($I539&lt;&gt;"",VLOOKUP($I539,'Valid Values - Search'!$R$4:$S$4719,2,FALSE),"")</f>
        <v/>
      </c>
      <c r="AC539" s="38" t="str">
        <f t="shared" si="8"/>
        <v/>
      </c>
      <c r="AD539" s="38"/>
    </row>
    <row r="540" spans="1:30">
      <c r="A540" s="46"/>
      <c r="B540" s="47"/>
      <c r="C540" s="49"/>
      <c r="D540" s="41"/>
      <c r="E540" s="41"/>
      <c r="F540" s="41"/>
      <c r="G540" s="50" t="str">
        <f>IF(A540&lt;&gt;"",CONCATENATE(A540,":",YEAR(B540),IF(MONTH(B540)&gt;9,MONTH(B540),CONCATENATE(0,MONTH(B540))),IF(DAY(B540)&gt;9,DAY(B540),CONCATENATE(0,DAY(B540))),IF(HOUR(C540)&gt;9,HOUR(C540),CONCATENATE(0,HOUR(C540))),IF(MINUTE(C540)&gt;9,MINUTE(C540),CONCATENATE(0,MINUTE(C540))),":",VLOOKUP(F540,'Valid Values - Results'!$D$4:$F$12,3,FALSE)),"")</f>
        <v/>
      </c>
      <c r="H540" s="41"/>
      <c r="I540" s="41"/>
      <c r="J540" s="41"/>
      <c r="K540" s="41"/>
      <c r="L540" s="41"/>
      <c r="M540" s="92"/>
      <c r="N540" s="41"/>
      <c r="O540" s="41"/>
      <c r="P540" s="41"/>
      <c r="Q540" s="41"/>
      <c r="R540" s="41"/>
      <c r="S540" s="41"/>
      <c r="T540" s="41"/>
      <c r="U540" s="47"/>
      <c r="V540" s="49"/>
      <c r="W540" s="41"/>
      <c r="X540" s="41"/>
      <c r="Y540" s="41"/>
      <c r="AA540" s="37" t="str">
        <f>IF($I540&lt;&gt;"",VLOOKUP($I540,'Valid Values - Search'!$R$4:$T$4719,3,FALSE),"")</f>
        <v/>
      </c>
      <c r="AB540" s="37" t="str">
        <f>IF($I540&lt;&gt;"",VLOOKUP($I540,'Valid Values - Search'!$R$4:$S$4719,2,FALSE),"")</f>
        <v/>
      </c>
      <c r="AC540" s="38" t="str">
        <f t="shared" si="8"/>
        <v/>
      </c>
      <c r="AD540" s="38"/>
    </row>
    <row r="541" spans="1:30">
      <c r="A541" s="46"/>
      <c r="B541" s="47"/>
      <c r="C541" s="49"/>
      <c r="D541" s="41"/>
      <c r="E541" s="41"/>
      <c r="F541" s="41"/>
      <c r="G541" s="50" t="str">
        <f>IF(A541&lt;&gt;"",CONCATENATE(A541,":",YEAR(B541),IF(MONTH(B541)&gt;9,MONTH(B541),CONCATENATE(0,MONTH(B541))),IF(DAY(B541)&gt;9,DAY(B541),CONCATENATE(0,DAY(B541))),IF(HOUR(C541)&gt;9,HOUR(C541),CONCATENATE(0,HOUR(C541))),IF(MINUTE(C541)&gt;9,MINUTE(C541),CONCATENATE(0,MINUTE(C541))),":",VLOOKUP(F541,'Valid Values - Results'!$D$4:$F$12,3,FALSE)),"")</f>
        <v/>
      </c>
      <c r="H541" s="41"/>
      <c r="I541" s="41"/>
      <c r="J541" s="41"/>
      <c r="K541" s="41"/>
      <c r="L541" s="41"/>
      <c r="M541" s="92"/>
      <c r="N541" s="41"/>
      <c r="O541" s="41"/>
      <c r="P541" s="41"/>
      <c r="Q541" s="41"/>
      <c r="R541" s="41"/>
      <c r="S541" s="41"/>
      <c r="T541" s="41"/>
      <c r="U541" s="47"/>
      <c r="V541" s="49"/>
      <c r="W541" s="41"/>
      <c r="X541" s="41"/>
      <c r="Y541" s="41"/>
      <c r="AA541" s="37" t="str">
        <f>IF($I541&lt;&gt;"",VLOOKUP($I541,'Valid Values - Search'!$R$4:$T$4719,3,FALSE),"")</f>
        <v/>
      </c>
      <c r="AB541" s="37" t="str">
        <f>IF($I541&lt;&gt;"",VLOOKUP($I541,'Valid Values - Search'!$R$4:$S$4719,2,FALSE),"")</f>
        <v/>
      </c>
      <c r="AC541" s="38" t="str">
        <f t="shared" si="8"/>
        <v/>
      </c>
      <c r="AD541" s="38"/>
    </row>
    <row r="542" spans="1:30">
      <c r="A542" s="46"/>
      <c r="B542" s="47"/>
      <c r="C542" s="49"/>
      <c r="D542" s="41"/>
      <c r="E542" s="41"/>
      <c r="F542" s="41"/>
      <c r="G542" s="50" t="str">
        <f>IF(A542&lt;&gt;"",CONCATENATE(A542,":",YEAR(B542),IF(MONTH(B542)&gt;9,MONTH(B542),CONCATENATE(0,MONTH(B542))),IF(DAY(B542)&gt;9,DAY(B542),CONCATENATE(0,DAY(B542))),IF(HOUR(C542)&gt;9,HOUR(C542),CONCATENATE(0,HOUR(C542))),IF(MINUTE(C542)&gt;9,MINUTE(C542),CONCATENATE(0,MINUTE(C542))),":",VLOOKUP(F542,'Valid Values - Results'!$D$4:$F$12,3,FALSE)),"")</f>
        <v/>
      </c>
      <c r="H542" s="41"/>
      <c r="I542" s="41"/>
      <c r="J542" s="41"/>
      <c r="K542" s="41"/>
      <c r="L542" s="41"/>
      <c r="M542" s="92"/>
      <c r="N542" s="41"/>
      <c r="O542" s="41"/>
      <c r="P542" s="41"/>
      <c r="Q542" s="41"/>
      <c r="R542" s="41"/>
      <c r="S542" s="41"/>
      <c r="T542" s="41"/>
      <c r="U542" s="47"/>
      <c r="V542" s="49"/>
      <c r="W542" s="41"/>
      <c r="X542" s="41"/>
      <c r="Y542" s="41"/>
      <c r="AA542" s="37" t="str">
        <f>IF($I542&lt;&gt;"",VLOOKUP($I542,'Valid Values - Search'!$R$4:$T$4719,3,FALSE),"")</f>
        <v/>
      </c>
      <c r="AB542" s="37" t="str">
        <f>IF($I542&lt;&gt;"",VLOOKUP($I542,'Valid Values - Search'!$R$4:$S$4719,2,FALSE),"")</f>
        <v/>
      </c>
      <c r="AC542" s="38" t="str">
        <f t="shared" si="8"/>
        <v/>
      </c>
      <c r="AD542" s="38"/>
    </row>
    <row r="543" spans="1:30">
      <c r="A543" s="46"/>
      <c r="B543" s="47"/>
      <c r="C543" s="49"/>
      <c r="D543" s="41"/>
      <c r="E543" s="41"/>
      <c r="F543" s="41"/>
      <c r="G543" s="50" t="str">
        <f>IF(A543&lt;&gt;"",CONCATENATE(A543,":",YEAR(B543),IF(MONTH(B543)&gt;9,MONTH(B543),CONCATENATE(0,MONTH(B543))),IF(DAY(B543)&gt;9,DAY(B543),CONCATENATE(0,DAY(B543))),IF(HOUR(C543)&gt;9,HOUR(C543),CONCATENATE(0,HOUR(C543))),IF(MINUTE(C543)&gt;9,MINUTE(C543),CONCATENATE(0,MINUTE(C543))),":",VLOOKUP(F543,'Valid Values - Results'!$D$4:$F$12,3,FALSE)),"")</f>
        <v/>
      </c>
      <c r="H543" s="41"/>
      <c r="I543" s="41"/>
      <c r="J543" s="41"/>
      <c r="K543" s="41"/>
      <c r="L543" s="41"/>
      <c r="M543" s="92"/>
      <c r="N543" s="41"/>
      <c r="O543" s="41"/>
      <c r="P543" s="41"/>
      <c r="Q543" s="41"/>
      <c r="R543" s="41"/>
      <c r="S543" s="41"/>
      <c r="T543" s="41"/>
      <c r="U543" s="47"/>
      <c r="V543" s="49"/>
      <c r="W543" s="41"/>
      <c r="X543" s="41"/>
      <c r="Y543" s="41"/>
      <c r="AA543" s="37" t="str">
        <f>IF($I543&lt;&gt;"",VLOOKUP($I543,'Valid Values - Search'!$R$4:$T$4719,3,FALSE),"")</f>
        <v/>
      </c>
      <c r="AB543" s="37" t="str">
        <f>IF($I543&lt;&gt;"",VLOOKUP($I543,'Valid Values - Search'!$R$4:$S$4719,2,FALSE),"")</f>
        <v/>
      </c>
      <c r="AC543" s="38" t="str">
        <f t="shared" si="8"/>
        <v/>
      </c>
      <c r="AD543" s="38"/>
    </row>
    <row r="544" spans="1:30">
      <c r="A544" s="46"/>
      <c r="B544" s="47"/>
      <c r="C544" s="49"/>
      <c r="D544" s="41"/>
      <c r="E544" s="41"/>
      <c r="F544" s="41"/>
      <c r="G544" s="50" t="str">
        <f>IF(A544&lt;&gt;"",CONCATENATE(A544,":",YEAR(B544),IF(MONTH(B544)&gt;9,MONTH(B544),CONCATENATE(0,MONTH(B544))),IF(DAY(B544)&gt;9,DAY(B544),CONCATENATE(0,DAY(B544))),IF(HOUR(C544)&gt;9,HOUR(C544),CONCATENATE(0,HOUR(C544))),IF(MINUTE(C544)&gt;9,MINUTE(C544),CONCATENATE(0,MINUTE(C544))),":",VLOOKUP(F544,'Valid Values - Results'!$D$4:$F$12,3,FALSE)),"")</f>
        <v/>
      </c>
      <c r="H544" s="41"/>
      <c r="I544" s="41"/>
      <c r="J544" s="41"/>
      <c r="K544" s="41"/>
      <c r="L544" s="41"/>
      <c r="M544" s="92"/>
      <c r="N544" s="41"/>
      <c r="O544" s="41"/>
      <c r="P544" s="41"/>
      <c r="Q544" s="41"/>
      <c r="R544" s="41"/>
      <c r="S544" s="41"/>
      <c r="T544" s="41"/>
      <c r="U544" s="47"/>
      <c r="V544" s="49"/>
      <c r="W544" s="41"/>
      <c r="X544" s="41"/>
      <c r="Y544" s="41"/>
      <c r="AA544" s="37" t="str">
        <f>IF($I544&lt;&gt;"",VLOOKUP($I544,'Valid Values - Search'!$R$4:$T$4719,3,FALSE),"")</f>
        <v/>
      </c>
      <c r="AB544" s="37" t="str">
        <f>IF($I544&lt;&gt;"",VLOOKUP($I544,'Valid Values - Search'!$R$4:$S$4719,2,FALSE),"")</f>
        <v/>
      </c>
      <c r="AC544" s="38" t="str">
        <f t="shared" si="8"/>
        <v/>
      </c>
      <c r="AD544" s="38"/>
    </row>
    <row r="545" spans="1:30">
      <c r="A545" s="46"/>
      <c r="B545" s="47"/>
      <c r="C545" s="49"/>
      <c r="D545" s="41"/>
      <c r="E545" s="41"/>
      <c r="F545" s="41"/>
      <c r="G545" s="50" t="str">
        <f>IF(A545&lt;&gt;"",CONCATENATE(A545,":",YEAR(B545),IF(MONTH(B545)&gt;9,MONTH(B545),CONCATENATE(0,MONTH(B545))),IF(DAY(B545)&gt;9,DAY(B545),CONCATENATE(0,DAY(B545))),IF(HOUR(C545)&gt;9,HOUR(C545),CONCATENATE(0,HOUR(C545))),IF(MINUTE(C545)&gt;9,MINUTE(C545),CONCATENATE(0,MINUTE(C545))),":",VLOOKUP(F545,'Valid Values - Results'!$D$4:$F$12,3,FALSE)),"")</f>
        <v/>
      </c>
      <c r="H545" s="41"/>
      <c r="I545" s="41"/>
      <c r="J545" s="41"/>
      <c r="K545" s="41"/>
      <c r="L545" s="41"/>
      <c r="M545" s="92"/>
      <c r="N545" s="41"/>
      <c r="O545" s="41"/>
      <c r="P545" s="41"/>
      <c r="Q545" s="41"/>
      <c r="R545" s="41"/>
      <c r="S545" s="41"/>
      <c r="T545" s="41"/>
      <c r="U545" s="47"/>
      <c r="V545" s="49"/>
      <c r="W545" s="41"/>
      <c r="X545" s="41"/>
      <c r="Y545" s="41"/>
      <c r="AA545" s="37" t="str">
        <f>IF($I545&lt;&gt;"",VLOOKUP($I545,'Valid Values - Search'!$R$4:$T$4719,3,FALSE),"")</f>
        <v/>
      </c>
      <c r="AB545" s="37" t="str">
        <f>IF($I545&lt;&gt;"",VLOOKUP($I545,'Valid Values - Search'!$R$4:$S$4719,2,FALSE),"")</f>
        <v/>
      </c>
      <c r="AC545" s="38" t="str">
        <f t="shared" si="8"/>
        <v/>
      </c>
      <c r="AD545" s="38"/>
    </row>
    <row r="546" spans="1:30">
      <c r="A546" s="46"/>
      <c r="B546" s="47"/>
      <c r="C546" s="49"/>
      <c r="D546" s="41"/>
      <c r="E546" s="41"/>
      <c r="F546" s="41"/>
      <c r="G546" s="50" t="str">
        <f>IF(A546&lt;&gt;"",CONCATENATE(A546,":",YEAR(B546),IF(MONTH(B546)&gt;9,MONTH(B546),CONCATENATE(0,MONTH(B546))),IF(DAY(B546)&gt;9,DAY(B546),CONCATENATE(0,DAY(B546))),IF(HOUR(C546)&gt;9,HOUR(C546),CONCATENATE(0,HOUR(C546))),IF(MINUTE(C546)&gt;9,MINUTE(C546),CONCATENATE(0,MINUTE(C546))),":",VLOOKUP(F546,'Valid Values - Results'!$D$4:$F$12,3,FALSE)),"")</f>
        <v/>
      </c>
      <c r="H546" s="41"/>
      <c r="I546" s="41"/>
      <c r="J546" s="41"/>
      <c r="K546" s="41"/>
      <c r="L546" s="41"/>
      <c r="M546" s="92"/>
      <c r="N546" s="41"/>
      <c r="O546" s="41"/>
      <c r="P546" s="41"/>
      <c r="Q546" s="41"/>
      <c r="R546" s="41"/>
      <c r="S546" s="41"/>
      <c r="T546" s="41"/>
      <c r="U546" s="47"/>
      <c r="V546" s="49"/>
      <c r="W546" s="41"/>
      <c r="X546" s="41"/>
      <c r="Y546" s="41"/>
      <c r="AA546" s="37" t="str">
        <f>IF($I546&lt;&gt;"",VLOOKUP($I546,'Valid Values - Search'!$R$4:$T$4719,3,FALSE),"")</f>
        <v/>
      </c>
      <c r="AB546" s="37" t="str">
        <f>IF($I546&lt;&gt;"",VLOOKUP($I546,'Valid Values - Search'!$R$4:$S$4719,2,FALSE),"")</f>
        <v/>
      </c>
      <c r="AC546" s="38" t="str">
        <f t="shared" si="8"/>
        <v/>
      </c>
      <c r="AD546" s="38"/>
    </row>
    <row r="547" spans="1:30">
      <c r="A547" s="46"/>
      <c r="B547" s="47"/>
      <c r="C547" s="49"/>
      <c r="D547" s="41"/>
      <c r="E547" s="41"/>
      <c r="F547" s="41"/>
      <c r="G547" s="50" t="str">
        <f>IF(A547&lt;&gt;"",CONCATENATE(A547,":",YEAR(B547),IF(MONTH(B547)&gt;9,MONTH(B547),CONCATENATE(0,MONTH(B547))),IF(DAY(B547)&gt;9,DAY(B547),CONCATENATE(0,DAY(B547))),IF(HOUR(C547)&gt;9,HOUR(C547),CONCATENATE(0,HOUR(C547))),IF(MINUTE(C547)&gt;9,MINUTE(C547),CONCATENATE(0,MINUTE(C547))),":",VLOOKUP(F547,'Valid Values - Results'!$D$4:$F$12,3,FALSE)),"")</f>
        <v/>
      </c>
      <c r="H547" s="41"/>
      <c r="I547" s="41"/>
      <c r="J547" s="41"/>
      <c r="K547" s="41"/>
      <c r="L547" s="41"/>
      <c r="M547" s="92"/>
      <c r="N547" s="41"/>
      <c r="O547" s="41"/>
      <c r="P547" s="41"/>
      <c r="Q547" s="41"/>
      <c r="R547" s="41"/>
      <c r="S547" s="41"/>
      <c r="T547" s="41"/>
      <c r="U547" s="47"/>
      <c r="V547" s="49"/>
      <c r="W547" s="41"/>
      <c r="X547" s="41"/>
      <c r="Y547" s="41"/>
      <c r="AA547" s="37" t="str">
        <f>IF($I547&lt;&gt;"",VLOOKUP($I547,'Valid Values - Search'!$R$4:$T$4719,3,FALSE),"")</f>
        <v/>
      </c>
      <c r="AB547" s="37" t="str">
        <f>IF($I547&lt;&gt;"",VLOOKUP($I547,'Valid Values - Search'!$R$4:$S$4719,2,FALSE),"")</f>
        <v/>
      </c>
      <c r="AC547" s="38" t="str">
        <f t="shared" si="8"/>
        <v/>
      </c>
      <c r="AD547" s="38"/>
    </row>
    <row r="548" spans="1:30">
      <c r="A548" s="46"/>
      <c r="B548" s="47"/>
      <c r="C548" s="49"/>
      <c r="D548" s="41"/>
      <c r="E548" s="41"/>
      <c r="F548" s="41"/>
      <c r="G548" s="50" t="str">
        <f>IF(A548&lt;&gt;"",CONCATENATE(A548,":",YEAR(B548),IF(MONTH(B548)&gt;9,MONTH(B548),CONCATENATE(0,MONTH(B548))),IF(DAY(B548)&gt;9,DAY(B548),CONCATENATE(0,DAY(B548))),IF(HOUR(C548)&gt;9,HOUR(C548),CONCATENATE(0,HOUR(C548))),IF(MINUTE(C548)&gt;9,MINUTE(C548),CONCATENATE(0,MINUTE(C548))),":",VLOOKUP(F548,'Valid Values - Results'!$D$4:$F$12,3,FALSE)),"")</f>
        <v/>
      </c>
      <c r="H548" s="41"/>
      <c r="I548" s="41"/>
      <c r="J548" s="41"/>
      <c r="K548" s="41"/>
      <c r="L548" s="41"/>
      <c r="M548" s="92"/>
      <c r="N548" s="41"/>
      <c r="O548" s="41"/>
      <c r="P548" s="41"/>
      <c r="Q548" s="41"/>
      <c r="R548" s="41"/>
      <c r="S548" s="41"/>
      <c r="T548" s="41"/>
      <c r="U548" s="47"/>
      <c r="V548" s="49"/>
      <c r="W548" s="41"/>
      <c r="X548" s="41"/>
      <c r="Y548" s="41"/>
      <c r="AA548" s="37" t="str">
        <f>IF($I548&lt;&gt;"",VLOOKUP($I548,'Valid Values - Search'!$R$4:$T$4719,3,FALSE),"")</f>
        <v/>
      </c>
      <c r="AB548" s="37" t="str">
        <f>IF($I548&lt;&gt;"",VLOOKUP($I548,'Valid Values - Search'!$R$4:$S$4719,2,FALSE),"")</f>
        <v/>
      </c>
      <c r="AC548" s="38" t="str">
        <f t="shared" si="8"/>
        <v/>
      </c>
      <c r="AD548" s="38"/>
    </row>
    <row r="549" spans="1:30">
      <c r="A549" s="46"/>
      <c r="B549" s="47"/>
      <c r="C549" s="49"/>
      <c r="D549" s="41"/>
      <c r="E549" s="41"/>
      <c r="F549" s="41"/>
      <c r="G549" s="50" t="str">
        <f>IF(A549&lt;&gt;"",CONCATENATE(A549,":",YEAR(B549),IF(MONTH(B549)&gt;9,MONTH(B549),CONCATENATE(0,MONTH(B549))),IF(DAY(B549)&gt;9,DAY(B549),CONCATENATE(0,DAY(B549))),IF(HOUR(C549)&gt;9,HOUR(C549),CONCATENATE(0,HOUR(C549))),IF(MINUTE(C549)&gt;9,MINUTE(C549),CONCATENATE(0,MINUTE(C549))),":",VLOOKUP(F549,'Valid Values - Results'!$D$4:$F$12,3,FALSE)),"")</f>
        <v/>
      </c>
      <c r="H549" s="41"/>
      <c r="I549" s="41"/>
      <c r="J549" s="41"/>
      <c r="K549" s="41"/>
      <c r="L549" s="41"/>
      <c r="M549" s="92"/>
      <c r="N549" s="41"/>
      <c r="O549" s="41"/>
      <c r="P549" s="41"/>
      <c r="Q549" s="41"/>
      <c r="R549" s="41"/>
      <c r="S549" s="41"/>
      <c r="T549" s="41"/>
      <c r="U549" s="47"/>
      <c r="V549" s="49"/>
      <c r="W549" s="41"/>
      <c r="X549" s="41"/>
      <c r="Y549" s="41"/>
      <c r="AA549" s="37" t="str">
        <f>IF($I549&lt;&gt;"",VLOOKUP($I549,'Valid Values - Search'!$R$4:$T$4719,3,FALSE),"")</f>
        <v/>
      </c>
      <c r="AB549" s="37" t="str">
        <f>IF($I549&lt;&gt;"",VLOOKUP($I549,'Valid Values - Search'!$R$4:$S$4719,2,FALSE),"")</f>
        <v/>
      </c>
      <c r="AC549" s="38" t="str">
        <f t="shared" si="8"/>
        <v/>
      </c>
      <c r="AD549" s="38"/>
    </row>
    <row r="550" spans="1:30">
      <c r="A550" s="46"/>
      <c r="B550" s="47"/>
      <c r="C550" s="49"/>
      <c r="D550" s="41"/>
      <c r="E550" s="41"/>
      <c r="F550" s="41"/>
      <c r="G550" s="50" t="str">
        <f>IF(A550&lt;&gt;"",CONCATENATE(A550,":",YEAR(B550),IF(MONTH(B550)&gt;9,MONTH(B550),CONCATENATE(0,MONTH(B550))),IF(DAY(B550)&gt;9,DAY(B550),CONCATENATE(0,DAY(B550))),IF(HOUR(C550)&gt;9,HOUR(C550),CONCATENATE(0,HOUR(C550))),IF(MINUTE(C550)&gt;9,MINUTE(C550),CONCATENATE(0,MINUTE(C550))),":",VLOOKUP(F550,'Valid Values - Results'!$D$4:$F$12,3,FALSE)),"")</f>
        <v/>
      </c>
      <c r="H550" s="41"/>
      <c r="I550" s="41"/>
      <c r="J550" s="41"/>
      <c r="K550" s="41"/>
      <c r="L550" s="41"/>
      <c r="M550" s="92"/>
      <c r="N550" s="41"/>
      <c r="O550" s="41"/>
      <c r="P550" s="41"/>
      <c r="Q550" s="41"/>
      <c r="R550" s="41"/>
      <c r="S550" s="41"/>
      <c r="T550" s="41"/>
      <c r="U550" s="47"/>
      <c r="V550" s="49"/>
      <c r="W550" s="41"/>
      <c r="X550" s="41"/>
      <c r="Y550" s="41"/>
      <c r="AA550" s="37" t="str">
        <f>IF($I550&lt;&gt;"",VLOOKUP($I550,'Valid Values - Search'!$R$4:$T$4719,3,FALSE),"")</f>
        <v/>
      </c>
      <c r="AB550" s="37" t="str">
        <f>IF($I550&lt;&gt;"",VLOOKUP($I550,'Valid Values - Search'!$R$4:$S$4719,2,FALSE),"")</f>
        <v/>
      </c>
      <c r="AC550" s="38" t="str">
        <f t="shared" si="8"/>
        <v/>
      </c>
      <c r="AD550" s="38"/>
    </row>
    <row r="551" spans="1:30">
      <c r="A551" s="46"/>
      <c r="B551" s="47"/>
      <c r="C551" s="49"/>
      <c r="D551" s="41"/>
      <c r="E551" s="41"/>
      <c r="F551" s="41"/>
      <c r="G551" s="50" t="str">
        <f>IF(A551&lt;&gt;"",CONCATENATE(A551,":",YEAR(B551),IF(MONTH(B551)&gt;9,MONTH(B551),CONCATENATE(0,MONTH(B551))),IF(DAY(B551)&gt;9,DAY(B551),CONCATENATE(0,DAY(B551))),IF(HOUR(C551)&gt;9,HOUR(C551),CONCATENATE(0,HOUR(C551))),IF(MINUTE(C551)&gt;9,MINUTE(C551),CONCATENATE(0,MINUTE(C551))),":",VLOOKUP(F551,'Valid Values - Results'!$D$4:$F$12,3,FALSE)),"")</f>
        <v/>
      </c>
      <c r="H551" s="41"/>
      <c r="I551" s="41"/>
      <c r="J551" s="41"/>
      <c r="K551" s="41"/>
      <c r="L551" s="41"/>
      <c r="M551" s="92"/>
      <c r="N551" s="41"/>
      <c r="O551" s="41"/>
      <c r="P551" s="41"/>
      <c r="Q551" s="41"/>
      <c r="R551" s="41"/>
      <c r="S551" s="41"/>
      <c r="T551" s="41"/>
      <c r="U551" s="47"/>
      <c r="V551" s="49"/>
      <c r="W551" s="41"/>
      <c r="X551" s="41"/>
      <c r="Y551" s="41"/>
      <c r="AA551" s="37" t="str">
        <f>IF($I551&lt;&gt;"",VLOOKUP($I551,'Valid Values - Search'!$R$4:$T$4719,3,FALSE),"")</f>
        <v/>
      </c>
      <c r="AB551" s="37" t="str">
        <f>IF($I551&lt;&gt;"",VLOOKUP($I551,'Valid Values - Search'!$R$4:$S$4719,2,FALSE),"")</f>
        <v/>
      </c>
      <c r="AC551" s="38" t="str">
        <f t="shared" si="8"/>
        <v/>
      </c>
      <c r="AD551" s="38"/>
    </row>
    <row r="552" spans="1:30">
      <c r="A552" s="46"/>
      <c r="B552" s="47"/>
      <c r="C552" s="49"/>
      <c r="D552" s="41"/>
      <c r="E552" s="41"/>
      <c r="F552" s="41"/>
      <c r="G552" s="50" t="str">
        <f>IF(A552&lt;&gt;"",CONCATENATE(A552,":",YEAR(B552),IF(MONTH(B552)&gt;9,MONTH(B552),CONCATENATE(0,MONTH(B552))),IF(DAY(B552)&gt;9,DAY(B552),CONCATENATE(0,DAY(B552))),IF(HOUR(C552)&gt;9,HOUR(C552),CONCATENATE(0,HOUR(C552))),IF(MINUTE(C552)&gt;9,MINUTE(C552),CONCATENATE(0,MINUTE(C552))),":",VLOOKUP(F552,'Valid Values - Results'!$D$4:$F$12,3,FALSE)),"")</f>
        <v/>
      </c>
      <c r="H552" s="41"/>
      <c r="I552" s="41"/>
      <c r="J552" s="41"/>
      <c r="K552" s="41"/>
      <c r="L552" s="41"/>
      <c r="M552" s="92"/>
      <c r="N552" s="41"/>
      <c r="O552" s="41"/>
      <c r="P552" s="41"/>
      <c r="Q552" s="41"/>
      <c r="R552" s="41"/>
      <c r="S552" s="41"/>
      <c r="T552" s="41"/>
      <c r="U552" s="47"/>
      <c r="V552" s="49"/>
      <c r="W552" s="41"/>
      <c r="X552" s="41"/>
      <c r="Y552" s="41"/>
      <c r="AA552" s="37" t="str">
        <f>IF($I552&lt;&gt;"",VLOOKUP($I552,'Valid Values - Search'!$R$4:$T$4719,3,FALSE),"")</f>
        <v/>
      </c>
      <c r="AB552" s="37" t="str">
        <f>IF($I552&lt;&gt;"",VLOOKUP($I552,'Valid Values - Search'!$R$4:$S$4719,2,FALSE),"")</f>
        <v/>
      </c>
      <c r="AC552" s="38" t="str">
        <f t="shared" si="8"/>
        <v/>
      </c>
      <c r="AD552" s="38"/>
    </row>
    <row r="553" spans="1:30">
      <c r="A553" s="46"/>
      <c r="B553" s="47"/>
      <c r="C553" s="49"/>
      <c r="D553" s="41"/>
      <c r="E553" s="41"/>
      <c r="F553" s="41"/>
      <c r="G553" s="50" t="str">
        <f>IF(A553&lt;&gt;"",CONCATENATE(A553,":",YEAR(B553),IF(MONTH(B553)&gt;9,MONTH(B553),CONCATENATE(0,MONTH(B553))),IF(DAY(B553)&gt;9,DAY(B553),CONCATENATE(0,DAY(B553))),IF(HOUR(C553)&gt;9,HOUR(C553),CONCATENATE(0,HOUR(C553))),IF(MINUTE(C553)&gt;9,MINUTE(C553),CONCATENATE(0,MINUTE(C553))),":",VLOOKUP(F553,'Valid Values - Results'!$D$4:$F$12,3,FALSE)),"")</f>
        <v/>
      </c>
      <c r="H553" s="41"/>
      <c r="I553" s="41"/>
      <c r="J553" s="41"/>
      <c r="K553" s="41"/>
      <c r="L553" s="41"/>
      <c r="M553" s="92"/>
      <c r="N553" s="41"/>
      <c r="O553" s="41"/>
      <c r="P553" s="41"/>
      <c r="Q553" s="41"/>
      <c r="R553" s="41"/>
      <c r="S553" s="41"/>
      <c r="T553" s="41"/>
      <c r="U553" s="47"/>
      <c r="V553" s="49"/>
      <c r="W553" s="41"/>
      <c r="X553" s="41"/>
      <c r="Y553" s="41"/>
      <c r="AA553" s="37" t="str">
        <f>IF($I553&lt;&gt;"",VLOOKUP($I553,'Valid Values - Search'!$R$4:$T$4719,3,FALSE),"")</f>
        <v/>
      </c>
      <c r="AB553" s="37" t="str">
        <f>IF($I553&lt;&gt;"",VLOOKUP($I553,'Valid Values - Search'!$R$4:$S$4719,2,FALSE),"")</f>
        <v/>
      </c>
      <c r="AC553" s="38" t="str">
        <f t="shared" si="8"/>
        <v/>
      </c>
      <c r="AD553" s="38"/>
    </row>
    <row r="554" spans="1:30">
      <c r="A554" s="46"/>
      <c r="B554" s="47"/>
      <c r="C554" s="49"/>
      <c r="D554" s="41"/>
      <c r="E554" s="41"/>
      <c r="F554" s="41"/>
      <c r="G554" s="50" t="str">
        <f>IF(A554&lt;&gt;"",CONCATENATE(A554,":",YEAR(B554),IF(MONTH(B554)&gt;9,MONTH(B554),CONCATENATE(0,MONTH(B554))),IF(DAY(B554)&gt;9,DAY(B554),CONCATENATE(0,DAY(B554))),IF(HOUR(C554)&gt;9,HOUR(C554),CONCATENATE(0,HOUR(C554))),IF(MINUTE(C554)&gt;9,MINUTE(C554),CONCATENATE(0,MINUTE(C554))),":",VLOOKUP(F554,'Valid Values - Results'!$D$4:$F$12,3,FALSE)),"")</f>
        <v/>
      </c>
      <c r="H554" s="41"/>
      <c r="I554" s="41"/>
      <c r="J554" s="41"/>
      <c r="K554" s="41"/>
      <c r="L554" s="41"/>
      <c r="M554" s="92"/>
      <c r="N554" s="41"/>
      <c r="O554" s="41"/>
      <c r="P554" s="41"/>
      <c r="Q554" s="41"/>
      <c r="R554" s="41"/>
      <c r="S554" s="41"/>
      <c r="T554" s="41"/>
      <c r="U554" s="47"/>
      <c r="V554" s="49"/>
      <c r="W554" s="41"/>
      <c r="X554" s="41"/>
      <c r="Y554" s="41"/>
      <c r="AA554" s="37" t="str">
        <f>IF($I554&lt;&gt;"",VLOOKUP($I554,'Valid Values - Search'!$R$4:$T$4719,3,FALSE),"")</f>
        <v/>
      </c>
      <c r="AB554" s="37" t="str">
        <f>IF($I554&lt;&gt;"",VLOOKUP($I554,'Valid Values - Search'!$R$4:$S$4719,2,FALSE),"")</f>
        <v/>
      </c>
      <c r="AC554" s="38" t="str">
        <f t="shared" si="8"/>
        <v/>
      </c>
      <c r="AD554" s="38"/>
    </row>
    <row r="555" spans="1:30">
      <c r="A555" s="46"/>
      <c r="B555" s="47"/>
      <c r="C555" s="49"/>
      <c r="D555" s="41"/>
      <c r="E555" s="41"/>
      <c r="F555" s="41"/>
      <c r="G555" s="50" t="str">
        <f>IF(A555&lt;&gt;"",CONCATENATE(A555,":",YEAR(B555),IF(MONTH(B555)&gt;9,MONTH(B555),CONCATENATE(0,MONTH(B555))),IF(DAY(B555)&gt;9,DAY(B555),CONCATENATE(0,DAY(B555))),IF(HOUR(C555)&gt;9,HOUR(C555),CONCATENATE(0,HOUR(C555))),IF(MINUTE(C555)&gt;9,MINUTE(C555),CONCATENATE(0,MINUTE(C555))),":",VLOOKUP(F555,'Valid Values - Results'!$D$4:$F$12,3,FALSE)),"")</f>
        <v/>
      </c>
      <c r="H555" s="41"/>
      <c r="I555" s="41"/>
      <c r="J555" s="41"/>
      <c r="K555" s="41"/>
      <c r="L555" s="41"/>
      <c r="M555" s="92"/>
      <c r="N555" s="41"/>
      <c r="O555" s="41"/>
      <c r="P555" s="41"/>
      <c r="Q555" s="41"/>
      <c r="R555" s="41"/>
      <c r="S555" s="41"/>
      <c r="T555" s="41"/>
      <c r="U555" s="47"/>
      <c r="V555" s="49"/>
      <c r="W555" s="41"/>
      <c r="X555" s="41"/>
      <c r="Y555" s="41"/>
      <c r="AA555" s="37" t="str">
        <f>IF($I555&lt;&gt;"",VLOOKUP($I555,'Valid Values - Search'!$R$4:$T$4719,3,FALSE),"")</f>
        <v/>
      </c>
      <c r="AB555" s="37" t="str">
        <f>IF($I555&lt;&gt;"",VLOOKUP($I555,'Valid Values - Search'!$R$4:$S$4719,2,FALSE),"")</f>
        <v/>
      </c>
      <c r="AC555" s="38" t="str">
        <f t="shared" si="8"/>
        <v/>
      </c>
      <c r="AD555" s="38"/>
    </row>
    <row r="556" spans="1:30">
      <c r="A556" s="46"/>
      <c r="B556" s="47"/>
      <c r="C556" s="49"/>
      <c r="D556" s="41"/>
      <c r="E556" s="41"/>
      <c r="F556" s="41"/>
      <c r="G556" s="50" t="str">
        <f>IF(A556&lt;&gt;"",CONCATENATE(A556,":",YEAR(B556),IF(MONTH(B556)&gt;9,MONTH(B556),CONCATENATE(0,MONTH(B556))),IF(DAY(B556)&gt;9,DAY(B556),CONCATENATE(0,DAY(B556))),IF(HOUR(C556)&gt;9,HOUR(C556),CONCATENATE(0,HOUR(C556))),IF(MINUTE(C556)&gt;9,MINUTE(C556),CONCATENATE(0,MINUTE(C556))),":",VLOOKUP(F556,'Valid Values - Results'!$D$4:$F$12,3,FALSE)),"")</f>
        <v/>
      </c>
      <c r="H556" s="41"/>
      <c r="I556" s="41"/>
      <c r="J556" s="41"/>
      <c r="K556" s="41"/>
      <c r="L556" s="41"/>
      <c r="M556" s="92"/>
      <c r="N556" s="41"/>
      <c r="O556" s="41"/>
      <c r="P556" s="41"/>
      <c r="Q556" s="41"/>
      <c r="R556" s="41"/>
      <c r="S556" s="41"/>
      <c r="T556" s="41"/>
      <c r="U556" s="47"/>
      <c r="V556" s="49"/>
      <c r="W556" s="41"/>
      <c r="X556" s="41"/>
      <c r="Y556" s="41"/>
      <c r="AA556" s="37" t="str">
        <f>IF($I556&lt;&gt;"",VLOOKUP($I556,'Valid Values - Search'!$R$4:$T$4719,3,FALSE),"")</f>
        <v/>
      </c>
      <c r="AB556" s="37" t="str">
        <f>IF($I556&lt;&gt;"",VLOOKUP($I556,'Valid Values - Search'!$R$4:$S$4719,2,FALSE),"")</f>
        <v/>
      </c>
      <c r="AC556" s="38" t="str">
        <f t="shared" si="8"/>
        <v/>
      </c>
      <c r="AD556" s="38"/>
    </row>
    <row r="557" spans="1:30">
      <c r="A557" s="46"/>
      <c r="B557" s="47"/>
      <c r="C557" s="49"/>
      <c r="D557" s="41"/>
      <c r="E557" s="41"/>
      <c r="F557" s="41"/>
      <c r="G557" s="50" t="str">
        <f>IF(A557&lt;&gt;"",CONCATENATE(A557,":",YEAR(B557),IF(MONTH(B557)&gt;9,MONTH(B557),CONCATENATE(0,MONTH(B557))),IF(DAY(B557)&gt;9,DAY(B557),CONCATENATE(0,DAY(B557))),IF(HOUR(C557)&gt;9,HOUR(C557),CONCATENATE(0,HOUR(C557))),IF(MINUTE(C557)&gt;9,MINUTE(C557),CONCATENATE(0,MINUTE(C557))),":",VLOOKUP(F557,'Valid Values - Results'!$D$4:$F$12,3,FALSE)),"")</f>
        <v/>
      </c>
      <c r="H557" s="41"/>
      <c r="I557" s="41"/>
      <c r="J557" s="41"/>
      <c r="K557" s="41"/>
      <c r="L557" s="41"/>
      <c r="M557" s="92"/>
      <c r="N557" s="41"/>
      <c r="O557" s="41"/>
      <c r="P557" s="41"/>
      <c r="Q557" s="41"/>
      <c r="R557" s="41"/>
      <c r="S557" s="41"/>
      <c r="T557" s="41"/>
      <c r="U557" s="47"/>
      <c r="V557" s="49"/>
      <c r="W557" s="41"/>
      <c r="X557" s="41"/>
      <c r="Y557" s="41"/>
      <c r="AA557" s="37" t="str">
        <f>IF($I557&lt;&gt;"",VLOOKUP($I557,'Valid Values - Search'!$R$4:$T$4719,3,FALSE),"")</f>
        <v/>
      </c>
      <c r="AB557" s="37" t="str">
        <f>IF($I557&lt;&gt;"",VLOOKUP($I557,'Valid Values - Search'!$R$4:$S$4719,2,FALSE),"")</f>
        <v/>
      </c>
      <c r="AC557" s="38" t="str">
        <f t="shared" si="8"/>
        <v/>
      </c>
      <c r="AD557" s="38"/>
    </row>
    <row r="558" spans="1:30">
      <c r="A558" s="46"/>
      <c r="B558" s="47"/>
      <c r="C558" s="49"/>
      <c r="D558" s="41"/>
      <c r="E558" s="41"/>
      <c r="F558" s="41"/>
      <c r="G558" s="50" t="str">
        <f>IF(A558&lt;&gt;"",CONCATENATE(A558,":",YEAR(B558),IF(MONTH(B558)&gt;9,MONTH(B558),CONCATENATE(0,MONTH(B558))),IF(DAY(B558)&gt;9,DAY(B558),CONCATENATE(0,DAY(B558))),IF(HOUR(C558)&gt;9,HOUR(C558),CONCATENATE(0,HOUR(C558))),IF(MINUTE(C558)&gt;9,MINUTE(C558),CONCATENATE(0,MINUTE(C558))),":",VLOOKUP(F558,'Valid Values - Results'!$D$4:$F$12,3,FALSE)),"")</f>
        <v/>
      </c>
      <c r="H558" s="41"/>
      <c r="I558" s="41"/>
      <c r="J558" s="41"/>
      <c r="K558" s="41"/>
      <c r="L558" s="41"/>
      <c r="M558" s="92"/>
      <c r="N558" s="41"/>
      <c r="O558" s="41"/>
      <c r="P558" s="41"/>
      <c r="Q558" s="41"/>
      <c r="R558" s="41"/>
      <c r="S558" s="41"/>
      <c r="T558" s="41"/>
      <c r="U558" s="47"/>
      <c r="V558" s="49"/>
      <c r="W558" s="41"/>
      <c r="X558" s="41"/>
      <c r="Y558" s="41"/>
      <c r="AA558" s="37" t="str">
        <f>IF($I558&lt;&gt;"",VLOOKUP($I558,'Valid Values - Search'!$R$4:$T$4719,3,FALSE),"")</f>
        <v/>
      </c>
      <c r="AB558" s="37" t="str">
        <f>IF($I558&lt;&gt;"",VLOOKUP($I558,'Valid Values - Search'!$R$4:$S$4719,2,FALSE),"")</f>
        <v/>
      </c>
      <c r="AC558" s="38" t="str">
        <f t="shared" si="8"/>
        <v/>
      </c>
      <c r="AD558" s="38"/>
    </row>
    <row r="559" spans="1:30">
      <c r="A559" s="46"/>
      <c r="B559" s="47"/>
      <c r="C559" s="49"/>
      <c r="D559" s="41"/>
      <c r="E559" s="41"/>
      <c r="F559" s="41"/>
      <c r="G559" s="50" t="str">
        <f>IF(A559&lt;&gt;"",CONCATENATE(A559,":",YEAR(B559),IF(MONTH(B559)&gt;9,MONTH(B559),CONCATENATE(0,MONTH(B559))),IF(DAY(B559)&gt;9,DAY(B559),CONCATENATE(0,DAY(B559))),IF(HOUR(C559)&gt;9,HOUR(C559),CONCATENATE(0,HOUR(C559))),IF(MINUTE(C559)&gt;9,MINUTE(C559),CONCATENATE(0,MINUTE(C559))),":",VLOOKUP(F559,'Valid Values - Results'!$D$4:$F$12,3,FALSE)),"")</f>
        <v/>
      </c>
      <c r="H559" s="41"/>
      <c r="I559" s="41"/>
      <c r="J559" s="41"/>
      <c r="K559" s="41"/>
      <c r="L559" s="41"/>
      <c r="M559" s="92"/>
      <c r="N559" s="41"/>
      <c r="O559" s="41"/>
      <c r="P559" s="41"/>
      <c r="Q559" s="41"/>
      <c r="R559" s="41"/>
      <c r="S559" s="41"/>
      <c r="T559" s="41"/>
      <c r="U559" s="47"/>
      <c r="V559" s="49"/>
      <c r="W559" s="41"/>
      <c r="X559" s="41"/>
      <c r="Y559" s="41"/>
      <c r="AA559" s="37" t="str">
        <f>IF($I559&lt;&gt;"",VLOOKUP($I559,'Valid Values - Search'!$R$4:$T$4719,3,FALSE),"")</f>
        <v/>
      </c>
      <c r="AB559" s="37" t="str">
        <f>IF($I559&lt;&gt;"",VLOOKUP($I559,'Valid Values - Search'!$R$4:$S$4719,2,FALSE),"")</f>
        <v/>
      </c>
      <c r="AC559" s="38" t="str">
        <f t="shared" si="8"/>
        <v/>
      </c>
      <c r="AD559" s="38"/>
    </row>
    <row r="560" spans="1:30">
      <c r="A560" s="46"/>
      <c r="B560" s="47"/>
      <c r="C560" s="49"/>
      <c r="D560" s="41"/>
      <c r="E560" s="41"/>
      <c r="F560" s="41"/>
      <c r="G560" s="50" t="str">
        <f>IF(A560&lt;&gt;"",CONCATENATE(A560,":",YEAR(B560),IF(MONTH(B560)&gt;9,MONTH(B560),CONCATENATE(0,MONTH(B560))),IF(DAY(B560)&gt;9,DAY(B560),CONCATENATE(0,DAY(B560))),IF(HOUR(C560)&gt;9,HOUR(C560),CONCATENATE(0,HOUR(C560))),IF(MINUTE(C560)&gt;9,MINUTE(C560),CONCATENATE(0,MINUTE(C560))),":",VLOOKUP(F560,'Valid Values - Results'!$D$4:$F$12,3,FALSE)),"")</f>
        <v/>
      </c>
      <c r="H560" s="41"/>
      <c r="I560" s="41"/>
      <c r="J560" s="41"/>
      <c r="K560" s="41"/>
      <c r="L560" s="41"/>
      <c r="M560" s="92"/>
      <c r="N560" s="41"/>
      <c r="O560" s="41"/>
      <c r="P560" s="41"/>
      <c r="Q560" s="41"/>
      <c r="R560" s="41"/>
      <c r="S560" s="41"/>
      <c r="T560" s="41"/>
      <c r="U560" s="47"/>
      <c r="V560" s="49"/>
      <c r="W560" s="41"/>
      <c r="X560" s="41"/>
      <c r="Y560" s="41"/>
      <c r="AA560" s="37" t="str">
        <f>IF($I560&lt;&gt;"",VLOOKUP($I560,'Valid Values - Search'!$R$4:$T$4719,3,FALSE),"")</f>
        <v/>
      </c>
      <c r="AB560" s="37" t="str">
        <f>IF($I560&lt;&gt;"",VLOOKUP($I560,'Valid Values - Search'!$R$4:$S$4719,2,FALSE),"")</f>
        <v/>
      </c>
      <c r="AC560" s="38" t="str">
        <f t="shared" si="8"/>
        <v/>
      </c>
      <c r="AD560" s="38"/>
    </row>
    <row r="561" spans="1:30">
      <c r="A561" s="46"/>
      <c r="B561" s="47"/>
      <c r="C561" s="49"/>
      <c r="D561" s="41"/>
      <c r="E561" s="41"/>
      <c r="F561" s="41"/>
      <c r="G561" s="50" t="str">
        <f>IF(A561&lt;&gt;"",CONCATENATE(A561,":",YEAR(B561),IF(MONTH(B561)&gt;9,MONTH(B561),CONCATENATE(0,MONTH(B561))),IF(DAY(B561)&gt;9,DAY(B561),CONCATENATE(0,DAY(B561))),IF(HOUR(C561)&gt;9,HOUR(C561),CONCATENATE(0,HOUR(C561))),IF(MINUTE(C561)&gt;9,MINUTE(C561),CONCATENATE(0,MINUTE(C561))),":",VLOOKUP(F561,'Valid Values - Results'!$D$4:$F$12,3,FALSE)),"")</f>
        <v/>
      </c>
      <c r="H561" s="41"/>
      <c r="I561" s="41"/>
      <c r="J561" s="41"/>
      <c r="K561" s="41"/>
      <c r="L561" s="41"/>
      <c r="M561" s="92"/>
      <c r="N561" s="41"/>
      <c r="O561" s="41"/>
      <c r="P561" s="41"/>
      <c r="Q561" s="41"/>
      <c r="R561" s="41"/>
      <c r="S561" s="41"/>
      <c r="T561" s="41"/>
      <c r="U561" s="47"/>
      <c r="V561" s="49"/>
      <c r="W561" s="41"/>
      <c r="X561" s="41"/>
      <c r="Y561" s="41"/>
      <c r="AA561" s="37" t="str">
        <f>IF($I561&lt;&gt;"",VLOOKUP($I561,'Valid Values - Search'!$R$4:$T$4719,3,FALSE),"")</f>
        <v/>
      </c>
      <c r="AB561" s="37" t="str">
        <f>IF($I561&lt;&gt;"",VLOOKUP($I561,'Valid Values - Search'!$R$4:$S$4719,2,FALSE),"")</f>
        <v/>
      </c>
      <c r="AC561" s="38" t="str">
        <f t="shared" si="8"/>
        <v/>
      </c>
      <c r="AD561" s="38"/>
    </row>
    <row r="562" spans="1:30">
      <c r="A562" s="46"/>
      <c r="B562" s="47"/>
      <c r="C562" s="49"/>
      <c r="D562" s="41"/>
      <c r="E562" s="41"/>
      <c r="F562" s="41"/>
      <c r="G562" s="50" t="str">
        <f>IF(A562&lt;&gt;"",CONCATENATE(A562,":",YEAR(B562),IF(MONTH(B562)&gt;9,MONTH(B562),CONCATENATE(0,MONTH(B562))),IF(DAY(B562)&gt;9,DAY(B562),CONCATENATE(0,DAY(B562))),IF(HOUR(C562)&gt;9,HOUR(C562),CONCATENATE(0,HOUR(C562))),IF(MINUTE(C562)&gt;9,MINUTE(C562),CONCATENATE(0,MINUTE(C562))),":",VLOOKUP(F562,'Valid Values - Results'!$D$4:$F$12,3,FALSE)),"")</f>
        <v/>
      </c>
      <c r="H562" s="41"/>
      <c r="I562" s="41"/>
      <c r="J562" s="41"/>
      <c r="K562" s="41"/>
      <c r="L562" s="41"/>
      <c r="M562" s="92"/>
      <c r="N562" s="41"/>
      <c r="O562" s="41"/>
      <c r="P562" s="41"/>
      <c r="Q562" s="41"/>
      <c r="R562" s="41"/>
      <c r="S562" s="41"/>
      <c r="T562" s="41"/>
      <c r="U562" s="47"/>
      <c r="V562" s="49"/>
      <c r="W562" s="41"/>
      <c r="X562" s="41"/>
      <c r="Y562" s="41"/>
      <c r="AA562" s="37" t="str">
        <f>IF($I562&lt;&gt;"",VLOOKUP($I562,'Valid Values - Search'!$R$4:$T$4719,3,FALSE),"")</f>
        <v/>
      </c>
      <c r="AB562" s="37" t="str">
        <f>IF($I562&lt;&gt;"",VLOOKUP($I562,'Valid Values - Search'!$R$4:$S$4719,2,FALSE),"")</f>
        <v/>
      </c>
      <c r="AC562" s="38" t="str">
        <f t="shared" si="8"/>
        <v/>
      </c>
      <c r="AD562" s="38"/>
    </row>
    <row r="563" spans="1:30">
      <c r="A563" s="46"/>
      <c r="B563" s="47"/>
      <c r="C563" s="49"/>
      <c r="D563" s="41"/>
      <c r="E563" s="41"/>
      <c r="F563" s="41"/>
      <c r="G563" s="50" t="str">
        <f>IF(A563&lt;&gt;"",CONCATENATE(A563,":",YEAR(B563),IF(MONTH(B563)&gt;9,MONTH(B563),CONCATENATE(0,MONTH(B563))),IF(DAY(B563)&gt;9,DAY(B563),CONCATENATE(0,DAY(B563))),IF(HOUR(C563)&gt;9,HOUR(C563),CONCATENATE(0,HOUR(C563))),IF(MINUTE(C563)&gt;9,MINUTE(C563),CONCATENATE(0,MINUTE(C563))),":",VLOOKUP(F563,'Valid Values - Results'!$D$4:$F$12,3,FALSE)),"")</f>
        <v/>
      </c>
      <c r="H563" s="41"/>
      <c r="I563" s="41"/>
      <c r="J563" s="41"/>
      <c r="K563" s="41"/>
      <c r="L563" s="41"/>
      <c r="M563" s="92"/>
      <c r="N563" s="41"/>
      <c r="O563" s="41"/>
      <c r="P563" s="41"/>
      <c r="Q563" s="41"/>
      <c r="R563" s="41"/>
      <c r="S563" s="41"/>
      <c r="T563" s="41"/>
      <c r="U563" s="47"/>
      <c r="V563" s="49"/>
      <c r="W563" s="41"/>
      <c r="X563" s="41"/>
      <c r="Y563" s="41"/>
      <c r="AA563" s="37" t="str">
        <f>IF($I563&lt;&gt;"",VLOOKUP($I563,'Valid Values - Search'!$R$4:$T$4719,3,FALSE),"")</f>
        <v/>
      </c>
      <c r="AB563" s="37" t="str">
        <f>IF($I563&lt;&gt;"",VLOOKUP($I563,'Valid Values - Search'!$R$4:$S$4719,2,FALSE),"")</f>
        <v/>
      </c>
      <c r="AC563" s="38" t="str">
        <f t="shared" si="8"/>
        <v/>
      </c>
      <c r="AD563" s="38"/>
    </row>
    <row r="564" spans="1:30">
      <c r="A564" s="46"/>
      <c r="B564" s="47"/>
      <c r="C564" s="49"/>
      <c r="D564" s="41"/>
      <c r="E564" s="41"/>
      <c r="F564" s="41"/>
      <c r="G564" s="50" t="str">
        <f>IF(A564&lt;&gt;"",CONCATENATE(A564,":",YEAR(B564),IF(MONTH(B564)&gt;9,MONTH(B564),CONCATENATE(0,MONTH(B564))),IF(DAY(B564)&gt;9,DAY(B564),CONCATENATE(0,DAY(B564))),IF(HOUR(C564)&gt;9,HOUR(C564),CONCATENATE(0,HOUR(C564))),IF(MINUTE(C564)&gt;9,MINUTE(C564),CONCATENATE(0,MINUTE(C564))),":",VLOOKUP(F564,'Valid Values - Results'!$D$4:$F$12,3,FALSE)),"")</f>
        <v/>
      </c>
      <c r="H564" s="41"/>
      <c r="I564" s="41"/>
      <c r="J564" s="41"/>
      <c r="K564" s="41"/>
      <c r="L564" s="41"/>
      <c r="M564" s="92"/>
      <c r="N564" s="41"/>
      <c r="O564" s="41"/>
      <c r="P564" s="41"/>
      <c r="Q564" s="41"/>
      <c r="R564" s="41"/>
      <c r="S564" s="41"/>
      <c r="T564" s="41"/>
      <c r="U564" s="47"/>
      <c r="V564" s="49"/>
      <c r="W564" s="41"/>
      <c r="X564" s="41"/>
      <c r="Y564" s="41"/>
      <c r="AA564" s="37" t="str">
        <f>IF($I564&lt;&gt;"",VLOOKUP($I564,'Valid Values - Search'!$R$4:$T$4719,3,FALSE),"")</f>
        <v/>
      </c>
      <c r="AB564" s="37" t="str">
        <f>IF($I564&lt;&gt;"",VLOOKUP($I564,'Valid Values - Search'!$R$4:$S$4719,2,FALSE),"")</f>
        <v/>
      </c>
      <c r="AC564" s="38" t="str">
        <f t="shared" si="8"/>
        <v/>
      </c>
      <c r="AD564" s="38"/>
    </row>
    <row r="565" spans="1:30">
      <c r="A565" s="46"/>
      <c r="B565" s="47"/>
      <c r="C565" s="49"/>
      <c r="D565" s="41"/>
      <c r="E565" s="41"/>
      <c r="F565" s="41"/>
      <c r="G565" s="50" t="str">
        <f>IF(A565&lt;&gt;"",CONCATENATE(A565,":",YEAR(B565),IF(MONTH(B565)&gt;9,MONTH(B565),CONCATENATE(0,MONTH(B565))),IF(DAY(B565)&gt;9,DAY(B565),CONCATENATE(0,DAY(B565))),IF(HOUR(C565)&gt;9,HOUR(C565),CONCATENATE(0,HOUR(C565))),IF(MINUTE(C565)&gt;9,MINUTE(C565),CONCATENATE(0,MINUTE(C565))),":",VLOOKUP(F565,'Valid Values - Results'!$D$4:$F$12,3,FALSE)),"")</f>
        <v/>
      </c>
      <c r="H565" s="41"/>
      <c r="I565" s="41"/>
      <c r="J565" s="41"/>
      <c r="K565" s="41"/>
      <c r="L565" s="41"/>
      <c r="M565" s="92"/>
      <c r="N565" s="41"/>
      <c r="O565" s="41"/>
      <c r="P565" s="41"/>
      <c r="Q565" s="41"/>
      <c r="R565" s="41"/>
      <c r="S565" s="41"/>
      <c r="T565" s="41"/>
      <c r="U565" s="47"/>
      <c r="V565" s="49"/>
      <c r="W565" s="41"/>
      <c r="X565" s="41"/>
      <c r="Y565" s="41"/>
      <c r="AA565" s="37" t="str">
        <f>IF($I565&lt;&gt;"",VLOOKUP($I565,'Valid Values - Search'!$R$4:$T$4719,3,FALSE),"")</f>
        <v/>
      </c>
      <c r="AB565" s="37" t="str">
        <f>IF($I565&lt;&gt;"",VLOOKUP($I565,'Valid Values - Search'!$R$4:$S$4719,2,FALSE),"")</f>
        <v/>
      </c>
      <c r="AC565" s="38" t="str">
        <f t="shared" si="8"/>
        <v/>
      </c>
      <c r="AD565" s="38"/>
    </row>
    <row r="566" spans="1:30">
      <c r="A566" s="46"/>
      <c r="B566" s="47"/>
      <c r="C566" s="49"/>
      <c r="D566" s="41"/>
      <c r="E566" s="41"/>
      <c r="F566" s="41"/>
      <c r="G566" s="50" t="str">
        <f>IF(A566&lt;&gt;"",CONCATENATE(A566,":",YEAR(B566),IF(MONTH(B566)&gt;9,MONTH(B566),CONCATENATE(0,MONTH(B566))),IF(DAY(B566)&gt;9,DAY(B566),CONCATENATE(0,DAY(B566))),IF(HOUR(C566)&gt;9,HOUR(C566),CONCATENATE(0,HOUR(C566))),IF(MINUTE(C566)&gt;9,MINUTE(C566),CONCATENATE(0,MINUTE(C566))),":",VLOOKUP(F566,'Valid Values - Results'!$D$4:$F$12,3,FALSE)),"")</f>
        <v/>
      </c>
      <c r="H566" s="41"/>
      <c r="I566" s="41"/>
      <c r="J566" s="41"/>
      <c r="K566" s="41"/>
      <c r="L566" s="41"/>
      <c r="M566" s="92"/>
      <c r="N566" s="41"/>
      <c r="O566" s="41"/>
      <c r="P566" s="41"/>
      <c r="Q566" s="41"/>
      <c r="R566" s="41"/>
      <c r="S566" s="41"/>
      <c r="T566" s="41"/>
      <c r="U566" s="47"/>
      <c r="V566" s="49"/>
      <c r="W566" s="41"/>
      <c r="X566" s="41"/>
      <c r="Y566" s="41"/>
      <c r="AA566" s="37" t="str">
        <f>IF($I566&lt;&gt;"",VLOOKUP($I566,'Valid Values - Search'!$R$4:$T$4719,3,FALSE),"")</f>
        <v/>
      </c>
      <c r="AB566" s="37" t="str">
        <f>IF($I566&lt;&gt;"",VLOOKUP($I566,'Valid Values - Search'!$R$4:$S$4719,2,FALSE),"")</f>
        <v/>
      </c>
      <c r="AC566" s="38" t="str">
        <f t="shared" si="8"/>
        <v/>
      </c>
      <c r="AD566" s="38"/>
    </row>
    <row r="567" spans="1:30">
      <c r="A567" s="46"/>
      <c r="B567" s="47"/>
      <c r="C567" s="49"/>
      <c r="D567" s="41"/>
      <c r="E567" s="41"/>
      <c r="F567" s="41"/>
      <c r="G567" s="50" t="str">
        <f>IF(A567&lt;&gt;"",CONCATENATE(A567,":",YEAR(B567),IF(MONTH(B567)&gt;9,MONTH(B567),CONCATENATE(0,MONTH(B567))),IF(DAY(B567)&gt;9,DAY(B567),CONCATENATE(0,DAY(B567))),IF(HOUR(C567)&gt;9,HOUR(C567),CONCATENATE(0,HOUR(C567))),IF(MINUTE(C567)&gt;9,MINUTE(C567),CONCATENATE(0,MINUTE(C567))),":",VLOOKUP(F567,'Valid Values - Results'!$D$4:$F$12,3,FALSE)),"")</f>
        <v/>
      </c>
      <c r="H567" s="41"/>
      <c r="I567" s="41"/>
      <c r="J567" s="41"/>
      <c r="K567" s="41"/>
      <c r="L567" s="41"/>
      <c r="M567" s="92"/>
      <c r="N567" s="41"/>
      <c r="O567" s="41"/>
      <c r="P567" s="41"/>
      <c r="Q567" s="41"/>
      <c r="R567" s="41"/>
      <c r="S567" s="41"/>
      <c r="T567" s="41"/>
      <c r="U567" s="47"/>
      <c r="V567" s="49"/>
      <c r="W567" s="41"/>
      <c r="X567" s="41"/>
      <c r="Y567" s="41"/>
      <c r="AA567" s="37" t="str">
        <f>IF($I567&lt;&gt;"",VLOOKUP($I567,'Valid Values - Search'!$R$4:$T$4719,3,FALSE),"")</f>
        <v/>
      </c>
      <c r="AB567" s="37" t="str">
        <f>IF($I567&lt;&gt;"",VLOOKUP($I567,'Valid Values - Search'!$R$4:$S$4719,2,FALSE),"")</f>
        <v/>
      </c>
      <c r="AC567" s="38" t="str">
        <f t="shared" si="8"/>
        <v/>
      </c>
      <c r="AD567" s="38"/>
    </row>
    <row r="568" spans="1:30">
      <c r="A568" s="46"/>
      <c r="B568" s="47"/>
      <c r="C568" s="49"/>
      <c r="D568" s="41"/>
      <c r="E568" s="41"/>
      <c r="F568" s="41"/>
      <c r="G568" s="50" t="str">
        <f>IF(A568&lt;&gt;"",CONCATENATE(A568,":",YEAR(B568),IF(MONTH(B568)&gt;9,MONTH(B568),CONCATENATE(0,MONTH(B568))),IF(DAY(B568)&gt;9,DAY(B568),CONCATENATE(0,DAY(B568))),IF(HOUR(C568)&gt;9,HOUR(C568),CONCATENATE(0,HOUR(C568))),IF(MINUTE(C568)&gt;9,MINUTE(C568),CONCATENATE(0,MINUTE(C568))),":",VLOOKUP(F568,'Valid Values - Results'!$D$4:$F$12,3,FALSE)),"")</f>
        <v/>
      </c>
      <c r="H568" s="41"/>
      <c r="I568" s="41"/>
      <c r="J568" s="41"/>
      <c r="K568" s="41"/>
      <c r="L568" s="41"/>
      <c r="M568" s="92"/>
      <c r="N568" s="41"/>
      <c r="O568" s="41"/>
      <c r="P568" s="41"/>
      <c r="Q568" s="41"/>
      <c r="R568" s="41"/>
      <c r="S568" s="41"/>
      <c r="T568" s="41"/>
      <c r="U568" s="47"/>
      <c r="V568" s="49"/>
      <c r="W568" s="41"/>
      <c r="X568" s="41"/>
      <c r="Y568" s="41"/>
      <c r="AA568" s="37" t="str">
        <f>IF($I568&lt;&gt;"",VLOOKUP($I568,'Valid Values - Search'!$R$4:$T$4719,3,FALSE),"")</f>
        <v/>
      </c>
      <c r="AB568" s="37" t="str">
        <f>IF($I568&lt;&gt;"",VLOOKUP($I568,'Valid Values - Search'!$R$4:$S$4719,2,FALSE),"")</f>
        <v/>
      </c>
      <c r="AC568" s="38" t="str">
        <f t="shared" si="8"/>
        <v/>
      </c>
      <c r="AD568" s="38"/>
    </row>
    <row r="569" spans="1:30">
      <c r="A569" s="46"/>
      <c r="B569" s="47"/>
      <c r="C569" s="49"/>
      <c r="D569" s="41"/>
      <c r="E569" s="41"/>
      <c r="F569" s="41"/>
      <c r="G569" s="50" t="str">
        <f>IF(A569&lt;&gt;"",CONCATENATE(A569,":",YEAR(B569),IF(MONTH(B569)&gt;9,MONTH(B569),CONCATENATE(0,MONTH(B569))),IF(DAY(B569)&gt;9,DAY(B569),CONCATENATE(0,DAY(B569))),IF(HOUR(C569)&gt;9,HOUR(C569),CONCATENATE(0,HOUR(C569))),IF(MINUTE(C569)&gt;9,MINUTE(C569),CONCATENATE(0,MINUTE(C569))),":",VLOOKUP(F569,'Valid Values - Results'!$D$4:$F$12,3,FALSE)),"")</f>
        <v/>
      </c>
      <c r="H569" s="41"/>
      <c r="I569" s="41"/>
      <c r="J569" s="41"/>
      <c r="K569" s="41"/>
      <c r="L569" s="41"/>
      <c r="M569" s="92"/>
      <c r="N569" s="41"/>
      <c r="O569" s="41"/>
      <c r="P569" s="41"/>
      <c r="Q569" s="41"/>
      <c r="R569" s="41"/>
      <c r="S569" s="41"/>
      <c r="T569" s="41"/>
      <c r="U569" s="47"/>
      <c r="V569" s="49"/>
      <c r="W569" s="41"/>
      <c r="X569" s="41"/>
      <c r="Y569" s="41"/>
      <c r="AA569" s="37" t="str">
        <f>IF($I569&lt;&gt;"",VLOOKUP($I569,'Valid Values - Search'!$R$4:$T$4719,3,FALSE),"")</f>
        <v/>
      </c>
      <c r="AB569" s="37" t="str">
        <f>IF($I569&lt;&gt;"",VLOOKUP($I569,'Valid Values - Search'!$R$4:$S$4719,2,FALSE),"")</f>
        <v/>
      </c>
      <c r="AC569" s="38" t="str">
        <f t="shared" si="8"/>
        <v/>
      </c>
      <c r="AD569" s="38"/>
    </row>
    <row r="570" spans="1:30">
      <c r="A570" s="46"/>
      <c r="B570" s="47"/>
      <c r="C570" s="49"/>
      <c r="D570" s="41"/>
      <c r="E570" s="41"/>
      <c r="F570" s="41"/>
      <c r="G570" s="50" t="str">
        <f>IF(A570&lt;&gt;"",CONCATENATE(A570,":",YEAR(B570),IF(MONTH(B570)&gt;9,MONTH(B570),CONCATENATE(0,MONTH(B570))),IF(DAY(B570)&gt;9,DAY(B570),CONCATENATE(0,DAY(B570))),IF(HOUR(C570)&gt;9,HOUR(C570),CONCATENATE(0,HOUR(C570))),IF(MINUTE(C570)&gt;9,MINUTE(C570),CONCATENATE(0,MINUTE(C570))),":",VLOOKUP(F570,'Valid Values - Results'!$D$4:$F$12,3,FALSE)),"")</f>
        <v/>
      </c>
      <c r="H570" s="41"/>
      <c r="I570" s="41"/>
      <c r="J570" s="41"/>
      <c r="K570" s="41"/>
      <c r="L570" s="41"/>
      <c r="M570" s="92"/>
      <c r="N570" s="41"/>
      <c r="O570" s="41"/>
      <c r="P570" s="41"/>
      <c r="Q570" s="41"/>
      <c r="R570" s="41"/>
      <c r="S570" s="41"/>
      <c r="T570" s="41"/>
      <c r="U570" s="47"/>
      <c r="V570" s="49"/>
      <c r="W570" s="41"/>
      <c r="X570" s="41"/>
      <c r="Y570" s="41"/>
      <c r="AA570" s="37" t="str">
        <f>IF($I570&lt;&gt;"",VLOOKUP($I570,'Valid Values - Search'!$R$4:$T$4719,3,FALSE),"")</f>
        <v/>
      </c>
      <c r="AB570" s="37" t="str">
        <f>IF($I570&lt;&gt;"",VLOOKUP($I570,'Valid Values - Search'!$R$4:$S$4719,2,FALSE),"")</f>
        <v/>
      </c>
      <c r="AC570" s="38" t="str">
        <f t="shared" si="8"/>
        <v/>
      </c>
      <c r="AD570" s="38"/>
    </row>
    <row r="571" spans="1:30">
      <c r="A571" s="46"/>
      <c r="B571" s="47"/>
      <c r="C571" s="49"/>
      <c r="D571" s="41"/>
      <c r="E571" s="41"/>
      <c r="F571" s="41"/>
      <c r="G571" s="50" t="str">
        <f>IF(A571&lt;&gt;"",CONCATENATE(A571,":",YEAR(B571),IF(MONTH(B571)&gt;9,MONTH(B571),CONCATENATE(0,MONTH(B571))),IF(DAY(B571)&gt;9,DAY(B571),CONCATENATE(0,DAY(B571))),IF(HOUR(C571)&gt;9,HOUR(C571),CONCATENATE(0,HOUR(C571))),IF(MINUTE(C571)&gt;9,MINUTE(C571),CONCATENATE(0,MINUTE(C571))),":",VLOOKUP(F571,'Valid Values - Results'!$D$4:$F$12,3,FALSE)),"")</f>
        <v/>
      </c>
      <c r="H571" s="41"/>
      <c r="I571" s="41"/>
      <c r="J571" s="41"/>
      <c r="K571" s="41"/>
      <c r="L571" s="41"/>
      <c r="M571" s="92"/>
      <c r="N571" s="41"/>
      <c r="O571" s="41"/>
      <c r="P571" s="41"/>
      <c r="Q571" s="41"/>
      <c r="R571" s="41"/>
      <c r="S571" s="41"/>
      <c r="T571" s="41"/>
      <c r="U571" s="47"/>
      <c r="V571" s="49"/>
      <c r="W571" s="41"/>
      <c r="X571" s="41"/>
      <c r="Y571" s="41"/>
      <c r="AA571" s="37" t="str">
        <f>IF($I571&lt;&gt;"",VLOOKUP($I571,'Valid Values - Search'!$R$4:$T$4719,3,FALSE),"")</f>
        <v/>
      </c>
      <c r="AB571" s="37" t="str">
        <f>IF($I571&lt;&gt;"",VLOOKUP($I571,'Valid Values - Search'!$R$4:$S$4719,2,FALSE),"")</f>
        <v/>
      </c>
      <c r="AC571" s="38" t="str">
        <f t="shared" si="8"/>
        <v/>
      </c>
      <c r="AD571" s="38"/>
    </row>
    <row r="572" spans="1:30">
      <c r="A572" s="46"/>
      <c r="B572" s="47"/>
      <c r="C572" s="49"/>
      <c r="D572" s="41"/>
      <c r="E572" s="41"/>
      <c r="F572" s="41"/>
      <c r="G572" s="50" t="str">
        <f>IF(A572&lt;&gt;"",CONCATENATE(A572,":",YEAR(B572),IF(MONTH(B572)&gt;9,MONTH(B572),CONCATENATE(0,MONTH(B572))),IF(DAY(B572)&gt;9,DAY(B572),CONCATENATE(0,DAY(B572))),IF(HOUR(C572)&gt;9,HOUR(C572),CONCATENATE(0,HOUR(C572))),IF(MINUTE(C572)&gt;9,MINUTE(C572),CONCATENATE(0,MINUTE(C572))),":",VLOOKUP(F572,'Valid Values - Results'!$D$4:$F$12,3,FALSE)),"")</f>
        <v/>
      </c>
      <c r="H572" s="41"/>
      <c r="I572" s="41"/>
      <c r="J572" s="41"/>
      <c r="K572" s="41"/>
      <c r="L572" s="41"/>
      <c r="M572" s="92"/>
      <c r="N572" s="41"/>
      <c r="O572" s="41"/>
      <c r="P572" s="41"/>
      <c r="Q572" s="41"/>
      <c r="R572" s="41"/>
      <c r="S572" s="41"/>
      <c r="T572" s="41"/>
      <c r="U572" s="47"/>
      <c r="V572" s="49"/>
      <c r="W572" s="41"/>
      <c r="X572" s="41"/>
      <c r="Y572" s="41"/>
      <c r="AA572" s="37" t="str">
        <f>IF($I572&lt;&gt;"",VLOOKUP($I572,'Valid Values - Search'!$R$4:$T$4719,3,FALSE),"")</f>
        <v/>
      </c>
      <c r="AB572" s="37" t="str">
        <f>IF($I572&lt;&gt;"",VLOOKUP($I572,'Valid Values - Search'!$R$4:$S$4719,2,FALSE),"")</f>
        <v/>
      </c>
      <c r="AC572" s="38" t="str">
        <f t="shared" si="8"/>
        <v/>
      </c>
      <c r="AD572" s="38"/>
    </row>
    <row r="573" spans="1:30">
      <c r="A573" s="46"/>
      <c r="B573" s="47"/>
      <c r="C573" s="49"/>
      <c r="D573" s="41"/>
      <c r="E573" s="41"/>
      <c r="F573" s="41"/>
      <c r="G573" s="50" t="str">
        <f>IF(A573&lt;&gt;"",CONCATENATE(A573,":",YEAR(B573),IF(MONTH(B573)&gt;9,MONTH(B573),CONCATENATE(0,MONTH(B573))),IF(DAY(B573)&gt;9,DAY(B573),CONCATENATE(0,DAY(B573))),IF(HOUR(C573)&gt;9,HOUR(C573),CONCATENATE(0,HOUR(C573))),IF(MINUTE(C573)&gt;9,MINUTE(C573),CONCATENATE(0,MINUTE(C573))),":",VLOOKUP(F573,'Valid Values - Results'!$D$4:$F$12,3,FALSE)),"")</f>
        <v/>
      </c>
      <c r="H573" s="41"/>
      <c r="I573" s="41"/>
      <c r="J573" s="41"/>
      <c r="K573" s="41"/>
      <c r="L573" s="41"/>
      <c r="M573" s="92"/>
      <c r="N573" s="41"/>
      <c r="O573" s="41"/>
      <c r="P573" s="41"/>
      <c r="Q573" s="41"/>
      <c r="R573" s="41"/>
      <c r="S573" s="41"/>
      <c r="T573" s="41"/>
      <c r="U573" s="47"/>
      <c r="V573" s="49"/>
      <c r="W573" s="41"/>
      <c r="X573" s="41"/>
      <c r="Y573" s="41"/>
      <c r="AA573" s="37" t="str">
        <f>IF($I573&lt;&gt;"",VLOOKUP($I573,'Valid Values - Search'!$R$4:$T$4719,3,FALSE),"")</f>
        <v/>
      </c>
      <c r="AB573" s="37" t="str">
        <f>IF($I573&lt;&gt;"",VLOOKUP($I573,'Valid Values - Search'!$R$4:$S$4719,2,FALSE),"")</f>
        <v/>
      </c>
      <c r="AC573" s="38" t="str">
        <f t="shared" si="8"/>
        <v/>
      </c>
      <c r="AD573" s="38"/>
    </row>
    <row r="574" spans="1:30">
      <c r="A574" s="46"/>
      <c r="B574" s="47"/>
      <c r="C574" s="49"/>
      <c r="D574" s="41"/>
      <c r="E574" s="41"/>
      <c r="F574" s="41"/>
      <c r="G574" s="50" t="str">
        <f>IF(A574&lt;&gt;"",CONCATENATE(A574,":",YEAR(B574),IF(MONTH(B574)&gt;9,MONTH(B574),CONCATENATE(0,MONTH(B574))),IF(DAY(B574)&gt;9,DAY(B574),CONCATENATE(0,DAY(B574))),IF(HOUR(C574)&gt;9,HOUR(C574),CONCATENATE(0,HOUR(C574))),IF(MINUTE(C574)&gt;9,MINUTE(C574),CONCATENATE(0,MINUTE(C574))),":",VLOOKUP(F574,'Valid Values - Results'!$D$4:$F$12,3,FALSE)),"")</f>
        <v/>
      </c>
      <c r="H574" s="41"/>
      <c r="I574" s="41"/>
      <c r="J574" s="41"/>
      <c r="K574" s="41"/>
      <c r="L574" s="41"/>
      <c r="M574" s="92"/>
      <c r="N574" s="41"/>
      <c r="O574" s="41"/>
      <c r="P574" s="41"/>
      <c r="Q574" s="41"/>
      <c r="R574" s="41"/>
      <c r="S574" s="41"/>
      <c r="T574" s="41"/>
      <c r="U574" s="47"/>
      <c r="V574" s="49"/>
      <c r="W574" s="41"/>
      <c r="X574" s="41"/>
      <c r="Y574" s="41"/>
      <c r="AA574" s="37" t="str">
        <f>IF($I574&lt;&gt;"",VLOOKUP($I574,'Valid Values - Search'!$R$4:$T$4719,3,FALSE),"")</f>
        <v/>
      </c>
      <c r="AB574" s="37" t="str">
        <f>IF($I574&lt;&gt;"",VLOOKUP($I574,'Valid Values - Search'!$R$4:$S$4719,2,FALSE),"")</f>
        <v/>
      </c>
      <c r="AC574" s="38" t="str">
        <f t="shared" si="8"/>
        <v/>
      </c>
      <c r="AD574" s="38"/>
    </row>
    <row r="575" spans="1:30">
      <c r="A575" s="46"/>
      <c r="B575" s="47"/>
      <c r="C575" s="49"/>
      <c r="D575" s="41"/>
      <c r="E575" s="41"/>
      <c r="F575" s="41"/>
      <c r="G575" s="50" t="str">
        <f>IF(A575&lt;&gt;"",CONCATENATE(A575,":",YEAR(B575),IF(MONTH(B575)&gt;9,MONTH(B575),CONCATENATE(0,MONTH(B575))),IF(DAY(B575)&gt;9,DAY(B575),CONCATENATE(0,DAY(B575))),IF(HOUR(C575)&gt;9,HOUR(C575),CONCATENATE(0,HOUR(C575))),IF(MINUTE(C575)&gt;9,MINUTE(C575),CONCATENATE(0,MINUTE(C575))),":",VLOOKUP(F575,'Valid Values - Results'!$D$4:$F$12,3,FALSE)),"")</f>
        <v/>
      </c>
      <c r="H575" s="41"/>
      <c r="I575" s="41"/>
      <c r="J575" s="41"/>
      <c r="K575" s="41"/>
      <c r="L575" s="41"/>
      <c r="M575" s="92"/>
      <c r="N575" s="41"/>
      <c r="O575" s="41"/>
      <c r="P575" s="41"/>
      <c r="Q575" s="41"/>
      <c r="R575" s="41"/>
      <c r="S575" s="41"/>
      <c r="T575" s="41"/>
      <c r="U575" s="47"/>
      <c r="V575" s="49"/>
      <c r="W575" s="41"/>
      <c r="X575" s="41"/>
      <c r="Y575" s="41"/>
      <c r="AA575" s="37" t="str">
        <f>IF($I575&lt;&gt;"",VLOOKUP($I575,'Valid Values - Search'!$R$4:$T$4719,3,FALSE),"")</f>
        <v/>
      </c>
      <c r="AB575" s="37" t="str">
        <f>IF($I575&lt;&gt;"",VLOOKUP($I575,'Valid Values - Search'!$R$4:$S$4719,2,FALSE),"")</f>
        <v/>
      </c>
      <c r="AC575" s="38" t="str">
        <f t="shared" si="8"/>
        <v/>
      </c>
      <c r="AD575" s="38"/>
    </row>
    <row r="576" spans="1:30">
      <c r="A576" s="46"/>
      <c r="B576" s="47"/>
      <c r="C576" s="49"/>
      <c r="D576" s="41"/>
      <c r="E576" s="41"/>
      <c r="F576" s="41"/>
      <c r="G576" s="50" t="str">
        <f>IF(A576&lt;&gt;"",CONCATENATE(A576,":",YEAR(B576),IF(MONTH(B576)&gt;9,MONTH(B576),CONCATENATE(0,MONTH(B576))),IF(DAY(B576)&gt;9,DAY(B576),CONCATENATE(0,DAY(B576))),IF(HOUR(C576)&gt;9,HOUR(C576),CONCATENATE(0,HOUR(C576))),IF(MINUTE(C576)&gt;9,MINUTE(C576),CONCATENATE(0,MINUTE(C576))),":",VLOOKUP(F576,'Valid Values - Results'!$D$4:$F$12,3,FALSE)),"")</f>
        <v/>
      </c>
      <c r="H576" s="41"/>
      <c r="I576" s="41"/>
      <c r="J576" s="41"/>
      <c r="K576" s="41"/>
      <c r="L576" s="41"/>
      <c r="M576" s="92"/>
      <c r="N576" s="41"/>
      <c r="O576" s="41"/>
      <c r="P576" s="41"/>
      <c r="Q576" s="41"/>
      <c r="R576" s="41"/>
      <c r="S576" s="41"/>
      <c r="T576" s="41"/>
      <c r="U576" s="47"/>
      <c r="V576" s="49"/>
      <c r="W576" s="41"/>
      <c r="X576" s="41"/>
      <c r="Y576" s="41"/>
      <c r="AA576" s="37" t="str">
        <f>IF($I576&lt;&gt;"",VLOOKUP($I576,'Valid Values - Search'!$R$4:$T$4719,3,FALSE),"")</f>
        <v/>
      </c>
      <c r="AB576" s="37" t="str">
        <f>IF($I576&lt;&gt;"",VLOOKUP($I576,'Valid Values - Search'!$R$4:$S$4719,2,FALSE),"")</f>
        <v/>
      </c>
      <c r="AC576" s="38" t="str">
        <f t="shared" si="8"/>
        <v/>
      </c>
      <c r="AD576" s="38"/>
    </row>
    <row r="577" spans="1:30">
      <c r="A577" s="46"/>
      <c r="B577" s="47"/>
      <c r="C577" s="49"/>
      <c r="D577" s="41"/>
      <c r="E577" s="41"/>
      <c r="F577" s="41"/>
      <c r="G577" s="50" t="str">
        <f>IF(A577&lt;&gt;"",CONCATENATE(A577,":",YEAR(B577),IF(MONTH(B577)&gt;9,MONTH(B577),CONCATENATE(0,MONTH(B577))),IF(DAY(B577)&gt;9,DAY(B577),CONCATENATE(0,DAY(B577))),IF(HOUR(C577)&gt;9,HOUR(C577),CONCATENATE(0,HOUR(C577))),IF(MINUTE(C577)&gt;9,MINUTE(C577),CONCATENATE(0,MINUTE(C577))),":",VLOOKUP(F577,'Valid Values - Results'!$D$4:$F$12,3,FALSE)),"")</f>
        <v/>
      </c>
      <c r="H577" s="41"/>
      <c r="I577" s="41"/>
      <c r="J577" s="41"/>
      <c r="K577" s="41"/>
      <c r="L577" s="41"/>
      <c r="M577" s="92"/>
      <c r="N577" s="41"/>
      <c r="O577" s="41"/>
      <c r="P577" s="41"/>
      <c r="Q577" s="41"/>
      <c r="R577" s="41"/>
      <c r="S577" s="41"/>
      <c r="T577" s="41"/>
      <c r="U577" s="47"/>
      <c r="V577" s="49"/>
      <c r="W577" s="41"/>
      <c r="X577" s="41"/>
      <c r="Y577" s="41"/>
      <c r="AA577" s="37" t="str">
        <f>IF($I577&lt;&gt;"",VLOOKUP($I577,'Valid Values - Search'!$R$4:$T$4719,3,FALSE),"")</f>
        <v/>
      </c>
      <c r="AB577" s="37" t="str">
        <f>IF($I577&lt;&gt;"",VLOOKUP($I577,'Valid Values - Search'!$R$4:$S$4719,2,FALSE),"")</f>
        <v/>
      </c>
      <c r="AC577" s="38" t="str">
        <f t="shared" si="8"/>
        <v/>
      </c>
      <c r="AD577" s="38"/>
    </row>
    <row r="578" spans="1:30">
      <c r="A578" s="46"/>
      <c r="B578" s="47"/>
      <c r="C578" s="49"/>
      <c r="D578" s="41"/>
      <c r="E578" s="41"/>
      <c r="F578" s="41"/>
      <c r="G578" s="50" t="str">
        <f>IF(A578&lt;&gt;"",CONCATENATE(A578,":",YEAR(B578),IF(MONTH(B578)&gt;9,MONTH(B578),CONCATENATE(0,MONTH(B578))),IF(DAY(B578)&gt;9,DAY(B578),CONCATENATE(0,DAY(B578))),IF(HOUR(C578)&gt;9,HOUR(C578),CONCATENATE(0,HOUR(C578))),IF(MINUTE(C578)&gt;9,MINUTE(C578),CONCATENATE(0,MINUTE(C578))),":",VLOOKUP(F578,'Valid Values - Results'!$D$4:$F$12,3,FALSE)),"")</f>
        <v/>
      </c>
      <c r="H578" s="41"/>
      <c r="I578" s="41"/>
      <c r="J578" s="41"/>
      <c r="K578" s="41"/>
      <c r="L578" s="41"/>
      <c r="M578" s="92"/>
      <c r="N578" s="41"/>
      <c r="O578" s="41"/>
      <c r="P578" s="41"/>
      <c r="Q578" s="41"/>
      <c r="R578" s="41"/>
      <c r="S578" s="41"/>
      <c r="T578" s="41"/>
      <c r="U578" s="47"/>
      <c r="V578" s="49"/>
      <c r="W578" s="41"/>
      <c r="X578" s="41"/>
      <c r="Y578" s="41"/>
      <c r="AA578" s="37" t="str">
        <f>IF($I578&lt;&gt;"",VLOOKUP($I578,'Valid Values - Search'!$R$4:$T$4719,3,FALSE),"")</f>
        <v/>
      </c>
      <c r="AB578" s="37" t="str">
        <f>IF($I578&lt;&gt;"",VLOOKUP($I578,'Valid Values - Search'!$R$4:$S$4719,2,FALSE),"")</f>
        <v/>
      </c>
      <c r="AC578" s="38" t="str">
        <f t="shared" ref="AC578:AC641" si="9">IF($V578&lt;&gt;"",$D578,"")</f>
        <v/>
      </c>
      <c r="AD578" s="38"/>
    </row>
    <row r="579" spans="1:30">
      <c r="A579" s="46"/>
      <c r="B579" s="47"/>
      <c r="C579" s="49"/>
      <c r="D579" s="41"/>
      <c r="E579" s="41"/>
      <c r="F579" s="41"/>
      <c r="G579" s="50" t="str">
        <f>IF(A579&lt;&gt;"",CONCATENATE(A579,":",YEAR(B579),IF(MONTH(B579)&gt;9,MONTH(B579),CONCATENATE(0,MONTH(B579))),IF(DAY(B579)&gt;9,DAY(B579),CONCATENATE(0,DAY(B579))),IF(HOUR(C579)&gt;9,HOUR(C579),CONCATENATE(0,HOUR(C579))),IF(MINUTE(C579)&gt;9,MINUTE(C579),CONCATENATE(0,MINUTE(C579))),":",VLOOKUP(F579,'Valid Values - Results'!$D$4:$F$12,3,FALSE)),"")</f>
        <v/>
      </c>
      <c r="H579" s="41"/>
      <c r="I579" s="41"/>
      <c r="J579" s="41"/>
      <c r="K579" s="41"/>
      <c r="L579" s="41"/>
      <c r="M579" s="92"/>
      <c r="N579" s="41"/>
      <c r="O579" s="41"/>
      <c r="P579" s="41"/>
      <c r="Q579" s="41"/>
      <c r="R579" s="41"/>
      <c r="S579" s="41"/>
      <c r="T579" s="41"/>
      <c r="U579" s="47"/>
      <c r="V579" s="49"/>
      <c r="W579" s="41"/>
      <c r="X579" s="41"/>
      <c r="Y579" s="41"/>
      <c r="AA579" s="37" t="str">
        <f>IF($I579&lt;&gt;"",VLOOKUP($I579,'Valid Values - Search'!$R$4:$T$4719,3,FALSE),"")</f>
        <v/>
      </c>
      <c r="AB579" s="37" t="str">
        <f>IF($I579&lt;&gt;"",VLOOKUP($I579,'Valid Values - Search'!$R$4:$S$4719,2,FALSE),"")</f>
        <v/>
      </c>
      <c r="AC579" s="38" t="str">
        <f t="shared" si="9"/>
        <v/>
      </c>
      <c r="AD579" s="38"/>
    </row>
    <row r="580" spans="1:30">
      <c r="A580" s="46"/>
      <c r="B580" s="47"/>
      <c r="C580" s="49"/>
      <c r="D580" s="41"/>
      <c r="E580" s="41"/>
      <c r="F580" s="41"/>
      <c r="G580" s="50" t="str">
        <f>IF(A580&lt;&gt;"",CONCATENATE(A580,":",YEAR(B580),IF(MONTH(B580)&gt;9,MONTH(B580),CONCATENATE(0,MONTH(B580))),IF(DAY(B580)&gt;9,DAY(B580),CONCATENATE(0,DAY(B580))),IF(HOUR(C580)&gt;9,HOUR(C580),CONCATENATE(0,HOUR(C580))),IF(MINUTE(C580)&gt;9,MINUTE(C580),CONCATENATE(0,MINUTE(C580))),":",VLOOKUP(F580,'Valid Values - Results'!$D$4:$F$12,3,FALSE)),"")</f>
        <v/>
      </c>
      <c r="H580" s="41"/>
      <c r="I580" s="41"/>
      <c r="J580" s="41"/>
      <c r="K580" s="41"/>
      <c r="L580" s="41"/>
      <c r="M580" s="92"/>
      <c r="N580" s="41"/>
      <c r="O580" s="41"/>
      <c r="P580" s="41"/>
      <c r="Q580" s="41"/>
      <c r="R580" s="41"/>
      <c r="S580" s="41"/>
      <c r="T580" s="41"/>
      <c r="U580" s="47"/>
      <c r="V580" s="49"/>
      <c r="W580" s="41"/>
      <c r="X580" s="41"/>
      <c r="Y580" s="41"/>
      <c r="AA580" s="37" t="str">
        <f>IF($I580&lt;&gt;"",VLOOKUP($I580,'Valid Values - Search'!$R$4:$T$4719,3,FALSE),"")</f>
        <v/>
      </c>
      <c r="AB580" s="37" t="str">
        <f>IF($I580&lt;&gt;"",VLOOKUP($I580,'Valid Values - Search'!$R$4:$S$4719,2,FALSE),"")</f>
        <v/>
      </c>
      <c r="AC580" s="38" t="str">
        <f t="shared" si="9"/>
        <v/>
      </c>
      <c r="AD580" s="38"/>
    </row>
    <row r="581" spans="1:30">
      <c r="A581" s="46"/>
      <c r="B581" s="47"/>
      <c r="C581" s="49"/>
      <c r="D581" s="41"/>
      <c r="E581" s="41"/>
      <c r="F581" s="41"/>
      <c r="G581" s="50" t="str">
        <f>IF(A581&lt;&gt;"",CONCATENATE(A581,":",YEAR(B581),IF(MONTH(B581)&gt;9,MONTH(B581),CONCATENATE(0,MONTH(B581))),IF(DAY(B581)&gt;9,DAY(B581),CONCATENATE(0,DAY(B581))),IF(HOUR(C581)&gt;9,HOUR(C581),CONCATENATE(0,HOUR(C581))),IF(MINUTE(C581)&gt;9,MINUTE(C581),CONCATENATE(0,MINUTE(C581))),":",VLOOKUP(F581,'Valid Values - Results'!$D$4:$F$12,3,FALSE)),"")</f>
        <v/>
      </c>
      <c r="H581" s="41"/>
      <c r="I581" s="41"/>
      <c r="J581" s="41"/>
      <c r="K581" s="41"/>
      <c r="L581" s="41"/>
      <c r="M581" s="92"/>
      <c r="N581" s="41"/>
      <c r="O581" s="41"/>
      <c r="P581" s="41"/>
      <c r="Q581" s="41"/>
      <c r="R581" s="41"/>
      <c r="S581" s="41"/>
      <c r="T581" s="41"/>
      <c r="U581" s="47"/>
      <c r="V581" s="49"/>
      <c r="W581" s="41"/>
      <c r="X581" s="41"/>
      <c r="Y581" s="41"/>
      <c r="AA581" s="37" t="str">
        <f>IF($I581&lt;&gt;"",VLOOKUP($I581,'Valid Values - Search'!$R$4:$T$4719,3,FALSE),"")</f>
        <v/>
      </c>
      <c r="AB581" s="37" t="str">
        <f>IF($I581&lt;&gt;"",VLOOKUP($I581,'Valid Values - Search'!$R$4:$S$4719,2,FALSE),"")</f>
        <v/>
      </c>
      <c r="AC581" s="38" t="str">
        <f t="shared" si="9"/>
        <v/>
      </c>
      <c r="AD581" s="38"/>
    </row>
    <row r="582" spans="1:30">
      <c r="A582" s="46"/>
      <c r="B582" s="47"/>
      <c r="C582" s="49"/>
      <c r="D582" s="41"/>
      <c r="E582" s="41"/>
      <c r="F582" s="41"/>
      <c r="G582" s="50" t="str">
        <f>IF(A582&lt;&gt;"",CONCATENATE(A582,":",YEAR(B582),IF(MONTH(B582)&gt;9,MONTH(B582),CONCATENATE(0,MONTH(B582))),IF(DAY(B582)&gt;9,DAY(B582),CONCATENATE(0,DAY(B582))),IF(HOUR(C582)&gt;9,HOUR(C582),CONCATENATE(0,HOUR(C582))),IF(MINUTE(C582)&gt;9,MINUTE(C582),CONCATENATE(0,MINUTE(C582))),":",VLOOKUP(F582,'Valid Values - Results'!$D$4:$F$12,3,FALSE)),"")</f>
        <v/>
      </c>
      <c r="H582" s="41"/>
      <c r="I582" s="41"/>
      <c r="J582" s="41"/>
      <c r="K582" s="41"/>
      <c r="L582" s="41"/>
      <c r="M582" s="92"/>
      <c r="N582" s="41"/>
      <c r="O582" s="41"/>
      <c r="P582" s="41"/>
      <c r="Q582" s="41"/>
      <c r="R582" s="41"/>
      <c r="S582" s="41"/>
      <c r="T582" s="41"/>
      <c r="U582" s="47"/>
      <c r="V582" s="49"/>
      <c r="W582" s="41"/>
      <c r="X582" s="41"/>
      <c r="Y582" s="41"/>
      <c r="AA582" s="37" t="str">
        <f>IF($I582&lt;&gt;"",VLOOKUP($I582,'Valid Values - Search'!$R$4:$T$4719,3,FALSE),"")</f>
        <v/>
      </c>
      <c r="AB582" s="37" t="str">
        <f>IF($I582&lt;&gt;"",VLOOKUP($I582,'Valid Values - Search'!$R$4:$S$4719,2,FALSE),"")</f>
        <v/>
      </c>
      <c r="AC582" s="38" t="str">
        <f t="shared" si="9"/>
        <v/>
      </c>
      <c r="AD582" s="38"/>
    </row>
    <row r="583" spans="1:30">
      <c r="A583" s="46"/>
      <c r="B583" s="47"/>
      <c r="C583" s="49"/>
      <c r="D583" s="41"/>
      <c r="E583" s="41"/>
      <c r="F583" s="41"/>
      <c r="G583" s="50" t="str">
        <f>IF(A583&lt;&gt;"",CONCATENATE(A583,":",YEAR(B583),IF(MONTH(B583)&gt;9,MONTH(B583),CONCATENATE(0,MONTH(B583))),IF(DAY(B583)&gt;9,DAY(B583),CONCATENATE(0,DAY(B583))),IF(HOUR(C583)&gt;9,HOUR(C583),CONCATENATE(0,HOUR(C583))),IF(MINUTE(C583)&gt;9,MINUTE(C583),CONCATENATE(0,MINUTE(C583))),":",VLOOKUP(F583,'Valid Values - Results'!$D$4:$F$12,3,FALSE)),"")</f>
        <v/>
      </c>
      <c r="H583" s="41"/>
      <c r="I583" s="41"/>
      <c r="J583" s="41"/>
      <c r="K583" s="41"/>
      <c r="L583" s="41"/>
      <c r="M583" s="92"/>
      <c r="N583" s="41"/>
      <c r="O583" s="41"/>
      <c r="P583" s="41"/>
      <c r="Q583" s="41"/>
      <c r="R583" s="41"/>
      <c r="S583" s="41"/>
      <c r="T583" s="41"/>
      <c r="U583" s="47"/>
      <c r="V583" s="49"/>
      <c r="W583" s="41"/>
      <c r="X583" s="41"/>
      <c r="Y583" s="41"/>
      <c r="AA583" s="37" t="str">
        <f>IF($I583&lt;&gt;"",VLOOKUP($I583,'Valid Values - Search'!$R$4:$T$4719,3,FALSE),"")</f>
        <v/>
      </c>
      <c r="AB583" s="37" t="str">
        <f>IF($I583&lt;&gt;"",VLOOKUP($I583,'Valid Values - Search'!$R$4:$S$4719,2,FALSE),"")</f>
        <v/>
      </c>
      <c r="AC583" s="38" t="str">
        <f t="shared" si="9"/>
        <v/>
      </c>
      <c r="AD583" s="38"/>
    </row>
    <row r="584" spans="1:30">
      <c r="A584" s="46"/>
      <c r="B584" s="47"/>
      <c r="C584" s="49"/>
      <c r="D584" s="41"/>
      <c r="E584" s="41"/>
      <c r="F584" s="41"/>
      <c r="G584" s="50" t="str">
        <f>IF(A584&lt;&gt;"",CONCATENATE(A584,":",YEAR(B584),IF(MONTH(B584)&gt;9,MONTH(B584),CONCATENATE(0,MONTH(B584))),IF(DAY(B584)&gt;9,DAY(B584),CONCATENATE(0,DAY(B584))),IF(HOUR(C584)&gt;9,HOUR(C584),CONCATENATE(0,HOUR(C584))),IF(MINUTE(C584)&gt;9,MINUTE(C584),CONCATENATE(0,MINUTE(C584))),":",VLOOKUP(F584,'Valid Values - Results'!$D$4:$F$12,3,FALSE)),"")</f>
        <v/>
      </c>
      <c r="H584" s="41"/>
      <c r="I584" s="41"/>
      <c r="J584" s="41"/>
      <c r="K584" s="41"/>
      <c r="L584" s="41"/>
      <c r="M584" s="92"/>
      <c r="N584" s="41"/>
      <c r="O584" s="41"/>
      <c r="P584" s="41"/>
      <c r="Q584" s="41"/>
      <c r="R584" s="41"/>
      <c r="S584" s="41"/>
      <c r="T584" s="41"/>
      <c r="U584" s="47"/>
      <c r="V584" s="49"/>
      <c r="W584" s="41"/>
      <c r="X584" s="41"/>
      <c r="Y584" s="41"/>
      <c r="AA584" s="37" t="str">
        <f>IF($I584&lt;&gt;"",VLOOKUP($I584,'Valid Values - Search'!$R$4:$T$4719,3,FALSE),"")</f>
        <v/>
      </c>
      <c r="AB584" s="37" t="str">
        <f>IF($I584&lt;&gt;"",VLOOKUP($I584,'Valid Values - Search'!$R$4:$S$4719,2,FALSE),"")</f>
        <v/>
      </c>
      <c r="AC584" s="38" t="str">
        <f t="shared" si="9"/>
        <v/>
      </c>
      <c r="AD584" s="38"/>
    </row>
    <row r="585" spans="1:30">
      <c r="A585" s="46"/>
      <c r="B585" s="47"/>
      <c r="C585" s="49"/>
      <c r="D585" s="41"/>
      <c r="E585" s="41"/>
      <c r="F585" s="41"/>
      <c r="G585" s="50" t="str">
        <f>IF(A585&lt;&gt;"",CONCATENATE(A585,":",YEAR(B585),IF(MONTH(B585)&gt;9,MONTH(B585),CONCATENATE(0,MONTH(B585))),IF(DAY(B585)&gt;9,DAY(B585),CONCATENATE(0,DAY(B585))),IF(HOUR(C585)&gt;9,HOUR(C585),CONCATENATE(0,HOUR(C585))),IF(MINUTE(C585)&gt;9,MINUTE(C585),CONCATENATE(0,MINUTE(C585))),":",VLOOKUP(F585,'Valid Values - Results'!$D$4:$F$12,3,FALSE)),"")</f>
        <v/>
      </c>
      <c r="H585" s="41"/>
      <c r="I585" s="41"/>
      <c r="J585" s="41"/>
      <c r="K585" s="41"/>
      <c r="L585" s="41"/>
      <c r="M585" s="92"/>
      <c r="N585" s="41"/>
      <c r="O585" s="41"/>
      <c r="P585" s="41"/>
      <c r="Q585" s="41"/>
      <c r="R585" s="41"/>
      <c r="S585" s="41"/>
      <c r="T585" s="41"/>
      <c r="U585" s="47"/>
      <c r="V585" s="49"/>
      <c r="W585" s="41"/>
      <c r="X585" s="41"/>
      <c r="Y585" s="41"/>
      <c r="AA585" s="37" t="str">
        <f>IF($I585&lt;&gt;"",VLOOKUP($I585,'Valid Values - Search'!$R$4:$T$4719,3,FALSE),"")</f>
        <v/>
      </c>
      <c r="AB585" s="37" t="str">
        <f>IF($I585&lt;&gt;"",VLOOKUP($I585,'Valid Values - Search'!$R$4:$S$4719,2,FALSE),"")</f>
        <v/>
      </c>
      <c r="AC585" s="38" t="str">
        <f t="shared" si="9"/>
        <v/>
      </c>
      <c r="AD585" s="38"/>
    </row>
    <row r="586" spans="1:30">
      <c r="A586" s="46"/>
      <c r="B586" s="47"/>
      <c r="C586" s="49"/>
      <c r="D586" s="41"/>
      <c r="E586" s="41"/>
      <c r="F586" s="41"/>
      <c r="G586" s="50" t="str">
        <f>IF(A586&lt;&gt;"",CONCATENATE(A586,":",YEAR(B586),IF(MONTH(B586)&gt;9,MONTH(B586),CONCATENATE(0,MONTH(B586))),IF(DAY(B586)&gt;9,DAY(B586),CONCATENATE(0,DAY(B586))),IF(HOUR(C586)&gt;9,HOUR(C586),CONCATENATE(0,HOUR(C586))),IF(MINUTE(C586)&gt;9,MINUTE(C586),CONCATENATE(0,MINUTE(C586))),":",VLOOKUP(F586,'Valid Values - Results'!$D$4:$F$12,3,FALSE)),"")</f>
        <v/>
      </c>
      <c r="H586" s="41"/>
      <c r="I586" s="41"/>
      <c r="J586" s="41"/>
      <c r="K586" s="41"/>
      <c r="L586" s="41"/>
      <c r="M586" s="92"/>
      <c r="N586" s="41"/>
      <c r="O586" s="41"/>
      <c r="P586" s="41"/>
      <c r="Q586" s="41"/>
      <c r="R586" s="41"/>
      <c r="S586" s="41"/>
      <c r="T586" s="41"/>
      <c r="U586" s="47"/>
      <c r="V586" s="49"/>
      <c r="W586" s="41"/>
      <c r="X586" s="41"/>
      <c r="Y586" s="41"/>
      <c r="AA586" s="37" t="str">
        <f>IF($I586&lt;&gt;"",VLOOKUP($I586,'Valid Values - Search'!$R$4:$T$4719,3,FALSE),"")</f>
        <v/>
      </c>
      <c r="AB586" s="37" t="str">
        <f>IF($I586&lt;&gt;"",VLOOKUP($I586,'Valid Values - Search'!$R$4:$S$4719,2,FALSE),"")</f>
        <v/>
      </c>
      <c r="AC586" s="38" t="str">
        <f t="shared" si="9"/>
        <v/>
      </c>
      <c r="AD586" s="38"/>
    </row>
    <row r="587" spans="1:30">
      <c r="A587" s="46"/>
      <c r="B587" s="47"/>
      <c r="C587" s="49"/>
      <c r="D587" s="41"/>
      <c r="E587" s="41"/>
      <c r="F587" s="41"/>
      <c r="G587" s="50" t="str">
        <f>IF(A587&lt;&gt;"",CONCATENATE(A587,":",YEAR(B587),IF(MONTH(B587)&gt;9,MONTH(B587),CONCATENATE(0,MONTH(B587))),IF(DAY(B587)&gt;9,DAY(B587),CONCATENATE(0,DAY(B587))),IF(HOUR(C587)&gt;9,HOUR(C587),CONCATENATE(0,HOUR(C587))),IF(MINUTE(C587)&gt;9,MINUTE(C587),CONCATENATE(0,MINUTE(C587))),":",VLOOKUP(F587,'Valid Values - Results'!$D$4:$F$12,3,FALSE)),"")</f>
        <v/>
      </c>
      <c r="H587" s="41"/>
      <c r="I587" s="41"/>
      <c r="J587" s="41"/>
      <c r="K587" s="41"/>
      <c r="L587" s="41"/>
      <c r="M587" s="92"/>
      <c r="N587" s="41"/>
      <c r="O587" s="41"/>
      <c r="P587" s="41"/>
      <c r="Q587" s="41"/>
      <c r="R587" s="41"/>
      <c r="S587" s="41"/>
      <c r="T587" s="41"/>
      <c r="U587" s="47"/>
      <c r="V587" s="49"/>
      <c r="W587" s="41"/>
      <c r="X587" s="41"/>
      <c r="Y587" s="41"/>
      <c r="AA587" s="37" t="str">
        <f>IF($I587&lt;&gt;"",VLOOKUP($I587,'Valid Values - Search'!$R$4:$T$4719,3,FALSE),"")</f>
        <v/>
      </c>
      <c r="AB587" s="37" t="str">
        <f>IF($I587&lt;&gt;"",VLOOKUP($I587,'Valid Values - Search'!$R$4:$S$4719,2,FALSE),"")</f>
        <v/>
      </c>
      <c r="AC587" s="38" t="str">
        <f t="shared" si="9"/>
        <v/>
      </c>
      <c r="AD587" s="38"/>
    </row>
    <row r="588" spans="1:30">
      <c r="A588" s="46"/>
      <c r="B588" s="47"/>
      <c r="C588" s="49"/>
      <c r="D588" s="41"/>
      <c r="E588" s="41"/>
      <c r="F588" s="41"/>
      <c r="G588" s="50" t="str">
        <f>IF(A588&lt;&gt;"",CONCATENATE(A588,":",YEAR(B588),IF(MONTH(B588)&gt;9,MONTH(B588),CONCATENATE(0,MONTH(B588))),IF(DAY(B588)&gt;9,DAY(B588),CONCATENATE(0,DAY(B588))),IF(HOUR(C588)&gt;9,HOUR(C588),CONCATENATE(0,HOUR(C588))),IF(MINUTE(C588)&gt;9,MINUTE(C588),CONCATENATE(0,MINUTE(C588))),":",VLOOKUP(F588,'Valid Values - Results'!$D$4:$F$12,3,FALSE)),"")</f>
        <v/>
      </c>
      <c r="H588" s="41"/>
      <c r="I588" s="41"/>
      <c r="J588" s="41"/>
      <c r="K588" s="41"/>
      <c r="L588" s="41"/>
      <c r="M588" s="92"/>
      <c r="N588" s="41"/>
      <c r="O588" s="41"/>
      <c r="P588" s="41"/>
      <c r="Q588" s="41"/>
      <c r="R588" s="41"/>
      <c r="S588" s="41"/>
      <c r="T588" s="41"/>
      <c r="U588" s="47"/>
      <c r="V588" s="49"/>
      <c r="W588" s="41"/>
      <c r="X588" s="41"/>
      <c r="Y588" s="41"/>
      <c r="AA588" s="37" t="str">
        <f>IF($I588&lt;&gt;"",VLOOKUP($I588,'Valid Values - Search'!$R$4:$T$4719,3,FALSE),"")</f>
        <v/>
      </c>
      <c r="AB588" s="37" t="str">
        <f>IF($I588&lt;&gt;"",VLOOKUP($I588,'Valid Values - Search'!$R$4:$S$4719,2,FALSE),"")</f>
        <v/>
      </c>
      <c r="AC588" s="38" t="str">
        <f t="shared" si="9"/>
        <v/>
      </c>
      <c r="AD588" s="38"/>
    </row>
    <row r="589" spans="1:30">
      <c r="A589" s="46"/>
      <c r="B589" s="47"/>
      <c r="C589" s="49"/>
      <c r="D589" s="41"/>
      <c r="E589" s="41"/>
      <c r="F589" s="41"/>
      <c r="G589" s="50" t="str">
        <f>IF(A589&lt;&gt;"",CONCATENATE(A589,":",YEAR(B589),IF(MONTH(B589)&gt;9,MONTH(B589),CONCATENATE(0,MONTH(B589))),IF(DAY(B589)&gt;9,DAY(B589),CONCATENATE(0,DAY(B589))),IF(HOUR(C589)&gt;9,HOUR(C589),CONCATENATE(0,HOUR(C589))),IF(MINUTE(C589)&gt;9,MINUTE(C589),CONCATENATE(0,MINUTE(C589))),":",VLOOKUP(F589,'Valid Values - Results'!$D$4:$F$12,3,FALSE)),"")</f>
        <v/>
      </c>
      <c r="H589" s="41"/>
      <c r="I589" s="41"/>
      <c r="J589" s="41"/>
      <c r="K589" s="41"/>
      <c r="L589" s="41"/>
      <c r="M589" s="92"/>
      <c r="N589" s="41"/>
      <c r="O589" s="41"/>
      <c r="P589" s="41"/>
      <c r="Q589" s="41"/>
      <c r="R589" s="41"/>
      <c r="S589" s="41"/>
      <c r="T589" s="41"/>
      <c r="U589" s="47"/>
      <c r="V589" s="49"/>
      <c r="W589" s="41"/>
      <c r="X589" s="41"/>
      <c r="Y589" s="41"/>
      <c r="AA589" s="37" t="str">
        <f>IF($I589&lt;&gt;"",VLOOKUP($I589,'Valid Values - Search'!$R$4:$T$4719,3,FALSE),"")</f>
        <v/>
      </c>
      <c r="AB589" s="37" t="str">
        <f>IF($I589&lt;&gt;"",VLOOKUP($I589,'Valid Values - Search'!$R$4:$S$4719,2,FALSE),"")</f>
        <v/>
      </c>
      <c r="AC589" s="38" t="str">
        <f t="shared" si="9"/>
        <v/>
      </c>
      <c r="AD589" s="38"/>
    </row>
    <row r="590" spans="1:30">
      <c r="A590" s="46"/>
      <c r="B590" s="47"/>
      <c r="C590" s="49"/>
      <c r="D590" s="41"/>
      <c r="E590" s="41"/>
      <c r="F590" s="41"/>
      <c r="G590" s="50" t="str">
        <f>IF(A590&lt;&gt;"",CONCATENATE(A590,":",YEAR(B590),IF(MONTH(B590)&gt;9,MONTH(B590),CONCATENATE(0,MONTH(B590))),IF(DAY(B590)&gt;9,DAY(B590),CONCATENATE(0,DAY(B590))),IF(HOUR(C590)&gt;9,HOUR(C590),CONCATENATE(0,HOUR(C590))),IF(MINUTE(C590)&gt;9,MINUTE(C590),CONCATENATE(0,MINUTE(C590))),":",VLOOKUP(F590,'Valid Values - Results'!$D$4:$F$12,3,FALSE)),"")</f>
        <v/>
      </c>
      <c r="H590" s="41"/>
      <c r="I590" s="41"/>
      <c r="J590" s="41"/>
      <c r="K590" s="41"/>
      <c r="L590" s="41"/>
      <c r="M590" s="92"/>
      <c r="N590" s="41"/>
      <c r="O590" s="41"/>
      <c r="P590" s="41"/>
      <c r="Q590" s="41"/>
      <c r="R590" s="41"/>
      <c r="S590" s="41"/>
      <c r="T590" s="41"/>
      <c r="U590" s="47"/>
      <c r="V590" s="49"/>
      <c r="W590" s="41"/>
      <c r="X590" s="41"/>
      <c r="Y590" s="41"/>
      <c r="AA590" s="37" t="str">
        <f>IF($I590&lt;&gt;"",VLOOKUP($I590,'Valid Values - Search'!$R$4:$T$4719,3,FALSE),"")</f>
        <v/>
      </c>
      <c r="AB590" s="37" t="str">
        <f>IF($I590&lt;&gt;"",VLOOKUP($I590,'Valid Values - Search'!$R$4:$S$4719,2,FALSE),"")</f>
        <v/>
      </c>
      <c r="AC590" s="38" t="str">
        <f t="shared" si="9"/>
        <v/>
      </c>
      <c r="AD590" s="38"/>
    </row>
    <row r="591" spans="1:30">
      <c r="A591" s="46"/>
      <c r="B591" s="47"/>
      <c r="C591" s="49"/>
      <c r="D591" s="41"/>
      <c r="E591" s="41"/>
      <c r="F591" s="41"/>
      <c r="G591" s="50" t="str">
        <f>IF(A591&lt;&gt;"",CONCATENATE(A591,":",YEAR(B591),IF(MONTH(B591)&gt;9,MONTH(B591),CONCATENATE(0,MONTH(B591))),IF(DAY(B591)&gt;9,DAY(B591),CONCATENATE(0,DAY(B591))),IF(HOUR(C591)&gt;9,HOUR(C591),CONCATENATE(0,HOUR(C591))),IF(MINUTE(C591)&gt;9,MINUTE(C591),CONCATENATE(0,MINUTE(C591))),":",VLOOKUP(F591,'Valid Values - Results'!$D$4:$F$12,3,FALSE)),"")</f>
        <v/>
      </c>
      <c r="H591" s="41"/>
      <c r="I591" s="41"/>
      <c r="J591" s="41"/>
      <c r="K591" s="41"/>
      <c r="L591" s="41"/>
      <c r="M591" s="92"/>
      <c r="N591" s="41"/>
      <c r="O591" s="41"/>
      <c r="P591" s="41"/>
      <c r="Q591" s="41"/>
      <c r="R591" s="41"/>
      <c r="S591" s="41"/>
      <c r="T591" s="41"/>
      <c r="U591" s="47"/>
      <c r="V591" s="49"/>
      <c r="W591" s="41"/>
      <c r="X591" s="41"/>
      <c r="Y591" s="41"/>
      <c r="AA591" s="37" t="str">
        <f>IF($I591&lt;&gt;"",VLOOKUP($I591,'Valid Values - Search'!$R$4:$T$4719,3,FALSE),"")</f>
        <v/>
      </c>
      <c r="AB591" s="37" t="str">
        <f>IF($I591&lt;&gt;"",VLOOKUP($I591,'Valid Values - Search'!$R$4:$S$4719,2,FALSE),"")</f>
        <v/>
      </c>
      <c r="AC591" s="38" t="str">
        <f t="shared" si="9"/>
        <v/>
      </c>
      <c r="AD591" s="38"/>
    </row>
    <row r="592" spans="1:30">
      <c r="A592" s="46"/>
      <c r="B592" s="47"/>
      <c r="C592" s="49"/>
      <c r="D592" s="41"/>
      <c r="E592" s="41"/>
      <c r="F592" s="41"/>
      <c r="G592" s="50" t="str">
        <f>IF(A592&lt;&gt;"",CONCATENATE(A592,":",YEAR(B592),IF(MONTH(B592)&gt;9,MONTH(B592),CONCATENATE(0,MONTH(B592))),IF(DAY(B592)&gt;9,DAY(B592),CONCATENATE(0,DAY(B592))),IF(HOUR(C592)&gt;9,HOUR(C592),CONCATENATE(0,HOUR(C592))),IF(MINUTE(C592)&gt;9,MINUTE(C592),CONCATENATE(0,MINUTE(C592))),":",VLOOKUP(F592,'Valid Values - Results'!$D$4:$F$12,3,FALSE)),"")</f>
        <v/>
      </c>
      <c r="H592" s="41"/>
      <c r="I592" s="41"/>
      <c r="J592" s="41"/>
      <c r="K592" s="41"/>
      <c r="L592" s="41"/>
      <c r="M592" s="92"/>
      <c r="N592" s="41"/>
      <c r="O592" s="41"/>
      <c r="P592" s="41"/>
      <c r="Q592" s="41"/>
      <c r="R592" s="41"/>
      <c r="S592" s="41"/>
      <c r="T592" s="41"/>
      <c r="U592" s="47"/>
      <c r="V592" s="49"/>
      <c r="W592" s="41"/>
      <c r="X592" s="41"/>
      <c r="Y592" s="41"/>
      <c r="AA592" s="37" t="str">
        <f>IF($I592&lt;&gt;"",VLOOKUP($I592,'Valid Values - Search'!$R$4:$T$4719,3,FALSE),"")</f>
        <v/>
      </c>
      <c r="AB592" s="37" t="str">
        <f>IF($I592&lt;&gt;"",VLOOKUP($I592,'Valid Values - Search'!$R$4:$S$4719,2,FALSE),"")</f>
        <v/>
      </c>
      <c r="AC592" s="38" t="str">
        <f t="shared" si="9"/>
        <v/>
      </c>
      <c r="AD592" s="38"/>
    </row>
    <row r="593" spans="1:30">
      <c r="A593" s="46"/>
      <c r="B593" s="47"/>
      <c r="C593" s="49"/>
      <c r="D593" s="41"/>
      <c r="E593" s="41"/>
      <c r="F593" s="41"/>
      <c r="G593" s="50" t="str">
        <f>IF(A593&lt;&gt;"",CONCATENATE(A593,":",YEAR(B593),IF(MONTH(B593)&gt;9,MONTH(B593),CONCATENATE(0,MONTH(B593))),IF(DAY(B593)&gt;9,DAY(B593),CONCATENATE(0,DAY(B593))),IF(HOUR(C593)&gt;9,HOUR(C593),CONCATENATE(0,HOUR(C593))),IF(MINUTE(C593)&gt;9,MINUTE(C593),CONCATENATE(0,MINUTE(C593))),":",VLOOKUP(F593,'Valid Values - Results'!$D$4:$F$12,3,FALSE)),"")</f>
        <v/>
      </c>
      <c r="H593" s="41"/>
      <c r="I593" s="41"/>
      <c r="J593" s="41"/>
      <c r="K593" s="41"/>
      <c r="L593" s="41"/>
      <c r="M593" s="92"/>
      <c r="N593" s="41"/>
      <c r="O593" s="41"/>
      <c r="P593" s="41"/>
      <c r="Q593" s="41"/>
      <c r="R593" s="41"/>
      <c r="S593" s="41"/>
      <c r="T593" s="41"/>
      <c r="U593" s="47"/>
      <c r="V593" s="49"/>
      <c r="W593" s="41"/>
      <c r="X593" s="41"/>
      <c r="Y593" s="41"/>
      <c r="AA593" s="37" t="str">
        <f>IF($I593&lt;&gt;"",VLOOKUP($I593,'Valid Values - Search'!$R$4:$T$4719,3,FALSE),"")</f>
        <v/>
      </c>
      <c r="AB593" s="37" t="str">
        <f>IF($I593&lt;&gt;"",VLOOKUP($I593,'Valid Values - Search'!$R$4:$S$4719,2,FALSE),"")</f>
        <v/>
      </c>
      <c r="AC593" s="38" t="str">
        <f t="shared" si="9"/>
        <v/>
      </c>
      <c r="AD593" s="38"/>
    </row>
    <row r="594" spans="1:30">
      <c r="A594" s="46"/>
      <c r="B594" s="47"/>
      <c r="C594" s="49"/>
      <c r="D594" s="41"/>
      <c r="E594" s="41"/>
      <c r="F594" s="41"/>
      <c r="G594" s="50" t="str">
        <f>IF(A594&lt;&gt;"",CONCATENATE(A594,":",YEAR(B594),IF(MONTH(B594)&gt;9,MONTH(B594),CONCATENATE(0,MONTH(B594))),IF(DAY(B594)&gt;9,DAY(B594),CONCATENATE(0,DAY(B594))),IF(HOUR(C594)&gt;9,HOUR(C594),CONCATENATE(0,HOUR(C594))),IF(MINUTE(C594)&gt;9,MINUTE(C594),CONCATENATE(0,MINUTE(C594))),":",VLOOKUP(F594,'Valid Values - Results'!$D$4:$F$12,3,FALSE)),"")</f>
        <v/>
      </c>
      <c r="H594" s="41"/>
      <c r="I594" s="41"/>
      <c r="J594" s="41"/>
      <c r="K594" s="41"/>
      <c r="L594" s="41"/>
      <c r="M594" s="92"/>
      <c r="N594" s="41"/>
      <c r="O594" s="41"/>
      <c r="P594" s="41"/>
      <c r="Q594" s="41"/>
      <c r="R594" s="41"/>
      <c r="S594" s="41"/>
      <c r="T594" s="41"/>
      <c r="U594" s="47"/>
      <c r="V594" s="49"/>
      <c r="W594" s="41"/>
      <c r="X594" s="41"/>
      <c r="Y594" s="41"/>
      <c r="AA594" s="37" t="str">
        <f>IF($I594&lt;&gt;"",VLOOKUP($I594,'Valid Values - Search'!$R$4:$T$4719,3,FALSE),"")</f>
        <v/>
      </c>
      <c r="AB594" s="37" t="str">
        <f>IF($I594&lt;&gt;"",VLOOKUP($I594,'Valid Values - Search'!$R$4:$S$4719,2,FALSE),"")</f>
        <v/>
      </c>
      <c r="AC594" s="38" t="str">
        <f t="shared" si="9"/>
        <v/>
      </c>
      <c r="AD594" s="38"/>
    </row>
    <row r="595" spans="1:30">
      <c r="A595" s="46"/>
      <c r="B595" s="47"/>
      <c r="C595" s="49"/>
      <c r="D595" s="41"/>
      <c r="E595" s="41"/>
      <c r="F595" s="41"/>
      <c r="G595" s="50" t="str">
        <f>IF(A595&lt;&gt;"",CONCATENATE(A595,":",YEAR(B595),IF(MONTH(B595)&gt;9,MONTH(B595),CONCATENATE(0,MONTH(B595))),IF(DAY(B595)&gt;9,DAY(B595),CONCATENATE(0,DAY(B595))),IF(HOUR(C595)&gt;9,HOUR(C595),CONCATENATE(0,HOUR(C595))),IF(MINUTE(C595)&gt;9,MINUTE(C595),CONCATENATE(0,MINUTE(C595))),":",VLOOKUP(F595,'Valid Values - Results'!$D$4:$F$12,3,FALSE)),"")</f>
        <v/>
      </c>
      <c r="H595" s="41"/>
      <c r="I595" s="41"/>
      <c r="J595" s="41"/>
      <c r="K595" s="41"/>
      <c r="L595" s="41"/>
      <c r="M595" s="92"/>
      <c r="N595" s="41"/>
      <c r="O595" s="41"/>
      <c r="P595" s="41"/>
      <c r="Q595" s="41"/>
      <c r="R595" s="41"/>
      <c r="S595" s="41"/>
      <c r="T595" s="41"/>
      <c r="U595" s="47"/>
      <c r="V595" s="49"/>
      <c r="W595" s="41"/>
      <c r="X595" s="41"/>
      <c r="Y595" s="41"/>
      <c r="AA595" s="37" t="str">
        <f>IF($I595&lt;&gt;"",VLOOKUP($I595,'Valid Values - Search'!$R$4:$T$4719,3,FALSE),"")</f>
        <v/>
      </c>
      <c r="AB595" s="37" t="str">
        <f>IF($I595&lt;&gt;"",VLOOKUP($I595,'Valid Values - Search'!$R$4:$S$4719,2,FALSE),"")</f>
        <v/>
      </c>
      <c r="AC595" s="38" t="str">
        <f t="shared" si="9"/>
        <v/>
      </c>
      <c r="AD595" s="38"/>
    </row>
    <row r="596" spans="1:30">
      <c r="A596" s="46"/>
      <c r="B596" s="47"/>
      <c r="C596" s="49"/>
      <c r="D596" s="41"/>
      <c r="E596" s="41"/>
      <c r="F596" s="41"/>
      <c r="G596" s="50" t="str">
        <f>IF(A596&lt;&gt;"",CONCATENATE(A596,":",YEAR(B596),IF(MONTH(B596)&gt;9,MONTH(B596),CONCATENATE(0,MONTH(B596))),IF(DAY(B596)&gt;9,DAY(B596),CONCATENATE(0,DAY(B596))),IF(HOUR(C596)&gt;9,HOUR(C596),CONCATENATE(0,HOUR(C596))),IF(MINUTE(C596)&gt;9,MINUTE(C596),CONCATENATE(0,MINUTE(C596))),":",VLOOKUP(F596,'Valid Values - Results'!$D$4:$F$12,3,FALSE)),"")</f>
        <v/>
      </c>
      <c r="H596" s="41"/>
      <c r="I596" s="41"/>
      <c r="J596" s="41"/>
      <c r="K596" s="41"/>
      <c r="L596" s="41"/>
      <c r="M596" s="92"/>
      <c r="N596" s="41"/>
      <c r="O596" s="41"/>
      <c r="P596" s="41"/>
      <c r="Q596" s="41"/>
      <c r="R596" s="41"/>
      <c r="S596" s="41"/>
      <c r="T596" s="41"/>
      <c r="U596" s="47"/>
      <c r="V596" s="49"/>
      <c r="W596" s="41"/>
      <c r="X596" s="41"/>
      <c r="Y596" s="41"/>
      <c r="AA596" s="37" t="str">
        <f>IF($I596&lt;&gt;"",VLOOKUP($I596,'Valid Values - Search'!$R$4:$T$4719,3,FALSE),"")</f>
        <v/>
      </c>
      <c r="AB596" s="37" t="str">
        <f>IF($I596&lt;&gt;"",VLOOKUP($I596,'Valid Values - Search'!$R$4:$S$4719,2,FALSE),"")</f>
        <v/>
      </c>
      <c r="AC596" s="38" t="str">
        <f t="shared" si="9"/>
        <v/>
      </c>
      <c r="AD596" s="38"/>
    </row>
    <row r="597" spans="1:30">
      <c r="A597" s="46"/>
      <c r="B597" s="47"/>
      <c r="C597" s="49"/>
      <c r="D597" s="41"/>
      <c r="E597" s="41"/>
      <c r="F597" s="41"/>
      <c r="G597" s="50" t="str">
        <f>IF(A597&lt;&gt;"",CONCATENATE(A597,":",YEAR(B597),IF(MONTH(B597)&gt;9,MONTH(B597),CONCATENATE(0,MONTH(B597))),IF(DAY(B597)&gt;9,DAY(B597),CONCATENATE(0,DAY(B597))),IF(HOUR(C597)&gt;9,HOUR(C597),CONCATENATE(0,HOUR(C597))),IF(MINUTE(C597)&gt;9,MINUTE(C597),CONCATENATE(0,MINUTE(C597))),":",VLOOKUP(F597,'Valid Values - Results'!$D$4:$F$12,3,FALSE)),"")</f>
        <v/>
      </c>
      <c r="H597" s="41"/>
      <c r="I597" s="41"/>
      <c r="J597" s="41"/>
      <c r="K597" s="41"/>
      <c r="L597" s="41"/>
      <c r="M597" s="92"/>
      <c r="N597" s="41"/>
      <c r="O597" s="41"/>
      <c r="P597" s="41"/>
      <c r="Q597" s="41"/>
      <c r="R597" s="41"/>
      <c r="S597" s="41"/>
      <c r="T597" s="41"/>
      <c r="U597" s="47"/>
      <c r="V597" s="49"/>
      <c r="W597" s="41"/>
      <c r="X597" s="41"/>
      <c r="Y597" s="41"/>
      <c r="AA597" s="37" t="str">
        <f>IF($I597&lt;&gt;"",VLOOKUP($I597,'Valid Values - Search'!$R$4:$T$4719,3,FALSE),"")</f>
        <v/>
      </c>
      <c r="AB597" s="37" t="str">
        <f>IF($I597&lt;&gt;"",VLOOKUP($I597,'Valid Values - Search'!$R$4:$S$4719,2,FALSE),"")</f>
        <v/>
      </c>
      <c r="AC597" s="38" t="str">
        <f t="shared" si="9"/>
        <v/>
      </c>
      <c r="AD597" s="38"/>
    </row>
    <row r="598" spans="1:30">
      <c r="A598" s="46"/>
      <c r="B598" s="47"/>
      <c r="C598" s="49"/>
      <c r="D598" s="41"/>
      <c r="E598" s="41"/>
      <c r="F598" s="41"/>
      <c r="G598" s="50" t="str">
        <f>IF(A598&lt;&gt;"",CONCATENATE(A598,":",YEAR(B598),IF(MONTH(B598)&gt;9,MONTH(B598),CONCATENATE(0,MONTH(B598))),IF(DAY(B598)&gt;9,DAY(B598),CONCATENATE(0,DAY(B598))),IF(HOUR(C598)&gt;9,HOUR(C598),CONCATENATE(0,HOUR(C598))),IF(MINUTE(C598)&gt;9,MINUTE(C598),CONCATENATE(0,MINUTE(C598))),":",VLOOKUP(F598,'Valid Values - Results'!$D$4:$F$12,3,FALSE)),"")</f>
        <v/>
      </c>
      <c r="H598" s="41"/>
      <c r="I598" s="41"/>
      <c r="J598" s="41"/>
      <c r="K598" s="41"/>
      <c r="L598" s="41"/>
      <c r="M598" s="92"/>
      <c r="N598" s="41"/>
      <c r="O598" s="41"/>
      <c r="P598" s="41"/>
      <c r="Q598" s="41"/>
      <c r="R598" s="41"/>
      <c r="S598" s="41"/>
      <c r="T598" s="41"/>
      <c r="U598" s="47"/>
      <c r="V598" s="49"/>
      <c r="W598" s="41"/>
      <c r="X598" s="41"/>
      <c r="Y598" s="41"/>
      <c r="AA598" s="37" t="str">
        <f>IF($I598&lt;&gt;"",VLOOKUP($I598,'Valid Values - Search'!$R$4:$T$4719,3,FALSE),"")</f>
        <v/>
      </c>
      <c r="AB598" s="37" t="str">
        <f>IF($I598&lt;&gt;"",VLOOKUP($I598,'Valid Values - Search'!$R$4:$S$4719,2,FALSE),"")</f>
        <v/>
      </c>
      <c r="AC598" s="38" t="str">
        <f t="shared" si="9"/>
        <v/>
      </c>
      <c r="AD598" s="38"/>
    </row>
    <row r="599" spans="1:30">
      <c r="A599" s="46"/>
      <c r="B599" s="47"/>
      <c r="C599" s="49"/>
      <c r="D599" s="41"/>
      <c r="E599" s="41"/>
      <c r="F599" s="41"/>
      <c r="G599" s="50" t="str">
        <f>IF(A599&lt;&gt;"",CONCATENATE(A599,":",YEAR(B599),IF(MONTH(B599)&gt;9,MONTH(B599),CONCATENATE(0,MONTH(B599))),IF(DAY(B599)&gt;9,DAY(B599),CONCATENATE(0,DAY(B599))),IF(HOUR(C599)&gt;9,HOUR(C599),CONCATENATE(0,HOUR(C599))),IF(MINUTE(C599)&gt;9,MINUTE(C599),CONCATENATE(0,MINUTE(C599))),":",VLOOKUP(F599,'Valid Values - Results'!$D$4:$F$12,3,FALSE)),"")</f>
        <v/>
      </c>
      <c r="H599" s="41"/>
      <c r="I599" s="41"/>
      <c r="J599" s="41"/>
      <c r="K599" s="41"/>
      <c r="L599" s="41"/>
      <c r="M599" s="92"/>
      <c r="N599" s="41"/>
      <c r="O599" s="41"/>
      <c r="P599" s="41"/>
      <c r="Q599" s="41"/>
      <c r="R599" s="41"/>
      <c r="S599" s="41"/>
      <c r="T599" s="41"/>
      <c r="U599" s="47"/>
      <c r="V599" s="49"/>
      <c r="W599" s="41"/>
      <c r="X599" s="41"/>
      <c r="Y599" s="41"/>
      <c r="AA599" s="37" t="str">
        <f>IF($I599&lt;&gt;"",VLOOKUP($I599,'Valid Values - Search'!$R$4:$T$4719,3,FALSE),"")</f>
        <v/>
      </c>
      <c r="AB599" s="37" t="str">
        <f>IF($I599&lt;&gt;"",VLOOKUP($I599,'Valid Values - Search'!$R$4:$S$4719,2,FALSE),"")</f>
        <v/>
      </c>
      <c r="AC599" s="38" t="str">
        <f t="shared" si="9"/>
        <v/>
      </c>
      <c r="AD599" s="38"/>
    </row>
    <row r="600" spans="1:30">
      <c r="A600" s="46"/>
      <c r="B600" s="47"/>
      <c r="C600" s="49"/>
      <c r="D600" s="41"/>
      <c r="E600" s="41"/>
      <c r="F600" s="41"/>
      <c r="G600" s="50" t="str">
        <f>IF(A600&lt;&gt;"",CONCATENATE(A600,":",YEAR(B600),IF(MONTH(B600)&gt;9,MONTH(B600),CONCATENATE(0,MONTH(B600))),IF(DAY(B600)&gt;9,DAY(B600),CONCATENATE(0,DAY(B600))),IF(HOUR(C600)&gt;9,HOUR(C600),CONCATENATE(0,HOUR(C600))),IF(MINUTE(C600)&gt;9,MINUTE(C600),CONCATENATE(0,MINUTE(C600))),":",VLOOKUP(F600,'Valid Values - Results'!$D$4:$F$12,3,FALSE)),"")</f>
        <v/>
      </c>
      <c r="H600" s="41"/>
      <c r="I600" s="41"/>
      <c r="J600" s="41"/>
      <c r="K600" s="41"/>
      <c r="L600" s="41"/>
      <c r="M600" s="92"/>
      <c r="N600" s="41"/>
      <c r="O600" s="41"/>
      <c r="P600" s="41"/>
      <c r="Q600" s="41"/>
      <c r="R600" s="41"/>
      <c r="S600" s="41"/>
      <c r="T600" s="41"/>
      <c r="U600" s="47"/>
      <c r="V600" s="49"/>
      <c r="W600" s="41"/>
      <c r="X600" s="41"/>
      <c r="Y600" s="41"/>
      <c r="AA600" s="37" t="str">
        <f>IF($I600&lt;&gt;"",VLOOKUP($I600,'Valid Values - Search'!$R$4:$T$4719,3,FALSE),"")</f>
        <v/>
      </c>
      <c r="AB600" s="37" t="str">
        <f>IF($I600&lt;&gt;"",VLOOKUP($I600,'Valid Values - Search'!$R$4:$S$4719,2,FALSE),"")</f>
        <v/>
      </c>
      <c r="AC600" s="38" t="str">
        <f t="shared" si="9"/>
        <v/>
      </c>
      <c r="AD600" s="38"/>
    </row>
    <row r="601" spans="1:30">
      <c r="A601" s="46"/>
      <c r="B601" s="47"/>
      <c r="C601" s="49"/>
      <c r="D601" s="41"/>
      <c r="E601" s="41"/>
      <c r="F601" s="41"/>
      <c r="G601" s="50" t="str">
        <f>IF(A601&lt;&gt;"",CONCATENATE(A601,":",YEAR(B601),IF(MONTH(B601)&gt;9,MONTH(B601),CONCATENATE(0,MONTH(B601))),IF(DAY(B601)&gt;9,DAY(B601),CONCATENATE(0,DAY(B601))),IF(HOUR(C601)&gt;9,HOUR(C601),CONCATENATE(0,HOUR(C601))),IF(MINUTE(C601)&gt;9,MINUTE(C601),CONCATENATE(0,MINUTE(C601))),":",VLOOKUP(F601,'Valid Values - Results'!$D$4:$F$12,3,FALSE)),"")</f>
        <v/>
      </c>
      <c r="H601" s="41"/>
      <c r="I601" s="41"/>
      <c r="J601" s="41"/>
      <c r="K601" s="41"/>
      <c r="L601" s="41"/>
      <c r="M601" s="92"/>
      <c r="N601" s="41"/>
      <c r="O601" s="41"/>
      <c r="P601" s="41"/>
      <c r="Q601" s="41"/>
      <c r="R601" s="41"/>
      <c r="S601" s="41"/>
      <c r="T601" s="41"/>
      <c r="U601" s="47"/>
      <c r="V601" s="49"/>
      <c r="W601" s="41"/>
      <c r="X601" s="41"/>
      <c r="Y601" s="41"/>
      <c r="AA601" s="37" t="str">
        <f>IF($I601&lt;&gt;"",VLOOKUP($I601,'Valid Values - Search'!$R$4:$T$4719,3,FALSE),"")</f>
        <v/>
      </c>
      <c r="AB601" s="37" t="str">
        <f>IF($I601&lt;&gt;"",VLOOKUP($I601,'Valid Values - Search'!$R$4:$S$4719,2,FALSE),"")</f>
        <v/>
      </c>
      <c r="AC601" s="38" t="str">
        <f t="shared" si="9"/>
        <v/>
      </c>
      <c r="AD601" s="38"/>
    </row>
    <row r="602" spans="1:30">
      <c r="A602" s="46"/>
      <c r="B602" s="47"/>
      <c r="C602" s="49"/>
      <c r="D602" s="41"/>
      <c r="E602" s="41"/>
      <c r="F602" s="41"/>
      <c r="G602" s="50" t="str">
        <f>IF(A602&lt;&gt;"",CONCATENATE(A602,":",YEAR(B602),IF(MONTH(B602)&gt;9,MONTH(B602),CONCATENATE(0,MONTH(B602))),IF(DAY(B602)&gt;9,DAY(B602),CONCATENATE(0,DAY(B602))),IF(HOUR(C602)&gt;9,HOUR(C602),CONCATENATE(0,HOUR(C602))),IF(MINUTE(C602)&gt;9,MINUTE(C602),CONCATENATE(0,MINUTE(C602))),":",VLOOKUP(F602,'Valid Values - Results'!$D$4:$F$12,3,FALSE)),"")</f>
        <v/>
      </c>
      <c r="H602" s="41"/>
      <c r="I602" s="41"/>
      <c r="J602" s="41"/>
      <c r="K602" s="41"/>
      <c r="L602" s="41"/>
      <c r="M602" s="92"/>
      <c r="N602" s="41"/>
      <c r="O602" s="41"/>
      <c r="P602" s="41"/>
      <c r="Q602" s="41"/>
      <c r="R602" s="41"/>
      <c r="S602" s="41"/>
      <c r="T602" s="41"/>
      <c r="U602" s="47"/>
      <c r="V602" s="49"/>
      <c r="W602" s="41"/>
      <c r="X602" s="41"/>
      <c r="Y602" s="41"/>
      <c r="AA602" s="37" t="str">
        <f>IF($I602&lt;&gt;"",VLOOKUP($I602,'Valid Values - Search'!$R$4:$T$4719,3,FALSE),"")</f>
        <v/>
      </c>
      <c r="AB602" s="37" t="str">
        <f>IF($I602&lt;&gt;"",VLOOKUP($I602,'Valid Values - Search'!$R$4:$S$4719,2,FALSE),"")</f>
        <v/>
      </c>
      <c r="AC602" s="38" t="str">
        <f t="shared" si="9"/>
        <v/>
      </c>
      <c r="AD602" s="38"/>
    </row>
    <row r="603" spans="1:30">
      <c r="A603" s="46"/>
      <c r="B603" s="47"/>
      <c r="C603" s="49"/>
      <c r="D603" s="41"/>
      <c r="E603" s="41"/>
      <c r="F603" s="41"/>
      <c r="G603" s="50" t="str">
        <f>IF(A603&lt;&gt;"",CONCATENATE(A603,":",YEAR(B603),IF(MONTH(B603)&gt;9,MONTH(B603),CONCATENATE(0,MONTH(B603))),IF(DAY(B603)&gt;9,DAY(B603),CONCATENATE(0,DAY(B603))),IF(HOUR(C603)&gt;9,HOUR(C603),CONCATENATE(0,HOUR(C603))),IF(MINUTE(C603)&gt;9,MINUTE(C603),CONCATENATE(0,MINUTE(C603))),":",VLOOKUP(F603,'Valid Values - Results'!$D$4:$F$12,3,FALSE)),"")</f>
        <v/>
      </c>
      <c r="H603" s="41"/>
      <c r="I603" s="41"/>
      <c r="J603" s="41"/>
      <c r="K603" s="41"/>
      <c r="L603" s="41"/>
      <c r="M603" s="92"/>
      <c r="N603" s="41"/>
      <c r="O603" s="41"/>
      <c r="P603" s="41"/>
      <c r="Q603" s="41"/>
      <c r="R603" s="41"/>
      <c r="S603" s="41"/>
      <c r="T603" s="41"/>
      <c r="U603" s="47"/>
      <c r="V603" s="49"/>
      <c r="W603" s="41"/>
      <c r="X603" s="41"/>
      <c r="Y603" s="41"/>
      <c r="AA603" s="37" t="str">
        <f>IF($I603&lt;&gt;"",VLOOKUP($I603,'Valid Values - Search'!$R$4:$T$4719,3,FALSE),"")</f>
        <v/>
      </c>
      <c r="AB603" s="37" t="str">
        <f>IF($I603&lt;&gt;"",VLOOKUP($I603,'Valid Values - Search'!$R$4:$S$4719,2,FALSE),"")</f>
        <v/>
      </c>
      <c r="AC603" s="38" t="str">
        <f t="shared" si="9"/>
        <v/>
      </c>
      <c r="AD603" s="38"/>
    </row>
    <row r="604" spans="1:30">
      <c r="A604" s="46"/>
      <c r="B604" s="47"/>
      <c r="C604" s="49"/>
      <c r="D604" s="41"/>
      <c r="E604" s="41"/>
      <c r="F604" s="41"/>
      <c r="G604" s="50" t="str">
        <f>IF(A604&lt;&gt;"",CONCATENATE(A604,":",YEAR(B604),IF(MONTH(B604)&gt;9,MONTH(B604),CONCATENATE(0,MONTH(B604))),IF(DAY(B604)&gt;9,DAY(B604),CONCATENATE(0,DAY(B604))),IF(HOUR(C604)&gt;9,HOUR(C604),CONCATENATE(0,HOUR(C604))),IF(MINUTE(C604)&gt;9,MINUTE(C604),CONCATENATE(0,MINUTE(C604))),":",VLOOKUP(F604,'Valid Values - Results'!$D$4:$F$12,3,FALSE)),"")</f>
        <v/>
      </c>
      <c r="H604" s="41"/>
      <c r="I604" s="41"/>
      <c r="J604" s="41"/>
      <c r="K604" s="41"/>
      <c r="L604" s="41"/>
      <c r="M604" s="92"/>
      <c r="N604" s="41"/>
      <c r="O604" s="41"/>
      <c r="P604" s="41"/>
      <c r="Q604" s="41"/>
      <c r="R604" s="41"/>
      <c r="S604" s="41"/>
      <c r="T604" s="41"/>
      <c r="U604" s="47"/>
      <c r="V604" s="49"/>
      <c r="W604" s="41"/>
      <c r="X604" s="41"/>
      <c r="Y604" s="41"/>
      <c r="AA604" s="37" t="str">
        <f>IF($I604&lt;&gt;"",VLOOKUP($I604,'Valid Values - Search'!$R$4:$T$4719,3,FALSE),"")</f>
        <v/>
      </c>
      <c r="AB604" s="37" t="str">
        <f>IF($I604&lt;&gt;"",VLOOKUP($I604,'Valid Values - Search'!$R$4:$S$4719,2,FALSE),"")</f>
        <v/>
      </c>
      <c r="AC604" s="38" t="str">
        <f t="shared" si="9"/>
        <v/>
      </c>
      <c r="AD604" s="38"/>
    </row>
    <row r="605" spans="1:30">
      <c r="A605" s="46"/>
      <c r="B605" s="47"/>
      <c r="C605" s="49"/>
      <c r="D605" s="41"/>
      <c r="E605" s="41"/>
      <c r="F605" s="41"/>
      <c r="G605" s="50" t="str">
        <f>IF(A605&lt;&gt;"",CONCATENATE(A605,":",YEAR(B605),IF(MONTH(B605)&gt;9,MONTH(B605),CONCATENATE(0,MONTH(B605))),IF(DAY(B605)&gt;9,DAY(B605),CONCATENATE(0,DAY(B605))),IF(HOUR(C605)&gt;9,HOUR(C605),CONCATENATE(0,HOUR(C605))),IF(MINUTE(C605)&gt;9,MINUTE(C605),CONCATENATE(0,MINUTE(C605))),":",VLOOKUP(F605,'Valid Values - Results'!$D$4:$F$12,3,FALSE)),"")</f>
        <v/>
      </c>
      <c r="H605" s="41"/>
      <c r="I605" s="41"/>
      <c r="J605" s="41"/>
      <c r="K605" s="41"/>
      <c r="L605" s="41"/>
      <c r="M605" s="92"/>
      <c r="N605" s="41"/>
      <c r="O605" s="41"/>
      <c r="P605" s="41"/>
      <c r="Q605" s="41"/>
      <c r="R605" s="41"/>
      <c r="S605" s="41"/>
      <c r="T605" s="41"/>
      <c r="U605" s="47"/>
      <c r="V605" s="49"/>
      <c r="W605" s="41"/>
      <c r="X605" s="41"/>
      <c r="Y605" s="41"/>
      <c r="AA605" s="37" t="str">
        <f>IF($I605&lt;&gt;"",VLOOKUP($I605,'Valid Values - Search'!$R$4:$T$4719,3,FALSE),"")</f>
        <v/>
      </c>
      <c r="AB605" s="37" t="str">
        <f>IF($I605&lt;&gt;"",VLOOKUP($I605,'Valid Values - Search'!$R$4:$S$4719,2,FALSE),"")</f>
        <v/>
      </c>
      <c r="AC605" s="38" t="str">
        <f t="shared" si="9"/>
        <v/>
      </c>
      <c r="AD605" s="38"/>
    </row>
    <row r="606" spans="1:30">
      <c r="A606" s="46"/>
      <c r="B606" s="47"/>
      <c r="C606" s="49"/>
      <c r="D606" s="41"/>
      <c r="E606" s="41"/>
      <c r="F606" s="41"/>
      <c r="G606" s="50" t="str">
        <f>IF(A606&lt;&gt;"",CONCATENATE(A606,":",YEAR(B606),IF(MONTH(B606)&gt;9,MONTH(B606),CONCATENATE(0,MONTH(B606))),IF(DAY(B606)&gt;9,DAY(B606),CONCATENATE(0,DAY(B606))),IF(HOUR(C606)&gt;9,HOUR(C606),CONCATENATE(0,HOUR(C606))),IF(MINUTE(C606)&gt;9,MINUTE(C606),CONCATENATE(0,MINUTE(C606))),":",VLOOKUP(F606,'Valid Values - Results'!$D$4:$F$12,3,FALSE)),"")</f>
        <v/>
      </c>
      <c r="H606" s="41"/>
      <c r="I606" s="41"/>
      <c r="J606" s="41"/>
      <c r="K606" s="41"/>
      <c r="L606" s="41"/>
      <c r="M606" s="92"/>
      <c r="N606" s="41"/>
      <c r="O606" s="41"/>
      <c r="P606" s="41"/>
      <c r="Q606" s="41"/>
      <c r="R606" s="41"/>
      <c r="S606" s="41"/>
      <c r="T606" s="41"/>
      <c r="U606" s="47"/>
      <c r="V606" s="49"/>
      <c r="W606" s="41"/>
      <c r="X606" s="41"/>
      <c r="Y606" s="41"/>
      <c r="AA606" s="37" t="str">
        <f>IF($I606&lt;&gt;"",VLOOKUP($I606,'Valid Values - Search'!$R$4:$T$4719,3,FALSE),"")</f>
        <v/>
      </c>
      <c r="AB606" s="37" t="str">
        <f>IF($I606&lt;&gt;"",VLOOKUP($I606,'Valid Values - Search'!$R$4:$S$4719,2,FALSE),"")</f>
        <v/>
      </c>
      <c r="AC606" s="38" t="str">
        <f t="shared" si="9"/>
        <v/>
      </c>
      <c r="AD606" s="38"/>
    </row>
    <row r="607" spans="1:30">
      <c r="A607" s="46"/>
      <c r="B607" s="47"/>
      <c r="C607" s="49"/>
      <c r="D607" s="41"/>
      <c r="E607" s="41"/>
      <c r="F607" s="41"/>
      <c r="G607" s="50" t="str">
        <f>IF(A607&lt;&gt;"",CONCATENATE(A607,":",YEAR(B607),IF(MONTH(B607)&gt;9,MONTH(B607),CONCATENATE(0,MONTH(B607))),IF(DAY(B607)&gt;9,DAY(B607),CONCATENATE(0,DAY(B607))),IF(HOUR(C607)&gt;9,HOUR(C607),CONCATENATE(0,HOUR(C607))),IF(MINUTE(C607)&gt;9,MINUTE(C607),CONCATENATE(0,MINUTE(C607))),":",VLOOKUP(F607,'Valid Values - Results'!$D$4:$F$12,3,FALSE)),"")</f>
        <v/>
      </c>
      <c r="H607" s="41"/>
      <c r="I607" s="41"/>
      <c r="J607" s="41"/>
      <c r="K607" s="41"/>
      <c r="L607" s="41"/>
      <c r="M607" s="92"/>
      <c r="N607" s="41"/>
      <c r="O607" s="41"/>
      <c r="P607" s="41"/>
      <c r="Q607" s="41"/>
      <c r="R607" s="41"/>
      <c r="S607" s="41"/>
      <c r="T607" s="41"/>
      <c r="U607" s="47"/>
      <c r="V607" s="49"/>
      <c r="W607" s="41"/>
      <c r="X607" s="41"/>
      <c r="Y607" s="41"/>
      <c r="AA607" s="37" t="str">
        <f>IF($I607&lt;&gt;"",VLOOKUP($I607,'Valid Values - Search'!$R$4:$T$4719,3,FALSE),"")</f>
        <v/>
      </c>
      <c r="AB607" s="37" t="str">
        <f>IF($I607&lt;&gt;"",VLOOKUP($I607,'Valid Values - Search'!$R$4:$S$4719,2,FALSE),"")</f>
        <v/>
      </c>
      <c r="AC607" s="38" t="str">
        <f t="shared" si="9"/>
        <v/>
      </c>
      <c r="AD607" s="38"/>
    </row>
    <row r="608" spans="1:30">
      <c r="A608" s="46"/>
      <c r="B608" s="47"/>
      <c r="C608" s="49"/>
      <c r="D608" s="41"/>
      <c r="E608" s="41"/>
      <c r="F608" s="41"/>
      <c r="G608" s="50" t="str">
        <f>IF(A608&lt;&gt;"",CONCATENATE(A608,":",YEAR(B608),IF(MONTH(B608)&gt;9,MONTH(B608),CONCATENATE(0,MONTH(B608))),IF(DAY(B608)&gt;9,DAY(B608),CONCATENATE(0,DAY(B608))),IF(HOUR(C608)&gt;9,HOUR(C608),CONCATENATE(0,HOUR(C608))),IF(MINUTE(C608)&gt;9,MINUTE(C608),CONCATENATE(0,MINUTE(C608))),":",VLOOKUP(F608,'Valid Values - Results'!$D$4:$F$12,3,FALSE)),"")</f>
        <v/>
      </c>
      <c r="H608" s="41"/>
      <c r="I608" s="41"/>
      <c r="J608" s="41"/>
      <c r="K608" s="41"/>
      <c r="L608" s="41"/>
      <c r="M608" s="92"/>
      <c r="N608" s="41"/>
      <c r="O608" s="41"/>
      <c r="P608" s="41"/>
      <c r="Q608" s="41"/>
      <c r="R608" s="41"/>
      <c r="S608" s="41"/>
      <c r="T608" s="41"/>
      <c r="U608" s="47"/>
      <c r="V608" s="49"/>
      <c r="W608" s="41"/>
      <c r="X608" s="41"/>
      <c r="Y608" s="41"/>
      <c r="AA608" s="37" t="str">
        <f>IF($I608&lt;&gt;"",VLOOKUP($I608,'Valid Values - Search'!$R$4:$T$4719,3,FALSE),"")</f>
        <v/>
      </c>
      <c r="AB608" s="37" t="str">
        <f>IF($I608&lt;&gt;"",VLOOKUP($I608,'Valid Values - Search'!$R$4:$S$4719,2,FALSE),"")</f>
        <v/>
      </c>
      <c r="AC608" s="38" t="str">
        <f t="shared" si="9"/>
        <v/>
      </c>
      <c r="AD608" s="38"/>
    </row>
    <row r="609" spans="1:30">
      <c r="A609" s="46"/>
      <c r="B609" s="47"/>
      <c r="C609" s="49"/>
      <c r="D609" s="41"/>
      <c r="E609" s="41"/>
      <c r="F609" s="41"/>
      <c r="G609" s="50" t="str">
        <f>IF(A609&lt;&gt;"",CONCATENATE(A609,":",YEAR(B609),IF(MONTH(B609)&gt;9,MONTH(B609),CONCATENATE(0,MONTH(B609))),IF(DAY(B609)&gt;9,DAY(B609),CONCATENATE(0,DAY(B609))),IF(HOUR(C609)&gt;9,HOUR(C609),CONCATENATE(0,HOUR(C609))),IF(MINUTE(C609)&gt;9,MINUTE(C609),CONCATENATE(0,MINUTE(C609))),":",VLOOKUP(F609,'Valid Values - Results'!$D$4:$F$12,3,FALSE)),"")</f>
        <v/>
      </c>
      <c r="H609" s="41"/>
      <c r="I609" s="41"/>
      <c r="J609" s="41"/>
      <c r="K609" s="41"/>
      <c r="L609" s="41"/>
      <c r="M609" s="92"/>
      <c r="N609" s="41"/>
      <c r="O609" s="41"/>
      <c r="P609" s="41"/>
      <c r="Q609" s="41"/>
      <c r="R609" s="41"/>
      <c r="S609" s="41"/>
      <c r="T609" s="41"/>
      <c r="U609" s="47"/>
      <c r="V609" s="49"/>
      <c r="W609" s="41"/>
      <c r="X609" s="41"/>
      <c r="Y609" s="41"/>
      <c r="AA609" s="37" t="str">
        <f>IF($I609&lt;&gt;"",VLOOKUP($I609,'Valid Values - Search'!$R$4:$T$4719,3,FALSE),"")</f>
        <v/>
      </c>
      <c r="AB609" s="37" t="str">
        <f>IF($I609&lt;&gt;"",VLOOKUP($I609,'Valid Values - Search'!$R$4:$S$4719,2,FALSE),"")</f>
        <v/>
      </c>
      <c r="AC609" s="38" t="str">
        <f t="shared" si="9"/>
        <v/>
      </c>
      <c r="AD609" s="38"/>
    </row>
    <row r="610" spans="1:30">
      <c r="A610" s="46"/>
      <c r="B610" s="47"/>
      <c r="C610" s="49"/>
      <c r="D610" s="41"/>
      <c r="E610" s="41"/>
      <c r="F610" s="41"/>
      <c r="G610" s="50" t="str">
        <f>IF(A610&lt;&gt;"",CONCATENATE(A610,":",YEAR(B610),IF(MONTH(B610)&gt;9,MONTH(B610),CONCATENATE(0,MONTH(B610))),IF(DAY(B610)&gt;9,DAY(B610),CONCATENATE(0,DAY(B610))),IF(HOUR(C610)&gt;9,HOUR(C610),CONCATENATE(0,HOUR(C610))),IF(MINUTE(C610)&gt;9,MINUTE(C610),CONCATENATE(0,MINUTE(C610))),":",VLOOKUP(F610,'Valid Values - Results'!$D$4:$F$12,3,FALSE)),"")</f>
        <v/>
      </c>
      <c r="H610" s="41"/>
      <c r="I610" s="41"/>
      <c r="J610" s="41"/>
      <c r="K610" s="41"/>
      <c r="L610" s="41"/>
      <c r="M610" s="92"/>
      <c r="N610" s="41"/>
      <c r="O610" s="41"/>
      <c r="P610" s="41"/>
      <c r="Q610" s="41"/>
      <c r="R610" s="41"/>
      <c r="S610" s="41"/>
      <c r="T610" s="41"/>
      <c r="U610" s="47"/>
      <c r="V610" s="49"/>
      <c r="W610" s="41"/>
      <c r="X610" s="41"/>
      <c r="Y610" s="41"/>
      <c r="AA610" s="37" t="str">
        <f>IF($I610&lt;&gt;"",VLOOKUP($I610,'Valid Values - Search'!$R$4:$T$4719,3,FALSE),"")</f>
        <v/>
      </c>
      <c r="AB610" s="37" t="str">
        <f>IF($I610&lt;&gt;"",VLOOKUP($I610,'Valid Values - Search'!$R$4:$S$4719,2,FALSE),"")</f>
        <v/>
      </c>
      <c r="AC610" s="38" t="str">
        <f t="shared" si="9"/>
        <v/>
      </c>
      <c r="AD610" s="38"/>
    </row>
    <row r="611" spans="1:30">
      <c r="A611" s="46"/>
      <c r="B611" s="47"/>
      <c r="C611" s="49"/>
      <c r="D611" s="41"/>
      <c r="E611" s="41"/>
      <c r="F611" s="41"/>
      <c r="G611" s="50" t="str">
        <f>IF(A611&lt;&gt;"",CONCATENATE(A611,":",YEAR(B611),IF(MONTH(B611)&gt;9,MONTH(B611),CONCATENATE(0,MONTH(B611))),IF(DAY(B611)&gt;9,DAY(B611),CONCATENATE(0,DAY(B611))),IF(HOUR(C611)&gt;9,HOUR(C611),CONCATENATE(0,HOUR(C611))),IF(MINUTE(C611)&gt;9,MINUTE(C611),CONCATENATE(0,MINUTE(C611))),":",VLOOKUP(F611,'Valid Values - Results'!$D$4:$F$12,3,FALSE)),"")</f>
        <v/>
      </c>
      <c r="H611" s="41"/>
      <c r="I611" s="41"/>
      <c r="J611" s="41"/>
      <c r="K611" s="41"/>
      <c r="L611" s="41"/>
      <c r="M611" s="92"/>
      <c r="N611" s="41"/>
      <c r="O611" s="41"/>
      <c r="P611" s="41"/>
      <c r="Q611" s="41"/>
      <c r="R611" s="41"/>
      <c r="S611" s="41"/>
      <c r="T611" s="41"/>
      <c r="U611" s="47"/>
      <c r="V611" s="49"/>
      <c r="W611" s="41"/>
      <c r="X611" s="41"/>
      <c r="Y611" s="41"/>
      <c r="AA611" s="37" t="str">
        <f>IF($I611&lt;&gt;"",VLOOKUP($I611,'Valid Values - Search'!$R$4:$T$4719,3,FALSE),"")</f>
        <v/>
      </c>
      <c r="AB611" s="37" t="str">
        <f>IF($I611&lt;&gt;"",VLOOKUP($I611,'Valid Values - Search'!$R$4:$S$4719,2,FALSE),"")</f>
        <v/>
      </c>
      <c r="AC611" s="38" t="str">
        <f t="shared" si="9"/>
        <v/>
      </c>
      <c r="AD611" s="38"/>
    </row>
    <row r="612" spans="1:30">
      <c r="A612" s="46"/>
      <c r="B612" s="47"/>
      <c r="C612" s="49"/>
      <c r="D612" s="41"/>
      <c r="E612" s="41"/>
      <c r="F612" s="41"/>
      <c r="G612" s="50" t="str">
        <f>IF(A612&lt;&gt;"",CONCATENATE(A612,":",YEAR(B612),IF(MONTH(B612)&gt;9,MONTH(B612),CONCATENATE(0,MONTH(B612))),IF(DAY(B612)&gt;9,DAY(B612),CONCATENATE(0,DAY(B612))),IF(HOUR(C612)&gt;9,HOUR(C612),CONCATENATE(0,HOUR(C612))),IF(MINUTE(C612)&gt;9,MINUTE(C612),CONCATENATE(0,MINUTE(C612))),":",VLOOKUP(F612,'Valid Values - Results'!$D$4:$F$12,3,FALSE)),"")</f>
        <v/>
      </c>
      <c r="H612" s="41"/>
      <c r="I612" s="41"/>
      <c r="J612" s="41"/>
      <c r="K612" s="41"/>
      <c r="L612" s="41"/>
      <c r="M612" s="92"/>
      <c r="N612" s="41"/>
      <c r="O612" s="41"/>
      <c r="P612" s="41"/>
      <c r="Q612" s="41"/>
      <c r="R612" s="41"/>
      <c r="S612" s="41"/>
      <c r="T612" s="41"/>
      <c r="U612" s="47"/>
      <c r="V612" s="49"/>
      <c r="W612" s="41"/>
      <c r="X612" s="41"/>
      <c r="Y612" s="41"/>
      <c r="AA612" s="37" t="str">
        <f>IF($I612&lt;&gt;"",VLOOKUP($I612,'Valid Values - Search'!$R$4:$T$4719,3,FALSE),"")</f>
        <v/>
      </c>
      <c r="AB612" s="37" t="str">
        <f>IF($I612&lt;&gt;"",VLOOKUP($I612,'Valid Values - Search'!$R$4:$S$4719,2,FALSE),"")</f>
        <v/>
      </c>
      <c r="AC612" s="38" t="str">
        <f t="shared" si="9"/>
        <v/>
      </c>
      <c r="AD612" s="38"/>
    </row>
    <row r="613" spans="1:30">
      <c r="A613" s="46"/>
      <c r="B613" s="47"/>
      <c r="C613" s="49"/>
      <c r="D613" s="41"/>
      <c r="E613" s="41"/>
      <c r="F613" s="41"/>
      <c r="G613" s="50" t="str">
        <f>IF(A613&lt;&gt;"",CONCATENATE(A613,":",YEAR(B613),IF(MONTH(B613)&gt;9,MONTH(B613),CONCATENATE(0,MONTH(B613))),IF(DAY(B613)&gt;9,DAY(B613),CONCATENATE(0,DAY(B613))),IF(HOUR(C613)&gt;9,HOUR(C613),CONCATENATE(0,HOUR(C613))),IF(MINUTE(C613)&gt;9,MINUTE(C613),CONCATENATE(0,MINUTE(C613))),":",VLOOKUP(F613,'Valid Values - Results'!$D$4:$F$12,3,FALSE)),"")</f>
        <v/>
      </c>
      <c r="H613" s="41"/>
      <c r="I613" s="41"/>
      <c r="J613" s="41"/>
      <c r="K613" s="41"/>
      <c r="L613" s="41"/>
      <c r="M613" s="92"/>
      <c r="N613" s="41"/>
      <c r="O613" s="41"/>
      <c r="P613" s="41"/>
      <c r="Q613" s="41"/>
      <c r="R613" s="41"/>
      <c r="S613" s="41"/>
      <c r="T613" s="41"/>
      <c r="U613" s="47"/>
      <c r="V613" s="49"/>
      <c r="W613" s="41"/>
      <c r="X613" s="41"/>
      <c r="Y613" s="41"/>
      <c r="AA613" s="37" t="str">
        <f>IF($I613&lt;&gt;"",VLOOKUP($I613,'Valid Values - Search'!$R$4:$T$4719,3,FALSE),"")</f>
        <v/>
      </c>
      <c r="AB613" s="37" t="str">
        <f>IF($I613&lt;&gt;"",VLOOKUP($I613,'Valid Values - Search'!$R$4:$S$4719,2,FALSE),"")</f>
        <v/>
      </c>
      <c r="AC613" s="38" t="str">
        <f t="shared" si="9"/>
        <v/>
      </c>
      <c r="AD613" s="38"/>
    </row>
    <row r="614" spans="1:30">
      <c r="A614" s="46"/>
      <c r="B614" s="47"/>
      <c r="C614" s="49"/>
      <c r="D614" s="41"/>
      <c r="E614" s="41"/>
      <c r="F614" s="41"/>
      <c r="G614" s="50" t="str">
        <f>IF(A614&lt;&gt;"",CONCATENATE(A614,":",YEAR(B614),IF(MONTH(B614)&gt;9,MONTH(B614),CONCATENATE(0,MONTH(B614))),IF(DAY(B614)&gt;9,DAY(B614),CONCATENATE(0,DAY(B614))),IF(HOUR(C614)&gt;9,HOUR(C614),CONCATENATE(0,HOUR(C614))),IF(MINUTE(C614)&gt;9,MINUTE(C614),CONCATENATE(0,MINUTE(C614))),":",VLOOKUP(F614,'Valid Values - Results'!$D$4:$F$12,3,FALSE)),"")</f>
        <v/>
      </c>
      <c r="H614" s="41"/>
      <c r="I614" s="41"/>
      <c r="J614" s="41"/>
      <c r="K614" s="41"/>
      <c r="L614" s="41"/>
      <c r="M614" s="92"/>
      <c r="N614" s="41"/>
      <c r="O614" s="41"/>
      <c r="P614" s="41"/>
      <c r="Q614" s="41"/>
      <c r="R614" s="41"/>
      <c r="S614" s="41"/>
      <c r="T614" s="41"/>
      <c r="U614" s="47"/>
      <c r="V614" s="49"/>
      <c r="W614" s="41"/>
      <c r="X614" s="41"/>
      <c r="Y614" s="41"/>
      <c r="AA614" s="37" t="str">
        <f>IF($I614&lt;&gt;"",VLOOKUP($I614,'Valid Values - Search'!$R$4:$T$4719,3,FALSE),"")</f>
        <v/>
      </c>
      <c r="AB614" s="37" t="str">
        <f>IF($I614&lt;&gt;"",VLOOKUP($I614,'Valid Values - Search'!$R$4:$S$4719,2,FALSE),"")</f>
        <v/>
      </c>
      <c r="AC614" s="38" t="str">
        <f t="shared" si="9"/>
        <v/>
      </c>
      <c r="AD614" s="38"/>
    </row>
    <row r="615" spans="1:30">
      <c r="A615" s="46"/>
      <c r="B615" s="47"/>
      <c r="C615" s="49"/>
      <c r="D615" s="41"/>
      <c r="E615" s="41"/>
      <c r="F615" s="41"/>
      <c r="G615" s="50" t="str">
        <f>IF(A615&lt;&gt;"",CONCATENATE(A615,":",YEAR(B615),IF(MONTH(B615)&gt;9,MONTH(B615),CONCATENATE(0,MONTH(B615))),IF(DAY(B615)&gt;9,DAY(B615),CONCATENATE(0,DAY(B615))),IF(HOUR(C615)&gt;9,HOUR(C615),CONCATENATE(0,HOUR(C615))),IF(MINUTE(C615)&gt;9,MINUTE(C615),CONCATENATE(0,MINUTE(C615))),":",VLOOKUP(F615,'Valid Values - Results'!$D$4:$F$12,3,FALSE)),"")</f>
        <v/>
      </c>
      <c r="H615" s="41"/>
      <c r="I615" s="41"/>
      <c r="J615" s="41"/>
      <c r="K615" s="41"/>
      <c r="L615" s="41"/>
      <c r="M615" s="92"/>
      <c r="N615" s="41"/>
      <c r="O615" s="41"/>
      <c r="P615" s="41"/>
      <c r="Q615" s="41"/>
      <c r="R615" s="41"/>
      <c r="S615" s="41"/>
      <c r="T615" s="41"/>
      <c r="U615" s="47"/>
      <c r="V615" s="49"/>
      <c r="W615" s="41"/>
      <c r="X615" s="41"/>
      <c r="Y615" s="41"/>
      <c r="AA615" s="37" t="str">
        <f>IF($I615&lt;&gt;"",VLOOKUP($I615,'Valid Values - Search'!$R$4:$T$4719,3,FALSE),"")</f>
        <v/>
      </c>
      <c r="AB615" s="37" t="str">
        <f>IF($I615&lt;&gt;"",VLOOKUP($I615,'Valid Values - Search'!$R$4:$S$4719,2,FALSE),"")</f>
        <v/>
      </c>
      <c r="AC615" s="38" t="str">
        <f t="shared" si="9"/>
        <v/>
      </c>
      <c r="AD615" s="38"/>
    </row>
    <row r="616" spans="1:30">
      <c r="A616" s="46"/>
      <c r="B616" s="47"/>
      <c r="C616" s="49"/>
      <c r="D616" s="41"/>
      <c r="E616" s="41"/>
      <c r="F616" s="41"/>
      <c r="G616" s="50" t="str">
        <f>IF(A616&lt;&gt;"",CONCATENATE(A616,":",YEAR(B616),IF(MONTH(B616)&gt;9,MONTH(B616),CONCATENATE(0,MONTH(B616))),IF(DAY(B616)&gt;9,DAY(B616),CONCATENATE(0,DAY(B616))),IF(HOUR(C616)&gt;9,HOUR(C616),CONCATENATE(0,HOUR(C616))),IF(MINUTE(C616)&gt;9,MINUTE(C616),CONCATENATE(0,MINUTE(C616))),":",VLOOKUP(F616,'Valid Values - Results'!$D$4:$F$12,3,FALSE)),"")</f>
        <v/>
      </c>
      <c r="H616" s="41"/>
      <c r="I616" s="41"/>
      <c r="J616" s="41"/>
      <c r="K616" s="41"/>
      <c r="L616" s="41"/>
      <c r="M616" s="92"/>
      <c r="N616" s="41"/>
      <c r="O616" s="41"/>
      <c r="P616" s="41"/>
      <c r="Q616" s="41"/>
      <c r="R616" s="41"/>
      <c r="S616" s="41"/>
      <c r="T616" s="41"/>
      <c r="U616" s="47"/>
      <c r="V616" s="49"/>
      <c r="W616" s="41"/>
      <c r="X616" s="41"/>
      <c r="Y616" s="41"/>
      <c r="AA616" s="37" t="str">
        <f>IF($I616&lt;&gt;"",VLOOKUP($I616,'Valid Values - Search'!$R$4:$T$4719,3,FALSE),"")</f>
        <v/>
      </c>
      <c r="AB616" s="37" t="str">
        <f>IF($I616&lt;&gt;"",VLOOKUP($I616,'Valid Values - Search'!$R$4:$S$4719,2,FALSE),"")</f>
        <v/>
      </c>
      <c r="AC616" s="38" t="str">
        <f t="shared" si="9"/>
        <v/>
      </c>
      <c r="AD616" s="38"/>
    </row>
    <row r="617" spans="1:30">
      <c r="A617" s="46"/>
      <c r="B617" s="47"/>
      <c r="C617" s="49"/>
      <c r="D617" s="41"/>
      <c r="E617" s="41"/>
      <c r="F617" s="41"/>
      <c r="G617" s="50" t="str">
        <f>IF(A617&lt;&gt;"",CONCATENATE(A617,":",YEAR(B617),IF(MONTH(B617)&gt;9,MONTH(B617),CONCATENATE(0,MONTH(B617))),IF(DAY(B617)&gt;9,DAY(B617),CONCATENATE(0,DAY(B617))),IF(HOUR(C617)&gt;9,HOUR(C617),CONCATENATE(0,HOUR(C617))),IF(MINUTE(C617)&gt;9,MINUTE(C617),CONCATENATE(0,MINUTE(C617))),":",VLOOKUP(F617,'Valid Values - Results'!$D$4:$F$12,3,FALSE)),"")</f>
        <v/>
      </c>
      <c r="H617" s="41"/>
      <c r="I617" s="41"/>
      <c r="J617" s="41"/>
      <c r="K617" s="41"/>
      <c r="L617" s="41"/>
      <c r="M617" s="92"/>
      <c r="N617" s="41"/>
      <c r="O617" s="41"/>
      <c r="P617" s="41"/>
      <c r="Q617" s="41"/>
      <c r="R617" s="41"/>
      <c r="S617" s="41"/>
      <c r="T617" s="41"/>
      <c r="U617" s="47"/>
      <c r="V617" s="49"/>
      <c r="W617" s="41"/>
      <c r="X617" s="41"/>
      <c r="Y617" s="41"/>
      <c r="AA617" s="37" t="str">
        <f>IF($I617&lt;&gt;"",VLOOKUP($I617,'Valid Values - Search'!$R$4:$T$4719,3,FALSE),"")</f>
        <v/>
      </c>
      <c r="AB617" s="37" t="str">
        <f>IF($I617&lt;&gt;"",VLOOKUP($I617,'Valid Values - Search'!$R$4:$S$4719,2,FALSE),"")</f>
        <v/>
      </c>
      <c r="AC617" s="38" t="str">
        <f t="shared" si="9"/>
        <v/>
      </c>
      <c r="AD617" s="38"/>
    </row>
    <row r="618" spans="1:30">
      <c r="A618" s="46"/>
      <c r="B618" s="47"/>
      <c r="C618" s="49"/>
      <c r="D618" s="41"/>
      <c r="E618" s="41"/>
      <c r="F618" s="41"/>
      <c r="G618" s="50" t="str">
        <f>IF(A618&lt;&gt;"",CONCATENATE(A618,":",YEAR(B618),IF(MONTH(B618)&gt;9,MONTH(B618),CONCATENATE(0,MONTH(B618))),IF(DAY(B618)&gt;9,DAY(B618),CONCATENATE(0,DAY(B618))),IF(HOUR(C618)&gt;9,HOUR(C618),CONCATENATE(0,HOUR(C618))),IF(MINUTE(C618)&gt;9,MINUTE(C618),CONCATENATE(0,MINUTE(C618))),":",VLOOKUP(F618,'Valid Values - Results'!$D$4:$F$12,3,FALSE)),"")</f>
        <v/>
      </c>
      <c r="H618" s="41"/>
      <c r="I618" s="41"/>
      <c r="J618" s="41"/>
      <c r="K618" s="41"/>
      <c r="L618" s="41"/>
      <c r="M618" s="92"/>
      <c r="N618" s="41"/>
      <c r="O618" s="41"/>
      <c r="P618" s="41"/>
      <c r="Q618" s="41"/>
      <c r="R618" s="41"/>
      <c r="S618" s="41"/>
      <c r="T618" s="41"/>
      <c r="U618" s="47"/>
      <c r="V618" s="49"/>
      <c r="W618" s="41"/>
      <c r="X618" s="41"/>
      <c r="Y618" s="41"/>
      <c r="AA618" s="37" t="str">
        <f>IF($I618&lt;&gt;"",VLOOKUP($I618,'Valid Values - Search'!$R$4:$T$4719,3,FALSE),"")</f>
        <v/>
      </c>
      <c r="AB618" s="37" t="str">
        <f>IF($I618&lt;&gt;"",VLOOKUP($I618,'Valid Values - Search'!$R$4:$S$4719,2,FALSE),"")</f>
        <v/>
      </c>
      <c r="AC618" s="38" t="str">
        <f t="shared" si="9"/>
        <v/>
      </c>
      <c r="AD618" s="38"/>
    </row>
    <row r="619" spans="1:30">
      <c r="A619" s="46"/>
      <c r="B619" s="47"/>
      <c r="C619" s="49"/>
      <c r="D619" s="41"/>
      <c r="E619" s="41"/>
      <c r="F619" s="41"/>
      <c r="G619" s="50" t="str">
        <f>IF(A619&lt;&gt;"",CONCATENATE(A619,":",YEAR(B619),IF(MONTH(B619)&gt;9,MONTH(B619),CONCATENATE(0,MONTH(B619))),IF(DAY(B619)&gt;9,DAY(B619),CONCATENATE(0,DAY(B619))),IF(HOUR(C619)&gt;9,HOUR(C619),CONCATENATE(0,HOUR(C619))),IF(MINUTE(C619)&gt;9,MINUTE(C619),CONCATENATE(0,MINUTE(C619))),":",VLOOKUP(F619,'Valid Values - Results'!$D$4:$F$12,3,FALSE)),"")</f>
        <v/>
      </c>
      <c r="H619" s="41"/>
      <c r="I619" s="41"/>
      <c r="J619" s="41"/>
      <c r="K619" s="41"/>
      <c r="L619" s="41"/>
      <c r="M619" s="92"/>
      <c r="N619" s="41"/>
      <c r="O619" s="41"/>
      <c r="P619" s="41"/>
      <c r="Q619" s="41"/>
      <c r="R619" s="41"/>
      <c r="S619" s="41"/>
      <c r="T619" s="41"/>
      <c r="U619" s="47"/>
      <c r="V619" s="49"/>
      <c r="W619" s="41"/>
      <c r="X619" s="41"/>
      <c r="Y619" s="41"/>
      <c r="AA619" s="37" t="str">
        <f>IF($I619&lt;&gt;"",VLOOKUP($I619,'Valid Values - Search'!$R$4:$T$4719,3,FALSE),"")</f>
        <v/>
      </c>
      <c r="AB619" s="37" t="str">
        <f>IF($I619&lt;&gt;"",VLOOKUP($I619,'Valid Values - Search'!$R$4:$S$4719,2,FALSE),"")</f>
        <v/>
      </c>
      <c r="AC619" s="38" t="str">
        <f t="shared" si="9"/>
        <v/>
      </c>
      <c r="AD619" s="38"/>
    </row>
    <row r="620" spans="1:30">
      <c r="A620" s="46"/>
      <c r="B620" s="47"/>
      <c r="C620" s="49"/>
      <c r="D620" s="41"/>
      <c r="E620" s="41"/>
      <c r="F620" s="41"/>
      <c r="G620" s="50" t="str">
        <f>IF(A620&lt;&gt;"",CONCATENATE(A620,":",YEAR(B620),IF(MONTH(B620)&gt;9,MONTH(B620),CONCATENATE(0,MONTH(B620))),IF(DAY(B620)&gt;9,DAY(B620),CONCATENATE(0,DAY(B620))),IF(HOUR(C620)&gt;9,HOUR(C620),CONCATENATE(0,HOUR(C620))),IF(MINUTE(C620)&gt;9,MINUTE(C620),CONCATENATE(0,MINUTE(C620))),":",VLOOKUP(F620,'Valid Values - Results'!$D$4:$F$12,3,FALSE)),"")</f>
        <v/>
      </c>
      <c r="H620" s="41"/>
      <c r="I620" s="41"/>
      <c r="J620" s="41"/>
      <c r="K620" s="41"/>
      <c r="L620" s="41"/>
      <c r="M620" s="92"/>
      <c r="N620" s="41"/>
      <c r="O620" s="41"/>
      <c r="P620" s="41"/>
      <c r="Q620" s="41"/>
      <c r="R620" s="41"/>
      <c r="S620" s="41"/>
      <c r="T620" s="41"/>
      <c r="U620" s="47"/>
      <c r="V620" s="49"/>
      <c r="W620" s="41"/>
      <c r="X620" s="41"/>
      <c r="Y620" s="41"/>
      <c r="AA620" s="37" t="str">
        <f>IF($I620&lt;&gt;"",VLOOKUP($I620,'Valid Values - Search'!$R$4:$T$4719,3,FALSE),"")</f>
        <v/>
      </c>
      <c r="AB620" s="37" t="str">
        <f>IF($I620&lt;&gt;"",VLOOKUP($I620,'Valid Values - Search'!$R$4:$S$4719,2,FALSE),"")</f>
        <v/>
      </c>
      <c r="AC620" s="38" t="str">
        <f t="shared" si="9"/>
        <v/>
      </c>
      <c r="AD620" s="38"/>
    </row>
    <row r="621" spans="1:30">
      <c r="A621" s="46"/>
      <c r="B621" s="47"/>
      <c r="C621" s="49"/>
      <c r="D621" s="41"/>
      <c r="E621" s="41"/>
      <c r="F621" s="41"/>
      <c r="G621" s="50" t="str">
        <f>IF(A621&lt;&gt;"",CONCATENATE(A621,":",YEAR(B621),IF(MONTH(B621)&gt;9,MONTH(B621),CONCATENATE(0,MONTH(B621))),IF(DAY(B621)&gt;9,DAY(B621),CONCATENATE(0,DAY(B621))),IF(HOUR(C621)&gt;9,HOUR(C621),CONCATENATE(0,HOUR(C621))),IF(MINUTE(C621)&gt;9,MINUTE(C621),CONCATENATE(0,MINUTE(C621))),":",VLOOKUP(F621,'Valid Values - Results'!$D$4:$F$12,3,FALSE)),"")</f>
        <v/>
      </c>
      <c r="H621" s="41"/>
      <c r="I621" s="41"/>
      <c r="J621" s="41"/>
      <c r="K621" s="41"/>
      <c r="L621" s="41"/>
      <c r="M621" s="92"/>
      <c r="N621" s="41"/>
      <c r="O621" s="41"/>
      <c r="P621" s="41"/>
      <c r="Q621" s="41"/>
      <c r="R621" s="41"/>
      <c r="S621" s="41"/>
      <c r="T621" s="41"/>
      <c r="U621" s="47"/>
      <c r="V621" s="49"/>
      <c r="W621" s="41"/>
      <c r="X621" s="41"/>
      <c r="Y621" s="41"/>
      <c r="AA621" s="37" t="str">
        <f>IF($I621&lt;&gt;"",VLOOKUP($I621,'Valid Values - Search'!$R$4:$T$4719,3,FALSE),"")</f>
        <v/>
      </c>
      <c r="AB621" s="37" t="str">
        <f>IF($I621&lt;&gt;"",VLOOKUP($I621,'Valid Values - Search'!$R$4:$S$4719,2,FALSE),"")</f>
        <v/>
      </c>
      <c r="AC621" s="38" t="str">
        <f t="shared" si="9"/>
        <v/>
      </c>
      <c r="AD621" s="38"/>
    </row>
    <row r="622" spans="1:30">
      <c r="A622" s="46"/>
      <c r="B622" s="47"/>
      <c r="C622" s="49"/>
      <c r="D622" s="41"/>
      <c r="E622" s="41"/>
      <c r="F622" s="41"/>
      <c r="G622" s="50" t="str">
        <f>IF(A622&lt;&gt;"",CONCATENATE(A622,":",YEAR(B622),IF(MONTH(B622)&gt;9,MONTH(B622),CONCATENATE(0,MONTH(B622))),IF(DAY(B622)&gt;9,DAY(B622),CONCATENATE(0,DAY(B622))),IF(HOUR(C622)&gt;9,HOUR(C622),CONCATENATE(0,HOUR(C622))),IF(MINUTE(C622)&gt;9,MINUTE(C622),CONCATENATE(0,MINUTE(C622))),":",VLOOKUP(F622,'Valid Values - Results'!$D$4:$F$12,3,FALSE)),"")</f>
        <v/>
      </c>
      <c r="H622" s="41"/>
      <c r="I622" s="41"/>
      <c r="J622" s="41"/>
      <c r="K622" s="41"/>
      <c r="L622" s="41"/>
      <c r="M622" s="92"/>
      <c r="N622" s="41"/>
      <c r="O622" s="41"/>
      <c r="P622" s="41"/>
      <c r="Q622" s="41"/>
      <c r="R622" s="41"/>
      <c r="S622" s="41"/>
      <c r="T622" s="41"/>
      <c r="U622" s="47"/>
      <c r="V622" s="49"/>
      <c r="W622" s="41"/>
      <c r="X622" s="41"/>
      <c r="Y622" s="41"/>
      <c r="AA622" s="37" t="str">
        <f>IF($I622&lt;&gt;"",VLOOKUP($I622,'Valid Values - Search'!$R$4:$T$4719,3,FALSE),"")</f>
        <v/>
      </c>
      <c r="AB622" s="37" t="str">
        <f>IF($I622&lt;&gt;"",VLOOKUP($I622,'Valid Values - Search'!$R$4:$S$4719,2,FALSE),"")</f>
        <v/>
      </c>
      <c r="AC622" s="38" t="str">
        <f t="shared" si="9"/>
        <v/>
      </c>
      <c r="AD622" s="38"/>
    </row>
    <row r="623" spans="1:30">
      <c r="A623" s="46"/>
      <c r="B623" s="47"/>
      <c r="C623" s="49"/>
      <c r="D623" s="41"/>
      <c r="E623" s="41"/>
      <c r="F623" s="41"/>
      <c r="G623" s="50" t="str">
        <f>IF(A623&lt;&gt;"",CONCATENATE(A623,":",YEAR(B623),IF(MONTH(B623)&gt;9,MONTH(B623),CONCATENATE(0,MONTH(B623))),IF(DAY(B623)&gt;9,DAY(B623),CONCATENATE(0,DAY(B623))),IF(HOUR(C623)&gt;9,HOUR(C623),CONCATENATE(0,HOUR(C623))),IF(MINUTE(C623)&gt;9,MINUTE(C623),CONCATENATE(0,MINUTE(C623))),":",VLOOKUP(F623,'Valid Values - Results'!$D$4:$F$12,3,FALSE)),"")</f>
        <v/>
      </c>
      <c r="H623" s="41"/>
      <c r="I623" s="41"/>
      <c r="J623" s="41"/>
      <c r="K623" s="41"/>
      <c r="L623" s="41"/>
      <c r="M623" s="92"/>
      <c r="N623" s="41"/>
      <c r="O623" s="41"/>
      <c r="P623" s="41"/>
      <c r="Q623" s="41"/>
      <c r="R623" s="41"/>
      <c r="S623" s="41"/>
      <c r="T623" s="41"/>
      <c r="U623" s="47"/>
      <c r="V623" s="49"/>
      <c r="W623" s="41"/>
      <c r="X623" s="41"/>
      <c r="Y623" s="41"/>
      <c r="AA623" s="37" t="str">
        <f>IF($I623&lt;&gt;"",VLOOKUP($I623,'Valid Values - Search'!$R$4:$T$4719,3,FALSE),"")</f>
        <v/>
      </c>
      <c r="AB623" s="37" t="str">
        <f>IF($I623&lt;&gt;"",VLOOKUP($I623,'Valid Values - Search'!$R$4:$S$4719,2,FALSE),"")</f>
        <v/>
      </c>
      <c r="AC623" s="38" t="str">
        <f t="shared" si="9"/>
        <v/>
      </c>
      <c r="AD623" s="38"/>
    </row>
    <row r="624" spans="1:30">
      <c r="A624" s="46"/>
      <c r="B624" s="47"/>
      <c r="C624" s="49"/>
      <c r="D624" s="41"/>
      <c r="E624" s="41"/>
      <c r="F624" s="41"/>
      <c r="G624" s="50" t="str">
        <f>IF(A624&lt;&gt;"",CONCATENATE(A624,":",YEAR(B624),IF(MONTH(B624)&gt;9,MONTH(B624),CONCATENATE(0,MONTH(B624))),IF(DAY(B624)&gt;9,DAY(B624),CONCATENATE(0,DAY(B624))),IF(HOUR(C624)&gt;9,HOUR(C624),CONCATENATE(0,HOUR(C624))),IF(MINUTE(C624)&gt;9,MINUTE(C624),CONCATENATE(0,MINUTE(C624))),":",VLOOKUP(F624,'Valid Values - Results'!$D$4:$F$12,3,FALSE)),"")</f>
        <v/>
      </c>
      <c r="H624" s="41"/>
      <c r="I624" s="41"/>
      <c r="J624" s="41"/>
      <c r="K624" s="41"/>
      <c r="L624" s="41"/>
      <c r="M624" s="92"/>
      <c r="N624" s="41"/>
      <c r="O624" s="41"/>
      <c r="P624" s="41"/>
      <c r="Q624" s="41"/>
      <c r="R624" s="41"/>
      <c r="S624" s="41"/>
      <c r="T624" s="41"/>
      <c r="U624" s="47"/>
      <c r="V624" s="49"/>
      <c r="W624" s="41"/>
      <c r="X624" s="41"/>
      <c r="Y624" s="41"/>
      <c r="AA624" s="37" t="str">
        <f>IF($I624&lt;&gt;"",VLOOKUP($I624,'Valid Values - Search'!$R$4:$T$4719,3,FALSE),"")</f>
        <v/>
      </c>
      <c r="AB624" s="37" t="str">
        <f>IF($I624&lt;&gt;"",VLOOKUP($I624,'Valid Values - Search'!$R$4:$S$4719,2,FALSE),"")</f>
        <v/>
      </c>
      <c r="AC624" s="38" t="str">
        <f t="shared" si="9"/>
        <v/>
      </c>
      <c r="AD624" s="38"/>
    </row>
    <row r="625" spans="1:30">
      <c r="A625" s="46"/>
      <c r="B625" s="47"/>
      <c r="C625" s="49"/>
      <c r="D625" s="41"/>
      <c r="E625" s="41"/>
      <c r="F625" s="41"/>
      <c r="G625" s="50" t="str">
        <f>IF(A625&lt;&gt;"",CONCATENATE(A625,":",YEAR(B625),IF(MONTH(B625)&gt;9,MONTH(B625),CONCATENATE(0,MONTH(B625))),IF(DAY(B625)&gt;9,DAY(B625),CONCATENATE(0,DAY(B625))),IF(HOUR(C625)&gt;9,HOUR(C625),CONCATENATE(0,HOUR(C625))),IF(MINUTE(C625)&gt;9,MINUTE(C625),CONCATENATE(0,MINUTE(C625))),":",VLOOKUP(F625,'Valid Values - Results'!$D$4:$F$12,3,FALSE)),"")</f>
        <v/>
      </c>
      <c r="H625" s="41"/>
      <c r="I625" s="41"/>
      <c r="J625" s="41"/>
      <c r="K625" s="41"/>
      <c r="L625" s="41"/>
      <c r="M625" s="92"/>
      <c r="N625" s="41"/>
      <c r="O625" s="41"/>
      <c r="P625" s="41"/>
      <c r="Q625" s="41"/>
      <c r="R625" s="41"/>
      <c r="S625" s="41"/>
      <c r="T625" s="41"/>
      <c r="U625" s="47"/>
      <c r="V625" s="49"/>
      <c r="W625" s="41"/>
      <c r="X625" s="41"/>
      <c r="Y625" s="41"/>
      <c r="AA625" s="37" t="str">
        <f>IF($I625&lt;&gt;"",VLOOKUP($I625,'Valid Values - Search'!$R$4:$T$4719,3,FALSE),"")</f>
        <v/>
      </c>
      <c r="AB625" s="37" t="str">
        <f>IF($I625&lt;&gt;"",VLOOKUP($I625,'Valid Values - Search'!$R$4:$S$4719,2,FALSE),"")</f>
        <v/>
      </c>
      <c r="AC625" s="38" t="str">
        <f t="shared" si="9"/>
        <v/>
      </c>
      <c r="AD625" s="38"/>
    </row>
    <row r="626" spans="1:30">
      <c r="A626" s="46"/>
      <c r="B626" s="47"/>
      <c r="C626" s="49"/>
      <c r="D626" s="41"/>
      <c r="E626" s="41"/>
      <c r="F626" s="41"/>
      <c r="G626" s="50" t="str">
        <f>IF(A626&lt;&gt;"",CONCATENATE(A626,":",YEAR(B626),IF(MONTH(B626)&gt;9,MONTH(B626),CONCATENATE(0,MONTH(B626))),IF(DAY(B626)&gt;9,DAY(B626),CONCATENATE(0,DAY(B626))),IF(HOUR(C626)&gt;9,HOUR(C626),CONCATENATE(0,HOUR(C626))),IF(MINUTE(C626)&gt;9,MINUTE(C626),CONCATENATE(0,MINUTE(C626))),":",VLOOKUP(F626,'Valid Values - Results'!$D$4:$F$12,3,FALSE)),"")</f>
        <v/>
      </c>
      <c r="H626" s="41"/>
      <c r="I626" s="41"/>
      <c r="J626" s="41"/>
      <c r="K626" s="41"/>
      <c r="L626" s="41"/>
      <c r="M626" s="92"/>
      <c r="N626" s="41"/>
      <c r="O626" s="41"/>
      <c r="P626" s="41"/>
      <c r="Q626" s="41"/>
      <c r="R626" s="41"/>
      <c r="S626" s="41"/>
      <c r="T626" s="41"/>
      <c r="U626" s="47"/>
      <c r="V626" s="49"/>
      <c r="W626" s="41"/>
      <c r="X626" s="41"/>
      <c r="Y626" s="41"/>
      <c r="AA626" s="37" t="str">
        <f>IF($I626&lt;&gt;"",VLOOKUP($I626,'Valid Values - Search'!$R$4:$T$4719,3,FALSE),"")</f>
        <v/>
      </c>
      <c r="AB626" s="37" t="str">
        <f>IF($I626&lt;&gt;"",VLOOKUP($I626,'Valid Values - Search'!$R$4:$S$4719,2,FALSE),"")</f>
        <v/>
      </c>
      <c r="AC626" s="38" t="str">
        <f t="shared" si="9"/>
        <v/>
      </c>
      <c r="AD626" s="38"/>
    </row>
    <row r="627" spans="1:30">
      <c r="A627" s="46"/>
      <c r="B627" s="47"/>
      <c r="C627" s="49"/>
      <c r="D627" s="41"/>
      <c r="E627" s="41"/>
      <c r="F627" s="41"/>
      <c r="G627" s="50" t="str">
        <f>IF(A627&lt;&gt;"",CONCATENATE(A627,":",YEAR(B627),IF(MONTH(B627)&gt;9,MONTH(B627),CONCATENATE(0,MONTH(B627))),IF(DAY(B627)&gt;9,DAY(B627),CONCATENATE(0,DAY(B627))),IF(HOUR(C627)&gt;9,HOUR(C627),CONCATENATE(0,HOUR(C627))),IF(MINUTE(C627)&gt;9,MINUTE(C627),CONCATENATE(0,MINUTE(C627))),":",VLOOKUP(F627,'Valid Values - Results'!$D$4:$F$12,3,FALSE)),"")</f>
        <v/>
      </c>
      <c r="H627" s="41"/>
      <c r="I627" s="41"/>
      <c r="J627" s="41"/>
      <c r="K627" s="41"/>
      <c r="L627" s="41"/>
      <c r="M627" s="92"/>
      <c r="N627" s="41"/>
      <c r="O627" s="41"/>
      <c r="P627" s="41"/>
      <c r="Q627" s="41"/>
      <c r="R627" s="41"/>
      <c r="S627" s="41"/>
      <c r="T627" s="41"/>
      <c r="U627" s="47"/>
      <c r="V627" s="49"/>
      <c r="W627" s="41"/>
      <c r="X627" s="41"/>
      <c r="Y627" s="41"/>
      <c r="AA627" s="37" t="str">
        <f>IF($I627&lt;&gt;"",VLOOKUP($I627,'Valid Values - Search'!$R$4:$T$4719,3,FALSE),"")</f>
        <v/>
      </c>
      <c r="AB627" s="37" t="str">
        <f>IF($I627&lt;&gt;"",VLOOKUP($I627,'Valid Values - Search'!$R$4:$S$4719,2,FALSE),"")</f>
        <v/>
      </c>
      <c r="AC627" s="38" t="str">
        <f t="shared" si="9"/>
        <v/>
      </c>
      <c r="AD627" s="38"/>
    </row>
    <row r="628" spans="1:30">
      <c r="A628" s="46"/>
      <c r="B628" s="47"/>
      <c r="C628" s="49"/>
      <c r="D628" s="41"/>
      <c r="E628" s="41"/>
      <c r="F628" s="41"/>
      <c r="G628" s="50" t="str">
        <f>IF(A628&lt;&gt;"",CONCATENATE(A628,":",YEAR(B628),IF(MONTH(B628)&gt;9,MONTH(B628),CONCATENATE(0,MONTH(B628))),IF(DAY(B628)&gt;9,DAY(B628),CONCATENATE(0,DAY(B628))),IF(HOUR(C628)&gt;9,HOUR(C628),CONCATENATE(0,HOUR(C628))),IF(MINUTE(C628)&gt;9,MINUTE(C628),CONCATENATE(0,MINUTE(C628))),":",VLOOKUP(F628,'Valid Values - Results'!$D$4:$F$12,3,FALSE)),"")</f>
        <v/>
      </c>
      <c r="H628" s="41"/>
      <c r="I628" s="41"/>
      <c r="J628" s="41"/>
      <c r="K628" s="41"/>
      <c r="L628" s="41"/>
      <c r="M628" s="92"/>
      <c r="N628" s="41"/>
      <c r="O628" s="41"/>
      <c r="P628" s="41"/>
      <c r="Q628" s="41"/>
      <c r="R628" s="41"/>
      <c r="S628" s="41"/>
      <c r="T628" s="41"/>
      <c r="U628" s="47"/>
      <c r="V628" s="49"/>
      <c r="W628" s="41"/>
      <c r="X628" s="41"/>
      <c r="Y628" s="41"/>
      <c r="AA628" s="37" t="str">
        <f>IF($I628&lt;&gt;"",VLOOKUP($I628,'Valid Values - Search'!$R$4:$T$4719,3,FALSE),"")</f>
        <v/>
      </c>
      <c r="AB628" s="37" t="str">
        <f>IF($I628&lt;&gt;"",VLOOKUP($I628,'Valid Values - Search'!$R$4:$S$4719,2,FALSE),"")</f>
        <v/>
      </c>
      <c r="AC628" s="38" t="str">
        <f t="shared" si="9"/>
        <v/>
      </c>
      <c r="AD628" s="38"/>
    </row>
    <row r="629" spans="1:30">
      <c r="A629" s="46"/>
      <c r="B629" s="47"/>
      <c r="C629" s="49"/>
      <c r="D629" s="41"/>
      <c r="E629" s="41"/>
      <c r="F629" s="41"/>
      <c r="G629" s="50" t="str">
        <f>IF(A629&lt;&gt;"",CONCATENATE(A629,":",YEAR(B629),IF(MONTH(B629)&gt;9,MONTH(B629),CONCATENATE(0,MONTH(B629))),IF(DAY(B629)&gt;9,DAY(B629),CONCATENATE(0,DAY(B629))),IF(HOUR(C629)&gt;9,HOUR(C629),CONCATENATE(0,HOUR(C629))),IF(MINUTE(C629)&gt;9,MINUTE(C629),CONCATENATE(0,MINUTE(C629))),":",VLOOKUP(F629,'Valid Values - Results'!$D$4:$F$12,3,FALSE)),"")</f>
        <v/>
      </c>
      <c r="H629" s="41"/>
      <c r="I629" s="41"/>
      <c r="J629" s="41"/>
      <c r="K629" s="41"/>
      <c r="L629" s="41"/>
      <c r="M629" s="92"/>
      <c r="N629" s="41"/>
      <c r="O629" s="41"/>
      <c r="P629" s="41"/>
      <c r="Q629" s="41"/>
      <c r="R629" s="41"/>
      <c r="S629" s="41"/>
      <c r="T629" s="41"/>
      <c r="U629" s="47"/>
      <c r="V629" s="49"/>
      <c r="W629" s="41"/>
      <c r="X629" s="41"/>
      <c r="Y629" s="41"/>
      <c r="AA629" s="37" t="str">
        <f>IF($I629&lt;&gt;"",VLOOKUP($I629,'Valid Values - Search'!$R$4:$T$4719,3,FALSE),"")</f>
        <v/>
      </c>
      <c r="AB629" s="37" t="str">
        <f>IF($I629&lt;&gt;"",VLOOKUP($I629,'Valid Values - Search'!$R$4:$S$4719,2,FALSE),"")</f>
        <v/>
      </c>
      <c r="AC629" s="38" t="str">
        <f t="shared" si="9"/>
        <v/>
      </c>
      <c r="AD629" s="38"/>
    </row>
    <row r="630" spans="1:30">
      <c r="A630" s="46"/>
      <c r="B630" s="47"/>
      <c r="C630" s="49"/>
      <c r="D630" s="41"/>
      <c r="E630" s="41"/>
      <c r="F630" s="41"/>
      <c r="G630" s="50" t="str">
        <f>IF(A630&lt;&gt;"",CONCATENATE(A630,":",YEAR(B630),IF(MONTH(B630)&gt;9,MONTH(B630),CONCATENATE(0,MONTH(B630))),IF(DAY(B630)&gt;9,DAY(B630),CONCATENATE(0,DAY(B630))),IF(HOUR(C630)&gt;9,HOUR(C630),CONCATENATE(0,HOUR(C630))),IF(MINUTE(C630)&gt;9,MINUTE(C630),CONCATENATE(0,MINUTE(C630))),":",VLOOKUP(F630,'Valid Values - Results'!$D$4:$F$12,3,FALSE)),"")</f>
        <v/>
      </c>
      <c r="H630" s="41"/>
      <c r="I630" s="41"/>
      <c r="J630" s="41"/>
      <c r="K630" s="41"/>
      <c r="L630" s="41"/>
      <c r="M630" s="92"/>
      <c r="N630" s="41"/>
      <c r="O630" s="41"/>
      <c r="P630" s="41"/>
      <c r="Q630" s="41"/>
      <c r="R630" s="41"/>
      <c r="S630" s="41"/>
      <c r="T630" s="41"/>
      <c r="U630" s="47"/>
      <c r="V630" s="49"/>
      <c r="W630" s="41"/>
      <c r="X630" s="41"/>
      <c r="Y630" s="41"/>
      <c r="AA630" s="37" t="str">
        <f>IF($I630&lt;&gt;"",VLOOKUP($I630,'Valid Values - Search'!$R$4:$T$4719,3,FALSE),"")</f>
        <v/>
      </c>
      <c r="AB630" s="37" t="str">
        <f>IF($I630&lt;&gt;"",VLOOKUP($I630,'Valid Values - Search'!$R$4:$S$4719,2,FALSE),"")</f>
        <v/>
      </c>
      <c r="AC630" s="38" t="str">
        <f t="shared" si="9"/>
        <v/>
      </c>
      <c r="AD630" s="38"/>
    </row>
    <row r="631" spans="1:30">
      <c r="A631" s="46"/>
      <c r="B631" s="47"/>
      <c r="C631" s="49"/>
      <c r="D631" s="41"/>
      <c r="E631" s="41"/>
      <c r="F631" s="41"/>
      <c r="G631" s="50" t="str">
        <f>IF(A631&lt;&gt;"",CONCATENATE(A631,":",YEAR(B631),IF(MONTH(B631)&gt;9,MONTH(B631),CONCATENATE(0,MONTH(B631))),IF(DAY(B631)&gt;9,DAY(B631),CONCATENATE(0,DAY(B631))),IF(HOUR(C631)&gt;9,HOUR(C631),CONCATENATE(0,HOUR(C631))),IF(MINUTE(C631)&gt;9,MINUTE(C631),CONCATENATE(0,MINUTE(C631))),":",VLOOKUP(F631,'Valid Values - Results'!$D$4:$F$12,3,FALSE)),"")</f>
        <v/>
      </c>
      <c r="H631" s="41"/>
      <c r="I631" s="41"/>
      <c r="J631" s="41"/>
      <c r="K631" s="41"/>
      <c r="L631" s="41"/>
      <c r="M631" s="92"/>
      <c r="N631" s="41"/>
      <c r="O631" s="41"/>
      <c r="P631" s="41"/>
      <c r="Q631" s="41"/>
      <c r="R631" s="41"/>
      <c r="S631" s="41"/>
      <c r="T631" s="41"/>
      <c r="U631" s="47"/>
      <c r="V631" s="49"/>
      <c r="W631" s="41"/>
      <c r="X631" s="41"/>
      <c r="Y631" s="41"/>
      <c r="AA631" s="37" t="str">
        <f>IF($I631&lt;&gt;"",VLOOKUP($I631,'Valid Values - Search'!$R$4:$T$4719,3,FALSE),"")</f>
        <v/>
      </c>
      <c r="AB631" s="37" t="str">
        <f>IF($I631&lt;&gt;"",VLOOKUP($I631,'Valid Values - Search'!$R$4:$S$4719,2,FALSE),"")</f>
        <v/>
      </c>
      <c r="AC631" s="38" t="str">
        <f t="shared" si="9"/>
        <v/>
      </c>
      <c r="AD631" s="38"/>
    </row>
    <row r="632" spans="1:30">
      <c r="A632" s="46"/>
      <c r="B632" s="47"/>
      <c r="C632" s="49"/>
      <c r="D632" s="41"/>
      <c r="E632" s="41"/>
      <c r="F632" s="41"/>
      <c r="G632" s="50" t="str">
        <f>IF(A632&lt;&gt;"",CONCATENATE(A632,":",YEAR(B632),IF(MONTH(B632)&gt;9,MONTH(B632),CONCATENATE(0,MONTH(B632))),IF(DAY(B632)&gt;9,DAY(B632),CONCATENATE(0,DAY(B632))),IF(HOUR(C632)&gt;9,HOUR(C632),CONCATENATE(0,HOUR(C632))),IF(MINUTE(C632)&gt;9,MINUTE(C632),CONCATENATE(0,MINUTE(C632))),":",VLOOKUP(F632,'Valid Values - Results'!$D$4:$F$12,3,FALSE)),"")</f>
        <v/>
      </c>
      <c r="H632" s="41"/>
      <c r="I632" s="41"/>
      <c r="J632" s="41"/>
      <c r="K632" s="41"/>
      <c r="L632" s="41"/>
      <c r="M632" s="92"/>
      <c r="N632" s="41"/>
      <c r="O632" s="41"/>
      <c r="P632" s="41"/>
      <c r="Q632" s="41"/>
      <c r="R632" s="41"/>
      <c r="S632" s="41"/>
      <c r="T632" s="41"/>
      <c r="U632" s="47"/>
      <c r="V632" s="49"/>
      <c r="W632" s="41"/>
      <c r="X632" s="41"/>
      <c r="Y632" s="41"/>
      <c r="AA632" s="37" t="str">
        <f>IF($I632&lt;&gt;"",VLOOKUP($I632,'Valid Values - Search'!$R$4:$T$4719,3,FALSE),"")</f>
        <v/>
      </c>
      <c r="AB632" s="37" t="str">
        <f>IF($I632&lt;&gt;"",VLOOKUP($I632,'Valid Values - Search'!$R$4:$S$4719,2,FALSE),"")</f>
        <v/>
      </c>
      <c r="AC632" s="38" t="str">
        <f t="shared" si="9"/>
        <v/>
      </c>
      <c r="AD632" s="38"/>
    </row>
    <row r="633" spans="1:30">
      <c r="A633" s="46"/>
      <c r="B633" s="47"/>
      <c r="C633" s="49"/>
      <c r="D633" s="41"/>
      <c r="E633" s="41"/>
      <c r="F633" s="41"/>
      <c r="G633" s="50" t="str">
        <f>IF(A633&lt;&gt;"",CONCATENATE(A633,":",YEAR(B633),IF(MONTH(B633)&gt;9,MONTH(B633),CONCATENATE(0,MONTH(B633))),IF(DAY(B633)&gt;9,DAY(B633),CONCATENATE(0,DAY(B633))),IF(HOUR(C633)&gt;9,HOUR(C633),CONCATENATE(0,HOUR(C633))),IF(MINUTE(C633)&gt;9,MINUTE(C633),CONCATENATE(0,MINUTE(C633))),":",VLOOKUP(F633,'Valid Values - Results'!$D$4:$F$12,3,FALSE)),"")</f>
        <v/>
      </c>
      <c r="H633" s="41"/>
      <c r="I633" s="41"/>
      <c r="J633" s="41"/>
      <c r="K633" s="41"/>
      <c r="L633" s="41"/>
      <c r="M633" s="92"/>
      <c r="N633" s="41"/>
      <c r="O633" s="41"/>
      <c r="P633" s="41"/>
      <c r="Q633" s="41"/>
      <c r="R633" s="41"/>
      <c r="S633" s="41"/>
      <c r="T633" s="41"/>
      <c r="U633" s="47"/>
      <c r="V633" s="49"/>
      <c r="W633" s="41"/>
      <c r="X633" s="41"/>
      <c r="Y633" s="41"/>
      <c r="AA633" s="37" t="str">
        <f>IF($I633&lt;&gt;"",VLOOKUP($I633,'Valid Values - Search'!$R$4:$T$4719,3,FALSE),"")</f>
        <v/>
      </c>
      <c r="AB633" s="37" t="str">
        <f>IF($I633&lt;&gt;"",VLOOKUP($I633,'Valid Values - Search'!$R$4:$S$4719,2,FALSE),"")</f>
        <v/>
      </c>
      <c r="AC633" s="38" t="str">
        <f t="shared" si="9"/>
        <v/>
      </c>
      <c r="AD633" s="38"/>
    </row>
    <row r="634" spans="1:30">
      <c r="A634" s="46"/>
      <c r="B634" s="47"/>
      <c r="C634" s="49"/>
      <c r="D634" s="41"/>
      <c r="E634" s="41"/>
      <c r="F634" s="41"/>
      <c r="G634" s="50" t="str">
        <f>IF(A634&lt;&gt;"",CONCATENATE(A634,":",YEAR(B634),IF(MONTH(B634)&gt;9,MONTH(B634),CONCATENATE(0,MONTH(B634))),IF(DAY(B634)&gt;9,DAY(B634),CONCATENATE(0,DAY(B634))),IF(HOUR(C634)&gt;9,HOUR(C634),CONCATENATE(0,HOUR(C634))),IF(MINUTE(C634)&gt;9,MINUTE(C634),CONCATENATE(0,MINUTE(C634))),":",VLOOKUP(F634,'Valid Values - Results'!$D$4:$F$12,3,FALSE)),"")</f>
        <v/>
      </c>
      <c r="H634" s="41"/>
      <c r="I634" s="41"/>
      <c r="J634" s="41"/>
      <c r="K634" s="41"/>
      <c r="L634" s="41"/>
      <c r="M634" s="92"/>
      <c r="N634" s="41"/>
      <c r="O634" s="41"/>
      <c r="P634" s="41"/>
      <c r="Q634" s="41"/>
      <c r="R634" s="41"/>
      <c r="S634" s="41"/>
      <c r="T634" s="41"/>
      <c r="U634" s="47"/>
      <c r="V634" s="49"/>
      <c r="W634" s="41"/>
      <c r="X634" s="41"/>
      <c r="Y634" s="41"/>
      <c r="AA634" s="37" t="str">
        <f>IF($I634&lt;&gt;"",VLOOKUP($I634,'Valid Values - Search'!$R$4:$T$4719,3,FALSE),"")</f>
        <v/>
      </c>
      <c r="AB634" s="37" t="str">
        <f>IF($I634&lt;&gt;"",VLOOKUP($I634,'Valid Values - Search'!$R$4:$S$4719,2,FALSE),"")</f>
        <v/>
      </c>
      <c r="AC634" s="38" t="str">
        <f t="shared" si="9"/>
        <v/>
      </c>
      <c r="AD634" s="38"/>
    </row>
    <row r="635" spans="1:30">
      <c r="A635" s="46"/>
      <c r="B635" s="47"/>
      <c r="C635" s="49"/>
      <c r="D635" s="41"/>
      <c r="E635" s="41"/>
      <c r="F635" s="41"/>
      <c r="G635" s="50" t="str">
        <f>IF(A635&lt;&gt;"",CONCATENATE(A635,":",YEAR(B635),IF(MONTH(B635)&gt;9,MONTH(B635),CONCATENATE(0,MONTH(B635))),IF(DAY(B635)&gt;9,DAY(B635),CONCATENATE(0,DAY(B635))),IF(HOUR(C635)&gt;9,HOUR(C635),CONCATENATE(0,HOUR(C635))),IF(MINUTE(C635)&gt;9,MINUTE(C635),CONCATENATE(0,MINUTE(C635))),":",VLOOKUP(F635,'Valid Values - Results'!$D$4:$F$12,3,FALSE)),"")</f>
        <v/>
      </c>
      <c r="H635" s="41"/>
      <c r="I635" s="41"/>
      <c r="J635" s="41"/>
      <c r="K635" s="41"/>
      <c r="L635" s="41"/>
      <c r="M635" s="92"/>
      <c r="N635" s="41"/>
      <c r="O635" s="41"/>
      <c r="P635" s="41"/>
      <c r="Q635" s="41"/>
      <c r="R635" s="41"/>
      <c r="S635" s="41"/>
      <c r="T635" s="41"/>
      <c r="U635" s="47"/>
      <c r="V635" s="49"/>
      <c r="W635" s="41"/>
      <c r="X635" s="41"/>
      <c r="Y635" s="41"/>
      <c r="AA635" s="37" t="str">
        <f>IF($I635&lt;&gt;"",VLOOKUP($I635,'Valid Values - Search'!$R$4:$T$4719,3,FALSE),"")</f>
        <v/>
      </c>
      <c r="AB635" s="37" t="str">
        <f>IF($I635&lt;&gt;"",VLOOKUP($I635,'Valid Values - Search'!$R$4:$S$4719,2,FALSE),"")</f>
        <v/>
      </c>
      <c r="AC635" s="38" t="str">
        <f t="shared" si="9"/>
        <v/>
      </c>
      <c r="AD635" s="38"/>
    </row>
    <row r="636" spans="1:30">
      <c r="A636" s="46"/>
      <c r="B636" s="47"/>
      <c r="C636" s="49"/>
      <c r="D636" s="41"/>
      <c r="E636" s="41"/>
      <c r="F636" s="41"/>
      <c r="G636" s="50" t="str">
        <f>IF(A636&lt;&gt;"",CONCATENATE(A636,":",YEAR(B636),IF(MONTH(B636)&gt;9,MONTH(B636),CONCATENATE(0,MONTH(B636))),IF(DAY(B636)&gt;9,DAY(B636),CONCATENATE(0,DAY(B636))),IF(HOUR(C636)&gt;9,HOUR(C636),CONCATENATE(0,HOUR(C636))),IF(MINUTE(C636)&gt;9,MINUTE(C636),CONCATENATE(0,MINUTE(C636))),":",VLOOKUP(F636,'Valid Values - Results'!$D$4:$F$12,3,FALSE)),"")</f>
        <v/>
      </c>
      <c r="H636" s="41"/>
      <c r="I636" s="41"/>
      <c r="J636" s="41"/>
      <c r="K636" s="41"/>
      <c r="L636" s="41"/>
      <c r="M636" s="92"/>
      <c r="N636" s="41"/>
      <c r="O636" s="41"/>
      <c r="P636" s="41"/>
      <c r="Q636" s="41"/>
      <c r="R636" s="41"/>
      <c r="S636" s="41"/>
      <c r="T636" s="41"/>
      <c r="U636" s="47"/>
      <c r="V636" s="49"/>
      <c r="W636" s="41"/>
      <c r="X636" s="41"/>
      <c r="Y636" s="41"/>
      <c r="AA636" s="37" t="str">
        <f>IF($I636&lt;&gt;"",VLOOKUP($I636,'Valid Values - Search'!$R$4:$T$4719,3,FALSE),"")</f>
        <v/>
      </c>
      <c r="AB636" s="37" t="str">
        <f>IF($I636&lt;&gt;"",VLOOKUP($I636,'Valid Values - Search'!$R$4:$S$4719,2,FALSE),"")</f>
        <v/>
      </c>
      <c r="AC636" s="38" t="str">
        <f t="shared" si="9"/>
        <v/>
      </c>
      <c r="AD636" s="38"/>
    </row>
    <row r="637" spans="1:30">
      <c r="A637" s="46"/>
      <c r="B637" s="47"/>
      <c r="C637" s="49"/>
      <c r="D637" s="41"/>
      <c r="E637" s="41"/>
      <c r="F637" s="41"/>
      <c r="G637" s="50" t="str">
        <f>IF(A637&lt;&gt;"",CONCATENATE(A637,":",YEAR(B637),IF(MONTH(B637)&gt;9,MONTH(B637),CONCATENATE(0,MONTH(B637))),IF(DAY(B637)&gt;9,DAY(B637),CONCATENATE(0,DAY(B637))),IF(HOUR(C637)&gt;9,HOUR(C637),CONCATENATE(0,HOUR(C637))),IF(MINUTE(C637)&gt;9,MINUTE(C637),CONCATENATE(0,MINUTE(C637))),":",VLOOKUP(F637,'Valid Values - Results'!$D$4:$F$12,3,FALSE)),"")</f>
        <v/>
      </c>
      <c r="H637" s="41"/>
      <c r="I637" s="41"/>
      <c r="J637" s="41"/>
      <c r="K637" s="41"/>
      <c r="L637" s="41"/>
      <c r="M637" s="92"/>
      <c r="N637" s="41"/>
      <c r="O637" s="41"/>
      <c r="P637" s="41"/>
      <c r="Q637" s="41"/>
      <c r="R637" s="41"/>
      <c r="S637" s="41"/>
      <c r="T637" s="41"/>
      <c r="U637" s="47"/>
      <c r="V637" s="49"/>
      <c r="W637" s="41"/>
      <c r="X637" s="41"/>
      <c r="Y637" s="41"/>
      <c r="AA637" s="37" t="str">
        <f>IF($I637&lt;&gt;"",VLOOKUP($I637,'Valid Values - Search'!$R$4:$T$4719,3,FALSE),"")</f>
        <v/>
      </c>
      <c r="AB637" s="37" t="str">
        <f>IF($I637&lt;&gt;"",VLOOKUP($I637,'Valid Values - Search'!$R$4:$S$4719,2,FALSE),"")</f>
        <v/>
      </c>
      <c r="AC637" s="38" t="str">
        <f t="shared" si="9"/>
        <v/>
      </c>
      <c r="AD637" s="38"/>
    </row>
    <row r="638" spans="1:30">
      <c r="A638" s="46"/>
      <c r="B638" s="47"/>
      <c r="C638" s="49"/>
      <c r="D638" s="41"/>
      <c r="E638" s="41"/>
      <c r="F638" s="41"/>
      <c r="G638" s="50" t="str">
        <f>IF(A638&lt;&gt;"",CONCATENATE(A638,":",YEAR(B638),IF(MONTH(B638)&gt;9,MONTH(B638),CONCATENATE(0,MONTH(B638))),IF(DAY(B638)&gt;9,DAY(B638),CONCATENATE(0,DAY(B638))),IF(HOUR(C638)&gt;9,HOUR(C638),CONCATENATE(0,HOUR(C638))),IF(MINUTE(C638)&gt;9,MINUTE(C638),CONCATENATE(0,MINUTE(C638))),":",VLOOKUP(F638,'Valid Values - Results'!$D$4:$F$12,3,FALSE)),"")</f>
        <v/>
      </c>
      <c r="H638" s="41"/>
      <c r="I638" s="41"/>
      <c r="J638" s="41"/>
      <c r="K638" s="41"/>
      <c r="L638" s="41"/>
      <c r="M638" s="92"/>
      <c r="N638" s="41"/>
      <c r="O638" s="41"/>
      <c r="P638" s="41"/>
      <c r="Q638" s="41"/>
      <c r="R638" s="41"/>
      <c r="S638" s="41"/>
      <c r="T638" s="41"/>
      <c r="U638" s="47"/>
      <c r="V638" s="49"/>
      <c r="W638" s="41"/>
      <c r="X638" s="41"/>
      <c r="Y638" s="41"/>
      <c r="AA638" s="37" t="str">
        <f>IF($I638&lt;&gt;"",VLOOKUP($I638,'Valid Values - Search'!$R$4:$T$4719,3,FALSE),"")</f>
        <v/>
      </c>
      <c r="AB638" s="37" t="str">
        <f>IF($I638&lt;&gt;"",VLOOKUP($I638,'Valid Values - Search'!$R$4:$S$4719,2,FALSE),"")</f>
        <v/>
      </c>
      <c r="AC638" s="38" t="str">
        <f t="shared" si="9"/>
        <v/>
      </c>
      <c r="AD638" s="38"/>
    </row>
    <row r="639" spans="1:30">
      <c r="A639" s="46"/>
      <c r="B639" s="47"/>
      <c r="C639" s="49"/>
      <c r="D639" s="41"/>
      <c r="E639" s="41"/>
      <c r="F639" s="41"/>
      <c r="G639" s="50" t="str">
        <f>IF(A639&lt;&gt;"",CONCATENATE(A639,":",YEAR(B639),IF(MONTH(B639)&gt;9,MONTH(B639),CONCATENATE(0,MONTH(B639))),IF(DAY(B639)&gt;9,DAY(B639),CONCATENATE(0,DAY(B639))),IF(HOUR(C639)&gt;9,HOUR(C639),CONCATENATE(0,HOUR(C639))),IF(MINUTE(C639)&gt;9,MINUTE(C639),CONCATENATE(0,MINUTE(C639))),":",VLOOKUP(F639,'Valid Values - Results'!$D$4:$F$12,3,FALSE)),"")</f>
        <v/>
      </c>
      <c r="H639" s="41"/>
      <c r="I639" s="41"/>
      <c r="J639" s="41"/>
      <c r="K639" s="41"/>
      <c r="L639" s="41"/>
      <c r="M639" s="92"/>
      <c r="N639" s="41"/>
      <c r="O639" s="41"/>
      <c r="P639" s="41"/>
      <c r="Q639" s="41"/>
      <c r="R639" s="41"/>
      <c r="S639" s="41"/>
      <c r="T639" s="41"/>
      <c r="U639" s="47"/>
      <c r="V639" s="49"/>
      <c r="W639" s="41"/>
      <c r="X639" s="41"/>
      <c r="Y639" s="41"/>
      <c r="AA639" s="37" t="str">
        <f>IF($I639&lt;&gt;"",VLOOKUP($I639,'Valid Values - Search'!$R$4:$T$4719,3,FALSE),"")</f>
        <v/>
      </c>
      <c r="AB639" s="37" t="str">
        <f>IF($I639&lt;&gt;"",VLOOKUP($I639,'Valid Values - Search'!$R$4:$S$4719,2,FALSE),"")</f>
        <v/>
      </c>
      <c r="AC639" s="38" t="str">
        <f t="shared" si="9"/>
        <v/>
      </c>
      <c r="AD639" s="38"/>
    </row>
    <row r="640" spans="1:30">
      <c r="A640" s="46"/>
      <c r="B640" s="47"/>
      <c r="C640" s="49"/>
      <c r="D640" s="41"/>
      <c r="E640" s="41"/>
      <c r="F640" s="41"/>
      <c r="G640" s="50" t="str">
        <f>IF(A640&lt;&gt;"",CONCATENATE(A640,":",YEAR(B640),IF(MONTH(B640)&gt;9,MONTH(B640),CONCATENATE(0,MONTH(B640))),IF(DAY(B640)&gt;9,DAY(B640),CONCATENATE(0,DAY(B640))),IF(HOUR(C640)&gt;9,HOUR(C640),CONCATENATE(0,HOUR(C640))),IF(MINUTE(C640)&gt;9,MINUTE(C640),CONCATENATE(0,MINUTE(C640))),":",VLOOKUP(F640,'Valid Values - Results'!$D$4:$F$12,3,FALSE)),"")</f>
        <v/>
      </c>
      <c r="H640" s="41"/>
      <c r="I640" s="41"/>
      <c r="J640" s="41"/>
      <c r="K640" s="41"/>
      <c r="L640" s="41"/>
      <c r="M640" s="92"/>
      <c r="N640" s="41"/>
      <c r="O640" s="41"/>
      <c r="P640" s="41"/>
      <c r="Q640" s="41"/>
      <c r="R640" s="41"/>
      <c r="S640" s="41"/>
      <c r="T640" s="41"/>
      <c r="U640" s="47"/>
      <c r="V640" s="49"/>
      <c r="W640" s="41"/>
      <c r="X640" s="41"/>
      <c r="Y640" s="41"/>
      <c r="AA640" s="37" t="str">
        <f>IF($I640&lt;&gt;"",VLOOKUP($I640,'Valid Values - Search'!$R$4:$T$4719,3,FALSE),"")</f>
        <v/>
      </c>
      <c r="AB640" s="37" t="str">
        <f>IF($I640&lt;&gt;"",VLOOKUP($I640,'Valid Values - Search'!$R$4:$S$4719,2,FALSE),"")</f>
        <v/>
      </c>
      <c r="AC640" s="38" t="str">
        <f t="shared" si="9"/>
        <v/>
      </c>
      <c r="AD640" s="38"/>
    </row>
    <row r="641" spans="1:30">
      <c r="A641" s="46"/>
      <c r="B641" s="47"/>
      <c r="C641" s="49"/>
      <c r="D641" s="41"/>
      <c r="E641" s="41"/>
      <c r="F641" s="41"/>
      <c r="G641" s="50" t="str">
        <f>IF(A641&lt;&gt;"",CONCATENATE(A641,":",YEAR(B641),IF(MONTH(B641)&gt;9,MONTH(B641),CONCATENATE(0,MONTH(B641))),IF(DAY(B641)&gt;9,DAY(B641),CONCATENATE(0,DAY(B641))),IF(HOUR(C641)&gt;9,HOUR(C641),CONCATENATE(0,HOUR(C641))),IF(MINUTE(C641)&gt;9,MINUTE(C641),CONCATENATE(0,MINUTE(C641))),":",VLOOKUP(F641,'Valid Values - Results'!$D$4:$F$12,3,FALSE)),"")</f>
        <v/>
      </c>
      <c r="H641" s="41"/>
      <c r="I641" s="41"/>
      <c r="J641" s="41"/>
      <c r="K641" s="41"/>
      <c r="L641" s="41"/>
      <c r="M641" s="92"/>
      <c r="N641" s="41"/>
      <c r="O641" s="41"/>
      <c r="P641" s="41"/>
      <c r="Q641" s="41"/>
      <c r="R641" s="41"/>
      <c r="S641" s="41"/>
      <c r="T641" s="41"/>
      <c r="U641" s="47"/>
      <c r="V641" s="49"/>
      <c r="W641" s="41"/>
      <c r="X641" s="41"/>
      <c r="Y641" s="41"/>
      <c r="AA641" s="37" t="str">
        <f>IF($I641&lt;&gt;"",VLOOKUP($I641,'Valid Values - Search'!$R$4:$T$4719,3,FALSE),"")</f>
        <v/>
      </c>
      <c r="AB641" s="37" t="str">
        <f>IF($I641&lt;&gt;"",VLOOKUP($I641,'Valid Values - Search'!$R$4:$S$4719,2,FALSE),"")</f>
        <v/>
      </c>
      <c r="AC641" s="38" t="str">
        <f t="shared" si="9"/>
        <v/>
      </c>
      <c r="AD641" s="38"/>
    </row>
    <row r="642" spans="1:30">
      <c r="A642" s="46"/>
      <c r="B642" s="47"/>
      <c r="C642" s="49"/>
      <c r="D642" s="41"/>
      <c r="E642" s="41"/>
      <c r="F642" s="41"/>
      <c r="G642" s="50" t="str">
        <f>IF(A642&lt;&gt;"",CONCATENATE(A642,":",YEAR(B642),IF(MONTH(B642)&gt;9,MONTH(B642),CONCATENATE(0,MONTH(B642))),IF(DAY(B642)&gt;9,DAY(B642),CONCATENATE(0,DAY(B642))),IF(HOUR(C642)&gt;9,HOUR(C642),CONCATENATE(0,HOUR(C642))),IF(MINUTE(C642)&gt;9,MINUTE(C642),CONCATENATE(0,MINUTE(C642))),":",VLOOKUP(F642,'Valid Values - Results'!$D$4:$F$12,3,FALSE)),"")</f>
        <v/>
      </c>
      <c r="H642" s="41"/>
      <c r="I642" s="41"/>
      <c r="J642" s="41"/>
      <c r="K642" s="41"/>
      <c r="L642" s="41"/>
      <c r="M642" s="92"/>
      <c r="N642" s="41"/>
      <c r="O642" s="41"/>
      <c r="P642" s="41"/>
      <c r="Q642" s="41"/>
      <c r="R642" s="41"/>
      <c r="S642" s="41"/>
      <c r="T642" s="41"/>
      <c r="U642" s="47"/>
      <c r="V642" s="49"/>
      <c r="W642" s="41"/>
      <c r="X642" s="41"/>
      <c r="Y642" s="41"/>
      <c r="AA642" s="37" t="str">
        <f>IF($I642&lt;&gt;"",VLOOKUP($I642,'Valid Values - Search'!$R$4:$T$4719,3,FALSE),"")</f>
        <v/>
      </c>
      <c r="AB642" s="37" t="str">
        <f>IF($I642&lt;&gt;"",VLOOKUP($I642,'Valid Values - Search'!$R$4:$S$4719,2,FALSE),"")</f>
        <v/>
      </c>
      <c r="AC642" s="38" t="str">
        <f t="shared" ref="AC642:AC705" si="10">IF($V642&lt;&gt;"",$D642,"")</f>
        <v/>
      </c>
      <c r="AD642" s="38"/>
    </row>
    <row r="643" spans="1:30">
      <c r="A643" s="46"/>
      <c r="B643" s="47"/>
      <c r="C643" s="49"/>
      <c r="D643" s="41"/>
      <c r="E643" s="41"/>
      <c r="F643" s="41"/>
      <c r="G643" s="50" t="str">
        <f>IF(A643&lt;&gt;"",CONCATENATE(A643,":",YEAR(B643),IF(MONTH(B643)&gt;9,MONTH(B643),CONCATENATE(0,MONTH(B643))),IF(DAY(B643)&gt;9,DAY(B643),CONCATENATE(0,DAY(B643))),IF(HOUR(C643)&gt;9,HOUR(C643),CONCATENATE(0,HOUR(C643))),IF(MINUTE(C643)&gt;9,MINUTE(C643),CONCATENATE(0,MINUTE(C643))),":",VLOOKUP(F643,'Valid Values - Results'!$D$4:$F$12,3,FALSE)),"")</f>
        <v/>
      </c>
      <c r="H643" s="41"/>
      <c r="I643" s="41"/>
      <c r="J643" s="41"/>
      <c r="K643" s="41"/>
      <c r="L643" s="41"/>
      <c r="M643" s="92"/>
      <c r="N643" s="41"/>
      <c r="O643" s="41"/>
      <c r="P643" s="41"/>
      <c r="Q643" s="41"/>
      <c r="R643" s="41"/>
      <c r="S643" s="41"/>
      <c r="T643" s="41"/>
      <c r="U643" s="47"/>
      <c r="V643" s="49"/>
      <c r="W643" s="41"/>
      <c r="X643" s="41"/>
      <c r="Y643" s="41"/>
      <c r="AA643" s="37" t="str">
        <f>IF($I643&lt;&gt;"",VLOOKUP($I643,'Valid Values - Search'!$R$4:$T$4719,3,FALSE),"")</f>
        <v/>
      </c>
      <c r="AB643" s="37" t="str">
        <f>IF($I643&lt;&gt;"",VLOOKUP($I643,'Valid Values - Search'!$R$4:$S$4719,2,FALSE),"")</f>
        <v/>
      </c>
      <c r="AC643" s="38" t="str">
        <f t="shared" si="10"/>
        <v/>
      </c>
      <c r="AD643" s="38"/>
    </row>
    <row r="644" spans="1:30">
      <c r="A644" s="46"/>
      <c r="B644" s="47"/>
      <c r="C644" s="49"/>
      <c r="D644" s="41"/>
      <c r="E644" s="41"/>
      <c r="F644" s="41"/>
      <c r="G644" s="50" t="str">
        <f>IF(A644&lt;&gt;"",CONCATENATE(A644,":",YEAR(B644),IF(MONTH(B644)&gt;9,MONTH(B644),CONCATENATE(0,MONTH(B644))),IF(DAY(B644)&gt;9,DAY(B644),CONCATENATE(0,DAY(B644))),IF(HOUR(C644)&gt;9,HOUR(C644),CONCATENATE(0,HOUR(C644))),IF(MINUTE(C644)&gt;9,MINUTE(C644),CONCATENATE(0,MINUTE(C644))),":",VLOOKUP(F644,'Valid Values - Results'!$D$4:$F$12,3,FALSE)),"")</f>
        <v/>
      </c>
      <c r="H644" s="41"/>
      <c r="I644" s="41"/>
      <c r="J644" s="41"/>
      <c r="K644" s="41"/>
      <c r="L644" s="41"/>
      <c r="M644" s="92"/>
      <c r="N644" s="41"/>
      <c r="O644" s="41"/>
      <c r="P644" s="41"/>
      <c r="Q644" s="41"/>
      <c r="R644" s="41"/>
      <c r="S644" s="41"/>
      <c r="T644" s="41"/>
      <c r="U644" s="47"/>
      <c r="V644" s="49"/>
      <c r="W644" s="41"/>
      <c r="X644" s="41"/>
      <c r="Y644" s="41"/>
      <c r="AA644" s="37" t="str">
        <f>IF($I644&lt;&gt;"",VLOOKUP($I644,'Valid Values - Search'!$R$4:$T$4719,3,FALSE),"")</f>
        <v/>
      </c>
      <c r="AB644" s="37" t="str">
        <f>IF($I644&lt;&gt;"",VLOOKUP($I644,'Valid Values - Search'!$R$4:$S$4719,2,FALSE),"")</f>
        <v/>
      </c>
      <c r="AC644" s="38" t="str">
        <f t="shared" si="10"/>
        <v/>
      </c>
      <c r="AD644" s="38"/>
    </row>
    <row r="645" spans="1:30">
      <c r="A645" s="46"/>
      <c r="B645" s="47"/>
      <c r="C645" s="49"/>
      <c r="D645" s="41"/>
      <c r="E645" s="41"/>
      <c r="F645" s="41"/>
      <c r="G645" s="50" t="str">
        <f>IF(A645&lt;&gt;"",CONCATENATE(A645,":",YEAR(B645),IF(MONTH(B645)&gt;9,MONTH(B645),CONCATENATE(0,MONTH(B645))),IF(DAY(B645)&gt;9,DAY(B645),CONCATENATE(0,DAY(B645))),IF(HOUR(C645)&gt;9,HOUR(C645),CONCATENATE(0,HOUR(C645))),IF(MINUTE(C645)&gt;9,MINUTE(C645),CONCATENATE(0,MINUTE(C645))),":",VLOOKUP(F645,'Valid Values - Results'!$D$4:$F$12,3,FALSE)),"")</f>
        <v/>
      </c>
      <c r="H645" s="41"/>
      <c r="I645" s="41"/>
      <c r="J645" s="41"/>
      <c r="K645" s="41"/>
      <c r="L645" s="41"/>
      <c r="M645" s="92"/>
      <c r="N645" s="41"/>
      <c r="O645" s="41"/>
      <c r="P645" s="41"/>
      <c r="Q645" s="41"/>
      <c r="R645" s="41"/>
      <c r="S645" s="41"/>
      <c r="T645" s="41"/>
      <c r="U645" s="47"/>
      <c r="V645" s="49"/>
      <c r="W645" s="41"/>
      <c r="X645" s="41"/>
      <c r="Y645" s="41"/>
      <c r="AA645" s="37" t="str">
        <f>IF($I645&lt;&gt;"",VLOOKUP($I645,'Valid Values - Search'!$R$4:$T$4719,3,FALSE),"")</f>
        <v/>
      </c>
      <c r="AB645" s="37" t="str">
        <f>IF($I645&lt;&gt;"",VLOOKUP($I645,'Valid Values - Search'!$R$4:$S$4719,2,FALSE),"")</f>
        <v/>
      </c>
      <c r="AC645" s="38" t="str">
        <f t="shared" si="10"/>
        <v/>
      </c>
      <c r="AD645" s="38"/>
    </row>
    <row r="646" spans="1:30">
      <c r="A646" s="46"/>
      <c r="B646" s="47"/>
      <c r="C646" s="49"/>
      <c r="D646" s="41"/>
      <c r="E646" s="41"/>
      <c r="F646" s="41"/>
      <c r="G646" s="50" t="str">
        <f>IF(A646&lt;&gt;"",CONCATENATE(A646,":",YEAR(B646),IF(MONTH(B646)&gt;9,MONTH(B646),CONCATENATE(0,MONTH(B646))),IF(DAY(B646)&gt;9,DAY(B646),CONCATENATE(0,DAY(B646))),IF(HOUR(C646)&gt;9,HOUR(C646),CONCATENATE(0,HOUR(C646))),IF(MINUTE(C646)&gt;9,MINUTE(C646),CONCATENATE(0,MINUTE(C646))),":",VLOOKUP(F646,'Valid Values - Results'!$D$4:$F$12,3,FALSE)),"")</f>
        <v/>
      </c>
      <c r="H646" s="41"/>
      <c r="I646" s="41"/>
      <c r="J646" s="41"/>
      <c r="K646" s="41"/>
      <c r="L646" s="41"/>
      <c r="M646" s="92"/>
      <c r="N646" s="41"/>
      <c r="O646" s="41"/>
      <c r="P646" s="41"/>
      <c r="Q646" s="41"/>
      <c r="R646" s="41"/>
      <c r="S646" s="41"/>
      <c r="T646" s="41"/>
      <c r="U646" s="47"/>
      <c r="V646" s="49"/>
      <c r="W646" s="41"/>
      <c r="X646" s="41"/>
      <c r="Y646" s="41"/>
      <c r="AA646" s="37" t="str">
        <f>IF($I646&lt;&gt;"",VLOOKUP($I646,'Valid Values - Search'!$R$4:$T$4719,3,FALSE),"")</f>
        <v/>
      </c>
      <c r="AB646" s="37" t="str">
        <f>IF($I646&lt;&gt;"",VLOOKUP($I646,'Valid Values - Search'!$R$4:$S$4719,2,FALSE),"")</f>
        <v/>
      </c>
      <c r="AC646" s="38" t="str">
        <f t="shared" si="10"/>
        <v/>
      </c>
      <c r="AD646" s="38"/>
    </row>
    <row r="647" spans="1:30">
      <c r="A647" s="46"/>
      <c r="B647" s="47"/>
      <c r="C647" s="49"/>
      <c r="D647" s="41"/>
      <c r="E647" s="41"/>
      <c r="F647" s="41"/>
      <c r="G647" s="50" t="str">
        <f>IF(A647&lt;&gt;"",CONCATENATE(A647,":",YEAR(B647),IF(MONTH(B647)&gt;9,MONTH(B647),CONCATENATE(0,MONTH(B647))),IF(DAY(B647)&gt;9,DAY(B647),CONCATENATE(0,DAY(B647))),IF(HOUR(C647)&gt;9,HOUR(C647),CONCATENATE(0,HOUR(C647))),IF(MINUTE(C647)&gt;9,MINUTE(C647),CONCATENATE(0,MINUTE(C647))),":",VLOOKUP(F647,'Valid Values - Results'!$D$4:$F$12,3,FALSE)),"")</f>
        <v/>
      </c>
      <c r="H647" s="41"/>
      <c r="I647" s="41"/>
      <c r="J647" s="41"/>
      <c r="K647" s="41"/>
      <c r="L647" s="41"/>
      <c r="M647" s="92"/>
      <c r="N647" s="41"/>
      <c r="O647" s="41"/>
      <c r="P647" s="41"/>
      <c r="Q647" s="41"/>
      <c r="R647" s="41"/>
      <c r="S647" s="41"/>
      <c r="T647" s="41"/>
      <c r="U647" s="47"/>
      <c r="V647" s="49"/>
      <c r="W647" s="41"/>
      <c r="X647" s="41"/>
      <c r="Y647" s="41"/>
      <c r="AA647" s="37" t="str">
        <f>IF($I647&lt;&gt;"",VLOOKUP($I647,'Valid Values - Search'!$R$4:$T$4719,3,FALSE),"")</f>
        <v/>
      </c>
      <c r="AB647" s="37" t="str">
        <f>IF($I647&lt;&gt;"",VLOOKUP($I647,'Valid Values - Search'!$R$4:$S$4719,2,FALSE),"")</f>
        <v/>
      </c>
      <c r="AC647" s="38" t="str">
        <f t="shared" si="10"/>
        <v/>
      </c>
      <c r="AD647" s="38"/>
    </row>
    <row r="648" spans="1:30">
      <c r="A648" s="46"/>
      <c r="B648" s="47"/>
      <c r="C648" s="49"/>
      <c r="D648" s="41"/>
      <c r="E648" s="41"/>
      <c r="F648" s="41"/>
      <c r="G648" s="50" t="str">
        <f>IF(A648&lt;&gt;"",CONCATENATE(A648,":",YEAR(B648),IF(MONTH(B648)&gt;9,MONTH(B648),CONCATENATE(0,MONTH(B648))),IF(DAY(B648)&gt;9,DAY(B648),CONCATENATE(0,DAY(B648))),IF(HOUR(C648)&gt;9,HOUR(C648),CONCATENATE(0,HOUR(C648))),IF(MINUTE(C648)&gt;9,MINUTE(C648),CONCATENATE(0,MINUTE(C648))),":",VLOOKUP(F648,'Valid Values - Results'!$D$4:$F$12,3,FALSE)),"")</f>
        <v/>
      </c>
      <c r="H648" s="41"/>
      <c r="I648" s="41"/>
      <c r="J648" s="41"/>
      <c r="K648" s="41"/>
      <c r="L648" s="41"/>
      <c r="M648" s="92"/>
      <c r="N648" s="41"/>
      <c r="O648" s="41"/>
      <c r="P648" s="41"/>
      <c r="Q648" s="41"/>
      <c r="R648" s="41"/>
      <c r="S648" s="41"/>
      <c r="T648" s="41"/>
      <c r="U648" s="47"/>
      <c r="V648" s="49"/>
      <c r="W648" s="41"/>
      <c r="X648" s="41"/>
      <c r="Y648" s="41"/>
      <c r="AA648" s="37" t="str">
        <f>IF($I648&lt;&gt;"",VLOOKUP($I648,'Valid Values - Search'!$R$4:$T$4719,3,FALSE),"")</f>
        <v/>
      </c>
      <c r="AB648" s="37" t="str">
        <f>IF($I648&lt;&gt;"",VLOOKUP($I648,'Valid Values - Search'!$R$4:$S$4719,2,FALSE),"")</f>
        <v/>
      </c>
      <c r="AC648" s="38" t="str">
        <f t="shared" si="10"/>
        <v/>
      </c>
      <c r="AD648" s="38"/>
    </row>
    <row r="649" spans="1:30">
      <c r="A649" s="46"/>
      <c r="B649" s="47"/>
      <c r="C649" s="49"/>
      <c r="D649" s="41"/>
      <c r="E649" s="41"/>
      <c r="F649" s="41"/>
      <c r="G649" s="50" t="str">
        <f>IF(A649&lt;&gt;"",CONCATENATE(A649,":",YEAR(B649),IF(MONTH(B649)&gt;9,MONTH(B649),CONCATENATE(0,MONTH(B649))),IF(DAY(B649)&gt;9,DAY(B649),CONCATENATE(0,DAY(B649))),IF(HOUR(C649)&gt;9,HOUR(C649),CONCATENATE(0,HOUR(C649))),IF(MINUTE(C649)&gt;9,MINUTE(C649),CONCATENATE(0,MINUTE(C649))),":",VLOOKUP(F649,'Valid Values - Results'!$D$4:$F$12,3,FALSE)),"")</f>
        <v/>
      </c>
      <c r="H649" s="41"/>
      <c r="I649" s="41"/>
      <c r="J649" s="41"/>
      <c r="K649" s="41"/>
      <c r="L649" s="41"/>
      <c r="M649" s="92"/>
      <c r="N649" s="41"/>
      <c r="O649" s="41"/>
      <c r="P649" s="41"/>
      <c r="Q649" s="41"/>
      <c r="R649" s="41"/>
      <c r="S649" s="41"/>
      <c r="T649" s="41"/>
      <c r="U649" s="47"/>
      <c r="V649" s="49"/>
      <c r="W649" s="41"/>
      <c r="X649" s="41"/>
      <c r="Y649" s="41"/>
      <c r="AA649" s="37" t="str">
        <f>IF($I649&lt;&gt;"",VLOOKUP($I649,'Valid Values - Search'!$R$4:$T$4719,3,FALSE),"")</f>
        <v/>
      </c>
      <c r="AB649" s="37" t="str">
        <f>IF($I649&lt;&gt;"",VLOOKUP($I649,'Valid Values - Search'!$R$4:$S$4719,2,FALSE),"")</f>
        <v/>
      </c>
      <c r="AC649" s="38" t="str">
        <f t="shared" si="10"/>
        <v/>
      </c>
      <c r="AD649" s="38"/>
    </row>
    <row r="650" spans="1:30">
      <c r="A650" s="46"/>
      <c r="B650" s="47"/>
      <c r="C650" s="49"/>
      <c r="D650" s="41"/>
      <c r="E650" s="41"/>
      <c r="F650" s="41"/>
      <c r="G650" s="50" t="str">
        <f>IF(A650&lt;&gt;"",CONCATENATE(A650,":",YEAR(B650),IF(MONTH(B650)&gt;9,MONTH(B650),CONCATENATE(0,MONTH(B650))),IF(DAY(B650)&gt;9,DAY(B650),CONCATENATE(0,DAY(B650))),IF(HOUR(C650)&gt;9,HOUR(C650),CONCATENATE(0,HOUR(C650))),IF(MINUTE(C650)&gt;9,MINUTE(C650),CONCATENATE(0,MINUTE(C650))),":",VLOOKUP(F650,'Valid Values - Results'!$D$4:$F$12,3,FALSE)),"")</f>
        <v/>
      </c>
      <c r="H650" s="41"/>
      <c r="I650" s="41"/>
      <c r="J650" s="41"/>
      <c r="K650" s="41"/>
      <c r="L650" s="41"/>
      <c r="M650" s="92"/>
      <c r="N650" s="41"/>
      <c r="O650" s="41"/>
      <c r="P650" s="41"/>
      <c r="Q650" s="41"/>
      <c r="R650" s="41"/>
      <c r="S650" s="41"/>
      <c r="T650" s="41"/>
      <c r="U650" s="47"/>
      <c r="V650" s="49"/>
      <c r="W650" s="41"/>
      <c r="X650" s="41"/>
      <c r="Y650" s="41"/>
      <c r="AA650" s="37" t="str">
        <f>IF($I650&lt;&gt;"",VLOOKUP($I650,'Valid Values - Search'!$R$4:$T$4719,3,FALSE),"")</f>
        <v/>
      </c>
      <c r="AB650" s="37" t="str">
        <f>IF($I650&lt;&gt;"",VLOOKUP($I650,'Valid Values - Search'!$R$4:$S$4719,2,FALSE),"")</f>
        <v/>
      </c>
      <c r="AC650" s="38" t="str">
        <f t="shared" si="10"/>
        <v/>
      </c>
      <c r="AD650" s="38"/>
    </row>
    <row r="651" spans="1:30">
      <c r="A651" s="46"/>
      <c r="B651" s="47"/>
      <c r="C651" s="49"/>
      <c r="D651" s="41"/>
      <c r="E651" s="41"/>
      <c r="F651" s="41"/>
      <c r="G651" s="50" t="str">
        <f>IF(A651&lt;&gt;"",CONCATENATE(A651,":",YEAR(B651),IF(MONTH(B651)&gt;9,MONTH(B651),CONCATENATE(0,MONTH(B651))),IF(DAY(B651)&gt;9,DAY(B651),CONCATENATE(0,DAY(B651))),IF(HOUR(C651)&gt;9,HOUR(C651),CONCATENATE(0,HOUR(C651))),IF(MINUTE(C651)&gt;9,MINUTE(C651),CONCATENATE(0,MINUTE(C651))),":",VLOOKUP(F651,'Valid Values - Results'!$D$4:$F$12,3,FALSE)),"")</f>
        <v/>
      </c>
      <c r="H651" s="41"/>
      <c r="I651" s="41"/>
      <c r="J651" s="41"/>
      <c r="K651" s="41"/>
      <c r="L651" s="41"/>
      <c r="M651" s="92"/>
      <c r="N651" s="41"/>
      <c r="O651" s="41"/>
      <c r="P651" s="41"/>
      <c r="Q651" s="41"/>
      <c r="R651" s="41"/>
      <c r="S651" s="41"/>
      <c r="T651" s="41"/>
      <c r="U651" s="47"/>
      <c r="V651" s="49"/>
      <c r="W651" s="41"/>
      <c r="X651" s="41"/>
      <c r="Y651" s="41"/>
      <c r="AA651" s="37" t="str">
        <f>IF($I651&lt;&gt;"",VLOOKUP($I651,'Valid Values - Search'!$R$4:$T$4719,3,FALSE),"")</f>
        <v/>
      </c>
      <c r="AB651" s="37" t="str">
        <f>IF($I651&lt;&gt;"",VLOOKUP($I651,'Valid Values - Search'!$R$4:$S$4719,2,FALSE),"")</f>
        <v/>
      </c>
      <c r="AC651" s="38" t="str">
        <f t="shared" si="10"/>
        <v/>
      </c>
      <c r="AD651" s="38"/>
    </row>
    <row r="652" spans="1:30">
      <c r="A652" s="46"/>
      <c r="B652" s="47"/>
      <c r="C652" s="49"/>
      <c r="D652" s="41"/>
      <c r="E652" s="41"/>
      <c r="F652" s="41"/>
      <c r="G652" s="50" t="str">
        <f>IF(A652&lt;&gt;"",CONCATENATE(A652,":",YEAR(B652),IF(MONTH(B652)&gt;9,MONTH(B652),CONCATENATE(0,MONTH(B652))),IF(DAY(B652)&gt;9,DAY(B652),CONCATENATE(0,DAY(B652))),IF(HOUR(C652)&gt;9,HOUR(C652),CONCATENATE(0,HOUR(C652))),IF(MINUTE(C652)&gt;9,MINUTE(C652),CONCATENATE(0,MINUTE(C652))),":",VLOOKUP(F652,'Valid Values - Results'!$D$4:$F$12,3,FALSE)),"")</f>
        <v/>
      </c>
      <c r="H652" s="41"/>
      <c r="I652" s="41"/>
      <c r="J652" s="41"/>
      <c r="K652" s="41"/>
      <c r="L652" s="41"/>
      <c r="M652" s="92"/>
      <c r="N652" s="41"/>
      <c r="O652" s="41"/>
      <c r="P652" s="41"/>
      <c r="Q652" s="41"/>
      <c r="R652" s="41"/>
      <c r="S652" s="41"/>
      <c r="T652" s="41"/>
      <c r="U652" s="47"/>
      <c r="V652" s="49"/>
      <c r="W652" s="41"/>
      <c r="X652" s="41"/>
      <c r="Y652" s="41"/>
      <c r="AA652" s="37" t="str">
        <f>IF($I652&lt;&gt;"",VLOOKUP($I652,'Valid Values - Search'!$R$4:$T$4719,3,FALSE),"")</f>
        <v/>
      </c>
      <c r="AB652" s="37" t="str">
        <f>IF($I652&lt;&gt;"",VLOOKUP($I652,'Valid Values - Search'!$R$4:$S$4719,2,FALSE),"")</f>
        <v/>
      </c>
      <c r="AC652" s="38" t="str">
        <f t="shared" si="10"/>
        <v/>
      </c>
      <c r="AD652" s="38"/>
    </row>
    <row r="653" spans="1:30">
      <c r="A653" s="46"/>
      <c r="B653" s="47"/>
      <c r="C653" s="49"/>
      <c r="D653" s="41"/>
      <c r="E653" s="41"/>
      <c r="F653" s="41"/>
      <c r="G653" s="50" t="str">
        <f>IF(A653&lt;&gt;"",CONCATENATE(A653,":",YEAR(B653),IF(MONTH(B653)&gt;9,MONTH(B653),CONCATENATE(0,MONTH(B653))),IF(DAY(B653)&gt;9,DAY(B653),CONCATENATE(0,DAY(B653))),IF(HOUR(C653)&gt;9,HOUR(C653),CONCATENATE(0,HOUR(C653))),IF(MINUTE(C653)&gt;9,MINUTE(C653),CONCATENATE(0,MINUTE(C653))),":",VLOOKUP(F653,'Valid Values - Results'!$D$4:$F$12,3,FALSE)),"")</f>
        <v/>
      </c>
      <c r="H653" s="41"/>
      <c r="I653" s="41"/>
      <c r="J653" s="41"/>
      <c r="K653" s="41"/>
      <c r="L653" s="41"/>
      <c r="M653" s="92"/>
      <c r="N653" s="41"/>
      <c r="O653" s="41"/>
      <c r="P653" s="41"/>
      <c r="Q653" s="41"/>
      <c r="R653" s="41"/>
      <c r="S653" s="41"/>
      <c r="T653" s="41"/>
      <c r="U653" s="47"/>
      <c r="V653" s="49"/>
      <c r="W653" s="41"/>
      <c r="X653" s="41"/>
      <c r="Y653" s="41"/>
      <c r="AA653" s="37" t="str">
        <f>IF($I653&lt;&gt;"",VLOOKUP($I653,'Valid Values - Search'!$R$4:$T$4719,3,FALSE),"")</f>
        <v/>
      </c>
      <c r="AB653" s="37" t="str">
        <f>IF($I653&lt;&gt;"",VLOOKUP($I653,'Valid Values - Search'!$R$4:$S$4719,2,FALSE),"")</f>
        <v/>
      </c>
      <c r="AC653" s="38" t="str">
        <f t="shared" si="10"/>
        <v/>
      </c>
      <c r="AD653" s="38"/>
    </row>
    <row r="654" spans="1:30">
      <c r="A654" s="46"/>
      <c r="B654" s="47"/>
      <c r="C654" s="49"/>
      <c r="D654" s="41"/>
      <c r="E654" s="41"/>
      <c r="F654" s="41"/>
      <c r="G654" s="50" t="str">
        <f>IF(A654&lt;&gt;"",CONCATENATE(A654,":",YEAR(B654),IF(MONTH(B654)&gt;9,MONTH(B654),CONCATENATE(0,MONTH(B654))),IF(DAY(B654)&gt;9,DAY(B654),CONCATENATE(0,DAY(B654))),IF(HOUR(C654)&gt;9,HOUR(C654),CONCATENATE(0,HOUR(C654))),IF(MINUTE(C654)&gt;9,MINUTE(C654),CONCATENATE(0,MINUTE(C654))),":",VLOOKUP(F654,'Valid Values - Results'!$D$4:$F$12,3,FALSE)),"")</f>
        <v/>
      </c>
      <c r="H654" s="41"/>
      <c r="I654" s="41"/>
      <c r="J654" s="41"/>
      <c r="K654" s="41"/>
      <c r="L654" s="41"/>
      <c r="M654" s="92"/>
      <c r="N654" s="41"/>
      <c r="O654" s="41"/>
      <c r="P654" s="41"/>
      <c r="Q654" s="41"/>
      <c r="R654" s="41"/>
      <c r="S654" s="41"/>
      <c r="T654" s="41"/>
      <c r="U654" s="47"/>
      <c r="V654" s="49"/>
      <c r="W654" s="41"/>
      <c r="X654" s="41"/>
      <c r="Y654" s="41"/>
      <c r="AA654" s="37" t="str">
        <f>IF($I654&lt;&gt;"",VLOOKUP($I654,'Valid Values - Search'!$R$4:$T$4719,3,FALSE),"")</f>
        <v/>
      </c>
      <c r="AB654" s="37" t="str">
        <f>IF($I654&lt;&gt;"",VLOOKUP($I654,'Valid Values - Search'!$R$4:$S$4719,2,FALSE),"")</f>
        <v/>
      </c>
      <c r="AC654" s="38" t="str">
        <f t="shared" si="10"/>
        <v/>
      </c>
      <c r="AD654" s="38"/>
    </row>
    <row r="655" spans="1:30">
      <c r="A655" s="46"/>
      <c r="B655" s="47"/>
      <c r="C655" s="49"/>
      <c r="D655" s="41"/>
      <c r="E655" s="41"/>
      <c r="F655" s="41"/>
      <c r="G655" s="50" t="str">
        <f>IF(A655&lt;&gt;"",CONCATENATE(A655,":",YEAR(B655),IF(MONTH(B655)&gt;9,MONTH(B655),CONCATENATE(0,MONTH(B655))),IF(DAY(B655)&gt;9,DAY(B655),CONCATENATE(0,DAY(B655))),IF(HOUR(C655)&gt;9,HOUR(C655),CONCATENATE(0,HOUR(C655))),IF(MINUTE(C655)&gt;9,MINUTE(C655),CONCATENATE(0,MINUTE(C655))),":",VLOOKUP(F655,'Valid Values - Results'!$D$4:$F$12,3,FALSE)),"")</f>
        <v/>
      </c>
      <c r="H655" s="41"/>
      <c r="I655" s="41"/>
      <c r="J655" s="41"/>
      <c r="K655" s="41"/>
      <c r="L655" s="41"/>
      <c r="M655" s="92"/>
      <c r="N655" s="41"/>
      <c r="O655" s="41"/>
      <c r="P655" s="41"/>
      <c r="Q655" s="41"/>
      <c r="R655" s="41"/>
      <c r="S655" s="41"/>
      <c r="T655" s="41"/>
      <c r="U655" s="47"/>
      <c r="V655" s="49"/>
      <c r="W655" s="41"/>
      <c r="X655" s="41"/>
      <c r="Y655" s="41"/>
      <c r="AA655" s="37" t="str">
        <f>IF($I655&lt;&gt;"",VLOOKUP($I655,'Valid Values - Search'!$R$4:$T$4719,3,FALSE),"")</f>
        <v/>
      </c>
      <c r="AB655" s="37" t="str">
        <f>IF($I655&lt;&gt;"",VLOOKUP($I655,'Valid Values - Search'!$R$4:$S$4719,2,FALSE),"")</f>
        <v/>
      </c>
      <c r="AC655" s="38" t="str">
        <f t="shared" si="10"/>
        <v/>
      </c>
      <c r="AD655" s="38"/>
    </row>
    <row r="656" spans="1:30">
      <c r="A656" s="46"/>
      <c r="B656" s="47"/>
      <c r="C656" s="49"/>
      <c r="D656" s="41"/>
      <c r="E656" s="41"/>
      <c r="F656" s="41"/>
      <c r="G656" s="50" t="str">
        <f>IF(A656&lt;&gt;"",CONCATENATE(A656,":",YEAR(B656),IF(MONTH(B656)&gt;9,MONTH(B656),CONCATENATE(0,MONTH(B656))),IF(DAY(B656)&gt;9,DAY(B656),CONCATENATE(0,DAY(B656))),IF(HOUR(C656)&gt;9,HOUR(C656),CONCATENATE(0,HOUR(C656))),IF(MINUTE(C656)&gt;9,MINUTE(C656),CONCATENATE(0,MINUTE(C656))),":",VLOOKUP(F656,'Valid Values - Results'!$D$4:$F$12,3,FALSE)),"")</f>
        <v/>
      </c>
      <c r="H656" s="41"/>
      <c r="I656" s="41"/>
      <c r="J656" s="41"/>
      <c r="K656" s="41"/>
      <c r="L656" s="41"/>
      <c r="M656" s="92"/>
      <c r="N656" s="41"/>
      <c r="O656" s="41"/>
      <c r="P656" s="41"/>
      <c r="Q656" s="41"/>
      <c r="R656" s="41"/>
      <c r="S656" s="41"/>
      <c r="T656" s="41"/>
      <c r="U656" s="47"/>
      <c r="V656" s="49"/>
      <c r="W656" s="41"/>
      <c r="X656" s="41"/>
      <c r="Y656" s="41"/>
      <c r="AA656" s="37" t="str">
        <f>IF($I656&lt;&gt;"",VLOOKUP($I656,'Valid Values - Search'!$R$4:$T$4719,3,FALSE),"")</f>
        <v/>
      </c>
      <c r="AB656" s="37" t="str">
        <f>IF($I656&lt;&gt;"",VLOOKUP($I656,'Valid Values - Search'!$R$4:$S$4719,2,FALSE),"")</f>
        <v/>
      </c>
      <c r="AC656" s="38" t="str">
        <f t="shared" si="10"/>
        <v/>
      </c>
      <c r="AD656" s="38"/>
    </row>
    <row r="657" spans="1:30">
      <c r="A657" s="46"/>
      <c r="B657" s="47"/>
      <c r="C657" s="49"/>
      <c r="D657" s="41"/>
      <c r="E657" s="41"/>
      <c r="F657" s="41"/>
      <c r="G657" s="50" t="str">
        <f>IF(A657&lt;&gt;"",CONCATENATE(A657,":",YEAR(B657),IF(MONTH(B657)&gt;9,MONTH(B657),CONCATENATE(0,MONTH(B657))),IF(DAY(B657)&gt;9,DAY(B657),CONCATENATE(0,DAY(B657))),IF(HOUR(C657)&gt;9,HOUR(C657),CONCATENATE(0,HOUR(C657))),IF(MINUTE(C657)&gt;9,MINUTE(C657),CONCATENATE(0,MINUTE(C657))),":",VLOOKUP(F657,'Valid Values - Results'!$D$4:$F$12,3,FALSE)),"")</f>
        <v/>
      </c>
      <c r="H657" s="41"/>
      <c r="I657" s="41"/>
      <c r="J657" s="41"/>
      <c r="K657" s="41"/>
      <c r="L657" s="41"/>
      <c r="M657" s="92"/>
      <c r="N657" s="41"/>
      <c r="O657" s="41"/>
      <c r="P657" s="41"/>
      <c r="Q657" s="41"/>
      <c r="R657" s="41"/>
      <c r="S657" s="41"/>
      <c r="T657" s="41"/>
      <c r="U657" s="47"/>
      <c r="V657" s="49"/>
      <c r="W657" s="41"/>
      <c r="X657" s="41"/>
      <c r="Y657" s="41"/>
      <c r="AA657" s="37" t="str">
        <f>IF($I657&lt;&gt;"",VLOOKUP($I657,'Valid Values - Search'!$R$4:$T$4719,3,FALSE),"")</f>
        <v/>
      </c>
      <c r="AB657" s="37" t="str">
        <f>IF($I657&lt;&gt;"",VLOOKUP($I657,'Valid Values - Search'!$R$4:$S$4719,2,FALSE),"")</f>
        <v/>
      </c>
      <c r="AC657" s="38" t="str">
        <f t="shared" si="10"/>
        <v/>
      </c>
      <c r="AD657" s="38"/>
    </row>
    <row r="658" spans="1:30">
      <c r="A658" s="46"/>
      <c r="B658" s="47"/>
      <c r="C658" s="49"/>
      <c r="D658" s="41"/>
      <c r="E658" s="41"/>
      <c r="F658" s="41"/>
      <c r="G658" s="50" t="str">
        <f>IF(A658&lt;&gt;"",CONCATENATE(A658,":",YEAR(B658),IF(MONTH(B658)&gt;9,MONTH(B658),CONCATENATE(0,MONTH(B658))),IF(DAY(B658)&gt;9,DAY(B658),CONCATENATE(0,DAY(B658))),IF(HOUR(C658)&gt;9,HOUR(C658),CONCATENATE(0,HOUR(C658))),IF(MINUTE(C658)&gt;9,MINUTE(C658),CONCATENATE(0,MINUTE(C658))),":",VLOOKUP(F658,'Valid Values - Results'!$D$4:$F$12,3,FALSE)),"")</f>
        <v/>
      </c>
      <c r="H658" s="41"/>
      <c r="I658" s="41"/>
      <c r="J658" s="41"/>
      <c r="K658" s="41"/>
      <c r="L658" s="41"/>
      <c r="M658" s="92"/>
      <c r="N658" s="41"/>
      <c r="O658" s="41"/>
      <c r="P658" s="41"/>
      <c r="Q658" s="41"/>
      <c r="R658" s="41"/>
      <c r="S658" s="41"/>
      <c r="T658" s="41"/>
      <c r="U658" s="47"/>
      <c r="V658" s="49"/>
      <c r="W658" s="41"/>
      <c r="X658" s="41"/>
      <c r="Y658" s="41"/>
      <c r="AA658" s="37" t="str">
        <f>IF($I658&lt;&gt;"",VLOOKUP($I658,'Valid Values - Search'!$R$4:$T$4719,3,FALSE),"")</f>
        <v/>
      </c>
      <c r="AB658" s="37" t="str">
        <f>IF($I658&lt;&gt;"",VLOOKUP($I658,'Valid Values - Search'!$R$4:$S$4719,2,FALSE),"")</f>
        <v/>
      </c>
      <c r="AC658" s="38" t="str">
        <f t="shared" si="10"/>
        <v/>
      </c>
      <c r="AD658" s="38"/>
    </row>
    <row r="659" spans="1:30">
      <c r="A659" s="46"/>
      <c r="B659" s="47"/>
      <c r="C659" s="49"/>
      <c r="D659" s="41"/>
      <c r="E659" s="41"/>
      <c r="F659" s="41"/>
      <c r="G659" s="50" t="str">
        <f>IF(A659&lt;&gt;"",CONCATENATE(A659,":",YEAR(B659),IF(MONTH(B659)&gt;9,MONTH(B659),CONCATENATE(0,MONTH(B659))),IF(DAY(B659)&gt;9,DAY(B659),CONCATENATE(0,DAY(B659))),IF(HOUR(C659)&gt;9,HOUR(C659),CONCATENATE(0,HOUR(C659))),IF(MINUTE(C659)&gt;9,MINUTE(C659),CONCATENATE(0,MINUTE(C659))),":",VLOOKUP(F659,'Valid Values - Results'!$D$4:$F$12,3,FALSE)),"")</f>
        <v/>
      </c>
      <c r="H659" s="41"/>
      <c r="I659" s="41"/>
      <c r="J659" s="41"/>
      <c r="K659" s="41"/>
      <c r="L659" s="41"/>
      <c r="M659" s="92"/>
      <c r="N659" s="41"/>
      <c r="O659" s="41"/>
      <c r="P659" s="41"/>
      <c r="Q659" s="41"/>
      <c r="R659" s="41"/>
      <c r="S659" s="41"/>
      <c r="T659" s="41"/>
      <c r="U659" s="47"/>
      <c r="V659" s="49"/>
      <c r="W659" s="41"/>
      <c r="X659" s="41"/>
      <c r="Y659" s="41"/>
      <c r="AA659" s="37" t="str">
        <f>IF($I659&lt;&gt;"",VLOOKUP($I659,'Valid Values - Search'!$R$4:$T$4719,3,FALSE),"")</f>
        <v/>
      </c>
      <c r="AB659" s="37" t="str">
        <f>IF($I659&lt;&gt;"",VLOOKUP($I659,'Valid Values - Search'!$R$4:$S$4719,2,FALSE),"")</f>
        <v/>
      </c>
      <c r="AC659" s="38" t="str">
        <f t="shared" si="10"/>
        <v/>
      </c>
      <c r="AD659" s="38"/>
    </row>
    <row r="660" spans="1:30">
      <c r="A660" s="46"/>
      <c r="B660" s="47"/>
      <c r="C660" s="49"/>
      <c r="D660" s="41"/>
      <c r="E660" s="41"/>
      <c r="F660" s="41"/>
      <c r="G660" s="50" t="str">
        <f>IF(A660&lt;&gt;"",CONCATENATE(A660,":",YEAR(B660),IF(MONTH(B660)&gt;9,MONTH(B660),CONCATENATE(0,MONTH(B660))),IF(DAY(B660)&gt;9,DAY(B660),CONCATENATE(0,DAY(B660))),IF(HOUR(C660)&gt;9,HOUR(C660),CONCATENATE(0,HOUR(C660))),IF(MINUTE(C660)&gt;9,MINUTE(C660),CONCATENATE(0,MINUTE(C660))),":",VLOOKUP(F660,'Valid Values - Results'!$D$4:$F$12,3,FALSE)),"")</f>
        <v/>
      </c>
      <c r="H660" s="41"/>
      <c r="I660" s="41"/>
      <c r="J660" s="41"/>
      <c r="K660" s="41"/>
      <c r="L660" s="41"/>
      <c r="M660" s="92"/>
      <c r="N660" s="41"/>
      <c r="O660" s="41"/>
      <c r="P660" s="41"/>
      <c r="Q660" s="41"/>
      <c r="R660" s="41"/>
      <c r="S660" s="41"/>
      <c r="T660" s="41"/>
      <c r="U660" s="47"/>
      <c r="V660" s="49"/>
      <c r="W660" s="41"/>
      <c r="X660" s="41"/>
      <c r="Y660" s="41"/>
      <c r="AA660" s="37" t="str">
        <f>IF($I660&lt;&gt;"",VLOOKUP($I660,'Valid Values - Search'!$R$4:$T$4719,3,FALSE),"")</f>
        <v/>
      </c>
      <c r="AB660" s="37" t="str">
        <f>IF($I660&lt;&gt;"",VLOOKUP($I660,'Valid Values - Search'!$R$4:$S$4719,2,FALSE),"")</f>
        <v/>
      </c>
      <c r="AC660" s="38" t="str">
        <f t="shared" si="10"/>
        <v/>
      </c>
      <c r="AD660" s="38"/>
    </row>
    <row r="661" spans="1:30">
      <c r="A661" s="46"/>
      <c r="B661" s="47"/>
      <c r="C661" s="49"/>
      <c r="D661" s="41"/>
      <c r="E661" s="41"/>
      <c r="F661" s="41"/>
      <c r="G661" s="50" t="str">
        <f>IF(A661&lt;&gt;"",CONCATENATE(A661,":",YEAR(B661),IF(MONTH(B661)&gt;9,MONTH(B661),CONCATENATE(0,MONTH(B661))),IF(DAY(B661)&gt;9,DAY(B661),CONCATENATE(0,DAY(B661))),IF(HOUR(C661)&gt;9,HOUR(C661),CONCATENATE(0,HOUR(C661))),IF(MINUTE(C661)&gt;9,MINUTE(C661),CONCATENATE(0,MINUTE(C661))),":",VLOOKUP(F661,'Valid Values - Results'!$D$4:$F$12,3,FALSE)),"")</f>
        <v/>
      </c>
      <c r="H661" s="41"/>
      <c r="I661" s="41"/>
      <c r="J661" s="41"/>
      <c r="K661" s="41"/>
      <c r="L661" s="41"/>
      <c r="M661" s="92"/>
      <c r="N661" s="41"/>
      <c r="O661" s="41"/>
      <c r="P661" s="41"/>
      <c r="Q661" s="41"/>
      <c r="R661" s="41"/>
      <c r="S661" s="41"/>
      <c r="T661" s="41"/>
      <c r="U661" s="47"/>
      <c r="V661" s="49"/>
      <c r="W661" s="41"/>
      <c r="X661" s="41"/>
      <c r="Y661" s="41"/>
      <c r="AA661" s="37" t="str">
        <f>IF($I661&lt;&gt;"",VLOOKUP($I661,'Valid Values - Search'!$R$4:$T$4719,3,FALSE),"")</f>
        <v/>
      </c>
      <c r="AB661" s="37" t="str">
        <f>IF($I661&lt;&gt;"",VLOOKUP($I661,'Valid Values - Search'!$R$4:$S$4719,2,FALSE),"")</f>
        <v/>
      </c>
      <c r="AC661" s="38" t="str">
        <f t="shared" si="10"/>
        <v/>
      </c>
      <c r="AD661" s="38"/>
    </row>
    <row r="662" spans="1:30">
      <c r="A662" s="46"/>
      <c r="B662" s="47"/>
      <c r="C662" s="49"/>
      <c r="D662" s="41"/>
      <c r="E662" s="41"/>
      <c r="F662" s="41"/>
      <c r="G662" s="50" t="str">
        <f>IF(A662&lt;&gt;"",CONCATENATE(A662,":",YEAR(B662),IF(MONTH(B662)&gt;9,MONTH(B662),CONCATENATE(0,MONTH(B662))),IF(DAY(B662)&gt;9,DAY(B662),CONCATENATE(0,DAY(B662))),IF(HOUR(C662)&gt;9,HOUR(C662),CONCATENATE(0,HOUR(C662))),IF(MINUTE(C662)&gt;9,MINUTE(C662),CONCATENATE(0,MINUTE(C662))),":",VLOOKUP(F662,'Valid Values - Results'!$D$4:$F$12,3,FALSE)),"")</f>
        <v/>
      </c>
      <c r="H662" s="41"/>
      <c r="I662" s="41"/>
      <c r="J662" s="41"/>
      <c r="K662" s="41"/>
      <c r="L662" s="41"/>
      <c r="M662" s="92"/>
      <c r="N662" s="41"/>
      <c r="O662" s="41"/>
      <c r="P662" s="41"/>
      <c r="Q662" s="41"/>
      <c r="R662" s="41"/>
      <c r="S662" s="41"/>
      <c r="T662" s="41"/>
      <c r="U662" s="47"/>
      <c r="V662" s="49"/>
      <c r="W662" s="41"/>
      <c r="X662" s="41"/>
      <c r="Y662" s="41"/>
      <c r="AA662" s="37" t="str">
        <f>IF($I662&lt;&gt;"",VLOOKUP($I662,'Valid Values - Search'!$R$4:$T$4719,3,FALSE),"")</f>
        <v/>
      </c>
      <c r="AB662" s="37" t="str">
        <f>IF($I662&lt;&gt;"",VLOOKUP($I662,'Valid Values - Search'!$R$4:$S$4719,2,FALSE),"")</f>
        <v/>
      </c>
      <c r="AC662" s="38" t="str">
        <f t="shared" si="10"/>
        <v/>
      </c>
      <c r="AD662" s="38"/>
    </row>
    <row r="663" spans="1:30">
      <c r="A663" s="46"/>
      <c r="B663" s="47"/>
      <c r="C663" s="49"/>
      <c r="D663" s="41"/>
      <c r="E663" s="41"/>
      <c r="F663" s="41"/>
      <c r="G663" s="50" t="str">
        <f>IF(A663&lt;&gt;"",CONCATENATE(A663,":",YEAR(B663),IF(MONTH(B663)&gt;9,MONTH(B663),CONCATENATE(0,MONTH(B663))),IF(DAY(B663)&gt;9,DAY(B663),CONCATENATE(0,DAY(B663))),IF(HOUR(C663)&gt;9,HOUR(C663),CONCATENATE(0,HOUR(C663))),IF(MINUTE(C663)&gt;9,MINUTE(C663),CONCATENATE(0,MINUTE(C663))),":",VLOOKUP(F663,'Valid Values - Results'!$D$4:$F$12,3,FALSE)),"")</f>
        <v/>
      </c>
      <c r="H663" s="41"/>
      <c r="I663" s="41"/>
      <c r="J663" s="41"/>
      <c r="K663" s="41"/>
      <c r="L663" s="41"/>
      <c r="M663" s="92"/>
      <c r="N663" s="41"/>
      <c r="O663" s="41"/>
      <c r="P663" s="41"/>
      <c r="Q663" s="41"/>
      <c r="R663" s="41"/>
      <c r="S663" s="41"/>
      <c r="T663" s="41"/>
      <c r="U663" s="47"/>
      <c r="V663" s="49"/>
      <c r="W663" s="41"/>
      <c r="X663" s="41"/>
      <c r="Y663" s="41"/>
      <c r="AA663" s="37" t="str">
        <f>IF($I663&lt;&gt;"",VLOOKUP($I663,'Valid Values - Search'!$R$4:$T$4719,3,FALSE),"")</f>
        <v/>
      </c>
      <c r="AB663" s="37" t="str">
        <f>IF($I663&lt;&gt;"",VLOOKUP($I663,'Valid Values - Search'!$R$4:$S$4719,2,FALSE),"")</f>
        <v/>
      </c>
      <c r="AC663" s="38" t="str">
        <f t="shared" si="10"/>
        <v/>
      </c>
      <c r="AD663" s="38"/>
    </row>
    <row r="664" spans="1:30">
      <c r="A664" s="46"/>
      <c r="B664" s="47"/>
      <c r="C664" s="49"/>
      <c r="D664" s="41"/>
      <c r="E664" s="41"/>
      <c r="F664" s="41"/>
      <c r="G664" s="50" t="str">
        <f>IF(A664&lt;&gt;"",CONCATENATE(A664,":",YEAR(B664),IF(MONTH(B664)&gt;9,MONTH(B664),CONCATENATE(0,MONTH(B664))),IF(DAY(B664)&gt;9,DAY(B664),CONCATENATE(0,DAY(B664))),IF(HOUR(C664)&gt;9,HOUR(C664),CONCATENATE(0,HOUR(C664))),IF(MINUTE(C664)&gt;9,MINUTE(C664),CONCATENATE(0,MINUTE(C664))),":",VLOOKUP(F664,'Valid Values - Results'!$D$4:$F$12,3,FALSE)),"")</f>
        <v/>
      </c>
      <c r="H664" s="41"/>
      <c r="I664" s="41"/>
      <c r="J664" s="41"/>
      <c r="K664" s="41"/>
      <c r="L664" s="41"/>
      <c r="M664" s="92"/>
      <c r="N664" s="41"/>
      <c r="O664" s="41"/>
      <c r="P664" s="41"/>
      <c r="Q664" s="41"/>
      <c r="R664" s="41"/>
      <c r="S664" s="41"/>
      <c r="T664" s="41"/>
      <c r="U664" s="47"/>
      <c r="V664" s="49"/>
      <c r="W664" s="41"/>
      <c r="X664" s="41"/>
      <c r="Y664" s="41"/>
      <c r="AA664" s="37" t="str">
        <f>IF($I664&lt;&gt;"",VLOOKUP($I664,'Valid Values - Search'!$R$4:$T$4719,3,FALSE),"")</f>
        <v/>
      </c>
      <c r="AB664" s="37" t="str">
        <f>IF($I664&lt;&gt;"",VLOOKUP($I664,'Valid Values - Search'!$R$4:$S$4719,2,FALSE),"")</f>
        <v/>
      </c>
      <c r="AC664" s="38" t="str">
        <f t="shared" si="10"/>
        <v/>
      </c>
      <c r="AD664" s="38"/>
    </row>
    <row r="665" spans="1:30">
      <c r="A665" s="46"/>
      <c r="B665" s="47"/>
      <c r="C665" s="49"/>
      <c r="D665" s="41"/>
      <c r="E665" s="41"/>
      <c r="F665" s="41"/>
      <c r="G665" s="50" t="str">
        <f>IF(A665&lt;&gt;"",CONCATENATE(A665,":",YEAR(B665),IF(MONTH(B665)&gt;9,MONTH(B665),CONCATENATE(0,MONTH(B665))),IF(DAY(B665)&gt;9,DAY(B665),CONCATENATE(0,DAY(B665))),IF(HOUR(C665)&gt;9,HOUR(C665),CONCATENATE(0,HOUR(C665))),IF(MINUTE(C665)&gt;9,MINUTE(C665),CONCATENATE(0,MINUTE(C665))),":",VLOOKUP(F665,'Valid Values - Results'!$D$4:$F$12,3,FALSE)),"")</f>
        <v/>
      </c>
      <c r="H665" s="41"/>
      <c r="I665" s="41"/>
      <c r="J665" s="41"/>
      <c r="K665" s="41"/>
      <c r="L665" s="41"/>
      <c r="M665" s="92"/>
      <c r="N665" s="41"/>
      <c r="O665" s="41"/>
      <c r="P665" s="41"/>
      <c r="Q665" s="41"/>
      <c r="R665" s="41"/>
      <c r="S665" s="41"/>
      <c r="T665" s="41"/>
      <c r="U665" s="47"/>
      <c r="V665" s="49"/>
      <c r="W665" s="41"/>
      <c r="X665" s="41"/>
      <c r="Y665" s="41"/>
      <c r="AA665" s="37" t="str">
        <f>IF($I665&lt;&gt;"",VLOOKUP($I665,'Valid Values - Search'!$R$4:$T$4719,3,FALSE),"")</f>
        <v/>
      </c>
      <c r="AB665" s="37" t="str">
        <f>IF($I665&lt;&gt;"",VLOOKUP($I665,'Valid Values - Search'!$R$4:$S$4719,2,FALSE),"")</f>
        <v/>
      </c>
      <c r="AC665" s="38" t="str">
        <f t="shared" si="10"/>
        <v/>
      </c>
      <c r="AD665" s="38"/>
    </row>
    <row r="666" spans="1:30">
      <c r="A666" s="46"/>
      <c r="B666" s="47"/>
      <c r="C666" s="49"/>
      <c r="D666" s="41"/>
      <c r="E666" s="41"/>
      <c r="F666" s="41"/>
      <c r="G666" s="50" t="str">
        <f>IF(A666&lt;&gt;"",CONCATENATE(A666,":",YEAR(B666),IF(MONTH(B666)&gt;9,MONTH(B666),CONCATENATE(0,MONTH(B666))),IF(DAY(B666)&gt;9,DAY(B666),CONCATENATE(0,DAY(B666))),IF(HOUR(C666)&gt;9,HOUR(C666),CONCATENATE(0,HOUR(C666))),IF(MINUTE(C666)&gt;9,MINUTE(C666),CONCATENATE(0,MINUTE(C666))),":",VLOOKUP(F666,'Valid Values - Results'!$D$4:$F$12,3,FALSE)),"")</f>
        <v/>
      </c>
      <c r="H666" s="41"/>
      <c r="I666" s="41"/>
      <c r="J666" s="41"/>
      <c r="K666" s="41"/>
      <c r="L666" s="41"/>
      <c r="M666" s="92"/>
      <c r="N666" s="41"/>
      <c r="O666" s="41"/>
      <c r="P666" s="41"/>
      <c r="Q666" s="41"/>
      <c r="R666" s="41"/>
      <c r="S666" s="41"/>
      <c r="T666" s="41"/>
      <c r="U666" s="47"/>
      <c r="V666" s="49"/>
      <c r="W666" s="41"/>
      <c r="X666" s="41"/>
      <c r="Y666" s="41"/>
      <c r="AA666" s="37" t="str">
        <f>IF($I666&lt;&gt;"",VLOOKUP($I666,'Valid Values - Search'!$R$4:$T$4719,3,FALSE),"")</f>
        <v/>
      </c>
      <c r="AB666" s="37" t="str">
        <f>IF($I666&lt;&gt;"",VLOOKUP($I666,'Valid Values - Search'!$R$4:$S$4719,2,FALSE),"")</f>
        <v/>
      </c>
      <c r="AC666" s="38" t="str">
        <f t="shared" si="10"/>
        <v/>
      </c>
      <c r="AD666" s="38"/>
    </row>
    <row r="667" spans="1:30">
      <c r="A667" s="46"/>
      <c r="B667" s="47"/>
      <c r="C667" s="49"/>
      <c r="D667" s="41"/>
      <c r="E667" s="41"/>
      <c r="F667" s="41"/>
      <c r="G667" s="50" t="str">
        <f>IF(A667&lt;&gt;"",CONCATENATE(A667,":",YEAR(B667),IF(MONTH(B667)&gt;9,MONTH(B667),CONCATENATE(0,MONTH(B667))),IF(DAY(B667)&gt;9,DAY(B667),CONCATENATE(0,DAY(B667))),IF(HOUR(C667)&gt;9,HOUR(C667),CONCATENATE(0,HOUR(C667))),IF(MINUTE(C667)&gt;9,MINUTE(C667),CONCATENATE(0,MINUTE(C667))),":",VLOOKUP(F667,'Valid Values - Results'!$D$4:$F$12,3,FALSE)),"")</f>
        <v/>
      </c>
      <c r="H667" s="41"/>
      <c r="I667" s="41"/>
      <c r="J667" s="41"/>
      <c r="K667" s="41"/>
      <c r="L667" s="41"/>
      <c r="M667" s="92"/>
      <c r="N667" s="41"/>
      <c r="O667" s="41"/>
      <c r="P667" s="41"/>
      <c r="Q667" s="41"/>
      <c r="R667" s="41"/>
      <c r="S667" s="41"/>
      <c r="T667" s="41"/>
      <c r="U667" s="47"/>
      <c r="V667" s="49"/>
      <c r="W667" s="41"/>
      <c r="X667" s="41"/>
      <c r="Y667" s="41"/>
      <c r="AA667" s="37" t="str">
        <f>IF($I667&lt;&gt;"",VLOOKUP($I667,'Valid Values - Search'!$R$4:$T$4719,3,FALSE),"")</f>
        <v/>
      </c>
      <c r="AB667" s="37" t="str">
        <f>IF($I667&lt;&gt;"",VLOOKUP($I667,'Valid Values - Search'!$R$4:$S$4719,2,FALSE),"")</f>
        <v/>
      </c>
      <c r="AC667" s="38" t="str">
        <f t="shared" si="10"/>
        <v/>
      </c>
      <c r="AD667" s="38"/>
    </row>
    <row r="668" spans="1:30">
      <c r="A668" s="46"/>
      <c r="B668" s="47"/>
      <c r="C668" s="49"/>
      <c r="D668" s="41"/>
      <c r="E668" s="41"/>
      <c r="F668" s="41"/>
      <c r="G668" s="50" t="str">
        <f>IF(A668&lt;&gt;"",CONCATENATE(A668,":",YEAR(B668),IF(MONTH(B668)&gt;9,MONTH(B668),CONCATENATE(0,MONTH(B668))),IF(DAY(B668)&gt;9,DAY(B668),CONCATENATE(0,DAY(B668))),IF(HOUR(C668)&gt;9,HOUR(C668),CONCATENATE(0,HOUR(C668))),IF(MINUTE(C668)&gt;9,MINUTE(C668),CONCATENATE(0,MINUTE(C668))),":",VLOOKUP(F668,'Valid Values - Results'!$D$4:$F$12,3,FALSE)),"")</f>
        <v/>
      </c>
      <c r="H668" s="41"/>
      <c r="I668" s="41"/>
      <c r="J668" s="41"/>
      <c r="K668" s="41"/>
      <c r="L668" s="41"/>
      <c r="M668" s="92"/>
      <c r="N668" s="41"/>
      <c r="O668" s="41"/>
      <c r="P668" s="41"/>
      <c r="Q668" s="41"/>
      <c r="R668" s="41"/>
      <c r="S668" s="41"/>
      <c r="T668" s="41"/>
      <c r="U668" s="47"/>
      <c r="V668" s="49"/>
      <c r="W668" s="41"/>
      <c r="X668" s="41"/>
      <c r="Y668" s="41"/>
      <c r="AA668" s="37" t="str">
        <f>IF($I668&lt;&gt;"",VLOOKUP($I668,'Valid Values - Search'!$R$4:$T$4719,3,FALSE),"")</f>
        <v/>
      </c>
      <c r="AB668" s="37" t="str">
        <f>IF($I668&lt;&gt;"",VLOOKUP($I668,'Valid Values - Search'!$R$4:$S$4719,2,FALSE),"")</f>
        <v/>
      </c>
      <c r="AC668" s="38" t="str">
        <f t="shared" si="10"/>
        <v/>
      </c>
      <c r="AD668" s="38"/>
    </row>
    <row r="669" spans="1:30">
      <c r="A669" s="46"/>
      <c r="B669" s="47"/>
      <c r="C669" s="49"/>
      <c r="D669" s="41"/>
      <c r="E669" s="41"/>
      <c r="F669" s="41"/>
      <c r="G669" s="50" t="str">
        <f>IF(A669&lt;&gt;"",CONCATENATE(A669,":",YEAR(B669),IF(MONTH(B669)&gt;9,MONTH(B669),CONCATENATE(0,MONTH(B669))),IF(DAY(B669)&gt;9,DAY(B669),CONCATENATE(0,DAY(B669))),IF(HOUR(C669)&gt;9,HOUR(C669),CONCATENATE(0,HOUR(C669))),IF(MINUTE(C669)&gt;9,MINUTE(C669),CONCATENATE(0,MINUTE(C669))),":",VLOOKUP(F669,'Valid Values - Results'!$D$4:$F$12,3,FALSE)),"")</f>
        <v/>
      </c>
      <c r="H669" s="41"/>
      <c r="I669" s="41"/>
      <c r="J669" s="41"/>
      <c r="K669" s="41"/>
      <c r="L669" s="41"/>
      <c r="M669" s="92"/>
      <c r="N669" s="41"/>
      <c r="O669" s="41"/>
      <c r="P669" s="41"/>
      <c r="Q669" s="41"/>
      <c r="R669" s="41"/>
      <c r="S669" s="41"/>
      <c r="T669" s="41"/>
      <c r="U669" s="47"/>
      <c r="V669" s="49"/>
      <c r="W669" s="41"/>
      <c r="X669" s="41"/>
      <c r="Y669" s="41"/>
      <c r="AA669" s="37" t="str">
        <f>IF($I669&lt;&gt;"",VLOOKUP($I669,'Valid Values - Search'!$R$4:$T$4719,3,FALSE),"")</f>
        <v/>
      </c>
      <c r="AB669" s="37" t="str">
        <f>IF($I669&lt;&gt;"",VLOOKUP($I669,'Valid Values - Search'!$R$4:$S$4719,2,FALSE),"")</f>
        <v/>
      </c>
      <c r="AC669" s="38" t="str">
        <f t="shared" si="10"/>
        <v/>
      </c>
      <c r="AD669" s="38"/>
    </row>
    <row r="670" spans="1:30">
      <c r="A670" s="46"/>
      <c r="B670" s="47"/>
      <c r="C670" s="49"/>
      <c r="D670" s="41"/>
      <c r="E670" s="41"/>
      <c r="F670" s="41"/>
      <c r="G670" s="50" t="str">
        <f>IF(A670&lt;&gt;"",CONCATENATE(A670,":",YEAR(B670),IF(MONTH(B670)&gt;9,MONTH(B670),CONCATENATE(0,MONTH(B670))),IF(DAY(B670)&gt;9,DAY(B670),CONCATENATE(0,DAY(B670))),IF(HOUR(C670)&gt;9,HOUR(C670),CONCATENATE(0,HOUR(C670))),IF(MINUTE(C670)&gt;9,MINUTE(C670),CONCATENATE(0,MINUTE(C670))),":",VLOOKUP(F670,'Valid Values - Results'!$D$4:$F$12,3,FALSE)),"")</f>
        <v/>
      </c>
      <c r="H670" s="41"/>
      <c r="I670" s="41"/>
      <c r="J670" s="41"/>
      <c r="K670" s="41"/>
      <c r="L670" s="41"/>
      <c r="M670" s="92"/>
      <c r="N670" s="41"/>
      <c r="O670" s="41"/>
      <c r="P670" s="41"/>
      <c r="Q670" s="41"/>
      <c r="R670" s="41"/>
      <c r="S670" s="41"/>
      <c r="T670" s="41"/>
      <c r="U670" s="47"/>
      <c r="V670" s="49"/>
      <c r="W670" s="41"/>
      <c r="X670" s="41"/>
      <c r="Y670" s="41"/>
      <c r="AA670" s="37" t="str">
        <f>IF($I670&lt;&gt;"",VLOOKUP($I670,'Valid Values - Search'!$R$4:$T$4719,3,FALSE),"")</f>
        <v/>
      </c>
      <c r="AB670" s="37" t="str">
        <f>IF($I670&lt;&gt;"",VLOOKUP($I670,'Valid Values - Search'!$R$4:$S$4719,2,FALSE),"")</f>
        <v/>
      </c>
      <c r="AC670" s="38" t="str">
        <f t="shared" si="10"/>
        <v/>
      </c>
      <c r="AD670" s="38"/>
    </row>
    <row r="671" spans="1:30">
      <c r="A671" s="46"/>
      <c r="B671" s="47"/>
      <c r="C671" s="49"/>
      <c r="D671" s="41"/>
      <c r="E671" s="41"/>
      <c r="F671" s="41"/>
      <c r="G671" s="50" t="str">
        <f>IF(A671&lt;&gt;"",CONCATENATE(A671,":",YEAR(B671),IF(MONTH(B671)&gt;9,MONTH(B671),CONCATENATE(0,MONTH(B671))),IF(DAY(B671)&gt;9,DAY(B671),CONCATENATE(0,DAY(B671))),IF(HOUR(C671)&gt;9,HOUR(C671),CONCATENATE(0,HOUR(C671))),IF(MINUTE(C671)&gt;9,MINUTE(C671),CONCATENATE(0,MINUTE(C671))),":",VLOOKUP(F671,'Valid Values - Results'!$D$4:$F$12,3,FALSE)),"")</f>
        <v/>
      </c>
      <c r="H671" s="41"/>
      <c r="I671" s="41"/>
      <c r="J671" s="41"/>
      <c r="K671" s="41"/>
      <c r="L671" s="41"/>
      <c r="M671" s="92"/>
      <c r="N671" s="41"/>
      <c r="O671" s="41"/>
      <c r="P671" s="41"/>
      <c r="Q671" s="41"/>
      <c r="R671" s="41"/>
      <c r="S671" s="41"/>
      <c r="T671" s="41"/>
      <c r="U671" s="47"/>
      <c r="V671" s="49"/>
      <c r="W671" s="41"/>
      <c r="X671" s="41"/>
      <c r="Y671" s="41"/>
      <c r="AA671" s="37" t="str">
        <f>IF($I671&lt;&gt;"",VLOOKUP($I671,'Valid Values - Search'!$R$4:$T$4719,3,FALSE),"")</f>
        <v/>
      </c>
      <c r="AB671" s="37" t="str">
        <f>IF($I671&lt;&gt;"",VLOOKUP($I671,'Valid Values - Search'!$R$4:$S$4719,2,FALSE),"")</f>
        <v/>
      </c>
      <c r="AC671" s="38" t="str">
        <f t="shared" si="10"/>
        <v/>
      </c>
      <c r="AD671" s="38"/>
    </row>
    <row r="672" spans="1:30">
      <c r="A672" s="46"/>
      <c r="B672" s="47"/>
      <c r="C672" s="49"/>
      <c r="D672" s="41"/>
      <c r="E672" s="41"/>
      <c r="F672" s="41"/>
      <c r="G672" s="50" t="str">
        <f>IF(A672&lt;&gt;"",CONCATENATE(A672,":",YEAR(B672),IF(MONTH(B672)&gt;9,MONTH(B672),CONCATENATE(0,MONTH(B672))),IF(DAY(B672)&gt;9,DAY(B672),CONCATENATE(0,DAY(B672))),IF(HOUR(C672)&gt;9,HOUR(C672),CONCATENATE(0,HOUR(C672))),IF(MINUTE(C672)&gt;9,MINUTE(C672),CONCATENATE(0,MINUTE(C672))),":",VLOOKUP(F672,'Valid Values - Results'!$D$4:$F$12,3,FALSE)),"")</f>
        <v/>
      </c>
      <c r="H672" s="41"/>
      <c r="I672" s="41"/>
      <c r="J672" s="41"/>
      <c r="K672" s="41"/>
      <c r="L672" s="41"/>
      <c r="M672" s="92"/>
      <c r="N672" s="41"/>
      <c r="O672" s="41"/>
      <c r="P672" s="41"/>
      <c r="Q672" s="41"/>
      <c r="R672" s="41"/>
      <c r="S672" s="41"/>
      <c r="T672" s="41"/>
      <c r="U672" s="47"/>
      <c r="V672" s="49"/>
      <c r="W672" s="41"/>
      <c r="X672" s="41"/>
      <c r="Y672" s="41"/>
      <c r="AA672" s="37" t="str">
        <f>IF($I672&lt;&gt;"",VLOOKUP($I672,'Valid Values - Search'!$R$4:$T$4719,3,FALSE),"")</f>
        <v/>
      </c>
      <c r="AB672" s="37" t="str">
        <f>IF($I672&lt;&gt;"",VLOOKUP($I672,'Valid Values - Search'!$R$4:$S$4719,2,FALSE),"")</f>
        <v/>
      </c>
      <c r="AC672" s="38" t="str">
        <f t="shared" si="10"/>
        <v/>
      </c>
      <c r="AD672" s="38"/>
    </row>
    <row r="673" spans="1:30">
      <c r="A673" s="46"/>
      <c r="B673" s="47"/>
      <c r="C673" s="49"/>
      <c r="D673" s="41"/>
      <c r="E673" s="41"/>
      <c r="F673" s="41"/>
      <c r="G673" s="50" t="str">
        <f>IF(A673&lt;&gt;"",CONCATENATE(A673,":",YEAR(B673),IF(MONTH(B673)&gt;9,MONTH(B673),CONCATENATE(0,MONTH(B673))),IF(DAY(B673)&gt;9,DAY(B673),CONCATENATE(0,DAY(B673))),IF(HOUR(C673)&gt;9,HOUR(C673),CONCATENATE(0,HOUR(C673))),IF(MINUTE(C673)&gt;9,MINUTE(C673),CONCATENATE(0,MINUTE(C673))),":",VLOOKUP(F673,'Valid Values - Results'!$D$4:$F$12,3,FALSE)),"")</f>
        <v/>
      </c>
      <c r="H673" s="41"/>
      <c r="I673" s="41"/>
      <c r="J673" s="41"/>
      <c r="K673" s="41"/>
      <c r="L673" s="41"/>
      <c r="M673" s="92"/>
      <c r="N673" s="41"/>
      <c r="O673" s="41"/>
      <c r="P673" s="41"/>
      <c r="Q673" s="41"/>
      <c r="R673" s="41"/>
      <c r="S673" s="41"/>
      <c r="T673" s="41"/>
      <c r="U673" s="47"/>
      <c r="V673" s="49"/>
      <c r="W673" s="41"/>
      <c r="X673" s="41"/>
      <c r="Y673" s="41"/>
      <c r="AA673" s="37" t="str">
        <f>IF($I673&lt;&gt;"",VLOOKUP($I673,'Valid Values - Search'!$R$4:$T$4719,3,FALSE),"")</f>
        <v/>
      </c>
      <c r="AB673" s="37" t="str">
        <f>IF($I673&lt;&gt;"",VLOOKUP($I673,'Valid Values - Search'!$R$4:$S$4719,2,FALSE),"")</f>
        <v/>
      </c>
      <c r="AC673" s="38" t="str">
        <f t="shared" si="10"/>
        <v/>
      </c>
      <c r="AD673" s="38"/>
    </row>
    <row r="674" spans="1:30">
      <c r="A674" s="46"/>
      <c r="B674" s="47"/>
      <c r="C674" s="49"/>
      <c r="D674" s="41"/>
      <c r="E674" s="41"/>
      <c r="F674" s="41"/>
      <c r="G674" s="50" t="str">
        <f>IF(A674&lt;&gt;"",CONCATENATE(A674,":",YEAR(B674),IF(MONTH(B674)&gt;9,MONTH(B674),CONCATENATE(0,MONTH(B674))),IF(DAY(B674)&gt;9,DAY(B674),CONCATENATE(0,DAY(B674))),IF(HOUR(C674)&gt;9,HOUR(C674),CONCATENATE(0,HOUR(C674))),IF(MINUTE(C674)&gt;9,MINUTE(C674),CONCATENATE(0,MINUTE(C674))),":",VLOOKUP(F674,'Valid Values - Results'!$D$4:$F$12,3,FALSE)),"")</f>
        <v/>
      </c>
      <c r="H674" s="41"/>
      <c r="I674" s="41"/>
      <c r="J674" s="41"/>
      <c r="K674" s="41"/>
      <c r="L674" s="41"/>
      <c r="M674" s="92"/>
      <c r="N674" s="41"/>
      <c r="O674" s="41"/>
      <c r="P674" s="41"/>
      <c r="Q674" s="41"/>
      <c r="R674" s="41"/>
      <c r="S674" s="41"/>
      <c r="T674" s="41"/>
      <c r="U674" s="47"/>
      <c r="V674" s="49"/>
      <c r="W674" s="41"/>
      <c r="X674" s="41"/>
      <c r="Y674" s="41"/>
      <c r="AA674" s="37" t="str">
        <f>IF($I674&lt;&gt;"",VLOOKUP($I674,'Valid Values - Search'!$R$4:$T$4719,3,FALSE),"")</f>
        <v/>
      </c>
      <c r="AB674" s="37" t="str">
        <f>IF($I674&lt;&gt;"",VLOOKUP($I674,'Valid Values - Search'!$R$4:$S$4719,2,FALSE),"")</f>
        <v/>
      </c>
      <c r="AC674" s="38" t="str">
        <f t="shared" si="10"/>
        <v/>
      </c>
      <c r="AD674" s="38"/>
    </row>
    <row r="675" spans="1:30">
      <c r="A675" s="46"/>
      <c r="B675" s="47"/>
      <c r="C675" s="49"/>
      <c r="D675" s="41"/>
      <c r="E675" s="41"/>
      <c r="F675" s="41"/>
      <c r="G675" s="50" t="str">
        <f>IF(A675&lt;&gt;"",CONCATENATE(A675,":",YEAR(B675),IF(MONTH(B675)&gt;9,MONTH(B675),CONCATENATE(0,MONTH(B675))),IF(DAY(B675)&gt;9,DAY(B675),CONCATENATE(0,DAY(B675))),IF(HOUR(C675)&gt;9,HOUR(C675),CONCATENATE(0,HOUR(C675))),IF(MINUTE(C675)&gt;9,MINUTE(C675),CONCATENATE(0,MINUTE(C675))),":",VLOOKUP(F675,'Valid Values - Results'!$D$4:$F$12,3,FALSE)),"")</f>
        <v/>
      </c>
      <c r="H675" s="41"/>
      <c r="I675" s="41"/>
      <c r="J675" s="41"/>
      <c r="K675" s="41"/>
      <c r="L675" s="41"/>
      <c r="M675" s="92"/>
      <c r="N675" s="41"/>
      <c r="O675" s="41"/>
      <c r="P675" s="41"/>
      <c r="Q675" s="41"/>
      <c r="R675" s="41"/>
      <c r="S675" s="41"/>
      <c r="T675" s="41"/>
      <c r="U675" s="47"/>
      <c r="V675" s="49"/>
      <c r="W675" s="41"/>
      <c r="X675" s="41"/>
      <c r="Y675" s="41"/>
      <c r="AA675" s="37" t="str">
        <f>IF($I675&lt;&gt;"",VLOOKUP($I675,'Valid Values - Search'!$R$4:$T$4719,3,FALSE),"")</f>
        <v/>
      </c>
      <c r="AB675" s="37" t="str">
        <f>IF($I675&lt;&gt;"",VLOOKUP($I675,'Valid Values - Search'!$R$4:$S$4719,2,FALSE),"")</f>
        <v/>
      </c>
      <c r="AC675" s="38" t="str">
        <f t="shared" si="10"/>
        <v/>
      </c>
      <c r="AD675" s="38"/>
    </row>
    <row r="676" spans="1:30">
      <c r="A676" s="46"/>
      <c r="B676" s="47"/>
      <c r="C676" s="49"/>
      <c r="D676" s="41"/>
      <c r="E676" s="41"/>
      <c r="F676" s="41"/>
      <c r="G676" s="50" t="str">
        <f>IF(A676&lt;&gt;"",CONCATENATE(A676,":",YEAR(B676),IF(MONTH(B676)&gt;9,MONTH(B676),CONCATENATE(0,MONTH(B676))),IF(DAY(B676)&gt;9,DAY(B676),CONCATENATE(0,DAY(B676))),IF(HOUR(C676)&gt;9,HOUR(C676),CONCATENATE(0,HOUR(C676))),IF(MINUTE(C676)&gt;9,MINUTE(C676),CONCATENATE(0,MINUTE(C676))),":",VLOOKUP(F676,'Valid Values - Results'!$D$4:$F$12,3,FALSE)),"")</f>
        <v/>
      </c>
      <c r="H676" s="41"/>
      <c r="I676" s="41"/>
      <c r="J676" s="41"/>
      <c r="K676" s="41"/>
      <c r="L676" s="41"/>
      <c r="M676" s="92"/>
      <c r="N676" s="41"/>
      <c r="O676" s="41"/>
      <c r="P676" s="41"/>
      <c r="Q676" s="41"/>
      <c r="R676" s="41"/>
      <c r="S676" s="41"/>
      <c r="T676" s="41"/>
      <c r="U676" s="47"/>
      <c r="V676" s="49"/>
      <c r="W676" s="41"/>
      <c r="X676" s="41"/>
      <c r="Y676" s="41"/>
      <c r="AA676" s="37" t="str">
        <f>IF($I676&lt;&gt;"",VLOOKUP($I676,'Valid Values - Search'!$R$4:$T$4719,3,FALSE),"")</f>
        <v/>
      </c>
      <c r="AB676" s="37" t="str">
        <f>IF($I676&lt;&gt;"",VLOOKUP($I676,'Valid Values - Search'!$R$4:$S$4719,2,FALSE),"")</f>
        <v/>
      </c>
      <c r="AC676" s="38" t="str">
        <f t="shared" si="10"/>
        <v/>
      </c>
      <c r="AD676" s="38"/>
    </row>
    <row r="677" spans="1:30">
      <c r="A677" s="46"/>
      <c r="B677" s="47"/>
      <c r="C677" s="49"/>
      <c r="D677" s="41"/>
      <c r="E677" s="41"/>
      <c r="F677" s="41"/>
      <c r="G677" s="50" t="str">
        <f>IF(A677&lt;&gt;"",CONCATENATE(A677,":",YEAR(B677),IF(MONTH(B677)&gt;9,MONTH(B677),CONCATENATE(0,MONTH(B677))),IF(DAY(B677)&gt;9,DAY(B677),CONCATENATE(0,DAY(B677))),IF(HOUR(C677)&gt;9,HOUR(C677),CONCATENATE(0,HOUR(C677))),IF(MINUTE(C677)&gt;9,MINUTE(C677),CONCATENATE(0,MINUTE(C677))),":",VLOOKUP(F677,'Valid Values - Results'!$D$4:$F$12,3,FALSE)),"")</f>
        <v/>
      </c>
      <c r="H677" s="41"/>
      <c r="I677" s="41"/>
      <c r="J677" s="41"/>
      <c r="K677" s="41"/>
      <c r="L677" s="41"/>
      <c r="M677" s="92"/>
      <c r="N677" s="41"/>
      <c r="O677" s="41"/>
      <c r="P677" s="41"/>
      <c r="Q677" s="41"/>
      <c r="R677" s="41"/>
      <c r="S677" s="41"/>
      <c r="T677" s="41"/>
      <c r="U677" s="47"/>
      <c r="V677" s="49"/>
      <c r="W677" s="41"/>
      <c r="X677" s="41"/>
      <c r="Y677" s="41"/>
      <c r="AA677" s="37" t="str">
        <f>IF($I677&lt;&gt;"",VLOOKUP($I677,'Valid Values - Search'!$R$4:$T$4719,3,FALSE),"")</f>
        <v/>
      </c>
      <c r="AB677" s="37" t="str">
        <f>IF($I677&lt;&gt;"",VLOOKUP($I677,'Valid Values - Search'!$R$4:$S$4719,2,FALSE),"")</f>
        <v/>
      </c>
      <c r="AC677" s="38" t="str">
        <f t="shared" si="10"/>
        <v/>
      </c>
      <c r="AD677" s="38"/>
    </row>
    <row r="678" spans="1:30">
      <c r="A678" s="46"/>
      <c r="B678" s="47"/>
      <c r="C678" s="49"/>
      <c r="D678" s="41"/>
      <c r="E678" s="41"/>
      <c r="F678" s="41"/>
      <c r="G678" s="50" t="str">
        <f>IF(A678&lt;&gt;"",CONCATENATE(A678,":",YEAR(B678),IF(MONTH(B678)&gt;9,MONTH(B678),CONCATENATE(0,MONTH(B678))),IF(DAY(B678)&gt;9,DAY(B678),CONCATENATE(0,DAY(B678))),IF(HOUR(C678)&gt;9,HOUR(C678),CONCATENATE(0,HOUR(C678))),IF(MINUTE(C678)&gt;9,MINUTE(C678),CONCATENATE(0,MINUTE(C678))),":",VLOOKUP(F678,'Valid Values - Results'!$D$4:$F$12,3,FALSE)),"")</f>
        <v/>
      </c>
      <c r="H678" s="41"/>
      <c r="I678" s="41"/>
      <c r="J678" s="41"/>
      <c r="K678" s="41"/>
      <c r="L678" s="41"/>
      <c r="M678" s="92"/>
      <c r="N678" s="41"/>
      <c r="O678" s="41"/>
      <c r="P678" s="41"/>
      <c r="Q678" s="41"/>
      <c r="R678" s="41"/>
      <c r="S678" s="41"/>
      <c r="T678" s="41"/>
      <c r="U678" s="47"/>
      <c r="V678" s="49"/>
      <c r="W678" s="41"/>
      <c r="X678" s="41"/>
      <c r="Y678" s="41"/>
      <c r="AA678" s="37" t="str">
        <f>IF($I678&lt;&gt;"",VLOOKUP($I678,'Valid Values - Search'!$R$4:$T$4719,3,FALSE),"")</f>
        <v/>
      </c>
      <c r="AB678" s="37" t="str">
        <f>IF($I678&lt;&gt;"",VLOOKUP($I678,'Valid Values - Search'!$R$4:$S$4719,2,FALSE),"")</f>
        <v/>
      </c>
      <c r="AC678" s="38" t="str">
        <f t="shared" si="10"/>
        <v/>
      </c>
      <c r="AD678" s="38"/>
    </row>
    <row r="679" spans="1:30">
      <c r="A679" s="46"/>
      <c r="B679" s="47"/>
      <c r="C679" s="49"/>
      <c r="D679" s="41"/>
      <c r="E679" s="41"/>
      <c r="F679" s="41"/>
      <c r="G679" s="50" t="str">
        <f>IF(A679&lt;&gt;"",CONCATENATE(A679,":",YEAR(B679),IF(MONTH(B679)&gt;9,MONTH(B679),CONCATENATE(0,MONTH(B679))),IF(DAY(B679)&gt;9,DAY(B679),CONCATENATE(0,DAY(B679))),IF(HOUR(C679)&gt;9,HOUR(C679),CONCATENATE(0,HOUR(C679))),IF(MINUTE(C679)&gt;9,MINUTE(C679),CONCATENATE(0,MINUTE(C679))),":",VLOOKUP(F679,'Valid Values - Results'!$D$4:$F$12,3,FALSE)),"")</f>
        <v/>
      </c>
      <c r="H679" s="41"/>
      <c r="I679" s="41"/>
      <c r="J679" s="41"/>
      <c r="K679" s="41"/>
      <c r="L679" s="41"/>
      <c r="M679" s="92"/>
      <c r="N679" s="41"/>
      <c r="O679" s="41"/>
      <c r="P679" s="41"/>
      <c r="Q679" s="41"/>
      <c r="R679" s="41"/>
      <c r="S679" s="41"/>
      <c r="T679" s="41"/>
      <c r="U679" s="47"/>
      <c r="V679" s="49"/>
      <c r="W679" s="41"/>
      <c r="X679" s="41"/>
      <c r="Y679" s="41"/>
      <c r="AA679" s="37" t="str">
        <f>IF($I679&lt;&gt;"",VLOOKUP($I679,'Valid Values - Search'!$R$4:$T$4719,3,FALSE),"")</f>
        <v/>
      </c>
      <c r="AB679" s="37" t="str">
        <f>IF($I679&lt;&gt;"",VLOOKUP($I679,'Valid Values - Search'!$R$4:$S$4719,2,FALSE),"")</f>
        <v/>
      </c>
      <c r="AC679" s="38" t="str">
        <f t="shared" si="10"/>
        <v/>
      </c>
      <c r="AD679" s="38"/>
    </row>
    <row r="680" spans="1:30">
      <c r="A680" s="46"/>
      <c r="B680" s="47"/>
      <c r="C680" s="49"/>
      <c r="D680" s="41"/>
      <c r="E680" s="41"/>
      <c r="F680" s="41"/>
      <c r="G680" s="50" t="str">
        <f>IF(A680&lt;&gt;"",CONCATENATE(A680,":",YEAR(B680),IF(MONTH(B680)&gt;9,MONTH(B680),CONCATENATE(0,MONTH(B680))),IF(DAY(B680)&gt;9,DAY(B680),CONCATENATE(0,DAY(B680))),IF(HOUR(C680)&gt;9,HOUR(C680),CONCATENATE(0,HOUR(C680))),IF(MINUTE(C680)&gt;9,MINUTE(C680),CONCATENATE(0,MINUTE(C680))),":",VLOOKUP(F680,'Valid Values - Results'!$D$4:$F$12,3,FALSE)),"")</f>
        <v/>
      </c>
      <c r="H680" s="41"/>
      <c r="I680" s="41"/>
      <c r="J680" s="41"/>
      <c r="K680" s="41"/>
      <c r="L680" s="41"/>
      <c r="M680" s="92"/>
      <c r="N680" s="41"/>
      <c r="O680" s="41"/>
      <c r="P680" s="41"/>
      <c r="Q680" s="41"/>
      <c r="R680" s="41"/>
      <c r="S680" s="41"/>
      <c r="T680" s="41"/>
      <c r="U680" s="47"/>
      <c r="V680" s="49"/>
      <c r="W680" s="41"/>
      <c r="X680" s="41"/>
      <c r="Y680" s="41"/>
      <c r="AA680" s="37" t="str">
        <f>IF($I680&lt;&gt;"",VLOOKUP($I680,'Valid Values - Search'!$R$4:$T$4719,3,FALSE),"")</f>
        <v/>
      </c>
      <c r="AB680" s="37" t="str">
        <f>IF($I680&lt;&gt;"",VLOOKUP($I680,'Valid Values - Search'!$R$4:$S$4719,2,FALSE),"")</f>
        <v/>
      </c>
      <c r="AC680" s="38" t="str">
        <f t="shared" si="10"/>
        <v/>
      </c>
      <c r="AD680" s="38"/>
    </row>
    <row r="681" spans="1:30">
      <c r="A681" s="46"/>
      <c r="B681" s="47"/>
      <c r="C681" s="49"/>
      <c r="D681" s="41"/>
      <c r="E681" s="41"/>
      <c r="F681" s="41"/>
      <c r="G681" s="50" t="str">
        <f>IF(A681&lt;&gt;"",CONCATENATE(A681,":",YEAR(B681),IF(MONTH(B681)&gt;9,MONTH(B681),CONCATENATE(0,MONTH(B681))),IF(DAY(B681)&gt;9,DAY(B681),CONCATENATE(0,DAY(B681))),IF(HOUR(C681)&gt;9,HOUR(C681),CONCATENATE(0,HOUR(C681))),IF(MINUTE(C681)&gt;9,MINUTE(C681),CONCATENATE(0,MINUTE(C681))),":",VLOOKUP(F681,'Valid Values - Results'!$D$4:$F$12,3,FALSE)),"")</f>
        <v/>
      </c>
      <c r="H681" s="41"/>
      <c r="I681" s="41"/>
      <c r="J681" s="41"/>
      <c r="K681" s="41"/>
      <c r="L681" s="41"/>
      <c r="M681" s="92"/>
      <c r="N681" s="41"/>
      <c r="O681" s="41"/>
      <c r="P681" s="41"/>
      <c r="Q681" s="41"/>
      <c r="R681" s="41"/>
      <c r="S681" s="41"/>
      <c r="T681" s="41"/>
      <c r="U681" s="47"/>
      <c r="V681" s="49"/>
      <c r="W681" s="41"/>
      <c r="X681" s="41"/>
      <c r="Y681" s="41"/>
      <c r="AA681" s="37" t="str">
        <f>IF($I681&lt;&gt;"",VLOOKUP($I681,'Valid Values - Search'!$R$4:$T$4719,3,FALSE),"")</f>
        <v/>
      </c>
      <c r="AB681" s="37" t="str">
        <f>IF($I681&lt;&gt;"",VLOOKUP($I681,'Valid Values - Search'!$R$4:$S$4719,2,FALSE),"")</f>
        <v/>
      </c>
      <c r="AC681" s="38" t="str">
        <f t="shared" si="10"/>
        <v/>
      </c>
      <c r="AD681" s="38"/>
    </row>
    <row r="682" spans="1:30">
      <c r="A682" s="46"/>
      <c r="B682" s="47"/>
      <c r="C682" s="49"/>
      <c r="D682" s="41"/>
      <c r="E682" s="41"/>
      <c r="F682" s="41"/>
      <c r="G682" s="50" t="str">
        <f>IF(A682&lt;&gt;"",CONCATENATE(A682,":",YEAR(B682),IF(MONTH(B682)&gt;9,MONTH(B682),CONCATENATE(0,MONTH(B682))),IF(DAY(B682)&gt;9,DAY(B682),CONCATENATE(0,DAY(B682))),IF(HOUR(C682)&gt;9,HOUR(C682),CONCATENATE(0,HOUR(C682))),IF(MINUTE(C682)&gt;9,MINUTE(C682),CONCATENATE(0,MINUTE(C682))),":",VLOOKUP(F682,'Valid Values - Results'!$D$4:$F$12,3,FALSE)),"")</f>
        <v/>
      </c>
      <c r="H682" s="41"/>
      <c r="I682" s="41"/>
      <c r="J682" s="41"/>
      <c r="K682" s="41"/>
      <c r="L682" s="41"/>
      <c r="M682" s="92"/>
      <c r="N682" s="41"/>
      <c r="O682" s="41"/>
      <c r="P682" s="41"/>
      <c r="Q682" s="41"/>
      <c r="R682" s="41"/>
      <c r="S682" s="41"/>
      <c r="T682" s="41"/>
      <c r="U682" s="47"/>
      <c r="V682" s="49"/>
      <c r="W682" s="41"/>
      <c r="X682" s="41"/>
      <c r="Y682" s="41"/>
      <c r="AA682" s="37" t="str">
        <f>IF($I682&lt;&gt;"",VLOOKUP($I682,'Valid Values - Search'!$R$4:$T$4719,3,FALSE),"")</f>
        <v/>
      </c>
      <c r="AB682" s="37" t="str">
        <f>IF($I682&lt;&gt;"",VLOOKUP($I682,'Valid Values - Search'!$R$4:$S$4719,2,FALSE),"")</f>
        <v/>
      </c>
      <c r="AC682" s="38" t="str">
        <f t="shared" si="10"/>
        <v/>
      </c>
      <c r="AD682" s="38"/>
    </row>
    <row r="683" spans="1:30">
      <c r="A683" s="46"/>
      <c r="B683" s="47"/>
      <c r="C683" s="49"/>
      <c r="D683" s="41"/>
      <c r="E683" s="41"/>
      <c r="F683" s="41"/>
      <c r="G683" s="50" t="str">
        <f>IF(A683&lt;&gt;"",CONCATENATE(A683,":",YEAR(B683),IF(MONTH(B683)&gt;9,MONTH(B683),CONCATENATE(0,MONTH(B683))),IF(DAY(B683)&gt;9,DAY(B683),CONCATENATE(0,DAY(B683))),IF(HOUR(C683)&gt;9,HOUR(C683),CONCATENATE(0,HOUR(C683))),IF(MINUTE(C683)&gt;9,MINUTE(C683),CONCATENATE(0,MINUTE(C683))),":",VLOOKUP(F683,'Valid Values - Results'!$D$4:$F$12,3,FALSE)),"")</f>
        <v/>
      </c>
      <c r="H683" s="41"/>
      <c r="I683" s="41"/>
      <c r="J683" s="41"/>
      <c r="K683" s="41"/>
      <c r="L683" s="41"/>
      <c r="M683" s="92"/>
      <c r="N683" s="41"/>
      <c r="O683" s="41"/>
      <c r="P683" s="41"/>
      <c r="Q683" s="41"/>
      <c r="R683" s="41"/>
      <c r="S683" s="41"/>
      <c r="T683" s="41"/>
      <c r="U683" s="47"/>
      <c r="V683" s="49"/>
      <c r="W683" s="41"/>
      <c r="X683" s="41"/>
      <c r="Y683" s="41"/>
      <c r="AA683" s="37" t="str">
        <f>IF($I683&lt;&gt;"",VLOOKUP($I683,'Valid Values - Search'!$R$4:$T$4719,3,FALSE),"")</f>
        <v/>
      </c>
      <c r="AB683" s="37" t="str">
        <f>IF($I683&lt;&gt;"",VLOOKUP($I683,'Valid Values - Search'!$R$4:$S$4719,2,FALSE),"")</f>
        <v/>
      </c>
      <c r="AC683" s="38" t="str">
        <f t="shared" si="10"/>
        <v/>
      </c>
      <c r="AD683" s="38"/>
    </row>
    <row r="684" spans="1:30">
      <c r="A684" s="46"/>
      <c r="B684" s="47"/>
      <c r="C684" s="49"/>
      <c r="D684" s="41"/>
      <c r="E684" s="41"/>
      <c r="F684" s="41"/>
      <c r="G684" s="50" t="str">
        <f>IF(A684&lt;&gt;"",CONCATENATE(A684,":",YEAR(B684),IF(MONTH(B684)&gt;9,MONTH(B684),CONCATENATE(0,MONTH(B684))),IF(DAY(B684)&gt;9,DAY(B684),CONCATENATE(0,DAY(B684))),IF(HOUR(C684)&gt;9,HOUR(C684),CONCATENATE(0,HOUR(C684))),IF(MINUTE(C684)&gt;9,MINUTE(C684),CONCATENATE(0,MINUTE(C684))),":",VLOOKUP(F684,'Valid Values - Results'!$D$4:$F$12,3,FALSE)),"")</f>
        <v/>
      </c>
      <c r="H684" s="41"/>
      <c r="I684" s="41"/>
      <c r="J684" s="41"/>
      <c r="K684" s="41"/>
      <c r="L684" s="41"/>
      <c r="M684" s="92"/>
      <c r="N684" s="41"/>
      <c r="O684" s="41"/>
      <c r="P684" s="41"/>
      <c r="Q684" s="41"/>
      <c r="R684" s="41"/>
      <c r="S684" s="41"/>
      <c r="T684" s="41"/>
      <c r="U684" s="47"/>
      <c r="V684" s="49"/>
      <c r="W684" s="41"/>
      <c r="X684" s="41"/>
      <c r="Y684" s="41"/>
      <c r="AA684" s="37" t="str">
        <f>IF($I684&lt;&gt;"",VLOOKUP($I684,'Valid Values - Search'!$R$4:$T$4719,3,FALSE),"")</f>
        <v/>
      </c>
      <c r="AB684" s="37" t="str">
        <f>IF($I684&lt;&gt;"",VLOOKUP($I684,'Valid Values - Search'!$R$4:$S$4719,2,FALSE),"")</f>
        <v/>
      </c>
      <c r="AC684" s="38" t="str">
        <f t="shared" si="10"/>
        <v/>
      </c>
      <c r="AD684" s="38"/>
    </row>
    <row r="685" spans="1:30">
      <c r="A685" s="46"/>
      <c r="B685" s="47"/>
      <c r="C685" s="49"/>
      <c r="D685" s="41"/>
      <c r="E685" s="41"/>
      <c r="F685" s="41"/>
      <c r="G685" s="50" t="str">
        <f>IF(A685&lt;&gt;"",CONCATENATE(A685,":",YEAR(B685),IF(MONTH(B685)&gt;9,MONTH(B685),CONCATENATE(0,MONTH(B685))),IF(DAY(B685)&gt;9,DAY(B685),CONCATENATE(0,DAY(B685))),IF(HOUR(C685)&gt;9,HOUR(C685),CONCATENATE(0,HOUR(C685))),IF(MINUTE(C685)&gt;9,MINUTE(C685),CONCATENATE(0,MINUTE(C685))),":",VLOOKUP(F685,'Valid Values - Results'!$D$4:$F$12,3,FALSE)),"")</f>
        <v/>
      </c>
      <c r="H685" s="41"/>
      <c r="I685" s="41"/>
      <c r="J685" s="41"/>
      <c r="K685" s="41"/>
      <c r="L685" s="41"/>
      <c r="M685" s="92"/>
      <c r="N685" s="41"/>
      <c r="O685" s="41"/>
      <c r="P685" s="41"/>
      <c r="Q685" s="41"/>
      <c r="R685" s="41"/>
      <c r="S685" s="41"/>
      <c r="T685" s="41"/>
      <c r="U685" s="47"/>
      <c r="V685" s="49"/>
      <c r="W685" s="41"/>
      <c r="X685" s="41"/>
      <c r="Y685" s="41"/>
      <c r="AA685" s="37" t="str">
        <f>IF($I685&lt;&gt;"",VLOOKUP($I685,'Valid Values - Search'!$R$4:$T$4719,3,FALSE),"")</f>
        <v/>
      </c>
      <c r="AB685" s="37" t="str">
        <f>IF($I685&lt;&gt;"",VLOOKUP($I685,'Valid Values - Search'!$R$4:$S$4719,2,FALSE),"")</f>
        <v/>
      </c>
      <c r="AC685" s="38" t="str">
        <f t="shared" si="10"/>
        <v/>
      </c>
      <c r="AD685" s="38"/>
    </row>
    <row r="686" spans="1:30">
      <c r="A686" s="46"/>
      <c r="B686" s="47"/>
      <c r="C686" s="49"/>
      <c r="D686" s="41"/>
      <c r="E686" s="41"/>
      <c r="F686" s="41"/>
      <c r="G686" s="50" t="str">
        <f>IF(A686&lt;&gt;"",CONCATENATE(A686,":",YEAR(B686),IF(MONTH(B686)&gt;9,MONTH(B686),CONCATENATE(0,MONTH(B686))),IF(DAY(B686)&gt;9,DAY(B686),CONCATENATE(0,DAY(B686))),IF(HOUR(C686)&gt;9,HOUR(C686),CONCATENATE(0,HOUR(C686))),IF(MINUTE(C686)&gt;9,MINUTE(C686),CONCATENATE(0,MINUTE(C686))),":",VLOOKUP(F686,'Valid Values - Results'!$D$4:$F$12,3,FALSE)),"")</f>
        <v/>
      </c>
      <c r="H686" s="41"/>
      <c r="I686" s="41"/>
      <c r="J686" s="41"/>
      <c r="K686" s="41"/>
      <c r="L686" s="41"/>
      <c r="M686" s="92"/>
      <c r="N686" s="41"/>
      <c r="O686" s="41"/>
      <c r="P686" s="41"/>
      <c r="Q686" s="41"/>
      <c r="R686" s="41"/>
      <c r="S686" s="41"/>
      <c r="T686" s="41"/>
      <c r="U686" s="47"/>
      <c r="V686" s="49"/>
      <c r="W686" s="41"/>
      <c r="X686" s="41"/>
      <c r="Y686" s="41"/>
      <c r="AA686" s="37" t="str">
        <f>IF($I686&lt;&gt;"",VLOOKUP($I686,'Valid Values - Search'!$R$4:$T$4719,3,FALSE),"")</f>
        <v/>
      </c>
      <c r="AB686" s="37" t="str">
        <f>IF($I686&lt;&gt;"",VLOOKUP($I686,'Valid Values - Search'!$R$4:$S$4719,2,FALSE),"")</f>
        <v/>
      </c>
      <c r="AC686" s="38" t="str">
        <f t="shared" si="10"/>
        <v/>
      </c>
      <c r="AD686" s="38"/>
    </row>
    <row r="687" spans="1:30">
      <c r="A687" s="46"/>
      <c r="B687" s="47"/>
      <c r="C687" s="49"/>
      <c r="D687" s="41"/>
      <c r="E687" s="41"/>
      <c r="F687" s="41"/>
      <c r="G687" s="50" t="str">
        <f>IF(A687&lt;&gt;"",CONCATENATE(A687,":",YEAR(B687),IF(MONTH(B687)&gt;9,MONTH(B687),CONCATENATE(0,MONTH(B687))),IF(DAY(B687)&gt;9,DAY(B687),CONCATENATE(0,DAY(B687))),IF(HOUR(C687)&gt;9,HOUR(C687),CONCATENATE(0,HOUR(C687))),IF(MINUTE(C687)&gt;9,MINUTE(C687),CONCATENATE(0,MINUTE(C687))),":",VLOOKUP(F687,'Valid Values - Results'!$D$4:$F$12,3,FALSE)),"")</f>
        <v/>
      </c>
      <c r="H687" s="41"/>
      <c r="I687" s="41"/>
      <c r="J687" s="41"/>
      <c r="K687" s="41"/>
      <c r="L687" s="41"/>
      <c r="M687" s="92"/>
      <c r="N687" s="41"/>
      <c r="O687" s="41"/>
      <c r="P687" s="41"/>
      <c r="Q687" s="41"/>
      <c r="R687" s="41"/>
      <c r="S687" s="41"/>
      <c r="T687" s="41"/>
      <c r="U687" s="47"/>
      <c r="V687" s="49"/>
      <c r="W687" s="41"/>
      <c r="X687" s="41"/>
      <c r="Y687" s="41"/>
      <c r="AA687" s="37" t="str">
        <f>IF($I687&lt;&gt;"",VLOOKUP($I687,'Valid Values - Search'!$R$4:$T$4719,3,FALSE),"")</f>
        <v/>
      </c>
      <c r="AB687" s="37" t="str">
        <f>IF($I687&lt;&gt;"",VLOOKUP($I687,'Valid Values - Search'!$R$4:$S$4719,2,FALSE),"")</f>
        <v/>
      </c>
      <c r="AC687" s="38" t="str">
        <f t="shared" si="10"/>
        <v/>
      </c>
      <c r="AD687" s="38"/>
    </row>
    <row r="688" spans="1:30">
      <c r="A688" s="46"/>
      <c r="B688" s="47"/>
      <c r="C688" s="49"/>
      <c r="D688" s="41"/>
      <c r="E688" s="41"/>
      <c r="F688" s="41"/>
      <c r="G688" s="50" t="str">
        <f>IF(A688&lt;&gt;"",CONCATENATE(A688,":",YEAR(B688),IF(MONTH(B688)&gt;9,MONTH(B688),CONCATENATE(0,MONTH(B688))),IF(DAY(B688)&gt;9,DAY(B688),CONCATENATE(0,DAY(B688))),IF(HOUR(C688)&gt;9,HOUR(C688),CONCATENATE(0,HOUR(C688))),IF(MINUTE(C688)&gt;9,MINUTE(C688),CONCATENATE(0,MINUTE(C688))),":",VLOOKUP(F688,'Valid Values - Results'!$D$4:$F$12,3,FALSE)),"")</f>
        <v/>
      </c>
      <c r="H688" s="41"/>
      <c r="I688" s="41"/>
      <c r="J688" s="41"/>
      <c r="K688" s="41"/>
      <c r="L688" s="41"/>
      <c r="M688" s="92"/>
      <c r="N688" s="41"/>
      <c r="O688" s="41"/>
      <c r="P688" s="41"/>
      <c r="Q688" s="41"/>
      <c r="R688" s="41"/>
      <c r="S688" s="41"/>
      <c r="T688" s="41"/>
      <c r="U688" s="47"/>
      <c r="V688" s="49"/>
      <c r="W688" s="41"/>
      <c r="X688" s="41"/>
      <c r="Y688" s="41"/>
      <c r="AA688" s="37" t="str">
        <f>IF($I688&lt;&gt;"",VLOOKUP($I688,'Valid Values - Search'!$R$4:$T$4719,3,FALSE),"")</f>
        <v/>
      </c>
      <c r="AB688" s="37" t="str">
        <f>IF($I688&lt;&gt;"",VLOOKUP($I688,'Valid Values - Search'!$R$4:$S$4719,2,FALSE),"")</f>
        <v/>
      </c>
      <c r="AC688" s="38" t="str">
        <f t="shared" si="10"/>
        <v/>
      </c>
      <c r="AD688" s="38"/>
    </row>
    <row r="689" spans="1:30">
      <c r="A689" s="46"/>
      <c r="B689" s="47"/>
      <c r="C689" s="49"/>
      <c r="D689" s="41"/>
      <c r="E689" s="41"/>
      <c r="F689" s="41"/>
      <c r="G689" s="50" t="str">
        <f>IF(A689&lt;&gt;"",CONCATENATE(A689,":",YEAR(B689),IF(MONTH(B689)&gt;9,MONTH(B689),CONCATENATE(0,MONTH(B689))),IF(DAY(B689)&gt;9,DAY(B689),CONCATENATE(0,DAY(B689))),IF(HOUR(C689)&gt;9,HOUR(C689),CONCATENATE(0,HOUR(C689))),IF(MINUTE(C689)&gt;9,MINUTE(C689),CONCATENATE(0,MINUTE(C689))),":",VLOOKUP(F689,'Valid Values - Results'!$D$4:$F$12,3,FALSE)),"")</f>
        <v/>
      </c>
      <c r="H689" s="41"/>
      <c r="I689" s="41"/>
      <c r="J689" s="41"/>
      <c r="K689" s="41"/>
      <c r="L689" s="41"/>
      <c r="M689" s="92"/>
      <c r="N689" s="41"/>
      <c r="O689" s="41"/>
      <c r="P689" s="41"/>
      <c r="Q689" s="41"/>
      <c r="R689" s="41"/>
      <c r="S689" s="41"/>
      <c r="T689" s="41"/>
      <c r="U689" s="47"/>
      <c r="V689" s="49"/>
      <c r="W689" s="41"/>
      <c r="X689" s="41"/>
      <c r="Y689" s="41"/>
      <c r="AA689" s="37" t="str">
        <f>IF($I689&lt;&gt;"",VLOOKUP($I689,'Valid Values - Search'!$R$4:$T$4719,3,FALSE),"")</f>
        <v/>
      </c>
      <c r="AB689" s="37" t="str">
        <f>IF($I689&lt;&gt;"",VLOOKUP($I689,'Valid Values - Search'!$R$4:$S$4719,2,FALSE),"")</f>
        <v/>
      </c>
      <c r="AC689" s="38" t="str">
        <f t="shared" si="10"/>
        <v/>
      </c>
      <c r="AD689" s="38"/>
    </row>
    <row r="690" spans="1:30">
      <c r="A690" s="46"/>
      <c r="B690" s="47"/>
      <c r="C690" s="49"/>
      <c r="D690" s="41"/>
      <c r="E690" s="41"/>
      <c r="F690" s="41"/>
      <c r="G690" s="50" t="str">
        <f>IF(A690&lt;&gt;"",CONCATENATE(A690,":",YEAR(B690),IF(MONTH(B690)&gt;9,MONTH(B690),CONCATENATE(0,MONTH(B690))),IF(DAY(B690)&gt;9,DAY(B690),CONCATENATE(0,DAY(B690))),IF(HOUR(C690)&gt;9,HOUR(C690),CONCATENATE(0,HOUR(C690))),IF(MINUTE(C690)&gt;9,MINUTE(C690),CONCATENATE(0,MINUTE(C690))),":",VLOOKUP(F690,'Valid Values - Results'!$D$4:$F$12,3,FALSE)),"")</f>
        <v/>
      </c>
      <c r="H690" s="41"/>
      <c r="I690" s="41"/>
      <c r="J690" s="41"/>
      <c r="K690" s="41"/>
      <c r="L690" s="41"/>
      <c r="M690" s="92"/>
      <c r="N690" s="41"/>
      <c r="O690" s="41"/>
      <c r="P690" s="41"/>
      <c r="Q690" s="41"/>
      <c r="R690" s="41"/>
      <c r="S690" s="41"/>
      <c r="T690" s="41"/>
      <c r="U690" s="47"/>
      <c r="V690" s="49"/>
      <c r="W690" s="41"/>
      <c r="X690" s="41"/>
      <c r="Y690" s="41"/>
      <c r="AA690" s="37" t="str">
        <f>IF($I690&lt;&gt;"",VLOOKUP($I690,'Valid Values - Search'!$R$4:$T$4719,3,FALSE),"")</f>
        <v/>
      </c>
      <c r="AB690" s="37" t="str">
        <f>IF($I690&lt;&gt;"",VLOOKUP($I690,'Valid Values - Search'!$R$4:$S$4719,2,FALSE),"")</f>
        <v/>
      </c>
      <c r="AC690" s="38" t="str">
        <f t="shared" si="10"/>
        <v/>
      </c>
      <c r="AD690" s="38"/>
    </row>
    <row r="691" spans="1:30">
      <c r="A691" s="46"/>
      <c r="B691" s="47"/>
      <c r="C691" s="49"/>
      <c r="D691" s="41"/>
      <c r="E691" s="41"/>
      <c r="F691" s="41"/>
      <c r="G691" s="50" t="str">
        <f>IF(A691&lt;&gt;"",CONCATENATE(A691,":",YEAR(B691),IF(MONTH(B691)&gt;9,MONTH(B691),CONCATENATE(0,MONTH(B691))),IF(DAY(B691)&gt;9,DAY(B691),CONCATENATE(0,DAY(B691))),IF(HOUR(C691)&gt;9,HOUR(C691),CONCATENATE(0,HOUR(C691))),IF(MINUTE(C691)&gt;9,MINUTE(C691),CONCATENATE(0,MINUTE(C691))),":",VLOOKUP(F691,'Valid Values - Results'!$D$4:$F$12,3,FALSE)),"")</f>
        <v/>
      </c>
      <c r="H691" s="41"/>
      <c r="I691" s="41"/>
      <c r="J691" s="41"/>
      <c r="K691" s="41"/>
      <c r="L691" s="41"/>
      <c r="M691" s="92"/>
      <c r="N691" s="41"/>
      <c r="O691" s="41"/>
      <c r="P691" s="41"/>
      <c r="Q691" s="41"/>
      <c r="R691" s="41"/>
      <c r="S691" s="41"/>
      <c r="T691" s="41"/>
      <c r="U691" s="47"/>
      <c r="V691" s="49"/>
      <c r="W691" s="41"/>
      <c r="X691" s="41"/>
      <c r="Y691" s="41"/>
      <c r="AA691" s="37" t="str">
        <f>IF($I691&lt;&gt;"",VLOOKUP($I691,'Valid Values - Search'!$R$4:$T$4719,3,FALSE),"")</f>
        <v/>
      </c>
      <c r="AB691" s="37" t="str">
        <f>IF($I691&lt;&gt;"",VLOOKUP($I691,'Valid Values - Search'!$R$4:$S$4719,2,FALSE),"")</f>
        <v/>
      </c>
      <c r="AC691" s="38" t="str">
        <f t="shared" si="10"/>
        <v/>
      </c>
      <c r="AD691" s="38"/>
    </row>
    <row r="692" spans="1:30">
      <c r="A692" s="46"/>
      <c r="B692" s="47"/>
      <c r="C692" s="49"/>
      <c r="D692" s="41"/>
      <c r="E692" s="41"/>
      <c r="F692" s="41"/>
      <c r="G692" s="50" t="str">
        <f>IF(A692&lt;&gt;"",CONCATENATE(A692,":",YEAR(B692),IF(MONTH(B692)&gt;9,MONTH(B692),CONCATENATE(0,MONTH(B692))),IF(DAY(B692)&gt;9,DAY(B692),CONCATENATE(0,DAY(B692))),IF(HOUR(C692)&gt;9,HOUR(C692),CONCATENATE(0,HOUR(C692))),IF(MINUTE(C692)&gt;9,MINUTE(C692),CONCATENATE(0,MINUTE(C692))),":",VLOOKUP(F692,'Valid Values - Results'!$D$4:$F$12,3,FALSE)),"")</f>
        <v/>
      </c>
      <c r="H692" s="41"/>
      <c r="I692" s="41"/>
      <c r="J692" s="41"/>
      <c r="K692" s="41"/>
      <c r="L692" s="41"/>
      <c r="M692" s="92"/>
      <c r="N692" s="41"/>
      <c r="O692" s="41"/>
      <c r="P692" s="41"/>
      <c r="Q692" s="41"/>
      <c r="R692" s="41"/>
      <c r="S692" s="41"/>
      <c r="T692" s="41"/>
      <c r="U692" s="47"/>
      <c r="V692" s="49"/>
      <c r="W692" s="41"/>
      <c r="X692" s="41"/>
      <c r="Y692" s="41"/>
      <c r="AA692" s="37" t="str">
        <f>IF($I692&lt;&gt;"",VLOOKUP($I692,'Valid Values - Search'!$R$4:$T$4719,3,FALSE),"")</f>
        <v/>
      </c>
      <c r="AB692" s="37" t="str">
        <f>IF($I692&lt;&gt;"",VLOOKUP($I692,'Valid Values - Search'!$R$4:$S$4719,2,FALSE),"")</f>
        <v/>
      </c>
      <c r="AC692" s="38" t="str">
        <f t="shared" si="10"/>
        <v/>
      </c>
      <c r="AD692" s="38"/>
    </row>
    <row r="693" spans="1:30">
      <c r="A693" s="46"/>
      <c r="B693" s="47"/>
      <c r="C693" s="49"/>
      <c r="D693" s="41"/>
      <c r="E693" s="41"/>
      <c r="F693" s="41"/>
      <c r="G693" s="50" t="str">
        <f>IF(A693&lt;&gt;"",CONCATENATE(A693,":",YEAR(B693),IF(MONTH(B693)&gt;9,MONTH(B693),CONCATENATE(0,MONTH(B693))),IF(DAY(B693)&gt;9,DAY(B693),CONCATENATE(0,DAY(B693))),IF(HOUR(C693)&gt;9,HOUR(C693),CONCATENATE(0,HOUR(C693))),IF(MINUTE(C693)&gt;9,MINUTE(C693),CONCATENATE(0,MINUTE(C693))),":",VLOOKUP(F693,'Valid Values - Results'!$D$4:$F$12,3,FALSE)),"")</f>
        <v/>
      </c>
      <c r="H693" s="41"/>
      <c r="I693" s="41"/>
      <c r="J693" s="41"/>
      <c r="K693" s="41"/>
      <c r="L693" s="41"/>
      <c r="M693" s="92"/>
      <c r="N693" s="41"/>
      <c r="O693" s="41"/>
      <c r="P693" s="41"/>
      <c r="Q693" s="41"/>
      <c r="R693" s="41"/>
      <c r="S693" s="41"/>
      <c r="T693" s="41"/>
      <c r="U693" s="47"/>
      <c r="V693" s="49"/>
      <c r="W693" s="41"/>
      <c r="X693" s="41"/>
      <c r="Y693" s="41"/>
      <c r="AA693" s="37" t="str">
        <f>IF($I693&lt;&gt;"",VLOOKUP($I693,'Valid Values - Search'!$R$4:$T$4719,3,FALSE),"")</f>
        <v/>
      </c>
      <c r="AB693" s="37" t="str">
        <f>IF($I693&lt;&gt;"",VLOOKUP($I693,'Valid Values - Search'!$R$4:$S$4719,2,FALSE),"")</f>
        <v/>
      </c>
      <c r="AC693" s="38" t="str">
        <f t="shared" si="10"/>
        <v/>
      </c>
      <c r="AD693" s="38"/>
    </row>
    <row r="694" spans="1:30">
      <c r="A694" s="46"/>
      <c r="B694" s="47"/>
      <c r="C694" s="49"/>
      <c r="D694" s="41"/>
      <c r="E694" s="41"/>
      <c r="F694" s="41"/>
      <c r="G694" s="50" t="str">
        <f>IF(A694&lt;&gt;"",CONCATENATE(A694,":",YEAR(B694),IF(MONTH(B694)&gt;9,MONTH(B694),CONCATENATE(0,MONTH(B694))),IF(DAY(B694)&gt;9,DAY(B694),CONCATENATE(0,DAY(B694))),IF(HOUR(C694)&gt;9,HOUR(C694),CONCATENATE(0,HOUR(C694))),IF(MINUTE(C694)&gt;9,MINUTE(C694),CONCATENATE(0,MINUTE(C694))),":",VLOOKUP(F694,'Valid Values - Results'!$D$4:$F$12,3,FALSE)),"")</f>
        <v/>
      </c>
      <c r="H694" s="41"/>
      <c r="I694" s="41"/>
      <c r="J694" s="41"/>
      <c r="K694" s="41"/>
      <c r="L694" s="41"/>
      <c r="M694" s="92"/>
      <c r="N694" s="41"/>
      <c r="O694" s="41"/>
      <c r="P694" s="41"/>
      <c r="Q694" s="41"/>
      <c r="R694" s="41"/>
      <c r="S694" s="41"/>
      <c r="T694" s="41"/>
      <c r="U694" s="47"/>
      <c r="V694" s="49"/>
      <c r="W694" s="41"/>
      <c r="X694" s="41"/>
      <c r="Y694" s="41"/>
      <c r="AA694" s="37" t="str">
        <f>IF($I694&lt;&gt;"",VLOOKUP($I694,'Valid Values - Search'!$R$4:$T$4719,3,FALSE),"")</f>
        <v/>
      </c>
      <c r="AB694" s="37" t="str">
        <f>IF($I694&lt;&gt;"",VLOOKUP($I694,'Valid Values - Search'!$R$4:$S$4719,2,FALSE),"")</f>
        <v/>
      </c>
      <c r="AC694" s="38" t="str">
        <f t="shared" si="10"/>
        <v/>
      </c>
      <c r="AD694" s="38"/>
    </row>
    <row r="695" spans="1:30">
      <c r="A695" s="46"/>
      <c r="B695" s="47"/>
      <c r="C695" s="49"/>
      <c r="D695" s="41"/>
      <c r="E695" s="41"/>
      <c r="F695" s="41"/>
      <c r="G695" s="50" t="str">
        <f>IF(A695&lt;&gt;"",CONCATENATE(A695,":",YEAR(B695),IF(MONTH(B695)&gt;9,MONTH(B695),CONCATENATE(0,MONTH(B695))),IF(DAY(B695)&gt;9,DAY(B695),CONCATENATE(0,DAY(B695))),IF(HOUR(C695)&gt;9,HOUR(C695),CONCATENATE(0,HOUR(C695))),IF(MINUTE(C695)&gt;9,MINUTE(C695),CONCATENATE(0,MINUTE(C695))),":",VLOOKUP(F695,'Valid Values - Results'!$D$4:$F$12,3,FALSE)),"")</f>
        <v/>
      </c>
      <c r="H695" s="41"/>
      <c r="I695" s="41"/>
      <c r="J695" s="41"/>
      <c r="K695" s="41"/>
      <c r="L695" s="41"/>
      <c r="M695" s="92"/>
      <c r="N695" s="41"/>
      <c r="O695" s="41"/>
      <c r="P695" s="41"/>
      <c r="Q695" s="41"/>
      <c r="R695" s="41"/>
      <c r="S695" s="41"/>
      <c r="T695" s="41"/>
      <c r="U695" s="47"/>
      <c r="V695" s="49"/>
      <c r="W695" s="41"/>
      <c r="X695" s="41"/>
      <c r="Y695" s="41"/>
      <c r="AA695" s="37" t="str">
        <f>IF($I695&lt;&gt;"",VLOOKUP($I695,'Valid Values - Search'!$R$4:$T$4719,3,FALSE),"")</f>
        <v/>
      </c>
      <c r="AB695" s="37" t="str">
        <f>IF($I695&lt;&gt;"",VLOOKUP($I695,'Valid Values - Search'!$R$4:$S$4719,2,FALSE),"")</f>
        <v/>
      </c>
      <c r="AC695" s="38" t="str">
        <f t="shared" si="10"/>
        <v/>
      </c>
      <c r="AD695" s="38"/>
    </row>
    <row r="696" spans="1:30">
      <c r="A696" s="46"/>
      <c r="B696" s="47"/>
      <c r="C696" s="49"/>
      <c r="D696" s="41"/>
      <c r="E696" s="41"/>
      <c r="F696" s="41"/>
      <c r="G696" s="50" t="str">
        <f>IF(A696&lt;&gt;"",CONCATENATE(A696,":",YEAR(B696),IF(MONTH(B696)&gt;9,MONTH(B696),CONCATENATE(0,MONTH(B696))),IF(DAY(B696)&gt;9,DAY(B696),CONCATENATE(0,DAY(B696))),IF(HOUR(C696)&gt;9,HOUR(C696),CONCATENATE(0,HOUR(C696))),IF(MINUTE(C696)&gt;9,MINUTE(C696),CONCATENATE(0,MINUTE(C696))),":",VLOOKUP(F696,'Valid Values - Results'!$D$4:$F$12,3,FALSE)),"")</f>
        <v/>
      </c>
      <c r="H696" s="41"/>
      <c r="I696" s="41"/>
      <c r="J696" s="41"/>
      <c r="K696" s="41"/>
      <c r="L696" s="41"/>
      <c r="M696" s="92"/>
      <c r="N696" s="41"/>
      <c r="O696" s="41"/>
      <c r="P696" s="41"/>
      <c r="Q696" s="41"/>
      <c r="R696" s="41"/>
      <c r="S696" s="41"/>
      <c r="T696" s="41"/>
      <c r="U696" s="47"/>
      <c r="V696" s="49"/>
      <c r="W696" s="41"/>
      <c r="X696" s="41"/>
      <c r="Y696" s="41"/>
      <c r="AA696" s="37" t="str">
        <f>IF($I696&lt;&gt;"",VLOOKUP($I696,'Valid Values - Search'!$R$4:$T$4719,3,FALSE),"")</f>
        <v/>
      </c>
      <c r="AB696" s="37" t="str">
        <f>IF($I696&lt;&gt;"",VLOOKUP($I696,'Valid Values - Search'!$R$4:$S$4719,2,FALSE),"")</f>
        <v/>
      </c>
      <c r="AC696" s="38" t="str">
        <f t="shared" si="10"/>
        <v/>
      </c>
      <c r="AD696" s="38"/>
    </row>
    <row r="697" spans="1:30">
      <c r="A697" s="46"/>
      <c r="B697" s="47"/>
      <c r="C697" s="49"/>
      <c r="D697" s="41"/>
      <c r="E697" s="41"/>
      <c r="F697" s="41"/>
      <c r="G697" s="50" t="str">
        <f>IF(A697&lt;&gt;"",CONCATENATE(A697,":",YEAR(B697),IF(MONTH(B697)&gt;9,MONTH(B697),CONCATENATE(0,MONTH(B697))),IF(DAY(B697)&gt;9,DAY(B697),CONCATENATE(0,DAY(B697))),IF(HOUR(C697)&gt;9,HOUR(C697),CONCATENATE(0,HOUR(C697))),IF(MINUTE(C697)&gt;9,MINUTE(C697),CONCATENATE(0,MINUTE(C697))),":",VLOOKUP(F697,'Valid Values - Results'!$D$4:$F$12,3,FALSE)),"")</f>
        <v/>
      </c>
      <c r="H697" s="41"/>
      <c r="I697" s="41"/>
      <c r="J697" s="41"/>
      <c r="K697" s="41"/>
      <c r="L697" s="41"/>
      <c r="M697" s="92"/>
      <c r="N697" s="41"/>
      <c r="O697" s="41"/>
      <c r="P697" s="41"/>
      <c r="Q697" s="41"/>
      <c r="R697" s="41"/>
      <c r="S697" s="41"/>
      <c r="T697" s="41"/>
      <c r="U697" s="47"/>
      <c r="V697" s="49"/>
      <c r="W697" s="41"/>
      <c r="X697" s="41"/>
      <c r="Y697" s="41"/>
      <c r="AA697" s="37" t="str">
        <f>IF($I697&lt;&gt;"",VLOOKUP($I697,'Valid Values - Search'!$R$4:$T$4719,3,FALSE),"")</f>
        <v/>
      </c>
      <c r="AB697" s="37" t="str">
        <f>IF($I697&lt;&gt;"",VLOOKUP($I697,'Valid Values - Search'!$R$4:$S$4719,2,FALSE),"")</f>
        <v/>
      </c>
      <c r="AC697" s="38" t="str">
        <f t="shared" si="10"/>
        <v/>
      </c>
      <c r="AD697" s="38"/>
    </row>
    <row r="698" spans="1:30">
      <c r="A698" s="46"/>
      <c r="B698" s="47"/>
      <c r="C698" s="49"/>
      <c r="D698" s="41"/>
      <c r="E698" s="41"/>
      <c r="F698" s="41"/>
      <c r="G698" s="50" t="str">
        <f>IF(A698&lt;&gt;"",CONCATENATE(A698,":",YEAR(B698),IF(MONTH(B698)&gt;9,MONTH(B698),CONCATENATE(0,MONTH(B698))),IF(DAY(B698)&gt;9,DAY(B698),CONCATENATE(0,DAY(B698))),IF(HOUR(C698)&gt;9,HOUR(C698),CONCATENATE(0,HOUR(C698))),IF(MINUTE(C698)&gt;9,MINUTE(C698),CONCATENATE(0,MINUTE(C698))),":",VLOOKUP(F698,'Valid Values - Results'!$D$4:$F$12,3,FALSE)),"")</f>
        <v/>
      </c>
      <c r="H698" s="41"/>
      <c r="I698" s="41"/>
      <c r="J698" s="41"/>
      <c r="K698" s="41"/>
      <c r="L698" s="41"/>
      <c r="M698" s="92"/>
      <c r="N698" s="41"/>
      <c r="O698" s="41"/>
      <c r="P698" s="41"/>
      <c r="Q698" s="41"/>
      <c r="R698" s="41"/>
      <c r="S698" s="41"/>
      <c r="T698" s="41"/>
      <c r="U698" s="47"/>
      <c r="V698" s="49"/>
      <c r="W698" s="41"/>
      <c r="X698" s="41"/>
      <c r="Y698" s="41"/>
      <c r="AA698" s="37" t="str">
        <f>IF($I698&lt;&gt;"",VLOOKUP($I698,'Valid Values - Search'!$R$4:$T$4719,3,FALSE),"")</f>
        <v/>
      </c>
      <c r="AB698" s="37" t="str">
        <f>IF($I698&lt;&gt;"",VLOOKUP($I698,'Valid Values - Search'!$R$4:$S$4719,2,FALSE),"")</f>
        <v/>
      </c>
      <c r="AC698" s="38" t="str">
        <f t="shared" si="10"/>
        <v/>
      </c>
      <c r="AD698" s="38"/>
    </row>
    <row r="699" spans="1:30">
      <c r="A699" s="46"/>
      <c r="B699" s="47"/>
      <c r="C699" s="49"/>
      <c r="D699" s="41"/>
      <c r="E699" s="41"/>
      <c r="F699" s="41"/>
      <c r="G699" s="50" t="str">
        <f>IF(A699&lt;&gt;"",CONCATENATE(A699,":",YEAR(B699),IF(MONTH(B699)&gt;9,MONTH(B699),CONCATENATE(0,MONTH(B699))),IF(DAY(B699)&gt;9,DAY(B699),CONCATENATE(0,DAY(B699))),IF(HOUR(C699)&gt;9,HOUR(C699),CONCATENATE(0,HOUR(C699))),IF(MINUTE(C699)&gt;9,MINUTE(C699),CONCATENATE(0,MINUTE(C699))),":",VLOOKUP(F699,'Valid Values - Results'!$D$4:$F$12,3,FALSE)),"")</f>
        <v/>
      </c>
      <c r="H699" s="41"/>
      <c r="I699" s="41"/>
      <c r="J699" s="41"/>
      <c r="K699" s="41"/>
      <c r="L699" s="41"/>
      <c r="M699" s="92"/>
      <c r="N699" s="41"/>
      <c r="O699" s="41"/>
      <c r="P699" s="41"/>
      <c r="Q699" s="41"/>
      <c r="R699" s="41"/>
      <c r="S699" s="41"/>
      <c r="T699" s="41"/>
      <c r="U699" s="47"/>
      <c r="V699" s="49"/>
      <c r="W699" s="41"/>
      <c r="X699" s="41"/>
      <c r="Y699" s="41"/>
      <c r="AA699" s="37" t="str">
        <f>IF($I699&lt;&gt;"",VLOOKUP($I699,'Valid Values - Search'!$R$4:$T$4719,3,FALSE),"")</f>
        <v/>
      </c>
      <c r="AB699" s="37" t="str">
        <f>IF($I699&lt;&gt;"",VLOOKUP($I699,'Valid Values - Search'!$R$4:$S$4719,2,FALSE),"")</f>
        <v/>
      </c>
      <c r="AC699" s="38" t="str">
        <f t="shared" si="10"/>
        <v/>
      </c>
      <c r="AD699" s="38"/>
    </row>
    <row r="700" spans="1:30">
      <c r="A700" s="46"/>
      <c r="B700" s="47"/>
      <c r="C700" s="49"/>
      <c r="D700" s="41"/>
      <c r="E700" s="41"/>
      <c r="F700" s="41"/>
      <c r="G700" s="50" t="str">
        <f>IF(A700&lt;&gt;"",CONCATENATE(A700,":",YEAR(B700),IF(MONTH(B700)&gt;9,MONTH(B700),CONCATENATE(0,MONTH(B700))),IF(DAY(B700)&gt;9,DAY(B700),CONCATENATE(0,DAY(B700))),IF(HOUR(C700)&gt;9,HOUR(C700),CONCATENATE(0,HOUR(C700))),IF(MINUTE(C700)&gt;9,MINUTE(C700),CONCATENATE(0,MINUTE(C700))),":",VLOOKUP(F700,'Valid Values - Results'!$D$4:$F$12,3,FALSE)),"")</f>
        <v/>
      </c>
      <c r="H700" s="41"/>
      <c r="I700" s="41"/>
      <c r="J700" s="41"/>
      <c r="K700" s="41"/>
      <c r="L700" s="41"/>
      <c r="M700" s="92"/>
      <c r="N700" s="41"/>
      <c r="O700" s="41"/>
      <c r="P700" s="41"/>
      <c r="Q700" s="41"/>
      <c r="R700" s="41"/>
      <c r="S700" s="41"/>
      <c r="T700" s="41"/>
      <c r="U700" s="47"/>
      <c r="V700" s="49"/>
      <c r="W700" s="41"/>
      <c r="X700" s="41"/>
      <c r="Y700" s="41"/>
      <c r="AA700" s="37" t="str">
        <f>IF($I700&lt;&gt;"",VLOOKUP($I700,'Valid Values - Search'!$R$4:$T$4719,3,FALSE),"")</f>
        <v/>
      </c>
      <c r="AB700" s="37" t="str">
        <f>IF($I700&lt;&gt;"",VLOOKUP($I700,'Valid Values - Search'!$R$4:$S$4719,2,FALSE),"")</f>
        <v/>
      </c>
      <c r="AC700" s="38" t="str">
        <f t="shared" si="10"/>
        <v/>
      </c>
      <c r="AD700" s="38"/>
    </row>
    <row r="701" spans="1:30">
      <c r="A701" s="46"/>
      <c r="B701" s="47"/>
      <c r="C701" s="49"/>
      <c r="D701" s="41"/>
      <c r="E701" s="41"/>
      <c r="F701" s="41"/>
      <c r="G701" s="50" t="str">
        <f>IF(A701&lt;&gt;"",CONCATENATE(A701,":",YEAR(B701),IF(MONTH(B701)&gt;9,MONTH(B701),CONCATENATE(0,MONTH(B701))),IF(DAY(B701)&gt;9,DAY(B701),CONCATENATE(0,DAY(B701))),IF(HOUR(C701)&gt;9,HOUR(C701),CONCATENATE(0,HOUR(C701))),IF(MINUTE(C701)&gt;9,MINUTE(C701),CONCATENATE(0,MINUTE(C701))),":",VLOOKUP(F701,'Valid Values - Results'!$D$4:$F$12,3,FALSE)),"")</f>
        <v/>
      </c>
      <c r="H701" s="41"/>
      <c r="I701" s="41"/>
      <c r="J701" s="41"/>
      <c r="K701" s="41"/>
      <c r="L701" s="41"/>
      <c r="M701" s="92"/>
      <c r="N701" s="41"/>
      <c r="O701" s="41"/>
      <c r="P701" s="41"/>
      <c r="Q701" s="41"/>
      <c r="R701" s="41"/>
      <c r="S701" s="41"/>
      <c r="T701" s="41"/>
      <c r="U701" s="47"/>
      <c r="V701" s="49"/>
      <c r="W701" s="41"/>
      <c r="X701" s="41"/>
      <c r="Y701" s="41"/>
      <c r="AA701" s="37" t="str">
        <f>IF($I701&lt;&gt;"",VLOOKUP($I701,'Valid Values - Search'!$R$4:$T$4719,3,FALSE),"")</f>
        <v/>
      </c>
      <c r="AB701" s="37" t="str">
        <f>IF($I701&lt;&gt;"",VLOOKUP($I701,'Valid Values - Search'!$R$4:$S$4719,2,FALSE),"")</f>
        <v/>
      </c>
      <c r="AC701" s="38" t="str">
        <f t="shared" si="10"/>
        <v/>
      </c>
      <c r="AD701" s="38"/>
    </row>
    <row r="702" spans="1:30">
      <c r="A702" s="46"/>
      <c r="B702" s="47"/>
      <c r="C702" s="49"/>
      <c r="D702" s="41"/>
      <c r="E702" s="41"/>
      <c r="F702" s="41"/>
      <c r="G702" s="50" t="str">
        <f>IF(A702&lt;&gt;"",CONCATENATE(A702,":",YEAR(B702),IF(MONTH(B702)&gt;9,MONTH(B702),CONCATENATE(0,MONTH(B702))),IF(DAY(B702)&gt;9,DAY(B702),CONCATENATE(0,DAY(B702))),IF(HOUR(C702)&gt;9,HOUR(C702),CONCATENATE(0,HOUR(C702))),IF(MINUTE(C702)&gt;9,MINUTE(C702),CONCATENATE(0,MINUTE(C702))),":",VLOOKUP(F702,'Valid Values - Results'!$D$4:$F$12,3,FALSE)),"")</f>
        <v/>
      </c>
      <c r="H702" s="41"/>
      <c r="I702" s="41"/>
      <c r="J702" s="41"/>
      <c r="K702" s="41"/>
      <c r="L702" s="41"/>
      <c r="M702" s="92"/>
      <c r="N702" s="41"/>
      <c r="O702" s="41"/>
      <c r="P702" s="41"/>
      <c r="Q702" s="41"/>
      <c r="R702" s="41"/>
      <c r="S702" s="41"/>
      <c r="T702" s="41"/>
      <c r="U702" s="47"/>
      <c r="V702" s="49"/>
      <c r="W702" s="41"/>
      <c r="X702" s="41"/>
      <c r="Y702" s="41"/>
      <c r="AA702" s="37" t="str">
        <f>IF($I702&lt;&gt;"",VLOOKUP($I702,'Valid Values - Search'!$R$4:$T$4719,3,FALSE),"")</f>
        <v/>
      </c>
      <c r="AB702" s="37" t="str">
        <f>IF($I702&lt;&gt;"",VLOOKUP($I702,'Valid Values - Search'!$R$4:$S$4719,2,FALSE),"")</f>
        <v/>
      </c>
      <c r="AC702" s="38" t="str">
        <f t="shared" si="10"/>
        <v/>
      </c>
      <c r="AD702" s="38"/>
    </row>
    <row r="703" spans="1:30">
      <c r="A703" s="46"/>
      <c r="B703" s="47"/>
      <c r="C703" s="49"/>
      <c r="D703" s="41"/>
      <c r="E703" s="41"/>
      <c r="F703" s="41"/>
      <c r="G703" s="50" t="str">
        <f>IF(A703&lt;&gt;"",CONCATENATE(A703,":",YEAR(B703),IF(MONTH(B703)&gt;9,MONTH(B703),CONCATENATE(0,MONTH(B703))),IF(DAY(B703)&gt;9,DAY(B703),CONCATENATE(0,DAY(B703))),IF(HOUR(C703)&gt;9,HOUR(C703),CONCATENATE(0,HOUR(C703))),IF(MINUTE(C703)&gt;9,MINUTE(C703),CONCATENATE(0,MINUTE(C703))),":",VLOOKUP(F703,'Valid Values - Results'!$D$4:$F$12,3,FALSE)),"")</f>
        <v/>
      </c>
      <c r="H703" s="41"/>
      <c r="I703" s="41"/>
      <c r="J703" s="41"/>
      <c r="K703" s="41"/>
      <c r="L703" s="41"/>
      <c r="M703" s="92"/>
      <c r="N703" s="41"/>
      <c r="O703" s="41"/>
      <c r="P703" s="41"/>
      <c r="Q703" s="41"/>
      <c r="R703" s="41"/>
      <c r="S703" s="41"/>
      <c r="T703" s="41"/>
      <c r="U703" s="47"/>
      <c r="V703" s="49"/>
      <c r="W703" s="41"/>
      <c r="X703" s="41"/>
      <c r="Y703" s="41"/>
      <c r="AA703" s="37" t="str">
        <f>IF($I703&lt;&gt;"",VLOOKUP($I703,'Valid Values - Search'!$R$4:$T$4719,3,FALSE),"")</f>
        <v/>
      </c>
      <c r="AB703" s="37" t="str">
        <f>IF($I703&lt;&gt;"",VLOOKUP($I703,'Valid Values - Search'!$R$4:$S$4719,2,FALSE),"")</f>
        <v/>
      </c>
      <c r="AC703" s="38" t="str">
        <f t="shared" si="10"/>
        <v/>
      </c>
      <c r="AD703" s="38"/>
    </row>
    <row r="704" spans="1:30">
      <c r="A704" s="46"/>
      <c r="B704" s="47"/>
      <c r="C704" s="49"/>
      <c r="D704" s="41"/>
      <c r="E704" s="41"/>
      <c r="F704" s="41"/>
      <c r="G704" s="50" t="str">
        <f>IF(A704&lt;&gt;"",CONCATENATE(A704,":",YEAR(B704),IF(MONTH(B704)&gt;9,MONTH(B704),CONCATENATE(0,MONTH(B704))),IF(DAY(B704)&gt;9,DAY(B704),CONCATENATE(0,DAY(B704))),IF(HOUR(C704)&gt;9,HOUR(C704),CONCATENATE(0,HOUR(C704))),IF(MINUTE(C704)&gt;9,MINUTE(C704),CONCATENATE(0,MINUTE(C704))),":",VLOOKUP(F704,'Valid Values - Results'!$D$4:$F$12,3,FALSE)),"")</f>
        <v/>
      </c>
      <c r="H704" s="41"/>
      <c r="I704" s="41"/>
      <c r="J704" s="41"/>
      <c r="K704" s="41"/>
      <c r="L704" s="41"/>
      <c r="M704" s="92"/>
      <c r="N704" s="41"/>
      <c r="O704" s="41"/>
      <c r="P704" s="41"/>
      <c r="Q704" s="41"/>
      <c r="R704" s="41"/>
      <c r="S704" s="41"/>
      <c r="T704" s="41"/>
      <c r="U704" s="47"/>
      <c r="V704" s="49"/>
      <c r="W704" s="41"/>
      <c r="X704" s="41"/>
      <c r="Y704" s="41"/>
      <c r="AA704" s="37" t="str">
        <f>IF($I704&lt;&gt;"",VLOOKUP($I704,'Valid Values - Search'!$R$4:$T$4719,3,FALSE),"")</f>
        <v/>
      </c>
      <c r="AB704" s="37" t="str">
        <f>IF($I704&lt;&gt;"",VLOOKUP($I704,'Valid Values - Search'!$R$4:$S$4719,2,FALSE),"")</f>
        <v/>
      </c>
      <c r="AC704" s="38" t="str">
        <f t="shared" si="10"/>
        <v/>
      </c>
      <c r="AD704" s="38"/>
    </row>
    <row r="705" spans="1:30">
      <c r="A705" s="46"/>
      <c r="B705" s="47"/>
      <c r="C705" s="49"/>
      <c r="D705" s="41"/>
      <c r="E705" s="41"/>
      <c r="F705" s="41"/>
      <c r="G705" s="50" t="str">
        <f>IF(A705&lt;&gt;"",CONCATENATE(A705,":",YEAR(B705),IF(MONTH(B705)&gt;9,MONTH(B705),CONCATENATE(0,MONTH(B705))),IF(DAY(B705)&gt;9,DAY(B705),CONCATENATE(0,DAY(B705))),IF(HOUR(C705)&gt;9,HOUR(C705),CONCATENATE(0,HOUR(C705))),IF(MINUTE(C705)&gt;9,MINUTE(C705),CONCATENATE(0,MINUTE(C705))),":",VLOOKUP(F705,'Valid Values - Results'!$D$4:$F$12,3,FALSE)),"")</f>
        <v/>
      </c>
      <c r="H705" s="41"/>
      <c r="I705" s="41"/>
      <c r="J705" s="41"/>
      <c r="K705" s="41"/>
      <c r="L705" s="41"/>
      <c r="M705" s="92"/>
      <c r="N705" s="41"/>
      <c r="O705" s="41"/>
      <c r="P705" s="41"/>
      <c r="Q705" s="41"/>
      <c r="R705" s="41"/>
      <c r="S705" s="41"/>
      <c r="T705" s="41"/>
      <c r="U705" s="47"/>
      <c r="V705" s="49"/>
      <c r="W705" s="41"/>
      <c r="X705" s="41"/>
      <c r="Y705" s="41"/>
      <c r="AA705" s="37" t="str">
        <f>IF($I705&lt;&gt;"",VLOOKUP($I705,'Valid Values - Search'!$R$4:$T$4719,3,FALSE),"")</f>
        <v/>
      </c>
      <c r="AB705" s="37" t="str">
        <f>IF($I705&lt;&gt;"",VLOOKUP($I705,'Valid Values - Search'!$R$4:$S$4719,2,FALSE),"")</f>
        <v/>
      </c>
      <c r="AC705" s="38" t="str">
        <f t="shared" si="10"/>
        <v/>
      </c>
      <c r="AD705" s="38"/>
    </row>
    <row r="706" spans="1:30">
      <c r="A706" s="46"/>
      <c r="B706" s="47"/>
      <c r="C706" s="49"/>
      <c r="D706" s="41"/>
      <c r="E706" s="41"/>
      <c r="F706" s="41"/>
      <c r="G706" s="50" t="str">
        <f>IF(A706&lt;&gt;"",CONCATENATE(A706,":",YEAR(B706),IF(MONTH(B706)&gt;9,MONTH(B706),CONCATENATE(0,MONTH(B706))),IF(DAY(B706)&gt;9,DAY(B706),CONCATENATE(0,DAY(B706))),IF(HOUR(C706)&gt;9,HOUR(C706),CONCATENATE(0,HOUR(C706))),IF(MINUTE(C706)&gt;9,MINUTE(C706),CONCATENATE(0,MINUTE(C706))),":",VLOOKUP(F706,'Valid Values - Results'!$D$4:$F$12,3,FALSE)),"")</f>
        <v/>
      </c>
      <c r="H706" s="41"/>
      <c r="I706" s="41"/>
      <c r="J706" s="41"/>
      <c r="K706" s="41"/>
      <c r="L706" s="41"/>
      <c r="M706" s="92"/>
      <c r="N706" s="41"/>
      <c r="O706" s="41"/>
      <c r="P706" s="41"/>
      <c r="Q706" s="41"/>
      <c r="R706" s="41"/>
      <c r="S706" s="41"/>
      <c r="T706" s="41"/>
      <c r="U706" s="47"/>
      <c r="V706" s="49"/>
      <c r="W706" s="41"/>
      <c r="X706" s="41"/>
      <c r="Y706" s="41"/>
      <c r="AA706" s="37" t="str">
        <f>IF($I706&lt;&gt;"",VLOOKUP($I706,'Valid Values - Search'!$R$4:$T$4719,3,FALSE),"")</f>
        <v/>
      </c>
      <c r="AB706" s="37" t="str">
        <f>IF($I706&lt;&gt;"",VLOOKUP($I706,'Valid Values - Search'!$R$4:$S$4719,2,FALSE),"")</f>
        <v/>
      </c>
      <c r="AC706" s="38" t="str">
        <f t="shared" ref="AC706:AC769" si="11">IF($V706&lt;&gt;"",$D706,"")</f>
        <v/>
      </c>
      <c r="AD706" s="38"/>
    </row>
    <row r="707" spans="1:30">
      <c r="A707" s="46"/>
      <c r="B707" s="47"/>
      <c r="C707" s="49"/>
      <c r="D707" s="41"/>
      <c r="E707" s="41"/>
      <c r="F707" s="41"/>
      <c r="G707" s="50" t="str">
        <f>IF(A707&lt;&gt;"",CONCATENATE(A707,":",YEAR(B707),IF(MONTH(B707)&gt;9,MONTH(B707),CONCATENATE(0,MONTH(B707))),IF(DAY(B707)&gt;9,DAY(B707),CONCATENATE(0,DAY(B707))),IF(HOUR(C707)&gt;9,HOUR(C707),CONCATENATE(0,HOUR(C707))),IF(MINUTE(C707)&gt;9,MINUTE(C707),CONCATENATE(0,MINUTE(C707))),":",VLOOKUP(F707,'Valid Values - Results'!$D$4:$F$12,3,FALSE)),"")</f>
        <v/>
      </c>
      <c r="H707" s="41"/>
      <c r="I707" s="41"/>
      <c r="J707" s="41"/>
      <c r="K707" s="41"/>
      <c r="L707" s="41"/>
      <c r="M707" s="92"/>
      <c r="N707" s="41"/>
      <c r="O707" s="41"/>
      <c r="P707" s="41"/>
      <c r="Q707" s="41"/>
      <c r="R707" s="41"/>
      <c r="S707" s="41"/>
      <c r="T707" s="41"/>
      <c r="U707" s="47"/>
      <c r="V707" s="49"/>
      <c r="W707" s="41"/>
      <c r="X707" s="41"/>
      <c r="Y707" s="41"/>
      <c r="AA707" s="37" t="str">
        <f>IF($I707&lt;&gt;"",VLOOKUP($I707,'Valid Values - Search'!$R$4:$T$4719,3,FALSE),"")</f>
        <v/>
      </c>
      <c r="AB707" s="37" t="str">
        <f>IF($I707&lt;&gt;"",VLOOKUP($I707,'Valid Values - Search'!$R$4:$S$4719,2,FALSE),"")</f>
        <v/>
      </c>
      <c r="AC707" s="38" t="str">
        <f t="shared" si="11"/>
        <v/>
      </c>
      <c r="AD707" s="38"/>
    </row>
    <row r="708" spans="1:30">
      <c r="A708" s="46"/>
      <c r="B708" s="47"/>
      <c r="C708" s="49"/>
      <c r="D708" s="41"/>
      <c r="E708" s="41"/>
      <c r="F708" s="41"/>
      <c r="G708" s="50" t="str">
        <f>IF(A708&lt;&gt;"",CONCATENATE(A708,":",YEAR(B708),IF(MONTH(B708)&gt;9,MONTH(B708),CONCATENATE(0,MONTH(B708))),IF(DAY(B708)&gt;9,DAY(B708),CONCATENATE(0,DAY(B708))),IF(HOUR(C708)&gt;9,HOUR(C708),CONCATENATE(0,HOUR(C708))),IF(MINUTE(C708)&gt;9,MINUTE(C708),CONCATENATE(0,MINUTE(C708))),":",VLOOKUP(F708,'Valid Values - Results'!$D$4:$F$12,3,FALSE)),"")</f>
        <v/>
      </c>
      <c r="H708" s="41"/>
      <c r="I708" s="41"/>
      <c r="J708" s="41"/>
      <c r="K708" s="41"/>
      <c r="L708" s="41"/>
      <c r="M708" s="92"/>
      <c r="N708" s="41"/>
      <c r="O708" s="41"/>
      <c r="P708" s="41"/>
      <c r="Q708" s="41"/>
      <c r="R708" s="41"/>
      <c r="S708" s="41"/>
      <c r="T708" s="41"/>
      <c r="U708" s="47"/>
      <c r="V708" s="49"/>
      <c r="W708" s="41"/>
      <c r="X708" s="41"/>
      <c r="Y708" s="41"/>
      <c r="AA708" s="37" t="str">
        <f>IF($I708&lt;&gt;"",VLOOKUP($I708,'Valid Values - Search'!$R$4:$T$4719,3,FALSE),"")</f>
        <v/>
      </c>
      <c r="AB708" s="37" t="str">
        <f>IF($I708&lt;&gt;"",VLOOKUP($I708,'Valid Values - Search'!$R$4:$S$4719,2,FALSE),"")</f>
        <v/>
      </c>
      <c r="AC708" s="38" t="str">
        <f t="shared" si="11"/>
        <v/>
      </c>
      <c r="AD708" s="38"/>
    </row>
    <row r="709" spans="1:30">
      <c r="A709" s="46"/>
      <c r="B709" s="47"/>
      <c r="C709" s="49"/>
      <c r="D709" s="41"/>
      <c r="E709" s="41"/>
      <c r="F709" s="41"/>
      <c r="G709" s="50" t="str">
        <f>IF(A709&lt;&gt;"",CONCATENATE(A709,":",YEAR(B709),IF(MONTH(B709)&gt;9,MONTH(B709),CONCATENATE(0,MONTH(B709))),IF(DAY(B709)&gt;9,DAY(B709),CONCATENATE(0,DAY(B709))),IF(HOUR(C709)&gt;9,HOUR(C709),CONCATENATE(0,HOUR(C709))),IF(MINUTE(C709)&gt;9,MINUTE(C709),CONCATENATE(0,MINUTE(C709))),":",VLOOKUP(F709,'Valid Values - Results'!$D$4:$F$12,3,FALSE)),"")</f>
        <v/>
      </c>
      <c r="H709" s="41"/>
      <c r="I709" s="41"/>
      <c r="J709" s="41"/>
      <c r="K709" s="41"/>
      <c r="L709" s="41"/>
      <c r="M709" s="92"/>
      <c r="N709" s="41"/>
      <c r="O709" s="41"/>
      <c r="P709" s="41"/>
      <c r="Q709" s="41"/>
      <c r="R709" s="41"/>
      <c r="S709" s="41"/>
      <c r="T709" s="41"/>
      <c r="U709" s="47"/>
      <c r="V709" s="49"/>
      <c r="W709" s="41"/>
      <c r="X709" s="41"/>
      <c r="Y709" s="41"/>
      <c r="AA709" s="37" t="str">
        <f>IF($I709&lt;&gt;"",VLOOKUP($I709,'Valid Values - Search'!$R$4:$T$4719,3,FALSE),"")</f>
        <v/>
      </c>
      <c r="AB709" s="37" t="str">
        <f>IF($I709&lt;&gt;"",VLOOKUP($I709,'Valid Values - Search'!$R$4:$S$4719,2,FALSE),"")</f>
        <v/>
      </c>
      <c r="AC709" s="38" t="str">
        <f t="shared" si="11"/>
        <v/>
      </c>
      <c r="AD709" s="38"/>
    </row>
    <row r="710" spans="1:30">
      <c r="A710" s="46"/>
      <c r="B710" s="47"/>
      <c r="C710" s="49"/>
      <c r="D710" s="41"/>
      <c r="E710" s="41"/>
      <c r="F710" s="41"/>
      <c r="G710" s="50" t="str">
        <f>IF(A710&lt;&gt;"",CONCATENATE(A710,":",YEAR(B710),IF(MONTH(B710)&gt;9,MONTH(B710),CONCATENATE(0,MONTH(B710))),IF(DAY(B710)&gt;9,DAY(B710),CONCATENATE(0,DAY(B710))),IF(HOUR(C710)&gt;9,HOUR(C710),CONCATENATE(0,HOUR(C710))),IF(MINUTE(C710)&gt;9,MINUTE(C710),CONCATENATE(0,MINUTE(C710))),":",VLOOKUP(F710,'Valid Values - Results'!$D$4:$F$12,3,FALSE)),"")</f>
        <v/>
      </c>
      <c r="H710" s="41"/>
      <c r="I710" s="41"/>
      <c r="J710" s="41"/>
      <c r="K710" s="41"/>
      <c r="L710" s="41"/>
      <c r="M710" s="92"/>
      <c r="N710" s="41"/>
      <c r="O710" s="41"/>
      <c r="P710" s="41"/>
      <c r="Q710" s="41"/>
      <c r="R710" s="41"/>
      <c r="S710" s="41"/>
      <c r="T710" s="41"/>
      <c r="U710" s="47"/>
      <c r="V710" s="49"/>
      <c r="W710" s="41"/>
      <c r="X710" s="41"/>
      <c r="Y710" s="41"/>
      <c r="AA710" s="37" t="str">
        <f>IF($I710&lt;&gt;"",VLOOKUP($I710,'Valid Values - Search'!$R$4:$T$4719,3,FALSE),"")</f>
        <v/>
      </c>
      <c r="AB710" s="37" t="str">
        <f>IF($I710&lt;&gt;"",VLOOKUP($I710,'Valid Values - Search'!$R$4:$S$4719,2,FALSE),"")</f>
        <v/>
      </c>
      <c r="AC710" s="38" t="str">
        <f t="shared" si="11"/>
        <v/>
      </c>
      <c r="AD710" s="38"/>
    </row>
    <row r="711" spans="1:30">
      <c r="A711" s="46"/>
      <c r="B711" s="47"/>
      <c r="C711" s="49"/>
      <c r="D711" s="41"/>
      <c r="E711" s="41"/>
      <c r="F711" s="41"/>
      <c r="G711" s="50" t="str">
        <f>IF(A711&lt;&gt;"",CONCATENATE(A711,":",YEAR(B711),IF(MONTH(B711)&gt;9,MONTH(B711),CONCATENATE(0,MONTH(B711))),IF(DAY(B711)&gt;9,DAY(B711),CONCATENATE(0,DAY(B711))),IF(HOUR(C711)&gt;9,HOUR(C711),CONCATENATE(0,HOUR(C711))),IF(MINUTE(C711)&gt;9,MINUTE(C711),CONCATENATE(0,MINUTE(C711))),":",VLOOKUP(F711,'Valid Values - Results'!$D$4:$F$12,3,FALSE)),"")</f>
        <v/>
      </c>
      <c r="H711" s="41"/>
      <c r="I711" s="41"/>
      <c r="J711" s="41"/>
      <c r="K711" s="41"/>
      <c r="L711" s="41"/>
      <c r="M711" s="92"/>
      <c r="N711" s="41"/>
      <c r="O711" s="41"/>
      <c r="P711" s="41"/>
      <c r="Q711" s="41"/>
      <c r="R711" s="41"/>
      <c r="S711" s="41"/>
      <c r="T711" s="41"/>
      <c r="U711" s="47"/>
      <c r="V711" s="49"/>
      <c r="W711" s="41"/>
      <c r="X711" s="41"/>
      <c r="Y711" s="41"/>
      <c r="AA711" s="37" t="str">
        <f>IF($I711&lt;&gt;"",VLOOKUP($I711,'Valid Values - Search'!$R$4:$T$4719,3,FALSE),"")</f>
        <v/>
      </c>
      <c r="AB711" s="37" t="str">
        <f>IF($I711&lt;&gt;"",VLOOKUP($I711,'Valid Values - Search'!$R$4:$S$4719,2,FALSE),"")</f>
        <v/>
      </c>
      <c r="AC711" s="38" t="str">
        <f t="shared" si="11"/>
        <v/>
      </c>
      <c r="AD711" s="38"/>
    </row>
    <row r="712" spans="1:30">
      <c r="A712" s="46"/>
      <c r="B712" s="47"/>
      <c r="C712" s="49"/>
      <c r="D712" s="41"/>
      <c r="E712" s="41"/>
      <c r="F712" s="41"/>
      <c r="G712" s="50" t="str">
        <f>IF(A712&lt;&gt;"",CONCATENATE(A712,":",YEAR(B712),IF(MONTH(B712)&gt;9,MONTH(B712),CONCATENATE(0,MONTH(B712))),IF(DAY(B712)&gt;9,DAY(B712),CONCATENATE(0,DAY(B712))),IF(HOUR(C712)&gt;9,HOUR(C712),CONCATENATE(0,HOUR(C712))),IF(MINUTE(C712)&gt;9,MINUTE(C712),CONCATENATE(0,MINUTE(C712))),":",VLOOKUP(F712,'Valid Values - Results'!$D$4:$F$12,3,FALSE)),"")</f>
        <v/>
      </c>
      <c r="H712" s="41"/>
      <c r="I712" s="41"/>
      <c r="J712" s="41"/>
      <c r="K712" s="41"/>
      <c r="L712" s="41"/>
      <c r="M712" s="92"/>
      <c r="N712" s="41"/>
      <c r="O712" s="41"/>
      <c r="P712" s="41"/>
      <c r="Q712" s="41"/>
      <c r="R712" s="41"/>
      <c r="S712" s="41"/>
      <c r="T712" s="41"/>
      <c r="U712" s="47"/>
      <c r="V712" s="49"/>
      <c r="W712" s="41"/>
      <c r="X712" s="41"/>
      <c r="Y712" s="41"/>
      <c r="AA712" s="37" t="str">
        <f>IF($I712&lt;&gt;"",VLOOKUP($I712,'Valid Values - Search'!$R$4:$T$4719,3,FALSE),"")</f>
        <v/>
      </c>
      <c r="AB712" s="37" t="str">
        <f>IF($I712&lt;&gt;"",VLOOKUP($I712,'Valid Values - Search'!$R$4:$S$4719,2,FALSE),"")</f>
        <v/>
      </c>
      <c r="AC712" s="38" t="str">
        <f t="shared" si="11"/>
        <v/>
      </c>
      <c r="AD712" s="38"/>
    </row>
    <row r="713" spans="1:30">
      <c r="A713" s="46"/>
      <c r="B713" s="47"/>
      <c r="C713" s="49"/>
      <c r="D713" s="41"/>
      <c r="E713" s="41"/>
      <c r="F713" s="41"/>
      <c r="G713" s="50" t="str">
        <f>IF(A713&lt;&gt;"",CONCATENATE(A713,":",YEAR(B713),IF(MONTH(B713)&gt;9,MONTH(B713),CONCATENATE(0,MONTH(B713))),IF(DAY(B713)&gt;9,DAY(B713),CONCATENATE(0,DAY(B713))),IF(HOUR(C713)&gt;9,HOUR(C713),CONCATENATE(0,HOUR(C713))),IF(MINUTE(C713)&gt;9,MINUTE(C713),CONCATENATE(0,MINUTE(C713))),":",VLOOKUP(F713,'Valid Values - Results'!$D$4:$F$12,3,FALSE)),"")</f>
        <v/>
      </c>
      <c r="H713" s="41"/>
      <c r="I713" s="41"/>
      <c r="J713" s="41"/>
      <c r="K713" s="41"/>
      <c r="L713" s="41"/>
      <c r="M713" s="92"/>
      <c r="N713" s="41"/>
      <c r="O713" s="41"/>
      <c r="P713" s="41"/>
      <c r="Q713" s="41"/>
      <c r="R713" s="41"/>
      <c r="S713" s="41"/>
      <c r="T713" s="41"/>
      <c r="U713" s="47"/>
      <c r="V713" s="49"/>
      <c r="W713" s="41"/>
      <c r="X713" s="41"/>
      <c r="Y713" s="41"/>
      <c r="AA713" s="37" t="str">
        <f>IF($I713&lt;&gt;"",VLOOKUP($I713,'Valid Values - Search'!$R$4:$T$4719,3,FALSE),"")</f>
        <v/>
      </c>
      <c r="AB713" s="37" t="str">
        <f>IF($I713&lt;&gt;"",VLOOKUP($I713,'Valid Values - Search'!$R$4:$S$4719,2,FALSE),"")</f>
        <v/>
      </c>
      <c r="AC713" s="38" t="str">
        <f t="shared" si="11"/>
        <v/>
      </c>
      <c r="AD713" s="38"/>
    </row>
    <row r="714" spans="1:30">
      <c r="A714" s="46"/>
      <c r="B714" s="47"/>
      <c r="C714" s="49"/>
      <c r="D714" s="41"/>
      <c r="E714" s="41"/>
      <c r="F714" s="41"/>
      <c r="G714" s="50" t="str">
        <f>IF(A714&lt;&gt;"",CONCATENATE(A714,":",YEAR(B714),IF(MONTH(B714)&gt;9,MONTH(B714),CONCATENATE(0,MONTH(B714))),IF(DAY(B714)&gt;9,DAY(B714),CONCATENATE(0,DAY(B714))),IF(HOUR(C714)&gt;9,HOUR(C714),CONCATENATE(0,HOUR(C714))),IF(MINUTE(C714)&gt;9,MINUTE(C714),CONCATENATE(0,MINUTE(C714))),":",VLOOKUP(F714,'Valid Values - Results'!$D$4:$F$12,3,FALSE)),"")</f>
        <v/>
      </c>
      <c r="H714" s="41"/>
      <c r="I714" s="41"/>
      <c r="J714" s="41"/>
      <c r="K714" s="41"/>
      <c r="L714" s="41"/>
      <c r="M714" s="92"/>
      <c r="N714" s="41"/>
      <c r="O714" s="41"/>
      <c r="P714" s="41"/>
      <c r="Q714" s="41"/>
      <c r="R714" s="41"/>
      <c r="S714" s="41"/>
      <c r="T714" s="41"/>
      <c r="U714" s="47"/>
      <c r="V714" s="49"/>
      <c r="W714" s="41"/>
      <c r="X714" s="41"/>
      <c r="Y714" s="41"/>
      <c r="AA714" s="37" t="str">
        <f>IF($I714&lt;&gt;"",VLOOKUP($I714,'Valid Values - Search'!$R$4:$T$4719,3,FALSE),"")</f>
        <v/>
      </c>
      <c r="AB714" s="37" t="str">
        <f>IF($I714&lt;&gt;"",VLOOKUP($I714,'Valid Values - Search'!$R$4:$S$4719,2,FALSE),"")</f>
        <v/>
      </c>
      <c r="AC714" s="38" t="str">
        <f t="shared" si="11"/>
        <v/>
      </c>
      <c r="AD714" s="38"/>
    </row>
    <row r="715" spans="1:30">
      <c r="A715" s="46"/>
      <c r="B715" s="47"/>
      <c r="C715" s="49"/>
      <c r="D715" s="41"/>
      <c r="E715" s="41"/>
      <c r="F715" s="41"/>
      <c r="G715" s="50" t="str">
        <f>IF(A715&lt;&gt;"",CONCATENATE(A715,":",YEAR(B715),IF(MONTH(B715)&gt;9,MONTH(B715),CONCATENATE(0,MONTH(B715))),IF(DAY(B715)&gt;9,DAY(B715),CONCATENATE(0,DAY(B715))),IF(HOUR(C715)&gt;9,HOUR(C715),CONCATENATE(0,HOUR(C715))),IF(MINUTE(C715)&gt;9,MINUTE(C715),CONCATENATE(0,MINUTE(C715))),":",VLOOKUP(F715,'Valid Values - Results'!$D$4:$F$12,3,FALSE)),"")</f>
        <v/>
      </c>
      <c r="H715" s="41"/>
      <c r="I715" s="41"/>
      <c r="J715" s="41"/>
      <c r="K715" s="41"/>
      <c r="L715" s="41"/>
      <c r="M715" s="92"/>
      <c r="N715" s="41"/>
      <c r="O715" s="41"/>
      <c r="P715" s="41"/>
      <c r="Q715" s="41"/>
      <c r="R715" s="41"/>
      <c r="S715" s="41"/>
      <c r="T715" s="41"/>
      <c r="U715" s="47"/>
      <c r="V715" s="49"/>
      <c r="W715" s="41"/>
      <c r="X715" s="41"/>
      <c r="Y715" s="41"/>
      <c r="AA715" s="37" t="str">
        <f>IF($I715&lt;&gt;"",VLOOKUP($I715,'Valid Values - Search'!$R$4:$T$4719,3,FALSE),"")</f>
        <v/>
      </c>
      <c r="AB715" s="37" t="str">
        <f>IF($I715&lt;&gt;"",VLOOKUP($I715,'Valid Values - Search'!$R$4:$S$4719,2,FALSE),"")</f>
        <v/>
      </c>
      <c r="AC715" s="38" t="str">
        <f t="shared" si="11"/>
        <v/>
      </c>
      <c r="AD715" s="38"/>
    </row>
    <row r="716" spans="1:30">
      <c r="A716" s="46"/>
      <c r="B716" s="47"/>
      <c r="C716" s="49"/>
      <c r="D716" s="41"/>
      <c r="E716" s="41"/>
      <c r="F716" s="41"/>
      <c r="G716" s="50" t="str">
        <f>IF(A716&lt;&gt;"",CONCATENATE(A716,":",YEAR(B716),IF(MONTH(B716)&gt;9,MONTH(B716),CONCATENATE(0,MONTH(B716))),IF(DAY(B716)&gt;9,DAY(B716),CONCATENATE(0,DAY(B716))),IF(HOUR(C716)&gt;9,HOUR(C716),CONCATENATE(0,HOUR(C716))),IF(MINUTE(C716)&gt;9,MINUTE(C716),CONCATENATE(0,MINUTE(C716))),":",VLOOKUP(F716,'Valid Values - Results'!$D$4:$F$12,3,FALSE)),"")</f>
        <v/>
      </c>
      <c r="H716" s="41"/>
      <c r="I716" s="41"/>
      <c r="J716" s="41"/>
      <c r="K716" s="41"/>
      <c r="L716" s="41"/>
      <c r="M716" s="92"/>
      <c r="N716" s="41"/>
      <c r="O716" s="41"/>
      <c r="P716" s="41"/>
      <c r="Q716" s="41"/>
      <c r="R716" s="41"/>
      <c r="S716" s="41"/>
      <c r="T716" s="41"/>
      <c r="U716" s="47"/>
      <c r="V716" s="49"/>
      <c r="W716" s="41"/>
      <c r="X716" s="41"/>
      <c r="Y716" s="41"/>
      <c r="AA716" s="37" t="str">
        <f>IF($I716&lt;&gt;"",VLOOKUP($I716,'Valid Values - Search'!$R$4:$T$4719,3,FALSE),"")</f>
        <v/>
      </c>
      <c r="AB716" s="37" t="str">
        <f>IF($I716&lt;&gt;"",VLOOKUP($I716,'Valid Values - Search'!$R$4:$S$4719,2,FALSE),"")</f>
        <v/>
      </c>
      <c r="AC716" s="38" t="str">
        <f t="shared" si="11"/>
        <v/>
      </c>
      <c r="AD716" s="38"/>
    </row>
    <row r="717" spans="1:30">
      <c r="A717" s="46"/>
      <c r="B717" s="47"/>
      <c r="C717" s="49"/>
      <c r="D717" s="41"/>
      <c r="E717" s="41"/>
      <c r="F717" s="41"/>
      <c r="G717" s="50" t="str">
        <f>IF(A717&lt;&gt;"",CONCATENATE(A717,":",YEAR(B717),IF(MONTH(B717)&gt;9,MONTH(B717),CONCATENATE(0,MONTH(B717))),IF(DAY(B717)&gt;9,DAY(B717),CONCATENATE(0,DAY(B717))),IF(HOUR(C717)&gt;9,HOUR(C717),CONCATENATE(0,HOUR(C717))),IF(MINUTE(C717)&gt;9,MINUTE(C717),CONCATENATE(0,MINUTE(C717))),":",VLOOKUP(F717,'Valid Values - Results'!$D$4:$F$12,3,FALSE)),"")</f>
        <v/>
      </c>
      <c r="H717" s="41"/>
      <c r="I717" s="41"/>
      <c r="J717" s="41"/>
      <c r="K717" s="41"/>
      <c r="L717" s="41"/>
      <c r="M717" s="92"/>
      <c r="N717" s="41"/>
      <c r="O717" s="41"/>
      <c r="P717" s="41"/>
      <c r="Q717" s="41"/>
      <c r="R717" s="41"/>
      <c r="S717" s="41"/>
      <c r="T717" s="41"/>
      <c r="U717" s="47"/>
      <c r="V717" s="49"/>
      <c r="W717" s="41"/>
      <c r="X717" s="41"/>
      <c r="Y717" s="41"/>
      <c r="AA717" s="37" t="str">
        <f>IF($I717&lt;&gt;"",VLOOKUP($I717,'Valid Values - Search'!$R$4:$T$4719,3,FALSE),"")</f>
        <v/>
      </c>
      <c r="AB717" s="37" t="str">
        <f>IF($I717&lt;&gt;"",VLOOKUP($I717,'Valid Values - Search'!$R$4:$S$4719,2,FALSE),"")</f>
        <v/>
      </c>
      <c r="AC717" s="38" t="str">
        <f t="shared" si="11"/>
        <v/>
      </c>
      <c r="AD717" s="38"/>
    </row>
    <row r="718" spans="1:30">
      <c r="A718" s="46"/>
      <c r="B718" s="47"/>
      <c r="C718" s="49"/>
      <c r="D718" s="41"/>
      <c r="E718" s="41"/>
      <c r="F718" s="41"/>
      <c r="G718" s="50" t="str">
        <f>IF(A718&lt;&gt;"",CONCATENATE(A718,":",YEAR(B718),IF(MONTH(B718)&gt;9,MONTH(B718),CONCATENATE(0,MONTH(B718))),IF(DAY(B718)&gt;9,DAY(B718),CONCATENATE(0,DAY(B718))),IF(HOUR(C718)&gt;9,HOUR(C718),CONCATENATE(0,HOUR(C718))),IF(MINUTE(C718)&gt;9,MINUTE(C718),CONCATENATE(0,MINUTE(C718))),":",VLOOKUP(F718,'Valid Values - Results'!$D$4:$F$12,3,FALSE)),"")</f>
        <v/>
      </c>
      <c r="H718" s="41"/>
      <c r="I718" s="41"/>
      <c r="J718" s="41"/>
      <c r="K718" s="41"/>
      <c r="L718" s="41"/>
      <c r="M718" s="92"/>
      <c r="N718" s="41"/>
      <c r="O718" s="41"/>
      <c r="P718" s="41"/>
      <c r="Q718" s="41"/>
      <c r="R718" s="41"/>
      <c r="S718" s="41"/>
      <c r="T718" s="41"/>
      <c r="U718" s="47"/>
      <c r="V718" s="49"/>
      <c r="W718" s="41"/>
      <c r="X718" s="41"/>
      <c r="Y718" s="41"/>
      <c r="AA718" s="37" t="str">
        <f>IF($I718&lt;&gt;"",VLOOKUP($I718,'Valid Values - Search'!$R$4:$T$4719,3,FALSE),"")</f>
        <v/>
      </c>
      <c r="AB718" s="37" t="str">
        <f>IF($I718&lt;&gt;"",VLOOKUP($I718,'Valid Values - Search'!$R$4:$S$4719,2,FALSE),"")</f>
        <v/>
      </c>
      <c r="AC718" s="38" t="str">
        <f t="shared" si="11"/>
        <v/>
      </c>
      <c r="AD718" s="38"/>
    </row>
    <row r="719" spans="1:30">
      <c r="A719" s="46"/>
      <c r="B719" s="47"/>
      <c r="C719" s="49"/>
      <c r="D719" s="41"/>
      <c r="E719" s="41"/>
      <c r="F719" s="41"/>
      <c r="G719" s="50" t="str">
        <f>IF(A719&lt;&gt;"",CONCATENATE(A719,":",YEAR(B719),IF(MONTH(B719)&gt;9,MONTH(B719),CONCATENATE(0,MONTH(B719))),IF(DAY(B719)&gt;9,DAY(B719),CONCATENATE(0,DAY(B719))),IF(HOUR(C719)&gt;9,HOUR(C719),CONCATENATE(0,HOUR(C719))),IF(MINUTE(C719)&gt;9,MINUTE(C719),CONCATENATE(0,MINUTE(C719))),":",VLOOKUP(F719,'Valid Values - Results'!$D$4:$F$12,3,FALSE)),"")</f>
        <v/>
      </c>
      <c r="H719" s="41"/>
      <c r="I719" s="41"/>
      <c r="J719" s="41"/>
      <c r="K719" s="41"/>
      <c r="L719" s="41"/>
      <c r="M719" s="92"/>
      <c r="N719" s="41"/>
      <c r="O719" s="41"/>
      <c r="P719" s="41"/>
      <c r="Q719" s="41"/>
      <c r="R719" s="41"/>
      <c r="S719" s="41"/>
      <c r="T719" s="41"/>
      <c r="U719" s="47"/>
      <c r="V719" s="49"/>
      <c r="W719" s="41"/>
      <c r="X719" s="41"/>
      <c r="Y719" s="41"/>
      <c r="AA719" s="37" t="str">
        <f>IF($I719&lt;&gt;"",VLOOKUP($I719,'Valid Values - Search'!$R$4:$T$4719,3,FALSE),"")</f>
        <v/>
      </c>
      <c r="AB719" s="37" t="str">
        <f>IF($I719&lt;&gt;"",VLOOKUP($I719,'Valid Values - Search'!$R$4:$S$4719,2,FALSE),"")</f>
        <v/>
      </c>
      <c r="AC719" s="38" t="str">
        <f t="shared" si="11"/>
        <v/>
      </c>
      <c r="AD719" s="38"/>
    </row>
    <row r="720" spans="1:30">
      <c r="A720" s="46"/>
      <c r="B720" s="47"/>
      <c r="C720" s="49"/>
      <c r="D720" s="41"/>
      <c r="E720" s="41"/>
      <c r="F720" s="41"/>
      <c r="G720" s="50" t="str">
        <f>IF(A720&lt;&gt;"",CONCATENATE(A720,":",YEAR(B720),IF(MONTH(B720)&gt;9,MONTH(B720),CONCATENATE(0,MONTH(B720))),IF(DAY(B720)&gt;9,DAY(B720),CONCATENATE(0,DAY(B720))),IF(HOUR(C720)&gt;9,HOUR(C720),CONCATENATE(0,HOUR(C720))),IF(MINUTE(C720)&gt;9,MINUTE(C720),CONCATENATE(0,MINUTE(C720))),":",VLOOKUP(F720,'Valid Values - Results'!$D$4:$F$12,3,FALSE)),"")</f>
        <v/>
      </c>
      <c r="H720" s="41"/>
      <c r="I720" s="41"/>
      <c r="J720" s="41"/>
      <c r="K720" s="41"/>
      <c r="L720" s="41"/>
      <c r="M720" s="92"/>
      <c r="N720" s="41"/>
      <c r="O720" s="41"/>
      <c r="P720" s="41"/>
      <c r="Q720" s="41"/>
      <c r="R720" s="41"/>
      <c r="S720" s="41"/>
      <c r="T720" s="41"/>
      <c r="U720" s="47"/>
      <c r="V720" s="49"/>
      <c r="W720" s="41"/>
      <c r="X720" s="41"/>
      <c r="Y720" s="41"/>
      <c r="AA720" s="37" t="str">
        <f>IF($I720&lt;&gt;"",VLOOKUP($I720,'Valid Values - Search'!$R$4:$T$4719,3,FALSE),"")</f>
        <v/>
      </c>
      <c r="AB720" s="37" t="str">
        <f>IF($I720&lt;&gt;"",VLOOKUP($I720,'Valid Values - Search'!$R$4:$S$4719,2,FALSE),"")</f>
        <v/>
      </c>
      <c r="AC720" s="38" t="str">
        <f t="shared" si="11"/>
        <v/>
      </c>
      <c r="AD720" s="38"/>
    </row>
    <row r="721" spans="1:30">
      <c r="A721" s="46"/>
      <c r="B721" s="47"/>
      <c r="C721" s="49"/>
      <c r="D721" s="41"/>
      <c r="E721" s="41"/>
      <c r="F721" s="41"/>
      <c r="G721" s="50" t="str">
        <f>IF(A721&lt;&gt;"",CONCATENATE(A721,":",YEAR(B721),IF(MONTH(B721)&gt;9,MONTH(B721),CONCATENATE(0,MONTH(B721))),IF(DAY(B721)&gt;9,DAY(B721),CONCATENATE(0,DAY(B721))),IF(HOUR(C721)&gt;9,HOUR(C721),CONCATENATE(0,HOUR(C721))),IF(MINUTE(C721)&gt;9,MINUTE(C721),CONCATENATE(0,MINUTE(C721))),":",VLOOKUP(F721,'Valid Values - Results'!$D$4:$F$12,3,FALSE)),"")</f>
        <v/>
      </c>
      <c r="H721" s="41"/>
      <c r="I721" s="41"/>
      <c r="J721" s="41"/>
      <c r="K721" s="41"/>
      <c r="L721" s="41"/>
      <c r="M721" s="92"/>
      <c r="N721" s="41"/>
      <c r="O721" s="41"/>
      <c r="P721" s="41"/>
      <c r="Q721" s="41"/>
      <c r="R721" s="41"/>
      <c r="S721" s="41"/>
      <c r="T721" s="41"/>
      <c r="U721" s="47"/>
      <c r="V721" s="49"/>
      <c r="W721" s="41"/>
      <c r="X721" s="41"/>
      <c r="Y721" s="41"/>
      <c r="AA721" s="37" t="str">
        <f>IF($I721&lt;&gt;"",VLOOKUP($I721,'Valid Values - Search'!$R$4:$T$4719,3,FALSE),"")</f>
        <v/>
      </c>
      <c r="AB721" s="37" t="str">
        <f>IF($I721&lt;&gt;"",VLOOKUP($I721,'Valid Values - Search'!$R$4:$S$4719,2,FALSE),"")</f>
        <v/>
      </c>
      <c r="AC721" s="38" t="str">
        <f t="shared" si="11"/>
        <v/>
      </c>
      <c r="AD721" s="38"/>
    </row>
    <row r="722" spans="1:30">
      <c r="A722" s="46"/>
      <c r="B722" s="47"/>
      <c r="C722" s="49"/>
      <c r="D722" s="41"/>
      <c r="E722" s="41"/>
      <c r="F722" s="41"/>
      <c r="G722" s="50" t="str">
        <f>IF(A722&lt;&gt;"",CONCATENATE(A722,":",YEAR(B722),IF(MONTH(B722)&gt;9,MONTH(B722),CONCATENATE(0,MONTH(B722))),IF(DAY(B722)&gt;9,DAY(B722),CONCATENATE(0,DAY(B722))),IF(HOUR(C722)&gt;9,HOUR(C722),CONCATENATE(0,HOUR(C722))),IF(MINUTE(C722)&gt;9,MINUTE(C722),CONCATENATE(0,MINUTE(C722))),":",VLOOKUP(F722,'Valid Values - Results'!$D$4:$F$12,3,FALSE)),"")</f>
        <v/>
      </c>
      <c r="H722" s="41"/>
      <c r="I722" s="41"/>
      <c r="J722" s="41"/>
      <c r="K722" s="41"/>
      <c r="L722" s="41"/>
      <c r="M722" s="92"/>
      <c r="N722" s="41"/>
      <c r="O722" s="41"/>
      <c r="P722" s="41"/>
      <c r="Q722" s="41"/>
      <c r="R722" s="41"/>
      <c r="S722" s="41"/>
      <c r="T722" s="41"/>
      <c r="U722" s="47"/>
      <c r="V722" s="49"/>
      <c r="W722" s="41"/>
      <c r="X722" s="41"/>
      <c r="Y722" s="41"/>
      <c r="AA722" s="37" t="str">
        <f>IF($I722&lt;&gt;"",VLOOKUP($I722,'Valid Values - Search'!$R$4:$T$4719,3,FALSE),"")</f>
        <v/>
      </c>
      <c r="AB722" s="37" t="str">
        <f>IF($I722&lt;&gt;"",VLOOKUP($I722,'Valid Values - Search'!$R$4:$S$4719,2,FALSE),"")</f>
        <v/>
      </c>
      <c r="AC722" s="38" t="str">
        <f t="shared" si="11"/>
        <v/>
      </c>
      <c r="AD722" s="38"/>
    </row>
    <row r="723" spans="1:30">
      <c r="A723" s="46"/>
      <c r="B723" s="47"/>
      <c r="C723" s="49"/>
      <c r="D723" s="41"/>
      <c r="E723" s="41"/>
      <c r="F723" s="41"/>
      <c r="G723" s="50" t="str">
        <f>IF(A723&lt;&gt;"",CONCATENATE(A723,":",YEAR(B723),IF(MONTH(B723)&gt;9,MONTH(B723),CONCATENATE(0,MONTH(B723))),IF(DAY(B723)&gt;9,DAY(B723),CONCATENATE(0,DAY(B723))),IF(HOUR(C723)&gt;9,HOUR(C723),CONCATENATE(0,HOUR(C723))),IF(MINUTE(C723)&gt;9,MINUTE(C723),CONCATENATE(0,MINUTE(C723))),":",VLOOKUP(F723,'Valid Values - Results'!$D$4:$F$12,3,FALSE)),"")</f>
        <v/>
      </c>
      <c r="H723" s="41"/>
      <c r="I723" s="41"/>
      <c r="J723" s="41"/>
      <c r="K723" s="41"/>
      <c r="L723" s="41"/>
      <c r="M723" s="92"/>
      <c r="N723" s="41"/>
      <c r="O723" s="41"/>
      <c r="P723" s="41"/>
      <c r="Q723" s="41"/>
      <c r="R723" s="41"/>
      <c r="S723" s="41"/>
      <c r="T723" s="41"/>
      <c r="U723" s="47"/>
      <c r="V723" s="49"/>
      <c r="W723" s="41"/>
      <c r="X723" s="41"/>
      <c r="Y723" s="41"/>
      <c r="AA723" s="37" t="str">
        <f>IF($I723&lt;&gt;"",VLOOKUP($I723,'Valid Values - Search'!$R$4:$T$4719,3,FALSE),"")</f>
        <v/>
      </c>
      <c r="AB723" s="37" t="str">
        <f>IF($I723&lt;&gt;"",VLOOKUP($I723,'Valid Values - Search'!$R$4:$S$4719,2,FALSE),"")</f>
        <v/>
      </c>
      <c r="AC723" s="38" t="str">
        <f t="shared" si="11"/>
        <v/>
      </c>
      <c r="AD723" s="38"/>
    </row>
    <row r="724" spans="1:30">
      <c r="A724" s="46"/>
      <c r="B724" s="47"/>
      <c r="C724" s="49"/>
      <c r="D724" s="41"/>
      <c r="E724" s="41"/>
      <c r="F724" s="41"/>
      <c r="G724" s="50" t="str">
        <f>IF(A724&lt;&gt;"",CONCATENATE(A724,":",YEAR(B724),IF(MONTH(B724)&gt;9,MONTH(B724),CONCATENATE(0,MONTH(B724))),IF(DAY(B724)&gt;9,DAY(B724),CONCATENATE(0,DAY(B724))),IF(HOUR(C724)&gt;9,HOUR(C724),CONCATENATE(0,HOUR(C724))),IF(MINUTE(C724)&gt;9,MINUTE(C724),CONCATENATE(0,MINUTE(C724))),":",VLOOKUP(F724,'Valid Values - Results'!$D$4:$F$12,3,FALSE)),"")</f>
        <v/>
      </c>
      <c r="H724" s="41"/>
      <c r="I724" s="41"/>
      <c r="J724" s="41"/>
      <c r="K724" s="41"/>
      <c r="L724" s="41"/>
      <c r="M724" s="92"/>
      <c r="N724" s="41"/>
      <c r="O724" s="41"/>
      <c r="P724" s="41"/>
      <c r="Q724" s="41"/>
      <c r="R724" s="41"/>
      <c r="S724" s="41"/>
      <c r="T724" s="41"/>
      <c r="U724" s="47"/>
      <c r="V724" s="49"/>
      <c r="W724" s="41"/>
      <c r="X724" s="41"/>
      <c r="Y724" s="41"/>
      <c r="AA724" s="37" t="str">
        <f>IF($I724&lt;&gt;"",VLOOKUP($I724,'Valid Values - Search'!$R$4:$T$4719,3,FALSE),"")</f>
        <v/>
      </c>
      <c r="AB724" s="37" t="str">
        <f>IF($I724&lt;&gt;"",VLOOKUP($I724,'Valid Values - Search'!$R$4:$S$4719,2,FALSE),"")</f>
        <v/>
      </c>
      <c r="AC724" s="38" t="str">
        <f t="shared" si="11"/>
        <v/>
      </c>
      <c r="AD724" s="38"/>
    </row>
    <row r="725" spans="1:30">
      <c r="A725" s="46"/>
      <c r="B725" s="47"/>
      <c r="C725" s="49"/>
      <c r="D725" s="41"/>
      <c r="E725" s="41"/>
      <c r="F725" s="41"/>
      <c r="G725" s="50" t="str">
        <f>IF(A725&lt;&gt;"",CONCATENATE(A725,":",YEAR(B725),IF(MONTH(B725)&gt;9,MONTH(B725),CONCATENATE(0,MONTH(B725))),IF(DAY(B725)&gt;9,DAY(B725),CONCATENATE(0,DAY(B725))),IF(HOUR(C725)&gt;9,HOUR(C725),CONCATENATE(0,HOUR(C725))),IF(MINUTE(C725)&gt;9,MINUTE(C725),CONCATENATE(0,MINUTE(C725))),":",VLOOKUP(F725,'Valid Values - Results'!$D$4:$F$12,3,FALSE)),"")</f>
        <v/>
      </c>
      <c r="H725" s="41"/>
      <c r="I725" s="41"/>
      <c r="J725" s="41"/>
      <c r="K725" s="41"/>
      <c r="L725" s="41"/>
      <c r="M725" s="92"/>
      <c r="N725" s="41"/>
      <c r="O725" s="41"/>
      <c r="P725" s="41"/>
      <c r="Q725" s="41"/>
      <c r="R725" s="41"/>
      <c r="S725" s="41"/>
      <c r="T725" s="41"/>
      <c r="U725" s="47"/>
      <c r="V725" s="49"/>
      <c r="W725" s="41"/>
      <c r="X725" s="41"/>
      <c r="Y725" s="41"/>
      <c r="AA725" s="37" t="str">
        <f>IF($I725&lt;&gt;"",VLOOKUP($I725,'Valid Values - Search'!$R$4:$T$4719,3,FALSE),"")</f>
        <v/>
      </c>
      <c r="AB725" s="37" t="str">
        <f>IF($I725&lt;&gt;"",VLOOKUP($I725,'Valid Values - Search'!$R$4:$S$4719,2,FALSE),"")</f>
        <v/>
      </c>
      <c r="AC725" s="38" t="str">
        <f t="shared" si="11"/>
        <v/>
      </c>
      <c r="AD725" s="38"/>
    </row>
    <row r="726" spans="1:30">
      <c r="A726" s="46"/>
      <c r="B726" s="47"/>
      <c r="C726" s="49"/>
      <c r="D726" s="41"/>
      <c r="E726" s="41"/>
      <c r="F726" s="41"/>
      <c r="G726" s="50" t="str">
        <f>IF(A726&lt;&gt;"",CONCATENATE(A726,":",YEAR(B726),IF(MONTH(B726)&gt;9,MONTH(B726),CONCATENATE(0,MONTH(B726))),IF(DAY(B726)&gt;9,DAY(B726),CONCATENATE(0,DAY(B726))),IF(HOUR(C726)&gt;9,HOUR(C726),CONCATENATE(0,HOUR(C726))),IF(MINUTE(C726)&gt;9,MINUTE(C726),CONCATENATE(0,MINUTE(C726))),":",VLOOKUP(F726,'Valid Values - Results'!$D$4:$F$12,3,FALSE)),"")</f>
        <v/>
      </c>
      <c r="H726" s="41"/>
      <c r="I726" s="41"/>
      <c r="J726" s="41"/>
      <c r="K726" s="41"/>
      <c r="L726" s="41"/>
      <c r="M726" s="92"/>
      <c r="N726" s="41"/>
      <c r="O726" s="41"/>
      <c r="P726" s="41"/>
      <c r="Q726" s="41"/>
      <c r="R726" s="41"/>
      <c r="S726" s="41"/>
      <c r="T726" s="41"/>
      <c r="U726" s="47"/>
      <c r="V726" s="49"/>
      <c r="W726" s="41"/>
      <c r="X726" s="41"/>
      <c r="Y726" s="41"/>
      <c r="AA726" s="37" t="str">
        <f>IF($I726&lt;&gt;"",VLOOKUP($I726,'Valid Values - Search'!$R$4:$T$4719,3,FALSE),"")</f>
        <v/>
      </c>
      <c r="AB726" s="37" t="str">
        <f>IF($I726&lt;&gt;"",VLOOKUP($I726,'Valid Values - Search'!$R$4:$S$4719,2,FALSE),"")</f>
        <v/>
      </c>
      <c r="AC726" s="38" t="str">
        <f t="shared" si="11"/>
        <v/>
      </c>
      <c r="AD726" s="38"/>
    </row>
    <row r="727" spans="1:30">
      <c r="A727" s="46"/>
      <c r="B727" s="47"/>
      <c r="C727" s="49"/>
      <c r="D727" s="41"/>
      <c r="E727" s="41"/>
      <c r="F727" s="41"/>
      <c r="G727" s="50" t="str">
        <f>IF(A727&lt;&gt;"",CONCATENATE(A727,":",YEAR(B727),IF(MONTH(B727)&gt;9,MONTH(B727),CONCATENATE(0,MONTH(B727))),IF(DAY(B727)&gt;9,DAY(B727),CONCATENATE(0,DAY(B727))),IF(HOUR(C727)&gt;9,HOUR(C727),CONCATENATE(0,HOUR(C727))),IF(MINUTE(C727)&gt;9,MINUTE(C727),CONCATENATE(0,MINUTE(C727))),":",VLOOKUP(F727,'Valid Values - Results'!$D$4:$F$12,3,FALSE)),"")</f>
        <v/>
      </c>
      <c r="H727" s="41"/>
      <c r="I727" s="41"/>
      <c r="J727" s="41"/>
      <c r="K727" s="41"/>
      <c r="L727" s="41"/>
      <c r="M727" s="92"/>
      <c r="N727" s="41"/>
      <c r="O727" s="41"/>
      <c r="P727" s="41"/>
      <c r="Q727" s="41"/>
      <c r="R727" s="41"/>
      <c r="S727" s="41"/>
      <c r="T727" s="41"/>
      <c r="U727" s="47"/>
      <c r="V727" s="49"/>
      <c r="W727" s="41"/>
      <c r="X727" s="41"/>
      <c r="Y727" s="41"/>
      <c r="AA727" s="37" t="str">
        <f>IF($I727&lt;&gt;"",VLOOKUP($I727,'Valid Values - Search'!$R$4:$T$4719,3,FALSE),"")</f>
        <v/>
      </c>
      <c r="AB727" s="37" t="str">
        <f>IF($I727&lt;&gt;"",VLOOKUP($I727,'Valid Values - Search'!$R$4:$S$4719,2,FALSE),"")</f>
        <v/>
      </c>
      <c r="AC727" s="38" t="str">
        <f t="shared" si="11"/>
        <v/>
      </c>
      <c r="AD727" s="38"/>
    </row>
    <row r="728" spans="1:30">
      <c r="A728" s="46"/>
      <c r="B728" s="47"/>
      <c r="C728" s="49"/>
      <c r="D728" s="41"/>
      <c r="E728" s="41"/>
      <c r="F728" s="41"/>
      <c r="G728" s="50" t="str">
        <f>IF(A728&lt;&gt;"",CONCATENATE(A728,":",YEAR(B728),IF(MONTH(B728)&gt;9,MONTH(B728),CONCATENATE(0,MONTH(B728))),IF(DAY(B728)&gt;9,DAY(B728),CONCATENATE(0,DAY(B728))),IF(HOUR(C728)&gt;9,HOUR(C728),CONCATENATE(0,HOUR(C728))),IF(MINUTE(C728)&gt;9,MINUTE(C728),CONCATENATE(0,MINUTE(C728))),":",VLOOKUP(F728,'Valid Values - Results'!$D$4:$F$12,3,FALSE)),"")</f>
        <v/>
      </c>
      <c r="H728" s="41"/>
      <c r="I728" s="41"/>
      <c r="J728" s="41"/>
      <c r="K728" s="41"/>
      <c r="L728" s="41"/>
      <c r="M728" s="92"/>
      <c r="N728" s="41"/>
      <c r="O728" s="41"/>
      <c r="P728" s="41"/>
      <c r="Q728" s="41"/>
      <c r="R728" s="41"/>
      <c r="S728" s="41"/>
      <c r="T728" s="41"/>
      <c r="U728" s="47"/>
      <c r="V728" s="49"/>
      <c r="W728" s="41"/>
      <c r="X728" s="41"/>
      <c r="Y728" s="41"/>
      <c r="AA728" s="37" t="str">
        <f>IF($I728&lt;&gt;"",VLOOKUP($I728,'Valid Values - Search'!$R$4:$T$4719,3,FALSE),"")</f>
        <v/>
      </c>
      <c r="AB728" s="37" t="str">
        <f>IF($I728&lt;&gt;"",VLOOKUP($I728,'Valid Values - Search'!$R$4:$S$4719,2,FALSE),"")</f>
        <v/>
      </c>
      <c r="AC728" s="38" t="str">
        <f t="shared" si="11"/>
        <v/>
      </c>
      <c r="AD728" s="38"/>
    </row>
    <row r="729" spans="1:30">
      <c r="A729" s="46"/>
      <c r="B729" s="47"/>
      <c r="C729" s="49"/>
      <c r="D729" s="41"/>
      <c r="E729" s="41"/>
      <c r="F729" s="41"/>
      <c r="G729" s="50" t="str">
        <f>IF(A729&lt;&gt;"",CONCATENATE(A729,":",YEAR(B729),IF(MONTH(B729)&gt;9,MONTH(B729),CONCATENATE(0,MONTH(B729))),IF(DAY(B729)&gt;9,DAY(B729),CONCATENATE(0,DAY(B729))),IF(HOUR(C729)&gt;9,HOUR(C729),CONCATENATE(0,HOUR(C729))),IF(MINUTE(C729)&gt;9,MINUTE(C729),CONCATENATE(0,MINUTE(C729))),":",VLOOKUP(F729,'Valid Values - Results'!$D$4:$F$12,3,FALSE)),"")</f>
        <v/>
      </c>
      <c r="H729" s="41"/>
      <c r="I729" s="41"/>
      <c r="J729" s="41"/>
      <c r="K729" s="41"/>
      <c r="L729" s="41"/>
      <c r="M729" s="92"/>
      <c r="N729" s="41"/>
      <c r="O729" s="41"/>
      <c r="P729" s="41"/>
      <c r="Q729" s="41"/>
      <c r="R729" s="41"/>
      <c r="S729" s="41"/>
      <c r="T729" s="41"/>
      <c r="U729" s="47"/>
      <c r="V729" s="49"/>
      <c r="W729" s="41"/>
      <c r="X729" s="41"/>
      <c r="Y729" s="41"/>
      <c r="AA729" s="37" t="str">
        <f>IF($I729&lt;&gt;"",VLOOKUP($I729,'Valid Values - Search'!$R$4:$T$4719,3,FALSE),"")</f>
        <v/>
      </c>
      <c r="AB729" s="37" t="str">
        <f>IF($I729&lt;&gt;"",VLOOKUP($I729,'Valid Values - Search'!$R$4:$S$4719,2,FALSE),"")</f>
        <v/>
      </c>
      <c r="AC729" s="38" t="str">
        <f t="shared" si="11"/>
        <v/>
      </c>
      <c r="AD729" s="38"/>
    </row>
    <row r="730" spans="1:30">
      <c r="A730" s="46"/>
      <c r="B730" s="47"/>
      <c r="C730" s="49"/>
      <c r="D730" s="41"/>
      <c r="E730" s="41"/>
      <c r="F730" s="41"/>
      <c r="G730" s="50" t="str">
        <f>IF(A730&lt;&gt;"",CONCATENATE(A730,":",YEAR(B730),IF(MONTH(B730)&gt;9,MONTH(B730),CONCATENATE(0,MONTH(B730))),IF(DAY(B730)&gt;9,DAY(B730),CONCATENATE(0,DAY(B730))),IF(HOUR(C730)&gt;9,HOUR(C730),CONCATENATE(0,HOUR(C730))),IF(MINUTE(C730)&gt;9,MINUTE(C730),CONCATENATE(0,MINUTE(C730))),":",VLOOKUP(F730,'Valid Values - Results'!$D$4:$F$12,3,FALSE)),"")</f>
        <v/>
      </c>
      <c r="H730" s="41"/>
      <c r="I730" s="41"/>
      <c r="J730" s="41"/>
      <c r="K730" s="41"/>
      <c r="L730" s="41"/>
      <c r="M730" s="92"/>
      <c r="N730" s="41"/>
      <c r="O730" s="41"/>
      <c r="P730" s="41"/>
      <c r="Q730" s="41"/>
      <c r="R730" s="41"/>
      <c r="S730" s="41"/>
      <c r="T730" s="41"/>
      <c r="U730" s="47"/>
      <c r="V730" s="49"/>
      <c r="W730" s="41"/>
      <c r="X730" s="41"/>
      <c r="Y730" s="41"/>
      <c r="AA730" s="37" t="str">
        <f>IF($I730&lt;&gt;"",VLOOKUP($I730,'Valid Values - Search'!$R$4:$T$4719,3,FALSE),"")</f>
        <v/>
      </c>
      <c r="AB730" s="37" t="str">
        <f>IF($I730&lt;&gt;"",VLOOKUP($I730,'Valid Values - Search'!$R$4:$S$4719,2,FALSE),"")</f>
        <v/>
      </c>
      <c r="AC730" s="38" t="str">
        <f t="shared" si="11"/>
        <v/>
      </c>
      <c r="AD730" s="38"/>
    </row>
    <row r="731" spans="1:30">
      <c r="A731" s="46"/>
      <c r="B731" s="47"/>
      <c r="C731" s="49"/>
      <c r="D731" s="41"/>
      <c r="E731" s="41"/>
      <c r="F731" s="41"/>
      <c r="G731" s="50" t="str">
        <f>IF(A731&lt;&gt;"",CONCATENATE(A731,":",YEAR(B731),IF(MONTH(B731)&gt;9,MONTH(B731),CONCATENATE(0,MONTH(B731))),IF(DAY(B731)&gt;9,DAY(B731),CONCATENATE(0,DAY(B731))),IF(HOUR(C731)&gt;9,HOUR(C731),CONCATENATE(0,HOUR(C731))),IF(MINUTE(C731)&gt;9,MINUTE(C731),CONCATENATE(0,MINUTE(C731))),":",VLOOKUP(F731,'Valid Values - Results'!$D$4:$F$12,3,FALSE)),"")</f>
        <v/>
      </c>
      <c r="H731" s="41"/>
      <c r="I731" s="41"/>
      <c r="J731" s="41"/>
      <c r="K731" s="41"/>
      <c r="L731" s="41"/>
      <c r="M731" s="92"/>
      <c r="N731" s="41"/>
      <c r="O731" s="41"/>
      <c r="P731" s="41"/>
      <c r="Q731" s="41"/>
      <c r="R731" s="41"/>
      <c r="S731" s="41"/>
      <c r="T731" s="41"/>
      <c r="U731" s="47"/>
      <c r="V731" s="49"/>
      <c r="W731" s="41"/>
      <c r="X731" s="41"/>
      <c r="Y731" s="41"/>
      <c r="AA731" s="37" t="str">
        <f>IF($I731&lt;&gt;"",VLOOKUP($I731,'Valid Values - Search'!$R$4:$T$4719,3,FALSE),"")</f>
        <v/>
      </c>
      <c r="AB731" s="37" t="str">
        <f>IF($I731&lt;&gt;"",VLOOKUP($I731,'Valid Values - Search'!$R$4:$S$4719,2,FALSE),"")</f>
        <v/>
      </c>
      <c r="AC731" s="38" t="str">
        <f t="shared" si="11"/>
        <v/>
      </c>
      <c r="AD731" s="38"/>
    </row>
    <row r="732" spans="1:30">
      <c r="A732" s="46"/>
      <c r="B732" s="47"/>
      <c r="C732" s="49"/>
      <c r="D732" s="41"/>
      <c r="E732" s="41"/>
      <c r="F732" s="41"/>
      <c r="G732" s="50" t="str">
        <f>IF(A732&lt;&gt;"",CONCATENATE(A732,":",YEAR(B732),IF(MONTH(B732)&gt;9,MONTH(B732),CONCATENATE(0,MONTH(B732))),IF(DAY(B732)&gt;9,DAY(B732),CONCATENATE(0,DAY(B732))),IF(HOUR(C732)&gt;9,HOUR(C732),CONCATENATE(0,HOUR(C732))),IF(MINUTE(C732)&gt;9,MINUTE(C732),CONCATENATE(0,MINUTE(C732))),":",VLOOKUP(F732,'Valid Values - Results'!$D$4:$F$12,3,FALSE)),"")</f>
        <v/>
      </c>
      <c r="H732" s="41"/>
      <c r="I732" s="41"/>
      <c r="J732" s="41"/>
      <c r="K732" s="41"/>
      <c r="L732" s="41"/>
      <c r="M732" s="92"/>
      <c r="N732" s="41"/>
      <c r="O732" s="41"/>
      <c r="P732" s="41"/>
      <c r="Q732" s="41"/>
      <c r="R732" s="41"/>
      <c r="S732" s="41"/>
      <c r="T732" s="41"/>
      <c r="U732" s="47"/>
      <c r="V732" s="49"/>
      <c r="W732" s="41"/>
      <c r="X732" s="41"/>
      <c r="Y732" s="41"/>
      <c r="AA732" s="37" t="str">
        <f>IF($I732&lt;&gt;"",VLOOKUP($I732,'Valid Values - Search'!$R$4:$T$4719,3,FALSE),"")</f>
        <v/>
      </c>
      <c r="AB732" s="37" t="str">
        <f>IF($I732&lt;&gt;"",VLOOKUP($I732,'Valid Values - Search'!$R$4:$S$4719,2,FALSE),"")</f>
        <v/>
      </c>
      <c r="AC732" s="38" t="str">
        <f t="shared" si="11"/>
        <v/>
      </c>
      <c r="AD732" s="38"/>
    </row>
    <row r="733" spans="1:30">
      <c r="A733" s="46"/>
      <c r="B733" s="47"/>
      <c r="C733" s="49"/>
      <c r="D733" s="41"/>
      <c r="E733" s="41"/>
      <c r="F733" s="41"/>
      <c r="G733" s="50" t="str">
        <f>IF(A733&lt;&gt;"",CONCATENATE(A733,":",YEAR(B733),IF(MONTH(B733)&gt;9,MONTH(B733),CONCATENATE(0,MONTH(B733))),IF(DAY(B733)&gt;9,DAY(B733),CONCATENATE(0,DAY(B733))),IF(HOUR(C733)&gt;9,HOUR(C733),CONCATENATE(0,HOUR(C733))),IF(MINUTE(C733)&gt;9,MINUTE(C733),CONCATENATE(0,MINUTE(C733))),":",VLOOKUP(F733,'Valid Values - Results'!$D$4:$F$12,3,FALSE)),"")</f>
        <v/>
      </c>
      <c r="H733" s="41"/>
      <c r="I733" s="41"/>
      <c r="J733" s="41"/>
      <c r="K733" s="41"/>
      <c r="L733" s="41"/>
      <c r="M733" s="92"/>
      <c r="N733" s="41"/>
      <c r="O733" s="41"/>
      <c r="P733" s="41"/>
      <c r="Q733" s="41"/>
      <c r="R733" s="41"/>
      <c r="S733" s="41"/>
      <c r="T733" s="41"/>
      <c r="U733" s="47"/>
      <c r="V733" s="49"/>
      <c r="W733" s="41"/>
      <c r="X733" s="41"/>
      <c r="Y733" s="41"/>
      <c r="AA733" s="37" t="str">
        <f>IF($I733&lt;&gt;"",VLOOKUP($I733,'Valid Values - Search'!$R$4:$T$4719,3,FALSE),"")</f>
        <v/>
      </c>
      <c r="AB733" s="37" t="str">
        <f>IF($I733&lt;&gt;"",VLOOKUP($I733,'Valid Values - Search'!$R$4:$S$4719,2,FALSE),"")</f>
        <v/>
      </c>
      <c r="AC733" s="38" t="str">
        <f t="shared" si="11"/>
        <v/>
      </c>
      <c r="AD733" s="38"/>
    </row>
    <row r="734" spans="1:30">
      <c r="A734" s="46"/>
      <c r="B734" s="47"/>
      <c r="C734" s="49"/>
      <c r="D734" s="41"/>
      <c r="E734" s="41"/>
      <c r="F734" s="41"/>
      <c r="G734" s="50" t="str">
        <f>IF(A734&lt;&gt;"",CONCATENATE(A734,":",YEAR(B734),IF(MONTH(B734)&gt;9,MONTH(B734),CONCATENATE(0,MONTH(B734))),IF(DAY(B734)&gt;9,DAY(B734),CONCATENATE(0,DAY(B734))),IF(HOUR(C734)&gt;9,HOUR(C734),CONCATENATE(0,HOUR(C734))),IF(MINUTE(C734)&gt;9,MINUTE(C734),CONCATENATE(0,MINUTE(C734))),":",VLOOKUP(F734,'Valid Values - Results'!$D$4:$F$12,3,FALSE)),"")</f>
        <v/>
      </c>
      <c r="H734" s="41"/>
      <c r="I734" s="41"/>
      <c r="J734" s="41"/>
      <c r="K734" s="41"/>
      <c r="L734" s="41"/>
      <c r="M734" s="92"/>
      <c r="N734" s="41"/>
      <c r="O734" s="41"/>
      <c r="P734" s="41"/>
      <c r="Q734" s="41"/>
      <c r="R734" s="41"/>
      <c r="S734" s="41"/>
      <c r="T734" s="41"/>
      <c r="U734" s="47"/>
      <c r="V734" s="49"/>
      <c r="W734" s="41"/>
      <c r="X734" s="41"/>
      <c r="Y734" s="41"/>
      <c r="AA734" s="37" t="str">
        <f>IF($I734&lt;&gt;"",VLOOKUP($I734,'Valid Values - Search'!$R$4:$T$4719,3,FALSE),"")</f>
        <v/>
      </c>
      <c r="AB734" s="37" t="str">
        <f>IF($I734&lt;&gt;"",VLOOKUP($I734,'Valid Values - Search'!$R$4:$S$4719,2,FALSE),"")</f>
        <v/>
      </c>
      <c r="AC734" s="38" t="str">
        <f t="shared" si="11"/>
        <v/>
      </c>
      <c r="AD734" s="38"/>
    </row>
    <row r="735" spans="1:30">
      <c r="A735" s="46"/>
      <c r="B735" s="47"/>
      <c r="C735" s="49"/>
      <c r="D735" s="41"/>
      <c r="E735" s="41"/>
      <c r="F735" s="41"/>
      <c r="G735" s="50" t="str">
        <f>IF(A735&lt;&gt;"",CONCATENATE(A735,":",YEAR(B735),IF(MONTH(B735)&gt;9,MONTH(B735),CONCATENATE(0,MONTH(B735))),IF(DAY(B735)&gt;9,DAY(B735),CONCATENATE(0,DAY(B735))),IF(HOUR(C735)&gt;9,HOUR(C735),CONCATENATE(0,HOUR(C735))),IF(MINUTE(C735)&gt;9,MINUTE(C735),CONCATENATE(0,MINUTE(C735))),":",VLOOKUP(F735,'Valid Values - Results'!$D$4:$F$12,3,FALSE)),"")</f>
        <v/>
      </c>
      <c r="H735" s="41"/>
      <c r="I735" s="41"/>
      <c r="J735" s="41"/>
      <c r="K735" s="41"/>
      <c r="L735" s="41"/>
      <c r="M735" s="92"/>
      <c r="N735" s="41"/>
      <c r="O735" s="41"/>
      <c r="P735" s="41"/>
      <c r="Q735" s="41"/>
      <c r="R735" s="41"/>
      <c r="S735" s="41"/>
      <c r="T735" s="41"/>
      <c r="U735" s="47"/>
      <c r="V735" s="49"/>
      <c r="W735" s="41"/>
      <c r="X735" s="41"/>
      <c r="Y735" s="41"/>
      <c r="AA735" s="37" t="str">
        <f>IF($I735&lt;&gt;"",VLOOKUP($I735,'Valid Values - Search'!$R$4:$T$4719,3,FALSE),"")</f>
        <v/>
      </c>
      <c r="AB735" s="37" t="str">
        <f>IF($I735&lt;&gt;"",VLOOKUP($I735,'Valid Values - Search'!$R$4:$S$4719,2,FALSE),"")</f>
        <v/>
      </c>
      <c r="AC735" s="38" t="str">
        <f t="shared" si="11"/>
        <v/>
      </c>
      <c r="AD735" s="38"/>
    </row>
    <row r="736" spans="1:30">
      <c r="A736" s="46"/>
      <c r="B736" s="47"/>
      <c r="C736" s="49"/>
      <c r="D736" s="41"/>
      <c r="E736" s="41"/>
      <c r="F736" s="41"/>
      <c r="G736" s="50" t="str">
        <f>IF(A736&lt;&gt;"",CONCATENATE(A736,":",YEAR(B736),IF(MONTH(B736)&gt;9,MONTH(B736),CONCATENATE(0,MONTH(B736))),IF(DAY(B736)&gt;9,DAY(B736),CONCATENATE(0,DAY(B736))),IF(HOUR(C736)&gt;9,HOUR(C736),CONCATENATE(0,HOUR(C736))),IF(MINUTE(C736)&gt;9,MINUTE(C736),CONCATENATE(0,MINUTE(C736))),":",VLOOKUP(F736,'Valid Values - Results'!$D$4:$F$12,3,FALSE)),"")</f>
        <v/>
      </c>
      <c r="H736" s="41"/>
      <c r="I736" s="41"/>
      <c r="J736" s="41"/>
      <c r="K736" s="41"/>
      <c r="L736" s="41"/>
      <c r="M736" s="92"/>
      <c r="N736" s="41"/>
      <c r="O736" s="41"/>
      <c r="P736" s="41"/>
      <c r="Q736" s="41"/>
      <c r="R736" s="41"/>
      <c r="S736" s="41"/>
      <c r="T736" s="41"/>
      <c r="U736" s="47"/>
      <c r="V736" s="49"/>
      <c r="W736" s="41"/>
      <c r="X736" s="41"/>
      <c r="Y736" s="41"/>
      <c r="AA736" s="37" t="str">
        <f>IF($I736&lt;&gt;"",VLOOKUP($I736,'Valid Values - Search'!$R$4:$T$4719,3,FALSE),"")</f>
        <v/>
      </c>
      <c r="AB736" s="37" t="str">
        <f>IF($I736&lt;&gt;"",VLOOKUP($I736,'Valid Values - Search'!$R$4:$S$4719,2,FALSE),"")</f>
        <v/>
      </c>
      <c r="AC736" s="38" t="str">
        <f t="shared" si="11"/>
        <v/>
      </c>
      <c r="AD736" s="38"/>
    </row>
    <row r="737" spans="1:30">
      <c r="A737" s="46"/>
      <c r="B737" s="47"/>
      <c r="C737" s="49"/>
      <c r="D737" s="41"/>
      <c r="E737" s="41"/>
      <c r="F737" s="41"/>
      <c r="G737" s="50" t="str">
        <f>IF(A737&lt;&gt;"",CONCATENATE(A737,":",YEAR(B737),IF(MONTH(B737)&gt;9,MONTH(B737),CONCATENATE(0,MONTH(B737))),IF(DAY(B737)&gt;9,DAY(B737),CONCATENATE(0,DAY(B737))),IF(HOUR(C737)&gt;9,HOUR(C737),CONCATENATE(0,HOUR(C737))),IF(MINUTE(C737)&gt;9,MINUTE(C737),CONCATENATE(0,MINUTE(C737))),":",VLOOKUP(F737,'Valid Values - Results'!$D$4:$F$12,3,FALSE)),"")</f>
        <v/>
      </c>
      <c r="H737" s="41"/>
      <c r="I737" s="41"/>
      <c r="J737" s="41"/>
      <c r="K737" s="41"/>
      <c r="L737" s="41"/>
      <c r="M737" s="92"/>
      <c r="N737" s="41"/>
      <c r="O737" s="41"/>
      <c r="P737" s="41"/>
      <c r="Q737" s="41"/>
      <c r="R737" s="41"/>
      <c r="S737" s="41"/>
      <c r="T737" s="41"/>
      <c r="U737" s="47"/>
      <c r="V737" s="49"/>
      <c r="W737" s="41"/>
      <c r="X737" s="41"/>
      <c r="Y737" s="41"/>
      <c r="AA737" s="37" t="str">
        <f>IF($I737&lt;&gt;"",VLOOKUP($I737,'Valid Values - Search'!$R$4:$T$4719,3,FALSE),"")</f>
        <v/>
      </c>
      <c r="AB737" s="37" t="str">
        <f>IF($I737&lt;&gt;"",VLOOKUP($I737,'Valid Values - Search'!$R$4:$S$4719,2,FALSE),"")</f>
        <v/>
      </c>
      <c r="AC737" s="38" t="str">
        <f t="shared" si="11"/>
        <v/>
      </c>
      <c r="AD737" s="38"/>
    </row>
    <row r="738" spans="1:30">
      <c r="A738" s="46"/>
      <c r="B738" s="47"/>
      <c r="C738" s="49"/>
      <c r="D738" s="41"/>
      <c r="E738" s="41"/>
      <c r="F738" s="41"/>
      <c r="G738" s="50" t="str">
        <f>IF(A738&lt;&gt;"",CONCATENATE(A738,":",YEAR(B738),IF(MONTH(B738)&gt;9,MONTH(B738),CONCATENATE(0,MONTH(B738))),IF(DAY(B738)&gt;9,DAY(B738),CONCATENATE(0,DAY(B738))),IF(HOUR(C738)&gt;9,HOUR(C738),CONCATENATE(0,HOUR(C738))),IF(MINUTE(C738)&gt;9,MINUTE(C738),CONCATENATE(0,MINUTE(C738))),":",VLOOKUP(F738,'Valid Values - Results'!$D$4:$F$12,3,FALSE)),"")</f>
        <v/>
      </c>
      <c r="H738" s="41"/>
      <c r="I738" s="41"/>
      <c r="J738" s="41"/>
      <c r="K738" s="41"/>
      <c r="L738" s="41"/>
      <c r="M738" s="92"/>
      <c r="N738" s="41"/>
      <c r="O738" s="41"/>
      <c r="P738" s="41"/>
      <c r="Q738" s="41"/>
      <c r="R738" s="41"/>
      <c r="S738" s="41"/>
      <c r="T738" s="41"/>
      <c r="U738" s="47"/>
      <c r="V738" s="49"/>
      <c r="W738" s="41"/>
      <c r="X738" s="41"/>
      <c r="Y738" s="41"/>
      <c r="AA738" s="37" t="str">
        <f>IF($I738&lt;&gt;"",VLOOKUP($I738,'Valid Values - Search'!$R$4:$T$4719,3,FALSE),"")</f>
        <v/>
      </c>
      <c r="AB738" s="37" t="str">
        <f>IF($I738&lt;&gt;"",VLOOKUP($I738,'Valid Values - Search'!$R$4:$S$4719,2,FALSE),"")</f>
        <v/>
      </c>
      <c r="AC738" s="38" t="str">
        <f t="shared" si="11"/>
        <v/>
      </c>
      <c r="AD738" s="38"/>
    </row>
    <row r="739" spans="1:30">
      <c r="A739" s="46"/>
      <c r="B739" s="47"/>
      <c r="C739" s="49"/>
      <c r="D739" s="41"/>
      <c r="E739" s="41"/>
      <c r="F739" s="41"/>
      <c r="G739" s="50" t="str">
        <f>IF(A739&lt;&gt;"",CONCATENATE(A739,":",YEAR(B739),IF(MONTH(B739)&gt;9,MONTH(B739),CONCATENATE(0,MONTH(B739))),IF(DAY(B739)&gt;9,DAY(B739),CONCATENATE(0,DAY(B739))),IF(HOUR(C739)&gt;9,HOUR(C739),CONCATENATE(0,HOUR(C739))),IF(MINUTE(C739)&gt;9,MINUTE(C739),CONCATENATE(0,MINUTE(C739))),":",VLOOKUP(F739,'Valid Values - Results'!$D$4:$F$12,3,FALSE)),"")</f>
        <v/>
      </c>
      <c r="H739" s="41"/>
      <c r="I739" s="41"/>
      <c r="J739" s="41"/>
      <c r="K739" s="41"/>
      <c r="L739" s="41"/>
      <c r="M739" s="92"/>
      <c r="N739" s="41"/>
      <c r="O739" s="41"/>
      <c r="P739" s="41"/>
      <c r="Q739" s="41"/>
      <c r="R739" s="41"/>
      <c r="S739" s="41"/>
      <c r="T739" s="41"/>
      <c r="U739" s="47"/>
      <c r="V739" s="49"/>
      <c r="W739" s="41"/>
      <c r="X739" s="41"/>
      <c r="Y739" s="41"/>
      <c r="AA739" s="37" t="str">
        <f>IF($I739&lt;&gt;"",VLOOKUP($I739,'Valid Values - Search'!$R$4:$T$4719,3,FALSE),"")</f>
        <v/>
      </c>
      <c r="AB739" s="37" t="str">
        <f>IF($I739&lt;&gt;"",VLOOKUP($I739,'Valid Values - Search'!$R$4:$S$4719,2,FALSE),"")</f>
        <v/>
      </c>
      <c r="AC739" s="38" t="str">
        <f t="shared" si="11"/>
        <v/>
      </c>
      <c r="AD739" s="38"/>
    </row>
    <row r="740" spans="1:30">
      <c r="A740" s="46"/>
      <c r="B740" s="47"/>
      <c r="C740" s="49"/>
      <c r="D740" s="41"/>
      <c r="E740" s="41"/>
      <c r="F740" s="41"/>
      <c r="G740" s="50" t="str">
        <f>IF(A740&lt;&gt;"",CONCATENATE(A740,":",YEAR(B740),IF(MONTH(B740)&gt;9,MONTH(B740),CONCATENATE(0,MONTH(B740))),IF(DAY(B740)&gt;9,DAY(B740),CONCATENATE(0,DAY(B740))),IF(HOUR(C740)&gt;9,HOUR(C740),CONCATENATE(0,HOUR(C740))),IF(MINUTE(C740)&gt;9,MINUTE(C740),CONCATENATE(0,MINUTE(C740))),":",VLOOKUP(F740,'Valid Values - Results'!$D$4:$F$12,3,FALSE)),"")</f>
        <v/>
      </c>
      <c r="H740" s="41"/>
      <c r="I740" s="41"/>
      <c r="J740" s="41"/>
      <c r="K740" s="41"/>
      <c r="L740" s="41"/>
      <c r="M740" s="92"/>
      <c r="N740" s="41"/>
      <c r="O740" s="41"/>
      <c r="P740" s="41"/>
      <c r="Q740" s="41"/>
      <c r="R740" s="41"/>
      <c r="S740" s="41"/>
      <c r="T740" s="41"/>
      <c r="U740" s="47"/>
      <c r="V740" s="49"/>
      <c r="W740" s="41"/>
      <c r="X740" s="41"/>
      <c r="Y740" s="41"/>
      <c r="AA740" s="37" t="str">
        <f>IF($I740&lt;&gt;"",VLOOKUP($I740,'Valid Values - Search'!$R$4:$T$4719,3,FALSE),"")</f>
        <v/>
      </c>
      <c r="AB740" s="37" t="str">
        <f>IF($I740&lt;&gt;"",VLOOKUP($I740,'Valid Values - Search'!$R$4:$S$4719,2,FALSE),"")</f>
        <v/>
      </c>
      <c r="AC740" s="38" t="str">
        <f t="shared" si="11"/>
        <v/>
      </c>
      <c r="AD740" s="38"/>
    </row>
    <row r="741" spans="1:30">
      <c r="A741" s="46"/>
      <c r="B741" s="47"/>
      <c r="C741" s="49"/>
      <c r="D741" s="41"/>
      <c r="E741" s="41"/>
      <c r="F741" s="41"/>
      <c r="G741" s="50" t="str">
        <f>IF(A741&lt;&gt;"",CONCATENATE(A741,":",YEAR(B741),IF(MONTH(B741)&gt;9,MONTH(B741),CONCATENATE(0,MONTH(B741))),IF(DAY(B741)&gt;9,DAY(B741),CONCATENATE(0,DAY(B741))),IF(HOUR(C741)&gt;9,HOUR(C741),CONCATENATE(0,HOUR(C741))),IF(MINUTE(C741)&gt;9,MINUTE(C741),CONCATENATE(0,MINUTE(C741))),":",VLOOKUP(F741,'Valid Values - Results'!$D$4:$F$12,3,FALSE)),"")</f>
        <v/>
      </c>
      <c r="H741" s="41"/>
      <c r="I741" s="41"/>
      <c r="J741" s="41"/>
      <c r="K741" s="41"/>
      <c r="L741" s="41"/>
      <c r="M741" s="92"/>
      <c r="N741" s="41"/>
      <c r="O741" s="41"/>
      <c r="P741" s="41"/>
      <c r="Q741" s="41"/>
      <c r="R741" s="41"/>
      <c r="S741" s="41"/>
      <c r="T741" s="41"/>
      <c r="U741" s="47"/>
      <c r="V741" s="49"/>
      <c r="W741" s="41"/>
      <c r="X741" s="41"/>
      <c r="Y741" s="41"/>
      <c r="AA741" s="37" t="str">
        <f>IF($I741&lt;&gt;"",VLOOKUP($I741,'Valid Values - Search'!$R$4:$T$4719,3,FALSE),"")</f>
        <v/>
      </c>
      <c r="AB741" s="37" t="str">
        <f>IF($I741&lt;&gt;"",VLOOKUP($I741,'Valid Values - Search'!$R$4:$S$4719,2,FALSE),"")</f>
        <v/>
      </c>
      <c r="AC741" s="38" t="str">
        <f t="shared" si="11"/>
        <v/>
      </c>
      <c r="AD741" s="38"/>
    </row>
    <row r="742" spans="1:30">
      <c r="A742" s="46"/>
      <c r="B742" s="47"/>
      <c r="C742" s="49"/>
      <c r="D742" s="41"/>
      <c r="E742" s="41"/>
      <c r="F742" s="41"/>
      <c r="G742" s="50" t="str">
        <f>IF(A742&lt;&gt;"",CONCATENATE(A742,":",YEAR(B742),IF(MONTH(B742)&gt;9,MONTH(B742),CONCATENATE(0,MONTH(B742))),IF(DAY(B742)&gt;9,DAY(B742),CONCATENATE(0,DAY(B742))),IF(HOUR(C742)&gt;9,HOUR(C742),CONCATENATE(0,HOUR(C742))),IF(MINUTE(C742)&gt;9,MINUTE(C742),CONCATENATE(0,MINUTE(C742))),":",VLOOKUP(F742,'Valid Values - Results'!$D$4:$F$12,3,FALSE)),"")</f>
        <v/>
      </c>
      <c r="H742" s="41"/>
      <c r="I742" s="41"/>
      <c r="J742" s="41"/>
      <c r="K742" s="41"/>
      <c r="L742" s="41"/>
      <c r="M742" s="92"/>
      <c r="N742" s="41"/>
      <c r="O742" s="41"/>
      <c r="P742" s="41"/>
      <c r="Q742" s="41"/>
      <c r="R742" s="41"/>
      <c r="S742" s="41"/>
      <c r="T742" s="41"/>
      <c r="U742" s="47"/>
      <c r="V742" s="49"/>
      <c r="W742" s="41"/>
      <c r="X742" s="41"/>
      <c r="Y742" s="41"/>
      <c r="AA742" s="37" t="str">
        <f>IF($I742&lt;&gt;"",VLOOKUP($I742,'Valid Values - Search'!$R$4:$T$4719,3,FALSE),"")</f>
        <v/>
      </c>
      <c r="AB742" s="37" t="str">
        <f>IF($I742&lt;&gt;"",VLOOKUP($I742,'Valid Values - Search'!$R$4:$S$4719,2,FALSE),"")</f>
        <v/>
      </c>
      <c r="AC742" s="38" t="str">
        <f t="shared" si="11"/>
        <v/>
      </c>
      <c r="AD742" s="38"/>
    </row>
    <row r="743" spans="1:30">
      <c r="A743" s="46"/>
      <c r="B743" s="47"/>
      <c r="C743" s="49"/>
      <c r="D743" s="41"/>
      <c r="E743" s="41"/>
      <c r="F743" s="41"/>
      <c r="G743" s="50" t="str">
        <f>IF(A743&lt;&gt;"",CONCATENATE(A743,":",YEAR(B743),IF(MONTH(B743)&gt;9,MONTH(B743),CONCATENATE(0,MONTH(B743))),IF(DAY(B743)&gt;9,DAY(B743),CONCATENATE(0,DAY(B743))),IF(HOUR(C743)&gt;9,HOUR(C743),CONCATENATE(0,HOUR(C743))),IF(MINUTE(C743)&gt;9,MINUTE(C743),CONCATENATE(0,MINUTE(C743))),":",VLOOKUP(F743,'Valid Values - Results'!$D$4:$F$12,3,FALSE)),"")</f>
        <v/>
      </c>
      <c r="H743" s="41"/>
      <c r="I743" s="41"/>
      <c r="J743" s="41"/>
      <c r="K743" s="41"/>
      <c r="L743" s="41"/>
      <c r="M743" s="92"/>
      <c r="N743" s="41"/>
      <c r="O743" s="41"/>
      <c r="P743" s="41"/>
      <c r="Q743" s="41"/>
      <c r="R743" s="41"/>
      <c r="S743" s="41"/>
      <c r="T743" s="41"/>
      <c r="U743" s="47"/>
      <c r="V743" s="49"/>
      <c r="W743" s="41"/>
      <c r="X743" s="41"/>
      <c r="Y743" s="41"/>
      <c r="AA743" s="37" t="str">
        <f>IF($I743&lt;&gt;"",VLOOKUP($I743,'Valid Values - Search'!$R$4:$T$4719,3,FALSE),"")</f>
        <v/>
      </c>
      <c r="AB743" s="37" t="str">
        <f>IF($I743&lt;&gt;"",VLOOKUP($I743,'Valid Values - Search'!$R$4:$S$4719,2,FALSE),"")</f>
        <v/>
      </c>
      <c r="AC743" s="38" t="str">
        <f t="shared" si="11"/>
        <v/>
      </c>
      <c r="AD743" s="38"/>
    </row>
    <row r="744" spans="1:30">
      <c r="A744" s="46"/>
      <c r="B744" s="47"/>
      <c r="C744" s="49"/>
      <c r="D744" s="41"/>
      <c r="E744" s="41"/>
      <c r="F744" s="41"/>
      <c r="G744" s="50" t="str">
        <f>IF(A744&lt;&gt;"",CONCATENATE(A744,":",YEAR(B744),IF(MONTH(B744)&gt;9,MONTH(B744),CONCATENATE(0,MONTH(B744))),IF(DAY(B744)&gt;9,DAY(B744),CONCATENATE(0,DAY(B744))),IF(HOUR(C744)&gt;9,HOUR(C744),CONCATENATE(0,HOUR(C744))),IF(MINUTE(C744)&gt;9,MINUTE(C744),CONCATENATE(0,MINUTE(C744))),":",VLOOKUP(F744,'Valid Values - Results'!$D$4:$F$12,3,FALSE)),"")</f>
        <v/>
      </c>
      <c r="H744" s="41"/>
      <c r="I744" s="41"/>
      <c r="J744" s="41"/>
      <c r="K744" s="41"/>
      <c r="L744" s="41"/>
      <c r="M744" s="92"/>
      <c r="N744" s="41"/>
      <c r="O744" s="41"/>
      <c r="P744" s="41"/>
      <c r="Q744" s="41"/>
      <c r="R744" s="41"/>
      <c r="S744" s="41"/>
      <c r="T744" s="41"/>
      <c r="U744" s="47"/>
      <c r="V744" s="49"/>
      <c r="W744" s="41"/>
      <c r="X744" s="41"/>
      <c r="Y744" s="41"/>
      <c r="AA744" s="37" t="str">
        <f>IF($I744&lt;&gt;"",VLOOKUP($I744,'Valid Values - Search'!$R$4:$T$4719,3,FALSE),"")</f>
        <v/>
      </c>
      <c r="AB744" s="37" t="str">
        <f>IF($I744&lt;&gt;"",VLOOKUP($I744,'Valid Values - Search'!$R$4:$S$4719,2,FALSE),"")</f>
        <v/>
      </c>
      <c r="AC744" s="38" t="str">
        <f t="shared" si="11"/>
        <v/>
      </c>
      <c r="AD744" s="38"/>
    </row>
    <row r="745" spans="1:30">
      <c r="A745" s="46"/>
      <c r="B745" s="47"/>
      <c r="C745" s="49"/>
      <c r="D745" s="41"/>
      <c r="E745" s="41"/>
      <c r="F745" s="41"/>
      <c r="G745" s="50" t="str">
        <f>IF(A745&lt;&gt;"",CONCATENATE(A745,":",YEAR(B745),IF(MONTH(B745)&gt;9,MONTH(B745),CONCATENATE(0,MONTH(B745))),IF(DAY(B745)&gt;9,DAY(B745),CONCATENATE(0,DAY(B745))),IF(HOUR(C745)&gt;9,HOUR(C745),CONCATENATE(0,HOUR(C745))),IF(MINUTE(C745)&gt;9,MINUTE(C745),CONCATENATE(0,MINUTE(C745))),":",VLOOKUP(F745,'Valid Values - Results'!$D$4:$F$12,3,FALSE)),"")</f>
        <v/>
      </c>
      <c r="H745" s="41"/>
      <c r="I745" s="41"/>
      <c r="J745" s="41"/>
      <c r="K745" s="41"/>
      <c r="L745" s="41"/>
      <c r="M745" s="92"/>
      <c r="N745" s="41"/>
      <c r="O745" s="41"/>
      <c r="P745" s="41"/>
      <c r="Q745" s="41"/>
      <c r="R745" s="41"/>
      <c r="S745" s="41"/>
      <c r="T745" s="41"/>
      <c r="U745" s="47"/>
      <c r="V745" s="49"/>
      <c r="W745" s="41"/>
      <c r="X745" s="41"/>
      <c r="Y745" s="41"/>
      <c r="AA745" s="37" t="str">
        <f>IF($I745&lt;&gt;"",VLOOKUP($I745,'Valid Values - Search'!$R$4:$T$4719,3,FALSE),"")</f>
        <v/>
      </c>
      <c r="AB745" s="37" t="str">
        <f>IF($I745&lt;&gt;"",VLOOKUP($I745,'Valid Values - Search'!$R$4:$S$4719,2,FALSE),"")</f>
        <v/>
      </c>
      <c r="AC745" s="38" t="str">
        <f t="shared" si="11"/>
        <v/>
      </c>
      <c r="AD745" s="38"/>
    </row>
    <row r="746" spans="1:30">
      <c r="A746" s="46"/>
      <c r="B746" s="47"/>
      <c r="C746" s="49"/>
      <c r="D746" s="41"/>
      <c r="E746" s="41"/>
      <c r="F746" s="41"/>
      <c r="G746" s="50" t="str">
        <f>IF(A746&lt;&gt;"",CONCATENATE(A746,":",YEAR(B746),IF(MONTH(B746)&gt;9,MONTH(B746),CONCATENATE(0,MONTH(B746))),IF(DAY(B746)&gt;9,DAY(B746),CONCATENATE(0,DAY(B746))),IF(HOUR(C746)&gt;9,HOUR(C746),CONCATENATE(0,HOUR(C746))),IF(MINUTE(C746)&gt;9,MINUTE(C746),CONCATENATE(0,MINUTE(C746))),":",VLOOKUP(F746,'Valid Values - Results'!$D$4:$F$12,3,FALSE)),"")</f>
        <v/>
      </c>
      <c r="H746" s="41"/>
      <c r="I746" s="41"/>
      <c r="J746" s="41"/>
      <c r="K746" s="41"/>
      <c r="L746" s="41"/>
      <c r="M746" s="92"/>
      <c r="N746" s="41"/>
      <c r="O746" s="41"/>
      <c r="P746" s="41"/>
      <c r="Q746" s="41"/>
      <c r="R746" s="41"/>
      <c r="S746" s="41"/>
      <c r="T746" s="41"/>
      <c r="U746" s="47"/>
      <c r="V746" s="49"/>
      <c r="W746" s="41"/>
      <c r="X746" s="41"/>
      <c r="Y746" s="41"/>
      <c r="AA746" s="37" t="str">
        <f>IF($I746&lt;&gt;"",VLOOKUP($I746,'Valid Values - Search'!$R$4:$T$4719,3,FALSE),"")</f>
        <v/>
      </c>
      <c r="AB746" s="37" t="str">
        <f>IF($I746&lt;&gt;"",VLOOKUP($I746,'Valid Values - Search'!$R$4:$S$4719,2,FALSE),"")</f>
        <v/>
      </c>
      <c r="AC746" s="38" t="str">
        <f t="shared" si="11"/>
        <v/>
      </c>
      <c r="AD746" s="38"/>
    </row>
    <row r="747" spans="1:30">
      <c r="A747" s="46"/>
      <c r="B747" s="47"/>
      <c r="C747" s="49"/>
      <c r="D747" s="41"/>
      <c r="E747" s="41"/>
      <c r="F747" s="41"/>
      <c r="G747" s="50" t="str">
        <f>IF(A747&lt;&gt;"",CONCATENATE(A747,":",YEAR(B747),IF(MONTH(B747)&gt;9,MONTH(B747),CONCATENATE(0,MONTH(B747))),IF(DAY(B747)&gt;9,DAY(B747),CONCATENATE(0,DAY(B747))),IF(HOUR(C747)&gt;9,HOUR(C747),CONCATENATE(0,HOUR(C747))),IF(MINUTE(C747)&gt;9,MINUTE(C747),CONCATENATE(0,MINUTE(C747))),":",VLOOKUP(F747,'Valid Values - Results'!$D$4:$F$12,3,FALSE)),"")</f>
        <v/>
      </c>
      <c r="H747" s="41"/>
      <c r="I747" s="41"/>
      <c r="J747" s="41"/>
      <c r="K747" s="41"/>
      <c r="L747" s="41"/>
      <c r="M747" s="92"/>
      <c r="N747" s="41"/>
      <c r="O747" s="41"/>
      <c r="P747" s="41"/>
      <c r="Q747" s="41"/>
      <c r="R747" s="41"/>
      <c r="S747" s="41"/>
      <c r="T747" s="41"/>
      <c r="U747" s="47"/>
      <c r="V747" s="49"/>
      <c r="W747" s="41"/>
      <c r="X747" s="41"/>
      <c r="Y747" s="41"/>
      <c r="AA747" s="37" t="str">
        <f>IF($I747&lt;&gt;"",VLOOKUP($I747,'Valid Values - Search'!$R$4:$T$4719,3,FALSE),"")</f>
        <v/>
      </c>
      <c r="AB747" s="37" t="str">
        <f>IF($I747&lt;&gt;"",VLOOKUP($I747,'Valid Values - Search'!$R$4:$S$4719,2,FALSE),"")</f>
        <v/>
      </c>
      <c r="AC747" s="38" t="str">
        <f t="shared" si="11"/>
        <v/>
      </c>
      <c r="AD747" s="38"/>
    </row>
    <row r="748" spans="1:30">
      <c r="A748" s="46"/>
      <c r="B748" s="47"/>
      <c r="C748" s="49"/>
      <c r="D748" s="41"/>
      <c r="E748" s="41"/>
      <c r="F748" s="41"/>
      <c r="G748" s="50" t="str">
        <f>IF(A748&lt;&gt;"",CONCATENATE(A748,":",YEAR(B748),IF(MONTH(B748)&gt;9,MONTH(B748),CONCATENATE(0,MONTH(B748))),IF(DAY(B748)&gt;9,DAY(B748),CONCATENATE(0,DAY(B748))),IF(HOUR(C748)&gt;9,HOUR(C748),CONCATENATE(0,HOUR(C748))),IF(MINUTE(C748)&gt;9,MINUTE(C748),CONCATENATE(0,MINUTE(C748))),":",VLOOKUP(F748,'Valid Values - Results'!$D$4:$F$12,3,FALSE)),"")</f>
        <v/>
      </c>
      <c r="H748" s="41"/>
      <c r="I748" s="41"/>
      <c r="J748" s="41"/>
      <c r="K748" s="41"/>
      <c r="L748" s="41"/>
      <c r="M748" s="92"/>
      <c r="N748" s="41"/>
      <c r="O748" s="41"/>
      <c r="P748" s="41"/>
      <c r="Q748" s="41"/>
      <c r="R748" s="41"/>
      <c r="S748" s="41"/>
      <c r="T748" s="41"/>
      <c r="U748" s="47"/>
      <c r="V748" s="49"/>
      <c r="W748" s="41"/>
      <c r="X748" s="41"/>
      <c r="Y748" s="41"/>
      <c r="AA748" s="37" t="str">
        <f>IF($I748&lt;&gt;"",VLOOKUP($I748,'Valid Values - Search'!$R$4:$T$4719,3,FALSE),"")</f>
        <v/>
      </c>
      <c r="AB748" s="37" t="str">
        <f>IF($I748&lt;&gt;"",VLOOKUP($I748,'Valid Values - Search'!$R$4:$S$4719,2,FALSE),"")</f>
        <v/>
      </c>
      <c r="AC748" s="38" t="str">
        <f t="shared" si="11"/>
        <v/>
      </c>
      <c r="AD748" s="38"/>
    </row>
    <row r="749" spans="1:30">
      <c r="A749" s="46"/>
      <c r="B749" s="47"/>
      <c r="C749" s="49"/>
      <c r="D749" s="41"/>
      <c r="E749" s="41"/>
      <c r="F749" s="41"/>
      <c r="G749" s="50" t="str">
        <f>IF(A749&lt;&gt;"",CONCATENATE(A749,":",YEAR(B749),IF(MONTH(B749)&gt;9,MONTH(B749),CONCATENATE(0,MONTH(B749))),IF(DAY(B749)&gt;9,DAY(B749),CONCATENATE(0,DAY(B749))),IF(HOUR(C749)&gt;9,HOUR(C749),CONCATENATE(0,HOUR(C749))),IF(MINUTE(C749)&gt;9,MINUTE(C749),CONCATENATE(0,MINUTE(C749))),":",VLOOKUP(F749,'Valid Values - Results'!$D$4:$F$12,3,FALSE)),"")</f>
        <v/>
      </c>
      <c r="H749" s="41"/>
      <c r="I749" s="41"/>
      <c r="J749" s="41"/>
      <c r="K749" s="41"/>
      <c r="L749" s="41"/>
      <c r="M749" s="92"/>
      <c r="N749" s="41"/>
      <c r="O749" s="41"/>
      <c r="P749" s="41"/>
      <c r="Q749" s="41"/>
      <c r="R749" s="41"/>
      <c r="S749" s="41"/>
      <c r="T749" s="41"/>
      <c r="U749" s="47"/>
      <c r="V749" s="49"/>
      <c r="W749" s="41"/>
      <c r="X749" s="41"/>
      <c r="Y749" s="41"/>
      <c r="AA749" s="37" t="str">
        <f>IF($I749&lt;&gt;"",VLOOKUP($I749,'Valid Values - Search'!$R$4:$T$4719,3,FALSE),"")</f>
        <v/>
      </c>
      <c r="AB749" s="37" t="str">
        <f>IF($I749&lt;&gt;"",VLOOKUP($I749,'Valid Values - Search'!$R$4:$S$4719,2,FALSE),"")</f>
        <v/>
      </c>
      <c r="AC749" s="38" t="str">
        <f t="shared" si="11"/>
        <v/>
      </c>
      <c r="AD749" s="38"/>
    </row>
    <row r="750" spans="1:30">
      <c r="A750" s="46"/>
      <c r="B750" s="47"/>
      <c r="C750" s="49"/>
      <c r="D750" s="41"/>
      <c r="E750" s="41"/>
      <c r="F750" s="41"/>
      <c r="G750" s="50" t="str">
        <f>IF(A750&lt;&gt;"",CONCATENATE(A750,":",YEAR(B750),IF(MONTH(B750)&gt;9,MONTH(B750),CONCATENATE(0,MONTH(B750))),IF(DAY(B750)&gt;9,DAY(B750),CONCATENATE(0,DAY(B750))),IF(HOUR(C750)&gt;9,HOUR(C750),CONCATENATE(0,HOUR(C750))),IF(MINUTE(C750)&gt;9,MINUTE(C750),CONCATENATE(0,MINUTE(C750))),":",VLOOKUP(F750,'Valid Values - Results'!$D$4:$F$12,3,FALSE)),"")</f>
        <v/>
      </c>
      <c r="H750" s="41"/>
      <c r="I750" s="41"/>
      <c r="J750" s="41"/>
      <c r="K750" s="41"/>
      <c r="L750" s="41"/>
      <c r="M750" s="92"/>
      <c r="N750" s="41"/>
      <c r="O750" s="41"/>
      <c r="P750" s="41"/>
      <c r="Q750" s="41"/>
      <c r="R750" s="41"/>
      <c r="S750" s="41"/>
      <c r="T750" s="41"/>
      <c r="U750" s="47"/>
      <c r="V750" s="49"/>
      <c r="W750" s="41"/>
      <c r="X750" s="41"/>
      <c r="Y750" s="41"/>
      <c r="AA750" s="37" t="str">
        <f>IF($I750&lt;&gt;"",VLOOKUP($I750,'Valid Values - Search'!$R$4:$T$4719,3,FALSE),"")</f>
        <v/>
      </c>
      <c r="AB750" s="37" t="str">
        <f>IF($I750&lt;&gt;"",VLOOKUP($I750,'Valid Values - Search'!$R$4:$S$4719,2,FALSE),"")</f>
        <v/>
      </c>
      <c r="AC750" s="38" t="str">
        <f t="shared" si="11"/>
        <v/>
      </c>
      <c r="AD750" s="38"/>
    </row>
    <row r="751" spans="1:30">
      <c r="A751" s="46"/>
      <c r="B751" s="47"/>
      <c r="C751" s="49"/>
      <c r="D751" s="41"/>
      <c r="E751" s="41"/>
      <c r="F751" s="41"/>
      <c r="G751" s="50" t="str">
        <f>IF(A751&lt;&gt;"",CONCATENATE(A751,":",YEAR(B751),IF(MONTH(B751)&gt;9,MONTH(B751),CONCATENATE(0,MONTH(B751))),IF(DAY(B751)&gt;9,DAY(B751),CONCATENATE(0,DAY(B751))),IF(HOUR(C751)&gt;9,HOUR(C751),CONCATENATE(0,HOUR(C751))),IF(MINUTE(C751)&gt;9,MINUTE(C751),CONCATENATE(0,MINUTE(C751))),":",VLOOKUP(F751,'Valid Values - Results'!$D$4:$F$12,3,FALSE)),"")</f>
        <v/>
      </c>
      <c r="H751" s="41"/>
      <c r="I751" s="41"/>
      <c r="J751" s="41"/>
      <c r="K751" s="41"/>
      <c r="L751" s="41"/>
      <c r="M751" s="92"/>
      <c r="N751" s="41"/>
      <c r="O751" s="41"/>
      <c r="P751" s="41"/>
      <c r="Q751" s="41"/>
      <c r="R751" s="41"/>
      <c r="S751" s="41"/>
      <c r="T751" s="41"/>
      <c r="U751" s="47"/>
      <c r="V751" s="49"/>
      <c r="W751" s="41"/>
      <c r="X751" s="41"/>
      <c r="Y751" s="41"/>
      <c r="AA751" s="37" t="str">
        <f>IF($I751&lt;&gt;"",VLOOKUP($I751,'Valid Values - Search'!$R$4:$T$4719,3,FALSE),"")</f>
        <v/>
      </c>
      <c r="AB751" s="37" t="str">
        <f>IF($I751&lt;&gt;"",VLOOKUP($I751,'Valid Values - Search'!$R$4:$S$4719,2,FALSE),"")</f>
        <v/>
      </c>
      <c r="AC751" s="38" t="str">
        <f t="shared" si="11"/>
        <v/>
      </c>
      <c r="AD751" s="38"/>
    </row>
    <row r="752" spans="1:30">
      <c r="A752" s="46"/>
      <c r="B752" s="47"/>
      <c r="C752" s="49"/>
      <c r="D752" s="41"/>
      <c r="E752" s="41"/>
      <c r="F752" s="41"/>
      <c r="G752" s="50" t="str">
        <f>IF(A752&lt;&gt;"",CONCATENATE(A752,":",YEAR(B752),IF(MONTH(B752)&gt;9,MONTH(B752),CONCATENATE(0,MONTH(B752))),IF(DAY(B752)&gt;9,DAY(B752),CONCATENATE(0,DAY(B752))),IF(HOUR(C752)&gt;9,HOUR(C752),CONCATENATE(0,HOUR(C752))),IF(MINUTE(C752)&gt;9,MINUTE(C752),CONCATENATE(0,MINUTE(C752))),":",VLOOKUP(F752,'Valid Values - Results'!$D$4:$F$12,3,FALSE)),"")</f>
        <v/>
      </c>
      <c r="H752" s="41"/>
      <c r="I752" s="41"/>
      <c r="J752" s="41"/>
      <c r="K752" s="41"/>
      <c r="L752" s="41"/>
      <c r="M752" s="92"/>
      <c r="N752" s="41"/>
      <c r="O752" s="41"/>
      <c r="P752" s="41"/>
      <c r="Q752" s="41"/>
      <c r="R752" s="41"/>
      <c r="S752" s="41"/>
      <c r="T752" s="41"/>
      <c r="U752" s="47"/>
      <c r="V752" s="49"/>
      <c r="W752" s="41"/>
      <c r="X752" s="41"/>
      <c r="Y752" s="41"/>
      <c r="AA752" s="37" t="str">
        <f>IF($I752&lt;&gt;"",VLOOKUP($I752,'Valid Values - Search'!$R$4:$T$4719,3,FALSE),"")</f>
        <v/>
      </c>
      <c r="AB752" s="37" t="str">
        <f>IF($I752&lt;&gt;"",VLOOKUP($I752,'Valid Values - Search'!$R$4:$S$4719,2,FALSE),"")</f>
        <v/>
      </c>
      <c r="AC752" s="38" t="str">
        <f t="shared" si="11"/>
        <v/>
      </c>
      <c r="AD752" s="38"/>
    </row>
    <row r="753" spans="1:30">
      <c r="A753" s="46"/>
      <c r="B753" s="47"/>
      <c r="C753" s="49"/>
      <c r="D753" s="41"/>
      <c r="E753" s="41"/>
      <c r="F753" s="41"/>
      <c r="G753" s="50" t="str">
        <f>IF(A753&lt;&gt;"",CONCATENATE(A753,":",YEAR(B753),IF(MONTH(B753)&gt;9,MONTH(B753),CONCATENATE(0,MONTH(B753))),IF(DAY(B753)&gt;9,DAY(B753),CONCATENATE(0,DAY(B753))),IF(HOUR(C753)&gt;9,HOUR(C753),CONCATENATE(0,HOUR(C753))),IF(MINUTE(C753)&gt;9,MINUTE(C753),CONCATENATE(0,MINUTE(C753))),":",VLOOKUP(F753,'Valid Values - Results'!$D$4:$F$12,3,FALSE)),"")</f>
        <v/>
      </c>
      <c r="H753" s="41"/>
      <c r="I753" s="41"/>
      <c r="J753" s="41"/>
      <c r="K753" s="41"/>
      <c r="L753" s="41"/>
      <c r="M753" s="92"/>
      <c r="N753" s="41"/>
      <c r="O753" s="41"/>
      <c r="P753" s="41"/>
      <c r="Q753" s="41"/>
      <c r="R753" s="41"/>
      <c r="S753" s="41"/>
      <c r="T753" s="41"/>
      <c r="U753" s="47"/>
      <c r="V753" s="49"/>
      <c r="W753" s="41"/>
      <c r="X753" s="41"/>
      <c r="Y753" s="41"/>
      <c r="AA753" s="37" t="str">
        <f>IF($I753&lt;&gt;"",VLOOKUP($I753,'Valid Values - Search'!$R$4:$T$4719,3,FALSE),"")</f>
        <v/>
      </c>
      <c r="AB753" s="37" t="str">
        <f>IF($I753&lt;&gt;"",VLOOKUP($I753,'Valid Values - Search'!$R$4:$S$4719,2,FALSE),"")</f>
        <v/>
      </c>
      <c r="AC753" s="38" t="str">
        <f t="shared" si="11"/>
        <v/>
      </c>
      <c r="AD753" s="38"/>
    </row>
    <row r="754" spans="1:30">
      <c r="A754" s="46"/>
      <c r="B754" s="47"/>
      <c r="C754" s="49"/>
      <c r="D754" s="41"/>
      <c r="E754" s="41"/>
      <c r="F754" s="41"/>
      <c r="G754" s="50" t="str">
        <f>IF(A754&lt;&gt;"",CONCATENATE(A754,":",YEAR(B754),IF(MONTH(B754)&gt;9,MONTH(B754),CONCATENATE(0,MONTH(B754))),IF(DAY(B754)&gt;9,DAY(B754),CONCATENATE(0,DAY(B754))),IF(HOUR(C754)&gt;9,HOUR(C754),CONCATENATE(0,HOUR(C754))),IF(MINUTE(C754)&gt;9,MINUTE(C754),CONCATENATE(0,MINUTE(C754))),":",VLOOKUP(F754,'Valid Values - Results'!$D$4:$F$12,3,FALSE)),"")</f>
        <v/>
      </c>
      <c r="H754" s="41"/>
      <c r="I754" s="41"/>
      <c r="J754" s="41"/>
      <c r="K754" s="41"/>
      <c r="L754" s="41"/>
      <c r="M754" s="92"/>
      <c r="N754" s="41"/>
      <c r="O754" s="41"/>
      <c r="P754" s="41"/>
      <c r="Q754" s="41"/>
      <c r="R754" s="41"/>
      <c r="S754" s="41"/>
      <c r="T754" s="41"/>
      <c r="U754" s="47"/>
      <c r="V754" s="49"/>
      <c r="W754" s="41"/>
      <c r="X754" s="41"/>
      <c r="Y754" s="41"/>
      <c r="AA754" s="37" t="str">
        <f>IF($I754&lt;&gt;"",VLOOKUP($I754,'Valid Values - Search'!$R$4:$T$4719,3,FALSE),"")</f>
        <v/>
      </c>
      <c r="AB754" s="37" t="str">
        <f>IF($I754&lt;&gt;"",VLOOKUP($I754,'Valid Values - Search'!$R$4:$S$4719,2,FALSE),"")</f>
        <v/>
      </c>
      <c r="AC754" s="38" t="str">
        <f t="shared" si="11"/>
        <v/>
      </c>
      <c r="AD754" s="38"/>
    </row>
    <row r="755" spans="1:30">
      <c r="A755" s="46"/>
      <c r="B755" s="47"/>
      <c r="C755" s="49"/>
      <c r="D755" s="41"/>
      <c r="E755" s="41"/>
      <c r="F755" s="41"/>
      <c r="G755" s="50" t="str">
        <f>IF(A755&lt;&gt;"",CONCATENATE(A755,":",YEAR(B755),IF(MONTH(B755)&gt;9,MONTH(B755),CONCATENATE(0,MONTH(B755))),IF(DAY(B755)&gt;9,DAY(B755),CONCATENATE(0,DAY(B755))),IF(HOUR(C755)&gt;9,HOUR(C755),CONCATENATE(0,HOUR(C755))),IF(MINUTE(C755)&gt;9,MINUTE(C755),CONCATENATE(0,MINUTE(C755))),":",VLOOKUP(F755,'Valid Values - Results'!$D$4:$F$12,3,FALSE)),"")</f>
        <v/>
      </c>
      <c r="H755" s="41"/>
      <c r="I755" s="41"/>
      <c r="J755" s="41"/>
      <c r="K755" s="41"/>
      <c r="L755" s="41"/>
      <c r="M755" s="92"/>
      <c r="N755" s="41"/>
      <c r="O755" s="41"/>
      <c r="P755" s="41"/>
      <c r="Q755" s="41"/>
      <c r="R755" s="41"/>
      <c r="S755" s="41"/>
      <c r="T755" s="41"/>
      <c r="U755" s="47"/>
      <c r="V755" s="49"/>
      <c r="W755" s="41"/>
      <c r="X755" s="41"/>
      <c r="Y755" s="41"/>
      <c r="AA755" s="37" t="str">
        <f>IF($I755&lt;&gt;"",VLOOKUP($I755,'Valid Values - Search'!$R$4:$T$4719,3,FALSE),"")</f>
        <v/>
      </c>
      <c r="AB755" s="37" t="str">
        <f>IF($I755&lt;&gt;"",VLOOKUP($I755,'Valid Values - Search'!$R$4:$S$4719,2,FALSE),"")</f>
        <v/>
      </c>
      <c r="AC755" s="38" t="str">
        <f t="shared" si="11"/>
        <v/>
      </c>
      <c r="AD755" s="38"/>
    </row>
    <row r="756" spans="1:30">
      <c r="A756" s="46"/>
      <c r="B756" s="47"/>
      <c r="C756" s="49"/>
      <c r="D756" s="41"/>
      <c r="E756" s="41"/>
      <c r="F756" s="41"/>
      <c r="G756" s="50" t="str">
        <f>IF(A756&lt;&gt;"",CONCATENATE(A756,":",YEAR(B756),IF(MONTH(B756)&gt;9,MONTH(B756),CONCATENATE(0,MONTH(B756))),IF(DAY(B756)&gt;9,DAY(B756),CONCATENATE(0,DAY(B756))),IF(HOUR(C756)&gt;9,HOUR(C756),CONCATENATE(0,HOUR(C756))),IF(MINUTE(C756)&gt;9,MINUTE(C756),CONCATENATE(0,MINUTE(C756))),":",VLOOKUP(F756,'Valid Values - Results'!$D$4:$F$12,3,FALSE)),"")</f>
        <v/>
      </c>
      <c r="H756" s="41"/>
      <c r="I756" s="41"/>
      <c r="J756" s="41"/>
      <c r="K756" s="41"/>
      <c r="L756" s="41"/>
      <c r="M756" s="92"/>
      <c r="N756" s="41"/>
      <c r="O756" s="41"/>
      <c r="P756" s="41"/>
      <c r="Q756" s="41"/>
      <c r="R756" s="41"/>
      <c r="S756" s="41"/>
      <c r="T756" s="41"/>
      <c r="U756" s="47"/>
      <c r="V756" s="49"/>
      <c r="W756" s="41"/>
      <c r="X756" s="41"/>
      <c r="Y756" s="41"/>
      <c r="AA756" s="37" t="str">
        <f>IF($I756&lt;&gt;"",VLOOKUP($I756,'Valid Values - Search'!$R$4:$T$4719,3,FALSE),"")</f>
        <v/>
      </c>
      <c r="AB756" s="37" t="str">
        <f>IF($I756&lt;&gt;"",VLOOKUP($I756,'Valid Values - Search'!$R$4:$S$4719,2,FALSE),"")</f>
        <v/>
      </c>
      <c r="AC756" s="38" t="str">
        <f t="shared" si="11"/>
        <v/>
      </c>
      <c r="AD756" s="38"/>
    </row>
    <row r="757" spans="1:30">
      <c r="A757" s="46"/>
      <c r="B757" s="47"/>
      <c r="C757" s="49"/>
      <c r="D757" s="41"/>
      <c r="E757" s="41"/>
      <c r="F757" s="41"/>
      <c r="G757" s="50" t="str">
        <f>IF(A757&lt;&gt;"",CONCATENATE(A757,":",YEAR(B757),IF(MONTH(B757)&gt;9,MONTH(B757),CONCATENATE(0,MONTH(B757))),IF(DAY(B757)&gt;9,DAY(B757),CONCATENATE(0,DAY(B757))),IF(HOUR(C757)&gt;9,HOUR(C757),CONCATENATE(0,HOUR(C757))),IF(MINUTE(C757)&gt;9,MINUTE(C757),CONCATENATE(0,MINUTE(C757))),":",VLOOKUP(F757,'Valid Values - Results'!$D$4:$F$12,3,FALSE)),"")</f>
        <v/>
      </c>
      <c r="H757" s="41"/>
      <c r="I757" s="41"/>
      <c r="J757" s="41"/>
      <c r="K757" s="41"/>
      <c r="L757" s="41"/>
      <c r="M757" s="92"/>
      <c r="N757" s="41"/>
      <c r="O757" s="41"/>
      <c r="P757" s="41"/>
      <c r="Q757" s="41"/>
      <c r="R757" s="41"/>
      <c r="S757" s="41"/>
      <c r="T757" s="41"/>
      <c r="U757" s="47"/>
      <c r="V757" s="49"/>
      <c r="W757" s="41"/>
      <c r="X757" s="41"/>
      <c r="Y757" s="41"/>
      <c r="AA757" s="37" t="str">
        <f>IF($I757&lt;&gt;"",VLOOKUP($I757,'Valid Values - Search'!$R$4:$T$4719,3,FALSE),"")</f>
        <v/>
      </c>
      <c r="AB757" s="37" t="str">
        <f>IF($I757&lt;&gt;"",VLOOKUP($I757,'Valid Values - Search'!$R$4:$S$4719,2,FALSE),"")</f>
        <v/>
      </c>
      <c r="AC757" s="38" t="str">
        <f t="shared" si="11"/>
        <v/>
      </c>
      <c r="AD757" s="38"/>
    </row>
    <row r="758" spans="1:30">
      <c r="A758" s="46"/>
      <c r="B758" s="47"/>
      <c r="C758" s="49"/>
      <c r="D758" s="41"/>
      <c r="E758" s="41"/>
      <c r="F758" s="41"/>
      <c r="G758" s="50" t="str">
        <f>IF(A758&lt;&gt;"",CONCATENATE(A758,":",YEAR(B758),IF(MONTH(B758)&gt;9,MONTH(B758),CONCATENATE(0,MONTH(B758))),IF(DAY(B758)&gt;9,DAY(B758),CONCATENATE(0,DAY(B758))),IF(HOUR(C758)&gt;9,HOUR(C758),CONCATENATE(0,HOUR(C758))),IF(MINUTE(C758)&gt;9,MINUTE(C758),CONCATENATE(0,MINUTE(C758))),":",VLOOKUP(F758,'Valid Values - Results'!$D$4:$F$12,3,FALSE)),"")</f>
        <v/>
      </c>
      <c r="H758" s="41"/>
      <c r="I758" s="41"/>
      <c r="J758" s="41"/>
      <c r="K758" s="41"/>
      <c r="L758" s="41"/>
      <c r="M758" s="92"/>
      <c r="N758" s="41"/>
      <c r="O758" s="41"/>
      <c r="P758" s="41"/>
      <c r="Q758" s="41"/>
      <c r="R758" s="41"/>
      <c r="S758" s="41"/>
      <c r="T758" s="41"/>
      <c r="U758" s="47"/>
      <c r="V758" s="49"/>
      <c r="W758" s="41"/>
      <c r="X758" s="41"/>
      <c r="Y758" s="41"/>
      <c r="AA758" s="37" t="str">
        <f>IF($I758&lt;&gt;"",VLOOKUP($I758,'Valid Values - Search'!$R$4:$T$4719,3,FALSE),"")</f>
        <v/>
      </c>
      <c r="AB758" s="37" t="str">
        <f>IF($I758&lt;&gt;"",VLOOKUP($I758,'Valid Values - Search'!$R$4:$S$4719,2,FALSE),"")</f>
        <v/>
      </c>
      <c r="AC758" s="38" t="str">
        <f t="shared" si="11"/>
        <v/>
      </c>
      <c r="AD758" s="38"/>
    </row>
    <row r="759" spans="1:30">
      <c r="A759" s="46"/>
      <c r="B759" s="47"/>
      <c r="C759" s="49"/>
      <c r="D759" s="41"/>
      <c r="E759" s="41"/>
      <c r="F759" s="41"/>
      <c r="G759" s="50" t="str">
        <f>IF(A759&lt;&gt;"",CONCATENATE(A759,":",YEAR(B759),IF(MONTH(B759)&gt;9,MONTH(B759),CONCATENATE(0,MONTH(B759))),IF(DAY(B759)&gt;9,DAY(B759),CONCATENATE(0,DAY(B759))),IF(HOUR(C759)&gt;9,HOUR(C759),CONCATENATE(0,HOUR(C759))),IF(MINUTE(C759)&gt;9,MINUTE(C759),CONCATENATE(0,MINUTE(C759))),":",VLOOKUP(F759,'Valid Values - Results'!$D$4:$F$12,3,FALSE)),"")</f>
        <v/>
      </c>
      <c r="H759" s="41"/>
      <c r="I759" s="41"/>
      <c r="J759" s="41"/>
      <c r="K759" s="41"/>
      <c r="L759" s="41"/>
      <c r="M759" s="92"/>
      <c r="N759" s="41"/>
      <c r="O759" s="41"/>
      <c r="P759" s="41"/>
      <c r="Q759" s="41"/>
      <c r="R759" s="41"/>
      <c r="S759" s="41"/>
      <c r="T759" s="41"/>
      <c r="U759" s="47"/>
      <c r="V759" s="49"/>
      <c r="W759" s="41"/>
      <c r="X759" s="41"/>
      <c r="Y759" s="41"/>
      <c r="AA759" s="37" t="str">
        <f>IF($I759&lt;&gt;"",VLOOKUP($I759,'Valid Values - Search'!$R$4:$T$4719,3,FALSE),"")</f>
        <v/>
      </c>
      <c r="AB759" s="37" t="str">
        <f>IF($I759&lt;&gt;"",VLOOKUP($I759,'Valid Values - Search'!$R$4:$S$4719,2,FALSE),"")</f>
        <v/>
      </c>
      <c r="AC759" s="38" t="str">
        <f t="shared" si="11"/>
        <v/>
      </c>
      <c r="AD759" s="38"/>
    </row>
    <row r="760" spans="1:30">
      <c r="A760" s="46"/>
      <c r="B760" s="47"/>
      <c r="C760" s="49"/>
      <c r="D760" s="41"/>
      <c r="E760" s="41"/>
      <c r="F760" s="41"/>
      <c r="G760" s="50" t="str">
        <f>IF(A760&lt;&gt;"",CONCATENATE(A760,":",YEAR(B760),IF(MONTH(B760)&gt;9,MONTH(B760),CONCATENATE(0,MONTH(B760))),IF(DAY(B760)&gt;9,DAY(B760),CONCATENATE(0,DAY(B760))),IF(HOUR(C760)&gt;9,HOUR(C760),CONCATENATE(0,HOUR(C760))),IF(MINUTE(C760)&gt;9,MINUTE(C760),CONCATENATE(0,MINUTE(C760))),":",VLOOKUP(F760,'Valid Values - Results'!$D$4:$F$12,3,FALSE)),"")</f>
        <v/>
      </c>
      <c r="H760" s="41"/>
      <c r="I760" s="41"/>
      <c r="J760" s="41"/>
      <c r="K760" s="41"/>
      <c r="L760" s="41"/>
      <c r="M760" s="92"/>
      <c r="N760" s="41"/>
      <c r="O760" s="41"/>
      <c r="P760" s="41"/>
      <c r="Q760" s="41"/>
      <c r="R760" s="41"/>
      <c r="S760" s="41"/>
      <c r="T760" s="41"/>
      <c r="U760" s="47"/>
      <c r="V760" s="49"/>
      <c r="W760" s="41"/>
      <c r="X760" s="41"/>
      <c r="Y760" s="41"/>
      <c r="AA760" s="37" t="str">
        <f>IF($I760&lt;&gt;"",VLOOKUP($I760,'Valid Values - Search'!$R$4:$T$4719,3,FALSE),"")</f>
        <v/>
      </c>
      <c r="AB760" s="37" t="str">
        <f>IF($I760&lt;&gt;"",VLOOKUP($I760,'Valid Values - Search'!$R$4:$S$4719,2,FALSE),"")</f>
        <v/>
      </c>
      <c r="AC760" s="38" t="str">
        <f t="shared" si="11"/>
        <v/>
      </c>
      <c r="AD760" s="38"/>
    </row>
    <row r="761" spans="1:30">
      <c r="A761" s="46"/>
      <c r="B761" s="47"/>
      <c r="C761" s="49"/>
      <c r="D761" s="41"/>
      <c r="E761" s="41"/>
      <c r="F761" s="41"/>
      <c r="G761" s="50" t="str">
        <f>IF(A761&lt;&gt;"",CONCATENATE(A761,":",YEAR(B761),IF(MONTH(B761)&gt;9,MONTH(B761),CONCATENATE(0,MONTH(B761))),IF(DAY(B761)&gt;9,DAY(B761),CONCATENATE(0,DAY(B761))),IF(HOUR(C761)&gt;9,HOUR(C761),CONCATENATE(0,HOUR(C761))),IF(MINUTE(C761)&gt;9,MINUTE(C761),CONCATENATE(0,MINUTE(C761))),":",VLOOKUP(F761,'Valid Values - Results'!$D$4:$F$12,3,FALSE)),"")</f>
        <v/>
      </c>
      <c r="H761" s="41"/>
      <c r="I761" s="41"/>
      <c r="J761" s="41"/>
      <c r="K761" s="41"/>
      <c r="L761" s="41"/>
      <c r="M761" s="92"/>
      <c r="N761" s="41"/>
      <c r="O761" s="41"/>
      <c r="P761" s="41"/>
      <c r="Q761" s="41"/>
      <c r="R761" s="41"/>
      <c r="S761" s="41"/>
      <c r="T761" s="41"/>
      <c r="U761" s="47"/>
      <c r="V761" s="49"/>
      <c r="W761" s="41"/>
      <c r="X761" s="41"/>
      <c r="Y761" s="41"/>
      <c r="AA761" s="37" t="str">
        <f>IF($I761&lt;&gt;"",VLOOKUP($I761,'Valid Values - Search'!$R$4:$T$4719,3,FALSE),"")</f>
        <v/>
      </c>
      <c r="AB761" s="37" t="str">
        <f>IF($I761&lt;&gt;"",VLOOKUP($I761,'Valid Values - Search'!$R$4:$S$4719,2,FALSE),"")</f>
        <v/>
      </c>
      <c r="AC761" s="38" t="str">
        <f t="shared" si="11"/>
        <v/>
      </c>
      <c r="AD761" s="38"/>
    </row>
    <row r="762" spans="1:30">
      <c r="A762" s="46"/>
      <c r="B762" s="47"/>
      <c r="C762" s="49"/>
      <c r="D762" s="41"/>
      <c r="E762" s="41"/>
      <c r="F762" s="41"/>
      <c r="G762" s="50" t="str">
        <f>IF(A762&lt;&gt;"",CONCATENATE(A762,":",YEAR(B762),IF(MONTH(B762)&gt;9,MONTH(B762),CONCATENATE(0,MONTH(B762))),IF(DAY(B762)&gt;9,DAY(B762),CONCATENATE(0,DAY(B762))),IF(HOUR(C762)&gt;9,HOUR(C762),CONCATENATE(0,HOUR(C762))),IF(MINUTE(C762)&gt;9,MINUTE(C762),CONCATENATE(0,MINUTE(C762))),":",VLOOKUP(F762,'Valid Values - Results'!$D$4:$F$12,3,FALSE)),"")</f>
        <v/>
      </c>
      <c r="H762" s="41"/>
      <c r="I762" s="41"/>
      <c r="J762" s="41"/>
      <c r="K762" s="41"/>
      <c r="L762" s="41"/>
      <c r="M762" s="92"/>
      <c r="N762" s="41"/>
      <c r="O762" s="41"/>
      <c r="P762" s="41"/>
      <c r="Q762" s="41"/>
      <c r="R762" s="41"/>
      <c r="S762" s="41"/>
      <c r="T762" s="41"/>
      <c r="U762" s="47"/>
      <c r="V762" s="49"/>
      <c r="W762" s="41"/>
      <c r="X762" s="41"/>
      <c r="Y762" s="41"/>
      <c r="AA762" s="37" t="str">
        <f>IF($I762&lt;&gt;"",VLOOKUP($I762,'Valid Values - Search'!$R$4:$T$4719,3,FALSE),"")</f>
        <v/>
      </c>
      <c r="AB762" s="37" t="str">
        <f>IF($I762&lt;&gt;"",VLOOKUP($I762,'Valid Values - Search'!$R$4:$S$4719,2,FALSE),"")</f>
        <v/>
      </c>
      <c r="AC762" s="38" t="str">
        <f t="shared" si="11"/>
        <v/>
      </c>
      <c r="AD762" s="38"/>
    </row>
    <row r="763" spans="1:30">
      <c r="A763" s="46"/>
      <c r="B763" s="47"/>
      <c r="C763" s="49"/>
      <c r="D763" s="41"/>
      <c r="E763" s="41"/>
      <c r="F763" s="41"/>
      <c r="G763" s="50" t="str">
        <f>IF(A763&lt;&gt;"",CONCATENATE(A763,":",YEAR(B763),IF(MONTH(B763)&gt;9,MONTH(B763),CONCATENATE(0,MONTH(B763))),IF(DAY(B763)&gt;9,DAY(B763),CONCATENATE(0,DAY(B763))),IF(HOUR(C763)&gt;9,HOUR(C763),CONCATENATE(0,HOUR(C763))),IF(MINUTE(C763)&gt;9,MINUTE(C763),CONCATENATE(0,MINUTE(C763))),":",VLOOKUP(F763,'Valid Values - Results'!$D$4:$F$12,3,FALSE)),"")</f>
        <v/>
      </c>
      <c r="H763" s="41"/>
      <c r="I763" s="41"/>
      <c r="J763" s="41"/>
      <c r="K763" s="41"/>
      <c r="L763" s="41"/>
      <c r="M763" s="92"/>
      <c r="N763" s="41"/>
      <c r="O763" s="41"/>
      <c r="P763" s="41"/>
      <c r="Q763" s="41"/>
      <c r="R763" s="41"/>
      <c r="S763" s="41"/>
      <c r="T763" s="41"/>
      <c r="U763" s="47"/>
      <c r="V763" s="49"/>
      <c r="W763" s="41"/>
      <c r="X763" s="41"/>
      <c r="Y763" s="41"/>
      <c r="AA763" s="37" t="str">
        <f>IF($I763&lt;&gt;"",VLOOKUP($I763,'Valid Values - Search'!$R$4:$T$4719,3,FALSE),"")</f>
        <v/>
      </c>
      <c r="AB763" s="37" t="str">
        <f>IF($I763&lt;&gt;"",VLOOKUP($I763,'Valid Values - Search'!$R$4:$S$4719,2,FALSE),"")</f>
        <v/>
      </c>
      <c r="AC763" s="38" t="str">
        <f t="shared" si="11"/>
        <v/>
      </c>
      <c r="AD763" s="38"/>
    </row>
    <row r="764" spans="1:30">
      <c r="A764" s="46"/>
      <c r="B764" s="47"/>
      <c r="C764" s="49"/>
      <c r="D764" s="41"/>
      <c r="E764" s="41"/>
      <c r="F764" s="41"/>
      <c r="G764" s="50" t="str">
        <f>IF(A764&lt;&gt;"",CONCATENATE(A764,":",YEAR(B764),IF(MONTH(B764)&gt;9,MONTH(B764),CONCATENATE(0,MONTH(B764))),IF(DAY(B764)&gt;9,DAY(B764),CONCATENATE(0,DAY(B764))),IF(HOUR(C764)&gt;9,HOUR(C764),CONCATENATE(0,HOUR(C764))),IF(MINUTE(C764)&gt;9,MINUTE(C764),CONCATENATE(0,MINUTE(C764))),":",VLOOKUP(F764,'Valid Values - Results'!$D$4:$F$12,3,FALSE)),"")</f>
        <v/>
      </c>
      <c r="H764" s="41"/>
      <c r="I764" s="41"/>
      <c r="J764" s="41"/>
      <c r="K764" s="41"/>
      <c r="L764" s="41"/>
      <c r="M764" s="92"/>
      <c r="N764" s="41"/>
      <c r="O764" s="41"/>
      <c r="P764" s="41"/>
      <c r="Q764" s="41"/>
      <c r="R764" s="41"/>
      <c r="S764" s="41"/>
      <c r="T764" s="41"/>
      <c r="U764" s="47"/>
      <c r="V764" s="49"/>
      <c r="W764" s="41"/>
      <c r="X764" s="41"/>
      <c r="Y764" s="41"/>
      <c r="AA764" s="37" t="str">
        <f>IF($I764&lt;&gt;"",VLOOKUP($I764,'Valid Values - Search'!$R$4:$T$4719,3,FALSE),"")</f>
        <v/>
      </c>
      <c r="AB764" s="37" t="str">
        <f>IF($I764&lt;&gt;"",VLOOKUP($I764,'Valid Values - Search'!$R$4:$S$4719,2,FALSE),"")</f>
        <v/>
      </c>
      <c r="AC764" s="38" t="str">
        <f t="shared" si="11"/>
        <v/>
      </c>
      <c r="AD764" s="38"/>
    </row>
    <row r="765" spans="1:30">
      <c r="A765" s="46"/>
      <c r="B765" s="47"/>
      <c r="C765" s="49"/>
      <c r="D765" s="41"/>
      <c r="E765" s="41"/>
      <c r="F765" s="41"/>
      <c r="G765" s="50" t="str">
        <f>IF(A765&lt;&gt;"",CONCATENATE(A765,":",YEAR(B765),IF(MONTH(B765)&gt;9,MONTH(B765),CONCATENATE(0,MONTH(B765))),IF(DAY(B765)&gt;9,DAY(B765),CONCATENATE(0,DAY(B765))),IF(HOUR(C765)&gt;9,HOUR(C765),CONCATENATE(0,HOUR(C765))),IF(MINUTE(C765)&gt;9,MINUTE(C765),CONCATENATE(0,MINUTE(C765))),":",VLOOKUP(F765,'Valid Values - Results'!$D$4:$F$12,3,FALSE)),"")</f>
        <v/>
      </c>
      <c r="H765" s="41"/>
      <c r="I765" s="41"/>
      <c r="J765" s="41"/>
      <c r="K765" s="41"/>
      <c r="L765" s="41"/>
      <c r="M765" s="92"/>
      <c r="N765" s="41"/>
      <c r="O765" s="41"/>
      <c r="P765" s="41"/>
      <c r="Q765" s="41"/>
      <c r="R765" s="41"/>
      <c r="S765" s="41"/>
      <c r="T765" s="41"/>
      <c r="U765" s="47"/>
      <c r="V765" s="49"/>
      <c r="W765" s="41"/>
      <c r="X765" s="41"/>
      <c r="Y765" s="41"/>
      <c r="AA765" s="37" t="str">
        <f>IF($I765&lt;&gt;"",VLOOKUP($I765,'Valid Values - Search'!$R$4:$T$4719,3,FALSE),"")</f>
        <v/>
      </c>
      <c r="AB765" s="37" t="str">
        <f>IF($I765&lt;&gt;"",VLOOKUP($I765,'Valid Values - Search'!$R$4:$S$4719,2,FALSE),"")</f>
        <v/>
      </c>
      <c r="AC765" s="38" t="str">
        <f t="shared" si="11"/>
        <v/>
      </c>
      <c r="AD765" s="38"/>
    </row>
    <row r="766" spans="1:30">
      <c r="A766" s="46"/>
      <c r="B766" s="47"/>
      <c r="C766" s="49"/>
      <c r="D766" s="41"/>
      <c r="E766" s="41"/>
      <c r="F766" s="41"/>
      <c r="G766" s="50" t="str">
        <f>IF(A766&lt;&gt;"",CONCATENATE(A766,":",YEAR(B766),IF(MONTH(B766)&gt;9,MONTH(B766),CONCATENATE(0,MONTH(B766))),IF(DAY(B766)&gt;9,DAY(B766),CONCATENATE(0,DAY(B766))),IF(HOUR(C766)&gt;9,HOUR(C766),CONCATENATE(0,HOUR(C766))),IF(MINUTE(C766)&gt;9,MINUTE(C766),CONCATENATE(0,MINUTE(C766))),":",VLOOKUP(F766,'Valid Values - Results'!$D$4:$F$12,3,FALSE)),"")</f>
        <v/>
      </c>
      <c r="H766" s="41"/>
      <c r="I766" s="41"/>
      <c r="J766" s="41"/>
      <c r="K766" s="41"/>
      <c r="L766" s="41"/>
      <c r="M766" s="92"/>
      <c r="N766" s="41"/>
      <c r="O766" s="41"/>
      <c r="P766" s="41"/>
      <c r="Q766" s="41"/>
      <c r="R766" s="41"/>
      <c r="S766" s="41"/>
      <c r="T766" s="41"/>
      <c r="U766" s="47"/>
      <c r="V766" s="49"/>
      <c r="W766" s="41"/>
      <c r="X766" s="41"/>
      <c r="Y766" s="41"/>
      <c r="AA766" s="37" t="str">
        <f>IF($I766&lt;&gt;"",VLOOKUP($I766,'Valid Values - Search'!$R$4:$T$4719,3,FALSE),"")</f>
        <v/>
      </c>
      <c r="AB766" s="37" t="str">
        <f>IF($I766&lt;&gt;"",VLOOKUP($I766,'Valid Values - Search'!$R$4:$S$4719,2,FALSE),"")</f>
        <v/>
      </c>
      <c r="AC766" s="38" t="str">
        <f t="shared" si="11"/>
        <v/>
      </c>
      <c r="AD766" s="38"/>
    </row>
    <row r="767" spans="1:30">
      <c r="A767" s="46"/>
      <c r="B767" s="47"/>
      <c r="C767" s="49"/>
      <c r="D767" s="41"/>
      <c r="E767" s="41"/>
      <c r="F767" s="41"/>
      <c r="G767" s="50" t="str">
        <f>IF(A767&lt;&gt;"",CONCATENATE(A767,":",YEAR(B767),IF(MONTH(B767)&gt;9,MONTH(B767),CONCATENATE(0,MONTH(B767))),IF(DAY(B767)&gt;9,DAY(B767),CONCATENATE(0,DAY(B767))),IF(HOUR(C767)&gt;9,HOUR(C767),CONCATENATE(0,HOUR(C767))),IF(MINUTE(C767)&gt;9,MINUTE(C767),CONCATENATE(0,MINUTE(C767))),":",VLOOKUP(F767,'Valid Values - Results'!$D$4:$F$12,3,FALSE)),"")</f>
        <v/>
      </c>
      <c r="H767" s="41"/>
      <c r="I767" s="41"/>
      <c r="J767" s="41"/>
      <c r="K767" s="41"/>
      <c r="L767" s="41"/>
      <c r="M767" s="92"/>
      <c r="N767" s="41"/>
      <c r="O767" s="41"/>
      <c r="P767" s="41"/>
      <c r="Q767" s="41"/>
      <c r="R767" s="41"/>
      <c r="S767" s="41"/>
      <c r="T767" s="41"/>
      <c r="U767" s="47"/>
      <c r="V767" s="49"/>
      <c r="W767" s="41"/>
      <c r="X767" s="41"/>
      <c r="Y767" s="41"/>
      <c r="AA767" s="37" t="str">
        <f>IF($I767&lt;&gt;"",VLOOKUP($I767,'Valid Values - Search'!$R$4:$T$4719,3,FALSE),"")</f>
        <v/>
      </c>
      <c r="AB767" s="37" t="str">
        <f>IF($I767&lt;&gt;"",VLOOKUP($I767,'Valid Values - Search'!$R$4:$S$4719,2,FALSE),"")</f>
        <v/>
      </c>
      <c r="AC767" s="38" t="str">
        <f t="shared" si="11"/>
        <v/>
      </c>
      <c r="AD767" s="38"/>
    </row>
    <row r="768" spans="1:30">
      <c r="A768" s="46"/>
      <c r="B768" s="47"/>
      <c r="C768" s="49"/>
      <c r="D768" s="41"/>
      <c r="E768" s="41"/>
      <c r="F768" s="41"/>
      <c r="G768" s="50" t="str">
        <f>IF(A768&lt;&gt;"",CONCATENATE(A768,":",YEAR(B768),IF(MONTH(B768)&gt;9,MONTH(B768),CONCATENATE(0,MONTH(B768))),IF(DAY(B768)&gt;9,DAY(B768),CONCATENATE(0,DAY(B768))),IF(HOUR(C768)&gt;9,HOUR(C768),CONCATENATE(0,HOUR(C768))),IF(MINUTE(C768)&gt;9,MINUTE(C768),CONCATENATE(0,MINUTE(C768))),":",VLOOKUP(F768,'Valid Values - Results'!$D$4:$F$12,3,FALSE)),"")</f>
        <v/>
      </c>
      <c r="H768" s="41"/>
      <c r="I768" s="41"/>
      <c r="J768" s="41"/>
      <c r="K768" s="41"/>
      <c r="L768" s="41"/>
      <c r="M768" s="92"/>
      <c r="N768" s="41"/>
      <c r="O768" s="41"/>
      <c r="P768" s="41"/>
      <c r="Q768" s="41"/>
      <c r="R768" s="41"/>
      <c r="S768" s="41"/>
      <c r="T768" s="41"/>
      <c r="U768" s="47"/>
      <c r="V768" s="49"/>
      <c r="W768" s="41"/>
      <c r="X768" s="41"/>
      <c r="Y768" s="41"/>
      <c r="AA768" s="37" t="str">
        <f>IF($I768&lt;&gt;"",VLOOKUP($I768,'Valid Values - Search'!$R$4:$T$4719,3,FALSE),"")</f>
        <v/>
      </c>
      <c r="AB768" s="37" t="str">
        <f>IF($I768&lt;&gt;"",VLOOKUP($I768,'Valid Values - Search'!$R$4:$S$4719,2,FALSE),"")</f>
        <v/>
      </c>
      <c r="AC768" s="38" t="str">
        <f t="shared" si="11"/>
        <v/>
      </c>
      <c r="AD768" s="38"/>
    </row>
    <row r="769" spans="1:30">
      <c r="A769" s="46"/>
      <c r="B769" s="47"/>
      <c r="C769" s="49"/>
      <c r="D769" s="41"/>
      <c r="E769" s="41"/>
      <c r="F769" s="41"/>
      <c r="G769" s="50" t="str">
        <f>IF(A769&lt;&gt;"",CONCATENATE(A769,":",YEAR(B769),IF(MONTH(B769)&gt;9,MONTH(B769),CONCATENATE(0,MONTH(B769))),IF(DAY(B769)&gt;9,DAY(B769),CONCATENATE(0,DAY(B769))),IF(HOUR(C769)&gt;9,HOUR(C769),CONCATENATE(0,HOUR(C769))),IF(MINUTE(C769)&gt;9,MINUTE(C769),CONCATENATE(0,MINUTE(C769))),":",VLOOKUP(F769,'Valid Values - Results'!$D$4:$F$12,3,FALSE)),"")</f>
        <v/>
      </c>
      <c r="H769" s="41"/>
      <c r="I769" s="41"/>
      <c r="J769" s="41"/>
      <c r="K769" s="41"/>
      <c r="L769" s="41"/>
      <c r="M769" s="92"/>
      <c r="N769" s="41"/>
      <c r="O769" s="41"/>
      <c r="P769" s="41"/>
      <c r="Q769" s="41"/>
      <c r="R769" s="41"/>
      <c r="S769" s="41"/>
      <c r="T769" s="41"/>
      <c r="U769" s="47"/>
      <c r="V769" s="49"/>
      <c r="W769" s="41"/>
      <c r="X769" s="41"/>
      <c r="Y769" s="41"/>
      <c r="AA769" s="37" t="str">
        <f>IF($I769&lt;&gt;"",VLOOKUP($I769,'Valid Values - Search'!$R$4:$T$4719,3,FALSE),"")</f>
        <v/>
      </c>
      <c r="AB769" s="37" t="str">
        <f>IF($I769&lt;&gt;"",VLOOKUP($I769,'Valid Values - Search'!$R$4:$S$4719,2,FALSE),"")</f>
        <v/>
      </c>
      <c r="AC769" s="38" t="str">
        <f t="shared" si="11"/>
        <v/>
      </c>
      <c r="AD769" s="38"/>
    </row>
    <row r="770" spans="1:30">
      <c r="A770" s="46"/>
      <c r="B770" s="47"/>
      <c r="C770" s="49"/>
      <c r="D770" s="41"/>
      <c r="E770" s="41"/>
      <c r="F770" s="41"/>
      <c r="G770" s="50" t="str">
        <f>IF(A770&lt;&gt;"",CONCATENATE(A770,":",YEAR(B770),IF(MONTH(B770)&gt;9,MONTH(B770),CONCATENATE(0,MONTH(B770))),IF(DAY(B770)&gt;9,DAY(B770),CONCATENATE(0,DAY(B770))),IF(HOUR(C770)&gt;9,HOUR(C770),CONCATENATE(0,HOUR(C770))),IF(MINUTE(C770)&gt;9,MINUTE(C770),CONCATENATE(0,MINUTE(C770))),":",VLOOKUP(F770,'Valid Values - Results'!$D$4:$F$12,3,FALSE)),"")</f>
        <v/>
      </c>
      <c r="H770" s="41"/>
      <c r="I770" s="41"/>
      <c r="J770" s="41"/>
      <c r="K770" s="41"/>
      <c r="L770" s="41"/>
      <c r="M770" s="92"/>
      <c r="N770" s="41"/>
      <c r="O770" s="41"/>
      <c r="P770" s="41"/>
      <c r="Q770" s="41"/>
      <c r="R770" s="41"/>
      <c r="S770" s="41"/>
      <c r="T770" s="41"/>
      <c r="U770" s="47"/>
      <c r="V770" s="49"/>
      <c r="W770" s="41"/>
      <c r="X770" s="41"/>
      <c r="Y770" s="41"/>
      <c r="AA770" s="37" t="str">
        <f>IF($I770&lt;&gt;"",VLOOKUP($I770,'Valid Values - Search'!$R$4:$T$4719,3,FALSE),"")</f>
        <v/>
      </c>
      <c r="AB770" s="37" t="str">
        <f>IF($I770&lt;&gt;"",VLOOKUP($I770,'Valid Values - Search'!$R$4:$S$4719,2,FALSE),"")</f>
        <v/>
      </c>
      <c r="AC770" s="38" t="str">
        <f t="shared" ref="AC770:AC833" si="12">IF($V770&lt;&gt;"",$D770,"")</f>
        <v/>
      </c>
      <c r="AD770" s="38"/>
    </row>
    <row r="771" spans="1:30">
      <c r="A771" s="46"/>
      <c r="B771" s="47"/>
      <c r="C771" s="49"/>
      <c r="D771" s="41"/>
      <c r="E771" s="41"/>
      <c r="F771" s="41"/>
      <c r="G771" s="50" t="str">
        <f>IF(A771&lt;&gt;"",CONCATENATE(A771,":",YEAR(B771),IF(MONTH(B771)&gt;9,MONTH(B771),CONCATENATE(0,MONTH(B771))),IF(DAY(B771)&gt;9,DAY(B771),CONCATENATE(0,DAY(B771))),IF(HOUR(C771)&gt;9,HOUR(C771),CONCATENATE(0,HOUR(C771))),IF(MINUTE(C771)&gt;9,MINUTE(C771),CONCATENATE(0,MINUTE(C771))),":",VLOOKUP(F771,'Valid Values - Results'!$D$4:$F$12,3,FALSE)),"")</f>
        <v/>
      </c>
      <c r="H771" s="41"/>
      <c r="I771" s="41"/>
      <c r="J771" s="41"/>
      <c r="K771" s="41"/>
      <c r="L771" s="41"/>
      <c r="M771" s="92"/>
      <c r="N771" s="41"/>
      <c r="O771" s="41"/>
      <c r="P771" s="41"/>
      <c r="Q771" s="41"/>
      <c r="R771" s="41"/>
      <c r="S771" s="41"/>
      <c r="T771" s="41"/>
      <c r="U771" s="47"/>
      <c r="V771" s="49"/>
      <c r="W771" s="41"/>
      <c r="X771" s="41"/>
      <c r="Y771" s="41"/>
      <c r="AA771" s="37" t="str">
        <f>IF($I771&lt;&gt;"",VLOOKUP($I771,'Valid Values - Search'!$R$4:$T$4719,3,FALSE),"")</f>
        <v/>
      </c>
      <c r="AB771" s="37" t="str">
        <f>IF($I771&lt;&gt;"",VLOOKUP($I771,'Valid Values - Search'!$R$4:$S$4719,2,FALSE),"")</f>
        <v/>
      </c>
      <c r="AC771" s="38" t="str">
        <f t="shared" si="12"/>
        <v/>
      </c>
      <c r="AD771" s="38"/>
    </row>
    <row r="772" spans="1:30">
      <c r="A772" s="46"/>
      <c r="B772" s="47"/>
      <c r="C772" s="49"/>
      <c r="D772" s="41"/>
      <c r="E772" s="41"/>
      <c r="F772" s="41"/>
      <c r="G772" s="50" t="str">
        <f>IF(A772&lt;&gt;"",CONCATENATE(A772,":",YEAR(B772),IF(MONTH(B772)&gt;9,MONTH(B772),CONCATENATE(0,MONTH(B772))),IF(DAY(B772)&gt;9,DAY(B772),CONCATENATE(0,DAY(B772))),IF(HOUR(C772)&gt;9,HOUR(C772),CONCATENATE(0,HOUR(C772))),IF(MINUTE(C772)&gt;9,MINUTE(C772),CONCATENATE(0,MINUTE(C772))),":",VLOOKUP(F772,'Valid Values - Results'!$D$4:$F$12,3,FALSE)),"")</f>
        <v/>
      </c>
      <c r="H772" s="41"/>
      <c r="I772" s="41"/>
      <c r="J772" s="41"/>
      <c r="K772" s="41"/>
      <c r="L772" s="41"/>
      <c r="M772" s="92"/>
      <c r="N772" s="41"/>
      <c r="O772" s="41"/>
      <c r="P772" s="41"/>
      <c r="Q772" s="41"/>
      <c r="R772" s="41"/>
      <c r="S772" s="41"/>
      <c r="T772" s="41"/>
      <c r="U772" s="47"/>
      <c r="V772" s="49"/>
      <c r="W772" s="41"/>
      <c r="X772" s="41"/>
      <c r="Y772" s="41"/>
      <c r="AA772" s="37" t="str">
        <f>IF($I772&lt;&gt;"",VLOOKUP($I772,'Valid Values - Search'!$R$4:$T$4719,3,FALSE),"")</f>
        <v/>
      </c>
      <c r="AB772" s="37" t="str">
        <f>IF($I772&lt;&gt;"",VLOOKUP($I772,'Valid Values - Search'!$R$4:$S$4719,2,FALSE),"")</f>
        <v/>
      </c>
      <c r="AC772" s="38" t="str">
        <f t="shared" si="12"/>
        <v/>
      </c>
      <c r="AD772" s="38"/>
    </row>
    <row r="773" spans="1:30">
      <c r="A773" s="46"/>
      <c r="B773" s="47"/>
      <c r="C773" s="49"/>
      <c r="D773" s="41"/>
      <c r="E773" s="41"/>
      <c r="F773" s="41"/>
      <c r="G773" s="50" t="str">
        <f>IF(A773&lt;&gt;"",CONCATENATE(A773,":",YEAR(B773),IF(MONTH(B773)&gt;9,MONTH(B773),CONCATENATE(0,MONTH(B773))),IF(DAY(B773)&gt;9,DAY(B773),CONCATENATE(0,DAY(B773))),IF(HOUR(C773)&gt;9,HOUR(C773),CONCATENATE(0,HOUR(C773))),IF(MINUTE(C773)&gt;9,MINUTE(C773),CONCATENATE(0,MINUTE(C773))),":",VLOOKUP(F773,'Valid Values - Results'!$D$4:$F$12,3,FALSE)),"")</f>
        <v/>
      </c>
      <c r="H773" s="41"/>
      <c r="I773" s="41"/>
      <c r="J773" s="41"/>
      <c r="K773" s="41"/>
      <c r="L773" s="41"/>
      <c r="M773" s="92"/>
      <c r="N773" s="41"/>
      <c r="O773" s="41"/>
      <c r="P773" s="41"/>
      <c r="Q773" s="41"/>
      <c r="R773" s="41"/>
      <c r="S773" s="41"/>
      <c r="T773" s="41"/>
      <c r="U773" s="47"/>
      <c r="V773" s="49"/>
      <c r="W773" s="41"/>
      <c r="X773" s="41"/>
      <c r="Y773" s="41"/>
      <c r="AA773" s="37" t="str">
        <f>IF($I773&lt;&gt;"",VLOOKUP($I773,'Valid Values - Search'!$R$4:$T$4719,3,FALSE),"")</f>
        <v/>
      </c>
      <c r="AB773" s="37" t="str">
        <f>IF($I773&lt;&gt;"",VLOOKUP($I773,'Valid Values - Search'!$R$4:$S$4719,2,FALSE),"")</f>
        <v/>
      </c>
      <c r="AC773" s="38" t="str">
        <f t="shared" si="12"/>
        <v/>
      </c>
      <c r="AD773" s="38"/>
    </row>
    <row r="774" spans="1:30">
      <c r="A774" s="46"/>
      <c r="B774" s="47"/>
      <c r="C774" s="49"/>
      <c r="D774" s="41"/>
      <c r="E774" s="41"/>
      <c r="F774" s="41"/>
      <c r="G774" s="50" t="str">
        <f>IF(A774&lt;&gt;"",CONCATENATE(A774,":",YEAR(B774),IF(MONTH(B774)&gt;9,MONTH(B774),CONCATENATE(0,MONTH(B774))),IF(DAY(B774)&gt;9,DAY(B774),CONCATENATE(0,DAY(B774))),IF(HOUR(C774)&gt;9,HOUR(C774),CONCATENATE(0,HOUR(C774))),IF(MINUTE(C774)&gt;9,MINUTE(C774),CONCATENATE(0,MINUTE(C774))),":",VLOOKUP(F774,'Valid Values - Results'!$D$4:$F$12,3,FALSE)),"")</f>
        <v/>
      </c>
      <c r="H774" s="41"/>
      <c r="I774" s="41"/>
      <c r="J774" s="41"/>
      <c r="K774" s="41"/>
      <c r="L774" s="41"/>
      <c r="M774" s="92"/>
      <c r="N774" s="41"/>
      <c r="O774" s="41"/>
      <c r="P774" s="41"/>
      <c r="Q774" s="41"/>
      <c r="R774" s="41"/>
      <c r="S774" s="41"/>
      <c r="T774" s="41"/>
      <c r="U774" s="47"/>
      <c r="V774" s="49"/>
      <c r="W774" s="41"/>
      <c r="X774" s="41"/>
      <c r="Y774" s="41"/>
      <c r="AA774" s="37" t="str">
        <f>IF($I774&lt;&gt;"",VLOOKUP($I774,'Valid Values - Search'!$R$4:$T$4719,3,FALSE),"")</f>
        <v/>
      </c>
      <c r="AB774" s="37" t="str">
        <f>IF($I774&lt;&gt;"",VLOOKUP($I774,'Valid Values - Search'!$R$4:$S$4719,2,FALSE),"")</f>
        <v/>
      </c>
      <c r="AC774" s="38" t="str">
        <f t="shared" si="12"/>
        <v/>
      </c>
      <c r="AD774" s="38"/>
    </row>
    <row r="775" spans="1:30">
      <c r="A775" s="46"/>
      <c r="B775" s="47"/>
      <c r="C775" s="49"/>
      <c r="D775" s="41"/>
      <c r="E775" s="41"/>
      <c r="F775" s="41"/>
      <c r="G775" s="50" t="str">
        <f>IF(A775&lt;&gt;"",CONCATENATE(A775,":",YEAR(B775),IF(MONTH(B775)&gt;9,MONTH(B775),CONCATENATE(0,MONTH(B775))),IF(DAY(B775)&gt;9,DAY(B775),CONCATENATE(0,DAY(B775))),IF(HOUR(C775)&gt;9,HOUR(C775),CONCATENATE(0,HOUR(C775))),IF(MINUTE(C775)&gt;9,MINUTE(C775),CONCATENATE(0,MINUTE(C775))),":",VLOOKUP(F775,'Valid Values - Results'!$D$4:$F$12,3,FALSE)),"")</f>
        <v/>
      </c>
      <c r="H775" s="41"/>
      <c r="I775" s="41"/>
      <c r="J775" s="41"/>
      <c r="K775" s="41"/>
      <c r="L775" s="41"/>
      <c r="M775" s="92"/>
      <c r="N775" s="41"/>
      <c r="O775" s="41"/>
      <c r="P775" s="41"/>
      <c r="Q775" s="41"/>
      <c r="R775" s="41"/>
      <c r="S775" s="41"/>
      <c r="T775" s="41"/>
      <c r="U775" s="47"/>
      <c r="V775" s="49"/>
      <c r="W775" s="41"/>
      <c r="X775" s="41"/>
      <c r="Y775" s="41"/>
      <c r="AA775" s="37" t="str">
        <f>IF($I775&lt;&gt;"",VLOOKUP($I775,'Valid Values - Search'!$R$4:$T$4719,3,FALSE),"")</f>
        <v/>
      </c>
      <c r="AB775" s="37" t="str">
        <f>IF($I775&lt;&gt;"",VLOOKUP($I775,'Valid Values - Search'!$R$4:$S$4719,2,FALSE),"")</f>
        <v/>
      </c>
      <c r="AC775" s="38" t="str">
        <f t="shared" si="12"/>
        <v/>
      </c>
      <c r="AD775" s="38"/>
    </row>
    <row r="776" spans="1:30">
      <c r="A776" s="46"/>
      <c r="B776" s="47"/>
      <c r="C776" s="49"/>
      <c r="D776" s="41"/>
      <c r="E776" s="41"/>
      <c r="F776" s="41"/>
      <c r="G776" s="50" t="str">
        <f>IF(A776&lt;&gt;"",CONCATENATE(A776,":",YEAR(B776),IF(MONTH(B776)&gt;9,MONTH(B776),CONCATENATE(0,MONTH(B776))),IF(DAY(B776)&gt;9,DAY(B776),CONCATENATE(0,DAY(B776))),IF(HOUR(C776)&gt;9,HOUR(C776),CONCATENATE(0,HOUR(C776))),IF(MINUTE(C776)&gt;9,MINUTE(C776),CONCATENATE(0,MINUTE(C776))),":",VLOOKUP(F776,'Valid Values - Results'!$D$4:$F$12,3,FALSE)),"")</f>
        <v/>
      </c>
      <c r="H776" s="41"/>
      <c r="I776" s="41"/>
      <c r="J776" s="41"/>
      <c r="K776" s="41"/>
      <c r="L776" s="41"/>
      <c r="M776" s="92"/>
      <c r="N776" s="41"/>
      <c r="O776" s="41"/>
      <c r="P776" s="41"/>
      <c r="Q776" s="41"/>
      <c r="R776" s="41"/>
      <c r="S776" s="41"/>
      <c r="T776" s="41"/>
      <c r="U776" s="47"/>
      <c r="V776" s="49"/>
      <c r="W776" s="41"/>
      <c r="X776" s="41"/>
      <c r="Y776" s="41"/>
      <c r="AA776" s="37" t="str">
        <f>IF($I776&lt;&gt;"",VLOOKUP($I776,'Valid Values - Search'!$R$4:$T$4719,3,FALSE),"")</f>
        <v/>
      </c>
      <c r="AB776" s="37" t="str">
        <f>IF($I776&lt;&gt;"",VLOOKUP($I776,'Valid Values - Search'!$R$4:$S$4719,2,FALSE),"")</f>
        <v/>
      </c>
      <c r="AC776" s="38" t="str">
        <f t="shared" si="12"/>
        <v/>
      </c>
      <c r="AD776" s="38"/>
    </row>
    <row r="777" spans="1:30">
      <c r="A777" s="46"/>
      <c r="B777" s="47"/>
      <c r="C777" s="49"/>
      <c r="D777" s="41"/>
      <c r="E777" s="41"/>
      <c r="F777" s="41"/>
      <c r="G777" s="50" t="str">
        <f>IF(A777&lt;&gt;"",CONCATENATE(A777,":",YEAR(B777),IF(MONTH(B777)&gt;9,MONTH(B777),CONCATENATE(0,MONTH(B777))),IF(DAY(B777)&gt;9,DAY(B777),CONCATENATE(0,DAY(B777))),IF(HOUR(C777)&gt;9,HOUR(C777),CONCATENATE(0,HOUR(C777))),IF(MINUTE(C777)&gt;9,MINUTE(C777),CONCATENATE(0,MINUTE(C777))),":",VLOOKUP(F777,'Valid Values - Results'!$D$4:$F$12,3,FALSE)),"")</f>
        <v/>
      </c>
      <c r="H777" s="41"/>
      <c r="I777" s="41"/>
      <c r="J777" s="41"/>
      <c r="K777" s="41"/>
      <c r="L777" s="41"/>
      <c r="M777" s="92"/>
      <c r="N777" s="41"/>
      <c r="O777" s="41"/>
      <c r="P777" s="41"/>
      <c r="Q777" s="41"/>
      <c r="R777" s="41"/>
      <c r="S777" s="41"/>
      <c r="T777" s="41"/>
      <c r="U777" s="47"/>
      <c r="V777" s="49"/>
      <c r="W777" s="41"/>
      <c r="X777" s="41"/>
      <c r="Y777" s="41"/>
      <c r="AA777" s="37" t="str">
        <f>IF($I777&lt;&gt;"",VLOOKUP($I777,'Valid Values - Search'!$R$4:$T$4719,3,FALSE),"")</f>
        <v/>
      </c>
      <c r="AB777" s="37" t="str">
        <f>IF($I777&lt;&gt;"",VLOOKUP($I777,'Valid Values - Search'!$R$4:$S$4719,2,FALSE),"")</f>
        <v/>
      </c>
      <c r="AC777" s="38" t="str">
        <f t="shared" si="12"/>
        <v/>
      </c>
      <c r="AD777" s="38"/>
    </row>
    <row r="778" spans="1:30">
      <c r="A778" s="46"/>
      <c r="B778" s="47"/>
      <c r="C778" s="49"/>
      <c r="D778" s="41"/>
      <c r="E778" s="41"/>
      <c r="F778" s="41"/>
      <c r="G778" s="50" t="str">
        <f>IF(A778&lt;&gt;"",CONCATENATE(A778,":",YEAR(B778),IF(MONTH(B778)&gt;9,MONTH(B778),CONCATENATE(0,MONTH(B778))),IF(DAY(B778)&gt;9,DAY(B778),CONCATENATE(0,DAY(B778))),IF(HOUR(C778)&gt;9,HOUR(C778),CONCATENATE(0,HOUR(C778))),IF(MINUTE(C778)&gt;9,MINUTE(C778),CONCATENATE(0,MINUTE(C778))),":",VLOOKUP(F778,'Valid Values - Results'!$D$4:$F$12,3,FALSE)),"")</f>
        <v/>
      </c>
      <c r="H778" s="41"/>
      <c r="I778" s="41"/>
      <c r="J778" s="41"/>
      <c r="K778" s="41"/>
      <c r="L778" s="41"/>
      <c r="M778" s="92"/>
      <c r="N778" s="41"/>
      <c r="O778" s="41"/>
      <c r="P778" s="41"/>
      <c r="Q778" s="41"/>
      <c r="R778" s="41"/>
      <c r="S778" s="41"/>
      <c r="T778" s="41"/>
      <c r="U778" s="47"/>
      <c r="V778" s="49"/>
      <c r="W778" s="41"/>
      <c r="X778" s="41"/>
      <c r="Y778" s="41"/>
      <c r="AA778" s="37" t="str">
        <f>IF($I778&lt;&gt;"",VLOOKUP($I778,'Valid Values - Search'!$R$4:$T$4719,3,FALSE),"")</f>
        <v/>
      </c>
      <c r="AB778" s="37" t="str">
        <f>IF($I778&lt;&gt;"",VLOOKUP($I778,'Valid Values - Search'!$R$4:$S$4719,2,FALSE),"")</f>
        <v/>
      </c>
      <c r="AC778" s="38" t="str">
        <f t="shared" si="12"/>
        <v/>
      </c>
      <c r="AD778" s="38"/>
    </row>
    <row r="779" spans="1:30">
      <c r="A779" s="46"/>
      <c r="B779" s="47"/>
      <c r="C779" s="49"/>
      <c r="D779" s="41"/>
      <c r="E779" s="41"/>
      <c r="F779" s="41"/>
      <c r="G779" s="50" t="str">
        <f>IF(A779&lt;&gt;"",CONCATENATE(A779,":",YEAR(B779),IF(MONTH(B779)&gt;9,MONTH(B779),CONCATENATE(0,MONTH(B779))),IF(DAY(B779)&gt;9,DAY(B779),CONCATENATE(0,DAY(B779))),IF(HOUR(C779)&gt;9,HOUR(C779),CONCATENATE(0,HOUR(C779))),IF(MINUTE(C779)&gt;9,MINUTE(C779),CONCATENATE(0,MINUTE(C779))),":",VLOOKUP(F779,'Valid Values - Results'!$D$4:$F$12,3,FALSE)),"")</f>
        <v/>
      </c>
      <c r="H779" s="41"/>
      <c r="I779" s="41"/>
      <c r="J779" s="41"/>
      <c r="K779" s="41"/>
      <c r="L779" s="41"/>
      <c r="M779" s="92"/>
      <c r="N779" s="41"/>
      <c r="O779" s="41"/>
      <c r="P779" s="41"/>
      <c r="Q779" s="41"/>
      <c r="R779" s="41"/>
      <c r="S779" s="41"/>
      <c r="T779" s="41"/>
      <c r="U779" s="47"/>
      <c r="V779" s="49"/>
      <c r="W779" s="41"/>
      <c r="X779" s="41"/>
      <c r="Y779" s="41"/>
      <c r="AA779" s="37" t="str">
        <f>IF($I779&lt;&gt;"",VLOOKUP($I779,'Valid Values - Search'!$R$4:$T$4719,3,FALSE),"")</f>
        <v/>
      </c>
      <c r="AB779" s="37" t="str">
        <f>IF($I779&lt;&gt;"",VLOOKUP($I779,'Valid Values - Search'!$R$4:$S$4719,2,FALSE),"")</f>
        <v/>
      </c>
      <c r="AC779" s="38" t="str">
        <f t="shared" si="12"/>
        <v/>
      </c>
      <c r="AD779" s="38"/>
    </row>
    <row r="780" spans="1:30">
      <c r="A780" s="46"/>
      <c r="B780" s="47"/>
      <c r="C780" s="49"/>
      <c r="D780" s="41"/>
      <c r="E780" s="41"/>
      <c r="F780" s="41"/>
      <c r="G780" s="50" t="str">
        <f>IF(A780&lt;&gt;"",CONCATENATE(A780,":",YEAR(B780),IF(MONTH(B780)&gt;9,MONTH(B780),CONCATENATE(0,MONTH(B780))),IF(DAY(B780)&gt;9,DAY(B780),CONCATENATE(0,DAY(B780))),IF(HOUR(C780)&gt;9,HOUR(C780),CONCATENATE(0,HOUR(C780))),IF(MINUTE(C780)&gt;9,MINUTE(C780),CONCATENATE(0,MINUTE(C780))),":",VLOOKUP(F780,'Valid Values - Results'!$D$4:$F$12,3,FALSE)),"")</f>
        <v/>
      </c>
      <c r="H780" s="41"/>
      <c r="I780" s="41"/>
      <c r="J780" s="41"/>
      <c r="K780" s="41"/>
      <c r="L780" s="41"/>
      <c r="M780" s="92"/>
      <c r="N780" s="41"/>
      <c r="O780" s="41"/>
      <c r="P780" s="41"/>
      <c r="Q780" s="41"/>
      <c r="R780" s="41"/>
      <c r="S780" s="41"/>
      <c r="T780" s="41"/>
      <c r="U780" s="47"/>
      <c r="V780" s="49"/>
      <c r="W780" s="41"/>
      <c r="X780" s="41"/>
      <c r="Y780" s="41"/>
      <c r="AA780" s="37" t="str">
        <f>IF($I780&lt;&gt;"",VLOOKUP($I780,'Valid Values - Search'!$R$4:$T$4719,3,FALSE),"")</f>
        <v/>
      </c>
      <c r="AB780" s="37" t="str">
        <f>IF($I780&lt;&gt;"",VLOOKUP($I780,'Valid Values - Search'!$R$4:$S$4719,2,FALSE),"")</f>
        <v/>
      </c>
      <c r="AC780" s="38" t="str">
        <f t="shared" si="12"/>
        <v/>
      </c>
      <c r="AD780" s="38"/>
    </row>
    <row r="781" spans="1:30">
      <c r="A781" s="46"/>
      <c r="B781" s="47"/>
      <c r="C781" s="49"/>
      <c r="D781" s="41"/>
      <c r="E781" s="41"/>
      <c r="F781" s="41"/>
      <c r="G781" s="50" t="str">
        <f>IF(A781&lt;&gt;"",CONCATENATE(A781,":",YEAR(B781),IF(MONTH(B781)&gt;9,MONTH(B781),CONCATENATE(0,MONTH(B781))),IF(DAY(B781)&gt;9,DAY(B781),CONCATENATE(0,DAY(B781))),IF(HOUR(C781)&gt;9,HOUR(C781),CONCATENATE(0,HOUR(C781))),IF(MINUTE(C781)&gt;9,MINUTE(C781),CONCATENATE(0,MINUTE(C781))),":",VLOOKUP(F781,'Valid Values - Results'!$D$4:$F$12,3,FALSE)),"")</f>
        <v/>
      </c>
      <c r="H781" s="41"/>
      <c r="I781" s="41"/>
      <c r="J781" s="41"/>
      <c r="K781" s="41"/>
      <c r="L781" s="41"/>
      <c r="M781" s="92"/>
      <c r="N781" s="41"/>
      <c r="O781" s="41"/>
      <c r="P781" s="41"/>
      <c r="Q781" s="41"/>
      <c r="R781" s="41"/>
      <c r="S781" s="41"/>
      <c r="T781" s="41"/>
      <c r="U781" s="47"/>
      <c r="V781" s="49"/>
      <c r="W781" s="41"/>
      <c r="X781" s="41"/>
      <c r="Y781" s="41"/>
      <c r="AA781" s="37" t="str">
        <f>IF($I781&lt;&gt;"",VLOOKUP($I781,'Valid Values - Search'!$R$4:$T$4719,3,FALSE),"")</f>
        <v/>
      </c>
      <c r="AB781" s="37" t="str">
        <f>IF($I781&lt;&gt;"",VLOOKUP($I781,'Valid Values - Search'!$R$4:$S$4719,2,FALSE),"")</f>
        <v/>
      </c>
      <c r="AC781" s="38" t="str">
        <f t="shared" si="12"/>
        <v/>
      </c>
      <c r="AD781" s="38"/>
    </row>
    <row r="782" spans="1:30">
      <c r="A782" s="46"/>
      <c r="B782" s="47"/>
      <c r="C782" s="49"/>
      <c r="D782" s="41"/>
      <c r="E782" s="41"/>
      <c r="F782" s="41"/>
      <c r="G782" s="50" t="str">
        <f>IF(A782&lt;&gt;"",CONCATENATE(A782,":",YEAR(B782),IF(MONTH(B782)&gt;9,MONTH(B782),CONCATENATE(0,MONTH(B782))),IF(DAY(B782)&gt;9,DAY(B782),CONCATENATE(0,DAY(B782))),IF(HOUR(C782)&gt;9,HOUR(C782),CONCATENATE(0,HOUR(C782))),IF(MINUTE(C782)&gt;9,MINUTE(C782),CONCATENATE(0,MINUTE(C782))),":",VLOOKUP(F782,'Valid Values - Results'!$D$4:$F$12,3,FALSE)),"")</f>
        <v/>
      </c>
      <c r="H782" s="41"/>
      <c r="I782" s="41"/>
      <c r="J782" s="41"/>
      <c r="K782" s="41"/>
      <c r="L782" s="41"/>
      <c r="M782" s="92"/>
      <c r="N782" s="41"/>
      <c r="O782" s="41"/>
      <c r="P782" s="41"/>
      <c r="Q782" s="41"/>
      <c r="R782" s="41"/>
      <c r="S782" s="41"/>
      <c r="T782" s="41"/>
      <c r="U782" s="47"/>
      <c r="V782" s="49"/>
      <c r="W782" s="41"/>
      <c r="X782" s="41"/>
      <c r="Y782" s="41"/>
      <c r="AA782" s="37" t="str">
        <f>IF($I782&lt;&gt;"",VLOOKUP($I782,'Valid Values - Search'!$R$4:$T$4719,3,FALSE),"")</f>
        <v/>
      </c>
      <c r="AB782" s="37" t="str">
        <f>IF($I782&lt;&gt;"",VLOOKUP($I782,'Valid Values - Search'!$R$4:$S$4719,2,FALSE),"")</f>
        <v/>
      </c>
      <c r="AC782" s="38" t="str">
        <f t="shared" si="12"/>
        <v/>
      </c>
      <c r="AD782" s="38"/>
    </row>
    <row r="783" spans="1:30">
      <c r="A783" s="46"/>
      <c r="B783" s="47"/>
      <c r="C783" s="49"/>
      <c r="D783" s="41"/>
      <c r="E783" s="41"/>
      <c r="F783" s="41"/>
      <c r="G783" s="50" t="str">
        <f>IF(A783&lt;&gt;"",CONCATENATE(A783,":",YEAR(B783),IF(MONTH(B783)&gt;9,MONTH(B783),CONCATENATE(0,MONTH(B783))),IF(DAY(B783)&gt;9,DAY(B783),CONCATENATE(0,DAY(B783))),IF(HOUR(C783)&gt;9,HOUR(C783),CONCATENATE(0,HOUR(C783))),IF(MINUTE(C783)&gt;9,MINUTE(C783),CONCATENATE(0,MINUTE(C783))),":",VLOOKUP(F783,'Valid Values - Results'!$D$4:$F$12,3,FALSE)),"")</f>
        <v/>
      </c>
      <c r="H783" s="41"/>
      <c r="I783" s="41"/>
      <c r="J783" s="41"/>
      <c r="K783" s="41"/>
      <c r="L783" s="41"/>
      <c r="M783" s="92"/>
      <c r="N783" s="41"/>
      <c r="O783" s="41"/>
      <c r="P783" s="41"/>
      <c r="Q783" s="41"/>
      <c r="R783" s="41"/>
      <c r="S783" s="41"/>
      <c r="T783" s="41"/>
      <c r="U783" s="47"/>
      <c r="V783" s="49"/>
      <c r="W783" s="41"/>
      <c r="X783" s="41"/>
      <c r="Y783" s="41"/>
      <c r="AA783" s="37" t="str">
        <f>IF($I783&lt;&gt;"",VLOOKUP($I783,'Valid Values - Search'!$R$4:$T$4719,3,FALSE),"")</f>
        <v/>
      </c>
      <c r="AB783" s="37" t="str">
        <f>IF($I783&lt;&gt;"",VLOOKUP($I783,'Valid Values - Search'!$R$4:$S$4719,2,FALSE),"")</f>
        <v/>
      </c>
      <c r="AC783" s="38" t="str">
        <f t="shared" si="12"/>
        <v/>
      </c>
      <c r="AD783" s="38"/>
    </row>
    <row r="784" spans="1:30">
      <c r="A784" s="46"/>
      <c r="B784" s="47"/>
      <c r="C784" s="49"/>
      <c r="D784" s="41"/>
      <c r="E784" s="41"/>
      <c r="F784" s="41"/>
      <c r="G784" s="50" t="str">
        <f>IF(A784&lt;&gt;"",CONCATENATE(A784,":",YEAR(B784),IF(MONTH(B784)&gt;9,MONTH(B784),CONCATENATE(0,MONTH(B784))),IF(DAY(B784)&gt;9,DAY(B784),CONCATENATE(0,DAY(B784))),IF(HOUR(C784)&gt;9,HOUR(C784),CONCATENATE(0,HOUR(C784))),IF(MINUTE(C784)&gt;9,MINUTE(C784),CONCATENATE(0,MINUTE(C784))),":",VLOOKUP(F784,'Valid Values - Results'!$D$4:$F$12,3,FALSE)),"")</f>
        <v/>
      </c>
      <c r="H784" s="41"/>
      <c r="I784" s="41"/>
      <c r="J784" s="41"/>
      <c r="K784" s="41"/>
      <c r="L784" s="41"/>
      <c r="M784" s="92"/>
      <c r="N784" s="41"/>
      <c r="O784" s="41"/>
      <c r="P784" s="41"/>
      <c r="Q784" s="41"/>
      <c r="R784" s="41"/>
      <c r="S784" s="41"/>
      <c r="T784" s="41"/>
      <c r="U784" s="47"/>
      <c r="V784" s="49"/>
      <c r="W784" s="41"/>
      <c r="X784" s="41"/>
      <c r="Y784" s="41"/>
      <c r="AA784" s="37" t="str">
        <f>IF($I784&lt;&gt;"",VLOOKUP($I784,'Valid Values - Search'!$R$4:$T$4719,3,FALSE),"")</f>
        <v/>
      </c>
      <c r="AB784" s="37" t="str">
        <f>IF($I784&lt;&gt;"",VLOOKUP($I784,'Valid Values - Search'!$R$4:$S$4719,2,FALSE),"")</f>
        <v/>
      </c>
      <c r="AC784" s="38" t="str">
        <f t="shared" si="12"/>
        <v/>
      </c>
      <c r="AD784" s="38"/>
    </row>
    <row r="785" spans="1:30">
      <c r="A785" s="46"/>
      <c r="B785" s="47"/>
      <c r="C785" s="49"/>
      <c r="D785" s="41"/>
      <c r="E785" s="41"/>
      <c r="F785" s="41"/>
      <c r="G785" s="50" t="str">
        <f>IF(A785&lt;&gt;"",CONCATENATE(A785,":",YEAR(B785),IF(MONTH(B785)&gt;9,MONTH(B785),CONCATENATE(0,MONTH(B785))),IF(DAY(B785)&gt;9,DAY(B785),CONCATENATE(0,DAY(B785))),IF(HOUR(C785)&gt;9,HOUR(C785),CONCATENATE(0,HOUR(C785))),IF(MINUTE(C785)&gt;9,MINUTE(C785),CONCATENATE(0,MINUTE(C785))),":",VLOOKUP(F785,'Valid Values - Results'!$D$4:$F$12,3,FALSE)),"")</f>
        <v/>
      </c>
      <c r="H785" s="41"/>
      <c r="I785" s="41"/>
      <c r="J785" s="41"/>
      <c r="K785" s="41"/>
      <c r="L785" s="41"/>
      <c r="M785" s="92"/>
      <c r="N785" s="41"/>
      <c r="O785" s="41"/>
      <c r="P785" s="41"/>
      <c r="Q785" s="41"/>
      <c r="R785" s="41"/>
      <c r="S785" s="41"/>
      <c r="T785" s="41"/>
      <c r="U785" s="47"/>
      <c r="V785" s="49"/>
      <c r="W785" s="41"/>
      <c r="X785" s="41"/>
      <c r="Y785" s="41"/>
      <c r="AA785" s="37" t="str">
        <f>IF($I785&lt;&gt;"",VLOOKUP($I785,'Valid Values - Search'!$R$4:$T$4719,3,FALSE),"")</f>
        <v/>
      </c>
      <c r="AB785" s="37" t="str">
        <f>IF($I785&lt;&gt;"",VLOOKUP($I785,'Valid Values - Search'!$R$4:$S$4719,2,FALSE),"")</f>
        <v/>
      </c>
      <c r="AC785" s="38" t="str">
        <f t="shared" si="12"/>
        <v/>
      </c>
      <c r="AD785" s="38"/>
    </row>
    <row r="786" spans="1:30">
      <c r="A786" s="46"/>
      <c r="B786" s="47"/>
      <c r="C786" s="49"/>
      <c r="D786" s="41"/>
      <c r="E786" s="41"/>
      <c r="F786" s="41"/>
      <c r="G786" s="50" t="str">
        <f>IF(A786&lt;&gt;"",CONCATENATE(A786,":",YEAR(B786),IF(MONTH(B786)&gt;9,MONTH(B786),CONCATENATE(0,MONTH(B786))),IF(DAY(B786)&gt;9,DAY(B786),CONCATENATE(0,DAY(B786))),IF(HOUR(C786)&gt;9,HOUR(C786),CONCATENATE(0,HOUR(C786))),IF(MINUTE(C786)&gt;9,MINUTE(C786),CONCATENATE(0,MINUTE(C786))),":",VLOOKUP(F786,'Valid Values - Results'!$D$4:$F$12,3,FALSE)),"")</f>
        <v/>
      </c>
      <c r="H786" s="41"/>
      <c r="I786" s="41"/>
      <c r="J786" s="41"/>
      <c r="K786" s="41"/>
      <c r="L786" s="41"/>
      <c r="M786" s="92"/>
      <c r="N786" s="41"/>
      <c r="O786" s="41"/>
      <c r="P786" s="41"/>
      <c r="Q786" s="41"/>
      <c r="R786" s="41"/>
      <c r="S786" s="41"/>
      <c r="T786" s="41"/>
      <c r="U786" s="47"/>
      <c r="V786" s="49"/>
      <c r="W786" s="41"/>
      <c r="X786" s="41"/>
      <c r="Y786" s="41"/>
      <c r="AA786" s="37" t="str">
        <f>IF($I786&lt;&gt;"",VLOOKUP($I786,'Valid Values - Search'!$R$4:$T$4719,3,FALSE),"")</f>
        <v/>
      </c>
      <c r="AB786" s="37" t="str">
        <f>IF($I786&lt;&gt;"",VLOOKUP($I786,'Valid Values - Search'!$R$4:$S$4719,2,FALSE),"")</f>
        <v/>
      </c>
      <c r="AC786" s="38" t="str">
        <f t="shared" si="12"/>
        <v/>
      </c>
      <c r="AD786" s="38"/>
    </row>
    <row r="787" spans="1:30">
      <c r="A787" s="46"/>
      <c r="B787" s="47"/>
      <c r="C787" s="49"/>
      <c r="D787" s="41"/>
      <c r="E787" s="41"/>
      <c r="F787" s="41"/>
      <c r="G787" s="50" t="str">
        <f>IF(A787&lt;&gt;"",CONCATENATE(A787,":",YEAR(B787),IF(MONTH(B787)&gt;9,MONTH(B787),CONCATENATE(0,MONTH(B787))),IF(DAY(B787)&gt;9,DAY(B787),CONCATENATE(0,DAY(B787))),IF(HOUR(C787)&gt;9,HOUR(C787),CONCATENATE(0,HOUR(C787))),IF(MINUTE(C787)&gt;9,MINUTE(C787),CONCATENATE(0,MINUTE(C787))),":",VLOOKUP(F787,'Valid Values - Results'!$D$4:$F$12,3,FALSE)),"")</f>
        <v/>
      </c>
      <c r="H787" s="41"/>
      <c r="I787" s="41"/>
      <c r="J787" s="41"/>
      <c r="K787" s="41"/>
      <c r="L787" s="41"/>
      <c r="M787" s="92"/>
      <c r="N787" s="41"/>
      <c r="O787" s="41"/>
      <c r="P787" s="41"/>
      <c r="Q787" s="41"/>
      <c r="R787" s="41"/>
      <c r="S787" s="41"/>
      <c r="T787" s="41"/>
      <c r="U787" s="47"/>
      <c r="V787" s="49"/>
      <c r="W787" s="41"/>
      <c r="X787" s="41"/>
      <c r="Y787" s="41"/>
      <c r="AA787" s="37" t="str">
        <f>IF($I787&lt;&gt;"",VLOOKUP($I787,'Valid Values - Search'!$R$4:$T$4719,3,FALSE),"")</f>
        <v/>
      </c>
      <c r="AB787" s="37" t="str">
        <f>IF($I787&lt;&gt;"",VLOOKUP($I787,'Valid Values - Search'!$R$4:$S$4719,2,FALSE),"")</f>
        <v/>
      </c>
      <c r="AC787" s="38" t="str">
        <f t="shared" si="12"/>
        <v/>
      </c>
      <c r="AD787" s="38"/>
    </row>
    <row r="788" spans="1:30">
      <c r="A788" s="46"/>
      <c r="B788" s="47"/>
      <c r="C788" s="49"/>
      <c r="D788" s="41"/>
      <c r="E788" s="41"/>
      <c r="F788" s="41"/>
      <c r="G788" s="50" t="str">
        <f>IF(A788&lt;&gt;"",CONCATENATE(A788,":",YEAR(B788),IF(MONTH(B788)&gt;9,MONTH(B788),CONCATENATE(0,MONTH(B788))),IF(DAY(B788)&gt;9,DAY(B788),CONCATENATE(0,DAY(B788))),IF(HOUR(C788)&gt;9,HOUR(C788),CONCATENATE(0,HOUR(C788))),IF(MINUTE(C788)&gt;9,MINUTE(C788),CONCATENATE(0,MINUTE(C788))),":",VLOOKUP(F788,'Valid Values - Results'!$D$4:$F$12,3,FALSE)),"")</f>
        <v/>
      </c>
      <c r="H788" s="41"/>
      <c r="I788" s="41"/>
      <c r="J788" s="41"/>
      <c r="K788" s="41"/>
      <c r="L788" s="41"/>
      <c r="M788" s="92"/>
      <c r="N788" s="41"/>
      <c r="O788" s="41"/>
      <c r="P788" s="41"/>
      <c r="Q788" s="41"/>
      <c r="R788" s="41"/>
      <c r="S788" s="41"/>
      <c r="T788" s="41"/>
      <c r="U788" s="47"/>
      <c r="V788" s="49"/>
      <c r="W788" s="41"/>
      <c r="X788" s="41"/>
      <c r="Y788" s="41"/>
      <c r="AA788" s="37" t="str">
        <f>IF($I788&lt;&gt;"",VLOOKUP($I788,'Valid Values - Search'!$R$4:$T$4719,3,FALSE),"")</f>
        <v/>
      </c>
      <c r="AB788" s="37" t="str">
        <f>IF($I788&lt;&gt;"",VLOOKUP($I788,'Valid Values - Search'!$R$4:$S$4719,2,FALSE),"")</f>
        <v/>
      </c>
      <c r="AC788" s="38" t="str">
        <f t="shared" si="12"/>
        <v/>
      </c>
      <c r="AD788" s="38"/>
    </row>
    <row r="789" spans="1:30">
      <c r="A789" s="46"/>
      <c r="B789" s="47"/>
      <c r="C789" s="49"/>
      <c r="D789" s="41"/>
      <c r="E789" s="41"/>
      <c r="F789" s="41"/>
      <c r="G789" s="50" t="str">
        <f>IF(A789&lt;&gt;"",CONCATENATE(A789,":",YEAR(B789),IF(MONTH(B789)&gt;9,MONTH(B789),CONCATENATE(0,MONTH(B789))),IF(DAY(B789)&gt;9,DAY(B789),CONCATENATE(0,DAY(B789))),IF(HOUR(C789)&gt;9,HOUR(C789),CONCATENATE(0,HOUR(C789))),IF(MINUTE(C789)&gt;9,MINUTE(C789),CONCATENATE(0,MINUTE(C789))),":",VLOOKUP(F789,'Valid Values - Results'!$D$4:$F$12,3,FALSE)),"")</f>
        <v/>
      </c>
      <c r="H789" s="41"/>
      <c r="I789" s="41"/>
      <c r="J789" s="41"/>
      <c r="K789" s="41"/>
      <c r="L789" s="41"/>
      <c r="M789" s="92"/>
      <c r="N789" s="41"/>
      <c r="O789" s="41"/>
      <c r="P789" s="41"/>
      <c r="Q789" s="41"/>
      <c r="R789" s="41"/>
      <c r="S789" s="41"/>
      <c r="T789" s="41"/>
      <c r="U789" s="47"/>
      <c r="V789" s="49"/>
      <c r="W789" s="41"/>
      <c r="X789" s="41"/>
      <c r="Y789" s="41"/>
      <c r="AA789" s="37" t="str">
        <f>IF($I789&lt;&gt;"",VLOOKUP($I789,'Valid Values - Search'!$R$4:$T$4719,3,FALSE),"")</f>
        <v/>
      </c>
      <c r="AB789" s="37" t="str">
        <f>IF($I789&lt;&gt;"",VLOOKUP($I789,'Valid Values - Search'!$R$4:$S$4719,2,FALSE),"")</f>
        <v/>
      </c>
      <c r="AC789" s="38" t="str">
        <f t="shared" si="12"/>
        <v/>
      </c>
      <c r="AD789" s="38"/>
    </row>
    <row r="790" spans="1:30">
      <c r="A790" s="46"/>
      <c r="B790" s="47"/>
      <c r="C790" s="49"/>
      <c r="D790" s="41"/>
      <c r="E790" s="41"/>
      <c r="F790" s="41"/>
      <c r="G790" s="50" t="str">
        <f>IF(A790&lt;&gt;"",CONCATENATE(A790,":",YEAR(B790),IF(MONTH(B790)&gt;9,MONTH(B790),CONCATENATE(0,MONTH(B790))),IF(DAY(B790)&gt;9,DAY(B790),CONCATENATE(0,DAY(B790))),IF(HOUR(C790)&gt;9,HOUR(C790),CONCATENATE(0,HOUR(C790))),IF(MINUTE(C790)&gt;9,MINUTE(C790),CONCATENATE(0,MINUTE(C790))),":",VLOOKUP(F790,'Valid Values - Results'!$D$4:$F$12,3,FALSE)),"")</f>
        <v/>
      </c>
      <c r="H790" s="41"/>
      <c r="I790" s="41"/>
      <c r="J790" s="41"/>
      <c r="K790" s="41"/>
      <c r="L790" s="41"/>
      <c r="M790" s="92"/>
      <c r="N790" s="41"/>
      <c r="O790" s="41"/>
      <c r="P790" s="41"/>
      <c r="Q790" s="41"/>
      <c r="R790" s="41"/>
      <c r="S790" s="41"/>
      <c r="T790" s="41"/>
      <c r="U790" s="47"/>
      <c r="V790" s="49"/>
      <c r="W790" s="41"/>
      <c r="X790" s="41"/>
      <c r="Y790" s="41"/>
      <c r="AA790" s="37" t="str">
        <f>IF($I790&lt;&gt;"",VLOOKUP($I790,'Valid Values - Search'!$R$4:$T$4719,3,FALSE),"")</f>
        <v/>
      </c>
      <c r="AB790" s="37" t="str">
        <f>IF($I790&lt;&gt;"",VLOOKUP($I790,'Valid Values - Search'!$R$4:$S$4719,2,FALSE),"")</f>
        <v/>
      </c>
      <c r="AC790" s="38" t="str">
        <f t="shared" si="12"/>
        <v/>
      </c>
      <c r="AD790" s="38"/>
    </row>
    <row r="791" spans="1:30">
      <c r="A791" s="46"/>
      <c r="B791" s="47"/>
      <c r="C791" s="49"/>
      <c r="D791" s="41"/>
      <c r="E791" s="41"/>
      <c r="F791" s="41"/>
      <c r="G791" s="50" t="str">
        <f>IF(A791&lt;&gt;"",CONCATENATE(A791,":",YEAR(B791),IF(MONTH(B791)&gt;9,MONTH(B791),CONCATENATE(0,MONTH(B791))),IF(DAY(B791)&gt;9,DAY(B791),CONCATENATE(0,DAY(B791))),IF(HOUR(C791)&gt;9,HOUR(C791),CONCATENATE(0,HOUR(C791))),IF(MINUTE(C791)&gt;9,MINUTE(C791),CONCATENATE(0,MINUTE(C791))),":",VLOOKUP(F791,'Valid Values - Results'!$D$4:$F$12,3,FALSE)),"")</f>
        <v/>
      </c>
      <c r="H791" s="41"/>
      <c r="I791" s="41"/>
      <c r="J791" s="41"/>
      <c r="K791" s="41"/>
      <c r="L791" s="41"/>
      <c r="M791" s="92"/>
      <c r="N791" s="41"/>
      <c r="O791" s="41"/>
      <c r="P791" s="41"/>
      <c r="Q791" s="41"/>
      <c r="R791" s="41"/>
      <c r="S791" s="41"/>
      <c r="T791" s="41"/>
      <c r="U791" s="47"/>
      <c r="V791" s="49"/>
      <c r="W791" s="41"/>
      <c r="X791" s="41"/>
      <c r="Y791" s="41"/>
      <c r="AA791" s="37" t="str">
        <f>IF($I791&lt;&gt;"",VLOOKUP($I791,'Valid Values - Search'!$R$4:$T$4719,3,FALSE),"")</f>
        <v/>
      </c>
      <c r="AB791" s="37" t="str">
        <f>IF($I791&lt;&gt;"",VLOOKUP($I791,'Valid Values - Search'!$R$4:$S$4719,2,FALSE),"")</f>
        <v/>
      </c>
      <c r="AC791" s="38" t="str">
        <f t="shared" si="12"/>
        <v/>
      </c>
      <c r="AD791" s="38"/>
    </row>
    <row r="792" spans="1:30">
      <c r="A792" s="46"/>
      <c r="B792" s="47"/>
      <c r="C792" s="49"/>
      <c r="D792" s="41"/>
      <c r="E792" s="41"/>
      <c r="F792" s="41"/>
      <c r="G792" s="50" t="str">
        <f>IF(A792&lt;&gt;"",CONCATENATE(A792,":",YEAR(B792),IF(MONTH(B792)&gt;9,MONTH(B792),CONCATENATE(0,MONTH(B792))),IF(DAY(B792)&gt;9,DAY(B792),CONCATENATE(0,DAY(B792))),IF(HOUR(C792)&gt;9,HOUR(C792),CONCATENATE(0,HOUR(C792))),IF(MINUTE(C792)&gt;9,MINUTE(C792),CONCATENATE(0,MINUTE(C792))),":",VLOOKUP(F792,'Valid Values - Results'!$D$4:$F$12,3,FALSE)),"")</f>
        <v/>
      </c>
      <c r="H792" s="41"/>
      <c r="I792" s="41"/>
      <c r="J792" s="41"/>
      <c r="K792" s="41"/>
      <c r="L792" s="41"/>
      <c r="M792" s="92"/>
      <c r="N792" s="41"/>
      <c r="O792" s="41"/>
      <c r="P792" s="41"/>
      <c r="Q792" s="41"/>
      <c r="R792" s="41"/>
      <c r="S792" s="41"/>
      <c r="T792" s="41"/>
      <c r="U792" s="47"/>
      <c r="V792" s="49"/>
      <c r="W792" s="41"/>
      <c r="X792" s="41"/>
      <c r="Y792" s="41"/>
      <c r="AA792" s="37" t="str">
        <f>IF($I792&lt;&gt;"",VLOOKUP($I792,'Valid Values - Search'!$R$4:$T$4719,3,FALSE),"")</f>
        <v/>
      </c>
      <c r="AB792" s="37" t="str">
        <f>IF($I792&lt;&gt;"",VLOOKUP($I792,'Valid Values - Search'!$R$4:$S$4719,2,FALSE),"")</f>
        <v/>
      </c>
      <c r="AC792" s="38" t="str">
        <f t="shared" si="12"/>
        <v/>
      </c>
      <c r="AD792" s="38"/>
    </row>
    <row r="793" spans="1:30">
      <c r="A793" s="46"/>
      <c r="B793" s="47"/>
      <c r="C793" s="49"/>
      <c r="D793" s="41"/>
      <c r="E793" s="41"/>
      <c r="F793" s="41"/>
      <c r="G793" s="50" t="str">
        <f>IF(A793&lt;&gt;"",CONCATENATE(A793,":",YEAR(B793),IF(MONTH(B793)&gt;9,MONTH(B793),CONCATENATE(0,MONTH(B793))),IF(DAY(B793)&gt;9,DAY(B793),CONCATENATE(0,DAY(B793))),IF(HOUR(C793)&gt;9,HOUR(C793),CONCATENATE(0,HOUR(C793))),IF(MINUTE(C793)&gt;9,MINUTE(C793),CONCATENATE(0,MINUTE(C793))),":",VLOOKUP(F793,'Valid Values - Results'!$D$4:$F$12,3,FALSE)),"")</f>
        <v/>
      </c>
      <c r="H793" s="41"/>
      <c r="I793" s="41"/>
      <c r="J793" s="41"/>
      <c r="K793" s="41"/>
      <c r="L793" s="41"/>
      <c r="M793" s="92"/>
      <c r="N793" s="41"/>
      <c r="O793" s="41"/>
      <c r="P793" s="41"/>
      <c r="Q793" s="41"/>
      <c r="R793" s="41"/>
      <c r="S793" s="41"/>
      <c r="T793" s="41"/>
      <c r="U793" s="47"/>
      <c r="V793" s="49"/>
      <c r="W793" s="41"/>
      <c r="X793" s="41"/>
      <c r="Y793" s="41"/>
      <c r="AA793" s="37" t="str">
        <f>IF($I793&lt;&gt;"",VLOOKUP($I793,'Valid Values - Search'!$R$4:$T$4719,3,FALSE),"")</f>
        <v/>
      </c>
      <c r="AB793" s="37" t="str">
        <f>IF($I793&lt;&gt;"",VLOOKUP($I793,'Valid Values - Search'!$R$4:$S$4719,2,FALSE),"")</f>
        <v/>
      </c>
      <c r="AC793" s="38" t="str">
        <f t="shared" si="12"/>
        <v/>
      </c>
      <c r="AD793" s="38"/>
    </row>
    <row r="794" spans="1:30">
      <c r="A794" s="46"/>
      <c r="B794" s="47"/>
      <c r="C794" s="49"/>
      <c r="D794" s="41"/>
      <c r="E794" s="41"/>
      <c r="F794" s="41"/>
      <c r="G794" s="50" t="str">
        <f>IF(A794&lt;&gt;"",CONCATENATE(A794,":",YEAR(B794),IF(MONTH(B794)&gt;9,MONTH(B794),CONCATENATE(0,MONTH(B794))),IF(DAY(B794)&gt;9,DAY(B794),CONCATENATE(0,DAY(B794))),IF(HOUR(C794)&gt;9,HOUR(C794),CONCATENATE(0,HOUR(C794))),IF(MINUTE(C794)&gt;9,MINUTE(C794),CONCATENATE(0,MINUTE(C794))),":",VLOOKUP(F794,'Valid Values - Results'!$D$4:$F$12,3,FALSE)),"")</f>
        <v/>
      </c>
      <c r="H794" s="41"/>
      <c r="I794" s="41"/>
      <c r="J794" s="41"/>
      <c r="K794" s="41"/>
      <c r="L794" s="41"/>
      <c r="M794" s="92"/>
      <c r="N794" s="41"/>
      <c r="O794" s="41"/>
      <c r="P794" s="41"/>
      <c r="Q794" s="41"/>
      <c r="R794" s="41"/>
      <c r="S794" s="41"/>
      <c r="T794" s="41"/>
      <c r="U794" s="47"/>
      <c r="V794" s="49"/>
      <c r="W794" s="41"/>
      <c r="X794" s="41"/>
      <c r="Y794" s="41"/>
      <c r="AA794" s="37" t="str">
        <f>IF($I794&lt;&gt;"",VLOOKUP($I794,'Valid Values - Search'!$R$4:$T$4719,3,FALSE),"")</f>
        <v/>
      </c>
      <c r="AB794" s="37" t="str">
        <f>IF($I794&lt;&gt;"",VLOOKUP($I794,'Valid Values - Search'!$R$4:$S$4719,2,FALSE),"")</f>
        <v/>
      </c>
      <c r="AC794" s="38" t="str">
        <f t="shared" si="12"/>
        <v/>
      </c>
      <c r="AD794" s="38"/>
    </row>
    <row r="795" spans="1:30">
      <c r="A795" s="46"/>
      <c r="B795" s="47"/>
      <c r="C795" s="49"/>
      <c r="D795" s="41"/>
      <c r="E795" s="41"/>
      <c r="F795" s="41"/>
      <c r="G795" s="50" t="str">
        <f>IF(A795&lt;&gt;"",CONCATENATE(A795,":",YEAR(B795),IF(MONTH(B795)&gt;9,MONTH(B795),CONCATENATE(0,MONTH(B795))),IF(DAY(B795)&gt;9,DAY(B795),CONCATENATE(0,DAY(B795))),IF(HOUR(C795)&gt;9,HOUR(C795),CONCATENATE(0,HOUR(C795))),IF(MINUTE(C795)&gt;9,MINUTE(C795),CONCATENATE(0,MINUTE(C795))),":",VLOOKUP(F795,'Valid Values - Results'!$D$4:$F$12,3,FALSE)),"")</f>
        <v/>
      </c>
      <c r="H795" s="41"/>
      <c r="I795" s="41"/>
      <c r="J795" s="41"/>
      <c r="K795" s="41"/>
      <c r="L795" s="41"/>
      <c r="M795" s="92"/>
      <c r="N795" s="41"/>
      <c r="O795" s="41"/>
      <c r="P795" s="41"/>
      <c r="Q795" s="41"/>
      <c r="R795" s="41"/>
      <c r="S795" s="41"/>
      <c r="T795" s="41"/>
      <c r="U795" s="47"/>
      <c r="V795" s="49"/>
      <c r="W795" s="41"/>
      <c r="X795" s="41"/>
      <c r="Y795" s="41"/>
      <c r="AA795" s="37" t="str">
        <f>IF($I795&lt;&gt;"",VLOOKUP($I795,'Valid Values - Search'!$R$4:$T$4719,3,FALSE),"")</f>
        <v/>
      </c>
      <c r="AB795" s="37" t="str">
        <f>IF($I795&lt;&gt;"",VLOOKUP($I795,'Valid Values - Search'!$R$4:$S$4719,2,FALSE),"")</f>
        <v/>
      </c>
      <c r="AC795" s="38" t="str">
        <f t="shared" si="12"/>
        <v/>
      </c>
      <c r="AD795" s="38"/>
    </row>
    <row r="796" spans="1:30">
      <c r="A796" s="46"/>
      <c r="B796" s="47"/>
      <c r="C796" s="49"/>
      <c r="D796" s="41"/>
      <c r="E796" s="41"/>
      <c r="F796" s="41"/>
      <c r="G796" s="50" t="str">
        <f>IF(A796&lt;&gt;"",CONCATENATE(A796,":",YEAR(B796),IF(MONTH(B796)&gt;9,MONTH(B796),CONCATENATE(0,MONTH(B796))),IF(DAY(B796)&gt;9,DAY(B796),CONCATENATE(0,DAY(B796))),IF(HOUR(C796)&gt;9,HOUR(C796),CONCATENATE(0,HOUR(C796))),IF(MINUTE(C796)&gt;9,MINUTE(C796),CONCATENATE(0,MINUTE(C796))),":",VLOOKUP(F796,'Valid Values - Results'!$D$4:$F$12,3,FALSE)),"")</f>
        <v/>
      </c>
      <c r="H796" s="41"/>
      <c r="I796" s="41"/>
      <c r="J796" s="41"/>
      <c r="K796" s="41"/>
      <c r="L796" s="41"/>
      <c r="M796" s="92"/>
      <c r="N796" s="41"/>
      <c r="O796" s="41"/>
      <c r="P796" s="41"/>
      <c r="Q796" s="41"/>
      <c r="R796" s="41"/>
      <c r="S796" s="41"/>
      <c r="T796" s="41"/>
      <c r="U796" s="47"/>
      <c r="V796" s="49"/>
      <c r="W796" s="41"/>
      <c r="X796" s="41"/>
      <c r="Y796" s="41"/>
      <c r="AA796" s="37" t="str">
        <f>IF($I796&lt;&gt;"",VLOOKUP($I796,'Valid Values - Search'!$R$4:$T$4719,3,FALSE),"")</f>
        <v/>
      </c>
      <c r="AB796" s="37" t="str">
        <f>IF($I796&lt;&gt;"",VLOOKUP($I796,'Valid Values - Search'!$R$4:$S$4719,2,FALSE),"")</f>
        <v/>
      </c>
      <c r="AC796" s="38" t="str">
        <f t="shared" si="12"/>
        <v/>
      </c>
      <c r="AD796" s="38"/>
    </row>
    <row r="797" spans="1:30">
      <c r="A797" s="46"/>
      <c r="B797" s="47"/>
      <c r="C797" s="49"/>
      <c r="D797" s="41"/>
      <c r="E797" s="41"/>
      <c r="F797" s="41"/>
      <c r="G797" s="50" t="str">
        <f>IF(A797&lt;&gt;"",CONCATENATE(A797,":",YEAR(B797),IF(MONTH(B797)&gt;9,MONTH(B797),CONCATENATE(0,MONTH(B797))),IF(DAY(B797)&gt;9,DAY(B797),CONCATENATE(0,DAY(B797))),IF(HOUR(C797)&gt;9,HOUR(C797),CONCATENATE(0,HOUR(C797))),IF(MINUTE(C797)&gt;9,MINUTE(C797),CONCATENATE(0,MINUTE(C797))),":",VLOOKUP(F797,'Valid Values - Results'!$D$4:$F$12,3,FALSE)),"")</f>
        <v/>
      </c>
      <c r="H797" s="41"/>
      <c r="I797" s="41"/>
      <c r="J797" s="41"/>
      <c r="K797" s="41"/>
      <c r="L797" s="41"/>
      <c r="M797" s="92"/>
      <c r="N797" s="41"/>
      <c r="O797" s="41"/>
      <c r="P797" s="41"/>
      <c r="Q797" s="41"/>
      <c r="R797" s="41"/>
      <c r="S797" s="41"/>
      <c r="T797" s="41"/>
      <c r="U797" s="47"/>
      <c r="V797" s="49"/>
      <c r="W797" s="41"/>
      <c r="X797" s="41"/>
      <c r="Y797" s="41"/>
      <c r="AA797" s="37" t="str">
        <f>IF($I797&lt;&gt;"",VLOOKUP($I797,'Valid Values - Search'!$R$4:$T$4719,3,FALSE),"")</f>
        <v/>
      </c>
      <c r="AB797" s="37" t="str">
        <f>IF($I797&lt;&gt;"",VLOOKUP($I797,'Valid Values - Search'!$R$4:$S$4719,2,FALSE),"")</f>
        <v/>
      </c>
      <c r="AC797" s="38" t="str">
        <f t="shared" si="12"/>
        <v/>
      </c>
      <c r="AD797" s="38"/>
    </row>
    <row r="798" spans="1:30">
      <c r="A798" s="46"/>
      <c r="B798" s="47"/>
      <c r="C798" s="49"/>
      <c r="D798" s="41"/>
      <c r="E798" s="41"/>
      <c r="F798" s="41"/>
      <c r="G798" s="50" t="str">
        <f>IF(A798&lt;&gt;"",CONCATENATE(A798,":",YEAR(B798),IF(MONTH(B798)&gt;9,MONTH(B798),CONCATENATE(0,MONTH(B798))),IF(DAY(B798)&gt;9,DAY(B798),CONCATENATE(0,DAY(B798))),IF(HOUR(C798)&gt;9,HOUR(C798),CONCATENATE(0,HOUR(C798))),IF(MINUTE(C798)&gt;9,MINUTE(C798),CONCATENATE(0,MINUTE(C798))),":",VLOOKUP(F798,'Valid Values - Results'!$D$4:$F$12,3,FALSE)),"")</f>
        <v/>
      </c>
      <c r="H798" s="41"/>
      <c r="I798" s="41"/>
      <c r="J798" s="41"/>
      <c r="K798" s="41"/>
      <c r="L798" s="41"/>
      <c r="M798" s="92"/>
      <c r="N798" s="41"/>
      <c r="O798" s="41"/>
      <c r="P798" s="41"/>
      <c r="Q798" s="41"/>
      <c r="R798" s="41"/>
      <c r="S798" s="41"/>
      <c r="T798" s="41"/>
      <c r="U798" s="47"/>
      <c r="V798" s="49"/>
      <c r="W798" s="41"/>
      <c r="X798" s="41"/>
      <c r="Y798" s="41"/>
      <c r="AA798" s="37" t="str">
        <f>IF($I798&lt;&gt;"",VLOOKUP($I798,'Valid Values - Search'!$R$4:$T$4719,3,FALSE),"")</f>
        <v/>
      </c>
      <c r="AB798" s="37" t="str">
        <f>IF($I798&lt;&gt;"",VLOOKUP($I798,'Valid Values - Search'!$R$4:$S$4719,2,FALSE),"")</f>
        <v/>
      </c>
      <c r="AC798" s="38" t="str">
        <f t="shared" si="12"/>
        <v/>
      </c>
      <c r="AD798" s="38"/>
    </row>
    <row r="799" spans="1:30">
      <c r="A799" s="46"/>
      <c r="B799" s="47"/>
      <c r="C799" s="49"/>
      <c r="D799" s="41"/>
      <c r="E799" s="41"/>
      <c r="F799" s="41"/>
      <c r="G799" s="50" t="str">
        <f>IF(A799&lt;&gt;"",CONCATENATE(A799,":",YEAR(B799),IF(MONTH(B799)&gt;9,MONTH(B799),CONCATENATE(0,MONTH(B799))),IF(DAY(B799)&gt;9,DAY(B799),CONCATENATE(0,DAY(B799))),IF(HOUR(C799)&gt;9,HOUR(C799),CONCATENATE(0,HOUR(C799))),IF(MINUTE(C799)&gt;9,MINUTE(C799),CONCATENATE(0,MINUTE(C799))),":",VLOOKUP(F799,'Valid Values - Results'!$D$4:$F$12,3,FALSE)),"")</f>
        <v/>
      </c>
      <c r="H799" s="41"/>
      <c r="I799" s="41"/>
      <c r="J799" s="41"/>
      <c r="K799" s="41"/>
      <c r="L799" s="41"/>
      <c r="M799" s="92"/>
      <c r="N799" s="41"/>
      <c r="O799" s="41"/>
      <c r="P799" s="41"/>
      <c r="Q799" s="41"/>
      <c r="R799" s="41"/>
      <c r="S799" s="41"/>
      <c r="T799" s="41"/>
      <c r="U799" s="47"/>
      <c r="V799" s="49"/>
      <c r="W799" s="41"/>
      <c r="X799" s="41"/>
      <c r="Y799" s="41"/>
      <c r="AA799" s="37" t="str">
        <f>IF($I799&lt;&gt;"",VLOOKUP($I799,'Valid Values - Search'!$R$4:$T$4719,3,FALSE),"")</f>
        <v/>
      </c>
      <c r="AB799" s="37" t="str">
        <f>IF($I799&lt;&gt;"",VLOOKUP($I799,'Valid Values - Search'!$R$4:$S$4719,2,FALSE),"")</f>
        <v/>
      </c>
      <c r="AC799" s="38" t="str">
        <f t="shared" si="12"/>
        <v/>
      </c>
      <c r="AD799" s="38"/>
    </row>
    <row r="800" spans="1:30">
      <c r="A800" s="46"/>
      <c r="B800" s="47"/>
      <c r="C800" s="49"/>
      <c r="D800" s="41"/>
      <c r="E800" s="41"/>
      <c r="F800" s="41"/>
      <c r="G800" s="50" t="str">
        <f>IF(A800&lt;&gt;"",CONCATENATE(A800,":",YEAR(B800),IF(MONTH(B800)&gt;9,MONTH(B800),CONCATENATE(0,MONTH(B800))),IF(DAY(B800)&gt;9,DAY(B800),CONCATENATE(0,DAY(B800))),IF(HOUR(C800)&gt;9,HOUR(C800),CONCATENATE(0,HOUR(C800))),IF(MINUTE(C800)&gt;9,MINUTE(C800),CONCATENATE(0,MINUTE(C800))),":",VLOOKUP(F800,'Valid Values - Results'!$D$4:$F$12,3,FALSE)),"")</f>
        <v/>
      </c>
      <c r="H800" s="41"/>
      <c r="I800" s="41"/>
      <c r="J800" s="41"/>
      <c r="K800" s="41"/>
      <c r="L800" s="41"/>
      <c r="M800" s="92"/>
      <c r="N800" s="41"/>
      <c r="O800" s="41"/>
      <c r="P800" s="41"/>
      <c r="Q800" s="41"/>
      <c r="R800" s="41"/>
      <c r="S800" s="41"/>
      <c r="T800" s="41"/>
      <c r="U800" s="47"/>
      <c r="V800" s="49"/>
      <c r="W800" s="41"/>
      <c r="X800" s="41"/>
      <c r="Y800" s="41"/>
      <c r="AA800" s="37" t="str">
        <f>IF($I800&lt;&gt;"",VLOOKUP($I800,'Valid Values - Search'!$R$4:$T$4719,3,FALSE),"")</f>
        <v/>
      </c>
      <c r="AB800" s="37" t="str">
        <f>IF($I800&lt;&gt;"",VLOOKUP($I800,'Valid Values - Search'!$R$4:$S$4719,2,FALSE),"")</f>
        <v/>
      </c>
      <c r="AC800" s="38" t="str">
        <f t="shared" si="12"/>
        <v/>
      </c>
      <c r="AD800" s="38"/>
    </row>
    <row r="801" spans="1:30">
      <c r="A801" s="46"/>
      <c r="B801" s="47"/>
      <c r="C801" s="49"/>
      <c r="D801" s="41"/>
      <c r="E801" s="41"/>
      <c r="F801" s="41"/>
      <c r="G801" s="50" t="str">
        <f>IF(A801&lt;&gt;"",CONCATENATE(A801,":",YEAR(B801),IF(MONTH(B801)&gt;9,MONTH(B801),CONCATENATE(0,MONTH(B801))),IF(DAY(B801)&gt;9,DAY(B801),CONCATENATE(0,DAY(B801))),IF(HOUR(C801)&gt;9,HOUR(C801),CONCATENATE(0,HOUR(C801))),IF(MINUTE(C801)&gt;9,MINUTE(C801),CONCATENATE(0,MINUTE(C801))),":",VLOOKUP(F801,'Valid Values - Results'!$D$4:$F$12,3,FALSE)),"")</f>
        <v/>
      </c>
      <c r="H801" s="41"/>
      <c r="I801" s="41"/>
      <c r="J801" s="41"/>
      <c r="K801" s="41"/>
      <c r="L801" s="41"/>
      <c r="M801" s="92"/>
      <c r="N801" s="41"/>
      <c r="O801" s="41"/>
      <c r="P801" s="41"/>
      <c r="Q801" s="41"/>
      <c r="R801" s="41"/>
      <c r="S801" s="41"/>
      <c r="T801" s="41"/>
      <c r="U801" s="47"/>
      <c r="V801" s="49"/>
      <c r="W801" s="41"/>
      <c r="X801" s="41"/>
      <c r="Y801" s="41"/>
      <c r="AA801" s="37" t="str">
        <f>IF($I801&lt;&gt;"",VLOOKUP($I801,'Valid Values - Search'!$R$4:$T$4719,3,FALSE),"")</f>
        <v/>
      </c>
      <c r="AB801" s="37" t="str">
        <f>IF($I801&lt;&gt;"",VLOOKUP($I801,'Valid Values - Search'!$R$4:$S$4719,2,FALSE),"")</f>
        <v/>
      </c>
      <c r="AC801" s="38" t="str">
        <f t="shared" si="12"/>
        <v/>
      </c>
      <c r="AD801" s="38"/>
    </row>
    <row r="802" spans="1:30">
      <c r="A802" s="46"/>
      <c r="B802" s="47"/>
      <c r="C802" s="49"/>
      <c r="D802" s="41"/>
      <c r="E802" s="41"/>
      <c r="F802" s="41"/>
      <c r="G802" s="50" t="str">
        <f>IF(A802&lt;&gt;"",CONCATENATE(A802,":",YEAR(B802),IF(MONTH(B802)&gt;9,MONTH(B802),CONCATENATE(0,MONTH(B802))),IF(DAY(B802)&gt;9,DAY(B802),CONCATENATE(0,DAY(B802))),IF(HOUR(C802)&gt;9,HOUR(C802),CONCATENATE(0,HOUR(C802))),IF(MINUTE(C802)&gt;9,MINUTE(C802),CONCATENATE(0,MINUTE(C802))),":",VLOOKUP(F802,'Valid Values - Results'!$D$4:$F$12,3,FALSE)),"")</f>
        <v/>
      </c>
      <c r="H802" s="41"/>
      <c r="I802" s="41"/>
      <c r="J802" s="41"/>
      <c r="K802" s="41"/>
      <c r="L802" s="41"/>
      <c r="M802" s="92"/>
      <c r="N802" s="41"/>
      <c r="O802" s="41"/>
      <c r="P802" s="41"/>
      <c r="Q802" s="41"/>
      <c r="R802" s="41"/>
      <c r="S802" s="41"/>
      <c r="T802" s="41"/>
      <c r="U802" s="47"/>
      <c r="V802" s="49"/>
      <c r="W802" s="41"/>
      <c r="X802" s="41"/>
      <c r="Y802" s="41"/>
      <c r="AA802" s="37" t="str">
        <f>IF($I802&lt;&gt;"",VLOOKUP($I802,'Valid Values - Search'!$R$4:$T$4719,3,FALSE),"")</f>
        <v/>
      </c>
      <c r="AB802" s="37" t="str">
        <f>IF($I802&lt;&gt;"",VLOOKUP($I802,'Valid Values - Search'!$R$4:$S$4719,2,FALSE),"")</f>
        <v/>
      </c>
      <c r="AC802" s="38" t="str">
        <f t="shared" si="12"/>
        <v/>
      </c>
      <c r="AD802" s="38"/>
    </row>
    <row r="803" spans="1:30">
      <c r="A803" s="46"/>
      <c r="B803" s="47"/>
      <c r="C803" s="49"/>
      <c r="D803" s="41"/>
      <c r="E803" s="41"/>
      <c r="F803" s="41"/>
      <c r="G803" s="50" t="str">
        <f>IF(A803&lt;&gt;"",CONCATENATE(A803,":",YEAR(B803),IF(MONTH(B803)&gt;9,MONTH(B803),CONCATENATE(0,MONTH(B803))),IF(DAY(B803)&gt;9,DAY(B803),CONCATENATE(0,DAY(B803))),IF(HOUR(C803)&gt;9,HOUR(C803),CONCATENATE(0,HOUR(C803))),IF(MINUTE(C803)&gt;9,MINUTE(C803),CONCATENATE(0,MINUTE(C803))),":",VLOOKUP(F803,'Valid Values - Results'!$D$4:$F$12,3,FALSE)),"")</f>
        <v/>
      </c>
      <c r="H803" s="41"/>
      <c r="I803" s="41"/>
      <c r="J803" s="41"/>
      <c r="K803" s="41"/>
      <c r="L803" s="41"/>
      <c r="M803" s="92"/>
      <c r="N803" s="41"/>
      <c r="O803" s="41"/>
      <c r="P803" s="41"/>
      <c r="Q803" s="41"/>
      <c r="R803" s="41"/>
      <c r="S803" s="41"/>
      <c r="T803" s="41"/>
      <c r="U803" s="47"/>
      <c r="V803" s="49"/>
      <c r="W803" s="41"/>
      <c r="X803" s="41"/>
      <c r="Y803" s="41"/>
      <c r="AA803" s="37" t="str">
        <f>IF($I803&lt;&gt;"",VLOOKUP($I803,'Valid Values - Search'!$R$4:$T$4719,3,FALSE),"")</f>
        <v/>
      </c>
      <c r="AB803" s="37" t="str">
        <f>IF($I803&lt;&gt;"",VLOOKUP($I803,'Valid Values - Search'!$R$4:$S$4719,2,FALSE),"")</f>
        <v/>
      </c>
      <c r="AC803" s="38" t="str">
        <f t="shared" si="12"/>
        <v/>
      </c>
      <c r="AD803" s="38"/>
    </row>
    <row r="804" spans="1:30">
      <c r="A804" s="46"/>
      <c r="B804" s="47"/>
      <c r="C804" s="49"/>
      <c r="D804" s="41"/>
      <c r="E804" s="41"/>
      <c r="F804" s="41"/>
      <c r="G804" s="50" t="str">
        <f>IF(A804&lt;&gt;"",CONCATENATE(A804,":",YEAR(B804),IF(MONTH(B804)&gt;9,MONTH(B804),CONCATENATE(0,MONTH(B804))),IF(DAY(B804)&gt;9,DAY(B804),CONCATENATE(0,DAY(B804))),IF(HOUR(C804)&gt;9,HOUR(C804),CONCATENATE(0,HOUR(C804))),IF(MINUTE(C804)&gt;9,MINUTE(C804),CONCATENATE(0,MINUTE(C804))),":",VLOOKUP(F804,'Valid Values - Results'!$D$4:$F$12,3,FALSE)),"")</f>
        <v/>
      </c>
      <c r="H804" s="41"/>
      <c r="I804" s="41"/>
      <c r="J804" s="41"/>
      <c r="K804" s="41"/>
      <c r="L804" s="41"/>
      <c r="M804" s="92"/>
      <c r="N804" s="41"/>
      <c r="O804" s="41"/>
      <c r="P804" s="41"/>
      <c r="Q804" s="41"/>
      <c r="R804" s="41"/>
      <c r="S804" s="41"/>
      <c r="T804" s="41"/>
      <c r="U804" s="47"/>
      <c r="V804" s="49"/>
      <c r="W804" s="41"/>
      <c r="X804" s="41"/>
      <c r="Y804" s="41"/>
      <c r="AA804" s="37" t="str">
        <f>IF($I804&lt;&gt;"",VLOOKUP($I804,'Valid Values - Search'!$R$4:$T$4719,3,FALSE),"")</f>
        <v/>
      </c>
      <c r="AB804" s="37" t="str">
        <f>IF($I804&lt;&gt;"",VLOOKUP($I804,'Valid Values - Search'!$R$4:$S$4719,2,FALSE),"")</f>
        <v/>
      </c>
      <c r="AC804" s="38" t="str">
        <f t="shared" si="12"/>
        <v/>
      </c>
      <c r="AD804" s="38"/>
    </row>
    <row r="805" spans="1:30">
      <c r="A805" s="46"/>
      <c r="B805" s="47"/>
      <c r="C805" s="49"/>
      <c r="D805" s="41"/>
      <c r="E805" s="41"/>
      <c r="F805" s="41"/>
      <c r="G805" s="50" t="str">
        <f>IF(A805&lt;&gt;"",CONCATENATE(A805,":",YEAR(B805),IF(MONTH(B805)&gt;9,MONTH(B805),CONCATENATE(0,MONTH(B805))),IF(DAY(B805)&gt;9,DAY(B805),CONCATENATE(0,DAY(B805))),IF(HOUR(C805)&gt;9,HOUR(C805),CONCATENATE(0,HOUR(C805))),IF(MINUTE(C805)&gt;9,MINUTE(C805),CONCATENATE(0,MINUTE(C805))),":",VLOOKUP(F805,'Valid Values - Results'!$D$4:$F$12,3,FALSE)),"")</f>
        <v/>
      </c>
      <c r="H805" s="41"/>
      <c r="I805" s="41"/>
      <c r="J805" s="41"/>
      <c r="K805" s="41"/>
      <c r="L805" s="41"/>
      <c r="M805" s="92"/>
      <c r="N805" s="41"/>
      <c r="O805" s="41"/>
      <c r="P805" s="41"/>
      <c r="Q805" s="41"/>
      <c r="R805" s="41"/>
      <c r="S805" s="41"/>
      <c r="T805" s="41"/>
      <c r="U805" s="47"/>
      <c r="V805" s="49"/>
      <c r="W805" s="41"/>
      <c r="X805" s="41"/>
      <c r="Y805" s="41"/>
      <c r="AA805" s="37" t="str">
        <f>IF($I805&lt;&gt;"",VLOOKUP($I805,'Valid Values - Search'!$R$4:$T$4719,3,FALSE),"")</f>
        <v/>
      </c>
      <c r="AB805" s="37" t="str">
        <f>IF($I805&lt;&gt;"",VLOOKUP($I805,'Valid Values - Search'!$R$4:$S$4719,2,FALSE),"")</f>
        <v/>
      </c>
      <c r="AC805" s="38" t="str">
        <f t="shared" si="12"/>
        <v/>
      </c>
      <c r="AD805" s="38"/>
    </row>
    <row r="806" spans="1:30">
      <c r="A806" s="46"/>
      <c r="B806" s="47"/>
      <c r="C806" s="49"/>
      <c r="D806" s="41"/>
      <c r="E806" s="41"/>
      <c r="F806" s="41"/>
      <c r="G806" s="50" t="str">
        <f>IF(A806&lt;&gt;"",CONCATENATE(A806,":",YEAR(B806),IF(MONTH(B806)&gt;9,MONTH(B806),CONCATENATE(0,MONTH(B806))),IF(DAY(B806)&gt;9,DAY(B806),CONCATENATE(0,DAY(B806))),IF(HOUR(C806)&gt;9,HOUR(C806),CONCATENATE(0,HOUR(C806))),IF(MINUTE(C806)&gt;9,MINUTE(C806),CONCATENATE(0,MINUTE(C806))),":",VLOOKUP(F806,'Valid Values - Results'!$D$4:$F$12,3,FALSE)),"")</f>
        <v/>
      </c>
      <c r="H806" s="41"/>
      <c r="I806" s="41"/>
      <c r="J806" s="41"/>
      <c r="K806" s="41"/>
      <c r="L806" s="41"/>
      <c r="M806" s="92"/>
      <c r="N806" s="41"/>
      <c r="O806" s="41"/>
      <c r="P806" s="41"/>
      <c r="Q806" s="41"/>
      <c r="R806" s="41"/>
      <c r="S806" s="41"/>
      <c r="T806" s="41"/>
      <c r="U806" s="47"/>
      <c r="V806" s="49"/>
      <c r="W806" s="41"/>
      <c r="X806" s="41"/>
      <c r="Y806" s="41"/>
      <c r="AA806" s="37" t="str">
        <f>IF($I806&lt;&gt;"",VLOOKUP($I806,'Valid Values - Search'!$R$4:$T$4719,3,FALSE),"")</f>
        <v/>
      </c>
      <c r="AB806" s="37" t="str">
        <f>IF($I806&lt;&gt;"",VLOOKUP($I806,'Valid Values - Search'!$R$4:$S$4719,2,FALSE),"")</f>
        <v/>
      </c>
      <c r="AC806" s="38" t="str">
        <f t="shared" si="12"/>
        <v/>
      </c>
      <c r="AD806" s="38"/>
    </row>
    <row r="807" spans="1:30">
      <c r="A807" s="46"/>
      <c r="B807" s="47"/>
      <c r="C807" s="49"/>
      <c r="D807" s="41"/>
      <c r="E807" s="41"/>
      <c r="F807" s="41"/>
      <c r="G807" s="50" t="str">
        <f>IF(A807&lt;&gt;"",CONCATENATE(A807,":",YEAR(B807),IF(MONTH(B807)&gt;9,MONTH(B807),CONCATENATE(0,MONTH(B807))),IF(DAY(B807)&gt;9,DAY(B807),CONCATENATE(0,DAY(B807))),IF(HOUR(C807)&gt;9,HOUR(C807),CONCATENATE(0,HOUR(C807))),IF(MINUTE(C807)&gt;9,MINUTE(C807),CONCATENATE(0,MINUTE(C807))),":",VLOOKUP(F807,'Valid Values - Results'!$D$4:$F$12,3,FALSE)),"")</f>
        <v/>
      </c>
      <c r="H807" s="41"/>
      <c r="I807" s="41"/>
      <c r="J807" s="41"/>
      <c r="K807" s="41"/>
      <c r="L807" s="41"/>
      <c r="M807" s="92"/>
      <c r="N807" s="41"/>
      <c r="O807" s="41"/>
      <c r="P807" s="41"/>
      <c r="Q807" s="41"/>
      <c r="R807" s="41"/>
      <c r="S807" s="41"/>
      <c r="T807" s="41"/>
      <c r="U807" s="47"/>
      <c r="V807" s="49"/>
      <c r="W807" s="41"/>
      <c r="X807" s="41"/>
      <c r="Y807" s="41"/>
      <c r="AA807" s="37" t="str">
        <f>IF($I807&lt;&gt;"",VLOOKUP($I807,'Valid Values - Search'!$R$4:$T$4719,3,FALSE),"")</f>
        <v/>
      </c>
      <c r="AB807" s="37" t="str">
        <f>IF($I807&lt;&gt;"",VLOOKUP($I807,'Valid Values - Search'!$R$4:$S$4719,2,FALSE),"")</f>
        <v/>
      </c>
      <c r="AC807" s="38" t="str">
        <f t="shared" si="12"/>
        <v/>
      </c>
      <c r="AD807" s="38"/>
    </row>
    <row r="808" spans="1:30">
      <c r="A808" s="46"/>
      <c r="B808" s="47"/>
      <c r="C808" s="49"/>
      <c r="D808" s="41"/>
      <c r="E808" s="41"/>
      <c r="F808" s="41"/>
      <c r="G808" s="50" t="str">
        <f>IF(A808&lt;&gt;"",CONCATENATE(A808,":",YEAR(B808),IF(MONTH(B808)&gt;9,MONTH(B808),CONCATENATE(0,MONTH(B808))),IF(DAY(B808)&gt;9,DAY(B808),CONCATENATE(0,DAY(B808))),IF(HOUR(C808)&gt;9,HOUR(C808),CONCATENATE(0,HOUR(C808))),IF(MINUTE(C808)&gt;9,MINUTE(C808),CONCATENATE(0,MINUTE(C808))),":",VLOOKUP(F808,'Valid Values - Results'!$D$4:$F$12,3,FALSE)),"")</f>
        <v/>
      </c>
      <c r="H808" s="41"/>
      <c r="I808" s="41"/>
      <c r="J808" s="41"/>
      <c r="K808" s="41"/>
      <c r="L808" s="41"/>
      <c r="M808" s="92"/>
      <c r="N808" s="41"/>
      <c r="O808" s="41"/>
      <c r="P808" s="41"/>
      <c r="Q808" s="41"/>
      <c r="R808" s="41"/>
      <c r="S808" s="41"/>
      <c r="T808" s="41"/>
      <c r="U808" s="47"/>
      <c r="V808" s="49"/>
      <c r="W808" s="41"/>
      <c r="X808" s="41"/>
      <c r="Y808" s="41"/>
      <c r="AA808" s="37" t="str">
        <f>IF($I808&lt;&gt;"",VLOOKUP($I808,'Valid Values - Search'!$R$4:$T$4719,3,FALSE),"")</f>
        <v/>
      </c>
      <c r="AB808" s="37" t="str">
        <f>IF($I808&lt;&gt;"",VLOOKUP($I808,'Valid Values - Search'!$R$4:$S$4719,2,FALSE),"")</f>
        <v/>
      </c>
      <c r="AC808" s="38" t="str">
        <f t="shared" si="12"/>
        <v/>
      </c>
      <c r="AD808" s="38"/>
    </row>
    <row r="809" spans="1:30">
      <c r="A809" s="46"/>
      <c r="B809" s="47"/>
      <c r="C809" s="49"/>
      <c r="D809" s="41"/>
      <c r="E809" s="41"/>
      <c r="F809" s="41"/>
      <c r="G809" s="50" t="str">
        <f>IF(A809&lt;&gt;"",CONCATENATE(A809,":",YEAR(B809),IF(MONTH(B809)&gt;9,MONTH(B809),CONCATENATE(0,MONTH(B809))),IF(DAY(B809)&gt;9,DAY(B809),CONCATENATE(0,DAY(B809))),IF(HOUR(C809)&gt;9,HOUR(C809),CONCATENATE(0,HOUR(C809))),IF(MINUTE(C809)&gt;9,MINUTE(C809),CONCATENATE(0,MINUTE(C809))),":",VLOOKUP(F809,'Valid Values - Results'!$D$4:$F$12,3,FALSE)),"")</f>
        <v/>
      </c>
      <c r="H809" s="41"/>
      <c r="I809" s="41"/>
      <c r="J809" s="41"/>
      <c r="K809" s="41"/>
      <c r="L809" s="41"/>
      <c r="M809" s="92"/>
      <c r="N809" s="41"/>
      <c r="O809" s="41"/>
      <c r="P809" s="41"/>
      <c r="Q809" s="41"/>
      <c r="R809" s="41"/>
      <c r="S809" s="41"/>
      <c r="T809" s="41"/>
      <c r="U809" s="47"/>
      <c r="V809" s="49"/>
      <c r="W809" s="41"/>
      <c r="X809" s="41"/>
      <c r="Y809" s="41"/>
      <c r="AA809" s="37" t="str">
        <f>IF($I809&lt;&gt;"",VLOOKUP($I809,'Valid Values - Search'!$R$4:$T$4719,3,FALSE),"")</f>
        <v/>
      </c>
      <c r="AB809" s="37" t="str">
        <f>IF($I809&lt;&gt;"",VLOOKUP($I809,'Valid Values - Search'!$R$4:$S$4719,2,FALSE),"")</f>
        <v/>
      </c>
      <c r="AC809" s="38" t="str">
        <f t="shared" si="12"/>
        <v/>
      </c>
      <c r="AD809" s="38"/>
    </row>
    <row r="810" spans="1:30">
      <c r="A810" s="46"/>
      <c r="B810" s="47"/>
      <c r="C810" s="49"/>
      <c r="D810" s="41"/>
      <c r="E810" s="41"/>
      <c r="F810" s="41"/>
      <c r="G810" s="50" t="str">
        <f>IF(A810&lt;&gt;"",CONCATENATE(A810,":",YEAR(B810),IF(MONTH(B810)&gt;9,MONTH(B810),CONCATENATE(0,MONTH(B810))),IF(DAY(B810)&gt;9,DAY(B810),CONCATENATE(0,DAY(B810))),IF(HOUR(C810)&gt;9,HOUR(C810),CONCATENATE(0,HOUR(C810))),IF(MINUTE(C810)&gt;9,MINUTE(C810),CONCATENATE(0,MINUTE(C810))),":",VLOOKUP(F810,'Valid Values - Results'!$D$4:$F$12,3,FALSE)),"")</f>
        <v/>
      </c>
      <c r="H810" s="41"/>
      <c r="I810" s="41"/>
      <c r="J810" s="41"/>
      <c r="K810" s="41"/>
      <c r="L810" s="41"/>
      <c r="M810" s="92"/>
      <c r="N810" s="41"/>
      <c r="O810" s="41"/>
      <c r="P810" s="41"/>
      <c r="Q810" s="41"/>
      <c r="R810" s="41"/>
      <c r="S810" s="41"/>
      <c r="T810" s="41"/>
      <c r="U810" s="47"/>
      <c r="V810" s="49"/>
      <c r="W810" s="41"/>
      <c r="X810" s="41"/>
      <c r="Y810" s="41"/>
      <c r="AA810" s="37" t="str">
        <f>IF($I810&lt;&gt;"",VLOOKUP($I810,'Valid Values - Search'!$R$4:$T$4719,3,FALSE),"")</f>
        <v/>
      </c>
      <c r="AB810" s="37" t="str">
        <f>IF($I810&lt;&gt;"",VLOOKUP($I810,'Valid Values - Search'!$R$4:$S$4719,2,FALSE),"")</f>
        <v/>
      </c>
      <c r="AC810" s="38" t="str">
        <f t="shared" si="12"/>
        <v/>
      </c>
      <c r="AD810" s="38"/>
    </row>
    <row r="811" spans="1:30">
      <c r="A811" s="46"/>
      <c r="B811" s="47"/>
      <c r="C811" s="49"/>
      <c r="D811" s="41"/>
      <c r="E811" s="41"/>
      <c r="F811" s="41"/>
      <c r="G811" s="50" t="str">
        <f>IF(A811&lt;&gt;"",CONCATENATE(A811,":",YEAR(B811),IF(MONTH(B811)&gt;9,MONTH(B811),CONCATENATE(0,MONTH(B811))),IF(DAY(B811)&gt;9,DAY(B811),CONCATENATE(0,DAY(B811))),IF(HOUR(C811)&gt;9,HOUR(C811),CONCATENATE(0,HOUR(C811))),IF(MINUTE(C811)&gt;9,MINUTE(C811),CONCATENATE(0,MINUTE(C811))),":",VLOOKUP(F811,'Valid Values - Results'!$D$4:$F$12,3,FALSE)),"")</f>
        <v/>
      </c>
      <c r="H811" s="41"/>
      <c r="I811" s="41"/>
      <c r="J811" s="41"/>
      <c r="K811" s="41"/>
      <c r="L811" s="41"/>
      <c r="M811" s="92"/>
      <c r="N811" s="41"/>
      <c r="O811" s="41"/>
      <c r="P811" s="41"/>
      <c r="Q811" s="41"/>
      <c r="R811" s="41"/>
      <c r="S811" s="41"/>
      <c r="T811" s="41"/>
      <c r="U811" s="47"/>
      <c r="V811" s="49"/>
      <c r="W811" s="41"/>
      <c r="X811" s="41"/>
      <c r="Y811" s="41"/>
      <c r="AA811" s="37" t="str">
        <f>IF($I811&lt;&gt;"",VLOOKUP($I811,'Valid Values - Search'!$R$4:$T$4719,3,FALSE),"")</f>
        <v/>
      </c>
      <c r="AB811" s="37" t="str">
        <f>IF($I811&lt;&gt;"",VLOOKUP($I811,'Valid Values - Search'!$R$4:$S$4719,2,FALSE),"")</f>
        <v/>
      </c>
      <c r="AC811" s="38" t="str">
        <f t="shared" si="12"/>
        <v/>
      </c>
      <c r="AD811" s="38"/>
    </row>
    <row r="812" spans="1:30">
      <c r="A812" s="46"/>
      <c r="B812" s="47"/>
      <c r="C812" s="49"/>
      <c r="D812" s="41"/>
      <c r="E812" s="41"/>
      <c r="F812" s="41"/>
      <c r="G812" s="50" t="str">
        <f>IF(A812&lt;&gt;"",CONCATENATE(A812,":",YEAR(B812),IF(MONTH(B812)&gt;9,MONTH(B812),CONCATENATE(0,MONTH(B812))),IF(DAY(B812)&gt;9,DAY(B812),CONCATENATE(0,DAY(B812))),IF(HOUR(C812)&gt;9,HOUR(C812),CONCATENATE(0,HOUR(C812))),IF(MINUTE(C812)&gt;9,MINUTE(C812),CONCATENATE(0,MINUTE(C812))),":",VLOOKUP(F812,'Valid Values - Results'!$D$4:$F$12,3,FALSE)),"")</f>
        <v/>
      </c>
      <c r="H812" s="41"/>
      <c r="I812" s="41"/>
      <c r="J812" s="41"/>
      <c r="K812" s="41"/>
      <c r="L812" s="41"/>
      <c r="M812" s="92"/>
      <c r="N812" s="41"/>
      <c r="O812" s="41"/>
      <c r="P812" s="41"/>
      <c r="Q812" s="41"/>
      <c r="R812" s="41"/>
      <c r="S812" s="41"/>
      <c r="T812" s="41"/>
      <c r="U812" s="47"/>
      <c r="V812" s="49"/>
      <c r="W812" s="41"/>
      <c r="X812" s="41"/>
      <c r="Y812" s="41"/>
      <c r="AA812" s="37" t="str">
        <f>IF($I812&lt;&gt;"",VLOOKUP($I812,'Valid Values - Search'!$R$4:$T$4719,3,FALSE),"")</f>
        <v/>
      </c>
      <c r="AB812" s="37" t="str">
        <f>IF($I812&lt;&gt;"",VLOOKUP($I812,'Valid Values - Search'!$R$4:$S$4719,2,FALSE),"")</f>
        <v/>
      </c>
      <c r="AC812" s="38" t="str">
        <f t="shared" si="12"/>
        <v/>
      </c>
      <c r="AD812" s="38"/>
    </row>
    <row r="813" spans="1:30">
      <c r="A813" s="46"/>
      <c r="B813" s="47"/>
      <c r="C813" s="49"/>
      <c r="D813" s="41"/>
      <c r="E813" s="41"/>
      <c r="F813" s="41"/>
      <c r="G813" s="50" t="str">
        <f>IF(A813&lt;&gt;"",CONCATENATE(A813,":",YEAR(B813),IF(MONTH(B813)&gt;9,MONTH(B813),CONCATENATE(0,MONTH(B813))),IF(DAY(B813)&gt;9,DAY(B813),CONCATENATE(0,DAY(B813))),IF(HOUR(C813)&gt;9,HOUR(C813),CONCATENATE(0,HOUR(C813))),IF(MINUTE(C813)&gt;9,MINUTE(C813),CONCATENATE(0,MINUTE(C813))),":",VLOOKUP(F813,'Valid Values - Results'!$D$4:$F$12,3,FALSE)),"")</f>
        <v/>
      </c>
      <c r="H813" s="41"/>
      <c r="I813" s="41"/>
      <c r="J813" s="41"/>
      <c r="K813" s="41"/>
      <c r="L813" s="41"/>
      <c r="M813" s="92"/>
      <c r="N813" s="41"/>
      <c r="O813" s="41"/>
      <c r="P813" s="41"/>
      <c r="Q813" s="41"/>
      <c r="R813" s="41"/>
      <c r="S813" s="41"/>
      <c r="T813" s="41"/>
      <c r="U813" s="47"/>
      <c r="V813" s="49"/>
      <c r="W813" s="41"/>
      <c r="X813" s="41"/>
      <c r="Y813" s="41"/>
      <c r="AA813" s="37" t="str">
        <f>IF($I813&lt;&gt;"",VLOOKUP($I813,'Valid Values - Search'!$R$4:$T$4719,3,FALSE),"")</f>
        <v/>
      </c>
      <c r="AB813" s="37" t="str">
        <f>IF($I813&lt;&gt;"",VLOOKUP($I813,'Valid Values - Search'!$R$4:$S$4719,2,FALSE),"")</f>
        <v/>
      </c>
      <c r="AC813" s="38" t="str">
        <f t="shared" si="12"/>
        <v/>
      </c>
      <c r="AD813" s="38"/>
    </row>
    <row r="814" spans="1:30">
      <c r="A814" s="46"/>
      <c r="B814" s="47"/>
      <c r="C814" s="49"/>
      <c r="D814" s="41"/>
      <c r="E814" s="41"/>
      <c r="F814" s="41"/>
      <c r="G814" s="50" t="str">
        <f>IF(A814&lt;&gt;"",CONCATENATE(A814,":",YEAR(B814),IF(MONTH(B814)&gt;9,MONTH(B814),CONCATENATE(0,MONTH(B814))),IF(DAY(B814)&gt;9,DAY(B814),CONCATENATE(0,DAY(B814))),IF(HOUR(C814)&gt;9,HOUR(C814),CONCATENATE(0,HOUR(C814))),IF(MINUTE(C814)&gt;9,MINUTE(C814),CONCATENATE(0,MINUTE(C814))),":",VLOOKUP(F814,'Valid Values - Results'!$D$4:$F$12,3,FALSE)),"")</f>
        <v/>
      </c>
      <c r="H814" s="41"/>
      <c r="I814" s="41"/>
      <c r="J814" s="41"/>
      <c r="K814" s="41"/>
      <c r="L814" s="41"/>
      <c r="M814" s="92"/>
      <c r="N814" s="41"/>
      <c r="O814" s="41"/>
      <c r="P814" s="41"/>
      <c r="Q814" s="41"/>
      <c r="R814" s="41"/>
      <c r="S814" s="41"/>
      <c r="T814" s="41"/>
      <c r="U814" s="47"/>
      <c r="V814" s="49"/>
      <c r="W814" s="41"/>
      <c r="X814" s="41"/>
      <c r="Y814" s="41"/>
      <c r="AA814" s="37" t="str">
        <f>IF($I814&lt;&gt;"",VLOOKUP($I814,'Valid Values - Search'!$R$4:$T$4719,3,FALSE),"")</f>
        <v/>
      </c>
      <c r="AB814" s="37" t="str">
        <f>IF($I814&lt;&gt;"",VLOOKUP($I814,'Valid Values - Search'!$R$4:$S$4719,2,FALSE),"")</f>
        <v/>
      </c>
      <c r="AC814" s="38" t="str">
        <f t="shared" si="12"/>
        <v/>
      </c>
      <c r="AD814" s="38"/>
    </row>
    <row r="815" spans="1:30">
      <c r="A815" s="46"/>
      <c r="B815" s="47"/>
      <c r="C815" s="49"/>
      <c r="D815" s="41"/>
      <c r="E815" s="41"/>
      <c r="F815" s="41"/>
      <c r="G815" s="50" t="str">
        <f>IF(A815&lt;&gt;"",CONCATENATE(A815,":",YEAR(B815),IF(MONTH(B815)&gt;9,MONTH(B815),CONCATENATE(0,MONTH(B815))),IF(DAY(B815)&gt;9,DAY(B815),CONCATENATE(0,DAY(B815))),IF(HOUR(C815)&gt;9,HOUR(C815),CONCATENATE(0,HOUR(C815))),IF(MINUTE(C815)&gt;9,MINUTE(C815),CONCATENATE(0,MINUTE(C815))),":",VLOOKUP(F815,'Valid Values - Results'!$D$4:$F$12,3,FALSE)),"")</f>
        <v/>
      </c>
      <c r="H815" s="41"/>
      <c r="I815" s="41"/>
      <c r="J815" s="41"/>
      <c r="K815" s="41"/>
      <c r="L815" s="41"/>
      <c r="M815" s="92"/>
      <c r="N815" s="41"/>
      <c r="O815" s="41"/>
      <c r="P815" s="41"/>
      <c r="Q815" s="41"/>
      <c r="R815" s="41"/>
      <c r="S815" s="41"/>
      <c r="T815" s="41"/>
      <c r="U815" s="47"/>
      <c r="V815" s="49"/>
      <c r="W815" s="41"/>
      <c r="X815" s="41"/>
      <c r="Y815" s="41"/>
      <c r="AA815" s="37" t="str">
        <f>IF($I815&lt;&gt;"",VLOOKUP($I815,'Valid Values - Search'!$R$4:$T$4719,3,FALSE),"")</f>
        <v/>
      </c>
      <c r="AB815" s="37" t="str">
        <f>IF($I815&lt;&gt;"",VLOOKUP($I815,'Valid Values - Search'!$R$4:$S$4719,2,FALSE),"")</f>
        <v/>
      </c>
      <c r="AC815" s="38" t="str">
        <f t="shared" si="12"/>
        <v/>
      </c>
      <c r="AD815" s="38"/>
    </row>
    <row r="816" spans="1:30">
      <c r="A816" s="46"/>
      <c r="B816" s="47"/>
      <c r="C816" s="49"/>
      <c r="D816" s="41"/>
      <c r="E816" s="41"/>
      <c r="F816" s="41"/>
      <c r="G816" s="50" t="str">
        <f>IF(A816&lt;&gt;"",CONCATENATE(A816,":",YEAR(B816),IF(MONTH(B816)&gt;9,MONTH(B816),CONCATENATE(0,MONTH(B816))),IF(DAY(B816)&gt;9,DAY(B816),CONCATENATE(0,DAY(B816))),IF(HOUR(C816)&gt;9,HOUR(C816),CONCATENATE(0,HOUR(C816))),IF(MINUTE(C816)&gt;9,MINUTE(C816),CONCATENATE(0,MINUTE(C816))),":",VLOOKUP(F816,'Valid Values - Results'!$D$4:$F$12,3,FALSE)),"")</f>
        <v/>
      </c>
      <c r="H816" s="41"/>
      <c r="I816" s="41"/>
      <c r="J816" s="41"/>
      <c r="K816" s="41"/>
      <c r="L816" s="41"/>
      <c r="M816" s="92"/>
      <c r="N816" s="41"/>
      <c r="O816" s="41"/>
      <c r="P816" s="41"/>
      <c r="Q816" s="41"/>
      <c r="R816" s="41"/>
      <c r="S816" s="41"/>
      <c r="T816" s="41"/>
      <c r="U816" s="47"/>
      <c r="V816" s="49"/>
      <c r="W816" s="41"/>
      <c r="X816" s="41"/>
      <c r="Y816" s="41"/>
      <c r="AA816" s="37" t="str">
        <f>IF($I816&lt;&gt;"",VLOOKUP($I816,'Valid Values - Search'!$R$4:$T$4719,3,FALSE),"")</f>
        <v/>
      </c>
      <c r="AB816" s="37" t="str">
        <f>IF($I816&lt;&gt;"",VLOOKUP($I816,'Valid Values - Search'!$R$4:$S$4719,2,FALSE),"")</f>
        <v/>
      </c>
      <c r="AC816" s="38" t="str">
        <f t="shared" si="12"/>
        <v/>
      </c>
      <c r="AD816" s="38"/>
    </row>
    <row r="817" spans="1:30">
      <c r="A817" s="46"/>
      <c r="B817" s="47"/>
      <c r="C817" s="49"/>
      <c r="D817" s="41"/>
      <c r="E817" s="41"/>
      <c r="F817" s="41"/>
      <c r="G817" s="50" t="str">
        <f>IF(A817&lt;&gt;"",CONCATENATE(A817,":",YEAR(B817),IF(MONTH(B817)&gt;9,MONTH(B817),CONCATENATE(0,MONTH(B817))),IF(DAY(B817)&gt;9,DAY(B817),CONCATENATE(0,DAY(B817))),IF(HOUR(C817)&gt;9,HOUR(C817),CONCATENATE(0,HOUR(C817))),IF(MINUTE(C817)&gt;9,MINUTE(C817),CONCATENATE(0,MINUTE(C817))),":",VLOOKUP(F817,'Valid Values - Results'!$D$4:$F$12,3,FALSE)),"")</f>
        <v/>
      </c>
      <c r="H817" s="41"/>
      <c r="I817" s="41"/>
      <c r="J817" s="41"/>
      <c r="K817" s="41"/>
      <c r="L817" s="41"/>
      <c r="M817" s="92"/>
      <c r="N817" s="41"/>
      <c r="O817" s="41"/>
      <c r="P817" s="41"/>
      <c r="Q817" s="41"/>
      <c r="R817" s="41"/>
      <c r="S817" s="41"/>
      <c r="T817" s="41"/>
      <c r="U817" s="47"/>
      <c r="V817" s="49"/>
      <c r="W817" s="41"/>
      <c r="X817" s="41"/>
      <c r="Y817" s="41"/>
      <c r="AA817" s="37" t="str">
        <f>IF($I817&lt;&gt;"",VLOOKUP($I817,'Valid Values - Search'!$R$4:$T$4719,3,FALSE),"")</f>
        <v/>
      </c>
      <c r="AB817" s="37" t="str">
        <f>IF($I817&lt;&gt;"",VLOOKUP($I817,'Valid Values - Search'!$R$4:$S$4719,2,FALSE),"")</f>
        <v/>
      </c>
      <c r="AC817" s="38" t="str">
        <f t="shared" si="12"/>
        <v/>
      </c>
      <c r="AD817" s="38"/>
    </row>
    <row r="818" spans="1:30">
      <c r="A818" s="46"/>
      <c r="B818" s="47"/>
      <c r="C818" s="49"/>
      <c r="D818" s="41"/>
      <c r="E818" s="41"/>
      <c r="F818" s="41"/>
      <c r="G818" s="50" t="str">
        <f>IF(A818&lt;&gt;"",CONCATENATE(A818,":",YEAR(B818),IF(MONTH(B818)&gt;9,MONTH(B818),CONCATENATE(0,MONTH(B818))),IF(DAY(B818)&gt;9,DAY(B818),CONCATENATE(0,DAY(B818))),IF(HOUR(C818)&gt;9,HOUR(C818),CONCATENATE(0,HOUR(C818))),IF(MINUTE(C818)&gt;9,MINUTE(C818),CONCATENATE(0,MINUTE(C818))),":",VLOOKUP(F818,'Valid Values - Results'!$D$4:$F$12,3,FALSE)),"")</f>
        <v/>
      </c>
      <c r="H818" s="41"/>
      <c r="I818" s="41"/>
      <c r="J818" s="41"/>
      <c r="K818" s="41"/>
      <c r="L818" s="41"/>
      <c r="M818" s="92"/>
      <c r="N818" s="41"/>
      <c r="O818" s="41"/>
      <c r="P818" s="41"/>
      <c r="Q818" s="41"/>
      <c r="R818" s="41"/>
      <c r="S818" s="41"/>
      <c r="T818" s="41"/>
      <c r="U818" s="47"/>
      <c r="V818" s="49"/>
      <c r="W818" s="41"/>
      <c r="X818" s="41"/>
      <c r="Y818" s="41"/>
      <c r="AA818" s="37" t="str">
        <f>IF($I818&lt;&gt;"",VLOOKUP($I818,'Valid Values - Search'!$R$4:$T$4719,3,FALSE),"")</f>
        <v/>
      </c>
      <c r="AB818" s="37" t="str">
        <f>IF($I818&lt;&gt;"",VLOOKUP($I818,'Valid Values - Search'!$R$4:$S$4719,2,FALSE),"")</f>
        <v/>
      </c>
      <c r="AC818" s="38" t="str">
        <f t="shared" si="12"/>
        <v/>
      </c>
      <c r="AD818" s="38"/>
    </row>
    <row r="819" spans="1:30">
      <c r="A819" s="46"/>
      <c r="B819" s="47"/>
      <c r="C819" s="49"/>
      <c r="D819" s="41"/>
      <c r="E819" s="41"/>
      <c r="F819" s="41"/>
      <c r="G819" s="50" t="str">
        <f>IF(A819&lt;&gt;"",CONCATENATE(A819,":",YEAR(B819),IF(MONTH(B819)&gt;9,MONTH(B819),CONCATENATE(0,MONTH(B819))),IF(DAY(B819)&gt;9,DAY(B819),CONCATENATE(0,DAY(B819))),IF(HOUR(C819)&gt;9,HOUR(C819),CONCATENATE(0,HOUR(C819))),IF(MINUTE(C819)&gt;9,MINUTE(C819),CONCATENATE(0,MINUTE(C819))),":",VLOOKUP(F819,'Valid Values - Results'!$D$4:$F$12,3,FALSE)),"")</f>
        <v/>
      </c>
      <c r="H819" s="41"/>
      <c r="I819" s="41"/>
      <c r="J819" s="41"/>
      <c r="K819" s="41"/>
      <c r="L819" s="41"/>
      <c r="M819" s="92"/>
      <c r="N819" s="41"/>
      <c r="O819" s="41"/>
      <c r="P819" s="41"/>
      <c r="Q819" s="41"/>
      <c r="R819" s="41"/>
      <c r="S819" s="41"/>
      <c r="T819" s="41"/>
      <c r="U819" s="47"/>
      <c r="V819" s="49"/>
      <c r="W819" s="41"/>
      <c r="X819" s="41"/>
      <c r="Y819" s="41"/>
      <c r="AA819" s="37" t="str">
        <f>IF($I819&lt;&gt;"",VLOOKUP($I819,'Valid Values - Search'!$R$4:$T$4719,3,FALSE),"")</f>
        <v/>
      </c>
      <c r="AB819" s="37" t="str">
        <f>IF($I819&lt;&gt;"",VLOOKUP($I819,'Valid Values - Search'!$R$4:$S$4719,2,FALSE),"")</f>
        <v/>
      </c>
      <c r="AC819" s="38" t="str">
        <f t="shared" si="12"/>
        <v/>
      </c>
      <c r="AD819" s="38"/>
    </row>
    <row r="820" spans="1:30">
      <c r="A820" s="46"/>
      <c r="B820" s="47"/>
      <c r="C820" s="49"/>
      <c r="D820" s="41"/>
      <c r="E820" s="41"/>
      <c r="F820" s="41"/>
      <c r="G820" s="50" t="str">
        <f>IF(A820&lt;&gt;"",CONCATENATE(A820,":",YEAR(B820),IF(MONTH(B820)&gt;9,MONTH(B820),CONCATENATE(0,MONTH(B820))),IF(DAY(B820)&gt;9,DAY(B820),CONCATENATE(0,DAY(B820))),IF(HOUR(C820)&gt;9,HOUR(C820),CONCATENATE(0,HOUR(C820))),IF(MINUTE(C820)&gt;9,MINUTE(C820),CONCATENATE(0,MINUTE(C820))),":",VLOOKUP(F820,'Valid Values - Results'!$D$4:$F$12,3,FALSE)),"")</f>
        <v/>
      </c>
      <c r="H820" s="41"/>
      <c r="I820" s="41"/>
      <c r="J820" s="41"/>
      <c r="K820" s="41"/>
      <c r="L820" s="41"/>
      <c r="M820" s="92"/>
      <c r="N820" s="41"/>
      <c r="O820" s="41"/>
      <c r="P820" s="41"/>
      <c r="Q820" s="41"/>
      <c r="R820" s="41"/>
      <c r="S820" s="41"/>
      <c r="T820" s="41"/>
      <c r="U820" s="47"/>
      <c r="V820" s="49"/>
      <c r="W820" s="41"/>
      <c r="X820" s="41"/>
      <c r="Y820" s="41"/>
      <c r="AA820" s="37" t="str">
        <f>IF($I820&lt;&gt;"",VLOOKUP($I820,'Valid Values - Search'!$R$4:$T$4719,3,FALSE),"")</f>
        <v/>
      </c>
      <c r="AB820" s="37" t="str">
        <f>IF($I820&lt;&gt;"",VLOOKUP($I820,'Valid Values - Search'!$R$4:$S$4719,2,FALSE),"")</f>
        <v/>
      </c>
      <c r="AC820" s="38" t="str">
        <f t="shared" si="12"/>
        <v/>
      </c>
      <c r="AD820" s="38"/>
    </row>
    <row r="821" spans="1:30">
      <c r="A821" s="46"/>
      <c r="B821" s="47"/>
      <c r="C821" s="49"/>
      <c r="D821" s="41"/>
      <c r="E821" s="41"/>
      <c r="F821" s="41"/>
      <c r="G821" s="50" t="str">
        <f>IF(A821&lt;&gt;"",CONCATENATE(A821,":",YEAR(B821),IF(MONTH(B821)&gt;9,MONTH(B821),CONCATENATE(0,MONTH(B821))),IF(DAY(B821)&gt;9,DAY(B821),CONCATENATE(0,DAY(B821))),IF(HOUR(C821)&gt;9,HOUR(C821),CONCATENATE(0,HOUR(C821))),IF(MINUTE(C821)&gt;9,MINUTE(C821),CONCATENATE(0,MINUTE(C821))),":",VLOOKUP(F821,'Valid Values - Results'!$D$4:$F$12,3,FALSE)),"")</f>
        <v/>
      </c>
      <c r="H821" s="41"/>
      <c r="I821" s="41"/>
      <c r="J821" s="41"/>
      <c r="K821" s="41"/>
      <c r="L821" s="41"/>
      <c r="M821" s="92"/>
      <c r="N821" s="41"/>
      <c r="O821" s="41"/>
      <c r="P821" s="41"/>
      <c r="Q821" s="41"/>
      <c r="R821" s="41"/>
      <c r="S821" s="41"/>
      <c r="T821" s="41"/>
      <c r="U821" s="47"/>
      <c r="V821" s="49"/>
      <c r="W821" s="41"/>
      <c r="X821" s="41"/>
      <c r="Y821" s="41"/>
      <c r="AA821" s="37" t="str">
        <f>IF($I821&lt;&gt;"",VLOOKUP($I821,'Valid Values - Search'!$R$4:$T$4719,3,FALSE),"")</f>
        <v/>
      </c>
      <c r="AB821" s="37" t="str">
        <f>IF($I821&lt;&gt;"",VLOOKUP($I821,'Valid Values - Search'!$R$4:$S$4719,2,FALSE),"")</f>
        <v/>
      </c>
      <c r="AC821" s="38" t="str">
        <f t="shared" si="12"/>
        <v/>
      </c>
      <c r="AD821" s="38"/>
    </row>
    <row r="822" spans="1:30">
      <c r="A822" s="46"/>
      <c r="B822" s="47"/>
      <c r="C822" s="49"/>
      <c r="D822" s="41"/>
      <c r="E822" s="41"/>
      <c r="F822" s="41"/>
      <c r="G822" s="50" t="str">
        <f>IF(A822&lt;&gt;"",CONCATENATE(A822,":",YEAR(B822),IF(MONTH(B822)&gt;9,MONTH(B822),CONCATENATE(0,MONTH(B822))),IF(DAY(B822)&gt;9,DAY(B822),CONCATENATE(0,DAY(B822))),IF(HOUR(C822)&gt;9,HOUR(C822),CONCATENATE(0,HOUR(C822))),IF(MINUTE(C822)&gt;9,MINUTE(C822),CONCATENATE(0,MINUTE(C822))),":",VLOOKUP(F822,'Valid Values - Results'!$D$4:$F$12,3,FALSE)),"")</f>
        <v/>
      </c>
      <c r="H822" s="41"/>
      <c r="I822" s="41"/>
      <c r="J822" s="41"/>
      <c r="K822" s="41"/>
      <c r="L822" s="41"/>
      <c r="M822" s="92"/>
      <c r="N822" s="41"/>
      <c r="O822" s="41"/>
      <c r="P822" s="41"/>
      <c r="Q822" s="41"/>
      <c r="R822" s="41"/>
      <c r="S822" s="41"/>
      <c r="T822" s="41"/>
      <c r="U822" s="47"/>
      <c r="V822" s="49"/>
      <c r="W822" s="41"/>
      <c r="X822" s="41"/>
      <c r="Y822" s="41"/>
      <c r="AA822" s="37" t="str">
        <f>IF($I822&lt;&gt;"",VLOOKUP($I822,'Valid Values - Search'!$R$4:$T$4719,3,FALSE),"")</f>
        <v/>
      </c>
      <c r="AB822" s="37" t="str">
        <f>IF($I822&lt;&gt;"",VLOOKUP($I822,'Valid Values - Search'!$R$4:$S$4719,2,FALSE),"")</f>
        <v/>
      </c>
      <c r="AC822" s="38" t="str">
        <f t="shared" si="12"/>
        <v/>
      </c>
      <c r="AD822" s="38"/>
    </row>
    <row r="823" spans="1:30">
      <c r="A823" s="46"/>
      <c r="B823" s="47"/>
      <c r="C823" s="49"/>
      <c r="D823" s="41"/>
      <c r="E823" s="41"/>
      <c r="F823" s="41"/>
      <c r="G823" s="50" t="str">
        <f>IF(A823&lt;&gt;"",CONCATENATE(A823,":",YEAR(B823),IF(MONTH(B823)&gt;9,MONTH(B823),CONCATENATE(0,MONTH(B823))),IF(DAY(B823)&gt;9,DAY(B823),CONCATENATE(0,DAY(B823))),IF(HOUR(C823)&gt;9,HOUR(C823),CONCATENATE(0,HOUR(C823))),IF(MINUTE(C823)&gt;9,MINUTE(C823),CONCATENATE(0,MINUTE(C823))),":",VLOOKUP(F823,'Valid Values - Results'!$D$4:$F$12,3,FALSE)),"")</f>
        <v/>
      </c>
      <c r="H823" s="41"/>
      <c r="I823" s="41"/>
      <c r="J823" s="41"/>
      <c r="K823" s="41"/>
      <c r="L823" s="41"/>
      <c r="M823" s="92"/>
      <c r="N823" s="41"/>
      <c r="O823" s="41"/>
      <c r="P823" s="41"/>
      <c r="Q823" s="41"/>
      <c r="R823" s="41"/>
      <c r="S823" s="41"/>
      <c r="T823" s="41"/>
      <c r="U823" s="47"/>
      <c r="V823" s="49"/>
      <c r="W823" s="41"/>
      <c r="X823" s="41"/>
      <c r="Y823" s="41"/>
      <c r="AA823" s="37" t="str">
        <f>IF($I823&lt;&gt;"",VLOOKUP($I823,'Valid Values - Search'!$R$4:$T$4719,3,FALSE),"")</f>
        <v/>
      </c>
      <c r="AB823" s="37" t="str">
        <f>IF($I823&lt;&gt;"",VLOOKUP($I823,'Valid Values - Search'!$R$4:$S$4719,2,FALSE),"")</f>
        <v/>
      </c>
      <c r="AC823" s="38" t="str">
        <f t="shared" si="12"/>
        <v/>
      </c>
      <c r="AD823" s="38"/>
    </row>
    <row r="824" spans="1:30">
      <c r="A824" s="46"/>
      <c r="B824" s="47"/>
      <c r="C824" s="49"/>
      <c r="D824" s="41"/>
      <c r="E824" s="41"/>
      <c r="F824" s="41"/>
      <c r="G824" s="50" t="str">
        <f>IF(A824&lt;&gt;"",CONCATENATE(A824,":",YEAR(B824),IF(MONTH(B824)&gt;9,MONTH(B824),CONCATENATE(0,MONTH(B824))),IF(DAY(B824)&gt;9,DAY(B824),CONCATENATE(0,DAY(B824))),IF(HOUR(C824)&gt;9,HOUR(C824),CONCATENATE(0,HOUR(C824))),IF(MINUTE(C824)&gt;9,MINUTE(C824),CONCATENATE(0,MINUTE(C824))),":",VLOOKUP(F824,'Valid Values - Results'!$D$4:$F$12,3,FALSE)),"")</f>
        <v/>
      </c>
      <c r="H824" s="41"/>
      <c r="I824" s="41"/>
      <c r="J824" s="41"/>
      <c r="K824" s="41"/>
      <c r="L824" s="41"/>
      <c r="M824" s="92"/>
      <c r="N824" s="41"/>
      <c r="O824" s="41"/>
      <c r="P824" s="41"/>
      <c r="Q824" s="41"/>
      <c r="R824" s="41"/>
      <c r="S824" s="41"/>
      <c r="T824" s="41"/>
      <c r="U824" s="47"/>
      <c r="V824" s="49"/>
      <c r="W824" s="41"/>
      <c r="X824" s="41"/>
      <c r="Y824" s="41"/>
      <c r="AA824" s="37" t="str">
        <f>IF($I824&lt;&gt;"",VLOOKUP($I824,'Valid Values - Search'!$R$4:$T$4719,3,FALSE),"")</f>
        <v/>
      </c>
      <c r="AB824" s="37" t="str">
        <f>IF($I824&lt;&gt;"",VLOOKUP($I824,'Valid Values - Search'!$R$4:$S$4719,2,FALSE),"")</f>
        <v/>
      </c>
      <c r="AC824" s="38" t="str">
        <f t="shared" si="12"/>
        <v/>
      </c>
      <c r="AD824" s="38"/>
    </row>
    <row r="825" spans="1:30">
      <c r="A825" s="46"/>
      <c r="B825" s="47"/>
      <c r="C825" s="49"/>
      <c r="D825" s="41"/>
      <c r="E825" s="41"/>
      <c r="F825" s="41"/>
      <c r="G825" s="50" t="str">
        <f>IF(A825&lt;&gt;"",CONCATENATE(A825,":",YEAR(B825),IF(MONTH(B825)&gt;9,MONTH(B825),CONCATENATE(0,MONTH(B825))),IF(DAY(B825)&gt;9,DAY(B825),CONCATENATE(0,DAY(B825))),IF(HOUR(C825)&gt;9,HOUR(C825),CONCATENATE(0,HOUR(C825))),IF(MINUTE(C825)&gt;9,MINUTE(C825),CONCATENATE(0,MINUTE(C825))),":",VLOOKUP(F825,'Valid Values - Results'!$D$4:$F$12,3,FALSE)),"")</f>
        <v/>
      </c>
      <c r="H825" s="41"/>
      <c r="I825" s="41"/>
      <c r="J825" s="41"/>
      <c r="K825" s="41"/>
      <c r="L825" s="41"/>
      <c r="M825" s="92"/>
      <c r="N825" s="41"/>
      <c r="O825" s="41"/>
      <c r="P825" s="41"/>
      <c r="Q825" s="41"/>
      <c r="R825" s="41"/>
      <c r="S825" s="41"/>
      <c r="T825" s="41"/>
      <c r="U825" s="47"/>
      <c r="V825" s="49"/>
      <c r="W825" s="41"/>
      <c r="X825" s="41"/>
      <c r="Y825" s="41"/>
      <c r="AA825" s="37" t="str">
        <f>IF($I825&lt;&gt;"",VLOOKUP($I825,'Valid Values - Search'!$R$4:$T$4719,3,FALSE),"")</f>
        <v/>
      </c>
      <c r="AB825" s="37" t="str">
        <f>IF($I825&lt;&gt;"",VLOOKUP($I825,'Valid Values - Search'!$R$4:$S$4719,2,FALSE),"")</f>
        <v/>
      </c>
      <c r="AC825" s="38" t="str">
        <f t="shared" si="12"/>
        <v/>
      </c>
      <c r="AD825" s="38"/>
    </row>
    <row r="826" spans="1:30">
      <c r="A826" s="46"/>
      <c r="B826" s="47"/>
      <c r="C826" s="49"/>
      <c r="D826" s="41"/>
      <c r="E826" s="41"/>
      <c r="F826" s="41"/>
      <c r="G826" s="50" t="str">
        <f>IF(A826&lt;&gt;"",CONCATENATE(A826,":",YEAR(B826),IF(MONTH(B826)&gt;9,MONTH(B826),CONCATENATE(0,MONTH(B826))),IF(DAY(B826)&gt;9,DAY(B826),CONCATENATE(0,DAY(B826))),IF(HOUR(C826)&gt;9,HOUR(C826),CONCATENATE(0,HOUR(C826))),IF(MINUTE(C826)&gt;9,MINUTE(C826),CONCATENATE(0,MINUTE(C826))),":",VLOOKUP(F826,'Valid Values - Results'!$D$4:$F$12,3,FALSE)),"")</f>
        <v/>
      </c>
      <c r="H826" s="41"/>
      <c r="I826" s="41"/>
      <c r="J826" s="41"/>
      <c r="K826" s="41"/>
      <c r="L826" s="41"/>
      <c r="M826" s="92"/>
      <c r="N826" s="41"/>
      <c r="O826" s="41"/>
      <c r="P826" s="41"/>
      <c r="Q826" s="41"/>
      <c r="R826" s="41"/>
      <c r="S826" s="41"/>
      <c r="T826" s="41"/>
      <c r="U826" s="47"/>
      <c r="V826" s="49"/>
      <c r="W826" s="41"/>
      <c r="X826" s="41"/>
      <c r="Y826" s="41"/>
      <c r="AA826" s="37" t="str">
        <f>IF($I826&lt;&gt;"",VLOOKUP($I826,'Valid Values - Search'!$R$4:$T$4719,3,FALSE),"")</f>
        <v/>
      </c>
      <c r="AB826" s="37" t="str">
        <f>IF($I826&lt;&gt;"",VLOOKUP($I826,'Valid Values - Search'!$R$4:$S$4719,2,FALSE),"")</f>
        <v/>
      </c>
      <c r="AC826" s="38" t="str">
        <f t="shared" si="12"/>
        <v/>
      </c>
      <c r="AD826" s="38"/>
    </row>
    <row r="827" spans="1:30">
      <c r="A827" s="46"/>
      <c r="B827" s="47"/>
      <c r="C827" s="49"/>
      <c r="D827" s="41"/>
      <c r="E827" s="41"/>
      <c r="F827" s="41"/>
      <c r="G827" s="50" t="str">
        <f>IF(A827&lt;&gt;"",CONCATENATE(A827,":",YEAR(B827),IF(MONTH(B827)&gt;9,MONTH(B827),CONCATENATE(0,MONTH(B827))),IF(DAY(B827)&gt;9,DAY(B827),CONCATENATE(0,DAY(B827))),IF(HOUR(C827)&gt;9,HOUR(C827),CONCATENATE(0,HOUR(C827))),IF(MINUTE(C827)&gt;9,MINUTE(C827),CONCATENATE(0,MINUTE(C827))),":",VLOOKUP(F827,'Valid Values - Results'!$D$4:$F$12,3,FALSE)),"")</f>
        <v/>
      </c>
      <c r="H827" s="41"/>
      <c r="I827" s="41"/>
      <c r="J827" s="41"/>
      <c r="K827" s="41"/>
      <c r="L827" s="41"/>
      <c r="M827" s="92"/>
      <c r="N827" s="41"/>
      <c r="O827" s="41"/>
      <c r="P827" s="41"/>
      <c r="Q827" s="41"/>
      <c r="R827" s="41"/>
      <c r="S827" s="41"/>
      <c r="T827" s="41"/>
      <c r="U827" s="47"/>
      <c r="V827" s="49"/>
      <c r="W827" s="41"/>
      <c r="X827" s="41"/>
      <c r="Y827" s="41"/>
      <c r="AA827" s="37" t="str">
        <f>IF($I827&lt;&gt;"",VLOOKUP($I827,'Valid Values - Search'!$R$4:$T$4719,3,FALSE),"")</f>
        <v/>
      </c>
      <c r="AB827" s="37" t="str">
        <f>IF($I827&lt;&gt;"",VLOOKUP($I827,'Valid Values - Search'!$R$4:$S$4719,2,FALSE),"")</f>
        <v/>
      </c>
      <c r="AC827" s="38" t="str">
        <f t="shared" si="12"/>
        <v/>
      </c>
      <c r="AD827" s="38"/>
    </row>
    <row r="828" spans="1:30">
      <c r="A828" s="46"/>
      <c r="B828" s="47"/>
      <c r="C828" s="49"/>
      <c r="D828" s="41"/>
      <c r="E828" s="41"/>
      <c r="F828" s="41"/>
      <c r="G828" s="50" t="str">
        <f>IF(A828&lt;&gt;"",CONCATENATE(A828,":",YEAR(B828),IF(MONTH(B828)&gt;9,MONTH(B828),CONCATENATE(0,MONTH(B828))),IF(DAY(B828)&gt;9,DAY(B828),CONCATENATE(0,DAY(B828))),IF(HOUR(C828)&gt;9,HOUR(C828),CONCATENATE(0,HOUR(C828))),IF(MINUTE(C828)&gt;9,MINUTE(C828),CONCATENATE(0,MINUTE(C828))),":",VLOOKUP(F828,'Valid Values - Results'!$D$4:$F$12,3,FALSE)),"")</f>
        <v/>
      </c>
      <c r="H828" s="41"/>
      <c r="I828" s="41"/>
      <c r="J828" s="41"/>
      <c r="K828" s="41"/>
      <c r="L828" s="41"/>
      <c r="M828" s="92"/>
      <c r="N828" s="41"/>
      <c r="O828" s="41"/>
      <c r="P828" s="41"/>
      <c r="Q828" s="41"/>
      <c r="R828" s="41"/>
      <c r="S828" s="41"/>
      <c r="T828" s="41"/>
      <c r="U828" s="47"/>
      <c r="V828" s="49"/>
      <c r="W828" s="41"/>
      <c r="X828" s="41"/>
      <c r="Y828" s="41"/>
      <c r="AA828" s="37" t="str">
        <f>IF($I828&lt;&gt;"",VLOOKUP($I828,'Valid Values - Search'!$R$4:$T$4719,3,FALSE),"")</f>
        <v/>
      </c>
      <c r="AB828" s="37" t="str">
        <f>IF($I828&lt;&gt;"",VLOOKUP($I828,'Valid Values - Search'!$R$4:$S$4719,2,FALSE),"")</f>
        <v/>
      </c>
      <c r="AC828" s="38" t="str">
        <f t="shared" si="12"/>
        <v/>
      </c>
      <c r="AD828" s="38"/>
    </row>
    <row r="829" spans="1:30">
      <c r="A829" s="46"/>
      <c r="B829" s="47"/>
      <c r="C829" s="49"/>
      <c r="D829" s="41"/>
      <c r="E829" s="41"/>
      <c r="F829" s="41"/>
      <c r="G829" s="50" t="str">
        <f>IF(A829&lt;&gt;"",CONCATENATE(A829,":",YEAR(B829),IF(MONTH(B829)&gt;9,MONTH(B829),CONCATENATE(0,MONTH(B829))),IF(DAY(B829)&gt;9,DAY(B829),CONCATENATE(0,DAY(B829))),IF(HOUR(C829)&gt;9,HOUR(C829),CONCATENATE(0,HOUR(C829))),IF(MINUTE(C829)&gt;9,MINUTE(C829),CONCATENATE(0,MINUTE(C829))),":",VLOOKUP(F829,'Valid Values - Results'!$D$4:$F$12,3,FALSE)),"")</f>
        <v/>
      </c>
      <c r="H829" s="41"/>
      <c r="I829" s="41"/>
      <c r="J829" s="41"/>
      <c r="K829" s="41"/>
      <c r="L829" s="41"/>
      <c r="M829" s="92"/>
      <c r="N829" s="41"/>
      <c r="O829" s="41"/>
      <c r="P829" s="41"/>
      <c r="Q829" s="41"/>
      <c r="R829" s="41"/>
      <c r="S829" s="41"/>
      <c r="T829" s="41"/>
      <c r="U829" s="47"/>
      <c r="V829" s="49"/>
      <c r="W829" s="41"/>
      <c r="X829" s="41"/>
      <c r="Y829" s="41"/>
      <c r="AA829" s="37" t="str">
        <f>IF($I829&lt;&gt;"",VLOOKUP($I829,'Valid Values - Search'!$R$4:$T$4719,3,FALSE),"")</f>
        <v/>
      </c>
      <c r="AB829" s="37" t="str">
        <f>IF($I829&lt;&gt;"",VLOOKUP($I829,'Valid Values - Search'!$R$4:$S$4719,2,FALSE),"")</f>
        <v/>
      </c>
      <c r="AC829" s="38" t="str">
        <f t="shared" si="12"/>
        <v/>
      </c>
      <c r="AD829" s="38"/>
    </row>
    <row r="830" spans="1:30">
      <c r="A830" s="46"/>
      <c r="B830" s="47"/>
      <c r="C830" s="49"/>
      <c r="D830" s="41"/>
      <c r="E830" s="41"/>
      <c r="F830" s="41"/>
      <c r="G830" s="50" t="str">
        <f>IF(A830&lt;&gt;"",CONCATENATE(A830,":",YEAR(B830),IF(MONTH(B830)&gt;9,MONTH(B830),CONCATENATE(0,MONTH(B830))),IF(DAY(B830)&gt;9,DAY(B830),CONCATENATE(0,DAY(B830))),IF(HOUR(C830)&gt;9,HOUR(C830),CONCATENATE(0,HOUR(C830))),IF(MINUTE(C830)&gt;9,MINUTE(C830),CONCATENATE(0,MINUTE(C830))),":",VLOOKUP(F830,'Valid Values - Results'!$D$4:$F$12,3,FALSE)),"")</f>
        <v/>
      </c>
      <c r="H830" s="41"/>
      <c r="I830" s="41"/>
      <c r="J830" s="41"/>
      <c r="K830" s="41"/>
      <c r="L830" s="41"/>
      <c r="M830" s="92"/>
      <c r="N830" s="41"/>
      <c r="O830" s="41"/>
      <c r="P830" s="41"/>
      <c r="Q830" s="41"/>
      <c r="R830" s="41"/>
      <c r="S830" s="41"/>
      <c r="T830" s="41"/>
      <c r="U830" s="47"/>
      <c r="V830" s="49"/>
      <c r="W830" s="41"/>
      <c r="X830" s="41"/>
      <c r="Y830" s="41"/>
      <c r="AA830" s="37" t="str">
        <f>IF($I830&lt;&gt;"",VLOOKUP($I830,'Valid Values - Search'!$R$4:$T$4719,3,FALSE),"")</f>
        <v/>
      </c>
      <c r="AB830" s="37" t="str">
        <f>IF($I830&lt;&gt;"",VLOOKUP($I830,'Valid Values - Search'!$R$4:$S$4719,2,FALSE),"")</f>
        <v/>
      </c>
      <c r="AC830" s="38" t="str">
        <f t="shared" si="12"/>
        <v/>
      </c>
      <c r="AD830" s="38"/>
    </row>
    <row r="831" spans="1:30">
      <c r="A831" s="46"/>
      <c r="B831" s="47"/>
      <c r="C831" s="49"/>
      <c r="D831" s="41"/>
      <c r="E831" s="41"/>
      <c r="F831" s="41"/>
      <c r="G831" s="50" t="str">
        <f>IF(A831&lt;&gt;"",CONCATENATE(A831,":",YEAR(B831),IF(MONTH(B831)&gt;9,MONTH(B831),CONCATENATE(0,MONTH(B831))),IF(DAY(B831)&gt;9,DAY(B831),CONCATENATE(0,DAY(B831))),IF(HOUR(C831)&gt;9,HOUR(C831),CONCATENATE(0,HOUR(C831))),IF(MINUTE(C831)&gt;9,MINUTE(C831),CONCATENATE(0,MINUTE(C831))),":",VLOOKUP(F831,'Valid Values - Results'!$D$4:$F$12,3,FALSE)),"")</f>
        <v/>
      </c>
      <c r="H831" s="41"/>
      <c r="I831" s="41"/>
      <c r="J831" s="41"/>
      <c r="K831" s="41"/>
      <c r="L831" s="41"/>
      <c r="M831" s="92"/>
      <c r="N831" s="41"/>
      <c r="O831" s="41"/>
      <c r="P831" s="41"/>
      <c r="Q831" s="41"/>
      <c r="R831" s="41"/>
      <c r="S831" s="41"/>
      <c r="T831" s="41"/>
      <c r="U831" s="47"/>
      <c r="V831" s="49"/>
      <c r="W831" s="41"/>
      <c r="X831" s="41"/>
      <c r="Y831" s="41"/>
      <c r="AA831" s="37" t="str">
        <f>IF($I831&lt;&gt;"",VLOOKUP($I831,'Valid Values - Search'!$R$4:$T$4719,3,FALSE),"")</f>
        <v/>
      </c>
      <c r="AB831" s="37" t="str">
        <f>IF($I831&lt;&gt;"",VLOOKUP($I831,'Valid Values - Search'!$R$4:$S$4719,2,FALSE),"")</f>
        <v/>
      </c>
      <c r="AC831" s="38" t="str">
        <f t="shared" si="12"/>
        <v/>
      </c>
      <c r="AD831" s="38"/>
    </row>
    <row r="832" spans="1:30">
      <c r="A832" s="46"/>
      <c r="B832" s="47"/>
      <c r="C832" s="49"/>
      <c r="D832" s="41"/>
      <c r="E832" s="41"/>
      <c r="F832" s="41"/>
      <c r="G832" s="50" t="str">
        <f>IF(A832&lt;&gt;"",CONCATENATE(A832,":",YEAR(B832),IF(MONTH(B832)&gt;9,MONTH(B832),CONCATENATE(0,MONTH(B832))),IF(DAY(B832)&gt;9,DAY(B832),CONCATENATE(0,DAY(B832))),IF(HOUR(C832)&gt;9,HOUR(C832),CONCATENATE(0,HOUR(C832))),IF(MINUTE(C832)&gt;9,MINUTE(C832),CONCATENATE(0,MINUTE(C832))),":",VLOOKUP(F832,'Valid Values - Results'!$D$4:$F$12,3,FALSE)),"")</f>
        <v/>
      </c>
      <c r="H832" s="41"/>
      <c r="I832" s="41"/>
      <c r="J832" s="41"/>
      <c r="K832" s="41"/>
      <c r="L832" s="41"/>
      <c r="M832" s="92"/>
      <c r="N832" s="41"/>
      <c r="O832" s="41"/>
      <c r="P832" s="41"/>
      <c r="Q832" s="41"/>
      <c r="R832" s="41"/>
      <c r="S832" s="41"/>
      <c r="T832" s="41"/>
      <c r="U832" s="47"/>
      <c r="V832" s="49"/>
      <c r="W832" s="41"/>
      <c r="X832" s="41"/>
      <c r="Y832" s="41"/>
      <c r="AA832" s="37" t="str">
        <f>IF($I832&lt;&gt;"",VLOOKUP($I832,'Valid Values - Search'!$R$4:$T$4719,3,FALSE),"")</f>
        <v/>
      </c>
      <c r="AB832" s="37" t="str">
        <f>IF($I832&lt;&gt;"",VLOOKUP($I832,'Valid Values - Search'!$R$4:$S$4719,2,FALSE),"")</f>
        <v/>
      </c>
      <c r="AC832" s="38" t="str">
        <f t="shared" si="12"/>
        <v/>
      </c>
      <c r="AD832" s="38"/>
    </row>
    <row r="833" spans="1:30">
      <c r="A833" s="46"/>
      <c r="B833" s="47"/>
      <c r="C833" s="49"/>
      <c r="D833" s="41"/>
      <c r="E833" s="41"/>
      <c r="F833" s="41"/>
      <c r="G833" s="50" t="str">
        <f>IF(A833&lt;&gt;"",CONCATENATE(A833,":",YEAR(B833),IF(MONTH(B833)&gt;9,MONTH(B833),CONCATENATE(0,MONTH(B833))),IF(DAY(B833)&gt;9,DAY(B833),CONCATENATE(0,DAY(B833))),IF(HOUR(C833)&gt;9,HOUR(C833),CONCATENATE(0,HOUR(C833))),IF(MINUTE(C833)&gt;9,MINUTE(C833),CONCATENATE(0,MINUTE(C833))),":",VLOOKUP(F833,'Valid Values - Results'!$D$4:$F$12,3,FALSE)),"")</f>
        <v/>
      </c>
      <c r="H833" s="41"/>
      <c r="I833" s="41"/>
      <c r="J833" s="41"/>
      <c r="K833" s="41"/>
      <c r="L833" s="41"/>
      <c r="M833" s="92"/>
      <c r="N833" s="41"/>
      <c r="O833" s="41"/>
      <c r="P833" s="41"/>
      <c r="Q833" s="41"/>
      <c r="R833" s="41"/>
      <c r="S833" s="41"/>
      <c r="T833" s="41"/>
      <c r="U833" s="47"/>
      <c r="V833" s="49"/>
      <c r="W833" s="41"/>
      <c r="X833" s="41"/>
      <c r="Y833" s="41"/>
      <c r="AA833" s="37" t="str">
        <f>IF($I833&lt;&gt;"",VLOOKUP($I833,'Valid Values - Search'!$R$4:$T$4719,3,FALSE),"")</f>
        <v/>
      </c>
      <c r="AB833" s="37" t="str">
        <f>IF($I833&lt;&gt;"",VLOOKUP($I833,'Valid Values - Search'!$R$4:$S$4719,2,FALSE),"")</f>
        <v/>
      </c>
      <c r="AC833" s="38" t="str">
        <f t="shared" si="12"/>
        <v/>
      </c>
      <c r="AD833" s="38"/>
    </row>
    <row r="834" spans="1:30">
      <c r="A834" s="46"/>
      <c r="B834" s="47"/>
      <c r="C834" s="49"/>
      <c r="D834" s="41"/>
      <c r="E834" s="41"/>
      <c r="F834" s="41"/>
      <c r="G834" s="50" t="str">
        <f>IF(A834&lt;&gt;"",CONCATENATE(A834,":",YEAR(B834),IF(MONTH(B834)&gt;9,MONTH(B834),CONCATENATE(0,MONTH(B834))),IF(DAY(B834)&gt;9,DAY(B834),CONCATENATE(0,DAY(B834))),IF(HOUR(C834)&gt;9,HOUR(C834),CONCATENATE(0,HOUR(C834))),IF(MINUTE(C834)&gt;9,MINUTE(C834),CONCATENATE(0,MINUTE(C834))),":",VLOOKUP(F834,'Valid Values - Results'!$D$4:$F$12,3,FALSE)),"")</f>
        <v/>
      </c>
      <c r="H834" s="41"/>
      <c r="I834" s="41"/>
      <c r="J834" s="41"/>
      <c r="K834" s="41"/>
      <c r="L834" s="41"/>
      <c r="M834" s="92"/>
      <c r="N834" s="41"/>
      <c r="O834" s="41"/>
      <c r="P834" s="41"/>
      <c r="Q834" s="41"/>
      <c r="R834" s="41"/>
      <c r="S834" s="41"/>
      <c r="T834" s="41"/>
      <c r="U834" s="47"/>
      <c r="V834" s="49"/>
      <c r="W834" s="41"/>
      <c r="X834" s="41"/>
      <c r="Y834" s="41"/>
      <c r="AA834" s="37" t="str">
        <f>IF($I834&lt;&gt;"",VLOOKUP($I834,'Valid Values - Search'!$R$4:$T$4719,3,FALSE),"")</f>
        <v/>
      </c>
      <c r="AB834" s="37" t="str">
        <f>IF($I834&lt;&gt;"",VLOOKUP($I834,'Valid Values - Search'!$R$4:$S$4719,2,FALSE),"")</f>
        <v/>
      </c>
      <c r="AC834" s="38" t="str">
        <f t="shared" ref="AC834:AC897" si="13">IF($V834&lt;&gt;"",$D834,"")</f>
        <v/>
      </c>
      <c r="AD834" s="38"/>
    </row>
    <row r="835" spans="1:30">
      <c r="A835" s="46"/>
      <c r="B835" s="47"/>
      <c r="C835" s="49"/>
      <c r="D835" s="41"/>
      <c r="E835" s="41"/>
      <c r="F835" s="41"/>
      <c r="G835" s="50" t="str">
        <f>IF(A835&lt;&gt;"",CONCATENATE(A835,":",YEAR(B835),IF(MONTH(B835)&gt;9,MONTH(B835),CONCATENATE(0,MONTH(B835))),IF(DAY(B835)&gt;9,DAY(B835),CONCATENATE(0,DAY(B835))),IF(HOUR(C835)&gt;9,HOUR(C835),CONCATENATE(0,HOUR(C835))),IF(MINUTE(C835)&gt;9,MINUTE(C835),CONCATENATE(0,MINUTE(C835))),":",VLOOKUP(F835,'Valid Values - Results'!$D$4:$F$12,3,FALSE)),"")</f>
        <v/>
      </c>
      <c r="H835" s="41"/>
      <c r="I835" s="41"/>
      <c r="J835" s="41"/>
      <c r="K835" s="41"/>
      <c r="L835" s="41"/>
      <c r="M835" s="92"/>
      <c r="N835" s="41"/>
      <c r="O835" s="41"/>
      <c r="P835" s="41"/>
      <c r="Q835" s="41"/>
      <c r="R835" s="41"/>
      <c r="S835" s="41"/>
      <c r="T835" s="41"/>
      <c r="U835" s="47"/>
      <c r="V835" s="49"/>
      <c r="W835" s="41"/>
      <c r="X835" s="41"/>
      <c r="Y835" s="41"/>
      <c r="AA835" s="37" t="str">
        <f>IF($I835&lt;&gt;"",VLOOKUP($I835,'Valid Values - Search'!$R$4:$T$4719,3,FALSE),"")</f>
        <v/>
      </c>
      <c r="AB835" s="37" t="str">
        <f>IF($I835&lt;&gt;"",VLOOKUP($I835,'Valid Values - Search'!$R$4:$S$4719,2,FALSE),"")</f>
        <v/>
      </c>
      <c r="AC835" s="38" t="str">
        <f t="shared" si="13"/>
        <v/>
      </c>
      <c r="AD835" s="38"/>
    </row>
    <row r="836" spans="1:30">
      <c r="A836" s="46"/>
      <c r="B836" s="47"/>
      <c r="C836" s="49"/>
      <c r="D836" s="41"/>
      <c r="E836" s="41"/>
      <c r="F836" s="41"/>
      <c r="G836" s="50" t="str">
        <f>IF(A836&lt;&gt;"",CONCATENATE(A836,":",YEAR(B836),IF(MONTH(B836)&gt;9,MONTH(B836),CONCATENATE(0,MONTH(B836))),IF(DAY(B836)&gt;9,DAY(B836),CONCATENATE(0,DAY(B836))),IF(HOUR(C836)&gt;9,HOUR(C836),CONCATENATE(0,HOUR(C836))),IF(MINUTE(C836)&gt;9,MINUTE(C836),CONCATENATE(0,MINUTE(C836))),":",VLOOKUP(F836,'Valid Values - Results'!$D$4:$F$12,3,FALSE)),"")</f>
        <v/>
      </c>
      <c r="H836" s="41"/>
      <c r="I836" s="41"/>
      <c r="J836" s="41"/>
      <c r="K836" s="41"/>
      <c r="L836" s="41"/>
      <c r="M836" s="92"/>
      <c r="N836" s="41"/>
      <c r="O836" s="41"/>
      <c r="P836" s="41"/>
      <c r="Q836" s="41"/>
      <c r="R836" s="41"/>
      <c r="S836" s="41"/>
      <c r="T836" s="41"/>
      <c r="U836" s="47"/>
      <c r="V836" s="49"/>
      <c r="W836" s="41"/>
      <c r="X836" s="41"/>
      <c r="Y836" s="41"/>
      <c r="AA836" s="37" t="str">
        <f>IF($I836&lt;&gt;"",VLOOKUP($I836,'Valid Values - Search'!$R$4:$T$4719,3,FALSE),"")</f>
        <v/>
      </c>
      <c r="AB836" s="37" t="str">
        <f>IF($I836&lt;&gt;"",VLOOKUP($I836,'Valid Values - Search'!$R$4:$S$4719,2,FALSE),"")</f>
        <v/>
      </c>
      <c r="AC836" s="38" t="str">
        <f t="shared" si="13"/>
        <v/>
      </c>
      <c r="AD836" s="38"/>
    </row>
    <row r="837" spans="1:30">
      <c r="A837" s="46"/>
      <c r="B837" s="47"/>
      <c r="C837" s="49"/>
      <c r="D837" s="41"/>
      <c r="E837" s="41"/>
      <c r="F837" s="41"/>
      <c r="G837" s="50" t="str">
        <f>IF(A837&lt;&gt;"",CONCATENATE(A837,":",YEAR(B837),IF(MONTH(B837)&gt;9,MONTH(B837),CONCATENATE(0,MONTH(B837))),IF(DAY(B837)&gt;9,DAY(B837),CONCATENATE(0,DAY(B837))),IF(HOUR(C837)&gt;9,HOUR(C837),CONCATENATE(0,HOUR(C837))),IF(MINUTE(C837)&gt;9,MINUTE(C837),CONCATENATE(0,MINUTE(C837))),":",VLOOKUP(F837,'Valid Values - Results'!$D$4:$F$12,3,FALSE)),"")</f>
        <v/>
      </c>
      <c r="H837" s="41"/>
      <c r="I837" s="41"/>
      <c r="J837" s="41"/>
      <c r="K837" s="41"/>
      <c r="L837" s="41"/>
      <c r="M837" s="92"/>
      <c r="N837" s="41"/>
      <c r="O837" s="41"/>
      <c r="P837" s="41"/>
      <c r="Q837" s="41"/>
      <c r="R837" s="41"/>
      <c r="S837" s="41"/>
      <c r="T837" s="41"/>
      <c r="U837" s="47"/>
      <c r="V837" s="49"/>
      <c r="W837" s="41"/>
      <c r="X837" s="41"/>
      <c r="Y837" s="41"/>
      <c r="AA837" s="37" t="str">
        <f>IF($I837&lt;&gt;"",VLOOKUP($I837,'Valid Values - Search'!$R$4:$T$4719,3,FALSE),"")</f>
        <v/>
      </c>
      <c r="AB837" s="37" t="str">
        <f>IF($I837&lt;&gt;"",VLOOKUP($I837,'Valid Values - Search'!$R$4:$S$4719,2,FALSE),"")</f>
        <v/>
      </c>
      <c r="AC837" s="38" t="str">
        <f t="shared" si="13"/>
        <v/>
      </c>
      <c r="AD837" s="38"/>
    </row>
    <row r="838" spans="1:30">
      <c r="A838" s="46"/>
      <c r="B838" s="47"/>
      <c r="C838" s="49"/>
      <c r="D838" s="41"/>
      <c r="E838" s="41"/>
      <c r="F838" s="41"/>
      <c r="G838" s="50" t="str">
        <f>IF(A838&lt;&gt;"",CONCATENATE(A838,":",YEAR(B838),IF(MONTH(B838)&gt;9,MONTH(B838),CONCATENATE(0,MONTH(B838))),IF(DAY(B838)&gt;9,DAY(B838),CONCATENATE(0,DAY(B838))),IF(HOUR(C838)&gt;9,HOUR(C838),CONCATENATE(0,HOUR(C838))),IF(MINUTE(C838)&gt;9,MINUTE(C838),CONCATENATE(0,MINUTE(C838))),":",VLOOKUP(F838,'Valid Values - Results'!$D$4:$F$12,3,FALSE)),"")</f>
        <v/>
      </c>
      <c r="H838" s="41"/>
      <c r="I838" s="41"/>
      <c r="J838" s="41"/>
      <c r="K838" s="41"/>
      <c r="L838" s="41"/>
      <c r="M838" s="92"/>
      <c r="N838" s="41"/>
      <c r="O838" s="41"/>
      <c r="P838" s="41"/>
      <c r="Q838" s="41"/>
      <c r="R838" s="41"/>
      <c r="S838" s="41"/>
      <c r="T838" s="41"/>
      <c r="U838" s="47"/>
      <c r="V838" s="49"/>
      <c r="W838" s="41"/>
      <c r="X838" s="41"/>
      <c r="Y838" s="41"/>
      <c r="AA838" s="37" t="str">
        <f>IF($I838&lt;&gt;"",VLOOKUP($I838,'Valid Values - Search'!$R$4:$T$4719,3,FALSE),"")</f>
        <v/>
      </c>
      <c r="AB838" s="37" t="str">
        <f>IF($I838&lt;&gt;"",VLOOKUP($I838,'Valid Values - Search'!$R$4:$S$4719,2,FALSE),"")</f>
        <v/>
      </c>
      <c r="AC838" s="38" t="str">
        <f t="shared" si="13"/>
        <v/>
      </c>
      <c r="AD838" s="38"/>
    </row>
    <row r="839" spans="1:30">
      <c r="A839" s="46"/>
      <c r="B839" s="47"/>
      <c r="C839" s="49"/>
      <c r="D839" s="41"/>
      <c r="E839" s="41"/>
      <c r="F839" s="41"/>
      <c r="G839" s="50" t="str">
        <f>IF(A839&lt;&gt;"",CONCATENATE(A839,":",YEAR(B839),IF(MONTH(B839)&gt;9,MONTH(B839),CONCATENATE(0,MONTH(B839))),IF(DAY(B839)&gt;9,DAY(B839),CONCATENATE(0,DAY(B839))),IF(HOUR(C839)&gt;9,HOUR(C839),CONCATENATE(0,HOUR(C839))),IF(MINUTE(C839)&gt;9,MINUTE(C839),CONCATENATE(0,MINUTE(C839))),":",VLOOKUP(F839,'Valid Values - Results'!$D$4:$F$12,3,FALSE)),"")</f>
        <v/>
      </c>
      <c r="H839" s="41"/>
      <c r="I839" s="41"/>
      <c r="J839" s="41"/>
      <c r="K839" s="41"/>
      <c r="L839" s="41"/>
      <c r="M839" s="92"/>
      <c r="N839" s="41"/>
      <c r="O839" s="41"/>
      <c r="P839" s="41"/>
      <c r="Q839" s="41"/>
      <c r="R839" s="41"/>
      <c r="S839" s="41"/>
      <c r="T839" s="41"/>
      <c r="U839" s="47"/>
      <c r="V839" s="49"/>
      <c r="W839" s="41"/>
      <c r="X839" s="41"/>
      <c r="Y839" s="41"/>
      <c r="AA839" s="37" t="str">
        <f>IF($I839&lt;&gt;"",VLOOKUP($I839,'Valid Values - Search'!$R$4:$T$4719,3,FALSE),"")</f>
        <v/>
      </c>
      <c r="AB839" s="37" t="str">
        <f>IF($I839&lt;&gt;"",VLOOKUP($I839,'Valid Values - Search'!$R$4:$S$4719,2,FALSE),"")</f>
        <v/>
      </c>
      <c r="AC839" s="38" t="str">
        <f t="shared" si="13"/>
        <v/>
      </c>
      <c r="AD839" s="38"/>
    </row>
    <row r="840" spans="1:30">
      <c r="A840" s="46"/>
      <c r="B840" s="47"/>
      <c r="C840" s="49"/>
      <c r="D840" s="41"/>
      <c r="E840" s="41"/>
      <c r="F840" s="41"/>
      <c r="G840" s="50" t="str">
        <f>IF(A840&lt;&gt;"",CONCATENATE(A840,":",YEAR(B840),IF(MONTH(B840)&gt;9,MONTH(B840),CONCATENATE(0,MONTH(B840))),IF(DAY(B840)&gt;9,DAY(B840),CONCATENATE(0,DAY(B840))),IF(HOUR(C840)&gt;9,HOUR(C840),CONCATENATE(0,HOUR(C840))),IF(MINUTE(C840)&gt;9,MINUTE(C840),CONCATENATE(0,MINUTE(C840))),":",VLOOKUP(F840,'Valid Values - Results'!$D$4:$F$12,3,FALSE)),"")</f>
        <v/>
      </c>
      <c r="H840" s="41"/>
      <c r="I840" s="41"/>
      <c r="J840" s="41"/>
      <c r="K840" s="41"/>
      <c r="L840" s="41"/>
      <c r="M840" s="92"/>
      <c r="N840" s="41"/>
      <c r="O840" s="41"/>
      <c r="P840" s="41"/>
      <c r="Q840" s="41"/>
      <c r="R840" s="41"/>
      <c r="S840" s="41"/>
      <c r="T840" s="41"/>
      <c r="U840" s="47"/>
      <c r="V840" s="49"/>
      <c r="W840" s="41"/>
      <c r="X840" s="41"/>
      <c r="Y840" s="41"/>
      <c r="AA840" s="37" t="str">
        <f>IF($I840&lt;&gt;"",VLOOKUP($I840,'Valid Values - Search'!$R$4:$T$4719,3,FALSE),"")</f>
        <v/>
      </c>
      <c r="AB840" s="37" t="str">
        <f>IF($I840&lt;&gt;"",VLOOKUP($I840,'Valid Values - Search'!$R$4:$S$4719,2,FALSE),"")</f>
        <v/>
      </c>
      <c r="AC840" s="38" t="str">
        <f t="shared" si="13"/>
        <v/>
      </c>
      <c r="AD840" s="38"/>
    </row>
    <row r="841" spans="1:30">
      <c r="A841" s="46"/>
      <c r="B841" s="47"/>
      <c r="C841" s="49"/>
      <c r="D841" s="41"/>
      <c r="E841" s="41"/>
      <c r="F841" s="41"/>
      <c r="G841" s="50" t="str">
        <f>IF(A841&lt;&gt;"",CONCATENATE(A841,":",YEAR(B841),IF(MONTH(B841)&gt;9,MONTH(B841),CONCATENATE(0,MONTH(B841))),IF(DAY(B841)&gt;9,DAY(B841),CONCATENATE(0,DAY(B841))),IF(HOUR(C841)&gt;9,HOUR(C841),CONCATENATE(0,HOUR(C841))),IF(MINUTE(C841)&gt;9,MINUTE(C841),CONCATENATE(0,MINUTE(C841))),":",VLOOKUP(F841,'Valid Values - Results'!$D$4:$F$12,3,FALSE)),"")</f>
        <v/>
      </c>
      <c r="H841" s="41"/>
      <c r="I841" s="41"/>
      <c r="J841" s="41"/>
      <c r="K841" s="41"/>
      <c r="L841" s="41"/>
      <c r="M841" s="92"/>
      <c r="N841" s="41"/>
      <c r="O841" s="41"/>
      <c r="P841" s="41"/>
      <c r="Q841" s="41"/>
      <c r="R841" s="41"/>
      <c r="S841" s="41"/>
      <c r="T841" s="41"/>
      <c r="U841" s="47"/>
      <c r="V841" s="49"/>
      <c r="W841" s="41"/>
      <c r="X841" s="41"/>
      <c r="Y841" s="41"/>
      <c r="AA841" s="37" t="str">
        <f>IF($I841&lt;&gt;"",VLOOKUP($I841,'Valid Values - Search'!$R$4:$T$4719,3,FALSE),"")</f>
        <v/>
      </c>
      <c r="AB841" s="37" t="str">
        <f>IF($I841&lt;&gt;"",VLOOKUP($I841,'Valid Values - Search'!$R$4:$S$4719,2,FALSE),"")</f>
        <v/>
      </c>
      <c r="AC841" s="38" t="str">
        <f t="shared" si="13"/>
        <v/>
      </c>
      <c r="AD841" s="38"/>
    </row>
    <row r="842" spans="1:30">
      <c r="A842" s="46"/>
      <c r="B842" s="47"/>
      <c r="C842" s="49"/>
      <c r="D842" s="41"/>
      <c r="E842" s="41"/>
      <c r="F842" s="41"/>
      <c r="G842" s="50" t="str">
        <f>IF(A842&lt;&gt;"",CONCATENATE(A842,":",YEAR(B842),IF(MONTH(B842)&gt;9,MONTH(B842),CONCATENATE(0,MONTH(B842))),IF(DAY(B842)&gt;9,DAY(B842),CONCATENATE(0,DAY(B842))),IF(HOUR(C842)&gt;9,HOUR(C842),CONCATENATE(0,HOUR(C842))),IF(MINUTE(C842)&gt;9,MINUTE(C842),CONCATENATE(0,MINUTE(C842))),":",VLOOKUP(F842,'Valid Values - Results'!$D$4:$F$12,3,FALSE)),"")</f>
        <v/>
      </c>
      <c r="H842" s="41"/>
      <c r="I842" s="41"/>
      <c r="J842" s="41"/>
      <c r="K842" s="41"/>
      <c r="L842" s="41"/>
      <c r="M842" s="92"/>
      <c r="N842" s="41"/>
      <c r="O842" s="41"/>
      <c r="P842" s="41"/>
      <c r="Q842" s="41"/>
      <c r="R842" s="41"/>
      <c r="S842" s="41"/>
      <c r="T842" s="41"/>
      <c r="U842" s="47"/>
      <c r="V842" s="49"/>
      <c r="W842" s="41"/>
      <c r="X842" s="41"/>
      <c r="Y842" s="41"/>
      <c r="AA842" s="37" t="str">
        <f>IF($I842&lt;&gt;"",VLOOKUP($I842,'Valid Values - Search'!$R$4:$T$4719,3,FALSE),"")</f>
        <v/>
      </c>
      <c r="AB842" s="37" t="str">
        <f>IF($I842&lt;&gt;"",VLOOKUP($I842,'Valid Values - Search'!$R$4:$S$4719,2,FALSE),"")</f>
        <v/>
      </c>
      <c r="AC842" s="38" t="str">
        <f t="shared" si="13"/>
        <v/>
      </c>
      <c r="AD842" s="38"/>
    </row>
    <row r="843" spans="1:30">
      <c r="A843" s="46"/>
      <c r="B843" s="47"/>
      <c r="C843" s="49"/>
      <c r="D843" s="41"/>
      <c r="E843" s="41"/>
      <c r="F843" s="41"/>
      <c r="G843" s="50" t="str">
        <f>IF(A843&lt;&gt;"",CONCATENATE(A843,":",YEAR(B843),IF(MONTH(B843)&gt;9,MONTH(B843),CONCATENATE(0,MONTH(B843))),IF(DAY(B843)&gt;9,DAY(B843),CONCATENATE(0,DAY(B843))),IF(HOUR(C843)&gt;9,HOUR(C843),CONCATENATE(0,HOUR(C843))),IF(MINUTE(C843)&gt;9,MINUTE(C843),CONCATENATE(0,MINUTE(C843))),":",VLOOKUP(F843,'Valid Values - Results'!$D$4:$F$12,3,FALSE)),"")</f>
        <v/>
      </c>
      <c r="H843" s="41"/>
      <c r="I843" s="41"/>
      <c r="J843" s="41"/>
      <c r="K843" s="41"/>
      <c r="L843" s="41"/>
      <c r="M843" s="92"/>
      <c r="N843" s="41"/>
      <c r="O843" s="41"/>
      <c r="P843" s="41"/>
      <c r="Q843" s="41"/>
      <c r="R843" s="41"/>
      <c r="S843" s="41"/>
      <c r="T843" s="41"/>
      <c r="U843" s="47"/>
      <c r="V843" s="49"/>
      <c r="W843" s="41"/>
      <c r="X843" s="41"/>
      <c r="Y843" s="41"/>
      <c r="AA843" s="37" t="str">
        <f>IF($I843&lt;&gt;"",VLOOKUP($I843,'Valid Values - Search'!$R$4:$T$4719,3,FALSE),"")</f>
        <v/>
      </c>
      <c r="AB843" s="37" t="str">
        <f>IF($I843&lt;&gt;"",VLOOKUP($I843,'Valid Values - Search'!$R$4:$S$4719,2,FALSE),"")</f>
        <v/>
      </c>
      <c r="AC843" s="38" t="str">
        <f t="shared" si="13"/>
        <v/>
      </c>
      <c r="AD843" s="38"/>
    </row>
    <row r="844" spans="1:30">
      <c r="A844" s="46"/>
      <c r="B844" s="47"/>
      <c r="C844" s="49"/>
      <c r="D844" s="41"/>
      <c r="E844" s="41"/>
      <c r="F844" s="41"/>
      <c r="G844" s="50" t="str">
        <f>IF(A844&lt;&gt;"",CONCATENATE(A844,":",YEAR(B844),IF(MONTH(B844)&gt;9,MONTH(B844),CONCATENATE(0,MONTH(B844))),IF(DAY(B844)&gt;9,DAY(B844),CONCATENATE(0,DAY(B844))),IF(HOUR(C844)&gt;9,HOUR(C844),CONCATENATE(0,HOUR(C844))),IF(MINUTE(C844)&gt;9,MINUTE(C844),CONCATENATE(0,MINUTE(C844))),":",VLOOKUP(F844,'Valid Values - Results'!$D$4:$F$12,3,FALSE)),"")</f>
        <v/>
      </c>
      <c r="H844" s="41"/>
      <c r="I844" s="41"/>
      <c r="J844" s="41"/>
      <c r="K844" s="41"/>
      <c r="L844" s="41"/>
      <c r="M844" s="92"/>
      <c r="N844" s="41"/>
      <c r="O844" s="41"/>
      <c r="P844" s="41"/>
      <c r="Q844" s="41"/>
      <c r="R844" s="41"/>
      <c r="S844" s="41"/>
      <c r="T844" s="41"/>
      <c r="U844" s="47"/>
      <c r="V844" s="49"/>
      <c r="W844" s="41"/>
      <c r="X844" s="41"/>
      <c r="Y844" s="41"/>
      <c r="AA844" s="37" t="str">
        <f>IF($I844&lt;&gt;"",VLOOKUP($I844,'Valid Values - Search'!$R$4:$T$4719,3,FALSE),"")</f>
        <v/>
      </c>
      <c r="AB844" s="37" t="str">
        <f>IF($I844&lt;&gt;"",VLOOKUP($I844,'Valid Values - Search'!$R$4:$S$4719,2,FALSE),"")</f>
        <v/>
      </c>
      <c r="AC844" s="38" t="str">
        <f t="shared" si="13"/>
        <v/>
      </c>
      <c r="AD844" s="38"/>
    </row>
    <row r="845" spans="1:30">
      <c r="A845" s="46"/>
      <c r="B845" s="47"/>
      <c r="C845" s="49"/>
      <c r="D845" s="41"/>
      <c r="E845" s="41"/>
      <c r="F845" s="41"/>
      <c r="G845" s="50" t="str">
        <f>IF(A845&lt;&gt;"",CONCATENATE(A845,":",YEAR(B845),IF(MONTH(B845)&gt;9,MONTH(B845),CONCATENATE(0,MONTH(B845))),IF(DAY(B845)&gt;9,DAY(B845),CONCATENATE(0,DAY(B845))),IF(HOUR(C845)&gt;9,HOUR(C845),CONCATENATE(0,HOUR(C845))),IF(MINUTE(C845)&gt;9,MINUTE(C845),CONCATENATE(0,MINUTE(C845))),":",VLOOKUP(F845,'Valid Values - Results'!$D$4:$F$12,3,FALSE)),"")</f>
        <v/>
      </c>
      <c r="H845" s="41"/>
      <c r="I845" s="41"/>
      <c r="J845" s="41"/>
      <c r="K845" s="41"/>
      <c r="L845" s="41"/>
      <c r="M845" s="92"/>
      <c r="N845" s="41"/>
      <c r="O845" s="41"/>
      <c r="P845" s="41"/>
      <c r="Q845" s="41"/>
      <c r="R845" s="41"/>
      <c r="S845" s="41"/>
      <c r="T845" s="41"/>
      <c r="U845" s="47"/>
      <c r="V845" s="49"/>
      <c r="W845" s="41"/>
      <c r="X845" s="41"/>
      <c r="Y845" s="41"/>
      <c r="AA845" s="37" t="str">
        <f>IF($I845&lt;&gt;"",VLOOKUP($I845,'Valid Values - Search'!$R$4:$T$4719,3,FALSE),"")</f>
        <v/>
      </c>
      <c r="AB845" s="37" t="str">
        <f>IF($I845&lt;&gt;"",VLOOKUP($I845,'Valid Values - Search'!$R$4:$S$4719,2,FALSE),"")</f>
        <v/>
      </c>
      <c r="AC845" s="38" t="str">
        <f t="shared" si="13"/>
        <v/>
      </c>
      <c r="AD845" s="38"/>
    </row>
    <row r="846" spans="1:30">
      <c r="A846" s="46"/>
      <c r="B846" s="47"/>
      <c r="C846" s="49"/>
      <c r="D846" s="41"/>
      <c r="E846" s="41"/>
      <c r="F846" s="41"/>
      <c r="G846" s="50" t="str">
        <f>IF(A846&lt;&gt;"",CONCATENATE(A846,":",YEAR(B846),IF(MONTH(B846)&gt;9,MONTH(B846),CONCATENATE(0,MONTH(B846))),IF(DAY(B846)&gt;9,DAY(B846),CONCATENATE(0,DAY(B846))),IF(HOUR(C846)&gt;9,HOUR(C846),CONCATENATE(0,HOUR(C846))),IF(MINUTE(C846)&gt;9,MINUTE(C846),CONCATENATE(0,MINUTE(C846))),":",VLOOKUP(F846,'Valid Values - Results'!$D$4:$F$12,3,FALSE)),"")</f>
        <v/>
      </c>
      <c r="H846" s="41"/>
      <c r="I846" s="41"/>
      <c r="J846" s="41"/>
      <c r="K846" s="41"/>
      <c r="L846" s="41"/>
      <c r="M846" s="92"/>
      <c r="N846" s="41"/>
      <c r="O846" s="41"/>
      <c r="P846" s="41"/>
      <c r="Q846" s="41"/>
      <c r="R846" s="41"/>
      <c r="S846" s="41"/>
      <c r="T846" s="41"/>
      <c r="U846" s="47"/>
      <c r="V846" s="49"/>
      <c r="W846" s="41"/>
      <c r="X846" s="41"/>
      <c r="Y846" s="41"/>
      <c r="AA846" s="37" t="str">
        <f>IF($I846&lt;&gt;"",VLOOKUP($I846,'Valid Values - Search'!$R$4:$T$4719,3,FALSE),"")</f>
        <v/>
      </c>
      <c r="AB846" s="37" t="str">
        <f>IF($I846&lt;&gt;"",VLOOKUP($I846,'Valid Values - Search'!$R$4:$S$4719,2,FALSE),"")</f>
        <v/>
      </c>
      <c r="AC846" s="38" t="str">
        <f t="shared" si="13"/>
        <v/>
      </c>
      <c r="AD846" s="38"/>
    </row>
    <row r="847" spans="1:30">
      <c r="A847" s="46"/>
      <c r="B847" s="47"/>
      <c r="C847" s="49"/>
      <c r="D847" s="41"/>
      <c r="E847" s="41"/>
      <c r="F847" s="41"/>
      <c r="G847" s="50" t="str">
        <f>IF(A847&lt;&gt;"",CONCATENATE(A847,":",YEAR(B847),IF(MONTH(B847)&gt;9,MONTH(B847),CONCATENATE(0,MONTH(B847))),IF(DAY(B847)&gt;9,DAY(B847),CONCATENATE(0,DAY(B847))),IF(HOUR(C847)&gt;9,HOUR(C847),CONCATENATE(0,HOUR(C847))),IF(MINUTE(C847)&gt;9,MINUTE(C847),CONCATENATE(0,MINUTE(C847))),":",VLOOKUP(F847,'Valid Values - Results'!$D$4:$F$12,3,FALSE)),"")</f>
        <v/>
      </c>
      <c r="H847" s="41"/>
      <c r="I847" s="41"/>
      <c r="J847" s="41"/>
      <c r="K847" s="41"/>
      <c r="L847" s="41"/>
      <c r="M847" s="92"/>
      <c r="N847" s="41"/>
      <c r="O847" s="41"/>
      <c r="P847" s="41"/>
      <c r="Q847" s="41"/>
      <c r="R847" s="41"/>
      <c r="S847" s="41"/>
      <c r="T847" s="41"/>
      <c r="U847" s="47"/>
      <c r="V847" s="49"/>
      <c r="W847" s="41"/>
      <c r="X847" s="41"/>
      <c r="Y847" s="41"/>
      <c r="AA847" s="37" t="str">
        <f>IF($I847&lt;&gt;"",VLOOKUP($I847,'Valid Values - Search'!$R$4:$T$4719,3,FALSE),"")</f>
        <v/>
      </c>
      <c r="AB847" s="37" t="str">
        <f>IF($I847&lt;&gt;"",VLOOKUP($I847,'Valid Values - Search'!$R$4:$S$4719,2,FALSE),"")</f>
        <v/>
      </c>
      <c r="AC847" s="38" t="str">
        <f t="shared" si="13"/>
        <v/>
      </c>
      <c r="AD847" s="38"/>
    </row>
    <row r="848" spans="1:30">
      <c r="A848" s="46"/>
      <c r="B848" s="47"/>
      <c r="C848" s="49"/>
      <c r="D848" s="41"/>
      <c r="E848" s="41"/>
      <c r="F848" s="41"/>
      <c r="G848" s="50" t="str">
        <f>IF(A848&lt;&gt;"",CONCATENATE(A848,":",YEAR(B848),IF(MONTH(B848)&gt;9,MONTH(B848),CONCATENATE(0,MONTH(B848))),IF(DAY(B848)&gt;9,DAY(B848),CONCATENATE(0,DAY(B848))),IF(HOUR(C848)&gt;9,HOUR(C848),CONCATENATE(0,HOUR(C848))),IF(MINUTE(C848)&gt;9,MINUTE(C848),CONCATENATE(0,MINUTE(C848))),":",VLOOKUP(F848,'Valid Values - Results'!$D$4:$F$12,3,FALSE)),"")</f>
        <v/>
      </c>
      <c r="H848" s="41"/>
      <c r="I848" s="41"/>
      <c r="J848" s="41"/>
      <c r="K848" s="41"/>
      <c r="L848" s="41"/>
      <c r="M848" s="92"/>
      <c r="N848" s="41"/>
      <c r="O848" s="41"/>
      <c r="P848" s="41"/>
      <c r="Q848" s="41"/>
      <c r="R848" s="41"/>
      <c r="S848" s="41"/>
      <c r="T848" s="41"/>
      <c r="U848" s="47"/>
      <c r="V848" s="49"/>
      <c r="W848" s="41"/>
      <c r="X848" s="41"/>
      <c r="Y848" s="41"/>
      <c r="AA848" s="37" t="str">
        <f>IF($I848&lt;&gt;"",VLOOKUP($I848,'Valid Values - Search'!$R$4:$T$4719,3,FALSE),"")</f>
        <v/>
      </c>
      <c r="AB848" s="37" t="str">
        <f>IF($I848&lt;&gt;"",VLOOKUP($I848,'Valid Values - Search'!$R$4:$S$4719,2,FALSE),"")</f>
        <v/>
      </c>
      <c r="AC848" s="38" t="str">
        <f t="shared" si="13"/>
        <v/>
      </c>
      <c r="AD848" s="38"/>
    </row>
    <row r="849" spans="1:30">
      <c r="A849" s="46"/>
      <c r="B849" s="47"/>
      <c r="C849" s="49"/>
      <c r="D849" s="41"/>
      <c r="E849" s="41"/>
      <c r="F849" s="41"/>
      <c r="G849" s="50" t="str">
        <f>IF(A849&lt;&gt;"",CONCATENATE(A849,":",YEAR(B849),IF(MONTH(B849)&gt;9,MONTH(B849),CONCATENATE(0,MONTH(B849))),IF(DAY(B849)&gt;9,DAY(B849),CONCATENATE(0,DAY(B849))),IF(HOUR(C849)&gt;9,HOUR(C849),CONCATENATE(0,HOUR(C849))),IF(MINUTE(C849)&gt;9,MINUTE(C849),CONCATENATE(0,MINUTE(C849))),":",VLOOKUP(F849,'Valid Values - Results'!$D$4:$F$12,3,FALSE)),"")</f>
        <v/>
      </c>
      <c r="H849" s="41"/>
      <c r="I849" s="41"/>
      <c r="J849" s="41"/>
      <c r="K849" s="41"/>
      <c r="L849" s="41"/>
      <c r="M849" s="92"/>
      <c r="N849" s="41"/>
      <c r="O849" s="41"/>
      <c r="P849" s="41"/>
      <c r="Q849" s="41"/>
      <c r="R849" s="41"/>
      <c r="S849" s="41"/>
      <c r="T849" s="41"/>
      <c r="U849" s="47"/>
      <c r="V849" s="49"/>
      <c r="W849" s="41"/>
      <c r="X849" s="41"/>
      <c r="Y849" s="41"/>
      <c r="AA849" s="37" t="str">
        <f>IF($I849&lt;&gt;"",VLOOKUP($I849,'Valid Values - Search'!$R$4:$T$4719,3,FALSE),"")</f>
        <v/>
      </c>
      <c r="AB849" s="37" t="str">
        <f>IF($I849&lt;&gt;"",VLOOKUP($I849,'Valid Values - Search'!$R$4:$S$4719,2,FALSE),"")</f>
        <v/>
      </c>
      <c r="AC849" s="38" t="str">
        <f t="shared" si="13"/>
        <v/>
      </c>
      <c r="AD849" s="38"/>
    </row>
    <row r="850" spans="1:30">
      <c r="A850" s="46"/>
      <c r="B850" s="47"/>
      <c r="C850" s="49"/>
      <c r="D850" s="41"/>
      <c r="E850" s="41"/>
      <c r="F850" s="41"/>
      <c r="G850" s="50" t="str">
        <f>IF(A850&lt;&gt;"",CONCATENATE(A850,":",YEAR(B850),IF(MONTH(B850)&gt;9,MONTH(B850),CONCATENATE(0,MONTH(B850))),IF(DAY(B850)&gt;9,DAY(B850),CONCATENATE(0,DAY(B850))),IF(HOUR(C850)&gt;9,HOUR(C850),CONCATENATE(0,HOUR(C850))),IF(MINUTE(C850)&gt;9,MINUTE(C850),CONCATENATE(0,MINUTE(C850))),":",VLOOKUP(F850,'Valid Values - Results'!$D$4:$F$12,3,FALSE)),"")</f>
        <v/>
      </c>
      <c r="H850" s="41"/>
      <c r="I850" s="41"/>
      <c r="J850" s="41"/>
      <c r="K850" s="41"/>
      <c r="L850" s="41"/>
      <c r="M850" s="92"/>
      <c r="N850" s="41"/>
      <c r="O850" s="41"/>
      <c r="P850" s="41"/>
      <c r="Q850" s="41"/>
      <c r="R850" s="41"/>
      <c r="S850" s="41"/>
      <c r="T850" s="41"/>
      <c r="U850" s="47"/>
      <c r="V850" s="49"/>
      <c r="W850" s="41"/>
      <c r="X850" s="41"/>
      <c r="Y850" s="41"/>
      <c r="AA850" s="37" t="str">
        <f>IF($I850&lt;&gt;"",VLOOKUP($I850,'Valid Values - Search'!$R$4:$T$4719,3,FALSE),"")</f>
        <v/>
      </c>
      <c r="AB850" s="37" t="str">
        <f>IF($I850&lt;&gt;"",VLOOKUP($I850,'Valid Values - Search'!$R$4:$S$4719,2,FALSE),"")</f>
        <v/>
      </c>
      <c r="AC850" s="38" t="str">
        <f t="shared" si="13"/>
        <v/>
      </c>
      <c r="AD850" s="38"/>
    </row>
    <row r="851" spans="1:30">
      <c r="A851" s="46"/>
      <c r="B851" s="47"/>
      <c r="C851" s="49"/>
      <c r="D851" s="41"/>
      <c r="E851" s="41"/>
      <c r="F851" s="41"/>
      <c r="G851" s="50" t="str">
        <f>IF(A851&lt;&gt;"",CONCATENATE(A851,":",YEAR(B851),IF(MONTH(B851)&gt;9,MONTH(B851),CONCATENATE(0,MONTH(B851))),IF(DAY(B851)&gt;9,DAY(B851),CONCATENATE(0,DAY(B851))),IF(HOUR(C851)&gt;9,HOUR(C851),CONCATENATE(0,HOUR(C851))),IF(MINUTE(C851)&gt;9,MINUTE(C851),CONCATENATE(0,MINUTE(C851))),":",VLOOKUP(F851,'Valid Values - Results'!$D$4:$F$12,3,FALSE)),"")</f>
        <v/>
      </c>
      <c r="H851" s="41"/>
      <c r="I851" s="41"/>
      <c r="J851" s="41"/>
      <c r="K851" s="41"/>
      <c r="L851" s="41"/>
      <c r="M851" s="92"/>
      <c r="N851" s="41"/>
      <c r="O851" s="41"/>
      <c r="P851" s="41"/>
      <c r="Q851" s="41"/>
      <c r="R851" s="41"/>
      <c r="S851" s="41"/>
      <c r="T851" s="41"/>
      <c r="U851" s="47"/>
      <c r="V851" s="49"/>
      <c r="W851" s="41"/>
      <c r="X851" s="41"/>
      <c r="Y851" s="41"/>
      <c r="AA851" s="37" t="str">
        <f>IF($I851&lt;&gt;"",VLOOKUP($I851,'Valid Values - Search'!$R$4:$T$4719,3,FALSE),"")</f>
        <v/>
      </c>
      <c r="AB851" s="37" t="str">
        <f>IF($I851&lt;&gt;"",VLOOKUP($I851,'Valid Values - Search'!$R$4:$S$4719,2,FALSE),"")</f>
        <v/>
      </c>
      <c r="AC851" s="38" t="str">
        <f t="shared" si="13"/>
        <v/>
      </c>
      <c r="AD851" s="38"/>
    </row>
    <row r="852" spans="1:30">
      <c r="A852" s="46"/>
      <c r="B852" s="47"/>
      <c r="C852" s="49"/>
      <c r="D852" s="41"/>
      <c r="E852" s="41"/>
      <c r="F852" s="41"/>
      <c r="G852" s="50" t="str">
        <f>IF(A852&lt;&gt;"",CONCATENATE(A852,":",YEAR(B852),IF(MONTH(B852)&gt;9,MONTH(B852),CONCATENATE(0,MONTH(B852))),IF(DAY(B852)&gt;9,DAY(B852),CONCATENATE(0,DAY(B852))),IF(HOUR(C852)&gt;9,HOUR(C852),CONCATENATE(0,HOUR(C852))),IF(MINUTE(C852)&gt;9,MINUTE(C852),CONCATENATE(0,MINUTE(C852))),":",VLOOKUP(F852,'Valid Values - Results'!$D$4:$F$12,3,FALSE)),"")</f>
        <v/>
      </c>
      <c r="H852" s="41"/>
      <c r="I852" s="41"/>
      <c r="J852" s="41"/>
      <c r="K852" s="41"/>
      <c r="L852" s="41"/>
      <c r="M852" s="92"/>
      <c r="N852" s="41"/>
      <c r="O852" s="41"/>
      <c r="P852" s="41"/>
      <c r="Q852" s="41"/>
      <c r="R852" s="41"/>
      <c r="S852" s="41"/>
      <c r="T852" s="41"/>
      <c r="U852" s="47"/>
      <c r="V852" s="49"/>
      <c r="W852" s="41"/>
      <c r="X852" s="41"/>
      <c r="Y852" s="41"/>
      <c r="AA852" s="37" t="str">
        <f>IF($I852&lt;&gt;"",VLOOKUP($I852,'Valid Values - Search'!$R$4:$T$4719,3,FALSE),"")</f>
        <v/>
      </c>
      <c r="AB852" s="37" t="str">
        <f>IF($I852&lt;&gt;"",VLOOKUP($I852,'Valid Values - Search'!$R$4:$S$4719,2,FALSE),"")</f>
        <v/>
      </c>
      <c r="AC852" s="38" t="str">
        <f t="shared" si="13"/>
        <v/>
      </c>
      <c r="AD852" s="38"/>
    </row>
    <row r="853" spans="1:30">
      <c r="A853" s="46"/>
      <c r="B853" s="47"/>
      <c r="C853" s="49"/>
      <c r="D853" s="41"/>
      <c r="E853" s="41"/>
      <c r="F853" s="41"/>
      <c r="G853" s="50" t="str">
        <f>IF(A853&lt;&gt;"",CONCATENATE(A853,":",YEAR(B853),IF(MONTH(B853)&gt;9,MONTH(B853),CONCATENATE(0,MONTH(B853))),IF(DAY(B853)&gt;9,DAY(B853),CONCATENATE(0,DAY(B853))),IF(HOUR(C853)&gt;9,HOUR(C853),CONCATENATE(0,HOUR(C853))),IF(MINUTE(C853)&gt;9,MINUTE(C853),CONCATENATE(0,MINUTE(C853))),":",VLOOKUP(F853,'Valid Values - Results'!$D$4:$F$12,3,FALSE)),"")</f>
        <v/>
      </c>
      <c r="H853" s="41"/>
      <c r="I853" s="41"/>
      <c r="J853" s="41"/>
      <c r="K853" s="41"/>
      <c r="L853" s="41"/>
      <c r="M853" s="92"/>
      <c r="N853" s="41"/>
      <c r="O853" s="41"/>
      <c r="P853" s="41"/>
      <c r="Q853" s="41"/>
      <c r="R853" s="41"/>
      <c r="S853" s="41"/>
      <c r="T853" s="41"/>
      <c r="U853" s="47"/>
      <c r="V853" s="49"/>
      <c r="W853" s="41"/>
      <c r="X853" s="41"/>
      <c r="Y853" s="41"/>
      <c r="AA853" s="37" t="str">
        <f>IF($I853&lt;&gt;"",VLOOKUP($I853,'Valid Values - Search'!$R$4:$T$4719,3,FALSE),"")</f>
        <v/>
      </c>
      <c r="AB853" s="37" t="str">
        <f>IF($I853&lt;&gt;"",VLOOKUP($I853,'Valid Values - Search'!$R$4:$S$4719,2,FALSE),"")</f>
        <v/>
      </c>
      <c r="AC853" s="38" t="str">
        <f t="shared" si="13"/>
        <v/>
      </c>
      <c r="AD853" s="38"/>
    </row>
    <row r="854" spans="1:30">
      <c r="A854" s="46"/>
      <c r="B854" s="47"/>
      <c r="C854" s="49"/>
      <c r="D854" s="41"/>
      <c r="E854" s="41"/>
      <c r="F854" s="41"/>
      <c r="G854" s="50" t="str">
        <f>IF(A854&lt;&gt;"",CONCATENATE(A854,":",YEAR(B854),IF(MONTH(B854)&gt;9,MONTH(B854),CONCATENATE(0,MONTH(B854))),IF(DAY(B854)&gt;9,DAY(B854),CONCATENATE(0,DAY(B854))),IF(HOUR(C854)&gt;9,HOUR(C854),CONCATENATE(0,HOUR(C854))),IF(MINUTE(C854)&gt;9,MINUTE(C854),CONCATENATE(0,MINUTE(C854))),":",VLOOKUP(F854,'Valid Values - Results'!$D$4:$F$12,3,FALSE)),"")</f>
        <v/>
      </c>
      <c r="H854" s="41"/>
      <c r="I854" s="41"/>
      <c r="J854" s="41"/>
      <c r="K854" s="41"/>
      <c r="L854" s="41"/>
      <c r="M854" s="92"/>
      <c r="N854" s="41"/>
      <c r="O854" s="41"/>
      <c r="P854" s="41"/>
      <c r="Q854" s="41"/>
      <c r="R854" s="41"/>
      <c r="S854" s="41"/>
      <c r="T854" s="41"/>
      <c r="U854" s="47"/>
      <c r="V854" s="49"/>
      <c r="W854" s="41"/>
      <c r="X854" s="41"/>
      <c r="Y854" s="41"/>
      <c r="AA854" s="37" t="str">
        <f>IF($I854&lt;&gt;"",VLOOKUP($I854,'Valid Values - Search'!$R$4:$T$4719,3,FALSE),"")</f>
        <v/>
      </c>
      <c r="AB854" s="37" t="str">
        <f>IF($I854&lt;&gt;"",VLOOKUP($I854,'Valid Values - Search'!$R$4:$S$4719,2,FALSE),"")</f>
        <v/>
      </c>
      <c r="AC854" s="38" t="str">
        <f t="shared" si="13"/>
        <v/>
      </c>
      <c r="AD854" s="38"/>
    </row>
    <row r="855" spans="1:30">
      <c r="A855" s="46"/>
      <c r="B855" s="47"/>
      <c r="C855" s="49"/>
      <c r="D855" s="41"/>
      <c r="E855" s="41"/>
      <c r="F855" s="41"/>
      <c r="G855" s="50" t="str">
        <f>IF(A855&lt;&gt;"",CONCATENATE(A855,":",YEAR(B855),IF(MONTH(B855)&gt;9,MONTH(B855),CONCATENATE(0,MONTH(B855))),IF(DAY(B855)&gt;9,DAY(B855),CONCATENATE(0,DAY(B855))),IF(HOUR(C855)&gt;9,HOUR(C855),CONCATENATE(0,HOUR(C855))),IF(MINUTE(C855)&gt;9,MINUTE(C855),CONCATENATE(0,MINUTE(C855))),":",VLOOKUP(F855,'Valid Values - Results'!$D$4:$F$12,3,FALSE)),"")</f>
        <v/>
      </c>
      <c r="H855" s="41"/>
      <c r="I855" s="41"/>
      <c r="J855" s="41"/>
      <c r="K855" s="41"/>
      <c r="L855" s="41"/>
      <c r="M855" s="92"/>
      <c r="N855" s="41"/>
      <c r="O855" s="41"/>
      <c r="P855" s="41"/>
      <c r="Q855" s="41"/>
      <c r="R855" s="41"/>
      <c r="S855" s="41"/>
      <c r="T855" s="41"/>
      <c r="U855" s="47"/>
      <c r="V855" s="49"/>
      <c r="W855" s="41"/>
      <c r="X855" s="41"/>
      <c r="Y855" s="41"/>
      <c r="AA855" s="37" t="str">
        <f>IF($I855&lt;&gt;"",VLOOKUP($I855,'Valid Values - Search'!$R$4:$T$4719,3,FALSE),"")</f>
        <v/>
      </c>
      <c r="AB855" s="37" t="str">
        <f>IF($I855&lt;&gt;"",VLOOKUP($I855,'Valid Values - Search'!$R$4:$S$4719,2,FALSE),"")</f>
        <v/>
      </c>
      <c r="AC855" s="38" t="str">
        <f t="shared" si="13"/>
        <v/>
      </c>
      <c r="AD855" s="38"/>
    </row>
    <row r="856" spans="1:30">
      <c r="A856" s="46"/>
      <c r="B856" s="47"/>
      <c r="C856" s="49"/>
      <c r="D856" s="41"/>
      <c r="E856" s="41"/>
      <c r="F856" s="41"/>
      <c r="G856" s="50" t="str">
        <f>IF(A856&lt;&gt;"",CONCATENATE(A856,":",YEAR(B856),IF(MONTH(B856)&gt;9,MONTH(B856),CONCATENATE(0,MONTH(B856))),IF(DAY(B856)&gt;9,DAY(B856),CONCATENATE(0,DAY(B856))),IF(HOUR(C856)&gt;9,HOUR(C856),CONCATENATE(0,HOUR(C856))),IF(MINUTE(C856)&gt;9,MINUTE(C856),CONCATENATE(0,MINUTE(C856))),":",VLOOKUP(F856,'Valid Values - Results'!$D$4:$F$12,3,FALSE)),"")</f>
        <v/>
      </c>
      <c r="H856" s="41"/>
      <c r="I856" s="41"/>
      <c r="J856" s="41"/>
      <c r="K856" s="41"/>
      <c r="L856" s="41"/>
      <c r="M856" s="92"/>
      <c r="N856" s="41"/>
      <c r="O856" s="41"/>
      <c r="P856" s="41"/>
      <c r="Q856" s="41"/>
      <c r="R856" s="41"/>
      <c r="S856" s="41"/>
      <c r="T856" s="41"/>
      <c r="U856" s="47"/>
      <c r="V856" s="49"/>
      <c r="W856" s="41"/>
      <c r="X856" s="41"/>
      <c r="Y856" s="41"/>
      <c r="AA856" s="37" t="str">
        <f>IF($I856&lt;&gt;"",VLOOKUP($I856,'Valid Values - Search'!$R$4:$T$4719,3,FALSE),"")</f>
        <v/>
      </c>
      <c r="AB856" s="37" t="str">
        <f>IF($I856&lt;&gt;"",VLOOKUP($I856,'Valid Values - Search'!$R$4:$S$4719,2,FALSE),"")</f>
        <v/>
      </c>
      <c r="AC856" s="38" t="str">
        <f t="shared" si="13"/>
        <v/>
      </c>
      <c r="AD856" s="38"/>
    </row>
    <row r="857" spans="1:30">
      <c r="A857" s="46"/>
      <c r="B857" s="47"/>
      <c r="C857" s="49"/>
      <c r="D857" s="41"/>
      <c r="E857" s="41"/>
      <c r="F857" s="41"/>
      <c r="G857" s="50" t="str">
        <f>IF(A857&lt;&gt;"",CONCATENATE(A857,":",YEAR(B857),IF(MONTH(B857)&gt;9,MONTH(B857),CONCATENATE(0,MONTH(B857))),IF(DAY(B857)&gt;9,DAY(B857),CONCATENATE(0,DAY(B857))),IF(HOUR(C857)&gt;9,HOUR(C857),CONCATENATE(0,HOUR(C857))),IF(MINUTE(C857)&gt;9,MINUTE(C857),CONCATENATE(0,MINUTE(C857))),":",VLOOKUP(F857,'Valid Values - Results'!$D$4:$F$12,3,FALSE)),"")</f>
        <v/>
      </c>
      <c r="H857" s="41"/>
      <c r="I857" s="41"/>
      <c r="J857" s="41"/>
      <c r="K857" s="41"/>
      <c r="L857" s="41"/>
      <c r="M857" s="92"/>
      <c r="N857" s="41"/>
      <c r="O857" s="41"/>
      <c r="P857" s="41"/>
      <c r="Q857" s="41"/>
      <c r="R857" s="41"/>
      <c r="S857" s="41"/>
      <c r="T857" s="41"/>
      <c r="U857" s="47"/>
      <c r="V857" s="49"/>
      <c r="W857" s="41"/>
      <c r="X857" s="41"/>
      <c r="Y857" s="41"/>
      <c r="AA857" s="37" t="str">
        <f>IF($I857&lt;&gt;"",VLOOKUP($I857,'Valid Values - Search'!$R$4:$T$4719,3,FALSE),"")</f>
        <v/>
      </c>
      <c r="AB857" s="37" t="str">
        <f>IF($I857&lt;&gt;"",VLOOKUP($I857,'Valid Values - Search'!$R$4:$S$4719,2,FALSE),"")</f>
        <v/>
      </c>
      <c r="AC857" s="38" t="str">
        <f t="shared" si="13"/>
        <v/>
      </c>
      <c r="AD857" s="38"/>
    </row>
    <row r="858" spans="1:30">
      <c r="A858" s="46"/>
      <c r="B858" s="47"/>
      <c r="C858" s="49"/>
      <c r="D858" s="41"/>
      <c r="E858" s="41"/>
      <c r="F858" s="41"/>
      <c r="G858" s="50" t="str">
        <f>IF(A858&lt;&gt;"",CONCATENATE(A858,":",YEAR(B858),IF(MONTH(B858)&gt;9,MONTH(B858),CONCATENATE(0,MONTH(B858))),IF(DAY(B858)&gt;9,DAY(B858),CONCATENATE(0,DAY(B858))),IF(HOUR(C858)&gt;9,HOUR(C858),CONCATENATE(0,HOUR(C858))),IF(MINUTE(C858)&gt;9,MINUTE(C858),CONCATENATE(0,MINUTE(C858))),":",VLOOKUP(F858,'Valid Values - Results'!$D$4:$F$12,3,FALSE)),"")</f>
        <v/>
      </c>
      <c r="H858" s="41"/>
      <c r="I858" s="41"/>
      <c r="J858" s="41"/>
      <c r="K858" s="41"/>
      <c r="L858" s="41"/>
      <c r="M858" s="92"/>
      <c r="N858" s="41"/>
      <c r="O858" s="41"/>
      <c r="P858" s="41"/>
      <c r="Q858" s="41"/>
      <c r="R858" s="41"/>
      <c r="S858" s="41"/>
      <c r="T858" s="41"/>
      <c r="U858" s="47"/>
      <c r="V858" s="49"/>
      <c r="W858" s="41"/>
      <c r="X858" s="41"/>
      <c r="Y858" s="41"/>
      <c r="AA858" s="37" t="str">
        <f>IF($I858&lt;&gt;"",VLOOKUP($I858,'Valid Values - Search'!$R$4:$T$4719,3,FALSE),"")</f>
        <v/>
      </c>
      <c r="AB858" s="37" t="str">
        <f>IF($I858&lt;&gt;"",VLOOKUP($I858,'Valid Values - Search'!$R$4:$S$4719,2,FALSE),"")</f>
        <v/>
      </c>
      <c r="AC858" s="38" t="str">
        <f t="shared" si="13"/>
        <v/>
      </c>
      <c r="AD858" s="38"/>
    </row>
    <row r="859" spans="1:30">
      <c r="A859" s="46"/>
      <c r="B859" s="47"/>
      <c r="C859" s="49"/>
      <c r="D859" s="41"/>
      <c r="E859" s="41"/>
      <c r="F859" s="41"/>
      <c r="G859" s="50" t="str">
        <f>IF(A859&lt;&gt;"",CONCATENATE(A859,":",YEAR(B859),IF(MONTH(B859)&gt;9,MONTH(B859),CONCATENATE(0,MONTH(B859))),IF(DAY(B859)&gt;9,DAY(B859),CONCATENATE(0,DAY(B859))),IF(HOUR(C859)&gt;9,HOUR(C859),CONCATENATE(0,HOUR(C859))),IF(MINUTE(C859)&gt;9,MINUTE(C859),CONCATENATE(0,MINUTE(C859))),":",VLOOKUP(F859,'Valid Values - Results'!$D$4:$F$12,3,FALSE)),"")</f>
        <v/>
      </c>
      <c r="H859" s="41"/>
      <c r="I859" s="41"/>
      <c r="J859" s="41"/>
      <c r="K859" s="41"/>
      <c r="L859" s="41"/>
      <c r="M859" s="92"/>
      <c r="N859" s="41"/>
      <c r="O859" s="41"/>
      <c r="P859" s="41"/>
      <c r="Q859" s="41"/>
      <c r="R859" s="41"/>
      <c r="S859" s="41"/>
      <c r="T859" s="41"/>
      <c r="U859" s="47"/>
      <c r="V859" s="49"/>
      <c r="W859" s="41"/>
      <c r="X859" s="41"/>
      <c r="Y859" s="41"/>
      <c r="AA859" s="37" t="str">
        <f>IF($I859&lt;&gt;"",VLOOKUP($I859,'Valid Values - Search'!$R$4:$T$4719,3,FALSE),"")</f>
        <v/>
      </c>
      <c r="AB859" s="37" t="str">
        <f>IF($I859&lt;&gt;"",VLOOKUP($I859,'Valid Values - Search'!$R$4:$S$4719,2,FALSE),"")</f>
        <v/>
      </c>
      <c r="AC859" s="38" t="str">
        <f t="shared" si="13"/>
        <v/>
      </c>
      <c r="AD859" s="38"/>
    </row>
    <row r="860" spans="1:30">
      <c r="A860" s="46"/>
      <c r="B860" s="47"/>
      <c r="C860" s="49"/>
      <c r="D860" s="41"/>
      <c r="E860" s="41"/>
      <c r="F860" s="41"/>
      <c r="G860" s="50" t="str">
        <f>IF(A860&lt;&gt;"",CONCATENATE(A860,":",YEAR(B860),IF(MONTH(B860)&gt;9,MONTH(B860),CONCATENATE(0,MONTH(B860))),IF(DAY(B860)&gt;9,DAY(B860),CONCATENATE(0,DAY(B860))),IF(HOUR(C860)&gt;9,HOUR(C860),CONCATENATE(0,HOUR(C860))),IF(MINUTE(C860)&gt;9,MINUTE(C860),CONCATENATE(0,MINUTE(C860))),":",VLOOKUP(F860,'Valid Values - Results'!$D$4:$F$12,3,FALSE)),"")</f>
        <v/>
      </c>
      <c r="H860" s="41"/>
      <c r="I860" s="41"/>
      <c r="J860" s="41"/>
      <c r="K860" s="41"/>
      <c r="L860" s="41"/>
      <c r="M860" s="92"/>
      <c r="N860" s="41"/>
      <c r="O860" s="41"/>
      <c r="P860" s="41"/>
      <c r="Q860" s="41"/>
      <c r="R860" s="41"/>
      <c r="S860" s="41"/>
      <c r="T860" s="41"/>
      <c r="U860" s="47"/>
      <c r="V860" s="49"/>
      <c r="W860" s="41"/>
      <c r="X860" s="41"/>
      <c r="Y860" s="41"/>
      <c r="AA860" s="37" t="str">
        <f>IF($I860&lt;&gt;"",VLOOKUP($I860,'Valid Values - Search'!$R$4:$T$4719,3,FALSE),"")</f>
        <v/>
      </c>
      <c r="AB860" s="37" t="str">
        <f>IF($I860&lt;&gt;"",VLOOKUP($I860,'Valid Values - Search'!$R$4:$S$4719,2,FALSE),"")</f>
        <v/>
      </c>
      <c r="AC860" s="38" t="str">
        <f t="shared" si="13"/>
        <v/>
      </c>
      <c r="AD860" s="38"/>
    </row>
    <row r="861" spans="1:30">
      <c r="A861" s="46"/>
      <c r="B861" s="47"/>
      <c r="C861" s="49"/>
      <c r="D861" s="41"/>
      <c r="E861" s="41"/>
      <c r="F861" s="41"/>
      <c r="G861" s="50" t="str">
        <f>IF(A861&lt;&gt;"",CONCATENATE(A861,":",YEAR(B861),IF(MONTH(B861)&gt;9,MONTH(B861),CONCATENATE(0,MONTH(B861))),IF(DAY(B861)&gt;9,DAY(B861),CONCATENATE(0,DAY(B861))),IF(HOUR(C861)&gt;9,HOUR(C861),CONCATENATE(0,HOUR(C861))),IF(MINUTE(C861)&gt;9,MINUTE(C861),CONCATENATE(0,MINUTE(C861))),":",VLOOKUP(F861,'Valid Values - Results'!$D$4:$F$12,3,FALSE)),"")</f>
        <v/>
      </c>
      <c r="H861" s="41"/>
      <c r="I861" s="41"/>
      <c r="J861" s="41"/>
      <c r="K861" s="41"/>
      <c r="L861" s="41"/>
      <c r="M861" s="92"/>
      <c r="N861" s="41"/>
      <c r="O861" s="41"/>
      <c r="P861" s="41"/>
      <c r="Q861" s="41"/>
      <c r="R861" s="41"/>
      <c r="S861" s="41"/>
      <c r="T861" s="41"/>
      <c r="U861" s="47"/>
      <c r="V861" s="49"/>
      <c r="W861" s="41"/>
      <c r="X861" s="41"/>
      <c r="Y861" s="41"/>
      <c r="AA861" s="37" t="str">
        <f>IF($I861&lt;&gt;"",VLOOKUP($I861,'Valid Values - Search'!$R$4:$T$4719,3,FALSE),"")</f>
        <v/>
      </c>
      <c r="AB861" s="37" t="str">
        <f>IF($I861&lt;&gt;"",VLOOKUP($I861,'Valid Values - Search'!$R$4:$S$4719,2,FALSE),"")</f>
        <v/>
      </c>
      <c r="AC861" s="38" t="str">
        <f t="shared" si="13"/>
        <v/>
      </c>
      <c r="AD861" s="38"/>
    </row>
    <row r="862" spans="1:30">
      <c r="A862" s="46"/>
      <c r="B862" s="47"/>
      <c r="C862" s="49"/>
      <c r="D862" s="41"/>
      <c r="E862" s="41"/>
      <c r="F862" s="41"/>
      <c r="G862" s="50" t="str">
        <f>IF(A862&lt;&gt;"",CONCATENATE(A862,":",YEAR(B862),IF(MONTH(B862)&gt;9,MONTH(B862),CONCATENATE(0,MONTH(B862))),IF(DAY(B862)&gt;9,DAY(B862),CONCATENATE(0,DAY(B862))),IF(HOUR(C862)&gt;9,HOUR(C862),CONCATENATE(0,HOUR(C862))),IF(MINUTE(C862)&gt;9,MINUTE(C862),CONCATENATE(0,MINUTE(C862))),":",VLOOKUP(F862,'Valid Values - Results'!$D$4:$F$12,3,FALSE)),"")</f>
        <v/>
      </c>
      <c r="H862" s="41"/>
      <c r="I862" s="41"/>
      <c r="J862" s="41"/>
      <c r="K862" s="41"/>
      <c r="L862" s="41"/>
      <c r="M862" s="92"/>
      <c r="N862" s="41"/>
      <c r="O862" s="41"/>
      <c r="P862" s="41"/>
      <c r="Q862" s="41"/>
      <c r="R862" s="41"/>
      <c r="S862" s="41"/>
      <c r="T862" s="41"/>
      <c r="U862" s="47"/>
      <c r="V862" s="49"/>
      <c r="W862" s="41"/>
      <c r="X862" s="41"/>
      <c r="Y862" s="41"/>
      <c r="AA862" s="37" t="str">
        <f>IF($I862&lt;&gt;"",VLOOKUP($I862,'Valid Values - Search'!$R$4:$T$4719,3,FALSE),"")</f>
        <v/>
      </c>
      <c r="AB862" s="37" t="str">
        <f>IF($I862&lt;&gt;"",VLOOKUP($I862,'Valid Values - Search'!$R$4:$S$4719,2,FALSE),"")</f>
        <v/>
      </c>
      <c r="AC862" s="38" t="str">
        <f t="shared" si="13"/>
        <v/>
      </c>
      <c r="AD862" s="38"/>
    </row>
    <row r="863" spans="1:30">
      <c r="A863" s="46"/>
      <c r="B863" s="47"/>
      <c r="C863" s="49"/>
      <c r="D863" s="41"/>
      <c r="E863" s="41"/>
      <c r="F863" s="41"/>
      <c r="G863" s="50" t="str">
        <f>IF(A863&lt;&gt;"",CONCATENATE(A863,":",YEAR(B863),IF(MONTH(B863)&gt;9,MONTH(B863),CONCATENATE(0,MONTH(B863))),IF(DAY(B863)&gt;9,DAY(B863),CONCATENATE(0,DAY(B863))),IF(HOUR(C863)&gt;9,HOUR(C863),CONCATENATE(0,HOUR(C863))),IF(MINUTE(C863)&gt;9,MINUTE(C863),CONCATENATE(0,MINUTE(C863))),":",VLOOKUP(F863,'Valid Values - Results'!$D$4:$F$12,3,FALSE)),"")</f>
        <v/>
      </c>
      <c r="H863" s="41"/>
      <c r="I863" s="41"/>
      <c r="J863" s="41"/>
      <c r="K863" s="41"/>
      <c r="L863" s="41"/>
      <c r="M863" s="92"/>
      <c r="N863" s="41"/>
      <c r="O863" s="41"/>
      <c r="P863" s="41"/>
      <c r="Q863" s="41"/>
      <c r="R863" s="41"/>
      <c r="S863" s="41"/>
      <c r="T863" s="41"/>
      <c r="U863" s="47"/>
      <c r="V863" s="49"/>
      <c r="W863" s="41"/>
      <c r="X863" s="41"/>
      <c r="Y863" s="41"/>
      <c r="AA863" s="37" t="str">
        <f>IF($I863&lt;&gt;"",VLOOKUP($I863,'Valid Values - Search'!$R$4:$T$4719,3,FALSE),"")</f>
        <v/>
      </c>
      <c r="AB863" s="37" t="str">
        <f>IF($I863&lt;&gt;"",VLOOKUP($I863,'Valid Values - Search'!$R$4:$S$4719,2,FALSE),"")</f>
        <v/>
      </c>
      <c r="AC863" s="38" t="str">
        <f t="shared" si="13"/>
        <v/>
      </c>
      <c r="AD863" s="38"/>
    </row>
    <row r="864" spans="1:30">
      <c r="A864" s="46"/>
      <c r="B864" s="47"/>
      <c r="C864" s="49"/>
      <c r="D864" s="41"/>
      <c r="E864" s="41"/>
      <c r="F864" s="41"/>
      <c r="G864" s="50" t="str">
        <f>IF(A864&lt;&gt;"",CONCATENATE(A864,":",YEAR(B864),IF(MONTH(B864)&gt;9,MONTH(B864),CONCATENATE(0,MONTH(B864))),IF(DAY(B864)&gt;9,DAY(B864),CONCATENATE(0,DAY(B864))),IF(HOUR(C864)&gt;9,HOUR(C864),CONCATENATE(0,HOUR(C864))),IF(MINUTE(C864)&gt;9,MINUTE(C864),CONCATENATE(0,MINUTE(C864))),":",VLOOKUP(F864,'Valid Values - Results'!$D$4:$F$12,3,FALSE)),"")</f>
        <v/>
      </c>
      <c r="H864" s="41"/>
      <c r="I864" s="41"/>
      <c r="J864" s="41"/>
      <c r="K864" s="41"/>
      <c r="L864" s="41"/>
      <c r="M864" s="92"/>
      <c r="N864" s="41"/>
      <c r="O864" s="41"/>
      <c r="P864" s="41"/>
      <c r="Q864" s="41"/>
      <c r="R864" s="41"/>
      <c r="S864" s="41"/>
      <c r="T864" s="41"/>
      <c r="U864" s="47"/>
      <c r="V864" s="49"/>
      <c r="W864" s="41"/>
      <c r="X864" s="41"/>
      <c r="Y864" s="41"/>
      <c r="AA864" s="37" t="str">
        <f>IF($I864&lt;&gt;"",VLOOKUP($I864,'Valid Values - Search'!$R$4:$T$4719,3,FALSE),"")</f>
        <v/>
      </c>
      <c r="AB864" s="37" t="str">
        <f>IF($I864&lt;&gt;"",VLOOKUP($I864,'Valid Values - Search'!$R$4:$S$4719,2,FALSE),"")</f>
        <v/>
      </c>
      <c r="AC864" s="38" t="str">
        <f t="shared" si="13"/>
        <v/>
      </c>
      <c r="AD864" s="38"/>
    </row>
    <row r="865" spans="1:30">
      <c r="A865" s="46"/>
      <c r="B865" s="47"/>
      <c r="C865" s="49"/>
      <c r="D865" s="41"/>
      <c r="E865" s="41"/>
      <c r="F865" s="41"/>
      <c r="G865" s="50" t="str">
        <f>IF(A865&lt;&gt;"",CONCATENATE(A865,":",YEAR(B865),IF(MONTH(B865)&gt;9,MONTH(B865),CONCATENATE(0,MONTH(B865))),IF(DAY(B865)&gt;9,DAY(B865),CONCATENATE(0,DAY(B865))),IF(HOUR(C865)&gt;9,HOUR(C865),CONCATENATE(0,HOUR(C865))),IF(MINUTE(C865)&gt;9,MINUTE(C865),CONCATENATE(0,MINUTE(C865))),":",VLOOKUP(F865,'Valid Values - Results'!$D$4:$F$12,3,FALSE)),"")</f>
        <v/>
      </c>
      <c r="H865" s="41"/>
      <c r="I865" s="41"/>
      <c r="J865" s="41"/>
      <c r="K865" s="41"/>
      <c r="L865" s="41"/>
      <c r="M865" s="92"/>
      <c r="N865" s="41"/>
      <c r="O865" s="41"/>
      <c r="P865" s="41"/>
      <c r="Q865" s="41"/>
      <c r="R865" s="41"/>
      <c r="S865" s="41"/>
      <c r="T865" s="41"/>
      <c r="U865" s="47"/>
      <c r="V865" s="49"/>
      <c r="W865" s="41"/>
      <c r="X865" s="41"/>
      <c r="Y865" s="41"/>
      <c r="AA865" s="37" t="str">
        <f>IF($I865&lt;&gt;"",VLOOKUP($I865,'Valid Values - Search'!$R$4:$T$4719,3,FALSE),"")</f>
        <v/>
      </c>
      <c r="AB865" s="37" t="str">
        <f>IF($I865&lt;&gt;"",VLOOKUP($I865,'Valid Values - Search'!$R$4:$S$4719,2,FALSE),"")</f>
        <v/>
      </c>
      <c r="AC865" s="38" t="str">
        <f t="shared" si="13"/>
        <v/>
      </c>
      <c r="AD865" s="38"/>
    </row>
    <row r="866" spans="1:30">
      <c r="A866" s="46"/>
      <c r="B866" s="47"/>
      <c r="C866" s="49"/>
      <c r="D866" s="41"/>
      <c r="E866" s="41"/>
      <c r="F866" s="41"/>
      <c r="G866" s="50" t="str">
        <f>IF(A866&lt;&gt;"",CONCATENATE(A866,":",YEAR(B866),IF(MONTH(B866)&gt;9,MONTH(B866),CONCATENATE(0,MONTH(B866))),IF(DAY(B866)&gt;9,DAY(B866),CONCATENATE(0,DAY(B866))),IF(HOUR(C866)&gt;9,HOUR(C866),CONCATENATE(0,HOUR(C866))),IF(MINUTE(C866)&gt;9,MINUTE(C866),CONCATENATE(0,MINUTE(C866))),":",VLOOKUP(F866,'Valid Values - Results'!$D$4:$F$12,3,FALSE)),"")</f>
        <v/>
      </c>
      <c r="H866" s="41"/>
      <c r="I866" s="41"/>
      <c r="J866" s="41"/>
      <c r="K866" s="41"/>
      <c r="L866" s="41"/>
      <c r="M866" s="92"/>
      <c r="N866" s="41"/>
      <c r="O866" s="41"/>
      <c r="P866" s="41"/>
      <c r="Q866" s="41"/>
      <c r="R866" s="41"/>
      <c r="S866" s="41"/>
      <c r="T866" s="41"/>
      <c r="U866" s="47"/>
      <c r="V866" s="49"/>
      <c r="W866" s="41"/>
      <c r="X866" s="41"/>
      <c r="Y866" s="41"/>
      <c r="AA866" s="37" t="str">
        <f>IF($I866&lt;&gt;"",VLOOKUP($I866,'Valid Values - Search'!$R$4:$T$4719,3,FALSE),"")</f>
        <v/>
      </c>
      <c r="AB866" s="37" t="str">
        <f>IF($I866&lt;&gt;"",VLOOKUP($I866,'Valid Values - Search'!$R$4:$S$4719,2,FALSE),"")</f>
        <v/>
      </c>
      <c r="AC866" s="38" t="str">
        <f t="shared" si="13"/>
        <v/>
      </c>
      <c r="AD866" s="38"/>
    </row>
    <row r="867" spans="1:30">
      <c r="A867" s="46"/>
      <c r="B867" s="47"/>
      <c r="C867" s="49"/>
      <c r="D867" s="41"/>
      <c r="E867" s="41"/>
      <c r="F867" s="41"/>
      <c r="G867" s="50" t="str">
        <f>IF(A867&lt;&gt;"",CONCATENATE(A867,":",YEAR(B867),IF(MONTH(B867)&gt;9,MONTH(B867),CONCATENATE(0,MONTH(B867))),IF(DAY(B867)&gt;9,DAY(B867),CONCATENATE(0,DAY(B867))),IF(HOUR(C867)&gt;9,HOUR(C867),CONCATENATE(0,HOUR(C867))),IF(MINUTE(C867)&gt;9,MINUTE(C867),CONCATENATE(0,MINUTE(C867))),":",VLOOKUP(F867,'Valid Values - Results'!$D$4:$F$12,3,FALSE)),"")</f>
        <v/>
      </c>
      <c r="H867" s="41"/>
      <c r="I867" s="41"/>
      <c r="J867" s="41"/>
      <c r="K867" s="41"/>
      <c r="L867" s="41"/>
      <c r="M867" s="92"/>
      <c r="N867" s="41"/>
      <c r="O867" s="41"/>
      <c r="P867" s="41"/>
      <c r="Q867" s="41"/>
      <c r="R867" s="41"/>
      <c r="S867" s="41"/>
      <c r="T867" s="41"/>
      <c r="U867" s="47"/>
      <c r="V867" s="49"/>
      <c r="W867" s="41"/>
      <c r="X867" s="41"/>
      <c r="Y867" s="41"/>
      <c r="AA867" s="37" t="str">
        <f>IF($I867&lt;&gt;"",VLOOKUP($I867,'Valid Values - Search'!$R$4:$T$4719,3,FALSE),"")</f>
        <v/>
      </c>
      <c r="AB867" s="37" t="str">
        <f>IF($I867&lt;&gt;"",VLOOKUP($I867,'Valid Values - Search'!$R$4:$S$4719,2,FALSE),"")</f>
        <v/>
      </c>
      <c r="AC867" s="38" t="str">
        <f t="shared" si="13"/>
        <v/>
      </c>
      <c r="AD867" s="38"/>
    </row>
    <row r="868" spans="1:30">
      <c r="A868" s="46"/>
      <c r="B868" s="47"/>
      <c r="C868" s="49"/>
      <c r="D868" s="41"/>
      <c r="E868" s="41"/>
      <c r="F868" s="41"/>
      <c r="G868" s="50" t="str">
        <f>IF(A868&lt;&gt;"",CONCATENATE(A868,":",YEAR(B868),IF(MONTH(B868)&gt;9,MONTH(B868),CONCATENATE(0,MONTH(B868))),IF(DAY(B868)&gt;9,DAY(B868),CONCATENATE(0,DAY(B868))),IF(HOUR(C868)&gt;9,HOUR(C868),CONCATENATE(0,HOUR(C868))),IF(MINUTE(C868)&gt;9,MINUTE(C868),CONCATENATE(0,MINUTE(C868))),":",VLOOKUP(F868,'Valid Values - Results'!$D$4:$F$12,3,FALSE)),"")</f>
        <v/>
      </c>
      <c r="H868" s="41"/>
      <c r="I868" s="41"/>
      <c r="J868" s="41"/>
      <c r="K868" s="41"/>
      <c r="L868" s="41"/>
      <c r="M868" s="92"/>
      <c r="N868" s="41"/>
      <c r="O868" s="41"/>
      <c r="P868" s="41"/>
      <c r="Q868" s="41"/>
      <c r="R868" s="41"/>
      <c r="S868" s="41"/>
      <c r="T868" s="41"/>
      <c r="U868" s="47"/>
      <c r="V868" s="49"/>
      <c r="W868" s="41"/>
      <c r="X868" s="41"/>
      <c r="Y868" s="41"/>
      <c r="AA868" s="37" t="str">
        <f>IF($I868&lt;&gt;"",VLOOKUP($I868,'Valid Values - Search'!$R$4:$T$4719,3,FALSE),"")</f>
        <v/>
      </c>
      <c r="AB868" s="37" t="str">
        <f>IF($I868&lt;&gt;"",VLOOKUP($I868,'Valid Values - Search'!$R$4:$S$4719,2,FALSE),"")</f>
        <v/>
      </c>
      <c r="AC868" s="38" t="str">
        <f t="shared" si="13"/>
        <v/>
      </c>
      <c r="AD868" s="38"/>
    </row>
    <row r="869" spans="1:30">
      <c r="A869" s="46"/>
      <c r="B869" s="47"/>
      <c r="C869" s="49"/>
      <c r="D869" s="41"/>
      <c r="E869" s="41"/>
      <c r="F869" s="41"/>
      <c r="G869" s="50" t="str">
        <f>IF(A869&lt;&gt;"",CONCATENATE(A869,":",YEAR(B869),IF(MONTH(B869)&gt;9,MONTH(B869),CONCATENATE(0,MONTH(B869))),IF(DAY(B869)&gt;9,DAY(B869),CONCATENATE(0,DAY(B869))),IF(HOUR(C869)&gt;9,HOUR(C869),CONCATENATE(0,HOUR(C869))),IF(MINUTE(C869)&gt;9,MINUTE(C869),CONCATENATE(0,MINUTE(C869))),":",VLOOKUP(F869,'Valid Values - Results'!$D$4:$F$12,3,FALSE)),"")</f>
        <v/>
      </c>
      <c r="H869" s="41"/>
      <c r="I869" s="41"/>
      <c r="J869" s="41"/>
      <c r="K869" s="41"/>
      <c r="L869" s="41"/>
      <c r="M869" s="92"/>
      <c r="N869" s="41"/>
      <c r="O869" s="41"/>
      <c r="P869" s="41"/>
      <c r="Q869" s="41"/>
      <c r="R869" s="41"/>
      <c r="S869" s="41"/>
      <c r="T869" s="41"/>
      <c r="U869" s="47"/>
      <c r="V869" s="49"/>
      <c r="W869" s="41"/>
      <c r="X869" s="41"/>
      <c r="Y869" s="41"/>
      <c r="AA869" s="37" t="str">
        <f>IF($I869&lt;&gt;"",VLOOKUP($I869,'Valid Values - Search'!$R$4:$T$4719,3,FALSE),"")</f>
        <v/>
      </c>
      <c r="AB869" s="37" t="str">
        <f>IF($I869&lt;&gt;"",VLOOKUP($I869,'Valid Values - Search'!$R$4:$S$4719,2,FALSE),"")</f>
        <v/>
      </c>
      <c r="AC869" s="38" t="str">
        <f t="shared" si="13"/>
        <v/>
      </c>
      <c r="AD869" s="38"/>
    </row>
    <row r="870" spans="1:30">
      <c r="A870" s="46"/>
      <c r="B870" s="47"/>
      <c r="C870" s="49"/>
      <c r="D870" s="41"/>
      <c r="E870" s="41"/>
      <c r="F870" s="41"/>
      <c r="G870" s="50" t="str">
        <f>IF(A870&lt;&gt;"",CONCATENATE(A870,":",YEAR(B870),IF(MONTH(B870)&gt;9,MONTH(B870),CONCATENATE(0,MONTH(B870))),IF(DAY(B870)&gt;9,DAY(B870),CONCATENATE(0,DAY(B870))),IF(HOUR(C870)&gt;9,HOUR(C870),CONCATENATE(0,HOUR(C870))),IF(MINUTE(C870)&gt;9,MINUTE(C870),CONCATENATE(0,MINUTE(C870))),":",VLOOKUP(F870,'Valid Values - Results'!$D$4:$F$12,3,FALSE)),"")</f>
        <v/>
      </c>
      <c r="H870" s="41"/>
      <c r="I870" s="41"/>
      <c r="J870" s="41"/>
      <c r="K870" s="41"/>
      <c r="L870" s="41"/>
      <c r="M870" s="92"/>
      <c r="N870" s="41"/>
      <c r="O870" s="41"/>
      <c r="P870" s="41"/>
      <c r="Q870" s="41"/>
      <c r="R870" s="41"/>
      <c r="S870" s="41"/>
      <c r="T870" s="41"/>
      <c r="U870" s="47"/>
      <c r="V870" s="49"/>
      <c r="W870" s="41"/>
      <c r="X870" s="41"/>
      <c r="Y870" s="41"/>
      <c r="AA870" s="37" t="str">
        <f>IF($I870&lt;&gt;"",VLOOKUP($I870,'Valid Values - Search'!$R$4:$T$4719,3,FALSE),"")</f>
        <v/>
      </c>
      <c r="AB870" s="37" t="str">
        <f>IF($I870&lt;&gt;"",VLOOKUP($I870,'Valid Values - Search'!$R$4:$S$4719,2,FALSE),"")</f>
        <v/>
      </c>
      <c r="AC870" s="38" t="str">
        <f t="shared" si="13"/>
        <v/>
      </c>
      <c r="AD870" s="38"/>
    </row>
    <row r="871" spans="1:30">
      <c r="A871" s="46"/>
      <c r="B871" s="47"/>
      <c r="C871" s="49"/>
      <c r="D871" s="41"/>
      <c r="E871" s="41"/>
      <c r="F871" s="41"/>
      <c r="G871" s="50" t="str">
        <f>IF(A871&lt;&gt;"",CONCATENATE(A871,":",YEAR(B871),IF(MONTH(B871)&gt;9,MONTH(B871),CONCATENATE(0,MONTH(B871))),IF(DAY(B871)&gt;9,DAY(B871),CONCATENATE(0,DAY(B871))),IF(HOUR(C871)&gt;9,HOUR(C871),CONCATENATE(0,HOUR(C871))),IF(MINUTE(C871)&gt;9,MINUTE(C871),CONCATENATE(0,MINUTE(C871))),":",VLOOKUP(F871,'Valid Values - Results'!$D$4:$F$12,3,FALSE)),"")</f>
        <v/>
      </c>
      <c r="H871" s="41"/>
      <c r="I871" s="41"/>
      <c r="J871" s="41"/>
      <c r="K871" s="41"/>
      <c r="L871" s="41"/>
      <c r="M871" s="92"/>
      <c r="N871" s="41"/>
      <c r="O871" s="41"/>
      <c r="P871" s="41"/>
      <c r="Q871" s="41"/>
      <c r="R871" s="41"/>
      <c r="S871" s="41"/>
      <c r="T871" s="41"/>
      <c r="U871" s="47"/>
      <c r="V871" s="49"/>
      <c r="W871" s="41"/>
      <c r="X871" s="41"/>
      <c r="Y871" s="41"/>
      <c r="AA871" s="37" t="str">
        <f>IF($I871&lt;&gt;"",VLOOKUP($I871,'Valid Values - Search'!$R$4:$T$4719,3,FALSE),"")</f>
        <v/>
      </c>
      <c r="AB871" s="37" t="str">
        <f>IF($I871&lt;&gt;"",VLOOKUP($I871,'Valid Values - Search'!$R$4:$S$4719,2,FALSE),"")</f>
        <v/>
      </c>
      <c r="AC871" s="38" t="str">
        <f t="shared" si="13"/>
        <v/>
      </c>
      <c r="AD871" s="38"/>
    </row>
    <row r="872" spans="1:30">
      <c r="A872" s="46"/>
      <c r="B872" s="47"/>
      <c r="C872" s="49"/>
      <c r="D872" s="41"/>
      <c r="E872" s="41"/>
      <c r="F872" s="41"/>
      <c r="G872" s="50" t="str">
        <f>IF(A872&lt;&gt;"",CONCATENATE(A872,":",YEAR(B872),IF(MONTH(B872)&gt;9,MONTH(B872),CONCATENATE(0,MONTH(B872))),IF(DAY(B872)&gt;9,DAY(B872),CONCATENATE(0,DAY(B872))),IF(HOUR(C872)&gt;9,HOUR(C872),CONCATENATE(0,HOUR(C872))),IF(MINUTE(C872)&gt;9,MINUTE(C872),CONCATENATE(0,MINUTE(C872))),":",VLOOKUP(F872,'Valid Values - Results'!$D$4:$F$12,3,FALSE)),"")</f>
        <v/>
      </c>
      <c r="H872" s="41"/>
      <c r="I872" s="41"/>
      <c r="J872" s="41"/>
      <c r="K872" s="41"/>
      <c r="L872" s="41"/>
      <c r="M872" s="92"/>
      <c r="N872" s="41"/>
      <c r="O872" s="41"/>
      <c r="P872" s="41"/>
      <c r="Q872" s="41"/>
      <c r="R872" s="41"/>
      <c r="S872" s="41"/>
      <c r="T872" s="41"/>
      <c r="U872" s="47"/>
      <c r="V872" s="49"/>
      <c r="W872" s="41"/>
      <c r="X872" s="41"/>
      <c r="Y872" s="41"/>
      <c r="AA872" s="37" t="str">
        <f>IF($I872&lt;&gt;"",VLOOKUP($I872,'Valid Values - Search'!$R$4:$T$4719,3,FALSE),"")</f>
        <v/>
      </c>
      <c r="AB872" s="37" t="str">
        <f>IF($I872&lt;&gt;"",VLOOKUP($I872,'Valid Values - Search'!$R$4:$S$4719,2,FALSE),"")</f>
        <v/>
      </c>
      <c r="AC872" s="38" t="str">
        <f t="shared" si="13"/>
        <v/>
      </c>
      <c r="AD872" s="38"/>
    </row>
    <row r="873" spans="1:30">
      <c r="A873" s="46"/>
      <c r="B873" s="47"/>
      <c r="C873" s="49"/>
      <c r="D873" s="41"/>
      <c r="E873" s="41"/>
      <c r="F873" s="41"/>
      <c r="G873" s="50" t="str">
        <f>IF(A873&lt;&gt;"",CONCATENATE(A873,":",YEAR(B873),IF(MONTH(B873)&gt;9,MONTH(B873),CONCATENATE(0,MONTH(B873))),IF(DAY(B873)&gt;9,DAY(B873),CONCATENATE(0,DAY(B873))),IF(HOUR(C873)&gt;9,HOUR(C873),CONCATENATE(0,HOUR(C873))),IF(MINUTE(C873)&gt;9,MINUTE(C873),CONCATENATE(0,MINUTE(C873))),":",VLOOKUP(F873,'Valid Values - Results'!$D$4:$F$12,3,FALSE)),"")</f>
        <v/>
      </c>
      <c r="H873" s="41"/>
      <c r="I873" s="41"/>
      <c r="J873" s="41"/>
      <c r="K873" s="41"/>
      <c r="L873" s="41"/>
      <c r="M873" s="92"/>
      <c r="N873" s="41"/>
      <c r="O873" s="41"/>
      <c r="P873" s="41"/>
      <c r="Q873" s="41"/>
      <c r="R873" s="41"/>
      <c r="S873" s="41"/>
      <c r="T873" s="41"/>
      <c r="U873" s="47"/>
      <c r="V873" s="49"/>
      <c r="W873" s="41"/>
      <c r="X873" s="41"/>
      <c r="Y873" s="41"/>
      <c r="AA873" s="37" t="str">
        <f>IF($I873&lt;&gt;"",VLOOKUP($I873,'Valid Values - Search'!$R$4:$T$4719,3,FALSE),"")</f>
        <v/>
      </c>
      <c r="AB873" s="37" t="str">
        <f>IF($I873&lt;&gt;"",VLOOKUP($I873,'Valid Values - Search'!$R$4:$S$4719,2,FALSE),"")</f>
        <v/>
      </c>
      <c r="AC873" s="38" t="str">
        <f t="shared" si="13"/>
        <v/>
      </c>
      <c r="AD873" s="38"/>
    </row>
    <row r="874" spans="1:30">
      <c r="A874" s="46"/>
      <c r="B874" s="47"/>
      <c r="C874" s="49"/>
      <c r="D874" s="41"/>
      <c r="E874" s="41"/>
      <c r="F874" s="41"/>
      <c r="G874" s="50" t="str">
        <f>IF(A874&lt;&gt;"",CONCATENATE(A874,":",YEAR(B874),IF(MONTH(B874)&gt;9,MONTH(B874),CONCATENATE(0,MONTH(B874))),IF(DAY(B874)&gt;9,DAY(B874),CONCATENATE(0,DAY(B874))),IF(HOUR(C874)&gt;9,HOUR(C874),CONCATENATE(0,HOUR(C874))),IF(MINUTE(C874)&gt;9,MINUTE(C874),CONCATENATE(0,MINUTE(C874))),":",VLOOKUP(F874,'Valid Values - Results'!$D$4:$F$12,3,FALSE)),"")</f>
        <v/>
      </c>
      <c r="H874" s="41"/>
      <c r="I874" s="41"/>
      <c r="J874" s="41"/>
      <c r="K874" s="41"/>
      <c r="L874" s="41"/>
      <c r="M874" s="92"/>
      <c r="N874" s="41"/>
      <c r="O874" s="41"/>
      <c r="P874" s="41"/>
      <c r="Q874" s="41"/>
      <c r="R874" s="41"/>
      <c r="S874" s="41"/>
      <c r="T874" s="41"/>
      <c r="U874" s="47"/>
      <c r="V874" s="49"/>
      <c r="W874" s="41"/>
      <c r="X874" s="41"/>
      <c r="Y874" s="41"/>
      <c r="AA874" s="37" t="str">
        <f>IF($I874&lt;&gt;"",VLOOKUP($I874,'Valid Values - Search'!$R$4:$T$4719,3,FALSE),"")</f>
        <v/>
      </c>
      <c r="AB874" s="37" t="str">
        <f>IF($I874&lt;&gt;"",VLOOKUP($I874,'Valid Values - Search'!$R$4:$S$4719,2,FALSE),"")</f>
        <v/>
      </c>
      <c r="AC874" s="38" t="str">
        <f t="shared" si="13"/>
        <v/>
      </c>
      <c r="AD874" s="38"/>
    </row>
    <row r="875" spans="1:30">
      <c r="A875" s="46"/>
      <c r="B875" s="47"/>
      <c r="C875" s="49"/>
      <c r="D875" s="41"/>
      <c r="E875" s="41"/>
      <c r="F875" s="41"/>
      <c r="G875" s="50" t="str">
        <f>IF(A875&lt;&gt;"",CONCATENATE(A875,":",YEAR(B875),IF(MONTH(B875)&gt;9,MONTH(B875),CONCATENATE(0,MONTH(B875))),IF(DAY(B875)&gt;9,DAY(B875),CONCATENATE(0,DAY(B875))),IF(HOUR(C875)&gt;9,HOUR(C875),CONCATENATE(0,HOUR(C875))),IF(MINUTE(C875)&gt;9,MINUTE(C875),CONCATENATE(0,MINUTE(C875))),":",VLOOKUP(F875,'Valid Values - Results'!$D$4:$F$12,3,FALSE)),"")</f>
        <v/>
      </c>
      <c r="H875" s="41"/>
      <c r="I875" s="41"/>
      <c r="J875" s="41"/>
      <c r="K875" s="41"/>
      <c r="L875" s="41"/>
      <c r="M875" s="92"/>
      <c r="N875" s="41"/>
      <c r="O875" s="41"/>
      <c r="P875" s="41"/>
      <c r="Q875" s="41"/>
      <c r="R875" s="41"/>
      <c r="S875" s="41"/>
      <c r="T875" s="41"/>
      <c r="U875" s="47"/>
      <c r="V875" s="49"/>
      <c r="W875" s="41"/>
      <c r="X875" s="41"/>
      <c r="Y875" s="41"/>
      <c r="AA875" s="37" t="str">
        <f>IF($I875&lt;&gt;"",VLOOKUP($I875,'Valid Values - Search'!$R$4:$T$4719,3,FALSE),"")</f>
        <v/>
      </c>
      <c r="AB875" s="37" t="str">
        <f>IF($I875&lt;&gt;"",VLOOKUP($I875,'Valid Values - Search'!$R$4:$S$4719,2,FALSE),"")</f>
        <v/>
      </c>
      <c r="AC875" s="38" t="str">
        <f t="shared" si="13"/>
        <v/>
      </c>
      <c r="AD875" s="38"/>
    </row>
    <row r="876" spans="1:30">
      <c r="A876" s="46"/>
      <c r="B876" s="47"/>
      <c r="C876" s="49"/>
      <c r="D876" s="41"/>
      <c r="E876" s="41"/>
      <c r="F876" s="41"/>
      <c r="G876" s="50" t="str">
        <f>IF(A876&lt;&gt;"",CONCATENATE(A876,":",YEAR(B876),IF(MONTH(B876)&gt;9,MONTH(B876),CONCATENATE(0,MONTH(B876))),IF(DAY(B876)&gt;9,DAY(B876),CONCATENATE(0,DAY(B876))),IF(HOUR(C876)&gt;9,HOUR(C876),CONCATENATE(0,HOUR(C876))),IF(MINUTE(C876)&gt;9,MINUTE(C876),CONCATENATE(0,MINUTE(C876))),":",VLOOKUP(F876,'Valid Values - Results'!$D$4:$F$12,3,FALSE)),"")</f>
        <v/>
      </c>
      <c r="H876" s="41"/>
      <c r="I876" s="41"/>
      <c r="J876" s="41"/>
      <c r="K876" s="41"/>
      <c r="L876" s="41"/>
      <c r="M876" s="92"/>
      <c r="N876" s="41"/>
      <c r="O876" s="41"/>
      <c r="P876" s="41"/>
      <c r="Q876" s="41"/>
      <c r="R876" s="41"/>
      <c r="S876" s="41"/>
      <c r="T876" s="41"/>
      <c r="U876" s="47"/>
      <c r="V876" s="49"/>
      <c r="W876" s="41"/>
      <c r="X876" s="41"/>
      <c r="Y876" s="41"/>
      <c r="AA876" s="37" t="str">
        <f>IF($I876&lt;&gt;"",VLOOKUP($I876,'Valid Values - Search'!$R$4:$T$4719,3,FALSE),"")</f>
        <v/>
      </c>
      <c r="AB876" s="37" t="str">
        <f>IF($I876&lt;&gt;"",VLOOKUP($I876,'Valid Values - Search'!$R$4:$S$4719,2,FALSE),"")</f>
        <v/>
      </c>
      <c r="AC876" s="38" t="str">
        <f t="shared" si="13"/>
        <v/>
      </c>
      <c r="AD876" s="38"/>
    </row>
    <row r="877" spans="1:30">
      <c r="A877" s="46"/>
      <c r="B877" s="47"/>
      <c r="C877" s="49"/>
      <c r="D877" s="41"/>
      <c r="E877" s="41"/>
      <c r="F877" s="41"/>
      <c r="G877" s="50" t="str">
        <f>IF(A877&lt;&gt;"",CONCATENATE(A877,":",YEAR(B877),IF(MONTH(B877)&gt;9,MONTH(B877),CONCATENATE(0,MONTH(B877))),IF(DAY(B877)&gt;9,DAY(B877),CONCATENATE(0,DAY(B877))),IF(HOUR(C877)&gt;9,HOUR(C877),CONCATENATE(0,HOUR(C877))),IF(MINUTE(C877)&gt;9,MINUTE(C877),CONCATENATE(0,MINUTE(C877))),":",VLOOKUP(F877,'Valid Values - Results'!$D$4:$F$12,3,FALSE)),"")</f>
        <v/>
      </c>
      <c r="H877" s="41"/>
      <c r="I877" s="41"/>
      <c r="J877" s="41"/>
      <c r="K877" s="41"/>
      <c r="L877" s="41"/>
      <c r="M877" s="92"/>
      <c r="N877" s="41"/>
      <c r="O877" s="41"/>
      <c r="P877" s="41"/>
      <c r="Q877" s="41"/>
      <c r="R877" s="41"/>
      <c r="S877" s="41"/>
      <c r="T877" s="41"/>
      <c r="U877" s="47"/>
      <c r="V877" s="49"/>
      <c r="W877" s="41"/>
      <c r="X877" s="41"/>
      <c r="Y877" s="41"/>
      <c r="AA877" s="37" t="str">
        <f>IF($I877&lt;&gt;"",VLOOKUP($I877,'Valid Values - Search'!$R$4:$T$4719,3,FALSE),"")</f>
        <v/>
      </c>
      <c r="AB877" s="37" t="str">
        <f>IF($I877&lt;&gt;"",VLOOKUP($I877,'Valid Values - Search'!$R$4:$S$4719,2,FALSE),"")</f>
        <v/>
      </c>
      <c r="AC877" s="38" t="str">
        <f t="shared" si="13"/>
        <v/>
      </c>
      <c r="AD877" s="38"/>
    </row>
    <row r="878" spans="1:30">
      <c r="A878" s="46"/>
      <c r="B878" s="47"/>
      <c r="C878" s="49"/>
      <c r="D878" s="41"/>
      <c r="E878" s="41"/>
      <c r="F878" s="41"/>
      <c r="G878" s="50" t="str">
        <f>IF(A878&lt;&gt;"",CONCATENATE(A878,":",YEAR(B878),IF(MONTH(B878)&gt;9,MONTH(B878),CONCATENATE(0,MONTH(B878))),IF(DAY(B878)&gt;9,DAY(B878),CONCATENATE(0,DAY(B878))),IF(HOUR(C878)&gt;9,HOUR(C878),CONCATENATE(0,HOUR(C878))),IF(MINUTE(C878)&gt;9,MINUTE(C878),CONCATENATE(0,MINUTE(C878))),":",VLOOKUP(F878,'Valid Values - Results'!$D$4:$F$12,3,FALSE)),"")</f>
        <v/>
      </c>
      <c r="H878" s="41"/>
      <c r="I878" s="41"/>
      <c r="J878" s="41"/>
      <c r="K878" s="41"/>
      <c r="L878" s="41"/>
      <c r="M878" s="92"/>
      <c r="N878" s="41"/>
      <c r="O878" s="41"/>
      <c r="P878" s="41"/>
      <c r="Q878" s="41"/>
      <c r="R878" s="41"/>
      <c r="S878" s="41"/>
      <c r="T878" s="41"/>
      <c r="U878" s="47"/>
      <c r="V878" s="49"/>
      <c r="W878" s="41"/>
      <c r="X878" s="41"/>
      <c r="Y878" s="41"/>
      <c r="AA878" s="37" t="str">
        <f>IF($I878&lt;&gt;"",VLOOKUP($I878,'Valid Values - Search'!$R$4:$T$4719,3,FALSE),"")</f>
        <v/>
      </c>
      <c r="AB878" s="37" t="str">
        <f>IF($I878&lt;&gt;"",VLOOKUP($I878,'Valid Values - Search'!$R$4:$S$4719,2,FALSE),"")</f>
        <v/>
      </c>
      <c r="AC878" s="38" t="str">
        <f t="shared" si="13"/>
        <v/>
      </c>
      <c r="AD878" s="38"/>
    </row>
    <row r="879" spans="1:30">
      <c r="A879" s="46"/>
      <c r="B879" s="47"/>
      <c r="C879" s="49"/>
      <c r="D879" s="41"/>
      <c r="E879" s="41"/>
      <c r="F879" s="41"/>
      <c r="G879" s="50" t="str">
        <f>IF(A879&lt;&gt;"",CONCATENATE(A879,":",YEAR(B879),IF(MONTH(B879)&gt;9,MONTH(B879),CONCATENATE(0,MONTH(B879))),IF(DAY(B879)&gt;9,DAY(B879),CONCATENATE(0,DAY(B879))),IF(HOUR(C879)&gt;9,HOUR(C879),CONCATENATE(0,HOUR(C879))),IF(MINUTE(C879)&gt;9,MINUTE(C879),CONCATENATE(0,MINUTE(C879))),":",VLOOKUP(F879,'Valid Values - Results'!$D$4:$F$12,3,FALSE)),"")</f>
        <v/>
      </c>
      <c r="H879" s="41"/>
      <c r="I879" s="41"/>
      <c r="J879" s="41"/>
      <c r="K879" s="41"/>
      <c r="L879" s="41"/>
      <c r="M879" s="92"/>
      <c r="N879" s="41"/>
      <c r="O879" s="41"/>
      <c r="P879" s="41"/>
      <c r="Q879" s="41"/>
      <c r="R879" s="41"/>
      <c r="S879" s="41"/>
      <c r="T879" s="41"/>
      <c r="U879" s="47"/>
      <c r="V879" s="49"/>
      <c r="W879" s="41"/>
      <c r="X879" s="41"/>
      <c r="Y879" s="41"/>
      <c r="AA879" s="37" t="str">
        <f>IF($I879&lt;&gt;"",VLOOKUP($I879,'Valid Values - Search'!$R$4:$T$4719,3,FALSE),"")</f>
        <v/>
      </c>
      <c r="AB879" s="37" t="str">
        <f>IF($I879&lt;&gt;"",VLOOKUP($I879,'Valid Values - Search'!$R$4:$S$4719,2,FALSE),"")</f>
        <v/>
      </c>
      <c r="AC879" s="38" t="str">
        <f t="shared" si="13"/>
        <v/>
      </c>
      <c r="AD879" s="38"/>
    </row>
    <row r="880" spans="1:30">
      <c r="A880" s="46"/>
      <c r="B880" s="47"/>
      <c r="C880" s="49"/>
      <c r="D880" s="41"/>
      <c r="E880" s="41"/>
      <c r="F880" s="41"/>
      <c r="G880" s="50" t="str">
        <f>IF(A880&lt;&gt;"",CONCATENATE(A880,":",YEAR(B880),IF(MONTH(B880)&gt;9,MONTH(B880),CONCATENATE(0,MONTH(B880))),IF(DAY(B880)&gt;9,DAY(B880),CONCATENATE(0,DAY(B880))),IF(HOUR(C880)&gt;9,HOUR(C880),CONCATENATE(0,HOUR(C880))),IF(MINUTE(C880)&gt;9,MINUTE(C880),CONCATENATE(0,MINUTE(C880))),":",VLOOKUP(F880,'Valid Values - Results'!$D$4:$F$12,3,FALSE)),"")</f>
        <v/>
      </c>
      <c r="H880" s="41"/>
      <c r="I880" s="41"/>
      <c r="J880" s="41"/>
      <c r="K880" s="41"/>
      <c r="L880" s="41"/>
      <c r="M880" s="92"/>
      <c r="N880" s="41"/>
      <c r="O880" s="41"/>
      <c r="P880" s="41"/>
      <c r="Q880" s="41"/>
      <c r="R880" s="41"/>
      <c r="S880" s="41"/>
      <c r="T880" s="41"/>
      <c r="U880" s="47"/>
      <c r="V880" s="49"/>
      <c r="W880" s="41"/>
      <c r="X880" s="41"/>
      <c r="Y880" s="41"/>
      <c r="AA880" s="37" t="str">
        <f>IF($I880&lt;&gt;"",VLOOKUP($I880,'Valid Values - Search'!$R$4:$T$4719,3,FALSE),"")</f>
        <v/>
      </c>
      <c r="AB880" s="37" t="str">
        <f>IF($I880&lt;&gt;"",VLOOKUP($I880,'Valid Values - Search'!$R$4:$S$4719,2,FALSE),"")</f>
        <v/>
      </c>
      <c r="AC880" s="38" t="str">
        <f t="shared" si="13"/>
        <v/>
      </c>
      <c r="AD880" s="38"/>
    </row>
    <row r="881" spans="1:30">
      <c r="A881" s="46"/>
      <c r="B881" s="47"/>
      <c r="C881" s="49"/>
      <c r="D881" s="41"/>
      <c r="E881" s="41"/>
      <c r="F881" s="41"/>
      <c r="G881" s="50" t="str">
        <f>IF(A881&lt;&gt;"",CONCATENATE(A881,":",YEAR(B881),IF(MONTH(B881)&gt;9,MONTH(B881),CONCATENATE(0,MONTH(B881))),IF(DAY(B881)&gt;9,DAY(B881),CONCATENATE(0,DAY(B881))),IF(HOUR(C881)&gt;9,HOUR(C881),CONCATENATE(0,HOUR(C881))),IF(MINUTE(C881)&gt;9,MINUTE(C881),CONCATENATE(0,MINUTE(C881))),":",VLOOKUP(F881,'Valid Values - Results'!$D$4:$F$12,3,FALSE)),"")</f>
        <v/>
      </c>
      <c r="H881" s="41"/>
      <c r="I881" s="41"/>
      <c r="J881" s="41"/>
      <c r="K881" s="41"/>
      <c r="L881" s="41"/>
      <c r="M881" s="92"/>
      <c r="N881" s="41"/>
      <c r="O881" s="41"/>
      <c r="P881" s="41"/>
      <c r="Q881" s="41"/>
      <c r="R881" s="41"/>
      <c r="S881" s="41"/>
      <c r="T881" s="41"/>
      <c r="U881" s="47"/>
      <c r="V881" s="49"/>
      <c r="W881" s="41"/>
      <c r="X881" s="41"/>
      <c r="Y881" s="41"/>
      <c r="AA881" s="37" t="str">
        <f>IF($I881&lt;&gt;"",VLOOKUP($I881,'Valid Values - Search'!$R$4:$T$4719,3,FALSE),"")</f>
        <v/>
      </c>
      <c r="AB881" s="37" t="str">
        <f>IF($I881&lt;&gt;"",VLOOKUP($I881,'Valid Values - Search'!$R$4:$S$4719,2,FALSE),"")</f>
        <v/>
      </c>
      <c r="AC881" s="38" t="str">
        <f t="shared" si="13"/>
        <v/>
      </c>
      <c r="AD881" s="38"/>
    </row>
    <row r="882" spans="1:30">
      <c r="A882" s="46"/>
      <c r="B882" s="47"/>
      <c r="C882" s="49"/>
      <c r="D882" s="41"/>
      <c r="E882" s="41"/>
      <c r="F882" s="41"/>
      <c r="G882" s="50" t="str">
        <f>IF(A882&lt;&gt;"",CONCATENATE(A882,":",YEAR(B882),IF(MONTH(B882)&gt;9,MONTH(B882),CONCATENATE(0,MONTH(B882))),IF(DAY(B882)&gt;9,DAY(B882),CONCATENATE(0,DAY(B882))),IF(HOUR(C882)&gt;9,HOUR(C882),CONCATENATE(0,HOUR(C882))),IF(MINUTE(C882)&gt;9,MINUTE(C882),CONCATENATE(0,MINUTE(C882))),":",VLOOKUP(F882,'Valid Values - Results'!$D$4:$F$12,3,FALSE)),"")</f>
        <v/>
      </c>
      <c r="H882" s="41"/>
      <c r="I882" s="41"/>
      <c r="J882" s="41"/>
      <c r="K882" s="41"/>
      <c r="L882" s="41"/>
      <c r="M882" s="92"/>
      <c r="N882" s="41"/>
      <c r="O882" s="41"/>
      <c r="P882" s="41"/>
      <c r="Q882" s="41"/>
      <c r="R882" s="41"/>
      <c r="S882" s="41"/>
      <c r="T882" s="41"/>
      <c r="U882" s="47"/>
      <c r="V882" s="49"/>
      <c r="W882" s="41"/>
      <c r="X882" s="41"/>
      <c r="Y882" s="41"/>
      <c r="AA882" s="37" t="str">
        <f>IF($I882&lt;&gt;"",VLOOKUP($I882,'Valid Values - Search'!$R$4:$T$4719,3,FALSE),"")</f>
        <v/>
      </c>
      <c r="AB882" s="37" t="str">
        <f>IF($I882&lt;&gt;"",VLOOKUP($I882,'Valid Values - Search'!$R$4:$S$4719,2,FALSE),"")</f>
        <v/>
      </c>
      <c r="AC882" s="38" t="str">
        <f t="shared" si="13"/>
        <v/>
      </c>
      <c r="AD882" s="38"/>
    </row>
    <row r="883" spans="1:30">
      <c r="A883" s="46"/>
      <c r="B883" s="47"/>
      <c r="C883" s="49"/>
      <c r="D883" s="41"/>
      <c r="E883" s="41"/>
      <c r="F883" s="41"/>
      <c r="G883" s="50" t="str">
        <f>IF(A883&lt;&gt;"",CONCATENATE(A883,":",YEAR(B883),IF(MONTH(B883)&gt;9,MONTH(B883),CONCATENATE(0,MONTH(B883))),IF(DAY(B883)&gt;9,DAY(B883),CONCATENATE(0,DAY(B883))),IF(HOUR(C883)&gt;9,HOUR(C883),CONCATENATE(0,HOUR(C883))),IF(MINUTE(C883)&gt;9,MINUTE(C883),CONCATENATE(0,MINUTE(C883))),":",VLOOKUP(F883,'Valid Values - Results'!$D$4:$F$12,3,FALSE)),"")</f>
        <v/>
      </c>
      <c r="H883" s="41"/>
      <c r="I883" s="41"/>
      <c r="J883" s="41"/>
      <c r="K883" s="41"/>
      <c r="L883" s="41"/>
      <c r="M883" s="92"/>
      <c r="N883" s="41"/>
      <c r="O883" s="41"/>
      <c r="P883" s="41"/>
      <c r="Q883" s="41"/>
      <c r="R883" s="41"/>
      <c r="S883" s="41"/>
      <c r="T883" s="41"/>
      <c r="U883" s="47"/>
      <c r="V883" s="49"/>
      <c r="W883" s="41"/>
      <c r="X883" s="41"/>
      <c r="Y883" s="41"/>
      <c r="AA883" s="37" t="str">
        <f>IF($I883&lt;&gt;"",VLOOKUP($I883,'Valid Values - Search'!$R$4:$T$4719,3,FALSE),"")</f>
        <v/>
      </c>
      <c r="AB883" s="37" t="str">
        <f>IF($I883&lt;&gt;"",VLOOKUP($I883,'Valid Values - Search'!$R$4:$S$4719,2,FALSE),"")</f>
        <v/>
      </c>
      <c r="AC883" s="38" t="str">
        <f t="shared" si="13"/>
        <v/>
      </c>
      <c r="AD883" s="38"/>
    </row>
    <row r="884" spans="1:30">
      <c r="A884" s="46"/>
      <c r="B884" s="47"/>
      <c r="C884" s="49"/>
      <c r="D884" s="41"/>
      <c r="E884" s="41"/>
      <c r="F884" s="41"/>
      <c r="G884" s="50" t="str">
        <f>IF(A884&lt;&gt;"",CONCATENATE(A884,":",YEAR(B884),IF(MONTH(B884)&gt;9,MONTH(B884),CONCATENATE(0,MONTH(B884))),IF(DAY(B884)&gt;9,DAY(B884),CONCATENATE(0,DAY(B884))),IF(HOUR(C884)&gt;9,HOUR(C884),CONCATENATE(0,HOUR(C884))),IF(MINUTE(C884)&gt;9,MINUTE(C884),CONCATENATE(0,MINUTE(C884))),":",VLOOKUP(F884,'Valid Values - Results'!$D$4:$F$12,3,FALSE)),"")</f>
        <v/>
      </c>
      <c r="H884" s="41"/>
      <c r="I884" s="41"/>
      <c r="J884" s="41"/>
      <c r="K884" s="41"/>
      <c r="L884" s="41"/>
      <c r="M884" s="92"/>
      <c r="N884" s="41"/>
      <c r="O884" s="41"/>
      <c r="P884" s="41"/>
      <c r="Q884" s="41"/>
      <c r="R884" s="41"/>
      <c r="S884" s="41"/>
      <c r="T884" s="41"/>
      <c r="U884" s="47"/>
      <c r="V884" s="49"/>
      <c r="W884" s="41"/>
      <c r="X884" s="41"/>
      <c r="Y884" s="41"/>
      <c r="AA884" s="37" t="str">
        <f>IF($I884&lt;&gt;"",VLOOKUP($I884,'Valid Values - Search'!$R$4:$T$4719,3,FALSE),"")</f>
        <v/>
      </c>
      <c r="AB884" s="37" t="str">
        <f>IF($I884&lt;&gt;"",VLOOKUP($I884,'Valid Values - Search'!$R$4:$S$4719,2,FALSE),"")</f>
        <v/>
      </c>
      <c r="AC884" s="38" t="str">
        <f t="shared" si="13"/>
        <v/>
      </c>
      <c r="AD884" s="38"/>
    </row>
    <row r="885" spans="1:30">
      <c r="A885" s="46"/>
      <c r="B885" s="47"/>
      <c r="C885" s="49"/>
      <c r="D885" s="41"/>
      <c r="E885" s="41"/>
      <c r="F885" s="41"/>
      <c r="G885" s="50" t="str">
        <f>IF(A885&lt;&gt;"",CONCATENATE(A885,":",YEAR(B885),IF(MONTH(B885)&gt;9,MONTH(B885),CONCATENATE(0,MONTH(B885))),IF(DAY(B885)&gt;9,DAY(B885),CONCATENATE(0,DAY(B885))),IF(HOUR(C885)&gt;9,HOUR(C885),CONCATENATE(0,HOUR(C885))),IF(MINUTE(C885)&gt;9,MINUTE(C885),CONCATENATE(0,MINUTE(C885))),":",VLOOKUP(F885,'Valid Values - Results'!$D$4:$F$12,3,FALSE)),"")</f>
        <v/>
      </c>
      <c r="H885" s="41"/>
      <c r="I885" s="41"/>
      <c r="J885" s="41"/>
      <c r="K885" s="41"/>
      <c r="L885" s="41"/>
      <c r="M885" s="92"/>
      <c r="N885" s="41"/>
      <c r="O885" s="41"/>
      <c r="P885" s="41"/>
      <c r="Q885" s="41"/>
      <c r="R885" s="41"/>
      <c r="S885" s="41"/>
      <c r="T885" s="41"/>
      <c r="U885" s="47"/>
      <c r="V885" s="49"/>
      <c r="W885" s="41"/>
      <c r="X885" s="41"/>
      <c r="Y885" s="41"/>
      <c r="AA885" s="37" t="str">
        <f>IF($I885&lt;&gt;"",VLOOKUP($I885,'Valid Values - Search'!$R$4:$T$4719,3,FALSE),"")</f>
        <v/>
      </c>
      <c r="AB885" s="37" t="str">
        <f>IF($I885&lt;&gt;"",VLOOKUP($I885,'Valid Values - Search'!$R$4:$S$4719,2,FALSE),"")</f>
        <v/>
      </c>
      <c r="AC885" s="38" t="str">
        <f t="shared" si="13"/>
        <v/>
      </c>
      <c r="AD885" s="38"/>
    </row>
    <row r="886" spans="1:30">
      <c r="A886" s="46"/>
      <c r="B886" s="47"/>
      <c r="C886" s="49"/>
      <c r="D886" s="41"/>
      <c r="E886" s="41"/>
      <c r="F886" s="41"/>
      <c r="G886" s="50" t="str">
        <f>IF(A886&lt;&gt;"",CONCATENATE(A886,":",YEAR(B886),IF(MONTH(B886)&gt;9,MONTH(B886),CONCATENATE(0,MONTH(B886))),IF(DAY(B886)&gt;9,DAY(B886),CONCATENATE(0,DAY(B886))),IF(HOUR(C886)&gt;9,HOUR(C886),CONCATENATE(0,HOUR(C886))),IF(MINUTE(C886)&gt;9,MINUTE(C886),CONCATENATE(0,MINUTE(C886))),":",VLOOKUP(F886,'Valid Values - Results'!$D$4:$F$12,3,FALSE)),"")</f>
        <v/>
      </c>
      <c r="H886" s="41"/>
      <c r="I886" s="41"/>
      <c r="J886" s="41"/>
      <c r="K886" s="41"/>
      <c r="L886" s="41"/>
      <c r="M886" s="92"/>
      <c r="N886" s="41"/>
      <c r="O886" s="41"/>
      <c r="P886" s="41"/>
      <c r="Q886" s="41"/>
      <c r="R886" s="41"/>
      <c r="S886" s="41"/>
      <c r="T886" s="41"/>
      <c r="U886" s="47"/>
      <c r="V886" s="49"/>
      <c r="W886" s="41"/>
      <c r="X886" s="41"/>
      <c r="Y886" s="41"/>
      <c r="AA886" s="37" t="str">
        <f>IF($I886&lt;&gt;"",VLOOKUP($I886,'Valid Values - Search'!$R$4:$T$4719,3,FALSE),"")</f>
        <v/>
      </c>
      <c r="AB886" s="37" t="str">
        <f>IF($I886&lt;&gt;"",VLOOKUP($I886,'Valid Values - Search'!$R$4:$S$4719,2,FALSE),"")</f>
        <v/>
      </c>
      <c r="AC886" s="38" t="str">
        <f t="shared" si="13"/>
        <v/>
      </c>
      <c r="AD886" s="38"/>
    </row>
    <row r="887" spans="1:30">
      <c r="A887" s="46"/>
      <c r="B887" s="47"/>
      <c r="C887" s="49"/>
      <c r="D887" s="41"/>
      <c r="E887" s="41"/>
      <c r="F887" s="41"/>
      <c r="G887" s="50" t="str">
        <f>IF(A887&lt;&gt;"",CONCATENATE(A887,":",YEAR(B887),IF(MONTH(B887)&gt;9,MONTH(B887),CONCATENATE(0,MONTH(B887))),IF(DAY(B887)&gt;9,DAY(B887),CONCATENATE(0,DAY(B887))),IF(HOUR(C887)&gt;9,HOUR(C887),CONCATENATE(0,HOUR(C887))),IF(MINUTE(C887)&gt;9,MINUTE(C887),CONCATENATE(0,MINUTE(C887))),":",VLOOKUP(F887,'Valid Values - Results'!$D$4:$F$12,3,FALSE)),"")</f>
        <v/>
      </c>
      <c r="H887" s="41"/>
      <c r="I887" s="41"/>
      <c r="J887" s="41"/>
      <c r="K887" s="41"/>
      <c r="L887" s="41"/>
      <c r="M887" s="92"/>
      <c r="N887" s="41"/>
      <c r="O887" s="41"/>
      <c r="P887" s="41"/>
      <c r="Q887" s="41"/>
      <c r="R887" s="41"/>
      <c r="S887" s="41"/>
      <c r="T887" s="41"/>
      <c r="U887" s="47"/>
      <c r="V887" s="49"/>
      <c r="W887" s="41"/>
      <c r="X887" s="41"/>
      <c r="Y887" s="41"/>
      <c r="AA887" s="37" t="str">
        <f>IF($I887&lt;&gt;"",VLOOKUP($I887,'Valid Values - Search'!$R$4:$T$4719,3,FALSE),"")</f>
        <v/>
      </c>
      <c r="AB887" s="37" t="str">
        <f>IF($I887&lt;&gt;"",VLOOKUP($I887,'Valid Values - Search'!$R$4:$S$4719,2,FALSE),"")</f>
        <v/>
      </c>
      <c r="AC887" s="38" t="str">
        <f t="shared" si="13"/>
        <v/>
      </c>
      <c r="AD887" s="38"/>
    </row>
    <row r="888" spans="1:30">
      <c r="A888" s="46"/>
      <c r="B888" s="47"/>
      <c r="C888" s="49"/>
      <c r="D888" s="41"/>
      <c r="E888" s="41"/>
      <c r="F888" s="41"/>
      <c r="G888" s="50" t="str">
        <f>IF(A888&lt;&gt;"",CONCATENATE(A888,":",YEAR(B888),IF(MONTH(B888)&gt;9,MONTH(B888),CONCATENATE(0,MONTH(B888))),IF(DAY(B888)&gt;9,DAY(B888),CONCATENATE(0,DAY(B888))),IF(HOUR(C888)&gt;9,HOUR(C888),CONCATENATE(0,HOUR(C888))),IF(MINUTE(C888)&gt;9,MINUTE(C888),CONCATENATE(0,MINUTE(C888))),":",VLOOKUP(F888,'Valid Values - Results'!$D$4:$F$12,3,FALSE)),"")</f>
        <v/>
      </c>
      <c r="H888" s="41"/>
      <c r="I888" s="41"/>
      <c r="J888" s="41"/>
      <c r="K888" s="41"/>
      <c r="L888" s="41"/>
      <c r="M888" s="92"/>
      <c r="N888" s="41"/>
      <c r="O888" s="41"/>
      <c r="P888" s="41"/>
      <c r="Q888" s="41"/>
      <c r="R888" s="41"/>
      <c r="S888" s="41"/>
      <c r="T888" s="41"/>
      <c r="U888" s="47"/>
      <c r="V888" s="49"/>
      <c r="W888" s="41"/>
      <c r="X888" s="41"/>
      <c r="Y888" s="41"/>
      <c r="AA888" s="37" t="str">
        <f>IF($I888&lt;&gt;"",VLOOKUP($I888,'Valid Values - Search'!$R$4:$T$4719,3,FALSE),"")</f>
        <v/>
      </c>
      <c r="AB888" s="37" t="str">
        <f>IF($I888&lt;&gt;"",VLOOKUP($I888,'Valid Values - Search'!$R$4:$S$4719,2,FALSE),"")</f>
        <v/>
      </c>
      <c r="AC888" s="38" t="str">
        <f t="shared" si="13"/>
        <v/>
      </c>
      <c r="AD888" s="38"/>
    </row>
    <row r="889" spans="1:30">
      <c r="A889" s="46"/>
      <c r="B889" s="47"/>
      <c r="C889" s="49"/>
      <c r="D889" s="41"/>
      <c r="E889" s="41"/>
      <c r="F889" s="41"/>
      <c r="G889" s="50" t="str">
        <f>IF(A889&lt;&gt;"",CONCATENATE(A889,":",YEAR(B889),IF(MONTH(B889)&gt;9,MONTH(B889),CONCATENATE(0,MONTH(B889))),IF(DAY(B889)&gt;9,DAY(B889),CONCATENATE(0,DAY(B889))),IF(HOUR(C889)&gt;9,HOUR(C889),CONCATENATE(0,HOUR(C889))),IF(MINUTE(C889)&gt;9,MINUTE(C889),CONCATENATE(0,MINUTE(C889))),":",VLOOKUP(F889,'Valid Values - Results'!$D$4:$F$12,3,FALSE)),"")</f>
        <v/>
      </c>
      <c r="H889" s="41"/>
      <c r="I889" s="41"/>
      <c r="J889" s="41"/>
      <c r="K889" s="41"/>
      <c r="L889" s="41"/>
      <c r="M889" s="92"/>
      <c r="N889" s="41"/>
      <c r="O889" s="41"/>
      <c r="P889" s="41"/>
      <c r="Q889" s="41"/>
      <c r="R889" s="41"/>
      <c r="S889" s="41"/>
      <c r="T889" s="41"/>
      <c r="U889" s="47"/>
      <c r="V889" s="49"/>
      <c r="W889" s="41"/>
      <c r="X889" s="41"/>
      <c r="Y889" s="41"/>
      <c r="AA889" s="37" t="str">
        <f>IF($I889&lt;&gt;"",VLOOKUP($I889,'Valid Values - Search'!$R$4:$T$4719,3,FALSE),"")</f>
        <v/>
      </c>
      <c r="AB889" s="37" t="str">
        <f>IF($I889&lt;&gt;"",VLOOKUP($I889,'Valid Values - Search'!$R$4:$S$4719,2,FALSE),"")</f>
        <v/>
      </c>
      <c r="AC889" s="38" t="str">
        <f t="shared" si="13"/>
        <v/>
      </c>
      <c r="AD889" s="38"/>
    </row>
    <row r="890" spans="1:30">
      <c r="A890" s="46"/>
      <c r="B890" s="47"/>
      <c r="C890" s="49"/>
      <c r="D890" s="41"/>
      <c r="E890" s="41"/>
      <c r="F890" s="41"/>
      <c r="G890" s="50" t="str">
        <f>IF(A890&lt;&gt;"",CONCATENATE(A890,":",YEAR(B890),IF(MONTH(B890)&gt;9,MONTH(B890),CONCATENATE(0,MONTH(B890))),IF(DAY(B890)&gt;9,DAY(B890),CONCATENATE(0,DAY(B890))),IF(HOUR(C890)&gt;9,HOUR(C890),CONCATENATE(0,HOUR(C890))),IF(MINUTE(C890)&gt;9,MINUTE(C890),CONCATENATE(0,MINUTE(C890))),":",VLOOKUP(F890,'Valid Values - Results'!$D$4:$F$12,3,FALSE)),"")</f>
        <v/>
      </c>
      <c r="H890" s="41"/>
      <c r="I890" s="41"/>
      <c r="J890" s="41"/>
      <c r="K890" s="41"/>
      <c r="L890" s="41"/>
      <c r="M890" s="92"/>
      <c r="N890" s="41"/>
      <c r="O890" s="41"/>
      <c r="P890" s="41"/>
      <c r="Q890" s="41"/>
      <c r="R890" s="41"/>
      <c r="S890" s="41"/>
      <c r="T890" s="41"/>
      <c r="U890" s="47"/>
      <c r="V890" s="49"/>
      <c r="W890" s="41"/>
      <c r="X890" s="41"/>
      <c r="Y890" s="41"/>
      <c r="AA890" s="37" t="str">
        <f>IF($I890&lt;&gt;"",VLOOKUP($I890,'Valid Values - Search'!$R$4:$T$4719,3,FALSE),"")</f>
        <v/>
      </c>
      <c r="AB890" s="37" t="str">
        <f>IF($I890&lt;&gt;"",VLOOKUP($I890,'Valid Values - Search'!$R$4:$S$4719,2,FALSE),"")</f>
        <v/>
      </c>
      <c r="AC890" s="38" t="str">
        <f t="shared" si="13"/>
        <v/>
      </c>
      <c r="AD890" s="38"/>
    </row>
    <row r="891" spans="1:30">
      <c r="A891" s="46"/>
      <c r="B891" s="47"/>
      <c r="C891" s="49"/>
      <c r="D891" s="41"/>
      <c r="E891" s="41"/>
      <c r="F891" s="41"/>
      <c r="G891" s="50" t="str">
        <f>IF(A891&lt;&gt;"",CONCATENATE(A891,":",YEAR(B891),IF(MONTH(B891)&gt;9,MONTH(B891),CONCATENATE(0,MONTH(B891))),IF(DAY(B891)&gt;9,DAY(B891),CONCATENATE(0,DAY(B891))),IF(HOUR(C891)&gt;9,HOUR(C891),CONCATENATE(0,HOUR(C891))),IF(MINUTE(C891)&gt;9,MINUTE(C891),CONCATENATE(0,MINUTE(C891))),":",VLOOKUP(F891,'Valid Values - Results'!$D$4:$F$12,3,FALSE)),"")</f>
        <v/>
      </c>
      <c r="H891" s="41"/>
      <c r="I891" s="41"/>
      <c r="J891" s="41"/>
      <c r="K891" s="41"/>
      <c r="L891" s="41"/>
      <c r="M891" s="92"/>
      <c r="N891" s="41"/>
      <c r="O891" s="41"/>
      <c r="P891" s="41"/>
      <c r="Q891" s="41"/>
      <c r="R891" s="41"/>
      <c r="S891" s="41"/>
      <c r="T891" s="41"/>
      <c r="U891" s="47"/>
      <c r="V891" s="49"/>
      <c r="W891" s="41"/>
      <c r="X891" s="41"/>
      <c r="Y891" s="41"/>
      <c r="AA891" s="37" t="str">
        <f>IF($I891&lt;&gt;"",VLOOKUP($I891,'Valid Values - Search'!$R$4:$T$4719,3,FALSE),"")</f>
        <v/>
      </c>
      <c r="AB891" s="37" t="str">
        <f>IF($I891&lt;&gt;"",VLOOKUP($I891,'Valid Values - Search'!$R$4:$S$4719,2,FALSE),"")</f>
        <v/>
      </c>
      <c r="AC891" s="38" t="str">
        <f t="shared" si="13"/>
        <v/>
      </c>
      <c r="AD891" s="38"/>
    </row>
    <row r="892" spans="1:30">
      <c r="A892" s="46"/>
      <c r="B892" s="47"/>
      <c r="C892" s="49"/>
      <c r="D892" s="41"/>
      <c r="E892" s="41"/>
      <c r="F892" s="41"/>
      <c r="G892" s="50" t="str">
        <f>IF(A892&lt;&gt;"",CONCATENATE(A892,":",YEAR(B892),IF(MONTH(B892)&gt;9,MONTH(B892),CONCATENATE(0,MONTH(B892))),IF(DAY(B892)&gt;9,DAY(B892),CONCATENATE(0,DAY(B892))),IF(HOUR(C892)&gt;9,HOUR(C892),CONCATENATE(0,HOUR(C892))),IF(MINUTE(C892)&gt;9,MINUTE(C892),CONCATENATE(0,MINUTE(C892))),":",VLOOKUP(F892,'Valid Values - Results'!$D$4:$F$12,3,FALSE)),"")</f>
        <v/>
      </c>
      <c r="H892" s="41"/>
      <c r="I892" s="41"/>
      <c r="J892" s="41"/>
      <c r="K892" s="41"/>
      <c r="L892" s="41"/>
      <c r="M892" s="92"/>
      <c r="N892" s="41"/>
      <c r="O892" s="41"/>
      <c r="P892" s="41"/>
      <c r="Q892" s="41"/>
      <c r="R892" s="41"/>
      <c r="S892" s="41"/>
      <c r="T892" s="41"/>
      <c r="U892" s="47"/>
      <c r="V892" s="49"/>
      <c r="W892" s="41"/>
      <c r="X892" s="41"/>
      <c r="Y892" s="41"/>
      <c r="AA892" s="37" t="str">
        <f>IF($I892&lt;&gt;"",VLOOKUP($I892,'Valid Values - Search'!$R$4:$T$4719,3,FALSE),"")</f>
        <v/>
      </c>
      <c r="AB892" s="37" t="str">
        <f>IF($I892&lt;&gt;"",VLOOKUP($I892,'Valid Values - Search'!$R$4:$S$4719,2,FALSE),"")</f>
        <v/>
      </c>
      <c r="AC892" s="38" t="str">
        <f t="shared" si="13"/>
        <v/>
      </c>
      <c r="AD892" s="38"/>
    </row>
    <row r="893" spans="1:30">
      <c r="A893" s="46"/>
      <c r="B893" s="47"/>
      <c r="C893" s="49"/>
      <c r="D893" s="41"/>
      <c r="E893" s="41"/>
      <c r="F893" s="41"/>
      <c r="G893" s="50" t="str">
        <f>IF(A893&lt;&gt;"",CONCATENATE(A893,":",YEAR(B893),IF(MONTH(B893)&gt;9,MONTH(B893),CONCATENATE(0,MONTH(B893))),IF(DAY(B893)&gt;9,DAY(B893),CONCATENATE(0,DAY(B893))),IF(HOUR(C893)&gt;9,HOUR(C893),CONCATENATE(0,HOUR(C893))),IF(MINUTE(C893)&gt;9,MINUTE(C893),CONCATENATE(0,MINUTE(C893))),":",VLOOKUP(F893,'Valid Values - Results'!$D$4:$F$12,3,FALSE)),"")</f>
        <v/>
      </c>
      <c r="H893" s="41"/>
      <c r="I893" s="41"/>
      <c r="J893" s="41"/>
      <c r="K893" s="41"/>
      <c r="L893" s="41"/>
      <c r="M893" s="92"/>
      <c r="N893" s="41"/>
      <c r="O893" s="41"/>
      <c r="P893" s="41"/>
      <c r="Q893" s="41"/>
      <c r="R893" s="41"/>
      <c r="S893" s="41"/>
      <c r="T893" s="41"/>
      <c r="U893" s="47"/>
      <c r="V893" s="49"/>
      <c r="W893" s="41"/>
      <c r="X893" s="41"/>
      <c r="Y893" s="41"/>
      <c r="AA893" s="37" t="str">
        <f>IF($I893&lt;&gt;"",VLOOKUP($I893,'Valid Values - Search'!$R$4:$T$4719,3,FALSE),"")</f>
        <v/>
      </c>
      <c r="AB893" s="37" t="str">
        <f>IF($I893&lt;&gt;"",VLOOKUP($I893,'Valid Values - Search'!$R$4:$S$4719,2,FALSE),"")</f>
        <v/>
      </c>
      <c r="AC893" s="38" t="str">
        <f t="shared" si="13"/>
        <v/>
      </c>
      <c r="AD893" s="38"/>
    </row>
    <row r="894" spans="1:30">
      <c r="A894" s="46"/>
      <c r="B894" s="47"/>
      <c r="C894" s="49"/>
      <c r="D894" s="41"/>
      <c r="E894" s="41"/>
      <c r="F894" s="41"/>
      <c r="G894" s="50" t="str">
        <f>IF(A894&lt;&gt;"",CONCATENATE(A894,":",YEAR(B894),IF(MONTH(B894)&gt;9,MONTH(B894),CONCATENATE(0,MONTH(B894))),IF(DAY(B894)&gt;9,DAY(B894),CONCATENATE(0,DAY(B894))),IF(HOUR(C894)&gt;9,HOUR(C894),CONCATENATE(0,HOUR(C894))),IF(MINUTE(C894)&gt;9,MINUTE(C894),CONCATENATE(0,MINUTE(C894))),":",VLOOKUP(F894,'Valid Values - Results'!$D$4:$F$12,3,FALSE)),"")</f>
        <v/>
      </c>
      <c r="H894" s="41"/>
      <c r="I894" s="41"/>
      <c r="J894" s="41"/>
      <c r="K894" s="41"/>
      <c r="L894" s="41"/>
      <c r="M894" s="92"/>
      <c r="N894" s="41"/>
      <c r="O894" s="41"/>
      <c r="P894" s="41"/>
      <c r="Q894" s="41"/>
      <c r="R894" s="41"/>
      <c r="S894" s="41"/>
      <c r="T894" s="41"/>
      <c r="U894" s="47"/>
      <c r="V894" s="49"/>
      <c r="W894" s="41"/>
      <c r="X894" s="41"/>
      <c r="Y894" s="41"/>
      <c r="AA894" s="37" t="str">
        <f>IF($I894&lt;&gt;"",VLOOKUP($I894,'Valid Values - Search'!$R$4:$T$4719,3,FALSE),"")</f>
        <v/>
      </c>
      <c r="AB894" s="37" t="str">
        <f>IF($I894&lt;&gt;"",VLOOKUP($I894,'Valid Values - Search'!$R$4:$S$4719,2,FALSE),"")</f>
        <v/>
      </c>
      <c r="AC894" s="38" t="str">
        <f t="shared" si="13"/>
        <v/>
      </c>
      <c r="AD894" s="38"/>
    </row>
    <row r="895" spans="1:30">
      <c r="A895" s="46"/>
      <c r="B895" s="47"/>
      <c r="C895" s="49"/>
      <c r="D895" s="41"/>
      <c r="E895" s="41"/>
      <c r="F895" s="41"/>
      <c r="G895" s="50" t="str">
        <f>IF(A895&lt;&gt;"",CONCATENATE(A895,":",YEAR(B895),IF(MONTH(B895)&gt;9,MONTH(B895),CONCATENATE(0,MONTH(B895))),IF(DAY(B895)&gt;9,DAY(B895),CONCATENATE(0,DAY(B895))),IF(HOUR(C895)&gt;9,HOUR(C895),CONCATENATE(0,HOUR(C895))),IF(MINUTE(C895)&gt;9,MINUTE(C895),CONCATENATE(0,MINUTE(C895))),":",VLOOKUP(F895,'Valid Values - Results'!$D$4:$F$12,3,FALSE)),"")</f>
        <v/>
      </c>
      <c r="H895" s="41"/>
      <c r="I895" s="41"/>
      <c r="J895" s="41"/>
      <c r="K895" s="41"/>
      <c r="L895" s="41"/>
      <c r="M895" s="92"/>
      <c r="N895" s="41"/>
      <c r="O895" s="41"/>
      <c r="P895" s="41"/>
      <c r="Q895" s="41"/>
      <c r="R895" s="41"/>
      <c r="S895" s="41"/>
      <c r="T895" s="41"/>
      <c r="U895" s="47"/>
      <c r="V895" s="49"/>
      <c r="W895" s="41"/>
      <c r="X895" s="41"/>
      <c r="Y895" s="41"/>
      <c r="AA895" s="37" t="str">
        <f>IF($I895&lt;&gt;"",VLOOKUP($I895,'Valid Values - Search'!$R$4:$T$4719,3,FALSE),"")</f>
        <v/>
      </c>
      <c r="AB895" s="37" t="str">
        <f>IF($I895&lt;&gt;"",VLOOKUP($I895,'Valid Values - Search'!$R$4:$S$4719,2,FALSE),"")</f>
        <v/>
      </c>
      <c r="AC895" s="38" t="str">
        <f t="shared" si="13"/>
        <v/>
      </c>
      <c r="AD895" s="38"/>
    </row>
    <row r="896" spans="1:30">
      <c r="A896" s="46"/>
      <c r="B896" s="47"/>
      <c r="C896" s="49"/>
      <c r="D896" s="41"/>
      <c r="E896" s="41"/>
      <c r="F896" s="41"/>
      <c r="G896" s="50" t="str">
        <f>IF(A896&lt;&gt;"",CONCATENATE(A896,":",YEAR(B896),IF(MONTH(B896)&gt;9,MONTH(B896),CONCATENATE(0,MONTH(B896))),IF(DAY(B896)&gt;9,DAY(B896),CONCATENATE(0,DAY(B896))),IF(HOUR(C896)&gt;9,HOUR(C896),CONCATENATE(0,HOUR(C896))),IF(MINUTE(C896)&gt;9,MINUTE(C896),CONCATENATE(0,MINUTE(C896))),":",VLOOKUP(F896,'Valid Values - Results'!$D$4:$F$12,3,FALSE)),"")</f>
        <v/>
      </c>
      <c r="H896" s="41"/>
      <c r="I896" s="41"/>
      <c r="J896" s="41"/>
      <c r="K896" s="41"/>
      <c r="L896" s="41"/>
      <c r="M896" s="92"/>
      <c r="N896" s="41"/>
      <c r="O896" s="41"/>
      <c r="P896" s="41"/>
      <c r="Q896" s="41"/>
      <c r="R896" s="41"/>
      <c r="S896" s="41"/>
      <c r="T896" s="41"/>
      <c r="U896" s="47"/>
      <c r="V896" s="49"/>
      <c r="W896" s="41"/>
      <c r="X896" s="41"/>
      <c r="Y896" s="41"/>
      <c r="AA896" s="37" t="str">
        <f>IF($I896&lt;&gt;"",VLOOKUP($I896,'Valid Values - Search'!$R$4:$T$4719,3,FALSE),"")</f>
        <v/>
      </c>
      <c r="AB896" s="37" t="str">
        <f>IF($I896&lt;&gt;"",VLOOKUP($I896,'Valid Values - Search'!$R$4:$S$4719,2,FALSE),"")</f>
        <v/>
      </c>
      <c r="AC896" s="38" t="str">
        <f t="shared" si="13"/>
        <v/>
      </c>
      <c r="AD896" s="38"/>
    </row>
    <row r="897" spans="1:30">
      <c r="A897" s="46"/>
      <c r="B897" s="47"/>
      <c r="C897" s="49"/>
      <c r="D897" s="41"/>
      <c r="E897" s="41"/>
      <c r="F897" s="41"/>
      <c r="G897" s="50" t="str">
        <f>IF(A897&lt;&gt;"",CONCATENATE(A897,":",YEAR(B897),IF(MONTH(B897)&gt;9,MONTH(B897),CONCATENATE(0,MONTH(B897))),IF(DAY(B897)&gt;9,DAY(B897),CONCATENATE(0,DAY(B897))),IF(HOUR(C897)&gt;9,HOUR(C897),CONCATENATE(0,HOUR(C897))),IF(MINUTE(C897)&gt;9,MINUTE(C897),CONCATENATE(0,MINUTE(C897))),":",VLOOKUP(F897,'Valid Values - Results'!$D$4:$F$12,3,FALSE)),"")</f>
        <v/>
      </c>
      <c r="H897" s="41"/>
      <c r="I897" s="41"/>
      <c r="J897" s="41"/>
      <c r="K897" s="41"/>
      <c r="L897" s="41"/>
      <c r="M897" s="92"/>
      <c r="N897" s="41"/>
      <c r="O897" s="41"/>
      <c r="P897" s="41"/>
      <c r="Q897" s="41"/>
      <c r="R897" s="41"/>
      <c r="S897" s="41"/>
      <c r="T897" s="41"/>
      <c r="U897" s="47"/>
      <c r="V897" s="49"/>
      <c r="W897" s="41"/>
      <c r="X897" s="41"/>
      <c r="Y897" s="41"/>
      <c r="AA897" s="37" t="str">
        <f>IF($I897&lt;&gt;"",VLOOKUP($I897,'Valid Values - Search'!$R$4:$T$4719,3,FALSE),"")</f>
        <v/>
      </c>
      <c r="AB897" s="37" t="str">
        <f>IF($I897&lt;&gt;"",VLOOKUP($I897,'Valid Values - Search'!$R$4:$S$4719,2,FALSE),"")</f>
        <v/>
      </c>
      <c r="AC897" s="38" t="str">
        <f t="shared" si="13"/>
        <v/>
      </c>
      <c r="AD897" s="38"/>
    </row>
    <row r="898" spans="1:30">
      <c r="A898" s="46"/>
      <c r="B898" s="47"/>
      <c r="C898" s="49"/>
      <c r="D898" s="41"/>
      <c r="E898" s="41"/>
      <c r="F898" s="41"/>
      <c r="G898" s="50" t="str">
        <f>IF(A898&lt;&gt;"",CONCATENATE(A898,":",YEAR(B898),IF(MONTH(B898)&gt;9,MONTH(B898),CONCATENATE(0,MONTH(B898))),IF(DAY(B898)&gt;9,DAY(B898),CONCATENATE(0,DAY(B898))),IF(HOUR(C898)&gt;9,HOUR(C898),CONCATENATE(0,HOUR(C898))),IF(MINUTE(C898)&gt;9,MINUTE(C898),CONCATENATE(0,MINUTE(C898))),":",VLOOKUP(F898,'Valid Values - Results'!$D$4:$F$12,3,FALSE)),"")</f>
        <v/>
      </c>
      <c r="H898" s="41"/>
      <c r="I898" s="41"/>
      <c r="J898" s="41"/>
      <c r="K898" s="41"/>
      <c r="L898" s="41"/>
      <c r="M898" s="92"/>
      <c r="N898" s="41"/>
      <c r="O898" s="41"/>
      <c r="P898" s="41"/>
      <c r="Q898" s="41"/>
      <c r="R898" s="41"/>
      <c r="S898" s="41"/>
      <c r="T898" s="41"/>
      <c r="U898" s="47"/>
      <c r="V898" s="49"/>
      <c r="W898" s="41"/>
      <c r="X898" s="41"/>
      <c r="Y898" s="41"/>
      <c r="AA898" s="37" t="str">
        <f>IF($I898&lt;&gt;"",VLOOKUP($I898,'Valid Values - Search'!$R$4:$T$4719,3,FALSE),"")</f>
        <v/>
      </c>
      <c r="AB898" s="37" t="str">
        <f>IF($I898&lt;&gt;"",VLOOKUP($I898,'Valid Values - Search'!$R$4:$S$4719,2,FALSE),"")</f>
        <v/>
      </c>
      <c r="AC898" s="38" t="str">
        <f t="shared" ref="AC898:AC961" si="14">IF($V898&lt;&gt;"",$D898,"")</f>
        <v/>
      </c>
      <c r="AD898" s="38"/>
    </row>
    <row r="899" spans="1:30">
      <c r="A899" s="46"/>
      <c r="B899" s="47"/>
      <c r="C899" s="49"/>
      <c r="D899" s="41"/>
      <c r="E899" s="41"/>
      <c r="F899" s="41"/>
      <c r="G899" s="50" t="str">
        <f>IF(A899&lt;&gt;"",CONCATENATE(A899,":",YEAR(B899),IF(MONTH(B899)&gt;9,MONTH(B899),CONCATENATE(0,MONTH(B899))),IF(DAY(B899)&gt;9,DAY(B899),CONCATENATE(0,DAY(B899))),IF(HOUR(C899)&gt;9,HOUR(C899),CONCATENATE(0,HOUR(C899))),IF(MINUTE(C899)&gt;9,MINUTE(C899),CONCATENATE(0,MINUTE(C899))),":",VLOOKUP(F899,'Valid Values - Results'!$D$4:$F$12,3,FALSE)),"")</f>
        <v/>
      </c>
      <c r="H899" s="41"/>
      <c r="I899" s="41"/>
      <c r="J899" s="41"/>
      <c r="K899" s="41"/>
      <c r="L899" s="41"/>
      <c r="M899" s="92"/>
      <c r="N899" s="41"/>
      <c r="O899" s="41"/>
      <c r="P899" s="41"/>
      <c r="Q899" s="41"/>
      <c r="R899" s="41"/>
      <c r="S899" s="41"/>
      <c r="T899" s="41"/>
      <c r="U899" s="47"/>
      <c r="V899" s="49"/>
      <c r="W899" s="41"/>
      <c r="X899" s="41"/>
      <c r="Y899" s="41"/>
      <c r="AA899" s="37" t="str">
        <f>IF($I899&lt;&gt;"",VLOOKUP($I899,'Valid Values - Search'!$R$4:$T$4719,3,FALSE),"")</f>
        <v/>
      </c>
      <c r="AB899" s="37" t="str">
        <f>IF($I899&lt;&gt;"",VLOOKUP($I899,'Valid Values - Search'!$R$4:$S$4719,2,FALSE),"")</f>
        <v/>
      </c>
      <c r="AC899" s="38" t="str">
        <f t="shared" si="14"/>
        <v/>
      </c>
      <c r="AD899" s="38"/>
    </row>
    <row r="900" spans="1:30">
      <c r="A900" s="46"/>
      <c r="B900" s="47"/>
      <c r="C900" s="49"/>
      <c r="D900" s="41"/>
      <c r="E900" s="41"/>
      <c r="F900" s="41"/>
      <c r="G900" s="50" t="str">
        <f>IF(A900&lt;&gt;"",CONCATENATE(A900,":",YEAR(B900),IF(MONTH(B900)&gt;9,MONTH(B900),CONCATENATE(0,MONTH(B900))),IF(DAY(B900)&gt;9,DAY(B900),CONCATENATE(0,DAY(B900))),IF(HOUR(C900)&gt;9,HOUR(C900),CONCATENATE(0,HOUR(C900))),IF(MINUTE(C900)&gt;9,MINUTE(C900),CONCATENATE(0,MINUTE(C900))),":",VLOOKUP(F900,'Valid Values - Results'!$D$4:$F$12,3,FALSE)),"")</f>
        <v/>
      </c>
      <c r="H900" s="41"/>
      <c r="I900" s="41"/>
      <c r="J900" s="41"/>
      <c r="K900" s="41"/>
      <c r="L900" s="41"/>
      <c r="M900" s="92"/>
      <c r="N900" s="41"/>
      <c r="O900" s="41"/>
      <c r="P900" s="41"/>
      <c r="Q900" s="41"/>
      <c r="R900" s="41"/>
      <c r="S900" s="41"/>
      <c r="T900" s="41"/>
      <c r="U900" s="47"/>
      <c r="V900" s="49"/>
      <c r="W900" s="41"/>
      <c r="X900" s="41"/>
      <c r="Y900" s="41"/>
      <c r="AA900" s="37" t="str">
        <f>IF($I900&lt;&gt;"",VLOOKUP($I900,'Valid Values - Search'!$R$4:$T$4719,3,FALSE),"")</f>
        <v/>
      </c>
      <c r="AB900" s="37" t="str">
        <f>IF($I900&lt;&gt;"",VLOOKUP($I900,'Valid Values - Search'!$R$4:$S$4719,2,FALSE),"")</f>
        <v/>
      </c>
      <c r="AC900" s="38" t="str">
        <f t="shared" si="14"/>
        <v/>
      </c>
      <c r="AD900" s="38"/>
    </row>
    <row r="901" spans="1:30">
      <c r="A901" s="46"/>
      <c r="B901" s="47"/>
      <c r="C901" s="49"/>
      <c r="D901" s="41"/>
      <c r="E901" s="41"/>
      <c r="F901" s="41"/>
      <c r="G901" s="50" t="str">
        <f>IF(A901&lt;&gt;"",CONCATENATE(A901,":",YEAR(B901),IF(MONTH(B901)&gt;9,MONTH(B901),CONCATENATE(0,MONTH(B901))),IF(DAY(B901)&gt;9,DAY(B901),CONCATENATE(0,DAY(B901))),IF(HOUR(C901)&gt;9,HOUR(C901),CONCATENATE(0,HOUR(C901))),IF(MINUTE(C901)&gt;9,MINUTE(C901),CONCATENATE(0,MINUTE(C901))),":",VLOOKUP(F901,'Valid Values - Results'!$D$4:$F$12,3,FALSE)),"")</f>
        <v/>
      </c>
      <c r="H901" s="41"/>
      <c r="I901" s="41"/>
      <c r="J901" s="41"/>
      <c r="K901" s="41"/>
      <c r="L901" s="41"/>
      <c r="M901" s="92"/>
      <c r="N901" s="41"/>
      <c r="O901" s="41"/>
      <c r="P901" s="41"/>
      <c r="Q901" s="41"/>
      <c r="R901" s="41"/>
      <c r="S901" s="41"/>
      <c r="T901" s="41"/>
      <c r="U901" s="47"/>
      <c r="V901" s="49"/>
      <c r="W901" s="41"/>
      <c r="X901" s="41"/>
      <c r="Y901" s="41"/>
      <c r="AA901" s="37" t="str">
        <f>IF($I901&lt;&gt;"",VLOOKUP($I901,'Valid Values - Search'!$R$4:$T$4719,3,FALSE),"")</f>
        <v/>
      </c>
      <c r="AB901" s="37" t="str">
        <f>IF($I901&lt;&gt;"",VLOOKUP($I901,'Valid Values - Search'!$R$4:$S$4719,2,FALSE),"")</f>
        <v/>
      </c>
      <c r="AC901" s="38" t="str">
        <f t="shared" si="14"/>
        <v/>
      </c>
      <c r="AD901" s="38"/>
    </row>
    <row r="902" spans="1:30">
      <c r="A902" s="46"/>
      <c r="B902" s="47"/>
      <c r="C902" s="49"/>
      <c r="D902" s="41"/>
      <c r="E902" s="41"/>
      <c r="F902" s="41"/>
      <c r="G902" s="50" t="str">
        <f>IF(A902&lt;&gt;"",CONCATENATE(A902,":",YEAR(B902),IF(MONTH(B902)&gt;9,MONTH(B902),CONCATENATE(0,MONTH(B902))),IF(DAY(B902)&gt;9,DAY(B902),CONCATENATE(0,DAY(B902))),IF(HOUR(C902)&gt;9,HOUR(C902),CONCATENATE(0,HOUR(C902))),IF(MINUTE(C902)&gt;9,MINUTE(C902),CONCATENATE(0,MINUTE(C902))),":",VLOOKUP(F902,'Valid Values - Results'!$D$4:$F$12,3,FALSE)),"")</f>
        <v/>
      </c>
      <c r="H902" s="41"/>
      <c r="I902" s="41"/>
      <c r="J902" s="41"/>
      <c r="K902" s="41"/>
      <c r="L902" s="41"/>
      <c r="M902" s="92"/>
      <c r="N902" s="41"/>
      <c r="O902" s="41"/>
      <c r="P902" s="41"/>
      <c r="Q902" s="41"/>
      <c r="R902" s="41"/>
      <c r="S902" s="41"/>
      <c r="T902" s="41"/>
      <c r="U902" s="47"/>
      <c r="V902" s="49"/>
      <c r="W902" s="41"/>
      <c r="X902" s="41"/>
      <c r="Y902" s="41"/>
      <c r="AA902" s="37" t="str">
        <f>IF($I902&lt;&gt;"",VLOOKUP($I902,'Valid Values - Search'!$R$4:$T$4719,3,FALSE),"")</f>
        <v/>
      </c>
      <c r="AB902" s="37" t="str">
        <f>IF($I902&lt;&gt;"",VLOOKUP($I902,'Valid Values - Search'!$R$4:$S$4719,2,FALSE),"")</f>
        <v/>
      </c>
      <c r="AC902" s="38" t="str">
        <f t="shared" si="14"/>
        <v/>
      </c>
      <c r="AD902" s="38"/>
    </row>
    <row r="903" spans="1:30">
      <c r="A903" s="46"/>
      <c r="B903" s="47"/>
      <c r="C903" s="49"/>
      <c r="D903" s="41"/>
      <c r="E903" s="41"/>
      <c r="F903" s="41"/>
      <c r="G903" s="50" t="str">
        <f>IF(A903&lt;&gt;"",CONCATENATE(A903,":",YEAR(B903),IF(MONTH(B903)&gt;9,MONTH(B903),CONCATENATE(0,MONTH(B903))),IF(DAY(B903)&gt;9,DAY(B903),CONCATENATE(0,DAY(B903))),IF(HOUR(C903)&gt;9,HOUR(C903),CONCATENATE(0,HOUR(C903))),IF(MINUTE(C903)&gt;9,MINUTE(C903),CONCATENATE(0,MINUTE(C903))),":",VLOOKUP(F903,'Valid Values - Results'!$D$4:$F$12,3,FALSE)),"")</f>
        <v/>
      </c>
      <c r="H903" s="41"/>
      <c r="I903" s="41"/>
      <c r="J903" s="41"/>
      <c r="K903" s="41"/>
      <c r="L903" s="41"/>
      <c r="M903" s="92"/>
      <c r="N903" s="41"/>
      <c r="O903" s="41"/>
      <c r="P903" s="41"/>
      <c r="Q903" s="41"/>
      <c r="R903" s="41"/>
      <c r="S903" s="41"/>
      <c r="T903" s="41"/>
      <c r="U903" s="47"/>
      <c r="V903" s="49"/>
      <c r="W903" s="41"/>
      <c r="X903" s="41"/>
      <c r="Y903" s="41"/>
      <c r="AA903" s="37" t="str">
        <f>IF($I903&lt;&gt;"",VLOOKUP($I903,'Valid Values - Search'!$R$4:$T$4719,3,FALSE),"")</f>
        <v/>
      </c>
      <c r="AB903" s="37" t="str">
        <f>IF($I903&lt;&gt;"",VLOOKUP($I903,'Valid Values - Search'!$R$4:$S$4719,2,FALSE),"")</f>
        <v/>
      </c>
      <c r="AC903" s="38" t="str">
        <f t="shared" si="14"/>
        <v/>
      </c>
      <c r="AD903" s="38"/>
    </row>
    <row r="904" spans="1:30">
      <c r="A904" s="46"/>
      <c r="B904" s="47"/>
      <c r="C904" s="49"/>
      <c r="D904" s="41"/>
      <c r="E904" s="41"/>
      <c r="F904" s="41"/>
      <c r="G904" s="50" t="str">
        <f>IF(A904&lt;&gt;"",CONCATENATE(A904,":",YEAR(B904),IF(MONTH(B904)&gt;9,MONTH(B904),CONCATENATE(0,MONTH(B904))),IF(DAY(B904)&gt;9,DAY(B904),CONCATENATE(0,DAY(B904))),IF(HOUR(C904)&gt;9,HOUR(C904),CONCATENATE(0,HOUR(C904))),IF(MINUTE(C904)&gt;9,MINUTE(C904),CONCATENATE(0,MINUTE(C904))),":",VLOOKUP(F904,'Valid Values - Results'!$D$4:$F$12,3,FALSE)),"")</f>
        <v/>
      </c>
      <c r="H904" s="41"/>
      <c r="I904" s="41"/>
      <c r="J904" s="41"/>
      <c r="K904" s="41"/>
      <c r="L904" s="41"/>
      <c r="M904" s="92"/>
      <c r="N904" s="41"/>
      <c r="O904" s="41"/>
      <c r="P904" s="41"/>
      <c r="Q904" s="41"/>
      <c r="R904" s="41"/>
      <c r="S904" s="41"/>
      <c r="T904" s="41"/>
      <c r="U904" s="47"/>
      <c r="V904" s="49"/>
      <c r="W904" s="41"/>
      <c r="X904" s="41"/>
      <c r="Y904" s="41"/>
      <c r="AA904" s="37" t="str">
        <f>IF($I904&lt;&gt;"",VLOOKUP($I904,'Valid Values - Search'!$R$4:$T$4719,3,FALSE),"")</f>
        <v/>
      </c>
      <c r="AB904" s="37" t="str">
        <f>IF($I904&lt;&gt;"",VLOOKUP($I904,'Valid Values - Search'!$R$4:$S$4719,2,FALSE),"")</f>
        <v/>
      </c>
      <c r="AC904" s="38" t="str">
        <f t="shared" si="14"/>
        <v/>
      </c>
      <c r="AD904" s="38"/>
    </row>
    <row r="905" spans="1:30">
      <c r="A905" s="46"/>
      <c r="B905" s="47"/>
      <c r="C905" s="49"/>
      <c r="D905" s="41"/>
      <c r="E905" s="41"/>
      <c r="F905" s="41"/>
      <c r="G905" s="50" t="str">
        <f>IF(A905&lt;&gt;"",CONCATENATE(A905,":",YEAR(B905),IF(MONTH(B905)&gt;9,MONTH(B905),CONCATENATE(0,MONTH(B905))),IF(DAY(B905)&gt;9,DAY(B905),CONCATENATE(0,DAY(B905))),IF(HOUR(C905)&gt;9,HOUR(C905),CONCATENATE(0,HOUR(C905))),IF(MINUTE(C905)&gt;9,MINUTE(C905),CONCATENATE(0,MINUTE(C905))),":",VLOOKUP(F905,'Valid Values - Results'!$D$4:$F$12,3,FALSE)),"")</f>
        <v/>
      </c>
      <c r="H905" s="41"/>
      <c r="I905" s="41"/>
      <c r="J905" s="41"/>
      <c r="K905" s="41"/>
      <c r="L905" s="41"/>
      <c r="M905" s="92"/>
      <c r="N905" s="41"/>
      <c r="O905" s="41"/>
      <c r="P905" s="41"/>
      <c r="Q905" s="41"/>
      <c r="R905" s="41"/>
      <c r="S905" s="41"/>
      <c r="T905" s="41"/>
      <c r="U905" s="47"/>
      <c r="V905" s="49"/>
      <c r="W905" s="41"/>
      <c r="X905" s="41"/>
      <c r="Y905" s="41"/>
      <c r="AA905" s="37" t="str">
        <f>IF($I905&lt;&gt;"",VLOOKUP($I905,'Valid Values - Search'!$R$4:$T$4719,3,FALSE),"")</f>
        <v/>
      </c>
      <c r="AB905" s="37" t="str">
        <f>IF($I905&lt;&gt;"",VLOOKUP($I905,'Valid Values - Search'!$R$4:$S$4719,2,FALSE),"")</f>
        <v/>
      </c>
      <c r="AC905" s="38" t="str">
        <f t="shared" si="14"/>
        <v/>
      </c>
      <c r="AD905" s="38"/>
    </row>
    <row r="906" spans="1:30">
      <c r="A906" s="46"/>
      <c r="B906" s="47"/>
      <c r="C906" s="49"/>
      <c r="D906" s="41"/>
      <c r="E906" s="41"/>
      <c r="F906" s="41"/>
      <c r="G906" s="50" t="str">
        <f>IF(A906&lt;&gt;"",CONCATENATE(A906,":",YEAR(B906),IF(MONTH(B906)&gt;9,MONTH(B906),CONCATENATE(0,MONTH(B906))),IF(DAY(B906)&gt;9,DAY(B906),CONCATENATE(0,DAY(B906))),IF(HOUR(C906)&gt;9,HOUR(C906),CONCATENATE(0,HOUR(C906))),IF(MINUTE(C906)&gt;9,MINUTE(C906),CONCATENATE(0,MINUTE(C906))),":",VLOOKUP(F906,'Valid Values - Results'!$D$4:$F$12,3,FALSE)),"")</f>
        <v/>
      </c>
      <c r="H906" s="41"/>
      <c r="I906" s="41"/>
      <c r="J906" s="41"/>
      <c r="K906" s="41"/>
      <c r="L906" s="41"/>
      <c r="M906" s="92"/>
      <c r="N906" s="41"/>
      <c r="O906" s="41"/>
      <c r="P906" s="41"/>
      <c r="Q906" s="41"/>
      <c r="R906" s="41"/>
      <c r="S906" s="41"/>
      <c r="T906" s="41"/>
      <c r="U906" s="47"/>
      <c r="V906" s="49"/>
      <c r="W906" s="41"/>
      <c r="X906" s="41"/>
      <c r="Y906" s="41"/>
      <c r="AA906" s="37" t="str">
        <f>IF($I906&lt;&gt;"",VLOOKUP($I906,'Valid Values - Search'!$R$4:$T$4719,3,FALSE),"")</f>
        <v/>
      </c>
      <c r="AB906" s="37" t="str">
        <f>IF($I906&lt;&gt;"",VLOOKUP($I906,'Valid Values - Search'!$R$4:$S$4719,2,FALSE),"")</f>
        <v/>
      </c>
      <c r="AC906" s="38" t="str">
        <f t="shared" si="14"/>
        <v/>
      </c>
      <c r="AD906" s="38"/>
    </row>
    <row r="907" spans="1:30">
      <c r="A907" s="46"/>
      <c r="B907" s="47"/>
      <c r="C907" s="49"/>
      <c r="D907" s="41"/>
      <c r="E907" s="41"/>
      <c r="F907" s="41"/>
      <c r="G907" s="50" t="str">
        <f>IF(A907&lt;&gt;"",CONCATENATE(A907,":",YEAR(B907),IF(MONTH(B907)&gt;9,MONTH(B907),CONCATENATE(0,MONTH(B907))),IF(DAY(B907)&gt;9,DAY(B907),CONCATENATE(0,DAY(B907))),IF(HOUR(C907)&gt;9,HOUR(C907),CONCATENATE(0,HOUR(C907))),IF(MINUTE(C907)&gt;9,MINUTE(C907),CONCATENATE(0,MINUTE(C907))),":",VLOOKUP(F907,'Valid Values - Results'!$D$4:$F$12,3,FALSE)),"")</f>
        <v/>
      </c>
      <c r="H907" s="41"/>
      <c r="I907" s="41"/>
      <c r="J907" s="41"/>
      <c r="K907" s="41"/>
      <c r="L907" s="41"/>
      <c r="M907" s="92"/>
      <c r="N907" s="41"/>
      <c r="O907" s="41"/>
      <c r="P907" s="41"/>
      <c r="Q907" s="41"/>
      <c r="R907" s="41"/>
      <c r="S907" s="41"/>
      <c r="T907" s="41"/>
      <c r="U907" s="47"/>
      <c r="V907" s="49"/>
      <c r="W907" s="41"/>
      <c r="X907" s="41"/>
      <c r="Y907" s="41"/>
      <c r="AA907" s="37" t="str">
        <f>IF($I907&lt;&gt;"",VLOOKUP($I907,'Valid Values - Search'!$R$4:$T$4719,3,FALSE),"")</f>
        <v/>
      </c>
      <c r="AB907" s="37" t="str">
        <f>IF($I907&lt;&gt;"",VLOOKUP($I907,'Valid Values - Search'!$R$4:$S$4719,2,FALSE),"")</f>
        <v/>
      </c>
      <c r="AC907" s="38" t="str">
        <f t="shared" si="14"/>
        <v/>
      </c>
      <c r="AD907" s="38"/>
    </row>
    <row r="908" spans="1:30">
      <c r="A908" s="46"/>
      <c r="B908" s="47"/>
      <c r="C908" s="49"/>
      <c r="D908" s="41"/>
      <c r="E908" s="41"/>
      <c r="F908" s="41"/>
      <c r="G908" s="50" t="str">
        <f>IF(A908&lt;&gt;"",CONCATENATE(A908,":",YEAR(B908),IF(MONTH(B908)&gt;9,MONTH(B908),CONCATENATE(0,MONTH(B908))),IF(DAY(B908)&gt;9,DAY(B908),CONCATENATE(0,DAY(B908))),IF(HOUR(C908)&gt;9,HOUR(C908),CONCATENATE(0,HOUR(C908))),IF(MINUTE(C908)&gt;9,MINUTE(C908),CONCATENATE(0,MINUTE(C908))),":",VLOOKUP(F908,'Valid Values - Results'!$D$4:$F$12,3,FALSE)),"")</f>
        <v/>
      </c>
      <c r="H908" s="41"/>
      <c r="I908" s="41"/>
      <c r="J908" s="41"/>
      <c r="K908" s="41"/>
      <c r="L908" s="41"/>
      <c r="M908" s="92"/>
      <c r="N908" s="41"/>
      <c r="O908" s="41"/>
      <c r="P908" s="41"/>
      <c r="Q908" s="41"/>
      <c r="R908" s="41"/>
      <c r="S908" s="41"/>
      <c r="T908" s="41"/>
      <c r="U908" s="47"/>
      <c r="V908" s="49"/>
      <c r="W908" s="41"/>
      <c r="X908" s="41"/>
      <c r="Y908" s="41"/>
      <c r="AA908" s="37" t="str">
        <f>IF($I908&lt;&gt;"",VLOOKUP($I908,'Valid Values - Search'!$R$4:$T$4719,3,FALSE),"")</f>
        <v/>
      </c>
      <c r="AB908" s="37" t="str">
        <f>IF($I908&lt;&gt;"",VLOOKUP($I908,'Valid Values - Search'!$R$4:$S$4719,2,FALSE),"")</f>
        <v/>
      </c>
      <c r="AC908" s="38" t="str">
        <f t="shared" si="14"/>
        <v/>
      </c>
      <c r="AD908" s="38"/>
    </row>
    <row r="909" spans="1:30">
      <c r="A909" s="46"/>
      <c r="B909" s="47"/>
      <c r="C909" s="49"/>
      <c r="D909" s="41"/>
      <c r="E909" s="41"/>
      <c r="F909" s="41"/>
      <c r="G909" s="50" t="str">
        <f>IF(A909&lt;&gt;"",CONCATENATE(A909,":",YEAR(B909),IF(MONTH(B909)&gt;9,MONTH(B909),CONCATENATE(0,MONTH(B909))),IF(DAY(B909)&gt;9,DAY(B909),CONCATENATE(0,DAY(B909))),IF(HOUR(C909)&gt;9,HOUR(C909),CONCATENATE(0,HOUR(C909))),IF(MINUTE(C909)&gt;9,MINUTE(C909),CONCATENATE(0,MINUTE(C909))),":",VLOOKUP(F909,'Valid Values - Results'!$D$4:$F$12,3,FALSE)),"")</f>
        <v/>
      </c>
      <c r="H909" s="41"/>
      <c r="I909" s="41"/>
      <c r="J909" s="41"/>
      <c r="K909" s="41"/>
      <c r="L909" s="41"/>
      <c r="M909" s="92"/>
      <c r="N909" s="41"/>
      <c r="O909" s="41"/>
      <c r="P909" s="41"/>
      <c r="Q909" s="41"/>
      <c r="R909" s="41"/>
      <c r="S909" s="41"/>
      <c r="T909" s="41"/>
      <c r="U909" s="47"/>
      <c r="V909" s="49"/>
      <c r="W909" s="41"/>
      <c r="X909" s="41"/>
      <c r="Y909" s="41"/>
      <c r="AA909" s="37" t="str">
        <f>IF($I909&lt;&gt;"",VLOOKUP($I909,'Valid Values - Search'!$R$4:$T$4719,3,FALSE),"")</f>
        <v/>
      </c>
      <c r="AB909" s="37" t="str">
        <f>IF($I909&lt;&gt;"",VLOOKUP($I909,'Valid Values - Search'!$R$4:$S$4719,2,FALSE),"")</f>
        <v/>
      </c>
      <c r="AC909" s="38" t="str">
        <f t="shared" si="14"/>
        <v/>
      </c>
      <c r="AD909" s="38"/>
    </row>
    <row r="910" spans="1:30">
      <c r="A910" s="46"/>
      <c r="B910" s="47"/>
      <c r="C910" s="49"/>
      <c r="D910" s="41"/>
      <c r="E910" s="41"/>
      <c r="F910" s="41"/>
      <c r="G910" s="50" t="str">
        <f>IF(A910&lt;&gt;"",CONCATENATE(A910,":",YEAR(B910),IF(MONTH(B910)&gt;9,MONTH(B910),CONCATENATE(0,MONTH(B910))),IF(DAY(B910)&gt;9,DAY(B910),CONCATENATE(0,DAY(B910))),IF(HOUR(C910)&gt;9,HOUR(C910),CONCATENATE(0,HOUR(C910))),IF(MINUTE(C910)&gt;9,MINUTE(C910),CONCATENATE(0,MINUTE(C910))),":",VLOOKUP(F910,'Valid Values - Results'!$D$4:$F$12,3,FALSE)),"")</f>
        <v/>
      </c>
      <c r="H910" s="41"/>
      <c r="I910" s="41"/>
      <c r="J910" s="41"/>
      <c r="K910" s="41"/>
      <c r="L910" s="41"/>
      <c r="M910" s="92"/>
      <c r="N910" s="41"/>
      <c r="O910" s="41"/>
      <c r="P910" s="41"/>
      <c r="Q910" s="41"/>
      <c r="R910" s="41"/>
      <c r="S910" s="41"/>
      <c r="T910" s="41"/>
      <c r="U910" s="47"/>
      <c r="V910" s="49"/>
      <c r="W910" s="41"/>
      <c r="X910" s="41"/>
      <c r="Y910" s="41"/>
      <c r="AA910" s="37" t="str">
        <f>IF($I910&lt;&gt;"",VLOOKUP($I910,'Valid Values - Search'!$R$4:$T$4719,3,FALSE),"")</f>
        <v/>
      </c>
      <c r="AB910" s="37" t="str">
        <f>IF($I910&lt;&gt;"",VLOOKUP($I910,'Valid Values - Search'!$R$4:$S$4719,2,FALSE),"")</f>
        <v/>
      </c>
      <c r="AC910" s="38" t="str">
        <f t="shared" si="14"/>
        <v/>
      </c>
      <c r="AD910" s="38"/>
    </row>
    <row r="911" spans="1:30">
      <c r="A911" s="46"/>
      <c r="B911" s="47"/>
      <c r="C911" s="49"/>
      <c r="D911" s="41"/>
      <c r="E911" s="41"/>
      <c r="F911" s="41"/>
      <c r="G911" s="50" t="str">
        <f>IF(A911&lt;&gt;"",CONCATENATE(A911,":",YEAR(B911),IF(MONTH(B911)&gt;9,MONTH(B911),CONCATENATE(0,MONTH(B911))),IF(DAY(B911)&gt;9,DAY(B911),CONCATENATE(0,DAY(B911))),IF(HOUR(C911)&gt;9,HOUR(C911),CONCATENATE(0,HOUR(C911))),IF(MINUTE(C911)&gt;9,MINUTE(C911),CONCATENATE(0,MINUTE(C911))),":",VLOOKUP(F911,'Valid Values - Results'!$D$4:$F$12,3,FALSE)),"")</f>
        <v/>
      </c>
      <c r="H911" s="41"/>
      <c r="I911" s="41"/>
      <c r="J911" s="41"/>
      <c r="K911" s="41"/>
      <c r="L911" s="41"/>
      <c r="M911" s="92"/>
      <c r="N911" s="41"/>
      <c r="O911" s="41"/>
      <c r="P911" s="41"/>
      <c r="Q911" s="41"/>
      <c r="R911" s="41"/>
      <c r="S911" s="41"/>
      <c r="T911" s="41"/>
      <c r="U911" s="47"/>
      <c r="V911" s="49"/>
      <c r="W911" s="41"/>
      <c r="X911" s="41"/>
      <c r="Y911" s="41"/>
      <c r="AA911" s="37" t="str">
        <f>IF($I911&lt;&gt;"",VLOOKUP($I911,'Valid Values - Search'!$R$4:$T$4719,3,FALSE),"")</f>
        <v/>
      </c>
      <c r="AB911" s="37" t="str">
        <f>IF($I911&lt;&gt;"",VLOOKUP($I911,'Valid Values - Search'!$R$4:$S$4719,2,FALSE),"")</f>
        <v/>
      </c>
      <c r="AC911" s="38" t="str">
        <f t="shared" si="14"/>
        <v/>
      </c>
      <c r="AD911" s="38"/>
    </row>
    <row r="912" spans="1:30">
      <c r="A912" s="46"/>
      <c r="B912" s="47"/>
      <c r="C912" s="49"/>
      <c r="D912" s="41"/>
      <c r="E912" s="41"/>
      <c r="F912" s="41"/>
      <c r="G912" s="50" t="str">
        <f>IF(A912&lt;&gt;"",CONCATENATE(A912,":",YEAR(B912),IF(MONTH(B912)&gt;9,MONTH(B912),CONCATENATE(0,MONTH(B912))),IF(DAY(B912)&gt;9,DAY(B912),CONCATENATE(0,DAY(B912))),IF(HOUR(C912)&gt;9,HOUR(C912),CONCATENATE(0,HOUR(C912))),IF(MINUTE(C912)&gt;9,MINUTE(C912),CONCATENATE(0,MINUTE(C912))),":",VLOOKUP(F912,'Valid Values - Results'!$D$4:$F$12,3,FALSE)),"")</f>
        <v/>
      </c>
      <c r="H912" s="41"/>
      <c r="I912" s="41"/>
      <c r="J912" s="41"/>
      <c r="K912" s="41"/>
      <c r="L912" s="41"/>
      <c r="M912" s="92"/>
      <c r="N912" s="41"/>
      <c r="O912" s="41"/>
      <c r="P912" s="41"/>
      <c r="Q912" s="41"/>
      <c r="R912" s="41"/>
      <c r="S912" s="41"/>
      <c r="T912" s="41"/>
      <c r="U912" s="47"/>
      <c r="V912" s="49"/>
      <c r="W912" s="41"/>
      <c r="X912" s="41"/>
      <c r="Y912" s="41"/>
      <c r="AA912" s="37" t="str">
        <f>IF($I912&lt;&gt;"",VLOOKUP($I912,'Valid Values - Search'!$R$4:$T$4719,3,FALSE),"")</f>
        <v/>
      </c>
      <c r="AB912" s="37" t="str">
        <f>IF($I912&lt;&gt;"",VLOOKUP($I912,'Valid Values - Search'!$R$4:$S$4719,2,FALSE),"")</f>
        <v/>
      </c>
      <c r="AC912" s="38" t="str">
        <f t="shared" si="14"/>
        <v/>
      </c>
      <c r="AD912" s="38"/>
    </row>
    <row r="913" spans="1:30">
      <c r="A913" s="46"/>
      <c r="B913" s="47"/>
      <c r="C913" s="49"/>
      <c r="D913" s="41"/>
      <c r="E913" s="41"/>
      <c r="F913" s="41"/>
      <c r="G913" s="50" t="str">
        <f>IF(A913&lt;&gt;"",CONCATENATE(A913,":",YEAR(B913),IF(MONTH(B913)&gt;9,MONTH(B913),CONCATENATE(0,MONTH(B913))),IF(DAY(B913)&gt;9,DAY(B913),CONCATENATE(0,DAY(B913))),IF(HOUR(C913)&gt;9,HOUR(C913),CONCATENATE(0,HOUR(C913))),IF(MINUTE(C913)&gt;9,MINUTE(C913),CONCATENATE(0,MINUTE(C913))),":",VLOOKUP(F913,'Valid Values - Results'!$D$4:$F$12,3,FALSE)),"")</f>
        <v/>
      </c>
      <c r="H913" s="41"/>
      <c r="I913" s="41"/>
      <c r="J913" s="41"/>
      <c r="K913" s="41"/>
      <c r="L913" s="41"/>
      <c r="M913" s="92"/>
      <c r="N913" s="41"/>
      <c r="O913" s="41"/>
      <c r="P913" s="41"/>
      <c r="Q913" s="41"/>
      <c r="R913" s="41"/>
      <c r="S913" s="41"/>
      <c r="T913" s="41"/>
      <c r="U913" s="47"/>
      <c r="V913" s="49"/>
      <c r="W913" s="41"/>
      <c r="X913" s="41"/>
      <c r="Y913" s="41"/>
      <c r="AA913" s="37" t="str">
        <f>IF($I913&lt;&gt;"",VLOOKUP($I913,'Valid Values - Search'!$R$4:$T$4719,3,FALSE),"")</f>
        <v/>
      </c>
      <c r="AB913" s="37" t="str">
        <f>IF($I913&lt;&gt;"",VLOOKUP($I913,'Valid Values - Search'!$R$4:$S$4719,2,FALSE),"")</f>
        <v/>
      </c>
      <c r="AC913" s="38" t="str">
        <f t="shared" si="14"/>
        <v/>
      </c>
      <c r="AD913" s="38"/>
    </row>
    <row r="914" spans="1:30">
      <c r="A914" s="46"/>
      <c r="B914" s="47"/>
      <c r="C914" s="49"/>
      <c r="D914" s="41"/>
      <c r="E914" s="41"/>
      <c r="F914" s="41"/>
      <c r="G914" s="50" t="str">
        <f>IF(A914&lt;&gt;"",CONCATENATE(A914,":",YEAR(B914),IF(MONTH(B914)&gt;9,MONTH(B914),CONCATENATE(0,MONTH(B914))),IF(DAY(B914)&gt;9,DAY(B914),CONCATENATE(0,DAY(B914))),IF(HOUR(C914)&gt;9,HOUR(C914),CONCATENATE(0,HOUR(C914))),IF(MINUTE(C914)&gt;9,MINUTE(C914),CONCATENATE(0,MINUTE(C914))),":",VLOOKUP(F914,'Valid Values - Results'!$D$4:$F$12,3,FALSE)),"")</f>
        <v/>
      </c>
      <c r="H914" s="41"/>
      <c r="I914" s="41"/>
      <c r="J914" s="41"/>
      <c r="K914" s="41"/>
      <c r="L914" s="41"/>
      <c r="M914" s="92"/>
      <c r="N914" s="41"/>
      <c r="O914" s="41"/>
      <c r="P914" s="41"/>
      <c r="Q914" s="41"/>
      <c r="R914" s="41"/>
      <c r="S914" s="41"/>
      <c r="T914" s="41"/>
      <c r="U914" s="47"/>
      <c r="V914" s="49"/>
      <c r="W914" s="41"/>
      <c r="X914" s="41"/>
      <c r="Y914" s="41"/>
      <c r="AA914" s="37" t="str">
        <f>IF($I914&lt;&gt;"",VLOOKUP($I914,'Valid Values - Search'!$R$4:$T$4719,3,FALSE),"")</f>
        <v/>
      </c>
      <c r="AB914" s="37" t="str">
        <f>IF($I914&lt;&gt;"",VLOOKUP($I914,'Valid Values - Search'!$R$4:$S$4719,2,FALSE),"")</f>
        <v/>
      </c>
      <c r="AC914" s="38" t="str">
        <f t="shared" si="14"/>
        <v/>
      </c>
      <c r="AD914" s="38"/>
    </row>
    <row r="915" spans="1:30">
      <c r="A915" s="46"/>
      <c r="B915" s="47"/>
      <c r="C915" s="49"/>
      <c r="D915" s="41"/>
      <c r="E915" s="41"/>
      <c r="F915" s="41"/>
      <c r="G915" s="50" t="str">
        <f>IF(A915&lt;&gt;"",CONCATENATE(A915,":",YEAR(B915),IF(MONTH(B915)&gt;9,MONTH(B915),CONCATENATE(0,MONTH(B915))),IF(DAY(B915)&gt;9,DAY(B915),CONCATENATE(0,DAY(B915))),IF(HOUR(C915)&gt;9,HOUR(C915),CONCATENATE(0,HOUR(C915))),IF(MINUTE(C915)&gt;9,MINUTE(C915),CONCATENATE(0,MINUTE(C915))),":",VLOOKUP(F915,'Valid Values - Results'!$D$4:$F$12,3,FALSE)),"")</f>
        <v/>
      </c>
      <c r="H915" s="41"/>
      <c r="I915" s="41"/>
      <c r="J915" s="41"/>
      <c r="K915" s="41"/>
      <c r="L915" s="41"/>
      <c r="M915" s="92"/>
      <c r="N915" s="41"/>
      <c r="O915" s="41"/>
      <c r="P915" s="41"/>
      <c r="Q915" s="41"/>
      <c r="R915" s="41"/>
      <c r="S915" s="41"/>
      <c r="T915" s="41"/>
      <c r="U915" s="47"/>
      <c r="V915" s="49"/>
      <c r="W915" s="41"/>
      <c r="X915" s="41"/>
      <c r="Y915" s="41"/>
      <c r="AA915" s="37" t="str">
        <f>IF($I915&lt;&gt;"",VLOOKUP($I915,'Valid Values - Search'!$R$4:$T$4719,3,FALSE),"")</f>
        <v/>
      </c>
      <c r="AB915" s="37" t="str">
        <f>IF($I915&lt;&gt;"",VLOOKUP($I915,'Valid Values - Search'!$R$4:$S$4719,2,FALSE),"")</f>
        <v/>
      </c>
      <c r="AC915" s="38" t="str">
        <f t="shared" si="14"/>
        <v/>
      </c>
      <c r="AD915" s="38"/>
    </row>
    <row r="916" spans="1:30">
      <c r="A916" s="46"/>
      <c r="B916" s="47"/>
      <c r="C916" s="49"/>
      <c r="D916" s="41"/>
      <c r="E916" s="41"/>
      <c r="F916" s="41"/>
      <c r="G916" s="50" t="str">
        <f>IF(A916&lt;&gt;"",CONCATENATE(A916,":",YEAR(B916),IF(MONTH(B916)&gt;9,MONTH(B916),CONCATENATE(0,MONTH(B916))),IF(DAY(B916)&gt;9,DAY(B916),CONCATENATE(0,DAY(B916))),IF(HOUR(C916)&gt;9,HOUR(C916),CONCATENATE(0,HOUR(C916))),IF(MINUTE(C916)&gt;9,MINUTE(C916),CONCATENATE(0,MINUTE(C916))),":",VLOOKUP(F916,'Valid Values - Results'!$D$4:$F$12,3,FALSE)),"")</f>
        <v/>
      </c>
      <c r="H916" s="41"/>
      <c r="I916" s="41"/>
      <c r="J916" s="41"/>
      <c r="K916" s="41"/>
      <c r="L916" s="41"/>
      <c r="M916" s="92"/>
      <c r="N916" s="41"/>
      <c r="O916" s="41"/>
      <c r="P916" s="41"/>
      <c r="Q916" s="41"/>
      <c r="R916" s="41"/>
      <c r="S916" s="41"/>
      <c r="T916" s="41"/>
      <c r="U916" s="47"/>
      <c r="V916" s="49"/>
      <c r="W916" s="41"/>
      <c r="X916" s="41"/>
      <c r="Y916" s="41"/>
      <c r="AA916" s="37" t="str">
        <f>IF($I916&lt;&gt;"",VLOOKUP($I916,'Valid Values - Search'!$R$4:$T$4719,3,FALSE),"")</f>
        <v/>
      </c>
      <c r="AB916" s="37" t="str">
        <f>IF($I916&lt;&gt;"",VLOOKUP($I916,'Valid Values - Search'!$R$4:$S$4719,2,FALSE),"")</f>
        <v/>
      </c>
      <c r="AC916" s="38" t="str">
        <f t="shared" si="14"/>
        <v/>
      </c>
      <c r="AD916" s="38"/>
    </row>
    <row r="917" spans="1:30">
      <c r="A917" s="46"/>
      <c r="B917" s="47"/>
      <c r="C917" s="49"/>
      <c r="D917" s="41"/>
      <c r="E917" s="41"/>
      <c r="F917" s="41"/>
      <c r="G917" s="50" t="str">
        <f>IF(A917&lt;&gt;"",CONCATENATE(A917,":",YEAR(B917),IF(MONTH(B917)&gt;9,MONTH(B917),CONCATENATE(0,MONTH(B917))),IF(DAY(B917)&gt;9,DAY(B917),CONCATENATE(0,DAY(B917))),IF(HOUR(C917)&gt;9,HOUR(C917),CONCATENATE(0,HOUR(C917))),IF(MINUTE(C917)&gt;9,MINUTE(C917),CONCATENATE(0,MINUTE(C917))),":",VLOOKUP(F917,'Valid Values - Results'!$D$4:$F$12,3,FALSE)),"")</f>
        <v/>
      </c>
      <c r="H917" s="41"/>
      <c r="I917" s="41"/>
      <c r="J917" s="41"/>
      <c r="K917" s="41"/>
      <c r="L917" s="41"/>
      <c r="M917" s="92"/>
      <c r="N917" s="41"/>
      <c r="O917" s="41"/>
      <c r="P917" s="41"/>
      <c r="Q917" s="41"/>
      <c r="R917" s="41"/>
      <c r="S917" s="41"/>
      <c r="T917" s="41"/>
      <c r="U917" s="47"/>
      <c r="V917" s="49"/>
      <c r="W917" s="41"/>
      <c r="X917" s="41"/>
      <c r="Y917" s="41"/>
      <c r="AA917" s="37" t="str">
        <f>IF($I917&lt;&gt;"",VLOOKUP($I917,'Valid Values - Search'!$R$4:$T$4719,3,FALSE),"")</f>
        <v/>
      </c>
      <c r="AB917" s="37" t="str">
        <f>IF($I917&lt;&gt;"",VLOOKUP($I917,'Valid Values - Search'!$R$4:$S$4719,2,FALSE),"")</f>
        <v/>
      </c>
      <c r="AC917" s="38" t="str">
        <f t="shared" si="14"/>
        <v/>
      </c>
      <c r="AD917" s="38"/>
    </row>
    <row r="918" spans="1:30">
      <c r="A918" s="46"/>
      <c r="B918" s="47"/>
      <c r="C918" s="49"/>
      <c r="D918" s="41"/>
      <c r="E918" s="41"/>
      <c r="F918" s="41"/>
      <c r="G918" s="50" t="str">
        <f>IF(A918&lt;&gt;"",CONCATENATE(A918,":",YEAR(B918),IF(MONTH(B918)&gt;9,MONTH(B918),CONCATENATE(0,MONTH(B918))),IF(DAY(B918)&gt;9,DAY(B918),CONCATENATE(0,DAY(B918))),IF(HOUR(C918)&gt;9,HOUR(C918),CONCATENATE(0,HOUR(C918))),IF(MINUTE(C918)&gt;9,MINUTE(C918),CONCATENATE(0,MINUTE(C918))),":",VLOOKUP(F918,'Valid Values - Results'!$D$4:$F$12,3,FALSE)),"")</f>
        <v/>
      </c>
      <c r="H918" s="41"/>
      <c r="I918" s="41"/>
      <c r="J918" s="41"/>
      <c r="K918" s="41"/>
      <c r="L918" s="41"/>
      <c r="M918" s="92"/>
      <c r="N918" s="41"/>
      <c r="O918" s="41"/>
      <c r="P918" s="41"/>
      <c r="Q918" s="41"/>
      <c r="R918" s="41"/>
      <c r="S918" s="41"/>
      <c r="T918" s="41"/>
      <c r="U918" s="47"/>
      <c r="V918" s="49"/>
      <c r="W918" s="41"/>
      <c r="X918" s="41"/>
      <c r="Y918" s="41"/>
      <c r="AA918" s="37" t="str">
        <f>IF($I918&lt;&gt;"",VLOOKUP($I918,'Valid Values - Search'!$R$4:$T$4719,3,FALSE),"")</f>
        <v/>
      </c>
      <c r="AB918" s="37" t="str">
        <f>IF($I918&lt;&gt;"",VLOOKUP($I918,'Valid Values - Search'!$R$4:$S$4719,2,FALSE),"")</f>
        <v/>
      </c>
      <c r="AC918" s="38" t="str">
        <f t="shared" si="14"/>
        <v/>
      </c>
      <c r="AD918" s="38"/>
    </row>
    <row r="919" spans="1:30">
      <c r="A919" s="46"/>
      <c r="B919" s="47"/>
      <c r="C919" s="49"/>
      <c r="D919" s="41"/>
      <c r="E919" s="41"/>
      <c r="F919" s="41"/>
      <c r="G919" s="50" t="str">
        <f>IF(A919&lt;&gt;"",CONCATENATE(A919,":",YEAR(B919),IF(MONTH(B919)&gt;9,MONTH(B919),CONCATENATE(0,MONTH(B919))),IF(DAY(B919)&gt;9,DAY(B919),CONCATENATE(0,DAY(B919))),IF(HOUR(C919)&gt;9,HOUR(C919),CONCATENATE(0,HOUR(C919))),IF(MINUTE(C919)&gt;9,MINUTE(C919),CONCATENATE(0,MINUTE(C919))),":",VLOOKUP(F919,'Valid Values - Results'!$D$4:$F$12,3,FALSE)),"")</f>
        <v/>
      </c>
      <c r="H919" s="41"/>
      <c r="I919" s="41"/>
      <c r="J919" s="41"/>
      <c r="K919" s="41"/>
      <c r="L919" s="41"/>
      <c r="M919" s="92"/>
      <c r="N919" s="41"/>
      <c r="O919" s="41"/>
      <c r="P919" s="41"/>
      <c r="Q919" s="41"/>
      <c r="R919" s="41"/>
      <c r="S919" s="41"/>
      <c r="T919" s="41"/>
      <c r="U919" s="47"/>
      <c r="V919" s="49"/>
      <c r="W919" s="41"/>
      <c r="X919" s="41"/>
      <c r="Y919" s="41"/>
      <c r="AA919" s="37" t="str">
        <f>IF($I919&lt;&gt;"",VLOOKUP($I919,'Valid Values - Search'!$R$4:$T$4719,3,FALSE),"")</f>
        <v/>
      </c>
      <c r="AB919" s="37" t="str">
        <f>IF($I919&lt;&gt;"",VLOOKUP($I919,'Valid Values - Search'!$R$4:$S$4719,2,FALSE),"")</f>
        <v/>
      </c>
      <c r="AC919" s="38" t="str">
        <f t="shared" si="14"/>
        <v/>
      </c>
      <c r="AD919" s="38"/>
    </row>
    <row r="920" spans="1:30">
      <c r="A920" s="46"/>
      <c r="B920" s="47"/>
      <c r="C920" s="49"/>
      <c r="D920" s="41"/>
      <c r="E920" s="41"/>
      <c r="F920" s="41"/>
      <c r="G920" s="50" t="str">
        <f>IF(A920&lt;&gt;"",CONCATENATE(A920,":",YEAR(B920),IF(MONTH(B920)&gt;9,MONTH(B920),CONCATENATE(0,MONTH(B920))),IF(DAY(B920)&gt;9,DAY(B920),CONCATENATE(0,DAY(B920))),IF(HOUR(C920)&gt;9,HOUR(C920),CONCATENATE(0,HOUR(C920))),IF(MINUTE(C920)&gt;9,MINUTE(C920),CONCATENATE(0,MINUTE(C920))),":",VLOOKUP(F920,'Valid Values - Results'!$D$4:$F$12,3,FALSE)),"")</f>
        <v/>
      </c>
      <c r="H920" s="41"/>
      <c r="I920" s="41"/>
      <c r="J920" s="41"/>
      <c r="K920" s="41"/>
      <c r="L920" s="41"/>
      <c r="M920" s="92"/>
      <c r="N920" s="41"/>
      <c r="O920" s="41"/>
      <c r="P920" s="41"/>
      <c r="Q920" s="41"/>
      <c r="R920" s="41"/>
      <c r="S920" s="41"/>
      <c r="T920" s="41"/>
      <c r="U920" s="47"/>
      <c r="V920" s="49"/>
      <c r="W920" s="41"/>
      <c r="X920" s="41"/>
      <c r="Y920" s="41"/>
      <c r="AA920" s="37" t="str">
        <f>IF($I920&lt;&gt;"",VLOOKUP($I920,'Valid Values - Search'!$R$4:$T$4719,3,FALSE),"")</f>
        <v/>
      </c>
      <c r="AB920" s="37" t="str">
        <f>IF($I920&lt;&gt;"",VLOOKUP($I920,'Valid Values - Search'!$R$4:$S$4719,2,FALSE),"")</f>
        <v/>
      </c>
      <c r="AC920" s="38" t="str">
        <f t="shared" si="14"/>
        <v/>
      </c>
      <c r="AD920" s="38"/>
    </row>
    <row r="921" spans="1:30">
      <c r="A921" s="46"/>
      <c r="B921" s="47"/>
      <c r="C921" s="49"/>
      <c r="D921" s="41"/>
      <c r="E921" s="41"/>
      <c r="F921" s="41"/>
      <c r="G921" s="50" t="str">
        <f>IF(A921&lt;&gt;"",CONCATENATE(A921,":",YEAR(B921),IF(MONTH(B921)&gt;9,MONTH(B921),CONCATENATE(0,MONTH(B921))),IF(DAY(B921)&gt;9,DAY(B921),CONCATENATE(0,DAY(B921))),IF(HOUR(C921)&gt;9,HOUR(C921),CONCATENATE(0,HOUR(C921))),IF(MINUTE(C921)&gt;9,MINUTE(C921),CONCATENATE(0,MINUTE(C921))),":",VLOOKUP(F921,'Valid Values - Results'!$D$4:$F$12,3,FALSE)),"")</f>
        <v/>
      </c>
      <c r="H921" s="41"/>
      <c r="I921" s="41"/>
      <c r="J921" s="41"/>
      <c r="K921" s="41"/>
      <c r="L921" s="41"/>
      <c r="M921" s="92"/>
      <c r="N921" s="41"/>
      <c r="O921" s="41"/>
      <c r="P921" s="41"/>
      <c r="Q921" s="41"/>
      <c r="R921" s="41"/>
      <c r="S921" s="41"/>
      <c r="T921" s="41"/>
      <c r="U921" s="47"/>
      <c r="V921" s="49"/>
      <c r="W921" s="41"/>
      <c r="X921" s="41"/>
      <c r="Y921" s="41"/>
      <c r="AA921" s="37" t="str">
        <f>IF($I921&lt;&gt;"",VLOOKUP($I921,'Valid Values - Search'!$R$4:$T$4719,3,FALSE),"")</f>
        <v/>
      </c>
      <c r="AB921" s="37" t="str">
        <f>IF($I921&lt;&gt;"",VLOOKUP($I921,'Valid Values - Search'!$R$4:$S$4719,2,FALSE),"")</f>
        <v/>
      </c>
      <c r="AC921" s="38" t="str">
        <f t="shared" si="14"/>
        <v/>
      </c>
      <c r="AD921" s="38"/>
    </row>
    <row r="922" spans="1:30">
      <c r="A922" s="46"/>
      <c r="B922" s="47"/>
      <c r="C922" s="49"/>
      <c r="D922" s="41"/>
      <c r="E922" s="41"/>
      <c r="F922" s="41"/>
      <c r="G922" s="50" t="str">
        <f>IF(A922&lt;&gt;"",CONCATENATE(A922,":",YEAR(B922),IF(MONTH(B922)&gt;9,MONTH(B922),CONCATENATE(0,MONTH(B922))),IF(DAY(B922)&gt;9,DAY(B922),CONCATENATE(0,DAY(B922))),IF(HOUR(C922)&gt;9,HOUR(C922),CONCATENATE(0,HOUR(C922))),IF(MINUTE(C922)&gt;9,MINUTE(C922),CONCATENATE(0,MINUTE(C922))),":",VLOOKUP(F922,'Valid Values - Results'!$D$4:$F$12,3,FALSE)),"")</f>
        <v/>
      </c>
      <c r="H922" s="41"/>
      <c r="I922" s="41"/>
      <c r="J922" s="41"/>
      <c r="K922" s="41"/>
      <c r="L922" s="41"/>
      <c r="M922" s="92"/>
      <c r="N922" s="41"/>
      <c r="O922" s="41"/>
      <c r="P922" s="41"/>
      <c r="Q922" s="41"/>
      <c r="R922" s="41"/>
      <c r="S922" s="41"/>
      <c r="T922" s="41"/>
      <c r="U922" s="47"/>
      <c r="V922" s="49"/>
      <c r="W922" s="41"/>
      <c r="X922" s="41"/>
      <c r="Y922" s="41"/>
      <c r="AA922" s="37" t="str">
        <f>IF($I922&lt;&gt;"",VLOOKUP($I922,'Valid Values - Search'!$R$4:$T$4719,3,FALSE),"")</f>
        <v/>
      </c>
      <c r="AB922" s="37" t="str">
        <f>IF($I922&lt;&gt;"",VLOOKUP($I922,'Valid Values - Search'!$R$4:$S$4719,2,FALSE),"")</f>
        <v/>
      </c>
      <c r="AC922" s="38" t="str">
        <f t="shared" si="14"/>
        <v/>
      </c>
      <c r="AD922" s="38"/>
    </row>
    <row r="923" spans="1:30">
      <c r="A923" s="46"/>
      <c r="B923" s="47"/>
      <c r="C923" s="49"/>
      <c r="D923" s="41"/>
      <c r="E923" s="41"/>
      <c r="F923" s="41"/>
      <c r="G923" s="50" t="str">
        <f>IF(A923&lt;&gt;"",CONCATENATE(A923,":",YEAR(B923),IF(MONTH(B923)&gt;9,MONTH(B923),CONCATENATE(0,MONTH(B923))),IF(DAY(B923)&gt;9,DAY(B923),CONCATENATE(0,DAY(B923))),IF(HOUR(C923)&gt;9,HOUR(C923),CONCATENATE(0,HOUR(C923))),IF(MINUTE(C923)&gt;9,MINUTE(C923),CONCATENATE(0,MINUTE(C923))),":",VLOOKUP(F923,'Valid Values - Results'!$D$4:$F$12,3,FALSE)),"")</f>
        <v/>
      </c>
      <c r="H923" s="41"/>
      <c r="I923" s="41"/>
      <c r="J923" s="41"/>
      <c r="K923" s="41"/>
      <c r="L923" s="41"/>
      <c r="M923" s="92"/>
      <c r="N923" s="41"/>
      <c r="O923" s="41"/>
      <c r="P923" s="41"/>
      <c r="Q923" s="41"/>
      <c r="R923" s="41"/>
      <c r="S923" s="41"/>
      <c r="T923" s="41"/>
      <c r="U923" s="47"/>
      <c r="V923" s="49"/>
      <c r="W923" s="41"/>
      <c r="X923" s="41"/>
      <c r="Y923" s="41"/>
      <c r="AA923" s="37" t="str">
        <f>IF($I923&lt;&gt;"",VLOOKUP($I923,'Valid Values - Search'!$R$4:$T$4719,3,FALSE),"")</f>
        <v/>
      </c>
      <c r="AB923" s="37" t="str">
        <f>IF($I923&lt;&gt;"",VLOOKUP($I923,'Valid Values - Search'!$R$4:$S$4719,2,FALSE),"")</f>
        <v/>
      </c>
      <c r="AC923" s="38" t="str">
        <f t="shared" si="14"/>
        <v/>
      </c>
      <c r="AD923" s="38"/>
    </row>
    <row r="924" spans="1:30">
      <c r="A924" s="46"/>
      <c r="B924" s="47"/>
      <c r="C924" s="49"/>
      <c r="D924" s="41"/>
      <c r="E924" s="41"/>
      <c r="F924" s="41"/>
      <c r="G924" s="50" t="str">
        <f>IF(A924&lt;&gt;"",CONCATENATE(A924,":",YEAR(B924),IF(MONTH(B924)&gt;9,MONTH(B924),CONCATENATE(0,MONTH(B924))),IF(DAY(B924)&gt;9,DAY(B924),CONCATENATE(0,DAY(B924))),IF(HOUR(C924)&gt;9,HOUR(C924),CONCATENATE(0,HOUR(C924))),IF(MINUTE(C924)&gt;9,MINUTE(C924),CONCATENATE(0,MINUTE(C924))),":",VLOOKUP(F924,'Valid Values - Results'!$D$4:$F$12,3,FALSE)),"")</f>
        <v/>
      </c>
      <c r="H924" s="41"/>
      <c r="I924" s="41"/>
      <c r="J924" s="41"/>
      <c r="K924" s="41"/>
      <c r="L924" s="41"/>
      <c r="M924" s="92"/>
      <c r="N924" s="41"/>
      <c r="O924" s="41"/>
      <c r="P924" s="41"/>
      <c r="Q924" s="41"/>
      <c r="R924" s="41"/>
      <c r="S924" s="41"/>
      <c r="T924" s="41"/>
      <c r="U924" s="47"/>
      <c r="V924" s="49"/>
      <c r="W924" s="41"/>
      <c r="X924" s="41"/>
      <c r="Y924" s="41"/>
      <c r="AA924" s="37" t="str">
        <f>IF($I924&lt;&gt;"",VLOOKUP($I924,'Valid Values - Search'!$R$4:$T$4719,3,FALSE),"")</f>
        <v/>
      </c>
      <c r="AB924" s="37" t="str">
        <f>IF($I924&lt;&gt;"",VLOOKUP($I924,'Valid Values - Search'!$R$4:$S$4719,2,FALSE),"")</f>
        <v/>
      </c>
      <c r="AC924" s="38" t="str">
        <f t="shared" si="14"/>
        <v/>
      </c>
      <c r="AD924" s="38"/>
    </row>
    <row r="925" spans="1:30">
      <c r="A925" s="46"/>
      <c r="B925" s="47"/>
      <c r="C925" s="49"/>
      <c r="D925" s="41"/>
      <c r="E925" s="41"/>
      <c r="F925" s="41"/>
      <c r="G925" s="50" t="str">
        <f>IF(A925&lt;&gt;"",CONCATENATE(A925,":",YEAR(B925),IF(MONTH(B925)&gt;9,MONTH(B925),CONCATENATE(0,MONTH(B925))),IF(DAY(B925)&gt;9,DAY(B925),CONCATENATE(0,DAY(B925))),IF(HOUR(C925)&gt;9,HOUR(C925),CONCATENATE(0,HOUR(C925))),IF(MINUTE(C925)&gt;9,MINUTE(C925),CONCATENATE(0,MINUTE(C925))),":",VLOOKUP(F925,'Valid Values - Results'!$D$4:$F$12,3,FALSE)),"")</f>
        <v/>
      </c>
      <c r="H925" s="41"/>
      <c r="I925" s="41"/>
      <c r="J925" s="41"/>
      <c r="K925" s="41"/>
      <c r="L925" s="41"/>
      <c r="M925" s="92"/>
      <c r="N925" s="41"/>
      <c r="O925" s="41"/>
      <c r="P925" s="41"/>
      <c r="Q925" s="41"/>
      <c r="R925" s="41"/>
      <c r="S925" s="41"/>
      <c r="T925" s="41"/>
      <c r="U925" s="47"/>
      <c r="V925" s="49"/>
      <c r="W925" s="41"/>
      <c r="X925" s="41"/>
      <c r="Y925" s="41"/>
      <c r="AA925" s="37" t="str">
        <f>IF($I925&lt;&gt;"",VLOOKUP($I925,'Valid Values - Search'!$R$4:$T$4719,3,FALSE),"")</f>
        <v/>
      </c>
      <c r="AB925" s="37" t="str">
        <f>IF($I925&lt;&gt;"",VLOOKUP($I925,'Valid Values - Search'!$R$4:$S$4719,2,FALSE),"")</f>
        <v/>
      </c>
      <c r="AC925" s="38" t="str">
        <f t="shared" si="14"/>
        <v/>
      </c>
      <c r="AD925" s="38"/>
    </row>
    <row r="926" spans="1:30">
      <c r="A926" s="46"/>
      <c r="B926" s="47"/>
      <c r="C926" s="49"/>
      <c r="D926" s="41"/>
      <c r="E926" s="41"/>
      <c r="F926" s="41"/>
      <c r="G926" s="50" t="str">
        <f>IF(A926&lt;&gt;"",CONCATENATE(A926,":",YEAR(B926),IF(MONTH(B926)&gt;9,MONTH(B926),CONCATENATE(0,MONTH(B926))),IF(DAY(B926)&gt;9,DAY(B926),CONCATENATE(0,DAY(B926))),IF(HOUR(C926)&gt;9,HOUR(C926),CONCATENATE(0,HOUR(C926))),IF(MINUTE(C926)&gt;9,MINUTE(C926),CONCATENATE(0,MINUTE(C926))),":",VLOOKUP(F926,'Valid Values - Results'!$D$4:$F$12,3,FALSE)),"")</f>
        <v/>
      </c>
      <c r="H926" s="41"/>
      <c r="I926" s="41"/>
      <c r="J926" s="41"/>
      <c r="K926" s="41"/>
      <c r="L926" s="41"/>
      <c r="M926" s="92"/>
      <c r="N926" s="41"/>
      <c r="O926" s="41"/>
      <c r="P926" s="41"/>
      <c r="Q926" s="41"/>
      <c r="R926" s="41"/>
      <c r="S926" s="41"/>
      <c r="T926" s="41"/>
      <c r="U926" s="47"/>
      <c r="V926" s="49"/>
      <c r="W926" s="41"/>
      <c r="X926" s="41"/>
      <c r="Y926" s="41"/>
      <c r="AA926" s="37" t="str">
        <f>IF($I926&lt;&gt;"",VLOOKUP($I926,'Valid Values - Search'!$R$4:$T$4719,3,FALSE),"")</f>
        <v/>
      </c>
      <c r="AB926" s="37" t="str">
        <f>IF($I926&lt;&gt;"",VLOOKUP($I926,'Valid Values - Search'!$R$4:$S$4719,2,FALSE),"")</f>
        <v/>
      </c>
      <c r="AC926" s="38" t="str">
        <f t="shared" si="14"/>
        <v/>
      </c>
      <c r="AD926" s="38"/>
    </row>
    <row r="927" spans="1:30">
      <c r="A927" s="46"/>
      <c r="B927" s="47"/>
      <c r="C927" s="49"/>
      <c r="D927" s="41"/>
      <c r="E927" s="41"/>
      <c r="F927" s="41"/>
      <c r="G927" s="50" t="str">
        <f>IF(A927&lt;&gt;"",CONCATENATE(A927,":",YEAR(B927),IF(MONTH(B927)&gt;9,MONTH(B927),CONCATENATE(0,MONTH(B927))),IF(DAY(B927)&gt;9,DAY(B927),CONCATENATE(0,DAY(B927))),IF(HOUR(C927)&gt;9,HOUR(C927),CONCATENATE(0,HOUR(C927))),IF(MINUTE(C927)&gt;9,MINUTE(C927),CONCATENATE(0,MINUTE(C927))),":",VLOOKUP(F927,'Valid Values - Results'!$D$4:$F$12,3,FALSE)),"")</f>
        <v/>
      </c>
      <c r="H927" s="41"/>
      <c r="I927" s="41"/>
      <c r="J927" s="41"/>
      <c r="K927" s="41"/>
      <c r="L927" s="41"/>
      <c r="M927" s="92"/>
      <c r="N927" s="41"/>
      <c r="O927" s="41"/>
      <c r="P927" s="41"/>
      <c r="Q927" s="41"/>
      <c r="R927" s="41"/>
      <c r="S927" s="41"/>
      <c r="T927" s="41"/>
      <c r="U927" s="47"/>
      <c r="V927" s="49"/>
      <c r="W927" s="41"/>
      <c r="X927" s="41"/>
      <c r="Y927" s="41"/>
      <c r="AA927" s="37" t="str">
        <f>IF($I927&lt;&gt;"",VLOOKUP($I927,'Valid Values - Search'!$R$4:$T$4719,3,FALSE),"")</f>
        <v/>
      </c>
      <c r="AB927" s="37" t="str">
        <f>IF($I927&lt;&gt;"",VLOOKUP($I927,'Valid Values - Search'!$R$4:$S$4719,2,FALSE),"")</f>
        <v/>
      </c>
      <c r="AC927" s="38" t="str">
        <f t="shared" si="14"/>
        <v/>
      </c>
      <c r="AD927" s="38"/>
    </row>
    <row r="928" spans="1:30">
      <c r="A928" s="46"/>
      <c r="B928" s="47"/>
      <c r="C928" s="49"/>
      <c r="D928" s="41"/>
      <c r="E928" s="41"/>
      <c r="F928" s="41"/>
      <c r="G928" s="50" t="str">
        <f>IF(A928&lt;&gt;"",CONCATENATE(A928,":",YEAR(B928),IF(MONTH(B928)&gt;9,MONTH(B928),CONCATENATE(0,MONTH(B928))),IF(DAY(B928)&gt;9,DAY(B928),CONCATENATE(0,DAY(B928))),IF(HOUR(C928)&gt;9,HOUR(C928),CONCATENATE(0,HOUR(C928))),IF(MINUTE(C928)&gt;9,MINUTE(C928),CONCATENATE(0,MINUTE(C928))),":",VLOOKUP(F928,'Valid Values - Results'!$D$4:$F$12,3,FALSE)),"")</f>
        <v/>
      </c>
      <c r="H928" s="41"/>
      <c r="I928" s="41"/>
      <c r="J928" s="41"/>
      <c r="K928" s="41"/>
      <c r="L928" s="41"/>
      <c r="M928" s="92"/>
      <c r="N928" s="41"/>
      <c r="O928" s="41"/>
      <c r="P928" s="41"/>
      <c r="Q928" s="41"/>
      <c r="R928" s="41"/>
      <c r="S928" s="41"/>
      <c r="T928" s="41"/>
      <c r="U928" s="47"/>
      <c r="V928" s="49"/>
      <c r="W928" s="41"/>
      <c r="X928" s="41"/>
      <c r="Y928" s="41"/>
      <c r="AA928" s="37" t="str">
        <f>IF($I928&lt;&gt;"",VLOOKUP($I928,'Valid Values - Search'!$R$4:$T$4719,3,FALSE),"")</f>
        <v/>
      </c>
      <c r="AB928" s="37" t="str">
        <f>IF($I928&lt;&gt;"",VLOOKUP($I928,'Valid Values - Search'!$R$4:$S$4719,2,FALSE),"")</f>
        <v/>
      </c>
      <c r="AC928" s="38" t="str">
        <f t="shared" si="14"/>
        <v/>
      </c>
      <c r="AD928" s="38"/>
    </row>
    <row r="929" spans="1:30">
      <c r="A929" s="46"/>
      <c r="B929" s="47"/>
      <c r="C929" s="49"/>
      <c r="D929" s="41"/>
      <c r="E929" s="41"/>
      <c r="F929" s="41"/>
      <c r="G929" s="50" t="str">
        <f>IF(A929&lt;&gt;"",CONCATENATE(A929,":",YEAR(B929),IF(MONTH(B929)&gt;9,MONTH(B929),CONCATENATE(0,MONTH(B929))),IF(DAY(B929)&gt;9,DAY(B929),CONCATENATE(0,DAY(B929))),IF(HOUR(C929)&gt;9,HOUR(C929),CONCATENATE(0,HOUR(C929))),IF(MINUTE(C929)&gt;9,MINUTE(C929),CONCATENATE(0,MINUTE(C929))),":",VLOOKUP(F929,'Valid Values - Results'!$D$4:$F$12,3,FALSE)),"")</f>
        <v/>
      </c>
      <c r="H929" s="41"/>
      <c r="I929" s="41"/>
      <c r="J929" s="41"/>
      <c r="K929" s="41"/>
      <c r="L929" s="41"/>
      <c r="M929" s="92"/>
      <c r="N929" s="41"/>
      <c r="O929" s="41"/>
      <c r="P929" s="41"/>
      <c r="Q929" s="41"/>
      <c r="R929" s="41"/>
      <c r="S929" s="41"/>
      <c r="T929" s="41"/>
      <c r="U929" s="47"/>
      <c r="V929" s="49"/>
      <c r="W929" s="41"/>
      <c r="X929" s="41"/>
      <c r="Y929" s="41"/>
      <c r="AA929" s="37" t="str">
        <f>IF($I929&lt;&gt;"",VLOOKUP($I929,'Valid Values - Search'!$R$4:$T$4719,3,FALSE),"")</f>
        <v/>
      </c>
      <c r="AB929" s="37" t="str">
        <f>IF($I929&lt;&gt;"",VLOOKUP($I929,'Valid Values - Search'!$R$4:$S$4719,2,FALSE),"")</f>
        <v/>
      </c>
      <c r="AC929" s="38" t="str">
        <f t="shared" si="14"/>
        <v/>
      </c>
      <c r="AD929" s="38"/>
    </row>
    <row r="930" spans="1:30">
      <c r="A930" s="46"/>
      <c r="B930" s="47"/>
      <c r="C930" s="49"/>
      <c r="D930" s="41"/>
      <c r="E930" s="41"/>
      <c r="F930" s="41"/>
      <c r="G930" s="50" t="str">
        <f>IF(A930&lt;&gt;"",CONCATENATE(A930,":",YEAR(B930),IF(MONTH(B930)&gt;9,MONTH(B930),CONCATENATE(0,MONTH(B930))),IF(DAY(B930)&gt;9,DAY(B930),CONCATENATE(0,DAY(B930))),IF(HOUR(C930)&gt;9,HOUR(C930),CONCATENATE(0,HOUR(C930))),IF(MINUTE(C930)&gt;9,MINUTE(C930),CONCATENATE(0,MINUTE(C930))),":",VLOOKUP(F930,'Valid Values - Results'!$D$4:$F$12,3,FALSE)),"")</f>
        <v/>
      </c>
      <c r="H930" s="41"/>
      <c r="I930" s="41"/>
      <c r="J930" s="41"/>
      <c r="K930" s="41"/>
      <c r="L930" s="41"/>
      <c r="M930" s="92"/>
      <c r="N930" s="41"/>
      <c r="O930" s="41"/>
      <c r="P930" s="41"/>
      <c r="Q930" s="41"/>
      <c r="R930" s="41"/>
      <c r="S930" s="41"/>
      <c r="T930" s="41"/>
      <c r="U930" s="47"/>
      <c r="V930" s="49"/>
      <c r="W930" s="41"/>
      <c r="X930" s="41"/>
      <c r="Y930" s="41"/>
      <c r="AA930" s="37" t="str">
        <f>IF($I930&lt;&gt;"",VLOOKUP($I930,'Valid Values - Search'!$R$4:$T$4719,3,FALSE),"")</f>
        <v/>
      </c>
      <c r="AB930" s="37" t="str">
        <f>IF($I930&lt;&gt;"",VLOOKUP($I930,'Valid Values - Search'!$R$4:$S$4719,2,FALSE),"")</f>
        <v/>
      </c>
      <c r="AC930" s="38" t="str">
        <f t="shared" si="14"/>
        <v/>
      </c>
      <c r="AD930" s="38"/>
    </row>
    <row r="931" spans="1:30">
      <c r="A931" s="46"/>
      <c r="B931" s="47"/>
      <c r="C931" s="49"/>
      <c r="D931" s="41"/>
      <c r="E931" s="41"/>
      <c r="F931" s="41"/>
      <c r="G931" s="50" t="str">
        <f>IF(A931&lt;&gt;"",CONCATENATE(A931,":",YEAR(B931),IF(MONTH(B931)&gt;9,MONTH(B931),CONCATENATE(0,MONTH(B931))),IF(DAY(B931)&gt;9,DAY(B931),CONCATENATE(0,DAY(B931))),IF(HOUR(C931)&gt;9,HOUR(C931),CONCATENATE(0,HOUR(C931))),IF(MINUTE(C931)&gt;9,MINUTE(C931),CONCATENATE(0,MINUTE(C931))),":",VLOOKUP(F931,'Valid Values - Results'!$D$4:$F$12,3,FALSE)),"")</f>
        <v/>
      </c>
      <c r="H931" s="41"/>
      <c r="I931" s="41"/>
      <c r="J931" s="41"/>
      <c r="K931" s="41"/>
      <c r="L931" s="41"/>
      <c r="M931" s="92"/>
      <c r="N931" s="41"/>
      <c r="O931" s="41"/>
      <c r="P931" s="41"/>
      <c r="Q931" s="41"/>
      <c r="R931" s="41"/>
      <c r="S931" s="41"/>
      <c r="T931" s="41"/>
      <c r="U931" s="47"/>
      <c r="V931" s="49"/>
      <c r="W931" s="41"/>
      <c r="X931" s="41"/>
      <c r="Y931" s="41"/>
      <c r="AA931" s="37" t="str">
        <f>IF($I931&lt;&gt;"",VLOOKUP($I931,'Valid Values - Search'!$R$4:$T$4719,3,FALSE),"")</f>
        <v/>
      </c>
      <c r="AB931" s="37" t="str">
        <f>IF($I931&lt;&gt;"",VLOOKUP($I931,'Valid Values - Search'!$R$4:$S$4719,2,FALSE),"")</f>
        <v/>
      </c>
      <c r="AC931" s="38" t="str">
        <f t="shared" si="14"/>
        <v/>
      </c>
      <c r="AD931" s="38"/>
    </row>
    <row r="932" spans="1:30">
      <c r="A932" s="46"/>
      <c r="B932" s="47"/>
      <c r="C932" s="49"/>
      <c r="D932" s="41"/>
      <c r="E932" s="41"/>
      <c r="F932" s="41"/>
      <c r="G932" s="50" t="str">
        <f>IF(A932&lt;&gt;"",CONCATENATE(A932,":",YEAR(B932),IF(MONTH(B932)&gt;9,MONTH(B932),CONCATENATE(0,MONTH(B932))),IF(DAY(B932)&gt;9,DAY(B932),CONCATENATE(0,DAY(B932))),IF(HOUR(C932)&gt;9,HOUR(C932),CONCATENATE(0,HOUR(C932))),IF(MINUTE(C932)&gt;9,MINUTE(C932),CONCATENATE(0,MINUTE(C932))),":",VLOOKUP(F932,'Valid Values - Results'!$D$4:$F$12,3,FALSE)),"")</f>
        <v/>
      </c>
      <c r="H932" s="41"/>
      <c r="I932" s="41"/>
      <c r="J932" s="41"/>
      <c r="K932" s="41"/>
      <c r="L932" s="41"/>
      <c r="M932" s="92"/>
      <c r="N932" s="41"/>
      <c r="O932" s="41"/>
      <c r="P932" s="41"/>
      <c r="Q932" s="41"/>
      <c r="R932" s="41"/>
      <c r="S932" s="41"/>
      <c r="T932" s="41"/>
      <c r="U932" s="47"/>
      <c r="V932" s="49"/>
      <c r="W932" s="41"/>
      <c r="X932" s="41"/>
      <c r="Y932" s="41"/>
      <c r="AA932" s="37" t="str">
        <f>IF($I932&lt;&gt;"",VLOOKUP($I932,'Valid Values - Search'!$R$4:$T$4719,3,FALSE),"")</f>
        <v/>
      </c>
      <c r="AB932" s="37" t="str">
        <f>IF($I932&lt;&gt;"",VLOOKUP($I932,'Valid Values - Search'!$R$4:$S$4719,2,FALSE),"")</f>
        <v/>
      </c>
      <c r="AC932" s="38" t="str">
        <f t="shared" si="14"/>
        <v/>
      </c>
      <c r="AD932" s="38"/>
    </row>
    <row r="933" spans="1:30">
      <c r="A933" s="46"/>
      <c r="B933" s="47"/>
      <c r="C933" s="49"/>
      <c r="D933" s="41"/>
      <c r="E933" s="41"/>
      <c r="F933" s="41"/>
      <c r="G933" s="50" t="str">
        <f>IF(A933&lt;&gt;"",CONCATENATE(A933,":",YEAR(B933),IF(MONTH(B933)&gt;9,MONTH(B933),CONCATENATE(0,MONTH(B933))),IF(DAY(B933)&gt;9,DAY(B933),CONCATENATE(0,DAY(B933))),IF(HOUR(C933)&gt;9,HOUR(C933),CONCATENATE(0,HOUR(C933))),IF(MINUTE(C933)&gt;9,MINUTE(C933),CONCATENATE(0,MINUTE(C933))),":",VLOOKUP(F933,'Valid Values - Results'!$D$4:$F$12,3,FALSE)),"")</f>
        <v/>
      </c>
      <c r="H933" s="41"/>
      <c r="I933" s="41"/>
      <c r="J933" s="41"/>
      <c r="K933" s="41"/>
      <c r="L933" s="41"/>
      <c r="M933" s="92"/>
      <c r="N933" s="41"/>
      <c r="O933" s="41"/>
      <c r="P933" s="41"/>
      <c r="Q933" s="41"/>
      <c r="R933" s="41"/>
      <c r="S933" s="41"/>
      <c r="T933" s="41"/>
      <c r="U933" s="47"/>
      <c r="V933" s="49"/>
      <c r="W933" s="41"/>
      <c r="X933" s="41"/>
      <c r="Y933" s="41"/>
      <c r="AA933" s="37" t="str">
        <f>IF($I933&lt;&gt;"",VLOOKUP($I933,'Valid Values - Search'!$R$4:$T$4719,3,FALSE),"")</f>
        <v/>
      </c>
      <c r="AB933" s="37" t="str">
        <f>IF($I933&lt;&gt;"",VLOOKUP($I933,'Valid Values - Search'!$R$4:$S$4719,2,FALSE),"")</f>
        <v/>
      </c>
      <c r="AC933" s="38" t="str">
        <f t="shared" si="14"/>
        <v/>
      </c>
      <c r="AD933" s="38"/>
    </row>
    <row r="934" spans="1:30">
      <c r="A934" s="46"/>
      <c r="B934" s="47"/>
      <c r="C934" s="49"/>
      <c r="D934" s="41"/>
      <c r="E934" s="41"/>
      <c r="F934" s="41"/>
      <c r="G934" s="50" t="str">
        <f>IF(A934&lt;&gt;"",CONCATENATE(A934,":",YEAR(B934),IF(MONTH(B934)&gt;9,MONTH(B934),CONCATENATE(0,MONTH(B934))),IF(DAY(B934)&gt;9,DAY(B934),CONCATENATE(0,DAY(B934))),IF(HOUR(C934)&gt;9,HOUR(C934),CONCATENATE(0,HOUR(C934))),IF(MINUTE(C934)&gt;9,MINUTE(C934),CONCATENATE(0,MINUTE(C934))),":",VLOOKUP(F934,'Valid Values - Results'!$D$4:$F$12,3,FALSE)),"")</f>
        <v/>
      </c>
      <c r="H934" s="41"/>
      <c r="I934" s="41"/>
      <c r="J934" s="41"/>
      <c r="K934" s="41"/>
      <c r="L934" s="41"/>
      <c r="M934" s="92"/>
      <c r="N934" s="41"/>
      <c r="O934" s="41"/>
      <c r="P934" s="41"/>
      <c r="Q934" s="41"/>
      <c r="R934" s="41"/>
      <c r="S934" s="41"/>
      <c r="T934" s="41"/>
      <c r="U934" s="47"/>
      <c r="V934" s="49"/>
      <c r="W934" s="41"/>
      <c r="X934" s="41"/>
      <c r="Y934" s="41"/>
      <c r="AA934" s="37" t="str">
        <f>IF($I934&lt;&gt;"",VLOOKUP($I934,'Valid Values - Search'!$R$4:$T$4719,3,FALSE),"")</f>
        <v/>
      </c>
      <c r="AB934" s="37" t="str">
        <f>IF($I934&lt;&gt;"",VLOOKUP($I934,'Valid Values - Search'!$R$4:$S$4719,2,FALSE),"")</f>
        <v/>
      </c>
      <c r="AC934" s="38" t="str">
        <f t="shared" si="14"/>
        <v/>
      </c>
      <c r="AD934" s="38"/>
    </row>
    <row r="935" spans="1:30">
      <c r="A935" s="46"/>
      <c r="B935" s="47"/>
      <c r="C935" s="49"/>
      <c r="D935" s="41"/>
      <c r="E935" s="41"/>
      <c r="F935" s="41"/>
      <c r="G935" s="50" t="str">
        <f>IF(A935&lt;&gt;"",CONCATENATE(A935,":",YEAR(B935),IF(MONTH(B935)&gt;9,MONTH(B935),CONCATENATE(0,MONTH(B935))),IF(DAY(B935)&gt;9,DAY(B935),CONCATENATE(0,DAY(B935))),IF(HOUR(C935)&gt;9,HOUR(C935),CONCATENATE(0,HOUR(C935))),IF(MINUTE(C935)&gt;9,MINUTE(C935),CONCATENATE(0,MINUTE(C935))),":",VLOOKUP(F935,'Valid Values - Results'!$D$4:$F$12,3,FALSE)),"")</f>
        <v/>
      </c>
      <c r="H935" s="41"/>
      <c r="I935" s="41"/>
      <c r="J935" s="41"/>
      <c r="K935" s="41"/>
      <c r="L935" s="41"/>
      <c r="M935" s="92"/>
      <c r="N935" s="41"/>
      <c r="O935" s="41"/>
      <c r="P935" s="41"/>
      <c r="Q935" s="41"/>
      <c r="R935" s="41"/>
      <c r="S935" s="41"/>
      <c r="T935" s="41"/>
      <c r="U935" s="47"/>
      <c r="V935" s="49"/>
      <c r="W935" s="41"/>
      <c r="X935" s="41"/>
      <c r="Y935" s="41"/>
      <c r="AA935" s="37" t="str">
        <f>IF($I935&lt;&gt;"",VLOOKUP($I935,'Valid Values - Search'!$R$4:$T$4719,3,FALSE),"")</f>
        <v/>
      </c>
      <c r="AB935" s="37" t="str">
        <f>IF($I935&lt;&gt;"",VLOOKUP($I935,'Valid Values - Search'!$R$4:$S$4719,2,FALSE),"")</f>
        <v/>
      </c>
      <c r="AC935" s="38" t="str">
        <f t="shared" si="14"/>
        <v/>
      </c>
      <c r="AD935" s="38"/>
    </row>
    <row r="936" spans="1:30">
      <c r="A936" s="46"/>
      <c r="B936" s="47"/>
      <c r="C936" s="49"/>
      <c r="D936" s="41"/>
      <c r="E936" s="41"/>
      <c r="F936" s="41"/>
      <c r="G936" s="50" t="str">
        <f>IF(A936&lt;&gt;"",CONCATENATE(A936,":",YEAR(B936),IF(MONTH(B936)&gt;9,MONTH(B936),CONCATENATE(0,MONTH(B936))),IF(DAY(B936)&gt;9,DAY(B936),CONCATENATE(0,DAY(B936))),IF(HOUR(C936)&gt;9,HOUR(C936),CONCATENATE(0,HOUR(C936))),IF(MINUTE(C936)&gt;9,MINUTE(C936),CONCATENATE(0,MINUTE(C936))),":",VLOOKUP(F936,'Valid Values - Results'!$D$4:$F$12,3,FALSE)),"")</f>
        <v/>
      </c>
      <c r="H936" s="41"/>
      <c r="I936" s="41"/>
      <c r="J936" s="41"/>
      <c r="K936" s="41"/>
      <c r="L936" s="41"/>
      <c r="M936" s="92"/>
      <c r="N936" s="41"/>
      <c r="O936" s="41"/>
      <c r="P936" s="41"/>
      <c r="Q936" s="41"/>
      <c r="R936" s="41"/>
      <c r="S936" s="41"/>
      <c r="T936" s="41"/>
      <c r="U936" s="47"/>
      <c r="V936" s="49"/>
      <c r="W936" s="41"/>
      <c r="X936" s="41"/>
      <c r="Y936" s="41"/>
      <c r="AA936" s="37" t="str">
        <f>IF($I936&lt;&gt;"",VLOOKUP($I936,'Valid Values - Search'!$R$4:$T$4719,3,FALSE),"")</f>
        <v/>
      </c>
      <c r="AB936" s="37" t="str">
        <f>IF($I936&lt;&gt;"",VLOOKUP($I936,'Valid Values - Search'!$R$4:$S$4719,2,FALSE),"")</f>
        <v/>
      </c>
      <c r="AC936" s="38" t="str">
        <f t="shared" si="14"/>
        <v/>
      </c>
      <c r="AD936" s="38"/>
    </row>
    <row r="937" spans="1:30">
      <c r="A937" s="46"/>
      <c r="B937" s="47"/>
      <c r="C937" s="49"/>
      <c r="D937" s="41"/>
      <c r="E937" s="41"/>
      <c r="F937" s="41"/>
      <c r="G937" s="50" t="str">
        <f>IF(A937&lt;&gt;"",CONCATENATE(A937,":",YEAR(B937),IF(MONTH(B937)&gt;9,MONTH(B937),CONCATENATE(0,MONTH(B937))),IF(DAY(B937)&gt;9,DAY(B937),CONCATENATE(0,DAY(B937))),IF(HOUR(C937)&gt;9,HOUR(C937),CONCATENATE(0,HOUR(C937))),IF(MINUTE(C937)&gt;9,MINUTE(C937),CONCATENATE(0,MINUTE(C937))),":",VLOOKUP(F937,'Valid Values - Results'!$D$4:$F$12,3,FALSE)),"")</f>
        <v/>
      </c>
      <c r="H937" s="41"/>
      <c r="I937" s="41"/>
      <c r="J937" s="41"/>
      <c r="K937" s="41"/>
      <c r="L937" s="41"/>
      <c r="M937" s="92"/>
      <c r="N937" s="41"/>
      <c r="O937" s="41"/>
      <c r="P937" s="41"/>
      <c r="Q937" s="41"/>
      <c r="R937" s="41"/>
      <c r="S937" s="41"/>
      <c r="T937" s="41"/>
      <c r="U937" s="47"/>
      <c r="V937" s="49"/>
      <c r="W937" s="41"/>
      <c r="X937" s="41"/>
      <c r="Y937" s="41"/>
      <c r="AA937" s="37" t="str">
        <f>IF($I937&lt;&gt;"",VLOOKUP($I937,'Valid Values - Search'!$R$4:$T$4719,3,FALSE),"")</f>
        <v/>
      </c>
      <c r="AB937" s="37" t="str">
        <f>IF($I937&lt;&gt;"",VLOOKUP($I937,'Valid Values - Search'!$R$4:$S$4719,2,FALSE),"")</f>
        <v/>
      </c>
      <c r="AC937" s="38" t="str">
        <f t="shared" si="14"/>
        <v/>
      </c>
      <c r="AD937" s="38"/>
    </row>
    <row r="938" spans="1:30">
      <c r="A938" s="46"/>
      <c r="B938" s="47"/>
      <c r="C938" s="49"/>
      <c r="D938" s="41"/>
      <c r="E938" s="41"/>
      <c r="F938" s="41"/>
      <c r="G938" s="50" t="str">
        <f>IF(A938&lt;&gt;"",CONCATENATE(A938,":",YEAR(B938),IF(MONTH(B938)&gt;9,MONTH(B938),CONCATENATE(0,MONTH(B938))),IF(DAY(B938)&gt;9,DAY(B938),CONCATENATE(0,DAY(B938))),IF(HOUR(C938)&gt;9,HOUR(C938),CONCATENATE(0,HOUR(C938))),IF(MINUTE(C938)&gt;9,MINUTE(C938),CONCATENATE(0,MINUTE(C938))),":",VLOOKUP(F938,'Valid Values - Results'!$D$4:$F$12,3,FALSE)),"")</f>
        <v/>
      </c>
      <c r="H938" s="41"/>
      <c r="I938" s="41"/>
      <c r="J938" s="41"/>
      <c r="K938" s="41"/>
      <c r="L938" s="41"/>
      <c r="M938" s="92"/>
      <c r="N938" s="41"/>
      <c r="O938" s="41"/>
      <c r="P938" s="41"/>
      <c r="Q938" s="41"/>
      <c r="R938" s="41"/>
      <c r="S938" s="41"/>
      <c r="T938" s="41"/>
      <c r="U938" s="47"/>
      <c r="V938" s="49"/>
      <c r="W938" s="41"/>
      <c r="X938" s="41"/>
      <c r="Y938" s="41"/>
      <c r="AA938" s="37" t="str">
        <f>IF($I938&lt;&gt;"",VLOOKUP($I938,'Valid Values - Search'!$R$4:$T$4719,3,FALSE),"")</f>
        <v/>
      </c>
      <c r="AB938" s="37" t="str">
        <f>IF($I938&lt;&gt;"",VLOOKUP($I938,'Valid Values - Search'!$R$4:$S$4719,2,FALSE),"")</f>
        <v/>
      </c>
      <c r="AC938" s="38" t="str">
        <f t="shared" si="14"/>
        <v/>
      </c>
      <c r="AD938" s="38"/>
    </row>
    <row r="939" spans="1:30">
      <c r="A939" s="46"/>
      <c r="B939" s="47"/>
      <c r="C939" s="49"/>
      <c r="D939" s="41"/>
      <c r="E939" s="41"/>
      <c r="F939" s="41"/>
      <c r="G939" s="50" t="str">
        <f>IF(A939&lt;&gt;"",CONCATENATE(A939,":",YEAR(B939),IF(MONTH(B939)&gt;9,MONTH(B939),CONCATENATE(0,MONTH(B939))),IF(DAY(B939)&gt;9,DAY(B939),CONCATENATE(0,DAY(B939))),IF(HOUR(C939)&gt;9,HOUR(C939),CONCATENATE(0,HOUR(C939))),IF(MINUTE(C939)&gt;9,MINUTE(C939),CONCATENATE(0,MINUTE(C939))),":",VLOOKUP(F939,'Valid Values - Results'!$D$4:$F$12,3,FALSE)),"")</f>
        <v/>
      </c>
      <c r="H939" s="41"/>
      <c r="I939" s="41"/>
      <c r="J939" s="41"/>
      <c r="K939" s="41"/>
      <c r="L939" s="41"/>
      <c r="M939" s="92"/>
      <c r="N939" s="41"/>
      <c r="O939" s="41"/>
      <c r="P939" s="41"/>
      <c r="Q939" s="41"/>
      <c r="R939" s="41"/>
      <c r="S939" s="41"/>
      <c r="T939" s="41"/>
      <c r="U939" s="47"/>
      <c r="V939" s="49"/>
      <c r="W939" s="41"/>
      <c r="X939" s="41"/>
      <c r="Y939" s="41"/>
      <c r="AA939" s="37" t="str">
        <f>IF($I939&lt;&gt;"",VLOOKUP($I939,'Valid Values - Search'!$R$4:$T$4719,3,FALSE),"")</f>
        <v/>
      </c>
      <c r="AB939" s="37" t="str">
        <f>IF($I939&lt;&gt;"",VLOOKUP($I939,'Valid Values - Search'!$R$4:$S$4719,2,FALSE),"")</f>
        <v/>
      </c>
      <c r="AC939" s="38" t="str">
        <f t="shared" si="14"/>
        <v/>
      </c>
      <c r="AD939" s="38"/>
    </row>
    <row r="940" spans="1:30">
      <c r="A940" s="46"/>
      <c r="B940" s="47"/>
      <c r="C940" s="49"/>
      <c r="D940" s="41"/>
      <c r="E940" s="41"/>
      <c r="F940" s="41"/>
      <c r="G940" s="50" t="str">
        <f>IF(A940&lt;&gt;"",CONCATENATE(A940,":",YEAR(B940),IF(MONTH(B940)&gt;9,MONTH(B940),CONCATENATE(0,MONTH(B940))),IF(DAY(B940)&gt;9,DAY(B940),CONCATENATE(0,DAY(B940))),IF(HOUR(C940)&gt;9,HOUR(C940),CONCATENATE(0,HOUR(C940))),IF(MINUTE(C940)&gt;9,MINUTE(C940),CONCATENATE(0,MINUTE(C940))),":",VLOOKUP(F940,'Valid Values - Results'!$D$4:$F$12,3,FALSE)),"")</f>
        <v/>
      </c>
      <c r="H940" s="41"/>
      <c r="I940" s="41"/>
      <c r="J940" s="41"/>
      <c r="K940" s="41"/>
      <c r="L940" s="41"/>
      <c r="M940" s="92"/>
      <c r="N940" s="41"/>
      <c r="O940" s="41"/>
      <c r="P940" s="41"/>
      <c r="Q940" s="41"/>
      <c r="R940" s="41"/>
      <c r="S940" s="41"/>
      <c r="T940" s="41"/>
      <c r="U940" s="47"/>
      <c r="V940" s="49"/>
      <c r="W940" s="41"/>
      <c r="X940" s="41"/>
      <c r="Y940" s="41"/>
      <c r="AA940" s="37" t="str">
        <f>IF($I940&lt;&gt;"",VLOOKUP($I940,'Valid Values - Search'!$R$4:$T$4719,3,FALSE),"")</f>
        <v/>
      </c>
      <c r="AB940" s="37" t="str">
        <f>IF($I940&lt;&gt;"",VLOOKUP($I940,'Valid Values - Search'!$R$4:$S$4719,2,FALSE),"")</f>
        <v/>
      </c>
      <c r="AC940" s="38" t="str">
        <f t="shared" si="14"/>
        <v/>
      </c>
      <c r="AD940" s="38"/>
    </row>
    <row r="941" spans="1:30">
      <c r="A941" s="46"/>
      <c r="B941" s="47"/>
      <c r="C941" s="49"/>
      <c r="D941" s="41"/>
      <c r="E941" s="41"/>
      <c r="F941" s="41"/>
      <c r="G941" s="50" t="str">
        <f>IF(A941&lt;&gt;"",CONCATENATE(A941,":",YEAR(B941),IF(MONTH(B941)&gt;9,MONTH(B941),CONCATENATE(0,MONTH(B941))),IF(DAY(B941)&gt;9,DAY(B941),CONCATENATE(0,DAY(B941))),IF(HOUR(C941)&gt;9,HOUR(C941),CONCATENATE(0,HOUR(C941))),IF(MINUTE(C941)&gt;9,MINUTE(C941),CONCATENATE(0,MINUTE(C941))),":",VLOOKUP(F941,'Valid Values - Results'!$D$4:$F$12,3,FALSE)),"")</f>
        <v/>
      </c>
      <c r="H941" s="41"/>
      <c r="I941" s="41"/>
      <c r="J941" s="41"/>
      <c r="K941" s="41"/>
      <c r="L941" s="41"/>
      <c r="M941" s="92"/>
      <c r="N941" s="41"/>
      <c r="O941" s="41"/>
      <c r="P941" s="41"/>
      <c r="Q941" s="41"/>
      <c r="R941" s="41"/>
      <c r="S941" s="41"/>
      <c r="T941" s="41"/>
      <c r="U941" s="47"/>
      <c r="V941" s="49"/>
      <c r="W941" s="41"/>
      <c r="X941" s="41"/>
      <c r="Y941" s="41"/>
      <c r="AA941" s="37" t="str">
        <f>IF($I941&lt;&gt;"",VLOOKUP($I941,'Valid Values - Search'!$R$4:$T$4719,3,FALSE),"")</f>
        <v/>
      </c>
      <c r="AB941" s="37" t="str">
        <f>IF($I941&lt;&gt;"",VLOOKUP($I941,'Valid Values - Search'!$R$4:$S$4719,2,FALSE),"")</f>
        <v/>
      </c>
      <c r="AC941" s="38" t="str">
        <f t="shared" si="14"/>
        <v/>
      </c>
      <c r="AD941" s="38"/>
    </row>
    <row r="942" spans="1:30">
      <c r="A942" s="46"/>
      <c r="B942" s="47"/>
      <c r="C942" s="49"/>
      <c r="D942" s="41"/>
      <c r="E942" s="41"/>
      <c r="F942" s="41"/>
      <c r="G942" s="50" t="str">
        <f>IF(A942&lt;&gt;"",CONCATENATE(A942,":",YEAR(B942),IF(MONTH(B942)&gt;9,MONTH(B942),CONCATENATE(0,MONTH(B942))),IF(DAY(B942)&gt;9,DAY(B942),CONCATENATE(0,DAY(B942))),IF(HOUR(C942)&gt;9,HOUR(C942),CONCATENATE(0,HOUR(C942))),IF(MINUTE(C942)&gt;9,MINUTE(C942),CONCATENATE(0,MINUTE(C942))),":",VLOOKUP(F942,'Valid Values - Results'!$D$4:$F$12,3,FALSE)),"")</f>
        <v/>
      </c>
      <c r="H942" s="41"/>
      <c r="I942" s="41"/>
      <c r="J942" s="41"/>
      <c r="K942" s="41"/>
      <c r="L942" s="41"/>
      <c r="M942" s="92"/>
      <c r="N942" s="41"/>
      <c r="O942" s="41"/>
      <c r="P942" s="41"/>
      <c r="Q942" s="41"/>
      <c r="R942" s="41"/>
      <c r="S942" s="41"/>
      <c r="T942" s="41"/>
      <c r="U942" s="47"/>
      <c r="V942" s="49"/>
      <c r="W942" s="41"/>
      <c r="X942" s="41"/>
      <c r="Y942" s="41"/>
      <c r="AA942" s="37" t="str">
        <f>IF($I942&lt;&gt;"",VLOOKUP($I942,'Valid Values - Search'!$R$4:$T$4719,3,FALSE),"")</f>
        <v/>
      </c>
      <c r="AB942" s="37" t="str">
        <f>IF($I942&lt;&gt;"",VLOOKUP($I942,'Valid Values - Search'!$R$4:$S$4719,2,FALSE),"")</f>
        <v/>
      </c>
      <c r="AC942" s="38" t="str">
        <f t="shared" si="14"/>
        <v/>
      </c>
      <c r="AD942" s="38"/>
    </row>
    <row r="943" spans="1:30">
      <c r="A943" s="46"/>
      <c r="B943" s="47"/>
      <c r="C943" s="49"/>
      <c r="D943" s="41"/>
      <c r="E943" s="41"/>
      <c r="F943" s="41"/>
      <c r="G943" s="50" t="str">
        <f>IF(A943&lt;&gt;"",CONCATENATE(A943,":",YEAR(B943),IF(MONTH(B943)&gt;9,MONTH(B943),CONCATENATE(0,MONTH(B943))),IF(DAY(B943)&gt;9,DAY(B943),CONCATENATE(0,DAY(B943))),IF(HOUR(C943)&gt;9,HOUR(C943),CONCATENATE(0,HOUR(C943))),IF(MINUTE(C943)&gt;9,MINUTE(C943),CONCATENATE(0,MINUTE(C943))),":",VLOOKUP(F943,'Valid Values - Results'!$D$4:$F$12,3,FALSE)),"")</f>
        <v/>
      </c>
      <c r="H943" s="41"/>
      <c r="I943" s="41"/>
      <c r="J943" s="41"/>
      <c r="K943" s="41"/>
      <c r="L943" s="41"/>
      <c r="M943" s="92"/>
      <c r="N943" s="41"/>
      <c r="O943" s="41"/>
      <c r="P943" s="41"/>
      <c r="Q943" s="41"/>
      <c r="R943" s="41"/>
      <c r="S943" s="41"/>
      <c r="T943" s="41"/>
      <c r="U943" s="47"/>
      <c r="V943" s="49"/>
      <c r="W943" s="41"/>
      <c r="X943" s="41"/>
      <c r="Y943" s="41"/>
      <c r="AA943" s="37" t="str">
        <f>IF($I943&lt;&gt;"",VLOOKUP($I943,'Valid Values - Search'!$R$4:$T$4719,3,FALSE),"")</f>
        <v/>
      </c>
      <c r="AB943" s="37" t="str">
        <f>IF($I943&lt;&gt;"",VLOOKUP($I943,'Valid Values - Search'!$R$4:$S$4719,2,FALSE),"")</f>
        <v/>
      </c>
      <c r="AC943" s="38" t="str">
        <f t="shared" si="14"/>
        <v/>
      </c>
      <c r="AD943" s="38"/>
    </row>
    <row r="944" spans="1:30">
      <c r="A944" s="46"/>
      <c r="B944" s="47"/>
      <c r="C944" s="49"/>
      <c r="D944" s="41"/>
      <c r="E944" s="41"/>
      <c r="F944" s="41"/>
      <c r="G944" s="50" t="str">
        <f>IF(A944&lt;&gt;"",CONCATENATE(A944,":",YEAR(B944),IF(MONTH(B944)&gt;9,MONTH(B944),CONCATENATE(0,MONTH(B944))),IF(DAY(B944)&gt;9,DAY(B944),CONCATENATE(0,DAY(B944))),IF(HOUR(C944)&gt;9,HOUR(C944),CONCATENATE(0,HOUR(C944))),IF(MINUTE(C944)&gt;9,MINUTE(C944),CONCATENATE(0,MINUTE(C944))),":",VLOOKUP(F944,'Valid Values - Results'!$D$4:$F$12,3,FALSE)),"")</f>
        <v/>
      </c>
      <c r="H944" s="41"/>
      <c r="I944" s="41"/>
      <c r="J944" s="41"/>
      <c r="K944" s="41"/>
      <c r="L944" s="41"/>
      <c r="M944" s="92"/>
      <c r="N944" s="41"/>
      <c r="O944" s="41"/>
      <c r="P944" s="41"/>
      <c r="Q944" s="41"/>
      <c r="R944" s="41"/>
      <c r="S944" s="41"/>
      <c r="T944" s="41"/>
      <c r="U944" s="47"/>
      <c r="V944" s="49"/>
      <c r="W944" s="41"/>
      <c r="X944" s="41"/>
      <c r="Y944" s="41"/>
      <c r="AA944" s="37" t="str">
        <f>IF($I944&lt;&gt;"",VLOOKUP($I944,'Valid Values - Search'!$R$4:$T$4719,3,FALSE),"")</f>
        <v/>
      </c>
      <c r="AB944" s="37" t="str">
        <f>IF($I944&lt;&gt;"",VLOOKUP($I944,'Valid Values - Search'!$R$4:$S$4719,2,FALSE),"")</f>
        <v/>
      </c>
      <c r="AC944" s="38" t="str">
        <f t="shared" si="14"/>
        <v/>
      </c>
      <c r="AD944" s="38"/>
    </row>
    <row r="945" spans="1:30">
      <c r="A945" s="46"/>
      <c r="B945" s="47"/>
      <c r="C945" s="49"/>
      <c r="D945" s="41"/>
      <c r="E945" s="41"/>
      <c r="F945" s="41"/>
      <c r="G945" s="50" t="str">
        <f>IF(A945&lt;&gt;"",CONCATENATE(A945,":",YEAR(B945),IF(MONTH(B945)&gt;9,MONTH(B945),CONCATENATE(0,MONTH(B945))),IF(DAY(B945)&gt;9,DAY(B945),CONCATENATE(0,DAY(B945))),IF(HOUR(C945)&gt;9,HOUR(C945),CONCATENATE(0,HOUR(C945))),IF(MINUTE(C945)&gt;9,MINUTE(C945),CONCATENATE(0,MINUTE(C945))),":",VLOOKUP(F945,'Valid Values - Results'!$D$4:$F$12,3,FALSE)),"")</f>
        <v/>
      </c>
      <c r="H945" s="41"/>
      <c r="I945" s="41"/>
      <c r="J945" s="41"/>
      <c r="K945" s="41"/>
      <c r="L945" s="41"/>
      <c r="M945" s="92"/>
      <c r="N945" s="41"/>
      <c r="O945" s="41"/>
      <c r="P945" s="41"/>
      <c r="Q945" s="41"/>
      <c r="R945" s="41"/>
      <c r="S945" s="41"/>
      <c r="T945" s="41"/>
      <c r="U945" s="47"/>
      <c r="V945" s="49"/>
      <c r="W945" s="41"/>
      <c r="X945" s="41"/>
      <c r="Y945" s="41"/>
      <c r="AA945" s="37" t="str">
        <f>IF($I945&lt;&gt;"",VLOOKUP($I945,'Valid Values - Search'!$R$4:$T$4719,3,FALSE),"")</f>
        <v/>
      </c>
      <c r="AB945" s="37" t="str">
        <f>IF($I945&lt;&gt;"",VLOOKUP($I945,'Valid Values - Search'!$R$4:$S$4719,2,FALSE),"")</f>
        <v/>
      </c>
      <c r="AC945" s="38" t="str">
        <f t="shared" si="14"/>
        <v/>
      </c>
      <c r="AD945" s="38"/>
    </row>
    <row r="946" spans="1:30">
      <c r="A946" s="46"/>
      <c r="B946" s="47"/>
      <c r="C946" s="49"/>
      <c r="D946" s="41"/>
      <c r="E946" s="41"/>
      <c r="F946" s="41"/>
      <c r="G946" s="50" t="str">
        <f>IF(A946&lt;&gt;"",CONCATENATE(A946,":",YEAR(B946),IF(MONTH(B946)&gt;9,MONTH(B946),CONCATENATE(0,MONTH(B946))),IF(DAY(B946)&gt;9,DAY(B946),CONCATENATE(0,DAY(B946))),IF(HOUR(C946)&gt;9,HOUR(C946),CONCATENATE(0,HOUR(C946))),IF(MINUTE(C946)&gt;9,MINUTE(C946),CONCATENATE(0,MINUTE(C946))),":",VLOOKUP(F946,'Valid Values - Results'!$D$4:$F$12,3,FALSE)),"")</f>
        <v/>
      </c>
      <c r="H946" s="41"/>
      <c r="I946" s="41"/>
      <c r="J946" s="41"/>
      <c r="K946" s="41"/>
      <c r="L946" s="41"/>
      <c r="M946" s="92"/>
      <c r="N946" s="41"/>
      <c r="O946" s="41"/>
      <c r="P946" s="41"/>
      <c r="Q946" s="41"/>
      <c r="R946" s="41"/>
      <c r="S946" s="41"/>
      <c r="T946" s="41"/>
      <c r="U946" s="47"/>
      <c r="V946" s="49"/>
      <c r="W946" s="41"/>
      <c r="X946" s="41"/>
      <c r="Y946" s="41"/>
      <c r="AA946" s="37" t="str">
        <f>IF($I946&lt;&gt;"",VLOOKUP($I946,'Valid Values - Search'!$R$4:$T$4719,3,FALSE),"")</f>
        <v/>
      </c>
      <c r="AB946" s="37" t="str">
        <f>IF($I946&lt;&gt;"",VLOOKUP($I946,'Valid Values - Search'!$R$4:$S$4719,2,FALSE),"")</f>
        <v/>
      </c>
      <c r="AC946" s="38" t="str">
        <f t="shared" si="14"/>
        <v/>
      </c>
      <c r="AD946" s="38"/>
    </row>
    <row r="947" spans="1:30">
      <c r="A947" s="46"/>
      <c r="B947" s="47"/>
      <c r="C947" s="49"/>
      <c r="D947" s="41"/>
      <c r="E947" s="41"/>
      <c r="F947" s="41"/>
      <c r="G947" s="50" t="str">
        <f>IF(A947&lt;&gt;"",CONCATENATE(A947,":",YEAR(B947),IF(MONTH(B947)&gt;9,MONTH(B947),CONCATENATE(0,MONTH(B947))),IF(DAY(B947)&gt;9,DAY(B947),CONCATENATE(0,DAY(B947))),IF(HOUR(C947)&gt;9,HOUR(C947),CONCATENATE(0,HOUR(C947))),IF(MINUTE(C947)&gt;9,MINUTE(C947),CONCATENATE(0,MINUTE(C947))),":",VLOOKUP(F947,'Valid Values - Results'!$D$4:$F$12,3,FALSE)),"")</f>
        <v/>
      </c>
      <c r="H947" s="41"/>
      <c r="I947" s="41"/>
      <c r="J947" s="41"/>
      <c r="K947" s="41"/>
      <c r="L947" s="41"/>
      <c r="M947" s="92"/>
      <c r="N947" s="41"/>
      <c r="O947" s="41"/>
      <c r="P947" s="41"/>
      <c r="Q947" s="41"/>
      <c r="R947" s="41"/>
      <c r="S947" s="41"/>
      <c r="T947" s="41"/>
      <c r="U947" s="47"/>
      <c r="V947" s="49"/>
      <c r="W947" s="41"/>
      <c r="X947" s="41"/>
      <c r="Y947" s="41"/>
      <c r="AA947" s="37" t="str">
        <f>IF($I947&lt;&gt;"",VLOOKUP($I947,'Valid Values - Search'!$R$4:$T$4719,3,FALSE),"")</f>
        <v/>
      </c>
      <c r="AB947" s="37" t="str">
        <f>IF($I947&lt;&gt;"",VLOOKUP($I947,'Valid Values - Search'!$R$4:$S$4719,2,FALSE),"")</f>
        <v/>
      </c>
      <c r="AC947" s="38" t="str">
        <f t="shared" si="14"/>
        <v/>
      </c>
      <c r="AD947" s="38"/>
    </row>
    <row r="948" spans="1:30">
      <c r="A948" s="46"/>
      <c r="B948" s="47"/>
      <c r="C948" s="49"/>
      <c r="D948" s="41"/>
      <c r="E948" s="41"/>
      <c r="F948" s="41"/>
      <c r="G948" s="50" t="str">
        <f>IF(A948&lt;&gt;"",CONCATENATE(A948,":",YEAR(B948),IF(MONTH(B948)&gt;9,MONTH(B948),CONCATENATE(0,MONTH(B948))),IF(DAY(B948)&gt;9,DAY(B948),CONCATENATE(0,DAY(B948))),IF(HOUR(C948)&gt;9,HOUR(C948),CONCATENATE(0,HOUR(C948))),IF(MINUTE(C948)&gt;9,MINUTE(C948),CONCATENATE(0,MINUTE(C948))),":",VLOOKUP(F948,'Valid Values - Results'!$D$4:$F$12,3,FALSE)),"")</f>
        <v/>
      </c>
      <c r="H948" s="41"/>
      <c r="I948" s="41"/>
      <c r="J948" s="41"/>
      <c r="K948" s="41"/>
      <c r="L948" s="41"/>
      <c r="M948" s="92"/>
      <c r="N948" s="41"/>
      <c r="O948" s="41"/>
      <c r="P948" s="41"/>
      <c r="Q948" s="41"/>
      <c r="R948" s="41"/>
      <c r="S948" s="41"/>
      <c r="T948" s="41"/>
      <c r="U948" s="47"/>
      <c r="V948" s="49"/>
      <c r="W948" s="41"/>
      <c r="X948" s="41"/>
      <c r="Y948" s="41"/>
      <c r="AA948" s="37" t="str">
        <f>IF($I948&lt;&gt;"",VLOOKUP($I948,'Valid Values - Search'!$R$4:$T$4719,3,FALSE),"")</f>
        <v/>
      </c>
      <c r="AB948" s="37" t="str">
        <f>IF($I948&lt;&gt;"",VLOOKUP($I948,'Valid Values - Search'!$R$4:$S$4719,2,FALSE),"")</f>
        <v/>
      </c>
      <c r="AC948" s="38" t="str">
        <f t="shared" si="14"/>
        <v/>
      </c>
      <c r="AD948" s="38"/>
    </row>
    <row r="949" spans="1:30">
      <c r="A949" s="46"/>
      <c r="B949" s="47"/>
      <c r="C949" s="49"/>
      <c r="D949" s="41"/>
      <c r="E949" s="41"/>
      <c r="F949" s="41"/>
      <c r="G949" s="50" t="str">
        <f>IF(A949&lt;&gt;"",CONCATENATE(A949,":",YEAR(B949),IF(MONTH(B949)&gt;9,MONTH(B949),CONCATENATE(0,MONTH(B949))),IF(DAY(B949)&gt;9,DAY(B949),CONCATENATE(0,DAY(B949))),IF(HOUR(C949)&gt;9,HOUR(C949),CONCATENATE(0,HOUR(C949))),IF(MINUTE(C949)&gt;9,MINUTE(C949),CONCATENATE(0,MINUTE(C949))),":",VLOOKUP(F949,'Valid Values - Results'!$D$4:$F$12,3,FALSE)),"")</f>
        <v/>
      </c>
      <c r="H949" s="41"/>
      <c r="I949" s="41"/>
      <c r="J949" s="41"/>
      <c r="K949" s="41"/>
      <c r="L949" s="41"/>
      <c r="M949" s="92"/>
      <c r="N949" s="41"/>
      <c r="O949" s="41"/>
      <c r="P949" s="41"/>
      <c r="Q949" s="41"/>
      <c r="R949" s="41"/>
      <c r="S949" s="41"/>
      <c r="T949" s="41"/>
      <c r="U949" s="47"/>
      <c r="V949" s="49"/>
      <c r="W949" s="41"/>
      <c r="X949" s="41"/>
      <c r="Y949" s="41"/>
      <c r="AA949" s="37" t="str">
        <f>IF($I949&lt;&gt;"",VLOOKUP($I949,'Valid Values - Search'!$R$4:$T$4719,3,FALSE),"")</f>
        <v/>
      </c>
      <c r="AB949" s="37" t="str">
        <f>IF($I949&lt;&gt;"",VLOOKUP($I949,'Valid Values - Search'!$R$4:$S$4719,2,FALSE),"")</f>
        <v/>
      </c>
      <c r="AC949" s="38" t="str">
        <f t="shared" si="14"/>
        <v/>
      </c>
      <c r="AD949" s="38"/>
    </row>
    <row r="950" spans="1:30">
      <c r="A950" s="46"/>
      <c r="B950" s="47"/>
      <c r="C950" s="49"/>
      <c r="D950" s="41"/>
      <c r="E950" s="41"/>
      <c r="F950" s="41"/>
      <c r="G950" s="50" t="str">
        <f>IF(A950&lt;&gt;"",CONCATENATE(A950,":",YEAR(B950),IF(MONTH(B950)&gt;9,MONTH(B950),CONCATENATE(0,MONTH(B950))),IF(DAY(B950)&gt;9,DAY(B950),CONCATENATE(0,DAY(B950))),IF(HOUR(C950)&gt;9,HOUR(C950),CONCATENATE(0,HOUR(C950))),IF(MINUTE(C950)&gt;9,MINUTE(C950),CONCATENATE(0,MINUTE(C950))),":",VLOOKUP(F950,'Valid Values - Results'!$D$4:$F$12,3,FALSE)),"")</f>
        <v/>
      </c>
      <c r="H950" s="41"/>
      <c r="I950" s="41"/>
      <c r="J950" s="41"/>
      <c r="K950" s="41"/>
      <c r="L950" s="41"/>
      <c r="M950" s="92"/>
      <c r="N950" s="41"/>
      <c r="O950" s="41"/>
      <c r="P950" s="41"/>
      <c r="Q950" s="41"/>
      <c r="R950" s="41"/>
      <c r="S950" s="41"/>
      <c r="T950" s="41"/>
      <c r="U950" s="47"/>
      <c r="V950" s="49"/>
      <c r="W950" s="41"/>
      <c r="X950" s="41"/>
      <c r="Y950" s="41"/>
      <c r="AA950" s="37" t="str">
        <f>IF($I950&lt;&gt;"",VLOOKUP($I950,'Valid Values - Search'!$R$4:$T$4719,3,FALSE),"")</f>
        <v/>
      </c>
      <c r="AB950" s="37" t="str">
        <f>IF($I950&lt;&gt;"",VLOOKUP($I950,'Valid Values - Search'!$R$4:$S$4719,2,FALSE),"")</f>
        <v/>
      </c>
      <c r="AC950" s="38" t="str">
        <f t="shared" si="14"/>
        <v/>
      </c>
      <c r="AD950" s="38"/>
    </row>
    <row r="951" spans="1:30">
      <c r="A951" s="46"/>
      <c r="B951" s="47"/>
      <c r="C951" s="49"/>
      <c r="D951" s="41"/>
      <c r="E951" s="41"/>
      <c r="F951" s="41"/>
      <c r="G951" s="50" t="str">
        <f>IF(A951&lt;&gt;"",CONCATENATE(A951,":",YEAR(B951),IF(MONTH(B951)&gt;9,MONTH(B951),CONCATENATE(0,MONTH(B951))),IF(DAY(B951)&gt;9,DAY(B951),CONCATENATE(0,DAY(B951))),IF(HOUR(C951)&gt;9,HOUR(C951),CONCATENATE(0,HOUR(C951))),IF(MINUTE(C951)&gt;9,MINUTE(C951),CONCATENATE(0,MINUTE(C951))),":",VLOOKUP(F951,'Valid Values - Results'!$D$4:$F$12,3,FALSE)),"")</f>
        <v/>
      </c>
      <c r="H951" s="41"/>
      <c r="I951" s="41"/>
      <c r="J951" s="41"/>
      <c r="K951" s="41"/>
      <c r="L951" s="41"/>
      <c r="M951" s="92"/>
      <c r="N951" s="41"/>
      <c r="O951" s="41"/>
      <c r="P951" s="41"/>
      <c r="Q951" s="41"/>
      <c r="R951" s="41"/>
      <c r="S951" s="41"/>
      <c r="T951" s="41"/>
      <c r="U951" s="47"/>
      <c r="V951" s="49"/>
      <c r="W951" s="41"/>
      <c r="X951" s="41"/>
      <c r="Y951" s="41"/>
      <c r="AA951" s="37" t="str">
        <f>IF($I951&lt;&gt;"",VLOOKUP($I951,'Valid Values - Search'!$R$4:$T$4719,3,FALSE),"")</f>
        <v/>
      </c>
      <c r="AB951" s="37" t="str">
        <f>IF($I951&lt;&gt;"",VLOOKUP($I951,'Valid Values - Search'!$R$4:$S$4719,2,FALSE),"")</f>
        <v/>
      </c>
      <c r="AC951" s="38" t="str">
        <f t="shared" si="14"/>
        <v/>
      </c>
      <c r="AD951" s="38"/>
    </row>
    <row r="952" spans="1:30">
      <c r="A952" s="46"/>
      <c r="B952" s="47"/>
      <c r="C952" s="49"/>
      <c r="D952" s="41"/>
      <c r="E952" s="41"/>
      <c r="F952" s="41"/>
      <c r="G952" s="50" t="str">
        <f>IF(A952&lt;&gt;"",CONCATENATE(A952,":",YEAR(B952),IF(MONTH(B952)&gt;9,MONTH(B952),CONCATENATE(0,MONTH(B952))),IF(DAY(B952)&gt;9,DAY(B952),CONCATENATE(0,DAY(B952))),IF(HOUR(C952)&gt;9,HOUR(C952),CONCATENATE(0,HOUR(C952))),IF(MINUTE(C952)&gt;9,MINUTE(C952),CONCATENATE(0,MINUTE(C952))),":",VLOOKUP(F952,'Valid Values - Results'!$D$4:$F$12,3,FALSE)),"")</f>
        <v/>
      </c>
      <c r="H952" s="41"/>
      <c r="I952" s="41"/>
      <c r="J952" s="41"/>
      <c r="K952" s="41"/>
      <c r="L952" s="41"/>
      <c r="M952" s="92"/>
      <c r="N952" s="41"/>
      <c r="O952" s="41"/>
      <c r="P952" s="41"/>
      <c r="Q952" s="41"/>
      <c r="R952" s="41"/>
      <c r="S952" s="41"/>
      <c r="T952" s="41"/>
      <c r="U952" s="47"/>
      <c r="V952" s="49"/>
      <c r="W952" s="41"/>
      <c r="X952" s="41"/>
      <c r="Y952" s="41"/>
      <c r="AA952" s="37" t="str">
        <f>IF($I952&lt;&gt;"",VLOOKUP($I952,'Valid Values - Search'!$R$4:$T$4719,3,FALSE),"")</f>
        <v/>
      </c>
      <c r="AB952" s="37" t="str">
        <f>IF($I952&lt;&gt;"",VLOOKUP($I952,'Valid Values - Search'!$R$4:$S$4719,2,FALSE),"")</f>
        <v/>
      </c>
      <c r="AC952" s="38" t="str">
        <f t="shared" si="14"/>
        <v/>
      </c>
      <c r="AD952" s="38"/>
    </row>
    <row r="953" spans="1:30">
      <c r="A953" s="46"/>
      <c r="B953" s="47"/>
      <c r="C953" s="49"/>
      <c r="D953" s="41"/>
      <c r="E953" s="41"/>
      <c r="F953" s="41"/>
      <c r="G953" s="50" t="str">
        <f>IF(A953&lt;&gt;"",CONCATENATE(A953,":",YEAR(B953),IF(MONTH(B953)&gt;9,MONTH(B953),CONCATENATE(0,MONTH(B953))),IF(DAY(B953)&gt;9,DAY(B953),CONCATENATE(0,DAY(B953))),IF(HOUR(C953)&gt;9,HOUR(C953),CONCATENATE(0,HOUR(C953))),IF(MINUTE(C953)&gt;9,MINUTE(C953),CONCATENATE(0,MINUTE(C953))),":",VLOOKUP(F953,'Valid Values - Results'!$D$4:$F$12,3,FALSE)),"")</f>
        <v/>
      </c>
      <c r="H953" s="41"/>
      <c r="I953" s="41"/>
      <c r="J953" s="41"/>
      <c r="K953" s="41"/>
      <c r="L953" s="41"/>
      <c r="M953" s="92"/>
      <c r="N953" s="41"/>
      <c r="O953" s="41"/>
      <c r="P953" s="41"/>
      <c r="Q953" s="41"/>
      <c r="R953" s="41"/>
      <c r="S953" s="41"/>
      <c r="T953" s="41"/>
      <c r="U953" s="47"/>
      <c r="V953" s="49"/>
      <c r="W953" s="41"/>
      <c r="X953" s="41"/>
      <c r="Y953" s="41"/>
      <c r="AA953" s="37" t="str">
        <f>IF($I953&lt;&gt;"",VLOOKUP($I953,'Valid Values - Search'!$R$4:$T$4719,3,FALSE),"")</f>
        <v/>
      </c>
      <c r="AB953" s="37" t="str">
        <f>IF($I953&lt;&gt;"",VLOOKUP($I953,'Valid Values - Search'!$R$4:$S$4719,2,FALSE),"")</f>
        <v/>
      </c>
      <c r="AC953" s="38" t="str">
        <f t="shared" si="14"/>
        <v/>
      </c>
      <c r="AD953" s="38"/>
    </row>
    <row r="954" spans="1:30">
      <c r="A954" s="46"/>
      <c r="B954" s="47"/>
      <c r="C954" s="49"/>
      <c r="D954" s="41"/>
      <c r="E954" s="41"/>
      <c r="F954" s="41"/>
      <c r="G954" s="50" t="str">
        <f>IF(A954&lt;&gt;"",CONCATENATE(A954,":",YEAR(B954),IF(MONTH(B954)&gt;9,MONTH(B954),CONCATENATE(0,MONTH(B954))),IF(DAY(B954)&gt;9,DAY(B954),CONCATENATE(0,DAY(B954))),IF(HOUR(C954)&gt;9,HOUR(C954),CONCATENATE(0,HOUR(C954))),IF(MINUTE(C954)&gt;9,MINUTE(C954),CONCATENATE(0,MINUTE(C954))),":",VLOOKUP(F954,'Valid Values - Results'!$D$4:$F$12,3,FALSE)),"")</f>
        <v/>
      </c>
      <c r="H954" s="41"/>
      <c r="I954" s="41"/>
      <c r="J954" s="41"/>
      <c r="K954" s="41"/>
      <c r="L954" s="41"/>
      <c r="M954" s="92"/>
      <c r="N954" s="41"/>
      <c r="O954" s="41"/>
      <c r="P954" s="41"/>
      <c r="Q954" s="41"/>
      <c r="R954" s="41"/>
      <c r="S954" s="41"/>
      <c r="T954" s="41"/>
      <c r="U954" s="47"/>
      <c r="V954" s="49"/>
      <c r="W954" s="41"/>
      <c r="X954" s="41"/>
      <c r="Y954" s="41"/>
      <c r="AA954" s="37" t="str">
        <f>IF($I954&lt;&gt;"",VLOOKUP($I954,'Valid Values - Search'!$R$4:$T$4719,3,FALSE),"")</f>
        <v/>
      </c>
      <c r="AB954" s="37" t="str">
        <f>IF($I954&lt;&gt;"",VLOOKUP($I954,'Valid Values - Search'!$R$4:$S$4719,2,FALSE),"")</f>
        <v/>
      </c>
      <c r="AC954" s="38" t="str">
        <f t="shared" si="14"/>
        <v/>
      </c>
      <c r="AD954" s="38"/>
    </row>
    <row r="955" spans="1:30">
      <c r="A955" s="46"/>
      <c r="B955" s="47"/>
      <c r="C955" s="49"/>
      <c r="D955" s="41"/>
      <c r="E955" s="41"/>
      <c r="F955" s="41"/>
      <c r="G955" s="50" t="str">
        <f>IF(A955&lt;&gt;"",CONCATENATE(A955,":",YEAR(B955),IF(MONTH(B955)&gt;9,MONTH(B955),CONCATENATE(0,MONTH(B955))),IF(DAY(B955)&gt;9,DAY(B955),CONCATENATE(0,DAY(B955))),IF(HOUR(C955)&gt;9,HOUR(C955),CONCATENATE(0,HOUR(C955))),IF(MINUTE(C955)&gt;9,MINUTE(C955),CONCATENATE(0,MINUTE(C955))),":",VLOOKUP(F955,'Valid Values - Results'!$D$4:$F$12,3,FALSE)),"")</f>
        <v/>
      </c>
      <c r="H955" s="41"/>
      <c r="I955" s="41"/>
      <c r="J955" s="41"/>
      <c r="K955" s="41"/>
      <c r="L955" s="41"/>
      <c r="M955" s="92"/>
      <c r="N955" s="41"/>
      <c r="O955" s="41"/>
      <c r="P955" s="41"/>
      <c r="Q955" s="41"/>
      <c r="R955" s="41"/>
      <c r="S955" s="41"/>
      <c r="T955" s="41"/>
      <c r="U955" s="47"/>
      <c r="V955" s="49"/>
      <c r="W955" s="41"/>
      <c r="X955" s="41"/>
      <c r="Y955" s="41"/>
      <c r="AA955" s="37" t="str">
        <f>IF($I955&lt;&gt;"",VLOOKUP($I955,'Valid Values - Search'!$R$4:$T$4719,3,FALSE),"")</f>
        <v/>
      </c>
      <c r="AB955" s="37" t="str">
        <f>IF($I955&lt;&gt;"",VLOOKUP($I955,'Valid Values - Search'!$R$4:$S$4719,2,FALSE),"")</f>
        <v/>
      </c>
      <c r="AC955" s="38" t="str">
        <f t="shared" si="14"/>
        <v/>
      </c>
      <c r="AD955" s="38"/>
    </row>
    <row r="956" spans="1:30">
      <c r="A956" s="46"/>
      <c r="B956" s="47"/>
      <c r="C956" s="49"/>
      <c r="D956" s="41"/>
      <c r="E956" s="41"/>
      <c r="F956" s="41"/>
      <c r="G956" s="50" t="str">
        <f>IF(A956&lt;&gt;"",CONCATENATE(A956,":",YEAR(B956),IF(MONTH(B956)&gt;9,MONTH(B956),CONCATENATE(0,MONTH(B956))),IF(DAY(B956)&gt;9,DAY(B956),CONCATENATE(0,DAY(B956))),IF(HOUR(C956)&gt;9,HOUR(C956),CONCATENATE(0,HOUR(C956))),IF(MINUTE(C956)&gt;9,MINUTE(C956),CONCATENATE(0,MINUTE(C956))),":",VLOOKUP(F956,'Valid Values - Results'!$D$4:$F$12,3,FALSE)),"")</f>
        <v/>
      </c>
      <c r="H956" s="41"/>
      <c r="I956" s="41"/>
      <c r="J956" s="41"/>
      <c r="K956" s="41"/>
      <c r="L956" s="41"/>
      <c r="M956" s="92"/>
      <c r="N956" s="41"/>
      <c r="O956" s="41"/>
      <c r="P956" s="41"/>
      <c r="Q956" s="41"/>
      <c r="R956" s="41"/>
      <c r="S956" s="41"/>
      <c r="T956" s="41"/>
      <c r="U956" s="47"/>
      <c r="V956" s="49"/>
      <c r="W956" s="41"/>
      <c r="X956" s="41"/>
      <c r="Y956" s="41"/>
      <c r="AA956" s="37" t="str">
        <f>IF($I956&lt;&gt;"",VLOOKUP($I956,'Valid Values - Search'!$R$4:$T$4719,3,FALSE),"")</f>
        <v/>
      </c>
      <c r="AB956" s="37" t="str">
        <f>IF($I956&lt;&gt;"",VLOOKUP($I956,'Valid Values - Search'!$R$4:$S$4719,2,FALSE),"")</f>
        <v/>
      </c>
      <c r="AC956" s="38" t="str">
        <f t="shared" si="14"/>
        <v/>
      </c>
      <c r="AD956" s="38"/>
    </row>
    <row r="957" spans="1:30">
      <c r="A957" s="46"/>
      <c r="B957" s="47"/>
      <c r="C957" s="49"/>
      <c r="D957" s="41"/>
      <c r="E957" s="41"/>
      <c r="F957" s="41"/>
      <c r="G957" s="50" t="str">
        <f>IF(A957&lt;&gt;"",CONCATENATE(A957,":",YEAR(B957),IF(MONTH(B957)&gt;9,MONTH(B957),CONCATENATE(0,MONTH(B957))),IF(DAY(B957)&gt;9,DAY(B957),CONCATENATE(0,DAY(B957))),IF(HOUR(C957)&gt;9,HOUR(C957),CONCATENATE(0,HOUR(C957))),IF(MINUTE(C957)&gt;9,MINUTE(C957),CONCATENATE(0,MINUTE(C957))),":",VLOOKUP(F957,'Valid Values - Results'!$D$4:$F$12,3,FALSE)),"")</f>
        <v/>
      </c>
      <c r="H957" s="41"/>
      <c r="I957" s="41"/>
      <c r="J957" s="41"/>
      <c r="K957" s="41"/>
      <c r="L957" s="41"/>
      <c r="M957" s="92"/>
      <c r="N957" s="41"/>
      <c r="O957" s="41"/>
      <c r="P957" s="41"/>
      <c r="Q957" s="41"/>
      <c r="R957" s="41"/>
      <c r="S957" s="41"/>
      <c r="T957" s="41"/>
      <c r="U957" s="47"/>
      <c r="V957" s="49"/>
      <c r="W957" s="41"/>
      <c r="X957" s="41"/>
      <c r="Y957" s="41"/>
      <c r="AA957" s="37" t="str">
        <f>IF($I957&lt;&gt;"",VLOOKUP($I957,'Valid Values - Search'!$R$4:$T$4719,3,FALSE),"")</f>
        <v/>
      </c>
      <c r="AB957" s="37" t="str">
        <f>IF($I957&lt;&gt;"",VLOOKUP($I957,'Valid Values - Search'!$R$4:$S$4719,2,FALSE),"")</f>
        <v/>
      </c>
      <c r="AC957" s="38" t="str">
        <f t="shared" si="14"/>
        <v/>
      </c>
      <c r="AD957" s="38"/>
    </row>
    <row r="958" spans="1:30">
      <c r="A958" s="46"/>
      <c r="B958" s="47"/>
      <c r="C958" s="49"/>
      <c r="D958" s="41"/>
      <c r="E958" s="41"/>
      <c r="F958" s="41"/>
      <c r="G958" s="50" t="str">
        <f>IF(A958&lt;&gt;"",CONCATENATE(A958,":",YEAR(B958),IF(MONTH(B958)&gt;9,MONTH(B958),CONCATENATE(0,MONTH(B958))),IF(DAY(B958)&gt;9,DAY(B958),CONCATENATE(0,DAY(B958))),IF(HOUR(C958)&gt;9,HOUR(C958),CONCATENATE(0,HOUR(C958))),IF(MINUTE(C958)&gt;9,MINUTE(C958),CONCATENATE(0,MINUTE(C958))),":",VLOOKUP(F958,'Valid Values - Results'!$D$4:$F$12,3,FALSE)),"")</f>
        <v/>
      </c>
      <c r="H958" s="41"/>
      <c r="I958" s="41"/>
      <c r="J958" s="41"/>
      <c r="K958" s="41"/>
      <c r="L958" s="41"/>
      <c r="M958" s="92"/>
      <c r="N958" s="41"/>
      <c r="O958" s="41"/>
      <c r="P958" s="41"/>
      <c r="Q958" s="41"/>
      <c r="R958" s="41"/>
      <c r="S958" s="41"/>
      <c r="T958" s="41"/>
      <c r="U958" s="47"/>
      <c r="V958" s="49"/>
      <c r="W958" s="41"/>
      <c r="X958" s="41"/>
      <c r="Y958" s="41"/>
      <c r="AA958" s="37" t="str">
        <f>IF($I958&lt;&gt;"",VLOOKUP($I958,'Valid Values - Search'!$R$4:$T$4719,3,FALSE),"")</f>
        <v/>
      </c>
      <c r="AB958" s="37" t="str">
        <f>IF($I958&lt;&gt;"",VLOOKUP($I958,'Valid Values - Search'!$R$4:$S$4719,2,FALSE),"")</f>
        <v/>
      </c>
      <c r="AC958" s="38" t="str">
        <f t="shared" si="14"/>
        <v/>
      </c>
      <c r="AD958" s="38"/>
    </row>
    <row r="959" spans="1:30">
      <c r="A959" s="46"/>
      <c r="B959" s="47"/>
      <c r="C959" s="49"/>
      <c r="D959" s="41"/>
      <c r="E959" s="41"/>
      <c r="F959" s="41"/>
      <c r="G959" s="50" t="str">
        <f>IF(A959&lt;&gt;"",CONCATENATE(A959,":",YEAR(B959),IF(MONTH(B959)&gt;9,MONTH(B959),CONCATENATE(0,MONTH(B959))),IF(DAY(B959)&gt;9,DAY(B959),CONCATENATE(0,DAY(B959))),IF(HOUR(C959)&gt;9,HOUR(C959),CONCATENATE(0,HOUR(C959))),IF(MINUTE(C959)&gt;9,MINUTE(C959),CONCATENATE(0,MINUTE(C959))),":",VLOOKUP(F959,'Valid Values - Results'!$D$4:$F$12,3,FALSE)),"")</f>
        <v/>
      </c>
      <c r="H959" s="41"/>
      <c r="I959" s="41"/>
      <c r="J959" s="41"/>
      <c r="K959" s="41"/>
      <c r="L959" s="41"/>
      <c r="M959" s="92"/>
      <c r="N959" s="41"/>
      <c r="O959" s="41"/>
      <c r="P959" s="41"/>
      <c r="Q959" s="41"/>
      <c r="R959" s="41"/>
      <c r="S959" s="41"/>
      <c r="T959" s="41"/>
      <c r="U959" s="47"/>
      <c r="V959" s="49"/>
      <c r="W959" s="41"/>
      <c r="X959" s="41"/>
      <c r="Y959" s="41"/>
      <c r="AA959" s="37" t="str">
        <f>IF($I959&lt;&gt;"",VLOOKUP($I959,'Valid Values - Search'!$R$4:$T$4719,3,FALSE),"")</f>
        <v/>
      </c>
      <c r="AB959" s="37" t="str">
        <f>IF($I959&lt;&gt;"",VLOOKUP($I959,'Valid Values - Search'!$R$4:$S$4719,2,FALSE),"")</f>
        <v/>
      </c>
      <c r="AC959" s="38" t="str">
        <f t="shared" si="14"/>
        <v/>
      </c>
      <c r="AD959" s="38"/>
    </row>
    <row r="960" spans="1:30">
      <c r="A960" s="46"/>
      <c r="B960" s="47"/>
      <c r="C960" s="49"/>
      <c r="D960" s="41"/>
      <c r="E960" s="41"/>
      <c r="F960" s="41"/>
      <c r="G960" s="50" t="str">
        <f>IF(A960&lt;&gt;"",CONCATENATE(A960,":",YEAR(B960),IF(MONTH(B960)&gt;9,MONTH(B960),CONCATENATE(0,MONTH(B960))),IF(DAY(B960)&gt;9,DAY(B960),CONCATENATE(0,DAY(B960))),IF(HOUR(C960)&gt;9,HOUR(C960),CONCATENATE(0,HOUR(C960))),IF(MINUTE(C960)&gt;9,MINUTE(C960),CONCATENATE(0,MINUTE(C960))),":",VLOOKUP(F960,'Valid Values - Results'!$D$4:$F$12,3,FALSE)),"")</f>
        <v/>
      </c>
      <c r="H960" s="41"/>
      <c r="I960" s="41"/>
      <c r="J960" s="41"/>
      <c r="K960" s="41"/>
      <c r="L960" s="41"/>
      <c r="M960" s="92"/>
      <c r="N960" s="41"/>
      <c r="O960" s="41"/>
      <c r="P960" s="41"/>
      <c r="Q960" s="41"/>
      <c r="R960" s="41"/>
      <c r="S960" s="41"/>
      <c r="T960" s="41"/>
      <c r="U960" s="47"/>
      <c r="V960" s="49"/>
      <c r="W960" s="41"/>
      <c r="X960" s="41"/>
      <c r="Y960" s="41"/>
      <c r="AA960" s="37" t="str">
        <f>IF($I960&lt;&gt;"",VLOOKUP($I960,'Valid Values - Search'!$R$4:$T$4719,3,FALSE),"")</f>
        <v/>
      </c>
      <c r="AB960" s="37" t="str">
        <f>IF($I960&lt;&gt;"",VLOOKUP($I960,'Valid Values - Search'!$R$4:$S$4719,2,FALSE),"")</f>
        <v/>
      </c>
      <c r="AC960" s="38" t="str">
        <f t="shared" si="14"/>
        <v/>
      </c>
      <c r="AD960" s="38"/>
    </row>
    <row r="961" spans="1:30">
      <c r="A961" s="46"/>
      <c r="B961" s="47"/>
      <c r="C961" s="49"/>
      <c r="D961" s="41"/>
      <c r="E961" s="41"/>
      <c r="F961" s="41"/>
      <c r="G961" s="50" t="str">
        <f>IF(A961&lt;&gt;"",CONCATENATE(A961,":",YEAR(B961),IF(MONTH(B961)&gt;9,MONTH(B961),CONCATENATE(0,MONTH(B961))),IF(DAY(B961)&gt;9,DAY(B961),CONCATENATE(0,DAY(B961))),IF(HOUR(C961)&gt;9,HOUR(C961),CONCATENATE(0,HOUR(C961))),IF(MINUTE(C961)&gt;9,MINUTE(C961),CONCATENATE(0,MINUTE(C961))),":",VLOOKUP(F961,'Valid Values - Results'!$D$4:$F$12,3,FALSE)),"")</f>
        <v/>
      </c>
      <c r="H961" s="41"/>
      <c r="I961" s="41"/>
      <c r="J961" s="41"/>
      <c r="K961" s="41"/>
      <c r="L961" s="41"/>
      <c r="M961" s="92"/>
      <c r="N961" s="41"/>
      <c r="O961" s="41"/>
      <c r="P961" s="41"/>
      <c r="Q961" s="41"/>
      <c r="R961" s="41"/>
      <c r="S961" s="41"/>
      <c r="T961" s="41"/>
      <c r="U961" s="47"/>
      <c r="V961" s="49"/>
      <c r="W961" s="41"/>
      <c r="X961" s="41"/>
      <c r="Y961" s="41"/>
      <c r="AA961" s="37" t="str">
        <f>IF($I961&lt;&gt;"",VLOOKUP($I961,'Valid Values - Search'!$R$4:$T$4719,3,FALSE),"")</f>
        <v/>
      </c>
      <c r="AB961" s="37" t="str">
        <f>IF($I961&lt;&gt;"",VLOOKUP($I961,'Valid Values - Search'!$R$4:$S$4719,2,FALSE),"")</f>
        <v/>
      </c>
      <c r="AC961" s="38" t="str">
        <f t="shared" si="14"/>
        <v/>
      </c>
      <c r="AD961" s="38"/>
    </row>
    <row r="962" spans="1:30">
      <c r="A962" s="46"/>
      <c r="B962" s="47"/>
      <c r="C962" s="49"/>
      <c r="D962" s="41"/>
      <c r="E962" s="41"/>
      <c r="F962" s="41"/>
      <c r="G962" s="50" t="str">
        <f>IF(A962&lt;&gt;"",CONCATENATE(A962,":",YEAR(B962),IF(MONTH(B962)&gt;9,MONTH(B962),CONCATENATE(0,MONTH(B962))),IF(DAY(B962)&gt;9,DAY(B962),CONCATENATE(0,DAY(B962))),IF(HOUR(C962)&gt;9,HOUR(C962),CONCATENATE(0,HOUR(C962))),IF(MINUTE(C962)&gt;9,MINUTE(C962),CONCATENATE(0,MINUTE(C962))),":",VLOOKUP(F962,'Valid Values - Results'!$D$4:$F$12,3,FALSE)),"")</f>
        <v/>
      </c>
      <c r="H962" s="41"/>
      <c r="I962" s="41"/>
      <c r="J962" s="41"/>
      <c r="K962" s="41"/>
      <c r="L962" s="41"/>
      <c r="M962" s="92"/>
      <c r="N962" s="41"/>
      <c r="O962" s="41"/>
      <c r="P962" s="41"/>
      <c r="Q962" s="41"/>
      <c r="R962" s="41"/>
      <c r="S962" s="41"/>
      <c r="T962" s="41"/>
      <c r="U962" s="47"/>
      <c r="V962" s="49"/>
      <c r="W962" s="41"/>
      <c r="X962" s="41"/>
      <c r="Y962" s="41"/>
      <c r="AA962" s="37" t="str">
        <f>IF($I962&lt;&gt;"",VLOOKUP($I962,'Valid Values - Search'!$R$4:$T$4719,3,FALSE),"")</f>
        <v/>
      </c>
      <c r="AB962" s="37" t="str">
        <f>IF($I962&lt;&gt;"",VLOOKUP($I962,'Valid Values - Search'!$R$4:$S$4719,2,FALSE),"")</f>
        <v/>
      </c>
      <c r="AC962" s="38" t="str">
        <f t="shared" ref="AC962:AC1025" si="15">IF($V962&lt;&gt;"",$D962,"")</f>
        <v/>
      </c>
      <c r="AD962" s="38"/>
    </row>
    <row r="963" spans="1:30">
      <c r="A963" s="46"/>
      <c r="B963" s="47"/>
      <c r="C963" s="49"/>
      <c r="D963" s="41"/>
      <c r="E963" s="41"/>
      <c r="F963" s="41"/>
      <c r="G963" s="50" t="str">
        <f>IF(A963&lt;&gt;"",CONCATENATE(A963,":",YEAR(B963),IF(MONTH(B963)&gt;9,MONTH(B963),CONCATENATE(0,MONTH(B963))),IF(DAY(B963)&gt;9,DAY(B963),CONCATENATE(0,DAY(B963))),IF(HOUR(C963)&gt;9,HOUR(C963),CONCATENATE(0,HOUR(C963))),IF(MINUTE(C963)&gt;9,MINUTE(C963),CONCATENATE(0,MINUTE(C963))),":",VLOOKUP(F963,'Valid Values - Results'!$D$4:$F$12,3,FALSE)),"")</f>
        <v/>
      </c>
      <c r="H963" s="41"/>
      <c r="I963" s="41"/>
      <c r="J963" s="41"/>
      <c r="K963" s="41"/>
      <c r="L963" s="41"/>
      <c r="M963" s="92"/>
      <c r="N963" s="41"/>
      <c r="O963" s="41"/>
      <c r="P963" s="41"/>
      <c r="Q963" s="41"/>
      <c r="R963" s="41"/>
      <c r="S963" s="41"/>
      <c r="T963" s="41"/>
      <c r="U963" s="47"/>
      <c r="V963" s="49"/>
      <c r="W963" s="41"/>
      <c r="X963" s="41"/>
      <c r="Y963" s="41"/>
      <c r="AA963" s="37" t="str">
        <f>IF($I963&lt;&gt;"",VLOOKUP($I963,'Valid Values - Search'!$R$4:$T$4719,3,FALSE),"")</f>
        <v/>
      </c>
      <c r="AB963" s="37" t="str">
        <f>IF($I963&lt;&gt;"",VLOOKUP($I963,'Valid Values - Search'!$R$4:$S$4719,2,FALSE),"")</f>
        <v/>
      </c>
      <c r="AC963" s="38" t="str">
        <f t="shared" si="15"/>
        <v/>
      </c>
      <c r="AD963" s="38"/>
    </row>
    <row r="964" spans="1:30">
      <c r="A964" s="46"/>
      <c r="B964" s="47"/>
      <c r="C964" s="49"/>
      <c r="D964" s="41"/>
      <c r="E964" s="41"/>
      <c r="F964" s="41"/>
      <c r="G964" s="50" t="str">
        <f>IF(A964&lt;&gt;"",CONCATENATE(A964,":",YEAR(B964),IF(MONTH(B964)&gt;9,MONTH(B964),CONCATENATE(0,MONTH(B964))),IF(DAY(B964)&gt;9,DAY(B964),CONCATENATE(0,DAY(B964))),IF(HOUR(C964)&gt;9,HOUR(C964),CONCATENATE(0,HOUR(C964))),IF(MINUTE(C964)&gt;9,MINUTE(C964),CONCATENATE(0,MINUTE(C964))),":",VLOOKUP(F964,'Valid Values - Results'!$D$4:$F$12,3,FALSE)),"")</f>
        <v/>
      </c>
      <c r="H964" s="41"/>
      <c r="I964" s="41"/>
      <c r="J964" s="41"/>
      <c r="K964" s="41"/>
      <c r="L964" s="41"/>
      <c r="M964" s="92"/>
      <c r="N964" s="41"/>
      <c r="O964" s="41"/>
      <c r="P964" s="41"/>
      <c r="Q964" s="41"/>
      <c r="R964" s="41"/>
      <c r="S964" s="41"/>
      <c r="T964" s="41"/>
      <c r="U964" s="47"/>
      <c r="V964" s="49"/>
      <c r="W964" s="41"/>
      <c r="X964" s="41"/>
      <c r="Y964" s="41"/>
      <c r="AA964" s="37" t="str">
        <f>IF($I964&lt;&gt;"",VLOOKUP($I964,'Valid Values - Search'!$R$4:$T$4719,3,FALSE),"")</f>
        <v/>
      </c>
      <c r="AB964" s="37" t="str">
        <f>IF($I964&lt;&gt;"",VLOOKUP($I964,'Valid Values - Search'!$R$4:$S$4719,2,FALSE),"")</f>
        <v/>
      </c>
      <c r="AC964" s="38" t="str">
        <f t="shared" si="15"/>
        <v/>
      </c>
      <c r="AD964" s="38"/>
    </row>
    <row r="965" spans="1:30">
      <c r="A965" s="46"/>
      <c r="B965" s="47"/>
      <c r="C965" s="49"/>
      <c r="D965" s="41"/>
      <c r="E965" s="41"/>
      <c r="F965" s="41"/>
      <c r="G965" s="50" t="str">
        <f>IF(A965&lt;&gt;"",CONCATENATE(A965,":",YEAR(B965),IF(MONTH(B965)&gt;9,MONTH(B965),CONCATENATE(0,MONTH(B965))),IF(DAY(B965)&gt;9,DAY(B965),CONCATENATE(0,DAY(B965))),IF(HOUR(C965)&gt;9,HOUR(C965),CONCATENATE(0,HOUR(C965))),IF(MINUTE(C965)&gt;9,MINUTE(C965),CONCATENATE(0,MINUTE(C965))),":",VLOOKUP(F965,'Valid Values - Results'!$D$4:$F$12,3,FALSE)),"")</f>
        <v/>
      </c>
      <c r="H965" s="41"/>
      <c r="I965" s="41"/>
      <c r="J965" s="41"/>
      <c r="K965" s="41"/>
      <c r="L965" s="41"/>
      <c r="M965" s="92"/>
      <c r="N965" s="41"/>
      <c r="O965" s="41"/>
      <c r="P965" s="41"/>
      <c r="Q965" s="41"/>
      <c r="R965" s="41"/>
      <c r="S965" s="41"/>
      <c r="T965" s="41"/>
      <c r="U965" s="47"/>
      <c r="V965" s="49"/>
      <c r="W965" s="41"/>
      <c r="X965" s="41"/>
      <c r="Y965" s="41"/>
      <c r="AA965" s="37" t="str">
        <f>IF($I965&lt;&gt;"",VLOOKUP($I965,'Valid Values - Search'!$R$4:$T$4719,3,FALSE),"")</f>
        <v/>
      </c>
      <c r="AB965" s="37" t="str">
        <f>IF($I965&lt;&gt;"",VLOOKUP($I965,'Valid Values - Search'!$R$4:$S$4719,2,FALSE),"")</f>
        <v/>
      </c>
      <c r="AC965" s="38" t="str">
        <f t="shared" si="15"/>
        <v/>
      </c>
      <c r="AD965" s="38"/>
    </row>
    <row r="966" spans="1:30">
      <c r="A966" s="46"/>
      <c r="B966" s="47"/>
      <c r="C966" s="49"/>
      <c r="D966" s="41"/>
      <c r="E966" s="41"/>
      <c r="F966" s="41"/>
      <c r="G966" s="50" t="str">
        <f>IF(A966&lt;&gt;"",CONCATENATE(A966,":",YEAR(B966),IF(MONTH(B966)&gt;9,MONTH(B966),CONCATENATE(0,MONTH(B966))),IF(DAY(B966)&gt;9,DAY(B966),CONCATENATE(0,DAY(B966))),IF(HOUR(C966)&gt;9,HOUR(C966),CONCATENATE(0,HOUR(C966))),IF(MINUTE(C966)&gt;9,MINUTE(C966),CONCATENATE(0,MINUTE(C966))),":",VLOOKUP(F966,'Valid Values - Results'!$D$4:$F$12,3,FALSE)),"")</f>
        <v/>
      </c>
      <c r="H966" s="41"/>
      <c r="I966" s="41"/>
      <c r="J966" s="41"/>
      <c r="K966" s="41"/>
      <c r="L966" s="41"/>
      <c r="M966" s="92"/>
      <c r="N966" s="41"/>
      <c r="O966" s="41"/>
      <c r="P966" s="41"/>
      <c r="Q966" s="41"/>
      <c r="R966" s="41"/>
      <c r="S966" s="41"/>
      <c r="T966" s="41"/>
      <c r="U966" s="47"/>
      <c r="V966" s="49"/>
      <c r="W966" s="41"/>
      <c r="X966" s="41"/>
      <c r="Y966" s="41"/>
      <c r="AA966" s="37" t="str">
        <f>IF($I966&lt;&gt;"",VLOOKUP($I966,'Valid Values - Search'!$R$4:$T$4719,3,FALSE),"")</f>
        <v/>
      </c>
      <c r="AB966" s="37" t="str">
        <f>IF($I966&lt;&gt;"",VLOOKUP($I966,'Valid Values - Search'!$R$4:$S$4719,2,FALSE),"")</f>
        <v/>
      </c>
      <c r="AC966" s="38" t="str">
        <f t="shared" si="15"/>
        <v/>
      </c>
      <c r="AD966" s="38"/>
    </row>
    <row r="967" spans="1:30">
      <c r="A967" s="46"/>
      <c r="B967" s="47"/>
      <c r="C967" s="49"/>
      <c r="D967" s="41"/>
      <c r="E967" s="41"/>
      <c r="F967" s="41"/>
      <c r="G967" s="50" t="str">
        <f>IF(A967&lt;&gt;"",CONCATENATE(A967,":",YEAR(B967),IF(MONTH(B967)&gt;9,MONTH(B967),CONCATENATE(0,MONTH(B967))),IF(DAY(B967)&gt;9,DAY(B967),CONCATENATE(0,DAY(B967))),IF(HOUR(C967)&gt;9,HOUR(C967),CONCATENATE(0,HOUR(C967))),IF(MINUTE(C967)&gt;9,MINUTE(C967),CONCATENATE(0,MINUTE(C967))),":",VLOOKUP(F967,'Valid Values - Results'!$D$4:$F$12,3,FALSE)),"")</f>
        <v/>
      </c>
      <c r="H967" s="41"/>
      <c r="I967" s="41"/>
      <c r="J967" s="41"/>
      <c r="K967" s="41"/>
      <c r="L967" s="41"/>
      <c r="M967" s="92"/>
      <c r="N967" s="41"/>
      <c r="O967" s="41"/>
      <c r="P967" s="41"/>
      <c r="Q967" s="41"/>
      <c r="R967" s="41"/>
      <c r="S967" s="41"/>
      <c r="T967" s="41"/>
      <c r="U967" s="47"/>
      <c r="V967" s="49"/>
      <c r="W967" s="41"/>
      <c r="X967" s="41"/>
      <c r="Y967" s="41"/>
      <c r="AA967" s="37" t="str">
        <f>IF($I967&lt;&gt;"",VLOOKUP($I967,'Valid Values - Search'!$R$4:$T$4719,3,FALSE),"")</f>
        <v/>
      </c>
      <c r="AB967" s="37" t="str">
        <f>IF($I967&lt;&gt;"",VLOOKUP($I967,'Valid Values - Search'!$R$4:$S$4719,2,FALSE),"")</f>
        <v/>
      </c>
      <c r="AC967" s="38" t="str">
        <f t="shared" si="15"/>
        <v/>
      </c>
      <c r="AD967" s="38"/>
    </row>
    <row r="968" spans="1:30">
      <c r="A968" s="46"/>
      <c r="B968" s="47"/>
      <c r="C968" s="49"/>
      <c r="D968" s="41"/>
      <c r="E968" s="41"/>
      <c r="F968" s="41"/>
      <c r="G968" s="50" t="str">
        <f>IF(A968&lt;&gt;"",CONCATENATE(A968,":",YEAR(B968),IF(MONTH(B968)&gt;9,MONTH(B968),CONCATENATE(0,MONTH(B968))),IF(DAY(B968)&gt;9,DAY(B968),CONCATENATE(0,DAY(B968))),IF(HOUR(C968)&gt;9,HOUR(C968),CONCATENATE(0,HOUR(C968))),IF(MINUTE(C968)&gt;9,MINUTE(C968),CONCATENATE(0,MINUTE(C968))),":",VLOOKUP(F968,'Valid Values - Results'!$D$4:$F$12,3,FALSE)),"")</f>
        <v/>
      </c>
      <c r="H968" s="41"/>
      <c r="I968" s="41"/>
      <c r="J968" s="41"/>
      <c r="K968" s="41"/>
      <c r="L968" s="41"/>
      <c r="M968" s="92"/>
      <c r="N968" s="41"/>
      <c r="O968" s="41"/>
      <c r="P968" s="41"/>
      <c r="Q968" s="41"/>
      <c r="R968" s="41"/>
      <c r="S968" s="41"/>
      <c r="T968" s="41"/>
      <c r="U968" s="47"/>
      <c r="V968" s="49"/>
      <c r="W968" s="41"/>
      <c r="X968" s="41"/>
      <c r="Y968" s="41"/>
      <c r="AA968" s="37" t="str">
        <f>IF($I968&lt;&gt;"",VLOOKUP($I968,'Valid Values - Search'!$R$4:$T$4719,3,FALSE),"")</f>
        <v/>
      </c>
      <c r="AB968" s="37" t="str">
        <f>IF($I968&lt;&gt;"",VLOOKUP($I968,'Valid Values - Search'!$R$4:$S$4719,2,FALSE),"")</f>
        <v/>
      </c>
      <c r="AC968" s="38" t="str">
        <f t="shared" si="15"/>
        <v/>
      </c>
      <c r="AD968" s="38"/>
    </row>
    <row r="969" spans="1:30">
      <c r="A969" s="46"/>
      <c r="B969" s="47"/>
      <c r="C969" s="49"/>
      <c r="D969" s="41"/>
      <c r="E969" s="41"/>
      <c r="F969" s="41"/>
      <c r="G969" s="50" t="str">
        <f>IF(A969&lt;&gt;"",CONCATENATE(A969,":",YEAR(B969),IF(MONTH(B969)&gt;9,MONTH(B969),CONCATENATE(0,MONTH(B969))),IF(DAY(B969)&gt;9,DAY(B969),CONCATENATE(0,DAY(B969))),IF(HOUR(C969)&gt;9,HOUR(C969),CONCATENATE(0,HOUR(C969))),IF(MINUTE(C969)&gt;9,MINUTE(C969),CONCATENATE(0,MINUTE(C969))),":",VLOOKUP(F969,'Valid Values - Results'!$D$4:$F$12,3,FALSE)),"")</f>
        <v/>
      </c>
      <c r="H969" s="41"/>
      <c r="I969" s="41"/>
      <c r="J969" s="41"/>
      <c r="K969" s="41"/>
      <c r="L969" s="41"/>
      <c r="M969" s="92"/>
      <c r="N969" s="41"/>
      <c r="O969" s="41"/>
      <c r="P969" s="41"/>
      <c r="Q969" s="41"/>
      <c r="R969" s="41"/>
      <c r="S969" s="41"/>
      <c r="T969" s="41"/>
      <c r="U969" s="47"/>
      <c r="V969" s="49"/>
      <c r="W969" s="41"/>
      <c r="X969" s="41"/>
      <c r="Y969" s="41"/>
      <c r="AA969" s="37" t="str">
        <f>IF($I969&lt;&gt;"",VLOOKUP($I969,'Valid Values - Search'!$R$4:$T$4719,3,FALSE),"")</f>
        <v/>
      </c>
      <c r="AB969" s="37" t="str">
        <f>IF($I969&lt;&gt;"",VLOOKUP($I969,'Valid Values - Search'!$R$4:$S$4719,2,FALSE),"")</f>
        <v/>
      </c>
      <c r="AC969" s="38" t="str">
        <f t="shared" si="15"/>
        <v/>
      </c>
      <c r="AD969" s="38"/>
    </row>
    <row r="970" spans="1:30">
      <c r="A970" s="46"/>
      <c r="B970" s="47"/>
      <c r="C970" s="49"/>
      <c r="D970" s="41"/>
      <c r="E970" s="41"/>
      <c r="F970" s="41"/>
      <c r="G970" s="50" t="str">
        <f>IF(A970&lt;&gt;"",CONCATENATE(A970,":",YEAR(B970),IF(MONTH(B970)&gt;9,MONTH(B970),CONCATENATE(0,MONTH(B970))),IF(DAY(B970)&gt;9,DAY(B970),CONCATENATE(0,DAY(B970))),IF(HOUR(C970)&gt;9,HOUR(C970),CONCATENATE(0,HOUR(C970))),IF(MINUTE(C970)&gt;9,MINUTE(C970),CONCATENATE(0,MINUTE(C970))),":",VLOOKUP(F970,'Valid Values - Results'!$D$4:$F$12,3,FALSE)),"")</f>
        <v/>
      </c>
      <c r="H970" s="41"/>
      <c r="I970" s="41"/>
      <c r="J970" s="41"/>
      <c r="K970" s="41"/>
      <c r="L970" s="41"/>
      <c r="M970" s="92"/>
      <c r="N970" s="41"/>
      <c r="O970" s="41"/>
      <c r="P970" s="41"/>
      <c r="Q970" s="41"/>
      <c r="R970" s="41"/>
      <c r="S970" s="41"/>
      <c r="T970" s="41"/>
      <c r="U970" s="47"/>
      <c r="V970" s="49"/>
      <c r="W970" s="41"/>
      <c r="X970" s="41"/>
      <c r="Y970" s="41"/>
      <c r="AA970" s="37" t="str">
        <f>IF($I970&lt;&gt;"",VLOOKUP($I970,'Valid Values - Search'!$R$4:$T$4719,3,FALSE),"")</f>
        <v/>
      </c>
      <c r="AB970" s="37" t="str">
        <f>IF($I970&lt;&gt;"",VLOOKUP($I970,'Valid Values - Search'!$R$4:$S$4719,2,FALSE),"")</f>
        <v/>
      </c>
      <c r="AC970" s="38" t="str">
        <f t="shared" si="15"/>
        <v/>
      </c>
      <c r="AD970" s="38"/>
    </row>
    <row r="971" spans="1:30">
      <c r="A971" s="46"/>
      <c r="B971" s="47"/>
      <c r="C971" s="49"/>
      <c r="D971" s="41"/>
      <c r="E971" s="41"/>
      <c r="F971" s="41"/>
      <c r="G971" s="50" t="str">
        <f>IF(A971&lt;&gt;"",CONCATENATE(A971,":",YEAR(B971),IF(MONTH(B971)&gt;9,MONTH(B971),CONCATENATE(0,MONTH(B971))),IF(DAY(B971)&gt;9,DAY(B971),CONCATENATE(0,DAY(B971))),IF(HOUR(C971)&gt;9,HOUR(C971),CONCATENATE(0,HOUR(C971))),IF(MINUTE(C971)&gt;9,MINUTE(C971),CONCATENATE(0,MINUTE(C971))),":",VLOOKUP(F971,'Valid Values - Results'!$D$4:$F$12,3,FALSE)),"")</f>
        <v/>
      </c>
      <c r="H971" s="41"/>
      <c r="I971" s="41"/>
      <c r="J971" s="41"/>
      <c r="K971" s="41"/>
      <c r="L971" s="41"/>
      <c r="M971" s="92"/>
      <c r="N971" s="41"/>
      <c r="O971" s="41"/>
      <c r="P971" s="41"/>
      <c r="Q971" s="41"/>
      <c r="R971" s="41"/>
      <c r="S971" s="41"/>
      <c r="T971" s="41"/>
      <c r="U971" s="47"/>
      <c r="V971" s="49"/>
      <c r="W971" s="41"/>
      <c r="X971" s="41"/>
      <c r="Y971" s="41"/>
      <c r="AA971" s="37" t="str">
        <f>IF($I971&lt;&gt;"",VLOOKUP($I971,'Valid Values - Search'!$R$4:$T$4719,3,FALSE),"")</f>
        <v/>
      </c>
      <c r="AB971" s="37" t="str">
        <f>IF($I971&lt;&gt;"",VLOOKUP($I971,'Valid Values - Search'!$R$4:$S$4719,2,FALSE),"")</f>
        <v/>
      </c>
      <c r="AC971" s="38" t="str">
        <f t="shared" si="15"/>
        <v/>
      </c>
      <c r="AD971" s="38"/>
    </row>
    <row r="972" spans="1:30">
      <c r="A972" s="46"/>
      <c r="B972" s="47"/>
      <c r="C972" s="49"/>
      <c r="D972" s="41"/>
      <c r="E972" s="41"/>
      <c r="F972" s="41"/>
      <c r="G972" s="50" t="str">
        <f>IF(A972&lt;&gt;"",CONCATENATE(A972,":",YEAR(B972),IF(MONTH(B972)&gt;9,MONTH(B972),CONCATENATE(0,MONTH(B972))),IF(DAY(B972)&gt;9,DAY(B972),CONCATENATE(0,DAY(B972))),IF(HOUR(C972)&gt;9,HOUR(C972),CONCATENATE(0,HOUR(C972))),IF(MINUTE(C972)&gt;9,MINUTE(C972),CONCATENATE(0,MINUTE(C972))),":",VLOOKUP(F972,'Valid Values - Results'!$D$4:$F$12,3,FALSE)),"")</f>
        <v/>
      </c>
      <c r="H972" s="41"/>
      <c r="I972" s="41"/>
      <c r="J972" s="41"/>
      <c r="K972" s="41"/>
      <c r="L972" s="41"/>
      <c r="M972" s="92"/>
      <c r="N972" s="41"/>
      <c r="O972" s="41"/>
      <c r="P972" s="41"/>
      <c r="Q972" s="41"/>
      <c r="R972" s="41"/>
      <c r="S972" s="41"/>
      <c r="T972" s="41"/>
      <c r="U972" s="47"/>
      <c r="V972" s="49"/>
      <c r="W972" s="41"/>
      <c r="X972" s="41"/>
      <c r="Y972" s="41"/>
      <c r="AA972" s="37" t="str">
        <f>IF($I972&lt;&gt;"",VLOOKUP($I972,'Valid Values - Search'!$R$4:$T$4719,3,FALSE),"")</f>
        <v/>
      </c>
      <c r="AB972" s="37" t="str">
        <f>IF($I972&lt;&gt;"",VLOOKUP($I972,'Valid Values - Search'!$R$4:$S$4719,2,FALSE),"")</f>
        <v/>
      </c>
      <c r="AC972" s="38" t="str">
        <f t="shared" si="15"/>
        <v/>
      </c>
      <c r="AD972" s="38"/>
    </row>
    <row r="973" spans="1:30">
      <c r="A973" s="46"/>
      <c r="B973" s="47"/>
      <c r="C973" s="49"/>
      <c r="D973" s="41"/>
      <c r="E973" s="41"/>
      <c r="F973" s="41"/>
      <c r="G973" s="50" t="str">
        <f>IF(A973&lt;&gt;"",CONCATENATE(A973,":",YEAR(B973),IF(MONTH(B973)&gt;9,MONTH(B973),CONCATENATE(0,MONTH(B973))),IF(DAY(B973)&gt;9,DAY(B973),CONCATENATE(0,DAY(B973))),IF(HOUR(C973)&gt;9,HOUR(C973),CONCATENATE(0,HOUR(C973))),IF(MINUTE(C973)&gt;9,MINUTE(C973),CONCATENATE(0,MINUTE(C973))),":",VLOOKUP(F973,'Valid Values - Results'!$D$4:$F$12,3,FALSE)),"")</f>
        <v/>
      </c>
      <c r="H973" s="41"/>
      <c r="I973" s="41"/>
      <c r="J973" s="41"/>
      <c r="K973" s="41"/>
      <c r="L973" s="41"/>
      <c r="M973" s="92"/>
      <c r="N973" s="41"/>
      <c r="O973" s="41"/>
      <c r="P973" s="41"/>
      <c r="Q973" s="41"/>
      <c r="R973" s="41"/>
      <c r="S973" s="41"/>
      <c r="T973" s="41"/>
      <c r="U973" s="47"/>
      <c r="V973" s="49"/>
      <c r="W973" s="41"/>
      <c r="X973" s="41"/>
      <c r="Y973" s="41"/>
      <c r="AA973" s="37" t="str">
        <f>IF($I973&lt;&gt;"",VLOOKUP($I973,'Valid Values - Search'!$R$4:$T$4719,3,FALSE),"")</f>
        <v/>
      </c>
      <c r="AB973" s="37" t="str">
        <f>IF($I973&lt;&gt;"",VLOOKUP($I973,'Valid Values - Search'!$R$4:$S$4719,2,FALSE),"")</f>
        <v/>
      </c>
      <c r="AC973" s="38" t="str">
        <f t="shared" si="15"/>
        <v/>
      </c>
      <c r="AD973" s="38"/>
    </row>
    <row r="974" spans="1:30">
      <c r="A974" s="46"/>
      <c r="B974" s="47"/>
      <c r="C974" s="49"/>
      <c r="D974" s="41"/>
      <c r="E974" s="41"/>
      <c r="F974" s="41"/>
      <c r="G974" s="50" t="str">
        <f>IF(A974&lt;&gt;"",CONCATENATE(A974,":",YEAR(B974),IF(MONTH(B974)&gt;9,MONTH(B974),CONCATENATE(0,MONTH(B974))),IF(DAY(B974)&gt;9,DAY(B974),CONCATENATE(0,DAY(B974))),IF(HOUR(C974)&gt;9,HOUR(C974),CONCATENATE(0,HOUR(C974))),IF(MINUTE(C974)&gt;9,MINUTE(C974),CONCATENATE(0,MINUTE(C974))),":",VLOOKUP(F974,'Valid Values - Results'!$D$4:$F$12,3,FALSE)),"")</f>
        <v/>
      </c>
      <c r="H974" s="41"/>
      <c r="I974" s="41"/>
      <c r="J974" s="41"/>
      <c r="K974" s="41"/>
      <c r="L974" s="41"/>
      <c r="M974" s="92"/>
      <c r="N974" s="41"/>
      <c r="O974" s="41"/>
      <c r="P974" s="41"/>
      <c r="Q974" s="41"/>
      <c r="R974" s="41"/>
      <c r="S974" s="41"/>
      <c r="T974" s="41"/>
      <c r="U974" s="47"/>
      <c r="V974" s="49"/>
      <c r="W974" s="41"/>
      <c r="X974" s="41"/>
      <c r="Y974" s="41"/>
      <c r="AA974" s="37" t="str">
        <f>IF($I974&lt;&gt;"",VLOOKUP($I974,'Valid Values - Search'!$R$4:$T$4719,3,FALSE),"")</f>
        <v/>
      </c>
      <c r="AB974" s="37" t="str">
        <f>IF($I974&lt;&gt;"",VLOOKUP($I974,'Valid Values - Search'!$R$4:$S$4719,2,FALSE),"")</f>
        <v/>
      </c>
      <c r="AC974" s="38" t="str">
        <f t="shared" si="15"/>
        <v/>
      </c>
      <c r="AD974" s="38"/>
    </row>
    <row r="975" spans="1:30">
      <c r="A975" s="46"/>
      <c r="B975" s="47"/>
      <c r="C975" s="49"/>
      <c r="D975" s="41"/>
      <c r="E975" s="41"/>
      <c r="F975" s="41"/>
      <c r="G975" s="50" t="str">
        <f>IF(A975&lt;&gt;"",CONCATENATE(A975,":",YEAR(B975),IF(MONTH(B975)&gt;9,MONTH(B975),CONCATENATE(0,MONTH(B975))),IF(DAY(B975)&gt;9,DAY(B975),CONCATENATE(0,DAY(B975))),IF(HOUR(C975)&gt;9,HOUR(C975),CONCATENATE(0,HOUR(C975))),IF(MINUTE(C975)&gt;9,MINUTE(C975),CONCATENATE(0,MINUTE(C975))),":",VLOOKUP(F975,'Valid Values - Results'!$D$4:$F$12,3,FALSE)),"")</f>
        <v/>
      </c>
      <c r="H975" s="41"/>
      <c r="I975" s="41"/>
      <c r="J975" s="41"/>
      <c r="K975" s="41"/>
      <c r="L975" s="41"/>
      <c r="M975" s="92"/>
      <c r="N975" s="41"/>
      <c r="O975" s="41"/>
      <c r="P975" s="41"/>
      <c r="Q975" s="41"/>
      <c r="R975" s="41"/>
      <c r="S975" s="41"/>
      <c r="T975" s="41"/>
      <c r="U975" s="47"/>
      <c r="V975" s="49"/>
      <c r="W975" s="41"/>
      <c r="X975" s="41"/>
      <c r="Y975" s="41"/>
      <c r="AA975" s="37" t="str">
        <f>IF($I975&lt;&gt;"",VLOOKUP($I975,'Valid Values - Search'!$R$4:$T$4719,3,FALSE),"")</f>
        <v/>
      </c>
      <c r="AB975" s="37" t="str">
        <f>IF($I975&lt;&gt;"",VLOOKUP($I975,'Valid Values - Search'!$R$4:$S$4719,2,FALSE),"")</f>
        <v/>
      </c>
      <c r="AC975" s="38" t="str">
        <f t="shared" si="15"/>
        <v/>
      </c>
      <c r="AD975" s="38"/>
    </row>
    <row r="976" spans="1:30">
      <c r="A976" s="46"/>
      <c r="B976" s="47"/>
      <c r="C976" s="49"/>
      <c r="D976" s="41"/>
      <c r="E976" s="41"/>
      <c r="F976" s="41"/>
      <c r="G976" s="50" t="str">
        <f>IF(A976&lt;&gt;"",CONCATENATE(A976,":",YEAR(B976),IF(MONTH(B976)&gt;9,MONTH(B976),CONCATENATE(0,MONTH(B976))),IF(DAY(B976)&gt;9,DAY(B976),CONCATENATE(0,DAY(B976))),IF(HOUR(C976)&gt;9,HOUR(C976),CONCATENATE(0,HOUR(C976))),IF(MINUTE(C976)&gt;9,MINUTE(C976),CONCATENATE(0,MINUTE(C976))),":",VLOOKUP(F976,'Valid Values - Results'!$D$4:$F$12,3,FALSE)),"")</f>
        <v/>
      </c>
      <c r="H976" s="41"/>
      <c r="I976" s="41"/>
      <c r="J976" s="41"/>
      <c r="K976" s="41"/>
      <c r="L976" s="41"/>
      <c r="M976" s="92"/>
      <c r="N976" s="41"/>
      <c r="O976" s="41"/>
      <c r="P976" s="41"/>
      <c r="Q976" s="41"/>
      <c r="R976" s="41"/>
      <c r="S976" s="41"/>
      <c r="T976" s="41"/>
      <c r="U976" s="47"/>
      <c r="V976" s="49"/>
      <c r="W976" s="41"/>
      <c r="X976" s="41"/>
      <c r="Y976" s="41"/>
      <c r="AA976" s="37" t="str">
        <f>IF($I976&lt;&gt;"",VLOOKUP($I976,'Valid Values - Search'!$R$4:$T$4719,3,FALSE),"")</f>
        <v/>
      </c>
      <c r="AB976" s="37" t="str">
        <f>IF($I976&lt;&gt;"",VLOOKUP($I976,'Valid Values - Search'!$R$4:$S$4719,2,FALSE),"")</f>
        <v/>
      </c>
      <c r="AC976" s="38" t="str">
        <f t="shared" si="15"/>
        <v/>
      </c>
      <c r="AD976" s="38"/>
    </row>
    <row r="977" spans="1:30">
      <c r="A977" s="46"/>
      <c r="B977" s="47"/>
      <c r="C977" s="49"/>
      <c r="D977" s="41"/>
      <c r="E977" s="41"/>
      <c r="F977" s="41"/>
      <c r="G977" s="50" t="str">
        <f>IF(A977&lt;&gt;"",CONCATENATE(A977,":",YEAR(B977),IF(MONTH(B977)&gt;9,MONTH(B977),CONCATENATE(0,MONTH(B977))),IF(DAY(B977)&gt;9,DAY(B977),CONCATENATE(0,DAY(B977))),IF(HOUR(C977)&gt;9,HOUR(C977),CONCATENATE(0,HOUR(C977))),IF(MINUTE(C977)&gt;9,MINUTE(C977),CONCATENATE(0,MINUTE(C977))),":",VLOOKUP(F977,'Valid Values - Results'!$D$4:$F$12,3,FALSE)),"")</f>
        <v/>
      </c>
      <c r="H977" s="41"/>
      <c r="I977" s="41"/>
      <c r="J977" s="41"/>
      <c r="K977" s="41"/>
      <c r="L977" s="41"/>
      <c r="M977" s="92"/>
      <c r="N977" s="41"/>
      <c r="O977" s="41"/>
      <c r="P977" s="41"/>
      <c r="Q977" s="41"/>
      <c r="R977" s="41"/>
      <c r="S977" s="41"/>
      <c r="T977" s="41"/>
      <c r="U977" s="47"/>
      <c r="V977" s="49"/>
      <c r="W977" s="41"/>
      <c r="X977" s="41"/>
      <c r="Y977" s="41"/>
      <c r="AA977" s="37" t="str">
        <f>IF($I977&lt;&gt;"",VLOOKUP($I977,'Valid Values - Search'!$R$4:$T$4719,3,FALSE),"")</f>
        <v/>
      </c>
      <c r="AB977" s="37" t="str">
        <f>IF($I977&lt;&gt;"",VLOOKUP($I977,'Valid Values - Search'!$R$4:$S$4719,2,FALSE),"")</f>
        <v/>
      </c>
      <c r="AC977" s="38" t="str">
        <f t="shared" si="15"/>
        <v/>
      </c>
      <c r="AD977" s="38"/>
    </row>
    <row r="978" spans="1:30">
      <c r="A978" s="46"/>
      <c r="B978" s="47"/>
      <c r="C978" s="49"/>
      <c r="D978" s="41"/>
      <c r="E978" s="41"/>
      <c r="F978" s="41"/>
      <c r="G978" s="50" t="str">
        <f>IF(A978&lt;&gt;"",CONCATENATE(A978,":",YEAR(B978),IF(MONTH(B978)&gt;9,MONTH(B978),CONCATENATE(0,MONTH(B978))),IF(DAY(B978)&gt;9,DAY(B978),CONCATENATE(0,DAY(B978))),IF(HOUR(C978)&gt;9,HOUR(C978),CONCATENATE(0,HOUR(C978))),IF(MINUTE(C978)&gt;9,MINUTE(C978),CONCATENATE(0,MINUTE(C978))),":",VLOOKUP(F978,'Valid Values - Results'!$D$4:$F$12,3,FALSE)),"")</f>
        <v/>
      </c>
      <c r="H978" s="41"/>
      <c r="I978" s="41"/>
      <c r="J978" s="41"/>
      <c r="K978" s="41"/>
      <c r="L978" s="41"/>
      <c r="M978" s="92"/>
      <c r="N978" s="41"/>
      <c r="O978" s="41"/>
      <c r="P978" s="41"/>
      <c r="Q978" s="41"/>
      <c r="R978" s="41"/>
      <c r="S978" s="41"/>
      <c r="T978" s="41"/>
      <c r="U978" s="47"/>
      <c r="V978" s="49"/>
      <c r="W978" s="41"/>
      <c r="X978" s="41"/>
      <c r="Y978" s="41"/>
      <c r="AA978" s="37" t="str">
        <f>IF($I978&lt;&gt;"",VLOOKUP($I978,'Valid Values - Search'!$R$4:$T$4719,3,FALSE),"")</f>
        <v/>
      </c>
      <c r="AB978" s="37" t="str">
        <f>IF($I978&lt;&gt;"",VLOOKUP($I978,'Valid Values - Search'!$R$4:$S$4719,2,FALSE),"")</f>
        <v/>
      </c>
      <c r="AC978" s="38" t="str">
        <f t="shared" si="15"/>
        <v/>
      </c>
      <c r="AD978" s="38"/>
    </row>
    <row r="979" spans="1:30">
      <c r="A979" s="46"/>
      <c r="B979" s="47"/>
      <c r="C979" s="49"/>
      <c r="D979" s="41"/>
      <c r="E979" s="41"/>
      <c r="F979" s="41"/>
      <c r="G979" s="50" t="str">
        <f>IF(A979&lt;&gt;"",CONCATENATE(A979,":",YEAR(B979),IF(MONTH(B979)&gt;9,MONTH(B979),CONCATENATE(0,MONTH(B979))),IF(DAY(B979)&gt;9,DAY(B979),CONCATENATE(0,DAY(B979))),IF(HOUR(C979)&gt;9,HOUR(C979),CONCATENATE(0,HOUR(C979))),IF(MINUTE(C979)&gt;9,MINUTE(C979),CONCATENATE(0,MINUTE(C979))),":",VLOOKUP(F979,'Valid Values - Results'!$D$4:$F$12,3,FALSE)),"")</f>
        <v/>
      </c>
      <c r="H979" s="41"/>
      <c r="I979" s="41"/>
      <c r="J979" s="41"/>
      <c r="K979" s="41"/>
      <c r="L979" s="41"/>
      <c r="M979" s="92"/>
      <c r="N979" s="41"/>
      <c r="O979" s="41"/>
      <c r="P979" s="41"/>
      <c r="Q979" s="41"/>
      <c r="R979" s="41"/>
      <c r="S979" s="41"/>
      <c r="T979" s="41"/>
      <c r="U979" s="47"/>
      <c r="V979" s="49"/>
      <c r="W979" s="41"/>
      <c r="X979" s="41"/>
      <c r="Y979" s="41"/>
      <c r="AA979" s="37" t="str">
        <f>IF($I979&lt;&gt;"",VLOOKUP($I979,'Valid Values - Search'!$R$4:$T$4719,3,FALSE),"")</f>
        <v/>
      </c>
      <c r="AB979" s="37" t="str">
        <f>IF($I979&lt;&gt;"",VLOOKUP($I979,'Valid Values - Search'!$R$4:$S$4719,2,FALSE),"")</f>
        <v/>
      </c>
      <c r="AC979" s="38" t="str">
        <f t="shared" si="15"/>
        <v/>
      </c>
      <c r="AD979" s="38"/>
    </row>
    <row r="980" spans="1:30">
      <c r="A980" s="46"/>
      <c r="B980" s="47"/>
      <c r="C980" s="49"/>
      <c r="D980" s="41"/>
      <c r="E980" s="41"/>
      <c r="F980" s="41"/>
      <c r="G980" s="50" t="str">
        <f>IF(A980&lt;&gt;"",CONCATENATE(A980,":",YEAR(B980),IF(MONTH(B980)&gt;9,MONTH(B980),CONCATENATE(0,MONTH(B980))),IF(DAY(B980)&gt;9,DAY(B980),CONCATENATE(0,DAY(B980))),IF(HOUR(C980)&gt;9,HOUR(C980),CONCATENATE(0,HOUR(C980))),IF(MINUTE(C980)&gt;9,MINUTE(C980),CONCATENATE(0,MINUTE(C980))),":",VLOOKUP(F980,'Valid Values - Results'!$D$4:$F$12,3,FALSE)),"")</f>
        <v/>
      </c>
      <c r="H980" s="41"/>
      <c r="I980" s="41"/>
      <c r="J980" s="41"/>
      <c r="K980" s="41"/>
      <c r="L980" s="41"/>
      <c r="M980" s="92"/>
      <c r="N980" s="41"/>
      <c r="O980" s="41"/>
      <c r="P980" s="41"/>
      <c r="Q980" s="41"/>
      <c r="R980" s="41"/>
      <c r="S980" s="41"/>
      <c r="T980" s="41"/>
      <c r="U980" s="47"/>
      <c r="V980" s="49"/>
      <c r="W980" s="41"/>
      <c r="X980" s="41"/>
      <c r="Y980" s="41"/>
      <c r="AA980" s="37" t="str">
        <f>IF($I980&lt;&gt;"",VLOOKUP($I980,'Valid Values - Search'!$R$4:$T$4719,3,FALSE),"")</f>
        <v/>
      </c>
      <c r="AB980" s="37" t="str">
        <f>IF($I980&lt;&gt;"",VLOOKUP($I980,'Valid Values - Search'!$R$4:$S$4719,2,FALSE),"")</f>
        <v/>
      </c>
      <c r="AC980" s="38" t="str">
        <f t="shared" si="15"/>
        <v/>
      </c>
      <c r="AD980" s="38"/>
    </row>
    <row r="981" spans="1:30">
      <c r="A981" s="46"/>
      <c r="B981" s="47"/>
      <c r="C981" s="49"/>
      <c r="D981" s="41"/>
      <c r="E981" s="41"/>
      <c r="F981" s="41"/>
      <c r="G981" s="50" t="str">
        <f>IF(A981&lt;&gt;"",CONCATENATE(A981,":",YEAR(B981),IF(MONTH(B981)&gt;9,MONTH(B981),CONCATENATE(0,MONTH(B981))),IF(DAY(B981)&gt;9,DAY(B981),CONCATENATE(0,DAY(B981))),IF(HOUR(C981)&gt;9,HOUR(C981),CONCATENATE(0,HOUR(C981))),IF(MINUTE(C981)&gt;9,MINUTE(C981),CONCATENATE(0,MINUTE(C981))),":",VLOOKUP(F981,'Valid Values - Results'!$D$4:$F$12,3,FALSE)),"")</f>
        <v/>
      </c>
      <c r="H981" s="41"/>
      <c r="I981" s="41"/>
      <c r="J981" s="41"/>
      <c r="K981" s="41"/>
      <c r="L981" s="41"/>
      <c r="M981" s="92"/>
      <c r="N981" s="41"/>
      <c r="O981" s="41"/>
      <c r="P981" s="41"/>
      <c r="Q981" s="41"/>
      <c r="R981" s="41"/>
      <c r="S981" s="41"/>
      <c r="T981" s="41"/>
      <c r="U981" s="47"/>
      <c r="V981" s="49"/>
      <c r="W981" s="41"/>
      <c r="X981" s="41"/>
      <c r="Y981" s="41"/>
      <c r="AA981" s="37" t="str">
        <f>IF($I981&lt;&gt;"",VLOOKUP($I981,'Valid Values - Search'!$R$4:$T$4719,3,FALSE),"")</f>
        <v/>
      </c>
      <c r="AB981" s="37" t="str">
        <f>IF($I981&lt;&gt;"",VLOOKUP($I981,'Valid Values - Search'!$R$4:$S$4719,2,FALSE),"")</f>
        <v/>
      </c>
      <c r="AC981" s="38" t="str">
        <f t="shared" si="15"/>
        <v/>
      </c>
      <c r="AD981" s="38"/>
    </row>
    <row r="982" spans="1:30">
      <c r="A982" s="46"/>
      <c r="B982" s="47"/>
      <c r="C982" s="49"/>
      <c r="D982" s="41"/>
      <c r="E982" s="41"/>
      <c r="F982" s="41"/>
      <c r="G982" s="50" t="str">
        <f>IF(A982&lt;&gt;"",CONCATENATE(A982,":",YEAR(B982),IF(MONTH(B982)&gt;9,MONTH(B982),CONCATENATE(0,MONTH(B982))),IF(DAY(B982)&gt;9,DAY(B982),CONCATENATE(0,DAY(B982))),IF(HOUR(C982)&gt;9,HOUR(C982),CONCATENATE(0,HOUR(C982))),IF(MINUTE(C982)&gt;9,MINUTE(C982),CONCATENATE(0,MINUTE(C982))),":",VLOOKUP(F982,'Valid Values - Results'!$D$4:$F$12,3,FALSE)),"")</f>
        <v/>
      </c>
      <c r="H982" s="41"/>
      <c r="I982" s="41"/>
      <c r="J982" s="41"/>
      <c r="K982" s="41"/>
      <c r="L982" s="41"/>
      <c r="M982" s="92"/>
      <c r="N982" s="41"/>
      <c r="O982" s="41"/>
      <c r="P982" s="41"/>
      <c r="Q982" s="41"/>
      <c r="R982" s="41"/>
      <c r="S982" s="41"/>
      <c r="T982" s="41"/>
      <c r="U982" s="47"/>
      <c r="V982" s="49"/>
      <c r="W982" s="41"/>
      <c r="X982" s="41"/>
      <c r="Y982" s="41"/>
      <c r="AA982" s="37" t="str">
        <f>IF($I982&lt;&gt;"",VLOOKUP($I982,'Valid Values - Search'!$R$4:$T$4719,3,FALSE),"")</f>
        <v/>
      </c>
      <c r="AB982" s="37" t="str">
        <f>IF($I982&lt;&gt;"",VLOOKUP($I982,'Valid Values - Search'!$R$4:$S$4719,2,FALSE),"")</f>
        <v/>
      </c>
      <c r="AC982" s="38" t="str">
        <f t="shared" si="15"/>
        <v/>
      </c>
      <c r="AD982" s="38"/>
    </row>
    <row r="983" spans="1:30">
      <c r="A983" s="46"/>
      <c r="B983" s="47"/>
      <c r="C983" s="49"/>
      <c r="D983" s="41"/>
      <c r="E983" s="41"/>
      <c r="F983" s="41"/>
      <c r="G983" s="50" t="str">
        <f>IF(A983&lt;&gt;"",CONCATENATE(A983,":",YEAR(B983),IF(MONTH(B983)&gt;9,MONTH(B983),CONCATENATE(0,MONTH(B983))),IF(DAY(B983)&gt;9,DAY(B983),CONCATENATE(0,DAY(B983))),IF(HOUR(C983)&gt;9,HOUR(C983),CONCATENATE(0,HOUR(C983))),IF(MINUTE(C983)&gt;9,MINUTE(C983),CONCATENATE(0,MINUTE(C983))),":",VLOOKUP(F983,'Valid Values - Results'!$D$4:$F$12,3,FALSE)),"")</f>
        <v/>
      </c>
      <c r="H983" s="41"/>
      <c r="I983" s="41"/>
      <c r="J983" s="41"/>
      <c r="K983" s="41"/>
      <c r="L983" s="41"/>
      <c r="M983" s="92"/>
      <c r="N983" s="41"/>
      <c r="O983" s="41"/>
      <c r="P983" s="41"/>
      <c r="Q983" s="41"/>
      <c r="R983" s="41"/>
      <c r="S983" s="41"/>
      <c r="T983" s="41"/>
      <c r="U983" s="47"/>
      <c r="V983" s="49"/>
      <c r="W983" s="41"/>
      <c r="X983" s="41"/>
      <c r="Y983" s="41"/>
      <c r="AA983" s="37" t="str">
        <f>IF($I983&lt;&gt;"",VLOOKUP($I983,'Valid Values - Search'!$R$4:$T$4719,3,FALSE),"")</f>
        <v/>
      </c>
      <c r="AB983" s="37" t="str">
        <f>IF($I983&lt;&gt;"",VLOOKUP($I983,'Valid Values - Search'!$R$4:$S$4719,2,FALSE),"")</f>
        <v/>
      </c>
      <c r="AC983" s="38" t="str">
        <f t="shared" si="15"/>
        <v/>
      </c>
      <c r="AD983" s="38"/>
    </row>
    <row r="984" spans="1:30">
      <c r="A984" s="46"/>
      <c r="B984" s="47"/>
      <c r="C984" s="49"/>
      <c r="D984" s="41"/>
      <c r="E984" s="41"/>
      <c r="F984" s="41"/>
      <c r="G984" s="50" t="str">
        <f>IF(A984&lt;&gt;"",CONCATENATE(A984,":",YEAR(B984),IF(MONTH(B984)&gt;9,MONTH(B984),CONCATENATE(0,MONTH(B984))),IF(DAY(B984)&gt;9,DAY(B984),CONCATENATE(0,DAY(B984))),IF(HOUR(C984)&gt;9,HOUR(C984),CONCATENATE(0,HOUR(C984))),IF(MINUTE(C984)&gt;9,MINUTE(C984),CONCATENATE(0,MINUTE(C984))),":",VLOOKUP(F984,'Valid Values - Results'!$D$4:$F$12,3,FALSE)),"")</f>
        <v/>
      </c>
      <c r="H984" s="41"/>
      <c r="I984" s="41"/>
      <c r="J984" s="41"/>
      <c r="K984" s="41"/>
      <c r="L984" s="41"/>
      <c r="M984" s="92"/>
      <c r="N984" s="41"/>
      <c r="O984" s="41"/>
      <c r="P984" s="41"/>
      <c r="Q984" s="41"/>
      <c r="R984" s="41"/>
      <c r="S984" s="41"/>
      <c r="T984" s="41"/>
      <c r="U984" s="47"/>
      <c r="V984" s="49"/>
      <c r="W984" s="41"/>
      <c r="X984" s="41"/>
      <c r="Y984" s="41"/>
      <c r="AA984" s="37" t="str">
        <f>IF($I984&lt;&gt;"",VLOOKUP($I984,'Valid Values - Search'!$R$4:$T$4719,3,FALSE),"")</f>
        <v/>
      </c>
      <c r="AB984" s="37" t="str">
        <f>IF($I984&lt;&gt;"",VLOOKUP($I984,'Valid Values - Search'!$R$4:$S$4719,2,FALSE),"")</f>
        <v/>
      </c>
      <c r="AC984" s="38" t="str">
        <f t="shared" si="15"/>
        <v/>
      </c>
      <c r="AD984" s="38"/>
    </row>
    <row r="985" spans="1:30">
      <c r="A985" s="46"/>
      <c r="B985" s="47"/>
      <c r="C985" s="49"/>
      <c r="D985" s="41"/>
      <c r="E985" s="41"/>
      <c r="F985" s="41"/>
      <c r="G985" s="50" t="str">
        <f>IF(A985&lt;&gt;"",CONCATENATE(A985,":",YEAR(B985),IF(MONTH(B985)&gt;9,MONTH(B985),CONCATENATE(0,MONTH(B985))),IF(DAY(B985)&gt;9,DAY(B985),CONCATENATE(0,DAY(B985))),IF(HOUR(C985)&gt;9,HOUR(C985),CONCATENATE(0,HOUR(C985))),IF(MINUTE(C985)&gt;9,MINUTE(C985),CONCATENATE(0,MINUTE(C985))),":",VLOOKUP(F985,'Valid Values - Results'!$D$4:$F$12,3,FALSE)),"")</f>
        <v/>
      </c>
      <c r="H985" s="41"/>
      <c r="I985" s="41"/>
      <c r="J985" s="41"/>
      <c r="K985" s="41"/>
      <c r="L985" s="41"/>
      <c r="M985" s="92"/>
      <c r="N985" s="41"/>
      <c r="O985" s="41"/>
      <c r="P985" s="41"/>
      <c r="Q985" s="41"/>
      <c r="R985" s="41"/>
      <c r="S985" s="41"/>
      <c r="T985" s="41"/>
      <c r="U985" s="47"/>
      <c r="V985" s="49"/>
      <c r="W985" s="41"/>
      <c r="X985" s="41"/>
      <c r="Y985" s="41"/>
      <c r="AA985" s="37" t="str">
        <f>IF($I985&lt;&gt;"",VLOOKUP($I985,'Valid Values - Search'!$R$4:$T$4719,3,FALSE),"")</f>
        <v/>
      </c>
      <c r="AB985" s="37" t="str">
        <f>IF($I985&lt;&gt;"",VLOOKUP($I985,'Valid Values - Search'!$R$4:$S$4719,2,FALSE),"")</f>
        <v/>
      </c>
      <c r="AC985" s="38" t="str">
        <f t="shared" si="15"/>
        <v/>
      </c>
      <c r="AD985" s="38"/>
    </row>
    <row r="986" spans="1:30">
      <c r="A986" s="46"/>
      <c r="B986" s="47"/>
      <c r="C986" s="49"/>
      <c r="D986" s="41"/>
      <c r="E986" s="41"/>
      <c r="F986" s="41"/>
      <c r="G986" s="50" t="str">
        <f>IF(A986&lt;&gt;"",CONCATENATE(A986,":",YEAR(B986),IF(MONTH(B986)&gt;9,MONTH(B986),CONCATENATE(0,MONTH(B986))),IF(DAY(B986)&gt;9,DAY(B986),CONCATENATE(0,DAY(B986))),IF(HOUR(C986)&gt;9,HOUR(C986),CONCATENATE(0,HOUR(C986))),IF(MINUTE(C986)&gt;9,MINUTE(C986),CONCATENATE(0,MINUTE(C986))),":",VLOOKUP(F986,'Valid Values - Results'!$D$4:$F$12,3,FALSE)),"")</f>
        <v/>
      </c>
      <c r="H986" s="41"/>
      <c r="I986" s="41"/>
      <c r="J986" s="41"/>
      <c r="K986" s="41"/>
      <c r="L986" s="41"/>
      <c r="M986" s="92"/>
      <c r="N986" s="41"/>
      <c r="O986" s="41"/>
      <c r="P986" s="41"/>
      <c r="Q986" s="41"/>
      <c r="R986" s="41"/>
      <c r="S986" s="41"/>
      <c r="T986" s="41"/>
      <c r="U986" s="47"/>
      <c r="V986" s="49"/>
      <c r="W986" s="41"/>
      <c r="X986" s="41"/>
      <c r="Y986" s="41"/>
      <c r="AA986" s="37" t="str">
        <f>IF($I986&lt;&gt;"",VLOOKUP($I986,'Valid Values - Search'!$R$4:$T$4719,3,FALSE),"")</f>
        <v/>
      </c>
      <c r="AB986" s="37" t="str">
        <f>IF($I986&lt;&gt;"",VLOOKUP($I986,'Valid Values - Search'!$R$4:$S$4719,2,FALSE),"")</f>
        <v/>
      </c>
      <c r="AC986" s="38" t="str">
        <f t="shared" si="15"/>
        <v/>
      </c>
      <c r="AD986" s="38"/>
    </row>
    <row r="987" spans="1:30">
      <c r="A987" s="46"/>
      <c r="B987" s="47"/>
      <c r="C987" s="49"/>
      <c r="D987" s="41"/>
      <c r="E987" s="41"/>
      <c r="F987" s="41"/>
      <c r="G987" s="50" t="str">
        <f>IF(A987&lt;&gt;"",CONCATENATE(A987,":",YEAR(B987),IF(MONTH(B987)&gt;9,MONTH(B987),CONCATENATE(0,MONTH(B987))),IF(DAY(B987)&gt;9,DAY(B987),CONCATENATE(0,DAY(B987))),IF(HOUR(C987)&gt;9,HOUR(C987),CONCATENATE(0,HOUR(C987))),IF(MINUTE(C987)&gt;9,MINUTE(C987),CONCATENATE(0,MINUTE(C987))),":",VLOOKUP(F987,'Valid Values - Results'!$D$4:$F$12,3,FALSE)),"")</f>
        <v/>
      </c>
      <c r="H987" s="41"/>
      <c r="I987" s="41"/>
      <c r="J987" s="41"/>
      <c r="K987" s="41"/>
      <c r="L987" s="41"/>
      <c r="M987" s="92"/>
      <c r="N987" s="41"/>
      <c r="O987" s="41"/>
      <c r="P987" s="41"/>
      <c r="Q987" s="41"/>
      <c r="R987" s="41"/>
      <c r="S987" s="41"/>
      <c r="T987" s="41"/>
      <c r="U987" s="47"/>
      <c r="V987" s="49"/>
      <c r="W987" s="41"/>
      <c r="X987" s="41"/>
      <c r="Y987" s="41"/>
      <c r="AA987" s="37" t="str">
        <f>IF($I987&lt;&gt;"",VLOOKUP($I987,'Valid Values - Search'!$R$4:$T$4719,3,FALSE),"")</f>
        <v/>
      </c>
      <c r="AB987" s="37" t="str">
        <f>IF($I987&lt;&gt;"",VLOOKUP($I987,'Valid Values - Search'!$R$4:$S$4719,2,FALSE),"")</f>
        <v/>
      </c>
      <c r="AC987" s="38" t="str">
        <f t="shared" si="15"/>
        <v/>
      </c>
      <c r="AD987" s="38"/>
    </row>
    <row r="988" spans="1:30">
      <c r="A988" s="46"/>
      <c r="B988" s="47"/>
      <c r="C988" s="49"/>
      <c r="D988" s="41"/>
      <c r="E988" s="41"/>
      <c r="F988" s="41"/>
      <c r="G988" s="50" t="str">
        <f>IF(A988&lt;&gt;"",CONCATENATE(A988,":",YEAR(B988),IF(MONTH(B988)&gt;9,MONTH(B988),CONCATENATE(0,MONTH(B988))),IF(DAY(B988)&gt;9,DAY(B988),CONCATENATE(0,DAY(B988))),IF(HOUR(C988)&gt;9,HOUR(C988),CONCATENATE(0,HOUR(C988))),IF(MINUTE(C988)&gt;9,MINUTE(C988),CONCATENATE(0,MINUTE(C988))),":",VLOOKUP(F988,'Valid Values - Results'!$D$4:$F$12,3,FALSE)),"")</f>
        <v/>
      </c>
      <c r="H988" s="41"/>
      <c r="I988" s="41"/>
      <c r="J988" s="41"/>
      <c r="K988" s="41"/>
      <c r="L988" s="41"/>
      <c r="M988" s="92"/>
      <c r="N988" s="41"/>
      <c r="O988" s="41"/>
      <c r="P988" s="41"/>
      <c r="Q988" s="41"/>
      <c r="R988" s="41"/>
      <c r="S988" s="41"/>
      <c r="T988" s="41"/>
      <c r="U988" s="47"/>
      <c r="V988" s="49"/>
      <c r="W988" s="41"/>
      <c r="X988" s="41"/>
      <c r="Y988" s="41"/>
      <c r="AA988" s="37" t="str">
        <f>IF($I988&lt;&gt;"",VLOOKUP($I988,'Valid Values - Search'!$R$4:$T$4719,3,FALSE),"")</f>
        <v/>
      </c>
      <c r="AB988" s="37" t="str">
        <f>IF($I988&lt;&gt;"",VLOOKUP($I988,'Valid Values - Search'!$R$4:$S$4719,2,FALSE),"")</f>
        <v/>
      </c>
      <c r="AC988" s="38" t="str">
        <f t="shared" si="15"/>
        <v/>
      </c>
      <c r="AD988" s="38"/>
    </row>
    <row r="989" spans="1:30">
      <c r="A989" s="46"/>
      <c r="B989" s="47"/>
      <c r="C989" s="49"/>
      <c r="D989" s="41"/>
      <c r="E989" s="41"/>
      <c r="F989" s="41"/>
      <c r="G989" s="50" t="str">
        <f>IF(A989&lt;&gt;"",CONCATENATE(A989,":",YEAR(B989),IF(MONTH(B989)&gt;9,MONTH(B989),CONCATENATE(0,MONTH(B989))),IF(DAY(B989)&gt;9,DAY(B989),CONCATENATE(0,DAY(B989))),IF(HOUR(C989)&gt;9,HOUR(C989),CONCATENATE(0,HOUR(C989))),IF(MINUTE(C989)&gt;9,MINUTE(C989),CONCATENATE(0,MINUTE(C989))),":",VLOOKUP(F989,'Valid Values - Results'!$D$4:$F$12,3,FALSE)),"")</f>
        <v/>
      </c>
      <c r="H989" s="41"/>
      <c r="I989" s="41"/>
      <c r="J989" s="41"/>
      <c r="K989" s="41"/>
      <c r="L989" s="41"/>
      <c r="M989" s="92"/>
      <c r="N989" s="41"/>
      <c r="O989" s="41"/>
      <c r="P989" s="41"/>
      <c r="Q989" s="41"/>
      <c r="R989" s="41"/>
      <c r="S989" s="41"/>
      <c r="T989" s="41"/>
      <c r="U989" s="47"/>
      <c r="V989" s="49"/>
      <c r="W989" s="41"/>
      <c r="X989" s="41"/>
      <c r="Y989" s="41"/>
      <c r="AA989" s="37" t="str">
        <f>IF($I989&lt;&gt;"",VLOOKUP($I989,'Valid Values - Search'!$R$4:$T$4719,3,FALSE),"")</f>
        <v/>
      </c>
      <c r="AB989" s="37" t="str">
        <f>IF($I989&lt;&gt;"",VLOOKUP($I989,'Valid Values - Search'!$R$4:$S$4719,2,FALSE),"")</f>
        <v/>
      </c>
      <c r="AC989" s="38" t="str">
        <f t="shared" si="15"/>
        <v/>
      </c>
      <c r="AD989" s="38"/>
    </row>
    <row r="990" spans="1:30">
      <c r="A990" s="46"/>
      <c r="B990" s="47"/>
      <c r="C990" s="49"/>
      <c r="D990" s="41"/>
      <c r="E990" s="41"/>
      <c r="F990" s="41"/>
      <c r="G990" s="50" t="str">
        <f>IF(A990&lt;&gt;"",CONCATENATE(A990,":",YEAR(B990),IF(MONTH(B990)&gt;9,MONTH(B990),CONCATENATE(0,MONTH(B990))),IF(DAY(B990)&gt;9,DAY(B990),CONCATENATE(0,DAY(B990))),IF(HOUR(C990)&gt;9,HOUR(C990),CONCATENATE(0,HOUR(C990))),IF(MINUTE(C990)&gt;9,MINUTE(C990),CONCATENATE(0,MINUTE(C990))),":",VLOOKUP(F990,'Valid Values - Results'!$D$4:$F$12,3,FALSE)),"")</f>
        <v/>
      </c>
      <c r="H990" s="41"/>
      <c r="I990" s="41"/>
      <c r="J990" s="41"/>
      <c r="K990" s="41"/>
      <c r="L990" s="41"/>
      <c r="M990" s="92"/>
      <c r="N990" s="41"/>
      <c r="O990" s="41"/>
      <c r="P990" s="41"/>
      <c r="Q990" s="41"/>
      <c r="R990" s="41"/>
      <c r="S990" s="41"/>
      <c r="T990" s="41"/>
      <c r="U990" s="47"/>
      <c r="V990" s="49"/>
      <c r="W990" s="41"/>
      <c r="X990" s="41"/>
      <c r="Y990" s="41"/>
      <c r="AA990" s="37" t="str">
        <f>IF($I990&lt;&gt;"",VLOOKUP($I990,'Valid Values - Search'!$R$4:$T$4719,3,FALSE),"")</f>
        <v/>
      </c>
      <c r="AB990" s="37" t="str">
        <f>IF($I990&lt;&gt;"",VLOOKUP($I990,'Valid Values - Search'!$R$4:$S$4719,2,FALSE),"")</f>
        <v/>
      </c>
      <c r="AC990" s="38" t="str">
        <f t="shared" si="15"/>
        <v/>
      </c>
      <c r="AD990" s="38"/>
    </row>
    <row r="991" spans="1:30">
      <c r="A991" s="46"/>
      <c r="B991" s="47"/>
      <c r="C991" s="49"/>
      <c r="D991" s="41"/>
      <c r="E991" s="41"/>
      <c r="F991" s="41"/>
      <c r="G991" s="50" t="str">
        <f>IF(A991&lt;&gt;"",CONCATENATE(A991,":",YEAR(B991),IF(MONTH(B991)&gt;9,MONTH(B991),CONCATENATE(0,MONTH(B991))),IF(DAY(B991)&gt;9,DAY(B991),CONCATENATE(0,DAY(B991))),IF(HOUR(C991)&gt;9,HOUR(C991),CONCATENATE(0,HOUR(C991))),IF(MINUTE(C991)&gt;9,MINUTE(C991),CONCATENATE(0,MINUTE(C991))),":",VLOOKUP(F991,'Valid Values - Results'!$D$4:$F$12,3,FALSE)),"")</f>
        <v/>
      </c>
      <c r="H991" s="41"/>
      <c r="I991" s="41"/>
      <c r="J991" s="41"/>
      <c r="K991" s="41"/>
      <c r="L991" s="41"/>
      <c r="M991" s="92"/>
      <c r="N991" s="41"/>
      <c r="O991" s="41"/>
      <c r="P991" s="41"/>
      <c r="Q991" s="41"/>
      <c r="R991" s="41"/>
      <c r="S991" s="41"/>
      <c r="T991" s="41"/>
      <c r="U991" s="47"/>
      <c r="V991" s="49"/>
      <c r="W991" s="41"/>
      <c r="X991" s="41"/>
      <c r="Y991" s="41"/>
      <c r="AA991" s="37" t="str">
        <f>IF($I991&lt;&gt;"",VLOOKUP($I991,'Valid Values - Search'!$R$4:$T$4719,3,FALSE),"")</f>
        <v/>
      </c>
      <c r="AB991" s="37" t="str">
        <f>IF($I991&lt;&gt;"",VLOOKUP($I991,'Valid Values - Search'!$R$4:$S$4719,2,FALSE),"")</f>
        <v/>
      </c>
      <c r="AC991" s="38" t="str">
        <f t="shared" si="15"/>
        <v/>
      </c>
      <c r="AD991" s="38"/>
    </row>
    <row r="992" spans="1:30">
      <c r="A992" s="46"/>
      <c r="B992" s="47"/>
      <c r="C992" s="49"/>
      <c r="D992" s="41"/>
      <c r="E992" s="41"/>
      <c r="F992" s="41"/>
      <c r="G992" s="50" t="str">
        <f>IF(A992&lt;&gt;"",CONCATENATE(A992,":",YEAR(B992),IF(MONTH(B992)&gt;9,MONTH(B992),CONCATENATE(0,MONTH(B992))),IF(DAY(B992)&gt;9,DAY(B992),CONCATENATE(0,DAY(B992))),IF(HOUR(C992)&gt;9,HOUR(C992),CONCATENATE(0,HOUR(C992))),IF(MINUTE(C992)&gt;9,MINUTE(C992),CONCATENATE(0,MINUTE(C992))),":",VLOOKUP(F992,'Valid Values - Results'!$D$4:$F$12,3,FALSE)),"")</f>
        <v/>
      </c>
      <c r="H992" s="41"/>
      <c r="I992" s="41"/>
      <c r="J992" s="41"/>
      <c r="K992" s="41"/>
      <c r="L992" s="41"/>
      <c r="M992" s="92"/>
      <c r="N992" s="41"/>
      <c r="O992" s="41"/>
      <c r="P992" s="41"/>
      <c r="Q992" s="41"/>
      <c r="R992" s="41"/>
      <c r="S992" s="41"/>
      <c r="T992" s="41"/>
      <c r="U992" s="47"/>
      <c r="V992" s="49"/>
      <c r="W992" s="41"/>
      <c r="X992" s="41"/>
      <c r="Y992" s="41"/>
      <c r="AA992" s="37" t="str">
        <f>IF($I992&lt;&gt;"",VLOOKUP($I992,'Valid Values - Search'!$R$4:$T$4719,3,FALSE),"")</f>
        <v/>
      </c>
      <c r="AB992" s="37" t="str">
        <f>IF($I992&lt;&gt;"",VLOOKUP($I992,'Valid Values - Search'!$R$4:$S$4719,2,FALSE),"")</f>
        <v/>
      </c>
      <c r="AC992" s="38" t="str">
        <f t="shared" si="15"/>
        <v/>
      </c>
      <c r="AD992" s="38"/>
    </row>
    <row r="993" spans="1:30">
      <c r="A993" s="46"/>
      <c r="B993" s="47"/>
      <c r="C993" s="49"/>
      <c r="D993" s="41"/>
      <c r="E993" s="41"/>
      <c r="F993" s="41"/>
      <c r="G993" s="50" t="str">
        <f>IF(A993&lt;&gt;"",CONCATENATE(A993,":",YEAR(B993),IF(MONTH(B993)&gt;9,MONTH(B993),CONCATENATE(0,MONTH(B993))),IF(DAY(B993)&gt;9,DAY(B993),CONCATENATE(0,DAY(B993))),IF(HOUR(C993)&gt;9,HOUR(C993),CONCATENATE(0,HOUR(C993))),IF(MINUTE(C993)&gt;9,MINUTE(C993),CONCATENATE(0,MINUTE(C993))),":",VLOOKUP(F993,'Valid Values - Results'!$D$4:$F$12,3,FALSE)),"")</f>
        <v/>
      </c>
      <c r="H993" s="41"/>
      <c r="I993" s="41"/>
      <c r="J993" s="41"/>
      <c r="K993" s="41"/>
      <c r="L993" s="41"/>
      <c r="M993" s="92"/>
      <c r="N993" s="41"/>
      <c r="O993" s="41"/>
      <c r="P993" s="41"/>
      <c r="Q993" s="41"/>
      <c r="R993" s="41"/>
      <c r="S993" s="41"/>
      <c r="T993" s="41"/>
      <c r="U993" s="47"/>
      <c r="V993" s="49"/>
      <c r="W993" s="41"/>
      <c r="X993" s="41"/>
      <c r="Y993" s="41"/>
      <c r="AA993" s="37" t="str">
        <f>IF($I993&lt;&gt;"",VLOOKUP($I993,'Valid Values - Search'!$R$4:$T$4719,3,FALSE),"")</f>
        <v/>
      </c>
      <c r="AB993" s="37" t="str">
        <f>IF($I993&lt;&gt;"",VLOOKUP($I993,'Valid Values - Search'!$R$4:$S$4719,2,FALSE),"")</f>
        <v/>
      </c>
      <c r="AC993" s="38" t="str">
        <f t="shared" si="15"/>
        <v/>
      </c>
      <c r="AD993" s="38"/>
    </row>
    <row r="994" spans="1:30">
      <c r="A994" s="46"/>
      <c r="B994" s="47"/>
      <c r="C994" s="49"/>
      <c r="D994" s="41"/>
      <c r="E994" s="41"/>
      <c r="F994" s="41"/>
      <c r="G994" s="50" t="str">
        <f>IF(A994&lt;&gt;"",CONCATENATE(A994,":",YEAR(B994),IF(MONTH(B994)&gt;9,MONTH(B994),CONCATENATE(0,MONTH(B994))),IF(DAY(B994)&gt;9,DAY(B994),CONCATENATE(0,DAY(B994))),IF(HOUR(C994)&gt;9,HOUR(C994),CONCATENATE(0,HOUR(C994))),IF(MINUTE(C994)&gt;9,MINUTE(C994),CONCATENATE(0,MINUTE(C994))),":",VLOOKUP(F994,'Valid Values - Results'!$D$4:$F$12,3,FALSE)),"")</f>
        <v/>
      </c>
      <c r="H994" s="41"/>
      <c r="I994" s="41"/>
      <c r="J994" s="41"/>
      <c r="K994" s="41"/>
      <c r="L994" s="41"/>
      <c r="M994" s="92"/>
      <c r="N994" s="41"/>
      <c r="O994" s="41"/>
      <c r="P994" s="41"/>
      <c r="Q994" s="41"/>
      <c r="R994" s="41"/>
      <c r="S994" s="41"/>
      <c r="T994" s="41"/>
      <c r="U994" s="47"/>
      <c r="V994" s="49"/>
      <c r="W994" s="41"/>
      <c r="X994" s="41"/>
      <c r="Y994" s="41"/>
      <c r="AA994" s="37" t="str">
        <f>IF($I994&lt;&gt;"",VLOOKUP($I994,'Valid Values - Search'!$R$4:$T$4719,3,FALSE),"")</f>
        <v/>
      </c>
      <c r="AB994" s="37" t="str">
        <f>IF($I994&lt;&gt;"",VLOOKUP($I994,'Valid Values - Search'!$R$4:$S$4719,2,FALSE),"")</f>
        <v/>
      </c>
      <c r="AC994" s="38" t="str">
        <f t="shared" si="15"/>
        <v/>
      </c>
      <c r="AD994" s="38"/>
    </row>
    <row r="995" spans="1:30">
      <c r="A995" s="46"/>
      <c r="B995" s="47"/>
      <c r="C995" s="49"/>
      <c r="D995" s="41"/>
      <c r="E995" s="41"/>
      <c r="F995" s="41"/>
      <c r="G995" s="50" t="str">
        <f>IF(A995&lt;&gt;"",CONCATENATE(A995,":",YEAR(B995),IF(MONTH(B995)&gt;9,MONTH(B995),CONCATENATE(0,MONTH(B995))),IF(DAY(B995)&gt;9,DAY(B995),CONCATENATE(0,DAY(B995))),IF(HOUR(C995)&gt;9,HOUR(C995),CONCATENATE(0,HOUR(C995))),IF(MINUTE(C995)&gt;9,MINUTE(C995),CONCATENATE(0,MINUTE(C995))),":",VLOOKUP(F995,'Valid Values - Results'!$D$4:$F$12,3,FALSE)),"")</f>
        <v/>
      </c>
      <c r="H995" s="41"/>
      <c r="I995" s="41"/>
      <c r="J995" s="41"/>
      <c r="K995" s="41"/>
      <c r="L995" s="41"/>
      <c r="M995" s="92"/>
      <c r="N995" s="41"/>
      <c r="O995" s="41"/>
      <c r="P995" s="41"/>
      <c r="Q995" s="41"/>
      <c r="R995" s="41"/>
      <c r="S995" s="41"/>
      <c r="T995" s="41"/>
      <c r="U995" s="47"/>
      <c r="V995" s="49"/>
      <c r="W995" s="41"/>
      <c r="X995" s="41"/>
      <c r="Y995" s="41"/>
      <c r="AA995" s="37" t="str">
        <f>IF($I995&lt;&gt;"",VLOOKUP($I995,'Valid Values - Search'!$R$4:$T$4719,3,FALSE),"")</f>
        <v/>
      </c>
      <c r="AB995" s="37" t="str">
        <f>IF($I995&lt;&gt;"",VLOOKUP($I995,'Valid Values - Search'!$R$4:$S$4719,2,FALSE),"")</f>
        <v/>
      </c>
      <c r="AC995" s="38" t="str">
        <f t="shared" si="15"/>
        <v/>
      </c>
      <c r="AD995" s="38"/>
    </row>
    <row r="996" spans="1:30">
      <c r="A996" s="46"/>
      <c r="B996" s="47"/>
      <c r="C996" s="49"/>
      <c r="D996" s="41"/>
      <c r="E996" s="41"/>
      <c r="F996" s="41"/>
      <c r="G996" s="50" t="str">
        <f>IF(A996&lt;&gt;"",CONCATENATE(A996,":",YEAR(B996),IF(MONTH(B996)&gt;9,MONTH(B996),CONCATENATE(0,MONTH(B996))),IF(DAY(B996)&gt;9,DAY(B996),CONCATENATE(0,DAY(B996))),IF(HOUR(C996)&gt;9,HOUR(C996),CONCATENATE(0,HOUR(C996))),IF(MINUTE(C996)&gt;9,MINUTE(C996),CONCATENATE(0,MINUTE(C996))),":",VLOOKUP(F996,'Valid Values - Results'!$D$4:$F$12,3,FALSE)),"")</f>
        <v/>
      </c>
      <c r="H996" s="41"/>
      <c r="I996" s="41"/>
      <c r="J996" s="41"/>
      <c r="K996" s="41"/>
      <c r="L996" s="41"/>
      <c r="M996" s="92"/>
      <c r="N996" s="41"/>
      <c r="O996" s="41"/>
      <c r="P996" s="41"/>
      <c r="Q996" s="41"/>
      <c r="R996" s="41"/>
      <c r="S996" s="41"/>
      <c r="T996" s="41"/>
      <c r="U996" s="47"/>
      <c r="V996" s="49"/>
      <c r="W996" s="41"/>
      <c r="X996" s="41"/>
      <c r="Y996" s="41"/>
      <c r="AA996" s="37" t="str">
        <f>IF($I996&lt;&gt;"",VLOOKUP($I996,'Valid Values - Search'!$R$4:$T$4719,3,FALSE),"")</f>
        <v/>
      </c>
      <c r="AB996" s="37" t="str">
        <f>IF($I996&lt;&gt;"",VLOOKUP($I996,'Valid Values - Search'!$R$4:$S$4719,2,FALSE),"")</f>
        <v/>
      </c>
      <c r="AC996" s="38" t="str">
        <f t="shared" si="15"/>
        <v/>
      </c>
      <c r="AD996" s="38"/>
    </row>
    <row r="997" spans="1:30">
      <c r="A997" s="46"/>
      <c r="B997" s="47"/>
      <c r="C997" s="49"/>
      <c r="D997" s="41"/>
      <c r="E997" s="41"/>
      <c r="F997" s="41"/>
      <c r="G997" s="50" t="str">
        <f>IF(A997&lt;&gt;"",CONCATENATE(A997,":",YEAR(B997),IF(MONTH(B997)&gt;9,MONTH(B997),CONCATENATE(0,MONTH(B997))),IF(DAY(B997)&gt;9,DAY(B997),CONCATENATE(0,DAY(B997))),IF(HOUR(C997)&gt;9,HOUR(C997),CONCATENATE(0,HOUR(C997))),IF(MINUTE(C997)&gt;9,MINUTE(C997),CONCATENATE(0,MINUTE(C997))),":",VLOOKUP(F997,'Valid Values - Results'!$D$4:$F$12,3,FALSE)),"")</f>
        <v/>
      </c>
      <c r="H997" s="41"/>
      <c r="I997" s="41"/>
      <c r="J997" s="41"/>
      <c r="K997" s="41"/>
      <c r="L997" s="41"/>
      <c r="M997" s="92"/>
      <c r="N997" s="41"/>
      <c r="O997" s="41"/>
      <c r="P997" s="41"/>
      <c r="Q997" s="41"/>
      <c r="R997" s="41"/>
      <c r="S997" s="41"/>
      <c r="T997" s="41"/>
      <c r="U997" s="47"/>
      <c r="V997" s="49"/>
      <c r="W997" s="41"/>
      <c r="X997" s="41"/>
      <c r="Y997" s="41"/>
      <c r="AA997" s="37" t="str">
        <f>IF($I997&lt;&gt;"",VLOOKUP($I997,'Valid Values - Search'!$R$4:$T$4719,3,FALSE),"")</f>
        <v/>
      </c>
      <c r="AB997" s="37" t="str">
        <f>IF($I997&lt;&gt;"",VLOOKUP($I997,'Valid Values - Search'!$R$4:$S$4719,2,FALSE),"")</f>
        <v/>
      </c>
      <c r="AC997" s="38" t="str">
        <f t="shared" si="15"/>
        <v/>
      </c>
      <c r="AD997" s="38"/>
    </row>
    <row r="998" spans="1:30">
      <c r="A998" s="46"/>
      <c r="B998" s="47"/>
      <c r="C998" s="49"/>
      <c r="D998" s="41"/>
      <c r="E998" s="41"/>
      <c r="F998" s="41"/>
      <c r="G998" s="50" t="str">
        <f>IF(A998&lt;&gt;"",CONCATENATE(A998,":",YEAR(B998),IF(MONTH(B998)&gt;9,MONTH(B998),CONCATENATE(0,MONTH(B998))),IF(DAY(B998)&gt;9,DAY(B998),CONCATENATE(0,DAY(B998))),IF(HOUR(C998)&gt;9,HOUR(C998),CONCATENATE(0,HOUR(C998))),IF(MINUTE(C998)&gt;9,MINUTE(C998),CONCATENATE(0,MINUTE(C998))),":",VLOOKUP(F998,'Valid Values - Results'!$D$4:$F$12,3,FALSE)),"")</f>
        <v/>
      </c>
      <c r="H998" s="41"/>
      <c r="I998" s="41"/>
      <c r="J998" s="41"/>
      <c r="K998" s="41"/>
      <c r="L998" s="41"/>
      <c r="M998" s="92"/>
      <c r="N998" s="41"/>
      <c r="O998" s="41"/>
      <c r="P998" s="41"/>
      <c r="Q998" s="41"/>
      <c r="R998" s="41"/>
      <c r="S998" s="41"/>
      <c r="T998" s="41"/>
      <c r="U998" s="47"/>
      <c r="V998" s="49"/>
      <c r="W998" s="41"/>
      <c r="X998" s="41"/>
      <c r="Y998" s="41"/>
      <c r="AA998" s="37" t="str">
        <f>IF($I998&lt;&gt;"",VLOOKUP($I998,'Valid Values - Search'!$R$4:$T$4719,3,FALSE),"")</f>
        <v/>
      </c>
      <c r="AB998" s="37" t="str">
        <f>IF($I998&lt;&gt;"",VLOOKUP($I998,'Valid Values - Search'!$R$4:$S$4719,2,FALSE),"")</f>
        <v/>
      </c>
      <c r="AC998" s="38" t="str">
        <f t="shared" si="15"/>
        <v/>
      </c>
      <c r="AD998" s="38"/>
    </row>
    <row r="999" spans="1:30">
      <c r="A999" s="46"/>
      <c r="B999" s="47"/>
      <c r="C999" s="49"/>
      <c r="D999" s="41"/>
      <c r="E999" s="41"/>
      <c r="F999" s="41"/>
      <c r="G999" s="50" t="str">
        <f>IF(A999&lt;&gt;"",CONCATENATE(A999,":",YEAR(B999),IF(MONTH(B999)&gt;9,MONTH(B999),CONCATENATE(0,MONTH(B999))),IF(DAY(B999)&gt;9,DAY(B999),CONCATENATE(0,DAY(B999))),IF(HOUR(C999)&gt;9,HOUR(C999),CONCATENATE(0,HOUR(C999))),IF(MINUTE(C999)&gt;9,MINUTE(C999),CONCATENATE(0,MINUTE(C999))),":",VLOOKUP(F999,'Valid Values - Results'!$D$4:$F$12,3,FALSE)),"")</f>
        <v/>
      </c>
      <c r="H999" s="41"/>
      <c r="I999" s="41"/>
      <c r="J999" s="41"/>
      <c r="K999" s="41"/>
      <c r="L999" s="41"/>
      <c r="M999" s="92"/>
      <c r="N999" s="41"/>
      <c r="O999" s="41"/>
      <c r="P999" s="41"/>
      <c r="Q999" s="41"/>
      <c r="R999" s="41"/>
      <c r="S999" s="41"/>
      <c r="T999" s="41"/>
      <c r="U999" s="47"/>
      <c r="V999" s="49"/>
      <c r="W999" s="41"/>
      <c r="X999" s="41"/>
      <c r="Y999" s="41"/>
      <c r="AA999" s="37" t="str">
        <f>IF($I999&lt;&gt;"",VLOOKUP($I999,'Valid Values - Search'!$R$4:$T$4719,3,FALSE),"")</f>
        <v/>
      </c>
      <c r="AB999" s="37" t="str">
        <f>IF($I999&lt;&gt;"",VLOOKUP($I999,'Valid Values - Search'!$R$4:$S$4719,2,FALSE),"")</f>
        <v/>
      </c>
      <c r="AC999" s="38" t="str">
        <f t="shared" si="15"/>
        <v/>
      </c>
      <c r="AD999" s="38"/>
    </row>
    <row r="1000" spans="1:30">
      <c r="A1000" s="46"/>
      <c r="B1000" s="47"/>
      <c r="C1000" s="49"/>
      <c r="D1000" s="41"/>
      <c r="E1000" s="41"/>
      <c r="F1000" s="41"/>
      <c r="G1000" s="50" t="str">
        <f>IF(A1000&lt;&gt;"",CONCATENATE(A1000,":",YEAR(B1000),IF(MONTH(B1000)&gt;9,MONTH(B1000),CONCATENATE(0,MONTH(B1000))),IF(DAY(B1000)&gt;9,DAY(B1000),CONCATENATE(0,DAY(B1000))),IF(HOUR(C1000)&gt;9,HOUR(C1000),CONCATENATE(0,HOUR(C1000))),IF(MINUTE(C1000)&gt;9,MINUTE(C1000),CONCATENATE(0,MINUTE(C1000))),":",VLOOKUP(F1000,'Valid Values - Results'!$D$4:$F$12,3,FALSE)),"")</f>
        <v/>
      </c>
      <c r="H1000" s="41"/>
      <c r="I1000" s="41"/>
      <c r="J1000" s="41"/>
      <c r="K1000" s="41"/>
      <c r="L1000" s="41"/>
      <c r="M1000" s="92"/>
      <c r="N1000" s="41"/>
      <c r="O1000" s="41"/>
      <c r="P1000" s="41"/>
      <c r="Q1000" s="41"/>
      <c r="R1000" s="41"/>
      <c r="S1000" s="41"/>
      <c r="T1000" s="41"/>
      <c r="U1000" s="47"/>
      <c r="V1000" s="49"/>
      <c r="W1000" s="41"/>
      <c r="X1000" s="41"/>
      <c r="Y1000" s="41"/>
      <c r="AA1000" s="37" t="str">
        <f>IF($I1000&lt;&gt;"",VLOOKUP($I1000,'Valid Values - Search'!$R$4:$T$4719,3,FALSE),"")</f>
        <v/>
      </c>
      <c r="AB1000" s="37" t="str">
        <f>IF($I1000&lt;&gt;"",VLOOKUP($I1000,'Valid Values - Search'!$R$4:$S$4719,2,FALSE),"")</f>
        <v/>
      </c>
      <c r="AC1000" s="38" t="str">
        <f t="shared" si="15"/>
        <v/>
      </c>
      <c r="AD1000" s="38"/>
    </row>
    <row r="1001" spans="1:30">
      <c r="A1001" s="46"/>
      <c r="B1001" s="47"/>
      <c r="C1001" s="49"/>
      <c r="D1001" s="41"/>
      <c r="E1001" s="41"/>
      <c r="F1001" s="41"/>
      <c r="G1001" s="50" t="str">
        <f>IF(A1001&lt;&gt;"",CONCATENATE(A1001,":",YEAR(B1001),IF(MONTH(B1001)&gt;9,MONTH(B1001),CONCATENATE(0,MONTH(B1001))),IF(DAY(B1001)&gt;9,DAY(B1001),CONCATENATE(0,DAY(B1001))),IF(HOUR(C1001)&gt;9,HOUR(C1001),CONCATENATE(0,HOUR(C1001))),IF(MINUTE(C1001)&gt;9,MINUTE(C1001),CONCATENATE(0,MINUTE(C1001))),":",VLOOKUP(F1001,'Valid Values - Results'!$D$4:$F$12,3,FALSE)),"")</f>
        <v/>
      </c>
      <c r="H1001" s="41"/>
      <c r="I1001" s="41"/>
      <c r="J1001" s="41"/>
      <c r="K1001" s="41"/>
      <c r="L1001" s="41"/>
      <c r="M1001" s="92"/>
      <c r="N1001" s="41"/>
      <c r="O1001" s="41"/>
      <c r="P1001" s="41"/>
      <c r="Q1001" s="41"/>
      <c r="R1001" s="41"/>
      <c r="S1001" s="41"/>
      <c r="T1001" s="41"/>
      <c r="U1001" s="47"/>
      <c r="V1001" s="49"/>
      <c r="W1001" s="41"/>
      <c r="X1001" s="41"/>
      <c r="Y1001" s="41"/>
      <c r="AA1001" s="37" t="str">
        <f>IF($I1001&lt;&gt;"",VLOOKUP($I1001,'Valid Values - Search'!$R$4:$T$4719,3,FALSE),"")</f>
        <v/>
      </c>
      <c r="AB1001" s="37" t="str">
        <f>IF($I1001&lt;&gt;"",VLOOKUP($I1001,'Valid Values - Search'!$R$4:$S$4719,2,FALSE),"")</f>
        <v/>
      </c>
      <c r="AC1001" s="38" t="str">
        <f t="shared" si="15"/>
        <v/>
      </c>
      <c r="AD1001" s="38"/>
    </row>
    <row r="1002" spans="1:30">
      <c r="A1002" s="46"/>
      <c r="B1002" s="47"/>
      <c r="C1002" s="49"/>
      <c r="D1002" s="41"/>
      <c r="E1002" s="41"/>
      <c r="F1002" s="41"/>
      <c r="G1002" s="50" t="str">
        <f>IF(A1002&lt;&gt;"",CONCATENATE(A1002,":",YEAR(B1002),IF(MONTH(B1002)&gt;9,MONTH(B1002),CONCATENATE(0,MONTH(B1002))),IF(DAY(B1002)&gt;9,DAY(B1002),CONCATENATE(0,DAY(B1002))),IF(HOUR(C1002)&gt;9,HOUR(C1002),CONCATENATE(0,HOUR(C1002))),IF(MINUTE(C1002)&gt;9,MINUTE(C1002),CONCATENATE(0,MINUTE(C1002))),":",VLOOKUP(F1002,'Valid Values - Results'!$D$4:$F$12,3,FALSE)),"")</f>
        <v/>
      </c>
      <c r="H1002" s="41"/>
      <c r="I1002" s="41"/>
      <c r="J1002" s="41"/>
      <c r="K1002" s="41"/>
      <c r="L1002" s="41"/>
      <c r="M1002" s="92"/>
      <c r="N1002" s="41"/>
      <c r="O1002" s="41"/>
      <c r="P1002" s="41"/>
      <c r="Q1002" s="41"/>
      <c r="R1002" s="41"/>
      <c r="S1002" s="41"/>
      <c r="T1002" s="41"/>
      <c r="U1002" s="47"/>
      <c r="V1002" s="49"/>
      <c r="W1002" s="41"/>
      <c r="X1002" s="41"/>
      <c r="Y1002" s="41"/>
      <c r="AA1002" s="37" t="str">
        <f>IF($I1002&lt;&gt;"",VLOOKUP($I1002,'Valid Values - Search'!$R$4:$T$4719,3,FALSE),"")</f>
        <v/>
      </c>
      <c r="AB1002" s="37" t="str">
        <f>IF($I1002&lt;&gt;"",VLOOKUP($I1002,'Valid Values - Search'!$R$4:$S$4719,2,FALSE),"")</f>
        <v/>
      </c>
      <c r="AC1002" s="38" t="str">
        <f t="shared" si="15"/>
        <v/>
      </c>
      <c r="AD1002" s="38"/>
    </row>
    <row r="1003" spans="1:30">
      <c r="A1003" s="46"/>
      <c r="B1003" s="47"/>
      <c r="C1003" s="49"/>
      <c r="D1003" s="41"/>
      <c r="E1003" s="41"/>
      <c r="F1003" s="41"/>
      <c r="G1003" s="50" t="str">
        <f>IF(A1003&lt;&gt;"",CONCATENATE(A1003,":",YEAR(B1003),IF(MONTH(B1003)&gt;9,MONTH(B1003),CONCATENATE(0,MONTH(B1003))),IF(DAY(B1003)&gt;9,DAY(B1003),CONCATENATE(0,DAY(B1003))),IF(HOUR(C1003)&gt;9,HOUR(C1003),CONCATENATE(0,HOUR(C1003))),IF(MINUTE(C1003)&gt;9,MINUTE(C1003),CONCATENATE(0,MINUTE(C1003))),":",VLOOKUP(F1003,'Valid Values - Results'!$D$4:$F$12,3,FALSE)),"")</f>
        <v/>
      </c>
      <c r="H1003" s="41"/>
      <c r="I1003" s="41"/>
      <c r="J1003" s="41"/>
      <c r="K1003" s="41"/>
      <c r="L1003" s="41"/>
      <c r="M1003" s="92"/>
      <c r="N1003" s="41"/>
      <c r="O1003" s="41"/>
      <c r="P1003" s="41"/>
      <c r="Q1003" s="41"/>
      <c r="R1003" s="41"/>
      <c r="S1003" s="41"/>
      <c r="T1003" s="41"/>
      <c r="U1003" s="47"/>
      <c r="V1003" s="49"/>
      <c r="W1003" s="41"/>
      <c r="X1003" s="41"/>
      <c r="Y1003" s="41"/>
      <c r="AA1003" s="37" t="str">
        <f>IF($I1003&lt;&gt;"",VLOOKUP($I1003,'Valid Values - Search'!$R$4:$T$4719,3,FALSE),"")</f>
        <v/>
      </c>
      <c r="AB1003" s="37" t="str">
        <f>IF($I1003&lt;&gt;"",VLOOKUP($I1003,'Valid Values - Search'!$R$4:$S$4719,2,FALSE),"")</f>
        <v/>
      </c>
      <c r="AC1003" s="38" t="str">
        <f t="shared" si="15"/>
        <v/>
      </c>
      <c r="AD1003" s="38"/>
    </row>
    <row r="1004" spans="1:30">
      <c r="A1004" s="46"/>
      <c r="B1004" s="47"/>
      <c r="C1004" s="49"/>
      <c r="D1004" s="41"/>
      <c r="E1004" s="41"/>
      <c r="F1004" s="41"/>
      <c r="G1004" s="50" t="str">
        <f>IF(A1004&lt;&gt;"",CONCATENATE(A1004,":",YEAR(B1004),IF(MONTH(B1004)&gt;9,MONTH(B1004),CONCATENATE(0,MONTH(B1004))),IF(DAY(B1004)&gt;9,DAY(B1004),CONCATENATE(0,DAY(B1004))),IF(HOUR(C1004)&gt;9,HOUR(C1004),CONCATENATE(0,HOUR(C1004))),IF(MINUTE(C1004)&gt;9,MINUTE(C1004),CONCATENATE(0,MINUTE(C1004))),":",VLOOKUP(F1004,'Valid Values - Results'!$D$4:$F$12,3,FALSE)),"")</f>
        <v/>
      </c>
      <c r="H1004" s="41"/>
      <c r="I1004" s="41"/>
      <c r="J1004" s="41"/>
      <c r="K1004" s="41"/>
      <c r="L1004" s="41"/>
      <c r="M1004" s="92"/>
      <c r="N1004" s="41"/>
      <c r="O1004" s="41"/>
      <c r="P1004" s="41"/>
      <c r="Q1004" s="41"/>
      <c r="R1004" s="41"/>
      <c r="S1004" s="41"/>
      <c r="T1004" s="41"/>
      <c r="U1004" s="47"/>
      <c r="V1004" s="49"/>
      <c r="W1004" s="41"/>
      <c r="X1004" s="41"/>
      <c r="Y1004" s="41"/>
      <c r="AA1004" s="37" t="str">
        <f>IF($I1004&lt;&gt;"",VLOOKUP($I1004,'Valid Values - Search'!$R$4:$T$4719,3,FALSE),"")</f>
        <v/>
      </c>
      <c r="AB1004" s="37" t="str">
        <f>IF($I1004&lt;&gt;"",VLOOKUP($I1004,'Valid Values - Search'!$R$4:$S$4719,2,FALSE),"")</f>
        <v/>
      </c>
      <c r="AC1004" s="38" t="str">
        <f t="shared" si="15"/>
        <v/>
      </c>
      <c r="AD1004" s="38"/>
    </row>
    <row r="1005" spans="1:30">
      <c r="A1005" s="46"/>
      <c r="B1005" s="47"/>
      <c r="C1005" s="49"/>
      <c r="D1005" s="41"/>
      <c r="E1005" s="41"/>
      <c r="F1005" s="41"/>
      <c r="G1005" s="50" t="str">
        <f>IF(A1005&lt;&gt;"",CONCATENATE(A1005,":",YEAR(B1005),IF(MONTH(B1005)&gt;9,MONTH(B1005),CONCATENATE(0,MONTH(B1005))),IF(DAY(B1005)&gt;9,DAY(B1005),CONCATENATE(0,DAY(B1005))),IF(HOUR(C1005)&gt;9,HOUR(C1005),CONCATENATE(0,HOUR(C1005))),IF(MINUTE(C1005)&gt;9,MINUTE(C1005),CONCATENATE(0,MINUTE(C1005))),":",VLOOKUP(F1005,'Valid Values - Results'!$D$4:$F$12,3,FALSE)),"")</f>
        <v/>
      </c>
      <c r="H1005" s="41"/>
      <c r="I1005" s="41"/>
      <c r="J1005" s="41"/>
      <c r="K1005" s="41"/>
      <c r="L1005" s="41"/>
      <c r="M1005" s="92"/>
      <c r="N1005" s="41"/>
      <c r="O1005" s="41"/>
      <c r="P1005" s="41"/>
      <c r="Q1005" s="41"/>
      <c r="R1005" s="41"/>
      <c r="S1005" s="41"/>
      <c r="T1005" s="41"/>
      <c r="U1005" s="47"/>
      <c r="V1005" s="49"/>
      <c r="W1005" s="41"/>
      <c r="X1005" s="41"/>
      <c r="Y1005" s="41"/>
      <c r="AA1005" s="37" t="str">
        <f>IF($I1005&lt;&gt;"",VLOOKUP($I1005,'Valid Values - Search'!$R$4:$T$4719,3,FALSE),"")</f>
        <v/>
      </c>
      <c r="AB1005" s="37" t="str">
        <f>IF($I1005&lt;&gt;"",VLOOKUP($I1005,'Valid Values - Search'!$R$4:$S$4719,2,FALSE),"")</f>
        <v/>
      </c>
      <c r="AC1005" s="38" t="str">
        <f t="shared" si="15"/>
        <v/>
      </c>
      <c r="AD1005" s="38"/>
    </row>
    <row r="1006" spans="1:30">
      <c r="A1006" s="46"/>
      <c r="B1006" s="47"/>
      <c r="C1006" s="49"/>
      <c r="D1006" s="41"/>
      <c r="E1006" s="41"/>
      <c r="F1006" s="41"/>
      <c r="G1006" s="50" t="str">
        <f>IF(A1006&lt;&gt;"",CONCATENATE(A1006,":",YEAR(B1006),IF(MONTH(B1006)&gt;9,MONTH(B1006),CONCATENATE(0,MONTH(B1006))),IF(DAY(B1006)&gt;9,DAY(B1006),CONCATENATE(0,DAY(B1006))),IF(HOUR(C1006)&gt;9,HOUR(C1006),CONCATENATE(0,HOUR(C1006))),IF(MINUTE(C1006)&gt;9,MINUTE(C1006),CONCATENATE(0,MINUTE(C1006))),":",VLOOKUP(F1006,'Valid Values - Results'!$D$4:$F$12,3,FALSE)),"")</f>
        <v/>
      </c>
      <c r="H1006" s="41"/>
      <c r="I1006" s="41"/>
      <c r="J1006" s="41"/>
      <c r="K1006" s="41"/>
      <c r="L1006" s="41"/>
      <c r="M1006" s="92"/>
      <c r="N1006" s="41"/>
      <c r="O1006" s="41"/>
      <c r="P1006" s="41"/>
      <c r="Q1006" s="41"/>
      <c r="R1006" s="41"/>
      <c r="S1006" s="41"/>
      <c r="T1006" s="41"/>
      <c r="U1006" s="47"/>
      <c r="V1006" s="49"/>
      <c r="W1006" s="41"/>
      <c r="X1006" s="41"/>
      <c r="Y1006" s="41"/>
      <c r="AA1006" s="37" t="str">
        <f>IF($I1006&lt;&gt;"",VLOOKUP($I1006,'Valid Values - Search'!$R$4:$T$4719,3,FALSE),"")</f>
        <v/>
      </c>
      <c r="AB1006" s="37" t="str">
        <f>IF($I1006&lt;&gt;"",VLOOKUP($I1006,'Valid Values - Search'!$R$4:$S$4719,2,FALSE),"")</f>
        <v/>
      </c>
      <c r="AC1006" s="38" t="str">
        <f t="shared" si="15"/>
        <v/>
      </c>
      <c r="AD1006" s="38"/>
    </row>
    <row r="1007" spans="1:30">
      <c r="A1007" s="46"/>
      <c r="B1007" s="47"/>
      <c r="C1007" s="49"/>
      <c r="D1007" s="41"/>
      <c r="E1007" s="41"/>
      <c r="F1007" s="41"/>
      <c r="G1007" s="50" t="str">
        <f>IF(A1007&lt;&gt;"",CONCATENATE(A1007,":",YEAR(B1007),IF(MONTH(B1007)&gt;9,MONTH(B1007),CONCATENATE(0,MONTH(B1007))),IF(DAY(B1007)&gt;9,DAY(B1007),CONCATENATE(0,DAY(B1007))),IF(HOUR(C1007)&gt;9,HOUR(C1007),CONCATENATE(0,HOUR(C1007))),IF(MINUTE(C1007)&gt;9,MINUTE(C1007),CONCATENATE(0,MINUTE(C1007))),":",VLOOKUP(F1007,'Valid Values - Results'!$D$4:$F$12,3,FALSE)),"")</f>
        <v/>
      </c>
      <c r="H1007" s="41"/>
      <c r="I1007" s="41"/>
      <c r="J1007" s="41"/>
      <c r="K1007" s="41"/>
      <c r="L1007" s="41"/>
      <c r="M1007" s="92"/>
      <c r="N1007" s="41"/>
      <c r="O1007" s="41"/>
      <c r="P1007" s="41"/>
      <c r="Q1007" s="41"/>
      <c r="R1007" s="41"/>
      <c r="S1007" s="41"/>
      <c r="T1007" s="41"/>
      <c r="U1007" s="47"/>
      <c r="V1007" s="49"/>
      <c r="W1007" s="41"/>
      <c r="X1007" s="41"/>
      <c r="Y1007" s="41"/>
      <c r="AA1007" s="37" t="str">
        <f>IF($I1007&lt;&gt;"",VLOOKUP($I1007,'Valid Values - Search'!$R$4:$T$4719,3,FALSE),"")</f>
        <v/>
      </c>
      <c r="AB1007" s="37" t="str">
        <f>IF($I1007&lt;&gt;"",VLOOKUP($I1007,'Valid Values - Search'!$R$4:$S$4719,2,FALSE),"")</f>
        <v/>
      </c>
      <c r="AC1007" s="38" t="str">
        <f t="shared" si="15"/>
        <v/>
      </c>
      <c r="AD1007" s="38"/>
    </row>
    <row r="1008" spans="1:30">
      <c r="A1008" s="46"/>
      <c r="B1008" s="47"/>
      <c r="C1008" s="49"/>
      <c r="D1008" s="41"/>
      <c r="E1008" s="41"/>
      <c r="F1008" s="41"/>
      <c r="G1008" s="50" t="str">
        <f>IF(A1008&lt;&gt;"",CONCATENATE(A1008,":",YEAR(B1008),IF(MONTH(B1008)&gt;9,MONTH(B1008),CONCATENATE(0,MONTH(B1008))),IF(DAY(B1008)&gt;9,DAY(B1008),CONCATENATE(0,DAY(B1008))),IF(HOUR(C1008)&gt;9,HOUR(C1008),CONCATENATE(0,HOUR(C1008))),IF(MINUTE(C1008)&gt;9,MINUTE(C1008),CONCATENATE(0,MINUTE(C1008))),":",VLOOKUP(F1008,'Valid Values - Results'!$D$4:$F$12,3,FALSE)),"")</f>
        <v/>
      </c>
      <c r="H1008" s="41"/>
      <c r="I1008" s="41"/>
      <c r="J1008" s="41"/>
      <c r="K1008" s="41"/>
      <c r="L1008" s="41"/>
      <c r="M1008" s="92"/>
      <c r="N1008" s="41"/>
      <c r="O1008" s="41"/>
      <c r="P1008" s="41"/>
      <c r="Q1008" s="41"/>
      <c r="R1008" s="41"/>
      <c r="S1008" s="41"/>
      <c r="T1008" s="41"/>
      <c r="U1008" s="47"/>
      <c r="V1008" s="49"/>
      <c r="W1008" s="41"/>
      <c r="X1008" s="41"/>
      <c r="Y1008" s="41"/>
      <c r="AA1008" s="37" t="str">
        <f>IF($I1008&lt;&gt;"",VLOOKUP($I1008,'Valid Values - Search'!$R$4:$T$4719,3,FALSE),"")</f>
        <v/>
      </c>
      <c r="AB1008" s="37" t="str">
        <f>IF($I1008&lt;&gt;"",VLOOKUP($I1008,'Valid Values - Search'!$R$4:$S$4719,2,FALSE),"")</f>
        <v/>
      </c>
      <c r="AC1008" s="38" t="str">
        <f t="shared" si="15"/>
        <v/>
      </c>
      <c r="AD1008" s="38"/>
    </row>
    <row r="1009" spans="1:30">
      <c r="A1009" s="46"/>
      <c r="B1009" s="47"/>
      <c r="C1009" s="49"/>
      <c r="D1009" s="41"/>
      <c r="E1009" s="41"/>
      <c r="F1009" s="41"/>
      <c r="G1009" s="50" t="str">
        <f>IF(A1009&lt;&gt;"",CONCATENATE(A1009,":",YEAR(B1009),IF(MONTH(B1009)&gt;9,MONTH(B1009),CONCATENATE(0,MONTH(B1009))),IF(DAY(B1009)&gt;9,DAY(B1009),CONCATENATE(0,DAY(B1009))),IF(HOUR(C1009)&gt;9,HOUR(C1009),CONCATENATE(0,HOUR(C1009))),IF(MINUTE(C1009)&gt;9,MINUTE(C1009),CONCATENATE(0,MINUTE(C1009))),":",VLOOKUP(F1009,'Valid Values - Results'!$D$4:$F$12,3,FALSE)),"")</f>
        <v/>
      </c>
      <c r="H1009" s="41"/>
      <c r="I1009" s="41"/>
      <c r="J1009" s="41"/>
      <c r="K1009" s="41"/>
      <c r="L1009" s="41"/>
      <c r="M1009" s="92"/>
      <c r="N1009" s="41"/>
      <c r="O1009" s="41"/>
      <c r="P1009" s="41"/>
      <c r="Q1009" s="41"/>
      <c r="R1009" s="41"/>
      <c r="S1009" s="41"/>
      <c r="T1009" s="41"/>
      <c r="U1009" s="47"/>
      <c r="V1009" s="49"/>
      <c r="W1009" s="41"/>
      <c r="X1009" s="41"/>
      <c r="Y1009" s="41"/>
      <c r="AA1009" s="37" t="str">
        <f>IF($I1009&lt;&gt;"",VLOOKUP($I1009,'Valid Values - Search'!$R$4:$T$4719,3,FALSE),"")</f>
        <v/>
      </c>
      <c r="AB1009" s="37" t="str">
        <f>IF($I1009&lt;&gt;"",VLOOKUP($I1009,'Valid Values - Search'!$R$4:$S$4719,2,FALSE),"")</f>
        <v/>
      </c>
      <c r="AC1009" s="38" t="str">
        <f t="shared" si="15"/>
        <v/>
      </c>
      <c r="AD1009" s="38"/>
    </row>
    <row r="1010" spans="1:30">
      <c r="A1010" s="46"/>
      <c r="B1010" s="47"/>
      <c r="C1010" s="49"/>
      <c r="D1010" s="41"/>
      <c r="E1010" s="41"/>
      <c r="F1010" s="41"/>
      <c r="G1010" s="50" t="str">
        <f>IF(A1010&lt;&gt;"",CONCATENATE(A1010,":",YEAR(B1010),IF(MONTH(B1010)&gt;9,MONTH(B1010),CONCATENATE(0,MONTH(B1010))),IF(DAY(B1010)&gt;9,DAY(B1010),CONCATENATE(0,DAY(B1010))),IF(HOUR(C1010)&gt;9,HOUR(C1010),CONCATENATE(0,HOUR(C1010))),IF(MINUTE(C1010)&gt;9,MINUTE(C1010),CONCATENATE(0,MINUTE(C1010))),":",VLOOKUP(F1010,'Valid Values - Results'!$D$4:$F$12,3,FALSE)),"")</f>
        <v/>
      </c>
      <c r="H1010" s="41"/>
      <c r="I1010" s="41"/>
      <c r="J1010" s="41"/>
      <c r="K1010" s="41"/>
      <c r="L1010" s="41"/>
      <c r="M1010" s="92"/>
      <c r="N1010" s="41"/>
      <c r="O1010" s="41"/>
      <c r="P1010" s="41"/>
      <c r="Q1010" s="41"/>
      <c r="R1010" s="41"/>
      <c r="S1010" s="41"/>
      <c r="T1010" s="41"/>
      <c r="U1010" s="47"/>
      <c r="V1010" s="49"/>
      <c r="W1010" s="41"/>
      <c r="X1010" s="41"/>
      <c r="Y1010" s="41"/>
      <c r="AA1010" s="37" t="str">
        <f>IF($I1010&lt;&gt;"",VLOOKUP($I1010,'Valid Values - Search'!$R$4:$T$4719,3,FALSE),"")</f>
        <v/>
      </c>
      <c r="AB1010" s="37" t="str">
        <f>IF($I1010&lt;&gt;"",VLOOKUP($I1010,'Valid Values - Search'!$R$4:$S$4719,2,FALSE),"")</f>
        <v/>
      </c>
      <c r="AC1010" s="38" t="str">
        <f t="shared" si="15"/>
        <v/>
      </c>
      <c r="AD1010" s="38"/>
    </row>
    <row r="1011" spans="1:30">
      <c r="A1011" s="46"/>
      <c r="B1011" s="47"/>
      <c r="C1011" s="49"/>
      <c r="D1011" s="41"/>
      <c r="E1011" s="41"/>
      <c r="F1011" s="41"/>
      <c r="G1011" s="50" t="str">
        <f>IF(A1011&lt;&gt;"",CONCATENATE(A1011,":",YEAR(B1011),IF(MONTH(B1011)&gt;9,MONTH(B1011),CONCATENATE(0,MONTH(B1011))),IF(DAY(B1011)&gt;9,DAY(B1011),CONCATENATE(0,DAY(B1011))),IF(HOUR(C1011)&gt;9,HOUR(C1011),CONCATENATE(0,HOUR(C1011))),IF(MINUTE(C1011)&gt;9,MINUTE(C1011),CONCATENATE(0,MINUTE(C1011))),":",VLOOKUP(F1011,'Valid Values - Results'!$D$4:$F$12,3,FALSE)),"")</f>
        <v/>
      </c>
      <c r="H1011" s="41"/>
      <c r="I1011" s="41"/>
      <c r="J1011" s="41"/>
      <c r="K1011" s="41"/>
      <c r="L1011" s="41"/>
      <c r="M1011" s="92"/>
      <c r="N1011" s="41"/>
      <c r="O1011" s="41"/>
      <c r="P1011" s="41"/>
      <c r="Q1011" s="41"/>
      <c r="R1011" s="41"/>
      <c r="S1011" s="41"/>
      <c r="T1011" s="41"/>
      <c r="U1011" s="47"/>
      <c r="V1011" s="49"/>
      <c r="W1011" s="41"/>
      <c r="X1011" s="41"/>
      <c r="Y1011" s="41"/>
      <c r="AA1011" s="37" t="str">
        <f>IF($I1011&lt;&gt;"",VLOOKUP($I1011,'Valid Values - Search'!$R$4:$T$4719,3,FALSE),"")</f>
        <v/>
      </c>
      <c r="AB1011" s="37" t="str">
        <f>IF($I1011&lt;&gt;"",VLOOKUP($I1011,'Valid Values - Search'!$R$4:$S$4719,2,FALSE),"")</f>
        <v/>
      </c>
      <c r="AC1011" s="38" t="str">
        <f t="shared" si="15"/>
        <v/>
      </c>
      <c r="AD1011" s="38"/>
    </row>
    <row r="1012" spans="1:30">
      <c r="A1012" s="46"/>
      <c r="B1012" s="47"/>
      <c r="C1012" s="49"/>
      <c r="D1012" s="41"/>
      <c r="E1012" s="41"/>
      <c r="F1012" s="41"/>
      <c r="G1012" s="50" t="str">
        <f>IF(A1012&lt;&gt;"",CONCATENATE(A1012,":",YEAR(B1012),IF(MONTH(B1012)&gt;9,MONTH(B1012),CONCATENATE(0,MONTH(B1012))),IF(DAY(B1012)&gt;9,DAY(B1012),CONCATENATE(0,DAY(B1012))),IF(HOUR(C1012)&gt;9,HOUR(C1012),CONCATENATE(0,HOUR(C1012))),IF(MINUTE(C1012)&gt;9,MINUTE(C1012),CONCATENATE(0,MINUTE(C1012))),":",VLOOKUP(F1012,'Valid Values - Results'!$D$4:$F$12,3,FALSE)),"")</f>
        <v/>
      </c>
      <c r="H1012" s="41"/>
      <c r="I1012" s="41"/>
      <c r="J1012" s="41"/>
      <c r="K1012" s="41"/>
      <c r="L1012" s="41"/>
      <c r="M1012" s="92"/>
      <c r="N1012" s="41"/>
      <c r="O1012" s="41"/>
      <c r="P1012" s="41"/>
      <c r="Q1012" s="41"/>
      <c r="R1012" s="41"/>
      <c r="S1012" s="41"/>
      <c r="T1012" s="41"/>
      <c r="U1012" s="47"/>
      <c r="V1012" s="49"/>
      <c r="W1012" s="41"/>
      <c r="X1012" s="41"/>
      <c r="Y1012" s="41"/>
      <c r="AA1012" s="37" t="str">
        <f>IF($I1012&lt;&gt;"",VLOOKUP($I1012,'Valid Values - Search'!$R$4:$T$4719,3,FALSE),"")</f>
        <v/>
      </c>
      <c r="AB1012" s="37" t="str">
        <f>IF($I1012&lt;&gt;"",VLOOKUP($I1012,'Valid Values - Search'!$R$4:$S$4719,2,FALSE),"")</f>
        <v/>
      </c>
      <c r="AC1012" s="38" t="str">
        <f t="shared" si="15"/>
        <v/>
      </c>
      <c r="AD1012" s="38"/>
    </row>
    <row r="1013" spans="1:30">
      <c r="A1013" s="46"/>
      <c r="B1013" s="47"/>
      <c r="C1013" s="49"/>
      <c r="D1013" s="41"/>
      <c r="E1013" s="41"/>
      <c r="F1013" s="41"/>
      <c r="G1013" s="50" t="str">
        <f>IF(A1013&lt;&gt;"",CONCATENATE(A1013,":",YEAR(B1013),IF(MONTH(B1013)&gt;9,MONTH(B1013),CONCATENATE(0,MONTH(B1013))),IF(DAY(B1013)&gt;9,DAY(B1013),CONCATENATE(0,DAY(B1013))),IF(HOUR(C1013)&gt;9,HOUR(C1013),CONCATENATE(0,HOUR(C1013))),IF(MINUTE(C1013)&gt;9,MINUTE(C1013),CONCATENATE(0,MINUTE(C1013))),":",VLOOKUP(F1013,'Valid Values - Results'!$D$4:$F$12,3,FALSE)),"")</f>
        <v/>
      </c>
      <c r="H1013" s="41"/>
      <c r="I1013" s="41"/>
      <c r="J1013" s="41"/>
      <c r="K1013" s="41"/>
      <c r="L1013" s="41"/>
      <c r="M1013" s="92"/>
      <c r="N1013" s="41"/>
      <c r="O1013" s="41"/>
      <c r="P1013" s="41"/>
      <c r="Q1013" s="41"/>
      <c r="R1013" s="41"/>
      <c r="S1013" s="41"/>
      <c r="T1013" s="41"/>
      <c r="U1013" s="47"/>
      <c r="V1013" s="49"/>
      <c r="W1013" s="41"/>
      <c r="X1013" s="41"/>
      <c r="Y1013" s="41"/>
      <c r="AA1013" s="37" t="str">
        <f>IF($I1013&lt;&gt;"",VLOOKUP($I1013,'Valid Values - Search'!$R$4:$T$4719,3,FALSE),"")</f>
        <v/>
      </c>
      <c r="AB1013" s="37" t="str">
        <f>IF($I1013&lt;&gt;"",VLOOKUP($I1013,'Valid Values - Search'!$R$4:$S$4719,2,FALSE),"")</f>
        <v/>
      </c>
      <c r="AC1013" s="38" t="str">
        <f t="shared" si="15"/>
        <v/>
      </c>
      <c r="AD1013" s="38"/>
    </row>
    <row r="1014" spans="1:30">
      <c r="A1014" s="46"/>
      <c r="B1014" s="47"/>
      <c r="C1014" s="49"/>
      <c r="D1014" s="41"/>
      <c r="E1014" s="41"/>
      <c r="F1014" s="41"/>
      <c r="G1014" s="50" t="str">
        <f>IF(A1014&lt;&gt;"",CONCATENATE(A1014,":",YEAR(B1014),IF(MONTH(B1014)&gt;9,MONTH(B1014),CONCATENATE(0,MONTH(B1014))),IF(DAY(B1014)&gt;9,DAY(B1014),CONCATENATE(0,DAY(B1014))),IF(HOUR(C1014)&gt;9,HOUR(C1014),CONCATENATE(0,HOUR(C1014))),IF(MINUTE(C1014)&gt;9,MINUTE(C1014),CONCATENATE(0,MINUTE(C1014))),":",VLOOKUP(F1014,'Valid Values - Results'!$D$4:$F$12,3,FALSE)),"")</f>
        <v/>
      </c>
      <c r="H1014" s="41"/>
      <c r="I1014" s="41"/>
      <c r="J1014" s="41"/>
      <c r="K1014" s="41"/>
      <c r="L1014" s="41"/>
      <c r="M1014" s="92"/>
      <c r="N1014" s="41"/>
      <c r="O1014" s="41"/>
      <c r="P1014" s="41"/>
      <c r="Q1014" s="41"/>
      <c r="R1014" s="41"/>
      <c r="S1014" s="41"/>
      <c r="T1014" s="41"/>
      <c r="U1014" s="47"/>
      <c r="V1014" s="49"/>
      <c r="W1014" s="41"/>
      <c r="X1014" s="41"/>
      <c r="Y1014" s="41"/>
      <c r="AA1014" s="37" t="str">
        <f>IF($I1014&lt;&gt;"",VLOOKUP($I1014,'Valid Values - Search'!$R$4:$T$4719,3,FALSE),"")</f>
        <v/>
      </c>
      <c r="AB1014" s="37" t="str">
        <f>IF($I1014&lt;&gt;"",VLOOKUP($I1014,'Valid Values - Search'!$R$4:$S$4719,2,FALSE),"")</f>
        <v/>
      </c>
      <c r="AC1014" s="38" t="str">
        <f t="shared" si="15"/>
        <v/>
      </c>
      <c r="AD1014" s="38"/>
    </row>
    <row r="1015" spans="1:30">
      <c r="A1015" s="46"/>
      <c r="B1015" s="47"/>
      <c r="C1015" s="49"/>
      <c r="D1015" s="41"/>
      <c r="E1015" s="41"/>
      <c r="F1015" s="41"/>
      <c r="G1015" s="50" t="str">
        <f>IF(A1015&lt;&gt;"",CONCATENATE(A1015,":",YEAR(B1015),IF(MONTH(B1015)&gt;9,MONTH(B1015),CONCATENATE(0,MONTH(B1015))),IF(DAY(B1015)&gt;9,DAY(B1015),CONCATENATE(0,DAY(B1015))),IF(HOUR(C1015)&gt;9,HOUR(C1015),CONCATENATE(0,HOUR(C1015))),IF(MINUTE(C1015)&gt;9,MINUTE(C1015),CONCATENATE(0,MINUTE(C1015))),":",VLOOKUP(F1015,'Valid Values - Results'!$D$4:$F$12,3,FALSE)),"")</f>
        <v/>
      </c>
      <c r="H1015" s="41"/>
      <c r="I1015" s="41"/>
      <c r="J1015" s="41"/>
      <c r="K1015" s="41"/>
      <c r="L1015" s="41"/>
      <c r="M1015" s="92"/>
      <c r="N1015" s="41"/>
      <c r="O1015" s="41"/>
      <c r="P1015" s="41"/>
      <c r="Q1015" s="41"/>
      <c r="R1015" s="41"/>
      <c r="S1015" s="41"/>
      <c r="T1015" s="41"/>
      <c r="U1015" s="47"/>
      <c r="V1015" s="49"/>
      <c r="W1015" s="41"/>
      <c r="X1015" s="41"/>
      <c r="Y1015" s="41"/>
      <c r="AA1015" s="37" t="str">
        <f>IF($I1015&lt;&gt;"",VLOOKUP($I1015,'Valid Values - Search'!$R$4:$T$4719,3,FALSE),"")</f>
        <v/>
      </c>
      <c r="AB1015" s="37" t="str">
        <f>IF($I1015&lt;&gt;"",VLOOKUP($I1015,'Valid Values - Search'!$R$4:$S$4719,2,FALSE),"")</f>
        <v/>
      </c>
      <c r="AC1015" s="38" t="str">
        <f t="shared" si="15"/>
        <v/>
      </c>
      <c r="AD1015" s="38"/>
    </row>
    <row r="1016" spans="1:30">
      <c r="A1016" s="46"/>
      <c r="B1016" s="47"/>
      <c r="C1016" s="49"/>
      <c r="D1016" s="41"/>
      <c r="E1016" s="41"/>
      <c r="F1016" s="41"/>
      <c r="G1016" s="50" t="str">
        <f>IF(A1016&lt;&gt;"",CONCATENATE(A1016,":",YEAR(B1016),IF(MONTH(B1016)&gt;9,MONTH(B1016),CONCATENATE(0,MONTH(B1016))),IF(DAY(B1016)&gt;9,DAY(B1016),CONCATENATE(0,DAY(B1016))),IF(HOUR(C1016)&gt;9,HOUR(C1016),CONCATENATE(0,HOUR(C1016))),IF(MINUTE(C1016)&gt;9,MINUTE(C1016),CONCATENATE(0,MINUTE(C1016))),":",VLOOKUP(F1016,'Valid Values - Results'!$D$4:$F$12,3,FALSE)),"")</f>
        <v/>
      </c>
      <c r="H1016" s="41"/>
      <c r="I1016" s="41"/>
      <c r="J1016" s="41"/>
      <c r="K1016" s="41"/>
      <c r="L1016" s="41"/>
      <c r="M1016" s="92"/>
      <c r="N1016" s="41"/>
      <c r="O1016" s="41"/>
      <c r="P1016" s="41"/>
      <c r="Q1016" s="41"/>
      <c r="R1016" s="41"/>
      <c r="S1016" s="41"/>
      <c r="T1016" s="41"/>
      <c r="U1016" s="47"/>
      <c r="V1016" s="49"/>
      <c r="W1016" s="41"/>
      <c r="X1016" s="41"/>
      <c r="Y1016" s="41"/>
      <c r="AA1016" s="37" t="str">
        <f>IF($I1016&lt;&gt;"",VLOOKUP($I1016,'Valid Values - Search'!$R$4:$T$4719,3,FALSE),"")</f>
        <v/>
      </c>
      <c r="AB1016" s="37" t="str">
        <f>IF($I1016&lt;&gt;"",VLOOKUP($I1016,'Valid Values - Search'!$R$4:$S$4719,2,FALSE),"")</f>
        <v/>
      </c>
      <c r="AC1016" s="38" t="str">
        <f t="shared" si="15"/>
        <v/>
      </c>
      <c r="AD1016" s="38"/>
    </row>
    <row r="1017" spans="1:30">
      <c r="A1017" s="46"/>
      <c r="B1017" s="47"/>
      <c r="C1017" s="49"/>
      <c r="D1017" s="41"/>
      <c r="E1017" s="41"/>
      <c r="F1017" s="41"/>
      <c r="G1017" s="50" t="str">
        <f>IF(A1017&lt;&gt;"",CONCATENATE(A1017,":",YEAR(B1017),IF(MONTH(B1017)&gt;9,MONTH(B1017),CONCATENATE(0,MONTH(B1017))),IF(DAY(B1017)&gt;9,DAY(B1017),CONCATENATE(0,DAY(B1017))),IF(HOUR(C1017)&gt;9,HOUR(C1017),CONCATENATE(0,HOUR(C1017))),IF(MINUTE(C1017)&gt;9,MINUTE(C1017),CONCATENATE(0,MINUTE(C1017))),":",VLOOKUP(F1017,'Valid Values - Results'!$D$4:$F$12,3,FALSE)),"")</f>
        <v/>
      </c>
      <c r="H1017" s="41"/>
      <c r="I1017" s="41"/>
      <c r="J1017" s="41"/>
      <c r="K1017" s="41"/>
      <c r="L1017" s="41"/>
      <c r="M1017" s="92"/>
      <c r="N1017" s="41"/>
      <c r="O1017" s="41"/>
      <c r="P1017" s="41"/>
      <c r="Q1017" s="41"/>
      <c r="R1017" s="41"/>
      <c r="S1017" s="41"/>
      <c r="T1017" s="41"/>
      <c r="U1017" s="47"/>
      <c r="V1017" s="49"/>
      <c r="W1017" s="41"/>
      <c r="X1017" s="41"/>
      <c r="Y1017" s="41"/>
      <c r="AA1017" s="37" t="str">
        <f>IF($I1017&lt;&gt;"",VLOOKUP($I1017,'Valid Values - Search'!$R$4:$T$4719,3,FALSE),"")</f>
        <v/>
      </c>
      <c r="AB1017" s="37" t="str">
        <f>IF($I1017&lt;&gt;"",VLOOKUP($I1017,'Valid Values - Search'!$R$4:$S$4719,2,FALSE),"")</f>
        <v/>
      </c>
      <c r="AC1017" s="38" t="str">
        <f t="shared" si="15"/>
        <v/>
      </c>
      <c r="AD1017" s="38"/>
    </row>
    <row r="1018" spans="1:30">
      <c r="A1018" s="46"/>
      <c r="B1018" s="47"/>
      <c r="C1018" s="49"/>
      <c r="D1018" s="41"/>
      <c r="E1018" s="41"/>
      <c r="F1018" s="41"/>
      <c r="G1018" s="50" t="str">
        <f>IF(A1018&lt;&gt;"",CONCATENATE(A1018,":",YEAR(B1018),IF(MONTH(B1018)&gt;9,MONTH(B1018),CONCATENATE(0,MONTH(B1018))),IF(DAY(B1018)&gt;9,DAY(B1018),CONCATENATE(0,DAY(B1018))),IF(HOUR(C1018)&gt;9,HOUR(C1018),CONCATENATE(0,HOUR(C1018))),IF(MINUTE(C1018)&gt;9,MINUTE(C1018),CONCATENATE(0,MINUTE(C1018))),":",VLOOKUP(F1018,'Valid Values - Results'!$D$4:$F$12,3,FALSE)),"")</f>
        <v/>
      </c>
      <c r="H1018" s="41"/>
      <c r="I1018" s="41"/>
      <c r="J1018" s="41"/>
      <c r="K1018" s="41"/>
      <c r="L1018" s="41"/>
      <c r="M1018" s="92"/>
      <c r="N1018" s="41"/>
      <c r="O1018" s="41"/>
      <c r="P1018" s="41"/>
      <c r="Q1018" s="41"/>
      <c r="R1018" s="41"/>
      <c r="S1018" s="41"/>
      <c r="T1018" s="41"/>
      <c r="U1018" s="47"/>
      <c r="V1018" s="49"/>
      <c r="W1018" s="41"/>
      <c r="X1018" s="41"/>
      <c r="Y1018" s="41"/>
      <c r="AA1018" s="37" t="str">
        <f>IF($I1018&lt;&gt;"",VLOOKUP($I1018,'Valid Values - Search'!$R$4:$T$4719,3,FALSE),"")</f>
        <v/>
      </c>
      <c r="AB1018" s="37" t="str">
        <f>IF($I1018&lt;&gt;"",VLOOKUP($I1018,'Valid Values - Search'!$R$4:$S$4719,2,FALSE),"")</f>
        <v/>
      </c>
      <c r="AC1018" s="38" t="str">
        <f t="shared" si="15"/>
        <v/>
      </c>
      <c r="AD1018" s="38"/>
    </row>
    <row r="1019" spans="1:30">
      <c r="A1019" s="46"/>
      <c r="B1019" s="47"/>
      <c r="C1019" s="49"/>
      <c r="D1019" s="41"/>
      <c r="E1019" s="41"/>
      <c r="F1019" s="41"/>
      <c r="G1019" s="50" t="str">
        <f>IF(A1019&lt;&gt;"",CONCATENATE(A1019,":",YEAR(B1019),IF(MONTH(B1019)&gt;9,MONTH(B1019),CONCATENATE(0,MONTH(B1019))),IF(DAY(B1019)&gt;9,DAY(B1019),CONCATENATE(0,DAY(B1019))),IF(HOUR(C1019)&gt;9,HOUR(C1019),CONCATENATE(0,HOUR(C1019))),IF(MINUTE(C1019)&gt;9,MINUTE(C1019),CONCATENATE(0,MINUTE(C1019))),":",VLOOKUP(F1019,'Valid Values - Results'!$D$4:$F$12,3,FALSE)),"")</f>
        <v/>
      </c>
      <c r="H1019" s="41"/>
      <c r="I1019" s="41"/>
      <c r="J1019" s="41"/>
      <c r="K1019" s="41"/>
      <c r="L1019" s="41"/>
      <c r="M1019" s="92"/>
      <c r="N1019" s="41"/>
      <c r="O1019" s="41"/>
      <c r="P1019" s="41"/>
      <c r="Q1019" s="41"/>
      <c r="R1019" s="41"/>
      <c r="S1019" s="41"/>
      <c r="T1019" s="41"/>
      <c r="U1019" s="47"/>
      <c r="V1019" s="49"/>
      <c r="W1019" s="41"/>
      <c r="X1019" s="41"/>
      <c r="Y1019" s="41"/>
      <c r="AA1019" s="37" t="str">
        <f>IF($I1019&lt;&gt;"",VLOOKUP($I1019,'Valid Values - Search'!$R$4:$T$4719,3,FALSE),"")</f>
        <v/>
      </c>
      <c r="AB1019" s="37" t="str">
        <f>IF($I1019&lt;&gt;"",VLOOKUP($I1019,'Valid Values - Search'!$R$4:$S$4719,2,FALSE),"")</f>
        <v/>
      </c>
      <c r="AC1019" s="38" t="str">
        <f t="shared" si="15"/>
        <v/>
      </c>
      <c r="AD1019" s="38"/>
    </row>
    <row r="1020" spans="1:30">
      <c r="A1020" s="46"/>
      <c r="B1020" s="47"/>
      <c r="C1020" s="49"/>
      <c r="D1020" s="41"/>
      <c r="E1020" s="41"/>
      <c r="F1020" s="41"/>
      <c r="G1020" s="50" t="str">
        <f>IF(A1020&lt;&gt;"",CONCATENATE(A1020,":",YEAR(B1020),IF(MONTH(B1020)&gt;9,MONTH(B1020),CONCATENATE(0,MONTH(B1020))),IF(DAY(B1020)&gt;9,DAY(B1020),CONCATENATE(0,DAY(B1020))),IF(HOUR(C1020)&gt;9,HOUR(C1020),CONCATENATE(0,HOUR(C1020))),IF(MINUTE(C1020)&gt;9,MINUTE(C1020),CONCATENATE(0,MINUTE(C1020))),":",VLOOKUP(F1020,'Valid Values - Results'!$D$4:$F$12,3,FALSE)),"")</f>
        <v/>
      </c>
      <c r="H1020" s="41"/>
      <c r="I1020" s="41"/>
      <c r="J1020" s="41"/>
      <c r="K1020" s="41"/>
      <c r="L1020" s="41"/>
      <c r="M1020" s="92"/>
      <c r="N1020" s="41"/>
      <c r="O1020" s="41"/>
      <c r="P1020" s="41"/>
      <c r="Q1020" s="41"/>
      <c r="R1020" s="41"/>
      <c r="S1020" s="41"/>
      <c r="T1020" s="41"/>
      <c r="U1020" s="47"/>
      <c r="V1020" s="49"/>
      <c r="W1020" s="41"/>
      <c r="X1020" s="41"/>
      <c r="Y1020" s="41"/>
      <c r="AA1020" s="37" t="str">
        <f>IF($I1020&lt;&gt;"",VLOOKUP($I1020,'Valid Values - Search'!$R$4:$T$4719,3,FALSE),"")</f>
        <v/>
      </c>
      <c r="AB1020" s="37" t="str">
        <f>IF($I1020&lt;&gt;"",VLOOKUP($I1020,'Valid Values - Search'!$R$4:$S$4719,2,FALSE),"")</f>
        <v/>
      </c>
      <c r="AC1020" s="38" t="str">
        <f t="shared" si="15"/>
        <v/>
      </c>
      <c r="AD1020" s="38"/>
    </row>
    <row r="1021" spans="1:30">
      <c r="A1021" s="46"/>
      <c r="B1021" s="47"/>
      <c r="C1021" s="49"/>
      <c r="D1021" s="41"/>
      <c r="E1021" s="41"/>
      <c r="F1021" s="41"/>
      <c r="G1021" s="50" t="str">
        <f>IF(A1021&lt;&gt;"",CONCATENATE(A1021,":",YEAR(B1021),IF(MONTH(B1021)&gt;9,MONTH(B1021),CONCATENATE(0,MONTH(B1021))),IF(DAY(B1021)&gt;9,DAY(B1021),CONCATENATE(0,DAY(B1021))),IF(HOUR(C1021)&gt;9,HOUR(C1021),CONCATENATE(0,HOUR(C1021))),IF(MINUTE(C1021)&gt;9,MINUTE(C1021),CONCATENATE(0,MINUTE(C1021))),":",VLOOKUP(F1021,'Valid Values - Results'!$D$4:$F$12,3,FALSE)),"")</f>
        <v/>
      </c>
      <c r="H1021" s="41"/>
      <c r="I1021" s="41"/>
      <c r="J1021" s="41"/>
      <c r="K1021" s="41"/>
      <c r="L1021" s="41"/>
      <c r="M1021" s="92"/>
      <c r="N1021" s="41"/>
      <c r="O1021" s="41"/>
      <c r="P1021" s="41"/>
      <c r="Q1021" s="41"/>
      <c r="R1021" s="41"/>
      <c r="S1021" s="41"/>
      <c r="T1021" s="41"/>
      <c r="U1021" s="47"/>
      <c r="V1021" s="49"/>
      <c r="W1021" s="41"/>
      <c r="X1021" s="41"/>
      <c r="Y1021" s="41"/>
      <c r="AA1021" s="37" t="str">
        <f>IF($I1021&lt;&gt;"",VLOOKUP($I1021,'Valid Values - Search'!$R$4:$T$4719,3,FALSE),"")</f>
        <v/>
      </c>
      <c r="AB1021" s="37" t="str">
        <f>IF($I1021&lt;&gt;"",VLOOKUP($I1021,'Valid Values - Search'!$R$4:$S$4719,2,FALSE),"")</f>
        <v/>
      </c>
      <c r="AC1021" s="38" t="str">
        <f t="shared" si="15"/>
        <v/>
      </c>
      <c r="AD1021" s="38"/>
    </row>
    <row r="1022" spans="1:30">
      <c r="A1022" s="46"/>
      <c r="B1022" s="47"/>
      <c r="C1022" s="49"/>
      <c r="D1022" s="41"/>
      <c r="E1022" s="41"/>
      <c r="F1022" s="41"/>
      <c r="G1022" s="50" t="str">
        <f>IF(A1022&lt;&gt;"",CONCATENATE(A1022,":",YEAR(B1022),IF(MONTH(B1022)&gt;9,MONTH(B1022),CONCATENATE(0,MONTH(B1022))),IF(DAY(B1022)&gt;9,DAY(B1022),CONCATENATE(0,DAY(B1022))),IF(HOUR(C1022)&gt;9,HOUR(C1022),CONCATENATE(0,HOUR(C1022))),IF(MINUTE(C1022)&gt;9,MINUTE(C1022),CONCATENATE(0,MINUTE(C1022))),":",VLOOKUP(F1022,'Valid Values - Results'!$D$4:$F$12,3,FALSE)),"")</f>
        <v/>
      </c>
      <c r="H1022" s="41"/>
      <c r="I1022" s="41"/>
      <c r="J1022" s="41"/>
      <c r="K1022" s="41"/>
      <c r="L1022" s="41"/>
      <c r="M1022" s="92"/>
      <c r="N1022" s="41"/>
      <c r="O1022" s="41"/>
      <c r="P1022" s="41"/>
      <c r="Q1022" s="41"/>
      <c r="R1022" s="41"/>
      <c r="S1022" s="41"/>
      <c r="T1022" s="41"/>
      <c r="U1022" s="47"/>
      <c r="V1022" s="49"/>
      <c r="W1022" s="41"/>
      <c r="X1022" s="41"/>
      <c r="Y1022" s="41"/>
      <c r="AA1022" s="37" t="str">
        <f>IF($I1022&lt;&gt;"",VLOOKUP($I1022,'Valid Values - Search'!$R$4:$T$4719,3,FALSE),"")</f>
        <v/>
      </c>
      <c r="AB1022" s="37" t="str">
        <f>IF($I1022&lt;&gt;"",VLOOKUP($I1022,'Valid Values - Search'!$R$4:$S$4719,2,FALSE),"")</f>
        <v/>
      </c>
      <c r="AC1022" s="38" t="str">
        <f t="shared" si="15"/>
        <v/>
      </c>
      <c r="AD1022" s="38"/>
    </row>
    <row r="1023" spans="1:30">
      <c r="A1023" s="46"/>
      <c r="B1023" s="47"/>
      <c r="C1023" s="49"/>
      <c r="D1023" s="41"/>
      <c r="E1023" s="41"/>
      <c r="F1023" s="41"/>
      <c r="G1023" s="50" t="str">
        <f>IF(A1023&lt;&gt;"",CONCATENATE(A1023,":",YEAR(B1023),IF(MONTH(B1023)&gt;9,MONTH(B1023),CONCATENATE(0,MONTH(B1023))),IF(DAY(B1023)&gt;9,DAY(B1023),CONCATENATE(0,DAY(B1023))),IF(HOUR(C1023)&gt;9,HOUR(C1023),CONCATENATE(0,HOUR(C1023))),IF(MINUTE(C1023)&gt;9,MINUTE(C1023),CONCATENATE(0,MINUTE(C1023))),":",VLOOKUP(F1023,'Valid Values - Results'!$D$4:$F$12,3,FALSE)),"")</f>
        <v/>
      </c>
      <c r="H1023" s="41"/>
      <c r="I1023" s="41"/>
      <c r="J1023" s="41"/>
      <c r="K1023" s="41"/>
      <c r="L1023" s="41"/>
      <c r="M1023" s="92"/>
      <c r="N1023" s="41"/>
      <c r="O1023" s="41"/>
      <c r="P1023" s="41"/>
      <c r="Q1023" s="41"/>
      <c r="R1023" s="41"/>
      <c r="S1023" s="41"/>
      <c r="T1023" s="41"/>
      <c r="U1023" s="47"/>
      <c r="V1023" s="49"/>
      <c r="W1023" s="41"/>
      <c r="X1023" s="41"/>
      <c r="Y1023" s="41"/>
      <c r="AA1023" s="37" t="str">
        <f>IF($I1023&lt;&gt;"",VLOOKUP($I1023,'Valid Values - Search'!$R$4:$T$4719,3,FALSE),"")</f>
        <v/>
      </c>
      <c r="AB1023" s="37" t="str">
        <f>IF($I1023&lt;&gt;"",VLOOKUP($I1023,'Valid Values - Search'!$R$4:$S$4719,2,FALSE),"")</f>
        <v/>
      </c>
      <c r="AC1023" s="38" t="str">
        <f t="shared" si="15"/>
        <v/>
      </c>
      <c r="AD1023" s="38"/>
    </row>
    <row r="1024" spans="1:30">
      <c r="A1024" s="46"/>
      <c r="B1024" s="47"/>
      <c r="C1024" s="49"/>
      <c r="D1024" s="41"/>
      <c r="E1024" s="41"/>
      <c r="F1024" s="41"/>
      <c r="G1024" s="50" t="str">
        <f>IF(A1024&lt;&gt;"",CONCATENATE(A1024,":",YEAR(B1024),IF(MONTH(B1024)&gt;9,MONTH(B1024),CONCATENATE(0,MONTH(B1024))),IF(DAY(B1024)&gt;9,DAY(B1024),CONCATENATE(0,DAY(B1024))),IF(HOUR(C1024)&gt;9,HOUR(C1024),CONCATENATE(0,HOUR(C1024))),IF(MINUTE(C1024)&gt;9,MINUTE(C1024),CONCATENATE(0,MINUTE(C1024))),":",VLOOKUP(F1024,'Valid Values - Results'!$D$4:$F$12,3,FALSE)),"")</f>
        <v/>
      </c>
      <c r="H1024" s="41"/>
      <c r="I1024" s="41"/>
      <c r="J1024" s="41"/>
      <c r="K1024" s="41"/>
      <c r="L1024" s="41"/>
      <c r="M1024" s="92"/>
      <c r="N1024" s="41"/>
      <c r="O1024" s="41"/>
      <c r="P1024" s="41"/>
      <c r="Q1024" s="41"/>
      <c r="R1024" s="41"/>
      <c r="S1024" s="41"/>
      <c r="T1024" s="41"/>
      <c r="U1024" s="47"/>
      <c r="V1024" s="49"/>
      <c r="W1024" s="41"/>
      <c r="X1024" s="41"/>
      <c r="Y1024" s="41"/>
      <c r="AA1024" s="37" t="str">
        <f>IF($I1024&lt;&gt;"",VLOOKUP($I1024,'Valid Values - Search'!$R$4:$T$4719,3,FALSE),"")</f>
        <v/>
      </c>
      <c r="AB1024" s="37" t="str">
        <f>IF($I1024&lt;&gt;"",VLOOKUP($I1024,'Valid Values - Search'!$R$4:$S$4719,2,FALSE),"")</f>
        <v/>
      </c>
      <c r="AC1024" s="38" t="str">
        <f t="shared" si="15"/>
        <v/>
      </c>
      <c r="AD1024" s="38"/>
    </row>
    <row r="1025" spans="1:30">
      <c r="A1025" s="46"/>
      <c r="B1025" s="47"/>
      <c r="C1025" s="49"/>
      <c r="D1025" s="41"/>
      <c r="E1025" s="41"/>
      <c r="F1025" s="41"/>
      <c r="G1025" s="50" t="str">
        <f>IF(A1025&lt;&gt;"",CONCATENATE(A1025,":",YEAR(B1025),IF(MONTH(B1025)&gt;9,MONTH(B1025),CONCATENATE(0,MONTH(B1025))),IF(DAY(B1025)&gt;9,DAY(B1025),CONCATENATE(0,DAY(B1025))),IF(HOUR(C1025)&gt;9,HOUR(C1025),CONCATENATE(0,HOUR(C1025))),IF(MINUTE(C1025)&gt;9,MINUTE(C1025),CONCATENATE(0,MINUTE(C1025))),":",VLOOKUP(F1025,'Valid Values - Results'!$D$4:$F$12,3,FALSE)),"")</f>
        <v/>
      </c>
      <c r="H1025" s="41"/>
      <c r="I1025" s="41"/>
      <c r="J1025" s="41"/>
      <c r="K1025" s="41"/>
      <c r="L1025" s="41"/>
      <c r="M1025" s="92"/>
      <c r="N1025" s="41"/>
      <c r="O1025" s="41"/>
      <c r="P1025" s="41"/>
      <c r="Q1025" s="41"/>
      <c r="R1025" s="41"/>
      <c r="S1025" s="41"/>
      <c r="T1025" s="41"/>
      <c r="U1025" s="47"/>
      <c r="V1025" s="49"/>
      <c r="W1025" s="41"/>
      <c r="X1025" s="41"/>
      <c r="Y1025" s="41"/>
      <c r="AA1025" s="37" t="str">
        <f>IF($I1025&lt;&gt;"",VLOOKUP($I1025,'Valid Values - Search'!$R$4:$T$4719,3,FALSE),"")</f>
        <v/>
      </c>
      <c r="AB1025" s="37" t="str">
        <f>IF($I1025&lt;&gt;"",VLOOKUP($I1025,'Valid Values - Search'!$R$4:$S$4719,2,FALSE),"")</f>
        <v/>
      </c>
      <c r="AC1025" s="38" t="str">
        <f t="shared" si="15"/>
        <v/>
      </c>
      <c r="AD1025" s="38"/>
    </row>
    <row r="1026" spans="1:30">
      <c r="A1026" s="46"/>
      <c r="B1026" s="47"/>
      <c r="C1026" s="49"/>
      <c r="D1026" s="41"/>
      <c r="E1026" s="41"/>
      <c r="F1026" s="41"/>
      <c r="G1026" s="50" t="str">
        <f>IF(A1026&lt;&gt;"",CONCATENATE(A1026,":",YEAR(B1026),IF(MONTH(B1026)&gt;9,MONTH(B1026),CONCATENATE(0,MONTH(B1026))),IF(DAY(B1026)&gt;9,DAY(B1026),CONCATENATE(0,DAY(B1026))),IF(HOUR(C1026)&gt;9,HOUR(C1026),CONCATENATE(0,HOUR(C1026))),IF(MINUTE(C1026)&gt;9,MINUTE(C1026),CONCATENATE(0,MINUTE(C1026))),":",VLOOKUP(F1026,'Valid Values - Results'!$D$4:$F$12,3,FALSE)),"")</f>
        <v/>
      </c>
      <c r="H1026" s="41"/>
      <c r="I1026" s="41"/>
      <c r="J1026" s="41"/>
      <c r="K1026" s="41"/>
      <c r="L1026" s="41"/>
      <c r="M1026" s="92"/>
      <c r="N1026" s="41"/>
      <c r="O1026" s="41"/>
      <c r="P1026" s="41"/>
      <c r="Q1026" s="41"/>
      <c r="R1026" s="41"/>
      <c r="S1026" s="41"/>
      <c r="T1026" s="41"/>
      <c r="U1026" s="47"/>
      <c r="V1026" s="49"/>
      <c r="W1026" s="41"/>
      <c r="X1026" s="41"/>
      <c r="Y1026" s="41"/>
      <c r="AA1026" s="37" t="str">
        <f>IF($I1026&lt;&gt;"",VLOOKUP($I1026,'Valid Values - Search'!$R$4:$T$4719,3,FALSE),"")</f>
        <v/>
      </c>
      <c r="AB1026" s="37" t="str">
        <f>IF($I1026&lt;&gt;"",VLOOKUP($I1026,'Valid Values - Search'!$R$4:$S$4719,2,FALSE),"")</f>
        <v/>
      </c>
      <c r="AC1026" s="38" t="str">
        <f t="shared" ref="AC1026:AC1089" si="16">IF($V1026&lt;&gt;"",$D1026,"")</f>
        <v/>
      </c>
      <c r="AD1026" s="38"/>
    </row>
    <row r="1027" spans="1:30">
      <c r="A1027" s="46"/>
      <c r="B1027" s="47"/>
      <c r="C1027" s="49"/>
      <c r="D1027" s="41"/>
      <c r="E1027" s="41"/>
      <c r="F1027" s="41"/>
      <c r="G1027" s="50" t="str">
        <f>IF(A1027&lt;&gt;"",CONCATENATE(A1027,":",YEAR(B1027),IF(MONTH(B1027)&gt;9,MONTH(B1027),CONCATENATE(0,MONTH(B1027))),IF(DAY(B1027)&gt;9,DAY(B1027),CONCATENATE(0,DAY(B1027))),IF(HOUR(C1027)&gt;9,HOUR(C1027),CONCATENATE(0,HOUR(C1027))),IF(MINUTE(C1027)&gt;9,MINUTE(C1027),CONCATENATE(0,MINUTE(C1027))),":",VLOOKUP(F1027,'Valid Values - Results'!$D$4:$F$12,3,FALSE)),"")</f>
        <v/>
      </c>
      <c r="H1027" s="41"/>
      <c r="I1027" s="41"/>
      <c r="J1027" s="41"/>
      <c r="K1027" s="41"/>
      <c r="L1027" s="41"/>
      <c r="M1027" s="92"/>
      <c r="N1027" s="41"/>
      <c r="O1027" s="41"/>
      <c r="P1027" s="41"/>
      <c r="Q1027" s="41"/>
      <c r="R1027" s="41"/>
      <c r="S1027" s="41"/>
      <c r="T1027" s="41"/>
      <c r="U1027" s="47"/>
      <c r="V1027" s="49"/>
      <c r="W1027" s="41"/>
      <c r="X1027" s="41"/>
      <c r="Y1027" s="41"/>
      <c r="AA1027" s="37" t="str">
        <f>IF($I1027&lt;&gt;"",VLOOKUP($I1027,'Valid Values - Search'!$R$4:$T$4719,3,FALSE),"")</f>
        <v/>
      </c>
      <c r="AB1027" s="37" t="str">
        <f>IF($I1027&lt;&gt;"",VLOOKUP($I1027,'Valid Values - Search'!$R$4:$S$4719,2,FALSE),"")</f>
        <v/>
      </c>
      <c r="AC1027" s="38" t="str">
        <f t="shared" si="16"/>
        <v/>
      </c>
      <c r="AD1027" s="38"/>
    </row>
    <row r="1028" spans="1:30">
      <c r="A1028" s="46"/>
      <c r="B1028" s="47"/>
      <c r="C1028" s="49"/>
      <c r="D1028" s="41"/>
      <c r="E1028" s="41"/>
      <c r="F1028" s="41"/>
      <c r="G1028" s="50" t="str">
        <f>IF(A1028&lt;&gt;"",CONCATENATE(A1028,":",YEAR(B1028),IF(MONTH(B1028)&gt;9,MONTH(B1028),CONCATENATE(0,MONTH(B1028))),IF(DAY(B1028)&gt;9,DAY(B1028),CONCATENATE(0,DAY(B1028))),IF(HOUR(C1028)&gt;9,HOUR(C1028),CONCATENATE(0,HOUR(C1028))),IF(MINUTE(C1028)&gt;9,MINUTE(C1028),CONCATENATE(0,MINUTE(C1028))),":",VLOOKUP(F1028,'Valid Values - Results'!$D$4:$F$12,3,FALSE)),"")</f>
        <v/>
      </c>
      <c r="H1028" s="41"/>
      <c r="I1028" s="41"/>
      <c r="J1028" s="41"/>
      <c r="K1028" s="41"/>
      <c r="L1028" s="41"/>
      <c r="M1028" s="92"/>
      <c r="N1028" s="41"/>
      <c r="O1028" s="41"/>
      <c r="P1028" s="41"/>
      <c r="Q1028" s="41"/>
      <c r="R1028" s="41"/>
      <c r="S1028" s="41"/>
      <c r="T1028" s="41"/>
      <c r="U1028" s="47"/>
      <c r="V1028" s="49"/>
      <c r="W1028" s="41"/>
      <c r="X1028" s="41"/>
      <c r="Y1028" s="41"/>
      <c r="AA1028" s="37" t="str">
        <f>IF($I1028&lt;&gt;"",VLOOKUP($I1028,'Valid Values - Search'!$R$4:$T$4719,3,FALSE),"")</f>
        <v/>
      </c>
      <c r="AB1028" s="37" t="str">
        <f>IF($I1028&lt;&gt;"",VLOOKUP($I1028,'Valid Values - Search'!$R$4:$S$4719,2,FALSE),"")</f>
        <v/>
      </c>
      <c r="AC1028" s="38" t="str">
        <f t="shared" si="16"/>
        <v/>
      </c>
      <c r="AD1028" s="38"/>
    </row>
    <row r="1029" spans="1:30">
      <c r="A1029" s="46"/>
      <c r="B1029" s="47"/>
      <c r="C1029" s="49"/>
      <c r="D1029" s="41"/>
      <c r="E1029" s="41"/>
      <c r="F1029" s="41"/>
      <c r="G1029" s="50" t="str">
        <f>IF(A1029&lt;&gt;"",CONCATENATE(A1029,":",YEAR(B1029),IF(MONTH(B1029)&gt;9,MONTH(B1029),CONCATENATE(0,MONTH(B1029))),IF(DAY(B1029)&gt;9,DAY(B1029),CONCATENATE(0,DAY(B1029))),IF(HOUR(C1029)&gt;9,HOUR(C1029),CONCATENATE(0,HOUR(C1029))),IF(MINUTE(C1029)&gt;9,MINUTE(C1029),CONCATENATE(0,MINUTE(C1029))),":",VLOOKUP(F1029,'Valid Values - Results'!$D$4:$F$12,3,FALSE)),"")</f>
        <v/>
      </c>
      <c r="H1029" s="41"/>
      <c r="I1029" s="41"/>
      <c r="J1029" s="41"/>
      <c r="K1029" s="41"/>
      <c r="L1029" s="41"/>
      <c r="M1029" s="92"/>
      <c r="N1029" s="41"/>
      <c r="O1029" s="41"/>
      <c r="P1029" s="41"/>
      <c r="Q1029" s="41"/>
      <c r="R1029" s="41"/>
      <c r="S1029" s="41"/>
      <c r="T1029" s="41"/>
      <c r="U1029" s="47"/>
      <c r="V1029" s="49"/>
      <c r="W1029" s="41"/>
      <c r="X1029" s="41"/>
      <c r="Y1029" s="41"/>
      <c r="AA1029" s="37" t="str">
        <f>IF($I1029&lt;&gt;"",VLOOKUP($I1029,'Valid Values - Search'!$R$4:$T$4719,3,FALSE),"")</f>
        <v/>
      </c>
      <c r="AB1029" s="37" t="str">
        <f>IF($I1029&lt;&gt;"",VLOOKUP($I1029,'Valid Values - Search'!$R$4:$S$4719,2,FALSE),"")</f>
        <v/>
      </c>
      <c r="AC1029" s="38" t="str">
        <f t="shared" si="16"/>
        <v/>
      </c>
      <c r="AD1029" s="38"/>
    </row>
    <row r="1030" spans="1:30">
      <c r="A1030" s="46"/>
      <c r="B1030" s="47"/>
      <c r="C1030" s="49"/>
      <c r="D1030" s="41"/>
      <c r="E1030" s="41"/>
      <c r="F1030" s="41"/>
      <c r="G1030" s="50" t="str">
        <f>IF(A1030&lt;&gt;"",CONCATENATE(A1030,":",YEAR(B1030),IF(MONTH(B1030)&gt;9,MONTH(B1030),CONCATENATE(0,MONTH(B1030))),IF(DAY(B1030)&gt;9,DAY(B1030),CONCATENATE(0,DAY(B1030))),IF(HOUR(C1030)&gt;9,HOUR(C1030),CONCATENATE(0,HOUR(C1030))),IF(MINUTE(C1030)&gt;9,MINUTE(C1030),CONCATENATE(0,MINUTE(C1030))),":",VLOOKUP(F1030,'Valid Values - Results'!$D$4:$F$12,3,FALSE)),"")</f>
        <v/>
      </c>
      <c r="H1030" s="41"/>
      <c r="I1030" s="41"/>
      <c r="J1030" s="41"/>
      <c r="K1030" s="41"/>
      <c r="L1030" s="41"/>
      <c r="M1030" s="92"/>
      <c r="N1030" s="41"/>
      <c r="O1030" s="41"/>
      <c r="P1030" s="41"/>
      <c r="Q1030" s="41"/>
      <c r="R1030" s="41"/>
      <c r="S1030" s="41"/>
      <c r="T1030" s="41"/>
      <c r="U1030" s="47"/>
      <c r="V1030" s="49"/>
      <c r="W1030" s="41"/>
      <c r="X1030" s="41"/>
      <c r="Y1030" s="41"/>
      <c r="AA1030" s="37" t="str">
        <f>IF($I1030&lt;&gt;"",VLOOKUP($I1030,'Valid Values - Search'!$R$4:$T$4719,3,FALSE),"")</f>
        <v/>
      </c>
      <c r="AB1030" s="37" t="str">
        <f>IF($I1030&lt;&gt;"",VLOOKUP($I1030,'Valid Values - Search'!$R$4:$S$4719,2,FALSE),"")</f>
        <v/>
      </c>
      <c r="AC1030" s="38" t="str">
        <f t="shared" si="16"/>
        <v/>
      </c>
      <c r="AD1030" s="38"/>
    </row>
    <row r="1031" spans="1:30">
      <c r="A1031" s="46"/>
      <c r="B1031" s="47"/>
      <c r="C1031" s="49"/>
      <c r="D1031" s="41"/>
      <c r="E1031" s="41"/>
      <c r="F1031" s="41"/>
      <c r="G1031" s="50" t="str">
        <f>IF(A1031&lt;&gt;"",CONCATENATE(A1031,":",YEAR(B1031),IF(MONTH(B1031)&gt;9,MONTH(B1031),CONCATENATE(0,MONTH(B1031))),IF(DAY(B1031)&gt;9,DAY(B1031),CONCATENATE(0,DAY(B1031))),IF(HOUR(C1031)&gt;9,HOUR(C1031),CONCATENATE(0,HOUR(C1031))),IF(MINUTE(C1031)&gt;9,MINUTE(C1031),CONCATENATE(0,MINUTE(C1031))),":",VLOOKUP(F1031,'Valid Values - Results'!$D$4:$F$12,3,FALSE)),"")</f>
        <v/>
      </c>
      <c r="H1031" s="41"/>
      <c r="I1031" s="41"/>
      <c r="J1031" s="41"/>
      <c r="K1031" s="41"/>
      <c r="L1031" s="41"/>
      <c r="M1031" s="92"/>
      <c r="N1031" s="41"/>
      <c r="O1031" s="41"/>
      <c r="P1031" s="41"/>
      <c r="Q1031" s="41"/>
      <c r="R1031" s="41"/>
      <c r="S1031" s="41"/>
      <c r="T1031" s="41"/>
      <c r="U1031" s="47"/>
      <c r="V1031" s="49"/>
      <c r="W1031" s="41"/>
      <c r="X1031" s="41"/>
      <c r="Y1031" s="41"/>
      <c r="AA1031" s="37" t="str">
        <f>IF($I1031&lt;&gt;"",VLOOKUP($I1031,'Valid Values - Search'!$R$4:$T$4719,3,FALSE),"")</f>
        <v/>
      </c>
      <c r="AB1031" s="37" t="str">
        <f>IF($I1031&lt;&gt;"",VLOOKUP($I1031,'Valid Values - Search'!$R$4:$S$4719,2,FALSE),"")</f>
        <v/>
      </c>
      <c r="AC1031" s="38" t="str">
        <f t="shared" si="16"/>
        <v/>
      </c>
      <c r="AD1031" s="38"/>
    </row>
    <row r="1032" spans="1:30">
      <c r="A1032" s="46"/>
      <c r="B1032" s="47"/>
      <c r="C1032" s="49"/>
      <c r="D1032" s="41"/>
      <c r="E1032" s="41"/>
      <c r="F1032" s="41"/>
      <c r="G1032" s="50" t="str">
        <f>IF(A1032&lt;&gt;"",CONCATENATE(A1032,":",YEAR(B1032),IF(MONTH(B1032)&gt;9,MONTH(B1032),CONCATENATE(0,MONTH(B1032))),IF(DAY(B1032)&gt;9,DAY(B1032),CONCATENATE(0,DAY(B1032))),IF(HOUR(C1032)&gt;9,HOUR(C1032),CONCATENATE(0,HOUR(C1032))),IF(MINUTE(C1032)&gt;9,MINUTE(C1032),CONCATENATE(0,MINUTE(C1032))),":",VLOOKUP(F1032,'Valid Values - Results'!$D$4:$F$12,3,FALSE)),"")</f>
        <v/>
      </c>
      <c r="H1032" s="41"/>
      <c r="I1032" s="41"/>
      <c r="J1032" s="41"/>
      <c r="K1032" s="41"/>
      <c r="L1032" s="41"/>
      <c r="M1032" s="92"/>
      <c r="N1032" s="41"/>
      <c r="O1032" s="41"/>
      <c r="P1032" s="41"/>
      <c r="Q1032" s="41"/>
      <c r="R1032" s="41"/>
      <c r="S1032" s="41"/>
      <c r="T1032" s="41"/>
      <c r="U1032" s="47"/>
      <c r="V1032" s="49"/>
      <c r="W1032" s="41"/>
      <c r="X1032" s="41"/>
      <c r="Y1032" s="41"/>
      <c r="AA1032" s="37" t="str">
        <f>IF($I1032&lt;&gt;"",VLOOKUP($I1032,'Valid Values - Search'!$R$4:$T$4719,3,FALSE),"")</f>
        <v/>
      </c>
      <c r="AB1032" s="37" t="str">
        <f>IF($I1032&lt;&gt;"",VLOOKUP($I1032,'Valid Values - Search'!$R$4:$S$4719,2,FALSE),"")</f>
        <v/>
      </c>
      <c r="AC1032" s="38" t="str">
        <f t="shared" si="16"/>
        <v/>
      </c>
      <c r="AD1032" s="38"/>
    </row>
    <row r="1033" spans="1:30">
      <c r="A1033" s="46"/>
      <c r="B1033" s="47"/>
      <c r="C1033" s="49"/>
      <c r="D1033" s="41"/>
      <c r="E1033" s="41"/>
      <c r="F1033" s="41"/>
      <c r="G1033" s="50" t="str">
        <f>IF(A1033&lt;&gt;"",CONCATENATE(A1033,":",YEAR(B1033),IF(MONTH(B1033)&gt;9,MONTH(B1033),CONCATENATE(0,MONTH(B1033))),IF(DAY(B1033)&gt;9,DAY(B1033),CONCATENATE(0,DAY(B1033))),IF(HOUR(C1033)&gt;9,HOUR(C1033),CONCATENATE(0,HOUR(C1033))),IF(MINUTE(C1033)&gt;9,MINUTE(C1033),CONCATENATE(0,MINUTE(C1033))),":",VLOOKUP(F1033,'Valid Values - Results'!$D$4:$F$12,3,FALSE)),"")</f>
        <v/>
      </c>
      <c r="H1033" s="41"/>
      <c r="I1033" s="41"/>
      <c r="J1033" s="41"/>
      <c r="K1033" s="41"/>
      <c r="L1033" s="41"/>
      <c r="M1033" s="92"/>
      <c r="N1033" s="41"/>
      <c r="O1033" s="41"/>
      <c r="P1033" s="41"/>
      <c r="Q1033" s="41"/>
      <c r="R1033" s="41"/>
      <c r="S1033" s="41"/>
      <c r="T1033" s="41"/>
      <c r="U1033" s="47"/>
      <c r="V1033" s="49"/>
      <c r="W1033" s="41"/>
      <c r="X1033" s="41"/>
      <c r="Y1033" s="41"/>
      <c r="AA1033" s="37" t="str">
        <f>IF($I1033&lt;&gt;"",VLOOKUP($I1033,'Valid Values - Search'!$R$4:$T$4719,3,FALSE),"")</f>
        <v/>
      </c>
      <c r="AB1033" s="37" t="str">
        <f>IF($I1033&lt;&gt;"",VLOOKUP($I1033,'Valid Values - Search'!$R$4:$S$4719,2,FALSE),"")</f>
        <v/>
      </c>
      <c r="AC1033" s="38" t="str">
        <f t="shared" si="16"/>
        <v/>
      </c>
      <c r="AD1033" s="38"/>
    </row>
    <row r="1034" spans="1:30">
      <c r="A1034" s="46"/>
      <c r="B1034" s="47"/>
      <c r="C1034" s="49"/>
      <c r="D1034" s="41"/>
      <c r="E1034" s="41"/>
      <c r="F1034" s="41"/>
      <c r="G1034" s="50" t="str">
        <f>IF(A1034&lt;&gt;"",CONCATENATE(A1034,":",YEAR(B1034),IF(MONTH(B1034)&gt;9,MONTH(B1034),CONCATENATE(0,MONTH(B1034))),IF(DAY(B1034)&gt;9,DAY(B1034),CONCATENATE(0,DAY(B1034))),IF(HOUR(C1034)&gt;9,HOUR(C1034),CONCATENATE(0,HOUR(C1034))),IF(MINUTE(C1034)&gt;9,MINUTE(C1034),CONCATENATE(0,MINUTE(C1034))),":",VLOOKUP(F1034,'Valid Values - Results'!$D$4:$F$12,3,FALSE)),"")</f>
        <v/>
      </c>
      <c r="H1034" s="41"/>
      <c r="I1034" s="41"/>
      <c r="J1034" s="41"/>
      <c r="K1034" s="41"/>
      <c r="L1034" s="41"/>
      <c r="M1034" s="92"/>
      <c r="N1034" s="41"/>
      <c r="O1034" s="41"/>
      <c r="P1034" s="41"/>
      <c r="Q1034" s="41"/>
      <c r="R1034" s="41"/>
      <c r="S1034" s="41"/>
      <c r="T1034" s="41"/>
      <c r="U1034" s="47"/>
      <c r="V1034" s="49"/>
      <c r="W1034" s="41"/>
      <c r="X1034" s="41"/>
      <c r="Y1034" s="41"/>
      <c r="AA1034" s="37" t="str">
        <f>IF($I1034&lt;&gt;"",VLOOKUP($I1034,'Valid Values - Search'!$R$4:$T$4719,3,FALSE),"")</f>
        <v/>
      </c>
      <c r="AB1034" s="37" t="str">
        <f>IF($I1034&lt;&gt;"",VLOOKUP($I1034,'Valid Values - Search'!$R$4:$S$4719,2,FALSE),"")</f>
        <v/>
      </c>
      <c r="AC1034" s="38" t="str">
        <f t="shared" si="16"/>
        <v/>
      </c>
      <c r="AD1034" s="38"/>
    </row>
    <row r="1035" spans="1:30">
      <c r="A1035" s="46"/>
      <c r="B1035" s="47"/>
      <c r="C1035" s="49"/>
      <c r="D1035" s="41"/>
      <c r="E1035" s="41"/>
      <c r="F1035" s="41"/>
      <c r="G1035" s="50" t="str">
        <f>IF(A1035&lt;&gt;"",CONCATENATE(A1035,":",YEAR(B1035),IF(MONTH(B1035)&gt;9,MONTH(B1035),CONCATENATE(0,MONTH(B1035))),IF(DAY(B1035)&gt;9,DAY(B1035),CONCATENATE(0,DAY(B1035))),IF(HOUR(C1035)&gt;9,HOUR(C1035),CONCATENATE(0,HOUR(C1035))),IF(MINUTE(C1035)&gt;9,MINUTE(C1035),CONCATENATE(0,MINUTE(C1035))),":",VLOOKUP(F1035,'Valid Values - Results'!$D$4:$F$12,3,FALSE)),"")</f>
        <v/>
      </c>
      <c r="H1035" s="41"/>
      <c r="I1035" s="41"/>
      <c r="J1035" s="41"/>
      <c r="K1035" s="41"/>
      <c r="L1035" s="41"/>
      <c r="M1035" s="92"/>
      <c r="N1035" s="41"/>
      <c r="O1035" s="41"/>
      <c r="P1035" s="41"/>
      <c r="Q1035" s="41"/>
      <c r="R1035" s="41"/>
      <c r="S1035" s="41"/>
      <c r="T1035" s="41"/>
      <c r="U1035" s="47"/>
      <c r="V1035" s="49"/>
      <c r="W1035" s="41"/>
      <c r="X1035" s="41"/>
      <c r="Y1035" s="41"/>
      <c r="AA1035" s="37" t="str">
        <f>IF($I1035&lt;&gt;"",VLOOKUP($I1035,'Valid Values - Search'!$R$4:$T$4719,3,FALSE),"")</f>
        <v/>
      </c>
      <c r="AB1035" s="37" t="str">
        <f>IF($I1035&lt;&gt;"",VLOOKUP($I1035,'Valid Values - Search'!$R$4:$S$4719,2,FALSE),"")</f>
        <v/>
      </c>
      <c r="AC1035" s="38" t="str">
        <f t="shared" si="16"/>
        <v/>
      </c>
      <c r="AD1035" s="38"/>
    </row>
    <row r="1036" spans="1:30">
      <c r="A1036" s="46"/>
      <c r="B1036" s="47"/>
      <c r="C1036" s="49"/>
      <c r="D1036" s="41"/>
      <c r="E1036" s="41"/>
      <c r="F1036" s="41"/>
      <c r="G1036" s="50" t="str">
        <f>IF(A1036&lt;&gt;"",CONCATENATE(A1036,":",YEAR(B1036),IF(MONTH(B1036)&gt;9,MONTH(B1036),CONCATENATE(0,MONTH(B1036))),IF(DAY(B1036)&gt;9,DAY(B1036),CONCATENATE(0,DAY(B1036))),IF(HOUR(C1036)&gt;9,HOUR(C1036),CONCATENATE(0,HOUR(C1036))),IF(MINUTE(C1036)&gt;9,MINUTE(C1036),CONCATENATE(0,MINUTE(C1036))),":",VLOOKUP(F1036,'Valid Values - Results'!$D$4:$F$12,3,FALSE)),"")</f>
        <v/>
      </c>
      <c r="H1036" s="41"/>
      <c r="I1036" s="41"/>
      <c r="J1036" s="41"/>
      <c r="K1036" s="41"/>
      <c r="L1036" s="41"/>
      <c r="M1036" s="92"/>
      <c r="N1036" s="41"/>
      <c r="O1036" s="41"/>
      <c r="P1036" s="41"/>
      <c r="Q1036" s="41"/>
      <c r="R1036" s="41"/>
      <c r="S1036" s="41"/>
      <c r="T1036" s="41"/>
      <c r="U1036" s="47"/>
      <c r="V1036" s="49"/>
      <c r="W1036" s="41"/>
      <c r="X1036" s="41"/>
      <c r="Y1036" s="41"/>
      <c r="AA1036" s="37" t="str">
        <f>IF($I1036&lt;&gt;"",VLOOKUP($I1036,'Valid Values - Search'!$R$4:$T$4719,3,FALSE),"")</f>
        <v/>
      </c>
      <c r="AB1036" s="37" t="str">
        <f>IF($I1036&lt;&gt;"",VLOOKUP($I1036,'Valid Values - Search'!$R$4:$S$4719,2,FALSE),"")</f>
        <v/>
      </c>
      <c r="AC1036" s="38" t="str">
        <f t="shared" si="16"/>
        <v/>
      </c>
      <c r="AD1036" s="38"/>
    </row>
    <row r="1037" spans="1:30">
      <c r="A1037" s="46"/>
      <c r="B1037" s="47"/>
      <c r="C1037" s="49"/>
      <c r="D1037" s="41"/>
      <c r="E1037" s="41"/>
      <c r="F1037" s="41"/>
      <c r="G1037" s="50" t="str">
        <f>IF(A1037&lt;&gt;"",CONCATENATE(A1037,":",YEAR(B1037),IF(MONTH(B1037)&gt;9,MONTH(B1037),CONCATENATE(0,MONTH(B1037))),IF(DAY(B1037)&gt;9,DAY(B1037),CONCATENATE(0,DAY(B1037))),IF(HOUR(C1037)&gt;9,HOUR(C1037),CONCATENATE(0,HOUR(C1037))),IF(MINUTE(C1037)&gt;9,MINUTE(C1037),CONCATENATE(0,MINUTE(C1037))),":",VLOOKUP(F1037,'Valid Values - Results'!$D$4:$F$12,3,FALSE)),"")</f>
        <v/>
      </c>
      <c r="H1037" s="41"/>
      <c r="I1037" s="41"/>
      <c r="J1037" s="41"/>
      <c r="K1037" s="41"/>
      <c r="L1037" s="41"/>
      <c r="M1037" s="92"/>
      <c r="N1037" s="41"/>
      <c r="O1037" s="41"/>
      <c r="P1037" s="41"/>
      <c r="Q1037" s="41"/>
      <c r="R1037" s="41"/>
      <c r="S1037" s="41"/>
      <c r="T1037" s="41"/>
      <c r="U1037" s="47"/>
      <c r="V1037" s="49"/>
      <c r="W1037" s="41"/>
      <c r="X1037" s="41"/>
      <c r="Y1037" s="41"/>
      <c r="AA1037" s="37" t="str">
        <f>IF($I1037&lt;&gt;"",VLOOKUP($I1037,'Valid Values - Search'!$R$4:$T$4719,3,FALSE),"")</f>
        <v/>
      </c>
      <c r="AB1037" s="37" t="str">
        <f>IF($I1037&lt;&gt;"",VLOOKUP($I1037,'Valid Values - Search'!$R$4:$S$4719,2,FALSE),"")</f>
        <v/>
      </c>
      <c r="AC1037" s="38" t="str">
        <f t="shared" si="16"/>
        <v/>
      </c>
      <c r="AD1037" s="38"/>
    </row>
    <row r="1038" spans="1:30">
      <c r="A1038" s="46"/>
      <c r="B1038" s="47"/>
      <c r="C1038" s="49"/>
      <c r="D1038" s="41"/>
      <c r="E1038" s="41"/>
      <c r="F1038" s="41"/>
      <c r="G1038" s="50" t="str">
        <f>IF(A1038&lt;&gt;"",CONCATENATE(A1038,":",YEAR(B1038),IF(MONTH(B1038)&gt;9,MONTH(B1038),CONCATENATE(0,MONTH(B1038))),IF(DAY(B1038)&gt;9,DAY(B1038),CONCATENATE(0,DAY(B1038))),IF(HOUR(C1038)&gt;9,HOUR(C1038),CONCATENATE(0,HOUR(C1038))),IF(MINUTE(C1038)&gt;9,MINUTE(C1038),CONCATENATE(0,MINUTE(C1038))),":",VLOOKUP(F1038,'Valid Values - Results'!$D$4:$F$12,3,FALSE)),"")</f>
        <v/>
      </c>
      <c r="H1038" s="41"/>
      <c r="I1038" s="41"/>
      <c r="J1038" s="41"/>
      <c r="K1038" s="41"/>
      <c r="L1038" s="41"/>
      <c r="M1038" s="92"/>
      <c r="N1038" s="41"/>
      <c r="O1038" s="41"/>
      <c r="P1038" s="41"/>
      <c r="Q1038" s="41"/>
      <c r="R1038" s="41"/>
      <c r="S1038" s="41"/>
      <c r="T1038" s="41"/>
      <c r="U1038" s="47"/>
      <c r="V1038" s="49"/>
      <c r="W1038" s="41"/>
      <c r="X1038" s="41"/>
      <c r="Y1038" s="41"/>
      <c r="AA1038" s="37" t="str">
        <f>IF($I1038&lt;&gt;"",VLOOKUP($I1038,'Valid Values - Search'!$R$4:$T$4719,3,FALSE),"")</f>
        <v/>
      </c>
      <c r="AB1038" s="37" t="str">
        <f>IF($I1038&lt;&gt;"",VLOOKUP($I1038,'Valid Values - Search'!$R$4:$S$4719,2,FALSE),"")</f>
        <v/>
      </c>
      <c r="AC1038" s="38" t="str">
        <f t="shared" si="16"/>
        <v/>
      </c>
      <c r="AD1038" s="38"/>
    </row>
    <row r="1039" spans="1:30">
      <c r="A1039" s="46"/>
      <c r="B1039" s="47"/>
      <c r="C1039" s="49"/>
      <c r="D1039" s="41"/>
      <c r="E1039" s="41"/>
      <c r="F1039" s="41"/>
      <c r="G1039" s="50" t="str">
        <f>IF(A1039&lt;&gt;"",CONCATENATE(A1039,":",YEAR(B1039),IF(MONTH(B1039)&gt;9,MONTH(B1039),CONCATENATE(0,MONTH(B1039))),IF(DAY(B1039)&gt;9,DAY(B1039),CONCATENATE(0,DAY(B1039))),IF(HOUR(C1039)&gt;9,HOUR(C1039),CONCATENATE(0,HOUR(C1039))),IF(MINUTE(C1039)&gt;9,MINUTE(C1039),CONCATENATE(0,MINUTE(C1039))),":",VLOOKUP(F1039,'Valid Values - Results'!$D$4:$F$12,3,FALSE)),"")</f>
        <v/>
      </c>
      <c r="H1039" s="41"/>
      <c r="I1039" s="41"/>
      <c r="J1039" s="41"/>
      <c r="K1039" s="41"/>
      <c r="L1039" s="41"/>
      <c r="M1039" s="92"/>
      <c r="N1039" s="41"/>
      <c r="O1039" s="41"/>
      <c r="P1039" s="41"/>
      <c r="Q1039" s="41"/>
      <c r="R1039" s="41"/>
      <c r="S1039" s="41"/>
      <c r="T1039" s="41"/>
      <c r="U1039" s="47"/>
      <c r="V1039" s="49"/>
      <c r="W1039" s="41"/>
      <c r="X1039" s="41"/>
      <c r="Y1039" s="41"/>
      <c r="AA1039" s="37" t="str">
        <f>IF($I1039&lt;&gt;"",VLOOKUP($I1039,'Valid Values - Search'!$R$4:$T$4719,3,FALSE),"")</f>
        <v/>
      </c>
      <c r="AB1039" s="37" t="str">
        <f>IF($I1039&lt;&gt;"",VLOOKUP($I1039,'Valid Values - Search'!$R$4:$S$4719,2,FALSE),"")</f>
        <v/>
      </c>
      <c r="AC1039" s="38" t="str">
        <f t="shared" si="16"/>
        <v/>
      </c>
      <c r="AD1039" s="38"/>
    </row>
    <row r="1040" spans="1:30">
      <c r="A1040" s="46"/>
      <c r="B1040" s="47"/>
      <c r="C1040" s="49"/>
      <c r="D1040" s="41"/>
      <c r="E1040" s="41"/>
      <c r="F1040" s="41"/>
      <c r="G1040" s="50" t="str">
        <f>IF(A1040&lt;&gt;"",CONCATENATE(A1040,":",YEAR(B1040),IF(MONTH(B1040)&gt;9,MONTH(B1040),CONCATENATE(0,MONTH(B1040))),IF(DAY(B1040)&gt;9,DAY(B1040),CONCATENATE(0,DAY(B1040))),IF(HOUR(C1040)&gt;9,HOUR(C1040),CONCATENATE(0,HOUR(C1040))),IF(MINUTE(C1040)&gt;9,MINUTE(C1040),CONCATENATE(0,MINUTE(C1040))),":",VLOOKUP(F1040,'Valid Values - Results'!$D$4:$F$12,3,FALSE)),"")</f>
        <v/>
      </c>
      <c r="H1040" s="41"/>
      <c r="I1040" s="41"/>
      <c r="J1040" s="41"/>
      <c r="K1040" s="41"/>
      <c r="L1040" s="41"/>
      <c r="M1040" s="92"/>
      <c r="N1040" s="41"/>
      <c r="O1040" s="41"/>
      <c r="P1040" s="41"/>
      <c r="Q1040" s="41"/>
      <c r="R1040" s="41"/>
      <c r="S1040" s="41"/>
      <c r="T1040" s="41"/>
      <c r="U1040" s="47"/>
      <c r="V1040" s="49"/>
      <c r="W1040" s="41"/>
      <c r="X1040" s="41"/>
      <c r="Y1040" s="41"/>
      <c r="AA1040" s="37" t="str">
        <f>IF($I1040&lt;&gt;"",VLOOKUP($I1040,'Valid Values - Search'!$R$4:$T$4719,3,FALSE),"")</f>
        <v/>
      </c>
      <c r="AB1040" s="37" t="str">
        <f>IF($I1040&lt;&gt;"",VLOOKUP($I1040,'Valid Values - Search'!$R$4:$S$4719,2,FALSE),"")</f>
        <v/>
      </c>
      <c r="AC1040" s="38" t="str">
        <f t="shared" si="16"/>
        <v/>
      </c>
      <c r="AD1040" s="38"/>
    </row>
    <row r="1041" spans="1:30">
      <c r="A1041" s="46"/>
      <c r="B1041" s="47"/>
      <c r="C1041" s="49"/>
      <c r="D1041" s="41"/>
      <c r="E1041" s="41"/>
      <c r="F1041" s="41"/>
      <c r="G1041" s="50" t="str">
        <f>IF(A1041&lt;&gt;"",CONCATENATE(A1041,":",YEAR(B1041),IF(MONTH(B1041)&gt;9,MONTH(B1041),CONCATENATE(0,MONTH(B1041))),IF(DAY(B1041)&gt;9,DAY(B1041),CONCATENATE(0,DAY(B1041))),IF(HOUR(C1041)&gt;9,HOUR(C1041),CONCATENATE(0,HOUR(C1041))),IF(MINUTE(C1041)&gt;9,MINUTE(C1041),CONCATENATE(0,MINUTE(C1041))),":",VLOOKUP(F1041,'Valid Values - Results'!$D$4:$F$12,3,FALSE)),"")</f>
        <v/>
      </c>
      <c r="H1041" s="41"/>
      <c r="I1041" s="41"/>
      <c r="J1041" s="41"/>
      <c r="K1041" s="41"/>
      <c r="L1041" s="41"/>
      <c r="M1041" s="92"/>
      <c r="N1041" s="41"/>
      <c r="O1041" s="41"/>
      <c r="P1041" s="41"/>
      <c r="Q1041" s="41"/>
      <c r="R1041" s="41"/>
      <c r="S1041" s="41"/>
      <c r="T1041" s="41"/>
      <c r="U1041" s="47"/>
      <c r="V1041" s="49"/>
      <c r="W1041" s="41"/>
      <c r="X1041" s="41"/>
      <c r="Y1041" s="41"/>
      <c r="AA1041" s="37" t="str">
        <f>IF($I1041&lt;&gt;"",VLOOKUP($I1041,'Valid Values - Search'!$R$4:$T$4719,3,FALSE),"")</f>
        <v/>
      </c>
      <c r="AB1041" s="37" t="str">
        <f>IF($I1041&lt;&gt;"",VLOOKUP($I1041,'Valid Values - Search'!$R$4:$S$4719,2,FALSE),"")</f>
        <v/>
      </c>
      <c r="AC1041" s="38" t="str">
        <f t="shared" si="16"/>
        <v/>
      </c>
      <c r="AD1041" s="38"/>
    </row>
    <row r="1042" spans="1:30">
      <c r="A1042" s="46"/>
      <c r="B1042" s="47"/>
      <c r="C1042" s="49"/>
      <c r="D1042" s="41"/>
      <c r="E1042" s="41"/>
      <c r="F1042" s="41"/>
      <c r="G1042" s="50" t="str">
        <f>IF(A1042&lt;&gt;"",CONCATENATE(A1042,":",YEAR(B1042),IF(MONTH(B1042)&gt;9,MONTH(B1042),CONCATENATE(0,MONTH(B1042))),IF(DAY(B1042)&gt;9,DAY(B1042),CONCATENATE(0,DAY(B1042))),IF(HOUR(C1042)&gt;9,HOUR(C1042),CONCATENATE(0,HOUR(C1042))),IF(MINUTE(C1042)&gt;9,MINUTE(C1042),CONCATENATE(0,MINUTE(C1042))),":",VLOOKUP(F1042,'Valid Values - Results'!$D$4:$F$12,3,FALSE)),"")</f>
        <v/>
      </c>
      <c r="H1042" s="41"/>
      <c r="I1042" s="41"/>
      <c r="J1042" s="41"/>
      <c r="K1042" s="41"/>
      <c r="L1042" s="41"/>
      <c r="M1042" s="92"/>
      <c r="N1042" s="41"/>
      <c r="O1042" s="41"/>
      <c r="P1042" s="41"/>
      <c r="Q1042" s="41"/>
      <c r="R1042" s="41"/>
      <c r="S1042" s="41"/>
      <c r="T1042" s="41"/>
      <c r="U1042" s="47"/>
      <c r="V1042" s="49"/>
      <c r="W1042" s="41"/>
      <c r="X1042" s="41"/>
      <c r="Y1042" s="41"/>
      <c r="AA1042" s="37" t="str">
        <f>IF($I1042&lt;&gt;"",VLOOKUP($I1042,'Valid Values - Search'!$R$4:$T$4719,3,FALSE),"")</f>
        <v/>
      </c>
      <c r="AB1042" s="37" t="str">
        <f>IF($I1042&lt;&gt;"",VLOOKUP($I1042,'Valid Values - Search'!$R$4:$S$4719,2,FALSE),"")</f>
        <v/>
      </c>
      <c r="AC1042" s="38" t="str">
        <f t="shared" si="16"/>
        <v/>
      </c>
      <c r="AD1042" s="38"/>
    </row>
    <row r="1043" spans="1:30">
      <c r="A1043" s="46"/>
      <c r="B1043" s="47"/>
      <c r="C1043" s="49"/>
      <c r="D1043" s="41"/>
      <c r="E1043" s="41"/>
      <c r="F1043" s="41"/>
      <c r="G1043" s="50" t="str">
        <f>IF(A1043&lt;&gt;"",CONCATENATE(A1043,":",YEAR(B1043),IF(MONTH(B1043)&gt;9,MONTH(B1043),CONCATENATE(0,MONTH(B1043))),IF(DAY(B1043)&gt;9,DAY(B1043),CONCATENATE(0,DAY(B1043))),IF(HOUR(C1043)&gt;9,HOUR(C1043),CONCATENATE(0,HOUR(C1043))),IF(MINUTE(C1043)&gt;9,MINUTE(C1043),CONCATENATE(0,MINUTE(C1043))),":",VLOOKUP(F1043,'Valid Values - Results'!$D$4:$F$12,3,FALSE)),"")</f>
        <v/>
      </c>
      <c r="H1043" s="41"/>
      <c r="I1043" s="41"/>
      <c r="J1043" s="41"/>
      <c r="K1043" s="41"/>
      <c r="L1043" s="41"/>
      <c r="M1043" s="92"/>
      <c r="N1043" s="41"/>
      <c r="O1043" s="41"/>
      <c r="P1043" s="41"/>
      <c r="Q1043" s="41"/>
      <c r="R1043" s="41"/>
      <c r="S1043" s="41"/>
      <c r="T1043" s="41"/>
      <c r="U1043" s="47"/>
      <c r="V1043" s="49"/>
      <c r="W1043" s="41"/>
      <c r="X1043" s="41"/>
      <c r="Y1043" s="41"/>
      <c r="AA1043" s="37" t="str">
        <f>IF($I1043&lt;&gt;"",VLOOKUP($I1043,'Valid Values - Search'!$R$4:$T$4719,3,FALSE),"")</f>
        <v/>
      </c>
      <c r="AB1043" s="37" t="str">
        <f>IF($I1043&lt;&gt;"",VLOOKUP($I1043,'Valid Values - Search'!$R$4:$S$4719,2,FALSE),"")</f>
        <v/>
      </c>
      <c r="AC1043" s="38" t="str">
        <f t="shared" si="16"/>
        <v/>
      </c>
      <c r="AD1043" s="38"/>
    </row>
    <row r="1044" spans="1:30">
      <c r="A1044" s="46"/>
      <c r="B1044" s="47"/>
      <c r="C1044" s="49"/>
      <c r="D1044" s="41"/>
      <c r="E1044" s="41"/>
      <c r="F1044" s="41"/>
      <c r="G1044" s="50" t="str">
        <f>IF(A1044&lt;&gt;"",CONCATENATE(A1044,":",YEAR(B1044),IF(MONTH(B1044)&gt;9,MONTH(B1044),CONCATENATE(0,MONTH(B1044))),IF(DAY(B1044)&gt;9,DAY(B1044),CONCATENATE(0,DAY(B1044))),IF(HOUR(C1044)&gt;9,HOUR(C1044),CONCATENATE(0,HOUR(C1044))),IF(MINUTE(C1044)&gt;9,MINUTE(C1044),CONCATENATE(0,MINUTE(C1044))),":",VLOOKUP(F1044,'Valid Values - Results'!$D$4:$F$12,3,FALSE)),"")</f>
        <v/>
      </c>
      <c r="H1044" s="41"/>
      <c r="I1044" s="41"/>
      <c r="J1044" s="41"/>
      <c r="K1044" s="41"/>
      <c r="L1044" s="41"/>
      <c r="M1044" s="92"/>
      <c r="N1044" s="41"/>
      <c r="O1044" s="41"/>
      <c r="P1044" s="41"/>
      <c r="Q1044" s="41"/>
      <c r="R1044" s="41"/>
      <c r="S1044" s="41"/>
      <c r="T1044" s="41"/>
      <c r="U1044" s="47"/>
      <c r="V1044" s="49"/>
      <c r="W1044" s="41"/>
      <c r="X1044" s="41"/>
      <c r="Y1044" s="41"/>
      <c r="AA1044" s="37" t="str">
        <f>IF($I1044&lt;&gt;"",VLOOKUP($I1044,'Valid Values - Search'!$R$4:$T$4719,3,FALSE),"")</f>
        <v/>
      </c>
      <c r="AB1044" s="37" t="str">
        <f>IF($I1044&lt;&gt;"",VLOOKUP($I1044,'Valid Values - Search'!$R$4:$S$4719,2,FALSE),"")</f>
        <v/>
      </c>
      <c r="AC1044" s="38" t="str">
        <f t="shared" si="16"/>
        <v/>
      </c>
      <c r="AD1044" s="38"/>
    </row>
    <row r="1045" spans="1:30">
      <c r="A1045" s="46"/>
      <c r="B1045" s="47"/>
      <c r="C1045" s="49"/>
      <c r="D1045" s="41"/>
      <c r="E1045" s="41"/>
      <c r="F1045" s="41"/>
      <c r="G1045" s="50" t="str">
        <f>IF(A1045&lt;&gt;"",CONCATENATE(A1045,":",YEAR(B1045),IF(MONTH(B1045)&gt;9,MONTH(B1045),CONCATENATE(0,MONTH(B1045))),IF(DAY(B1045)&gt;9,DAY(B1045),CONCATENATE(0,DAY(B1045))),IF(HOUR(C1045)&gt;9,HOUR(C1045),CONCATENATE(0,HOUR(C1045))),IF(MINUTE(C1045)&gt;9,MINUTE(C1045),CONCATENATE(0,MINUTE(C1045))),":",VLOOKUP(F1045,'Valid Values - Results'!$D$4:$F$12,3,FALSE)),"")</f>
        <v/>
      </c>
      <c r="H1045" s="41"/>
      <c r="I1045" s="41"/>
      <c r="J1045" s="41"/>
      <c r="K1045" s="41"/>
      <c r="L1045" s="41"/>
      <c r="M1045" s="92"/>
      <c r="N1045" s="41"/>
      <c r="O1045" s="41"/>
      <c r="P1045" s="41"/>
      <c r="Q1045" s="41"/>
      <c r="R1045" s="41"/>
      <c r="S1045" s="41"/>
      <c r="T1045" s="41"/>
      <c r="U1045" s="47"/>
      <c r="V1045" s="49"/>
      <c r="W1045" s="41"/>
      <c r="X1045" s="41"/>
      <c r="Y1045" s="41"/>
      <c r="AA1045" s="37" t="str">
        <f>IF($I1045&lt;&gt;"",VLOOKUP($I1045,'Valid Values - Search'!$R$4:$T$4719,3,FALSE),"")</f>
        <v/>
      </c>
      <c r="AB1045" s="37" t="str">
        <f>IF($I1045&lt;&gt;"",VLOOKUP($I1045,'Valid Values - Search'!$R$4:$S$4719,2,FALSE),"")</f>
        <v/>
      </c>
      <c r="AC1045" s="38" t="str">
        <f t="shared" si="16"/>
        <v/>
      </c>
      <c r="AD1045" s="38"/>
    </row>
    <row r="1046" spans="1:30">
      <c r="A1046" s="46"/>
      <c r="B1046" s="47"/>
      <c r="C1046" s="49"/>
      <c r="D1046" s="41"/>
      <c r="E1046" s="41"/>
      <c r="F1046" s="41"/>
      <c r="G1046" s="50" t="str">
        <f>IF(A1046&lt;&gt;"",CONCATENATE(A1046,":",YEAR(B1046),IF(MONTH(B1046)&gt;9,MONTH(B1046),CONCATENATE(0,MONTH(B1046))),IF(DAY(B1046)&gt;9,DAY(B1046),CONCATENATE(0,DAY(B1046))),IF(HOUR(C1046)&gt;9,HOUR(C1046),CONCATENATE(0,HOUR(C1046))),IF(MINUTE(C1046)&gt;9,MINUTE(C1046),CONCATENATE(0,MINUTE(C1046))),":",VLOOKUP(F1046,'Valid Values - Results'!$D$4:$F$12,3,FALSE)),"")</f>
        <v/>
      </c>
      <c r="H1046" s="41"/>
      <c r="I1046" s="41"/>
      <c r="J1046" s="41"/>
      <c r="K1046" s="41"/>
      <c r="L1046" s="41"/>
      <c r="M1046" s="92"/>
      <c r="N1046" s="41"/>
      <c r="O1046" s="41"/>
      <c r="P1046" s="41"/>
      <c r="Q1046" s="41"/>
      <c r="R1046" s="41"/>
      <c r="S1046" s="41"/>
      <c r="T1046" s="41"/>
      <c r="U1046" s="47"/>
      <c r="V1046" s="49"/>
      <c r="W1046" s="41"/>
      <c r="X1046" s="41"/>
      <c r="Y1046" s="41"/>
      <c r="AA1046" s="37" t="str">
        <f>IF($I1046&lt;&gt;"",VLOOKUP($I1046,'Valid Values - Search'!$R$4:$T$4719,3,FALSE),"")</f>
        <v/>
      </c>
      <c r="AB1046" s="37" t="str">
        <f>IF($I1046&lt;&gt;"",VLOOKUP($I1046,'Valid Values - Search'!$R$4:$S$4719,2,FALSE),"")</f>
        <v/>
      </c>
      <c r="AC1046" s="38" t="str">
        <f t="shared" si="16"/>
        <v/>
      </c>
      <c r="AD1046" s="38"/>
    </row>
    <row r="1047" spans="1:30">
      <c r="A1047" s="46"/>
      <c r="B1047" s="47"/>
      <c r="C1047" s="49"/>
      <c r="D1047" s="41"/>
      <c r="E1047" s="41"/>
      <c r="F1047" s="41"/>
      <c r="G1047" s="50" t="str">
        <f>IF(A1047&lt;&gt;"",CONCATENATE(A1047,":",YEAR(B1047),IF(MONTH(B1047)&gt;9,MONTH(B1047),CONCATENATE(0,MONTH(B1047))),IF(DAY(B1047)&gt;9,DAY(B1047),CONCATENATE(0,DAY(B1047))),IF(HOUR(C1047)&gt;9,HOUR(C1047),CONCATENATE(0,HOUR(C1047))),IF(MINUTE(C1047)&gt;9,MINUTE(C1047),CONCATENATE(0,MINUTE(C1047))),":",VLOOKUP(F1047,'Valid Values - Results'!$D$4:$F$12,3,FALSE)),"")</f>
        <v/>
      </c>
      <c r="H1047" s="41"/>
      <c r="I1047" s="41"/>
      <c r="J1047" s="41"/>
      <c r="K1047" s="41"/>
      <c r="L1047" s="41"/>
      <c r="M1047" s="92"/>
      <c r="N1047" s="41"/>
      <c r="O1047" s="41"/>
      <c r="P1047" s="41"/>
      <c r="Q1047" s="41"/>
      <c r="R1047" s="41"/>
      <c r="S1047" s="41"/>
      <c r="T1047" s="41"/>
      <c r="U1047" s="47"/>
      <c r="V1047" s="49"/>
      <c r="W1047" s="41"/>
      <c r="X1047" s="41"/>
      <c r="Y1047" s="41"/>
      <c r="AA1047" s="37" t="str">
        <f>IF($I1047&lt;&gt;"",VLOOKUP($I1047,'Valid Values - Search'!$R$4:$T$4719,3,FALSE),"")</f>
        <v/>
      </c>
      <c r="AB1047" s="37" t="str">
        <f>IF($I1047&lt;&gt;"",VLOOKUP($I1047,'Valid Values - Search'!$R$4:$S$4719,2,FALSE),"")</f>
        <v/>
      </c>
      <c r="AC1047" s="38" t="str">
        <f t="shared" si="16"/>
        <v/>
      </c>
      <c r="AD1047" s="38"/>
    </row>
    <row r="1048" spans="1:30">
      <c r="A1048" s="46"/>
      <c r="B1048" s="47"/>
      <c r="C1048" s="49"/>
      <c r="D1048" s="41"/>
      <c r="E1048" s="41"/>
      <c r="F1048" s="41"/>
      <c r="G1048" s="50" t="str">
        <f>IF(A1048&lt;&gt;"",CONCATENATE(A1048,":",YEAR(B1048),IF(MONTH(B1048)&gt;9,MONTH(B1048),CONCATENATE(0,MONTH(B1048))),IF(DAY(B1048)&gt;9,DAY(B1048),CONCATENATE(0,DAY(B1048))),IF(HOUR(C1048)&gt;9,HOUR(C1048),CONCATENATE(0,HOUR(C1048))),IF(MINUTE(C1048)&gt;9,MINUTE(C1048),CONCATENATE(0,MINUTE(C1048))),":",VLOOKUP(F1048,'Valid Values - Results'!$D$4:$F$12,3,FALSE)),"")</f>
        <v/>
      </c>
      <c r="H1048" s="41"/>
      <c r="I1048" s="41"/>
      <c r="J1048" s="41"/>
      <c r="K1048" s="41"/>
      <c r="L1048" s="41"/>
      <c r="M1048" s="92"/>
      <c r="N1048" s="41"/>
      <c r="O1048" s="41"/>
      <c r="P1048" s="41"/>
      <c r="Q1048" s="41"/>
      <c r="R1048" s="41"/>
      <c r="S1048" s="41"/>
      <c r="T1048" s="41"/>
      <c r="U1048" s="47"/>
      <c r="V1048" s="49"/>
      <c r="W1048" s="41"/>
      <c r="X1048" s="41"/>
      <c r="Y1048" s="41"/>
      <c r="AA1048" s="37" t="str">
        <f>IF($I1048&lt;&gt;"",VLOOKUP($I1048,'Valid Values - Search'!$R$4:$T$4719,3,FALSE),"")</f>
        <v/>
      </c>
      <c r="AB1048" s="37" t="str">
        <f>IF($I1048&lt;&gt;"",VLOOKUP($I1048,'Valid Values - Search'!$R$4:$S$4719,2,FALSE),"")</f>
        <v/>
      </c>
      <c r="AC1048" s="38" t="str">
        <f t="shared" si="16"/>
        <v/>
      </c>
      <c r="AD1048" s="38"/>
    </row>
    <row r="1049" spans="1:30">
      <c r="A1049" s="46"/>
      <c r="B1049" s="47"/>
      <c r="C1049" s="49"/>
      <c r="D1049" s="41"/>
      <c r="E1049" s="41"/>
      <c r="F1049" s="41"/>
      <c r="G1049" s="50" t="str">
        <f>IF(A1049&lt;&gt;"",CONCATENATE(A1049,":",YEAR(B1049),IF(MONTH(B1049)&gt;9,MONTH(B1049),CONCATENATE(0,MONTH(B1049))),IF(DAY(B1049)&gt;9,DAY(B1049),CONCATENATE(0,DAY(B1049))),IF(HOUR(C1049)&gt;9,HOUR(C1049),CONCATENATE(0,HOUR(C1049))),IF(MINUTE(C1049)&gt;9,MINUTE(C1049),CONCATENATE(0,MINUTE(C1049))),":",VLOOKUP(F1049,'Valid Values - Results'!$D$4:$F$12,3,FALSE)),"")</f>
        <v/>
      </c>
      <c r="H1049" s="41"/>
      <c r="I1049" s="41"/>
      <c r="J1049" s="41"/>
      <c r="K1049" s="41"/>
      <c r="L1049" s="41"/>
      <c r="M1049" s="92"/>
      <c r="N1049" s="41"/>
      <c r="O1049" s="41"/>
      <c r="P1049" s="41"/>
      <c r="Q1049" s="41"/>
      <c r="R1049" s="41"/>
      <c r="S1049" s="41"/>
      <c r="T1049" s="41"/>
      <c r="U1049" s="47"/>
      <c r="V1049" s="49"/>
      <c r="W1049" s="41"/>
      <c r="X1049" s="41"/>
      <c r="Y1049" s="41"/>
      <c r="AA1049" s="37" t="str">
        <f>IF($I1049&lt;&gt;"",VLOOKUP($I1049,'Valid Values - Search'!$R$4:$T$4719,3,FALSE),"")</f>
        <v/>
      </c>
      <c r="AB1049" s="37" t="str">
        <f>IF($I1049&lt;&gt;"",VLOOKUP($I1049,'Valid Values - Search'!$R$4:$S$4719,2,FALSE),"")</f>
        <v/>
      </c>
      <c r="AC1049" s="38" t="str">
        <f t="shared" si="16"/>
        <v/>
      </c>
      <c r="AD1049" s="38"/>
    </row>
    <row r="1050" spans="1:30">
      <c r="A1050" s="46"/>
      <c r="B1050" s="47"/>
      <c r="C1050" s="49"/>
      <c r="D1050" s="41"/>
      <c r="E1050" s="41"/>
      <c r="F1050" s="41"/>
      <c r="G1050" s="50" t="str">
        <f>IF(A1050&lt;&gt;"",CONCATENATE(A1050,":",YEAR(B1050),IF(MONTH(B1050)&gt;9,MONTH(B1050),CONCATENATE(0,MONTH(B1050))),IF(DAY(B1050)&gt;9,DAY(B1050),CONCATENATE(0,DAY(B1050))),IF(HOUR(C1050)&gt;9,HOUR(C1050),CONCATENATE(0,HOUR(C1050))),IF(MINUTE(C1050)&gt;9,MINUTE(C1050),CONCATENATE(0,MINUTE(C1050))),":",VLOOKUP(F1050,'Valid Values - Results'!$D$4:$F$12,3,FALSE)),"")</f>
        <v/>
      </c>
      <c r="H1050" s="41"/>
      <c r="I1050" s="41"/>
      <c r="J1050" s="41"/>
      <c r="K1050" s="41"/>
      <c r="L1050" s="41"/>
      <c r="M1050" s="92"/>
      <c r="N1050" s="41"/>
      <c r="O1050" s="41"/>
      <c r="P1050" s="41"/>
      <c r="Q1050" s="41"/>
      <c r="R1050" s="41"/>
      <c r="S1050" s="41"/>
      <c r="T1050" s="41"/>
      <c r="U1050" s="47"/>
      <c r="V1050" s="49"/>
      <c r="W1050" s="41"/>
      <c r="X1050" s="41"/>
      <c r="Y1050" s="41"/>
      <c r="AA1050" s="37" t="str">
        <f>IF($I1050&lt;&gt;"",VLOOKUP($I1050,'Valid Values - Search'!$R$4:$T$4719,3,FALSE),"")</f>
        <v/>
      </c>
      <c r="AB1050" s="37" t="str">
        <f>IF($I1050&lt;&gt;"",VLOOKUP($I1050,'Valid Values - Search'!$R$4:$S$4719,2,FALSE),"")</f>
        <v/>
      </c>
      <c r="AC1050" s="38" t="str">
        <f t="shared" si="16"/>
        <v/>
      </c>
      <c r="AD1050" s="38"/>
    </row>
    <row r="1051" spans="1:30">
      <c r="A1051" s="46"/>
      <c r="B1051" s="47"/>
      <c r="C1051" s="49"/>
      <c r="D1051" s="41"/>
      <c r="E1051" s="41"/>
      <c r="F1051" s="41"/>
      <c r="G1051" s="50" t="str">
        <f>IF(A1051&lt;&gt;"",CONCATENATE(A1051,":",YEAR(B1051),IF(MONTH(B1051)&gt;9,MONTH(B1051),CONCATENATE(0,MONTH(B1051))),IF(DAY(B1051)&gt;9,DAY(B1051),CONCATENATE(0,DAY(B1051))),IF(HOUR(C1051)&gt;9,HOUR(C1051),CONCATENATE(0,HOUR(C1051))),IF(MINUTE(C1051)&gt;9,MINUTE(C1051),CONCATENATE(0,MINUTE(C1051))),":",VLOOKUP(F1051,'Valid Values - Results'!$D$4:$F$12,3,FALSE)),"")</f>
        <v/>
      </c>
      <c r="H1051" s="41"/>
      <c r="I1051" s="41"/>
      <c r="J1051" s="41"/>
      <c r="K1051" s="41"/>
      <c r="L1051" s="41"/>
      <c r="M1051" s="92"/>
      <c r="N1051" s="41"/>
      <c r="O1051" s="41"/>
      <c r="P1051" s="41"/>
      <c r="Q1051" s="41"/>
      <c r="R1051" s="41"/>
      <c r="S1051" s="41"/>
      <c r="T1051" s="41"/>
      <c r="U1051" s="47"/>
      <c r="V1051" s="49"/>
      <c r="W1051" s="41"/>
      <c r="X1051" s="41"/>
      <c r="Y1051" s="41"/>
      <c r="AA1051" s="37" t="str">
        <f>IF($I1051&lt;&gt;"",VLOOKUP($I1051,'Valid Values - Search'!$R$4:$T$4719,3,FALSE),"")</f>
        <v/>
      </c>
      <c r="AB1051" s="37" t="str">
        <f>IF($I1051&lt;&gt;"",VLOOKUP($I1051,'Valid Values - Search'!$R$4:$S$4719,2,FALSE),"")</f>
        <v/>
      </c>
      <c r="AC1051" s="38" t="str">
        <f t="shared" si="16"/>
        <v/>
      </c>
      <c r="AD1051" s="38"/>
    </row>
    <row r="1052" spans="1:30">
      <c r="A1052" s="46"/>
      <c r="B1052" s="47"/>
      <c r="C1052" s="49"/>
      <c r="D1052" s="41"/>
      <c r="E1052" s="41"/>
      <c r="F1052" s="41"/>
      <c r="G1052" s="50" t="str">
        <f>IF(A1052&lt;&gt;"",CONCATENATE(A1052,":",YEAR(B1052),IF(MONTH(B1052)&gt;9,MONTH(B1052),CONCATENATE(0,MONTH(B1052))),IF(DAY(B1052)&gt;9,DAY(B1052),CONCATENATE(0,DAY(B1052))),IF(HOUR(C1052)&gt;9,HOUR(C1052),CONCATENATE(0,HOUR(C1052))),IF(MINUTE(C1052)&gt;9,MINUTE(C1052),CONCATENATE(0,MINUTE(C1052))),":",VLOOKUP(F1052,'Valid Values - Results'!$D$4:$F$12,3,FALSE)),"")</f>
        <v/>
      </c>
      <c r="H1052" s="41"/>
      <c r="I1052" s="41"/>
      <c r="J1052" s="41"/>
      <c r="K1052" s="41"/>
      <c r="L1052" s="41"/>
      <c r="M1052" s="92"/>
      <c r="N1052" s="41"/>
      <c r="O1052" s="41"/>
      <c r="P1052" s="41"/>
      <c r="Q1052" s="41"/>
      <c r="R1052" s="41"/>
      <c r="S1052" s="41"/>
      <c r="T1052" s="41"/>
      <c r="U1052" s="47"/>
      <c r="V1052" s="49"/>
      <c r="W1052" s="41"/>
      <c r="X1052" s="41"/>
      <c r="Y1052" s="41"/>
      <c r="AA1052" s="37" t="str">
        <f>IF($I1052&lt;&gt;"",VLOOKUP($I1052,'Valid Values - Search'!$R$4:$T$4719,3,FALSE),"")</f>
        <v/>
      </c>
      <c r="AB1052" s="37" t="str">
        <f>IF($I1052&lt;&gt;"",VLOOKUP($I1052,'Valid Values - Search'!$R$4:$S$4719,2,FALSE),"")</f>
        <v/>
      </c>
      <c r="AC1052" s="38" t="str">
        <f t="shared" si="16"/>
        <v/>
      </c>
      <c r="AD1052" s="38"/>
    </row>
    <row r="1053" spans="1:30">
      <c r="A1053" s="46"/>
      <c r="B1053" s="47"/>
      <c r="C1053" s="49"/>
      <c r="D1053" s="41"/>
      <c r="E1053" s="41"/>
      <c r="F1053" s="41"/>
      <c r="G1053" s="50" t="str">
        <f>IF(A1053&lt;&gt;"",CONCATENATE(A1053,":",YEAR(B1053),IF(MONTH(B1053)&gt;9,MONTH(B1053),CONCATENATE(0,MONTH(B1053))),IF(DAY(B1053)&gt;9,DAY(B1053),CONCATENATE(0,DAY(B1053))),IF(HOUR(C1053)&gt;9,HOUR(C1053),CONCATENATE(0,HOUR(C1053))),IF(MINUTE(C1053)&gt;9,MINUTE(C1053),CONCATENATE(0,MINUTE(C1053))),":",VLOOKUP(F1053,'Valid Values - Results'!$D$4:$F$12,3,FALSE)),"")</f>
        <v/>
      </c>
      <c r="H1053" s="41"/>
      <c r="I1053" s="41"/>
      <c r="J1053" s="41"/>
      <c r="K1053" s="41"/>
      <c r="L1053" s="41"/>
      <c r="M1053" s="92"/>
      <c r="N1053" s="41"/>
      <c r="O1053" s="41"/>
      <c r="P1053" s="41"/>
      <c r="Q1053" s="41"/>
      <c r="R1053" s="41"/>
      <c r="S1053" s="41"/>
      <c r="T1053" s="41"/>
      <c r="U1053" s="47"/>
      <c r="V1053" s="49"/>
      <c r="W1053" s="41"/>
      <c r="X1053" s="41"/>
      <c r="Y1053" s="41"/>
      <c r="AA1053" s="37" t="str">
        <f>IF($I1053&lt;&gt;"",VLOOKUP($I1053,'Valid Values - Search'!$R$4:$T$4719,3,FALSE),"")</f>
        <v/>
      </c>
      <c r="AB1053" s="37" t="str">
        <f>IF($I1053&lt;&gt;"",VLOOKUP($I1053,'Valid Values - Search'!$R$4:$S$4719,2,FALSE),"")</f>
        <v/>
      </c>
      <c r="AC1053" s="38" t="str">
        <f t="shared" si="16"/>
        <v/>
      </c>
      <c r="AD1053" s="38"/>
    </row>
    <row r="1054" spans="1:30">
      <c r="A1054" s="46"/>
      <c r="B1054" s="47"/>
      <c r="C1054" s="49"/>
      <c r="D1054" s="41"/>
      <c r="E1054" s="41"/>
      <c r="F1054" s="41"/>
      <c r="G1054" s="50" t="str">
        <f>IF(A1054&lt;&gt;"",CONCATENATE(A1054,":",YEAR(B1054),IF(MONTH(B1054)&gt;9,MONTH(B1054),CONCATENATE(0,MONTH(B1054))),IF(DAY(B1054)&gt;9,DAY(B1054),CONCATENATE(0,DAY(B1054))),IF(HOUR(C1054)&gt;9,HOUR(C1054),CONCATENATE(0,HOUR(C1054))),IF(MINUTE(C1054)&gt;9,MINUTE(C1054),CONCATENATE(0,MINUTE(C1054))),":",VLOOKUP(F1054,'Valid Values - Results'!$D$4:$F$12,3,FALSE)),"")</f>
        <v/>
      </c>
      <c r="H1054" s="41"/>
      <c r="I1054" s="41"/>
      <c r="J1054" s="41"/>
      <c r="K1054" s="41"/>
      <c r="L1054" s="41"/>
      <c r="M1054" s="92"/>
      <c r="N1054" s="41"/>
      <c r="O1054" s="41"/>
      <c r="P1054" s="41"/>
      <c r="Q1054" s="41"/>
      <c r="R1054" s="41"/>
      <c r="S1054" s="41"/>
      <c r="T1054" s="41"/>
      <c r="U1054" s="47"/>
      <c r="V1054" s="49"/>
      <c r="W1054" s="41"/>
      <c r="X1054" s="41"/>
      <c r="Y1054" s="41"/>
      <c r="AA1054" s="37" t="str">
        <f>IF($I1054&lt;&gt;"",VLOOKUP($I1054,'Valid Values - Search'!$R$4:$T$4719,3,FALSE),"")</f>
        <v/>
      </c>
      <c r="AB1054" s="37" t="str">
        <f>IF($I1054&lt;&gt;"",VLOOKUP($I1054,'Valid Values - Search'!$R$4:$S$4719,2,FALSE),"")</f>
        <v/>
      </c>
      <c r="AC1054" s="38" t="str">
        <f t="shared" si="16"/>
        <v/>
      </c>
      <c r="AD1054" s="38"/>
    </row>
    <row r="1055" spans="1:30">
      <c r="A1055" s="46"/>
      <c r="B1055" s="47"/>
      <c r="C1055" s="49"/>
      <c r="D1055" s="41"/>
      <c r="E1055" s="41"/>
      <c r="F1055" s="41"/>
      <c r="G1055" s="50" t="str">
        <f>IF(A1055&lt;&gt;"",CONCATENATE(A1055,":",YEAR(B1055),IF(MONTH(B1055)&gt;9,MONTH(B1055),CONCATENATE(0,MONTH(B1055))),IF(DAY(B1055)&gt;9,DAY(B1055),CONCATENATE(0,DAY(B1055))),IF(HOUR(C1055)&gt;9,HOUR(C1055),CONCATENATE(0,HOUR(C1055))),IF(MINUTE(C1055)&gt;9,MINUTE(C1055),CONCATENATE(0,MINUTE(C1055))),":",VLOOKUP(F1055,'Valid Values - Results'!$D$4:$F$12,3,FALSE)),"")</f>
        <v/>
      </c>
      <c r="H1055" s="41"/>
      <c r="I1055" s="41"/>
      <c r="J1055" s="41"/>
      <c r="K1055" s="41"/>
      <c r="L1055" s="41"/>
      <c r="M1055" s="92"/>
      <c r="N1055" s="41"/>
      <c r="O1055" s="41"/>
      <c r="P1055" s="41"/>
      <c r="Q1055" s="41"/>
      <c r="R1055" s="41"/>
      <c r="S1055" s="41"/>
      <c r="T1055" s="41"/>
      <c r="U1055" s="47"/>
      <c r="V1055" s="49"/>
      <c r="W1055" s="41"/>
      <c r="X1055" s="41"/>
      <c r="Y1055" s="41"/>
      <c r="AA1055" s="37" t="str">
        <f>IF($I1055&lt;&gt;"",VLOOKUP($I1055,'Valid Values - Search'!$R$4:$T$4719,3,FALSE),"")</f>
        <v/>
      </c>
      <c r="AB1055" s="37" t="str">
        <f>IF($I1055&lt;&gt;"",VLOOKUP($I1055,'Valid Values - Search'!$R$4:$S$4719,2,FALSE),"")</f>
        <v/>
      </c>
      <c r="AC1055" s="38" t="str">
        <f t="shared" si="16"/>
        <v/>
      </c>
      <c r="AD1055" s="38"/>
    </row>
    <row r="1056" spans="1:30">
      <c r="A1056" s="46"/>
      <c r="B1056" s="47"/>
      <c r="C1056" s="49"/>
      <c r="D1056" s="41"/>
      <c r="E1056" s="41"/>
      <c r="F1056" s="41"/>
      <c r="G1056" s="50" t="str">
        <f>IF(A1056&lt;&gt;"",CONCATENATE(A1056,":",YEAR(B1056),IF(MONTH(B1056)&gt;9,MONTH(B1056),CONCATENATE(0,MONTH(B1056))),IF(DAY(B1056)&gt;9,DAY(B1056),CONCATENATE(0,DAY(B1056))),IF(HOUR(C1056)&gt;9,HOUR(C1056),CONCATENATE(0,HOUR(C1056))),IF(MINUTE(C1056)&gt;9,MINUTE(C1056),CONCATENATE(0,MINUTE(C1056))),":",VLOOKUP(F1056,'Valid Values - Results'!$D$4:$F$12,3,FALSE)),"")</f>
        <v/>
      </c>
      <c r="H1056" s="41"/>
      <c r="I1056" s="41"/>
      <c r="J1056" s="41"/>
      <c r="K1056" s="41"/>
      <c r="L1056" s="41"/>
      <c r="M1056" s="92"/>
      <c r="N1056" s="41"/>
      <c r="O1056" s="41"/>
      <c r="P1056" s="41"/>
      <c r="Q1056" s="41"/>
      <c r="R1056" s="41"/>
      <c r="S1056" s="41"/>
      <c r="T1056" s="41"/>
      <c r="U1056" s="47"/>
      <c r="V1056" s="49"/>
      <c r="W1056" s="41"/>
      <c r="X1056" s="41"/>
      <c r="Y1056" s="41"/>
      <c r="AA1056" s="37" t="str">
        <f>IF($I1056&lt;&gt;"",VLOOKUP($I1056,'Valid Values - Search'!$R$4:$T$4719,3,FALSE),"")</f>
        <v/>
      </c>
      <c r="AB1056" s="37" t="str">
        <f>IF($I1056&lt;&gt;"",VLOOKUP($I1056,'Valid Values - Search'!$R$4:$S$4719,2,FALSE),"")</f>
        <v/>
      </c>
      <c r="AC1056" s="38" t="str">
        <f t="shared" si="16"/>
        <v/>
      </c>
      <c r="AD1056" s="38"/>
    </row>
    <row r="1057" spans="1:30">
      <c r="A1057" s="46"/>
      <c r="B1057" s="47"/>
      <c r="C1057" s="49"/>
      <c r="D1057" s="41"/>
      <c r="E1057" s="41"/>
      <c r="F1057" s="41"/>
      <c r="G1057" s="50" t="str">
        <f>IF(A1057&lt;&gt;"",CONCATENATE(A1057,":",YEAR(B1057),IF(MONTH(B1057)&gt;9,MONTH(B1057),CONCATENATE(0,MONTH(B1057))),IF(DAY(B1057)&gt;9,DAY(B1057),CONCATENATE(0,DAY(B1057))),IF(HOUR(C1057)&gt;9,HOUR(C1057),CONCATENATE(0,HOUR(C1057))),IF(MINUTE(C1057)&gt;9,MINUTE(C1057),CONCATENATE(0,MINUTE(C1057))),":",VLOOKUP(F1057,'Valid Values - Results'!$D$4:$F$12,3,FALSE)),"")</f>
        <v/>
      </c>
      <c r="H1057" s="41"/>
      <c r="I1057" s="41"/>
      <c r="J1057" s="41"/>
      <c r="K1057" s="41"/>
      <c r="L1057" s="41"/>
      <c r="M1057" s="92"/>
      <c r="N1057" s="41"/>
      <c r="O1057" s="41"/>
      <c r="P1057" s="41"/>
      <c r="Q1057" s="41"/>
      <c r="R1057" s="41"/>
      <c r="S1057" s="41"/>
      <c r="T1057" s="41"/>
      <c r="U1057" s="47"/>
      <c r="V1057" s="49"/>
      <c r="W1057" s="41"/>
      <c r="X1057" s="41"/>
      <c r="Y1057" s="41"/>
      <c r="AA1057" s="37" t="str">
        <f>IF($I1057&lt;&gt;"",VLOOKUP($I1057,'Valid Values - Search'!$R$4:$T$4719,3,FALSE),"")</f>
        <v/>
      </c>
      <c r="AB1057" s="37" t="str">
        <f>IF($I1057&lt;&gt;"",VLOOKUP($I1057,'Valid Values - Search'!$R$4:$S$4719,2,FALSE),"")</f>
        <v/>
      </c>
      <c r="AC1057" s="38" t="str">
        <f t="shared" si="16"/>
        <v/>
      </c>
      <c r="AD1057" s="38"/>
    </row>
    <row r="1058" spans="1:30">
      <c r="A1058" s="46"/>
      <c r="B1058" s="47"/>
      <c r="C1058" s="49"/>
      <c r="D1058" s="41"/>
      <c r="E1058" s="41"/>
      <c r="F1058" s="41"/>
      <c r="G1058" s="50" t="str">
        <f>IF(A1058&lt;&gt;"",CONCATENATE(A1058,":",YEAR(B1058),IF(MONTH(B1058)&gt;9,MONTH(B1058),CONCATENATE(0,MONTH(B1058))),IF(DAY(B1058)&gt;9,DAY(B1058),CONCATENATE(0,DAY(B1058))),IF(HOUR(C1058)&gt;9,HOUR(C1058),CONCATENATE(0,HOUR(C1058))),IF(MINUTE(C1058)&gt;9,MINUTE(C1058),CONCATENATE(0,MINUTE(C1058))),":",VLOOKUP(F1058,'Valid Values - Results'!$D$4:$F$12,3,FALSE)),"")</f>
        <v/>
      </c>
      <c r="H1058" s="41"/>
      <c r="I1058" s="41"/>
      <c r="J1058" s="41"/>
      <c r="K1058" s="41"/>
      <c r="L1058" s="41"/>
      <c r="M1058" s="92"/>
      <c r="N1058" s="41"/>
      <c r="O1058" s="41"/>
      <c r="P1058" s="41"/>
      <c r="Q1058" s="41"/>
      <c r="R1058" s="41"/>
      <c r="S1058" s="41"/>
      <c r="T1058" s="41"/>
      <c r="U1058" s="47"/>
      <c r="V1058" s="49"/>
      <c r="W1058" s="41"/>
      <c r="X1058" s="41"/>
      <c r="Y1058" s="41"/>
      <c r="AA1058" s="37" t="str">
        <f>IF($I1058&lt;&gt;"",VLOOKUP($I1058,'Valid Values - Search'!$R$4:$T$4719,3,FALSE),"")</f>
        <v/>
      </c>
      <c r="AB1058" s="37" t="str">
        <f>IF($I1058&lt;&gt;"",VLOOKUP($I1058,'Valid Values - Search'!$R$4:$S$4719,2,FALSE),"")</f>
        <v/>
      </c>
      <c r="AC1058" s="38" t="str">
        <f t="shared" si="16"/>
        <v/>
      </c>
      <c r="AD1058" s="38"/>
    </row>
    <row r="1059" spans="1:30">
      <c r="A1059" s="46"/>
      <c r="B1059" s="47"/>
      <c r="C1059" s="49"/>
      <c r="D1059" s="41"/>
      <c r="E1059" s="41"/>
      <c r="F1059" s="41"/>
      <c r="G1059" s="50" t="str">
        <f>IF(A1059&lt;&gt;"",CONCATENATE(A1059,":",YEAR(B1059),IF(MONTH(B1059)&gt;9,MONTH(B1059),CONCATENATE(0,MONTH(B1059))),IF(DAY(B1059)&gt;9,DAY(B1059),CONCATENATE(0,DAY(B1059))),IF(HOUR(C1059)&gt;9,HOUR(C1059),CONCATENATE(0,HOUR(C1059))),IF(MINUTE(C1059)&gt;9,MINUTE(C1059),CONCATENATE(0,MINUTE(C1059))),":",VLOOKUP(F1059,'Valid Values - Results'!$D$4:$F$12,3,FALSE)),"")</f>
        <v/>
      </c>
      <c r="H1059" s="41"/>
      <c r="I1059" s="41"/>
      <c r="J1059" s="41"/>
      <c r="K1059" s="41"/>
      <c r="L1059" s="41"/>
      <c r="M1059" s="92"/>
      <c r="N1059" s="41"/>
      <c r="O1059" s="41"/>
      <c r="P1059" s="41"/>
      <c r="Q1059" s="41"/>
      <c r="R1059" s="41"/>
      <c r="S1059" s="41"/>
      <c r="T1059" s="41"/>
      <c r="U1059" s="47"/>
      <c r="V1059" s="49"/>
      <c r="W1059" s="41"/>
      <c r="X1059" s="41"/>
      <c r="Y1059" s="41"/>
      <c r="AA1059" s="37" t="str">
        <f>IF($I1059&lt;&gt;"",VLOOKUP($I1059,'Valid Values - Search'!$R$4:$T$4719,3,FALSE),"")</f>
        <v/>
      </c>
      <c r="AB1059" s="37" t="str">
        <f>IF($I1059&lt;&gt;"",VLOOKUP($I1059,'Valid Values - Search'!$R$4:$S$4719,2,FALSE),"")</f>
        <v/>
      </c>
      <c r="AC1059" s="38" t="str">
        <f t="shared" si="16"/>
        <v/>
      </c>
      <c r="AD1059" s="38"/>
    </row>
    <row r="1060" spans="1:30">
      <c r="A1060" s="46"/>
      <c r="B1060" s="47"/>
      <c r="C1060" s="49"/>
      <c r="D1060" s="41"/>
      <c r="E1060" s="41"/>
      <c r="F1060" s="41"/>
      <c r="G1060" s="50" t="str">
        <f>IF(A1060&lt;&gt;"",CONCATENATE(A1060,":",YEAR(B1060),IF(MONTH(B1060)&gt;9,MONTH(B1060),CONCATENATE(0,MONTH(B1060))),IF(DAY(B1060)&gt;9,DAY(B1060),CONCATENATE(0,DAY(B1060))),IF(HOUR(C1060)&gt;9,HOUR(C1060),CONCATENATE(0,HOUR(C1060))),IF(MINUTE(C1060)&gt;9,MINUTE(C1060),CONCATENATE(0,MINUTE(C1060))),":",VLOOKUP(F1060,'Valid Values - Results'!$D$4:$F$12,3,FALSE)),"")</f>
        <v/>
      </c>
      <c r="H1060" s="41"/>
      <c r="I1060" s="41"/>
      <c r="J1060" s="41"/>
      <c r="K1060" s="41"/>
      <c r="L1060" s="41"/>
      <c r="M1060" s="92"/>
      <c r="N1060" s="41"/>
      <c r="O1060" s="41"/>
      <c r="P1060" s="41"/>
      <c r="Q1060" s="41"/>
      <c r="R1060" s="41"/>
      <c r="S1060" s="41"/>
      <c r="T1060" s="41"/>
      <c r="U1060" s="47"/>
      <c r="V1060" s="49"/>
      <c r="W1060" s="41"/>
      <c r="X1060" s="41"/>
      <c r="Y1060" s="41"/>
      <c r="AA1060" s="37" t="str">
        <f>IF($I1060&lt;&gt;"",VLOOKUP($I1060,'Valid Values - Search'!$R$4:$T$4719,3,FALSE),"")</f>
        <v/>
      </c>
      <c r="AB1060" s="37" t="str">
        <f>IF($I1060&lt;&gt;"",VLOOKUP($I1060,'Valid Values - Search'!$R$4:$S$4719,2,FALSE),"")</f>
        <v/>
      </c>
      <c r="AC1060" s="38" t="str">
        <f t="shared" si="16"/>
        <v/>
      </c>
      <c r="AD1060" s="38"/>
    </row>
    <row r="1061" spans="1:30">
      <c r="A1061" s="46"/>
      <c r="B1061" s="47"/>
      <c r="C1061" s="49"/>
      <c r="D1061" s="41"/>
      <c r="E1061" s="41"/>
      <c r="F1061" s="41"/>
      <c r="G1061" s="50" t="str">
        <f>IF(A1061&lt;&gt;"",CONCATENATE(A1061,":",YEAR(B1061),IF(MONTH(B1061)&gt;9,MONTH(B1061),CONCATENATE(0,MONTH(B1061))),IF(DAY(B1061)&gt;9,DAY(B1061),CONCATENATE(0,DAY(B1061))),IF(HOUR(C1061)&gt;9,HOUR(C1061),CONCATENATE(0,HOUR(C1061))),IF(MINUTE(C1061)&gt;9,MINUTE(C1061),CONCATENATE(0,MINUTE(C1061))),":",VLOOKUP(F1061,'Valid Values - Results'!$D$4:$F$12,3,FALSE)),"")</f>
        <v/>
      </c>
      <c r="H1061" s="41"/>
      <c r="I1061" s="41"/>
      <c r="J1061" s="41"/>
      <c r="K1061" s="41"/>
      <c r="L1061" s="41"/>
      <c r="M1061" s="92"/>
      <c r="N1061" s="41"/>
      <c r="O1061" s="41"/>
      <c r="P1061" s="41"/>
      <c r="Q1061" s="41"/>
      <c r="R1061" s="41"/>
      <c r="S1061" s="41"/>
      <c r="T1061" s="41"/>
      <c r="U1061" s="47"/>
      <c r="V1061" s="49"/>
      <c r="W1061" s="41"/>
      <c r="X1061" s="41"/>
      <c r="Y1061" s="41"/>
      <c r="AA1061" s="37" t="str">
        <f>IF($I1061&lt;&gt;"",VLOOKUP($I1061,'Valid Values - Search'!$R$4:$T$4719,3,FALSE),"")</f>
        <v/>
      </c>
      <c r="AB1061" s="37" t="str">
        <f>IF($I1061&lt;&gt;"",VLOOKUP($I1061,'Valid Values - Search'!$R$4:$S$4719,2,FALSE),"")</f>
        <v/>
      </c>
      <c r="AC1061" s="38" t="str">
        <f t="shared" si="16"/>
        <v/>
      </c>
      <c r="AD1061" s="38"/>
    </row>
    <row r="1062" spans="1:30">
      <c r="A1062" s="46"/>
      <c r="B1062" s="47"/>
      <c r="C1062" s="49"/>
      <c r="D1062" s="41"/>
      <c r="E1062" s="41"/>
      <c r="F1062" s="41"/>
      <c r="G1062" s="50" t="str">
        <f>IF(A1062&lt;&gt;"",CONCATENATE(A1062,":",YEAR(B1062),IF(MONTH(B1062)&gt;9,MONTH(B1062),CONCATENATE(0,MONTH(B1062))),IF(DAY(B1062)&gt;9,DAY(B1062),CONCATENATE(0,DAY(B1062))),IF(HOUR(C1062)&gt;9,HOUR(C1062),CONCATENATE(0,HOUR(C1062))),IF(MINUTE(C1062)&gt;9,MINUTE(C1062),CONCATENATE(0,MINUTE(C1062))),":",VLOOKUP(F1062,'Valid Values - Results'!$D$4:$F$12,3,FALSE)),"")</f>
        <v/>
      </c>
      <c r="H1062" s="41"/>
      <c r="I1062" s="41"/>
      <c r="J1062" s="41"/>
      <c r="K1062" s="41"/>
      <c r="L1062" s="41"/>
      <c r="M1062" s="92"/>
      <c r="N1062" s="41"/>
      <c r="O1062" s="41"/>
      <c r="P1062" s="41"/>
      <c r="Q1062" s="41"/>
      <c r="R1062" s="41"/>
      <c r="S1062" s="41"/>
      <c r="T1062" s="41"/>
      <c r="U1062" s="47"/>
      <c r="V1062" s="49"/>
      <c r="W1062" s="41"/>
      <c r="X1062" s="41"/>
      <c r="Y1062" s="41"/>
      <c r="AA1062" s="37" t="str">
        <f>IF($I1062&lt;&gt;"",VLOOKUP($I1062,'Valid Values - Search'!$R$4:$T$4719,3,FALSE),"")</f>
        <v/>
      </c>
      <c r="AB1062" s="37" t="str">
        <f>IF($I1062&lt;&gt;"",VLOOKUP($I1062,'Valid Values - Search'!$R$4:$S$4719,2,FALSE),"")</f>
        <v/>
      </c>
      <c r="AC1062" s="38" t="str">
        <f t="shared" si="16"/>
        <v/>
      </c>
      <c r="AD1062" s="38"/>
    </row>
    <row r="1063" spans="1:30">
      <c r="A1063" s="46"/>
      <c r="B1063" s="47"/>
      <c r="C1063" s="49"/>
      <c r="D1063" s="41"/>
      <c r="E1063" s="41"/>
      <c r="F1063" s="41"/>
      <c r="G1063" s="50" t="str">
        <f>IF(A1063&lt;&gt;"",CONCATENATE(A1063,":",YEAR(B1063),IF(MONTH(B1063)&gt;9,MONTH(B1063),CONCATENATE(0,MONTH(B1063))),IF(DAY(B1063)&gt;9,DAY(B1063),CONCATENATE(0,DAY(B1063))),IF(HOUR(C1063)&gt;9,HOUR(C1063),CONCATENATE(0,HOUR(C1063))),IF(MINUTE(C1063)&gt;9,MINUTE(C1063),CONCATENATE(0,MINUTE(C1063))),":",VLOOKUP(F1063,'Valid Values - Results'!$D$4:$F$12,3,FALSE)),"")</f>
        <v/>
      </c>
      <c r="H1063" s="41"/>
      <c r="I1063" s="41"/>
      <c r="J1063" s="41"/>
      <c r="K1063" s="41"/>
      <c r="L1063" s="41"/>
      <c r="M1063" s="92"/>
      <c r="N1063" s="41"/>
      <c r="O1063" s="41"/>
      <c r="P1063" s="41"/>
      <c r="Q1063" s="41"/>
      <c r="R1063" s="41"/>
      <c r="S1063" s="41"/>
      <c r="T1063" s="41"/>
      <c r="U1063" s="47"/>
      <c r="V1063" s="49"/>
      <c r="W1063" s="41"/>
      <c r="X1063" s="41"/>
      <c r="Y1063" s="41"/>
      <c r="AA1063" s="37" t="str">
        <f>IF($I1063&lt;&gt;"",VLOOKUP($I1063,'Valid Values - Search'!$R$4:$T$4719,3,FALSE),"")</f>
        <v/>
      </c>
      <c r="AB1063" s="37" t="str">
        <f>IF($I1063&lt;&gt;"",VLOOKUP($I1063,'Valid Values - Search'!$R$4:$S$4719,2,FALSE),"")</f>
        <v/>
      </c>
      <c r="AC1063" s="38" t="str">
        <f t="shared" si="16"/>
        <v/>
      </c>
      <c r="AD1063" s="38"/>
    </row>
    <row r="1064" spans="1:30">
      <c r="A1064" s="46"/>
      <c r="B1064" s="47"/>
      <c r="C1064" s="49"/>
      <c r="D1064" s="41"/>
      <c r="E1064" s="41"/>
      <c r="F1064" s="41"/>
      <c r="G1064" s="50" t="str">
        <f>IF(A1064&lt;&gt;"",CONCATENATE(A1064,":",YEAR(B1064),IF(MONTH(B1064)&gt;9,MONTH(B1064),CONCATENATE(0,MONTH(B1064))),IF(DAY(B1064)&gt;9,DAY(B1064),CONCATENATE(0,DAY(B1064))),IF(HOUR(C1064)&gt;9,HOUR(C1064),CONCATENATE(0,HOUR(C1064))),IF(MINUTE(C1064)&gt;9,MINUTE(C1064),CONCATENATE(0,MINUTE(C1064))),":",VLOOKUP(F1064,'Valid Values - Results'!$D$4:$F$12,3,FALSE)),"")</f>
        <v/>
      </c>
      <c r="H1064" s="41"/>
      <c r="I1064" s="41"/>
      <c r="J1064" s="41"/>
      <c r="K1064" s="41"/>
      <c r="L1064" s="41"/>
      <c r="M1064" s="92"/>
      <c r="N1064" s="41"/>
      <c r="O1064" s="41"/>
      <c r="P1064" s="41"/>
      <c r="Q1064" s="41"/>
      <c r="R1064" s="41"/>
      <c r="S1064" s="41"/>
      <c r="T1064" s="41"/>
      <c r="U1064" s="47"/>
      <c r="V1064" s="49"/>
      <c r="W1064" s="41"/>
      <c r="X1064" s="41"/>
      <c r="Y1064" s="41"/>
      <c r="AA1064" s="37" t="str">
        <f>IF($I1064&lt;&gt;"",VLOOKUP($I1064,'Valid Values - Search'!$R$4:$T$4719,3,FALSE),"")</f>
        <v/>
      </c>
      <c r="AB1064" s="37" t="str">
        <f>IF($I1064&lt;&gt;"",VLOOKUP($I1064,'Valid Values - Search'!$R$4:$S$4719,2,FALSE),"")</f>
        <v/>
      </c>
      <c r="AC1064" s="38" t="str">
        <f t="shared" si="16"/>
        <v/>
      </c>
      <c r="AD1064" s="38"/>
    </row>
    <row r="1065" spans="1:30">
      <c r="A1065" s="46"/>
      <c r="B1065" s="47"/>
      <c r="C1065" s="49"/>
      <c r="D1065" s="41"/>
      <c r="E1065" s="41"/>
      <c r="F1065" s="41"/>
      <c r="G1065" s="50" t="str">
        <f>IF(A1065&lt;&gt;"",CONCATENATE(A1065,":",YEAR(B1065),IF(MONTH(B1065)&gt;9,MONTH(B1065),CONCATENATE(0,MONTH(B1065))),IF(DAY(B1065)&gt;9,DAY(B1065),CONCATENATE(0,DAY(B1065))),IF(HOUR(C1065)&gt;9,HOUR(C1065),CONCATENATE(0,HOUR(C1065))),IF(MINUTE(C1065)&gt;9,MINUTE(C1065),CONCATENATE(0,MINUTE(C1065))),":",VLOOKUP(F1065,'Valid Values - Results'!$D$4:$F$12,3,FALSE)),"")</f>
        <v/>
      </c>
      <c r="H1065" s="41"/>
      <c r="I1065" s="41"/>
      <c r="J1065" s="41"/>
      <c r="K1065" s="41"/>
      <c r="L1065" s="41"/>
      <c r="M1065" s="92"/>
      <c r="N1065" s="41"/>
      <c r="O1065" s="41"/>
      <c r="P1065" s="41"/>
      <c r="Q1065" s="41"/>
      <c r="R1065" s="41"/>
      <c r="S1065" s="41"/>
      <c r="T1065" s="41"/>
      <c r="U1065" s="47"/>
      <c r="V1065" s="49"/>
      <c r="W1065" s="41"/>
      <c r="X1065" s="41"/>
      <c r="Y1065" s="41"/>
      <c r="AA1065" s="37" t="str">
        <f>IF($I1065&lt;&gt;"",VLOOKUP($I1065,'Valid Values - Search'!$R$4:$T$4719,3,FALSE),"")</f>
        <v/>
      </c>
      <c r="AB1065" s="37" t="str">
        <f>IF($I1065&lt;&gt;"",VLOOKUP($I1065,'Valid Values - Search'!$R$4:$S$4719,2,FALSE),"")</f>
        <v/>
      </c>
      <c r="AC1065" s="38" t="str">
        <f t="shared" si="16"/>
        <v/>
      </c>
      <c r="AD1065" s="38"/>
    </row>
    <row r="1066" spans="1:30">
      <c r="A1066" s="46"/>
      <c r="B1066" s="47"/>
      <c r="C1066" s="49"/>
      <c r="D1066" s="41"/>
      <c r="E1066" s="41"/>
      <c r="F1066" s="41"/>
      <c r="G1066" s="50" t="str">
        <f>IF(A1066&lt;&gt;"",CONCATENATE(A1066,":",YEAR(B1066),IF(MONTH(B1066)&gt;9,MONTH(B1066),CONCATENATE(0,MONTH(B1066))),IF(DAY(B1066)&gt;9,DAY(B1066),CONCATENATE(0,DAY(B1066))),IF(HOUR(C1066)&gt;9,HOUR(C1066),CONCATENATE(0,HOUR(C1066))),IF(MINUTE(C1066)&gt;9,MINUTE(C1066),CONCATENATE(0,MINUTE(C1066))),":",VLOOKUP(F1066,'Valid Values - Results'!$D$4:$F$12,3,FALSE)),"")</f>
        <v/>
      </c>
      <c r="H1066" s="41"/>
      <c r="I1066" s="41"/>
      <c r="J1066" s="41"/>
      <c r="K1066" s="41"/>
      <c r="L1066" s="41"/>
      <c r="M1066" s="92"/>
      <c r="N1066" s="41"/>
      <c r="O1066" s="41"/>
      <c r="P1066" s="41"/>
      <c r="Q1066" s="41"/>
      <c r="R1066" s="41"/>
      <c r="S1066" s="41"/>
      <c r="T1066" s="41"/>
      <c r="U1066" s="47"/>
      <c r="V1066" s="49"/>
      <c r="W1066" s="41"/>
      <c r="X1066" s="41"/>
      <c r="Y1066" s="41"/>
      <c r="AA1066" s="37" t="str">
        <f>IF($I1066&lt;&gt;"",VLOOKUP($I1066,'Valid Values - Search'!$R$4:$T$4719,3,FALSE),"")</f>
        <v/>
      </c>
      <c r="AB1066" s="37" t="str">
        <f>IF($I1066&lt;&gt;"",VLOOKUP($I1066,'Valid Values - Search'!$R$4:$S$4719,2,FALSE),"")</f>
        <v/>
      </c>
      <c r="AC1066" s="38" t="str">
        <f t="shared" si="16"/>
        <v/>
      </c>
      <c r="AD1066" s="38"/>
    </row>
    <row r="1067" spans="1:30">
      <c r="A1067" s="46"/>
      <c r="B1067" s="47"/>
      <c r="C1067" s="49"/>
      <c r="D1067" s="41"/>
      <c r="E1067" s="41"/>
      <c r="F1067" s="41"/>
      <c r="G1067" s="50" t="str">
        <f>IF(A1067&lt;&gt;"",CONCATENATE(A1067,":",YEAR(B1067),IF(MONTH(B1067)&gt;9,MONTH(B1067),CONCATENATE(0,MONTH(B1067))),IF(DAY(B1067)&gt;9,DAY(B1067),CONCATENATE(0,DAY(B1067))),IF(HOUR(C1067)&gt;9,HOUR(C1067),CONCATENATE(0,HOUR(C1067))),IF(MINUTE(C1067)&gt;9,MINUTE(C1067),CONCATENATE(0,MINUTE(C1067))),":",VLOOKUP(F1067,'Valid Values - Results'!$D$4:$F$12,3,FALSE)),"")</f>
        <v/>
      </c>
      <c r="H1067" s="41"/>
      <c r="I1067" s="41"/>
      <c r="J1067" s="41"/>
      <c r="K1067" s="41"/>
      <c r="L1067" s="41"/>
      <c r="M1067" s="92"/>
      <c r="N1067" s="41"/>
      <c r="O1067" s="41"/>
      <c r="P1067" s="41"/>
      <c r="Q1067" s="41"/>
      <c r="R1067" s="41"/>
      <c r="S1067" s="41"/>
      <c r="T1067" s="41"/>
      <c r="U1067" s="47"/>
      <c r="V1067" s="49"/>
      <c r="W1067" s="41"/>
      <c r="X1067" s="41"/>
      <c r="Y1067" s="41"/>
      <c r="AA1067" s="37" t="str">
        <f>IF($I1067&lt;&gt;"",VLOOKUP($I1067,'Valid Values - Search'!$R$4:$T$4719,3,FALSE),"")</f>
        <v/>
      </c>
      <c r="AB1067" s="37" t="str">
        <f>IF($I1067&lt;&gt;"",VLOOKUP($I1067,'Valid Values - Search'!$R$4:$S$4719,2,FALSE),"")</f>
        <v/>
      </c>
      <c r="AC1067" s="38" t="str">
        <f t="shared" si="16"/>
        <v/>
      </c>
      <c r="AD1067" s="38"/>
    </row>
    <row r="1068" spans="1:30">
      <c r="A1068" s="46"/>
      <c r="B1068" s="47"/>
      <c r="C1068" s="49"/>
      <c r="D1068" s="41"/>
      <c r="E1068" s="41"/>
      <c r="F1068" s="41"/>
      <c r="G1068" s="50" t="str">
        <f>IF(A1068&lt;&gt;"",CONCATENATE(A1068,":",YEAR(B1068),IF(MONTH(B1068)&gt;9,MONTH(B1068),CONCATENATE(0,MONTH(B1068))),IF(DAY(B1068)&gt;9,DAY(B1068),CONCATENATE(0,DAY(B1068))),IF(HOUR(C1068)&gt;9,HOUR(C1068),CONCATENATE(0,HOUR(C1068))),IF(MINUTE(C1068)&gt;9,MINUTE(C1068),CONCATENATE(0,MINUTE(C1068))),":",VLOOKUP(F1068,'Valid Values - Results'!$D$4:$F$12,3,FALSE)),"")</f>
        <v/>
      </c>
      <c r="H1068" s="41"/>
      <c r="I1068" s="41"/>
      <c r="J1068" s="41"/>
      <c r="K1068" s="41"/>
      <c r="L1068" s="41"/>
      <c r="M1068" s="92"/>
      <c r="N1068" s="41"/>
      <c r="O1068" s="41"/>
      <c r="P1068" s="41"/>
      <c r="Q1068" s="41"/>
      <c r="R1068" s="41"/>
      <c r="S1068" s="41"/>
      <c r="T1068" s="41"/>
      <c r="U1068" s="47"/>
      <c r="V1068" s="49"/>
      <c r="W1068" s="41"/>
      <c r="X1068" s="41"/>
      <c r="Y1068" s="41"/>
      <c r="AA1068" s="37" t="str">
        <f>IF($I1068&lt;&gt;"",VLOOKUP($I1068,'Valid Values - Search'!$R$4:$T$4719,3,FALSE),"")</f>
        <v/>
      </c>
      <c r="AB1068" s="37" t="str">
        <f>IF($I1068&lt;&gt;"",VLOOKUP($I1068,'Valid Values - Search'!$R$4:$S$4719,2,FALSE),"")</f>
        <v/>
      </c>
      <c r="AC1068" s="38" t="str">
        <f t="shared" si="16"/>
        <v/>
      </c>
      <c r="AD1068" s="38"/>
    </row>
    <row r="1069" spans="1:30">
      <c r="A1069" s="46"/>
      <c r="B1069" s="47"/>
      <c r="C1069" s="49"/>
      <c r="D1069" s="41"/>
      <c r="E1069" s="41"/>
      <c r="F1069" s="41"/>
      <c r="G1069" s="50" t="str">
        <f>IF(A1069&lt;&gt;"",CONCATENATE(A1069,":",YEAR(B1069),IF(MONTH(B1069)&gt;9,MONTH(B1069),CONCATENATE(0,MONTH(B1069))),IF(DAY(B1069)&gt;9,DAY(B1069),CONCATENATE(0,DAY(B1069))),IF(HOUR(C1069)&gt;9,HOUR(C1069),CONCATENATE(0,HOUR(C1069))),IF(MINUTE(C1069)&gt;9,MINUTE(C1069),CONCATENATE(0,MINUTE(C1069))),":",VLOOKUP(F1069,'Valid Values - Results'!$D$4:$F$12,3,FALSE)),"")</f>
        <v/>
      </c>
      <c r="H1069" s="41"/>
      <c r="I1069" s="41"/>
      <c r="J1069" s="41"/>
      <c r="K1069" s="41"/>
      <c r="L1069" s="41"/>
      <c r="M1069" s="92"/>
      <c r="N1069" s="41"/>
      <c r="O1069" s="41"/>
      <c r="P1069" s="41"/>
      <c r="Q1069" s="41"/>
      <c r="R1069" s="41"/>
      <c r="S1069" s="41"/>
      <c r="T1069" s="41"/>
      <c r="U1069" s="47"/>
      <c r="V1069" s="49"/>
      <c r="W1069" s="41"/>
      <c r="X1069" s="41"/>
      <c r="Y1069" s="41"/>
      <c r="AA1069" s="37" t="str">
        <f>IF($I1069&lt;&gt;"",VLOOKUP($I1069,'Valid Values - Search'!$R$4:$T$4719,3,FALSE),"")</f>
        <v/>
      </c>
      <c r="AB1069" s="37" t="str">
        <f>IF($I1069&lt;&gt;"",VLOOKUP($I1069,'Valid Values - Search'!$R$4:$S$4719,2,FALSE),"")</f>
        <v/>
      </c>
      <c r="AC1069" s="38" t="str">
        <f t="shared" si="16"/>
        <v/>
      </c>
      <c r="AD1069" s="38"/>
    </row>
    <row r="1070" spans="1:30">
      <c r="A1070" s="46"/>
      <c r="B1070" s="47"/>
      <c r="C1070" s="49"/>
      <c r="D1070" s="41"/>
      <c r="E1070" s="41"/>
      <c r="F1070" s="41"/>
      <c r="G1070" s="50" t="str">
        <f>IF(A1070&lt;&gt;"",CONCATENATE(A1070,":",YEAR(B1070),IF(MONTH(B1070)&gt;9,MONTH(B1070),CONCATENATE(0,MONTH(B1070))),IF(DAY(B1070)&gt;9,DAY(B1070),CONCATENATE(0,DAY(B1070))),IF(HOUR(C1070)&gt;9,HOUR(C1070),CONCATENATE(0,HOUR(C1070))),IF(MINUTE(C1070)&gt;9,MINUTE(C1070),CONCATENATE(0,MINUTE(C1070))),":",VLOOKUP(F1070,'Valid Values - Results'!$D$4:$F$12,3,FALSE)),"")</f>
        <v/>
      </c>
      <c r="H1070" s="41"/>
      <c r="I1070" s="41"/>
      <c r="J1070" s="41"/>
      <c r="K1070" s="41"/>
      <c r="L1070" s="41"/>
      <c r="M1070" s="92"/>
      <c r="N1070" s="41"/>
      <c r="O1070" s="41"/>
      <c r="P1070" s="41"/>
      <c r="Q1070" s="41"/>
      <c r="R1070" s="41"/>
      <c r="S1070" s="41"/>
      <c r="T1070" s="41"/>
      <c r="U1070" s="47"/>
      <c r="V1070" s="49"/>
      <c r="W1070" s="41"/>
      <c r="X1070" s="41"/>
      <c r="Y1070" s="41"/>
      <c r="AA1070" s="37" t="str">
        <f>IF($I1070&lt;&gt;"",VLOOKUP($I1070,'Valid Values - Search'!$R$4:$T$4719,3,FALSE),"")</f>
        <v/>
      </c>
      <c r="AB1070" s="37" t="str">
        <f>IF($I1070&lt;&gt;"",VLOOKUP($I1070,'Valid Values - Search'!$R$4:$S$4719,2,FALSE),"")</f>
        <v/>
      </c>
      <c r="AC1070" s="38" t="str">
        <f t="shared" si="16"/>
        <v/>
      </c>
      <c r="AD1070" s="38"/>
    </row>
    <row r="1071" spans="1:30">
      <c r="A1071" s="46"/>
      <c r="B1071" s="47"/>
      <c r="C1071" s="49"/>
      <c r="D1071" s="41"/>
      <c r="E1071" s="41"/>
      <c r="F1071" s="41"/>
      <c r="G1071" s="50" t="str">
        <f>IF(A1071&lt;&gt;"",CONCATENATE(A1071,":",YEAR(B1071),IF(MONTH(B1071)&gt;9,MONTH(B1071),CONCATENATE(0,MONTH(B1071))),IF(DAY(B1071)&gt;9,DAY(B1071),CONCATENATE(0,DAY(B1071))),IF(HOUR(C1071)&gt;9,HOUR(C1071),CONCATENATE(0,HOUR(C1071))),IF(MINUTE(C1071)&gt;9,MINUTE(C1071),CONCATENATE(0,MINUTE(C1071))),":",VLOOKUP(F1071,'Valid Values - Results'!$D$4:$F$12,3,FALSE)),"")</f>
        <v/>
      </c>
      <c r="H1071" s="41"/>
      <c r="I1071" s="41"/>
      <c r="J1071" s="41"/>
      <c r="K1071" s="41"/>
      <c r="L1071" s="41"/>
      <c r="M1071" s="92"/>
      <c r="N1071" s="41"/>
      <c r="O1071" s="41"/>
      <c r="P1071" s="41"/>
      <c r="Q1071" s="41"/>
      <c r="R1071" s="41"/>
      <c r="S1071" s="41"/>
      <c r="T1071" s="41"/>
      <c r="U1071" s="47"/>
      <c r="V1071" s="49"/>
      <c r="W1071" s="41"/>
      <c r="X1071" s="41"/>
      <c r="Y1071" s="41"/>
      <c r="AA1071" s="37" t="str">
        <f>IF($I1071&lt;&gt;"",VLOOKUP($I1071,'Valid Values - Search'!$R$4:$T$4719,3,FALSE),"")</f>
        <v/>
      </c>
      <c r="AB1071" s="37" t="str">
        <f>IF($I1071&lt;&gt;"",VLOOKUP($I1071,'Valid Values - Search'!$R$4:$S$4719,2,FALSE),"")</f>
        <v/>
      </c>
      <c r="AC1071" s="38" t="str">
        <f t="shared" si="16"/>
        <v/>
      </c>
      <c r="AD1071" s="38"/>
    </row>
    <row r="1072" spans="1:30">
      <c r="A1072" s="46"/>
      <c r="B1072" s="47"/>
      <c r="C1072" s="49"/>
      <c r="D1072" s="41"/>
      <c r="E1072" s="41"/>
      <c r="F1072" s="41"/>
      <c r="G1072" s="50" t="str">
        <f>IF(A1072&lt;&gt;"",CONCATENATE(A1072,":",YEAR(B1072),IF(MONTH(B1072)&gt;9,MONTH(B1072),CONCATENATE(0,MONTH(B1072))),IF(DAY(B1072)&gt;9,DAY(B1072),CONCATENATE(0,DAY(B1072))),IF(HOUR(C1072)&gt;9,HOUR(C1072),CONCATENATE(0,HOUR(C1072))),IF(MINUTE(C1072)&gt;9,MINUTE(C1072),CONCATENATE(0,MINUTE(C1072))),":",VLOOKUP(F1072,'Valid Values - Results'!$D$4:$F$12,3,FALSE)),"")</f>
        <v/>
      </c>
      <c r="H1072" s="41"/>
      <c r="I1072" s="41"/>
      <c r="J1072" s="41"/>
      <c r="K1072" s="41"/>
      <c r="L1072" s="41"/>
      <c r="M1072" s="92"/>
      <c r="N1072" s="41"/>
      <c r="O1072" s="41"/>
      <c r="P1072" s="41"/>
      <c r="Q1072" s="41"/>
      <c r="R1072" s="41"/>
      <c r="S1072" s="41"/>
      <c r="T1072" s="41"/>
      <c r="U1072" s="47"/>
      <c r="V1072" s="49"/>
      <c r="W1072" s="41"/>
      <c r="X1072" s="41"/>
      <c r="Y1072" s="41"/>
      <c r="AA1072" s="37" t="str">
        <f>IF($I1072&lt;&gt;"",VLOOKUP($I1072,'Valid Values - Search'!$R$4:$T$4719,3,FALSE),"")</f>
        <v/>
      </c>
      <c r="AB1072" s="37" t="str">
        <f>IF($I1072&lt;&gt;"",VLOOKUP($I1072,'Valid Values - Search'!$R$4:$S$4719,2,FALSE),"")</f>
        <v/>
      </c>
      <c r="AC1072" s="38" t="str">
        <f t="shared" si="16"/>
        <v/>
      </c>
      <c r="AD1072" s="38"/>
    </row>
    <row r="1073" spans="1:30">
      <c r="A1073" s="46"/>
      <c r="B1073" s="47"/>
      <c r="C1073" s="49"/>
      <c r="D1073" s="41"/>
      <c r="E1073" s="41"/>
      <c r="F1073" s="41"/>
      <c r="G1073" s="50" t="str">
        <f>IF(A1073&lt;&gt;"",CONCATENATE(A1073,":",YEAR(B1073),IF(MONTH(B1073)&gt;9,MONTH(B1073),CONCATENATE(0,MONTH(B1073))),IF(DAY(B1073)&gt;9,DAY(B1073),CONCATENATE(0,DAY(B1073))),IF(HOUR(C1073)&gt;9,HOUR(C1073),CONCATENATE(0,HOUR(C1073))),IF(MINUTE(C1073)&gt;9,MINUTE(C1073),CONCATENATE(0,MINUTE(C1073))),":",VLOOKUP(F1073,'Valid Values - Results'!$D$4:$F$12,3,FALSE)),"")</f>
        <v/>
      </c>
      <c r="H1073" s="41"/>
      <c r="I1073" s="41"/>
      <c r="J1073" s="41"/>
      <c r="K1073" s="41"/>
      <c r="L1073" s="41"/>
      <c r="M1073" s="92"/>
      <c r="N1073" s="41"/>
      <c r="O1073" s="41"/>
      <c r="P1073" s="41"/>
      <c r="Q1073" s="41"/>
      <c r="R1073" s="41"/>
      <c r="S1073" s="41"/>
      <c r="T1073" s="41"/>
      <c r="U1073" s="47"/>
      <c r="V1073" s="49"/>
      <c r="W1073" s="41"/>
      <c r="X1073" s="41"/>
      <c r="Y1073" s="41"/>
      <c r="AA1073" s="37" t="str">
        <f>IF($I1073&lt;&gt;"",VLOOKUP($I1073,'Valid Values - Search'!$R$4:$T$4719,3,FALSE),"")</f>
        <v/>
      </c>
      <c r="AB1073" s="37" t="str">
        <f>IF($I1073&lt;&gt;"",VLOOKUP($I1073,'Valid Values - Search'!$R$4:$S$4719,2,FALSE),"")</f>
        <v/>
      </c>
      <c r="AC1073" s="38" t="str">
        <f t="shared" si="16"/>
        <v/>
      </c>
      <c r="AD1073" s="38"/>
    </row>
    <row r="1074" spans="1:30">
      <c r="A1074" s="46"/>
      <c r="B1074" s="47"/>
      <c r="C1074" s="49"/>
      <c r="D1074" s="41"/>
      <c r="E1074" s="41"/>
      <c r="F1074" s="41"/>
      <c r="G1074" s="50" t="str">
        <f>IF(A1074&lt;&gt;"",CONCATENATE(A1074,":",YEAR(B1074),IF(MONTH(B1074)&gt;9,MONTH(B1074),CONCATENATE(0,MONTH(B1074))),IF(DAY(B1074)&gt;9,DAY(B1074),CONCATENATE(0,DAY(B1074))),IF(HOUR(C1074)&gt;9,HOUR(C1074),CONCATENATE(0,HOUR(C1074))),IF(MINUTE(C1074)&gt;9,MINUTE(C1074),CONCATENATE(0,MINUTE(C1074))),":",VLOOKUP(F1074,'Valid Values - Results'!$D$4:$F$12,3,FALSE)),"")</f>
        <v/>
      </c>
      <c r="H1074" s="41"/>
      <c r="I1074" s="41"/>
      <c r="J1074" s="41"/>
      <c r="K1074" s="41"/>
      <c r="L1074" s="41"/>
      <c r="M1074" s="92"/>
      <c r="N1074" s="41"/>
      <c r="O1074" s="41"/>
      <c r="P1074" s="41"/>
      <c r="Q1074" s="41"/>
      <c r="R1074" s="41"/>
      <c r="S1074" s="41"/>
      <c r="T1074" s="41"/>
      <c r="U1074" s="47"/>
      <c r="V1074" s="49"/>
      <c r="W1074" s="41"/>
      <c r="X1074" s="41"/>
      <c r="Y1074" s="41"/>
      <c r="AA1074" s="37" t="str">
        <f>IF($I1074&lt;&gt;"",VLOOKUP($I1074,'Valid Values - Search'!$R$4:$T$4719,3,FALSE),"")</f>
        <v/>
      </c>
      <c r="AB1074" s="37" t="str">
        <f>IF($I1074&lt;&gt;"",VLOOKUP($I1074,'Valid Values - Search'!$R$4:$S$4719,2,FALSE),"")</f>
        <v/>
      </c>
      <c r="AC1074" s="38" t="str">
        <f t="shared" si="16"/>
        <v/>
      </c>
      <c r="AD1074" s="38"/>
    </row>
    <row r="1075" spans="1:30">
      <c r="A1075" s="46"/>
      <c r="B1075" s="47"/>
      <c r="C1075" s="49"/>
      <c r="D1075" s="41"/>
      <c r="E1075" s="41"/>
      <c r="F1075" s="41"/>
      <c r="G1075" s="50" t="str">
        <f>IF(A1075&lt;&gt;"",CONCATENATE(A1075,":",YEAR(B1075),IF(MONTH(B1075)&gt;9,MONTH(B1075),CONCATENATE(0,MONTH(B1075))),IF(DAY(B1075)&gt;9,DAY(B1075),CONCATENATE(0,DAY(B1075))),IF(HOUR(C1075)&gt;9,HOUR(C1075),CONCATENATE(0,HOUR(C1075))),IF(MINUTE(C1075)&gt;9,MINUTE(C1075),CONCATENATE(0,MINUTE(C1075))),":",VLOOKUP(F1075,'Valid Values - Results'!$D$4:$F$12,3,FALSE)),"")</f>
        <v/>
      </c>
      <c r="H1075" s="41"/>
      <c r="I1075" s="41"/>
      <c r="J1075" s="41"/>
      <c r="K1075" s="41"/>
      <c r="L1075" s="41"/>
      <c r="M1075" s="92"/>
      <c r="N1075" s="41"/>
      <c r="O1075" s="41"/>
      <c r="P1075" s="41"/>
      <c r="Q1075" s="41"/>
      <c r="R1075" s="41"/>
      <c r="S1075" s="41"/>
      <c r="T1075" s="41"/>
      <c r="U1075" s="47"/>
      <c r="V1075" s="49"/>
      <c r="W1075" s="41"/>
      <c r="X1075" s="41"/>
      <c r="Y1075" s="41"/>
      <c r="AA1075" s="37" t="str">
        <f>IF($I1075&lt;&gt;"",VLOOKUP($I1075,'Valid Values - Search'!$R$4:$T$4719,3,FALSE),"")</f>
        <v/>
      </c>
      <c r="AB1075" s="37" t="str">
        <f>IF($I1075&lt;&gt;"",VLOOKUP($I1075,'Valid Values - Search'!$R$4:$S$4719,2,FALSE),"")</f>
        <v/>
      </c>
      <c r="AC1075" s="38" t="str">
        <f t="shared" si="16"/>
        <v/>
      </c>
      <c r="AD1075" s="38"/>
    </row>
    <row r="1076" spans="1:30">
      <c r="A1076" s="46"/>
      <c r="B1076" s="47"/>
      <c r="C1076" s="49"/>
      <c r="D1076" s="41"/>
      <c r="E1076" s="41"/>
      <c r="F1076" s="41"/>
      <c r="G1076" s="50" t="str">
        <f>IF(A1076&lt;&gt;"",CONCATENATE(A1076,":",YEAR(B1076),IF(MONTH(B1076)&gt;9,MONTH(B1076),CONCATENATE(0,MONTH(B1076))),IF(DAY(B1076)&gt;9,DAY(B1076),CONCATENATE(0,DAY(B1076))),IF(HOUR(C1076)&gt;9,HOUR(C1076),CONCATENATE(0,HOUR(C1076))),IF(MINUTE(C1076)&gt;9,MINUTE(C1076),CONCATENATE(0,MINUTE(C1076))),":",VLOOKUP(F1076,'Valid Values - Results'!$D$4:$F$12,3,FALSE)),"")</f>
        <v/>
      </c>
      <c r="H1076" s="41"/>
      <c r="I1076" s="41"/>
      <c r="J1076" s="41"/>
      <c r="K1076" s="41"/>
      <c r="L1076" s="41"/>
      <c r="M1076" s="92"/>
      <c r="N1076" s="41"/>
      <c r="O1076" s="41"/>
      <c r="P1076" s="41"/>
      <c r="Q1076" s="41"/>
      <c r="R1076" s="41"/>
      <c r="S1076" s="41"/>
      <c r="T1076" s="41"/>
      <c r="U1076" s="47"/>
      <c r="V1076" s="49"/>
      <c r="W1076" s="41"/>
      <c r="X1076" s="41"/>
      <c r="Y1076" s="41"/>
      <c r="AA1076" s="37" t="str">
        <f>IF($I1076&lt;&gt;"",VLOOKUP($I1076,'Valid Values - Search'!$R$4:$T$4719,3,FALSE),"")</f>
        <v/>
      </c>
      <c r="AB1076" s="37" t="str">
        <f>IF($I1076&lt;&gt;"",VLOOKUP($I1076,'Valid Values - Search'!$R$4:$S$4719,2,FALSE),"")</f>
        <v/>
      </c>
      <c r="AC1076" s="38" t="str">
        <f t="shared" si="16"/>
        <v/>
      </c>
      <c r="AD1076" s="38"/>
    </row>
    <row r="1077" spans="1:30">
      <c r="A1077" s="46"/>
      <c r="B1077" s="47"/>
      <c r="C1077" s="49"/>
      <c r="D1077" s="41"/>
      <c r="E1077" s="41"/>
      <c r="F1077" s="41"/>
      <c r="G1077" s="50" t="str">
        <f>IF(A1077&lt;&gt;"",CONCATENATE(A1077,":",YEAR(B1077),IF(MONTH(B1077)&gt;9,MONTH(B1077),CONCATENATE(0,MONTH(B1077))),IF(DAY(B1077)&gt;9,DAY(B1077),CONCATENATE(0,DAY(B1077))),IF(HOUR(C1077)&gt;9,HOUR(C1077),CONCATENATE(0,HOUR(C1077))),IF(MINUTE(C1077)&gt;9,MINUTE(C1077),CONCATENATE(0,MINUTE(C1077))),":",VLOOKUP(F1077,'Valid Values - Results'!$D$4:$F$12,3,FALSE)),"")</f>
        <v/>
      </c>
      <c r="H1077" s="41"/>
      <c r="I1077" s="41"/>
      <c r="J1077" s="41"/>
      <c r="K1077" s="41"/>
      <c r="L1077" s="41"/>
      <c r="M1077" s="92"/>
      <c r="N1077" s="41"/>
      <c r="O1077" s="41"/>
      <c r="P1077" s="41"/>
      <c r="Q1077" s="41"/>
      <c r="R1077" s="41"/>
      <c r="S1077" s="41"/>
      <c r="T1077" s="41"/>
      <c r="U1077" s="47"/>
      <c r="V1077" s="49"/>
      <c r="W1077" s="41"/>
      <c r="X1077" s="41"/>
      <c r="Y1077" s="41"/>
      <c r="AA1077" s="37" t="str">
        <f>IF($I1077&lt;&gt;"",VLOOKUP($I1077,'Valid Values - Search'!$R$4:$T$4719,3,FALSE),"")</f>
        <v/>
      </c>
      <c r="AB1077" s="37" t="str">
        <f>IF($I1077&lt;&gt;"",VLOOKUP($I1077,'Valid Values - Search'!$R$4:$S$4719,2,FALSE),"")</f>
        <v/>
      </c>
      <c r="AC1077" s="38" t="str">
        <f t="shared" si="16"/>
        <v/>
      </c>
      <c r="AD1077" s="38"/>
    </row>
    <row r="1078" spans="1:30">
      <c r="A1078" s="46"/>
      <c r="B1078" s="47"/>
      <c r="C1078" s="49"/>
      <c r="D1078" s="41"/>
      <c r="E1078" s="41"/>
      <c r="F1078" s="41"/>
      <c r="G1078" s="50" t="str">
        <f>IF(A1078&lt;&gt;"",CONCATENATE(A1078,":",YEAR(B1078),IF(MONTH(B1078)&gt;9,MONTH(B1078),CONCATENATE(0,MONTH(B1078))),IF(DAY(B1078)&gt;9,DAY(B1078),CONCATENATE(0,DAY(B1078))),IF(HOUR(C1078)&gt;9,HOUR(C1078),CONCATENATE(0,HOUR(C1078))),IF(MINUTE(C1078)&gt;9,MINUTE(C1078),CONCATENATE(0,MINUTE(C1078))),":",VLOOKUP(F1078,'Valid Values - Results'!$D$4:$F$12,3,FALSE)),"")</f>
        <v/>
      </c>
      <c r="H1078" s="41"/>
      <c r="I1078" s="41"/>
      <c r="J1078" s="41"/>
      <c r="K1078" s="41"/>
      <c r="L1078" s="41"/>
      <c r="M1078" s="92"/>
      <c r="N1078" s="41"/>
      <c r="O1078" s="41"/>
      <c r="P1078" s="41"/>
      <c r="Q1078" s="41"/>
      <c r="R1078" s="41"/>
      <c r="S1078" s="41"/>
      <c r="T1078" s="41"/>
      <c r="U1078" s="47"/>
      <c r="V1078" s="49"/>
      <c r="W1078" s="41"/>
      <c r="X1078" s="41"/>
      <c r="Y1078" s="41"/>
      <c r="AA1078" s="37" t="str">
        <f>IF($I1078&lt;&gt;"",VLOOKUP($I1078,'Valid Values - Search'!$R$4:$T$4719,3,FALSE),"")</f>
        <v/>
      </c>
      <c r="AB1078" s="37" t="str">
        <f>IF($I1078&lt;&gt;"",VLOOKUP($I1078,'Valid Values - Search'!$R$4:$S$4719,2,FALSE),"")</f>
        <v/>
      </c>
      <c r="AC1078" s="38" t="str">
        <f t="shared" si="16"/>
        <v/>
      </c>
      <c r="AD1078" s="38"/>
    </row>
    <row r="1079" spans="1:30">
      <c r="A1079" s="46"/>
      <c r="B1079" s="47"/>
      <c r="C1079" s="49"/>
      <c r="D1079" s="41"/>
      <c r="E1079" s="41"/>
      <c r="F1079" s="41"/>
      <c r="G1079" s="50" t="str">
        <f>IF(A1079&lt;&gt;"",CONCATENATE(A1079,":",YEAR(B1079),IF(MONTH(B1079)&gt;9,MONTH(B1079),CONCATENATE(0,MONTH(B1079))),IF(DAY(B1079)&gt;9,DAY(B1079),CONCATENATE(0,DAY(B1079))),IF(HOUR(C1079)&gt;9,HOUR(C1079),CONCATENATE(0,HOUR(C1079))),IF(MINUTE(C1079)&gt;9,MINUTE(C1079),CONCATENATE(0,MINUTE(C1079))),":",VLOOKUP(F1079,'Valid Values - Results'!$D$4:$F$12,3,FALSE)),"")</f>
        <v/>
      </c>
      <c r="H1079" s="41"/>
      <c r="I1079" s="41"/>
      <c r="J1079" s="41"/>
      <c r="K1079" s="41"/>
      <c r="L1079" s="41"/>
      <c r="M1079" s="92"/>
      <c r="N1079" s="41"/>
      <c r="O1079" s="41"/>
      <c r="P1079" s="41"/>
      <c r="Q1079" s="41"/>
      <c r="R1079" s="41"/>
      <c r="S1079" s="41"/>
      <c r="T1079" s="41"/>
      <c r="U1079" s="47"/>
      <c r="V1079" s="49"/>
      <c r="W1079" s="41"/>
      <c r="X1079" s="41"/>
      <c r="Y1079" s="41"/>
      <c r="AA1079" s="37" t="str">
        <f>IF($I1079&lt;&gt;"",VLOOKUP($I1079,'Valid Values - Search'!$R$4:$T$4719,3,FALSE),"")</f>
        <v/>
      </c>
      <c r="AB1079" s="37" t="str">
        <f>IF($I1079&lt;&gt;"",VLOOKUP($I1079,'Valid Values - Search'!$R$4:$S$4719,2,FALSE),"")</f>
        <v/>
      </c>
      <c r="AC1079" s="38" t="str">
        <f t="shared" si="16"/>
        <v/>
      </c>
      <c r="AD1079" s="38"/>
    </row>
    <row r="1080" spans="1:30">
      <c r="A1080" s="46"/>
      <c r="B1080" s="47"/>
      <c r="C1080" s="49"/>
      <c r="D1080" s="41"/>
      <c r="E1080" s="41"/>
      <c r="F1080" s="41"/>
      <c r="G1080" s="50" t="str">
        <f>IF(A1080&lt;&gt;"",CONCATENATE(A1080,":",YEAR(B1080),IF(MONTH(B1080)&gt;9,MONTH(B1080),CONCATENATE(0,MONTH(B1080))),IF(DAY(B1080)&gt;9,DAY(B1080),CONCATENATE(0,DAY(B1080))),IF(HOUR(C1080)&gt;9,HOUR(C1080),CONCATENATE(0,HOUR(C1080))),IF(MINUTE(C1080)&gt;9,MINUTE(C1080),CONCATENATE(0,MINUTE(C1080))),":",VLOOKUP(F1080,'Valid Values - Results'!$D$4:$F$12,3,FALSE)),"")</f>
        <v/>
      </c>
      <c r="H1080" s="41"/>
      <c r="I1080" s="41"/>
      <c r="J1080" s="41"/>
      <c r="K1080" s="41"/>
      <c r="L1080" s="41"/>
      <c r="M1080" s="92"/>
      <c r="N1080" s="41"/>
      <c r="O1080" s="41"/>
      <c r="P1080" s="41"/>
      <c r="Q1080" s="41"/>
      <c r="R1080" s="41"/>
      <c r="S1080" s="41"/>
      <c r="T1080" s="41"/>
      <c r="U1080" s="47"/>
      <c r="V1080" s="49"/>
      <c r="W1080" s="41"/>
      <c r="X1080" s="41"/>
      <c r="Y1080" s="41"/>
      <c r="AA1080" s="37" t="str">
        <f>IF($I1080&lt;&gt;"",VLOOKUP($I1080,'Valid Values - Search'!$R$4:$T$4719,3,FALSE),"")</f>
        <v/>
      </c>
      <c r="AB1080" s="37" t="str">
        <f>IF($I1080&lt;&gt;"",VLOOKUP($I1080,'Valid Values - Search'!$R$4:$S$4719,2,FALSE),"")</f>
        <v/>
      </c>
      <c r="AC1080" s="38" t="str">
        <f t="shared" si="16"/>
        <v/>
      </c>
      <c r="AD1080" s="38"/>
    </row>
    <row r="1081" spans="1:30">
      <c r="A1081" s="46"/>
      <c r="B1081" s="47"/>
      <c r="C1081" s="49"/>
      <c r="D1081" s="41"/>
      <c r="E1081" s="41"/>
      <c r="F1081" s="41"/>
      <c r="G1081" s="50" t="str">
        <f>IF(A1081&lt;&gt;"",CONCATENATE(A1081,":",YEAR(B1081),IF(MONTH(B1081)&gt;9,MONTH(B1081),CONCATENATE(0,MONTH(B1081))),IF(DAY(B1081)&gt;9,DAY(B1081),CONCATENATE(0,DAY(B1081))),IF(HOUR(C1081)&gt;9,HOUR(C1081),CONCATENATE(0,HOUR(C1081))),IF(MINUTE(C1081)&gt;9,MINUTE(C1081),CONCATENATE(0,MINUTE(C1081))),":",VLOOKUP(F1081,'Valid Values - Results'!$D$4:$F$12,3,FALSE)),"")</f>
        <v/>
      </c>
      <c r="H1081" s="41"/>
      <c r="I1081" s="41"/>
      <c r="J1081" s="41"/>
      <c r="K1081" s="41"/>
      <c r="L1081" s="41"/>
      <c r="M1081" s="92"/>
      <c r="N1081" s="41"/>
      <c r="O1081" s="41"/>
      <c r="P1081" s="41"/>
      <c r="Q1081" s="41"/>
      <c r="R1081" s="41"/>
      <c r="S1081" s="41"/>
      <c r="T1081" s="41"/>
      <c r="U1081" s="47"/>
      <c r="V1081" s="49"/>
      <c r="W1081" s="41"/>
      <c r="X1081" s="41"/>
      <c r="Y1081" s="41"/>
      <c r="AA1081" s="37" t="str">
        <f>IF($I1081&lt;&gt;"",VLOOKUP($I1081,'Valid Values - Search'!$R$4:$T$4719,3,FALSE),"")</f>
        <v/>
      </c>
      <c r="AB1081" s="37" t="str">
        <f>IF($I1081&lt;&gt;"",VLOOKUP($I1081,'Valid Values - Search'!$R$4:$S$4719,2,FALSE),"")</f>
        <v/>
      </c>
      <c r="AC1081" s="38" t="str">
        <f t="shared" si="16"/>
        <v/>
      </c>
      <c r="AD1081" s="38"/>
    </row>
    <row r="1082" spans="1:30">
      <c r="A1082" s="46"/>
      <c r="B1082" s="47"/>
      <c r="C1082" s="49"/>
      <c r="D1082" s="41"/>
      <c r="E1082" s="41"/>
      <c r="F1082" s="41"/>
      <c r="G1082" s="50" t="str">
        <f>IF(A1082&lt;&gt;"",CONCATENATE(A1082,":",YEAR(B1082),IF(MONTH(B1082)&gt;9,MONTH(B1082),CONCATENATE(0,MONTH(B1082))),IF(DAY(B1082)&gt;9,DAY(B1082),CONCATENATE(0,DAY(B1082))),IF(HOUR(C1082)&gt;9,HOUR(C1082),CONCATENATE(0,HOUR(C1082))),IF(MINUTE(C1082)&gt;9,MINUTE(C1082),CONCATENATE(0,MINUTE(C1082))),":",VLOOKUP(F1082,'Valid Values - Results'!$D$4:$F$12,3,FALSE)),"")</f>
        <v/>
      </c>
      <c r="H1082" s="41"/>
      <c r="I1082" s="41"/>
      <c r="J1082" s="41"/>
      <c r="K1082" s="41"/>
      <c r="L1082" s="41"/>
      <c r="M1082" s="92"/>
      <c r="N1082" s="41"/>
      <c r="O1082" s="41"/>
      <c r="P1082" s="41"/>
      <c r="Q1082" s="41"/>
      <c r="R1082" s="41"/>
      <c r="S1082" s="41"/>
      <c r="T1082" s="41"/>
      <c r="U1082" s="47"/>
      <c r="V1082" s="49"/>
      <c r="W1082" s="41"/>
      <c r="X1082" s="41"/>
      <c r="Y1082" s="41"/>
      <c r="AA1082" s="37" t="str">
        <f>IF($I1082&lt;&gt;"",VLOOKUP($I1082,'Valid Values - Search'!$R$4:$T$4719,3,FALSE),"")</f>
        <v/>
      </c>
      <c r="AB1082" s="37" t="str">
        <f>IF($I1082&lt;&gt;"",VLOOKUP($I1082,'Valid Values - Search'!$R$4:$S$4719,2,FALSE),"")</f>
        <v/>
      </c>
      <c r="AC1082" s="38" t="str">
        <f t="shared" si="16"/>
        <v/>
      </c>
      <c r="AD1082" s="38"/>
    </row>
    <row r="1083" spans="1:30">
      <c r="A1083" s="46"/>
      <c r="B1083" s="47"/>
      <c r="C1083" s="49"/>
      <c r="D1083" s="41"/>
      <c r="E1083" s="41"/>
      <c r="F1083" s="41"/>
      <c r="G1083" s="50" t="str">
        <f>IF(A1083&lt;&gt;"",CONCATENATE(A1083,":",YEAR(B1083),IF(MONTH(B1083)&gt;9,MONTH(B1083),CONCATENATE(0,MONTH(B1083))),IF(DAY(B1083)&gt;9,DAY(B1083),CONCATENATE(0,DAY(B1083))),IF(HOUR(C1083)&gt;9,HOUR(C1083),CONCATENATE(0,HOUR(C1083))),IF(MINUTE(C1083)&gt;9,MINUTE(C1083),CONCATENATE(0,MINUTE(C1083))),":",VLOOKUP(F1083,'Valid Values - Results'!$D$4:$F$12,3,FALSE)),"")</f>
        <v/>
      </c>
      <c r="H1083" s="41"/>
      <c r="I1083" s="41"/>
      <c r="J1083" s="41"/>
      <c r="K1083" s="41"/>
      <c r="L1083" s="41"/>
      <c r="M1083" s="92"/>
      <c r="N1083" s="41"/>
      <c r="O1083" s="41"/>
      <c r="P1083" s="41"/>
      <c r="Q1083" s="41"/>
      <c r="R1083" s="41"/>
      <c r="S1083" s="41"/>
      <c r="T1083" s="41"/>
      <c r="U1083" s="47"/>
      <c r="V1083" s="49"/>
      <c r="W1083" s="41"/>
      <c r="X1083" s="41"/>
      <c r="Y1083" s="41"/>
      <c r="AA1083" s="37" t="str">
        <f>IF($I1083&lt;&gt;"",VLOOKUP($I1083,'Valid Values - Search'!$R$4:$T$4719,3,FALSE),"")</f>
        <v/>
      </c>
      <c r="AB1083" s="37" t="str">
        <f>IF($I1083&lt;&gt;"",VLOOKUP($I1083,'Valid Values - Search'!$R$4:$S$4719,2,FALSE),"")</f>
        <v/>
      </c>
      <c r="AC1083" s="38" t="str">
        <f t="shared" si="16"/>
        <v/>
      </c>
      <c r="AD1083" s="38"/>
    </row>
    <row r="1084" spans="1:30">
      <c r="A1084" s="46"/>
      <c r="B1084" s="47"/>
      <c r="C1084" s="49"/>
      <c r="D1084" s="41"/>
      <c r="E1084" s="41"/>
      <c r="F1084" s="41"/>
      <c r="G1084" s="50" t="str">
        <f>IF(A1084&lt;&gt;"",CONCATENATE(A1084,":",YEAR(B1084),IF(MONTH(B1084)&gt;9,MONTH(B1084),CONCATENATE(0,MONTH(B1084))),IF(DAY(B1084)&gt;9,DAY(B1084),CONCATENATE(0,DAY(B1084))),IF(HOUR(C1084)&gt;9,HOUR(C1084),CONCATENATE(0,HOUR(C1084))),IF(MINUTE(C1084)&gt;9,MINUTE(C1084),CONCATENATE(0,MINUTE(C1084))),":",VLOOKUP(F1084,'Valid Values - Results'!$D$4:$F$12,3,FALSE)),"")</f>
        <v/>
      </c>
      <c r="H1084" s="41"/>
      <c r="I1084" s="41"/>
      <c r="J1084" s="41"/>
      <c r="K1084" s="41"/>
      <c r="L1084" s="41"/>
      <c r="M1084" s="92"/>
      <c r="N1084" s="41"/>
      <c r="O1084" s="41"/>
      <c r="P1084" s="41"/>
      <c r="Q1084" s="41"/>
      <c r="R1084" s="41"/>
      <c r="S1084" s="41"/>
      <c r="T1084" s="41"/>
      <c r="U1084" s="47"/>
      <c r="V1084" s="49"/>
      <c r="W1084" s="41"/>
      <c r="X1084" s="41"/>
      <c r="Y1084" s="41"/>
      <c r="AA1084" s="37" t="str">
        <f>IF($I1084&lt;&gt;"",VLOOKUP($I1084,'Valid Values - Search'!$R$4:$T$4719,3,FALSE),"")</f>
        <v/>
      </c>
      <c r="AB1084" s="37" t="str">
        <f>IF($I1084&lt;&gt;"",VLOOKUP($I1084,'Valid Values - Search'!$R$4:$S$4719,2,FALSE),"")</f>
        <v/>
      </c>
      <c r="AC1084" s="38" t="str">
        <f t="shared" si="16"/>
        <v/>
      </c>
      <c r="AD1084" s="38"/>
    </row>
    <row r="1085" spans="1:30">
      <c r="A1085" s="46"/>
      <c r="B1085" s="47"/>
      <c r="C1085" s="49"/>
      <c r="D1085" s="41"/>
      <c r="E1085" s="41"/>
      <c r="F1085" s="41"/>
      <c r="G1085" s="50" t="str">
        <f>IF(A1085&lt;&gt;"",CONCATENATE(A1085,":",YEAR(B1085),IF(MONTH(B1085)&gt;9,MONTH(B1085),CONCATENATE(0,MONTH(B1085))),IF(DAY(B1085)&gt;9,DAY(B1085),CONCATENATE(0,DAY(B1085))),IF(HOUR(C1085)&gt;9,HOUR(C1085),CONCATENATE(0,HOUR(C1085))),IF(MINUTE(C1085)&gt;9,MINUTE(C1085),CONCATENATE(0,MINUTE(C1085))),":",VLOOKUP(F1085,'Valid Values - Results'!$D$4:$F$12,3,FALSE)),"")</f>
        <v/>
      </c>
      <c r="H1085" s="41"/>
      <c r="I1085" s="41"/>
      <c r="J1085" s="41"/>
      <c r="K1085" s="41"/>
      <c r="L1085" s="41"/>
      <c r="M1085" s="92"/>
      <c r="N1085" s="41"/>
      <c r="O1085" s="41"/>
      <c r="P1085" s="41"/>
      <c r="Q1085" s="41"/>
      <c r="R1085" s="41"/>
      <c r="S1085" s="41"/>
      <c r="T1085" s="41"/>
      <c r="U1085" s="47"/>
      <c r="V1085" s="49"/>
      <c r="W1085" s="41"/>
      <c r="X1085" s="41"/>
      <c r="Y1085" s="41"/>
      <c r="AA1085" s="37" t="str">
        <f>IF($I1085&lt;&gt;"",VLOOKUP($I1085,'Valid Values - Search'!$R$4:$T$4719,3,FALSE),"")</f>
        <v/>
      </c>
      <c r="AB1085" s="37" t="str">
        <f>IF($I1085&lt;&gt;"",VLOOKUP($I1085,'Valid Values - Search'!$R$4:$S$4719,2,FALSE),"")</f>
        <v/>
      </c>
      <c r="AC1085" s="38" t="str">
        <f t="shared" si="16"/>
        <v/>
      </c>
      <c r="AD1085" s="38"/>
    </row>
    <row r="1086" spans="1:30">
      <c r="A1086" s="46"/>
      <c r="B1086" s="47"/>
      <c r="C1086" s="49"/>
      <c r="D1086" s="41"/>
      <c r="E1086" s="41"/>
      <c r="F1086" s="41"/>
      <c r="G1086" s="50" t="str">
        <f>IF(A1086&lt;&gt;"",CONCATENATE(A1086,":",YEAR(B1086),IF(MONTH(B1086)&gt;9,MONTH(B1086),CONCATENATE(0,MONTH(B1086))),IF(DAY(B1086)&gt;9,DAY(B1086),CONCATENATE(0,DAY(B1086))),IF(HOUR(C1086)&gt;9,HOUR(C1086),CONCATENATE(0,HOUR(C1086))),IF(MINUTE(C1086)&gt;9,MINUTE(C1086),CONCATENATE(0,MINUTE(C1086))),":",VLOOKUP(F1086,'Valid Values - Results'!$D$4:$F$12,3,FALSE)),"")</f>
        <v/>
      </c>
      <c r="H1086" s="41"/>
      <c r="I1086" s="41"/>
      <c r="J1086" s="41"/>
      <c r="K1086" s="41"/>
      <c r="L1086" s="41"/>
      <c r="M1086" s="92"/>
      <c r="N1086" s="41"/>
      <c r="O1086" s="41"/>
      <c r="P1086" s="41"/>
      <c r="Q1086" s="41"/>
      <c r="R1086" s="41"/>
      <c r="S1086" s="41"/>
      <c r="T1086" s="41"/>
      <c r="U1086" s="47"/>
      <c r="V1086" s="49"/>
      <c r="W1086" s="41"/>
      <c r="X1086" s="41"/>
      <c r="Y1086" s="41"/>
      <c r="AA1086" s="37" t="str">
        <f>IF($I1086&lt;&gt;"",VLOOKUP($I1086,'Valid Values - Search'!$R$4:$T$4719,3,FALSE),"")</f>
        <v/>
      </c>
      <c r="AB1086" s="37" t="str">
        <f>IF($I1086&lt;&gt;"",VLOOKUP($I1086,'Valid Values - Search'!$R$4:$S$4719,2,FALSE),"")</f>
        <v/>
      </c>
      <c r="AC1086" s="38" t="str">
        <f t="shared" si="16"/>
        <v/>
      </c>
      <c r="AD1086" s="38"/>
    </row>
    <row r="1087" spans="1:30">
      <c r="A1087" s="46"/>
      <c r="B1087" s="47"/>
      <c r="C1087" s="49"/>
      <c r="D1087" s="41"/>
      <c r="E1087" s="41"/>
      <c r="F1087" s="41"/>
      <c r="G1087" s="50" t="str">
        <f>IF(A1087&lt;&gt;"",CONCATENATE(A1087,":",YEAR(B1087),IF(MONTH(B1087)&gt;9,MONTH(B1087),CONCATENATE(0,MONTH(B1087))),IF(DAY(B1087)&gt;9,DAY(B1087),CONCATENATE(0,DAY(B1087))),IF(HOUR(C1087)&gt;9,HOUR(C1087),CONCATENATE(0,HOUR(C1087))),IF(MINUTE(C1087)&gt;9,MINUTE(C1087),CONCATENATE(0,MINUTE(C1087))),":",VLOOKUP(F1087,'Valid Values - Results'!$D$4:$F$12,3,FALSE)),"")</f>
        <v/>
      </c>
      <c r="H1087" s="41"/>
      <c r="I1087" s="41"/>
      <c r="J1087" s="41"/>
      <c r="K1087" s="41"/>
      <c r="L1087" s="41"/>
      <c r="M1087" s="92"/>
      <c r="N1087" s="41"/>
      <c r="O1087" s="41"/>
      <c r="P1087" s="41"/>
      <c r="Q1087" s="41"/>
      <c r="R1087" s="41"/>
      <c r="S1087" s="41"/>
      <c r="T1087" s="41"/>
      <c r="U1087" s="47"/>
      <c r="V1087" s="49"/>
      <c r="W1087" s="41"/>
      <c r="X1087" s="41"/>
      <c r="Y1087" s="41"/>
      <c r="AA1087" s="37" t="str">
        <f>IF($I1087&lt;&gt;"",VLOOKUP($I1087,'Valid Values - Search'!$R$4:$T$4719,3,FALSE),"")</f>
        <v/>
      </c>
      <c r="AB1087" s="37" t="str">
        <f>IF($I1087&lt;&gt;"",VLOOKUP($I1087,'Valid Values - Search'!$R$4:$S$4719,2,FALSE),"")</f>
        <v/>
      </c>
      <c r="AC1087" s="38" t="str">
        <f t="shared" si="16"/>
        <v/>
      </c>
      <c r="AD1087" s="38"/>
    </row>
    <row r="1088" spans="1:30">
      <c r="A1088" s="46"/>
      <c r="B1088" s="47"/>
      <c r="C1088" s="49"/>
      <c r="D1088" s="41"/>
      <c r="E1088" s="41"/>
      <c r="F1088" s="41"/>
      <c r="G1088" s="50" t="str">
        <f>IF(A1088&lt;&gt;"",CONCATENATE(A1088,":",YEAR(B1088),IF(MONTH(B1088)&gt;9,MONTH(B1088),CONCATENATE(0,MONTH(B1088))),IF(DAY(B1088)&gt;9,DAY(B1088),CONCATENATE(0,DAY(B1088))),IF(HOUR(C1088)&gt;9,HOUR(C1088),CONCATENATE(0,HOUR(C1088))),IF(MINUTE(C1088)&gt;9,MINUTE(C1088),CONCATENATE(0,MINUTE(C1088))),":",VLOOKUP(F1088,'Valid Values - Results'!$D$4:$F$12,3,FALSE)),"")</f>
        <v/>
      </c>
      <c r="H1088" s="41"/>
      <c r="I1088" s="41"/>
      <c r="J1088" s="41"/>
      <c r="K1088" s="41"/>
      <c r="L1088" s="41"/>
      <c r="M1088" s="92"/>
      <c r="N1088" s="41"/>
      <c r="O1088" s="41"/>
      <c r="P1088" s="41"/>
      <c r="Q1088" s="41"/>
      <c r="R1088" s="41"/>
      <c r="S1088" s="41"/>
      <c r="T1088" s="41"/>
      <c r="U1088" s="47"/>
      <c r="V1088" s="49"/>
      <c r="W1088" s="41"/>
      <c r="X1088" s="41"/>
      <c r="Y1088" s="41"/>
      <c r="AA1088" s="37" t="str">
        <f>IF($I1088&lt;&gt;"",VLOOKUP($I1088,'Valid Values - Search'!$R$4:$T$4719,3,FALSE),"")</f>
        <v/>
      </c>
      <c r="AB1088" s="37" t="str">
        <f>IF($I1088&lt;&gt;"",VLOOKUP($I1088,'Valid Values - Search'!$R$4:$S$4719,2,FALSE),"")</f>
        <v/>
      </c>
      <c r="AC1088" s="38" t="str">
        <f t="shared" si="16"/>
        <v/>
      </c>
      <c r="AD1088" s="38"/>
    </row>
    <row r="1089" spans="1:30">
      <c r="A1089" s="46"/>
      <c r="B1089" s="47"/>
      <c r="C1089" s="49"/>
      <c r="D1089" s="41"/>
      <c r="E1089" s="41"/>
      <c r="F1089" s="41"/>
      <c r="G1089" s="50" t="str">
        <f>IF(A1089&lt;&gt;"",CONCATENATE(A1089,":",YEAR(B1089),IF(MONTH(B1089)&gt;9,MONTH(B1089),CONCATENATE(0,MONTH(B1089))),IF(DAY(B1089)&gt;9,DAY(B1089),CONCATENATE(0,DAY(B1089))),IF(HOUR(C1089)&gt;9,HOUR(C1089),CONCATENATE(0,HOUR(C1089))),IF(MINUTE(C1089)&gt;9,MINUTE(C1089),CONCATENATE(0,MINUTE(C1089))),":",VLOOKUP(F1089,'Valid Values - Results'!$D$4:$F$12,3,FALSE)),"")</f>
        <v/>
      </c>
      <c r="H1089" s="41"/>
      <c r="I1089" s="41"/>
      <c r="J1089" s="41"/>
      <c r="K1089" s="41"/>
      <c r="L1089" s="41"/>
      <c r="M1089" s="92"/>
      <c r="N1089" s="41"/>
      <c r="O1089" s="41"/>
      <c r="P1089" s="41"/>
      <c r="Q1089" s="41"/>
      <c r="R1089" s="41"/>
      <c r="S1089" s="41"/>
      <c r="T1089" s="41"/>
      <c r="U1089" s="47"/>
      <c r="V1089" s="49"/>
      <c r="W1089" s="41"/>
      <c r="X1089" s="41"/>
      <c r="Y1089" s="41"/>
      <c r="AA1089" s="37" t="str">
        <f>IF($I1089&lt;&gt;"",VLOOKUP($I1089,'Valid Values - Search'!$R$4:$T$4719,3,FALSE),"")</f>
        <v/>
      </c>
      <c r="AB1089" s="37" t="str">
        <f>IF($I1089&lt;&gt;"",VLOOKUP($I1089,'Valid Values - Search'!$R$4:$S$4719,2,FALSE),"")</f>
        <v/>
      </c>
      <c r="AC1089" s="38" t="str">
        <f t="shared" si="16"/>
        <v/>
      </c>
      <c r="AD1089" s="38"/>
    </row>
    <row r="1090" spans="1:30">
      <c r="A1090" s="46"/>
      <c r="B1090" s="47"/>
      <c r="C1090" s="49"/>
      <c r="D1090" s="41"/>
      <c r="E1090" s="41"/>
      <c r="F1090" s="41"/>
      <c r="G1090" s="50" t="str">
        <f>IF(A1090&lt;&gt;"",CONCATENATE(A1090,":",YEAR(B1090),IF(MONTH(B1090)&gt;9,MONTH(B1090),CONCATENATE(0,MONTH(B1090))),IF(DAY(B1090)&gt;9,DAY(B1090),CONCATENATE(0,DAY(B1090))),IF(HOUR(C1090)&gt;9,HOUR(C1090),CONCATENATE(0,HOUR(C1090))),IF(MINUTE(C1090)&gt;9,MINUTE(C1090),CONCATENATE(0,MINUTE(C1090))),":",VLOOKUP(F1090,'Valid Values - Results'!$D$4:$F$12,3,FALSE)),"")</f>
        <v/>
      </c>
      <c r="H1090" s="41"/>
      <c r="I1090" s="41"/>
      <c r="J1090" s="41"/>
      <c r="K1090" s="41"/>
      <c r="L1090" s="41"/>
      <c r="M1090" s="92"/>
      <c r="N1090" s="41"/>
      <c r="O1090" s="41"/>
      <c r="P1090" s="41"/>
      <c r="Q1090" s="41"/>
      <c r="R1090" s="41"/>
      <c r="S1090" s="41"/>
      <c r="T1090" s="41"/>
      <c r="U1090" s="47"/>
      <c r="V1090" s="49"/>
      <c r="W1090" s="41"/>
      <c r="X1090" s="41"/>
      <c r="Y1090" s="41"/>
      <c r="AA1090" s="37" t="str">
        <f>IF($I1090&lt;&gt;"",VLOOKUP($I1090,'Valid Values - Search'!$R$4:$T$4719,3,FALSE),"")</f>
        <v/>
      </c>
      <c r="AB1090" s="37" t="str">
        <f>IF($I1090&lt;&gt;"",VLOOKUP($I1090,'Valid Values - Search'!$R$4:$S$4719,2,FALSE),"")</f>
        <v/>
      </c>
      <c r="AC1090" s="38" t="str">
        <f t="shared" ref="AC1090:AC1153" si="17">IF($V1090&lt;&gt;"",$D1090,"")</f>
        <v/>
      </c>
      <c r="AD1090" s="38"/>
    </row>
    <row r="1091" spans="1:30">
      <c r="A1091" s="46"/>
      <c r="B1091" s="47"/>
      <c r="C1091" s="49"/>
      <c r="D1091" s="41"/>
      <c r="E1091" s="41"/>
      <c r="F1091" s="41"/>
      <c r="G1091" s="50" t="str">
        <f>IF(A1091&lt;&gt;"",CONCATENATE(A1091,":",YEAR(B1091),IF(MONTH(B1091)&gt;9,MONTH(B1091),CONCATENATE(0,MONTH(B1091))),IF(DAY(B1091)&gt;9,DAY(B1091),CONCATENATE(0,DAY(B1091))),IF(HOUR(C1091)&gt;9,HOUR(C1091),CONCATENATE(0,HOUR(C1091))),IF(MINUTE(C1091)&gt;9,MINUTE(C1091),CONCATENATE(0,MINUTE(C1091))),":",VLOOKUP(F1091,'Valid Values - Results'!$D$4:$F$12,3,FALSE)),"")</f>
        <v/>
      </c>
      <c r="H1091" s="41"/>
      <c r="I1091" s="41"/>
      <c r="J1091" s="41"/>
      <c r="K1091" s="41"/>
      <c r="L1091" s="41"/>
      <c r="M1091" s="92"/>
      <c r="N1091" s="41"/>
      <c r="O1091" s="41"/>
      <c r="P1091" s="41"/>
      <c r="Q1091" s="41"/>
      <c r="R1091" s="41"/>
      <c r="S1091" s="41"/>
      <c r="T1091" s="41"/>
      <c r="U1091" s="47"/>
      <c r="V1091" s="49"/>
      <c r="W1091" s="41"/>
      <c r="X1091" s="41"/>
      <c r="Y1091" s="41"/>
      <c r="AA1091" s="37" t="str">
        <f>IF($I1091&lt;&gt;"",VLOOKUP($I1091,'Valid Values - Search'!$R$4:$T$4719,3,FALSE),"")</f>
        <v/>
      </c>
      <c r="AB1091" s="37" t="str">
        <f>IF($I1091&lt;&gt;"",VLOOKUP($I1091,'Valid Values - Search'!$R$4:$S$4719,2,FALSE),"")</f>
        <v/>
      </c>
      <c r="AC1091" s="38" t="str">
        <f t="shared" si="17"/>
        <v/>
      </c>
      <c r="AD1091" s="38"/>
    </row>
    <row r="1092" spans="1:30">
      <c r="A1092" s="46"/>
      <c r="B1092" s="47"/>
      <c r="C1092" s="49"/>
      <c r="D1092" s="41"/>
      <c r="E1092" s="41"/>
      <c r="F1092" s="41"/>
      <c r="G1092" s="50" t="str">
        <f>IF(A1092&lt;&gt;"",CONCATENATE(A1092,":",YEAR(B1092),IF(MONTH(B1092)&gt;9,MONTH(B1092),CONCATENATE(0,MONTH(B1092))),IF(DAY(B1092)&gt;9,DAY(B1092),CONCATENATE(0,DAY(B1092))),IF(HOUR(C1092)&gt;9,HOUR(C1092),CONCATENATE(0,HOUR(C1092))),IF(MINUTE(C1092)&gt;9,MINUTE(C1092),CONCATENATE(0,MINUTE(C1092))),":",VLOOKUP(F1092,'Valid Values - Results'!$D$4:$F$12,3,FALSE)),"")</f>
        <v/>
      </c>
      <c r="H1092" s="41"/>
      <c r="I1092" s="41"/>
      <c r="J1092" s="41"/>
      <c r="K1092" s="41"/>
      <c r="L1092" s="41"/>
      <c r="M1092" s="92"/>
      <c r="N1092" s="41"/>
      <c r="O1092" s="41"/>
      <c r="P1092" s="41"/>
      <c r="Q1092" s="41"/>
      <c r="R1092" s="41"/>
      <c r="S1092" s="41"/>
      <c r="T1092" s="41"/>
      <c r="U1092" s="47"/>
      <c r="V1092" s="49"/>
      <c r="W1092" s="41"/>
      <c r="X1092" s="41"/>
      <c r="Y1092" s="41"/>
      <c r="AA1092" s="37" t="str">
        <f>IF($I1092&lt;&gt;"",VLOOKUP($I1092,'Valid Values - Search'!$R$4:$T$4719,3,FALSE),"")</f>
        <v/>
      </c>
      <c r="AB1092" s="37" t="str">
        <f>IF($I1092&lt;&gt;"",VLOOKUP($I1092,'Valid Values - Search'!$R$4:$S$4719,2,FALSE),"")</f>
        <v/>
      </c>
      <c r="AC1092" s="38" t="str">
        <f t="shared" si="17"/>
        <v/>
      </c>
      <c r="AD1092" s="38"/>
    </row>
    <row r="1093" spans="1:30">
      <c r="A1093" s="46"/>
      <c r="B1093" s="47"/>
      <c r="C1093" s="49"/>
      <c r="D1093" s="41"/>
      <c r="E1093" s="41"/>
      <c r="F1093" s="41"/>
      <c r="G1093" s="50" t="str">
        <f>IF(A1093&lt;&gt;"",CONCATENATE(A1093,":",YEAR(B1093),IF(MONTH(B1093)&gt;9,MONTH(B1093),CONCATENATE(0,MONTH(B1093))),IF(DAY(B1093)&gt;9,DAY(B1093),CONCATENATE(0,DAY(B1093))),IF(HOUR(C1093)&gt;9,HOUR(C1093),CONCATENATE(0,HOUR(C1093))),IF(MINUTE(C1093)&gt;9,MINUTE(C1093),CONCATENATE(0,MINUTE(C1093))),":",VLOOKUP(F1093,'Valid Values - Results'!$D$4:$F$12,3,FALSE)),"")</f>
        <v/>
      </c>
      <c r="H1093" s="41"/>
      <c r="I1093" s="41"/>
      <c r="J1093" s="41"/>
      <c r="K1093" s="41"/>
      <c r="L1093" s="41"/>
      <c r="M1093" s="92"/>
      <c r="N1093" s="41"/>
      <c r="O1093" s="41"/>
      <c r="P1093" s="41"/>
      <c r="Q1093" s="41"/>
      <c r="R1093" s="41"/>
      <c r="S1093" s="41"/>
      <c r="T1093" s="41"/>
      <c r="U1093" s="47"/>
      <c r="V1093" s="49"/>
      <c r="W1093" s="41"/>
      <c r="X1093" s="41"/>
      <c r="Y1093" s="41"/>
      <c r="AA1093" s="37" t="str">
        <f>IF($I1093&lt;&gt;"",VLOOKUP($I1093,'Valid Values - Search'!$R$4:$T$4719,3,FALSE),"")</f>
        <v/>
      </c>
      <c r="AB1093" s="37" t="str">
        <f>IF($I1093&lt;&gt;"",VLOOKUP($I1093,'Valid Values - Search'!$R$4:$S$4719,2,FALSE),"")</f>
        <v/>
      </c>
      <c r="AC1093" s="38" t="str">
        <f t="shared" si="17"/>
        <v/>
      </c>
      <c r="AD1093" s="38"/>
    </row>
    <row r="1094" spans="1:30">
      <c r="A1094" s="46"/>
      <c r="B1094" s="47"/>
      <c r="C1094" s="49"/>
      <c r="D1094" s="41"/>
      <c r="E1094" s="41"/>
      <c r="F1094" s="41"/>
      <c r="G1094" s="50" t="str">
        <f>IF(A1094&lt;&gt;"",CONCATENATE(A1094,":",YEAR(B1094),IF(MONTH(B1094)&gt;9,MONTH(B1094),CONCATENATE(0,MONTH(B1094))),IF(DAY(B1094)&gt;9,DAY(B1094),CONCATENATE(0,DAY(B1094))),IF(HOUR(C1094)&gt;9,HOUR(C1094),CONCATENATE(0,HOUR(C1094))),IF(MINUTE(C1094)&gt;9,MINUTE(C1094),CONCATENATE(0,MINUTE(C1094))),":",VLOOKUP(F1094,'Valid Values - Results'!$D$4:$F$12,3,FALSE)),"")</f>
        <v/>
      </c>
      <c r="H1094" s="41"/>
      <c r="I1094" s="41"/>
      <c r="J1094" s="41"/>
      <c r="K1094" s="41"/>
      <c r="L1094" s="41"/>
      <c r="M1094" s="92"/>
      <c r="N1094" s="41"/>
      <c r="O1094" s="41"/>
      <c r="P1094" s="41"/>
      <c r="Q1094" s="41"/>
      <c r="R1094" s="41"/>
      <c r="S1094" s="41"/>
      <c r="T1094" s="41"/>
      <c r="U1094" s="47"/>
      <c r="V1094" s="49"/>
      <c r="W1094" s="41"/>
      <c r="X1094" s="41"/>
      <c r="Y1094" s="41"/>
      <c r="AA1094" s="37" t="str">
        <f>IF($I1094&lt;&gt;"",VLOOKUP($I1094,'Valid Values - Search'!$R$4:$T$4719,3,FALSE),"")</f>
        <v/>
      </c>
      <c r="AB1094" s="37" t="str">
        <f>IF($I1094&lt;&gt;"",VLOOKUP($I1094,'Valid Values - Search'!$R$4:$S$4719,2,FALSE),"")</f>
        <v/>
      </c>
      <c r="AC1094" s="38" t="str">
        <f t="shared" si="17"/>
        <v/>
      </c>
      <c r="AD1094" s="38"/>
    </row>
    <row r="1095" spans="1:30">
      <c r="A1095" s="46"/>
      <c r="B1095" s="47"/>
      <c r="C1095" s="49"/>
      <c r="D1095" s="41"/>
      <c r="E1095" s="41"/>
      <c r="F1095" s="41"/>
      <c r="G1095" s="50" t="str">
        <f>IF(A1095&lt;&gt;"",CONCATENATE(A1095,":",YEAR(B1095),IF(MONTH(B1095)&gt;9,MONTH(B1095),CONCATENATE(0,MONTH(B1095))),IF(DAY(B1095)&gt;9,DAY(B1095),CONCATENATE(0,DAY(B1095))),IF(HOUR(C1095)&gt;9,HOUR(C1095),CONCATENATE(0,HOUR(C1095))),IF(MINUTE(C1095)&gt;9,MINUTE(C1095),CONCATENATE(0,MINUTE(C1095))),":",VLOOKUP(F1095,'Valid Values - Results'!$D$4:$F$12,3,FALSE)),"")</f>
        <v/>
      </c>
      <c r="H1095" s="41"/>
      <c r="I1095" s="41"/>
      <c r="J1095" s="41"/>
      <c r="K1095" s="41"/>
      <c r="L1095" s="41"/>
      <c r="M1095" s="92"/>
      <c r="N1095" s="41"/>
      <c r="O1095" s="41"/>
      <c r="P1095" s="41"/>
      <c r="Q1095" s="41"/>
      <c r="R1095" s="41"/>
      <c r="S1095" s="41"/>
      <c r="T1095" s="41"/>
      <c r="U1095" s="47"/>
      <c r="V1095" s="49"/>
      <c r="W1095" s="41"/>
      <c r="X1095" s="41"/>
      <c r="Y1095" s="41"/>
      <c r="AA1095" s="37" t="str">
        <f>IF($I1095&lt;&gt;"",VLOOKUP($I1095,'Valid Values - Search'!$R$4:$T$4719,3,FALSE),"")</f>
        <v/>
      </c>
      <c r="AB1095" s="37" t="str">
        <f>IF($I1095&lt;&gt;"",VLOOKUP($I1095,'Valid Values - Search'!$R$4:$S$4719,2,FALSE),"")</f>
        <v/>
      </c>
      <c r="AC1095" s="38" t="str">
        <f t="shared" si="17"/>
        <v/>
      </c>
      <c r="AD1095" s="38"/>
    </row>
    <row r="1096" spans="1:30">
      <c r="A1096" s="46"/>
      <c r="B1096" s="47"/>
      <c r="C1096" s="49"/>
      <c r="D1096" s="41"/>
      <c r="E1096" s="41"/>
      <c r="F1096" s="41"/>
      <c r="G1096" s="50" t="str">
        <f>IF(A1096&lt;&gt;"",CONCATENATE(A1096,":",YEAR(B1096),IF(MONTH(B1096)&gt;9,MONTH(B1096),CONCATENATE(0,MONTH(B1096))),IF(DAY(B1096)&gt;9,DAY(B1096),CONCATENATE(0,DAY(B1096))),IF(HOUR(C1096)&gt;9,HOUR(C1096),CONCATENATE(0,HOUR(C1096))),IF(MINUTE(C1096)&gt;9,MINUTE(C1096),CONCATENATE(0,MINUTE(C1096))),":",VLOOKUP(F1096,'Valid Values - Results'!$D$4:$F$12,3,FALSE)),"")</f>
        <v/>
      </c>
      <c r="H1096" s="41"/>
      <c r="I1096" s="41"/>
      <c r="J1096" s="41"/>
      <c r="K1096" s="41"/>
      <c r="L1096" s="41"/>
      <c r="M1096" s="92"/>
      <c r="N1096" s="41"/>
      <c r="O1096" s="41"/>
      <c r="P1096" s="41"/>
      <c r="Q1096" s="41"/>
      <c r="R1096" s="41"/>
      <c r="S1096" s="41"/>
      <c r="T1096" s="41"/>
      <c r="U1096" s="47"/>
      <c r="V1096" s="49"/>
      <c r="W1096" s="41"/>
      <c r="X1096" s="41"/>
      <c r="Y1096" s="41"/>
      <c r="AA1096" s="37" t="str">
        <f>IF($I1096&lt;&gt;"",VLOOKUP($I1096,'Valid Values - Search'!$R$4:$T$4719,3,FALSE),"")</f>
        <v/>
      </c>
      <c r="AB1096" s="37" t="str">
        <f>IF($I1096&lt;&gt;"",VLOOKUP($I1096,'Valid Values - Search'!$R$4:$S$4719,2,FALSE),"")</f>
        <v/>
      </c>
      <c r="AC1096" s="38" t="str">
        <f t="shared" si="17"/>
        <v/>
      </c>
      <c r="AD1096" s="38"/>
    </row>
    <row r="1097" spans="1:30">
      <c r="A1097" s="46"/>
      <c r="B1097" s="47"/>
      <c r="C1097" s="49"/>
      <c r="D1097" s="41"/>
      <c r="E1097" s="41"/>
      <c r="F1097" s="41"/>
      <c r="G1097" s="50" t="str">
        <f>IF(A1097&lt;&gt;"",CONCATENATE(A1097,":",YEAR(B1097),IF(MONTH(B1097)&gt;9,MONTH(B1097),CONCATENATE(0,MONTH(B1097))),IF(DAY(B1097)&gt;9,DAY(B1097),CONCATENATE(0,DAY(B1097))),IF(HOUR(C1097)&gt;9,HOUR(C1097),CONCATENATE(0,HOUR(C1097))),IF(MINUTE(C1097)&gt;9,MINUTE(C1097),CONCATENATE(0,MINUTE(C1097))),":",VLOOKUP(F1097,'Valid Values - Results'!$D$4:$F$12,3,FALSE)),"")</f>
        <v/>
      </c>
      <c r="H1097" s="41"/>
      <c r="I1097" s="41"/>
      <c r="J1097" s="41"/>
      <c r="K1097" s="41"/>
      <c r="L1097" s="41"/>
      <c r="M1097" s="92"/>
      <c r="N1097" s="41"/>
      <c r="O1097" s="41"/>
      <c r="P1097" s="41"/>
      <c r="Q1097" s="41"/>
      <c r="R1097" s="41"/>
      <c r="S1097" s="41"/>
      <c r="T1097" s="41"/>
      <c r="U1097" s="47"/>
      <c r="V1097" s="49"/>
      <c r="W1097" s="41"/>
      <c r="X1097" s="41"/>
      <c r="Y1097" s="41"/>
      <c r="AA1097" s="37" t="str">
        <f>IF($I1097&lt;&gt;"",VLOOKUP($I1097,'Valid Values - Search'!$R$4:$T$4719,3,FALSE),"")</f>
        <v/>
      </c>
      <c r="AB1097" s="37" t="str">
        <f>IF($I1097&lt;&gt;"",VLOOKUP($I1097,'Valid Values - Search'!$R$4:$S$4719,2,FALSE),"")</f>
        <v/>
      </c>
      <c r="AC1097" s="38" t="str">
        <f t="shared" si="17"/>
        <v/>
      </c>
      <c r="AD1097" s="38"/>
    </row>
    <row r="1098" spans="1:30">
      <c r="A1098" s="46"/>
      <c r="B1098" s="47"/>
      <c r="C1098" s="49"/>
      <c r="D1098" s="41"/>
      <c r="E1098" s="41"/>
      <c r="F1098" s="41"/>
      <c r="G1098" s="50" t="str">
        <f>IF(A1098&lt;&gt;"",CONCATENATE(A1098,":",YEAR(B1098),IF(MONTH(B1098)&gt;9,MONTH(B1098),CONCATENATE(0,MONTH(B1098))),IF(DAY(B1098)&gt;9,DAY(B1098),CONCATENATE(0,DAY(B1098))),IF(HOUR(C1098)&gt;9,HOUR(C1098),CONCATENATE(0,HOUR(C1098))),IF(MINUTE(C1098)&gt;9,MINUTE(C1098),CONCATENATE(0,MINUTE(C1098))),":",VLOOKUP(F1098,'Valid Values - Results'!$D$4:$F$12,3,FALSE)),"")</f>
        <v/>
      </c>
      <c r="H1098" s="41"/>
      <c r="I1098" s="41"/>
      <c r="J1098" s="41"/>
      <c r="K1098" s="41"/>
      <c r="L1098" s="41"/>
      <c r="M1098" s="92"/>
      <c r="N1098" s="41"/>
      <c r="O1098" s="41"/>
      <c r="P1098" s="41"/>
      <c r="Q1098" s="41"/>
      <c r="R1098" s="41"/>
      <c r="S1098" s="41"/>
      <c r="T1098" s="41"/>
      <c r="U1098" s="47"/>
      <c r="V1098" s="49"/>
      <c r="W1098" s="41"/>
      <c r="X1098" s="41"/>
      <c r="Y1098" s="41"/>
      <c r="AA1098" s="37" t="str">
        <f>IF($I1098&lt;&gt;"",VLOOKUP($I1098,'Valid Values - Search'!$R$4:$T$4719,3,FALSE),"")</f>
        <v/>
      </c>
      <c r="AB1098" s="37" t="str">
        <f>IF($I1098&lt;&gt;"",VLOOKUP($I1098,'Valid Values - Search'!$R$4:$S$4719,2,FALSE),"")</f>
        <v/>
      </c>
      <c r="AC1098" s="38" t="str">
        <f t="shared" si="17"/>
        <v/>
      </c>
      <c r="AD1098" s="38"/>
    </row>
    <row r="1099" spans="1:30">
      <c r="A1099" s="46"/>
      <c r="B1099" s="47"/>
      <c r="C1099" s="49"/>
      <c r="D1099" s="41"/>
      <c r="E1099" s="41"/>
      <c r="F1099" s="41"/>
      <c r="G1099" s="50" t="str">
        <f>IF(A1099&lt;&gt;"",CONCATENATE(A1099,":",YEAR(B1099),IF(MONTH(B1099)&gt;9,MONTH(B1099),CONCATENATE(0,MONTH(B1099))),IF(DAY(B1099)&gt;9,DAY(B1099),CONCATENATE(0,DAY(B1099))),IF(HOUR(C1099)&gt;9,HOUR(C1099),CONCATENATE(0,HOUR(C1099))),IF(MINUTE(C1099)&gt;9,MINUTE(C1099),CONCATENATE(0,MINUTE(C1099))),":",VLOOKUP(F1099,'Valid Values - Results'!$D$4:$F$12,3,FALSE)),"")</f>
        <v/>
      </c>
      <c r="H1099" s="41"/>
      <c r="I1099" s="41"/>
      <c r="J1099" s="41"/>
      <c r="K1099" s="41"/>
      <c r="L1099" s="41"/>
      <c r="M1099" s="92"/>
      <c r="N1099" s="41"/>
      <c r="O1099" s="41"/>
      <c r="P1099" s="41"/>
      <c r="Q1099" s="41"/>
      <c r="R1099" s="41"/>
      <c r="S1099" s="41"/>
      <c r="T1099" s="41"/>
      <c r="U1099" s="47"/>
      <c r="V1099" s="49"/>
      <c r="W1099" s="41"/>
      <c r="X1099" s="41"/>
      <c r="Y1099" s="41"/>
      <c r="AA1099" s="37" t="str">
        <f>IF($I1099&lt;&gt;"",VLOOKUP($I1099,'Valid Values - Search'!$R$4:$T$4719,3,FALSE),"")</f>
        <v/>
      </c>
      <c r="AB1099" s="37" t="str">
        <f>IF($I1099&lt;&gt;"",VLOOKUP($I1099,'Valid Values - Search'!$R$4:$S$4719,2,FALSE),"")</f>
        <v/>
      </c>
      <c r="AC1099" s="38" t="str">
        <f t="shared" si="17"/>
        <v/>
      </c>
      <c r="AD1099" s="38"/>
    </row>
    <row r="1100" spans="1:30">
      <c r="A1100" s="46"/>
      <c r="B1100" s="47"/>
      <c r="C1100" s="49"/>
      <c r="D1100" s="41"/>
      <c r="E1100" s="41"/>
      <c r="F1100" s="41"/>
      <c r="G1100" s="50" t="str">
        <f>IF(A1100&lt;&gt;"",CONCATENATE(A1100,":",YEAR(B1100),IF(MONTH(B1100)&gt;9,MONTH(B1100),CONCATENATE(0,MONTH(B1100))),IF(DAY(B1100)&gt;9,DAY(B1100),CONCATENATE(0,DAY(B1100))),IF(HOUR(C1100)&gt;9,HOUR(C1100),CONCATENATE(0,HOUR(C1100))),IF(MINUTE(C1100)&gt;9,MINUTE(C1100),CONCATENATE(0,MINUTE(C1100))),":",VLOOKUP(F1100,'Valid Values - Results'!$D$4:$F$12,3,FALSE)),"")</f>
        <v/>
      </c>
      <c r="H1100" s="41"/>
      <c r="I1100" s="41"/>
      <c r="J1100" s="41"/>
      <c r="K1100" s="41"/>
      <c r="L1100" s="41"/>
      <c r="M1100" s="92"/>
      <c r="N1100" s="41"/>
      <c r="O1100" s="41"/>
      <c r="P1100" s="41"/>
      <c r="Q1100" s="41"/>
      <c r="R1100" s="41"/>
      <c r="S1100" s="41"/>
      <c r="T1100" s="41"/>
      <c r="U1100" s="47"/>
      <c r="V1100" s="49"/>
      <c r="W1100" s="41"/>
      <c r="X1100" s="41"/>
      <c r="Y1100" s="41"/>
      <c r="AA1100" s="37" t="str">
        <f>IF($I1100&lt;&gt;"",VLOOKUP($I1100,'Valid Values - Search'!$R$4:$T$4719,3,FALSE),"")</f>
        <v/>
      </c>
      <c r="AB1100" s="37" t="str">
        <f>IF($I1100&lt;&gt;"",VLOOKUP($I1100,'Valid Values - Search'!$R$4:$S$4719,2,FALSE),"")</f>
        <v/>
      </c>
      <c r="AC1100" s="38" t="str">
        <f t="shared" si="17"/>
        <v/>
      </c>
      <c r="AD1100" s="38"/>
    </row>
    <row r="1101" spans="1:30">
      <c r="A1101" s="46"/>
      <c r="B1101" s="47"/>
      <c r="C1101" s="49"/>
      <c r="D1101" s="41"/>
      <c r="E1101" s="41"/>
      <c r="F1101" s="41"/>
      <c r="G1101" s="50" t="str">
        <f>IF(A1101&lt;&gt;"",CONCATENATE(A1101,":",YEAR(B1101),IF(MONTH(B1101)&gt;9,MONTH(B1101),CONCATENATE(0,MONTH(B1101))),IF(DAY(B1101)&gt;9,DAY(B1101),CONCATENATE(0,DAY(B1101))),IF(HOUR(C1101)&gt;9,HOUR(C1101),CONCATENATE(0,HOUR(C1101))),IF(MINUTE(C1101)&gt;9,MINUTE(C1101),CONCATENATE(0,MINUTE(C1101))),":",VLOOKUP(F1101,'Valid Values - Results'!$D$4:$F$12,3,FALSE)),"")</f>
        <v/>
      </c>
      <c r="H1101" s="41"/>
      <c r="I1101" s="41"/>
      <c r="J1101" s="41"/>
      <c r="K1101" s="41"/>
      <c r="L1101" s="41"/>
      <c r="M1101" s="92"/>
      <c r="N1101" s="41"/>
      <c r="O1101" s="41"/>
      <c r="P1101" s="41"/>
      <c r="Q1101" s="41"/>
      <c r="R1101" s="41"/>
      <c r="S1101" s="41"/>
      <c r="T1101" s="41"/>
      <c r="U1101" s="47"/>
      <c r="V1101" s="49"/>
      <c r="W1101" s="41"/>
      <c r="X1101" s="41"/>
      <c r="Y1101" s="41"/>
      <c r="AA1101" s="37" t="str">
        <f>IF($I1101&lt;&gt;"",VLOOKUP($I1101,'Valid Values - Search'!$R$4:$T$4719,3,FALSE),"")</f>
        <v/>
      </c>
      <c r="AB1101" s="37" t="str">
        <f>IF($I1101&lt;&gt;"",VLOOKUP($I1101,'Valid Values - Search'!$R$4:$S$4719,2,FALSE),"")</f>
        <v/>
      </c>
      <c r="AC1101" s="38" t="str">
        <f t="shared" si="17"/>
        <v/>
      </c>
      <c r="AD1101" s="38"/>
    </row>
    <row r="1102" spans="1:30">
      <c r="A1102" s="46"/>
      <c r="B1102" s="47"/>
      <c r="C1102" s="49"/>
      <c r="D1102" s="41"/>
      <c r="E1102" s="41"/>
      <c r="F1102" s="41"/>
      <c r="G1102" s="50" t="str">
        <f>IF(A1102&lt;&gt;"",CONCATENATE(A1102,":",YEAR(B1102),IF(MONTH(B1102)&gt;9,MONTH(B1102),CONCATENATE(0,MONTH(B1102))),IF(DAY(B1102)&gt;9,DAY(B1102),CONCATENATE(0,DAY(B1102))),IF(HOUR(C1102)&gt;9,HOUR(C1102),CONCATENATE(0,HOUR(C1102))),IF(MINUTE(C1102)&gt;9,MINUTE(C1102),CONCATENATE(0,MINUTE(C1102))),":",VLOOKUP(F1102,'Valid Values - Results'!$D$4:$F$12,3,FALSE)),"")</f>
        <v/>
      </c>
      <c r="H1102" s="41"/>
      <c r="I1102" s="41"/>
      <c r="J1102" s="41"/>
      <c r="K1102" s="41"/>
      <c r="L1102" s="41"/>
      <c r="M1102" s="92"/>
      <c r="N1102" s="41"/>
      <c r="O1102" s="41"/>
      <c r="P1102" s="41"/>
      <c r="Q1102" s="41"/>
      <c r="R1102" s="41"/>
      <c r="S1102" s="41"/>
      <c r="T1102" s="41"/>
      <c r="U1102" s="47"/>
      <c r="V1102" s="49"/>
      <c r="W1102" s="41"/>
      <c r="X1102" s="41"/>
      <c r="Y1102" s="41"/>
      <c r="AA1102" s="37" t="str">
        <f>IF($I1102&lt;&gt;"",VLOOKUP($I1102,'Valid Values - Search'!$R$4:$T$4719,3,FALSE),"")</f>
        <v/>
      </c>
      <c r="AB1102" s="37" t="str">
        <f>IF($I1102&lt;&gt;"",VLOOKUP($I1102,'Valid Values - Search'!$R$4:$S$4719,2,FALSE),"")</f>
        <v/>
      </c>
      <c r="AC1102" s="38" t="str">
        <f t="shared" si="17"/>
        <v/>
      </c>
      <c r="AD1102" s="38"/>
    </row>
    <row r="1103" spans="1:30">
      <c r="A1103" s="46"/>
      <c r="B1103" s="47"/>
      <c r="C1103" s="49"/>
      <c r="D1103" s="41"/>
      <c r="E1103" s="41"/>
      <c r="F1103" s="41"/>
      <c r="G1103" s="50" t="str">
        <f>IF(A1103&lt;&gt;"",CONCATENATE(A1103,":",YEAR(B1103),IF(MONTH(B1103)&gt;9,MONTH(B1103),CONCATENATE(0,MONTH(B1103))),IF(DAY(B1103)&gt;9,DAY(B1103),CONCATENATE(0,DAY(B1103))),IF(HOUR(C1103)&gt;9,HOUR(C1103),CONCATENATE(0,HOUR(C1103))),IF(MINUTE(C1103)&gt;9,MINUTE(C1103),CONCATENATE(0,MINUTE(C1103))),":",VLOOKUP(F1103,'Valid Values - Results'!$D$4:$F$12,3,FALSE)),"")</f>
        <v/>
      </c>
      <c r="H1103" s="41"/>
      <c r="I1103" s="41"/>
      <c r="J1103" s="41"/>
      <c r="K1103" s="41"/>
      <c r="L1103" s="41"/>
      <c r="M1103" s="92"/>
      <c r="N1103" s="41"/>
      <c r="O1103" s="41"/>
      <c r="P1103" s="41"/>
      <c r="Q1103" s="41"/>
      <c r="R1103" s="41"/>
      <c r="S1103" s="41"/>
      <c r="T1103" s="41"/>
      <c r="U1103" s="47"/>
      <c r="V1103" s="49"/>
      <c r="W1103" s="41"/>
      <c r="X1103" s="41"/>
      <c r="Y1103" s="41"/>
      <c r="AA1103" s="37" t="str">
        <f>IF($I1103&lt;&gt;"",VLOOKUP($I1103,'Valid Values - Search'!$R$4:$T$4719,3,FALSE),"")</f>
        <v/>
      </c>
      <c r="AB1103" s="37" t="str">
        <f>IF($I1103&lt;&gt;"",VLOOKUP($I1103,'Valid Values - Search'!$R$4:$S$4719,2,FALSE),"")</f>
        <v/>
      </c>
      <c r="AC1103" s="38" t="str">
        <f t="shared" si="17"/>
        <v/>
      </c>
      <c r="AD1103" s="38"/>
    </row>
    <row r="1104" spans="1:30">
      <c r="A1104" s="46"/>
      <c r="B1104" s="47"/>
      <c r="C1104" s="49"/>
      <c r="D1104" s="41"/>
      <c r="E1104" s="41"/>
      <c r="F1104" s="41"/>
      <c r="G1104" s="50" t="str">
        <f>IF(A1104&lt;&gt;"",CONCATENATE(A1104,":",YEAR(B1104),IF(MONTH(B1104)&gt;9,MONTH(B1104),CONCATENATE(0,MONTH(B1104))),IF(DAY(B1104)&gt;9,DAY(B1104),CONCATENATE(0,DAY(B1104))),IF(HOUR(C1104)&gt;9,HOUR(C1104),CONCATENATE(0,HOUR(C1104))),IF(MINUTE(C1104)&gt;9,MINUTE(C1104),CONCATENATE(0,MINUTE(C1104))),":",VLOOKUP(F1104,'Valid Values - Results'!$D$4:$F$12,3,FALSE)),"")</f>
        <v/>
      </c>
      <c r="H1104" s="41"/>
      <c r="I1104" s="41"/>
      <c r="J1104" s="41"/>
      <c r="K1104" s="41"/>
      <c r="L1104" s="41"/>
      <c r="M1104" s="92"/>
      <c r="N1104" s="41"/>
      <c r="O1104" s="41"/>
      <c r="P1104" s="41"/>
      <c r="Q1104" s="41"/>
      <c r="R1104" s="41"/>
      <c r="S1104" s="41"/>
      <c r="T1104" s="41"/>
      <c r="U1104" s="47"/>
      <c r="V1104" s="49"/>
      <c r="W1104" s="41"/>
      <c r="X1104" s="41"/>
      <c r="Y1104" s="41"/>
      <c r="AA1104" s="37" t="str">
        <f>IF($I1104&lt;&gt;"",VLOOKUP($I1104,'Valid Values - Search'!$R$4:$T$4719,3,FALSE),"")</f>
        <v/>
      </c>
      <c r="AB1104" s="37" t="str">
        <f>IF($I1104&lt;&gt;"",VLOOKUP($I1104,'Valid Values - Search'!$R$4:$S$4719,2,FALSE),"")</f>
        <v/>
      </c>
      <c r="AC1104" s="38" t="str">
        <f t="shared" si="17"/>
        <v/>
      </c>
      <c r="AD1104" s="38"/>
    </row>
    <row r="1105" spans="1:30">
      <c r="A1105" s="46"/>
      <c r="B1105" s="47"/>
      <c r="C1105" s="49"/>
      <c r="D1105" s="41"/>
      <c r="E1105" s="41"/>
      <c r="F1105" s="41"/>
      <c r="G1105" s="50" t="str">
        <f>IF(A1105&lt;&gt;"",CONCATENATE(A1105,":",YEAR(B1105),IF(MONTH(B1105)&gt;9,MONTH(B1105),CONCATENATE(0,MONTH(B1105))),IF(DAY(B1105)&gt;9,DAY(B1105),CONCATENATE(0,DAY(B1105))),IF(HOUR(C1105)&gt;9,HOUR(C1105),CONCATENATE(0,HOUR(C1105))),IF(MINUTE(C1105)&gt;9,MINUTE(C1105),CONCATENATE(0,MINUTE(C1105))),":",VLOOKUP(F1105,'Valid Values - Results'!$D$4:$F$12,3,FALSE)),"")</f>
        <v/>
      </c>
      <c r="H1105" s="41"/>
      <c r="I1105" s="41"/>
      <c r="J1105" s="41"/>
      <c r="K1105" s="41"/>
      <c r="L1105" s="41"/>
      <c r="M1105" s="92"/>
      <c r="N1105" s="41"/>
      <c r="O1105" s="41"/>
      <c r="P1105" s="41"/>
      <c r="Q1105" s="41"/>
      <c r="R1105" s="41"/>
      <c r="S1105" s="41"/>
      <c r="T1105" s="41"/>
      <c r="U1105" s="47"/>
      <c r="V1105" s="49"/>
      <c r="W1105" s="41"/>
      <c r="X1105" s="41"/>
      <c r="Y1105" s="41"/>
      <c r="AA1105" s="37" t="str">
        <f>IF($I1105&lt;&gt;"",VLOOKUP($I1105,'Valid Values - Search'!$R$4:$T$4719,3,FALSE),"")</f>
        <v/>
      </c>
      <c r="AB1105" s="37" t="str">
        <f>IF($I1105&lt;&gt;"",VLOOKUP($I1105,'Valid Values - Search'!$R$4:$S$4719,2,FALSE),"")</f>
        <v/>
      </c>
      <c r="AC1105" s="38" t="str">
        <f t="shared" si="17"/>
        <v/>
      </c>
      <c r="AD1105" s="38"/>
    </row>
    <row r="1106" spans="1:30">
      <c r="A1106" s="46"/>
      <c r="B1106" s="47"/>
      <c r="C1106" s="49"/>
      <c r="D1106" s="41"/>
      <c r="E1106" s="41"/>
      <c r="F1106" s="41"/>
      <c r="G1106" s="50" t="str">
        <f>IF(A1106&lt;&gt;"",CONCATENATE(A1106,":",YEAR(B1106),IF(MONTH(B1106)&gt;9,MONTH(B1106),CONCATENATE(0,MONTH(B1106))),IF(DAY(B1106)&gt;9,DAY(B1106),CONCATENATE(0,DAY(B1106))),IF(HOUR(C1106)&gt;9,HOUR(C1106),CONCATENATE(0,HOUR(C1106))),IF(MINUTE(C1106)&gt;9,MINUTE(C1106),CONCATENATE(0,MINUTE(C1106))),":",VLOOKUP(F1106,'Valid Values - Results'!$D$4:$F$12,3,FALSE)),"")</f>
        <v/>
      </c>
      <c r="H1106" s="41"/>
      <c r="I1106" s="41"/>
      <c r="J1106" s="41"/>
      <c r="K1106" s="41"/>
      <c r="L1106" s="41"/>
      <c r="M1106" s="92"/>
      <c r="N1106" s="41"/>
      <c r="O1106" s="41"/>
      <c r="P1106" s="41"/>
      <c r="Q1106" s="41"/>
      <c r="R1106" s="41"/>
      <c r="S1106" s="41"/>
      <c r="T1106" s="41"/>
      <c r="U1106" s="47"/>
      <c r="V1106" s="49"/>
      <c r="W1106" s="41"/>
      <c r="X1106" s="41"/>
      <c r="Y1106" s="41"/>
      <c r="AA1106" s="37" t="str">
        <f>IF($I1106&lt;&gt;"",VLOOKUP($I1106,'Valid Values - Search'!$R$4:$T$4719,3,FALSE),"")</f>
        <v/>
      </c>
      <c r="AB1106" s="37" t="str">
        <f>IF($I1106&lt;&gt;"",VLOOKUP($I1106,'Valid Values - Search'!$R$4:$S$4719,2,FALSE),"")</f>
        <v/>
      </c>
      <c r="AC1106" s="38" t="str">
        <f t="shared" si="17"/>
        <v/>
      </c>
      <c r="AD1106" s="38"/>
    </row>
    <row r="1107" spans="1:30">
      <c r="A1107" s="46"/>
      <c r="B1107" s="47"/>
      <c r="C1107" s="49"/>
      <c r="D1107" s="41"/>
      <c r="E1107" s="41"/>
      <c r="F1107" s="41"/>
      <c r="G1107" s="50" t="str">
        <f>IF(A1107&lt;&gt;"",CONCATENATE(A1107,":",YEAR(B1107),IF(MONTH(B1107)&gt;9,MONTH(B1107),CONCATENATE(0,MONTH(B1107))),IF(DAY(B1107)&gt;9,DAY(B1107),CONCATENATE(0,DAY(B1107))),IF(HOUR(C1107)&gt;9,HOUR(C1107),CONCATENATE(0,HOUR(C1107))),IF(MINUTE(C1107)&gt;9,MINUTE(C1107),CONCATENATE(0,MINUTE(C1107))),":",VLOOKUP(F1107,'Valid Values - Results'!$D$4:$F$12,3,FALSE)),"")</f>
        <v/>
      </c>
      <c r="H1107" s="41"/>
      <c r="I1107" s="41"/>
      <c r="J1107" s="41"/>
      <c r="K1107" s="41"/>
      <c r="L1107" s="41"/>
      <c r="M1107" s="92"/>
      <c r="N1107" s="41"/>
      <c r="O1107" s="41"/>
      <c r="P1107" s="41"/>
      <c r="Q1107" s="41"/>
      <c r="R1107" s="41"/>
      <c r="S1107" s="41"/>
      <c r="T1107" s="41"/>
      <c r="U1107" s="47"/>
      <c r="V1107" s="49"/>
      <c r="W1107" s="41"/>
      <c r="X1107" s="41"/>
      <c r="Y1107" s="41"/>
      <c r="AA1107" s="37" t="str">
        <f>IF($I1107&lt;&gt;"",VLOOKUP($I1107,'Valid Values - Search'!$R$4:$T$4719,3,FALSE),"")</f>
        <v/>
      </c>
      <c r="AB1107" s="37" t="str">
        <f>IF($I1107&lt;&gt;"",VLOOKUP($I1107,'Valid Values - Search'!$R$4:$S$4719,2,FALSE),"")</f>
        <v/>
      </c>
      <c r="AC1107" s="38" t="str">
        <f t="shared" si="17"/>
        <v/>
      </c>
      <c r="AD1107" s="38"/>
    </row>
    <row r="1108" spans="1:30">
      <c r="A1108" s="46"/>
      <c r="B1108" s="47"/>
      <c r="C1108" s="49"/>
      <c r="D1108" s="41"/>
      <c r="E1108" s="41"/>
      <c r="F1108" s="41"/>
      <c r="G1108" s="50" t="str">
        <f>IF(A1108&lt;&gt;"",CONCATENATE(A1108,":",YEAR(B1108),IF(MONTH(B1108)&gt;9,MONTH(B1108),CONCATENATE(0,MONTH(B1108))),IF(DAY(B1108)&gt;9,DAY(B1108),CONCATENATE(0,DAY(B1108))),IF(HOUR(C1108)&gt;9,HOUR(C1108),CONCATENATE(0,HOUR(C1108))),IF(MINUTE(C1108)&gt;9,MINUTE(C1108),CONCATENATE(0,MINUTE(C1108))),":",VLOOKUP(F1108,'Valid Values - Results'!$D$4:$F$12,3,FALSE)),"")</f>
        <v/>
      </c>
      <c r="H1108" s="41"/>
      <c r="I1108" s="41"/>
      <c r="J1108" s="41"/>
      <c r="K1108" s="41"/>
      <c r="L1108" s="41"/>
      <c r="M1108" s="92"/>
      <c r="N1108" s="41"/>
      <c r="O1108" s="41"/>
      <c r="P1108" s="41"/>
      <c r="Q1108" s="41"/>
      <c r="R1108" s="41"/>
      <c r="S1108" s="41"/>
      <c r="T1108" s="41"/>
      <c r="U1108" s="47"/>
      <c r="V1108" s="49"/>
      <c r="W1108" s="41"/>
      <c r="X1108" s="41"/>
      <c r="Y1108" s="41"/>
      <c r="AA1108" s="37" t="str">
        <f>IF($I1108&lt;&gt;"",VLOOKUP($I1108,'Valid Values - Search'!$R$4:$T$4719,3,FALSE),"")</f>
        <v/>
      </c>
      <c r="AB1108" s="37" t="str">
        <f>IF($I1108&lt;&gt;"",VLOOKUP($I1108,'Valid Values - Search'!$R$4:$S$4719,2,FALSE),"")</f>
        <v/>
      </c>
      <c r="AC1108" s="38" t="str">
        <f t="shared" si="17"/>
        <v/>
      </c>
      <c r="AD1108" s="38"/>
    </row>
    <row r="1109" spans="1:30">
      <c r="A1109" s="46"/>
      <c r="B1109" s="47"/>
      <c r="C1109" s="49"/>
      <c r="D1109" s="41"/>
      <c r="E1109" s="41"/>
      <c r="F1109" s="41"/>
      <c r="G1109" s="50" t="str">
        <f>IF(A1109&lt;&gt;"",CONCATENATE(A1109,":",YEAR(B1109),IF(MONTH(B1109)&gt;9,MONTH(B1109),CONCATENATE(0,MONTH(B1109))),IF(DAY(B1109)&gt;9,DAY(B1109),CONCATENATE(0,DAY(B1109))),IF(HOUR(C1109)&gt;9,HOUR(C1109),CONCATENATE(0,HOUR(C1109))),IF(MINUTE(C1109)&gt;9,MINUTE(C1109),CONCATENATE(0,MINUTE(C1109))),":",VLOOKUP(F1109,'Valid Values - Results'!$D$4:$F$12,3,FALSE)),"")</f>
        <v/>
      </c>
      <c r="H1109" s="41"/>
      <c r="I1109" s="41"/>
      <c r="J1109" s="41"/>
      <c r="K1109" s="41"/>
      <c r="L1109" s="41"/>
      <c r="M1109" s="92"/>
      <c r="N1109" s="41"/>
      <c r="O1109" s="41"/>
      <c r="P1109" s="41"/>
      <c r="Q1109" s="41"/>
      <c r="R1109" s="41"/>
      <c r="S1109" s="41"/>
      <c r="T1109" s="41"/>
      <c r="U1109" s="47"/>
      <c r="V1109" s="49"/>
      <c r="W1109" s="41"/>
      <c r="X1109" s="41"/>
      <c r="Y1109" s="41"/>
      <c r="AA1109" s="37" t="str">
        <f>IF($I1109&lt;&gt;"",VLOOKUP($I1109,'Valid Values - Search'!$R$4:$T$4719,3,FALSE),"")</f>
        <v/>
      </c>
      <c r="AB1109" s="37" t="str">
        <f>IF($I1109&lt;&gt;"",VLOOKUP($I1109,'Valid Values - Search'!$R$4:$S$4719,2,FALSE),"")</f>
        <v/>
      </c>
      <c r="AC1109" s="38" t="str">
        <f t="shared" si="17"/>
        <v/>
      </c>
      <c r="AD1109" s="38"/>
    </row>
    <row r="1110" spans="1:30">
      <c r="A1110" s="46"/>
      <c r="B1110" s="47"/>
      <c r="C1110" s="49"/>
      <c r="D1110" s="41"/>
      <c r="E1110" s="41"/>
      <c r="F1110" s="41"/>
      <c r="G1110" s="50" t="str">
        <f>IF(A1110&lt;&gt;"",CONCATENATE(A1110,":",YEAR(B1110),IF(MONTH(B1110)&gt;9,MONTH(B1110),CONCATENATE(0,MONTH(B1110))),IF(DAY(B1110)&gt;9,DAY(B1110),CONCATENATE(0,DAY(B1110))),IF(HOUR(C1110)&gt;9,HOUR(C1110),CONCATENATE(0,HOUR(C1110))),IF(MINUTE(C1110)&gt;9,MINUTE(C1110),CONCATENATE(0,MINUTE(C1110))),":",VLOOKUP(F1110,'Valid Values - Results'!$D$4:$F$12,3,FALSE)),"")</f>
        <v/>
      </c>
      <c r="H1110" s="41"/>
      <c r="I1110" s="41"/>
      <c r="J1110" s="41"/>
      <c r="K1110" s="41"/>
      <c r="L1110" s="41"/>
      <c r="M1110" s="92"/>
      <c r="N1110" s="41"/>
      <c r="O1110" s="41"/>
      <c r="P1110" s="41"/>
      <c r="Q1110" s="41"/>
      <c r="R1110" s="41"/>
      <c r="S1110" s="41"/>
      <c r="T1110" s="41"/>
      <c r="U1110" s="47"/>
      <c r="V1110" s="49"/>
      <c r="W1110" s="41"/>
      <c r="X1110" s="41"/>
      <c r="Y1110" s="41"/>
      <c r="AA1110" s="37" t="str">
        <f>IF($I1110&lt;&gt;"",VLOOKUP($I1110,'Valid Values - Search'!$R$4:$T$4719,3,FALSE),"")</f>
        <v/>
      </c>
      <c r="AB1110" s="37" t="str">
        <f>IF($I1110&lt;&gt;"",VLOOKUP($I1110,'Valid Values - Search'!$R$4:$S$4719,2,FALSE),"")</f>
        <v/>
      </c>
      <c r="AC1110" s="38" t="str">
        <f t="shared" si="17"/>
        <v/>
      </c>
      <c r="AD1110" s="38"/>
    </row>
    <row r="1111" spans="1:30">
      <c r="A1111" s="46"/>
      <c r="B1111" s="47"/>
      <c r="C1111" s="49"/>
      <c r="D1111" s="41"/>
      <c r="E1111" s="41"/>
      <c r="F1111" s="41"/>
      <c r="G1111" s="50" t="str">
        <f>IF(A1111&lt;&gt;"",CONCATENATE(A1111,":",YEAR(B1111),IF(MONTH(B1111)&gt;9,MONTH(B1111),CONCATENATE(0,MONTH(B1111))),IF(DAY(B1111)&gt;9,DAY(B1111),CONCATENATE(0,DAY(B1111))),IF(HOUR(C1111)&gt;9,HOUR(C1111),CONCATENATE(0,HOUR(C1111))),IF(MINUTE(C1111)&gt;9,MINUTE(C1111),CONCATENATE(0,MINUTE(C1111))),":",VLOOKUP(F1111,'Valid Values - Results'!$D$4:$F$12,3,FALSE)),"")</f>
        <v/>
      </c>
      <c r="H1111" s="41"/>
      <c r="I1111" s="41"/>
      <c r="J1111" s="41"/>
      <c r="K1111" s="41"/>
      <c r="L1111" s="41"/>
      <c r="M1111" s="92"/>
      <c r="N1111" s="41"/>
      <c r="O1111" s="41"/>
      <c r="P1111" s="41"/>
      <c r="Q1111" s="41"/>
      <c r="R1111" s="41"/>
      <c r="S1111" s="41"/>
      <c r="T1111" s="41"/>
      <c r="U1111" s="47"/>
      <c r="V1111" s="49"/>
      <c r="W1111" s="41"/>
      <c r="X1111" s="41"/>
      <c r="Y1111" s="41"/>
      <c r="AA1111" s="37" t="str">
        <f>IF($I1111&lt;&gt;"",VLOOKUP($I1111,'Valid Values - Search'!$R$4:$T$4719,3,FALSE),"")</f>
        <v/>
      </c>
      <c r="AB1111" s="37" t="str">
        <f>IF($I1111&lt;&gt;"",VLOOKUP($I1111,'Valid Values - Search'!$R$4:$S$4719,2,FALSE),"")</f>
        <v/>
      </c>
      <c r="AC1111" s="38" t="str">
        <f t="shared" si="17"/>
        <v/>
      </c>
      <c r="AD1111" s="38"/>
    </row>
    <row r="1112" spans="1:30">
      <c r="A1112" s="46"/>
      <c r="B1112" s="47"/>
      <c r="C1112" s="49"/>
      <c r="D1112" s="41"/>
      <c r="E1112" s="41"/>
      <c r="F1112" s="41"/>
      <c r="G1112" s="50" t="str">
        <f>IF(A1112&lt;&gt;"",CONCATENATE(A1112,":",YEAR(B1112),IF(MONTH(B1112)&gt;9,MONTH(B1112),CONCATENATE(0,MONTH(B1112))),IF(DAY(B1112)&gt;9,DAY(B1112),CONCATENATE(0,DAY(B1112))),IF(HOUR(C1112)&gt;9,HOUR(C1112),CONCATENATE(0,HOUR(C1112))),IF(MINUTE(C1112)&gt;9,MINUTE(C1112),CONCATENATE(0,MINUTE(C1112))),":",VLOOKUP(F1112,'Valid Values - Results'!$D$4:$F$12,3,FALSE)),"")</f>
        <v/>
      </c>
      <c r="H1112" s="41"/>
      <c r="I1112" s="41"/>
      <c r="J1112" s="41"/>
      <c r="K1112" s="41"/>
      <c r="L1112" s="41"/>
      <c r="M1112" s="92"/>
      <c r="N1112" s="41"/>
      <c r="O1112" s="41"/>
      <c r="P1112" s="41"/>
      <c r="Q1112" s="41"/>
      <c r="R1112" s="41"/>
      <c r="S1112" s="41"/>
      <c r="T1112" s="41"/>
      <c r="U1112" s="47"/>
      <c r="V1112" s="49"/>
      <c r="W1112" s="41"/>
      <c r="X1112" s="41"/>
      <c r="Y1112" s="41"/>
      <c r="AA1112" s="37" t="str">
        <f>IF($I1112&lt;&gt;"",VLOOKUP($I1112,'Valid Values - Search'!$R$4:$T$4719,3,FALSE),"")</f>
        <v/>
      </c>
      <c r="AB1112" s="37" t="str">
        <f>IF($I1112&lt;&gt;"",VLOOKUP($I1112,'Valid Values - Search'!$R$4:$S$4719,2,FALSE),"")</f>
        <v/>
      </c>
      <c r="AC1112" s="38" t="str">
        <f t="shared" si="17"/>
        <v/>
      </c>
      <c r="AD1112" s="38"/>
    </row>
    <row r="1113" spans="1:30">
      <c r="A1113" s="46"/>
      <c r="B1113" s="47"/>
      <c r="C1113" s="49"/>
      <c r="D1113" s="41"/>
      <c r="E1113" s="41"/>
      <c r="F1113" s="41"/>
      <c r="G1113" s="50" t="str">
        <f>IF(A1113&lt;&gt;"",CONCATENATE(A1113,":",YEAR(B1113),IF(MONTH(B1113)&gt;9,MONTH(B1113),CONCATENATE(0,MONTH(B1113))),IF(DAY(B1113)&gt;9,DAY(B1113),CONCATENATE(0,DAY(B1113))),IF(HOUR(C1113)&gt;9,HOUR(C1113),CONCATENATE(0,HOUR(C1113))),IF(MINUTE(C1113)&gt;9,MINUTE(C1113),CONCATENATE(0,MINUTE(C1113))),":",VLOOKUP(F1113,'Valid Values - Results'!$D$4:$F$12,3,FALSE)),"")</f>
        <v/>
      </c>
      <c r="H1113" s="41"/>
      <c r="I1113" s="41"/>
      <c r="J1113" s="41"/>
      <c r="K1113" s="41"/>
      <c r="L1113" s="41"/>
      <c r="M1113" s="92"/>
      <c r="N1113" s="41"/>
      <c r="O1113" s="41"/>
      <c r="P1113" s="41"/>
      <c r="Q1113" s="41"/>
      <c r="R1113" s="41"/>
      <c r="S1113" s="41"/>
      <c r="T1113" s="41"/>
      <c r="U1113" s="47"/>
      <c r="V1113" s="49"/>
      <c r="W1113" s="41"/>
      <c r="X1113" s="41"/>
      <c r="Y1113" s="41"/>
      <c r="AA1113" s="37" t="str">
        <f>IF($I1113&lt;&gt;"",VLOOKUP($I1113,'Valid Values - Search'!$R$4:$T$4719,3,FALSE),"")</f>
        <v/>
      </c>
      <c r="AB1113" s="37" t="str">
        <f>IF($I1113&lt;&gt;"",VLOOKUP($I1113,'Valid Values - Search'!$R$4:$S$4719,2,FALSE),"")</f>
        <v/>
      </c>
      <c r="AC1113" s="38" t="str">
        <f t="shared" si="17"/>
        <v/>
      </c>
      <c r="AD1113" s="38"/>
    </row>
    <row r="1114" spans="1:30">
      <c r="A1114" s="46"/>
      <c r="B1114" s="47"/>
      <c r="C1114" s="49"/>
      <c r="D1114" s="41"/>
      <c r="E1114" s="41"/>
      <c r="F1114" s="41"/>
      <c r="G1114" s="50" t="str">
        <f>IF(A1114&lt;&gt;"",CONCATENATE(A1114,":",YEAR(B1114),IF(MONTH(B1114)&gt;9,MONTH(B1114),CONCATENATE(0,MONTH(B1114))),IF(DAY(B1114)&gt;9,DAY(B1114),CONCATENATE(0,DAY(B1114))),IF(HOUR(C1114)&gt;9,HOUR(C1114),CONCATENATE(0,HOUR(C1114))),IF(MINUTE(C1114)&gt;9,MINUTE(C1114),CONCATENATE(0,MINUTE(C1114))),":",VLOOKUP(F1114,'Valid Values - Results'!$D$4:$F$12,3,FALSE)),"")</f>
        <v/>
      </c>
      <c r="H1114" s="41"/>
      <c r="I1114" s="41"/>
      <c r="J1114" s="41"/>
      <c r="K1114" s="41"/>
      <c r="L1114" s="41"/>
      <c r="M1114" s="92"/>
      <c r="N1114" s="41"/>
      <c r="O1114" s="41"/>
      <c r="P1114" s="41"/>
      <c r="Q1114" s="41"/>
      <c r="R1114" s="41"/>
      <c r="S1114" s="41"/>
      <c r="T1114" s="41"/>
      <c r="U1114" s="47"/>
      <c r="V1114" s="49"/>
      <c r="W1114" s="41"/>
      <c r="X1114" s="41"/>
      <c r="Y1114" s="41"/>
      <c r="AA1114" s="37" t="str">
        <f>IF($I1114&lt;&gt;"",VLOOKUP($I1114,'Valid Values - Search'!$R$4:$T$4719,3,FALSE),"")</f>
        <v/>
      </c>
      <c r="AB1114" s="37" t="str">
        <f>IF($I1114&lt;&gt;"",VLOOKUP($I1114,'Valid Values - Search'!$R$4:$S$4719,2,FALSE),"")</f>
        <v/>
      </c>
      <c r="AC1114" s="38" t="str">
        <f t="shared" si="17"/>
        <v/>
      </c>
      <c r="AD1114" s="38"/>
    </row>
    <row r="1115" spans="1:30">
      <c r="A1115" s="46"/>
      <c r="B1115" s="47"/>
      <c r="C1115" s="49"/>
      <c r="D1115" s="41"/>
      <c r="E1115" s="41"/>
      <c r="F1115" s="41"/>
      <c r="G1115" s="50" t="str">
        <f>IF(A1115&lt;&gt;"",CONCATENATE(A1115,":",YEAR(B1115),IF(MONTH(B1115)&gt;9,MONTH(B1115),CONCATENATE(0,MONTH(B1115))),IF(DAY(B1115)&gt;9,DAY(B1115),CONCATENATE(0,DAY(B1115))),IF(HOUR(C1115)&gt;9,HOUR(C1115),CONCATENATE(0,HOUR(C1115))),IF(MINUTE(C1115)&gt;9,MINUTE(C1115),CONCATENATE(0,MINUTE(C1115))),":",VLOOKUP(F1115,'Valid Values - Results'!$D$4:$F$12,3,FALSE)),"")</f>
        <v/>
      </c>
      <c r="H1115" s="41"/>
      <c r="I1115" s="41"/>
      <c r="J1115" s="41"/>
      <c r="K1115" s="41"/>
      <c r="L1115" s="41"/>
      <c r="M1115" s="92"/>
      <c r="N1115" s="41"/>
      <c r="O1115" s="41"/>
      <c r="P1115" s="41"/>
      <c r="Q1115" s="41"/>
      <c r="R1115" s="41"/>
      <c r="S1115" s="41"/>
      <c r="T1115" s="41"/>
      <c r="U1115" s="47"/>
      <c r="V1115" s="49"/>
      <c r="W1115" s="41"/>
      <c r="X1115" s="41"/>
      <c r="Y1115" s="41"/>
      <c r="AA1115" s="37" t="str">
        <f>IF($I1115&lt;&gt;"",VLOOKUP($I1115,'Valid Values - Search'!$R$4:$T$4719,3,FALSE),"")</f>
        <v/>
      </c>
      <c r="AB1115" s="37" t="str">
        <f>IF($I1115&lt;&gt;"",VLOOKUP($I1115,'Valid Values - Search'!$R$4:$S$4719,2,FALSE),"")</f>
        <v/>
      </c>
      <c r="AC1115" s="38" t="str">
        <f t="shared" si="17"/>
        <v/>
      </c>
      <c r="AD1115" s="38"/>
    </row>
    <row r="1116" spans="1:30">
      <c r="A1116" s="46"/>
      <c r="B1116" s="47"/>
      <c r="C1116" s="49"/>
      <c r="D1116" s="41"/>
      <c r="E1116" s="41"/>
      <c r="F1116" s="41"/>
      <c r="G1116" s="50" t="str">
        <f>IF(A1116&lt;&gt;"",CONCATENATE(A1116,":",YEAR(B1116),IF(MONTH(B1116)&gt;9,MONTH(B1116),CONCATENATE(0,MONTH(B1116))),IF(DAY(B1116)&gt;9,DAY(B1116),CONCATENATE(0,DAY(B1116))),IF(HOUR(C1116)&gt;9,HOUR(C1116),CONCATENATE(0,HOUR(C1116))),IF(MINUTE(C1116)&gt;9,MINUTE(C1116),CONCATENATE(0,MINUTE(C1116))),":",VLOOKUP(F1116,'Valid Values - Results'!$D$4:$F$12,3,FALSE)),"")</f>
        <v/>
      </c>
      <c r="H1116" s="41"/>
      <c r="I1116" s="41"/>
      <c r="J1116" s="41"/>
      <c r="K1116" s="41"/>
      <c r="L1116" s="41"/>
      <c r="M1116" s="92"/>
      <c r="N1116" s="41"/>
      <c r="O1116" s="41"/>
      <c r="P1116" s="41"/>
      <c r="Q1116" s="41"/>
      <c r="R1116" s="41"/>
      <c r="S1116" s="41"/>
      <c r="T1116" s="41"/>
      <c r="U1116" s="47"/>
      <c r="V1116" s="49"/>
      <c r="W1116" s="41"/>
      <c r="X1116" s="41"/>
      <c r="Y1116" s="41"/>
      <c r="AA1116" s="37" t="str">
        <f>IF($I1116&lt;&gt;"",VLOOKUP($I1116,'Valid Values - Search'!$R$4:$T$4719,3,FALSE),"")</f>
        <v/>
      </c>
      <c r="AB1116" s="37" t="str">
        <f>IF($I1116&lt;&gt;"",VLOOKUP($I1116,'Valid Values - Search'!$R$4:$S$4719,2,FALSE),"")</f>
        <v/>
      </c>
      <c r="AC1116" s="38" t="str">
        <f t="shared" si="17"/>
        <v/>
      </c>
      <c r="AD1116" s="38"/>
    </row>
    <row r="1117" spans="1:30">
      <c r="A1117" s="46"/>
      <c r="B1117" s="47"/>
      <c r="C1117" s="49"/>
      <c r="D1117" s="41"/>
      <c r="E1117" s="41"/>
      <c r="F1117" s="41"/>
      <c r="G1117" s="50" t="str">
        <f>IF(A1117&lt;&gt;"",CONCATENATE(A1117,":",YEAR(B1117),IF(MONTH(B1117)&gt;9,MONTH(B1117),CONCATENATE(0,MONTH(B1117))),IF(DAY(B1117)&gt;9,DAY(B1117),CONCATENATE(0,DAY(B1117))),IF(HOUR(C1117)&gt;9,HOUR(C1117),CONCATENATE(0,HOUR(C1117))),IF(MINUTE(C1117)&gt;9,MINUTE(C1117),CONCATENATE(0,MINUTE(C1117))),":",VLOOKUP(F1117,'Valid Values - Results'!$D$4:$F$12,3,FALSE)),"")</f>
        <v/>
      </c>
      <c r="H1117" s="41"/>
      <c r="I1117" s="41"/>
      <c r="J1117" s="41"/>
      <c r="K1117" s="41"/>
      <c r="L1117" s="41"/>
      <c r="M1117" s="92"/>
      <c r="N1117" s="41"/>
      <c r="O1117" s="41"/>
      <c r="P1117" s="41"/>
      <c r="Q1117" s="41"/>
      <c r="R1117" s="41"/>
      <c r="S1117" s="41"/>
      <c r="T1117" s="41"/>
      <c r="U1117" s="47"/>
      <c r="V1117" s="49"/>
      <c r="W1117" s="41"/>
      <c r="X1117" s="41"/>
      <c r="Y1117" s="41"/>
      <c r="AA1117" s="37" t="str">
        <f>IF($I1117&lt;&gt;"",VLOOKUP($I1117,'Valid Values - Search'!$R$4:$T$4719,3,FALSE),"")</f>
        <v/>
      </c>
      <c r="AB1117" s="37" t="str">
        <f>IF($I1117&lt;&gt;"",VLOOKUP($I1117,'Valid Values - Search'!$R$4:$S$4719,2,FALSE),"")</f>
        <v/>
      </c>
      <c r="AC1117" s="38" t="str">
        <f t="shared" si="17"/>
        <v/>
      </c>
      <c r="AD1117" s="38"/>
    </row>
    <row r="1118" spans="1:30">
      <c r="A1118" s="46"/>
      <c r="B1118" s="47"/>
      <c r="C1118" s="49"/>
      <c r="D1118" s="41"/>
      <c r="E1118" s="41"/>
      <c r="F1118" s="41"/>
      <c r="G1118" s="50" t="str">
        <f>IF(A1118&lt;&gt;"",CONCATENATE(A1118,":",YEAR(B1118),IF(MONTH(B1118)&gt;9,MONTH(B1118),CONCATENATE(0,MONTH(B1118))),IF(DAY(B1118)&gt;9,DAY(B1118),CONCATENATE(0,DAY(B1118))),IF(HOUR(C1118)&gt;9,HOUR(C1118),CONCATENATE(0,HOUR(C1118))),IF(MINUTE(C1118)&gt;9,MINUTE(C1118),CONCATENATE(0,MINUTE(C1118))),":",VLOOKUP(F1118,'Valid Values - Results'!$D$4:$F$12,3,FALSE)),"")</f>
        <v/>
      </c>
      <c r="H1118" s="41"/>
      <c r="I1118" s="41"/>
      <c r="J1118" s="41"/>
      <c r="K1118" s="41"/>
      <c r="L1118" s="41"/>
      <c r="M1118" s="92"/>
      <c r="N1118" s="41"/>
      <c r="O1118" s="41"/>
      <c r="P1118" s="41"/>
      <c r="Q1118" s="41"/>
      <c r="R1118" s="41"/>
      <c r="S1118" s="41"/>
      <c r="T1118" s="41"/>
      <c r="U1118" s="47"/>
      <c r="V1118" s="49"/>
      <c r="W1118" s="41"/>
      <c r="X1118" s="41"/>
      <c r="Y1118" s="41"/>
      <c r="AA1118" s="37" t="str">
        <f>IF($I1118&lt;&gt;"",VLOOKUP($I1118,'Valid Values - Search'!$R$4:$T$4719,3,FALSE),"")</f>
        <v/>
      </c>
      <c r="AB1118" s="37" t="str">
        <f>IF($I1118&lt;&gt;"",VLOOKUP($I1118,'Valid Values - Search'!$R$4:$S$4719,2,FALSE),"")</f>
        <v/>
      </c>
      <c r="AC1118" s="38" t="str">
        <f t="shared" si="17"/>
        <v/>
      </c>
      <c r="AD1118" s="38"/>
    </row>
    <row r="1119" spans="1:30">
      <c r="A1119" s="46"/>
      <c r="B1119" s="47"/>
      <c r="C1119" s="49"/>
      <c r="D1119" s="41"/>
      <c r="E1119" s="41"/>
      <c r="F1119" s="41"/>
      <c r="G1119" s="50" t="str">
        <f>IF(A1119&lt;&gt;"",CONCATENATE(A1119,":",YEAR(B1119),IF(MONTH(B1119)&gt;9,MONTH(B1119),CONCATENATE(0,MONTH(B1119))),IF(DAY(B1119)&gt;9,DAY(B1119),CONCATENATE(0,DAY(B1119))),IF(HOUR(C1119)&gt;9,HOUR(C1119),CONCATENATE(0,HOUR(C1119))),IF(MINUTE(C1119)&gt;9,MINUTE(C1119),CONCATENATE(0,MINUTE(C1119))),":",VLOOKUP(F1119,'Valid Values - Results'!$D$4:$F$12,3,FALSE)),"")</f>
        <v/>
      </c>
      <c r="H1119" s="41"/>
      <c r="I1119" s="41"/>
      <c r="J1119" s="41"/>
      <c r="K1119" s="41"/>
      <c r="L1119" s="41"/>
      <c r="M1119" s="92"/>
      <c r="N1119" s="41"/>
      <c r="O1119" s="41"/>
      <c r="P1119" s="41"/>
      <c r="Q1119" s="41"/>
      <c r="R1119" s="41"/>
      <c r="S1119" s="41"/>
      <c r="T1119" s="41"/>
      <c r="U1119" s="47"/>
      <c r="V1119" s="49"/>
      <c r="W1119" s="41"/>
      <c r="X1119" s="41"/>
      <c r="Y1119" s="41"/>
      <c r="AA1119" s="37" t="str">
        <f>IF($I1119&lt;&gt;"",VLOOKUP($I1119,'Valid Values - Search'!$R$4:$T$4719,3,FALSE),"")</f>
        <v/>
      </c>
      <c r="AB1119" s="37" t="str">
        <f>IF($I1119&lt;&gt;"",VLOOKUP($I1119,'Valid Values - Search'!$R$4:$S$4719,2,FALSE),"")</f>
        <v/>
      </c>
      <c r="AC1119" s="38" t="str">
        <f t="shared" si="17"/>
        <v/>
      </c>
      <c r="AD1119" s="38"/>
    </row>
    <row r="1120" spans="1:30">
      <c r="A1120" s="46"/>
      <c r="B1120" s="47"/>
      <c r="C1120" s="49"/>
      <c r="D1120" s="41"/>
      <c r="E1120" s="41"/>
      <c r="F1120" s="41"/>
      <c r="G1120" s="50" t="str">
        <f>IF(A1120&lt;&gt;"",CONCATENATE(A1120,":",YEAR(B1120),IF(MONTH(B1120)&gt;9,MONTH(B1120),CONCATENATE(0,MONTH(B1120))),IF(DAY(B1120)&gt;9,DAY(B1120),CONCATENATE(0,DAY(B1120))),IF(HOUR(C1120)&gt;9,HOUR(C1120),CONCATENATE(0,HOUR(C1120))),IF(MINUTE(C1120)&gt;9,MINUTE(C1120),CONCATENATE(0,MINUTE(C1120))),":",VLOOKUP(F1120,'Valid Values - Results'!$D$4:$F$12,3,FALSE)),"")</f>
        <v/>
      </c>
      <c r="H1120" s="41"/>
      <c r="I1120" s="41"/>
      <c r="J1120" s="41"/>
      <c r="K1120" s="41"/>
      <c r="L1120" s="41"/>
      <c r="M1120" s="92"/>
      <c r="N1120" s="41"/>
      <c r="O1120" s="41"/>
      <c r="P1120" s="41"/>
      <c r="Q1120" s="41"/>
      <c r="R1120" s="41"/>
      <c r="S1120" s="41"/>
      <c r="T1120" s="41"/>
      <c r="U1120" s="47"/>
      <c r="V1120" s="49"/>
      <c r="W1120" s="41"/>
      <c r="X1120" s="41"/>
      <c r="Y1120" s="41"/>
      <c r="AA1120" s="37" t="str">
        <f>IF($I1120&lt;&gt;"",VLOOKUP($I1120,'Valid Values - Search'!$R$4:$T$4719,3,FALSE),"")</f>
        <v/>
      </c>
      <c r="AB1120" s="37" t="str">
        <f>IF($I1120&lt;&gt;"",VLOOKUP($I1120,'Valid Values - Search'!$R$4:$S$4719,2,FALSE),"")</f>
        <v/>
      </c>
      <c r="AC1120" s="38" t="str">
        <f t="shared" si="17"/>
        <v/>
      </c>
      <c r="AD1120" s="38"/>
    </row>
    <row r="1121" spans="1:30">
      <c r="A1121" s="46"/>
      <c r="B1121" s="47"/>
      <c r="C1121" s="49"/>
      <c r="D1121" s="41"/>
      <c r="E1121" s="41"/>
      <c r="F1121" s="41"/>
      <c r="G1121" s="50" t="str">
        <f>IF(A1121&lt;&gt;"",CONCATENATE(A1121,":",YEAR(B1121),IF(MONTH(B1121)&gt;9,MONTH(B1121),CONCATENATE(0,MONTH(B1121))),IF(DAY(B1121)&gt;9,DAY(B1121),CONCATENATE(0,DAY(B1121))),IF(HOUR(C1121)&gt;9,HOUR(C1121),CONCATENATE(0,HOUR(C1121))),IF(MINUTE(C1121)&gt;9,MINUTE(C1121),CONCATENATE(0,MINUTE(C1121))),":",VLOOKUP(F1121,'Valid Values - Results'!$D$4:$F$12,3,FALSE)),"")</f>
        <v/>
      </c>
      <c r="H1121" s="41"/>
      <c r="I1121" s="41"/>
      <c r="J1121" s="41"/>
      <c r="K1121" s="41"/>
      <c r="L1121" s="41"/>
      <c r="M1121" s="92"/>
      <c r="N1121" s="41"/>
      <c r="O1121" s="41"/>
      <c r="P1121" s="41"/>
      <c r="Q1121" s="41"/>
      <c r="R1121" s="41"/>
      <c r="S1121" s="41"/>
      <c r="T1121" s="41"/>
      <c r="U1121" s="47"/>
      <c r="V1121" s="49"/>
      <c r="W1121" s="41"/>
      <c r="X1121" s="41"/>
      <c r="Y1121" s="41"/>
      <c r="AA1121" s="37" t="str">
        <f>IF($I1121&lt;&gt;"",VLOOKUP($I1121,'Valid Values - Search'!$R$4:$T$4719,3,FALSE),"")</f>
        <v/>
      </c>
      <c r="AB1121" s="37" t="str">
        <f>IF($I1121&lt;&gt;"",VLOOKUP($I1121,'Valid Values - Search'!$R$4:$S$4719,2,FALSE),"")</f>
        <v/>
      </c>
      <c r="AC1121" s="38" t="str">
        <f t="shared" si="17"/>
        <v/>
      </c>
      <c r="AD1121" s="38"/>
    </row>
    <row r="1122" spans="1:30">
      <c r="A1122" s="46"/>
      <c r="B1122" s="47"/>
      <c r="C1122" s="49"/>
      <c r="D1122" s="41"/>
      <c r="E1122" s="41"/>
      <c r="F1122" s="41"/>
      <c r="G1122" s="50" t="str">
        <f>IF(A1122&lt;&gt;"",CONCATENATE(A1122,":",YEAR(B1122),IF(MONTH(B1122)&gt;9,MONTH(B1122),CONCATENATE(0,MONTH(B1122))),IF(DAY(B1122)&gt;9,DAY(B1122),CONCATENATE(0,DAY(B1122))),IF(HOUR(C1122)&gt;9,HOUR(C1122),CONCATENATE(0,HOUR(C1122))),IF(MINUTE(C1122)&gt;9,MINUTE(C1122),CONCATENATE(0,MINUTE(C1122))),":",VLOOKUP(F1122,'Valid Values - Results'!$D$4:$F$12,3,FALSE)),"")</f>
        <v/>
      </c>
      <c r="H1122" s="41"/>
      <c r="I1122" s="41"/>
      <c r="J1122" s="41"/>
      <c r="K1122" s="41"/>
      <c r="L1122" s="41"/>
      <c r="M1122" s="92"/>
      <c r="N1122" s="41"/>
      <c r="O1122" s="41"/>
      <c r="P1122" s="41"/>
      <c r="Q1122" s="41"/>
      <c r="R1122" s="41"/>
      <c r="S1122" s="41"/>
      <c r="T1122" s="41"/>
      <c r="U1122" s="47"/>
      <c r="V1122" s="49"/>
      <c r="W1122" s="41"/>
      <c r="X1122" s="41"/>
      <c r="Y1122" s="41"/>
      <c r="AA1122" s="37" t="str">
        <f>IF($I1122&lt;&gt;"",VLOOKUP($I1122,'Valid Values - Search'!$R$4:$T$4719,3,FALSE),"")</f>
        <v/>
      </c>
      <c r="AB1122" s="37" t="str">
        <f>IF($I1122&lt;&gt;"",VLOOKUP($I1122,'Valid Values - Search'!$R$4:$S$4719,2,FALSE),"")</f>
        <v/>
      </c>
      <c r="AC1122" s="38" t="str">
        <f t="shared" si="17"/>
        <v/>
      </c>
      <c r="AD1122" s="38"/>
    </row>
    <row r="1123" spans="1:30">
      <c r="A1123" s="46"/>
      <c r="B1123" s="47"/>
      <c r="C1123" s="49"/>
      <c r="D1123" s="41"/>
      <c r="E1123" s="41"/>
      <c r="F1123" s="41"/>
      <c r="G1123" s="50" t="str">
        <f>IF(A1123&lt;&gt;"",CONCATENATE(A1123,":",YEAR(B1123),IF(MONTH(B1123)&gt;9,MONTH(B1123),CONCATENATE(0,MONTH(B1123))),IF(DAY(B1123)&gt;9,DAY(B1123),CONCATENATE(0,DAY(B1123))),IF(HOUR(C1123)&gt;9,HOUR(C1123),CONCATENATE(0,HOUR(C1123))),IF(MINUTE(C1123)&gt;9,MINUTE(C1123),CONCATENATE(0,MINUTE(C1123))),":",VLOOKUP(F1123,'Valid Values - Results'!$D$4:$F$12,3,FALSE)),"")</f>
        <v/>
      </c>
      <c r="H1123" s="41"/>
      <c r="I1123" s="41"/>
      <c r="J1123" s="41"/>
      <c r="K1123" s="41"/>
      <c r="L1123" s="41"/>
      <c r="M1123" s="92"/>
      <c r="N1123" s="41"/>
      <c r="O1123" s="41"/>
      <c r="P1123" s="41"/>
      <c r="Q1123" s="41"/>
      <c r="R1123" s="41"/>
      <c r="S1123" s="41"/>
      <c r="T1123" s="41"/>
      <c r="U1123" s="47"/>
      <c r="V1123" s="49"/>
      <c r="W1123" s="41"/>
      <c r="X1123" s="41"/>
      <c r="Y1123" s="41"/>
      <c r="AA1123" s="37" t="str">
        <f>IF($I1123&lt;&gt;"",VLOOKUP($I1123,'Valid Values - Search'!$R$4:$T$4719,3,FALSE),"")</f>
        <v/>
      </c>
      <c r="AB1123" s="37" t="str">
        <f>IF($I1123&lt;&gt;"",VLOOKUP($I1123,'Valid Values - Search'!$R$4:$S$4719,2,FALSE),"")</f>
        <v/>
      </c>
      <c r="AC1123" s="38" t="str">
        <f t="shared" si="17"/>
        <v/>
      </c>
      <c r="AD1123" s="38"/>
    </row>
    <row r="1124" spans="1:30">
      <c r="A1124" s="46"/>
      <c r="B1124" s="47"/>
      <c r="C1124" s="49"/>
      <c r="D1124" s="41"/>
      <c r="E1124" s="41"/>
      <c r="F1124" s="41"/>
      <c r="G1124" s="50" t="str">
        <f>IF(A1124&lt;&gt;"",CONCATENATE(A1124,":",YEAR(B1124),IF(MONTH(B1124)&gt;9,MONTH(B1124),CONCATENATE(0,MONTH(B1124))),IF(DAY(B1124)&gt;9,DAY(B1124),CONCATENATE(0,DAY(B1124))),IF(HOUR(C1124)&gt;9,HOUR(C1124),CONCATENATE(0,HOUR(C1124))),IF(MINUTE(C1124)&gt;9,MINUTE(C1124),CONCATENATE(0,MINUTE(C1124))),":",VLOOKUP(F1124,'Valid Values - Results'!$D$4:$F$12,3,FALSE)),"")</f>
        <v/>
      </c>
      <c r="H1124" s="41"/>
      <c r="I1124" s="41"/>
      <c r="J1124" s="41"/>
      <c r="K1124" s="41"/>
      <c r="L1124" s="41"/>
      <c r="M1124" s="92"/>
      <c r="N1124" s="41"/>
      <c r="O1124" s="41"/>
      <c r="P1124" s="41"/>
      <c r="Q1124" s="41"/>
      <c r="R1124" s="41"/>
      <c r="S1124" s="41"/>
      <c r="T1124" s="41"/>
      <c r="U1124" s="47"/>
      <c r="V1124" s="49"/>
      <c r="W1124" s="41"/>
      <c r="X1124" s="41"/>
      <c r="Y1124" s="41"/>
      <c r="AA1124" s="37" t="str">
        <f>IF($I1124&lt;&gt;"",VLOOKUP($I1124,'Valid Values - Search'!$R$4:$T$4719,3,FALSE),"")</f>
        <v/>
      </c>
      <c r="AB1124" s="37" t="str">
        <f>IF($I1124&lt;&gt;"",VLOOKUP($I1124,'Valid Values - Search'!$R$4:$S$4719,2,FALSE),"")</f>
        <v/>
      </c>
      <c r="AC1124" s="38" t="str">
        <f t="shared" si="17"/>
        <v/>
      </c>
      <c r="AD1124" s="38"/>
    </row>
    <row r="1125" spans="1:30">
      <c r="A1125" s="46"/>
      <c r="B1125" s="47"/>
      <c r="C1125" s="49"/>
      <c r="D1125" s="41"/>
      <c r="E1125" s="41"/>
      <c r="F1125" s="41"/>
      <c r="G1125" s="50" t="str">
        <f>IF(A1125&lt;&gt;"",CONCATENATE(A1125,":",YEAR(B1125),IF(MONTH(B1125)&gt;9,MONTH(B1125),CONCATENATE(0,MONTH(B1125))),IF(DAY(B1125)&gt;9,DAY(B1125),CONCATENATE(0,DAY(B1125))),IF(HOUR(C1125)&gt;9,HOUR(C1125),CONCATENATE(0,HOUR(C1125))),IF(MINUTE(C1125)&gt;9,MINUTE(C1125),CONCATENATE(0,MINUTE(C1125))),":",VLOOKUP(F1125,'Valid Values - Results'!$D$4:$F$12,3,FALSE)),"")</f>
        <v/>
      </c>
      <c r="H1125" s="41"/>
      <c r="I1125" s="41"/>
      <c r="J1125" s="41"/>
      <c r="K1125" s="41"/>
      <c r="L1125" s="41"/>
      <c r="M1125" s="92"/>
      <c r="N1125" s="41"/>
      <c r="O1125" s="41"/>
      <c r="P1125" s="41"/>
      <c r="Q1125" s="41"/>
      <c r="R1125" s="41"/>
      <c r="S1125" s="41"/>
      <c r="T1125" s="41"/>
      <c r="U1125" s="47"/>
      <c r="V1125" s="49"/>
      <c r="W1125" s="41"/>
      <c r="X1125" s="41"/>
      <c r="Y1125" s="41"/>
      <c r="AA1125" s="37" t="str">
        <f>IF($I1125&lt;&gt;"",VLOOKUP($I1125,'Valid Values - Search'!$R$4:$T$4719,3,FALSE),"")</f>
        <v/>
      </c>
      <c r="AB1125" s="37" t="str">
        <f>IF($I1125&lt;&gt;"",VLOOKUP($I1125,'Valid Values - Search'!$R$4:$S$4719,2,FALSE),"")</f>
        <v/>
      </c>
      <c r="AC1125" s="38" t="str">
        <f t="shared" si="17"/>
        <v/>
      </c>
      <c r="AD1125" s="38"/>
    </row>
    <row r="1126" spans="1:30">
      <c r="A1126" s="46"/>
      <c r="B1126" s="47"/>
      <c r="C1126" s="49"/>
      <c r="D1126" s="41"/>
      <c r="E1126" s="41"/>
      <c r="F1126" s="41"/>
      <c r="G1126" s="50" t="str">
        <f>IF(A1126&lt;&gt;"",CONCATENATE(A1126,":",YEAR(B1126),IF(MONTH(B1126)&gt;9,MONTH(B1126),CONCATENATE(0,MONTH(B1126))),IF(DAY(B1126)&gt;9,DAY(B1126),CONCATENATE(0,DAY(B1126))),IF(HOUR(C1126)&gt;9,HOUR(C1126),CONCATENATE(0,HOUR(C1126))),IF(MINUTE(C1126)&gt;9,MINUTE(C1126),CONCATENATE(0,MINUTE(C1126))),":",VLOOKUP(F1126,'Valid Values - Results'!$D$4:$F$12,3,FALSE)),"")</f>
        <v/>
      </c>
      <c r="H1126" s="41"/>
      <c r="I1126" s="41"/>
      <c r="J1126" s="41"/>
      <c r="K1126" s="41"/>
      <c r="L1126" s="41"/>
      <c r="M1126" s="92"/>
      <c r="N1126" s="41"/>
      <c r="O1126" s="41"/>
      <c r="P1126" s="41"/>
      <c r="Q1126" s="41"/>
      <c r="R1126" s="41"/>
      <c r="S1126" s="41"/>
      <c r="T1126" s="41"/>
      <c r="U1126" s="47"/>
      <c r="V1126" s="49"/>
      <c r="W1126" s="41"/>
      <c r="X1126" s="41"/>
      <c r="Y1126" s="41"/>
      <c r="AA1126" s="37" t="str">
        <f>IF($I1126&lt;&gt;"",VLOOKUP($I1126,'Valid Values - Search'!$R$4:$T$4719,3,FALSE),"")</f>
        <v/>
      </c>
      <c r="AB1126" s="37" t="str">
        <f>IF($I1126&lt;&gt;"",VLOOKUP($I1126,'Valid Values - Search'!$R$4:$S$4719,2,FALSE),"")</f>
        <v/>
      </c>
      <c r="AC1126" s="38" t="str">
        <f t="shared" si="17"/>
        <v/>
      </c>
      <c r="AD1126" s="38"/>
    </row>
    <row r="1127" spans="1:30">
      <c r="A1127" s="46"/>
      <c r="B1127" s="47"/>
      <c r="C1127" s="49"/>
      <c r="D1127" s="41"/>
      <c r="E1127" s="41"/>
      <c r="F1127" s="41"/>
      <c r="G1127" s="50" t="str">
        <f>IF(A1127&lt;&gt;"",CONCATENATE(A1127,":",YEAR(B1127),IF(MONTH(B1127)&gt;9,MONTH(B1127),CONCATENATE(0,MONTH(B1127))),IF(DAY(B1127)&gt;9,DAY(B1127),CONCATENATE(0,DAY(B1127))),IF(HOUR(C1127)&gt;9,HOUR(C1127),CONCATENATE(0,HOUR(C1127))),IF(MINUTE(C1127)&gt;9,MINUTE(C1127),CONCATENATE(0,MINUTE(C1127))),":",VLOOKUP(F1127,'Valid Values - Results'!$D$4:$F$12,3,FALSE)),"")</f>
        <v/>
      </c>
      <c r="H1127" s="41"/>
      <c r="I1127" s="41"/>
      <c r="J1127" s="41"/>
      <c r="K1127" s="41"/>
      <c r="L1127" s="41"/>
      <c r="M1127" s="92"/>
      <c r="N1127" s="41"/>
      <c r="O1127" s="41"/>
      <c r="P1127" s="41"/>
      <c r="Q1127" s="41"/>
      <c r="R1127" s="41"/>
      <c r="S1127" s="41"/>
      <c r="T1127" s="41"/>
      <c r="U1127" s="47"/>
      <c r="V1127" s="49"/>
      <c r="W1127" s="41"/>
      <c r="X1127" s="41"/>
      <c r="Y1127" s="41"/>
      <c r="AA1127" s="37" t="str">
        <f>IF($I1127&lt;&gt;"",VLOOKUP($I1127,'Valid Values - Search'!$R$4:$T$4719,3,FALSE),"")</f>
        <v/>
      </c>
      <c r="AB1127" s="37" t="str">
        <f>IF($I1127&lt;&gt;"",VLOOKUP($I1127,'Valid Values - Search'!$R$4:$S$4719,2,FALSE),"")</f>
        <v/>
      </c>
      <c r="AC1127" s="38" t="str">
        <f t="shared" si="17"/>
        <v/>
      </c>
      <c r="AD1127" s="38"/>
    </row>
    <row r="1128" spans="1:30">
      <c r="A1128" s="46"/>
      <c r="B1128" s="47"/>
      <c r="C1128" s="49"/>
      <c r="D1128" s="41"/>
      <c r="E1128" s="41"/>
      <c r="F1128" s="41"/>
      <c r="G1128" s="50" t="str">
        <f>IF(A1128&lt;&gt;"",CONCATENATE(A1128,":",YEAR(B1128),IF(MONTH(B1128)&gt;9,MONTH(B1128),CONCATENATE(0,MONTH(B1128))),IF(DAY(B1128)&gt;9,DAY(B1128),CONCATENATE(0,DAY(B1128))),IF(HOUR(C1128)&gt;9,HOUR(C1128),CONCATENATE(0,HOUR(C1128))),IF(MINUTE(C1128)&gt;9,MINUTE(C1128),CONCATENATE(0,MINUTE(C1128))),":",VLOOKUP(F1128,'Valid Values - Results'!$D$4:$F$12,3,FALSE)),"")</f>
        <v/>
      </c>
      <c r="H1128" s="41"/>
      <c r="I1128" s="41"/>
      <c r="J1128" s="41"/>
      <c r="K1128" s="41"/>
      <c r="L1128" s="41"/>
      <c r="M1128" s="92"/>
      <c r="N1128" s="41"/>
      <c r="O1128" s="41"/>
      <c r="P1128" s="41"/>
      <c r="Q1128" s="41"/>
      <c r="R1128" s="41"/>
      <c r="S1128" s="41"/>
      <c r="T1128" s="41"/>
      <c r="U1128" s="47"/>
      <c r="V1128" s="49"/>
      <c r="W1128" s="41"/>
      <c r="X1128" s="41"/>
      <c r="Y1128" s="41"/>
      <c r="AA1128" s="37" t="str">
        <f>IF($I1128&lt;&gt;"",VLOOKUP($I1128,'Valid Values - Search'!$R$4:$T$4719,3,FALSE),"")</f>
        <v/>
      </c>
      <c r="AB1128" s="37" t="str">
        <f>IF($I1128&lt;&gt;"",VLOOKUP($I1128,'Valid Values - Search'!$R$4:$S$4719,2,FALSE),"")</f>
        <v/>
      </c>
      <c r="AC1128" s="38" t="str">
        <f t="shared" si="17"/>
        <v/>
      </c>
      <c r="AD1128" s="38"/>
    </row>
    <row r="1129" spans="1:30">
      <c r="A1129" s="46"/>
      <c r="B1129" s="47"/>
      <c r="C1129" s="49"/>
      <c r="D1129" s="41"/>
      <c r="E1129" s="41"/>
      <c r="F1129" s="41"/>
      <c r="G1129" s="50" t="str">
        <f>IF(A1129&lt;&gt;"",CONCATENATE(A1129,":",YEAR(B1129),IF(MONTH(B1129)&gt;9,MONTH(B1129),CONCATENATE(0,MONTH(B1129))),IF(DAY(B1129)&gt;9,DAY(B1129),CONCATENATE(0,DAY(B1129))),IF(HOUR(C1129)&gt;9,HOUR(C1129),CONCATENATE(0,HOUR(C1129))),IF(MINUTE(C1129)&gt;9,MINUTE(C1129),CONCATENATE(0,MINUTE(C1129))),":",VLOOKUP(F1129,'Valid Values - Results'!$D$4:$F$12,3,FALSE)),"")</f>
        <v/>
      </c>
      <c r="H1129" s="41"/>
      <c r="I1129" s="41"/>
      <c r="J1129" s="41"/>
      <c r="K1129" s="41"/>
      <c r="L1129" s="41"/>
      <c r="M1129" s="92"/>
      <c r="N1129" s="41"/>
      <c r="O1129" s="41"/>
      <c r="P1129" s="41"/>
      <c r="Q1129" s="41"/>
      <c r="R1129" s="41"/>
      <c r="S1129" s="41"/>
      <c r="T1129" s="41"/>
      <c r="U1129" s="47"/>
      <c r="V1129" s="49"/>
      <c r="W1129" s="41"/>
      <c r="X1129" s="41"/>
      <c r="Y1129" s="41"/>
      <c r="AA1129" s="37" t="str">
        <f>IF($I1129&lt;&gt;"",VLOOKUP($I1129,'Valid Values - Search'!$R$4:$T$4719,3,FALSE),"")</f>
        <v/>
      </c>
      <c r="AB1129" s="37" t="str">
        <f>IF($I1129&lt;&gt;"",VLOOKUP($I1129,'Valid Values - Search'!$R$4:$S$4719,2,FALSE),"")</f>
        <v/>
      </c>
      <c r="AC1129" s="38" t="str">
        <f t="shared" si="17"/>
        <v/>
      </c>
      <c r="AD1129" s="38"/>
    </row>
    <row r="1130" spans="1:30">
      <c r="A1130" s="46"/>
      <c r="B1130" s="47"/>
      <c r="C1130" s="49"/>
      <c r="D1130" s="41"/>
      <c r="E1130" s="41"/>
      <c r="F1130" s="41"/>
      <c r="G1130" s="50" t="str">
        <f>IF(A1130&lt;&gt;"",CONCATENATE(A1130,":",YEAR(B1130),IF(MONTH(B1130)&gt;9,MONTH(B1130),CONCATENATE(0,MONTH(B1130))),IF(DAY(B1130)&gt;9,DAY(B1130),CONCATENATE(0,DAY(B1130))),IF(HOUR(C1130)&gt;9,HOUR(C1130),CONCATENATE(0,HOUR(C1130))),IF(MINUTE(C1130)&gt;9,MINUTE(C1130),CONCATENATE(0,MINUTE(C1130))),":",VLOOKUP(F1130,'Valid Values - Results'!$D$4:$F$12,3,FALSE)),"")</f>
        <v/>
      </c>
      <c r="H1130" s="41"/>
      <c r="I1130" s="41"/>
      <c r="J1130" s="41"/>
      <c r="K1130" s="41"/>
      <c r="L1130" s="41"/>
      <c r="M1130" s="92"/>
      <c r="N1130" s="41"/>
      <c r="O1130" s="41"/>
      <c r="P1130" s="41"/>
      <c r="Q1130" s="41"/>
      <c r="R1130" s="41"/>
      <c r="S1130" s="41"/>
      <c r="T1130" s="41"/>
      <c r="U1130" s="47"/>
      <c r="V1130" s="49"/>
      <c r="W1130" s="41"/>
      <c r="X1130" s="41"/>
      <c r="Y1130" s="41"/>
      <c r="AA1130" s="37" t="str">
        <f>IF($I1130&lt;&gt;"",VLOOKUP($I1130,'Valid Values - Search'!$R$4:$T$4719,3,FALSE),"")</f>
        <v/>
      </c>
      <c r="AB1130" s="37" t="str">
        <f>IF($I1130&lt;&gt;"",VLOOKUP($I1130,'Valid Values - Search'!$R$4:$S$4719,2,FALSE),"")</f>
        <v/>
      </c>
      <c r="AC1130" s="38" t="str">
        <f t="shared" si="17"/>
        <v/>
      </c>
      <c r="AD1130" s="38"/>
    </row>
    <row r="1131" spans="1:30">
      <c r="A1131" s="46"/>
      <c r="B1131" s="47"/>
      <c r="C1131" s="49"/>
      <c r="D1131" s="41"/>
      <c r="E1131" s="41"/>
      <c r="F1131" s="41"/>
      <c r="G1131" s="50" t="str">
        <f>IF(A1131&lt;&gt;"",CONCATENATE(A1131,":",YEAR(B1131),IF(MONTH(B1131)&gt;9,MONTH(B1131),CONCATENATE(0,MONTH(B1131))),IF(DAY(B1131)&gt;9,DAY(B1131),CONCATENATE(0,DAY(B1131))),IF(HOUR(C1131)&gt;9,HOUR(C1131),CONCATENATE(0,HOUR(C1131))),IF(MINUTE(C1131)&gt;9,MINUTE(C1131),CONCATENATE(0,MINUTE(C1131))),":",VLOOKUP(F1131,'Valid Values - Results'!$D$4:$F$12,3,FALSE)),"")</f>
        <v/>
      </c>
      <c r="H1131" s="41"/>
      <c r="I1131" s="41"/>
      <c r="J1131" s="41"/>
      <c r="K1131" s="41"/>
      <c r="L1131" s="41"/>
      <c r="M1131" s="92"/>
      <c r="N1131" s="41"/>
      <c r="O1131" s="41"/>
      <c r="P1131" s="41"/>
      <c r="Q1131" s="41"/>
      <c r="R1131" s="41"/>
      <c r="S1131" s="41"/>
      <c r="T1131" s="41"/>
      <c r="U1131" s="47"/>
      <c r="V1131" s="49"/>
      <c r="W1131" s="41"/>
      <c r="X1131" s="41"/>
      <c r="Y1131" s="41"/>
      <c r="AA1131" s="37" t="str">
        <f>IF($I1131&lt;&gt;"",VLOOKUP($I1131,'Valid Values - Search'!$R$4:$T$4719,3,FALSE),"")</f>
        <v/>
      </c>
      <c r="AB1131" s="37" t="str">
        <f>IF($I1131&lt;&gt;"",VLOOKUP($I1131,'Valid Values - Search'!$R$4:$S$4719,2,FALSE),"")</f>
        <v/>
      </c>
      <c r="AC1131" s="38" t="str">
        <f t="shared" si="17"/>
        <v/>
      </c>
      <c r="AD1131" s="38"/>
    </row>
    <row r="1132" spans="1:30">
      <c r="A1132" s="46"/>
      <c r="B1132" s="47"/>
      <c r="C1132" s="49"/>
      <c r="D1132" s="41"/>
      <c r="E1132" s="41"/>
      <c r="F1132" s="41"/>
      <c r="G1132" s="50" t="str">
        <f>IF(A1132&lt;&gt;"",CONCATENATE(A1132,":",YEAR(B1132),IF(MONTH(B1132)&gt;9,MONTH(B1132),CONCATENATE(0,MONTH(B1132))),IF(DAY(B1132)&gt;9,DAY(B1132),CONCATENATE(0,DAY(B1132))),IF(HOUR(C1132)&gt;9,HOUR(C1132),CONCATENATE(0,HOUR(C1132))),IF(MINUTE(C1132)&gt;9,MINUTE(C1132),CONCATENATE(0,MINUTE(C1132))),":",VLOOKUP(F1132,'Valid Values - Results'!$D$4:$F$12,3,FALSE)),"")</f>
        <v/>
      </c>
      <c r="H1132" s="41"/>
      <c r="I1132" s="41"/>
      <c r="J1132" s="41"/>
      <c r="K1132" s="41"/>
      <c r="L1132" s="41"/>
      <c r="M1132" s="92"/>
      <c r="N1132" s="41"/>
      <c r="O1132" s="41"/>
      <c r="P1132" s="41"/>
      <c r="Q1132" s="41"/>
      <c r="R1132" s="41"/>
      <c r="S1132" s="41"/>
      <c r="T1132" s="41"/>
      <c r="U1132" s="47"/>
      <c r="V1132" s="49"/>
      <c r="W1132" s="41"/>
      <c r="X1132" s="41"/>
      <c r="Y1132" s="41"/>
      <c r="AA1132" s="37" t="str">
        <f>IF($I1132&lt;&gt;"",VLOOKUP($I1132,'Valid Values - Search'!$R$4:$T$4719,3,FALSE),"")</f>
        <v/>
      </c>
      <c r="AB1132" s="37" t="str">
        <f>IF($I1132&lt;&gt;"",VLOOKUP($I1132,'Valid Values - Search'!$R$4:$S$4719,2,FALSE),"")</f>
        <v/>
      </c>
      <c r="AC1132" s="38" t="str">
        <f t="shared" si="17"/>
        <v/>
      </c>
      <c r="AD1132" s="38"/>
    </row>
    <row r="1133" spans="1:30">
      <c r="A1133" s="46"/>
      <c r="B1133" s="47"/>
      <c r="C1133" s="49"/>
      <c r="D1133" s="41"/>
      <c r="E1133" s="41"/>
      <c r="F1133" s="41"/>
      <c r="G1133" s="50" t="str">
        <f>IF(A1133&lt;&gt;"",CONCATENATE(A1133,":",YEAR(B1133),IF(MONTH(B1133)&gt;9,MONTH(B1133),CONCATENATE(0,MONTH(B1133))),IF(DAY(B1133)&gt;9,DAY(B1133),CONCATENATE(0,DAY(B1133))),IF(HOUR(C1133)&gt;9,HOUR(C1133),CONCATENATE(0,HOUR(C1133))),IF(MINUTE(C1133)&gt;9,MINUTE(C1133),CONCATENATE(0,MINUTE(C1133))),":",VLOOKUP(F1133,'Valid Values - Results'!$D$4:$F$12,3,FALSE)),"")</f>
        <v/>
      </c>
      <c r="H1133" s="41"/>
      <c r="I1133" s="41"/>
      <c r="J1133" s="41"/>
      <c r="K1133" s="41"/>
      <c r="L1133" s="41"/>
      <c r="M1133" s="92"/>
      <c r="N1133" s="41"/>
      <c r="O1133" s="41"/>
      <c r="P1133" s="41"/>
      <c r="Q1133" s="41"/>
      <c r="R1133" s="41"/>
      <c r="S1133" s="41"/>
      <c r="T1133" s="41"/>
      <c r="U1133" s="47"/>
      <c r="V1133" s="49"/>
      <c r="W1133" s="41"/>
      <c r="X1133" s="41"/>
      <c r="Y1133" s="41"/>
      <c r="AA1133" s="37" t="str">
        <f>IF($I1133&lt;&gt;"",VLOOKUP($I1133,'Valid Values - Search'!$R$4:$T$4719,3,FALSE),"")</f>
        <v/>
      </c>
      <c r="AB1133" s="37" t="str">
        <f>IF($I1133&lt;&gt;"",VLOOKUP($I1133,'Valid Values - Search'!$R$4:$S$4719,2,FALSE),"")</f>
        <v/>
      </c>
      <c r="AC1133" s="38" t="str">
        <f t="shared" si="17"/>
        <v/>
      </c>
      <c r="AD1133" s="38"/>
    </row>
    <row r="1134" spans="1:30">
      <c r="A1134" s="46"/>
      <c r="B1134" s="47"/>
      <c r="C1134" s="49"/>
      <c r="D1134" s="41"/>
      <c r="E1134" s="41"/>
      <c r="F1134" s="41"/>
      <c r="G1134" s="50" t="str">
        <f>IF(A1134&lt;&gt;"",CONCATENATE(A1134,":",YEAR(B1134),IF(MONTH(B1134)&gt;9,MONTH(B1134),CONCATENATE(0,MONTH(B1134))),IF(DAY(B1134)&gt;9,DAY(B1134),CONCATENATE(0,DAY(B1134))),IF(HOUR(C1134)&gt;9,HOUR(C1134),CONCATENATE(0,HOUR(C1134))),IF(MINUTE(C1134)&gt;9,MINUTE(C1134),CONCATENATE(0,MINUTE(C1134))),":",VLOOKUP(F1134,'Valid Values - Results'!$D$4:$F$12,3,FALSE)),"")</f>
        <v/>
      </c>
      <c r="H1134" s="41"/>
      <c r="I1134" s="41"/>
      <c r="J1134" s="41"/>
      <c r="K1134" s="41"/>
      <c r="L1134" s="41"/>
      <c r="M1134" s="92"/>
      <c r="N1134" s="41"/>
      <c r="O1134" s="41"/>
      <c r="P1134" s="41"/>
      <c r="Q1134" s="41"/>
      <c r="R1134" s="41"/>
      <c r="S1134" s="41"/>
      <c r="T1134" s="41"/>
      <c r="U1134" s="47"/>
      <c r="V1134" s="49"/>
      <c r="W1134" s="41"/>
      <c r="X1134" s="41"/>
      <c r="Y1134" s="41"/>
      <c r="AA1134" s="37" t="str">
        <f>IF($I1134&lt;&gt;"",VLOOKUP($I1134,'Valid Values - Search'!$R$4:$T$4719,3,FALSE),"")</f>
        <v/>
      </c>
      <c r="AB1134" s="37" t="str">
        <f>IF($I1134&lt;&gt;"",VLOOKUP($I1134,'Valid Values - Search'!$R$4:$S$4719,2,FALSE),"")</f>
        <v/>
      </c>
      <c r="AC1134" s="38" t="str">
        <f t="shared" si="17"/>
        <v/>
      </c>
      <c r="AD1134" s="38"/>
    </row>
    <row r="1135" spans="1:30">
      <c r="A1135" s="46"/>
      <c r="B1135" s="47"/>
      <c r="C1135" s="49"/>
      <c r="D1135" s="41"/>
      <c r="E1135" s="41"/>
      <c r="F1135" s="41"/>
      <c r="G1135" s="50" t="str">
        <f>IF(A1135&lt;&gt;"",CONCATENATE(A1135,":",YEAR(B1135),IF(MONTH(B1135)&gt;9,MONTH(B1135),CONCATENATE(0,MONTH(B1135))),IF(DAY(B1135)&gt;9,DAY(B1135),CONCATENATE(0,DAY(B1135))),IF(HOUR(C1135)&gt;9,HOUR(C1135),CONCATENATE(0,HOUR(C1135))),IF(MINUTE(C1135)&gt;9,MINUTE(C1135),CONCATENATE(0,MINUTE(C1135))),":",VLOOKUP(F1135,'Valid Values - Results'!$D$4:$F$12,3,FALSE)),"")</f>
        <v/>
      </c>
      <c r="H1135" s="41"/>
      <c r="I1135" s="41"/>
      <c r="J1135" s="41"/>
      <c r="K1135" s="41"/>
      <c r="L1135" s="41"/>
      <c r="M1135" s="92"/>
      <c r="N1135" s="41"/>
      <c r="O1135" s="41"/>
      <c r="P1135" s="41"/>
      <c r="Q1135" s="41"/>
      <c r="R1135" s="41"/>
      <c r="S1135" s="41"/>
      <c r="T1135" s="41"/>
      <c r="U1135" s="47"/>
      <c r="V1135" s="49"/>
      <c r="W1135" s="41"/>
      <c r="X1135" s="41"/>
      <c r="Y1135" s="41"/>
      <c r="AA1135" s="37" t="str">
        <f>IF($I1135&lt;&gt;"",VLOOKUP($I1135,'Valid Values - Search'!$R$4:$T$4719,3,FALSE),"")</f>
        <v/>
      </c>
      <c r="AB1135" s="37" t="str">
        <f>IF($I1135&lt;&gt;"",VLOOKUP($I1135,'Valid Values - Search'!$R$4:$S$4719,2,FALSE),"")</f>
        <v/>
      </c>
      <c r="AC1135" s="38" t="str">
        <f t="shared" si="17"/>
        <v/>
      </c>
      <c r="AD1135" s="38"/>
    </row>
    <row r="1136" spans="1:30">
      <c r="A1136" s="46"/>
      <c r="B1136" s="47"/>
      <c r="C1136" s="49"/>
      <c r="D1136" s="41"/>
      <c r="E1136" s="41"/>
      <c r="F1136" s="41"/>
      <c r="G1136" s="50" t="str">
        <f>IF(A1136&lt;&gt;"",CONCATENATE(A1136,":",YEAR(B1136),IF(MONTH(B1136)&gt;9,MONTH(B1136),CONCATENATE(0,MONTH(B1136))),IF(DAY(B1136)&gt;9,DAY(B1136),CONCATENATE(0,DAY(B1136))),IF(HOUR(C1136)&gt;9,HOUR(C1136),CONCATENATE(0,HOUR(C1136))),IF(MINUTE(C1136)&gt;9,MINUTE(C1136),CONCATENATE(0,MINUTE(C1136))),":",VLOOKUP(F1136,'Valid Values - Results'!$D$4:$F$12,3,FALSE)),"")</f>
        <v/>
      </c>
      <c r="H1136" s="41"/>
      <c r="I1136" s="41"/>
      <c r="J1136" s="41"/>
      <c r="K1136" s="41"/>
      <c r="L1136" s="41"/>
      <c r="M1136" s="92"/>
      <c r="N1136" s="41"/>
      <c r="O1136" s="41"/>
      <c r="P1136" s="41"/>
      <c r="Q1136" s="41"/>
      <c r="R1136" s="41"/>
      <c r="S1136" s="41"/>
      <c r="T1136" s="41"/>
      <c r="U1136" s="47"/>
      <c r="V1136" s="49"/>
      <c r="W1136" s="41"/>
      <c r="X1136" s="41"/>
      <c r="Y1136" s="41"/>
      <c r="AA1136" s="37" t="str">
        <f>IF($I1136&lt;&gt;"",VLOOKUP($I1136,'Valid Values - Search'!$R$4:$T$4719,3,FALSE),"")</f>
        <v/>
      </c>
      <c r="AB1136" s="37" t="str">
        <f>IF($I1136&lt;&gt;"",VLOOKUP($I1136,'Valid Values - Search'!$R$4:$S$4719,2,FALSE),"")</f>
        <v/>
      </c>
      <c r="AC1136" s="38" t="str">
        <f t="shared" si="17"/>
        <v/>
      </c>
      <c r="AD1136" s="38"/>
    </row>
    <row r="1137" spans="1:30">
      <c r="A1137" s="46"/>
      <c r="B1137" s="47"/>
      <c r="C1137" s="49"/>
      <c r="D1137" s="41"/>
      <c r="E1137" s="41"/>
      <c r="F1137" s="41"/>
      <c r="G1137" s="50" t="str">
        <f>IF(A1137&lt;&gt;"",CONCATENATE(A1137,":",YEAR(B1137),IF(MONTH(B1137)&gt;9,MONTH(B1137),CONCATENATE(0,MONTH(B1137))),IF(DAY(B1137)&gt;9,DAY(B1137),CONCATENATE(0,DAY(B1137))),IF(HOUR(C1137)&gt;9,HOUR(C1137),CONCATENATE(0,HOUR(C1137))),IF(MINUTE(C1137)&gt;9,MINUTE(C1137),CONCATENATE(0,MINUTE(C1137))),":",VLOOKUP(F1137,'Valid Values - Results'!$D$4:$F$12,3,FALSE)),"")</f>
        <v/>
      </c>
      <c r="H1137" s="41"/>
      <c r="I1137" s="41"/>
      <c r="J1137" s="41"/>
      <c r="K1137" s="41"/>
      <c r="L1137" s="41"/>
      <c r="M1137" s="92"/>
      <c r="N1137" s="41"/>
      <c r="O1137" s="41"/>
      <c r="P1137" s="41"/>
      <c r="Q1137" s="41"/>
      <c r="R1137" s="41"/>
      <c r="S1137" s="41"/>
      <c r="T1137" s="41"/>
      <c r="U1137" s="47"/>
      <c r="V1137" s="49"/>
      <c r="W1137" s="41"/>
      <c r="X1137" s="41"/>
      <c r="Y1137" s="41"/>
      <c r="AA1137" s="37" t="str">
        <f>IF($I1137&lt;&gt;"",VLOOKUP($I1137,'Valid Values - Search'!$R$4:$T$4719,3,FALSE),"")</f>
        <v/>
      </c>
      <c r="AB1137" s="37" t="str">
        <f>IF($I1137&lt;&gt;"",VLOOKUP($I1137,'Valid Values - Search'!$R$4:$S$4719,2,FALSE),"")</f>
        <v/>
      </c>
      <c r="AC1137" s="38" t="str">
        <f t="shared" si="17"/>
        <v/>
      </c>
      <c r="AD1137" s="38"/>
    </row>
    <row r="1138" spans="1:30">
      <c r="A1138" s="46"/>
      <c r="B1138" s="47"/>
      <c r="C1138" s="49"/>
      <c r="D1138" s="41"/>
      <c r="E1138" s="41"/>
      <c r="F1138" s="41"/>
      <c r="G1138" s="50" t="str">
        <f>IF(A1138&lt;&gt;"",CONCATENATE(A1138,":",YEAR(B1138),IF(MONTH(B1138)&gt;9,MONTH(B1138),CONCATENATE(0,MONTH(B1138))),IF(DAY(B1138)&gt;9,DAY(B1138),CONCATENATE(0,DAY(B1138))),IF(HOUR(C1138)&gt;9,HOUR(C1138),CONCATENATE(0,HOUR(C1138))),IF(MINUTE(C1138)&gt;9,MINUTE(C1138),CONCATENATE(0,MINUTE(C1138))),":",VLOOKUP(F1138,'Valid Values - Results'!$D$4:$F$12,3,FALSE)),"")</f>
        <v/>
      </c>
      <c r="H1138" s="41"/>
      <c r="I1138" s="41"/>
      <c r="J1138" s="41"/>
      <c r="K1138" s="41"/>
      <c r="L1138" s="41"/>
      <c r="M1138" s="92"/>
      <c r="N1138" s="41"/>
      <c r="O1138" s="41"/>
      <c r="P1138" s="41"/>
      <c r="Q1138" s="41"/>
      <c r="R1138" s="41"/>
      <c r="S1138" s="41"/>
      <c r="T1138" s="41"/>
      <c r="U1138" s="47"/>
      <c r="V1138" s="49"/>
      <c r="W1138" s="41"/>
      <c r="X1138" s="41"/>
      <c r="Y1138" s="41"/>
      <c r="AA1138" s="37" t="str">
        <f>IF($I1138&lt;&gt;"",VLOOKUP($I1138,'Valid Values - Search'!$R$4:$T$4719,3,FALSE),"")</f>
        <v/>
      </c>
      <c r="AB1138" s="37" t="str">
        <f>IF($I1138&lt;&gt;"",VLOOKUP($I1138,'Valid Values - Search'!$R$4:$S$4719,2,FALSE),"")</f>
        <v/>
      </c>
      <c r="AC1138" s="38" t="str">
        <f t="shared" si="17"/>
        <v/>
      </c>
      <c r="AD1138" s="38"/>
    </row>
    <row r="1139" spans="1:30">
      <c r="A1139" s="46"/>
      <c r="B1139" s="47"/>
      <c r="C1139" s="49"/>
      <c r="D1139" s="41"/>
      <c r="E1139" s="41"/>
      <c r="F1139" s="41"/>
      <c r="G1139" s="50" t="str">
        <f>IF(A1139&lt;&gt;"",CONCATENATE(A1139,":",YEAR(B1139),IF(MONTH(B1139)&gt;9,MONTH(B1139),CONCATENATE(0,MONTH(B1139))),IF(DAY(B1139)&gt;9,DAY(B1139),CONCATENATE(0,DAY(B1139))),IF(HOUR(C1139)&gt;9,HOUR(C1139),CONCATENATE(0,HOUR(C1139))),IF(MINUTE(C1139)&gt;9,MINUTE(C1139),CONCATENATE(0,MINUTE(C1139))),":",VLOOKUP(F1139,'Valid Values - Results'!$D$4:$F$12,3,FALSE)),"")</f>
        <v/>
      </c>
      <c r="H1139" s="41"/>
      <c r="I1139" s="41"/>
      <c r="J1139" s="41"/>
      <c r="K1139" s="41"/>
      <c r="L1139" s="41"/>
      <c r="M1139" s="92"/>
      <c r="N1139" s="41"/>
      <c r="O1139" s="41"/>
      <c r="P1139" s="41"/>
      <c r="Q1139" s="41"/>
      <c r="R1139" s="41"/>
      <c r="S1139" s="41"/>
      <c r="T1139" s="41"/>
      <c r="U1139" s="47"/>
      <c r="V1139" s="49"/>
      <c r="W1139" s="41"/>
      <c r="X1139" s="41"/>
      <c r="Y1139" s="41"/>
      <c r="AA1139" s="37" t="str">
        <f>IF($I1139&lt;&gt;"",VLOOKUP($I1139,'Valid Values - Search'!$R$4:$T$4719,3,FALSE),"")</f>
        <v/>
      </c>
      <c r="AB1139" s="37" t="str">
        <f>IF($I1139&lt;&gt;"",VLOOKUP($I1139,'Valid Values - Search'!$R$4:$S$4719,2,FALSE),"")</f>
        <v/>
      </c>
      <c r="AC1139" s="38" t="str">
        <f t="shared" si="17"/>
        <v/>
      </c>
      <c r="AD1139" s="38"/>
    </row>
    <row r="1140" spans="1:30">
      <c r="A1140" s="46"/>
      <c r="B1140" s="47"/>
      <c r="C1140" s="49"/>
      <c r="D1140" s="41"/>
      <c r="E1140" s="41"/>
      <c r="F1140" s="41"/>
      <c r="G1140" s="50" t="str">
        <f>IF(A1140&lt;&gt;"",CONCATENATE(A1140,":",YEAR(B1140),IF(MONTH(B1140)&gt;9,MONTH(B1140),CONCATENATE(0,MONTH(B1140))),IF(DAY(B1140)&gt;9,DAY(B1140),CONCATENATE(0,DAY(B1140))),IF(HOUR(C1140)&gt;9,HOUR(C1140),CONCATENATE(0,HOUR(C1140))),IF(MINUTE(C1140)&gt;9,MINUTE(C1140),CONCATENATE(0,MINUTE(C1140))),":",VLOOKUP(F1140,'Valid Values - Results'!$D$4:$F$12,3,FALSE)),"")</f>
        <v/>
      </c>
      <c r="H1140" s="41"/>
      <c r="I1140" s="41"/>
      <c r="J1140" s="41"/>
      <c r="K1140" s="41"/>
      <c r="L1140" s="41"/>
      <c r="M1140" s="92"/>
      <c r="N1140" s="41"/>
      <c r="O1140" s="41"/>
      <c r="P1140" s="41"/>
      <c r="Q1140" s="41"/>
      <c r="R1140" s="41"/>
      <c r="S1140" s="41"/>
      <c r="T1140" s="41"/>
      <c r="U1140" s="47"/>
      <c r="V1140" s="49"/>
      <c r="W1140" s="41"/>
      <c r="X1140" s="41"/>
      <c r="Y1140" s="41"/>
      <c r="AA1140" s="37" t="str">
        <f>IF($I1140&lt;&gt;"",VLOOKUP($I1140,'Valid Values - Search'!$R$4:$T$4719,3,FALSE),"")</f>
        <v/>
      </c>
      <c r="AB1140" s="37" t="str">
        <f>IF($I1140&lt;&gt;"",VLOOKUP($I1140,'Valid Values - Search'!$R$4:$S$4719,2,FALSE),"")</f>
        <v/>
      </c>
      <c r="AC1140" s="38" t="str">
        <f t="shared" si="17"/>
        <v/>
      </c>
      <c r="AD1140" s="38"/>
    </row>
    <row r="1141" spans="1:30">
      <c r="A1141" s="46"/>
      <c r="B1141" s="47"/>
      <c r="C1141" s="49"/>
      <c r="D1141" s="41"/>
      <c r="E1141" s="41"/>
      <c r="F1141" s="41"/>
      <c r="G1141" s="50" t="str">
        <f>IF(A1141&lt;&gt;"",CONCATENATE(A1141,":",YEAR(B1141),IF(MONTH(B1141)&gt;9,MONTH(B1141),CONCATENATE(0,MONTH(B1141))),IF(DAY(B1141)&gt;9,DAY(B1141),CONCATENATE(0,DAY(B1141))),IF(HOUR(C1141)&gt;9,HOUR(C1141),CONCATENATE(0,HOUR(C1141))),IF(MINUTE(C1141)&gt;9,MINUTE(C1141),CONCATENATE(0,MINUTE(C1141))),":",VLOOKUP(F1141,'Valid Values - Results'!$D$4:$F$12,3,FALSE)),"")</f>
        <v/>
      </c>
      <c r="H1141" s="41"/>
      <c r="I1141" s="41"/>
      <c r="J1141" s="41"/>
      <c r="K1141" s="41"/>
      <c r="L1141" s="41"/>
      <c r="M1141" s="92"/>
      <c r="N1141" s="41"/>
      <c r="O1141" s="41"/>
      <c r="P1141" s="41"/>
      <c r="Q1141" s="41"/>
      <c r="R1141" s="41"/>
      <c r="S1141" s="41"/>
      <c r="T1141" s="41"/>
      <c r="U1141" s="47"/>
      <c r="V1141" s="49"/>
      <c r="W1141" s="41"/>
      <c r="X1141" s="41"/>
      <c r="Y1141" s="41"/>
      <c r="AA1141" s="37" t="str">
        <f>IF($I1141&lt;&gt;"",VLOOKUP($I1141,'Valid Values - Search'!$R$4:$T$4719,3,FALSE),"")</f>
        <v/>
      </c>
      <c r="AB1141" s="37" t="str">
        <f>IF($I1141&lt;&gt;"",VLOOKUP($I1141,'Valid Values - Search'!$R$4:$S$4719,2,FALSE),"")</f>
        <v/>
      </c>
      <c r="AC1141" s="38" t="str">
        <f t="shared" si="17"/>
        <v/>
      </c>
      <c r="AD1141" s="38"/>
    </row>
    <row r="1142" spans="1:30">
      <c r="A1142" s="46"/>
      <c r="B1142" s="47"/>
      <c r="C1142" s="49"/>
      <c r="D1142" s="41"/>
      <c r="E1142" s="41"/>
      <c r="F1142" s="41"/>
      <c r="G1142" s="50" t="str">
        <f>IF(A1142&lt;&gt;"",CONCATENATE(A1142,":",YEAR(B1142),IF(MONTH(B1142)&gt;9,MONTH(B1142),CONCATENATE(0,MONTH(B1142))),IF(DAY(B1142)&gt;9,DAY(B1142),CONCATENATE(0,DAY(B1142))),IF(HOUR(C1142)&gt;9,HOUR(C1142),CONCATENATE(0,HOUR(C1142))),IF(MINUTE(C1142)&gt;9,MINUTE(C1142),CONCATENATE(0,MINUTE(C1142))),":",VLOOKUP(F1142,'Valid Values - Results'!$D$4:$F$12,3,FALSE)),"")</f>
        <v/>
      </c>
      <c r="H1142" s="41"/>
      <c r="I1142" s="41"/>
      <c r="J1142" s="41"/>
      <c r="K1142" s="41"/>
      <c r="L1142" s="41"/>
      <c r="M1142" s="92"/>
      <c r="N1142" s="41"/>
      <c r="O1142" s="41"/>
      <c r="P1142" s="41"/>
      <c r="Q1142" s="41"/>
      <c r="R1142" s="41"/>
      <c r="S1142" s="41"/>
      <c r="T1142" s="41"/>
      <c r="U1142" s="47"/>
      <c r="V1142" s="49"/>
      <c r="W1142" s="41"/>
      <c r="X1142" s="41"/>
      <c r="Y1142" s="41"/>
      <c r="AA1142" s="37" t="str">
        <f>IF($I1142&lt;&gt;"",VLOOKUP($I1142,'Valid Values - Search'!$R$4:$T$4719,3,FALSE),"")</f>
        <v/>
      </c>
      <c r="AB1142" s="37" t="str">
        <f>IF($I1142&lt;&gt;"",VLOOKUP($I1142,'Valid Values - Search'!$R$4:$S$4719,2,FALSE),"")</f>
        <v/>
      </c>
      <c r="AC1142" s="38" t="str">
        <f t="shared" si="17"/>
        <v/>
      </c>
      <c r="AD1142" s="38"/>
    </row>
    <row r="1143" spans="1:30">
      <c r="A1143" s="46"/>
      <c r="B1143" s="47"/>
      <c r="C1143" s="49"/>
      <c r="D1143" s="41"/>
      <c r="E1143" s="41"/>
      <c r="F1143" s="41"/>
      <c r="G1143" s="50" t="str">
        <f>IF(A1143&lt;&gt;"",CONCATENATE(A1143,":",YEAR(B1143),IF(MONTH(B1143)&gt;9,MONTH(B1143),CONCATENATE(0,MONTH(B1143))),IF(DAY(B1143)&gt;9,DAY(B1143),CONCATENATE(0,DAY(B1143))),IF(HOUR(C1143)&gt;9,HOUR(C1143),CONCATENATE(0,HOUR(C1143))),IF(MINUTE(C1143)&gt;9,MINUTE(C1143),CONCATENATE(0,MINUTE(C1143))),":",VLOOKUP(F1143,'Valid Values - Results'!$D$4:$F$12,3,FALSE)),"")</f>
        <v/>
      </c>
      <c r="H1143" s="41"/>
      <c r="I1143" s="41"/>
      <c r="J1143" s="41"/>
      <c r="K1143" s="41"/>
      <c r="L1143" s="41"/>
      <c r="M1143" s="92"/>
      <c r="N1143" s="41"/>
      <c r="O1143" s="41"/>
      <c r="P1143" s="41"/>
      <c r="Q1143" s="41"/>
      <c r="R1143" s="41"/>
      <c r="S1143" s="41"/>
      <c r="T1143" s="41"/>
      <c r="U1143" s="47"/>
      <c r="V1143" s="49"/>
      <c r="W1143" s="41"/>
      <c r="X1143" s="41"/>
      <c r="Y1143" s="41"/>
      <c r="AA1143" s="37" t="str">
        <f>IF($I1143&lt;&gt;"",VLOOKUP($I1143,'Valid Values - Search'!$R$4:$T$4719,3,FALSE),"")</f>
        <v/>
      </c>
      <c r="AB1143" s="37" t="str">
        <f>IF($I1143&lt;&gt;"",VLOOKUP($I1143,'Valid Values - Search'!$R$4:$S$4719,2,FALSE),"")</f>
        <v/>
      </c>
      <c r="AC1143" s="38" t="str">
        <f t="shared" si="17"/>
        <v/>
      </c>
      <c r="AD1143" s="38"/>
    </row>
    <row r="1144" spans="1:30">
      <c r="A1144" s="46"/>
      <c r="B1144" s="47"/>
      <c r="C1144" s="49"/>
      <c r="D1144" s="41"/>
      <c r="E1144" s="41"/>
      <c r="F1144" s="41"/>
      <c r="G1144" s="50" t="str">
        <f>IF(A1144&lt;&gt;"",CONCATENATE(A1144,":",YEAR(B1144),IF(MONTH(B1144)&gt;9,MONTH(B1144),CONCATENATE(0,MONTH(B1144))),IF(DAY(B1144)&gt;9,DAY(B1144),CONCATENATE(0,DAY(B1144))),IF(HOUR(C1144)&gt;9,HOUR(C1144),CONCATENATE(0,HOUR(C1144))),IF(MINUTE(C1144)&gt;9,MINUTE(C1144),CONCATENATE(0,MINUTE(C1144))),":",VLOOKUP(F1144,'Valid Values - Results'!$D$4:$F$12,3,FALSE)),"")</f>
        <v/>
      </c>
      <c r="H1144" s="41"/>
      <c r="I1144" s="41"/>
      <c r="J1144" s="41"/>
      <c r="K1144" s="41"/>
      <c r="L1144" s="41"/>
      <c r="M1144" s="92"/>
      <c r="N1144" s="41"/>
      <c r="O1144" s="41"/>
      <c r="P1144" s="41"/>
      <c r="Q1144" s="41"/>
      <c r="R1144" s="41"/>
      <c r="S1144" s="41"/>
      <c r="T1144" s="41"/>
      <c r="U1144" s="47"/>
      <c r="V1144" s="49"/>
      <c r="W1144" s="41"/>
      <c r="X1144" s="41"/>
      <c r="Y1144" s="41"/>
      <c r="AA1144" s="37" t="str">
        <f>IF($I1144&lt;&gt;"",VLOOKUP($I1144,'Valid Values - Search'!$R$4:$T$4719,3,FALSE),"")</f>
        <v/>
      </c>
      <c r="AB1144" s="37" t="str">
        <f>IF($I1144&lt;&gt;"",VLOOKUP($I1144,'Valid Values - Search'!$R$4:$S$4719,2,FALSE),"")</f>
        <v/>
      </c>
      <c r="AC1144" s="38" t="str">
        <f t="shared" si="17"/>
        <v/>
      </c>
      <c r="AD1144" s="38"/>
    </row>
    <row r="1145" spans="1:30">
      <c r="A1145" s="46"/>
      <c r="B1145" s="47"/>
      <c r="C1145" s="49"/>
      <c r="D1145" s="41"/>
      <c r="E1145" s="41"/>
      <c r="F1145" s="41"/>
      <c r="G1145" s="50" t="str">
        <f>IF(A1145&lt;&gt;"",CONCATENATE(A1145,":",YEAR(B1145),IF(MONTH(B1145)&gt;9,MONTH(B1145),CONCATENATE(0,MONTH(B1145))),IF(DAY(B1145)&gt;9,DAY(B1145),CONCATENATE(0,DAY(B1145))),IF(HOUR(C1145)&gt;9,HOUR(C1145),CONCATENATE(0,HOUR(C1145))),IF(MINUTE(C1145)&gt;9,MINUTE(C1145),CONCATENATE(0,MINUTE(C1145))),":",VLOOKUP(F1145,'Valid Values - Results'!$D$4:$F$12,3,FALSE)),"")</f>
        <v/>
      </c>
      <c r="H1145" s="41"/>
      <c r="I1145" s="41"/>
      <c r="J1145" s="41"/>
      <c r="K1145" s="41"/>
      <c r="L1145" s="41"/>
      <c r="M1145" s="92"/>
      <c r="N1145" s="41"/>
      <c r="O1145" s="41"/>
      <c r="P1145" s="41"/>
      <c r="Q1145" s="41"/>
      <c r="R1145" s="41"/>
      <c r="S1145" s="41"/>
      <c r="T1145" s="41"/>
      <c r="U1145" s="47"/>
      <c r="V1145" s="49"/>
      <c r="W1145" s="41"/>
      <c r="X1145" s="41"/>
      <c r="Y1145" s="41"/>
      <c r="AA1145" s="37" t="str">
        <f>IF($I1145&lt;&gt;"",VLOOKUP($I1145,'Valid Values - Search'!$R$4:$T$4719,3,FALSE),"")</f>
        <v/>
      </c>
      <c r="AB1145" s="37" t="str">
        <f>IF($I1145&lt;&gt;"",VLOOKUP($I1145,'Valid Values - Search'!$R$4:$S$4719,2,FALSE),"")</f>
        <v/>
      </c>
      <c r="AC1145" s="38" t="str">
        <f t="shared" si="17"/>
        <v/>
      </c>
      <c r="AD1145" s="38"/>
    </row>
    <row r="1146" spans="1:30">
      <c r="A1146" s="46"/>
      <c r="B1146" s="47"/>
      <c r="C1146" s="49"/>
      <c r="D1146" s="41"/>
      <c r="E1146" s="41"/>
      <c r="F1146" s="41"/>
      <c r="G1146" s="50" t="str">
        <f>IF(A1146&lt;&gt;"",CONCATENATE(A1146,":",YEAR(B1146),IF(MONTH(B1146)&gt;9,MONTH(B1146),CONCATENATE(0,MONTH(B1146))),IF(DAY(B1146)&gt;9,DAY(B1146),CONCATENATE(0,DAY(B1146))),IF(HOUR(C1146)&gt;9,HOUR(C1146),CONCATENATE(0,HOUR(C1146))),IF(MINUTE(C1146)&gt;9,MINUTE(C1146),CONCATENATE(0,MINUTE(C1146))),":",VLOOKUP(F1146,'Valid Values - Results'!$D$4:$F$12,3,FALSE)),"")</f>
        <v/>
      </c>
      <c r="H1146" s="41"/>
      <c r="I1146" s="41"/>
      <c r="J1146" s="41"/>
      <c r="K1146" s="41"/>
      <c r="L1146" s="41"/>
      <c r="M1146" s="92"/>
      <c r="N1146" s="41"/>
      <c r="O1146" s="41"/>
      <c r="P1146" s="41"/>
      <c r="Q1146" s="41"/>
      <c r="R1146" s="41"/>
      <c r="S1146" s="41"/>
      <c r="T1146" s="41"/>
      <c r="U1146" s="47"/>
      <c r="V1146" s="49"/>
      <c r="W1146" s="41"/>
      <c r="X1146" s="41"/>
      <c r="Y1146" s="41"/>
      <c r="AA1146" s="37" t="str">
        <f>IF($I1146&lt;&gt;"",VLOOKUP($I1146,'Valid Values - Search'!$R$4:$T$4719,3,FALSE),"")</f>
        <v/>
      </c>
      <c r="AB1146" s="37" t="str">
        <f>IF($I1146&lt;&gt;"",VLOOKUP($I1146,'Valid Values - Search'!$R$4:$S$4719,2,FALSE),"")</f>
        <v/>
      </c>
      <c r="AC1146" s="38" t="str">
        <f t="shared" si="17"/>
        <v/>
      </c>
      <c r="AD1146" s="38"/>
    </row>
    <row r="1147" spans="1:30">
      <c r="A1147" s="46"/>
      <c r="B1147" s="47"/>
      <c r="C1147" s="49"/>
      <c r="D1147" s="41"/>
      <c r="E1147" s="41"/>
      <c r="F1147" s="41"/>
      <c r="G1147" s="50" t="str">
        <f>IF(A1147&lt;&gt;"",CONCATENATE(A1147,":",YEAR(B1147),IF(MONTH(B1147)&gt;9,MONTH(B1147),CONCATENATE(0,MONTH(B1147))),IF(DAY(B1147)&gt;9,DAY(B1147),CONCATENATE(0,DAY(B1147))),IF(HOUR(C1147)&gt;9,HOUR(C1147),CONCATENATE(0,HOUR(C1147))),IF(MINUTE(C1147)&gt;9,MINUTE(C1147),CONCATENATE(0,MINUTE(C1147))),":",VLOOKUP(F1147,'Valid Values - Results'!$D$4:$F$12,3,FALSE)),"")</f>
        <v/>
      </c>
      <c r="H1147" s="41"/>
      <c r="I1147" s="41"/>
      <c r="J1147" s="41"/>
      <c r="K1147" s="41"/>
      <c r="L1147" s="41"/>
      <c r="M1147" s="92"/>
      <c r="N1147" s="41"/>
      <c r="O1147" s="41"/>
      <c r="P1147" s="41"/>
      <c r="Q1147" s="41"/>
      <c r="R1147" s="41"/>
      <c r="S1147" s="41"/>
      <c r="T1147" s="41"/>
      <c r="U1147" s="47"/>
      <c r="V1147" s="49"/>
      <c r="W1147" s="41"/>
      <c r="X1147" s="41"/>
      <c r="Y1147" s="41"/>
      <c r="AA1147" s="37" t="str">
        <f>IF($I1147&lt;&gt;"",VLOOKUP($I1147,'Valid Values - Search'!$R$4:$T$4719,3,FALSE),"")</f>
        <v/>
      </c>
      <c r="AB1147" s="37" t="str">
        <f>IF($I1147&lt;&gt;"",VLOOKUP($I1147,'Valid Values - Search'!$R$4:$S$4719,2,FALSE),"")</f>
        <v/>
      </c>
      <c r="AC1147" s="38" t="str">
        <f t="shared" si="17"/>
        <v/>
      </c>
      <c r="AD1147" s="38"/>
    </row>
    <row r="1148" spans="1:30">
      <c r="A1148" s="46"/>
      <c r="B1148" s="47"/>
      <c r="C1148" s="49"/>
      <c r="D1148" s="41"/>
      <c r="E1148" s="41"/>
      <c r="F1148" s="41"/>
      <c r="G1148" s="50" t="str">
        <f>IF(A1148&lt;&gt;"",CONCATENATE(A1148,":",YEAR(B1148),IF(MONTH(B1148)&gt;9,MONTH(B1148),CONCATENATE(0,MONTH(B1148))),IF(DAY(B1148)&gt;9,DAY(B1148),CONCATENATE(0,DAY(B1148))),IF(HOUR(C1148)&gt;9,HOUR(C1148),CONCATENATE(0,HOUR(C1148))),IF(MINUTE(C1148)&gt;9,MINUTE(C1148),CONCATENATE(0,MINUTE(C1148))),":",VLOOKUP(F1148,'Valid Values - Results'!$D$4:$F$12,3,FALSE)),"")</f>
        <v/>
      </c>
      <c r="H1148" s="41"/>
      <c r="I1148" s="41"/>
      <c r="J1148" s="41"/>
      <c r="K1148" s="41"/>
      <c r="L1148" s="41"/>
      <c r="M1148" s="92"/>
      <c r="N1148" s="41"/>
      <c r="O1148" s="41"/>
      <c r="P1148" s="41"/>
      <c r="Q1148" s="41"/>
      <c r="R1148" s="41"/>
      <c r="S1148" s="41"/>
      <c r="T1148" s="41"/>
      <c r="U1148" s="47"/>
      <c r="V1148" s="49"/>
      <c r="W1148" s="41"/>
      <c r="X1148" s="41"/>
      <c r="Y1148" s="41"/>
      <c r="AA1148" s="37" t="str">
        <f>IF($I1148&lt;&gt;"",VLOOKUP($I1148,'Valid Values - Search'!$R$4:$T$4719,3,FALSE),"")</f>
        <v/>
      </c>
      <c r="AB1148" s="37" t="str">
        <f>IF($I1148&lt;&gt;"",VLOOKUP($I1148,'Valid Values - Search'!$R$4:$S$4719,2,FALSE),"")</f>
        <v/>
      </c>
      <c r="AC1148" s="38" t="str">
        <f t="shared" si="17"/>
        <v/>
      </c>
      <c r="AD1148" s="38"/>
    </row>
    <row r="1149" spans="1:30">
      <c r="A1149" s="46"/>
      <c r="B1149" s="47"/>
      <c r="C1149" s="49"/>
      <c r="D1149" s="41"/>
      <c r="E1149" s="41"/>
      <c r="F1149" s="41"/>
      <c r="G1149" s="50" t="str">
        <f>IF(A1149&lt;&gt;"",CONCATENATE(A1149,":",YEAR(B1149),IF(MONTH(B1149)&gt;9,MONTH(B1149),CONCATENATE(0,MONTH(B1149))),IF(DAY(B1149)&gt;9,DAY(B1149),CONCATENATE(0,DAY(B1149))),IF(HOUR(C1149)&gt;9,HOUR(C1149),CONCATENATE(0,HOUR(C1149))),IF(MINUTE(C1149)&gt;9,MINUTE(C1149),CONCATENATE(0,MINUTE(C1149))),":",VLOOKUP(F1149,'Valid Values - Results'!$D$4:$F$12,3,FALSE)),"")</f>
        <v/>
      </c>
      <c r="H1149" s="41"/>
      <c r="I1149" s="41"/>
      <c r="J1149" s="41"/>
      <c r="K1149" s="41"/>
      <c r="L1149" s="41"/>
      <c r="M1149" s="92"/>
      <c r="N1149" s="41"/>
      <c r="O1149" s="41"/>
      <c r="P1149" s="41"/>
      <c r="Q1149" s="41"/>
      <c r="R1149" s="41"/>
      <c r="S1149" s="41"/>
      <c r="T1149" s="41"/>
      <c r="U1149" s="47"/>
      <c r="V1149" s="49"/>
      <c r="W1149" s="41"/>
      <c r="X1149" s="41"/>
      <c r="Y1149" s="41"/>
      <c r="AA1149" s="37" t="str">
        <f>IF($I1149&lt;&gt;"",VLOOKUP($I1149,'Valid Values - Search'!$R$4:$T$4719,3,FALSE),"")</f>
        <v/>
      </c>
      <c r="AB1149" s="37" t="str">
        <f>IF($I1149&lt;&gt;"",VLOOKUP($I1149,'Valid Values - Search'!$R$4:$S$4719,2,FALSE),"")</f>
        <v/>
      </c>
      <c r="AC1149" s="38" t="str">
        <f t="shared" si="17"/>
        <v/>
      </c>
      <c r="AD1149" s="38"/>
    </row>
    <row r="1150" spans="1:30">
      <c r="A1150" s="46"/>
      <c r="B1150" s="47"/>
      <c r="C1150" s="49"/>
      <c r="D1150" s="41"/>
      <c r="E1150" s="41"/>
      <c r="F1150" s="41"/>
      <c r="G1150" s="50" t="str">
        <f>IF(A1150&lt;&gt;"",CONCATENATE(A1150,":",YEAR(B1150),IF(MONTH(B1150)&gt;9,MONTH(B1150),CONCATENATE(0,MONTH(B1150))),IF(DAY(B1150)&gt;9,DAY(B1150),CONCATENATE(0,DAY(B1150))),IF(HOUR(C1150)&gt;9,HOUR(C1150),CONCATENATE(0,HOUR(C1150))),IF(MINUTE(C1150)&gt;9,MINUTE(C1150),CONCATENATE(0,MINUTE(C1150))),":",VLOOKUP(F1150,'Valid Values - Results'!$D$4:$F$12,3,FALSE)),"")</f>
        <v/>
      </c>
      <c r="H1150" s="41"/>
      <c r="I1150" s="41"/>
      <c r="J1150" s="41"/>
      <c r="K1150" s="41"/>
      <c r="L1150" s="41"/>
      <c r="M1150" s="92"/>
      <c r="N1150" s="41"/>
      <c r="O1150" s="41"/>
      <c r="P1150" s="41"/>
      <c r="Q1150" s="41"/>
      <c r="R1150" s="41"/>
      <c r="S1150" s="41"/>
      <c r="T1150" s="41"/>
      <c r="U1150" s="47"/>
      <c r="V1150" s="49"/>
      <c r="W1150" s="41"/>
      <c r="X1150" s="41"/>
      <c r="Y1150" s="41"/>
      <c r="AA1150" s="37" t="str">
        <f>IF($I1150&lt;&gt;"",VLOOKUP($I1150,'Valid Values - Search'!$R$4:$T$4719,3,FALSE),"")</f>
        <v/>
      </c>
      <c r="AB1150" s="37" t="str">
        <f>IF($I1150&lt;&gt;"",VLOOKUP($I1150,'Valid Values - Search'!$R$4:$S$4719,2,FALSE),"")</f>
        <v/>
      </c>
      <c r="AC1150" s="38" t="str">
        <f t="shared" si="17"/>
        <v/>
      </c>
      <c r="AD1150" s="38"/>
    </row>
    <row r="1151" spans="1:30">
      <c r="A1151" s="46"/>
      <c r="B1151" s="47"/>
      <c r="C1151" s="49"/>
      <c r="D1151" s="41"/>
      <c r="E1151" s="41"/>
      <c r="F1151" s="41"/>
      <c r="G1151" s="50" t="str">
        <f>IF(A1151&lt;&gt;"",CONCATENATE(A1151,":",YEAR(B1151),IF(MONTH(B1151)&gt;9,MONTH(B1151),CONCATENATE(0,MONTH(B1151))),IF(DAY(B1151)&gt;9,DAY(B1151),CONCATENATE(0,DAY(B1151))),IF(HOUR(C1151)&gt;9,HOUR(C1151),CONCATENATE(0,HOUR(C1151))),IF(MINUTE(C1151)&gt;9,MINUTE(C1151),CONCATENATE(0,MINUTE(C1151))),":",VLOOKUP(F1151,'Valid Values - Results'!$D$4:$F$12,3,FALSE)),"")</f>
        <v/>
      </c>
      <c r="H1151" s="41"/>
      <c r="I1151" s="41"/>
      <c r="J1151" s="41"/>
      <c r="K1151" s="41"/>
      <c r="L1151" s="41"/>
      <c r="M1151" s="92"/>
      <c r="N1151" s="41"/>
      <c r="O1151" s="41"/>
      <c r="P1151" s="41"/>
      <c r="Q1151" s="41"/>
      <c r="R1151" s="41"/>
      <c r="S1151" s="41"/>
      <c r="T1151" s="41"/>
      <c r="U1151" s="47"/>
      <c r="V1151" s="49"/>
      <c r="W1151" s="41"/>
      <c r="X1151" s="41"/>
      <c r="Y1151" s="41"/>
      <c r="AA1151" s="37" t="str">
        <f>IF($I1151&lt;&gt;"",VLOOKUP($I1151,'Valid Values - Search'!$R$4:$T$4719,3,FALSE),"")</f>
        <v/>
      </c>
      <c r="AB1151" s="37" t="str">
        <f>IF($I1151&lt;&gt;"",VLOOKUP($I1151,'Valid Values - Search'!$R$4:$S$4719,2,FALSE),"")</f>
        <v/>
      </c>
      <c r="AC1151" s="38" t="str">
        <f t="shared" si="17"/>
        <v/>
      </c>
      <c r="AD1151" s="38"/>
    </row>
    <row r="1152" spans="1:30">
      <c r="A1152" s="46"/>
      <c r="B1152" s="47"/>
      <c r="C1152" s="49"/>
      <c r="D1152" s="41"/>
      <c r="E1152" s="41"/>
      <c r="F1152" s="41"/>
      <c r="G1152" s="50" t="str">
        <f>IF(A1152&lt;&gt;"",CONCATENATE(A1152,":",YEAR(B1152),IF(MONTH(B1152)&gt;9,MONTH(B1152),CONCATENATE(0,MONTH(B1152))),IF(DAY(B1152)&gt;9,DAY(B1152),CONCATENATE(0,DAY(B1152))),IF(HOUR(C1152)&gt;9,HOUR(C1152),CONCATENATE(0,HOUR(C1152))),IF(MINUTE(C1152)&gt;9,MINUTE(C1152),CONCATENATE(0,MINUTE(C1152))),":",VLOOKUP(F1152,'Valid Values - Results'!$D$4:$F$12,3,FALSE)),"")</f>
        <v/>
      </c>
      <c r="H1152" s="41"/>
      <c r="I1152" s="41"/>
      <c r="J1152" s="41"/>
      <c r="K1152" s="41"/>
      <c r="L1152" s="41"/>
      <c r="M1152" s="92"/>
      <c r="N1152" s="41"/>
      <c r="O1152" s="41"/>
      <c r="P1152" s="41"/>
      <c r="Q1152" s="41"/>
      <c r="R1152" s="41"/>
      <c r="S1152" s="41"/>
      <c r="T1152" s="41"/>
      <c r="U1152" s="47"/>
      <c r="V1152" s="49"/>
      <c r="W1152" s="41"/>
      <c r="X1152" s="41"/>
      <c r="Y1152" s="41"/>
      <c r="AA1152" s="37" t="str">
        <f>IF($I1152&lt;&gt;"",VLOOKUP($I1152,'Valid Values - Search'!$R$4:$T$4719,3,FALSE),"")</f>
        <v/>
      </c>
      <c r="AB1152" s="37" t="str">
        <f>IF($I1152&lt;&gt;"",VLOOKUP($I1152,'Valid Values - Search'!$R$4:$S$4719,2,FALSE),"")</f>
        <v/>
      </c>
      <c r="AC1152" s="38" t="str">
        <f t="shared" si="17"/>
        <v/>
      </c>
      <c r="AD1152" s="38"/>
    </row>
    <row r="1153" spans="1:30">
      <c r="A1153" s="46"/>
      <c r="B1153" s="47"/>
      <c r="C1153" s="49"/>
      <c r="D1153" s="41"/>
      <c r="E1153" s="41"/>
      <c r="F1153" s="41"/>
      <c r="G1153" s="50" t="str">
        <f>IF(A1153&lt;&gt;"",CONCATENATE(A1153,":",YEAR(B1153),IF(MONTH(B1153)&gt;9,MONTH(B1153),CONCATENATE(0,MONTH(B1153))),IF(DAY(B1153)&gt;9,DAY(B1153),CONCATENATE(0,DAY(B1153))),IF(HOUR(C1153)&gt;9,HOUR(C1153),CONCATENATE(0,HOUR(C1153))),IF(MINUTE(C1153)&gt;9,MINUTE(C1153),CONCATENATE(0,MINUTE(C1153))),":",VLOOKUP(F1153,'Valid Values - Results'!$D$4:$F$12,3,FALSE)),"")</f>
        <v/>
      </c>
      <c r="H1153" s="41"/>
      <c r="I1153" s="41"/>
      <c r="J1153" s="41"/>
      <c r="K1153" s="41"/>
      <c r="L1153" s="41"/>
      <c r="M1153" s="92"/>
      <c r="N1153" s="41"/>
      <c r="O1153" s="41"/>
      <c r="P1153" s="41"/>
      <c r="Q1153" s="41"/>
      <c r="R1153" s="41"/>
      <c r="S1153" s="41"/>
      <c r="T1153" s="41"/>
      <c r="U1153" s="47"/>
      <c r="V1153" s="49"/>
      <c r="W1153" s="41"/>
      <c r="X1153" s="41"/>
      <c r="Y1153" s="41"/>
      <c r="AA1153" s="37" t="str">
        <f>IF($I1153&lt;&gt;"",VLOOKUP($I1153,'Valid Values - Search'!$R$4:$T$4719,3,FALSE),"")</f>
        <v/>
      </c>
      <c r="AB1153" s="37" t="str">
        <f>IF($I1153&lt;&gt;"",VLOOKUP($I1153,'Valid Values - Search'!$R$4:$S$4719,2,FALSE),"")</f>
        <v/>
      </c>
      <c r="AC1153" s="38" t="str">
        <f t="shared" si="17"/>
        <v/>
      </c>
      <c r="AD1153" s="38"/>
    </row>
    <row r="1154" spans="1:30">
      <c r="A1154" s="46"/>
      <c r="B1154" s="47"/>
      <c r="C1154" s="49"/>
      <c r="D1154" s="41"/>
      <c r="E1154" s="41"/>
      <c r="F1154" s="41"/>
      <c r="G1154" s="50" t="str">
        <f>IF(A1154&lt;&gt;"",CONCATENATE(A1154,":",YEAR(B1154),IF(MONTH(B1154)&gt;9,MONTH(B1154),CONCATENATE(0,MONTH(B1154))),IF(DAY(B1154)&gt;9,DAY(B1154),CONCATENATE(0,DAY(B1154))),IF(HOUR(C1154)&gt;9,HOUR(C1154),CONCATENATE(0,HOUR(C1154))),IF(MINUTE(C1154)&gt;9,MINUTE(C1154),CONCATENATE(0,MINUTE(C1154))),":",VLOOKUP(F1154,'Valid Values - Results'!$D$4:$F$12,3,FALSE)),"")</f>
        <v/>
      </c>
      <c r="H1154" s="41"/>
      <c r="I1154" s="41"/>
      <c r="J1154" s="41"/>
      <c r="K1154" s="41"/>
      <c r="L1154" s="41"/>
      <c r="M1154" s="92"/>
      <c r="N1154" s="41"/>
      <c r="O1154" s="41"/>
      <c r="P1154" s="41"/>
      <c r="Q1154" s="41"/>
      <c r="R1154" s="41"/>
      <c r="S1154" s="41"/>
      <c r="T1154" s="41"/>
      <c r="U1154" s="47"/>
      <c r="V1154" s="49"/>
      <c r="W1154" s="41"/>
      <c r="X1154" s="41"/>
      <c r="Y1154" s="41"/>
      <c r="AA1154" s="37" t="str">
        <f>IF($I1154&lt;&gt;"",VLOOKUP($I1154,'Valid Values - Search'!$R$4:$T$4719,3,FALSE),"")</f>
        <v/>
      </c>
      <c r="AB1154" s="37" t="str">
        <f>IF($I1154&lt;&gt;"",VLOOKUP($I1154,'Valid Values - Search'!$R$4:$S$4719,2,FALSE),"")</f>
        <v/>
      </c>
      <c r="AC1154" s="38" t="str">
        <f t="shared" ref="AC1154:AC1217" si="18">IF($V1154&lt;&gt;"",$D1154,"")</f>
        <v/>
      </c>
      <c r="AD1154" s="38"/>
    </row>
    <row r="1155" spans="1:30">
      <c r="A1155" s="46"/>
      <c r="B1155" s="47"/>
      <c r="C1155" s="49"/>
      <c r="D1155" s="41"/>
      <c r="E1155" s="41"/>
      <c r="F1155" s="41"/>
      <c r="G1155" s="50" t="str">
        <f>IF(A1155&lt;&gt;"",CONCATENATE(A1155,":",YEAR(B1155),IF(MONTH(B1155)&gt;9,MONTH(B1155),CONCATENATE(0,MONTH(B1155))),IF(DAY(B1155)&gt;9,DAY(B1155),CONCATENATE(0,DAY(B1155))),IF(HOUR(C1155)&gt;9,HOUR(C1155),CONCATENATE(0,HOUR(C1155))),IF(MINUTE(C1155)&gt;9,MINUTE(C1155),CONCATENATE(0,MINUTE(C1155))),":",VLOOKUP(F1155,'Valid Values - Results'!$D$4:$F$12,3,FALSE)),"")</f>
        <v/>
      </c>
      <c r="H1155" s="41"/>
      <c r="I1155" s="41"/>
      <c r="J1155" s="41"/>
      <c r="K1155" s="41"/>
      <c r="L1155" s="41"/>
      <c r="M1155" s="92"/>
      <c r="N1155" s="41"/>
      <c r="O1155" s="41"/>
      <c r="P1155" s="41"/>
      <c r="Q1155" s="41"/>
      <c r="R1155" s="41"/>
      <c r="S1155" s="41"/>
      <c r="T1155" s="41"/>
      <c r="U1155" s="47"/>
      <c r="V1155" s="49"/>
      <c r="W1155" s="41"/>
      <c r="X1155" s="41"/>
      <c r="Y1155" s="41"/>
      <c r="AA1155" s="37" t="str">
        <f>IF($I1155&lt;&gt;"",VLOOKUP($I1155,'Valid Values - Search'!$R$4:$T$4719,3,FALSE),"")</f>
        <v/>
      </c>
      <c r="AB1155" s="37" t="str">
        <f>IF($I1155&lt;&gt;"",VLOOKUP($I1155,'Valid Values - Search'!$R$4:$S$4719,2,FALSE),"")</f>
        <v/>
      </c>
      <c r="AC1155" s="38" t="str">
        <f t="shared" si="18"/>
        <v/>
      </c>
      <c r="AD1155" s="38"/>
    </row>
    <row r="1156" spans="1:30">
      <c r="A1156" s="46"/>
      <c r="B1156" s="47"/>
      <c r="C1156" s="49"/>
      <c r="D1156" s="41"/>
      <c r="E1156" s="41"/>
      <c r="F1156" s="41"/>
      <c r="G1156" s="50" t="str">
        <f>IF(A1156&lt;&gt;"",CONCATENATE(A1156,":",YEAR(B1156),IF(MONTH(B1156)&gt;9,MONTH(B1156),CONCATENATE(0,MONTH(B1156))),IF(DAY(B1156)&gt;9,DAY(B1156),CONCATENATE(0,DAY(B1156))),IF(HOUR(C1156)&gt;9,HOUR(C1156),CONCATENATE(0,HOUR(C1156))),IF(MINUTE(C1156)&gt;9,MINUTE(C1156),CONCATENATE(0,MINUTE(C1156))),":",VLOOKUP(F1156,'Valid Values - Results'!$D$4:$F$12,3,FALSE)),"")</f>
        <v/>
      </c>
      <c r="H1156" s="41"/>
      <c r="I1156" s="41"/>
      <c r="J1156" s="41"/>
      <c r="K1156" s="41"/>
      <c r="L1156" s="41"/>
      <c r="M1156" s="92"/>
      <c r="N1156" s="41"/>
      <c r="O1156" s="41"/>
      <c r="P1156" s="41"/>
      <c r="Q1156" s="41"/>
      <c r="R1156" s="41"/>
      <c r="S1156" s="41"/>
      <c r="T1156" s="41"/>
      <c r="U1156" s="47"/>
      <c r="V1156" s="49"/>
      <c r="W1156" s="41"/>
      <c r="X1156" s="41"/>
      <c r="Y1156" s="41"/>
      <c r="AA1156" s="37" t="str">
        <f>IF($I1156&lt;&gt;"",VLOOKUP($I1156,'Valid Values - Search'!$R$4:$T$4719,3,FALSE),"")</f>
        <v/>
      </c>
      <c r="AB1156" s="37" t="str">
        <f>IF($I1156&lt;&gt;"",VLOOKUP($I1156,'Valid Values - Search'!$R$4:$S$4719,2,FALSE),"")</f>
        <v/>
      </c>
      <c r="AC1156" s="38" t="str">
        <f t="shared" si="18"/>
        <v/>
      </c>
      <c r="AD1156" s="38"/>
    </row>
    <row r="1157" spans="1:30">
      <c r="A1157" s="46"/>
      <c r="B1157" s="47"/>
      <c r="C1157" s="49"/>
      <c r="D1157" s="41"/>
      <c r="E1157" s="41"/>
      <c r="F1157" s="41"/>
      <c r="G1157" s="50" t="str">
        <f>IF(A1157&lt;&gt;"",CONCATENATE(A1157,":",YEAR(B1157),IF(MONTH(B1157)&gt;9,MONTH(B1157),CONCATENATE(0,MONTH(B1157))),IF(DAY(B1157)&gt;9,DAY(B1157),CONCATENATE(0,DAY(B1157))),IF(HOUR(C1157)&gt;9,HOUR(C1157),CONCATENATE(0,HOUR(C1157))),IF(MINUTE(C1157)&gt;9,MINUTE(C1157),CONCATENATE(0,MINUTE(C1157))),":",VLOOKUP(F1157,'Valid Values - Results'!$D$4:$F$12,3,FALSE)),"")</f>
        <v/>
      </c>
      <c r="H1157" s="41"/>
      <c r="I1157" s="41"/>
      <c r="J1157" s="41"/>
      <c r="K1157" s="41"/>
      <c r="L1157" s="41"/>
      <c r="M1157" s="92"/>
      <c r="N1157" s="41"/>
      <c r="O1157" s="41"/>
      <c r="P1157" s="41"/>
      <c r="Q1157" s="41"/>
      <c r="R1157" s="41"/>
      <c r="S1157" s="41"/>
      <c r="T1157" s="41"/>
      <c r="U1157" s="47"/>
      <c r="V1157" s="49"/>
      <c r="W1157" s="41"/>
      <c r="X1157" s="41"/>
      <c r="Y1157" s="41"/>
      <c r="AA1157" s="37" t="str">
        <f>IF($I1157&lt;&gt;"",VLOOKUP($I1157,'Valid Values - Search'!$R$4:$T$4719,3,FALSE),"")</f>
        <v/>
      </c>
      <c r="AB1157" s="37" t="str">
        <f>IF($I1157&lt;&gt;"",VLOOKUP($I1157,'Valid Values - Search'!$R$4:$S$4719,2,FALSE),"")</f>
        <v/>
      </c>
      <c r="AC1157" s="38" t="str">
        <f t="shared" si="18"/>
        <v/>
      </c>
      <c r="AD1157" s="38"/>
    </row>
    <row r="1158" spans="1:30">
      <c r="A1158" s="46"/>
      <c r="B1158" s="47"/>
      <c r="C1158" s="49"/>
      <c r="D1158" s="41"/>
      <c r="E1158" s="41"/>
      <c r="F1158" s="41"/>
      <c r="G1158" s="50" t="str">
        <f>IF(A1158&lt;&gt;"",CONCATENATE(A1158,":",YEAR(B1158),IF(MONTH(B1158)&gt;9,MONTH(B1158),CONCATENATE(0,MONTH(B1158))),IF(DAY(B1158)&gt;9,DAY(B1158),CONCATENATE(0,DAY(B1158))),IF(HOUR(C1158)&gt;9,HOUR(C1158),CONCATENATE(0,HOUR(C1158))),IF(MINUTE(C1158)&gt;9,MINUTE(C1158),CONCATENATE(0,MINUTE(C1158))),":",VLOOKUP(F1158,'Valid Values - Results'!$D$4:$F$12,3,FALSE)),"")</f>
        <v/>
      </c>
      <c r="H1158" s="41"/>
      <c r="I1158" s="41"/>
      <c r="J1158" s="41"/>
      <c r="K1158" s="41"/>
      <c r="L1158" s="41"/>
      <c r="M1158" s="92"/>
      <c r="N1158" s="41"/>
      <c r="O1158" s="41"/>
      <c r="P1158" s="41"/>
      <c r="Q1158" s="41"/>
      <c r="R1158" s="41"/>
      <c r="S1158" s="41"/>
      <c r="T1158" s="41"/>
      <c r="U1158" s="47"/>
      <c r="V1158" s="49"/>
      <c r="W1158" s="41"/>
      <c r="X1158" s="41"/>
      <c r="Y1158" s="41"/>
      <c r="AA1158" s="37" t="str">
        <f>IF($I1158&lt;&gt;"",VLOOKUP($I1158,'Valid Values - Search'!$R$4:$T$4719,3,FALSE),"")</f>
        <v/>
      </c>
      <c r="AB1158" s="37" t="str">
        <f>IF($I1158&lt;&gt;"",VLOOKUP($I1158,'Valid Values - Search'!$R$4:$S$4719,2,FALSE),"")</f>
        <v/>
      </c>
      <c r="AC1158" s="38" t="str">
        <f t="shared" si="18"/>
        <v/>
      </c>
      <c r="AD1158" s="38"/>
    </row>
    <row r="1159" spans="1:30">
      <c r="A1159" s="46"/>
      <c r="B1159" s="47"/>
      <c r="C1159" s="49"/>
      <c r="D1159" s="41"/>
      <c r="E1159" s="41"/>
      <c r="F1159" s="41"/>
      <c r="G1159" s="50" t="str">
        <f>IF(A1159&lt;&gt;"",CONCATENATE(A1159,":",YEAR(B1159),IF(MONTH(B1159)&gt;9,MONTH(B1159),CONCATENATE(0,MONTH(B1159))),IF(DAY(B1159)&gt;9,DAY(B1159),CONCATENATE(0,DAY(B1159))),IF(HOUR(C1159)&gt;9,HOUR(C1159),CONCATENATE(0,HOUR(C1159))),IF(MINUTE(C1159)&gt;9,MINUTE(C1159),CONCATENATE(0,MINUTE(C1159))),":",VLOOKUP(F1159,'Valid Values - Results'!$D$4:$F$12,3,FALSE)),"")</f>
        <v/>
      </c>
      <c r="H1159" s="41"/>
      <c r="I1159" s="41"/>
      <c r="J1159" s="41"/>
      <c r="K1159" s="41"/>
      <c r="L1159" s="41"/>
      <c r="M1159" s="92"/>
      <c r="N1159" s="41"/>
      <c r="O1159" s="41"/>
      <c r="P1159" s="41"/>
      <c r="Q1159" s="41"/>
      <c r="R1159" s="41"/>
      <c r="S1159" s="41"/>
      <c r="T1159" s="41"/>
      <c r="U1159" s="47"/>
      <c r="V1159" s="49"/>
      <c r="W1159" s="41"/>
      <c r="X1159" s="41"/>
      <c r="Y1159" s="41"/>
      <c r="AA1159" s="37" t="str">
        <f>IF($I1159&lt;&gt;"",VLOOKUP($I1159,'Valid Values - Search'!$R$4:$T$4719,3,FALSE),"")</f>
        <v/>
      </c>
      <c r="AB1159" s="37" t="str">
        <f>IF($I1159&lt;&gt;"",VLOOKUP($I1159,'Valid Values - Search'!$R$4:$S$4719,2,FALSE),"")</f>
        <v/>
      </c>
      <c r="AC1159" s="38" t="str">
        <f t="shared" si="18"/>
        <v/>
      </c>
      <c r="AD1159" s="38"/>
    </row>
    <row r="1160" spans="1:30">
      <c r="A1160" s="46"/>
      <c r="B1160" s="47"/>
      <c r="C1160" s="49"/>
      <c r="D1160" s="41"/>
      <c r="E1160" s="41"/>
      <c r="F1160" s="41"/>
      <c r="G1160" s="50" t="str">
        <f>IF(A1160&lt;&gt;"",CONCATENATE(A1160,":",YEAR(B1160),IF(MONTH(B1160)&gt;9,MONTH(B1160),CONCATENATE(0,MONTH(B1160))),IF(DAY(B1160)&gt;9,DAY(B1160),CONCATENATE(0,DAY(B1160))),IF(HOUR(C1160)&gt;9,HOUR(C1160),CONCATENATE(0,HOUR(C1160))),IF(MINUTE(C1160)&gt;9,MINUTE(C1160),CONCATENATE(0,MINUTE(C1160))),":",VLOOKUP(F1160,'Valid Values - Results'!$D$4:$F$12,3,FALSE)),"")</f>
        <v/>
      </c>
      <c r="H1160" s="41"/>
      <c r="I1160" s="41"/>
      <c r="J1160" s="41"/>
      <c r="K1160" s="41"/>
      <c r="L1160" s="41"/>
      <c r="M1160" s="92"/>
      <c r="N1160" s="41"/>
      <c r="O1160" s="41"/>
      <c r="P1160" s="41"/>
      <c r="Q1160" s="41"/>
      <c r="R1160" s="41"/>
      <c r="S1160" s="41"/>
      <c r="T1160" s="41"/>
      <c r="U1160" s="47"/>
      <c r="V1160" s="49"/>
      <c r="W1160" s="41"/>
      <c r="X1160" s="41"/>
      <c r="Y1160" s="41"/>
      <c r="AA1160" s="37" t="str">
        <f>IF($I1160&lt;&gt;"",VLOOKUP($I1160,'Valid Values - Search'!$R$4:$T$4719,3,FALSE),"")</f>
        <v/>
      </c>
      <c r="AB1160" s="37" t="str">
        <f>IF($I1160&lt;&gt;"",VLOOKUP($I1160,'Valid Values - Search'!$R$4:$S$4719,2,FALSE),"")</f>
        <v/>
      </c>
      <c r="AC1160" s="38" t="str">
        <f t="shared" si="18"/>
        <v/>
      </c>
      <c r="AD1160" s="38"/>
    </row>
    <row r="1161" spans="1:30">
      <c r="A1161" s="46"/>
      <c r="B1161" s="47"/>
      <c r="C1161" s="49"/>
      <c r="D1161" s="41"/>
      <c r="E1161" s="41"/>
      <c r="F1161" s="41"/>
      <c r="G1161" s="50" t="str">
        <f>IF(A1161&lt;&gt;"",CONCATENATE(A1161,":",YEAR(B1161),IF(MONTH(B1161)&gt;9,MONTH(B1161),CONCATENATE(0,MONTH(B1161))),IF(DAY(B1161)&gt;9,DAY(B1161),CONCATENATE(0,DAY(B1161))),IF(HOUR(C1161)&gt;9,HOUR(C1161),CONCATENATE(0,HOUR(C1161))),IF(MINUTE(C1161)&gt;9,MINUTE(C1161),CONCATENATE(0,MINUTE(C1161))),":",VLOOKUP(F1161,'Valid Values - Results'!$D$4:$F$12,3,FALSE)),"")</f>
        <v/>
      </c>
      <c r="H1161" s="41"/>
      <c r="I1161" s="41"/>
      <c r="J1161" s="41"/>
      <c r="K1161" s="41"/>
      <c r="L1161" s="41"/>
      <c r="M1161" s="92"/>
      <c r="N1161" s="41"/>
      <c r="O1161" s="41"/>
      <c r="P1161" s="41"/>
      <c r="Q1161" s="41"/>
      <c r="R1161" s="41"/>
      <c r="S1161" s="41"/>
      <c r="T1161" s="41"/>
      <c r="U1161" s="47"/>
      <c r="V1161" s="49"/>
      <c r="W1161" s="41"/>
      <c r="X1161" s="41"/>
      <c r="Y1161" s="41"/>
      <c r="AA1161" s="37" t="str">
        <f>IF($I1161&lt;&gt;"",VLOOKUP($I1161,'Valid Values - Search'!$R$4:$T$4719,3,FALSE),"")</f>
        <v/>
      </c>
      <c r="AB1161" s="37" t="str">
        <f>IF($I1161&lt;&gt;"",VLOOKUP($I1161,'Valid Values - Search'!$R$4:$S$4719,2,FALSE),"")</f>
        <v/>
      </c>
      <c r="AC1161" s="38" t="str">
        <f t="shared" si="18"/>
        <v/>
      </c>
      <c r="AD1161" s="38"/>
    </row>
    <row r="1162" spans="1:30">
      <c r="A1162" s="46"/>
      <c r="B1162" s="47"/>
      <c r="C1162" s="49"/>
      <c r="D1162" s="41"/>
      <c r="E1162" s="41"/>
      <c r="F1162" s="41"/>
      <c r="G1162" s="50" t="str">
        <f>IF(A1162&lt;&gt;"",CONCATENATE(A1162,":",YEAR(B1162),IF(MONTH(B1162)&gt;9,MONTH(B1162),CONCATENATE(0,MONTH(B1162))),IF(DAY(B1162)&gt;9,DAY(B1162),CONCATENATE(0,DAY(B1162))),IF(HOUR(C1162)&gt;9,HOUR(C1162),CONCATENATE(0,HOUR(C1162))),IF(MINUTE(C1162)&gt;9,MINUTE(C1162),CONCATENATE(0,MINUTE(C1162))),":",VLOOKUP(F1162,'Valid Values - Results'!$D$4:$F$12,3,FALSE)),"")</f>
        <v/>
      </c>
      <c r="H1162" s="41"/>
      <c r="I1162" s="41"/>
      <c r="J1162" s="41"/>
      <c r="K1162" s="41"/>
      <c r="L1162" s="41"/>
      <c r="M1162" s="92"/>
      <c r="N1162" s="41"/>
      <c r="O1162" s="41"/>
      <c r="P1162" s="41"/>
      <c r="Q1162" s="41"/>
      <c r="R1162" s="41"/>
      <c r="S1162" s="41"/>
      <c r="T1162" s="41"/>
      <c r="U1162" s="47"/>
      <c r="V1162" s="49"/>
      <c r="W1162" s="41"/>
      <c r="X1162" s="41"/>
      <c r="Y1162" s="41"/>
      <c r="AA1162" s="37" t="str">
        <f>IF($I1162&lt;&gt;"",VLOOKUP($I1162,'Valid Values - Search'!$R$4:$T$4719,3,FALSE),"")</f>
        <v/>
      </c>
      <c r="AB1162" s="37" t="str">
        <f>IF($I1162&lt;&gt;"",VLOOKUP($I1162,'Valid Values - Search'!$R$4:$S$4719,2,FALSE),"")</f>
        <v/>
      </c>
      <c r="AC1162" s="38" t="str">
        <f t="shared" si="18"/>
        <v/>
      </c>
      <c r="AD1162" s="38"/>
    </row>
    <row r="1163" spans="1:30">
      <c r="A1163" s="46"/>
      <c r="B1163" s="47"/>
      <c r="C1163" s="49"/>
      <c r="D1163" s="41"/>
      <c r="E1163" s="41"/>
      <c r="F1163" s="41"/>
      <c r="G1163" s="50" t="str">
        <f>IF(A1163&lt;&gt;"",CONCATENATE(A1163,":",YEAR(B1163),IF(MONTH(B1163)&gt;9,MONTH(B1163),CONCATENATE(0,MONTH(B1163))),IF(DAY(B1163)&gt;9,DAY(B1163),CONCATENATE(0,DAY(B1163))),IF(HOUR(C1163)&gt;9,HOUR(C1163),CONCATENATE(0,HOUR(C1163))),IF(MINUTE(C1163)&gt;9,MINUTE(C1163),CONCATENATE(0,MINUTE(C1163))),":",VLOOKUP(F1163,'Valid Values - Results'!$D$4:$F$12,3,FALSE)),"")</f>
        <v/>
      </c>
      <c r="H1163" s="41"/>
      <c r="I1163" s="41"/>
      <c r="J1163" s="41"/>
      <c r="K1163" s="41"/>
      <c r="L1163" s="41"/>
      <c r="M1163" s="92"/>
      <c r="N1163" s="41"/>
      <c r="O1163" s="41"/>
      <c r="P1163" s="41"/>
      <c r="Q1163" s="41"/>
      <c r="R1163" s="41"/>
      <c r="S1163" s="41"/>
      <c r="T1163" s="41"/>
      <c r="U1163" s="47"/>
      <c r="V1163" s="49"/>
      <c r="W1163" s="41"/>
      <c r="X1163" s="41"/>
      <c r="Y1163" s="41"/>
      <c r="AA1163" s="37" t="str">
        <f>IF($I1163&lt;&gt;"",VLOOKUP($I1163,'Valid Values - Search'!$R$4:$T$4719,3,FALSE),"")</f>
        <v/>
      </c>
      <c r="AB1163" s="37" t="str">
        <f>IF($I1163&lt;&gt;"",VLOOKUP($I1163,'Valid Values - Search'!$R$4:$S$4719,2,FALSE),"")</f>
        <v/>
      </c>
      <c r="AC1163" s="38" t="str">
        <f t="shared" si="18"/>
        <v/>
      </c>
      <c r="AD1163" s="38"/>
    </row>
    <row r="1164" spans="1:30">
      <c r="A1164" s="46"/>
      <c r="B1164" s="47"/>
      <c r="C1164" s="49"/>
      <c r="D1164" s="41"/>
      <c r="E1164" s="41"/>
      <c r="F1164" s="41"/>
      <c r="G1164" s="50" t="str">
        <f>IF(A1164&lt;&gt;"",CONCATENATE(A1164,":",YEAR(B1164),IF(MONTH(B1164)&gt;9,MONTH(B1164),CONCATENATE(0,MONTH(B1164))),IF(DAY(B1164)&gt;9,DAY(B1164),CONCATENATE(0,DAY(B1164))),IF(HOUR(C1164)&gt;9,HOUR(C1164),CONCATENATE(0,HOUR(C1164))),IF(MINUTE(C1164)&gt;9,MINUTE(C1164),CONCATENATE(0,MINUTE(C1164))),":",VLOOKUP(F1164,'Valid Values - Results'!$D$4:$F$12,3,FALSE)),"")</f>
        <v/>
      </c>
      <c r="H1164" s="41"/>
      <c r="I1164" s="41"/>
      <c r="J1164" s="41"/>
      <c r="K1164" s="41"/>
      <c r="L1164" s="41"/>
      <c r="M1164" s="92"/>
      <c r="N1164" s="41"/>
      <c r="O1164" s="41"/>
      <c r="P1164" s="41"/>
      <c r="Q1164" s="41"/>
      <c r="R1164" s="41"/>
      <c r="S1164" s="41"/>
      <c r="T1164" s="41"/>
      <c r="U1164" s="47"/>
      <c r="V1164" s="49"/>
      <c r="W1164" s="41"/>
      <c r="X1164" s="41"/>
      <c r="Y1164" s="41"/>
      <c r="AA1164" s="37" t="str">
        <f>IF($I1164&lt;&gt;"",VLOOKUP($I1164,'Valid Values - Search'!$R$4:$T$4719,3,FALSE),"")</f>
        <v/>
      </c>
      <c r="AB1164" s="37" t="str">
        <f>IF($I1164&lt;&gt;"",VLOOKUP($I1164,'Valid Values - Search'!$R$4:$S$4719,2,FALSE),"")</f>
        <v/>
      </c>
      <c r="AC1164" s="38" t="str">
        <f t="shared" si="18"/>
        <v/>
      </c>
      <c r="AD1164" s="38"/>
    </row>
    <row r="1165" spans="1:30">
      <c r="A1165" s="46"/>
      <c r="B1165" s="47"/>
      <c r="C1165" s="49"/>
      <c r="D1165" s="41"/>
      <c r="E1165" s="41"/>
      <c r="F1165" s="41"/>
      <c r="G1165" s="50" t="str">
        <f>IF(A1165&lt;&gt;"",CONCATENATE(A1165,":",YEAR(B1165),IF(MONTH(B1165)&gt;9,MONTH(B1165),CONCATENATE(0,MONTH(B1165))),IF(DAY(B1165)&gt;9,DAY(B1165),CONCATENATE(0,DAY(B1165))),IF(HOUR(C1165)&gt;9,HOUR(C1165),CONCATENATE(0,HOUR(C1165))),IF(MINUTE(C1165)&gt;9,MINUTE(C1165),CONCATENATE(0,MINUTE(C1165))),":",VLOOKUP(F1165,'Valid Values - Results'!$D$4:$F$12,3,FALSE)),"")</f>
        <v/>
      </c>
      <c r="H1165" s="41"/>
      <c r="I1165" s="41"/>
      <c r="J1165" s="41"/>
      <c r="K1165" s="41"/>
      <c r="L1165" s="41"/>
      <c r="M1165" s="92"/>
      <c r="N1165" s="41"/>
      <c r="O1165" s="41"/>
      <c r="P1165" s="41"/>
      <c r="Q1165" s="41"/>
      <c r="R1165" s="41"/>
      <c r="S1165" s="41"/>
      <c r="T1165" s="41"/>
      <c r="U1165" s="47"/>
      <c r="V1165" s="49"/>
      <c r="W1165" s="41"/>
      <c r="X1165" s="41"/>
      <c r="Y1165" s="41"/>
      <c r="AA1165" s="37" t="str">
        <f>IF($I1165&lt;&gt;"",VLOOKUP($I1165,'Valid Values - Search'!$R$4:$T$4719,3,FALSE),"")</f>
        <v/>
      </c>
      <c r="AB1165" s="37" t="str">
        <f>IF($I1165&lt;&gt;"",VLOOKUP($I1165,'Valid Values - Search'!$R$4:$S$4719,2,FALSE),"")</f>
        <v/>
      </c>
      <c r="AC1165" s="38" t="str">
        <f t="shared" si="18"/>
        <v/>
      </c>
      <c r="AD1165" s="38"/>
    </row>
    <row r="1166" spans="1:30">
      <c r="A1166" s="46"/>
      <c r="B1166" s="47"/>
      <c r="C1166" s="49"/>
      <c r="D1166" s="41"/>
      <c r="E1166" s="41"/>
      <c r="F1166" s="41"/>
      <c r="G1166" s="50" t="str">
        <f>IF(A1166&lt;&gt;"",CONCATENATE(A1166,":",YEAR(B1166),IF(MONTH(B1166)&gt;9,MONTH(B1166),CONCATENATE(0,MONTH(B1166))),IF(DAY(B1166)&gt;9,DAY(B1166),CONCATENATE(0,DAY(B1166))),IF(HOUR(C1166)&gt;9,HOUR(C1166),CONCATENATE(0,HOUR(C1166))),IF(MINUTE(C1166)&gt;9,MINUTE(C1166),CONCATENATE(0,MINUTE(C1166))),":",VLOOKUP(F1166,'Valid Values - Results'!$D$4:$F$12,3,FALSE)),"")</f>
        <v/>
      </c>
      <c r="H1166" s="41"/>
      <c r="I1166" s="41"/>
      <c r="J1166" s="41"/>
      <c r="K1166" s="41"/>
      <c r="L1166" s="41"/>
      <c r="M1166" s="92"/>
      <c r="N1166" s="41"/>
      <c r="O1166" s="41"/>
      <c r="P1166" s="41"/>
      <c r="Q1166" s="41"/>
      <c r="R1166" s="41"/>
      <c r="S1166" s="41"/>
      <c r="T1166" s="41"/>
      <c r="U1166" s="47"/>
      <c r="V1166" s="49"/>
      <c r="W1166" s="41"/>
      <c r="X1166" s="41"/>
      <c r="Y1166" s="41"/>
      <c r="AA1166" s="37" t="str">
        <f>IF($I1166&lt;&gt;"",VLOOKUP($I1166,'Valid Values - Search'!$R$4:$T$4719,3,FALSE),"")</f>
        <v/>
      </c>
      <c r="AB1166" s="37" t="str">
        <f>IF($I1166&lt;&gt;"",VLOOKUP($I1166,'Valid Values - Search'!$R$4:$S$4719,2,FALSE),"")</f>
        <v/>
      </c>
      <c r="AC1166" s="38" t="str">
        <f t="shared" si="18"/>
        <v/>
      </c>
      <c r="AD1166" s="38"/>
    </row>
    <row r="1167" spans="1:30">
      <c r="A1167" s="46"/>
      <c r="B1167" s="47"/>
      <c r="C1167" s="49"/>
      <c r="D1167" s="41"/>
      <c r="E1167" s="41"/>
      <c r="F1167" s="41"/>
      <c r="G1167" s="50" t="str">
        <f>IF(A1167&lt;&gt;"",CONCATENATE(A1167,":",YEAR(B1167),IF(MONTH(B1167)&gt;9,MONTH(B1167),CONCATENATE(0,MONTH(B1167))),IF(DAY(B1167)&gt;9,DAY(B1167),CONCATENATE(0,DAY(B1167))),IF(HOUR(C1167)&gt;9,HOUR(C1167),CONCATENATE(0,HOUR(C1167))),IF(MINUTE(C1167)&gt;9,MINUTE(C1167),CONCATENATE(0,MINUTE(C1167))),":",VLOOKUP(F1167,'Valid Values - Results'!$D$4:$F$12,3,FALSE)),"")</f>
        <v/>
      </c>
      <c r="H1167" s="41"/>
      <c r="I1167" s="41"/>
      <c r="J1167" s="41"/>
      <c r="K1167" s="41"/>
      <c r="L1167" s="41"/>
      <c r="M1167" s="92"/>
      <c r="N1167" s="41"/>
      <c r="O1167" s="41"/>
      <c r="P1167" s="41"/>
      <c r="Q1167" s="41"/>
      <c r="R1167" s="41"/>
      <c r="S1167" s="41"/>
      <c r="T1167" s="41"/>
      <c r="U1167" s="47"/>
      <c r="V1167" s="49"/>
      <c r="W1167" s="41"/>
      <c r="X1167" s="41"/>
      <c r="Y1167" s="41"/>
      <c r="AA1167" s="37" t="str">
        <f>IF($I1167&lt;&gt;"",VLOOKUP($I1167,'Valid Values - Search'!$R$4:$T$4719,3,FALSE),"")</f>
        <v/>
      </c>
      <c r="AB1167" s="37" t="str">
        <f>IF($I1167&lt;&gt;"",VLOOKUP($I1167,'Valid Values - Search'!$R$4:$S$4719,2,FALSE),"")</f>
        <v/>
      </c>
      <c r="AC1167" s="38" t="str">
        <f t="shared" si="18"/>
        <v/>
      </c>
      <c r="AD1167" s="38"/>
    </row>
    <row r="1168" spans="1:30">
      <c r="A1168" s="46"/>
      <c r="B1168" s="47"/>
      <c r="C1168" s="49"/>
      <c r="D1168" s="41"/>
      <c r="E1168" s="41"/>
      <c r="F1168" s="41"/>
      <c r="G1168" s="50" t="str">
        <f>IF(A1168&lt;&gt;"",CONCATENATE(A1168,":",YEAR(B1168),IF(MONTH(B1168)&gt;9,MONTH(B1168),CONCATENATE(0,MONTH(B1168))),IF(DAY(B1168)&gt;9,DAY(B1168),CONCATENATE(0,DAY(B1168))),IF(HOUR(C1168)&gt;9,HOUR(C1168),CONCATENATE(0,HOUR(C1168))),IF(MINUTE(C1168)&gt;9,MINUTE(C1168),CONCATENATE(0,MINUTE(C1168))),":",VLOOKUP(F1168,'Valid Values - Results'!$D$4:$F$12,3,FALSE)),"")</f>
        <v/>
      </c>
      <c r="H1168" s="41"/>
      <c r="I1168" s="41"/>
      <c r="J1168" s="41"/>
      <c r="K1168" s="41"/>
      <c r="L1168" s="41"/>
      <c r="M1168" s="92"/>
      <c r="N1168" s="41"/>
      <c r="O1168" s="41"/>
      <c r="P1168" s="41"/>
      <c r="Q1168" s="41"/>
      <c r="R1168" s="41"/>
      <c r="S1168" s="41"/>
      <c r="T1168" s="41"/>
      <c r="U1168" s="47"/>
      <c r="V1168" s="49"/>
      <c r="W1168" s="41"/>
      <c r="X1168" s="41"/>
      <c r="Y1168" s="41"/>
      <c r="AA1168" s="37" t="str">
        <f>IF($I1168&lt;&gt;"",VLOOKUP($I1168,'Valid Values - Search'!$R$4:$T$4719,3,FALSE),"")</f>
        <v/>
      </c>
      <c r="AB1168" s="37" t="str">
        <f>IF($I1168&lt;&gt;"",VLOOKUP($I1168,'Valid Values - Search'!$R$4:$S$4719,2,FALSE),"")</f>
        <v/>
      </c>
      <c r="AC1168" s="38" t="str">
        <f t="shared" si="18"/>
        <v/>
      </c>
      <c r="AD1168" s="38"/>
    </row>
    <row r="1169" spans="1:30">
      <c r="A1169" s="46"/>
      <c r="B1169" s="47"/>
      <c r="C1169" s="49"/>
      <c r="D1169" s="41"/>
      <c r="E1169" s="41"/>
      <c r="F1169" s="41"/>
      <c r="G1169" s="50" t="str">
        <f>IF(A1169&lt;&gt;"",CONCATENATE(A1169,":",YEAR(B1169),IF(MONTH(B1169)&gt;9,MONTH(B1169),CONCATENATE(0,MONTH(B1169))),IF(DAY(B1169)&gt;9,DAY(B1169),CONCATENATE(0,DAY(B1169))),IF(HOUR(C1169)&gt;9,HOUR(C1169),CONCATENATE(0,HOUR(C1169))),IF(MINUTE(C1169)&gt;9,MINUTE(C1169),CONCATENATE(0,MINUTE(C1169))),":",VLOOKUP(F1169,'Valid Values - Results'!$D$4:$F$12,3,FALSE)),"")</f>
        <v/>
      </c>
      <c r="H1169" s="41"/>
      <c r="I1169" s="41"/>
      <c r="J1169" s="41"/>
      <c r="K1169" s="41"/>
      <c r="L1169" s="41"/>
      <c r="M1169" s="92"/>
      <c r="N1169" s="41"/>
      <c r="O1169" s="41"/>
      <c r="P1169" s="41"/>
      <c r="Q1169" s="41"/>
      <c r="R1169" s="41"/>
      <c r="S1169" s="41"/>
      <c r="T1169" s="41"/>
      <c r="U1169" s="47"/>
      <c r="V1169" s="49"/>
      <c r="W1169" s="41"/>
      <c r="X1169" s="41"/>
      <c r="Y1169" s="41"/>
      <c r="AA1169" s="37" t="str">
        <f>IF($I1169&lt;&gt;"",VLOOKUP($I1169,'Valid Values - Search'!$R$4:$T$4719,3,FALSE),"")</f>
        <v/>
      </c>
      <c r="AB1169" s="37" t="str">
        <f>IF($I1169&lt;&gt;"",VLOOKUP($I1169,'Valid Values - Search'!$R$4:$S$4719,2,FALSE),"")</f>
        <v/>
      </c>
      <c r="AC1169" s="38" t="str">
        <f t="shared" si="18"/>
        <v/>
      </c>
      <c r="AD1169" s="38"/>
    </row>
    <row r="1170" spans="1:30">
      <c r="A1170" s="46"/>
      <c r="B1170" s="47"/>
      <c r="C1170" s="49"/>
      <c r="D1170" s="41"/>
      <c r="E1170" s="41"/>
      <c r="F1170" s="41"/>
      <c r="G1170" s="50" t="str">
        <f>IF(A1170&lt;&gt;"",CONCATENATE(A1170,":",YEAR(B1170),IF(MONTH(B1170)&gt;9,MONTH(B1170),CONCATENATE(0,MONTH(B1170))),IF(DAY(B1170)&gt;9,DAY(B1170),CONCATENATE(0,DAY(B1170))),IF(HOUR(C1170)&gt;9,HOUR(C1170),CONCATENATE(0,HOUR(C1170))),IF(MINUTE(C1170)&gt;9,MINUTE(C1170),CONCATENATE(0,MINUTE(C1170))),":",VLOOKUP(F1170,'Valid Values - Results'!$D$4:$F$12,3,FALSE)),"")</f>
        <v/>
      </c>
      <c r="H1170" s="41"/>
      <c r="I1170" s="41"/>
      <c r="J1170" s="41"/>
      <c r="K1170" s="41"/>
      <c r="L1170" s="41"/>
      <c r="M1170" s="92"/>
      <c r="N1170" s="41"/>
      <c r="O1170" s="41"/>
      <c r="P1170" s="41"/>
      <c r="Q1170" s="41"/>
      <c r="R1170" s="41"/>
      <c r="S1170" s="41"/>
      <c r="T1170" s="41"/>
      <c r="U1170" s="47"/>
      <c r="V1170" s="49"/>
      <c r="W1170" s="41"/>
      <c r="X1170" s="41"/>
      <c r="Y1170" s="41"/>
      <c r="AA1170" s="37" t="str">
        <f>IF($I1170&lt;&gt;"",VLOOKUP($I1170,'Valid Values - Search'!$R$4:$T$4719,3,FALSE),"")</f>
        <v/>
      </c>
      <c r="AB1170" s="37" t="str">
        <f>IF($I1170&lt;&gt;"",VLOOKUP($I1170,'Valid Values - Search'!$R$4:$S$4719,2,FALSE),"")</f>
        <v/>
      </c>
      <c r="AC1170" s="38" t="str">
        <f t="shared" si="18"/>
        <v/>
      </c>
      <c r="AD1170" s="38"/>
    </row>
    <row r="1171" spans="1:30">
      <c r="A1171" s="46"/>
      <c r="B1171" s="47"/>
      <c r="C1171" s="49"/>
      <c r="D1171" s="41"/>
      <c r="E1171" s="41"/>
      <c r="F1171" s="41"/>
      <c r="G1171" s="50" t="str">
        <f>IF(A1171&lt;&gt;"",CONCATENATE(A1171,":",YEAR(B1171),IF(MONTH(B1171)&gt;9,MONTH(B1171),CONCATENATE(0,MONTH(B1171))),IF(DAY(B1171)&gt;9,DAY(B1171),CONCATENATE(0,DAY(B1171))),IF(HOUR(C1171)&gt;9,HOUR(C1171),CONCATENATE(0,HOUR(C1171))),IF(MINUTE(C1171)&gt;9,MINUTE(C1171),CONCATENATE(0,MINUTE(C1171))),":",VLOOKUP(F1171,'Valid Values - Results'!$D$4:$F$12,3,FALSE)),"")</f>
        <v/>
      </c>
      <c r="H1171" s="41"/>
      <c r="I1171" s="41"/>
      <c r="J1171" s="41"/>
      <c r="K1171" s="41"/>
      <c r="L1171" s="41"/>
      <c r="M1171" s="92"/>
      <c r="N1171" s="41"/>
      <c r="O1171" s="41"/>
      <c r="P1171" s="41"/>
      <c r="Q1171" s="41"/>
      <c r="R1171" s="41"/>
      <c r="S1171" s="41"/>
      <c r="T1171" s="41"/>
      <c r="U1171" s="47"/>
      <c r="V1171" s="49"/>
      <c r="W1171" s="41"/>
      <c r="X1171" s="41"/>
      <c r="Y1171" s="41"/>
      <c r="AA1171" s="37" t="str">
        <f>IF($I1171&lt;&gt;"",VLOOKUP($I1171,'Valid Values - Search'!$R$4:$T$4719,3,FALSE),"")</f>
        <v/>
      </c>
      <c r="AB1171" s="37" t="str">
        <f>IF($I1171&lt;&gt;"",VLOOKUP($I1171,'Valid Values - Search'!$R$4:$S$4719,2,FALSE),"")</f>
        <v/>
      </c>
      <c r="AC1171" s="38" t="str">
        <f t="shared" si="18"/>
        <v/>
      </c>
      <c r="AD1171" s="38"/>
    </row>
    <row r="1172" spans="1:30">
      <c r="A1172" s="46"/>
      <c r="B1172" s="47"/>
      <c r="C1172" s="49"/>
      <c r="D1172" s="41"/>
      <c r="E1172" s="41"/>
      <c r="F1172" s="41"/>
      <c r="G1172" s="50" t="str">
        <f>IF(A1172&lt;&gt;"",CONCATENATE(A1172,":",YEAR(B1172),IF(MONTH(B1172)&gt;9,MONTH(B1172),CONCATENATE(0,MONTH(B1172))),IF(DAY(B1172)&gt;9,DAY(B1172),CONCATENATE(0,DAY(B1172))),IF(HOUR(C1172)&gt;9,HOUR(C1172),CONCATENATE(0,HOUR(C1172))),IF(MINUTE(C1172)&gt;9,MINUTE(C1172),CONCATENATE(0,MINUTE(C1172))),":",VLOOKUP(F1172,'Valid Values - Results'!$D$4:$F$12,3,FALSE)),"")</f>
        <v/>
      </c>
      <c r="H1172" s="41"/>
      <c r="I1172" s="41"/>
      <c r="J1172" s="41"/>
      <c r="K1172" s="41"/>
      <c r="L1172" s="41"/>
      <c r="M1172" s="92"/>
      <c r="N1172" s="41"/>
      <c r="O1172" s="41"/>
      <c r="P1172" s="41"/>
      <c r="Q1172" s="41"/>
      <c r="R1172" s="41"/>
      <c r="S1172" s="41"/>
      <c r="T1172" s="41"/>
      <c r="U1172" s="47"/>
      <c r="V1172" s="49"/>
      <c r="W1172" s="41"/>
      <c r="X1172" s="41"/>
      <c r="Y1172" s="41"/>
      <c r="AA1172" s="37" t="str">
        <f>IF($I1172&lt;&gt;"",VLOOKUP($I1172,'Valid Values - Search'!$R$4:$T$4719,3,FALSE),"")</f>
        <v/>
      </c>
      <c r="AB1172" s="37" t="str">
        <f>IF($I1172&lt;&gt;"",VLOOKUP($I1172,'Valid Values - Search'!$R$4:$S$4719,2,FALSE),"")</f>
        <v/>
      </c>
      <c r="AC1172" s="38" t="str">
        <f t="shared" si="18"/>
        <v/>
      </c>
      <c r="AD1172" s="38"/>
    </row>
    <row r="1173" spans="1:30">
      <c r="A1173" s="46"/>
      <c r="B1173" s="47"/>
      <c r="C1173" s="49"/>
      <c r="D1173" s="41"/>
      <c r="E1173" s="41"/>
      <c r="F1173" s="41"/>
      <c r="G1173" s="50" t="str">
        <f>IF(A1173&lt;&gt;"",CONCATENATE(A1173,":",YEAR(B1173),IF(MONTH(B1173)&gt;9,MONTH(B1173),CONCATENATE(0,MONTH(B1173))),IF(DAY(B1173)&gt;9,DAY(B1173),CONCATENATE(0,DAY(B1173))),IF(HOUR(C1173)&gt;9,HOUR(C1173),CONCATENATE(0,HOUR(C1173))),IF(MINUTE(C1173)&gt;9,MINUTE(C1173),CONCATENATE(0,MINUTE(C1173))),":",VLOOKUP(F1173,'Valid Values - Results'!$D$4:$F$12,3,FALSE)),"")</f>
        <v/>
      </c>
      <c r="H1173" s="41"/>
      <c r="I1173" s="41"/>
      <c r="J1173" s="41"/>
      <c r="K1173" s="41"/>
      <c r="L1173" s="41"/>
      <c r="M1173" s="92"/>
      <c r="N1173" s="41"/>
      <c r="O1173" s="41"/>
      <c r="P1173" s="41"/>
      <c r="Q1173" s="41"/>
      <c r="R1173" s="41"/>
      <c r="S1173" s="41"/>
      <c r="T1173" s="41"/>
      <c r="U1173" s="47"/>
      <c r="V1173" s="49"/>
      <c r="W1173" s="41"/>
      <c r="X1173" s="41"/>
      <c r="Y1173" s="41"/>
      <c r="AA1173" s="37" t="str">
        <f>IF($I1173&lt;&gt;"",VLOOKUP($I1173,'Valid Values - Search'!$R$4:$T$4719,3,FALSE),"")</f>
        <v/>
      </c>
      <c r="AB1173" s="37" t="str">
        <f>IF($I1173&lt;&gt;"",VLOOKUP($I1173,'Valid Values - Search'!$R$4:$S$4719,2,FALSE),"")</f>
        <v/>
      </c>
      <c r="AC1173" s="38" t="str">
        <f t="shared" si="18"/>
        <v/>
      </c>
      <c r="AD1173" s="38"/>
    </row>
    <row r="1174" spans="1:30">
      <c r="A1174" s="46"/>
      <c r="B1174" s="47"/>
      <c r="C1174" s="49"/>
      <c r="D1174" s="41"/>
      <c r="E1174" s="41"/>
      <c r="F1174" s="41"/>
      <c r="G1174" s="50" t="str">
        <f>IF(A1174&lt;&gt;"",CONCATENATE(A1174,":",YEAR(B1174),IF(MONTH(B1174)&gt;9,MONTH(B1174),CONCATENATE(0,MONTH(B1174))),IF(DAY(B1174)&gt;9,DAY(B1174),CONCATENATE(0,DAY(B1174))),IF(HOUR(C1174)&gt;9,HOUR(C1174),CONCATENATE(0,HOUR(C1174))),IF(MINUTE(C1174)&gt;9,MINUTE(C1174),CONCATENATE(0,MINUTE(C1174))),":",VLOOKUP(F1174,'Valid Values - Results'!$D$4:$F$12,3,FALSE)),"")</f>
        <v/>
      </c>
      <c r="H1174" s="41"/>
      <c r="I1174" s="41"/>
      <c r="J1174" s="41"/>
      <c r="K1174" s="41"/>
      <c r="L1174" s="41"/>
      <c r="M1174" s="92"/>
      <c r="N1174" s="41"/>
      <c r="O1174" s="41"/>
      <c r="P1174" s="41"/>
      <c r="Q1174" s="41"/>
      <c r="R1174" s="41"/>
      <c r="S1174" s="41"/>
      <c r="T1174" s="41"/>
      <c r="U1174" s="47"/>
      <c r="V1174" s="49"/>
      <c r="W1174" s="41"/>
      <c r="X1174" s="41"/>
      <c r="Y1174" s="41"/>
      <c r="AA1174" s="37" t="str">
        <f>IF($I1174&lt;&gt;"",VLOOKUP($I1174,'Valid Values - Search'!$R$4:$T$4719,3,FALSE),"")</f>
        <v/>
      </c>
      <c r="AB1174" s="37" t="str">
        <f>IF($I1174&lt;&gt;"",VLOOKUP($I1174,'Valid Values - Search'!$R$4:$S$4719,2,FALSE),"")</f>
        <v/>
      </c>
      <c r="AC1174" s="38" t="str">
        <f t="shared" si="18"/>
        <v/>
      </c>
      <c r="AD1174" s="38"/>
    </row>
    <row r="1175" spans="1:30">
      <c r="A1175" s="46"/>
      <c r="B1175" s="47"/>
      <c r="C1175" s="49"/>
      <c r="D1175" s="41"/>
      <c r="E1175" s="41"/>
      <c r="F1175" s="41"/>
      <c r="G1175" s="50" t="str">
        <f>IF(A1175&lt;&gt;"",CONCATENATE(A1175,":",YEAR(B1175),IF(MONTH(B1175)&gt;9,MONTH(B1175),CONCATENATE(0,MONTH(B1175))),IF(DAY(B1175)&gt;9,DAY(B1175),CONCATENATE(0,DAY(B1175))),IF(HOUR(C1175)&gt;9,HOUR(C1175),CONCATENATE(0,HOUR(C1175))),IF(MINUTE(C1175)&gt;9,MINUTE(C1175),CONCATENATE(0,MINUTE(C1175))),":",VLOOKUP(F1175,'Valid Values - Results'!$D$4:$F$12,3,FALSE)),"")</f>
        <v/>
      </c>
      <c r="H1175" s="41"/>
      <c r="I1175" s="41"/>
      <c r="J1175" s="41"/>
      <c r="K1175" s="41"/>
      <c r="L1175" s="41"/>
      <c r="M1175" s="92"/>
      <c r="N1175" s="41"/>
      <c r="O1175" s="41"/>
      <c r="P1175" s="41"/>
      <c r="Q1175" s="41"/>
      <c r="R1175" s="41"/>
      <c r="S1175" s="41"/>
      <c r="T1175" s="41"/>
      <c r="U1175" s="47"/>
      <c r="V1175" s="49"/>
      <c r="W1175" s="41"/>
      <c r="X1175" s="41"/>
      <c r="Y1175" s="41"/>
      <c r="AA1175" s="37" t="str">
        <f>IF($I1175&lt;&gt;"",VLOOKUP($I1175,'Valid Values - Search'!$R$4:$T$4719,3,FALSE),"")</f>
        <v/>
      </c>
      <c r="AB1175" s="37" t="str">
        <f>IF($I1175&lt;&gt;"",VLOOKUP($I1175,'Valid Values - Search'!$R$4:$S$4719,2,FALSE),"")</f>
        <v/>
      </c>
      <c r="AC1175" s="38" t="str">
        <f t="shared" si="18"/>
        <v/>
      </c>
      <c r="AD1175" s="38"/>
    </row>
    <row r="1176" spans="1:30">
      <c r="A1176" s="46"/>
      <c r="B1176" s="47"/>
      <c r="C1176" s="49"/>
      <c r="D1176" s="41"/>
      <c r="E1176" s="41"/>
      <c r="F1176" s="41"/>
      <c r="G1176" s="50" t="str">
        <f>IF(A1176&lt;&gt;"",CONCATENATE(A1176,":",YEAR(B1176),IF(MONTH(B1176)&gt;9,MONTH(B1176),CONCATENATE(0,MONTH(B1176))),IF(DAY(B1176)&gt;9,DAY(B1176),CONCATENATE(0,DAY(B1176))),IF(HOUR(C1176)&gt;9,HOUR(C1176),CONCATENATE(0,HOUR(C1176))),IF(MINUTE(C1176)&gt;9,MINUTE(C1176),CONCATENATE(0,MINUTE(C1176))),":",VLOOKUP(F1176,'Valid Values - Results'!$D$4:$F$12,3,FALSE)),"")</f>
        <v/>
      </c>
      <c r="H1176" s="41"/>
      <c r="I1176" s="41"/>
      <c r="J1176" s="41"/>
      <c r="K1176" s="41"/>
      <c r="L1176" s="41"/>
      <c r="M1176" s="92"/>
      <c r="N1176" s="41"/>
      <c r="O1176" s="41"/>
      <c r="P1176" s="41"/>
      <c r="Q1176" s="41"/>
      <c r="R1176" s="41"/>
      <c r="S1176" s="41"/>
      <c r="T1176" s="41"/>
      <c r="U1176" s="47"/>
      <c r="V1176" s="49"/>
      <c r="W1176" s="41"/>
      <c r="X1176" s="41"/>
      <c r="Y1176" s="41"/>
      <c r="AA1176" s="37" t="str">
        <f>IF($I1176&lt;&gt;"",VLOOKUP($I1176,'Valid Values - Search'!$R$4:$T$4719,3,FALSE),"")</f>
        <v/>
      </c>
      <c r="AB1176" s="37" t="str">
        <f>IF($I1176&lt;&gt;"",VLOOKUP($I1176,'Valid Values - Search'!$R$4:$S$4719,2,FALSE),"")</f>
        <v/>
      </c>
      <c r="AC1176" s="38" t="str">
        <f t="shared" si="18"/>
        <v/>
      </c>
      <c r="AD1176" s="38"/>
    </row>
    <row r="1177" spans="1:30">
      <c r="A1177" s="46"/>
      <c r="B1177" s="47"/>
      <c r="C1177" s="49"/>
      <c r="D1177" s="41"/>
      <c r="E1177" s="41"/>
      <c r="F1177" s="41"/>
      <c r="G1177" s="50" t="str">
        <f>IF(A1177&lt;&gt;"",CONCATENATE(A1177,":",YEAR(B1177),IF(MONTH(B1177)&gt;9,MONTH(B1177),CONCATENATE(0,MONTH(B1177))),IF(DAY(B1177)&gt;9,DAY(B1177),CONCATENATE(0,DAY(B1177))),IF(HOUR(C1177)&gt;9,HOUR(C1177),CONCATENATE(0,HOUR(C1177))),IF(MINUTE(C1177)&gt;9,MINUTE(C1177),CONCATENATE(0,MINUTE(C1177))),":",VLOOKUP(F1177,'Valid Values - Results'!$D$4:$F$12,3,FALSE)),"")</f>
        <v/>
      </c>
      <c r="H1177" s="41"/>
      <c r="I1177" s="41"/>
      <c r="J1177" s="41"/>
      <c r="K1177" s="41"/>
      <c r="L1177" s="41"/>
      <c r="M1177" s="92"/>
      <c r="N1177" s="41"/>
      <c r="O1177" s="41"/>
      <c r="P1177" s="41"/>
      <c r="Q1177" s="41"/>
      <c r="R1177" s="41"/>
      <c r="S1177" s="41"/>
      <c r="T1177" s="41"/>
      <c r="U1177" s="47"/>
      <c r="V1177" s="49"/>
      <c r="W1177" s="41"/>
      <c r="X1177" s="41"/>
      <c r="Y1177" s="41"/>
      <c r="AA1177" s="37" t="str">
        <f>IF($I1177&lt;&gt;"",VLOOKUP($I1177,'Valid Values - Search'!$R$4:$T$4719,3,FALSE),"")</f>
        <v/>
      </c>
      <c r="AB1177" s="37" t="str">
        <f>IF($I1177&lt;&gt;"",VLOOKUP($I1177,'Valid Values - Search'!$R$4:$S$4719,2,FALSE),"")</f>
        <v/>
      </c>
      <c r="AC1177" s="38" t="str">
        <f t="shared" si="18"/>
        <v/>
      </c>
      <c r="AD1177" s="38"/>
    </row>
    <row r="1178" spans="1:30">
      <c r="A1178" s="46"/>
      <c r="B1178" s="47"/>
      <c r="C1178" s="49"/>
      <c r="D1178" s="41"/>
      <c r="E1178" s="41"/>
      <c r="F1178" s="41"/>
      <c r="G1178" s="50" t="str">
        <f>IF(A1178&lt;&gt;"",CONCATENATE(A1178,":",YEAR(B1178),IF(MONTH(B1178)&gt;9,MONTH(B1178),CONCATENATE(0,MONTH(B1178))),IF(DAY(B1178)&gt;9,DAY(B1178),CONCATENATE(0,DAY(B1178))),IF(HOUR(C1178)&gt;9,HOUR(C1178),CONCATENATE(0,HOUR(C1178))),IF(MINUTE(C1178)&gt;9,MINUTE(C1178),CONCATENATE(0,MINUTE(C1178))),":",VLOOKUP(F1178,'Valid Values - Results'!$D$4:$F$12,3,FALSE)),"")</f>
        <v/>
      </c>
      <c r="H1178" s="41"/>
      <c r="I1178" s="41"/>
      <c r="J1178" s="41"/>
      <c r="K1178" s="41"/>
      <c r="L1178" s="41"/>
      <c r="M1178" s="92"/>
      <c r="N1178" s="41"/>
      <c r="O1178" s="41"/>
      <c r="P1178" s="41"/>
      <c r="Q1178" s="41"/>
      <c r="R1178" s="41"/>
      <c r="S1178" s="41"/>
      <c r="T1178" s="41"/>
      <c r="U1178" s="47"/>
      <c r="V1178" s="49"/>
      <c r="W1178" s="41"/>
      <c r="X1178" s="41"/>
      <c r="Y1178" s="41"/>
      <c r="AA1178" s="37" t="str">
        <f>IF($I1178&lt;&gt;"",VLOOKUP($I1178,'Valid Values - Search'!$R$4:$T$4719,3,FALSE),"")</f>
        <v/>
      </c>
      <c r="AB1178" s="37" t="str">
        <f>IF($I1178&lt;&gt;"",VLOOKUP($I1178,'Valid Values - Search'!$R$4:$S$4719,2,FALSE),"")</f>
        <v/>
      </c>
      <c r="AC1178" s="38" t="str">
        <f t="shared" si="18"/>
        <v/>
      </c>
      <c r="AD1178" s="38"/>
    </row>
    <row r="1179" spans="1:30">
      <c r="A1179" s="46"/>
      <c r="B1179" s="47"/>
      <c r="C1179" s="49"/>
      <c r="D1179" s="41"/>
      <c r="E1179" s="41"/>
      <c r="F1179" s="41"/>
      <c r="G1179" s="50" t="str">
        <f>IF(A1179&lt;&gt;"",CONCATENATE(A1179,":",YEAR(B1179),IF(MONTH(B1179)&gt;9,MONTH(B1179),CONCATENATE(0,MONTH(B1179))),IF(DAY(B1179)&gt;9,DAY(B1179),CONCATENATE(0,DAY(B1179))),IF(HOUR(C1179)&gt;9,HOUR(C1179),CONCATENATE(0,HOUR(C1179))),IF(MINUTE(C1179)&gt;9,MINUTE(C1179),CONCATENATE(0,MINUTE(C1179))),":",VLOOKUP(F1179,'Valid Values - Results'!$D$4:$F$12,3,FALSE)),"")</f>
        <v/>
      </c>
      <c r="H1179" s="41"/>
      <c r="I1179" s="41"/>
      <c r="J1179" s="41"/>
      <c r="K1179" s="41"/>
      <c r="L1179" s="41"/>
      <c r="M1179" s="92"/>
      <c r="N1179" s="41"/>
      <c r="O1179" s="41"/>
      <c r="P1179" s="41"/>
      <c r="Q1179" s="41"/>
      <c r="R1179" s="41"/>
      <c r="S1179" s="41"/>
      <c r="T1179" s="41"/>
      <c r="U1179" s="47"/>
      <c r="V1179" s="49"/>
      <c r="W1179" s="41"/>
      <c r="X1179" s="41"/>
      <c r="Y1179" s="41"/>
      <c r="AA1179" s="37" t="str">
        <f>IF($I1179&lt;&gt;"",VLOOKUP($I1179,'Valid Values - Search'!$R$4:$T$4719,3,FALSE),"")</f>
        <v/>
      </c>
      <c r="AB1179" s="37" t="str">
        <f>IF($I1179&lt;&gt;"",VLOOKUP($I1179,'Valid Values - Search'!$R$4:$S$4719,2,FALSE),"")</f>
        <v/>
      </c>
      <c r="AC1179" s="38" t="str">
        <f t="shared" si="18"/>
        <v/>
      </c>
      <c r="AD1179" s="38"/>
    </row>
    <row r="1180" spans="1:30">
      <c r="A1180" s="46"/>
      <c r="B1180" s="47"/>
      <c r="C1180" s="49"/>
      <c r="D1180" s="41"/>
      <c r="E1180" s="41"/>
      <c r="F1180" s="41"/>
      <c r="G1180" s="50" t="str">
        <f>IF(A1180&lt;&gt;"",CONCATENATE(A1180,":",YEAR(B1180),IF(MONTH(B1180)&gt;9,MONTH(B1180),CONCATENATE(0,MONTH(B1180))),IF(DAY(B1180)&gt;9,DAY(B1180),CONCATENATE(0,DAY(B1180))),IF(HOUR(C1180)&gt;9,HOUR(C1180),CONCATENATE(0,HOUR(C1180))),IF(MINUTE(C1180)&gt;9,MINUTE(C1180),CONCATENATE(0,MINUTE(C1180))),":",VLOOKUP(F1180,'Valid Values - Results'!$D$4:$F$12,3,FALSE)),"")</f>
        <v/>
      </c>
      <c r="H1180" s="41"/>
      <c r="I1180" s="41"/>
      <c r="J1180" s="41"/>
      <c r="K1180" s="41"/>
      <c r="L1180" s="41"/>
      <c r="M1180" s="92"/>
      <c r="N1180" s="41"/>
      <c r="O1180" s="41"/>
      <c r="P1180" s="41"/>
      <c r="Q1180" s="41"/>
      <c r="R1180" s="41"/>
      <c r="S1180" s="41"/>
      <c r="T1180" s="41"/>
      <c r="U1180" s="47"/>
      <c r="V1180" s="49"/>
      <c r="W1180" s="41"/>
      <c r="X1180" s="41"/>
      <c r="Y1180" s="41"/>
      <c r="AA1180" s="37" t="str">
        <f>IF($I1180&lt;&gt;"",VLOOKUP($I1180,'Valid Values - Search'!$R$4:$T$4719,3,FALSE),"")</f>
        <v/>
      </c>
      <c r="AB1180" s="37" t="str">
        <f>IF($I1180&lt;&gt;"",VLOOKUP($I1180,'Valid Values - Search'!$R$4:$S$4719,2,FALSE),"")</f>
        <v/>
      </c>
      <c r="AC1180" s="38" t="str">
        <f t="shared" si="18"/>
        <v/>
      </c>
      <c r="AD1180" s="38"/>
    </row>
    <row r="1181" spans="1:30">
      <c r="A1181" s="46"/>
      <c r="B1181" s="47"/>
      <c r="C1181" s="49"/>
      <c r="D1181" s="41"/>
      <c r="E1181" s="41"/>
      <c r="F1181" s="41"/>
      <c r="G1181" s="50" t="str">
        <f>IF(A1181&lt;&gt;"",CONCATENATE(A1181,":",YEAR(B1181),IF(MONTH(B1181)&gt;9,MONTH(B1181),CONCATENATE(0,MONTH(B1181))),IF(DAY(B1181)&gt;9,DAY(B1181),CONCATENATE(0,DAY(B1181))),IF(HOUR(C1181)&gt;9,HOUR(C1181),CONCATENATE(0,HOUR(C1181))),IF(MINUTE(C1181)&gt;9,MINUTE(C1181),CONCATENATE(0,MINUTE(C1181))),":",VLOOKUP(F1181,'Valid Values - Results'!$D$4:$F$12,3,FALSE)),"")</f>
        <v/>
      </c>
      <c r="H1181" s="41"/>
      <c r="I1181" s="41"/>
      <c r="J1181" s="41"/>
      <c r="K1181" s="41"/>
      <c r="L1181" s="41"/>
      <c r="M1181" s="92"/>
      <c r="N1181" s="41"/>
      <c r="O1181" s="41"/>
      <c r="P1181" s="41"/>
      <c r="Q1181" s="41"/>
      <c r="R1181" s="41"/>
      <c r="S1181" s="41"/>
      <c r="T1181" s="41"/>
      <c r="U1181" s="47"/>
      <c r="V1181" s="49"/>
      <c r="W1181" s="41"/>
      <c r="X1181" s="41"/>
      <c r="Y1181" s="41"/>
      <c r="AA1181" s="37" t="str">
        <f>IF($I1181&lt;&gt;"",VLOOKUP($I1181,'Valid Values - Search'!$R$4:$T$4719,3,FALSE),"")</f>
        <v/>
      </c>
      <c r="AB1181" s="37" t="str">
        <f>IF($I1181&lt;&gt;"",VLOOKUP($I1181,'Valid Values - Search'!$R$4:$S$4719,2,FALSE),"")</f>
        <v/>
      </c>
      <c r="AC1181" s="38" t="str">
        <f t="shared" si="18"/>
        <v/>
      </c>
      <c r="AD1181" s="38"/>
    </row>
    <row r="1182" spans="1:30">
      <c r="A1182" s="46"/>
      <c r="B1182" s="47"/>
      <c r="C1182" s="49"/>
      <c r="D1182" s="41"/>
      <c r="E1182" s="41"/>
      <c r="F1182" s="41"/>
      <c r="G1182" s="50" t="str">
        <f>IF(A1182&lt;&gt;"",CONCATENATE(A1182,":",YEAR(B1182),IF(MONTH(B1182)&gt;9,MONTH(B1182),CONCATENATE(0,MONTH(B1182))),IF(DAY(B1182)&gt;9,DAY(B1182),CONCATENATE(0,DAY(B1182))),IF(HOUR(C1182)&gt;9,HOUR(C1182),CONCATENATE(0,HOUR(C1182))),IF(MINUTE(C1182)&gt;9,MINUTE(C1182),CONCATENATE(0,MINUTE(C1182))),":",VLOOKUP(F1182,'Valid Values - Results'!$D$4:$F$12,3,FALSE)),"")</f>
        <v/>
      </c>
      <c r="H1182" s="41"/>
      <c r="I1182" s="41"/>
      <c r="J1182" s="41"/>
      <c r="K1182" s="41"/>
      <c r="L1182" s="41"/>
      <c r="M1182" s="92"/>
      <c r="N1182" s="41"/>
      <c r="O1182" s="41"/>
      <c r="P1182" s="41"/>
      <c r="Q1182" s="41"/>
      <c r="R1182" s="41"/>
      <c r="S1182" s="41"/>
      <c r="T1182" s="41"/>
      <c r="U1182" s="47"/>
      <c r="V1182" s="49"/>
      <c r="W1182" s="41"/>
      <c r="X1182" s="41"/>
      <c r="Y1182" s="41"/>
      <c r="AA1182" s="37" t="str">
        <f>IF($I1182&lt;&gt;"",VLOOKUP($I1182,'Valid Values - Search'!$R$4:$T$4719,3,FALSE),"")</f>
        <v/>
      </c>
      <c r="AB1182" s="37" t="str">
        <f>IF($I1182&lt;&gt;"",VLOOKUP($I1182,'Valid Values - Search'!$R$4:$S$4719,2,FALSE),"")</f>
        <v/>
      </c>
      <c r="AC1182" s="38" t="str">
        <f t="shared" si="18"/>
        <v/>
      </c>
      <c r="AD1182" s="38"/>
    </row>
    <row r="1183" spans="1:30">
      <c r="A1183" s="46"/>
      <c r="B1183" s="47"/>
      <c r="C1183" s="49"/>
      <c r="D1183" s="41"/>
      <c r="E1183" s="41"/>
      <c r="F1183" s="41"/>
      <c r="G1183" s="50" t="str">
        <f>IF(A1183&lt;&gt;"",CONCATENATE(A1183,":",YEAR(B1183),IF(MONTH(B1183)&gt;9,MONTH(B1183),CONCATENATE(0,MONTH(B1183))),IF(DAY(B1183)&gt;9,DAY(B1183),CONCATENATE(0,DAY(B1183))),IF(HOUR(C1183)&gt;9,HOUR(C1183),CONCATENATE(0,HOUR(C1183))),IF(MINUTE(C1183)&gt;9,MINUTE(C1183),CONCATENATE(0,MINUTE(C1183))),":",VLOOKUP(F1183,'Valid Values - Results'!$D$4:$F$12,3,FALSE)),"")</f>
        <v/>
      </c>
      <c r="H1183" s="41"/>
      <c r="I1183" s="41"/>
      <c r="J1183" s="41"/>
      <c r="K1183" s="41"/>
      <c r="L1183" s="41"/>
      <c r="M1183" s="92"/>
      <c r="N1183" s="41"/>
      <c r="O1183" s="41"/>
      <c r="P1183" s="41"/>
      <c r="Q1183" s="41"/>
      <c r="R1183" s="41"/>
      <c r="S1183" s="41"/>
      <c r="T1183" s="41"/>
      <c r="U1183" s="47"/>
      <c r="V1183" s="49"/>
      <c r="W1183" s="41"/>
      <c r="X1183" s="41"/>
      <c r="Y1183" s="41"/>
      <c r="AA1183" s="37" t="str">
        <f>IF($I1183&lt;&gt;"",VLOOKUP($I1183,'Valid Values - Search'!$R$4:$T$4719,3,FALSE),"")</f>
        <v/>
      </c>
      <c r="AB1183" s="37" t="str">
        <f>IF($I1183&lt;&gt;"",VLOOKUP($I1183,'Valid Values - Search'!$R$4:$S$4719,2,FALSE),"")</f>
        <v/>
      </c>
      <c r="AC1183" s="38" t="str">
        <f t="shared" si="18"/>
        <v/>
      </c>
      <c r="AD1183" s="38"/>
    </row>
    <row r="1184" spans="1:30">
      <c r="A1184" s="46"/>
      <c r="B1184" s="47"/>
      <c r="C1184" s="49"/>
      <c r="D1184" s="41"/>
      <c r="E1184" s="41"/>
      <c r="F1184" s="41"/>
      <c r="G1184" s="50" t="str">
        <f>IF(A1184&lt;&gt;"",CONCATENATE(A1184,":",YEAR(B1184),IF(MONTH(B1184)&gt;9,MONTH(B1184),CONCATENATE(0,MONTH(B1184))),IF(DAY(B1184)&gt;9,DAY(B1184),CONCATENATE(0,DAY(B1184))),IF(HOUR(C1184)&gt;9,HOUR(C1184),CONCATENATE(0,HOUR(C1184))),IF(MINUTE(C1184)&gt;9,MINUTE(C1184),CONCATENATE(0,MINUTE(C1184))),":",VLOOKUP(F1184,'Valid Values - Results'!$D$4:$F$12,3,FALSE)),"")</f>
        <v/>
      </c>
      <c r="H1184" s="41"/>
      <c r="I1184" s="41"/>
      <c r="J1184" s="41"/>
      <c r="K1184" s="41"/>
      <c r="L1184" s="41"/>
      <c r="M1184" s="92"/>
      <c r="N1184" s="41"/>
      <c r="O1184" s="41"/>
      <c r="P1184" s="41"/>
      <c r="Q1184" s="41"/>
      <c r="R1184" s="41"/>
      <c r="S1184" s="41"/>
      <c r="T1184" s="41"/>
      <c r="U1184" s="47"/>
      <c r="V1184" s="49"/>
      <c r="W1184" s="41"/>
      <c r="X1184" s="41"/>
      <c r="Y1184" s="41"/>
      <c r="AA1184" s="37" t="str">
        <f>IF($I1184&lt;&gt;"",VLOOKUP($I1184,'Valid Values - Search'!$R$4:$T$4719,3,FALSE),"")</f>
        <v/>
      </c>
      <c r="AB1184" s="37" t="str">
        <f>IF($I1184&lt;&gt;"",VLOOKUP($I1184,'Valid Values - Search'!$R$4:$S$4719,2,FALSE),"")</f>
        <v/>
      </c>
      <c r="AC1184" s="38" t="str">
        <f t="shared" si="18"/>
        <v/>
      </c>
      <c r="AD1184" s="38"/>
    </row>
    <row r="1185" spans="1:30">
      <c r="A1185" s="46"/>
      <c r="B1185" s="47"/>
      <c r="C1185" s="49"/>
      <c r="D1185" s="41"/>
      <c r="E1185" s="41"/>
      <c r="F1185" s="41"/>
      <c r="G1185" s="50" t="str">
        <f>IF(A1185&lt;&gt;"",CONCATENATE(A1185,":",YEAR(B1185),IF(MONTH(B1185)&gt;9,MONTH(B1185),CONCATENATE(0,MONTH(B1185))),IF(DAY(B1185)&gt;9,DAY(B1185),CONCATENATE(0,DAY(B1185))),IF(HOUR(C1185)&gt;9,HOUR(C1185),CONCATENATE(0,HOUR(C1185))),IF(MINUTE(C1185)&gt;9,MINUTE(C1185),CONCATENATE(0,MINUTE(C1185))),":",VLOOKUP(F1185,'Valid Values - Results'!$D$4:$F$12,3,FALSE)),"")</f>
        <v/>
      </c>
      <c r="H1185" s="41"/>
      <c r="I1185" s="41"/>
      <c r="J1185" s="41"/>
      <c r="K1185" s="41"/>
      <c r="L1185" s="41"/>
      <c r="M1185" s="92"/>
      <c r="N1185" s="41"/>
      <c r="O1185" s="41"/>
      <c r="P1185" s="41"/>
      <c r="Q1185" s="41"/>
      <c r="R1185" s="41"/>
      <c r="S1185" s="41"/>
      <c r="T1185" s="41"/>
      <c r="U1185" s="47"/>
      <c r="V1185" s="49"/>
      <c r="W1185" s="41"/>
      <c r="X1185" s="41"/>
      <c r="Y1185" s="41"/>
      <c r="AA1185" s="37" t="str">
        <f>IF($I1185&lt;&gt;"",VLOOKUP($I1185,'Valid Values - Search'!$R$4:$T$4719,3,FALSE),"")</f>
        <v/>
      </c>
      <c r="AB1185" s="37" t="str">
        <f>IF($I1185&lt;&gt;"",VLOOKUP($I1185,'Valid Values - Search'!$R$4:$S$4719,2,FALSE),"")</f>
        <v/>
      </c>
      <c r="AC1185" s="38" t="str">
        <f t="shared" si="18"/>
        <v/>
      </c>
      <c r="AD1185" s="38"/>
    </row>
    <row r="1186" spans="1:30">
      <c r="A1186" s="46"/>
      <c r="B1186" s="47"/>
      <c r="C1186" s="49"/>
      <c r="D1186" s="41"/>
      <c r="E1186" s="41"/>
      <c r="F1186" s="41"/>
      <c r="G1186" s="50" t="str">
        <f>IF(A1186&lt;&gt;"",CONCATENATE(A1186,":",YEAR(B1186),IF(MONTH(B1186)&gt;9,MONTH(B1186),CONCATENATE(0,MONTH(B1186))),IF(DAY(B1186)&gt;9,DAY(B1186),CONCATENATE(0,DAY(B1186))),IF(HOUR(C1186)&gt;9,HOUR(C1186),CONCATENATE(0,HOUR(C1186))),IF(MINUTE(C1186)&gt;9,MINUTE(C1186),CONCATENATE(0,MINUTE(C1186))),":",VLOOKUP(F1186,'Valid Values - Results'!$D$4:$F$12,3,FALSE)),"")</f>
        <v/>
      </c>
      <c r="H1186" s="41"/>
      <c r="I1186" s="41"/>
      <c r="J1186" s="41"/>
      <c r="K1186" s="41"/>
      <c r="L1186" s="41"/>
      <c r="M1186" s="92"/>
      <c r="N1186" s="41"/>
      <c r="O1186" s="41"/>
      <c r="P1186" s="41"/>
      <c r="Q1186" s="41"/>
      <c r="R1186" s="41"/>
      <c r="S1186" s="41"/>
      <c r="T1186" s="41"/>
      <c r="U1186" s="47"/>
      <c r="V1186" s="49"/>
      <c r="W1186" s="41"/>
      <c r="X1186" s="41"/>
      <c r="Y1186" s="41"/>
      <c r="AA1186" s="37" t="str">
        <f>IF($I1186&lt;&gt;"",VLOOKUP($I1186,'Valid Values - Search'!$R$4:$T$4719,3,FALSE),"")</f>
        <v/>
      </c>
      <c r="AB1186" s="37" t="str">
        <f>IF($I1186&lt;&gt;"",VLOOKUP($I1186,'Valid Values - Search'!$R$4:$S$4719,2,FALSE),"")</f>
        <v/>
      </c>
      <c r="AC1186" s="38" t="str">
        <f t="shared" si="18"/>
        <v/>
      </c>
      <c r="AD1186" s="38"/>
    </row>
    <row r="1187" spans="1:30">
      <c r="A1187" s="46"/>
      <c r="B1187" s="47"/>
      <c r="C1187" s="49"/>
      <c r="D1187" s="41"/>
      <c r="E1187" s="41"/>
      <c r="F1187" s="41"/>
      <c r="G1187" s="50" t="str">
        <f>IF(A1187&lt;&gt;"",CONCATENATE(A1187,":",YEAR(B1187),IF(MONTH(B1187)&gt;9,MONTH(B1187),CONCATENATE(0,MONTH(B1187))),IF(DAY(B1187)&gt;9,DAY(B1187),CONCATENATE(0,DAY(B1187))),IF(HOUR(C1187)&gt;9,HOUR(C1187),CONCATENATE(0,HOUR(C1187))),IF(MINUTE(C1187)&gt;9,MINUTE(C1187),CONCATENATE(0,MINUTE(C1187))),":",VLOOKUP(F1187,'Valid Values - Results'!$D$4:$F$12,3,FALSE)),"")</f>
        <v/>
      </c>
      <c r="H1187" s="41"/>
      <c r="I1187" s="41"/>
      <c r="J1187" s="41"/>
      <c r="K1187" s="41"/>
      <c r="L1187" s="41"/>
      <c r="M1187" s="92"/>
      <c r="N1187" s="41"/>
      <c r="O1187" s="41"/>
      <c r="P1187" s="41"/>
      <c r="Q1187" s="41"/>
      <c r="R1187" s="41"/>
      <c r="S1187" s="41"/>
      <c r="T1187" s="41"/>
      <c r="U1187" s="47"/>
      <c r="V1187" s="49"/>
      <c r="W1187" s="41"/>
      <c r="X1187" s="41"/>
      <c r="Y1187" s="41"/>
      <c r="AA1187" s="37" t="str">
        <f>IF($I1187&lt;&gt;"",VLOOKUP($I1187,'Valid Values - Search'!$R$4:$T$4719,3,FALSE),"")</f>
        <v/>
      </c>
      <c r="AB1187" s="37" t="str">
        <f>IF($I1187&lt;&gt;"",VLOOKUP($I1187,'Valid Values - Search'!$R$4:$S$4719,2,FALSE),"")</f>
        <v/>
      </c>
      <c r="AC1187" s="38" t="str">
        <f t="shared" si="18"/>
        <v/>
      </c>
      <c r="AD1187" s="38"/>
    </row>
    <row r="1188" spans="1:30">
      <c r="A1188" s="46"/>
      <c r="B1188" s="47"/>
      <c r="C1188" s="49"/>
      <c r="D1188" s="41"/>
      <c r="E1188" s="41"/>
      <c r="F1188" s="41"/>
      <c r="G1188" s="50" t="str">
        <f>IF(A1188&lt;&gt;"",CONCATENATE(A1188,":",YEAR(B1188),IF(MONTH(B1188)&gt;9,MONTH(B1188),CONCATENATE(0,MONTH(B1188))),IF(DAY(B1188)&gt;9,DAY(B1188),CONCATENATE(0,DAY(B1188))),IF(HOUR(C1188)&gt;9,HOUR(C1188),CONCATENATE(0,HOUR(C1188))),IF(MINUTE(C1188)&gt;9,MINUTE(C1188),CONCATENATE(0,MINUTE(C1188))),":",VLOOKUP(F1188,'Valid Values - Results'!$D$4:$F$12,3,FALSE)),"")</f>
        <v/>
      </c>
      <c r="H1188" s="41"/>
      <c r="I1188" s="41"/>
      <c r="J1188" s="41"/>
      <c r="K1188" s="41"/>
      <c r="L1188" s="41"/>
      <c r="M1188" s="92"/>
      <c r="N1188" s="41"/>
      <c r="O1188" s="41"/>
      <c r="P1188" s="41"/>
      <c r="Q1188" s="41"/>
      <c r="R1188" s="41"/>
      <c r="S1188" s="41"/>
      <c r="T1188" s="41"/>
      <c r="U1188" s="47"/>
      <c r="V1188" s="49"/>
      <c r="W1188" s="41"/>
      <c r="X1188" s="41"/>
      <c r="Y1188" s="41"/>
      <c r="AA1188" s="37" t="str">
        <f>IF($I1188&lt;&gt;"",VLOOKUP($I1188,'Valid Values - Search'!$R$4:$T$4719,3,FALSE),"")</f>
        <v/>
      </c>
      <c r="AB1188" s="37" t="str">
        <f>IF($I1188&lt;&gt;"",VLOOKUP($I1188,'Valid Values - Search'!$R$4:$S$4719,2,FALSE),"")</f>
        <v/>
      </c>
      <c r="AC1188" s="38" t="str">
        <f t="shared" si="18"/>
        <v/>
      </c>
      <c r="AD1188" s="38"/>
    </row>
    <row r="1189" spans="1:30">
      <c r="A1189" s="46"/>
      <c r="B1189" s="47"/>
      <c r="C1189" s="49"/>
      <c r="D1189" s="41"/>
      <c r="E1189" s="41"/>
      <c r="F1189" s="41"/>
      <c r="G1189" s="50" t="str">
        <f>IF(A1189&lt;&gt;"",CONCATENATE(A1189,":",YEAR(B1189),IF(MONTH(B1189)&gt;9,MONTH(B1189),CONCATENATE(0,MONTH(B1189))),IF(DAY(B1189)&gt;9,DAY(B1189),CONCATENATE(0,DAY(B1189))),IF(HOUR(C1189)&gt;9,HOUR(C1189),CONCATENATE(0,HOUR(C1189))),IF(MINUTE(C1189)&gt;9,MINUTE(C1189),CONCATENATE(0,MINUTE(C1189))),":",VLOOKUP(F1189,'Valid Values - Results'!$D$4:$F$12,3,FALSE)),"")</f>
        <v/>
      </c>
      <c r="H1189" s="41"/>
      <c r="I1189" s="41"/>
      <c r="J1189" s="41"/>
      <c r="K1189" s="41"/>
      <c r="L1189" s="41"/>
      <c r="M1189" s="92"/>
      <c r="N1189" s="41"/>
      <c r="O1189" s="41"/>
      <c r="P1189" s="41"/>
      <c r="Q1189" s="41"/>
      <c r="R1189" s="41"/>
      <c r="S1189" s="41"/>
      <c r="T1189" s="41"/>
      <c r="U1189" s="47"/>
      <c r="V1189" s="49"/>
      <c r="W1189" s="41"/>
      <c r="X1189" s="41"/>
      <c r="Y1189" s="41"/>
      <c r="AA1189" s="37" t="str">
        <f>IF($I1189&lt;&gt;"",VLOOKUP($I1189,'Valid Values - Search'!$R$4:$T$4719,3,FALSE),"")</f>
        <v/>
      </c>
      <c r="AB1189" s="37" t="str">
        <f>IF($I1189&lt;&gt;"",VLOOKUP($I1189,'Valid Values - Search'!$R$4:$S$4719,2,FALSE),"")</f>
        <v/>
      </c>
      <c r="AC1189" s="38" t="str">
        <f t="shared" si="18"/>
        <v/>
      </c>
      <c r="AD1189" s="38"/>
    </row>
    <row r="1190" spans="1:30">
      <c r="A1190" s="46"/>
      <c r="B1190" s="47"/>
      <c r="C1190" s="49"/>
      <c r="D1190" s="41"/>
      <c r="E1190" s="41"/>
      <c r="F1190" s="41"/>
      <c r="G1190" s="50" t="str">
        <f>IF(A1190&lt;&gt;"",CONCATENATE(A1190,":",YEAR(B1190),IF(MONTH(B1190)&gt;9,MONTH(B1190),CONCATENATE(0,MONTH(B1190))),IF(DAY(B1190)&gt;9,DAY(B1190),CONCATENATE(0,DAY(B1190))),IF(HOUR(C1190)&gt;9,HOUR(C1190),CONCATENATE(0,HOUR(C1190))),IF(MINUTE(C1190)&gt;9,MINUTE(C1190),CONCATENATE(0,MINUTE(C1190))),":",VLOOKUP(F1190,'Valid Values - Results'!$D$4:$F$12,3,FALSE)),"")</f>
        <v/>
      </c>
      <c r="H1190" s="41"/>
      <c r="I1190" s="41"/>
      <c r="J1190" s="41"/>
      <c r="K1190" s="41"/>
      <c r="L1190" s="41"/>
      <c r="M1190" s="92"/>
      <c r="N1190" s="41"/>
      <c r="O1190" s="41"/>
      <c r="P1190" s="41"/>
      <c r="Q1190" s="41"/>
      <c r="R1190" s="41"/>
      <c r="S1190" s="41"/>
      <c r="T1190" s="41"/>
      <c r="U1190" s="47"/>
      <c r="V1190" s="49"/>
      <c r="W1190" s="41"/>
      <c r="X1190" s="41"/>
      <c r="Y1190" s="41"/>
      <c r="AA1190" s="37" t="str">
        <f>IF($I1190&lt;&gt;"",VLOOKUP($I1190,'Valid Values - Search'!$R$4:$T$4719,3,FALSE),"")</f>
        <v/>
      </c>
      <c r="AB1190" s="37" t="str">
        <f>IF($I1190&lt;&gt;"",VLOOKUP($I1190,'Valid Values - Search'!$R$4:$S$4719,2,FALSE),"")</f>
        <v/>
      </c>
      <c r="AC1190" s="38" t="str">
        <f t="shared" si="18"/>
        <v/>
      </c>
      <c r="AD1190" s="38"/>
    </row>
    <row r="1191" spans="1:30">
      <c r="A1191" s="46"/>
      <c r="B1191" s="47"/>
      <c r="C1191" s="49"/>
      <c r="D1191" s="41"/>
      <c r="E1191" s="41"/>
      <c r="F1191" s="41"/>
      <c r="G1191" s="50" t="str">
        <f>IF(A1191&lt;&gt;"",CONCATENATE(A1191,":",YEAR(B1191),IF(MONTH(B1191)&gt;9,MONTH(B1191),CONCATENATE(0,MONTH(B1191))),IF(DAY(B1191)&gt;9,DAY(B1191),CONCATENATE(0,DAY(B1191))),IF(HOUR(C1191)&gt;9,HOUR(C1191),CONCATENATE(0,HOUR(C1191))),IF(MINUTE(C1191)&gt;9,MINUTE(C1191),CONCATENATE(0,MINUTE(C1191))),":",VLOOKUP(F1191,'Valid Values - Results'!$D$4:$F$12,3,FALSE)),"")</f>
        <v/>
      </c>
      <c r="H1191" s="41"/>
      <c r="I1191" s="41"/>
      <c r="J1191" s="41"/>
      <c r="K1191" s="41"/>
      <c r="L1191" s="41"/>
      <c r="M1191" s="92"/>
      <c r="N1191" s="41"/>
      <c r="O1191" s="41"/>
      <c r="P1191" s="41"/>
      <c r="Q1191" s="41"/>
      <c r="R1191" s="41"/>
      <c r="S1191" s="41"/>
      <c r="T1191" s="41"/>
      <c r="U1191" s="47"/>
      <c r="V1191" s="49"/>
      <c r="W1191" s="41"/>
      <c r="X1191" s="41"/>
      <c r="Y1191" s="41"/>
      <c r="AA1191" s="37" t="str">
        <f>IF($I1191&lt;&gt;"",VLOOKUP($I1191,'Valid Values - Search'!$R$4:$T$4719,3,FALSE),"")</f>
        <v/>
      </c>
      <c r="AB1191" s="37" t="str">
        <f>IF($I1191&lt;&gt;"",VLOOKUP($I1191,'Valid Values - Search'!$R$4:$S$4719,2,FALSE),"")</f>
        <v/>
      </c>
      <c r="AC1191" s="38" t="str">
        <f t="shared" si="18"/>
        <v/>
      </c>
      <c r="AD1191" s="38"/>
    </row>
    <row r="1192" spans="1:30">
      <c r="A1192" s="46"/>
      <c r="B1192" s="47"/>
      <c r="C1192" s="49"/>
      <c r="D1192" s="41"/>
      <c r="E1192" s="41"/>
      <c r="F1192" s="41"/>
      <c r="G1192" s="50" t="str">
        <f>IF(A1192&lt;&gt;"",CONCATENATE(A1192,":",YEAR(B1192),IF(MONTH(B1192)&gt;9,MONTH(B1192),CONCATENATE(0,MONTH(B1192))),IF(DAY(B1192)&gt;9,DAY(B1192),CONCATENATE(0,DAY(B1192))),IF(HOUR(C1192)&gt;9,HOUR(C1192),CONCATENATE(0,HOUR(C1192))),IF(MINUTE(C1192)&gt;9,MINUTE(C1192),CONCATENATE(0,MINUTE(C1192))),":",VLOOKUP(F1192,'Valid Values - Results'!$D$4:$F$12,3,FALSE)),"")</f>
        <v/>
      </c>
      <c r="H1192" s="41"/>
      <c r="I1192" s="41"/>
      <c r="J1192" s="41"/>
      <c r="K1192" s="41"/>
      <c r="L1192" s="41"/>
      <c r="M1192" s="92"/>
      <c r="N1192" s="41"/>
      <c r="O1192" s="41"/>
      <c r="P1192" s="41"/>
      <c r="Q1192" s="41"/>
      <c r="R1192" s="41"/>
      <c r="S1192" s="41"/>
      <c r="T1192" s="41"/>
      <c r="U1192" s="47"/>
      <c r="V1192" s="49"/>
      <c r="W1192" s="41"/>
      <c r="X1192" s="41"/>
      <c r="Y1192" s="41"/>
      <c r="AA1192" s="37" t="str">
        <f>IF($I1192&lt;&gt;"",VLOOKUP($I1192,'Valid Values - Search'!$R$4:$T$4719,3,FALSE),"")</f>
        <v/>
      </c>
      <c r="AB1192" s="37" t="str">
        <f>IF($I1192&lt;&gt;"",VLOOKUP($I1192,'Valid Values - Search'!$R$4:$S$4719,2,FALSE),"")</f>
        <v/>
      </c>
      <c r="AC1192" s="38" t="str">
        <f t="shared" si="18"/>
        <v/>
      </c>
      <c r="AD1192" s="38"/>
    </row>
    <row r="1193" spans="1:30">
      <c r="A1193" s="46"/>
      <c r="B1193" s="47"/>
      <c r="C1193" s="49"/>
      <c r="D1193" s="41"/>
      <c r="E1193" s="41"/>
      <c r="F1193" s="41"/>
      <c r="G1193" s="50" t="str">
        <f>IF(A1193&lt;&gt;"",CONCATENATE(A1193,":",YEAR(B1193),IF(MONTH(B1193)&gt;9,MONTH(B1193),CONCATENATE(0,MONTH(B1193))),IF(DAY(B1193)&gt;9,DAY(B1193),CONCATENATE(0,DAY(B1193))),IF(HOUR(C1193)&gt;9,HOUR(C1193),CONCATENATE(0,HOUR(C1193))),IF(MINUTE(C1193)&gt;9,MINUTE(C1193),CONCATENATE(0,MINUTE(C1193))),":",VLOOKUP(F1193,'Valid Values - Results'!$D$4:$F$12,3,FALSE)),"")</f>
        <v/>
      </c>
      <c r="H1193" s="41"/>
      <c r="I1193" s="41"/>
      <c r="J1193" s="41"/>
      <c r="K1193" s="41"/>
      <c r="L1193" s="41"/>
      <c r="M1193" s="92"/>
      <c r="N1193" s="41"/>
      <c r="O1193" s="41"/>
      <c r="P1193" s="41"/>
      <c r="Q1193" s="41"/>
      <c r="R1193" s="41"/>
      <c r="S1193" s="41"/>
      <c r="T1193" s="41"/>
      <c r="U1193" s="47"/>
      <c r="V1193" s="49"/>
      <c r="W1193" s="41"/>
      <c r="X1193" s="41"/>
      <c r="Y1193" s="41"/>
      <c r="AA1193" s="37" t="str">
        <f>IF($I1193&lt;&gt;"",VLOOKUP($I1193,'Valid Values - Search'!$R$4:$T$4719,3,FALSE),"")</f>
        <v/>
      </c>
      <c r="AB1193" s="37" t="str">
        <f>IF($I1193&lt;&gt;"",VLOOKUP($I1193,'Valid Values - Search'!$R$4:$S$4719,2,FALSE),"")</f>
        <v/>
      </c>
      <c r="AC1193" s="38" t="str">
        <f t="shared" si="18"/>
        <v/>
      </c>
      <c r="AD1193" s="38"/>
    </row>
    <row r="1194" spans="1:30">
      <c r="A1194" s="46"/>
      <c r="B1194" s="47"/>
      <c r="C1194" s="49"/>
      <c r="D1194" s="41"/>
      <c r="E1194" s="41"/>
      <c r="F1194" s="41"/>
      <c r="G1194" s="50" t="str">
        <f>IF(A1194&lt;&gt;"",CONCATENATE(A1194,":",YEAR(B1194),IF(MONTH(B1194)&gt;9,MONTH(B1194),CONCATENATE(0,MONTH(B1194))),IF(DAY(B1194)&gt;9,DAY(B1194),CONCATENATE(0,DAY(B1194))),IF(HOUR(C1194)&gt;9,HOUR(C1194),CONCATENATE(0,HOUR(C1194))),IF(MINUTE(C1194)&gt;9,MINUTE(C1194),CONCATENATE(0,MINUTE(C1194))),":",VLOOKUP(F1194,'Valid Values - Results'!$D$4:$F$12,3,FALSE)),"")</f>
        <v/>
      </c>
      <c r="H1194" s="41"/>
      <c r="I1194" s="41"/>
      <c r="J1194" s="41"/>
      <c r="K1194" s="41"/>
      <c r="L1194" s="41"/>
      <c r="M1194" s="92"/>
      <c r="N1194" s="41"/>
      <c r="O1194" s="41"/>
      <c r="P1194" s="41"/>
      <c r="Q1194" s="41"/>
      <c r="R1194" s="41"/>
      <c r="S1194" s="41"/>
      <c r="T1194" s="41"/>
      <c r="U1194" s="47"/>
      <c r="V1194" s="49"/>
      <c r="W1194" s="41"/>
      <c r="X1194" s="41"/>
      <c r="Y1194" s="41"/>
      <c r="AA1194" s="37" t="str">
        <f>IF($I1194&lt;&gt;"",VLOOKUP($I1194,'Valid Values - Search'!$R$4:$T$4719,3,FALSE),"")</f>
        <v/>
      </c>
      <c r="AB1194" s="37" t="str">
        <f>IF($I1194&lt;&gt;"",VLOOKUP($I1194,'Valid Values - Search'!$R$4:$S$4719,2,FALSE),"")</f>
        <v/>
      </c>
      <c r="AC1194" s="38" t="str">
        <f t="shared" si="18"/>
        <v/>
      </c>
      <c r="AD1194" s="38"/>
    </row>
    <row r="1195" spans="1:30">
      <c r="A1195" s="46"/>
      <c r="B1195" s="47"/>
      <c r="C1195" s="49"/>
      <c r="D1195" s="41"/>
      <c r="E1195" s="41"/>
      <c r="F1195" s="41"/>
      <c r="G1195" s="50" t="str">
        <f>IF(A1195&lt;&gt;"",CONCATENATE(A1195,":",YEAR(B1195),IF(MONTH(B1195)&gt;9,MONTH(B1195),CONCATENATE(0,MONTH(B1195))),IF(DAY(B1195)&gt;9,DAY(B1195),CONCATENATE(0,DAY(B1195))),IF(HOUR(C1195)&gt;9,HOUR(C1195),CONCATENATE(0,HOUR(C1195))),IF(MINUTE(C1195)&gt;9,MINUTE(C1195),CONCATENATE(0,MINUTE(C1195))),":",VLOOKUP(F1195,'Valid Values - Results'!$D$4:$F$12,3,FALSE)),"")</f>
        <v/>
      </c>
      <c r="H1195" s="41"/>
      <c r="I1195" s="41"/>
      <c r="J1195" s="41"/>
      <c r="K1195" s="41"/>
      <c r="L1195" s="41"/>
      <c r="M1195" s="92"/>
      <c r="N1195" s="41"/>
      <c r="O1195" s="41"/>
      <c r="P1195" s="41"/>
      <c r="Q1195" s="41"/>
      <c r="R1195" s="41"/>
      <c r="S1195" s="41"/>
      <c r="T1195" s="41"/>
      <c r="U1195" s="47"/>
      <c r="V1195" s="49"/>
      <c r="W1195" s="41"/>
      <c r="X1195" s="41"/>
      <c r="Y1195" s="41"/>
      <c r="AA1195" s="37" t="str">
        <f>IF($I1195&lt;&gt;"",VLOOKUP($I1195,'Valid Values - Search'!$R$4:$T$4719,3,FALSE),"")</f>
        <v/>
      </c>
      <c r="AB1195" s="37" t="str">
        <f>IF($I1195&lt;&gt;"",VLOOKUP($I1195,'Valid Values - Search'!$R$4:$S$4719,2,FALSE),"")</f>
        <v/>
      </c>
      <c r="AC1195" s="38" t="str">
        <f t="shared" si="18"/>
        <v/>
      </c>
      <c r="AD1195" s="38"/>
    </row>
    <row r="1196" spans="1:30">
      <c r="A1196" s="46"/>
      <c r="B1196" s="47"/>
      <c r="C1196" s="49"/>
      <c r="D1196" s="41"/>
      <c r="E1196" s="41"/>
      <c r="F1196" s="41"/>
      <c r="G1196" s="50" t="str">
        <f>IF(A1196&lt;&gt;"",CONCATENATE(A1196,":",YEAR(B1196),IF(MONTH(B1196)&gt;9,MONTH(B1196),CONCATENATE(0,MONTH(B1196))),IF(DAY(B1196)&gt;9,DAY(B1196),CONCATENATE(0,DAY(B1196))),IF(HOUR(C1196)&gt;9,HOUR(C1196),CONCATENATE(0,HOUR(C1196))),IF(MINUTE(C1196)&gt;9,MINUTE(C1196),CONCATENATE(0,MINUTE(C1196))),":",VLOOKUP(F1196,'Valid Values - Results'!$D$4:$F$12,3,FALSE)),"")</f>
        <v/>
      </c>
      <c r="H1196" s="41"/>
      <c r="I1196" s="41"/>
      <c r="J1196" s="41"/>
      <c r="K1196" s="41"/>
      <c r="L1196" s="41"/>
      <c r="M1196" s="92"/>
      <c r="N1196" s="41"/>
      <c r="O1196" s="41"/>
      <c r="P1196" s="41"/>
      <c r="Q1196" s="41"/>
      <c r="R1196" s="41"/>
      <c r="S1196" s="41"/>
      <c r="T1196" s="41"/>
      <c r="U1196" s="47"/>
      <c r="V1196" s="49"/>
      <c r="W1196" s="41"/>
      <c r="X1196" s="41"/>
      <c r="Y1196" s="41"/>
      <c r="AA1196" s="37" t="str">
        <f>IF($I1196&lt;&gt;"",VLOOKUP($I1196,'Valid Values - Search'!$R$4:$T$4719,3,FALSE),"")</f>
        <v/>
      </c>
      <c r="AB1196" s="37" t="str">
        <f>IF($I1196&lt;&gt;"",VLOOKUP($I1196,'Valid Values - Search'!$R$4:$S$4719,2,FALSE),"")</f>
        <v/>
      </c>
      <c r="AC1196" s="38" t="str">
        <f t="shared" si="18"/>
        <v/>
      </c>
      <c r="AD1196" s="38"/>
    </row>
    <row r="1197" spans="1:30">
      <c r="A1197" s="46"/>
      <c r="B1197" s="47"/>
      <c r="C1197" s="49"/>
      <c r="D1197" s="41"/>
      <c r="E1197" s="41"/>
      <c r="F1197" s="41"/>
      <c r="G1197" s="50" t="str">
        <f>IF(A1197&lt;&gt;"",CONCATENATE(A1197,":",YEAR(B1197),IF(MONTH(B1197)&gt;9,MONTH(B1197),CONCATENATE(0,MONTH(B1197))),IF(DAY(B1197)&gt;9,DAY(B1197),CONCATENATE(0,DAY(B1197))),IF(HOUR(C1197)&gt;9,HOUR(C1197),CONCATENATE(0,HOUR(C1197))),IF(MINUTE(C1197)&gt;9,MINUTE(C1197),CONCATENATE(0,MINUTE(C1197))),":",VLOOKUP(F1197,'Valid Values - Results'!$D$4:$F$12,3,FALSE)),"")</f>
        <v/>
      </c>
      <c r="H1197" s="41"/>
      <c r="I1197" s="41"/>
      <c r="J1197" s="41"/>
      <c r="K1197" s="41"/>
      <c r="L1197" s="41"/>
      <c r="M1197" s="92"/>
      <c r="N1197" s="41"/>
      <c r="O1197" s="41"/>
      <c r="P1197" s="41"/>
      <c r="Q1197" s="41"/>
      <c r="R1197" s="41"/>
      <c r="S1197" s="41"/>
      <c r="T1197" s="41"/>
      <c r="U1197" s="47"/>
      <c r="V1197" s="49"/>
      <c r="W1197" s="41"/>
      <c r="X1197" s="41"/>
      <c r="Y1197" s="41"/>
      <c r="AA1197" s="37" t="str">
        <f>IF($I1197&lt;&gt;"",VLOOKUP($I1197,'Valid Values - Search'!$R$4:$T$4719,3,FALSE),"")</f>
        <v/>
      </c>
      <c r="AB1197" s="37" t="str">
        <f>IF($I1197&lt;&gt;"",VLOOKUP($I1197,'Valid Values - Search'!$R$4:$S$4719,2,FALSE),"")</f>
        <v/>
      </c>
      <c r="AC1197" s="38" t="str">
        <f t="shared" si="18"/>
        <v/>
      </c>
      <c r="AD1197" s="38"/>
    </row>
    <row r="1198" spans="1:30">
      <c r="A1198" s="46"/>
      <c r="B1198" s="47"/>
      <c r="C1198" s="49"/>
      <c r="D1198" s="41"/>
      <c r="E1198" s="41"/>
      <c r="F1198" s="41"/>
      <c r="G1198" s="50" t="str">
        <f>IF(A1198&lt;&gt;"",CONCATENATE(A1198,":",YEAR(B1198),IF(MONTH(B1198)&gt;9,MONTH(B1198),CONCATENATE(0,MONTH(B1198))),IF(DAY(B1198)&gt;9,DAY(B1198),CONCATENATE(0,DAY(B1198))),IF(HOUR(C1198)&gt;9,HOUR(C1198),CONCATENATE(0,HOUR(C1198))),IF(MINUTE(C1198)&gt;9,MINUTE(C1198),CONCATENATE(0,MINUTE(C1198))),":",VLOOKUP(F1198,'Valid Values - Results'!$D$4:$F$12,3,FALSE)),"")</f>
        <v/>
      </c>
      <c r="H1198" s="41"/>
      <c r="I1198" s="41"/>
      <c r="J1198" s="41"/>
      <c r="K1198" s="41"/>
      <c r="L1198" s="41"/>
      <c r="M1198" s="92"/>
      <c r="N1198" s="41"/>
      <c r="O1198" s="41"/>
      <c r="P1198" s="41"/>
      <c r="Q1198" s="41"/>
      <c r="R1198" s="41"/>
      <c r="S1198" s="41"/>
      <c r="T1198" s="41"/>
      <c r="U1198" s="47"/>
      <c r="V1198" s="49"/>
      <c r="W1198" s="41"/>
      <c r="X1198" s="41"/>
      <c r="Y1198" s="41"/>
      <c r="AA1198" s="37" t="str">
        <f>IF($I1198&lt;&gt;"",VLOOKUP($I1198,'Valid Values - Search'!$R$4:$T$4719,3,FALSE),"")</f>
        <v/>
      </c>
      <c r="AB1198" s="37" t="str">
        <f>IF($I1198&lt;&gt;"",VLOOKUP($I1198,'Valid Values - Search'!$R$4:$S$4719,2,FALSE),"")</f>
        <v/>
      </c>
      <c r="AC1198" s="38" t="str">
        <f t="shared" si="18"/>
        <v/>
      </c>
      <c r="AD1198" s="38"/>
    </row>
    <row r="1199" spans="1:30">
      <c r="A1199" s="46"/>
      <c r="B1199" s="47"/>
      <c r="C1199" s="49"/>
      <c r="D1199" s="41"/>
      <c r="E1199" s="41"/>
      <c r="F1199" s="41"/>
      <c r="G1199" s="50" t="str">
        <f>IF(A1199&lt;&gt;"",CONCATENATE(A1199,":",YEAR(B1199),IF(MONTH(B1199)&gt;9,MONTH(B1199),CONCATENATE(0,MONTH(B1199))),IF(DAY(B1199)&gt;9,DAY(B1199),CONCATENATE(0,DAY(B1199))),IF(HOUR(C1199)&gt;9,HOUR(C1199),CONCATENATE(0,HOUR(C1199))),IF(MINUTE(C1199)&gt;9,MINUTE(C1199),CONCATENATE(0,MINUTE(C1199))),":",VLOOKUP(F1199,'Valid Values - Results'!$D$4:$F$12,3,FALSE)),"")</f>
        <v/>
      </c>
      <c r="H1199" s="41"/>
      <c r="I1199" s="41"/>
      <c r="J1199" s="41"/>
      <c r="K1199" s="41"/>
      <c r="L1199" s="41"/>
      <c r="M1199" s="92"/>
      <c r="N1199" s="41"/>
      <c r="O1199" s="41"/>
      <c r="P1199" s="41"/>
      <c r="Q1199" s="41"/>
      <c r="R1199" s="41"/>
      <c r="S1199" s="41"/>
      <c r="T1199" s="41"/>
      <c r="U1199" s="47"/>
      <c r="V1199" s="49"/>
      <c r="W1199" s="41"/>
      <c r="X1199" s="41"/>
      <c r="Y1199" s="41"/>
      <c r="AA1199" s="37" t="str">
        <f>IF($I1199&lt;&gt;"",VLOOKUP($I1199,'Valid Values - Search'!$R$4:$T$4719,3,FALSE),"")</f>
        <v/>
      </c>
      <c r="AB1199" s="37" t="str">
        <f>IF($I1199&lt;&gt;"",VLOOKUP($I1199,'Valid Values - Search'!$R$4:$S$4719,2,FALSE),"")</f>
        <v/>
      </c>
      <c r="AC1199" s="38" t="str">
        <f t="shared" si="18"/>
        <v/>
      </c>
      <c r="AD1199" s="38"/>
    </row>
    <row r="1200" spans="1:30">
      <c r="A1200" s="46"/>
      <c r="B1200" s="47"/>
      <c r="C1200" s="49"/>
      <c r="D1200" s="41"/>
      <c r="E1200" s="41"/>
      <c r="F1200" s="41"/>
      <c r="G1200" s="50" t="str">
        <f>IF(A1200&lt;&gt;"",CONCATENATE(A1200,":",YEAR(B1200),IF(MONTH(B1200)&gt;9,MONTH(B1200),CONCATENATE(0,MONTH(B1200))),IF(DAY(B1200)&gt;9,DAY(B1200),CONCATENATE(0,DAY(B1200))),IF(HOUR(C1200)&gt;9,HOUR(C1200),CONCATENATE(0,HOUR(C1200))),IF(MINUTE(C1200)&gt;9,MINUTE(C1200),CONCATENATE(0,MINUTE(C1200))),":",VLOOKUP(F1200,'Valid Values - Results'!$D$4:$F$12,3,FALSE)),"")</f>
        <v/>
      </c>
      <c r="H1200" s="41"/>
      <c r="I1200" s="41"/>
      <c r="J1200" s="41"/>
      <c r="K1200" s="41"/>
      <c r="L1200" s="41"/>
      <c r="M1200" s="92"/>
      <c r="N1200" s="41"/>
      <c r="O1200" s="41"/>
      <c r="P1200" s="41"/>
      <c r="Q1200" s="41"/>
      <c r="R1200" s="41"/>
      <c r="S1200" s="41"/>
      <c r="T1200" s="41"/>
      <c r="U1200" s="47"/>
      <c r="V1200" s="49"/>
      <c r="W1200" s="41"/>
      <c r="X1200" s="41"/>
      <c r="Y1200" s="41"/>
      <c r="AA1200" s="37" t="str">
        <f>IF($I1200&lt;&gt;"",VLOOKUP($I1200,'Valid Values - Search'!$R$4:$T$4719,3,FALSE),"")</f>
        <v/>
      </c>
      <c r="AB1200" s="37" t="str">
        <f>IF($I1200&lt;&gt;"",VLOOKUP($I1200,'Valid Values - Search'!$R$4:$S$4719,2,FALSE),"")</f>
        <v/>
      </c>
      <c r="AC1200" s="38" t="str">
        <f t="shared" si="18"/>
        <v/>
      </c>
      <c r="AD1200" s="38"/>
    </row>
    <row r="1201" spans="1:30">
      <c r="A1201" s="46"/>
      <c r="B1201" s="47"/>
      <c r="C1201" s="49"/>
      <c r="D1201" s="41"/>
      <c r="E1201" s="41"/>
      <c r="F1201" s="41"/>
      <c r="G1201" s="50" t="str">
        <f>IF(A1201&lt;&gt;"",CONCATENATE(A1201,":",YEAR(B1201),IF(MONTH(B1201)&gt;9,MONTH(B1201),CONCATENATE(0,MONTH(B1201))),IF(DAY(B1201)&gt;9,DAY(B1201),CONCATENATE(0,DAY(B1201))),IF(HOUR(C1201)&gt;9,HOUR(C1201),CONCATENATE(0,HOUR(C1201))),IF(MINUTE(C1201)&gt;9,MINUTE(C1201),CONCATENATE(0,MINUTE(C1201))),":",VLOOKUP(F1201,'Valid Values - Results'!$D$4:$F$12,3,FALSE)),"")</f>
        <v/>
      </c>
      <c r="H1201" s="41"/>
      <c r="I1201" s="41"/>
      <c r="J1201" s="41"/>
      <c r="K1201" s="41"/>
      <c r="L1201" s="41"/>
      <c r="M1201" s="92"/>
      <c r="N1201" s="41"/>
      <c r="O1201" s="41"/>
      <c r="P1201" s="41"/>
      <c r="Q1201" s="41"/>
      <c r="R1201" s="41"/>
      <c r="S1201" s="41"/>
      <c r="T1201" s="41"/>
      <c r="U1201" s="47"/>
      <c r="V1201" s="49"/>
      <c r="W1201" s="41"/>
      <c r="X1201" s="41"/>
      <c r="Y1201" s="41"/>
      <c r="AA1201" s="37" t="str">
        <f>IF($I1201&lt;&gt;"",VLOOKUP($I1201,'Valid Values - Search'!$R$4:$T$4719,3,FALSE),"")</f>
        <v/>
      </c>
      <c r="AB1201" s="37" t="str">
        <f>IF($I1201&lt;&gt;"",VLOOKUP($I1201,'Valid Values - Search'!$R$4:$S$4719,2,FALSE),"")</f>
        <v/>
      </c>
      <c r="AC1201" s="38" t="str">
        <f t="shared" si="18"/>
        <v/>
      </c>
      <c r="AD1201" s="38"/>
    </row>
    <row r="1202" spans="1:30">
      <c r="A1202" s="46"/>
      <c r="B1202" s="47"/>
      <c r="C1202" s="49"/>
      <c r="D1202" s="41"/>
      <c r="E1202" s="41"/>
      <c r="F1202" s="41"/>
      <c r="G1202" s="50" t="str">
        <f>IF(A1202&lt;&gt;"",CONCATENATE(A1202,":",YEAR(B1202),IF(MONTH(B1202)&gt;9,MONTH(B1202),CONCATENATE(0,MONTH(B1202))),IF(DAY(B1202)&gt;9,DAY(B1202),CONCATENATE(0,DAY(B1202))),IF(HOUR(C1202)&gt;9,HOUR(C1202),CONCATENATE(0,HOUR(C1202))),IF(MINUTE(C1202)&gt;9,MINUTE(C1202),CONCATENATE(0,MINUTE(C1202))),":",VLOOKUP(F1202,'Valid Values - Results'!$D$4:$F$12,3,FALSE)),"")</f>
        <v/>
      </c>
      <c r="H1202" s="41"/>
      <c r="I1202" s="41"/>
      <c r="J1202" s="41"/>
      <c r="K1202" s="41"/>
      <c r="L1202" s="41"/>
      <c r="M1202" s="92"/>
      <c r="N1202" s="41"/>
      <c r="O1202" s="41"/>
      <c r="P1202" s="41"/>
      <c r="Q1202" s="41"/>
      <c r="R1202" s="41"/>
      <c r="S1202" s="41"/>
      <c r="T1202" s="41"/>
      <c r="U1202" s="47"/>
      <c r="V1202" s="49"/>
      <c r="W1202" s="41"/>
      <c r="X1202" s="41"/>
      <c r="Y1202" s="41"/>
      <c r="AA1202" s="37" t="str">
        <f>IF($I1202&lt;&gt;"",VLOOKUP($I1202,'Valid Values - Search'!$R$4:$T$4719,3,FALSE),"")</f>
        <v/>
      </c>
      <c r="AB1202" s="37" t="str">
        <f>IF($I1202&lt;&gt;"",VLOOKUP($I1202,'Valid Values - Search'!$R$4:$S$4719,2,FALSE),"")</f>
        <v/>
      </c>
      <c r="AC1202" s="38" t="str">
        <f t="shared" si="18"/>
        <v/>
      </c>
      <c r="AD1202" s="38"/>
    </row>
    <row r="1203" spans="1:30">
      <c r="A1203" s="46"/>
      <c r="B1203" s="47"/>
      <c r="C1203" s="49"/>
      <c r="D1203" s="41"/>
      <c r="E1203" s="41"/>
      <c r="F1203" s="41"/>
      <c r="G1203" s="50" t="str">
        <f>IF(A1203&lt;&gt;"",CONCATENATE(A1203,":",YEAR(B1203),IF(MONTH(B1203)&gt;9,MONTH(B1203),CONCATENATE(0,MONTH(B1203))),IF(DAY(B1203)&gt;9,DAY(B1203),CONCATENATE(0,DAY(B1203))),IF(HOUR(C1203)&gt;9,HOUR(C1203),CONCATENATE(0,HOUR(C1203))),IF(MINUTE(C1203)&gt;9,MINUTE(C1203),CONCATENATE(0,MINUTE(C1203))),":",VLOOKUP(F1203,'Valid Values - Results'!$D$4:$F$12,3,FALSE)),"")</f>
        <v/>
      </c>
      <c r="H1203" s="41"/>
      <c r="I1203" s="41"/>
      <c r="J1203" s="41"/>
      <c r="K1203" s="41"/>
      <c r="L1203" s="41"/>
      <c r="M1203" s="92"/>
      <c r="N1203" s="41"/>
      <c r="O1203" s="41"/>
      <c r="P1203" s="41"/>
      <c r="Q1203" s="41"/>
      <c r="R1203" s="41"/>
      <c r="S1203" s="41"/>
      <c r="T1203" s="41"/>
      <c r="U1203" s="47"/>
      <c r="V1203" s="49"/>
      <c r="W1203" s="41"/>
      <c r="X1203" s="41"/>
      <c r="Y1203" s="41"/>
      <c r="AA1203" s="37" t="str">
        <f>IF($I1203&lt;&gt;"",VLOOKUP($I1203,'Valid Values - Search'!$R$4:$T$4719,3,FALSE),"")</f>
        <v/>
      </c>
      <c r="AB1203" s="37" t="str">
        <f>IF($I1203&lt;&gt;"",VLOOKUP($I1203,'Valid Values - Search'!$R$4:$S$4719,2,FALSE),"")</f>
        <v/>
      </c>
      <c r="AC1203" s="38" t="str">
        <f t="shared" si="18"/>
        <v/>
      </c>
      <c r="AD1203" s="38"/>
    </row>
    <row r="1204" spans="1:30">
      <c r="A1204" s="46"/>
      <c r="B1204" s="47"/>
      <c r="C1204" s="49"/>
      <c r="D1204" s="41"/>
      <c r="E1204" s="41"/>
      <c r="F1204" s="41"/>
      <c r="G1204" s="50" t="str">
        <f>IF(A1204&lt;&gt;"",CONCATENATE(A1204,":",YEAR(B1204),IF(MONTH(B1204)&gt;9,MONTH(B1204),CONCATENATE(0,MONTH(B1204))),IF(DAY(B1204)&gt;9,DAY(B1204),CONCATENATE(0,DAY(B1204))),IF(HOUR(C1204)&gt;9,HOUR(C1204),CONCATENATE(0,HOUR(C1204))),IF(MINUTE(C1204)&gt;9,MINUTE(C1204),CONCATENATE(0,MINUTE(C1204))),":",VLOOKUP(F1204,'Valid Values - Results'!$D$4:$F$12,3,FALSE)),"")</f>
        <v/>
      </c>
      <c r="H1204" s="41"/>
      <c r="I1204" s="41"/>
      <c r="J1204" s="41"/>
      <c r="K1204" s="41"/>
      <c r="L1204" s="41"/>
      <c r="M1204" s="92"/>
      <c r="N1204" s="41"/>
      <c r="O1204" s="41"/>
      <c r="P1204" s="41"/>
      <c r="Q1204" s="41"/>
      <c r="R1204" s="41"/>
      <c r="S1204" s="41"/>
      <c r="T1204" s="41"/>
      <c r="U1204" s="47"/>
      <c r="V1204" s="49"/>
      <c r="W1204" s="41"/>
      <c r="X1204" s="41"/>
      <c r="Y1204" s="41"/>
      <c r="AA1204" s="37" t="str">
        <f>IF($I1204&lt;&gt;"",VLOOKUP($I1204,'Valid Values - Search'!$R$4:$T$4719,3,FALSE),"")</f>
        <v/>
      </c>
      <c r="AB1204" s="37" t="str">
        <f>IF($I1204&lt;&gt;"",VLOOKUP($I1204,'Valid Values - Search'!$R$4:$S$4719,2,FALSE),"")</f>
        <v/>
      </c>
      <c r="AC1204" s="38" t="str">
        <f t="shared" si="18"/>
        <v/>
      </c>
      <c r="AD1204" s="38"/>
    </row>
    <row r="1205" spans="1:30">
      <c r="A1205" s="46"/>
      <c r="B1205" s="47"/>
      <c r="C1205" s="49"/>
      <c r="D1205" s="41"/>
      <c r="E1205" s="41"/>
      <c r="F1205" s="41"/>
      <c r="G1205" s="50" t="str">
        <f>IF(A1205&lt;&gt;"",CONCATENATE(A1205,":",YEAR(B1205),IF(MONTH(B1205)&gt;9,MONTH(B1205),CONCATENATE(0,MONTH(B1205))),IF(DAY(B1205)&gt;9,DAY(B1205),CONCATENATE(0,DAY(B1205))),IF(HOUR(C1205)&gt;9,HOUR(C1205),CONCATENATE(0,HOUR(C1205))),IF(MINUTE(C1205)&gt;9,MINUTE(C1205),CONCATENATE(0,MINUTE(C1205))),":",VLOOKUP(F1205,'Valid Values - Results'!$D$4:$F$12,3,FALSE)),"")</f>
        <v/>
      </c>
      <c r="H1205" s="41"/>
      <c r="I1205" s="41"/>
      <c r="J1205" s="41"/>
      <c r="K1205" s="41"/>
      <c r="L1205" s="41"/>
      <c r="M1205" s="92"/>
      <c r="N1205" s="41"/>
      <c r="O1205" s="41"/>
      <c r="P1205" s="41"/>
      <c r="Q1205" s="41"/>
      <c r="R1205" s="41"/>
      <c r="S1205" s="41"/>
      <c r="T1205" s="41"/>
      <c r="U1205" s="47"/>
      <c r="V1205" s="49"/>
      <c r="W1205" s="41"/>
      <c r="X1205" s="41"/>
      <c r="Y1205" s="41"/>
      <c r="AA1205" s="37" t="str">
        <f>IF($I1205&lt;&gt;"",VLOOKUP($I1205,'Valid Values - Search'!$R$4:$T$4719,3,FALSE),"")</f>
        <v/>
      </c>
      <c r="AB1205" s="37" t="str">
        <f>IF($I1205&lt;&gt;"",VLOOKUP($I1205,'Valid Values - Search'!$R$4:$S$4719,2,FALSE),"")</f>
        <v/>
      </c>
      <c r="AC1205" s="38" t="str">
        <f t="shared" si="18"/>
        <v/>
      </c>
      <c r="AD1205" s="38"/>
    </row>
    <row r="1206" spans="1:30">
      <c r="A1206" s="46"/>
      <c r="B1206" s="47"/>
      <c r="C1206" s="49"/>
      <c r="D1206" s="41"/>
      <c r="E1206" s="41"/>
      <c r="F1206" s="41"/>
      <c r="G1206" s="50" t="str">
        <f>IF(A1206&lt;&gt;"",CONCATENATE(A1206,":",YEAR(B1206),IF(MONTH(B1206)&gt;9,MONTH(B1206),CONCATENATE(0,MONTH(B1206))),IF(DAY(B1206)&gt;9,DAY(B1206),CONCATENATE(0,DAY(B1206))),IF(HOUR(C1206)&gt;9,HOUR(C1206),CONCATENATE(0,HOUR(C1206))),IF(MINUTE(C1206)&gt;9,MINUTE(C1206),CONCATENATE(0,MINUTE(C1206))),":",VLOOKUP(F1206,'Valid Values - Results'!$D$4:$F$12,3,FALSE)),"")</f>
        <v/>
      </c>
      <c r="H1206" s="41"/>
      <c r="I1206" s="41"/>
      <c r="J1206" s="41"/>
      <c r="K1206" s="41"/>
      <c r="L1206" s="41"/>
      <c r="M1206" s="92"/>
      <c r="N1206" s="41"/>
      <c r="O1206" s="41"/>
      <c r="P1206" s="41"/>
      <c r="Q1206" s="41"/>
      <c r="R1206" s="41"/>
      <c r="S1206" s="41"/>
      <c r="T1206" s="41"/>
      <c r="U1206" s="47"/>
      <c r="V1206" s="49"/>
      <c r="W1206" s="41"/>
      <c r="X1206" s="41"/>
      <c r="Y1206" s="41"/>
      <c r="AA1206" s="37" t="str">
        <f>IF($I1206&lt;&gt;"",VLOOKUP($I1206,'Valid Values - Search'!$R$4:$T$4719,3,FALSE),"")</f>
        <v/>
      </c>
      <c r="AB1206" s="37" t="str">
        <f>IF($I1206&lt;&gt;"",VLOOKUP($I1206,'Valid Values - Search'!$R$4:$S$4719,2,FALSE),"")</f>
        <v/>
      </c>
      <c r="AC1206" s="38" t="str">
        <f t="shared" si="18"/>
        <v/>
      </c>
      <c r="AD1206" s="38"/>
    </row>
    <row r="1207" spans="1:30">
      <c r="A1207" s="46"/>
      <c r="B1207" s="47"/>
      <c r="C1207" s="49"/>
      <c r="D1207" s="41"/>
      <c r="E1207" s="41"/>
      <c r="F1207" s="41"/>
      <c r="G1207" s="50" t="str">
        <f>IF(A1207&lt;&gt;"",CONCATENATE(A1207,":",YEAR(B1207),IF(MONTH(B1207)&gt;9,MONTH(B1207),CONCATENATE(0,MONTH(B1207))),IF(DAY(B1207)&gt;9,DAY(B1207),CONCATENATE(0,DAY(B1207))),IF(HOUR(C1207)&gt;9,HOUR(C1207),CONCATENATE(0,HOUR(C1207))),IF(MINUTE(C1207)&gt;9,MINUTE(C1207),CONCATENATE(0,MINUTE(C1207))),":",VLOOKUP(F1207,'Valid Values - Results'!$D$4:$F$12,3,FALSE)),"")</f>
        <v/>
      </c>
      <c r="H1207" s="41"/>
      <c r="I1207" s="41"/>
      <c r="J1207" s="41"/>
      <c r="K1207" s="41"/>
      <c r="L1207" s="41"/>
      <c r="M1207" s="92"/>
      <c r="N1207" s="41"/>
      <c r="O1207" s="41"/>
      <c r="P1207" s="41"/>
      <c r="Q1207" s="41"/>
      <c r="R1207" s="41"/>
      <c r="S1207" s="41"/>
      <c r="T1207" s="41"/>
      <c r="U1207" s="47"/>
      <c r="V1207" s="49"/>
      <c r="W1207" s="41"/>
      <c r="X1207" s="41"/>
      <c r="Y1207" s="41"/>
      <c r="AA1207" s="37" t="str">
        <f>IF($I1207&lt;&gt;"",VLOOKUP($I1207,'Valid Values - Search'!$R$4:$T$4719,3,FALSE),"")</f>
        <v/>
      </c>
      <c r="AB1207" s="37" t="str">
        <f>IF($I1207&lt;&gt;"",VLOOKUP($I1207,'Valid Values - Search'!$R$4:$S$4719,2,FALSE),"")</f>
        <v/>
      </c>
      <c r="AC1207" s="38" t="str">
        <f t="shared" si="18"/>
        <v/>
      </c>
      <c r="AD1207" s="38"/>
    </row>
    <row r="1208" spans="1:30">
      <c r="A1208" s="46"/>
      <c r="B1208" s="47"/>
      <c r="C1208" s="49"/>
      <c r="D1208" s="41"/>
      <c r="E1208" s="41"/>
      <c r="F1208" s="41"/>
      <c r="G1208" s="50" t="str">
        <f>IF(A1208&lt;&gt;"",CONCATENATE(A1208,":",YEAR(B1208),IF(MONTH(B1208)&gt;9,MONTH(B1208),CONCATENATE(0,MONTH(B1208))),IF(DAY(B1208)&gt;9,DAY(B1208),CONCATENATE(0,DAY(B1208))),IF(HOUR(C1208)&gt;9,HOUR(C1208),CONCATENATE(0,HOUR(C1208))),IF(MINUTE(C1208)&gt;9,MINUTE(C1208),CONCATENATE(0,MINUTE(C1208))),":",VLOOKUP(F1208,'Valid Values - Results'!$D$4:$F$12,3,FALSE)),"")</f>
        <v/>
      </c>
      <c r="H1208" s="41"/>
      <c r="I1208" s="41"/>
      <c r="J1208" s="41"/>
      <c r="K1208" s="41"/>
      <c r="L1208" s="41"/>
      <c r="M1208" s="92"/>
      <c r="N1208" s="41"/>
      <c r="O1208" s="41"/>
      <c r="P1208" s="41"/>
      <c r="Q1208" s="41"/>
      <c r="R1208" s="41"/>
      <c r="S1208" s="41"/>
      <c r="T1208" s="41"/>
      <c r="U1208" s="47"/>
      <c r="V1208" s="49"/>
      <c r="W1208" s="41"/>
      <c r="X1208" s="41"/>
      <c r="Y1208" s="41"/>
      <c r="AA1208" s="37" t="str">
        <f>IF($I1208&lt;&gt;"",VLOOKUP($I1208,'Valid Values - Search'!$R$4:$T$4719,3,FALSE),"")</f>
        <v/>
      </c>
      <c r="AB1208" s="37" t="str">
        <f>IF($I1208&lt;&gt;"",VLOOKUP($I1208,'Valid Values - Search'!$R$4:$S$4719,2,FALSE),"")</f>
        <v/>
      </c>
      <c r="AC1208" s="38" t="str">
        <f t="shared" si="18"/>
        <v/>
      </c>
      <c r="AD1208" s="38"/>
    </row>
    <row r="1209" spans="1:30">
      <c r="A1209" s="46"/>
      <c r="B1209" s="47"/>
      <c r="C1209" s="49"/>
      <c r="D1209" s="41"/>
      <c r="E1209" s="41"/>
      <c r="F1209" s="41"/>
      <c r="G1209" s="50" t="str">
        <f>IF(A1209&lt;&gt;"",CONCATENATE(A1209,":",YEAR(B1209),IF(MONTH(B1209)&gt;9,MONTH(B1209),CONCATENATE(0,MONTH(B1209))),IF(DAY(B1209)&gt;9,DAY(B1209),CONCATENATE(0,DAY(B1209))),IF(HOUR(C1209)&gt;9,HOUR(C1209),CONCATENATE(0,HOUR(C1209))),IF(MINUTE(C1209)&gt;9,MINUTE(C1209),CONCATENATE(0,MINUTE(C1209))),":",VLOOKUP(F1209,'Valid Values - Results'!$D$4:$F$12,3,FALSE)),"")</f>
        <v/>
      </c>
      <c r="H1209" s="41"/>
      <c r="I1209" s="41"/>
      <c r="J1209" s="41"/>
      <c r="K1209" s="41"/>
      <c r="L1209" s="41"/>
      <c r="M1209" s="92"/>
      <c r="N1209" s="41"/>
      <c r="O1209" s="41"/>
      <c r="P1209" s="41"/>
      <c r="Q1209" s="41"/>
      <c r="R1209" s="41"/>
      <c r="S1209" s="41"/>
      <c r="T1209" s="41"/>
      <c r="U1209" s="47"/>
      <c r="V1209" s="49"/>
      <c r="W1209" s="41"/>
      <c r="X1209" s="41"/>
      <c r="Y1209" s="41"/>
      <c r="AA1209" s="37" t="str">
        <f>IF($I1209&lt;&gt;"",VLOOKUP($I1209,'Valid Values - Search'!$R$4:$T$4719,3,FALSE),"")</f>
        <v/>
      </c>
      <c r="AB1209" s="37" t="str">
        <f>IF($I1209&lt;&gt;"",VLOOKUP($I1209,'Valid Values - Search'!$R$4:$S$4719,2,FALSE),"")</f>
        <v/>
      </c>
      <c r="AC1209" s="38" t="str">
        <f t="shared" si="18"/>
        <v/>
      </c>
      <c r="AD1209" s="38"/>
    </row>
    <row r="1210" spans="1:30">
      <c r="A1210" s="46"/>
      <c r="B1210" s="47"/>
      <c r="C1210" s="49"/>
      <c r="D1210" s="41"/>
      <c r="E1210" s="41"/>
      <c r="F1210" s="41"/>
      <c r="G1210" s="50" t="str">
        <f>IF(A1210&lt;&gt;"",CONCATENATE(A1210,":",YEAR(B1210),IF(MONTH(B1210)&gt;9,MONTH(B1210),CONCATENATE(0,MONTH(B1210))),IF(DAY(B1210)&gt;9,DAY(B1210),CONCATENATE(0,DAY(B1210))),IF(HOUR(C1210)&gt;9,HOUR(C1210),CONCATENATE(0,HOUR(C1210))),IF(MINUTE(C1210)&gt;9,MINUTE(C1210),CONCATENATE(0,MINUTE(C1210))),":",VLOOKUP(F1210,'Valid Values - Results'!$D$4:$F$12,3,FALSE)),"")</f>
        <v/>
      </c>
      <c r="H1210" s="41"/>
      <c r="I1210" s="41"/>
      <c r="J1210" s="41"/>
      <c r="K1210" s="41"/>
      <c r="L1210" s="41"/>
      <c r="M1210" s="92"/>
      <c r="N1210" s="41"/>
      <c r="O1210" s="41"/>
      <c r="P1210" s="41"/>
      <c r="Q1210" s="41"/>
      <c r="R1210" s="41"/>
      <c r="S1210" s="41"/>
      <c r="T1210" s="41"/>
      <c r="U1210" s="47"/>
      <c r="V1210" s="49"/>
      <c r="W1210" s="41"/>
      <c r="X1210" s="41"/>
      <c r="Y1210" s="41"/>
      <c r="AA1210" s="37" t="str">
        <f>IF($I1210&lt;&gt;"",VLOOKUP($I1210,'Valid Values - Search'!$R$4:$T$4719,3,FALSE),"")</f>
        <v/>
      </c>
      <c r="AB1210" s="37" t="str">
        <f>IF($I1210&lt;&gt;"",VLOOKUP($I1210,'Valid Values - Search'!$R$4:$S$4719,2,FALSE),"")</f>
        <v/>
      </c>
      <c r="AC1210" s="38" t="str">
        <f t="shared" si="18"/>
        <v/>
      </c>
      <c r="AD1210" s="38"/>
    </row>
    <row r="1211" spans="1:30">
      <c r="A1211" s="46"/>
      <c r="B1211" s="47"/>
      <c r="C1211" s="49"/>
      <c r="D1211" s="41"/>
      <c r="E1211" s="41"/>
      <c r="F1211" s="41"/>
      <c r="G1211" s="50" t="str">
        <f>IF(A1211&lt;&gt;"",CONCATENATE(A1211,":",YEAR(B1211),IF(MONTH(B1211)&gt;9,MONTH(B1211),CONCATENATE(0,MONTH(B1211))),IF(DAY(B1211)&gt;9,DAY(B1211),CONCATENATE(0,DAY(B1211))),IF(HOUR(C1211)&gt;9,HOUR(C1211),CONCATENATE(0,HOUR(C1211))),IF(MINUTE(C1211)&gt;9,MINUTE(C1211),CONCATENATE(0,MINUTE(C1211))),":",VLOOKUP(F1211,'Valid Values - Results'!$D$4:$F$12,3,FALSE)),"")</f>
        <v/>
      </c>
      <c r="H1211" s="41"/>
      <c r="I1211" s="41"/>
      <c r="J1211" s="41"/>
      <c r="K1211" s="41"/>
      <c r="L1211" s="41"/>
      <c r="M1211" s="92"/>
      <c r="N1211" s="41"/>
      <c r="O1211" s="41"/>
      <c r="P1211" s="41"/>
      <c r="Q1211" s="41"/>
      <c r="R1211" s="41"/>
      <c r="S1211" s="41"/>
      <c r="T1211" s="41"/>
      <c r="U1211" s="47"/>
      <c r="V1211" s="49"/>
      <c r="W1211" s="41"/>
      <c r="X1211" s="41"/>
      <c r="Y1211" s="41"/>
      <c r="AA1211" s="37" t="str">
        <f>IF($I1211&lt;&gt;"",VLOOKUP($I1211,'Valid Values - Search'!$R$4:$T$4719,3,FALSE),"")</f>
        <v/>
      </c>
      <c r="AB1211" s="37" t="str">
        <f>IF($I1211&lt;&gt;"",VLOOKUP($I1211,'Valid Values - Search'!$R$4:$S$4719,2,FALSE),"")</f>
        <v/>
      </c>
      <c r="AC1211" s="38" t="str">
        <f t="shared" si="18"/>
        <v/>
      </c>
      <c r="AD1211" s="38"/>
    </row>
    <row r="1212" spans="1:30">
      <c r="A1212" s="46"/>
      <c r="B1212" s="47"/>
      <c r="C1212" s="49"/>
      <c r="D1212" s="41"/>
      <c r="E1212" s="41"/>
      <c r="F1212" s="41"/>
      <c r="G1212" s="50" t="str">
        <f>IF(A1212&lt;&gt;"",CONCATENATE(A1212,":",YEAR(B1212),IF(MONTH(B1212)&gt;9,MONTH(B1212),CONCATENATE(0,MONTH(B1212))),IF(DAY(B1212)&gt;9,DAY(B1212),CONCATENATE(0,DAY(B1212))),IF(HOUR(C1212)&gt;9,HOUR(C1212),CONCATENATE(0,HOUR(C1212))),IF(MINUTE(C1212)&gt;9,MINUTE(C1212),CONCATENATE(0,MINUTE(C1212))),":",VLOOKUP(F1212,'Valid Values - Results'!$D$4:$F$12,3,FALSE)),"")</f>
        <v/>
      </c>
      <c r="H1212" s="41"/>
      <c r="I1212" s="41"/>
      <c r="J1212" s="41"/>
      <c r="K1212" s="41"/>
      <c r="L1212" s="41"/>
      <c r="M1212" s="92"/>
      <c r="N1212" s="41"/>
      <c r="O1212" s="41"/>
      <c r="P1212" s="41"/>
      <c r="Q1212" s="41"/>
      <c r="R1212" s="41"/>
      <c r="S1212" s="41"/>
      <c r="T1212" s="41"/>
      <c r="U1212" s="47"/>
      <c r="V1212" s="49"/>
      <c r="W1212" s="41"/>
      <c r="X1212" s="41"/>
      <c r="Y1212" s="41"/>
      <c r="AA1212" s="37" t="str">
        <f>IF($I1212&lt;&gt;"",VLOOKUP($I1212,'Valid Values - Search'!$R$4:$T$4719,3,FALSE),"")</f>
        <v/>
      </c>
      <c r="AB1212" s="37" t="str">
        <f>IF($I1212&lt;&gt;"",VLOOKUP($I1212,'Valid Values - Search'!$R$4:$S$4719,2,FALSE),"")</f>
        <v/>
      </c>
      <c r="AC1212" s="38" t="str">
        <f t="shared" si="18"/>
        <v/>
      </c>
      <c r="AD1212" s="38"/>
    </row>
    <row r="1213" spans="1:30">
      <c r="A1213" s="46"/>
      <c r="B1213" s="47"/>
      <c r="C1213" s="49"/>
      <c r="D1213" s="41"/>
      <c r="E1213" s="41"/>
      <c r="F1213" s="41"/>
      <c r="G1213" s="50" t="str">
        <f>IF(A1213&lt;&gt;"",CONCATENATE(A1213,":",YEAR(B1213),IF(MONTH(B1213)&gt;9,MONTH(B1213),CONCATENATE(0,MONTH(B1213))),IF(DAY(B1213)&gt;9,DAY(B1213),CONCATENATE(0,DAY(B1213))),IF(HOUR(C1213)&gt;9,HOUR(C1213),CONCATENATE(0,HOUR(C1213))),IF(MINUTE(C1213)&gt;9,MINUTE(C1213),CONCATENATE(0,MINUTE(C1213))),":",VLOOKUP(F1213,'Valid Values - Results'!$D$4:$F$12,3,FALSE)),"")</f>
        <v/>
      </c>
      <c r="H1213" s="41"/>
      <c r="I1213" s="41"/>
      <c r="J1213" s="41"/>
      <c r="K1213" s="41"/>
      <c r="L1213" s="41"/>
      <c r="M1213" s="92"/>
      <c r="N1213" s="41"/>
      <c r="O1213" s="41"/>
      <c r="P1213" s="41"/>
      <c r="Q1213" s="41"/>
      <c r="R1213" s="41"/>
      <c r="S1213" s="41"/>
      <c r="T1213" s="41"/>
      <c r="U1213" s="47"/>
      <c r="V1213" s="49"/>
      <c r="W1213" s="41"/>
      <c r="X1213" s="41"/>
      <c r="Y1213" s="41"/>
      <c r="AA1213" s="37" t="str">
        <f>IF($I1213&lt;&gt;"",VLOOKUP($I1213,'Valid Values - Search'!$R$4:$T$4719,3,FALSE),"")</f>
        <v/>
      </c>
      <c r="AB1213" s="37" t="str">
        <f>IF($I1213&lt;&gt;"",VLOOKUP($I1213,'Valid Values - Search'!$R$4:$S$4719,2,FALSE),"")</f>
        <v/>
      </c>
      <c r="AC1213" s="38" t="str">
        <f t="shared" si="18"/>
        <v/>
      </c>
      <c r="AD1213" s="38"/>
    </row>
    <row r="1214" spans="1:30">
      <c r="A1214" s="46"/>
      <c r="B1214" s="47"/>
      <c r="C1214" s="49"/>
      <c r="D1214" s="41"/>
      <c r="E1214" s="41"/>
      <c r="F1214" s="41"/>
      <c r="G1214" s="50" t="str">
        <f>IF(A1214&lt;&gt;"",CONCATENATE(A1214,":",YEAR(B1214),IF(MONTH(B1214)&gt;9,MONTH(B1214),CONCATENATE(0,MONTH(B1214))),IF(DAY(B1214)&gt;9,DAY(B1214),CONCATENATE(0,DAY(B1214))),IF(HOUR(C1214)&gt;9,HOUR(C1214),CONCATENATE(0,HOUR(C1214))),IF(MINUTE(C1214)&gt;9,MINUTE(C1214),CONCATENATE(0,MINUTE(C1214))),":",VLOOKUP(F1214,'Valid Values - Results'!$D$4:$F$12,3,FALSE)),"")</f>
        <v/>
      </c>
      <c r="H1214" s="41"/>
      <c r="I1214" s="41"/>
      <c r="J1214" s="41"/>
      <c r="K1214" s="41"/>
      <c r="L1214" s="41"/>
      <c r="M1214" s="92"/>
      <c r="N1214" s="41"/>
      <c r="O1214" s="41"/>
      <c r="P1214" s="41"/>
      <c r="Q1214" s="41"/>
      <c r="R1214" s="41"/>
      <c r="S1214" s="41"/>
      <c r="T1214" s="41"/>
      <c r="U1214" s="47"/>
      <c r="V1214" s="49"/>
      <c r="W1214" s="41"/>
      <c r="X1214" s="41"/>
      <c r="Y1214" s="41"/>
      <c r="AA1214" s="37" t="str">
        <f>IF($I1214&lt;&gt;"",VLOOKUP($I1214,'Valid Values - Search'!$R$4:$T$4719,3,FALSE),"")</f>
        <v/>
      </c>
      <c r="AB1214" s="37" t="str">
        <f>IF($I1214&lt;&gt;"",VLOOKUP($I1214,'Valid Values - Search'!$R$4:$S$4719,2,FALSE),"")</f>
        <v/>
      </c>
      <c r="AC1214" s="38" t="str">
        <f t="shared" si="18"/>
        <v/>
      </c>
      <c r="AD1214" s="38"/>
    </row>
    <row r="1215" spans="1:30">
      <c r="A1215" s="46"/>
      <c r="B1215" s="47"/>
      <c r="C1215" s="49"/>
      <c r="D1215" s="41"/>
      <c r="E1215" s="41"/>
      <c r="F1215" s="41"/>
      <c r="G1215" s="50" t="str">
        <f>IF(A1215&lt;&gt;"",CONCATENATE(A1215,":",YEAR(B1215),IF(MONTH(B1215)&gt;9,MONTH(B1215),CONCATENATE(0,MONTH(B1215))),IF(DAY(B1215)&gt;9,DAY(B1215),CONCATENATE(0,DAY(B1215))),IF(HOUR(C1215)&gt;9,HOUR(C1215),CONCATENATE(0,HOUR(C1215))),IF(MINUTE(C1215)&gt;9,MINUTE(C1215),CONCATENATE(0,MINUTE(C1215))),":",VLOOKUP(F1215,'Valid Values - Results'!$D$4:$F$12,3,FALSE)),"")</f>
        <v/>
      </c>
      <c r="H1215" s="41"/>
      <c r="I1215" s="41"/>
      <c r="J1215" s="41"/>
      <c r="K1215" s="41"/>
      <c r="L1215" s="41"/>
      <c r="M1215" s="92"/>
      <c r="N1215" s="41"/>
      <c r="O1215" s="41"/>
      <c r="P1215" s="41"/>
      <c r="Q1215" s="41"/>
      <c r="R1215" s="41"/>
      <c r="S1215" s="41"/>
      <c r="T1215" s="41"/>
      <c r="U1215" s="47"/>
      <c r="V1215" s="49"/>
      <c r="W1215" s="41"/>
      <c r="X1215" s="41"/>
      <c r="Y1215" s="41"/>
      <c r="AA1215" s="37" t="str">
        <f>IF($I1215&lt;&gt;"",VLOOKUP($I1215,'Valid Values - Search'!$R$4:$T$4719,3,FALSE),"")</f>
        <v/>
      </c>
      <c r="AB1215" s="37" t="str">
        <f>IF($I1215&lt;&gt;"",VLOOKUP($I1215,'Valid Values - Search'!$R$4:$S$4719,2,FALSE),"")</f>
        <v/>
      </c>
      <c r="AC1215" s="38" t="str">
        <f t="shared" si="18"/>
        <v/>
      </c>
      <c r="AD1215" s="38"/>
    </row>
    <row r="1216" spans="1:30">
      <c r="A1216" s="46"/>
      <c r="B1216" s="47"/>
      <c r="C1216" s="49"/>
      <c r="D1216" s="41"/>
      <c r="E1216" s="41"/>
      <c r="F1216" s="41"/>
      <c r="G1216" s="50" t="str">
        <f>IF(A1216&lt;&gt;"",CONCATENATE(A1216,":",YEAR(B1216),IF(MONTH(B1216)&gt;9,MONTH(B1216),CONCATENATE(0,MONTH(B1216))),IF(DAY(B1216)&gt;9,DAY(B1216),CONCATENATE(0,DAY(B1216))),IF(HOUR(C1216)&gt;9,HOUR(C1216),CONCATENATE(0,HOUR(C1216))),IF(MINUTE(C1216)&gt;9,MINUTE(C1216),CONCATENATE(0,MINUTE(C1216))),":",VLOOKUP(F1216,'Valid Values - Results'!$D$4:$F$12,3,FALSE)),"")</f>
        <v/>
      </c>
      <c r="H1216" s="41"/>
      <c r="I1216" s="41"/>
      <c r="J1216" s="41"/>
      <c r="K1216" s="41"/>
      <c r="L1216" s="41"/>
      <c r="M1216" s="92"/>
      <c r="N1216" s="41"/>
      <c r="O1216" s="41"/>
      <c r="P1216" s="41"/>
      <c r="Q1216" s="41"/>
      <c r="R1216" s="41"/>
      <c r="S1216" s="41"/>
      <c r="T1216" s="41"/>
      <c r="U1216" s="47"/>
      <c r="V1216" s="49"/>
      <c r="W1216" s="41"/>
      <c r="X1216" s="41"/>
      <c r="Y1216" s="41"/>
      <c r="AA1216" s="37" t="str">
        <f>IF($I1216&lt;&gt;"",VLOOKUP($I1216,'Valid Values - Search'!$R$4:$T$4719,3,FALSE),"")</f>
        <v/>
      </c>
      <c r="AB1216" s="37" t="str">
        <f>IF($I1216&lt;&gt;"",VLOOKUP($I1216,'Valid Values - Search'!$R$4:$S$4719,2,FALSE),"")</f>
        <v/>
      </c>
      <c r="AC1216" s="38" t="str">
        <f t="shared" si="18"/>
        <v/>
      </c>
      <c r="AD1216" s="38"/>
    </row>
    <row r="1217" spans="1:30">
      <c r="A1217" s="46"/>
      <c r="B1217" s="47"/>
      <c r="C1217" s="49"/>
      <c r="D1217" s="41"/>
      <c r="E1217" s="41"/>
      <c r="F1217" s="41"/>
      <c r="G1217" s="50" t="str">
        <f>IF(A1217&lt;&gt;"",CONCATENATE(A1217,":",YEAR(B1217),IF(MONTH(B1217)&gt;9,MONTH(B1217),CONCATENATE(0,MONTH(B1217))),IF(DAY(B1217)&gt;9,DAY(B1217),CONCATENATE(0,DAY(B1217))),IF(HOUR(C1217)&gt;9,HOUR(C1217),CONCATENATE(0,HOUR(C1217))),IF(MINUTE(C1217)&gt;9,MINUTE(C1217),CONCATENATE(0,MINUTE(C1217))),":",VLOOKUP(F1217,'Valid Values - Results'!$D$4:$F$12,3,FALSE)),"")</f>
        <v/>
      </c>
      <c r="H1217" s="41"/>
      <c r="I1217" s="41"/>
      <c r="J1217" s="41"/>
      <c r="K1217" s="41"/>
      <c r="L1217" s="41"/>
      <c r="M1217" s="92"/>
      <c r="N1217" s="41"/>
      <c r="O1217" s="41"/>
      <c r="P1217" s="41"/>
      <c r="Q1217" s="41"/>
      <c r="R1217" s="41"/>
      <c r="S1217" s="41"/>
      <c r="T1217" s="41"/>
      <c r="U1217" s="47"/>
      <c r="V1217" s="49"/>
      <c r="W1217" s="41"/>
      <c r="X1217" s="41"/>
      <c r="Y1217" s="41"/>
      <c r="AA1217" s="37" t="str">
        <f>IF($I1217&lt;&gt;"",VLOOKUP($I1217,'Valid Values - Search'!$R$4:$T$4719,3,FALSE),"")</f>
        <v/>
      </c>
      <c r="AB1217" s="37" t="str">
        <f>IF($I1217&lt;&gt;"",VLOOKUP($I1217,'Valid Values - Search'!$R$4:$S$4719,2,FALSE),"")</f>
        <v/>
      </c>
      <c r="AC1217" s="38" t="str">
        <f t="shared" si="18"/>
        <v/>
      </c>
      <c r="AD1217" s="38"/>
    </row>
    <row r="1218" spans="1:30">
      <c r="A1218" s="46"/>
      <c r="B1218" s="47"/>
      <c r="C1218" s="49"/>
      <c r="D1218" s="41"/>
      <c r="E1218" s="41"/>
      <c r="F1218" s="41"/>
      <c r="G1218" s="50" t="str">
        <f>IF(A1218&lt;&gt;"",CONCATENATE(A1218,":",YEAR(B1218),IF(MONTH(B1218)&gt;9,MONTH(B1218),CONCATENATE(0,MONTH(B1218))),IF(DAY(B1218)&gt;9,DAY(B1218),CONCATENATE(0,DAY(B1218))),IF(HOUR(C1218)&gt;9,HOUR(C1218),CONCATENATE(0,HOUR(C1218))),IF(MINUTE(C1218)&gt;9,MINUTE(C1218),CONCATENATE(0,MINUTE(C1218))),":",VLOOKUP(F1218,'Valid Values - Results'!$D$4:$F$12,3,FALSE)),"")</f>
        <v/>
      </c>
      <c r="H1218" s="41"/>
      <c r="I1218" s="41"/>
      <c r="J1218" s="41"/>
      <c r="K1218" s="41"/>
      <c r="L1218" s="41"/>
      <c r="M1218" s="92"/>
      <c r="N1218" s="41"/>
      <c r="O1218" s="41"/>
      <c r="P1218" s="41"/>
      <c r="Q1218" s="41"/>
      <c r="R1218" s="41"/>
      <c r="S1218" s="41"/>
      <c r="T1218" s="41"/>
      <c r="U1218" s="47"/>
      <c r="V1218" s="49"/>
      <c r="W1218" s="41"/>
      <c r="X1218" s="41"/>
      <c r="Y1218" s="41"/>
      <c r="AA1218" s="37" t="str">
        <f>IF($I1218&lt;&gt;"",VLOOKUP($I1218,'Valid Values - Search'!$R$4:$T$4719,3,FALSE),"")</f>
        <v/>
      </c>
      <c r="AB1218" s="37" t="str">
        <f>IF($I1218&lt;&gt;"",VLOOKUP($I1218,'Valid Values - Search'!$R$4:$S$4719,2,FALSE),"")</f>
        <v/>
      </c>
      <c r="AC1218" s="38" t="str">
        <f t="shared" ref="AC1218:AC1281" si="19">IF($V1218&lt;&gt;"",$D1218,"")</f>
        <v/>
      </c>
      <c r="AD1218" s="38"/>
    </row>
    <row r="1219" spans="1:30">
      <c r="A1219" s="46"/>
      <c r="B1219" s="47"/>
      <c r="C1219" s="49"/>
      <c r="D1219" s="41"/>
      <c r="E1219" s="41"/>
      <c r="F1219" s="41"/>
      <c r="G1219" s="50" t="str">
        <f>IF(A1219&lt;&gt;"",CONCATENATE(A1219,":",YEAR(B1219),IF(MONTH(B1219)&gt;9,MONTH(B1219),CONCATENATE(0,MONTH(B1219))),IF(DAY(B1219)&gt;9,DAY(B1219),CONCATENATE(0,DAY(B1219))),IF(HOUR(C1219)&gt;9,HOUR(C1219),CONCATENATE(0,HOUR(C1219))),IF(MINUTE(C1219)&gt;9,MINUTE(C1219),CONCATENATE(0,MINUTE(C1219))),":",VLOOKUP(F1219,'Valid Values - Results'!$D$4:$F$12,3,FALSE)),"")</f>
        <v/>
      </c>
      <c r="H1219" s="41"/>
      <c r="I1219" s="41"/>
      <c r="J1219" s="41"/>
      <c r="K1219" s="41"/>
      <c r="L1219" s="41"/>
      <c r="M1219" s="92"/>
      <c r="N1219" s="41"/>
      <c r="O1219" s="41"/>
      <c r="P1219" s="41"/>
      <c r="Q1219" s="41"/>
      <c r="R1219" s="41"/>
      <c r="S1219" s="41"/>
      <c r="T1219" s="41"/>
      <c r="U1219" s="47"/>
      <c r="V1219" s="49"/>
      <c r="W1219" s="41"/>
      <c r="X1219" s="41"/>
      <c r="Y1219" s="41"/>
      <c r="AA1219" s="37" t="str">
        <f>IF($I1219&lt;&gt;"",VLOOKUP($I1219,'Valid Values - Search'!$R$4:$T$4719,3,FALSE),"")</f>
        <v/>
      </c>
      <c r="AB1219" s="37" t="str">
        <f>IF($I1219&lt;&gt;"",VLOOKUP($I1219,'Valid Values - Search'!$R$4:$S$4719,2,FALSE),"")</f>
        <v/>
      </c>
      <c r="AC1219" s="38" t="str">
        <f t="shared" si="19"/>
        <v/>
      </c>
      <c r="AD1219" s="38"/>
    </row>
    <row r="1220" spans="1:30">
      <c r="A1220" s="46"/>
      <c r="B1220" s="47"/>
      <c r="C1220" s="49"/>
      <c r="D1220" s="41"/>
      <c r="E1220" s="41"/>
      <c r="F1220" s="41"/>
      <c r="G1220" s="50" t="str">
        <f>IF(A1220&lt;&gt;"",CONCATENATE(A1220,":",YEAR(B1220),IF(MONTH(B1220)&gt;9,MONTH(B1220),CONCATENATE(0,MONTH(B1220))),IF(DAY(B1220)&gt;9,DAY(B1220),CONCATENATE(0,DAY(B1220))),IF(HOUR(C1220)&gt;9,HOUR(C1220),CONCATENATE(0,HOUR(C1220))),IF(MINUTE(C1220)&gt;9,MINUTE(C1220),CONCATENATE(0,MINUTE(C1220))),":",VLOOKUP(F1220,'Valid Values - Results'!$D$4:$F$12,3,FALSE)),"")</f>
        <v/>
      </c>
      <c r="H1220" s="41"/>
      <c r="I1220" s="41"/>
      <c r="J1220" s="41"/>
      <c r="K1220" s="41"/>
      <c r="L1220" s="41"/>
      <c r="M1220" s="92"/>
      <c r="N1220" s="41"/>
      <c r="O1220" s="41"/>
      <c r="P1220" s="41"/>
      <c r="Q1220" s="41"/>
      <c r="R1220" s="41"/>
      <c r="S1220" s="41"/>
      <c r="T1220" s="41"/>
      <c r="U1220" s="47"/>
      <c r="V1220" s="49"/>
      <c r="W1220" s="41"/>
      <c r="X1220" s="41"/>
      <c r="Y1220" s="41"/>
      <c r="AA1220" s="37" t="str">
        <f>IF($I1220&lt;&gt;"",VLOOKUP($I1220,'Valid Values - Search'!$R$4:$T$4719,3,FALSE),"")</f>
        <v/>
      </c>
      <c r="AB1220" s="37" t="str">
        <f>IF($I1220&lt;&gt;"",VLOOKUP($I1220,'Valid Values - Search'!$R$4:$S$4719,2,FALSE),"")</f>
        <v/>
      </c>
      <c r="AC1220" s="38" t="str">
        <f t="shared" si="19"/>
        <v/>
      </c>
      <c r="AD1220" s="38"/>
    </row>
    <row r="1221" spans="1:30">
      <c r="A1221" s="46"/>
      <c r="B1221" s="47"/>
      <c r="C1221" s="49"/>
      <c r="D1221" s="41"/>
      <c r="E1221" s="41"/>
      <c r="F1221" s="41"/>
      <c r="G1221" s="50" t="str">
        <f>IF(A1221&lt;&gt;"",CONCATENATE(A1221,":",YEAR(B1221),IF(MONTH(B1221)&gt;9,MONTH(B1221),CONCATENATE(0,MONTH(B1221))),IF(DAY(B1221)&gt;9,DAY(B1221),CONCATENATE(0,DAY(B1221))),IF(HOUR(C1221)&gt;9,HOUR(C1221),CONCATENATE(0,HOUR(C1221))),IF(MINUTE(C1221)&gt;9,MINUTE(C1221),CONCATENATE(0,MINUTE(C1221))),":",VLOOKUP(F1221,'Valid Values - Results'!$D$4:$F$12,3,FALSE)),"")</f>
        <v/>
      </c>
      <c r="H1221" s="41"/>
      <c r="I1221" s="41"/>
      <c r="J1221" s="41"/>
      <c r="K1221" s="41"/>
      <c r="L1221" s="41"/>
      <c r="M1221" s="92"/>
      <c r="N1221" s="41"/>
      <c r="O1221" s="41"/>
      <c r="P1221" s="41"/>
      <c r="Q1221" s="41"/>
      <c r="R1221" s="41"/>
      <c r="S1221" s="41"/>
      <c r="T1221" s="41"/>
      <c r="U1221" s="47"/>
      <c r="V1221" s="49"/>
      <c r="W1221" s="41"/>
      <c r="X1221" s="41"/>
      <c r="Y1221" s="41"/>
      <c r="AA1221" s="37" t="str">
        <f>IF($I1221&lt;&gt;"",VLOOKUP($I1221,'Valid Values - Search'!$R$4:$T$4719,3,FALSE),"")</f>
        <v/>
      </c>
      <c r="AB1221" s="37" t="str">
        <f>IF($I1221&lt;&gt;"",VLOOKUP($I1221,'Valid Values - Search'!$R$4:$S$4719,2,FALSE),"")</f>
        <v/>
      </c>
      <c r="AC1221" s="38" t="str">
        <f t="shared" si="19"/>
        <v/>
      </c>
      <c r="AD1221" s="38"/>
    </row>
    <row r="1222" spans="1:30">
      <c r="A1222" s="46"/>
      <c r="B1222" s="47"/>
      <c r="C1222" s="49"/>
      <c r="D1222" s="41"/>
      <c r="E1222" s="41"/>
      <c r="F1222" s="41"/>
      <c r="G1222" s="50" t="str">
        <f>IF(A1222&lt;&gt;"",CONCATENATE(A1222,":",YEAR(B1222),IF(MONTH(B1222)&gt;9,MONTH(B1222),CONCATENATE(0,MONTH(B1222))),IF(DAY(B1222)&gt;9,DAY(B1222),CONCATENATE(0,DAY(B1222))),IF(HOUR(C1222)&gt;9,HOUR(C1222),CONCATENATE(0,HOUR(C1222))),IF(MINUTE(C1222)&gt;9,MINUTE(C1222),CONCATENATE(0,MINUTE(C1222))),":",VLOOKUP(F1222,'Valid Values - Results'!$D$4:$F$12,3,FALSE)),"")</f>
        <v/>
      </c>
      <c r="H1222" s="41"/>
      <c r="I1222" s="41"/>
      <c r="J1222" s="41"/>
      <c r="K1222" s="41"/>
      <c r="L1222" s="41"/>
      <c r="M1222" s="92"/>
      <c r="N1222" s="41"/>
      <c r="O1222" s="41"/>
      <c r="P1222" s="41"/>
      <c r="Q1222" s="41"/>
      <c r="R1222" s="41"/>
      <c r="S1222" s="41"/>
      <c r="T1222" s="41"/>
      <c r="U1222" s="47"/>
      <c r="V1222" s="49"/>
      <c r="W1222" s="41"/>
      <c r="X1222" s="41"/>
      <c r="Y1222" s="41"/>
      <c r="AA1222" s="37" t="str">
        <f>IF($I1222&lt;&gt;"",VLOOKUP($I1222,'Valid Values - Search'!$R$4:$T$4719,3,FALSE),"")</f>
        <v/>
      </c>
      <c r="AB1222" s="37" t="str">
        <f>IF($I1222&lt;&gt;"",VLOOKUP($I1222,'Valid Values - Search'!$R$4:$S$4719,2,FALSE),"")</f>
        <v/>
      </c>
      <c r="AC1222" s="38" t="str">
        <f t="shared" si="19"/>
        <v/>
      </c>
      <c r="AD1222" s="38"/>
    </row>
    <row r="1223" spans="1:30">
      <c r="A1223" s="46"/>
      <c r="B1223" s="47"/>
      <c r="C1223" s="49"/>
      <c r="D1223" s="41"/>
      <c r="E1223" s="41"/>
      <c r="F1223" s="41"/>
      <c r="G1223" s="50" t="str">
        <f>IF(A1223&lt;&gt;"",CONCATENATE(A1223,":",YEAR(B1223),IF(MONTH(B1223)&gt;9,MONTH(B1223),CONCATENATE(0,MONTH(B1223))),IF(DAY(B1223)&gt;9,DAY(B1223),CONCATENATE(0,DAY(B1223))),IF(HOUR(C1223)&gt;9,HOUR(C1223),CONCATENATE(0,HOUR(C1223))),IF(MINUTE(C1223)&gt;9,MINUTE(C1223),CONCATENATE(0,MINUTE(C1223))),":",VLOOKUP(F1223,'Valid Values - Results'!$D$4:$F$12,3,FALSE)),"")</f>
        <v/>
      </c>
      <c r="H1223" s="41"/>
      <c r="I1223" s="41"/>
      <c r="J1223" s="41"/>
      <c r="K1223" s="41"/>
      <c r="L1223" s="41"/>
      <c r="M1223" s="92"/>
      <c r="N1223" s="41"/>
      <c r="O1223" s="41"/>
      <c r="P1223" s="41"/>
      <c r="Q1223" s="41"/>
      <c r="R1223" s="41"/>
      <c r="S1223" s="41"/>
      <c r="T1223" s="41"/>
      <c r="U1223" s="47"/>
      <c r="V1223" s="49"/>
      <c r="W1223" s="41"/>
      <c r="X1223" s="41"/>
      <c r="Y1223" s="41"/>
      <c r="AA1223" s="37" t="str">
        <f>IF($I1223&lt;&gt;"",VLOOKUP($I1223,'Valid Values - Search'!$R$4:$T$4719,3,FALSE),"")</f>
        <v/>
      </c>
      <c r="AB1223" s="37" t="str">
        <f>IF($I1223&lt;&gt;"",VLOOKUP($I1223,'Valid Values - Search'!$R$4:$S$4719,2,FALSE),"")</f>
        <v/>
      </c>
      <c r="AC1223" s="38" t="str">
        <f t="shared" si="19"/>
        <v/>
      </c>
      <c r="AD1223" s="38"/>
    </row>
    <row r="1224" spans="1:30">
      <c r="A1224" s="46"/>
      <c r="B1224" s="47"/>
      <c r="C1224" s="49"/>
      <c r="D1224" s="41"/>
      <c r="E1224" s="41"/>
      <c r="F1224" s="41"/>
      <c r="G1224" s="50" t="str">
        <f>IF(A1224&lt;&gt;"",CONCATENATE(A1224,":",YEAR(B1224),IF(MONTH(B1224)&gt;9,MONTH(B1224),CONCATENATE(0,MONTH(B1224))),IF(DAY(B1224)&gt;9,DAY(B1224),CONCATENATE(0,DAY(B1224))),IF(HOUR(C1224)&gt;9,HOUR(C1224),CONCATENATE(0,HOUR(C1224))),IF(MINUTE(C1224)&gt;9,MINUTE(C1224),CONCATENATE(0,MINUTE(C1224))),":",VLOOKUP(F1224,'Valid Values - Results'!$D$4:$F$12,3,FALSE)),"")</f>
        <v/>
      </c>
      <c r="H1224" s="41"/>
      <c r="I1224" s="41"/>
      <c r="J1224" s="41"/>
      <c r="K1224" s="41"/>
      <c r="L1224" s="41"/>
      <c r="M1224" s="92"/>
      <c r="N1224" s="41"/>
      <c r="O1224" s="41"/>
      <c r="P1224" s="41"/>
      <c r="Q1224" s="41"/>
      <c r="R1224" s="41"/>
      <c r="S1224" s="41"/>
      <c r="T1224" s="41"/>
      <c r="U1224" s="47"/>
      <c r="V1224" s="49"/>
      <c r="W1224" s="41"/>
      <c r="X1224" s="41"/>
      <c r="Y1224" s="41"/>
      <c r="AA1224" s="37" t="str">
        <f>IF($I1224&lt;&gt;"",VLOOKUP($I1224,'Valid Values - Search'!$R$4:$T$4719,3,FALSE),"")</f>
        <v/>
      </c>
      <c r="AB1224" s="37" t="str">
        <f>IF($I1224&lt;&gt;"",VLOOKUP($I1224,'Valid Values - Search'!$R$4:$S$4719,2,FALSE),"")</f>
        <v/>
      </c>
      <c r="AC1224" s="38" t="str">
        <f t="shared" si="19"/>
        <v/>
      </c>
      <c r="AD1224" s="38"/>
    </row>
    <row r="1225" spans="1:30">
      <c r="A1225" s="46"/>
      <c r="B1225" s="47"/>
      <c r="C1225" s="49"/>
      <c r="D1225" s="41"/>
      <c r="E1225" s="41"/>
      <c r="F1225" s="41"/>
      <c r="G1225" s="50" t="str">
        <f>IF(A1225&lt;&gt;"",CONCATENATE(A1225,":",YEAR(B1225),IF(MONTH(B1225)&gt;9,MONTH(B1225),CONCATENATE(0,MONTH(B1225))),IF(DAY(B1225)&gt;9,DAY(B1225),CONCATENATE(0,DAY(B1225))),IF(HOUR(C1225)&gt;9,HOUR(C1225),CONCATENATE(0,HOUR(C1225))),IF(MINUTE(C1225)&gt;9,MINUTE(C1225),CONCATENATE(0,MINUTE(C1225))),":",VLOOKUP(F1225,'Valid Values - Results'!$D$4:$F$12,3,FALSE)),"")</f>
        <v/>
      </c>
      <c r="H1225" s="41"/>
      <c r="I1225" s="41"/>
      <c r="J1225" s="41"/>
      <c r="K1225" s="41"/>
      <c r="L1225" s="41"/>
      <c r="M1225" s="92"/>
      <c r="N1225" s="41"/>
      <c r="O1225" s="41"/>
      <c r="P1225" s="41"/>
      <c r="Q1225" s="41"/>
      <c r="R1225" s="41"/>
      <c r="S1225" s="41"/>
      <c r="T1225" s="41"/>
      <c r="U1225" s="47"/>
      <c r="V1225" s="49"/>
      <c r="W1225" s="41"/>
      <c r="X1225" s="41"/>
      <c r="Y1225" s="41"/>
      <c r="AA1225" s="37" t="str">
        <f>IF($I1225&lt;&gt;"",VLOOKUP($I1225,'Valid Values - Search'!$R$4:$T$4719,3,FALSE),"")</f>
        <v/>
      </c>
      <c r="AB1225" s="37" t="str">
        <f>IF($I1225&lt;&gt;"",VLOOKUP($I1225,'Valid Values - Search'!$R$4:$S$4719,2,FALSE),"")</f>
        <v/>
      </c>
      <c r="AC1225" s="38" t="str">
        <f t="shared" si="19"/>
        <v/>
      </c>
      <c r="AD1225" s="38"/>
    </row>
    <row r="1226" spans="1:30">
      <c r="A1226" s="46"/>
      <c r="B1226" s="47"/>
      <c r="C1226" s="49"/>
      <c r="D1226" s="41"/>
      <c r="E1226" s="41"/>
      <c r="F1226" s="41"/>
      <c r="G1226" s="50" t="str">
        <f>IF(A1226&lt;&gt;"",CONCATENATE(A1226,":",YEAR(B1226),IF(MONTH(B1226)&gt;9,MONTH(B1226),CONCATENATE(0,MONTH(B1226))),IF(DAY(B1226)&gt;9,DAY(B1226),CONCATENATE(0,DAY(B1226))),IF(HOUR(C1226)&gt;9,HOUR(C1226),CONCATENATE(0,HOUR(C1226))),IF(MINUTE(C1226)&gt;9,MINUTE(C1226),CONCATENATE(0,MINUTE(C1226))),":",VLOOKUP(F1226,'Valid Values - Results'!$D$4:$F$12,3,FALSE)),"")</f>
        <v/>
      </c>
      <c r="H1226" s="41"/>
      <c r="I1226" s="41"/>
      <c r="J1226" s="41"/>
      <c r="K1226" s="41"/>
      <c r="L1226" s="41"/>
      <c r="M1226" s="92"/>
      <c r="N1226" s="41"/>
      <c r="O1226" s="41"/>
      <c r="P1226" s="41"/>
      <c r="Q1226" s="41"/>
      <c r="R1226" s="41"/>
      <c r="S1226" s="41"/>
      <c r="T1226" s="41"/>
      <c r="U1226" s="47"/>
      <c r="V1226" s="49"/>
      <c r="W1226" s="41"/>
      <c r="X1226" s="41"/>
      <c r="Y1226" s="41"/>
      <c r="AA1226" s="37" t="str">
        <f>IF($I1226&lt;&gt;"",VLOOKUP($I1226,'Valid Values - Search'!$R$4:$T$4719,3,FALSE),"")</f>
        <v/>
      </c>
      <c r="AB1226" s="37" t="str">
        <f>IF($I1226&lt;&gt;"",VLOOKUP($I1226,'Valid Values - Search'!$R$4:$S$4719,2,FALSE),"")</f>
        <v/>
      </c>
      <c r="AC1226" s="38" t="str">
        <f t="shared" si="19"/>
        <v/>
      </c>
      <c r="AD1226" s="38"/>
    </row>
    <row r="1227" spans="1:30">
      <c r="A1227" s="46"/>
      <c r="B1227" s="47"/>
      <c r="C1227" s="49"/>
      <c r="D1227" s="41"/>
      <c r="E1227" s="41"/>
      <c r="F1227" s="41"/>
      <c r="G1227" s="50" t="str">
        <f>IF(A1227&lt;&gt;"",CONCATENATE(A1227,":",YEAR(B1227),IF(MONTH(B1227)&gt;9,MONTH(B1227),CONCATENATE(0,MONTH(B1227))),IF(DAY(B1227)&gt;9,DAY(B1227),CONCATENATE(0,DAY(B1227))),IF(HOUR(C1227)&gt;9,HOUR(C1227),CONCATENATE(0,HOUR(C1227))),IF(MINUTE(C1227)&gt;9,MINUTE(C1227),CONCATENATE(0,MINUTE(C1227))),":",VLOOKUP(F1227,'Valid Values - Results'!$D$4:$F$12,3,FALSE)),"")</f>
        <v/>
      </c>
      <c r="H1227" s="41"/>
      <c r="I1227" s="41"/>
      <c r="J1227" s="41"/>
      <c r="K1227" s="41"/>
      <c r="L1227" s="41"/>
      <c r="M1227" s="92"/>
      <c r="N1227" s="41"/>
      <c r="O1227" s="41"/>
      <c r="P1227" s="41"/>
      <c r="Q1227" s="41"/>
      <c r="R1227" s="41"/>
      <c r="S1227" s="41"/>
      <c r="T1227" s="41"/>
      <c r="U1227" s="47"/>
      <c r="V1227" s="49"/>
      <c r="W1227" s="41"/>
      <c r="X1227" s="41"/>
      <c r="Y1227" s="41"/>
      <c r="AA1227" s="37" t="str">
        <f>IF($I1227&lt;&gt;"",VLOOKUP($I1227,'Valid Values - Search'!$R$4:$T$4719,3,FALSE),"")</f>
        <v/>
      </c>
      <c r="AB1227" s="37" t="str">
        <f>IF($I1227&lt;&gt;"",VLOOKUP($I1227,'Valid Values - Search'!$R$4:$S$4719,2,FALSE),"")</f>
        <v/>
      </c>
      <c r="AC1227" s="38" t="str">
        <f t="shared" si="19"/>
        <v/>
      </c>
      <c r="AD1227" s="38"/>
    </row>
    <row r="1228" spans="1:30">
      <c r="A1228" s="46"/>
      <c r="B1228" s="47"/>
      <c r="C1228" s="49"/>
      <c r="D1228" s="41"/>
      <c r="E1228" s="41"/>
      <c r="F1228" s="41"/>
      <c r="G1228" s="50" t="str">
        <f>IF(A1228&lt;&gt;"",CONCATENATE(A1228,":",YEAR(B1228),IF(MONTH(B1228)&gt;9,MONTH(B1228),CONCATENATE(0,MONTH(B1228))),IF(DAY(B1228)&gt;9,DAY(B1228),CONCATENATE(0,DAY(B1228))),IF(HOUR(C1228)&gt;9,HOUR(C1228),CONCATENATE(0,HOUR(C1228))),IF(MINUTE(C1228)&gt;9,MINUTE(C1228),CONCATENATE(0,MINUTE(C1228))),":",VLOOKUP(F1228,'Valid Values - Results'!$D$4:$F$12,3,FALSE)),"")</f>
        <v/>
      </c>
      <c r="H1228" s="41"/>
      <c r="I1228" s="41"/>
      <c r="J1228" s="41"/>
      <c r="K1228" s="41"/>
      <c r="L1228" s="41"/>
      <c r="M1228" s="92"/>
      <c r="N1228" s="41"/>
      <c r="O1228" s="41"/>
      <c r="P1228" s="41"/>
      <c r="Q1228" s="41"/>
      <c r="R1228" s="41"/>
      <c r="S1228" s="41"/>
      <c r="T1228" s="41"/>
      <c r="U1228" s="47"/>
      <c r="V1228" s="49"/>
      <c r="W1228" s="41"/>
      <c r="X1228" s="41"/>
      <c r="Y1228" s="41"/>
      <c r="AA1228" s="37" t="str">
        <f>IF($I1228&lt;&gt;"",VLOOKUP($I1228,'Valid Values - Search'!$R$4:$T$4719,3,FALSE),"")</f>
        <v/>
      </c>
      <c r="AB1228" s="37" t="str">
        <f>IF($I1228&lt;&gt;"",VLOOKUP($I1228,'Valid Values - Search'!$R$4:$S$4719,2,FALSE),"")</f>
        <v/>
      </c>
      <c r="AC1228" s="38" t="str">
        <f t="shared" si="19"/>
        <v/>
      </c>
      <c r="AD1228" s="38"/>
    </row>
    <row r="1229" spans="1:30">
      <c r="A1229" s="46"/>
      <c r="B1229" s="47"/>
      <c r="C1229" s="49"/>
      <c r="D1229" s="41"/>
      <c r="E1229" s="41"/>
      <c r="F1229" s="41"/>
      <c r="G1229" s="50" t="str">
        <f>IF(A1229&lt;&gt;"",CONCATENATE(A1229,":",YEAR(B1229),IF(MONTH(B1229)&gt;9,MONTH(B1229),CONCATENATE(0,MONTH(B1229))),IF(DAY(B1229)&gt;9,DAY(B1229),CONCATENATE(0,DAY(B1229))),IF(HOUR(C1229)&gt;9,HOUR(C1229),CONCATENATE(0,HOUR(C1229))),IF(MINUTE(C1229)&gt;9,MINUTE(C1229),CONCATENATE(0,MINUTE(C1229))),":",VLOOKUP(F1229,'Valid Values - Results'!$D$4:$F$12,3,FALSE)),"")</f>
        <v/>
      </c>
      <c r="H1229" s="41"/>
      <c r="I1229" s="41"/>
      <c r="J1229" s="41"/>
      <c r="K1229" s="41"/>
      <c r="L1229" s="41"/>
      <c r="M1229" s="92"/>
      <c r="N1229" s="41"/>
      <c r="O1229" s="41"/>
      <c r="P1229" s="41"/>
      <c r="Q1229" s="41"/>
      <c r="R1229" s="41"/>
      <c r="S1229" s="41"/>
      <c r="T1229" s="41"/>
      <c r="U1229" s="47"/>
      <c r="V1229" s="49"/>
      <c r="W1229" s="41"/>
      <c r="X1229" s="41"/>
      <c r="Y1229" s="41"/>
      <c r="AA1229" s="37" t="str">
        <f>IF($I1229&lt;&gt;"",VLOOKUP($I1229,'Valid Values - Search'!$R$4:$T$4719,3,FALSE),"")</f>
        <v/>
      </c>
      <c r="AB1229" s="37" t="str">
        <f>IF($I1229&lt;&gt;"",VLOOKUP($I1229,'Valid Values - Search'!$R$4:$S$4719,2,FALSE),"")</f>
        <v/>
      </c>
      <c r="AC1229" s="38" t="str">
        <f t="shared" si="19"/>
        <v/>
      </c>
      <c r="AD1229" s="38"/>
    </row>
    <row r="1230" spans="1:30">
      <c r="A1230" s="46"/>
      <c r="B1230" s="47"/>
      <c r="C1230" s="49"/>
      <c r="D1230" s="41"/>
      <c r="E1230" s="41"/>
      <c r="F1230" s="41"/>
      <c r="G1230" s="50" t="str">
        <f>IF(A1230&lt;&gt;"",CONCATENATE(A1230,":",YEAR(B1230),IF(MONTH(B1230)&gt;9,MONTH(B1230),CONCATENATE(0,MONTH(B1230))),IF(DAY(B1230)&gt;9,DAY(B1230),CONCATENATE(0,DAY(B1230))),IF(HOUR(C1230)&gt;9,HOUR(C1230),CONCATENATE(0,HOUR(C1230))),IF(MINUTE(C1230)&gt;9,MINUTE(C1230),CONCATENATE(0,MINUTE(C1230))),":",VLOOKUP(F1230,'Valid Values - Results'!$D$4:$F$12,3,FALSE)),"")</f>
        <v/>
      </c>
      <c r="H1230" s="41"/>
      <c r="I1230" s="41"/>
      <c r="J1230" s="41"/>
      <c r="K1230" s="41"/>
      <c r="L1230" s="41"/>
      <c r="M1230" s="92"/>
      <c r="N1230" s="41"/>
      <c r="O1230" s="41"/>
      <c r="P1230" s="41"/>
      <c r="Q1230" s="41"/>
      <c r="R1230" s="41"/>
      <c r="S1230" s="41"/>
      <c r="T1230" s="41"/>
      <c r="U1230" s="47"/>
      <c r="V1230" s="49"/>
      <c r="W1230" s="41"/>
      <c r="X1230" s="41"/>
      <c r="Y1230" s="41"/>
      <c r="AA1230" s="37" t="str">
        <f>IF($I1230&lt;&gt;"",VLOOKUP($I1230,'Valid Values - Search'!$R$4:$T$4719,3,FALSE),"")</f>
        <v/>
      </c>
      <c r="AB1230" s="37" t="str">
        <f>IF($I1230&lt;&gt;"",VLOOKUP($I1230,'Valid Values - Search'!$R$4:$S$4719,2,FALSE),"")</f>
        <v/>
      </c>
      <c r="AC1230" s="38" t="str">
        <f t="shared" si="19"/>
        <v/>
      </c>
      <c r="AD1230" s="38"/>
    </row>
    <row r="1231" spans="1:30">
      <c r="A1231" s="46"/>
      <c r="B1231" s="47"/>
      <c r="C1231" s="49"/>
      <c r="D1231" s="41"/>
      <c r="E1231" s="41"/>
      <c r="F1231" s="41"/>
      <c r="G1231" s="50" t="str">
        <f>IF(A1231&lt;&gt;"",CONCATENATE(A1231,":",YEAR(B1231),IF(MONTH(B1231)&gt;9,MONTH(B1231),CONCATENATE(0,MONTH(B1231))),IF(DAY(B1231)&gt;9,DAY(B1231),CONCATENATE(0,DAY(B1231))),IF(HOUR(C1231)&gt;9,HOUR(C1231),CONCATENATE(0,HOUR(C1231))),IF(MINUTE(C1231)&gt;9,MINUTE(C1231),CONCATENATE(0,MINUTE(C1231))),":",VLOOKUP(F1231,'Valid Values - Results'!$D$4:$F$12,3,FALSE)),"")</f>
        <v/>
      </c>
      <c r="H1231" s="41"/>
      <c r="I1231" s="41"/>
      <c r="J1231" s="41"/>
      <c r="K1231" s="41"/>
      <c r="L1231" s="41"/>
      <c r="M1231" s="92"/>
      <c r="N1231" s="41"/>
      <c r="O1231" s="41"/>
      <c r="P1231" s="41"/>
      <c r="Q1231" s="41"/>
      <c r="R1231" s="41"/>
      <c r="S1231" s="41"/>
      <c r="T1231" s="41"/>
      <c r="U1231" s="47"/>
      <c r="V1231" s="49"/>
      <c r="W1231" s="41"/>
      <c r="X1231" s="41"/>
      <c r="Y1231" s="41"/>
      <c r="AA1231" s="37" t="str">
        <f>IF($I1231&lt;&gt;"",VLOOKUP($I1231,'Valid Values - Search'!$R$4:$T$4719,3,FALSE),"")</f>
        <v/>
      </c>
      <c r="AB1231" s="37" t="str">
        <f>IF($I1231&lt;&gt;"",VLOOKUP($I1231,'Valid Values - Search'!$R$4:$S$4719,2,FALSE),"")</f>
        <v/>
      </c>
      <c r="AC1231" s="38" t="str">
        <f t="shared" si="19"/>
        <v/>
      </c>
      <c r="AD1231" s="38"/>
    </row>
    <row r="1232" spans="1:30">
      <c r="A1232" s="46"/>
      <c r="B1232" s="47"/>
      <c r="C1232" s="49"/>
      <c r="D1232" s="41"/>
      <c r="E1232" s="41"/>
      <c r="F1232" s="41"/>
      <c r="G1232" s="50" t="str">
        <f>IF(A1232&lt;&gt;"",CONCATENATE(A1232,":",YEAR(B1232),IF(MONTH(B1232)&gt;9,MONTH(B1232),CONCATENATE(0,MONTH(B1232))),IF(DAY(B1232)&gt;9,DAY(B1232),CONCATENATE(0,DAY(B1232))),IF(HOUR(C1232)&gt;9,HOUR(C1232),CONCATENATE(0,HOUR(C1232))),IF(MINUTE(C1232)&gt;9,MINUTE(C1232),CONCATENATE(0,MINUTE(C1232))),":",VLOOKUP(F1232,'Valid Values - Results'!$D$4:$F$12,3,FALSE)),"")</f>
        <v/>
      </c>
      <c r="H1232" s="41"/>
      <c r="I1232" s="41"/>
      <c r="J1232" s="41"/>
      <c r="K1232" s="41"/>
      <c r="L1232" s="41"/>
      <c r="M1232" s="92"/>
      <c r="N1232" s="41"/>
      <c r="O1232" s="41"/>
      <c r="P1232" s="41"/>
      <c r="Q1232" s="41"/>
      <c r="R1232" s="41"/>
      <c r="S1232" s="41"/>
      <c r="T1232" s="41"/>
      <c r="U1232" s="47"/>
      <c r="V1232" s="49"/>
      <c r="W1232" s="41"/>
      <c r="X1232" s="41"/>
      <c r="Y1232" s="41"/>
      <c r="AA1232" s="37" t="str">
        <f>IF($I1232&lt;&gt;"",VLOOKUP($I1232,'Valid Values - Search'!$R$4:$T$4719,3,FALSE),"")</f>
        <v/>
      </c>
      <c r="AB1232" s="37" t="str">
        <f>IF($I1232&lt;&gt;"",VLOOKUP($I1232,'Valid Values - Search'!$R$4:$S$4719,2,FALSE),"")</f>
        <v/>
      </c>
      <c r="AC1232" s="38" t="str">
        <f t="shared" si="19"/>
        <v/>
      </c>
      <c r="AD1232" s="38"/>
    </row>
    <row r="1233" spans="1:30">
      <c r="A1233" s="46"/>
      <c r="B1233" s="47"/>
      <c r="C1233" s="49"/>
      <c r="D1233" s="41"/>
      <c r="E1233" s="41"/>
      <c r="F1233" s="41"/>
      <c r="G1233" s="50" t="str">
        <f>IF(A1233&lt;&gt;"",CONCATENATE(A1233,":",YEAR(B1233),IF(MONTH(B1233)&gt;9,MONTH(B1233),CONCATENATE(0,MONTH(B1233))),IF(DAY(B1233)&gt;9,DAY(B1233),CONCATENATE(0,DAY(B1233))),IF(HOUR(C1233)&gt;9,HOUR(C1233),CONCATENATE(0,HOUR(C1233))),IF(MINUTE(C1233)&gt;9,MINUTE(C1233),CONCATENATE(0,MINUTE(C1233))),":",VLOOKUP(F1233,'Valid Values - Results'!$D$4:$F$12,3,FALSE)),"")</f>
        <v/>
      </c>
      <c r="H1233" s="41"/>
      <c r="I1233" s="41"/>
      <c r="J1233" s="41"/>
      <c r="K1233" s="41"/>
      <c r="L1233" s="41"/>
      <c r="M1233" s="92"/>
      <c r="N1233" s="41"/>
      <c r="O1233" s="41"/>
      <c r="P1233" s="41"/>
      <c r="Q1233" s="41"/>
      <c r="R1233" s="41"/>
      <c r="S1233" s="41"/>
      <c r="T1233" s="41"/>
      <c r="U1233" s="47"/>
      <c r="V1233" s="49"/>
      <c r="W1233" s="41"/>
      <c r="X1233" s="41"/>
      <c r="Y1233" s="41"/>
      <c r="AA1233" s="37" t="str">
        <f>IF($I1233&lt;&gt;"",VLOOKUP($I1233,'Valid Values - Search'!$R$4:$T$4719,3,FALSE),"")</f>
        <v/>
      </c>
      <c r="AB1233" s="37" t="str">
        <f>IF($I1233&lt;&gt;"",VLOOKUP($I1233,'Valid Values - Search'!$R$4:$S$4719,2,FALSE),"")</f>
        <v/>
      </c>
      <c r="AC1233" s="38" t="str">
        <f t="shared" si="19"/>
        <v/>
      </c>
      <c r="AD1233" s="38"/>
    </row>
    <row r="1234" spans="1:30">
      <c r="A1234" s="46"/>
      <c r="B1234" s="47"/>
      <c r="C1234" s="49"/>
      <c r="D1234" s="41"/>
      <c r="E1234" s="41"/>
      <c r="F1234" s="41"/>
      <c r="G1234" s="50" t="str">
        <f>IF(A1234&lt;&gt;"",CONCATENATE(A1234,":",YEAR(B1234),IF(MONTH(B1234)&gt;9,MONTH(B1234),CONCATENATE(0,MONTH(B1234))),IF(DAY(B1234)&gt;9,DAY(B1234),CONCATENATE(0,DAY(B1234))),IF(HOUR(C1234)&gt;9,HOUR(C1234),CONCATENATE(0,HOUR(C1234))),IF(MINUTE(C1234)&gt;9,MINUTE(C1234),CONCATENATE(0,MINUTE(C1234))),":",VLOOKUP(F1234,'Valid Values - Results'!$D$4:$F$12,3,FALSE)),"")</f>
        <v/>
      </c>
      <c r="H1234" s="41"/>
      <c r="I1234" s="41"/>
      <c r="J1234" s="41"/>
      <c r="K1234" s="41"/>
      <c r="L1234" s="41"/>
      <c r="M1234" s="92"/>
      <c r="N1234" s="41"/>
      <c r="O1234" s="41"/>
      <c r="P1234" s="41"/>
      <c r="Q1234" s="41"/>
      <c r="R1234" s="41"/>
      <c r="S1234" s="41"/>
      <c r="T1234" s="41"/>
      <c r="U1234" s="47"/>
      <c r="V1234" s="49"/>
      <c r="W1234" s="41"/>
      <c r="X1234" s="41"/>
      <c r="Y1234" s="41"/>
      <c r="AA1234" s="37" t="str">
        <f>IF($I1234&lt;&gt;"",VLOOKUP($I1234,'Valid Values - Search'!$R$4:$T$4719,3,FALSE),"")</f>
        <v/>
      </c>
      <c r="AB1234" s="37" t="str">
        <f>IF($I1234&lt;&gt;"",VLOOKUP($I1234,'Valid Values - Search'!$R$4:$S$4719,2,FALSE),"")</f>
        <v/>
      </c>
      <c r="AC1234" s="38" t="str">
        <f t="shared" si="19"/>
        <v/>
      </c>
      <c r="AD1234" s="38"/>
    </row>
    <row r="1235" spans="1:30">
      <c r="A1235" s="46"/>
      <c r="B1235" s="47"/>
      <c r="C1235" s="49"/>
      <c r="D1235" s="41"/>
      <c r="E1235" s="41"/>
      <c r="F1235" s="41"/>
      <c r="G1235" s="50" t="str">
        <f>IF(A1235&lt;&gt;"",CONCATENATE(A1235,":",YEAR(B1235),IF(MONTH(B1235)&gt;9,MONTH(B1235),CONCATENATE(0,MONTH(B1235))),IF(DAY(B1235)&gt;9,DAY(B1235),CONCATENATE(0,DAY(B1235))),IF(HOUR(C1235)&gt;9,HOUR(C1235),CONCATENATE(0,HOUR(C1235))),IF(MINUTE(C1235)&gt;9,MINUTE(C1235),CONCATENATE(0,MINUTE(C1235))),":",VLOOKUP(F1235,'Valid Values - Results'!$D$4:$F$12,3,FALSE)),"")</f>
        <v/>
      </c>
      <c r="H1235" s="41"/>
      <c r="I1235" s="41"/>
      <c r="J1235" s="41"/>
      <c r="K1235" s="41"/>
      <c r="L1235" s="41"/>
      <c r="M1235" s="92"/>
      <c r="N1235" s="41"/>
      <c r="O1235" s="41"/>
      <c r="P1235" s="41"/>
      <c r="Q1235" s="41"/>
      <c r="R1235" s="41"/>
      <c r="S1235" s="41"/>
      <c r="T1235" s="41"/>
      <c r="U1235" s="47"/>
      <c r="V1235" s="49"/>
      <c r="W1235" s="41"/>
      <c r="X1235" s="41"/>
      <c r="Y1235" s="41"/>
      <c r="AA1235" s="37" t="str">
        <f>IF($I1235&lt;&gt;"",VLOOKUP($I1235,'Valid Values - Search'!$R$4:$T$4719,3,FALSE),"")</f>
        <v/>
      </c>
      <c r="AB1235" s="37" t="str">
        <f>IF($I1235&lt;&gt;"",VLOOKUP($I1235,'Valid Values - Search'!$R$4:$S$4719,2,FALSE),"")</f>
        <v/>
      </c>
      <c r="AC1235" s="38" t="str">
        <f t="shared" si="19"/>
        <v/>
      </c>
      <c r="AD1235" s="38"/>
    </row>
    <row r="1236" spans="1:30">
      <c r="A1236" s="46"/>
      <c r="B1236" s="47"/>
      <c r="C1236" s="49"/>
      <c r="D1236" s="41"/>
      <c r="E1236" s="41"/>
      <c r="F1236" s="41"/>
      <c r="G1236" s="50" t="str">
        <f>IF(A1236&lt;&gt;"",CONCATENATE(A1236,":",YEAR(B1236),IF(MONTH(B1236)&gt;9,MONTH(B1236),CONCATENATE(0,MONTH(B1236))),IF(DAY(B1236)&gt;9,DAY(B1236),CONCATENATE(0,DAY(B1236))),IF(HOUR(C1236)&gt;9,HOUR(C1236),CONCATENATE(0,HOUR(C1236))),IF(MINUTE(C1236)&gt;9,MINUTE(C1236),CONCATENATE(0,MINUTE(C1236))),":",VLOOKUP(F1236,'Valid Values - Results'!$D$4:$F$12,3,FALSE)),"")</f>
        <v/>
      </c>
      <c r="H1236" s="41"/>
      <c r="I1236" s="41"/>
      <c r="J1236" s="41"/>
      <c r="K1236" s="41"/>
      <c r="L1236" s="41"/>
      <c r="M1236" s="92"/>
      <c r="N1236" s="41"/>
      <c r="O1236" s="41"/>
      <c r="P1236" s="41"/>
      <c r="Q1236" s="41"/>
      <c r="R1236" s="41"/>
      <c r="S1236" s="41"/>
      <c r="T1236" s="41"/>
      <c r="U1236" s="47"/>
      <c r="V1236" s="49"/>
      <c r="W1236" s="41"/>
      <c r="X1236" s="41"/>
      <c r="Y1236" s="41"/>
      <c r="AA1236" s="37" t="str">
        <f>IF($I1236&lt;&gt;"",VLOOKUP($I1236,'Valid Values - Search'!$R$4:$T$4719,3,FALSE),"")</f>
        <v/>
      </c>
      <c r="AB1236" s="37" t="str">
        <f>IF($I1236&lt;&gt;"",VLOOKUP($I1236,'Valid Values - Search'!$R$4:$S$4719,2,FALSE),"")</f>
        <v/>
      </c>
      <c r="AC1236" s="38" t="str">
        <f t="shared" si="19"/>
        <v/>
      </c>
      <c r="AD1236" s="38"/>
    </row>
    <row r="1237" spans="1:30">
      <c r="A1237" s="46"/>
      <c r="B1237" s="47"/>
      <c r="C1237" s="49"/>
      <c r="D1237" s="41"/>
      <c r="E1237" s="41"/>
      <c r="F1237" s="41"/>
      <c r="G1237" s="50" t="str">
        <f>IF(A1237&lt;&gt;"",CONCATENATE(A1237,":",YEAR(B1237),IF(MONTH(B1237)&gt;9,MONTH(B1237),CONCATENATE(0,MONTH(B1237))),IF(DAY(B1237)&gt;9,DAY(B1237),CONCATENATE(0,DAY(B1237))),IF(HOUR(C1237)&gt;9,HOUR(C1237),CONCATENATE(0,HOUR(C1237))),IF(MINUTE(C1237)&gt;9,MINUTE(C1237),CONCATENATE(0,MINUTE(C1237))),":",VLOOKUP(F1237,'Valid Values - Results'!$D$4:$F$12,3,FALSE)),"")</f>
        <v/>
      </c>
      <c r="H1237" s="41"/>
      <c r="I1237" s="41"/>
      <c r="J1237" s="41"/>
      <c r="K1237" s="41"/>
      <c r="L1237" s="41"/>
      <c r="M1237" s="92"/>
      <c r="N1237" s="41"/>
      <c r="O1237" s="41"/>
      <c r="P1237" s="41"/>
      <c r="Q1237" s="41"/>
      <c r="R1237" s="41"/>
      <c r="S1237" s="41"/>
      <c r="T1237" s="41"/>
      <c r="U1237" s="47"/>
      <c r="V1237" s="49"/>
      <c r="W1237" s="41"/>
      <c r="X1237" s="41"/>
      <c r="Y1237" s="41"/>
      <c r="AA1237" s="37" t="str">
        <f>IF($I1237&lt;&gt;"",VLOOKUP($I1237,'Valid Values - Search'!$R$4:$T$4719,3,FALSE),"")</f>
        <v/>
      </c>
      <c r="AB1237" s="37" t="str">
        <f>IF($I1237&lt;&gt;"",VLOOKUP($I1237,'Valid Values - Search'!$R$4:$S$4719,2,FALSE),"")</f>
        <v/>
      </c>
      <c r="AC1237" s="38" t="str">
        <f t="shared" si="19"/>
        <v/>
      </c>
      <c r="AD1237" s="38"/>
    </row>
    <row r="1238" spans="1:30">
      <c r="A1238" s="46"/>
      <c r="B1238" s="47"/>
      <c r="C1238" s="49"/>
      <c r="D1238" s="41"/>
      <c r="E1238" s="41"/>
      <c r="F1238" s="41"/>
      <c r="G1238" s="50" t="str">
        <f>IF(A1238&lt;&gt;"",CONCATENATE(A1238,":",YEAR(B1238),IF(MONTH(B1238)&gt;9,MONTH(B1238),CONCATENATE(0,MONTH(B1238))),IF(DAY(B1238)&gt;9,DAY(B1238),CONCATENATE(0,DAY(B1238))),IF(HOUR(C1238)&gt;9,HOUR(C1238),CONCATENATE(0,HOUR(C1238))),IF(MINUTE(C1238)&gt;9,MINUTE(C1238),CONCATENATE(0,MINUTE(C1238))),":",VLOOKUP(F1238,'Valid Values - Results'!$D$4:$F$12,3,FALSE)),"")</f>
        <v/>
      </c>
      <c r="H1238" s="41"/>
      <c r="I1238" s="41"/>
      <c r="J1238" s="41"/>
      <c r="K1238" s="41"/>
      <c r="L1238" s="41"/>
      <c r="M1238" s="92"/>
      <c r="N1238" s="41"/>
      <c r="O1238" s="41"/>
      <c r="P1238" s="41"/>
      <c r="Q1238" s="41"/>
      <c r="R1238" s="41"/>
      <c r="S1238" s="41"/>
      <c r="T1238" s="41"/>
      <c r="U1238" s="47"/>
      <c r="V1238" s="49"/>
      <c r="W1238" s="41"/>
      <c r="X1238" s="41"/>
      <c r="Y1238" s="41"/>
      <c r="AA1238" s="37" t="str">
        <f>IF($I1238&lt;&gt;"",VLOOKUP($I1238,'Valid Values - Search'!$R$4:$T$4719,3,FALSE),"")</f>
        <v/>
      </c>
      <c r="AB1238" s="37" t="str">
        <f>IF($I1238&lt;&gt;"",VLOOKUP($I1238,'Valid Values - Search'!$R$4:$S$4719,2,FALSE),"")</f>
        <v/>
      </c>
      <c r="AC1238" s="38" t="str">
        <f t="shared" si="19"/>
        <v/>
      </c>
      <c r="AD1238" s="38"/>
    </row>
    <row r="1239" spans="1:30">
      <c r="A1239" s="46"/>
      <c r="B1239" s="47"/>
      <c r="C1239" s="49"/>
      <c r="D1239" s="41"/>
      <c r="E1239" s="41"/>
      <c r="F1239" s="41"/>
      <c r="G1239" s="50" t="str">
        <f>IF(A1239&lt;&gt;"",CONCATENATE(A1239,":",YEAR(B1239),IF(MONTH(B1239)&gt;9,MONTH(B1239),CONCATENATE(0,MONTH(B1239))),IF(DAY(B1239)&gt;9,DAY(B1239),CONCATENATE(0,DAY(B1239))),IF(HOUR(C1239)&gt;9,HOUR(C1239),CONCATENATE(0,HOUR(C1239))),IF(MINUTE(C1239)&gt;9,MINUTE(C1239),CONCATENATE(0,MINUTE(C1239))),":",VLOOKUP(F1239,'Valid Values - Results'!$D$4:$F$12,3,FALSE)),"")</f>
        <v/>
      </c>
      <c r="H1239" s="41"/>
      <c r="I1239" s="41"/>
      <c r="J1239" s="41"/>
      <c r="K1239" s="41"/>
      <c r="L1239" s="41"/>
      <c r="M1239" s="92"/>
      <c r="N1239" s="41"/>
      <c r="O1239" s="41"/>
      <c r="P1239" s="41"/>
      <c r="Q1239" s="41"/>
      <c r="R1239" s="41"/>
      <c r="S1239" s="41"/>
      <c r="T1239" s="41"/>
      <c r="U1239" s="47"/>
      <c r="V1239" s="49"/>
      <c r="W1239" s="41"/>
      <c r="X1239" s="41"/>
      <c r="Y1239" s="41"/>
      <c r="AA1239" s="37" t="str">
        <f>IF($I1239&lt;&gt;"",VLOOKUP($I1239,'Valid Values - Search'!$R$4:$T$4719,3,FALSE),"")</f>
        <v/>
      </c>
      <c r="AB1239" s="37" t="str">
        <f>IF($I1239&lt;&gt;"",VLOOKUP($I1239,'Valid Values - Search'!$R$4:$S$4719,2,FALSE),"")</f>
        <v/>
      </c>
      <c r="AC1239" s="38" t="str">
        <f t="shared" si="19"/>
        <v/>
      </c>
      <c r="AD1239" s="38"/>
    </row>
    <row r="1240" spans="1:30">
      <c r="A1240" s="46"/>
      <c r="B1240" s="47"/>
      <c r="C1240" s="49"/>
      <c r="D1240" s="41"/>
      <c r="E1240" s="41"/>
      <c r="F1240" s="41"/>
      <c r="G1240" s="50" t="str">
        <f>IF(A1240&lt;&gt;"",CONCATENATE(A1240,":",YEAR(B1240),IF(MONTH(B1240)&gt;9,MONTH(B1240),CONCATENATE(0,MONTH(B1240))),IF(DAY(B1240)&gt;9,DAY(B1240),CONCATENATE(0,DAY(B1240))),IF(HOUR(C1240)&gt;9,HOUR(C1240),CONCATENATE(0,HOUR(C1240))),IF(MINUTE(C1240)&gt;9,MINUTE(C1240),CONCATENATE(0,MINUTE(C1240))),":",VLOOKUP(F1240,'Valid Values - Results'!$D$4:$F$12,3,FALSE)),"")</f>
        <v/>
      </c>
      <c r="H1240" s="41"/>
      <c r="I1240" s="41"/>
      <c r="J1240" s="41"/>
      <c r="K1240" s="41"/>
      <c r="L1240" s="41"/>
      <c r="M1240" s="92"/>
      <c r="N1240" s="41"/>
      <c r="O1240" s="41"/>
      <c r="P1240" s="41"/>
      <c r="Q1240" s="41"/>
      <c r="R1240" s="41"/>
      <c r="S1240" s="41"/>
      <c r="T1240" s="41"/>
      <c r="U1240" s="47"/>
      <c r="V1240" s="49"/>
      <c r="W1240" s="41"/>
      <c r="X1240" s="41"/>
      <c r="Y1240" s="41"/>
      <c r="AA1240" s="37" t="str">
        <f>IF($I1240&lt;&gt;"",VLOOKUP($I1240,'Valid Values - Search'!$R$4:$T$4719,3,FALSE),"")</f>
        <v/>
      </c>
      <c r="AB1240" s="37" t="str">
        <f>IF($I1240&lt;&gt;"",VLOOKUP($I1240,'Valid Values - Search'!$R$4:$S$4719,2,FALSE),"")</f>
        <v/>
      </c>
      <c r="AC1240" s="38" t="str">
        <f t="shared" si="19"/>
        <v/>
      </c>
      <c r="AD1240" s="38"/>
    </row>
    <row r="1241" spans="1:30">
      <c r="A1241" s="46"/>
      <c r="B1241" s="47"/>
      <c r="C1241" s="49"/>
      <c r="D1241" s="41"/>
      <c r="E1241" s="41"/>
      <c r="F1241" s="41"/>
      <c r="G1241" s="50" t="str">
        <f>IF(A1241&lt;&gt;"",CONCATENATE(A1241,":",YEAR(B1241),IF(MONTH(B1241)&gt;9,MONTH(B1241),CONCATENATE(0,MONTH(B1241))),IF(DAY(B1241)&gt;9,DAY(B1241),CONCATENATE(0,DAY(B1241))),IF(HOUR(C1241)&gt;9,HOUR(C1241),CONCATENATE(0,HOUR(C1241))),IF(MINUTE(C1241)&gt;9,MINUTE(C1241),CONCATENATE(0,MINUTE(C1241))),":",VLOOKUP(F1241,'Valid Values - Results'!$D$4:$F$12,3,FALSE)),"")</f>
        <v/>
      </c>
      <c r="H1241" s="41"/>
      <c r="I1241" s="41"/>
      <c r="J1241" s="41"/>
      <c r="K1241" s="41"/>
      <c r="L1241" s="41"/>
      <c r="M1241" s="92"/>
      <c r="N1241" s="41"/>
      <c r="O1241" s="41"/>
      <c r="P1241" s="41"/>
      <c r="Q1241" s="41"/>
      <c r="R1241" s="41"/>
      <c r="S1241" s="41"/>
      <c r="T1241" s="41"/>
      <c r="U1241" s="47"/>
      <c r="V1241" s="49"/>
      <c r="W1241" s="41"/>
      <c r="X1241" s="41"/>
      <c r="Y1241" s="41"/>
      <c r="AA1241" s="37" t="str">
        <f>IF($I1241&lt;&gt;"",VLOOKUP($I1241,'Valid Values - Search'!$R$4:$T$4719,3,FALSE),"")</f>
        <v/>
      </c>
      <c r="AB1241" s="37" t="str">
        <f>IF($I1241&lt;&gt;"",VLOOKUP($I1241,'Valid Values - Search'!$R$4:$S$4719,2,FALSE),"")</f>
        <v/>
      </c>
      <c r="AC1241" s="38" t="str">
        <f t="shared" si="19"/>
        <v/>
      </c>
      <c r="AD1241" s="38"/>
    </row>
    <row r="1242" spans="1:30">
      <c r="A1242" s="46"/>
      <c r="B1242" s="47"/>
      <c r="C1242" s="49"/>
      <c r="D1242" s="41"/>
      <c r="E1242" s="41"/>
      <c r="F1242" s="41"/>
      <c r="G1242" s="50" t="str">
        <f>IF(A1242&lt;&gt;"",CONCATENATE(A1242,":",YEAR(B1242),IF(MONTH(B1242)&gt;9,MONTH(B1242),CONCATENATE(0,MONTH(B1242))),IF(DAY(B1242)&gt;9,DAY(B1242),CONCATENATE(0,DAY(B1242))),IF(HOUR(C1242)&gt;9,HOUR(C1242),CONCATENATE(0,HOUR(C1242))),IF(MINUTE(C1242)&gt;9,MINUTE(C1242),CONCATENATE(0,MINUTE(C1242))),":",VLOOKUP(F1242,'Valid Values - Results'!$D$4:$F$12,3,FALSE)),"")</f>
        <v/>
      </c>
      <c r="H1242" s="41"/>
      <c r="I1242" s="41"/>
      <c r="J1242" s="41"/>
      <c r="K1242" s="41"/>
      <c r="L1242" s="41"/>
      <c r="M1242" s="92"/>
      <c r="N1242" s="41"/>
      <c r="O1242" s="41"/>
      <c r="P1242" s="41"/>
      <c r="Q1242" s="41"/>
      <c r="R1242" s="41"/>
      <c r="S1242" s="41"/>
      <c r="T1242" s="41"/>
      <c r="U1242" s="47"/>
      <c r="V1242" s="49"/>
      <c r="W1242" s="41"/>
      <c r="X1242" s="41"/>
      <c r="Y1242" s="41"/>
      <c r="AA1242" s="37" t="str">
        <f>IF($I1242&lt;&gt;"",VLOOKUP($I1242,'Valid Values - Search'!$R$4:$T$4719,3,FALSE),"")</f>
        <v/>
      </c>
      <c r="AB1242" s="37" t="str">
        <f>IF($I1242&lt;&gt;"",VLOOKUP($I1242,'Valid Values - Search'!$R$4:$S$4719,2,FALSE),"")</f>
        <v/>
      </c>
      <c r="AC1242" s="38" t="str">
        <f t="shared" si="19"/>
        <v/>
      </c>
      <c r="AD1242" s="38"/>
    </row>
    <row r="1243" spans="1:30">
      <c r="A1243" s="46"/>
      <c r="B1243" s="47"/>
      <c r="C1243" s="49"/>
      <c r="D1243" s="41"/>
      <c r="E1243" s="41"/>
      <c r="F1243" s="41"/>
      <c r="G1243" s="50" t="str">
        <f>IF(A1243&lt;&gt;"",CONCATENATE(A1243,":",YEAR(B1243),IF(MONTH(B1243)&gt;9,MONTH(B1243),CONCATENATE(0,MONTH(B1243))),IF(DAY(B1243)&gt;9,DAY(B1243),CONCATENATE(0,DAY(B1243))),IF(HOUR(C1243)&gt;9,HOUR(C1243),CONCATENATE(0,HOUR(C1243))),IF(MINUTE(C1243)&gt;9,MINUTE(C1243),CONCATENATE(0,MINUTE(C1243))),":",VLOOKUP(F1243,'Valid Values - Results'!$D$4:$F$12,3,FALSE)),"")</f>
        <v/>
      </c>
      <c r="H1243" s="41"/>
      <c r="I1243" s="41"/>
      <c r="J1243" s="41"/>
      <c r="K1243" s="41"/>
      <c r="L1243" s="41"/>
      <c r="M1243" s="92"/>
      <c r="N1243" s="41"/>
      <c r="O1243" s="41"/>
      <c r="P1243" s="41"/>
      <c r="Q1243" s="41"/>
      <c r="R1243" s="41"/>
      <c r="S1243" s="41"/>
      <c r="T1243" s="41"/>
      <c r="U1243" s="47"/>
      <c r="V1243" s="49"/>
      <c r="W1243" s="41"/>
      <c r="X1243" s="41"/>
      <c r="Y1243" s="41"/>
      <c r="AA1243" s="37" t="str">
        <f>IF($I1243&lt;&gt;"",VLOOKUP($I1243,'Valid Values - Search'!$R$4:$T$4719,3,FALSE),"")</f>
        <v/>
      </c>
      <c r="AB1243" s="37" t="str">
        <f>IF($I1243&lt;&gt;"",VLOOKUP($I1243,'Valid Values - Search'!$R$4:$S$4719,2,FALSE),"")</f>
        <v/>
      </c>
      <c r="AC1243" s="38" t="str">
        <f t="shared" si="19"/>
        <v/>
      </c>
      <c r="AD1243" s="38"/>
    </row>
    <row r="1244" spans="1:30">
      <c r="A1244" s="46"/>
      <c r="B1244" s="47"/>
      <c r="C1244" s="49"/>
      <c r="D1244" s="41"/>
      <c r="E1244" s="41"/>
      <c r="F1244" s="41"/>
      <c r="G1244" s="50" t="str">
        <f>IF(A1244&lt;&gt;"",CONCATENATE(A1244,":",YEAR(B1244),IF(MONTH(B1244)&gt;9,MONTH(B1244),CONCATENATE(0,MONTH(B1244))),IF(DAY(B1244)&gt;9,DAY(B1244),CONCATENATE(0,DAY(B1244))),IF(HOUR(C1244)&gt;9,HOUR(C1244),CONCATENATE(0,HOUR(C1244))),IF(MINUTE(C1244)&gt;9,MINUTE(C1244),CONCATENATE(0,MINUTE(C1244))),":",VLOOKUP(F1244,'Valid Values - Results'!$D$4:$F$12,3,FALSE)),"")</f>
        <v/>
      </c>
      <c r="H1244" s="41"/>
      <c r="I1244" s="41"/>
      <c r="J1244" s="41"/>
      <c r="K1244" s="41"/>
      <c r="L1244" s="41"/>
      <c r="M1244" s="92"/>
      <c r="N1244" s="41"/>
      <c r="O1244" s="41"/>
      <c r="P1244" s="41"/>
      <c r="Q1244" s="41"/>
      <c r="R1244" s="41"/>
      <c r="S1244" s="41"/>
      <c r="T1244" s="41"/>
      <c r="U1244" s="47"/>
      <c r="V1244" s="49"/>
      <c r="W1244" s="41"/>
      <c r="X1244" s="41"/>
      <c r="Y1244" s="41"/>
      <c r="AA1244" s="37" t="str">
        <f>IF($I1244&lt;&gt;"",VLOOKUP($I1244,'Valid Values - Search'!$R$4:$T$4719,3,FALSE),"")</f>
        <v/>
      </c>
      <c r="AB1244" s="37" t="str">
        <f>IF($I1244&lt;&gt;"",VLOOKUP($I1244,'Valid Values - Search'!$R$4:$S$4719,2,FALSE),"")</f>
        <v/>
      </c>
      <c r="AC1244" s="38" t="str">
        <f t="shared" si="19"/>
        <v/>
      </c>
      <c r="AD1244" s="38"/>
    </row>
    <row r="1245" spans="1:30">
      <c r="A1245" s="46"/>
      <c r="B1245" s="47"/>
      <c r="C1245" s="49"/>
      <c r="D1245" s="41"/>
      <c r="E1245" s="41"/>
      <c r="F1245" s="41"/>
      <c r="G1245" s="50" t="str">
        <f>IF(A1245&lt;&gt;"",CONCATENATE(A1245,":",YEAR(B1245),IF(MONTH(B1245)&gt;9,MONTH(B1245),CONCATENATE(0,MONTH(B1245))),IF(DAY(B1245)&gt;9,DAY(B1245),CONCATENATE(0,DAY(B1245))),IF(HOUR(C1245)&gt;9,HOUR(C1245),CONCATENATE(0,HOUR(C1245))),IF(MINUTE(C1245)&gt;9,MINUTE(C1245),CONCATENATE(0,MINUTE(C1245))),":",VLOOKUP(F1245,'Valid Values - Results'!$D$4:$F$12,3,FALSE)),"")</f>
        <v/>
      </c>
      <c r="H1245" s="41"/>
      <c r="I1245" s="41"/>
      <c r="J1245" s="41"/>
      <c r="K1245" s="41"/>
      <c r="L1245" s="41"/>
      <c r="M1245" s="92"/>
      <c r="N1245" s="41"/>
      <c r="O1245" s="41"/>
      <c r="P1245" s="41"/>
      <c r="Q1245" s="41"/>
      <c r="R1245" s="41"/>
      <c r="S1245" s="41"/>
      <c r="T1245" s="41"/>
      <c r="U1245" s="47"/>
      <c r="V1245" s="49"/>
      <c r="W1245" s="41"/>
      <c r="X1245" s="41"/>
      <c r="Y1245" s="41"/>
      <c r="AA1245" s="37" t="str">
        <f>IF($I1245&lt;&gt;"",VLOOKUP($I1245,'Valid Values - Search'!$R$4:$T$4719,3,FALSE),"")</f>
        <v/>
      </c>
      <c r="AB1245" s="37" t="str">
        <f>IF($I1245&lt;&gt;"",VLOOKUP($I1245,'Valid Values - Search'!$R$4:$S$4719,2,FALSE),"")</f>
        <v/>
      </c>
      <c r="AC1245" s="38" t="str">
        <f t="shared" si="19"/>
        <v/>
      </c>
      <c r="AD1245" s="38"/>
    </row>
    <row r="1246" spans="1:30">
      <c r="A1246" s="46"/>
      <c r="B1246" s="47"/>
      <c r="C1246" s="49"/>
      <c r="D1246" s="41"/>
      <c r="E1246" s="41"/>
      <c r="F1246" s="41"/>
      <c r="G1246" s="50" t="str">
        <f>IF(A1246&lt;&gt;"",CONCATENATE(A1246,":",YEAR(B1246),IF(MONTH(B1246)&gt;9,MONTH(B1246),CONCATENATE(0,MONTH(B1246))),IF(DAY(B1246)&gt;9,DAY(B1246),CONCATENATE(0,DAY(B1246))),IF(HOUR(C1246)&gt;9,HOUR(C1246),CONCATENATE(0,HOUR(C1246))),IF(MINUTE(C1246)&gt;9,MINUTE(C1246),CONCATENATE(0,MINUTE(C1246))),":",VLOOKUP(F1246,'Valid Values - Results'!$D$4:$F$12,3,FALSE)),"")</f>
        <v/>
      </c>
      <c r="H1246" s="41"/>
      <c r="I1246" s="41"/>
      <c r="J1246" s="41"/>
      <c r="K1246" s="41"/>
      <c r="L1246" s="41"/>
      <c r="M1246" s="92"/>
      <c r="N1246" s="41"/>
      <c r="O1246" s="41"/>
      <c r="P1246" s="41"/>
      <c r="Q1246" s="41"/>
      <c r="R1246" s="41"/>
      <c r="S1246" s="41"/>
      <c r="T1246" s="41"/>
      <c r="U1246" s="47"/>
      <c r="V1246" s="49"/>
      <c r="W1246" s="41"/>
      <c r="X1246" s="41"/>
      <c r="Y1246" s="41"/>
      <c r="AA1246" s="37" t="str">
        <f>IF($I1246&lt;&gt;"",VLOOKUP($I1246,'Valid Values - Search'!$R$4:$T$4719,3,FALSE),"")</f>
        <v/>
      </c>
      <c r="AB1246" s="37" t="str">
        <f>IF($I1246&lt;&gt;"",VLOOKUP($I1246,'Valid Values - Search'!$R$4:$S$4719,2,FALSE),"")</f>
        <v/>
      </c>
      <c r="AC1246" s="38" t="str">
        <f t="shared" si="19"/>
        <v/>
      </c>
      <c r="AD1246" s="38"/>
    </row>
    <row r="1247" spans="1:30">
      <c r="A1247" s="46"/>
      <c r="B1247" s="47"/>
      <c r="C1247" s="49"/>
      <c r="D1247" s="41"/>
      <c r="E1247" s="41"/>
      <c r="F1247" s="41"/>
      <c r="G1247" s="50" t="str">
        <f>IF(A1247&lt;&gt;"",CONCATENATE(A1247,":",YEAR(B1247),IF(MONTH(B1247)&gt;9,MONTH(B1247),CONCATENATE(0,MONTH(B1247))),IF(DAY(B1247)&gt;9,DAY(B1247),CONCATENATE(0,DAY(B1247))),IF(HOUR(C1247)&gt;9,HOUR(C1247),CONCATENATE(0,HOUR(C1247))),IF(MINUTE(C1247)&gt;9,MINUTE(C1247),CONCATENATE(0,MINUTE(C1247))),":",VLOOKUP(F1247,'Valid Values - Results'!$D$4:$F$12,3,FALSE)),"")</f>
        <v/>
      </c>
      <c r="H1247" s="41"/>
      <c r="I1247" s="41"/>
      <c r="J1247" s="41"/>
      <c r="K1247" s="41"/>
      <c r="L1247" s="41"/>
      <c r="M1247" s="92"/>
      <c r="N1247" s="41"/>
      <c r="O1247" s="41"/>
      <c r="P1247" s="41"/>
      <c r="Q1247" s="41"/>
      <c r="R1247" s="41"/>
      <c r="S1247" s="41"/>
      <c r="T1247" s="41"/>
      <c r="U1247" s="47"/>
      <c r="V1247" s="49"/>
      <c r="W1247" s="41"/>
      <c r="X1247" s="41"/>
      <c r="Y1247" s="41"/>
      <c r="AA1247" s="37" t="str">
        <f>IF($I1247&lt;&gt;"",VLOOKUP($I1247,'Valid Values - Search'!$R$4:$T$4719,3,FALSE),"")</f>
        <v/>
      </c>
      <c r="AB1247" s="37" t="str">
        <f>IF($I1247&lt;&gt;"",VLOOKUP($I1247,'Valid Values - Search'!$R$4:$S$4719,2,FALSE),"")</f>
        <v/>
      </c>
      <c r="AC1247" s="38" t="str">
        <f t="shared" si="19"/>
        <v/>
      </c>
      <c r="AD1247" s="38"/>
    </row>
    <row r="1248" spans="1:30">
      <c r="A1248" s="46"/>
      <c r="B1248" s="47"/>
      <c r="C1248" s="49"/>
      <c r="D1248" s="41"/>
      <c r="E1248" s="41"/>
      <c r="F1248" s="41"/>
      <c r="G1248" s="50" t="str">
        <f>IF(A1248&lt;&gt;"",CONCATENATE(A1248,":",YEAR(B1248),IF(MONTH(B1248)&gt;9,MONTH(B1248),CONCATENATE(0,MONTH(B1248))),IF(DAY(B1248)&gt;9,DAY(B1248),CONCATENATE(0,DAY(B1248))),IF(HOUR(C1248)&gt;9,HOUR(C1248),CONCATENATE(0,HOUR(C1248))),IF(MINUTE(C1248)&gt;9,MINUTE(C1248),CONCATENATE(0,MINUTE(C1248))),":",VLOOKUP(F1248,'Valid Values - Results'!$D$4:$F$12,3,FALSE)),"")</f>
        <v/>
      </c>
      <c r="H1248" s="41"/>
      <c r="I1248" s="41"/>
      <c r="J1248" s="41"/>
      <c r="K1248" s="41"/>
      <c r="L1248" s="41"/>
      <c r="M1248" s="92"/>
      <c r="N1248" s="41"/>
      <c r="O1248" s="41"/>
      <c r="P1248" s="41"/>
      <c r="Q1248" s="41"/>
      <c r="R1248" s="41"/>
      <c r="S1248" s="41"/>
      <c r="T1248" s="41"/>
      <c r="U1248" s="47"/>
      <c r="V1248" s="49"/>
      <c r="W1248" s="41"/>
      <c r="X1248" s="41"/>
      <c r="Y1248" s="41"/>
      <c r="AA1248" s="37" t="str">
        <f>IF($I1248&lt;&gt;"",VLOOKUP($I1248,'Valid Values - Search'!$R$4:$T$4719,3,FALSE),"")</f>
        <v/>
      </c>
      <c r="AB1248" s="37" t="str">
        <f>IF($I1248&lt;&gt;"",VLOOKUP($I1248,'Valid Values - Search'!$R$4:$S$4719,2,FALSE),"")</f>
        <v/>
      </c>
      <c r="AC1248" s="38" t="str">
        <f t="shared" si="19"/>
        <v/>
      </c>
      <c r="AD1248" s="38"/>
    </row>
    <row r="1249" spans="1:30">
      <c r="A1249" s="46"/>
      <c r="B1249" s="47"/>
      <c r="C1249" s="49"/>
      <c r="D1249" s="41"/>
      <c r="E1249" s="41"/>
      <c r="F1249" s="41"/>
      <c r="G1249" s="50" t="str">
        <f>IF(A1249&lt;&gt;"",CONCATENATE(A1249,":",YEAR(B1249),IF(MONTH(B1249)&gt;9,MONTH(B1249),CONCATENATE(0,MONTH(B1249))),IF(DAY(B1249)&gt;9,DAY(B1249),CONCATENATE(0,DAY(B1249))),IF(HOUR(C1249)&gt;9,HOUR(C1249),CONCATENATE(0,HOUR(C1249))),IF(MINUTE(C1249)&gt;9,MINUTE(C1249),CONCATENATE(0,MINUTE(C1249))),":",VLOOKUP(F1249,'Valid Values - Results'!$D$4:$F$12,3,FALSE)),"")</f>
        <v/>
      </c>
      <c r="H1249" s="41"/>
      <c r="I1249" s="41"/>
      <c r="J1249" s="41"/>
      <c r="K1249" s="41"/>
      <c r="L1249" s="41"/>
      <c r="M1249" s="92"/>
      <c r="N1249" s="41"/>
      <c r="O1249" s="41"/>
      <c r="P1249" s="41"/>
      <c r="Q1249" s="41"/>
      <c r="R1249" s="41"/>
      <c r="S1249" s="41"/>
      <c r="T1249" s="41"/>
      <c r="U1249" s="47"/>
      <c r="V1249" s="49"/>
      <c r="W1249" s="41"/>
      <c r="X1249" s="41"/>
      <c r="Y1249" s="41"/>
      <c r="AA1249" s="37" t="str">
        <f>IF($I1249&lt;&gt;"",VLOOKUP($I1249,'Valid Values - Search'!$R$4:$T$4719,3,FALSE),"")</f>
        <v/>
      </c>
      <c r="AB1249" s="37" t="str">
        <f>IF($I1249&lt;&gt;"",VLOOKUP($I1249,'Valid Values - Search'!$R$4:$S$4719,2,FALSE),"")</f>
        <v/>
      </c>
      <c r="AC1249" s="38" t="str">
        <f t="shared" si="19"/>
        <v/>
      </c>
      <c r="AD1249" s="38"/>
    </row>
    <row r="1250" spans="1:30">
      <c r="A1250" s="46"/>
      <c r="B1250" s="47"/>
      <c r="C1250" s="49"/>
      <c r="D1250" s="41"/>
      <c r="E1250" s="41"/>
      <c r="F1250" s="41"/>
      <c r="G1250" s="50" t="str">
        <f>IF(A1250&lt;&gt;"",CONCATENATE(A1250,":",YEAR(B1250),IF(MONTH(B1250)&gt;9,MONTH(B1250),CONCATENATE(0,MONTH(B1250))),IF(DAY(B1250)&gt;9,DAY(B1250),CONCATENATE(0,DAY(B1250))),IF(HOUR(C1250)&gt;9,HOUR(C1250),CONCATENATE(0,HOUR(C1250))),IF(MINUTE(C1250)&gt;9,MINUTE(C1250),CONCATENATE(0,MINUTE(C1250))),":",VLOOKUP(F1250,'Valid Values - Results'!$D$4:$F$12,3,FALSE)),"")</f>
        <v/>
      </c>
      <c r="H1250" s="41"/>
      <c r="I1250" s="41"/>
      <c r="J1250" s="41"/>
      <c r="K1250" s="41"/>
      <c r="L1250" s="41"/>
      <c r="M1250" s="92"/>
      <c r="N1250" s="41"/>
      <c r="O1250" s="41"/>
      <c r="P1250" s="41"/>
      <c r="Q1250" s="41"/>
      <c r="R1250" s="41"/>
      <c r="S1250" s="41"/>
      <c r="T1250" s="41"/>
      <c r="U1250" s="47"/>
      <c r="V1250" s="49"/>
      <c r="W1250" s="41"/>
      <c r="X1250" s="41"/>
      <c r="Y1250" s="41"/>
      <c r="AA1250" s="37" t="str">
        <f>IF($I1250&lt;&gt;"",VLOOKUP($I1250,'Valid Values - Search'!$R$4:$T$4719,3,FALSE),"")</f>
        <v/>
      </c>
      <c r="AB1250" s="37" t="str">
        <f>IF($I1250&lt;&gt;"",VLOOKUP($I1250,'Valid Values - Search'!$R$4:$S$4719,2,FALSE),"")</f>
        <v/>
      </c>
      <c r="AC1250" s="38" t="str">
        <f t="shared" si="19"/>
        <v/>
      </c>
      <c r="AD1250" s="38"/>
    </row>
    <row r="1251" spans="1:30">
      <c r="A1251" s="46"/>
      <c r="B1251" s="47"/>
      <c r="C1251" s="49"/>
      <c r="D1251" s="41"/>
      <c r="E1251" s="41"/>
      <c r="F1251" s="41"/>
      <c r="G1251" s="50" t="str">
        <f>IF(A1251&lt;&gt;"",CONCATENATE(A1251,":",YEAR(B1251),IF(MONTH(B1251)&gt;9,MONTH(B1251),CONCATENATE(0,MONTH(B1251))),IF(DAY(B1251)&gt;9,DAY(B1251),CONCATENATE(0,DAY(B1251))),IF(HOUR(C1251)&gt;9,HOUR(C1251),CONCATENATE(0,HOUR(C1251))),IF(MINUTE(C1251)&gt;9,MINUTE(C1251),CONCATENATE(0,MINUTE(C1251))),":",VLOOKUP(F1251,'Valid Values - Results'!$D$4:$F$12,3,FALSE)),"")</f>
        <v/>
      </c>
      <c r="H1251" s="41"/>
      <c r="I1251" s="41"/>
      <c r="J1251" s="41"/>
      <c r="K1251" s="41"/>
      <c r="L1251" s="41"/>
      <c r="M1251" s="92"/>
      <c r="N1251" s="41"/>
      <c r="O1251" s="41"/>
      <c r="P1251" s="41"/>
      <c r="Q1251" s="41"/>
      <c r="R1251" s="41"/>
      <c r="S1251" s="41"/>
      <c r="T1251" s="41"/>
      <c r="U1251" s="47"/>
      <c r="V1251" s="49"/>
      <c r="W1251" s="41"/>
      <c r="X1251" s="41"/>
      <c r="Y1251" s="41"/>
      <c r="AA1251" s="37" t="str">
        <f>IF($I1251&lt;&gt;"",VLOOKUP($I1251,'Valid Values - Search'!$R$4:$T$4719,3,FALSE),"")</f>
        <v/>
      </c>
      <c r="AB1251" s="37" t="str">
        <f>IF($I1251&lt;&gt;"",VLOOKUP($I1251,'Valid Values - Search'!$R$4:$S$4719,2,FALSE),"")</f>
        <v/>
      </c>
      <c r="AC1251" s="38" t="str">
        <f t="shared" si="19"/>
        <v/>
      </c>
      <c r="AD1251" s="38"/>
    </row>
    <row r="1252" spans="1:30">
      <c r="A1252" s="46"/>
      <c r="B1252" s="47"/>
      <c r="C1252" s="49"/>
      <c r="D1252" s="41"/>
      <c r="E1252" s="41"/>
      <c r="F1252" s="41"/>
      <c r="G1252" s="50" t="str">
        <f>IF(A1252&lt;&gt;"",CONCATENATE(A1252,":",YEAR(B1252),IF(MONTH(B1252)&gt;9,MONTH(B1252),CONCATENATE(0,MONTH(B1252))),IF(DAY(B1252)&gt;9,DAY(B1252),CONCATENATE(0,DAY(B1252))),IF(HOUR(C1252)&gt;9,HOUR(C1252),CONCATENATE(0,HOUR(C1252))),IF(MINUTE(C1252)&gt;9,MINUTE(C1252),CONCATENATE(0,MINUTE(C1252))),":",VLOOKUP(F1252,'Valid Values - Results'!$D$4:$F$12,3,FALSE)),"")</f>
        <v/>
      </c>
      <c r="H1252" s="41"/>
      <c r="I1252" s="41"/>
      <c r="J1252" s="41"/>
      <c r="K1252" s="41"/>
      <c r="L1252" s="41"/>
      <c r="M1252" s="92"/>
      <c r="N1252" s="41"/>
      <c r="O1252" s="41"/>
      <c r="P1252" s="41"/>
      <c r="Q1252" s="41"/>
      <c r="R1252" s="41"/>
      <c r="S1252" s="41"/>
      <c r="T1252" s="41"/>
      <c r="U1252" s="47"/>
      <c r="V1252" s="49"/>
      <c r="W1252" s="41"/>
      <c r="X1252" s="41"/>
      <c r="Y1252" s="41"/>
      <c r="AA1252" s="37" t="str">
        <f>IF($I1252&lt;&gt;"",VLOOKUP($I1252,'Valid Values - Search'!$R$4:$T$4719,3,FALSE),"")</f>
        <v/>
      </c>
      <c r="AB1252" s="37" t="str">
        <f>IF($I1252&lt;&gt;"",VLOOKUP($I1252,'Valid Values - Search'!$R$4:$S$4719,2,FALSE),"")</f>
        <v/>
      </c>
      <c r="AC1252" s="38" t="str">
        <f t="shared" si="19"/>
        <v/>
      </c>
      <c r="AD1252" s="38"/>
    </row>
    <row r="1253" spans="1:30">
      <c r="A1253" s="46"/>
      <c r="B1253" s="47"/>
      <c r="C1253" s="49"/>
      <c r="D1253" s="41"/>
      <c r="E1253" s="41"/>
      <c r="F1253" s="41"/>
      <c r="G1253" s="50" t="str">
        <f>IF(A1253&lt;&gt;"",CONCATENATE(A1253,":",YEAR(B1253),IF(MONTH(B1253)&gt;9,MONTH(B1253),CONCATENATE(0,MONTH(B1253))),IF(DAY(B1253)&gt;9,DAY(B1253),CONCATENATE(0,DAY(B1253))),IF(HOUR(C1253)&gt;9,HOUR(C1253),CONCATENATE(0,HOUR(C1253))),IF(MINUTE(C1253)&gt;9,MINUTE(C1253),CONCATENATE(0,MINUTE(C1253))),":",VLOOKUP(F1253,'Valid Values - Results'!$D$4:$F$12,3,FALSE)),"")</f>
        <v/>
      </c>
      <c r="H1253" s="41"/>
      <c r="I1253" s="41"/>
      <c r="J1253" s="41"/>
      <c r="K1253" s="41"/>
      <c r="L1253" s="41"/>
      <c r="M1253" s="92"/>
      <c r="N1253" s="41"/>
      <c r="O1253" s="41"/>
      <c r="P1253" s="41"/>
      <c r="Q1253" s="41"/>
      <c r="R1253" s="41"/>
      <c r="S1253" s="41"/>
      <c r="T1253" s="41"/>
      <c r="U1253" s="47"/>
      <c r="V1253" s="49"/>
      <c r="W1253" s="41"/>
      <c r="X1253" s="41"/>
      <c r="Y1253" s="41"/>
      <c r="AA1253" s="37" t="str">
        <f>IF($I1253&lt;&gt;"",VLOOKUP($I1253,'Valid Values - Search'!$R$4:$T$4719,3,FALSE),"")</f>
        <v/>
      </c>
      <c r="AB1253" s="37" t="str">
        <f>IF($I1253&lt;&gt;"",VLOOKUP($I1253,'Valid Values - Search'!$R$4:$S$4719,2,FALSE),"")</f>
        <v/>
      </c>
      <c r="AC1253" s="38" t="str">
        <f t="shared" si="19"/>
        <v/>
      </c>
      <c r="AD1253" s="38"/>
    </row>
    <row r="1254" spans="1:30">
      <c r="A1254" s="46"/>
      <c r="B1254" s="47"/>
      <c r="C1254" s="49"/>
      <c r="D1254" s="41"/>
      <c r="E1254" s="41"/>
      <c r="F1254" s="41"/>
      <c r="G1254" s="50" t="str">
        <f>IF(A1254&lt;&gt;"",CONCATENATE(A1254,":",YEAR(B1254),IF(MONTH(B1254)&gt;9,MONTH(B1254),CONCATENATE(0,MONTH(B1254))),IF(DAY(B1254)&gt;9,DAY(B1254),CONCATENATE(0,DAY(B1254))),IF(HOUR(C1254)&gt;9,HOUR(C1254),CONCATENATE(0,HOUR(C1254))),IF(MINUTE(C1254)&gt;9,MINUTE(C1254),CONCATENATE(0,MINUTE(C1254))),":",VLOOKUP(F1254,'Valid Values - Results'!$D$4:$F$12,3,FALSE)),"")</f>
        <v/>
      </c>
      <c r="H1254" s="41"/>
      <c r="I1254" s="41"/>
      <c r="J1254" s="41"/>
      <c r="K1254" s="41"/>
      <c r="L1254" s="41"/>
      <c r="M1254" s="92"/>
      <c r="N1254" s="41"/>
      <c r="O1254" s="41"/>
      <c r="P1254" s="41"/>
      <c r="Q1254" s="41"/>
      <c r="R1254" s="41"/>
      <c r="S1254" s="41"/>
      <c r="T1254" s="41"/>
      <c r="U1254" s="47"/>
      <c r="V1254" s="49"/>
      <c r="W1254" s="41"/>
      <c r="X1254" s="41"/>
      <c r="Y1254" s="41"/>
      <c r="AA1254" s="37" t="str">
        <f>IF($I1254&lt;&gt;"",VLOOKUP($I1254,'Valid Values - Search'!$R$4:$T$4719,3,FALSE),"")</f>
        <v/>
      </c>
      <c r="AB1254" s="37" t="str">
        <f>IF($I1254&lt;&gt;"",VLOOKUP($I1254,'Valid Values - Search'!$R$4:$S$4719,2,FALSE),"")</f>
        <v/>
      </c>
      <c r="AC1254" s="38" t="str">
        <f t="shared" si="19"/>
        <v/>
      </c>
      <c r="AD1254" s="38"/>
    </row>
    <row r="1255" spans="1:30">
      <c r="A1255" s="46"/>
      <c r="B1255" s="47"/>
      <c r="C1255" s="49"/>
      <c r="D1255" s="41"/>
      <c r="E1255" s="41"/>
      <c r="F1255" s="41"/>
      <c r="G1255" s="50" t="str">
        <f>IF(A1255&lt;&gt;"",CONCATENATE(A1255,":",YEAR(B1255),IF(MONTH(B1255)&gt;9,MONTH(B1255),CONCATENATE(0,MONTH(B1255))),IF(DAY(B1255)&gt;9,DAY(B1255),CONCATENATE(0,DAY(B1255))),IF(HOUR(C1255)&gt;9,HOUR(C1255),CONCATENATE(0,HOUR(C1255))),IF(MINUTE(C1255)&gt;9,MINUTE(C1255),CONCATENATE(0,MINUTE(C1255))),":",VLOOKUP(F1255,'Valid Values - Results'!$D$4:$F$12,3,FALSE)),"")</f>
        <v/>
      </c>
      <c r="H1255" s="41"/>
      <c r="I1255" s="41"/>
      <c r="J1255" s="41"/>
      <c r="K1255" s="41"/>
      <c r="L1255" s="41"/>
      <c r="M1255" s="92"/>
      <c r="N1255" s="41"/>
      <c r="O1255" s="41"/>
      <c r="P1255" s="41"/>
      <c r="Q1255" s="41"/>
      <c r="R1255" s="41"/>
      <c r="S1255" s="41"/>
      <c r="T1255" s="41"/>
      <c r="U1255" s="47"/>
      <c r="V1255" s="49"/>
      <c r="W1255" s="41"/>
      <c r="X1255" s="41"/>
      <c r="Y1255" s="41"/>
      <c r="AA1255" s="37" t="str">
        <f>IF($I1255&lt;&gt;"",VLOOKUP($I1255,'Valid Values - Search'!$R$4:$T$4719,3,FALSE),"")</f>
        <v/>
      </c>
      <c r="AB1255" s="37" t="str">
        <f>IF($I1255&lt;&gt;"",VLOOKUP($I1255,'Valid Values - Search'!$R$4:$S$4719,2,FALSE),"")</f>
        <v/>
      </c>
      <c r="AC1255" s="38" t="str">
        <f t="shared" si="19"/>
        <v/>
      </c>
      <c r="AD1255" s="38"/>
    </row>
    <row r="1256" spans="1:30">
      <c r="A1256" s="46"/>
      <c r="B1256" s="47"/>
      <c r="C1256" s="49"/>
      <c r="D1256" s="41"/>
      <c r="E1256" s="41"/>
      <c r="F1256" s="41"/>
      <c r="G1256" s="50" t="str">
        <f>IF(A1256&lt;&gt;"",CONCATENATE(A1256,":",YEAR(B1256),IF(MONTH(B1256)&gt;9,MONTH(B1256),CONCATENATE(0,MONTH(B1256))),IF(DAY(B1256)&gt;9,DAY(B1256),CONCATENATE(0,DAY(B1256))),IF(HOUR(C1256)&gt;9,HOUR(C1256),CONCATENATE(0,HOUR(C1256))),IF(MINUTE(C1256)&gt;9,MINUTE(C1256),CONCATENATE(0,MINUTE(C1256))),":",VLOOKUP(F1256,'Valid Values - Results'!$D$4:$F$12,3,FALSE)),"")</f>
        <v/>
      </c>
      <c r="H1256" s="41"/>
      <c r="I1256" s="41"/>
      <c r="J1256" s="41"/>
      <c r="K1256" s="41"/>
      <c r="L1256" s="41"/>
      <c r="M1256" s="92"/>
      <c r="N1256" s="41"/>
      <c r="O1256" s="41"/>
      <c r="P1256" s="41"/>
      <c r="Q1256" s="41"/>
      <c r="R1256" s="41"/>
      <c r="S1256" s="41"/>
      <c r="T1256" s="41"/>
      <c r="U1256" s="47"/>
      <c r="V1256" s="49"/>
      <c r="W1256" s="41"/>
      <c r="X1256" s="41"/>
      <c r="Y1256" s="41"/>
      <c r="AA1256" s="37" t="str">
        <f>IF($I1256&lt;&gt;"",VLOOKUP($I1256,'Valid Values - Search'!$R$4:$T$4719,3,FALSE),"")</f>
        <v/>
      </c>
      <c r="AB1256" s="37" t="str">
        <f>IF($I1256&lt;&gt;"",VLOOKUP($I1256,'Valid Values - Search'!$R$4:$S$4719,2,FALSE),"")</f>
        <v/>
      </c>
      <c r="AC1256" s="38" t="str">
        <f t="shared" si="19"/>
        <v/>
      </c>
      <c r="AD1256" s="38"/>
    </row>
    <row r="1257" spans="1:30">
      <c r="A1257" s="46"/>
      <c r="B1257" s="47"/>
      <c r="C1257" s="49"/>
      <c r="D1257" s="41"/>
      <c r="E1257" s="41"/>
      <c r="F1257" s="41"/>
      <c r="G1257" s="50" t="str">
        <f>IF(A1257&lt;&gt;"",CONCATENATE(A1257,":",YEAR(B1257),IF(MONTH(B1257)&gt;9,MONTH(B1257),CONCATENATE(0,MONTH(B1257))),IF(DAY(B1257)&gt;9,DAY(B1257),CONCATENATE(0,DAY(B1257))),IF(HOUR(C1257)&gt;9,HOUR(C1257),CONCATENATE(0,HOUR(C1257))),IF(MINUTE(C1257)&gt;9,MINUTE(C1257),CONCATENATE(0,MINUTE(C1257))),":",VLOOKUP(F1257,'Valid Values - Results'!$D$4:$F$12,3,FALSE)),"")</f>
        <v/>
      </c>
      <c r="H1257" s="41"/>
      <c r="I1257" s="41"/>
      <c r="J1257" s="41"/>
      <c r="K1257" s="41"/>
      <c r="L1257" s="41"/>
      <c r="M1257" s="92"/>
      <c r="N1257" s="41"/>
      <c r="O1257" s="41"/>
      <c r="P1257" s="41"/>
      <c r="Q1257" s="41"/>
      <c r="R1257" s="41"/>
      <c r="S1257" s="41"/>
      <c r="T1257" s="41"/>
      <c r="U1257" s="47"/>
      <c r="V1257" s="49"/>
      <c r="W1257" s="41"/>
      <c r="X1257" s="41"/>
      <c r="Y1257" s="41"/>
      <c r="AA1257" s="37" t="str">
        <f>IF($I1257&lt;&gt;"",VLOOKUP($I1257,'Valid Values - Search'!$R$4:$T$4719,3,FALSE),"")</f>
        <v/>
      </c>
      <c r="AB1257" s="37" t="str">
        <f>IF($I1257&lt;&gt;"",VLOOKUP($I1257,'Valid Values - Search'!$R$4:$S$4719,2,FALSE),"")</f>
        <v/>
      </c>
      <c r="AC1257" s="38" t="str">
        <f t="shared" si="19"/>
        <v/>
      </c>
      <c r="AD1257" s="38"/>
    </row>
    <row r="1258" spans="1:30">
      <c r="A1258" s="46"/>
      <c r="B1258" s="47"/>
      <c r="C1258" s="49"/>
      <c r="D1258" s="41"/>
      <c r="E1258" s="41"/>
      <c r="F1258" s="41"/>
      <c r="G1258" s="50" t="str">
        <f>IF(A1258&lt;&gt;"",CONCATENATE(A1258,":",YEAR(B1258),IF(MONTH(B1258)&gt;9,MONTH(B1258),CONCATENATE(0,MONTH(B1258))),IF(DAY(B1258)&gt;9,DAY(B1258),CONCATENATE(0,DAY(B1258))),IF(HOUR(C1258)&gt;9,HOUR(C1258),CONCATENATE(0,HOUR(C1258))),IF(MINUTE(C1258)&gt;9,MINUTE(C1258),CONCATENATE(0,MINUTE(C1258))),":",VLOOKUP(F1258,'Valid Values - Results'!$D$4:$F$12,3,FALSE)),"")</f>
        <v/>
      </c>
      <c r="H1258" s="41"/>
      <c r="I1258" s="41"/>
      <c r="J1258" s="41"/>
      <c r="K1258" s="41"/>
      <c r="L1258" s="41"/>
      <c r="M1258" s="92"/>
      <c r="N1258" s="41"/>
      <c r="O1258" s="41"/>
      <c r="P1258" s="41"/>
      <c r="Q1258" s="41"/>
      <c r="R1258" s="41"/>
      <c r="S1258" s="41"/>
      <c r="T1258" s="41"/>
      <c r="U1258" s="47"/>
      <c r="V1258" s="49"/>
      <c r="W1258" s="41"/>
      <c r="X1258" s="41"/>
      <c r="Y1258" s="41"/>
      <c r="AA1258" s="37" t="str">
        <f>IF($I1258&lt;&gt;"",VLOOKUP($I1258,'Valid Values - Search'!$R$4:$T$4719,3,FALSE),"")</f>
        <v/>
      </c>
      <c r="AB1258" s="37" t="str">
        <f>IF($I1258&lt;&gt;"",VLOOKUP($I1258,'Valid Values - Search'!$R$4:$S$4719,2,FALSE),"")</f>
        <v/>
      </c>
      <c r="AC1258" s="38" t="str">
        <f t="shared" si="19"/>
        <v/>
      </c>
      <c r="AD1258" s="38"/>
    </row>
    <row r="1259" spans="1:30">
      <c r="A1259" s="46"/>
      <c r="B1259" s="47"/>
      <c r="C1259" s="49"/>
      <c r="D1259" s="41"/>
      <c r="E1259" s="41"/>
      <c r="F1259" s="41"/>
      <c r="G1259" s="50" t="str">
        <f>IF(A1259&lt;&gt;"",CONCATENATE(A1259,":",YEAR(B1259),IF(MONTH(B1259)&gt;9,MONTH(B1259),CONCATENATE(0,MONTH(B1259))),IF(DAY(B1259)&gt;9,DAY(B1259),CONCATENATE(0,DAY(B1259))),IF(HOUR(C1259)&gt;9,HOUR(C1259),CONCATENATE(0,HOUR(C1259))),IF(MINUTE(C1259)&gt;9,MINUTE(C1259),CONCATENATE(0,MINUTE(C1259))),":",VLOOKUP(F1259,'Valid Values - Results'!$D$4:$F$12,3,FALSE)),"")</f>
        <v/>
      </c>
      <c r="H1259" s="41"/>
      <c r="I1259" s="41"/>
      <c r="J1259" s="41"/>
      <c r="K1259" s="41"/>
      <c r="L1259" s="41"/>
      <c r="M1259" s="92"/>
      <c r="N1259" s="41"/>
      <c r="O1259" s="41"/>
      <c r="P1259" s="41"/>
      <c r="Q1259" s="41"/>
      <c r="R1259" s="41"/>
      <c r="S1259" s="41"/>
      <c r="T1259" s="41"/>
      <c r="U1259" s="47"/>
      <c r="V1259" s="49"/>
      <c r="W1259" s="41"/>
      <c r="X1259" s="41"/>
      <c r="Y1259" s="41"/>
      <c r="AA1259" s="37" t="str">
        <f>IF($I1259&lt;&gt;"",VLOOKUP($I1259,'Valid Values - Search'!$R$4:$T$4719,3,FALSE),"")</f>
        <v/>
      </c>
      <c r="AB1259" s="37" t="str">
        <f>IF($I1259&lt;&gt;"",VLOOKUP($I1259,'Valid Values - Search'!$R$4:$S$4719,2,FALSE),"")</f>
        <v/>
      </c>
      <c r="AC1259" s="38" t="str">
        <f t="shared" si="19"/>
        <v/>
      </c>
      <c r="AD1259" s="38"/>
    </row>
    <row r="1260" spans="1:30">
      <c r="A1260" s="46"/>
      <c r="B1260" s="47"/>
      <c r="C1260" s="49"/>
      <c r="D1260" s="41"/>
      <c r="E1260" s="41"/>
      <c r="F1260" s="41"/>
      <c r="G1260" s="50" t="str">
        <f>IF(A1260&lt;&gt;"",CONCATENATE(A1260,":",YEAR(B1260),IF(MONTH(B1260)&gt;9,MONTH(B1260),CONCATENATE(0,MONTH(B1260))),IF(DAY(B1260)&gt;9,DAY(B1260),CONCATENATE(0,DAY(B1260))),IF(HOUR(C1260)&gt;9,HOUR(C1260),CONCATENATE(0,HOUR(C1260))),IF(MINUTE(C1260)&gt;9,MINUTE(C1260),CONCATENATE(0,MINUTE(C1260))),":",VLOOKUP(F1260,'Valid Values - Results'!$D$4:$F$12,3,FALSE)),"")</f>
        <v/>
      </c>
      <c r="H1260" s="41"/>
      <c r="I1260" s="41"/>
      <c r="J1260" s="41"/>
      <c r="K1260" s="41"/>
      <c r="L1260" s="41"/>
      <c r="M1260" s="92"/>
      <c r="N1260" s="41"/>
      <c r="O1260" s="41"/>
      <c r="P1260" s="41"/>
      <c r="Q1260" s="41"/>
      <c r="R1260" s="41"/>
      <c r="S1260" s="41"/>
      <c r="T1260" s="41"/>
      <c r="U1260" s="47"/>
      <c r="V1260" s="49"/>
      <c r="W1260" s="41"/>
      <c r="X1260" s="41"/>
      <c r="Y1260" s="41"/>
      <c r="AA1260" s="37" t="str">
        <f>IF($I1260&lt;&gt;"",VLOOKUP($I1260,'Valid Values - Search'!$R$4:$T$4719,3,FALSE),"")</f>
        <v/>
      </c>
      <c r="AB1260" s="37" t="str">
        <f>IF($I1260&lt;&gt;"",VLOOKUP($I1260,'Valid Values - Search'!$R$4:$S$4719,2,FALSE),"")</f>
        <v/>
      </c>
      <c r="AC1260" s="38" t="str">
        <f t="shared" si="19"/>
        <v/>
      </c>
      <c r="AD1260" s="38"/>
    </row>
    <row r="1261" spans="1:30">
      <c r="A1261" s="46"/>
      <c r="B1261" s="47"/>
      <c r="C1261" s="49"/>
      <c r="D1261" s="41"/>
      <c r="E1261" s="41"/>
      <c r="F1261" s="41"/>
      <c r="G1261" s="50" t="str">
        <f>IF(A1261&lt;&gt;"",CONCATENATE(A1261,":",YEAR(B1261),IF(MONTH(B1261)&gt;9,MONTH(B1261),CONCATENATE(0,MONTH(B1261))),IF(DAY(B1261)&gt;9,DAY(B1261),CONCATENATE(0,DAY(B1261))),IF(HOUR(C1261)&gt;9,HOUR(C1261),CONCATENATE(0,HOUR(C1261))),IF(MINUTE(C1261)&gt;9,MINUTE(C1261),CONCATENATE(0,MINUTE(C1261))),":",VLOOKUP(F1261,'Valid Values - Results'!$D$4:$F$12,3,FALSE)),"")</f>
        <v/>
      </c>
      <c r="H1261" s="41"/>
      <c r="I1261" s="41"/>
      <c r="J1261" s="41"/>
      <c r="K1261" s="41"/>
      <c r="L1261" s="41"/>
      <c r="M1261" s="92"/>
      <c r="N1261" s="41"/>
      <c r="O1261" s="41"/>
      <c r="P1261" s="41"/>
      <c r="Q1261" s="41"/>
      <c r="R1261" s="41"/>
      <c r="S1261" s="41"/>
      <c r="T1261" s="41"/>
      <c r="U1261" s="47"/>
      <c r="V1261" s="49"/>
      <c r="W1261" s="41"/>
      <c r="X1261" s="41"/>
      <c r="Y1261" s="41"/>
      <c r="AA1261" s="37" t="str">
        <f>IF($I1261&lt;&gt;"",VLOOKUP($I1261,'Valid Values - Search'!$R$4:$T$4719,3,FALSE),"")</f>
        <v/>
      </c>
      <c r="AB1261" s="37" t="str">
        <f>IF($I1261&lt;&gt;"",VLOOKUP($I1261,'Valid Values - Search'!$R$4:$S$4719,2,FALSE),"")</f>
        <v/>
      </c>
      <c r="AC1261" s="38" t="str">
        <f t="shared" si="19"/>
        <v/>
      </c>
      <c r="AD1261" s="38"/>
    </row>
    <row r="1262" spans="1:30">
      <c r="A1262" s="46"/>
      <c r="B1262" s="47"/>
      <c r="C1262" s="49"/>
      <c r="D1262" s="41"/>
      <c r="E1262" s="41"/>
      <c r="F1262" s="41"/>
      <c r="G1262" s="50" t="str">
        <f>IF(A1262&lt;&gt;"",CONCATENATE(A1262,":",YEAR(B1262),IF(MONTH(B1262)&gt;9,MONTH(B1262),CONCATENATE(0,MONTH(B1262))),IF(DAY(B1262)&gt;9,DAY(B1262),CONCATENATE(0,DAY(B1262))),IF(HOUR(C1262)&gt;9,HOUR(C1262),CONCATENATE(0,HOUR(C1262))),IF(MINUTE(C1262)&gt;9,MINUTE(C1262),CONCATENATE(0,MINUTE(C1262))),":",VLOOKUP(F1262,'Valid Values - Results'!$D$4:$F$12,3,FALSE)),"")</f>
        <v/>
      </c>
      <c r="H1262" s="41"/>
      <c r="I1262" s="41"/>
      <c r="J1262" s="41"/>
      <c r="K1262" s="41"/>
      <c r="L1262" s="41"/>
      <c r="M1262" s="92"/>
      <c r="N1262" s="41"/>
      <c r="O1262" s="41"/>
      <c r="P1262" s="41"/>
      <c r="Q1262" s="41"/>
      <c r="R1262" s="41"/>
      <c r="S1262" s="41"/>
      <c r="T1262" s="41"/>
      <c r="U1262" s="47"/>
      <c r="V1262" s="49"/>
      <c r="W1262" s="41"/>
      <c r="X1262" s="41"/>
      <c r="Y1262" s="41"/>
      <c r="AA1262" s="37" t="str">
        <f>IF($I1262&lt;&gt;"",VLOOKUP($I1262,'Valid Values - Search'!$R$4:$T$4719,3,FALSE),"")</f>
        <v/>
      </c>
      <c r="AB1262" s="37" t="str">
        <f>IF($I1262&lt;&gt;"",VLOOKUP($I1262,'Valid Values - Search'!$R$4:$S$4719,2,FALSE),"")</f>
        <v/>
      </c>
      <c r="AC1262" s="38" t="str">
        <f t="shared" si="19"/>
        <v/>
      </c>
      <c r="AD1262" s="38"/>
    </row>
    <row r="1263" spans="1:30">
      <c r="A1263" s="46"/>
      <c r="B1263" s="47"/>
      <c r="C1263" s="49"/>
      <c r="D1263" s="41"/>
      <c r="E1263" s="41"/>
      <c r="F1263" s="41"/>
      <c r="G1263" s="50" t="str">
        <f>IF(A1263&lt;&gt;"",CONCATENATE(A1263,":",YEAR(B1263),IF(MONTH(B1263)&gt;9,MONTH(B1263),CONCATENATE(0,MONTH(B1263))),IF(DAY(B1263)&gt;9,DAY(B1263),CONCATENATE(0,DAY(B1263))),IF(HOUR(C1263)&gt;9,HOUR(C1263),CONCATENATE(0,HOUR(C1263))),IF(MINUTE(C1263)&gt;9,MINUTE(C1263),CONCATENATE(0,MINUTE(C1263))),":",VLOOKUP(F1263,'Valid Values - Results'!$D$4:$F$12,3,FALSE)),"")</f>
        <v/>
      </c>
      <c r="H1263" s="41"/>
      <c r="I1263" s="41"/>
      <c r="J1263" s="41"/>
      <c r="K1263" s="41"/>
      <c r="L1263" s="41"/>
      <c r="M1263" s="92"/>
      <c r="N1263" s="41"/>
      <c r="O1263" s="41"/>
      <c r="P1263" s="41"/>
      <c r="Q1263" s="41"/>
      <c r="R1263" s="41"/>
      <c r="S1263" s="41"/>
      <c r="T1263" s="41"/>
      <c r="U1263" s="47"/>
      <c r="V1263" s="49"/>
      <c r="W1263" s="41"/>
      <c r="X1263" s="41"/>
      <c r="Y1263" s="41"/>
      <c r="AA1263" s="37" t="str">
        <f>IF($I1263&lt;&gt;"",VLOOKUP($I1263,'Valid Values - Search'!$R$4:$T$4719,3,FALSE),"")</f>
        <v/>
      </c>
      <c r="AB1263" s="37" t="str">
        <f>IF($I1263&lt;&gt;"",VLOOKUP($I1263,'Valid Values - Search'!$R$4:$S$4719,2,FALSE),"")</f>
        <v/>
      </c>
      <c r="AC1263" s="38" t="str">
        <f t="shared" si="19"/>
        <v/>
      </c>
      <c r="AD1263" s="38"/>
    </row>
    <row r="1264" spans="1:30">
      <c r="A1264" s="46"/>
      <c r="B1264" s="47"/>
      <c r="C1264" s="49"/>
      <c r="D1264" s="41"/>
      <c r="E1264" s="41"/>
      <c r="F1264" s="41"/>
      <c r="G1264" s="50" t="str">
        <f>IF(A1264&lt;&gt;"",CONCATENATE(A1264,":",YEAR(B1264),IF(MONTH(B1264)&gt;9,MONTH(B1264),CONCATENATE(0,MONTH(B1264))),IF(DAY(B1264)&gt;9,DAY(B1264),CONCATENATE(0,DAY(B1264))),IF(HOUR(C1264)&gt;9,HOUR(C1264),CONCATENATE(0,HOUR(C1264))),IF(MINUTE(C1264)&gt;9,MINUTE(C1264),CONCATENATE(0,MINUTE(C1264))),":",VLOOKUP(F1264,'Valid Values - Results'!$D$4:$F$12,3,FALSE)),"")</f>
        <v/>
      </c>
      <c r="H1264" s="41"/>
      <c r="I1264" s="41"/>
      <c r="J1264" s="41"/>
      <c r="K1264" s="41"/>
      <c r="L1264" s="41"/>
      <c r="M1264" s="92"/>
      <c r="N1264" s="41"/>
      <c r="O1264" s="41"/>
      <c r="P1264" s="41"/>
      <c r="Q1264" s="41"/>
      <c r="R1264" s="41"/>
      <c r="S1264" s="41"/>
      <c r="T1264" s="41"/>
      <c r="U1264" s="47"/>
      <c r="V1264" s="49"/>
      <c r="W1264" s="41"/>
      <c r="X1264" s="41"/>
      <c r="Y1264" s="41"/>
      <c r="AA1264" s="37" t="str">
        <f>IF($I1264&lt;&gt;"",VLOOKUP($I1264,'Valid Values - Search'!$R$4:$T$4719,3,FALSE),"")</f>
        <v/>
      </c>
      <c r="AB1264" s="37" t="str">
        <f>IF($I1264&lt;&gt;"",VLOOKUP($I1264,'Valid Values - Search'!$R$4:$S$4719,2,FALSE),"")</f>
        <v/>
      </c>
      <c r="AC1264" s="38" t="str">
        <f t="shared" si="19"/>
        <v/>
      </c>
      <c r="AD1264" s="38"/>
    </row>
    <row r="1265" spans="1:30">
      <c r="A1265" s="46"/>
      <c r="B1265" s="47"/>
      <c r="C1265" s="49"/>
      <c r="D1265" s="41"/>
      <c r="E1265" s="41"/>
      <c r="F1265" s="41"/>
      <c r="G1265" s="50" t="str">
        <f>IF(A1265&lt;&gt;"",CONCATENATE(A1265,":",YEAR(B1265),IF(MONTH(B1265)&gt;9,MONTH(B1265),CONCATENATE(0,MONTH(B1265))),IF(DAY(B1265)&gt;9,DAY(B1265),CONCATENATE(0,DAY(B1265))),IF(HOUR(C1265)&gt;9,HOUR(C1265),CONCATENATE(0,HOUR(C1265))),IF(MINUTE(C1265)&gt;9,MINUTE(C1265),CONCATENATE(0,MINUTE(C1265))),":",VLOOKUP(F1265,'Valid Values - Results'!$D$4:$F$12,3,FALSE)),"")</f>
        <v/>
      </c>
      <c r="H1265" s="41"/>
      <c r="I1265" s="41"/>
      <c r="J1265" s="41"/>
      <c r="K1265" s="41"/>
      <c r="L1265" s="41"/>
      <c r="M1265" s="92"/>
      <c r="N1265" s="41"/>
      <c r="O1265" s="41"/>
      <c r="P1265" s="41"/>
      <c r="Q1265" s="41"/>
      <c r="R1265" s="41"/>
      <c r="S1265" s="41"/>
      <c r="T1265" s="41"/>
      <c r="U1265" s="47"/>
      <c r="V1265" s="49"/>
      <c r="W1265" s="41"/>
      <c r="X1265" s="41"/>
      <c r="Y1265" s="41"/>
      <c r="AA1265" s="37" t="str">
        <f>IF($I1265&lt;&gt;"",VLOOKUP($I1265,'Valid Values - Search'!$R$4:$T$4719,3,FALSE),"")</f>
        <v/>
      </c>
      <c r="AB1265" s="37" t="str">
        <f>IF($I1265&lt;&gt;"",VLOOKUP($I1265,'Valid Values - Search'!$R$4:$S$4719,2,FALSE),"")</f>
        <v/>
      </c>
      <c r="AC1265" s="38" t="str">
        <f t="shared" si="19"/>
        <v/>
      </c>
      <c r="AD1265" s="38"/>
    </row>
    <row r="1266" spans="1:30">
      <c r="A1266" s="46"/>
      <c r="B1266" s="47"/>
      <c r="C1266" s="49"/>
      <c r="D1266" s="41"/>
      <c r="E1266" s="41"/>
      <c r="F1266" s="41"/>
      <c r="G1266" s="50" t="str">
        <f>IF(A1266&lt;&gt;"",CONCATENATE(A1266,":",YEAR(B1266),IF(MONTH(B1266)&gt;9,MONTH(B1266),CONCATENATE(0,MONTH(B1266))),IF(DAY(B1266)&gt;9,DAY(B1266),CONCATENATE(0,DAY(B1266))),IF(HOUR(C1266)&gt;9,HOUR(C1266),CONCATENATE(0,HOUR(C1266))),IF(MINUTE(C1266)&gt;9,MINUTE(C1266),CONCATENATE(0,MINUTE(C1266))),":",VLOOKUP(F1266,'Valid Values - Results'!$D$4:$F$12,3,FALSE)),"")</f>
        <v/>
      </c>
      <c r="H1266" s="41"/>
      <c r="I1266" s="41"/>
      <c r="J1266" s="41"/>
      <c r="K1266" s="41"/>
      <c r="L1266" s="41"/>
      <c r="M1266" s="92"/>
      <c r="N1266" s="41"/>
      <c r="O1266" s="41"/>
      <c r="P1266" s="41"/>
      <c r="Q1266" s="41"/>
      <c r="R1266" s="41"/>
      <c r="S1266" s="41"/>
      <c r="T1266" s="41"/>
      <c r="U1266" s="47"/>
      <c r="V1266" s="49"/>
      <c r="W1266" s="41"/>
      <c r="X1266" s="41"/>
      <c r="Y1266" s="41"/>
      <c r="AA1266" s="37" t="str">
        <f>IF($I1266&lt;&gt;"",VLOOKUP($I1266,'Valid Values - Search'!$R$4:$T$4719,3,FALSE),"")</f>
        <v/>
      </c>
      <c r="AB1266" s="37" t="str">
        <f>IF($I1266&lt;&gt;"",VLOOKUP($I1266,'Valid Values - Search'!$R$4:$S$4719,2,FALSE),"")</f>
        <v/>
      </c>
      <c r="AC1266" s="38" t="str">
        <f t="shared" si="19"/>
        <v/>
      </c>
      <c r="AD1266" s="38"/>
    </row>
    <row r="1267" spans="1:30">
      <c r="A1267" s="46"/>
      <c r="B1267" s="47"/>
      <c r="C1267" s="49"/>
      <c r="D1267" s="41"/>
      <c r="E1267" s="41"/>
      <c r="F1267" s="41"/>
      <c r="G1267" s="50" t="str">
        <f>IF(A1267&lt;&gt;"",CONCATENATE(A1267,":",YEAR(B1267),IF(MONTH(B1267)&gt;9,MONTH(B1267),CONCATENATE(0,MONTH(B1267))),IF(DAY(B1267)&gt;9,DAY(B1267),CONCATENATE(0,DAY(B1267))),IF(HOUR(C1267)&gt;9,HOUR(C1267),CONCATENATE(0,HOUR(C1267))),IF(MINUTE(C1267)&gt;9,MINUTE(C1267),CONCATENATE(0,MINUTE(C1267))),":",VLOOKUP(F1267,'Valid Values - Results'!$D$4:$F$12,3,FALSE)),"")</f>
        <v/>
      </c>
      <c r="H1267" s="41"/>
      <c r="I1267" s="41"/>
      <c r="J1267" s="41"/>
      <c r="K1267" s="41"/>
      <c r="L1267" s="41"/>
      <c r="M1267" s="92"/>
      <c r="N1267" s="41"/>
      <c r="O1267" s="41"/>
      <c r="P1267" s="41"/>
      <c r="Q1267" s="41"/>
      <c r="R1267" s="41"/>
      <c r="S1267" s="41"/>
      <c r="T1267" s="41"/>
      <c r="U1267" s="47"/>
      <c r="V1267" s="49"/>
      <c r="W1267" s="41"/>
      <c r="X1267" s="41"/>
      <c r="Y1267" s="41"/>
      <c r="AA1267" s="37" t="str">
        <f>IF($I1267&lt;&gt;"",VLOOKUP($I1267,'Valid Values - Search'!$R$4:$T$4719,3,FALSE),"")</f>
        <v/>
      </c>
      <c r="AB1267" s="37" t="str">
        <f>IF($I1267&lt;&gt;"",VLOOKUP($I1267,'Valid Values - Search'!$R$4:$S$4719,2,FALSE),"")</f>
        <v/>
      </c>
      <c r="AC1267" s="38" t="str">
        <f t="shared" si="19"/>
        <v/>
      </c>
      <c r="AD1267" s="38"/>
    </row>
    <row r="1268" spans="1:30">
      <c r="A1268" s="46"/>
      <c r="B1268" s="47"/>
      <c r="C1268" s="49"/>
      <c r="D1268" s="41"/>
      <c r="E1268" s="41"/>
      <c r="F1268" s="41"/>
      <c r="G1268" s="50" t="str">
        <f>IF(A1268&lt;&gt;"",CONCATENATE(A1268,":",YEAR(B1268),IF(MONTH(B1268)&gt;9,MONTH(B1268),CONCATENATE(0,MONTH(B1268))),IF(DAY(B1268)&gt;9,DAY(B1268),CONCATENATE(0,DAY(B1268))),IF(HOUR(C1268)&gt;9,HOUR(C1268),CONCATENATE(0,HOUR(C1268))),IF(MINUTE(C1268)&gt;9,MINUTE(C1268),CONCATENATE(0,MINUTE(C1268))),":",VLOOKUP(F1268,'Valid Values - Results'!$D$4:$F$12,3,FALSE)),"")</f>
        <v/>
      </c>
      <c r="H1268" s="41"/>
      <c r="I1268" s="41"/>
      <c r="J1268" s="41"/>
      <c r="K1268" s="41"/>
      <c r="L1268" s="41"/>
      <c r="M1268" s="92"/>
      <c r="N1268" s="41"/>
      <c r="O1268" s="41"/>
      <c r="P1268" s="41"/>
      <c r="Q1268" s="41"/>
      <c r="R1268" s="41"/>
      <c r="S1268" s="41"/>
      <c r="T1268" s="41"/>
      <c r="U1268" s="47"/>
      <c r="V1268" s="49"/>
      <c r="W1268" s="41"/>
      <c r="X1268" s="41"/>
      <c r="Y1268" s="41"/>
      <c r="AA1268" s="37" t="str">
        <f>IF($I1268&lt;&gt;"",VLOOKUP($I1268,'Valid Values - Search'!$R$4:$T$4719,3,FALSE),"")</f>
        <v/>
      </c>
      <c r="AB1268" s="37" t="str">
        <f>IF($I1268&lt;&gt;"",VLOOKUP($I1268,'Valid Values - Search'!$R$4:$S$4719,2,FALSE),"")</f>
        <v/>
      </c>
      <c r="AC1268" s="38" t="str">
        <f t="shared" si="19"/>
        <v/>
      </c>
      <c r="AD1268" s="38"/>
    </row>
    <row r="1269" spans="1:30">
      <c r="A1269" s="46"/>
      <c r="B1269" s="47"/>
      <c r="C1269" s="49"/>
      <c r="D1269" s="41"/>
      <c r="E1269" s="41"/>
      <c r="F1269" s="41"/>
      <c r="G1269" s="50" t="str">
        <f>IF(A1269&lt;&gt;"",CONCATENATE(A1269,":",YEAR(B1269),IF(MONTH(B1269)&gt;9,MONTH(B1269),CONCATENATE(0,MONTH(B1269))),IF(DAY(B1269)&gt;9,DAY(B1269),CONCATENATE(0,DAY(B1269))),IF(HOUR(C1269)&gt;9,HOUR(C1269),CONCATENATE(0,HOUR(C1269))),IF(MINUTE(C1269)&gt;9,MINUTE(C1269),CONCATENATE(0,MINUTE(C1269))),":",VLOOKUP(F1269,'Valid Values - Results'!$D$4:$F$12,3,FALSE)),"")</f>
        <v/>
      </c>
      <c r="H1269" s="41"/>
      <c r="I1269" s="41"/>
      <c r="J1269" s="41"/>
      <c r="K1269" s="41"/>
      <c r="L1269" s="41"/>
      <c r="M1269" s="92"/>
      <c r="N1269" s="41"/>
      <c r="O1269" s="41"/>
      <c r="P1269" s="41"/>
      <c r="Q1269" s="41"/>
      <c r="R1269" s="41"/>
      <c r="S1269" s="41"/>
      <c r="T1269" s="41"/>
      <c r="U1269" s="47"/>
      <c r="V1269" s="49"/>
      <c r="W1269" s="41"/>
      <c r="X1269" s="41"/>
      <c r="Y1269" s="41"/>
      <c r="AA1269" s="37" t="str">
        <f>IF($I1269&lt;&gt;"",VLOOKUP($I1269,'Valid Values - Search'!$R$4:$T$4719,3,FALSE),"")</f>
        <v/>
      </c>
      <c r="AB1269" s="37" t="str">
        <f>IF($I1269&lt;&gt;"",VLOOKUP($I1269,'Valid Values - Search'!$R$4:$S$4719,2,FALSE),"")</f>
        <v/>
      </c>
      <c r="AC1269" s="38" t="str">
        <f t="shared" si="19"/>
        <v/>
      </c>
      <c r="AD1269" s="38"/>
    </row>
    <row r="1270" spans="1:30">
      <c r="A1270" s="46"/>
      <c r="B1270" s="47"/>
      <c r="C1270" s="49"/>
      <c r="D1270" s="41"/>
      <c r="E1270" s="41"/>
      <c r="F1270" s="41"/>
      <c r="G1270" s="50" t="str">
        <f>IF(A1270&lt;&gt;"",CONCATENATE(A1270,":",YEAR(B1270),IF(MONTH(B1270)&gt;9,MONTH(B1270),CONCATENATE(0,MONTH(B1270))),IF(DAY(B1270)&gt;9,DAY(B1270),CONCATENATE(0,DAY(B1270))),IF(HOUR(C1270)&gt;9,HOUR(C1270),CONCATENATE(0,HOUR(C1270))),IF(MINUTE(C1270)&gt;9,MINUTE(C1270),CONCATENATE(0,MINUTE(C1270))),":",VLOOKUP(F1270,'Valid Values - Results'!$D$4:$F$12,3,FALSE)),"")</f>
        <v/>
      </c>
      <c r="H1270" s="41"/>
      <c r="I1270" s="41"/>
      <c r="J1270" s="41"/>
      <c r="K1270" s="41"/>
      <c r="L1270" s="41"/>
      <c r="M1270" s="92"/>
      <c r="N1270" s="41"/>
      <c r="O1270" s="41"/>
      <c r="P1270" s="41"/>
      <c r="Q1270" s="41"/>
      <c r="R1270" s="41"/>
      <c r="S1270" s="41"/>
      <c r="T1270" s="41"/>
      <c r="U1270" s="47"/>
      <c r="V1270" s="49"/>
      <c r="W1270" s="41"/>
      <c r="X1270" s="41"/>
      <c r="Y1270" s="41"/>
      <c r="AA1270" s="37" t="str">
        <f>IF($I1270&lt;&gt;"",VLOOKUP($I1270,'Valid Values - Search'!$R$4:$T$4719,3,FALSE),"")</f>
        <v/>
      </c>
      <c r="AB1270" s="37" t="str">
        <f>IF($I1270&lt;&gt;"",VLOOKUP($I1270,'Valid Values - Search'!$R$4:$S$4719,2,FALSE),"")</f>
        <v/>
      </c>
      <c r="AC1270" s="38" t="str">
        <f t="shared" si="19"/>
        <v/>
      </c>
      <c r="AD1270" s="38"/>
    </row>
    <row r="1271" spans="1:30">
      <c r="A1271" s="46"/>
      <c r="B1271" s="47"/>
      <c r="C1271" s="49"/>
      <c r="D1271" s="41"/>
      <c r="E1271" s="41"/>
      <c r="F1271" s="41"/>
      <c r="G1271" s="50" t="str">
        <f>IF(A1271&lt;&gt;"",CONCATENATE(A1271,":",YEAR(B1271),IF(MONTH(B1271)&gt;9,MONTH(B1271),CONCATENATE(0,MONTH(B1271))),IF(DAY(B1271)&gt;9,DAY(B1271),CONCATENATE(0,DAY(B1271))),IF(HOUR(C1271)&gt;9,HOUR(C1271),CONCATENATE(0,HOUR(C1271))),IF(MINUTE(C1271)&gt;9,MINUTE(C1271),CONCATENATE(0,MINUTE(C1271))),":",VLOOKUP(F1271,'Valid Values - Results'!$D$4:$F$12,3,FALSE)),"")</f>
        <v/>
      </c>
      <c r="H1271" s="41"/>
      <c r="I1271" s="41"/>
      <c r="J1271" s="41"/>
      <c r="K1271" s="41"/>
      <c r="L1271" s="41"/>
      <c r="M1271" s="92"/>
      <c r="N1271" s="41"/>
      <c r="O1271" s="41"/>
      <c r="P1271" s="41"/>
      <c r="Q1271" s="41"/>
      <c r="R1271" s="41"/>
      <c r="S1271" s="41"/>
      <c r="T1271" s="41"/>
      <c r="U1271" s="47"/>
      <c r="V1271" s="49"/>
      <c r="W1271" s="41"/>
      <c r="X1271" s="41"/>
      <c r="Y1271" s="41"/>
      <c r="AA1271" s="37" t="str">
        <f>IF($I1271&lt;&gt;"",VLOOKUP($I1271,'Valid Values - Search'!$R$4:$T$4719,3,FALSE),"")</f>
        <v/>
      </c>
      <c r="AB1271" s="37" t="str">
        <f>IF($I1271&lt;&gt;"",VLOOKUP($I1271,'Valid Values - Search'!$R$4:$S$4719,2,FALSE),"")</f>
        <v/>
      </c>
      <c r="AC1271" s="38" t="str">
        <f t="shared" si="19"/>
        <v/>
      </c>
      <c r="AD1271" s="38"/>
    </row>
    <row r="1272" spans="1:30">
      <c r="A1272" s="46"/>
      <c r="B1272" s="47"/>
      <c r="C1272" s="49"/>
      <c r="D1272" s="41"/>
      <c r="E1272" s="41"/>
      <c r="F1272" s="41"/>
      <c r="G1272" s="50" t="str">
        <f>IF(A1272&lt;&gt;"",CONCATENATE(A1272,":",YEAR(B1272),IF(MONTH(B1272)&gt;9,MONTH(B1272),CONCATENATE(0,MONTH(B1272))),IF(DAY(B1272)&gt;9,DAY(B1272),CONCATENATE(0,DAY(B1272))),IF(HOUR(C1272)&gt;9,HOUR(C1272),CONCATENATE(0,HOUR(C1272))),IF(MINUTE(C1272)&gt;9,MINUTE(C1272),CONCATENATE(0,MINUTE(C1272))),":",VLOOKUP(F1272,'Valid Values - Results'!$D$4:$F$12,3,FALSE)),"")</f>
        <v/>
      </c>
      <c r="H1272" s="41"/>
      <c r="I1272" s="41"/>
      <c r="J1272" s="41"/>
      <c r="K1272" s="41"/>
      <c r="L1272" s="41"/>
      <c r="M1272" s="92"/>
      <c r="N1272" s="41"/>
      <c r="O1272" s="41"/>
      <c r="P1272" s="41"/>
      <c r="Q1272" s="41"/>
      <c r="R1272" s="41"/>
      <c r="S1272" s="41"/>
      <c r="T1272" s="41"/>
      <c r="U1272" s="47"/>
      <c r="V1272" s="49"/>
      <c r="W1272" s="41"/>
      <c r="X1272" s="41"/>
      <c r="Y1272" s="41"/>
      <c r="AA1272" s="37" t="str">
        <f>IF($I1272&lt;&gt;"",VLOOKUP($I1272,'Valid Values - Search'!$R$4:$T$4719,3,FALSE),"")</f>
        <v/>
      </c>
      <c r="AB1272" s="37" t="str">
        <f>IF($I1272&lt;&gt;"",VLOOKUP($I1272,'Valid Values - Search'!$R$4:$S$4719,2,FALSE),"")</f>
        <v/>
      </c>
      <c r="AC1272" s="38" t="str">
        <f t="shared" si="19"/>
        <v/>
      </c>
      <c r="AD1272" s="38"/>
    </row>
    <row r="1273" spans="1:30">
      <c r="A1273" s="46"/>
      <c r="B1273" s="47"/>
      <c r="C1273" s="49"/>
      <c r="D1273" s="41"/>
      <c r="E1273" s="41"/>
      <c r="F1273" s="41"/>
      <c r="G1273" s="50" t="str">
        <f>IF(A1273&lt;&gt;"",CONCATENATE(A1273,":",YEAR(B1273),IF(MONTH(B1273)&gt;9,MONTH(B1273),CONCATENATE(0,MONTH(B1273))),IF(DAY(B1273)&gt;9,DAY(B1273),CONCATENATE(0,DAY(B1273))),IF(HOUR(C1273)&gt;9,HOUR(C1273),CONCATENATE(0,HOUR(C1273))),IF(MINUTE(C1273)&gt;9,MINUTE(C1273),CONCATENATE(0,MINUTE(C1273))),":",VLOOKUP(F1273,'Valid Values - Results'!$D$4:$F$12,3,FALSE)),"")</f>
        <v/>
      </c>
      <c r="H1273" s="41"/>
      <c r="I1273" s="41"/>
      <c r="J1273" s="41"/>
      <c r="K1273" s="41"/>
      <c r="L1273" s="41"/>
      <c r="M1273" s="92"/>
      <c r="N1273" s="41"/>
      <c r="O1273" s="41"/>
      <c r="P1273" s="41"/>
      <c r="Q1273" s="41"/>
      <c r="R1273" s="41"/>
      <c r="S1273" s="41"/>
      <c r="T1273" s="41"/>
      <c r="U1273" s="47"/>
      <c r="V1273" s="49"/>
      <c r="W1273" s="41"/>
      <c r="X1273" s="41"/>
      <c r="Y1273" s="41"/>
      <c r="AA1273" s="37" t="str">
        <f>IF($I1273&lt;&gt;"",VLOOKUP($I1273,'Valid Values - Search'!$R$4:$T$4719,3,FALSE),"")</f>
        <v/>
      </c>
      <c r="AB1273" s="37" t="str">
        <f>IF($I1273&lt;&gt;"",VLOOKUP($I1273,'Valid Values - Search'!$R$4:$S$4719,2,FALSE),"")</f>
        <v/>
      </c>
      <c r="AC1273" s="38" t="str">
        <f t="shared" si="19"/>
        <v/>
      </c>
      <c r="AD1273" s="38"/>
    </row>
    <row r="1274" spans="1:30">
      <c r="A1274" s="46"/>
      <c r="B1274" s="47"/>
      <c r="C1274" s="49"/>
      <c r="D1274" s="41"/>
      <c r="E1274" s="41"/>
      <c r="F1274" s="41"/>
      <c r="G1274" s="50" t="str">
        <f>IF(A1274&lt;&gt;"",CONCATENATE(A1274,":",YEAR(B1274),IF(MONTH(B1274)&gt;9,MONTH(B1274),CONCATENATE(0,MONTH(B1274))),IF(DAY(B1274)&gt;9,DAY(B1274),CONCATENATE(0,DAY(B1274))),IF(HOUR(C1274)&gt;9,HOUR(C1274),CONCATENATE(0,HOUR(C1274))),IF(MINUTE(C1274)&gt;9,MINUTE(C1274),CONCATENATE(0,MINUTE(C1274))),":",VLOOKUP(F1274,'Valid Values - Results'!$D$4:$F$12,3,FALSE)),"")</f>
        <v/>
      </c>
      <c r="H1274" s="41"/>
      <c r="I1274" s="41"/>
      <c r="J1274" s="41"/>
      <c r="K1274" s="41"/>
      <c r="L1274" s="41"/>
      <c r="M1274" s="92"/>
      <c r="N1274" s="41"/>
      <c r="O1274" s="41"/>
      <c r="P1274" s="41"/>
      <c r="Q1274" s="41"/>
      <c r="R1274" s="41"/>
      <c r="S1274" s="41"/>
      <c r="T1274" s="41"/>
      <c r="U1274" s="47"/>
      <c r="V1274" s="49"/>
      <c r="W1274" s="41"/>
      <c r="X1274" s="41"/>
      <c r="Y1274" s="41"/>
      <c r="AA1274" s="37" t="str">
        <f>IF($I1274&lt;&gt;"",VLOOKUP($I1274,'Valid Values - Search'!$R$4:$T$4719,3,FALSE),"")</f>
        <v/>
      </c>
      <c r="AB1274" s="37" t="str">
        <f>IF($I1274&lt;&gt;"",VLOOKUP($I1274,'Valid Values - Search'!$R$4:$S$4719,2,FALSE),"")</f>
        <v/>
      </c>
      <c r="AC1274" s="38" t="str">
        <f t="shared" si="19"/>
        <v/>
      </c>
      <c r="AD1274" s="38"/>
    </row>
    <row r="1275" spans="1:30">
      <c r="A1275" s="46"/>
      <c r="B1275" s="47"/>
      <c r="C1275" s="49"/>
      <c r="D1275" s="41"/>
      <c r="E1275" s="41"/>
      <c r="F1275" s="41"/>
      <c r="G1275" s="50" t="str">
        <f>IF(A1275&lt;&gt;"",CONCATENATE(A1275,":",YEAR(B1275),IF(MONTH(B1275)&gt;9,MONTH(B1275),CONCATENATE(0,MONTH(B1275))),IF(DAY(B1275)&gt;9,DAY(B1275),CONCATENATE(0,DAY(B1275))),IF(HOUR(C1275)&gt;9,HOUR(C1275),CONCATENATE(0,HOUR(C1275))),IF(MINUTE(C1275)&gt;9,MINUTE(C1275),CONCATENATE(0,MINUTE(C1275))),":",VLOOKUP(F1275,'Valid Values - Results'!$D$4:$F$12,3,FALSE)),"")</f>
        <v/>
      </c>
      <c r="H1275" s="41"/>
      <c r="I1275" s="41"/>
      <c r="J1275" s="41"/>
      <c r="K1275" s="41"/>
      <c r="L1275" s="41"/>
      <c r="M1275" s="92"/>
      <c r="N1275" s="41"/>
      <c r="O1275" s="41"/>
      <c r="P1275" s="41"/>
      <c r="Q1275" s="41"/>
      <c r="R1275" s="41"/>
      <c r="S1275" s="41"/>
      <c r="T1275" s="41"/>
      <c r="U1275" s="47"/>
      <c r="V1275" s="49"/>
      <c r="W1275" s="41"/>
      <c r="X1275" s="41"/>
      <c r="Y1275" s="41"/>
      <c r="AA1275" s="37" t="str">
        <f>IF($I1275&lt;&gt;"",VLOOKUP($I1275,'Valid Values - Search'!$R$4:$T$4719,3,FALSE),"")</f>
        <v/>
      </c>
      <c r="AB1275" s="37" t="str">
        <f>IF($I1275&lt;&gt;"",VLOOKUP($I1275,'Valid Values - Search'!$R$4:$S$4719,2,FALSE),"")</f>
        <v/>
      </c>
      <c r="AC1275" s="38" t="str">
        <f t="shared" si="19"/>
        <v/>
      </c>
      <c r="AD1275" s="38"/>
    </row>
    <row r="1276" spans="1:30">
      <c r="A1276" s="46"/>
      <c r="B1276" s="47"/>
      <c r="C1276" s="49"/>
      <c r="D1276" s="41"/>
      <c r="E1276" s="41"/>
      <c r="F1276" s="41"/>
      <c r="G1276" s="50" t="str">
        <f>IF(A1276&lt;&gt;"",CONCATENATE(A1276,":",YEAR(B1276),IF(MONTH(B1276)&gt;9,MONTH(B1276),CONCATENATE(0,MONTH(B1276))),IF(DAY(B1276)&gt;9,DAY(B1276),CONCATENATE(0,DAY(B1276))),IF(HOUR(C1276)&gt;9,HOUR(C1276),CONCATENATE(0,HOUR(C1276))),IF(MINUTE(C1276)&gt;9,MINUTE(C1276),CONCATENATE(0,MINUTE(C1276))),":",VLOOKUP(F1276,'Valid Values - Results'!$D$4:$F$12,3,FALSE)),"")</f>
        <v/>
      </c>
      <c r="H1276" s="41"/>
      <c r="I1276" s="41"/>
      <c r="J1276" s="41"/>
      <c r="K1276" s="41"/>
      <c r="L1276" s="41"/>
      <c r="M1276" s="92"/>
      <c r="N1276" s="41"/>
      <c r="O1276" s="41"/>
      <c r="P1276" s="41"/>
      <c r="Q1276" s="41"/>
      <c r="R1276" s="41"/>
      <c r="S1276" s="41"/>
      <c r="T1276" s="41"/>
      <c r="U1276" s="47"/>
      <c r="V1276" s="49"/>
      <c r="W1276" s="41"/>
      <c r="X1276" s="41"/>
      <c r="Y1276" s="41"/>
      <c r="AA1276" s="37" t="str">
        <f>IF($I1276&lt;&gt;"",VLOOKUP($I1276,'Valid Values - Search'!$R$4:$T$4719,3,FALSE),"")</f>
        <v/>
      </c>
      <c r="AB1276" s="37" t="str">
        <f>IF($I1276&lt;&gt;"",VLOOKUP($I1276,'Valid Values - Search'!$R$4:$S$4719,2,FALSE),"")</f>
        <v/>
      </c>
      <c r="AC1276" s="38" t="str">
        <f t="shared" si="19"/>
        <v/>
      </c>
      <c r="AD1276" s="38"/>
    </row>
    <row r="1277" spans="1:30">
      <c r="A1277" s="46"/>
      <c r="B1277" s="47"/>
      <c r="C1277" s="49"/>
      <c r="D1277" s="41"/>
      <c r="E1277" s="41"/>
      <c r="F1277" s="41"/>
      <c r="G1277" s="50" t="str">
        <f>IF(A1277&lt;&gt;"",CONCATENATE(A1277,":",YEAR(B1277),IF(MONTH(B1277)&gt;9,MONTH(B1277),CONCATENATE(0,MONTH(B1277))),IF(DAY(B1277)&gt;9,DAY(B1277),CONCATENATE(0,DAY(B1277))),IF(HOUR(C1277)&gt;9,HOUR(C1277),CONCATENATE(0,HOUR(C1277))),IF(MINUTE(C1277)&gt;9,MINUTE(C1277),CONCATENATE(0,MINUTE(C1277))),":",VLOOKUP(F1277,'Valid Values - Results'!$D$4:$F$12,3,FALSE)),"")</f>
        <v/>
      </c>
      <c r="H1277" s="41"/>
      <c r="I1277" s="41"/>
      <c r="J1277" s="41"/>
      <c r="K1277" s="41"/>
      <c r="L1277" s="41"/>
      <c r="M1277" s="92"/>
      <c r="N1277" s="41"/>
      <c r="O1277" s="41"/>
      <c r="P1277" s="41"/>
      <c r="Q1277" s="41"/>
      <c r="R1277" s="41"/>
      <c r="S1277" s="41"/>
      <c r="T1277" s="41"/>
      <c r="U1277" s="47"/>
      <c r="V1277" s="49"/>
      <c r="W1277" s="41"/>
      <c r="X1277" s="41"/>
      <c r="Y1277" s="41"/>
      <c r="AA1277" s="37" t="str">
        <f>IF($I1277&lt;&gt;"",VLOOKUP($I1277,'Valid Values - Search'!$R$4:$T$4719,3,FALSE),"")</f>
        <v/>
      </c>
      <c r="AB1277" s="37" t="str">
        <f>IF($I1277&lt;&gt;"",VLOOKUP($I1277,'Valid Values - Search'!$R$4:$S$4719,2,FALSE),"")</f>
        <v/>
      </c>
      <c r="AC1277" s="38" t="str">
        <f t="shared" si="19"/>
        <v/>
      </c>
      <c r="AD1277" s="38"/>
    </row>
    <row r="1278" spans="1:30">
      <c r="A1278" s="46"/>
      <c r="B1278" s="47"/>
      <c r="C1278" s="49"/>
      <c r="D1278" s="41"/>
      <c r="E1278" s="41"/>
      <c r="F1278" s="41"/>
      <c r="G1278" s="50" t="str">
        <f>IF(A1278&lt;&gt;"",CONCATENATE(A1278,":",YEAR(B1278),IF(MONTH(B1278)&gt;9,MONTH(B1278),CONCATENATE(0,MONTH(B1278))),IF(DAY(B1278)&gt;9,DAY(B1278),CONCATENATE(0,DAY(B1278))),IF(HOUR(C1278)&gt;9,HOUR(C1278),CONCATENATE(0,HOUR(C1278))),IF(MINUTE(C1278)&gt;9,MINUTE(C1278),CONCATENATE(0,MINUTE(C1278))),":",VLOOKUP(F1278,'Valid Values - Results'!$D$4:$F$12,3,FALSE)),"")</f>
        <v/>
      </c>
      <c r="H1278" s="41"/>
      <c r="I1278" s="41"/>
      <c r="J1278" s="41"/>
      <c r="K1278" s="41"/>
      <c r="L1278" s="41"/>
      <c r="M1278" s="92"/>
      <c r="N1278" s="41"/>
      <c r="O1278" s="41"/>
      <c r="P1278" s="41"/>
      <c r="Q1278" s="41"/>
      <c r="R1278" s="41"/>
      <c r="S1278" s="41"/>
      <c r="T1278" s="41"/>
      <c r="U1278" s="47"/>
      <c r="V1278" s="49"/>
      <c r="W1278" s="41"/>
      <c r="X1278" s="41"/>
      <c r="Y1278" s="41"/>
      <c r="AA1278" s="37" t="str">
        <f>IF($I1278&lt;&gt;"",VLOOKUP($I1278,'Valid Values - Search'!$R$4:$T$4719,3,FALSE),"")</f>
        <v/>
      </c>
      <c r="AB1278" s="37" t="str">
        <f>IF($I1278&lt;&gt;"",VLOOKUP($I1278,'Valid Values - Search'!$R$4:$S$4719,2,FALSE),"")</f>
        <v/>
      </c>
      <c r="AC1278" s="38" t="str">
        <f t="shared" si="19"/>
        <v/>
      </c>
      <c r="AD1278" s="38"/>
    </row>
    <row r="1279" spans="1:30">
      <c r="A1279" s="46"/>
      <c r="B1279" s="47"/>
      <c r="C1279" s="49"/>
      <c r="D1279" s="41"/>
      <c r="E1279" s="41"/>
      <c r="F1279" s="41"/>
      <c r="G1279" s="50" t="str">
        <f>IF(A1279&lt;&gt;"",CONCATENATE(A1279,":",YEAR(B1279),IF(MONTH(B1279)&gt;9,MONTH(B1279),CONCATENATE(0,MONTH(B1279))),IF(DAY(B1279)&gt;9,DAY(B1279),CONCATENATE(0,DAY(B1279))),IF(HOUR(C1279)&gt;9,HOUR(C1279),CONCATENATE(0,HOUR(C1279))),IF(MINUTE(C1279)&gt;9,MINUTE(C1279),CONCATENATE(0,MINUTE(C1279))),":",VLOOKUP(F1279,'Valid Values - Results'!$D$4:$F$12,3,FALSE)),"")</f>
        <v/>
      </c>
      <c r="H1279" s="41"/>
      <c r="I1279" s="41"/>
      <c r="J1279" s="41"/>
      <c r="K1279" s="41"/>
      <c r="L1279" s="41"/>
      <c r="M1279" s="92"/>
      <c r="N1279" s="41"/>
      <c r="O1279" s="41"/>
      <c r="P1279" s="41"/>
      <c r="Q1279" s="41"/>
      <c r="R1279" s="41"/>
      <c r="S1279" s="41"/>
      <c r="T1279" s="41"/>
      <c r="U1279" s="47"/>
      <c r="V1279" s="49"/>
      <c r="W1279" s="41"/>
      <c r="X1279" s="41"/>
      <c r="Y1279" s="41"/>
      <c r="AA1279" s="37" t="str">
        <f>IF($I1279&lt;&gt;"",VLOOKUP($I1279,'Valid Values - Search'!$R$4:$T$4719,3,FALSE),"")</f>
        <v/>
      </c>
      <c r="AB1279" s="37" t="str">
        <f>IF($I1279&lt;&gt;"",VLOOKUP($I1279,'Valid Values - Search'!$R$4:$S$4719,2,FALSE),"")</f>
        <v/>
      </c>
      <c r="AC1279" s="38" t="str">
        <f t="shared" si="19"/>
        <v/>
      </c>
      <c r="AD1279" s="38"/>
    </row>
    <row r="1280" spans="1:30">
      <c r="A1280" s="46"/>
      <c r="B1280" s="47"/>
      <c r="C1280" s="49"/>
      <c r="D1280" s="41"/>
      <c r="E1280" s="41"/>
      <c r="F1280" s="41"/>
      <c r="G1280" s="50" t="str">
        <f>IF(A1280&lt;&gt;"",CONCATENATE(A1280,":",YEAR(B1280),IF(MONTH(B1280)&gt;9,MONTH(B1280),CONCATENATE(0,MONTH(B1280))),IF(DAY(B1280)&gt;9,DAY(B1280),CONCATENATE(0,DAY(B1280))),IF(HOUR(C1280)&gt;9,HOUR(C1280),CONCATENATE(0,HOUR(C1280))),IF(MINUTE(C1280)&gt;9,MINUTE(C1280),CONCATENATE(0,MINUTE(C1280))),":",VLOOKUP(F1280,'Valid Values - Results'!$D$4:$F$12,3,FALSE)),"")</f>
        <v/>
      </c>
      <c r="H1280" s="41"/>
      <c r="I1280" s="41"/>
      <c r="J1280" s="41"/>
      <c r="K1280" s="41"/>
      <c r="L1280" s="41"/>
      <c r="M1280" s="92"/>
      <c r="N1280" s="41"/>
      <c r="O1280" s="41"/>
      <c r="P1280" s="41"/>
      <c r="Q1280" s="41"/>
      <c r="R1280" s="41"/>
      <c r="S1280" s="41"/>
      <c r="T1280" s="41"/>
      <c r="U1280" s="47"/>
      <c r="V1280" s="49"/>
      <c r="W1280" s="41"/>
      <c r="X1280" s="41"/>
      <c r="Y1280" s="41"/>
      <c r="AA1280" s="37" t="str">
        <f>IF($I1280&lt;&gt;"",VLOOKUP($I1280,'Valid Values - Search'!$R$4:$T$4719,3,FALSE),"")</f>
        <v/>
      </c>
      <c r="AB1280" s="37" t="str">
        <f>IF($I1280&lt;&gt;"",VLOOKUP($I1280,'Valid Values - Search'!$R$4:$S$4719,2,FALSE),"")</f>
        <v/>
      </c>
      <c r="AC1280" s="38" t="str">
        <f t="shared" si="19"/>
        <v/>
      </c>
      <c r="AD1280" s="38"/>
    </row>
    <row r="1281" spans="1:30">
      <c r="A1281" s="46"/>
      <c r="B1281" s="47"/>
      <c r="C1281" s="49"/>
      <c r="D1281" s="41"/>
      <c r="E1281" s="41"/>
      <c r="F1281" s="41"/>
      <c r="G1281" s="50" t="str">
        <f>IF(A1281&lt;&gt;"",CONCATENATE(A1281,":",YEAR(B1281),IF(MONTH(B1281)&gt;9,MONTH(B1281),CONCATENATE(0,MONTH(B1281))),IF(DAY(B1281)&gt;9,DAY(B1281),CONCATENATE(0,DAY(B1281))),IF(HOUR(C1281)&gt;9,HOUR(C1281),CONCATENATE(0,HOUR(C1281))),IF(MINUTE(C1281)&gt;9,MINUTE(C1281),CONCATENATE(0,MINUTE(C1281))),":",VLOOKUP(F1281,'Valid Values - Results'!$D$4:$F$12,3,FALSE)),"")</f>
        <v/>
      </c>
      <c r="H1281" s="41"/>
      <c r="I1281" s="41"/>
      <c r="J1281" s="41"/>
      <c r="K1281" s="41"/>
      <c r="L1281" s="41"/>
      <c r="M1281" s="92"/>
      <c r="N1281" s="41"/>
      <c r="O1281" s="41"/>
      <c r="P1281" s="41"/>
      <c r="Q1281" s="41"/>
      <c r="R1281" s="41"/>
      <c r="S1281" s="41"/>
      <c r="T1281" s="41"/>
      <c r="U1281" s="47"/>
      <c r="V1281" s="49"/>
      <c r="W1281" s="41"/>
      <c r="X1281" s="41"/>
      <c r="Y1281" s="41"/>
      <c r="AA1281" s="37" t="str">
        <f>IF($I1281&lt;&gt;"",VLOOKUP($I1281,'Valid Values - Search'!$R$4:$T$4719,3,FALSE),"")</f>
        <v/>
      </c>
      <c r="AB1281" s="37" t="str">
        <f>IF($I1281&lt;&gt;"",VLOOKUP($I1281,'Valid Values - Search'!$R$4:$S$4719,2,FALSE),"")</f>
        <v/>
      </c>
      <c r="AC1281" s="38" t="str">
        <f t="shared" si="19"/>
        <v/>
      </c>
      <c r="AD1281" s="38"/>
    </row>
    <row r="1282" spans="1:30">
      <c r="A1282" s="46"/>
      <c r="B1282" s="47"/>
      <c r="C1282" s="49"/>
      <c r="D1282" s="41"/>
      <c r="E1282" s="41"/>
      <c r="F1282" s="41"/>
      <c r="G1282" s="50" t="str">
        <f>IF(A1282&lt;&gt;"",CONCATENATE(A1282,":",YEAR(B1282),IF(MONTH(B1282)&gt;9,MONTH(B1282),CONCATENATE(0,MONTH(B1282))),IF(DAY(B1282)&gt;9,DAY(B1282),CONCATENATE(0,DAY(B1282))),IF(HOUR(C1282)&gt;9,HOUR(C1282),CONCATENATE(0,HOUR(C1282))),IF(MINUTE(C1282)&gt;9,MINUTE(C1282),CONCATENATE(0,MINUTE(C1282))),":",VLOOKUP(F1282,'Valid Values - Results'!$D$4:$F$12,3,FALSE)),"")</f>
        <v/>
      </c>
      <c r="H1282" s="41"/>
      <c r="I1282" s="41"/>
      <c r="J1282" s="41"/>
      <c r="K1282" s="41"/>
      <c r="L1282" s="41"/>
      <c r="M1282" s="92"/>
      <c r="N1282" s="41"/>
      <c r="O1282" s="41"/>
      <c r="P1282" s="41"/>
      <c r="Q1282" s="41"/>
      <c r="R1282" s="41"/>
      <c r="S1282" s="41"/>
      <c r="T1282" s="41"/>
      <c r="U1282" s="47"/>
      <c r="V1282" s="49"/>
      <c r="W1282" s="41"/>
      <c r="X1282" s="41"/>
      <c r="Y1282" s="41"/>
      <c r="AA1282" s="37" t="str">
        <f>IF($I1282&lt;&gt;"",VLOOKUP($I1282,'Valid Values - Search'!$R$4:$T$4719,3,FALSE),"")</f>
        <v/>
      </c>
      <c r="AB1282" s="37" t="str">
        <f>IF($I1282&lt;&gt;"",VLOOKUP($I1282,'Valid Values - Search'!$R$4:$S$4719,2,FALSE),"")</f>
        <v/>
      </c>
      <c r="AC1282" s="38" t="str">
        <f t="shared" ref="AC1282:AC1345" si="20">IF($V1282&lt;&gt;"",$D1282,"")</f>
        <v/>
      </c>
      <c r="AD1282" s="38"/>
    </row>
    <row r="1283" spans="1:30">
      <c r="A1283" s="46"/>
      <c r="B1283" s="47"/>
      <c r="C1283" s="49"/>
      <c r="D1283" s="41"/>
      <c r="E1283" s="41"/>
      <c r="F1283" s="41"/>
      <c r="G1283" s="50" t="str">
        <f>IF(A1283&lt;&gt;"",CONCATENATE(A1283,":",YEAR(B1283),IF(MONTH(B1283)&gt;9,MONTH(B1283),CONCATENATE(0,MONTH(B1283))),IF(DAY(B1283)&gt;9,DAY(B1283),CONCATENATE(0,DAY(B1283))),IF(HOUR(C1283)&gt;9,HOUR(C1283),CONCATENATE(0,HOUR(C1283))),IF(MINUTE(C1283)&gt;9,MINUTE(C1283),CONCATENATE(0,MINUTE(C1283))),":",VLOOKUP(F1283,'Valid Values - Results'!$D$4:$F$12,3,FALSE)),"")</f>
        <v/>
      </c>
      <c r="H1283" s="41"/>
      <c r="I1283" s="41"/>
      <c r="J1283" s="41"/>
      <c r="K1283" s="41"/>
      <c r="L1283" s="41"/>
      <c r="M1283" s="92"/>
      <c r="N1283" s="41"/>
      <c r="O1283" s="41"/>
      <c r="P1283" s="41"/>
      <c r="Q1283" s="41"/>
      <c r="R1283" s="41"/>
      <c r="S1283" s="41"/>
      <c r="T1283" s="41"/>
      <c r="U1283" s="47"/>
      <c r="V1283" s="49"/>
      <c r="W1283" s="41"/>
      <c r="X1283" s="41"/>
      <c r="Y1283" s="41"/>
      <c r="AA1283" s="37" t="str">
        <f>IF($I1283&lt;&gt;"",VLOOKUP($I1283,'Valid Values - Search'!$R$4:$T$4719,3,FALSE),"")</f>
        <v/>
      </c>
      <c r="AB1283" s="37" t="str">
        <f>IF($I1283&lt;&gt;"",VLOOKUP($I1283,'Valid Values - Search'!$R$4:$S$4719,2,FALSE),"")</f>
        <v/>
      </c>
      <c r="AC1283" s="38" t="str">
        <f t="shared" si="20"/>
        <v/>
      </c>
      <c r="AD1283" s="38"/>
    </row>
    <row r="1284" spans="1:30">
      <c r="A1284" s="46"/>
      <c r="B1284" s="47"/>
      <c r="C1284" s="49"/>
      <c r="D1284" s="41"/>
      <c r="E1284" s="41"/>
      <c r="F1284" s="41"/>
      <c r="G1284" s="50" t="str">
        <f>IF(A1284&lt;&gt;"",CONCATENATE(A1284,":",YEAR(B1284),IF(MONTH(B1284)&gt;9,MONTH(B1284),CONCATENATE(0,MONTH(B1284))),IF(DAY(B1284)&gt;9,DAY(B1284),CONCATENATE(0,DAY(B1284))),IF(HOUR(C1284)&gt;9,HOUR(C1284),CONCATENATE(0,HOUR(C1284))),IF(MINUTE(C1284)&gt;9,MINUTE(C1284),CONCATENATE(0,MINUTE(C1284))),":",VLOOKUP(F1284,'Valid Values - Results'!$D$4:$F$12,3,FALSE)),"")</f>
        <v/>
      </c>
      <c r="H1284" s="41"/>
      <c r="I1284" s="41"/>
      <c r="J1284" s="41"/>
      <c r="K1284" s="41"/>
      <c r="L1284" s="41"/>
      <c r="M1284" s="92"/>
      <c r="N1284" s="41"/>
      <c r="O1284" s="41"/>
      <c r="P1284" s="41"/>
      <c r="Q1284" s="41"/>
      <c r="R1284" s="41"/>
      <c r="S1284" s="41"/>
      <c r="T1284" s="41"/>
      <c r="U1284" s="47"/>
      <c r="V1284" s="49"/>
      <c r="W1284" s="41"/>
      <c r="X1284" s="41"/>
      <c r="Y1284" s="41"/>
      <c r="AA1284" s="37" t="str">
        <f>IF($I1284&lt;&gt;"",VLOOKUP($I1284,'Valid Values - Search'!$R$4:$T$4719,3,FALSE),"")</f>
        <v/>
      </c>
      <c r="AB1284" s="37" t="str">
        <f>IF($I1284&lt;&gt;"",VLOOKUP($I1284,'Valid Values - Search'!$R$4:$S$4719,2,FALSE),"")</f>
        <v/>
      </c>
      <c r="AC1284" s="38" t="str">
        <f t="shared" si="20"/>
        <v/>
      </c>
      <c r="AD1284" s="38"/>
    </row>
    <row r="1285" spans="1:30">
      <c r="A1285" s="46"/>
      <c r="B1285" s="47"/>
      <c r="C1285" s="49"/>
      <c r="D1285" s="41"/>
      <c r="E1285" s="41"/>
      <c r="F1285" s="41"/>
      <c r="G1285" s="50" t="str">
        <f>IF(A1285&lt;&gt;"",CONCATENATE(A1285,":",YEAR(B1285),IF(MONTH(B1285)&gt;9,MONTH(B1285),CONCATENATE(0,MONTH(B1285))),IF(DAY(B1285)&gt;9,DAY(B1285),CONCATENATE(0,DAY(B1285))),IF(HOUR(C1285)&gt;9,HOUR(C1285),CONCATENATE(0,HOUR(C1285))),IF(MINUTE(C1285)&gt;9,MINUTE(C1285),CONCATENATE(0,MINUTE(C1285))),":",VLOOKUP(F1285,'Valid Values - Results'!$D$4:$F$12,3,FALSE)),"")</f>
        <v/>
      </c>
      <c r="H1285" s="41"/>
      <c r="I1285" s="41"/>
      <c r="J1285" s="41"/>
      <c r="K1285" s="41"/>
      <c r="L1285" s="41"/>
      <c r="M1285" s="92"/>
      <c r="N1285" s="41"/>
      <c r="O1285" s="41"/>
      <c r="P1285" s="41"/>
      <c r="Q1285" s="41"/>
      <c r="R1285" s="41"/>
      <c r="S1285" s="41"/>
      <c r="T1285" s="41"/>
      <c r="U1285" s="47"/>
      <c r="V1285" s="49"/>
      <c r="W1285" s="41"/>
      <c r="X1285" s="41"/>
      <c r="Y1285" s="41"/>
      <c r="AA1285" s="37" t="str">
        <f>IF($I1285&lt;&gt;"",VLOOKUP($I1285,'Valid Values - Search'!$R$4:$T$4719,3,FALSE),"")</f>
        <v/>
      </c>
      <c r="AB1285" s="37" t="str">
        <f>IF($I1285&lt;&gt;"",VLOOKUP($I1285,'Valid Values - Search'!$R$4:$S$4719,2,FALSE),"")</f>
        <v/>
      </c>
      <c r="AC1285" s="38" t="str">
        <f t="shared" si="20"/>
        <v/>
      </c>
      <c r="AD1285" s="38"/>
    </row>
    <row r="1286" spans="1:30">
      <c r="A1286" s="46"/>
      <c r="B1286" s="47"/>
      <c r="C1286" s="49"/>
      <c r="D1286" s="41"/>
      <c r="E1286" s="41"/>
      <c r="F1286" s="41"/>
      <c r="G1286" s="50" t="str">
        <f>IF(A1286&lt;&gt;"",CONCATENATE(A1286,":",YEAR(B1286),IF(MONTH(B1286)&gt;9,MONTH(B1286),CONCATENATE(0,MONTH(B1286))),IF(DAY(B1286)&gt;9,DAY(B1286),CONCATENATE(0,DAY(B1286))),IF(HOUR(C1286)&gt;9,HOUR(C1286),CONCATENATE(0,HOUR(C1286))),IF(MINUTE(C1286)&gt;9,MINUTE(C1286),CONCATENATE(0,MINUTE(C1286))),":",VLOOKUP(F1286,'Valid Values - Results'!$D$4:$F$12,3,FALSE)),"")</f>
        <v/>
      </c>
      <c r="H1286" s="41"/>
      <c r="I1286" s="41"/>
      <c r="J1286" s="41"/>
      <c r="K1286" s="41"/>
      <c r="L1286" s="41"/>
      <c r="M1286" s="92"/>
      <c r="N1286" s="41"/>
      <c r="O1286" s="41"/>
      <c r="P1286" s="41"/>
      <c r="Q1286" s="41"/>
      <c r="R1286" s="41"/>
      <c r="S1286" s="41"/>
      <c r="T1286" s="41"/>
      <c r="U1286" s="47"/>
      <c r="V1286" s="49"/>
      <c r="W1286" s="41"/>
      <c r="X1286" s="41"/>
      <c r="Y1286" s="41"/>
      <c r="AA1286" s="37" t="str">
        <f>IF($I1286&lt;&gt;"",VLOOKUP($I1286,'Valid Values - Search'!$R$4:$T$4719,3,FALSE),"")</f>
        <v/>
      </c>
      <c r="AB1286" s="37" t="str">
        <f>IF($I1286&lt;&gt;"",VLOOKUP($I1286,'Valid Values - Search'!$R$4:$S$4719,2,FALSE),"")</f>
        <v/>
      </c>
      <c r="AC1286" s="38" t="str">
        <f t="shared" si="20"/>
        <v/>
      </c>
      <c r="AD1286" s="38"/>
    </row>
    <row r="1287" spans="1:30">
      <c r="A1287" s="46"/>
      <c r="B1287" s="47"/>
      <c r="C1287" s="49"/>
      <c r="D1287" s="41"/>
      <c r="E1287" s="41"/>
      <c r="F1287" s="41"/>
      <c r="G1287" s="50" t="str">
        <f>IF(A1287&lt;&gt;"",CONCATENATE(A1287,":",YEAR(B1287),IF(MONTH(B1287)&gt;9,MONTH(B1287),CONCATENATE(0,MONTH(B1287))),IF(DAY(B1287)&gt;9,DAY(B1287),CONCATENATE(0,DAY(B1287))),IF(HOUR(C1287)&gt;9,HOUR(C1287),CONCATENATE(0,HOUR(C1287))),IF(MINUTE(C1287)&gt;9,MINUTE(C1287),CONCATENATE(0,MINUTE(C1287))),":",VLOOKUP(F1287,'Valid Values - Results'!$D$4:$F$12,3,FALSE)),"")</f>
        <v/>
      </c>
      <c r="H1287" s="41"/>
      <c r="I1287" s="41"/>
      <c r="J1287" s="41"/>
      <c r="K1287" s="41"/>
      <c r="L1287" s="41"/>
      <c r="M1287" s="92"/>
      <c r="N1287" s="41"/>
      <c r="O1287" s="41"/>
      <c r="P1287" s="41"/>
      <c r="Q1287" s="41"/>
      <c r="R1287" s="41"/>
      <c r="S1287" s="41"/>
      <c r="T1287" s="41"/>
      <c r="U1287" s="47"/>
      <c r="V1287" s="49"/>
      <c r="W1287" s="41"/>
      <c r="X1287" s="41"/>
      <c r="Y1287" s="41"/>
      <c r="AA1287" s="37" t="str">
        <f>IF($I1287&lt;&gt;"",VLOOKUP($I1287,'Valid Values - Search'!$R$4:$T$4719,3,FALSE),"")</f>
        <v/>
      </c>
      <c r="AB1287" s="37" t="str">
        <f>IF($I1287&lt;&gt;"",VLOOKUP($I1287,'Valid Values - Search'!$R$4:$S$4719,2,FALSE),"")</f>
        <v/>
      </c>
      <c r="AC1287" s="38" t="str">
        <f t="shared" si="20"/>
        <v/>
      </c>
      <c r="AD1287" s="38"/>
    </row>
    <row r="1288" spans="1:30">
      <c r="A1288" s="46"/>
      <c r="B1288" s="47"/>
      <c r="C1288" s="49"/>
      <c r="D1288" s="41"/>
      <c r="E1288" s="41"/>
      <c r="F1288" s="41"/>
      <c r="G1288" s="50" t="str">
        <f>IF(A1288&lt;&gt;"",CONCATENATE(A1288,":",YEAR(B1288),IF(MONTH(B1288)&gt;9,MONTH(B1288),CONCATENATE(0,MONTH(B1288))),IF(DAY(B1288)&gt;9,DAY(B1288),CONCATENATE(0,DAY(B1288))),IF(HOUR(C1288)&gt;9,HOUR(C1288),CONCATENATE(0,HOUR(C1288))),IF(MINUTE(C1288)&gt;9,MINUTE(C1288),CONCATENATE(0,MINUTE(C1288))),":",VLOOKUP(F1288,'Valid Values - Results'!$D$4:$F$12,3,FALSE)),"")</f>
        <v/>
      </c>
      <c r="H1288" s="41"/>
      <c r="I1288" s="41"/>
      <c r="J1288" s="41"/>
      <c r="K1288" s="41"/>
      <c r="L1288" s="41"/>
      <c r="M1288" s="92"/>
      <c r="N1288" s="41"/>
      <c r="O1288" s="41"/>
      <c r="P1288" s="41"/>
      <c r="Q1288" s="41"/>
      <c r="R1288" s="41"/>
      <c r="S1288" s="41"/>
      <c r="T1288" s="41"/>
      <c r="U1288" s="47"/>
      <c r="V1288" s="49"/>
      <c r="W1288" s="41"/>
      <c r="X1288" s="41"/>
      <c r="Y1288" s="41"/>
      <c r="AA1288" s="37" t="str">
        <f>IF($I1288&lt;&gt;"",VLOOKUP($I1288,'Valid Values - Search'!$R$4:$T$4719,3,FALSE),"")</f>
        <v/>
      </c>
      <c r="AB1288" s="37" t="str">
        <f>IF($I1288&lt;&gt;"",VLOOKUP($I1288,'Valid Values - Search'!$R$4:$S$4719,2,FALSE),"")</f>
        <v/>
      </c>
      <c r="AC1288" s="38" t="str">
        <f t="shared" si="20"/>
        <v/>
      </c>
      <c r="AD1288" s="38"/>
    </row>
    <row r="1289" spans="1:30">
      <c r="A1289" s="46"/>
      <c r="B1289" s="47"/>
      <c r="C1289" s="49"/>
      <c r="D1289" s="41"/>
      <c r="E1289" s="41"/>
      <c r="F1289" s="41"/>
      <c r="G1289" s="50" t="str">
        <f>IF(A1289&lt;&gt;"",CONCATENATE(A1289,":",YEAR(B1289),IF(MONTH(B1289)&gt;9,MONTH(B1289),CONCATENATE(0,MONTH(B1289))),IF(DAY(B1289)&gt;9,DAY(B1289),CONCATENATE(0,DAY(B1289))),IF(HOUR(C1289)&gt;9,HOUR(C1289),CONCATENATE(0,HOUR(C1289))),IF(MINUTE(C1289)&gt;9,MINUTE(C1289),CONCATENATE(0,MINUTE(C1289))),":",VLOOKUP(F1289,'Valid Values - Results'!$D$4:$F$12,3,FALSE)),"")</f>
        <v/>
      </c>
      <c r="H1289" s="41"/>
      <c r="I1289" s="41"/>
      <c r="J1289" s="41"/>
      <c r="K1289" s="41"/>
      <c r="L1289" s="41"/>
      <c r="M1289" s="92"/>
      <c r="N1289" s="41"/>
      <c r="O1289" s="41"/>
      <c r="P1289" s="41"/>
      <c r="Q1289" s="41"/>
      <c r="R1289" s="41"/>
      <c r="S1289" s="41"/>
      <c r="T1289" s="41"/>
      <c r="U1289" s="47"/>
      <c r="V1289" s="49"/>
      <c r="W1289" s="41"/>
      <c r="X1289" s="41"/>
      <c r="Y1289" s="41"/>
      <c r="AA1289" s="37" t="str">
        <f>IF($I1289&lt;&gt;"",VLOOKUP($I1289,'Valid Values - Search'!$R$4:$T$4719,3,FALSE),"")</f>
        <v/>
      </c>
      <c r="AB1289" s="37" t="str">
        <f>IF($I1289&lt;&gt;"",VLOOKUP($I1289,'Valid Values - Search'!$R$4:$S$4719,2,FALSE),"")</f>
        <v/>
      </c>
      <c r="AC1289" s="38" t="str">
        <f t="shared" si="20"/>
        <v/>
      </c>
      <c r="AD1289" s="38"/>
    </row>
    <row r="1290" spans="1:30">
      <c r="A1290" s="46"/>
      <c r="B1290" s="47"/>
      <c r="C1290" s="49"/>
      <c r="D1290" s="41"/>
      <c r="E1290" s="41"/>
      <c r="F1290" s="41"/>
      <c r="G1290" s="50" t="str">
        <f>IF(A1290&lt;&gt;"",CONCATENATE(A1290,":",YEAR(B1290),IF(MONTH(B1290)&gt;9,MONTH(B1290),CONCATENATE(0,MONTH(B1290))),IF(DAY(B1290)&gt;9,DAY(B1290),CONCATENATE(0,DAY(B1290))),IF(HOUR(C1290)&gt;9,HOUR(C1290),CONCATENATE(0,HOUR(C1290))),IF(MINUTE(C1290)&gt;9,MINUTE(C1290),CONCATENATE(0,MINUTE(C1290))),":",VLOOKUP(F1290,'Valid Values - Results'!$D$4:$F$12,3,FALSE)),"")</f>
        <v/>
      </c>
      <c r="H1290" s="41"/>
      <c r="I1290" s="41"/>
      <c r="J1290" s="41"/>
      <c r="K1290" s="41"/>
      <c r="L1290" s="41"/>
      <c r="M1290" s="92"/>
      <c r="N1290" s="41"/>
      <c r="O1290" s="41"/>
      <c r="P1290" s="41"/>
      <c r="Q1290" s="41"/>
      <c r="R1290" s="41"/>
      <c r="S1290" s="41"/>
      <c r="T1290" s="41"/>
      <c r="U1290" s="47"/>
      <c r="V1290" s="49"/>
      <c r="W1290" s="41"/>
      <c r="X1290" s="41"/>
      <c r="Y1290" s="41"/>
      <c r="AA1290" s="37" t="str">
        <f>IF($I1290&lt;&gt;"",VLOOKUP($I1290,'Valid Values - Search'!$R$4:$T$4719,3,FALSE),"")</f>
        <v/>
      </c>
      <c r="AB1290" s="37" t="str">
        <f>IF($I1290&lt;&gt;"",VLOOKUP($I1290,'Valid Values - Search'!$R$4:$S$4719,2,FALSE),"")</f>
        <v/>
      </c>
      <c r="AC1290" s="38" t="str">
        <f t="shared" si="20"/>
        <v/>
      </c>
      <c r="AD1290" s="38"/>
    </row>
    <row r="1291" spans="1:30">
      <c r="A1291" s="46"/>
      <c r="B1291" s="47"/>
      <c r="C1291" s="49"/>
      <c r="D1291" s="41"/>
      <c r="E1291" s="41"/>
      <c r="F1291" s="41"/>
      <c r="G1291" s="50" t="str">
        <f>IF(A1291&lt;&gt;"",CONCATENATE(A1291,":",YEAR(B1291),IF(MONTH(B1291)&gt;9,MONTH(B1291),CONCATENATE(0,MONTH(B1291))),IF(DAY(B1291)&gt;9,DAY(B1291),CONCATENATE(0,DAY(B1291))),IF(HOUR(C1291)&gt;9,HOUR(C1291),CONCATENATE(0,HOUR(C1291))),IF(MINUTE(C1291)&gt;9,MINUTE(C1291),CONCATENATE(0,MINUTE(C1291))),":",VLOOKUP(F1291,'Valid Values - Results'!$D$4:$F$12,3,FALSE)),"")</f>
        <v/>
      </c>
      <c r="H1291" s="41"/>
      <c r="I1291" s="41"/>
      <c r="J1291" s="41"/>
      <c r="K1291" s="41"/>
      <c r="L1291" s="41"/>
      <c r="M1291" s="92"/>
      <c r="N1291" s="41"/>
      <c r="O1291" s="41"/>
      <c r="P1291" s="41"/>
      <c r="Q1291" s="41"/>
      <c r="R1291" s="41"/>
      <c r="S1291" s="41"/>
      <c r="T1291" s="41"/>
      <c r="U1291" s="47"/>
      <c r="V1291" s="49"/>
      <c r="W1291" s="41"/>
      <c r="X1291" s="41"/>
      <c r="Y1291" s="41"/>
      <c r="AA1291" s="37" t="str">
        <f>IF($I1291&lt;&gt;"",VLOOKUP($I1291,'Valid Values - Search'!$R$4:$T$4719,3,FALSE),"")</f>
        <v/>
      </c>
      <c r="AB1291" s="37" t="str">
        <f>IF($I1291&lt;&gt;"",VLOOKUP($I1291,'Valid Values - Search'!$R$4:$S$4719,2,FALSE),"")</f>
        <v/>
      </c>
      <c r="AC1291" s="38" t="str">
        <f t="shared" si="20"/>
        <v/>
      </c>
      <c r="AD1291" s="38"/>
    </row>
    <row r="1292" spans="1:30">
      <c r="A1292" s="46"/>
      <c r="B1292" s="47"/>
      <c r="C1292" s="49"/>
      <c r="D1292" s="41"/>
      <c r="E1292" s="41"/>
      <c r="F1292" s="41"/>
      <c r="G1292" s="50" t="str">
        <f>IF(A1292&lt;&gt;"",CONCATENATE(A1292,":",YEAR(B1292),IF(MONTH(B1292)&gt;9,MONTH(B1292),CONCATENATE(0,MONTH(B1292))),IF(DAY(B1292)&gt;9,DAY(B1292),CONCATENATE(0,DAY(B1292))),IF(HOUR(C1292)&gt;9,HOUR(C1292),CONCATENATE(0,HOUR(C1292))),IF(MINUTE(C1292)&gt;9,MINUTE(C1292),CONCATENATE(0,MINUTE(C1292))),":",VLOOKUP(F1292,'Valid Values - Results'!$D$4:$F$12,3,FALSE)),"")</f>
        <v/>
      </c>
      <c r="H1292" s="41"/>
      <c r="I1292" s="41"/>
      <c r="J1292" s="41"/>
      <c r="K1292" s="41"/>
      <c r="L1292" s="41"/>
      <c r="M1292" s="92"/>
      <c r="N1292" s="41"/>
      <c r="O1292" s="41"/>
      <c r="P1292" s="41"/>
      <c r="Q1292" s="41"/>
      <c r="R1292" s="41"/>
      <c r="S1292" s="41"/>
      <c r="T1292" s="41"/>
      <c r="U1292" s="47"/>
      <c r="V1292" s="49"/>
      <c r="W1292" s="41"/>
      <c r="X1292" s="41"/>
      <c r="Y1292" s="41"/>
      <c r="AA1292" s="37" t="str">
        <f>IF($I1292&lt;&gt;"",VLOOKUP($I1292,'Valid Values - Search'!$R$4:$T$4719,3,FALSE),"")</f>
        <v/>
      </c>
      <c r="AB1292" s="37" t="str">
        <f>IF($I1292&lt;&gt;"",VLOOKUP($I1292,'Valid Values - Search'!$R$4:$S$4719,2,FALSE),"")</f>
        <v/>
      </c>
      <c r="AC1292" s="38" t="str">
        <f t="shared" si="20"/>
        <v/>
      </c>
      <c r="AD1292" s="38"/>
    </row>
    <row r="1293" spans="1:30">
      <c r="A1293" s="46"/>
      <c r="B1293" s="47"/>
      <c r="C1293" s="49"/>
      <c r="D1293" s="41"/>
      <c r="E1293" s="41"/>
      <c r="F1293" s="41"/>
      <c r="G1293" s="50" t="str">
        <f>IF(A1293&lt;&gt;"",CONCATENATE(A1293,":",YEAR(B1293),IF(MONTH(B1293)&gt;9,MONTH(B1293),CONCATENATE(0,MONTH(B1293))),IF(DAY(B1293)&gt;9,DAY(B1293),CONCATENATE(0,DAY(B1293))),IF(HOUR(C1293)&gt;9,HOUR(C1293),CONCATENATE(0,HOUR(C1293))),IF(MINUTE(C1293)&gt;9,MINUTE(C1293),CONCATENATE(0,MINUTE(C1293))),":",VLOOKUP(F1293,'Valid Values - Results'!$D$4:$F$12,3,FALSE)),"")</f>
        <v/>
      </c>
      <c r="H1293" s="41"/>
      <c r="I1293" s="41"/>
      <c r="J1293" s="41"/>
      <c r="K1293" s="41"/>
      <c r="L1293" s="41"/>
      <c r="M1293" s="92"/>
      <c r="N1293" s="41"/>
      <c r="O1293" s="41"/>
      <c r="P1293" s="41"/>
      <c r="Q1293" s="41"/>
      <c r="R1293" s="41"/>
      <c r="S1293" s="41"/>
      <c r="T1293" s="41"/>
      <c r="U1293" s="47"/>
      <c r="V1293" s="49"/>
      <c r="W1293" s="41"/>
      <c r="X1293" s="41"/>
      <c r="Y1293" s="41"/>
      <c r="AA1293" s="37" t="str">
        <f>IF($I1293&lt;&gt;"",VLOOKUP($I1293,'Valid Values - Search'!$R$4:$T$4719,3,FALSE),"")</f>
        <v/>
      </c>
      <c r="AB1293" s="37" t="str">
        <f>IF($I1293&lt;&gt;"",VLOOKUP($I1293,'Valid Values - Search'!$R$4:$S$4719,2,FALSE),"")</f>
        <v/>
      </c>
      <c r="AC1293" s="38" t="str">
        <f t="shared" si="20"/>
        <v/>
      </c>
      <c r="AD1293" s="38"/>
    </row>
    <row r="1294" spans="1:30">
      <c r="A1294" s="46"/>
      <c r="B1294" s="47"/>
      <c r="C1294" s="49"/>
      <c r="D1294" s="41"/>
      <c r="E1294" s="41"/>
      <c r="F1294" s="41"/>
      <c r="G1294" s="50" t="str">
        <f>IF(A1294&lt;&gt;"",CONCATENATE(A1294,":",YEAR(B1294),IF(MONTH(B1294)&gt;9,MONTH(B1294),CONCATENATE(0,MONTH(B1294))),IF(DAY(B1294)&gt;9,DAY(B1294),CONCATENATE(0,DAY(B1294))),IF(HOUR(C1294)&gt;9,HOUR(C1294),CONCATENATE(0,HOUR(C1294))),IF(MINUTE(C1294)&gt;9,MINUTE(C1294),CONCATENATE(0,MINUTE(C1294))),":",VLOOKUP(F1294,'Valid Values - Results'!$D$4:$F$12,3,FALSE)),"")</f>
        <v/>
      </c>
      <c r="H1294" s="41"/>
      <c r="I1294" s="41"/>
      <c r="J1294" s="41"/>
      <c r="K1294" s="41"/>
      <c r="L1294" s="41"/>
      <c r="M1294" s="92"/>
      <c r="N1294" s="41"/>
      <c r="O1294" s="41"/>
      <c r="P1294" s="41"/>
      <c r="Q1294" s="41"/>
      <c r="R1294" s="41"/>
      <c r="S1294" s="41"/>
      <c r="T1294" s="41"/>
      <c r="U1294" s="47"/>
      <c r="V1294" s="49"/>
      <c r="W1294" s="41"/>
      <c r="X1294" s="41"/>
      <c r="Y1294" s="41"/>
      <c r="AA1294" s="37" t="str">
        <f>IF($I1294&lt;&gt;"",VLOOKUP($I1294,'Valid Values - Search'!$R$4:$T$4719,3,FALSE),"")</f>
        <v/>
      </c>
      <c r="AB1294" s="37" t="str">
        <f>IF($I1294&lt;&gt;"",VLOOKUP($I1294,'Valid Values - Search'!$R$4:$S$4719,2,FALSE),"")</f>
        <v/>
      </c>
      <c r="AC1294" s="38" t="str">
        <f t="shared" si="20"/>
        <v/>
      </c>
      <c r="AD1294" s="38"/>
    </row>
    <row r="1295" spans="1:30">
      <c r="A1295" s="46"/>
      <c r="B1295" s="47"/>
      <c r="C1295" s="49"/>
      <c r="D1295" s="41"/>
      <c r="E1295" s="41"/>
      <c r="F1295" s="41"/>
      <c r="G1295" s="50" t="str">
        <f>IF(A1295&lt;&gt;"",CONCATENATE(A1295,":",YEAR(B1295),IF(MONTH(B1295)&gt;9,MONTH(B1295),CONCATENATE(0,MONTH(B1295))),IF(DAY(B1295)&gt;9,DAY(B1295),CONCATENATE(0,DAY(B1295))),IF(HOUR(C1295)&gt;9,HOUR(C1295),CONCATENATE(0,HOUR(C1295))),IF(MINUTE(C1295)&gt;9,MINUTE(C1295),CONCATENATE(0,MINUTE(C1295))),":",VLOOKUP(F1295,'Valid Values - Results'!$D$4:$F$12,3,FALSE)),"")</f>
        <v/>
      </c>
      <c r="H1295" s="41"/>
      <c r="I1295" s="41"/>
      <c r="J1295" s="41"/>
      <c r="K1295" s="41"/>
      <c r="L1295" s="41"/>
      <c r="M1295" s="92"/>
      <c r="N1295" s="41"/>
      <c r="O1295" s="41"/>
      <c r="P1295" s="41"/>
      <c r="Q1295" s="41"/>
      <c r="R1295" s="41"/>
      <c r="S1295" s="41"/>
      <c r="T1295" s="41"/>
      <c r="U1295" s="47"/>
      <c r="V1295" s="49"/>
      <c r="W1295" s="41"/>
      <c r="X1295" s="41"/>
      <c r="Y1295" s="41"/>
      <c r="AA1295" s="37" t="str">
        <f>IF($I1295&lt;&gt;"",VLOOKUP($I1295,'Valid Values - Search'!$R$4:$T$4719,3,FALSE),"")</f>
        <v/>
      </c>
      <c r="AB1295" s="37" t="str">
        <f>IF($I1295&lt;&gt;"",VLOOKUP($I1295,'Valid Values - Search'!$R$4:$S$4719,2,FALSE),"")</f>
        <v/>
      </c>
      <c r="AC1295" s="38" t="str">
        <f t="shared" si="20"/>
        <v/>
      </c>
      <c r="AD1295" s="38"/>
    </row>
    <row r="1296" spans="1:30">
      <c r="A1296" s="46"/>
      <c r="B1296" s="47"/>
      <c r="C1296" s="49"/>
      <c r="D1296" s="41"/>
      <c r="E1296" s="41"/>
      <c r="F1296" s="41"/>
      <c r="G1296" s="50" t="str">
        <f>IF(A1296&lt;&gt;"",CONCATENATE(A1296,":",YEAR(B1296),IF(MONTH(B1296)&gt;9,MONTH(B1296),CONCATENATE(0,MONTH(B1296))),IF(DAY(B1296)&gt;9,DAY(B1296),CONCATENATE(0,DAY(B1296))),IF(HOUR(C1296)&gt;9,HOUR(C1296),CONCATENATE(0,HOUR(C1296))),IF(MINUTE(C1296)&gt;9,MINUTE(C1296),CONCATENATE(0,MINUTE(C1296))),":",VLOOKUP(F1296,'Valid Values - Results'!$D$4:$F$12,3,FALSE)),"")</f>
        <v/>
      </c>
      <c r="H1296" s="41"/>
      <c r="I1296" s="41"/>
      <c r="J1296" s="41"/>
      <c r="K1296" s="41"/>
      <c r="L1296" s="41"/>
      <c r="M1296" s="92"/>
      <c r="N1296" s="41"/>
      <c r="O1296" s="41"/>
      <c r="P1296" s="41"/>
      <c r="Q1296" s="41"/>
      <c r="R1296" s="41"/>
      <c r="S1296" s="41"/>
      <c r="T1296" s="41"/>
      <c r="U1296" s="47"/>
      <c r="V1296" s="49"/>
      <c r="W1296" s="41"/>
      <c r="X1296" s="41"/>
      <c r="Y1296" s="41"/>
      <c r="AA1296" s="37" t="str">
        <f>IF($I1296&lt;&gt;"",VLOOKUP($I1296,'Valid Values - Search'!$R$4:$T$4719,3,FALSE),"")</f>
        <v/>
      </c>
      <c r="AB1296" s="37" t="str">
        <f>IF($I1296&lt;&gt;"",VLOOKUP($I1296,'Valid Values - Search'!$R$4:$S$4719,2,FALSE),"")</f>
        <v/>
      </c>
      <c r="AC1296" s="38" t="str">
        <f t="shared" si="20"/>
        <v/>
      </c>
      <c r="AD1296" s="38"/>
    </row>
    <row r="1297" spans="1:30">
      <c r="A1297" s="46"/>
      <c r="B1297" s="47"/>
      <c r="C1297" s="49"/>
      <c r="D1297" s="41"/>
      <c r="E1297" s="41"/>
      <c r="F1297" s="41"/>
      <c r="G1297" s="50" t="str">
        <f>IF(A1297&lt;&gt;"",CONCATENATE(A1297,":",YEAR(B1297),IF(MONTH(B1297)&gt;9,MONTH(B1297),CONCATENATE(0,MONTH(B1297))),IF(DAY(B1297)&gt;9,DAY(B1297),CONCATENATE(0,DAY(B1297))),IF(HOUR(C1297)&gt;9,HOUR(C1297),CONCATENATE(0,HOUR(C1297))),IF(MINUTE(C1297)&gt;9,MINUTE(C1297),CONCATENATE(0,MINUTE(C1297))),":",VLOOKUP(F1297,'Valid Values - Results'!$D$4:$F$12,3,FALSE)),"")</f>
        <v/>
      </c>
      <c r="H1297" s="41"/>
      <c r="I1297" s="41"/>
      <c r="J1297" s="41"/>
      <c r="K1297" s="41"/>
      <c r="L1297" s="41"/>
      <c r="M1297" s="92"/>
      <c r="N1297" s="41"/>
      <c r="O1297" s="41"/>
      <c r="P1297" s="41"/>
      <c r="Q1297" s="41"/>
      <c r="R1297" s="41"/>
      <c r="S1297" s="41"/>
      <c r="T1297" s="41"/>
      <c r="U1297" s="47"/>
      <c r="V1297" s="49"/>
      <c r="W1297" s="41"/>
      <c r="X1297" s="41"/>
      <c r="Y1297" s="41"/>
      <c r="AA1297" s="37" t="str">
        <f>IF($I1297&lt;&gt;"",VLOOKUP($I1297,'Valid Values - Search'!$R$4:$T$4719,3,FALSE),"")</f>
        <v/>
      </c>
      <c r="AB1297" s="37" t="str">
        <f>IF($I1297&lt;&gt;"",VLOOKUP($I1297,'Valid Values - Search'!$R$4:$S$4719,2,FALSE),"")</f>
        <v/>
      </c>
      <c r="AC1297" s="38" t="str">
        <f t="shared" si="20"/>
        <v/>
      </c>
      <c r="AD1297" s="38"/>
    </row>
    <row r="1298" spans="1:30">
      <c r="A1298" s="46"/>
      <c r="B1298" s="47"/>
      <c r="C1298" s="49"/>
      <c r="D1298" s="41"/>
      <c r="E1298" s="41"/>
      <c r="F1298" s="41"/>
      <c r="G1298" s="50" t="str">
        <f>IF(A1298&lt;&gt;"",CONCATENATE(A1298,":",YEAR(B1298),IF(MONTH(B1298)&gt;9,MONTH(B1298),CONCATENATE(0,MONTH(B1298))),IF(DAY(B1298)&gt;9,DAY(B1298),CONCATENATE(0,DAY(B1298))),IF(HOUR(C1298)&gt;9,HOUR(C1298),CONCATENATE(0,HOUR(C1298))),IF(MINUTE(C1298)&gt;9,MINUTE(C1298),CONCATENATE(0,MINUTE(C1298))),":",VLOOKUP(F1298,'Valid Values - Results'!$D$4:$F$12,3,FALSE)),"")</f>
        <v/>
      </c>
      <c r="H1298" s="41"/>
      <c r="I1298" s="41"/>
      <c r="J1298" s="41"/>
      <c r="K1298" s="41"/>
      <c r="L1298" s="41"/>
      <c r="M1298" s="92"/>
      <c r="N1298" s="41"/>
      <c r="O1298" s="41"/>
      <c r="P1298" s="41"/>
      <c r="Q1298" s="41"/>
      <c r="R1298" s="41"/>
      <c r="S1298" s="41"/>
      <c r="T1298" s="41"/>
      <c r="U1298" s="47"/>
      <c r="V1298" s="49"/>
      <c r="W1298" s="41"/>
      <c r="X1298" s="41"/>
      <c r="Y1298" s="41"/>
      <c r="AA1298" s="37" t="str">
        <f>IF($I1298&lt;&gt;"",VLOOKUP($I1298,'Valid Values - Search'!$R$4:$T$4719,3,FALSE),"")</f>
        <v/>
      </c>
      <c r="AB1298" s="37" t="str">
        <f>IF($I1298&lt;&gt;"",VLOOKUP($I1298,'Valid Values - Search'!$R$4:$S$4719,2,FALSE),"")</f>
        <v/>
      </c>
      <c r="AC1298" s="38" t="str">
        <f t="shared" si="20"/>
        <v/>
      </c>
      <c r="AD1298" s="38"/>
    </row>
    <row r="1299" spans="1:30">
      <c r="A1299" s="46"/>
      <c r="B1299" s="47"/>
      <c r="C1299" s="49"/>
      <c r="D1299" s="41"/>
      <c r="E1299" s="41"/>
      <c r="F1299" s="41"/>
      <c r="G1299" s="50" t="str">
        <f>IF(A1299&lt;&gt;"",CONCATENATE(A1299,":",YEAR(B1299),IF(MONTH(B1299)&gt;9,MONTH(B1299),CONCATENATE(0,MONTH(B1299))),IF(DAY(B1299)&gt;9,DAY(B1299),CONCATENATE(0,DAY(B1299))),IF(HOUR(C1299)&gt;9,HOUR(C1299),CONCATENATE(0,HOUR(C1299))),IF(MINUTE(C1299)&gt;9,MINUTE(C1299),CONCATENATE(0,MINUTE(C1299))),":",VLOOKUP(F1299,'Valid Values - Results'!$D$4:$F$12,3,FALSE)),"")</f>
        <v/>
      </c>
      <c r="H1299" s="41"/>
      <c r="I1299" s="41"/>
      <c r="J1299" s="41"/>
      <c r="K1299" s="41"/>
      <c r="L1299" s="41"/>
      <c r="M1299" s="92"/>
      <c r="N1299" s="41"/>
      <c r="O1299" s="41"/>
      <c r="P1299" s="41"/>
      <c r="Q1299" s="41"/>
      <c r="R1299" s="41"/>
      <c r="S1299" s="41"/>
      <c r="T1299" s="41"/>
      <c r="U1299" s="47"/>
      <c r="V1299" s="49"/>
      <c r="W1299" s="41"/>
      <c r="X1299" s="41"/>
      <c r="Y1299" s="41"/>
      <c r="AA1299" s="37" t="str">
        <f>IF($I1299&lt;&gt;"",VLOOKUP($I1299,'Valid Values - Search'!$R$4:$T$4719,3,FALSE),"")</f>
        <v/>
      </c>
      <c r="AB1299" s="37" t="str">
        <f>IF($I1299&lt;&gt;"",VLOOKUP($I1299,'Valid Values - Search'!$R$4:$S$4719,2,FALSE),"")</f>
        <v/>
      </c>
      <c r="AC1299" s="38" t="str">
        <f t="shared" si="20"/>
        <v/>
      </c>
      <c r="AD1299" s="38"/>
    </row>
    <row r="1300" spans="1:30">
      <c r="A1300" s="46"/>
      <c r="B1300" s="47"/>
      <c r="C1300" s="49"/>
      <c r="D1300" s="41"/>
      <c r="E1300" s="41"/>
      <c r="F1300" s="41"/>
      <c r="G1300" s="50" t="str">
        <f>IF(A1300&lt;&gt;"",CONCATENATE(A1300,":",YEAR(B1300),IF(MONTH(B1300)&gt;9,MONTH(B1300),CONCATENATE(0,MONTH(B1300))),IF(DAY(B1300)&gt;9,DAY(B1300),CONCATENATE(0,DAY(B1300))),IF(HOUR(C1300)&gt;9,HOUR(C1300),CONCATENATE(0,HOUR(C1300))),IF(MINUTE(C1300)&gt;9,MINUTE(C1300),CONCATENATE(0,MINUTE(C1300))),":",VLOOKUP(F1300,'Valid Values - Results'!$D$4:$F$12,3,FALSE)),"")</f>
        <v/>
      </c>
      <c r="H1300" s="41"/>
      <c r="I1300" s="41"/>
      <c r="J1300" s="41"/>
      <c r="K1300" s="41"/>
      <c r="L1300" s="41"/>
      <c r="M1300" s="92"/>
      <c r="N1300" s="41"/>
      <c r="O1300" s="41"/>
      <c r="P1300" s="41"/>
      <c r="Q1300" s="41"/>
      <c r="R1300" s="41"/>
      <c r="S1300" s="41"/>
      <c r="T1300" s="41"/>
      <c r="U1300" s="47"/>
      <c r="V1300" s="49"/>
      <c r="W1300" s="41"/>
      <c r="X1300" s="41"/>
      <c r="Y1300" s="41"/>
      <c r="AA1300" s="37" t="str">
        <f>IF($I1300&lt;&gt;"",VLOOKUP($I1300,'Valid Values - Search'!$R$4:$T$4719,3,FALSE),"")</f>
        <v/>
      </c>
      <c r="AB1300" s="37" t="str">
        <f>IF($I1300&lt;&gt;"",VLOOKUP($I1300,'Valid Values - Search'!$R$4:$S$4719,2,FALSE),"")</f>
        <v/>
      </c>
      <c r="AC1300" s="38" t="str">
        <f t="shared" si="20"/>
        <v/>
      </c>
      <c r="AD1300" s="38"/>
    </row>
    <row r="1301" spans="1:30">
      <c r="A1301" s="46"/>
      <c r="B1301" s="47"/>
      <c r="C1301" s="49"/>
      <c r="D1301" s="41"/>
      <c r="E1301" s="41"/>
      <c r="F1301" s="41"/>
      <c r="G1301" s="50" t="str">
        <f>IF(A1301&lt;&gt;"",CONCATENATE(A1301,":",YEAR(B1301),IF(MONTH(B1301)&gt;9,MONTH(B1301),CONCATENATE(0,MONTH(B1301))),IF(DAY(B1301)&gt;9,DAY(B1301),CONCATENATE(0,DAY(B1301))),IF(HOUR(C1301)&gt;9,HOUR(C1301),CONCATENATE(0,HOUR(C1301))),IF(MINUTE(C1301)&gt;9,MINUTE(C1301),CONCATENATE(0,MINUTE(C1301))),":",VLOOKUP(F1301,'Valid Values - Results'!$D$4:$F$12,3,FALSE)),"")</f>
        <v/>
      </c>
      <c r="H1301" s="41"/>
      <c r="I1301" s="41"/>
      <c r="J1301" s="41"/>
      <c r="K1301" s="41"/>
      <c r="L1301" s="41"/>
      <c r="M1301" s="92"/>
      <c r="N1301" s="41"/>
      <c r="O1301" s="41"/>
      <c r="P1301" s="41"/>
      <c r="Q1301" s="41"/>
      <c r="R1301" s="41"/>
      <c r="S1301" s="41"/>
      <c r="T1301" s="41"/>
      <c r="U1301" s="47"/>
      <c r="V1301" s="49"/>
      <c r="W1301" s="41"/>
      <c r="X1301" s="41"/>
      <c r="Y1301" s="41"/>
      <c r="AA1301" s="37" t="str">
        <f>IF($I1301&lt;&gt;"",VLOOKUP($I1301,'Valid Values - Search'!$R$4:$T$4719,3,FALSE),"")</f>
        <v/>
      </c>
      <c r="AB1301" s="37" t="str">
        <f>IF($I1301&lt;&gt;"",VLOOKUP($I1301,'Valid Values - Search'!$R$4:$S$4719,2,FALSE),"")</f>
        <v/>
      </c>
      <c r="AC1301" s="38" t="str">
        <f t="shared" si="20"/>
        <v/>
      </c>
      <c r="AD1301" s="38"/>
    </row>
    <row r="1302" spans="1:30">
      <c r="A1302" s="46"/>
      <c r="B1302" s="47"/>
      <c r="C1302" s="49"/>
      <c r="D1302" s="41"/>
      <c r="E1302" s="41"/>
      <c r="F1302" s="41"/>
      <c r="G1302" s="50" t="str">
        <f>IF(A1302&lt;&gt;"",CONCATENATE(A1302,":",YEAR(B1302),IF(MONTH(B1302)&gt;9,MONTH(B1302),CONCATENATE(0,MONTH(B1302))),IF(DAY(B1302)&gt;9,DAY(B1302),CONCATENATE(0,DAY(B1302))),IF(HOUR(C1302)&gt;9,HOUR(C1302),CONCATENATE(0,HOUR(C1302))),IF(MINUTE(C1302)&gt;9,MINUTE(C1302),CONCATENATE(0,MINUTE(C1302))),":",VLOOKUP(F1302,'Valid Values - Results'!$D$4:$F$12,3,FALSE)),"")</f>
        <v/>
      </c>
      <c r="H1302" s="41"/>
      <c r="I1302" s="41"/>
      <c r="J1302" s="41"/>
      <c r="K1302" s="41"/>
      <c r="L1302" s="41"/>
      <c r="M1302" s="92"/>
      <c r="N1302" s="41"/>
      <c r="O1302" s="41"/>
      <c r="P1302" s="41"/>
      <c r="Q1302" s="41"/>
      <c r="R1302" s="41"/>
      <c r="S1302" s="41"/>
      <c r="T1302" s="41"/>
      <c r="U1302" s="47"/>
      <c r="V1302" s="49"/>
      <c r="W1302" s="41"/>
      <c r="X1302" s="41"/>
      <c r="Y1302" s="41"/>
      <c r="AA1302" s="37" t="str">
        <f>IF($I1302&lt;&gt;"",VLOOKUP($I1302,'Valid Values - Search'!$R$4:$T$4719,3,FALSE),"")</f>
        <v/>
      </c>
      <c r="AB1302" s="37" t="str">
        <f>IF($I1302&lt;&gt;"",VLOOKUP($I1302,'Valid Values - Search'!$R$4:$S$4719,2,FALSE),"")</f>
        <v/>
      </c>
      <c r="AC1302" s="38" t="str">
        <f t="shared" si="20"/>
        <v/>
      </c>
      <c r="AD1302" s="38"/>
    </row>
    <row r="1303" spans="1:30">
      <c r="A1303" s="46"/>
      <c r="B1303" s="47"/>
      <c r="C1303" s="49"/>
      <c r="D1303" s="41"/>
      <c r="E1303" s="41"/>
      <c r="F1303" s="41"/>
      <c r="G1303" s="50" t="str">
        <f>IF(A1303&lt;&gt;"",CONCATENATE(A1303,":",YEAR(B1303),IF(MONTH(B1303)&gt;9,MONTH(B1303),CONCATENATE(0,MONTH(B1303))),IF(DAY(B1303)&gt;9,DAY(B1303),CONCATENATE(0,DAY(B1303))),IF(HOUR(C1303)&gt;9,HOUR(C1303),CONCATENATE(0,HOUR(C1303))),IF(MINUTE(C1303)&gt;9,MINUTE(C1303),CONCATENATE(0,MINUTE(C1303))),":",VLOOKUP(F1303,'Valid Values - Results'!$D$4:$F$12,3,FALSE)),"")</f>
        <v/>
      </c>
      <c r="H1303" s="41"/>
      <c r="I1303" s="41"/>
      <c r="J1303" s="41"/>
      <c r="K1303" s="41"/>
      <c r="L1303" s="41"/>
      <c r="M1303" s="92"/>
      <c r="N1303" s="41"/>
      <c r="O1303" s="41"/>
      <c r="P1303" s="41"/>
      <c r="Q1303" s="41"/>
      <c r="R1303" s="41"/>
      <c r="S1303" s="41"/>
      <c r="T1303" s="41"/>
      <c r="U1303" s="47"/>
      <c r="V1303" s="49"/>
      <c r="W1303" s="41"/>
      <c r="X1303" s="41"/>
      <c r="Y1303" s="41"/>
      <c r="AA1303" s="37" t="str">
        <f>IF($I1303&lt;&gt;"",VLOOKUP($I1303,'Valid Values - Search'!$R$4:$T$4719,3,FALSE),"")</f>
        <v/>
      </c>
      <c r="AB1303" s="37" t="str">
        <f>IF($I1303&lt;&gt;"",VLOOKUP($I1303,'Valid Values - Search'!$R$4:$S$4719,2,FALSE),"")</f>
        <v/>
      </c>
      <c r="AC1303" s="38" t="str">
        <f t="shared" si="20"/>
        <v/>
      </c>
      <c r="AD1303" s="38"/>
    </row>
    <row r="1304" spans="1:30">
      <c r="A1304" s="46"/>
      <c r="B1304" s="47"/>
      <c r="C1304" s="49"/>
      <c r="D1304" s="41"/>
      <c r="E1304" s="41"/>
      <c r="F1304" s="41"/>
      <c r="G1304" s="50" t="str">
        <f>IF(A1304&lt;&gt;"",CONCATENATE(A1304,":",YEAR(B1304),IF(MONTH(B1304)&gt;9,MONTH(B1304),CONCATENATE(0,MONTH(B1304))),IF(DAY(B1304)&gt;9,DAY(B1304),CONCATENATE(0,DAY(B1304))),IF(HOUR(C1304)&gt;9,HOUR(C1304),CONCATENATE(0,HOUR(C1304))),IF(MINUTE(C1304)&gt;9,MINUTE(C1304),CONCATENATE(0,MINUTE(C1304))),":",VLOOKUP(F1304,'Valid Values - Results'!$D$4:$F$12,3,FALSE)),"")</f>
        <v/>
      </c>
      <c r="H1304" s="41"/>
      <c r="I1304" s="41"/>
      <c r="J1304" s="41"/>
      <c r="K1304" s="41"/>
      <c r="L1304" s="41"/>
      <c r="M1304" s="92"/>
      <c r="N1304" s="41"/>
      <c r="O1304" s="41"/>
      <c r="P1304" s="41"/>
      <c r="Q1304" s="41"/>
      <c r="R1304" s="41"/>
      <c r="S1304" s="41"/>
      <c r="T1304" s="41"/>
      <c r="U1304" s="47"/>
      <c r="V1304" s="49"/>
      <c r="W1304" s="41"/>
      <c r="X1304" s="41"/>
      <c r="Y1304" s="41"/>
      <c r="AA1304" s="37" t="str">
        <f>IF($I1304&lt;&gt;"",VLOOKUP($I1304,'Valid Values - Search'!$R$4:$T$4719,3,FALSE),"")</f>
        <v/>
      </c>
      <c r="AB1304" s="37" t="str">
        <f>IF($I1304&lt;&gt;"",VLOOKUP($I1304,'Valid Values - Search'!$R$4:$S$4719,2,FALSE),"")</f>
        <v/>
      </c>
      <c r="AC1304" s="38" t="str">
        <f t="shared" si="20"/>
        <v/>
      </c>
      <c r="AD1304" s="38"/>
    </row>
    <row r="1305" spans="1:30">
      <c r="A1305" s="46"/>
      <c r="B1305" s="47"/>
      <c r="C1305" s="49"/>
      <c r="D1305" s="41"/>
      <c r="E1305" s="41"/>
      <c r="F1305" s="41"/>
      <c r="G1305" s="50" t="str">
        <f>IF(A1305&lt;&gt;"",CONCATENATE(A1305,":",YEAR(B1305),IF(MONTH(B1305)&gt;9,MONTH(B1305),CONCATENATE(0,MONTH(B1305))),IF(DAY(B1305)&gt;9,DAY(B1305),CONCATENATE(0,DAY(B1305))),IF(HOUR(C1305)&gt;9,HOUR(C1305),CONCATENATE(0,HOUR(C1305))),IF(MINUTE(C1305)&gt;9,MINUTE(C1305),CONCATENATE(0,MINUTE(C1305))),":",VLOOKUP(F1305,'Valid Values - Results'!$D$4:$F$12,3,FALSE)),"")</f>
        <v/>
      </c>
      <c r="H1305" s="41"/>
      <c r="I1305" s="41"/>
      <c r="J1305" s="41"/>
      <c r="K1305" s="41"/>
      <c r="L1305" s="41"/>
      <c r="M1305" s="92"/>
      <c r="N1305" s="41"/>
      <c r="O1305" s="41"/>
      <c r="P1305" s="41"/>
      <c r="Q1305" s="41"/>
      <c r="R1305" s="41"/>
      <c r="S1305" s="41"/>
      <c r="T1305" s="41"/>
      <c r="U1305" s="47"/>
      <c r="V1305" s="49"/>
      <c r="W1305" s="41"/>
      <c r="X1305" s="41"/>
      <c r="Y1305" s="41"/>
      <c r="AA1305" s="37" t="str">
        <f>IF($I1305&lt;&gt;"",VLOOKUP($I1305,'Valid Values - Search'!$R$4:$T$4719,3,FALSE),"")</f>
        <v/>
      </c>
      <c r="AB1305" s="37" t="str">
        <f>IF($I1305&lt;&gt;"",VLOOKUP($I1305,'Valid Values - Search'!$R$4:$S$4719,2,FALSE),"")</f>
        <v/>
      </c>
      <c r="AC1305" s="38" t="str">
        <f t="shared" si="20"/>
        <v/>
      </c>
      <c r="AD1305" s="38"/>
    </row>
    <row r="1306" spans="1:30">
      <c r="A1306" s="46"/>
      <c r="B1306" s="47"/>
      <c r="C1306" s="49"/>
      <c r="D1306" s="41"/>
      <c r="E1306" s="41"/>
      <c r="F1306" s="41"/>
      <c r="G1306" s="50" t="str">
        <f>IF(A1306&lt;&gt;"",CONCATENATE(A1306,":",YEAR(B1306),IF(MONTH(B1306)&gt;9,MONTH(B1306),CONCATENATE(0,MONTH(B1306))),IF(DAY(B1306)&gt;9,DAY(B1306),CONCATENATE(0,DAY(B1306))),IF(HOUR(C1306)&gt;9,HOUR(C1306),CONCATENATE(0,HOUR(C1306))),IF(MINUTE(C1306)&gt;9,MINUTE(C1306),CONCATENATE(0,MINUTE(C1306))),":",VLOOKUP(F1306,'Valid Values - Results'!$D$4:$F$12,3,FALSE)),"")</f>
        <v/>
      </c>
      <c r="H1306" s="41"/>
      <c r="I1306" s="41"/>
      <c r="J1306" s="41"/>
      <c r="K1306" s="41"/>
      <c r="L1306" s="41"/>
      <c r="M1306" s="92"/>
      <c r="N1306" s="41"/>
      <c r="O1306" s="41"/>
      <c r="P1306" s="41"/>
      <c r="Q1306" s="41"/>
      <c r="R1306" s="41"/>
      <c r="S1306" s="41"/>
      <c r="T1306" s="41"/>
      <c r="U1306" s="47"/>
      <c r="V1306" s="49"/>
      <c r="W1306" s="41"/>
      <c r="X1306" s="41"/>
      <c r="Y1306" s="41"/>
      <c r="AA1306" s="37" t="str">
        <f>IF($I1306&lt;&gt;"",VLOOKUP($I1306,'Valid Values - Search'!$R$4:$T$4719,3,FALSE),"")</f>
        <v/>
      </c>
      <c r="AB1306" s="37" t="str">
        <f>IF($I1306&lt;&gt;"",VLOOKUP($I1306,'Valid Values - Search'!$R$4:$S$4719,2,FALSE),"")</f>
        <v/>
      </c>
      <c r="AC1306" s="38" t="str">
        <f t="shared" si="20"/>
        <v/>
      </c>
      <c r="AD1306" s="38"/>
    </row>
    <row r="1307" spans="1:30">
      <c r="A1307" s="46"/>
      <c r="B1307" s="47"/>
      <c r="C1307" s="49"/>
      <c r="D1307" s="41"/>
      <c r="E1307" s="41"/>
      <c r="F1307" s="41"/>
      <c r="G1307" s="50" t="str">
        <f>IF(A1307&lt;&gt;"",CONCATENATE(A1307,":",YEAR(B1307),IF(MONTH(B1307)&gt;9,MONTH(B1307),CONCATENATE(0,MONTH(B1307))),IF(DAY(B1307)&gt;9,DAY(B1307),CONCATENATE(0,DAY(B1307))),IF(HOUR(C1307)&gt;9,HOUR(C1307),CONCATENATE(0,HOUR(C1307))),IF(MINUTE(C1307)&gt;9,MINUTE(C1307),CONCATENATE(0,MINUTE(C1307))),":",VLOOKUP(F1307,'Valid Values - Results'!$D$4:$F$12,3,FALSE)),"")</f>
        <v/>
      </c>
      <c r="H1307" s="41"/>
      <c r="I1307" s="41"/>
      <c r="J1307" s="41"/>
      <c r="K1307" s="41"/>
      <c r="L1307" s="41"/>
      <c r="M1307" s="92"/>
      <c r="N1307" s="41"/>
      <c r="O1307" s="41"/>
      <c r="P1307" s="41"/>
      <c r="Q1307" s="41"/>
      <c r="R1307" s="41"/>
      <c r="S1307" s="41"/>
      <c r="T1307" s="41"/>
      <c r="U1307" s="47"/>
      <c r="V1307" s="49"/>
      <c r="W1307" s="41"/>
      <c r="X1307" s="41"/>
      <c r="Y1307" s="41"/>
      <c r="AA1307" s="37" t="str">
        <f>IF($I1307&lt;&gt;"",VLOOKUP($I1307,'Valid Values - Search'!$R$4:$T$4719,3,FALSE),"")</f>
        <v/>
      </c>
      <c r="AB1307" s="37" t="str">
        <f>IF($I1307&lt;&gt;"",VLOOKUP($I1307,'Valid Values - Search'!$R$4:$S$4719,2,FALSE),"")</f>
        <v/>
      </c>
      <c r="AC1307" s="38" t="str">
        <f t="shared" si="20"/>
        <v/>
      </c>
      <c r="AD1307" s="38"/>
    </row>
    <row r="1308" spans="1:30">
      <c r="A1308" s="46"/>
      <c r="B1308" s="47"/>
      <c r="C1308" s="49"/>
      <c r="D1308" s="41"/>
      <c r="E1308" s="41"/>
      <c r="F1308" s="41"/>
      <c r="G1308" s="50" t="str">
        <f>IF(A1308&lt;&gt;"",CONCATENATE(A1308,":",YEAR(B1308),IF(MONTH(B1308)&gt;9,MONTH(B1308),CONCATENATE(0,MONTH(B1308))),IF(DAY(B1308)&gt;9,DAY(B1308),CONCATENATE(0,DAY(B1308))),IF(HOUR(C1308)&gt;9,HOUR(C1308),CONCATENATE(0,HOUR(C1308))),IF(MINUTE(C1308)&gt;9,MINUTE(C1308),CONCATENATE(0,MINUTE(C1308))),":",VLOOKUP(F1308,'Valid Values - Results'!$D$4:$F$12,3,FALSE)),"")</f>
        <v/>
      </c>
      <c r="H1308" s="41"/>
      <c r="I1308" s="41"/>
      <c r="J1308" s="41"/>
      <c r="K1308" s="41"/>
      <c r="L1308" s="41"/>
      <c r="M1308" s="92"/>
      <c r="N1308" s="41"/>
      <c r="O1308" s="41"/>
      <c r="P1308" s="41"/>
      <c r="Q1308" s="41"/>
      <c r="R1308" s="41"/>
      <c r="S1308" s="41"/>
      <c r="T1308" s="41"/>
      <c r="U1308" s="47"/>
      <c r="V1308" s="49"/>
      <c r="W1308" s="41"/>
      <c r="X1308" s="41"/>
      <c r="Y1308" s="41"/>
      <c r="AA1308" s="37" t="str">
        <f>IF($I1308&lt;&gt;"",VLOOKUP($I1308,'Valid Values - Search'!$R$4:$T$4719,3,FALSE),"")</f>
        <v/>
      </c>
      <c r="AB1308" s="37" t="str">
        <f>IF($I1308&lt;&gt;"",VLOOKUP($I1308,'Valid Values - Search'!$R$4:$S$4719,2,FALSE),"")</f>
        <v/>
      </c>
      <c r="AC1308" s="38" t="str">
        <f t="shared" si="20"/>
        <v/>
      </c>
      <c r="AD1308" s="38"/>
    </row>
    <row r="1309" spans="1:30">
      <c r="A1309" s="46"/>
      <c r="B1309" s="47"/>
      <c r="C1309" s="49"/>
      <c r="D1309" s="41"/>
      <c r="E1309" s="41"/>
      <c r="F1309" s="41"/>
      <c r="G1309" s="50" t="str">
        <f>IF(A1309&lt;&gt;"",CONCATENATE(A1309,":",YEAR(B1309),IF(MONTH(B1309)&gt;9,MONTH(B1309),CONCATENATE(0,MONTH(B1309))),IF(DAY(B1309)&gt;9,DAY(B1309),CONCATENATE(0,DAY(B1309))),IF(HOUR(C1309)&gt;9,HOUR(C1309),CONCATENATE(0,HOUR(C1309))),IF(MINUTE(C1309)&gt;9,MINUTE(C1309),CONCATENATE(0,MINUTE(C1309))),":",VLOOKUP(F1309,'Valid Values - Results'!$D$4:$F$12,3,FALSE)),"")</f>
        <v/>
      </c>
      <c r="H1309" s="41"/>
      <c r="I1309" s="41"/>
      <c r="J1309" s="41"/>
      <c r="K1309" s="41"/>
      <c r="L1309" s="41"/>
      <c r="M1309" s="92"/>
      <c r="N1309" s="41"/>
      <c r="O1309" s="41"/>
      <c r="P1309" s="41"/>
      <c r="Q1309" s="41"/>
      <c r="R1309" s="41"/>
      <c r="S1309" s="41"/>
      <c r="T1309" s="41"/>
      <c r="U1309" s="47"/>
      <c r="V1309" s="49"/>
      <c r="W1309" s="41"/>
      <c r="X1309" s="41"/>
      <c r="Y1309" s="41"/>
      <c r="AA1309" s="37" t="str">
        <f>IF($I1309&lt;&gt;"",VLOOKUP($I1309,'Valid Values - Search'!$R$4:$T$4719,3,FALSE),"")</f>
        <v/>
      </c>
      <c r="AB1309" s="37" t="str">
        <f>IF($I1309&lt;&gt;"",VLOOKUP($I1309,'Valid Values - Search'!$R$4:$S$4719,2,FALSE),"")</f>
        <v/>
      </c>
      <c r="AC1309" s="38" t="str">
        <f t="shared" si="20"/>
        <v/>
      </c>
      <c r="AD1309" s="38"/>
    </row>
    <row r="1310" spans="1:30">
      <c r="A1310" s="46"/>
      <c r="B1310" s="47"/>
      <c r="C1310" s="49"/>
      <c r="D1310" s="41"/>
      <c r="E1310" s="41"/>
      <c r="F1310" s="41"/>
      <c r="G1310" s="50" t="str">
        <f>IF(A1310&lt;&gt;"",CONCATENATE(A1310,":",YEAR(B1310),IF(MONTH(B1310)&gt;9,MONTH(B1310),CONCATENATE(0,MONTH(B1310))),IF(DAY(B1310)&gt;9,DAY(B1310),CONCATENATE(0,DAY(B1310))),IF(HOUR(C1310)&gt;9,HOUR(C1310),CONCATENATE(0,HOUR(C1310))),IF(MINUTE(C1310)&gt;9,MINUTE(C1310),CONCATENATE(0,MINUTE(C1310))),":",VLOOKUP(F1310,'Valid Values - Results'!$D$4:$F$12,3,FALSE)),"")</f>
        <v/>
      </c>
      <c r="H1310" s="41"/>
      <c r="I1310" s="41"/>
      <c r="J1310" s="41"/>
      <c r="K1310" s="41"/>
      <c r="L1310" s="41"/>
      <c r="M1310" s="92"/>
      <c r="N1310" s="41"/>
      <c r="O1310" s="41"/>
      <c r="P1310" s="41"/>
      <c r="Q1310" s="41"/>
      <c r="R1310" s="41"/>
      <c r="S1310" s="41"/>
      <c r="T1310" s="41"/>
      <c r="U1310" s="47"/>
      <c r="V1310" s="49"/>
      <c r="W1310" s="41"/>
      <c r="X1310" s="41"/>
      <c r="Y1310" s="41"/>
      <c r="AA1310" s="37" t="str">
        <f>IF($I1310&lt;&gt;"",VLOOKUP($I1310,'Valid Values - Search'!$R$4:$T$4719,3,FALSE),"")</f>
        <v/>
      </c>
      <c r="AB1310" s="37" t="str">
        <f>IF($I1310&lt;&gt;"",VLOOKUP($I1310,'Valid Values - Search'!$R$4:$S$4719,2,FALSE),"")</f>
        <v/>
      </c>
      <c r="AC1310" s="38" t="str">
        <f t="shared" si="20"/>
        <v/>
      </c>
      <c r="AD1310" s="38"/>
    </row>
    <row r="1311" spans="1:30">
      <c r="A1311" s="46"/>
      <c r="B1311" s="47"/>
      <c r="C1311" s="49"/>
      <c r="D1311" s="41"/>
      <c r="E1311" s="41"/>
      <c r="F1311" s="41"/>
      <c r="G1311" s="50" t="str">
        <f>IF(A1311&lt;&gt;"",CONCATENATE(A1311,":",YEAR(B1311),IF(MONTH(B1311)&gt;9,MONTH(B1311),CONCATENATE(0,MONTH(B1311))),IF(DAY(B1311)&gt;9,DAY(B1311),CONCATENATE(0,DAY(B1311))),IF(HOUR(C1311)&gt;9,HOUR(C1311),CONCATENATE(0,HOUR(C1311))),IF(MINUTE(C1311)&gt;9,MINUTE(C1311),CONCATENATE(0,MINUTE(C1311))),":",VLOOKUP(F1311,'Valid Values - Results'!$D$4:$F$12,3,FALSE)),"")</f>
        <v/>
      </c>
      <c r="H1311" s="41"/>
      <c r="I1311" s="41"/>
      <c r="J1311" s="41"/>
      <c r="K1311" s="41"/>
      <c r="L1311" s="41"/>
      <c r="M1311" s="92"/>
      <c r="N1311" s="41"/>
      <c r="O1311" s="41"/>
      <c r="P1311" s="41"/>
      <c r="Q1311" s="41"/>
      <c r="R1311" s="41"/>
      <c r="S1311" s="41"/>
      <c r="T1311" s="41"/>
      <c r="U1311" s="47"/>
      <c r="V1311" s="49"/>
      <c r="W1311" s="41"/>
      <c r="X1311" s="41"/>
      <c r="Y1311" s="41"/>
      <c r="AA1311" s="37" t="str">
        <f>IF($I1311&lt;&gt;"",VLOOKUP($I1311,'Valid Values - Search'!$R$4:$T$4719,3,FALSE),"")</f>
        <v/>
      </c>
      <c r="AB1311" s="37" t="str">
        <f>IF($I1311&lt;&gt;"",VLOOKUP($I1311,'Valid Values - Search'!$R$4:$S$4719,2,FALSE),"")</f>
        <v/>
      </c>
      <c r="AC1311" s="38" t="str">
        <f t="shared" si="20"/>
        <v/>
      </c>
      <c r="AD1311" s="38"/>
    </row>
    <row r="1312" spans="1:30">
      <c r="A1312" s="46"/>
      <c r="B1312" s="47"/>
      <c r="C1312" s="49"/>
      <c r="D1312" s="41"/>
      <c r="E1312" s="41"/>
      <c r="F1312" s="41"/>
      <c r="G1312" s="50" t="str">
        <f>IF(A1312&lt;&gt;"",CONCATENATE(A1312,":",YEAR(B1312),IF(MONTH(B1312)&gt;9,MONTH(B1312),CONCATENATE(0,MONTH(B1312))),IF(DAY(B1312)&gt;9,DAY(B1312),CONCATENATE(0,DAY(B1312))),IF(HOUR(C1312)&gt;9,HOUR(C1312),CONCATENATE(0,HOUR(C1312))),IF(MINUTE(C1312)&gt;9,MINUTE(C1312),CONCATENATE(0,MINUTE(C1312))),":",VLOOKUP(F1312,'Valid Values - Results'!$D$4:$F$12,3,FALSE)),"")</f>
        <v/>
      </c>
      <c r="H1312" s="41"/>
      <c r="I1312" s="41"/>
      <c r="J1312" s="41"/>
      <c r="K1312" s="41"/>
      <c r="L1312" s="41"/>
      <c r="M1312" s="92"/>
      <c r="N1312" s="41"/>
      <c r="O1312" s="41"/>
      <c r="P1312" s="41"/>
      <c r="Q1312" s="41"/>
      <c r="R1312" s="41"/>
      <c r="S1312" s="41"/>
      <c r="T1312" s="41"/>
      <c r="U1312" s="47"/>
      <c r="V1312" s="49"/>
      <c r="W1312" s="41"/>
      <c r="X1312" s="41"/>
      <c r="Y1312" s="41"/>
      <c r="AA1312" s="37" t="str">
        <f>IF($I1312&lt;&gt;"",VLOOKUP($I1312,'Valid Values - Search'!$R$4:$T$4719,3,FALSE),"")</f>
        <v/>
      </c>
      <c r="AB1312" s="37" t="str">
        <f>IF($I1312&lt;&gt;"",VLOOKUP($I1312,'Valid Values - Search'!$R$4:$S$4719,2,FALSE),"")</f>
        <v/>
      </c>
      <c r="AC1312" s="38" t="str">
        <f t="shared" si="20"/>
        <v/>
      </c>
      <c r="AD1312" s="38"/>
    </row>
    <row r="1313" spans="1:30">
      <c r="A1313" s="46"/>
      <c r="B1313" s="47"/>
      <c r="C1313" s="49"/>
      <c r="D1313" s="41"/>
      <c r="E1313" s="41"/>
      <c r="F1313" s="41"/>
      <c r="G1313" s="50" t="str">
        <f>IF(A1313&lt;&gt;"",CONCATENATE(A1313,":",YEAR(B1313),IF(MONTH(B1313)&gt;9,MONTH(B1313),CONCATENATE(0,MONTH(B1313))),IF(DAY(B1313)&gt;9,DAY(B1313),CONCATENATE(0,DAY(B1313))),IF(HOUR(C1313)&gt;9,HOUR(C1313),CONCATENATE(0,HOUR(C1313))),IF(MINUTE(C1313)&gt;9,MINUTE(C1313),CONCATENATE(0,MINUTE(C1313))),":",VLOOKUP(F1313,'Valid Values - Results'!$D$4:$F$12,3,FALSE)),"")</f>
        <v/>
      </c>
      <c r="H1313" s="41"/>
      <c r="I1313" s="41"/>
      <c r="J1313" s="41"/>
      <c r="K1313" s="41"/>
      <c r="L1313" s="41"/>
      <c r="M1313" s="92"/>
      <c r="N1313" s="41"/>
      <c r="O1313" s="41"/>
      <c r="P1313" s="41"/>
      <c r="Q1313" s="41"/>
      <c r="R1313" s="41"/>
      <c r="S1313" s="41"/>
      <c r="T1313" s="41"/>
      <c r="U1313" s="47"/>
      <c r="V1313" s="49"/>
      <c r="W1313" s="41"/>
      <c r="X1313" s="41"/>
      <c r="Y1313" s="41"/>
      <c r="AA1313" s="37" t="str">
        <f>IF($I1313&lt;&gt;"",VLOOKUP($I1313,'Valid Values - Search'!$R$4:$T$4719,3,FALSE),"")</f>
        <v/>
      </c>
      <c r="AB1313" s="37" t="str">
        <f>IF($I1313&lt;&gt;"",VLOOKUP($I1313,'Valid Values - Search'!$R$4:$S$4719,2,FALSE),"")</f>
        <v/>
      </c>
      <c r="AC1313" s="38" t="str">
        <f t="shared" si="20"/>
        <v/>
      </c>
      <c r="AD1313" s="38"/>
    </row>
    <row r="1314" spans="1:30">
      <c r="A1314" s="46"/>
      <c r="B1314" s="47"/>
      <c r="C1314" s="49"/>
      <c r="D1314" s="41"/>
      <c r="E1314" s="41"/>
      <c r="F1314" s="41"/>
      <c r="G1314" s="50" t="str">
        <f>IF(A1314&lt;&gt;"",CONCATENATE(A1314,":",YEAR(B1314),IF(MONTH(B1314)&gt;9,MONTH(B1314),CONCATENATE(0,MONTH(B1314))),IF(DAY(B1314)&gt;9,DAY(B1314),CONCATENATE(0,DAY(B1314))),IF(HOUR(C1314)&gt;9,HOUR(C1314),CONCATENATE(0,HOUR(C1314))),IF(MINUTE(C1314)&gt;9,MINUTE(C1314),CONCATENATE(0,MINUTE(C1314))),":",VLOOKUP(F1314,'Valid Values - Results'!$D$4:$F$12,3,FALSE)),"")</f>
        <v/>
      </c>
      <c r="H1314" s="41"/>
      <c r="I1314" s="41"/>
      <c r="J1314" s="41"/>
      <c r="K1314" s="41"/>
      <c r="L1314" s="41"/>
      <c r="M1314" s="92"/>
      <c r="N1314" s="41"/>
      <c r="O1314" s="41"/>
      <c r="P1314" s="41"/>
      <c r="Q1314" s="41"/>
      <c r="R1314" s="41"/>
      <c r="S1314" s="41"/>
      <c r="T1314" s="41"/>
      <c r="U1314" s="47"/>
      <c r="V1314" s="49"/>
      <c r="W1314" s="41"/>
      <c r="X1314" s="41"/>
      <c r="Y1314" s="41"/>
      <c r="AA1314" s="37" t="str">
        <f>IF($I1314&lt;&gt;"",VLOOKUP($I1314,'Valid Values - Search'!$R$4:$T$4719,3,FALSE),"")</f>
        <v/>
      </c>
      <c r="AB1314" s="37" t="str">
        <f>IF($I1314&lt;&gt;"",VLOOKUP($I1314,'Valid Values - Search'!$R$4:$S$4719,2,FALSE),"")</f>
        <v/>
      </c>
      <c r="AC1314" s="38" t="str">
        <f t="shared" si="20"/>
        <v/>
      </c>
      <c r="AD1314" s="38"/>
    </row>
    <row r="1315" spans="1:30">
      <c r="A1315" s="46"/>
      <c r="B1315" s="47"/>
      <c r="C1315" s="49"/>
      <c r="D1315" s="41"/>
      <c r="E1315" s="41"/>
      <c r="F1315" s="41"/>
      <c r="G1315" s="50" t="str">
        <f>IF(A1315&lt;&gt;"",CONCATENATE(A1315,":",YEAR(B1315),IF(MONTH(B1315)&gt;9,MONTH(B1315),CONCATENATE(0,MONTH(B1315))),IF(DAY(B1315)&gt;9,DAY(B1315),CONCATENATE(0,DAY(B1315))),IF(HOUR(C1315)&gt;9,HOUR(C1315),CONCATENATE(0,HOUR(C1315))),IF(MINUTE(C1315)&gt;9,MINUTE(C1315),CONCATENATE(0,MINUTE(C1315))),":",VLOOKUP(F1315,'Valid Values - Results'!$D$4:$F$12,3,FALSE)),"")</f>
        <v/>
      </c>
      <c r="H1315" s="41"/>
      <c r="I1315" s="41"/>
      <c r="J1315" s="41"/>
      <c r="K1315" s="41"/>
      <c r="L1315" s="41"/>
      <c r="M1315" s="92"/>
      <c r="N1315" s="41"/>
      <c r="O1315" s="41"/>
      <c r="P1315" s="41"/>
      <c r="Q1315" s="41"/>
      <c r="R1315" s="41"/>
      <c r="S1315" s="41"/>
      <c r="T1315" s="41"/>
      <c r="U1315" s="47"/>
      <c r="V1315" s="49"/>
      <c r="W1315" s="41"/>
      <c r="X1315" s="41"/>
      <c r="Y1315" s="41"/>
      <c r="AA1315" s="37" t="str">
        <f>IF($I1315&lt;&gt;"",VLOOKUP($I1315,'Valid Values - Search'!$R$4:$T$4719,3,FALSE),"")</f>
        <v/>
      </c>
      <c r="AB1315" s="37" t="str">
        <f>IF($I1315&lt;&gt;"",VLOOKUP($I1315,'Valid Values - Search'!$R$4:$S$4719,2,FALSE),"")</f>
        <v/>
      </c>
      <c r="AC1315" s="38" t="str">
        <f t="shared" si="20"/>
        <v/>
      </c>
      <c r="AD1315" s="38"/>
    </row>
    <row r="1316" spans="1:30">
      <c r="A1316" s="46"/>
      <c r="B1316" s="47"/>
      <c r="C1316" s="49"/>
      <c r="D1316" s="41"/>
      <c r="E1316" s="41"/>
      <c r="F1316" s="41"/>
      <c r="G1316" s="50" t="str">
        <f>IF(A1316&lt;&gt;"",CONCATENATE(A1316,":",YEAR(B1316),IF(MONTH(B1316)&gt;9,MONTH(B1316),CONCATENATE(0,MONTH(B1316))),IF(DAY(B1316)&gt;9,DAY(B1316),CONCATENATE(0,DAY(B1316))),IF(HOUR(C1316)&gt;9,HOUR(C1316),CONCATENATE(0,HOUR(C1316))),IF(MINUTE(C1316)&gt;9,MINUTE(C1316),CONCATENATE(0,MINUTE(C1316))),":",VLOOKUP(F1316,'Valid Values - Results'!$D$4:$F$12,3,FALSE)),"")</f>
        <v/>
      </c>
      <c r="H1316" s="41"/>
      <c r="I1316" s="41"/>
      <c r="J1316" s="41"/>
      <c r="K1316" s="41"/>
      <c r="L1316" s="41"/>
      <c r="M1316" s="92"/>
      <c r="N1316" s="41"/>
      <c r="O1316" s="41"/>
      <c r="P1316" s="41"/>
      <c r="Q1316" s="41"/>
      <c r="R1316" s="41"/>
      <c r="S1316" s="41"/>
      <c r="T1316" s="41"/>
      <c r="U1316" s="47"/>
      <c r="V1316" s="49"/>
      <c r="W1316" s="41"/>
      <c r="X1316" s="41"/>
      <c r="Y1316" s="41"/>
      <c r="AA1316" s="37" t="str">
        <f>IF($I1316&lt;&gt;"",VLOOKUP($I1316,'Valid Values - Search'!$R$4:$T$4719,3,FALSE),"")</f>
        <v/>
      </c>
      <c r="AB1316" s="37" t="str">
        <f>IF($I1316&lt;&gt;"",VLOOKUP($I1316,'Valid Values - Search'!$R$4:$S$4719,2,FALSE),"")</f>
        <v/>
      </c>
      <c r="AC1316" s="38" t="str">
        <f t="shared" si="20"/>
        <v/>
      </c>
      <c r="AD1316" s="38"/>
    </row>
    <row r="1317" spans="1:30">
      <c r="A1317" s="46"/>
      <c r="B1317" s="47"/>
      <c r="C1317" s="49"/>
      <c r="D1317" s="41"/>
      <c r="E1317" s="41"/>
      <c r="F1317" s="41"/>
      <c r="G1317" s="50" t="str">
        <f>IF(A1317&lt;&gt;"",CONCATENATE(A1317,":",YEAR(B1317),IF(MONTH(B1317)&gt;9,MONTH(B1317),CONCATENATE(0,MONTH(B1317))),IF(DAY(B1317)&gt;9,DAY(B1317),CONCATENATE(0,DAY(B1317))),IF(HOUR(C1317)&gt;9,HOUR(C1317),CONCATENATE(0,HOUR(C1317))),IF(MINUTE(C1317)&gt;9,MINUTE(C1317),CONCATENATE(0,MINUTE(C1317))),":",VLOOKUP(F1317,'Valid Values - Results'!$D$4:$F$12,3,FALSE)),"")</f>
        <v/>
      </c>
      <c r="H1317" s="41"/>
      <c r="I1317" s="41"/>
      <c r="J1317" s="41"/>
      <c r="K1317" s="41"/>
      <c r="L1317" s="41"/>
      <c r="M1317" s="92"/>
      <c r="N1317" s="41"/>
      <c r="O1317" s="41"/>
      <c r="P1317" s="41"/>
      <c r="Q1317" s="41"/>
      <c r="R1317" s="41"/>
      <c r="S1317" s="41"/>
      <c r="T1317" s="41"/>
      <c r="U1317" s="47"/>
      <c r="V1317" s="49"/>
      <c r="W1317" s="41"/>
      <c r="X1317" s="41"/>
      <c r="Y1317" s="41"/>
      <c r="AA1317" s="37" t="str">
        <f>IF($I1317&lt;&gt;"",VLOOKUP($I1317,'Valid Values - Search'!$R$4:$T$4719,3,FALSE),"")</f>
        <v/>
      </c>
      <c r="AB1317" s="37" t="str">
        <f>IF($I1317&lt;&gt;"",VLOOKUP($I1317,'Valid Values - Search'!$R$4:$S$4719,2,FALSE),"")</f>
        <v/>
      </c>
      <c r="AC1317" s="38" t="str">
        <f t="shared" si="20"/>
        <v/>
      </c>
      <c r="AD1317" s="38"/>
    </row>
    <row r="1318" spans="1:30">
      <c r="A1318" s="46"/>
      <c r="B1318" s="47"/>
      <c r="C1318" s="49"/>
      <c r="D1318" s="41"/>
      <c r="E1318" s="41"/>
      <c r="F1318" s="41"/>
      <c r="G1318" s="50" t="str">
        <f>IF(A1318&lt;&gt;"",CONCATENATE(A1318,":",YEAR(B1318),IF(MONTH(B1318)&gt;9,MONTH(B1318),CONCATENATE(0,MONTH(B1318))),IF(DAY(B1318)&gt;9,DAY(B1318),CONCATENATE(0,DAY(B1318))),IF(HOUR(C1318)&gt;9,HOUR(C1318),CONCATENATE(0,HOUR(C1318))),IF(MINUTE(C1318)&gt;9,MINUTE(C1318),CONCATENATE(0,MINUTE(C1318))),":",VLOOKUP(F1318,'Valid Values - Results'!$D$4:$F$12,3,FALSE)),"")</f>
        <v/>
      </c>
      <c r="H1318" s="41"/>
      <c r="I1318" s="41"/>
      <c r="J1318" s="41"/>
      <c r="K1318" s="41"/>
      <c r="L1318" s="41"/>
      <c r="M1318" s="92"/>
      <c r="N1318" s="41"/>
      <c r="O1318" s="41"/>
      <c r="P1318" s="41"/>
      <c r="Q1318" s="41"/>
      <c r="R1318" s="41"/>
      <c r="S1318" s="41"/>
      <c r="T1318" s="41"/>
      <c r="U1318" s="47"/>
      <c r="V1318" s="49"/>
      <c r="W1318" s="41"/>
      <c r="X1318" s="41"/>
      <c r="Y1318" s="41"/>
      <c r="AA1318" s="37" t="str">
        <f>IF($I1318&lt;&gt;"",VLOOKUP($I1318,'Valid Values - Search'!$R$4:$T$4719,3,FALSE),"")</f>
        <v/>
      </c>
      <c r="AB1318" s="37" t="str">
        <f>IF($I1318&lt;&gt;"",VLOOKUP($I1318,'Valid Values - Search'!$R$4:$S$4719,2,FALSE),"")</f>
        <v/>
      </c>
      <c r="AC1318" s="38" t="str">
        <f t="shared" si="20"/>
        <v/>
      </c>
      <c r="AD1318" s="38"/>
    </row>
    <row r="1319" spans="1:30">
      <c r="A1319" s="46"/>
      <c r="B1319" s="47"/>
      <c r="C1319" s="49"/>
      <c r="D1319" s="41"/>
      <c r="E1319" s="41"/>
      <c r="F1319" s="41"/>
      <c r="G1319" s="50" t="str">
        <f>IF(A1319&lt;&gt;"",CONCATENATE(A1319,":",YEAR(B1319),IF(MONTH(B1319)&gt;9,MONTH(B1319),CONCATENATE(0,MONTH(B1319))),IF(DAY(B1319)&gt;9,DAY(B1319),CONCATENATE(0,DAY(B1319))),IF(HOUR(C1319)&gt;9,HOUR(C1319),CONCATENATE(0,HOUR(C1319))),IF(MINUTE(C1319)&gt;9,MINUTE(C1319),CONCATENATE(0,MINUTE(C1319))),":",VLOOKUP(F1319,'Valid Values - Results'!$D$4:$F$12,3,FALSE)),"")</f>
        <v/>
      </c>
      <c r="H1319" s="41"/>
      <c r="I1319" s="41"/>
      <c r="J1319" s="41"/>
      <c r="K1319" s="41"/>
      <c r="L1319" s="41"/>
      <c r="M1319" s="92"/>
      <c r="N1319" s="41"/>
      <c r="O1319" s="41"/>
      <c r="P1319" s="41"/>
      <c r="Q1319" s="41"/>
      <c r="R1319" s="41"/>
      <c r="S1319" s="41"/>
      <c r="T1319" s="41"/>
      <c r="U1319" s="47"/>
      <c r="V1319" s="49"/>
      <c r="W1319" s="41"/>
      <c r="X1319" s="41"/>
      <c r="Y1319" s="41"/>
      <c r="AA1319" s="37" t="str">
        <f>IF($I1319&lt;&gt;"",VLOOKUP($I1319,'Valid Values - Search'!$R$4:$T$4719,3,FALSE),"")</f>
        <v/>
      </c>
      <c r="AB1319" s="37" t="str">
        <f>IF($I1319&lt;&gt;"",VLOOKUP($I1319,'Valid Values - Search'!$R$4:$S$4719,2,FALSE),"")</f>
        <v/>
      </c>
      <c r="AC1319" s="38" t="str">
        <f t="shared" si="20"/>
        <v/>
      </c>
      <c r="AD1319" s="38"/>
    </row>
    <row r="1320" spans="1:30">
      <c r="A1320" s="46"/>
      <c r="B1320" s="47"/>
      <c r="C1320" s="49"/>
      <c r="D1320" s="41"/>
      <c r="E1320" s="41"/>
      <c r="F1320" s="41"/>
      <c r="G1320" s="50" t="str">
        <f>IF(A1320&lt;&gt;"",CONCATENATE(A1320,":",YEAR(B1320),IF(MONTH(B1320)&gt;9,MONTH(B1320),CONCATENATE(0,MONTH(B1320))),IF(DAY(B1320)&gt;9,DAY(B1320),CONCATENATE(0,DAY(B1320))),IF(HOUR(C1320)&gt;9,HOUR(C1320),CONCATENATE(0,HOUR(C1320))),IF(MINUTE(C1320)&gt;9,MINUTE(C1320),CONCATENATE(0,MINUTE(C1320))),":",VLOOKUP(F1320,'Valid Values - Results'!$D$4:$F$12,3,FALSE)),"")</f>
        <v/>
      </c>
      <c r="H1320" s="41"/>
      <c r="I1320" s="41"/>
      <c r="J1320" s="41"/>
      <c r="K1320" s="41"/>
      <c r="L1320" s="41"/>
      <c r="M1320" s="92"/>
      <c r="N1320" s="41"/>
      <c r="O1320" s="41"/>
      <c r="P1320" s="41"/>
      <c r="Q1320" s="41"/>
      <c r="R1320" s="41"/>
      <c r="S1320" s="41"/>
      <c r="T1320" s="41"/>
      <c r="U1320" s="47"/>
      <c r="V1320" s="49"/>
      <c r="W1320" s="41"/>
      <c r="X1320" s="41"/>
      <c r="Y1320" s="41"/>
      <c r="AA1320" s="37" t="str">
        <f>IF($I1320&lt;&gt;"",VLOOKUP($I1320,'Valid Values - Search'!$R$4:$T$4719,3,FALSE),"")</f>
        <v/>
      </c>
      <c r="AB1320" s="37" t="str">
        <f>IF($I1320&lt;&gt;"",VLOOKUP($I1320,'Valid Values - Search'!$R$4:$S$4719,2,FALSE),"")</f>
        <v/>
      </c>
      <c r="AC1320" s="38" t="str">
        <f t="shared" si="20"/>
        <v/>
      </c>
      <c r="AD1320" s="38"/>
    </row>
    <row r="1321" spans="1:30">
      <c r="A1321" s="46"/>
      <c r="B1321" s="47"/>
      <c r="C1321" s="49"/>
      <c r="D1321" s="41"/>
      <c r="E1321" s="41"/>
      <c r="F1321" s="41"/>
      <c r="G1321" s="50" t="str">
        <f>IF(A1321&lt;&gt;"",CONCATENATE(A1321,":",YEAR(B1321),IF(MONTH(B1321)&gt;9,MONTH(B1321),CONCATENATE(0,MONTH(B1321))),IF(DAY(B1321)&gt;9,DAY(B1321),CONCATENATE(0,DAY(B1321))),IF(HOUR(C1321)&gt;9,HOUR(C1321),CONCATENATE(0,HOUR(C1321))),IF(MINUTE(C1321)&gt;9,MINUTE(C1321),CONCATENATE(0,MINUTE(C1321))),":",VLOOKUP(F1321,'Valid Values - Results'!$D$4:$F$12,3,FALSE)),"")</f>
        <v/>
      </c>
      <c r="H1321" s="41"/>
      <c r="I1321" s="41"/>
      <c r="J1321" s="41"/>
      <c r="K1321" s="41"/>
      <c r="L1321" s="41"/>
      <c r="M1321" s="92"/>
      <c r="N1321" s="41"/>
      <c r="O1321" s="41"/>
      <c r="P1321" s="41"/>
      <c r="Q1321" s="41"/>
      <c r="R1321" s="41"/>
      <c r="S1321" s="41"/>
      <c r="T1321" s="41"/>
      <c r="U1321" s="47"/>
      <c r="V1321" s="49"/>
      <c r="W1321" s="41"/>
      <c r="X1321" s="41"/>
      <c r="Y1321" s="41"/>
      <c r="AA1321" s="37" t="str">
        <f>IF($I1321&lt;&gt;"",VLOOKUP($I1321,'Valid Values - Search'!$R$4:$T$4719,3,FALSE),"")</f>
        <v/>
      </c>
      <c r="AB1321" s="37" t="str">
        <f>IF($I1321&lt;&gt;"",VLOOKUP($I1321,'Valid Values - Search'!$R$4:$S$4719,2,FALSE),"")</f>
        <v/>
      </c>
      <c r="AC1321" s="38" t="str">
        <f t="shared" si="20"/>
        <v/>
      </c>
      <c r="AD1321" s="38"/>
    </row>
    <row r="1322" spans="1:30">
      <c r="A1322" s="46"/>
      <c r="B1322" s="47"/>
      <c r="C1322" s="49"/>
      <c r="D1322" s="41"/>
      <c r="E1322" s="41"/>
      <c r="F1322" s="41"/>
      <c r="G1322" s="50" t="str">
        <f>IF(A1322&lt;&gt;"",CONCATENATE(A1322,":",YEAR(B1322),IF(MONTH(B1322)&gt;9,MONTH(B1322),CONCATENATE(0,MONTH(B1322))),IF(DAY(B1322)&gt;9,DAY(B1322),CONCATENATE(0,DAY(B1322))),IF(HOUR(C1322)&gt;9,HOUR(C1322),CONCATENATE(0,HOUR(C1322))),IF(MINUTE(C1322)&gt;9,MINUTE(C1322),CONCATENATE(0,MINUTE(C1322))),":",VLOOKUP(F1322,'Valid Values - Results'!$D$4:$F$12,3,FALSE)),"")</f>
        <v/>
      </c>
      <c r="H1322" s="41"/>
      <c r="I1322" s="41"/>
      <c r="J1322" s="41"/>
      <c r="K1322" s="41"/>
      <c r="L1322" s="41"/>
      <c r="M1322" s="92"/>
      <c r="N1322" s="41"/>
      <c r="O1322" s="41"/>
      <c r="P1322" s="41"/>
      <c r="Q1322" s="41"/>
      <c r="R1322" s="41"/>
      <c r="S1322" s="41"/>
      <c r="T1322" s="41"/>
      <c r="U1322" s="47"/>
      <c r="V1322" s="49"/>
      <c r="W1322" s="41"/>
      <c r="X1322" s="41"/>
      <c r="Y1322" s="41"/>
      <c r="AA1322" s="37" t="str">
        <f>IF($I1322&lt;&gt;"",VLOOKUP($I1322,'Valid Values - Search'!$R$4:$T$4719,3,FALSE),"")</f>
        <v/>
      </c>
      <c r="AB1322" s="37" t="str">
        <f>IF($I1322&lt;&gt;"",VLOOKUP($I1322,'Valid Values - Search'!$R$4:$S$4719,2,FALSE),"")</f>
        <v/>
      </c>
      <c r="AC1322" s="38" t="str">
        <f t="shared" si="20"/>
        <v/>
      </c>
      <c r="AD1322" s="38"/>
    </row>
    <row r="1323" spans="1:30">
      <c r="A1323" s="46"/>
      <c r="B1323" s="47"/>
      <c r="C1323" s="49"/>
      <c r="D1323" s="41"/>
      <c r="E1323" s="41"/>
      <c r="F1323" s="41"/>
      <c r="G1323" s="50" t="str">
        <f>IF(A1323&lt;&gt;"",CONCATENATE(A1323,":",YEAR(B1323),IF(MONTH(B1323)&gt;9,MONTH(B1323),CONCATENATE(0,MONTH(B1323))),IF(DAY(B1323)&gt;9,DAY(B1323),CONCATENATE(0,DAY(B1323))),IF(HOUR(C1323)&gt;9,HOUR(C1323),CONCATENATE(0,HOUR(C1323))),IF(MINUTE(C1323)&gt;9,MINUTE(C1323),CONCATENATE(0,MINUTE(C1323))),":",VLOOKUP(F1323,'Valid Values - Results'!$D$4:$F$12,3,FALSE)),"")</f>
        <v/>
      </c>
      <c r="H1323" s="41"/>
      <c r="I1323" s="41"/>
      <c r="J1323" s="41"/>
      <c r="K1323" s="41"/>
      <c r="L1323" s="41"/>
      <c r="M1323" s="92"/>
      <c r="N1323" s="41"/>
      <c r="O1323" s="41"/>
      <c r="P1323" s="41"/>
      <c r="Q1323" s="41"/>
      <c r="R1323" s="41"/>
      <c r="S1323" s="41"/>
      <c r="T1323" s="41"/>
      <c r="U1323" s="47"/>
      <c r="V1323" s="49"/>
      <c r="W1323" s="41"/>
      <c r="X1323" s="41"/>
      <c r="Y1323" s="41"/>
      <c r="AA1323" s="37" t="str">
        <f>IF($I1323&lt;&gt;"",VLOOKUP($I1323,'Valid Values - Search'!$R$4:$T$4719,3,FALSE),"")</f>
        <v/>
      </c>
      <c r="AB1323" s="37" t="str">
        <f>IF($I1323&lt;&gt;"",VLOOKUP($I1323,'Valid Values - Search'!$R$4:$S$4719,2,FALSE),"")</f>
        <v/>
      </c>
      <c r="AC1323" s="38" t="str">
        <f t="shared" si="20"/>
        <v/>
      </c>
      <c r="AD1323" s="38"/>
    </row>
    <row r="1324" spans="1:30">
      <c r="A1324" s="46"/>
      <c r="B1324" s="47"/>
      <c r="C1324" s="49"/>
      <c r="D1324" s="41"/>
      <c r="E1324" s="41"/>
      <c r="F1324" s="41"/>
      <c r="G1324" s="50" t="str">
        <f>IF(A1324&lt;&gt;"",CONCATENATE(A1324,":",YEAR(B1324),IF(MONTH(B1324)&gt;9,MONTH(B1324),CONCATENATE(0,MONTH(B1324))),IF(DAY(B1324)&gt;9,DAY(B1324),CONCATENATE(0,DAY(B1324))),IF(HOUR(C1324)&gt;9,HOUR(C1324),CONCATENATE(0,HOUR(C1324))),IF(MINUTE(C1324)&gt;9,MINUTE(C1324),CONCATENATE(0,MINUTE(C1324))),":",VLOOKUP(F1324,'Valid Values - Results'!$D$4:$F$12,3,FALSE)),"")</f>
        <v/>
      </c>
      <c r="H1324" s="41"/>
      <c r="I1324" s="41"/>
      <c r="J1324" s="41"/>
      <c r="K1324" s="41"/>
      <c r="L1324" s="41"/>
      <c r="M1324" s="92"/>
      <c r="N1324" s="41"/>
      <c r="O1324" s="41"/>
      <c r="P1324" s="41"/>
      <c r="Q1324" s="41"/>
      <c r="R1324" s="41"/>
      <c r="S1324" s="41"/>
      <c r="T1324" s="41"/>
      <c r="U1324" s="47"/>
      <c r="V1324" s="49"/>
      <c r="W1324" s="41"/>
      <c r="X1324" s="41"/>
      <c r="Y1324" s="41"/>
      <c r="AA1324" s="37" t="str">
        <f>IF($I1324&lt;&gt;"",VLOOKUP($I1324,'Valid Values - Search'!$R$4:$T$4719,3,FALSE),"")</f>
        <v/>
      </c>
      <c r="AB1324" s="37" t="str">
        <f>IF($I1324&lt;&gt;"",VLOOKUP($I1324,'Valid Values - Search'!$R$4:$S$4719,2,FALSE),"")</f>
        <v/>
      </c>
      <c r="AC1324" s="38" t="str">
        <f t="shared" si="20"/>
        <v/>
      </c>
      <c r="AD1324" s="38"/>
    </row>
    <row r="1325" spans="1:30">
      <c r="A1325" s="46"/>
      <c r="B1325" s="47"/>
      <c r="C1325" s="49"/>
      <c r="D1325" s="41"/>
      <c r="E1325" s="41"/>
      <c r="F1325" s="41"/>
      <c r="G1325" s="50" t="str">
        <f>IF(A1325&lt;&gt;"",CONCATENATE(A1325,":",YEAR(B1325),IF(MONTH(B1325)&gt;9,MONTH(B1325),CONCATENATE(0,MONTH(B1325))),IF(DAY(B1325)&gt;9,DAY(B1325),CONCATENATE(0,DAY(B1325))),IF(HOUR(C1325)&gt;9,HOUR(C1325),CONCATENATE(0,HOUR(C1325))),IF(MINUTE(C1325)&gt;9,MINUTE(C1325),CONCATENATE(0,MINUTE(C1325))),":",VLOOKUP(F1325,'Valid Values - Results'!$D$4:$F$12,3,FALSE)),"")</f>
        <v/>
      </c>
      <c r="H1325" s="41"/>
      <c r="I1325" s="41"/>
      <c r="J1325" s="41"/>
      <c r="K1325" s="41"/>
      <c r="L1325" s="41"/>
      <c r="M1325" s="92"/>
      <c r="N1325" s="41"/>
      <c r="O1325" s="41"/>
      <c r="P1325" s="41"/>
      <c r="Q1325" s="41"/>
      <c r="R1325" s="41"/>
      <c r="S1325" s="41"/>
      <c r="T1325" s="41"/>
      <c r="U1325" s="47"/>
      <c r="V1325" s="49"/>
      <c r="W1325" s="41"/>
      <c r="X1325" s="41"/>
      <c r="Y1325" s="41"/>
      <c r="AA1325" s="37" t="str">
        <f>IF($I1325&lt;&gt;"",VLOOKUP($I1325,'Valid Values - Search'!$R$4:$T$4719,3,FALSE),"")</f>
        <v/>
      </c>
      <c r="AB1325" s="37" t="str">
        <f>IF($I1325&lt;&gt;"",VLOOKUP($I1325,'Valid Values - Search'!$R$4:$S$4719,2,FALSE),"")</f>
        <v/>
      </c>
      <c r="AC1325" s="38" t="str">
        <f t="shared" si="20"/>
        <v/>
      </c>
      <c r="AD1325" s="38"/>
    </row>
    <row r="1326" spans="1:30">
      <c r="A1326" s="46"/>
      <c r="B1326" s="47"/>
      <c r="C1326" s="49"/>
      <c r="D1326" s="41"/>
      <c r="E1326" s="41"/>
      <c r="F1326" s="41"/>
      <c r="G1326" s="50" t="str">
        <f>IF(A1326&lt;&gt;"",CONCATENATE(A1326,":",YEAR(B1326),IF(MONTH(B1326)&gt;9,MONTH(B1326),CONCATENATE(0,MONTH(B1326))),IF(DAY(B1326)&gt;9,DAY(B1326),CONCATENATE(0,DAY(B1326))),IF(HOUR(C1326)&gt;9,HOUR(C1326),CONCATENATE(0,HOUR(C1326))),IF(MINUTE(C1326)&gt;9,MINUTE(C1326),CONCATENATE(0,MINUTE(C1326))),":",VLOOKUP(F1326,'Valid Values - Results'!$D$4:$F$12,3,FALSE)),"")</f>
        <v/>
      </c>
      <c r="H1326" s="41"/>
      <c r="I1326" s="41"/>
      <c r="J1326" s="41"/>
      <c r="K1326" s="41"/>
      <c r="L1326" s="41"/>
      <c r="M1326" s="92"/>
      <c r="N1326" s="41"/>
      <c r="O1326" s="41"/>
      <c r="P1326" s="41"/>
      <c r="Q1326" s="41"/>
      <c r="R1326" s="41"/>
      <c r="S1326" s="41"/>
      <c r="T1326" s="41"/>
      <c r="U1326" s="47"/>
      <c r="V1326" s="49"/>
      <c r="W1326" s="41"/>
      <c r="X1326" s="41"/>
      <c r="Y1326" s="41"/>
      <c r="AA1326" s="37" t="str">
        <f>IF($I1326&lt;&gt;"",VLOOKUP($I1326,'Valid Values - Search'!$R$4:$T$4719,3,FALSE),"")</f>
        <v/>
      </c>
      <c r="AB1326" s="37" t="str">
        <f>IF($I1326&lt;&gt;"",VLOOKUP($I1326,'Valid Values - Search'!$R$4:$S$4719,2,FALSE),"")</f>
        <v/>
      </c>
      <c r="AC1326" s="38" t="str">
        <f t="shared" si="20"/>
        <v/>
      </c>
      <c r="AD1326" s="38"/>
    </row>
    <row r="1327" spans="1:30">
      <c r="A1327" s="46"/>
      <c r="B1327" s="47"/>
      <c r="C1327" s="49"/>
      <c r="D1327" s="41"/>
      <c r="E1327" s="41"/>
      <c r="F1327" s="41"/>
      <c r="G1327" s="50" t="str">
        <f>IF(A1327&lt;&gt;"",CONCATENATE(A1327,":",YEAR(B1327),IF(MONTH(B1327)&gt;9,MONTH(B1327),CONCATENATE(0,MONTH(B1327))),IF(DAY(B1327)&gt;9,DAY(B1327),CONCATENATE(0,DAY(B1327))),IF(HOUR(C1327)&gt;9,HOUR(C1327),CONCATENATE(0,HOUR(C1327))),IF(MINUTE(C1327)&gt;9,MINUTE(C1327),CONCATENATE(0,MINUTE(C1327))),":",VLOOKUP(F1327,'Valid Values - Results'!$D$4:$F$12,3,FALSE)),"")</f>
        <v/>
      </c>
      <c r="H1327" s="41"/>
      <c r="I1327" s="41"/>
      <c r="J1327" s="41"/>
      <c r="K1327" s="41"/>
      <c r="L1327" s="41"/>
      <c r="M1327" s="92"/>
      <c r="N1327" s="41"/>
      <c r="O1327" s="41"/>
      <c r="P1327" s="41"/>
      <c r="Q1327" s="41"/>
      <c r="R1327" s="41"/>
      <c r="S1327" s="41"/>
      <c r="T1327" s="41"/>
      <c r="U1327" s="47"/>
      <c r="V1327" s="49"/>
      <c r="W1327" s="41"/>
      <c r="X1327" s="41"/>
      <c r="Y1327" s="41"/>
      <c r="AA1327" s="37" t="str">
        <f>IF($I1327&lt;&gt;"",VLOOKUP($I1327,'Valid Values - Search'!$R$4:$T$4719,3,FALSE),"")</f>
        <v/>
      </c>
      <c r="AB1327" s="37" t="str">
        <f>IF($I1327&lt;&gt;"",VLOOKUP($I1327,'Valid Values - Search'!$R$4:$S$4719,2,FALSE),"")</f>
        <v/>
      </c>
      <c r="AC1327" s="38" t="str">
        <f t="shared" si="20"/>
        <v/>
      </c>
      <c r="AD1327" s="38"/>
    </row>
    <row r="1328" spans="1:30">
      <c r="A1328" s="46"/>
      <c r="B1328" s="47"/>
      <c r="C1328" s="49"/>
      <c r="D1328" s="41"/>
      <c r="E1328" s="41"/>
      <c r="F1328" s="41"/>
      <c r="G1328" s="50" t="str">
        <f>IF(A1328&lt;&gt;"",CONCATENATE(A1328,":",YEAR(B1328),IF(MONTH(B1328)&gt;9,MONTH(B1328),CONCATENATE(0,MONTH(B1328))),IF(DAY(B1328)&gt;9,DAY(B1328),CONCATENATE(0,DAY(B1328))),IF(HOUR(C1328)&gt;9,HOUR(C1328),CONCATENATE(0,HOUR(C1328))),IF(MINUTE(C1328)&gt;9,MINUTE(C1328),CONCATENATE(0,MINUTE(C1328))),":",VLOOKUP(F1328,'Valid Values - Results'!$D$4:$F$12,3,FALSE)),"")</f>
        <v/>
      </c>
      <c r="H1328" s="41"/>
      <c r="I1328" s="41"/>
      <c r="J1328" s="41"/>
      <c r="K1328" s="41"/>
      <c r="L1328" s="41"/>
      <c r="M1328" s="92"/>
      <c r="N1328" s="41"/>
      <c r="O1328" s="41"/>
      <c r="P1328" s="41"/>
      <c r="Q1328" s="41"/>
      <c r="R1328" s="41"/>
      <c r="S1328" s="41"/>
      <c r="T1328" s="41"/>
      <c r="U1328" s="47"/>
      <c r="V1328" s="49"/>
      <c r="W1328" s="41"/>
      <c r="X1328" s="41"/>
      <c r="Y1328" s="41"/>
      <c r="AA1328" s="37" t="str">
        <f>IF($I1328&lt;&gt;"",VLOOKUP($I1328,'Valid Values - Search'!$R$4:$T$4719,3,FALSE),"")</f>
        <v/>
      </c>
      <c r="AB1328" s="37" t="str">
        <f>IF($I1328&lt;&gt;"",VLOOKUP($I1328,'Valid Values - Search'!$R$4:$S$4719,2,FALSE),"")</f>
        <v/>
      </c>
      <c r="AC1328" s="38" t="str">
        <f t="shared" si="20"/>
        <v/>
      </c>
      <c r="AD1328" s="38"/>
    </row>
    <row r="1329" spans="1:30">
      <c r="A1329" s="46"/>
      <c r="B1329" s="47"/>
      <c r="C1329" s="49"/>
      <c r="D1329" s="41"/>
      <c r="E1329" s="41"/>
      <c r="F1329" s="41"/>
      <c r="G1329" s="50" t="str">
        <f>IF(A1329&lt;&gt;"",CONCATENATE(A1329,":",YEAR(B1329),IF(MONTH(B1329)&gt;9,MONTH(B1329),CONCATENATE(0,MONTH(B1329))),IF(DAY(B1329)&gt;9,DAY(B1329),CONCATENATE(0,DAY(B1329))),IF(HOUR(C1329)&gt;9,HOUR(C1329),CONCATENATE(0,HOUR(C1329))),IF(MINUTE(C1329)&gt;9,MINUTE(C1329),CONCATENATE(0,MINUTE(C1329))),":",VLOOKUP(F1329,'Valid Values - Results'!$D$4:$F$12,3,FALSE)),"")</f>
        <v/>
      </c>
      <c r="H1329" s="41"/>
      <c r="I1329" s="41"/>
      <c r="J1329" s="41"/>
      <c r="K1329" s="41"/>
      <c r="L1329" s="41"/>
      <c r="M1329" s="92"/>
      <c r="N1329" s="41"/>
      <c r="O1329" s="41"/>
      <c r="P1329" s="41"/>
      <c r="Q1329" s="41"/>
      <c r="R1329" s="41"/>
      <c r="S1329" s="41"/>
      <c r="T1329" s="41"/>
      <c r="U1329" s="47"/>
      <c r="V1329" s="49"/>
      <c r="W1329" s="41"/>
      <c r="X1329" s="41"/>
      <c r="Y1329" s="41"/>
      <c r="AA1329" s="37" t="str">
        <f>IF($I1329&lt;&gt;"",VLOOKUP($I1329,'Valid Values - Search'!$R$4:$T$4719,3,FALSE),"")</f>
        <v/>
      </c>
      <c r="AB1329" s="37" t="str">
        <f>IF($I1329&lt;&gt;"",VLOOKUP($I1329,'Valid Values - Search'!$R$4:$S$4719,2,FALSE),"")</f>
        <v/>
      </c>
      <c r="AC1329" s="38" t="str">
        <f t="shared" si="20"/>
        <v/>
      </c>
      <c r="AD1329" s="38"/>
    </row>
    <row r="1330" spans="1:30">
      <c r="A1330" s="46"/>
      <c r="B1330" s="47"/>
      <c r="C1330" s="49"/>
      <c r="D1330" s="41"/>
      <c r="E1330" s="41"/>
      <c r="F1330" s="41"/>
      <c r="G1330" s="50" t="str">
        <f>IF(A1330&lt;&gt;"",CONCATENATE(A1330,":",YEAR(B1330),IF(MONTH(B1330)&gt;9,MONTH(B1330),CONCATENATE(0,MONTH(B1330))),IF(DAY(B1330)&gt;9,DAY(B1330),CONCATENATE(0,DAY(B1330))),IF(HOUR(C1330)&gt;9,HOUR(C1330),CONCATENATE(0,HOUR(C1330))),IF(MINUTE(C1330)&gt;9,MINUTE(C1330),CONCATENATE(0,MINUTE(C1330))),":",VLOOKUP(F1330,'Valid Values - Results'!$D$4:$F$12,3,FALSE)),"")</f>
        <v/>
      </c>
      <c r="H1330" s="41"/>
      <c r="I1330" s="41"/>
      <c r="J1330" s="41"/>
      <c r="K1330" s="41"/>
      <c r="L1330" s="41"/>
      <c r="M1330" s="92"/>
      <c r="N1330" s="41"/>
      <c r="O1330" s="41"/>
      <c r="P1330" s="41"/>
      <c r="Q1330" s="41"/>
      <c r="R1330" s="41"/>
      <c r="S1330" s="41"/>
      <c r="T1330" s="41"/>
      <c r="U1330" s="47"/>
      <c r="V1330" s="49"/>
      <c r="W1330" s="41"/>
      <c r="X1330" s="41"/>
      <c r="Y1330" s="41"/>
      <c r="AA1330" s="37" t="str">
        <f>IF($I1330&lt;&gt;"",VLOOKUP($I1330,'Valid Values - Search'!$R$4:$T$4719,3,FALSE),"")</f>
        <v/>
      </c>
      <c r="AB1330" s="37" t="str">
        <f>IF($I1330&lt;&gt;"",VLOOKUP($I1330,'Valid Values - Search'!$R$4:$S$4719,2,FALSE),"")</f>
        <v/>
      </c>
      <c r="AC1330" s="38" t="str">
        <f t="shared" si="20"/>
        <v/>
      </c>
      <c r="AD1330" s="38"/>
    </row>
    <row r="1331" spans="1:30">
      <c r="A1331" s="46"/>
      <c r="B1331" s="47"/>
      <c r="C1331" s="49"/>
      <c r="D1331" s="41"/>
      <c r="E1331" s="41"/>
      <c r="F1331" s="41"/>
      <c r="G1331" s="50" t="str">
        <f>IF(A1331&lt;&gt;"",CONCATENATE(A1331,":",YEAR(B1331),IF(MONTH(B1331)&gt;9,MONTH(B1331),CONCATENATE(0,MONTH(B1331))),IF(DAY(B1331)&gt;9,DAY(B1331),CONCATENATE(0,DAY(B1331))),IF(HOUR(C1331)&gt;9,HOUR(C1331),CONCATENATE(0,HOUR(C1331))),IF(MINUTE(C1331)&gt;9,MINUTE(C1331),CONCATENATE(0,MINUTE(C1331))),":",VLOOKUP(F1331,'Valid Values - Results'!$D$4:$F$12,3,FALSE)),"")</f>
        <v/>
      </c>
      <c r="H1331" s="41"/>
      <c r="I1331" s="41"/>
      <c r="J1331" s="41"/>
      <c r="K1331" s="41"/>
      <c r="L1331" s="41"/>
      <c r="M1331" s="92"/>
      <c r="N1331" s="41"/>
      <c r="O1331" s="41"/>
      <c r="P1331" s="41"/>
      <c r="Q1331" s="41"/>
      <c r="R1331" s="41"/>
      <c r="S1331" s="41"/>
      <c r="T1331" s="41"/>
      <c r="U1331" s="47"/>
      <c r="V1331" s="49"/>
      <c r="W1331" s="41"/>
      <c r="X1331" s="41"/>
      <c r="Y1331" s="41"/>
      <c r="AA1331" s="37" t="str">
        <f>IF($I1331&lt;&gt;"",VLOOKUP($I1331,'Valid Values - Search'!$R$4:$T$4719,3,FALSE),"")</f>
        <v/>
      </c>
      <c r="AB1331" s="37" t="str">
        <f>IF($I1331&lt;&gt;"",VLOOKUP($I1331,'Valid Values - Search'!$R$4:$S$4719,2,FALSE),"")</f>
        <v/>
      </c>
      <c r="AC1331" s="38" t="str">
        <f t="shared" si="20"/>
        <v/>
      </c>
      <c r="AD1331" s="38"/>
    </row>
    <row r="1332" spans="1:30">
      <c r="A1332" s="46"/>
      <c r="B1332" s="47"/>
      <c r="C1332" s="49"/>
      <c r="D1332" s="41"/>
      <c r="E1332" s="41"/>
      <c r="F1332" s="41"/>
      <c r="G1332" s="50" t="str">
        <f>IF(A1332&lt;&gt;"",CONCATENATE(A1332,":",YEAR(B1332),IF(MONTH(B1332)&gt;9,MONTH(B1332),CONCATENATE(0,MONTH(B1332))),IF(DAY(B1332)&gt;9,DAY(B1332),CONCATENATE(0,DAY(B1332))),IF(HOUR(C1332)&gt;9,HOUR(C1332),CONCATENATE(0,HOUR(C1332))),IF(MINUTE(C1332)&gt;9,MINUTE(C1332),CONCATENATE(0,MINUTE(C1332))),":",VLOOKUP(F1332,'Valid Values - Results'!$D$4:$F$12,3,FALSE)),"")</f>
        <v/>
      </c>
      <c r="H1332" s="41"/>
      <c r="I1332" s="41"/>
      <c r="J1332" s="41"/>
      <c r="K1332" s="41"/>
      <c r="L1332" s="41"/>
      <c r="M1332" s="92"/>
      <c r="N1332" s="41"/>
      <c r="O1332" s="41"/>
      <c r="P1332" s="41"/>
      <c r="Q1332" s="41"/>
      <c r="R1332" s="41"/>
      <c r="S1332" s="41"/>
      <c r="T1332" s="41"/>
      <c r="U1332" s="47"/>
      <c r="V1332" s="49"/>
      <c r="W1332" s="41"/>
      <c r="X1332" s="41"/>
      <c r="Y1332" s="41"/>
      <c r="AA1332" s="37" t="str">
        <f>IF($I1332&lt;&gt;"",VLOOKUP($I1332,'Valid Values - Search'!$R$4:$T$4719,3,FALSE),"")</f>
        <v/>
      </c>
      <c r="AB1332" s="37" t="str">
        <f>IF($I1332&lt;&gt;"",VLOOKUP($I1332,'Valid Values - Search'!$R$4:$S$4719,2,FALSE),"")</f>
        <v/>
      </c>
      <c r="AC1332" s="38" t="str">
        <f t="shared" si="20"/>
        <v/>
      </c>
      <c r="AD1332" s="38"/>
    </row>
    <row r="1333" spans="1:30">
      <c r="A1333" s="46"/>
      <c r="B1333" s="47"/>
      <c r="C1333" s="49"/>
      <c r="D1333" s="41"/>
      <c r="E1333" s="41"/>
      <c r="F1333" s="41"/>
      <c r="G1333" s="50" t="str">
        <f>IF(A1333&lt;&gt;"",CONCATENATE(A1333,":",YEAR(B1333),IF(MONTH(B1333)&gt;9,MONTH(B1333),CONCATENATE(0,MONTH(B1333))),IF(DAY(B1333)&gt;9,DAY(B1333),CONCATENATE(0,DAY(B1333))),IF(HOUR(C1333)&gt;9,HOUR(C1333),CONCATENATE(0,HOUR(C1333))),IF(MINUTE(C1333)&gt;9,MINUTE(C1333),CONCATENATE(0,MINUTE(C1333))),":",VLOOKUP(F1333,'Valid Values - Results'!$D$4:$F$12,3,FALSE)),"")</f>
        <v/>
      </c>
      <c r="H1333" s="41"/>
      <c r="I1333" s="41"/>
      <c r="J1333" s="41"/>
      <c r="K1333" s="41"/>
      <c r="L1333" s="41"/>
      <c r="M1333" s="92"/>
      <c r="N1333" s="41"/>
      <c r="O1333" s="41"/>
      <c r="P1333" s="41"/>
      <c r="Q1333" s="41"/>
      <c r="R1333" s="41"/>
      <c r="S1333" s="41"/>
      <c r="T1333" s="41"/>
      <c r="U1333" s="47"/>
      <c r="V1333" s="49"/>
      <c r="W1333" s="41"/>
      <c r="X1333" s="41"/>
      <c r="Y1333" s="41"/>
      <c r="AA1333" s="37" t="str">
        <f>IF($I1333&lt;&gt;"",VLOOKUP($I1333,'Valid Values - Search'!$R$4:$T$4719,3,FALSE),"")</f>
        <v/>
      </c>
      <c r="AB1333" s="37" t="str">
        <f>IF($I1333&lt;&gt;"",VLOOKUP($I1333,'Valid Values - Search'!$R$4:$S$4719,2,FALSE),"")</f>
        <v/>
      </c>
      <c r="AC1333" s="38" t="str">
        <f t="shared" si="20"/>
        <v/>
      </c>
      <c r="AD1333" s="38"/>
    </row>
    <row r="1334" spans="1:30">
      <c r="A1334" s="46"/>
      <c r="B1334" s="47"/>
      <c r="C1334" s="49"/>
      <c r="D1334" s="41"/>
      <c r="E1334" s="41"/>
      <c r="F1334" s="41"/>
      <c r="G1334" s="50" t="str">
        <f>IF(A1334&lt;&gt;"",CONCATENATE(A1334,":",YEAR(B1334),IF(MONTH(B1334)&gt;9,MONTH(B1334),CONCATENATE(0,MONTH(B1334))),IF(DAY(B1334)&gt;9,DAY(B1334),CONCATENATE(0,DAY(B1334))),IF(HOUR(C1334)&gt;9,HOUR(C1334),CONCATENATE(0,HOUR(C1334))),IF(MINUTE(C1334)&gt;9,MINUTE(C1334),CONCATENATE(0,MINUTE(C1334))),":",VLOOKUP(F1334,'Valid Values - Results'!$D$4:$F$12,3,FALSE)),"")</f>
        <v/>
      </c>
      <c r="H1334" s="41"/>
      <c r="I1334" s="41"/>
      <c r="J1334" s="41"/>
      <c r="K1334" s="41"/>
      <c r="L1334" s="41"/>
      <c r="M1334" s="92"/>
      <c r="N1334" s="41"/>
      <c r="O1334" s="41"/>
      <c r="P1334" s="41"/>
      <c r="Q1334" s="41"/>
      <c r="R1334" s="41"/>
      <c r="S1334" s="41"/>
      <c r="T1334" s="41"/>
      <c r="U1334" s="47"/>
      <c r="V1334" s="49"/>
      <c r="W1334" s="41"/>
      <c r="X1334" s="41"/>
      <c r="Y1334" s="41"/>
      <c r="AA1334" s="37" t="str">
        <f>IF($I1334&lt;&gt;"",VLOOKUP($I1334,'Valid Values - Search'!$R$4:$T$4719,3,FALSE),"")</f>
        <v/>
      </c>
      <c r="AB1334" s="37" t="str">
        <f>IF($I1334&lt;&gt;"",VLOOKUP($I1334,'Valid Values - Search'!$R$4:$S$4719,2,FALSE),"")</f>
        <v/>
      </c>
      <c r="AC1334" s="38" t="str">
        <f t="shared" si="20"/>
        <v/>
      </c>
      <c r="AD1334" s="38"/>
    </row>
    <row r="1335" spans="1:30">
      <c r="A1335" s="46"/>
      <c r="B1335" s="47"/>
      <c r="C1335" s="49"/>
      <c r="D1335" s="41"/>
      <c r="E1335" s="41"/>
      <c r="F1335" s="41"/>
      <c r="G1335" s="50" t="str">
        <f>IF(A1335&lt;&gt;"",CONCATENATE(A1335,":",YEAR(B1335),IF(MONTH(B1335)&gt;9,MONTH(B1335),CONCATENATE(0,MONTH(B1335))),IF(DAY(B1335)&gt;9,DAY(B1335),CONCATENATE(0,DAY(B1335))),IF(HOUR(C1335)&gt;9,HOUR(C1335),CONCATENATE(0,HOUR(C1335))),IF(MINUTE(C1335)&gt;9,MINUTE(C1335),CONCATENATE(0,MINUTE(C1335))),":",VLOOKUP(F1335,'Valid Values - Results'!$D$4:$F$12,3,FALSE)),"")</f>
        <v/>
      </c>
      <c r="H1335" s="41"/>
      <c r="I1335" s="41"/>
      <c r="J1335" s="41"/>
      <c r="K1335" s="41"/>
      <c r="L1335" s="41"/>
      <c r="M1335" s="92"/>
      <c r="N1335" s="41"/>
      <c r="O1335" s="41"/>
      <c r="P1335" s="41"/>
      <c r="Q1335" s="41"/>
      <c r="R1335" s="41"/>
      <c r="S1335" s="41"/>
      <c r="T1335" s="41"/>
      <c r="U1335" s="47"/>
      <c r="V1335" s="49"/>
      <c r="W1335" s="41"/>
      <c r="X1335" s="41"/>
      <c r="Y1335" s="41"/>
      <c r="AA1335" s="37" t="str">
        <f>IF($I1335&lt;&gt;"",VLOOKUP($I1335,'Valid Values - Search'!$R$4:$T$4719,3,FALSE),"")</f>
        <v/>
      </c>
      <c r="AB1335" s="37" t="str">
        <f>IF($I1335&lt;&gt;"",VLOOKUP($I1335,'Valid Values - Search'!$R$4:$S$4719,2,FALSE),"")</f>
        <v/>
      </c>
      <c r="AC1335" s="38" t="str">
        <f t="shared" si="20"/>
        <v/>
      </c>
      <c r="AD1335" s="38"/>
    </row>
    <row r="1336" spans="1:30">
      <c r="A1336" s="46"/>
      <c r="B1336" s="47"/>
      <c r="C1336" s="49"/>
      <c r="D1336" s="41"/>
      <c r="E1336" s="41"/>
      <c r="F1336" s="41"/>
      <c r="G1336" s="50" t="str">
        <f>IF(A1336&lt;&gt;"",CONCATENATE(A1336,":",YEAR(B1336),IF(MONTH(B1336)&gt;9,MONTH(B1336),CONCATENATE(0,MONTH(B1336))),IF(DAY(B1336)&gt;9,DAY(B1336),CONCATENATE(0,DAY(B1336))),IF(HOUR(C1336)&gt;9,HOUR(C1336),CONCATENATE(0,HOUR(C1336))),IF(MINUTE(C1336)&gt;9,MINUTE(C1336),CONCATENATE(0,MINUTE(C1336))),":",VLOOKUP(F1336,'Valid Values - Results'!$D$4:$F$12,3,FALSE)),"")</f>
        <v/>
      </c>
      <c r="H1336" s="41"/>
      <c r="I1336" s="41"/>
      <c r="J1336" s="41"/>
      <c r="K1336" s="41"/>
      <c r="L1336" s="41"/>
      <c r="M1336" s="92"/>
      <c r="N1336" s="41"/>
      <c r="O1336" s="41"/>
      <c r="P1336" s="41"/>
      <c r="Q1336" s="41"/>
      <c r="R1336" s="41"/>
      <c r="S1336" s="41"/>
      <c r="T1336" s="41"/>
      <c r="U1336" s="47"/>
      <c r="V1336" s="49"/>
      <c r="W1336" s="41"/>
      <c r="X1336" s="41"/>
      <c r="Y1336" s="41"/>
      <c r="AA1336" s="37" t="str">
        <f>IF($I1336&lt;&gt;"",VLOOKUP($I1336,'Valid Values - Search'!$R$4:$T$4719,3,FALSE),"")</f>
        <v/>
      </c>
      <c r="AB1336" s="37" t="str">
        <f>IF($I1336&lt;&gt;"",VLOOKUP($I1336,'Valid Values - Search'!$R$4:$S$4719,2,FALSE),"")</f>
        <v/>
      </c>
      <c r="AC1336" s="38" t="str">
        <f t="shared" si="20"/>
        <v/>
      </c>
      <c r="AD1336" s="38"/>
    </row>
    <row r="1337" spans="1:30">
      <c r="A1337" s="46"/>
      <c r="B1337" s="47"/>
      <c r="C1337" s="49"/>
      <c r="D1337" s="41"/>
      <c r="E1337" s="41"/>
      <c r="F1337" s="41"/>
      <c r="G1337" s="50" t="str">
        <f>IF(A1337&lt;&gt;"",CONCATENATE(A1337,":",YEAR(B1337),IF(MONTH(B1337)&gt;9,MONTH(B1337),CONCATENATE(0,MONTH(B1337))),IF(DAY(B1337)&gt;9,DAY(B1337),CONCATENATE(0,DAY(B1337))),IF(HOUR(C1337)&gt;9,HOUR(C1337),CONCATENATE(0,HOUR(C1337))),IF(MINUTE(C1337)&gt;9,MINUTE(C1337),CONCATENATE(0,MINUTE(C1337))),":",VLOOKUP(F1337,'Valid Values - Results'!$D$4:$F$12,3,FALSE)),"")</f>
        <v/>
      </c>
      <c r="H1337" s="41"/>
      <c r="I1337" s="41"/>
      <c r="J1337" s="41"/>
      <c r="K1337" s="41"/>
      <c r="L1337" s="41"/>
      <c r="M1337" s="92"/>
      <c r="N1337" s="41"/>
      <c r="O1337" s="41"/>
      <c r="P1337" s="41"/>
      <c r="Q1337" s="41"/>
      <c r="R1337" s="41"/>
      <c r="S1337" s="41"/>
      <c r="T1337" s="41"/>
      <c r="U1337" s="47"/>
      <c r="V1337" s="49"/>
      <c r="W1337" s="41"/>
      <c r="X1337" s="41"/>
      <c r="Y1337" s="41"/>
      <c r="AA1337" s="37" t="str">
        <f>IF($I1337&lt;&gt;"",VLOOKUP($I1337,'Valid Values - Search'!$R$4:$T$4719,3,FALSE),"")</f>
        <v/>
      </c>
      <c r="AB1337" s="37" t="str">
        <f>IF($I1337&lt;&gt;"",VLOOKUP($I1337,'Valid Values - Search'!$R$4:$S$4719,2,FALSE),"")</f>
        <v/>
      </c>
      <c r="AC1337" s="38" t="str">
        <f t="shared" si="20"/>
        <v/>
      </c>
      <c r="AD1337" s="38"/>
    </row>
    <row r="1338" spans="1:30">
      <c r="A1338" s="46"/>
      <c r="B1338" s="47"/>
      <c r="C1338" s="49"/>
      <c r="D1338" s="41"/>
      <c r="E1338" s="41"/>
      <c r="F1338" s="41"/>
      <c r="G1338" s="50" t="str">
        <f>IF(A1338&lt;&gt;"",CONCATENATE(A1338,":",YEAR(B1338),IF(MONTH(B1338)&gt;9,MONTH(B1338),CONCATENATE(0,MONTH(B1338))),IF(DAY(B1338)&gt;9,DAY(B1338),CONCATENATE(0,DAY(B1338))),IF(HOUR(C1338)&gt;9,HOUR(C1338),CONCATENATE(0,HOUR(C1338))),IF(MINUTE(C1338)&gt;9,MINUTE(C1338),CONCATENATE(0,MINUTE(C1338))),":",VLOOKUP(F1338,'Valid Values - Results'!$D$4:$F$12,3,FALSE)),"")</f>
        <v/>
      </c>
      <c r="H1338" s="41"/>
      <c r="I1338" s="41"/>
      <c r="J1338" s="41"/>
      <c r="K1338" s="41"/>
      <c r="L1338" s="41"/>
      <c r="M1338" s="92"/>
      <c r="N1338" s="41"/>
      <c r="O1338" s="41"/>
      <c r="P1338" s="41"/>
      <c r="Q1338" s="41"/>
      <c r="R1338" s="41"/>
      <c r="S1338" s="41"/>
      <c r="T1338" s="41"/>
      <c r="U1338" s="47"/>
      <c r="V1338" s="49"/>
      <c r="W1338" s="41"/>
      <c r="X1338" s="41"/>
      <c r="Y1338" s="41"/>
      <c r="AA1338" s="37" t="str">
        <f>IF($I1338&lt;&gt;"",VLOOKUP($I1338,'Valid Values - Search'!$R$4:$T$4719,3,FALSE),"")</f>
        <v/>
      </c>
      <c r="AB1338" s="37" t="str">
        <f>IF($I1338&lt;&gt;"",VLOOKUP($I1338,'Valid Values - Search'!$R$4:$S$4719,2,FALSE),"")</f>
        <v/>
      </c>
      <c r="AC1338" s="38" t="str">
        <f t="shared" si="20"/>
        <v/>
      </c>
      <c r="AD1338" s="38"/>
    </row>
    <row r="1339" spans="1:30">
      <c r="A1339" s="46"/>
      <c r="B1339" s="47"/>
      <c r="C1339" s="49"/>
      <c r="D1339" s="41"/>
      <c r="E1339" s="41"/>
      <c r="F1339" s="41"/>
      <c r="G1339" s="50" t="str">
        <f>IF(A1339&lt;&gt;"",CONCATENATE(A1339,":",YEAR(B1339),IF(MONTH(B1339)&gt;9,MONTH(B1339),CONCATENATE(0,MONTH(B1339))),IF(DAY(B1339)&gt;9,DAY(B1339),CONCATENATE(0,DAY(B1339))),IF(HOUR(C1339)&gt;9,HOUR(C1339),CONCATENATE(0,HOUR(C1339))),IF(MINUTE(C1339)&gt;9,MINUTE(C1339),CONCATENATE(0,MINUTE(C1339))),":",VLOOKUP(F1339,'Valid Values - Results'!$D$4:$F$12,3,FALSE)),"")</f>
        <v/>
      </c>
      <c r="H1339" s="41"/>
      <c r="I1339" s="41"/>
      <c r="J1339" s="41"/>
      <c r="K1339" s="41"/>
      <c r="L1339" s="41"/>
      <c r="M1339" s="92"/>
      <c r="N1339" s="41"/>
      <c r="O1339" s="41"/>
      <c r="P1339" s="41"/>
      <c r="Q1339" s="41"/>
      <c r="R1339" s="41"/>
      <c r="S1339" s="41"/>
      <c r="T1339" s="41"/>
      <c r="U1339" s="47"/>
      <c r="V1339" s="49"/>
      <c r="W1339" s="41"/>
      <c r="X1339" s="41"/>
      <c r="Y1339" s="41"/>
      <c r="AA1339" s="37" t="str">
        <f>IF($I1339&lt;&gt;"",VLOOKUP($I1339,'Valid Values - Search'!$R$4:$T$4719,3,FALSE),"")</f>
        <v/>
      </c>
      <c r="AB1339" s="37" t="str">
        <f>IF($I1339&lt;&gt;"",VLOOKUP($I1339,'Valid Values - Search'!$R$4:$S$4719,2,FALSE),"")</f>
        <v/>
      </c>
      <c r="AC1339" s="38" t="str">
        <f t="shared" si="20"/>
        <v/>
      </c>
      <c r="AD1339" s="38"/>
    </row>
    <row r="1340" spans="1:30">
      <c r="A1340" s="46"/>
      <c r="B1340" s="47"/>
      <c r="C1340" s="49"/>
      <c r="D1340" s="41"/>
      <c r="E1340" s="41"/>
      <c r="F1340" s="41"/>
      <c r="G1340" s="50" t="str">
        <f>IF(A1340&lt;&gt;"",CONCATENATE(A1340,":",YEAR(B1340),IF(MONTH(B1340)&gt;9,MONTH(B1340),CONCATENATE(0,MONTH(B1340))),IF(DAY(B1340)&gt;9,DAY(B1340),CONCATENATE(0,DAY(B1340))),IF(HOUR(C1340)&gt;9,HOUR(C1340),CONCATENATE(0,HOUR(C1340))),IF(MINUTE(C1340)&gt;9,MINUTE(C1340),CONCATENATE(0,MINUTE(C1340))),":",VLOOKUP(F1340,'Valid Values - Results'!$D$4:$F$12,3,FALSE)),"")</f>
        <v/>
      </c>
      <c r="H1340" s="41"/>
      <c r="I1340" s="41"/>
      <c r="J1340" s="41"/>
      <c r="K1340" s="41"/>
      <c r="L1340" s="41"/>
      <c r="M1340" s="92"/>
      <c r="N1340" s="41"/>
      <c r="O1340" s="41"/>
      <c r="P1340" s="41"/>
      <c r="Q1340" s="41"/>
      <c r="R1340" s="41"/>
      <c r="S1340" s="41"/>
      <c r="T1340" s="41"/>
      <c r="U1340" s="47"/>
      <c r="V1340" s="49"/>
      <c r="W1340" s="41"/>
      <c r="X1340" s="41"/>
      <c r="Y1340" s="41"/>
      <c r="AA1340" s="37" t="str">
        <f>IF($I1340&lt;&gt;"",VLOOKUP($I1340,'Valid Values - Search'!$R$4:$T$4719,3,FALSE),"")</f>
        <v/>
      </c>
      <c r="AB1340" s="37" t="str">
        <f>IF($I1340&lt;&gt;"",VLOOKUP($I1340,'Valid Values - Search'!$R$4:$S$4719,2,FALSE),"")</f>
        <v/>
      </c>
      <c r="AC1340" s="38" t="str">
        <f t="shared" si="20"/>
        <v/>
      </c>
      <c r="AD1340" s="38"/>
    </row>
    <row r="1341" spans="1:30">
      <c r="A1341" s="46"/>
      <c r="B1341" s="47"/>
      <c r="C1341" s="49"/>
      <c r="D1341" s="41"/>
      <c r="E1341" s="41"/>
      <c r="F1341" s="41"/>
      <c r="G1341" s="50" t="str">
        <f>IF(A1341&lt;&gt;"",CONCATENATE(A1341,":",YEAR(B1341),IF(MONTH(B1341)&gt;9,MONTH(B1341),CONCATENATE(0,MONTH(B1341))),IF(DAY(B1341)&gt;9,DAY(B1341),CONCATENATE(0,DAY(B1341))),IF(HOUR(C1341)&gt;9,HOUR(C1341),CONCATENATE(0,HOUR(C1341))),IF(MINUTE(C1341)&gt;9,MINUTE(C1341),CONCATENATE(0,MINUTE(C1341))),":",VLOOKUP(F1341,'Valid Values - Results'!$D$4:$F$12,3,FALSE)),"")</f>
        <v/>
      </c>
      <c r="H1341" s="41"/>
      <c r="I1341" s="41"/>
      <c r="J1341" s="41"/>
      <c r="K1341" s="41"/>
      <c r="L1341" s="41"/>
      <c r="M1341" s="92"/>
      <c r="N1341" s="41"/>
      <c r="O1341" s="41"/>
      <c r="P1341" s="41"/>
      <c r="Q1341" s="41"/>
      <c r="R1341" s="41"/>
      <c r="S1341" s="41"/>
      <c r="T1341" s="41"/>
      <c r="U1341" s="47"/>
      <c r="V1341" s="49"/>
      <c r="W1341" s="41"/>
      <c r="X1341" s="41"/>
      <c r="Y1341" s="41"/>
      <c r="AA1341" s="37" t="str">
        <f>IF($I1341&lt;&gt;"",VLOOKUP($I1341,'Valid Values - Search'!$R$4:$T$4719,3,FALSE),"")</f>
        <v/>
      </c>
      <c r="AB1341" s="37" t="str">
        <f>IF($I1341&lt;&gt;"",VLOOKUP($I1341,'Valid Values - Search'!$R$4:$S$4719,2,FALSE),"")</f>
        <v/>
      </c>
      <c r="AC1341" s="38" t="str">
        <f t="shared" si="20"/>
        <v/>
      </c>
      <c r="AD1341" s="38"/>
    </row>
    <row r="1342" spans="1:30">
      <c r="A1342" s="46"/>
      <c r="B1342" s="47"/>
      <c r="C1342" s="49"/>
      <c r="D1342" s="41"/>
      <c r="E1342" s="41"/>
      <c r="F1342" s="41"/>
      <c r="G1342" s="50" t="str">
        <f>IF(A1342&lt;&gt;"",CONCATENATE(A1342,":",YEAR(B1342),IF(MONTH(B1342)&gt;9,MONTH(B1342),CONCATENATE(0,MONTH(B1342))),IF(DAY(B1342)&gt;9,DAY(B1342),CONCATENATE(0,DAY(B1342))),IF(HOUR(C1342)&gt;9,HOUR(C1342),CONCATENATE(0,HOUR(C1342))),IF(MINUTE(C1342)&gt;9,MINUTE(C1342),CONCATENATE(0,MINUTE(C1342))),":",VLOOKUP(F1342,'Valid Values - Results'!$D$4:$F$12,3,FALSE)),"")</f>
        <v/>
      </c>
      <c r="H1342" s="41"/>
      <c r="I1342" s="41"/>
      <c r="J1342" s="41"/>
      <c r="K1342" s="41"/>
      <c r="L1342" s="41"/>
      <c r="M1342" s="92"/>
      <c r="N1342" s="41"/>
      <c r="O1342" s="41"/>
      <c r="P1342" s="41"/>
      <c r="Q1342" s="41"/>
      <c r="R1342" s="41"/>
      <c r="S1342" s="41"/>
      <c r="T1342" s="41"/>
      <c r="U1342" s="47"/>
      <c r="V1342" s="49"/>
      <c r="W1342" s="41"/>
      <c r="X1342" s="41"/>
      <c r="Y1342" s="41"/>
      <c r="AA1342" s="37" t="str">
        <f>IF($I1342&lt;&gt;"",VLOOKUP($I1342,'Valid Values - Search'!$R$4:$T$4719,3,FALSE),"")</f>
        <v/>
      </c>
      <c r="AB1342" s="37" t="str">
        <f>IF($I1342&lt;&gt;"",VLOOKUP($I1342,'Valid Values - Search'!$R$4:$S$4719,2,FALSE),"")</f>
        <v/>
      </c>
      <c r="AC1342" s="38" t="str">
        <f t="shared" si="20"/>
        <v/>
      </c>
      <c r="AD1342" s="38"/>
    </row>
    <row r="1343" spans="1:30">
      <c r="A1343" s="46"/>
      <c r="B1343" s="47"/>
      <c r="C1343" s="49"/>
      <c r="D1343" s="41"/>
      <c r="E1343" s="41"/>
      <c r="F1343" s="41"/>
      <c r="G1343" s="50" t="str">
        <f>IF(A1343&lt;&gt;"",CONCATENATE(A1343,":",YEAR(B1343),IF(MONTH(B1343)&gt;9,MONTH(B1343),CONCATENATE(0,MONTH(B1343))),IF(DAY(B1343)&gt;9,DAY(B1343),CONCATENATE(0,DAY(B1343))),IF(HOUR(C1343)&gt;9,HOUR(C1343),CONCATENATE(0,HOUR(C1343))),IF(MINUTE(C1343)&gt;9,MINUTE(C1343),CONCATENATE(0,MINUTE(C1343))),":",VLOOKUP(F1343,'Valid Values - Results'!$D$4:$F$12,3,FALSE)),"")</f>
        <v/>
      </c>
      <c r="H1343" s="41"/>
      <c r="I1343" s="41"/>
      <c r="J1343" s="41"/>
      <c r="K1343" s="41"/>
      <c r="L1343" s="41"/>
      <c r="M1343" s="92"/>
      <c r="N1343" s="41"/>
      <c r="O1343" s="41"/>
      <c r="P1343" s="41"/>
      <c r="Q1343" s="41"/>
      <c r="R1343" s="41"/>
      <c r="S1343" s="41"/>
      <c r="T1343" s="41"/>
      <c r="U1343" s="47"/>
      <c r="V1343" s="49"/>
      <c r="W1343" s="41"/>
      <c r="X1343" s="41"/>
      <c r="Y1343" s="41"/>
      <c r="AA1343" s="37" t="str">
        <f>IF($I1343&lt;&gt;"",VLOOKUP($I1343,'Valid Values - Search'!$R$4:$T$4719,3,FALSE),"")</f>
        <v/>
      </c>
      <c r="AB1343" s="37" t="str">
        <f>IF($I1343&lt;&gt;"",VLOOKUP($I1343,'Valid Values - Search'!$R$4:$S$4719,2,FALSE),"")</f>
        <v/>
      </c>
      <c r="AC1343" s="38" t="str">
        <f t="shared" si="20"/>
        <v/>
      </c>
      <c r="AD1343" s="38"/>
    </row>
    <row r="1344" spans="1:30">
      <c r="A1344" s="46"/>
      <c r="B1344" s="47"/>
      <c r="C1344" s="49"/>
      <c r="D1344" s="41"/>
      <c r="E1344" s="41"/>
      <c r="F1344" s="41"/>
      <c r="G1344" s="50" t="str">
        <f>IF(A1344&lt;&gt;"",CONCATENATE(A1344,":",YEAR(B1344),IF(MONTH(B1344)&gt;9,MONTH(B1344),CONCATENATE(0,MONTH(B1344))),IF(DAY(B1344)&gt;9,DAY(B1344),CONCATENATE(0,DAY(B1344))),IF(HOUR(C1344)&gt;9,HOUR(C1344),CONCATENATE(0,HOUR(C1344))),IF(MINUTE(C1344)&gt;9,MINUTE(C1344),CONCATENATE(0,MINUTE(C1344))),":",VLOOKUP(F1344,'Valid Values - Results'!$D$4:$F$12,3,FALSE)),"")</f>
        <v/>
      </c>
      <c r="H1344" s="41"/>
      <c r="I1344" s="41"/>
      <c r="J1344" s="41"/>
      <c r="K1344" s="41"/>
      <c r="L1344" s="41"/>
      <c r="M1344" s="92"/>
      <c r="N1344" s="41"/>
      <c r="O1344" s="41"/>
      <c r="P1344" s="41"/>
      <c r="Q1344" s="41"/>
      <c r="R1344" s="41"/>
      <c r="S1344" s="41"/>
      <c r="T1344" s="41"/>
      <c r="U1344" s="47"/>
      <c r="V1344" s="49"/>
      <c r="W1344" s="41"/>
      <c r="X1344" s="41"/>
      <c r="Y1344" s="41"/>
      <c r="AA1344" s="37" t="str">
        <f>IF($I1344&lt;&gt;"",VLOOKUP($I1344,'Valid Values - Search'!$R$4:$T$4719,3,FALSE),"")</f>
        <v/>
      </c>
      <c r="AB1344" s="37" t="str">
        <f>IF($I1344&lt;&gt;"",VLOOKUP($I1344,'Valid Values - Search'!$R$4:$S$4719,2,FALSE),"")</f>
        <v/>
      </c>
      <c r="AC1344" s="38" t="str">
        <f t="shared" si="20"/>
        <v/>
      </c>
      <c r="AD1344" s="38"/>
    </row>
    <row r="1345" spans="1:30">
      <c r="A1345" s="46"/>
      <c r="B1345" s="47"/>
      <c r="C1345" s="49"/>
      <c r="D1345" s="41"/>
      <c r="E1345" s="41"/>
      <c r="F1345" s="41"/>
      <c r="G1345" s="50" t="str">
        <f>IF(A1345&lt;&gt;"",CONCATENATE(A1345,":",YEAR(B1345),IF(MONTH(B1345)&gt;9,MONTH(B1345),CONCATENATE(0,MONTH(B1345))),IF(DAY(B1345)&gt;9,DAY(B1345),CONCATENATE(0,DAY(B1345))),IF(HOUR(C1345)&gt;9,HOUR(C1345),CONCATENATE(0,HOUR(C1345))),IF(MINUTE(C1345)&gt;9,MINUTE(C1345),CONCATENATE(0,MINUTE(C1345))),":",VLOOKUP(F1345,'Valid Values - Results'!$D$4:$F$12,3,FALSE)),"")</f>
        <v/>
      </c>
      <c r="H1345" s="41"/>
      <c r="I1345" s="41"/>
      <c r="J1345" s="41"/>
      <c r="K1345" s="41"/>
      <c r="L1345" s="41"/>
      <c r="M1345" s="92"/>
      <c r="N1345" s="41"/>
      <c r="O1345" s="41"/>
      <c r="P1345" s="41"/>
      <c r="Q1345" s="41"/>
      <c r="R1345" s="41"/>
      <c r="S1345" s="41"/>
      <c r="T1345" s="41"/>
      <c r="U1345" s="47"/>
      <c r="V1345" s="49"/>
      <c r="W1345" s="41"/>
      <c r="X1345" s="41"/>
      <c r="Y1345" s="41"/>
      <c r="AA1345" s="37" t="str">
        <f>IF($I1345&lt;&gt;"",VLOOKUP($I1345,'Valid Values - Search'!$R$4:$T$4719,3,FALSE),"")</f>
        <v/>
      </c>
      <c r="AB1345" s="37" t="str">
        <f>IF($I1345&lt;&gt;"",VLOOKUP($I1345,'Valid Values - Search'!$R$4:$S$4719,2,FALSE),"")</f>
        <v/>
      </c>
      <c r="AC1345" s="38" t="str">
        <f t="shared" si="20"/>
        <v/>
      </c>
      <c r="AD1345" s="38"/>
    </row>
    <row r="1346" spans="1:30">
      <c r="A1346" s="46"/>
      <c r="B1346" s="47"/>
      <c r="C1346" s="49"/>
      <c r="D1346" s="41"/>
      <c r="E1346" s="41"/>
      <c r="F1346" s="41"/>
      <c r="G1346" s="50" t="str">
        <f>IF(A1346&lt;&gt;"",CONCATENATE(A1346,":",YEAR(B1346),IF(MONTH(B1346)&gt;9,MONTH(B1346),CONCATENATE(0,MONTH(B1346))),IF(DAY(B1346)&gt;9,DAY(B1346),CONCATENATE(0,DAY(B1346))),IF(HOUR(C1346)&gt;9,HOUR(C1346),CONCATENATE(0,HOUR(C1346))),IF(MINUTE(C1346)&gt;9,MINUTE(C1346),CONCATENATE(0,MINUTE(C1346))),":",VLOOKUP(F1346,'Valid Values - Results'!$D$4:$F$12,3,FALSE)),"")</f>
        <v/>
      </c>
      <c r="H1346" s="41"/>
      <c r="I1346" s="41"/>
      <c r="J1346" s="41"/>
      <c r="K1346" s="41"/>
      <c r="L1346" s="41"/>
      <c r="M1346" s="92"/>
      <c r="N1346" s="41"/>
      <c r="O1346" s="41"/>
      <c r="P1346" s="41"/>
      <c r="Q1346" s="41"/>
      <c r="R1346" s="41"/>
      <c r="S1346" s="41"/>
      <c r="T1346" s="41"/>
      <c r="U1346" s="47"/>
      <c r="V1346" s="49"/>
      <c r="W1346" s="41"/>
      <c r="X1346" s="41"/>
      <c r="Y1346" s="41"/>
      <c r="AA1346" s="37" t="str">
        <f>IF($I1346&lt;&gt;"",VLOOKUP($I1346,'Valid Values - Search'!$R$4:$T$4719,3,FALSE),"")</f>
        <v/>
      </c>
      <c r="AB1346" s="37" t="str">
        <f>IF($I1346&lt;&gt;"",VLOOKUP($I1346,'Valid Values - Search'!$R$4:$S$4719,2,FALSE),"")</f>
        <v/>
      </c>
      <c r="AC1346" s="38" t="str">
        <f t="shared" ref="AC1346:AC1409" si="21">IF($V1346&lt;&gt;"",$D1346,"")</f>
        <v/>
      </c>
      <c r="AD1346" s="38"/>
    </row>
    <row r="1347" spans="1:30">
      <c r="A1347" s="46"/>
      <c r="B1347" s="47"/>
      <c r="C1347" s="49"/>
      <c r="D1347" s="41"/>
      <c r="E1347" s="41"/>
      <c r="F1347" s="41"/>
      <c r="G1347" s="50" t="str">
        <f>IF(A1347&lt;&gt;"",CONCATENATE(A1347,":",YEAR(B1347),IF(MONTH(B1347)&gt;9,MONTH(B1347),CONCATENATE(0,MONTH(B1347))),IF(DAY(B1347)&gt;9,DAY(B1347),CONCATENATE(0,DAY(B1347))),IF(HOUR(C1347)&gt;9,HOUR(C1347),CONCATENATE(0,HOUR(C1347))),IF(MINUTE(C1347)&gt;9,MINUTE(C1347),CONCATENATE(0,MINUTE(C1347))),":",VLOOKUP(F1347,'Valid Values - Results'!$D$4:$F$12,3,FALSE)),"")</f>
        <v/>
      </c>
      <c r="H1347" s="41"/>
      <c r="I1347" s="41"/>
      <c r="J1347" s="41"/>
      <c r="K1347" s="41"/>
      <c r="L1347" s="41"/>
      <c r="M1347" s="92"/>
      <c r="N1347" s="41"/>
      <c r="O1347" s="41"/>
      <c r="P1347" s="41"/>
      <c r="Q1347" s="41"/>
      <c r="R1347" s="41"/>
      <c r="S1347" s="41"/>
      <c r="T1347" s="41"/>
      <c r="U1347" s="47"/>
      <c r="V1347" s="49"/>
      <c r="W1347" s="41"/>
      <c r="X1347" s="41"/>
      <c r="Y1347" s="41"/>
      <c r="AA1347" s="37" t="str">
        <f>IF($I1347&lt;&gt;"",VLOOKUP($I1347,'Valid Values - Search'!$R$4:$T$4719,3,FALSE),"")</f>
        <v/>
      </c>
      <c r="AB1347" s="37" t="str">
        <f>IF($I1347&lt;&gt;"",VLOOKUP($I1347,'Valid Values - Search'!$R$4:$S$4719,2,FALSE),"")</f>
        <v/>
      </c>
      <c r="AC1347" s="38" t="str">
        <f t="shared" si="21"/>
        <v/>
      </c>
      <c r="AD1347" s="38"/>
    </row>
    <row r="1348" spans="1:30">
      <c r="A1348" s="46"/>
      <c r="B1348" s="47"/>
      <c r="C1348" s="49"/>
      <c r="D1348" s="41"/>
      <c r="E1348" s="41"/>
      <c r="F1348" s="41"/>
      <c r="G1348" s="50" t="str">
        <f>IF(A1348&lt;&gt;"",CONCATENATE(A1348,":",YEAR(B1348),IF(MONTH(B1348)&gt;9,MONTH(B1348),CONCATENATE(0,MONTH(B1348))),IF(DAY(B1348)&gt;9,DAY(B1348),CONCATENATE(0,DAY(B1348))),IF(HOUR(C1348)&gt;9,HOUR(C1348),CONCATENATE(0,HOUR(C1348))),IF(MINUTE(C1348)&gt;9,MINUTE(C1348),CONCATENATE(0,MINUTE(C1348))),":",VLOOKUP(F1348,'Valid Values - Results'!$D$4:$F$12,3,FALSE)),"")</f>
        <v/>
      </c>
      <c r="H1348" s="41"/>
      <c r="I1348" s="41"/>
      <c r="J1348" s="41"/>
      <c r="K1348" s="41"/>
      <c r="L1348" s="41"/>
      <c r="M1348" s="92"/>
      <c r="N1348" s="41"/>
      <c r="O1348" s="41"/>
      <c r="P1348" s="41"/>
      <c r="Q1348" s="41"/>
      <c r="R1348" s="41"/>
      <c r="S1348" s="41"/>
      <c r="T1348" s="41"/>
      <c r="U1348" s="47"/>
      <c r="V1348" s="49"/>
      <c r="W1348" s="41"/>
      <c r="X1348" s="41"/>
      <c r="Y1348" s="41"/>
      <c r="AA1348" s="37" t="str">
        <f>IF($I1348&lt;&gt;"",VLOOKUP($I1348,'Valid Values - Search'!$R$4:$T$4719,3,FALSE),"")</f>
        <v/>
      </c>
      <c r="AB1348" s="37" t="str">
        <f>IF($I1348&lt;&gt;"",VLOOKUP($I1348,'Valid Values - Search'!$R$4:$S$4719,2,FALSE),"")</f>
        <v/>
      </c>
      <c r="AC1348" s="38" t="str">
        <f t="shared" si="21"/>
        <v/>
      </c>
      <c r="AD1348" s="38"/>
    </row>
    <row r="1349" spans="1:30">
      <c r="A1349" s="46"/>
      <c r="B1349" s="47"/>
      <c r="C1349" s="49"/>
      <c r="D1349" s="41"/>
      <c r="E1349" s="41"/>
      <c r="F1349" s="41"/>
      <c r="G1349" s="50" t="str">
        <f>IF(A1349&lt;&gt;"",CONCATENATE(A1349,":",YEAR(B1349),IF(MONTH(B1349)&gt;9,MONTH(B1349),CONCATENATE(0,MONTH(B1349))),IF(DAY(B1349)&gt;9,DAY(B1349),CONCATENATE(0,DAY(B1349))),IF(HOUR(C1349)&gt;9,HOUR(C1349),CONCATENATE(0,HOUR(C1349))),IF(MINUTE(C1349)&gt;9,MINUTE(C1349),CONCATENATE(0,MINUTE(C1349))),":",VLOOKUP(F1349,'Valid Values - Results'!$D$4:$F$12,3,FALSE)),"")</f>
        <v/>
      </c>
      <c r="H1349" s="41"/>
      <c r="I1349" s="41"/>
      <c r="J1349" s="41"/>
      <c r="K1349" s="41"/>
      <c r="L1349" s="41"/>
      <c r="M1349" s="92"/>
      <c r="N1349" s="41"/>
      <c r="O1349" s="41"/>
      <c r="P1349" s="41"/>
      <c r="Q1349" s="41"/>
      <c r="R1349" s="41"/>
      <c r="S1349" s="41"/>
      <c r="T1349" s="41"/>
      <c r="U1349" s="47"/>
      <c r="V1349" s="49"/>
      <c r="W1349" s="41"/>
      <c r="X1349" s="41"/>
      <c r="Y1349" s="41"/>
      <c r="AA1349" s="37" t="str">
        <f>IF($I1349&lt;&gt;"",VLOOKUP($I1349,'Valid Values - Search'!$R$4:$T$4719,3,FALSE),"")</f>
        <v/>
      </c>
      <c r="AB1349" s="37" t="str">
        <f>IF($I1349&lt;&gt;"",VLOOKUP($I1349,'Valid Values - Search'!$R$4:$S$4719,2,FALSE),"")</f>
        <v/>
      </c>
      <c r="AC1349" s="38" t="str">
        <f t="shared" si="21"/>
        <v/>
      </c>
      <c r="AD1349" s="38"/>
    </row>
    <row r="1350" spans="1:30">
      <c r="A1350" s="46"/>
      <c r="B1350" s="47"/>
      <c r="C1350" s="49"/>
      <c r="D1350" s="41"/>
      <c r="E1350" s="41"/>
      <c r="F1350" s="41"/>
      <c r="G1350" s="50" t="str">
        <f>IF(A1350&lt;&gt;"",CONCATENATE(A1350,":",YEAR(B1350),IF(MONTH(B1350)&gt;9,MONTH(B1350),CONCATENATE(0,MONTH(B1350))),IF(DAY(B1350)&gt;9,DAY(B1350),CONCATENATE(0,DAY(B1350))),IF(HOUR(C1350)&gt;9,HOUR(C1350),CONCATENATE(0,HOUR(C1350))),IF(MINUTE(C1350)&gt;9,MINUTE(C1350),CONCATENATE(0,MINUTE(C1350))),":",VLOOKUP(F1350,'Valid Values - Results'!$D$4:$F$12,3,FALSE)),"")</f>
        <v/>
      </c>
      <c r="H1350" s="41"/>
      <c r="I1350" s="41"/>
      <c r="J1350" s="41"/>
      <c r="K1350" s="41"/>
      <c r="L1350" s="41"/>
      <c r="M1350" s="92"/>
      <c r="N1350" s="41"/>
      <c r="O1350" s="41"/>
      <c r="P1350" s="41"/>
      <c r="Q1350" s="41"/>
      <c r="R1350" s="41"/>
      <c r="S1350" s="41"/>
      <c r="T1350" s="41"/>
      <c r="U1350" s="47"/>
      <c r="V1350" s="49"/>
      <c r="W1350" s="41"/>
      <c r="X1350" s="41"/>
      <c r="Y1350" s="41"/>
      <c r="AA1350" s="37" t="str">
        <f>IF($I1350&lt;&gt;"",VLOOKUP($I1350,'Valid Values - Search'!$R$4:$T$4719,3,FALSE),"")</f>
        <v/>
      </c>
      <c r="AB1350" s="37" t="str">
        <f>IF($I1350&lt;&gt;"",VLOOKUP($I1350,'Valid Values - Search'!$R$4:$S$4719,2,FALSE),"")</f>
        <v/>
      </c>
      <c r="AC1350" s="38" t="str">
        <f t="shared" si="21"/>
        <v/>
      </c>
      <c r="AD1350" s="38"/>
    </row>
    <row r="1351" spans="1:30">
      <c r="A1351" s="46"/>
      <c r="B1351" s="47"/>
      <c r="C1351" s="49"/>
      <c r="D1351" s="41"/>
      <c r="E1351" s="41"/>
      <c r="F1351" s="41"/>
      <c r="G1351" s="50" t="str">
        <f>IF(A1351&lt;&gt;"",CONCATENATE(A1351,":",YEAR(B1351),IF(MONTH(B1351)&gt;9,MONTH(B1351),CONCATENATE(0,MONTH(B1351))),IF(DAY(B1351)&gt;9,DAY(B1351),CONCATENATE(0,DAY(B1351))),IF(HOUR(C1351)&gt;9,HOUR(C1351),CONCATENATE(0,HOUR(C1351))),IF(MINUTE(C1351)&gt;9,MINUTE(C1351),CONCATENATE(0,MINUTE(C1351))),":",VLOOKUP(F1351,'Valid Values - Results'!$D$4:$F$12,3,FALSE)),"")</f>
        <v/>
      </c>
      <c r="H1351" s="41"/>
      <c r="I1351" s="41"/>
      <c r="J1351" s="41"/>
      <c r="K1351" s="41"/>
      <c r="L1351" s="41"/>
      <c r="M1351" s="92"/>
      <c r="N1351" s="41"/>
      <c r="O1351" s="41"/>
      <c r="P1351" s="41"/>
      <c r="Q1351" s="41"/>
      <c r="R1351" s="41"/>
      <c r="S1351" s="41"/>
      <c r="T1351" s="41"/>
      <c r="U1351" s="47"/>
      <c r="V1351" s="49"/>
      <c r="W1351" s="41"/>
      <c r="X1351" s="41"/>
      <c r="Y1351" s="41"/>
      <c r="AA1351" s="37" t="str">
        <f>IF($I1351&lt;&gt;"",VLOOKUP($I1351,'Valid Values - Search'!$R$4:$T$4719,3,FALSE),"")</f>
        <v/>
      </c>
      <c r="AB1351" s="37" t="str">
        <f>IF($I1351&lt;&gt;"",VLOOKUP($I1351,'Valid Values - Search'!$R$4:$S$4719,2,FALSE),"")</f>
        <v/>
      </c>
      <c r="AC1351" s="38" t="str">
        <f t="shared" si="21"/>
        <v/>
      </c>
      <c r="AD1351" s="38"/>
    </row>
    <row r="1352" spans="1:30">
      <c r="A1352" s="46"/>
      <c r="B1352" s="47"/>
      <c r="C1352" s="49"/>
      <c r="D1352" s="41"/>
      <c r="E1352" s="41"/>
      <c r="F1352" s="41"/>
      <c r="G1352" s="50" t="str">
        <f>IF(A1352&lt;&gt;"",CONCATENATE(A1352,":",YEAR(B1352),IF(MONTH(B1352)&gt;9,MONTH(B1352),CONCATENATE(0,MONTH(B1352))),IF(DAY(B1352)&gt;9,DAY(B1352),CONCATENATE(0,DAY(B1352))),IF(HOUR(C1352)&gt;9,HOUR(C1352),CONCATENATE(0,HOUR(C1352))),IF(MINUTE(C1352)&gt;9,MINUTE(C1352),CONCATENATE(0,MINUTE(C1352))),":",VLOOKUP(F1352,'Valid Values - Results'!$D$4:$F$12,3,FALSE)),"")</f>
        <v/>
      </c>
      <c r="H1352" s="41"/>
      <c r="I1352" s="41"/>
      <c r="J1352" s="41"/>
      <c r="K1352" s="41"/>
      <c r="L1352" s="41"/>
      <c r="M1352" s="92"/>
      <c r="N1352" s="41"/>
      <c r="O1352" s="41"/>
      <c r="P1352" s="41"/>
      <c r="Q1352" s="41"/>
      <c r="R1352" s="41"/>
      <c r="S1352" s="41"/>
      <c r="T1352" s="41"/>
      <c r="U1352" s="47"/>
      <c r="V1352" s="49"/>
      <c r="W1352" s="41"/>
      <c r="X1352" s="41"/>
      <c r="Y1352" s="41"/>
      <c r="AA1352" s="37" t="str">
        <f>IF($I1352&lt;&gt;"",VLOOKUP($I1352,'Valid Values - Search'!$R$4:$T$4719,3,FALSE),"")</f>
        <v/>
      </c>
      <c r="AB1352" s="37" t="str">
        <f>IF($I1352&lt;&gt;"",VLOOKUP($I1352,'Valid Values - Search'!$R$4:$S$4719,2,FALSE),"")</f>
        <v/>
      </c>
      <c r="AC1352" s="38" t="str">
        <f t="shared" si="21"/>
        <v/>
      </c>
      <c r="AD1352" s="38"/>
    </row>
    <row r="1353" spans="1:30">
      <c r="A1353" s="46"/>
      <c r="B1353" s="47"/>
      <c r="C1353" s="49"/>
      <c r="D1353" s="41"/>
      <c r="E1353" s="41"/>
      <c r="F1353" s="41"/>
      <c r="G1353" s="50" t="str">
        <f>IF(A1353&lt;&gt;"",CONCATENATE(A1353,":",YEAR(B1353),IF(MONTH(B1353)&gt;9,MONTH(B1353),CONCATENATE(0,MONTH(B1353))),IF(DAY(B1353)&gt;9,DAY(B1353),CONCATENATE(0,DAY(B1353))),IF(HOUR(C1353)&gt;9,HOUR(C1353),CONCATENATE(0,HOUR(C1353))),IF(MINUTE(C1353)&gt;9,MINUTE(C1353),CONCATENATE(0,MINUTE(C1353))),":",VLOOKUP(F1353,'Valid Values - Results'!$D$4:$F$12,3,FALSE)),"")</f>
        <v/>
      </c>
      <c r="H1353" s="41"/>
      <c r="I1353" s="41"/>
      <c r="J1353" s="41"/>
      <c r="K1353" s="41"/>
      <c r="L1353" s="41"/>
      <c r="M1353" s="92"/>
      <c r="N1353" s="41"/>
      <c r="O1353" s="41"/>
      <c r="P1353" s="41"/>
      <c r="Q1353" s="41"/>
      <c r="R1353" s="41"/>
      <c r="S1353" s="41"/>
      <c r="T1353" s="41"/>
      <c r="U1353" s="47"/>
      <c r="V1353" s="49"/>
      <c r="W1353" s="41"/>
      <c r="X1353" s="41"/>
      <c r="Y1353" s="41"/>
      <c r="AA1353" s="37" t="str">
        <f>IF($I1353&lt;&gt;"",VLOOKUP($I1353,'Valid Values - Search'!$R$4:$T$4719,3,FALSE),"")</f>
        <v/>
      </c>
      <c r="AB1353" s="37" t="str">
        <f>IF($I1353&lt;&gt;"",VLOOKUP($I1353,'Valid Values - Search'!$R$4:$S$4719,2,FALSE),"")</f>
        <v/>
      </c>
      <c r="AC1353" s="38" t="str">
        <f t="shared" si="21"/>
        <v/>
      </c>
      <c r="AD1353" s="38"/>
    </row>
    <row r="1354" spans="1:30">
      <c r="A1354" s="46"/>
      <c r="B1354" s="47"/>
      <c r="C1354" s="49"/>
      <c r="D1354" s="41"/>
      <c r="E1354" s="41"/>
      <c r="F1354" s="41"/>
      <c r="G1354" s="50" t="str">
        <f>IF(A1354&lt;&gt;"",CONCATENATE(A1354,":",YEAR(B1354),IF(MONTH(B1354)&gt;9,MONTH(B1354),CONCATENATE(0,MONTH(B1354))),IF(DAY(B1354)&gt;9,DAY(B1354),CONCATENATE(0,DAY(B1354))),IF(HOUR(C1354)&gt;9,HOUR(C1354),CONCATENATE(0,HOUR(C1354))),IF(MINUTE(C1354)&gt;9,MINUTE(C1354),CONCATENATE(0,MINUTE(C1354))),":",VLOOKUP(F1354,'Valid Values - Results'!$D$4:$F$12,3,FALSE)),"")</f>
        <v/>
      </c>
      <c r="H1354" s="41"/>
      <c r="I1354" s="41"/>
      <c r="J1354" s="41"/>
      <c r="K1354" s="41"/>
      <c r="L1354" s="41"/>
      <c r="M1354" s="92"/>
      <c r="N1354" s="41"/>
      <c r="O1354" s="41"/>
      <c r="P1354" s="41"/>
      <c r="Q1354" s="41"/>
      <c r="R1354" s="41"/>
      <c r="S1354" s="41"/>
      <c r="T1354" s="41"/>
      <c r="U1354" s="47"/>
      <c r="V1354" s="49"/>
      <c r="W1354" s="41"/>
      <c r="X1354" s="41"/>
      <c r="Y1354" s="41"/>
      <c r="AA1354" s="37" t="str">
        <f>IF($I1354&lt;&gt;"",VLOOKUP($I1354,'Valid Values - Search'!$R$4:$T$4719,3,FALSE),"")</f>
        <v/>
      </c>
      <c r="AB1354" s="37" t="str">
        <f>IF($I1354&lt;&gt;"",VLOOKUP($I1354,'Valid Values - Search'!$R$4:$S$4719,2,FALSE),"")</f>
        <v/>
      </c>
      <c r="AC1354" s="38" t="str">
        <f t="shared" si="21"/>
        <v/>
      </c>
      <c r="AD1354" s="38"/>
    </row>
    <row r="1355" spans="1:30">
      <c r="A1355" s="46"/>
      <c r="B1355" s="47"/>
      <c r="C1355" s="49"/>
      <c r="D1355" s="41"/>
      <c r="E1355" s="41"/>
      <c r="F1355" s="41"/>
      <c r="G1355" s="50" t="str">
        <f>IF(A1355&lt;&gt;"",CONCATENATE(A1355,":",YEAR(B1355),IF(MONTH(B1355)&gt;9,MONTH(B1355),CONCATENATE(0,MONTH(B1355))),IF(DAY(B1355)&gt;9,DAY(B1355),CONCATENATE(0,DAY(B1355))),IF(HOUR(C1355)&gt;9,HOUR(C1355),CONCATENATE(0,HOUR(C1355))),IF(MINUTE(C1355)&gt;9,MINUTE(C1355),CONCATENATE(0,MINUTE(C1355))),":",VLOOKUP(F1355,'Valid Values - Results'!$D$4:$F$12,3,FALSE)),"")</f>
        <v/>
      </c>
      <c r="H1355" s="41"/>
      <c r="I1355" s="41"/>
      <c r="J1355" s="41"/>
      <c r="K1355" s="41"/>
      <c r="L1355" s="41"/>
      <c r="M1355" s="92"/>
      <c r="N1355" s="41"/>
      <c r="O1355" s="41"/>
      <c r="P1355" s="41"/>
      <c r="Q1355" s="41"/>
      <c r="R1355" s="41"/>
      <c r="S1355" s="41"/>
      <c r="T1355" s="41"/>
      <c r="U1355" s="47"/>
      <c r="V1355" s="49"/>
      <c r="W1355" s="41"/>
      <c r="X1355" s="41"/>
      <c r="Y1355" s="41"/>
      <c r="AA1355" s="37" t="str">
        <f>IF($I1355&lt;&gt;"",VLOOKUP($I1355,'Valid Values - Search'!$R$4:$T$4719,3,FALSE),"")</f>
        <v/>
      </c>
      <c r="AB1355" s="37" t="str">
        <f>IF($I1355&lt;&gt;"",VLOOKUP($I1355,'Valid Values - Search'!$R$4:$S$4719,2,FALSE),"")</f>
        <v/>
      </c>
      <c r="AC1355" s="38" t="str">
        <f t="shared" si="21"/>
        <v/>
      </c>
      <c r="AD1355" s="38"/>
    </row>
    <row r="1356" spans="1:30">
      <c r="A1356" s="46"/>
      <c r="B1356" s="47"/>
      <c r="C1356" s="49"/>
      <c r="D1356" s="41"/>
      <c r="E1356" s="41"/>
      <c r="F1356" s="41"/>
      <c r="G1356" s="50" t="str">
        <f>IF(A1356&lt;&gt;"",CONCATENATE(A1356,":",YEAR(B1356),IF(MONTH(B1356)&gt;9,MONTH(B1356),CONCATENATE(0,MONTH(B1356))),IF(DAY(B1356)&gt;9,DAY(B1356),CONCATENATE(0,DAY(B1356))),IF(HOUR(C1356)&gt;9,HOUR(C1356),CONCATENATE(0,HOUR(C1356))),IF(MINUTE(C1356)&gt;9,MINUTE(C1356),CONCATENATE(0,MINUTE(C1356))),":",VLOOKUP(F1356,'Valid Values - Results'!$D$4:$F$12,3,FALSE)),"")</f>
        <v/>
      </c>
      <c r="H1356" s="41"/>
      <c r="I1356" s="41"/>
      <c r="J1356" s="41"/>
      <c r="K1356" s="41"/>
      <c r="L1356" s="41"/>
      <c r="M1356" s="92"/>
      <c r="N1356" s="41"/>
      <c r="O1356" s="41"/>
      <c r="P1356" s="41"/>
      <c r="Q1356" s="41"/>
      <c r="R1356" s="41"/>
      <c r="S1356" s="41"/>
      <c r="T1356" s="41"/>
      <c r="U1356" s="47"/>
      <c r="V1356" s="49"/>
      <c r="W1356" s="41"/>
      <c r="X1356" s="41"/>
      <c r="Y1356" s="41"/>
      <c r="AA1356" s="37" t="str">
        <f>IF($I1356&lt;&gt;"",VLOOKUP($I1356,'Valid Values - Search'!$R$4:$T$4719,3,FALSE),"")</f>
        <v/>
      </c>
      <c r="AB1356" s="37" t="str">
        <f>IF($I1356&lt;&gt;"",VLOOKUP($I1356,'Valid Values - Search'!$R$4:$S$4719,2,FALSE),"")</f>
        <v/>
      </c>
      <c r="AC1356" s="38" t="str">
        <f t="shared" si="21"/>
        <v/>
      </c>
      <c r="AD1356" s="38"/>
    </row>
    <row r="1357" spans="1:30">
      <c r="A1357" s="46"/>
      <c r="B1357" s="47"/>
      <c r="C1357" s="49"/>
      <c r="D1357" s="41"/>
      <c r="E1357" s="41"/>
      <c r="F1357" s="41"/>
      <c r="G1357" s="50" t="str">
        <f>IF(A1357&lt;&gt;"",CONCATENATE(A1357,":",YEAR(B1357),IF(MONTH(B1357)&gt;9,MONTH(B1357),CONCATENATE(0,MONTH(B1357))),IF(DAY(B1357)&gt;9,DAY(B1357),CONCATENATE(0,DAY(B1357))),IF(HOUR(C1357)&gt;9,HOUR(C1357),CONCATENATE(0,HOUR(C1357))),IF(MINUTE(C1357)&gt;9,MINUTE(C1357),CONCATENATE(0,MINUTE(C1357))),":",VLOOKUP(F1357,'Valid Values - Results'!$D$4:$F$12,3,FALSE)),"")</f>
        <v/>
      </c>
      <c r="H1357" s="41"/>
      <c r="I1357" s="41"/>
      <c r="J1357" s="41"/>
      <c r="K1357" s="41"/>
      <c r="L1357" s="41"/>
      <c r="M1357" s="92"/>
      <c r="N1357" s="41"/>
      <c r="O1357" s="41"/>
      <c r="P1357" s="41"/>
      <c r="Q1357" s="41"/>
      <c r="R1357" s="41"/>
      <c r="S1357" s="41"/>
      <c r="T1357" s="41"/>
      <c r="U1357" s="47"/>
      <c r="V1357" s="49"/>
      <c r="W1357" s="41"/>
      <c r="X1357" s="41"/>
      <c r="Y1357" s="41"/>
      <c r="AA1357" s="37" t="str">
        <f>IF($I1357&lt;&gt;"",VLOOKUP($I1357,'Valid Values - Search'!$R$4:$T$4719,3,FALSE),"")</f>
        <v/>
      </c>
      <c r="AB1357" s="37" t="str">
        <f>IF($I1357&lt;&gt;"",VLOOKUP($I1357,'Valid Values - Search'!$R$4:$S$4719,2,FALSE),"")</f>
        <v/>
      </c>
      <c r="AC1357" s="38" t="str">
        <f t="shared" si="21"/>
        <v/>
      </c>
      <c r="AD1357" s="38"/>
    </row>
    <row r="1358" spans="1:30">
      <c r="A1358" s="46"/>
      <c r="B1358" s="47"/>
      <c r="C1358" s="49"/>
      <c r="D1358" s="41"/>
      <c r="E1358" s="41"/>
      <c r="F1358" s="41"/>
      <c r="G1358" s="50" t="str">
        <f>IF(A1358&lt;&gt;"",CONCATENATE(A1358,":",YEAR(B1358),IF(MONTH(B1358)&gt;9,MONTH(B1358),CONCATENATE(0,MONTH(B1358))),IF(DAY(B1358)&gt;9,DAY(B1358),CONCATENATE(0,DAY(B1358))),IF(HOUR(C1358)&gt;9,HOUR(C1358),CONCATENATE(0,HOUR(C1358))),IF(MINUTE(C1358)&gt;9,MINUTE(C1358),CONCATENATE(0,MINUTE(C1358))),":",VLOOKUP(F1358,'Valid Values - Results'!$D$4:$F$12,3,FALSE)),"")</f>
        <v/>
      </c>
      <c r="H1358" s="41"/>
      <c r="I1358" s="41"/>
      <c r="J1358" s="41"/>
      <c r="K1358" s="41"/>
      <c r="L1358" s="41"/>
      <c r="M1358" s="92"/>
      <c r="N1358" s="41"/>
      <c r="O1358" s="41"/>
      <c r="P1358" s="41"/>
      <c r="Q1358" s="41"/>
      <c r="R1358" s="41"/>
      <c r="S1358" s="41"/>
      <c r="T1358" s="41"/>
      <c r="U1358" s="47"/>
      <c r="V1358" s="49"/>
      <c r="W1358" s="41"/>
      <c r="X1358" s="41"/>
      <c r="Y1358" s="41"/>
      <c r="AA1358" s="37" t="str">
        <f>IF($I1358&lt;&gt;"",VLOOKUP($I1358,'Valid Values - Search'!$R$4:$T$4719,3,FALSE),"")</f>
        <v/>
      </c>
      <c r="AB1358" s="37" t="str">
        <f>IF($I1358&lt;&gt;"",VLOOKUP($I1358,'Valid Values - Search'!$R$4:$S$4719,2,FALSE),"")</f>
        <v/>
      </c>
      <c r="AC1358" s="38" t="str">
        <f t="shared" si="21"/>
        <v/>
      </c>
      <c r="AD1358" s="38"/>
    </row>
    <row r="1359" spans="1:30">
      <c r="A1359" s="46"/>
      <c r="B1359" s="47"/>
      <c r="C1359" s="49"/>
      <c r="D1359" s="41"/>
      <c r="E1359" s="41"/>
      <c r="F1359" s="41"/>
      <c r="G1359" s="50" t="str">
        <f>IF(A1359&lt;&gt;"",CONCATENATE(A1359,":",YEAR(B1359),IF(MONTH(B1359)&gt;9,MONTH(B1359),CONCATENATE(0,MONTH(B1359))),IF(DAY(B1359)&gt;9,DAY(B1359),CONCATENATE(0,DAY(B1359))),IF(HOUR(C1359)&gt;9,HOUR(C1359),CONCATENATE(0,HOUR(C1359))),IF(MINUTE(C1359)&gt;9,MINUTE(C1359),CONCATENATE(0,MINUTE(C1359))),":",VLOOKUP(F1359,'Valid Values - Results'!$D$4:$F$12,3,FALSE)),"")</f>
        <v/>
      </c>
      <c r="H1359" s="41"/>
      <c r="I1359" s="41"/>
      <c r="J1359" s="41"/>
      <c r="K1359" s="41"/>
      <c r="L1359" s="41"/>
      <c r="M1359" s="92"/>
      <c r="N1359" s="41"/>
      <c r="O1359" s="41"/>
      <c r="P1359" s="41"/>
      <c r="Q1359" s="41"/>
      <c r="R1359" s="41"/>
      <c r="S1359" s="41"/>
      <c r="T1359" s="41"/>
      <c r="U1359" s="47"/>
      <c r="V1359" s="49"/>
      <c r="W1359" s="41"/>
      <c r="X1359" s="41"/>
      <c r="Y1359" s="41"/>
      <c r="AA1359" s="37" t="str">
        <f>IF($I1359&lt;&gt;"",VLOOKUP($I1359,'Valid Values - Search'!$R$4:$T$4719,3,FALSE),"")</f>
        <v/>
      </c>
      <c r="AB1359" s="37" t="str">
        <f>IF($I1359&lt;&gt;"",VLOOKUP($I1359,'Valid Values - Search'!$R$4:$S$4719,2,FALSE),"")</f>
        <v/>
      </c>
      <c r="AC1359" s="38" t="str">
        <f t="shared" si="21"/>
        <v/>
      </c>
      <c r="AD1359" s="38"/>
    </row>
    <row r="1360" spans="1:30">
      <c r="A1360" s="46"/>
      <c r="B1360" s="47"/>
      <c r="C1360" s="49"/>
      <c r="D1360" s="41"/>
      <c r="E1360" s="41"/>
      <c r="F1360" s="41"/>
      <c r="G1360" s="50" t="str">
        <f>IF(A1360&lt;&gt;"",CONCATENATE(A1360,":",YEAR(B1360),IF(MONTH(B1360)&gt;9,MONTH(B1360),CONCATENATE(0,MONTH(B1360))),IF(DAY(B1360)&gt;9,DAY(B1360),CONCATENATE(0,DAY(B1360))),IF(HOUR(C1360)&gt;9,HOUR(C1360),CONCATENATE(0,HOUR(C1360))),IF(MINUTE(C1360)&gt;9,MINUTE(C1360),CONCATENATE(0,MINUTE(C1360))),":",VLOOKUP(F1360,'Valid Values - Results'!$D$4:$F$12,3,FALSE)),"")</f>
        <v/>
      </c>
      <c r="H1360" s="41"/>
      <c r="I1360" s="41"/>
      <c r="J1360" s="41"/>
      <c r="K1360" s="41"/>
      <c r="L1360" s="41"/>
      <c r="M1360" s="92"/>
      <c r="N1360" s="41"/>
      <c r="O1360" s="41"/>
      <c r="P1360" s="41"/>
      <c r="Q1360" s="41"/>
      <c r="R1360" s="41"/>
      <c r="S1360" s="41"/>
      <c r="T1360" s="41"/>
      <c r="U1360" s="47"/>
      <c r="V1360" s="49"/>
      <c r="W1360" s="41"/>
      <c r="X1360" s="41"/>
      <c r="Y1360" s="41"/>
      <c r="AA1360" s="37" t="str">
        <f>IF($I1360&lt;&gt;"",VLOOKUP($I1360,'Valid Values - Search'!$R$4:$T$4719,3,FALSE),"")</f>
        <v/>
      </c>
      <c r="AB1360" s="37" t="str">
        <f>IF($I1360&lt;&gt;"",VLOOKUP($I1360,'Valid Values - Search'!$R$4:$S$4719,2,FALSE),"")</f>
        <v/>
      </c>
      <c r="AC1360" s="38" t="str">
        <f t="shared" si="21"/>
        <v/>
      </c>
      <c r="AD1360" s="38"/>
    </row>
    <row r="1361" spans="1:30">
      <c r="A1361" s="46"/>
      <c r="B1361" s="47"/>
      <c r="C1361" s="49"/>
      <c r="D1361" s="41"/>
      <c r="E1361" s="41"/>
      <c r="F1361" s="41"/>
      <c r="G1361" s="50" t="str">
        <f>IF(A1361&lt;&gt;"",CONCATENATE(A1361,":",YEAR(B1361),IF(MONTH(B1361)&gt;9,MONTH(B1361),CONCATENATE(0,MONTH(B1361))),IF(DAY(B1361)&gt;9,DAY(B1361),CONCATENATE(0,DAY(B1361))),IF(HOUR(C1361)&gt;9,HOUR(C1361),CONCATENATE(0,HOUR(C1361))),IF(MINUTE(C1361)&gt;9,MINUTE(C1361),CONCATENATE(0,MINUTE(C1361))),":",VLOOKUP(F1361,'Valid Values - Results'!$D$4:$F$12,3,FALSE)),"")</f>
        <v/>
      </c>
      <c r="H1361" s="41"/>
      <c r="I1361" s="41"/>
      <c r="J1361" s="41"/>
      <c r="K1361" s="41"/>
      <c r="L1361" s="41"/>
      <c r="M1361" s="92"/>
      <c r="N1361" s="41"/>
      <c r="O1361" s="41"/>
      <c r="P1361" s="41"/>
      <c r="Q1361" s="41"/>
      <c r="R1361" s="41"/>
      <c r="S1361" s="41"/>
      <c r="T1361" s="41"/>
      <c r="U1361" s="47"/>
      <c r="V1361" s="49"/>
      <c r="W1361" s="41"/>
      <c r="X1361" s="41"/>
      <c r="Y1361" s="41"/>
      <c r="AA1361" s="37" t="str">
        <f>IF($I1361&lt;&gt;"",VLOOKUP($I1361,'Valid Values - Search'!$R$4:$T$4719,3,FALSE),"")</f>
        <v/>
      </c>
      <c r="AB1361" s="37" t="str">
        <f>IF($I1361&lt;&gt;"",VLOOKUP($I1361,'Valid Values - Search'!$R$4:$S$4719,2,FALSE),"")</f>
        <v/>
      </c>
      <c r="AC1361" s="38" t="str">
        <f t="shared" si="21"/>
        <v/>
      </c>
      <c r="AD1361" s="38"/>
    </row>
    <row r="1362" spans="1:30">
      <c r="A1362" s="46"/>
      <c r="B1362" s="47"/>
      <c r="C1362" s="49"/>
      <c r="D1362" s="41"/>
      <c r="E1362" s="41"/>
      <c r="F1362" s="41"/>
      <c r="G1362" s="50" t="str">
        <f>IF(A1362&lt;&gt;"",CONCATENATE(A1362,":",YEAR(B1362),IF(MONTH(B1362)&gt;9,MONTH(B1362),CONCATENATE(0,MONTH(B1362))),IF(DAY(B1362)&gt;9,DAY(B1362),CONCATENATE(0,DAY(B1362))),IF(HOUR(C1362)&gt;9,HOUR(C1362),CONCATENATE(0,HOUR(C1362))),IF(MINUTE(C1362)&gt;9,MINUTE(C1362),CONCATENATE(0,MINUTE(C1362))),":",VLOOKUP(F1362,'Valid Values - Results'!$D$4:$F$12,3,FALSE)),"")</f>
        <v/>
      </c>
      <c r="H1362" s="41"/>
      <c r="I1362" s="41"/>
      <c r="J1362" s="41"/>
      <c r="K1362" s="41"/>
      <c r="L1362" s="41"/>
      <c r="M1362" s="92"/>
      <c r="N1362" s="41"/>
      <c r="O1362" s="41"/>
      <c r="P1362" s="41"/>
      <c r="Q1362" s="41"/>
      <c r="R1362" s="41"/>
      <c r="S1362" s="41"/>
      <c r="T1362" s="41"/>
      <c r="U1362" s="47"/>
      <c r="V1362" s="49"/>
      <c r="W1362" s="41"/>
      <c r="X1362" s="41"/>
      <c r="Y1362" s="41"/>
      <c r="AA1362" s="37" t="str">
        <f>IF($I1362&lt;&gt;"",VLOOKUP($I1362,'Valid Values - Search'!$R$4:$T$4719,3,FALSE),"")</f>
        <v/>
      </c>
      <c r="AB1362" s="37" t="str">
        <f>IF($I1362&lt;&gt;"",VLOOKUP($I1362,'Valid Values - Search'!$R$4:$S$4719,2,FALSE),"")</f>
        <v/>
      </c>
      <c r="AC1362" s="38" t="str">
        <f t="shared" si="21"/>
        <v/>
      </c>
      <c r="AD1362" s="38"/>
    </row>
    <row r="1363" spans="1:30">
      <c r="A1363" s="46"/>
      <c r="B1363" s="47"/>
      <c r="C1363" s="49"/>
      <c r="D1363" s="41"/>
      <c r="E1363" s="41"/>
      <c r="F1363" s="41"/>
      <c r="G1363" s="50" t="str">
        <f>IF(A1363&lt;&gt;"",CONCATENATE(A1363,":",YEAR(B1363),IF(MONTH(B1363)&gt;9,MONTH(B1363),CONCATENATE(0,MONTH(B1363))),IF(DAY(B1363)&gt;9,DAY(B1363),CONCATENATE(0,DAY(B1363))),IF(HOUR(C1363)&gt;9,HOUR(C1363),CONCATENATE(0,HOUR(C1363))),IF(MINUTE(C1363)&gt;9,MINUTE(C1363),CONCATENATE(0,MINUTE(C1363))),":",VLOOKUP(F1363,'Valid Values - Results'!$D$4:$F$12,3,FALSE)),"")</f>
        <v/>
      </c>
      <c r="H1363" s="41"/>
      <c r="I1363" s="41"/>
      <c r="J1363" s="41"/>
      <c r="K1363" s="41"/>
      <c r="L1363" s="41"/>
      <c r="M1363" s="92"/>
      <c r="N1363" s="41"/>
      <c r="O1363" s="41"/>
      <c r="P1363" s="41"/>
      <c r="Q1363" s="41"/>
      <c r="R1363" s="41"/>
      <c r="S1363" s="41"/>
      <c r="T1363" s="41"/>
      <c r="U1363" s="47"/>
      <c r="V1363" s="49"/>
      <c r="W1363" s="41"/>
      <c r="X1363" s="41"/>
      <c r="Y1363" s="41"/>
      <c r="AA1363" s="37" t="str">
        <f>IF($I1363&lt;&gt;"",VLOOKUP($I1363,'Valid Values - Search'!$R$4:$T$4719,3,FALSE),"")</f>
        <v/>
      </c>
      <c r="AB1363" s="37" t="str">
        <f>IF($I1363&lt;&gt;"",VLOOKUP($I1363,'Valid Values - Search'!$R$4:$S$4719,2,FALSE),"")</f>
        <v/>
      </c>
      <c r="AC1363" s="38" t="str">
        <f t="shared" si="21"/>
        <v/>
      </c>
      <c r="AD1363" s="38"/>
    </row>
    <row r="1364" spans="1:30">
      <c r="A1364" s="46"/>
      <c r="B1364" s="47"/>
      <c r="C1364" s="49"/>
      <c r="D1364" s="41"/>
      <c r="E1364" s="41"/>
      <c r="F1364" s="41"/>
      <c r="G1364" s="50" t="str">
        <f>IF(A1364&lt;&gt;"",CONCATENATE(A1364,":",YEAR(B1364),IF(MONTH(B1364)&gt;9,MONTH(B1364),CONCATENATE(0,MONTH(B1364))),IF(DAY(B1364)&gt;9,DAY(B1364),CONCATENATE(0,DAY(B1364))),IF(HOUR(C1364)&gt;9,HOUR(C1364),CONCATENATE(0,HOUR(C1364))),IF(MINUTE(C1364)&gt;9,MINUTE(C1364),CONCATENATE(0,MINUTE(C1364))),":",VLOOKUP(F1364,'Valid Values - Results'!$D$4:$F$12,3,FALSE)),"")</f>
        <v/>
      </c>
      <c r="H1364" s="41"/>
      <c r="I1364" s="41"/>
      <c r="J1364" s="41"/>
      <c r="K1364" s="41"/>
      <c r="L1364" s="41"/>
      <c r="M1364" s="92"/>
      <c r="N1364" s="41"/>
      <c r="O1364" s="41"/>
      <c r="P1364" s="41"/>
      <c r="Q1364" s="41"/>
      <c r="R1364" s="41"/>
      <c r="S1364" s="41"/>
      <c r="T1364" s="41"/>
      <c r="U1364" s="47"/>
      <c r="V1364" s="49"/>
      <c r="W1364" s="41"/>
      <c r="X1364" s="41"/>
      <c r="Y1364" s="41"/>
      <c r="AA1364" s="37" t="str">
        <f>IF($I1364&lt;&gt;"",VLOOKUP($I1364,'Valid Values - Search'!$R$4:$T$4719,3,FALSE),"")</f>
        <v/>
      </c>
      <c r="AB1364" s="37" t="str">
        <f>IF($I1364&lt;&gt;"",VLOOKUP($I1364,'Valid Values - Search'!$R$4:$S$4719,2,FALSE),"")</f>
        <v/>
      </c>
      <c r="AC1364" s="38" t="str">
        <f t="shared" si="21"/>
        <v/>
      </c>
      <c r="AD1364" s="38"/>
    </row>
    <row r="1365" spans="1:30">
      <c r="A1365" s="46"/>
      <c r="B1365" s="47"/>
      <c r="C1365" s="49"/>
      <c r="D1365" s="41"/>
      <c r="E1365" s="41"/>
      <c r="F1365" s="41"/>
      <c r="G1365" s="50" t="str">
        <f>IF(A1365&lt;&gt;"",CONCATENATE(A1365,":",YEAR(B1365),IF(MONTH(B1365)&gt;9,MONTH(B1365),CONCATENATE(0,MONTH(B1365))),IF(DAY(B1365)&gt;9,DAY(B1365),CONCATENATE(0,DAY(B1365))),IF(HOUR(C1365)&gt;9,HOUR(C1365),CONCATENATE(0,HOUR(C1365))),IF(MINUTE(C1365)&gt;9,MINUTE(C1365),CONCATENATE(0,MINUTE(C1365))),":",VLOOKUP(F1365,'Valid Values - Results'!$D$4:$F$12,3,FALSE)),"")</f>
        <v/>
      </c>
      <c r="H1365" s="41"/>
      <c r="I1365" s="41"/>
      <c r="J1365" s="41"/>
      <c r="K1365" s="41"/>
      <c r="L1365" s="41"/>
      <c r="M1365" s="92"/>
      <c r="N1365" s="41"/>
      <c r="O1365" s="41"/>
      <c r="P1365" s="41"/>
      <c r="Q1365" s="41"/>
      <c r="R1365" s="41"/>
      <c r="S1365" s="41"/>
      <c r="T1365" s="41"/>
      <c r="U1365" s="47"/>
      <c r="V1365" s="49"/>
      <c r="W1365" s="41"/>
      <c r="X1365" s="41"/>
      <c r="Y1365" s="41"/>
      <c r="AA1365" s="37" t="str">
        <f>IF($I1365&lt;&gt;"",VLOOKUP($I1365,'Valid Values - Search'!$R$4:$T$4719,3,FALSE),"")</f>
        <v/>
      </c>
      <c r="AB1365" s="37" t="str">
        <f>IF($I1365&lt;&gt;"",VLOOKUP($I1365,'Valid Values - Search'!$R$4:$S$4719,2,FALSE),"")</f>
        <v/>
      </c>
      <c r="AC1365" s="38" t="str">
        <f t="shared" si="21"/>
        <v/>
      </c>
      <c r="AD1365" s="38"/>
    </row>
    <row r="1366" spans="1:30">
      <c r="A1366" s="46"/>
      <c r="B1366" s="47"/>
      <c r="C1366" s="49"/>
      <c r="D1366" s="41"/>
      <c r="E1366" s="41"/>
      <c r="F1366" s="41"/>
      <c r="G1366" s="50" t="str">
        <f>IF(A1366&lt;&gt;"",CONCATENATE(A1366,":",YEAR(B1366),IF(MONTH(B1366)&gt;9,MONTH(B1366),CONCATENATE(0,MONTH(B1366))),IF(DAY(B1366)&gt;9,DAY(B1366),CONCATENATE(0,DAY(B1366))),IF(HOUR(C1366)&gt;9,HOUR(C1366),CONCATENATE(0,HOUR(C1366))),IF(MINUTE(C1366)&gt;9,MINUTE(C1366),CONCATENATE(0,MINUTE(C1366))),":",VLOOKUP(F1366,'Valid Values - Results'!$D$4:$F$12,3,FALSE)),"")</f>
        <v/>
      </c>
      <c r="H1366" s="41"/>
      <c r="I1366" s="41"/>
      <c r="J1366" s="41"/>
      <c r="K1366" s="41"/>
      <c r="L1366" s="41"/>
      <c r="M1366" s="92"/>
      <c r="N1366" s="41"/>
      <c r="O1366" s="41"/>
      <c r="P1366" s="41"/>
      <c r="Q1366" s="41"/>
      <c r="R1366" s="41"/>
      <c r="S1366" s="41"/>
      <c r="T1366" s="41"/>
      <c r="U1366" s="47"/>
      <c r="V1366" s="49"/>
      <c r="W1366" s="41"/>
      <c r="X1366" s="41"/>
      <c r="Y1366" s="41"/>
      <c r="AA1366" s="37" t="str">
        <f>IF($I1366&lt;&gt;"",VLOOKUP($I1366,'Valid Values - Search'!$R$4:$T$4719,3,FALSE),"")</f>
        <v/>
      </c>
      <c r="AB1366" s="37" t="str">
        <f>IF($I1366&lt;&gt;"",VLOOKUP($I1366,'Valid Values - Search'!$R$4:$S$4719,2,FALSE),"")</f>
        <v/>
      </c>
      <c r="AC1366" s="38" t="str">
        <f t="shared" si="21"/>
        <v/>
      </c>
      <c r="AD1366" s="38"/>
    </row>
    <row r="1367" spans="1:30">
      <c r="A1367" s="46"/>
      <c r="B1367" s="47"/>
      <c r="C1367" s="49"/>
      <c r="D1367" s="41"/>
      <c r="E1367" s="41"/>
      <c r="F1367" s="41"/>
      <c r="G1367" s="50" t="str">
        <f>IF(A1367&lt;&gt;"",CONCATENATE(A1367,":",YEAR(B1367),IF(MONTH(B1367)&gt;9,MONTH(B1367),CONCATENATE(0,MONTH(B1367))),IF(DAY(B1367)&gt;9,DAY(B1367),CONCATENATE(0,DAY(B1367))),IF(HOUR(C1367)&gt;9,HOUR(C1367),CONCATENATE(0,HOUR(C1367))),IF(MINUTE(C1367)&gt;9,MINUTE(C1367),CONCATENATE(0,MINUTE(C1367))),":",VLOOKUP(F1367,'Valid Values - Results'!$D$4:$F$12,3,FALSE)),"")</f>
        <v/>
      </c>
      <c r="H1367" s="41"/>
      <c r="I1367" s="41"/>
      <c r="J1367" s="41"/>
      <c r="K1367" s="41"/>
      <c r="L1367" s="41"/>
      <c r="M1367" s="92"/>
      <c r="N1367" s="41"/>
      <c r="O1367" s="41"/>
      <c r="P1367" s="41"/>
      <c r="Q1367" s="41"/>
      <c r="R1367" s="41"/>
      <c r="S1367" s="41"/>
      <c r="T1367" s="41"/>
      <c r="U1367" s="47"/>
      <c r="V1367" s="49"/>
      <c r="W1367" s="41"/>
      <c r="X1367" s="41"/>
      <c r="Y1367" s="41"/>
      <c r="AA1367" s="37" t="str">
        <f>IF($I1367&lt;&gt;"",VLOOKUP($I1367,'Valid Values - Search'!$R$4:$T$4719,3,FALSE),"")</f>
        <v/>
      </c>
      <c r="AB1367" s="37" t="str">
        <f>IF($I1367&lt;&gt;"",VLOOKUP($I1367,'Valid Values - Search'!$R$4:$S$4719,2,FALSE),"")</f>
        <v/>
      </c>
      <c r="AC1367" s="38" t="str">
        <f t="shared" si="21"/>
        <v/>
      </c>
      <c r="AD1367" s="38"/>
    </row>
    <row r="1368" spans="1:30">
      <c r="A1368" s="46"/>
      <c r="B1368" s="47"/>
      <c r="C1368" s="49"/>
      <c r="D1368" s="41"/>
      <c r="E1368" s="41"/>
      <c r="F1368" s="41"/>
      <c r="G1368" s="50" t="str">
        <f>IF(A1368&lt;&gt;"",CONCATENATE(A1368,":",YEAR(B1368),IF(MONTH(B1368)&gt;9,MONTH(B1368),CONCATENATE(0,MONTH(B1368))),IF(DAY(B1368)&gt;9,DAY(B1368),CONCATENATE(0,DAY(B1368))),IF(HOUR(C1368)&gt;9,HOUR(C1368),CONCATENATE(0,HOUR(C1368))),IF(MINUTE(C1368)&gt;9,MINUTE(C1368),CONCATENATE(0,MINUTE(C1368))),":",VLOOKUP(F1368,'Valid Values - Results'!$D$4:$F$12,3,FALSE)),"")</f>
        <v/>
      </c>
      <c r="H1368" s="41"/>
      <c r="I1368" s="41"/>
      <c r="J1368" s="41"/>
      <c r="K1368" s="41"/>
      <c r="L1368" s="41"/>
      <c r="M1368" s="92"/>
      <c r="N1368" s="41"/>
      <c r="O1368" s="41"/>
      <c r="P1368" s="41"/>
      <c r="Q1368" s="41"/>
      <c r="R1368" s="41"/>
      <c r="S1368" s="41"/>
      <c r="T1368" s="41"/>
      <c r="U1368" s="47"/>
      <c r="V1368" s="49"/>
      <c r="W1368" s="41"/>
      <c r="X1368" s="41"/>
      <c r="Y1368" s="41"/>
      <c r="AA1368" s="37" t="str">
        <f>IF($I1368&lt;&gt;"",VLOOKUP($I1368,'Valid Values - Search'!$R$4:$T$4719,3,FALSE),"")</f>
        <v/>
      </c>
      <c r="AB1368" s="37" t="str">
        <f>IF($I1368&lt;&gt;"",VLOOKUP($I1368,'Valid Values - Search'!$R$4:$S$4719,2,FALSE),"")</f>
        <v/>
      </c>
      <c r="AC1368" s="38" t="str">
        <f t="shared" si="21"/>
        <v/>
      </c>
      <c r="AD1368" s="38"/>
    </row>
    <row r="1369" spans="1:30">
      <c r="A1369" s="46"/>
      <c r="B1369" s="47"/>
      <c r="C1369" s="49"/>
      <c r="D1369" s="41"/>
      <c r="E1369" s="41"/>
      <c r="F1369" s="41"/>
      <c r="G1369" s="50" t="str">
        <f>IF(A1369&lt;&gt;"",CONCATENATE(A1369,":",YEAR(B1369),IF(MONTH(B1369)&gt;9,MONTH(B1369),CONCATENATE(0,MONTH(B1369))),IF(DAY(B1369)&gt;9,DAY(B1369),CONCATENATE(0,DAY(B1369))),IF(HOUR(C1369)&gt;9,HOUR(C1369),CONCATENATE(0,HOUR(C1369))),IF(MINUTE(C1369)&gt;9,MINUTE(C1369),CONCATENATE(0,MINUTE(C1369))),":",VLOOKUP(F1369,'Valid Values - Results'!$D$4:$F$12,3,FALSE)),"")</f>
        <v/>
      </c>
      <c r="H1369" s="41"/>
      <c r="I1369" s="41"/>
      <c r="J1369" s="41"/>
      <c r="K1369" s="41"/>
      <c r="L1369" s="41"/>
      <c r="M1369" s="92"/>
      <c r="N1369" s="41"/>
      <c r="O1369" s="41"/>
      <c r="P1369" s="41"/>
      <c r="Q1369" s="41"/>
      <c r="R1369" s="41"/>
      <c r="S1369" s="41"/>
      <c r="T1369" s="41"/>
      <c r="U1369" s="47"/>
      <c r="V1369" s="49"/>
      <c r="W1369" s="41"/>
      <c r="X1369" s="41"/>
      <c r="Y1369" s="41"/>
      <c r="AA1369" s="37" t="str">
        <f>IF($I1369&lt;&gt;"",VLOOKUP($I1369,'Valid Values - Search'!$R$4:$T$4719,3,FALSE),"")</f>
        <v/>
      </c>
      <c r="AB1369" s="37" t="str">
        <f>IF($I1369&lt;&gt;"",VLOOKUP($I1369,'Valid Values - Search'!$R$4:$S$4719,2,FALSE),"")</f>
        <v/>
      </c>
      <c r="AC1369" s="38" t="str">
        <f t="shared" si="21"/>
        <v/>
      </c>
      <c r="AD1369" s="38"/>
    </row>
    <row r="1370" spans="1:30">
      <c r="A1370" s="46"/>
      <c r="B1370" s="47"/>
      <c r="C1370" s="49"/>
      <c r="D1370" s="41"/>
      <c r="E1370" s="41"/>
      <c r="F1370" s="41"/>
      <c r="G1370" s="50" t="str">
        <f>IF(A1370&lt;&gt;"",CONCATENATE(A1370,":",YEAR(B1370),IF(MONTH(B1370)&gt;9,MONTH(B1370),CONCATENATE(0,MONTH(B1370))),IF(DAY(B1370)&gt;9,DAY(B1370),CONCATENATE(0,DAY(B1370))),IF(HOUR(C1370)&gt;9,HOUR(C1370),CONCATENATE(0,HOUR(C1370))),IF(MINUTE(C1370)&gt;9,MINUTE(C1370),CONCATENATE(0,MINUTE(C1370))),":",VLOOKUP(F1370,'Valid Values - Results'!$D$4:$F$12,3,FALSE)),"")</f>
        <v/>
      </c>
      <c r="H1370" s="41"/>
      <c r="I1370" s="41"/>
      <c r="J1370" s="41"/>
      <c r="K1370" s="41"/>
      <c r="L1370" s="41"/>
      <c r="M1370" s="92"/>
      <c r="N1370" s="41"/>
      <c r="O1370" s="41"/>
      <c r="P1370" s="41"/>
      <c r="Q1370" s="41"/>
      <c r="R1370" s="41"/>
      <c r="S1370" s="41"/>
      <c r="T1370" s="41"/>
      <c r="U1370" s="47"/>
      <c r="V1370" s="49"/>
      <c r="W1370" s="41"/>
      <c r="X1370" s="41"/>
      <c r="Y1370" s="41"/>
      <c r="AA1370" s="37" t="str">
        <f>IF($I1370&lt;&gt;"",VLOOKUP($I1370,'Valid Values - Search'!$R$4:$T$4719,3,FALSE),"")</f>
        <v/>
      </c>
      <c r="AB1370" s="37" t="str">
        <f>IF($I1370&lt;&gt;"",VLOOKUP($I1370,'Valid Values - Search'!$R$4:$S$4719,2,FALSE),"")</f>
        <v/>
      </c>
      <c r="AC1370" s="38" t="str">
        <f t="shared" si="21"/>
        <v/>
      </c>
      <c r="AD1370" s="38"/>
    </row>
    <row r="1371" spans="1:30">
      <c r="A1371" s="46"/>
      <c r="B1371" s="47"/>
      <c r="C1371" s="49"/>
      <c r="D1371" s="41"/>
      <c r="E1371" s="41"/>
      <c r="F1371" s="41"/>
      <c r="G1371" s="50" t="str">
        <f>IF(A1371&lt;&gt;"",CONCATENATE(A1371,":",YEAR(B1371),IF(MONTH(B1371)&gt;9,MONTH(B1371),CONCATENATE(0,MONTH(B1371))),IF(DAY(B1371)&gt;9,DAY(B1371),CONCATENATE(0,DAY(B1371))),IF(HOUR(C1371)&gt;9,HOUR(C1371),CONCATENATE(0,HOUR(C1371))),IF(MINUTE(C1371)&gt;9,MINUTE(C1371),CONCATENATE(0,MINUTE(C1371))),":",VLOOKUP(F1371,'Valid Values - Results'!$D$4:$F$12,3,FALSE)),"")</f>
        <v/>
      </c>
      <c r="H1371" s="41"/>
      <c r="I1371" s="41"/>
      <c r="J1371" s="41"/>
      <c r="K1371" s="41"/>
      <c r="L1371" s="41"/>
      <c r="M1371" s="92"/>
      <c r="N1371" s="41"/>
      <c r="O1371" s="41"/>
      <c r="P1371" s="41"/>
      <c r="Q1371" s="41"/>
      <c r="R1371" s="41"/>
      <c r="S1371" s="41"/>
      <c r="T1371" s="41"/>
      <c r="U1371" s="47"/>
      <c r="V1371" s="49"/>
      <c r="W1371" s="41"/>
      <c r="X1371" s="41"/>
      <c r="Y1371" s="41"/>
      <c r="AA1371" s="37" t="str">
        <f>IF($I1371&lt;&gt;"",VLOOKUP($I1371,'Valid Values - Search'!$R$4:$T$4719,3,FALSE),"")</f>
        <v/>
      </c>
      <c r="AB1371" s="37" t="str">
        <f>IF($I1371&lt;&gt;"",VLOOKUP($I1371,'Valid Values - Search'!$R$4:$S$4719,2,FALSE),"")</f>
        <v/>
      </c>
      <c r="AC1371" s="38" t="str">
        <f t="shared" si="21"/>
        <v/>
      </c>
      <c r="AD1371" s="38"/>
    </row>
    <row r="1372" spans="1:30">
      <c r="A1372" s="46"/>
      <c r="B1372" s="47"/>
      <c r="C1372" s="49"/>
      <c r="D1372" s="41"/>
      <c r="E1372" s="41"/>
      <c r="F1372" s="41"/>
      <c r="G1372" s="50" t="str">
        <f>IF(A1372&lt;&gt;"",CONCATENATE(A1372,":",YEAR(B1372),IF(MONTH(B1372)&gt;9,MONTH(B1372),CONCATENATE(0,MONTH(B1372))),IF(DAY(B1372)&gt;9,DAY(B1372),CONCATENATE(0,DAY(B1372))),IF(HOUR(C1372)&gt;9,HOUR(C1372),CONCATENATE(0,HOUR(C1372))),IF(MINUTE(C1372)&gt;9,MINUTE(C1372),CONCATENATE(0,MINUTE(C1372))),":",VLOOKUP(F1372,'Valid Values - Results'!$D$4:$F$12,3,FALSE)),"")</f>
        <v/>
      </c>
      <c r="H1372" s="41"/>
      <c r="I1372" s="41"/>
      <c r="J1372" s="41"/>
      <c r="K1372" s="41"/>
      <c r="L1372" s="41"/>
      <c r="M1372" s="92"/>
      <c r="N1372" s="41"/>
      <c r="O1372" s="41"/>
      <c r="P1372" s="41"/>
      <c r="Q1372" s="41"/>
      <c r="R1372" s="41"/>
      <c r="S1372" s="41"/>
      <c r="T1372" s="41"/>
      <c r="U1372" s="47"/>
      <c r="V1372" s="49"/>
      <c r="W1372" s="41"/>
      <c r="X1372" s="41"/>
      <c r="Y1372" s="41"/>
      <c r="AA1372" s="37" t="str">
        <f>IF($I1372&lt;&gt;"",VLOOKUP($I1372,'Valid Values - Search'!$R$4:$T$4719,3,FALSE),"")</f>
        <v/>
      </c>
      <c r="AB1372" s="37" t="str">
        <f>IF($I1372&lt;&gt;"",VLOOKUP($I1372,'Valid Values - Search'!$R$4:$S$4719,2,FALSE),"")</f>
        <v/>
      </c>
      <c r="AC1372" s="38" t="str">
        <f t="shared" si="21"/>
        <v/>
      </c>
      <c r="AD1372" s="38"/>
    </row>
    <row r="1373" spans="1:30">
      <c r="A1373" s="46"/>
      <c r="B1373" s="47"/>
      <c r="C1373" s="49"/>
      <c r="D1373" s="41"/>
      <c r="E1373" s="41"/>
      <c r="F1373" s="41"/>
      <c r="G1373" s="50" t="str">
        <f>IF(A1373&lt;&gt;"",CONCATENATE(A1373,":",YEAR(B1373),IF(MONTH(B1373)&gt;9,MONTH(B1373),CONCATENATE(0,MONTH(B1373))),IF(DAY(B1373)&gt;9,DAY(B1373),CONCATENATE(0,DAY(B1373))),IF(HOUR(C1373)&gt;9,HOUR(C1373),CONCATENATE(0,HOUR(C1373))),IF(MINUTE(C1373)&gt;9,MINUTE(C1373),CONCATENATE(0,MINUTE(C1373))),":",VLOOKUP(F1373,'Valid Values - Results'!$D$4:$F$12,3,FALSE)),"")</f>
        <v/>
      </c>
      <c r="H1373" s="41"/>
      <c r="I1373" s="41"/>
      <c r="J1373" s="41"/>
      <c r="K1373" s="41"/>
      <c r="L1373" s="41"/>
      <c r="M1373" s="92"/>
      <c r="N1373" s="41"/>
      <c r="O1373" s="41"/>
      <c r="P1373" s="41"/>
      <c r="Q1373" s="41"/>
      <c r="R1373" s="41"/>
      <c r="S1373" s="41"/>
      <c r="T1373" s="41"/>
      <c r="U1373" s="47"/>
      <c r="V1373" s="49"/>
      <c r="W1373" s="41"/>
      <c r="X1373" s="41"/>
      <c r="Y1373" s="41"/>
      <c r="AA1373" s="37" t="str">
        <f>IF($I1373&lt;&gt;"",VLOOKUP($I1373,'Valid Values - Search'!$R$4:$T$4719,3,FALSE),"")</f>
        <v/>
      </c>
      <c r="AB1373" s="37" t="str">
        <f>IF($I1373&lt;&gt;"",VLOOKUP($I1373,'Valid Values - Search'!$R$4:$S$4719,2,FALSE),"")</f>
        <v/>
      </c>
      <c r="AC1373" s="38" t="str">
        <f t="shared" si="21"/>
        <v/>
      </c>
      <c r="AD1373" s="38"/>
    </row>
    <row r="1374" spans="1:30">
      <c r="A1374" s="46"/>
      <c r="B1374" s="47"/>
      <c r="C1374" s="49"/>
      <c r="D1374" s="41"/>
      <c r="E1374" s="41"/>
      <c r="F1374" s="41"/>
      <c r="G1374" s="50" t="str">
        <f>IF(A1374&lt;&gt;"",CONCATENATE(A1374,":",YEAR(B1374),IF(MONTH(B1374)&gt;9,MONTH(B1374),CONCATENATE(0,MONTH(B1374))),IF(DAY(B1374)&gt;9,DAY(B1374),CONCATENATE(0,DAY(B1374))),IF(HOUR(C1374)&gt;9,HOUR(C1374),CONCATENATE(0,HOUR(C1374))),IF(MINUTE(C1374)&gt;9,MINUTE(C1374),CONCATENATE(0,MINUTE(C1374))),":",VLOOKUP(F1374,'Valid Values - Results'!$D$4:$F$12,3,FALSE)),"")</f>
        <v/>
      </c>
      <c r="H1374" s="41"/>
      <c r="I1374" s="41"/>
      <c r="J1374" s="41"/>
      <c r="K1374" s="41"/>
      <c r="L1374" s="41"/>
      <c r="M1374" s="92"/>
      <c r="N1374" s="41"/>
      <c r="O1374" s="41"/>
      <c r="P1374" s="41"/>
      <c r="Q1374" s="41"/>
      <c r="R1374" s="41"/>
      <c r="S1374" s="41"/>
      <c r="T1374" s="41"/>
      <c r="U1374" s="47"/>
      <c r="V1374" s="49"/>
      <c r="W1374" s="41"/>
      <c r="X1374" s="41"/>
      <c r="Y1374" s="41"/>
      <c r="AA1374" s="37" t="str">
        <f>IF($I1374&lt;&gt;"",VLOOKUP($I1374,'Valid Values - Search'!$R$4:$T$4719,3,FALSE),"")</f>
        <v/>
      </c>
      <c r="AB1374" s="37" t="str">
        <f>IF($I1374&lt;&gt;"",VLOOKUP($I1374,'Valid Values - Search'!$R$4:$S$4719,2,FALSE),"")</f>
        <v/>
      </c>
      <c r="AC1374" s="38" t="str">
        <f t="shared" si="21"/>
        <v/>
      </c>
      <c r="AD1374" s="38"/>
    </row>
    <row r="1375" spans="1:30">
      <c r="A1375" s="46"/>
      <c r="B1375" s="47"/>
      <c r="C1375" s="49"/>
      <c r="D1375" s="41"/>
      <c r="E1375" s="41"/>
      <c r="F1375" s="41"/>
      <c r="G1375" s="50" t="str">
        <f>IF(A1375&lt;&gt;"",CONCATENATE(A1375,":",YEAR(B1375),IF(MONTH(B1375)&gt;9,MONTH(B1375),CONCATENATE(0,MONTH(B1375))),IF(DAY(B1375)&gt;9,DAY(B1375),CONCATENATE(0,DAY(B1375))),IF(HOUR(C1375)&gt;9,HOUR(C1375),CONCATENATE(0,HOUR(C1375))),IF(MINUTE(C1375)&gt;9,MINUTE(C1375),CONCATENATE(0,MINUTE(C1375))),":",VLOOKUP(F1375,'Valid Values - Results'!$D$4:$F$12,3,FALSE)),"")</f>
        <v/>
      </c>
      <c r="H1375" s="41"/>
      <c r="I1375" s="41"/>
      <c r="J1375" s="41"/>
      <c r="K1375" s="41"/>
      <c r="L1375" s="41"/>
      <c r="M1375" s="92"/>
      <c r="N1375" s="41"/>
      <c r="O1375" s="41"/>
      <c r="P1375" s="41"/>
      <c r="Q1375" s="41"/>
      <c r="R1375" s="41"/>
      <c r="S1375" s="41"/>
      <c r="T1375" s="41"/>
      <c r="U1375" s="47"/>
      <c r="V1375" s="49"/>
      <c r="W1375" s="41"/>
      <c r="X1375" s="41"/>
      <c r="Y1375" s="41"/>
      <c r="AA1375" s="37" t="str">
        <f>IF($I1375&lt;&gt;"",VLOOKUP($I1375,'Valid Values - Search'!$R$4:$T$4719,3,FALSE),"")</f>
        <v/>
      </c>
      <c r="AB1375" s="37" t="str">
        <f>IF($I1375&lt;&gt;"",VLOOKUP($I1375,'Valid Values - Search'!$R$4:$S$4719,2,FALSE),"")</f>
        <v/>
      </c>
      <c r="AC1375" s="38" t="str">
        <f t="shared" si="21"/>
        <v/>
      </c>
      <c r="AD1375" s="38"/>
    </row>
    <row r="1376" spans="1:30">
      <c r="A1376" s="46"/>
      <c r="B1376" s="47"/>
      <c r="C1376" s="49"/>
      <c r="D1376" s="41"/>
      <c r="E1376" s="41"/>
      <c r="F1376" s="41"/>
      <c r="G1376" s="50" t="str">
        <f>IF(A1376&lt;&gt;"",CONCATENATE(A1376,":",YEAR(B1376),IF(MONTH(B1376)&gt;9,MONTH(B1376),CONCATENATE(0,MONTH(B1376))),IF(DAY(B1376)&gt;9,DAY(B1376),CONCATENATE(0,DAY(B1376))),IF(HOUR(C1376)&gt;9,HOUR(C1376),CONCATENATE(0,HOUR(C1376))),IF(MINUTE(C1376)&gt;9,MINUTE(C1376),CONCATENATE(0,MINUTE(C1376))),":",VLOOKUP(F1376,'Valid Values - Results'!$D$4:$F$12,3,FALSE)),"")</f>
        <v/>
      </c>
      <c r="H1376" s="41"/>
      <c r="I1376" s="41"/>
      <c r="J1376" s="41"/>
      <c r="K1376" s="41"/>
      <c r="L1376" s="41"/>
      <c r="M1376" s="92"/>
      <c r="N1376" s="41"/>
      <c r="O1376" s="41"/>
      <c r="P1376" s="41"/>
      <c r="Q1376" s="41"/>
      <c r="R1376" s="41"/>
      <c r="S1376" s="41"/>
      <c r="T1376" s="41"/>
      <c r="U1376" s="47"/>
      <c r="V1376" s="49"/>
      <c r="W1376" s="41"/>
      <c r="X1376" s="41"/>
      <c r="Y1376" s="41"/>
      <c r="AA1376" s="37" t="str">
        <f>IF($I1376&lt;&gt;"",VLOOKUP($I1376,'Valid Values - Search'!$R$4:$T$4719,3,FALSE),"")</f>
        <v/>
      </c>
      <c r="AB1376" s="37" t="str">
        <f>IF($I1376&lt;&gt;"",VLOOKUP($I1376,'Valid Values - Search'!$R$4:$S$4719,2,FALSE),"")</f>
        <v/>
      </c>
      <c r="AC1376" s="38" t="str">
        <f t="shared" si="21"/>
        <v/>
      </c>
      <c r="AD1376" s="38"/>
    </row>
    <row r="1377" spans="1:30">
      <c r="A1377" s="46"/>
      <c r="B1377" s="47"/>
      <c r="C1377" s="49"/>
      <c r="D1377" s="41"/>
      <c r="E1377" s="41"/>
      <c r="F1377" s="41"/>
      <c r="G1377" s="50" t="str">
        <f>IF(A1377&lt;&gt;"",CONCATENATE(A1377,":",YEAR(B1377),IF(MONTH(B1377)&gt;9,MONTH(B1377),CONCATENATE(0,MONTH(B1377))),IF(DAY(B1377)&gt;9,DAY(B1377),CONCATENATE(0,DAY(B1377))),IF(HOUR(C1377)&gt;9,HOUR(C1377),CONCATENATE(0,HOUR(C1377))),IF(MINUTE(C1377)&gt;9,MINUTE(C1377),CONCATENATE(0,MINUTE(C1377))),":",VLOOKUP(F1377,'Valid Values - Results'!$D$4:$F$12,3,FALSE)),"")</f>
        <v/>
      </c>
      <c r="H1377" s="41"/>
      <c r="I1377" s="41"/>
      <c r="J1377" s="41"/>
      <c r="K1377" s="41"/>
      <c r="L1377" s="41"/>
      <c r="M1377" s="92"/>
      <c r="N1377" s="41"/>
      <c r="O1377" s="41"/>
      <c r="P1377" s="41"/>
      <c r="Q1377" s="41"/>
      <c r="R1377" s="41"/>
      <c r="S1377" s="41"/>
      <c r="T1377" s="41"/>
      <c r="U1377" s="47"/>
      <c r="V1377" s="49"/>
      <c r="W1377" s="41"/>
      <c r="X1377" s="41"/>
      <c r="Y1377" s="41"/>
      <c r="AA1377" s="37" t="str">
        <f>IF($I1377&lt;&gt;"",VLOOKUP($I1377,'Valid Values - Search'!$R$4:$T$4719,3,FALSE),"")</f>
        <v/>
      </c>
      <c r="AB1377" s="37" t="str">
        <f>IF($I1377&lt;&gt;"",VLOOKUP($I1377,'Valid Values - Search'!$R$4:$S$4719,2,FALSE),"")</f>
        <v/>
      </c>
      <c r="AC1377" s="38" t="str">
        <f t="shared" si="21"/>
        <v/>
      </c>
      <c r="AD1377" s="38"/>
    </row>
    <row r="1378" spans="1:30">
      <c r="A1378" s="46"/>
      <c r="B1378" s="47"/>
      <c r="C1378" s="49"/>
      <c r="D1378" s="41"/>
      <c r="E1378" s="41"/>
      <c r="F1378" s="41"/>
      <c r="G1378" s="50" t="str">
        <f>IF(A1378&lt;&gt;"",CONCATENATE(A1378,":",YEAR(B1378),IF(MONTH(B1378)&gt;9,MONTH(B1378),CONCATENATE(0,MONTH(B1378))),IF(DAY(B1378)&gt;9,DAY(B1378),CONCATENATE(0,DAY(B1378))),IF(HOUR(C1378)&gt;9,HOUR(C1378),CONCATENATE(0,HOUR(C1378))),IF(MINUTE(C1378)&gt;9,MINUTE(C1378),CONCATENATE(0,MINUTE(C1378))),":",VLOOKUP(F1378,'Valid Values - Results'!$D$4:$F$12,3,FALSE)),"")</f>
        <v/>
      </c>
      <c r="H1378" s="41"/>
      <c r="I1378" s="41"/>
      <c r="J1378" s="41"/>
      <c r="K1378" s="41"/>
      <c r="L1378" s="41"/>
      <c r="M1378" s="92"/>
      <c r="N1378" s="41"/>
      <c r="O1378" s="41"/>
      <c r="P1378" s="41"/>
      <c r="Q1378" s="41"/>
      <c r="R1378" s="41"/>
      <c r="S1378" s="41"/>
      <c r="T1378" s="41"/>
      <c r="U1378" s="47"/>
      <c r="V1378" s="49"/>
      <c r="W1378" s="41"/>
      <c r="X1378" s="41"/>
      <c r="Y1378" s="41"/>
      <c r="AA1378" s="37" t="str">
        <f>IF($I1378&lt;&gt;"",VLOOKUP($I1378,'Valid Values - Search'!$R$4:$T$4719,3,FALSE),"")</f>
        <v/>
      </c>
      <c r="AB1378" s="37" t="str">
        <f>IF($I1378&lt;&gt;"",VLOOKUP($I1378,'Valid Values - Search'!$R$4:$S$4719,2,FALSE),"")</f>
        <v/>
      </c>
      <c r="AC1378" s="38" t="str">
        <f t="shared" si="21"/>
        <v/>
      </c>
      <c r="AD1378" s="38"/>
    </row>
    <row r="1379" spans="1:30">
      <c r="A1379" s="46"/>
      <c r="B1379" s="47"/>
      <c r="C1379" s="49"/>
      <c r="D1379" s="41"/>
      <c r="E1379" s="41"/>
      <c r="F1379" s="41"/>
      <c r="G1379" s="50" t="str">
        <f>IF(A1379&lt;&gt;"",CONCATENATE(A1379,":",YEAR(B1379),IF(MONTH(B1379)&gt;9,MONTH(B1379),CONCATENATE(0,MONTH(B1379))),IF(DAY(B1379)&gt;9,DAY(B1379),CONCATENATE(0,DAY(B1379))),IF(HOUR(C1379)&gt;9,HOUR(C1379),CONCATENATE(0,HOUR(C1379))),IF(MINUTE(C1379)&gt;9,MINUTE(C1379),CONCATENATE(0,MINUTE(C1379))),":",VLOOKUP(F1379,'Valid Values - Results'!$D$4:$F$12,3,FALSE)),"")</f>
        <v/>
      </c>
      <c r="H1379" s="41"/>
      <c r="I1379" s="41"/>
      <c r="J1379" s="41"/>
      <c r="K1379" s="41"/>
      <c r="L1379" s="41"/>
      <c r="M1379" s="92"/>
      <c r="N1379" s="41"/>
      <c r="O1379" s="41"/>
      <c r="P1379" s="41"/>
      <c r="Q1379" s="41"/>
      <c r="R1379" s="41"/>
      <c r="S1379" s="41"/>
      <c r="T1379" s="41"/>
      <c r="U1379" s="47"/>
      <c r="V1379" s="49"/>
      <c r="W1379" s="41"/>
      <c r="X1379" s="41"/>
      <c r="Y1379" s="41"/>
      <c r="AA1379" s="37" t="str">
        <f>IF($I1379&lt;&gt;"",VLOOKUP($I1379,'Valid Values - Search'!$R$4:$T$4719,3,FALSE),"")</f>
        <v/>
      </c>
      <c r="AB1379" s="37" t="str">
        <f>IF($I1379&lt;&gt;"",VLOOKUP($I1379,'Valid Values - Search'!$R$4:$S$4719,2,FALSE),"")</f>
        <v/>
      </c>
      <c r="AC1379" s="38" t="str">
        <f t="shared" si="21"/>
        <v/>
      </c>
      <c r="AD1379" s="38"/>
    </row>
    <row r="1380" spans="1:30">
      <c r="A1380" s="46"/>
      <c r="B1380" s="47"/>
      <c r="C1380" s="49"/>
      <c r="D1380" s="41"/>
      <c r="E1380" s="41"/>
      <c r="F1380" s="41"/>
      <c r="G1380" s="50" t="str">
        <f>IF(A1380&lt;&gt;"",CONCATENATE(A1380,":",YEAR(B1380),IF(MONTH(B1380)&gt;9,MONTH(B1380),CONCATENATE(0,MONTH(B1380))),IF(DAY(B1380)&gt;9,DAY(B1380),CONCATENATE(0,DAY(B1380))),IF(HOUR(C1380)&gt;9,HOUR(C1380),CONCATENATE(0,HOUR(C1380))),IF(MINUTE(C1380)&gt;9,MINUTE(C1380),CONCATENATE(0,MINUTE(C1380))),":",VLOOKUP(F1380,'Valid Values - Results'!$D$4:$F$12,3,FALSE)),"")</f>
        <v/>
      </c>
      <c r="H1380" s="41"/>
      <c r="I1380" s="41"/>
      <c r="J1380" s="41"/>
      <c r="K1380" s="41"/>
      <c r="L1380" s="41"/>
      <c r="M1380" s="92"/>
      <c r="N1380" s="41"/>
      <c r="O1380" s="41"/>
      <c r="P1380" s="41"/>
      <c r="Q1380" s="41"/>
      <c r="R1380" s="41"/>
      <c r="S1380" s="41"/>
      <c r="T1380" s="41"/>
      <c r="U1380" s="47"/>
      <c r="V1380" s="49"/>
      <c r="W1380" s="41"/>
      <c r="X1380" s="41"/>
      <c r="Y1380" s="41"/>
      <c r="AA1380" s="37" t="str">
        <f>IF($I1380&lt;&gt;"",VLOOKUP($I1380,'Valid Values - Search'!$R$4:$T$4719,3,FALSE),"")</f>
        <v/>
      </c>
      <c r="AB1380" s="37" t="str">
        <f>IF($I1380&lt;&gt;"",VLOOKUP($I1380,'Valid Values - Search'!$R$4:$S$4719,2,FALSE),"")</f>
        <v/>
      </c>
      <c r="AC1380" s="38" t="str">
        <f t="shared" si="21"/>
        <v/>
      </c>
      <c r="AD1380" s="38"/>
    </row>
    <row r="1381" spans="1:30">
      <c r="A1381" s="46"/>
      <c r="B1381" s="47"/>
      <c r="C1381" s="49"/>
      <c r="D1381" s="41"/>
      <c r="E1381" s="41"/>
      <c r="F1381" s="41"/>
      <c r="G1381" s="50" t="str">
        <f>IF(A1381&lt;&gt;"",CONCATENATE(A1381,":",YEAR(B1381),IF(MONTH(B1381)&gt;9,MONTH(B1381),CONCATENATE(0,MONTH(B1381))),IF(DAY(B1381)&gt;9,DAY(B1381),CONCATENATE(0,DAY(B1381))),IF(HOUR(C1381)&gt;9,HOUR(C1381),CONCATENATE(0,HOUR(C1381))),IF(MINUTE(C1381)&gt;9,MINUTE(C1381),CONCATENATE(0,MINUTE(C1381))),":",VLOOKUP(F1381,'Valid Values - Results'!$D$4:$F$12,3,FALSE)),"")</f>
        <v/>
      </c>
      <c r="H1381" s="41"/>
      <c r="I1381" s="41"/>
      <c r="J1381" s="41"/>
      <c r="K1381" s="41"/>
      <c r="L1381" s="41"/>
      <c r="M1381" s="92"/>
      <c r="N1381" s="41"/>
      <c r="O1381" s="41"/>
      <c r="P1381" s="41"/>
      <c r="Q1381" s="41"/>
      <c r="R1381" s="41"/>
      <c r="S1381" s="41"/>
      <c r="T1381" s="41"/>
      <c r="U1381" s="47"/>
      <c r="V1381" s="49"/>
      <c r="W1381" s="41"/>
      <c r="X1381" s="41"/>
      <c r="Y1381" s="41"/>
      <c r="AA1381" s="37" t="str">
        <f>IF($I1381&lt;&gt;"",VLOOKUP($I1381,'Valid Values - Search'!$R$4:$T$4719,3,FALSE),"")</f>
        <v/>
      </c>
      <c r="AB1381" s="37" t="str">
        <f>IF($I1381&lt;&gt;"",VLOOKUP($I1381,'Valid Values - Search'!$R$4:$S$4719,2,FALSE),"")</f>
        <v/>
      </c>
      <c r="AC1381" s="38" t="str">
        <f t="shared" si="21"/>
        <v/>
      </c>
      <c r="AD1381" s="38"/>
    </row>
    <row r="1382" spans="1:30">
      <c r="A1382" s="46"/>
      <c r="B1382" s="47"/>
      <c r="C1382" s="49"/>
      <c r="D1382" s="41"/>
      <c r="E1382" s="41"/>
      <c r="F1382" s="41"/>
      <c r="G1382" s="50" t="str">
        <f>IF(A1382&lt;&gt;"",CONCATENATE(A1382,":",YEAR(B1382),IF(MONTH(B1382)&gt;9,MONTH(B1382),CONCATENATE(0,MONTH(B1382))),IF(DAY(B1382)&gt;9,DAY(B1382),CONCATENATE(0,DAY(B1382))),IF(HOUR(C1382)&gt;9,HOUR(C1382),CONCATENATE(0,HOUR(C1382))),IF(MINUTE(C1382)&gt;9,MINUTE(C1382),CONCATENATE(0,MINUTE(C1382))),":",VLOOKUP(F1382,'Valid Values - Results'!$D$4:$F$12,3,FALSE)),"")</f>
        <v/>
      </c>
      <c r="H1382" s="41"/>
      <c r="I1382" s="41"/>
      <c r="J1382" s="41"/>
      <c r="K1382" s="41"/>
      <c r="L1382" s="41"/>
      <c r="M1382" s="92"/>
      <c r="N1382" s="41"/>
      <c r="O1382" s="41"/>
      <c r="P1382" s="41"/>
      <c r="Q1382" s="41"/>
      <c r="R1382" s="41"/>
      <c r="S1382" s="41"/>
      <c r="T1382" s="41"/>
      <c r="U1382" s="47"/>
      <c r="V1382" s="49"/>
      <c r="W1382" s="41"/>
      <c r="X1382" s="41"/>
      <c r="Y1382" s="41"/>
      <c r="AA1382" s="37" t="str">
        <f>IF($I1382&lt;&gt;"",VLOOKUP($I1382,'Valid Values - Search'!$R$4:$T$4719,3,FALSE),"")</f>
        <v/>
      </c>
      <c r="AB1382" s="37" t="str">
        <f>IF($I1382&lt;&gt;"",VLOOKUP($I1382,'Valid Values - Search'!$R$4:$S$4719,2,FALSE),"")</f>
        <v/>
      </c>
      <c r="AC1382" s="38" t="str">
        <f t="shared" si="21"/>
        <v/>
      </c>
      <c r="AD1382" s="38"/>
    </row>
    <row r="1383" spans="1:30">
      <c r="A1383" s="46"/>
      <c r="B1383" s="47"/>
      <c r="C1383" s="49"/>
      <c r="D1383" s="41"/>
      <c r="E1383" s="41"/>
      <c r="F1383" s="41"/>
      <c r="G1383" s="50" t="str">
        <f>IF(A1383&lt;&gt;"",CONCATENATE(A1383,":",YEAR(B1383),IF(MONTH(B1383)&gt;9,MONTH(B1383),CONCATENATE(0,MONTH(B1383))),IF(DAY(B1383)&gt;9,DAY(B1383),CONCATENATE(0,DAY(B1383))),IF(HOUR(C1383)&gt;9,HOUR(C1383),CONCATENATE(0,HOUR(C1383))),IF(MINUTE(C1383)&gt;9,MINUTE(C1383),CONCATENATE(0,MINUTE(C1383))),":",VLOOKUP(F1383,'Valid Values - Results'!$D$4:$F$12,3,FALSE)),"")</f>
        <v/>
      </c>
      <c r="H1383" s="41"/>
      <c r="I1383" s="41"/>
      <c r="J1383" s="41"/>
      <c r="K1383" s="41"/>
      <c r="L1383" s="41"/>
      <c r="M1383" s="92"/>
      <c r="N1383" s="41"/>
      <c r="O1383" s="41"/>
      <c r="P1383" s="41"/>
      <c r="Q1383" s="41"/>
      <c r="R1383" s="41"/>
      <c r="S1383" s="41"/>
      <c r="T1383" s="41"/>
      <c r="U1383" s="47"/>
      <c r="V1383" s="49"/>
      <c r="W1383" s="41"/>
      <c r="X1383" s="41"/>
      <c r="Y1383" s="41"/>
      <c r="AA1383" s="37" t="str">
        <f>IF($I1383&lt;&gt;"",VLOOKUP($I1383,'Valid Values - Search'!$R$4:$T$4719,3,FALSE),"")</f>
        <v/>
      </c>
      <c r="AB1383" s="37" t="str">
        <f>IF($I1383&lt;&gt;"",VLOOKUP($I1383,'Valid Values - Search'!$R$4:$S$4719,2,FALSE),"")</f>
        <v/>
      </c>
      <c r="AC1383" s="38" t="str">
        <f t="shared" si="21"/>
        <v/>
      </c>
      <c r="AD1383" s="38"/>
    </row>
    <row r="1384" spans="1:30">
      <c r="A1384" s="46"/>
      <c r="B1384" s="47"/>
      <c r="C1384" s="49"/>
      <c r="D1384" s="41"/>
      <c r="E1384" s="41"/>
      <c r="F1384" s="41"/>
      <c r="G1384" s="50" t="str">
        <f>IF(A1384&lt;&gt;"",CONCATENATE(A1384,":",YEAR(B1384),IF(MONTH(B1384)&gt;9,MONTH(B1384),CONCATENATE(0,MONTH(B1384))),IF(DAY(B1384)&gt;9,DAY(B1384),CONCATENATE(0,DAY(B1384))),IF(HOUR(C1384)&gt;9,HOUR(C1384),CONCATENATE(0,HOUR(C1384))),IF(MINUTE(C1384)&gt;9,MINUTE(C1384),CONCATENATE(0,MINUTE(C1384))),":",VLOOKUP(F1384,'Valid Values - Results'!$D$4:$F$12,3,FALSE)),"")</f>
        <v/>
      </c>
      <c r="H1384" s="41"/>
      <c r="I1384" s="41"/>
      <c r="J1384" s="41"/>
      <c r="K1384" s="41"/>
      <c r="L1384" s="41"/>
      <c r="M1384" s="92"/>
      <c r="N1384" s="41"/>
      <c r="O1384" s="41"/>
      <c r="P1384" s="41"/>
      <c r="Q1384" s="41"/>
      <c r="R1384" s="41"/>
      <c r="S1384" s="41"/>
      <c r="T1384" s="41"/>
      <c r="U1384" s="47"/>
      <c r="V1384" s="49"/>
      <c r="W1384" s="41"/>
      <c r="X1384" s="41"/>
      <c r="Y1384" s="41"/>
      <c r="AA1384" s="37" t="str">
        <f>IF($I1384&lt;&gt;"",VLOOKUP($I1384,'Valid Values - Search'!$R$4:$T$4719,3,FALSE),"")</f>
        <v/>
      </c>
      <c r="AB1384" s="37" t="str">
        <f>IF($I1384&lt;&gt;"",VLOOKUP($I1384,'Valid Values - Search'!$R$4:$S$4719,2,FALSE),"")</f>
        <v/>
      </c>
      <c r="AC1384" s="38" t="str">
        <f t="shared" si="21"/>
        <v/>
      </c>
      <c r="AD1384" s="38"/>
    </row>
    <row r="1385" spans="1:30">
      <c r="A1385" s="46"/>
      <c r="B1385" s="47"/>
      <c r="C1385" s="49"/>
      <c r="D1385" s="41"/>
      <c r="E1385" s="41"/>
      <c r="F1385" s="41"/>
      <c r="G1385" s="50" t="str">
        <f>IF(A1385&lt;&gt;"",CONCATENATE(A1385,":",YEAR(B1385),IF(MONTH(B1385)&gt;9,MONTH(B1385),CONCATENATE(0,MONTH(B1385))),IF(DAY(B1385)&gt;9,DAY(B1385),CONCATENATE(0,DAY(B1385))),IF(HOUR(C1385)&gt;9,HOUR(C1385),CONCATENATE(0,HOUR(C1385))),IF(MINUTE(C1385)&gt;9,MINUTE(C1385),CONCATENATE(0,MINUTE(C1385))),":",VLOOKUP(F1385,'Valid Values - Results'!$D$4:$F$12,3,FALSE)),"")</f>
        <v/>
      </c>
      <c r="H1385" s="41"/>
      <c r="I1385" s="41"/>
      <c r="J1385" s="41"/>
      <c r="K1385" s="41"/>
      <c r="L1385" s="41"/>
      <c r="M1385" s="92"/>
      <c r="N1385" s="41"/>
      <c r="O1385" s="41"/>
      <c r="P1385" s="41"/>
      <c r="Q1385" s="41"/>
      <c r="R1385" s="41"/>
      <c r="S1385" s="41"/>
      <c r="T1385" s="41"/>
      <c r="U1385" s="47"/>
      <c r="V1385" s="49"/>
      <c r="W1385" s="41"/>
      <c r="X1385" s="41"/>
      <c r="Y1385" s="41"/>
      <c r="AA1385" s="37" t="str">
        <f>IF($I1385&lt;&gt;"",VLOOKUP($I1385,'Valid Values - Search'!$R$4:$T$4719,3,FALSE),"")</f>
        <v/>
      </c>
      <c r="AB1385" s="37" t="str">
        <f>IF($I1385&lt;&gt;"",VLOOKUP($I1385,'Valid Values - Search'!$R$4:$S$4719,2,FALSE),"")</f>
        <v/>
      </c>
      <c r="AC1385" s="38" t="str">
        <f t="shared" si="21"/>
        <v/>
      </c>
      <c r="AD1385" s="38"/>
    </row>
    <row r="1386" spans="1:30">
      <c r="A1386" s="46"/>
      <c r="B1386" s="47"/>
      <c r="C1386" s="49"/>
      <c r="D1386" s="41"/>
      <c r="E1386" s="41"/>
      <c r="F1386" s="41"/>
      <c r="G1386" s="50" t="str">
        <f>IF(A1386&lt;&gt;"",CONCATENATE(A1386,":",YEAR(B1386),IF(MONTH(B1386)&gt;9,MONTH(B1386),CONCATENATE(0,MONTH(B1386))),IF(DAY(B1386)&gt;9,DAY(B1386),CONCATENATE(0,DAY(B1386))),IF(HOUR(C1386)&gt;9,HOUR(C1386),CONCATENATE(0,HOUR(C1386))),IF(MINUTE(C1386)&gt;9,MINUTE(C1386),CONCATENATE(0,MINUTE(C1386))),":",VLOOKUP(F1386,'Valid Values - Results'!$D$4:$F$12,3,FALSE)),"")</f>
        <v/>
      </c>
      <c r="H1386" s="41"/>
      <c r="I1386" s="41"/>
      <c r="J1386" s="41"/>
      <c r="K1386" s="41"/>
      <c r="L1386" s="41"/>
      <c r="M1386" s="92"/>
      <c r="N1386" s="41"/>
      <c r="O1386" s="41"/>
      <c r="P1386" s="41"/>
      <c r="Q1386" s="41"/>
      <c r="R1386" s="41"/>
      <c r="S1386" s="41"/>
      <c r="T1386" s="41"/>
      <c r="U1386" s="47"/>
      <c r="V1386" s="49"/>
      <c r="W1386" s="41"/>
      <c r="X1386" s="41"/>
      <c r="Y1386" s="41"/>
      <c r="AA1386" s="37" t="str">
        <f>IF($I1386&lt;&gt;"",VLOOKUP($I1386,'Valid Values - Search'!$R$4:$T$4719,3,FALSE),"")</f>
        <v/>
      </c>
      <c r="AB1386" s="37" t="str">
        <f>IF($I1386&lt;&gt;"",VLOOKUP($I1386,'Valid Values - Search'!$R$4:$S$4719,2,FALSE),"")</f>
        <v/>
      </c>
      <c r="AC1386" s="38" t="str">
        <f t="shared" si="21"/>
        <v/>
      </c>
      <c r="AD1386" s="38"/>
    </row>
    <row r="1387" spans="1:30">
      <c r="A1387" s="46"/>
      <c r="B1387" s="47"/>
      <c r="C1387" s="49"/>
      <c r="D1387" s="41"/>
      <c r="E1387" s="41"/>
      <c r="F1387" s="41"/>
      <c r="G1387" s="50" t="str">
        <f>IF(A1387&lt;&gt;"",CONCATENATE(A1387,":",YEAR(B1387),IF(MONTH(B1387)&gt;9,MONTH(B1387),CONCATENATE(0,MONTH(B1387))),IF(DAY(B1387)&gt;9,DAY(B1387),CONCATENATE(0,DAY(B1387))),IF(HOUR(C1387)&gt;9,HOUR(C1387),CONCATENATE(0,HOUR(C1387))),IF(MINUTE(C1387)&gt;9,MINUTE(C1387),CONCATENATE(0,MINUTE(C1387))),":",VLOOKUP(F1387,'Valid Values - Results'!$D$4:$F$12,3,FALSE)),"")</f>
        <v/>
      </c>
      <c r="H1387" s="41"/>
      <c r="I1387" s="41"/>
      <c r="J1387" s="41"/>
      <c r="K1387" s="41"/>
      <c r="L1387" s="41"/>
      <c r="M1387" s="92"/>
      <c r="N1387" s="41"/>
      <c r="O1387" s="41"/>
      <c r="P1387" s="41"/>
      <c r="Q1387" s="41"/>
      <c r="R1387" s="41"/>
      <c r="S1387" s="41"/>
      <c r="T1387" s="41"/>
      <c r="U1387" s="47"/>
      <c r="V1387" s="49"/>
      <c r="W1387" s="41"/>
      <c r="X1387" s="41"/>
      <c r="Y1387" s="41"/>
      <c r="AA1387" s="37" t="str">
        <f>IF($I1387&lt;&gt;"",VLOOKUP($I1387,'Valid Values - Search'!$R$4:$T$4719,3,FALSE),"")</f>
        <v/>
      </c>
      <c r="AB1387" s="37" t="str">
        <f>IF($I1387&lt;&gt;"",VLOOKUP($I1387,'Valid Values - Search'!$R$4:$S$4719,2,FALSE),"")</f>
        <v/>
      </c>
      <c r="AC1387" s="38" t="str">
        <f t="shared" si="21"/>
        <v/>
      </c>
      <c r="AD1387" s="38"/>
    </row>
    <row r="1388" spans="1:30">
      <c r="A1388" s="46"/>
      <c r="B1388" s="47"/>
      <c r="C1388" s="49"/>
      <c r="D1388" s="41"/>
      <c r="E1388" s="41"/>
      <c r="F1388" s="41"/>
      <c r="G1388" s="50" t="str">
        <f>IF(A1388&lt;&gt;"",CONCATENATE(A1388,":",YEAR(B1388),IF(MONTH(B1388)&gt;9,MONTH(B1388),CONCATENATE(0,MONTH(B1388))),IF(DAY(B1388)&gt;9,DAY(B1388),CONCATENATE(0,DAY(B1388))),IF(HOUR(C1388)&gt;9,HOUR(C1388),CONCATENATE(0,HOUR(C1388))),IF(MINUTE(C1388)&gt;9,MINUTE(C1388),CONCATENATE(0,MINUTE(C1388))),":",VLOOKUP(F1388,'Valid Values - Results'!$D$4:$F$12,3,FALSE)),"")</f>
        <v/>
      </c>
      <c r="H1388" s="41"/>
      <c r="I1388" s="41"/>
      <c r="J1388" s="41"/>
      <c r="K1388" s="41"/>
      <c r="L1388" s="41"/>
      <c r="M1388" s="92"/>
      <c r="N1388" s="41"/>
      <c r="O1388" s="41"/>
      <c r="P1388" s="41"/>
      <c r="Q1388" s="41"/>
      <c r="R1388" s="41"/>
      <c r="S1388" s="41"/>
      <c r="T1388" s="41"/>
      <c r="U1388" s="47"/>
      <c r="V1388" s="49"/>
      <c r="W1388" s="41"/>
      <c r="X1388" s="41"/>
      <c r="Y1388" s="41"/>
      <c r="AA1388" s="37" t="str">
        <f>IF($I1388&lt;&gt;"",VLOOKUP($I1388,'Valid Values - Search'!$R$4:$T$4719,3,FALSE),"")</f>
        <v/>
      </c>
      <c r="AB1388" s="37" t="str">
        <f>IF($I1388&lt;&gt;"",VLOOKUP($I1388,'Valid Values - Search'!$R$4:$S$4719,2,FALSE),"")</f>
        <v/>
      </c>
      <c r="AC1388" s="38" t="str">
        <f t="shared" si="21"/>
        <v/>
      </c>
      <c r="AD1388" s="38"/>
    </row>
    <row r="1389" spans="1:30">
      <c r="A1389" s="46"/>
      <c r="B1389" s="47"/>
      <c r="C1389" s="49"/>
      <c r="D1389" s="41"/>
      <c r="E1389" s="41"/>
      <c r="F1389" s="41"/>
      <c r="G1389" s="50" t="str">
        <f>IF(A1389&lt;&gt;"",CONCATENATE(A1389,":",YEAR(B1389),IF(MONTH(B1389)&gt;9,MONTH(B1389),CONCATENATE(0,MONTH(B1389))),IF(DAY(B1389)&gt;9,DAY(B1389),CONCATENATE(0,DAY(B1389))),IF(HOUR(C1389)&gt;9,HOUR(C1389),CONCATENATE(0,HOUR(C1389))),IF(MINUTE(C1389)&gt;9,MINUTE(C1389),CONCATENATE(0,MINUTE(C1389))),":",VLOOKUP(F1389,'Valid Values - Results'!$D$4:$F$12,3,FALSE)),"")</f>
        <v/>
      </c>
      <c r="H1389" s="41"/>
      <c r="I1389" s="41"/>
      <c r="J1389" s="41"/>
      <c r="K1389" s="41"/>
      <c r="L1389" s="41"/>
      <c r="M1389" s="92"/>
      <c r="N1389" s="41"/>
      <c r="O1389" s="41"/>
      <c r="P1389" s="41"/>
      <c r="Q1389" s="41"/>
      <c r="R1389" s="41"/>
      <c r="S1389" s="41"/>
      <c r="T1389" s="41"/>
      <c r="U1389" s="47"/>
      <c r="V1389" s="49"/>
      <c r="W1389" s="41"/>
      <c r="X1389" s="41"/>
      <c r="Y1389" s="41"/>
      <c r="AA1389" s="37" t="str">
        <f>IF($I1389&lt;&gt;"",VLOOKUP($I1389,'Valid Values - Search'!$R$4:$T$4719,3,FALSE),"")</f>
        <v/>
      </c>
      <c r="AB1389" s="37" t="str">
        <f>IF($I1389&lt;&gt;"",VLOOKUP($I1389,'Valid Values - Search'!$R$4:$S$4719,2,FALSE),"")</f>
        <v/>
      </c>
      <c r="AC1389" s="38" t="str">
        <f t="shared" si="21"/>
        <v/>
      </c>
      <c r="AD1389" s="38"/>
    </row>
    <row r="1390" spans="1:30">
      <c r="A1390" s="46"/>
      <c r="B1390" s="47"/>
      <c r="C1390" s="49"/>
      <c r="D1390" s="41"/>
      <c r="E1390" s="41"/>
      <c r="F1390" s="41"/>
      <c r="G1390" s="50" t="str">
        <f>IF(A1390&lt;&gt;"",CONCATENATE(A1390,":",YEAR(B1390),IF(MONTH(B1390)&gt;9,MONTH(B1390),CONCATENATE(0,MONTH(B1390))),IF(DAY(B1390)&gt;9,DAY(B1390),CONCATENATE(0,DAY(B1390))),IF(HOUR(C1390)&gt;9,HOUR(C1390),CONCATENATE(0,HOUR(C1390))),IF(MINUTE(C1390)&gt;9,MINUTE(C1390),CONCATENATE(0,MINUTE(C1390))),":",VLOOKUP(F1390,'Valid Values - Results'!$D$4:$F$12,3,FALSE)),"")</f>
        <v/>
      </c>
      <c r="H1390" s="41"/>
      <c r="I1390" s="41"/>
      <c r="J1390" s="41"/>
      <c r="K1390" s="41"/>
      <c r="L1390" s="41"/>
      <c r="M1390" s="92"/>
      <c r="N1390" s="41"/>
      <c r="O1390" s="41"/>
      <c r="P1390" s="41"/>
      <c r="Q1390" s="41"/>
      <c r="R1390" s="41"/>
      <c r="S1390" s="41"/>
      <c r="T1390" s="41"/>
      <c r="U1390" s="47"/>
      <c r="V1390" s="49"/>
      <c r="W1390" s="41"/>
      <c r="X1390" s="41"/>
      <c r="Y1390" s="41"/>
      <c r="AA1390" s="37" t="str">
        <f>IF($I1390&lt;&gt;"",VLOOKUP($I1390,'Valid Values - Search'!$R$4:$T$4719,3,FALSE),"")</f>
        <v/>
      </c>
      <c r="AB1390" s="37" t="str">
        <f>IF($I1390&lt;&gt;"",VLOOKUP($I1390,'Valid Values - Search'!$R$4:$S$4719,2,FALSE),"")</f>
        <v/>
      </c>
      <c r="AC1390" s="38" t="str">
        <f t="shared" si="21"/>
        <v/>
      </c>
      <c r="AD1390" s="38"/>
    </row>
    <row r="1391" spans="1:30">
      <c r="A1391" s="46"/>
      <c r="B1391" s="47"/>
      <c r="C1391" s="49"/>
      <c r="D1391" s="41"/>
      <c r="E1391" s="41"/>
      <c r="F1391" s="41"/>
      <c r="G1391" s="50" t="str">
        <f>IF(A1391&lt;&gt;"",CONCATENATE(A1391,":",YEAR(B1391),IF(MONTH(B1391)&gt;9,MONTH(B1391),CONCATENATE(0,MONTH(B1391))),IF(DAY(B1391)&gt;9,DAY(B1391),CONCATENATE(0,DAY(B1391))),IF(HOUR(C1391)&gt;9,HOUR(C1391),CONCATENATE(0,HOUR(C1391))),IF(MINUTE(C1391)&gt;9,MINUTE(C1391),CONCATENATE(0,MINUTE(C1391))),":",VLOOKUP(F1391,'Valid Values - Results'!$D$4:$F$12,3,FALSE)),"")</f>
        <v/>
      </c>
      <c r="H1391" s="41"/>
      <c r="I1391" s="41"/>
      <c r="J1391" s="41"/>
      <c r="K1391" s="41"/>
      <c r="L1391" s="41"/>
      <c r="M1391" s="92"/>
      <c r="N1391" s="41"/>
      <c r="O1391" s="41"/>
      <c r="P1391" s="41"/>
      <c r="Q1391" s="41"/>
      <c r="R1391" s="41"/>
      <c r="S1391" s="41"/>
      <c r="T1391" s="41"/>
      <c r="U1391" s="47"/>
      <c r="V1391" s="49"/>
      <c r="W1391" s="41"/>
      <c r="X1391" s="41"/>
      <c r="Y1391" s="41"/>
      <c r="AA1391" s="37" t="str">
        <f>IF($I1391&lt;&gt;"",VLOOKUP($I1391,'Valid Values - Search'!$R$4:$T$4719,3,FALSE),"")</f>
        <v/>
      </c>
      <c r="AB1391" s="37" t="str">
        <f>IF($I1391&lt;&gt;"",VLOOKUP($I1391,'Valid Values - Search'!$R$4:$S$4719,2,FALSE),"")</f>
        <v/>
      </c>
      <c r="AC1391" s="38" t="str">
        <f t="shared" si="21"/>
        <v/>
      </c>
      <c r="AD1391" s="38"/>
    </row>
    <row r="1392" spans="1:30">
      <c r="A1392" s="46"/>
      <c r="B1392" s="47"/>
      <c r="C1392" s="49"/>
      <c r="D1392" s="41"/>
      <c r="E1392" s="41"/>
      <c r="F1392" s="41"/>
      <c r="G1392" s="50" t="str">
        <f>IF(A1392&lt;&gt;"",CONCATENATE(A1392,":",YEAR(B1392),IF(MONTH(B1392)&gt;9,MONTH(B1392),CONCATENATE(0,MONTH(B1392))),IF(DAY(B1392)&gt;9,DAY(B1392),CONCATENATE(0,DAY(B1392))),IF(HOUR(C1392)&gt;9,HOUR(C1392),CONCATENATE(0,HOUR(C1392))),IF(MINUTE(C1392)&gt;9,MINUTE(C1392),CONCATENATE(0,MINUTE(C1392))),":",VLOOKUP(F1392,'Valid Values - Results'!$D$4:$F$12,3,FALSE)),"")</f>
        <v/>
      </c>
      <c r="H1392" s="41"/>
      <c r="I1392" s="41"/>
      <c r="J1392" s="41"/>
      <c r="K1392" s="41"/>
      <c r="L1392" s="41"/>
      <c r="M1392" s="92"/>
      <c r="N1392" s="41"/>
      <c r="O1392" s="41"/>
      <c r="P1392" s="41"/>
      <c r="Q1392" s="41"/>
      <c r="R1392" s="41"/>
      <c r="S1392" s="41"/>
      <c r="T1392" s="41"/>
      <c r="U1392" s="47"/>
      <c r="V1392" s="49"/>
      <c r="W1392" s="41"/>
      <c r="X1392" s="41"/>
      <c r="Y1392" s="41"/>
      <c r="AA1392" s="37" t="str">
        <f>IF($I1392&lt;&gt;"",VLOOKUP($I1392,'Valid Values - Search'!$R$4:$T$4719,3,FALSE),"")</f>
        <v/>
      </c>
      <c r="AB1392" s="37" t="str">
        <f>IF($I1392&lt;&gt;"",VLOOKUP($I1392,'Valid Values - Search'!$R$4:$S$4719,2,FALSE),"")</f>
        <v/>
      </c>
      <c r="AC1392" s="38" t="str">
        <f t="shared" si="21"/>
        <v/>
      </c>
      <c r="AD1392" s="38"/>
    </row>
    <row r="1393" spans="1:30">
      <c r="A1393" s="46"/>
      <c r="B1393" s="47"/>
      <c r="C1393" s="49"/>
      <c r="D1393" s="41"/>
      <c r="E1393" s="41"/>
      <c r="F1393" s="41"/>
      <c r="G1393" s="50" t="str">
        <f>IF(A1393&lt;&gt;"",CONCATENATE(A1393,":",YEAR(B1393),IF(MONTH(B1393)&gt;9,MONTH(B1393),CONCATENATE(0,MONTH(B1393))),IF(DAY(B1393)&gt;9,DAY(B1393),CONCATENATE(0,DAY(B1393))),IF(HOUR(C1393)&gt;9,HOUR(C1393),CONCATENATE(0,HOUR(C1393))),IF(MINUTE(C1393)&gt;9,MINUTE(C1393),CONCATENATE(0,MINUTE(C1393))),":",VLOOKUP(F1393,'Valid Values - Results'!$D$4:$F$12,3,FALSE)),"")</f>
        <v/>
      </c>
      <c r="H1393" s="41"/>
      <c r="I1393" s="41"/>
      <c r="J1393" s="41"/>
      <c r="K1393" s="41"/>
      <c r="L1393" s="41"/>
      <c r="M1393" s="92"/>
      <c r="N1393" s="41"/>
      <c r="O1393" s="41"/>
      <c r="P1393" s="41"/>
      <c r="Q1393" s="41"/>
      <c r="R1393" s="41"/>
      <c r="S1393" s="41"/>
      <c r="T1393" s="41"/>
      <c r="U1393" s="47"/>
      <c r="V1393" s="49"/>
      <c r="W1393" s="41"/>
      <c r="X1393" s="41"/>
      <c r="Y1393" s="41"/>
      <c r="AA1393" s="37" t="str">
        <f>IF($I1393&lt;&gt;"",VLOOKUP($I1393,'Valid Values - Search'!$R$4:$T$4719,3,FALSE),"")</f>
        <v/>
      </c>
      <c r="AB1393" s="37" t="str">
        <f>IF($I1393&lt;&gt;"",VLOOKUP($I1393,'Valid Values - Search'!$R$4:$S$4719,2,FALSE),"")</f>
        <v/>
      </c>
      <c r="AC1393" s="38" t="str">
        <f t="shared" si="21"/>
        <v/>
      </c>
      <c r="AD1393" s="38"/>
    </row>
    <row r="1394" spans="1:30">
      <c r="A1394" s="46"/>
      <c r="B1394" s="47"/>
      <c r="C1394" s="49"/>
      <c r="D1394" s="41"/>
      <c r="E1394" s="41"/>
      <c r="F1394" s="41"/>
      <c r="G1394" s="50" t="str">
        <f>IF(A1394&lt;&gt;"",CONCATENATE(A1394,":",YEAR(B1394),IF(MONTH(B1394)&gt;9,MONTH(B1394),CONCATENATE(0,MONTH(B1394))),IF(DAY(B1394)&gt;9,DAY(B1394),CONCATENATE(0,DAY(B1394))),IF(HOUR(C1394)&gt;9,HOUR(C1394),CONCATENATE(0,HOUR(C1394))),IF(MINUTE(C1394)&gt;9,MINUTE(C1394),CONCATENATE(0,MINUTE(C1394))),":",VLOOKUP(F1394,'Valid Values - Results'!$D$4:$F$12,3,FALSE)),"")</f>
        <v/>
      </c>
      <c r="H1394" s="41"/>
      <c r="I1394" s="41"/>
      <c r="J1394" s="41"/>
      <c r="K1394" s="41"/>
      <c r="L1394" s="41"/>
      <c r="M1394" s="92"/>
      <c r="N1394" s="41"/>
      <c r="O1394" s="41"/>
      <c r="P1394" s="41"/>
      <c r="Q1394" s="41"/>
      <c r="R1394" s="41"/>
      <c r="S1394" s="41"/>
      <c r="T1394" s="41"/>
      <c r="U1394" s="47"/>
      <c r="V1394" s="49"/>
      <c r="W1394" s="41"/>
      <c r="X1394" s="41"/>
      <c r="Y1394" s="41"/>
      <c r="AA1394" s="37" t="str">
        <f>IF($I1394&lt;&gt;"",VLOOKUP($I1394,'Valid Values - Search'!$R$4:$T$4719,3,FALSE),"")</f>
        <v/>
      </c>
      <c r="AB1394" s="37" t="str">
        <f>IF($I1394&lt;&gt;"",VLOOKUP($I1394,'Valid Values - Search'!$R$4:$S$4719,2,FALSE),"")</f>
        <v/>
      </c>
      <c r="AC1394" s="38" t="str">
        <f t="shared" si="21"/>
        <v/>
      </c>
      <c r="AD1394" s="38"/>
    </row>
    <row r="1395" spans="1:30">
      <c r="A1395" s="46"/>
      <c r="B1395" s="47"/>
      <c r="C1395" s="49"/>
      <c r="D1395" s="41"/>
      <c r="E1395" s="41"/>
      <c r="F1395" s="41"/>
      <c r="G1395" s="50" t="str">
        <f>IF(A1395&lt;&gt;"",CONCATENATE(A1395,":",YEAR(B1395),IF(MONTH(B1395)&gt;9,MONTH(B1395),CONCATENATE(0,MONTH(B1395))),IF(DAY(B1395)&gt;9,DAY(B1395),CONCATENATE(0,DAY(B1395))),IF(HOUR(C1395)&gt;9,HOUR(C1395),CONCATENATE(0,HOUR(C1395))),IF(MINUTE(C1395)&gt;9,MINUTE(C1395),CONCATENATE(0,MINUTE(C1395))),":",VLOOKUP(F1395,'Valid Values - Results'!$D$4:$F$12,3,FALSE)),"")</f>
        <v/>
      </c>
      <c r="H1395" s="41"/>
      <c r="I1395" s="41"/>
      <c r="J1395" s="41"/>
      <c r="K1395" s="41"/>
      <c r="L1395" s="41"/>
      <c r="M1395" s="92"/>
      <c r="N1395" s="41"/>
      <c r="O1395" s="41"/>
      <c r="P1395" s="41"/>
      <c r="Q1395" s="41"/>
      <c r="R1395" s="41"/>
      <c r="S1395" s="41"/>
      <c r="T1395" s="41"/>
      <c r="U1395" s="47"/>
      <c r="V1395" s="49"/>
      <c r="W1395" s="41"/>
      <c r="X1395" s="41"/>
      <c r="Y1395" s="41"/>
      <c r="AA1395" s="37" t="str">
        <f>IF($I1395&lt;&gt;"",VLOOKUP($I1395,'Valid Values - Search'!$R$4:$T$4719,3,FALSE),"")</f>
        <v/>
      </c>
      <c r="AB1395" s="37" t="str">
        <f>IF($I1395&lt;&gt;"",VLOOKUP($I1395,'Valid Values - Search'!$R$4:$S$4719,2,FALSE),"")</f>
        <v/>
      </c>
      <c r="AC1395" s="38" t="str">
        <f t="shared" si="21"/>
        <v/>
      </c>
      <c r="AD1395" s="38"/>
    </row>
    <row r="1396" spans="1:30">
      <c r="A1396" s="46"/>
      <c r="B1396" s="47"/>
      <c r="C1396" s="49"/>
      <c r="D1396" s="41"/>
      <c r="E1396" s="41"/>
      <c r="F1396" s="41"/>
      <c r="G1396" s="50" t="str">
        <f>IF(A1396&lt;&gt;"",CONCATENATE(A1396,":",YEAR(B1396),IF(MONTH(B1396)&gt;9,MONTH(B1396),CONCATENATE(0,MONTH(B1396))),IF(DAY(B1396)&gt;9,DAY(B1396),CONCATENATE(0,DAY(B1396))),IF(HOUR(C1396)&gt;9,HOUR(C1396),CONCATENATE(0,HOUR(C1396))),IF(MINUTE(C1396)&gt;9,MINUTE(C1396),CONCATENATE(0,MINUTE(C1396))),":",VLOOKUP(F1396,'Valid Values - Results'!$D$4:$F$12,3,FALSE)),"")</f>
        <v/>
      </c>
      <c r="H1396" s="41"/>
      <c r="I1396" s="41"/>
      <c r="J1396" s="41"/>
      <c r="K1396" s="41"/>
      <c r="L1396" s="41"/>
      <c r="M1396" s="92"/>
      <c r="N1396" s="41"/>
      <c r="O1396" s="41"/>
      <c r="P1396" s="41"/>
      <c r="Q1396" s="41"/>
      <c r="R1396" s="41"/>
      <c r="S1396" s="41"/>
      <c r="T1396" s="41"/>
      <c r="U1396" s="47"/>
      <c r="V1396" s="49"/>
      <c r="W1396" s="41"/>
      <c r="X1396" s="41"/>
      <c r="Y1396" s="41"/>
      <c r="AA1396" s="37" t="str">
        <f>IF($I1396&lt;&gt;"",VLOOKUP($I1396,'Valid Values - Search'!$R$4:$T$4719,3,FALSE),"")</f>
        <v/>
      </c>
      <c r="AB1396" s="37" t="str">
        <f>IF($I1396&lt;&gt;"",VLOOKUP($I1396,'Valid Values - Search'!$R$4:$S$4719,2,FALSE),"")</f>
        <v/>
      </c>
      <c r="AC1396" s="38" t="str">
        <f t="shared" si="21"/>
        <v/>
      </c>
      <c r="AD1396" s="38"/>
    </row>
    <row r="1397" spans="1:30">
      <c r="A1397" s="46"/>
      <c r="B1397" s="47"/>
      <c r="C1397" s="49"/>
      <c r="D1397" s="41"/>
      <c r="E1397" s="41"/>
      <c r="F1397" s="41"/>
      <c r="G1397" s="50" t="str">
        <f>IF(A1397&lt;&gt;"",CONCATENATE(A1397,":",YEAR(B1397),IF(MONTH(B1397)&gt;9,MONTH(B1397),CONCATENATE(0,MONTH(B1397))),IF(DAY(B1397)&gt;9,DAY(B1397),CONCATENATE(0,DAY(B1397))),IF(HOUR(C1397)&gt;9,HOUR(C1397),CONCATENATE(0,HOUR(C1397))),IF(MINUTE(C1397)&gt;9,MINUTE(C1397),CONCATENATE(0,MINUTE(C1397))),":",VLOOKUP(F1397,'Valid Values - Results'!$D$4:$F$12,3,FALSE)),"")</f>
        <v/>
      </c>
      <c r="H1397" s="41"/>
      <c r="I1397" s="41"/>
      <c r="J1397" s="41"/>
      <c r="K1397" s="41"/>
      <c r="L1397" s="41"/>
      <c r="M1397" s="92"/>
      <c r="N1397" s="41"/>
      <c r="O1397" s="41"/>
      <c r="P1397" s="41"/>
      <c r="Q1397" s="41"/>
      <c r="R1397" s="41"/>
      <c r="S1397" s="41"/>
      <c r="T1397" s="41"/>
      <c r="U1397" s="47"/>
      <c r="V1397" s="49"/>
      <c r="W1397" s="41"/>
      <c r="X1397" s="41"/>
      <c r="Y1397" s="41"/>
      <c r="AA1397" s="37" t="str">
        <f>IF($I1397&lt;&gt;"",VLOOKUP($I1397,'Valid Values - Search'!$R$4:$T$4719,3,FALSE),"")</f>
        <v/>
      </c>
      <c r="AB1397" s="37" t="str">
        <f>IF($I1397&lt;&gt;"",VLOOKUP($I1397,'Valid Values - Search'!$R$4:$S$4719,2,FALSE),"")</f>
        <v/>
      </c>
      <c r="AC1397" s="38" t="str">
        <f t="shared" si="21"/>
        <v/>
      </c>
      <c r="AD1397" s="38"/>
    </row>
    <row r="1398" spans="1:30">
      <c r="A1398" s="46"/>
      <c r="B1398" s="47"/>
      <c r="C1398" s="49"/>
      <c r="D1398" s="41"/>
      <c r="E1398" s="41"/>
      <c r="F1398" s="41"/>
      <c r="G1398" s="50" t="str">
        <f>IF(A1398&lt;&gt;"",CONCATENATE(A1398,":",YEAR(B1398),IF(MONTH(B1398)&gt;9,MONTH(B1398),CONCATENATE(0,MONTH(B1398))),IF(DAY(B1398)&gt;9,DAY(B1398),CONCATENATE(0,DAY(B1398))),IF(HOUR(C1398)&gt;9,HOUR(C1398),CONCATENATE(0,HOUR(C1398))),IF(MINUTE(C1398)&gt;9,MINUTE(C1398),CONCATENATE(0,MINUTE(C1398))),":",VLOOKUP(F1398,'Valid Values - Results'!$D$4:$F$12,3,FALSE)),"")</f>
        <v/>
      </c>
      <c r="H1398" s="41"/>
      <c r="I1398" s="41"/>
      <c r="J1398" s="41"/>
      <c r="K1398" s="41"/>
      <c r="L1398" s="41"/>
      <c r="M1398" s="92"/>
      <c r="N1398" s="41"/>
      <c r="O1398" s="41"/>
      <c r="P1398" s="41"/>
      <c r="Q1398" s="41"/>
      <c r="R1398" s="41"/>
      <c r="S1398" s="41"/>
      <c r="T1398" s="41"/>
      <c r="U1398" s="47"/>
      <c r="V1398" s="49"/>
      <c r="W1398" s="41"/>
      <c r="X1398" s="41"/>
      <c r="Y1398" s="41"/>
      <c r="AA1398" s="37" t="str">
        <f>IF($I1398&lt;&gt;"",VLOOKUP($I1398,'Valid Values - Search'!$R$4:$T$4719,3,FALSE),"")</f>
        <v/>
      </c>
      <c r="AB1398" s="37" t="str">
        <f>IF($I1398&lt;&gt;"",VLOOKUP($I1398,'Valid Values - Search'!$R$4:$S$4719,2,FALSE),"")</f>
        <v/>
      </c>
      <c r="AC1398" s="38" t="str">
        <f t="shared" si="21"/>
        <v/>
      </c>
      <c r="AD1398" s="38"/>
    </row>
    <row r="1399" spans="1:30">
      <c r="A1399" s="46"/>
      <c r="B1399" s="47"/>
      <c r="C1399" s="49"/>
      <c r="D1399" s="41"/>
      <c r="E1399" s="41"/>
      <c r="F1399" s="41"/>
      <c r="G1399" s="50" t="str">
        <f>IF(A1399&lt;&gt;"",CONCATENATE(A1399,":",YEAR(B1399),IF(MONTH(B1399)&gt;9,MONTH(B1399),CONCATENATE(0,MONTH(B1399))),IF(DAY(B1399)&gt;9,DAY(B1399),CONCATENATE(0,DAY(B1399))),IF(HOUR(C1399)&gt;9,HOUR(C1399),CONCATENATE(0,HOUR(C1399))),IF(MINUTE(C1399)&gt;9,MINUTE(C1399),CONCATENATE(0,MINUTE(C1399))),":",VLOOKUP(F1399,'Valid Values - Results'!$D$4:$F$12,3,FALSE)),"")</f>
        <v/>
      </c>
      <c r="H1399" s="41"/>
      <c r="I1399" s="41"/>
      <c r="J1399" s="41"/>
      <c r="K1399" s="41"/>
      <c r="L1399" s="41"/>
      <c r="M1399" s="92"/>
      <c r="N1399" s="41"/>
      <c r="O1399" s="41"/>
      <c r="P1399" s="41"/>
      <c r="Q1399" s="41"/>
      <c r="R1399" s="41"/>
      <c r="S1399" s="41"/>
      <c r="T1399" s="41"/>
      <c r="U1399" s="47"/>
      <c r="V1399" s="49"/>
      <c r="W1399" s="41"/>
      <c r="X1399" s="41"/>
      <c r="Y1399" s="41"/>
      <c r="AA1399" s="37" t="str">
        <f>IF($I1399&lt;&gt;"",VLOOKUP($I1399,'Valid Values - Search'!$R$4:$T$4719,3,FALSE),"")</f>
        <v/>
      </c>
      <c r="AB1399" s="37" t="str">
        <f>IF($I1399&lt;&gt;"",VLOOKUP($I1399,'Valid Values - Search'!$R$4:$S$4719,2,FALSE),"")</f>
        <v/>
      </c>
      <c r="AC1399" s="38" t="str">
        <f t="shared" si="21"/>
        <v/>
      </c>
      <c r="AD1399" s="38"/>
    </row>
    <row r="1400" spans="1:30">
      <c r="A1400" s="46"/>
      <c r="B1400" s="47"/>
      <c r="C1400" s="49"/>
      <c r="D1400" s="41"/>
      <c r="E1400" s="41"/>
      <c r="F1400" s="41"/>
      <c r="G1400" s="50" t="str">
        <f>IF(A1400&lt;&gt;"",CONCATENATE(A1400,":",YEAR(B1400),IF(MONTH(B1400)&gt;9,MONTH(B1400),CONCATENATE(0,MONTH(B1400))),IF(DAY(B1400)&gt;9,DAY(B1400),CONCATENATE(0,DAY(B1400))),IF(HOUR(C1400)&gt;9,HOUR(C1400),CONCATENATE(0,HOUR(C1400))),IF(MINUTE(C1400)&gt;9,MINUTE(C1400),CONCATENATE(0,MINUTE(C1400))),":",VLOOKUP(F1400,'Valid Values - Results'!$D$4:$F$12,3,FALSE)),"")</f>
        <v/>
      </c>
      <c r="H1400" s="41"/>
      <c r="I1400" s="41"/>
      <c r="J1400" s="41"/>
      <c r="K1400" s="41"/>
      <c r="L1400" s="41"/>
      <c r="M1400" s="92"/>
      <c r="N1400" s="41"/>
      <c r="O1400" s="41"/>
      <c r="P1400" s="41"/>
      <c r="Q1400" s="41"/>
      <c r="R1400" s="41"/>
      <c r="S1400" s="41"/>
      <c r="T1400" s="41"/>
      <c r="U1400" s="47"/>
      <c r="V1400" s="49"/>
      <c r="W1400" s="41"/>
      <c r="X1400" s="41"/>
      <c r="Y1400" s="41"/>
      <c r="AA1400" s="37" t="str">
        <f>IF($I1400&lt;&gt;"",VLOOKUP($I1400,'Valid Values - Search'!$R$4:$T$4719,3,FALSE),"")</f>
        <v/>
      </c>
      <c r="AB1400" s="37" t="str">
        <f>IF($I1400&lt;&gt;"",VLOOKUP($I1400,'Valid Values - Search'!$R$4:$S$4719,2,FALSE),"")</f>
        <v/>
      </c>
      <c r="AC1400" s="38" t="str">
        <f t="shared" si="21"/>
        <v/>
      </c>
      <c r="AD1400" s="38"/>
    </row>
    <row r="1401" spans="1:30">
      <c r="A1401" s="46"/>
      <c r="B1401" s="47"/>
      <c r="C1401" s="49"/>
      <c r="D1401" s="41"/>
      <c r="E1401" s="41"/>
      <c r="F1401" s="41"/>
      <c r="G1401" s="50" t="str">
        <f>IF(A1401&lt;&gt;"",CONCATENATE(A1401,":",YEAR(B1401),IF(MONTH(B1401)&gt;9,MONTH(B1401),CONCATENATE(0,MONTH(B1401))),IF(DAY(B1401)&gt;9,DAY(B1401),CONCATENATE(0,DAY(B1401))),IF(HOUR(C1401)&gt;9,HOUR(C1401),CONCATENATE(0,HOUR(C1401))),IF(MINUTE(C1401)&gt;9,MINUTE(C1401),CONCATENATE(0,MINUTE(C1401))),":",VLOOKUP(F1401,'Valid Values - Results'!$D$4:$F$12,3,FALSE)),"")</f>
        <v/>
      </c>
      <c r="H1401" s="41"/>
      <c r="I1401" s="41"/>
      <c r="J1401" s="41"/>
      <c r="K1401" s="41"/>
      <c r="L1401" s="41"/>
      <c r="M1401" s="92"/>
      <c r="N1401" s="41"/>
      <c r="O1401" s="41"/>
      <c r="P1401" s="41"/>
      <c r="Q1401" s="41"/>
      <c r="R1401" s="41"/>
      <c r="S1401" s="41"/>
      <c r="T1401" s="41"/>
      <c r="U1401" s="47"/>
      <c r="V1401" s="49"/>
      <c r="W1401" s="41"/>
      <c r="X1401" s="41"/>
      <c r="Y1401" s="41"/>
      <c r="AA1401" s="37" t="str">
        <f>IF($I1401&lt;&gt;"",VLOOKUP($I1401,'Valid Values - Search'!$R$4:$T$4719,3,FALSE),"")</f>
        <v/>
      </c>
      <c r="AB1401" s="37" t="str">
        <f>IF($I1401&lt;&gt;"",VLOOKUP($I1401,'Valid Values - Search'!$R$4:$S$4719,2,FALSE),"")</f>
        <v/>
      </c>
      <c r="AC1401" s="38" t="str">
        <f t="shared" si="21"/>
        <v/>
      </c>
      <c r="AD1401" s="38"/>
    </row>
    <row r="1402" spans="1:30">
      <c r="A1402" s="46"/>
      <c r="B1402" s="47"/>
      <c r="C1402" s="49"/>
      <c r="D1402" s="41"/>
      <c r="E1402" s="41"/>
      <c r="F1402" s="41"/>
      <c r="G1402" s="50" t="str">
        <f>IF(A1402&lt;&gt;"",CONCATENATE(A1402,":",YEAR(B1402),IF(MONTH(B1402)&gt;9,MONTH(B1402),CONCATENATE(0,MONTH(B1402))),IF(DAY(B1402)&gt;9,DAY(B1402),CONCATENATE(0,DAY(B1402))),IF(HOUR(C1402)&gt;9,HOUR(C1402),CONCATENATE(0,HOUR(C1402))),IF(MINUTE(C1402)&gt;9,MINUTE(C1402),CONCATENATE(0,MINUTE(C1402))),":",VLOOKUP(F1402,'Valid Values - Results'!$D$4:$F$12,3,FALSE)),"")</f>
        <v/>
      </c>
      <c r="H1402" s="41"/>
      <c r="I1402" s="41"/>
      <c r="J1402" s="41"/>
      <c r="K1402" s="41"/>
      <c r="L1402" s="41"/>
      <c r="M1402" s="92"/>
      <c r="N1402" s="41"/>
      <c r="O1402" s="41"/>
      <c r="P1402" s="41"/>
      <c r="Q1402" s="41"/>
      <c r="R1402" s="41"/>
      <c r="S1402" s="41"/>
      <c r="T1402" s="41"/>
      <c r="U1402" s="47"/>
      <c r="V1402" s="49"/>
      <c r="W1402" s="41"/>
      <c r="X1402" s="41"/>
      <c r="Y1402" s="41"/>
      <c r="AA1402" s="37" t="str">
        <f>IF($I1402&lt;&gt;"",VLOOKUP($I1402,'Valid Values - Search'!$R$4:$T$4719,3,FALSE),"")</f>
        <v/>
      </c>
      <c r="AB1402" s="37" t="str">
        <f>IF($I1402&lt;&gt;"",VLOOKUP($I1402,'Valid Values - Search'!$R$4:$S$4719,2,FALSE),"")</f>
        <v/>
      </c>
      <c r="AC1402" s="38" t="str">
        <f t="shared" si="21"/>
        <v/>
      </c>
      <c r="AD1402" s="38"/>
    </row>
    <row r="1403" spans="1:30">
      <c r="A1403" s="46"/>
      <c r="B1403" s="47"/>
      <c r="C1403" s="49"/>
      <c r="D1403" s="41"/>
      <c r="E1403" s="41"/>
      <c r="F1403" s="41"/>
      <c r="G1403" s="50" t="str">
        <f>IF(A1403&lt;&gt;"",CONCATENATE(A1403,":",YEAR(B1403),IF(MONTH(B1403)&gt;9,MONTH(B1403),CONCATENATE(0,MONTH(B1403))),IF(DAY(B1403)&gt;9,DAY(B1403),CONCATENATE(0,DAY(B1403))),IF(HOUR(C1403)&gt;9,HOUR(C1403),CONCATENATE(0,HOUR(C1403))),IF(MINUTE(C1403)&gt;9,MINUTE(C1403),CONCATENATE(0,MINUTE(C1403))),":",VLOOKUP(F1403,'Valid Values - Results'!$D$4:$F$12,3,FALSE)),"")</f>
        <v/>
      </c>
      <c r="H1403" s="41"/>
      <c r="I1403" s="41"/>
      <c r="J1403" s="41"/>
      <c r="K1403" s="41"/>
      <c r="L1403" s="41"/>
      <c r="M1403" s="92"/>
      <c r="N1403" s="41"/>
      <c r="O1403" s="41"/>
      <c r="P1403" s="41"/>
      <c r="Q1403" s="41"/>
      <c r="R1403" s="41"/>
      <c r="S1403" s="41"/>
      <c r="T1403" s="41"/>
      <c r="U1403" s="47"/>
      <c r="V1403" s="49"/>
      <c r="W1403" s="41"/>
      <c r="X1403" s="41"/>
      <c r="Y1403" s="41"/>
      <c r="AA1403" s="37" t="str">
        <f>IF($I1403&lt;&gt;"",VLOOKUP($I1403,'Valid Values - Search'!$R$4:$T$4719,3,FALSE),"")</f>
        <v/>
      </c>
      <c r="AB1403" s="37" t="str">
        <f>IF($I1403&lt;&gt;"",VLOOKUP($I1403,'Valid Values - Search'!$R$4:$S$4719,2,FALSE),"")</f>
        <v/>
      </c>
      <c r="AC1403" s="38" t="str">
        <f t="shared" si="21"/>
        <v/>
      </c>
      <c r="AD1403" s="38"/>
    </row>
    <row r="1404" spans="1:30">
      <c r="A1404" s="46"/>
      <c r="B1404" s="47"/>
      <c r="C1404" s="49"/>
      <c r="D1404" s="41"/>
      <c r="E1404" s="41"/>
      <c r="F1404" s="41"/>
      <c r="G1404" s="50" t="str">
        <f>IF(A1404&lt;&gt;"",CONCATENATE(A1404,":",YEAR(B1404),IF(MONTH(B1404)&gt;9,MONTH(B1404),CONCATENATE(0,MONTH(B1404))),IF(DAY(B1404)&gt;9,DAY(B1404),CONCATENATE(0,DAY(B1404))),IF(HOUR(C1404)&gt;9,HOUR(C1404),CONCATENATE(0,HOUR(C1404))),IF(MINUTE(C1404)&gt;9,MINUTE(C1404),CONCATENATE(0,MINUTE(C1404))),":",VLOOKUP(F1404,'Valid Values - Results'!$D$4:$F$12,3,FALSE)),"")</f>
        <v/>
      </c>
      <c r="H1404" s="41"/>
      <c r="I1404" s="41"/>
      <c r="J1404" s="41"/>
      <c r="K1404" s="41"/>
      <c r="L1404" s="41"/>
      <c r="M1404" s="92"/>
      <c r="N1404" s="41"/>
      <c r="O1404" s="41"/>
      <c r="P1404" s="41"/>
      <c r="Q1404" s="41"/>
      <c r="R1404" s="41"/>
      <c r="S1404" s="41"/>
      <c r="T1404" s="41"/>
      <c r="U1404" s="47"/>
      <c r="V1404" s="49"/>
      <c r="W1404" s="41"/>
      <c r="X1404" s="41"/>
      <c r="Y1404" s="41"/>
      <c r="AA1404" s="37" t="str">
        <f>IF($I1404&lt;&gt;"",VLOOKUP($I1404,'Valid Values - Search'!$R$4:$T$4719,3,FALSE),"")</f>
        <v/>
      </c>
      <c r="AB1404" s="37" t="str">
        <f>IF($I1404&lt;&gt;"",VLOOKUP($I1404,'Valid Values - Search'!$R$4:$S$4719,2,FALSE),"")</f>
        <v/>
      </c>
      <c r="AC1404" s="38" t="str">
        <f t="shared" si="21"/>
        <v/>
      </c>
      <c r="AD1404" s="38"/>
    </row>
    <row r="1405" spans="1:30">
      <c r="A1405" s="46"/>
      <c r="B1405" s="47"/>
      <c r="C1405" s="49"/>
      <c r="D1405" s="41"/>
      <c r="E1405" s="41"/>
      <c r="F1405" s="41"/>
      <c r="G1405" s="50" t="str">
        <f>IF(A1405&lt;&gt;"",CONCATENATE(A1405,":",YEAR(B1405),IF(MONTH(B1405)&gt;9,MONTH(B1405),CONCATENATE(0,MONTH(B1405))),IF(DAY(B1405)&gt;9,DAY(B1405),CONCATENATE(0,DAY(B1405))),IF(HOUR(C1405)&gt;9,HOUR(C1405),CONCATENATE(0,HOUR(C1405))),IF(MINUTE(C1405)&gt;9,MINUTE(C1405),CONCATENATE(0,MINUTE(C1405))),":",VLOOKUP(F1405,'Valid Values - Results'!$D$4:$F$12,3,FALSE)),"")</f>
        <v/>
      </c>
      <c r="H1405" s="41"/>
      <c r="I1405" s="41"/>
      <c r="J1405" s="41"/>
      <c r="K1405" s="41"/>
      <c r="L1405" s="41"/>
      <c r="M1405" s="92"/>
      <c r="N1405" s="41"/>
      <c r="O1405" s="41"/>
      <c r="P1405" s="41"/>
      <c r="Q1405" s="41"/>
      <c r="R1405" s="41"/>
      <c r="S1405" s="41"/>
      <c r="T1405" s="41"/>
      <c r="U1405" s="47"/>
      <c r="V1405" s="49"/>
      <c r="W1405" s="41"/>
      <c r="X1405" s="41"/>
      <c r="Y1405" s="41"/>
      <c r="AA1405" s="37" t="str">
        <f>IF($I1405&lt;&gt;"",VLOOKUP($I1405,'Valid Values - Search'!$R$4:$T$4719,3,FALSE),"")</f>
        <v/>
      </c>
      <c r="AB1405" s="37" t="str">
        <f>IF($I1405&lt;&gt;"",VLOOKUP($I1405,'Valid Values - Search'!$R$4:$S$4719,2,FALSE),"")</f>
        <v/>
      </c>
      <c r="AC1405" s="38" t="str">
        <f t="shared" si="21"/>
        <v/>
      </c>
      <c r="AD1405" s="38"/>
    </row>
    <row r="1406" spans="1:30">
      <c r="A1406" s="46"/>
      <c r="B1406" s="47"/>
      <c r="C1406" s="49"/>
      <c r="D1406" s="41"/>
      <c r="E1406" s="41"/>
      <c r="F1406" s="41"/>
      <c r="G1406" s="50" t="str">
        <f>IF(A1406&lt;&gt;"",CONCATENATE(A1406,":",YEAR(B1406),IF(MONTH(B1406)&gt;9,MONTH(B1406),CONCATENATE(0,MONTH(B1406))),IF(DAY(B1406)&gt;9,DAY(B1406),CONCATENATE(0,DAY(B1406))),IF(HOUR(C1406)&gt;9,HOUR(C1406),CONCATENATE(0,HOUR(C1406))),IF(MINUTE(C1406)&gt;9,MINUTE(C1406),CONCATENATE(0,MINUTE(C1406))),":",VLOOKUP(F1406,'Valid Values - Results'!$D$4:$F$12,3,FALSE)),"")</f>
        <v/>
      </c>
      <c r="H1406" s="41"/>
      <c r="I1406" s="41"/>
      <c r="J1406" s="41"/>
      <c r="K1406" s="41"/>
      <c r="L1406" s="41"/>
      <c r="M1406" s="92"/>
      <c r="N1406" s="41"/>
      <c r="O1406" s="41"/>
      <c r="P1406" s="41"/>
      <c r="Q1406" s="41"/>
      <c r="R1406" s="41"/>
      <c r="S1406" s="41"/>
      <c r="T1406" s="41"/>
      <c r="U1406" s="47"/>
      <c r="V1406" s="49"/>
      <c r="W1406" s="41"/>
      <c r="X1406" s="41"/>
      <c r="Y1406" s="41"/>
      <c r="AA1406" s="37" t="str">
        <f>IF($I1406&lt;&gt;"",VLOOKUP($I1406,'Valid Values - Search'!$R$4:$T$4719,3,FALSE),"")</f>
        <v/>
      </c>
      <c r="AB1406" s="37" t="str">
        <f>IF($I1406&lt;&gt;"",VLOOKUP($I1406,'Valid Values - Search'!$R$4:$S$4719,2,FALSE),"")</f>
        <v/>
      </c>
      <c r="AC1406" s="38" t="str">
        <f t="shared" si="21"/>
        <v/>
      </c>
      <c r="AD1406" s="38"/>
    </row>
    <row r="1407" spans="1:30">
      <c r="A1407" s="46"/>
      <c r="B1407" s="47"/>
      <c r="C1407" s="49"/>
      <c r="D1407" s="41"/>
      <c r="E1407" s="41"/>
      <c r="F1407" s="41"/>
      <c r="G1407" s="50" t="str">
        <f>IF(A1407&lt;&gt;"",CONCATENATE(A1407,":",YEAR(B1407),IF(MONTH(B1407)&gt;9,MONTH(B1407),CONCATENATE(0,MONTH(B1407))),IF(DAY(B1407)&gt;9,DAY(B1407),CONCATENATE(0,DAY(B1407))),IF(HOUR(C1407)&gt;9,HOUR(C1407),CONCATENATE(0,HOUR(C1407))),IF(MINUTE(C1407)&gt;9,MINUTE(C1407),CONCATENATE(0,MINUTE(C1407))),":",VLOOKUP(F1407,'Valid Values - Results'!$D$4:$F$12,3,FALSE)),"")</f>
        <v/>
      </c>
      <c r="H1407" s="41"/>
      <c r="I1407" s="41"/>
      <c r="J1407" s="41"/>
      <c r="K1407" s="41"/>
      <c r="L1407" s="41"/>
      <c r="M1407" s="92"/>
      <c r="N1407" s="41"/>
      <c r="O1407" s="41"/>
      <c r="P1407" s="41"/>
      <c r="Q1407" s="41"/>
      <c r="R1407" s="41"/>
      <c r="S1407" s="41"/>
      <c r="T1407" s="41"/>
      <c r="U1407" s="47"/>
      <c r="V1407" s="49"/>
      <c r="W1407" s="41"/>
      <c r="X1407" s="41"/>
      <c r="Y1407" s="41"/>
      <c r="AA1407" s="37" t="str">
        <f>IF($I1407&lt;&gt;"",VLOOKUP($I1407,'Valid Values - Search'!$R$4:$T$4719,3,FALSE),"")</f>
        <v/>
      </c>
      <c r="AB1407" s="37" t="str">
        <f>IF($I1407&lt;&gt;"",VLOOKUP($I1407,'Valid Values - Search'!$R$4:$S$4719,2,FALSE),"")</f>
        <v/>
      </c>
      <c r="AC1407" s="38" t="str">
        <f t="shared" si="21"/>
        <v/>
      </c>
      <c r="AD1407" s="38"/>
    </row>
    <row r="1408" spans="1:30">
      <c r="A1408" s="46"/>
      <c r="B1408" s="47"/>
      <c r="C1408" s="49"/>
      <c r="D1408" s="41"/>
      <c r="E1408" s="41"/>
      <c r="F1408" s="41"/>
      <c r="G1408" s="50" t="str">
        <f>IF(A1408&lt;&gt;"",CONCATENATE(A1408,":",YEAR(B1408),IF(MONTH(B1408)&gt;9,MONTH(B1408),CONCATENATE(0,MONTH(B1408))),IF(DAY(B1408)&gt;9,DAY(B1408),CONCATENATE(0,DAY(B1408))),IF(HOUR(C1408)&gt;9,HOUR(C1408),CONCATENATE(0,HOUR(C1408))),IF(MINUTE(C1408)&gt;9,MINUTE(C1408),CONCATENATE(0,MINUTE(C1408))),":",VLOOKUP(F1408,'Valid Values - Results'!$D$4:$F$12,3,FALSE)),"")</f>
        <v/>
      </c>
      <c r="H1408" s="41"/>
      <c r="I1408" s="41"/>
      <c r="J1408" s="41"/>
      <c r="K1408" s="41"/>
      <c r="L1408" s="41"/>
      <c r="M1408" s="92"/>
      <c r="N1408" s="41"/>
      <c r="O1408" s="41"/>
      <c r="P1408" s="41"/>
      <c r="Q1408" s="41"/>
      <c r="R1408" s="41"/>
      <c r="S1408" s="41"/>
      <c r="T1408" s="41"/>
      <c r="U1408" s="47"/>
      <c r="V1408" s="49"/>
      <c r="W1408" s="41"/>
      <c r="X1408" s="41"/>
      <c r="Y1408" s="41"/>
      <c r="AA1408" s="37" t="str">
        <f>IF($I1408&lt;&gt;"",VLOOKUP($I1408,'Valid Values - Search'!$R$4:$T$4719,3,FALSE),"")</f>
        <v/>
      </c>
      <c r="AB1408" s="37" t="str">
        <f>IF($I1408&lt;&gt;"",VLOOKUP($I1408,'Valid Values - Search'!$R$4:$S$4719,2,FALSE),"")</f>
        <v/>
      </c>
      <c r="AC1408" s="38" t="str">
        <f t="shared" si="21"/>
        <v/>
      </c>
      <c r="AD1408" s="38"/>
    </row>
    <row r="1409" spans="1:30">
      <c r="A1409" s="46"/>
      <c r="B1409" s="47"/>
      <c r="C1409" s="49"/>
      <c r="D1409" s="41"/>
      <c r="E1409" s="41"/>
      <c r="F1409" s="41"/>
      <c r="G1409" s="50" t="str">
        <f>IF(A1409&lt;&gt;"",CONCATENATE(A1409,":",YEAR(B1409),IF(MONTH(B1409)&gt;9,MONTH(B1409),CONCATENATE(0,MONTH(B1409))),IF(DAY(B1409)&gt;9,DAY(B1409),CONCATENATE(0,DAY(B1409))),IF(HOUR(C1409)&gt;9,HOUR(C1409),CONCATENATE(0,HOUR(C1409))),IF(MINUTE(C1409)&gt;9,MINUTE(C1409),CONCATENATE(0,MINUTE(C1409))),":",VLOOKUP(F1409,'Valid Values - Results'!$D$4:$F$12,3,FALSE)),"")</f>
        <v/>
      </c>
      <c r="H1409" s="41"/>
      <c r="I1409" s="41"/>
      <c r="J1409" s="41"/>
      <c r="K1409" s="41"/>
      <c r="L1409" s="41"/>
      <c r="M1409" s="92"/>
      <c r="N1409" s="41"/>
      <c r="O1409" s="41"/>
      <c r="P1409" s="41"/>
      <c r="Q1409" s="41"/>
      <c r="R1409" s="41"/>
      <c r="S1409" s="41"/>
      <c r="T1409" s="41"/>
      <c r="U1409" s="47"/>
      <c r="V1409" s="49"/>
      <c r="W1409" s="41"/>
      <c r="X1409" s="41"/>
      <c r="Y1409" s="41"/>
      <c r="AA1409" s="37" t="str">
        <f>IF($I1409&lt;&gt;"",VLOOKUP($I1409,'Valid Values - Search'!$R$4:$T$4719,3,FALSE),"")</f>
        <v/>
      </c>
      <c r="AB1409" s="37" t="str">
        <f>IF($I1409&lt;&gt;"",VLOOKUP($I1409,'Valid Values - Search'!$R$4:$S$4719,2,FALSE),"")</f>
        <v/>
      </c>
      <c r="AC1409" s="38" t="str">
        <f t="shared" si="21"/>
        <v/>
      </c>
      <c r="AD1409" s="38"/>
    </row>
    <row r="1410" spans="1:30">
      <c r="A1410" s="46"/>
      <c r="B1410" s="47"/>
      <c r="C1410" s="49"/>
      <c r="D1410" s="41"/>
      <c r="E1410" s="41"/>
      <c r="F1410" s="41"/>
      <c r="G1410" s="50" t="str">
        <f>IF(A1410&lt;&gt;"",CONCATENATE(A1410,":",YEAR(B1410),IF(MONTH(B1410)&gt;9,MONTH(B1410),CONCATENATE(0,MONTH(B1410))),IF(DAY(B1410)&gt;9,DAY(B1410),CONCATENATE(0,DAY(B1410))),IF(HOUR(C1410)&gt;9,HOUR(C1410),CONCATENATE(0,HOUR(C1410))),IF(MINUTE(C1410)&gt;9,MINUTE(C1410),CONCATENATE(0,MINUTE(C1410))),":",VLOOKUP(F1410,'Valid Values - Results'!$D$4:$F$12,3,FALSE)),"")</f>
        <v/>
      </c>
      <c r="H1410" s="41"/>
      <c r="I1410" s="41"/>
      <c r="J1410" s="41"/>
      <c r="K1410" s="41"/>
      <c r="L1410" s="41"/>
      <c r="M1410" s="92"/>
      <c r="N1410" s="41"/>
      <c r="O1410" s="41"/>
      <c r="P1410" s="41"/>
      <c r="Q1410" s="41"/>
      <c r="R1410" s="41"/>
      <c r="S1410" s="41"/>
      <c r="T1410" s="41"/>
      <c r="U1410" s="47"/>
      <c r="V1410" s="49"/>
      <c r="W1410" s="41"/>
      <c r="X1410" s="41"/>
      <c r="Y1410" s="41"/>
      <c r="AA1410" s="37" t="str">
        <f>IF($I1410&lt;&gt;"",VLOOKUP($I1410,'Valid Values - Search'!$R$4:$T$4719,3,FALSE),"")</f>
        <v/>
      </c>
      <c r="AB1410" s="37" t="str">
        <f>IF($I1410&lt;&gt;"",VLOOKUP($I1410,'Valid Values - Search'!$R$4:$S$4719,2,FALSE),"")</f>
        <v/>
      </c>
      <c r="AC1410" s="38" t="str">
        <f t="shared" ref="AC1410:AC1473" si="22">IF($V1410&lt;&gt;"",$D1410,"")</f>
        <v/>
      </c>
      <c r="AD1410" s="38"/>
    </row>
    <row r="1411" spans="1:30">
      <c r="A1411" s="46"/>
      <c r="B1411" s="47"/>
      <c r="C1411" s="49"/>
      <c r="D1411" s="41"/>
      <c r="E1411" s="41"/>
      <c r="F1411" s="41"/>
      <c r="G1411" s="50" t="str">
        <f>IF(A1411&lt;&gt;"",CONCATENATE(A1411,":",YEAR(B1411),IF(MONTH(B1411)&gt;9,MONTH(B1411),CONCATENATE(0,MONTH(B1411))),IF(DAY(B1411)&gt;9,DAY(B1411),CONCATENATE(0,DAY(B1411))),IF(HOUR(C1411)&gt;9,HOUR(C1411),CONCATENATE(0,HOUR(C1411))),IF(MINUTE(C1411)&gt;9,MINUTE(C1411),CONCATENATE(0,MINUTE(C1411))),":",VLOOKUP(F1411,'Valid Values - Results'!$D$4:$F$12,3,FALSE)),"")</f>
        <v/>
      </c>
      <c r="H1411" s="41"/>
      <c r="I1411" s="41"/>
      <c r="J1411" s="41"/>
      <c r="K1411" s="41"/>
      <c r="L1411" s="41"/>
      <c r="M1411" s="92"/>
      <c r="N1411" s="41"/>
      <c r="O1411" s="41"/>
      <c r="P1411" s="41"/>
      <c r="Q1411" s="41"/>
      <c r="R1411" s="41"/>
      <c r="S1411" s="41"/>
      <c r="T1411" s="41"/>
      <c r="U1411" s="47"/>
      <c r="V1411" s="49"/>
      <c r="W1411" s="41"/>
      <c r="X1411" s="41"/>
      <c r="Y1411" s="41"/>
      <c r="AA1411" s="37" t="str">
        <f>IF($I1411&lt;&gt;"",VLOOKUP($I1411,'Valid Values - Search'!$R$4:$T$4719,3,FALSE),"")</f>
        <v/>
      </c>
      <c r="AB1411" s="37" t="str">
        <f>IF($I1411&lt;&gt;"",VLOOKUP($I1411,'Valid Values - Search'!$R$4:$S$4719,2,FALSE),"")</f>
        <v/>
      </c>
      <c r="AC1411" s="38" t="str">
        <f t="shared" si="22"/>
        <v/>
      </c>
      <c r="AD1411" s="38"/>
    </row>
    <row r="1412" spans="1:30">
      <c r="A1412" s="46"/>
      <c r="B1412" s="47"/>
      <c r="C1412" s="49"/>
      <c r="D1412" s="41"/>
      <c r="E1412" s="41"/>
      <c r="F1412" s="41"/>
      <c r="G1412" s="50" t="str">
        <f>IF(A1412&lt;&gt;"",CONCATENATE(A1412,":",YEAR(B1412),IF(MONTH(B1412)&gt;9,MONTH(B1412),CONCATENATE(0,MONTH(B1412))),IF(DAY(B1412)&gt;9,DAY(B1412),CONCATENATE(0,DAY(B1412))),IF(HOUR(C1412)&gt;9,HOUR(C1412),CONCATENATE(0,HOUR(C1412))),IF(MINUTE(C1412)&gt;9,MINUTE(C1412),CONCATENATE(0,MINUTE(C1412))),":",VLOOKUP(F1412,'Valid Values - Results'!$D$4:$F$12,3,FALSE)),"")</f>
        <v/>
      </c>
      <c r="H1412" s="41"/>
      <c r="I1412" s="41"/>
      <c r="J1412" s="41"/>
      <c r="K1412" s="41"/>
      <c r="L1412" s="41"/>
      <c r="M1412" s="92"/>
      <c r="N1412" s="41"/>
      <c r="O1412" s="41"/>
      <c r="P1412" s="41"/>
      <c r="Q1412" s="41"/>
      <c r="R1412" s="41"/>
      <c r="S1412" s="41"/>
      <c r="T1412" s="41"/>
      <c r="U1412" s="47"/>
      <c r="V1412" s="49"/>
      <c r="W1412" s="41"/>
      <c r="X1412" s="41"/>
      <c r="Y1412" s="41"/>
      <c r="AA1412" s="37" t="str">
        <f>IF($I1412&lt;&gt;"",VLOOKUP($I1412,'Valid Values - Search'!$R$4:$T$4719,3,FALSE),"")</f>
        <v/>
      </c>
      <c r="AB1412" s="37" t="str">
        <f>IF($I1412&lt;&gt;"",VLOOKUP($I1412,'Valid Values - Search'!$R$4:$S$4719,2,FALSE),"")</f>
        <v/>
      </c>
      <c r="AC1412" s="38" t="str">
        <f t="shared" si="22"/>
        <v/>
      </c>
      <c r="AD1412" s="38"/>
    </row>
    <row r="1413" spans="1:30">
      <c r="A1413" s="46"/>
      <c r="B1413" s="47"/>
      <c r="C1413" s="49"/>
      <c r="D1413" s="41"/>
      <c r="E1413" s="41"/>
      <c r="F1413" s="41"/>
      <c r="G1413" s="50" t="str">
        <f>IF(A1413&lt;&gt;"",CONCATENATE(A1413,":",YEAR(B1413),IF(MONTH(B1413)&gt;9,MONTH(B1413),CONCATENATE(0,MONTH(B1413))),IF(DAY(B1413)&gt;9,DAY(B1413),CONCATENATE(0,DAY(B1413))),IF(HOUR(C1413)&gt;9,HOUR(C1413),CONCATENATE(0,HOUR(C1413))),IF(MINUTE(C1413)&gt;9,MINUTE(C1413),CONCATENATE(0,MINUTE(C1413))),":",VLOOKUP(F1413,'Valid Values - Results'!$D$4:$F$12,3,FALSE)),"")</f>
        <v/>
      </c>
      <c r="H1413" s="41"/>
      <c r="I1413" s="41"/>
      <c r="J1413" s="41"/>
      <c r="K1413" s="41"/>
      <c r="L1413" s="41"/>
      <c r="M1413" s="92"/>
      <c r="N1413" s="41"/>
      <c r="O1413" s="41"/>
      <c r="P1413" s="41"/>
      <c r="Q1413" s="41"/>
      <c r="R1413" s="41"/>
      <c r="S1413" s="41"/>
      <c r="T1413" s="41"/>
      <c r="U1413" s="47"/>
      <c r="V1413" s="49"/>
      <c r="W1413" s="41"/>
      <c r="X1413" s="41"/>
      <c r="Y1413" s="41"/>
      <c r="AA1413" s="37" t="str">
        <f>IF($I1413&lt;&gt;"",VLOOKUP($I1413,'Valid Values - Search'!$R$4:$T$4719,3,FALSE),"")</f>
        <v/>
      </c>
      <c r="AB1413" s="37" t="str">
        <f>IF($I1413&lt;&gt;"",VLOOKUP($I1413,'Valid Values - Search'!$R$4:$S$4719,2,FALSE),"")</f>
        <v/>
      </c>
      <c r="AC1413" s="38" t="str">
        <f t="shared" si="22"/>
        <v/>
      </c>
      <c r="AD1413" s="38"/>
    </row>
    <row r="1414" spans="1:30">
      <c r="A1414" s="46"/>
      <c r="B1414" s="47"/>
      <c r="C1414" s="49"/>
      <c r="D1414" s="41"/>
      <c r="E1414" s="41"/>
      <c r="F1414" s="41"/>
      <c r="G1414" s="50" t="str">
        <f>IF(A1414&lt;&gt;"",CONCATENATE(A1414,":",YEAR(B1414),IF(MONTH(B1414)&gt;9,MONTH(B1414),CONCATENATE(0,MONTH(B1414))),IF(DAY(B1414)&gt;9,DAY(B1414),CONCATENATE(0,DAY(B1414))),IF(HOUR(C1414)&gt;9,HOUR(C1414),CONCATENATE(0,HOUR(C1414))),IF(MINUTE(C1414)&gt;9,MINUTE(C1414),CONCATENATE(0,MINUTE(C1414))),":",VLOOKUP(F1414,'Valid Values - Results'!$D$4:$F$12,3,FALSE)),"")</f>
        <v/>
      </c>
      <c r="H1414" s="41"/>
      <c r="I1414" s="41"/>
      <c r="J1414" s="41"/>
      <c r="K1414" s="41"/>
      <c r="L1414" s="41"/>
      <c r="M1414" s="92"/>
      <c r="N1414" s="41"/>
      <c r="O1414" s="41"/>
      <c r="P1414" s="41"/>
      <c r="Q1414" s="41"/>
      <c r="R1414" s="41"/>
      <c r="S1414" s="41"/>
      <c r="T1414" s="41"/>
      <c r="U1414" s="47"/>
      <c r="V1414" s="49"/>
      <c r="W1414" s="41"/>
      <c r="X1414" s="41"/>
      <c r="Y1414" s="41"/>
      <c r="AA1414" s="37" t="str">
        <f>IF($I1414&lt;&gt;"",VLOOKUP($I1414,'Valid Values - Search'!$R$4:$T$4719,3,FALSE),"")</f>
        <v/>
      </c>
      <c r="AB1414" s="37" t="str">
        <f>IF($I1414&lt;&gt;"",VLOOKUP($I1414,'Valid Values - Search'!$R$4:$S$4719,2,FALSE),"")</f>
        <v/>
      </c>
      <c r="AC1414" s="38" t="str">
        <f t="shared" si="22"/>
        <v/>
      </c>
      <c r="AD1414" s="38"/>
    </row>
    <row r="1415" spans="1:30">
      <c r="A1415" s="46"/>
      <c r="B1415" s="47"/>
      <c r="C1415" s="49"/>
      <c r="D1415" s="41"/>
      <c r="E1415" s="41"/>
      <c r="F1415" s="41"/>
      <c r="G1415" s="50" t="str">
        <f>IF(A1415&lt;&gt;"",CONCATENATE(A1415,":",YEAR(B1415),IF(MONTH(B1415)&gt;9,MONTH(B1415),CONCATENATE(0,MONTH(B1415))),IF(DAY(B1415)&gt;9,DAY(B1415),CONCATENATE(0,DAY(B1415))),IF(HOUR(C1415)&gt;9,HOUR(C1415),CONCATENATE(0,HOUR(C1415))),IF(MINUTE(C1415)&gt;9,MINUTE(C1415),CONCATENATE(0,MINUTE(C1415))),":",VLOOKUP(F1415,'Valid Values - Results'!$D$4:$F$12,3,FALSE)),"")</f>
        <v/>
      </c>
      <c r="H1415" s="41"/>
      <c r="I1415" s="41"/>
      <c r="J1415" s="41"/>
      <c r="K1415" s="41"/>
      <c r="L1415" s="41"/>
      <c r="M1415" s="92"/>
      <c r="N1415" s="41"/>
      <c r="O1415" s="41"/>
      <c r="P1415" s="41"/>
      <c r="Q1415" s="41"/>
      <c r="R1415" s="41"/>
      <c r="S1415" s="41"/>
      <c r="T1415" s="41"/>
      <c r="U1415" s="47"/>
      <c r="V1415" s="49"/>
      <c r="W1415" s="41"/>
      <c r="X1415" s="41"/>
      <c r="Y1415" s="41"/>
      <c r="AA1415" s="37" t="str">
        <f>IF($I1415&lt;&gt;"",VLOOKUP($I1415,'Valid Values - Search'!$R$4:$T$4719,3,FALSE),"")</f>
        <v/>
      </c>
      <c r="AB1415" s="37" t="str">
        <f>IF($I1415&lt;&gt;"",VLOOKUP($I1415,'Valid Values - Search'!$R$4:$S$4719,2,FALSE),"")</f>
        <v/>
      </c>
      <c r="AC1415" s="38" t="str">
        <f t="shared" si="22"/>
        <v/>
      </c>
      <c r="AD1415" s="38"/>
    </row>
    <row r="1416" spans="1:30">
      <c r="A1416" s="46"/>
      <c r="B1416" s="47"/>
      <c r="C1416" s="49"/>
      <c r="D1416" s="41"/>
      <c r="E1416" s="41"/>
      <c r="F1416" s="41"/>
      <c r="G1416" s="50" t="str">
        <f>IF(A1416&lt;&gt;"",CONCATENATE(A1416,":",YEAR(B1416),IF(MONTH(B1416)&gt;9,MONTH(B1416),CONCATENATE(0,MONTH(B1416))),IF(DAY(B1416)&gt;9,DAY(B1416),CONCATENATE(0,DAY(B1416))),IF(HOUR(C1416)&gt;9,HOUR(C1416),CONCATENATE(0,HOUR(C1416))),IF(MINUTE(C1416)&gt;9,MINUTE(C1416),CONCATENATE(0,MINUTE(C1416))),":",VLOOKUP(F1416,'Valid Values - Results'!$D$4:$F$12,3,FALSE)),"")</f>
        <v/>
      </c>
      <c r="H1416" s="41"/>
      <c r="I1416" s="41"/>
      <c r="J1416" s="41"/>
      <c r="K1416" s="41"/>
      <c r="L1416" s="41"/>
      <c r="M1416" s="92"/>
      <c r="N1416" s="41"/>
      <c r="O1416" s="41"/>
      <c r="P1416" s="41"/>
      <c r="Q1416" s="41"/>
      <c r="R1416" s="41"/>
      <c r="S1416" s="41"/>
      <c r="T1416" s="41"/>
      <c r="U1416" s="47"/>
      <c r="V1416" s="49"/>
      <c r="W1416" s="41"/>
      <c r="X1416" s="41"/>
      <c r="Y1416" s="41"/>
      <c r="AA1416" s="37" t="str">
        <f>IF($I1416&lt;&gt;"",VLOOKUP($I1416,'Valid Values - Search'!$R$4:$T$4719,3,FALSE),"")</f>
        <v/>
      </c>
      <c r="AB1416" s="37" t="str">
        <f>IF($I1416&lt;&gt;"",VLOOKUP($I1416,'Valid Values - Search'!$R$4:$S$4719,2,FALSE),"")</f>
        <v/>
      </c>
      <c r="AC1416" s="38" t="str">
        <f t="shared" si="22"/>
        <v/>
      </c>
      <c r="AD1416" s="38"/>
    </row>
    <row r="1417" spans="1:30">
      <c r="A1417" s="46"/>
      <c r="B1417" s="47"/>
      <c r="C1417" s="49"/>
      <c r="D1417" s="41"/>
      <c r="E1417" s="41"/>
      <c r="F1417" s="41"/>
      <c r="G1417" s="50" t="str">
        <f>IF(A1417&lt;&gt;"",CONCATENATE(A1417,":",YEAR(B1417),IF(MONTH(B1417)&gt;9,MONTH(B1417),CONCATENATE(0,MONTH(B1417))),IF(DAY(B1417)&gt;9,DAY(B1417),CONCATENATE(0,DAY(B1417))),IF(HOUR(C1417)&gt;9,HOUR(C1417),CONCATENATE(0,HOUR(C1417))),IF(MINUTE(C1417)&gt;9,MINUTE(C1417),CONCATENATE(0,MINUTE(C1417))),":",VLOOKUP(F1417,'Valid Values - Results'!$D$4:$F$12,3,FALSE)),"")</f>
        <v/>
      </c>
      <c r="H1417" s="41"/>
      <c r="I1417" s="41"/>
      <c r="J1417" s="41"/>
      <c r="K1417" s="41"/>
      <c r="L1417" s="41"/>
      <c r="M1417" s="92"/>
      <c r="N1417" s="41"/>
      <c r="O1417" s="41"/>
      <c r="P1417" s="41"/>
      <c r="Q1417" s="41"/>
      <c r="R1417" s="41"/>
      <c r="S1417" s="41"/>
      <c r="T1417" s="41"/>
      <c r="U1417" s="47"/>
      <c r="V1417" s="49"/>
      <c r="W1417" s="41"/>
      <c r="X1417" s="41"/>
      <c r="Y1417" s="41"/>
      <c r="AA1417" s="37" t="str">
        <f>IF($I1417&lt;&gt;"",VLOOKUP($I1417,'Valid Values - Search'!$R$4:$T$4719,3,FALSE),"")</f>
        <v/>
      </c>
      <c r="AB1417" s="37" t="str">
        <f>IF($I1417&lt;&gt;"",VLOOKUP($I1417,'Valid Values - Search'!$R$4:$S$4719,2,FALSE),"")</f>
        <v/>
      </c>
      <c r="AC1417" s="38" t="str">
        <f t="shared" si="22"/>
        <v/>
      </c>
      <c r="AD1417" s="38"/>
    </row>
    <row r="1418" spans="1:30">
      <c r="A1418" s="46"/>
      <c r="B1418" s="47"/>
      <c r="C1418" s="49"/>
      <c r="D1418" s="41"/>
      <c r="E1418" s="41"/>
      <c r="F1418" s="41"/>
      <c r="G1418" s="50" t="str">
        <f>IF(A1418&lt;&gt;"",CONCATENATE(A1418,":",YEAR(B1418),IF(MONTH(B1418)&gt;9,MONTH(B1418),CONCATENATE(0,MONTH(B1418))),IF(DAY(B1418)&gt;9,DAY(B1418),CONCATENATE(0,DAY(B1418))),IF(HOUR(C1418)&gt;9,HOUR(C1418),CONCATENATE(0,HOUR(C1418))),IF(MINUTE(C1418)&gt;9,MINUTE(C1418),CONCATENATE(0,MINUTE(C1418))),":",VLOOKUP(F1418,'Valid Values - Results'!$D$4:$F$12,3,FALSE)),"")</f>
        <v/>
      </c>
      <c r="H1418" s="41"/>
      <c r="I1418" s="41"/>
      <c r="J1418" s="41"/>
      <c r="K1418" s="41"/>
      <c r="L1418" s="41"/>
      <c r="M1418" s="92"/>
      <c r="N1418" s="41"/>
      <c r="O1418" s="41"/>
      <c r="P1418" s="41"/>
      <c r="Q1418" s="41"/>
      <c r="R1418" s="41"/>
      <c r="S1418" s="41"/>
      <c r="T1418" s="41"/>
      <c r="U1418" s="47"/>
      <c r="V1418" s="49"/>
      <c r="W1418" s="41"/>
      <c r="X1418" s="41"/>
      <c r="Y1418" s="41"/>
      <c r="AA1418" s="37" t="str">
        <f>IF($I1418&lt;&gt;"",VLOOKUP($I1418,'Valid Values - Search'!$R$4:$T$4719,3,FALSE),"")</f>
        <v/>
      </c>
      <c r="AB1418" s="37" t="str">
        <f>IF($I1418&lt;&gt;"",VLOOKUP($I1418,'Valid Values - Search'!$R$4:$S$4719,2,FALSE),"")</f>
        <v/>
      </c>
      <c r="AC1418" s="38" t="str">
        <f t="shared" si="22"/>
        <v/>
      </c>
      <c r="AD1418" s="38"/>
    </row>
    <row r="1419" spans="1:30">
      <c r="A1419" s="46"/>
      <c r="B1419" s="47"/>
      <c r="C1419" s="49"/>
      <c r="D1419" s="41"/>
      <c r="E1419" s="41"/>
      <c r="F1419" s="41"/>
      <c r="G1419" s="50" t="str">
        <f>IF(A1419&lt;&gt;"",CONCATENATE(A1419,":",YEAR(B1419),IF(MONTH(B1419)&gt;9,MONTH(B1419),CONCATENATE(0,MONTH(B1419))),IF(DAY(B1419)&gt;9,DAY(B1419),CONCATENATE(0,DAY(B1419))),IF(HOUR(C1419)&gt;9,HOUR(C1419),CONCATENATE(0,HOUR(C1419))),IF(MINUTE(C1419)&gt;9,MINUTE(C1419),CONCATENATE(0,MINUTE(C1419))),":",VLOOKUP(F1419,'Valid Values - Results'!$D$4:$F$12,3,FALSE)),"")</f>
        <v/>
      </c>
      <c r="H1419" s="41"/>
      <c r="I1419" s="41"/>
      <c r="J1419" s="41"/>
      <c r="K1419" s="41"/>
      <c r="L1419" s="41"/>
      <c r="M1419" s="92"/>
      <c r="N1419" s="41"/>
      <c r="O1419" s="41"/>
      <c r="P1419" s="41"/>
      <c r="Q1419" s="41"/>
      <c r="R1419" s="41"/>
      <c r="S1419" s="41"/>
      <c r="T1419" s="41"/>
      <c r="U1419" s="47"/>
      <c r="V1419" s="49"/>
      <c r="W1419" s="41"/>
      <c r="X1419" s="41"/>
      <c r="Y1419" s="41"/>
      <c r="AA1419" s="37" t="str">
        <f>IF($I1419&lt;&gt;"",VLOOKUP($I1419,'Valid Values - Search'!$R$4:$T$4719,3,FALSE),"")</f>
        <v/>
      </c>
      <c r="AB1419" s="37" t="str">
        <f>IF($I1419&lt;&gt;"",VLOOKUP($I1419,'Valid Values - Search'!$R$4:$S$4719,2,FALSE),"")</f>
        <v/>
      </c>
      <c r="AC1419" s="38" t="str">
        <f t="shared" si="22"/>
        <v/>
      </c>
      <c r="AD1419" s="38"/>
    </row>
    <row r="1420" spans="1:30">
      <c r="A1420" s="46"/>
      <c r="B1420" s="47"/>
      <c r="C1420" s="49"/>
      <c r="D1420" s="41"/>
      <c r="E1420" s="41"/>
      <c r="F1420" s="41"/>
      <c r="G1420" s="50" t="str">
        <f>IF(A1420&lt;&gt;"",CONCATENATE(A1420,":",YEAR(B1420),IF(MONTH(B1420)&gt;9,MONTH(B1420),CONCATENATE(0,MONTH(B1420))),IF(DAY(B1420)&gt;9,DAY(B1420),CONCATENATE(0,DAY(B1420))),IF(HOUR(C1420)&gt;9,HOUR(C1420),CONCATENATE(0,HOUR(C1420))),IF(MINUTE(C1420)&gt;9,MINUTE(C1420),CONCATENATE(0,MINUTE(C1420))),":",VLOOKUP(F1420,'Valid Values - Results'!$D$4:$F$12,3,FALSE)),"")</f>
        <v/>
      </c>
      <c r="H1420" s="41"/>
      <c r="I1420" s="41"/>
      <c r="J1420" s="41"/>
      <c r="K1420" s="41"/>
      <c r="L1420" s="41"/>
      <c r="M1420" s="92"/>
      <c r="N1420" s="41"/>
      <c r="O1420" s="41"/>
      <c r="P1420" s="41"/>
      <c r="Q1420" s="41"/>
      <c r="R1420" s="41"/>
      <c r="S1420" s="41"/>
      <c r="T1420" s="41"/>
      <c r="U1420" s="47"/>
      <c r="V1420" s="49"/>
      <c r="W1420" s="41"/>
      <c r="X1420" s="41"/>
      <c r="Y1420" s="41"/>
      <c r="AA1420" s="37" t="str">
        <f>IF($I1420&lt;&gt;"",VLOOKUP($I1420,'Valid Values - Search'!$R$4:$T$4719,3,FALSE),"")</f>
        <v/>
      </c>
      <c r="AB1420" s="37" t="str">
        <f>IF($I1420&lt;&gt;"",VLOOKUP($I1420,'Valid Values - Search'!$R$4:$S$4719,2,FALSE),"")</f>
        <v/>
      </c>
      <c r="AC1420" s="38" t="str">
        <f t="shared" si="22"/>
        <v/>
      </c>
      <c r="AD1420" s="38"/>
    </row>
    <row r="1421" spans="1:30">
      <c r="A1421" s="46"/>
      <c r="B1421" s="47"/>
      <c r="C1421" s="49"/>
      <c r="D1421" s="41"/>
      <c r="E1421" s="41"/>
      <c r="F1421" s="41"/>
      <c r="G1421" s="50" t="str">
        <f>IF(A1421&lt;&gt;"",CONCATENATE(A1421,":",YEAR(B1421),IF(MONTH(B1421)&gt;9,MONTH(B1421),CONCATENATE(0,MONTH(B1421))),IF(DAY(B1421)&gt;9,DAY(B1421),CONCATENATE(0,DAY(B1421))),IF(HOUR(C1421)&gt;9,HOUR(C1421),CONCATENATE(0,HOUR(C1421))),IF(MINUTE(C1421)&gt;9,MINUTE(C1421),CONCATENATE(0,MINUTE(C1421))),":",VLOOKUP(F1421,'Valid Values - Results'!$D$4:$F$12,3,FALSE)),"")</f>
        <v/>
      </c>
      <c r="H1421" s="41"/>
      <c r="I1421" s="41"/>
      <c r="J1421" s="41"/>
      <c r="K1421" s="41"/>
      <c r="L1421" s="41"/>
      <c r="M1421" s="92"/>
      <c r="N1421" s="41"/>
      <c r="O1421" s="41"/>
      <c r="P1421" s="41"/>
      <c r="Q1421" s="41"/>
      <c r="R1421" s="41"/>
      <c r="S1421" s="41"/>
      <c r="T1421" s="41"/>
      <c r="U1421" s="47"/>
      <c r="V1421" s="49"/>
      <c r="W1421" s="41"/>
      <c r="X1421" s="41"/>
      <c r="Y1421" s="41"/>
      <c r="AA1421" s="37" t="str">
        <f>IF($I1421&lt;&gt;"",VLOOKUP($I1421,'Valid Values - Search'!$R$4:$T$4719,3,FALSE),"")</f>
        <v/>
      </c>
      <c r="AB1421" s="37" t="str">
        <f>IF($I1421&lt;&gt;"",VLOOKUP($I1421,'Valid Values - Search'!$R$4:$S$4719,2,FALSE),"")</f>
        <v/>
      </c>
      <c r="AC1421" s="38" t="str">
        <f t="shared" si="22"/>
        <v/>
      </c>
      <c r="AD1421" s="38"/>
    </row>
    <row r="1422" spans="1:30">
      <c r="A1422" s="46"/>
      <c r="B1422" s="47"/>
      <c r="C1422" s="49"/>
      <c r="D1422" s="41"/>
      <c r="E1422" s="41"/>
      <c r="F1422" s="41"/>
      <c r="G1422" s="50" t="str">
        <f>IF(A1422&lt;&gt;"",CONCATENATE(A1422,":",YEAR(B1422),IF(MONTH(B1422)&gt;9,MONTH(B1422),CONCATENATE(0,MONTH(B1422))),IF(DAY(B1422)&gt;9,DAY(B1422),CONCATENATE(0,DAY(B1422))),IF(HOUR(C1422)&gt;9,HOUR(C1422),CONCATENATE(0,HOUR(C1422))),IF(MINUTE(C1422)&gt;9,MINUTE(C1422),CONCATENATE(0,MINUTE(C1422))),":",VLOOKUP(F1422,'Valid Values - Results'!$D$4:$F$12,3,FALSE)),"")</f>
        <v/>
      </c>
      <c r="H1422" s="41"/>
      <c r="I1422" s="41"/>
      <c r="J1422" s="41"/>
      <c r="K1422" s="41"/>
      <c r="L1422" s="41"/>
      <c r="M1422" s="92"/>
      <c r="N1422" s="41"/>
      <c r="O1422" s="41"/>
      <c r="P1422" s="41"/>
      <c r="Q1422" s="41"/>
      <c r="R1422" s="41"/>
      <c r="S1422" s="41"/>
      <c r="T1422" s="41"/>
      <c r="U1422" s="47"/>
      <c r="V1422" s="49"/>
      <c r="W1422" s="41"/>
      <c r="X1422" s="41"/>
      <c r="Y1422" s="41"/>
      <c r="AA1422" s="37" t="str">
        <f>IF($I1422&lt;&gt;"",VLOOKUP($I1422,'Valid Values - Search'!$R$4:$T$4719,3,FALSE),"")</f>
        <v/>
      </c>
      <c r="AB1422" s="37" t="str">
        <f>IF($I1422&lt;&gt;"",VLOOKUP($I1422,'Valid Values - Search'!$R$4:$S$4719,2,FALSE),"")</f>
        <v/>
      </c>
      <c r="AC1422" s="38" t="str">
        <f t="shared" si="22"/>
        <v/>
      </c>
      <c r="AD1422" s="38"/>
    </row>
    <row r="1423" spans="1:30">
      <c r="A1423" s="46"/>
      <c r="B1423" s="47"/>
      <c r="C1423" s="49"/>
      <c r="D1423" s="41"/>
      <c r="E1423" s="41"/>
      <c r="F1423" s="41"/>
      <c r="G1423" s="50" t="str">
        <f>IF(A1423&lt;&gt;"",CONCATENATE(A1423,":",YEAR(B1423),IF(MONTH(B1423)&gt;9,MONTH(B1423),CONCATENATE(0,MONTH(B1423))),IF(DAY(B1423)&gt;9,DAY(B1423),CONCATENATE(0,DAY(B1423))),IF(HOUR(C1423)&gt;9,HOUR(C1423),CONCATENATE(0,HOUR(C1423))),IF(MINUTE(C1423)&gt;9,MINUTE(C1423),CONCATENATE(0,MINUTE(C1423))),":",VLOOKUP(F1423,'Valid Values - Results'!$D$4:$F$12,3,FALSE)),"")</f>
        <v/>
      </c>
      <c r="H1423" s="41"/>
      <c r="I1423" s="41"/>
      <c r="J1423" s="41"/>
      <c r="K1423" s="41"/>
      <c r="L1423" s="41"/>
      <c r="M1423" s="92"/>
      <c r="N1423" s="41"/>
      <c r="O1423" s="41"/>
      <c r="P1423" s="41"/>
      <c r="Q1423" s="41"/>
      <c r="R1423" s="41"/>
      <c r="S1423" s="41"/>
      <c r="T1423" s="41"/>
      <c r="U1423" s="47"/>
      <c r="V1423" s="49"/>
      <c r="W1423" s="41"/>
      <c r="X1423" s="41"/>
      <c r="Y1423" s="41"/>
      <c r="AA1423" s="37" t="str">
        <f>IF($I1423&lt;&gt;"",VLOOKUP($I1423,'Valid Values - Search'!$R$4:$T$4719,3,FALSE),"")</f>
        <v/>
      </c>
      <c r="AB1423" s="37" t="str">
        <f>IF($I1423&lt;&gt;"",VLOOKUP($I1423,'Valid Values - Search'!$R$4:$S$4719,2,FALSE),"")</f>
        <v/>
      </c>
      <c r="AC1423" s="38" t="str">
        <f t="shared" si="22"/>
        <v/>
      </c>
      <c r="AD1423" s="38"/>
    </row>
    <row r="1424" spans="1:30">
      <c r="A1424" s="46"/>
      <c r="B1424" s="47"/>
      <c r="C1424" s="49"/>
      <c r="D1424" s="41"/>
      <c r="E1424" s="41"/>
      <c r="F1424" s="41"/>
      <c r="G1424" s="50" t="str">
        <f>IF(A1424&lt;&gt;"",CONCATENATE(A1424,":",YEAR(B1424),IF(MONTH(B1424)&gt;9,MONTH(B1424),CONCATENATE(0,MONTH(B1424))),IF(DAY(B1424)&gt;9,DAY(B1424),CONCATENATE(0,DAY(B1424))),IF(HOUR(C1424)&gt;9,HOUR(C1424),CONCATENATE(0,HOUR(C1424))),IF(MINUTE(C1424)&gt;9,MINUTE(C1424),CONCATENATE(0,MINUTE(C1424))),":",VLOOKUP(F1424,'Valid Values - Results'!$D$4:$F$12,3,FALSE)),"")</f>
        <v/>
      </c>
      <c r="H1424" s="41"/>
      <c r="I1424" s="41"/>
      <c r="J1424" s="41"/>
      <c r="K1424" s="41"/>
      <c r="L1424" s="41"/>
      <c r="M1424" s="92"/>
      <c r="N1424" s="41"/>
      <c r="O1424" s="41"/>
      <c r="P1424" s="41"/>
      <c r="Q1424" s="41"/>
      <c r="R1424" s="41"/>
      <c r="S1424" s="41"/>
      <c r="T1424" s="41"/>
      <c r="U1424" s="47"/>
      <c r="V1424" s="49"/>
      <c r="W1424" s="41"/>
      <c r="X1424" s="41"/>
      <c r="Y1424" s="41"/>
      <c r="AA1424" s="37" t="str">
        <f>IF($I1424&lt;&gt;"",VLOOKUP($I1424,'Valid Values - Search'!$R$4:$T$4719,3,FALSE),"")</f>
        <v/>
      </c>
      <c r="AB1424" s="37" t="str">
        <f>IF($I1424&lt;&gt;"",VLOOKUP($I1424,'Valid Values - Search'!$R$4:$S$4719,2,FALSE),"")</f>
        <v/>
      </c>
      <c r="AC1424" s="38" t="str">
        <f t="shared" si="22"/>
        <v/>
      </c>
      <c r="AD1424" s="38"/>
    </row>
    <row r="1425" spans="1:30">
      <c r="A1425" s="46"/>
      <c r="B1425" s="47"/>
      <c r="C1425" s="49"/>
      <c r="D1425" s="41"/>
      <c r="E1425" s="41"/>
      <c r="F1425" s="41"/>
      <c r="G1425" s="50" t="str">
        <f>IF(A1425&lt;&gt;"",CONCATENATE(A1425,":",YEAR(B1425),IF(MONTH(B1425)&gt;9,MONTH(B1425),CONCATENATE(0,MONTH(B1425))),IF(DAY(B1425)&gt;9,DAY(B1425),CONCATENATE(0,DAY(B1425))),IF(HOUR(C1425)&gt;9,HOUR(C1425),CONCATENATE(0,HOUR(C1425))),IF(MINUTE(C1425)&gt;9,MINUTE(C1425),CONCATENATE(0,MINUTE(C1425))),":",VLOOKUP(F1425,'Valid Values - Results'!$D$4:$F$12,3,FALSE)),"")</f>
        <v/>
      </c>
      <c r="H1425" s="41"/>
      <c r="I1425" s="41"/>
      <c r="J1425" s="41"/>
      <c r="K1425" s="41"/>
      <c r="L1425" s="41"/>
      <c r="M1425" s="92"/>
      <c r="N1425" s="41"/>
      <c r="O1425" s="41"/>
      <c r="P1425" s="41"/>
      <c r="Q1425" s="41"/>
      <c r="R1425" s="41"/>
      <c r="S1425" s="41"/>
      <c r="T1425" s="41"/>
      <c r="U1425" s="47"/>
      <c r="V1425" s="49"/>
      <c r="W1425" s="41"/>
      <c r="X1425" s="41"/>
      <c r="Y1425" s="41"/>
      <c r="AA1425" s="37" t="str">
        <f>IF($I1425&lt;&gt;"",VLOOKUP($I1425,'Valid Values - Search'!$R$4:$T$4719,3,FALSE),"")</f>
        <v/>
      </c>
      <c r="AB1425" s="37" t="str">
        <f>IF($I1425&lt;&gt;"",VLOOKUP($I1425,'Valid Values - Search'!$R$4:$S$4719,2,FALSE),"")</f>
        <v/>
      </c>
      <c r="AC1425" s="38" t="str">
        <f t="shared" si="22"/>
        <v/>
      </c>
      <c r="AD1425" s="38"/>
    </row>
    <row r="1426" spans="1:30">
      <c r="A1426" s="46"/>
      <c r="B1426" s="47"/>
      <c r="C1426" s="49"/>
      <c r="D1426" s="41"/>
      <c r="E1426" s="41"/>
      <c r="F1426" s="41"/>
      <c r="G1426" s="50" t="str">
        <f>IF(A1426&lt;&gt;"",CONCATENATE(A1426,":",YEAR(B1426),IF(MONTH(B1426)&gt;9,MONTH(B1426),CONCATENATE(0,MONTH(B1426))),IF(DAY(B1426)&gt;9,DAY(B1426),CONCATENATE(0,DAY(B1426))),IF(HOUR(C1426)&gt;9,HOUR(C1426),CONCATENATE(0,HOUR(C1426))),IF(MINUTE(C1426)&gt;9,MINUTE(C1426),CONCATENATE(0,MINUTE(C1426))),":",VLOOKUP(F1426,'Valid Values - Results'!$D$4:$F$12,3,FALSE)),"")</f>
        <v/>
      </c>
      <c r="H1426" s="41"/>
      <c r="I1426" s="41"/>
      <c r="J1426" s="41"/>
      <c r="K1426" s="41"/>
      <c r="L1426" s="41"/>
      <c r="M1426" s="92"/>
      <c r="N1426" s="41"/>
      <c r="O1426" s="41"/>
      <c r="P1426" s="41"/>
      <c r="Q1426" s="41"/>
      <c r="R1426" s="41"/>
      <c r="S1426" s="41"/>
      <c r="T1426" s="41"/>
      <c r="U1426" s="47"/>
      <c r="V1426" s="49"/>
      <c r="W1426" s="41"/>
      <c r="X1426" s="41"/>
      <c r="Y1426" s="41"/>
      <c r="AA1426" s="37" t="str">
        <f>IF($I1426&lt;&gt;"",VLOOKUP($I1426,'Valid Values - Search'!$R$4:$T$4719,3,FALSE),"")</f>
        <v/>
      </c>
      <c r="AB1426" s="37" t="str">
        <f>IF($I1426&lt;&gt;"",VLOOKUP($I1426,'Valid Values - Search'!$R$4:$S$4719,2,FALSE),"")</f>
        <v/>
      </c>
      <c r="AC1426" s="38" t="str">
        <f t="shared" si="22"/>
        <v/>
      </c>
      <c r="AD1426" s="38"/>
    </row>
    <row r="1427" spans="1:30">
      <c r="A1427" s="46"/>
      <c r="B1427" s="47"/>
      <c r="C1427" s="49"/>
      <c r="D1427" s="41"/>
      <c r="E1427" s="41"/>
      <c r="F1427" s="41"/>
      <c r="G1427" s="50" t="str">
        <f>IF(A1427&lt;&gt;"",CONCATENATE(A1427,":",YEAR(B1427),IF(MONTH(B1427)&gt;9,MONTH(B1427),CONCATENATE(0,MONTH(B1427))),IF(DAY(B1427)&gt;9,DAY(B1427),CONCATENATE(0,DAY(B1427))),IF(HOUR(C1427)&gt;9,HOUR(C1427),CONCATENATE(0,HOUR(C1427))),IF(MINUTE(C1427)&gt;9,MINUTE(C1427),CONCATENATE(0,MINUTE(C1427))),":",VLOOKUP(F1427,'Valid Values - Results'!$D$4:$F$12,3,FALSE)),"")</f>
        <v/>
      </c>
      <c r="H1427" s="41"/>
      <c r="I1427" s="41"/>
      <c r="J1427" s="41"/>
      <c r="K1427" s="41"/>
      <c r="L1427" s="41"/>
      <c r="M1427" s="92"/>
      <c r="N1427" s="41"/>
      <c r="O1427" s="41"/>
      <c r="P1427" s="41"/>
      <c r="Q1427" s="41"/>
      <c r="R1427" s="41"/>
      <c r="S1427" s="41"/>
      <c r="T1427" s="41"/>
      <c r="U1427" s="47"/>
      <c r="V1427" s="49"/>
      <c r="W1427" s="41"/>
      <c r="X1427" s="41"/>
      <c r="Y1427" s="41"/>
      <c r="AA1427" s="37" t="str">
        <f>IF($I1427&lt;&gt;"",VLOOKUP($I1427,'Valid Values - Search'!$R$4:$T$4719,3,FALSE),"")</f>
        <v/>
      </c>
      <c r="AB1427" s="37" t="str">
        <f>IF($I1427&lt;&gt;"",VLOOKUP($I1427,'Valid Values - Search'!$R$4:$S$4719,2,FALSE),"")</f>
        <v/>
      </c>
      <c r="AC1427" s="38" t="str">
        <f t="shared" si="22"/>
        <v/>
      </c>
      <c r="AD1427" s="38"/>
    </row>
    <row r="1428" spans="1:30">
      <c r="A1428" s="46"/>
      <c r="B1428" s="47"/>
      <c r="C1428" s="49"/>
      <c r="D1428" s="41"/>
      <c r="E1428" s="41"/>
      <c r="F1428" s="41"/>
      <c r="G1428" s="50" t="str">
        <f>IF(A1428&lt;&gt;"",CONCATENATE(A1428,":",YEAR(B1428),IF(MONTH(B1428)&gt;9,MONTH(B1428),CONCATENATE(0,MONTH(B1428))),IF(DAY(B1428)&gt;9,DAY(B1428),CONCATENATE(0,DAY(B1428))),IF(HOUR(C1428)&gt;9,HOUR(C1428),CONCATENATE(0,HOUR(C1428))),IF(MINUTE(C1428)&gt;9,MINUTE(C1428),CONCATENATE(0,MINUTE(C1428))),":",VLOOKUP(F1428,'Valid Values - Results'!$D$4:$F$12,3,FALSE)),"")</f>
        <v/>
      </c>
      <c r="H1428" s="41"/>
      <c r="I1428" s="41"/>
      <c r="J1428" s="41"/>
      <c r="K1428" s="41"/>
      <c r="L1428" s="41"/>
      <c r="M1428" s="92"/>
      <c r="N1428" s="41"/>
      <c r="O1428" s="41"/>
      <c r="P1428" s="41"/>
      <c r="Q1428" s="41"/>
      <c r="R1428" s="41"/>
      <c r="S1428" s="41"/>
      <c r="T1428" s="41"/>
      <c r="U1428" s="47"/>
      <c r="V1428" s="49"/>
      <c r="W1428" s="41"/>
      <c r="X1428" s="41"/>
      <c r="Y1428" s="41"/>
      <c r="AA1428" s="37" t="str">
        <f>IF($I1428&lt;&gt;"",VLOOKUP($I1428,'Valid Values - Search'!$R$4:$T$4719,3,FALSE),"")</f>
        <v/>
      </c>
      <c r="AB1428" s="37" t="str">
        <f>IF($I1428&lt;&gt;"",VLOOKUP($I1428,'Valid Values - Search'!$R$4:$S$4719,2,FALSE),"")</f>
        <v/>
      </c>
      <c r="AC1428" s="38" t="str">
        <f t="shared" si="22"/>
        <v/>
      </c>
      <c r="AD1428" s="38"/>
    </row>
    <row r="1429" spans="1:30">
      <c r="A1429" s="46"/>
      <c r="B1429" s="47"/>
      <c r="C1429" s="49"/>
      <c r="D1429" s="41"/>
      <c r="E1429" s="41"/>
      <c r="F1429" s="41"/>
      <c r="G1429" s="50" t="str">
        <f>IF(A1429&lt;&gt;"",CONCATENATE(A1429,":",YEAR(B1429),IF(MONTH(B1429)&gt;9,MONTH(B1429),CONCATENATE(0,MONTH(B1429))),IF(DAY(B1429)&gt;9,DAY(B1429),CONCATENATE(0,DAY(B1429))),IF(HOUR(C1429)&gt;9,HOUR(C1429),CONCATENATE(0,HOUR(C1429))),IF(MINUTE(C1429)&gt;9,MINUTE(C1429),CONCATENATE(0,MINUTE(C1429))),":",VLOOKUP(F1429,'Valid Values - Results'!$D$4:$F$12,3,FALSE)),"")</f>
        <v/>
      </c>
      <c r="H1429" s="41"/>
      <c r="I1429" s="41"/>
      <c r="J1429" s="41"/>
      <c r="K1429" s="41"/>
      <c r="L1429" s="41"/>
      <c r="M1429" s="92"/>
      <c r="N1429" s="41"/>
      <c r="O1429" s="41"/>
      <c r="P1429" s="41"/>
      <c r="Q1429" s="41"/>
      <c r="R1429" s="41"/>
      <c r="S1429" s="41"/>
      <c r="T1429" s="41"/>
      <c r="U1429" s="47"/>
      <c r="V1429" s="49"/>
      <c r="W1429" s="41"/>
      <c r="X1429" s="41"/>
      <c r="Y1429" s="41"/>
      <c r="AA1429" s="37" t="str">
        <f>IF($I1429&lt;&gt;"",VLOOKUP($I1429,'Valid Values - Search'!$R$4:$T$4719,3,FALSE),"")</f>
        <v/>
      </c>
      <c r="AB1429" s="37" t="str">
        <f>IF($I1429&lt;&gt;"",VLOOKUP($I1429,'Valid Values - Search'!$R$4:$S$4719,2,FALSE),"")</f>
        <v/>
      </c>
      <c r="AC1429" s="38" t="str">
        <f t="shared" si="22"/>
        <v/>
      </c>
      <c r="AD1429" s="38"/>
    </row>
    <row r="1430" spans="1:30">
      <c r="A1430" s="46"/>
      <c r="B1430" s="47"/>
      <c r="C1430" s="49"/>
      <c r="D1430" s="41"/>
      <c r="E1430" s="41"/>
      <c r="F1430" s="41"/>
      <c r="G1430" s="50" t="str">
        <f>IF(A1430&lt;&gt;"",CONCATENATE(A1430,":",YEAR(B1430),IF(MONTH(B1430)&gt;9,MONTH(B1430),CONCATENATE(0,MONTH(B1430))),IF(DAY(B1430)&gt;9,DAY(B1430),CONCATENATE(0,DAY(B1430))),IF(HOUR(C1430)&gt;9,HOUR(C1430),CONCATENATE(0,HOUR(C1430))),IF(MINUTE(C1430)&gt;9,MINUTE(C1430),CONCATENATE(0,MINUTE(C1430))),":",VLOOKUP(F1430,'Valid Values - Results'!$D$4:$F$12,3,FALSE)),"")</f>
        <v/>
      </c>
      <c r="H1430" s="41"/>
      <c r="I1430" s="41"/>
      <c r="J1430" s="41"/>
      <c r="K1430" s="41"/>
      <c r="L1430" s="41"/>
      <c r="M1430" s="92"/>
      <c r="N1430" s="41"/>
      <c r="O1430" s="41"/>
      <c r="P1430" s="41"/>
      <c r="Q1430" s="41"/>
      <c r="R1430" s="41"/>
      <c r="S1430" s="41"/>
      <c r="T1430" s="41"/>
      <c r="U1430" s="47"/>
      <c r="V1430" s="49"/>
      <c r="W1430" s="41"/>
      <c r="X1430" s="41"/>
      <c r="Y1430" s="41"/>
      <c r="AA1430" s="37" t="str">
        <f>IF($I1430&lt;&gt;"",VLOOKUP($I1430,'Valid Values - Search'!$R$4:$T$4719,3,FALSE),"")</f>
        <v/>
      </c>
      <c r="AB1430" s="37" t="str">
        <f>IF($I1430&lt;&gt;"",VLOOKUP($I1430,'Valid Values - Search'!$R$4:$S$4719,2,FALSE),"")</f>
        <v/>
      </c>
      <c r="AC1430" s="38" t="str">
        <f t="shared" si="22"/>
        <v/>
      </c>
      <c r="AD1430" s="38"/>
    </row>
    <row r="1431" spans="1:30">
      <c r="A1431" s="46"/>
      <c r="B1431" s="47"/>
      <c r="C1431" s="49"/>
      <c r="D1431" s="41"/>
      <c r="E1431" s="41"/>
      <c r="F1431" s="41"/>
      <c r="G1431" s="50" t="str">
        <f>IF(A1431&lt;&gt;"",CONCATENATE(A1431,":",YEAR(B1431),IF(MONTH(B1431)&gt;9,MONTH(B1431),CONCATENATE(0,MONTH(B1431))),IF(DAY(B1431)&gt;9,DAY(B1431),CONCATENATE(0,DAY(B1431))),IF(HOUR(C1431)&gt;9,HOUR(C1431),CONCATENATE(0,HOUR(C1431))),IF(MINUTE(C1431)&gt;9,MINUTE(C1431),CONCATENATE(0,MINUTE(C1431))),":",VLOOKUP(F1431,'Valid Values - Results'!$D$4:$F$12,3,FALSE)),"")</f>
        <v/>
      </c>
      <c r="H1431" s="41"/>
      <c r="I1431" s="41"/>
      <c r="J1431" s="41"/>
      <c r="K1431" s="41"/>
      <c r="L1431" s="41"/>
      <c r="M1431" s="92"/>
      <c r="N1431" s="41"/>
      <c r="O1431" s="41"/>
      <c r="P1431" s="41"/>
      <c r="Q1431" s="41"/>
      <c r="R1431" s="41"/>
      <c r="S1431" s="41"/>
      <c r="T1431" s="41"/>
      <c r="U1431" s="47"/>
      <c r="V1431" s="49"/>
      <c r="W1431" s="41"/>
      <c r="X1431" s="41"/>
      <c r="Y1431" s="41"/>
      <c r="AA1431" s="37" t="str">
        <f>IF($I1431&lt;&gt;"",VLOOKUP($I1431,'Valid Values - Search'!$R$4:$T$4719,3,FALSE),"")</f>
        <v/>
      </c>
      <c r="AB1431" s="37" t="str">
        <f>IF($I1431&lt;&gt;"",VLOOKUP($I1431,'Valid Values - Search'!$R$4:$S$4719,2,FALSE),"")</f>
        <v/>
      </c>
      <c r="AC1431" s="38" t="str">
        <f t="shared" si="22"/>
        <v/>
      </c>
      <c r="AD1431" s="38"/>
    </row>
    <row r="1432" spans="1:30">
      <c r="A1432" s="46"/>
      <c r="B1432" s="47"/>
      <c r="C1432" s="49"/>
      <c r="D1432" s="41"/>
      <c r="E1432" s="41"/>
      <c r="F1432" s="41"/>
      <c r="G1432" s="50" t="str">
        <f>IF(A1432&lt;&gt;"",CONCATENATE(A1432,":",YEAR(B1432),IF(MONTH(B1432)&gt;9,MONTH(B1432),CONCATENATE(0,MONTH(B1432))),IF(DAY(B1432)&gt;9,DAY(B1432),CONCATENATE(0,DAY(B1432))),IF(HOUR(C1432)&gt;9,HOUR(C1432),CONCATENATE(0,HOUR(C1432))),IF(MINUTE(C1432)&gt;9,MINUTE(C1432),CONCATENATE(0,MINUTE(C1432))),":",VLOOKUP(F1432,'Valid Values - Results'!$D$4:$F$12,3,FALSE)),"")</f>
        <v/>
      </c>
      <c r="H1432" s="41"/>
      <c r="I1432" s="41"/>
      <c r="J1432" s="41"/>
      <c r="K1432" s="41"/>
      <c r="L1432" s="41"/>
      <c r="M1432" s="92"/>
      <c r="N1432" s="41"/>
      <c r="O1432" s="41"/>
      <c r="P1432" s="41"/>
      <c r="Q1432" s="41"/>
      <c r="R1432" s="41"/>
      <c r="S1432" s="41"/>
      <c r="T1432" s="41"/>
      <c r="U1432" s="47"/>
      <c r="V1432" s="49"/>
      <c r="W1432" s="41"/>
      <c r="X1432" s="41"/>
      <c r="Y1432" s="41"/>
      <c r="AA1432" s="37" t="str">
        <f>IF($I1432&lt;&gt;"",VLOOKUP($I1432,'Valid Values - Search'!$R$4:$T$4719,3,FALSE),"")</f>
        <v/>
      </c>
      <c r="AB1432" s="37" t="str">
        <f>IF($I1432&lt;&gt;"",VLOOKUP($I1432,'Valid Values - Search'!$R$4:$S$4719,2,FALSE),"")</f>
        <v/>
      </c>
      <c r="AC1432" s="38" t="str">
        <f t="shared" si="22"/>
        <v/>
      </c>
      <c r="AD1432" s="38"/>
    </row>
    <row r="1433" spans="1:30">
      <c r="A1433" s="46"/>
      <c r="B1433" s="47"/>
      <c r="C1433" s="49"/>
      <c r="D1433" s="41"/>
      <c r="E1433" s="41"/>
      <c r="F1433" s="41"/>
      <c r="G1433" s="50" t="str">
        <f>IF(A1433&lt;&gt;"",CONCATENATE(A1433,":",YEAR(B1433),IF(MONTH(B1433)&gt;9,MONTH(B1433),CONCATENATE(0,MONTH(B1433))),IF(DAY(B1433)&gt;9,DAY(B1433),CONCATENATE(0,DAY(B1433))),IF(HOUR(C1433)&gt;9,HOUR(C1433),CONCATENATE(0,HOUR(C1433))),IF(MINUTE(C1433)&gt;9,MINUTE(C1433),CONCATENATE(0,MINUTE(C1433))),":",VLOOKUP(F1433,'Valid Values - Results'!$D$4:$F$12,3,FALSE)),"")</f>
        <v/>
      </c>
      <c r="H1433" s="41"/>
      <c r="I1433" s="41"/>
      <c r="J1433" s="41"/>
      <c r="K1433" s="41"/>
      <c r="L1433" s="41"/>
      <c r="M1433" s="92"/>
      <c r="N1433" s="41"/>
      <c r="O1433" s="41"/>
      <c r="P1433" s="41"/>
      <c r="Q1433" s="41"/>
      <c r="R1433" s="41"/>
      <c r="S1433" s="41"/>
      <c r="T1433" s="41"/>
      <c r="U1433" s="47"/>
      <c r="V1433" s="49"/>
      <c r="W1433" s="41"/>
      <c r="X1433" s="41"/>
      <c r="Y1433" s="41"/>
      <c r="AA1433" s="37" t="str">
        <f>IF($I1433&lt;&gt;"",VLOOKUP($I1433,'Valid Values - Search'!$R$4:$T$4719,3,FALSE),"")</f>
        <v/>
      </c>
      <c r="AB1433" s="37" t="str">
        <f>IF($I1433&lt;&gt;"",VLOOKUP($I1433,'Valid Values - Search'!$R$4:$S$4719,2,FALSE),"")</f>
        <v/>
      </c>
      <c r="AC1433" s="38" t="str">
        <f t="shared" si="22"/>
        <v/>
      </c>
      <c r="AD1433" s="38"/>
    </row>
    <row r="1434" spans="1:30">
      <c r="A1434" s="46"/>
      <c r="B1434" s="47"/>
      <c r="C1434" s="49"/>
      <c r="D1434" s="41"/>
      <c r="E1434" s="41"/>
      <c r="F1434" s="41"/>
      <c r="G1434" s="50" t="str">
        <f>IF(A1434&lt;&gt;"",CONCATENATE(A1434,":",YEAR(B1434),IF(MONTH(B1434)&gt;9,MONTH(B1434),CONCATENATE(0,MONTH(B1434))),IF(DAY(B1434)&gt;9,DAY(B1434),CONCATENATE(0,DAY(B1434))),IF(HOUR(C1434)&gt;9,HOUR(C1434),CONCATENATE(0,HOUR(C1434))),IF(MINUTE(C1434)&gt;9,MINUTE(C1434),CONCATENATE(0,MINUTE(C1434))),":",VLOOKUP(F1434,'Valid Values - Results'!$D$4:$F$12,3,FALSE)),"")</f>
        <v/>
      </c>
      <c r="H1434" s="41"/>
      <c r="I1434" s="41"/>
      <c r="J1434" s="41"/>
      <c r="K1434" s="41"/>
      <c r="L1434" s="41"/>
      <c r="M1434" s="92"/>
      <c r="N1434" s="41"/>
      <c r="O1434" s="41"/>
      <c r="P1434" s="41"/>
      <c r="Q1434" s="41"/>
      <c r="R1434" s="41"/>
      <c r="S1434" s="41"/>
      <c r="T1434" s="41"/>
      <c r="U1434" s="47"/>
      <c r="V1434" s="49"/>
      <c r="W1434" s="41"/>
      <c r="X1434" s="41"/>
      <c r="Y1434" s="41"/>
      <c r="AA1434" s="37" t="str">
        <f>IF($I1434&lt;&gt;"",VLOOKUP($I1434,'Valid Values - Search'!$R$4:$T$4719,3,FALSE),"")</f>
        <v/>
      </c>
      <c r="AB1434" s="37" t="str">
        <f>IF($I1434&lt;&gt;"",VLOOKUP($I1434,'Valid Values - Search'!$R$4:$S$4719,2,FALSE),"")</f>
        <v/>
      </c>
      <c r="AC1434" s="38" t="str">
        <f t="shared" si="22"/>
        <v/>
      </c>
      <c r="AD1434" s="38"/>
    </row>
    <row r="1435" spans="1:30">
      <c r="A1435" s="46"/>
      <c r="B1435" s="47"/>
      <c r="C1435" s="49"/>
      <c r="D1435" s="41"/>
      <c r="E1435" s="41"/>
      <c r="F1435" s="41"/>
      <c r="G1435" s="50" t="str">
        <f>IF(A1435&lt;&gt;"",CONCATENATE(A1435,":",YEAR(B1435),IF(MONTH(B1435)&gt;9,MONTH(B1435),CONCATENATE(0,MONTH(B1435))),IF(DAY(B1435)&gt;9,DAY(B1435),CONCATENATE(0,DAY(B1435))),IF(HOUR(C1435)&gt;9,HOUR(C1435),CONCATENATE(0,HOUR(C1435))),IF(MINUTE(C1435)&gt;9,MINUTE(C1435),CONCATENATE(0,MINUTE(C1435))),":",VLOOKUP(F1435,'Valid Values - Results'!$D$4:$F$12,3,FALSE)),"")</f>
        <v/>
      </c>
      <c r="H1435" s="41"/>
      <c r="I1435" s="41"/>
      <c r="J1435" s="41"/>
      <c r="K1435" s="41"/>
      <c r="L1435" s="41"/>
      <c r="M1435" s="92"/>
      <c r="N1435" s="41"/>
      <c r="O1435" s="41"/>
      <c r="P1435" s="41"/>
      <c r="Q1435" s="41"/>
      <c r="R1435" s="41"/>
      <c r="S1435" s="41"/>
      <c r="T1435" s="41"/>
      <c r="U1435" s="47"/>
      <c r="V1435" s="49"/>
      <c r="W1435" s="41"/>
      <c r="X1435" s="41"/>
      <c r="Y1435" s="41"/>
      <c r="AA1435" s="37" t="str">
        <f>IF($I1435&lt;&gt;"",VLOOKUP($I1435,'Valid Values - Search'!$R$4:$T$4719,3,FALSE),"")</f>
        <v/>
      </c>
      <c r="AB1435" s="37" t="str">
        <f>IF($I1435&lt;&gt;"",VLOOKUP($I1435,'Valid Values - Search'!$R$4:$S$4719,2,FALSE),"")</f>
        <v/>
      </c>
      <c r="AC1435" s="38" t="str">
        <f t="shared" si="22"/>
        <v/>
      </c>
      <c r="AD1435" s="38"/>
    </row>
    <row r="1436" spans="1:30">
      <c r="A1436" s="46"/>
      <c r="B1436" s="47"/>
      <c r="C1436" s="49"/>
      <c r="D1436" s="41"/>
      <c r="E1436" s="41"/>
      <c r="F1436" s="41"/>
      <c r="G1436" s="50" t="str">
        <f>IF(A1436&lt;&gt;"",CONCATENATE(A1436,":",YEAR(B1436),IF(MONTH(B1436)&gt;9,MONTH(B1436),CONCATENATE(0,MONTH(B1436))),IF(DAY(B1436)&gt;9,DAY(B1436),CONCATENATE(0,DAY(B1436))),IF(HOUR(C1436)&gt;9,HOUR(C1436),CONCATENATE(0,HOUR(C1436))),IF(MINUTE(C1436)&gt;9,MINUTE(C1436),CONCATENATE(0,MINUTE(C1436))),":",VLOOKUP(F1436,'Valid Values - Results'!$D$4:$F$12,3,FALSE)),"")</f>
        <v/>
      </c>
      <c r="H1436" s="41"/>
      <c r="I1436" s="41"/>
      <c r="J1436" s="41"/>
      <c r="K1436" s="41"/>
      <c r="L1436" s="41"/>
      <c r="M1436" s="92"/>
      <c r="N1436" s="41"/>
      <c r="O1436" s="41"/>
      <c r="P1436" s="41"/>
      <c r="Q1436" s="41"/>
      <c r="R1436" s="41"/>
      <c r="S1436" s="41"/>
      <c r="T1436" s="41"/>
      <c r="U1436" s="47"/>
      <c r="V1436" s="49"/>
      <c r="W1436" s="41"/>
      <c r="X1436" s="41"/>
      <c r="Y1436" s="41"/>
      <c r="AA1436" s="37" t="str">
        <f>IF($I1436&lt;&gt;"",VLOOKUP($I1436,'Valid Values - Search'!$R$4:$T$4719,3,FALSE),"")</f>
        <v/>
      </c>
      <c r="AB1436" s="37" t="str">
        <f>IF($I1436&lt;&gt;"",VLOOKUP($I1436,'Valid Values - Search'!$R$4:$S$4719,2,FALSE),"")</f>
        <v/>
      </c>
      <c r="AC1436" s="38" t="str">
        <f t="shared" si="22"/>
        <v/>
      </c>
      <c r="AD1436" s="38"/>
    </row>
    <row r="1437" spans="1:30">
      <c r="A1437" s="46"/>
      <c r="B1437" s="47"/>
      <c r="C1437" s="49"/>
      <c r="D1437" s="41"/>
      <c r="E1437" s="41"/>
      <c r="F1437" s="41"/>
      <c r="G1437" s="50" t="str">
        <f>IF(A1437&lt;&gt;"",CONCATENATE(A1437,":",YEAR(B1437),IF(MONTH(B1437)&gt;9,MONTH(B1437),CONCATENATE(0,MONTH(B1437))),IF(DAY(B1437)&gt;9,DAY(B1437),CONCATENATE(0,DAY(B1437))),IF(HOUR(C1437)&gt;9,HOUR(C1437),CONCATENATE(0,HOUR(C1437))),IF(MINUTE(C1437)&gt;9,MINUTE(C1437),CONCATENATE(0,MINUTE(C1437))),":",VLOOKUP(F1437,'Valid Values - Results'!$D$4:$F$12,3,FALSE)),"")</f>
        <v/>
      </c>
      <c r="H1437" s="41"/>
      <c r="I1437" s="41"/>
      <c r="J1437" s="41"/>
      <c r="K1437" s="41"/>
      <c r="L1437" s="41"/>
      <c r="M1437" s="92"/>
      <c r="N1437" s="41"/>
      <c r="O1437" s="41"/>
      <c r="P1437" s="41"/>
      <c r="Q1437" s="41"/>
      <c r="R1437" s="41"/>
      <c r="S1437" s="41"/>
      <c r="T1437" s="41"/>
      <c r="U1437" s="47"/>
      <c r="V1437" s="49"/>
      <c r="W1437" s="41"/>
      <c r="X1437" s="41"/>
      <c r="Y1437" s="41"/>
      <c r="AA1437" s="37" t="str">
        <f>IF($I1437&lt;&gt;"",VLOOKUP($I1437,'Valid Values - Search'!$R$4:$T$4719,3,FALSE),"")</f>
        <v/>
      </c>
      <c r="AB1437" s="37" t="str">
        <f>IF($I1437&lt;&gt;"",VLOOKUP($I1437,'Valid Values - Search'!$R$4:$S$4719,2,FALSE),"")</f>
        <v/>
      </c>
      <c r="AC1437" s="38" t="str">
        <f t="shared" si="22"/>
        <v/>
      </c>
      <c r="AD1437" s="38"/>
    </row>
    <row r="1438" spans="1:30">
      <c r="A1438" s="46"/>
      <c r="B1438" s="47"/>
      <c r="C1438" s="49"/>
      <c r="D1438" s="41"/>
      <c r="E1438" s="41"/>
      <c r="F1438" s="41"/>
      <c r="G1438" s="50" t="str">
        <f>IF(A1438&lt;&gt;"",CONCATENATE(A1438,":",YEAR(B1438),IF(MONTH(B1438)&gt;9,MONTH(B1438),CONCATENATE(0,MONTH(B1438))),IF(DAY(B1438)&gt;9,DAY(B1438),CONCATENATE(0,DAY(B1438))),IF(HOUR(C1438)&gt;9,HOUR(C1438),CONCATENATE(0,HOUR(C1438))),IF(MINUTE(C1438)&gt;9,MINUTE(C1438),CONCATENATE(0,MINUTE(C1438))),":",VLOOKUP(F1438,'Valid Values - Results'!$D$4:$F$12,3,FALSE)),"")</f>
        <v/>
      </c>
      <c r="H1438" s="41"/>
      <c r="I1438" s="41"/>
      <c r="J1438" s="41"/>
      <c r="K1438" s="41"/>
      <c r="L1438" s="41"/>
      <c r="M1438" s="92"/>
      <c r="N1438" s="41"/>
      <c r="O1438" s="41"/>
      <c r="P1438" s="41"/>
      <c r="Q1438" s="41"/>
      <c r="R1438" s="41"/>
      <c r="S1438" s="41"/>
      <c r="T1438" s="41"/>
      <c r="U1438" s="47"/>
      <c r="V1438" s="49"/>
      <c r="W1438" s="41"/>
      <c r="X1438" s="41"/>
      <c r="Y1438" s="41"/>
      <c r="AA1438" s="37" t="str">
        <f>IF($I1438&lt;&gt;"",VLOOKUP($I1438,'Valid Values - Search'!$R$4:$T$4719,3,FALSE),"")</f>
        <v/>
      </c>
      <c r="AB1438" s="37" t="str">
        <f>IF($I1438&lt;&gt;"",VLOOKUP($I1438,'Valid Values - Search'!$R$4:$S$4719,2,FALSE),"")</f>
        <v/>
      </c>
      <c r="AC1438" s="38" t="str">
        <f t="shared" si="22"/>
        <v/>
      </c>
      <c r="AD1438" s="38"/>
    </row>
    <row r="1439" spans="1:30">
      <c r="A1439" s="46"/>
      <c r="B1439" s="47"/>
      <c r="C1439" s="49"/>
      <c r="D1439" s="41"/>
      <c r="E1439" s="41"/>
      <c r="F1439" s="41"/>
      <c r="G1439" s="50" t="str">
        <f>IF(A1439&lt;&gt;"",CONCATENATE(A1439,":",YEAR(B1439),IF(MONTH(B1439)&gt;9,MONTH(B1439),CONCATENATE(0,MONTH(B1439))),IF(DAY(B1439)&gt;9,DAY(B1439),CONCATENATE(0,DAY(B1439))),IF(HOUR(C1439)&gt;9,HOUR(C1439),CONCATENATE(0,HOUR(C1439))),IF(MINUTE(C1439)&gt;9,MINUTE(C1439),CONCATENATE(0,MINUTE(C1439))),":",VLOOKUP(F1439,'Valid Values - Results'!$D$4:$F$12,3,FALSE)),"")</f>
        <v/>
      </c>
      <c r="H1439" s="41"/>
      <c r="I1439" s="41"/>
      <c r="J1439" s="41"/>
      <c r="K1439" s="41"/>
      <c r="L1439" s="41"/>
      <c r="M1439" s="92"/>
      <c r="N1439" s="41"/>
      <c r="O1439" s="41"/>
      <c r="P1439" s="41"/>
      <c r="Q1439" s="41"/>
      <c r="R1439" s="41"/>
      <c r="S1439" s="41"/>
      <c r="T1439" s="41"/>
      <c r="U1439" s="47"/>
      <c r="V1439" s="49"/>
      <c r="W1439" s="41"/>
      <c r="X1439" s="41"/>
      <c r="Y1439" s="41"/>
      <c r="AA1439" s="37" t="str">
        <f>IF($I1439&lt;&gt;"",VLOOKUP($I1439,'Valid Values - Search'!$R$4:$T$4719,3,FALSE),"")</f>
        <v/>
      </c>
      <c r="AB1439" s="37" t="str">
        <f>IF($I1439&lt;&gt;"",VLOOKUP($I1439,'Valid Values - Search'!$R$4:$S$4719,2,FALSE),"")</f>
        <v/>
      </c>
      <c r="AC1439" s="38" t="str">
        <f t="shared" si="22"/>
        <v/>
      </c>
      <c r="AD1439" s="38"/>
    </row>
    <row r="1440" spans="1:30">
      <c r="A1440" s="46"/>
      <c r="B1440" s="47"/>
      <c r="C1440" s="49"/>
      <c r="D1440" s="41"/>
      <c r="E1440" s="41"/>
      <c r="F1440" s="41"/>
      <c r="G1440" s="50" t="str">
        <f>IF(A1440&lt;&gt;"",CONCATENATE(A1440,":",YEAR(B1440),IF(MONTH(B1440)&gt;9,MONTH(B1440),CONCATENATE(0,MONTH(B1440))),IF(DAY(B1440)&gt;9,DAY(B1440),CONCATENATE(0,DAY(B1440))),IF(HOUR(C1440)&gt;9,HOUR(C1440),CONCATENATE(0,HOUR(C1440))),IF(MINUTE(C1440)&gt;9,MINUTE(C1440),CONCATENATE(0,MINUTE(C1440))),":",VLOOKUP(F1440,'Valid Values - Results'!$D$4:$F$12,3,FALSE)),"")</f>
        <v/>
      </c>
      <c r="H1440" s="41"/>
      <c r="I1440" s="41"/>
      <c r="J1440" s="41"/>
      <c r="K1440" s="41"/>
      <c r="L1440" s="41"/>
      <c r="M1440" s="92"/>
      <c r="N1440" s="41"/>
      <c r="O1440" s="41"/>
      <c r="P1440" s="41"/>
      <c r="Q1440" s="41"/>
      <c r="R1440" s="41"/>
      <c r="S1440" s="41"/>
      <c r="T1440" s="41"/>
      <c r="U1440" s="47"/>
      <c r="V1440" s="49"/>
      <c r="W1440" s="41"/>
      <c r="X1440" s="41"/>
      <c r="Y1440" s="41"/>
      <c r="AA1440" s="37" t="str">
        <f>IF($I1440&lt;&gt;"",VLOOKUP($I1440,'Valid Values - Search'!$R$4:$T$4719,3,FALSE),"")</f>
        <v/>
      </c>
      <c r="AB1440" s="37" t="str">
        <f>IF($I1440&lt;&gt;"",VLOOKUP($I1440,'Valid Values - Search'!$R$4:$S$4719,2,FALSE),"")</f>
        <v/>
      </c>
      <c r="AC1440" s="38" t="str">
        <f t="shared" si="22"/>
        <v/>
      </c>
      <c r="AD1440" s="38"/>
    </row>
    <row r="1441" spans="1:30">
      <c r="A1441" s="46"/>
      <c r="B1441" s="47"/>
      <c r="C1441" s="49"/>
      <c r="D1441" s="41"/>
      <c r="E1441" s="41"/>
      <c r="F1441" s="41"/>
      <c r="G1441" s="50" t="str">
        <f>IF(A1441&lt;&gt;"",CONCATENATE(A1441,":",YEAR(B1441),IF(MONTH(B1441)&gt;9,MONTH(B1441),CONCATENATE(0,MONTH(B1441))),IF(DAY(B1441)&gt;9,DAY(B1441),CONCATENATE(0,DAY(B1441))),IF(HOUR(C1441)&gt;9,HOUR(C1441),CONCATENATE(0,HOUR(C1441))),IF(MINUTE(C1441)&gt;9,MINUTE(C1441),CONCATENATE(0,MINUTE(C1441))),":",VLOOKUP(F1441,'Valid Values - Results'!$D$4:$F$12,3,FALSE)),"")</f>
        <v/>
      </c>
      <c r="H1441" s="41"/>
      <c r="I1441" s="41"/>
      <c r="J1441" s="41"/>
      <c r="K1441" s="41"/>
      <c r="L1441" s="41"/>
      <c r="M1441" s="92"/>
      <c r="N1441" s="41"/>
      <c r="O1441" s="41"/>
      <c r="P1441" s="41"/>
      <c r="Q1441" s="41"/>
      <c r="R1441" s="41"/>
      <c r="S1441" s="41"/>
      <c r="T1441" s="41"/>
      <c r="U1441" s="47"/>
      <c r="V1441" s="49"/>
      <c r="W1441" s="41"/>
      <c r="X1441" s="41"/>
      <c r="Y1441" s="41"/>
      <c r="AA1441" s="37" t="str">
        <f>IF($I1441&lt;&gt;"",VLOOKUP($I1441,'Valid Values - Search'!$R$4:$T$4719,3,FALSE),"")</f>
        <v/>
      </c>
      <c r="AB1441" s="37" t="str">
        <f>IF($I1441&lt;&gt;"",VLOOKUP($I1441,'Valid Values - Search'!$R$4:$S$4719,2,FALSE),"")</f>
        <v/>
      </c>
      <c r="AC1441" s="38" t="str">
        <f t="shared" si="22"/>
        <v/>
      </c>
      <c r="AD1441" s="38"/>
    </row>
    <row r="1442" spans="1:30">
      <c r="A1442" s="46"/>
      <c r="B1442" s="47"/>
      <c r="C1442" s="49"/>
      <c r="D1442" s="41"/>
      <c r="E1442" s="41"/>
      <c r="F1442" s="41"/>
      <c r="G1442" s="50" t="str">
        <f>IF(A1442&lt;&gt;"",CONCATENATE(A1442,":",YEAR(B1442),IF(MONTH(B1442)&gt;9,MONTH(B1442),CONCATENATE(0,MONTH(B1442))),IF(DAY(B1442)&gt;9,DAY(B1442),CONCATENATE(0,DAY(B1442))),IF(HOUR(C1442)&gt;9,HOUR(C1442),CONCATENATE(0,HOUR(C1442))),IF(MINUTE(C1442)&gt;9,MINUTE(C1442),CONCATENATE(0,MINUTE(C1442))),":",VLOOKUP(F1442,'Valid Values - Results'!$D$4:$F$12,3,FALSE)),"")</f>
        <v/>
      </c>
      <c r="H1442" s="41"/>
      <c r="I1442" s="41"/>
      <c r="J1442" s="41"/>
      <c r="K1442" s="41"/>
      <c r="L1442" s="41"/>
      <c r="M1442" s="92"/>
      <c r="N1442" s="41"/>
      <c r="O1442" s="41"/>
      <c r="P1442" s="41"/>
      <c r="Q1442" s="41"/>
      <c r="R1442" s="41"/>
      <c r="S1442" s="41"/>
      <c r="T1442" s="41"/>
      <c r="U1442" s="47"/>
      <c r="V1442" s="49"/>
      <c r="W1442" s="41"/>
      <c r="X1442" s="41"/>
      <c r="Y1442" s="41"/>
      <c r="AA1442" s="37" t="str">
        <f>IF($I1442&lt;&gt;"",VLOOKUP($I1442,'Valid Values - Search'!$R$4:$T$4719,3,FALSE),"")</f>
        <v/>
      </c>
      <c r="AB1442" s="37" t="str">
        <f>IF($I1442&lt;&gt;"",VLOOKUP($I1442,'Valid Values - Search'!$R$4:$S$4719,2,FALSE),"")</f>
        <v/>
      </c>
      <c r="AC1442" s="38" t="str">
        <f t="shared" si="22"/>
        <v/>
      </c>
      <c r="AD1442" s="38"/>
    </row>
    <row r="1443" spans="1:30">
      <c r="A1443" s="46"/>
      <c r="B1443" s="47"/>
      <c r="C1443" s="49"/>
      <c r="D1443" s="41"/>
      <c r="E1443" s="41"/>
      <c r="F1443" s="41"/>
      <c r="G1443" s="50" t="str">
        <f>IF(A1443&lt;&gt;"",CONCATENATE(A1443,":",YEAR(B1443),IF(MONTH(B1443)&gt;9,MONTH(B1443),CONCATENATE(0,MONTH(B1443))),IF(DAY(B1443)&gt;9,DAY(B1443),CONCATENATE(0,DAY(B1443))),IF(HOUR(C1443)&gt;9,HOUR(C1443),CONCATENATE(0,HOUR(C1443))),IF(MINUTE(C1443)&gt;9,MINUTE(C1443),CONCATENATE(0,MINUTE(C1443))),":",VLOOKUP(F1443,'Valid Values - Results'!$D$4:$F$12,3,FALSE)),"")</f>
        <v/>
      </c>
      <c r="H1443" s="41"/>
      <c r="I1443" s="41"/>
      <c r="J1443" s="41"/>
      <c r="K1443" s="41"/>
      <c r="L1443" s="41"/>
      <c r="M1443" s="92"/>
      <c r="N1443" s="41"/>
      <c r="O1443" s="41"/>
      <c r="P1443" s="41"/>
      <c r="Q1443" s="41"/>
      <c r="R1443" s="41"/>
      <c r="S1443" s="41"/>
      <c r="T1443" s="41"/>
      <c r="U1443" s="47"/>
      <c r="V1443" s="49"/>
      <c r="W1443" s="41"/>
      <c r="X1443" s="41"/>
      <c r="Y1443" s="41"/>
      <c r="AA1443" s="37" t="str">
        <f>IF($I1443&lt;&gt;"",VLOOKUP($I1443,'Valid Values - Search'!$R$4:$T$4719,3,FALSE),"")</f>
        <v/>
      </c>
      <c r="AB1443" s="37" t="str">
        <f>IF($I1443&lt;&gt;"",VLOOKUP($I1443,'Valid Values - Search'!$R$4:$S$4719,2,FALSE),"")</f>
        <v/>
      </c>
      <c r="AC1443" s="38" t="str">
        <f t="shared" si="22"/>
        <v/>
      </c>
      <c r="AD1443" s="38"/>
    </row>
    <row r="1444" spans="1:30">
      <c r="A1444" s="46"/>
      <c r="B1444" s="47"/>
      <c r="C1444" s="49"/>
      <c r="D1444" s="41"/>
      <c r="E1444" s="41"/>
      <c r="F1444" s="41"/>
      <c r="G1444" s="50" t="str">
        <f>IF(A1444&lt;&gt;"",CONCATENATE(A1444,":",YEAR(B1444),IF(MONTH(B1444)&gt;9,MONTH(B1444),CONCATENATE(0,MONTH(B1444))),IF(DAY(B1444)&gt;9,DAY(B1444),CONCATENATE(0,DAY(B1444))),IF(HOUR(C1444)&gt;9,HOUR(C1444),CONCATENATE(0,HOUR(C1444))),IF(MINUTE(C1444)&gt;9,MINUTE(C1444),CONCATENATE(0,MINUTE(C1444))),":",VLOOKUP(F1444,'Valid Values - Results'!$D$4:$F$12,3,FALSE)),"")</f>
        <v/>
      </c>
      <c r="H1444" s="41"/>
      <c r="I1444" s="41"/>
      <c r="J1444" s="41"/>
      <c r="K1444" s="41"/>
      <c r="L1444" s="41"/>
      <c r="M1444" s="92"/>
      <c r="N1444" s="41"/>
      <c r="O1444" s="41"/>
      <c r="P1444" s="41"/>
      <c r="Q1444" s="41"/>
      <c r="R1444" s="41"/>
      <c r="S1444" s="41"/>
      <c r="T1444" s="41"/>
      <c r="U1444" s="47"/>
      <c r="V1444" s="49"/>
      <c r="W1444" s="41"/>
      <c r="X1444" s="41"/>
      <c r="Y1444" s="41"/>
      <c r="AA1444" s="37" t="str">
        <f>IF($I1444&lt;&gt;"",VLOOKUP($I1444,'Valid Values - Search'!$R$4:$T$4719,3,FALSE),"")</f>
        <v/>
      </c>
      <c r="AB1444" s="37" t="str">
        <f>IF($I1444&lt;&gt;"",VLOOKUP($I1444,'Valid Values - Search'!$R$4:$S$4719,2,FALSE),"")</f>
        <v/>
      </c>
      <c r="AC1444" s="38" t="str">
        <f t="shared" si="22"/>
        <v/>
      </c>
      <c r="AD1444" s="38"/>
    </row>
    <row r="1445" spans="1:30">
      <c r="A1445" s="46"/>
      <c r="B1445" s="47"/>
      <c r="C1445" s="49"/>
      <c r="D1445" s="41"/>
      <c r="E1445" s="41"/>
      <c r="F1445" s="41"/>
      <c r="G1445" s="50" t="str">
        <f>IF(A1445&lt;&gt;"",CONCATENATE(A1445,":",YEAR(B1445),IF(MONTH(B1445)&gt;9,MONTH(B1445),CONCATENATE(0,MONTH(B1445))),IF(DAY(B1445)&gt;9,DAY(B1445),CONCATENATE(0,DAY(B1445))),IF(HOUR(C1445)&gt;9,HOUR(C1445),CONCATENATE(0,HOUR(C1445))),IF(MINUTE(C1445)&gt;9,MINUTE(C1445),CONCATENATE(0,MINUTE(C1445))),":",VLOOKUP(F1445,'Valid Values - Results'!$D$4:$F$12,3,FALSE)),"")</f>
        <v/>
      </c>
      <c r="H1445" s="41"/>
      <c r="I1445" s="41"/>
      <c r="J1445" s="41"/>
      <c r="K1445" s="41"/>
      <c r="L1445" s="41"/>
      <c r="M1445" s="92"/>
      <c r="N1445" s="41"/>
      <c r="O1445" s="41"/>
      <c r="P1445" s="41"/>
      <c r="Q1445" s="41"/>
      <c r="R1445" s="41"/>
      <c r="S1445" s="41"/>
      <c r="T1445" s="41"/>
      <c r="U1445" s="47"/>
      <c r="V1445" s="49"/>
      <c r="W1445" s="41"/>
      <c r="X1445" s="41"/>
      <c r="Y1445" s="41"/>
      <c r="AA1445" s="37" t="str">
        <f>IF($I1445&lt;&gt;"",VLOOKUP($I1445,'Valid Values - Search'!$R$4:$T$4719,3,FALSE),"")</f>
        <v/>
      </c>
      <c r="AB1445" s="37" t="str">
        <f>IF($I1445&lt;&gt;"",VLOOKUP($I1445,'Valid Values - Search'!$R$4:$S$4719,2,FALSE),"")</f>
        <v/>
      </c>
      <c r="AC1445" s="38" t="str">
        <f t="shared" si="22"/>
        <v/>
      </c>
      <c r="AD1445" s="38"/>
    </row>
    <row r="1446" spans="1:30">
      <c r="A1446" s="46"/>
      <c r="B1446" s="47"/>
      <c r="C1446" s="49"/>
      <c r="D1446" s="41"/>
      <c r="E1446" s="41"/>
      <c r="F1446" s="41"/>
      <c r="G1446" s="50" t="str">
        <f>IF(A1446&lt;&gt;"",CONCATENATE(A1446,":",YEAR(B1446),IF(MONTH(B1446)&gt;9,MONTH(B1446),CONCATENATE(0,MONTH(B1446))),IF(DAY(B1446)&gt;9,DAY(B1446),CONCATENATE(0,DAY(B1446))),IF(HOUR(C1446)&gt;9,HOUR(C1446),CONCATENATE(0,HOUR(C1446))),IF(MINUTE(C1446)&gt;9,MINUTE(C1446),CONCATENATE(0,MINUTE(C1446))),":",VLOOKUP(F1446,'Valid Values - Results'!$D$4:$F$12,3,FALSE)),"")</f>
        <v/>
      </c>
      <c r="H1446" s="41"/>
      <c r="I1446" s="41"/>
      <c r="J1446" s="41"/>
      <c r="K1446" s="41"/>
      <c r="L1446" s="41"/>
      <c r="M1446" s="92"/>
      <c r="N1446" s="41"/>
      <c r="O1446" s="41"/>
      <c r="P1446" s="41"/>
      <c r="Q1446" s="41"/>
      <c r="R1446" s="41"/>
      <c r="S1446" s="41"/>
      <c r="T1446" s="41"/>
      <c r="U1446" s="47"/>
      <c r="V1446" s="49"/>
      <c r="W1446" s="41"/>
      <c r="X1446" s="41"/>
      <c r="Y1446" s="41"/>
      <c r="AA1446" s="37" t="str">
        <f>IF($I1446&lt;&gt;"",VLOOKUP($I1446,'Valid Values - Search'!$R$4:$T$4719,3,FALSE),"")</f>
        <v/>
      </c>
      <c r="AB1446" s="37" t="str">
        <f>IF($I1446&lt;&gt;"",VLOOKUP($I1446,'Valid Values - Search'!$R$4:$S$4719,2,FALSE),"")</f>
        <v/>
      </c>
      <c r="AC1446" s="38" t="str">
        <f t="shared" si="22"/>
        <v/>
      </c>
      <c r="AD1446" s="38"/>
    </row>
    <row r="1447" spans="1:30">
      <c r="A1447" s="46"/>
      <c r="B1447" s="47"/>
      <c r="C1447" s="49"/>
      <c r="D1447" s="41"/>
      <c r="E1447" s="41"/>
      <c r="F1447" s="41"/>
      <c r="G1447" s="50" t="str">
        <f>IF(A1447&lt;&gt;"",CONCATENATE(A1447,":",YEAR(B1447),IF(MONTH(B1447)&gt;9,MONTH(B1447),CONCATENATE(0,MONTH(B1447))),IF(DAY(B1447)&gt;9,DAY(B1447),CONCATENATE(0,DAY(B1447))),IF(HOUR(C1447)&gt;9,HOUR(C1447),CONCATENATE(0,HOUR(C1447))),IF(MINUTE(C1447)&gt;9,MINUTE(C1447),CONCATENATE(0,MINUTE(C1447))),":",VLOOKUP(F1447,'Valid Values - Results'!$D$4:$F$12,3,FALSE)),"")</f>
        <v/>
      </c>
      <c r="H1447" s="41"/>
      <c r="I1447" s="41"/>
      <c r="J1447" s="41"/>
      <c r="K1447" s="41"/>
      <c r="L1447" s="41"/>
      <c r="M1447" s="92"/>
      <c r="N1447" s="41"/>
      <c r="O1447" s="41"/>
      <c r="P1447" s="41"/>
      <c r="Q1447" s="41"/>
      <c r="R1447" s="41"/>
      <c r="S1447" s="41"/>
      <c r="T1447" s="41"/>
      <c r="U1447" s="47"/>
      <c r="V1447" s="49"/>
      <c r="W1447" s="41"/>
      <c r="X1447" s="41"/>
      <c r="Y1447" s="41"/>
      <c r="AA1447" s="37" t="str">
        <f>IF($I1447&lt;&gt;"",VLOOKUP($I1447,'Valid Values - Search'!$R$4:$T$4719,3,FALSE),"")</f>
        <v/>
      </c>
      <c r="AB1447" s="37" t="str">
        <f>IF($I1447&lt;&gt;"",VLOOKUP($I1447,'Valid Values - Search'!$R$4:$S$4719,2,FALSE),"")</f>
        <v/>
      </c>
      <c r="AC1447" s="38" t="str">
        <f t="shared" si="22"/>
        <v/>
      </c>
      <c r="AD1447" s="38"/>
    </row>
    <row r="1448" spans="1:30">
      <c r="A1448" s="46"/>
      <c r="B1448" s="47"/>
      <c r="C1448" s="49"/>
      <c r="D1448" s="41"/>
      <c r="E1448" s="41"/>
      <c r="F1448" s="41"/>
      <c r="G1448" s="50" t="str">
        <f>IF(A1448&lt;&gt;"",CONCATENATE(A1448,":",YEAR(B1448),IF(MONTH(B1448)&gt;9,MONTH(B1448),CONCATENATE(0,MONTH(B1448))),IF(DAY(B1448)&gt;9,DAY(B1448),CONCATENATE(0,DAY(B1448))),IF(HOUR(C1448)&gt;9,HOUR(C1448),CONCATENATE(0,HOUR(C1448))),IF(MINUTE(C1448)&gt;9,MINUTE(C1448),CONCATENATE(0,MINUTE(C1448))),":",VLOOKUP(F1448,'Valid Values - Results'!$D$4:$F$12,3,FALSE)),"")</f>
        <v/>
      </c>
      <c r="H1448" s="41"/>
      <c r="I1448" s="41"/>
      <c r="J1448" s="41"/>
      <c r="K1448" s="41"/>
      <c r="L1448" s="41"/>
      <c r="M1448" s="92"/>
      <c r="N1448" s="41"/>
      <c r="O1448" s="41"/>
      <c r="P1448" s="41"/>
      <c r="Q1448" s="41"/>
      <c r="R1448" s="41"/>
      <c r="S1448" s="41"/>
      <c r="T1448" s="41"/>
      <c r="U1448" s="47"/>
      <c r="V1448" s="49"/>
      <c r="W1448" s="41"/>
      <c r="X1448" s="41"/>
      <c r="Y1448" s="41"/>
      <c r="AA1448" s="37" t="str">
        <f>IF($I1448&lt;&gt;"",VLOOKUP($I1448,'Valid Values - Search'!$R$4:$T$4719,3,FALSE),"")</f>
        <v/>
      </c>
      <c r="AB1448" s="37" t="str">
        <f>IF($I1448&lt;&gt;"",VLOOKUP($I1448,'Valid Values - Search'!$R$4:$S$4719,2,FALSE),"")</f>
        <v/>
      </c>
      <c r="AC1448" s="38" t="str">
        <f t="shared" si="22"/>
        <v/>
      </c>
      <c r="AD1448" s="38"/>
    </row>
    <row r="1449" spans="1:30">
      <c r="A1449" s="46"/>
      <c r="B1449" s="47"/>
      <c r="C1449" s="49"/>
      <c r="D1449" s="41"/>
      <c r="E1449" s="41"/>
      <c r="F1449" s="41"/>
      <c r="G1449" s="50" t="str">
        <f>IF(A1449&lt;&gt;"",CONCATENATE(A1449,":",YEAR(B1449),IF(MONTH(B1449)&gt;9,MONTH(B1449),CONCATENATE(0,MONTH(B1449))),IF(DAY(B1449)&gt;9,DAY(B1449),CONCATENATE(0,DAY(B1449))),IF(HOUR(C1449)&gt;9,HOUR(C1449),CONCATENATE(0,HOUR(C1449))),IF(MINUTE(C1449)&gt;9,MINUTE(C1449),CONCATENATE(0,MINUTE(C1449))),":",VLOOKUP(F1449,'Valid Values - Results'!$D$4:$F$12,3,FALSE)),"")</f>
        <v/>
      </c>
      <c r="H1449" s="41"/>
      <c r="I1449" s="41"/>
      <c r="J1449" s="41"/>
      <c r="K1449" s="41"/>
      <c r="L1449" s="41"/>
      <c r="M1449" s="92"/>
      <c r="N1449" s="41"/>
      <c r="O1449" s="41"/>
      <c r="P1449" s="41"/>
      <c r="Q1449" s="41"/>
      <c r="R1449" s="41"/>
      <c r="S1449" s="41"/>
      <c r="T1449" s="41"/>
      <c r="U1449" s="47"/>
      <c r="V1449" s="49"/>
      <c r="W1449" s="41"/>
      <c r="X1449" s="41"/>
      <c r="Y1449" s="41"/>
      <c r="AA1449" s="37" t="str">
        <f>IF($I1449&lt;&gt;"",VLOOKUP($I1449,'Valid Values - Search'!$R$4:$T$4719,3,FALSE),"")</f>
        <v/>
      </c>
      <c r="AB1449" s="37" t="str">
        <f>IF($I1449&lt;&gt;"",VLOOKUP($I1449,'Valid Values - Search'!$R$4:$S$4719,2,FALSE),"")</f>
        <v/>
      </c>
      <c r="AC1449" s="38" t="str">
        <f t="shared" si="22"/>
        <v/>
      </c>
      <c r="AD1449" s="38"/>
    </row>
    <row r="1450" spans="1:30">
      <c r="A1450" s="46"/>
      <c r="B1450" s="47"/>
      <c r="C1450" s="49"/>
      <c r="D1450" s="41"/>
      <c r="E1450" s="41"/>
      <c r="F1450" s="41"/>
      <c r="G1450" s="50" t="str">
        <f>IF(A1450&lt;&gt;"",CONCATENATE(A1450,":",YEAR(B1450),IF(MONTH(B1450)&gt;9,MONTH(B1450),CONCATENATE(0,MONTH(B1450))),IF(DAY(B1450)&gt;9,DAY(B1450),CONCATENATE(0,DAY(B1450))),IF(HOUR(C1450)&gt;9,HOUR(C1450),CONCATENATE(0,HOUR(C1450))),IF(MINUTE(C1450)&gt;9,MINUTE(C1450),CONCATENATE(0,MINUTE(C1450))),":",VLOOKUP(F1450,'Valid Values - Results'!$D$4:$F$12,3,FALSE)),"")</f>
        <v/>
      </c>
      <c r="H1450" s="41"/>
      <c r="I1450" s="41"/>
      <c r="J1450" s="41"/>
      <c r="K1450" s="41"/>
      <c r="L1450" s="41"/>
      <c r="M1450" s="92"/>
      <c r="N1450" s="41"/>
      <c r="O1450" s="41"/>
      <c r="P1450" s="41"/>
      <c r="Q1450" s="41"/>
      <c r="R1450" s="41"/>
      <c r="S1450" s="41"/>
      <c r="T1450" s="41"/>
      <c r="U1450" s="47"/>
      <c r="V1450" s="49"/>
      <c r="W1450" s="41"/>
      <c r="X1450" s="41"/>
      <c r="Y1450" s="41"/>
      <c r="AA1450" s="37" t="str">
        <f>IF($I1450&lt;&gt;"",VLOOKUP($I1450,'Valid Values - Search'!$R$4:$T$4719,3,FALSE),"")</f>
        <v/>
      </c>
      <c r="AB1450" s="37" t="str">
        <f>IF($I1450&lt;&gt;"",VLOOKUP($I1450,'Valid Values - Search'!$R$4:$S$4719,2,FALSE),"")</f>
        <v/>
      </c>
      <c r="AC1450" s="38" t="str">
        <f t="shared" si="22"/>
        <v/>
      </c>
      <c r="AD1450" s="38"/>
    </row>
    <row r="1451" spans="1:30">
      <c r="A1451" s="46"/>
      <c r="B1451" s="47"/>
      <c r="C1451" s="49"/>
      <c r="D1451" s="41"/>
      <c r="E1451" s="41"/>
      <c r="F1451" s="41"/>
      <c r="G1451" s="50" t="str">
        <f>IF(A1451&lt;&gt;"",CONCATENATE(A1451,":",YEAR(B1451),IF(MONTH(B1451)&gt;9,MONTH(B1451),CONCATENATE(0,MONTH(B1451))),IF(DAY(B1451)&gt;9,DAY(B1451),CONCATENATE(0,DAY(B1451))),IF(HOUR(C1451)&gt;9,HOUR(C1451),CONCATENATE(0,HOUR(C1451))),IF(MINUTE(C1451)&gt;9,MINUTE(C1451),CONCATENATE(0,MINUTE(C1451))),":",VLOOKUP(F1451,'Valid Values - Results'!$D$4:$F$12,3,FALSE)),"")</f>
        <v/>
      </c>
      <c r="H1451" s="41"/>
      <c r="I1451" s="41"/>
      <c r="J1451" s="41"/>
      <c r="K1451" s="41"/>
      <c r="L1451" s="41"/>
      <c r="M1451" s="92"/>
      <c r="N1451" s="41"/>
      <c r="O1451" s="41"/>
      <c r="P1451" s="41"/>
      <c r="Q1451" s="41"/>
      <c r="R1451" s="41"/>
      <c r="S1451" s="41"/>
      <c r="T1451" s="41"/>
      <c r="U1451" s="47"/>
      <c r="V1451" s="49"/>
      <c r="W1451" s="41"/>
      <c r="X1451" s="41"/>
      <c r="Y1451" s="41"/>
      <c r="AA1451" s="37" t="str">
        <f>IF($I1451&lt;&gt;"",VLOOKUP($I1451,'Valid Values - Search'!$R$4:$T$4719,3,FALSE),"")</f>
        <v/>
      </c>
      <c r="AB1451" s="37" t="str">
        <f>IF($I1451&lt;&gt;"",VLOOKUP($I1451,'Valid Values - Search'!$R$4:$S$4719,2,FALSE),"")</f>
        <v/>
      </c>
      <c r="AC1451" s="38" t="str">
        <f t="shared" si="22"/>
        <v/>
      </c>
      <c r="AD1451" s="38"/>
    </row>
    <row r="1452" spans="1:30">
      <c r="A1452" s="46"/>
      <c r="B1452" s="47"/>
      <c r="C1452" s="49"/>
      <c r="D1452" s="41"/>
      <c r="E1452" s="41"/>
      <c r="F1452" s="41"/>
      <c r="G1452" s="50" t="str">
        <f>IF(A1452&lt;&gt;"",CONCATENATE(A1452,":",YEAR(B1452),IF(MONTH(B1452)&gt;9,MONTH(B1452),CONCATENATE(0,MONTH(B1452))),IF(DAY(B1452)&gt;9,DAY(B1452),CONCATENATE(0,DAY(B1452))),IF(HOUR(C1452)&gt;9,HOUR(C1452),CONCATENATE(0,HOUR(C1452))),IF(MINUTE(C1452)&gt;9,MINUTE(C1452),CONCATENATE(0,MINUTE(C1452))),":",VLOOKUP(F1452,'Valid Values - Results'!$D$4:$F$12,3,FALSE)),"")</f>
        <v/>
      </c>
      <c r="H1452" s="41"/>
      <c r="I1452" s="41"/>
      <c r="J1452" s="41"/>
      <c r="K1452" s="41"/>
      <c r="L1452" s="41"/>
      <c r="M1452" s="92"/>
      <c r="N1452" s="41"/>
      <c r="O1452" s="41"/>
      <c r="P1452" s="41"/>
      <c r="Q1452" s="41"/>
      <c r="R1452" s="41"/>
      <c r="S1452" s="41"/>
      <c r="T1452" s="41"/>
      <c r="U1452" s="47"/>
      <c r="V1452" s="49"/>
      <c r="W1452" s="41"/>
      <c r="X1452" s="41"/>
      <c r="Y1452" s="41"/>
      <c r="AA1452" s="37" t="str">
        <f>IF($I1452&lt;&gt;"",VLOOKUP($I1452,'Valid Values - Search'!$R$4:$T$4719,3,FALSE),"")</f>
        <v/>
      </c>
      <c r="AB1452" s="37" t="str">
        <f>IF($I1452&lt;&gt;"",VLOOKUP($I1452,'Valid Values - Search'!$R$4:$S$4719,2,FALSE),"")</f>
        <v/>
      </c>
      <c r="AC1452" s="38" t="str">
        <f t="shared" si="22"/>
        <v/>
      </c>
      <c r="AD1452" s="38"/>
    </row>
    <row r="1453" spans="1:30">
      <c r="A1453" s="46"/>
      <c r="B1453" s="47"/>
      <c r="C1453" s="49"/>
      <c r="D1453" s="41"/>
      <c r="E1453" s="41"/>
      <c r="F1453" s="41"/>
      <c r="G1453" s="50" t="str">
        <f>IF(A1453&lt;&gt;"",CONCATENATE(A1453,":",YEAR(B1453),IF(MONTH(B1453)&gt;9,MONTH(B1453),CONCATENATE(0,MONTH(B1453))),IF(DAY(B1453)&gt;9,DAY(B1453),CONCATENATE(0,DAY(B1453))),IF(HOUR(C1453)&gt;9,HOUR(C1453),CONCATENATE(0,HOUR(C1453))),IF(MINUTE(C1453)&gt;9,MINUTE(C1453),CONCATENATE(0,MINUTE(C1453))),":",VLOOKUP(F1453,'Valid Values - Results'!$D$4:$F$12,3,FALSE)),"")</f>
        <v/>
      </c>
      <c r="H1453" s="41"/>
      <c r="I1453" s="41"/>
      <c r="J1453" s="41"/>
      <c r="K1453" s="41"/>
      <c r="L1453" s="41"/>
      <c r="M1453" s="92"/>
      <c r="N1453" s="41"/>
      <c r="O1453" s="41"/>
      <c r="P1453" s="41"/>
      <c r="Q1453" s="41"/>
      <c r="R1453" s="41"/>
      <c r="S1453" s="41"/>
      <c r="T1453" s="41"/>
      <c r="U1453" s="47"/>
      <c r="V1453" s="49"/>
      <c r="W1453" s="41"/>
      <c r="X1453" s="41"/>
      <c r="Y1453" s="41"/>
      <c r="AA1453" s="37" t="str">
        <f>IF($I1453&lt;&gt;"",VLOOKUP($I1453,'Valid Values - Search'!$R$4:$T$4719,3,FALSE),"")</f>
        <v/>
      </c>
      <c r="AB1453" s="37" t="str">
        <f>IF($I1453&lt;&gt;"",VLOOKUP($I1453,'Valid Values - Search'!$R$4:$S$4719,2,FALSE),"")</f>
        <v/>
      </c>
      <c r="AC1453" s="38" t="str">
        <f t="shared" si="22"/>
        <v/>
      </c>
      <c r="AD1453" s="38"/>
    </row>
    <row r="1454" spans="1:30">
      <c r="A1454" s="46"/>
      <c r="B1454" s="47"/>
      <c r="C1454" s="49"/>
      <c r="D1454" s="41"/>
      <c r="E1454" s="41"/>
      <c r="F1454" s="41"/>
      <c r="G1454" s="50" t="str">
        <f>IF(A1454&lt;&gt;"",CONCATENATE(A1454,":",YEAR(B1454),IF(MONTH(B1454)&gt;9,MONTH(B1454),CONCATENATE(0,MONTH(B1454))),IF(DAY(B1454)&gt;9,DAY(B1454),CONCATENATE(0,DAY(B1454))),IF(HOUR(C1454)&gt;9,HOUR(C1454),CONCATENATE(0,HOUR(C1454))),IF(MINUTE(C1454)&gt;9,MINUTE(C1454),CONCATENATE(0,MINUTE(C1454))),":",VLOOKUP(F1454,'Valid Values - Results'!$D$4:$F$12,3,FALSE)),"")</f>
        <v/>
      </c>
      <c r="H1454" s="41"/>
      <c r="I1454" s="41"/>
      <c r="J1454" s="41"/>
      <c r="K1454" s="41"/>
      <c r="L1454" s="41"/>
      <c r="M1454" s="92"/>
      <c r="N1454" s="41"/>
      <c r="O1454" s="41"/>
      <c r="P1454" s="41"/>
      <c r="Q1454" s="41"/>
      <c r="R1454" s="41"/>
      <c r="S1454" s="41"/>
      <c r="T1454" s="41"/>
      <c r="U1454" s="47"/>
      <c r="V1454" s="49"/>
      <c r="W1454" s="41"/>
      <c r="X1454" s="41"/>
      <c r="Y1454" s="41"/>
      <c r="AA1454" s="37" t="str">
        <f>IF($I1454&lt;&gt;"",VLOOKUP($I1454,'Valid Values - Search'!$R$4:$T$4719,3,FALSE),"")</f>
        <v/>
      </c>
      <c r="AB1454" s="37" t="str">
        <f>IF($I1454&lt;&gt;"",VLOOKUP($I1454,'Valid Values - Search'!$R$4:$S$4719,2,FALSE),"")</f>
        <v/>
      </c>
      <c r="AC1454" s="38" t="str">
        <f t="shared" si="22"/>
        <v/>
      </c>
      <c r="AD1454" s="38"/>
    </row>
    <row r="1455" spans="1:30">
      <c r="A1455" s="46"/>
      <c r="B1455" s="47"/>
      <c r="C1455" s="49"/>
      <c r="D1455" s="41"/>
      <c r="E1455" s="41"/>
      <c r="F1455" s="41"/>
      <c r="G1455" s="50" t="str">
        <f>IF(A1455&lt;&gt;"",CONCATENATE(A1455,":",YEAR(B1455),IF(MONTH(B1455)&gt;9,MONTH(B1455),CONCATENATE(0,MONTH(B1455))),IF(DAY(B1455)&gt;9,DAY(B1455),CONCATENATE(0,DAY(B1455))),IF(HOUR(C1455)&gt;9,HOUR(C1455),CONCATENATE(0,HOUR(C1455))),IF(MINUTE(C1455)&gt;9,MINUTE(C1455),CONCATENATE(0,MINUTE(C1455))),":",VLOOKUP(F1455,'Valid Values - Results'!$D$4:$F$12,3,FALSE)),"")</f>
        <v/>
      </c>
      <c r="H1455" s="41"/>
      <c r="I1455" s="41"/>
      <c r="J1455" s="41"/>
      <c r="K1455" s="41"/>
      <c r="L1455" s="41"/>
      <c r="M1455" s="92"/>
      <c r="N1455" s="41"/>
      <c r="O1455" s="41"/>
      <c r="P1455" s="41"/>
      <c r="Q1455" s="41"/>
      <c r="R1455" s="41"/>
      <c r="S1455" s="41"/>
      <c r="T1455" s="41"/>
      <c r="U1455" s="47"/>
      <c r="V1455" s="49"/>
      <c r="W1455" s="41"/>
      <c r="X1455" s="41"/>
      <c r="Y1455" s="41"/>
      <c r="AA1455" s="37" t="str">
        <f>IF($I1455&lt;&gt;"",VLOOKUP($I1455,'Valid Values - Search'!$R$4:$T$4719,3,FALSE),"")</f>
        <v/>
      </c>
      <c r="AB1455" s="37" t="str">
        <f>IF($I1455&lt;&gt;"",VLOOKUP($I1455,'Valid Values - Search'!$R$4:$S$4719,2,FALSE),"")</f>
        <v/>
      </c>
      <c r="AC1455" s="38" t="str">
        <f t="shared" si="22"/>
        <v/>
      </c>
      <c r="AD1455" s="38"/>
    </row>
    <row r="1456" spans="1:30">
      <c r="A1456" s="46"/>
      <c r="B1456" s="47"/>
      <c r="C1456" s="49"/>
      <c r="D1456" s="41"/>
      <c r="E1456" s="41"/>
      <c r="F1456" s="41"/>
      <c r="G1456" s="50" t="str">
        <f>IF(A1456&lt;&gt;"",CONCATENATE(A1456,":",YEAR(B1456),IF(MONTH(B1456)&gt;9,MONTH(B1456),CONCATENATE(0,MONTH(B1456))),IF(DAY(B1456)&gt;9,DAY(B1456),CONCATENATE(0,DAY(B1456))),IF(HOUR(C1456)&gt;9,HOUR(C1456),CONCATENATE(0,HOUR(C1456))),IF(MINUTE(C1456)&gt;9,MINUTE(C1456),CONCATENATE(0,MINUTE(C1456))),":",VLOOKUP(F1456,'Valid Values - Results'!$D$4:$F$12,3,FALSE)),"")</f>
        <v/>
      </c>
      <c r="H1456" s="41"/>
      <c r="I1456" s="41"/>
      <c r="J1456" s="41"/>
      <c r="K1456" s="41"/>
      <c r="L1456" s="41"/>
      <c r="M1456" s="92"/>
      <c r="N1456" s="41"/>
      <c r="O1456" s="41"/>
      <c r="P1456" s="41"/>
      <c r="Q1456" s="41"/>
      <c r="R1456" s="41"/>
      <c r="S1456" s="41"/>
      <c r="T1456" s="41"/>
      <c r="U1456" s="47"/>
      <c r="V1456" s="49"/>
      <c r="W1456" s="41"/>
      <c r="X1456" s="41"/>
      <c r="Y1456" s="41"/>
      <c r="AA1456" s="37" t="str">
        <f>IF($I1456&lt;&gt;"",VLOOKUP($I1456,'Valid Values - Search'!$R$4:$T$4719,3,FALSE),"")</f>
        <v/>
      </c>
      <c r="AB1456" s="37" t="str">
        <f>IF($I1456&lt;&gt;"",VLOOKUP($I1456,'Valid Values - Search'!$R$4:$S$4719,2,FALSE),"")</f>
        <v/>
      </c>
      <c r="AC1456" s="38" t="str">
        <f t="shared" si="22"/>
        <v/>
      </c>
      <c r="AD1456" s="38"/>
    </row>
    <row r="1457" spans="1:30">
      <c r="A1457" s="46"/>
      <c r="B1457" s="47"/>
      <c r="C1457" s="49"/>
      <c r="D1457" s="41"/>
      <c r="E1457" s="41"/>
      <c r="F1457" s="41"/>
      <c r="G1457" s="50" t="str">
        <f>IF(A1457&lt;&gt;"",CONCATENATE(A1457,":",YEAR(B1457),IF(MONTH(B1457)&gt;9,MONTH(B1457),CONCATENATE(0,MONTH(B1457))),IF(DAY(B1457)&gt;9,DAY(B1457),CONCATENATE(0,DAY(B1457))),IF(HOUR(C1457)&gt;9,HOUR(C1457),CONCATENATE(0,HOUR(C1457))),IF(MINUTE(C1457)&gt;9,MINUTE(C1457),CONCATENATE(0,MINUTE(C1457))),":",VLOOKUP(F1457,'Valid Values - Results'!$D$4:$F$12,3,FALSE)),"")</f>
        <v/>
      </c>
      <c r="H1457" s="41"/>
      <c r="I1457" s="41"/>
      <c r="J1457" s="41"/>
      <c r="K1457" s="41"/>
      <c r="L1457" s="41"/>
      <c r="M1457" s="92"/>
      <c r="N1457" s="41"/>
      <c r="O1457" s="41"/>
      <c r="P1457" s="41"/>
      <c r="Q1457" s="41"/>
      <c r="R1457" s="41"/>
      <c r="S1457" s="41"/>
      <c r="T1457" s="41"/>
      <c r="U1457" s="47"/>
      <c r="V1457" s="49"/>
      <c r="W1457" s="41"/>
      <c r="X1457" s="41"/>
      <c r="Y1457" s="41"/>
      <c r="AA1457" s="37" t="str">
        <f>IF($I1457&lt;&gt;"",VLOOKUP($I1457,'Valid Values - Search'!$R$4:$T$4719,3,FALSE),"")</f>
        <v/>
      </c>
      <c r="AB1457" s="37" t="str">
        <f>IF($I1457&lt;&gt;"",VLOOKUP($I1457,'Valid Values - Search'!$R$4:$S$4719,2,FALSE),"")</f>
        <v/>
      </c>
      <c r="AC1457" s="38" t="str">
        <f t="shared" si="22"/>
        <v/>
      </c>
      <c r="AD1457" s="38"/>
    </row>
    <row r="1458" spans="1:30">
      <c r="A1458" s="46"/>
      <c r="B1458" s="47"/>
      <c r="C1458" s="49"/>
      <c r="D1458" s="41"/>
      <c r="E1458" s="41"/>
      <c r="F1458" s="41"/>
      <c r="G1458" s="50" t="str">
        <f>IF(A1458&lt;&gt;"",CONCATENATE(A1458,":",YEAR(B1458),IF(MONTH(B1458)&gt;9,MONTH(B1458),CONCATENATE(0,MONTH(B1458))),IF(DAY(B1458)&gt;9,DAY(B1458),CONCATENATE(0,DAY(B1458))),IF(HOUR(C1458)&gt;9,HOUR(C1458),CONCATENATE(0,HOUR(C1458))),IF(MINUTE(C1458)&gt;9,MINUTE(C1458),CONCATENATE(0,MINUTE(C1458))),":",VLOOKUP(F1458,'Valid Values - Results'!$D$4:$F$12,3,FALSE)),"")</f>
        <v/>
      </c>
      <c r="H1458" s="41"/>
      <c r="I1458" s="41"/>
      <c r="J1458" s="41"/>
      <c r="K1458" s="41"/>
      <c r="L1458" s="41"/>
      <c r="M1458" s="92"/>
      <c r="N1458" s="41"/>
      <c r="O1458" s="41"/>
      <c r="P1458" s="41"/>
      <c r="Q1458" s="41"/>
      <c r="R1458" s="41"/>
      <c r="S1458" s="41"/>
      <c r="T1458" s="41"/>
      <c r="U1458" s="47"/>
      <c r="V1458" s="49"/>
      <c r="W1458" s="41"/>
      <c r="X1458" s="41"/>
      <c r="Y1458" s="41"/>
      <c r="AA1458" s="37" t="str">
        <f>IF($I1458&lt;&gt;"",VLOOKUP($I1458,'Valid Values - Search'!$R$4:$T$4719,3,FALSE),"")</f>
        <v/>
      </c>
      <c r="AB1458" s="37" t="str">
        <f>IF($I1458&lt;&gt;"",VLOOKUP($I1458,'Valid Values - Search'!$R$4:$S$4719,2,FALSE),"")</f>
        <v/>
      </c>
      <c r="AC1458" s="38" t="str">
        <f t="shared" si="22"/>
        <v/>
      </c>
      <c r="AD1458" s="38"/>
    </row>
    <row r="1459" spans="1:30">
      <c r="A1459" s="46"/>
      <c r="B1459" s="47"/>
      <c r="C1459" s="49"/>
      <c r="D1459" s="41"/>
      <c r="E1459" s="41"/>
      <c r="F1459" s="41"/>
      <c r="G1459" s="50" t="str">
        <f>IF(A1459&lt;&gt;"",CONCATENATE(A1459,":",YEAR(B1459),IF(MONTH(B1459)&gt;9,MONTH(B1459),CONCATENATE(0,MONTH(B1459))),IF(DAY(B1459)&gt;9,DAY(B1459),CONCATENATE(0,DAY(B1459))),IF(HOUR(C1459)&gt;9,HOUR(C1459),CONCATENATE(0,HOUR(C1459))),IF(MINUTE(C1459)&gt;9,MINUTE(C1459),CONCATENATE(0,MINUTE(C1459))),":",VLOOKUP(F1459,'Valid Values - Results'!$D$4:$F$12,3,FALSE)),"")</f>
        <v/>
      </c>
      <c r="H1459" s="41"/>
      <c r="I1459" s="41"/>
      <c r="J1459" s="41"/>
      <c r="K1459" s="41"/>
      <c r="L1459" s="41"/>
      <c r="M1459" s="92"/>
      <c r="N1459" s="41"/>
      <c r="O1459" s="41"/>
      <c r="P1459" s="41"/>
      <c r="Q1459" s="41"/>
      <c r="R1459" s="41"/>
      <c r="S1459" s="41"/>
      <c r="T1459" s="41"/>
      <c r="U1459" s="47"/>
      <c r="V1459" s="49"/>
      <c r="W1459" s="41"/>
      <c r="X1459" s="41"/>
      <c r="Y1459" s="41"/>
      <c r="AA1459" s="37" t="str">
        <f>IF($I1459&lt;&gt;"",VLOOKUP($I1459,'Valid Values - Search'!$R$4:$T$4719,3,FALSE),"")</f>
        <v/>
      </c>
      <c r="AB1459" s="37" t="str">
        <f>IF($I1459&lt;&gt;"",VLOOKUP($I1459,'Valid Values - Search'!$R$4:$S$4719,2,FALSE),"")</f>
        <v/>
      </c>
      <c r="AC1459" s="38" t="str">
        <f t="shared" si="22"/>
        <v/>
      </c>
      <c r="AD1459" s="38"/>
    </row>
    <row r="1460" spans="1:30">
      <c r="A1460" s="46"/>
      <c r="B1460" s="47"/>
      <c r="C1460" s="49"/>
      <c r="D1460" s="41"/>
      <c r="E1460" s="41"/>
      <c r="F1460" s="41"/>
      <c r="G1460" s="50" t="str">
        <f>IF(A1460&lt;&gt;"",CONCATENATE(A1460,":",YEAR(B1460),IF(MONTH(B1460)&gt;9,MONTH(B1460),CONCATENATE(0,MONTH(B1460))),IF(DAY(B1460)&gt;9,DAY(B1460),CONCATENATE(0,DAY(B1460))),IF(HOUR(C1460)&gt;9,HOUR(C1460),CONCATENATE(0,HOUR(C1460))),IF(MINUTE(C1460)&gt;9,MINUTE(C1460),CONCATENATE(0,MINUTE(C1460))),":",VLOOKUP(F1460,'Valid Values - Results'!$D$4:$F$12,3,FALSE)),"")</f>
        <v/>
      </c>
      <c r="H1460" s="41"/>
      <c r="I1460" s="41"/>
      <c r="J1460" s="41"/>
      <c r="K1460" s="41"/>
      <c r="L1460" s="41"/>
      <c r="M1460" s="92"/>
      <c r="N1460" s="41"/>
      <c r="O1460" s="41"/>
      <c r="P1460" s="41"/>
      <c r="Q1460" s="41"/>
      <c r="R1460" s="41"/>
      <c r="S1460" s="41"/>
      <c r="T1460" s="41"/>
      <c r="U1460" s="47"/>
      <c r="V1460" s="49"/>
      <c r="W1460" s="41"/>
      <c r="X1460" s="41"/>
      <c r="Y1460" s="41"/>
      <c r="AA1460" s="37" t="str">
        <f>IF($I1460&lt;&gt;"",VLOOKUP($I1460,'Valid Values - Search'!$R$4:$T$4719,3,FALSE),"")</f>
        <v/>
      </c>
      <c r="AB1460" s="37" t="str">
        <f>IF($I1460&lt;&gt;"",VLOOKUP($I1460,'Valid Values - Search'!$R$4:$S$4719,2,FALSE),"")</f>
        <v/>
      </c>
      <c r="AC1460" s="38" t="str">
        <f t="shared" si="22"/>
        <v/>
      </c>
      <c r="AD1460" s="38"/>
    </row>
    <row r="1461" spans="1:30">
      <c r="A1461" s="46"/>
      <c r="B1461" s="47"/>
      <c r="C1461" s="49"/>
      <c r="D1461" s="41"/>
      <c r="E1461" s="41"/>
      <c r="F1461" s="41"/>
      <c r="G1461" s="50" t="str">
        <f>IF(A1461&lt;&gt;"",CONCATENATE(A1461,":",YEAR(B1461),IF(MONTH(B1461)&gt;9,MONTH(B1461),CONCATENATE(0,MONTH(B1461))),IF(DAY(B1461)&gt;9,DAY(B1461),CONCATENATE(0,DAY(B1461))),IF(HOUR(C1461)&gt;9,HOUR(C1461),CONCATENATE(0,HOUR(C1461))),IF(MINUTE(C1461)&gt;9,MINUTE(C1461),CONCATENATE(0,MINUTE(C1461))),":",VLOOKUP(F1461,'Valid Values - Results'!$D$4:$F$12,3,FALSE)),"")</f>
        <v/>
      </c>
      <c r="H1461" s="41"/>
      <c r="I1461" s="41"/>
      <c r="J1461" s="41"/>
      <c r="K1461" s="41"/>
      <c r="L1461" s="41"/>
      <c r="M1461" s="92"/>
      <c r="N1461" s="41"/>
      <c r="O1461" s="41"/>
      <c r="P1461" s="41"/>
      <c r="Q1461" s="41"/>
      <c r="R1461" s="41"/>
      <c r="S1461" s="41"/>
      <c r="T1461" s="41"/>
      <c r="U1461" s="47"/>
      <c r="V1461" s="49"/>
      <c r="W1461" s="41"/>
      <c r="X1461" s="41"/>
      <c r="Y1461" s="41"/>
      <c r="AA1461" s="37" t="str">
        <f>IF($I1461&lt;&gt;"",VLOOKUP($I1461,'Valid Values - Search'!$R$4:$T$4719,3,FALSE),"")</f>
        <v/>
      </c>
      <c r="AB1461" s="37" t="str">
        <f>IF($I1461&lt;&gt;"",VLOOKUP($I1461,'Valid Values - Search'!$R$4:$S$4719,2,FALSE),"")</f>
        <v/>
      </c>
      <c r="AC1461" s="38" t="str">
        <f t="shared" si="22"/>
        <v/>
      </c>
      <c r="AD1461" s="38"/>
    </row>
    <row r="1462" spans="1:30">
      <c r="A1462" s="46"/>
      <c r="B1462" s="47"/>
      <c r="C1462" s="49"/>
      <c r="D1462" s="41"/>
      <c r="E1462" s="41"/>
      <c r="F1462" s="41"/>
      <c r="G1462" s="50" t="str">
        <f>IF(A1462&lt;&gt;"",CONCATENATE(A1462,":",YEAR(B1462),IF(MONTH(B1462)&gt;9,MONTH(B1462),CONCATENATE(0,MONTH(B1462))),IF(DAY(B1462)&gt;9,DAY(B1462),CONCATENATE(0,DAY(B1462))),IF(HOUR(C1462)&gt;9,HOUR(C1462),CONCATENATE(0,HOUR(C1462))),IF(MINUTE(C1462)&gt;9,MINUTE(C1462),CONCATENATE(0,MINUTE(C1462))),":",VLOOKUP(F1462,'Valid Values - Results'!$D$4:$F$12,3,FALSE)),"")</f>
        <v/>
      </c>
      <c r="H1462" s="41"/>
      <c r="I1462" s="41"/>
      <c r="J1462" s="41"/>
      <c r="K1462" s="41"/>
      <c r="L1462" s="41"/>
      <c r="M1462" s="92"/>
      <c r="N1462" s="41"/>
      <c r="O1462" s="41"/>
      <c r="P1462" s="41"/>
      <c r="Q1462" s="41"/>
      <c r="R1462" s="41"/>
      <c r="S1462" s="41"/>
      <c r="T1462" s="41"/>
      <c r="U1462" s="47"/>
      <c r="V1462" s="49"/>
      <c r="W1462" s="41"/>
      <c r="X1462" s="41"/>
      <c r="Y1462" s="41"/>
      <c r="AA1462" s="37" t="str">
        <f>IF($I1462&lt;&gt;"",VLOOKUP($I1462,'Valid Values - Search'!$R$4:$T$4719,3,FALSE),"")</f>
        <v/>
      </c>
      <c r="AB1462" s="37" t="str">
        <f>IF($I1462&lt;&gt;"",VLOOKUP($I1462,'Valid Values - Search'!$R$4:$S$4719,2,FALSE),"")</f>
        <v/>
      </c>
      <c r="AC1462" s="38" t="str">
        <f t="shared" si="22"/>
        <v/>
      </c>
      <c r="AD1462" s="38"/>
    </row>
    <row r="1463" spans="1:30">
      <c r="A1463" s="46"/>
      <c r="B1463" s="47"/>
      <c r="C1463" s="49"/>
      <c r="D1463" s="41"/>
      <c r="E1463" s="41"/>
      <c r="F1463" s="41"/>
      <c r="G1463" s="50" t="str">
        <f>IF(A1463&lt;&gt;"",CONCATENATE(A1463,":",YEAR(B1463),IF(MONTH(B1463)&gt;9,MONTH(B1463),CONCATENATE(0,MONTH(B1463))),IF(DAY(B1463)&gt;9,DAY(B1463),CONCATENATE(0,DAY(B1463))),IF(HOUR(C1463)&gt;9,HOUR(C1463),CONCATENATE(0,HOUR(C1463))),IF(MINUTE(C1463)&gt;9,MINUTE(C1463),CONCATENATE(0,MINUTE(C1463))),":",VLOOKUP(F1463,'Valid Values - Results'!$D$4:$F$12,3,FALSE)),"")</f>
        <v/>
      </c>
      <c r="H1463" s="41"/>
      <c r="I1463" s="41"/>
      <c r="J1463" s="41"/>
      <c r="K1463" s="41"/>
      <c r="L1463" s="41"/>
      <c r="M1463" s="92"/>
      <c r="N1463" s="41"/>
      <c r="O1463" s="41"/>
      <c r="P1463" s="41"/>
      <c r="Q1463" s="41"/>
      <c r="R1463" s="41"/>
      <c r="S1463" s="41"/>
      <c r="T1463" s="41"/>
      <c r="U1463" s="47"/>
      <c r="V1463" s="49"/>
      <c r="W1463" s="41"/>
      <c r="X1463" s="41"/>
      <c r="Y1463" s="41"/>
      <c r="AA1463" s="37" t="str">
        <f>IF($I1463&lt;&gt;"",VLOOKUP($I1463,'Valid Values - Search'!$R$4:$T$4719,3,FALSE),"")</f>
        <v/>
      </c>
      <c r="AB1463" s="37" t="str">
        <f>IF($I1463&lt;&gt;"",VLOOKUP($I1463,'Valid Values - Search'!$R$4:$S$4719,2,FALSE),"")</f>
        <v/>
      </c>
      <c r="AC1463" s="38" t="str">
        <f t="shared" si="22"/>
        <v/>
      </c>
      <c r="AD1463" s="38"/>
    </row>
    <row r="1464" spans="1:30">
      <c r="A1464" s="46"/>
      <c r="B1464" s="47"/>
      <c r="C1464" s="49"/>
      <c r="D1464" s="41"/>
      <c r="E1464" s="41"/>
      <c r="F1464" s="41"/>
      <c r="G1464" s="50" t="str">
        <f>IF(A1464&lt;&gt;"",CONCATENATE(A1464,":",YEAR(B1464),IF(MONTH(B1464)&gt;9,MONTH(B1464),CONCATENATE(0,MONTH(B1464))),IF(DAY(B1464)&gt;9,DAY(B1464),CONCATENATE(0,DAY(B1464))),IF(HOUR(C1464)&gt;9,HOUR(C1464),CONCATENATE(0,HOUR(C1464))),IF(MINUTE(C1464)&gt;9,MINUTE(C1464),CONCATENATE(0,MINUTE(C1464))),":",VLOOKUP(F1464,'Valid Values - Results'!$D$4:$F$12,3,FALSE)),"")</f>
        <v/>
      </c>
      <c r="H1464" s="41"/>
      <c r="I1464" s="41"/>
      <c r="J1464" s="41"/>
      <c r="K1464" s="41"/>
      <c r="L1464" s="41"/>
      <c r="M1464" s="92"/>
      <c r="N1464" s="41"/>
      <c r="O1464" s="41"/>
      <c r="P1464" s="41"/>
      <c r="Q1464" s="41"/>
      <c r="R1464" s="41"/>
      <c r="S1464" s="41"/>
      <c r="T1464" s="41"/>
      <c r="U1464" s="47"/>
      <c r="V1464" s="49"/>
      <c r="W1464" s="41"/>
      <c r="X1464" s="41"/>
      <c r="Y1464" s="41"/>
      <c r="AA1464" s="37" t="str">
        <f>IF($I1464&lt;&gt;"",VLOOKUP($I1464,'Valid Values - Search'!$R$4:$T$4719,3,FALSE),"")</f>
        <v/>
      </c>
      <c r="AB1464" s="37" t="str">
        <f>IF($I1464&lt;&gt;"",VLOOKUP($I1464,'Valid Values - Search'!$R$4:$S$4719,2,FALSE),"")</f>
        <v/>
      </c>
      <c r="AC1464" s="38" t="str">
        <f t="shared" si="22"/>
        <v/>
      </c>
      <c r="AD1464" s="38"/>
    </row>
    <row r="1465" spans="1:30">
      <c r="A1465" s="46"/>
      <c r="B1465" s="47"/>
      <c r="C1465" s="49"/>
      <c r="D1465" s="41"/>
      <c r="E1465" s="41"/>
      <c r="F1465" s="41"/>
      <c r="G1465" s="50" t="str">
        <f>IF(A1465&lt;&gt;"",CONCATENATE(A1465,":",YEAR(B1465),IF(MONTH(B1465)&gt;9,MONTH(B1465),CONCATENATE(0,MONTH(B1465))),IF(DAY(B1465)&gt;9,DAY(B1465),CONCATENATE(0,DAY(B1465))),IF(HOUR(C1465)&gt;9,HOUR(C1465),CONCATENATE(0,HOUR(C1465))),IF(MINUTE(C1465)&gt;9,MINUTE(C1465),CONCATENATE(0,MINUTE(C1465))),":",VLOOKUP(F1465,'Valid Values - Results'!$D$4:$F$12,3,FALSE)),"")</f>
        <v/>
      </c>
      <c r="H1465" s="41"/>
      <c r="I1465" s="41"/>
      <c r="J1465" s="41"/>
      <c r="K1465" s="41"/>
      <c r="L1465" s="41"/>
      <c r="M1465" s="92"/>
      <c r="N1465" s="41"/>
      <c r="O1465" s="41"/>
      <c r="P1465" s="41"/>
      <c r="Q1465" s="41"/>
      <c r="R1465" s="41"/>
      <c r="S1465" s="41"/>
      <c r="T1465" s="41"/>
      <c r="U1465" s="47"/>
      <c r="V1465" s="49"/>
      <c r="W1465" s="41"/>
      <c r="X1465" s="41"/>
      <c r="Y1465" s="41"/>
      <c r="AA1465" s="37" t="str">
        <f>IF($I1465&lt;&gt;"",VLOOKUP($I1465,'Valid Values - Search'!$R$4:$T$4719,3,FALSE),"")</f>
        <v/>
      </c>
      <c r="AB1465" s="37" t="str">
        <f>IF($I1465&lt;&gt;"",VLOOKUP($I1465,'Valid Values - Search'!$R$4:$S$4719,2,FALSE),"")</f>
        <v/>
      </c>
      <c r="AC1465" s="38" t="str">
        <f t="shared" si="22"/>
        <v/>
      </c>
      <c r="AD1465" s="38"/>
    </row>
    <row r="1466" spans="1:30">
      <c r="A1466" s="46"/>
      <c r="B1466" s="47"/>
      <c r="C1466" s="49"/>
      <c r="D1466" s="41"/>
      <c r="E1466" s="41"/>
      <c r="F1466" s="41"/>
      <c r="G1466" s="50" t="str">
        <f>IF(A1466&lt;&gt;"",CONCATENATE(A1466,":",YEAR(B1466),IF(MONTH(B1466)&gt;9,MONTH(B1466),CONCATENATE(0,MONTH(B1466))),IF(DAY(B1466)&gt;9,DAY(B1466),CONCATENATE(0,DAY(B1466))),IF(HOUR(C1466)&gt;9,HOUR(C1466),CONCATENATE(0,HOUR(C1466))),IF(MINUTE(C1466)&gt;9,MINUTE(C1466),CONCATENATE(0,MINUTE(C1466))),":",VLOOKUP(F1466,'Valid Values - Results'!$D$4:$F$12,3,FALSE)),"")</f>
        <v/>
      </c>
      <c r="H1466" s="41"/>
      <c r="I1466" s="41"/>
      <c r="J1466" s="41"/>
      <c r="K1466" s="41"/>
      <c r="L1466" s="41"/>
      <c r="M1466" s="92"/>
      <c r="N1466" s="41"/>
      <c r="O1466" s="41"/>
      <c r="P1466" s="41"/>
      <c r="Q1466" s="41"/>
      <c r="R1466" s="41"/>
      <c r="S1466" s="41"/>
      <c r="T1466" s="41"/>
      <c r="U1466" s="47"/>
      <c r="V1466" s="49"/>
      <c r="W1466" s="41"/>
      <c r="X1466" s="41"/>
      <c r="Y1466" s="41"/>
      <c r="AA1466" s="37" t="str">
        <f>IF($I1466&lt;&gt;"",VLOOKUP($I1466,'Valid Values - Search'!$R$4:$T$4719,3,FALSE),"")</f>
        <v/>
      </c>
      <c r="AB1466" s="37" t="str">
        <f>IF($I1466&lt;&gt;"",VLOOKUP($I1466,'Valid Values - Search'!$R$4:$S$4719,2,FALSE),"")</f>
        <v/>
      </c>
      <c r="AC1466" s="38" t="str">
        <f t="shared" si="22"/>
        <v/>
      </c>
      <c r="AD1466" s="38"/>
    </row>
    <row r="1467" spans="1:30">
      <c r="A1467" s="46"/>
      <c r="B1467" s="47"/>
      <c r="C1467" s="49"/>
      <c r="D1467" s="41"/>
      <c r="E1467" s="41"/>
      <c r="F1467" s="41"/>
      <c r="G1467" s="50" t="str">
        <f>IF(A1467&lt;&gt;"",CONCATENATE(A1467,":",YEAR(B1467),IF(MONTH(B1467)&gt;9,MONTH(B1467),CONCATENATE(0,MONTH(B1467))),IF(DAY(B1467)&gt;9,DAY(B1467),CONCATENATE(0,DAY(B1467))),IF(HOUR(C1467)&gt;9,HOUR(C1467),CONCATENATE(0,HOUR(C1467))),IF(MINUTE(C1467)&gt;9,MINUTE(C1467),CONCATENATE(0,MINUTE(C1467))),":",VLOOKUP(F1467,'Valid Values - Results'!$D$4:$F$12,3,FALSE)),"")</f>
        <v/>
      </c>
      <c r="H1467" s="41"/>
      <c r="I1467" s="41"/>
      <c r="J1467" s="41"/>
      <c r="K1467" s="41"/>
      <c r="L1467" s="41"/>
      <c r="M1467" s="92"/>
      <c r="N1467" s="41"/>
      <c r="O1467" s="41"/>
      <c r="P1467" s="41"/>
      <c r="Q1467" s="41"/>
      <c r="R1467" s="41"/>
      <c r="S1467" s="41"/>
      <c r="T1467" s="41"/>
      <c r="U1467" s="47"/>
      <c r="V1467" s="49"/>
      <c r="W1467" s="41"/>
      <c r="X1467" s="41"/>
      <c r="Y1467" s="41"/>
      <c r="AA1467" s="37" t="str">
        <f>IF($I1467&lt;&gt;"",VLOOKUP($I1467,'Valid Values - Search'!$R$4:$T$4719,3,FALSE),"")</f>
        <v/>
      </c>
      <c r="AB1467" s="37" t="str">
        <f>IF($I1467&lt;&gt;"",VLOOKUP($I1467,'Valid Values - Search'!$R$4:$S$4719,2,FALSE),"")</f>
        <v/>
      </c>
      <c r="AC1467" s="38" t="str">
        <f t="shared" si="22"/>
        <v/>
      </c>
      <c r="AD1467" s="38"/>
    </row>
    <row r="1468" spans="1:30">
      <c r="A1468" s="46"/>
      <c r="B1468" s="47"/>
      <c r="C1468" s="49"/>
      <c r="D1468" s="41"/>
      <c r="E1468" s="41"/>
      <c r="F1468" s="41"/>
      <c r="G1468" s="50" t="str">
        <f>IF(A1468&lt;&gt;"",CONCATENATE(A1468,":",YEAR(B1468),IF(MONTH(B1468)&gt;9,MONTH(B1468),CONCATENATE(0,MONTH(B1468))),IF(DAY(B1468)&gt;9,DAY(B1468),CONCATENATE(0,DAY(B1468))),IF(HOUR(C1468)&gt;9,HOUR(C1468),CONCATENATE(0,HOUR(C1468))),IF(MINUTE(C1468)&gt;9,MINUTE(C1468),CONCATENATE(0,MINUTE(C1468))),":",VLOOKUP(F1468,'Valid Values - Results'!$D$4:$F$12,3,FALSE)),"")</f>
        <v/>
      </c>
      <c r="H1468" s="41"/>
      <c r="I1468" s="41"/>
      <c r="J1468" s="41"/>
      <c r="K1468" s="41"/>
      <c r="L1468" s="41"/>
      <c r="M1468" s="92"/>
      <c r="N1468" s="41"/>
      <c r="O1468" s="41"/>
      <c r="P1468" s="41"/>
      <c r="Q1468" s="41"/>
      <c r="R1468" s="41"/>
      <c r="S1468" s="41"/>
      <c r="T1468" s="41"/>
      <c r="U1468" s="47"/>
      <c r="V1468" s="49"/>
      <c r="W1468" s="41"/>
      <c r="X1468" s="41"/>
      <c r="Y1468" s="41"/>
      <c r="AA1468" s="37" t="str">
        <f>IF($I1468&lt;&gt;"",VLOOKUP($I1468,'Valid Values - Search'!$R$4:$T$4719,3,FALSE),"")</f>
        <v/>
      </c>
      <c r="AB1468" s="37" t="str">
        <f>IF($I1468&lt;&gt;"",VLOOKUP($I1468,'Valid Values - Search'!$R$4:$S$4719,2,FALSE),"")</f>
        <v/>
      </c>
      <c r="AC1468" s="38" t="str">
        <f t="shared" si="22"/>
        <v/>
      </c>
      <c r="AD1468" s="38"/>
    </row>
    <row r="1469" spans="1:30">
      <c r="A1469" s="46"/>
      <c r="B1469" s="47"/>
      <c r="C1469" s="49"/>
      <c r="D1469" s="41"/>
      <c r="E1469" s="41"/>
      <c r="F1469" s="41"/>
      <c r="G1469" s="50" t="str">
        <f>IF(A1469&lt;&gt;"",CONCATENATE(A1469,":",YEAR(B1469),IF(MONTH(B1469)&gt;9,MONTH(B1469),CONCATENATE(0,MONTH(B1469))),IF(DAY(B1469)&gt;9,DAY(B1469),CONCATENATE(0,DAY(B1469))),IF(HOUR(C1469)&gt;9,HOUR(C1469),CONCATENATE(0,HOUR(C1469))),IF(MINUTE(C1469)&gt;9,MINUTE(C1469),CONCATENATE(0,MINUTE(C1469))),":",VLOOKUP(F1469,'Valid Values - Results'!$D$4:$F$12,3,FALSE)),"")</f>
        <v/>
      </c>
      <c r="H1469" s="41"/>
      <c r="I1469" s="41"/>
      <c r="J1469" s="41"/>
      <c r="K1469" s="41"/>
      <c r="L1469" s="41"/>
      <c r="M1469" s="92"/>
      <c r="N1469" s="41"/>
      <c r="O1469" s="41"/>
      <c r="P1469" s="41"/>
      <c r="Q1469" s="41"/>
      <c r="R1469" s="41"/>
      <c r="S1469" s="41"/>
      <c r="T1469" s="41"/>
      <c r="U1469" s="47"/>
      <c r="V1469" s="49"/>
      <c r="W1469" s="41"/>
      <c r="X1469" s="41"/>
      <c r="Y1469" s="41"/>
      <c r="AA1469" s="37" t="str">
        <f>IF($I1469&lt;&gt;"",VLOOKUP($I1469,'Valid Values - Search'!$R$4:$T$4719,3,FALSE),"")</f>
        <v/>
      </c>
      <c r="AB1469" s="37" t="str">
        <f>IF($I1469&lt;&gt;"",VLOOKUP($I1469,'Valid Values - Search'!$R$4:$S$4719,2,FALSE),"")</f>
        <v/>
      </c>
      <c r="AC1469" s="38" t="str">
        <f t="shared" si="22"/>
        <v/>
      </c>
      <c r="AD1469" s="38"/>
    </row>
    <row r="1470" spans="1:30">
      <c r="A1470" s="46"/>
      <c r="B1470" s="47"/>
      <c r="C1470" s="49"/>
      <c r="D1470" s="41"/>
      <c r="E1470" s="41"/>
      <c r="F1470" s="41"/>
      <c r="G1470" s="50" t="str">
        <f>IF(A1470&lt;&gt;"",CONCATENATE(A1470,":",YEAR(B1470),IF(MONTH(B1470)&gt;9,MONTH(B1470),CONCATENATE(0,MONTH(B1470))),IF(DAY(B1470)&gt;9,DAY(B1470),CONCATENATE(0,DAY(B1470))),IF(HOUR(C1470)&gt;9,HOUR(C1470),CONCATENATE(0,HOUR(C1470))),IF(MINUTE(C1470)&gt;9,MINUTE(C1470),CONCATENATE(0,MINUTE(C1470))),":",VLOOKUP(F1470,'Valid Values - Results'!$D$4:$F$12,3,FALSE)),"")</f>
        <v/>
      </c>
      <c r="H1470" s="41"/>
      <c r="I1470" s="41"/>
      <c r="J1470" s="41"/>
      <c r="K1470" s="41"/>
      <c r="L1470" s="41"/>
      <c r="M1470" s="92"/>
      <c r="N1470" s="41"/>
      <c r="O1470" s="41"/>
      <c r="P1470" s="41"/>
      <c r="Q1470" s="41"/>
      <c r="R1470" s="41"/>
      <c r="S1470" s="41"/>
      <c r="T1470" s="41"/>
      <c r="U1470" s="47"/>
      <c r="V1470" s="49"/>
      <c r="W1470" s="41"/>
      <c r="X1470" s="41"/>
      <c r="Y1470" s="41"/>
      <c r="AA1470" s="37" t="str">
        <f>IF($I1470&lt;&gt;"",VLOOKUP($I1470,'Valid Values - Search'!$R$4:$T$4719,3,FALSE),"")</f>
        <v/>
      </c>
      <c r="AB1470" s="37" t="str">
        <f>IF($I1470&lt;&gt;"",VLOOKUP($I1470,'Valid Values - Search'!$R$4:$S$4719,2,FALSE),"")</f>
        <v/>
      </c>
      <c r="AC1470" s="38" t="str">
        <f t="shared" si="22"/>
        <v/>
      </c>
      <c r="AD1470" s="38"/>
    </row>
    <row r="1471" spans="1:30">
      <c r="A1471" s="46"/>
      <c r="B1471" s="47"/>
      <c r="C1471" s="49"/>
      <c r="D1471" s="41"/>
      <c r="E1471" s="41"/>
      <c r="F1471" s="41"/>
      <c r="G1471" s="50" t="str">
        <f>IF(A1471&lt;&gt;"",CONCATENATE(A1471,":",YEAR(B1471),IF(MONTH(B1471)&gt;9,MONTH(B1471),CONCATENATE(0,MONTH(B1471))),IF(DAY(B1471)&gt;9,DAY(B1471),CONCATENATE(0,DAY(B1471))),IF(HOUR(C1471)&gt;9,HOUR(C1471),CONCATENATE(0,HOUR(C1471))),IF(MINUTE(C1471)&gt;9,MINUTE(C1471),CONCATENATE(0,MINUTE(C1471))),":",VLOOKUP(F1471,'Valid Values - Results'!$D$4:$F$12,3,FALSE)),"")</f>
        <v/>
      </c>
      <c r="H1471" s="41"/>
      <c r="I1471" s="41"/>
      <c r="J1471" s="41"/>
      <c r="K1471" s="41"/>
      <c r="L1471" s="41"/>
      <c r="M1471" s="92"/>
      <c r="N1471" s="41"/>
      <c r="O1471" s="41"/>
      <c r="P1471" s="41"/>
      <c r="Q1471" s="41"/>
      <c r="R1471" s="41"/>
      <c r="S1471" s="41"/>
      <c r="T1471" s="41"/>
      <c r="U1471" s="47"/>
      <c r="V1471" s="49"/>
      <c r="W1471" s="41"/>
      <c r="X1471" s="41"/>
      <c r="Y1471" s="41"/>
      <c r="AA1471" s="37" t="str">
        <f>IF($I1471&lt;&gt;"",VLOOKUP($I1471,'Valid Values - Search'!$R$4:$T$4719,3,FALSE),"")</f>
        <v/>
      </c>
      <c r="AB1471" s="37" t="str">
        <f>IF($I1471&lt;&gt;"",VLOOKUP($I1471,'Valid Values - Search'!$R$4:$S$4719,2,FALSE),"")</f>
        <v/>
      </c>
      <c r="AC1471" s="38" t="str">
        <f t="shared" si="22"/>
        <v/>
      </c>
      <c r="AD1471" s="38"/>
    </row>
    <row r="1472" spans="1:30">
      <c r="A1472" s="46"/>
      <c r="B1472" s="47"/>
      <c r="C1472" s="49"/>
      <c r="D1472" s="41"/>
      <c r="E1472" s="41"/>
      <c r="F1472" s="41"/>
      <c r="G1472" s="50" t="str">
        <f>IF(A1472&lt;&gt;"",CONCATENATE(A1472,":",YEAR(B1472),IF(MONTH(B1472)&gt;9,MONTH(B1472),CONCATENATE(0,MONTH(B1472))),IF(DAY(B1472)&gt;9,DAY(B1472),CONCATENATE(0,DAY(B1472))),IF(HOUR(C1472)&gt;9,HOUR(C1472),CONCATENATE(0,HOUR(C1472))),IF(MINUTE(C1472)&gt;9,MINUTE(C1472),CONCATENATE(0,MINUTE(C1472))),":",VLOOKUP(F1472,'Valid Values - Results'!$D$4:$F$12,3,FALSE)),"")</f>
        <v/>
      </c>
      <c r="H1472" s="41"/>
      <c r="I1472" s="41"/>
      <c r="J1472" s="41"/>
      <c r="K1472" s="41"/>
      <c r="L1472" s="41"/>
      <c r="M1472" s="92"/>
      <c r="N1472" s="41"/>
      <c r="O1472" s="41"/>
      <c r="P1472" s="41"/>
      <c r="Q1472" s="41"/>
      <c r="R1472" s="41"/>
      <c r="S1472" s="41"/>
      <c r="T1472" s="41"/>
      <c r="U1472" s="47"/>
      <c r="V1472" s="49"/>
      <c r="W1472" s="41"/>
      <c r="X1472" s="41"/>
      <c r="Y1472" s="41"/>
      <c r="AA1472" s="37" t="str">
        <f>IF($I1472&lt;&gt;"",VLOOKUP($I1472,'Valid Values - Search'!$R$4:$T$4719,3,FALSE),"")</f>
        <v/>
      </c>
      <c r="AB1472" s="37" t="str">
        <f>IF($I1472&lt;&gt;"",VLOOKUP($I1472,'Valid Values - Search'!$R$4:$S$4719,2,FALSE),"")</f>
        <v/>
      </c>
      <c r="AC1472" s="38" t="str">
        <f t="shared" si="22"/>
        <v/>
      </c>
      <c r="AD1472" s="38"/>
    </row>
    <row r="1473" spans="1:30">
      <c r="A1473" s="46"/>
      <c r="B1473" s="47"/>
      <c r="C1473" s="49"/>
      <c r="D1473" s="41"/>
      <c r="E1473" s="41"/>
      <c r="F1473" s="41"/>
      <c r="G1473" s="50" t="str">
        <f>IF(A1473&lt;&gt;"",CONCATENATE(A1473,":",YEAR(B1473),IF(MONTH(B1473)&gt;9,MONTH(B1473),CONCATENATE(0,MONTH(B1473))),IF(DAY(B1473)&gt;9,DAY(B1473),CONCATENATE(0,DAY(B1473))),IF(HOUR(C1473)&gt;9,HOUR(C1473),CONCATENATE(0,HOUR(C1473))),IF(MINUTE(C1473)&gt;9,MINUTE(C1473),CONCATENATE(0,MINUTE(C1473))),":",VLOOKUP(F1473,'Valid Values - Results'!$D$4:$F$12,3,FALSE)),"")</f>
        <v/>
      </c>
      <c r="H1473" s="41"/>
      <c r="I1473" s="41"/>
      <c r="J1473" s="41"/>
      <c r="K1473" s="41"/>
      <c r="L1473" s="41"/>
      <c r="M1473" s="92"/>
      <c r="N1473" s="41"/>
      <c r="O1473" s="41"/>
      <c r="P1473" s="41"/>
      <c r="Q1473" s="41"/>
      <c r="R1473" s="41"/>
      <c r="S1473" s="41"/>
      <c r="T1473" s="41"/>
      <c r="U1473" s="47"/>
      <c r="V1473" s="49"/>
      <c r="W1473" s="41"/>
      <c r="X1473" s="41"/>
      <c r="Y1473" s="41"/>
      <c r="AA1473" s="37" t="str">
        <f>IF($I1473&lt;&gt;"",VLOOKUP($I1473,'Valid Values - Search'!$R$4:$T$4719,3,FALSE),"")</f>
        <v/>
      </c>
      <c r="AB1473" s="37" t="str">
        <f>IF($I1473&lt;&gt;"",VLOOKUP($I1473,'Valid Values - Search'!$R$4:$S$4719,2,FALSE),"")</f>
        <v/>
      </c>
      <c r="AC1473" s="38" t="str">
        <f t="shared" si="22"/>
        <v/>
      </c>
      <c r="AD1473" s="38"/>
    </row>
    <row r="1474" spans="1:30">
      <c r="A1474" s="46"/>
      <c r="B1474" s="47"/>
      <c r="C1474" s="49"/>
      <c r="D1474" s="41"/>
      <c r="E1474" s="41"/>
      <c r="F1474" s="41"/>
      <c r="G1474" s="50" t="str">
        <f>IF(A1474&lt;&gt;"",CONCATENATE(A1474,":",YEAR(B1474),IF(MONTH(B1474)&gt;9,MONTH(B1474),CONCATENATE(0,MONTH(B1474))),IF(DAY(B1474)&gt;9,DAY(B1474),CONCATENATE(0,DAY(B1474))),IF(HOUR(C1474)&gt;9,HOUR(C1474),CONCATENATE(0,HOUR(C1474))),IF(MINUTE(C1474)&gt;9,MINUTE(C1474),CONCATENATE(0,MINUTE(C1474))),":",VLOOKUP(F1474,'Valid Values - Results'!$D$4:$F$12,3,FALSE)),"")</f>
        <v/>
      </c>
      <c r="H1474" s="41"/>
      <c r="I1474" s="41"/>
      <c r="J1474" s="41"/>
      <c r="K1474" s="41"/>
      <c r="L1474" s="41"/>
      <c r="M1474" s="92"/>
      <c r="N1474" s="41"/>
      <c r="O1474" s="41"/>
      <c r="P1474" s="41"/>
      <c r="Q1474" s="41"/>
      <c r="R1474" s="41"/>
      <c r="S1474" s="41"/>
      <c r="T1474" s="41"/>
      <c r="U1474" s="47"/>
      <c r="V1474" s="49"/>
      <c r="W1474" s="41"/>
      <c r="X1474" s="41"/>
      <c r="Y1474" s="41"/>
      <c r="AA1474" s="37" t="str">
        <f>IF($I1474&lt;&gt;"",VLOOKUP($I1474,'Valid Values - Search'!$R$4:$T$4719,3,FALSE),"")</f>
        <v/>
      </c>
      <c r="AB1474" s="37" t="str">
        <f>IF($I1474&lt;&gt;"",VLOOKUP($I1474,'Valid Values - Search'!$R$4:$S$4719,2,FALSE),"")</f>
        <v/>
      </c>
      <c r="AC1474" s="38" t="str">
        <f t="shared" ref="AC1474:AC1537" si="23">IF($V1474&lt;&gt;"",$D1474,"")</f>
        <v/>
      </c>
      <c r="AD1474" s="38"/>
    </row>
    <row r="1475" spans="1:30">
      <c r="A1475" s="46"/>
      <c r="B1475" s="47"/>
      <c r="C1475" s="49"/>
      <c r="D1475" s="41"/>
      <c r="E1475" s="41"/>
      <c r="F1475" s="41"/>
      <c r="G1475" s="50" t="str">
        <f>IF(A1475&lt;&gt;"",CONCATENATE(A1475,":",YEAR(B1475),IF(MONTH(B1475)&gt;9,MONTH(B1475),CONCATENATE(0,MONTH(B1475))),IF(DAY(B1475)&gt;9,DAY(B1475),CONCATENATE(0,DAY(B1475))),IF(HOUR(C1475)&gt;9,HOUR(C1475),CONCATENATE(0,HOUR(C1475))),IF(MINUTE(C1475)&gt;9,MINUTE(C1475),CONCATENATE(0,MINUTE(C1475))),":",VLOOKUP(F1475,'Valid Values - Results'!$D$4:$F$12,3,FALSE)),"")</f>
        <v/>
      </c>
      <c r="H1475" s="41"/>
      <c r="I1475" s="41"/>
      <c r="J1475" s="41"/>
      <c r="K1475" s="41"/>
      <c r="L1475" s="41"/>
      <c r="M1475" s="92"/>
      <c r="N1475" s="41"/>
      <c r="O1475" s="41"/>
      <c r="P1475" s="41"/>
      <c r="Q1475" s="41"/>
      <c r="R1475" s="41"/>
      <c r="S1475" s="41"/>
      <c r="T1475" s="41"/>
      <c r="U1475" s="47"/>
      <c r="V1475" s="49"/>
      <c r="W1475" s="41"/>
      <c r="X1475" s="41"/>
      <c r="Y1475" s="41"/>
      <c r="AA1475" s="37" t="str">
        <f>IF($I1475&lt;&gt;"",VLOOKUP($I1475,'Valid Values - Search'!$R$4:$T$4719,3,FALSE),"")</f>
        <v/>
      </c>
      <c r="AB1475" s="37" t="str">
        <f>IF($I1475&lt;&gt;"",VLOOKUP($I1475,'Valid Values - Search'!$R$4:$S$4719,2,FALSE),"")</f>
        <v/>
      </c>
      <c r="AC1475" s="38" t="str">
        <f t="shared" si="23"/>
        <v/>
      </c>
      <c r="AD1475" s="38"/>
    </row>
    <row r="1476" spans="1:30">
      <c r="A1476" s="46"/>
      <c r="B1476" s="47"/>
      <c r="C1476" s="49"/>
      <c r="D1476" s="41"/>
      <c r="E1476" s="41"/>
      <c r="F1476" s="41"/>
      <c r="G1476" s="50" t="str">
        <f>IF(A1476&lt;&gt;"",CONCATENATE(A1476,":",YEAR(B1476),IF(MONTH(B1476)&gt;9,MONTH(B1476),CONCATENATE(0,MONTH(B1476))),IF(DAY(B1476)&gt;9,DAY(B1476),CONCATENATE(0,DAY(B1476))),IF(HOUR(C1476)&gt;9,HOUR(C1476),CONCATENATE(0,HOUR(C1476))),IF(MINUTE(C1476)&gt;9,MINUTE(C1476),CONCATENATE(0,MINUTE(C1476))),":",VLOOKUP(F1476,'Valid Values - Results'!$D$4:$F$12,3,FALSE)),"")</f>
        <v/>
      </c>
      <c r="H1476" s="41"/>
      <c r="I1476" s="41"/>
      <c r="J1476" s="41"/>
      <c r="K1476" s="41"/>
      <c r="L1476" s="41"/>
      <c r="M1476" s="92"/>
      <c r="N1476" s="41"/>
      <c r="O1476" s="41"/>
      <c r="P1476" s="41"/>
      <c r="Q1476" s="41"/>
      <c r="R1476" s="41"/>
      <c r="S1476" s="41"/>
      <c r="T1476" s="41"/>
      <c r="U1476" s="47"/>
      <c r="V1476" s="49"/>
      <c r="W1476" s="41"/>
      <c r="X1476" s="41"/>
      <c r="Y1476" s="41"/>
      <c r="AA1476" s="37" t="str">
        <f>IF($I1476&lt;&gt;"",VLOOKUP($I1476,'Valid Values - Search'!$R$4:$T$4719,3,FALSE),"")</f>
        <v/>
      </c>
      <c r="AB1476" s="37" t="str">
        <f>IF($I1476&lt;&gt;"",VLOOKUP($I1476,'Valid Values - Search'!$R$4:$S$4719,2,FALSE),"")</f>
        <v/>
      </c>
      <c r="AC1476" s="38" t="str">
        <f t="shared" si="23"/>
        <v/>
      </c>
      <c r="AD1476" s="38"/>
    </row>
    <row r="1477" spans="1:30">
      <c r="A1477" s="46"/>
      <c r="B1477" s="47"/>
      <c r="C1477" s="49"/>
      <c r="D1477" s="41"/>
      <c r="E1477" s="41"/>
      <c r="F1477" s="41"/>
      <c r="G1477" s="50" t="str">
        <f>IF(A1477&lt;&gt;"",CONCATENATE(A1477,":",YEAR(B1477),IF(MONTH(B1477)&gt;9,MONTH(B1477),CONCATENATE(0,MONTH(B1477))),IF(DAY(B1477)&gt;9,DAY(B1477),CONCATENATE(0,DAY(B1477))),IF(HOUR(C1477)&gt;9,HOUR(C1477),CONCATENATE(0,HOUR(C1477))),IF(MINUTE(C1477)&gt;9,MINUTE(C1477),CONCATENATE(0,MINUTE(C1477))),":",VLOOKUP(F1477,'Valid Values - Results'!$D$4:$F$12,3,FALSE)),"")</f>
        <v/>
      </c>
      <c r="H1477" s="41"/>
      <c r="I1477" s="41"/>
      <c r="J1477" s="41"/>
      <c r="K1477" s="41"/>
      <c r="L1477" s="41"/>
      <c r="M1477" s="92"/>
      <c r="N1477" s="41"/>
      <c r="O1477" s="41"/>
      <c r="P1477" s="41"/>
      <c r="Q1477" s="41"/>
      <c r="R1477" s="41"/>
      <c r="S1477" s="41"/>
      <c r="T1477" s="41"/>
      <c r="U1477" s="47"/>
      <c r="V1477" s="49"/>
      <c r="W1477" s="41"/>
      <c r="X1477" s="41"/>
      <c r="Y1477" s="41"/>
      <c r="AA1477" s="37" t="str">
        <f>IF($I1477&lt;&gt;"",VLOOKUP($I1477,'Valid Values - Search'!$R$4:$T$4719,3,FALSE),"")</f>
        <v/>
      </c>
      <c r="AB1477" s="37" t="str">
        <f>IF($I1477&lt;&gt;"",VLOOKUP($I1477,'Valid Values - Search'!$R$4:$S$4719,2,FALSE),"")</f>
        <v/>
      </c>
      <c r="AC1477" s="38" t="str">
        <f t="shared" si="23"/>
        <v/>
      </c>
      <c r="AD1477" s="38"/>
    </row>
    <row r="1478" spans="1:30">
      <c r="A1478" s="46"/>
      <c r="B1478" s="47"/>
      <c r="C1478" s="49"/>
      <c r="D1478" s="41"/>
      <c r="E1478" s="41"/>
      <c r="F1478" s="41"/>
      <c r="G1478" s="50" t="str">
        <f>IF(A1478&lt;&gt;"",CONCATENATE(A1478,":",YEAR(B1478),IF(MONTH(B1478)&gt;9,MONTH(B1478),CONCATENATE(0,MONTH(B1478))),IF(DAY(B1478)&gt;9,DAY(B1478),CONCATENATE(0,DAY(B1478))),IF(HOUR(C1478)&gt;9,HOUR(C1478),CONCATENATE(0,HOUR(C1478))),IF(MINUTE(C1478)&gt;9,MINUTE(C1478),CONCATENATE(0,MINUTE(C1478))),":",VLOOKUP(F1478,'Valid Values - Results'!$D$4:$F$12,3,FALSE)),"")</f>
        <v/>
      </c>
      <c r="H1478" s="41"/>
      <c r="I1478" s="41"/>
      <c r="J1478" s="41"/>
      <c r="K1478" s="41"/>
      <c r="L1478" s="41"/>
      <c r="M1478" s="92"/>
      <c r="N1478" s="41"/>
      <c r="O1478" s="41"/>
      <c r="P1478" s="41"/>
      <c r="Q1478" s="41"/>
      <c r="R1478" s="41"/>
      <c r="S1478" s="41"/>
      <c r="T1478" s="41"/>
      <c r="U1478" s="47"/>
      <c r="V1478" s="49"/>
      <c r="W1478" s="41"/>
      <c r="X1478" s="41"/>
      <c r="Y1478" s="41"/>
      <c r="AA1478" s="37" t="str">
        <f>IF($I1478&lt;&gt;"",VLOOKUP($I1478,'Valid Values - Search'!$R$4:$T$4719,3,FALSE),"")</f>
        <v/>
      </c>
      <c r="AB1478" s="37" t="str">
        <f>IF($I1478&lt;&gt;"",VLOOKUP($I1478,'Valid Values - Search'!$R$4:$S$4719,2,FALSE),"")</f>
        <v/>
      </c>
      <c r="AC1478" s="38" t="str">
        <f t="shared" si="23"/>
        <v/>
      </c>
      <c r="AD1478" s="38"/>
    </row>
    <row r="1479" spans="1:30">
      <c r="A1479" s="46"/>
      <c r="B1479" s="47"/>
      <c r="C1479" s="49"/>
      <c r="D1479" s="41"/>
      <c r="E1479" s="41"/>
      <c r="F1479" s="41"/>
      <c r="G1479" s="50" t="str">
        <f>IF(A1479&lt;&gt;"",CONCATENATE(A1479,":",YEAR(B1479),IF(MONTH(B1479)&gt;9,MONTH(B1479),CONCATENATE(0,MONTH(B1479))),IF(DAY(B1479)&gt;9,DAY(B1479),CONCATENATE(0,DAY(B1479))),IF(HOUR(C1479)&gt;9,HOUR(C1479),CONCATENATE(0,HOUR(C1479))),IF(MINUTE(C1479)&gt;9,MINUTE(C1479),CONCATENATE(0,MINUTE(C1479))),":",VLOOKUP(F1479,'Valid Values - Results'!$D$4:$F$12,3,FALSE)),"")</f>
        <v/>
      </c>
      <c r="H1479" s="41"/>
      <c r="I1479" s="41"/>
      <c r="J1479" s="41"/>
      <c r="K1479" s="41"/>
      <c r="L1479" s="41"/>
      <c r="M1479" s="92"/>
      <c r="N1479" s="41"/>
      <c r="O1479" s="41"/>
      <c r="P1479" s="41"/>
      <c r="Q1479" s="41"/>
      <c r="R1479" s="41"/>
      <c r="S1479" s="41"/>
      <c r="T1479" s="41"/>
      <c r="U1479" s="47"/>
      <c r="V1479" s="49"/>
      <c r="W1479" s="41"/>
      <c r="X1479" s="41"/>
      <c r="Y1479" s="41"/>
      <c r="AA1479" s="37" t="str">
        <f>IF($I1479&lt;&gt;"",VLOOKUP($I1479,'Valid Values - Search'!$R$4:$T$4719,3,FALSE),"")</f>
        <v/>
      </c>
      <c r="AB1479" s="37" t="str">
        <f>IF($I1479&lt;&gt;"",VLOOKUP($I1479,'Valid Values - Search'!$R$4:$S$4719,2,FALSE),"")</f>
        <v/>
      </c>
      <c r="AC1479" s="38" t="str">
        <f t="shared" si="23"/>
        <v/>
      </c>
      <c r="AD1479" s="38"/>
    </row>
    <row r="1480" spans="1:30">
      <c r="A1480" s="46"/>
      <c r="B1480" s="47"/>
      <c r="C1480" s="49"/>
      <c r="D1480" s="41"/>
      <c r="E1480" s="41"/>
      <c r="F1480" s="41"/>
      <c r="G1480" s="50" t="str">
        <f>IF(A1480&lt;&gt;"",CONCATENATE(A1480,":",YEAR(B1480),IF(MONTH(B1480)&gt;9,MONTH(B1480),CONCATENATE(0,MONTH(B1480))),IF(DAY(B1480)&gt;9,DAY(B1480),CONCATENATE(0,DAY(B1480))),IF(HOUR(C1480)&gt;9,HOUR(C1480),CONCATENATE(0,HOUR(C1480))),IF(MINUTE(C1480)&gt;9,MINUTE(C1480),CONCATENATE(0,MINUTE(C1480))),":",VLOOKUP(F1480,'Valid Values - Results'!$D$4:$F$12,3,FALSE)),"")</f>
        <v/>
      </c>
      <c r="H1480" s="41"/>
      <c r="I1480" s="41"/>
      <c r="J1480" s="41"/>
      <c r="K1480" s="41"/>
      <c r="L1480" s="41"/>
      <c r="M1480" s="92"/>
      <c r="N1480" s="41"/>
      <c r="O1480" s="41"/>
      <c r="P1480" s="41"/>
      <c r="Q1480" s="41"/>
      <c r="R1480" s="41"/>
      <c r="S1480" s="41"/>
      <c r="T1480" s="41"/>
      <c r="U1480" s="47"/>
      <c r="V1480" s="49"/>
      <c r="W1480" s="41"/>
      <c r="X1480" s="41"/>
      <c r="Y1480" s="41"/>
      <c r="AA1480" s="37" t="str">
        <f>IF($I1480&lt;&gt;"",VLOOKUP($I1480,'Valid Values - Search'!$R$4:$T$4719,3,FALSE),"")</f>
        <v/>
      </c>
      <c r="AB1480" s="37" t="str">
        <f>IF($I1480&lt;&gt;"",VLOOKUP($I1480,'Valid Values - Search'!$R$4:$S$4719,2,FALSE),"")</f>
        <v/>
      </c>
      <c r="AC1480" s="38" t="str">
        <f t="shared" si="23"/>
        <v/>
      </c>
      <c r="AD1480" s="38"/>
    </row>
    <row r="1481" spans="1:30">
      <c r="A1481" s="46"/>
      <c r="B1481" s="47"/>
      <c r="C1481" s="49"/>
      <c r="D1481" s="41"/>
      <c r="E1481" s="41"/>
      <c r="F1481" s="41"/>
      <c r="G1481" s="50" t="str">
        <f>IF(A1481&lt;&gt;"",CONCATENATE(A1481,":",YEAR(B1481),IF(MONTH(B1481)&gt;9,MONTH(B1481),CONCATENATE(0,MONTH(B1481))),IF(DAY(B1481)&gt;9,DAY(B1481),CONCATENATE(0,DAY(B1481))),IF(HOUR(C1481)&gt;9,HOUR(C1481),CONCATENATE(0,HOUR(C1481))),IF(MINUTE(C1481)&gt;9,MINUTE(C1481),CONCATENATE(0,MINUTE(C1481))),":",VLOOKUP(F1481,'Valid Values - Results'!$D$4:$F$12,3,FALSE)),"")</f>
        <v/>
      </c>
      <c r="H1481" s="41"/>
      <c r="I1481" s="41"/>
      <c r="J1481" s="41"/>
      <c r="K1481" s="41"/>
      <c r="L1481" s="41"/>
      <c r="M1481" s="92"/>
      <c r="N1481" s="41"/>
      <c r="O1481" s="41"/>
      <c r="P1481" s="41"/>
      <c r="Q1481" s="41"/>
      <c r="R1481" s="41"/>
      <c r="S1481" s="41"/>
      <c r="T1481" s="41"/>
      <c r="U1481" s="47"/>
      <c r="V1481" s="49"/>
      <c r="W1481" s="41"/>
      <c r="X1481" s="41"/>
      <c r="Y1481" s="41"/>
      <c r="AA1481" s="37" t="str">
        <f>IF($I1481&lt;&gt;"",VLOOKUP($I1481,'Valid Values - Search'!$R$4:$T$4719,3,FALSE),"")</f>
        <v/>
      </c>
      <c r="AB1481" s="37" t="str">
        <f>IF($I1481&lt;&gt;"",VLOOKUP($I1481,'Valid Values - Search'!$R$4:$S$4719,2,FALSE),"")</f>
        <v/>
      </c>
      <c r="AC1481" s="38" t="str">
        <f t="shared" si="23"/>
        <v/>
      </c>
      <c r="AD1481" s="38"/>
    </row>
    <row r="1482" spans="1:30">
      <c r="A1482" s="46"/>
      <c r="B1482" s="47"/>
      <c r="C1482" s="49"/>
      <c r="D1482" s="41"/>
      <c r="E1482" s="41"/>
      <c r="F1482" s="41"/>
      <c r="G1482" s="50" t="str">
        <f>IF(A1482&lt;&gt;"",CONCATENATE(A1482,":",YEAR(B1482),IF(MONTH(B1482)&gt;9,MONTH(B1482),CONCATENATE(0,MONTH(B1482))),IF(DAY(B1482)&gt;9,DAY(B1482),CONCATENATE(0,DAY(B1482))),IF(HOUR(C1482)&gt;9,HOUR(C1482),CONCATENATE(0,HOUR(C1482))),IF(MINUTE(C1482)&gt;9,MINUTE(C1482),CONCATENATE(0,MINUTE(C1482))),":",VLOOKUP(F1482,'Valid Values - Results'!$D$4:$F$12,3,FALSE)),"")</f>
        <v/>
      </c>
      <c r="H1482" s="41"/>
      <c r="I1482" s="41"/>
      <c r="J1482" s="41"/>
      <c r="K1482" s="41"/>
      <c r="L1482" s="41"/>
      <c r="M1482" s="92"/>
      <c r="N1482" s="41"/>
      <c r="O1482" s="41"/>
      <c r="P1482" s="41"/>
      <c r="Q1482" s="41"/>
      <c r="R1482" s="41"/>
      <c r="S1482" s="41"/>
      <c r="T1482" s="41"/>
      <c r="U1482" s="47"/>
      <c r="V1482" s="49"/>
      <c r="W1482" s="41"/>
      <c r="X1482" s="41"/>
      <c r="Y1482" s="41"/>
      <c r="AA1482" s="37" t="str">
        <f>IF($I1482&lt;&gt;"",VLOOKUP($I1482,'Valid Values - Search'!$R$4:$T$4719,3,FALSE),"")</f>
        <v/>
      </c>
      <c r="AB1482" s="37" t="str">
        <f>IF($I1482&lt;&gt;"",VLOOKUP($I1482,'Valid Values - Search'!$R$4:$S$4719,2,FALSE),"")</f>
        <v/>
      </c>
      <c r="AC1482" s="38" t="str">
        <f t="shared" si="23"/>
        <v/>
      </c>
      <c r="AD1482" s="38"/>
    </row>
    <row r="1483" spans="1:30">
      <c r="A1483" s="46"/>
      <c r="B1483" s="47"/>
      <c r="C1483" s="49"/>
      <c r="D1483" s="41"/>
      <c r="E1483" s="41"/>
      <c r="F1483" s="41"/>
      <c r="G1483" s="50" t="str">
        <f>IF(A1483&lt;&gt;"",CONCATENATE(A1483,":",YEAR(B1483),IF(MONTH(B1483)&gt;9,MONTH(B1483),CONCATENATE(0,MONTH(B1483))),IF(DAY(B1483)&gt;9,DAY(B1483),CONCATENATE(0,DAY(B1483))),IF(HOUR(C1483)&gt;9,HOUR(C1483),CONCATENATE(0,HOUR(C1483))),IF(MINUTE(C1483)&gt;9,MINUTE(C1483),CONCATENATE(0,MINUTE(C1483))),":",VLOOKUP(F1483,'Valid Values - Results'!$D$4:$F$12,3,FALSE)),"")</f>
        <v/>
      </c>
      <c r="H1483" s="41"/>
      <c r="I1483" s="41"/>
      <c r="J1483" s="41"/>
      <c r="K1483" s="41"/>
      <c r="L1483" s="41"/>
      <c r="M1483" s="92"/>
      <c r="N1483" s="41"/>
      <c r="O1483" s="41"/>
      <c r="P1483" s="41"/>
      <c r="Q1483" s="41"/>
      <c r="R1483" s="41"/>
      <c r="S1483" s="41"/>
      <c r="T1483" s="41"/>
      <c r="U1483" s="47"/>
      <c r="V1483" s="49"/>
      <c r="W1483" s="41"/>
      <c r="X1483" s="41"/>
      <c r="Y1483" s="41"/>
      <c r="AA1483" s="37" t="str">
        <f>IF($I1483&lt;&gt;"",VLOOKUP($I1483,'Valid Values - Search'!$R$4:$T$4719,3,FALSE),"")</f>
        <v/>
      </c>
      <c r="AB1483" s="37" t="str">
        <f>IF($I1483&lt;&gt;"",VLOOKUP($I1483,'Valid Values - Search'!$R$4:$S$4719,2,FALSE),"")</f>
        <v/>
      </c>
      <c r="AC1483" s="38" t="str">
        <f t="shared" si="23"/>
        <v/>
      </c>
      <c r="AD1483" s="38"/>
    </row>
    <row r="1484" spans="1:30">
      <c r="A1484" s="46"/>
      <c r="B1484" s="47"/>
      <c r="C1484" s="49"/>
      <c r="D1484" s="41"/>
      <c r="E1484" s="41"/>
      <c r="F1484" s="41"/>
      <c r="G1484" s="50" t="str">
        <f>IF(A1484&lt;&gt;"",CONCATENATE(A1484,":",YEAR(B1484),IF(MONTH(B1484)&gt;9,MONTH(B1484),CONCATENATE(0,MONTH(B1484))),IF(DAY(B1484)&gt;9,DAY(B1484),CONCATENATE(0,DAY(B1484))),IF(HOUR(C1484)&gt;9,HOUR(C1484),CONCATENATE(0,HOUR(C1484))),IF(MINUTE(C1484)&gt;9,MINUTE(C1484),CONCATENATE(0,MINUTE(C1484))),":",VLOOKUP(F1484,'Valid Values - Results'!$D$4:$F$12,3,FALSE)),"")</f>
        <v/>
      </c>
      <c r="H1484" s="41"/>
      <c r="I1484" s="41"/>
      <c r="J1484" s="41"/>
      <c r="K1484" s="41"/>
      <c r="L1484" s="41"/>
      <c r="M1484" s="92"/>
      <c r="N1484" s="41"/>
      <c r="O1484" s="41"/>
      <c r="P1484" s="41"/>
      <c r="Q1484" s="41"/>
      <c r="R1484" s="41"/>
      <c r="S1484" s="41"/>
      <c r="T1484" s="41"/>
      <c r="U1484" s="47"/>
      <c r="V1484" s="49"/>
      <c r="W1484" s="41"/>
      <c r="X1484" s="41"/>
      <c r="Y1484" s="41"/>
      <c r="AA1484" s="37" t="str">
        <f>IF($I1484&lt;&gt;"",VLOOKUP($I1484,'Valid Values - Search'!$R$4:$T$4719,3,FALSE),"")</f>
        <v/>
      </c>
      <c r="AB1484" s="37" t="str">
        <f>IF($I1484&lt;&gt;"",VLOOKUP($I1484,'Valid Values - Search'!$R$4:$S$4719,2,FALSE),"")</f>
        <v/>
      </c>
      <c r="AC1484" s="38" t="str">
        <f t="shared" si="23"/>
        <v/>
      </c>
      <c r="AD1484" s="38"/>
    </row>
    <row r="1485" spans="1:30">
      <c r="A1485" s="46"/>
      <c r="B1485" s="47"/>
      <c r="C1485" s="49"/>
      <c r="D1485" s="41"/>
      <c r="E1485" s="41"/>
      <c r="F1485" s="41"/>
      <c r="G1485" s="50" t="str">
        <f>IF(A1485&lt;&gt;"",CONCATENATE(A1485,":",YEAR(B1485),IF(MONTH(B1485)&gt;9,MONTH(B1485),CONCATENATE(0,MONTH(B1485))),IF(DAY(B1485)&gt;9,DAY(B1485),CONCATENATE(0,DAY(B1485))),IF(HOUR(C1485)&gt;9,HOUR(C1485),CONCATENATE(0,HOUR(C1485))),IF(MINUTE(C1485)&gt;9,MINUTE(C1485),CONCATENATE(0,MINUTE(C1485))),":",VLOOKUP(F1485,'Valid Values - Results'!$D$4:$F$12,3,FALSE)),"")</f>
        <v/>
      </c>
      <c r="H1485" s="41"/>
      <c r="I1485" s="41"/>
      <c r="J1485" s="41"/>
      <c r="K1485" s="41"/>
      <c r="L1485" s="41"/>
      <c r="M1485" s="92"/>
      <c r="N1485" s="41"/>
      <c r="O1485" s="41"/>
      <c r="P1485" s="41"/>
      <c r="Q1485" s="41"/>
      <c r="R1485" s="41"/>
      <c r="S1485" s="41"/>
      <c r="T1485" s="41"/>
      <c r="U1485" s="47"/>
      <c r="V1485" s="49"/>
      <c r="W1485" s="41"/>
      <c r="X1485" s="41"/>
      <c r="Y1485" s="41"/>
      <c r="AA1485" s="37" t="str">
        <f>IF($I1485&lt;&gt;"",VLOOKUP($I1485,'Valid Values - Search'!$R$4:$T$4719,3,FALSE),"")</f>
        <v/>
      </c>
      <c r="AB1485" s="37" t="str">
        <f>IF($I1485&lt;&gt;"",VLOOKUP($I1485,'Valid Values - Search'!$R$4:$S$4719,2,FALSE),"")</f>
        <v/>
      </c>
      <c r="AC1485" s="38" t="str">
        <f t="shared" si="23"/>
        <v/>
      </c>
      <c r="AD1485" s="38"/>
    </row>
    <row r="1486" spans="1:30">
      <c r="A1486" s="46"/>
      <c r="B1486" s="47"/>
      <c r="C1486" s="49"/>
      <c r="D1486" s="41"/>
      <c r="E1486" s="41"/>
      <c r="F1486" s="41"/>
      <c r="G1486" s="50" t="str">
        <f>IF(A1486&lt;&gt;"",CONCATENATE(A1486,":",YEAR(B1486),IF(MONTH(B1486)&gt;9,MONTH(B1486),CONCATENATE(0,MONTH(B1486))),IF(DAY(B1486)&gt;9,DAY(B1486),CONCATENATE(0,DAY(B1486))),IF(HOUR(C1486)&gt;9,HOUR(C1486),CONCATENATE(0,HOUR(C1486))),IF(MINUTE(C1486)&gt;9,MINUTE(C1486),CONCATENATE(0,MINUTE(C1486))),":",VLOOKUP(F1486,'Valid Values - Results'!$D$4:$F$12,3,FALSE)),"")</f>
        <v/>
      </c>
      <c r="H1486" s="41"/>
      <c r="I1486" s="41"/>
      <c r="J1486" s="41"/>
      <c r="K1486" s="41"/>
      <c r="L1486" s="41"/>
      <c r="M1486" s="92"/>
      <c r="N1486" s="41"/>
      <c r="O1486" s="41"/>
      <c r="P1486" s="41"/>
      <c r="Q1486" s="41"/>
      <c r="R1486" s="41"/>
      <c r="S1486" s="41"/>
      <c r="T1486" s="41"/>
      <c r="U1486" s="47"/>
      <c r="V1486" s="49"/>
      <c r="W1486" s="41"/>
      <c r="X1486" s="41"/>
      <c r="Y1486" s="41"/>
      <c r="AA1486" s="37" t="str">
        <f>IF($I1486&lt;&gt;"",VLOOKUP($I1486,'Valid Values - Search'!$R$4:$T$4719,3,FALSE),"")</f>
        <v/>
      </c>
      <c r="AB1486" s="37" t="str">
        <f>IF($I1486&lt;&gt;"",VLOOKUP($I1486,'Valid Values - Search'!$R$4:$S$4719,2,FALSE),"")</f>
        <v/>
      </c>
      <c r="AC1486" s="38" t="str">
        <f t="shared" si="23"/>
        <v/>
      </c>
      <c r="AD1486" s="38"/>
    </row>
    <row r="1487" spans="1:30">
      <c r="A1487" s="46"/>
      <c r="B1487" s="47"/>
      <c r="C1487" s="49"/>
      <c r="D1487" s="41"/>
      <c r="E1487" s="41"/>
      <c r="F1487" s="41"/>
      <c r="G1487" s="50" t="str">
        <f>IF(A1487&lt;&gt;"",CONCATENATE(A1487,":",YEAR(B1487),IF(MONTH(B1487)&gt;9,MONTH(B1487),CONCATENATE(0,MONTH(B1487))),IF(DAY(B1487)&gt;9,DAY(B1487),CONCATENATE(0,DAY(B1487))),IF(HOUR(C1487)&gt;9,HOUR(C1487),CONCATENATE(0,HOUR(C1487))),IF(MINUTE(C1487)&gt;9,MINUTE(C1487),CONCATENATE(0,MINUTE(C1487))),":",VLOOKUP(F1487,'Valid Values - Results'!$D$4:$F$12,3,FALSE)),"")</f>
        <v/>
      </c>
      <c r="H1487" s="41"/>
      <c r="I1487" s="41"/>
      <c r="J1487" s="41"/>
      <c r="K1487" s="41"/>
      <c r="L1487" s="41"/>
      <c r="M1487" s="92"/>
      <c r="N1487" s="41"/>
      <c r="O1487" s="41"/>
      <c r="P1487" s="41"/>
      <c r="Q1487" s="41"/>
      <c r="R1487" s="41"/>
      <c r="S1487" s="41"/>
      <c r="T1487" s="41"/>
      <c r="U1487" s="47"/>
      <c r="V1487" s="49"/>
      <c r="W1487" s="41"/>
      <c r="X1487" s="41"/>
      <c r="Y1487" s="41"/>
      <c r="AA1487" s="37" t="str">
        <f>IF($I1487&lt;&gt;"",VLOOKUP($I1487,'Valid Values - Search'!$R$4:$T$4719,3,FALSE),"")</f>
        <v/>
      </c>
      <c r="AB1487" s="37" t="str">
        <f>IF($I1487&lt;&gt;"",VLOOKUP($I1487,'Valid Values - Search'!$R$4:$S$4719,2,FALSE),"")</f>
        <v/>
      </c>
      <c r="AC1487" s="38" t="str">
        <f t="shared" si="23"/>
        <v/>
      </c>
      <c r="AD1487" s="38"/>
    </row>
    <row r="1488" spans="1:30">
      <c r="A1488" s="46"/>
      <c r="B1488" s="47"/>
      <c r="C1488" s="49"/>
      <c r="D1488" s="41"/>
      <c r="E1488" s="41"/>
      <c r="F1488" s="41"/>
      <c r="G1488" s="50" t="str">
        <f>IF(A1488&lt;&gt;"",CONCATENATE(A1488,":",YEAR(B1488),IF(MONTH(B1488)&gt;9,MONTH(B1488),CONCATENATE(0,MONTH(B1488))),IF(DAY(B1488)&gt;9,DAY(B1488),CONCATENATE(0,DAY(B1488))),IF(HOUR(C1488)&gt;9,HOUR(C1488),CONCATENATE(0,HOUR(C1488))),IF(MINUTE(C1488)&gt;9,MINUTE(C1488),CONCATENATE(0,MINUTE(C1488))),":",VLOOKUP(F1488,'Valid Values - Results'!$D$4:$F$12,3,FALSE)),"")</f>
        <v/>
      </c>
      <c r="H1488" s="41"/>
      <c r="I1488" s="41"/>
      <c r="J1488" s="41"/>
      <c r="K1488" s="41"/>
      <c r="L1488" s="41"/>
      <c r="M1488" s="92"/>
      <c r="N1488" s="41"/>
      <c r="O1488" s="41"/>
      <c r="P1488" s="41"/>
      <c r="Q1488" s="41"/>
      <c r="R1488" s="41"/>
      <c r="S1488" s="41"/>
      <c r="T1488" s="41"/>
      <c r="U1488" s="47"/>
      <c r="V1488" s="49"/>
      <c r="W1488" s="41"/>
      <c r="X1488" s="41"/>
      <c r="Y1488" s="41"/>
      <c r="AA1488" s="37" t="str">
        <f>IF($I1488&lt;&gt;"",VLOOKUP($I1488,'Valid Values - Search'!$R$4:$T$4719,3,FALSE),"")</f>
        <v/>
      </c>
      <c r="AB1488" s="37" t="str">
        <f>IF($I1488&lt;&gt;"",VLOOKUP($I1488,'Valid Values - Search'!$R$4:$S$4719,2,FALSE),"")</f>
        <v/>
      </c>
      <c r="AC1488" s="38" t="str">
        <f t="shared" si="23"/>
        <v/>
      </c>
      <c r="AD1488" s="38"/>
    </row>
    <row r="1489" spans="1:30">
      <c r="A1489" s="46"/>
      <c r="B1489" s="47"/>
      <c r="C1489" s="49"/>
      <c r="D1489" s="41"/>
      <c r="E1489" s="41"/>
      <c r="F1489" s="41"/>
      <c r="G1489" s="50" t="str">
        <f>IF(A1489&lt;&gt;"",CONCATENATE(A1489,":",YEAR(B1489),IF(MONTH(B1489)&gt;9,MONTH(B1489),CONCATENATE(0,MONTH(B1489))),IF(DAY(B1489)&gt;9,DAY(B1489),CONCATENATE(0,DAY(B1489))),IF(HOUR(C1489)&gt;9,HOUR(C1489),CONCATENATE(0,HOUR(C1489))),IF(MINUTE(C1489)&gt;9,MINUTE(C1489),CONCATENATE(0,MINUTE(C1489))),":",VLOOKUP(F1489,'Valid Values - Results'!$D$4:$F$12,3,FALSE)),"")</f>
        <v/>
      </c>
      <c r="H1489" s="41"/>
      <c r="I1489" s="41"/>
      <c r="J1489" s="41"/>
      <c r="K1489" s="41"/>
      <c r="L1489" s="41"/>
      <c r="M1489" s="92"/>
      <c r="N1489" s="41"/>
      <c r="O1489" s="41"/>
      <c r="P1489" s="41"/>
      <c r="Q1489" s="41"/>
      <c r="R1489" s="41"/>
      <c r="S1489" s="41"/>
      <c r="T1489" s="41"/>
      <c r="U1489" s="47"/>
      <c r="V1489" s="49"/>
      <c r="W1489" s="41"/>
      <c r="X1489" s="41"/>
      <c r="Y1489" s="41"/>
      <c r="AA1489" s="37" t="str">
        <f>IF($I1489&lt;&gt;"",VLOOKUP($I1489,'Valid Values - Search'!$R$4:$T$4719,3,FALSE),"")</f>
        <v/>
      </c>
      <c r="AB1489" s="37" t="str">
        <f>IF($I1489&lt;&gt;"",VLOOKUP($I1489,'Valid Values - Search'!$R$4:$S$4719,2,FALSE),"")</f>
        <v/>
      </c>
      <c r="AC1489" s="38" t="str">
        <f t="shared" si="23"/>
        <v/>
      </c>
      <c r="AD1489" s="38"/>
    </row>
    <row r="1490" spans="1:30">
      <c r="A1490" s="46"/>
      <c r="B1490" s="47"/>
      <c r="C1490" s="49"/>
      <c r="D1490" s="41"/>
      <c r="E1490" s="41"/>
      <c r="F1490" s="41"/>
      <c r="G1490" s="50" t="str">
        <f>IF(A1490&lt;&gt;"",CONCATENATE(A1490,":",YEAR(B1490),IF(MONTH(B1490)&gt;9,MONTH(B1490),CONCATENATE(0,MONTH(B1490))),IF(DAY(B1490)&gt;9,DAY(B1490),CONCATENATE(0,DAY(B1490))),IF(HOUR(C1490)&gt;9,HOUR(C1490),CONCATENATE(0,HOUR(C1490))),IF(MINUTE(C1490)&gt;9,MINUTE(C1490),CONCATENATE(0,MINUTE(C1490))),":",VLOOKUP(F1490,'Valid Values - Results'!$D$4:$F$12,3,FALSE)),"")</f>
        <v/>
      </c>
      <c r="H1490" s="41"/>
      <c r="I1490" s="41"/>
      <c r="J1490" s="41"/>
      <c r="K1490" s="41"/>
      <c r="L1490" s="41"/>
      <c r="M1490" s="92"/>
      <c r="N1490" s="41"/>
      <c r="O1490" s="41"/>
      <c r="P1490" s="41"/>
      <c r="Q1490" s="41"/>
      <c r="R1490" s="41"/>
      <c r="S1490" s="41"/>
      <c r="T1490" s="41"/>
      <c r="U1490" s="47"/>
      <c r="V1490" s="49"/>
      <c r="W1490" s="41"/>
      <c r="X1490" s="41"/>
      <c r="Y1490" s="41"/>
      <c r="AA1490" s="37" t="str">
        <f>IF($I1490&lt;&gt;"",VLOOKUP($I1490,'Valid Values - Search'!$R$4:$T$4719,3,FALSE),"")</f>
        <v/>
      </c>
      <c r="AB1490" s="37" t="str">
        <f>IF($I1490&lt;&gt;"",VLOOKUP($I1490,'Valid Values - Search'!$R$4:$S$4719,2,FALSE),"")</f>
        <v/>
      </c>
      <c r="AC1490" s="38" t="str">
        <f t="shared" si="23"/>
        <v/>
      </c>
      <c r="AD1490" s="38"/>
    </row>
    <row r="1491" spans="1:30">
      <c r="A1491" s="46"/>
      <c r="B1491" s="47"/>
      <c r="C1491" s="49"/>
      <c r="D1491" s="41"/>
      <c r="E1491" s="41"/>
      <c r="F1491" s="41"/>
      <c r="G1491" s="50" t="str">
        <f>IF(A1491&lt;&gt;"",CONCATENATE(A1491,":",YEAR(B1491),IF(MONTH(B1491)&gt;9,MONTH(B1491),CONCATENATE(0,MONTH(B1491))),IF(DAY(B1491)&gt;9,DAY(B1491),CONCATENATE(0,DAY(B1491))),IF(HOUR(C1491)&gt;9,HOUR(C1491),CONCATENATE(0,HOUR(C1491))),IF(MINUTE(C1491)&gt;9,MINUTE(C1491),CONCATENATE(0,MINUTE(C1491))),":",VLOOKUP(F1491,'Valid Values - Results'!$D$4:$F$12,3,FALSE)),"")</f>
        <v/>
      </c>
      <c r="H1491" s="41"/>
      <c r="I1491" s="41"/>
      <c r="J1491" s="41"/>
      <c r="K1491" s="41"/>
      <c r="L1491" s="41"/>
      <c r="M1491" s="92"/>
      <c r="N1491" s="41"/>
      <c r="O1491" s="41"/>
      <c r="P1491" s="41"/>
      <c r="Q1491" s="41"/>
      <c r="R1491" s="41"/>
      <c r="S1491" s="41"/>
      <c r="T1491" s="41"/>
      <c r="U1491" s="47"/>
      <c r="V1491" s="49"/>
      <c r="W1491" s="41"/>
      <c r="X1491" s="41"/>
      <c r="Y1491" s="41"/>
      <c r="AA1491" s="37" t="str">
        <f>IF($I1491&lt;&gt;"",VLOOKUP($I1491,'Valid Values - Search'!$R$4:$T$4719,3,FALSE),"")</f>
        <v/>
      </c>
      <c r="AB1491" s="37" t="str">
        <f>IF($I1491&lt;&gt;"",VLOOKUP($I1491,'Valid Values - Search'!$R$4:$S$4719,2,FALSE),"")</f>
        <v/>
      </c>
      <c r="AC1491" s="38" t="str">
        <f t="shared" si="23"/>
        <v/>
      </c>
      <c r="AD1491" s="38"/>
    </row>
    <row r="1492" spans="1:30">
      <c r="A1492" s="46"/>
      <c r="B1492" s="47"/>
      <c r="C1492" s="49"/>
      <c r="D1492" s="41"/>
      <c r="E1492" s="41"/>
      <c r="F1492" s="41"/>
      <c r="G1492" s="50" t="str">
        <f>IF(A1492&lt;&gt;"",CONCATENATE(A1492,":",YEAR(B1492),IF(MONTH(B1492)&gt;9,MONTH(B1492),CONCATENATE(0,MONTH(B1492))),IF(DAY(B1492)&gt;9,DAY(B1492),CONCATENATE(0,DAY(B1492))),IF(HOUR(C1492)&gt;9,HOUR(C1492),CONCATENATE(0,HOUR(C1492))),IF(MINUTE(C1492)&gt;9,MINUTE(C1492),CONCATENATE(0,MINUTE(C1492))),":",VLOOKUP(F1492,'Valid Values - Results'!$D$4:$F$12,3,FALSE)),"")</f>
        <v/>
      </c>
      <c r="H1492" s="41"/>
      <c r="I1492" s="41"/>
      <c r="J1492" s="41"/>
      <c r="K1492" s="41"/>
      <c r="L1492" s="41"/>
      <c r="M1492" s="92"/>
      <c r="N1492" s="41"/>
      <c r="O1492" s="41"/>
      <c r="P1492" s="41"/>
      <c r="Q1492" s="41"/>
      <c r="R1492" s="41"/>
      <c r="S1492" s="41"/>
      <c r="T1492" s="41"/>
      <c r="U1492" s="47"/>
      <c r="V1492" s="49"/>
      <c r="W1492" s="41"/>
      <c r="X1492" s="41"/>
      <c r="Y1492" s="41"/>
      <c r="AA1492" s="37" t="str">
        <f>IF($I1492&lt;&gt;"",VLOOKUP($I1492,'Valid Values - Search'!$R$4:$T$4719,3,FALSE),"")</f>
        <v/>
      </c>
      <c r="AB1492" s="37" t="str">
        <f>IF($I1492&lt;&gt;"",VLOOKUP($I1492,'Valid Values - Search'!$R$4:$S$4719,2,FALSE),"")</f>
        <v/>
      </c>
      <c r="AC1492" s="38" t="str">
        <f t="shared" si="23"/>
        <v/>
      </c>
      <c r="AD1492" s="38"/>
    </row>
    <row r="1493" spans="1:30">
      <c r="A1493" s="46"/>
      <c r="B1493" s="47"/>
      <c r="C1493" s="49"/>
      <c r="D1493" s="41"/>
      <c r="E1493" s="41"/>
      <c r="F1493" s="41"/>
      <c r="G1493" s="50" t="str">
        <f>IF(A1493&lt;&gt;"",CONCATENATE(A1493,":",YEAR(B1493),IF(MONTH(B1493)&gt;9,MONTH(B1493),CONCATENATE(0,MONTH(B1493))),IF(DAY(B1493)&gt;9,DAY(B1493),CONCATENATE(0,DAY(B1493))),IF(HOUR(C1493)&gt;9,HOUR(C1493),CONCATENATE(0,HOUR(C1493))),IF(MINUTE(C1493)&gt;9,MINUTE(C1493),CONCATENATE(0,MINUTE(C1493))),":",VLOOKUP(F1493,'Valid Values - Results'!$D$4:$F$12,3,FALSE)),"")</f>
        <v/>
      </c>
      <c r="H1493" s="41"/>
      <c r="I1493" s="41"/>
      <c r="J1493" s="41"/>
      <c r="K1493" s="41"/>
      <c r="L1493" s="41"/>
      <c r="M1493" s="92"/>
      <c r="N1493" s="41"/>
      <c r="O1493" s="41"/>
      <c r="P1493" s="41"/>
      <c r="Q1493" s="41"/>
      <c r="R1493" s="41"/>
      <c r="S1493" s="41"/>
      <c r="T1493" s="41"/>
      <c r="U1493" s="47"/>
      <c r="V1493" s="49"/>
      <c r="W1493" s="41"/>
      <c r="X1493" s="41"/>
      <c r="Y1493" s="41"/>
      <c r="AA1493" s="37" t="str">
        <f>IF($I1493&lt;&gt;"",VLOOKUP($I1493,'Valid Values - Search'!$R$4:$T$4719,3,FALSE),"")</f>
        <v/>
      </c>
      <c r="AB1493" s="37" t="str">
        <f>IF($I1493&lt;&gt;"",VLOOKUP($I1493,'Valid Values - Search'!$R$4:$S$4719,2,FALSE),"")</f>
        <v/>
      </c>
      <c r="AC1493" s="38" t="str">
        <f t="shared" si="23"/>
        <v/>
      </c>
      <c r="AD1493" s="38"/>
    </row>
    <row r="1494" spans="1:30">
      <c r="A1494" s="46"/>
      <c r="B1494" s="47"/>
      <c r="C1494" s="49"/>
      <c r="D1494" s="41"/>
      <c r="E1494" s="41"/>
      <c r="F1494" s="41"/>
      <c r="G1494" s="50" t="str">
        <f>IF(A1494&lt;&gt;"",CONCATENATE(A1494,":",YEAR(B1494),IF(MONTH(B1494)&gt;9,MONTH(B1494),CONCATENATE(0,MONTH(B1494))),IF(DAY(B1494)&gt;9,DAY(B1494),CONCATENATE(0,DAY(B1494))),IF(HOUR(C1494)&gt;9,HOUR(C1494),CONCATENATE(0,HOUR(C1494))),IF(MINUTE(C1494)&gt;9,MINUTE(C1494),CONCATENATE(0,MINUTE(C1494))),":",VLOOKUP(F1494,'Valid Values - Results'!$D$4:$F$12,3,FALSE)),"")</f>
        <v/>
      </c>
      <c r="H1494" s="41"/>
      <c r="I1494" s="41"/>
      <c r="J1494" s="41"/>
      <c r="K1494" s="41"/>
      <c r="L1494" s="41"/>
      <c r="M1494" s="92"/>
      <c r="N1494" s="41"/>
      <c r="O1494" s="41"/>
      <c r="P1494" s="41"/>
      <c r="Q1494" s="41"/>
      <c r="R1494" s="41"/>
      <c r="S1494" s="41"/>
      <c r="T1494" s="41"/>
      <c r="U1494" s="47"/>
      <c r="V1494" s="49"/>
      <c r="W1494" s="41"/>
      <c r="X1494" s="41"/>
      <c r="Y1494" s="41"/>
      <c r="AA1494" s="37" t="str">
        <f>IF($I1494&lt;&gt;"",VLOOKUP($I1494,'Valid Values - Search'!$R$4:$T$4719,3,FALSE),"")</f>
        <v/>
      </c>
      <c r="AB1494" s="37" t="str">
        <f>IF($I1494&lt;&gt;"",VLOOKUP($I1494,'Valid Values - Search'!$R$4:$S$4719,2,FALSE),"")</f>
        <v/>
      </c>
      <c r="AC1494" s="38" t="str">
        <f t="shared" si="23"/>
        <v/>
      </c>
      <c r="AD1494" s="38"/>
    </row>
    <row r="1495" spans="1:30">
      <c r="A1495" s="46"/>
      <c r="B1495" s="47"/>
      <c r="C1495" s="49"/>
      <c r="D1495" s="41"/>
      <c r="E1495" s="41"/>
      <c r="F1495" s="41"/>
      <c r="G1495" s="50" t="str">
        <f>IF(A1495&lt;&gt;"",CONCATENATE(A1495,":",YEAR(B1495),IF(MONTH(B1495)&gt;9,MONTH(B1495),CONCATENATE(0,MONTH(B1495))),IF(DAY(B1495)&gt;9,DAY(B1495),CONCATENATE(0,DAY(B1495))),IF(HOUR(C1495)&gt;9,HOUR(C1495),CONCATENATE(0,HOUR(C1495))),IF(MINUTE(C1495)&gt;9,MINUTE(C1495),CONCATENATE(0,MINUTE(C1495))),":",VLOOKUP(F1495,'Valid Values - Results'!$D$4:$F$12,3,FALSE)),"")</f>
        <v/>
      </c>
      <c r="H1495" s="41"/>
      <c r="I1495" s="41"/>
      <c r="J1495" s="41"/>
      <c r="K1495" s="41"/>
      <c r="L1495" s="41"/>
      <c r="M1495" s="92"/>
      <c r="N1495" s="41"/>
      <c r="O1495" s="41"/>
      <c r="P1495" s="41"/>
      <c r="Q1495" s="41"/>
      <c r="R1495" s="41"/>
      <c r="S1495" s="41"/>
      <c r="T1495" s="41"/>
      <c r="U1495" s="47"/>
      <c r="V1495" s="49"/>
      <c r="W1495" s="41"/>
      <c r="X1495" s="41"/>
      <c r="Y1495" s="41"/>
      <c r="AA1495" s="37" t="str">
        <f>IF($I1495&lt;&gt;"",VLOOKUP($I1495,'Valid Values - Search'!$R$4:$T$4719,3,FALSE),"")</f>
        <v/>
      </c>
      <c r="AB1495" s="37" t="str">
        <f>IF($I1495&lt;&gt;"",VLOOKUP($I1495,'Valid Values - Search'!$R$4:$S$4719,2,FALSE),"")</f>
        <v/>
      </c>
      <c r="AC1495" s="38" t="str">
        <f t="shared" si="23"/>
        <v/>
      </c>
      <c r="AD1495" s="38"/>
    </row>
    <row r="1496" spans="1:30">
      <c r="A1496" s="46"/>
      <c r="B1496" s="47"/>
      <c r="C1496" s="49"/>
      <c r="D1496" s="41"/>
      <c r="E1496" s="41"/>
      <c r="F1496" s="41"/>
      <c r="G1496" s="50" t="str">
        <f>IF(A1496&lt;&gt;"",CONCATENATE(A1496,":",YEAR(B1496),IF(MONTH(B1496)&gt;9,MONTH(B1496),CONCATENATE(0,MONTH(B1496))),IF(DAY(B1496)&gt;9,DAY(B1496),CONCATENATE(0,DAY(B1496))),IF(HOUR(C1496)&gt;9,HOUR(C1496),CONCATENATE(0,HOUR(C1496))),IF(MINUTE(C1496)&gt;9,MINUTE(C1496),CONCATENATE(0,MINUTE(C1496))),":",VLOOKUP(F1496,'Valid Values - Results'!$D$4:$F$12,3,FALSE)),"")</f>
        <v/>
      </c>
      <c r="H1496" s="41"/>
      <c r="I1496" s="41"/>
      <c r="J1496" s="41"/>
      <c r="K1496" s="41"/>
      <c r="L1496" s="41"/>
      <c r="M1496" s="92"/>
      <c r="N1496" s="41"/>
      <c r="O1496" s="41"/>
      <c r="P1496" s="41"/>
      <c r="Q1496" s="41"/>
      <c r="R1496" s="41"/>
      <c r="S1496" s="41"/>
      <c r="T1496" s="41"/>
      <c r="U1496" s="47"/>
      <c r="V1496" s="49"/>
      <c r="W1496" s="41"/>
      <c r="X1496" s="41"/>
      <c r="Y1496" s="41"/>
      <c r="AA1496" s="37" t="str">
        <f>IF($I1496&lt;&gt;"",VLOOKUP($I1496,'Valid Values - Search'!$R$4:$T$4719,3,FALSE),"")</f>
        <v/>
      </c>
      <c r="AB1496" s="37" t="str">
        <f>IF($I1496&lt;&gt;"",VLOOKUP($I1496,'Valid Values - Search'!$R$4:$S$4719,2,FALSE),"")</f>
        <v/>
      </c>
      <c r="AC1496" s="38" t="str">
        <f t="shared" si="23"/>
        <v/>
      </c>
      <c r="AD1496" s="38"/>
    </row>
    <row r="1497" spans="1:30">
      <c r="A1497" s="46"/>
      <c r="B1497" s="47"/>
      <c r="C1497" s="49"/>
      <c r="D1497" s="41"/>
      <c r="E1497" s="41"/>
      <c r="F1497" s="41"/>
      <c r="G1497" s="50" t="str">
        <f>IF(A1497&lt;&gt;"",CONCATENATE(A1497,":",YEAR(B1497),IF(MONTH(B1497)&gt;9,MONTH(B1497),CONCATENATE(0,MONTH(B1497))),IF(DAY(B1497)&gt;9,DAY(B1497),CONCATENATE(0,DAY(B1497))),IF(HOUR(C1497)&gt;9,HOUR(C1497),CONCATENATE(0,HOUR(C1497))),IF(MINUTE(C1497)&gt;9,MINUTE(C1497),CONCATENATE(0,MINUTE(C1497))),":",VLOOKUP(F1497,'Valid Values - Results'!$D$4:$F$12,3,FALSE)),"")</f>
        <v/>
      </c>
      <c r="H1497" s="41"/>
      <c r="I1497" s="41"/>
      <c r="J1497" s="41"/>
      <c r="K1497" s="41"/>
      <c r="L1497" s="41"/>
      <c r="M1497" s="92"/>
      <c r="N1497" s="41"/>
      <c r="O1497" s="41"/>
      <c r="P1497" s="41"/>
      <c r="Q1497" s="41"/>
      <c r="R1497" s="41"/>
      <c r="S1497" s="41"/>
      <c r="T1497" s="41"/>
      <c r="U1497" s="47"/>
      <c r="V1497" s="49"/>
      <c r="W1497" s="41"/>
      <c r="X1497" s="41"/>
      <c r="Y1497" s="41"/>
      <c r="AA1497" s="37" t="str">
        <f>IF($I1497&lt;&gt;"",VLOOKUP($I1497,'Valid Values - Search'!$R$4:$T$4719,3,FALSE),"")</f>
        <v/>
      </c>
      <c r="AB1497" s="37" t="str">
        <f>IF($I1497&lt;&gt;"",VLOOKUP($I1497,'Valid Values - Search'!$R$4:$S$4719,2,FALSE),"")</f>
        <v/>
      </c>
      <c r="AC1497" s="38" t="str">
        <f t="shared" si="23"/>
        <v/>
      </c>
      <c r="AD1497" s="38"/>
    </row>
    <row r="1498" spans="1:30">
      <c r="A1498" s="46"/>
      <c r="B1498" s="47"/>
      <c r="C1498" s="49"/>
      <c r="D1498" s="41"/>
      <c r="E1498" s="41"/>
      <c r="F1498" s="41"/>
      <c r="G1498" s="50" t="str">
        <f>IF(A1498&lt;&gt;"",CONCATENATE(A1498,":",YEAR(B1498),IF(MONTH(B1498)&gt;9,MONTH(B1498),CONCATENATE(0,MONTH(B1498))),IF(DAY(B1498)&gt;9,DAY(B1498),CONCATENATE(0,DAY(B1498))),IF(HOUR(C1498)&gt;9,HOUR(C1498),CONCATENATE(0,HOUR(C1498))),IF(MINUTE(C1498)&gt;9,MINUTE(C1498),CONCATENATE(0,MINUTE(C1498))),":",VLOOKUP(F1498,'Valid Values - Results'!$D$4:$F$12,3,FALSE)),"")</f>
        <v/>
      </c>
      <c r="H1498" s="41"/>
      <c r="I1498" s="41"/>
      <c r="J1498" s="41"/>
      <c r="K1498" s="41"/>
      <c r="L1498" s="41"/>
      <c r="M1498" s="92"/>
      <c r="N1498" s="41"/>
      <c r="O1498" s="41"/>
      <c r="P1498" s="41"/>
      <c r="Q1498" s="41"/>
      <c r="R1498" s="41"/>
      <c r="S1498" s="41"/>
      <c r="T1498" s="41"/>
      <c r="U1498" s="47"/>
      <c r="V1498" s="49"/>
      <c r="W1498" s="41"/>
      <c r="X1498" s="41"/>
      <c r="Y1498" s="41"/>
      <c r="AA1498" s="37" t="str">
        <f>IF($I1498&lt;&gt;"",VLOOKUP($I1498,'Valid Values - Search'!$R$4:$T$4719,3,FALSE),"")</f>
        <v/>
      </c>
      <c r="AB1498" s="37" t="str">
        <f>IF($I1498&lt;&gt;"",VLOOKUP($I1498,'Valid Values - Search'!$R$4:$S$4719,2,FALSE),"")</f>
        <v/>
      </c>
      <c r="AC1498" s="38" t="str">
        <f t="shared" si="23"/>
        <v/>
      </c>
      <c r="AD1498" s="38"/>
    </row>
    <row r="1499" spans="1:30">
      <c r="A1499" s="46"/>
      <c r="B1499" s="47"/>
      <c r="C1499" s="49"/>
      <c r="D1499" s="41"/>
      <c r="E1499" s="41"/>
      <c r="F1499" s="41"/>
      <c r="G1499" s="50" t="str">
        <f>IF(A1499&lt;&gt;"",CONCATENATE(A1499,":",YEAR(B1499),IF(MONTH(B1499)&gt;9,MONTH(B1499),CONCATENATE(0,MONTH(B1499))),IF(DAY(B1499)&gt;9,DAY(B1499),CONCATENATE(0,DAY(B1499))),IF(HOUR(C1499)&gt;9,HOUR(C1499),CONCATENATE(0,HOUR(C1499))),IF(MINUTE(C1499)&gt;9,MINUTE(C1499),CONCATENATE(0,MINUTE(C1499))),":",VLOOKUP(F1499,'Valid Values - Results'!$D$4:$F$12,3,FALSE)),"")</f>
        <v/>
      </c>
      <c r="H1499" s="41"/>
      <c r="I1499" s="41"/>
      <c r="J1499" s="41"/>
      <c r="K1499" s="41"/>
      <c r="L1499" s="41"/>
      <c r="M1499" s="92"/>
      <c r="N1499" s="41"/>
      <c r="O1499" s="41"/>
      <c r="P1499" s="41"/>
      <c r="Q1499" s="41"/>
      <c r="R1499" s="41"/>
      <c r="S1499" s="41"/>
      <c r="T1499" s="41"/>
      <c r="U1499" s="47"/>
      <c r="V1499" s="49"/>
      <c r="W1499" s="41"/>
      <c r="X1499" s="41"/>
      <c r="Y1499" s="41"/>
      <c r="AA1499" s="37" t="str">
        <f>IF($I1499&lt;&gt;"",VLOOKUP($I1499,'Valid Values - Search'!$R$4:$T$4719,3,FALSE),"")</f>
        <v/>
      </c>
      <c r="AB1499" s="37" t="str">
        <f>IF($I1499&lt;&gt;"",VLOOKUP($I1499,'Valid Values - Search'!$R$4:$S$4719,2,FALSE),"")</f>
        <v/>
      </c>
      <c r="AC1499" s="38" t="str">
        <f t="shared" si="23"/>
        <v/>
      </c>
      <c r="AD1499" s="38"/>
    </row>
    <row r="1500" spans="1:30">
      <c r="A1500" s="46"/>
      <c r="B1500" s="47"/>
      <c r="C1500" s="49"/>
      <c r="D1500" s="41"/>
      <c r="E1500" s="41"/>
      <c r="F1500" s="41"/>
      <c r="G1500" s="50" t="str">
        <f>IF(A1500&lt;&gt;"",CONCATENATE(A1500,":",YEAR(B1500),IF(MONTH(B1500)&gt;9,MONTH(B1500),CONCATENATE(0,MONTH(B1500))),IF(DAY(B1500)&gt;9,DAY(B1500),CONCATENATE(0,DAY(B1500))),IF(HOUR(C1500)&gt;9,HOUR(C1500),CONCATENATE(0,HOUR(C1500))),IF(MINUTE(C1500)&gt;9,MINUTE(C1500),CONCATENATE(0,MINUTE(C1500))),":",VLOOKUP(F1500,'Valid Values - Results'!$D$4:$F$12,3,FALSE)),"")</f>
        <v/>
      </c>
      <c r="H1500" s="41"/>
      <c r="I1500" s="41"/>
      <c r="J1500" s="41"/>
      <c r="K1500" s="41"/>
      <c r="L1500" s="41"/>
      <c r="M1500" s="92"/>
      <c r="N1500" s="41"/>
      <c r="O1500" s="41"/>
      <c r="P1500" s="41"/>
      <c r="Q1500" s="41"/>
      <c r="R1500" s="41"/>
      <c r="S1500" s="41"/>
      <c r="T1500" s="41"/>
      <c r="U1500" s="47"/>
      <c r="V1500" s="49"/>
      <c r="W1500" s="41"/>
      <c r="X1500" s="41"/>
      <c r="Y1500" s="41"/>
      <c r="AA1500" s="37" t="str">
        <f>IF($I1500&lt;&gt;"",VLOOKUP($I1500,'Valid Values - Search'!$R$4:$T$4719,3,FALSE),"")</f>
        <v/>
      </c>
      <c r="AB1500" s="37" t="str">
        <f>IF($I1500&lt;&gt;"",VLOOKUP($I1500,'Valid Values - Search'!$R$4:$S$4719,2,FALSE),"")</f>
        <v/>
      </c>
      <c r="AC1500" s="38" t="str">
        <f t="shared" si="23"/>
        <v/>
      </c>
      <c r="AD1500" s="38"/>
    </row>
    <row r="1501" spans="1:30">
      <c r="A1501" s="46"/>
      <c r="B1501" s="47"/>
      <c r="C1501" s="49"/>
      <c r="D1501" s="41"/>
      <c r="E1501" s="41"/>
      <c r="F1501" s="41"/>
      <c r="G1501" s="50" t="str">
        <f>IF(A1501&lt;&gt;"",CONCATENATE(A1501,":",YEAR(B1501),IF(MONTH(B1501)&gt;9,MONTH(B1501),CONCATENATE(0,MONTH(B1501))),IF(DAY(B1501)&gt;9,DAY(B1501),CONCATENATE(0,DAY(B1501))),IF(HOUR(C1501)&gt;9,HOUR(C1501),CONCATENATE(0,HOUR(C1501))),IF(MINUTE(C1501)&gt;9,MINUTE(C1501),CONCATENATE(0,MINUTE(C1501))),":",VLOOKUP(F1501,'Valid Values - Results'!$D$4:$F$12,3,FALSE)),"")</f>
        <v/>
      </c>
      <c r="H1501" s="41"/>
      <c r="I1501" s="41"/>
      <c r="J1501" s="41"/>
      <c r="K1501" s="41"/>
      <c r="L1501" s="41"/>
      <c r="M1501" s="92"/>
      <c r="N1501" s="41"/>
      <c r="O1501" s="41"/>
      <c r="P1501" s="41"/>
      <c r="Q1501" s="41"/>
      <c r="R1501" s="41"/>
      <c r="S1501" s="41"/>
      <c r="T1501" s="41"/>
      <c r="U1501" s="47"/>
      <c r="V1501" s="49"/>
      <c r="W1501" s="41"/>
      <c r="X1501" s="41"/>
      <c r="Y1501" s="41"/>
      <c r="AA1501" s="37" t="str">
        <f>IF($I1501&lt;&gt;"",VLOOKUP($I1501,'Valid Values - Search'!$R$4:$T$4719,3,FALSE),"")</f>
        <v/>
      </c>
      <c r="AB1501" s="37" t="str">
        <f>IF($I1501&lt;&gt;"",VLOOKUP($I1501,'Valid Values - Search'!$R$4:$S$4719,2,FALSE),"")</f>
        <v/>
      </c>
      <c r="AC1501" s="38" t="str">
        <f t="shared" si="23"/>
        <v/>
      </c>
      <c r="AD1501" s="38"/>
    </row>
    <row r="1502" spans="1:30">
      <c r="A1502" s="46"/>
      <c r="B1502" s="47"/>
      <c r="C1502" s="49"/>
      <c r="D1502" s="41"/>
      <c r="E1502" s="41"/>
      <c r="F1502" s="41"/>
      <c r="G1502" s="50" t="str">
        <f>IF(A1502&lt;&gt;"",CONCATENATE(A1502,":",YEAR(B1502),IF(MONTH(B1502)&gt;9,MONTH(B1502),CONCATENATE(0,MONTH(B1502))),IF(DAY(B1502)&gt;9,DAY(B1502),CONCATENATE(0,DAY(B1502))),IF(HOUR(C1502)&gt;9,HOUR(C1502),CONCATENATE(0,HOUR(C1502))),IF(MINUTE(C1502)&gt;9,MINUTE(C1502),CONCATENATE(0,MINUTE(C1502))),":",VLOOKUP(F1502,'Valid Values - Results'!$D$4:$F$12,3,FALSE)),"")</f>
        <v/>
      </c>
      <c r="H1502" s="41"/>
      <c r="I1502" s="41"/>
      <c r="J1502" s="41"/>
      <c r="K1502" s="41"/>
      <c r="L1502" s="41"/>
      <c r="M1502" s="92"/>
      <c r="N1502" s="41"/>
      <c r="O1502" s="41"/>
      <c r="P1502" s="41"/>
      <c r="Q1502" s="41"/>
      <c r="R1502" s="41"/>
      <c r="S1502" s="41"/>
      <c r="T1502" s="41"/>
      <c r="U1502" s="47"/>
      <c r="V1502" s="49"/>
      <c r="W1502" s="41"/>
      <c r="X1502" s="41"/>
      <c r="Y1502" s="41"/>
      <c r="AA1502" s="37" t="str">
        <f>IF($I1502&lt;&gt;"",VLOOKUP($I1502,'Valid Values - Search'!$R$4:$T$4719,3,FALSE),"")</f>
        <v/>
      </c>
      <c r="AB1502" s="37" t="str">
        <f>IF($I1502&lt;&gt;"",VLOOKUP($I1502,'Valid Values - Search'!$R$4:$S$4719,2,FALSE),"")</f>
        <v/>
      </c>
      <c r="AC1502" s="38" t="str">
        <f t="shared" si="23"/>
        <v/>
      </c>
      <c r="AD1502" s="38"/>
    </row>
    <row r="1503" spans="1:30">
      <c r="A1503" s="46"/>
      <c r="B1503" s="47"/>
      <c r="C1503" s="49"/>
      <c r="D1503" s="41"/>
      <c r="E1503" s="41"/>
      <c r="F1503" s="41"/>
      <c r="G1503" s="50" t="str">
        <f>IF(A1503&lt;&gt;"",CONCATENATE(A1503,":",YEAR(B1503),IF(MONTH(B1503)&gt;9,MONTH(B1503),CONCATENATE(0,MONTH(B1503))),IF(DAY(B1503)&gt;9,DAY(B1503),CONCATENATE(0,DAY(B1503))),IF(HOUR(C1503)&gt;9,HOUR(C1503),CONCATENATE(0,HOUR(C1503))),IF(MINUTE(C1503)&gt;9,MINUTE(C1503),CONCATENATE(0,MINUTE(C1503))),":",VLOOKUP(F1503,'Valid Values - Results'!$D$4:$F$12,3,FALSE)),"")</f>
        <v/>
      </c>
      <c r="H1503" s="41"/>
      <c r="I1503" s="41"/>
      <c r="J1503" s="41"/>
      <c r="K1503" s="41"/>
      <c r="L1503" s="41"/>
      <c r="M1503" s="92"/>
      <c r="N1503" s="41"/>
      <c r="O1503" s="41"/>
      <c r="P1503" s="41"/>
      <c r="Q1503" s="41"/>
      <c r="R1503" s="41"/>
      <c r="S1503" s="41"/>
      <c r="T1503" s="41"/>
      <c r="U1503" s="47"/>
      <c r="V1503" s="49"/>
      <c r="W1503" s="41"/>
      <c r="X1503" s="41"/>
      <c r="Y1503" s="41"/>
      <c r="AA1503" s="37" t="str">
        <f>IF($I1503&lt;&gt;"",VLOOKUP($I1503,'Valid Values - Search'!$R$4:$T$4719,3,FALSE),"")</f>
        <v/>
      </c>
      <c r="AB1503" s="37" t="str">
        <f>IF($I1503&lt;&gt;"",VLOOKUP($I1503,'Valid Values - Search'!$R$4:$S$4719,2,FALSE),"")</f>
        <v/>
      </c>
      <c r="AC1503" s="38" t="str">
        <f t="shared" si="23"/>
        <v/>
      </c>
      <c r="AD1503" s="38"/>
    </row>
    <row r="1504" spans="1:30">
      <c r="A1504" s="46"/>
      <c r="B1504" s="47"/>
      <c r="C1504" s="49"/>
      <c r="D1504" s="41"/>
      <c r="E1504" s="41"/>
      <c r="F1504" s="41"/>
      <c r="G1504" s="50" t="str">
        <f>IF(A1504&lt;&gt;"",CONCATENATE(A1504,":",YEAR(B1504),IF(MONTH(B1504)&gt;9,MONTH(B1504),CONCATENATE(0,MONTH(B1504))),IF(DAY(B1504)&gt;9,DAY(B1504),CONCATENATE(0,DAY(B1504))),IF(HOUR(C1504)&gt;9,HOUR(C1504),CONCATENATE(0,HOUR(C1504))),IF(MINUTE(C1504)&gt;9,MINUTE(C1504),CONCATENATE(0,MINUTE(C1504))),":",VLOOKUP(F1504,'Valid Values - Results'!$D$4:$F$12,3,FALSE)),"")</f>
        <v/>
      </c>
      <c r="H1504" s="41"/>
      <c r="I1504" s="41"/>
      <c r="J1504" s="41"/>
      <c r="K1504" s="41"/>
      <c r="L1504" s="41"/>
      <c r="M1504" s="92"/>
      <c r="N1504" s="41"/>
      <c r="O1504" s="41"/>
      <c r="P1504" s="41"/>
      <c r="Q1504" s="41"/>
      <c r="R1504" s="41"/>
      <c r="S1504" s="41"/>
      <c r="T1504" s="41"/>
      <c r="U1504" s="47"/>
      <c r="V1504" s="49"/>
      <c r="W1504" s="41"/>
      <c r="X1504" s="41"/>
      <c r="Y1504" s="41"/>
      <c r="AA1504" s="37" t="str">
        <f>IF($I1504&lt;&gt;"",VLOOKUP($I1504,'Valid Values - Search'!$R$4:$T$4719,3,FALSE),"")</f>
        <v/>
      </c>
      <c r="AB1504" s="37" t="str">
        <f>IF($I1504&lt;&gt;"",VLOOKUP($I1504,'Valid Values - Search'!$R$4:$S$4719,2,FALSE),"")</f>
        <v/>
      </c>
      <c r="AC1504" s="38" t="str">
        <f t="shared" si="23"/>
        <v/>
      </c>
      <c r="AD1504" s="38"/>
    </row>
    <row r="1505" spans="1:30">
      <c r="A1505" s="46"/>
      <c r="B1505" s="47"/>
      <c r="C1505" s="49"/>
      <c r="D1505" s="41"/>
      <c r="E1505" s="41"/>
      <c r="F1505" s="41"/>
      <c r="G1505" s="50" t="str">
        <f>IF(A1505&lt;&gt;"",CONCATENATE(A1505,":",YEAR(B1505),IF(MONTH(B1505)&gt;9,MONTH(B1505),CONCATENATE(0,MONTH(B1505))),IF(DAY(B1505)&gt;9,DAY(B1505),CONCATENATE(0,DAY(B1505))),IF(HOUR(C1505)&gt;9,HOUR(C1505),CONCATENATE(0,HOUR(C1505))),IF(MINUTE(C1505)&gt;9,MINUTE(C1505),CONCATENATE(0,MINUTE(C1505))),":",VLOOKUP(F1505,'Valid Values - Results'!$D$4:$F$12,3,FALSE)),"")</f>
        <v/>
      </c>
      <c r="H1505" s="41"/>
      <c r="I1505" s="41"/>
      <c r="J1505" s="41"/>
      <c r="K1505" s="41"/>
      <c r="L1505" s="41"/>
      <c r="M1505" s="92"/>
      <c r="N1505" s="41"/>
      <c r="O1505" s="41"/>
      <c r="P1505" s="41"/>
      <c r="Q1505" s="41"/>
      <c r="R1505" s="41"/>
      <c r="S1505" s="41"/>
      <c r="T1505" s="41"/>
      <c r="U1505" s="47"/>
      <c r="V1505" s="49"/>
      <c r="W1505" s="41"/>
      <c r="X1505" s="41"/>
      <c r="Y1505" s="41"/>
      <c r="AA1505" s="37" t="str">
        <f>IF($I1505&lt;&gt;"",VLOOKUP($I1505,'Valid Values - Search'!$R$4:$T$4719,3,FALSE),"")</f>
        <v/>
      </c>
      <c r="AB1505" s="37" t="str">
        <f>IF($I1505&lt;&gt;"",VLOOKUP($I1505,'Valid Values - Search'!$R$4:$S$4719,2,FALSE),"")</f>
        <v/>
      </c>
      <c r="AC1505" s="38" t="str">
        <f t="shared" si="23"/>
        <v/>
      </c>
      <c r="AD1505" s="38"/>
    </row>
    <row r="1506" spans="1:30">
      <c r="A1506" s="46"/>
      <c r="B1506" s="47"/>
      <c r="C1506" s="49"/>
      <c r="D1506" s="41"/>
      <c r="E1506" s="41"/>
      <c r="F1506" s="41"/>
      <c r="G1506" s="50" t="str">
        <f>IF(A1506&lt;&gt;"",CONCATENATE(A1506,":",YEAR(B1506),IF(MONTH(B1506)&gt;9,MONTH(B1506),CONCATENATE(0,MONTH(B1506))),IF(DAY(B1506)&gt;9,DAY(B1506),CONCATENATE(0,DAY(B1506))),IF(HOUR(C1506)&gt;9,HOUR(C1506),CONCATENATE(0,HOUR(C1506))),IF(MINUTE(C1506)&gt;9,MINUTE(C1506),CONCATENATE(0,MINUTE(C1506))),":",VLOOKUP(F1506,'Valid Values - Results'!$D$4:$F$12,3,FALSE)),"")</f>
        <v/>
      </c>
      <c r="H1506" s="41"/>
      <c r="I1506" s="41"/>
      <c r="J1506" s="41"/>
      <c r="K1506" s="41"/>
      <c r="L1506" s="41"/>
      <c r="M1506" s="92"/>
      <c r="N1506" s="41"/>
      <c r="O1506" s="41"/>
      <c r="P1506" s="41"/>
      <c r="Q1506" s="41"/>
      <c r="R1506" s="41"/>
      <c r="S1506" s="41"/>
      <c r="T1506" s="41"/>
      <c r="U1506" s="47"/>
      <c r="V1506" s="49"/>
      <c r="W1506" s="41"/>
      <c r="X1506" s="41"/>
      <c r="Y1506" s="41"/>
      <c r="AA1506" s="37" t="str">
        <f>IF($I1506&lt;&gt;"",VLOOKUP($I1506,'Valid Values - Search'!$R$4:$T$4719,3,FALSE),"")</f>
        <v/>
      </c>
      <c r="AB1506" s="37" t="str">
        <f>IF($I1506&lt;&gt;"",VLOOKUP($I1506,'Valid Values - Search'!$R$4:$S$4719,2,FALSE),"")</f>
        <v/>
      </c>
      <c r="AC1506" s="38" t="str">
        <f t="shared" si="23"/>
        <v/>
      </c>
      <c r="AD1506" s="38"/>
    </row>
    <row r="1507" spans="1:30">
      <c r="A1507" s="46"/>
      <c r="B1507" s="47"/>
      <c r="C1507" s="49"/>
      <c r="D1507" s="41"/>
      <c r="E1507" s="41"/>
      <c r="F1507" s="41"/>
      <c r="G1507" s="50" t="str">
        <f>IF(A1507&lt;&gt;"",CONCATENATE(A1507,":",YEAR(B1507),IF(MONTH(B1507)&gt;9,MONTH(B1507),CONCATENATE(0,MONTH(B1507))),IF(DAY(B1507)&gt;9,DAY(B1507),CONCATENATE(0,DAY(B1507))),IF(HOUR(C1507)&gt;9,HOUR(C1507),CONCATENATE(0,HOUR(C1507))),IF(MINUTE(C1507)&gt;9,MINUTE(C1507),CONCATENATE(0,MINUTE(C1507))),":",VLOOKUP(F1507,'Valid Values - Results'!$D$4:$F$12,3,FALSE)),"")</f>
        <v/>
      </c>
      <c r="H1507" s="41"/>
      <c r="I1507" s="41"/>
      <c r="J1507" s="41"/>
      <c r="K1507" s="41"/>
      <c r="L1507" s="41"/>
      <c r="M1507" s="92"/>
      <c r="N1507" s="41"/>
      <c r="O1507" s="41"/>
      <c r="P1507" s="41"/>
      <c r="Q1507" s="41"/>
      <c r="R1507" s="41"/>
      <c r="S1507" s="41"/>
      <c r="T1507" s="41"/>
      <c r="U1507" s="47"/>
      <c r="V1507" s="49"/>
      <c r="W1507" s="41"/>
      <c r="X1507" s="41"/>
      <c r="Y1507" s="41"/>
      <c r="AA1507" s="37" t="str">
        <f>IF($I1507&lt;&gt;"",VLOOKUP($I1507,'Valid Values - Search'!$R$4:$T$4719,3,FALSE),"")</f>
        <v/>
      </c>
      <c r="AB1507" s="37" t="str">
        <f>IF($I1507&lt;&gt;"",VLOOKUP($I1507,'Valid Values - Search'!$R$4:$S$4719,2,FALSE),"")</f>
        <v/>
      </c>
      <c r="AC1507" s="38" t="str">
        <f t="shared" si="23"/>
        <v/>
      </c>
      <c r="AD1507" s="38"/>
    </row>
    <row r="1508" spans="1:30">
      <c r="A1508" s="46"/>
      <c r="B1508" s="47"/>
      <c r="C1508" s="49"/>
      <c r="D1508" s="41"/>
      <c r="E1508" s="41"/>
      <c r="F1508" s="41"/>
      <c r="G1508" s="50" t="str">
        <f>IF(A1508&lt;&gt;"",CONCATENATE(A1508,":",YEAR(B1508),IF(MONTH(B1508)&gt;9,MONTH(B1508),CONCATENATE(0,MONTH(B1508))),IF(DAY(B1508)&gt;9,DAY(B1508),CONCATENATE(0,DAY(B1508))),IF(HOUR(C1508)&gt;9,HOUR(C1508),CONCATENATE(0,HOUR(C1508))),IF(MINUTE(C1508)&gt;9,MINUTE(C1508),CONCATENATE(0,MINUTE(C1508))),":",VLOOKUP(F1508,'Valid Values - Results'!$D$4:$F$12,3,FALSE)),"")</f>
        <v/>
      </c>
      <c r="H1508" s="41"/>
      <c r="I1508" s="41"/>
      <c r="J1508" s="41"/>
      <c r="K1508" s="41"/>
      <c r="L1508" s="41"/>
      <c r="M1508" s="92"/>
      <c r="N1508" s="41"/>
      <c r="O1508" s="41"/>
      <c r="P1508" s="41"/>
      <c r="Q1508" s="41"/>
      <c r="R1508" s="41"/>
      <c r="S1508" s="41"/>
      <c r="T1508" s="41"/>
      <c r="U1508" s="47"/>
      <c r="V1508" s="49"/>
      <c r="W1508" s="41"/>
      <c r="X1508" s="41"/>
      <c r="Y1508" s="41"/>
      <c r="AA1508" s="37" t="str">
        <f>IF($I1508&lt;&gt;"",VLOOKUP($I1508,'Valid Values - Search'!$R$4:$T$4719,3,FALSE),"")</f>
        <v/>
      </c>
      <c r="AB1508" s="37" t="str">
        <f>IF($I1508&lt;&gt;"",VLOOKUP($I1508,'Valid Values - Search'!$R$4:$S$4719,2,FALSE),"")</f>
        <v/>
      </c>
      <c r="AC1508" s="38" t="str">
        <f t="shared" si="23"/>
        <v/>
      </c>
      <c r="AD1508" s="38"/>
    </row>
    <row r="1509" spans="1:30">
      <c r="A1509" s="46"/>
      <c r="B1509" s="47"/>
      <c r="C1509" s="49"/>
      <c r="D1509" s="41"/>
      <c r="E1509" s="41"/>
      <c r="F1509" s="41"/>
      <c r="G1509" s="50" t="str">
        <f>IF(A1509&lt;&gt;"",CONCATENATE(A1509,":",YEAR(B1509),IF(MONTH(B1509)&gt;9,MONTH(B1509),CONCATENATE(0,MONTH(B1509))),IF(DAY(B1509)&gt;9,DAY(B1509),CONCATENATE(0,DAY(B1509))),IF(HOUR(C1509)&gt;9,HOUR(C1509),CONCATENATE(0,HOUR(C1509))),IF(MINUTE(C1509)&gt;9,MINUTE(C1509),CONCATENATE(0,MINUTE(C1509))),":",VLOOKUP(F1509,'Valid Values - Results'!$D$4:$F$12,3,FALSE)),"")</f>
        <v/>
      </c>
      <c r="H1509" s="41"/>
      <c r="I1509" s="41"/>
      <c r="J1509" s="41"/>
      <c r="K1509" s="41"/>
      <c r="L1509" s="41"/>
      <c r="M1509" s="92"/>
      <c r="N1509" s="41"/>
      <c r="O1509" s="41"/>
      <c r="P1509" s="41"/>
      <c r="Q1509" s="41"/>
      <c r="R1509" s="41"/>
      <c r="S1509" s="41"/>
      <c r="T1509" s="41"/>
      <c r="U1509" s="47"/>
      <c r="V1509" s="49"/>
      <c r="W1509" s="41"/>
      <c r="X1509" s="41"/>
      <c r="Y1509" s="41"/>
      <c r="AA1509" s="37" t="str">
        <f>IF($I1509&lt;&gt;"",VLOOKUP($I1509,'Valid Values - Search'!$R$4:$T$4719,3,FALSE),"")</f>
        <v/>
      </c>
      <c r="AB1509" s="37" t="str">
        <f>IF($I1509&lt;&gt;"",VLOOKUP($I1509,'Valid Values - Search'!$R$4:$S$4719,2,FALSE),"")</f>
        <v/>
      </c>
      <c r="AC1509" s="38" t="str">
        <f t="shared" si="23"/>
        <v/>
      </c>
      <c r="AD1509" s="38"/>
    </row>
    <row r="1510" spans="1:30">
      <c r="A1510" s="46"/>
      <c r="B1510" s="47"/>
      <c r="C1510" s="49"/>
      <c r="D1510" s="41"/>
      <c r="E1510" s="41"/>
      <c r="F1510" s="41"/>
      <c r="G1510" s="50" t="str">
        <f>IF(A1510&lt;&gt;"",CONCATENATE(A1510,":",YEAR(B1510),IF(MONTH(B1510)&gt;9,MONTH(B1510),CONCATENATE(0,MONTH(B1510))),IF(DAY(B1510)&gt;9,DAY(B1510),CONCATENATE(0,DAY(B1510))),IF(HOUR(C1510)&gt;9,HOUR(C1510),CONCATENATE(0,HOUR(C1510))),IF(MINUTE(C1510)&gt;9,MINUTE(C1510),CONCATENATE(0,MINUTE(C1510))),":",VLOOKUP(F1510,'Valid Values - Results'!$D$4:$F$12,3,FALSE)),"")</f>
        <v/>
      </c>
      <c r="H1510" s="41"/>
      <c r="I1510" s="41"/>
      <c r="J1510" s="41"/>
      <c r="K1510" s="41"/>
      <c r="L1510" s="41"/>
      <c r="M1510" s="92"/>
      <c r="N1510" s="41"/>
      <c r="O1510" s="41"/>
      <c r="P1510" s="41"/>
      <c r="Q1510" s="41"/>
      <c r="R1510" s="41"/>
      <c r="S1510" s="41"/>
      <c r="T1510" s="41"/>
      <c r="U1510" s="47"/>
      <c r="V1510" s="49"/>
      <c r="W1510" s="41"/>
      <c r="X1510" s="41"/>
      <c r="Y1510" s="41"/>
      <c r="AA1510" s="37" t="str">
        <f>IF($I1510&lt;&gt;"",VLOOKUP($I1510,'Valid Values - Search'!$R$4:$T$4719,3,FALSE),"")</f>
        <v/>
      </c>
      <c r="AB1510" s="37" t="str">
        <f>IF($I1510&lt;&gt;"",VLOOKUP($I1510,'Valid Values - Search'!$R$4:$S$4719,2,FALSE),"")</f>
        <v/>
      </c>
      <c r="AC1510" s="38" t="str">
        <f t="shared" si="23"/>
        <v/>
      </c>
      <c r="AD1510" s="38"/>
    </row>
    <row r="1511" spans="1:30">
      <c r="A1511" s="46"/>
      <c r="B1511" s="47"/>
      <c r="C1511" s="49"/>
      <c r="D1511" s="41"/>
      <c r="E1511" s="41"/>
      <c r="F1511" s="41"/>
      <c r="G1511" s="50" t="str">
        <f>IF(A1511&lt;&gt;"",CONCATENATE(A1511,":",YEAR(B1511),IF(MONTH(B1511)&gt;9,MONTH(B1511),CONCATENATE(0,MONTH(B1511))),IF(DAY(B1511)&gt;9,DAY(B1511),CONCATENATE(0,DAY(B1511))),IF(HOUR(C1511)&gt;9,HOUR(C1511),CONCATENATE(0,HOUR(C1511))),IF(MINUTE(C1511)&gt;9,MINUTE(C1511),CONCATENATE(0,MINUTE(C1511))),":",VLOOKUP(F1511,'Valid Values - Results'!$D$4:$F$12,3,FALSE)),"")</f>
        <v/>
      </c>
      <c r="H1511" s="41"/>
      <c r="I1511" s="41"/>
      <c r="J1511" s="41"/>
      <c r="K1511" s="41"/>
      <c r="L1511" s="41"/>
      <c r="M1511" s="92"/>
      <c r="N1511" s="41"/>
      <c r="O1511" s="41"/>
      <c r="P1511" s="41"/>
      <c r="Q1511" s="41"/>
      <c r="R1511" s="41"/>
      <c r="S1511" s="41"/>
      <c r="T1511" s="41"/>
      <c r="U1511" s="47"/>
      <c r="V1511" s="49"/>
      <c r="W1511" s="41"/>
      <c r="X1511" s="41"/>
      <c r="Y1511" s="41"/>
      <c r="AA1511" s="37" t="str">
        <f>IF($I1511&lt;&gt;"",VLOOKUP($I1511,'Valid Values - Search'!$R$4:$T$4719,3,FALSE),"")</f>
        <v/>
      </c>
      <c r="AB1511" s="37" t="str">
        <f>IF($I1511&lt;&gt;"",VLOOKUP($I1511,'Valid Values - Search'!$R$4:$S$4719,2,FALSE),"")</f>
        <v/>
      </c>
      <c r="AC1511" s="38" t="str">
        <f t="shared" si="23"/>
        <v/>
      </c>
      <c r="AD1511" s="38"/>
    </row>
    <row r="1512" spans="1:30">
      <c r="A1512" s="46"/>
      <c r="B1512" s="47"/>
      <c r="C1512" s="49"/>
      <c r="D1512" s="41"/>
      <c r="E1512" s="41"/>
      <c r="F1512" s="41"/>
      <c r="G1512" s="50" t="str">
        <f>IF(A1512&lt;&gt;"",CONCATENATE(A1512,":",YEAR(B1512),IF(MONTH(B1512)&gt;9,MONTH(B1512),CONCATENATE(0,MONTH(B1512))),IF(DAY(B1512)&gt;9,DAY(B1512),CONCATENATE(0,DAY(B1512))),IF(HOUR(C1512)&gt;9,HOUR(C1512),CONCATENATE(0,HOUR(C1512))),IF(MINUTE(C1512)&gt;9,MINUTE(C1512),CONCATENATE(0,MINUTE(C1512))),":",VLOOKUP(F1512,'Valid Values - Results'!$D$4:$F$12,3,FALSE)),"")</f>
        <v/>
      </c>
      <c r="H1512" s="41"/>
      <c r="I1512" s="41"/>
      <c r="J1512" s="41"/>
      <c r="K1512" s="41"/>
      <c r="L1512" s="41"/>
      <c r="M1512" s="92"/>
      <c r="N1512" s="41"/>
      <c r="O1512" s="41"/>
      <c r="P1512" s="41"/>
      <c r="Q1512" s="41"/>
      <c r="R1512" s="41"/>
      <c r="S1512" s="41"/>
      <c r="T1512" s="41"/>
      <c r="U1512" s="47"/>
      <c r="V1512" s="49"/>
      <c r="W1512" s="41"/>
      <c r="X1512" s="41"/>
      <c r="Y1512" s="41"/>
      <c r="AA1512" s="37" t="str">
        <f>IF($I1512&lt;&gt;"",VLOOKUP($I1512,'Valid Values - Search'!$R$4:$T$4719,3,FALSE),"")</f>
        <v/>
      </c>
      <c r="AB1512" s="37" t="str">
        <f>IF($I1512&lt;&gt;"",VLOOKUP($I1512,'Valid Values - Search'!$R$4:$S$4719,2,FALSE),"")</f>
        <v/>
      </c>
      <c r="AC1512" s="38" t="str">
        <f t="shared" si="23"/>
        <v/>
      </c>
      <c r="AD1512" s="38"/>
    </row>
    <row r="1513" spans="1:30">
      <c r="A1513" s="46"/>
      <c r="B1513" s="47"/>
      <c r="C1513" s="49"/>
      <c r="D1513" s="41"/>
      <c r="E1513" s="41"/>
      <c r="F1513" s="41"/>
      <c r="G1513" s="50" t="str">
        <f>IF(A1513&lt;&gt;"",CONCATENATE(A1513,":",YEAR(B1513),IF(MONTH(B1513)&gt;9,MONTH(B1513),CONCATENATE(0,MONTH(B1513))),IF(DAY(B1513)&gt;9,DAY(B1513),CONCATENATE(0,DAY(B1513))),IF(HOUR(C1513)&gt;9,HOUR(C1513),CONCATENATE(0,HOUR(C1513))),IF(MINUTE(C1513)&gt;9,MINUTE(C1513),CONCATENATE(0,MINUTE(C1513))),":",VLOOKUP(F1513,'Valid Values - Results'!$D$4:$F$12,3,FALSE)),"")</f>
        <v/>
      </c>
      <c r="H1513" s="41"/>
      <c r="I1513" s="41"/>
      <c r="J1513" s="41"/>
      <c r="K1513" s="41"/>
      <c r="L1513" s="41"/>
      <c r="M1513" s="92"/>
      <c r="N1513" s="41"/>
      <c r="O1513" s="41"/>
      <c r="P1513" s="41"/>
      <c r="Q1513" s="41"/>
      <c r="R1513" s="41"/>
      <c r="S1513" s="41"/>
      <c r="T1513" s="41"/>
      <c r="U1513" s="47"/>
      <c r="V1513" s="49"/>
      <c r="W1513" s="41"/>
      <c r="X1513" s="41"/>
      <c r="Y1513" s="41"/>
      <c r="AA1513" s="37" t="str">
        <f>IF($I1513&lt;&gt;"",VLOOKUP($I1513,'Valid Values - Search'!$R$4:$T$4719,3,FALSE),"")</f>
        <v/>
      </c>
      <c r="AB1513" s="37" t="str">
        <f>IF($I1513&lt;&gt;"",VLOOKUP($I1513,'Valid Values - Search'!$R$4:$S$4719,2,FALSE),"")</f>
        <v/>
      </c>
      <c r="AC1513" s="38" t="str">
        <f t="shared" si="23"/>
        <v/>
      </c>
      <c r="AD1513" s="38"/>
    </row>
    <row r="1514" spans="1:30">
      <c r="A1514" s="46"/>
      <c r="B1514" s="47"/>
      <c r="C1514" s="49"/>
      <c r="D1514" s="41"/>
      <c r="E1514" s="41"/>
      <c r="F1514" s="41"/>
      <c r="G1514" s="50" t="str">
        <f>IF(A1514&lt;&gt;"",CONCATENATE(A1514,":",YEAR(B1514),IF(MONTH(B1514)&gt;9,MONTH(B1514),CONCATENATE(0,MONTH(B1514))),IF(DAY(B1514)&gt;9,DAY(B1514),CONCATENATE(0,DAY(B1514))),IF(HOUR(C1514)&gt;9,HOUR(C1514),CONCATENATE(0,HOUR(C1514))),IF(MINUTE(C1514)&gt;9,MINUTE(C1514),CONCATENATE(0,MINUTE(C1514))),":",VLOOKUP(F1514,'Valid Values - Results'!$D$4:$F$12,3,FALSE)),"")</f>
        <v/>
      </c>
      <c r="H1514" s="41"/>
      <c r="I1514" s="41"/>
      <c r="J1514" s="41"/>
      <c r="K1514" s="41"/>
      <c r="L1514" s="41"/>
      <c r="M1514" s="92"/>
      <c r="N1514" s="41"/>
      <c r="O1514" s="41"/>
      <c r="P1514" s="41"/>
      <c r="Q1514" s="41"/>
      <c r="R1514" s="41"/>
      <c r="S1514" s="41"/>
      <c r="T1514" s="41"/>
      <c r="U1514" s="47"/>
      <c r="V1514" s="49"/>
      <c r="W1514" s="41"/>
      <c r="X1514" s="41"/>
      <c r="Y1514" s="41"/>
      <c r="AA1514" s="37" t="str">
        <f>IF($I1514&lt;&gt;"",VLOOKUP($I1514,'Valid Values - Search'!$R$4:$T$4719,3,FALSE),"")</f>
        <v/>
      </c>
      <c r="AB1514" s="37" t="str">
        <f>IF($I1514&lt;&gt;"",VLOOKUP($I1514,'Valid Values - Search'!$R$4:$S$4719,2,FALSE),"")</f>
        <v/>
      </c>
      <c r="AC1514" s="38" t="str">
        <f t="shared" si="23"/>
        <v/>
      </c>
      <c r="AD1514" s="38"/>
    </row>
    <row r="1515" spans="1:30">
      <c r="A1515" s="46"/>
      <c r="B1515" s="47"/>
      <c r="C1515" s="49"/>
      <c r="D1515" s="41"/>
      <c r="E1515" s="41"/>
      <c r="F1515" s="41"/>
      <c r="G1515" s="50" t="str">
        <f>IF(A1515&lt;&gt;"",CONCATENATE(A1515,":",YEAR(B1515),IF(MONTH(B1515)&gt;9,MONTH(B1515),CONCATENATE(0,MONTH(B1515))),IF(DAY(B1515)&gt;9,DAY(B1515),CONCATENATE(0,DAY(B1515))),IF(HOUR(C1515)&gt;9,HOUR(C1515),CONCATENATE(0,HOUR(C1515))),IF(MINUTE(C1515)&gt;9,MINUTE(C1515),CONCATENATE(0,MINUTE(C1515))),":",VLOOKUP(F1515,'Valid Values - Results'!$D$4:$F$12,3,FALSE)),"")</f>
        <v/>
      </c>
      <c r="H1515" s="41"/>
      <c r="I1515" s="41"/>
      <c r="J1515" s="41"/>
      <c r="K1515" s="41"/>
      <c r="L1515" s="41"/>
      <c r="M1515" s="92"/>
      <c r="N1515" s="41"/>
      <c r="O1515" s="41"/>
      <c r="P1515" s="41"/>
      <c r="Q1515" s="41"/>
      <c r="R1515" s="41"/>
      <c r="S1515" s="41"/>
      <c r="T1515" s="41"/>
      <c r="U1515" s="47"/>
      <c r="V1515" s="49"/>
      <c r="W1515" s="41"/>
      <c r="X1515" s="41"/>
      <c r="Y1515" s="41"/>
      <c r="AA1515" s="37" t="str">
        <f>IF($I1515&lt;&gt;"",VLOOKUP($I1515,'Valid Values - Search'!$R$4:$T$4719,3,FALSE),"")</f>
        <v/>
      </c>
      <c r="AB1515" s="37" t="str">
        <f>IF($I1515&lt;&gt;"",VLOOKUP($I1515,'Valid Values - Search'!$R$4:$S$4719,2,FALSE),"")</f>
        <v/>
      </c>
      <c r="AC1515" s="38" t="str">
        <f t="shared" si="23"/>
        <v/>
      </c>
      <c r="AD1515" s="38"/>
    </row>
    <row r="1516" spans="1:30">
      <c r="A1516" s="46"/>
      <c r="B1516" s="47"/>
      <c r="C1516" s="49"/>
      <c r="D1516" s="41"/>
      <c r="E1516" s="41"/>
      <c r="F1516" s="41"/>
      <c r="G1516" s="50" t="str">
        <f>IF(A1516&lt;&gt;"",CONCATENATE(A1516,":",YEAR(B1516),IF(MONTH(B1516)&gt;9,MONTH(B1516),CONCATENATE(0,MONTH(B1516))),IF(DAY(B1516)&gt;9,DAY(B1516),CONCATENATE(0,DAY(B1516))),IF(HOUR(C1516)&gt;9,HOUR(C1516),CONCATENATE(0,HOUR(C1516))),IF(MINUTE(C1516)&gt;9,MINUTE(C1516),CONCATENATE(0,MINUTE(C1516))),":",VLOOKUP(F1516,'Valid Values - Results'!$D$4:$F$12,3,FALSE)),"")</f>
        <v/>
      </c>
      <c r="H1516" s="41"/>
      <c r="I1516" s="41"/>
      <c r="J1516" s="41"/>
      <c r="K1516" s="41"/>
      <c r="L1516" s="41"/>
      <c r="M1516" s="92"/>
      <c r="N1516" s="41"/>
      <c r="O1516" s="41"/>
      <c r="P1516" s="41"/>
      <c r="Q1516" s="41"/>
      <c r="R1516" s="41"/>
      <c r="S1516" s="41"/>
      <c r="T1516" s="41"/>
      <c r="U1516" s="47"/>
      <c r="V1516" s="49"/>
      <c r="W1516" s="41"/>
      <c r="X1516" s="41"/>
      <c r="Y1516" s="41"/>
      <c r="AA1516" s="37" t="str">
        <f>IF($I1516&lt;&gt;"",VLOOKUP($I1516,'Valid Values - Search'!$R$4:$T$4719,3,FALSE),"")</f>
        <v/>
      </c>
      <c r="AB1516" s="37" t="str">
        <f>IF($I1516&lt;&gt;"",VLOOKUP($I1516,'Valid Values - Search'!$R$4:$S$4719,2,FALSE),"")</f>
        <v/>
      </c>
      <c r="AC1516" s="38" t="str">
        <f t="shared" si="23"/>
        <v/>
      </c>
      <c r="AD1516" s="38"/>
    </row>
    <row r="1517" spans="1:30">
      <c r="A1517" s="46"/>
      <c r="B1517" s="47"/>
      <c r="C1517" s="49"/>
      <c r="D1517" s="41"/>
      <c r="E1517" s="41"/>
      <c r="F1517" s="41"/>
      <c r="G1517" s="50" t="str">
        <f>IF(A1517&lt;&gt;"",CONCATENATE(A1517,":",YEAR(B1517),IF(MONTH(B1517)&gt;9,MONTH(B1517),CONCATENATE(0,MONTH(B1517))),IF(DAY(B1517)&gt;9,DAY(B1517),CONCATENATE(0,DAY(B1517))),IF(HOUR(C1517)&gt;9,HOUR(C1517),CONCATENATE(0,HOUR(C1517))),IF(MINUTE(C1517)&gt;9,MINUTE(C1517),CONCATENATE(0,MINUTE(C1517))),":",VLOOKUP(F1517,'Valid Values - Results'!$D$4:$F$12,3,FALSE)),"")</f>
        <v/>
      </c>
      <c r="H1517" s="41"/>
      <c r="I1517" s="41"/>
      <c r="J1517" s="41"/>
      <c r="K1517" s="41"/>
      <c r="L1517" s="41"/>
      <c r="M1517" s="92"/>
      <c r="N1517" s="41"/>
      <c r="O1517" s="41"/>
      <c r="P1517" s="41"/>
      <c r="Q1517" s="41"/>
      <c r="R1517" s="41"/>
      <c r="S1517" s="41"/>
      <c r="T1517" s="41"/>
      <c r="U1517" s="47"/>
      <c r="V1517" s="49"/>
      <c r="W1517" s="41"/>
      <c r="X1517" s="41"/>
      <c r="Y1517" s="41"/>
      <c r="AA1517" s="37" t="str">
        <f>IF($I1517&lt;&gt;"",VLOOKUP($I1517,'Valid Values - Search'!$R$4:$T$4719,3,FALSE),"")</f>
        <v/>
      </c>
      <c r="AB1517" s="37" t="str">
        <f>IF($I1517&lt;&gt;"",VLOOKUP($I1517,'Valid Values - Search'!$R$4:$S$4719,2,FALSE),"")</f>
        <v/>
      </c>
      <c r="AC1517" s="38" t="str">
        <f t="shared" si="23"/>
        <v/>
      </c>
      <c r="AD1517" s="38"/>
    </row>
    <row r="1518" spans="1:30">
      <c r="A1518" s="46"/>
      <c r="B1518" s="47"/>
      <c r="C1518" s="49"/>
      <c r="D1518" s="41"/>
      <c r="E1518" s="41"/>
      <c r="F1518" s="41"/>
      <c r="G1518" s="50" t="str">
        <f>IF(A1518&lt;&gt;"",CONCATENATE(A1518,":",YEAR(B1518),IF(MONTH(B1518)&gt;9,MONTH(B1518),CONCATENATE(0,MONTH(B1518))),IF(DAY(B1518)&gt;9,DAY(B1518),CONCATENATE(0,DAY(B1518))),IF(HOUR(C1518)&gt;9,HOUR(C1518),CONCATENATE(0,HOUR(C1518))),IF(MINUTE(C1518)&gt;9,MINUTE(C1518),CONCATENATE(0,MINUTE(C1518))),":",VLOOKUP(F1518,'Valid Values - Results'!$D$4:$F$12,3,FALSE)),"")</f>
        <v/>
      </c>
      <c r="H1518" s="41"/>
      <c r="I1518" s="41"/>
      <c r="J1518" s="41"/>
      <c r="K1518" s="41"/>
      <c r="L1518" s="41"/>
      <c r="M1518" s="92"/>
      <c r="N1518" s="41"/>
      <c r="O1518" s="41"/>
      <c r="P1518" s="41"/>
      <c r="Q1518" s="41"/>
      <c r="R1518" s="41"/>
      <c r="S1518" s="41"/>
      <c r="T1518" s="41"/>
      <c r="U1518" s="47"/>
      <c r="V1518" s="49"/>
      <c r="W1518" s="41"/>
      <c r="X1518" s="41"/>
      <c r="Y1518" s="41"/>
      <c r="AA1518" s="37" t="str">
        <f>IF($I1518&lt;&gt;"",VLOOKUP($I1518,'Valid Values - Search'!$R$4:$T$4719,3,FALSE),"")</f>
        <v/>
      </c>
      <c r="AB1518" s="37" t="str">
        <f>IF($I1518&lt;&gt;"",VLOOKUP($I1518,'Valid Values - Search'!$R$4:$S$4719,2,FALSE),"")</f>
        <v/>
      </c>
      <c r="AC1518" s="38" t="str">
        <f t="shared" si="23"/>
        <v/>
      </c>
      <c r="AD1518" s="38"/>
    </row>
    <row r="1519" spans="1:30">
      <c r="A1519" s="46"/>
      <c r="B1519" s="47"/>
      <c r="C1519" s="49"/>
      <c r="D1519" s="41"/>
      <c r="E1519" s="41"/>
      <c r="F1519" s="41"/>
      <c r="G1519" s="50" t="str">
        <f>IF(A1519&lt;&gt;"",CONCATENATE(A1519,":",YEAR(B1519),IF(MONTH(B1519)&gt;9,MONTH(B1519),CONCATENATE(0,MONTH(B1519))),IF(DAY(B1519)&gt;9,DAY(B1519),CONCATENATE(0,DAY(B1519))),IF(HOUR(C1519)&gt;9,HOUR(C1519),CONCATENATE(0,HOUR(C1519))),IF(MINUTE(C1519)&gt;9,MINUTE(C1519),CONCATENATE(0,MINUTE(C1519))),":",VLOOKUP(F1519,'Valid Values - Results'!$D$4:$F$12,3,FALSE)),"")</f>
        <v/>
      </c>
      <c r="H1519" s="41"/>
      <c r="I1519" s="41"/>
      <c r="J1519" s="41"/>
      <c r="K1519" s="41"/>
      <c r="L1519" s="41"/>
      <c r="M1519" s="92"/>
      <c r="N1519" s="41"/>
      <c r="O1519" s="41"/>
      <c r="P1519" s="41"/>
      <c r="Q1519" s="41"/>
      <c r="R1519" s="41"/>
      <c r="S1519" s="41"/>
      <c r="T1519" s="41"/>
      <c r="U1519" s="47"/>
      <c r="V1519" s="49"/>
      <c r="W1519" s="41"/>
      <c r="X1519" s="41"/>
      <c r="Y1519" s="41"/>
      <c r="AA1519" s="37" t="str">
        <f>IF($I1519&lt;&gt;"",VLOOKUP($I1519,'Valid Values - Search'!$R$4:$T$4719,3,FALSE),"")</f>
        <v/>
      </c>
      <c r="AB1519" s="37" t="str">
        <f>IF($I1519&lt;&gt;"",VLOOKUP($I1519,'Valid Values - Search'!$R$4:$S$4719,2,FALSE),"")</f>
        <v/>
      </c>
      <c r="AC1519" s="38" t="str">
        <f t="shared" si="23"/>
        <v/>
      </c>
      <c r="AD1519" s="38"/>
    </row>
    <row r="1520" spans="1:30">
      <c r="A1520" s="46"/>
      <c r="B1520" s="47"/>
      <c r="C1520" s="49"/>
      <c r="D1520" s="41"/>
      <c r="E1520" s="41"/>
      <c r="F1520" s="41"/>
      <c r="G1520" s="50" t="str">
        <f>IF(A1520&lt;&gt;"",CONCATENATE(A1520,":",YEAR(B1520),IF(MONTH(B1520)&gt;9,MONTH(B1520),CONCATENATE(0,MONTH(B1520))),IF(DAY(B1520)&gt;9,DAY(B1520),CONCATENATE(0,DAY(B1520))),IF(HOUR(C1520)&gt;9,HOUR(C1520),CONCATENATE(0,HOUR(C1520))),IF(MINUTE(C1520)&gt;9,MINUTE(C1520),CONCATENATE(0,MINUTE(C1520))),":",VLOOKUP(F1520,'Valid Values - Results'!$D$4:$F$12,3,FALSE)),"")</f>
        <v/>
      </c>
      <c r="H1520" s="41"/>
      <c r="I1520" s="41"/>
      <c r="J1520" s="41"/>
      <c r="K1520" s="41"/>
      <c r="L1520" s="41"/>
      <c r="M1520" s="92"/>
      <c r="N1520" s="41"/>
      <c r="O1520" s="41"/>
      <c r="P1520" s="41"/>
      <c r="Q1520" s="41"/>
      <c r="R1520" s="41"/>
      <c r="S1520" s="41"/>
      <c r="T1520" s="41"/>
      <c r="U1520" s="47"/>
      <c r="V1520" s="49"/>
      <c r="W1520" s="41"/>
      <c r="X1520" s="41"/>
      <c r="Y1520" s="41"/>
      <c r="AA1520" s="37" t="str">
        <f>IF($I1520&lt;&gt;"",VLOOKUP($I1520,'Valid Values - Search'!$R$4:$T$4719,3,FALSE),"")</f>
        <v/>
      </c>
      <c r="AB1520" s="37" t="str">
        <f>IF($I1520&lt;&gt;"",VLOOKUP($I1520,'Valid Values - Search'!$R$4:$S$4719,2,FALSE),"")</f>
        <v/>
      </c>
      <c r="AC1520" s="38" t="str">
        <f t="shared" si="23"/>
        <v/>
      </c>
      <c r="AD1520" s="38"/>
    </row>
    <row r="1521" spans="1:30">
      <c r="A1521" s="46"/>
      <c r="B1521" s="47"/>
      <c r="C1521" s="49"/>
      <c r="D1521" s="41"/>
      <c r="E1521" s="41"/>
      <c r="F1521" s="41"/>
      <c r="G1521" s="50" t="str">
        <f>IF(A1521&lt;&gt;"",CONCATENATE(A1521,":",YEAR(B1521),IF(MONTH(B1521)&gt;9,MONTH(B1521),CONCATENATE(0,MONTH(B1521))),IF(DAY(B1521)&gt;9,DAY(B1521),CONCATENATE(0,DAY(B1521))),IF(HOUR(C1521)&gt;9,HOUR(C1521),CONCATENATE(0,HOUR(C1521))),IF(MINUTE(C1521)&gt;9,MINUTE(C1521),CONCATENATE(0,MINUTE(C1521))),":",VLOOKUP(F1521,'Valid Values - Results'!$D$4:$F$12,3,FALSE)),"")</f>
        <v/>
      </c>
      <c r="H1521" s="41"/>
      <c r="I1521" s="41"/>
      <c r="J1521" s="41"/>
      <c r="K1521" s="41"/>
      <c r="L1521" s="41"/>
      <c r="M1521" s="92"/>
      <c r="N1521" s="41"/>
      <c r="O1521" s="41"/>
      <c r="P1521" s="41"/>
      <c r="Q1521" s="41"/>
      <c r="R1521" s="41"/>
      <c r="S1521" s="41"/>
      <c r="T1521" s="41"/>
      <c r="U1521" s="47"/>
      <c r="V1521" s="49"/>
      <c r="W1521" s="41"/>
      <c r="X1521" s="41"/>
      <c r="Y1521" s="41"/>
      <c r="AA1521" s="37" t="str">
        <f>IF($I1521&lt;&gt;"",VLOOKUP($I1521,'Valid Values - Search'!$R$4:$T$4719,3,FALSE),"")</f>
        <v/>
      </c>
      <c r="AB1521" s="37" t="str">
        <f>IF($I1521&lt;&gt;"",VLOOKUP($I1521,'Valid Values - Search'!$R$4:$S$4719,2,FALSE),"")</f>
        <v/>
      </c>
      <c r="AC1521" s="38" t="str">
        <f t="shared" si="23"/>
        <v/>
      </c>
      <c r="AD1521" s="38"/>
    </row>
    <row r="1522" spans="1:30">
      <c r="A1522" s="46"/>
      <c r="B1522" s="47"/>
      <c r="C1522" s="49"/>
      <c r="D1522" s="41"/>
      <c r="E1522" s="41"/>
      <c r="F1522" s="41"/>
      <c r="G1522" s="50" t="str">
        <f>IF(A1522&lt;&gt;"",CONCATENATE(A1522,":",YEAR(B1522),IF(MONTH(B1522)&gt;9,MONTH(B1522),CONCATENATE(0,MONTH(B1522))),IF(DAY(B1522)&gt;9,DAY(B1522),CONCATENATE(0,DAY(B1522))),IF(HOUR(C1522)&gt;9,HOUR(C1522),CONCATENATE(0,HOUR(C1522))),IF(MINUTE(C1522)&gt;9,MINUTE(C1522),CONCATENATE(0,MINUTE(C1522))),":",VLOOKUP(F1522,'Valid Values - Results'!$D$4:$F$12,3,FALSE)),"")</f>
        <v/>
      </c>
      <c r="H1522" s="41"/>
      <c r="I1522" s="41"/>
      <c r="J1522" s="41"/>
      <c r="K1522" s="41"/>
      <c r="L1522" s="41"/>
      <c r="M1522" s="92"/>
      <c r="N1522" s="41"/>
      <c r="O1522" s="41"/>
      <c r="P1522" s="41"/>
      <c r="Q1522" s="41"/>
      <c r="R1522" s="41"/>
      <c r="S1522" s="41"/>
      <c r="T1522" s="41"/>
      <c r="U1522" s="47"/>
      <c r="V1522" s="49"/>
      <c r="W1522" s="41"/>
      <c r="X1522" s="41"/>
      <c r="Y1522" s="41"/>
      <c r="AA1522" s="37" t="str">
        <f>IF($I1522&lt;&gt;"",VLOOKUP($I1522,'Valid Values - Search'!$R$4:$T$4719,3,FALSE),"")</f>
        <v/>
      </c>
      <c r="AB1522" s="37" t="str">
        <f>IF($I1522&lt;&gt;"",VLOOKUP($I1522,'Valid Values - Search'!$R$4:$S$4719,2,FALSE),"")</f>
        <v/>
      </c>
      <c r="AC1522" s="38" t="str">
        <f t="shared" si="23"/>
        <v/>
      </c>
      <c r="AD1522" s="38"/>
    </row>
    <row r="1523" spans="1:30">
      <c r="A1523" s="46"/>
      <c r="B1523" s="47"/>
      <c r="C1523" s="49"/>
      <c r="D1523" s="41"/>
      <c r="E1523" s="41"/>
      <c r="F1523" s="41"/>
      <c r="G1523" s="50" t="str">
        <f>IF(A1523&lt;&gt;"",CONCATENATE(A1523,":",YEAR(B1523),IF(MONTH(B1523)&gt;9,MONTH(B1523),CONCATENATE(0,MONTH(B1523))),IF(DAY(B1523)&gt;9,DAY(B1523),CONCATENATE(0,DAY(B1523))),IF(HOUR(C1523)&gt;9,HOUR(C1523),CONCATENATE(0,HOUR(C1523))),IF(MINUTE(C1523)&gt;9,MINUTE(C1523),CONCATENATE(0,MINUTE(C1523))),":",VLOOKUP(F1523,'Valid Values - Results'!$D$4:$F$12,3,FALSE)),"")</f>
        <v/>
      </c>
      <c r="H1523" s="41"/>
      <c r="I1523" s="41"/>
      <c r="J1523" s="41"/>
      <c r="K1523" s="41"/>
      <c r="L1523" s="41"/>
      <c r="M1523" s="92"/>
      <c r="N1523" s="41"/>
      <c r="O1523" s="41"/>
      <c r="P1523" s="41"/>
      <c r="Q1523" s="41"/>
      <c r="R1523" s="41"/>
      <c r="S1523" s="41"/>
      <c r="T1523" s="41"/>
      <c r="U1523" s="47"/>
      <c r="V1523" s="49"/>
      <c r="W1523" s="41"/>
      <c r="X1523" s="41"/>
      <c r="Y1523" s="41"/>
      <c r="AA1523" s="37" t="str">
        <f>IF($I1523&lt;&gt;"",VLOOKUP($I1523,'Valid Values - Search'!$R$4:$T$4719,3,FALSE),"")</f>
        <v/>
      </c>
      <c r="AB1523" s="37" t="str">
        <f>IF($I1523&lt;&gt;"",VLOOKUP($I1523,'Valid Values - Search'!$R$4:$S$4719,2,FALSE),"")</f>
        <v/>
      </c>
      <c r="AC1523" s="38" t="str">
        <f t="shared" si="23"/>
        <v/>
      </c>
      <c r="AD1523" s="38"/>
    </row>
    <row r="1524" spans="1:30">
      <c r="A1524" s="46"/>
      <c r="B1524" s="47"/>
      <c r="C1524" s="49"/>
      <c r="D1524" s="41"/>
      <c r="E1524" s="41"/>
      <c r="F1524" s="41"/>
      <c r="G1524" s="50" t="str">
        <f>IF(A1524&lt;&gt;"",CONCATENATE(A1524,":",YEAR(B1524),IF(MONTH(B1524)&gt;9,MONTH(B1524),CONCATENATE(0,MONTH(B1524))),IF(DAY(B1524)&gt;9,DAY(B1524),CONCATENATE(0,DAY(B1524))),IF(HOUR(C1524)&gt;9,HOUR(C1524),CONCATENATE(0,HOUR(C1524))),IF(MINUTE(C1524)&gt;9,MINUTE(C1524),CONCATENATE(0,MINUTE(C1524))),":",VLOOKUP(F1524,'Valid Values - Results'!$D$4:$F$12,3,FALSE)),"")</f>
        <v/>
      </c>
      <c r="H1524" s="41"/>
      <c r="I1524" s="41"/>
      <c r="J1524" s="41"/>
      <c r="K1524" s="41"/>
      <c r="L1524" s="41"/>
      <c r="M1524" s="92"/>
      <c r="N1524" s="41"/>
      <c r="O1524" s="41"/>
      <c r="P1524" s="41"/>
      <c r="Q1524" s="41"/>
      <c r="R1524" s="41"/>
      <c r="S1524" s="41"/>
      <c r="T1524" s="41"/>
      <c r="U1524" s="47"/>
      <c r="V1524" s="49"/>
      <c r="W1524" s="41"/>
      <c r="X1524" s="41"/>
      <c r="Y1524" s="41"/>
      <c r="AA1524" s="37" t="str">
        <f>IF($I1524&lt;&gt;"",VLOOKUP($I1524,'Valid Values - Search'!$R$4:$T$4719,3,FALSE),"")</f>
        <v/>
      </c>
      <c r="AB1524" s="37" t="str">
        <f>IF($I1524&lt;&gt;"",VLOOKUP($I1524,'Valid Values - Search'!$R$4:$S$4719,2,FALSE),"")</f>
        <v/>
      </c>
      <c r="AC1524" s="38" t="str">
        <f t="shared" si="23"/>
        <v/>
      </c>
      <c r="AD1524" s="38"/>
    </row>
    <row r="1525" spans="1:30">
      <c r="A1525" s="46"/>
      <c r="B1525" s="47"/>
      <c r="C1525" s="49"/>
      <c r="D1525" s="41"/>
      <c r="E1525" s="41"/>
      <c r="F1525" s="41"/>
      <c r="G1525" s="50" t="str">
        <f>IF(A1525&lt;&gt;"",CONCATENATE(A1525,":",YEAR(B1525),IF(MONTH(B1525)&gt;9,MONTH(B1525),CONCATENATE(0,MONTH(B1525))),IF(DAY(B1525)&gt;9,DAY(B1525),CONCATENATE(0,DAY(B1525))),IF(HOUR(C1525)&gt;9,HOUR(C1525),CONCATENATE(0,HOUR(C1525))),IF(MINUTE(C1525)&gt;9,MINUTE(C1525),CONCATENATE(0,MINUTE(C1525))),":",VLOOKUP(F1525,'Valid Values - Results'!$D$4:$F$12,3,FALSE)),"")</f>
        <v/>
      </c>
      <c r="H1525" s="41"/>
      <c r="I1525" s="41"/>
      <c r="J1525" s="41"/>
      <c r="K1525" s="41"/>
      <c r="L1525" s="41"/>
      <c r="M1525" s="92"/>
      <c r="N1525" s="41"/>
      <c r="O1525" s="41"/>
      <c r="P1525" s="41"/>
      <c r="Q1525" s="41"/>
      <c r="R1525" s="41"/>
      <c r="S1525" s="41"/>
      <c r="T1525" s="41"/>
      <c r="U1525" s="47"/>
      <c r="V1525" s="49"/>
      <c r="W1525" s="41"/>
      <c r="X1525" s="41"/>
      <c r="Y1525" s="41"/>
      <c r="AA1525" s="37" t="str">
        <f>IF($I1525&lt;&gt;"",VLOOKUP($I1525,'Valid Values - Search'!$R$4:$T$4719,3,FALSE),"")</f>
        <v/>
      </c>
      <c r="AB1525" s="37" t="str">
        <f>IF($I1525&lt;&gt;"",VLOOKUP($I1525,'Valid Values - Search'!$R$4:$S$4719,2,FALSE),"")</f>
        <v/>
      </c>
      <c r="AC1525" s="38" t="str">
        <f t="shared" si="23"/>
        <v/>
      </c>
      <c r="AD1525" s="38"/>
    </row>
    <row r="1526" spans="1:30">
      <c r="A1526" s="46"/>
      <c r="B1526" s="47"/>
      <c r="C1526" s="49"/>
      <c r="D1526" s="41"/>
      <c r="E1526" s="41"/>
      <c r="F1526" s="41"/>
      <c r="G1526" s="50" t="str">
        <f>IF(A1526&lt;&gt;"",CONCATENATE(A1526,":",YEAR(B1526),IF(MONTH(B1526)&gt;9,MONTH(B1526),CONCATENATE(0,MONTH(B1526))),IF(DAY(B1526)&gt;9,DAY(B1526),CONCATENATE(0,DAY(B1526))),IF(HOUR(C1526)&gt;9,HOUR(C1526),CONCATENATE(0,HOUR(C1526))),IF(MINUTE(C1526)&gt;9,MINUTE(C1526),CONCATENATE(0,MINUTE(C1526))),":",VLOOKUP(F1526,'Valid Values - Results'!$D$4:$F$12,3,FALSE)),"")</f>
        <v/>
      </c>
      <c r="H1526" s="41"/>
      <c r="I1526" s="41"/>
      <c r="J1526" s="41"/>
      <c r="K1526" s="41"/>
      <c r="L1526" s="41"/>
      <c r="M1526" s="92"/>
      <c r="N1526" s="41"/>
      <c r="O1526" s="41"/>
      <c r="P1526" s="41"/>
      <c r="Q1526" s="41"/>
      <c r="R1526" s="41"/>
      <c r="S1526" s="41"/>
      <c r="T1526" s="41"/>
      <c r="U1526" s="47"/>
      <c r="V1526" s="49"/>
      <c r="W1526" s="41"/>
      <c r="X1526" s="41"/>
      <c r="Y1526" s="41"/>
      <c r="AA1526" s="37" t="str">
        <f>IF($I1526&lt;&gt;"",VLOOKUP($I1526,'Valid Values - Search'!$R$4:$T$4719,3,FALSE),"")</f>
        <v/>
      </c>
      <c r="AB1526" s="37" t="str">
        <f>IF($I1526&lt;&gt;"",VLOOKUP($I1526,'Valid Values - Search'!$R$4:$S$4719,2,FALSE),"")</f>
        <v/>
      </c>
      <c r="AC1526" s="38" t="str">
        <f t="shared" si="23"/>
        <v/>
      </c>
      <c r="AD1526" s="38"/>
    </row>
    <row r="1527" spans="1:30">
      <c r="A1527" s="46"/>
      <c r="B1527" s="47"/>
      <c r="C1527" s="49"/>
      <c r="D1527" s="41"/>
      <c r="E1527" s="41"/>
      <c r="F1527" s="41"/>
      <c r="G1527" s="50" t="str">
        <f>IF(A1527&lt;&gt;"",CONCATENATE(A1527,":",YEAR(B1527),IF(MONTH(B1527)&gt;9,MONTH(B1527),CONCATENATE(0,MONTH(B1527))),IF(DAY(B1527)&gt;9,DAY(B1527),CONCATENATE(0,DAY(B1527))),IF(HOUR(C1527)&gt;9,HOUR(C1527),CONCATENATE(0,HOUR(C1527))),IF(MINUTE(C1527)&gt;9,MINUTE(C1527),CONCATENATE(0,MINUTE(C1527))),":",VLOOKUP(F1527,'Valid Values - Results'!$D$4:$F$12,3,FALSE)),"")</f>
        <v/>
      </c>
      <c r="H1527" s="41"/>
      <c r="I1527" s="41"/>
      <c r="J1527" s="41"/>
      <c r="K1527" s="41"/>
      <c r="L1527" s="41"/>
      <c r="M1527" s="92"/>
      <c r="N1527" s="41"/>
      <c r="O1527" s="41"/>
      <c r="P1527" s="41"/>
      <c r="Q1527" s="41"/>
      <c r="R1527" s="41"/>
      <c r="S1527" s="41"/>
      <c r="T1527" s="41"/>
      <c r="U1527" s="47"/>
      <c r="V1527" s="49"/>
      <c r="W1527" s="41"/>
      <c r="X1527" s="41"/>
      <c r="Y1527" s="41"/>
      <c r="AA1527" s="37" t="str">
        <f>IF($I1527&lt;&gt;"",VLOOKUP($I1527,'Valid Values - Search'!$R$4:$T$4719,3,FALSE),"")</f>
        <v/>
      </c>
      <c r="AB1527" s="37" t="str">
        <f>IF($I1527&lt;&gt;"",VLOOKUP($I1527,'Valid Values - Search'!$R$4:$S$4719,2,FALSE),"")</f>
        <v/>
      </c>
      <c r="AC1527" s="38" t="str">
        <f t="shared" si="23"/>
        <v/>
      </c>
      <c r="AD1527" s="38"/>
    </row>
    <row r="1528" spans="1:30">
      <c r="A1528" s="46"/>
      <c r="B1528" s="47"/>
      <c r="C1528" s="49"/>
      <c r="D1528" s="41"/>
      <c r="E1528" s="41"/>
      <c r="F1528" s="41"/>
      <c r="G1528" s="50" t="str">
        <f>IF(A1528&lt;&gt;"",CONCATENATE(A1528,":",YEAR(B1528),IF(MONTH(B1528)&gt;9,MONTH(B1528),CONCATENATE(0,MONTH(B1528))),IF(DAY(B1528)&gt;9,DAY(B1528),CONCATENATE(0,DAY(B1528))),IF(HOUR(C1528)&gt;9,HOUR(C1528),CONCATENATE(0,HOUR(C1528))),IF(MINUTE(C1528)&gt;9,MINUTE(C1528),CONCATENATE(0,MINUTE(C1528))),":",VLOOKUP(F1528,'Valid Values - Results'!$D$4:$F$12,3,FALSE)),"")</f>
        <v/>
      </c>
      <c r="H1528" s="41"/>
      <c r="I1528" s="41"/>
      <c r="J1528" s="41"/>
      <c r="K1528" s="41"/>
      <c r="L1528" s="41"/>
      <c r="M1528" s="92"/>
      <c r="N1528" s="41"/>
      <c r="O1528" s="41"/>
      <c r="P1528" s="41"/>
      <c r="Q1528" s="41"/>
      <c r="R1528" s="41"/>
      <c r="S1528" s="41"/>
      <c r="T1528" s="41"/>
      <c r="U1528" s="47"/>
      <c r="V1528" s="49"/>
      <c r="W1528" s="41"/>
      <c r="X1528" s="41"/>
      <c r="Y1528" s="41"/>
      <c r="AA1528" s="37" t="str">
        <f>IF($I1528&lt;&gt;"",VLOOKUP($I1528,'Valid Values - Search'!$R$4:$T$4719,3,FALSE),"")</f>
        <v/>
      </c>
      <c r="AB1528" s="37" t="str">
        <f>IF($I1528&lt;&gt;"",VLOOKUP($I1528,'Valid Values - Search'!$R$4:$S$4719,2,FALSE),"")</f>
        <v/>
      </c>
      <c r="AC1528" s="38" t="str">
        <f t="shared" si="23"/>
        <v/>
      </c>
      <c r="AD1528" s="38"/>
    </row>
    <row r="1529" spans="1:30">
      <c r="A1529" s="46"/>
      <c r="B1529" s="47"/>
      <c r="C1529" s="49"/>
      <c r="D1529" s="41"/>
      <c r="E1529" s="41"/>
      <c r="F1529" s="41"/>
      <c r="G1529" s="50" t="str">
        <f>IF(A1529&lt;&gt;"",CONCATENATE(A1529,":",YEAR(B1529),IF(MONTH(B1529)&gt;9,MONTH(B1529),CONCATENATE(0,MONTH(B1529))),IF(DAY(B1529)&gt;9,DAY(B1529),CONCATENATE(0,DAY(B1529))),IF(HOUR(C1529)&gt;9,HOUR(C1529),CONCATENATE(0,HOUR(C1529))),IF(MINUTE(C1529)&gt;9,MINUTE(C1529),CONCATENATE(0,MINUTE(C1529))),":",VLOOKUP(F1529,'Valid Values - Results'!$D$4:$F$12,3,FALSE)),"")</f>
        <v/>
      </c>
      <c r="H1529" s="41"/>
      <c r="I1529" s="41"/>
      <c r="J1529" s="41"/>
      <c r="K1529" s="41"/>
      <c r="L1529" s="41"/>
      <c r="M1529" s="92"/>
      <c r="N1529" s="41"/>
      <c r="O1529" s="41"/>
      <c r="P1529" s="41"/>
      <c r="Q1529" s="41"/>
      <c r="R1529" s="41"/>
      <c r="S1529" s="41"/>
      <c r="T1529" s="41"/>
      <c r="U1529" s="47"/>
      <c r="V1529" s="49"/>
      <c r="W1529" s="41"/>
      <c r="X1529" s="41"/>
      <c r="Y1529" s="41"/>
      <c r="AA1529" s="37" t="str">
        <f>IF($I1529&lt;&gt;"",VLOOKUP($I1529,'Valid Values - Search'!$R$4:$T$4719,3,FALSE),"")</f>
        <v/>
      </c>
      <c r="AB1529" s="37" t="str">
        <f>IF($I1529&lt;&gt;"",VLOOKUP($I1529,'Valid Values - Search'!$R$4:$S$4719,2,FALSE),"")</f>
        <v/>
      </c>
      <c r="AC1529" s="38" t="str">
        <f t="shared" si="23"/>
        <v/>
      </c>
      <c r="AD1529" s="38"/>
    </row>
    <row r="1530" spans="1:30">
      <c r="A1530" s="46"/>
      <c r="B1530" s="47"/>
      <c r="C1530" s="49"/>
      <c r="D1530" s="41"/>
      <c r="E1530" s="41"/>
      <c r="F1530" s="41"/>
      <c r="G1530" s="50" t="str">
        <f>IF(A1530&lt;&gt;"",CONCATENATE(A1530,":",YEAR(B1530),IF(MONTH(B1530)&gt;9,MONTH(B1530),CONCATENATE(0,MONTH(B1530))),IF(DAY(B1530)&gt;9,DAY(B1530),CONCATENATE(0,DAY(B1530))),IF(HOUR(C1530)&gt;9,HOUR(C1530),CONCATENATE(0,HOUR(C1530))),IF(MINUTE(C1530)&gt;9,MINUTE(C1530),CONCATENATE(0,MINUTE(C1530))),":",VLOOKUP(F1530,'Valid Values - Results'!$D$4:$F$12,3,FALSE)),"")</f>
        <v/>
      </c>
      <c r="H1530" s="41"/>
      <c r="I1530" s="41"/>
      <c r="J1530" s="41"/>
      <c r="K1530" s="41"/>
      <c r="L1530" s="41"/>
      <c r="M1530" s="92"/>
      <c r="N1530" s="41"/>
      <c r="O1530" s="41"/>
      <c r="P1530" s="41"/>
      <c r="Q1530" s="41"/>
      <c r="R1530" s="41"/>
      <c r="S1530" s="41"/>
      <c r="T1530" s="41"/>
      <c r="U1530" s="47"/>
      <c r="V1530" s="49"/>
      <c r="W1530" s="41"/>
      <c r="X1530" s="41"/>
      <c r="Y1530" s="41"/>
      <c r="AA1530" s="37" t="str">
        <f>IF($I1530&lt;&gt;"",VLOOKUP($I1530,'Valid Values - Search'!$R$4:$T$4719,3,FALSE),"")</f>
        <v/>
      </c>
      <c r="AB1530" s="37" t="str">
        <f>IF($I1530&lt;&gt;"",VLOOKUP($I1530,'Valid Values - Search'!$R$4:$S$4719,2,FALSE),"")</f>
        <v/>
      </c>
      <c r="AC1530" s="38" t="str">
        <f t="shared" si="23"/>
        <v/>
      </c>
      <c r="AD1530" s="38"/>
    </row>
    <row r="1531" spans="1:30">
      <c r="A1531" s="46"/>
      <c r="B1531" s="47"/>
      <c r="C1531" s="49"/>
      <c r="D1531" s="41"/>
      <c r="E1531" s="41"/>
      <c r="F1531" s="41"/>
      <c r="G1531" s="50" t="str">
        <f>IF(A1531&lt;&gt;"",CONCATENATE(A1531,":",YEAR(B1531),IF(MONTH(B1531)&gt;9,MONTH(B1531),CONCATENATE(0,MONTH(B1531))),IF(DAY(B1531)&gt;9,DAY(B1531),CONCATENATE(0,DAY(B1531))),IF(HOUR(C1531)&gt;9,HOUR(C1531),CONCATENATE(0,HOUR(C1531))),IF(MINUTE(C1531)&gt;9,MINUTE(C1531),CONCATENATE(0,MINUTE(C1531))),":",VLOOKUP(F1531,'Valid Values - Results'!$D$4:$F$12,3,FALSE)),"")</f>
        <v/>
      </c>
      <c r="H1531" s="41"/>
      <c r="I1531" s="41"/>
      <c r="J1531" s="41"/>
      <c r="K1531" s="41"/>
      <c r="L1531" s="41"/>
      <c r="M1531" s="92"/>
      <c r="N1531" s="41"/>
      <c r="O1531" s="41"/>
      <c r="P1531" s="41"/>
      <c r="Q1531" s="41"/>
      <c r="R1531" s="41"/>
      <c r="S1531" s="41"/>
      <c r="T1531" s="41"/>
      <c r="U1531" s="47"/>
      <c r="V1531" s="49"/>
      <c r="W1531" s="41"/>
      <c r="X1531" s="41"/>
      <c r="Y1531" s="41"/>
      <c r="AA1531" s="37" t="str">
        <f>IF($I1531&lt;&gt;"",VLOOKUP($I1531,'Valid Values - Search'!$R$4:$T$4719,3,FALSE),"")</f>
        <v/>
      </c>
      <c r="AB1531" s="37" t="str">
        <f>IF($I1531&lt;&gt;"",VLOOKUP($I1531,'Valid Values - Search'!$R$4:$S$4719,2,FALSE),"")</f>
        <v/>
      </c>
      <c r="AC1531" s="38" t="str">
        <f t="shared" si="23"/>
        <v/>
      </c>
      <c r="AD1531" s="38"/>
    </row>
    <row r="1532" spans="1:30">
      <c r="A1532" s="46"/>
      <c r="B1532" s="47"/>
      <c r="C1532" s="49"/>
      <c r="D1532" s="41"/>
      <c r="E1532" s="41"/>
      <c r="F1532" s="41"/>
      <c r="G1532" s="50" t="str">
        <f>IF(A1532&lt;&gt;"",CONCATENATE(A1532,":",YEAR(B1532),IF(MONTH(B1532)&gt;9,MONTH(B1532),CONCATENATE(0,MONTH(B1532))),IF(DAY(B1532)&gt;9,DAY(B1532),CONCATENATE(0,DAY(B1532))),IF(HOUR(C1532)&gt;9,HOUR(C1532),CONCATENATE(0,HOUR(C1532))),IF(MINUTE(C1532)&gt;9,MINUTE(C1532),CONCATENATE(0,MINUTE(C1532))),":",VLOOKUP(F1532,'Valid Values - Results'!$D$4:$F$12,3,FALSE)),"")</f>
        <v/>
      </c>
      <c r="H1532" s="41"/>
      <c r="I1532" s="41"/>
      <c r="J1532" s="41"/>
      <c r="K1532" s="41"/>
      <c r="L1532" s="41"/>
      <c r="M1532" s="92"/>
      <c r="N1532" s="41"/>
      <c r="O1532" s="41"/>
      <c r="P1532" s="41"/>
      <c r="Q1532" s="41"/>
      <c r="R1532" s="41"/>
      <c r="S1532" s="41"/>
      <c r="T1532" s="41"/>
      <c r="U1532" s="47"/>
      <c r="V1532" s="49"/>
      <c r="W1532" s="41"/>
      <c r="X1532" s="41"/>
      <c r="Y1532" s="41"/>
      <c r="AA1532" s="37" t="str">
        <f>IF($I1532&lt;&gt;"",VLOOKUP($I1532,'Valid Values - Search'!$R$4:$T$4719,3,FALSE),"")</f>
        <v/>
      </c>
      <c r="AB1532" s="37" t="str">
        <f>IF($I1532&lt;&gt;"",VLOOKUP($I1532,'Valid Values - Search'!$R$4:$S$4719,2,FALSE),"")</f>
        <v/>
      </c>
      <c r="AC1532" s="38" t="str">
        <f t="shared" si="23"/>
        <v/>
      </c>
      <c r="AD1532" s="38"/>
    </row>
    <row r="1533" spans="1:30">
      <c r="A1533" s="46"/>
      <c r="B1533" s="47"/>
      <c r="C1533" s="49"/>
      <c r="D1533" s="41"/>
      <c r="E1533" s="41"/>
      <c r="F1533" s="41"/>
      <c r="G1533" s="50" t="str">
        <f>IF(A1533&lt;&gt;"",CONCATENATE(A1533,":",YEAR(B1533),IF(MONTH(B1533)&gt;9,MONTH(B1533),CONCATENATE(0,MONTH(B1533))),IF(DAY(B1533)&gt;9,DAY(B1533),CONCATENATE(0,DAY(B1533))),IF(HOUR(C1533)&gt;9,HOUR(C1533),CONCATENATE(0,HOUR(C1533))),IF(MINUTE(C1533)&gt;9,MINUTE(C1533),CONCATENATE(0,MINUTE(C1533))),":",VLOOKUP(F1533,'Valid Values - Results'!$D$4:$F$12,3,FALSE)),"")</f>
        <v/>
      </c>
      <c r="H1533" s="41"/>
      <c r="I1533" s="41"/>
      <c r="J1533" s="41"/>
      <c r="K1533" s="41"/>
      <c r="L1533" s="41"/>
      <c r="M1533" s="92"/>
      <c r="N1533" s="41"/>
      <c r="O1533" s="41"/>
      <c r="P1533" s="41"/>
      <c r="Q1533" s="41"/>
      <c r="R1533" s="41"/>
      <c r="S1533" s="41"/>
      <c r="T1533" s="41"/>
      <c r="U1533" s="47"/>
      <c r="V1533" s="49"/>
      <c r="W1533" s="41"/>
      <c r="X1533" s="41"/>
      <c r="Y1533" s="41"/>
      <c r="AA1533" s="37" t="str">
        <f>IF($I1533&lt;&gt;"",VLOOKUP($I1533,'Valid Values - Search'!$R$4:$T$4719,3,FALSE),"")</f>
        <v/>
      </c>
      <c r="AB1533" s="37" t="str">
        <f>IF($I1533&lt;&gt;"",VLOOKUP($I1533,'Valid Values - Search'!$R$4:$S$4719,2,FALSE),"")</f>
        <v/>
      </c>
      <c r="AC1533" s="38" t="str">
        <f t="shared" si="23"/>
        <v/>
      </c>
      <c r="AD1533" s="38"/>
    </row>
    <row r="1534" spans="1:30">
      <c r="A1534" s="46"/>
      <c r="B1534" s="47"/>
      <c r="C1534" s="49"/>
      <c r="D1534" s="41"/>
      <c r="E1534" s="41"/>
      <c r="F1534" s="41"/>
      <c r="G1534" s="50" t="str">
        <f>IF(A1534&lt;&gt;"",CONCATENATE(A1534,":",YEAR(B1534),IF(MONTH(B1534)&gt;9,MONTH(B1534),CONCATENATE(0,MONTH(B1534))),IF(DAY(B1534)&gt;9,DAY(B1534),CONCATENATE(0,DAY(B1534))),IF(HOUR(C1534)&gt;9,HOUR(C1534),CONCATENATE(0,HOUR(C1534))),IF(MINUTE(C1534)&gt;9,MINUTE(C1534),CONCATENATE(0,MINUTE(C1534))),":",VLOOKUP(F1534,'Valid Values - Results'!$D$4:$F$12,3,FALSE)),"")</f>
        <v/>
      </c>
      <c r="H1534" s="41"/>
      <c r="I1534" s="41"/>
      <c r="J1534" s="41"/>
      <c r="K1534" s="41"/>
      <c r="L1534" s="41"/>
      <c r="M1534" s="92"/>
      <c r="N1534" s="41"/>
      <c r="O1534" s="41"/>
      <c r="P1534" s="41"/>
      <c r="Q1534" s="41"/>
      <c r="R1534" s="41"/>
      <c r="S1534" s="41"/>
      <c r="T1534" s="41"/>
      <c r="U1534" s="47"/>
      <c r="V1534" s="49"/>
      <c r="W1534" s="41"/>
      <c r="X1534" s="41"/>
      <c r="Y1534" s="41"/>
      <c r="AA1534" s="37" t="str">
        <f>IF($I1534&lt;&gt;"",VLOOKUP($I1534,'Valid Values - Search'!$R$4:$T$4719,3,FALSE),"")</f>
        <v/>
      </c>
      <c r="AB1534" s="37" t="str">
        <f>IF($I1534&lt;&gt;"",VLOOKUP($I1534,'Valid Values - Search'!$R$4:$S$4719,2,FALSE),"")</f>
        <v/>
      </c>
      <c r="AC1534" s="38" t="str">
        <f t="shared" si="23"/>
        <v/>
      </c>
      <c r="AD1534" s="38"/>
    </row>
    <row r="1535" spans="1:30">
      <c r="A1535" s="46"/>
      <c r="B1535" s="47"/>
      <c r="C1535" s="49"/>
      <c r="D1535" s="41"/>
      <c r="E1535" s="41"/>
      <c r="F1535" s="41"/>
      <c r="G1535" s="50" t="str">
        <f>IF(A1535&lt;&gt;"",CONCATENATE(A1535,":",YEAR(B1535),IF(MONTH(B1535)&gt;9,MONTH(B1535),CONCATENATE(0,MONTH(B1535))),IF(DAY(B1535)&gt;9,DAY(B1535),CONCATENATE(0,DAY(B1535))),IF(HOUR(C1535)&gt;9,HOUR(C1535),CONCATENATE(0,HOUR(C1535))),IF(MINUTE(C1535)&gt;9,MINUTE(C1535),CONCATENATE(0,MINUTE(C1535))),":",VLOOKUP(F1535,'Valid Values - Results'!$D$4:$F$12,3,FALSE)),"")</f>
        <v/>
      </c>
      <c r="H1535" s="41"/>
      <c r="I1535" s="41"/>
      <c r="J1535" s="41"/>
      <c r="K1535" s="41"/>
      <c r="L1535" s="41"/>
      <c r="M1535" s="92"/>
      <c r="N1535" s="41"/>
      <c r="O1535" s="41"/>
      <c r="P1535" s="41"/>
      <c r="Q1535" s="41"/>
      <c r="R1535" s="41"/>
      <c r="S1535" s="41"/>
      <c r="T1535" s="41"/>
      <c r="U1535" s="47"/>
      <c r="V1535" s="49"/>
      <c r="W1535" s="41"/>
      <c r="X1535" s="41"/>
      <c r="Y1535" s="41"/>
      <c r="AA1535" s="37" t="str">
        <f>IF($I1535&lt;&gt;"",VLOOKUP($I1535,'Valid Values - Search'!$R$4:$T$4719,3,FALSE),"")</f>
        <v/>
      </c>
      <c r="AB1535" s="37" t="str">
        <f>IF($I1535&lt;&gt;"",VLOOKUP($I1535,'Valid Values - Search'!$R$4:$S$4719,2,FALSE),"")</f>
        <v/>
      </c>
      <c r="AC1535" s="38" t="str">
        <f t="shared" si="23"/>
        <v/>
      </c>
      <c r="AD1535" s="38"/>
    </row>
    <row r="1536" spans="1:30">
      <c r="A1536" s="46"/>
      <c r="B1536" s="47"/>
      <c r="C1536" s="49"/>
      <c r="D1536" s="41"/>
      <c r="E1536" s="41"/>
      <c r="F1536" s="41"/>
      <c r="G1536" s="50" t="str">
        <f>IF(A1536&lt;&gt;"",CONCATENATE(A1536,":",YEAR(B1536),IF(MONTH(B1536)&gt;9,MONTH(B1536),CONCATENATE(0,MONTH(B1536))),IF(DAY(B1536)&gt;9,DAY(B1536),CONCATENATE(0,DAY(B1536))),IF(HOUR(C1536)&gt;9,HOUR(C1536),CONCATENATE(0,HOUR(C1536))),IF(MINUTE(C1536)&gt;9,MINUTE(C1536),CONCATENATE(0,MINUTE(C1536))),":",VLOOKUP(F1536,'Valid Values - Results'!$D$4:$F$12,3,FALSE)),"")</f>
        <v/>
      </c>
      <c r="H1536" s="41"/>
      <c r="I1536" s="41"/>
      <c r="J1536" s="41"/>
      <c r="K1536" s="41"/>
      <c r="L1536" s="41"/>
      <c r="M1536" s="92"/>
      <c r="N1536" s="41"/>
      <c r="O1536" s="41"/>
      <c r="P1536" s="41"/>
      <c r="Q1536" s="41"/>
      <c r="R1536" s="41"/>
      <c r="S1536" s="41"/>
      <c r="T1536" s="41"/>
      <c r="U1536" s="47"/>
      <c r="V1536" s="49"/>
      <c r="W1536" s="41"/>
      <c r="X1536" s="41"/>
      <c r="Y1536" s="41"/>
      <c r="AA1536" s="37" t="str">
        <f>IF($I1536&lt;&gt;"",VLOOKUP($I1536,'Valid Values - Search'!$R$4:$T$4719,3,FALSE),"")</f>
        <v/>
      </c>
      <c r="AB1536" s="37" t="str">
        <f>IF($I1536&lt;&gt;"",VLOOKUP($I1536,'Valid Values - Search'!$R$4:$S$4719,2,FALSE),"")</f>
        <v/>
      </c>
      <c r="AC1536" s="38" t="str">
        <f t="shared" si="23"/>
        <v/>
      </c>
      <c r="AD1536" s="38"/>
    </row>
    <row r="1537" spans="1:30">
      <c r="A1537" s="46"/>
      <c r="B1537" s="47"/>
      <c r="C1537" s="49"/>
      <c r="D1537" s="41"/>
      <c r="E1537" s="41"/>
      <c r="F1537" s="41"/>
      <c r="G1537" s="50" t="str">
        <f>IF(A1537&lt;&gt;"",CONCATENATE(A1537,":",YEAR(B1537),IF(MONTH(B1537)&gt;9,MONTH(B1537),CONCATENATE(0,MONTH(B1537))),IF(DAY(B1537)&gt;9,DAY(B1537),CONCATENATE(0,DAY(B1537))),IF(HOUR(C1537)&gt;9,HOUR(C1537),CONCATENATE(0,HOUR(C1537))),IF(MINUTE(C1537)&gt;9,MINUTE(C1537),CONCATENATE(0,MINUTE(C1537))),":",VLOOKUP(F1537,'Valid Values - Results'!$D$4:$F$12,3,FALSE)),"")</f>
        <v/>
      </c>
      <c r="H1537" s="41"/>
      <c r="I1537" s="41"/>
      <c r="J1537" s="41"/>
      <c r="K1537" s="41"/>
      <c r="L1537" s="41"/>
      <c r="M1537" s="92"/>
      <c r="N1537" s="41"/>
      <c r="O1537" s="41"/>
      <c r="P1537" s="41"/>
      <c r="Q1537" s="41"/>
      <c r="R1537" s="41"/>
      <c r="S1537" s="41"/>
      <c r="T1537" s="41"/>
      <c r="U1537" s="47"/>
      <c r="V1537" s="49"/>
      <c r="W1537" s="41"/>
      <c r="X1537" s="41"/>
      <c r="Y1537" s="41"/>
      <c r="AA1537" s="37" t="str">
        <f>IF($I1537&lt;&gt;"",VLOOKUP($I1537,'Valid Values - Search'!$R$4:$T$4719,3,FALSE),"")</f>
        <v/>
      </c>
      <c r="AB1537" s="37" t="str">
        <f>IF($I1537&lt;&gt;"",VLOOKUP($I1537,'Valid Values - Search'!$R$4:$S$4719,2,FALSE),"")</f>
        <v/>
      </c>
      <c r="AC1537" s="38" t="str">
        <f t="shared" si="23"/>
        <v/>
      </c>
      <c r="AD1537" s="38"/>
    </row>
    <row r="1538" spans="1:30">
      <c r="A1538" s="46"/>
      <c r="B1538" s="47"/>
      <c r="C1538" s="49"/>
      <c r="D1538" s="41"/>
      <c r="E1538" s="41"/>
      <c r="F1538" s="41"/>
      <c r="G1538" s="50" t="str">
        <f>IF(A1538&lt;&gt;"",CONCATENATE(A1538,":",YEAR(B1538),IF(MONTH(B1538)&gt;9,MONTH(B1538),CONCATENATE(0,MONTH(B1538))),IF(DAY(B1538)&gt;9,DAY(B1538),CONCATENATE(0,DAY(B1538))),IF(HOUR(C1538)&gt;9,HOUR(C1538),CONCATENATE(0,HOUR(C1538))),IF(MINUTE(C1538)&gt;9,MINUTE(C1538),CONCATENATE(0,MINUTE(C1538))),":",VLOOKUP(F1538,'Valid Values - Results'!$D$4:$F$12,3,FALSE)),"")</f>
        <v/>
      </c>
      <c r="H1538" s="41"/>
      <c r="I1538" s="41"/>
      <c r="J1538" s="41"/>
      <c r="K1538" s="41"/>
      <c r="L1538" s="41"/>
      <c r="M1538" s="92"/>
      <c r="N1538" s="41"/>
      <c r="O1538" s="41"/>
      <c r="P1538" s="41"/>
      <c r="Q1538" s="41"/>
      <c r="R1538" s="41"/>
      <c r="S1538" s="41"/>
      <c r="T1538" s="41"/>
      <c r="U1538" s="47"/>
      <c r="V1538" s="49"/>
      <c r="W1538" s="41"/>
      <c r="X1538" s="41"/>
      <c r="Y1538" s="41"/>
      <c r="AA1538" s="37" t="str">
        <f>IF($I1538&lt;&gt;"",VLOOKUP($I1538,'Valid Values - Search'!$R$4:$T$4719,3,FALSE),"")</f>
        <v/>
      </c>
      <c r="AB1538" s="37" t="str">
        <f>IF($I1538&lt;&gt;"",VLOOKUP($I1538,'Valid Values - Search'!$R$4:$S$4719,2,FALSE),"")</f>
        <v/>
      </c>
      <c r="AC1538" s="38" t="str">
        <f t="shared" ref="AC1538:AC1601" si="24">IF($V1538&lt;&gt;"",$D1538,"")</f>
        <v/>
      </c>
      <c r="AD1538" s="38"/>
    </row>
    <row r="1539" spans="1:30">
      <c r="A1539" s="46"/>
      <c r="B1539" s="47"/>
      <c r="C1539" s="49"/>
      <c r="D1539" s="41"/>
      <c r="E1539" s="41"/>
      <c r="F1539" s="41"/>
      <c r="G1539" s="50" t="str">
        <f>IF(A1539&lt;&gt;"",CONCATENATE(A1539,":",YEAR(B1539),IF(MONTH(B1539)&gt;9,MONTH(B1539),CONCATENATE(0,MONTH(B1539))),IF(DAY(B1539)&gt;9,DAY(B1539),CONCATENATE(0,DAY(B1539))),IF(HOUR(C1539)&gt;9,HOUR(C1539),CONCATENATE(0,HOUR(C1539))),IF(MINUTE(C1539)&gt;9,MINUTE(C1539),CONCATENATE(0,MINUTE(C1539))),":",VLOOKUP(F1539,'Valid Values - Results'!$D$4:$F$12,3,FALSE)),"")</f>
        <v/>
      </c>
      <c r="H1539" s="41"/>
      <c r="I1539" s="41"/>
      <c r="J1539" s="41"/>
      <c r="K1539" s="41"/>
      <c r="L1539" s="41"/>
      <c r="M1539" s="92"/>
      <c r="N1539" s="41"/>
      <c r="O1539" s="41"/>
      <c r="P1539" s="41"/>
      <c r="Q1539" s="41"/>
      <c r="R1539" s="41"/>
      <c r="S1539" s="41"/>
      <c r="T1539" s="41"/>
      <c r="U1539" s="47"/>
      <c r="V1539" s="49"/>
      <c r="W1539" s="41"/>
      <c r="X1539" s="41"/>
      <c r="Y1539" s="41"/>
      <c r="AA1539" s="37" t="str">
        <f>IF($I1539&lt;&gt;"",VLOOKUP($I1539,'Valid Values - Search'!$R$4:$T$4719,3,FALSE),"")</f>
        <v/>
      </c>
      <c r="AB1539" s="37" t="str">
        <f>IF($I1539&lt;&gt;"",VLOOKUP($I1539,'Valid Values - Search'!$R$4:$S$4719,2,FALSE),"")</f>
        <v/>
      </c>
      <c r="AC1539" s="38" t="str">
        <f t="shared" si="24"/>
        <v/>
      </c>
      <c r="AD1539" s="38"/>
    </row>
    <row r="1540" spans="1:30">
      <c r="A1540" s="46"/>
      <c r="B1540" s="47"/>
      <c r="C1540" s="49"/>
      <c r="D1540" s="41"/>
      <c r="E1540" s="41"/>
      <c r="F1540" s="41"/>
      <c r="G1540" s="50" t="str">
        <f>IF(A1540&lt;&gt;"",CONCATENATE(A1540,":",YEAR(B1540),IF(MONTH(B1540)&gt;9,MONTH(B1540),CONCATENATE(0,MONTH(B1540))),IF(DAY(B1540)&gt;9,DAY(B1540),CONCATENATE(0,DAY(B1540))),IF(HOUR(C1540)&gt;9,HOUR(C1540),CONCATENATE(0,HOUR(C1540))),IF(MINUTE(C1540)&gt;9,MINUTE(C1540),CONCATENATE(0,MINUTE(C1540))),":",VLOOKUP(F1540,'Valid Values - Results'!$D$4:$F$12,3,FALSE)),"")</f>
        <v/>
      </c>
      <c r="H1540" s="41"/>
      <c r="I1540" s="41"/>
      <c r="J1540" s="41"/>
      <c r="K1540" s="41"/>
      <c r="L1540" s="41"/>
      <c r="M1540" s="92"/>
      <c r="N1540" s="41"/>
      <c r="O1540" s="41"/>
      <c r="P1540" s="41"/>
      <c r="Q1540" s="41"/>
      <c r="R1540" s="41"/>
      <c r="S1540" s="41"/>
      <c r="T1540" s="41"/>
      <c r="U1540" s="47"/>
      <c r="V1540" s="49"/>
      <c r="W1540" s="41"/>
      <c r="X1540" s="41"/>
      <c r="Y1540" s="41"/>
      <c r="AA1540" s="37" t="str">
        <f>IF($I1540&lt;&gt;"",VLOOKUP($I1540,'Valid Values - Search'!$R$4:$T$4719,3,FALSE),"")</f>
        <v/>
      </c>
      <c r="AB1540" s="37" t="str">
        <f>IF($I1540&lt;&gt;"",VLOOKUP($I1540,'Valid Values - Search'!$R$4:$S$4719,2,FALSE),"")</f>
        <v/>
      </c>
      <c r="AC1540" s="38" t="str">
        <f t="shared" si="24"/>
        <v/>
      </c>
      <c r="AD1540" s="38"/>
    </row>
    <row r="1541" spans="1:30">
      <c r="A1541" s="46"/>
      <c r="B1541" s="47"/>
      <c r="C1541" s="49"/>
      <c r="D1541" s="41"/>
      <c r="E1541" s="41"/>
      <c r="F1541" s="41"/>
      <c r="G1541" s="50" t="str">
        <f>IF(A1541&lt;&gt;"",CONCATENATE(A1541,":",YEAR(B1541),IF(MONTH(B1541)&gt;9,MONTH(B1541),CONCATENATE(0,MONTH(B1541))),IF(DAY(B1541)&gt;9,DAY(B1541),CONCATENATE(0,DAY(B1541))),IF(HOUR(C1541)&gt;9,HOUR(C1541),CONCATENATE(0,HOUR(C1541))),IF(MINUTE(C1541)&gt;9,MINUTE(C1541),CONCATENATE(0,MINUTE(C1541))),":",VLOOKUP(F1541,'Valid Values - Results'!$D$4:$F$12,3,FALSE)),"")</f>
        <v/>
      </c>
      <c r="H1541" s="41"/>
      <c r="I1541" s="41"/>
      <c r="J1541" s="41"/>
      <c r="K1541" s="41"/>
      <c r="L1541" s="41"/>
      <c r="M1541" s="92"/>
      <c r="N1541" s="41"/>
      <c r="O1541" s="41"/>
      <c r="P1541" s="41"/>
      <c r="Q1541" s="41"/>
      <c r="R1541" s="41"/>
      <c r="S1541" s="41"/>
      <c r="T1541" s="41"/>
      <c r="U1541" s="47"/>
      <c r="V1541" s="49"/>
      <c r="W1541" s="41"/>
      <c r="X1541" s="41"/>
      <c r="Y1541" s="41"/>
      <c r="AA1541" s="37" t="str">
        <f>IF($I1541&lt;&gt;"",VLOOKUP($I1541,'Valid Values - Search'!$R$4:$T$4719,3,FALSE),"")</f>
        <v/>
      </c>
      <c r="AB1541" s="37" t="str">
        <f>IF($I1541&lt;&gt;"",VLOOKUP($I1541,'Valid Values - Search'!$R$4:$S$4719,2,FALSE),"")</f>
        <v/>
      </c>
      <c r="AC1541" s="38" t="str">
        <f t="shared" si="24"/>
        <v/>
      </c>
      <c r="AD1541" s="38"/>
    </row>
    <row r="1542" spans="1:30">
      <c r="A1542" s="46"/>
      <c r="B1542" s="47"/>
      <c r="C1542" s="49"/>
      <c r="D1542" s="41"/>
      <c r="E1542" s="41"/>
      <c r="F1542" s="41"/>
      <c r="G1542" s="50" t="str">
        <f>IF(A1542&lt;&gt;"",CONCATENATE(A1542,":",YEAR(B1542),IF(MONTH(B1542)&gt;9,MONTH(B1542),CONCATENATE(0,MONTH(B1542))),IF(DAY(B1542)&gt;9,DAY(B1542),CONCATENATE(0,DAY(B1542))),IF(HOUR(C1542)&gt;9,HOUR(C1542),CONCATENATE(0,HOUR(C1542))),IF(MINUTE(C1542)&gt;9,MINUTE(C1542),CONCATENATE(0,MINUTE(C1542))),":",VLOOKUP(F1542,'Valid Values - Results'!$D$4:$F$12,3,FALSE)),"")</f>
        <v/>
      </c>
      <c r="H1542" s="41"/>
      <c r="I1542" s="41"/>
      <c r="J1542" s="41"/>
      <c r="K1542" s="41"/>
      <c r="L1542" s="41"/>
      <c r="M1542" s="92"/>
      <c r="N1542" s="41"/>
      <c r="O1542" s="41"/>
      <c r="P1542" s="41"/>
      <c r="Q1542" s="41"/>
      <c r="R1542" s="41"/>
      <c r="S1542" s="41"/>
      <c r="T1542" s="41"/>
      <c r="U1542" s="47"/>
      <c r="V1542" s="49"/>
      <c r="W1542" s="41"/>
      <c r="X1542" s="41"/>
      <c r="Y1542" s="41"/>
      <c r="AA1542" s="37" t="str">
        <f>IF($I1542&lt;&gt;"",VLOOKUP($I1542,'Valid Values - Search'!$R$4:$T$4719,3,FALSE),"")</f>
        <v/>
      </c>
      <c r="AB1542" s="37" t="str">
        <f>IF($I1542&lt;&gt;"",VLOOKUP($I1542,'Valid Values - Search'!$R$4:$S$4719,2,FALSE),"")</f>
        <v/>
      </c>
      <c r="AC1542" s="38" t="str">
        <f t="shared" si="24"/>
        <v/>
      </c>
      <c r="AD1542" s="38"/>
    </row>
    <row r="1543" spans="1:30">
      <c r="A1543" s="46"/>
      <c r="B1543" s="47"/>
      <c r="C1543" s="49"/>
      <c r="D1543" s="41"/>
      <c r="E1543" s="41"/>
      <c r="F1543" s="41"/>
      <c r="G1543" s="50" t="str">
        <f>IF(A1543&lt;&gt;"",CONCATENATE(A1543,":",YEAR(B1543),IF(MONTH(B1543)&gt;9,MONTH(B1543),CONCATENATE(0,MONTH(B1543))),IF(DAY(B1543)&gt;9,DAY(B1543),CONCATENATE(0,DAY(B1543))),IF(HOUR(C1543)&gt;9,HOUR(C1543),CONCATENATE(0,HOUR(C1543))),IF(MINUTE(C1543)&gt;9,MINUTE(C1543),CONCATENATE(0,MINUTE(C1543))),":",VLOOKUP(F1543,'Valid Values - Results'!$D$4:$F$12,3,FALSE)),"")</f>
        <v/>
      </c>
      <c r="H1543" s="41"/>
      <c r="I1543" s="41"/>
      <c r="J1543" s="41"/>
      <c r="K1543" s="41"/>
      <c r="L1543" s="41"/>
      <c r="M1543" s="92"/>
      <c r="N1543" s="41"/>
      <c r="O1543" s="41"/>
      <c r="P1543" s="41"/>
      <c r="Q1543" s="41"/>
      <c r="R1543" s="41"/>
      <c r="S1543" s="41"/>
      <c r="T1543" s="41"/>
      <c r="U1543" s="47"/>
      <c r="V1543" s="49"/>
      <c r="W1543" s="41"/>
      <c r="X1543" s="41"/>
      <c r="Y1543" s="41"/>
      <c r="AA1543" s="37" t="str">
        <f>IF($I1543&lt;&gt;"",VLOOKUP($I1543,'Valid Values - Search'!$R$4:$T$4719,3,FALSE),"")</f>
        <v/>
      </c>
      <c r="AB1543" s="37" t="str">
        <f>IF($I1543&lt;&gt;"",VLOOKUP($I1543,'Valid Values - Search'!$R$4:$S$4719,2,FALSE),"")</f>
        <v/>
      </c>
      <c r="AC1543" s="38" t="str">
        <f t="shared" si="24"/>
        <v/>
      </c>
      <c r="AD1543" s="38"/>
    </row>
    <row r="1544" spans="1:30">
      <c r="A1544" s="46"/>
      <c r="B1544" s="47"/>
      <c r="C1544" s="49"/>
      <c r="D1544" s="41"/>
      <c r="E1544" s="41"/>
      <c r="F1544" s="41"/>
      <c r="G1544" s="50" t="str">
        <f>IF(A1544&lt;&gt;"",CONCATENATE(A1544,":",YEAR(B1544),IF(MONTH(B1544)&gt;9,MONTH(B1544),CONCATENATE(0,MONTH(B1544))),IF(DAY(B1544)&gt;9,DAY(B1544),CONCATENATE(0,DAY(B1544))),IF(HOUR(C1544)&gt;9,HOUR(C1544),CONCATENATE(0,HOUR(C1544))),IF(MINUTE(C1544)&gt;9,MINUTE(C1544),CONCATENATE(0,MINUTE(C1544))),":",VLOOKUP(F1544,'Valid Values - Results'!$D$4:$F$12,3,FALSE)),"")</f>
        <v/>
      </c>
      <c r="H1544" s="41"/>
      <c r="I1544" s="41"/>
      <c r="J1544" s="41"/>
      <c r="K1544" s="41"/>
      <c r="L1544" s="41"/>
      <c r="M1544" s="92"/>
      <c r="N1544" s="41"/>
      <c r="O1544" s="41"/>
      <c r="P1544" s="41"/>
      <c r="Q1544" s="41"/>
      <c r="R1544" s="41"/>
      <c r="S1544" s="41"/>
      <c r="T1544" s="41"/>
      <c r="U1544" s="47"/>
      <c r="V1544" s="49"/>
      <c r="W1544" s="41"/>
      <c r="X1544" s="41"/>
      <c r="Y1544" s="41"/>
      <c r="AA1544" s="37" t="str">
        <f>IF($I1544&lt;&gt;"",VLOOKUP($I1544,'Valid Values - Search'!$R$4:$T$4719,3,FALSE),"")</f>
        <v/>
      </c>
      <c r="AB1544" s="37" t="str">
        <f>IF($I1544&lt;&gt;"",VLOOKUP($I1544,'Valid Values - Search'!$R$4:$S$4719,2,FALSE),"")</f>
        <v/>
      </c>
      <c r="AC1544" s="38" t="str">
        <f t="shared" si="24"/>
        <v/>
      </c>
      <c r="AD1544" s="38"/>
    </row>
    <row r="1545" spans="1:30">
      <c r="A1545" s="46"/>
      <c r="B1545" s="47"/>
      <c r="C1545" s="49"/>
      <c r="D1545" s="41"/>
      <c r="E1545" s="41"/>
      <c r="F1545" s="41"/>
      <c r="G1545" s="50" t="str">
        <f>IF(A1545&lt;&gt;"",CONCATENATE(A1545,":",YEAR(B1545),IF(MONTH(B1545)&gt;9,MONTH(B1545),CONCATENATE(0,MONTH(B1545))),IF(DAY(B1545)&gt;9,DAY(B1545),CONCATENATE(0,DAY(B1545))),IF(HOUR(C1545)&gt;9,HOUR(C1545),CONCATENATE(0,HOUR(C1545))),IF(MINUTE(C1545)&gt;9,MINUTE(C1545),CONCATENATE(0,MINUTE(C1545))),":",VLOOKUP(F1545,'Valid Values - Results'!$D$4:$F$12,3,FALSE)),"")</f>
        <v/>
      </c>
      <c r="H1545" s="41"/>
      <c r="I1545" s="41"/>
      <c r="J1545" s="41"/>
      <c r="K1545" s="41"/>
      <c r="L1545" s="41"/>
      <c r="M1545" s="92"/>
      <c r="N1545" s="41"/>
      <c r="O1545" s="41"/>
      <c r="P1545" s="41"/>
      <c r="Q1545" s="41"/>
      <c r="R1545" s="41"/>
      <c r="S1545" s="41"/>
      <c r="T1545" s="41"/>
      <c r="U1545" s="47"/>
      <c r="V1545" s="49"/>
      <c r="W1545" s="41"/>
      <c r="X1545" s="41"/>
      <c r="Y1545" s="41"/>
      <c r="AA1545" s="37" t="str">
        <f>IF($I1545&lt;&gt;"",VLOOKUP($I1545,'Valid Values - Search'!$R$4:$T$4719,3,FALSE),"")</f>
        <v/>
      </c>
      <c r="AB1545" s="37" t="str">
        <f>IF($I1545&lt;&gt;"",VLOOKUP($I1545,'Valid Values - Search'!$R$4:$S$4719,2,FALSE),"")</f>
        <v/>
      </c>
      <c r="AC1545" s="38" t="str">
        <f t="shared" si="24"/>
        <v/>
      </c>
      <c r="AD1545" s="38"/>
    </row>
    <row r="1546" spans="1:30">
      <c r="A1546" s="46"/>
      <c r="B1546" s="47"/>
      <c r="C1546" s="49"/>
      <c r="D1546" s="41"/>
      <c r="E1546" s="41"/>
      <c r="F1546" s="41"/>
      <c r="G1546" s="50" t="str">
        <f>IF(A1546&lt;&gt;"",CONCATENATE(A1546,":",YEAR(B1546),IF(MONTH(B1546)&gt;9,MONTH(B1546),CONCATENATE(0,MONTH(B1546))),IF(DAY(B1546)&gt;9,DAY(B1546),CONCATENATE(0,DAY(B1546))),IF(HOUR(C1546)&gt;9,HOUR(C1546),CONCATENATE(0,HOUR(C1546))),IF(MINUTE(C1546)&gt;9,MINUTE(C1546),CONCATENATE(0,MINUTE(C1546))),":",VLOOKUP(F1546,'Valid Values - Results'!$D$4:$F$12,3,FALSE)),"")</f>
        <v/>
      </c>
      <c r="H1546" s="41"/>
      <c r="I1546" s="41"/>
      <c r="J1546" s="41"/>
      <c r="K1546" s="41"/>
      <c r="L1546" s="41"/>
      <c r="M1546" s="92"/>
      <c r="N1546" s="41"/>
      <c r="O1546" s="41"/>
      <c r="P1546" s="41"/>
      <c r="Q1546" s="41"/>
      <c r="R1546" s="41"/>
      <c r="S1546" s="41"/>
      <c r="T1546" s="41"/>
      <c r="U1546" s="47"/>
      <c r="V1546" s="49"/>
      <c r="W1546" s="41"/>
      <c r="X1546" s="41"/>
      <c r="Y1546" s="41"/>
      <c r="AA1546" s="37" t="str">
        <f>IF($I1546&lt;&gt;"",VLOOKUP($I1546,'Valid Values - Search'!$R$4:$T$4719,3,FALSE),"")</f>
        <v/>
      </c>
      <c r="AB1546" s="37" t="str">
        <f>IF($I1546&lt;&gt;"",VLOOKUP($I1546,'Valid Values - Search'!$R$4:$S$4719,2,FALSE),"")</f>
        <v/>
      </c>
      <c r="AC1546" s="38" t="str">
        <f t="shared" si="24"/>
        <v/>
      </c>
      <c r="AD1546" s="38"/>
    </row>
    <row r="1547" spans="1:30">
      <c r="A1547" s="46"/>
      <c r="B1547" s="47"/>
      <c r="C1547" s="49"/>
      <c r="D1547" s="41"/>
      <c r="E1547" s="41"/>
      <c r="F1547" s="41"/>
      <c r="G1547" s="50" t="str">
        <f>IF(A1547&lt;&gt;"",CONCATENATE(A1547,":",YEAR(B1547),IF(MONTH(B1547)&gt;9,MONTH(B1547),CONCATENATE(0,MONTH(B1547))),IF(DAY(B1547)&gt;9,DAY(B1547),CONCATENATE(0,DAY(B1547))),IF(HOUR(C1547)&gt;9,HOUR(C1547),CONCATENATE(0,HOUR(C1547))),IF(MINUTE(C1547)&gt;9,MINUTE(C1547),CONCATENATE(0,MINUTE(C1547))),":",VLOOKUP(F1547,'Valid Values - Results'!$D$4:$F$12,3,FALSE)),"")</f>
        <v/>
      </c>
      <c r="H1547" s="41"/>
      <c r="I1547" s="41"/>
      <c r="J1547" s="41"/>
      <c r="K1547" s="41"/>
      <c r="L1547" s="41"/>
      <c r="M1547" s="92"/>
      <c r="N1547" s="41"/>
      <c r="O1547" s="41"/>
      <c r="P1547" s="41"/>
      <c r="Q1547" s="41"/>
      <c r="R1547" s="41"/>
      <c r="S1547" s="41"/>
      <c r="T1547" s="41"/>
      <c r="U1547" s="47"/>
      <c r="V1547" s="49"/>
      <c r="W1547" s="41"/>
      <c r="X1547" s="41"/>
      <c r="Y1547" s="41"/>
      <c r="AA1547" s="37" t="str">
        <f>IF($I1547&lt;&gt;"",VLOOKUP($I1547,'Valid Values - Search'!$R$4:$T$4719,3,FALSE),"")</f>
        <v/>
      </c>
      <c r="AB1547" s="37" t="str">
        <f>IF($I1547&lt;&gt;"",VLOOKUP($I1547,'Valid Values - Search'!$R$4:$S$4719,2,FALSE),"")</f>
        <v/>
      </c>
      <c r="AC1547" s="38" t="str">
        <f t="shared" si="24"/>
        <v/>
      </c>
      <c r="AD1547" s="38"/>
    </row>
    <row r="1548" spans="1:30">
      <c r="A1548" s="46"/>
      <c r="B1548" s="47"/>
      <c r="C1548" s="49"/>
      <c r="D1548" s="41"/>
      <c r="E1548" s="41"/>
      <c r="F1548" s="41"/>
      <c r="G1548" s="50" t="str">
        <f>IF(A1548&lt;&gt;"",CONCATENATE(A1548,":",YEAR(B1548),IF(MONTH(B1548)&gt;9,MONTH(B1548),CONCATENATE(0,MONTH(B1548))),IF(DAY(B1548)&gt;9,DAY(B1548),CONCATENATE(0,DAY(B1548))),IF(HOUR(C1548)&gt;9,HOUR(C1548),CONCATENATE(0,HOUR(C1548))),IF(MINUTE(C1548)&gt;9,MINUTE(C1548),CONCATENATE(0,MINUTE(C1548))),":",VLOOKUP(F1548,'Valid Values - Results'!$D$4:$F$12,3,FALSE)),"")</f>
        <v/>
      </c>
      <c r="H1548" s="41"/>
      <c r="I1548" s="41"/>
      <c r="J1548" s="41"/>
      <c r="K1548" s="41"/>
      <c r="L1548" s="41"/>
      <c r="M1548" s="92"/>
      <c r="N1548" s="41"/>
      <c r="O1548" s="41"/>
      <c r="P1548" s="41"/>
      <c r="Q1548" s="41"/>
      <c r="R1548" s="41"/>
      <c r="S1548" s="41"/>
      <c r="T1548" s="41"/>
      <c r="U1548" s="47"/>
      <c r="V1548" s="49"/>
      <c r="W1548" s="41"/>
      <c r="X1548" s="41"/>
      <c r="Y1548" s="41"/>
      <c r="AA1548" s="37" t="str">
        <f>IF($I1548&lt;&gt;"",VLOOKUP($I1548,'Valid Values - Search'!$R$4:$T$4719,3,FALSE),"")</f>
        <v/>
      </c>
      <c r="AB1548" s="37" t="str">
        <f>IF($I1548&lt;&gt;"",VLOOKUP($I1548,'Valid Values - Search'!$R$4:$S$4719,2,FALSE),"")</f>
        <v/>
      </c>
      <c r="AC1548" s="38" t="str">
        <f t="shared" si="24"/>
        <v/>
      </c>
      <c r="AD1548" s="38"/>
    </row>
    <row r="1549" spans="1:30">
      <c r="A1549" s="46"/>
      <c r="B1549" s="47"/>
      <c r="C1549" s="49"/>
      <c r="D1549" s="41"/>
      <c r="E1549" s="41"/>
      <c r="F1549" s="41"/>
      <c r="G1549" s="50" t="str">
        <f>IF(A1549&lt;&gt;"",CONCATENATE(A1549,":",YEAR(B1549),IF(MONTH(B1549)&gt;9,MONTH(B1549),CONCATENATE(0,MONTH(B1549))),IF(DAY(B1549)&gt;9,DAY(B1549),CONCATENATE(0,DAY(B1549))),IF(HOUR(C1549)&gt;9,HOUR(C1549),CONCATENATE(0,HOUR(C1549))),IF(MINUTE(C1549)&gt;9,MINUTE(C1549),CONCATENATE(0,MINUTE(C1549))),":",VLOOKUP(F1549,'Valid Values - Results'!$D$4:$F$12,3,FALSE)),"")</f>
        <v/>
      </c>
      <c r="H1549" s="41"/>
      <c r="I1549" s="41"/>
      <c r="J1549" s="41"/>
      <c r="K1549" s="41"/>
      <c r="L1549" s="41"/>
      <c r="M1549" s="92"/>
      <c r="N1549" s="41"/>
      <c r="O1549" s="41"/>
      <c r="P1549" s="41"/>
      <c r="Q1549" s="41"/>
      <c r="R1549" s="41"/>
      <c r="S1549" s="41"/>
      <c r="T1549" s="41"/>
      <c r="U1549" s="47"/>
      <c r="V1549" s="49"/>
      <c r="W1549" s="41"/>
      <c r="X1549" s="41"/>
      <c r="Y1549" s="41"/>
      <c r="AA1549" s="37" t="str">
        <f>IF($I1549&lt;&gt;"",VLOOKUP($I1549,'Valid Values - Search'!$R$4:$T$4719,3,FALSE),"")</f>
        <v/>
      </c>
      <c r="AB1549" s="37" t="str">
        <f>IF($I1549&lt;&gt;"",VLOOKUP($I1549,'Valid Values - Search'!$R$4:$S$4719,2,FALSE),"")</f>
        <v/>
      </c>
      <c r="AC1549" s="38" t="str">
        <f t="shared" si="24"/>
        <v/>
      </c>
      <c r="AD1549" s="38"/>
    </row>
    <row r="1550" spans="1:30">
      <c r="A1550" s="46"/>
      <c r="B1550" s="47"/>
      <c r="C1550" s="49"/>
      <c r="D1550" s="41"/>
      <c r="E1550" s="41"/>
      <c r="F1550" s="41"/>
      <c r="G1550" s="50" t="str">
        <f>IF(A1550&lt;&gt;"",CONCATENATE(A1550,":",YEAR(B1550),IF(MONTH(B1550)&gt;9,MONTH(B1550),CONCATENATE(0,MONTH(B1550))),IF(DAY(B1550)&gt;9,DAY(B1550),CONCATENATE(0,DAY(B1550))),IF(HOUR(C1550)&gt;9,HOUR(C1550),CONCATENATE(0,HOUR(C1550))),IF(MINUTE(C1550)&gt;9,MINUTE(C1550),CONCATENATE(0,MINUTE(C1550))),":",VLOOKUP(F1550,'Valid Values - Results'!$D$4:$F$12,3,FALSE)),"")</f>
        <v/>
      </c>
      <c r="H1550" s="41"/>
      <c r="I1550" s="41"/>
      <c r="J1550" s="41"/>
      <c r="K1550" s="41"/>
      <c r="L1550" s="41"/>
      <c r="M1550" s="92"/>
      <c r="N1550" s="41"/>
      <c r="O1550" s="41"/>
      <c r="P1550" s="41"/>
      <c r="Q1550" s="41"/>
      <c r="R1550" s="41"/>
      <c r="S1550" s="41"/>
      <c r="T1550" s="41"/>
      <c r="U1550" s="47"/>
      <c r="V1550" s="49"/>
      <c r="W1550" s="41"/>
      <c r="X1550" s="41"/>
      <c r="Y1550" s="41"/>
      <c r="AA1550" s="37" t="str">
        <f>IF($I1550&lt;&gt;"",VLOOKUP($I1550,'Valid Values - Search'!$R$4:$T$4719,3,FALSE),"")</f>
        <v/>
      </c>
      <c r="AB1550" s="37" t="str">
        <f>IF($I1550&lt;&gt;"",VLOOKUP($I1550,'Valid Values - Search'!$R$4:$S$4719,2,FALSE),"")</f>
        <v/>
      </c>
      <c r="AC1550" s="38" t="str">
        <f t="shared" si="24"/>
        <v/>
      </c>
      <c r="AD1550" s="38"/>
    </row>
    <row r="1551" spans="1:30">
      <c r="A1551" s="46"/>
      <c r="B1551" s="47"/>
      <c r="C1551" s="49"/>
      <c r="D1551" s="41"/>
      <c r="E1551" s="41"/>
      <c r="F1551" s="41"/>
      <c r="G1551" s="50" t="str">
        <f>IF(A1551&lt;&gt;"",CONCATENATE(A1551,":",YEAR(B1551),IF(MONTH(B1551)&gt;9,MONTH(B1551),CONCATENATE(0,MONTH(B1551))),IF(DAY(B1551)&gt;9,DAY(B1551),CONCATENATE(0,DAY(B1551))),IF(HOUR(C1551)&gt;9,HOUR(C1551),CONCATENATE(0,HOUR(C1551))),IF(MINUTE(C1551)&gt;9,MINUTE(C1551),CONCATENATE(0,MINUTE(C1551))),":",VLOOKUP(F1551,'Valid Values - Results'!$D$4:$F$12,3,FALSE)),"")</f>
        <v/>
      </c>
      <c r="H1551" s="41"/>
      <c r="I1551" s="41"/>
      <c r="J1551" s="41"/>
      <c r="K1551" s="41"/>
      <c r="L1551" s="41"/>
      <c r="M1551" s="92"/>
      <c r="N1551" s="41"/>
      <c r="O1551" s="41"/>
      <c r="P1551" s="41"/>
      <c r="Q1551" s="41"/>
      <c r="R1551" s="41"/>
      <c r="S1551" s="41"/>
      <c r="T1551" s="41"/>
      <c r="U1551" s="47"/>
      <c r="V1551" s="49"/>
      <c r="W1551" s="41"/>
      <c r="X1551" s="41"/>
      <c r="Y1551" s="41"/>
      <c r="AA1551" s="37" t="str">
        <f>IF($I1551&lt;&gt;"",VLOOKUP($I1551,'Valid Values - Search'!$R$4:$T$4719,3,FALSE),"")</f>
        <v/>
      </c>
      <c r="AB1551" s="37" t="str">
        <f>IF($I1551&lt;&gt;"",VLOOKUP($I1551,'Valid Values - Search'!$R$4:$S$4719,2,FALSE),"")</f>
        <v/>
      </c>
      <c r="AC1551" s="38" t="str">
        <f t="shared" si="24"/>
        <v/>
      </c>
      <c r="AD1551" s="38"/>
    </row>
    <row r="1552" spans="1:30">
      <c r="A1552" s="46"/>
      <c r="B1552" s="47"/>
      <c r="C1552" s="49"/>
      <c r="D1552" s="41"/>
      <c r="E1552" s="41"/>
      <c r="F1552" s="41"/>
      <c r="G1552" s="50" t="str">
        <f>IF(A1552&lt;&gt;"",CONCATENATE(A1552,":",YEAR(B1552),IF(MONTH(B1552)&gt;9,MONTH(B1552),CONCATENATE(0,MONTH(B1552))),IF(DAY(B1552)&gt;9,DAY(B1552),CONCATENATE(0,DAY(B1552))),IF(HOUR(C1552)&gt;9,HOUR(C1552),CONCATENATE(0,HOUR(C1552))),IF(MINUTE(C1552)&gt;9,MINUTE(C1552),CONCATENATE(0,MINUTE(C1552))),":",VLOOKUP(F1552,'Valid Values - Results'!$D$4:$F$12,3,FALSE)),"")</f>
        <v/>
      </c>
      <c r="H1552" s="41"/>
      <c r="I1552" s="41"/>
      <c r="J1552" s="41"/>
      <c r="K1552" s="41"/>
      <c r="L1552" s="41"/>
      <c r="M1552" s="92"/>
      <c r="N1552" s="41"/>
      <c r="O1552" s="41"/>
      <c r="P1552" s="41"/>
      <c r="Q1552" s="41"/>
      <c r="R1552" s="41"/>
      <c r="S1552" s="41"/>
      <c r="T1552" s="41"/>
      <c r="U1552" s="47"/>
      <c r="V1552" s="49"/>
      <c r="W1552" s="41"/>
      <c r="X1552" s="41"/>
      <c r="Y1552" s="41"/>
      <c r="AA1552" s="37" t="str">
        <f>IF($I1552&lt;&gt;"",VLOOKUP($I1552,'Valid Values - Search'!$R$4:$T$4719,3,FALSE),"")</f>
        <v/>
      </c>
      <c r="AB1552" s="37" t="str">
        <f>IF($I1552&lt;&gt;"",VLOOKUP($I1552,'Valid Values - Search'!$R$4:$S$4719,2,FALSE),"")</f>
        <v/>
      </c>
      <c r="AC1552" s="38" t="str">
        <f t="shared" si="24"/>
        <v/>
      </c>
      <c r="AD1552" s="38"/>
    </row>
    <row r="1553" spans="1:30">
      <c r="A1553" s="46"/>
      <c r="B1553" s="47"/>
      <c r="C1553" s="49"/>
      <c r="D1553" s="41"/>
      <c r="E1553" s="41"/>
      <c r="F1553" s="41"/>
      <c r="G1553" s="50" t="str">
        <f>IF(A1553&lt;&gt;"",CONCATENATE(A1553,":",YEAR(B1553),IF(MONTH(B1553)&gt;9,MONTH(B1553),CONCATENATE(0,MONTH(B1553))),IF(DAY(B1553)&gt;9,DAY(B1553),CONCATENATE(0,DAY(B1553))),IF(HOUR(C1553)&gt;9,HOUR(C1553),CONCATENATE(0,HOUR(C1553))),IF(MINUTE(C1553)&gt;9,MINUTE(C1553),CONCATENATE(0,MINUTE(C1553))),":",VLOOKUP(F1553,'Valid Values - Results'!$D$4:$F$12,3,FALSE)),"")</f>
        <v/>
      </c>
      <c r="H1553" s="41"/>
      <c r="I1553" s="41"/>
      <c r="J1553" s="41"/>
      <c r="K1553" s="41"/>
      <c r="L1553" s="41"/>
      <c r="M1553" s="92"/>
      <c r="N1553" s="41"/>
      <c r="O1553" s="41"/>
      <c r="P1553" s="41"/>
      <c r="Q1553" s="41"/>
      <c r="R1553" s="41"/>
      <c r="S1553" s="41"/>
      <c r="T1553" s="41"/>
      <c r="U1553" s="47"/>
      <c r="V1553" s="49"/>
      <c r="W1553" s="41"/>
      <c r="X1553" s="41"/>
      <c r="Y1553" s="41"/>
      <c r="AA1553" s="37" t="str">
        <f>IF($I1553&lt;&gt;"",VLOOKUP($I1553,'Valid Values - Search'!$R$4:$T$4719,3,FALSE),"")</f>
        <v/>
      </c>
      <c r="AB1553" s="37" t="str">
        <f>IF($I1553&lt;&gt;"",VLOOKUP($I1553,'Valid Values - Search'!$R$4:$S$4719,2,FALSE),"")</f>
        <v/>
      </c>
      <c r="AC1553" s="38" t="str">
        <f t="shared" si="24"/>
        <v/>
      </c>
      <c r="AD1553" s="38"/>
    </row>
    <row r="1554" spans="1:30">
      <c r="A1554" s="46"/>
      <c r="B1554" s="47"/>
      <c r="C1554" s="49"/>
      <c r="D1554" s="41"/>
      <c r="E1554" s="41"/>
      <c r="F1554" s="41"/>
      <c r="G1554" s="50" t="str">
        <f>IF(A1554&lt;&gt;"",CONCATENATE(A1554,":",YEAR(B1554),IF(MONTH(B1554)&gt;9,MONTH(B1554),CONCATENATE(0,MONTH(B1554))),IF(DAY(B1554)&gt;9,DAY(B1554),CONCATENATE(0,DAY(B1554))),IF(HOUR(C1554)&gt;9,HOUR(C1554),CONCATENATE(0,HOUR(C1554))),IF(MINUTE(C1554)&gt;9,MINUTE(C1554),CONCATENATE(0,MINUTE(C1554))),":",VLOOKUP(F1554,'Valid Values - Results'!$D$4:$F$12,3,FALSE)),"")</f>
        <v/>
      </c>
      <c r="H1554" s="41"/>
      <c r="I1554" s="41"/>
      <c r="J1554" s="41"/>
      <c r="K1554" s="41"/>
      <c r="L1554" s="41"/>
      <c r="M1554" s="92"/>
      <c r="N1554" s="41"/>
      <c r="O1554" s="41"/>
      <c r="P1554" s="41"/>
      <c r="Q1554" s="41"/>
      <c r="R1554" s="41"/>
      <c r="S1554" s="41"/>
      <c r="T1554" s="41"/>
      <c r="U1554" s="47"/>
      <c r="V1554" s="49"/>
      <c r="W1554" s="41"/>
      <c r="X1554" s="41"/>
      <c r="Y1554" s="41"/>
      <c r="AA1554" s="37" t="str">
        <f>IF($I1554&lt;&gt;"",VLOOKUP($I1554,'Valid Values - Search'!$R$4:$T$4719,3,FALSE),"")</f>
        <v/>
      </c>
      <c r="AB1554" s="37" t="str">
        <f>IF($I1554&lt;&gt;"",VLOOKUP($I1554,'Valid Values - Search'!$R$4:$S$4719,2,FALSE),"")</f>
        <v/>
      </c>
      <c r="AC1554" s="38" t="str">
        <f t="shared" si="24"/>
        <v/>
      </c>
      <c r="AD1554" s="38"/>
    </row>
    <row r="1555" spans="1:30">
      <c r="A1555" s="46"/>
      <c r="B1555" s="47"/>
      <c r="C1555" s="49"/>
      <c r="D1555" s="41"/>
      <c r="E1555" s="41"/>
      <c r="F1555" s="41"/>
      <c r="G1555" s="50" t="str">
        <f>IF(A1555&lt;&gt;"",CONCATENATE(A1555,":",YEAR(B1555),IF(MONTH(B1555)&gt;9,MONTH(B1555),CONCATENATE(0,MONTH(B1555))),IF(DAY(B1555)&gt;9,DAY(B1555),CONCATENATE(0,DAY(B1555))),IF(HOUR(C1555)&gt;9,HOUR(C1555),CONCATENATE(0,HOUR(C1555))),IF(MINUTE(C1555)&gt;9,MINUTE(C1555),CONCATENATE(0,MINUTE(C1555))),":",VLOOKUP(F1555,'Valid Values - Results'!$D$4:$F$12,3,FALSE)),"")</f>
        <v/>
      </c>
      <c r="H1555" s="41"/>
      <c r="I1555" s="41"/>
      <c r="J1555" s="41"/>
      <c r="K1555" s="41"/>
      <c r="L1555" s="41"/>
      <c r="M1555" s="92"/>
      <c r="N1555" s="41"/>
      <c r="O1555" s="41"/>
      <c r="P1555" s="41"/>
      <c r="Q1555" s="41"/>
      <c r="R1555" s="41"/>
      <c r="S1555" s="41"/>
      <c r="T1555" s="41"/>
      <c r="U1555" s="47"/>
      <c r="V1555" s="49"/>
      <c r="W1555" s="41"/>
      <c r="X1555" s="41"/>
      <c r="Y1555" s="41"/>
      <c r="AA1555" s="37" t="str">
        <f>IF($I1555&lt;&gt;"",VLOOKUP($I1555,'Valid Values - Search'!$R$4:$T$4719,3,FALSE),"")</f>
        <v/>
      </c>
      <c r="AB1555" s="37" t="str">
        <f>IF($I1555&lt;&gt;"",VLOOKUP($I1555,'Valid Values - Search'!$R$4:$S$4719,2,FALSE),"")</f>
        <v/>
      </c>
      <c r="AC1555" s="38" t="str">
        <f t="shared" si="24"/>
        <v/>
      </c>
      <c r="AD1555" s="38"/>
    </row>
    <row r="1556" spans="1:30">
      <c r="A1556" s="46"/>
      <c r="B1556" s="47"/>
      <c r="C1556" s="49"/>
      <c r="D1556" s="41"/>
      <c r="E1556" s="41"/>
      <c r="F1556" s="41"/>
      <c r="G1556" s="50" t="str">
        <f>IF(A1556&lt;&gt;"",CONCATENATE(A1556,":",YEAR(B1556),IF(MONTH(B1556)&gt;9,MONTH(B1556),CONCATENATE(0,MONTH(B1556))),IF(DAY(B1556)&gt;9,DAY(B1556),CONCATENATE(0,DAY(B1556))),IF(HOUR(C1556)&gt;9,HOUR(C1556),CONCATENATE(0,HOUR(C1556))),IF(MINUTE(C1556)&gt;9,MINUTE(C1556),CONCATENATE(0,MINUTE(C1556))),":",VLOOKUP(F1556,'Valid Values - Results'!$D$4:$F$12,3,FALSE)),"")</f>
        <v/>
      </c>
      <c r="H1556" s="41"/>
      <c r="I1556" s="41"/>
      <c r="J1556" s="41"/>
      <c r="K1556" s="41"/>
      <c r="L1556" s="41"/>
      <c r="M1556" s="92"/>
      <c r="N1556" s="41"/>
      <c r="O1556" s="41"/>
      <c r="P1556" s="41"/>
      <c r="Q1556" s="41"/>
      <c r="R1556" s="41"/>
      <c r="S1556" s="41"/>
      <c r="T1556" s="41"/>
      <c r="U1556" s="47"/>
      <c r="V1556" s="49"/>
      <c r="W1556" s="41"/>
      <c r="X1556" s="41"/>
      <c r="Y1556" s="41"/>
      <c r="AA1556" s="37" t="str">
        <f>IF($I1556&lt;&gt;"",VLOOKUP($I1556,'Valid Values - Search'!$R$4:$T$4719,3,FALSE),"")</f>
        <v/>
      </c>
      <c r="AB1556" s="37" t="str">
        <f>IF($I1556&lt;&gt;"",VLOOKUP($I1556,'Valid Values - Search'!$R$4:$S$4719,2,FALSE),"")</f>
        <v/>
      </c>
      <c r="AC1556" s="38" t="str">
        <f t="shared" si="24"/>
        <v/>
      </c>
      <c r="AD1556" s="38"/>
    </row>
    <row r="1557" spans="1:30">
      <c r="A1557" s="46"/>
      <c r="B1557" s="47"/>
      <c r="C1557" s="49"/>
      <c r="D1557" s="41"/>
      <c r="E1557" s="41"/>
      <c r="F1557" s="41"/>
      <c r="G1557" s="50" t="str">
        <f>IF(A1557&lt;&gt;"",CONCATENATE(A1557,":",YEAR(B1557),IF(MONTH(B1557)&gt;9,MONTH(B1557),CONCATENATE(0,MONTH(B1557))),IF(DAY(B1557)&gt;9,DAY(B1557),CONCATENATE(0,DAY(B1557))),IF(HOUR(C1557)&gt;9,HOUR(C1557),CONCATENATE(0,HOUR(C1557))),IF(MINUTE(C1557)&gt;9,MINUTE(C1557),CONCATENATE(0,MINUTE(C1557))),":",VLOOKUP(F1557,'Valid Values - Results'!$D$4:$F$12,3,FALSE)),"")</f>
        <v/>
      </c>
      <c r="H1557" s="41"/>
      <c r="I1557" s="41"/>
      <c r="J1557" s="41"/>
      <c r="K1557" s="41"/>
      <c r="L1557" s="41"/>
      <c r="M1557" s="92"/>
      <c r="N1557" s="41"/>
      <c r="O1557" s="41"/>
      <c r="P1557" s="41"/>
      <c r="Q1557" s="41"/>
      <c r="R1557" s="41"/>
      <c r="S1557" s="41"/>
      <c r="T1557" s="41"/>
      <c r="U1557" s="47"/>
      <c r="V1557" s="49"/>
      <c r="W1557" s="41"/>
      <c r="X1557" s="41"/>
      <c r="Y1557" s="41"/>
      <c r="AA1557" s="37" t="str">
        <f>IF($I1557&lt;&gt;"",VLOOKUP($I1557,'Valid Values - Search'!$R$4:$T$4719,3,FALSE),"")</f>
        <v/>
      </c>
      <c r="AB1557" s="37" t="str">
        <f>IF($I1557&lt;&gt;"",VLOOKUP($I1557,'Valid Values - Search'!$R$4:$S$4719,2,FALSE),"")</f>
        <v/>
      </c>
      <c r="AC1557" s="38" t="str">
        <f t="shared" si="24"/>
        <v/>
      </c>
      <c r="AD1557" s="38"/>
    </row>
    <row r="1558" spans="1:30">
      <c r="A1558" s="46"/>
      <c r="B1558" s="47"/>
      <c r="C1558" s="49"/>
      <c r="D1558" s="41"/>
      <c r="E1558" s="41"/>
      <c r="F1558" s="41"/>
      <c r="G1558" s="50" t="str">
        <f>IF(A1558&lt;&gt;"",CONCATENATE(A1558,":",YEAR(B1558),IF(MONTH(B1558)&gt;9,MONTH(B1558),CONCATENATE(0,MONTH(B1558))),IF(DAY(B1558)&gt;9,DAY(B1558),CONCATENATE(0,DAY(B1558))),IF(HOUR(C1558)&gt;9,HOUR(C1558),CONCATENATE(0,HOUR(C1558))),IF(MINUTE(C1558)&gt;9,MINUTE(C1558),CONCATENATE(0,MINUTE(C1558))),":",VLOOKUP(F1558,'Valid Values - Results'!$D$4:$F$12,3,FALSE)),"")</f>
        <v/>
      </c>
      <c r="H1558" s="41"/>
      <c r="I1558" s="41"/>
      <c r="J1558" s="41"/>
      <c r="K1558" s="41"/>
      <c r="L1558" s="41"/>
      <c r="M1558" s="92"/>
      <c r="N1558" s="41"/>
      <c r="O1558" s="41"/>
      <c r="P1558" s="41"/>
      <c r="Q1558" s="41"/>
      <c r="R1558" s="41"/>
      <c r="S1558" s="41"/>
      <c r="T1558" s="41"/>
      <c r="U1558" s="47"/>
      <c r="V1558" s="49"/>
      <c r="W1558" s="41"/>
      <c r="X1558" s="41"/>
      <c r="Y1558" s="41"/>
      <c r="AA1558" s="37" t="str">
        <f>IF($I1558&lt;&gt;"",VLOOKUP($I1558,'Valid Values - Search'!$R$4:$T$4719,3,FALSE),"")</f>
        <v/>
      </c>
      <c r="AB1558" s="37" t="str">
        <f>IF($I1558&lt;&gt;"",VLOOKUP($I1558,'Valid Values - Search'!$R$4:$S$4719,2,FALSE),"")</f>
        <v/>
      </c>
      <c r="AC1558" s="38" t="str">
        <f t="shared" si="24"/>
        <v/>
      </c>
      <c r="AD1558" s="38"/>
    </row>
    <row r="1559" spans="1:30">
      <c r="A1559" s="46"/>
      <c r="B1559" s="47"/>
      <c r="C1559" s="49"/>
      <c r="D1559" s="41"/>
      <c r="E1559" s="41"/>
      <c r="F1559" s="41"/>
      <c r="G1559" s="50" t="str">
        <f>IF(A1559&lt;&gt;"",CONCATENATE(A1559,":",YEAR(B1559),IF(MONTH(B1559)&gt;9,MONTH(B1559),CONCATENATE(0,MONTH(B1559))),IF(DAY(B1559)&gt;9,DAY(B1559),CONCATENATE(0,DAY(B1559))),IF(HOUR(C1559)&gt;9,HOUR(C1559),CONCATENATE(0,HOUR(C1559))),IF(MINUTE(C1559)&gt;9,MINUTE(C1559),CONCATENATE(0,MINUTE(C1559))),":",VLOOKUP(F1559,'Valid Values - Results'!$D$4:$F$12,3,FALSE)),"")</f>
        <v/>
      </c>
      <c r="H1559" s="41"/>
      <c r="I1559" s="41"/>
      <c r="J1559" s="41"/>
      <c r="K1559" s="41"/>
      <c r="L1559" s="41"/>
      <c r="M1559" s="92"/>
      <c r="N1559" s="41"/>
      <c r="O1559" s="41"/>
      <c r="P1559" s="41"/>
      <c r="Q1559" s="41"/>
      <c r="R1559" s="41"/>
      <c r="S1559" s="41"/>
      <c r="T1559" s="41"/>
      <c r="U1559" s="47"/>
      <c r="V1559" s="49"/>
      <c r="W1559" s="41"/>
      <c r="X1559" s="41"/>
      <c r="Y1559" s="41"/>
      <c r="AA1559" s="37" t="str">
        <f>IF($I1559&lt;&gt;"",VLOOKUP($I1559,'Valid Values - Search'!$R$4:$T$4719,3,FALSE),"")</f>
        <v/>
      </c>
      <c r="AB1559" s="37" t="str">
        <f>IF($I1559&lt;&gt;"",VLOOKUP($I1559,'Valid Values - Search'!$R$4:$S$4719,2,FALSE),"")</f>
        <v/>
      </c>
      <c r="AC1559" s="38" t="str">
        <f t="shared" si="24"/>
        <v/>
      </c>
      <c r="AD1559" s="38"/>
    </row>
    <row r="1560" spans="1:30">
      <c r="A1560" s="46"/>
      <c r="B1560" s="47"/>
      <c r="C1560" s="49"/>
      <c r="D1560" s="41"/>
      <c r="E1560" s="41"/>
      <c r="F1560" s="41"/>
      <c r="G1560" s="50" t="str">
        <f>IF(A1560&lt;&gt;"",CONCATENATE(A1560,":",YEAR(B1560),IF(MONTH(B1560)&gt;9,MONTH(B1560),CONCATENATE(0,MONTH(B1560))),IF(DAY(B1560)&gt;9,DAY(B1560),CONCATENATE(0,DAY(B1560))),IF(HOUR(C1560)&gt;9,HOUR(C1560),CONCATENATE(0,HOUR(C1560))),IF(MINUTE(C1560)&gt;9,MINUTE(C1560),CONCATENATE(0,MINUTE(C1560))),":",VLOOKUP(F1560,'Valid Values - Results'!$D$4:$F$12,3,FALSE)),"")</f>
        <v/>
      </c>
      <c r="H1560" s="41"/>
      <c r="I1560" s="41"/>
      <c r="J1560" s="41"/>
      <c r="K1560" s="41"/>
      <c r="L1560" s="41"/>
      <c r="M1560" s="92"/>
      <c r="N1560" s="41"/>
      <c r="O1560" s="41"/>
      <c r="P1560" s="41"/>
      <c r="Q1560" s="41"/>
      <c r="R1560" s="41"/>
      <c r="S1560" s="41"/>
      <c r="T1560" s="41"/>
      <c r="U1560" s="47"/>
      <c r="V1560" s="49"/>
      <c r="W1560" s="41"/>
      <c r="X1560" s="41"/>
      <c r="Y1560" s="41"/>
      <c r="AA1560" s="37" t="str">
        <f>IF($I1560&lt;&gt;"",VLOOKUP($I1560,'Valid Values - Search'!$R$4:$T$4719,3,FALSE),"")</f>
        <v/>
      </c>
      <c r="AB1560" s="37" t="str">
        <f>IF($I1560&lt;&gt;"",VLOOKUP($I1560,'Valid Values - Search'!$R$4:$S$4719,2,FALSE),"")</f>
        <v/>
      </c>
      <c r="AC1560" s="38" t="str">
        <f t="shared" si="24"/>
        <v/>
      </c>
      <c r="AD1560" s="38"/>
    </row>
    <row r="1561" spans="1:30">
      <c r="A1561" s="46"/>
      <c r="B1561" s="47"/>
      <c r="C1561" s="49"/>
      <c r="D1561" s="41"/>
      <c r="E1561" s="41"/>
      <c r="F1561" s="41"/>
      <c r="G1561" s="50" t="str">
        <f>IF(A1561&lt;&gt;"",CONCATENATE(A1561,":",YEAR(B1561),IF(MONTH(B1561)&gt;9,MONTH(B1561),CONCATENATE(0,MONTH(B1561))),IF(DAY(B1561)&gt;9,DAY(B1561),CONCATENATE(0,DAY(B1561))),IF(HOUR(C1561)&gt;9,HOUR(C1561),CONCATENATE(0,HOUR(C1561))),IF(MINUTE(C1561)&gt;9,MINUTE(C1561),CONCATENATE(0,MINUTE(C1561))),":",VLOOKUP(F1561,'Valid Values - Results'!$D$4:$F$12,3,FALSE)),"")</f>
        <v/>
      </c>
      <c r="H1561" s="41"/>
      <c r="I1561" s="41"/>
      <c r="J1561" s="41"/>
      <c r="K1561" s="41"/>
      <c r="L1561" s="41"/>
      <c r="M1561" s="92"/>
      <c r="N1561" s="41"/>
      <c r="O1561" s="41"/>
      <c r="P1561" s="41"/>
      <c r="Q1561" s="41"/>
      <c r="R1561" s="41"/>
      <c r="S1561" s="41"/>
      <c r="T1561" s="41"/>
      <c r="U1561" s="47"/>
      <c r="V1561" s="49"/>
      <c r="W1561" s="41"/>
      <c r="X1561" s="41"/>
      <c r="Y1561" s="41"/>
      <c r="AA1561" s="37" t="str">
        <f>IF($I1561&lt;&gt;"",VLOOKUP($I1561,'Valid Values - Search'!$R$4:$T$4719,3,FALSE),"")</f>
        <v/>
      </c>
      <c r="AB1561" s="37" t="str">
        <f>IF($I1561&lt;&gt;"",VLOOKUP($I1561,'Valid Values - Search'!$R$4:$S$4719,2,FALSE),"")</f>
        <v/>
      </c>
      <c r="AC1561" s="38" t="str">
        <f t="shared" si="24"/>
        <v/>
      </c>
      <c r="AD1561" s="38"/>
    </row>
    <row r="1562" spans="1:30">
      <c r="A1562" s="46"/>
      <c r="B1562" s="47"/>
      <c r="C1562" s="49"/>
      <c r="D1562" s="41"/>
      <c r="E1562" s="41"/>
      <c r="F1562" s="41"/>
      <c r="G1562" s="50" t="str">
        <f>IF(A1562&lt;&gt;"",CONCATENATE(A1562,":",YEAR(B1562),IF(MONTH(B1562)&gt;9,MONTH(B1562),CONCATENATE(0,MONTH(B1562))),IF(DAY(B1562)&gt;9,DAY(B1562),CONCATENATE(0,DAY(B1562))),IF(HOUR(C1562)&gt;9,HOUR(C1562),CONCATENATE(0,HOUR(C1562))),IF(MINUTE(C1562)&gt;9,MINUTE(C1562),CONCATENATE(0,MINUTE(C1562))),":",VLOOKUP(F1562,'Valid Values - Results'!$D$4:$F$12,3,FALSE)),"")</f>
        <v/>
      </c>
      <c r="H1562" s="41"/>
      <c r="I1562" s="41"/>
      <c r="J1562" s="41"/>
      <c r="K1562" s="41"/>
      <c r="L1562" s="41"/>
      <c r="M1562" s="92"/>
      <c r="N1562" s="41"/>
      <c r="O1562" s="41"/>
      <c r="P1562" s="41"/>
      <c r="Q1562" s="41"/>
      <c r="R1562" s="41"/>
      <c r="S1562" s="41"/>
      <c r="T1562" s="41"/>
      <c r="U1562" s="47"/>
      <c r="V1562" s="49"/>
      <c r="W1562" s="41"/>
      <c r="X1562" s="41"/>
      <c r="Y1562" s="41"/>
      <c r="AA1562" s="37" t="str">
        <f>IF($I1562&lt;&gt;"",VLOOKUP($I1562,'Valid Values - Search'!$R$4:$T$4719,3,FALSE),"")</f>
        <v/>
      </c>
      <c r="AB1562" s="37" t="str">
        <f>IF($I1562&lt;&gt;"",VLOOKUP($I1562,'Valid Values - Search'!$R$4:$S$4719,2,FALSE),"")</f>
        <v/>
      </c>
      <c r="AC1562" s="38" t="str">
        <f t="shared" si="24"/>
        <v/>
      </c>
      <c r="AD1562" s="38"/>
    </row>
    <row r="1563" spans="1:30">
      <c r="A1563" s="46"/>
      <c r="B1563" s="47"/>
      <c r="C1563" s="49"/>
      <c r="D1563" s="41"/>
      <c r="E1563" s="41"/>
      <c r="F1563" s="41"/>
      <c r="G1563" s="50" t="str">
        <f>IF(A1563&lt;&gt;"",CONCATENATE(A1563,":",YEAR(B1563),IF(MONTH(B1563)&gt;9,MONTH(B1563),CONCATENATE(0,MONTH(B1563))),IF(DAY(B1563)&gt;9,DAY(B1563),CONCATENATE(0,DAY(B1563))),IF(HOUR(C1563)&gt;9,HOUR(C1563),CONCATENATE(0,HOUR(C1563))),IF(MINUTE(C1563)&gt;9,MINUTE(C1563),CONCATENATE(0,MINUTE(C1563))),":",VLOOKUP(F1563,'Valid Values - Results'!$D$4:$F$12,3,FALSE)),"")</f>
        <v/>
      </c>
      <c r="H1563" s="41"/>
      <c r="I1563" s="41"/>
      <c r="J1563" s="41"/>
      <c r="K1563" s="41"/>
      <c r="L1563" s="41"/>
      <c r="M1563" s="92"/>
      <c r="N1563" s="41"/>
      <c r="O1563" s="41"/>
      <c r="P1563" s="41"/>
      <c r="Q1563" s="41"/>
      <c r="R1563" s="41"/>
      <c r="S1563" s="41"/>
      <c r="T1563" s="41"/>
      <c r="U1563" s="47"/>
      <c r="V1563" s="49"/>
      <c r="W1563" s="41"/>
      <c r="X1563" s="41"/>
      <c r="Y1563" s="41"/>
      <c r="AA1563" s="37" t="str">
        <f>IF($I1563&lt;&gt;"",VLOOKUP($I1563,'Valid Values - Search'!$R$4:$T$4719,3,FALSE),"")</f>
        <v/>
      </c>
      <c r="AB1563" s="37" t="str">
        <f>IF($I1563&lt;&gt;"",VLOOKUP($I1563,'Valid Values - Search'!$R$4:$S$4719,2,FALSE),"")</f>
        <v/>
      </c>
      <c r="AC1563" s="38" t="str">
        <f t="shared" si="24"/>
        <v/>
      </c>
      <c r="AD1563" s="38"/>
    </row>
    <row r="1564" spans="1:30">
      <c r="A1564" s="46"/>
      <c r="B1564" s="47"/>
      <c r="C1564" s="49"/>
      <c r="D1564" s="41"/>
      <c r="E1564" s="41"/>
      <c r="F1564" s="41"/>
      <c r="G1564" s="50" t="str">
        <f>IF(A1564&lt;&gt;"",CONCATENATE(A1564,":",YEAR(B1564),IF(MONTH(B1564)&gt;9,MONTH(B1564),CONCATENATE(0,MONTH(B1564))),IF(DAY(B1564)&gt;9,DAY(B1564),CONCATENATE(0,DAY(B1564))),IF(HOUR(C1564)&gt;9,HOUR(C1564),CONCATENATE(0,HOUR(C1564))),IF(MINUTE(C1564)&gt;9,MINUTE(C1564),CONCATENATE(0,MINUTE(C1564))),":",VLOOKUP(F1564,'Valid Values - Results'!$D$4:$F$12,3,FALSE)),"")</f>
        <v/>
      </c>
      <c r="H1564" s="41"/>
      <c r="I1564" s="41"/>
      <c r="J1564" s="41"/>
      <c r="K1564" s="41"/>
      <c r="L1564" s="41"/>
      <c r="M1564" s="92"/>
      <c r="N1564" s="41"/>
      <c r="O1564" s="41"/>
      <c r="P1564" s="41"/>
      <c r="Q1564" s="41"/>
      <c r="R1564" s="41"/>
      <c r="S1564" s="41"/>
      <c r="T1564" s="41"/>
      <c r="U1564" s="47"/>
      <c r="V1564" s="49"/>
      <c r="W1564" s="41"/>
      <c r="X1564" s="41"/>
      <c r="Y1564" s="41"/>
      <c r="AA1564" s="37" t="str">
        <f>IF($I1564&lt;&gt;"",VLOOKUP($I1564,'Valid Values - Search'!$R$4:$T$4719,3,FALSE),"")</f>
        <v/>
      </c>
      <c r="AB1564" s="37" t="str">
        <f>IF($I1564&lt;&gt;"",VLOOKUP($I1564,'Valid Values - Search'!$R$4:$S$4719,2,FALSE),"")</f>
        <v/>
      </c>
      <c r="AC1564" s="38" t="str">
        <f t="shared" si="24"/>
        <v/>
      </c>
      <c r="AD1564" s="38"/>
    </row>
    <row r="1565" spans="1:30">
      <c r="A1565" s="46"/>
      <c r="B1565" s="47"/>
      <c r="C1565" s="49"/>
      <c r="D1565" s="41"/>
      <c r="E1565" s="41"/>
      <c r="F1565" s="41"/>
      <c r="G1565" s="50" t="str">
        <f>IF(A1565&lt;&gt;"",CONCATENATE(A1565,":",YEAR(B1565),IF(MONTH(B1565)&gt;9,MONTH(B1565),CONCATENATE(0,MONTH(B1565))),IF(DAY(B1565)&gt;9,DAY(B1565),CONCATENATE(0,DAY(B1565))),IF(HOUR(C1565)&gt;9,HOUR(C1565),CONCATENATE(0,HOUR(C1565))),IF(MINUTE(C1565)&gt;9,MINUTE(C1565),CONCATENATE(0,MINUTE(C1565))),":",VLOOKUP(F1565,'Valid Values - Results'!$D$4:$F$12,3,FALSE)),"")</f>
        <v/>
      </c>
      <c r="H1565" s="41"/>
      <c r="I1565" s="41"/>
      <c r="J1565" s="41"/>
      <c r="K1565" s="41"/>
      <c r="L1565" s="41"/>
      <c r="M1565" s="92"/>
      <c r="N1565" s="41"/>
      <c r="O1565" s="41"/>
      <c r="P1565" s="41"/>
      <c r="Q1565" s="41"/>
      <c r="R1565" s="41"/>
      <c r="S1565" s="41"/>
      <c r="T1565" s="41"/>
      <c r="U1565" s="47"/>
      <c r="V1565" s="49"/>
      <c r="W1565" s="41"/>
      <c r="X1565" s="41"/>
      <c r="Y1565" s="41"/>
      <c r="AA1565" s="37" t="str">
        <f>IF($I1565&lt;&gt;"",VLOOKUP($I1565,'Valid Values - Search'!$R$4:$T$4719,3,FALSE),"")</f>
        <v/>
      </c>
      <c r="AB1565" s="37" t="str">
        <f>IF($I1565&lt;&gt;"",VLOOKUP($I1565,'Valid Values - Search'!$R$4:$S$4719,2,FALSE),"")</f>
        <v/>
      </c>
      <c r="AC1565" s="38" t="str">
        <f t="shared" si="24"/>
        <v/>
      </c>
      <c r="AD1565" s="38"/>
    </row>
    <row r="1566" spans="1:30">
      <c r="A1566" s="46"/>
      <c r="B1566" s="47"/>
      <c r="C1566" s="49"/>
      <c r="D1566" s="41"/>
      <c r="E1566" s="41"/>
      <c r="F1566" s="41"/>
      <c r="G1566" s="50" t="str">
        <f>IF(A1566&lt;&gt;"",CONCATENATE(A1566,":",YEAR(B1566),IF(MONTH(B1566)&gt;9,MONTH(B1566),CONCATENATE(0,MONTH(B1566))),IF(DAY(B1566)&gt;9,DAY(B1566),CONCATENATE(0,DAY(B1566))),IF(HOUR(C1566)&gt;9,HOUR(C1566),CONCATENATE(0,HOUR(C1566))),IF(MINUTE(C1566)&gt;9,MINUTE(C1566),CONCATENATE(0,MINUTE(C1566))),":",VLOOKUP(F1566,'Valid Values - Results'!$D$4:$F$12,3,FALSE)),"")</f>
        <v/>
      </c>
      <c r="H1566" s="41"/>
      <c r="I1566" s="41"/>
      <c r="J1566" s="41"/>
      <c r="K1566" s="41"/>
      <c r="L1566" s="41"/>
      <c r="M1566" s="92"/>
      <c r="N1566" s="41"/>
      <c r="O1566" s="41"/>
      <c r="P1566" s="41"/>
      <c r="Q1566" s="41"/>
      <c r="R1566" s="41"/>
      <c r="S1566" s="41"/>
      <c r="T1566" s="41"/>
      <c r="U1566" s="47"/>
      <c r="V1566" s="49"/>
      <c r="W1566" s="41"/>
      <c r="X1566" s="41"/>
      <c r="Y1566" s="41"/>
      <c r="AA1566" s="37" t="str">
        <f>IF($I1566&lt;&gt;"",VLOOKUP($I1566,'Valid Values - Search'!$R$4:$T$4719,3,FALSE),"")</f>
        <v/>
      </c>
      <c r="AB1566" s="37" t="str">
        <f>IF($I1566&lt;&gt;"",VLOOKUP($I1566,'Valid Values - Search'!$R$4:$S$4719,2,FALSE),"")</f>
        <v/>
      </c>
      <c r="AC1566" s="38" t="str">
        <f t="shared" si="24"/>
        <v/>
      </c>
      <c r="AD1566" s="38"/>
    </row>
    <row r="1567" spans="1:30">
      <c r="A1567" s="46"/>
      <c r="B1567" s="47"/>
      <c r="C1567" s="49"/>
      <c r="D1567" s="41"/>
      <c r="E1567" s="41"/>
      <c r="F1567" s="41"/>
      <c r="G1567" s="50" t="str">
        <f>IF(A1567&lt;&gt;"",CONCATENATE(A1567,":",YEAR(B1567),IF(MONTH(B1567)&gt;9,MONTH(B1567),CONCATENATE(0,MONTH(B1567))),IF(DAY(B1567)&gt;9,DAY(B1567),CONCATENATE(0,DAY(B1567))),IF(HOUR(C1567)&gt;9,HOUR(C1567),CONCATENATE(0,HOUR(C1567))),IF(MINUTE(C1567)&gt;9,MINUTE(C1567),CONCATENATE(0,MINUTE(C1567))),":",VLOOKUP(F1567,'Valid Values - Results'!$D$4:$F$12,3,FALSE)),"")</f>
        <v/>
      </c>
      <c r="H1567" s="41"/>
      <c r="I1567" s="41"/>
      <c r="J1567" s="41"/>
      <c r="K1567" s="41"/>
      <c r="L1567" s="41"/>
      <c r="M1567" s="92"/>
      <c r="N1567" s="41"/>
      <c r="O1567" s="41"/>
      <c r="P1567" s="41"/>
      <c r="Q1567" s="41"/>
      <c r="R1567" s="41"/>
      <c r="S1567" s="41"/>
      <c r="T1567" s="41"/>
      <c r="U1567" s="47"/>
      <c r="V1567" s="49"/>
      <c r="W1567" s="41"/>
      <c r="X1567" s="41"/>
      <c r="Y1567" s="41"/>
      <c r="AA1567" s="37" t="str">
        <f>IF($I1567&lt;&gt;"",VLOOKUP($I1567,'Valid Values - Search'!$R$4:$T$4719,3,FALSE),"")</f>
        <v/>
      </c>
      <c r="AB1567" s="37" t="str">
        <f>IF($I1567&lt;&gt;"",VLOOKUP($I1567,'Valid Values - Search'!$R$4:$S$4719,2,FALSE),"")</f>
        <v/>
      </c>
      <c r="AC1567" s="38" t="str">
        <f t="shared" si="24"/>
        <v/>
      </c>
      <c r="AD1567" s="38"/>
    </row>
    <row r="1568" spans="1:30">
      <c r="A1568" s="46"/>
      <c r="B1568" s="47"/>
      <c r="C1568" s="49"/>
      <c r="D1568" s="41"/>
      <c r="E1568" s="41"/>
      <c r="F1568" s="41"/>
      <c r="G1568" s="50" t="str">
        <f>IF(A1568&lt;&gt;"",CONCATENATE(A1568,":",YEAR(B1568),IF(MONTH(B1568)&gt;9,MONTH(B1568),CONCATENATE(0,MONTH(B1568))),IF(DAY(B1568)&gt;9,DAY(B1568),CONCATENATE(0,DAY(B1568))),IF(HOUR(C1568)&gt;9,HOUR(C1568),CONCATENATE(0,HOUR(C1568))),IF(MINUTE(C1568)&gt;9,MINUTE(C1568),CONCATENATE(0,MINUTE(C1568))),":",VLOOKUP(F1568,'Valid Values - Results'!$D$4:$F$12,3,FALSE)),"")</f>
        <v/>
      </c>
      <c r="H1568" s="41"/>
      <c r="I1568" s="41"/>
      <c r="J1568" s="41"/>
      <c r="K1568" s="41"/>
      <c r="L1568" s="41"/>
      <c r="M1568" s="92"/>
      <c r="N1568" s="41"/>
      <c r="O1568" s="41"/>
      <c r="P1568" s="41"/>
      <c r="Q1568" s="41"/>
      <c r="R1568" s="41"/>
      <c r="S1568" s="41"/>
      <c r="T1568" s="41"/>
      <c r="U1568" s="47"/>
      <c r="V1568" s="49"/>
      <c r="W1568" s="41"/>
      <c r="X1568" s="41"/>
      <c r="Y1568" s="41"/>
      <c r="AA1568" s="37" t="str">
        <f>IF($I1568&lt;&gt;"",VLOOKUP($I1568,'Valid Values - Search'!$R$4:$T$4719,3,FALSE),"")</f>
        <v/>
      </c>
      <c r="AB1568" s="37" t="str">
        <f>IF($I1568&lt;&gt;"",VLOOKUP($I1568,'Valid Values - Search'!$R$4:$S$4719,2,FALSE),"")</f>
        <v/>
      </c>
      <c r="AC1568" s="38" t="str">
        <f t="shared" si="24"/>
        <v/>
      </c>
      <c r="AD1568" s="38"/>
    </row>
    <row r="1569" spans="1:30">
      <c r="A1569" s="46"/>
      <c r="B1569" s="47"/>
      <c r="C1569" s="49"/>
      <c r="D1569" s="41"/>
      <c r="E1569" s="41"/>
      <c r="F1569" s="41"/>
      <c r="G1569" s="50" t="str">
        <f>IF(A1569&lt;&gt;"",CONCATENATE(A1569,":",YEAR(B1569),IF(MONTH(B1569)&gt;9,MONTH(B1569),CONCATENATE(0,MONTH(B1569))),IF(DAY(B1569)&gt;9,DAY(B1569),CONCATENATE(0,DAY(B1569))),IF(HOUR(C1569)&gt;9,HOUR(C1569),CONCATENATE(0,HOUR(C1569))),IF(MINUTE(C1569)&gt;9,MINUTE(C1569),CONCATENATE(0,MINUTE(C1569))),":",VLOOKUP(F1569,'Valid Values - Results'!$D$4:$F$12,3,FALSE)),"")</f>
        <v/>
      </c>
      <c r="H1569" s="41"/>
      <c r="I1569" s="41"/>
      <c r="J1569" s="41"/>
      <c r="K1569" s="41"/>
      <c r="L1569" s="41"/>
      <c r="M1569" s="92"/>
      <c r="N1569" s="41"/>
      <c r="O1569" s="41"/>
      <c r="P1569" s="41"/>
      <c r="Q1569" s="41"/>
      <c r="R1569" s="41"/>
      <c r="S1569" s="41"/>
      <c r="T1569" s="41"/>
      <c r="U1569" s="47"/>
      <c r="V1569" s="49"/>
      <c r="W1569" s="41"/>
      <c r="X1569" s="41"/>
      <c r="Y1569" s="41"/>
      <c r="AA1569" s="37" t="str">
        <f>IF($I1569&lt;&gt;"",VLOOKUP($I1569,'Valid Values - Search'!$R$4:$T$4719,3,FALSE),"")</f>
        <v/>
      </c>
      <c r="AB1569" s="37" t="str">
        <f>IF($I1569&lt;&gt;"",VLOOKUP($I1569,'Valid Values - Search'!$R$4:$S$4719,2,FALSE),"")</f>
        <v/>
      </c>
      <c r="AC1569" s="38" t="str">
        <f t="shared" si="24"/>
        <v/>
      </c>
      <c r="AD1569" s="38"/>
    </row>
    <row r="1570" spans="1:30">
      <c r="A1570" s="46"/>
      <c r="B1570" s="47"/>
      <c r="C1570" s="49"/>
      <c r="D1570" s="41"/>
      <c r="E1570" s="41"/>
      <c r="F1570" s="41"/>
      <c r="G1570" s="50" t="str">
        <f>IF(A1570&lt;&gt;"",CONCATENATE(A1570,":",YEAR(B1570),IF(MONTH(B1570)&gt;9,MONTH(B1570),CONCATENATE(0,MONTH(B1570))),IF(DAY(B1570)&gt;9,DAY(B1570),CONCATENATE(0,DAY(B1570))),IF(HOUR(C1570)&gt;9,HOUR(C1570),CONCATENATE(0,HOUR(C1570))),IF(MINUTE(C1570)&gt;9,MINUTE(C1570),CONCATENATE(0,MINUTE(C1570))),":",VLOOKUP(F1570,'Valid Values - Results'!$D$4:$F$12,3,FALSE)),"")</f>
        <v/>
      </c>
      <c r="H1570" s="41"/>
      <c r="I1570" s="41"/>
      <c r="J1570" s="41"/>
      <c r="K1570" s="41"/>
      <c r="L1570" s="41"/>
      <c r="M1570" s="92"/>
      <c r="N1570" s="41"/>
      <c r="O1570" s="41"/>
      <c r="P1570" s="41"/>
      <c r="Q1570" s="41"/>
      <c r="R1570" s="41"/>
      <c r="S1570" s="41"/>
      <c r="T1570" s="41"/>
      <c r="U1570" s="47"/>
      <c r="V1570" s="49"/>
      <c r="W1570" s="41"/>
      <c r="X1570" s="41"/>
      <c r="Y1570" s="41"/>
      <c r="AA1570" s="37" t="str">
        <f>IF($I1570&lt;&gt;"",VLOOKUP($I1570,'Valid Values - Search'!$R$4:$T$4719,3,FALSE),"")</f>
        <v/>
      </c>
      <c r="AB1570" s="37" t="str">
        <f>IF($I1570&lt;&gt;"",VLOOKUP($I1570,'Valid Values - Search'!$R$4:$S$4719,2,FALSE),"")</f>
        <v/>
      </c>
      <c r="AC1570" s="38" t="str">
        <f t="shared" si="24"/>
        <v/>
      </c>
      <c r="AD1570" s="38"/>
    </row>
    <row r="1571" spans="1:30">
      <c r="A1571" s="46"/>
      <c r="B1571" s="47"/>
      <c r="C1571" s="49"/>
      <c r="D1571" s="41"/>
      <c r="E1571" s="41"/>
      <c r="F1571" s="41"/>
      <c r="G1571" s="50" t="str">
        <f>IF(A1571&lt;&gt;"",CONCATENATE(A1571,":",YEAR(B1571),IF(MONTH(B1571)&gt;9,MONTH(B1571),CONCATENATE(0,MONTH(B1571))),IF(DAY(B1571)&gt;9,DAY(B1571),CONCATENATE(0,DAY(B1571))),IF(HOUR(C1571)&gt;9,HOUR(C1571),CONCATENATE(0,HOUR(C1571))),IF(MINUTE(C1571)&gt;9,MINUTE(C1571),CONCATENATE(0,MINUTE(C1571))),":",VLOOKUP(F1571,'Valid Values - Results'!$D$4:$F$12,3,FALSE)),"")</f>
        <v/>
      </c>
      <c r="H1571" s="41"/>
      <c r="I1571" s="41"/>
      <c r="J1571" s="41"/>
      <c r="K1571" s="41"/>
      <c r="L1571" s="41"/>
      <c r="M1571" s="92"/>
      <c r="N1571" s="41"/>
      <c r="O1571" s="41"/>
      <c r="P1571" s="41"/>
      <c r="Q1571" s="41"/>
      <c r="R1571" s="41"/>
      <c r="S1571" s="41"/>
      <c r="T1571" s="41"/>
      <c r="U1571" s="47"/>
      <c r="V1571" s="49"/>
      <c r="W1571" s="41"/>
      <c r="X1571" s="41"/>
      <c r="Y1571" s="41"/>
      <c r="AA1571" s="37" t="str">
        <f>IF($I1571&lt;&gt;"",VLOOKUP($I1571,'Valid Values - Search'!$R$4:$T$4719,3,FALSE),"")</f>
        <v/>
      </c>
      <c r="AB1571" s="37" t="str">
        <f>IF($I1571&lt;&gt;"",VLOOKUP($I1571,'Valid Values - Search'!$R$4:$S$4719,2,FALSE),"")</f>
        <v/>
      </c>
      <c r="AC1571" s="38" t="str">
        <f t="shared" si="24"/>
        <v/>
      </c>
      <c r="AD1571" s="38"/>
    </row>
    <row r="1572" spans="1:30">
      <c r="A1572" s="46"/>
      <c r="B1572" s="47"/>
      <c r="C1572" s="49"/>
      <c r="D1572" s="41"/>
      <c r="E1572" s="41"/>
      <c r="F1572" s="41"/>
      <c r="G1572" s="50" t="str">
        <f>IF(A1572&lt;&gt;"",CONCATENATE(A1572,":",YEAR(B1572),IF(MONTH(B1572)&gt;9,MONTH(B1572),CONCATENATE(0,MONTH(B1572))),IF(DAY(B1572)&gt;9,DAY(B1572),CONCATENATE(0,DAY(B1572))),IF(HOUR(C1572)&gt;9,HOUR(C1572),CONCATENATE(0,HOUR(C1572))),IF(MINUTE(C1572)&gt;9,MINUTE(C1572),CONCATENATE(0,MINUTE(C1572))),":",VLOOKUP(F1572,'Valid Values - Results'!$D$4:$F$12,3,FALSE)),"")</f>
        <v/>
      </c>
      <c r="H1572" s="41"/>
      <c r="I1572" s="41"/>
      <c r="J1572" s="41"/>
      <c r="K1572" s="41"/>
      <c r="L1572" s="41"/>
      <c r="M1572" s="92"/>
      <c r="N1572" s="41"/>
      <c r="O1572" s="41"/>
      <c r="P1572" s="41"/>
      <c r="Q1572" s="41"/>
      <c r="R1572" s="41"/>
      <c r="S1572" s="41"/>
      <c r="T1572" s="41"/>
      <c r="U1572" s="47"/>
      <c r="V1572" s="49"/>
      <c r="W1572" s="41"/>
      <c r="X1572" s="41"/>
      <c r="Y1572" s="41"/>
      <c r="AA1572" s="37" t="str">
        <f>IF($I1572&lt;&gt;"",VLOOKUP($I1572,'Valid Values - Search'!$R$4:$T$4719,3,FALSE),"")</f>
        <v/>
      </c>
      <c r="AB1572" s="37" t="str">
        <f>IF($I1572&lt;&gt;"",VLOOKUP($I1572,'Valid Values - Search'!$R$4:$S$4719,2,FALSE),"")</f>
        <v/>
      </c>
      <c r="AC1572" s="38" t="str">
        <f t="shared" si="24"/>
        <v/>
      </c>
      <c r="AD1572" s="38"/>
    </row>
    <row r="1573" spans="1:30">
      <c r="A1573" s="46"/>
      <c r="B1573" s="47"/>
      <c r="C1573" s="49"/>
      <c r="D1573" s="41"/>
      <c r="E1573" s="41"/>
      <c r="F1573" s="41"/>
      <c r="G1573" s="50" t="str">
        <f>IF(A1573&lt;&gt;"",CONCATENATE(A1573,":",YEAR(B1573),IF(MONTH(B1573)&gt;9,MONTH(B1573),CONCATENATE(0,MONTH(B1573))),IF(DAY(B1573)&gt;9,DAY(B1573),CONCATENATE(0,DAY(B1573))),IF(HOUR(C1573)&gt;9,HOUR(C1573),CONCATENATE(0,HOUR(C1573))),IF(MINUTE(C1573)&gt;9,MINUTE(C1573),CONCATENATE(0,MINUTE(C1573))),":",VLOOKUP(F1573,'Valid Values - Results'!$D$4:$F$12,3,FALSE)),"")</f>
        <v/>
      </c>
      <c r="H1573" s="41"/>
      <c r="I1573" s="41"/>
      <c r="J1573" s="41"/>
      <c r="K1573" s="41"/>
      <c r="L1573" s="41"/>
      <c r="M1573" s="92"/>
      <c r="N1573" s="41"/>
      <c r="O1573" s="41"/>
      <c r="P1573" s="41"/>
      <c r="Q1573" s="41"/>
      <c r="R1573" s="41"/>
      <c r="S1573" s="41"/>
      <c r="T1573" s="41"/>
      <c r="U1573" s="47"/>
      <c r="V1573" s="49"/>
      <c r="W1573" s="41"/>
      <c r="X1573" s="41"/>
      <c r="Y1573" s="41"/>
      <c r="AA1573" s="37" t="str">
        <f>IF($I1573&lt;&gt;"",VLOOKUP($I1573,'Valid Values - Search'!$R$4:$T$4719,3,FALSE),"")</f>
        <v/>
      </c>
      <c r="AB1573" s="37" t="str">
        <f>IF($I1573&lt;&gt;"",VLOOKUP($I1573,'Valid Values - Search'!$R$4:$S$4719,2,FALSE),"")</f>
        <v/>
      </c>
      <c r="AC1573" s="38" t="str">
        <f t="shared" si="24"/>
        <v/>
      </c>
      <c r="AD1573" s="38"/>
    </row>
    <row r="1574" spans="1:30">
      <c r="A1574" s="46"/>
      <c r="B1574" s="47"/>
      <c r="C1574" s="49"/>
      <c r="D1574" s="41"/>
      <c r="E1574" s="41"/>
      <c r="F1574" s="41"/>
      <c r="G1574" s="50" t="str">
        <f>IF(A1574&lt;&gt;"",CONCATENATE(A1574,":",YEAR(B1574),IF(MONTH(B1574)&gt;9,MONTH(B1574),CONCATENATE(0,MONTH(B1574))),IF(DAY(B1574)&gt;9,DAY(B1574),CONCATENATE(0,DAY(B1574))),IF(HOUR(C1574)&gt;9,HOUR(C1574),CONCATENATE(0,HOUR(C1574))),IF(MINUTE(C1574)&gt;9,MINUTE(C1574),CONCATENATE(0,MINUTE(C1574))),":",VLOOKUP(F1574,'Valid Values - Results'!$D$4:$F$12,3,FALSE)),"")</f>
        <v/>
      </c>
      <c r="H1574" s="41"/>
      <c r="I1574" s="41"/>
      <c r="J1574" s="41"/>
      <c r="K1574" s="41"/>
      <c r="L1574" s="41"/>
      <c r="M1574" s="92"/>
      <c r="N1574" s="41"/>
      <c r="O1574" s="41"/>
      <c r="P1574" s="41"/>
      <c r="Q1574" s="41"/>
      <c r="R1574" s="41"/>
      <c r="S1574" s="41"/>
      <c r="T1574" s="41"/>
      <c r="U1574" s="47"/>
      <c r="V1574" s="49"/>
      <c r="W1574" s="41"/>
      <c r="X1574" s="41"/>
      <c r="Y1574" s="41"/>
      <c r="AA1574" s="37" t="str">
        <f>IF($I1574&lt;&gt;"",VLOOKUP($I1574,'Valid Values - Search'!$R$4:$T$4719,3,FALSE),"")</f>
        <v/>
      </c>
      <c r="AB1574" s="37" t="str">
        <f>IF($I1574&lt;&gt;"",VLOOKUP($I1574,'Valid Values - Search'!$R$4:$S$4719,2,FALSE),"")</f>
        <v/>
      </c>
      <c r="AC1574" s="38" t="str">
        <f t="shared" si="24"/>
        <v/>
      </c>
      <c r="AD1574" s="38"/>
    </row>
    <row r="1575" spans="1:30">
      <c r="A1575" s="46"/>
      <c r="B1575" s="47"/>
      <c r="C1575" s="49"/>
      <c r="D1575" s="41"/>
      <c r="E1575" s="41"/>
      <c r="F1575" s="41"/>
      <c r="G1575" s="50" t="str">
        <f>IF(A1575&lt;&gt;"",CONCATENATE(A1575,":",YEAR(B1575),IF(MONTH(B1575)&gt;9,MONTH(B1575),CONCATENATE(0,MONTH(B1575))),IF(DAY(B1575)&gt;9,DAY(B1575),CONCATENATE(0,DAY(B1575))),IF(HOUR(C1575)&gt;9,HOUR(C1575),CONCATENATE(0,HOUR(C1575))),IF(MINUTE(C1575)&gt;9,MINUTE(C1575),CONCATENATE(0,MINUTE(C1575))),":",VLOOKUP(F1575,'Valid Values - Results'!$D$4:$F$12,3,FALSE)),"")</f>
        <v/>
      </c>
      <c r="H1575" s="41"/>
      <c r="I1575" s="41"/>
      <c r="J1575" s="41"/>
      <c r="K1575" s="41"/>
      <c r="L1575" s="41"/>
      <c r="M1575" s="92"/>
      <c r="N1575" s="41"/>
      <c r="O1575" s="41"/>
      <c r="P1575" s="41"/>
      <c r="Q1575" s="41"/>
      <c r="R1575" s="41"/>
      <c r="S1575" s="41"/>
      <c r="T1575" s="41"/>
      <c r="U1575" s="47"/>
      <c r="V1575" s="49"/>
      <c r="W1575" s="41"/>
      <c r="X1575" s="41"/>
      <c r="Y1575" s="41"/>
      <c r="AA1575" s="37" t="str">
        <f>IF($I1575&lt;&gt;"",VLOOKUP($I1575,'Valid Values - Search'!$R$4:$T$4719,3,FALSE),"")</f>
        <v/>
      </c>
      <c r="AB1575" s="37" t="str">
        <f>IF($I1575&lt;&gt;"",VLOOKUP($I1575,'Valid Values - Search'!$R$4:$S$4719,2,FALSE),"")</f>
        <v/>
      </c>
      <c r="AC1575" s="38" t="str">
        <f t="shared" si="24"/>
        <v/>
      </c>
      <c r="AD1575" s="38"/>
    </row>
    <row r="1576" spans="1:30">
      <c r="A1576" s="46"/>
      <c r="B1576" s="47"/>
      <c r="C1576" s="49"/>
      <c r="D1576" s="41"/>
      <c r="E1576" s="41"/>
      <c r="F1576" s="41"/>
      <c r="G1576" s="50" t="str">
        <f>IF(A1576&lt;&gt;"",CONCATENATE(A1576,":",YEAR(B1576),IF(MONTH(B1576)&gt;9,MONTH(B1576),CONCATENATE(0,MONTH(B1576))),IF(DAY(B1576)&gt;9,DAY(B1576),CONCATENATE(0,DAY(B1576))),IF(HOUR(C1576)&gt;9,HOUR(C1576),CONCATENATE(0,HOUR(C1576))),IF(MINUTE(C1576)&gt;9,MINUTE(C1576),CONCATENATE(0,MINUTE(C1576))),":",VLOOKUP(F1576,'Valid Values - Results'!$D$4:$F$12,3,FALSE)),"")</f>
        <v/>
      </c>
      <c r="H1576" s="41"/>
      <c r="I1576" s="41"/>
      <c r="J1576" s="41"/>
      <c r="K1576" s="41"/>
      <c r="L1576" s="41"/>
      <c r="M1576" s="92"/>
      <c r="N1576" s="41"/>
      <c r="O1576" s="41"/>
      <c r="P1576" s="41"/>
      <c r="Q1576" s="41"/>
      <c r="R1576" s="41"/>
      <c r="S1576" s="41"/>
      <c r="T1576" s="41"/>
      <c r="U1576" s="47"/>
      <c r="V1576" s="49"/>
      <c r="W1576" s="41"/>
      <c r="X1576" s="41"/>
      <c r="Y1576" s="41"/>
      <c r="AA1576" s="37" t="str">
        <f>IF($I1576&lt;&gt;"",VLOOKUP($I1576,'Valid Values - Search'!$R$4:$T$4719,3,FALSE),"")</f>
        <v/>
      </c>
      <c r="AB1576" s="37" t="str">
        <f>IF($I1576&lt;&gt;"",VLOOKUP($I1576,'Valid Values - Search'!$R$4:$S$4719,2,FALSE),"")</f>
        <v/>
      </c>
      <c r="AC1576" s="38" t="str">
        <f t="shared" si="24"/>
        <v/>
      </c>
      <c r="AD1576" s="38"/>
    </row>
    <row r="1577" spans="1:30">
      <c r="A1577" s="46"/>
      <c r="B1577" s="47"/>
      <c r="C1577" s="49"/>
      <c r="D1577" s="41"/>
      <c r="E1577" s="41"/>
      <c r="F1577" s="41"/>
      <c r="G1577" s="50" t="str">
        <f>IF(A1577&lt;&gt;"",CONCATENATE(A1577,":",YEAR(B1577),IF(MONTH(B1577)&gt;9,MONTH(B1577),CONCATENATE(0,MONTH(B1577))),IF(DAY(B1577)&gt;9,DAY(B1577),CONCATENATE(0,DAY(B1577))),IF(HOUR(C1577)&gt;9,HOUR(C1577),CONCATENATE(0,HOUR(C1577))),IF(MINUTE(C1577)&gt;9,MINUTE(C1577),CONCATENATE(0,MINUTE(C1577))),":",VLOOKUP(F1577,'Valid Values - Results'!$D$4:$F$12,3,FALSE)),"")</f>
        <v/>
      </c>
      <c r="H1577" s="41"/>
      <c r="I1577" s="41"/>
      <c r="J1577" s="41"/>
      <c r="K1577" s="41"/>
      <c r="L1577" s="41"/>
      <c r="M1577" s="92"/>
      <c r="N1577" s="41"/>
      <c r="O1577" s="41"/>
      <c r="P1577" s="41"/>
      <c r="Q1577" s="41"/>
      <c r="R1577" s="41"/>
      <c r="S1577" s="41"/>
      <c r="T1577" s="41"/>
      <c r="U1577" s="47"/>
      <c r="V1577" s="49"/>
      <c r="W1577" s="41"/>
      <c r="X1577" s="41"/>
      <c r="Y1577" s="41"/>
      <c r="AA1577" s="37" t="str">
        <f>IF($I1577&lt;&gt;"",VLOOKUP($I1577,'Valid Values - Search'!$R$4:$T$4719,3,FALSE),"")</f>
        <v/>
      </c>
      <c r="AB1577" s="37" t="str">
        <f>IF($I1577&lt;&gt;"",VLOOKUP($I1577,'Valid Values - Search'!$R$4:$S$4719,2,FALSE),"")</f>
        <v/>
      </c>
      <c r="AC1577" s="38" t="str">
        <f t="shared" si="24"/>
        <v/>
      </c>
      <c r="AD1577" s="38"/>
    </row>
    <row r="1578" spans="1:30">
      <c r="A1578" s="46"/>
      <c r="B1578" s="47"/>
      <c r="C1578" s="49"/>
      <c r="D1578" s="41"/>
      <c r="E1578" s="41"/>
      <c r="F1578" s="41"/>
      <c r="G1578" s="50" t="str">
        <f>IF(A1578&lt;&gt;"",CONCATENATE(A1578,":",YEAR(B1578),IF(MONTH(B1578)&gt;9,MONTH(B1578),CONCATENATE(0,MONTH(B1578))),IF(DAY(B1578)&gt;9,DAY(B1578),CONCATENATE(0,DAY(B1578))),IF(HOUR(C1578)&gt;9,HOUR(C1578),CONCATENATE(0,HOUR(C1578))),IF(MINUTE(C1578)&gt;9,MINUTE(C1578),CONCATENATE(0,MINUTE(C1578))),":",VLOOKUP(F1578,'Valid Values - Results'!$D$4:$F$12,3,FALSE)),"")</f>
        <v/>
      </c>
      <c r="H1578" s="41"/>
      <c r="I1578" s="41"/>
      <c r="J1578" s="41"/>
      <c r="K1578" s="41"/>
      <c r="L1578" s="41"/>
      <c r="M1578" s="92"/>
      <c r="N1578" s="41"/>
      <c r="O1578" s="41"/>
      <c r="P1578" s="41"/>
      <c r="Q1578" s="41"/>
      <c r="R1578" s="41"/>
      <c r="S1578" s="41"/>
      <c r="T1578" s="41"/>
      <c r="U1578" s="47"/>
      <c r="V1578" s="49"/>
      <c r="W1578" s="41"/>
      <c r="X1578" s="41"/>
      <c r="Y1578" s="41"/>
      <c r="AA1578" s="37" t="str">
        <f>IF($I1578&lt;&gt;"",VLOOKUP($I1578,'Valid Values - Search'!$R$4:$T$4719,3,FALSE),"")</f>
        <v/>
      </c>
      <c r="AB1578" s="37" t="str">
        <f>IF($I1578&lt;&gt;"",VLOOKUP($I1578,'Valid Values - Search'!$R$4:$S$4719,2,FALSE),"")</f>
        <v/>
      </c>
      <c r="AC1578" s="38" t="str">
        <f t="shared" si="24"/>
        <v/>
      </c>
      <c r="AD1578" s="38"/>
    </row>
    <row r="1579" spans="1:30">
      <c r="A1579" s="46"/>
      <c r="B1579" s="47"/>
      <c r="C1579" s="49"/>
      <c r="D1579" s="41"/>
      <c r="E1579" s="41"/>
      <c r="F1579" s="41"/>
      <c r="G1579" s="50" t="str">
        <f>IF(A1579&lt;&gt;"",CONCATENATE(A1579,":",YEAR(B1579),IF(MONTH(B1579)&gt;9,MONTH(B1579),CONCATENATE(0,MONTH(B1579))),IF(DAY(B1579)&gt;9,DAY(B1579),CONCATENATE(0,DAY(B1579))),IF(HOUR(C1579)&gt;9,HOUR(C1579),CONCATENATE(0,HOUR(C1579))),IF(MINUTE(C1579)&gt;9,MINUTE(C1579),CONCATENATE(0,MINUTE(C1579))),":",VLOOKUP(F1579,'Valid Values - Results'!$D$4:$F$12,3,FALSE)),"")</f>
        <v/>
      </c>
      <c r="H1579" s="41"/>
      <c r="I1579" s="41"/>
      <c r="J1579" s="41"/>
      <c r="K1579" s="41"/>
      <c r="L1579" s="41"/>
      <c r="M1579" s="92"/>
      <c r="N1579" s="41"/>
      <c r="O1579" s="41"/>
      <c r="P1579" s="41"/>
      <c r="Q1579" s="41"/>
      <c r="R1579" s="41"/>
      <c r="S1579" s="41"/>
      <c r="T1579" s="41"/>
      <c r="U1579" s="47"/>
      <c r="V1579" s="49"/>
      <c r="W1579" s="41"/>
      <c r="X1579" s="41"/>
      <c r="Y1579" s="41"/>
      <c r="AA1579" s="37" t="str">
        <f>IF($I1579&lt;&gt;"",VLOOKUP($I1579,'Valid Values - Search'!$R$4:$T$4719,3,FALSE),"")</f>
        <v/>
      </c>
      <c r="AB1579" s="37" t="str">
        <f>IF($I1579&lt;&gt;"",VLOOKUP($I1579,'Valid Values - Search'!$R$4:$S$4719,2,FALSE),"")</f>
        <v/>
      </c>
      <c r="AC1579" s="38" t="str">
        <f t="shared" si="24"/>
        <v/>
      </c>
      <c r="AD1579" s="38"/>
    </row>
    <row r="1580" spans="1:30">
      <c r="A1580" s="46"/>
      <c r="B1580" s="47"/>
      <c r="C1580" s="49"/>
      <c r="D1580" s="41"/>
      <c r="E1580" s="41"/>
      <c r="F1580" s="41"/>
      <c r="G1580" s="50" t="str">
        <f>IF(A1580&lt;&gt;"",CONCATENATE(A1580,":",YEAR(B1580),IF(MONTH(B1580)&gt;9,MONTH(B1580),CONCATENATE(0,MONTH(B1580))),IF(DAY(B1580)&gt;9,DAY(B1580),CONCATENATE(0,DAY(B1580))),IF(HOUR(C1580)&gt;9,HOUR(C1580),CONCATENATE(0,HOUR(C1580))),IF(MINUTE(C1580)&gt;9,MINUTE(C1580),CONCATENATE(0,MINUTE(C1580))),":",VLOOKUP(F1580,'Valid Values - Results'!$D$4:$F$12,3,FALSE)),"")</f>
        <v/>
      </c>
      <c r="H1580" s="41"/>
      <c r="I1580" s="41"/>
      <c r="J1580" s="41"/>
      <c r="K1580" s="41"/>
      <c r="L1580" s="41"/>
      <c r="M1580" s="92"/>
      <c r="N1580" s="41"/>
      <c r="O1580" s="41"/>
      <c r="P1580" s="41"/>
      <c r="Q1580" s="41"/>
      <c r="R1580" s="41"/>
      <c r="S1580" s="41"/>
      <c r="T1580" s="41"/>
      <c r="U1580" s="47"/>
      <c r="V1580" s="49"/>
      <c r="W1580" s="41"/>
      <c r="X1580" s="41"/>
      <c r="Y1580" s="41"/>
      <c r="AA1580" s="37" t="str">
        <f>IF($I1580&lt;&gt;"",VLOOKUP($I1580,'Valid Values - Search'!$R$4:$T$4719,3,FALSE),"")</f>
        <v/>
      </c>
      <c r="AB1580" s="37" t="str">
        <f>IF($I1580&lt;&gt;"",VLOOKUP($I1580,'Valid Values - Search'!$R$4:$S$4719,2,FALSE),"")</f>
        <v/>
      </c>
      <c r="AC1580" s="38" t="str">
        <f t="shared" si="24"/>
        <v/>
      </c>
      <c r="AD1580" s="38"/>
    </row>
    <row r="1581" spans="1:30">
      <c r="A1581" s="46"/>
      <c r="B1581" s="47"/>
      <c r="C1581" s="49"/>
      <c r="D1581" s="41"/>
      <c r="E1581" s="41"/>
      <c r="F1581" s="41"/>
      <c r="G1581" s="50" t="str">
        <f>IF(A1581&lt;&gt;"",CONCATENATE(A1581,":",YEAR(B1581),IF(MONTH(B1581)&gt;9,MONTH(B1581),CONCATENATE(0,MONTH(B1581))),IF(DAY(B1581)&gt;9,DAY(B1581),CONCATENATE(0,DAY(B1581))),IF(HOUR(C1581)&gt;9,HOUR(C1581),CONCATENATE(0,HOUR(C1581))),IF(MINUTE(C1581)&gt;9,MINUTE(C1581),CONCATENATE(0,MINUTE(C1581))),":",VLOOKUP(F1581,'Valid Values - Results'!$D$4:$F$12,3,FALSE)),"")</f>
        <v/>
      </c>
      <c r="H1581" s="41"/>
      <c r="I1581" s="41"/>
      <c r="J1581" s="41"/>
      <c r="K1581" s="41"/>
      <c r="L1581" s="41"/>
      <c r="M1581" s="92"/>
      <c r="N1581" s="41"/>
      <c r="O1581" s="41"/>
      <c r="P1581" s="41"/>
      <c r="Q1581" s="41"/>
      <c r="R1581" s="41"/>
      <c r="S1581" s="41"/>
      <c r="T1581" s="41"/>
      <c r="U1581" s="47"/>
      <c r="V1581" s="49"/>
      <c r="W1581" s="41"/>
      <c r="X1581" s="41"/>
      <c r="Y1581" s="41"/>
      <c r="AA1581" s="37" t="str">
        <f>IF($I1581&lt;&gt;"",VLOOKUP($I1581,'Valid Values - Search'!$R$4:$T$4719,3,FALSE),"")</f>
        <v/>
      </c>
      <c r="AB1581" s="37" t="str">
        <f>IF($I1581&lt;&gt;"",VLOOKUP($I1581,'Valid Values - Search'!$R$4:$S$4719,2,FALSE),"")</f>
        <v/>
      </c>
      <c r="AC1581" s="38" t="str">
        <f t="shared" si="24"/>
        <v/>
      </c>
      <c r="AD1581" s="38"/>
    </row>
    <row r="1582" spans="1:30">
      <c r="A1582" s="46"/>
      <c r="B1582" s="47"/>
      <c r="C1582" s="49"/>
      <c r="D1582" s="41"/>
      <c r="E1582" s="41"/>
      <c r="F1582" s="41"/>
      <c r="G1582" s="50" t="str">
        <f>IF(A1582&lt;&gt;"",CONCATENATE(A1582,":",YEAR(B1582),IF(MONTH(B1582)&gt;9,MONTH(B1582),CONCATENATE(0,MONTH(B1582))),IF(DAY(B1582)&gt;9,DAY(B1582),CONCATENATE(0,DAY(B1582))),IF(HOUR(C1582)&gt;9,HOUR(C1582),CONCATENATE(0,HOUR(C1582))),IF(MINUTE(C1582)&gt;9,MINUTE(C1582),CONCATENATE(0,MINUTE(C1582))),":",VLOOKUP(F1582,'Valid Values - Results'!$D$4:$F$12,3,FALSE)),"")</f>
        <v/>
      </c>
      <c r="H1582" s="41"/>
      <c r="I1582" s="41"/>
      <c r="J1582" s="41"/>
      <c r="K1582" s="41"/>
      <c r="L1582" s="41"/>
      <c r="M1582" s="92"/>
      <c r="N1582" s="41"/>
      <c r="O1582" s="41"/>
      <c r="P1582" s="41"/>
      <c r="Q1582" s="41"/>
      <c r="R1582" s="41"/>
      <c r="S1582" s="41"/>
      <c r="T1582" s="41"/>
      <c r="U1582" s="47"/>
      <c r="V1582" s="49"/>
      <c r="W1582" s="41"/>
      <c r="X1582" s="41"/>
      <c r="Y1582" s="41"/>
      <c r="AA1582" s="37" t="str">
        <f>IF($I1582&lt;&gt;"",VLOOKUP($I1582,'Valid Values - Search'!$R$4:$T$4719,3,FALSE),"")</f>
        <v/>
      </c>
      <c r="AB1582" s="37" t="str">
        <f>IF($I1582&lt;&gt;"",VLOOKUP($I1582,'Valid Values - Search'!$R$4:$S$4719,2,FALSE),"")</f>
        <v/>
      </c>
      <c r="AC1582" s="38" t="str">
        <f t="shared" si="24"/>
        <v/>
      </c>
      <c r="AD1582" s="38"/>
    </row>
    <row r="1583" spans="1:30">
      <c r="A1583" s="46"/>
      <c r="B1583" s="47"/>
      <c r="C1583" s="49"/>
      <c r="D1583" s="41"/>
      <c r="E1583" s="41"/>
      <c r="F1583" s="41"/>
      <c r="G1583" s="50" t="str">
        <f>IF(A1583&lt;&gt;"",CONCATENATE(A1583,":",YEAR(B1583),IF(MONTH(B1583)&gt;9,MONTH(B1583),CONCATENATE(0,MONTH(B1583))),IF(DAY(B1583)&gt;9,DAY(B1583),CONCATENATE(0,DAY(B1583))),IF(HOUR(C1583)&gt;9,HOUR(C1583),CONCATENATE(0,HOUR(C1583))),IF(MINUTE(C1583)&gt;9,MINUTE(C1583),CONCATENATE(0,MINUTE(C1583))),":",VLOOKUP(F1583,'Valid Values - Results'!$D$4:$F$12,3,FALSE)),"")</f>
        <v/>
      </c>
      <c r="H1583" s="41"/>
      <c r="I1583" s="41"/>
      <c r="J1583" s="41"/>
      <c r="K1583" s="41"/>
      <c r="L1583" s="41"/>
      <c r="M1583" s="92"/>
      <c r="N1583" s="41"/>
      <c r="O1583" s="41"/>
      <c r="P1583" s="41"/>
      <c r="Q1583" s="41"/>
      <c r="R1583" s="41"/>
      <c r="S1583" s="41"/>
      <c r="T1583" s="41"/>
      <c r="U1583" s="47"/>
      <c r="V1583" s="49"/>
      <c r="W1583" s="41"/>
      <c r="X1583" s="41"/>
      <c r="Y1583" s="41"/>
      <c r="AA1583" s="37" t="str">
        <f>IF($I1583&lt;&gt;"",VLOOKUP($I1583,'Valid Values - Search'!$R$4:$T$4719,3,FALSE),"")</f>
        <v/>
      </c>
      <c r="AB1583" s="37" t="str">
        <f>IF($I1583&lt;&gt;"",VLOOKUP($I1583,'Valid Values - Search'!$R$4:$S$4719,2,FALSE),"")</f>
        <v/>
      </c>
      <c r="AC1583" s="38" t="str">
        <f t="shared" si="24"/>
        <v/>
      </c>
      <c r="AD1583" s="38"/>
    </row>
    <row r="1584" spans="1:30">
      <c r="A1584" s="46"/>
      <c r="B1584" s="47"/>
      <c r="C1584" s="49"/>
      <c r="D1584" s="41"/>
      <c r="E1584" s="41"/>
      <c r="F1584" s="41"/>
      <c r="G1584" s="50" t="str">
        <f>IF(A1584&lt;&gt;"",CONCATENATE(A1584,":",YEAR(B1584),IF(MONTH(B1584)&gt;9,MONTH(B1584),CONCATENATE(0,MONTH(B1584))),IF(DAY(B1584)&gt;9,DAY(B1584),CONCATENATE(0,DAY(B1584))),IF(HOUR(C1584)&gt;9,HOUR(C1584),CONCATENATE(0,HOUR(C1584))),IF(MINUTE(C1584)&gt;9,MINUTE(C1584),CONCATENATE(0,MINUTE(C1584))),":",VLOOKUP(F1584,'Valid Values - Results'!$D$4:$F$12,3,FALSE)),"")</f>
        <v/>
      </c>
      <c r="H1584" s="41"/>
      <c r="I1584" s="41"/>
      <c r="J1584" s="41"/>
      <c r="K1584" s="41"/>
      <c r="L1584" s="41"/>
      <c r="M1584" s="92"/>
      <c r="N1584" s="41"/>
      <c r="O1584" s="41"/>
      <c r="P1584" s="41"/>
      <c r="Q1584" s="41"/>
      <c r="R1584" s="41"/>
      <c r="S1584" s="41"/>
      <c r="T1584" s="41"/>
      <c r="U1584" s="47"/>
      <c r="V1584" s="49"/>
      <c r="W1584" s="41"/>
      <c r="X1584" s="41"/>
      <c r="Y1584" s="41"/>
      <c r="AA1584" s="37" t="str">
        <f>IF($I1584&lt;&gt;"",VLOOKUP($I1584,'Valid Values - Search'!$R$4:$T$4719,3,FALSE),"")</f>
        <v/>
      </c>
      <c r="AB1584" s="37" t="str">
        <f>IF($I1584&lt;&gt;"",VLOOKUP($I1584,'Valid Values - Search'!$R$4:$S$4719,2,FALSE),"")</f>
        <v/>
      </c>
      <c r="AC1584" s="38" t="str">
        <f t="shared" si="24"/>
        <v/>
      </c>
      <c r="AD1584" s="38"/>
    </row>
    <row r="1585" spans="1:30">
      <c r="A1585" s="46"/>
      <c r="B1585" s="47"/>
      <c r="C1585" s="49"/>
      <c r="D1585" s="41"/>
      <c r="E1585" s="41"/>
      <c r="F1585" s="41"/>
      <c r="G1585" s="50" t="str">
        <f>IF(A1585&lt;&gt;"",CONCATENATE(A1585,":",YEAR(B1585),IF(MONTH(B1585)&gt;9,MONTH(B1585),CONCATENATE(0,MONTH(B1585))),IF(DAY(B1585)&gt;9,DAY(B1585),CONCATENATE(0,DAY(B1585))),IF(HOUR(C1585)&gt;9,HOUR(C1585),CONCATENATE(0,HOUR(C1585))),IF(MINUTE(C1585)&gt;9,MINUTE(C1585),CONCATENATE(0,MINUTE(C1585))),":",VLOOKUP(F1585,'Valid Values - Results'!$D$4:$F$12,3,FALSE)),"")</f>
        <v/>
      </c>
      <c r="H1585" s="41"/>
      <c r="I1585" s="41"/>
      <c r="J1585" s="41"/>
      <c r="K1585" s="41"/>
      <c r="L1585" s="41"/>
      <c r="M1585" s="92"/>
      <c r="N1585" s="41"/>
      <c r="O1585" s="41"/>
      <c r="P1585" s="41"/>
      <c r="Q1585" s="41"/>
      <c r="R1585" s="41"/>
      <c r="S1585" s="41"/>
      <c r="T1585" s="41"/>
      <c r="U1585" s="47"/>
      <c r="V1585" s="49"/>
      <c r="W1585" s="41"/>
      <c r="X1585" s="41"/>
      <c r="Y1585" s="41"/>
      <c r="AA1585" s="37" t="str">
        <f>IF($I1585&lt;&gt;"",VLOOKUP($I1585,'Valid Values - Search'!$R$4:$T$4719,3,FALSE),"")</f>
        <v/>
      </c>
      <c r="AB1585" s="37" t="str">
        <f>IF($I1585&lt;&gt;"",VLOOKUP($I1585,'Valid Values - Search'!$R$4:$S$4719,2,FALSE),"")</f>
        <v/>
      </c>
      <c r="AC1585" s="38" t="str">
        <f t="shared" si="24"/>
        <v/>
      </c>
      <c r="AD1585" s="38"/>
    </row>
    <row r="1586" spans="1:30">
      <c r="A1586" s="46"/>
      <c r="B1586" s="47"/>
      <c r="C1586" s="49"/>
      <c r="D1586" s="41"/>
      <c r="E1586" s="41"/>
      <c r="F1586" s="41"/>
      <c r="G1586" s="50" t="str">
        <f>IF(A1586&lt;&gt;"",CONCATENATE(A1586,":",YEAR(B1586),IF(MONTH(B1586)&gt;9,MONTH(B1586),CONCATENATE(0,MONTH(B1586))),IF(DAY(B1586)&gt;9,DAY(B1586),CONCATENATE(0,DAY(B1586))),IF(HOUR(C1586)&gt;9,HOUR(C1586),CONCATENATE(0,HOUR(C1586))),IF(MINUTE(C1586)&gt;9,MINUTE(C1586),CONCATENATE(0,MINUTE(C1586))),":",VLOOKUP(F1586,'Valid Values - Results'!$D$4:$F$12,3,FALSE)),"")</f>
        <v/>
      </c>
      <c r="H1586" s="41"/>
      <c r="I1586" s="41"/>
      <c r="J1586" s="41"/>
      <c r="K1586" s="41"/>
      <c r="L1586" s="41"/>
      <c r="M1586" s="92"/>
      <c r="N1586" s="41"/>
      <c r="O1586" s="41"/>
      <c r="P1586" s="41"/>
      <c r="Q1586" s="41"/>
      <c r="R1586" s="41"/>
      <c r="S1586" s="41"/>
      <c r="T1586" s="41"/>
      <c r="U1586" s="47"/>
      <c r="V1586" s="49"/>
      <c r="W1586" s="41"/>
      <c r="X1586" s="41"/>
      <c r="Y1586" s="41"/>
      <c r="AA1586" s="37" t="str">
        <f>IF($I1586&lt;&gt;"",VLOOKUP($I1586,'Valid Values - Search'!$R$4:$T$4719,3,FALSE),"")</f>
        <v/>
      </c>
      <c r="AB1586" s="37" t="str">
        <f>IF($I1586&lt;&gt;"",VLOOKUP($I1586,'Valid Values - Search'!$R$4:$S$4719,2,FALSE),"")</f>
        <v/>
      </c>
      <c r="AC1586" s="38" t="str">
        <f t="shared" si="24"/>
        <v/>
      </c>
      <c r="AD1586" s="38"/>
    </row>
    <row r="1587" spans="1:30">
      <c r="A1587" s="46"/>
      <c r="B1587" s="47"/>
      <c r="C1587" s="49"/>
      <c r="D1587" s="41"/>
      <c r="E1587" s="41"/>
      <c r="F1587" s="41"/>
      <c r="G1587" s="50" t="str">
        <f>IF(A1587&lt;&gt;"",CONCATENATE(A1587,":",YEAR(B1587),IF(MONTH(B1587)&gt;9,MONTH(B1587),CONCATENATE(0,MONTH(B1587))),IF(DAY(B1587)&gt;9,DAY(B1587),CONCATENATE(0,DAY(B1587))),IF(HOUR(C1587)&gt;9,HOUR(C1587),CONCATENATE(0,HOUR(C1587))),IF(MINUTE(C1587)&gt;9,MINUTE(C1587),CONCATENATE(0,MINUTE(C1587))),":",VLOOKUP(F1587,'Valid Values - Results'!$D$4:$F$12,3,FALSE)),"")</f>
        <v/>
      </c>
      <c r="H1587" s="41"/>
      <c r="I1587" s="41"/>
      <c r="J1587" s="41"/>
      <c r="K1587" s="41"/>
      <c r="L1587" s="41"/>
      <c r="M1587" s="92"/>
      <c r="N1587" s="41"/>
      <c r="O1587" s="41"/>
      <c r="P1587" s="41"/>
      <c r="Q1587" s="41"/>
      <c r="R1587" s="41"/>
      <c r="S1587" s="41"/>
      <c r="T1587" s="41"/>
      <c r="U1587" s="47"/>
      <c r="V1587" s="49"/>
      <c r="W1587" s="41"/>
      <c r="X1587" s="41"/>
      <c r="Y1587" s="41"/>
      <c r="AA1587" s="37" t="str">
        <f>IF($I1587&lt;&gt;"",VLOOKUP($I1587,'Valid Values - Search'!$R$4:$T$4719,3,FALSE),"")</f>
        <v/>
      </c>
      <c r="AB1587" s="37" t="str">
        <f>IF($I1587&lt;&gt;"",VLOOKUP($I1587,'Valid Values - Search'!$R$4:$S$4719,2,FALSE),"")</f>
        <v/>
      </c>
      <c r="AC1587" s="38" t="str">
        <f t="shared" si="24"/>
        <v/>
      </c>
      <c r="AD1587" s="38"/>
    </row>
    <row r="1588" spans="1:30">
      <c r="A1588" s="46"/>
      <c r="B1588" s="47"/>
      <c r="C1588" s="49"/>
      <c r="D1588" s="41"/>
      <c r="E1588" s="41"/>
      <c r="F1588" s="41"/>
      <c r="G1588" s="50" t="str">
        <f>IF(A1588&lt;&gt;"",CONCATENATE(A1588,":",YEAR(B1588),IF(MONTH(B1588)&gt;9,MONTH(B1588),CONCATENATE(0,MONTH(B1588))),IF(DAY(B1588)&gt;9,DAY(B1588),CONCATENATE(0,DAY(B1588))),IF(HOUR(C1588)&gt;9,HOUR(C1588),CONCATENATE(0,HOUR(C1588))),IF(MINUTE(C1588)&gt;9,MINUTE(C1588),CONCATENATE(0,MINUTE(C1588))),":",VLOOKUP(F1588,'Valid Values - Results'!$D$4:$F$12,3,FALSE)),"")</f>
        <v/>
      </c>
      <c r="H1588" s="41"/>
      <c r="I1588" s="41"/>
      <c r="J1588" s="41"/>
      <c r="K1588" s="41"/>
      <c r="L1588" s="41"/>
      <c r="M1588" s="92"/>
      <c r="N1588" s="41"/>
      <c r="O1588" s="41"/>
      <c r="P1588" s="41"/>
      <c r="Q1588" s="41"/>
      <c r="R1588" s="41"/>
      <c r="S1588" s="41"/>
      <c r="T1588" s="41"/>
      <c r="U1588" s="47"/>
      <c r="V1588" s="49"/>
      <c r="W1588" s="41"/>
      <c r="X1588" s="41"/>
      <c r="Y1588" s="41"/>
      <c r="AA1588" s="37" t="str">
        <f>IF($I1588&lt;&gt;"",VLOOKUP($I1588,'Valid Values - Search'!$R$4:$T$4719,3,FALSE),"")</f>
        <v/>
      </c>
      <c r="AB1588" s="37" t="str">
        <f>IF($I1588&lt;&gt;"",VLOOKUP($I1588,'Valid Values - Search'!$R$4:$S$4719,2,FALSE),"")</f>
        <v/>
      </c>
      <c r="AC1588" s="38" t="str">
        <f t="shared" si="24"/>
        <v/>
      </c>
      <c r="AD1588" s="38"/>
    </row>
    <row r="1589" spans="1:30">
      <c r="A1589" s="46"/>
      <c r="B1589" s="47"/>
      <c r="C1589" s="49"/>
      <c r="D1589" s="41"/>
      <c r="E1589" s="41"/>
      <c r="F1589" s="41"/>
      <c r="G1589" s="50" t="str">
        <f>IF(A1589&lt;&gt;"",CONCATENATE(A1589,":",YEAR(B1589),IF(MONTH(B1589)&gt;9,MONTH(B1589),CONCATENATE(0,MONTH(B1589))),IF(DAY(B1589)&gt;9,DAY(B1589),CONCATENATE(0,DAY(B1589))),IF(HOUR(C1589)&gt;9,HOUR(C1589),CONCATENATE(0,HOUR(C1589))),IF(MINUTE(C1589)&gt;9,MINUTE(C1589),CONCATENATE(0,MINUTE(C1589))),":",VLOOKUP(F1589,'Valid Values - Results'!$D$4:$F$12,3,FALSE)),"")</f>
        <v/>
      </c>
      <c r="H1589" s="41"/>
      <c r="I1589" s="41"/>
      <c r="J1589" s="41"/>
      <c r="K1589" s="41"/>
      <c r="L1589" s="41"/>
      <c r="M1589" s="92"/>
      <c r="N1589" s="41"/>
      <c r="O1589" s="41"/>
      <c r="P1589" s="41"/>
      <c r="Q1589" s="41"/>
      <c r="R1589" s="41"/>
      <c r="S1589" s="41"/>
      <c r="T1589" s="41"/>
      <c r="U1589" s="47"/>
      <c r="V1589" s="49"/>
      <c r="W1589" s="41"/>
      <c r="X1589" s="41"/>
      <c r="Y1589" s="41"/>
      <c r="AA1589" s="37" t="str">
        <f>IF($I1589&lt;&gt;"",VLOOKUP($I1589,'Valid Values - Search'!$R$4:$T$4719,3,FALSE),"")</f>
        <v/>
      </c>
      <c r="AB1589" s="37" t="str">
        <f>IF($I1589&lt;&gt;"",VLOOKUP($I1589,'Valid Values - Search'!$R$4:$S$4719,2,FALSE),"")</f>
        <v/>
      </c>
      <c r="AC1589" s="38" t="str">
        <f t="shared" si="24"/>
        <v/>
      </c>
      <c r="AD1589" s="38"/>
    </row>
    <row r="1590" spans="1:30">
      <c r="A1590" s="46"/>
      <c r="B1590" s="47"/>
      <c r="C1590" s="49"/>
      <c r="D1590" s="41"/>
      <c r="E1590" s="41"/>
      <c r="F1590" s="41"/>
      <c r="G1590" s="50" t="str">
        <f>IF(A1590&lt;&gt;"",CONCATENATE(A1590,":",YEAR(B1590),IF(MONTH(B1590)&gt;9,MONTH(B1590),CONCATENATE(0,MONTH(B1590))),IF(DAY(B1590)&gt;9,DAY(B1590),CONCATENATE(0,DAY(B1590))),IF(HOUR(C1590)&gt;9,HOUR(C1590),CONCATENATE(0,HOUR(C1590))),IF(MINUTE(C1590)&gt;9,MINUTE(C1590),CONCATENATE(0,MINUTE(C1590))),":",VLOOKUP(F1590,'Valid Values - Results'!$D$4:$F$12,3,FALSE)),"")</f>
        <v/>
      </c>
      <c r="H1590" s="41"/>
      <c r="I1590" s="41"/>
      <c r="J1590" s="41"/>
      <c r="K1590" s="41"/>
      <c r="L1590" s="41"/>
      <c r="M1590" s="92"/>
      <c r="N1590" s="41"/>
      <c r="O1590" s="41"/>
      <c r="P1590" s="41"/>
      <c r="Q1590" s="41"/>
      <c r="R1590" s="41"/>
      <c r="S1590" s="41"/>
      <c r="T1590" s="41"/>
      <c r="U1590" s="47"/>
      <c r="V1590" s="49"/>
      <c r="W1590" s="41"/>
      <c r="X1590" s="41"/>
      <c r="Y1590" s="41"/>
      <c r="AA1590" s="37" t="str">
        <f>IF($I1590&lt;&gt;"",VLOOKUP($I1590,'Valid Values - Search'!$R$4:$T$4719,3,FALSE),"")</f>
        <v/>
      </c>
      <c r="AB1590" s="37" t="str">
        <f>IF($I1590&lt;&gt;"",VLOOKUP($I1590,'Valid Values - Search'!$R$4:$S$4719,2,FALSE),"")</f>
        <v/>
      </c>
      <c r="AC1590" s="38" t="str">
        <f t="shared" si="24"/>
        <v/>
      </c>
      <c r="AD1590" s="38"/>
    </row>
    <row r="1591" spans="1:30">
      <c r="A1591" s="46"/>
      <c r="B1591" s="47"/>
      <c r="C1591" s="49"/>
      <c r="D1591" s="41"/>
      <c r="E1591" s="41"/>
      <c r="F1591" s="41"/>
      <c r="G1591" s="50" t="str">
        <f>IF(A1591&lt;&gt;"",CONCATENATE(A1591,":",YEAR(B1591),IF(MONTH(B1591)&gt;9,MONTH(B1591),CONCATENATE(0,MONTH(B1591))),IF(DAY(B1591)&gt;9,DAY(B1591),CONCATENATE(0,DAY(B1591))),IF(HOUR(C1591)&gt;9,HOUR(C1591),CONCATENATE(0,HOUR(C1591))),IF(MINUTE(C1591)&gt;9,MINUTE(C1591),CONCATENATE(0,MINUTE(C1591))),":",VLOOKUP(F1591,'Valid Values - Results'!$D$4:$F$12,3,FALSE)),"")</f>
        <v/>
      </c>
      <c r="H1591" s="41"/>
      <c r="I1591" s="41"/>
      <c r="J1591" s="41"/>
      <c r="K1591" s="41"/>
      <c r="L1591" s="41"/>
      <c r="M1591" s="92"/>
      <c r="N1591" s="41"/>
      <c r="O1591" s="41"/>
      <c r="P1591" s="41"/>
      <c r="Q1591" s="41"/>
      <c r="R1591" s="41"/>
      <c r="S1591" s="41"/>
      <c r="T1591" s="41"/>
      <c r="U1591" s="47"/>
      <c r="V1591" s="49"/>
      <c r="W1591" s="41"/>
      <c r="X1591" s="41"/>
      <c r="Y1591" s="41"/>
      <c r="AA1591" s="37" t="str">
        <f>IF($I1591&lt;&gt;"",VLOOKUP($I1591,'Valid Values - Search'!$R$4:$T$4719,3,FALSE),"")</f>
        <v/>
      </c>
      <c r="AB1591" s="37" t="str">
        <f>IF($I1591&lt;&gt;"",VLOOKUP($I1591,'Valid Values - Search'!$R$4:$S$4719,2,FALSE),"")</f>
        <v/>
      </c>
      <c r="AC1591" s="38" t="str">
        <f t="shared" si="24"/>
        <v/>
      </c>
      <c r="AD1591" s="38"/>
    </row>
    <row r="1592" spans="1:30">
      <c r="A1592" s="46"/>
      <c r="B1592" s="47"/>
      <c r="C1592" s="49"/>
      <c r="D1592" s="41"/>
      <c r="E1592" s="41"/>
      <c r="F1592" s="41"/>
      <c r="G1592" s="50" t="str">
        <f>IF(A1592&lt;&gt;"",CONCATENATE(A1592,":",YEAR(B1592),IF(MONTH(B1592)&gt;9,MONTH(B1592),CONCATENATE(0,MONTH(B1592))),IF(DAY(B1592)&gt;9,DAY(B1592),CONCATENATE(0,DAY(B1592))),IF(HOUR(C1592)&gt;9,HOUR(C1592),CONCATENATE(0,HOUR(C1592))),IF(MINUTE(C1592)&gt;9,MINUTE(C1592),CONCATENATE(0,MINUTE(C1592))),":",VLOOKUP(F1592,'Valid Values - Results'!$D$4:$F$12,3,FALSE)),"")</f>
        <v/>
      </c>
      <c r="H1592" s="41"/>
      <c r="I1592" s="41"/>
      <c r="J1592" s="41"/>
      <c r="K1592" s="41"/>
      <c r="L1592" s="41"/>
      <c r="M1592" s="92"/>
      <c r="N1592" s="41"/>
      <c r="O1592" s="41"/>
      <c r="P1592" s="41"/>
      <c r="Q1592" s="41"/>
      <c r="R1592" s="41"/>
      <c r="S1592" s="41"/>
      <c r="T1592" s="41"/>
      <c r="U1592" s="47"/>
      <c r="V1592" s="49"/>
      <c r="W1592" s="41"/>
      <c r="X1592" s="41"/>
      <c r="Y1592" s="41"/>
      <c r="AA1592" s="37" t="str">
        <f>IF($I1592&lt;&gt;"",VLOOKUP($I1592,'Valid Values - Search'!$R$4:$T$4719,3,FALSE),"")</f>
        <v/>
      </c>
      <c r="AB1592" s="37" t="str">
        <f>IF($I1592&lt;&gt;"",VLOOKUP($I1592,'Valid Values - Search'!$R$4:$S$4719,2,FALSE),"")</f>
        <v/>
      </c>
      <c r="AC1592" s="38" t="str">
        <f t="shared" si="24"/>
        <v/>
      </c>
      <c r="AD1592" s="38"/>
    </row>
    <row r="1593" spans="1:30">
      <c r="A1593" s="46"/>
      <c r="B1593" s="47"/>
      <c r="C1593" s="49"/>
      <c r="D1593" s="41"/>
      <c r="E1593" s="41"/>
      <c r="F1593" s="41"/>
      <c r="G1593" s="50" t="str">
        <f>IF(A1593&lt;&gt;"",CONCATENATE(A1593,":",YEAR(B1593),IF(MONTH(B1593)&gt;9,MONTH(B1593),CONCATENATE(0,MONTH(B1593))),IF(DAY(B1593)&gt;9,DAY(B1593),CONCATENATE(0,DAY(B1593))),IF(HOUR(C1593)&gt;9,HOUR(C1593),CONCATENATE(0,HOUR(C1593))),IF(MINUTE(C1593)&gt;9,MINUTE(C1593),CONCATENATE(0,MINUTE(C1593))),":",VLOOKUP(F1593,'Valid Values - Results'!$D$4:$F$12,3,FALSE)),"")</f>
        <v/>
      </c>
      <c r="H1593" s="41"/>
      <c r="I1593" s="41"/>
      <c r="J1593" s="41"/>
      <c r="K1593" s="41"/>
      <c r="L1593" s="41"/>
      <c r="M1593" s="92"/>
      <c r="N1593" s="41"/>
      <c r="O1593" s="41"/>
      <c r="P1593" s="41"/>
      <c r="Q1593" s="41"/>
      <c r="R1593" s="41"/>
      <c r="S1593" s="41"/>
      <c r="T1593" s="41"/>
      <c r="U1593" s="47"/>
      <c r="V1593" s="49"/>
      <c r="W1593" s="41"/>
      <c r="X1593" s="41"/>
      <c r="Y1593" s="41"/>
      <c r="AA1593" s="37" t="str">
        <f>IF($I1593&lt;&gt;"",VLOOKUP($I1593,'Valid Values - Search'!$R$4:$T$4719,3,FALSE),"")</f>
        <v/>
      </c>
      <c r="AB1593" s="37" t="str">
        <f>IF($I1593&lt;&gt;"",VLOOKUP($I1593,'Valid Values - Search'!$R$4:$S$4719,2,FALSE),"")</f>
        <v/>
      </c>
      <c r="AC1593" s="38" t="str">
        <f t="shared" si="24"/>
        <v/>
      </c>
      <c r="AD1593" s="38"/>
    </row>
    <row r="1594" spans="1:30">
      <c r="A1594" s="46"/>
      <c r="B1594" s="47"/>
      <c r="C1594" s="49"/>
      <c r="D1594" s="41"/>
      <c r="E1594" s="41"/>
      <c r="F1594" s="41"/>
      <c r="G1594" s="50" t="str">
        <f>IF(A1594&lt;&gt;"",CONCATENATE(A1594,":",YEAR(B1594),IF(MONTH(B1594)&gt;9,MONTH(B1594),CONCATENATE(0,MONTH(B1594))),IF(DAY(B1594)&gt;9,DAY(B1594),CONCATENATE(0,DAY(B1594))),IF(HOUR(C1594)&gt;9,HOUR(C1594),CONCATENATE(0,HOUR(C1594))),IF(MINUTE(C1594)&gt;9,MINUTE(C1594),CONCATENATE(0,MINUTE(C1594))),":",VLOOKUP(F1594,'Valid Values - Results'!$D$4:$F$12,3,FALSE)),"")</f>
        <v/>
      </c>
      <c r="H1594" s="41"/>
      <c r="I1594" s="41"/>
      <c r="J1594" s="41"/>
      <c r="K1594" s="41"/>
      <c r="L1594" s="41"/>
      <c r="M1594" s="92"/>
      <c r="N1594" s="41"/>
      <c r="O1594" s="41"/>
      <c r="P1594" s="41"/>
      <c r="Q1594" s="41"/>
      <c r="R1594" s="41"/>
      <c r="S1594" s="41"/>
      <c r="T1594" s="41"/>
      <c r="U1594" s="47"/>
      <c r="V1594" s="49"/>
      <c r="W1594" s="41"/>
      <c r="X1594" s="41"/>
      <c r="Y1594" s="41"/>
      <c r="AA1594" s="37" t="str">
        <f>IF($I1594&lt;&gt;"",VLOOKUP($I1594,'Valid Values - Search'!$R$4:$T$4719,3,FALSE),"")</f>
        <v/>
      </c>
      <c r="AB1594" s="37" t="str">
        <f>IF($I1594&lt;&gt;"",VLOOKUP($I1594,'Valid Values - Search'!$R$4:$S$4719,2,FALSE),"")</f>
        <v/>
      </c>
      <c r="AC1594" s="38" t="str">
        <f t="shared" si="24"/>
        <v/>
      </c>
      <c r="AD1594" s="38"/>
    </row>
    <row r="1595" spans="1:30">
      <c r="A1595" s="46"/>
      <c r="B1595" s="47"/>
      <c r="C1595" s="49"/>
      <c r="D1595" s="41"/>
      <c r="E1595" s="41"/>
      <c r="F1595" s="41"/>
      <c r="G1595" s="50" t="str">
        <f>IF(A1595&lt;&gt;"",CONCATENATE(A1595,":",YEAR(B1595),IF(MONTH(B1595)&gt;9,MONTH(B1595),CONCATENATE(0,MONTH(B1595))),IF(DAY(B1595)&gt;9,DAY(B1595),CONCATENATE(0,DAY(B1595))),IF(HOUR(C1595)&gt;9,HOUR(C1595),CONCATENATE(0,HOUR(C1595))),IF(MINUTE(C1595)&gt;9,MINUTE(C1595),CONCATENATE(0,MINUTE(C1595))),":",VLOOKUP(F1595,'Valid Values - Results'!$D$4:$F$12,3,FALSE)),"")</f>
        <v/>
      </c>
      <c r="H1595" s="41"/>
      <c r="I1595" s="41"/>
      <c r="J1595" s="41"/>
      <c r="K1595" s="41"/>
      <c r="L1595" s="41"/>
      <c r="M1595" s="92"/>
      <c r="N1595" s="41"/>
      <c r="O1595" s="41"/>
      <c r="P1595" s="41"/>
      <c r="Q1595" s="41"/>
      <c r="R1595" s="41"/>
      <c r="S1595" s="41"/>
      <c r="T1595" s="41"/>
      <c r="U1595" s="47"/>
      <c r="V1595" s="49"/>
      <c r="W1595" s="41"/>
      <c r="X1595" s="41"/>
      <c r="Y1595" s="41"/>
      <c r="AA1595" s="37" t="str">
        <f>IF($I1595&lt;&gt;"",VLOOKUP($I1595,'Valid Values - Search'!$R$4:$T$4719,3,FALSE),"")</f>
        <v/>
      </c>
      <c r="AB1595" s="37" t="str">
        <f>IF($I1595&lt;&gt;"",VLOOKUP($I1595,'Valid Values - Search'!$R$4:$S$4719,2,FALSE),"")</f>
        <v/>
      </c>
      <c r="AC1595" s="38" t="str">
        <f t="shared" si="24"/>
        <v/>
      </c>
      <c r="AD1595" s="38"/>
    </row>
    <row r="1596" spans="1:30">
      <c r="A1596" s="46"/>
      <c r="B1596" s="47"/>
      <c r="C1596" s="49"/>
      <c r="D1596" s="41"/>
      <c r="E1596" s="41"/>
      <c r="F1596" s="41"/>
      <c r="G1596" s="50" t="str">
        <f>IF(A1596&lt;&gt;"",CONCATENATE(A1596,":",YEAR(B1596),IF(MONTH(B1596)&gt;9,MONTH(B1596),CONCATENATE(0,MONTH(B1596))),IF(DAY(B1596)&gt;9,DAY(B1596),CONCATENATE(0,DAY(B1596))),IF(HOUR(C1596)&gt;9,HOUR(C1596),CONCATENATE(0,HOUR(C1596))),IF(MINUTE(C1596)&gt;9,MINUTE(C1596),CONCATENATE(0,MINUTE(C1596))),":",VLOOKUP(F1596,'Valid Values - Results'!$D$4:$F$12,3,FALSE)),"")</f>
        <v/>
      </c>
      <c r="H1596" s="41"/>
      <c r="I1596" s="41"/>
      <c r="J1596" s="41"/>
      <c r="K1596" s="41"/>
      <c r="L1596" s="41"/>
      <c r="M1596" s="92"/>
      <c r="N1596" s="41"/>
      <c r="O1596" s="41"/>
      <c r="P1596" s="41"/>
      <c r="Q1596" s="41"/>
      <c r="R1596" s="41"/>
      <c r="S1596" s="41"/>
      <c r="T1596" s="41"/>
      <c r="U1596" s="47"/>
      <c r="V1596" s="49"/>
      <c r="W1596" s="41"/>
      <c r="X1596" s="41"/>
      <c r="Y1596" s="41"/>
      <c r="AA1596" s="37" t="str">
        <f>IF($I1596&lt;&gt;"",VLOOKUP($I1596,'Valid Values - Search'!$R$4:$T$4719,3,FALSE),"")</f>
        <v/>
      </c>
      <c r="AB1596" s="37" t="str">
        <f>IF($I1596&lt;&gt;"",VLOOKUP($I1596,'Valid Values - Search'!$R$4:$S$4719,2,FALSE),"")</f>
        <v/>
      </c>
      <c r="AC1596" s="38" t="str">
        <f t="shared" si="24"/>
        <v/>
      </c>
      <c r="AD1596" s="38"/>
    </row>
    <row r="1597" spans="1:30">
      <c r="A1597" s="46"/>
      <c r="B1597" s="47"/>
      <c r="C1597" s="49"/>
      <c r="D1597" s="41"/>
      <c r="E1597" s="41"/>
      <c r="F1597" s="41"/>
      <c r="G1597" s="50" t="str">
        <f>IF(A1597&lt;&gt;"",CONCATENATE(A1597,":",YEAR(B1597),IF(MONTH(B1597)&gt;9,MONTH(B1597),CONCATENATE(0,MONTH(B1597))),IF(DAY(B1597)&gt;9,DAY(B1597),CONCATENATE(0,DAY(B1597))),IF(HOUR(C1597)&gt;9,HOUR(C1597),CONCATENATE(0,HOUR(C1597))),IF(MINUTE(C1597)&gt;9,MINUTE(C1597),CONCATENATE(0,MINUTE(C1597))),":",VLOOKUP(F1597,'Valid Values - Results'!$D$4:$F$12,3,FALSE)),"")</f>
        <v/>
      </c>
      <c r="H1597" s="41"/>
      <c r="I1597" s="41"/>
      <c r="J1597" s="41"/>
      <c r="K1597" s="41"/>
      <c r="L1597" s="41"/>
      <c r="M1597" s="92"/>
      <c r="N1597" s="41"/>
      <c r="O1597" s="41"/>
      <c r="P1597" s="41"/>
      <c r="Q1597" s="41"/>
      <c r="R1597" s="41"/>
      <c r="S1597" s="41"/>
      <c r="T1597" s="41"/>
      <c r="U1597" s="47"/>
      <c r="V1597" s="49"/>
      <c r="W1597" s="41"/>
      <c r="X1597" s="41"/>
      <c r="Y1597" s="41"/>
      <c r="AA1597" s="37" t="str">
        <f>IF($I1597&lt;&gt;"",VLOOKUP($I1597,'Valid Values - Search'!$R$4:$T$4719,3,FALSE),"")</f>
        <v/>
      </c>
      <c r="AB1597" s="37" t="str">
        <f>IF($I1597&lt;&gt;"",VLOOKUP($I1597,'Valid Values - Search'!$R$4:$S$4719,2,FALSE),"")</f>
        <v/>
      </c>
      <c r="AC1597" s="38" t="str">
        <f t="shared" si="24"/>
        <v/>
      </c>
      <c r="AD1597" s="38"/>
    </row>
    <row r="1598" spans="1:30">
      <c r="A1598" s="46"/>
      <c r="B1598" s="47"/>
      <c r="C1598" s="49"/>
      <c r="D1598" s="41"/>
      <c r="E1598" s="41"/>
      <c r="F1598" s="41"/>
      <c r="G1598" s="50" t="str">
        <f>IF(A1598&lt;&gt;"",CONCATENATE(A1598,":",YEAR(B1598),IF(MONTH(B1598)&gt;9,MONTH(B1598),CONCATENATE(0,MONTH(B1598))),IF(DAY(B1598)&gt;9,DAY(B1598),CONCATENATE(0,DAY(B1598))),IF(HOUR(C1598)&gt;9,HOUR(C1598),CONCATENATE(0,HOUR(C1598))),IF(MINUTE(C1598)&gt;9,MINUTE(C1598),CONCATENATE(0,MINUTE(C1598))),":",VLOOKUP(F1598,'Valid Values - Results'!$D$4:$F$12,3,FALSE)),"")</f>
        <v/>
      </c>
      <c r="H1598" s="41"/>
      <c r="I1598" s="41"/>
      <c r="J1598" s="41"/>
      <c r="K1598" s="41"/>
      <c r="L1598" s="41"/>
      <c r="M1598" s="92"/>
      <c r="N1598" s="41"/>
      <c r="O1598" s="41"/>
      <c r="P1598" s="41"/>
      <c r="Q1598" s="41"/>
      <c r="R1598" s="41"/>
      <c r="S1598" s="41"/>
      <c r="T1598" s="41"/>
      <c r="U1598" s="47"/>
      <c r="V1598" s="49"/>
      <c r="W1598" s="41"/>
      <c r="X1598" s="41"/>
      <c r="Y1598" s="41"/>
      <c r="AA1598" s="37" t="str">
        <f>IF($I1598&lt;&gt;"",VLOOKUP($I1598,'Valid Values - Search'!$R$4:$T$4719,3,FALSE),"")</f>
        <v/>
      </c>
      <c r="AB1598" s="37" t="str">
        <f>IF($I1598&lt;&gt;"",VLOOKUP($I1598,'Valid Values - Search'!$R$4:$S$4719,2,FALSE),"")</f>
        <v/>
      </c>
      <c r="AC1598" s="38" t="str">
        <f t="shared" si="24"/>
        <v/>
      </c>
      <c r="AD1598" s="38"/>
    </row>
    <row r="1599" spans="1:30">
      <c r="A1599" s="46"/>
      <c r="B1599" s="47"/>
      <c r="C1599" s="49"/>
      <c r="D1599" s="41"/>
      <c r="E1599" s="41"/>
      <c r="F1599" s="41"/>
      <c r="G1599" s="50" t="str">
        <f>IF(A1599&lt;&gt;"",CONCATENATE(A1599,":",YEAR(B1599),IF(MONTH(B1599)&gt;9,MONTH(B1599),CONCATENATE(0,MONTH(B1599))),IF(DAY(B1599)&gt;9,DAY(B1599),CONCATENATE(0,DAY(B1599))),IF(HOUR(C1599)&gt;9,HOUR(C1599),CONCATENATE(0,HOUR(C1599))),IF(MINUTE(C1599)&gt;9,MINUTE(C1599),CONCATENATE(0,MINUTE(C1599))),":",VLOOKUP(F1599,'Valid Values - Results'!$D$4:$F$12,3,FALSE)),"")</f>
        <v/>
      </c>
      <c r="H1599" s="41"/>
      <c r="I1599" s="41"/>
      <c r="J1599" s="41"/>
      <c r="K1599" s="41"/>
      <c r="L1599" s="41"/>
      <c r="M1599" s="92"/>
      <c r="N1599" s="41"/>
      <c r="O1599" s="41"/>
      <c r="P1599" s="41"/>
      <c r="Q1599" s="41"/>
      <c r="R1599" s="41"/>
      <c r="S1599" s="41"/>
      <c r="T1599" s="41"/>
      <c r="U1599" s="47"/>
      <c r="V1599" s="49"/>
      <c r="W1599" s="41"/>
      <c r="X1599" s="41"/>
      <c r="Y1599" s="41"/>
      <c r="AA1599" s="37" t="str">
        <f>IF($I1599&lt;&gt;"",VLOOKUP($I1599,'Valid Values - Search'!$R$4:$T$4719,3,FALSE),"")</f>
        <v/>
      </c>
      <c r="AB1599" s="37" t="str">
        <f>IF($I1599&lt;&gt;"",VLOOKUP($I1599,'Valid Values - Search'!$R$4:$S$4719,2,FALSE),"")</f>
        <v/>
      </c>
      <c r="AC1599" s="38" t="str">
        <f t="shared" si="24"/>
        <v/>
      </c>
      <c r="AD1599" s="38"/>
    </row>
    <row r="1600" spans="1:30">
      <c r="A1600" s="46"/>
      <c r="B1600" s="47"/>
      <c r="C1600" s="49"/>
      <c r="D1600" s="41"/>
      <c r="E1600" s="41"/>
      <c r="F1600" s="41"/>
      <c r="G1600" s="50" t="str">
        <f>IF(A1600&lt;&gt;"",CONCATENATE(A1600,":",YEAR(B1600),IF(MONTH(B1600)&gt;9,MONTH(B1600),CONCATENATE(0,MONTH(B1600))),IF(DAY(B1600)&gt;9,DAY(B1600),CONCATENATE(0,DAY(B1600))),IF(HOUR(C1600)&gt;9,HOUR(C1600),CONCATENATE(0,HOUR(C1600))),IF(MINUTE(C1600)&gt;9,MINUTE(C1600),CONCATENATE(0,MINUTE(C1600))),":",VLOOKUP(F1600,'Valid Values - Results'!$D$4:$F$12,3,FALSE)),"")</f>
        <v/>
      </c>
      <c r="H1600" s="41"/>
      <c r="I1600" s="41"/>
      <c r="J1600" s="41"/>
      <c r="K1600" s="41"/>
      <c r="L1600" s="41"/>
      <c r="M1600" s="92"/>
      <c r="N1600" s="41"/>
      <c r="O1600" s="41"/>
      <c r="P1600" s="41"/>
      <c r="Q1600" s="41"/>
      <c r="R1600" s="41"/>
      <c r="S1600" s="41"/>
      <c r="T1600" s="41"/>
      <c r="U1600" s="47"/>
      <c r="V1600" s="49"/>
      <c r="W1600" s="41"/>
      <c r="X1600" s="41"/>
      <c r="Y1600" s="41"/>
      <c r="AA1600" s="37" t="str">
        <f>IF($I1600&lt;&gt;"",VLOOKUP($I1600,'Valid Values - Search'!$R$4:$T$4719,3,FALSE),"")</f>
        <v/>
      </c>
      <c r="AB1600" s="37" t="str">
        <f>IF($I1600&lt;&gt;"",VLOOKUP($I1600,'Valid Values - Search'!$R$4:$S$4719,2,FALSE),"")</f>
        <v/>
      </c>
      <c r="AC1600" s="38" t="str">
        <f t="shared" si="24"/>
        <v/>
      </c>
      <c r="AD1600" s="38"/>
    </row>
    <row r="1601" spans="1:30">
      <c r="A1601" s="46"/>
      <c r="B1601" s="47"/>
      <c r="C1601" s="49"/>
      <c r="D1601" s="41"/>
      <c r="E1601" s="41"/>
      <c r="F1601" s="41"/>
      <c r="G1601" s="50" t="str">
        <f>IF(A1601&lt;&gt;"",CONCATENATE(A1601,":",YEAR(B1601),IF(MONTH(B1601)&gt;9,MONTH(B1601),CONCATENATE(0,MONTH(B1601))),IF(DAY(B1601)&gt;9,DAY(B1601),CONCATENATE(0,DAY(B1601))),IF(HOUR(C1601)&gt;9,HOUR(C1601),CONCATENATE(0,HOUR(C1601))),IF(MINUTE(C1601)&gt;9,MINUTE(C1601),CONCATENATE(0,MINUTE(C1601))),":",VLOOKUP(F1601,'Valid Values - Results'!$D$4:$F$12,3,FALSE)),"")</f>
        <v/>
      </c>
      <c r="H1601" s="41"/>
      <c r="I1601" s="41"/>
      <c r="J1601" s="41"/>
      <c r="K1601" s="41"/>
      <c r="L1601" s="41"/>
      <c r="M1601" s="92"/>
      <c r="N1601" s="41"/>
      <c r="O1601" s="41"/>
      <c r="P1601" s="41"/>
      <c r="Q1601" s="41"/>
      <c r="R1601" s="41"/>
      <c r="S1601" s="41"/>
      <c r="T1601" s="41"/>
      <c r="U1601" s="47"/>
      <c r="V1601" s="49"/>
      <c r="W1601" s="41"/>
      <c r="X1601" s="41"/>
      <c r="Y1601" s="41"/>
      <c r="AA1601" s="37" t="str">
        <f>IF($I1601&lt;&gt;"",VLOOKUP($I1601,'Valid Values - Search'!$R$4:$T$4719,3,FALSE),"")</f>
        <v/>
      </c>
      <c r="AB1601" s="37" t="str">
        <f>IF($I1601&lt;&gt;"",VLOOKUP($I1601,'Valid Values - Search'!$R$4:$S$4719,2,FALSE),"")</f>
        <v/>
      </c>
      <c r="AC1601" s="38" t="str">
        <f t="shared" si="24"/>
        <v/>
      </c>
      <c r="AD1601" s="38"/>
    </row>
    <row r="1602" spans="1:30">
      <c r="A1602" s="46"/>
      <c r="B1602" s="47"/>
      <c r="C1602" s="49"/>
      <c r="D1602" s="41"/>
      <c r="E1602" s="41"/>
      <c r="F1602" s="41"/>
      <c r="G1602" s="50" t="str">
        <f>IF(A1602&lt;&gt;"",CONCATENATE(A1602,":",YEAR(B1602),IF(MONTH(B1602)&gt;9,MONTH(B1602),CONCATENATE(0,MONTH(B1602))),IF(DAY(B1602)&gt;9,DAY(B1602),CONCATENATE(0,DAY(B1602))),IF(HOUR(C1602)&gt;9,HOUR(C1602),CONCATENATE(0,HOUR(C1602))),IF(MINUTE(C1602)&gt;9,MINUTE(C1602),CONCATENATE(0,MINUTE(C1602))),":",VLOOKUP(F1602,'Valid Values - Results'!$D$4:$F$12,3,FALSE)),"")</f>
        <v/>
      </c>
      <c r="H1602" s="41"/>
      <c r="I1602" s="41"/>
      <c r="J1602" s="41"/>
      <c r="K1602" s="41"/>
      <c r="L1602" s="41"/>
      <c r="M1602" s="92"/>
      <c r="N1602" s="41"/>
      <c r="O1602" s="41"/>
      <c r="P1602" s="41"/>
      <c r="Q1602" s="41"/>
      <c r="R1602" s="41"/>
      <c r="S1602" s="41"/>
      <c r="T1602" s="41"/>
      <c r="U1602" s="47"/>
      <c r="V1602" s="49"/>
      <c r="W1602" s="41"/>
      <c r="X1602" s="41"/>
      <c r="Y1602" s="41"/>
      <c r="AA1602" s="37" t="str">
        <f>IF($I1602&lt;&gt;"",VLOOKUP($I1602,'Valid Values - Search'!$R$4:$T$4719,3,FALSE),"")</f>
        <v/>
      </c>
      <c r="AB1602" s="37" t="str">
        <f>IF($I1602&lt;&gt;"",VLOOKUP($I1602,'Valid Values - Search'!$R$4:$S$4719,2,FALSE),"")</f>
        <v/>
      </c>
      <c r="AC1602" s="38" t="str">
        <f t="shared" ref="AC1602:AC1665" si="25">IF($V1602&lt;&gt;"",$D1602,"")</f>
        <v/>
      </c>
      <c r="AD1602" s="38"/>
    </row>
    <row r="1603" spans="1:30">
      <c r="A1603" s="46"/>
      <c r="B1603" s="47"/>
      <c r="C1603" s="49"/>
      <c r="D1603" s="41"/>
      <c r="E1603" s="41"/>
      <c r="F1603" s="41"/>
      <c r="G1603" s="50" t="str">
        <f>IF(A1603&lt;&gt;"",CONCATENATE(A1603,":",YEAR(B1603),IF(MONTH(B1603)&gt;9,MONTH(B1603),CONCATENATE(0,MONTH(B1603))),IF(DAY(B1603)&gt;9,DAY(B1603),CONCATENATE(0,DAY(B1603))),IF(HOUR(C1603)&gt;9,HOUR(C1603),CONCATENATE(0,HOUR(C1603))),IF(MINUTE(C1603)&gt;9,MINUTE(C1603),CONCATENATE(0,MINUTE(C1603))),":",VLOOKUP(F1603,'Valid Values - Results'!$D$4:$F$12,3,FALSE)),"")</f>
        <v/>
      </c>
      <c r="H1603" s="41"/>
      <c r="I1603" s="41"/>
      <c r="J1603" s="41"/>
      <c r="K1603" s="41"/>
      <c r="L1603" s="41"/>
      <c r="M1603" s="92"/>
      <c r="N1603" s="41"/>
      <c r="O1603" s="41"/>
      <c r="P1603" s="41"/>
      <c r="Q1603" s="41"/>
      <c r="R1603" s="41"/>
      <c r="S1603" s="41"/>
      <c r="T1603" s="41"/>
      <c r="U1603" s="47"/>
      <c r="V1603" s="49"/>
      <c r="W1603" s="41"/>
      <c r="X1603" s="41"/>
      <c r="Y1603" s="41"/>
      <c r="AA1603" s="37" t="str">
        <f>IF($I1603&lt;&gt;"",VLOOKUP($I1603,'Valid Values - Search'!$R$4:$T$4719,3,FALSE),"")</f>
        <v/>
      </c>
      <c r="AB1603" s="37" t="str">
        <f>IF($I1603&lt;&gt;"",VLOOKUP($I1603,'Valid Values - Search'!$R$4:$S$4719,2,FALSE),"")</f>
        <v/>
      </c>
      <c r="AC1603" s="38" t="str">
        <f t="shared" si="25"/>
        <v/>
      </c>
      <c r="AD1603" s="38"/>
    </row>
    <row r="1604" spans="1:30">
      <c r="A1604" s="46"/>
      <c r="B1604" s="47"/>
      <c r="C1604" s="49"/>
      <c r="D1604" s="41"/>
      <c r="E1604" s="41"/>
      <c r="F1604" s="41"/>
      <c r="G1604" s="50" t="str">
        <f>IF(A1604&lt;&gt;"",CONCATENATE(A1604,":",YEAR(B1604),IF(MONTH(B1604)&gt;9,MONTH(B1604),CONCATENATE(0,MONTH(B1604))),IF(DAY(B1604)&gt;9,DAY(B1604),CONCATENATE(0,DAY(B1604))),IF(HOUR(C1604)&gt;9,HOUR(C1604),CONCATENATE(0,HOUR(C1604))),IF(MINUTE(C1604)&gt;9,MINUTE(C1604),CONCATENATE(0,MINUTE(C1604))),":",VLOOKUP(F1604,'Valid Values - Results'!$D$4:$F$12,3,FALSE)),"")</f>
        <v/>
      </c>
      <c r="H1604" s="41"/>
      <c r="I1604" s="41"/>
      <c r="J1604" s="41"/>
      <c r="K1604" s="41"/>
      <c r="L1604" s="41"/>
      <c r="M1604" s="92"/>
      <c r="N1604" s="41"/>
      <c r="O1604" s="41"/>
      <c r="P1604" s="41"/>
      <c r="Q1604" s="41"/>
      <c r="R1604" s="41"/>
      <c r="S1604" s="41"/>
      <c r="T1604" s="41"/>
      <c r="U1604" s="47"/>
      <c r="V1604" s="49"/>
      <c r="W1604" s="41"/>
      <c r="X1604" s="41"/>
      <c r="Y1604" s="41"/>
      <c r="AA1604" s="37" t="str">
        <f>IF($I1604&lt;&gt;"",VLOOKUP($I1604,'Valid Values - Search'!$R$4:$T$4719,3,FALSE),"")</f>
        <v/>
      </c>
      <c r="AB1604" s="37" t="str">
        <f>IF($I1604&lt;&gt;"",VLOOKUP($I1604,'Valid Values - Search'!$R$4:$S$4719,2,FALSE),"")</f>
        <v/>
      </c>
      <c r="AC1604" s="38" t="str">
        <f t="shared" si="25"/>
        <v/>
      </c>
      <c r="AD1604" s="38"/>
    </row>
    <row r="1605" spans="1:30">
      <c r="A1605" s="46"/>
      <c r="B1605" s="47"/>
      <c r="C1605" s="49"/>
      <c r="D1605" s="41"/>
      <c r="E1605" s="41"/>
      <c r="F1605" s="41"/>
      <c r="G1605" s="50" t="str">
        <f>IF(A1605&lt;&gt;"",CONCATENATE(A1605,":",YEAR(B1605),IF(MONTH(B1605)&gt;9,MONTH(B1605),CONCATENATE(0,MONTH(B1605))),IF(DAY(B1605)&gt;9,DAY(B1605),CONCATENATE(0,DAY(B1605))),IF(HOUR(C1605)&gt;9,HOUR(C1605),CONCATENATE(0,HOUR(C1605))),IF(MINUTE(C1605)&gt;9,MINUTE(C1605),CONCATENATE(0,MINUTE(C1605))),":",VLOOKUP(F1605,'Valid Values - Results'!$D$4:$F$12,3,FALSE)),"")</f>
        <v/>
      </c>
      <c r="H1605" s="41"/>
      <c r="I1605" s="41"/>
      <c r="J1605" s="41"/>
      <c r="K1605" s="41"/>
      <c r="L1605" s="41"/>
      <c r="M1605" s="92"/>
      <c r="N1605" s="41"/>
      <c r="O1605" s="41"/>
      <c r="P1605" s="41"/>
      <c r="Q1605" s="41"/>
      <c r="R1605" s="41"/>
      <c r="S1605" s="41"/>
      <c r="T1605" s="41"/>
      <c r="U1605" s="47"/>
      <c r="V1605" s="49"/>
      <c r="W1605" s="41"/>
      <c r="X1605" s="41"/>
      <c r="Y1605" s="41"/>
      <c r="AA1605" s="37" t="str">
        <f>IF($I1605&lt;&gt;"",VLOOKUP($I1605,'Valid Values - Search'!$R$4:$T$4719,3,FALSE),"")</f>
        <v/>
      </c>
      <c r="AB1605" s="37" t="str">
        <f>IF($I1605&lt;&gt;"",VLOOKUP($I1605,'Valid Values - Search'!$R$4:$S$4719,2,FALSE),"")</f>
        <v/>
      </c>
      <c r="AC1605" s="38" t="str">
        <f t="shared" si="25"/>
        <v/>
      </c>
      <c r="AD1605" s="38"/>
    </row>
    <row r="1606" spans="1:30">
      <c r="A1606" s="46"/>
      <c r="B1606" s="47"/>
      <c r="C1606" s="49"/>
      <c r="D1606" s="41"/>
      <c r="E1606" s="41"/>
      <c r="F1606" s="41"/>
      <c r="G1606" s="50" t="str">
        <f>IF(A1606&lt;&gt;"",CONCATENATE(A1606,":",YEAR(B1606),IF(MONTH(B1606)&gt;9,MONTH(B1606),CONCATENATE(0,MONTH(B1606))),IF(DAY(B1606)&gt;9,DAY(B1606),CONCATENATE(0,DAY(B1606))),IF(HOUR(C1606)&gt;9,HOUR(C1606),CONCATENATE(0,HOUR(C1606))),IF(MINUTE(C1606)&gt;9,MINUTE(C1606),CONCATENATE(0,MINUTE(C1606))),":",VLOOKUP(F1606,'Valid Values - Results'!$D$4:$F$12,3,FALSE)),"")</f>
        <v/>
      </c>
      <c r="H1606" s="41"/>
      <c r="I1606" s="41"/>
      <c r="J1606" s="41"/>
      <c r="K1606" s="41"/>
      <c r="L1606" s="41"/>
      <c r="M1606" s="92"/>
      <c r="N1606" s="41"/>
      <c r="O1606" s="41"/>
      <c r="P1606" s="41"/>
      <c r="Q1606" s="41"/>
      <c r="R1606" s="41"/>
      <c r="S1606" s="41"/>
      <c r="T1606" s="41"/>
      <c r="U1606" s="47"/>
      <c r="V1606" s="49"/>
      <c r="W1606" s="41"/>
      <c r="X1606" s="41"/>
      <c r="Y1606" s="41"/>
      <c r="AA1606" s="37" t="str">
        <f>IF($I1606&lt;&gt;"",VLOOKUP($I1606,'Valid Values - Search'!$R$4:$T$4719,3,FALSE),"")</f>
        <v/>
      </c>
      <c r="AB1606" s="37" t="str">
        <f>IF($I1606&lt;&gt;"",VLOOKUP($I1606,'Valid Values - Search'!$R$4:$S$4719,2,FALSE),"")</f>
        <v/>
      </c>
      <c r="AC1606" s="38" t="str">
        <f t="shared" si="25"/>
        <v/>
      </c>
      <c r="AD1606" s="38"/>
    </row>
    <row r="1607" spans="1:30">
      <c r="A1607" s="46"/>
      <c r="B1607" s="47"/>
      <c r="C1607" s="49"/>
      <c r="D1607" s="41"/>
      <c r="E1607" s="41"/>
      <c r="F1607" s="41"/>
      <c r="G1607" s="50" t="str">
        <f>IF(A1607&lt;&gt;"",CONCATENATE(A1607,":",YEAR(B1607),IF(MONTH(B1607)&gt;9,MONTH(B1607),CONCATENATE(0,MONTH(B1607))),IF(DAY(B1607)&gt;9,DAY(B1607),CONCATENATE(0,DAY(B1607))),IF(HOUR(C1607)&gt;9,HOUR(C1607),CONCATENATE(0,HOUR(C1607))),IF(MINUTE(C1607)&gt;9,MINUTE(C1607),CONCATENATE(0,MINUTE(C1607))),":",VLOOKUP(F1607,'Valid Values - Results'!$D$4:$F$12,3,FALSE)),"")</f>
        <v/>
      </c>
      <c r="H1607" s="41"/>
      <c r="I1607" s="41"/>
      <c r="J1607" s="41"/>
      <c r="K1607" s="41"/>
      <c r="L1607" s="41"/>
      <c r="M1607" s="92"/>
      <c r="N1607" s="41"/>
      <c r="O1607" s="41"/>
      <c r="P1607" s="41"/>
      <c r="Q1607" s="41"/>
      <c r="R1607" s="41"/>
      <c r="S1607" s="41"/>
      <c r="T1607" s="41"/>
      <c r="U1607" s="47"/>
      <c r="V1607" s="49"/>
      <c r="W1607" s="41"/>
      <c r="X1607" s="41"/>
      <c r="Y1607" s="41"/>
      <c r="AA1607" s="37" t="str">
        <f>IF($I1607&lt;&gt;"",VLOOKUP($I1607,'Valid Values - Search'!$R$4:$T$4719,3,FALSE),"")</f>
        <v/>
      </c>
      <c r="AB1607" s="37" t="str">
        <f>IF($I1607&lt;&gt;"",VLOOKUP($I1607,'Valid Values - Search'!$R$4:$S$4719,2,FALSE),"")</f>
        <v/>
      </c>
      <c r="AC1607" s="38" t="str">
        <f t="shared" si="25"/>
        <v/>
      </c>
      <c r="AD1607" s="38"/>
    </row>
    <row r="1608" spans="1:30">
      <c r="A1608" s="46"/>
      <c r="B1608" s="47"/>
      <c r="C1608" s="49"/>
      <c r="D1608" s="41"/>
      <c r="E1608" s="41"/>
      <c r="F1608" s="41"/>
      <c r="G1608" s="50" t="str">
        <f>IF(A1608&lt;&gt;"",CONCATENATE(A1608,":",YEAR(B1608),IF(MONTH(B1608)&gt;9,MONTH(B1608),CONCATENATE(0,MONTH(B1608))),IF(DAY(B1608)&gt;9,DAY(B1608),CONCATENATE(0,DAY(B1608))),IF(HOUR(C1608)&gt;9,HOUR(C1608),CONCATENATE(0,HOUR(C1608))),IF(MINUTE(C1608)&gt;9,MINUTE(C1608),CONCATENATE(0,MINUTE(C1608))),":",VLOOKUP(F1608,'Valid Values - Results'!$D$4:$F$12,3,FALSE)),"")</f>
        <v/>
      </c>
      <c r="H1608" s="41"/>
      <c r="I1608" s="41"/>
      <c r="J1608" s="41"/>
      <c r="K1608" s="41"/>
      <c r="L1608" s="41"/>
      <c r="M1608" s="92"/>
      <c r="N1608" s="41"/>
      <c r="O1608" s="41"/>
      <c r="P1608" s="41"/>
      <c r="Q1608" s="41"/>
      <c r="R1608" s="41"/>
      <c r="S1608" s="41"/>
      <c r="T1608" s="41"/>
      <c r="U1608" s="47"/>
      <c r="V1608" s="49"/>
      <c r="W1608" s="41"/>
      <c r="X1608" s="41"/>
      <c r="Y1608" s="41"/>
      <c r="AA1608" s="37" t="str">
        <f>IF($I1608&lt;&gt;"",VLOOKUP($I1608,'Valid Values - Search'!$R$4:$T$4719,3,FALSE),"")</f>
        <v/>
      </c>
      <c r="AB1608" s="37" t="str">
        <f>IF($I1608&lt;&gt;"",VLOOKUP($I1608,'Valid Values - Search'!$R$4:$S$4719,2,FALSE),"")</f>
        <v/>
      </c>
      <c r="AC1608" s="38" t="str">
        <f t="shared" si="25"/>
        <v/>
      </c>
      <c r="AD1608" s="38"/>
    </row>
    <row r="1609" spans="1:30">
      <c r="A1609" s="46"/>
      <c r="B1609" s="47"/>
      <c r="C1609" s="49"/>
      <c r="D1609" s="41"/>
      <c r="E1609" s="41"/>
      <c r="F1609" s="41"/>
      <c r="G1609" s="50" t="str">
        <f>IF(A1609&lt;&gt;"",CONCATENATE(A1609,":",YEAR(B1609),IF(MONTH(B1609)&gt;9,MONTH(B1609),CONCATENATE(0,MONTH(B1609))),IF(DAY(B1609)&gt;9,DAY(B1609),CONCATENATE(0,DAY(B1609))),IF(HOUR(C1609)&gt;9,HOUR(C1609),CONCATENATE(0,HOUR(C1609))),IF(MINUTE(C1609)&gt;9,MINUTE(C1609),CONCATENATE(0,MINUTE(C1609))),":",VLOOKUP(F1609,'Valid Values - Results'!$D$4:$F$12,3,FALSE)),"")</f>
        <v/>
      </c>
      <c r="H1609" s="41"/>
      <c r="I1609" s="41"/>
      <c r="J1609" s="41"/>
      <c r="K1609" s="41"/>
      <c r="L1609" s="41"/>
      <c r="M1609" s="92"/>
      <c r="N1609" s="41"/>
      <c r="O1609" s="41"/>
      <c r="P1609" s="41"/>
      <c r="Q1609" s="41"/>
      <c r="R1609" s="41"/>
      <c r="S1609" s="41"/>
      <c r="T1609" s="41"/>
      <c r="U1609" s="47"/>
      <c r="V1609" s="49"/>
      <c r="W1609" s="41"/>
      <c r="X1609" s="41"/>
      <c r="Y1609" s="41"/>
      <c r="AA1609" s="37" t="str">
        <f>IF($I1609&lt;&gt;"",VLOOKUP($I1609,'Valid Values - Search'!$R$4:$T$4719,3,FALSE),"")</f>
        <v/>
      </c>
      <c r="AB1609" s="37" t="str">
        <f>IF($I1609&lt;&gt;"",VLOOKUP($I1609,'Valid Values - Search'!$R$4:$S$4719,2,FALSE),"")</f>
        <v/>
      </c>
      <c r="AC1609" s="38" t="str">
        <f t="shared" si="25"/>
        <v/>
      </c>
      <c r="AD1609" s="38"/>
    </row>
    <row r="1610" spans="1:30">
      <c r="A1610" s="46"/>
      <c r="B1610" s="47"/>
      <c r="C1610" s="49"/>
      <c r="D1610" s="41"/>
      <c r="E1610" s="41"/>
      <c r="F1610" s="41"/>
      <c r="G1610" s="50" t="str">
        <f>IF(A1610&lt;&gt;"",CONCATENATE(A1610,":",YEAR(B1610),IF(MONTH(B1610)&gt;9,MONTH(B1610),CONCATENATE(0,MONTH(B1610))),IF(DAY(B1610)&gt;9,DAY(B1610),CONCATENATE(0,DAY(B1610))),IF(HOUR(C1610)&gt;9,HOUR(C1610),CONCATENATE(0,HOUR(C1610))),IF(MINUTE(C1610)&gt;9,MINUTE(C1610),CONCATENATE(0,MINUTE(C1610))),":",VLOOKUP(F1610,'Valid Values - Results'!$D$4:$F$12,3,FALSE)),"")</f>
        <v/>
      </c>
      <c r="H1610" s="41"/>
      <c r="I1610" s="41"/>
      <c r="J1610" s="41"/>
      <c r="K1610" s="41"/>
      <c r="L1610" s="41"/>
      <c r="M1610" s="92"/>
      <c r="N1610" s="41"/>
      <c r="O1610" s="41"/>
      <c r="P1610" s="41"/>
      <c r="Q1610" s="41"/>
      <c r="R1610" s="41"/>
      <c r="S1610" s="41"/>
      <c r="T1610" s="41"/>
      <c r="U1610" s="47"/>
      <c r="V1610" s="49"/>
      <c r="W1610" s="41"/>
      <c r="X1610" s="41"/>
      <c r="Y1610" s="41"/>
      <c r="AA1610" s="37" t="str">
        <f>IF($I1610&lt;&gt;"",VLOOKUP($I1610,'Valid Values - Search'!$R$4:$T$4719,3,FALSE),"")</f>
        <v/>
      </c>
      <c r="AB1610" s="37" t="str">
        <f>IF($I1610&lt;&gt;"",VLOOKUP($I1610,'Valid Values - Search'!$R$4:$S$4719,2,FALSE),"")</f>
        <v/>
      </c>
      <c r="AC1610" s="38" t="str">
        <f t="shared" si="25"/>
        <v/>
      </c>
      <c r="AD1610" s="38"/>
    </row>
    <row r="1611" spans="1:30">
      <c r="A1611" s="46"/>
      <c r="B1611" s="47"/>
      <c r="C1611" s="49"/>
      <c r="D1611" s="41"/>
      <c r="E1611" s="41"/>
      <c r="F1611" s="41"/>
      <c r="G1611" s="50" t="str">
        <f>IF(A1611&lt;&gt;"",CONCATENATE(A1611,":",YEAR(B1611),IF(MONTH(B1611)&gt;9,MONTH(B1611),CONCATENATE(0,MONTH(B1611))),IF(DAY(B1611)&gt;9,DAY(B1611),CONCATENATE(0,DAY(B1611))),IF(HOUR(C1611)&gt;9,HOUR(C1611),CONCATENATE(0,HOUR(C1611))),IF(MINUTE(C1611)&gt;9,MINUTE(C1611),CONCATENATE(0,MINUTE(C1611))),":",VLOOKUP(F1611,'Valid Values - Results'!$D$4:$F$12,3,FALSE)),"")</f>
        <v/>
      </c>
      <c r="H1611" s="41"/>
      <c r="I1611" s="41"/>
      <c r="J1611" s="41"/>
      <c r="K1611" s="41"/>
      <c r="L1611" s="41"/>
      <c r="M1611" s="92"/>
      <c r="N1611" s="41"/>
      <c r="O1611" s="41"/>
      <c r="P1611" s="41"/>
      <c r="Q1611" s="41"/>
      <c r="R1611" s="41"/>
      <c r="S1611" s="41"/>
      <c r="T1611" s="41"/>
      <c r="U1611" s="47"/>
      <c r="V1611" s="49"/>
      <c r="W1611" s="41"/>
      <c r="X1611" s="41"/>
      <c r="Y1611" s="41"/>
      <c r="AA1611" s="37" t="str">
        <f>IF($I1611&lt;&gt;"",VLOOKUP($I1611,'Valid Values - Search'!$R$4:$T$4719,3,FALSE),"")</f>
        <v/>
      </c>
      <c r="AB1611" s="37" t="str">
        <f>IF($I1611&lt;&gt;"",VLOOKUP($I1611,'Valid Values - Search'!$R$4:$S$4719,2,FALSE),"")</f>
        <v/>
      </c>
      <c r="AC1611" s="38" t="str">
        <f t="shared" si="25"/>
        <v/>
      </c>
      <c r="AD1611" s="38"/>
    </row>
    <row r="1612" spans="1:30">
      <c r="A1612" s="46"/>
      <c r="B1612" s="47"/>
      <c r="C1612" s="49"/>
      <c r="D1612" s="41"/>
      <c r="E1612" s="41"/>
      <c r="F1612" s="41"/>
      <c r="G1612" s="50" t="str">
        <f>IF(A1612&lt;&gt;"",CONCATENATE(A1612,":",YEAR(B1612),IF(MONTH(B1612)&gt;9,MONTH(B1612),CONCATENATE(0,MONTH(B1612))),IF(DAY(B1612)&gt;9,DAY(B1612),CONCATENATE(0,DAY(B1612))),IF(HOUR(C1612)&gt;9,HOUR(C1612),CONCATENATE(0,HOUR(C1612))),IF(MINUTE(C1612)&gt;9,MINUTE(C1612),CONCATENATE(0,MINUTE(C1612))),":",VLOOKUP(F1612,'Valid Values - Results'!$D$4:$F$12,3,FALSE)),"")</f>
        <v/>
      </c>
      <c r="H1612" s="41"/>
      <c r="I1612" s="41"/>
      <c r="J1612" s="41"/>
      <c r="K1612" s="41"/>
      <c r="L1612" s="41"/>
      <c r="M1612" s="92"/>
      <c r="N1612" s="41"/>
      <c r="O1612" s="41"/>
      <c r="P1612" s="41"/>
      <c r="Q1612" s="41"/>
      <c r="R1612" s="41"/>
      <c r="S1612" s="41"/>
      <c r="T1612" s="41"/>
      <c r="U1612" s="47"/>
      <c r="V1612" s="49"/>
      <c r="W1612" s="41"/>
      <c r="X1612" s="41"/>
      <c r="Y1612" s="41"/>
      <c r="AA1612" s="37" t="str">
        <f>IF($I1612&lt;&gt;"",VLOOKUP($I1612,'Valid Values - Search'!$R$4:$T$4719,3,FALSE),"")</f>
        <v/>
      </c>
      <c r="AB1612" s="37" t="str">
        <f>IF($I1612&lt;&gt;"",VLOOKUP($I1612,'Valid Values - Search'!$R$4:$S$4719,2,FALSE),"")</f>
        <v/>
      </c>
      <c r="AC1612" s="38" t="str">
        <f t="shared" si="25"/>
        <v/>
      </c>
      <c r="AD1612" s="38"/>
    </row>
    <row r="1613" spans="1:30">
      <c r="A1613" s="46"/>
      <c r="B1613" s="47"/>
      <c r="C1613" s="49"/>
      <c r="D1613" s="41"/>
      <c r="E1613" s="41"/>
      <c r="F1613" s="41"/>
      <c r="G1613" s="50" t="str">
        <f>IF(A1613&lt;&gt;"",CONCATENATE(A1613,":",YEAR(B1613),IF(MONTH(B1613)&gt;9,MONTH(B1613),CONCATENATE(0,MONTH(B1613))),IF(DAY(B1613)&gt;9,DAY(B1613),CONCATENATE(0,DAY(B1613))),IF(HOUR(C1613)&gt;9,HOUR(C1613),CONCATENATE(0,HOUR(C1613))),IF(MINUTE(C1613)&gt;9,MINUTE(C1613),CONCATENATE(0,MINUTE(C1613))),":",VLOOKUP(F1613,'Valid Values - Results'!$D$4:$F$12,3,FALSE)),"")</f>
        <v/>
      </c>
      <c r="H1613" s="41"/>
      <c r="I1613" s="41"/>
      <c r="J1613" s="41"/>
      <c r="K1613" s="41"/>
      <c r="L1613" s="41"/>
      <c r="M1613" s="92"/>
      <c r="N1613" s="41"/>
      <c r="O1613" s="41"/>
      <c r="P1613" s="41"/>
      <c r="Q1613" s="41"/>
      <c r="R1613" s="41"/>
      <c r="S1613" s="41"/>
      <c r="T1613" s="41"/>
      <c r="U1613" s="47"/>
      <c r="V1613" s="49"/>
      <c r="W1613" s="41"/>
      <c r="X1613" s="41"/>
      <c r="Y1613" s="41"/>
      <c r="AA1613" s="37" t="str">
        <f>IF($I1613&lt;&gt;"",VLOOKUP($I1613,'Valid Values - Search'!$R$4:$T$4719,3,FALSE),"")</f>
        <v/>
      </c>
      <c r="AB1613" s="37" t="str">
        <f>IF($I1613&lt;&gt;"",VLOOKUP($I1613,'Valid Values - Search'!$R$4:$S$4719,2,FALSE),"")</f>
        <v/>
      </c>
      <c r="AC1613" s="38" t="str">
        <f t="shared" si="25"/>
        <v/>
      </c>
      <c r="AD1613" s="38"/>
    </row>
    <row r="1614" spans="1:30">
      <c r="A1614" s="46"/>
      <c r="B1614" s="47"/>
      <c r="C1614" s="49"/>
      <c r="D1614" s="41"/>
      <c r="E1614" s="41"/>
      <c r="F1614" s="41"/>
      <c r="G1614" s="50" t="str">
        <f>IF(A1614&lt;&gt;"",CONCATENATE(A1614,":",YEAR(B1614),IF(MONTH(B1614)&gt;9,MONTH(B1614),CONCATENATE(0,MONTH(B1614))),IF(DAY(B1614)&gt;9,DAY(B1614),CONCATENATE(0,DAY(B1614))),IF(HOUR(C1614)&gt;9,HOUR(C1614),CONCATENATE(0,HOUR(C1614))),IF(MINUTE(C1614)&gt;9,MINUTE(C1614),CONCATENATE(0,MINUTE(C1614))),":",VLOOKUP(F1614,'Valid Values - Results'!$D$4:$F$12,3,FALSE)),"")</f>
        <v/>
      </c>
      <c r="H1614" s="41"/>
      <c r="I1614" s="41"/>
      <c r="J1614" s="41"/>
      <c r="K1614" s="41"/>
      <c r="L1614" s="41"/>
      <c r="M1614" s="92"/>
      <c r="N1614" s="41"/>
      <c r="O1614" s="41"/>
      <c r="P1614" s="41"/>
      <c r="Q1614" s="41"/>
      <c r="R1614" s="41"/>
      <c r="S1614" s="41"/>
      <c r="T1614" s="41"/>
      <c r="U1614" s="47"/>
      <c r="V1614" s="49"/>
      <c r="W1614" s="41"/>
      <c r="X1614" s="41"/>
      <c r="Y1614" s="41"/>
      <c r="AA1614" s="37" t="str">
        <f>IF($I1614&lt;&gt;"",VLOOKUP($I1614,'Valid Values - Search'!$R$4:$T$4719,3,FALSE),"")</f>
        <v/>
      </c>
      <c r="AB1614" s="37" t="str">
        <f>IF($I1614&lt;&gt;"",VLOOKUP($I1614,'Valid Values - Search'!$R$4:$S$4719,2,FALSE),"")</f>
        <v/>
      </c>
      <c r="AC1614" s="38" t="str">
        <f t="shared" si="25"/>
        <v/>
      </c>
      <c r="AD1614" s="38"/>
    </row>
    <row r="1615" spans="1:30">
      <c r="A1615" s="46"/>
      <c r="B1615" s="47"/>
      <c r="C1615" s="49"/>
      <c r="D1615" s="41"/>
      <c r="E1615" s="41"/>
      <c r="F1615" s="41"/>
      <c r="G1615" s="50" t="str">
        <f>IF(A1615&lt;&gt;"",CONCATENATE(A1615,":",YEAR(B1615),IF(MONTH(B1615)&gt;9,MONTH(B1615),CONCATENATE(0,MONTH(B1615))),IF(DAY(B1615)&gt;9,DAY(B1615),CONCATENATE(0,DAY(B1615))),IF(HOUR(C1615)&gt;9,HOUR(C1615),CONCATENATE(0,HOUR(C1615))),IF(MINUTE(C1615)&gt;9,MINUTE(C1615),CONCATENATE(0,MINUTE(C1615))),":",VLOOKUP(F1615,'Valid Values - Results'!$D$4:$F$12,3,FALSE)),"")</f>
        <v/>
      </c>
      <c r="H1615" s="41"/>
      <c r="I1615" s="41"/>
      <c r="J1615" s="41"/>
      <c r="K1615" s="41"/>
      <c r="L1615" s="41"/>
      <c r="M1615" s="92"/>
      <c r="N1615" s="41"/>
      <c r="O1615" s="41"/>
      <c r="P1615" s="41"/>
      <c r="Q1615" s="41"/>
      <c r="R1615" s="41"/>
      <c r="S1615" s="41"/>
      <c r="T1615" s="41"/>
      <c r="U1615" s="47"/>
      <c r="V1615" s="49"/>
      <c r="W1615" s="41"/>
      <c r="X1615" s="41"/>
      <c r="Y1615" s="41"/>
      <c r="AA1615" s="37" t="str">
        <f>IF($I1615&lt;&gt;"",VLOOKUP($I1615,'Valid Values - Search'!$R$4:$T$4719,3,FALSE),"")</f>
        <v/>
      </c>
      <c r="AB1615" s="37" t="str">
        <f>IF($I1615&lt;&gt;"",VLOOKUP($I1615,'Valid Values - Search'!$R$4:$S$4719,2,FALSE),"")</f>
        <v/>
      </c>
      <c r="AC1615" s="38" t="str">
        <f t="shared" si="25"/>
        <v/>
      </c>
      <c r="AD1615" s="38"/>
    </row>
    <row r="1616" spans="1:30">
      <c r="A1616" s="46"/>
      <c r="B1616" s="47"/>
      <c r="C1616" s="49"/>
      <c r="D1616" s="41"/>
      <c r="E1616" s="41"/>
      <c r="F1616" s="41"/>
      <c r="G1616" s="50" t="str">
        <f>IF(A1616&lt;&gt;"",CONCATENATE(A1616,":",YEAR(B1616),IF(MONTH(B1616)&gt;9,MONTH(B1616),CONCATENATE(0,MONTH(B1616))),IF(DAY(B1616)&gt;9,DAY(B1616),CONCATENATE(0,DAY(B1616))),IF(HOUR(C1616)&gt;9,HOUR(C1616),CONCATENATE(0,HOUR(C1616))),IF(MINUTE(C1616)&gt;9,MINUTE(C1616),CONCATENATE(0,MINUTE(C1616))),":",VLOOKUP(F1616,'Valid Values - Results'!$D$4:$F$12,3,FALSE)),"")</f>
        <v/>
      </c>
      <c r="H1616" s="41"/>
      <c r="I1616" s="41"/>
      <c r="J1616" s="41"/>
      <c r="K1616" s="41"/>
      <c r="L1616" s="41"/>
      <c r="M1616" s="92"/>
      <c r="N1616" s="41"/>
      <c r="O1616" s="41"/>
      <c r="P1616" s="41"/>
      <c r="Q1616" s="41"/>
      <c r="R1616" s="41"/>
      <c r="S1616" s="41"/>
      <c r="T1616" s="41"/>
      <c r="U1616" s="47"/>
      <c r="V1616" s="49"/>
      <c r="W1616" s="41"/>
      <c r="X1616" s="41"/>
      <c r="Y1616" s="41"/>
      <c r="AA1616" s="37" t="str">
        <f>IF($I1616&lt;&gt;"",VLOOKUP($I1616,'Valid Values - Search'!$R$4:$T$4719,3,FALSE),"")</f>
        <v/>
      </c>
      <c r="AB1616" s="37" t="str">
        <f>IF($I1616&lt;&gt;"",VLOOKUP($I1616,'Valid Values - Search'!$R$4:$S$4719,2,FALSE),"")</f>
        <v/>
      </c>
      <c r="AC1616" s="38" t="str">
        <f t="shared" si="25"/>
        <v/>
      </c>
      <c r="AD1616" s="38"/>
    </row>
    <row r="1617" spans="1:30">
      <c r="A1617" s="46"/>
      <c r="B1617" s="47"/>
      <c r="C1617" s="49"/>
      <c r="D1617" s="41"/>
      <c r="E1617" s="41"/>
      <c r="F1617" s="41"/>
      <c r="G1617" s="50" t="str">
        <f>IF(A1617&lt;&gt;"",CONCATENATE(A1617,":",YEAR(B1617),IF(MONTH(B1617)&gt;9,MONTH(B1617),CONCATENATE(0,MONTH(B1617))),IF(DAY(B1617)&gt;9,DAY(B1617),CONCATENATE(0,DAY(B1617))),IF(HOUR(C1617)&gt;9,HOUR(C1617),CONCATENATE(0,HOUR(C1617))),IF(MINUTE(C1617)&gt;9,MINUTE(C1617),CONCATENATE(0,MINUTE(C1617))),":",VLOOKUP(F1617,'Valid Values - Results'!$D$4:$F$12,3,FALSE)),"")</f>
        <v/>
      </c>
      <c r="H1617" s="41"/>
      <c r="I1617" s="41"/>
      <c r="J1617" s="41"/>
      <c r="K1617" s="41"/>
      <c r="L1617" s="41"/>
      <c r="M1617" s="92"/>
      <c r="N1617" s="41"/>
      <c r="O1617" s="41"/>
      <c r="P1617" s="41"/>
      <c r="Q1617" s="41"/>
      <c r="R1617" s="41"/>
      <c r="S1617" s="41"/>
      <c r="T1617" s="41"/>
      <c r="U1617" s="47"/>
      <c r="V1617" s="49"/>
      <c r="W1617" s="41"/>
      <c r="X1617" s="41"/>
      <c r="Y1617" s="41"/>
      <c r="AA1617" s="37" t="str">
        <f>IF($I1617&lt;&gt;"",VLOOKUP($I1617,'Valid Values - Search'!$R$4:$T$4719,3,FALSE),"")</f>
        <v/>
      </c>
      <c r="AB1617" s="37" t="str">
        <f>IF($I1617&lt;&gt;"",VLOOKUP($I1617,'Valid Values - Search'!$R$4:$S$4719,2,FALSE),"")</f>
        <v/>
      </c>
      <c r="AC1617" s="38" t="str">
        <f t="shared" si="25"/>
        <v/>
      </c>
      <c r="AD1617" s="38"/>
    </row>
    <row r="1618" spans="1:30">
      <c r="A1618" s="46"/>
      <c r="B1618" s="47"/>
      <c r="C1618" s="49"/>
      <c r="D1618" s="41"/>
      <c r="E1618" s="41"/>
      <c r="F1618" s="41"/>
      <c r="G1618" s="50" t="str">
        <f>IF(A1618&lt;&gt;"",CONCATENATE(A1618,":",YEAR(B1618),IF(MONTH(B1618)&gt;9,MONTH(B1618),CONCATENATE(0,MONTH(B1618))),IF(DAY(B1618)&gt;9,DAY(B1618),CONCATENATE(0,DAY(B1618))),IF(HOUR(C1618)&gt;9,HOUR(C1618),CONCATENATE(0,HOUR(C1618))),IF(MINUTE(C1618)&gt;9,MINUTE(C1618),CONCATENATE(0,MINUTE(C1618))),":",VLOOKUP(F1618,'Valid Values - Results'!$D$4:$F$12,3,FALSE)),"")</f>
        <v/>
      </c>
      <c r="H1618" s="41"/>
      <c r="I1618" s="41"/>
      <c r="J1618" s="41"/>
      <c r="K1618" s="41"/>
      <c r="L1618" s="41"/>
      <c r="M1618" s="92"/>
      <c r="N1618" s="41"/>
      <c r="O1618" s="41"/>
      <c r="P1618" s="41"/>
      <c r="Q1618" s="41"/>
      <c r="R1618" s="41"/>
      <c r="S1618" s="41"/>
      <c r="T1618" s="41"/>
      <c r="U1618" s="47"/>
      <c r="V1618" s="49"/>
      <c r="W1618" s="41"/>
      <c r="X1618" s="41"/>
      <c r="Y1618" s="41"/>
      <c r="AA1618" s="37" t="str">
        <f>IF($I1618&lt;&gt;"",VLOOKUP($I1618,'Valid Values - Search'!$R$4:$T$4719,3,FALSE),"")</f>
        <v/>
      </c>
      <c r="AB1618" s="37" t="str">
        <f>IF($I1618&lt;&gt;"",VLOOKUP($I1618,'Valid Values - Search'!$R$4:$S$4719,2,FALSE),"")</f>
        <v/>
      </c>
      <c r="AC1618" s="38" t="str">
        <f t="shared" si="25"/>
        <v/>
      </c>
      <c r="AD1618" s="38"/>
    </row>
    <row r="1619" spans="1:30">
      <c r="A1619" s="46"/>
      <c r="B1619" s="47"/>
      <c r="C1619" s="49"/>
      <c r="D1619" s="41"/>
      <c r="E1619" s="41"/>
      <c r="F1619" s="41"/>
      <c r="G1619" s="50" t="str">
        <f>IF(A1619&lt;&gt;"",CONCATENATE(A1619,":",YEAR(B1619),IF(MONTH(B1619)&gt;9,MONTH(B1619),CONCATENATE(0,MONTH(B1619))),IF(DAY(B1619)&gt;9,DAY(B1619),CONCATENATE(0,DAY(B1619))),IF(HOUR(C1619)&gt;9,HOUR(C1619),CONCATENATE(0,HOUR(C1619))),IF(MINUTE(C1619)&gt;9,MINUTE(C1619),CONCATENATE(0,MINUTE(C1619))),":",VLOOKUP(F1619,'Valid Values - Results'!$D$4:$F$12,3,FALSE)),"")</f>
        <v/>
      </c>
      <c r="H1619" s="41"/>
      <c r="I1619" s="41"/>
      <c r="J1619" s="41"/>
      <c r="K1619" s="41"/>
      <c r="L1619" s="41"/>
      <c r="M1619" s="92"/>
      <c r="N1619" s="41"/>
      <c r="O1619" s="41"/>
      <c r="P1619" s="41"/>
      <c r="Q1619" s="41"/>
      <c r="R1619" s="41"/>
      <c r="S1619" s="41"/>
      <c r="T1619" s="41"/>
      <c r="U1619" s="47"/>
      <c r="V1619" s="49"/>
      <c r="W1619" s="41"/>
      <c r="X1619" s="41"/>
      <c r="Y1619" s="41"/>
      <c r="AA1619" s="37" t="str">
        <f>IF($I1619&lt;&gt;"",VLOOKUP($I1619,'Valid Values - Search'!$R$4:$T$4719,3,FALSE),"")</f>
        <v/>
      </c>
      <c r="AB1619" s="37" t="str">
        <f>IF($I1619&lt;&gt;"",VLOOKUP($I1619,'Valid Values - Search'!$R$4:$S$4719,2,FALSE),"")</f>
        <v/>
      </c>
      <c r="AC1619" s="38" t="str">
        <f t="shared" si="25"/>
        <v/>
      </c>
      <c r="AD1619" s="38"/>
    </row>
    <row r="1620" spans="1:30">
      <c r="A1620" s="46"/>
      <c r="B1620" s="47"/>
      <c r="C1620" s="49"/>
      <c r="D1620" s="41"/>
      <c r="E1620" s="41"/>
      <c r="F1620" s="41"/>
      <c r="G1620" s="50" t="str">
        <f>IF(A1620&lt;&gt;"",CONCATENATE(A1620,":",YEAR(B1620),IF(MONTH(B1620)&gt;9,MONTH(B1620),CONCATENATE(0,MONTH(B1620))),IF(DAY(B1620)&gt;9,DAY(B1620),CONCATENATE(0,DAY(B1620))),IF(HOUR(C1620)&gt;9,HOUR(C1620),CONCATENATE(0,HOUR(C1620))),IF(MINUTE(C1620)&gt;9,MINUTE(C1620),CONCATENATE(0,MINUTE(C1620))),":",VLOOKUP(F1620,'Valid Values - Results'!$D$4:$F$12,3,FALSE)),"")</f>
        <v/>
      </c>
      <c r="H1620" s="41"/>
      <c r="I1620" s="41"/>
      <c r="J1620" s="41"/>
      <c r="K1620" s="41"/>
      <c r="L1620" s="41"/>
      <c r="M1620" s="92"/>
      <c r="N1620" s="41"/>
      <c r="O1620" s="41"/>
      <c r="P1620" s="41"/>
      <c r="Q1620" s="41"/>
      <c r="R1620" s="41"/>
      <c r="S1620" s="41"/>
      <c r="T1620" s="41"/>
      <c r="U1620" s="47"/>
      <c r="V1620" s="49"/>
      <c r="W1620" s="41"/>
      <c r="X1620" s="41"/>
      <c r="Y1620" s="41"/>
      <c r="AA1620" s="37" t="str">
        <f>IF($I1620&lt;&gt;"",VLOOKUP($I1620,'Valid Values - Search'!$R$4:$T$4719,3,FALSE),"")</f>
        <v/>
      </c>
      <c r="AB1620" s="37" t="str">
        <f>IF($I1620&lt;&gt;"",VLOOKUP($I1620,'Valid Values - Search'!$R$4:$S$4719,2,FALSE),"")</f>
        <v/>
      </c>
      <c r="AC1620" s="38" t="str">
        <f t="shared" si="25"/>
        <v/>
      </c>
      <c r="AD1620" s="38"/>
    </row>
    <row r="1621" spans="1:30">
      <c r="A1621" s="46"/>
      <c r="B1621" s="47"/>
      <c r="C1621" s="49"/>
      <c r="D1621" s="41"/>
      <c r="E1621" s="41"/>
      <c r="F1621" s="41"/>
      <c r="G1621" s="50" t="str">
        <f>IF(A1621&lt;&gt;"",CONCATENATE(A1621,":",YEAR(B1621),IF(MONTH(B1621)&gt;9,MONTH(B1621),CONCATENATE(0,MONTH(B1621))),IF(DAY(B1621)&gt;9,DAY(B1621),CONCATENATE(0,DAY(B1621))),IF(HOUR(C1621)&gt;9,HOUR(C1621),CONCATENATE(0,HOUR(C1621))),IF(MINUTE(C1621)&gt;9,MINUTE(C1621),CONCATENATE(0,MINUTE(C1621))),":",VLOOKUP(F1621,'Valid Values - Results'!$D$4:$F$12,3,FALSE)),"")</f>
        <v/>
      </c>
      <c r="H1621" s="41"/>
      <c r="I1621" s="41"/>
      <c r="J1621" s="41"/>
      <c r="K1621" s="41"/>
      <c r="L1621" s="41"/>
      <c r="M1621" s="92"/>
      <c r="N1621" s="41"/>
      <c r="O1621" s="41"/>
      <c r="P1621" s="41"/>
      <c r="Q1621" s="41"/>
      <c r="R1621" s="41"/>
      <c r="S1621" s="41"/>
      <c r="T1621" s="41"/>
      <c r="U1621" s="47"/>
      <c r="V1621" s="49"/>
      <c r="W1621" s="41"/>
      <c r="X1621" s="41"/>
      <c r="Y1621" s="41"/>
      <c r="AA1621" s="37" t="str">
        <f>IF($I1621&lt;&gt;"",VLOOKUP($I1621,'Valid Values - Search'!$R$4:$T$4719,3,FALSE),"")</f>
        <v/>
      </c>
      <c r="AB1621" s="37" t="str">
        <f>IF($I1621&lt;&gt;"",VLOOKUP($I1621,'Valid Values - Search'!$R$4:$S$4719,2,FALSE),"")</f>
        <v/>
      </c>
      <c r="AC1621" s="38" t="str">
        <f t="shared" si="25"/>
        <v/>
      </c>
      <c r="AD1621" s="38"/>
    </row>
    <row r="1622" spans="1:30">
      <c r="A1622" s="46"/>
      <c r="B1622" s="47"/>
      <c r="C1622" s="49"/>
      <c r="D1622" s="41"/>
      <c r="E1622" s="41"/>
      <c r="F1622" s="41"/>
      <c r="G1622" s="50" t="str">
        <f>IF(A1622&lt;&gt;"",CONCATENATE(A1622,":",YEAR(B1622),IF(MONTH(B1622)&gt;9,MONTH(B1622),CONCATENATE(0,MONTH(B1622))),IF(DAY(B1622)&gt;9,DAY(B1622),CONCATENATE(0,DAY(B1622))),IF(HOUR(C1622)&gt;9,HOUR(C1622),CONCATENATE(0,HOUR(C1622))),IF(MINUTE(C1622)&gt;9,MINUTE(C1622),CONCATENATE(0,MINUTE(C1622))),":",VLOOKUP(F1622,'Valid Values - Results'!$D$4:$F$12,3,FALSE)),"")</f>
        <v/>
      </c>
      <c r="H1622" s="41"/>
      <c r="I1622" s="41"/>
      <c r="J1622" s="41"/>
      <c r="K1622" s="41"/>
      <c r="L1622" s="41"/>
      <c r="M1622" s="92"/>
      <c r="N1622" s="41"/>
      <c r="O1622" s="41"/>
      <c r="P1622" s="41"/>
      <c r="Q1622" s="41"/>
      <c r="R1622" s="41"/>
      <c r="S1622" s="41"/>
      <c r="T1622" s="41"/>
      <c r="U1622" s="47"/>
      <c r="V1622" s="49"/>
      <c r="W1622" s="41"/>
      <c r="X1622" s="41"/>
      <c r="Y1622" s="41"/>
      <c r="AA1622" s="37" t="str">
        <f>IF($I1622&lt;&gt;"",VLOOKUP($I1622,'Valid Values - Search'!$R$4:$T$4719,3,FALSE),"")</f>
        <v/>
      </c>
      <c r="AB1622" s="37" t="str">
        <f>IF($I1622&lt;&gt;"",VLOOKUP($I1622,'Valid Values - Search'!$R$4:$S$4719,2,FALSE),"")</f>
        <v/>
      </c>
      <c r="AC1622" s="38" t="str">
        <f t="shared" si="25"/>
        <v/>
      </c>
      <c r="AD1622" s="38"/>
    </row>
    <row r="1623" spans="1:30">
      <c r="A1623" s="46"/>
      <c r="B1623" s="47"/>
      <c r="C1623" s="49"/>
      <c r="D1623" s="41"/>
      <c r="E1623" s="41"/>
      <c r="F1623" s="41"/>
      <c r="G1623" s="50" t="str">
        <f>IF(A1623&lt;&gt;"",CONCATENATE(A1623,":",YEAR(B1623),IF(MONTH(B1623)&gt;9,MONTH(B1623),CONCATENATE(0,MONTH(B1623))),IF(DAY(B1623)&gt;9,DAY(B1623),CONCATENATE(0,DAY(B1623))),IF(HOUR(C1623)&gt;9,HOUR(C1623),CONCATENATE(0,HOUR(C1623))),IF(MINUTE(C1623)&gt;9,MINUTE(C1623),CONCATENATE(0,MINUTE(C1623))),":",VLOOKUP(F1623,'Valid Values - Results'!$D$4:$F$12,3,FALSE)),"")</f>
        <v/>
      </c>
      <c r="H1623" s="41"/>
      <c r="I1623" s="41"/>
      <c r="J1623" s="41"/>
      <c r="K1623" s="41"/>
      <c r="L1623" s="41"/>
      <c r="M1623" s="92"/>
      <c r="N1623" s="41"/>
      <c r="O1623" s="41"/>
      <c r="P1623" s="41"/>
      <c r="Q1623" s="41"/>
      <c r="R1623" s="41"/>
      <c r="S1623" s="41"/>
      <c r="T1623" s="41"/>
      <c r="U1623" s="47"/>
      <c r="V1623" s="49"/>
      <c r="W1623" s="41"/>
      <c r="X1623" s="41"/>
      <c r="Y1623" s="41"/>
      <c r="AA1623" s="37" t="str">
        <f>IF($I1623&lt;&gt;"",VLOOKUP($I1623,'Valid Values - Search'!$R$4:$T$4719,3,FALSE),"")</f>
        <v/>
      </c>
      <c r="AB1623" s="37" t="str">
        <f>IF($I1623&lt;&gt;"",VLOOKUP($I1623,'Valid Values - Search'!$R$4:$S$4719,2,FALSE),"")</f>
        <v/>
      </c>
      <c r="AC1623" s="38" t="str">
        <f t="shared" si="25"/>
        <v/>
      </c>
      <c r="AD1623" s="38"/>
    </row>
    <row r="1624" spans="1:30">
      <c r="A1624" s="46"/>
      <c r="B1624" s="47"/>
      <c r="C1624" s="49"/>
      <c r="D1624" s="41"/>
      <c r="E1624" s="41"/>
      <c r="F1624" s="41"/>
      <c r="G1624" s="50" t="str">
        <f>IF(A1624&lt;&gt;"",CONCATENATE(A1624,":",YEAR(B1624),IF(MONTH(B1624)&gt;9,MONTH(B1624),CONCATENATE(0,MONTH(B1624))),IF(DAY(B1624)&gt;9,DAY(B1624),CONCATENATE(0,DAY(B1624))),IF(HOUR(C1624)&gt;9,HOUR(C1624),CONCATENATE(0,HOUR(C1624))),IF(MINUTE(C1624)&gt;9,MINUTE(C1624),CONCATENATE(0,MINUTE(C1624))),":",VLOOKUP(F1624,'Valid Values - Results'!$D$4:$F$12,3,FALSE)),"")</f>
        <v/>
      </c>
      <c r="H1624" s="41"/>
      <c r="I1624" s="41"/>
      <c r="J1624" s="41"/>
      <c r="K1624" s="41"/>
      <c r="L1624" s="41"/>
      <c r="M1624" s="92"/>
      <c r="N1624" s="41"/>
      <c r="O1624" s="41"/>
      <c r="P1624" s="41"/>
      <c r="Q1624" s="41"/>
      <c r="R1624" s="41"/>
      <c r="S1624" s="41"/>
      <c r="T1624" s="41"/>
      <c r="U1624" s="47"/>
      <c r="V1624" s="49"/>
      <c r="W1624" s="41"/>
      <c r="X1624" s="41"/>
      <c r="Y1624" s="41"/>
      <c r="AA1624" s="37" t="str">
        <f>IF($I1624&lt;&gt;"",VLOOKUP($I1624,'Valid Values - Search'!$R$4:$T$4719,3,FALSE),"")</f>
        <v/>
      </c>
      <c r="AB1624" s="37" t="str">
        <f>IF($I1624&lt;&gt;"",VLOOKUP($I1624,'Valid Values - Search'!$R$4:$S$4719,2,FALSE),"")</f>
        <v/>
      </c>
      <c r="AC1624" s="38" t="str">
        <f t="shared" si="25"/>
        <v/>
      </c>
      <c r="AD1624" s="38"/>
    </row>
    <row r="1625" spans="1:30">
      <c r="A1625" s="46"/>
      <c r="B1625" s="47"/>
      <c r="C1625" s="49"/>
      <c r="D1625" s="41"/>
      <c r="E1625" s="41"/>
      <c r="F1625" s="41"/>
      <c r="G1625" s="50" t="str">
        <f>IF(A1625&lt;&gt;"",CONCATENATE(A1625,":",YEAR(B1625),IF(MONTH(B1625)&gt;9,MONTH(B1625),CONCATENATE(0,MONTH(B1625))),IF(DAY(B1625)&gt;9,DAY(B1625),CONCATENATE(0,DAY(B1625))),IF(HOUR(C1625)&gt;9,HOUR(C1625),CONCATENATE(0,HOUR(C1625))),IF(MINUTE(C1625)&gt;9,MINUTE(C1625),CONCATENATE(0,MINUTE(C1625))),":",VLOOKUP(F1625,'Valid Values - Results'!$D$4:$F$12,3,FALSE)),"")</f>
        <v/>
      </c>
      <c r="H1625" s="41"/>
      <c r="I1625" s="41"/>
      <c r="J1625" s="41"/>
      <c r="K1625" s="41"/>
      <c r="L1625" s="41"/>
      <c r="M1625" s="92"/>
      <c r="N1625" s="41"/>
      <c r="O1625" s="41"/>
      <c r="P1625" s="41"/>
      <c r="Q1625" s="41"/>
      <c r="R1625" s="41"/>
      <c r="S1625" s="41"/>
      <c r="T1625" s="41"/>
      <c r="U1625" s="47"/>
      <c r="V1625" s="49"/>
      <c r="W1625" s="41"/>
      <c r="X1625" s="41"/>
      <c r="Y1625" s="41"/>
      <c r="AA1625" s="37" t="str">
        <f>IF($I1625&lt;&gt;"",VLOOKUP($I1625,'Valid Values - Search'!$R$4:$T$4719,3,FALSE),"")</f>
        <v/>
      </c>
      <c r="AB1625" s="37" t="str">
        <f>IF($I1625&lt;&gt;"",VLOOKUP($I1625,'Valid Values - Search'!$R$4:$S$4719,2,FALSE),"")</f>
        <v/>
      </c>
      <c r="AC1625" s="38" t="str">
        <f t="shared" si="25"/>
        <v/>
      </c>
      <c r="AD1625" s="38"/>
    </row>
    <row r="1626" spans="1:30">
      <c r="A1626" s="46"/>
      <c r="B1626" s="47"/>
      <c r="C1626" s="49"/>
      <c r="D1626" s="41"/>
      <c r="E1626" s="41"/>
      <c r="F1626" s="41"/>
      <c r="G1626" s="50" t="str">
        <f>IF(A1626&lt;&gt;"",CONCATENATE(A1626,":",YEAR(B1626),IF(MONTH(B1626)&gt;9,MONTH(B1626),CONCATENATE(0,MONTH(B1626))),IF(DAY(B1626)&gt;9,DAY(B1626),CONCATENATE(0,DAY(B1626))),IF(HOUR(C1626)&gt;9,HOUR(C1626),CONCATENATE(0,HOUR(C1626))),IF(MINUTE(C1626)&gt;9,MINUTE(C1626),CONCATENATE(0,MINUTE(C1626))),":",VLOOKUP(F1626,'Valid Values - Results'!$D$4:$F$12,3,FALSE)),"")</f>
        <v/>
      </c>
      <c r="H1626" s="41"/>
      <c r="I1626" s="41"/>
      <c r="J1626" s="41"/>
      <c r="K1626" s="41"/>
      <c r="L1626" s="41"/>
      <c r="M1626" s="92"/>
      <c r="N1626" s="41"/>
      <c r="O1626" s="41"/>
      <c r="P1626" s="41"/>
      <c r="Q1626" s="41"/>
      <c r="R1626" s="41"/>
      <c r="S1626" s="41"/>
      <c r="T1626" s="41"/>
      <c r="U1626" s="47"/>
      <c r="V1626" s="49"/>
      <c r="W1626" s="41"/>
      <c r="X1626" s="41"/>
      <c r="Y1626" s="41"/>
      <c r="AA1626" s="37" t="str">
        <f>IF($I1626&lt;&gt;"",VLOOKUP($I1626,'Valid Values - Search'!$R$4:$T$4719,3,FALSE),"")</f>
        <v/>
      </c>
      <c r="AB1626" s="37" t="str">
        <f>IF($I1626&lt;&gt;"",VLOOKUP($I1626,'Valid Values - Search'!$R$4:$S$4719,2,FALSE),"")</f>
        <v/>
      </c>
      <c r="AC1626" s="38" t="str">
        <f t="shared" si="25"/>
        <v/>
      </c>
      <c r="AD1626" s="38"/>
    </row>
    <row r="1627" spans="1:30">
      <c r="A1627" s="46"/>
      <c r="B1627" s="47"/>
      <c r="C1627" s="49"/>
      <c r="D1627" s="41"/>
      <c r="E1627" s="41"/>
      <c r="F1627" s="41"/>
      <c r="G1627" s="50" t="str">
        <f>IF(A1627&lt;&gt;"",CONCATENATE(A1627,":",YEAR(B1627),IF(MONTH(B1627)&gt;9,MONTH(B1627),CONCATENATE(0,MONTH(B1627))),IF(DAY(B1627)&gt;9,DAY(B1627),CONCATENATE(0,DAY(B1627))),IF(HOUR(C1627)&gt;9,HOUR(C1627),CONCATENATE(0,HOUR(C1627))),IF(MINUTE(C1627)&gt;9,MINUTE(C1627),CONCATENATE(0,MINUTE(C1627))),":",VLOOKUP(F1627,'Valid Values - Results'!$D$4:$F$12,3,FALSE)),"")</f>
        <v/>
      </c>
      <c r="H1627" s="41"/>
      <c r="I1627" s="41"/>
      <c r="J1627" s="41"/>
      <c r="K1627" s="41"/>
      <c r="L1627" s="41"/>
      <c r="M1627" s="92"/>
      <c r="N1627" s="41"/>
      <c r="O1627" s="41"/>
      <c r="P1627" s="41"/>
      <c r="Q1627" s="41"/>
      <c r="R1627" s="41"/>
      <c r="S1627" s="41"/>
      <c r="T1627" s="41"/>
      <c r="U1627" s="47"/>
      <c r="V1627" s="49"/>
      <c r="W1627" s="41"/>
      <c r="X1627" s="41"/>
      <c r="Y1627" s="41"/>
      <c r="AA1627" s="37" t="str">
        <f>IF($I1627&lt;&gt;"",VLOOKUP($I1627,'Valid Values - Search'!$R$4:$T$4719,3,FALSE),"")</f>
        <v/>
      </c>
      <c r="AB1627" s="37" t="str">
        <f>IF($I1627&lt;&gt;"",VLOOKUP($I1627,'Valid Values - Search'!$R$4:$S$4719,2,FALSE),"")</f>
        <v/>
      </c>
      <c r="AC1627" s="38" t="str">
        <f t="shared" si="25"/>
        <v/>
      </c>
      <c r="AD1627" s="38"/>
    </row>
    <row r="1628" spans="1:30">
      <c r="A1628" s="46"/>
      <c r="B1628" s="47"/>
      <c r="C1628" s="49"/>
      <c r="D1628" s="41"/>
      <c r="E1628" s="41"/>
      <c r="F1628" s="41"/>
      <c r="G1628" s="50" t="str">
        <f>IF(A1628&lt;&gt;"",CONCATENATE(A1628,":",YEAR(B1628),IF(MONTH(B1628)&gt;9,MONTH(B1628),CONCATENATE(0,MONTH(B1628))),IF(DAY(B1628)&gt;9,DAY(B1628),CONCATENATE(0,DAY(B1628))),IF(HOUR(C1628)&gt;9,HOUR(C1628),CONCATENATE(0,HOUR(C1628))),IF(MINUTE(C1628)&gt;9,MINUTE(C1628),CONCATENATE(0,MINUTE(C1628))),":",VLOOKUP(F1628,'Valid Values - Results'!$D$4:$F$12,3,FALSE)),"")</f>
        <v/>
      </c>
      <c r="H1628" s="41"/>
      <c r="I1628" s="41"/>
      <c r="J1628" s="41"/>
      <c r="K1628" s="41"/>
      <c r="L1628" s="41"/>
      <c r="M1628" s="92"/>
      <c r="N1628" s="41"/>
      <c r="O1628" s="41"/>
      <c r="P1628" s="41"/>
      <c r="Q1628" s="41"/>
      <c r="R1628" s="41"/>
      <c r="S1628" s="41"/>
      <c r="T1628" s="41"/>
      <c r="U1628" s="47"/>
      <c r="V1628" s="49"/>
      <c r="W1628" s="41"/>
      <c r="X1628" s="41"/>
      <c r="Y1628" s="41"/>
      <c r="AA1628" s="37" t="str">
        <f>IF($I1628&lt;&gt;"",VLOOKUP($I1628,'Valid Values - Search'!$R$4:$T$4719,3,FALSE),"")</f>
        <v/>
      </c>
      <c r="AB1628" s="37" t="str">
        <f>IF($I1628&lt;&gt;"",VLOOKUP($I1628,'Valid Values - Search'!$R$4:$S$4719,2,FALSE),"")</f>
        <v/>
      </c>
      <c r="AC1628" s="38" t="str">
        <f t="shared" si="25"/>
        <v/>
      </c>
      <c r="AD1628" s="38"/>
    </row>
    <row r="1629" spans="1:30">
      <c r="A1629" s="46"/>
      <c r="B1629" s="47"/>
      <c r="C1629" s="49"/>
      <c r="D1629" s="41"/>
      <c r="E1629" s="41"/>
      <c r="F1629" s="41"/>
      <c r="G1629" s="50" t="str">
        <f>IF(A1629&lt;&gt;"",CONCATENATE(A1629,":",YEAR(B1629),IF(MONTH(B1629)&gt;9,MONTH(B1629),CONCATENATE(0,MONTH(B1629))),IF(DAY(B1629)&gt;9,DAY(B1629),CONCATENATE(0,DAY(B1629))),IF(HOUR(C1629)&gt;9,HOUR(C1629),CONCATENATE(0,HOUR(C1629))),IF(MINUTE(C1629)&gt;9,MINUTE(C1629),CONCATENATE(0,MINUTE(C1629))),":",VLOOKUP(F1629,'Valid Values - Results'!$D$4:$F$12,3,FALSE)),"")</f>
        <v/>
      </c>
      <c r="H1629" s="41"/>
      <c r="I1629" s="41"/>
      <c r="J1629" s="41"/>
      <c r="K1629" s="41"/>
      <c r="L1629" s="41"/>
      <c r="M1629" s="92"/>
      <c r="N1629" s="41"/>
      <c r="O1629" s="41"/>
      <c r="P1629" s="41"/>
      <c r="Q1629" s="41"/>
      <c r="R1629" s="41"/>
      <c r="S1629" s="41"/>
      <c r="T1629" s="41"/>
      <c r="U1629" s="47"/>
      <c r="V1629" s="49"/>
      <c r="W1629" s="41"/>
      <c r="X1629" s="41"/>
      <c r="Y1629" s="41"/>
      <c r="AA1629" s="37" t="str">
        <f>IF($I1629&lt;&gt;"",VLOOKUP($I1629,'Valid Values - Search'!$R$4:$T$4719,3,FALSE),"")</f>
        <v/>
      </c>
      <c r="AB1629" s="37" t="str">
        <f>IF($I1629&lt;&gt;"",VLOOKUP($I1629,'Valid Values - Search'!$R$4:$S$4719,2,FALSE),"")</f>
        <v/>
      </c>
      <c r="AC1629" s="38" t="str">
        <f t="shared" si="25"/>
        <v/>
      </c>
      <c r="AD1629" s="38"/>
    </row>
    <row r="1630" spans="1:30">
      <c r="A1630" s="46"/>
      <c r="B1630" s="47"/>
      <c r="C1630" s="49"/>
      <c r="D1630" s="41"/>
      <c r="E1630" s="41"/>
      <c r="F1630" s="41"/>
      <c r="G1630" s="50" t="str">
        <f>IF(A1630&lt;&gt;"",CONCATENATE(A1630,":",YEAR(B1630),IF(MONTH(B1630)&gt;9,MONTH(B1630),CONCATENATE(0,MONTH(B1630))),IF(DAY(B1630)&gt;9,DAY(B1630),CONCATENATE(0,DAY(B1630))),IF(HOUR(C1630)&gt;9,HOUR(C1630),CONCATENATE(0,HOUR(C1630))),IF(MINUTE(C1630)&gt;9,MINUTE(C1630),CONCATENATE(0,MINUTE(C1630))),":",VLOOKUP(F1630,'Valid Values - Results'!$D$4:$F$12,3,FALSE)),"")</f>
        <v/>
      </c>
      <c r="H1630" s="41"/>
      <c r="I1630" s="41"/>
      <c r="J1630" s="41"/>
      <c r="K1630" s="41"/>
      <c r="L1630" s="41"/>
      <c r="M1630" s="92"/>
      <c r="N1630" s="41"/>
      <c r="O1630" s="41"/>
      <c r="P1630" s="41"/>
      <c r="Q1630" s="41"/>
      <c r="R1630" s="41"/>
      <c r="S1630" s="41"/>
      <c r="T1630" s="41"/>
      <c r="U1630" s="47"/>
      <c r="V1630" s="49"/>
      <c r="W1630" s="41"/>
      <c r="X1630" s="41"/>
      <c r="Y1630" s="41"/>
      <c r="AA1630" s="37" t="str">
        <f>IF($I1630&lt;&gt;"",VLOOKUP($I1630,'Valid Values - Search'!$R$4:$T$4719,3,FALSE),"")</f>
        <v/>
      </c>
      <c r="AB1630" s="37" t="str">
        <f>IF($I1630&lt;&gt;"",VLOOKUP($I1630,'Valid Values - Search'!$R$4:$S$4719,2,FALSE),"")</f>
        <v/>
      </c>
      <c r="AC1630" s="38" t="str">
        <f t="shared" si="25"/>
        <v/>
      </c>
      <c r="AD1630" s="38"/>
    </row>
    <row r="1631" spans="1:30">
      <c r="A1631" s="46"/>
      <c r="B1631" s="47"/>
      <c r="C1631" s="49"/>
      <c r="D1631" s="41"/>
      <c r="E1631" s="41"/>
      <c r="F1631" s="41"/>
      <c r="G1631" s="50" t="str">
        <f>IF(A1631&lt;&gt;"",CONCATENATE(A1631,":",YEAR(B1631),IF(MONTH(B1631)&gt;9,MONTH(B1631),CONCATENATE(0,MONTH(B1631))),IF(DAY(B1631)&gt;9,DAY(B1631),CONCATENATE(0,DAY(B1631))),IF(HOUR(C1631)&gt;9,HOUR(C1631),CONCATENATE(0,HOUR(C1631))),IF(MINUTE(C1631)&gt;9,MINUTE(C1631),CONCATENATE(0,MINUTE(C1631))),":",VLOOKUP(F1631,'Valid Values - Results'!$D$4:$F$12,3,FALSE)),"")</f>
        <v/>
      </c>
      <c r="H1631" s="41"/>
      <c r="I1631" s="41"/>
      <c r="J1631" s="41"/>
      <c r="K1631" s="41"/>
      <c r="L1631" s="41"/>
      <c r="M1631" s="92"/>
      <c r="N1631" s="41"/>
      <c r="O1631" s="41"/>
      <c r="P1631" s="41"/>
      <c r="Q1631" s="41"/>
      <c r="R1631" s="41"/>
      <c r="S1631" s="41"/>
      <c r="T1631" s="41"/>
      <c r="U1631" s="47"/>
      <c r="V1631" s="49"/>
      <c r="W1631" s="41"/>
      <c r="X1631" s="41"/>
      <c r="Y1631" s="41"/>
      <c r="AA1631" s="37" t="str">
        <f>IF($I1631&lt;&gt;"",VLOOKUP($I1631,'Valid Values - Search'!$R$4:$T$4719,3,FALSE),"")</f>
        <v/>
      </c>
      <c r="AB1631" s="37" t="str">
        <f>IF($I1631&lt;&gt;"",VLOOKUP($I1631,'Valid Values - Search'!$R$4:$S$4719,2,FALSE),"")</f>
        <v/>
      </c>
      <c r="AC1631" s="38" t="str">
        <f t="shared" si="25"/>
        <v/>
      </c>
      <c r="AD1631" s="38"/>
    </row>
    <row r="1632" spans="1:30">
      <c r="A1632" s="46"/>
      <c r="B1632" s="47"/>
      <c r="C1632" s="49"/>
      <c r="D1632" s="41"/>
      <c r="E1632" s="41"/>
      <c r="F1632" s="41"/>
      <c r="G1632" s="50" t="str">
        <f>IF(A1632&lt;&gt;"",CONCATENATE(A1632,":",YEAR(B1632),IF(MONTH(B1632)&gt;9,MONTH(B1632),CONCATENATE(0,MONTH(B1632))),IF(DAY(B1632)&gt;9,DAY(B1632),CONCATENATE(0,DAY(B1632))),IF(HOUR(C1632)&gt;9,HOUR(C1632),CONCATENATE(0,HOUR(C1632))),IF(MINUTE(C1632)&gt;9,MINUTE(C1632),CONCATENATE(0,MINUTE(C1632))),":",VLOOKUP(F1632,'Valid Values - Results'!$D$4:$F$12,3,FALSE)),"")</f>
        <v/>
      </c>
      <c r="H1632" s="41"/>
      <c r="I1632" s="41"/>
      <c r="J1632" s="41"/>
      <c r="K1632" s="41"/>
      <c r="L1632" s="41"/>
      <c r="M1632" s="92"/>
      <c r="N1632" s="41"/>
      <c r="O1632" s="41"/>
      <c r="P1632" s="41"/>
      <c r="Q1632" s="41"/>
      <c r="R1632" s="41"/>
      <c r="S1632" s="41"/>
      <c r="T1632" s="41"/>
      <c r="U1632" s="47"/>
      <c r="V1632" s="49"/>
      <c r="W1632" s="41"/>
      <c r="X1632" s="41"/>
      <c r="Y1632" s="41"/>
      <c r="AA1632" s="37" t="str">
        <f>IF($I1632&lt;&gt;"",VLOOKUP($I1632,'Valid Values - Search'!$R$4:$T$4719,3,FALSE),"")</f>
        <v/>
      </c>
      <c r="AB1632" s="37" t="str">
        <f>IF($I1632&lt;&gt;"",VLOOKUP($I1632,'Valid Values - Search'!$R$4:$S$4719,2,FALSE),"")</f>
        <v/>
      </c>
      <c r="AC1632" s="38" t="str">
        <f t="shared" si="25"/>
        <v/>
      </c>
      <c r="AD1632" s="38"/>
    </row>
    <row r="1633" spans="1:30">
      <c r="A1633" s="46"/>
      <c r="B1633" s="47"/>
      <c r="C1633" s="49"/>
      <c r="D1633" s="41"/>
      <c r="E1633" s="41"/>
      <c r="F1633" s="41"/>
      <c r="G1633" s="50" t="str">
        <f>IF(A1633&lt;&gt;"",CONCATENATE(A1633,":",YEAR(B1633),IF(MONTH(B1633)&gt;9,MONTH(B1633),CONCATENATE(0,MONTH(B1633))),IF(DAY(B1633)&gt;9,DAY(B1633),CONCATENATE(0,DAY(B1633))),IF(HOUR(C1633)&gt;9,HOUR(C1633),CONCATENATE(0,HOUR(C1633))),IF(MINUTE(C1633)&gt;9,MINUTE(C1633),CONCATENATE(0,MINUTE(C1633))),":",VLOOKUP(F1633,'Valid Values - Results'!$D$4:$F$12,3,FALSE)),"")</f>
        <v/>
      </c>
      <c r="H1633" s="41"/>
      <c r="I1633" s="41"/>
      <c r="J1633" s="41"/>
      <c r="K1633" s="41"/>
      <c r="L1633" s="41"/>
      <c r="M1633" s="92"/>
      <c r="N1633" s="41"/>
      <c r="O1633" s="41"/>
      <c r="P1633" s="41"/>
      <c r="Q1633" s="41"/>
      <c r="R1633" s="41"/>
      <c r="S1633" s="41"/>
      <c r="T1633" s="41"/>
      <c r="U1633" s="47"/>
      <c r="V1633" s="49"/>
      <c r="W1633" s="41"/>
      <c r="X1633" s="41"/>
      <c r="Y1633" s="41"/>
      <c r="AA1633" s="37" t="str">
        <f>IF($I1633&lt;&gt;"",VLOOKUP($I1633,'Valid Values - Search'!$R$4:$T$4719,3,FALSE),"")</f>
        <v/>
      </c>
      <c r="AB1633" s="37" t="str">
        <f>IF($I1633&lt;&gt;"",VLOOKUP($I1633,'Valid Values - Search'!$R$4:$S$4719,2,FALSE),"")</f>
        <v/>
      </c>
      <c r="AC1633" s="38" t="str">
        <f t="shared" si="25"/>
        <v/>
      </c>
      <c r="AD1633" s="38"/>
    </row>
    <row r="1634" spans="1:30">
      <c r="A1634" s="46"/>
      <c r="B1634" s="47"/>
      <c r="C1634" s="49"/>
      <c r="D1634" s="41"/>
      <c r="E1634" s="41"/>
      <c r="F1634" s="41"/>
      <c r="G1634" s="50" t="str">
        <f>IF(A1634&lt;&gt;"",CONCATENATE(A1634,":",YEAR(B1634),IF(MONTH(B1634)&gt;9,MONTH(B1634),CONCATENATE(0,MONTH(B1634))),IF(DAY(B1634)&gt;9,DAY(B1634),CONCATENATE(0,DAY(B1634))),IF(HOUR(C1634)&gt;9,HOUR(C1634),CONCATENATE(0,HOUR(C1634))),IF(MINUTE(C1634)&gt;9,MINUTE(C1634),CONCATENATE(0,MINUTE(C1634))),":",VLOOKUP(F1634,'Valid Values - Results'!$D$4:$F$12,3,FALSE)),"")</f>
        <v/>
      </c>
      <c r="H1634" s="41"/>
      <c r="I1634" s="41"/>
      <c r="J1634" s="41"/>
      <c r="K1634" s="41"/>
      <c r="L1634" s="41"/>
      <c r="M1634" s="92"/>
      <c r="N1634" s="41"/>
      <c r="O1634" s="41"/>
      <c r="P1634" s="41"/>
      <c r="Q1634" s="41"/>
      <c r="R1634" s="41"/>
      <c r="S1634" s="41"/>
      <c r="T1634" s="41"/>
      <c r="U1634" s="47"/>
      <c r="V1634" s="49"/>
      <c r="W1634" s="41"/>
      <c r="X1634" s="41"/>
      <c r="Y1634" s="41"/>
      <c r="AA1634" s="37" t="str">
        <f>IF($I1634&lt;&gt;"",VLOOKUP($I1634,'Valid Values - Search'!$R$4:$T$4719,3,FALSE),"")</f>
        <v/>
      </c>
      <c r="AB1634" s="37" t="str">
        <f>IF($I1634&lt;&gt;"",VLOOKUP($I1634,'Valid Values - Search'!$R$4:$S$4719,2,FALSE),"")</f>
        <v/>
      </c>
      <c r="AC1634" s="38" t="str">
        <f t="shared" si="25"/>
        <v/>
      </c>
      <c r="AD1634" s="38"/>
    </row>
    <row r="1635" spans="1:30">
      <c r="A1635" s="46"/>
      <c r="B1635" s="47"/>
      <c r="C1635" s="49"/>
      <c r="D1635" s="41"/>
      <c r="E1635" s="41"/>
      <c r="F1635" s="41"/>
      <c r="G1635" s="50" t="str">
        <f>IF(A1635&lt;&gt;"",CONCATENATE(A1635,":",YEAR(B1635),IF(MONTH(B1635)&gt;9,MONTH(B1635),CONCATENATE(0,MONTH(B1635))),IF(DAY(B1635)&gt;9,DAY(B1635),CONCATENATE(0,DAY(B1635))),IF(HOUR(C1635)&gt;9,HOUR(C1635),CONCATENATE(0,HOUR(C1635))),IF(MINUTE(C1635)&gt;9,MINUTE(C1635),CONCATENATE(0,MINUTE(C1635))),":",VLOOKUP(F1635,'Valid Values - Results'!$D$4:$F$12,3,FALSE)),"")</f>
        <v/>
      </c>
      <c r="H1635" s="41"/>
      <c r="I1635" s="41"/>
      <c r="J1635" s="41"/>
      <c r="K1635" s="41"/>
      <c r="L1635" s="41"/>
      <c r="M1635" s="92"/>
      <c r="N1635" s="41"/>
      <c r="O1635" s="41"/>
      <c r="P1635" s="41"/>
      <c r="Q1635" s="41"/>
      <c r="R1635" s="41"/>
      <c r="S1635" s="41"/>
      <c r="T1635" s="41"/>
      <c r="U1635" s="47"/>
      <c r="V1635" s="49"/>
      <c r="W1635" s="41"/>
      <c r="X1635" s="41"/>
      <c r="Y1635" s="41"/>
      <c r="AA1635" s="37" t="str">
        <f>IF($I1635&lt;&gt;"",VLOOKUP($I1635,'Valid Values - Search'!$R$4:$T$4719,3,FALSE),"")</f>
        <v/>
      </c>
      <c r="AB1635" s="37" t="str">
        <f>IF($I1635&lt;&gt;"",VLOOKUP($I1635,'Valid Values - Search'!$R$4:$S$4719,2,FALSE),"")</f>
        <v/>
      </c>
      <c r="AC1635" s="38" t="str">
        <f t="shared" si="25"/>
        <v/>
      </c>
      <c r="AD1635" s="38"/>
    </row>
    <row r="1636" spans="1:30">
      <c r="A1636" s="46"/>
      <c r="B1636" s="47"/>
      <c r="C1636" s="49"/>
      <c r="D1636" s="41"/>
      <c r="E1636" s="41"/>
      <c r="F1636" s="41"/>
      <c r="G1636" s="50" t="str">
        <f>IF(A1636&lt;&gt;"",CONCATENATE(A1636,":",YEAR(B1636),IF(MONTH(B1636)&gt;9,MONTH(B1636),CONCATENATE(0,MONTH(B1636))),IF(DAY(B1636)&gt;9,DAY(B1636),CONCATENATE(0,DAY(B1636))),IF(HOUR(C1636)&gt;9,HOUR(C1636),CONCATENATE(0,HOUR(C1636))),IF(MINUTE(C1636)&gt;9,MINUTE(C1636),CONCATENATE(0,MINUTE(C1636))),":",VLOOKUP(F1636,'Valid Values - Results'!$D$4:$F$12,3,FALSE)),"")</f>
        <v/>
      </c>
      <c r="H1636" s="41"/>
      <c r="I1636" s="41"/>
      <c r="J1636" s="41"/>
      <c r="K1636" s="41"/>
      <c r="L1636" s="41"/>
      <c r="M1636" s="92"/>
      <c r="N1636" s="41"/>
      <c r="O1636" s="41"/>
      <c r="P1636" s="41"/>
      <c r="Q1636" s="41"/>
      <c r="R1636" s="41"/>
      <c r="S1636" s="41"/>
      <c r="T1636" s="41"/>
      <c r="U1636" s="47"/>
      <c r="V1636" s="49"/>
      <c r="W1636" s="41"/>
      <c r="X1636" s="41"/>
      <c r="Y1636" s="41"/>
      <c r="AA1636" s="37" t="str">
        <f>IF($I1636&lt;&gt;"",VLOOKUP($I1636,'Valid Values - Search'!$R$4:$T$4719,3,FALSE),"")</f>
        <v/>
      </c>
      <c r="AB1636" s="37" t="str">
        <f>IF($I1636&lt;&gt;"",VLOOKUP($I1636,'Valid Values - Search'!$R$4:$S$4719,2,FALSE),"")</f>
        <v/>
      </c>
      <c r="AC1636" s="38" t="str">
        <f t="shared" si="25"/>
        <v/>
      </c>
      <c r="AD1636" s="38"/>
    </row>
    <row r="1637" spans="1:30">
      <c r="A1637" s="46"/>
      <c r="B1637" s="47"/>
      <c r="C1637" s="49"/>
      <c r="D1637" s="41"/>
      <c r="E1637" s="41"/>
      <c r="F1637" s="41"/>
      <c r="G1637" s="50" t="str">
        <f>IF(A1637&lt;&gt;"",CONCATENATE(A1637,":",YEAR(B1637),IF(MONTH(B1637)&gt;9,MONTH(B1637),CONCATENATE(0,MONTH(B1637))),IF(DAY(B1637)&gt;9,DAY(B1637),CONCATENATE(0,DAY(B1637))),IF(HOUR(C1637)&gt;9,HOUR(C1637),CONCATENATE(0,HOUR(C1637))),IF(MINUTE(C1637)&gt;9,MINUTE(C1637),CONCATENATE(0,MINUTE(C1637))),":",VLOOKUP(F1637,'Valid Values - Results'!$D$4:$F$12,3,FALSE)),"")</f>
        <v/>
      </c>
      <c r="H1637" s="41"/>
      <c r="I1637" s="41"/>
      <c r="J1637" s="41"/>
      <c r="K1637" s="41"/>
      <c r="L1637" s="41"/>
      <c r="M1637" s="92"/>
      <c r="N1637" s="41"/>
      <c r="O1637" s="41"/>
      <c r="P1637" s="41"/>
      <c r="Q1637" s="41"/>
      <c r="R1637" s="41"/>
      <c r="S1637" s="41"/>
      <c r="T1637" s="41"/>
      <c r="U1637" s="47"/>
      <c r="V1637" s="49"/>
      <c r="W1637" s="41"/>
      <c r="X1637" s="41"/>
      <c r="Y1637" s="41"/>
      <c r="AA1637" s="37" t="str">
        <f>IF($I1637&lt;&gt;"",VLOOKUP($I1637,'Valid Values - Search'!$R$4:$T$4719,3,FALSE),"")</f>
        <v/>
      </c>
      <c r="AB1637" s="37" t="str">
        <f>IF($I1637&lt;&gt;"",VLOOKUP($I1637,'Valid Values - Search'!$R$4:$S$4719,2,FALSE),"")</f>
        <v/>
      </c>
      <c r="AC1637" s="38" t="str">
        <f t="shared" si="25"/>
        <v/>
      </c>
      <c r="AD1637" s="38"/>
    </row>
    <row r="1638" spans="1:30">
      <c r="A1638" s="46"/>
      <c r="B1638" s="47"/>
      <c r="C1638" s="49"/>
      <c r="D1638" s="41"/>
      <c r="E1638" s="41"/>
      <c r="F1638" s="41"/>
      <c r="G1638" s="50" t="str">
        <f>IF(A1638&lt;&gt;"",CONCATENATE(A1638,":",YEAR(B1638),IF(MONTH(B1638)&gt;9,MONTH(B1638),CONCATENATE(0,MONTH(B1638))),IF(DAY(B1638)&gt;9,DAY(B1638),CONCATENATE(0,DAY(B1638))),IF(HOUR(C1638)&gt;9,HOUR(C1638),CONCATENATE(0,HOUR(C1638))),IF(MINUTE(C1638)&gt;9,MINUTE(C1638),CONCATENATE(0,MINUTE(C1638))),":",VLOOKUP(F1638,'Valid Values - Results'!$D$4:$F$12,3,FALSE)),"")</f>
        <v/>
      </c>
      <c r="H1638" s="41"/>
      <c r="I1638" s="41"/>
      <c r="J1638" s="41"/>
      <c r="K1638" s="41"/>
      <c r="L1638" s="41"/>
      <c r="M1638" s="92"/>
      <c r="N1638" s="41"/>
      <c r="O1638" s="41"/>
      <c r="P1638" s="41"/>
      <c r="Q1638" s="41"/>
      <c r="R1638" s="41"/>
      <c r="S1638" s="41"/>
      <c r="T1638" s="41"/>
      <c r="U1638" s="47"/>
      <c r="V1638" s="49"/>
      <c r="W1638" s="41"/>
      <c r="X1638" s="41"/>
      <c r="Y1638" s="41"/>
      <c r="AA1638" s="37" t="str">
        <f>IF($I1638&lt;&gt;"",VLOOKUP($I1638,'Valid Values - Search'!$R$4:$T$4719,3,FALSE),"")</f>
        <v/>
      </c>
      <c r="AB1638" s="37" t="str">
        <f>IF($I1638&lt;&gt;"",VLOOKUP($I1638,'Valid Values - Search'!$R$4:$S$4719,2,FALSE),"")</f>
        <v/>
      </c>
      <c r="AC1638" s="38" t="str">
        <f t="shared" si="25"/>
        <v/>
      </c>
      <c r="AD1638" s="38"/>
    </row>
    <row r="1639" spans="1:30">
      <c r="A1639" s="46"/>
      <c r="B1639" s="47"/>
      <c r="C1639" s="49"/>
      <c r="D1639" s="41"/>
      <c r="E1639" s="41"/>
      <c r="F1639" s="41"/>
      <c r="G1639" s="50" t="str">
        <f>IF(A1639&lt;&gt;"",CONCATENATE(A1639,":",YEAR(B1639),IF(MONTH(B1639)&gt;9,MONTH(B1639),CONCATENATE(0,MONTH(B1639))),IF(DAY(B1639)&gt;9,DAY(B1639),CONCATENATE(0,DAY(B1639))),IF(HOUR(C1639)&gt;9,HOUR(C1639),CONCATENATE(0,HOUR(C1639))),IF(MINUTE(C1639)&gt;9,MINUTE(C1639),CONCATENATE(0,MINUTE(C1639))),":",VLOOKUP(F1639,'Valid Values - Results'!$D$4:$F$12,3,FALSE)),"")</f>
        <v/>
      </c>
      <c r="H1639" s="41"/>
      <c r="I1639" s="41"/>
      <c r="J1639" s="41"/>
      <c r="K1639" s="41"/>
      <c r="L1639" s="41"/>
      <c r="M1639" s="92"/>
      <c r="N1639" s="41"/>
      <c r="O1639" s="41"/>
      <c r="P1639" s="41"/>
      <c r="Q1639" s="41"/>
      <c r="R1639" s="41"/>
      <c r="S1639" s="41"/>
      <c r="T1639" s="41"/>
      <c r="U1639" s="47"/>
      <c r="V1639" s="49"/>
      <c r="W1639" s="41"/>
      <c r="X1639" s="41"/>
      <c r="Y1639" s="41"/>
      <c r="AA1639" s="37" t="str">
        <f>IF($I1639&lt;&gt;"",VLOOKUP($I1639,'Valid Values - Search'!$R$4:$T$4719,3,FALSE),"")</f>
        <v/>
      </c>
      <c r="AB1639" s="37" t="str">
        <f>IF($I1639&lt;&gt;"",VLOOKUP($I1639,'Valid Values - Search'!$R$4:$S$4719,2,FALSE),"")</f>
        <v/>
      </c>
      <c r="AC1639" s="38" t="str">
        <f t="shared" si="25"/>
        <v/>
      </c>
      <c r="AD1639" s="38"/>
    </row>
    <row r="1640" spans="1:30">
      <c r="A1640" s="46"/>
      <c r="B1640" s="47"/>
      <c r="C1640" s="49"/>
      <c r="D1640" s="41"/>
      <c r="E1640" s="41"/>
      <c r="F1640" s="41"/>
      <c r="G1640" s="50" t="str">
        <f>IF(A1640&lt;&gt;"",CONCATENATE(A1640,":",YEAR(B1640),IF(MONTH(B1640)&gt;9,MONTH(B1640),CONCATENATE(0,MONTH(B1640))),IF(DAY(B1640)&gt;9,DAY(B1640),CONCATENATE(0,DAY(B1640))),IF(HOUR(C1640)&gt;9,HOUR(C1640),CONCATENATE(0,HOUR(C1640))),IF(MINUTE(C1640)&gt;9,MINUTE(C1640),CONCATENATE(0,MINUTE(C1640))),":",VLOOKUP(F1640,'Valid Values - Results'!$D$4:$F$12,3,FALSE)),"")</f>
        <v/>
      </c>
      <c r="H1640" s="41"/>
      <c r="I1640" s="41"/>
      <c r="J1640" s="41"/>
      <c r="K1640" s="41"/>
      <c r="L1640" s="41"/>
      <c r="M1640" s="92"/>
      <c r="N1640" s="41"/>
      <c r="O1640" s="41"/>
      <c r="P1640" s="41"/>
      <c r="Q1640" s="41"/>
      <c r="R1640" s="41"/>
      <c r="S1640" s="41"/>
      <c r="T1640" s="41"/>
      <c r="U1640" s="47"/>
      <c r="V1640" s="49"/>
      <c r="W1640" s="41"/>
      <c r="X1640" s="41"/>
      <c r="Y1640" s="41"/>
      <c r="AA1640" s="37" t="str">
        <f>IF($I1640&lt;&gt;"",VLOOKUP($I1640,'Valid Values - Search'!$R$4:$T$4719,3,FALSE),"")</f>
        <v/>
      </c>
      <c r="AB1640" s="37" t="str">
        <f>IF($I1640&lt;&gt;"",VLOOKUP($I1640,'Valid Values - Search'!$R$4:$S$4719,2,FALSE),"")</f>
        <v/>
      </c>
      <c r="AC1640" s="38" t="str">
        <f t="shared" si="25"/>
        <v/>
      </c>
      <c r="AD1640" s="38"/>
    </row>
    <row r="1641" spans="1:30">
      <c r="A1641" s="46"/>
      <c r="B1641" s="47"/>
      <c r="C1641" s="49"/>
      <c r="D1641" s="41"/>
      <c r="E1641" s="41"/>
      <c r="F1641" s="41"/>
      <c r="G1641" s="50" t="str">
        <f>IF(A1641&lt;&gt;"",CONCATENATE(A1641,":",YEAR(B1641),IF(MONTH(B1641)&gt;9,MONTH(B1641),CONCATENATE(0,MONTH(B1641))),IF(DAY(B1641)&gt;9,DAY(B1641),CONCATENATE(0,DAY(B1641))),IF(HOUR(C1641)&gt;9,HOUR(C1641),CONCATENATE(0,HOUR(C1641))),IF(MINUTE(C1641)&gt;9,MINUTE(C1641),CONCATENATE(0,MINUTE(C1641))),":",VLOOKUP(F1641,'Valid Values - Results'!$D$4:$F$12,3,FALSE)),"")</f>
        <v/>
      </c>
      <c r="H1641" s="41"/>
      <c r="I1641" s="41"/>
      <c r="J1641" s="41"/>
      <c r="K1641" s="41"/>
      <c r="L1641" s="41"/>
      <c r="M1641" s="92"/>
      <c r="N1641" s="41"/>
      <c r="O1641" s="41"/>
      <c r="P1641" s="41"/>
      <c r="Q1641" s="41"/>
      <c r="R1641" s="41"/>
      <c r="S1641" s="41"/>
      <c r="T1641" s="41"/>
      <c r="U1641" s="47"/>
      <c r="V1641" s="49"/>
      <c r="W1641" s="41"/>
      <c r="X1641" s="41"/>
      <c r="Y1641" s="41"/>
      <c r="AA1641" s="37" t="str">
        <f>IF($I1641&lt;&gt;"",VLOOKUP($I1641,'Valid Values - Search'!$R$4:$T$4719,3,FALSE),"")</f>
        <v/>
      </c>
      <c r="AB1641" s="37" t="str">
        <f>IF($I1641&lt;&gt;"",VLOOKUP($I1641,'Valid Values - Search'!$R$4:$S$4719,2,FALSE),"")</f>
        <v/>
      </c>
      <c r="AC1641" s="38" t="str">
        <f t="shared" si="25"/>
        <v/>
      </c>
      <c r="AD1641" s="38"/>
    </row>
    <row r="1642" spans="1:30">
      <c r="A1642" s="46"/>
      <c r="B1642" s="47"/>
      <c r="C1642" s="49"/>
      <c r="D1642" s="41"/>
      <c r="E1642" s="41"/>
      <c r="F1642" s="41"/>
      <c r="G1642" s="50" t="str">
        <f>IF(A1642&lt;&gt;"",CONCATENATE(A1642,":",YEAR(B1642),IF(MONTH(B1642)&gt;9,MONTH(B1642),CONCATENATE(0,MONTH(B1642))),IF(DAY(B1642)&gt;9,DAY(B1642),CONCATENATE(0,DAY(B1642))),IF(HOUR(C1642)&gt;9,HOUR(C1642),CONCATENATE(0,HOUR(C1642))),IF(MINUTE(C1642)&gt;9,MINUTE(C1642),CONCATENATE(0,MINUTE(C1642))),":",VLOOKUP(F1642,'Valid Values - Results'!$D$4:$F$12,3,FALSE)),"")</f>
        <v/>
      </c>
      <c r="H1642" s="41"/>
      <c r="I1642" s="41"/>
      <c r="J1642" s="41"/>
      <c r="K1642" s="41"/>
      <c r="L1642" s="41"/>
      <c r="M1642" s="92"/>
      <c r="N1642" s="41"/>
      <c r="O1642" s="41"/>
      <c r="P1642" s="41"/>
      <c r="Q1642" s="41"/>
      <c r="R1642" s="41"/>
      <c r="S1642" s="41"/>
      <c r="T1642" s="41"/>
      <c r="U1642" s="47"/>
      <c r="V1642" s="49"/>
      <c r="W1642" s="41"/>
      <c r="X1642" s="41"/>
      <c r="Y1642" s="41"/>
      <c r="AA1642" s="37" t="str">
        <f>IF($I1642&lt;&gt;"",VLOOKUP($I1642,'Valid Values - Search'!$R$4:$T$4719,3,FALSE),"")</f>
        <v/>
      </c>
      <c r="AB1642" s="37" t="str">
        <f>IF($I1642&lt;&gt;"",VLOOKUP($I1642,'Valid Values - Search'!$R$4:$S$4719,2,FALSE),"")</f>
        <v/>
      </c>
      <c r="AC1642" s="38" t="str">
        <f t="shared" si="25"/>
        <v/>
      </c>
      <c r="AD1642" s="38"/>
    </row>
    <row r="1643" spans="1:30">
      <c r="A1643" s="46"/>
      <c r="B1643" s="47"/>
      <c r="C1643" s="49"/>
      <c r="D1643" s="41"/>
      <c r="E1643" s="41"/>
      <c r="F1643" s="41"/>
      <c r="G1643" s="50" t="str">
        <f>IF(A1643&lt;&gt;"",CONCATENATE(A1643,":",YEAR(B1643),IF(MONTH(B1643)&gt;9,MONTH(B1643),CONCATENATE(0,MONTH(B1643))),IF(DAY(B1643)&gt;9,DAY(B1643),CONCATENATE(0,DAY(B1643))),IF(HOUR(C1643)&gt;9,HOUR(C1643),CONCATENATE(0,HOUR(C1643))),IF(MINUTE(C1643)&gt;9,MINUTE(C1643),CONCATENATE(0,MINUTE(C1643))),":",VLOOKUP(F1643,'Valid Values - Results'!$D$4:$F$12,3,FALSE)),"")</f>
        <v/>
      </c>
      <c r="H1643" s="41"/>
      <c r="I1643" s="41"/>
      <c r="J1643" s="41"/>
      <c r="K1643" s="41"/>
      <c r="L1643" s="41"/>
      <c r="M1643" s="92"/>
      <c r="N1643" s="41"/>
      <c r="O1643" s="41"/>
      <c r="P1643" s="41"/>
      <c r="Q1643" s="41"/>
      <c r="R1643" s="41"/>
      <c r="S1643" s="41"/>
      <c r="T1643" s="41"/>
      <c r="U1643" s="47"/>
      <c r="V1643" s="49"/>
      <c r="W1643" s="41"/>
      <c r="X1643" s="41"/>
      <c r="Y1643" s="41"/>
      <c r="AA1643" s="37" t="str">
        <f>IF($I1643&lt;&gt;"",VLOOKUP($I1643,'Valid Values - Search'!$R$4:$T$4719,3,FALSE),"")</f>
        <v/>
      </c>
      <c r="AB1643" s="37" t="str">
        <f>IF($I1643&lt;&gt;"",VLOOKUP($I1643,'Valid Values - Search'!$R$4:$S$4719,2,FALSE),"")</f>
        <v/>
      </c>
      <c r="AC1643" s="38" t="str">
        <f t="shared" si="25"/>
        <v/>
      </c>
      <c r="AD1643" s="38"/>
    </row>
    <row r="1644" spans="1:30">
      <c r="A1644" s="46"/>
      <c r="B1644" s="47"/>
      <c r="C1644" s="49"/>
      <c r="D1644" s="41"/>
      <c r="E1644" s="41"/>
      <c r="F1644" s="41"/>
      <c r="G1644" s="50" t="str">
        <f>IF(A1644&lt;&gt;"",CONCATENATE(A1644,":",YEAR(B1644),IF(MONTH(B1644)&gt;9,MONTH(B1644),CONCATENATE(0,MONTH(B1644))),IF(DAY(B1644)&gt;9,DAY(B1644),CONCATENATE(0,DAY(B1644))),IF(HOUR(C1644)&gt;9,HOUR(C1644),CONCATENATE(0,HOUR(C1644))),IF(MINUTE(C1644)&gt;9,MINUTE(C1644),CONCATENATE(0,MINUTE(C1644))),":",VLOOKUP(F1644,'Valid Values - Results'!$D$4:$F$12,3,FALSE)),"")</f>
        <v/>
      </c>
      <c r="H1644" s="41"/>
      <c r="I1644" s="41"/>
      <c r="J1644" s="41"/>
      <c r="K1644" s="41"/>
      <c r="L1644" s="41"/>
      <c r="M1644" s="92"/>
      <c r="N1644" s="41"/>
      <c r="O1644" s="41"/>
      <c r="P1644" s="41"/>
      <c r="Q1644" s="41"/>
      <c r="R1644" s="41"/>
      <c r="S1644" s="41"/>
      <c r="T1644" s="41"/>
      <c r="U1644" s="47"/>
      <c r="V1644" s="49"/>
      <c r="W1644" s="41"/>
      <c r="X1644" s="41"/>
      <c r="Y1644" s="41"/>
      <c r="AA1644" s="37" t="str">
        <f>IF($I1644&lt;&gt;"",VLOOKUP($I1644,'Valid Values - Search'!$R$4:$T$4719,3,FALSE),"")</f>
        <v/>
      </c>
      <c r="AB1644" s="37" t="str">
        <f>IF($I1644&lt;&gt;"",VLOOKUP($I1644,'Valid Values - Search'!$R$4:$S$4719,2,FALSE),"")</f>
        <v/>
      </c>
      <c r="AC1644" s="38" t="str">
        <f t="shared" si="25"/>
        <v/>
      </c>
      <c r="AD1644" s="38"/>
    </row>
    <row r="1645" spans="1:30">
      <c r="A1645" s="46"/>
      <c r="B1645" s="47"/>
      <c r="C1645" s="49"/>
      <c r="D1645" s="41"/>
      <c r="E1645" s="41"/>
      <c r="F1645" s="41"/>
      <c r="G1645" s="50" t="str">
        <f>IF(A1645&lt;&gt;"",CONCATENATE(A1645,":",YEAR(B1645),IF(MONTH(B1645)&gt;9,MONTH(B1645),CONCATENATE(0,MONTH(B1645))),IF(DAY(B1645)&gt;9,DAY(B1645),CONCATENATE(0,DAY(B1645))),IF(HOUR(C1645)&gt;9,HOUR(C1645),CONCATENATE(0,HOUR(C1645))),IF(MINUTE(C1645)&gt;9,MINUTE(C1645),CONCATENATE(0,MINUTE(C1645))),":",VLOOKUP(F1645,'Valid Values - Results'!$D$4:$F$12,3,FALSE)),"")</f>
        <v/>
      </c>
      <c r="H1645" s="41"/>
      <c r="I1645" s="41"/>
      <c r="J1645" s="41"/>
      <c r="K1645" s="41"/>
      <c r="L1645" s="41"/>
      <c r="M1645" s="92"/>
      <c r="N1645" s="41"/>
      <c r="O1645" s="41"/>
      <c r="P1645" s="41"/>
      <c r="Q1645" s="41"/>
      <c r="R1645" s="41"/>
      <c r="S1645" s="41"/>
      <c r="T1645" s="41"/>
      <c r="U1645" s="47"/>
      <c r="V1645" s="49"/>
      <c r="W1645" s="41"/>
      <c r="X1645" s="41"/>
      <c r="Y1645" s="41"/>
      <c r="AA1645" s="37" t="str">
        <f>IF($I1645&lt;&gt;"",VLOOKUP($I1645,'Valid Values - Search'!$R$4:$T$4719,3,FALSE),"")</f>
        <v/>
      </c>
      <c r="AB1645" s="37" t="str">
        <f>IF($I1645&lt;&gt;"",VLOOKUP($I1645,'Valid Values - Search'!$R$4:$S$4719,2,FALSE),"")</f>
        <v/>
      </c>
      <c r="AC1645" s="38" t="str">
        <f t="shared" si="25"/>
        <v/>
      </c>
      <c r="AD1645" s="38"/>
    </row>
    <row r="1646" spans="1:30">
      <c r="A1646" s="46"/>
      <c r="B1646" s="47"/>
      <c r="C1646" s="49"/>
      <c r="D1646" s="41"/>
      <c r="E1646" s="41"/>
      <c r="F1646" s="41"/>
      <c r="G1646" s="50" t="str">
        <f>IF(A1646&lt;&gt;"",CONCATENATE(A1646,":",YEAR(B1646),IF(MONTH(B1646)&gt;9,MONTH(B1646),CONCATENATE(0,MONTH(B1646))),IF(DAY(B1646)&gt;9,DAY(B1646),CONCATENATE(0,DAY(B1646))),IF(HOUR(C1646)&gt;9,HOUR(C1646),CONCATENATE(0,HOUR(C1646))),IF(MINUTE(C1646)&gt;9,MINUTE(C1646),CONCATENATE(0,MINUTE(C1646))),":",VLOOKUP(F1646,'Valid Values - Results'!$D$4:$F$12,3,FALSE)),"")</f>
        <v/>
      </c>
      <c r="H1646" s="41"/>
      <c r="I1646" s="41"/>
      <c r="J1646" s="41"/>
      <c r="K1646" s="41"/>
      <c r="L1646" s="41"/>
      <c r="M1646" s="92"/>
      <c r="N1646" s="41"/>
      <c r="O1646" s="41"/>
      <c r="P1646" s="41"/>
      <c r="Q1646" s="41"/>
      <c r="R1646" s="41"/>
      <c r="S1646" s="41"/>
      <c r="T1646" s="41"/>
      <c r="U1646" s="47"/>
      <c r="V1646" s="49"/>
      <c r="W1646" s="41"/>
      <c r="X1646" s="41"/>
      <c r="Y1646" s="41"/>
      <c r="AA1646" s="37" t="str">
        <f>IF($I1646&lt;&gt;"",VLOOKUP($I1646,'Valid Values - Search'!$R$4:$T$4719,3,FALSE),"")</f>
        <v/>
      </c>
      <c r="AB1646" s="37" t="str">
        <f>IF($I1646&lt;&gt;"",VLOOKUP($I1646,'Valid Values - Search'!$R$4:$S$4719,2,FALSE),"")</f>
        <v/>
      </c>
      <c r="AC1646" s="38" t="str">
        <f t="shared" si="25"/>
        <v/>
      </c>
      <c r="AD1646" s="38"/>
    </row>
    <row r="1647" spans="1:30">
      <c r="A1647" s="46"/>
      <c r="B1647" s="47"/>
      <c r="C1647" s="49"/>
      <c r="D1647" s="41"/>
      <c r="E1647" s="41"/>
      <c r="F1647" s="41"/>
      <c r="G1647" s="50" t="str">
        <f>IF(A1647&lt;&gt;"",CONCATENATE(A1647,":",YEAR(B1647),IF(MONTH(B1647)&gt;9,MONTH(B1647),CONCATENATE(0,MONTH(B1647))),IF(DAY(B1647)&gt;9,DAY(B1647),CONCATENATE(0,DAY(B1647))),IF(HOUR(C1647)&gt;9,HOUR(C1647),CONCATENATE(0,HOUR(C1647))),IF(MINUTE(C1647)&gt;9,MINUTE(C1647),CONCATENATE(0,MINUTE(C1647))),":",VLOOKUP(F1647,'Valid Values - Results'!$D$4:$F$12,3,FALSE)),"")</f>
        <v/>
      </c>
      <c r="H1647" s="41"/>
      <c r="I1647" s="41"/>
      <c r="J1647" s="41"/>
      <c r="K1647" s="41"/>
      <c r="L1647" s="41"/>
      <c r="M1647" s="92"/>
      <c r="N1647" s="41"/>
      <c r="O1647" s="41"/>
      <c r="P1647" s="41"/>
      <c r="Q1647" s="41"/>
      <c r="R1647" s="41"/>
      <c r="S1647" s="41"/>
      <c r="T1647" s="41"/>
      <c r="U1647" s="47"/>
      <c r="V1647" s="49"/>
      <c r="W1647" s="41"/>
      <c r="X1647" s="41"/>
      <c r="Y1647" s="41"/>
      <c r="AA1647" s="37" t="str">
        <f>IF($I1647&lt;&gt;"",VLOOKUP($I1647,'Valid Values - Search'!$R$4:$T$4719,3,FALSE),"")</f>
        <v/>
      </c>
      <c r="AB1647" s="37" t="str">
        <f>IF($I1647&lt;&gt;"",VLOOKUP($I1647,'Valid Values - Search'!$R$4:$S$4719,2,FALSE),"")</f>
        <v/>
      </c>
      <c r="AC1647" s="38" t="str">
        <f t="shared" si="25"/>
        <v/>
      </c>
      <c r="AD1647" s="38"/>
    </row>
    <row r="1648" spans="1:30">
      <c r="A1648" s="46"/>
      <c r="B1648" s="47"/>
      <c r="C1648" s="49"/>
      <c r="D1648" s="41"/>
      <c r="E1648" s="41"/>
      <c r="F1648" s="41"/>
      <c r="G1648" s="50" t="str">
        <f>IF(A1648&lt;&gt;"",CONCATENATE(A1648,":",YEAR(B1648),IF(MONTH(B1648)&gt;9,MONTH(B1648),CONCATENATE(0,MONTH(B1648))),IF(DAY(B1648)&gt;9,DAY(B1648),CONCATENATE(0,DAY(B1648))),IF(HOUR(C1648)&gt;9,HOUR(C1648),CONCATENATE(0,HOUR(C1648))),IF(MINUTE(C1648)&gt;9,MINUTE(C1648),CONCATENATE(0,MINUTE(C1648))),":",VLOOKUP(F1648,'Valid Values - Results'!$D$4:$F$12,3,FALSE)),"")</f>
        <v/>
      </c>
      <c r="H1648" s="41"/>
      <c r="I1648" s="41"/>
      <c r="J1648" s="41"/>
      <c r="K1648" s="41"/>
      <c r="L1648" s="41"/>
      <c r="M1648" s="92"/>
      <c r="N1648" s="41"/>
      <c r="O1648" s="41"/>
      <c r="P1648" s="41"/>
      <c r="Q1648" s="41"/>
      <c r="R1648" s="41"/>
      <c r="S1648" s="41"/>
      <c r="T1648" s="41"/>
      <c r="U1648" s="47"/>
      <c r="V1648" s="49"/>
      <c r="W1648" s="41"/>
      <c r="X1648" s="41"/>
      <c r="Y1648" s="41"/>
      <c r="AA1648" s="37" t="str">
        <f>IF($I1648&lt;&gt;"",VLOOKUP($I1648,'Valid Values - Search'!$R$4:$T$4719,3,FALSE),"")</f>
        <v/>
      </c>
      <c r="AB1648" s="37" t="str">
        <f>IF($I1648&lt;&gt;"",VLOOKUP($I1648,'Valid Values - Search'!$R$4:$S$4719,2,FALSE),"")</f>
        <v/>
      </c>
      <c r="AC1648" s="38" t="str">
        <f t="shared" si="25"/>
        <v/>
      </c>
      <c r="AD1648" s="38"/>
    </row>
    <row r="1649" spans="1:30">
      <c r="A1649" s="46"/>
      <c r="B1649" s="47"/>
      <c r="C1649" s="49"/>
      <c r="D1649" s="41"/>
      <c r="E1649" s="41"/>
      <c r="F1649" s="41"/>
      <c r="G1649" s="50" t="str">
        <f>IF(A1649&lt;&gt;"",CONCATENATE(A1649,":",YEAR(B1649),IF(MONTH(B1649)&gt;9,MONTH(B1649),CONCATENATE(0,MONTH(B1649))),IF(DAY(B1649)&gt;9,DAY(B1649),CONCATENATE(0,DAY(B1649))),IF(HOUR(C1649)&gt;9,HOUR(C1649),CONCATENATE(0,HOUR(C1649))),IF(MINUTE(C1649)&gt;9,MINUTE(C1649),CONCATENATE(0,MINUTE(C1649))),":",VLOOKUP(F1649,'Valid Values - Results'!$D$4:$F$12,3,FALSE)),"")</f>
        <v/>
      </c>
      <c r="H1649" s="41"/>
      <c r="I1649" s="41"/>
      <c r="J1649" s="41"/>
      <c r="K1649" s="41"/>
      <c r="L1649" s="41"/>
      <c r="M1649" s="92"/>
      <c r="N1649" s="41"/>
      <c r="O1649" s="41"/>
      <c r="P1649" s="41"/>
      <c r="Q1649" s="41"/>
      <c r="R1649" s="41"/>
      <c r="S1649" s="41"/>
      <c r="T1649" s="41"/>
      <c r="U1649" s="47"/>
      <c r="V1649" s="49"/>
      <c r="W1649" s="41"/>
      <c r="X1649" s="41"/>
      <c r="Y1649" s="41"/>
      <c r="AA1649" s="37" t="str">
        <f>IF($I1649&lt;&gt;"",VLOOKUP($I1649,'Valid Values - Search'!$R$4:$T$4719,3,FALSE),"")</f>
        <v/>
      </c>
      <c r="AB1649" s="37" t="str">
        <f>IF($I1649&lt;&gt;"",VLOOKUP($I1649,'Valid Values - Search'!$R$4:$S$4719,2,FALSE),"")</f>
        <v/>
      </c>
      <c r="AC1649" s="38" t="str">
        <f t="shared" si="25"/>
        <v/>
      </c>
      <c r="AD1649" s="38"/>
    </row>
    <row r="1650" spans="1:30">
      <c r="A1650" s="46"/>
      <c r="B1650" s="47"/>
      <c r="C1650" s="49"/>
      <c r="D1650" s="41"/>
      <c r="E1650" s="41"/>
      <c r="F1650" s="41"/>
      <c r="G1650" s="50" t="str">
        <f>IF(A1650&lt;&gt;"",CONCATENATE(A1650,":",YEAR(B1650),IF(MONTH(B1650)&gt;9,MONTH(B1650),CONCATENATE(0,MONTH(B1650))),IF(DAY(B1650)&gt;9,DAY(B1650),CONCATENATE(0,DAY(B1650))),IF(HOUR(C1650)&gt;9,HOUR(C1650),CONCATENATE(0,HOUR(C1650))),IF(MINUTE(C1650)&gt;9,MINUTE(C1650),CONCATENATE(0,MINUTE(C1650))),":",VLOOKUP(F1650,'Valid Values - Results'!$D$4:$F$12,3,FALSE)),"")</f>
        <v/>
      </c>
      <c r="H1650" s="41"/>
      <c r="I1650" s="41"/>
      <c r="J1650" s="41"/>
      <c r="K1650" s="41"/>
      <c r="L1650" s="41"/>
      <c r="M1650" s="92"/>
      <c r="N1650" s="41"/>
      <c r="O1650" s="41"/>
      <c r="P1650" s="41"/>
      <c r="Q1650" s="41"/>
      <c r="R1650" s="41"/>
      <c r="S1650" s="41"/>
      <c r="T1650" s="41"/>
      <c r="U1650" s="47"/>
      <c r="V1650" s="49"/>
      <c r="W1650" s="41"/>
      <c r="X1650" s="41"/>
      <c r="Y1650" s="41"/>
      <c r="AA1650" s="37" t="str">
        <f>IF($I1650&lt;&gt;"",VLOOKUP($I1650,'Valid Values - Search'!$R$4:$T$4719,3,FALSE),"")</f>
        <v/>
      </c>
      <c r="AB1650" s="37" t="str">
        <f>IF($I1650&lt;&gt;"",VLOOKUP($I1650,'Valid Values - Search'!$R$4:$S$4719,2,FALSE),"")</f>
        <v/>
      </c>
      <c r="AC1650" s="38" t="str">
        <f t="shared" si="25"/>
        <v/>
      </c>
      <c r="AD1650" s="38"/>
    </row>
    <row r="1651" spans="1:30">
      <c r="A1651" s="46"/>
      <c r="B1651" s="47"/>
      <c r="C1651" s="49"/>
      <c r="D1651" s="41"/>
      <c r="E1651" s="41"/>
      <c r="F1651" s="41"/>
      <c r="G1651" s="50" t="str">
        <f>IF(A1651&lt;&gt;"",CONCATENATE(A1651,":",YEAR(B1651),IF(MONTH(B1651)&gt;9,MONTH(B1651),CONCATENATE(0,MONTH(B1651))),IF(DAY(B1651)&gt;9,DAY(B1651),CONCATENATE(0,DAY(B1651))),IF(HOUR(C1651)&gt;9,HOUR(C1651),CONCATENATE(0,HOUR(C1651))),IF(MINUTE(C1651)&gt;9,MINUTE(C1651),CONCATENATE(0,MINUTE(C1651))),":",VLOOKUP(F1651,'Valid Values - Results'!$D$4:$F$12,3,FALSE)),"")</f>
        <v/>
      </c>
      <c r="H1651" s="41"/>
      <c r="I1651" s="41"/>
      <c r="J1651" s="41"/>
      <c r="K1651" s="41"/>
      <c r="L1651" s="41"/>
      <c r="M1651" s="92"/>
      <c r="N1651" s="41"/>
      <c r="O1651" s="41"/>
      <c r="P1651" s="41"/>
      <c r="Q1651" s="41"/>
      <c r="R1651" s="41"/>
      <c r="S1651" s="41"/>
      <c r="T1651" s="41"/>
      <c r="U1651" s="47"/>
      <c r="V1651" s="49"/>
      <c r="W1651" s="41"/>
      <c r="X1651" s="41"/>
      <c r="Y1651" s="41"/>
      <c r="AA1651" s="37" t="str">
        <f>IF($I1651&lt;&gt;"",VLOOKUP($I1651,'Valid Values - Search'!$R$4:$T$4719,3,FALSE),"")</f>
        <v/>
      </c>
      <c r="AB1651" s="37" t="str">
        <f>IF($I1651&lt;&gt;"",VLOOKUP($I1651,'Valid Values - Search'!$R$4:$S$4719,2,FALSE),"")</f>
        <v/>
      </c>
      <c r="AC1651" s="38" t="str">
        <f t="shared" si="25"/>
        <v/>
      </c>
      <c r="AD1651" s="38"/>
    </row>
    <row r="1652" spans="1:30">
      <c r="A1652" s="46"/>
      <c r="B1652" s="47"/>
      <c r="C1652" s="49"/>
      <c r="D1652" s="41"/>
      <c r="E1652" s="41"/>
      <c r="F1652" s="41"/>
      <c r="G1652" s="50" t="str">
        <f>IF(A1652&lt;&gt;"",CONCATENATE(A1652,":",YEAR(B1652),IF(MONTH(B1652)&gt;9,MONTH(B1652),CONCATENATE(0,MONTH(B1652))),IF(DAY(B1652)&gt;9,DAY(B1652),CONCATENATE(0,DAY(B1652))),IF(HOUR(C1652)&gt;9,HOUR(C1652),CONCATENATE(0,HOUR(C1652))),IF(MINUTE(C1652)&gt;9,MINUTE(C1652),CONCATENATE(0,MINUTE(C1652))),":",VLOOKUP(F1652,'Valid Values - Results'!$D$4:$F$12,3,FALSE)),"")</f>
        <v/>
      </c>
      <c r="H1652" s="41"/>
      <c r="I1652" s="41"/>
      <c r="J1652" s="41"/>
      <c r="K1652" s="41"/>
      <c r="L1652" s="41"/>
      <c r="M1652" s="92"/>
      <c r="N1652" s="41"/>
      <c r="O1652" s="41"/>
      <c r="P1652" s="41"/>
      <c r="Q1652" s="41"/>
      <c r="R1652" s="41"/>
      <c r="S1652" s="41"/>
      <c r="T1652" s="41"/>
      <c r="U1652" s="47"/>
      <c r="V1652" s="49"/>
      <c r="W1652" s="41"/>
      <c r="X1652" s="41"/>
      <c r="Y1652" s="41"/>
      <c r="AA1652" s="37" t="str">
        <f>IF($I1652&lt;&gt;"",VLOOKUP($I1652,'Valid Values - Search'!$R$4:$T$4719,3,FALSE),"")</f>
        <v/>
      </c>
      <c r="AB1652" s="37" t="str">
        <f>IF($I1652&lt;&gt;"",VLOOKUP($I1652,'Valid Values - Search'!$R$4:$S$4719,2,FALSE),"")</f>
        <v/>
      </c>
      <c r="AC1652" s="38" t="str">
        <f t="shared" si="25"/>
        <v/>
      </c>
      <c r="AD1652" s="38"/>
    </row>
    <row r="1653" spans="1:30">
      <c r="A1653" s="46"/>
      <c r="B1653" s="47"/>
      <c r="C1653" s="49"/>
      <c r="D1653" s="41"/>
      <c r="E1653" s="41"/>
      <c r="F1653" s="41"/>
      <c r="G1653" s="50" t="str">
        <f>IF(A1653&lt;&gt;"",CONCATENATE(A1653,":",YEAR(B1653),IF(MONTH(B1653)&gt;9,MONTH(B1653),CONCATENATE(0,MONTH(B1653))),IF(DAY(B1653)&gt;9,DAY(B1653),CONCATENATE(0,DAY(B1653))),IF(HOUR(C1653)&gt;9,HOUR(C1653),CONCATENATE(0,HOUR(C1653))),IF(MINUTE(C1653)&gt;9,MINUTE(C1653),CONCATENATE(0,MINUTE(C1653))),":",VLOOKUP(F1653,'Valid Values - Results'!$D$4:$F$12,3,FALSE)),"")</f>
        <v/>
      </c>
      <c r="H1653" s="41"/>
      <c r="I1653" s="41"/>
      <c r="J1653" s="41"/>
      <c r="K1653" s="41"/>
      <c r="L1653" s="41"/>
      <c r="M1653" s="92"/>
      <c r="N1653" s="41"/>
      <c r="O1653" s="41"/>
      <c r="P1653" s="41"/>
      <c r="Q1653" s="41"/>
      <c r="R1653" s="41"/>
      <c r="S1653" s="41"/>
      <c r="T1653" s="41"/>
      <c r="U1653" s="47"/>
      <c r="V1653" s="49"/>
      <c r="W1653" s="41"/>
      <c r="X1653" s="41"/>
      <c r="Y1653" s="41"/>
      <c r="AA1653" s="37" t="str">
        <f>IF($I1653&lt;&gt;"",VLOOKUP($I1653,'Valid Values - Search'!$R$4:$T$4719,3,FALSE),"")</f>
        <v/>
      </c>
      <c r="AB1653" s="37" t="str">
        <f>IF($I1653&lt;&gt;"",VLOOKUP($I1653,'Valid Values - Search'!$R$4:$S$4719,2,FALSE),"")</f>
        <v/>
      </c>
      <c r="AC1653" s="38" t="str">
        <f t="shared" si="25"/>
        <v/>
      </c>
      <c r="AD1653" s="38"/>
    </row>
    <row r="1654" spans="1:30">
      <c r="A1654" s="46"/>
      <c r="B1654" s="47"/>
      <c r="C1654" s="49"/>
      <c r="D1654" s="41"/>
      <c r="E1654" s="41"/>
      <c r="F1654" s="41"/>
      <c r="G1654" s="50" t="str">
        <f>IF(A1654&lt;&gt;"",CONCATENATE(A1654,":",YEAR(B1654),IF(MONTH(B1654)&gt;9,MONTH(B1654),CONCATENATE(0,MONTH(B1654))),IF(DAY(B1654)&gt;9,DAY(B1654),CONCATENATE(0,DAY(B1654))),IF(HOUR(C1654)&gt;9,HOUR(C1654),CONCATENATE(0,HOUR(C1654))),IF(MINUTE(C1654)&gt;9,MINUTE(C1654),CONCATENATE(0,MINUTE(C1654))),":",VLOOKUP(F1654,'Valid Values - Results'!$D$4:$F$12,3,FALSE)),"")</f>
        <v/>
      </c>
      <c r="H1654" s="41"/>
      <c r="I1654" s="41"/>
      <c r="J1654" s="41"/>
      <c r="K1654" s="41"/>
      <c r="L1654" s="41"/>
      <c r="M1654" s="92"/>
      <c r="N1654" s="41"/>
      <c r="O1654" s="41"/>
      <c r="P1654" s="41"/>
      <c r="Q1654" s="41"/>
      <c r="R1654" s="41"/>
      <c r="S1654" s="41"/>
      <c r="T1654" s="41"/>
      <c r="U1654" s="47"/>
      <c r="V1654" s="49"/>
      <c r="W1654" s="41"/>
      <c r="X1654" s="41"/>
      <c r="Y1654" s="41"/>
      <c r="AA1654" s="37" t="str">
        <f>IF($I1654&lt;&gt;"",VLOOKUP($I1654,'Valid Values - Search'!$R$4:$T$4719,3,FALSE),"")</f>
        <v/>
      </c>
      <c r="AB1654" s="37" t="str">
        <f>IF($I1654&lt;&gt;"",VLOOKUP($I1654,'Valid Values - Search'!$R$4:$S$4719,2,FALSE),"")</f>
        <v/>
      </c>
      <c r="AC1654" s="38" t="str">
        <f t="shared" si="25"/>
        <v/>
      </c>
      <c r="AD1654" s="38"/>
    </row>
    <row r="1655" spans="1:30">
      <c r="A1655" s="46"/>
      <c r="B1655" s="47"/>
      <c r="C1655" s="49"/>
      <c r="D1655" s="41"/>
      <c r="E1655" s="41"/>
      <c r="F1655" s="41"/>
      <c r="G1655" s="50" t="str">
        <f>IF(A1655&lt;&gt;"",CONCATENATE(A1655,":",YEAR(B1655),IF(MONTH(B1655)&gt;9,MONTH(B1655),CONCATENATE(0,MONTH(B1655))),IF(DAY(B1655)&gt;9,DAY(B1655),CONCATENATE(0,DAY(B1655))),IF(HOUR(C1655)&gt;9,HOUR(C1655),CONCATENATE(0,HOUR(C1655))),IF(MINUTE(C1655)&gt;9,MINUTE(C1655),CONCATENATE(0,MINUTE(C1655))),":",VLOOKUP(F1655,'Valid Values - Results'!$D$4:$F$12,3,FALSE)),"")</f>
        <v/>
      </c>
      <c r="H1655" s="41"/>
      <c r="I1655" s="41"/>
      <c r="J1655" s="41"/>
      <c r="K1655" s="41"/>
      <c r="L1655" s="41"/>
      <c r="M1655" s="92"/>
      <c r="N1655" s="41"/>
      <c r="O1655" s="41"/>
      <c r="P1655" s="41"/>
      <c r="Q1655" s="41"/>
      <c r="R1655" s="41"/>
      <c r="S1655" s="41"/>
      <c r="T1655" s="41"/>
      <c r="U1655" s="47"/>
      <c r="V1655" s="49"/>
      <c r="W1655" s="41"/>
      <c r="X1655" s="41"/>
      <c r="Y1655" s="41"/>
      <c r="AA1655" s="37" t="str">
        <f>IF($I1655&lt;&gt;"",VLOOKUP($I1655,'Valid Values - Search'!$R$4:$T$4719,3,FALSE),"")</f>
        <v/>
      </c>
      <c r="AB1655" s="37" t="str">
        <f>IF($I1655&lt;&gt;"",VLOOKUP($I1655,'Valid Values - Search'!$R$4:$S$4719,2,FALSE),"")</f>
        <v/>
      </c>
      <c r="AC1655" s="38" t="str">
        <f t="shared" si="25"/>
        <v/>
      </c>
      <c r="AD1655" s="38"/>
    </row>
    <row r="1656" spans="1:30">
      <c r="A1656" s="46"/>
      <c r="B1656" s="47"/>
      <c r="C1656" s="49"/>
      <c r="D1656" s="41"/>
      <c r="E1656" s="41"/>
      <c r="F1656" s="41"/>
      <c r="G1656" s="50" t="str">
        <f>IF(A1656&lt;&gt;"",CONCATENATE(A1656,":",YEAR(B1656),IF(MONTH(B1656)&gt;9,MONTH(B1656),CONCATENATE(0,MONTH(B1656))),IF(DAY(B1656)&gt;9,DAY(B1656),CONCATENATE(0,DAY(B1656))),IF(HOUR(C1656)&gt;9,HOUR(C1656),CONCATENATE(0,HOUR(C1656))),IF(MINUTE(C1656)&gt;9,MINUTE(C1656),CONCATENATE(0,MINUTE(C1656))),":",VLOOKUP(F1656,'Valid Values - Results'!$D$4:$F$12,3,FALSE)),"")</f>
        <v/>
      </c>
      <c r="H1656" s="41"/>
      <c r="I1656" s="41"/>
      <c r="J1656" s="41"/>
      <c r="K1656" s="41"/>
      <c r="L1656" s="41"/>
      <c r="M1656" s="92"/>
      <c r="N1656" s="41"/>
      <c r="O1656" s="41"/>
      <c r="P1656" s="41"/>
      <c r="Q1656" s="41"/>
      <c r="R1656" s="41"/>
      <c r="S1656" s="41"/>
      <c r="T1656" s="41"/>
      <c r="U1656" s="47"/>
      <c r="V1656" s="49"/>
      <c r="W1656" s="41"/>
      <c r="X1656" s="41"/>
      <c r="Y1656" s="41"/>
      <c r="AA1656" s="37" t="str">
        <f>IF($I1656&lt;&gt;"",VLOOKUP($I1656,'Valid Values - Search'!$R$4:$T$4719,3,FALSE),"")</f>
        <v/>
      </c>
      <c r="AB1656" s="37" t="str">
        <f>IF($I1656&lt;&gt;"",VLOOKUP($I1656,'Valid Values - Search'!$R$4:$S$4719,2,FALSE),"")</f>
        <v/>
      </c>
      <c r="AC1656" s="38" t="str">
        <f t="shared" si="25"/>
        <v/>
      </c>
      <c r="AD1656" s="38"/>
    </row>
    <row r="1657" spans="1:30">
      <c r="A1657" s="46"/>
      <c r="B1657" s="47"/>
      <c r="C1657" s="49"/>
      <c r="D1657" s="41"/>
      <c r="E1657" s="41"/>
      <c r="F1657" s="41"/>
      <c r="G1657" s="50" t="str">
        <f>IF(A1657&lt;&gt;"",CONCATENATE(A1657,":",YEAR(B1657),IF(MONTH(B1657)&gt;9,MONTH(B1657),CONCATENATE(0,MONTH(B1657))),IF(DAY(B1657)&gt;9,DAY(B1657),CONCATENATE(0,DAY(B1657))),IF(HOUR(C1657)&gt;9,HOUR(C1657),CONCATENATE(0,HOUR(C1657))),IF(MINUTE(C1657)&gt;9,MINUTE(C1657),CONCATENATE(0,MINUTE(C1657))),":",VLOOKUP(F1657,'Valid Values - Results'!$D$4:$F$12,3,FALSE)),"")</f>
        <v/>
      </c>
      <c r="H1657" s="41"/>
      <c r="I1657" s="41"/>
      <c r="J1657" s="41"/>
      <c r="K1657" s="41"/>
      <c r="L1657" s="41"/>
      <c r="M1657" s="92"/>
      <c r="N1657" s="41"/>
      <c r="O1657" s="41"/>
      <c r="P1657" s="41"/>
      <c r="Q1657" s="41"/>
      <c r="R1657" s="41"/>
      <c r="S1657" s="41"/>
      <c r="T1657" s="41"/>
      <c r="U1657" s="47"/>
      <c r="V1657" s="49"/>
      <c r="W1657" s="41"/>
      <c r="X1657" s="41"/>
      <c r="Y1657" s="41"/>
      <c r="AA1657" s="37" t="str">
        <f>IF($I1657&lt;&gt;"",VLOOKUP($I1657,'Valid Values - Search'!$R$4:$T$4719,3,FALSE),"")</f>
        <v/>
      </c>
      <c r="AB1657" s="37" t="str">
        <f>IF($I1657&lt;&gt;"",VLOOKUP($I1657,'Valid Values - Search'!$R$4:$S$4719,2,FALSE),"")</f>
        <v/>
      </c>
      <c r="AC1657" s="38" t="str">
        <f t="shared" si="25"/>
        <v/>
      </c>
      <c r="AD1657" s="38"/>
    </row>
    <row r="1658" spans="1:30">
      <c r="A1658" s="46"/>
      <c r="B1658" s="47"/>
      <c r="C1658" s="49"/>
      <c r="D1658" s="41"/>
      <c r="E1658" s="41"/>
      <c r="F1658" s="41"/>
      <c r="G1658" s="50" t="str">
        <f>IF(A1658&lt;&gt;"",CONCATENATE(A1658,":",YEAR(B1658),IF(MONTH(B1658)&gt;9,MONTH(B1658),CONCATENATE(0,MONTH(B1658))),IF(DAY(B1658)&gt;9,DAY(B1658),CONCATENATE(0,DAY(B1658))),IF(HOUR(C1658)&gt;9,HOUR(C1658),CONCATENATE(0,HOUR(C1658))),IF(MINUTE(C1658)&gt;9,MINUTE(C1658),CONCATENATE(0,MINUTE(C1658))),":",VLOOKUP(F1658,'Valid Values - Results'!$D$4:$F$12,3,FALSE)),"")</f>
        <v/>
      </c>
      <c r="H1658" s="41"/>
      <c r="I1658" s="41"/>
      <c r="J1658" s="41"/>
      <c r="K1658" s="41"/>
      <c r="L1658" s="41"/>
      <c r="M1658" s="92"/>
      <c r="N1658" s="41"/>
      <c r="O1658" s="41"/>
      <c r="P1658" s="41"/>
      <c r="Q1658" s="41"/>
      <c r="R1658" s="41"/>
      <c r="S1658" s="41"/>
      <c r="T1658" s="41"/>
      <c r="U1658" s="47"/>
      <c r="V1658" s="49"/>
      <c r="W1658" s="41"/>
      <c r="X1658" s="41"/>
      <c r="Y1658" s="41"/>
      <c r="AA1658" s="37" t="str">
        <f>IF($I1658&lt;&gt;"",VLOOKUP($I1658,'Valid Values - Search'!$R$4:$T$4719,3,FALSE),"")</f>
        <v/>
      </c>
      <c r="AB1658" s="37" t="str">
        <f>IF($I1658&lt;&gt;"",VLOOKUP($I1658,'Valid Values - Search'!$R$4:$S$4719,2,FALSE),"")</f>
        <v/>
      </c>
      <c r="AC1658" s="38" t="str">
        <f t="shared" si="25"/>
        <v/>
      </c>
      <c r="AD1658" s="38"/>
    </row>
    <row r="1659" spans="1:30">
      <c r="A1659" s="46"/>
      <c r="B1659" s="47"/>
      <c r="C1659" s="49"/>
      <c r="D1659" s="41"/>
      <c r="E1659" s="41"/>
      <c r="F1659" s="41"/>
      <c r="G1659" s="50" t="str">
        <f>IF(A1659&lt;&gt;"",CONCATENATE(A1659,":",YEAR(B1659),IF(MONTH(B1659)&gt;9,MONTH(B1659),CONCATENATE(0,MONTH(B1659))),IF(DAY(B1659)&gt;9,DAY(B1659),CONCATENATE(0,DAY(B1659))),IF(HOUR(C1659)&gt;9,HOUR(C1659),CONCATENATE(0,HOUR(C1659))),IF(MINUTE(C1659)&gt;9,MINUTE(C1659),CONCATENATE(0,MINUTE(C1659))),":",VLOOKUP(F1659,'Valid Values - Results'!$D$4:$F$12,3,FALSE)),"")</f>
        <v/>
      </c>
      <c r="H1659" s="41"/>
      <c r="I1659" s="41"/>
      <c r="J1659" s="41"/>
      <c r="K1659" s="41"/>
      <c r="L1659" s="41"/>
      <c r="M1659" s="92"/>
      <c r="N1659" s="41"/>
      <c r="O1659" s="41"/>
      <c r="P1659" s="41"/>
      <c r="Q1659" s="41"/>
      <c r="R1659" s="41"/>
      <c r="S1659" s="41"/>
      <c r="T1659" s="41"/>
      <c r="U1659" s="47"/>
      <c r="V1659" s="49"/>
      <c r="W1659" s="41"/>
      <c r="X1659" s="41"/>
      <c r="Y1659" s="41"/>
      <c r="AA1659" s="37" t="str">
        <f>IF($I1659&lt;&gt;"",VLOOKUP($I1659,'Valid Values - Search'!$R$4:$T$4719,3,FALSE),"")</f>
        <v/>
      </c>
      <c r="AB1659" s="37" t="str">
        <f>IF($I1659&lt;&gt;"",VLOOKUP($I1659,'Valid Values - Search'!$R$4:$S$4719,2,FALSE),"")</f>
        <v/>
      </c>
      <c r="AC1659" s="38" t="str">
        <f t="shared" si="25"/>
        <v/>
      </c>
      <c r="AD1659" s="38"/>
    </row>
    <row r="1660" spans="1:30">
      <c r="A1660" s="46"/>
      <c r="B1660" s="47"/>
      <c r="C1660" s="49"/>
      <c r="D1660" s="41"/>
      <c r="E1660" s="41"/>
      <c r="F1660" s="41"/>
      <c r="G1660" s="50" t="str">
        <f>IF(A1660&lt;&gt;"",CONCATENATE(A1660,":",YEAR(B1660),IF(MONTH(B1660)&gt;9,MONTH(B1660),CONCATENATE(0,MONTH(B1660))),IF(DAY(B1660)&gt;9,DAY(B1660),CONCATENATE(0,DAY(B1660))),IF(HOUR(C1660)&gt;9,HOUR(C1660),CONCATENATE(0,HOUR(C1660))),IF(MINUTE(C1660)&gt;9,MINUTE(C1660),CONCATENATE(0,MINUTE(C1660))),":",VLOOKUP(F1660,'Valid Values - Results'!$D$4:$F$12,3,FALSE)),"")</f>
        <v/>
      </c>
      <c r="H1660" s="41"/>
      <c r="I1660" s="41"/>
      <c r="J1660" s="41"/>
      <c r="K1660" s="41"/>
      <c r="L1660" s="41"/>
      <c r="M1660" s="92"/>
      <c r="N1660" s="41"/>
      <c r="O1660" s="41"/>
      <c r="P1660" s="41"/>
      <c r="Q1660" s="41"/>
      <c r="R1660" s="41"/>
      <c r="S1660" s="41"/>
      <c r="T1660" s="41"/>
      <c r="U1660" s="47"/>
      <c r="V1660" s="49"/>
      <c r="W1660" s="41"/>
      <c r="X1660" s="41"/>
      <c r="Y1660" s="41"/>
      <c r="AA1660" s="37" t="str">
        <f>IF($I1660&lt;&gt;"",VLOOKUP($I1660,'Valid Values - Search'!$R$4:$T$4719,3,FALSE),"")</f>
        <v/>
      </c>
      <c r="AB1660" s="37" t="str">
        <f>IF($I1660&lt;&gt;"",VLOOKUP($I1660,'Valid Values - Search'!$R$4:$S$4719,2,FALSE),"")</f>
        <v/>
      </c>
      <c r="AC1660" s="38" t="str">
        <f t="shared" si="25"/>
        <v/>
      </c>
      <c r="AD1660" s="38"/>
    </row>
    <row r="1661" spans="1:30">
      <c r="A1661" s="46"/>
      <c r="B1661" s="47"/>
      <c r="C1661" s="49"/>
      <c r="D1661" s="41"/>
      <c r="E1661" s="41"/>
      <c r="F1661" s="41"/>
      <c r="G1661" s="50" t="str">
        <f>IF(A1661&lt;&gt;"",CONCATENATE(A1661,":",YEAR(B1661),IF(MONTH(B1661)&gt;9,MONTH(B1661),CONCATENATE(0,MONTH(B1661))),IF(DAY(B1661)&gt;9,DAY(B1661),CONCATENATE(0,DAY(B1661))),IF(HOUR(C1661)&gt;9,HOUR(C1661),CONCATENATE(0,HOUR(C1661))),IF(MINUTE(C1661)&gt;9,MINUTE(C1661),CONCATENATE(0,MINUTE(C1661))),":",VLOOKUP(F1661,'Valid Values - Results'!$D$4:$F$12,3,FALSE)),"")</f>
        <v/>
      </c>
      <c r="H1661" s="41"/>
      <c r="I1661" s="41"/>
      <c r="J1661" s="41"/>
      <c r="K1661" s="41"/>
      <c r="L1661" s="41"/>
      <c r="M1661" s="92"/>
      <c r="N1661" s="41"/>
      <c r="O1661" s="41"/>
      <c r="P1661" s="41"/>
      <c r="Q1661" s="41"/>
      <c r="R1661" s="41"/>
      <c r="S1661" s="41"/>
      <c r="T1661" s="41"/>
      <c r="U1661" s="47"/>
      <c r="V1661" s="49"/>
      <c r="W1661" s="41"/>
      <c r="X1661" s="41"/>
      <c r="Y1661" s="41"/>
      <c r="AA1661" s="37" t="str">
        <f>IF($I1661&lt;&gt;"",VLOOKUP($I1661,'Valid Values - Search'!$R$4:$T$4719,3,FALSE),"")</f>
        <v/>
      </c>
      <c r="AB1661" s="37" t="str">
        <f>IF($I1661&lt;&gt;"",VLOOKUP($I1661,'Valid Values - Search'!$R$4:$S$4719,2,FALSE),"")</f>
        <v/>
      </c>
      <c r="AC1661" s="38" t="str">
        <f t="shared" si="25"/>
        <v/>
      </c>
      <c r="AD1661" s="38"/>
    </row>
    <row r="1662" spans="1:30">
      <c r="A1662" s="46"/>
      <c r="B1662" s="47"/>
      <c r="C1662" s="49"/>
      <c r="D1662" s="41"/>
      <c r="E1662" s="41"/>
      <c r="F1662" s="41"/>
      <c r="G1662" s="50" t="str">
        <f>IF(A1662&lt;&gt;"",CONCATENATE(A1662,":",YEAR(B1662),IF(MONTH(B1662)&gt;9,MONTH(B1662),CONCATENATE(0,MONTH(B1662))),IF(DAY(B1662)&gt;9,DAY(B1662),CONCATENATE(0,DAY(B1662))),IF(HOUR(C1662)&gt;9,HOUR(C1662),CONCATENATE(0,HOUR(C1662))),IF(MINUTE(C1662)&gt;9,MINUTE(C1662),CONCATENATE(0,MINUTE(C1662))),":",VLOOKUP(F1662,'Valid Values - Results'!$D$4:$F$12,3,FALSE)),"")</f>
        <v/>
      </c>
      <c r="H1662" s="41"/>
      <c r="I1662" s="41"/>
      <c r="J1662" s="41"/>
      <c r="K1662" s="41"/>
      <c r="L1662" s="41"/>
      <c r="M1662" s="92"/>
      <c r="N1662" s="41"/>
      <c r="O1662" s="41"/>
      <c r="P1662" s="41"/>
      <c r="Q1662" s="41"/>
      <c r="R1662" s="41"/>
      <c r="S1662" s="41"/>
      <c r="T1662" s="41"/>
      <c r="U1662" s="47"/>
      <c r="V1662" s="49"/>
      <c r="W1662" s="41"/>
      <c r="X1662" s="41"/>
      <c r="Y1662" s="41"/>
      <c r="AA1662" s="37" t="str">
        <f>IF($I1662&lt;&gt;"",VLOOKUP($I1662,'Valid Values - Search'!$R$4:$T$4719,3,FALSE),"")</f>
        <v/>
      </c>
      <c r="AB1662" s="37" t="str">
        <f>IF($I1662&lt;&gt;"",VLOOKUP($I1662,'Valid Values - Search'!$R$4:$S$4719,2,FALSE),"")</f>
        <v/>
      </c>
      <c r="AC1662" s="38" t="str">
        <f t="shared" si="25"/>
        <v/>
      </c>
      <c r="AD1662" s="38"/>
    </row>
    <row r="1663" spans="1:30">
      <c r="A1663" s="46"/>
      <c r="B1663" s="47"/>
      <c r="C1663" s="49"/>
      <c r="D1663" s="41"/>
      <c r="E1663" s="41"/>
      <c r="F1663" s="41"/>
      <c r="G1663" s="50" t="str">
        <f>IF(A1663&lt;&gt;"",CONCATENATE(A1663,":",YEAR(B1663),IF(MONTH(B1663)&gt;9,MONTH(B1663),CONCATENATE(0,MONTH(B1663))),IF(DAY(B1663)&gt;9,DAY(B1663),CONCATENATE(0,DAY(B1663))),IF(HOUR(C1663)&gt;9,HOUR(C1663),CONCATENATE(0,HOUR(C1663))),IF(MINUTE(C1663)&gt;9,MINUTE(C1663),CONCATENATE(0,MINUTE(C1663))),":",VLOOKUP(F1663,'Valid Values - Results'!$D$4:$F$12,3,FALSE)),"")</f>
        <v/>
      </c>
      <c r="H1663" s="41"/>
      <c r="I1663" s="41"/>
      <c r="J1663" s="41"/>
      <c r="K1663" s="41"/>
      <c r="L1663" s="41"/>
      <c r="M1663" s="92"/>
      <c r="N1663" s="41"/>
      <c r="O1663" s="41"/>
      <c r="P1663" s="41"/>
      <c r="Q1663" s="41"/>
      <c r="R1663" s="41"/>
      <c r="S1663" s="41"/>
      <c r="T1663" s="41"/>
      <c r="U1663" s="47"/>
      <c r="V1663" s="49"/>
      <c r="W1663" s="41"/>
      <c r="X1663" s="41"/>
      <c r="Y1663" s="41"/>
      <c r="AA1663" s="37" t="str">
        <f>IF($I1663&lt;&gt;"",VLOOKUP($I1663,'Valid Values - Search'!$R$4:$T$4719,3,FALSE),"")</f>
        <v/>
      </c>
      <c r="AB1663" s="37" t="str">
        <f>IF($I1663&lt;&gt;"",VLOOKUP($I1663,'Valid Values - Search'!$R$4:$S$4719,2,FALSE),"")</f>
        <v/>
      </c>
      <c r="AC1663" s="38" t="str">
        <f t="shared" si="25"/>
        <v/>
      </c>
      <c r="AD1663" s="38"/>
    </row>
    <row r="1664" spans="1:30">
      <c r="A1664" s="46"/>
      <c r="B1664" s="47"/>
      <c r="C1664" s="49"/>
      <c r="D1664" s="41"/>
      <c r="E1664" s="41"/>
      <c r="F1664" s="41"/>
      <c r="G1664" s="50" t="str">
        <f>IF(A1664&lt;&gt;"",CONCATENATE(A1664,":",YEAR(B1664),IF(MONTH(B1664)&gt;9,MONTH(B1664),CONCATENATE(0,MONTH(B1664))),IF(DAY(B1664)&gt;9,DAY(B1664),CONCATENATE(0,DAY(B1664))),IF(HOUR(C1664)&gt;9,HOUR(C1664),CONCATENATE(0,HOUR(C1664))),IF(MINUTE(C1664)&gt;9,MINUTE(C1664),CONCATENATE(0,MINUTE(C1664))),":",VLOOKUP(F1664,'Valid Values - Results'!$D$4:$F$12,3,FALSE)),"")</f>
        <v/>
      </c>
      <c r="H1664" s="41"/>
      <c r="I1664" s="41"/>
      <c r="J1664" s="41"/>
      <c r="K1664" s="41"/>
      <c r="L1664" s="41"/>
      <c r="M1664" s="92"/>
      <c r="N1664" s="41"/>
      <c r="O1664" s="41"/>
      <c r="P1664" s="41"/>
      <c r="Q1664" s="41"/>
      <c r="R1664" s="41"/>
      <c r="S1664" s="41"/>
      <c r="T1664" s="41"/>
      <c r="U1664" s="47"/>
      <c r="V1664" s="49"/>
      <c r="W1664" s="41"/>
      <c r="X1664" s="41"/>
      <c r="Y1664" s="41"/>
      <c r="AA1664" s="37" t="str">
        <f>IF($I1664&lt;&gt;"",VLOOKUP($I1664,'Valid Values - Search'!$R$4:$T$4719,3,FALSE),"")</f>
        <v/>
      </c>
      <c r="AB1664" s="37" t="str">
        <f>IF($I1664&lt;&gt;"",VLOOKUP($I1664,'Valid Values - Search'!$R$4:$S$4719,2,FALSE),"")</f>
        <v/>
      </c>
      <c r="AC1664" s="38" t="str">
        <f t="shared" si="25"/>
        <v/>
      </c>
      <c r="AD1664" s="38"/>
    </row>
    <row r="1665" spans="1:30">
      <c r="A1665" s="46"/>
      <c r="B1665" s="47"/>
      <c r="C1665" s="49"/>
      <c r="D1665" s="41"/>
      <c r="E1665" s="41"/>
      <c r="F1665" s="41"/>
      <c r="G1665" s="50" t="str">
        <f>IF(A1665&lt;&gt;"",CONCATENATE(A1665,":",YEAR(B1665),IF(MONTH(B1665)&gt;9,MONTH(B1665),CONCATENATE(0,MONTH(B1665))),IF(DAY(B1665)&gt;9,DAY(B1665),CONCATENATE(0,DAY(B1665))),IF(HOUR(C1665)&gt;9,HOUR(C1665),CONCATENATE(0,HOUR(C1665))),IF(MINUTE(C1665)&gt;9,MINUTE(C1665),CONCATENATE(0,MINUTE(C1665))),":",VLOOKUP(F1665,'Valid Values - Results'!$D$4:$F$12,3,FALSE)),"")</f>
        <v/>
      </c>
      <c r="H1665" s="41"/>
      <c r="I1665" s="41"/>
      <c r="J1665" s="41"/>
      <c r="K1665" s="41"/>
      <c r="L1665" s="41"/>
      <c r="M1665" s="92"/>
      <c r="N1665" s="41"/>
      <c r="O1665" s="41"/>
      <c r="P1665" s="41"/>
      <c r="Q1665" s="41"/>
      <c r="R1665" s="41"/>
      <c r="S1665" s="41"/>
      <c r="T1665" s="41"/>
      <c r="U1665" s="47"/>
      <c r="V1665" s="49"/>
      <c r="W1665" s="41"/>
      <c r="X1665" s="41"/>
      <c r="Y1665" s="41"/>
      <c r="AA1665" s="37" t="str">
        <f>IF($I1665&lt;&gt;"",VLOOKUP($I1665,'Valid Values - Search'!$R$4:$T$4719,3,FALSE),"")</f>
        <v/>
      </c>
      <c r="AB1665" s="37" t="str">
        <f>IF($I1665&lt;&gt;"",VLOOKUP($I1665,'Valid Values - Search'!$R$4:$S$4719,2,FALSE),"")</f>
        <v/>
      </c>
      <c r="AC1665" s="38" t="str">
        <f t="shared" si="25"/>
        <v/>
      </c>
      <c r="AD1665" s="38"/>
    </row>
    <row r="1666" spans="1:30">
      <c r="A1666" s="46"/>
      <c r="B1666" s="47"/>
      <c r="C1666" s="49"/>
      <c r="D1666" s="41"/>
      <c r="E1666" s="41"/>
      <c r="F1666" s="41"/>
      <c r="G1666" s="50" t="str">
        <f>IF(A1666&lt;&gt;"",CONCATENATE(A1666,":",YEAR(B1666),IF(MONTH(B1666)&gt;9,MONTH(B1666),CONCATENATE(0,MONTH(B1666))),IF(DAY(B1666)&gt;9,DAY(B1666),CONCATENATE(0,DAY(B1666))),IF(HOUR(C1666)&gt;9,HOUR(C1666),CONCATENATE(0,HOUR(C1666))),IF(MINUTE(C1666)&gt;9,MINUTE(C1666),CONCATENATE(0,MINUTE(C1666))),":",VLOOKUP(F1666,'Valid Values - Results'!$D$4:$F$12,3,FALSE)),"")</f>
        <v/>
      </c>
      <c r="H1666" s="41"/>
      <c r="I1666" s="41"/>
      <c r="J1666" s="41"/>
      <c r="K1666" s="41"/>
      <c r="L1666" s="41"/>
      <c r="M1666" s="92"/>
      <c r="N1666" s="41"/>
      <c r="O1666" s="41"/>
      <c r="P1666" s="41"/>
      <c r="Q1666" s="41"/>
      <c r="R1666" s="41"/>
      <c r="S1666" s="41"/>
      <c r="T1666" s="41"/>
      <c r="U1666" s="47"/>
      <c r="V1666" s="49"/>
      <c r="W1666" s="41"/>
      <c r="X1666" s="41"/>
      <c r="Y1666" s="41"/>
      <c r="AA1666" s="37" t="str">
        <f>IF($I1666&lt;&gt;"",VLOOKUP($I1666,'Valid Values - Search'!$R$4:$T$4719,3,FALSE),"")</f>
        <v/>
      </c>
      <c r="AB1666" s="37" t="str">
        <f>IF($I1666&lt;&gt;"",VLOOKUP($I1666,'Valid Values - Search'!$R$4:$S$4719,2,FALSE),"")</f>
        <v/>
      </c>
      <c r="AC1666" s="38" t="str">
        <f t="shared" ref="AC1666:AC1729" si="26">IF($V1666&lt;&gt;"",$D1666,"")</f>
        <v/>
      </c>
      <c r="AD1666" s="38"/>
    </row>
    <row r="1667" spans="1:30">
      <c r="A1667" s="46"/>
      <c r="B1667" s="47"/>
      <c r="C1667" s="49"/>
      <c r="D1667" s="41"/>
      <c r="E1667" s="41"/>
      <c r="F1667" s="41"/>
      <c r="G1667" s="50" t="str">
        <f>IF(A1667&lt;&gt;"",CONCATENATE(A1667,":",YEAR(B1667),IF(MONTH(B1667)&gt;9,MONTH(B1667),CONCATENATE(0,MONTH(B1667))),IF(DAY(B1667)&gt;9,DAY(B1667),CONCATENATE(0,DAY(B1667))),IF(HOUR(C1667)&gt;9,HOUR(C1667),CONCATENATE(0,HOUR(C1667))),IF(MINUTE(C1667)&gt;9,MINUTE(C1667),CONCATENATE(0,MINUTE(C1667))),":",VLOOKUP(F1667,'Valid Values - Results'!$D$4:$F$12,3,FALSE)),"")</f>
        <v/>
      </c>
      <c r="H1667" s="41"/>
      <c r="I1667" s="41"/>
      <c r="J1667" s="41"/>
      <c r="K1667" s="41"/>
      <c r="L1667" s="41"/>
      <c r="M1667" s="92"/>
      <c r="N1667" s="41"/>
      <c r="O1667" s="41"/>
      <c r="P1667" s="41"/>
      <c r="Q1667" s="41"/>
      <c r="R1667" s="41"/>
      <c r="S1667" s="41"/>
      <c r="T1667" s="41"/>
      <c r="U1667" s="47"/>
      <c r="V1667" s="49"/>
      <c r="W1667" s="41"/>
      <c r="X1667" s="41"/>
      <c r="Y1667" s="41"/>
      <c r="AA1667" s="37" t="str">
        <f>IF($I1667&lt;&gt;"",VLOOKUP($I1667,'Valid Values - Search'!$R$4:$T$4719,3,FALSE),"")</f>
        <v/>
      </c>
      <c r="AB1667" s="37" t="str">
        <f>IF($I1667&lt;&gt;"",VLOOKUP($I1667,'Valid Values - Search'!$R$4:$S$4719,2,FALSE),"")</f>
        <v/>
      </c>
      <c r="AC1667" s="38" t="str">
        <f t="shared" si="26"/>
        <v/>
      </c>
      <c r="AD1667" s="38"/>
    </row>
    <row r="1668" spans="1:30">
      <c r="A1668" s="46"/>
      <c r="B1668" s="47"/>
      <c r="C1668" s="49"/>
      <c r="D1668" s="41"/>
      <c r="E1668" s="41"/>
      <c r="F1668" s="41"/>
      <c r="G1668" s="50" t="str">
        <f>IF(A1668&lt;&gt;"",CONCATENATE(A1668,":",YEAR(B1668),IF(MONTH(B1668)&gt;9,MONTH(B1668),CONCATENATE(0,MONTH(B1668))),IF(DAY(B1668)&gt;9,DAY(B1668),CONCATENATE(0,DAY(B1668))),IF(HOUR(C1668)&gt;9,HOUR(C1668),CONCATENATE(0,HOUR(C1668))),IF(MINUTE(C1668)&gt;9,MINUTE(C1668),CONCATENATE(0,MINUTE(C1668))),":",VLOOKUP(F1668,'Valid Values - Results'!$D$4:$F$12,3,FALSE)),"")</f>
        <v/>
      </c>
      <c r="H1668" s="41"/>
      <c r="I1668" s="41"/>
      <c r="J1668" s="41"/>
      <c r="K1668" s="41"/>
      <c r="L1668" s="41"/>
      <c r="M1668" s="92"/>
      <c r="N1668" s="41"/>
      <c r="O1668" s="41"/>
      <c r="P1668" s="41"/>
      <c r="Q1668" s="41"/>
      <c r="R1668" s="41"/>
      <c r="S1668" s="41"/>
      <c r="T1668" s="41"/>
      <c r="U1668" s="47"/>
      <c r="V1668" s="49"/>
      <c r="W1668" s="41"/>
      <c r="X1668" s="41"/>
      <c r="Y1668" s="41"/>
      <c r="AA1668" s="37" t="str">
        <f>IF($I1668&lt;&gt;"",VLOOKUP($I1668,'Valid Values - Search'!$R$4:$T$4719,3,FALSE),"")</f>
        <v/>
      </c>
      <c r="AB1668" s="37" t="str">
        <f>IF($I1668&lt;&gt;"",VLOOKUP($I1668,'Valid Values - Search'!$R$4:$S$4719,2,FALSE),"")</f>
        <v/>
      </c>
      <c r="AC1668" s="38" t="str">
        <f t="shared" si="26"/>
        <v/>
      </c>
      <c r="AD1668" s="38"/>
    </row>
    <row r="1669" spans="1:30">
      <c r="A1669" s="46"/>
      <c r="B1669" s="47"/>
      <c r="C1669" s="49"/>
      <c r="D1669" s="41"/>
      <c r="E1669" s="41"/>
      <c r="F1669" s="41"/>
      <c r="G1669" s="50" t="str">
        <f>IF(A1669&lt;&gt;"",CONCATENATE(A1669,":",YEAR(B1669),IF(MONTH(B1669)&gt;9,MONTH(B1669),CONCATENATE(0,MONTH(B1669))),IF(DAY(B1669)&gt;9,DAY(B1669),CONCATENATE(0,DAY(B1669))),IF(HOUR(C1669)&gt;9,HOUR(C1669),CONCATENATE(0,HOUR(C1669))),IF(MINUTE(C1669)&gt;9,MINUTE(C1669),CONCATENATE(0,MINUTE(C1669))),":",VLOOKUP(F1669,'Valid Values - Results'!$D$4:$F$12,3,FALSE)),"")</f>
        <v/>
      </c>
      <c r="H1669" s="41"/>
      <c r="I1669" s="41"/>
      <c r="J1669" s="41"/>
      <c r="K1669" s="41"/>
      <c r="L1669" s="41"/>
      <c r="M1669" s="92"/>
      <c r="N1669" s="41"/>
      <c r="O1669" s="41"/>
      <c r="P1669" s="41"/>
      <c r="Q1669" s="41"/>
      <c r="R1669" s="41"/>
      <c r="S1669" s="41"/>
      <c r="T1669" s="41"/>
      <c r="U1669" s="47"/>
      <c r="V1669" s="49"/>
      <c r="W1669" s="41"/>
      <c r="X1669" s="41"/>
      <c r="Y1669" s="41"/>
      <c r="AA1669" s="37" t="str">
        <f>IF($I1669&lt;&gt;"",VLOOKUP($I1669,'Valid Values - Search'!$R$4:$T$4719,3,FALSE),"")</f>
        <v/>
      </c>
      <c r="AB1669" s="37" t="str">
        <f>IF($I1669&lt;&gt;"",VLOOKUP($I1669,'Valid Values - Search'!$R$4:$S$4719,2,FALSE),"")</f>
        <v/>
      </c>
      <c r="AC1669" s="38" t="str">
        <f t="shared" si="26"/>
        <v/>
      </c>
      <c r="AD1669" s="38"/>
    </row>
    <row r="1670" spans="1:30">
      <c r="A1670" s="46"/>
      <c r="B1670" s="47"/>
      <c r="C1670" s="49"/>
      <c r="D1670" s="41"/>
      <c r="E1670" s="41"/>
      <c r="F1670" s="41"/>
      <c r="G1670" s="50" t="str">
        <f>IF(A1670&lt;&gt;"",CONCATENATE(A1670,":",YEAR(B1670),IF(MONTH(B1670)&gt;9,MONTH(B1670),CONCATENATE(0,MONTH(B1670))),IF(DAY(B1670)&gt;9,DAY(B1670),CONCATENATE(0,DAY(B1670))),IF(HOUR(C1670)&gt;9,HOUR(C1670),CONCATENATE(0,HOUR(C1670))),IF(MINUTE(C1670)&gt;9,MINUTE(C1670),CONCATENATE(0,MINUTE(C1670))),":",VLOOKUP(F1670,'Valid Values - Results'!$D$4:$F$12,3,FALSE)),"")</f>
        <v/>
      </c>
      <c r="H1670" s="41"/>
      <c r="I1670" s="41"/>
      <c r="J1670" s="41"/>
      <c r="K1670" s="41"/>
      <c r="L1670" s="41"/>
      <c r="M1670" s="92"/>
      <c r="N1670" s="41"/>
      <c r="O1670" s="41"/>
      <c r="P1670" s="41"/>
      <c r="Q1670" s="41"/>
      <c r="R1670" s="41"/>
      <c r="S1670" s="41"/>
      <c r="T1670" s="41"/>
      <c r="U1670" s="47"/>
      <c r="V1670" s="49"/>
      <c r="W1670" s="41"/>
      <c r="X1670" s="41"/>
      <c r="Y1670" s="41"/>
      <c r="AA1670" s="37" t="str">
        <f>IF($I1670&lt;&gt;"",VLOOKUP($I1670,'Valid Values - Search'!$R$4:$T$4719,3,FALSE),"")</f>
        <v/>
      </c>
      <c r="AB1670" s="37" t="str">
        <f>IF($I1670&lt;&gt;"",VLOOKUP($I1670,'Valid Values - Search'!$R$4:$S$4719,2,FALSE),"")</f>
        <v/>
      </c>
      <c r="AC1670" s="38" t="str">
        <f t="shared" si="26"/>
        <v/>
      </c>
      <c r="AD1670" s="38"/>
    </row>
    <row r="1671" spans="1:30">
      <c r="A1671" s="46"/>
      <c r="B1671" s="47"/>
      <c r="C1671" s="49"/>
      <c r="D1671" s="41"/>
      <c r="E1671" s="41"/>
      <c r="F1671" s="41"/>
      <c r="G1671" s="50" t="str">
        <f>IF(A1671&lt;&gt;"",CONCATENATE(A1671,":",YEAR(B1671),IF(MONTH(B1671)&gt;9,MONTH(B1671),CONCATENATE(0,MONTH(B1671))),IF(DAY(B1671)&gt;9,DAY(B1671),CONCATENATE(0,DAY(B1671))),IF(HOUR(C1671)&gt;9,HOUR(C1671),CONCATENATE(0,HOUR(C1671))),IF(MINUTE(C1671)&gt;9,MINUTE(C1671),CONCATENATE(0,MINUTE(C1671))),":",VLOOKUP(F1671,'Valid Values - Results'!$D$4:$F$12,3,FALSE)),"")</f>
        <v/>
      </c>
      <c r="H1671" s="41"/>
      <c r="I1671" s="41"/>
      <c r="J1671" s="41"/>
      <c r="K1671" s="41"/>
      <c r="L1671" s="41"/>
      <c r="M1671" s="92"/>
      <c r="N1671" s="41"/>
      <c r="O1671" s="41"/>
      <c r="P1671" s="41"/>
      <c r="Q1671" s="41"/>
      <c r="R1671" s="41"/>
      <c r="S1671" s="41"/>
      <c r="T1671" s="41"/>
      <c r="U1671" s="47"/>
      <c r="V1671" s="49"/>
      <c r="W1671" s="41"/>
      <c r="X1671" s="41"/>
      <c r="Y1671" s="41"/>
      <c r="AA1671" s="37" t="str">
        <f>IF($I1671&lt;&gt;"",VLOOKUP($I1671,'Valid Values - Search'!$R$4:$T$4719,3,FALSE),"")</f>
        <v/>
      </c>
      <c r="AB1671" s="37" t="str">
        <f>IF($I1671&lt;&gt;"",VLOOKUP($I1671,'Valid Values - Search'!$R$4:$S$4719,2,FALSE),"")</f>
        <v/>
      </c>
      <c r="AC1671" s="38" t="str">
        <f t="shared" si="26"/>
        <v/>
      </c>
      <c r="AD1671" s="38"/>
    </row>
    <row r="1672" spans="1:30">
      <c r="A1672" s="46"/>
      <c r="B1672" s="47"/>
      <c r="C1672" s="49"/>
      <c r="D1672" s="41"/>
      <c r="E1672" s="41"/>
      <c r="F1672" s="41"/>
      <c r="G1672" s="50" t="str">
        <f>IF(A1672&lt;&gt;"",CONCATENATE(A1672,":",YEAR(B1672),IF(MONTH(B1672)&gt;9,MONTH(B1672),CONCATENATE(0,MONTH(B1672))),IF(DAY(B1672)&gt;9,DAY(B1672),CONCATENATE(0,DAY(B1672))),IF(HOUR(C1672)&gt;9,HOUR(C1672),CONCATENATE(0,HOUR(C1672))),IF(MINUTE(C1672)&gt;9,MINUTE(C1672),CONCATENATE(0,MINUTE(C1672))),":",VLOOKUP(F1672,'Valid Values - Results'!$D$4:$F$12,3,FALSE)),"")</f>
        <v/>
      </c>
      <c r="H1672" s="41"/>
      <c r="I1672" s="41"/>
      <c r="J1672" s="41"/>
      <c r="K1672" s="41"/>
      <c r="L1672" s="41"/>
      <c r="M1672" s="92"/>
      <c r="N1672" s="41"/>
      <c r="O1672" s="41"/>
      <c r="P1672" s="41"/>
      <c r="Q1672" s="41"/>
      <c r="R1672" s="41"/>
      <c r="S1672" s="41"/>
      <c r="T1672" s="41"/>
      <c r="U1672" s="47"/>
      <c r="V1672" s="49"/>
      <c r="W1672" s="41"/>
      <c r="X1672" s="41"/>
      <c r="Y1672" s="41"/>
      <c r="AA1672" s="37" t="str">
        <f>IF($I1672&lt;&gt;"",VLOOKUP($I1672,'Valid Values - Search'!$R$4:$T$4719,3,FALSE),"")</f>
        <v/>
      </c>
      <c r="AB1672" s="37" t="str">
        <f>IF($I1672&lt;&gt;"",VLOOKUP($I1672,'Valid Values - Search'!$R$4:$S$4719,2,FALSE),"")</f>
        <v/>
      </c>
      <c r="AC1672" s="38" t="str">
        <f t="shared" si="26"/>
        <v/>
      </c>
      <c r="AD1672" s="38"/>
    </row>
    <row r="1673" spans="1:30">
      <c r="A1673" s="46"/>
      <c r="B1673" s="47"/>
      <c r="C1673" s="49"/>
      <c r="D1673" s="41"/>
      <c r="E1673" s="41"/>
      <c r="F1673" s="41"/>
      <c r="G1673" s="50" t="str">
        <f>IF(A1673&lt;&gt;"",CONCATENATE(A1673,":",YEAR(B1673),IF(MONTH(B1673)&gt;9,MONTH(B1673),CONCATENATE(0,MONTH(B1673))),IF(DAY(B1673)&gt;9,DAY(B1673),CONCATENATE(0,DAY(B1673))),IF(HOUR(C1673)&gt;9,HOUR(C1673),CONCATENATE(0,HOUR(C1673))),IF(MINUTE(C1673)&gt;9,MINUTE(C1673),CONCATENATE(0,MINUTE(C1673))),":",VLOOKUP(F1673,'Valid Values - Results'!$D$4:$F$12,3,FALSE)),"")</f>
        <v/>
      </c>
      <c r="H1673" s="41"/>
      <c r="I1673" s="41"/>
      <c r="J1673" s="41"/>
      <c r="K1673" s="41"/>
      <c r="L1673" s="41"/>
      <c r="M1673" s="92"/>
      <c r="N1673" s="41"/>
      <c r="O1673" s="41"/>
      <c r="P1673" s="41"/>
      <c r="Q1673" s="41"/>
      <c r="R1673" s="41"/>
      <c r="S1673" s="41"/>
      <c r="T1673" s="41"/>
      <c r="U1673" s="47"/>
      <c r="V1673" s="49"/>
      <c r="W1673" s="41"/>
      <c r="X1673" s="41"/>
      <c r="Y1673" s="41"/>
      <c r="AA1673" s="37" t="str">
        <f>IF($I1673&lt;&gt;"",VLOOKUP($I1673,'Valid Values - Search'!$R$4:$T$4719,3,FALSE),"")</f>
        <v/>
      </c>
      <c r="AB1673" s="37" t="str">
        <f>IF($I1673&lt;&gt;"",VLOOKUP($I1673,'Valid Values - Search'!$R$4:$S$4719,2,FALSE),"")</f>
        <v/>
      </c>
      <c r="AC1673" s="38" t="str">
        <f t="shared" si="26"/>
        <v/>
      </c>
      <c r="AD1673" s="38"/>
    </row>
    <row r="1674" spans="1:30">
      <c r="A1674" s="46"/>
      <c r="B1674" s="47"/>
      <c r="C1674" s="49"/>
      <c r="D1674" s="41"/>
      <c r="E1674" s="41"/>
      <c r="F1674" s="41"/>
      <c r="G1674" s="50" t="str">
        <f>IF(A1674&lt;&gt;"",CONCATENATE(A1674,":",YEAR(B1674),IF(MONTH(B1674)&gt;9,MONTH(B1674),CONCATENATE(0,MONTH(B1674))),IF(DAY(B1674)&gt;9,DAY(B1674),CONCATENATE(0,DAY(B1674))),IF(HOUR(C1674)&gt;9,HOUR(C1674),CONCATENATE(0,HOUR(C1674))),IF(MINUTE(C1674)&gt;9,MINUTE(C1674),CONCATENATE(0,MINUTE(C1674))),":",VLOOKUP(F1674,'Valid Values - Results'!$D$4:$F$12,3,FALSE)),"")</f>
        <v/>
      </c>
      <c r="H1674" s="41"/>
      <c r="I1674" s="41"/>
      <c r="J1674" s="41"/>
      <c r="K1674" s="41"/>
      <c r="L1674" s="41"/>
      <c r="M1674" s="92"/>
      <c r="N1674" s="41"/>
      <c r="O1674" s="41"/>
      <c r="P1674" s="41"/>
      <c r="Q1674" s="41"/>
      <c r="R1674" s="41"/>
      <c r="S1674" s="41"/>
      <c r="T1674" s="41"/>
      <c r="U1674" s="47"/>
      <c r="V1674" s="49"/>
      <c r="W1674" s="41"/>
      <c r="X1674" s="41"/>
      <c r="Y1674" s="41"/>
      <c r="AA1674" s="37" t="str">
        <f>IF($I1674&lt;&gt;"",VLOOKUP($I1674,'Valid Values - Search'!$R$4:$T$4719,3,FALSE),"")</f>
        <v/>
      </c>
      <c r="AB1674" s="37" t="str">
        <f>IF($I1674&lt;&gt;"",VLOOKUP($I1674,'Valid Values - Search'!$R$4:$S$4719,2,FALSE),"")</f>
        <v/>
      </c>
      <c r="AC1674" s="38" t="str">
        <f t="shared" si="26"/>
        <v/>
      </c>
      <c r="AD1674" s="38"/>
    </row>
    <row r="1675" spans="1:30">
      <c r="A1675" s="46"/>
      <c r="B1675" s="47"/>
      <c r="C1675" s="49"/>
      <c r="D1675" s="41"/>
      <c r="E1675" s="41"/>
      <c r="F1675" s="41"/>
      <c r="G1675" s="50" t="str">
        <f>IF(A1675&lt;&gt;"",CONCATENATE(A1675,":",YEAR(B1675),IF(MONTH(B1675)&gt;9,MONTH(B1675),CONCATENATE(0,MONTH(B1675))),IF(DAY(B1675)&gt;9,DAY(B1675),CONCATENATE(0,DAY(B1675))),IF(HOUR(C1675)&gt;9,HOUR(C1675),CONCATENATE(0,HOUR(C1675))),IF(MINUTE(C1675)&gt;9,MINUTE(C1675),CONCATENATE(0,MINUTE(C1675))),":",VLOOKUP(F1675,'Valid Values - Results'!$D$4:$F$12,3,FALSE)),"")</f>
        <v/>
      </c>
      <c r="H1675" s="41"/>
      <c r="I1675" s="41"/>
      <c r="J1675" s="41"/>
      <c r="K1675" s="41"/>
      <c r="L1675" s="41"/>
      <c r="M1675" s="92"/>
      <c r="N1675" s="41"/>
      <c r="O1675" s="41"/>
      <c r="P1675" s="41"/>
      <c r="Q1675" s="41"/>
      <c r="R1675" s="41"/>
      <c r="S1675" s="41"/>
      <c r="T1675" s="41"/>
      <c r="U1675" s="47"/>
      <c r="V1675" s="49"/>
      <c r="W1675" s="41"/>
      <c r="X1675" s="41"/>
      <c r="Y1675" s="41"/>
      <c r="AA1675" s="37" t="str">
        <f>IF($I1675&lt;&gt;"",VLOOKUP($I1675,'Valid Values - Search'!$R$4:$T$4719,3,FALSE),"")</f>
        <v/>
      </c>
      <c r="AB1675" s="37" t="str">
        <f>IF($I1675&lt;&gt;"",VLOOKUP($I1675,'Valid Values - Search'!$R$4:$S$4719,2,FALSE),"")</f>
        <v/>
      </c>
      <c r="AC1675" s="38" t="str">
        <f t="shared" si="26"/>
        <v/>
      </c>
      <c r="AD1675" s="38"/>
    </row>
    <row r="1676" spans="1:30">
      <c r="A1676" s="46"/>
      <c r="B1676" s="47"/>
      <c r="C1676" s="49"/>
      <c r="D1676" s="41"/>
      <c r="E1676" s="41"/>
      <c r="F1676" s="41"/>
      <c r="G1676" s="50" t="str">
        <f>IF(A1676&lt;&gt;"",CONCATENATE(A1676,":",YEAR(B1676),IF(MONTH(B1676)&gt;9,MONTH(B1676),CONCATENATE(0,MONTH(B1676))),IF(DAY(B1676)&gt;9,DAY(B1676),CONCATENATE(0,DAY(B1676))),IF(HOUR(C1676)&gt;9,HOUR(C1676),CONCATENATE(0,HOUR(C1676))),IF(MINUTE(C1676)&gt;9,MINUTE(C1676),CONCATENATE(0,MINUTE(C1676))),":",VLOOKUP(F1676,'Valid Values - Results'!$D$4:$F$12,3,FALSE)),"")</f>
        <v/>
      </c>
      <c r="H1676" s="41"/>
      <c r="I1676" s="41"/>
      <c r="J1676" s="41"/>
      <c r="K1676" s="41"/>
      <c r="L1676" s="41"/>
      <c r="M1676" s="92"/>
      <c r="N1676" s="41"/>
      <c r="O1676" s="41"/>
      <c r="P1676" s="41"/>
      <c r="Q1676" s="41"/>
      <c r="R1676" s="41"/>
      <c r="S1676" s="41"/>
      <c r="T1676" s="41"/>
      <c r="U1676" s="47"/>
      <c r="V1676" s="49"/>
      <c r="W1676" s="41"/>
      <c r="X1676" s="41"/>
      <c r="Y1676" s="41"/>
      <c r="AA1676" s="37" t="str">
        <f>IF($I1676&lt;&gt;"",VLOOKUP($I1676,'Valid Values - Search'!$R$4:$T$4719,3,FALSE),"")</f>
        <v/>
      </c>
      <c r="AB1676" s="37" t="str">
        <f>IF($I1676&lt;&gt;"",VLOOKUP($I1676,'Valid Values - Search'!$R$4:$S$4719,2,FALSE),"")</f>
        <v/>
      </c>
      <c r="AC1676" s="38" t="str">
        <f t="shared" si="26"/>
        <v/>
      </c>
      <c r="AD1676" s="38"/>
    </row>
    <row r="1677" spans="1:30">
      <c r="A1677" s="46"/>
      <c r="B1677" s="47"/>
      <c r="C1677" s="49"/>
      <c r="D1677" s="41"/>
      <c r="E1677" s="41"/>
      <c r="F1677" s="41"/>
      <c r="G1677" s="50" t="str">
        <f>IF(A1677&lt;&gt;"",CONCATENATE(A1677,":",YEAR(B1677),IF(MONTH(B1677)&gt;9,MONTH(B1677),CONCATENATE(0,MONTH(B1677))),IF(DAY(B1677)&gt;9,DAY(B1677),CONCATENATE(0,DAY(B1677))),IF(HOUR(C1677)&gt;9,HOUR(C1677),CONCATENATE(0,HOUR(C1677))),IF(MINUTE(C1677)&gt;9,MINUTE(C1677),CONCATENATE(0,MINUTE(C1677))),":",VLOOKUP(F1677,'Valid Values - Results'!$D$4:$F$12,3,FALSE)),"")</f>
        <v/>
      </c>
      <c r="H1677" s="41"/>
      <c r="I1677" s="41"/>
      <c r="J1677" s="41"/>
      <c r="K1677" s="41"/>
      <c r="L1677" s="41"/>
      <c r="M1677" s="92"/>
      <c r="N1677" s="41"/>
      <c r="O1677" s="41"/>
      <c r="P1677" s="41"/>
      <c r="Q1677" s="41"/>
      <c r="R1677" s="41"/>
      <c r="S1677" s="41"/>
      <c r="T1677" s="41"/>
      <c r="U1677" s="47"/>
      <c r="V1677" s="49"/>
      <c r="W1677" s="41"/>
      <c r="X1677" s="41"/>
      <c r="Y1677" s="41"/>
      <c r="AA1677" s="37" t="str">
        <f>IF($I1677&lt;&gt;"",VLOOKUP($I1677,'Valid Values - Search'!$R$4:$T$4719,3,FALSE),"")</f>
        <v/>
      </c>
      <c r="AB1677" s="37" t="str">
        <f>IF($I1677&lt;&gt;"",VLOOKUP($I1677,'Valid Values - Search'!$R$4:$S$4719,2,FALSE),"")</f>
        <v/>
      </c>
      <c r="AC1677" s="38" t="str">
        <f t="shared" si="26"/>
        <v/>
      </c>
      <c r="AD1677" s="38"/>
    </row>
    <row r="1678" spans="1:30">
      <c r="A1678" s="46"/>
      <c r="B1678" s="47"/>
      <c r="C1678" s="49"/>
      <c r="D1678" s="41"/>
      <c r="E1678" s="41"/>
      <c r="F1678" s="41"/>
      <c r="G1678" s="50" t="str">
        <f>IF(A1678&lt;&gt;"",CONCATENATE(A1678,":",YEAR(B1678),IF(MONTH(B1678)&gt;9,MONTH(B1678),CONCATENATE(0,MONTH(B1678))),IF(DAY(B1678)&gt;9,DAY(B1678),CONCATENATE(0,DAY(B1678))),IF(HOUR(C1678)&gt;9,HOUR(C1678),CONCATENATE(0,HOUR(C1678))),IF(MINUTE(C1678)&gt;9,MINUTE(C1678),CONCATENATE(0,MINUTE(C1678))),":",VLOOKUP(F1678,'Valid Values - Results'!$D$4:$F$12,3,FALSE)),"")</f>
        <v/>
      </c>
      <c r="H1678" s="41"/>
      <c r="I1678" s="41"/>
      <c r="J1678" s="41"/>
      <c r="K1678" s="41"/>
      <c r="L1678" s="41"/>
      <c r="M1678" s="92"/>
      <c r="N1678" s="41"/>
      <c r="O1678" s="41"/>
      <c r="P1678" s="41"/>
      <c r="Q1678" s="41"/>
      <c r="R1678" s="41"/>
      <c r="S1678" s="41"/>
      <c r="T1678" s="41"/>
      <c r="U1678" s="47"/>
      <c r="V1678" s="49"/>
      <c r="W1678" s="41"/>
      <c r="X1678" s="41"/>
      <c r="Y1678" s="41"/>
      <c r="AA1678" s="37" t="str">
        <f>IF($I1678&lt;&gt;"",VLOOKUP($I1678,'Valid Values - Search'!$R$4:$T$4719,3,FALSE),"")</f>
        <v/>
      </c>
      <c r="AB1678" s="37" t="str">
        <f>IF($I1678&lt;&gt;"",VLOOKUP($I1678,'Valid Values - Search'!$R$4:$S$4719,2,FALSE),"")</f>
        <v/>
      </c>
      <c r="AC1678" s="38" t="str">
        <f t="shared" si="26"/>
        <v/>
      </c>
      <c r="AD1678" s="38"/>
    </row>
    <row r="1679" spans="1:30">
      <c r="A1679" s="46"/>
      <c r="B1679" s="47"/>
      <c r="C1679" s="49"/>
      <c r="D1679" s="41"/>
      <c r="E1679" s="41"/>
      <c r="F1679" s="41"/>
      <c r="G1679" s="50" t="str">
        <f>IF(A1679&lt;&gt;"",CONCATENATE(A1679,":",YEAR(B1679),IF(MONTH(B1679)&gt;9,MONTH(B1679),CONCATENATE(0,MONTH(B1679))),IF(DAY(B1679)&gt;9,DAY(B1679),CONCATENATE(0,DAY(B1679))),IF(HOUR(C1679)&gt;9,HOUR(C1679),CONCATENATE(0,HOUR(C1679))),IF(MINUTE(C1679)&gt;9,MINUTE(C1679),CONCATENATE(0,MINUTE(C1679))),":",VLOOKUP(F1679,'Valid Values - Results'!$D$4:$F$12,3,FALSE)),"")</f>
        <v/>
      </c>
      <c r="H1679" s="41"/>
      <c r="I1679" s="41"/>
      <c r="J1679" s="41"/>
      <c r="K1679" s="41"/>
      <c r="L1679" s="41"/>
      <c r="M1679" s="92"/>
      <c r="N1679" s="41"/>
      <c r="O1679" s="41"/>
      <c r="P1679" s="41"/>
      <c r="Q1679" s="41"/>
      <c r="R1679" s="41"/>
      <c r="S1679" s="41"/>
      <c r="T1679" s="41"/>
      <c r="U1679" s="47"/>
      <c r="V1679" s="49"/>
      <c r="W1679" s="41"/>
      <c r="X1679" s="41"/>
      <c r="Y1679" s="41"/>
      <c r="AA1679" s="37" t="str">
        <f>IF($I1679&lt;&gt;"",VLOOKUP($I1679,'Valid Values - Search'!$R$4:$T$4719,3,FALSE),"")</f>
        <v/>
      </c>
      <c r="AB1679" s="37" t="str">
        <f>IF($I1679&lt;&gt;"",VLOOKUP($I1679,'Valid Values - Search'!$R$4:$S$4719,2,FALSE),"")</f>
        <v/>
      </c>
      <c r="AC1679" s="38" t="str">
        <f t="shared" si="26"/>
        <v/>
      </c>
      <c r="AD1679" s="38"/>
    </row>
    <row r="1680" spans="1:30">
      <c r="A1680" s="46"/>
      <c r="B1680" s="47"/>
      <c r="C1680" s="49"/>
      <c r="D1680" s="41"/>
      <c r="E1680" s="41"/>
      <c r="F1680" s="41"/>
      <c r="G1680" s="50" t="str">
        <f>IF(A1680&lt;&gt;"",CONCATENATE(A1680,":",YEAR(B1680),IF(MONTH(B1680)&gt;9,MONTH(B1680),CONCATENATE(0,MONTH(B1680))),IF(DAY(B1680)&gt;9,DAY(B1680),CONCATENATE(0,DAY(B1680))),IF(HOUR(C1680)&gt;9,HOUR(C1680),CONCATENATE(0,HOUR(C1680))),IF(MINUTE(C1680)&gt;9,MINUTE(C1680),CONCATENATE(0,MINUTE(C1680))),":",VLOOKUP(F1680,'Valid Values - Results'!$D$4:$F$12,3,FALSE)),"")</f>
        <v/>
      </c>
      <c r="H1680" s="41"/>
      <c r="I1680" s="41"/>
      <c r="J1680" s="41"/>
      <c r="K1680" s="41"/>
      <c r="L1680" s="41"/>
      <c r="M1680" s="92"/>
      <c r="N1680" s="41"/>
      <c r="O1680" s="41"/>
      <c r="P1680" s="41"/>
      <c r="Q1680" s="41"/>
      <c r="R1680" s="41"/>
      <c r="S1680" s="41"/>
      <c r="T1680" s="41"/>
      <c r="U1680" s="47"/>
      <c r="V1680" s="49"/>
      <c r="W1680" s="41"/>
      <c r="X1680" s="41"/>
      <c r="Y1680" s="41"/>
      <c r="AA1680" s="37" t="str">
        <f>IF($I1680&lt;&gt;"",VLOOKUP($I1680,'Valid Values - Search'!$R$4:$T$4719,3,FALSE),"")</f>
        <v/>
      </c>
      <c r="AB1680" s="37" t="str">
        <f>IF($I1680&lt;&gt;"",VLOOKUP($I1680,'Valid Values - Search'!$R$4:$S$4719,2,FALSE),"")</f>
        <v/>
      </c>
      <c r="AC1680" s="38" t="str">
        <f t="shared" si="26"/>
        <v/>
      </c>
      <c r="AD1680" s="38"/>
    </row>
    <row r="1681" spans="1:30">
      <c r="A1681" s="46"/>
      <c r="B1681" s="47"/>
      <c r="C1681" s="49"/>
      <c r="D1681" s="41"/>
      <c r="E1681" s="41"/>
      <c r="F1681" s="41"/>
      <c r="G1681" s="50" t="str">
        <f>IF(A1681&lt;&gt;"",CONCATENATE(A1681,":",YEAR(B1681),IF(MONTH(B1681)&gt;9,MONTH(B1681),CONCATENATE(0,MONTH(B1681))),IF(DAY(B1681)&gt;9,DAY(B1681),CONCATENATE(0,DAY(B1681))),IF(HOUR(C1681)&gt;9,HOUR(C1681),CONCATENATE(0,HOUR(C1681))),IF(MINUTE(C1681)&gt;9,MINUTE(C1681),CONCATENATE(0,MINUTE(C1681))),":",VLOOKUP(F1681,'Valid Values - Results'!$D$4:$F$12,3,FALSE)),"")</f>
        <v/>
      </c>
      <c r="H1681" s="41"/>
      <c r="I1681" s="41"/>
      <c r="J1681" s="41"/>
      <c r="K1681" s="41"/>
      <c r="L1681" s="41"/>
      <c r="M1681" s="92"/>
      <c r="N1681" s="41"/>
      <c r="O1681" s="41"/>
      <c r="P1681" s="41"/>
      <c r="Q1681" s="41"/>
      <c r="R1681" s="41"/>
      <c r="S1681" s="41"/>
      <c r="T1681" s="41"/>
      <c r="U1681" s="47"/>
      <c r="V1681" s="49"/>
      <c r="W1681" s="41"/>
      <c r="X1681" s="41"/>
      <c r="Y1681" s="41"/>
      <c r="AA1681" s="37" t="str">
        <f>IF($I1681&lt;&gt;"",VLOOKUP($I1681,'Valid Values - Search'!$R$4:$T$4719,3,FALSE),"")</f>
        <v/>
      </c>
      <c r="AB1681" s="37" t="str">
        <f>IF($I1681&lt;&gt;"",VLOOKUP($I1681,'Valid Values - Search'!$R$4:$S$4719,2,FALSE),"")</f>
        <v/>
      </c>
      <c r="AC1681" s="38" t="str">
        <f t="shared" si="26"/>
        <v/>
      </c>
      <c r="AD1681" s="38"/>
    </row>
    <row r="1682" spans="1:30">
      <c r="A1682" s="46"/>
      <c r="B1682" s="47"/>
      <c r="C1682" s="49"/>
      <c r="D1682" s="41"/>
      <c r="E1682" s="41"/>
      <c r="F1682" s="41"/>
      <c r="G1682" s="50" t="str">
        <f>IF(A1682&lt;&gt;"",CONCATENATE(A1682,":",YEAR(B1682),IF(MONTH(B1682)&gt;9,MONTH(B1682),CONCATENATE(0,MONTH(B1682))),IF(DAY(B1682)&gt;9,DAY(B1682),CONCATENATE(0,DAY(B1682))),IF(HOUR(C1682)&gt;9,HOUR(C1682),CONCATENATE(0,HOUR(C1682))),IF(MINUTE(C1682)&gt;9,MINUTE(C1682),CONCATENATE(0,MINUTE(C1682))),":",VLOOKUP(F1682,'Valid Values - Results'!$D$4:$F$12,3,FALSE)),"")</f>
        <v/>
      </c>
      <c r="H1682" s="41"/>
      <c r="I1682" s="41"/>
      <c r="J1682" s="41"/>
      <c r="K1682" s="41"/>
      <c r="L1682" s="41"/>
      <c r="M1682" s="92"/>
      <c r="N1682" s="41"/>
      <c r="O1682" s="41"/>
      <c r="P1682" s="41"/>
      <c r="Q1682" s="41"/>
      <c r="R1682" s="41"/>
      <c r="S1682" s="41"/>
      <c r="T1682" s="41"/>
      <c r="U1682" s="47"/>
      <c r="V1682" s="49"/>
      <c r="W1682" s="41"/>
      <c r="X1682" s="41"/>
      <c r="Y1682" s="41"/>
      <c r="AA1682" s="37" t="str">
        <f>IF($I1682&lt;&gt;"",VLOOKUP($I1682,'Valid Values - Search'!$R$4:$T$4719,3,FALSE),"")</f>
        <v/>
      </c>
      <c r="AB1682" s="37" t="str">
        <f>IF($I1682&lt;&gt;"",VLOOKUP($I1682,'Valid Values - Search'!$R$4:$S$4719,2,FALSE),"")</f>
        <v/>
      </c>
      <c r="AC1682" s="38" t="str">
        <f t="shared" si="26"/>
        <v/>
      </c>
      <c r="AD1682" s="38"/>
    </row>
    <row r="1683" spans="1:30">
      <c r="A1683" s="46"/>
      <c r="B1683" s="47"/>
      <c r="C1683" s="49"/>
      <c r="D1683" s="41"/>
      <c r="E1683" s="41"/>
      <c r="F1683" s="41"/>
      <c r="G1683" s="50" t="str">
        <f>IF(A1683&lt;&gt;"",CONCATENATE(A1683,":",YEAR(B1683),IF(MONTH(B1683)&gt;9,MONTH(B1683),CONCATENATE(0,MONTH(B1683))),IF(DAY(B1683)&gt;9,DAY(B1683),CONCATENATE(0,DAY(B1683))),IF(HOUR(C1683)&gt;9,HOUR(C1683),CONCATENATE(0,HOUR(C1683))),IF(MINUTE(C1683)&gt;9,MINUTE(C1683),CONCATENATE(0,MINUTE(C1683))),":",VLOOKUP(F1683,'Valid Values - Results'!$D$4:$F$12,3,FALSE)),"")</f>
        <v/>
      </c>
      <c r="H1683" s="41"/>
      <c r="I1683" s="41"/>
      <c r="J1683" s="41"/>
      <c r="K1683" s="41"/>
      <c r="L1683" s="41"/>
      <c r="M1683" s="92"/>
      <c r="N1683" s="41"/>
      <c r="O1683" s="41"/>
      <c r="P1683" s="41"/>
      <c r="Q1683" s="41"/>
      <c r="R1683" s="41"/>
      <c r="S1683" s="41"/>
      <c r="T1683" s="41"/>
      <c r="U1683" s="47"/>
      <c r="V1683" s="49"/>
      <c r="W1683" s="41"/>
      <c r="X1683" s="41"/>
      <c r="Y1683" s="41"/>
      <c r="AA1683" s="37" t="str">
        <f>IF($I1683&lt;&gt;"",VLOOKUP($I1683,'Valid Values - Search'!$R$4:$T$4719,3,FALSE),"")</f>
        <v/>
      </c>
      <c r="AB1683" s="37" t="str">
        <f>IF($I1683&lt;&gt;"",VLOOKUP($I1683,'Valid Values - Search'!$R$4:$S$4719,2,FALSE),"")</f>
        <v/>
      </c>
      <c r="AC1683" s="38" t="str">
        <f t="shared" si="26"/>
        <v/>
      </c>
      <c r="AD1683" s="38"/>
    </row>
    <row r="1684" spans="1:30">
      <c r="A1684" s="46"/>
      <c r="B1684" s="47"/>
      <c r="C1684" s="49"/>
      <c r="D1684" s="41"/>
      <c r="E1684" s="41"/>
      <c r="F1684" s="41"/>
      <c r="G1684" s="50" t="str">
        <f>IF(A1684&lt;&gt;"",CONCATENATE(A1684,":",YEAR(B1684),IF(MONTH(B1684)&gt;9,MONTH(B1684),CONCATENATE(0,MONTH(B1684))),IF(DAY(B1684)&gt;9,DAY(B1684),CONCATENATE(0,DAY(B1684))),IF(HOUR(C1684)&gt;9,HOUR(C1684),CONCATENATE(0,HOUR(C1684))),IF(MINUTE(C1684)&gt;9,MINUTE(C1684),CONCATENATE(0,MINUTE(C1684))),":",VLOOKUP(F1684,'Valid Values - Results'!$D$4:$F$12,3,FALSE)),"")</f>
        <v/>
      </c>
      <c r="H1684" s="41"/>
      <c r="I1684" s="41"/>
      <c r="J1684" s="41"/>
      <c r="K1684" s="41"/>
      <c r="L1684" s="41"/>
      <c r="M1684" s="92"/>
      <c r="N1684" s="41"/>
      <c r="O1684" s="41"/>
      <c r="P1684" s="41"/>
      <c r="Q1684" s="41"/>
      <c r="R1684" s="41"/>
      <c r="S1684" s="41"/>
      <c r="T1684" s="41"/>
      <c r="U1684" s="47"/>
      <c r="V1684" s="49"/>
      <c r="W1684" s="41"/>
      <c r="X1684" s="41"/>
      <c r="Y1684" s="41"/>
      <c r="AA1684" s="37" t="str">
        <f>IF($I1684&lt;&gt;"",VLOOKUP($I1684,'Valid Values - Search'!$R$4:$T$4719,3,FALSE),"")</f>
        <v/>
      </c>
      <c r="AB1684" s="37" t="str">
        <f>IF($I1684&lt;&gt;"",VLOOKUP($I1684,'Valid Values - Search'!$R$4:$S$4719,2,FALSE),"")</f>
        <v/>
      </c>
      <c r="AC1684" s="38" t="str">
        <f t="shared" si="26"/>
        <v/>
      </c>
      <c r="AD1684" s="38"/>
    </row>
    <row r="1685" spans="1:30">
      <c r="A1685" s="46"/>
      <c r="B1685" s="47"/>
      <c r="C1685" s="49"/>
      <c r="D1685" s="41"/>
      <c r="E1685" s="41"/>
      <c r="F1685" s="41"/>
      <c r="G1685" s="50" t="str">
        <f>IF(A1685&lt;&gt;"",CONCATENATE(A1685,":",YEAR(B1685),IF(MONTH(B1685)&gt;9,MONTH(B1685),CONCATENATE(0,MONTH(B1685))),IF(DAY(B1685)&gt;9,DAY(B1685),CONCATENATE(0,DAY(B1685))),IF(HOUR(C1685)&gt;9,HOUR(C1685),CONCATENATE(0,HOUR(C1685))),IF(MINUTE(C1685)&gt;9,MINUTE(C1685),CONCATENATE(0,MINUTE(C1685))),":",VLOOKUP(F1685,'Valid Values - Results'!$D$4:$F$12,3,FALSE)),"")</f>
        <v/>
      </c>
      <c r="H1685" s="41"/>
      <c r="I1685" s="41"/>
      <c r="J1685" s="41"/>
      <c r="K1685" s="41"/>
      <c r="L1685" s="41"/>
      <c r="M1685" s="92"/>
      <c r="N1685" s="41"/>
      <c r="O1685" s="41"/>
      <c r="P1685" s="41"/>
      <c r="Q1685" s="41"/>
      <c r="R1685" s="41"/>
      <c r="S1685" s="41"/>
      <c r="T1685" s="41"/>
      <c r="U1685" s="47"/>
      <c r="V1685" s="49"/>
      <c r="W1685" s="41"/>
      <c r="X1685" s="41"/>
      <c r="Y1685" s="41"/>
      <c r="AA1685" s="37" t="str">
        <f>IF($I1685&lt;&gt;"",VLOOKUP($I1685,'Valid Values - Search'!$R$4:$T$4719,3,FALSE),"")</f>
        <v/>
      </c>
      <c r="AB1685" s="37" t="str">
        <f>IF($I1685&lt;&gt;"",VLOOKUP($I1685,'Valid Values - Search'!$R$4:$S$4719,2,FALSE),"")</f>
        <v/>
      </c>
      <c r="AC1685" s="38" t="str">
        <f t="shared" si="26"/>
        <v/>
      </c>
      <c r="AD1685" s="38"/>
    </row>
    <row r="1686" spans="1:30">
      <c r="A1686" s="46"/>
      <c r="B1686" s="47"/>
      <c r="C1686" s="49"/>
      <c r="D1686" s="41"/>
      <c r="E1686" s="41"/>
      <c r="F1686" s="41"/>
      <c r="G1686" s="50" t="str">
        <f>IF(A1686&lt;&gt;"",CONCATENATE(A1686,":",YEAR(B1686),IF(MONTH(B1686)&gt;9,MONTH(B1686),CONCATENATE(0,MONTH(B1686))),IF(DAY(B1686)&gt;9,DAY(B1686),CONCATENATE(0,DAY(B1686))),IF(HOUR(C1686)&gt;9,HOUR(C1686),CONCATENATE(0,HOUR(C1686))),IF(MINUTE(C1686)&gt;9,MINUTE(C1686),CONCATENATE(0,MINUTE(C1686))),":",VLOOKUP(F1686,'Valid Values - Results'!$D$4:$F$12,3,FALSE)),"")</f>
        <v/>
      </c>
      <c r="H1686" s="41"/>
      <c r="I1686" s="41"/>
      <c r="J1686" s="41"/>
      <c r="K1686" s="41"/>
      <c r="L1686" s="41"/>
      <c r="M1686" s="92"/>
      <c r="N1686" s="41"/>
      <c r="O1686" s="41"/>
      <c r="P1686" s="41"/>
      <c r="Q1686" s="41"/>
      <c r="R1686" s="41"/>
      <c r="S1686" s="41"/>
      <c r="T1686" s="41"/>
      <c r="U1686" s="47"/>
      <c r="V1686" s="49"/>
      <c r="W1686" s="41"/>
      <c r="X1686" s="41"/>
      <c r="Y1686" s="41"/>
      <c r="AA1686" s="37" t="str">
        <f>IF($I1686&lt;&gt;"",VLOOKUP($I1686,'Valid Values - Search'!$R$4:$T$4719,3,FALSE),"")</f>
        <v/>
      </c>
      <c r="AB1686" s="37" t="str">
        <f>IF($I1686&lt;&gt;"",VLOOKUP($I1686,'Valid Values - Search'!$R$4:$S$4719,2,FALSE),"")</f>
        <v/>
      </c>
      <c r="AC1686" s="38" t="str">
        <f t="shared" si="26"/>
        <v/>
      </c>
      <c r="AD1686" s="38"/>
    </row>
    <row r="1687" spans="1:30">
      <c r="A1687" s="46"/>
      <c r="B1687" s="47"/>
      <c r="C1687" s="49"/>
      <c r="D1687" s="41"/>
      <c r="E1687" s="41"/>
      <c r="F1687" s="41"/>
      <c r="G1687" s="50" t="str">
        <f>IF(A1687&lt;&gt;"",CONCATENATE(A1687,":",YEAR(B1687),IF(MONTH(B1687)&gt;9,MONTH(B1687),CONCATENATE(0,MONTH(B1687))),IF(DAY(B1687)&gt;9,DAY(B1687),CONCATENATE(0,DAY(B1687))),IF(HOUR(C1687)&gt;9,HOUR(C1687),CONCATENATE(0,HOUR(C1687))),IF(MINUTE(C1687)&gt;9,MINUTE(C1687),CONCATENATE(0,MINUTE(C1687))),":",VLOOKUP(F1687,'Valid Values - Results'!$D$4:$F$12,3,FALSE)),"")</f>
        <v/>
      </c>
      <c r="H1687" s="41"/>
      <c r="I1687" s="41"/>
      <c r="J1687" s="41"/>
      <c r="K1687" s="41"/>
      <c r="L1687" s="41"/>
      <c r="M1687" s="92"/>
      <c r="N1687" s="41"/>
      <c r="O1687" s="41"/>
      <c r="P1687" s="41"/>
      <c r="Q1687" s="41"/>
      <c r="R1687" s="41"/>
      <c r="S1687" s="41"/>
      <c r="T1687" s="41"/>
      <c r="U1687" s="47"/>
      <c r="V1687" s="49"/>
      <c r="W1687" s="41"/>
      <c r="X1687" s="41"/>
      <c r="Y1687" s="41"/>
      <c r="AA1687" s="37" t="str">
        <f>IF($I1687&lt;&gt;"",VLOOKUP($I1687,'Valid Values - Search'!$R$4:$T$4719,3,FALSE),"")</f>
        <v/>
      </c>
      <c r="AB1687" s="37" t="str">
        <f>IF($I1687&lt;&gt;"",VLOOKUP($I1687,'Valid Values - Search'!$R$4:$S$4719,2,FALSE),"")</f>
        <v/>
      </c>
      <c r="AC1687" s="38" t="str">
        <f t="shared" si="26"/>
        <v/>
      </c>
      <c r="AD1687" s="38"/>
    </row>
    <row r="1688" spans="1:30">
      <c r="A1688" s="46"/>
      <c r="B1688" s="47"/>
      <c r="C1688" s="49"/>
      <c r="D1688" s="41"/>
      <c r="E1688" s="41"/>
      <c r="F1688" s="41"/>
      <c r="G1688" s="50" t="str">
        <f>IF(A1688&lt;&gt;"",CONCATENATE(A1688,":",YEAR(B1688),IF(MONTH(B1688)&gt;9,MONTH(B1688),CONCATENATE(0,MONTH(B1688))),IF(DAY(B1688)&gt;9,DAY(B1688),CONCATENATE(0,DAY(B1688))),IF(HOUR(C1688)&gt;9,HOUR(C1688),CONCATENATE(0,HOUR(C1688))),IF(MINUTE(C1688)&gt;9,MINUTE(C1688),CONCATENATE(0,MINUTE(C1688))),":",VLOOKUP(F1688,'Valid Values - Results'!$D$4:$F$12,3,FALSE)),"")</f>
        <v/>
      </c>
      <c r="H1688" s="41"/>
      <c r="I1688" s="41"/>
      <c r="J1688" s="41"/>
      <c r="K1688" s="41"/>
      <c r="L1688" s="41"/>
      <c r="M1688" s="92"/>
      <c r="N1688" s="41"/>
      <c r="O1688" s="41"/>
      <c r="P1688" s="41"/>
      <c r="Q1688" s="41"/>
      <c r="R1688" s="41"/>
      <c r="S1688" s="41"/>
      <c r="T1688" s="41"/>
      <c r="U1688" s="47"/>
      <c r="V1688" s="49"/>
      <c r="W1688" s="41"/>
      <c r="X1688" s="41"/>
      <c r="Y1688" s="41"/>
      <c r="AA1688" s="37" t="str">
        <f>IF($I1688&lt;&gt;"",VLOOKUP($I1688,'Valid Values - Search'!$R$4:$T$4719,3,FALSE),"")</f>
        <v/>
      </c>
      <c r="AB1688" s="37" t="str">
        <f>IF($I1688&lt;&gt;"",VLOOKUP($I1688,'Valid Values - Search'!$R$4:$S$4719,2,FALSE),"")</f>
        <v/>
      </c>
      <c r="AC1688" s="38" t="str">
        <f t="shared" si="26"/>
        <v/>
      </c>
      <c r="AD1688" s="38"/>
    </row>
    <row r="1689" spans="1:30">
      <c r="A1689" s="46"/>
      <c r="B1689" s="47"/>
      <c r="C1689" s="49"/>
      <c r="D1689" s="41"/>
      <c r="E1689" s="41"/>
      <c r="F1689" s="41"/>
      <c r="G1689" s="50" t="str">
        <f>IF(A1689&lt;&gt;"",CONCATENATE(A1689,":",YEAR(B1689),IF(MONTH(B1689)&gt;9,MONTH(B1689),CONCATENATE(0,MONTH(B1689))),IF(DAY(B1689)&gt;9,DAY(B1689),CONCATENATE(0,DAY(B1689))),IF(HOUR(C1689)&gt;9,HOUR(C1689),CONCATENATE(0,HOUR(C1689))),IF(MINUTE(C1689)&gt;9,MINUTE(C1689),CONCATENATE(0,MINUTE(C1689))),":",VLOOKUP(F1689,'Valid Values - Results'!$D$4:$F$12,3,FALSE)),"")</f>
        <v/>
      </c>
      <c r="H1689" s="41"/>
      <c r="I1689" s="41"/>
      <c r="J1689" s="41"/>
      <c r="K1689" s="41"/>
      <c r="L1689" s="41"/>
      <c r="M1689" s="92"/>
      <c r="N1689" s="41"/>
      <c r="O1689" s="41"/>
      <c r="P1689" s="41"/>
      <c r="Q1689" s="41"/>
      <c r="R1689" s="41"/>
      <c r="S1689" s="41"/>
      <c r="T1689" s="41"/>
      <c r="U1689" s="47"/>
      <c r="V1689" s="49"/>
      <c r="W1689" s="41"/>
      <c r="X1689" s="41"/>
      <c r="Y1689" s="41"/>
      <c r="AA1689" s="37" t="str">
        <f>IF($I1689&lt;&gt;"",VLOOKUP($I1689,'Valid Values - Search'!$R$4:$T$4719,3,FALSE),"")</f>
        <v/>
      </c>
      <c r="AB1689" s="37" t="str">
        <f>IF($I1689&lt;&gt;"",VLOOKUP($I1689,'Valid Values - Search'!$R$4:$S$4719,2,FALSE),"")</f>
        <v/>
      </c>
      <c r="AC1689" s="38" t="str">
        <f t="shared" si="26"/>
        <v/>
      </c>
      <c r="AD1689" s="38"/>
    </row>
    <row r="1690" spans="1:30">
      <c r="A1690" s="46"/>
      <c r="B1690" s="47"/>
      <c r="C1690" s="49"/>
      <c r="D1690" s="41"/>
      <c r="E1690" s="41"/>
      <c r="F1690" s="41"/>
      <c r="G1690" s="50" t="str">
        <f>IF(A1690&lt;&gt;"",CONCATENATE(A1690,":",YEAR(B1690),IF(MONTH(B1690)&gt;9,MONTH(B1690),CONCATENATE(0,MONTH(B1690))),IF(DAY(B1690)&gt;9,DAY(B1690),CONCATENATE(0,DAY(B1690))),IF(HOUR(C1690)&gt;9,HOUR(C1690),CONCATENATE(0,HOUR(C1690))),IF(MINUTE(C1690)&gt;9,MINUTE(C1690),CONCATENATE(0,MINUTE(C1690))),":",VLOOKUP(F1690,'Valid Values - Results'!$D$4:$F$12,3,FALSE)),"")</f>
        <v/>
      </c>
      <c r="H1690" s="41"/>
      <c r="I1690" s="41"/>
      <c r="J1690" s="41"/>
      <c r="K1690" s="41"/>
      <c r="L1690" s="41"/>
      <c r="M1690" s="92"/>
      <c r="N1690" s="41"/>
      <c r="O1690" s="41"/>
      <c r="P1690" s="41"/>
      <c r="Q1690" s="41"/>
      <c r="R1690" s="41"/>
      <c r="S1690" s="41"/>
      <c r="T1690" s="41"/>
      <c r="U1690" s="47"/>
      <c r="V1690" s="49"/>
      <c r="W1690" s="41"/>
      <c r="X1690" s="41"/>
      <c r="Y1690" s="41"/>
      <c r="AA1690" s="37" t="str">
        <f>IF($I1690&lt;&gt;"",VLOOKUP($I1690,'Valid Values - Search'!$R$4:$T$4719,3,FALSE),"")</f>
        <v/>
      </c>
      <c r="AB1690" s="37" t="str">
        <f>IF($I1690&lt;&gt;"",VLOOKUP($I1690,'Valid Values - Search'!$R$4:$S$4719,2,FALSE),"")</f>
        <v/>
      </c>
      <c r="AC1690" s="38" t="str">
        <f t="shared" si="26"/>
        <v/>
      </c>
      <c r="AD1690" s="38"/>
    </row>
    <row r="1691" spans="1:30">
      <c r="A1691" s="46"/>
      <c r="B1691" s="47"/>
      <c r="C1691" s="49"/>
      <c r="D1691" s="41"/>
      <c r="E1691" s="41"/>
      <c r="F1691" s="41"/>
      <c r="G1691" s="50" t="str">
        <f>IF(A1691&lt;&gt;"",CONCATENATE(A1691,":",YEAR(B1691),IF(MONTH(B1691)&gt;9,MONTH(B1691),CONCATENATE(0,MONTH(B1691))),IF(DAY(B1691)&gt;9,DAY(B1691),CONCATENATE(0,DAY(B1691))),IF(HOUR(C1691)&gt;9,HOUR(C1691),CONCATENATE(0,HOUR(C1691))),IF(MINUTE(C1691)&gt;9,MINUTE(C1691),CONCATENATE(0,MINUTE(C1691))),":",VLOOKUP(F1691,'Valid Values - Results'!$D$4:$F$12,3,FALSE)),"")</f>
        <v/>
      </c>
      <c r="H1691" s="41"/>
      <c r="I1691" s="41"/>
      <c r="J1691" s="41"/>
      <c r="K1691" s="41"/>
      <c r="L1691" s="41"/>
      <c r="M1691" s="92"/>
      <c r="N1691" s="41"/>
      <c r="O1691" s="41"/>
      <c r="P1691" s="41"/>
      <c r="Q1691" s="41"/>
      <c r="R1691" s="41"/>
      <c r="S1691" s="41"/>
      <c r="T1691" s="41"/>
      <c r="U1691" s="47"/>
      <c r="V1691" s="49"/>
      <c r="W1691" s="41"/>
      <c r="X1691" s="41"/>
      <c r="Y1691" s="41"/>
      <c r="AA1691" s="37" t="str">
        <f>IF($I1691&lt;&gt;"",VLOOKUP($I1691,'Valid Values - Search'!$R$4:$T$4719,3,FALSE),"")</f>
        <v/>
      </c>
      <c r="AB1691" s="37" t="str">
        <f>IF($I1691&lt;&gt;"",VLOOKUP($I1691,'Valid Values - Search'!$R$4:$S$4719,2,FALSE),"")</f>
        <v/>
      </c>
      <c r="AC1691" s="38" t="str">
        <f t="shared" si="26"/>
        <v/>
      </c>
      <c r="AD1691" s="38"/>
    </row>
    <row r="1692" spans="1:30">
      <c r="A1692" s="46"/>
      <c r="B1692" s="47"/>
      <c r="C1692" s="49"/>
      <c r="D1692" s="41"/>
      <c r="E1692" s="41"/>
      <c r="F1692" s="41"/>
      <c r="G1692" s="50" t="str">
        <f>IF(A1692&lt;&gt;"",CONCATENATE(A1692,":",YEAR(B1692),IF(MONTH(B1692)&gt;9,MONTH(B1692),CONCATENATE(0,MONTH(B1692))),IF(DAY(B1692)&gt;9,DAY(B1692),CONCATENATE(0,DAY(B1692))),IF(HOUR(C1692)&gt;9,HOUR(C1692),CONCATENATE(0,HOUR(C1692))),IF(MINUTE(C1692)&gt;9,MINUTE(C1692),CONCATENATE(0,MINUTE(C1692))),":",VLOOKUP(F1692,'Valid Values - Results'!$D$4:$F$12,3,FALSE)),"")</f>
        <v/>
      </c>
      <c r="H1692" s="41"/>
      <c r="I1692" s="41"/>
      <c r="J1692" s="41"/>
      <c r="K1692" s="41"/>
      <c r="L1692" s="41"/>
      <c r="M1692" s="92"/>
      <c r="N1692" s="41"/>
      <c r="O1692" s="41"/>
      <c r="P1692" s="41"/>
      <c r="Q1692" s="41"/>
      <c r="R1692" s="41"/>
      <c r="S1692" s="41"/>
      <c r="T1692" s="41"/>
      <c r="U1692" s="47"/>
      <c r="V1692" s="49"/>
      <c r="W1692" s="41"/>
      <c r="X1692" s="41"/>
      <c r="Y1692" s="41"/>
      <c r="AA1692" s="37" t="str">
        <f>IF($I1692&lt;&gt;"",VLOOKUP($I1692,'Valid Values - Search'!$R$4:$T$4719,3,FALSE),"")</f>
        <v/>
      </c>
      <c r="AB1692" s="37" t="str">
        <f>IF($I1692&lt;&gt;"",VLOOKUP($I1692,'Valid Values - Search'!$R$4:$S$4719,2,FALSE),"")</f>
        <v/>
      </c>
      <c r="AC1692" s="38" t="str">
        <f t="shared" si="26"/>
        <v/>
      </c>
      <c r="AD1692" s="38"/>
    </row>
    <row r="1693" spans="1:30">
      <c r="A1693" s="46"/>
      <c r="B1693" s="47"/>
      <c r="C1693" s="49"/>
      <c r="D1693" s="41"/>
      <c r="E1693" s="41"/>
      <c r="F1693" s="41"/>
      <c r="G1693" s="50" t="str">
        <f>IF(A1693&lt;&gt;"",CONCATENATE(A1693,":",YEAR(B1693),IF(MONTH(B1693)&gt;9,MONTH(B1693),CONCATENATE(0,MONTH(B1693))),IF(DAY(B1693)&gt;9,DAY(B1693),CONCATENATE(0,DAY(B1693))),IF(HOUR(C1693)&gt;9,HOUR(C1693),CONCATENATE(0,HOUR(C1693))),IF(MINUTE(C1693)&gt;9,MINUTE(C1693),CONCATENATE(0,MINUTE(C1693))),":",VLOOKUP(F1693,'Valid Values - Results'!$D$4:$F$12,3,FALSE)),"")</f>
        <v/>
      </c>
      <c r="H1693" s="41"/>
      <c r="I1693" s="41"/>
      <c r="J1693" s="41"/>
      <c r="K1693" s="41"/>
      <c r="L1693" s="41"/>
      <c r="M1693" s="92"/>
      <c r="N1693" s="41"/>
      <c r="O1693" s="41"/>
      <c r="P1693" s="41"/>
      <c r="Q1693" s="41"/>
      <c r="R1693" s="41"/>
      <c r="S1693" s="41"/>
      <c r="T1693" s="41"/>
      <c r="U1693" s="47"/>
      <c r="V1693" s="49"/>
      <c r="W1693" s="41"/>
      <c r="X1693" s="41"/>
      <c r="Y1693" s="41"/>
      <c r="AA1693" s="37" t="str">
        <f>IF($I1693&lt;&gt;"",VLOOKUP($I1693,'Valid Values - Search'!$R$4:$T$4719,3,FALSE),"")</f>
        <v/>
      </c>
      <c r="AB1693" s="37" t="str">
        <f>IF($I1693&lt;&gt;"",VLOOKUP($I1693,'Valid Values - Search'!$R$4:$S$4719,2,FALSE),"")</f>
        <v/>
      </c>
      <c r="AC1693" s="38" t="str">
        <f t="shared" si="26"/>
        <v/>
      </c>
      <c r="AD1693" s="38"/>
    </row>
    <row r="1694" spans="1:30">
      <c r="A1694" s="46"/>
      <c r="B1694" s="47"/>
      <c r="C1694" s="49"/>
      <c r="D1694" s="41"/>
      <c r="E1694" s="41"/>
      <c r="F1694" s="41"/>
      <c r="G1694" s="50" t="str">
        <f>IF(A1694&lt;&gt;"",CONCATENATE(A1694,":",YEAR(B1694),IF(MONTH(B1694)&gt;9,MONTH(B1694),CONCATENATE(0,MONTH(B1694))),IF(DAY(B1694)&gt;9,DAY(B1694),CONCATENATE(0,DAY(B1694))),IF(HOUR(C1694)&gt;9,HOUR(C1694),CONCATENATE(0,HOUR(C1694))),IF(MINUTE(C1694)&gt;9,MINUTE(C1694),CONCATENATE(0,MINUTE(C1694))),":",VLOOKUP(F1694,'Valid Values - Results'!$D$4:$F$12,3,FALSE)),"")</f>
        <v/>
      </c>
      <c r="H1694" s="41"/>
      <c r="I1694" s="41"/>
      <c r="J1694" s="41"/>
      <c r="K1694" s="41"/>
      <c r="L1694" s="41"/>
      <c r="M1694" s="92"/>
      <c r="N1694" s="41"/>
      <c r="O1694" s="41"/>
      <c r="P1694" s="41"/>
      <c r="Q1694" s="41"/>
      <c r="R1694" s="41"/>
      <c r="S1694" s="41"/>
      <c r="T1694" s="41"/>
      <c r="U1694" s="47"/>
      <c r="V1694" s="49"/>
      <c r="W1694" s="41"/>
      <c r="X1694" s="41"/>
      <c r="Y1694" s="41"/>
      <c r="AA1694" s="37" t="str">
        <f>IF($I1694&lt;&gt;"",VLOOKUP($I1694,'Valid Values - Search'!$R$4:$T$4719,3,FALSE),"")</f>
        <v/>
      </c>
      <c r="AB1694" s="37" t="str">
        <f>IF($I1694&lt;&gt;"",VLOOKUP($I1694,'Valid Values - Search'!$R$4:$S$4719,2,FALSE),"")</f>
        <v/>
      </c>
      <c r="AC1694" s="38" t="str">
        <f t="shared" si="26"/>
        <v/>
      </c>
      <c r="AD1694" s="38"/>
    </row>
    <row r="1695" spans="1:30">
      <c r="A1695" s="46"/>
      <c r="B1695" s="47"/>
      <c r="C1695" s="49"/>
      <c r="D1695" s="41"/>
      <c r="E1695" s="41"/>
      <c r="F1695" s="41"/>
      <c r="G1695" s="50" t="str">
        <f>IF(A1695&lt;&gt;"",CONCATENATE(A1695,":",YEAR(B1695),IF(MONTH(B1695)&gt;9,MONTH(B1695),CONCATENATE(0,MONTH(B1695))),IF(DAY(B1695)&gt;9,DAY(B1695),CONCATENATE(0,DAY(B1695))),IF(HOUR(C1695)&gt;9,HOUR(C1695),CONCATENATE(0,HOUR(C1695))),IF(MINUTE(C1695)&gt;9,MINUTE(C1695),CONCATENATE(0,MINUTE(C1695))),":",VLOOKUP(F1695,'Valid Values - Results'!$D$4:$F$12,3,FALSE)),"")</f>
        <v/>
      </c>
      <c r="H1695" s="41"/>
      <c r="I1695" s="41"/>
      <c r="J1695" s="41"/>
      <c r="K1695" s="41"/>
      <c r="L1695" s="41"/>
      <c r="M1695" s="92"/>
      <c r="N1695" s="41"/>
      <c r="O1695" s="41"/>
      <c r="P1695" s="41"/>
      <c r="Q1695" s="41"/>
      <c r="R1695" s="41"/>
      <c r="S1695" s="41"/>
      <c r="T1695" s="41"/>
      <c r="U1695" s="47"/>
      <c r="V1695" s="49"/>
      <c r="W1695" s="41"/>
      <c r="X1695" s="41"/>
      <c r="Y1695" s="41"/>
      <c r="AA1695" s="37" t="str">
        <f>IF($I1695&lt;&gt;"",VLOOKUP($I1695,'Valid Values - Search'!$R$4:$T$4719,3,FALSE),"")</f>
        <v/>
      </c>
      <c r="AB1695" s="37" t="str">
        <f>IF($I1695&lt;&gt;"",VLOOKUP($I1695,'Valid Values - Search'!$R$4:$S$4719,2,FALSE),"")</f>
        <v/>
      </c>
      <c r="AC1695" s="38" t="str">
        <f t="shared" si="26"/>
        <v/>
      </c>
      <c r="AD1695" s="38"/>
    </row>
    <row r="1696" spans="1:30">
      <c r="A1696" s="46"/>
      <c r="B1696" s="47"/>
      <c r="C1696" s="49"/>
      <c r="D1696" s="41"/>
      <c r="E1696" s="41"/>
      <c r="F1696" s="41"/>
      <c r="G1696" s="50" t="str">
        <f>IF(A1696&lt;&gt;"",CONCATENATE(A1696,":",YEAR(B1696),IF(MONTH(B1696)&gt;9,MONTH(B1696),CONCATENATE(0,MONTH(B1696))),IF(DAY(B1696)&gt;9,DAY(B1696),CONCATENATE(0,DAY(B1696))),IF(HOUR(C1696)&gt;9,HOUR(C1696),CONCATENATE(0,HOUR(C1696))),IF(MINUTE(C1696)&gt;9,MINUTE(C1696),CONCATENATE(0,MINUTE(C1696))),":",VLOOKUP(F1696,'Valid Values - Results'!$D$4:$F$12,3,FALSE)),"")</f>
        <v/>
      </c>
      <c r="H1696" s="41"/>
      <c r="I1696" s="41"/>
      <c r="J1696" s="41"/>
      <c r="K1696" s="41"/>
      <c r="L1696" s="41"/>
      <c r="M1696" s="92"/>
      <c r="N1696" s="41"/>
      <c r="O1696" s="41"/>
      <c r="P1696" s="41"/>
      <c r="Q1696" s="41"/>
      <c r="R1696" s="41"/>
      <c r="S1696" s="41"/>
      <c r="T1696" s="41"/>
      <c r="U1696" s="47"/>
      <c r="V1696" s="49"/>
      <c r="W1696" s="41"/>
      <c r="X1696" s="41"/>
      <c r="Y1696" s="41"/>
      <c r="AA1696" s="37" t="str">
        <f>IF($I1696&lt;&gt;"",VLOOKUP($I1696,'Valid Values - Search'!$R$4:$T$4719,3,FALSE),"")</f>
        <v/>
      </c>
      <c r="AB1696" s="37" t="str">
        <f>IF($I1696&lt;&gt;"",VLOOKUP($I1696,'Valid Values - Search'!$R$4:$S$4719,2,FALSE),"")</f>
        <v/>
      </c>
      <c r="AC1696" s="38" t="str">
        <f t="shared" si="26"/>
        <v/>
      </c>
      <c r="AD1696" s="38"/>
    </row>
    <row r="1697" spans="1:30">
      <c r="A1697" s="46"/>
      <c r="B1697" s="47"/>
      <c r="C1697" s="49"/>
      <c r="D1697" s="41"/>
      <c r="E1697" s="41"/>
      <c r="F1697" s="41"/>
      <c r="G1697" s="50" t="str">
        <f>IF(A1697&lt;&gt;"",CONCATENATE(A1697,":",YEAR(B1697),IF(MONTH(B1697)&gt;9,MONTH(B1697),CONCATENATE(0,MONTH(B1697))),IF(DAY(B1697)&gt;9,DAY(B1697),CONCATENATE(0,DAY(B1697))),IF(HOUR(C1697)&gt;9,HOUR(C1697),CONCATENATE(0,HOUR(C1697))),IF(MINUTE(C1697)&gt;9,MINUTE(C1697),CONCATENATE(0,MINUTE(C1697))),":",VLOOKUP(F1697,'Valid Values - Results'!$D$4:$F$12,3,FALSE)),"")</f>
        <v/>
      </c>
      <c r="H1697" s="41"/>
      <c r="I1697" s="41"/>
      <c r="J1697" s="41"/>
      <c r="K1697" s="41"/>
      <c r="L1697" s="41"/>
      <c r="M1697" s="92"/>
      <c r="N1697" s="41"/>
      <c r="O1697" s="41"/>
      <c r="P1697" s="41"/>
      <c r="Q1697" s="41"/>
      <c r="R1697" s="41"/>
      <c r="S1697" s="41"/>
      <c r="T1697" s="41"/>
      <c r="U1697" s="47"/>
      <c r="V1697" s="49"/>
      <c r="W1697" s="41"/>
      <c r="X1697" s="41"/>
      <c r="Y1697" s="41"/>
      <c r="AA1697" s="37" t="str">
        <f>IF($I1697&lt;&gt;"",VLOOKUP($I1697,'Valid Values - Search'!$R$4:$T$4719,3,FALSE),"")</f>
        <v/>
      </c>
      <c r="AB1697" s="37" t="str">
        <f>IF($I1697&lt;&gt;"",VLOOKUP($I1697,'Valid Values - Search'!$R$4:$S$4719,2,FALSE),"")</f>
        <v/>
      </c>
      <c r="AC1697" s="38" t="str">
        <f t="shared" si="26"/>
        <v/>
      </c>
      <c r="AD1697" s="38"/>
    </row>
    <row r="1698" spans="1:30">
      <c r="A1698" s="46"/>
      <c r="B1698" s="47"/>
      <c r="C1698" s="49"/>
      <c r="D1698" s="41"/>
      <c r="E1698" s="41"/>
      <c r="F1698" s="41"/>
      <c r="G1698" s="50" t="str">
        <f>IF(A1698&lt;&gt;"",CONCATENATE(A1698,":",YEAR(B1698),IF(MONTH(B1698)&gt;9,MONTH(B1698),CONCATENATE(0,MONTH(B1698))),IF(DAY(B1698)&gt;9,DAY(B1698),CONCATENATE(0,DAY(B1698))),IF(HOUR(C1698)&gt;9,HOUR(C1698),CONCATENATE(0,HOUR(C1698))),IF(MINUTE(C1698)&gt;9,MINUTE(C1698),CONCATENATE(0,MINUTE(C1698))),":",VLOOKUP(F1698,'Valid Values - Results'!$D$4:$F$12,3,FALSE)),"")</f>
        <v/>
      </c>
      <c r="H1698" s="41"/>
      <c r="I1698" s="41"/>
      <c r="J1698" s="41"/>
      <c r="K1698" s="41"/>
      <c r="L1698" s="41"/>
      <c r="M1698" s="92"/>
      <c r="N1698" s="41"/>
      <c r="O1698" s="41"/>
      <c r="P1698" s="41"/>
      <c r="Q1698" s="41"/>
      <c r="R1698" s="41"/>
      <c r="S1698" s="41"/>
      <c r="T1698" s="41"/>
      <c r="U1698" s="47"/>
      <c r="V1698" s="49"/>
      <c r="W1698" s="41"/>
      <c r="X1698" s="41"/>
      <c r="Y1698" s="41"/>
      <c r="AA1698" s="37" t="str">
        <f>IF($I1698&lt;&gt;"",VLOOKUP($I1698,'Valid Values - Search'!$R$4:$T$4719,3,FALSE),"")</f>
        <v/>
      </c>
      <c r="AB1698" s="37" t="str">
        <f>IF($I1698&lt;&gt;"",VLOOKUP($I1698,'Valid Values - Search'!$R$4:$S$4719,2,FALSE),"")</f>
        <v/>
      </c>
      <c r="AC1698" s="38" t="str">
        <f t="shared" si="26"/>
        <v/>
      </c>
      <c r="AD1698" s="38"/>
    </row>
    <row r="1699" spans="1:30">
      <c r="A1699" s="46"/>
      <c r="B1699" s="47"/>
      <c r="C1699" s="49"/>
      <c r="D1699" s="41"/>
      <c r="E1699" s="41"/>
      <c r="F1699" s="41"/>
      <c r="G1699" s="50" t="str">
        <f>IF(A1699&lt;&gt;"",CONCATENATE(A1699,":",YEAR(B1699),IF(MONTH(B1699)&gt;9,MONTH(B1699),CONCATENATE(0,MONTH(B1699))),IF(DAY(B1699)&gt;9,DAY(B1699),CONCATENATE(0,DAY(B1699))),IF(HOUR(C1699)&gt;9,HOUR(C1699),CONCATENATE(0,HOUR(C1699))),IF(MINUTE(C1699)&gt;9,MINUTE(C1699),CONCATENATE(0,MINUTE(C1699))),":",VLOOKUP(F1699,'Valid Values - Results'!$D$4:$F$12,3,FALSE)),"")</f>
        <v/>
      </c>
      <c r="H1699" s="41"/>
      <c r="I1699" s="41"/>
      <c r="J1699" s="41"/>
      <c r="K1699" s="41"/>
      <c r="L1699" s="41"/>
      <c r="M1699" s="92"/>
      <c r="N1699" s="41"/>
      <c r="O1699" s="41"/>
      <c r="P1699" s="41"/>
      <c r="Q1699" s="41"/>
      <c r="R1699" s="41"/>
      <c r="S1699" s="41"/>
      <c r="T1699" s="41"/>
      <c r="U1699" s="47"/>
      <c r="V1699" s="49"/>
      <c r="W1699" s="41"/>
      <c r="X1699" s="41"/>
      <c r="Y1699" s="41"/>
      <c r="AA1699" s="37" t="str">
        <f>IF($I1699&lt;&gt;"",VLOOKUP($I1699,'Valid Values - Search'!$R$4:$T$4719,3,FALSE),"")</f>
        <v/>
      </c>
      <c r="AB1699" s="37" t="str">
        <f>IF($I1699&lt;&gt;"",VLOOKUP($I1699,'Valid Values - Search'!$R$4:$S$4719,2,FALSE),"")</f>
        <v/>
      </c>
      <c r="AC1699" s="38" t="str">
        <f t="shared" si="26"/>
        <v/>
      </c>
      <c r="AD1699" s="38"/>
    </row>
    <row r="1700" spans="1:30">
      <c r="A1700" s="46"/>
      <c r="B1700" s="47"/>
      <c r="C1700" s="49"/>
      <c r="D1700" s="41"/>
      <c r="E1700" s="41"/>
      <c r="F1700" s="41"/>
      <c r="G1700" s="50" t="str">
        <f>IF(A1700&lt;&gt;"",CONCATENATE(A1700,":",YEAR(B1700),IF(MONTH(B1700)&gt;9,MONTH(B1700),CONCATENATE(0,MONTH(B1700))),IF(DAY(B1700)&gt;9,DAY(B1700),CONCATENATE(0,DAY(B1700))),IF(HOUR(C1700)&gt;9,HOUR(C1700),CONCATENATE(0,HOUR(C1700))),IF(MINUTE(C1700)&gt;9,MINUTE(C1700),CONCATENATE(0,MINUTE(C1700))),":",VLOOKUP(F1700,'Valid Values - Results'!$D$4:$F$12,3,FALSE)),"")</f>
        <v/>
      </c>
      <c r="H1700" s="41"/>
      <c r="I1700" s="41"/>
      <c r="J1700" s="41"/>
      <c r="K1700" s="41"/>
      <c r="L1700" s="41"/>
      <c r="M1700" s="92"/>
      <c r="N1700" s="41"/>
      <c r="O1700" s="41"/>
      <c r="P1700" s="41"/>
      <c r="Q1700" s="41"/>
      <c r="R1700" s="41"/>
      <c r="S1700" s="41"/>
      <c r="T1700" s="41"/>
      <c r="U1700" s="47"/>
      <c r="V1700" s="49"/>
      <c r="W1700" s="41"/>
      <c r="X1700" s="41"/>
      <c r="Y1700" s="41"/>
      <c r="AA1700" s="37" t="str">
        <f>IF($I1700&lt;&gt;"",VLOOKUP($I1700,'Valid Values - Search'!$R$4:$T$4719,3,FALSE),"")</f>
        <v/>
      </c>
      <c r="AB1700" s="37" t="str">
        <f>IF($I1700&lt;&gt;"",VLOOKUP($I1700,'Valid Values - Search'!$R$4:$S$4719,2,FALSE),"")</f>
        <v/>
      </c>
      <c r="AC1700" s="38" t="str">
        <f t="shared" si="26"/>
        <v/>
      </c>
      <c r="AD1700" s="38"/>
    </row>
    <row r="1701" spans="1:30">
      <c r="A1701" s="46"/>
      <c r="B1701" s="47"/>
      <c r="C1701" s="49"/>
      <c r="D1701" s="41"/>
      <c r="E1701" s="41"/>
      <c r="F1701" s="41"/>
      <c r="G1701" s="50" t="str">
        <f>IF(A1701&lt;&gt;"",CONCATENATE(A1701,":",YEAR(B1701),IF(MONTH(B1701)&gt;9,MONTH(B1701),CONCATENATE(0,MONTH(B1701))),IF(DAY(B1701)&gt;9,DAY(B1701),CONCATENATE(0,DAY(B1701))),IF(HOUR(C1701)&gt;9,HOUR(C1701),CONCATENATE(0,HOUR(C1701))),IF(MINUTE(C1701)&gt;9,MINUTE(C1701),CONCATENATE(0,MINUTE(C1701))),":",VLOOKUP(F1701,'Valid Values - Results'!$D$4:$F$12,3,FALSE)),"")</f>
        <v/>
      </c>
      <c r="H1701" s="41"/>
      <c r="I1701" s="41"/>
      <c r="J1701" s="41"/>
      <c r="K1701" s="41"/>
      <c r="L1701" s="41"/>
      <c r="M1701" s="92"/>
      <c r="N1701" s="41"/>
      <c r="O1701" s="41"/>
      <c r="P1701" s="41"/>
      <c r="Q1701" s="41"/>
      <c r="R1701" s="41"/>
      <c r="S1701" s="41"/>
      <c r="T1701" s="41"/>
      <c r="U1701" s="47"/>
      <c r="V1701" s="49"/>
      <c r="W1701" s="41"/>
      <c r="X1701" s="41"/>
      <c r="Y1701" s="41"/>
      <c r="AA1701" s="37" t="str">
        <f>IF($I1701&lt;&gt;"",VLOOKUP($I1701,'Valid Values - Search'!$R$4:$T$4719,3,FALSE),"")</f>
        <v/>
      </c>
      <c r="AB1701" s="37" t="str">
        <f>IF($I1701&lt;&gt;"",VLOOKUP($I1701,'Valid Values - Search'!$R$4:$S$4719,2,FALSE),"")</f>
        <v/>
      </c>
      <c r="AC1701" s="38" t="str">
        <f t="shared" si="26"/>
        <v/>
      </c>
      <c r="AD1701" s="38"/>
    </row>
    <row r="1702" spans="1:30">
      <c r="A1702" s="46"/>
      <c r="B1702" s="47"/>
      <c r="C1702" s="49"/>
      <c r="D1702" s="41"/>
      <c r="E1702" s="41"/>
      <c r="F1702" s="41"/>
      <c r="G1702" s="50" t="str">
        <f>IF(A1702&lt;&gt;"",CONCATENATE(A1702,":",YEAR(B1702),IF(MONTH(B1702)&gt;9,MONTH(B1702),CONCATENATE(0,MONTH(B1702))),IF(DAY(B1702)&gt;9,DAY(B1702),CONCATENATE(0,DAY(B1702))),IF(HOUR(C1702)&gt;9,HOUR(C1702),CONCATENATE(0,HOUR(C1702))),IF(MINUTE(C1702)&gt;9,MINUTE(C1702),CONCATENATE(0,MINUTE(C1702))),":",VLOOKUP(F1702,'Valid Values - Results'!$D$4:$F$12,3,FALSE)),"")</f>
        <v/>
      </c>
      <c r="H1702" s="41"/>
      <c r="I1702" s="41"/>
      <c r="J1702" s="41"/>
      <c r="K1702" s="41"/>
      <c r="L1702" s="41"/>
      <c r="M1702" s="92"/>
      <c r="N1702" s="41"/>
      <c r="O1702" s="41"/>
      <c r="P1702" s="41"/>
      <c r="Q1702" s="41"/>
      <c r="R1702" s="41"/>
      <c r="S1702" s="41"/>
      <c r="T1702" s="41"/>
      <c r="U1702" s="47"/>
      <c r="V1702" s="49"/>
      <c r="W1702" s="41"/>
      <c r="X1702" s="41"/>
      <c r="Y1702" s="41"/>
      <c r="AA1702" s="37" t="str">
        <f>IF($I1702&lt;&gt;"",VLOOKUP($I1702,'Valid Values - Search'!$R$4:$T$4719,3,FALSE),"")</f>
        <v/>
      </c>
      <c r="AB1702" s="37" t="str">
        <f>IF($I1702&lt;&gt;"",VLOOKUP($I1702,'Valid Values - Search'!$R$4:$S$4719,2,FALSE),"")</f>
        <v/>
      </c>
      <c r="AC1702" s="38" t="str">
        <f t="shared" si="26"/>
        <v/>
      </c>
      <c r="AD1702" s="38"/>
    </row>
    <row r="1703" spans="1:30">
      <c r="A1703" s="46"/>
      <c r="B1703" s="47"/>
      <c r="C1703" s="49"/>
      <c r="D1703" s="41"/>
      <c r="E1703" s="41"/>
      <c r="F1703" s="41"/>
      <c r="G1703" s="50" t="str">
        <f>IF(A1703&lt;&gt;"",CONCATENATE(A1703,":",YEAR(B1703),IF(MONTH(B1703)&gt;9,MONTH(B1703),CONCATENATE(0,MONTH(B1703))),IF(DAY(B1703)&gt;9,DAY(B1703),CONCATENATE(0,DAY(B1703))),IF(HOUR(C1703)&gt;9,HOUR(C1703),CONCATENATE(0,HOUR(C1703))),IF(MINUTE(C1703)&gt;9,MINUTE(C1703),CONCATENATE(0,MINUTE(C1703))),":",VLOOKUP(F1703,'Valid Values - Results'!$D$4:$F$12,3,FALSE)),"")</f>
        <v/>
      </c>
      <c r="H1703" s="41"/>
      <c r="I1703" s="41"/>
      <c r="J1703" s="41"/>
      <c r="K1703" s="41"/>
      <c r="L1703" s="41"/>
      <c r="M1703" s="92"/>
      <c r="N1703" s="41"/>
      <c r="O1703" s="41"/>
      <c r="P1703" s="41"/>
      <c r="Q1703" s="41"/>
      <c r="R1703" s="41"/>
      <c r="S1703" s="41"/>
      <c r="T1703" s="41"/>
      <c r="U1703" s="47"/>
      <c r="V1703" s="49"/>
      <c r="W1703" s="41"/>
      <c r="X1703" s="41"/>
      <c r="Y1703" s="41"/>
      <c r="AA1703" s="37" t="str">
        <f>IF($I1703&lt;&gt;"",VLOOKUP($I1703,'Valid Values - Search'!$R$4:$T$4719,3,FALSE),"")</f>
        <v/>
      </c>
      <c r="AB1703" s="37" t="str">
        <f>IF($I1703&lt;&gt;"",VLOOKUP($I1703,'Valid Values - Search'!$R$4:$S$4719,2,FALSE),"")</f>
        <v/>
      </c>
      <c r="AC1703" s="38" t="str">
        <f t="shared" si="26"/>
        <v/>
      </c>
      <c r="AD1703" s="38"/>
    </row>
    <row r="1704" spans="1:30">
      <c r="A1704" s="46"/>
      <c r="B1704" s="47"/>
      <c r="C1704" s="49"/>
      <c r="D1704" s="41"/>
      <c r="E1704" s="41"/>
      <c r="F1704" s="41"/>
      <c r="G1704" s="50" t="str">
        <f>IF(A1704&lt;&gt;"",CONCATENATE(A1704,":",YEAR(B1704),IF(MONTH(B1704)&gt;9,MONTH(B1704),CONCATENATE(0,MONTH(B1704))),IF(DAY(B1704)&gt;9,DAY(B1704),CONCATENATE(0,DAY(B1704))),IF(HOUR(C1704)&gt;9,HOUR(C1704),CONCATENATE(0,HOUR(C1704))),IF(MINUTE(C1704)&gt;9,MINUTE(C1704),CONCATENATE(0,MINUTE(C1704))),":",VLOOKUP(F1704,'Valid Values - Results'!$D$4:$F$12,3,FALSE)),"")</f>
        <v/>
      </c>
      <c r="H1704" s="41"/>
      <c r="I1704" s="41"/>
      <c r="J1704" s="41"/>
      <c r="K1704" s="41"/>
      <c r="L1704" s="41"/>
      <c r="M1704" s="92"/>
      <c r="N1704" s="41"/>
      <c r="O1704" s="41"/>
      <c r="P1704" s="41"/>
      <c r="Q1704" s="41"/>
      <c r="R1704" s="41"/>
      <c r="S1704" s="41"/>
      <c r="T1704" s="41"/>
      <c r="U1704" s="47"/>
      <c r="V1704" s="49"/>
      <c r="W1704" s="41"/>
      <c r="X1704" s="41"/>
      <c r="Y1704" s="41"/>
      <c r="AA1704" s="37" t="str">
        <f>IF($I1704&lt;&gt;"",VLOOKUP($I1704,'Valid Values - Search'!$R$4:$T$4719,3,FALSE),"")</f>
        <v/>
      </c>
      <c r="AB1704" s="37" t="str">
        <f>IF($I1704&lt;&gt;"",VLOOKUP($I1704,'Valid Values - Search'!$R$4:$S$4719,2,FALSE),"")</f>
        <v/>
      </c>
      <c r="AC1704" s="38" t="str">
        <f t="shared" si="26"/>
        <v/>
      </c>
      <c r="AD1704" s="38"/>
    </row>
    <row r="1705" spans="1:30">
      <c r="A1705" s="46"/>
      <c r="B1705" s="47"/>
      <c r="C1705" s="49"/>
      <c r="D1705" s="41"/>
      <c r="E1705" s="41"/>
      <c r="F1705" s="41"/>
      <c r="G1705" s="50" t="str">
        <f>IF(A1705&lt;&gt;"",CONCATENATE(A1705,":",YEAR(B1705),IF(MONTH(B1705)&gt;9,MONTH(B1705),CONCATENATE(0,MONTH(B1705))),IF(DAY(B1705)&gt;9,DAY(B1705),CONCATENATE(0,DAY(B1705))),IF(HOUR(C1705)&gt;9,HOUR(C1705),CONCATENATE(0,HOUR(C1705))),IF(MINUTE(C1705)&gt;9,MINUTE(C1705),CONCATENATE(0,MINUTE(C1705))),":",VLOOKUP(F1705,'Valid Values - Results'!$D$4:$F$12,3,FALSE)),"")</f>
        <v/>
      </c>
      <c r="H1705" s="41"/>
      <c r="I1705" s="41"/>
      <c r="J1705" s="41"/>
      <c r="K1705" s="41"/>
      <c r="L1705" s="41"/>
      <c r="M1705" s="92"/>
      <c r="N1705" s="41"/>
      <c r="O1705" s="41"/>
      <c r="P1705" s="41"/>
      <c r="Q1705" s="41"/>
      <c r="R1705" s="41"/>
      <c r="S1705" s="41"/>
      <c r="T1705" s="41"/>
      <c r="U1705" s="47"/>
      <c r="V1705" s="49"/>
      <c r="W1705" s="41"/>
      <c r="X1705" s="41"/>
      <c r="Y1705" s="41"/>
      <c r="AA1705" s="37" t="str">
        <f>IF($I1705&lt;&gt;"",VLOOKUP($I1705,'Valid Values - Search'!$R$4:$T$4719,3,FALSE),"")</f>
        <v/>
      </c>
      <c r="AB1705" s="37" t="str">
        <f>IF($I1705&lt;&gt;"",VLOOKUP($I1705,'Valid Values - Search'!$R$4:$S$4719,2,FALSE),"")</f>
        <v/>
      </c>
      <c r="AC1705" s="38" t="str">
        <f t="shared" si="26"/>
        <v/>
      </c>
      <c r="AD1705" s="38"/>
    </row>
    <row r="1706" spans="1:30">
      <c r="A1706" s="46"/>
      <c r="B1706" s="47"/>
      <c r="C1706" s="49"/>
      <c r="D1706" s="41"/>
      <c r="E1706" s="41"/>
      <c r="F1706" s="41"/>
      <c r="G1706" s="50" t="str">
        <f>IF(A1706&lt;&gt;"",CONCATENATE(A1706,":",YEAR(B1706),IF(MONTH(B1706)&gt;9,MONTH(B1706),CONCATENATE(0,MONTH(B1706))),IF(DAY(B1706)&gt;9,DAY(B1706),CONCATENATE(0,DAY(B1706))),IF(HOUR(C1706)&gt;9,HOUR(C1706),CONCATENATE(0,HOUR(C1706))),IF(MINUTE(C1706)&gt;9,MINUTE(C1706),CONCATENATE(0,MINUTE(C1706))),":",VLOOKUP(F1706,'Valid Values - Results'!$D$4:$F$12,3,FALSE)),"")</f>
        <v/>
      </c>
      <c r="H1706" s="41"/>
      <c r="I1706" s="41"/>
      <c r="J1706" s="41"/>
      <c r="K1706" s="41"/>
      <c r="L1706" s="41"/>
      <c r="M1706" s="92"/>
      <c r="N1706" s="41"/>
      <c r="O1706" s="41"/>
      <c r="P1706" s="41"/>
      <c r="Q1706" s="41"/>
      <c r="R1706" s="41"/>
      <c r="S1706" s="41"/>
      <c r="T1706" s="41"/>
      <c r="U1706" s="47"/>
      <c r="V1706" s="49"/>
      <c r="W1706" s="41"/>
      <c r="X1706" s="41"/>
      <c r="Y1706" s="41"/>
      <c r="AA1706" s="37" t="str">
        <f>IF($I1706&lt;&gt;"",VLOOKUP($I1706,'Valid Values - Search'!$R$4:$T$4719,3,FALSE),"")</f>
        <v/>
      </c>
      <c r="AB1706" s="37" t="str">
        <f>IF($I1706&lt;&gt;"",VLOOKUP($I1706,'Valid Values - Search'!$R$4:$S$4719,2,FALSE),"")</f>
        <v/>
      </c>
      <c r="AC1706" s="38" t="str">
        <f t="shared" si="26"/>
        <v/>
      </c>
      <c r="AD1706" s="38"/>
    </row>
    <row r="1707" spans="1:30">
      <c r="A1707" s="46"/>
      <c r="B1707" s="47"/>
      <c r="C1707" s="49"/>
      <c r="D1707" s="41"/>
      <c r="E1707" s="41"/>
      <c r="F1707" s="41"/>
      <c r="G1707" s="50" t="str">
        <f>IF(A1707&lt;&gt;"",CONCATENATE(A1707,":",YEAR(B1707),IF(MONTH(B1707)&gt;9,MONTH(B1707),CONCATENATE(0,MONTH(B1707))),IF(DAY(B1707)&gt;9,DAY(B1707),CONCATENATE(0,DAY(B1707))),IF(HOUR(C1707)&gt;9,HOUR(C1707),CONCATENATE(0,HOUR(C1707))),IF(MINUTE(C1707)&gt;9,MINUTE(C1707),CONCATENATE(0,MINUTE(C1707))),":",VLOOKUP(F1707,'Valid Values - Results'!$D$4:$F$12,3,FALSE)),"")</f>
        <v/>
      </c>
      <c r="H1707" s="41"/>
      <c r="I1707" s="41"/>
      <c r="J1707" s="41"/>
      <c r="K1707" s="41"/>
      <c r="L1707" s="41"/>
      <c r="M1707" s="92"/>
      <c r="N1707" s="41"/>
      <c r="O1707" s="41"/>
      <c r="P1707" s="41"/>
      <c r="Q1707" s="41"/>
      <c r="R1707" s="41"/>
      <c r="S1707" s="41"/>
      <c r="T1707" s="41"/>
      <c r="U1707" s="47"/>
      <c r="V1707" s="49"/>
      <c r="W1707" s="41"/>
      <c r="X1707" s="41"/>
      <c r="Y1707" s="41"/>
      <c r="AA1707" s="37" t="str">
        <f>IF($I1707&lt;&gt;"",VLOOKUP($I1707,'Valid Values - Search'!$R$4:$T$4719,3,FALSE),"")</f>
        <v/>
      </c>
      <c r="AB1707" s="37" t="str">
        <f>IF($I1707&lt;&gt;"",VLOOKUP($I1707,'Valid Values - Search'!$R$4:$S$4719,2,FALSE),"")</f>
        <v/>
      </c>
      <c r="AC1707" s="38" t="str">
        <f t="shared" si="26"/>
        <v/>
      </c>
      <c r="AD1707" s="38"/>
    </row>
    <row r="1708" spans="1:30">
      <c r="A1708" s="46"/>
      <c r="B1708" s="47"/>
      <c r="C1708" s="49"/>
      <c r="D1708" s="41"/>
      <c r="E1708" s="41"/>
      <c r="F1708" s="41"/>
      <c r="G1708" s="50" t="str">
        <f>IF(A1708&lt;&gt;"",CONCATENATE(A1708,":",YEAR(B1708),IF(MONTH(B1708)&gt;9,MONTH(B1708),CONCATENATE(0,MONTH(B1708))),IF(DAY(B1708)&gt;9,DAY(B1708),CONCATENATE(0,DAY(B1708))),IF(HOUR(C1708)&gt;9,HOUR(C1708),CONCATENATE(0,HOUR(C1708))),IF(MINUTE(C1708)&gt;9,MINUTE(C1708),CONCATENATE(0,MINUTE(C1708))),":",VLOOKUP(F1708,'Valid Values - Results'!$D$4:$F$12,3,FALSE)),"")</f>
        <v/>
      </c>
      <c r="H1708" s="41"/>
      <c r="I1708" s="41"/>
      <c r="J1708" s="41"/>
      <c r="K1708" s="41"/>
      <c r="L1708" s="41"/>
      <c r="M1708" s="92"/>
      <c r="N1708" s="41"/>
      <c r="O1708" s="41"/>
      <c r="P1708" s="41"/>
      <c r="Q1708" s="41"/>
      <c r="R1708" s="41"/>
      <c r="S1708" s="41"/>
      <c r="T1708" s="41"/>
      <c r="U1708" s="47"/>
      <c r="V1708" s="49"/>
      <c r="W1708" s="41"/>
      <c r="X1708" s="41"/>
      <c r="Y1708" s="41"/>
      <c r="AA1708" s="37" t="str">
        <f>IF($I1708&lt;&gt;"",VLOOKUP($I1708,'Valid Values - Search'!$R$4:$T$4719,3,FALSE),"")</f>
        <v/>
      </c>
      <c r="AB1708" s="37" t="str">
        <f>IF($I1708&lt;&gt;"",VLOOKUP($I1708,'Valid Values - Search'!$R$4:$S$4719,2,FALSE),"")</f>
        <v/>
      </c>
      <c r="AC1708" s="38" t="str">
        <f t="shared" si="26"/>
        <v/>
      </c>
      <c r="AD1708" s="38"/>
    </row>
    <row r="1709" spans="1:30">
      <c r="A1709" s="46"/>
      <c r="B1709" s="47"/>
      <c r="C1709" s="49"/>
      <c r="D1709" s="41"/>
      <c r="E1709" s="41"/>
      <c r="F1709" s="41"/>
      <c r="G1709" s="50" t="str">
        <f>IF(A1709&lt;&gt;"",CONCATENATE(A1709,":",YEAR(B1709),IF(MONTH(B1709)&gt;9,MONTH(B1709),CONCATENATE(0,MONTH(B1709))),IF(DAY(B1709)&gt;9,DAY(B1709),CONCATENATE(0,DAY(B1709))),IF(HOUR(C1709)&gt;9,HOUR(C1709),CONCATENATE(0,HOUR(C1709))),IF(MINUTE(C1709)&gt;9,MINUTE(C1709),CONCATENATE(0,MINUTE(C1709))),":",VLOOKUP(F1709,'Valid Values - Results'!$D$4:$F$12,3,FALSE)),"")</f>
        <v/>
      </c>
      <c r="H1709" s="41"/>
      <c r="I1709" s="41"/>
      <c r="J1709" s="41"/>
      <c r="K1709" s="41"/>
      <c r="L1709" s="41"/>
      <c r="M1709" s="92"/>
      <c r="N1709" s="41"/>
      <c r="O1709" s="41"/>
      <c r="P1709" s="41"/>
      <c r="Q1709" s="41"/>
      <c r="R1709" s="41"/>
      <c r="S1709" s="41"/>
      <c r="T1709" s="41"/>
      <c r="U1709" s="47"/>
      <c r="V1709" s="49"/>
      <c r="W1709" s="41"/>
      <c r="X1709" s="41"/>
      <c r="Y1709" s="41"/>
      <c r="AA1709" s="37" t="str">
        <f>IF($I1709&lt;&gt;"",VLOOKUP($I1709,'Valid Values - Search'!$R$4:$T$4719,3,FALSE),"")</f>
        <v/>
      </c>
      <c r="AB1709" s="37" t="str">
        <f>IF($I1709&lt;&gt;"",VLOOKUP($I1709,'Valid Values - Search'!$R$4:$S$4719,2,FALSE),"")</f>
        <v/>
      </c>
      <c r="AC1709" s="38" t="str">
        <f t="shared" si="26"/>
        <v/>
      </c>
      <c r="AD1709" s="38"/>
    </row>
    <row r="1710" spans="1:30">
      <c r="A1710" s="46"/>
      <c r="B1710" s="47"/>
      <c r="C1710" s="49"/>
      <c r="D1710" s="41"/>
      <c r="E1710" s="41"/>
      <c r="F1710" s="41"/>
      <c r="G1710" s="50" t="str">
        <f>IF(A1710&lt;&gt;"",CONCATENATE(A1710,":",YEAR(B1710),IF(MONTH(B1710)&gt;9,MONTH(B1710),CONCATENATE(0,MONTH(B1710))),IF(DAY(B1710)&gt;9,DAY(B1710),CONCATENATE(0,DAY(B1710))),IF(HOUR(C1710)&gt;9,HOUR(C1710),CONCATENATE(0,HOUR(C1710))),IF(MINUTE(C1710)&gt;9,MINUTE(C1710),CONCATENATE(0,MINUTE(C1710))),":",VLOOKUP(F1710,'Valid Values - Results'!$D$4:$F$12,3,FALSE)),"")</f>
        <v/>
      </c>
      <c r="H1710" s="41"/>
      <c r="I1710" s="41"/>
      <c r="J1710" s="41"/>
      <c r="K1710" s="41"/>
      <c r="L1710" s="41"/>
      <c r="M1710" s="92"/>
      <c r="N1710" s="41"/>
      <c r="O1710" s="41"/>
      <c r="P1710" s="41"/>
      <c r="Q1710" s="41"/>
      <c r="R1710" s="41"/>
      <c r="S1710" s="41"/>
      <c r="T1710" s="41"/>
      <c r="U1710" s="47"/>
      <c r="V1710" s="49"/>
      <c r="W1710" s="41"/>
      <c r="X1710" s="41"/>
      <c r="Y1710" s="41"/>
      <c r="AA1710" s="37" t="str">
        <f>IF($I1710&lt;&gt;"",VLOOKUP($I1710,'Valid Values - Search'!$R$4:$T$4719,3,FALSE),"")</f>
        <v/>
      </c>
      <c r="AB1710" s="37" t="str">
        <f>IF($I1710&lt;&gt;"",VLOOKUP($I1710,'Valid Values - Search'!$R$4:$S$4719,2,FALSE),"")</f>
        <v/>
      </c>
      <c r="AC1710" s="38" t="str">
        <f t="shared" si="26"/>
        <v/>
      </c>
      <c r="AD1710" s="38"/>
    </row>
    <row r="1711" spans="1:30">
      <c r="A1711" s="46"/>
      <c r="B1711" s="47"/>
      <c r="C1711" s="49"/>
      <c r="D1711" s="41"/>
      <c r="E1711" s="41"/>
      <c r="F1711" s="41"/>
      <c r="G1711" s="50" t="str">
        <f>IF(A1711&lt;&gt;"",CONCATENATE(A1711,":",YEAR(B1711),IF(MONTH(B1711)&gt;9,MONTH(B1711),CONCATENATE(0,MONTH(B1711))),IF(DAY(B1711)&gt;9,DAY(B1711),CONCATENATE(0,DAY(B1711))),IF(HOUR(C1711)&gt;9,HOUR(C1711),CONCATENATE(0,HOUR(C1711))),IF(MINUTE(C1711)&gt;9,MINUTE(C1711),CONCATENATE(0,MINUTE(C1711))),":",VLOOKUP(F1711,'Valid Values - Results'!$D$4:$F$12,3,FALSE)),"")</f>
        <v/>
      </c>
      <c r="H1711" s="41"/>
      <c r="I1711" s="41"/>
      <c r="J1711" s="41"/>
      <c r="K1711" s="41"/>
      <c r="L1711" s="41"/>
      <c r="M1711" s="92"/>
      <c r="N1711" s="41"/>
      <c r="O1711" s="41"/>
      <c r="P1711" s="41"/>
      <c r="Q1711" s="41"/>
      <c r="R1711" s="41"/>
      <c r="S1711" s="41"/>
      <c r="T1711" s="41"/>
      <c r="U1711" s="47"/>
      <c r="V1711" s="49"/>
      <c r="W1711" s="41"/>
      <c r="X1711" s="41"/>
      <c r="Y1711" s="41"/>
      <c r="AA1711" s="37" t="str">
        <f>IF($I1711&lt;&gt;"",VLOOKUP($I1711,'Valid Values - Search'!$R$4:$T$4719,3,FALSE),"")</f>
        <v/>
      </c>
      <c r="AB1711" s="37" t="str">
        <f>IF($I1711&lt;&gt;"",VLOOKUP($I1711,'Valid Values - Search'!$R$4:$S$4719,2,FALSE),"")</f>
        <v/>
      </c>
      <c r="AC1711" s="38" t="str">
        <f t="shared" si="26"/>
        <v/>
      </c>
      <c r="AD1711" s="38"/>
    </row>
    <row r="1712" spans="1:30">
      <c r="A1712" s="46"/>
      <c r="B1712" s="47"/>
      <c r="C1712" s="49"/>
      <c r="D1712" s="41"/>
      <c r="E1712" s="41"/>
      <c r="F1712" s="41"/>
      <c r="G1712" s="50" t="str">
        <f>IF(A1712&lt;&gt;"",CONCATENATE(A1712,":",YEAR(B1712),IF(MONTH(B1712)&gt;9,MONTH(B1712),CONCATENATE(0,MONTH(B1712))),IF(DAY(B1712)&gt;9,DAY(B1712),CONCATENATE(0,DAY(B1712))),IF(HOUR(C1712)&gt;9,HOUR(C1712),CONCATENATE(0,HOUR(C1712))),IF(MINUTE(C1712)&gt;9,MINUTE(C1712),CONCATENATE(0,MINUTE(C1712))),":",VLOOKUP(F1712,'Valid Values - Results'!$D$4:$F$12,3,FALSE)),"")</f>
        <v/>
      </c>
      <c r="H1712" s="41"/>
      <c r="I1712" s="41"/>
      <c r="J1712" s="41"/>
      <c r="K1712" s="41"/>
      <c r="L1712" s="41"/>
      <c r="M1712" s="92"/>
      <c r="N1712" s="41"/>
      <c r="O1712" s="41"/>
      <c r="P1712" s="41"/>
      <c r="Q1712" s="41"/>
      <c r="R1712" s="41"/>
      <c r="S1712" s="41"/>
      <c r="T1712" s="41"/>
      <c r="U1712" s="47"/>
      <c r="V1712" s="49"/>
      <c r="W1712" s="41"/>
      <c r="X1712" s="41"/>
      <c r="Y1712" s="41"/>
      <c r="AA1712" s="37" t="str">
        <f>IF($I1712&lt;&gt;"",VLOOKUP($I1712,'Valid Values - Search'!$R$4:$T$4719,3,FALSE),"")</f>
        <v/>
      </c>
      <c r="AB1712" s="37" t="str">
        <f>IF($I1712&lt;&gt;"",VLOOKUP($I1712,'Valid Values - Search'!$R$4:$S$4719,2,FALSE),"")</f>
        <v/>
      </c>
      <c r="AC1712" s="38" t="str">
        <f t="shared" si="26"/>
        <v/>
      </c>
      <c r="AD1712" s="38"/>
    </row>
    <row r="1713" spans="1:30">
      <c r="A1713" s="46"/>
      <c r="B1713" s="47"/>
      <c r="C1713" s="49"/>
      <c r="D1713" s="41"/>
      <c r="E1713" s="41"/>
      <c r="F1713" s="41"/>
      <c r="G1713" s="50" t="str">
        <f>IF(A1713&lt;&gt;"",CONCATENATE(A1713,":",YEAR(B1713),IF(MONTH(B1713)&gt;9,MONTH(B1713),CONCATENATE(0,MONTH(B1713))),IF(DAY(B1713)&gt;9,DAY(B1713),CONCATENATE(0,DAY(B1713))),IF(HOUR(C1713)&gt;9,HOUR(C1713),CONCATENATE(0,HOUR(C1713))),IF(MINUTE(C1713)&gt;9,MINUTE(C1713),CONCATENATE(0,MINUTE(C1713))),":",VLOOKUP(F1713,'Valid Values - Results'!$D$4:$F$12,3,FALSE)),"")</f>
        <v/>
      </c>
      <c r="H1713" s="41"/>
      <c r="I1713" s="41"/>
      <c r="J1713" s="41"/>
      <c r="K1713" s="41"/>
      <c r="L1713" s="41"/>
      <c r="M1713" s="92"/>
      <c r="N1713" s="41"/>
      <c r="O1713" s="41"/>
      <c r="P1713" s="41"/>
      <c r="Q1713" s="41"/>
      <c r="R1713" s="41"/>
      <c r="S1713" s="41"/>
      <c r="T1713" s="41"/>
      <c r="U1713" s="47"/>
      <c r="V1713" s="49"/>
      <c r="W1713" s="41"/>
      <c r="X1713" s="41"/>
      <c r="Y1713" s="41"/>
      <c r="AA1713" s="37" t="str">
        <f>IF($I1713&lt;&gt;"",VLOOKUP($I1713,'Valid Values - Search'!$R$4:$T$4719,3,FALSE),"")</f>
        <v/>
      </c>
      <c r="AB1713" s="37" t="str">
        <f>IF($I1713&lt;&gt;"",VLOOKUP($I1713,'Valid Values - Search'!$R$4:$S$4719,2,FALSE),"")</f>
        <v/>
      </c>
      <c r="AC1713" s="38" t="str">
        <f t="shared" si="26"/>
        <v/>
      </c>
      <c r="AD1713" s="38"/>
    </row>
    <row r="1714" spans="1:30">
      <c r="A1714" s="46"/>
      <c r="B1714" s="47"/>
      <c r="C1714" s="49"/>
      <c r="D1714" s="41"/>
      <c r="E1714" s="41"/>
      <c r="F1714" s="41"/>
      <c r="G1714" s="50" t="str">
        <f>IF(A1714&lt;&gt;"",CONCATENATE(A1714,":",YEAR(B1714),IF(MONTH(B1714)&gt;9,MONTH(B1714),CONCATENATE(0,MONTH(B1714))),IF(DAY(B1714)&gt;9,DAY(B1714),CONCATENATE(0,DAY(B1714))),IF(HOUR(C1714)&gt;9,HOUR(C1714),CONCATENATE(0,HOUR(C1714))),IF(MINUTE(C1714)&gt;9,MINUTE(C1714),CONCATENATE(0,MINUTE(C1714))),":",VLOOKUP(F1714,'Valid Values - Results'!$D$4:$F$12,3,FALSE)),"")</f>
        <v/>
      </c>
      <c r="H1714" s="41"/>
      <c r="I1714" s="41"/>
      <c r="J1714" s="41"/>
      <c r="K1714" s="41"/>
      <c r="L1714" s="41"/>
      <c r="M1714" s="92"/>
      <c r="N1714" s="41"/>
      <c r="O1714" s="41"/>
      <c r="P1714" s="41"/>
      <c r="Q1714" s="41"/>
      <c r="R1714" s="41"/>
      <c r="S1714" s="41"/>
      <c r="T1714" s="41"/>
      <c r="U1714" s="47"/>
      <c r="V1714" s="49"/>
      <c r="W1714" s="41"/>
      <c r="X1714" s="41"/>
      <c r="Y1714" s="41"/>
      <c r="AA1714" s="37" t="str">
        <f>IF($I1714&lt;&gt;"",VLOOKUP($I1714,'Valid Values - Search'!$R$4:$T$4719,3,FALSE),"")</f>
        <v/>
      </c>
      <c r="AB1714" s="37" t="str">
        <f>IF($I1714&lt;&gt;"",VLOOKUP($I1714,'Valid Values - Search'!$R$4:$S$4719,2,FALSE),"")</f>
        <v/>
      </c>
      <c r="AC1714" s="38" t="str">
        <f t="shared" si="26"/>
        <v/>
      </c>
      <c r="AD1714" s="38"/>
    </row>
    <row r="1715" spans="1:30">
      <c r="A1715" s="46"/>
      <c r="B1715" s="47"/>
      <c r="C1715" s="49"/>
      <c r="D1715" s="41"/>
      <c r="E1715" s="41"/>
      <c r="F1715" s="41"/>
      <c r="G1715" s="50" t="str">
        <f>IF(A1715&lt;&gt;"",CONCATENATE(A1715,":",YEAR(B1715),IF(MONTH(B1715)&gt;9,MONTH(B1715),CONCATENATE(0,MONTH(B1715))),IF(DAY(B1715)&gt;9,DAY(B1715),CONCATENATE(0,DAY(B1715))),IF(HOUR(C1715)&gt;9,HOUR(C1715),CONCATENATE(0,HOUR(C1715))),IF(MINUTE(C1715)&gt;9,MINUTE(C1715),CONCATENATE(0,MINUTE(C1715))),":",VLOOKUP(F1715,'Valid Values - Results'!$D$4:$F$12,3,FALSE)),"")</f>
        <v/>
      </c>
      <c r="H1715" s="41"/>
      <c r="I1715" s="41"/>
      <c r="J1715" s="41"/>
      <c r="K1715" s="41"/>
      <c r="L1715" s="41"/>
      <c r="M1715" s="92"/>
      <c r="N1715" s="41"/>
      <c r="O1715" s="41"/>
      <c r="P1715" s="41"/>
      <c r="Q1715" s="41"/>
      <c r="R1715" s="41"/>
      <c r="S1715" s="41"/>
      <c r="T1715" s="41"/>
      <c r="U1715" s="47"/>
      <c r="V1715" s="49"/>
      <c r="W1715" s="41"/>
      <c r="X1715" s="41"/>
      <c r="Y1715" s="41"/>
      <c r="AA1715" s="37" t="str">
        <f>IF($I1715&lt;&gt;"",VLOOKUP($I1715,'Valid Values - Search'!$R$4:$T$4719,3,FALSE),"")</f>
        <v/>
      </c>
      <c r="AB1715" s="37" t="str">
        <f>IF($I1715&lt;&gt;"",VLOOKUP($I1715,'Valid Values - Search'!$R$4:$S$4719,2,FALSE),"")</f>
        <v/>
      </c>
      <c r="AC1715" s="38" t="str">
        <f t="shared" si="26"/>
        <v/>
      </c>
      <c r="AD1715" s="38"/>
    </row>
    <row r="1716" spans="1:30">
      <c r="A1716" s="46"/>
      <c r="B1716" s="47"/>
      <c r="C1716" s="49"/>
      <c r="D1716" s="41"/>
      <c r="E1716" s="41"/>
      <c r="F1716" s="41"/>
      <c r="G1716" s="50" t="str">
        <f>IF(A1716&lt;&gt;"",CONCATENATE(A1716,":",YEAR(B1716),IF(MONTH(B1716)&gt;9,MONTH(B1716),CONCATENATE(0,MONTH(B1716))),IF(DAY(B1716)&gt;9,DAY(B1716),CONCATENATE(0,DAY(B1716))),IF(HOUR(C1716)&gt;9,HOUR(C1716),CONCATENATE(0,HOUR(C1716))),IF(MINUTE(C1716)&gt;9,MINUTE(C1716),CONCATENATE(0,MINUTE(C1716))),":",VLOOKUP(F1716,'Valid Values - Results'!$D$4:$F$12,3,FALSE)),"")</f>
        <v/>
      </c>
      <c r="H1716" s="41"/>
      <c r="I1716" s="41"/>
      <c r="J1716" s="41"/>
      <c r="K1716" s="41"/>
      <c r="L1716" s="41"/>
      <c r="M1716" s="92"/>
      <c r="N1716" s="41"/>
      <c r="O1716" s="41"/>
      <c r="P1716" s="41"/>
      <c r="Q1716" s="41"/>
      <c r="R1716" s="41"/>
      <c r="S1716" s="41"/>
      <c r="T1716" s="41"/>
      <c r="U1716" s="47"/>
      <c r="V1716" s="49"/>
      <c r="W1716" s="41"/>
      <c r="X1716" s="41"/>
      <c r="Y1716" s="41"/>
      <c r="AA1716" s="37" t="str">
        <f>IF($I1716&lt;&gt;"",VLOOKUP($I1716,'Valid Values - Search'!$R$4:$T$4719,3,FALSE),"")</f>
        <v/>
      </c>
      <c r="AB1716" s="37" t="str">
        <f>IF($I1716&lt;&gt;"",VLOOKUP($I1716,'Valid Values - Search'!$R$4:$S$4719,2,FALSE),"")</f>
        <v/>
      </c>
      <c r="AC1716" s="38" t="str">
        <f t="shared" si="26"/>
        <v/>
      </c>
      <c r="AD1716" s="38"/>
    </row>
    <row r="1717" spans="1:30">
      <c r="A1717" s="46"/>
      <c r="B1717" s="47"/>
      <c r="C1717" s="49"/>
      <c r="D1717" s="41"/>
      <c r="E1717" s="41"/>
      <c r="F1717" s="41"/>
      <c r="G1717" s="50" t="str">
        <f>IF(A1717&lt;&gt;"",CONCATENATE(A1717,":",YEAR(B1717),IF(MONTH(B1717)&gt;9,MONTH(B1717),CONCATENATE(0,MONTH(B1717))),IF(DAY(B1717)&gt;9,DAY(B1717),CONCATENATE(0,DAY(B1717))),IF(HOUR(C1717)&gt;9,HOUR(C1717),CONCATENATE(0,HOUR(C1717))),IF(MINUTE(C1717)&gt;9,MINUTE(C1717),CONCATENATE(0,MINUTE(C1717))),":",VLOOKUP(F1717,'Valid Values - Results'!$D$4:$F$12,3,FALSE)),"")</f>
        <v/>
      </c>
      <c r="H1717" s="41"/>
      <c r="I1717" s="41"/>
      <c r="J1717" s="41"/>
      <c r="K1717" s="41"/>
      <c r="L1717" s="41"/>
      <c r="M1717" s="92"/>
      <c r="N1717" s="41"/>
      <c r="O1717" s="41"/>
      <c r="P1717" s="41"/>
      <c r="Q1717" s="41"/>
      <c r="R1717" s="41"/>
      <c r="S1717" s="41"/>
      <c r="T1717" s="41"/>
      <c r="U1717" s="47"/>
      <c r="V1717" s="49"/>
      <c r="W1717" s="41"/>
      <c r="X1717" s="41"/>
      <c r="Y1717" s="41"/>
      <c r="AA1717" s="37" t="str">
        <f>IF($I1717&lt;&gt;"",VLOOKUP($I1717,'Valid Values - Search'!$R$4:$T$4719,3,FALSE),"")</f>
        <v/>
      </c>
      <c r="AB1717" s="37" t="str">
        <f>IF($I1717&lt;&gt;"",VLOOKUP($I1717,'Valid Values - Search'!$R$4:$S$4719,2,FALSE),"")</f>
        <v/>
      </c>
      <c r="AC1717" s="38" t="str">
        <f t="shared" si="26"/>
        <v/>
      </c>
      <c r="AD1717" s="38"/>
    </row>
    <row r="1718" spans="1:30">
      <c r="A1718" s="46"/>
      <c r="B1718" s="47"/>
      <c r="C1718" s="49"/>
      <c r="D1718" s="41"/>
      <c r="E1718" s="41"/>
      <c r="F1718" s="41"/>
      <c r="G1718" s="50" t="str">
        <f>IF(A1718&lt;&gt;"",CONCATENATE(A1718,":",YEAR(B1718),IF(MONTH(B1718)&gt;9,MONTH(B1718),CONCATENATE(0,MONTH(B1718))),IF(DAY(B1718)&gt;9,DAY(B1718),CONCATENATE(0,DAY(B1718))),IF(HOUR(C1718)&gt;9,HOUR(C1718),CONCATENATE(0,HOUR(C1718))),IF(MINUTE(C1718)&gt;9,MINUTE(C1718),CONCATENATE(0,MINUTE(C1718))),":",VLOOKUP(F1718,'Valid Values - Results'!$D$4:$F$12,3,FALSE)),"")</f>
        <v/>
      </c>
      <c r="H1718" s="41"/>
      <c r="I1718" s="41"/>
      <c r="J1718" s="41"/>
      <c r="K1718" s="41"/>
      <c r="L1718" s="41"/>
      <c r="M1718" s="92"/>
      <c r="N1718" s="41"/>
      <c r="O1718" s="41"/>
      <c r="P1718" s="41"/>
      <c r="Q1718" s="41"/>
      <c r="R1718" s="41"/>
      <c r="S1718" s="41"/>
      <c r="T1718" s="41"/>
      <c r="U1718" s="47"/>
      <c r="V1718" s="49"/>
      <c r="W1718" s="41"/>
      <c r="X1718" s="41"/>
      <c r="Y1718" s="41"/>
      <c r="AA1718" s="37" t="str">
        <f>IF($I1718&lt;&gt;"",VLOOKUP($I1718,'Valid Values - Search'!$R$4:$T$4719,3,FALSE),"")</f>
        <v/>
      </c>
      <c r="AB1718" s="37" t="str">
        <f>IF($I1718&lt;&gt;"",VLOOKUP($I1718,'Valid Values - Search'!$R$4:$S$4719,2,FALSE),"")</f>
        <v/>
      </c>
      <c r="AC1718" s="38" t="str">
        <f t="shared" si="26"/>
        <v/>
      </c>
      <c r="AD1718" s="38"/>
    </row>
    <row r="1719" spans="1:30">
      <c r="A1719" s="46"/>
      <c r="B1719" s="47"/>
      <c r="C1719" s="49"/>
      <c r="D1719" s="41"/>
      <c r="E1719" s="41"/>
      <c r="F1719" s="41"/>
      <c r="G1719" s="50" t="str">
        <f>IF(A1719&lt;&gt;"",CONCATENATE(A1719,":",YEAR(B1719),IF(MONTH(B1719)&gt;9,MONTH(B1719),CONCATENATE(0,MONTH(B1719))),IF(DAY(B1719)&gt;9,DAY(B1719),CONCATENATE(0,DAY(B1719))),IF(HOUR(C1719)&gt;9,HOUR(C1719),CONCATENATE(0,HOUR(C1719))),IF(MINUTE(C1719)&gt;9,MINUTE(C1719),CONCATENATE(0,MINUTE(C1719))),":",VLOOKUP(F1719,'Valid Values - Results'!$D$4:$F$12,3,FALSE)),"")</f>
        <v/>
      </c>
      <c r="H1719" s="41"/>
      <c r="I1719" s="41"/>
      <c r="J1719" s="41"/>
      <c r="K1719" s="41"/>
      <c r="L1719" s="41"/>
      <c r="M1719" s="92"/>
      <c r="N1719" s="41"/>
      <c r="O1719" s="41"/>
      <c r="P1719" s="41"/>
      <c r="Q1719" s="41"/>
      <c r="R1719" s="41"/>
      <c r="S1719" s="41"/>
      <c r="T1719" s="41"/>
      <c r="U1719" s="47"/>
      <c r="V1719" s="49"/>
      <c r="W1719" s="41"/>
      <c r="X1719" s="41"/>
      <c r="Y1719" s="41"/>
      <c r="AA1719" s="37" t="str">
        <f>IF($I1719&lt;&gt;"",VLOOKUP($I1719,'Valid Values - Search'!$R$4:$T$4719,3,FALSE),"")</f>
        <v/>
      </c>
      <c r="AB1719" s="37" t="str">
        <f>IF($I1719&lt;&gt;"",VLOOKUP($I1719,'Valid Values - Search'!$R$4:$S$4719,2,FALSE),"")</f>
        <v/>
      </c>
      <c r="AC1719" s="38" t="str">
        <f t="shared" si="26"/>
        <v/>
      </c>
      <c r="AD1719" s="38"/>
    </row>
    <row r="1720" spans="1:30">
      <c r="A1720" s="46"/>
      <c r="B1720" s="47"/>
      <c r="C1720" s="49"/>
      <c r="D1720" s="41"/>
      <c r="E1720" s="41"/>
      <c r="F1720" s="41"/>
      <c r="G1720" s="50" t="str">
        <f>IF(A1720&lt;&gt;"",CONCATENATE(A1720,":",YEAR(B1720),IF(MONTH(B1720)&gt;9,MONTH(B1720),CONCATENATE(0,MONTH(B1720))),IF(DAY(B1720)&gt;9,DAY(B1720),CONCATENATE(0,DAY(B1720))),IF(HOUR(C1720)&gt;9,HOUR(C1720),CONCATENATE(0,HOUR(C1720))),IF(MINUTE(C1720)&gt;9,MINUTE(C1720),CONCATENATE(0,MINUTE(C1720))),":",VLOOKUP(F1720,'Valid Values - Results'!$D$4:$F$12,3,FALSE)),"")</f>
        <v/>
      </c>
      <c r="H1720" s="41"/>
      <c r="I1720" s="41"/>
      <c r="J1720" s="41"/>
      <c r="K1720" s="41"/>
      <c r="L1720" s="41"/>
      <c r="M1720" s="92"/>
      <c r="N1720" s="41"/>
      <c r="O1720" s="41"/>
      <c r="P1720" s="41"/>
      <c r="Q1720" s="41"/>
      <c r="R1720" s="41"/>
      <c r="S1720" s="41"/>
      <c r="T1720" s="41"/>
      <c r="U1720" s="47"/>
      <c r="V1720" s="49"/>
      <c r="W1720" s="41"/>
      <c r="X1720" s="41"/>
      <c r="Y1720" s="41"/>
      <c r="AA1720" s="37" t="str">
        <f>IF($I1720&lt;&gt;"",VLOOKUP($I1720,'Valid Values - Search'!$R$4:$T$4719,3,FALSE),"")</f>
        <v/>
      </c>
      <c r="AB1720" s="37" t="str">
        <f>IF($I1720&lt;&gt;"",VLOOKUP($I1720,'Valid Values - Search'!$R$4:$S$4719,2,FALSE),"")</f>
        <v/>
      </c>
      <c r="AC1720" s="38" t="str">
        <f t="shared" si="26"/>
        <v/>
      </c>
      <c r="AD1720" s="38"/>
    </row>
    <row r="1721" spans="1:30">
      <c r="A1721" s="46"/>
      <c r="B1721" s="47"/>
      <c r="C1721" s="49"/>
      <c r="D1721" s="41"/>
      <c r="E1721" s="41"/>
      <c r="F1721" s="41"/>
      <c r="G1721" s="50" t="str">
        <f>IF(A1721&lt;&gt;"",CONCATENATE(A1721,":",YEAR(B1721),IF(MONTH(B1721)&gt;9,MONTH(B1721),CONCATENATE(0,MONTH(B1721))),IF(DAY(B1721)&gt;9,DAY(B1721),CONCATENATE(0,DAY(B1721))),IF(HOUR(C1721)&gt;9,HOUR(C1721),CONCATENATE(0,HOUR(C1721))),IF(MINUTE(C1721)&gt;9,MINUTE(C1721),CONCATENATE(0,MINUTE(C1721))),":",VLOOKUP(F1721,'Valid Values - Results'!$D$4:$F$12,3,FALSE)),"")</f>
        <v/>
      </c>
      <c r="H1721" s="41"/>
      <c r="I1721" s="41"/>
      <c r="J1721" s="41"/>
      <c r="K1721" s="41"/>
      <c r="L1721" s="41"/>
      <c r="M1721" s="92"/>
      <c r="N1721" s="41"/>
      <c r="O1721" s="41"/>
      <c r="P1721" s="41"/>
      <c r="Q1721" s="41"/>
      <c r="R1721" s="41"/>
      <c r="S1721" s="41"/>
      <c r="T1721" s="41"/>
      <c r="U1721" s="47"/>
      <c r="V1721" s="49"/>
      <c r="W1721" s="41"/>
      <c r="X1721" s="41"/>
      <c r="Y1721" s="41"/>
      <c r="AA1721" s="37" t="str">
        <f>IF($I1721&lt;&gt;"",VLOOKUP($I1721,'Valid Values - Search'!$R$4:$T$4719,3,FALSE),"")</f>
        <v/>
      </c>
      <c r="AB1721" s="37" t="str">
        <f>IF($I1721&lt;&gt;"",VLOOKUP($I1721,'Valid Values - Search'!$R$4:$S$4719,2,FALSE),"")</f>
        <v/>
      </c>
      <c r="AC1721" s="38" t="str">
        <f t="shared" si="26"/>
        <v/>
      </c>
      <c r="AD1721" s="38"/>
    </row>
    <row r="1722" spans="1:30">
      <c r="A1722" s="46"/>
      <c r="B1722" s="47"/>
      <c r="C1722" s="49"/>
      <c r="D1722" s="41"/>
      <c r="E1722" s="41"/>
      <c r="F1722" s="41"/>
      <c r="G1722" s="50" t="str">
        <f>IF(A1722&lt;&gt;"",CONCATENATE(A1722,":",YEAR(B1722),IF(MONTH(B1722)&gt;9,MONTH(B1722),CONCATENATE(0,MONTH(B1722))),IF(DAY(B1722)&gt;9,DAY(B1722),CONCATENATE(0,DAY(B1722))),IF(HOUR(C1722)&gt;9,HOUR(C1722),CONCATENATE(0,HOUR(C1722))),IF(MINUTE(C1722)&gt;9,MINUTE(C1722),CONCATENATE(0,MINUTE(C1722))),":",VLOOKUP(F1722,'Valid Values - Results'!$D$4:$F$12,3,FALSE)),"")</f>
        <v/>
      </c>
      <c r="H1722" s="41"/>
      <c r="I1722" s="41"/>
      <c r="J1722" s="41"/>
      <c r="K1722" s="41"/>
      <c r="L1722" s="41"/>
      <c r="M1722" s="92"/>
      <c r="N1722" s="41"/>
      <c r="O1722" s="41"/>
      <c r="P1722" s="41"/>
      <c r="Q1722" s="41"/>
      <c r="R1722" s="41"/>
      <c r="S1722" s="41"/>
      <c r="T1722" s="41"/>
      <c r="U1722" s="47"/>
      <c r="V1722" s="49"/>
      <c r="W1722" s="41"/>
      <c r="X1722" s="41"/>
      <c r="Y1722" s="41"/>
      <c r="AA1722" s="37" t="str">
        <f>IF($I1722&lt;&gt;"",VLOOKUP($I1722,'Valid Values - Search'!$R$4:$T$4719,3,FALSE),"")</f>
        <v/>
      </c>
      <c r="AB1722" s="37" t="str">
        <f>IF($I1722&lt;&gt;"",VLOOKUP($I1722,'Valid Values - Search'!$R$4:$S$4719,2,FALSE),"")</f>
        <v/>
      </c>
      <c r="AC1722" s="38" t="str">
        <f t="shared" si="26"/>
        <v/>
      </c>
      <c r="AD1722" s="38"/>
    </row>
    <row r="1723" spans="1:30">
      <c r="A1723" s="46"/>
      <c r="B1723" s="47"/>
      <c r="C1723" s="49"/>
      <c r="D1723" s="41"/>
      <c r="E1723" s="41"/>
      <c r="F1723" s="41"/>
      <c r="G1723" s="50" t="str">
        <f>IF(A1723&lt;&gt;"",CONCATENATE(A1723,":",YEAR(B1723),IF(MONTH(B1723)&gt;9,MONTH(B1723),CONCATENATE(0,MONTH(B1723))),IF(DAY(B1723)&gt;9,DAY(B1723),CONCATENATE(0,DAY(B1723))),IF(HOUR(C1723)&gt;9,HOUR(C1723),CONCATENATE(0,HOUR(C1723))),IF(MINUTE(C1723)&gt;9,MINUTE(C1723),CONCATENATE(0,MINUTE(C1723))),":",VLOOKUP(F1723,'Valid Values - Results'!$D$4:$F$12,3,FALSE)),"")</f>
        <v/>
      </c>
      <c r="H1723" s="41"/>
      <c r="I1723" s="41"/>
      <c r="J1723" s="41"/>
      <c r="K1723" s="41"/>
      <c r="L1723" s="41"/>
      <c r="M1723" s="92"/>
      <c r="N1723" s="41"/>
      <c r="O1723" s="41"/>
      <c r="P1723" s="41"/>
      <c r="Q1723" s="41"/>
      <c r="R1723" s="41"/>
      <c r="S1723" s="41"/>
      <c r="T1723" s="41"/>
      <c r="U1723" s="47"/>
      <c r="V1723" s="49"/>
      <c r="W1723" s="41"/>
      <c r="X1723" s="41"/>
      <c r="Y1723" s="41"/>
      <c r="AA1723" s="37" t="str">
        <f>IF($I1723&lt;&gt;"",VLOOKUP($I1723,'Valid Values - Search'!$R$4:$T$4719,3,FALSE),"")</f>
        <v/>
      </c>
      <c r="AB1723" s="37" t="str">
        <f>IF($I1723&lt;&gt;"",VLOOKUP($I1723,'Valid Values - Search'!$R$4:$S$4719,2,FALSE),"")</f>
        <v/>
      </c>
      <c r="AC1723" s="38" t="str">
        <f t="shared" si="26"/>
        <v/>
      </c>
      <c r="AD1723" s="38"/>
    </row>
    <row r="1724" spans="1:30">
      <c r="A1724" s="46"/>
      <c r="B1724" s="47"/>
      <c r="C1724" s="49"/>
      <c r="D1724" s="41"/>
      <c r="E1724" s="41"/>
      <c r="F1724" s="41"/>
      <c r="G1724" s="50" t="str">
        <f>IF(A1724&lt;&gt;"",CONCATENATE(A1724,":",YEAR(B1724),IF(MONTH(B1724)&gt;9,MONTH(B1724),CONCATENATE(0,MONTH(B1724))),IF(DAY(B1724)&gt;9,DAY(B1724),CONCATENATE(0,DAY(B1724))),IF(HOUR(C1724)&gt;9,HOUR(C1724),CONCATENATE(0,HOUR(C1724))),IF(MINUTE(C1724)&gt;9,MINUTE(C1724),CONCATENATE(0,MINUTE(C1724))),":",VLOOKUP(F1724,'Valid Values - Results'!$D$4:$F$12,3,FALSE)),"")</f>
        <v/>
      </c>
      <c r="H1724" s="41"/>
      <c r="I1724" s="41"/>
      <c r="J1724" s="41"/>
      <c r="K1724" s="41"/>
      <c r="L1724" s="41"/>
      <c r="M1724" s="92"/>
      <c r="N1724" s="41"/>
      <c r="O1724" s="41"/>
      <c r="P1724" s="41"/>
      <c r="Q1724" s="41"/>
      <c r="R1724" s="41"/>
      <c r="S1724" s="41"/>
      <c r="T1724" s="41"/>
      <c r="U1724" s="47"/>
      <c r="V1724" s="49"/>
      <c r="W1724" s="41"/>
      <c r="X1724" s="41"/>
      <c r="Y1724" s="41"/>
      <c r="AA1724" s="37" t="str">
        <f>IF($I1724&lt;&gt;"",VLOOKUP($I1724,'Valid Values - Search'!$R$4:$T$4719,3,FALSE),"")</f>
        <v/>
      </c>
      <c r="AB1724" s="37" t="str">
        <f>IF($I1724&lt;&gt;"",VLOOKUP($I1724,'Valid Values - Search'!$R$4:$S$4719,2,FALSE),"")</f>
        <v/>
      </c>
      <c r="AC1724" s="38" t="str">
        <f t="shared" si="26"/>
        <v/>
      </c>
      <c r="AD1724" s="38"/>
    </row>
    <row r="1725" spans="1:30">
      <c r="A1725" s="46"/>
      <c r="B1725" s="47"/>
      <c r="C1725" s="49"/>
      <c r="D1725" s="41"/>
      <c r="E1725" s="41"/>
      <c r="F1725" s="41"/>
      <c r="G1725" s="50" t="str">
        <f>IF(A1725&lt;&gt;"",CONCATENATE(A1725,":",YEAR(B1725),IF(MONTH(B1725)&gt;9,MONTH(B1725),CONCATENATE(0,MONTH(B1725))),IF(DAY(B1725)&gt;9,DAY(B1725),CONCATENATE(0,DAY(B1725))),IF(HOUR(C1725)&gt;9,HOUR(C1725),CONCATENATE(0,HOUR(C1725))),IF(MINUTE(C1725)&gt;9,MINUTE(C1725),CONCATENATE(0,MINUTE(C1725))),":",VLOOKUP(F1725,'Valid Values - Results'!$D$4:$F$12,3,FALSE)),"")</f>
        <v/>
      </c>
      <c r="H1725" s="41"/>
      <c r="I1725" s="41"/>
      <c r="J1725" s="41"/>
      <c r="K1725" s="41"/>
      <c r="L1725" s="41"/>
      <c r="M1725" s="92"/>
      <c r="N1725" s="41"/>
      <c r="O1725" s="41"/>
      <c r="P1725" s="41"/>
      <c r="Q1725" s="41"/>
      <c r="R1725" s="41"/>
      <c r="S1725" s="41"/>
      <c r="T1725" s="41"/>
      <c r="U1725" s="47"/>
      <c r="V1725" s="49"/>
      <c r="W1725" s="41"/>
      <c r="X1725" s="41"/>
      <c r="Y1725" s="41"/>
      <c r="AA1725" s="37" t="str">
        <f>IF($I1725&lt;&gt;"",VLOOKUP($I1725,'Valid Values - Search'!$R$4:$T$4719,3,FALSE),"")</f>
        <v/>
      </c>
      <c r="AB1725" s="37" t="str">
        <f>IF($I1725&lt;&gt;"",VLOOKUP($I1725,'Valid Values - Search'!$R$4:$S$4719,2,FALSE),"")</f>
        <v/>
      </c>
      <c r="AC1725" s="38" t="str">
        <f t="shared" si="26"/>
        <v/>
      </c>
      <c r="AD1725" s="38"/>
    </row>
    <row r="1726" spans="1:30">
      <c r="A1726" s="46"/>
      <c r="B1726" s="47"/>
      <c r="C1726" s="49"/>
      <c r="D1726" s="41"/>
      <c r="E1726" s="41"/>
      <c r="F1726" s="41"/>
      <c r="G1726" s="50" t="str">
        <f>IF(A1726&lt;&gt;"",CONCATENATE(A1726,":",YEAR(B1726),IF(MONTH(B1726)&gt;9,MONTH(B1726),CONCATENATE(0,MONTH(B1726))),IF(DAY(B1726)&gt;9,DAY(B1726),CONCATENATE(0,DAY(B1726))),IF(HOUR(C1726)&gt;9,HOUR(C1726),CONCATENATE(0,HOUR(C1726))),IF(MINUTE(C1726)&gt;9,MINUTE(C1726),CONCATENATE(0,MINUTE(C1726))),":",VLOOKUP(F1726,'Valid Values - Results'!$D$4:$F$12,3,FALSE)),"")</f>
        <v/>
      </c>
      <c r="H1726" s="41"/>
      <c r="I1726" s="41"/>
      <c r="J1726" s="41"/>
      <c r="K1726" s="41"/>
      <c r="L1726" s="41"/>
      <c r="M1726" s="92"/>
      <c r="N1726" s="41"/>
      <c r="O1726" s="41"/>
      <c r="P1726" s="41"/>
      <c r="Q1726" s="41"/>
      <c r="R1726" s="41"/>
      <c r="S1726" s="41"/>
      <c r="T1726" s="41"/>
      <c r="U1726" s="47"/>
      <c r="V1726" s="49"/>
      <c r="W1726" s="41"/>
      <c r="X1726" s="41"/>
      <c r="Y1726" s="41"/>
      <c r="AA1726" s="37" t="str">
        <f>IF($I1726&lt;&gt;"",VLOOKUP($I1726,'Valid Values - Search'!$R$4:$T$4719,3,FALSE),"")</f>
        <v/>
      </c>
      <c r="AB1726" s="37" t="str">
        <f>IF($I1726&lt;&gt;"",VLOOKUP($I1726,'Valid Values - Search'!$R$4:$S$4719,2,FALSE),"")</f>
        <v/>
      </c>
      <c r="AC1726" s="38" t="str">
        <f t="shared" si="26"/>
        <v/>
      </c>
      <c r="AD1726" s="38"/>
    </row>
    <row r="1727" spans="1:30">
      <c r="A1727" s="46"/>
      <c r="B1727" s="47"/>
      <c r="C1727" s="49"/>
      <c r="D1727" s="41"/>
      <c r="E1727" s="41"/>
      <c r="F1727" s="41"/>
      <c r="G1727" s="50" t="str">
        <f>IF(A1727&lt;&gt;"",CONCATENATE(A1727,":",YEAR(B1727),IF(MONTH(B1727)&gt;9,MONTH(B1727),CONCATENATE(0,MONTH(B1727))),IF(DAY(B1727)&gt;9,DAY(B1727),CONCATENATE(0,DAY(B1727))),IF(HOUR(C1727)&gt;9,HOUR(C1727),CONCATENATE(0,HOUR(C1727))),IF(MINUTE(C1727)&gt;9,MINUTE(C1727),CONCATENATE(0,MINUTE(C1727))),":",VLOOKUP(F1727,'Valid Values - Results'!$D$4:$F$12,3,FALSE)),"")</f>
        <v/>
      </c>
      <c r="H1727" s="41"/>
      <c r="I1727" s="41"/>
      <c r="J1727" s="41"/>
      <c r="K1727" s="41"/>
      <c r="L1727" s="41"/>
      <c r="M1727" s="92"/>
      <c r="N1727" s="41"/>
      <c r="O1727" s="41"/>
      <c r="P1727" s="41"/>
      <c r="Q1727" s="41"/>
      <c r="R1727" s="41"/>
      <c r="S1727" s="41"/>
      <c r="T1727" s="41"/>
      <c r="U1727" s="47"/>
      <c r="V1727" s="49"/>
      <c r="W1727" s="41"/>
      <c r="X1727" s="41"/>
      <c r="Y1727" s="41"/>
      <c r="AA1727" s="37" t="str">
        <f>IF($I1727&lt;&gt;"",VLOOKUP($I1727,'Valid Values - Search'!$R$4:$T$4719,3,FALSE),"")</f>
        <v/>
      </c>
      <c r="AB1727" s="37" t="str">
        <f>IF($I1727&lt;&gt;"",VLOOKUP($I1727,'Valid Values - Search'!$R$4:$S$4719,2,FALSE),"")</f>
        <v/>
      </c>
      <c r="AC1727" s="38" t="str">
        <f t="shared" si="26"/>
        <v/>
      </c>
      <c r="AD1727" s="38"/>
    </row>
    <row r="1728" spans="1:30">
      <c r="A1728" s="46"/>
      <c r="B1728" s="47"/>
      <c r="C1728" s="49"/>
      <c r="D1728" s="41"/>
      <c r="E1728" s="41"/>
      <c r="F1728" s="41"/>
      <c r="G1728" s="50" t="str">
        <f>IF(A1728&lt;&gt;"",CONCATENATE(A1728,":",YEAR(B1728),IF(MONTH(B1728)&gt;9,MONTH(B1728),CONCATENATE(0,MONTH(B1728))),IF(DAY(B1728)&gt;9,DAY(B1728),CONCATENATE(0,DAY(B1728))),IF(HOUR(C1728)&gt;9,HOUR(C1728),CONCATENATE(0,HOUR(C1728))),IF(MINUTE(C1728)&gt;9,MINUTE(C1728),CONCATENATE(0,MINUTE(C1728))),":",VLOOKUP(F1728,'Valid Values - Results'!$D$4:$F$12,3,FALSE)),"")</f>
        <v/>
      </c>
      <c r="H1728" s="41"/>
      <c r="I1728" s="41"/>
      <c r="J1728" s="41"/>
      <c r="K1728" s="41"/>
      <c r="L1728" s="41"/>
      <c r="M1728" s="92"/>
      <c r="N1728" s="41"/>
      <c r="O1728" s="41"/>
      <c r="P1728" s="41"/>
      <c r="Q1728" s="41"/>
      <c r="R1728" s="41"/>
      <c r="S1728" s="41"/>
      <c r="T1728" s="41"/>
      <c r="U1728" s="47"/>
      <c r="V1728" s="49"/>
      <c r="W1728" s="41"/>
      <c r="X1728" s="41"/>
      <c r="Y1728" s="41"/>
      <c r="AA1728" s="37" t="str">
        <f>IF($I1728&lt;&gt;"",VLOOKUP($I1728,'Valid Values - Search'!$R$4:$T$4719,3,FALSE),"")</f>
        <v/>
      </c>
      <c r="AB1728" s="37" t="str">
        <f>IF($I1728&lt;&gt;"",VLOOKUP($I1728,'Valid Values - Search'!$R$4:$S$4719,2,FALSE),"")</f>
        <v/>
      </c>
      <c r="AC1728" s="38" t="str">
        <f t="shared" si="26"/>
        <v/>
      </c>
      <c r="AD1728" s="38"/>
    </row>
    <row r="1729" spans="1:30">
      <c r="A1729" s="46"/>
      <c r="B1729" s="47"/>
      <c r="C1729" s="49"/>
      <c r="D1729" s="41"/>
      <c r="E1729" s="41"/>
      <c r="F1729" s="41"/>
      <c r="G1729" s="50" t="str">
        <f>IF(A1729&lt;&gt;"",CONCATENATE(A1729,":",YEAR(B1729),IF(MONTH(B1729)&gt;9,MONTH(B1729),CONCATENATE(0,MONTH(B1729))),IF(DAY(B1729)&gt;9,DAY(B1729),CONCATENATE(0,DAY(B1729))),IF(HOUR(C1729)&gt;9,HOUR(C1729),CONCATENATE(0,HOUR(C1729))),IF(MINUTE(C1729)&gt;9,MINUTE(C1729),CONCATENATE(0,MINUTE(C1729))),":",VLOOKUP(F1729,'Valid Values - Results'!$D$4:$F$12,3,FALSE)),"")</f>
        <v/>
      </c>
      <c r="H1729" s="41"/>
      <c r="I1729" s="41"/>
      <c r="J1729" s="41"/>
      <c r="K1729" s="41"/>
      <c r="L1729" s="41"/>
      <c r="M1729" s="92"/>
      <c r="N1729" s="41"/>
      <c r="O1729" s="41"/>
      <c r="P1729" s="41"/>
      <c r="Q1729" s="41"/>
      <c r="R1729" s="41"/>
      <c r="S1729" s="41"/>
      <c r="T1729" s="41"/>
      <c r="U1729" s="47"/>
      <c r="V1729" s="49"/>
      <c r="W1729" s="41"/>
      <c r="X1729" s="41"/>
      <c r="Y1729" s="41"/>
      <c r="AA1729" s="37" t="str">
        <f>IF($I1729&lt;&gt;"",VLOOKUP($I1729,'Valid Values - Search'!$R$4:$T$4719,3,FALSE),"")</f>
        <v/>
      </c>
      <c r="AB1729" s="37" t="str">
        <f>IF($I1729&lt;&gt;"",VLOOKUP($I1729,'Valid Values - Search'!$R$4:$S$4719,2,FALSE),"")</f>
        <v/>
      </c>
      <c r="AC1729" s="38" t="str">
        <f t="shared" si="26"/>
        <v/>
      </c>
      <c r="AD1729" s="38"/>
    </row>
    <row r="1730" spans="1:30">
      <c r="A1730" s="46"/>
      <c r="B1730" s="47"/>
      <c r="C1730" s="49"/>
      <c r="D1730" s="41"/>
      <c r="E1730" s="41"/>
      <c r="F1730" s="41"/>
      <c r="G1730" s="50" t="str">
        <f>IF(A1730&lt;&gt;"",CONCATENATE(A1730,":",YEAR(B1730),IF(MONTH(B1730)&gt;9,MONTH(B1730),CONCATENATE(0,MONTH(B1730))),IF(DAY(B1730)&gt;9,DAY(B1730),CONCATENATE(0,DAY(B1730))),IF(HOUR(C1730)&gt;9,HOUR(C1730),CONCATENATE(0,HOUR(C1730))),IF(MINUTE(C1730)&gt;9,MINUTE(C1730),CONCATENATE(0,MINUTE(C1730))),":",VLOOKUP(F1730,'Valid Values - Results'!$D$4:$F$12,3,FALSE)),"")</f>
        <v/>
      </c>
      <c r="H1730" s="41"/>
      <c r="I1730" s="41"/>
      <c r="J1730" s="41"/>
      <c r="K1730" s="41"/>
      <c r="L1730" s="41"/>
      <c r="M1730" s="92"/>
      <c r="N1730" s="41"/>
      <c r="O1730" s="41"/>
      <c r="P1730" s="41"/>
      <c r="Q1730" s="41"/>
      <c r="R1730" s="41"/>
      <c r="S1730" s="41"/>
      <c r="T1730" s="41"/>
      <c r="U1730" s="47"/>
      <c r="V1730" s="49"/>
      <c r="W1730" s="41"/>
      <c r="X1730" s="41"/>
      <c r="Y1730" s="41"/>
      <c r="AA1730" s="37" t="str">
        <f>IF($I1730&lt;&gt;"",VLOOKUP($I1730,'Valid Values - Search'!$R$4:$T$4719,3,FALSE),"")</f>
        <v/>
      </c>
      <c r="AB1730" s="37" t="str">
        <f>IF($I1730&lt;&gt;"",VLOOKUP($I1730,'Valid Values - Search'!$R$4:$S$4719,2,FALSE),"")</f>
        <v/>
      </c>
      <c r="AC1730" s="38" t="str">
        <f t="shared" ref="AC1730:AC1793" si="27">IF($V1730&lt;&gt;"",$D1730,"")</f>
        <v/>
      </c>
      <c r="AD1730" s="38"/>
    </row>
    <row r="1731" spans="1:30">
      <c r="A1731" s="46"/>
      <c r="B1731" s="47"/>
      <c r="C1731" s="49"/>
      <c r="D1731" s="41"/>
      <c r="E1731" s="41"/>
      <c r="F1731" s="41"/>
      <c r="G1731" s="50" t="str">
        <f>IF(A1731&lt;&gt;"",CONCATENATE(A1731,":",YEAR(B1731),IF(MONTH(B1731)&gt;9,MONTH(B1731),CONCATENATE(0,MONTH(B1731))),IF(DAY(B1731)&gt;9,DAY(B1731),CONCATENATE(0,DAY(B1731))),IF(HOUR(C1731)&gt;9,HOUR(C1731),CONCATENATE(0,HOUR(C1731))),IF(MINUTE(C1731)&gt;9,MINUTE(C1731),CONCATENATE(0,MINUTE(C1731))),":",VLOOKUP(F1731,'Valid Values - Results'!$D$4:$F$12,3,FALSE)),"")</f>
        <v/>
      </c>
      <c r="H1731" s="41"/>
      <c r="I1731" s="41"/>
      <c r="J1731" s="41"/>
      <c r="K1731" s="41"/>
      <c r="L1731" s="41"/>
      <c r="M1731" s="92"/>
      <c r="N1731" s="41"/>
      <c r="O1731" s="41"/>
      <c r="P1731" s="41"/>
      <c r="Q1731" s="41"/>
      <c r="R1731" s="41"/>
      <c r="S1731" s="41"/>
      <c r="T1731" s="41"/>
      <c r="U1731" s="47"/>
      <c r="V1731" s="49"/>
      <c r="W1731" s="41"/>
      <c r="X1731" s="41"/>
      <c r="Y1731" s="41"/>
      <c r="AA1731" s="37" t="str">
        <f>IF($I1731&lt;&gt;"",VLOOKUP($I1731,'Valid Values - Search'!$R$4:$T$4719,3,FALSE),"")</f>
        <v/>
      </c>
      <c r="AB1731" s="37" t="str">
        <f>IF($I1731&lt;&gt;"",VLOOKUP($I1731,'Valid Values - Search'!$R$4:$S$4719,2,FALSE),"")</f>
        <v/>
      </c>
      <c r="AC1731" s="38" t="str">
        <f t="shared" si="27"/>
        <v/>
      </c>
      <c r="AD1731" s="38"/>
    </row>
    <row r="1732" spans="1:30">
      <c r="A1732" s="46"/>
      <c r="B1732" s="47"/>
      <c r="C1732" s="49"/>
      <c r="D1732" s="41"/>
      <c r="E1732" s="41"/>
      <c r="F1732" s="41"/>
      <c r="G1732" s="50" t="str">
        <f>IF(A1732&lt;&gt;"",CONCATENATE(A1732,":",YEAR(B1732),IF(MONTH(B1732)&gt;9,MONTH(B1732),CONCATENATE(0,MONTH(B1732))),IF(DAY(B1732)&gt;9,DAY(B1732),CONCATENATE(0,DAY(B1732))),IF(HOUR(C1732)&gt;9,HOUR(C1732),CONCATENATE(0,HOUR(C1732))),IF(MINUTE(C1732)&gt;9,MINUTE(C1732),CONCATENATE(0,MINUTE(C1732))),":",VLOOKUP(F1732,'Valid Values - Results'!$D$4:$F$12,3,FALSE)),"")</f>
        <v/>
      </c>
      <c r="H1732" s="41"/>
      <c r="I1732" s="41"/>
      <c r="J1732" s="41"/>
      <c r="K1732" s="41"/>
      <c r="L1732" s="41"/>
      <c r="M1732" s="92"/>
      <c r="N1732" s="41"/>
      <c r="O1732" s="41"/>
      <c r="P1732" s="41"/>
      <c r="Q1732" s="41"/>
      <c r="R1732" s="41"/>
      <c r="S1732" s="41"/>
      <c r="T1732" s="41"/>
      <c r="U1732" s="47"/>
      <c r="V1732" s="49"/>
      <c r="W1732" s="41"/>
      <c r="X1732" s="41"/>
      <c r="Y1732" s="41"/>
      <c r="AA1732" s="37" t="str">
        <f>IF($I1732&lt;&gt;"",VLOOKUP($I1732,'Valid Values - Search'!$R$4:$T$4719,3,FALSE),"")</f>
        <v/>
      </c>
      <c r="AB1732" s="37" t="str">
        <f>IF($I1732&lt;&gt;"",VLOOKUP($I1732,'Valid Values - Search'!$R$4:$S$4719,2,FALSE),"")</f>
        <v/>
      </c>
      <c r="AC1732" s="38" t="str">
        <f t="shared" si="27"/>
        <v/>
      </c>
      <c r="AD1732" s="38"/>
    </row>
    <row r="1733" spans="1:30">
      <c r="A1733" s="46"/>
      <c r="B1733" s="47"/>
      <c r="C1733" s="49"/>
      <c r="D1733" s="41"/>
      <c r="E1733" s="41"/>
      <c r="F1733" s="41"/>
      <c r="G1733" s="50" t="str">
        <f>IF(A1733&lt;&gt;"",CONCATENATE(A1733,":",YEAR(B1733),IF(MONTH(B1733)&gt;9,MONTH(B1733),CONCATENATE(0,MONTH(B1733))),IF(DAY(B1733)&gt;9,DAY(B1733),CONCATENATE(0,DAY(B1733))),IF(HOUR(C1733)&gt;9,HOUR(C1733),CONCATENATE(0,HOUR(C1733))),IF(MINUTE(C1733)&gt;9,MINUTE(C1733),CONCATENATE(0,MINUTE(C1733))),":",VLOOKUP(F1733,'Valid Values - Results'!$D$4:$F$12,3,FALSE)),"")</f>
        <v/>
      </c>
      <c r="H1733" s="41"/>
      <c r="I1733" s="41"/>
      <c r="J1733" s="41"/>
      <c r="K1733" s="41"/>
      <c r="L1733" s="41"/>
      <c r="M1733" s="92"/>
      <c r="N1733" s="41"/>
      <c r="O1733" s="41"/>
      <c r="P1733" s="41"/>
      <c r="Q1733" s="41"/>
      <c r="R1733" s="41"/>
      <c r="S1733" s="41"/>
      <c r="T1733" s="41"/>
      <c r="U1733" s="47"/>
      <c r="V1733" s="49"/>
      <c r="W1733" s="41"/>
      <c r="X1733" s="41"/>
      <c r="Y1733" s="41"/>
      <c r="AA1733" s="37" t="str">
        <f>IF($I1733&lt;&gt;"",VLOOKUP($I1733,'Valid Values - Search'!$R$4:$T$4719,3,FALSE),"")</f>
        <v/>
      </c>
      <c r="AB1733" s="37" t="str">
        <f>IF($I1733&lt;&gt;"",VLOOKUP($I1733,'Valid Values - Search'!$R$4:$S$4719,2,FALSE),"")</f>
        <v/>
      </c>
      <c r="AC1733" s="38" t="str">
        <f t="shared" si="27"/>
        <v/>
      </c>
      <c r="AD1733" s="38"/>
    </row>
    <row r="1734" spans="1:30">
      <c r="A1734" s="46"/>
      <c r="B1734" s="47"/>
      <c r="C1734" s="49"/>
      <c r="D1734" s="41"/>
      <c r="E1734" s="41"/>
      <c r="F1734" s="41"/>
      <c r="G1734" s="50" t="str">
        <f>IF(A1734&lt;&gt;"",CONCATENATE(A1734,":",YEAR(B1734),IF(MONTH(B1734)&gt;9,MONTH(B1734),CONCATENATE(0,MONTH(B1734))),IF(DAY(B1734)&gt;9,DAY(B1734),CONCATENATE(0,DAY(B1734))),IF(HOUR(C1734)&gt;9,HOUR(C1734),CONCATENATE(0,HOUR(C1734))),IF(MINUTE(C1734)&gt;9,MINUTE(C1734),CONCATENATE(0,MINUTE(C1734))),":",VLOOKUP(F1734,'Valid Values - Results'!$D$4:$F$12,3,FALSE)),"")</f>
        <v/>
      </c>
      <c r="H1734" s="41"/>
      <c r="I1734" s="41"/>
      <c r="J1734" s="41"/>
      <c r="K1734" s="41"/>
      <c r="L1734" s="41"/>
      <c r="M1734" s="92"/>
      <c r="N1734" s="41"/>
      <c r="O1734" s="41"/>
      <c r="P1734" s="41"/>
      <c r="Q1734" s="41"/>
      <c r="R1734" s="41"/>
      <c r="S1734" s="41"/>
      <c r="T1734" s="41"/>
      <c r="U1734" s="47"/>
      <c r="V1734" s="49"/>
      <c r="W1734" s="41"/>
      <c r="X1734" s="41"/>
      <c r="Y1734" s="41"/>
      <c r="AA1734" s="37" t="str">
        <f>IF($I1734&lt;&gt;"",VLOOKUP($I1734,'Valid Values - Search'!$R$4:$T$4719,3,FALSE),"")</f>
        <v/>
      </c>
      <c r="AB1734" s="37" t="str">
        <f>IF($I1734&lt;&gt;"",VLOOKUP($I1734,'Valid Values - Search'!$R$4:$S$4719,2,FALSE),"")</f>
        <v/>
      </c>
      <c r="AC1734" s="38" t="str">
        <f t="shared" si="27"/>
        <v/>
      </c>
      <c r="AD1734" s="38"/>
    </row>
    <row r="1735" spans="1:30">
      <c r="A1735" s="46"/>
      <c r="B1735" s="47"/>
      <c r="C1735" s="49"/>
      <c r="D1735" s="41"/>
      <c r="E1735" s="41"/>
      <c r="F1735" s="41"/>
      <c r="G1735" s="50" t="str">
        <f>IF(A1735&lt;&gt;"",CONCATENATE(A1735,":",YEAR(B1735),IF(MONTH(B1735)&gt;9,MONTH(B1735),CONCATENATE(0,MONTH(B1735))),IF(DAY(B1735)&gt;9,DAY(B1735),CONCATENATE(0,DAY(B1735))),IF(HOUR(C1735)&gt;9,HOUR(C1735),CONCATENATE(0,HOUR(C1735))),IF(MINUTE(C1735)&gt;9,MINUTE(C1735),CONCATENATE(0,MINUTE(C1735))),":",VLOOKUP(F1735,'Valid Values - Results'!$D$4:$F$12,3,FALSE)),"")</f>
        <v/>
      </c>
      <c r="H1735" s="41"/>
      <c r="I1735" s="41"/>
      <c r="J1735" s="41"/>
      <c r="K1735" s="41"/>
      <c r="L1735" s="41"/>
      <c r="M1735" s="92"/>
      <c r="N1735" s="41"/>
      <c r="O1735" s="41"/>
      <c r="P1735" s="41"/>
      <c r="Q1735" s="41"/>
      <c r="R1735" s="41"/>
      <c r="S1735" s="41"/>
      <c r="T1735" s="41"/>
      <c r="U1735" s="47"/>
      <c r="V1735" s="49"/>
      <c r="W1735" s="41"/>
      <c r="X1735" s="41"/>
      <c r="Y1735" s="41"/>
      <c r="AA1735" s="37" t="str">
        <f>IF($I1735&lt;&gt;"",VLOOKUP($I1735,'Valid Values - Search'!$R$4:$T$4719,3,FALSE),"")</f>
        <v/>
      </c>
      <c r="AB1735" s="37" t="str">
        <f>IF($I1735&lt;&gt;"",VLOOKUP($I1735,'Valid Values - Search'!$R$4:$S$4719,2,FALSE),"")</f>
        <v/>
      </c>
      <c r="AC1735" s="38" t="str">
        <f t="shared" si="27"/>
        <v/>
      </c>
      <c r="AD1735" s="38"/>
    </row>
    <row r="1736" spans="1:30">
      <c r="A1736" s="46"/>
      <c r="B1736" s="47"/>
      <c r="C1736" s="49"/>
      <c r="D1736" s="41"/>
      <c r="E1736" s="41"/>
      <c r="F1736" s="41"/>
      <c r="G1736" s="50" t="str">
        <f>IF(A1736&lt;&gt;"",CONCATENATE(A1736,":",YEAR(B1736),IF(MONTH(B1736)&gt;9,MONTH(B1736),CONCATENATE(0,MONTH(B1736))),IF(DAY(B1736)&gt;9,DAY(B1736),CONCATENATE(0,DAY(B1736))),IF(HOUR(C1736)&gt;9,HOUR(C1736),CONCATENATE(0,HOUR(C1736))),IF(MINUTE(C1736)&gt;9,MINUTE(C1736),CONCATENATE(0,MINUTE(C1736))),":",VLOOKUP(F1736,'Valid Values - Results'!$D$4:$F$12,3,FALSE)),"")</f>
        <v/>
      </c>
      <c r="H1736" s="41"/>
      <c r="I1736" s="41"/>
      <c r="J1736" s="41"/>
      <c r="K1736" s="41"/>
      <c r="L1736" s="41"/>
      <c r="M1736" s="92"/>
      <c r="N1736" s="41"/>
      <c r="O1736" s="41"/>
      <c r="P1736" s="41"/>
      <c r="Q1736" s="41"/>
      <c r="R1736" s="41"/>
      <c r="S1736" s="41"/>
      <c r="T1736" s="41"/>
      <c r="U1736" s="47"/>
      <c r="V1736" s="49"/>
      <c r="W1736" s="41"/>
      <c r="X1736" s="41"/>
      <c r="Y1736" s="41"/>
      <c r="AA1736" s="37" t="str">
        <f>IF($I1736&lt;&gt;"",VLOOKUP($I1736,'Valid Values - Search'!$R$4:$T$4719,3,FALSE),"")</f>
        <v/>
      </c>
      <c r="AB1736" s="37" t="str">
        <f>IF($I1736&lt;&gt;"",VLOOKUP($I1736,'Valid Values - Search'!$R$4:$S$4719,2,FALSE),"")</f>
        <v/>
      </c>
      <c r="AC1736" s="38" t="str">
        <f t="shared" si="27"/>
        <v/>
      </c>
      <c r="AD1736" s="38"/>
    </row>
    <row r="1737" spans="1:30">
      <c r="A1737" s="46"/>
      <c r="B1737" s="47"/>
      <c r="C1737" s="49"/>
      <c r="D1737" s="41"/>
      <c r="E1737" s="41"/>
      <c r="F1737" s="41"/>
      <c r="G1737" s="50" t="str">
        <f>IF(A1737&lt;&gt;"",CONCATENATE(A1737,":",YEAR(B1737),IF(MONTH(B1737)&gt;9,MONTH(B1737),CONCATENATE(0,MONTH(B1737))),IF(DAY(B1737)&gt;9,DAY(B1737),CONCATENATE(0,DAY(B1737))),IF(HOUR(C1737)&gt;9,HOUR(C1737),CONCATENATE(0,HOUR(C1737))),IF(MINUTE(C1737)&gt;9,MINUTE(C1737),CONCATENATE(0,MINUTE(C1737))),":",VLOOKUP(F1737,'Valid Values - Results'!$D$4:$F$12,3,FALSE)),"")</f>
        <v/>
      </c>
      <c r="H1737" s="41"/>
      <c r="I1737" s="41"/>
      <c r="J1737" s="41"/>
      <c r="K1737" s="41"/>
      <c r="L1737" s="41"/>
      <c r="M1737" s="92"/>
      <c r="N1737" s="41"/>
      <c r="O1737" s="41"/>
      <c r="P1737" s="41"/>
      <c r="Q1737" s="41"/>
      <c r="R1737" s="41"/>
      <c r="S1737" s="41"/>
      <c r="T1737" s="41"/>
      <c r="U1737" s="47"/>
      <c r="V1737" s="49"/>
      <c r="W1737" s="41"/>
      <c r="X1737" s="41"/>
      <c r="Y1737" s="41"/>
      <c r="AA1737" s="37" t="str">
        <f>IF($I1737&lt;&gt;"",VLOOKUP($I1737,'Valid Values - Search'!$R$4:$T$4719,3,FALSE),"")</f>
        <v/>
      </c>
      <c r="AB1737" s="37" t="str">
        <f>IF($I1737&lt;&gt;"",VLOOKUP($I1737,'Valid Values - Search'!$R$4:$S$4719,2,FALSE),"")</f>
        <v/>
      </c>
      <c r="AC1737" s="38" t="str">
        <f t="shared" si="27"/>
        <v/>
      </c>
      <c r="AD1737" s="38"/>
    </row>
    <row r="1738" spans="1:30">
      <c r="A1738" s="46"/>
      <c r="B1738" s="47"/>
      <c r="C1738" s="49"/>
      <c r="D1738" s="41"/>
      <c r="E1738" s="41"/>
      <c r="F1738" s="41"/>
      <c r="G1738" s="50" t="str">
        <f>IF(A1738&lt;&gt;"",CONCATENATE(A1738,":",YEAR(B1738),IF(MONTH(B1738)&gt;9,MONTH(B1738),CONCATENATE(0,MONTH(B1738))),IF(DAY(B1738)&gt;9,DAY(B1738),CONCATENATE(0,DAY(B1738))),IF(HOUR(C1738)&gt;9,HOUR(C1738),CONCATENATE(0,HOUR(C1738))),IF(MINUTE(C1738)&gt;9,MINUTE(C1738),CONCATENATE(0,MINUTE(C1738))),":",VLOOKUP(F1738,'Valid Values - Results'!$D$4:$F$12,3,FALSE)),"")</f>
        <v/>
      </c>
      <c r="H1738" s="41"/>
      <c r="I1738" s="41"/>
      <c r="J1738" s="41"/>
      <c r="K1738" s="41"/>
      <c r="L1738" s="41"/>
      <c r="M1738" s="92"/>
      <c r="N1738" s="41"/>
      <c r="O1738" s="41"/>
      <c r="P1738" s="41"/>
      <c r="Q1738" s="41"/>
      <c r="R1738" s="41"/>
      <c r="S1738" s="41"/>
      <c r="T1738" s="41"/>
      <c r="U1738" s="47"/>
      <c r="V1738" s="49"/>
      <c r="W1738" s="41"/>
      <c r="X1738" s="41"/>
      <c r="Y1738" s="41"/>
      <c r="AA1738" s="37" t="str">
        <f>IF($I1738&lt;&gt;"",VLOOKUP($I1738,'Valid Values - Search'!$R$4:$T$4719,3,FALSE),"")</f>
        <v/>
      </c>
      <c r="AB1738" s="37" t="str">
        <f>IF($I1738&lt;&gt;"",VLOOKUP($I1738,'Valid Values - Search'!$R$4:$S$4719,2,FALSE),"")</f>
        <v/>
      </c>
      <c r="AC1738" s="38" t="str">
        <f t="shared" si="27"/>
        <v/>
      </c>
      <c r="AD1738" s="38"/>
    </row>
    <row r="1739" spans="1:30">
      <c r="A1739" s="46"/>
      <c r="B1739" s="47"/>
      <c r="C1739" s="49"/>
      <c r="D1739" s="41"/>
      <c r="E1739" s="41"/>
      <c r="F1739" s="41"/>
      <c r="G1739" s="50" t="str">
        <f>IF(A1739&lt;&gt;"",CONCATENATE(A1739,":",YEAR(B1739),IF(MONTH(B1739)&gt;9,MONTH(B1739),CONCATENATE(0,MONTH(B1739))),IF(DAY(B1739)&gt;9,DAY(B1739),CONCATENATE(0,DAY(B1739))),IF(HOUR(C1739)&gt;9,HOUR(C1739),CONCATENATE(0,HOUR(C1739))),IF(MINUTE(C1739)&gt;9,MINUTE(C1739),CONCATENATE(0,MINUTE(C1739))),":",VLOOKUP(F1739,'Valid Values - Results'!$D$4:$F$12,3,FALSE)),"")</f>
        <v/>
      </c>
      <c r="H1739" s="41"/>
      <c r="I1739" s="41"/>
      <c r="J1739" s="41"/>
      <c r="K1739" s="41"/>
      <c r="L1739" s="41"/>
      <c r="M1739" s="92"/>
      <c r="N1739" s="41"/>
      <c r="O1739" s="41"/>
      <c r="P1739" s="41"/>
      <c r="Q1739" s="41"/>
      <c r="R1739" s="41"/>
      <c r="S1739" s="41"/>
      <c r="T1739" s="41"/>
      <c r="U1739" s="47"/>
      <c r="V1739" s="49"/>
      <c r="W1739" s="41"/>
      <c r="X1739" s="41"/>
      <c r="Y1739" s="41"/>
      <c r="AA1739" s="37" t="str">
        <f>IF($I1739&lt;&gt;"",VLOOKUP($I1739,'Valid Values - Search'!$R$4:$T$4719,3,FALSE),"")</f>
        <v/>
      </c>
      <c r="AB1739" s="37" t="str">
        <f>IF($I1739&lt;&gt;"",VLOOKUP($I1739,'Valid Values - Search'!$R$4:$S$4719,2,FALSE),"")</f>
        <v/>
      </c>
      <c r="AC1739" s="38" t="str">
        <f t="shared" si="27"/>
        <v/>
      </c>
      <c r="AD1739" s="38"/>
    </row>
    <row r="1740" spans="1:30">
      <c r="A1740" s="46"/>
      <c r="B1740" s="47"/>
      <c r="C1740" s="49"/>
      <c r="D1740" s="41"/>
      <c r="E1740" s="41"/>
      <c r="F1740" s="41"/>
      <c r="G1740" s="50" t="str">
        <f>IF(A1740&lt;&gt;"",CONCATENATE(A1740,":",YEAR(B1740),IF(MONTH(B1740)&gt;9,MONTH(B1740),CONCATENATE(0,MONTH(B1740))),IF(DAY(B1740)&gt;9,DAY(B1740),CONCATENATE(0,DAY(B1740))),IF(HOUR(C1740)&gt;9,HOUR(C1740),CONCATENATE(0,HOUR(C1740))),IF(MINUTE(C1740)&gt;9,MINUTE(C1740),CONCATENATE(0,MINUTE(C1740))),":",VLOOKUP(F1740,'Valid Values - Results'!$D$4:$F$12,3,FALSE)),"")</f>
        <v/>
      </c>
      <c r="H1740" s="41"/>
      <c r="I1740" s="41"/>
      <c r="J1740" s="41"/>
      <c r="K1740" s="41"/>
      <c r="L1740" s="41"/>
      <c r="M1740" s="92"/>
      <c r="N1740" s="41"/>
      <c r="O1740" s="41"/>
      <c r="P1740" s="41"/>
      <c r="Q1740" s="41"/>
      <c r="R1740" s="41"/>
      <c r="S1740" s="41"/>
      <c r="T1740" s="41"/>
      <c r="U1740" s="47"/>
      <c r="V1740" s="49"/>
      <c r="W1740" s="41"/>
      <c r="X1740" s="41"/>
      <c r="Y1740" s="41"/>
      <c r="AA1740" s="37" t="str">
        <f>IF($I1740&lt;&gt;"",VLOOKUP($I1740,'Valid Values - Search'!$R$4:$T$4719,3,FALSE),"")</f>
        <v/>
      </c>
      <c r="AB1740" s="37" t="str">
        <f>IF($I1740&lt;&gt;"",VLOOKUP($I1740,'Valid Values - Search'!$R$4:$S$4719,2,FALSE),"")</f>
        <v/>
      </c>
      <c r="AC1740" s="38" t="str">
        <f t="shared" si="27"/>
        <v/>
      </c>
      <c r="AD1740" s="38"/>
    </row>
    <row r="1741" spans="1:30">
      <c r="A1741" s="46"/>
      <c r="B1741" s="47"/>
      <c r="C1741" s="49"/>
      <c r="D1741" s="41"/>
      <c r="E1741" s="41"/>
      <c r="F1741" s="41"/>
      <c r="G1741" s="50" t="str">
        <f>IF(A1741&lt;&gt;"",CONCATENATE(A1741,":",YEAR(B1741),IF(MONTH(B1741)&gt;9,MONTH(B1741),CONCATENATE(0,MONTH(B1741))),IF(DAY(B1741)&gt;9,DAY(B1741),CONCATENATE(0,DAY(B1741))),IF(HOUR(C1741)&gt;9,HOUR(C1741),CONCATENATE(0,HOUR(C1741))),IF(MINUTE(C1741)&gt;9,MINUTE(C1741),CONCATENATE(0,MINUTE(C1741))),":",VLOOKUP(F1741,'Valid Values - Results'!$D$4:$F$12,3,FALSE)),"")</f>
        <v/>
      </c>
      <c r="H1741" s="41"/>
      <c r="I1741" s="41"/>
      <c r="J1741" s="41"/>
      <c r="K1741" s="41"/>
      <c r="L1741" s="41"/>
      <c r="M1741" s="92"/>
      <c r="N1741" s="41"/>
      <c r="O1741" s="41"/>
      <c r="P1741" s="41"/>
      <c r="Q1741" s="41"/>
      <c r="R1741" s="41"/>
      <c r="S1741" s="41"/>
      <c r="T1741" s="41"/>
      <c r="U1741" s="47"/>
      <c r="V1741" s="49"/>
      <c r="W1741" s="41"/>
      <c r="X1741" s="41"/>
      <c r="Y1741" s="41"/>
      <c r="AA1741" s="37" t="str">
        <f>IF($I1741&lt;&gt;"",VLOOKUP($I1741,'Valid Values - Search'!$R$4:$T$4719,3,FALSE),"")</f>
        <v/>
      </c>
      <c r="AB1741" s="37" t="str">
        <f>IF($I1741&lt;&gt;"",VLOOKUP($I1741,'Valid Values - Search'!$R$4:$S$4719,2,FALSE),"")</f>
        <v/>
      </c>
      <c r="AC1741" s="38" t="str">
        <f t="shared" si="27"/>
        <v/>
      </c>
      <c r="AD1741" s="38"/>
    </row>
    <row r="1742" spans="1:30">
      <c r="A1742" s="46"/>
      <c r="B1742" s="47"/>
      <c r="C1742" s="49"/>
      <c r="D1742" s="41"/>
      <c r="E1742" s="41"/>
      <c r="F1742" s="41"/>
      <c r="G1742" s="50" t="str">
        <f>IF(A1742&lt;&gt;"",CONCATENATE(A1742,":",YEAR(B1742),IF(MONTH(B1742)&gt;9,MONTH(B1742),CONCATENATE(0,MONTH(B1742))),IF(DAY(B1742)&gt;9,DAY(B1742),CONCATENATE(0,DAY(B1742))),IF(HOUR(C1742)&gt;9,HOUR(C1742),CONCATENATE(0,HOUR(C1742))),IF(MINUTE(C1742)&gt;9,MINUTE(C1742),CONCATENATE(0,MINUTE(C1742))),":",VLOOKUP(F1742,'Valid Values - Results'!$D$4:$F$12,3,FALSE)),"")</f>
        <v/>
      </c>
      <c r="H1742" s="41"/>
      <c r="I1742" s="41"/>
      <c r="J1742" s="41"/>
      <c r="K1742" s="41"/>
      <c r="L1742" s="41"/>
      <c r="M1742" s="92"/>
      <c r="N1742" s="41"/>
      <c r="O1742" s="41"/>
      <c r="P1742" s="41"/>
      <c r="Q1742" s="41"/>
      <c r="R1742" s="41"/>
      <c r="S1742" s="41"/>
      <c r="T1742" s="41"/>
      <c r="U1742" s="47"/>
      <c r="V1742" s="49"/>
      <c r="W1742" s="41"/>
      <c r="X1742" s="41"/>
      <c r="Y1742" s="41"/>
      <c r="AA1742" s="37" t="str">
        <f>IF($I1742&lt;&gt;"",VLOOKUP($I1742,'Valid Values - Search'!$R$4:$T$4719,3,FALSE),"")</f>
        <v/>
      </c>
      <c r="AB1742" s="37" t="str">
        <f>IF($I1742&lt;&gt;"",VLOOKUP($I1742,'Valid Values - Search'!$R$4:$S$4719,2,FALSE),"")</f>
        <v/>
      </c>
      <c r="AC1742" s="38" t="str">
        <f t="shared" si="27"/>
        <v/>
      </c>
      <c r="AD1742" s="38"/>
    </row>
    <row r="1743" spans="1:30">
      <c r="A1743" s="46"/>
      <c r="B1743" s="47"/>
      <c r="C1743" s="49"/>
      <c r="D1743" s="41"/>
      <c r="E1743" s="41"/>
      <c r="F1743" s="41"/>
      <c r="G1743" s="50" t="str">
        <f>IF(A1743&lt;&gt;"",CONCATENATE(A1743,":",YEAR(B1743),IF(MONTH(B1743)&gt;9,MONTH(B1743),CONCATENATE(0,MONTH(B1743))),IF(DAY(B1743)&gt;9,DAY(B1743),CONCATENATE(0,DAY(B1743))),IF(HOUR(C1743)&gt;9,HOUR(C1743),CONCATENATE(0,HOUR(C1743))),IF(MINUTE(C1743)&gt;9,MINUTE(C1743),CONCATENATE(0,MINUTE(C1743))),":",VLOOKUP(F1743,'Valid Values - Results'!$D$4:$F$12,3,FALSE)),"")</f>
        <v/>
      </c>
      <c r="H1743" s="41"/>
      <c r="I1743" s="41"/>
      <c r="J1743" s="41"/>
      <c r="K1743" s="41"/>
      <c r="L1743" s="41"/>
      <c r="M1743" s="92"/>
      <c r="N1743" s="41"/>
      <c r="O1743" s="41"/>
      <c r="P1743" s="41"/>
      <c r="Q1743" s="41"/>
      <c r="R1743" s="41"/>
      <c r="S1743" s="41"/>
      <c r="T1743" s="41"/>
      <c r="U1743" s="47"/>
      <c r="V1743" s="49"/>
      <c r="W1743" s="41"/>
      <c r="X1743" s="41"/>
      <c r="Y1743" s="41"/>
      <c r="AA1743" s="37" t="str">
        <f>IF($I1743&lt;&gt;"",VLOOKUP($I1743,'Valid Values - Search'!$R$4:$T$4719,3,FALSE),"")</f>
        <v/>
      </c>
      <c r="AB1743" s="37" t="str">
        <f>IF($I1743&lt;&gt;"",VLOOKUP($I1743,'Valid Values - Search'!$R$4:$S$4719,2,FALSE),"")</f>
        <v/>
      </c>
      <c r="AC1743" s="38" t="str">
        <f t="shared" si="27"/>
        <v/>
      </c>
      <c r="AD1743" s="38"/>
    </row>
    <row r="1744" spans="1:30">
      <c r="A1744" s="46"/>
      <c r="B1744" s="47"/>
      <c r="C1744" s="49"/>
      <c r="D1744" s="41"/>
      <c r="E1744" s="41"/>
      <c r="F1744" s="41"/>
      <c r="G1744" s="50" t="str">
        <f>IF(A1744&lt;&gt;"",CONCATENATE(A1744,":",YEAR(B1744),IF(MONTH(B1744)&gt;9,MONTH(B1744),CONCATENATE(0,MONTH(B1744))),IF(DAY(B1744)&gt;9,DAY(B1744),CONCATENATE(0,DAY(B1744))),IF(HOUR(C1744)&gt;9,HOUR(C1744),CONCATENATE(0,HOUR(C1744))),IF(MINUTE(C1744)&gt;9,MINUTE(C1744),CONCATENATE(0,MINUTE(C1744))),":",VLOOKUP(F1744,'Valid Values - Results'!$D$4:$F$12,3,FALSE)),"")</f>
        <v/>
      </c>
      <c r="H1744" s="41"/>
      <c r="I1744" s="41"/>
      <c r="J1744" s="41"/>
      <c r="K1744" s="41"/>
      <c r="L1744" s="41"/>
      <c r="M1744" s="92"/>
      <c r="N1744" s="41"/>
      <c r="O1744" s="41"/>
      <c r="P1744" s="41"/>
      <c r="Q1744" s="41"/>
      <c r="R1744" s="41"/>
      <c r="S1744" s="41"/>
      <c r="T1744" s="41"/>
      <c r="U1744" s="47"/>
      <c r="V1744" s="49"/>
      <c r="W1744" s="41"/>
      <c r="X1744" s="41"/>
      <c r="Y1744" s="41"/>
      <c r="AA1744" s="37" t="str">
        <f>IF($I1744&lt;&gt;"",VLOOKUP($I1744,'Valid Values - Search'!$R$4:$T$4719,3,FALSE),"")</f>
        <v/>
      </c>
      <c r="AB1744" s="37" t="str">
        <f>IF($I1744&lt;&gt;"",VLOOKUP($I1744,'Valid Values - Search'!$R$4:$S$4719,2,FALSE),"")</f>
        <v/>
      </c>
      <c r="AC1744" s="38" t="str">
        <f t="shared" si="27"/>
        <v/>
      </c>
      <c r="AD1744" s="38"/>
    </row>
    <row r="1745" spans="1:30">
      <c r="A1745" s="46"/>
      <c r="B1745" s="47"/>
      <c r="C1745" s="49"/>
      <c r="D1745" s="41"/>
      <c r="E1745" s="41"/>
      <c r="F1745" s="41"/>
      <c r="G1745" s="50" t="str">
        <f>IF(A1745&lt;&gt;"",CONCATENATE(A1745,":",YEAR(B1745),IF(MONTH(B1745)&gt;9,MONTH(B1745),CONCATENATE(0,MONTH(B1745))),IF(DAY(B1745)&gt;9,DAY(B1745),CONCATENATE(0,DAY(B1745))),IF(HOUR(C1745)&gt;9,HOUR(C1745),CONCATENATE(0,HOUR(C1745))),IF(MINUTE(C1745)&gt;9,MINUTE(C1745),CONCATENATE(0,MINUTE(C1745))),":",VLOOKUP(F1745,'Valid Values - Results'!$D$4:$F$12,3,FALSE)),"")</f>
        <v/>
      </c>
      <c r="H1745" s="41"/>
      <c r="I1745" s="41"/>
      <c r="J1745" s="41"/>
      <c r="K1745" s="41"/>
      <c r="L1745" s="41"/>
      <c r="M1745" s="92"/>
      <c r="N1745" s="41"/>
      <c r="O1745" s="41"/>
      <c r="P1745" s="41"/>
      <c r="Q1745" s="41"/>
      <c r="R1745" s="41"/>
      <c r="S1745" s="41"/>
      <c r="T1745" s="41"/>
      <c r="U1745" s="47"/>
      <c r="V1745" s="49"/>
      <c r="W1745" s="41"/>
      <c r="X1745" s="41"/>
      <c r="Y1745" s="41"/>
      <c r="AA1745" s="37" t="str">
        <f>IF($I1745&lt;&gt;"",VLOOKUP($I1745,'Valid Values - Search'!$R$4:$T$4719,3,FALSE),"")</f>
        <v/>
      </c>
      <c r="AB1745" s="37" t="str">
        <f>IF($I1745&lt;&gt;"",VLOOKUP($I1745,'Valid Values - Search'!$R$4:$S$4719,2,FALSE),"")</f>
        <v/>
      </c>
      <c r="AC1745" s="38" t="str">
        <f t="shared" si="27"/>
        <v/>
      </c>
      <c r="AD1745" s="38"/>
    </row>
    <row r="1746" spans="1:30">
      <c r="A1746" s="46"/>
      <c r="B1746" s="47"/>
      <c r="C1746" s="49"/>
      <c r="D1746" s="41"/>
      <c r="E1746" s="41"/>
      <c r="F1746" s="41"/>
      <c r="G1746" s="50" t="str">
        <f>IF(A1746&lt;&gt;"",CONCATENATE(A1746,":",YEAR(B1746),IF(MONTH(B1746)&gt;9,MONTH(B1746),CONCATENATE(0,MONTH(B1746))),IF(DAY(B1746)&gt;9,DAY(B1746),CONCATENATE(0,DAY(B1746))),IF(HOUR(C1746)&gt;9,HOUR(C1746),CONCATENATE(0,HOUR(C1746))),IF(MINUTE(C1746)&gt;9,MINUTE(C1746),CONCATENATE(0,MINUTE(C1746))),":",VLOOKUP(F1746,'Valid Values - Results'!$D$4:$F$12,3,FALSE)),"")</f>
        <v/>
      </c>
      <c r="H1746" s="41"/>
      <c r="I1746" s="41"/>
      <c r="J1746" s="41"/>
      <c r="K1746" s="41"/>
      <c r="L1746" s="41"/>
      <c r="M1746" s="92"/>
      <c r="N1746" s="41"/>
      <c r="O1746" s="41"/>
      <c r="P1746" s="41"/>
      <c r="Q1746" s="41"/>
      <c r="R1746" s="41"/>
      <c r="S1746" s="41"/>
      <c r="T1746" s="41"/>
      <c r="U1746" s="47"/>
      <c r="V1746" s="49"/>
      <c r="W1746" s="41"/>
      <c r="X1746" s="41"/>
      <c r="Y1746" s="41"/>
      <c r="AA1746" s="37" t="str">
        <f>IF($I1746&lt;&gt;"",VLOOKUP($I1746,'Valid Values - Search'!$R$4:$T$4719,3,FALSE),"")</f>
        <v/>
      </c>
      <c r="AB1746" s="37" t="str">
        <f>IF($I1746&lt;&gt;"",VLOOKUP($I1746,'Valid Values - Search'!$R$4:$S$4719,2,FALSE),"")</f>
        <v/>
      </c>
      <c r="AC1746" s="38" t="str">
        <f t="shared" si="27"/>
        <v/>
      </c>
      <c r="AD1746" s="38"/>
    </row>
    <row r="1747" spans="1:30">
      <c r="A1747" s="46"/>
      <c r="B1747" s="47"/>
      <c r="C1747" s="49"/>
      <c r="D1747" s="41"/>
      <c r="E1747" s="41"/>
      <c r="F1747" s="41"/>
      <c r="G1747" s="50" t="str">
        <f>IF(A1747&lt;&gt;"",CONCATENATE(A1747,":",YEAR(B1747),IF(MONTH(B1747)&gt;9,MONTH(B1747),CONCATENATE(0,MONTH(B1747))),IF(DAY(B1747)&gt;9,DAY(B1747),CONCATENATE(0,DAY(B1747))),IF(HOUR(C1747)&gt;9,HOUR(C1747),CONCATENATE(0,HOUR(C1747))),IF(MINUTE(C1747)&gt;9,MINUTE(C1747),CONCATENATE(0,MINUTE(C1747))),":",VLOOKUP(F1747,'Valid Values - Results'!$D$4:$F$12,3,FALSE)),"")</f>
        <v/>
      </c>
      <c r="H1747" s="41"/>
      <c r="I1747" s="41"/>
      <c r="J1747" s="41"/>
      <c r="K1747" s="41"/>
      <c r="L1747" s="41"/>
      <c r="M1747" s="92"/>
      <c r="N1747" s="41"/>
      <c r="O1747" s="41"/>
      <c r="P1747" s="41"/>
      <c r="Q1747" s="41"/>
      <c r="R1747" s="41"/>
      <c r="S1747" s="41"/>
      <c r="T1747" s="41"/>
      <c r="U1747" s="47"/>
      <c r="V1747" s="49"/>
      <c r="W1747" s="41"/>
      <c r="X1747" s="41"/>
      <c r="Y1747" s="41"/>
      <c r="AA1747" s="37" t="str">
        <f>IF($I1747&lt;&gt;"",VLOOKUP($I1747,'Valid Values - Search'!$R$4:$T$4719,3,FALSE),"")</f>
        <v/>
      </c>
      <c r="AB1747" s="37" t="str">
        <f>IF($I1747&lt;&gt;"",VLOOKUP($I1747,'Valid Values - Search'!$R$4:$S$4719,2,FALSE),"")</f>
        <v/>
      </c>
      <c r="AC1747" s="38" t="str">
        <f t="shared" si="27"/>
        <v/>
      </c>
      <c r="AD1747" s="38"/>
    </row>
    <row r="1748" spans="1:30">
      <c r="A1748" s="46"/>
      <c r="B1748" s="47"/>
      <c r="C1748" s="49"/>
      <c r="D1748" s="41"/>
      <c r="E1748" s="41"/>
      <c r="F1748" s="41"/>
      <c r="G1748" s="50" t="str">
        <f>IF(A1748&lt;&gt;"",CONCATENATE(A1748,":",YEAR(B1748),IF(MONTH(B1748)&gt;9,MONTH(B1748),CONCATENATE(0,MONTH(B1748))),IF(DAY(B1748)&gt;9,DAY(B1748),CONCATENATE(0,DAY(B1748))),IF(HOUR(C1748)&gt;9,HOUR(C1748),CONCATENATE(0,HOUR(C1748))),IF(MINUTE(C1748)&gt;9,MINUTE(C1748),CONCATENATE(0,MINUTE(C1748))),":",VLOOKUP(F1748,'Valid Values - Results'!$D$4:$F$12,3,FALSE)),"")</f>
        <v/>
      </c>
      <c r="H1748" s="41"/>
      <c r="I1748" s="41"/>
      <c r="J1748" s="41"/>
      <c r="K1748" s="41"/>
      <c r="L1748" s="41"/>
      <c r="M1748" s="92"/>
      <c r="N1748" s="41"/>
      <c r="O1748" s="41"/>
      <c r="P1748" s="41"/>
      <c r="Q1748" s="41"/>
      <c r="R1748" s="41"/>
      <c r="S1748" s="41"/>
      <c r="T1748" s="41"/>
      <c r="U1748" s="47"/>
      <c r="V1748" s="49"/>
      <c r="W1748" s="41"/>
      <c r="X1748" s="41"/>
      <c r="Y1748" s="41"/>
      <c r="AA1748" s="37" t="str">
        <f>IF($I1748&lt;&gt;"",VLOOKUP($I1748,'Valid Values - Search'!$R$4:$T$4719,3,FALSE),"")</f>
        <v/>
      </c>
      <c r="AB1748" s="37" t="str">
        <f>IF($I1748&lt;&gt;"",VLOOKUP($I1748,'Valid Values - Search'!$R$4:$S$4719,2,FALSE),"")</f>
        <v/>
      </c>
      <c r="AC1748" s="38" t="str">
        <f t="shared" si="27"/>
        <v/>
      </c>
      <c r="AD1748" s="38"/>
    </row>
    <row r="1749" spans="1:30">
      <c r="A1749" s="46"/>
      <c r="B1749" s="47"/>
      <c r="C1749" s="49"/>
      <c r="D1749" s="41"/>
      <c r="E1749" s="41"/>
      <c r="F1749" s="41"/>
      <c r="G1749" s="50" t="str">
        <f>IF(A1749&lt;&gt;"",CONCATENATE(A1749,":",YEAR(B1749),IF(MONTH(B1749)&gt;9,MONTH(B1749),CONCATENATE(0,MONTH(B1749))),IF(DAY(B1749)&gt;9,DAY(B1749),CONCATENATE(0,DAY(B1749))),IF(HOUR(C1749)&gt;9,HOUR(C1749),CONCATENATE(0,HOUR(C1749))),IF(MINUTE(C1749)&gt;9,MINUTE(C1749),CONCATENATE(0,MINUTE(C1749))),":",VLOOKUP(F1749,'Valid Values - Results'!$D$4:$F$12,3,FALSE)),"")</f>
        <v/>
      </c>
      <c r="H1749" s="41"/>
      <c r="I1749" s="41"/>
      <c r="J1749" s="41"/>
      <c r="K1749" s="41"/>
      <c r="L1749" s="41"/>
      <c r="M1749" s="92"/>
      <c r="N1749" s="41"/>
      <c r="O1749" s="41"/>
      <c r="P1749" s="41"/>
      <c r="Q1749" s="41"/>
      <c r="R1749" s="41"/>
      <c r="S1749" s="41"/>
      <c r="T1749" s="41"/>
      <c r="U1749" s="47"/>
      <c r="V1749" s="49"/>
      <c r="W1749" s="41"/>
      <c r="X1749" s="41"/>
      <c r="Y1749" s="41"/>
      <c r="AA1749" s="37" t="str">
        <f>IF($I1749&lt;&gt;"",VLOOKUP($I1749,'Valid Values - Search'!$R$4:$T$4719,3,FALSE),"")</f>
        <v/>
      </c>
      <c r="AB1749" s="37" t="str">
        <f>IF($I1749&lt;&gt;"",VLOOKUP($I1749,'Valid Values - Search'!$R$4:$S$4719,2,FALSE),"")</f>
        <v/>
      </c>
      <c r="AC1749" s="38" t="str">
        <f t="shared" si="27"/>
        <v/>
      </c>
      <c r="AD1749" s="38"/>
    </row>
    <row r="1750" spans="1:30">
      <c r="A1750" s="46"/>
      <c r="B1750" s="47"/>
      <c r="C1750" s="49"/>
      <c r="D1750" s="41"/>
      <c r="E1750" s="41"/>
      <c r="F1750" s="41"/>
      <c r="G1750" s="50" t="str">
        <f>IF(A1750&lt;&gt;"",CONCATENATE(A1750,":",YEAR(B1750),IF(MONTH(B1750)&gt;9,MONTH(B1750),CONCATENATE(0,MONTH(B1750))),IF(DAY(B1750)&gt;9,DAY(B1750),CONCATENATE(0,DAY(B1750))),IF(HOUR(C1750)&gt;9,HOUR(C1750),CONCATENATE(0,HOUR(C1750))),IF(MINUTE(C1750)&gt;9,MINUTE(C1750),CONCATENATE(0,MINUTE(C1750))),":",VLOOKUP(F1750,'Valid Values - Results'!$D$4:$F$12,3,FALSE)),"")</f>
        <v/>
      </c>
      <c r="H1750" s="41"/>
      <c r="I1750" s="41"/>
      <c r="J1750" s="41"/>
      <c r="K1750" s="41"/>
      <c r="L1750" s="41"/>
      <c r="M1750" s="92"/>
      <c r="N1750" s="41"/>
      <c r="O1750" s="41"/>
      <c r="P1750" s="41"/>
      <c r="Q1750" s="41"/>
      <c r="R1750" s="41"/>
      <c r="S1750" s="41"/>
      <c r="T1750" s="41"/>
      <c r="U1750" s="47"/>
      <c r="V1750" s="49"/>
      <c r="W1750" s="41"/>
      <c r="X1750" s="41"/>
      <c r="Y1750" s="41"/>
      <c r="AA1750" s="37" t="str">
        <f>IF($I1750&lt;&gt;"",VLOOKUP($I1750,'Valid Values - Search'!$R$4:$T$4719,3,FALSE),"")</f>
        <v/>
      </c>
      <c r="AB1750" s="37" t="str">
        <f>IF($I1750&lt;&gt;"",VLOOKUP($I1750,'Valid Values - Search'!$R$4:$S$4719,2,FALSE),"")</f>
        <v/>
      </c>
      <c r="AC1750" s="38" t="str">
        <f t="shared" si="27"/>
        <v/>
      </c>
      <c r="AD1750" s="38"/>
    </row>
    <row r="1751" spans="1:30">
      <c r="A1751" s="46"/>
      <c r="B1751" s="47"/>
      <c r="C1751" s="49"/>
      <c r="D1751" s="41"/>
      <c r="E1751" s="41"/>
      <c r="F1751" s="41"/>
      <c r="G1751" s="50" t="str">
        <f>IF(A1751&lt;&gt;"",CONCATENATE(A1751,":",YEAR(B1751),IF(MONTH(B1751)&gt;9,MONTH(B1751),CONCATENATE(0,MONTH(B1751))),IF(DAY(B1751)&gt;9,DAY(B1751),CONCATENATE(0,DAY(B1751))),IF(HOUR(C1751)&gt;9,HOUR(C1751),CONCATENATE(0,HOUR(C1751))),IF(MINUTE(C1751)&gt;9,MINUTE(C1751),CONCATENATE(0,MINUTE(C1751))),":",VLOOKUP(F1751,'Valid Values - Results'!$D$4:$F$12,3,FALSE)),"")</f>
        <v/>
      </c>
      <c r="H1751" s="41"/>
      <c r="I1751" s="41"/>
      <c r="J1751" s="41"/>
      <c r="K1751" s="41"/>
      <c r="L1751" s="41"/>
      <c r="M1751" s="92"/>
      <c r="N1751" s="41"/>
      <c r="O1751" s="41"/>
      <c r="P1751" s="41"/>
      <c r="Q1751" s="41"/>
      <c r="R1751" s="41"/>
      <c r="S1751" s="41"/>
      <c r="T1751" s="41"/>
      <c r="U1751" s="47"/>
      <c r="V1751" s="49"/>
      <c r="W1751" s="41"/>
      <c r="X1751" s="41"/>
      <c r="Y1751" s="41"/>
      <c r="AA1751" s="37" t="str">
        <f>IF($I1751&lt;&gt;"",VLOOKUP($I1751,'Valid Values - Search'!$R$4:$T$4719,3,FALSE),"")</f>
        <v/>
      </c>
      <c r="AB1751" s="37" t="str">
        <f>IF($I1751&lt;&gt;"",VLOOKUP($I1751,'Valid Values - Search'!$R$4:$S$4719,2,FALSE),"")</f>
        <v/>
      </c>
      <c r="AC1751" s="38" t="str">
        <f t="shared" si="27"/>
        <v/>
      </c>
      <c r="AD1751" s="38"/>
    </row>
    <row r="1752" spans="1:30">
      <c r="A1752" s="46"/>
      <c r="B1752" s="47"/>
      <c r="C1752" s="49"/>
      <c r="D1752" s="41"/>
      <c r="E1752" s="41"/>
      <c r="F1752" s="41"/>
      <c r="G1752" s="50" t="str">
        <f>IF(A1752&lt;&gt;"",CONCATENATE(A1752,":",YEAR(B1752),IF(MONTH(B1752)&gt;9,MONTH(B1752),CONCATENATE(0,MONTH(B1752))),IF(DAY(B1752)&gt;9,DAY(B1752),CONCATENATE(0,DAY(B1752))),IF(HOUR(C1752)&gt;9,HOUR(C1752),CONCATENATE(0,HOUR(C1752))),IF(MINUTE(C1752)&gt;9,MINUTE(C1752),CONCATENATE(0,MINUTE(C1752))),":",VLOOKUP(F1752,'Valid Values - Results'!$D$4:$F$12,3,FALSE)),"")</f>
        <v/>
      </c>
      <c r="H1752" s="41"/>
      <c r="I1752" s="41"/>
      <c r="J1752" s="41"/>
      <c r="K1752" s="41"/>
      <c r="L1752" s="41"/>
      <c r="M1752" s="92"/>
      <c r="N1752" s="41"/>
      <c r="O1752" s="41"/>
      <c r="P1752" s="41"/>
      <c r="Q1752" s="41"/>
      <c r="R1752" s="41"/>
      <c r="S1752" s="41"/>
      <c r="T1752" s="41"/>
      <c r="U1752" s="47"/>
      <c r="V1752" s="49"/>
      <c r="W1752" s="41"/>
      <c r="X1752" s="41"/>
      <c r="Y1752" s="41"/>
      <c r="AA1752" s="37" t="str">
        <f>IF($I1752&lt;&gt;"",VLOOKUP($I1752,'Valid Values - Search'!$R$4:$T$4719,3,FALSE),"")</f>
        <v/>
      </c>
      <c r="AB1752" s="37" t="str">
        <f>IF($I1752&lt;&gt;"",VLOOKUP($I1752,'Valid Values - Search'!$R$4:$S$4719,2,FALSE),"")</f>
        <v/>
      </c>
      <c r="AC1752" s="38" t="str">
        <f t="shared" si="27"/>
        <v/>
      </c>
      <c r="AD1752" s="38"/>
    </row>
    <row r="1753" spans="1:30">
      <c r="A1753" s="46"/>
      <c r="B1753" s="47"/>
      <c r="C1753" s="49"/>
      <c r="D1753" s="41"/>
      <c r="E1753" s="41"/>
      <c r="F1753" s="41"/>
      <c r="G1753" s="50" t="str">
        <f>IF(A1753&lt;&gt;"",CONCATENATE(A1753,":",YEAR(B1753),IF(MONTH(B1753)&gt;9,MONTH(B1753),CONCATENATE(0,MONTH(B1753))),IF(DAY(B1753)&gt;9,DAY(B1753),CONCATENATE(0,DAY(B1753))),IF(HOUR(C1753)&gt;9,HOUR(C1753),CONCATENATE(0,HOUR(C1753))),IF(MINUTE(C1753)&gt;9,MINUTE(C1753),CONCATENATE(0,MINUTE(C1753))),":",VLOOKUP(F1753,'Valid Values - Results'!$D$4:$F$12,3,FALSE)),"")</f>
        <v/>
      </c>
      <c r="H1753" s="41"/>
      <c r="I1753" s="41"/>
      <c r="J1753" s="41"/>
      <c r="K1753" s="41"/>
      <c r="L1753" s="41"/>
      <c r="M1753" s="92"/>
      <c r="N1753" s="41"/>
      <c r="O1753" s="41"/>
      <c r="P1753" s="41"/>
      <c r="Q1753" s="41"/>
      <c r="R1753" s="41"/>
      <c r="S1753" s="41"/>
      <c r="T1753" s="41"/>
      <c r="U1753" s="47"/>
      <c r="V1753" s="49"/>
      <c r="W1753" s="41"/>
      <c r="X1753" s="41"/>
      <c r="Y1753" s="41"/>
      <c r="AA1753" s="37" t="str">
        <f>IF($I1753&lt;&gt;"",VLOOKUP($I1753,'Valid Values - Search'!$R$4:$T$4719,3,FALSE),"")</f>
        <v/>
      </c>
      <c r="AB1753" s="37" t="str">
        <f>IF($I1753&lt;&gt;"",VLOOKUP($I1753,'Valid Values - Search'!$R$4:$S$4719,2,FALSE),"")</f>
        <v/>
      </c>
      <c r="AC1753" s="38" t="str">
        <f t="shared" si="27"/>
        <v/>
      </c>
      <c r="AD1753" s="38"/>
    </row>
    <row r="1754" spans="1:30">
      <c r="A1754" s="46"/>
      <c r="B1754" s="47"/>
      <c r="C1754" s="49"/>
      <c r="D1754" s="41"/>
      <c r="E1754" s="41"/>
      <c r="F1754" s="41"/>
      <c r="G1754" s="50" t="str">
        <f>IF(A1754&lt;&gt;"",CONCATENATE(A1754,":",YEAR(B1754),IF(MONTH(B1754)&gt;9,MONTH(B1754),CONCATENATE(0,MONTH(B1754))),IF(DAY(B1754)&gt;9,DAY(B1754),CONCATENATE(0,DAY(B1754))),IF(HOUR(C1754)&gt;9,HOUR(C1754),CONCATENATE(0,HOUR(C1754))),IF(MINUTE(C1754)&gt;9,MINUTE(C1754),CONCATENATE(0,MINUTE(C1754))),":",VLOOKUP(F1754,'Valid Values - Results'!$D$4:$F$12,3,FALSE)),"")</f>
        <v/>
      </c>
      <c r="H1754" s="41"/>
      <c r="I1754" s="41"/>
      <c r="J1754" s="41"/>
      <c r="K1754" s="41"/>
      <c r="L1754" s="41"/>
      <c r="M1754" s="92"/>
      <c r="N1754" s="41"/>
      <c r="O1754" s="41"/>
      <c r="P1754" s="41"/>
      <c r="Q1754" s="41"/>
      <c r="R1754" s="41"/>
      <c r="S1754" s="41"/>
      <c r="T1754" s="41"/>
      <c r="U1754" s="47"/>
      <c r="V1754" s="49"/>
      <c r="W1754" s="41"/>
      <c r="X1754" s="41"/>
      <c r="Y1754" s="41"/>
      <c r="AA1754" s="37" t="str">
        <f>IF($I1754&lt;&gt;"",VLOOKUP($I1754,'Valid Values - Search'!$R$4:$T$4719,3,FALSE),"")</f>
        <v/>
      </c>
      <c r="AB1754" s="37" t="str">
        <f>IF($I1754&lt;&gt;"",VLOOKUP($I1754,'Valid Values - Search'!$R$4:$S$4719,2,FALSE),"")</f>
        <v/>
      </c>
      <c r="AC1754" s="38" t="str">
        <f t="shared" si="27"/>
        <v/>
      </c>
      <c r="AD1754" s="38"/>
    </row>
    <row r="1755" spans="1:30">
      <c r="A1755" s="46"/>
      <c r="B1755" s="47"/>
      <c r="C1755" s="49"/>
      <c r="D1755" s="41"/>
      <c r="E1755" s="41"/>
      <c r="F1755" s="41"/>
      <c r="G1755" s="50" t="str">
        <f>IF(A1755&lt;&gt;"",CONCATENATE(A1755,":",YEAR(B1755),IF(MONTH(B1755)&gt;9,MONTH(B1755),CONCATENATE(0,MONTH(B1755))),IF(DAY(B1755)&gt;9,DAY(B1755),CONCATENATE(0,DAY(B1755))),IF(HOUR(C1755)&gt;9,HOUR(C1755),CONCATENATE(0,HOUR(C1755))),IF(MINUTE(C1755)&gt;9,MINUTE(C1755),CONCATENATE(0,MINUTE(C1755))),":",VLOOKUP(F1755,'Valid Values - Results'!$D$4:$F$12,3,FALSE)),"")</f>
        <v/>
      </c>
      <c r="H1755" s="41"/>
      <c r="I1755" s="41"/>
      <c r="J1755" s="41"/>
      <c r="K1755" s="41"/>
      <c r="L1755" s="41"/>
      <c r="M1755" s="92"/>
      <c r="N1755" s="41"/>
      <c r="O1755" s="41"/>
      <c r="P1755" s="41"/>
      <c r="Q1755" s="41"/>
      <c r="R1755" s="41"/>
      <c r="S1755" s="41"/>
      <c r="T1755" s="41"/>
      <c r="U1755" s="47"/>
      <c r="V1755" s="49"/>
      <c r="W1755" s="41"/>
      <c r="X1755" s="41"/>
      <c r="Y1755" s="41"/>
      <c r="AA1755" s="37" t="str">
        <f>IF($I1755&lt;&gt;"",VLOOKUP($I1755,'Valid Values - Search'!$R$4:$T$4719,3,FALSE),"")</f>
        <v/>
      </c>
      <c r="AB1755" s="37" t="str">
        <f>IF($I1755&lt;&gt;"",VLOOKUP($I1755,'Valid Values - Search'!$R$4:$S$4719,2,FALSE),"")</f>
        <v/>
      </c>
      <c r="AC1755" s="38" t="str">
        <f t="shared" si="27"/>
        <v/>
      </c>
      <c r="AD1755" s="38"/>
    </row>
    <row r="1756" spans="1:30">
      <c r="A1756" s="46"/>
      <c r="B1756" s="47"/>
      <c r="C1756" s="49"/>
      <c r="D1756" s="41"/>
      <c r="E1756" s="41"/>
      <c r="F1756" s="41"/>
      <c r="G1756" s="50" t="str">
        <f>IF(A1756&lt;&gt;"",CONCATENATE(A1756,":",YEAR(B1756),IF(MONTH(B1756)&gt;9,MONTH(B1756),CONCATENATE(0,MONTH(B1756))),IF(DAY(B1756)&gt;9,DAY(B1756),CONCATENATE(0,DAY(B1756))),IF(HOUR(C1756)&gt;9,HOUR(C1756),CONCATENATE(0,HOUR(C1756))),IF(MINUTE(C1756)&gt;9,MINUTE(C1756),CONCATENATE(0,MINUTE(C1756))),":",VLOOKUP(F1756,'Valid Values - Results'!$D$4:$F$12,3,FALSE)),"")</f>
        <v/>
      </c>
      <c r="H1756" s="41"/>
      <c r="I1756" s="41"/>
      <c r="J1756" s="41"/>
      <c r="K1756" s="41"/>
      <c r="L1756" s="41"/>
      <c r="M1756" s="92"/>
      <c r="N1756" s="41"/>
      <c r="O1756" s="41"/>
      <c r="P1756" s="41"/>
      <c r="Q1756" s="41"/>
      <c r="R1756" s="41"/>
      <c r="S1756" s="41"/>
      <c r="T1756" s="41"/>
      <c r="U1756" s="47"/>
      <c r="V1756" s="49"/>
      <c r="W1756" s="41"/>
      <c r="X1756" s="41"/>
      <c r="Y1756" s="41"/>
      <c r="AA1756" s="37" t="str">
        <f>IF($I1756&lt;&gt;"",VLOOKUP($I1756,'Valid Values - Search'!$R$4:$T$4719,3,FALSE),"")</f>
        <v/>
      </c>
      <c r="AB1756" s="37" t="str">
        <f>IF($I1756&lt;&gt;"",VLOOKUP($I1756,'Valid Values - Search'!$R$4:$S$4719,2,FALSE),"")</f>
        <v/>
      </c>
      <c r="AC1756" s="38" t="str">
        <f t="shared" si="27"/>
        <v/>
      </c>
      <c r="AD1756" s="38"/>
    </row>
    <row r="1757" spans="1:30">
      <c r="A1757" s="46"/>
      <c r="B1757" s="47"/>
      <c r="C1757" s="49"/>
      <c r="D1757" s="41"/>
      <c r="E1757" s="41"/>
      <c r="F1757" s="41"/>
      <c r="G1757" s="50" t="str">
        <f>IF(A1757&lt;&gt;"",CONCATENATE(A1757,":",YEAR(B1757),IF(MONTH(B1757)&gt;9,MONTH(B1757),CONCATENATE(0,MONTH(B1757))),IF(DAY(B1757)&gt;9,DAY(B1757),CONCATENATE(0,DAY(B1757))),IF(HOUR(C1757)&gt;9,HOUR(C1757),CONCATENATE(0,HOUR(C1757))),IF(MINUTE(C1757)&gt;9,MINUTE(C1757),CONCATENATE(0,MINUTE(C1757))),":",VLOOKUP(F1757,'Valid Values - Results'!$D$4:$F$12,3,FALSE)),"")</f>
        <v/>
      </c>
      <c r="H1757" s="41"/>
      <c r="I1757" s="41"/>
      <c r="J1757" s="41"/>
      <c r="K1757" s="41"/>
      <c r="L1757" s="41"/>
      <c r="M1757" s="92"/>
      <c r="N1757" s="41"/>
      <c r="O1757" s="41"/>
      <c r="P1757" s="41"/>
      <c r="Q1757" s="41"/>
      <c r="R1757" s="41"/>
      <c r="S1757" s="41"/>
      <c r="T1757" s="41"/>
      <c r="U1757" s="47"/>
      <c r="V1757" s="49"/>
      <c r="W1757" s="41"/>
      <c r="X1757" s="41"/>
      <c r="Y1757" s="41"/>
      <c r="AA1757" s="37" t="str">
        <f>IF($I1757&lt;&gt;"",VLOOKUP($I1757,'Valid Values - Search'!$R$4:$T$4719,3,FALSE),"")</f>
        <v/>
      </c>
      <c r="AB1757" s="37" t="str">
        <f>IF($I1757&lt;&gt;"",VLOOKUP($I1757,'Valid Values - Search'!$R$4:$S$4719,2,FALSE),"")</f>
        <v/>
      </c>
      <c r="AC1757" s="38" t="str">
        <f t="shared" si="27"/>
        <v/>
      </c>
      <c r="AD1757" s="38"/>
    </row>
    <row r="1758" spans="1:30">
      <c r="A1758" s="46"/>
      <c r="B1758" s="47"/>
      <c r="C1758" s="49"/>
      <c r="D1758" s="41"/>
      <c r="E1758" s="41"/>
      <c r="F1758" s="41"/>
      <c r="G1758" s="50" t="str">
        <f>IF(A1758&lt;&gt;"",CONCATENATE(A1758,":",YEAR(B1758),IF(MONTH(B1758)&gt;9,MONTH(B1758),CONCATENATE(0,MONTH(B1758))),IF(DAY(B1758)&gt;9,DAY(B1758),CONCATENATE(0,DAY(B1758))),IF(HOUR(C1758)&gt;9,HOUR(C1758),CONCATENATE(0,HOUR(C1758))),IF(MINUTE(C1758)&gt;9,MINUTE(C1758),CONCATENATE(0,MINUTE(C1758))),":",VLOOKUP(F1758,'Valid Values - Results'!$D$4:$F$12,3,FALSE)),"")</f>
        <v/>
      </c>
      <c r="H1758" s="41"/>
      <c r="I1758" s="41"/>
      <c r="J1758" s="41"/>
      <c r="K1758" s="41"/>
      <c r="L1758" s="41"/>
      <c r="M1758" s="92"/>
      <c r="N1758" s="41"/>
      <c r="O1758" s="41"/>
      <c r="P1758" s="41"/>
      <c r="Q1758" s="41"/>
      <c r="R1758" s="41"/>
      <c r="S1758" s="41"/>
      <c r="T1758" s="41"/>
      <c r="U1758" s="47"/>
      <c r="V1758" s="49"/>
      <c r="W1758" s="41"/>
      <c r="X1758" s="41"/>
      <c r="Y1758" s="41"/>
      <c r="AA1758" s="37" t="str">
        <f>IF($I1758&lt;&gt;"",VLOOKUP($I1758,'Valid Values - Search'!$R$4:$T$4719,3,FALSE),"")</f>
        <v/>
      </c>
      <c r="AB1758" s="37" t="str">
        <f>IF($I1758&lt;&gt;"",VLOOKUP($I1758,'Valid Values - Search'!$R$4:$S$4719,2,FALSE),"")</f>
        <v/>
      </c>
      <c r="AC1758" s="38" t="str">
        <f t="shared" si="27"/>
        <v/>
      </c>
      <c r="AD1758" s="38"/>
    </row>
    <row r="1759" spans="1:30">
      <c r="A1759" s="46"/>
      <c r="B1759" s="47"/>
      <c r="C1759" s="49"/>
      <c r="D1759" s="41"/>
      <c r="E1759" s="41"/>
      <c r="F1759" s="41"/>
      <c r="G1759" s="50" t="str">
        <f>IF(A1759&lt;&gt;"",CONCATENATE(A1759,":",YEAR(B1759),IF(MONTH(B1759)&gt;9,MONTH(B1759),CONCATENATE(0,MONTH(B1759))),IF(DAY(B1759)&gt;9,DAY(B1759),CONCATENATE(0,DAY(B1759))),IF(HOUR(C1759)&gt;9,HOUR(C1759),CONCATENATE(0,HOUR(C1759))),IF(MINUTE(C1759)&gt;9,MINUTE(C1759),CONCATENATE(0,MINUTE(C1759))),":",VLOOKUP(F1759,'Valid Values - Results'!$D$4:$F$12,3,FALSE)),"")</f>
        <v/>
      </c>
      <c r="H1759" s="41"/>
      <c r="I1759" s="41"/>
      <c r="J1759" s="41"/>
      <c r="K1759" s="41"/>
      <c r="L1759" s="41"/>
      <c r="M1759" s="92"/>
      <c r="N1759" s="41"/>
      <c r="O1759" s="41"/>
      <c r="P1759" s="41"/>
      <c r="Q1759" s="41"/>
      <c r="R1759" s="41"/>
      <c r="S1759" s="41"/>
      <c r="T1759" s="41"/>
      <c r="U1759" s="47"/>
      <c r="V1759" s="49"/>
      <c r="W1759" s="41"/>
      <c r="X1759" s="41"/>
      <c r="Y1759" s="41"/>
      <c r="AA1759" s="37" t="str">
        <f>IF($I1759&lt;&gt;"",VLOOKUP($I1759,'Valid Values - Search'!$R$4:$T$4719,3,FALSE),"")</f>
        <v/>
      </c>
      <c r="AB1759" s="37" t="str">
        <f>IF($I1759&lt;&gt;"",VLOOKUP($I1759,'Valid Values - Search'!$R$4:$S$4719,2,FALSE),"")</f>
        <v/>
      </c>
      <c r="AC1759" s="38" t="str">
        <f t="shared" si="27"/>
        <v/>
      </c>
      <c r="AD1759" s="38"/>
    </row>
    <row r="1760" spans="1:30">
      <c r="A1760" s="46"/>
      <c r="B1760" s="47"/>
      <c r="C1760" s="49"/>
      <c r="D1760" s="41"/>
      <c r="E1760" s="41"/>
      <c r="F1760" s="41"/>
      <c r="G1760" s="50" t="str">
        <f>IF(A1760&lt;&gt;"",CONCATENATE(A1760,":",YEAR(B1760),IF(MONTH(B1760)&gt;9,MONTH(B1760),CONCATENATE(0,MONTH(B1760))),IF(DAY(B1760)&gt;9,DAY(B1760),CONCATENATE(0,DAY(B1760))),IF(HOUR(C1760)&gt;9,HOUR(C1760),CONCATENATE(0,HOUR(C1760))),IF(MINUTE(C1760)&gt;9,MINUTE(C1760),CONCATENATE(0,MINUTE(C1760))),":",VLOOKUP(F1760,'Valid Values - Results'!$D$4:$F$12,3,FALSE)),"")</f>
        <v/>
      </c>
      <c r="H1760" s="41"/>
      <c r="I1760" s="41"/>
      <c r="J1760" s="41"/>
      <c r="K1760" s="41"/>
      <c r="L1760" s="41"/>
      <c r="M1760" s="92"/>
      <c r="N1760" s="41"/>
      <c r="O1760" s="41"/>
      <c r="P1760" s="41"/>
      <c r="Q1760" s="41"/>
      <c r="R1760" s="41"/>
      <c r="S1760" s="41"/>
      <c r="T1760" s="41"/>
      <c r="U1760" s="47"/>
      <c r="V1760" s="49"/>
      <c r="W1760" s="41"/>
      <c r="X1760" s="41"/>
      <c r="Y1760" s="41"/>
      <c r="AA1760" s="37" t="str">
        <f>IF($I1760&lt;&gt;"",VLOOKUP($I1760,'Valid Values - Search'!$R$4:$T$4719,3,FALSE),"")</f>
        <v/>
      </c>
      <c r="AB1760" s="37" t="str">
        <f>IF($I1760&lt;&gt;"",VLOOKUP($I1760,'Valid Values - Search'!$R$4:$S$4719,2,FALSE),"")</f>
        <v/>
      </c>
      <c r="AC1760" s="38" t="str">
        <f t="shared" si="27"/>
        <v/>
      </c>
      <c r="AD1760" s="38"/>
    </row>
    <row r="1761" spans="1:30">
      <c r="A1761" s="46"/>
      <c r="B1761" s="47"/>
      <c r="C1761" s="49"/>
      <c r="D1761" s="41"/>
      <c r="E1761" s="41"/>
      <c r="F1761" s="41"/>
      <c r="G1761" s="50" t="str">
        <f>IF(A1761&lt;&gt;"",CONCATENATE(A1761,":",YEAR(B1761),IF(MONTH(B1761)&gt;9,MONTH(B1761),CONCATENATE(0,MONTH(B1761))),IF(DAY(B1761)&gt;9,DAY(B1761),CONCATENATE(0,DAY(B1761))),IF(HOUR(C1761)&gt;9,HOUR(C1761),CONCATENATE(0,HOUR(C1761))),IF(MINUTE(C1761)&gt;9,MINUTE(C1761),CONCATENATE(0,MINUTE(C1761))),":",VLOOKUP(F1761,'Valid Values - Results'!$D$4:$F$12,3,FALSE)),"")</f>
        <v/>
      </c>
      <c r="H1761" s="41"/>
      <c r="I1761" s="41"/>
      <c r="J1761" s="41"/>
      <c r="K1761" s="41"/>
      <c r="L1761" s="41"/>
      <c r="M1761" s="92"/>
      <c r="N1761" s="41"/>
      <c r="O1761" s="41"/>
      <c r="P1761" s="41"/>
      <c r="Q1761" s="41"/>
      <c r="R1761" s="41"/>
      <c r="S1761" s="41"/>
      <c r="T1761" s="41"/>
      <c r="U1761" s="47"/>
      <c r="V1761" s="49"/>
      <c r="W1761" s="41"/>
      <c r="X1761" s="41"/>
      <c r="Y1761" s="41"/>
      <c r="AA1761" s="37" t="str">
        <f>IF($I1761&lt;&gt;"",VLOOKUP($I1761,'Valid Values - Search'!$R$4:$T$4719,3,FALSE),"")</f>
        <v/>
      </c>
      <c r="AB1761" s="37" t="str">
        <f>IF($I1761&lt;&gt;"",VLOOKUP($I1761,'Valid Values - Search'!$R$4:$S$4719,2,FALSE),"")</f>
        <v/>
      </c>
      <c r="AC1761" s="38" t="str">
        <f t="shared" si="27"/>
        <v/>
      </c>
      <c r="AD1761" s="38"/>
    </row>
    <row r="1762" spans="1:30">
      <c r="A1762" s="46"/>
      <c r="B1762" s="47"/>
      <c r="C1762" s="49"/>
      <c r="D1762" s="41"/>
      <c r="E1762" s="41"/>
      <c r="F1762" s="41"/>
      <c r="G1762" s="50" t="str">
        <f>IF(A1762&lt;&gt;"",CONCATENATE(A1762,":",YEAR(B1762),IF(MONTH(B1762)&gt;9,MONTH(B1762),CONCATENATE(0,MONTH(B1762))),IF(DAY(B1762)&gt;9,DAY(B1762),CONCATENATE(0,DAY(B1762))),IF(HOUR(C1762)&gt;9,HOUR(C1762),CONCATENATE(0,HOUR(C1762))),IF(MINUTE(C1762)&gt;9,MINUTE(C1762),CONCATENATE(0,MINUTE(C1762))),":",VLOOKUP(F1762,'Valid Values - Results'!$D$4:$F$12,3,FALSE)),"")</f>
        <v/>
      </c>
      <c r="H1762" s="41"/>
      <c r="I1762" s="41"/>
      <c r="J1762" s="41"/>
      <c r="K1762" s="41"/>
      <c r="L1762" s="41"/>
      <c r="M1762" s="92"/>
      <c r="N1762" s="41"/>
      <c r="O1762" s="41"/>
      <c r="P1762" s="41"/>
      <c r="Q1762" s="41"/>
      <c r="R1762" s="41"/>
      <c r="S1762" s="41"/>
      <c r="T1762" s="41"/>
      <c r="U1762" s="47"/>
      <c r="V1762" s="49"/>
      <c r="W1762" s="41"/>
      <c r="X1762" s="41"/>
      <c r="Y1762" s="41"/>
      <c r="AA1762" s="37" t="str">
        <f>IF($I1762&lt;&gt;"",VLOOKUP($I1762,'Valid Values - Search'!$R$4:$T$4719,3,FALSE),"")</f>
        <v/>
      </c>
      <c r="AB1762" s="37" t="str">
        <f>IF($I1762&lt;&gt;"",VLOOKUP($I1762,'Valid Values - Search'!$R$4:$S$4719,2,FALSE),"")</f>
        <v/>
      </c>
      <c r="AC1762" s="38" t="str">
        <f t="shared" si="27"/>
        <v/>
      </c>
      <c r="AD1762" s="38"/>
    </row>
    <row r="1763" spans="1:30">
      <c r="A1763" s="46"/>
      <c r="B1763" s="47"/>
      <c r="C1763" s="49"/>
      <c r="D1763" s="41"/>
      <c r="E1763" s="41"/>
      <c r="F1763" s="41"/>
      <c r="G1763" s="50" t="str">
        <f>IF(A1763&lt;&gt;"",CONCATENATE(A1763,":",YEAR(B1763),IF(MONTH(B1763)&gt;9,MONTH(B1763),CONCATENATE(0,MONTH(B1763))),IF(DAY(B1763)&gt;9,DAY(B1763),CONCATENATE(0,DAY(B1763))),IF(HOUR(C1763)&gt;9,HOUR(C1763),CONCATENATE(0,HOUR(C1763))),IF(MINUTE(C1763)&gt;9,MINUTE(C1763),CONCATENATE(0,MINUTE(C1763))),":",VLOOKUP(F1763,'Valid Values - Results'!$D$4:$F$12,3,FALSE)),"")</f>
        <v/>
      </c>
      <c r="H1763" s="41"/>
      <c r="I1763" s="41"/>
      <c r="J1763" s="41"/>
      <c r="K1763" s="41"/>
      <c r="L1763" s="41"/>
      <c r="M1763" s="92"/>
      <c r="N1763" s="41"/>
      <c r="O1763" s="41"/>
      <c r="P1763" s="41"/>
      <c r="Q1763" s="41"/>
      <c r="R1763" s="41"/>
      <c r="S1763" s="41"/>
      <c r="T1763" s="41"/>
      <c r="U1763" s="47"/>
      <c r="V1763" s="49"/>
      <c r="W1763" s="41"/>
      <c r="X1763" s="41"/>
      <c r="Y1763" s="41"/>
      <c r="AA1763" s="37" t="str">
        <f>IF($I1763&lt;&gt;"",VLOOKUP($I1763,'Valid Values - Search'!$R$4:$T$4719,3,FALSE),"")</f>
        <v/>
      </c>
      <c r="AB1763" s="37" t="str">
        <f>IF($I1763&lt;&gt;"",VLOOKUP($I1763,'Valid Values - Search'!$R$4:$S$4719,2,FALSE),"")</f>
        <v/>
      </c>
      <c r="AC1763" s="38" t="str">
        <f t="shared" si="27"/>
        <v/>
      </c>
      <c r="AD1763" s="38"/>
    </row>
    <row r="1764" spans="1:30">
      <c r="A1764" s="46"/>
      <c r="B1764" s="47"/>
      <c r="C1764" s="49"/>
      <c r="D1764" s="41"/>
      <c r="E1764" s="41"/>
      <c r="F1764" s="41"/>
      <c r="G1764" s="50" t="str">
        <f>IF(A1764&lt;&gt;"",CONCATENATE(A1764,":",YEAR(B1764),IF(MONTH(B1764)&gt;9,MONTH(B1764),CONCATENATE(0,MONTH(B1764))),IF(DAY(B1764)&gt;9,DAY(B1764),CONCATENATE(0,DAY(B1764))),IF(HOUR(C1764)&gt;9,HOUR(C1764),CONCATENATE(0,HOUR(C1764))),IF(MINUTE(C1764)&gt;9,MINUTE(C1764),CONCATENATE(0,MINUTE(C1764))),":",VLOOKUP(F1764,'Valid Values - Results'!$D$4:$F$12,3,FALSE)),"")</f>
        <v/>
      </c>
      <c r="H1764" s="41"/>
      <c r="I1764" s="41"/>
      <c r="J1764" s="41"/>
      <c r="K1764" s="41"/>
      <c r="L1764" s="41"/>
      <c r="M1764" s="92"/>
      <c r="N1764" s="41"/>
      <c r="O1764" s="41"/>
      <c r="P1764" s="41"/>
      <c r="Q1764" s="41"/>
      <c r="R1764" s="41"/>
      <c r="S1764" s="41"/>
      <c r="T1764" s="41"/>
      <c r="U1764" s="47"/>
      <c r="V1764" s="49"/>
      <c r="W1764" s="41"/>
      <c r="X1764" s="41"/>
      <c r="Y1764" s="41"/>
      <c r="AA1764" s="37" t="str">
        <f>IF($I1764&lt;&gt;"",VLOOKUP($I1764,'Valid Values - Search'!$R$4:$T$4719,3,FALSE),"")</f>
        <v/>
      </c>
      <c r="AB1764" s="37" t="str">
        <f>IF($I1764&lt;&gt;"",VLOOKUP($I1764,'Valid Values - Search'!$R$4:$S$4719,2,FALSE),"")</f>
        <v/>
      </c>
      <c r="AC1764" s="38" t="str">
        <f t="shared" si="27"/>
        <v/>
      </c>
      <c r="AD1764" s="38"/>
    </row>
    <row r="1765" spans="1:30">
      <c r="A1765" s="46"/>
      <c r="B1765" s="47"/>
      <c r="C1765" s="49"/>
      <c r="D1765" s="41"/>
      <c r="E1765" s="41"/>
      <c r="F1765" s="41"/>
      <c r="G1765" s="50" t="str">
        <f>IF(A1765&lt;&gt;"",CONCATENATE(A1765,":",YEAR(B1765),IF(MONTH(B1765)&gt;9,MONTH(B1765),CONCATENATE(0,MONTH(B1765))),IF(DAY(B1765)&gt;9,DAY(B1765),CONCATENATE(0,DAY(B1765))),IF(HOUR(C1765)&gt;9,HOUR(C1765),CONCATENATE(0,HOUR(C1765))),IF(MINUTE(C1765)&gt;9,MINUTE(C1765),CONCATENATE(0,MINUTE(C1765))),":",VLOOKUP(F1765,'Valid Values - Results'!$D$4:$F$12,3,FALSE)),"")</f>
        <v/>
      </c>
      <c r="H1765" s="41"/>
      <c r="I1765" s="41"/>
      <c r="J1765" s="41"/>
      <c r="K1765" s="41"/>
      <c r="L1765" s="41"/>
      <c r="M1765" s="92"/>
      <c r="N1765" s="41"/>
      <c r="O1765" s="41"/>
      <c r="P1765" s="41"/>
      <c r="Q1765" s="41"/>
      <c r="R1765" s="41"/>
      <c r="S1765" s="41"/>
      <c r="T1765" s="41"/>
      <c r="U1765" s="47"/>
      <c r="V1765" s="49"/>
      <c r="W1765" s="41"/>
      <c r="X1765" s="41"/>
      <c r="Y1765" s="41"/>
      <c r="AA1765" s="37" t="str">
        <f>IF($I1765&lt;&gt;"",VLOOKUP($I1765,'Valid Values - Search'!$R$4:$T$4719,3,FALSE),"")</f>
        <v/>
      </c>
      <c r="AB1765" s="37" t="str">
        <f>IF($I1765&lt;&gt;"",VLOOKUP($I1765,'Valid Values - Search'!$R$4:$S$4719,2,FALSE),"")</f>
        <v/>
      </c>
      <c r="AC1765" s="38" t="str">
        <f t="shared" si="27"/>
        <v/>
      </c>
      <c r="AD1765" s="38"/>
    </row>
    <row r="1766" spans="1:30">
      <c r="A1766" s="46"/>
      <c r="B1766" s="47"/>
      <c r="C1766" s="49"/>
      <c r="D1766" s="41"/>
      <c r="E1766" s="41"/>
      <c r="F1766" s="41"/>
      <c r="G1766" s="50" t="str">
        <f>IF(A1766&lt;&gt;"",CONCATENATE(A1766,":",YEAR(B1766),IF(MONTH(B1766)&gt;9,MONTH(B1766),CONCATENATE(0,MONTH(B1766))),IF(DAY(B1766)&gt;9,DAY(B1766),CONCATENATE(0,DAY(B1766))),IF(HOUR(C1766)&gt;9,HOUR(C1766),CONCATENATE(0,HOUR(C1766))),IF(MINUTE(C1766)&gt;9,MINUTE(C1766),CONCATENATE(0,MINUTE(C1766))),":",VLOOKUP(F1766,'Valid Values - Results'!$D$4:$F$12,3,FALSE)),"")</f>
        <v/>
      </c>
      <c r="H1766" s="41"/>
      <c r="I1766" s="41"/>
      <c r="J1766" s="41"/>
      <c r="K1766" s="41"/>
      <c r="L1766" s="41"/>
      <c r="M1766" s="92"/>
      <c r="N1766" s="41"/>
      <c r="O1766" s="41"/>
      <c r="P1766" s="41"/>
      <c r="Q1766" s="41"/>
      <c r="R1766" s="41"/>
      <c r="S1766" s="41"/>
      <c r="T1766" s="41"/>
      <c r="U1766" s="47"/>
      <c r="V1766" s="49"/>
      <c r="W1766" s="41"/>
      <c r="X1766" s="41"/>
      <c r="Y1766" s="41"/>
      <c r="AA1766" s="37" t="str">
        <f>IF($I1766&lt;&gt;"",VLOOKUP($I1766,'Valid Values - Search'!$R$4:$T$4719,3,FALSE),"")</f>
        <v/>
      </c>
      <c r="AB1766" s="37" t="str">
        <f>IF($I1766&lt;&gt;"",VLOOKUP($I1766,'Valid Values - Search'!$R$4:$S$4719,2,FALSE),"")</f>
        <v/>
      </c>
      <c r="AC1766" s="38" t="str">
        <f t="shared" si="27"/>
        <v/>
      </c>
      <c r="AD1766" s="38"/>
    </row>
    <row r="1767" spans="1:30">
      <c r="A1767" s="46"/>
      <c r="B1767" s="47"/>
      <c r="C1767" s="49"/>
      <c r="D1767" s="41"/>
      <c r="E1767" s="41"/>
      <c r="F1767" s="41"/>
      <c r="G1767" s="50" t="str">
        <f>IF(A1767&lt;&gt;"",CONCATENATE(A1767,":",YEAR(B1767),IF(MONTH(B1767)&gt;9,MONTH(B1767),CONCATENATE(0,MONTH(B1767))),IF(DAY(B1767)&gt;9,DAY(B1767),CONCATENATE(0,DAY(B1767))),IF(HOUR(C1767)&gt;9,HOUR(C1767),CONCATENATE(0,HOUR(C1767))),IF(MINUTE(C1767)&gt;9,MINUTE(C1767),CONCATENATE(0,MINUTE(C1767))),":",VLOOKUP(F1767,'Valid Values - Results'!$D$4:$F$12,3,FALSE)),"")</f>
        <v/>
      </c>
      <c r="H1767" s="41"/>
      <c r="I1767" s="41"/>
      <c r="J1767" s="41"/>
      <c r="K1767" s="41"/>
      <c r="L1767" s="41"/>
      <c r="M1767" s="92"/>
      <c r="N1767" s="41"/>
      <c r="O1767" s="41"/>
      <c r="P1767" s="41"/>
      <c r="Q1767" s="41"/>
      <c r="R1767" s="41"/>
      <c r="S1767" s="41"/>
      <c r="T1767" s="41"/>
      <c r="U1767" s="47"/>
      <c r="V1767" s="49"/>
      <c r="W1767" s="41"/>
      <c r="X1767" s="41"/>
      <c r="Y1767" s="41"/>
      <c r="AA1767" s="37" t="str">
        <f>IF($I1767&lt;&gt;"",VLOOKUP($I1767,'Valid Values - Search'!$R$4:$T$4719,3,FALSE),"")</f>
        <v/>
      </c>
      <c r="AB1767" s="37" t="str">
        <f>IF($I1767&lt;&gt;"",VLOOKUP($I1767,'Valid Values - Search'!$R$4:$S$4719,2,FALSE),"")</f>
        <v/>
      </c>
      <c r="AC1767" s="38" t="str">
        <f t="shared" si="27"/>
        <v/>
      </c>
      <c r="AD1767" s="38"/>
    </row>
    <row r="1768" spans="1:30">
      <c r="A1768" s="46"/>
      <c r="B1768" s="47"/>
      <c r="C1768" s="49"/>
      <c r="D1768" s="41"/>
      <c r="E1768" s="41"/>
      <c r="F1768" s="41"/>
      <c r="G1768" s="50" t="str">
        <f>IF(A1768&lt;&gt;"",CONCATENATE(A1768,":",YEAR(B1768),IF(MONTH(B1768)&gt;9,MONTH(B1768),CONCATENATE(0,MONTH(B1768))),IF(DAY(B1768)&gt;9,DAY(B1768),CONCATENATE(0,DAY(B1768))),IF(HOUR(C1768)&gt;9,HOUR(C1768),CONCATENATE(0,HOUR(C1768))),IF(MINUTE(C1768)&gt;9,MINUTE(C1768),CONCATENATE(0,MINUTE(C1768))),":",VLOOKUP(F1768,'Valid Values - Results'!$D$4:$F$12,3,FALSE)),"")</f>
        <v/>
      </c>
      <c r="H1768" s="41"/>
      <c r="I1768" s="41"/>
      <c r="J1768" s="41"/>
      <c r="K1768" s="41"/>
      <c r="L1768" s="41"/>
      <c r="M1768" s="92"/>
      <c r="N1768" s="41"/>
      <c r="O1768" s="41"/>
      <c r="P1768" s="41"/>
      <c r="Q1768" s="41"/>
      <c r="R1768" s="41"/>
      <c r="S1768" s="41"/>
      <c r="T1768" s="41"/>
      <c r="U1768" s="47"/>
      <c r="V1768" s="49"/>
      <c r="W1768" s="41"/>
      <c r="X1768" s="41"/>
      <c r="Y1768" s="41"/>
      <c r="AA1768" s="37" t="str">
        <f>IF($I1768&lt;&gt;"",VLOOKUP($I1768,'Valid Values - Search'!$R$4:$T$4719,3,FALSE),"")</f>
        <v/>
      </c>
      <c r="AB1768" s="37" t="str">
        <f>IF($I1768&lt;&gt;"",VLOOKUP($I1768,'Valid Values - Search'!$R$4:$S$4719,2,FALSE),"")</f>
        <v/>
      </c>
      <c r="AC1768" s="38" t="str">
        <f t="shared" si="27"/>
        <v/>
      </c>
      <c r="AD1768" s="38"/>
    </row>
    <row r="1769" spans="1:30">
      <c r="A1769" s="46"/>
      <c r="B1769" s="47"/>
      <c r="C1769" s="49"/>
      <c r="D1769" s="41"/>
      <c r="E1769" s="41"/>
      <c r="F1769" s="41"/>
      <c r="G1769" s="50" t="str">
        <f>IF(A1769&lt;&gt;"",CONCATENATE(A1769,":",YEAR(B1769),IF(MONTH(B1769)&gt;9,MONTH(B1769),CONCATENATE(0,MONTH(B1769))),IF(DAY(B1769)&gt;9,DAY(B1769),CONCATENATE(0,DAY(B1769))),IF(HOUR(C1769)&gt;9,HOUR(C1769),CONCATENATE(0,HOUR(C1769))),IF(MINUTE(C1769)&gt;9,MINUTE(C1769),CONCATENATE(0,MINUTE(C1769))),":",VLOOKUP(F1769,'Valid Values - Results'!$D$4:$F$12,3,FALSE)),"")</f>
        <v/>
      </c>
      <c r="H1769" s="41"/>
      <c r="I1769" s="41"/>
      <c r="J1769" s="41"/>
      <c r="K1769" s="41"/>
      <c r="L1769" s="41"/>
      <c r="M1769" s="92"/>
      <c r="N1769" s="41"/>
      <c r="O1769" s="41"/>
      <c r="P1769" s="41"/>
      <c r="Q1769" s="41"/>
      <c r="R1769" s="41"/>
      <c r="S1769" s="41"/>
      <c r="T1769" s="41"/>
      <c r="U1769" s="47"/>
      <c r="V1769" s="49"/>
      <c r="W1769" s="41"/>
      <c r="X1769" s="41"/>
      <c r="Y1769" s="41"/>
      <c r="AA1769" s="37" t="str">
        <f>IF($I1769&lt;&gt;"",VLOOKUP($I1769,'Valid Values - Search'!$R$4:$T$4719,3,FALSE),"")</f>
        <v/>
      </c>
      <c r="AB1769" s="37" t="str">
        <f>IF($I1769&lt;&gt;"",VLOOKUP($I1769,'Valid Values - Search'!$R$4:$S$4719,2,FALSE),"")</f>
        <v/>
      </c>
      <c r="AC1769" s="38" t="str">
        <f t="shared" si="27"/>
        <v/>
      </c>
      <c r="AD1769" s="38"/>
    </row>
    <row r="1770" spans="1:30">
      <c r="A1770" s="46"/>
      <c r="B1770" s="47"/>
      <c r="C1770" s="49"/>
      <c r="D1770" s="41"/>
      <c r="E1770" s="41"/>
      <c r="F1770" s="41"/>
      <c r="G1770" s="50" t="str">
        <f>IF(A1770&lt;&gt;"",CONCATENATE(A1770,":",YEAR(B1770),IF(MONTH(B1770)&gt;9,MONTH(B1770),CONCATENATE(0,MONTH(B1770))),IF(DAY(B1770)&gt;9,DAY(B1770),CONCATENATE(0,DAY(B1770))),IF(HOUR(C1770)&gt;9,HOUR(C1770),CONCATENATE(0,HOUR(C1770))),IF(MINUTE(C1770)&gt;9,MINUTE(C1770),CONCATENATE(0,MINUTE(C1770))),":",VLOOKUP(F1770,'Valid Values - Results'!$D$4:$F$12,3,FALSE)),"")</f>
        <v/>
      </c>
      <c r="H1770" s="41"/>
      <c r="I1770" s="41"/>
      <c r="J1770" s="41"/>
      <c r="K1770" s="41"/>
      <c r="L1770" s="41"/>
      <c r="M1770" s="92"/>
      <c r="N1770" s="41"/>
      <c r="O1770" s="41"/>
      <c r="P1770" s="41"/>
      <c r="Q1770" s="41"/>
      <c r="R1770" s="41"/>
      <c r="S1770" s="41"/>
      <c r="T1770" s="41"/>
      <c r="U1770" s="47"/>
      <c r="V1770" s="49"/>
      <c r="W1770" s="41"/>
      <c r="X1770" s="41"/>
      <c r="Y1770" s="41"/>
      <c r="AA1770" s="37" t="str">
        <f>IF($I1770&lt;&gt;"",VLOOKUP($I1770,'Valid Values - Search'!$R$4:$T$4719,3,FALSE),"")</f>
        <v/>
      </c>
      <c r="AB1770" s="37" t="str">
        <f>IF($I1770&lt;&gt;"",VLOOKUP($I1770,'Valid Values - Search'!$R$4:$S$4719,2,FALSE),"")</f>
        <v/>
      </c>
      <c r="AC1770" s="38" t="str">
        <f t="shared" si="27"/>
        <v/>
      </c>
      <c r="AD1770" s="38"/>
    </row>
    <row r="1771" spans="1:30">
      <c r="A1771" s="46"/>
      <c r="B1771" s="47"/>
      <c r="C1771" s="49"/>
      <c r="D1771" s="41"/>
      <c r="E1771" s="41"/>
      <c r="F1771" s="41"/>
      <c r="G1771" s="50" t="str">
        <f>IF(A1771&lt;&gt;"",CONCATENATE(A1771,":",YEAR(B1771),IF(MONTH(B1771)&gt;9,MONTH(B1771),CONCATENATE(0,MONTH(B1771))),IF(DAY(B1771)&gt;9,DAY(B1771),CONCATENATE(0,DAY(B1771))),IF(HOUR(C1771)&gt;9,HOUR(C1771),CONCATENATE(0,HOUR(C1771))),IF(MINUTE(C1771)&gt;9,MINUTE(C1771),CONCATENATE(0,MINUTE(C1771))),":",VLOOKUP(F1771,'Valid Values - Results'!$D$4:$F$12,3,FALSE)),"")</f>
        <v/>
      </c>
      <c r="H1771" s="41"/>
      <c r="I1771" s="41"/>
      <c r="J1771" s="41"/>
      <c r="K1771" s="41"/>
      <c r="L1771" s="41"/>
      <c r="M1771" s="92"/>
      <c r="N1771" s="41"/>
      <c r="O1771" s="41"/>
      <c r="P1771" s="41"/>
      <c r="Q1771" s="41"/>
      <c r="R1771" s="41"/>
      <c r="S1771" s="41"/>
      <c r="T1771" s="41"/>
      <c r="U1771" s="47"/>
      <c r="V1771" s="49"/>
      <c r="W1771" s="41"/>
      <c r="X1771" s="41"/>
      <c r="Y1771" s="41"/>
      <c r="AA1771" s="37" t="str">
        <f>IF($I1771&lt;&gt;"",VLOOKUP($I1771,'Valid Values - Search'!$R$4:$T$4719,3,FALSE),"")</f>
        <v/>
      </c>
      <c r="AB1771" s="37" t="str">
        <f>IF($I1771&lt;&gt;"",VLOOKUP($I1771,'Valid Values - Search'!$R$4:$S$4719,2,FALSE),"")</f>
        <v/>
      </c>
      <c r="AC1771" s="38" t="str">
        <f t="shared" si="27"/>
        <v/>
      </c>
      <c r="AD1771" s="38"/>
    </row>
    <row r="1772" spans="1:30">
      <c r="A1772" s="46"/>
      <c r="B1772" s="47"/>
      <c r="C1772" s="49"/>
      <c r="D1772" s="41"/>
      <c r="E1772" s="41"/>
      <c r="F1772" s="41"/>
      <c r="G1772" s="50" t="str">
        <f>IF(A1772&lt;&gt;"",CONCATENATE(A1772,":",YEAR(B1772),IF(MONTH(B1772)&gt;9,MONTH(B1772),CONCATENATE(0,MONTH(B1772))),IF(DAY(B1772)&gt;9,DAY(B1772),CONCATENATE(0,DAY(B1772))),IF(HOUR(C1772)&gt;9,HOUR(C1772),CONCATENATE(0,HOUR(C1772))),IF(MINUTE(C1772)&gt;9,MINUTE(C1772),CONCATENATE(0,MINUTE(C1772))),":",VLOOKUP(F1772,'Valid Values - Results'!$D$4:$F$12,3,FALSE)),"")</f>
        <v/>
      </c>
      <c r="H1772" s="41"/>
      <c r="I1772" s="41"/>
      <c r="J1772" s="41"/>
      <c r="K1772" s="41"/>
      <c r="L1772" s="41"/>
      <c r="M1772" s="92"/>
      <c r="N1772" s="41"/>
      <c r="O1772" s="41"/>
      <c r="P1772" s="41"/>
      <c r="Q1772" s="41"/>
      <c r="R1772" s="41"/>
      <c r="S1772" s="41"/>
      <c r="T1772" s="41"/>
      <c r="U1772" s="47"/>
      <c r="V1772" s="49"/>
      <c r="W1772" s="41"/>
      <c r="X1772" s="41"/>
      <c r="Y1772" s="41"/>
      <c r="AA1772" s="37" t="str">
        <f>IF($I1772&lt;&gt;"",VLOOKUP($I1772,'Valid Values - Search'!$R$4:$T$4719,3,FALSE),"")</f>
        <v/>
      </c>
      <c r="AB1772" s="37" t="str">
        <f>IF($I1772&lt;&gt;"",VLOOKUP($I1772,'Valid Values - Search'!$R$4:$S$4719,2,FALSE),"")</f>
        <v/>
      </c>
      <c r="AC1772" s="38" t="str">
        <f t="shared" si="27"/>
        <v/>
      </c>
      <c r="AD1772" s="38"/>
    </row>
    <row r="1773" spans="1:30">
      <c r="A1773" s="46"/>
      <c r="B1773" s="47"/>
      <c r="C1773" s="49"/>
      <c r="D1773" s="41"/>
      <c r="E1773" s="41"/>
      <c r="F1773" s="41"/>
      <c r="G1773" s="50" t="str">
        <f>IF(A1773&lt;&gt;"",CONCATENATE(A1773,":",YEAR(B1773),IF(MONTH(B1773)&gt;9,MONTH(B1773),CONCATENATE(0,MONTH(B1773))),IF(DAY(B1773)&gt;9,DAY(B1773),CONCATENATE(0,DAY(B1773))),IF(HOUR(C1773)&gt;9,HOUR(C1773),CONCATENATE(0,HOUR(C1773))),IF(MINUTE(C1773)&gt;9,MINUTE(C1773),CONCATENATE(0,MINUTE(C1773))),":",VLOOKUP(F1773,'Valid Values - Results'!$D$4:$F$12,3,FALSE)),"")</f>
        <v/>
      </c>
      <c r="H1773" s="41"/>
      <c r="I1773" s="41"/>
      <c r="J1773" s="41"/>
      <c r="K1773" s="41"/>
      <c r="L1773" s="41"/>
      <c r="M1773" s="92"/>
      <c r="N1773" s="41"/>
      <c r="O1773" s="41"/>
      <c r="P1773" s="41"/>
      <c r="Q1773" s="41"/>
      <c r="R1773" s="41"/>
      <c r="S1773" s="41"/>
      <c r="T1773" s="41"/>
      <c r="U1773" s="47"/>
      <c r="V1773" s="49"/>
      <c r="W1773" s="41"/>
      <c r="X1773" s="41"/>
      <c r="Y1773" s="41"/>
      <c r="AA1773" s="37" t="str">
        <f>IF($I1773&lt;&gt;"",VLOOKUP($I1773,'Valid Values - Search'!$R$4:$T$4719,3,FALSE),"")</f>
        <v/>
      </c>
      <c r="AB1773" s="37" t="str">
        <f>IF($I1773&lt;&gt;"",VLOOKUP($I1773,'Valid Values - Search'!$R$4:$S$4719,2,FALSE),"")</f>
        <v/>
      </c>
      <c r="AC1773" s="38" t="str">
        <f t="shared" si="27"/>
        <v/>
      </c>
      <c r="AD1773" s="38"/>
    </row>
    <row r="1774" spans="1:30">
      <c r="A1774" s="46"/>
      <c r="B1774" s="47"/>
      <c r="C1774" s="49"/>
      <c r="D1774" s="41"/>
      <c r="E1774" s="41"/>
      <c r="F1774" s="41"/>
      <c r="G1774" s="50" t="str">
        <f>IF(A1774&lt;&gt;"",CONCATENATE(A1774,":",YEAR(B1774),IF(MONTH(B1774)&gt;9,MONTH(B1774),CONCATENATE(0,MONTH(B1774))),IF(DAY(B1774)&gt;9,DAY(B1774),CONCATENATE(0,DAY(B1774))),IF(HOUR(C1774)&gt;9,HOUR(C1774),CONCATENATE(0,HOUR(C1774))),IF(MINUTE(C1774)&gt;9,MINUTE(C1774),CONCATENATE(0,MINUTE(C1774))),":",VLOOKUP(F1774,'Valid Values - Results'!$D$4:$F$12,3,FALSE)),"")</f>
        <v/>
      </c>
      <c r="H1774" s="41"/>
      <c r="I1774" s="41"/>
      <c r="J1774" s="41"/>
      <c r="K1774" s="41"/>
      <c r="L1774" s="41"/>
      <c r="M1774" s="92"/>
      <c r="N1774" s="41"/>
      <c r="O1774" s="41"/>
      <c r="P1774" s="41"/>
      <c r="Q1774" s="41"/>
      <c r="R1774" s="41"/>
      <c r="S1774" s="41"/>
      <c r="T1774" s="41"/>
      <c r="U1774" s="47"/>
      <c r="V1774" s="49"/>
      <c r="W1774" s="41"/>
      <c r="X1774" s="41"/>
      <c r="Y1774" s="41"/>
      <c r="AA1774" s="37" t="str">
        <f>IF($I1774&lt;&gt;"",VLOOKUP($I1774,'Valid Values - Search'!$R$4:$T$4719,3,FALSE),"")</f>
        <v/>
      </c>
      <c r="AB1774" s="37" t="str">
        <f>IF($I1774&lt;&gt;"",VLOOKUP($I1774,'Valid Values - Search'!$R$4:$S$4719,2,FALSE),"")</f>
        <v/>
      </c>
      <c r="AC1774" s="38" t="str">
        <f t="shared" si="27"/>
        <v/>
      </c>
      <c r="AD1774" s="38"/>
    </row>
    <row r="1775" spans="1:30">
      <c r="A1775" s="46"/>
      <c r="B1775" s="47"/>
      <c r="C1775" s="49"/>
      <c r="D1775" s="41"/>
      <c r="E1775" s="41"/>
      <c r="F1775" s="41"/>
      <c r="G1775" s="50" t="str">
        <f>IF(A1775&lt;&gt;"",CONCATENATE(A1775,":",YEAR(B1775),IF(MONTH(B1775)&gt;9,MONTH(B1775),CONCATENATE(0,MONTH(B1775))),IF(DAY(B1775)&gt;9,DAY(B1775),CONCATENATE(0,DAY(B1775))),IF(HOUR(C1775)&gt;9,HOUR(C1775),CONCATENATE(0,HOUR(C1775))),IF(MINUTE(C1775)&gt;9,MINUTE(C1775),CONCATENATE(0,MINUTE(C1775))),":",VLOOKUP(F1775,'Valid Values - Results'!$D$4:$F$12,3,FALSE)),"")</f>
        <v/>
      </c>
      <c r="H1775" s="41"/>
      <c r="I1775" s="41"/>
      <c r="J1775" s="41"/>
      <c r="K1775" s="41"/>
      <c r="L1775" s="41"/>
      <c r="M1775" s="92"/>
      <c r="N1775" s="41"/>
      <c r="O1775" s="41"/>
      <c r="P1775" s="41"/>
      <c r="Q1775" s="41"/>
      <c r="R1775" s="41"/>
      <c r="S1775" s="41"/>
      <c r="T1775" s="41"/>
      <c r="U1775" s="47"/>
      <c r="V1775" s="49"/>
      <c r="W1775" s="41"/>
      <c r="X1775" s="41"/>
      <c r="Y1775" s="41"/>
      <c r="AA1775" s="37" t="str">
        <f>IF($I1775&lt;&gt;"",VLOOKUP($I1775,'Valid Values - Search'!$R$4:$T$4719,3,FALSE),"")</f>
        <v/>
      </c>
      <c r="AB1775" s="37" t="str">
        <f>IF($I1775&lt;&gt;"",VLOOKUP($I1775,'Valid Values - Search'!$R$4:$S$4719,2,FALSE),"")</f>
        <v/>
      </c>
      <c r="AC1775" s="38" t="str">
        <f t="shared" si="27"/>
        <v/>
      </c>
      <c r="AD1775" s="38"/>
    </row>
    <row r="1776" spans="1:30">
      <c r="A1776" s="46"/>
      <c r="B1776" s="47"/>
      <c r="C1776" s="49"/>
      <c r="D1776" s="41"/>
      <c r="E1776" s="41"/>
      <c r="F1776" s="41"/>
      <c r="G1776" s="50" t="str">
        <f>IF(A1776&lt;&gt;"",CONCATENATE(A1776,":",YEAR(B1776),IF(MONTH(B1776)&gt;9,MONTH(B1776),CONCATENATE(0,MONTH(B1776))),IF(DAY(B1776)&gt;9,DAY(B1776),CONCATENATE(0,DAY(B1776))),IF(HOUR(C1776)&gt;9,HOUR(C1776),CONCATENATE(0,HOUR(C1776))),IF(MINUTE(C1776)&gt;9,MINUTE(C1776),CONCATENATE(0,MINUTE(C1776))),":",VLOOKUP(F1776,'Valid Values - Results'!$D$4:$F$12,3,FALSE)),"")</f>
        <v/>
      </c>
      <c r="H1776" s="41"/>
      <c r="I1776" s="41"/>
      <c r="J1776" s="41"/>
      <c r="K1776" s="41"/>
      <c r="L1776" s="41"/>
      <c r="M1776" s="92"/>
      <c r="N1776" s="41"/>
      <c r="O1776" s="41"/>
      <c r="P1776" s="41"/>
      <c r="Q1776" s="41"/>
      <c r="R1776" s="41"/>
      <c r="S1776" s="41"/>
      <c r="T1776" s="41"/>
      <c r="U1776" s="47"/>
      <c r="V1776" s="49"/>
      <c r="W1776" s="41"/>
      <c r="X1776" s="41"/>
      <c r="Y1776" s="41"/>
      <c r="AA1776" s="37" t="str">
        <f>IF($I1776&lt;&gt;"",VLOOKUP($I1776,'Valid Values - Search'!$R$4:$T$4719,3,FALSE),"")</f>
        <v/>
      </c>
      <c r="AB1776" s="37" t="str">
        <f>IF($I1776&lt;&gt;"",VLOOKUP($I1776,'Valid Values - Search'!$R$4:$S$4719,2,FALSE),"")</f>
        <v/>
      </c>
      <c r="AC1776" s="38" t="str">
        <f t="shared" si="27"/>
        <v/>
      </c>
      <c r="AD1776" s="38"/>
    </row>
    <row r="1777" spans="1:30">
      <c r="A1777" s="46"/>
      <c r="B1777" s="47"/>
      <c r="C1777" s="49"/>
      <c r="D1777" s="41"/>
      <c r="E1777" s="41"/>
      <c r="F1777" s="41"/>
      <c r="G1777" s="50" t="str">
        <f>IF(A1777&lt;&gt;"",CONCATENATE(A1777,":",YEAR(B1777),IF(MONTH(B1777)&gt;9,MONTH(B1777),CONCATENATE(0,MONTH(B1777))),IF(DAY(B1777)&gt;9,DAY(B1777),CONCATENATE(0,DAY(B1777))),IF(HOUR(C1777)&gt;9,HOUR(C1777),CONCATENATE(0,HOUR(C1777))),IF(MINUTE(C1777)&gt;9,MINUTE(C1777),CONCATENATE(0,MINUTE(C1777))),":",VLOOKUP(F1777,'Valid Values - Results'!$D$4:$F$12,3,FALSE)),"")</f>
        <v/>
      </c>
      <c r="H1777" s="41"/>
      <c r="I1777" s="41"/>
      <c r="J1777" s="41"/>
      <c r="K1777" s="41"/>
      <c r="L1777" s="41"/>
      <c r="M1777" s="92"/>
      <c r="N1777" s="41"/>
      <c r="O1777" s="41"/>
      <c r="P1777" s="41"/>
      <c r="Q1777" s="41"/>
      <c r="R1777" s="41"/>
      <c r="S1777" s="41"/>
      <c r="T1777" s="41"/>
      <c r="U1777" s="47"/>
      <c r="V1777" s="49"/>
      <c r="W1777" s="41"/>
      <c r="X1777" s="41"/>
      <c r="Y1777" s="41"/>
      <c r="AA1777" s="37" t="str">
        <f>IF($I1777&lt;&gt;"",VLOOKUP($I1777,'Valid Values - Search'!$R$4:$T$4719,3,FALSE),"")</f>
        <v/>
      </c>
      <c r="AB1777" s="37" t="str">
        <f>IF($I1777&lt;&gt;"",VLOOKUP($I1777,'Valid Values - Search'!$R$4:$S$4719,2,FALSE),"")</f>
        <v/>
      </c>
      <c r="AC1777" s="38" t="str">
        <f t="shared" si="27"/>
        <v/>
      </c>
      <c r="AD1777" s="38"/>
    </row>
    <row r="1778" spans="1:30">
      <c r="A1778" s="46"/>
      <c r="B1778" s="47"/>
      <c r="C1778" s="49"/>
      <c r="D1778" s="41"/>
      <c r="E1778" s="41"/>
      <c r="F1778" s="41"/>
      <c r="G1778" s="50" t="str">
        <f>IF(A1778&lt;&gt;"",CONCATENATE(A1778,":",YEAR(B1778),IF(MONTH(B1778)&gt;9,MONTH(B1778),CONCATENATE(0,MONTH(B1778))),IF(DAY(B1778)&gt;9,DAY(B1778),CONCATENATE(0,DAY(B1778))),IF(HOUR(C1778)&gt;9,HOUR(C1778),CONCATENATE(0,HOUR(C1778))),IF(MINUTE(C1778)&gt;9,MINUTE(C1778),CONCATENATE(0,MINUTE(C1778))),":",VLOOKUP(F1778,'Valid Values - Results'!$D$4:$F$12,3,FALSE)),"")</f>
        <v/>
      </c>
      <c r="H1778" s="41"/>
      <c r="I1778" s="41"/>
      <c r="J1778" s="41"/>
      <c r="K1778" s="41"/>
      <c r="L1778" s="41"/>
      <c r="M1778" s="92"/>
      <c r="N1778" s="41"/>
      <c r="O1778" s="41"/>
      <c r="P1778" s="41"/>
      <c r="Q1778" s="41"/>
      <c r="R1778" s="41"/>
      <c r="S1778" s="41"/>
      <c r="T1778" s="41"/>
      <c r="U1778" s="47"/>
      <c r="V1778" s="49"/>
      <c r="W1778" s="41"/>
      <c r="X1778" s="41"/>
      <c r="Y1778" s="41"/>
      <c r="AA1778" s="37" t="str">
        <f>IF($I1778&lt;&gt;"",VLOOKUP($I1778,'Valid Values - Search'!$R$4:$T$4719,3,FALSE),"")</f>
        <v/>
      </c>
      <c r="AB1778" s="37" t="str">
        <f>IF($I1778&lt;&gt;"",VLOOKUP($I1778,'Valid Values - Search'!$R$4:$S$4719,2,FALSE),"")</f>
        <v/>
      </c>
      <c r="AC1778" s="38" t="str">
        <f t="shared" si="27"/>
        <v/>
      </c>
      <c r="AD1778" s="38"/>
    </row>
    <row r="1779" spans="1:30">
      <c r="A1779" s="46"/>
      <c r="B1779" s="47"/>
      <c r="C1779" s="49"/>
      <c r="D1779" s="41"/>
      <c r="E1779" s="41"/>
      <c r="F1779" s="41"/>
      <c r="G1779" s="50" t="str">
        <f>IF(A1779&lt;&gt;"",CONCATENATE(A1779,":",YEAR(B1779),IF(MONTH(B1779)&gt;9,MONTH(B1779),CONCATENATE(0,MONTH(B1779))),IF(DAY(B1779)&gt;9,DAY(B1779),CONCATENATE(0,DAY(B1779))),IF(HOUR(C1779)&gt;9,HOUR(C1779),CONCATENATE(0,HOUR(C1779))),IF(MINUTE(C1779)&gt;9,MINUTE(C1779),CONCATENATE(0,MINUTE(C1779))),":",VLOOKUP(F1779,'Valid Values - Results'!$D$4:$F$12,3,FALSE)),"")</f>
        <v/>
      </c>
      <c r="H1779" s="41"/>
      <c r="I1779" s="41"/>
      <c r="J1779" s="41"/>
      <c r="K1779" s="41"/>
      <c r="L1779" s="41"/>
      <c r="M1779" s="92"/>
      <c r="N1779" s="41"/>
      <c r="O1779" s="41"/>
      <c r="P1779" s="41"/>
      <c r="Q1779" s="41"/>
      <c r="R1779" s="41"/>
      <c r="S1779" s="41"/>
      <c r="T1779" s="41"/>
      <c r="U1779" s="47"/>
      <c r="V1779" s="49"/>
      <c r="W1779" s="41"/>
      <c r="X1779" s="41"/>
      <c r="Y1779" s="41"/>
      <c r="AA1779" s="37" t="str">
        <f>IF($I1779&lt;&gt;"",VLOOKUP($I1779,'Valid Values - Search'!$R$4:$T$4719,3,FALSE),"")</f>
        <v/>
      </c>
      <c r="AB1779" s="37" t="str">
        <f>IF($I1779&lt;&gt;"",VLOOKUP($I1779,'Valid Values - Search'!$R$4:$S$4719,2,FALSE),"")</f>
        <v/>
      </c>
      <c r="AC1779" s="38" t="str">
        <f t="shared" si="27"/>
        <v/>
      </c>
      <c r="AD1779" s="38"/>
    </row>
    <row r="1780" spans="1:30">
      <c r="A1780" s="46"/>
      <c r="B1780" s="47"/>
      <c r="C1780" s="49"/>
      <c r="D1780" s="41"/>
      <c r="E1780" s="41"/>
      <c r="F1780" s="41"/>
      <c r="G1780" s="50" t="str">
        <f>IF(A1780&lt;&gt;"",CONCATENATE(A1780,":",YEAR(B1780),IF(MONTH(B1780)&gt;9,MONTH(B1780),CONCATENATE(0,MONTH(B1780))),IF(DAY(B1780)&gt;9,DAY(B1780),CONCATENATE(0,DAY(B1780))),IF(HOUR(C1780)&gt;9,HOUR(C1780),CONCATENATE(0,HOUR(C1780))),IF(MINUTE(C1780)&gt;9,MINUTE(C1780),CONCATENATE(0,MINUTE(C1780))),":",VLOOKUP(F1780,'Valid Values - Results'!$D$4:$F$12,3,FALSE)),"")</f>
        <v/>
      </c>
      <c r="H1780" s="41"/>
      <c r="I1780" s="41"/>
      <c r="J1780" s="41"/>
      <c r="K1780" s="41"/>
      <c r="L1780" s="41"/>
      <c r="M1780" s="92"/>
      <c r="N1780" s="41"/>
      <c r="O1780" s="41"/>
      <c r="P1780" s="41"/>
      <c r="Q1780" s="41"/>
      <c r="R1780" s="41"/>
      <c r="S1780" s="41"/>
      <c r="T1780" s="41"/>
      <c r="U1780" s="47"/>
      <c r="V1780" s="49"/>
      <c r="W1780" s="41"/>
      <c r="X1780" s="41"/>
      <c r="Y1780" s="41"/>
      <c r="AA1780" s="37" t="str">
        <f>IF($I1780&lt;&gt;"",VLOOKUP($I1780,'Valid Values - Search'!$R$4:$T$4719,3,FALSE),"")</f>
        <v/>
      </c>
      <c r="AB1780" s="37" t="str">
        <f>IF($I1780&lt;&gt;"",VLOOKUP($I1780,'Valid Values - Search'!$R$4:$S$4719,2,FALSE),"")</f>
        <v/>
      </c>
      <c r="AC1780" s="38" t="str">
        <f t="shared" si="27"/>
        <v/>
      </c>
      <c r="AD1780" s="38"/>
    </row>
    <row r="1781" spans="1:30">
      <c r="A1781" s="46"/>
      <c r="B1781" s="47"/>
      <c r="C1781" s="49"/>
      <c r="D1781" s="41"/>
      <c r="E1781" s="41"/>
      <c r="F1781" s="41"/>
      <c r="G1781" s="50" t="str">
        <f>IF(A1781&lt;&gt;"",CONCATENATE(A1781,":",YEAR(B1781),IF(MONTH(B1781)&gt;9,MONTH(B1781),CONCATENATE(0,MONTH(B1781))),IF(DAY(B1781)&gt;9,DAY(B1781),CONCATENATE(0,DAY(B1781))),IF(HOUR(C1781)&gt;9,HOUR(C1781),CONCATENATE(0,HOUR(C1781))),IF(MINUTE(C1781)&gt;9,MINUTE(C1781),CONCATENATE(0,MINUTE(C1781))),":",VLOOKUP(F1781,'Valid Values - Results'!$D$4:$F$12,3,FALSE)),"")</f>
        <v/>
      </c>
      <c r="H1781" s="41"/>
      <c r="I1781" s="41"/>
      <c r="J1781" s="41"/>
      <c r="K1781" s="41"/>
      <c r="L1781" s="41"/>
      <c r="M1781" s="92"/>
      <c r="N1781" s="41"/>
      <c r="O1781" s="41"/>
      <c r="P1781" s="41"/>
      <c r="Q1781" s="41"/>
      <c r="R1781" s="41"/>
      <c r="S1781" s="41"/>
      <c r="T1781" s="41"/>
      <c r="U1781" s="47"/>
      <c r="V1781" s="49"/>
      <c r="W1781" s="41"/>
      <c r="X1781" s="41"/>
      <c r="Y1781" s="41"/>
      <c r="AA1781" s="37" t="str">
        <f>IF($I1781&lt;&gt;"",VLOOKUP($I1781,'Valid Values - Search'!$R$4:$T$4719,3,FALSE),"")</f>
        <v/>
      </c>
      <c r="AB1781" s="37" t="str">
        <f>IF($I1781&lt;&gt;"",VLOOKUP($I1781,'Valid Values - Search'!$R$4:$S$4719,2,FALSE),"")</f>
        <v/>
      </c>
      <c r="AC1781" s="38" t="str">
        <f t="shared" si="27"/>
        <v/>
      </c>
      <c r="AD1781" s="38"/>
    </row>
    <row r="1782" spans="1:30">
      <c r="A1782" s="46"/>
      <c r="B1782" s="47"/>
      <c r="C1782" s="49"/>
      <c r="D1782" s="41"/>
      <c r="E1782" s="41"/>
      <c r="F1782" s="41"/>
      <c r="G1782" s="50" t="str">
        <f>IF(A1782&lt;&gt;"",CONCATENATE(A1782,":",YEAR(B1782),IF(MONTH(B1782)&gt;9,MONTH(B1782),CONCATENATE(0,MONTH(B1782))),IF(DAY(B1782)&gt;9,DAY(B1782),CONCATENATE(0,DAY(B1782))),IF(HOUR(C1782)&gt;9,HOUR(C1782),CONCATENATE(0,HOUR(C1782))),IF(MINUTE(C1782)&gt;9,MINUTE(C1782),CONCATENATE(0,MINUTE(C1782))),":",VLOOKUP(F1782,'Valid Values - Results'!$D$4:$F$12,3,FALSE)),"")</f>
        <v/>
      </c>
      <c r="H1782" s="41"/>
      <c r="I1782" s="41"/>
      <c r="J1782" s="41"/>
      <c r="K1782" s="41"/>
      <c r="L1782" s="41"/>
      <c r="M1782" s="92"/>
      <c r="N1782" s="41"/>
      <c r="O1782" s="41"/>
      <c r="P1782" s="41"/>
      <c r="Q1782" s="41"/>
      <c r="R1782" s="41"/>
      <c r="S1782" s="41"/>
      <c r="T1782" s="41"/>
      <c r="U1782" s="47"/>
      <c r="V1782" s="49"/>
      <c r="W1782" s="41"/>
      <c r="X1782" s="41"/>
      <c r="Y1782" s="41"/>
      <c r="AA1782" s="37" t="str">
        <f>IF($I1782&lt;&gt;"",VLOOKUP($I1782,'Valid Values - Search'!$R$4:$T$4719,3,FALSE),"")</f>
        <v/>
      </c>
      <c r="AB1782" s="37" t="str">
        <f>IF($I1782&lt;&gt;"",VLOOKUP($I1782,'Valid Values - Search'!$R$4:$S$4719,2,FALSE),"")</f>
        <v/>
      </c>
      <c r="AC1782" s="38" t="str">
        <f t="shared" si="27"/>
        <v/>
      </c>
      <c r="AD1782" s="38"/>
    </row>
    <row r="1783" spans="1:30">
      <c r="A1783" s="46"/>
      <c r="B1783" s="47"/>
      <c r="C1783" s="49"/>
      <c r="D1783" s="41"/>
      <c r="E1783" s="41"/>
      <c r="F1783" s="41"/>
      <c r="G1783" s="50" t="str">
        <f>IF(A1783&lt;&gt;"",CONCATENATE(A1783,":",YEAR(B1783),IF(MONTH(B1783)&gt;9,MONTH(B1783),CONCATENATE(0,MONTH(B1783))),IF(DAY(B1783)&gt;9,DAY(B1783),CONCATENATE(0,DAY(B1783))),IF(HOUR(C1783)&gt;9,HOUR(C1783),CONCATENATE(0,HOUR(C1783))),IF(MINUTE(C1783)&gt;9,MINUTE(C1783),CONCATENATE(0,MINUTE(C1783))),":",VLOOKUP(F1783,'Valid Values - Results'!$D$4:$F$12,3,FALSE)),"")</f>
        <v/>
      </c>
      <c r="H1783" s="41"/>
      <c r="I1783" s="41"/>
      <c r="J1783" s="41"/>
      <c r="K1783" s="41"/>
      <c r="L1783" s="41"/>
      <c r="M1783" s="92"/>
      <c r="N1783" s="41"/>
      <c r="O1783" s="41"/>
      <c r="P1783" s="41"/>
      <c r="Q1783" s="41"/>
      <c r="R1783" s="41"/>
      <c r="S1783" s="41"/>
      <c r="T1783" s="41"/>
      <c r="U1783" s="47"/>
      <c r="V1783" s="49"/>
      <c r="W1783" s="41"/>
      <c r="X1783" s="41"/>
      <c r="Y1783" s="41"/>
      <c r="AA1783" s="37" t="str">
        <f>IF($I1783&lt;&gt;"",VLOOKUP($I1783,'Valid Values - Search'!$R$4:$T$4719,3,FALSE),"")</f>
        <v/>
      </c>
      <c r="AB1783" s="37" t="str">
        <f>IF($I1783&lt;&gt;"",VLOOKUP($I1783,'Valid Values - Search'!$R$4:$S$4719,2,FALSE),"")</f>
        <v/>
      </c>
      <c r="AC1783" s="38" t="str">
        <f t="shared" si="27"/>
        <v/>
      </c>
      <c r="AD1783" s="38"/>
    </row>
    <row r="1784" spans="1:30">
      <c r="A1784" s="46"/>
      <c r="B1784" s="47"/>
      <c r="C1784" s="49"/>
      <c r="D1784" s="41"/>
      <c r="E1784" s="41"/>
      <c r="F1784" s="41"/>
      <c r="G1784" s="50" t="str">
        <f>IF(A1784&lt;&gt;"",CONCATENATE(A1784,":",YEAR(B1784),IF(MONTH(B1784)&gt;9,MONTH(B1784),CONCATENATE(0,MONTH(B1784))),IF(DAY(B1784)&gt;9,DAY(B1784),CONCATENATE(0,DAY(B1784))),IF(HOUR(C1784)&gt;9,HOUR(C1784),CONCATENATE(0,HOUR(C1784))),IF(MINUTE(C1784)&gt;9,MINUTE(C1784),CONCATENATE(0,MINUTE(C1784))),":",VLOOKUP(F1784,'Valid Values - Results'!$D$4:$F$12,3,FALSE)),"")</f>
        <v/>
      </c>
      <c r="H1784" s="41"/>
      <c r="I1784" s="41"/>
      <c r="J1784" s="41"/>
      <c r="K1784" s="41"/>
      <c r="L1784" s="41"/>
      <c r="M1784" s="92"/>
      <c r="N1784" s="41"/>
      <c r="O1784" s="41"/>
      <c r="P1784" s="41"/>
      <c r="Q1784" s="41"/>
      <c r="R1784" s="41"/>
      <c r="S1784" s="41"/>
      <c r="T1784" s="41"/>
      <c r="U1784" s="47"/>
      <c r="V1784" s="49"/>
      <c r="W1784" s="41"/>
      <c r="X1784" s="41"/>
      <c r="Y1784" s="41"/>
      <c r="AA1784" s="37" t="str">
        <f>IF($I1784&lt;&gt;"",VLOOKUP($I1784,'Valid Values - Search'!$R$4:$T$4719,3,FALSE),"")</f>
        <v/>
      </c>
      <c r="AB1784" s="37" t="str">
        <f>IF($I1784&lt;&gt;"",VLOOKUP($I1784,'Valid Values - Search'!$R$4:$S$4719,2,FALSE),"")</f>
        <v/>
      </c>
      <c r="AC1784" s="38" t="str">
        <f t="shared" si="27"/>
        <v/>
      </c>
      <c r="AD1784" s="38"/>
    </row>
    <row r="1785" spans="1:30">
      <c r="A1785" s="46"/>
      <c r="B1785" s="47"/>
      <c r="C1785" s="49"/>
      <c r="D1785" s="41"/>
      <c r="E1785" s="41"/>
      <c r="F1785" s="41"/>
      <c r="G1785" s="50" t="str">
        <f>IF(A1785&lt;&gt;"",CONCATENATE(A1785,":",YEAR(B1785),IF(MONTH(B1785)&gt;9,MONTH(B1785),CONCATENATE(0,MONTH(B1785))),IF(DAY(B1785)&gt;9,DAY(B1785),CONCATENATE(0,DAY(B1785))),IF(HOUR(C1785)&gt;9,HOUR(C1785),CONCATENATE(0,HOUR(C1785))),IF(MINUTE(C1785)&gt;9,MINUTE(C1785),CONCATENATE(0,MINUTE(C1785))),":",VLOOKUP(F1785,'Valid Values - Results'!$D$4:$F$12,3,FALSE)),"")</f>
        <v/>
      </c>
      <c r="H1785" s="41"/>
      <c r="I1785" s="41"/>
      <c r="J1785" s="41"/>
      <c r="K1785" s="41"/>
      <c r="L1785" s="41"/>
      <c r="M1785" s="92"/>
      <c r="N1785" s="41"/>
      <c r="O1785" s="41"/>
      <c r="P1785" s="41"/>
      <c r="Q1785" s="41"/>
      <c r="R1785" s="41"/>
      <c r="S1785" s="41"/>
      <c r="T1785" s="41"/>
      <c r="U1785" s="47"/>
      <c r="V1785" s="49"/>
      <c r="W1785" s="41"/>
      <c r="X1785" s="41"/>
      <c r="Y1785" s="41"/>
      <c r="AA1785" s="37" t="str">
        <f>IF($I1785&lt;&gt;"",VLOOKUP($I1785,'Valid Values - Search'!$R$4:$T$4719,3,FALSE),"")</f>
        <v/>
      </c>
      <c r="AB1785" s="37" t="str">
        <f>IF($I1785&lt;&gt;"",VLOOKUP($I1785,'Valid Values - Search'!$R$4:$S$4719,2,FALSE),"")</f>
        <v/>
      </c>
      <c r="AC1785" s="38" t="str">
        <f t="shared" si="27"/>
        <v/>
      </c>
      <c r="AD1785" s="38"/>
    </row>
    <row r="1786" spans="1:30">
      <c r="A1786" s="46"/>
      <c r="B1786" s="47"/>
      <c r="C1786" s="49"/>
      <c r="D1786" s="41"/>
      <c r="E1786" s="41"/>
      <c r="F1786" s="41"/>
      <c r="G1786" s="50" t="str">
        <f>IF(A1786&lt;&gt;"",CONCATENATE(A1786,":",YEAR(B1786),IF(MONTH(B1786)&gt;9,MONTH(B1786),CONCATENATE(0,MONTH(B1786))),IF(DAY(B1786)&gt;9,DAY(B1786),CONCATENATE(0,DAY(B1786))),IF(HOUR(C1786)&gt;9,HOUR(C1786),CONCATENATE(0,HOUR(C1786))),IF(MINUTE(C1786)&gt;9,MINUTE(C1786),CONCATENATE(0,MINUTE(C1786))),":",VLOOKUP(F1786,'Valid Values - Results'!$D$4:$F$12,3,FALSE)),"")</f>
        <v/>
      </c>
      <c r="H1786" s="41"/>
      <c r="I1786" s="41"/>
      <c r="J1786" s="41"/>
      <c r="K1786" s="41"/>
      <c r="L1786" s="41"/>
      <c r="M1786" s="92"/>
      <c r="N1786" s="41"/>
      <c r="O1786" s="41"/>
      <c r="P1786" s="41"/>
      <c r="Q1786" s="41"/>
      <c r="R1786" s="41"/>
      <c r="S1786" s="41"/>
      <c r="T1786" s="41"/>
      <c r="U1786" s="47"/>
      <c r="V1786" s="49"/>
      <c r="W1786" s="41"/>
      <c r="X1786" s="41"/>
      <c r="Y1786" s="41"/>
      <c r="AA1786" s="37" t="str">
        <f>IF($I1786&lt;&gt;"",VLOOKUP($I1786,'Valid Values - Search'!$R$4:$T$4719,3,FALSE),"")</f>
        <v/>
      </c>
      <c r="AB1786" s="37" t="str">
        <f>IF($I1786&lt;&gt;"",VLOOKUP($I1786,'Valid Values - Search'!$R$4:$S$4719,2,FALSE),"")</f>
        <v/>
      </c>
      <c r="AC1786" s="38" t="str">
        <f t="shared" si="27"/>
        <v/>
      </c>
      <c r="AD1786" s="38"/>
    </row>
    <row r="1787" spans="1:30">
      <c r="A1787" s="46"/>
      <c r="B1787" s="47"/>
      <c r="C1787" s="49"/>
      <c r="D1787" s="41"/>
      <c r="E1787" s="41"/>
      <c r="F1787" s="41"/>
      <c r="G1787" s="50" t="str">
        <f>IF(A1787&lt;&gt;"",CONCATENATE(A1787,":",YEAR(B1787),IF(MONTH(B1787)&gt;9,MONTH(B1787),CONCATENATE(0,MONTH(B1787))),IF(DAY(B1787)&gt;9,DAY(B1787),CONCATENATE(0,DAY(B1787))),IF(HOUR(C1787)&gt;9,HOUR(C1787),CONCATENATE(0,HOUR(C1787))),IF(MINUTE(C1787)&gt;9,MINUTE(C1787),CONCATENATE(0,MINUTE(C1787))),":",VLOOKUP(F1787,'Valid Values - Results'!$D$4:$F$12,3,FALSE)),"")</f>
        <v/>
      </c>
      <c r="H1787" s="41"/>
      <c r="I1787" s="41"/>
      <c r="J1787" s="41"/>
      <c r="K1787" s="41"/>
      <c r="L1787" s="41"/>
      <c r="M1787" s="92"/>
      <c r="N1787" s="41"/>
      <c r="O1787" s="41"/>
      <c r="P1787" s="41"/>
      <c r="Q1787" s="41"/>
      <c r="R1787" s="41"/>
      <c r="S1787" s="41"/>
      <c r="T1787" s="41"/>
      <c r="U1787" s="47"/>
      <c r="V1787" s="49"/>
      <c r="W1787" s="41"/>
      <c r="X1787" s="41"/>
      <c r="Y1787" s="41"/>
      <c r="AA1787" s="37" t="str">
        <f>IF($I1787&lt;&gt;"",VLOOKUP($I1787,'Valid Values - Search'!$R$4:$T$4719,3,FALSE),"")</f>
        <v/>
      </c>
      <c r="AB1787" s="37" t="str">
        <f>IF($I1787&lt;&gt;"",VLOOKUP($I1787,'Valid Values - Search'!$R$4:$S$4719,2,FALSE),"")</f>
        <v/>
      </c>
      <c r="AC1787" s="38" t="str">
        <f t="shared" si="27"/>
        <v/>
      </c>
      <c r="AD1787" s="38"/>
    </row>
    <row r="1788" spans="1:30">
      <c r="A1788" s="46"/>
      <c r="B1788" s="47"/>
      <c r="C1788" s="49"/>
      <c r="D1788" s="41"/>
      <c r="E1788" s="41"/>
      <c r="F1788" s="41"/>
      <c r="G1788" s="50" t="str">
        <f>IF(A1788&lt;&gt;"",CONCATENATE(A1788,":",YEAR(B1788),IF(MONTH(B1788)&gt;9,MONTH(B1788),CONCATENATE(0,MONTH(B1788))),IF(DAY(B1788)&gt;9,DAY(B1788),CONCATENATE(0,DAY(B1788))),IF(HOUR(C1788)&gt;9,HOUR(C1788),CONCATENATE(0,HOUR(C1788))),IF(MINUTE(C1788)&gt;9,MINUTE(C1788),CONCATENATE(0,MINUTE(C1788))),":",VLOOKUP(F1788,'Valid Values - Results'!$D$4:$F$12,3,FALSE)),"")</f>
        <v/>
      </c>
      <c r="H1788" s="41"/>
      <c r="I1788" s="41"/>
      <c r="J1788" s="41"/>
      <c r="K1788" s="41"/>
      <c r="L1788" s="41"/>
      <c r="M1788" s="92"/>
      <c r="N1788" s="41"/>
      <c r="O1788" s="41"/>
      <c r="P1788" s="41"/>
      <c r="Q1788" s="41"/>
      <c r="R1788" s="41"/>
      <c r="S1788" s="41"/>
      <c r="T1788" s="41"/>
      <c r="U1788" s="47"/>
      <c r="V1788" s="49"/>
      <c r="W1788" s="41"/>
      <c r="X1788" s="41"/>
      <c r="Y1788" s="41"/>
      <c r="AA1788" s="37" t="str">
        <f>IF($I1788&lt;&gt;"",VLOOKUP($I1788,'Valid Values - Search'!$R$4:$T$4719,3,FALSE),"")</f>
        <v/>
      </c>
      <c r="AB1788" s="37" t="str">
        <f>IF($I1788&lt;&gt;"",VLOOKUP($I1788,'Valid Values - Search'!$R$4:$S$4719,2,FALSE),"")</f>
        <v/>
      </c>
      <c r="AC1788" s="38" t="str">
        <f t="shared" si="27"/>
        <v/>
      </c>
      <c r="AD1788" s="38"/>
    </row>
    <row r="1789" spans="1:30">
      <c r="A1789" s="46"/>
      <c r="B1789" s="47"/>
      <c r="C1789" s="49"/>
      <c r="D1789" s="41"/>
      <c r="E1789" s="41"/>
      <c r="F1789" s="41"/>
      <c r="G1789" s="50" t="str">
        <f>IF(A1789&lt;&gt;"",CONCATENATE(A1789,":",YEAR(B1789),IF(MONTH(B1789)&gt;9,MONTH(B1789),CONCATENATE(0,MONTH(B1789))),IF(DAY(B1789)&gt;9,DAY(B1789),CONCATENATE(0,DAY(B1789))),IF(HOUR(C1789)&gt;9,HOUR(C1789),CONCATENATE(0,HOUR(C1789))),IF(MINUTE(C1789)&gt;9,MINUTE(C1789),CONCATENATE(0,MINUTE(C1789))),":",VLOOKUP(F1789,'Valid Values - Results'!$D$4:$F$12,3,FALSE)),"")</f>
        <v/>
      </c>
      <c r="H1789" s="41"/>
      <c r="I1789" s="41"/>
      <c r="J1789" s="41"/>
      <c r="K1789" s="41"/>
      <c r="L1789" s="41"/>
      <c r="M1789" s="92"/>
      <c r="N1789" s="41"/>
      <c r="O1789" s="41"/>
      <c r="P1789" s="41"/>
      <c r="Q1789" s="41"/>
      <c r="R1789" s="41"/>
      <c r="S1789" s="41"/>
      <c r="T1789" s="41"/>
      <c r="U1789" s="47"/>
      <c r="V1789" s="49"/>
      <c r="W1789" s="41"/>
      <c r="X1789" s="41"/>
      <c r="Y1789" s="41"/>
      <c r="AA1789" s="37" t="str">
        <f>IF($I1789&lt;&gt;"",VLOOKUP($I1789,'Valid Values - Search'!$R$4:$T$4719,3,FALSE),"")</f>
        <v/>
      </c>
      <c r="AB1789" s="37" t="str">
        <f>IF($I1789&lt;&gt;"",VLOOKUP($I1789,'Valid Values - Search'!$R$4:$S$4719,2,FALSE),"")</f>
        <v/>
      </c>
      <c r="AC1789" s="38" t="str">
        <f t="shared" si="27"/>
        <v/>
      </c>
      <c r="AD1789" s="38"/>
    </row>
    <row r="1790" spans="1:30">
      <c r="A1790" s="46"/>
      <c r="B1790" s="47"/>
      <c r="C1790" s="49"/>
      <c r="D1790" s="41"/>
      <c r="E1790" s="41"/>
      <c r="F1790" s="41"/>
      <c r="G1790" s="50" t="str">
        <f>IF(A1790&lt;&gt;"",CONCATENATE(A1790,":",YEAR(B1790),IF(MONTH(B1790)&gt;9,MONTH(B1790),CONCATENATE(0,MONTH(B1790))),IF(DAY(B1790)&gt;9,DAY(B1790),CONCATENATE(0,DAY(B1790))),IF(HOUR(C1790)&gt;9,HOUR(C1790),CONCATENATE(0,HOUR(C1790))),IF(MINUTE(C1790)&gt;9,MINUTE(C1790),CONCATENATE(0,MINUTE(C1790))),":",VLOOKUP(F1790,'Valid Values - Results'!$D$4:$F$12,3,FALSE)),"")</f>
        <v/>
      </c>
      <c r="H1790" s="41"/>
      <c r="I1790" s="41"/>
      <c r="J1790" s="41"/>
      <c r="K1790" s="41"/>
      <c r="L1790" s="41"/>
      <c r="M1790" s="92"/>
      <c r="N1790" s="41"/>
      <c r="O1790" s="41"/>
      <c r="P1790" s="41"/>
      <c r="Q1790" s="41"/>
      <c r="R1790" s="41"/>
      <c r="S1790" s="41"/>
      <c r="T1790" s="41"/>
      <c r="U1790" s="47"/>
      <c r="V1790" s="49"/>
      <c r="W1790" s="41"/>
      <c r="X1790" s="41"/>
      <c r="Y1790" s="41"/>
      <c r="AA1790" s="37" t="str">
        <f>IF($I1790&lt;&gt;"",VLOOKUP($I1790,'Valid Values - Search'!$R$4:$T$4719,3,FALSE),"")</f>
        <v/>
      </c>
      <c r="AB1790" s="37" t="str">
        <f>IF($I1790&lt;&gt;"",VLOOKUP($I1790,'Valid Values - Search'!$R$4:$S$4719,2,FALSE),"")</f>
        <v/>
      </c>
      <c r="AC1790" s="38" t="str">
        <f t="shared" si="27"/>
        <v/>
      </c>
      <c r="AD1790" s="38"/>
    </row>
    <row r="1791" spans="1:30">
      <c r="A1791" s="46"/>
      <c r="B1791" s="47"/>
      <c r="C1791" s="49"/>
      <c r="D1791" s="41"/>
      <c r="E1791" s="41"/>
      <c r="F1791" s="41"/>
      <c r="G1791" s="50" t="str">
        <f>IF(A1791&lt;&gt;"",CONCATENATE(A1791,":",YEAR(B1791),IF(MONTH(B1791)&gt;9,MONTH(B1791),CONCATENATE(0,MONTH(B1791))),IF(DAY(B1791)&gt;9,DAY(B1791),CONCATENATE(0,DAY(B1791))),IF(HOUR(C1791)&gt;9,HOUR(C1791),CONCATENATE(0,HOUR(C1791))),IF(MINUTE(C1791)&gt;9,MINUTE(C1791),CONCATENATE(0,MINUTE(C1791))),":",VLOOKUP(F1791,'Valid Values - Results'!$D$4:$F$12,3,FALSE)),"")</f>
        <v/>
      </c>
      <c r="H1791" s="41"/>
      <c r="I1791" s="41"/>
      <c r="J1791" s="41"/>
      <c r="K1791" s="41"/>
      <c r="L1791" s="41"/>
      <c r="M1791" s="92"/>
      <c r="N1791" s="41"/>
      <c r="O1791" s="41"/>
      <c r="P1791" s="41"/>
      <c r="Q1791" s="41"/>
      <c r="R1791" s="41"/>
      <c r="S1791" s="41"/>
      <c r="T1791" s="41"/>
      <c r="U1791" s="47"/>
      <c r="V1791" s="49"/>
      <c r="W1791" s="41"/>
      <c r="X1791" s="41"/>
      <c r="Y1791" s="41"/>
      <c r="AA1791" s="37" t="str">
        <f>IF($I1791&lt;&gt;"",VLOOKUP($I1791,'Valid Values - Search'!$R$4:$T$4719,3,FALSE),"")</f>
        <v/>
      </c>
      <c r="AB1791" s="37" t="str">
        <f>IF($I1791&lt;&gt;"",VLOOKUP($I1791,'Valid Values - Search'!$R$4:$S$4719,2,FALSE),"")</f>
        <v/>
      </c>
      <c r="AC1791" s="38" t="str">
        <f t="shared" si="27"/>
        <v/>
      </c>
      <c r="AD1791" s="38"/>
    </row>
    <row r="1792" spans="1:30">
      <c r="A1792" s="46"/>
      <c r="B1792" s="47"/>
      <c r="C1792" s="49"/>
      <c r="D1792" s="41"/>
      <c r="E1792" s="41"/>
      <c r="F1792" s="41"/>
      <c r="G1792" s="50" t="str">
        <f>IF(A1792&lt;&gt;"",CONCATENATE(A1792,":",YEAR(B1792),IF(MONTH(B1792)&gt;9,MONTH(B1792),CONCATENATE(0,MONTH(B1792))),IF(DAY(B1792)&gt;9,DAY(B1792),CONCATENATE(0,DAY(B1792))),IF(HOUR(C1792)&gt;9,HOUR(C1792),CONCATENATE(0,HOUR(C1792))),IF(MINUTE(C1792)&gt;9,MINUTE(C1792),CONCATENATE(0,MINUTE(C1792))),":",VLOOKUP(F1792,'Valid Values - Results'!$D$4:$F$12,3,FALSE)),"")</f>
        <v/>
      </c>
      <c r="H1792" s="41"/>
      <c r="I1792" s="41"/>
      <c r="J1792" s="41"/>
      <c r="K1792" s="41"/>
      <c r="L1792" s="41"/>
      <c r="M1792" s="92"/>
      <c r="N1792" s="41"/>
      <c r="O1792" s="41"/>
      <c r="P1792" s="41"/>
      <c r="Q1792" s="41"/>
      <c r="R1792" s="41"/>
      <c r="S1792" s="41"/>
      <c r="T1792" s="41"/>
      <c r="U1792" s="47"/>
      <c r="V1792" s="49"/>
      <c r="W1792" s="41"/>
      <c r="X1792" s="41"/>
      <c r="Y1792" s="41"/>
      <c r="AA1792" s="37" t="str">
        <f>IF($I1792&lt;&gt;"",VLOOKUP($I1792,'Valid Values - Search'!$R$4:$T$4719,3,FALSE),"")</f>
        <v/>
      </c>
      <c r="AB1792" s="37" t="str">
        <f>IF($I1792&lt;&gt;"",VLOOKUP($I1792,'Valid Values - Search'!$R$4:$S$4719,2,FALSE),"")</f>
        <v/>
      </c>
      <c r="AC1792" s="38" t="str">
        <f t="shared" si="27"/>
        <v/>
      </c>
      <c r="AD1792" s="38"/>
    </row>
    <row r="1793" spans="1:30">
      <c r="A1793" s="46"/>
      <c r="B1793" s="47"/>
      <c r="C1793" s="49"/>
      <c r="D1793" s="41"/>
      <c r="E1793" s="41"/>
      <c r="F1793" s="41"/>
      <c r="G1793" s="50" t="str">
        <f>IF(A1793&lt;&gt;"",CONCATENATE(A1793,":",YEAR(B1793),IF(MONTH(B1793)&gt;9,MONTH(B1793),CONCATENATE(0,MONTH(B1793))),IF(DAY(B1793)&gt;9,DAY(B1793),CONCATENATE(0,DAY(B1793))),IF(HOUR(C1793)&gt;9,HOUR(C1793),CONCATENATE(0,HOUR(C1793))),IF(MINUTE(C1793)&gt;9,MINUTE(C1793),CONCATENATE(0,MINUTE(C1793))),":",VLOOKUP(F1793,'Valid Values - Results'!$D$4:$F$12,3,FALSE)),"")</f>
        <v/>
      </c>
      <c r="H1793" s="41"/>
      <c r="I1793" s="41"/>
      <c r="J1793" s="41"/>
      <c r="K1793" s="41"/>
      <c r="L1793" s="41"/>
      <c r="M1793" s="92"/>
      <c r="N1793" s="41"/>
      <c r="O1793" s="41"/>
      <c r="P1793" s="41"/>
      <c r="Q1793" s="41"/>
      <c r="R1793" s="41"/>
      <c r="S1793" s="41"/>
      <c r="T1793" s="41"/>
      <c r="U1793" s="47"/>
      <c r="V1793" s="49"/>
      <c r="W1793" s="41"/>
      <c r="X1793" s="41"/>
      <c r="Y1793" s="41"/>
      <c r="AA1793" s="37" t="str">
        <f>IF($I1793&lt;&gt;"",VLOOKUP($I1793,'Valid Values - Search'!$R$4:$T$4719,3,FALSE),"")</f>
        <v/>
      </c>
      <c r="AB1793" s="37" t="str">
        <f>IF($I1793&lt;&gt;"",VLOOKUP($I1793,'Valid Values - Search'!$R$4:$S$4719,2,FALSE),"")</f>
        <v/>
      </c>
      <c r="AC1793" s="38" t="str">
        <f t="shared" si="27"/>
        <v/>
      </c>
      <c r="AD1793" s="38"/>
    </row>
    <row r="1794" spans="1:30">
      <c r="A1794" s="46"/>
      <c r="B1794" s="47"/>
      <c r="C1794" s="49"/>
      <c r="D1794" s="41"/>
      <c r="E1794" s="41"/>
      <c r="F1794" s="41"/>
      <c r="G1794" s="50" t="str">
        <f>IF(A1794&lt;&gt;"",CONCATENATE(A1794,":",YEAR(B1794),IF(MONTH(B1794)&gt;9,MONTH(B1794),CONCATENATE(0,MONTH(B1794))),IF(DAY(B1794)&gt;9,DAY(B1794),CONCATENATE(0,DAY(B1794))),IF(HOUR(C1794)&gt;9,HOUR(C1794),CONCATENATE(0,HOUR(C1794))),IF(MINUTE(C1794)&gt;9,MINUTE(C1794),CONCATENATE(0,MINUTE(C1794))),":",VLOOKUP(F1794,'Valid Values - Results'!$D$4:$F$12,3,FALSE)),"")</f>
        <v/>
      </c>
      <c r="H1794" s="41"/>
      <c r="I1794" s="41"/>
      <c r="J1794" s="41"/>
      <c r="K1794" s="41"/>
      <c r="L1794" s="41"/>
      <c r="M1794" s="92"/>
      <c r="N1794" s="41"/>
      <c r="O1794" s="41"/>
      <c r="P1794" s="41"/>
      <c r="Q1794" s="41"/>
      <c r="R1794" s="41"/>
      <c r="S1794" s="41"/>
      <c r="T1794" s="41"/>
      <c r="U1794" s="47"/>
      <c r="V1794" s="49"/>
      <c r="W1794" s="41"/>
      <c r="X1794" s="41"/>
      <c r="Y1794" s="41"/>
      <c r="AA1794" s="37" t="str">
        <f>IF($I1794&lt;&gt;"",VLOOKUP($I1794,'Valid Values - Search'!$R$4:$T$4719,3,FALSE),"")</f>
        <v/>
      </c>
      <c r="AB1794" s="37" t="str">
        <f>IF($I1794&lt;&gt;"",VLOOKUP($I1794,'Valid Values - Search'!$R$4:$S$4719,2,FALSE),"")</f>
        <v/>
      </c>
      <c r="AC1794" s="38" t="str">
        <f t="shared" ref="AC1794:AC1857" si="28">IF($V1794&lt;&gt;"",$D1794,"")</f>
        <v/>
      </c>
      <c r="AD1794" s="38"/>
    </row>
    <row r="1795" spans="1:30">
      <c r="A1795" s="46"/>
      <c r="B1795" s="47"/>
      <c r="C1795" s="49"/>
      <c r="D1795" s="41"/>
      <c r="E1795" s="41"/>
      <c r="F1795" s="41"/>
      <c r="G1795" s="50" t="str">
        <f>IF(A1795&lt;&gt;"",CONCATENATE(A1795,":",YEAR(B1795),IF(MONTH(B1795)&gt;9,MONTH(B1795),CONCATENATE(0,MONTH(B1795))),IF(DAY(B1795)&gt;9,DAY(B1795),CONCATENATE(0,DAY(B1795))),IF(HOUR(C1795)&gt;9,HOUR(C1795),CONCATENATE(0,HOUR(C1795))),IF(MINUTE(C1795)&gt;9,MINUTE(C1795),CONCATENATE(0,MINUTE(C1795))),":",VLOOKUP(F1795,'Valid Values - Results'!$D$4:$F$12,3,FALSE)),"")</f>
        <v/>
      </c>
      <c r="H1795" s="41"/>
      <c r="I1795" s="41"/>
      <c r="J1795" s="41"/>
      <c r="K1795" s="41"/>
      <c r="L1795" s="41"/>
      <c r="M1795" s="92"/>
      <c r="N1795" s="41"/>
      <c r="O1795" s="41"/>
      <c r="P1795" s="41"/>
      <c r="Q1795" s="41"/>
      <c r="R1795" s="41"/>
      <c r="S1795" s="41"/>
      <c r="T1795" s="41"/>
      <c r="U1795" s="47"/>
      <c r="V1795" s="49"/>
      <c r="W1795" s="41"/>
      <c r="X1795" s="41"/>
      <c r="Y1795" s="41"/>
      <c r="AA1795" s="37" t="str">
        <f>IF($I1795&lt;&gt;"",VLOOKUP($I1795,'Valid Values - Search'!$R$4:$T$4719,3,FALSE),"")</f>
        <v/>
      </c>
      <c r="AB1795" s="37" t="str">
        <f>IF($I1795&lt;&gt;"",VLOOKUP($I1795,'Valid Values - Search'!$R$4:$S$4719,2,FALSE),"")</f>
        <v/>
      </c>
      <c r="AC1795" s="38" t="str">
        <f t="shared" si="28"/>
        <v/>
      </c>
      <c r="AD1795" s="38"/>
    </row>
    <row r="1796" spans="1:30">
      <c r="A1796" s="46"/>
      <c r="B1796" s="47"/>
      <c r="C1796" s="49"/>
      <c r="D1796" s="41"/>
      <c r="E1796" s="41"/>
      <c r="F1796" s="41"/>
      <c r="G1796" s="50" t="str">
        <f>IF(A1796&lt;&gt;"",CONCATENATE(A1796,":",YEAR(B1796),IF(MONTH(B1796)&gt;9,MONTH(B1796),CONCATENATE(0,MONTH(B1796))),IF(DAY(B1796)&gt;9,DAY(B1796),CONCATENATE(0,DAY(B1796))),IF(HOUR(C1796)&gt;9,HOUR(C1796),CONCATENATE(0,HOUR(C1796))),IF(MINUTE(C1796)&gt;9,MINUTE(C1796),CONCATENATE(0,MINUTE(C1796))),":",VLOOKUP(F1796,'Valid Values - Results'!$D$4:$F$12,3,FALSE)),"")</f>
        <v/>
      </c>
      <c r="H1796" s="41"/>
      <c r="I1796" s="41"/>
      <c r="J1796" s="41"/>
      <c r="K1796" s="41"/>
      <c r="L1796" s="41"/>
      <c r="M1796" s="92"/>
      <c r="N1796" s="41"/>
      <c r="O1796" s="41"/>
      <c r="P1796" s="41"/>
      <c r="Q1796" s="41"/>
      <c r="R1796" s="41"/>
      <c r="S1796" s="41"/>
      <c r="T1796" s="41"/>
      <c r="U1796" s="47"/>
      <c r="V1796" s="49"/>
      <c r="W1796" s="41"/>
      <c r="X1796" s="41"/>
      <c r="Y1796" s="41"/>
      <c r="AA1796" s="37" t="str">
        <f>IF($I1796&lt;&gt;"",VLOOKUP($I1796,'Valid Values - Search'!$R$4:$T$4719,3,FALSE),"")</f>
        <v/>
      </c>
      <c r="AB1796" s="37" t="str">
        <f>IF($I1796&lt;&gt;"",VLOOKUP($I1796,'Valid Values - Search'!$R$4:$S$4719,2,FALSE),"")</f>
        <v/>
      </c>
      <c r="AC1796" s="38" t="str">
        <f t="shared" si="28"/>
        <v/>
      </c>
      <c r="AD1796" s="38"/>
    </row>
    <row r="1797" spans="1:30">
      <c r="A1797" s="46"/>
      <c r="B1797" s="47"/>
      <c r="C1797" s="49"/>
      <c r="D1797" s="41"/>
      <c r="E1797" s="41"/>
      <c r="F1797" s="41"/>
      <c r="G1797" s="50" t="str">
        <f>IF(A1797&lt;&gt;"",CONCATENATE(A1797,":",YEAR(B1797),IF(MONTH(B1797)&gt;9,MONTH(B1797),CONCATENATE(0,MONTH(B1797))),IF(DAY(B1797)&gt;9,DAY(B1797),CONCATENATE(0,DAY(B1797))),IF(HOUR(C1797)&gt;9,HOUR(C1797),CONCATENATE(0,HOUR(C1797))),IF(MINUTE(C1797)&gt;9,MINUTE(C1797),CONCATENATE(0,MINUTE(C1797))),":",VLOOKUP(F1797,'Valid Values - Results'!$D$4:$F$12,3,FALSE)),"")</f>
        <v/>
      </c>
      <c r="H1797" s="41"/>
      <c r="I1797" s="41"/>
      <c r="J1797" s="41"/>
      <c r="K1797" s="41"/>
      <c r="L1797" s="41"/>
      <c r="M1797" s="92"/>
      <c r="N1797" s="41"/>
      <c r="O1797" s="41"/>
      <c r="P1797" s="41"/>
      <c r="Q1797" s="41"/>
      <c r="R1797" s="41"/>
      <c r="S1797" s="41"/>
      <c r="T1797" s="41"/>
      <c r="U1797" s="47"/>
      <c r="V1797" s="49"/>
      <c r="W1797" s="41"/>
      <c r="X1797" s="41"/>
      <c r="Y1797" s="41"/>
      <c r="AA1797" s="37" t="str">
        <f>IF($I1797&lt;&gt;"",VLOOKUP($I1797,'Valid Values - Search'!$R$4:$T$4719,3,FALSE),"")</f>
        <v/>
      </c>
      <c r="AB1797" s="37" t="str">
        <f>IF($I1797&lt;&gt;"",VLOOKUP($I1797,'Valid Values - Search'!$R$4:$S$4719,2,FALSE),"")</f>
        <v/>
      </c>
      <c r="AC1797" s="38" t="str">
        <f t="shared" si="28"/>
        <v/>
      </c>
      <c r="AD1797" s="38"/>
    </row>
    <row r="1798" spans="1:30">
      <c r="A1798" s="46"/>
      <c r="B1798" s="47"/>
      <c r="C1798" s="49"/>
      <c r="D1798" s="41"/>
      <c r="E1798" s="41"/>
      <c r="F1798" s="41"/>
      <c r="G1798" s="50" t="str">
        <f>IF(A1798&lt;&gt;"",CONCATENATE(A1798,":",YEAR(B1798),IF(MONTH(B1798)&gt;9,MONTH(B1798),CONCATENATE(0,MONTH(B1798))),IF(DAY(B1798)&gt;9,DAY(B1798),CONCATENATE(0,DAY(B1798))),IF(HOUR(C1798)&gt;9,HOUR(C1798),CONCATENATE(0,HOUR(C1798))),IF(MINUTE(C1798)&gt;9,MINUTE(C1798),CONCATENATE(0,MINUTE(C1798))),":",VLOOKUP(F1798,'Valid Values - Results'!$D$4:$F$12,3,FALSE)),"")</f>
        <v/>
      </c>
      <c r="H1798" s="41"/>
      <c r="I1798" s="41"/>
      <c r="J1798" s="41"/>
      <c r="K1798" s="41"/>
      <c r="L1798" s="41"/>
      <c r="M1798" s="92"/>
      <c r="N1798" s="41"/>
      <c r="O1798" s="41"/>
      <c r="P1798" s="41"/>
      <c r="Q1798" s="41"/>
      <c r="R1798" s="41"/>
      <c r="S1798" s="41"/>
      <c r="T1798" s="41"/>
      <c r="U1798" s="47"/>
      <c r="V1798" s="49"/>
      <c r="W1798" s="41"/>
      <c r="X1798" s="41"/>
      <c r="Y1798" s="41"/>
      <c r="AA1798" s="37" t="str">
        <f>IF($I1798&lt;&gt;"",VLOOKUP($I1798,'Valid Values - Search'!$R$4:$T$4719,3,FALSE),"")</f>
        <v/>
      </c>
      <c r="AB1798" s="37" t="str">
        <f>IF($I1798&lt;&gt;"",VLOOKUP($I1798,'Valid Values - Search'!$R$4:$S$4719,2,FALSE),"")</f>
        <v/>
      </c>
      <c r="AC1798" s="38" t="str">
        <f t="shared" si="28"/>
        <v/>
      </c>
      <c r="AD1798" s="38"/>
    </row>
    <row r="1799" spans="1:30">
      <c r="A1799" s="46"/>
      <c r="B1799" s="47"/>
      <c r="C1799" s="49"/>
      <c r="D1799" s="41"/>
      <c r="E1799" s="41"/>
      <c r="F1799" s="41"/>
      <c r="G1799" s="50" t="str">
        <f>IF(A1799&lt;&gt;"",CONCATENATE(A1799,":",YEAR(B1799),IF(MONTH(B1799)&gt;9,MONTH(B1799),CONCATENATE(0,MONTH(B1799))),IF(DAY(B1799)&gt;9,DAY(B1799),CONCATENATE(0,DAY(B1799))),IF(HOUR(C1799)&gt;9,HOUR(C1799),CONCATENATE(0,HOUR(C1799))),IF(MINUTE(C1799)&gt;9,MINUTE(C1799),CONCATENATE(0,MINUTE(C1799))),":",VLOOKUP(F1799,'Valid Values - Results'!$D$4:$F$12,3,FALSE)),"")</f>
        <v/>
      </c>
      <c r="H1799" s="41"/>
      <c r="I1799" s="41"/>
      <c r="J1799" s="41"/>
      <c r="K1799" s="41"/>
      <c r="L1799" s="41"/>
      <c r="M1799" s="92"/>
      <c r="N1799" s="41"/>
      <c r="O1799" s="41"/>
      <c r="P1799" s="41"/>
      <c r="Q1799" s="41"/>
      <c r="R1799" s="41"/>
      <c r="S1799" s="41"/>
      <c r="T1799" s="41"/>
      <c r="U1799" s="47"/>
      <c r="V1799" s="49"/>
      <c r="W1799" s="41"/>
      <c r="X1799" s="41"/>
      <c r="Y1799" s="41"/>
      <c r="AA1799" s="37" t="str">
        <f>IF($I1799&lt;&gt;"",VLOOKUP($I1799,'Valid Values - Search'!$R$4:$T$4719,3,FALSE),"")</f>
        <v/>
      </c>
      <c r="AB1799" s="37" t="str">
        <f>IF($I1799&lt;&gt;"",VLOOKUP($I1799,'Valid Values - Search'!$R$4:$S$4719,2,FALSE),"")</f>
        <v/>
      </c>
      <c r="AC1799" s="38" t="str">
        <f t="shared" si="28"/>
        <v/>
      </c>
      <c r="AD1799" s="38"/>
    </row>
    <row r="1800" spans="1:30">
      <c r="A1800" s="46"/>
      <c r="B1800" s="47"/>
      <c r="C1800" s="49"/>
      <c r="D1800" s="41"/>
      <c r="E1800" s="41"/>
      <c r="F1800" s="41"/>
      <c r="G1800" s="50" t="str">
        <f>IF(A1800&lt;&gt;"",CONCATENATE(A1800,":",YEAR(B1800),IF(MONTH(B1800)&gt;9,MONTH(B1800),CONCATENATE(0,MONTH(B1800))),IF(DAY(B1800)&gt;9,DAY(B1800),CONCATENATE(0,DAY(B1800))),IF(HOUR(C1800)&gt;9,HOUR(C1800),CONCATENATE(0,HOUR(C1800))),IF(MINUTE(C1800)&gt;9,MINUTE(C1800),CONCATENATE(0,MINUTE(C1800))),":",VLOOKUP(F1800,'Valid Values - Results'!$D$4:$F$12,3,FALSE)),"")</f>
        <v/>
      </c>
      <c r="H1800" s="41"/>
      <c r="I1800" s="41"/>
      <c r="J1800" s="41"/>
      <c r="K1800" s="41"/>
      <c r="L1800" s="41"/>
      <c r="M1800" s="92"/>
      <c r="N1800" s="41"/>
      <c r="O1800" s="41"/>
      <c r="P1800" s="41"/>
      <c r="Q1800" s="41"/>
      <c r="R1800" s="41"/>
      <c r="S1800" s="41"/>
      <c r="T1800" s="41"/>
      <c r="U1800" s="47"/>
      <c r="V1800" s="49"/>
      <c r="W1800" s="41"/>
      <c r="X1800" s="41"/>
      <c r="Y1800" s="41"/>
      <c r="AA1800" s="37" t="str">
        <f>IF($I1800&lt;&gt;"",VLOOKUP($I1800,'Valid Values - Search'!$R$4:$T$4719,3,FALSE),"")</f>
        <v/>
      </c>
      <c r="AB1800" s="37" t="str">
        <f>IF($I1800&lt;&gt;"",VLOOKUP($I1800,'Valid Values - Search'!$R$4:$S$4719,2,FALSE),"")</f>
        <v/>
      </c>
      <c r="AC1800" s="38" t="str">
        <f t="shared" si="28"/>
        <v/>
      </c>
      <c r="AD1800" s="38"/>
    </row>
    <row r="1801" spans="1:30">
      <c r="A1801" s="46"/>
      <c r="B1801" s="47"/>
      <c r="C1801" s="49"/>
      <c r="D1801" s="41"/>
      <c r="E1801" s="41"/>
      <c r="F1801" s="41"/>
      <c r="G1801" s="50" t="str">
        <f>IF(A1801&lt;&gt;"",CONCATENATE(A1801,":",YEAR(B1801),IF(MONTH(B1801)&gt;9,MONTH(B1801),CONCATENATE(0,MONTH(B1801))),IF(DAY(B1801)&gt;9,DAY(B1801),CONCATENATE(0,DAY(B1801))),IF(HOUR(C1801)&gt;9,HOUR(C1801),CONCATENATE(0,HOUR(C1801))),IF(MINUTE(C1801)&gt;9,MINUTE(C1801),CONCATENATE(0,MINUTE(C1801))),":",VLOOKUP(F1801,'Valid Values - Results'!$D$4:$F$12,3,FALSE)),"")</f>
        <v/>
      </c>
      <c r="H1801" s="41"/>
      <c r="I1801" s="41"/>
      <c r="J1801" s="41"/>
      <c r="K1801" s="41"/>
      <c r="L1801" s="41"/>
      <c r="M1801" s="92"/>
      <c r="N1801" s="41"/>
      <c r="O1801" s="41"/>
      <c r="P1801" s="41"/>
      <c r="Q1801" s="41"/>
      <c r="R1801" s="41"/>
      <c r="S1801" s="41"/>
      <c r="T1801" s="41"/>
      <c r="U1801" s="47"/>
      <c r="V1801" s="49"/>
      <c r="W1801" s="41"/>
      <c r="X1801" s="41"/>
      <c r="Y1801" s="41"/>
      <c r="AA1801" s="37" t="str">
        <f>IF($I1801&lt;&gt;"",VLOOKUP($I1801,'Valid Values - Search'!$R$4:$T$4719,3,FALSE),"")</f>
        <v/>
      </c>
      <c r="AB1801" s="37" t="str">
        <f>IF($I1801&lt;&gt;"",VLOOKUP($I1801,'Valid Values - Search'!$R$4:$S$4719,2,FALSE),"")</f>
        <v/>
      </c>
      <c r="AC1801" s="38" t="str">
        <f t="shared" si="28"/>
        <v/>
      </c>
      <c r="AD1801" s="38"/>
    </row>
    <row r="1802" spans="1:30">
      <c r="A1802" s="46"/>
      <c r="B1802" s="47"/>
      <c r="C1802" s="49"/>
      <c r="D1802" s="41"/>
      <c r="E1802" s="41"/>
      <c r="F1802" s="41"/>
      <c r="G1802" s="50" t="str">
        <f>IF(A1802&lt;&gt;"",CONCATENATE(A1802,":",YEAR(B1802),IF(MONTH(B1802)&gt;9,MONTH(B1802),CONCATENATE(0,MONTH(B1802))),IF(DAY(B1802)&gt;9,DAY(B1802),CONCATENATE(0,DAY(B1802))),IF(HOUR(C1802)&gt;9,HOUR(C1802),CONCATENATE(0,HOUR(C1802))),IF(MINUTE(C1802)&gt;9,MINUTE(C1802),CONCATENATE(0,MINUTE(C1802))),":",VLOOKUP(F1802,'Valid Values - Results'!$D$4:$F$12,3,FALSE)),"")</f>
        <v/>
      </c>
      <c r="H1802" s="41"/>
      <c r="I1802" s="41"/>
      <c r="J1802" s="41"/>
      <c r="K1802" s="41"/>
      <c r="L1802" s="41"/>
      <c r="M1802" s="92"/>
      <c r="N1802" s="41"/>
      <c r="O1802" s="41"/>
      <c r="P1802" s="41"/>
      <c r="Q1802" s="41"/>
      <c r="R1802" s="41"/>
      <c r="S1802" s="41"/>
      <c r="T1802" s="41"/>
      <c r="U1802" s="47"/>
      <c r="V1802" s="49"/>
      <c r="W1802" s="41"/>
      <c r="X1802" s="41"/>
      <c r="Y1802" s="41"/>
      <c r="AA1802" s="37" t="str">
        <f>IF($I1802&lt;&gt;"",VLOOKUP($I1802,'Valid Values - Search'!$R$4:$T$4719,3,FALSE),"")</f>
        <v/>
      </c>
      <c r="AB1802" s="37" t="str">
        <f>IF($I1802&lt;&gt;"",VLOOKUP($I1802,'Valid Values - Search'!$R$4:$S$4719,2,FALSE),"")</f>
        <v/>
      </c>
      <c r="AC1802" s="38" t="str">
        <f t="shared" si="28"/>
        <v/>
      </c>
      <c r="AD1802" s="38"/>
    </row>
    <row r="1803" spans="1:30">
      <c r="A1803" s="46"/>
      <c r="B1803" s="47"/>
      <c r="C1803" s="49"/>
      <c r="D1803" s="41"/>
      <c r="E1803" s="41"/>
      <c r="F1803" s="41"/>
      <c r="G1803" s="50" t="str">
        <f>IF(A1803&lt;&gt;"",CONCATENATE(A1803,":",YEAR(B1803),IF(MONTH(B1803)&gt;9,MONTH(B1803),CONCATENATE(0,MONTH(B1803))),IF(DAY(B1803)&gt;9,DAY(B1803),CONCATENATE(0,DAY(B1803))),IF(HOUR(C1803)&gt;9,HOUR(C1803),CONCATENATE(0,HOUR(C1803))),IF(MINUTE(C1803)&gt;9,MINUTE(C1803),CONCATENATE(0,MINUTE(C1803))),":",VLOOKUP(F1803,'Valid Values - Results'!$D$4:$F$12,3,FALSE)),"")</f>
        <v/>
      </c>
      <c r="H1803" s="41"/>
      <c r="I1803" s="41"/>
      <c r="J1803" s="41"/>
      <c r="K1803" s="41"/>
      <c r="L1803" s="41"/>
      <c r="M1803" s="92"/>
      <c r="N1803" s="41"/>
      <c r="O1803" s="41"/>
      <c r="P1803" s="41"/>
      <c r="Q1803" s="41"/>
      <c r="R1803" s="41"/>
      <c r="S1803" s="41"/>
      <c r="T1803" s="41"/>
      <c r="U1803" s="47"/>
      <c r="V1803" s="49"/>
      <c r="W1803" s="41"/>
      <c r="X1803" s="41"/>
      <c r="Y1803" s="41"/>
      <c r="AA1803" s="37" t="str">
        <f>IF($I1803&lt;&gt;"",VLOOKUP($I1803,'Valid Values - Search'!$R$4:$T$4719,3,FALSE),"")</f>
        <v/>
      </c>
      <c r="AB1803" s="37" t="str">
        <f>IF($I1803&lt;&gt;"",VLOOKUP($I1803,'Valid Values - Search'!$R$4:$S$4719,2,FALSE),"")</f>
        <v/>
      </c>
      <c r="AC1803" s="38" t="str">
        <f t="shared" si="28"/>
        <v/>
      </c>
      <c r="AD1803" s="38"/>
    </row>
    <row r="1804" spans="1:30">
      <c r="A1804" s="46"/>
      <c r="B1804" s="47"/>
      <c r="C1804" s="49"/>
      <c r="D1804" s="41"/>
      <c r="E1804" s="41"/>
      <c r="F1804" s="41"/>
      <c r="G1804" s="50" t="str">
        <f>IF(A1804&lt;&gt;"",CONCATENATE(A1804,":",YEAR(B1804),IF(MONTH(B1804)&gt;9,MONTH(B1804),CONCATENATE(0,MONTH(B1804))),IF(DAY(B1804)&gt;9,DAY(B1804),CONCATENATE(0,DAY(B1804))),IF(HOUR(C1804)&gt;9,HOUR(C1804),CONCATENATE(0,HOUR(C1804))),IF(MINUTE(C1804)&gt;9,MINUTE(C1804),CONCATENATE(0,MINUTE(C1804))),":",VLOOKUP(F1804,'Valid Values - Results'!$D$4:$F$12,3,FALSE)),"")</f>
        <v/>
      </c>
      <c r="H1804" s="41"/>
      <c r="I1804" s="41"/>
      <c r="J1804" s="41"/>
      <c r="K1804" s="41"/>
      <c r="L1804" s="41"/>
      <c r="M1804" s="92"/>
      <c r="N1804" s="41"/>
      <c r="O1804" s="41"/>
      <c r="P1804" s="41"/>
      <c r="Q1804" s="41"/>
      <c r="R1804" s="41"/>
      <c r="S1804" s="41"/>
      <c r="T1804" s="41"/>
      <c r="U1804" s="47"/>
      <c r="V1804" s="49"/>
      <c r="W1804" s="41"/>
      <c r="X1804" s="41"/>
      <c r="Y1804" s="41"/>
      <c r="AA1804" s="37" t="str">
        <f>IF($I1804&lt;&gt;"",VLOOKUP($I1804,'Valid Values - Search'!$R$4:$T$4719,3,FALSE),"")</f>
        <v/>
      </c>
      <c r="AB1804" s="37" t="str">
        <f>IF($I1804&lt;&gt;"",VLOOKUP($I1804,'Valid Values - Search'!$R$4:$S$4719,2,FALSE),"")</f>
        <v/>
      </c>
      <c r="AC1804" s="38" t="str">
        <f t="shared" si="28"/>
        <v/>
      </c>
      <c r="AD1804" s="38"/>
    </row>
    <row r="1805" spans="1:30">
      <c r="A1805" s="46"/>
      <c r="B1805" s="47"/>
      <c r="C1805" s="49"/>
      <c r="D1805" s="41"/>
      <c r="E1805" s="41"/>
      <c r="F1805" s="41"/>
      <c r="G1805" s="50" t="str">
        <f>IF(A1805&lt;&gt;"",CONCATENATE(A1805,":",YEAR(B1805),IF(MONTH(B1805)&gt;9,MONTH(B1805),CONCATENATE(0,MONTH(B1805))),IF(DAY(B1805)&gt;9,DAY(B1805),CONCATENATE(0,DAY(B1805))),IF(HOUR(C1805)&gt;9,HOUR(C1805),CONCATENATE(0,HOUR(C1805))),IF(MINUTE(C1805)&gt;9,MINUTE(C1805),CONCATENATE(0,MINUTE(C1805))),":",VLOOKUP(F1805,'Valid Values - Results'!$D$4:$F$12,3,FALSE)),"")</f>
        <v/>
      </c>
      <c r="H1805" s="41"/>
      <c r="I1805" s="41"/>
      <c r="J1805" s="41"/>
      <c r="K1805" s="41"/>
      <c r="L1805" s="41"/>
      <c r="M1805" s="92"/>
      <c r="N1805" s="41"/>
      <c r="O1805" s="41"/>
      <c r="P1805" s="41"/>
      <c r="Q1805" s="41"/>
      <c r="R1805" s="41"/>
      <c r="S1805" s="41"/>
      <c r="T1805" s="41"/>
      <c r="U1805" s="47"/>
      <c r="V1805" s="49"/>
      <c r="W1805" s="41"/>
      <c r="X1805" s="41"/>
      <c r="Y1805" s="41"/>
      <c r="AA1805" s="37" t="str">
        <f>IF($I1805&lt;&gt;"",VLOOKUP($I1805,'Valid Values - Search'!$R$4:$T$4719,3,FALSE),"")</f>
        <v/>
      </c>
      <c r="AB1805" s="37" t="str">
        <f>IF($I1805&lt;&gt;"",VLOOKUP($I1805,'Valid Values - Search'!$R$4:$S$4719,2,FALSE),"")</f>
        <v/>
      </c>
      <c r="AC1805" s="38" t="str">
        <f t="shared" si="28"/>
        <v/>
      </c>
      <c r="AD1805" s="38"/>
    </row>
    <row r="1806" spans="1:30">
      <c r="A1806" s="46"/>
      <c r="B1806" s="47"/>
      <c r="C1806" s="49"/>
      <c r="D1806" s="41"/>
      <c r="E1806" s="41"/>
      <c r="F1806" s="41"/>
      <c r="G1806" s="50" t="str">
        <f>IF(A1806&lt;&gt;"",CONCATENATE(A1806,":",YEAR(B1806),IF(MONTH(B1806)&gt;9,MONTH(B1806),CONCATENATE(0,MONTH(B1806))),IF(DAY(B1806)&gt;9,DAY(B1806),CONCATENATE(0,DAY(B1806))),IF(HOUR(C1806)&gt;9,HOUR(C1806),CONCATENATE(0,HOUR(C1806))),IF(MINUTE(C1806)&gt;9,MINUTE(C1806),CONCATENATE(0,MINUTE(C1806))),":",VLOOKUP(F1806,'Valid Values - Results'!$D$4:$F$12,3,FALSE)),"")</f>
        <v/>
      </c>
      <c r="H1806" s="41"/>
      <c r="I1806" s="41"/>
      <c r="J1806" s="41"/>
      <c r="K1806" s="41"/>
      <c r="L1806" s="41"/>
      <c r="M1806" s="92"/>
      <c r="N1806" s="41"/>
      <c r="O1806" s="41"/>
      <c r="P1806" s="41"/>
      <c r="Q1806" s="41"/>
      <c r="R1806" s="41"/>
      <c r="S1806" s="41"/>
      <c r="T1806" s="41"/>
      <c r="U1806" s="47"/>
      <c r="V1806" s="49"/>
      <c r="W1806" s="41"/>
      <c r="X1806" s="41"/>
      <c r="Y1806" s="41"/>
      <c r="AA1806" s="37" t="str">
        <f>IF($I1806&lt;&gt;"",VLOOKUP($I1806,'Valid Values - Search'!$R$4:$T$4719,3,FALSE),"")</f>
        <v/>
      </c>
      <c r="AB1806" s="37" t="str">
        <f>IF($I1806&lt;&gt;"",VLOOKUP($I1806,'Valid Values - Search'!$R$4:$S$4719,2,FALSE),"")</f>
        <v/>
      </c>
      <c r="AC1806" s="38" t="str">
        <f t="shared" si="28"/>
        <v/>
      </c>
      <c r="AD1806" s="38"/>
    </row>
    <row r="1807" spans="1:30">
      <c r="A1807" s="46"/>
      <c r="B1807" s="47"/>
      <c r="C1807" s="49"/>
      <c r="D1807" s="41"/>
      <c r="E1807" s="41"/>
      <c r="F1807" s="41"/>
      <c r="G1807" s="50" t="str">
        <f>IF(A1807&lt;&gt;"",CONCATENATE(A1807,":",YEAR(B1807),IF(MONTH(B1807)&gt;9,MONTH(B1807),CONCATENATE(0,MONTH(B1807))),IF(DAY(B1807)&gt;9,DAY(B1807),CONCATENATE(0,DAY(B1807))),IF(HOUR(C1807)&gt;9,HOUR(C1807),CONCATENATE(0,HOUR(C1807))),IF(MINUTE(C1807)&gt;9,MINUTE(C1807),CONCATENATE(0,MINUTE(C1807))),":",VLOOKUP(F1807,'Valid Values - Results'!$D$4:$F$12,3,FALSE)),"")</f>
        <v/>
      </c>
      <c r="H1807" s="41"/>
      <c r="I1807" s="41"/>
      <c r="J1807" s="41"/>
      <c r="K1807" s="41"/>
      <c r="L1807" s="41"/>
      <c r="M1807" s="92"/>
      <c r="N1807" s="41"/>
      <c r="O1807" s="41"/>
      <c r="P1807" s="41"/>
      <c r="Q1807" s="41"/>
      <c r="R1807" s="41"/>
      <c r="S1807" s="41"/>
      <c r="T1807" s="41"/>
      <c r="U1807" s="47"/>
      <c r="V1807" s="49"/>
      <c r="W1807" s="41"/>
      <c r="X1807" s="41"/>
      <c r="Y1807" s="41"/>
      <c r="AA1807" s="37" t="str">
        <f>IF($I1807&lt;&gt;"",VLOOKUP($I1807,'Valid Values - Search'!$R$4:$T$4719,3,FALSE),"")</f>
        <v/>
      </c>
      <c r="AB1807" s="37" t="str">
        <f>IF($I1807&lt;&gt;"",VLOOKUP($I1807,'Valid Values - Search'!$R$4:$S$4719,2,FALSE),"")</f>
        <v/>
      </c>
      <c r="AC1807" s="38" t="str">
        <f t="shared" si="28"/>
        <v/>
      </c>
      <c r="AD1807" s="38"/>
    </row>
    <row r="1808" spans="1:30">
      <c r="A1808" s="46"/>
      <c r="B1808" s="47"/>
      <c r="C1808" s="49"/>
      <c r="D1808" s="41"/>
      <c r="E1808" s="41"/>
      <c r="F1808" s="41"/>
      <c r="G1808" s="50" t="str">
        <f>IF(A1808&lt;&gt;"",CONCATENATE(A1808,":",YEAR(B1808),IF(MONTH(B1808)&gt;9,MONTH(B1808),CONCATENATE(0,MONTH(B1808))),IF(DAY(B1808)&gt;9,DAY(B1808),CONCATENATE(0,DAY(B1808))),IF(HOUR(C1808)&gt;9,HOUR(C1808),CONCATENATE(0,HOUR(C1808))),IF(MINUTE(C1808)&gt;9,MINUTE(C1808),CONCATENATE(0,MINUTE(C1808))),":",VLOOKUP(F1808,'Valid Values - Results'!$D$4:$F$12,3,FALSE)),"")</f>
        <v/>
      </c>
      <c r="H1808" s="41"/>
      <c r="I1808" s="41"/>
      <c r="J1808" s="41"/>
      <c r="K1808" s="41"/>
      <c r="L1808" s="41"/>
      <c r="M1808" s="92"/>
      <c r="N1808" s="41"/>
      <c r="O1808" s="41"/>
      <c r="P1808" s="41"/>
      <c r="Q1808" s="41"/>
      <c r="R1808" s="41"/>
      <c r="S1808" s="41"/>
      <c r="T1808" s="41"/>
      <c r="U1808" s="47"/>
      <c r="V1808" s="49"/>
      <c r="W1808" s="41"/>
      <c r="X1808" s="41"/>
      <c r="Y1808" s="41"/>
      <c r="AA1808" s="37" t="str">
        <f>IF($I1808&lt;&gt;"",VLOOKUP($I1808,'Valid Values - Search'!$R$4:$T$4719,3,FALSE),"")</f>
        <v/>
      </c>
      <c r="AB1808" s="37" t="str">
        <f>IF($I1808&lt;&gt;"",VLOOKUP($I1808,'Valid Values - Search'!$R$4:$S$4719,2,FALSE),"")</f>
        <v/>
      </c>
      <c r="AC1808" s="38" t="str">
        <f t="shared" si="28"/>
        <v/>
      </c>
      <c r="AD1808" s="38"/>
    </row>
    <row r="1809" spans="1:30">
      <c r="A1809" s="46"/>
      <c r="B1809" s="47"/>
      <c r="C1809" s="49"/>
      <c r="D1809" s="41"/>
      <c r="E1809" s="41"/>
      <c r="F1809" s="41"/>
      <c r="G1809" s="50" t="str">
        <f>IF(A1809&lt;&gt;"",CONCATENATE(A1809,":",YEAR(B1809),IF(MONTH(B1809)&gt;9,MONTH(B1809),CONCATENATE(0,MONTH(B1809))),IF(DAY(B1809)&gt;9,DAY(B1809),CONCATENATE(0,DAY(B1809))),IF(HOUR(C1809)&gt;9,HOUR(C1809),CONCATENATE(0,HOUR(C1809))),IF(MINUTE(C1809)&gt;9,MINUTE(C1809),CONCATENATE(0,MINUTE(C1809))),":",VLOOKUP(F1809,'Valid Values - Results'!$D$4:$F$12,3,FALSE)),"")</f>
        <v/>
      </c>
      <c r="H1809" s="41"/>
      <c r="I1809" s="41"/>
      <c r="J1809" s="41"/>
      <c r="K1809" s="41"/>
      <c r="L1809" s="41"/>
      <c r="M1809" s="92"/>
      <c r="N1809" s="41"/>
      <c r="O1809" s="41"/>
      <c r="P1809" s="41"/>
      <c r="Q1809" s="41"/>
      <c r="R1809" s="41"/>
      <c r="S1809" s="41"/>
      <c r="T1809" s="41"/>
      <c r="U1809" s="47"/>
      <c r="V1809" s="49"/>
      <c r="W1809" s="41"/>
      <c r="X1809" s="41"/>
      <c r="Y1809" s="41"/>
      <c r="AA1809" s="37" t="str">
        <f>IF($I1809&lt;&gt;"",VLOOKUP($I1809,'Valid Values - Search'!$R$4:$T$4719,3,FALSE),"")</f>
        <v/>
      </c>
      <c r="AB1809" s="37" t="str">
        <f>IF($I1809&lt;&gt;"",VLOOKUP($I1809,'Valid Values - Search'!$R$4:$S$4719,2,FALSE),"")</f>
        <v/>
      </c>
      <c r="AC1809" s="38" t="str">
        <f t="shared" si="28"/>
        <v/>
      </c>
      <c r="AD1809" s="38"/>
    </row>
    <row r="1810" spans="1:30">
      <c r="A1810" s="46"/>
      <c r="B1810" s="47"/>
      <c r="C1810" s="49"/>
      <c r="D1810" s="41"/>
      <c r="E1810" s="41"/>
      <c r="F1810" s="41"/>
      <c r="G1810" s="50" t="str">
        <f>IF(A1810&lt;&gt;"",CONCATENATE(A1810,":",YEAR(B1810),IF(MONTH(B1810)&gt;9,MONTH(B1810),CONCATENATE(0,MONTH(B1810))),IF(DAY(B1810)&gt;9,DAY(B1810),CONCATENATE(0,DAY(B1810))),IF(HOUR(C1810)&gt;9,HOUR(C1810),CONCATENATE(0,HOUR(C1810))),IF(MINUTE(C1810)&gt;9,MINUTE(C1810),CONCATENATE(0,MINUTE(C1810))),":",VLOOKUP(F1810,'Valid Values - Results'!$D$4:$F$12,3,FALSE)),"")</f>
        <v/>
      </c>
      <c r="H1810" s="41"/>
      <c r="I1810" s="41"/>
      <c r="J1810" s="41"/>
      <c r="K1810" s="41"/>
      <c r="L1810" s="41"/>
      <c r="M1810" s="92"/>
      <c r="N1810" s="41"/>
      <c r="O1810" s="41"/>
      <c r="P1810" s="41"/>
      <c r="Q1810" s="41"/>
      <c r="R1810" s="41"/>
      <c r="S1810" s="41"/>
      <c r="T1810" s="41"/>
      <c r="U1810" s="47"/>
      <c r="V1810" s="49"/>
      <c r="W1810" s="41"/>
      <c r="X1810" s="41"/>
      <c r="Y1810" s="41"/>
      <c r="AA1810" s="37" t="str">
        <f>IF($I1810&lt;&gt;"",VLOOKUP($I1810,'Valid Values - Search'!$R$4:$T$4719,3,FALSE),"")</f>
        <v/>
      </c>
      <c r="AB1810" s="37" t="str">
        <f>IF($I1810&lt;&gt;"",VLOOKUP($I1810,'Valid Values - Search'!$R$4:$S$4719,2,FALSE),"")</f>
        <v/>
      </c>
      <c r="AC1810" s="38" t="str">
        <f t="shared" si="28"/>
        <v/>
      </c>
      <c r="AD1810" s="38"/>
    </row>
    <row r="1811" spans="1:30">
      <c r="A1811" s="46"/>
      <c r="B1811" s="47"/>
      <c r="C1811" s="49"/>
      <c r="D1811" s="41"/>
      <c r="E1811" s="41"/>
      <c r="F1811" s="41"/>
      <c r="G1811" s="50" t="str">
        <f>IF(A1811&lt;&gt;"",CONCATENATE(A1811,":",YEAR(B1811),IF(MONTH(B1811)&gt;9,MONTH(B1811),CONCATENATE(0,MONTH(B1811))),IF(DAY(B1811)&gt;9,DAY(B1811),CONCATENATE(0,DAY(B1811))),IF(HOUR(C1811)&gt;9,HOUR(C1811),CONCATENATE(0,HOUR(C1811))),IF(MINUTE(C1811)&gt;9,MINUTE(C1811),CONCATENATE(0,MINUTE(C1811))),":",VLOOKUP(F1811,'Valid Values - Results'!$D$4:$F$12,3,FALSE)),"")</f>
        <v/>
      </c>
      <c r="H1811" s="41"/>
      <c r="I1811" s="41"/>
      <c r="J1811" s="41"/>
      <c r="K1811" s="41"/>
      <c r="L1811" s="41"/>
      <c r="M1811" s="92"/>
      <c r="N1811" s="41"/>
      <c r="O1811" s="41"/>
      <c r="P1811" s="41"/>
      <c r="Q1811" s="41"/>
      <c r="R1811" s="41"/>
      <c r="S1811" s="41"/>
      <c r="T1811" s="41"/>
      <c r="U1811" s="47"/>
      <c r="V1811" s="49"/>
      <c r="W1811" s="41"/>
      <c r="X1811" s="41"/>
      <c r="Y1811" s="41"/>
      <c r="AA1811" s="37" t="str">
        <f>IF($I1811&lt;&gt;"",VLOOKUP($I1811,'Valid Values - Search'!$R$4:$T$4719,3,FALSE),"")</f>
        <v/>
      </c>
      <c r="AB1811" s="37" t="str">
        <f>IF($I1811&lt;&gt;"",VLOOKUP($I1811,'Valid Values - Search'!$R$4:$S$4719,2,FALSE),"")</f>
        <v/>
      </c>
      <c r="AC1811" s="38" t="str">
        <f t="shared" si="28"/>
        <v/>
      </c>
      <c r="AD1811" s="38"/>
    </row>
    <row r="1812" spans="1:30">
      <c r="A1812" s="46"/>
      <c r="B1812" s="47"/>
      <c r="C1812" s="49"/>
      <c r="D1812" s="41"/>
      <c r="E1812" s="41"/>
      <c r="F1812" s="41"/>
      <c r="G1812" s="50" t="str">
        <f>IF(A1812&lt;&gt;"",CONCATENATE(A1812,":",YEAR(B1812),IF(MONTH(B1812)&gt;9,MONTH(B1812),CONCATENATE(0,MONTH(B1812))),IF(DAY(B1812)&gt;9,DAY(B1812),CONCATENATE(0,DAY(B1812))),IF(HOUR(C1812)&gt;9,HOUR(C1812),CONCATENATE(0,HOUR(C1812))),IF(MINUTE(C1812)&gt;9,MINUTE(C1812),CONCATENATE(0,MINUTE(C1812))),":",VLOOKUP(F1812,'Valid Values - Results'!$D$4:$F$12,3,FALSE)),"")</f>
        <v/>
      </c>
      <c r="H1812" s="41"/>
      <c r="I1812" s="41"/>
      <c r="J1812" s="41"/>
      <c r="K1812" s="41"/>
      <c r="L1812" s="41"/>
      <c r="M1812" s="92"/>
      <c r="N1812" s="41"/>
      <c r="O1812" s="41"/>
      <c r="P1812" s="41"/>
      <c r="Q1812" s="41"/>
      <c r="R1812" s="41"/>
      <c r="S1812" s="41"/>
      <c r="T1812" s="41"/>
      <c r="U1812" s="47"/>
      <c r="V1812" s="49"/>
      <c r="W1812" s="41"/>
      <c r="X1812" s="41"/>
      <c r="Y1812" s="41"/>
      <c r="AA1812" s="37" t="str">
        <f>IF($I1812&lt;&gt;"",VLOOKUP($I1812,'Valid Values - Search'!$R$4:$T$4719,3,FALSE),"")</f>
        <v/>
      </c>
      <c r="AB1812" s="37" t="str">
        <f>IF($I1812&lt;&gt;"",VLOOKUP($I1812,'Valid Values - Search'!$R$4:$S$4719,2,FALSE),"")</f>
        <v/>
      </c>
      <c r="AC1812" s="38" t="str">
        <f t="shared" si="28"/>
        <v/>
      </c>
      <c r="AD1812" s="38"/>
    </row>
    <row r="1813" spans="1:30">
      <c r="A1813" s="46"/>
      <c r="B1813" s="47"/>
      <c r="C1813" s="49"/>
      <c r="D1813" s="41"/>
      <c r="E1813" s="41"/>
      <c r="F1813" s="41"/>
      <c r="G1813" s="50" t="str">
        <f>IF(A1813&lt;&gt;"",CONCATENATE(A1813,":",YEAR(B1813),IF(MONTH(B1813)&gt;9,MONTH(B1813),CONCATENATE(0,MONTH(B1813))),IF(DAY(B1813)&gt;9,DAY(B1813),CONCATENATE(0,DAY(B1813))),IF(HOUR(C1813)&gt;9,HOUR(C1813),CONCATENATE(0,HOUR(C1813))),IF(MINUTE(C1813)&gt;9,MINUTE(C1813),CONCATENATE(0,MINUTE(C1813))),":",VLOOKUP(F1813,'Valid Values - Results'!$D$4:$F$12,3,FALSE)),"")</f>
        <v/>
      </c>
      <c r="H1813" s="41"/>
      <c r="I1813" s="41"/>
      <c r="J1813" s="41"/>
      <c r="K1813" s="41"/>
      <c r="L1813" s="41"/>
      <c r="M1813" s="92"/>
      <c r="N1813" s="41"/>
      <c r="O1813" s="41"/>
      <c r="P1813" s="41"/>
      <c r="Q1813" s="41"/>
      <c r="R1813" s="41"/>
      <c r="S1813" s="41"/>
      <c r="T1813" s="41"/>
      <c r="U1813" s="47"/>
      <c r="V1813" s="49"/>
      <c r="W1813" s="41"/>
      <c r="X1813" s="41"/>
      <c r="Y1813" s="41"/>
      <c r="AA1813" s="37" t="str">
        <f>IF($I1813&lt;&gt;"",VLOOKUP($I1813,'Valid Values - Search'!$R$4:$T$4719,3,FALSE),"")</f>
        <v/>
      </c>
      <c r="AB1813" s="37" t="str">
        <f>IF($I1813&lt;&gt;"",VLOOKUP($I1813,'Valid Values - Search'!$R$4:$S$4719,2,FALSE),"")</f>
        <v/>
      </c>
      <c r="AC1813" s="38" t="str">
        <f t="shared" si="28"/>
        <v/>
      </c>
      <c r="AD1813" s="38"/>
    </row>
    <row r="1814" spans="1:30">
      <c r="A1814" s="46"/>
      <c r="B1814" s="47"/>
      <c r="C1814" s="49"/>
      <c r="D1814" s="41"/>
      <c r="E1814" s="41"/>
      <c r="F1814" s="41"/>
      <c r="G1814" s="50" t="str">
        <f>IF(A1814&lt;&gt;"",CONCATENATE(A1814,":",YEAR(B1814),IF(MONTH(B1814)&gt;9,MONTH(B1814),CONCATENATE(0,MONTH(B1814))),IF(DAY(B1814)&gt;9,DAY(B1814),CONCATENATE(0,DAY(B1814))),IF(HOUR(C1814)&gt;9,HOUR(C1814),CONCATENATE(0,HOUR(C1814))),IF(MINUTE(C1814)&gt;9,MINUTE(C1814),CONCATENATE(0,MINUTE(C1814))),":",VLOOKUP(F1814,'Valid Values - Results'!$D$4:$F$12,3,FALSE)),"")</f>
        <v/>
      </c>
      <c r="H1814" s="41"/>
      <c r="I1814" s="41"/>
      <c r="J1814" s="41"/>
      <c r="K1814" s="41"/>
      <c r="L1814" s="41"/>
      <c r="M1814" s="92"/>
      <c r="N1814" s="41"/>
      <c r="O1814" s="41"/>
      <c r="P1814" s="41"/>
      <c r="Q1814" s="41"/>
      <c r="R1814" s="41"/>
      <c r="S1814" s="41"/>
      <c r="T1814" s="41"/>
      <c r="U1814" s="47"/>
      <c r="V1814" s="49"/>
      <c r="W1814" s="41"/>
      <c r="X1814" s="41"/>
      <c r="Y1814" s="41"/>
      <c r="AA1814" s="37" t="str">
        <f>IF($I1814&lt;&gt;"",VLOOKUP($I1814,'Valid Values - Search'!$R$4:$T$4719,3,FALSE),"")</f>
        <v/>
      </c>
      <c r="AB1814" s="37" t="str">
        <f>IF($I1814&lt;&gt;"",VLOOKUP($I1814,'Valid Values - Search'!$R$4:$S$4719,2,FALSE),"")</f>
        <v/>
      </c>
      <c r="AC1814" s="38" t="str">
        <f t="shared" si="28"/>
        <v/>
      </c>
      <c r="AD1814" s="38"/>
    </row>
    <row r="1815" spans="1:30">
      <c r="A1815" s="46"/>
      <c r="B1815" s="47"/>
      <c r="C1815" s="49"/>
      <c r="D1815" s="41"/>
      <c r="E1815" s="41"/>
      <c r="F1815" s="41"/>
      <c r="G1815" s="50" t="str">
        <f>IF(A1815&lt;&gt;"",CONCATENATE(A1815,":",YEAR(B1815),IF(MONTH(B1815)&gt;9,MONTH(B1815),CONCATENATE(0,MONTH(B1815))),IF(DAY(B1815)&gt;9,DAY(B1815),CONCATENATE(0,DAY(B1815))),IF(HOUR(C1815)&gt;9,HOUR(C1815),CONCATENATE(0,HOUR(C1815))),IF(MINUTE(C1815)&gt;9,MINUTE(C1815),CONCATENATE(0,MINUTE(C1815))),":",VLOOKUP(F1815,'Valid Values - Results'!$D$4:$F$12,3,FALSE)),"")</f>
        <v/>
      </c>
      <c r="H1815" s="41"/>
      <c r="I1815" s="41"/>
      <c r="J1815" s="41"/>
      <c r="K1815" s="41"/>
      <c r="L1815" s="41"/>
      <c r="M1815" s="92"/>
      <c r="N1815" s="41"/>
      <c r="O1815" s="41"/>
      <c r="P1815" s="41"/>
      <c r="Q1815" s="41"/>
      <c r="R1815" s="41"/>
      <c r="S1815" s="41"/>
      <c r="T1815" s="41"/>
      <c r="U1815" s="47"/>
      <c r="V1815" s="49"/>
      <c r="W1815" s="41"/>
      <c r="X1815" s="41"/>
      <c r="Y1815" s="41"/>
      <c r="AA1815" s="37" t="str">
        <f>IF($I1815&lt;&gt;"",VLOOKUP($I1815,'Valid Values - Search'!$R$4:$T$4719,3,FALSE),"")</f>
        <v/>
      </c>
      <c r="AB1815" s="37" t="str">
        <f>IF($I1815&lt;&gt;"",VLOOKUP($I1815,'Valid Values - Search'!$R$4:$S$4719,2,FALSE),"")</f>
        <v/>
      </c>
      <c r="AC1815" s="38" t="str">
        <f t="shared" si="28"/>
        <v/>
      </c>
      <c r="AD1815" s="38"/>
    </row>
    <row r="1816" spans="1:30">
      <c r="A1816" s="46"/>
      <c r="B1816" s="47"/>
      <c r="C1816" s="49"/>
      <c r="D1816" s="41"/>
      <c r="E1816" s="41"/>
      <c r="F1816" s="41"/>
      <c r="G1816" s="50" t="str">
        <f>IF(A1816&lt;&gt;"",CONCATENATE(A1816,":",YEAR(B1816),IF(MONTH(B1816)&gt;9,MONTH(B1816),CONCATENATE(0,MONTH(B1816))),IF(DAY(B1816)&gt;9,DAY(B1816),CONCATENATE(0,DAY(B1816))),IF(HOUR(C1816)&gt;9,HOUR(C1816),CONCATENATE(0,HOUR(C1816))),IF(MINUTE(C1816)&gt;9,MINUTE(C1816),CONCATENATE(0,MINUTE(C1816))),":",VLOOKUP(F1816,'Valid Values - Results'!$D$4:$F$12,3,FALSE)),"")</f>
        <v/>
      </c>
      <c r="H1816" s="41"/>
      <c r="I1816" s="41"/>
      <c r="J1816" s="41"/>
      <c r="K1816" s="41"/>
      <c r="L1816" s="41"/>
      <c r="M1816" s="92"/>
      <c r="N1816" s="41"/>
      <c r="O1816" s="41"/>
      <c r="P1816" s="41"/>
      <c r="Q1816" s="41"/>
      <c r="R1816" s="41"/>
      <c r="S1816" s="41"/>
      <c r="T1816" s="41"/>
      <c r="U1816" s="47"/>
      <c r="V1816" s="49"/>
      <c r="W1816" s="41"/>
      <c r="X1816" s="41"/>
      <c r="Y1816" s="41"/>
      <c r="AA1816" s="37" t="str">
        <f>IF($I1816&lt;&gt;"",VLOOKUP($I1816,'Valid Values - Search'!$R$4:$T$4719,3,FALSE),"")</f>
        <v/>
      </c>
      <c r="AB1816" s="37" t="str">
        <f>IF($I1816&lt;&gt;"",VLOOKUP($I1816,'Valid Values - Search'!$R$4:$S$4719,2,FALSE),"")</f>
        <v/>
      </c>
      <c r="AC1816" s="38" t="str">
        <f t="shared" si="28"/>
        <v/>
      </c>
      <c r="AD1816" s="38"/>
    </row>
    <row r="1817" spans="1:30">
      <c r="A1817" s="46"/>
      <c r="B1817" s="47"/>
      <c r="C1817" s="49"/>
      <c r="D1817" s="41"/>
      <c r="E1817" s="41"/>
      <c r="F1817" s="41"/>
      <c r="G1817" s="50" t="str">
        <f>IF(A1817&lt;&gt;"",CONCATENATE(A1817,":",YEAR(B1817),IF(MONTH(B1817)&gt;9,MONTH(B1817),CONCATENATE(0,MONTH(B1817))),IF(DAY(B1817)&gt;9,DAY(B1817),CONCATENATE(0,DAY(B1817))),IF(HOUR(C1817)&gt;9,HOUR(C1817),CONCATENATE(0,HOUR(C1817))),IF(MINUTE(C1817)&gt;9,MINUTE(C1817),CONCATENATE(0,MINUTE(C1817))),":",VLOOKUP(F1817,'Valid Values - Results'!$D$4:$F$12,3,FALSE)),"")</f>
        <v/>
      </c>
      <c r="H1817" s="41"/>
      <c r="I1817" s="41"/>
      <c r="J1817" s="41"/>
      <c r="K1817" s="41"/>
      <c r="L1817" s="41"/>
      <c r="M1817" s="92"/>
      <c r="N1817" s="41"/>
      <c r="O1817" s="41"/>
      <c r="P1817" s="41"/>
      <c r="Q1817" s="41"/>
      <c r="R1817" s="41"/>
      <c r="S1817" s="41"/>
      <c r="T1817" s="41"/>
      <c r="U1817" s="47"/>
      <c r="V1817" s="49"/>
      <c r="W1817" s="41"/>
      <c r="X1817" s="41"/>
      <c r="Y1817" s="41"/>
      <c r="AA1817" s="37" t="str">
        <f>IF($I1817&lt;&gt;"",VLOOKUP($I1817,'Valid Values - Search'!$R$4:$T$4719,3,FALSE),"")</f>
        <v/>
      </c>
      <c r="AB1817" s="37" t="str">
        <f>IF($I1817&lt;&gt;"",VLOOKUP($I1817,'Valid Values - Search'!$R$4:$S$4719,2,FALSE),"")</f>
        <v/>
      </c>
      <c r="AC1817" s="38" t="str">
        <f t="shared" si="28"/>
        <v/>
      </c>
      <c r="AD1817" s="38"/>
    </row>
    <row r="1818" spans="1:30">
      <c r="A1818" s="46"/>
      <c r="B1818" s="47"/>
      <c r="C1818" s="49"/>
      <c r="D1818" s="41"/>
      <c r="E1818" s="41"/>
      <c r="F1818" s="41"/>
      <c r="G1818" s="50" t="str">
        <f>IF(A1818&lt;&gt;"",CONCATENATE(A1818,":",YEAR(B1818),IF(MONTH(B1818)&gt;9,MONTH(B1818),CONCATENATE(0,MONTH(B1818))),IF(DAY(B1818)&gt;9,DAY(B1818),CONCATENATE(0,DAY(B1818))),IF(HOUR(C1818)&gt;9,HOUR(C1818),CONCATENATE(0,HOUR(C1818))),IF(MINUTE(C1818)&gt;9,MINUTE(C1818),CONCATENATE(0,MINUTE(C1818))),":",VLOOKUP(F1818,'Valid Values - Results'!$D$4:$F$12,3,FALSE)),"")</f>
        <v/>
      </c>
      <c r="H1818" s="41"/>
      <c r="I1818" s="41"/>
      <c r="J1818" s="41"/>
      <c r="K1818" s="41"/>
      <c r="L1818" s="41"/>
      <c r="M1818" s="92"/>
      <c r="N1818" s="41"/>
      <c r="O1818" s="41"/>
      <c r="P1818" s="41"/>
      <c r="Q1818" s="41"/>
      <c r="R1818" s="41"/>
      <c r="S1818" s="41"/>
      <c r="T1818" s="41"/>
      <c r="U1818" s="47"/>
      <c r="V1818" s="49"/>
      <c r="W1818" s="41"/>
      <c r="X1818" s="41"/>
      <c r="Y1818" s="41"/>
      <c r="AA1818" s="37" t="str">
        <f>IF($I1818&lt;&gt;"",VLOOKUP($I1818,'Valid Values - Search'!$R$4:$T$4719,3,FALSE),"")</f>
        <v/>
      </c>
      <c r="AB1818" s="37" t="str">
        <f>IF($I1818&lt;&gt;"",VLOOKUP($I1818,'Valid Values - Search'!$R$4:$S$4719,2,FALSE),"")</f>
        <v/>
      </c>
      <c r="AC1818" s="38" t="str">
        <f t="shared" si="28"/>
        <v/>
      </c>
      <c r="AD1818" s="38"/>
    </row>
    <row r="1819" spans="1:30">
      <c r="A1819" s="46"/>
      <c r="B1819" s="47"/>
      <c r="C1819" s="49"/>
      <c r="D1819" s="41"/>
      <c r="E1819" s="41"/>
      <c r="F1819" s="41"/>
      <c r="G1819" s="50" t="str">
        <f>IF(A1819&lt;&gt;"",CONCATENATE(A1819,":",YEAR(B1819),IF(MONTH(B1819)&gt;9,MONTH(B1819),CONCATENATE(0,MONTH(B1819))),IF(DAY(B1819)&gt;9,DAY(B1819),CONCATENATE(0,DAY(B1819))),IF(HOUR(C1819)&gt;9,HOUR(C1819),CONCATENATE(0,HOUR(C1819))),IF(MINUTE(C1819)&gt;9,MINUTE(C1819),CONCATENATE(0,MINUTE(C1819))),":",VLOOKUP(F1819,'Valid Values - Results'!$D$4:$F$12,3,FALSE)),"")</f>
        <v/>
      </c>
      <c r="H1819" s="41"/>
      <c r="I1819" s="41"/>
      <c r="J1819" s="41"/>
      <c r="K1819" s="41"/>
      <c r="L1819" s="41"/>
      <c r="M1819" s="92"/>
      <c r="N1819" s="41"/>
      <c r="O1819" s="41"/>
      <c r="P1819" s="41"/>
      <c r="Q1819" s="41"/>
      <c r="R1819" s="41"/>
      <c r="S1819" s="41"/>
      <c r="T1819" s="41"/>
      <c r="U1819" s="47"/>
      <c r="V1819" s="49"/>
      <c r="W1819" s="41"/>
      <c r="X1819" s="41"/>
      <c r="Y1819" s="41"/>
      <c r="AA1819" s="37" t="str">
        <f>IF($I1819&lt;&gt;"",VLOOKUP($I1819,'Valid Values - Search'!$R$4:$T$4719,3,FALSE),"")</f>
        <v/>
      </c>
      <c r="AB1819" s="37" t="str">
        <f>IF($I1819&lt;&gt;"",VLOOKUP($I1819,'Valid Values - Search'!$R$4:$S$4719,2,FALSE),"")</f>
        <v/>
      </c>
      <c r="AC1819" s="38" t="str">
        <f t="shared" si="28"/>
        <v/>
      </c>
      <c r="AD1819" s="38"/>
    </row>
    <row r="1820" spans="1:30">
      <c r="A1820" s="46"/>
      <c r="B1820" s="47"/>
      <c r="C1820" s="49"/>
      <c r="D1820" s="41"/>
      <c r="E1820" s="41"/>
      <c r="F1820" s="41"/>
      <c r="G1820" s="50" t="str">
        <f>IF(A1820&lt;&gt;"",CONCATENATE(A1820,":",YEAR(B1820),IF(MONTH(B1820)&gt;9,MONTH(B1820),CONCATENATE(0,MONTH(B1820))),IF(DAY(B1820)&gt;9,DAY(B1820),CONCATENATE(0,DAY(B1820))),IF(HOUR(C1820)&gt;9,HOUR(C1820),CONCATENATE(0,HOUR(C1820))),IF(MINUTE(C1820)&gt;9,MINUTE(C1820),CONCATENATE(0,MINUTE(C1820))),":",VLOOKUP(F1820,'Valid Values - Results'!$D$4:$F$12,3,FALSE)),"")</f>
        <v/>
      </c>
      <c r="H1820" s="41"/>
      <c r="I1820" s="41"/>
      <c r="J1820" s="41"/>
      <c r="K1820" s="41"/>
      <c r="L1820" s="41"/>
      <c r="M1820" s="92"/>
      <c r="N1820" s="41"/>
      <c r="O1820" s="41"/>
      <c r="P1820" s="41"/>
      <c r="Q1820" s="41"/>
      <c r="R1820" s="41"/>
      <c r="S1820" s="41"/>
      <c r="T1820" s="41"/>
      <c r="U1820" s="47"/>
      <c r="V1820" s="49"/>
      <c r="W1820" s="41"/>
      <c r="X1820" s="41"/>
      <c r="Y1820" s="41"/>
      <c r="AA1820" s="37" t="str">
        <f>IF($I1820&lt;&gt;"",VLOOKUP($I1820,'Valid Values - Search'!$R$4:$T$4719,3,FALSE),"")</f>
        <v/>
      </c>
      <c r="AB1820" s="37" t="str">
        <f>IF($I1820&lt;&gt;"",VLOOKUP($I1820,'Valid Values - Search'!$R$4:$S$4719,2,FALSE),"")</f>
        <v/>
      </c>
      <c r="AC1820" s="38" t="str">
        <f t="shared" si="28"/>
        <v/>
      </c>
      <c r="AD1820" s="38"/>
    </row>
    <row r="1821" spans="1:30">
      <c r="A1821" s="46"/>
      <c r="B1821" s="47"/>
      <c r="C1821" s="49"/>
      <c r="D1821" s="41"/>
      <c r="E1821" s="41"/>
      <c r="F1821" s="41"/>
      <c r="G1821" s="50" t="str">
        <f>IF(A1821&lt;&gt;"",CONCATENATE(A1821,":",YEAR(B1821),IF(MONTH(B1821)&gt;9,MONTH(B1821),CONCATENATE(0,MONTH(B1821))),IF(DAY(B1821)&gt;9,DAY(B1821),CONCATENATE(0,DAY(B1821))),IF(HOUR(C1821)&gt;9,HOUR(C1821),CONCATENATE(0,HOUR(C1821))),IF(MINUTE(C1821)&gt;9,MINUTE(C1821),CONCATENATE(0,MINUTE(C1821))),":",VLOOKUP(F1821,'Valid Values - Results'!$D$4:$F$12,3,FALSE)),"")</f>
        <v/>
      </c>
      <c r="H1821" s="41"/>
      <c r="I1821" s="41"/>
      <c r="J1821" s="41"/>
      <c r="K1821" s="41"/>
      <c r="L1821" s="41"/>
      <c r="M1821" s="92"/>
      <c r="N1821" s="41"/>
      <c r="O1821" s="41"/>
      <c r="P1821" s="41"/>
      <c r="Q1821" s="41"/>
      <c r="R1821" s="41"/>
      <c r="S1821" s="41"/>
      <c r="T1821" s="41"/>
      <c r="U1821" s="47"/>
      <c r="V1821" s="49"/>
      <c r="W1821" s="41"/>
      <c r="X1821" s="41"/>
      <c r="Y1821" s="41"/>
      <c r="AA1821" s="37" t="str">
        <f>IF($I1821&lt;&gt;"",VLOOKUP($I1821,'Valid Values - Search'!$R$4:$T$4719,3,FALSE),"")</f>
        <v/>
      </c>
      <c r="AB1821" s="37" t="str">
        <f>IF($I1821&lt;&gt;"",VLOOKUP($I1821,'Valid Values - Search'!$R$4:$S$4719,2,FALSE),"")</f>
        <v/>
      </c>
      <c r="AC1821" s="38" t="str">
        <f t="shared" si="28"/>
        <v/>
      </c>
      <c r="AD1821" s="38"/>
    </row>
    <row r="1822" spans="1:30">
      <c r="A1822" s="46"/>
      <c r="B1822" s="47"/>
      <c r="C1822" s="49"/>
      <c r="D1822" s="41"/>
      <c r="E1822" s="41"/>
      <c r="F1822" s="41"/>
      <c r="G1822" s="50" t="str">
        <f>IF(A1822&lt;&gt;"",CONCATENATE(A1822,":",YEAR(B1822),IF(MONTH(B1822)&gt;9,MONTH(B1822),CONCATENATE(0,MONTH(B1822))),IF(DAY(B1822)&gt;9,DAY(B1822),CONCATENATE(0,DAY(B1822))),IF(HOUR(C1822)&gt;9,HOUR(C1822),CONCATENATE(0,HOUR(C1822))),IF(MINUTE(C1822)&gt;9,MINUTE(C1822),CONCATENATE(0,MINUTE(C1822))),":",VLOOKUP(F1822,'Valid Values - Results'!$D$4:$F$12,3,FALSE)),"")</f>
        <v/>
      </c>
      <c r="H1822" s="41"/>
      <c r="I1822" s="41"/>
      <c r="J1822" s="41"/>
      <c r="K1822" s="41"/>
      <c r="L1822" s="41"/>
      <c r="M1822" s="92"/>
      <c r="N1822" s="41"/>
      <c r="O1822" s="41"/>
      <c r="P1822" s="41"/>
      <c r="Q1822" s="41"/>
      <c r="R1822" s="41"/>
      <c r="S1822" s="41"/>
      <c r="T1822" s="41"/>
      <c r="U1822" s="47"/>
      <c r="V1822" s="49"/>
      <c r="W1822" s="41"/>
      <c r="X1822" s="41"/>
      <c r="Y1822" s="41"/>
      <c r="AA1822" s="37" t="str">
        <f>IF($I1822&lt;&gt;"",VLOOKUP($I1822,'Valid Values - Search'!$R$4:$T$4719,3,FALSE),"")</f>
        <v/>
      </c>
      <c r="AB1822" s="37" t="str">
        <f>IF($I1822&lt;&gt;"",VLOOKUP($I1822,'Valid Values - Search'!$R$4:$S$4719,2,FALSE),"")</f>
        <v/>
      </c>
      <c r="AC1822" s="38" t="str">
        <f t="shared" si="28"/>
        <v/>
      </c>
      <c r="AD1822" s="38"/>
    </row>
    <row r="1823" spans="1:30">
      <c r="A1823" s="46"/>
      <c r="B1823" s="47"/>
      <c r="C1823" s="49"/>
      <c r="D1823" s="41"/>
      <c r="E1823" s="41"/>
      <c r="F1823" s="41"/>
      <c r="G1823" s="50" t="str">
        <f>IF(A1823&lt;&gt;"",CONCATENATE(A1823,":",YEAR(B1823),IF(MONTH(B1823)&gt;9,MONTH(B1823),CONCATENATE(0,MONTH(B1823))),IF(DAY(B1823)&gt;9,DAY(B1823),CONCATENATE(0,DAY(B1823))),IF(HOUR(C1823)&gt;9,HOUR(C1823),CONCATENATE(0,HOUR(C1823))),IF(MINUTE(C1823)&gt;9,MINUTE(C1823),CONCATENATE(0,MINUTE(C1823))),":",VLOOKUP(F1823,'Valid Values - Results'!$D$4:$F$12,3,FALSE)),"")</f>
        <v/>
      </c>
      <c r="H1823" s="41"/>
      <c r="I1823" s="41"/>
      <c r="J1823" s="41"/>
      <c r="K1823" s="41"/>
      <c r="L1823" s="41"/>
      <c r="M1823" s="92"/>
      <c r="N1823" s="41"/>
      <c r="O1823" s="41"/>
      <c r="P1823" s="41"/>
      <c r="Q1823" s="41"/>
      <c r="R1823" s="41"/>
      <c r="S1823" s="41"/>
      <c r="T1823" s="41"/>
      <c r="U1823" s="47"/>
      <c r="V1823" s="49"/>
      <c r="W1823" s="41"/>
      <c r="X1823" s="41"/>
      <c r="Y1823" s="41"/>
      <c r="AA1823" s="37" t="str">
        <f>IF($I1823&lt;&gt;"",VLOOKUP($I1823,'Valid Values - Search'!$R$4:$T$4719,3,FALSE),"")</f>
        <v/>
      </c>
      <c r="AB1823" s="37" t="str">
        <f>IF($I1823&lt;&gt;"",VLOOKUP($I1823,'Valid Values - Search'!$R$4:$S$4719,2,FALSE),"")</f>
        <v/>
      </c>
      <c r="AC1823" s="38" t="str">
        <f t="shared" si="28"/>
        <v/>
      </c>
      <c r="AD1823" s="38"/>
    </row>
    <row r="1824" spans="1:30">
      <c r="A1824" s="46"/>
      <c r="B1824" s="47"/>
      <c r="C1824" s="49"/>
      <c r="D1824" s="41"/>
      <c r="E1824" s="41"/>
      <c r="F1824" s="41"/>
      <c r="G1824" s="50" t="str">
        <f>IF(A1824&lt;&gt;"",CONCATENATE(A1824,":",YEAR(B1824),IF(MONTH(B1824)&gt;9,MONTH(B1824),CONCATENATE(0,MONTH(B1824))),IF(DAY(B1824)&gt;9,DAY(B1824),CONCATENATE(0,DAY(B1824))),IF(HOUR(C1824)&gt;9,HOUR(C1824),CONCATENATE(0,HOUR(C1824))),IF(MINUTE(C1824)&gt;9,MINUTE(C1824),CONCATENATE(0,MINUTE(C1824))),":",VLOOKUP(F1824,'Valid Values - Results'!$D$4:$F$12,3,FALSE)),"")</f>
        <v/>
      </c>
      <c r="H1824" s="41"/>
      <c r="I1824" s="41"/>
      <c r="J1824" s="41"/>
      <c r="K1824" s="41"/>
      <c r="L1824" s="41"/>
      <c r="M1824" s="92"/>
      <c r="N1824" s="41"/>
      <c r="O1824" s="41"/>
      <c r="P1824" s="41"/>
      <c r="Q1824" s="41"/>
      <c r="R1824" s="41"/>
      <c r="S1824" s="41"/>
      <c r="T1824" s="41"/>
      <c r="U1824" s="47"/>
      <c r="V1824" s="49"/>
      <c r="W1824" s="41"/>
      <c r="X1824" s="41"/>
      <c r="Y1824" s="41"/>
      <c r="AA1824" s="37" t="str">
        <f>IF($I1824&lt;&gt;"",VLOOKUP($I1824,'Valid Values - Search'!$R$4:$T$4719,3,FALSE),"")</f>
        <v/>
      </c>
      <c r="AB1824" s="37" t="str">
        <f>IF($I1824&lt;&gt;"",VLOOKUP($I1824,'Valid Values - Search'!$R$4:$S$4719,2,FALSE),"")</f>
        <v/>
      </c>
      <c r="AC1824" s="38" t="str">
        <f t="shared" si="28"/>
        <v/>
      </c>
      <c r="AD1824" s="38"/>
    </row>
    <row r="1825" spans="1:30">
      <c r="A1825" s="46"/>
      <c r="B1825" s="47"/>
      <c r="C1825" s="49"/>
      <c r="D1825" s="41"/>
      <c r="E1825" s="41"/>
      <c r="F1825" s="41"/>
      <c r="G1825" s="50" t="str">
        <f>IF(A1825&lt;&gt;"",CONCATENATE(A1825,":",YEAR(B1825),IF(MONTH(B1825)&gt;9,MONTH(B1825),CONCATENATE(0,MONTH(B1825))),IF(DAY(B1825)&gt;9,DAY(B1825),CONCATENATE(0,DAY(B1825))),IF(HOUR(C1825)&gt;9,HOUR(C1825),CONCATENATE(0,HOUR(C1825))),IF(MINUTE(C1825)&gt;9,MINUTE(C1825),CONCATENATE(0,MINUTE(C1825))),":",VLOOKUP(F1825,'Valid Values - Results'!$D$4:$F$12,3,FALSE)),"")</f>
        <v/>
      </c>
      <c r="H1825" s="41"/>
      <c r="I1825" s="41"/>
      <c r="J1825" s="41"/>
      <c r="K1825" s="41"/>
      <c r="L1825" s="41"/>
      <c r="M1825" s="92"/>
      <c r="N1825" s="41"/>
      <c r="O1825" s="41"/>
      <c r="P1825" s="41"/>
      <c r="Q1825" s="41"/>
      <c r="R1825" s="41"/>
      <c r="S1825" s="41"/>
      <c r="T1825" s="41"/>
      <c r="U1825" s="47"/>
      <c r="V1825" s="49"/>
      <c r="W1825" s="41"/>
      <c r="X1825" s="41"/>
      <c r="Y1825" s="41"/>
      <c r="AA1825" s="37" t="str">
        <f>IF($I1825&lt;&gt;"",VLOOKUP($I1825,'Valid Values - Search'!$R$4:$T$4719,3,FALSE),"")</f>
        <v/>
      </c>
      <c r="AB1825" s="37" t="str">
        <f>IF($I1825&lt;&gt;"",VLOOKUP($I1825,'Valid Values - Search'!$R$4:$S$4719,2,FALSE),"")</f>
        <v/>
      </c>
      <c r="AC1825" s="38" t="str">
        <f t="shared" si="28"/>
        <v/>
      </c>
      <c r="AD1825" s="38"/>
    </row>
    <row r="1826" spans="1:30">
      <c r="A1826" s="46"/>
      <c r="B1826" s="47"/>
      <c r="C1826" s="49"/>
      <c r="D1826" s="41"/>
      <c r="E1826" s="41"/>
      <c r="F1826" s="41"/>
      <c r="G1826" s="50" t="str">
        <f>IF(A1826&lt;&gt;"",CONCATENATE(A1826,":",YEAR(B1826),IF(MONTH(B1826)&gt;9,MONTH(B1826),CONCATENATE(0,MONTH(B1826))),IF(DAY(B1826)&gt;9,DAY(B1826),CONCATENATE(0,DAY(B1826))),IF(HOUR(C1826)&gt;9,HOUR(C1826),CONCATENATE(0,HOUR(C1826))),IF(MINUTE(C1826)&gt;9,MINUTE(C1826),CONCATENATE(0,MINUTE(C1826))),":",VLOOKUP(F1826,'Valid Values - Results'!$D$4:$F$12,3,FALSE)),"")</f>
        <v/>
      </c>
      <c r="H1826" s="41"/>
      <c r="I1826" s="41"/>
      <c r="J1826" s="41"/>
      <c r="K1826" s="41"/>
      <c r="L1826" s="41"/>
      <c r="M1826" s="92"/>
      <c r="N1826" s="41"/>
      <c r="O1826" s="41"/>
      <c r="P1826" s="41"/>
      <c r="Q1826" s="41"/>
      <c r="R1826" s="41"/>
      <c r="S1826" s="41"/>
      <c r="T1826" s="41"/>
      <c r="U1826" s="47"/>
      <c r="V1826" s="49"/>
      <c r="W1826" s="41"/>
      <c r="X1826" s="41"/>
      <c r="Y1826" s="41"/>
      <c r="AA1826" s="37" t="str">
        <f>IF($I1826&lt;&gt;"",VLOOKUP($I1826,'Valid Values - Search'!$R$4:$T$4719,3,FALSE),"")</f>
        <v/>
      </c>
      <c r="AB1826" s="37" t="str">
        <f>IF($I1826&lt;&gt;"",VLOOKUP($I1826,'Valid Values - Search'!$R$4:$S$4719,2,FALSE),"")</f>
        <v/>
      </c>
      <c r="AC1826" s="38" t="str">
        <f t="shared" si="28"/>
        <v/>
      </c>
      <c r="AD1826" s="38"/>
    </row>
    <row r="1827" spans="1:30">
      <c r="A1827" s="46"/>
      <c r="B1827" s="47"/>
      <c r="C1827" s="49"/>
      <c r="D1827" s="41"/>
      <c r="E1827" s="41"/>
      <c r="F1827" s="41"/>
      <c r="G1827" s="50" t="str">
        <f>IF(A1827&lt;&gt;"",CONCATENATE(A1827,":",YEAR(B1827),IF(MONTH(B1827)&gt;9,MONTH(B1827),CONCATENATE(0,MONTH(B1827))),IF(DAY(B1827)&gt;9,DAY(B1827),CONCATENATE(0,DAY(B1827))),IF(HOUR(C1827)&gt;9,HOUR(C1827),CONCATENATE(0,HOUR(C1827))),IF(MINUTE(C1827)&gt;9,MINUTE(C1827),CONCATENATE(0,MINUTE(C1827))),":",VLOOKUP(F1827,'Valid Values - Results'!$D$4:$F$12,3,FALSE)),"")</f>
        <v/>
      </c>
      <c r="H1827" s="41"/>
      <c r="I1827" s="41"/>
      <c r="J1827" s="41"/>
      <c r="K1827" s="41"/>
      <c r="L1827" s="41"/>
      <c r="M1827" s="92"/>
      <c r="N1827" s="41"/>
      <c r="O1827" s="41"/>
      <c r="P1827" s="41"/>
      <c r="Q1827" s="41"/>
      <c r="R1827" s="41"/>
      <c r="S1827" s="41"/>
      <c r="T1827" s="41"/>
      <c r="U1827" s="47"/>
      <c r="V1827" s="49"/>
      <c r="W1827" s="41"/>
      <c r="X1827" s="41"/>
      <c r="Y1827" s="41"/>
      <c r="AA1827" s="37" t="str">
        <f>IF($I1827&lt;&gt;"",VLOOKUP($I1827,'Valid Values - Search'!$R$4:$T$4719,3,FALSE),"")</f>
        <v/>
      </c>
      <c r="AB1827" s="37" t="str">
        <f>IF($I1827&lt;&gt;"",VLOOKUP($I1827,'Valid Values - Search'!$R$4:$S$4719,2,FALSE),"")</f>
        <v/>
      </c>
      <c r="AC1827" s="38" t="str">
        <f t="shared" si="28"/>
        <v/>
      </c>
      <c r="AD1827" s="38"/>
    </row>
    <row r="1828" spans="1:30">
      <c r="A1828" s="46"/>
      <c r="B1828" s="47"/>
      <c r="C1828" s="49"/>
      <c r="D1828" s="41"/>
      <c r="E1828" s="41"/>
      <c r="F1828" s="41"/>
      <c r="G1828" s="50" t="str">
        <f>IF(A1828&lt;&gt;"",CONCATENATE(A1828,":",YEAR(B1828),IF(MONTH(B1828)&gt;9,MONTH(B1828),CONCATENATE(0,MONTH(B1828))),IF(DAY(B1828)&gt;9,DAY(B1828),CONCATENATE(0,DAY(B1828))),IF(HOUR(C1828)&gt;9,HOUR(C1828),CONCATENATE(0,HOUR(C1828))),IF(MINUTE(C1828)&gt;9,MINUTE(C1828),CONCATENATE(0,MINUTE(C1828))),":",VLOOKUP(F1828,'Valid Values - Results'!$D$4:$F$12,3,FALSE)),"")</f>
        <v/>
      </c>
      <c r="H1828" s="41"/>
      <c r="I1828" s="41"/>
      <c r="J1828" s="41"/>
      <c r="K1828" s="41"/>
      <c r="L1828" s="41"/>
      <c r="M1828" s="92"/>
      <c r="N1828" s="41"/>
      <c r="O1828" s="41"/>
      <c r="P1828" s="41"/>
      <c r="Q1828" s="41"/>
      <c r="R1828" s="41"/>
      <c r="S1828" s="41"/>
      <c r="T1828" s="41"/>
      <c r="U1828" s="47"/>
      <c r="V1828" s="49"/>
      <c r="W1828" s="41"/>
      <c r="X1828" s="41"/>
      <c r="Y1828" s="41"/>
      <c r="AA1828" s="37" t="str">
        <f>IF($I1828&lt;&gt;"",VLOOKUP($I1828,'Valid Values - Search'!$R$4:$T$4719,3,FALSE),"")</f>
        <v/>
      </c>
      <c r="AB1828" s="37" t="str">
        <f>IF($I1828&lt;&gt;"",VLOOKUP($I1828,'Valid Values - Search'!$R$4:$S$4719,2,FALSE),"")</f>
        <v/>
      </c>
      <c r="AC1828" s="38" t="str">
        <f t="shared" si="28"/>
        <v/>
      </c>
      <c r="AD1828" s="38"/>
    </row>
    <row r="1829" spans="1:30">
      <c r="A1829" s="46"/>
      <c r="B1829" s="47"/>
      <c r="C1829" s="49"/>
      <c r="D1829" s="41"/>
      <c r="E1829" s="41"/>
      <c r="F1829" s="41"/>
      <c r="G1829" s="50" t="str">
        <f>IF(A1829&lt;&gt;"",CONCATENATE(A1829,":",YEAR(B1829),IF(MONTH(B1829)&gt;9,MONTH(B1829),CONCATENATE(0,MONTH(B1829))),IF(DAY(B1829)&gt;9,DAY(B1829),CONCATENATE(0,DAY(B1829))),IF(HOUR(C1829)&gt;9,HOUR(C1829),CONCATENATE(0,HOUR(C1829))),IF(MINUTE(C1829)&gt;9,MINUTE(C1829),CONCATENATE(0,MINUTE(C1829))),":",VLOOKUP(F1829,'Valid Values - Results'!$D$4:$F$12,3,FALSE)),"")</f>
        <v/>
      </c>
      <c r="H1829" s="41"/>
      <c r="I1829" s="41"/>
      <c r="J1829" s="41"/>
      <c r="K1829" s="41"/>
      <c r="L1829" s="41"/>
      <c r="M1829" s="92"/>
      <c r="N1829" s="41"/>
      <c r="O1829" s="41"/>
      <c r="P1829" s="41"/>
      <c r="Q1829" s="41"/>
      <c r="R1829" s="41"/>
      <c r="S1829" s="41"/>
      <c r="T1829" s="41"/>
      <c r="U1829" s="47"/>
      <c r="V1829" s="49"/>
      <c r="W1829" s="41"/>
      <c r="X1829" s="41"/>
      <c r="Y1829" s="41"/>
      <c r="AA1829" s="37" t="str">
        <f>IF($I1829&lt;&gt;"",VLOOKUP($I1829,'Valid Values - Search'!$R$4:$T$4719,3,FALSE),"")</f>
        <v/>
      </c>
      <c r="AB1829" s="37" t="str">
        <f>IF($I1829&lt;&gt;"",VLOOKUP($I1829,'Valid Values - Search'!$R$4:$S$4719,2,FALSE),"")</f>
        <v/>
      </c>
      <c r="AC1829" s="38" t="str">
        <f t="shared" si="28"/>
        <v/>
      </c>
      <c r="AD1829" s="38"/>
    </row>
    <row r="1830" spans="1:30">
      <c r="A1830" s="46"/>
      <c r="B1830" s="47"/>
      <c r="C1830" s="49"/>
      <c r="D1830" s="41"/>
      <c r="E1830" s="41"/>
      <c r="F1830" s="41"/>
      <c r="G1830" s="50" t="str">
        <f>IF(A1830&lt;&gt;"",CONCATENATE(A1830,":",YEAR(B1830),IF(MONTH(B1830)&gt;9,MONTH(B1830),CONCATENATE(0,MONTH(B1830))),IF(DAY(B1830)&gt;9,DAY(B1830),CONCATENATE(0,DAY(B1830))),IF(HOUR(C1830)&gt;9,HOUR(C1830),CONCATENATE(0,HOUR(C1830))),IF(MINUTE(C1830)&gt;9,MINUTE(C1830),CONCATENATE(0,MINUTE(C1830))),":",VLOOKUP(F1830,'Valid Values - Results'!$D$4:$F$12,3,FALSE)),"")</f>
        <v/>
      </c>
      <c r="H1830" s="41"/>
      <c r="I1830" s="41"/>
      <c r="J1830" s="41"/>
      <c r="K1830" s="41"/>
      <c r="L1830" s="41"/>
      <c r="M1830" s="92"/>
      <c r="N1830" s="41"/>
      <c r="O1830" s="41"/>
      <c r="P1830" s="41"/>
      <c r="Q1830" s="41"/>
      <c r="R1830" s="41"/>
      <c r="S1830" s="41"/>
      <c r="T1830" s="41"/>
      <c r="U1830" s="47"/>
      <c r="V1830" s="49"/>
      <c r="W1830" s="41"/>
      <c r="X1830" s="41"/>
      <c r="Y1830" s="41"/>
      <c r="AA1830" s="37" t="str">
        <f>IF($I1830&lt;&gt;"",VLOOKUP($I1830,'Valid Values - Search'!$R$4:$T$4719,3,FALSE),"")</f>
        <v/>
      </c>
      <c r="AB1830" s="37" t="str">
        <f>IF($I1830&lt;&gt;"",VLOOKUP($I1830,'Valid Values - Search'!$R$4:$S$4719,2,FALSE),"")</f>
        <v/>
      </c>
      <c r="AC1830" s="38" t="str">
        <f t="shared" si="28"/>
        <v/>
      </c>
      <c r="AD1830" s="38"/>
    </row>
    <row r="1831" spans="1:30">
      <c r="A1831" s="46"/>
      <c r="B1831" s="47"/>
      <c r="C1831" s="49"/>
      <c r="D1831" s="41"/>
      <c r="E1831" s="41"/>
      <c r="F1831" s="41"/>
      <c r="G1831" s="50" t="str">
        <f>IF(A1831&lt;&gt;"",CONCATENATE(A1831,":",YEAR(B1831),IF(MONTH(B1831)&gt;9,MONTH(B1831),CONCATENATE(0,MONTH(B1831))),IF(DAY(B1831)&gt;9,DAY(B1831),CONCATENATE(0,DAY(B1831))),IF(HOUR(C1831)&gt;9,HOUR(C1831),CONCATENATE(0,HOUR(C1831))),IF(MINUTE(C1831)&gt;9,MINUTE(C1831),CONCATENATE(0,MINUTE(C1831))),":",VLOOKUP(F1831,'Valid Values - Results'!$D$4:$F$12,3,FALSE)),"")</f>
        <v/>
      </c>
      <c r="H1831" s="41"/>
      <c r="I1831" s="41"/>
      <c r="J1831" s="41"/>
      <c r="K1831" s="41"/>
      <c r="L1831" s="41"/>
      <c r="M1831" s="92"/>
      <c r="N1831" s="41"/>
      <c r="O1831" s="41"/>
      <c r="P1831" s="41"/>
      <c r="Q1831" s="41"/>
      <c r="R1831" s="41"/>
      <c r="S1831" s="41"/>
      <c r="T1831" s="41"/>
      <c r="U1831" s="47"/>
      <c r="V1831" s="49"/>
      <c r="W1831" s="41"/>
      <c r="X1831" s="41"/>
      <c r="Y1831" s="41"/>
      <c r="AA1831" s="37" t="str">
        <f>IF($I1831&lt;&gt;"",VLOOKUP($I1831,'Valid Values - Search'!$R$4:$T$4719,3,FALSE),"")</f>
        <v/>
      </c>
      <c r="AB1831" s="37" t="str">
        <f>IF($I1831&lt;&gt;"",VLOOKUP($I1831,'Valid Values - Search'!$R$4:$S$4719,2,FALSE),"")</f>
        <v/>
      </c>
      <c r="AC1831" s="38" t="str">
        <f t="shared" si="28"/>
        <v/>
      </c>
      <c r="AD1831" s="38"/>
    </row>
    <row r="1832" spans="1:30">
      <c r="A1832" s="46"/>
      <c r="B1832" s="47"/>
      <c r="C1832" s="49"/>
      <c r="D1832" s="41"/>
      <c r="E1832" s="41"/>
      <c r="F1832" s="41"/>
      <c r="G1832" s="50" t="str">
        <f>IF(A1832&lt;&gt;"",CONCATENATE(A1832,":",YEAR(B1832),IF(MONTH(B1832)&gt;9,MONTH(B1832),CONCATENATE(0,MONTH(B1832))),IF(DAY(B1832)&gt;9,DAY(B1832),CONCATENATE(0,DAY(B1832))),IF(HOUR(C1832)&gt;9,HOUR(C1832),CONCATENATE(0,HOUR(C1832))),IF(MINUTE(C1832)&gt;9,MINUTE(C1832),CONCATENATE(0,MINUTE(C1832))),":",VLOOKUP(F1832,'Valid Values - Results'!$D$4:$F$12,3,FALSE)),"")</f>
        <v/>
      </c>
      <c r="H1832" s="41"/>
      <c r="I1832" s="41"/>
      <c r="J1832" s="41"/>
      <c r="K1832" s="41"/>
      <c r="L1832" s="41"/>
      <c r="M1832" s="92"/>
      <c r="N1832" s="41"/>
      <c r="O1832" s="41"/>
      <c r="P1832" s="41"/>
      <c r="Q1832" s="41"/>
      <c r="R1832" s="41"/>
      <c r="S1832" s="41"/>
      <c r="T1832" s="41"/>
      <c r="U1832" s="47"/>
      <c r="V1832" s="49"/>
      <c r="W1832" s="41"/>
      <c r="X1832" s="41"/>
      <c r="Y1832" s="41"/>
      <c r="AA1832" s="37" t="str">
        <f>IF($I1832&lt;&gt;"",VLOOKUP($I1832,'Valid Values - Search'!$R$4:$T$4719,3,FALSE),"")</f>
        <v/>
      </c>
      <c r="AB1832" s="37" t="str">
        <f>IF($I1832&lt;&gt;"",VLOOKUP($I1832,'Valid Values - Search'!$R$4:$S$4719,2,FALSE),"")</f>
        <v/>
      </c>
      <c r="AC1832" s="38" t="str">
        <f t="shared" si="28"/>
        <v/>
      </c>
      <c r="AD1832" s="38"/>
    </row>
    <row r="1833" spans="1:30">
      <c r="A1833" s="46"/>
      <c r="B1833" s="47"/>
      <c r="C1833" s="49"/>
      <c r="D1833" s="41"/>
      <c r="E1833" s="41"/>
      <c r="F1833" s="41"/>
      <c r="G1833" s="50" t="str">
        <f>IF(A1833&lt;&gt;"",CONCATENATE(A1833,":",YEAR(B1833),IF(MONTH(B1833)&gt;9,MONTH(B1833),CONCATENATE(0,MONTH(B1833))),IF(DAY(B1833)&gt;9,DAY(B1833),CONCATENATE(0,DAY(B1833))),IF(HOUR(C1833)&gt;9,HOUR(C1833),CONCATENATE(0,HOUR(C1833))),IF(MINUTE(C1833)&gt;9,MINUTE(C1833),CONCATENATE(0,MINUTE(C1833))),":",VLOOKUP(F1833,'Valid Values - Results'!$D$4:$F$12,3,FALSE)),"")</f>
        <v/>
      </c>
      <c r="H1833" s="41"/>
      <c r="I1833" s="41"/>
      <c r="J1833" s="41"/>
      <c r="K1833" s="41"/>
      <c r="L1833" s="41"/>
      <c r="M1833" s="92"/>
      <c r="N1833" s="41"/>
      <c r="O1833" s="41"/>
      <c r="P1833" s="41"/>
      <c r="Q1833" s="41"/>
      <c r="R1833" s="41"/>
      <c r="S1833" s="41"/>
      <c r="T1833" s="41"/>
      <c r="U1833" s="47"/>
      <c r="V1833" s="49"/>
      <c r="W1833" s="41"/>
      <c r="X1833" s="41"/>
      <c r="Y1833" s="41"/>
      <c r="AA1833" s="37" t="str">
        <f>IF($I1833&lt;&gt;"",VLOOKUP($I1833,'Valid Values - Search'!$R$4:$T$4719,3,FALSE),"")</f>
        <v/>
      </c>
      <c r="AB1833" s="37" t="str">
        <f>IF($I1833&lt;&gt;"",VLOOKUP($I1833,'Valid Values - Search'!$R$4:$S$4719,2,FALSE),"")</f>
        <v/>
      </c>
      <c r="AC1833" s="38" t="str">
        <f t="shared" si="28"/>
        <v/>
      </c>
      <c r="AD1833" s="38"/>
    </row>
    <row r="1834" spans="1:30">
      <c r="A1834" s="46"/>
      <c r="B1834" s="47"/>
      <c r="C1834" s="49"/>
      <c r="D1834" s="41"/>
      <c r="E1834" s="41"/>
      <c r="F1834" s="41"/>
      <c r="G1834" s="50" t="str">
        <f>IF(A1834&lt;&gt;"",CONCATENATE(A1834,":",YEAR(B1834),IF(MONTH(B1834)&gt;9,MONTH(B1834),CONCATENATE(0,MONTH(B1834))),IF(DAY(B1834)&gt;9,DAY(B1834),CONCATENATE(0,DAY(B1834))),IF(HOUR(C1834)&gt;9,HOUR(C1834),CONCATENATE(0,HOUR(C1834))),IF(MINUTE(C1834)&gt;9,MINUTE(C1834),CONCATENATE(0,MINUTE(C1834))),":",VLOOKUP(F1834,'Valid Values - Results'!$D$4:$F$12,3,FALSE)),"")</f>
        <v/>
      </c>
      <c r="H1834" s="41"/>
      <c r="I1834" s="41"/>
      <c r="J1834" s="41"/>
      <c r="K1834" s="41"/>
      <c r="L1834" s="41"/>
      <c r="M1834" s="92"/>
      <c r="N1834" s="41"/>
      <c r="O1834" s="41"/>
      <c r="P1834" s="41"/>
      <c r="Q1834" s="41"/>
      <c r="R1834" s="41"/>
      <c r="S1834" s="41"/>
      <c r="T1834" s="41"/>
      <c r="U1834" s="47"/>
      <c r="V1834" s="49"/>
      <c r="W1834" s="41"/>
      <c r="X1834" s="41"/>
      <c r="Y1834" s="41"/>
      <c r="AA1834" s="37" t="str">
        <f>IF($I1834&lt;&gt;"",VLOOKUP($I1834,'Valid Values - Search'!$R$4:$T$4719,3,FALSE),"")</f>
        <v/>
      </c>
      <c r="AB1834" s="37" t="str">
        <f>IF($I1834&lt;&gt;"",VLOOKUP($I1834,'Valid Values - Search'!$R$4:$S$4719,2,FALSE),"")</f>
        <v/>
      </c>
      <c r="AC1834" s="38" t="str">
        <f t="shared" si="28"/>
        <v/>
      </c>
      <c r="AD1834" s="38"/>
    </row>
    <row r="1835" spans="1:30">
      <c r="A1835" s="46"/>
      <c r="B1835" s="47"/>
      <c r="C1835" s="49"/>
      <c r="D1835" s="41"/>
      <c r="E1835" s="41"/>
      <c r="F1835" s="41"/>
      <c r="G1835" s="50" t="str">
        <f>IF(A1835&lt;&gt;"",CONCATENATE(A1835,":",YEAR(B1835),IF(MONTH(B1835)&gt;9,MONTH(B1835),CONCATENATE(0,MONTH(B1835))),IF(DAY(B1835)&gt;9,DAY(B1835),CONCATENATE(0,DAY(B1835))),IF(HOUR(C1835)&gt;9,HOUR(C1835),CONCATENATE(0,HOUR(C1835))),IF(MINUTE(C1835)&gt;9,MINUTE(C1835),CONCATENATE(0,MINUTE(C1835))),":",VLOOKUP(F1835,'Valid Values - Results'!$D$4:$F$12,3,FALSE)),"")</f>
        <v/>
      </c>
      <c r="H1835" s="41"/>
      <c r="I1835" s="41"/>
      <c r="J1835" s="41"/>
      <c r="K1835" s="41"/>
      <c r="L1835" s="41"/>
      <c r="M1835" s="92"/>
      <c r="N1835" s="41"/>
      <c r="O1835" s="41"/>
      <c r="P1835" s="41"/>
      <c r="Q1835" s="41"/>
      <c r="R1835" s="41"/>
      <c r="S1835" s="41"/>
      <c r="T1835" s="41"/>
      <c r="U1835" s="47"/>
      <c r="V1835" s="49"/>
      <c r="W1835" s="41"/>
      <c r="X1835" s="41"/>
      <c r="Y1835" s="41"/>
      <c r="AA1835" s="37" t="str">
        <f>IF($I1835&lt;&gt;"",VLOOKUP($I1835,'Valid Values - Search'!$R$4:$T$4719,3,FALSE),"")</f>
        <v/>
      </c>
      <c r="AB1835" s="37" t="str">
        <f>IF($I1835&lt;&gt;"",VLOOKUP($I1835,'Valid Values - Search'!$R$4:$S$4719,2,FALSE),"")</f>
        <v/>
      </c>
      <c r="AC1835" s="38" t="str">
        <f t="shared" si="28"/>
        <v/>
      </c>
      <c r="AD1835" s="38"/>
    </row>
    <row r="1836" spans="1:30">
      <c r="A1836" s="46"/>
      <c r="B1836" s="47"/>
      <c r="C1836" s="49"/>
      <c r="D1836" s="41"/>
      <c r="E1836" s="41"/>
      <c r="F1836" s="41"/>
      <c r="G1836" s="50" t="str">
        <f>IF(A1836&lt;&gt;"",CONCATENATE(A1836,":",YEAR(B1836),IF(MONTH(B1836)&gt;9,MONTH(B1836),CONCATENATE(0,MONTH(B1836))),IF(DAY(B1836)&gt;9,DAY(B1836),CONCATENATE(0,DAY(B1836))),IF(HOUR(C1836)&gt;9,HOUR(C1836),CONCATENATE(0,HOUR(C1836))),IF(MINUTE(C1836)&gt;9,MINUTE(C1836),CONCATENATE(0,MINUTE(C1836))),":",VLOOKUP(F1836,'Valid Values - Results'!$D$4:$F$12,3,FALSE)),"")</f>
        <v/>
      </c>
      <c r="H1836" s="41"/>
      <c r="I1836" s="41"/>
      <c r="J1836" s="41"/>
      <c r="K1836" s="41"/>
      <c r="L1836" s="41"/>
      <c r="M1836" s="92"/>
      <c r="N1836" s="41"/>
      <c r="O1836" s="41"/>
      <c r="P1836" s="41"/>
      <c r="Q1836" s="41"/>
      <c r="R1836" s="41"/>
      <c r="S1836" s="41"/>
      <c r="T1836" s="41"/>
      <c r="U1836" s="47"/>
      <c r="V1836" s="49"/>
      <c r="W1836" s="41"/>
      <c r="X1836" s="41"/>
      <c r="Y1836" s="41"/>
      <c r="AA1836" s="37" t="str">
        <f>IF($I1836&lt;&gt;"",VLOOKUP($I1836,'Valid Values - Search'!$R$4:$T$4719,3,FALSE),"")</f>
        <v/>
      </c>
      <c r="AB1836" s="37" t="str">
        <f>IF($I1836&lt;&gt;"",VLOOKUP($I1836,'Valid Values - Search'!$R$4:$S$4719,2,FALSE),"")</f>
        <v/>
      </c>
      <c r="AC1836" s="38" t="str">
        <f t="shared" si="28"/>
        <v/>
      </c>
      <c r="AD1836" s="38"/>
    </row>
    <row r="1837" spans="1:30">
      <c r="A1837" s="46"/>
      <c r="B1837" s="47"/>
      <c r="C1837" s="49"/>
      <c r="D1837" s="41"/>
      <c r="E1837" s="41"/>
      <c r="F1837" s="41"/>
      <c r="G1837" s="50" t="str">
        <f>IF(A1837&lt;&gt;"",CONCATENATE(A1837,":",YEAR(B1837),IF(MONTH(B1837)&gt;9,MONTH(B1837),CONCATENATE(0,MONTH(B1837))),IF(DAY(B1837)&gt;9,DAY(B1837),CONCATENATE(0,DAY(B1837))),IF(HOUR(C1837)&gt;9,HOUR(C1837),CONCATENATE(0,HOUR(C1837))),IF(MINUTE(C1837)&gt;9,MINUTE(C1837),CONCATENATE(0,MINUTE(C1837))),":",VLOOKUP(F1837,'Valid Values - Results'!$D$4:$F$12,3,FALSE)),"")</f>
        <v/>
      </c>
      <c r="H1837" s="41"/>
      <c r="I1837" s="41"/>
      <c r="J1837" s="41"/>
      <c r="K1837" s="41"/>
      <c r="L1837" s="41"/>
      <c r="M1837" s="92"/>
      <c r="N1837" s="41"/>
      <c r="O1837" s="41"/>
      <c r="P1837" s="41"/>
      <c r="Q1837" s="41"/>
      <c r="R1837" s="41"/>
      <c r="S1837" s="41"/>
      <c r="T1837" s="41"/>
      <c r="U1837" s="47"/>
      <c r="V1837" s="49"/>
      <c r="W1837" s="41"/>
      <c r="X1837" s="41"/>
      <c r="Y1837" s="41"/>
      <c r="AA1837" s="37" t="str">
        <f>IF($I1837&lt;&gt;"",VLOOKUP($I1837,'Valid Values - Search'!$R$4:$T$4719,3,FALSE),"")</f>
        <v/>
      </c>
      <c r="AB1837" s="37" t="str">
        <f>IF($I1837&lt;&gt;"",VLOOKUP($I1837,'Valid Values - Search'!$R$4:$S$4719,2,FALSE),"")</f>
        <v/>
      </c>
      <c r="AC1837" s="38" t="str">
        <f t="shared" si="28"/>
        <v/>
      </c>
      <c r="AD1837" s="38"/>
    </row>
    <row r="1838" spans="1:30">
      <c r="A1838" s="46"/>
      <c r="B1838" s="47"/>
      <c r="C1838" s="49"/>
      <c r="D1838" s="41"/>
      <c r="E1838" s="41"/>
      <c r="F1838" s="41"/>
      <c r="G1838" s="50" t="str">
        <f>IF(A1838&lt;&gt;"",CONCATENATE(A1838,":",YEAR(B1838),IF(MONTH(B1838)&gt;9,MONTH(B1838),CONCATENATE(0,MONTH(B1838))),IF(DAY(B1838)&gt;9,DAY(B1838),CONCATENATE(0,DAY(B1838))),IF(HOUR(C1838)&gt;9,HOUR(C1838),CONCATENATE(0,HOUR(C1838))),IF(MINUTE(C1838)&gt;9,MINUTE(C1838),CONCATENATE(0,MINUTE(C1838))),":",VLOOKUP(F1838,'Valid Values - Results'!$D$4:$F$12,3,FALSE)),"")</f>
        <v/>
      </c>
      <c r="H1838" s="41"/>
      <c r="I1838" s="41"/>
      <c r="J1838" s="41"/>
      <c r="K1838" s="41"/>
      <c r="L1838" s="41"/>
      <c r="M1838" s="92"/>
      <c r="N1838" s="41"/>
      <c r="O1838" s="41"/>
      <c r="P1838" s="41"/>
      <c r="Q1838" s="41"/>
      <c r="R1838" s="41"/>
      <c r="S1838" s="41"/>
      <c r="T1838" s="41"/>
      <c r="U1838" s="47"/>
      <c r="V1838" s="49"/>
      <c r="W1838" s="41"/>
      <c r="X1838" s="41"/>
      <c r="Y1838" s="41"/>
      <c r="AA1838" s="37" t="str">
        <f>IF($I1838&lt;&gt;"",VLOOKUP($I1838,'Valid Values - Search'!$R$4:$T$4719,3,FALSE),"")</f>
        <v/>
      </c>
      <c r="AB1838" s="37" t="str">
        <f>IF($I1838&lt;&gt;"",VLOOKUP($I1838,'Valid Values - Search'!$R$4:$S$4719,2,FALSE),"")</f>
        <v/>
      </c>
      <c r="AC1838" s="38" t="str">
        <f t="shared" si="28"/>
        <v/>
      </c>
      <c r="AD1838" s="38"/>
    </row>
    <row r="1839" spans="1:30">
      <c r="A1839" s="46"/>
      <c r="B1839" s="47"/>
      <c r="C1839" s="49"/>
      <c r="D1839" s="41"/>
      <c r="E1839" s="41"/>
      <c r="F1839" s="41"/>
      <c r="G1839" s="50" t="str">
        <f>IF(A1839&lt;&gt;"",CONCATENATE(A1839,":",YEAR(B1839),IF(MONTH(B1839)&gt;9,MONTH(B1839),CONCATENATE(0,MONTH(B1839))),IF(DAY(B1839)&gt;9,DAY(B1839),CONCATENATE(0,DAY(B1839))),IF(HOUR(C1839)&gt;9,HOUR(C1839),CONCATENATE(0,HOUR(C1839))),IF(MINUTE(C1839)&gt;9,MINUTE(C1839),CONCATENATE(0,MINUTE(C1839))),":",VLOOKUP(F1839,'Valid Values - Results'!$D$4:$F$12,3,FALSE)),"")</f>
        <v/>
      </c>
      <c r="H1839" s="41"/>
      <c r="I1839" s="41"/>
      <c r="J1839" s="41"/>
      <c r="K1839" s="41"/>
      <c r="L1839" s="41"/>
      <c r="M1839" s="92"/>
      <c r="N1839" s="41"/>
      <c r="O1839" s="41"/>
      <c r="P1839" s="41"/>
      <c r="Q1839" s="41"/>
      <c r="R1839" s="41"/>
      <c r="S1839" s="41"/>
      <c r="T1839" s="41"/>
      <c r="U1839" s="47"/>
      <c r="V1839" s="49"/>
      <c r="W1839" s="41"/>
      <c r="X1839" s="41"/>
      <c r="Y1839" s="41"/>
      <c r="AA1839" s="37" t="str">
        <f>IF($I1839&lt;&gt;"",VLOOKUP($I1839,'Valid Values - Search'!$R$4:$T$4719,3,FALSE),"")</f>
        <v/>
      </c>
      <c r="AB1839" s="37" t="str">
        <f>IF($I1839&lt;&gt;"",VLOOKUP($I1839,'Valid Values - Search'!$R$4:$S$4719,2,FALSE),"")</f>
        <v/>
      </c>
      <c r="AC1839" s="38" t="str">
        <f t="shared" si="28"/>
        <v/>
      </c>
      <c r="AD1839" s="38"/>
    </row>
    <row r="1840" spans="1:30">
      <c r="A1840" s="46"/>
      <c r="B1840" s="47"/>
      <c r="C1840" s="49"/>
      <c r="D1840" s="41"/>
      <c r="E1840" s="41"/>
      <c r="F1840" s="41"/>
      <c r="G1840" s="50" t="str">
        <f>IF(A1840&lt;&gt;"",CONCATENATE(A1840,":",YEAR(B1840),IF(MONTH(B1840)&gt;9,MONTH(B1840),CONCATENATE(0,MONTH(B1840))),IF(DAY(B1840)&gt;9,DAY(B1840),CONCATENATE(0,DAY(B1840))),IF(HOUR(C1840)&gt;9,HOUR(C1840),CONCATENATE(0,HOUR(C1840))),IF(MINUTE(C1840)&gt;9,MINUTE(C1840),CONCATENATE(0,MINUTE(C1840))),":",VLOOKUP(F1840,'Valid Values - Results'!$D$4:$F$12,3,FALSE)),"")</f>
        <v/>
      </c>
      <c r="H1840" s="41"/>
      <c r="I1840" s="41"/>
      <c r="J1840" s="41"/>
      <c r="K1840" s="41"/>
      <c r="L1840" s="41"/>
      <c r="M1840" s="92"/>
      <c r="N1840" s="41"/>
      <c r="O1840" s="41"/>
      <c r="P1840" s="41"/>
      <c r="Q1840" s="41"/>
      <c r="R1840" s="41"/>
      <c r="S1840" s="41"/>
      <c r="T1840" s="41"/>
      <c r="U1840" s="47"/>
      <c r="V1840" s="49"/>
      <c r="W1840" s="41"/>
      <c r="X1840" s="41"/>
      <c r="Y1840" s="41"/>
      <c r="AA1840" s="37" t="str">
        <f>IF($I1840&lt;&gt;"",VLOOKUP($I1840,'Valid Values - Search'!$R$4:$T$4719,3,FALSE),"")</f>
        <v/>
      </c>
      <c r="AB1840" s="37" t="str">
        <f>IF($I1840&lt;&gt;"",VLOOKUP($I1840,'Valid Values - Search'!$R$4:$S$4719,2,FALSE),"")</f>
        <v/>
      </c>
      <c r="AC1840" s="38" t="str">
        <f t="shared" si="28"/>
        <v/>
      </c>
      <c r="AD1840" s="38"/>
    </row>
    <row r="1841" spans="1:30">
      <c r="A1841" s="46"/>
      <c r="B1841" s="47"/>
      <c r="C1841" s="49"/>
      <c r="D1841" s="41"/>
      <c r="E1841" s="41"/>
      <c r="F1841" s="41"/>
      <c r="G1841" s="50" t="str">
        <f>IF(A1841&lt;&gt;"",CONCATENATE(A1841,":",YEAR(B1841),IF(MONTH(B1841)&gt;9,MONTH(B1841),CONCATENATE(0,MONTH(B1841))),IF(DAY(B1841)&gt;9,DAY(B1841),CONCATENATE(0,DAY(B1841))),IF(HOUR(C1841)&gt;9,HOUR(C1841),CONCATENATE(0,HOUR(C1841))),IF(MINUTE(C1841)&gt;9,MINUTE(C1841),CONCATENATE(0,MINUTE(C1841))),":",VLOOKUP(F1841,'Valid Values - Results'!$D$4:$F$12,3,FALSE)),"")</f>
        <v/>
      </c>
      <c r="H1841" s="41"/>
      <c r="I1841" s="41"/>
      <c r="J1841" s="41"/>
      <c r="K1841" s="41"/>
      <c r="L1841" s="41"/>
      <c r="M1841" s="92"/>
      <c r="N1841" s="41"/>
      <c r="O1841" s="41"/>
      <c r="P1841" s="41"/>
      <c r="Q1841" s="41"/>
      <c r="R1841" s="41"/>
      <c r="S1841" s="41"/>
      <c r="T1841" s="41"/>
      <c r="U1841" s="47"/>
      <c r="V1841" s="49"/>
      <c r="W1841" s="41"/>
      <c r="X1841" s="41"/>
      <c r="Y1841" s="41"/>
      <c r="AA1841" s="37" t="str">
        <f>IF($I1841&lt;&gt;"",VLOOKUP($I1841,'Valid Values - Search'!$R$4:$T$4719,3,FALSE),"")</f>
        <v/>
      </c>
      <c r="AB1841" s="37" t="str">
        <f>IF($I1841&lt;&gt;"",VLOOKUP($I1841,'Valid Values - Search'!$R$4:$S$4719,2,FALSE),"")</f>
        <v/>
      </c>
      <c r="AC1841" s="38" t="str">
        <f t="shared" si="28"/>
        <v/>
      </c>
      <c r="AD1841" s="38"/>
    </row>
    <row r="1842" spans="1:30">
      <c r="A1842" s="46"/>
      <c r="B1842" s="47"/>
      <c r="C1842" s="49"/>
      <c r="D1842" s="41"/>
      <c r="E1842" s="41"/>
      <c r="F1842" s="41"/>
      <c r="G1842" s="50" t="str">
        <f>IF(A1842&lt;&gt;"",CONCATENATE(A1842,":",YEAR(B1842),IF(MONTH(B1842)&gt;9,MONTH(B1842),CONCATENATE(0,MONTH(B1842))),IF(DAY(B1842)&gt;9,DAY(B1842),CONCATENATE(0,DAY(B1842))),IF(HOUR(C1842)&gt;9,HOUR(C1842),CONCATENATE(0,HOUR(C1842))),IF(MINUTE(C1842)&gt;9,MINUTE(C1842),CONCATENATE(0,MINUTE(C1842))),":",VLOOKUP(F1842,'Valid Values - Results'!$D$4:$F$12,3,FALSE)),"")</f>
        <v/>
      </c>
      <c r="H1842" s="41"/>
      <c r="I1842" s="41"/>
      <c r="J1842" s="41"/>
      <c r="K1842" s="41"/>
      <c r="L1842" s="41"/>
      <c r="M1842" s="92"/>
      <c r="N1842" s="41"/>
      <c r="O1842" s="41"/>
      <c r="P1842" s="41"/>
      <c r="Q1842" s="41"/>
      <c r="R1842" s="41"/>
      <c r="S1842" s="41"/>
      <c r="T1842" s="41"/>
      <c r="U1842" s="47"/>
      <c r="V1842" s="49"/>
      <c r="W1842" s="41"/>
      <c r="X1842" s="41"/>
      <c r="Y1842" s="41"/>
      <c r="AA1842" s="37" t="str">
        <f>IF($I1842&lt;&gt;"",VLOOKUP($I1842,'Valid Values - Search'!$R$4:$T$4719,3,FALSE),"")</f>
        <v/>
      </c>
      <c r="AB1842" s="37" t="str">
        <f>IF($I1842&lt;&gt;"",VLOOKUP($I1842,'Valid Values - Search'!$R$4:$S$4719,2,FALSE),"")</f>
        <v/>
      </c>
      <c r="AC1842" s="38" t="str">
        <f t="shared" si="28"/>
        <v/>
      </c>
      <c r="AD1842" s="38"/>
    </row>
    <row r="1843" spans="1:30">
      <c r="A1843" s="46"/>
      <c r="B1843" s="47"/>
      <c r="C1843" s="49"/>
      <c r="D1843" s="41"/>
      <c r="E1843" s="41"/>
      <c r="F1843" s="41"/>
      <c r="G1843" s="50" t="str">
        <f>IF(A1843&lt;&gt;"",CONCATENATE(A1843,":",YEAR(B1843),IF(MONTH(B1843)&gt;9,MONTH(B1843),CONCATENATE(0,MONTH(B1843))),IF(DAY(B1843)&gt;9,DAY(B1843),CONCATENATE(0,DAY(B1843))),IF(HOUR(C1843)&gt;9,HOUR(C1843),CONCATENATE(0,HOUR(C1843))),IF(MINUTE(C1843)&gt;9,MINUTE(C1843),CONCATENATE(0,MINUTE(C1843))),":",VLOOKUP(F1843,'Valid Values - Results'!$D$4:$F$12,3,FALSE)),"")</f>
        <v/>
      </c>
      <c r="H1843" s="41"/>
      <c r="I1843" s="41"/>
      <c r="J1843" s="41"/>
      <c r="K1843" s="41"/>
      <c r="L1843" s="41"/>
      <c r="M1843" s="92"/>
      <c r="N1843" s="41"/>
      <c r="O1843" s="41"/>
      <c r="P1843" s="41"/>
      <c r="Q1843" s="41"/>
      <c r="R1843" s="41"/>
      <c r="S1843" s="41"/>
      <c r="T1843" s="41"/>
      <c r="U1843" s="47"/>
      <c r="V1843" s="49"/>
      <c r="W1843" s="41"/>
      <c r="X1843" s="41"/>
      <c r="Y1843" s="41"/>
      <c r="AA1843" s="37" t="str">
        <f>IF($I1843&lt;&gt;"",VLOOKUP($I1843,'Valid Values - Search'!$R$4:$T$4719,3,FALSE),"")</f>
        <v/>
      </c>
      <c r="AB1843" s="37" t="str">
        <f>IF($I1843&lt;&gt;"",VLOOKUP($I1843,'Valid Values - Search'!$R$4:$S$4719,2,FALSE),"")</f>
        <v/>
      </c>
      <c r="AC1843" s="38" t="str">
        <f t="shared" si="28"/>
        <v/>
      </c>
      <c r="AD1843" s="38"/>
    </row>
    <row r="1844" spans="1:30">
      <c r="A1844" s="46"/>
      <c r="B1844" s="47"/>
      <c r="C1844" s="49"/>
      <c r="D1844" s="41"/>
      <c r="E1844" s="41"/>
      <c r="F1844" s="41"/>
      <c r="G1844" s="50" t="str">
        <f>IF(A1844&lt;&gt;"",CONCATENATE(A1844,":",YEAR(B1844),IF(MONTH(B1844)&gt;9,MONTH(B1844),CONCATENATE(0,MONTH(B1844))),IF(DAY(B1844)&gt;9,DAY(B1844),CONCATENATE(0,DAY(B1844))),IF(HOUR(C1844)&gt;9,HOUR(C1844),CONCATENATE(0,HOUR(C1844))),IF(MINUTE(C1844)&gt;9,MINUTE(C1844),CONCATENATE(0,MINUTE(C1844))),":",VLOOKUP(F1844,'Valid Values - Results'!$D$4:$F$12,3,FALSE)),"")</f>
        <v/>
      </c>
      <c r="H1844" s="41"/>
      <c r="I1844" s="41"/>
      <c r="J1844" s="41"/>
      <c r="K1844" s="41"/>
      <c r="L1844" s="41"/>
      <c r="M1844" s="92"/>
      <c r="N1844" s="41"/>
      <c r="O1844" s="41"/>
      <c r="P1844" s="41"/>
      <c r="Q1844" s="41"/>
      <c r="R1844" s="41"/>
      <c r="S1844" s="41"/>
      <c r="T1844" s="41"/>
      <c r="U1844" s="47"/>
      <c r="V1844" s="49"/>
      <c r="W1844" s="41"/>
      <c r="X1844" s="41"/>
      <c r="Y1844" s="41"/>
      <c r="AA1844" s="37" t="str">
        <f>IF($I1844&lt;&gt;"",VLOOKUP($I1844,'Valid Values - Search'!$R$4:$T$4719,3,FALSE),"")</f>
        <v/>
      </c>
      <c r="AB1844" s="37" t="str">
        <f>IF($I1844&lt;&gt;"",VLOOKUP($I1844,'Valid Values - Search'!$R$4:$S$4719,2,FALSE),"")</f>
        <v/>
      </c>
      <c r="AC1844" s="38" t="str">
        <f t="shared" si="28"/>
        <v/>
      </c>
      <c r="AD1844" s="38"/>
    </row>
    <row r="1845" spans="1:30">
      <c r="A1845" s="46"/>
      <c r="B1845" s="47"/>
      <c r="C1845" s="49"/>
      <c r="D1845" s="41"/>
      <c r="E1845" s="41"/>
      <c r="F1845" s="41"/>
      <c r="G1845" s="50" t="str">
        <f>IF(A1845&lt;&gt;"",CONCATENATE(A1845,":",YEAR(B1845),IF(MONTH(B1845)&gt;9,MONTH(B1845),CONCATENATE(0,MONTH(B1845))),IF(DAY(B1845)&gt;9,DAY(B1845),CONCATENATE(0,DAY(B1845))),IF(HOUR(C1845)&gt;9,HOUR(C1845),CONCATENATE(0,HOUR(C1845))),IF(MINUTE(C1845)&gt;9,MINUTE(C1845),CONCATENATE(0,MINUTE(C1845))),":",VLOOKUP(F1845,'Valid Values - Results'!$D$4:$F$12,3,FALSE)),"")</f>
        <v/>
      </c>
      <c r="H1845" s="41"/>
      <c r="I1845" s="41"/>
      <c r="J1845" s="41"/>
      <c r="K1845" s="41"/>
      <c r="L1845" s="41"/>
      <c r="M1845" s="92"/>
      <c r="N1845" s="41"/>
      <c r="O1845" s="41"/>
      <c r="P1845" s="41"/>
      <c r="Q1845" s="41"/>
      <c r="R1845" s="41"/>
      <c r="S1845" s="41"/>
      <c r="T1845" s="41"/>
      <c r="U1845" s="47"/>
      <c r="V1845" s="49"/>
      <c r="W1845" s="41"/>
      <c r="X1845" s="41"/>
      <c r="Y1845" s="41"/>
      <c r="AA1845" s="37" t="str">
        <f>IF($I1845&lt;&gt;"",VLOOKUP($I1845,'Valid Values - Search'!$R$4:$T$4719,3,FALSE),"")</f>
        <v/>
      </c>
      <c r="AB1845" s="37" t="str">
        <f>IF($I1845&lt;&gt;"",VLOOKUP($I1845,'Valid Values - Search'!$R$4:$S$4719,2,FALSE),"")</f>
        <v/>
      </c>
      <c r="AC1845" s="38" t="str">
        <f t="shared" si="28"/>
        <v/>
      </c>
      <c r="AD1845" s="38"/>
    </row>
    <row r="1846" spans="1:30">
      <c r="A1846" s="46"/>
      <c r="B1846" s="47"/>
      <c r="C1846" s="49"/>
      <c r="D1846" s="41"/>
      <c r="E1846" s="41"/>
      <c r="F1846" s="41"/>
      <c r="G1846" s="50" t="str">
        <f>IF(A1846&lt;&gt;"",CONCATENATE(A1846,":",YEAR(B1846),IF(MONTH(B1846)&gt;9,MONTH(B1846),CONCATENATE(0,MONTH(B1846))),IF(DAY(B1846)&gt;9,DAY(B1846),CONCATENATE(0,DAY(B1846))),IF(HOUR(C1846)&gt;9,HOUR(C1846),CONCATENATE(0,HOUR(C1846))),IF(MINUTE(C1846)&gt;9,MINUTE(C1846),CONCATENATE(0,MINUTE(C1846))),":",VLOOKUP(F1846,'Valid Values - Results'!$D$4:$F$12,3,FALSE)),"")</f>
        <v/>
      </c>
      <c r="H1846" s="41"/>
      <c r="I1846" s="41"/>
      <c r="J1846" s="41"/>
      <c r="K1846" s="41"/>
      <c r="L1846" s="41"/>
      <c r="M1846" s="92"/>
      <c r="N1846" s="41"/>
      <c r="O1846" s="41"/>
      <c r="P1846" s="41"/>
      <c r="Q1846" s="41"/>
      <c r="R1846" s="41"/>
      <c r="S1846" s="41"/>
      <c r="T1846" s="41"/>
      <c r="U1846" s="47"/>
      <c r="V1846" s="49"/>
      <c r="W1846" s="41"/>
      <c r="X1846" s="41"/>
      <c r="Y1846" s="41"/>
      <c r="AA1846" s="37" t="str">
        <f>IF($I1846&lt;&gt;"",VLOOKUP($I1846,'Valid Values - Search'!$R$4:$T$4719,3,FALSE),"")</f>
        <v/>
      </c>
      <c r="AB1846" s="37" t="str">
        <f>IF($I1846&lt;&gt;"",VLOOKUP($I1846,'Valid Values - Search'!$R$4:$S$4719,2,FALSE),"")</f>
        <v/>
      </c>
      <c r="AC1846" s="38" t="str">
        <f t="shared" si="28"/>
        <v/>
      </c>
      <c r="AD1846" s="38"/>
    </row>
    <row r="1847" spans="1:30">
      <c r="A1847" s="46"/>
      <c r="B1847" s="47"/>
      <c r="C1847" s="49"/>
      <c r="D1847" s="41"/>
      <c r="E1847" s="41"/>
      <c r="F1847" s="41"/>
      <c r="G1847" s="50" t="str">
        <f>IF(A1847&lt;&gt;"",CONCATENATE(A1847,":",YEAR(B1847),IF(MONTH(B1847)&gt;9,MONTH(B1847),CONCATENATE(0,MONTH(B1847))),IF(DAY(B1847)&gt;9,DAY(B1847),CONCATENATE(0,DAY(B1847))),IF(HOUR(C1847)&gt;9,HOUR(C1847),CONCATENATE(0,HOUR(C1847))),IF(MINUTE(C1847)&gt;9,MINUTE(C1847),CONCATENATE(0,MINUTE(C1847))),":",VLOOKUP(F1847,'Valid Values - Results'!$D$4:$F$12,3,FALSE)),"")</f>
        <v/>
      </c>
      <c r="H1847" s="41"/>
      <c r="I1847" s="41"/>
      <c r="J1847" s="41"/>
      <c r="K1847" s="41"/>
      <c r="L1847" s="41"/>
      <c r="M1847" s="92"/>
      <c r="N1847" s="41"/>
      <c r="O1847" s="41"/>
      <c r="P1847" s="41"/>
      <c r="Q1847" s="41"/>
      <c r="R1847" s="41"/>
      <c r="S1847" s="41"/>
      <c r="T1847" s="41"/>
      <c r="U1847" s="47"/>
      <c r="V1847" s="49"/>
      <c r="W1847" s="41"/>
      <c r="X1847" s="41"/>
      <c r="Y1847" s="41"/>
      <c r="AA1847" s="37" t="str">
        <f>IF($I1847&lt;&gt;"",VLOOKUP($I1847,'Valid Values - Search'!$R$4:$T$4719,3,FALSE),"")</f>
        <v/>
      </c>
      <c r="AB1847" s="37" t="str">
        <f>IF($I1847&lt;&gt;"",VLOOKUP($I1847,'Valid Values - Search'!$R$4:$S$4719,2,FALSE),"")</f>
        <v/>
      </c>
      <c r="AC1847" s="38" t="str">
        <f t="shared" si="28"/>
        <v/>
      </c>
      <c r="AD1847" s="38"/>
    </row>
    <row r="1848" spans="1:30">
      <c r="A1848" s="46"/>
      <c r="B1848" s="47"/>
      <c r="C1848" s="49"/>
      <c r="D1848" s="41"/>
      <c r="E1848" s="41"/>
      <c r="F1848" s="41"/>
      <c r="G1848" s="50" t="str">
        <f>IF(A1848&lt;&gt;"",CONCATENATE(A1848,":",YEAR(B1848),IF(MONTH(B1848)&gt;9,MONTH(B1848),CONCATENATE(0,MONTH(B1848))),IF(DAY(B1848)&gt;9,DAY(B1848),CONCATENATE(0,DAY(B1848))),IF(HOUR(C1848)&gt;9,HOUR(C1848),CONCATENATE(0,HOUR(C1848))),IF(MINUTE(C1848)&gt;9,MINUTE(C1848),CONCATENATE(0,MINUTE(C1848))),":",VLOOKUP(F1848,'Valid Values - Results'!$D$4:$F$12,3,FALSE)),"")</f>
        <v/>
      </c>
      <c r="H1848" s="41"/>
      <c r="I1848" s="41"/>
      <c r="J1848" s="41"/>
      <c r="K1848" s="41"/>
      <c r="L1848" s="41"/>
      <c r="M1848" s="92"/>
      <c r="N1848" s="41"/>
      <c r="O1848" s="41"/>
      <c r="P1848" s="41"/>
      <c r="Q1848" s="41"/>
      <c r="R1848" s="41"/>
      <c r="S1848" s="41"/>
      <c r="T1848" s="41"/>
      <c r="U1848" s="47"/>
      <c r="V1848" s="49"/>
      <c r="W1848" s="41"/>
      <c r="X1848" s="41"/>
      <c r="Y1848" s="41"/>
      <c r="AA1848" s="37" t="str">
        <f>IF($I1848&lt;&gt;"",VLOOKUP($I1848,'Valid Values - Search'!$R$4:$T$4719,3,FALSE),"")</f>
        <v/>
      </c>
      <c r="AB1848" s="37" t="str">
        <f>IF($I1848&lt;&gt;"",VLOOKUP($I1848,'Valid Values - Search'!$R$4:$S$4719,2,FALSE),"")</f>
        <v/>
      </c>
      <c r="AC1848" s="38" t="str">
        <f t="shared" si="28"/>
        <v/>
      </c>
      <c r="AD1848" s="38"/>
    </row>
    <row r="1849" spans="1:30">
      <c r="A1849" s="46"/>
      <c r="B1849" s="47"/>
      <c r="C1849" s="49"/>
      <c r="D1849" s="41"/>
      <c r="E1849" s="41"/>
      <c r="F1849" s="41"/>
      <c r="G1849" s="50" t="str">
        <f>IF(A1849&lt;&gt;"",CONCATENATE(A1849,":",YEAR(B1849),IF(MONTH(B1849)&gt;9,MONTH(B1849),CONCATENATE(0,MONTH(B1849))),IF(DAY(B1849)&gt;9,DAY(B1849),CONCATENATE(0,DAY(B1849))),IF(HOUR(C1849)&gt;9,HOUR(C1849),CONCATENATE(0,HOUR(C1849))),IF(MINUTE(C1849)&gt;9,MINUTE(C1849),CONCATENATE(0,MINUTE(C1849))),":",VLOOKUP(F1849,'Valid Values - Results'!$D$4:$F$12,3,FALSE)),"")</f>
        <v/>
      </c>
      <c r="H1849" s="41"/>
      <c r="I1849" s="41"/>
      <c r="J1849" s="41"/>
      <c r="K1849" s="41"/>
      <c r="L1849" s="41"/>
      <c r="M1849" s="92"/>
      <c r="N1849" s="41"/>
      <c r="O1849" s="41"/>
      <c r="P1849" s="41"/>
      <c r="Q1849" s="41"/>
      <c r="R1849" s="41"/>
      <c r="S1849" s="41"/>
      <c r="T1849" s="41"/>
      <c r="U1849" s="47"/>
      <c r="V1849" s="49"/>
      <c r="W1849" s="41"/>
      <c r="X1849" s="41"/>
      <c r="Y1849" s="41"/>
      <c r="AA1849" s="37" t="str">
        <f>IF($I1849&lt;&gt;"",VLOOKUP($I1849,'Valid Values - Search'!$R$4:$T$4719,3,FALSE),"")</f>
        <v/>
      </c>
      <c r="AB1849" s="37" t="str">
        <f>IF($I1849&lt;&gt;"",VLOOKUP($I1849,'Valid Values - Search'!$R$4:$S$4719,2,FALSE),"")</f>
        <v/>
      </c>
      <c r="AC1849" s="38" t="str">
        <f t="shared" si="28"/>
        <v/>
      </c>
      <c r="AD1849" s="38"/>
    </row>
    <row r="1850" spans="1:30">
      <c r="A1850" s="46"/>
      <c r="B1850" s="47"/>
      <c r="C1850" s="49"/>
      <c r="D1850" s="41"/>
      <c r="E1850" s="41"/>
      <c r="F1850" s="41"/>
      <c r="G1850" s="50" t="str">
        <f>IF(A1850&lt;&gt;"",CONCATENATE(A1850,":",YEAR(B1850),IF(MONTH(B1850)&gt;9,MONTH(B1850),CONCATENATE(0,MONTH(B1850))),IF(DAY(B1850)&gt;9,DAY(B1850),CONCATENATE(0,DAY(B1850))),IF(HOUR(C1850)&gt;9,HOUR(C1850),CONCATENATE(0,HOUR(C1850))),IF(MINUTE(C1850)&gt;9,MINUTE(C1850),CONCATENATE(0,MINUTE(C1850))),":",VLOOKUP(F1850,'Valid Values - Results'!$D$4:$F$12,3,FALSE)),"")</f>
        <v/>
      </c>
      <c r="H1850" s="41"/>
      <c r="I1850" s="41"/>
      <c r="J1850" s="41"/>
      <c r="K1850" s="41"/>
      <c r="L1850" s="41"/>
      <c r="M1850" s="92"/>
      <c r="N1850" s="41"/>
      <c r="O1850" s="41"/>
      <c r="P1850" s="41"/>
      <c r="Q1850" s="41"/>
      <c r="R1850" s="41"/>
      <c r="S1850" s="41"/>
      <c r="T1850" s="41"/>
      <c r="U1850" s="47"/>
      <c r="V1850" s="49"/>
      <c r="W1850" s="41"/>
      <c r="X1850" s="41"/>
      <c r="Y1850" s="41"/>
      <c r="AA1850" s="37" t="str">
        <f>IF($I1850&lt;&gt;"",VLOOKUP($I1850,'Valid Values - Search'!$R$4:$T$4719,3,FALSE),"")</f>
        <v/>
      </c>
      <c r="AB1850" s="37" t="str">
        <f>IF($I1850&lt;&gt;"",VLOOKUP($I1850,'Valid Values - Search'!$R$4:$S$4719,2,FALSE),"")</f>
        <v/>
      </c>
      <c r="AC1850" s="38" t="str">
        <f t="shared" si="28"/>
        <v/>
      </c>
      <c r="AD1850" s="38"/>
    </row>
    <row r="1851" spans="1:30">
      <c r="A1851" s="46"/>
      <c r="B1851" s="47"/>
      <c r="C1851" s="49"/>
      <c r="D1851" s="41"/>
      <c r="E1851" s="41"/>
      <c r="F1851" s="41"/>
      <c r="G1851" s="50" t="str">
        <f>IF(A1851&lt;&gt;"",CONCATENATE(A1851,":",YEAR(B1851),IF(MONTH(B1851)&gt;9,MONTH(B1851),CONCATENATE(0,MONTH(B1851))),IF(DAY(B1851)&gt;9,DAY(B1851),CONCATENATE(0,DAY(B1851))),IF(HOUR(C1851)&gt;9,HOUR(C1851),CONCATENATE(0,HOUR(C1851))),IF(MINUTE(C1851)&gt;9,MINUTE(C1851),CONCATENATE(0,MINUTE(C1851))),":",VLOOKUP(F1851,'Valid Values - Results'!$D$4:$F$12,3,FALSE)),"")</f>
        <v/>
      </c>
      <c r="H1851" s="41"/>
      <c r="I1851" s="41"/>
      <c r="J1851" s="41"/>
      <c r="K1851" s="41"/>
      <c r="L1851" s="41"/>
      <c r="M1851" s="92"/>
      <c r="N1851" s="41"/>
      <c r="O1851" s="41"/>
      <c r="P1851" s="41"/>
      <c r="Q1851" s="41"/>
      <c r="R1851" s="41"/>
      <c r="S1851" s="41"/>
      <c r="T1851" s="41"/>
      <c r="U1851" s="47"/>
      <c r="V1851" s="49"/>
      <c r="W1851" s="41"/>
      <c r="X1851" s="41"/>
      <c r="Y1851" s="41"/>
      <c r="AA1851" s="37" t="str">
        <f>IF($I1851&lt;&gt;"",VLOOKUP($I1851,'Valid Values - Search'!$R$4:$T$4719,3,FALSE),"")</f>
        <v/>
      </c>
      <c r="AB1851" s="37" t="str">
        <f>IF($I1851&lt;&gt;"",VLOOKUP($I1851,'Valid Values - Search'!$R$4:$S$4719,2,FALSE),"")</f>
        <v/>
      </c>
      <c r="AC1851" s="38" t="str">
        <f t="shared" si="28"/>
        <v/>
      </c>
      <c r="AD1851" s="38"/>
    </row>
    <row r="1852" spans="1:30">
      <c r="A1852" s="46"/>
      <c r="B1852" s="47"/>
      <c r="C1852" s="49"/>
      <c r="D1852" s="41"/>
      <c r="E1852" s="41"/>
      <c r="F1852" s="41"/>
      <c r="G1852" s="50" t="str">
        <f>IF(A1852&lt;&gt;"",CONCATENATE(A1852,":",YEAR(B1852),IF(MONTH(B1852)&gt;9,MONTH(B1852),CONCATENATE(0,MONTH(B1852))),IF(DAY(B1852)&gt;9,DAY(B1852),CONCATENATE(0,DAY(B1852))),IF(HOUR(C1852)&gt;9,HOUR(C1852),CONCATENATE(0,HOUR(C1852))),IF(MINUTE(C1852)&gt;9,MINUTE(C1852),CONCATENATE(0,MINUTE(C1852))),":",VLOOKUP(F1852,'Valid Values - Results'!$D$4:$F$12,3,FALSE)),"")</f>
        <v/>
      </c>
      <c r="H1852" s="41"/>
      <c r="I1852" s="41"/>
      <c r="J1852" s="41"/>
      <c r="K1852" s="41"/>
      <c r="L1852" s="41"/>
      <c r="M1852" s="92"/>
      <c r="N1852" s="41"/>
      <c r="O1852" s="41"/>
      <c r="P1852" s="41"/>
      <c r="Q1852" s="41"/>
      <c r="R1852" s="41"/>
      <c r="S1852" s="41"/>
      <c r="T1852" s="41"/>
      <c r="U1852" s="47"/>
      <c r="V1852" s="49"/>
      <c r="W1852" s="41"/>
      <c r="X1852" s="41"/>
      <c r="Y1852" s="41"/>
      <c r="AA1852" s="37" t="str">
        <f>IF($I1852&lt;&gt;"",VLOOKUP($I1852,'Valid Values - Search'!$R$4:$T$4719,3,FALSE),"")</f>
        <v/>
      </c>
      <c r="AB1852" s="37" t="str">
        <f>IF($I1852&lt;&gt;"",VLOOKUP($I1852,'Valid Values - Search'!$R$4:$S$4719,2,FALSE),"")</f>
        <v/>
      </c>
      <c r="AC1852" s="38" t="str">
        <f t="shared" si="28"/>
        <v/>
      </c>
      <c r="AD1852" s="38"/>
    </row>
    <row r="1853" spans="1:30">
      <c r="A1853" s="46"/>
      <c r="B1853" s="47"/>
      <c r="C1853" s="49"/>
      <c r="D1853" s="41"/>
      <c r="E1853" s="41"/>
      <c r="F1853" s="41"/>
      <c r="G1853" s="50" t="str">
        <f>IF(A1853&lt;&gt;"",CONCATENATE(A1853,":",YEAR(B1853),IF(MONTH(B1853)&gt;9,MONTH(B1853),CONCATENATE(0,MONTH(B1853))),IF(DAY(B1853)&gt;9,DAY(B1853),CONCATENATE(0,DAY(B1853))),IF(HOUR(C1853)&gt;9,HOUR(C1853),CONCATENATE(0,HOUR(C1853))),IF(MINUTE(C1853)&gt;9,MINUTE(C1853),CONCATENATE(0,MINUTE(C1853))),":",VLOOKUP(F1853,'Valid Values - Results'!$D$4:$F$12,3,FALSE)),"")</f>
        <v/>
      </c>
      <c r="H1853" s="41"/>
      <c r="I1853" s="41"/>
      <c r="J1853" s="41"/>
      <c r="K1853" s="41"/>
      <c r="L1853" s="41"/>
      <c r="M1853" s="92"/>
      <c r="N1853" s="41"/>
      <c r="O1853" s="41"/>
      <c r="P1853" s="41"/>
      <c r="Q1853" s="41"/>
      <c r="R1853" s="41"/>
      <c r="S1853" s="41"/>
      <c r="T1853" s="41"/>
      <c r="U1853" s="47"/>
      <c r="V1853" s="49"/>
      <c r="W1853" s="41"/>
      <c r="X1853" s="41"/>
      <c r="Y1853" s="41"/>
      <c r="AA1853" s="37" t="str">
        <f>IF($I1853&lt;&gt;"",VLOOKUP($I1853,'Valid Values - Search'!$R$4:$T$4719,3,FALSE),"")</f>
        <v/>
      </c>
      <c r="AB1853" s="37" t="str">
        <f>IF($I1853&lt;&gt;"",VLOOKUP($I1853,'Valid Values - Search'!$R$4:$S$4719,2,FALSE),"")</f>
        <v/>
      </c>
      <c r="AC1853" s="38" t="str">
        <f t="shared" si="28"/>
        <v/>
      </c>
      <c r="AD1853" s="38"/>
    </row>
    <row r="1854" spans="1:30">
      <c r="A1854" s="46"/>
      <c r="B1854" s="47"/>
      <c r="C1854" s="49"/>
      <c r="D1854" s="41"/>
      <c r="E1854" s="41"/>
      <c r="F1854" s="41"/>
      <c r="G1854" s="50" t="str">
        <f>IF(A1854&lt;&gt;"",CONCATENATE(A1854,":",YEAR(B1854),IF(MONTH(B1854)&gt;9,MONTH(B1854),CONCATENATE(0,MONTH(B1854))),IF(DAY(B1854)&gt;9,DAY(B1854),CONCATENATE(0,DAY(B1854))),IF(HOUR(C1854)&gt;9,HOUR(C1854),CONCATENATE(0,HOUR(C1854))),IF(MINUTE(C1854)&gt;9,MINUTE(C1854),CONCATENATE(0,MINUTE(C1854))),":",VLOOKUP(F1854,'Valid Values - Results'!$D$4:$F$12,3,FALSE)),"")</f>
        <v/>
      </c>
      <c r="H1854" s="41"/>
      <c r="I1854" s="41"/>
      <c r="J1854" s="41"/>
      <c r="K1854" s="41"/>
      <c r="L1854" s="41"/>
      <c r="M1854" s="92"/>
      <c r="N1854" s="41"/>
      <c r="O1854" s="41"/>
      <c r="P1854" s="41"/>
      <c r="Q1854" s="41"/>
      <c r="R1854" s="41"/>
      <c r="S1854" s="41"/>
      <c r="T1854" s="41"/>
      <c r="U1854" s="47"/>
      <c r="V1854" s="49"/>
      <c r="W1854" s="41"/>
      <c r="X1854" s="41"/>
      <c r="Y1854" s="41"/>
      <c r="AA1854" s="37" t="str">
        <f>IF($I1854&lt;&gt;"",VLOOKUP($I1854,'Valid Values - Search'!$R$4:$T$4719,3,FALSE),"")</f>
        <v/>
      </c>
      <c r="AB1854" s="37" t="str">
        <f>IF($I1854&lt;&gt;"",VLOOKUP($I1854,'Valid Values - Search'!$R$4:$S$4719,2,FALSE),"")</f>
        <v/>
      </c>
      <c r="AC1854" s="38" t="str">
        <f t="shared" si="28"/>
        <v/>
      </c>
      <c r="AD1854" s="38"/>
    </row>
    <row r="1855" spans="1:30">
      <c r="A1855" s="46"/>
      <c r="B1855" s="47"/>
      <c r="C1855" s="49"/>
      <c r="D1855" s="41"/>
      <c r="E1855" s="41"/>
      <c r="F1855" s="41"/>
      <c r="G1855" s="50" t="str">
        <f>IF(A1855&lt;&gt;"",CONCATENATE(A1855,":",YEAR(B1855),IF(MONTH(B1855)&gt;9,MONTH(B1855),CONCATENATE(0,MONTH(B1855))),IF(DAY(B1855)&gt;9,DAY(B1855),CONCATENATE(0,DAY(B1855))),IF(HOUR(C1855)&gt;9,HOUR(C1855),CONCATENATE(0,HOUR(C1855))),IF(MINUTE(C1855)&gt;9,MINUTE(C1855),CONCATENATE(0,MINUTE(C1855))),":",VLOOKUP(F1855,'Valid Values - Results'!$D$4:$F$12,3,FALSE)),"")</f>
        <v/>
      </c>
      <c r="H1855" s="41"/>
      <c r="I1855" s="41"/>
      <c r="J1855" s="41"/>
      <c r="K1855" s="41"/>
      <c r="L1855" s="41"/>
      <c r="M1855" s="92"/>
      <c r="N1855" s="41"/>
      <c r="O1855" s="41"/>
      <c r="P1855" s="41"/>
      <c r="Q1855" s="41"/>
      <c r="R1855" s="41"/>
      <c r="S1855" s="41"/>
      <c r="T1855" s="41"/>
      <c r="U1855" s="47"/>
      <c r="V1855" s="49"/>
      <c r="W1855" s="41"/>
      <c r="X1855" s="41"/>
      <c r="Y1855" s="41"/>
      <c r="AA1855" s="37" t="str">
        <f>IF($I1855&lt;&gt;"",VLOOKUP($I1855,'Valid Values - Search'!$R$4:$T$4719,3,FALSE),"")</f>
        <v/>
      </c>
      <c r="AB1855" s="37" t="str">
        <f>IF($I1855&lt;&gt;"",VLOOKUP($I1855,'Valid Values - Search'!$R$4:$S$4719,2,FALSE),"")</f>
        <v/>
      </c>
      <c r="AC1855" s="38" t="str">
        <f t="shared" si="28"/>
        <v/>
      </c>
      <c r="AD1855" s="38"/>
    </row>
    <row r="1856" spans="1:30">
      <c r="A1856" s="46"/>
      <c r="B1856" s="47"/>
      <c r="C1856" s="49"/>
      <c r="D1856" s="41"/>
      <c r="E1856" s="41"/>
      <c r="F1856" s="41"/>
      <c r="G1856" s="50" t="str">
        <f>IF(A1856&lt;&gt;"",CONCATENATE(A1856,":",YEAR(B1856),IF(MONTH(B1856)&gt;9,MONTH(B1856),CONCATENATE(0,MONTH(B1856))),IF(DAY(B1856)&gt;9,DAY(B1856),CONCATENATE(0,DAY(B1856))),IF(HOUR(C1856)&gt;9,HOUR(C1856),CONCATENATE(0,HOUR(C1856))),IF(MINUTE(C1856)&gt;9,MINUTE(C1856),CONCATENATE(0,MINUTE(C1856))),":",VLOOKUP(F1856,'Valid Values - Results'!$D$4:$F$12,3,FALSE)),"")</f>
        <v/>
      </c>
      <c r="H1856" s="41"/>
      <c r="I1856" s="41"/>
      <c r="J1856" s="41"/>
      <c r="K1856" s="41"/>
      <c r="L1856" s="41"/>
      <c r="M1856" s="92"/>
      <c r="N1856" s="41"/>
      <c r="O1856" s="41"/>
      <c r="P1856" s="41"/>
      <c r="Q1856" s="41"/>
      <c r="R1856" s="41"/>
      <c r="S1856" s="41"/>
      <c r="T1856" s="41"/>
      <c r="U1856" s="47"/>
      <c r="V1856" s="49"/>
      <c r="W1856" s="41"/>
      <c r="X1856" s="41"/>
      <c r="Y1856" s="41"/>
      <c r="AA1856" s="37" t="str">
        <f>IF($I1856&lt;&gt;"",VLOOKUP($I1856,'Valid Values - Search'!$R$4:$T$4719,3,FALSE),"")</f>
        <v/>
      </c>
      <c r="AB1856" s="37" t="str">
        <f>IF($I1856&lt;&gt;"",VLOOKUP($I1856,'Valid Values - Search'!$R$4:$S$4719,2,FALSE),"")</f>
        <v/>
      </c>
      <c r="AC1856" s="38" t="str">
        <f t="shared" si="28"/>
        <v/>
      </c>
      <c r="AD1856" s="38"/>
    </row>
    <row r="1857" spans="1:30">
      <c r="A1857" s="46"/>
      <c r="B1857" s="47"/>
      <c r="C1857" s="49"/>
      <c r="D1857" s="41"/>
      <c r="E1857" s="41"/>
      <c r="F1857" s="41"/>
      <c r="G1857" s="50" t="str">
        <f>IF(A1857&lt;&gt;"",CONCATENATE(A1857,":",YEAR(B1857),IF(MONTH(B1857)&gt;9,MONTH(B1857),CONCATENATE(0,MONTH(B1857))),IF(DAY(B1857)&gt;9,DAY(B1857),CONCATENATE(0,DAY(B1857))),IF(HOUR(C1857)&gt;9,HOUR(C1857),CONCATENATE(0,HOUR(C1857))),IF(MINUTE(C1857)&gt;9,MINUTE(C1857),CONCATENATE(0,MINUTE(C1857))),":",VLOOKUP(F1857,'Valid Values - Results'!$D$4:$F$12,3,FALSE)),"")</f>
        <v/>
      </c>
      <c r="H1857" s="41"/>
      <c r="I1857" s="41"/>
      <c r="J1857" s="41"/>
      <c r="K1857" s="41"/>
      <c r="L1857" s="41"/>
      <c r="M1857" s="92"/>
      <c r="N1857" s="41"/>
      <c r="O1857" s="41"/>
      <c r="P1857" s="41"/>
      <c r="Q1857" s="41"/>
      <c r="R1857" s="41"/>
      <c r="S1857" s="41"/>
      <c r="T1857" s="41"/>
      <c r="U1857" s="47"/>
      <c r="V1857" s="49"/>
      <c r="W1857" s="41"/>
      <c r="X1857" s="41"/>
      <c r="Y1857" s="41"/>
      <c r="AA1857" s="37" t="str">
        <f>IF($I1857&lt;&gt;"",VLOOKUP($I1857,'Valid Values - Search'!$R$4:$T$4719,3,FALSE),"")</f>
        <v/>
      </c>
      <c r="AB1857" s="37" t="str">
        <f>IF($I1857&lt;&gt;"",VLOOKUP($I1857,'Valid Values - Search'!$R$4:$S$4719,2,FALSE),"")</f>
        <v/>
      </c>
      <c r="AC1857" s="38" t="str">
        <f t="shared" si="28"/>
        <v/>
      </c>
      <c r="AD1857" s="38"/>
    </row>
    <row r="1858" spans="1:30">
      <c r="A1858" s="46"/>
      <c r="B1858" s="47"/>
      <c r="C1858" s="49"/>
      <c r="D1858" s="41"/>
      <c r="E1858" s="41"/>
      <c r="F1858" s="41"/>
      <c r="G1858" s="50" t="str">
        <f>IF(A1858&lt;&gt;"",CONCATENATE(A1858,":",YEAR(B1858),IF(MONTH(B1858)&gt;9,MONTH(B1858),CONCATENATE(0,MONTH(B1858))),IF(DAY(B1858)&gt;9,DAY(B1858),CONCATENATE(0,DAY(B1858))),IF(HOUR(C1858)&gt;9,HOUR(C1858),CONCATENATE(0,HOUR(C1858))),IF(MINUTE(C1858)&gt;9,MINUTE(C1858),CONCATENATE(0,MINUTE(C1858))),":",VLOOKUP(F1858,'Valid Values - Results'!$D$4:$F$12,3,FALSE)),"")</f>
        <v/>
      </c>
      <c r="H1858" s="41"/>
      <c r="I1858" s="41"/>
      <c r="J1858" s="41"/>
      <c r="K1858" s="41"/>
      <c r="L1858" s="41"/>
      <c r="M1858" s="92"/>
      <c r="N1858" s="41"/>
      <c r="O1858" s="41"/>
      <c r="P1858" s="41"/>
      <c r="Q1858" s="41"/>
      <c r="R1858" s="41"/>
      <c r="S1858" s="41"/>
      <c r="T1858" s="41"/>
      <c r="U1858" s="47"/>
      <c r="V1858" s="49"/>
      <c r="W1858" s="41"/>
      <c r="X1858" s="41"/>
      <c r="Y1858" s="41"/>
      <c r="AA1858" s="37" t="str">
        <f>IF($I1858&lt;&gt;"",VLOOKUP($I1858,'Valid Values - Search'!$R$4:$T$4719,3,FALSE),"")</f>
        <v/>
      </c>
      <c r="AB1858" s="37" t="str">
        <f>IF($I1858&lt;&gt;"",VLOOKUP($I1858,'Valid Values - Search'!$R$4:$S$4719,2,FALSE),"")</f>
        <v/>
      </c>
      <c r="AC1858" s="38" t="str">
        <f t="shared" ref="AC1858:AC1921" si="29">IF($V1858&lt;&gt;"",$D1858,"")</f>
        <v/>
      </c>
      <c r="AD1858" s="38"/>
    </row>
    <row r="1859" spans="1:30">
      <c r="A1859" s="46"/>
      <c r="B1859" s="47"/>
      <c r="C1859" s="49"/>
      <c r="D1859" s="41"/>
      <c r="E1859" s="41"/>
      <c r="F1859" s="41"/>
      <c r="G1859" s="50" t="str">
        <f>IF(A1859&lt;&gt;"",CONCATENATE(A1859,":",YEAR(B1859),IF(MONTH(B1859)&gt;9,MONTH(B1859),CONCATENATE(0,MONTH(B1859))),IF(DAY(B1859)&gt;9,DAY(B1859),CONCATENATE(0,DAY(B1859))),IF(HOUR(C1859)&gt;9,HOUR(C1859),CONCATENATE(0,HOUR(C1859))),IF(MINUTE(C1859)&gt;9,MINUTE(C1859),CONCATENATE(0,MINUTE(C1859))),":",VLOOKUP(F1859,'Valid Values - Results'!$D$4:$F$12,3,FALSE)),"")</f>
        <v/>
      </c>
      <c r="H1859" s="41"/>
      <c r="I1859" s="41"/>
      <c r="J1859" s="41"/>
      <c r="K1859" s="41"/>
      <c r="L1859" s="41"/>
      <c r="M1859" s="92"/>
      <c r="N1859" s="41"/>
      <c r="O1859" s="41"/>
      <c r="P1859" s="41"/>
      <c r="Q1859" s="41"/>
      <c r="R1859" s="41"/>
      <c r="S1859" s="41"/>
      <c r="T1859" s="41"/>
      <c r="U1859" s="47"/>
      <c r="V1859" s="49"/>
      <c r="W1859" s="41"/>
      <c r="X1859" s="41"/>
      <c r="Y1859" s="41"/>
      <c r="AA1859" s="37" t="str">
        <f>IF($I1859&lt;&gt;"",VLOOKUP($I1859,'Valid Values - Search'!$R$4:$T$4719,3,FALSE),"")</f>
        <v/>
      </c>
      <c r="AB1859" s="37" t="str">
        <f>IF($I1859&lt;&gt;"",VLOOKUP($I1859,'Valid Values - Search'!$R$4:$S$4719,2,FALSE),"")</f>
        <v/>
      </c>
      <c r="AC1859" s="38" t="str">
        <f t="shared" si="29"/>
        <v/>
      </c>
      <c r="AD1859" s="38"/>
    </row>
    <row r="1860" spans="1:30">
      <c r="A1860" s="46"/>
      <c r="B1860" s="47"/>
      <c r="C1860" s="49"/>
      <c r="D1860" s="41"/>
      <c r="E1860" s="41"/>
      <c r="F1860" s="41"/>
      <c r="G1860" s="50" t="str">
        <f>IF(A1860&lt;&gt;"",CONCATENATE(A1860,":",YEAR(B1860),IF(MONTH(B1860)&gt;9,MONTH(B1860),CONCATENATE(0,MONTH(B1860))),IF(DAY(B1860)&gt;9,DAY(B1860),CONCATENATE(0,DAY(B1860))),IF(HOUR(C1860)&gt;9,HOUR(C1860),CONCATENATE(0,HOUR(C1860))),IF(MINUTE(C1860)&gt;9,MINUTE(C1860),CONCATENATE(0,MINUTE(C1860))),":",VLOOKUP(F1860,'Valid Values - Results'!$D$4:$F$12,3,FALSE)),"")</f>
        <v/>
      </c>
      <c r="H1860" s="41"/>
      <c r="I1860" s="41"/>
      <c r="J1860" s="41"/>
      <c r="K1860" s="41"/>
      <c r="L1860" s="41"/>
      <c r="M1860" s="92"/>
      <c r="N1860" s="41"/>
      <c r="O1860" s="41"/>
      <c r="P1860" s="41"/>
      <c r="Q1860" s="41"/>
      <c r="R1860" s="41"/>
      <c r="S1860" s="41"/>
      <c r="T1860" s="41"/>
      <c r="U1860" s="47"/>
      <c r="V1860" s="49"/>
      <c r="W1860" s="41"/>
      <c r="X1860" s="41"/>
      <c r="Y1860" s="41"/>
      <c r="AA1860" s="37" t="str">
        <f>IF($I1860&lt;&gt;"",VLOOKUP($I1860,'Valid Values - Search'!$R$4:$T$4719,3,FALSE),"")</f>
        <v/>
      </c>
      <c r="AB1860" s="37" t="str">
        <f>IF($I1860&lt;&gt;"",VLOOKUP($I1860,'Valid Values - Search'!$R$4:$S$4719,2,FALSE),"")</f>
        <v/>
      </c>
      <c r="AC1860" s="38" t="str">
        <f t="shared" si="29"/>
        <v/>
      </c>
      <c r="AD1860" s="38"/>
    </row>
    <row r="1861" spans="1:30">
      <c r="A1861" s="46"/>
      <c r="B1861" s="47"/>
      <c r="C1861" s="49"/>
      <c r="D1861" s="41"/>
      <c r="E1861" s="41"/>
      <c r="F1861" s="41"/>
      <c r="G1861" s="50" t="str">
        <f>IF(A1861&lt;&gt;"",CONCATENATE(A1861,":",YEAR(B1861),IF(MONTH(B1861)&gt;9,MONTH(B1861),CONCATENATE(0,MONTH(B1861))),IF(DAY(B1861)&gt;9,DAY(B1861),CONCATENATE(0,DAY(B1861))),IF(HOUR(C1861)&gt;9,HOUR(C1861),CONCATENATE(0,HOUR(C1861))),IF(MINUTE(C1861)&gt;9,MINUTE(C1861),CONCATENATE(0,MINUTE(C1861))),":",VLOOKUP(F1861,'Valid Values - Results'!$D$4:$F$12,3,FALSE)),"")</f>
        <v/>
      </c>
      <c r="H1861" s="41"/>
      <c r="I1861" s="41"/>
      <c r="J1861" s="41"/>
      <c r="K1861" s="41"/>
      <c r="L1861" s="41"/>
      <c r="M1861" s="92"/>
      <c r="N1861" s="41"/>
      <c r="O1861" s="41"/>
      <c r="P1861" s="41"/>
      <c r="Q1861" s="41"/>
      <c r="R1861" s="41"/>
      <c r="S1861" s="41"/>
      <c r="T1861" s="41"/>
      <c r="U1861" s="47"/>
      <c r="V1861" s="49"/>
      <c r="W1861" s="41"/>
      <c r="X1861" s="41"/>
      <c r="Y1861" s="41"/>
      <c r="AA1861" s="37" t="str">
        <f>IF($I1861&lt;&gt;"",VLOOKUP($I1861,'Valid Values - Search'!$R$4:$T$4719,3,FALSE),"")</f>
        <v/>
      </c>
      <c r="AB1861" s="37" t="str">
        <f>IF($I1861&lt;&gt;"",VLOOKUP($I1861,'Valid Values - Search'!$R$4:$S$4719,2,FALSE),"")</f>
        <v/>
      </c>
      <c r="AC1861" s="38" t="str">
        <f t="shared" si="29"/>
        <v/>
      </c>
      <c r="AD1861" s="38"/>
    </row>
    <row r="1862" spans="1:30">
      <c r="A1862" s="46"/>
      <c r="B1862" s="47"/>
      <c r="C1862" s="49"/>
      <c r="D1862" s="41"/>
      <c r="E1862" s="41"/>
      <c r="F1862" s="41"/>
      <c r="G1862" s="50" t="str">
        <f>IF(A1862&lt;&gt;"",CONCATENATE(A1862,":",YEAR(B1862),IF(MONTH(B1862)&gt;9,MONTH(B1862),CONCATENATE(0,MONTH(B1862))),IF(DAY(B1862)&gt;9,DAY(B1862),CONCATENATE(0,DAY(B1862))),IF(HOUR(C1862)&gt;9,HOUR(C1862),CONCATENATE(0,HOUR(C1862))),IF(MINUTE(C1862)&gt;9,MINUTE(C1862),CONCATENATE(0,MINUTE(C1862))),":",VLOOKUP(F1862,'Valid Values - Results'!$D$4:$F$12,3,FALSE)),"")</f>
        <v/>
      </c>
      <c r="H1862" s="41"/>
      <c r="I1862" s="41"/>
      <c r="J1862" s="41"/>
      <c r="K1862" s="41"/>
      <c r="L1862" s="41"/>
      <c r="M1862" s="92"/>
      <c r="N1862" s="41"/>
      <c r="O1862" s="41"/>
      <c r="P1862" s="41"/>
      <c r="Q1862" s="41"/>
      <c r="R1862" s="41"/>
      <c r="S1862" s="41"/>
      <c r="T1862" s="41"/>
      <c r="U1862" s="47"/>
      <c r="V1862" s="49"/>
      <c r="W1862" s="41"/>
      <c r="X1862" s="41"/>
      <c r="Y1862" s="41"/>
      <c r="AA1862" s="37" t="str">
        <f>IF($I1862&lt;&gt;"",VLOOKUP($I1862,'Valid Values - Search'!$R$4:$T$4719,3,FALSE),"")</f>
        <v/>
      </c>
      <c r="AB1862" s="37" t="str">
        <f>IF($I1862&lt;&gt;"",VLOOKUP($I1862,'Valid Values - Search'!$R$4:$S$4719,2,FALSE),"")</f>
        <v/>
      </c>
      <c r="AC1862" s="38" t="str">
        <f t="shared" si="29"/>
        <v/>
      </c>
      <c r="AD1862" s="38"/>
    </row>
    <row r="1863" spans="1:30">
      <c r="A1863" s="46"/>
      <c r="B1863" s="47"/>
      <c r="C1863" s="49"/>
      <c r="D1863" s="41"/>
      <c r="E1863" s="41"/>
      <c r="F1863" s="41"/>
      <c r="G1863" s="50" t="str">
        <f>IF(A1863&lt;&gt;"",CONCATENATE(A1863,":",YEAR(B1863),IF(MONTH(B1863)&gt;9,MONTH(B1863),CONCATENATE(0,MONTH(B1863))),IF(DAY(B1863)&gt;9,DAY(B1863),CONCATENATE(0,DAY(B1863))),IF(HOUR(C1863)&gt;9,HOUR(C1863),CONCATENATE(0,HOUR(C1863))),IF(MINUTE(C1863)&gt;9,MINUTE(C1863),CONCATENATE(0,MINUTE(C1863))),":",VLOOKUP(F1863,'Valid Values - Results'!$D$4:$F$12,3,FALSE)),"")</f>
        <v/>
      </c>
      <c r="H1863" s="41"/>
      <c r="I1863" s="41"/>
      <c r="J1863" s="41"/>
      <c r="K1863" s="41"/>
      <c r="L1863" s="41"/>
      <c r="M1863" s="92"/>
      <c r="N1863" s="41"/>
      <c r="O1863" s="41"/>
      <c r="P1863" s="41"/>
      <c r="Q1863" s="41"/>
      <c r="R1863" s="41"/>
      <c r="S1863" s="41"/>
      <c r="T1863" s="41"/>
      <c r="U1863" s="47"/>
      <c r="V1863" s="49"/>
      <c r="W1863" s="41"/>
      <c r="X1863" s="41"/>
      <c r="Y1863" s="41"/>
      <c r="AA1863" s="37" t="str">
        <f>IF($I1863&lt;&gt;"",VLOOKUP($I1863,'Valid Values - Search'!$R$4:$T$4719,3,FALSE),"")</f>
        <v/>
      </c>
      <c r="AB1863" s="37" t="str">
        <f>IF($I1863&lt;&gt;"",VLOOKUP($I1863,'Valid Values - Search'!$R$4:$S$4719,2,FALSE),"")</f>
        <v/>
      </c>
      <c r="AC1863" s="38" t="str">
        <f t="shared" si="29"/>
        <v/>
      </c>
      <c r="AD1863" s="38"/>
    </row>
    <row r="1864" spans="1:30">
      <c r="A1864" s="46"/>
      <c r="B1864" s="47"/>
      <c r="C1864" s="49"/>
      <c r="D1864" s="41"/>
      <c r="E1864" s="41"/>
      <c r="F1864" s="41"/>
      <c r="G1864" s="50" t="str">
        <f>IF(A1864&lt;&gt;"",CONCATENATE(A1864,":",YEAR(B1864),IF(MONTH(B1864)&gt;9,MONTH(B1864),CONCATENATE(0,MONTH(B1864))),IF(DAY(B1864)&gt;9,DAY(B1864),CONCATENATE(0,DAY(B1864))),IF(HOUR(C1864)&gt;9,HOUR(C1864),CONCATENATE(0,HOUR(C1864))),IF(MINUTE(C1864)&gt;9,MINUTE(C1864),CONCATENATE(0,MINUTE(C1864))),":",VLOOKUP(F1864,'Valid Values - Results'!$D$4:$F$12,3,FALSE)),"")</f>
        <v/>
      </c>
      <c r="H1864" s="41"/>
      <c r="I1864" s="41"/>
      <c r="J1864" s="41"/>
      <c r="K1864" s="41"/>
      <c r="L1864" s="41"/>
      <c r="M1864" s="92"/>
      <c r="N1864" s="41"/>
      <c r="O1864" s="41"/>
      <c r="P1864" s="41"/>
      <c r="Q1864" s="41"/>
      <c r="R1864" s="41"/>
      <c r="S1864" s="41"/>
      <c r="T1864" s="41"/>
      <c r="U1864" s="47"/>
      <c r="V1864" s="49"/>
      <c r="W1864" s="41"/>
      <c r="X1864" s="41"/>
      <c r="Y1864" s="41"/>
      <c r="AA1864" s="37" t="str">
        <f>IF($I1864&lt;&gt;"",VLOOKUP($I1864,'Valid Values - Search'!$R$4:$T$4719,3,FALSE),"")</f>
        <v/>
      </c>
      <c r="AB1864" s="37" t="str">
        <f>IF($I1864&lt;&gt;"",VLOOKUP($I1864,'Valid Values - Search'!$R$4:$S$4719,2,FALSE),"")</f>
        <v/>
      </c>
      <c r="AC1864" s="38" t="str">
        <f t="shared" si="29"/>
        <v/>
      </c>
      <c r="AD1864" s="38"/>
    </row>
    <row r="1865" spans="1:30">
      <c r="A1865" s="46"/>
      <c r="B1865" s="47"/>
      <c r="C1865" s="49"/>
      <c r="D1865" s="41"/>
      <c r="E1865" s="41"/>
      <c r="F1865" s="41"/>
      <c r="G1865" s="50" t="str">
        <f>IF(A1865&lt;&gt;"",CONCATENATE(A1865,":",YEAR(B1865),IF(MONTH(B1865)&gt;9,MONTH(B1865),CONCATENATE(0,MONTH(B1865))),IF(DAY(B1865)&gt;9,DAY(B1865),CONCATENATE(0,DAY(B1865))),IF(HOUR(C1865)&gt;9,HOUR(C1865),CONCATENATE(0,HOUR(C1865))),IF(MINUTE(C1865)&gt;9,MINUTE(C1865),CONCATENATE(0,MINUTE(C1865))),":",VLOOKUP(F1865,'Valid Values - Results'!$D$4:$F$12,3,FALSE)),"")</f>
        <v/>
      </c>
      <c r="H1865" s="41"/>
      <c r="I1865" s="41"/>
      <c r="J1865" s="41"/>
      <c r="K1865" s="41"/>
      <c r="L1865" s="41"/>
      <c r="M1865" s="92"/>
      <c r="N1865" s="41"/>
      <c r="O1865" s="41"/>
      <c r="P1865" s="41"/>
      <c r="Q1865" s="41"/>
      <c r="R1865" s="41"/>
      <c r="S1865" s="41"/>
      <c r="T1865" s="41"/>
      <c r="U1865" s="47"/>
      <c r="V1865" s="49"/>
      <c r="W1865" s="41"/>
      <c r="X1865" s="41"/>
      <c r="Y1865" s="41"/>
      <c r="AA1865" s="37" t="str">
        <f>IF($I1865&lt;&gt;"",VLOOKUP($I1865,'Valid Values - Search'!$R$4:$T$4719,3,FALSE),"")</f>
        <v/>
      </c>
      <c r="AB1865" s="37" t="str">
        <f>IF($I1865&lt;&gt;"",VLOOKUP($I1865,'Valid Values - Search'!$R$4:$S$4719,2,FALSE),"")</f>
        <v/>
      </c>
      <c r="AC1865" s="38" t="str">
        <f t="shared" si="29"/>
        <v/>
      </c>
      <c r="AD1865" s="38"/>
    </row>
    <row r="1866" spans="1:30">
      <c r="A1866" s="46"/>
      <c r="B1866" s="47"/>
      <c r="C1866" s="49"/>
      <c r="D1866" s="41"/>
      <c r="E1866" s="41"/>
      <c r="F1866" s="41"/>
      <c r="G1866" s="50" t="str">
        <f>IF(A1866&lt;&gt;"",CONCATENATE(A1866,":",YEAR(B1866),IF(MONTH(B1866)&gt;9,MONTH(B1866),CONCATENATE(0,MONTH(B1866))),IF(DAY(B1866)&gt;9,DAY(B1866),CONCATENATE(0,DAY(B1866))),IF(HOUR(C1866)&gt;9,HOUR(C1866),CONCATENATE(0,HOUR(C1866))),IF(MINUTE(C1866)&gt;9,MINUTE(C1866),CONCATENATE(0,MINUTE(C1866))),":",VLOOKUP(F1866,'Valid Values - Results'!$D$4:$F$12,3,FALSE)),"")</f>
        <v/>
      </c>
      <c r="H1866" s="41"/>
      <c r="I1866" s="41"/>
      <c r="J1866" s="41"/>
      <c r="K1866" s="41"/>
      <c r="L1866" s="41"/>
      <c r="M1866" s="92"/>
      <c r="N1866" s="41"/>
      <c r="O1866" s="41"/>
      <c r="P1866" s="41"/>
      <c r="Q1866" s="41"/>
      <c r="R1866" s="41"/>
      <c r="S1866" s="41"/>
      <c r="T1866" s="41"/>
      <c r="U1866" s="47"/>
      <c r="V1866" s="49"/>
      <c r="W1866" s="41"/>
      <c r="X1866" s="41"/>
      <c r="Y1866" s="41"/>
      <c r="AA1866" s="37" t="str">
        <f>IF($I1866&lt;&gt;"",VLOOKUP($I1866,'Valid Values - Search'!$R$4:$T$4719,3,FALSE),"")</f>
        <v/>
      </c>
      <c r="AB1866" s="37" t="str">
        <f>IF($I1866&lt;&gt;"",VLOOKUP($I1866,'Valid Values - Search'!$R$4:$S$4719,2,FALSE),"")</f>
        <v/>
      </c>
      <c r="AC1866" s="38" t="str">
        <f t="shared" si="29"/>
        <v/>
      </c>
      <c r="AD1866" s="38"/>
    </row>
    <row r="1867" spans="1:30">
      <c r="A1867" s="46"/>
      <c r="B1867" s="47"/>
      <c r="C1867" s="49"/>
      <c r="D1867" s="41"/>
      <c r="E1867" s="41"/>
      <c r="F1867" s="41"/>
      <c r="G1867" s="50" t="str">
        <f>IF(A1867&lt;&gt;"",CONCATENATE(A1867,":",YEAR(B1867),IF(MONTH(B1867)&gt;9,MONTH(B1867),CONCATENATE(0,MONTH(B1867))),IF(DAY(B1867)&gt;9,DAY(B1867),CONCATENATE(0,DAY(B1867))),IF(HOUR(C1867)&gt;9,HOUR(C1867),CONCATENATE(0,HOUR(C1867))),IF(MINUTE(C1867)&gt;9,MINUTE(C1867),CONCATENATE(0,MINUTE(C1867))),":",VLOOKUP(F1867,'Valid Values - Results'!$D$4:$F$12,3,FALSE)),"")</f>
        <v/>
      </c>
      <c r="H1867" s="41"/>
      <c r="I1867" s="41"/>
      <c r="J1867" s="41"/>
      <c r="K1867" s="41"/>
      <c r="L1867" s="41"/>
      <c r="M1867" s="92"/>
      <c r="N1867" s="41"/>
      <c r="O1867" s="41"/>
      <c r="P1867" s="41"/>
      <c r="Q1867" s="41"/>
      <c r="R1867" s="41"/>
      <c r="S1867" s="41"/>
      <c r="T1867" s="41"/>
      <c r="U1867" s="47"/>
      <c r="V1867" s="49"/>
      <c r="W1867" s="41"/>
      <c r="X1867" s="41"/>
      <c r="Y1867" s="41"/>
      <c r="AA1867" s="37" t="str">
        <f>IF($I1867&lt;&gt;"",VLOOKUP($I1867,'Valid Values - Search'!$R$4:$T$4719,3,FALSE),"")</f>
        <v/>
      </c>
      <c r="AB1867" s="37" t="str">
        <f>IF($I1867&lt;&gt;"",VLOOKUP($I1867,'Valid Values - Search'!$R$4:$S$4719,2,FALSE),"")</f>
        <v/>
      </c>
      <c r="AC1867" s="38" t="str">
        <f t="shared" si="29"/>
        <v/>
      </c>
      <c r="AD1867" s="38"/>
    </row>
    <row r="1868" spans="1:30">
      <c r="A1868" s="46"/>
      <c r="B1868" s="47"/>
      <c r="C1868" s="49"/>
      <c r="D1868" s="41"/>
      <c r="E1868" s="41"/>
      <c r="F1868" s="41"/>
      <c r="G1868" s="50" t="str">
        <f>IF(A1868&lt;&gt;"",CONCATENATE(A1868,":",YEAR(B1868),IF(MONTH(B1868)&gt;9,MONTH(B1868),CONCATENATE(0,MONTH(B1868))),IF(DAY(B1868)&gt;9,DAY(B1868),CONCATENATE(0,DAY(B1868))),IF(HOUR(C1868)&gt;9,HOUR(C1868),CONCATENATE(0,HOUR(C1868))),IF(MINUTE(C1868)&gt;9,MINUTE(C1868),CONCATENATE(0,MINUTE(C1868))),":",VLOOKUP(F1868,'Valid Values - Results'!$D$4:$F$12,3,FALSE)),"")</f>
        <v/>
      </c>
      <c r="H1868" s="41"/>
      <c r="I1868" s="41"/>
      <c r="J1868" s="41"/>
      <c r="K1868" s="41"/>
      <c r="L1868" s="41"/>
      <c r="M1868" s="92"/>
      <c r="N1868" s="41"/>
      <c r="O1868" s="41"/>
      <c r="P1868" s="41"/>
      <c r="Q1868" s="41"/>
      <c r="R1868" s="41"/>
      <c r="S1868" s="41"/>
      <c r="T1868" s="41"/>
      <c r="U1868" s="47"/>
      <c r="V1868" s="49"/>
      <c r="W1868" s="41"/>
      <c r="X1868" s="41"/>
      <c r="Y1868" s="41"/>
      <c r="AA1868" s="37" t="str">
        <f>IF($I1868&lt;&gt;"",VLOOKUP($I1868,'Valid Values - Search'!$R$4:$T$4719,3,FALSE),"")</f>
        <v/>
      </c>
      <c r="AB1868" s="37" t="str">
        <f>IF($I1868&lt;&gt;"",VLOOKUP($I1868,'Valid Values - Search'!$R$4:$S$4719,2,FALSE),"")</f>
        <v/>
      </c>
      <c r="AC1868" s="38" t="str">
        <f t="shared" si="29"/>
        <v/>
      </c>
      <c r="AD1868" s="38"/>
    </row>
    <row r="1869" spans="1:30">
      <c r="A1869" s="46"/>
      <c r="B1869" s="47"/>
      <c r="C1869" s="49"/>
      <c r="D1869" s="41"/>
      <c r="E1869" s="41"/>
      <c r="F1869" s="41"/>
      <c r="G1869" s="50" t="str">
        <f>IF(A1869&lt;&gt;"",CONCATENATE(A1869,":",YEAR(B1869),IF(MONTH(B1869)&gt;9,MONTH(B1869),CONCATENATE(0,MONTH(B1869))),IF(DAY(B1869)&gt;9,DAY(B1869),CONCATENATE(0,DAY(B1869))),IF(HOUR(C1869)&gt;9,HOUR(C1869),CONCATENATE(0,HOUR(C1869))),IF(MINUTE(C1869)&gt;9,MINUTE(C1869),CONCATENATE(0,MINUTE(C1869))),":",VLOOKUP(F1869,'Valid Values - Results'!$D$4:$F$12,3,FALSE)),"")</f>
        <v/>
      </c>
      <c r="H1869" s="41"/>
      <c r="I1869" s="41"/>
      <c r="J1869" s="41"/>
      <c r="K1869" s="41"/>
      <c r="L1869" s="41"/>
      <c r="M1869" s="92"/>
      <c r="N1869" s="41"/>
      <c r="O1869" s="41"/>
      <c r="P1869" s="41"/>
      <c r="Q1869" s="41"/>
      <c r="R1869" s="41"/>
      <c r="S1869" s="41"/>
      <c r="T1869" s="41"/>
      <c r="U1869" s="47"/>
      <c r="V1869" s="49"/>
      <c r="W1869" s="41"/>
      <c r="X1869" s="41"/>
      <c r="Y1869" s="41"/>
      <c r="AA1869" s="37" t="str">
        <f>IF($I1869&lt;&gt;"",VLOOKUP($I1869,'Valid Values - Search'!$R$4:$T$4719,3,FALSE),"")</f>
        <v/>
      </c>
      <c r="AB1869" s="37" t="str">
        <f>IF($I1869&lt;&gt;"",VLOOKUP($I1869,'Valid Values - Search'!$R$4:$S$4719,2,FALSE),"")</f>
        <v/>
      </c>
      <c r="AC1869" s="38" t="str">
        <f t="shared" si="29"/>
        <v/>
      </c>
      <c r="AD1869" s="38"/>
    </row>
    <row r="1870" spans="1:30">
      <c r="A1870" s="46"/>
      <c r="B1870" s="47"/>
      <c r="C1870" s="49"/>
      <c r="D1870" s="41"/>
      <c r="E1870" s="41"/>
      <c r="F1870" s="41"/>
      <c r="G1870" s="50" t="str">
        <f>IF(A1870&lt;&gt;"",CONCATENATE(A1870,":",YEAR(B1870),IF(MONTH(B1870)&gt;9,MONTH(B1870),CONCATENATE(0,MONTH(B1870))),IF(DAY(B1870)&gt;9,DAY(B1870),CONCATENATE(0,DAY(B1870))),IF(HOUR(C1870)&gt;9,HOUR(C1870),CONCATENATE(0,HOUR(C1870))),IF(MINUTE(C1870)&gt;9,MINUTE(C1870),CONCATENATE(0,MINUTE(C1870))),":",VLOOKUP(F1870,'Valid Values - Results'!$D$4:$F$12,3,FALSE)),"")</f>
        <v/>
      </c>
      <c r="H1870" s="41"/>
      <c r="I1870" s="41"/>
      <c r="J1870" s="41"/>
      <c r="K1870" s="41"/>
      <c r="L1870" s="41"/>
      <c r="M1870" s="92"/>
      <c r="N1870" s="41"/>
      <c r="O1870" s="41"/>
      <c r="P1870" s="41"/>
      <c r="Q1870" s="41"/>
      <c r="R1870" s="41"/>
      <c r="S1870" s="41"/>
      <c r="T1870" s="41"/>
      <c r="U1870" s="47"/>
      <c r="V1870" s="49"/>
      <c r="W1870" s="41"/>
      <c r="X1870" s="41"/>
      <c r="Y1870" s="41"/>
      <c r="AA1870" s="37" t="str">
        <f>IF($I1870&lt;&gt;"",VLOOKUP($I1870,'Valid Values - Search'!$R$4:$T$4719,3,FALSE),"")</f>
        <v/>
      </c>
      <c r="AB1870" s="37" t="str">
        <f>IF($I1870&lt;&gt;"",VLOOKUP($I1870,'Valid Values - Search'!$R$4:$S$4719,2,FALSE),"")</f>
        <v/>
      </c>
      <c r="AC1870" s="38" t="str">
        <f t="shared" si="29"/>
        <v/>
      </c>
      <c r="AD1870" s="38"/>
    </row>
    <row r="1871" spans="1:30">
      <c r="A1871" s="46"/>
      <c r="B1871" s="47"/>
      <c r="C1871" s="49"/>
      <c r="D1871" s="41"/>
      <c r="E1871" s="41"/>
      <c r="F1871" s="41"/>
      <c r="G1871" s="50" t="str">
        <f>IF(A1871&lt;&gt;"",CONCATENATE(A1871,":",YEAR(B1871),IF(MONTH(B1871)&gt;9,MONTH(B1871),CONCATENATE(0,MONTH(B1871))),IF(DAY(B1871)&gt;9,DAY(B1871),CONCATENATE(0,DAY(B1871))),IF(HOUR(C1871)&gt;9,HOUR(C1871),CONCATENATE(0,HOUR(C1871))),IF(MINUTE(C1871)&gt;9,MINUTE(C1871),CONCATENATE(0,MINUTE(C1871))),":",VLOOKUP(F1871,'Valid Values - Results'!$D$4:$F$12,3,FALSE)),"")</f>
        <v/>
      </c>
      <c r="H1871" s="41"/>
      <c r="I1871" s="41"/>
      <c r="J1871" s="41"/>
      <c r="K1871" s="41"/>
      <c r="L1871" s="41"/>
      <c r="M1871" s="92"/>
      <c r="N1871" s="41"/>
      <c r="O1871" s="41"/>
      <c r="P1871" s="41"/>
      <c r="Q1871" s="41"/>
      <c r="R1871" s="41"/>
      <c r="S1871" s="41"/>
      <c r="T1871" s="41"/>
      <c r="U1871" s="47"/>
      <c r="V1871" s="49"/>
      <c r="W1871" s="41"/>
      <c r="X1871" s="41"/>
      <c r="Y1871" s="41"/>
      <c r="AA1871" s="37" t="str">
        <f>IF($I1871&lt;&gt;"",VLOOKUP($I1871,'Valid Values - Search'!$R$4:$T$4719,3,FALSE),"")</f>
        <v/>
      </c>
      <c r="AB1871" s="37" t="str">
        <f>IF($I1871&lt;&gt;"",VLOOKUP($I1871,'Valid Values - Search'!$R$4:$S$4719,2,FALSE),"")</f>
        <v/>
      </c>
      <c r="AC1871" s="38" t="str">
        <f t="shared" si="29"/>
        <v/>
      </c>
      <c r="AD1871" s="38"/>
    </row>
    <row r="1872" spans="1:30">
      <c r="A1872" s="46"/>
      <c r="B1872" s="47"/>
      <c r="C1872" s="49"/>
      <c r="D1872" s="41"/>
      <c r="E1872" s="41"/>
      <c r="F1872" s="41"/>
      <c r="G1872" s="50" t="str">
        <f>IF(A1872&lt;&gt;"",CONCATENATE(A1872,":",YEAR(B1872),IF(MONTH(B1872)&gt;9,MONTH(B1872),CONCATENATE(0,MONTH(B1872))),IF(DAY(B1872)&gt;9,DAY(B1872),CONCATENATE(0,DAY(B1872))),IF(HOUR(C1872)&gt;9,HOUR(C1872),CONCATENATE(0,HOUR(C1872))),IF(MINUTE(C1872)&gt;9,MINUTE(C1872),CONCATENATE(0,MINUTE(C1872))),":",VLOOKUP(F1872,'Valid Values - Results'!$D$4:$F$12,3,FALSE)),"")</f>
        <v/>
      </c>
      <c r="H1872" s="41"/>
      <c r="I1872" s="41"/>
      <c r="J1872" s="41"/>
      <c r="K1872" s="41"/>
      <c r="L1872" s="41"/>
      <c r="M1872" s="92"/>
      <c r="N1872" s="41"/>
      <c r="O1872" s="41"/>
      <c r="P1872" s="41"/>
      <c r="Q1872" s="41"/>
      <c r="R1872" s="41"/>
      <c r="S1872" s="41"/>
      <c r="T1872" s="41"/>
      <c r="U1872" s="47"/>
      <c r="V1872" s="49"/>
      <c r="W1872" s="41"/>
      <c r="X1872" s="41"/>
      <c r="Y1872" s="41"/>
      <c r="AA1872" s="37" t="str">
        <f>IF($I1872&lt;&gt;"",VLOOKUP($I1872,'Valid Values - Search'!$R$4:$T$4719,3,FALSE),"")</f>
        <v/>
      </c>
      <c r="AB1872" s="37" t="str">
        <f>IF($I1872&lt;&gt;"",VLOOKUP($I1872,'Valid Values - Search'!$R$4:$S$4719,2,FALSE),"")</f>
        <v/>
      </c>
      <c r="AC1872" s="38" t="str">
        <f t="shared" si="29"/>
        <v/>
      </c>
      <c r="AD1872" s="38"/>
    </row>
    <row r="1873" spans="1:30">
      <c r="A1873" s="46"/>
      <c r="B1873" s="47"/>
      <c r="C1873" s="49"/>
      <c r="D1873" s="41"/>
      <c r="E1873" s="41"/>
      <c r="F1873" s="41"/>
      <c r="G1873" s="50" t="str">
        <f>IF(A1873&lt;&gt;"",CONCATENATE(A1873,":",YEAR(B1873),IF(MONTH(B1873)&gt;9,MONTH(B1873),CONCATENATE(0,MONTH(B1873))),IF(DAY(B1873)&gt;9,DAY(B1873),CONCATENATE(0,DAY(B1873))),IF(HOUR(C1873)&gt;9,HOUR(C1873),CONCATENATE(0,HOUR(C1873))),IF(MINUTE(C1873)&gt;9,MINUTE(C1873),CONCATENATE(0,MINUTE(C1873))),":",VLOOKUP(F1873,'Valid Values - Results'!$D$4:$F$12,3,FALSE)),"")</f>
        <v/>
      </c>
      <c r="H1873" s="41"/>
      <c r="I1873" s="41"/>
      <c r="J1873" s="41"/>
      <c r="K1873" s="41"/>
      <c r="L1873" s="41"/>
      <c r="M1873" s="92"/>
      <c r="N1873" s="41"/>
      <c r="O1873" s="41"/>
      <c r="P1873" s="41"/>
      <c r="Q1873" s="41"/>
      <c r="R1873" s="41"/>
      <c r="S1873" s="41"/>
      <c r="T1873" s="41"/>
      <c r="U1873" s="47"/>
      <c r="V1873" s="49"/>
      <c r="W1873" s="41"/>
      <c r="X1873" s="41"/>
      <c r="Y1873" s="41"/>
      <c r="AA1873" s="37" t="str">
        <f>IF($I1873&lt;&gt;"",VLOOKUP($I1873,'Valid Values - Search'!$R$4:$T$4719,3,FALSE),"")</f>
        <v/>
      </c>
      <c r="AB1873" s="37" t="str">
        <f>IF($I1873&lt;&gt;"",VLOOKUP($I1873,'Valid Values - Search'!$R$4:$S$4719,2,FALSE),"")</f>
        <v/>
      </c>
      <c r="AC1873" s="38" t="str">
        <f t="shared" si="29"/>
        <v/>
      </c>
      <c r="AD1873" s="38"/>
    </row>
    <row r="1874" spans="1:30">
      <c r="A1874" s="46"/>
      <c r="B1874" s="47"/>
      <c r="C1874" s="49"/>
      <c r="D1874" s="41"/>
      <c r="E1874" s="41"/>
      <c r="F1874" s="41"/>
      <c r="G1874" s="50" t="str">
        <f>IF(A1874&lt;&gt;"",CONCATENATE(A1874,":",YEAR(B1874),IF(MONTH(B1874)&gt;9,MONTH(B1874),CONCATENATE(0,MONTH(B1874))),IF(DAY(B1874)&gt;9,DAY(B1874),CONCATENATE(0,DAY(B1874))),IF(HOUR(C1874)&gt;9,HOUR(C1874),CONCATENATE(0,HOUR(C1874))),IF(MINUTE(C1874)&gt;9,MINUTE(C1874),CONCATENATE(0,MINUTE(C1874))),":",VLOOKUP(F1874,'Valid Values - Results'!$D$4:$F$12,3,FALSE)),"")</f>
        <v/>
      </c>
      <c r="H1874" s="41"/>
      <c r="I1874" s="41"/>
      <c r="J1874" s="41"/>
      <c r="K1874" s="41"/>
      <c r="L1874" s="41"/>
      <c r="M1874" s="92"/>
      <c r="N1874" s="41"/>
      <c r="O1874" s="41"/>
      <c r="P1874" s="41"/>
      <c r="Q1874" s="41"/>
      <c r="R1874" s="41"/>
      <c r="S1874" s="41"/>
      <c r="T1874" s="41"/>
      <c r="U1874" s="47"/>
      <c r="V1874" s="49"/>
      <c r="W1874" s="41"/>
      <c r="X1874" s="41"/>
      <c r="Y1874" s="41"/>
      <c r="AA1874" s="37" t="str">
        <f>IF($I1874&lt;&gt;"",VLOOKUP($I1874,'Valid Values - Search'!$R$4:$T$4719,3,FALSE),"")</f>
        <v/>
      </c>
      <c r="AB1874" s="37" t="str">
        <f>IF($I1874&lt;&gt;"",VLOOKUP($I1874,'Valid Values - Search'!$R$4:$S$4719,2,FALSE),"")</f>
        <v/>
      </c>
      <c r="AC1874" s="38" t="str">
        <f t="shared" si="29"/>
        <v/>
      </c>
      <c r="AD1874" s="38"/>
    </row>
    <row r="1875" spans="1:30">
      <c r="A1875" s="46"/>
      <c r="B1875" s="47"/>
      <c r="C1875" s="49"/>
      <c r="D1875" s="41"/>
      <c r="E1875" s="41"/>
      <c r="F1875" s="41"/>
      <c r="G1875" s="50" t="str">
        <f>IF(A1875&lt;&gt;"",CONCATENATE(A1875,":",YEAR(B1875),IF(MONTH(B1875)&gt;9,MONTH(B1875),CONCATENATE(0,MONTH(B1875))),IF(DAY(B1875)&gt;9,DAY(B1875),CONCATENATE(0,DAY(B1875))),IF(HOUR(C1875)&gt;9,HOUR(C1875),CONCATENATE(0,HOUR(C1875))),IF(MINUTE(C1875)&gt;9,MINUTE(C1875),CONCATENATE(0,MINUTE(C1875))),":",VLOOKUP(F1875,'Valid Values - Results'!$D$4:$F$12,3,FALSE)),"")</f>
        <v/>
      </c>
      <c r="H1875" s="41"/>
      <c r="I1875" s="41"/>
      <c r="J1875" s="41"/>
      <c r="K1875" s="41"/>
      <c r="L1875" s="41"/>
      <c r="M1875" s="92"/>
      <c r="N1875" s="41"/>
      <c r="O1875" s="41"/>
      <c r="P1875" s="41"/>
      <c r="Q1875" s="41"/>
      <c r="R1875" s="41"/>
      <c r="S1875" s="41"/>
      <c r="T1875" s="41"/>
      <c r="U1875" s="47"/>
      <c r="V1875" s="49"/>
      <c r="W1875" s="41"/>
      <c r="X1875" s="41"/>
      <c r="Y1875" s="41"/>
      <c r="AA1875" s="37" t="str">
        <f>IF($I1875&lt;&gt;"",VLOOKUP($I1875,'Valid Values - Search'!$R$4:$T$4719,3,FALSE),"")</f>
        <v/>
      </c>
      <c r="AB1875" s="37" t="str">
        <f>IF($I1875&lt;&gt;"",VLOOKUP($I1875,'Valid Values - Search'!$R$4:$S$4719,2,FALSE),"")</f>
        <v/>
      </c>
      <c r="AC1875" s="38" t="str">
        <f t="shared" si="29"/>
        <v/>
      </c>
      <c r="AD1875" s="38"/>
    </row>
    <row r="1876" spans="1:30">
      <c r="A1876" s="46"/>
      <c r="B1876" s="47"/>
      <c r="C1876" s="49"/>
      <c r="D1876" s="41"/>
      <c r="E1876" s="41"/>
      <c r="F1876" s="41"/>
      <c r="G1876" s="50" t="str">
        <f>IF(A1876&lt;&gt;"",CONCATENATE(A1876,":",YEAR(B1876),IF(MONTH(B1876)&gt;9,MONTH(B1876),CONCATENATE(0,MONTH(B1876))),IF(DAY(B1876)&gt;9,DAY(B1876),CONCATENATE(0,DAY(B1876))),IF(HOUR(C1876)&gt;9,HOUR(C1876),CONCATENATE(0,HOUR(C1876))),IF(MINUTE(C1876)&gt;9,MINUTE(C1876),CONCATENATE(0,MINUTE(C1876))),":",VLOOKUP(F1876,'Valid Values - Results'!$D$4:$F$12,3,FALSE)),"")</f>
        <v/>
      </c>
      <c r="H1876" s="41"/>
      <c r="I1876" s="41"/>
      <c r="J1876" s="41"/>
      <c r="K1876" s="41"/>
      <c r="L1876" s="41"/>
      <c r="M1876" s="92"/>
      <c r="N1876" s="41"/>
      <c r="O1876" s="41"/>
      <c r="P1876" s="41"/>
      <c r="Q1876" s="41"/>
      <c r="R1876" s="41"/>
      <c r="S1876" s="41"/>
      <c r="T1876" s="41"/>
      <c r="U1876" s="47"/>
      <c r="V1876" s="49"/>
      <c r="W1876" s="41"/>
      <c r="X1876" s="41"/>
      <c r="Y1876" s="41"/>
      <c r="AA1876" s="37" t="str">
        <f>IF($I1876&lt;&gt;"",VLOOKUP($I1876,'Valid Values - Search'!$R$4:$T$4719,3,FALSE),"")</f>
        <v/>
      </c>
      <c r="AB1876" s="37" t="str">
        <f>IF($I1876&lt;&gt;"",VLOOKUP($I1876,'Valid Values - Search'!$R$4:$S$4719,2,FALSE),"")</f>
        <v/>
      </c>
      <c r="AC1876" s="38" t="str">
        <f t="shared" si="29"/>
        <v/>
      </c>
      <c r="AD1876" s="38"/>
    </row>
    <row r="1877" spans="1:30">
      <c r="A1877" s="46"/>
      <c r="B1877" s="47"/>
      <c r="C1877" s="49"/>
      <c r="D1877" s="41"/>
      <c r="E1877" s="41"/>
      <c r="F1877" s="41"/>
      <c r="G1877" s="50" t="str">
        <f>IF(A1877&lt;&gt;"",CONCATENATE(A1877,":",YEAR(B1877),IF(MONTH(B1877)&gt;9,MONTH(B1877),CONCATENATE(0,MONTH(B1877))),IF(DAY(B1877)&gt;9,DAY(B1877),CONCATENATE(0,DAY(B1877))),IF(HOUR(C1877)&gt;9,HOUR(C1877),CONCATENATE(0,HOUR(C1877))),IF(MINUTE(C1877)&gt;9,MINUTE(C1877),CONCATENATE(0,MINUTE(C1877))),":",VLOOKUP(F1877,'Valid Values - Results'!$D$4:$F$12,3,FALSE)),"")</f>
        <v/>
      </c>
      <c r="H1877" s="41"/>
      <c r="I1877" s="41"/>
      <c r="J1877" s="41"/>
      <c r="K1877" s="41"/>
      <c r="L1877" s="41"/>
      <c r="M1877" s="92"/>
      <c r="N1877" s="41"/>
      <c r="O1877" s="41"/>
      <c r="P1877" s="41"/>
      <c r="Q1877" s="41"/>
      <c r="R1877" s="41"/>
      <c r="S1877" s="41"/>
      <c r="T1877" s="41"/>
      <c r="U1877" s="47"/>
      <c r="V1877" s="49"/>
      <c r="W1877" s="41"/>
      <c r="X1877" s="41"/>
      <c r="Y1877" s="41"/>
      <c r="AA1877" s="37" t="str">
        <f>IF($I1877&lt;&gt;"",VLOOKUP($I1877,'Valid Values - Search'!$R$4:$T$4719,3,FALSE),"")</f>
        <v/>
      </c>
      <c r="AB1877" s="37" t="str">
        <f>IF($I1877&lt;&gt;"",VLOOKUP($I1877,'Valid Values - Search'!$R$4:$S$4719,2,FALSE),"")</f>
        <v/>
      </c>
      <c r="AC1877" s="38" t="str">
        <f t="shared" si="29"/>
        <v/>
      </c>
      <c r="AD1877" s="38"/>
    </row>
    <row r="1878" spans="1:30">
      <c r="A1878" s="46"/>
      <c r="B1878" s="47"/>
      <c r="C1878" s="49"/>
      <c r="D1878" s="41"/>
      <c r="E1878" s="41"/>
      <c r="F1878" s="41"/>
      <c r="G1878" s="50" t="str">
        <f>IF(A1878&lt;&gt;"",CONCATENATE(A1878,":",YEAR(B1878),IF(MONTH(B1878)&gt;9,MONTH(B1878),CONCATENATE(0,MONTH(B1878))),IF(DAY(B1878)&gt;9,DAY(B1878),CONCATENATE(0,DAY(B1878))),IF(HOUR(C1878)&gt;9,HOUR(C1878),CONCATENATE(0,HOUR(C1878))),IF(MINUTE(C1878)&gt;9,MINUTE(C1878),CONCATENATE(0,MINUTE(C1878))),":",VLOOKUP(F1878,'Valid Values - Results'!$D$4:$F$12,3,FALSE)),"")</f>
        <v/>
      </c>
      <c r="H1878" s="41"/>
      <c r="I1878" s="41"/>
      <c r="J1878" s="41"/>
      <c r="K1878" s="41"/>
      <c r="L1878" s="41"/>
      <c r="M1878" s="92"/>
      <c r="N1878" s="41"/>
      <c r="O1878" s="41"/>
      <c r="P1878" s="41"/>
      <c r="Q1878" s="41"/>
      <c r="R1878" s="41"/>
      <c r="S1878" s="41"/>
      <c r="T1878" s="41"/>
      <c r="U1878" s="47"/>
      <c r="V1878" s="49"/>
      <c r="W1878" s="41"/>
      <c r="X1878" s="41"/>
      <c r="Y1878" s="41"/>
      <c r="AA1878" s="37" t="str">
        <f>IF($I1878&lt;&gt;"",VLOOKUP($I1878,'Valid Values - Search'!$R$4:$T$4719,3,FALSE),"")</f>
        <v/>
      </c>
      <c r="AB1878" s="37" t="str">
        <f>IF($I1878&lt;&gt;"",VLOOKUP($I1878,'Valid Values - Search'!$R$4:$S$4719,2,FALSE),"")</f>
        <v/>
      </c>
      <c r="AC1878" s="38" t="str">
        <f t="shared" si="29"/>
        <v/>
      </c>
      <c r="AD1878" s="38"/>
    </row>
    <row r="1879" spans="1:30">
      <c r="A1879" s="46"/>
      <c r="B1879" s="47"/>
      <c r="C1879" s="49"/>
      <c r="D1879" s="41"/>
      <c r="E1879" s="41"/>
      <c r="F1879" s="41"/>
      <c r="G1879" s="50" t="str">
        <f>IF(A1879&lt;&gt;"",CONCATENATE(A1879,":",YEAR(B1879),IF(MONTH(B1879)&gt;9,MONTH(B1879),CONCATENATE(0,MONTH(B1879))),IF(DAY(B1879)&gt;9,DAY(B1879),CONCATENATE(0,DAY(B1879))),IF(HOUR(C1879)&gt;9,HOUR(C1879),CONCATENATE(0,HOUR(C1879))),IF(MINUTE(C1879)&gt;9,MINUTE(C1879),CONCATENATE(0,MINUTE(C1879))),":",VLOOKUP(F1879,'Valid Values - Results'!$D$4:$F$12,3,FALSE)),"")</f>
        <v/>
      </c>
      <c r="H1879" s="41"/>
      <c r="I1879" s="41"/>
      <c r="J1879" s="41"/>
      <c r="K1879" s="41"/>
      <c r="L1879" s="41"/>
      <c r="M1879" s="92"/>
      <c r="N1879" s="41"/>
      <c r="O1879" s="41"/>
      <c r="P1879" s="41"/>
      <c r="Q1879" s="41"/>
      <c r="R1879" s="41"/>
      <c r="S1879" s="41"/>
      <c r="T1879" s="41"/>
      <c r="U1879" s="47"/>
      <c r="V1879" s="49"/>
      <c r="W1879" s="41"/>
      <c r="X1879" s="41"/>
      <c r="Y1879" s="41"/>
      <c r="AA1879" s="37" t="str">
        <f>IF($I1879&lt;&gt;"",VLOOKUP($I1879,'Valid Values - Search'!$R$4:$T$4719,3,FALSE),"")</f>
        <v/>
      </c>
      <c r="AB1879" s="37" t="str">
        <f>IF($I1879&lt;&gt;"",VLOOKUP($I1879,'Valid Values - Search'!$R$4:$S$4719,2,FALSE),"")</f>
        <v/>
      </c>
      <c r="AC1879" s="38" t="str">
        <f t="shared" si="29"/>
        <v/>
      </c>
      <c r="AD1879" s="38"/>
    </row>
    <row r="1880" spans="1:30">
      <c r="A1880" s="46"/>
      <c r="B1880" s="47"/>
      <c r="C1880" s="49"/>
      <c r="D1880" s="41"/>
      <c r="E1880" s="41"/>
      <c r="F1880" s="41"/>
      <c r="G1880" s="50" t="str">
        <f>IF(A1880&lt;&gt;"",CONCATENATE(A1880,":",YEAR(B1880),IF(MONTH(B1880)&gt;9,MONTH(B1880),CONCATENATE(0,MONTH(B1880))),IF(DAY(B1880)&gt;9,DAY(B1880),CONCATENATE(0,DAY(B1880))),IF(HOUR(C1880)&gt;9,HOUR(C1880),CONCATENATE(0,HOUR(C1880))),IF(MINUTE(C1880)&gt;9,MINUTE(C1880),CONCATENATE(0,MINUTE(C1880))),":",VLOOKUP(F1880,'Valid Values - Results'!$D$4:$F$12,3,FALSE)),"")</f>
        <v/>
      </c>
      <c r="H1880" s="41"/>
      <c r="I1880" s="41"/>
      <c r="J1880" s="41"/>
      <c r="K1880" s="41"/>
      <c r="L1880" s="41"/>
      <c r="M1880" s="92"/>
      <c r="N1880" s="41"/>
      <c r="O1880" s="41"/>
      <c r="P1880" s="41"/>
      <c r="Q1880" s="41"/>
      <c r="R1880" s="41"/>
      <c r="S1880" s="41"/>
      <c r="T1880" s="41"/>
      <c r="U1880" s="47"/>
      <c r="V1880" s="49"/>
      <c r="W1880" s="41"/>
      <c r="X1880" s="41"/>
      <c r="Y1880" s="41"/>
      <c r="AA1880" s="37" t="str">
        <f>IF($I1880&lt;&gt;"",VLOOKUP($I1880,'Valid Values - Search'!$R$4:$T$4719,3,FALSE),"")</f>
        <v/>
      </c>
      <c r="AB1880" s="37" t="str">
        <f>IF($I1880&lt;&gt;"",VLOOKUP($I1880,'Valid Values - Search'!$R$4:$S$4719,2,FALSE),"")</f>
        <v/>
      </c>
      <c r="AC1880" s="38" t="str">
        <f t="shared" si="29"/>
        <v/>
      </c>
      <c r="AD1880" s="38"/>
    </row>
    <row r="1881" spans="1:30">
      <c r="A1881" s="46"/>
      <c r="B1881" s="47"/>
      <c r="C1881" s="49"/>
      <c r="D1881" s="41"/>
      <c r="E1881" s="41"/>
      <c r="F1881" s="41"/>
      <c r="G1881" s="50" t="str">
        <f>IF(A1881&lt;&gt;"",CONCATENATE(A1881,":",YEAR(B1881),IF(MONTH(B1881)&gt;9,MONTH(B1881),CONCATENATE(0,MONTH(B1881))),IF(DAY(B1881)&gt;9,DAY(B1881),CONCATENATE(0,DAY(B1881))),IF(HOUR(C1881)&gt;9,HOUR(C1881),CONCATENATE(0,HOUR(C1881))),IF(MINUTE(C1881)&gt;9,MINUTE(C1881),CONCATENATE(0,MINUTE(C1881))),":",VLOOKUP(F1881,'Valid Values - Results'!$D$4:$F$12,3,FALSE)),"")</f>
        <v/>
      </c>
      <c r="H1881" s="41"/>
      <c r="I1881" s="41"/>
      <c r="J1881" s="41"/>
      <c r="K1881" s="41"/>
      <c r="L1881" s="41"/>
      <c r="M1881" s="92"/>
      <c r="N1881" s="41"/>
      <c r="O1881" s="41"/>
      <c r="P1881" s="41"/>
      <c r="Q1881" s="41"/>
      <c r="R1881" s="41"/>
      <c r="S1881" s="41"/>
      <c r="T1881" s="41"/>
      <c r="U1881" s="47"/>
      <c r="V1881" s="49"/>
      <c r="W1881" s="41"/>
      <c r="X1881" s="41"/>
      <c r="Y1881" s="41"/>
      <c r="AA1881" s="37" t="str">
        <f>IF($I1881&lt;&gt;"",VLOOKUP($I1881,'Valid Values - Search'!$R$4:$T$4719,3,FALSE),"")</f>
        <v/>
      </c>
      <c r="AB1881" s="37" t="str">
        <f>IF($I1881&lt;&gt;"",VLOOKUP($I1881,'Valid Values - Search'!$R$4:$S$4719,2,FALSE),"")</f>
        <v/>
      </c>
      <c r="AC1881" s="38" t="str">
        <f t="shared" si="29"/>
        <v/>
      </c>
      <c r="AD1881" s="38"/>
    </row>
    <row r="1882" spans="1:30">
      <c r="A1882" s="46"/>
      <c r="B1882" s="47"/>
      <c r="C1882" s="49"/>
      <c r="D1882" s="41"/>
      <c r="E1882" s="41"/>
      <c r="F1882" s="41"/>
      <c r="G1882" s="50" t="str">
        <f>IF(A1882&lt;&gt;"",CONCATENATE(A1882,":",YEAR(B1882),IF(MONTH(B1882)&gt;9,MONTH(B1882),CONCATENATE(0,MONTH(B1882))),IF(DAY(B1882)&gt;9,DAY(B1882),CONCATENATE(0,DAY(B1882))),IF(HOUR(C1882)&gt;9,HOUR(C1882),CONCATENATE(0,HOUR(C1882))),IF(MINUTE(C1882)&gt;9,MINUTE(C1882),CONCATENATE(0,MINUTE(C1882))),":",VLOOKUP(F1882,'Valid Values - Results'!$D$4:$F$12,3,FALSE)),"")</f>
        <v/>
      </c>
      <c r="H1882" s="41"/>
      <c r="I1882" s="41"/>
      <c r="J1882" s="41"/>
      <c r="K1882" s="41"/>
      <c r="L1882" s="41"/>
      <c r="M1882" s="92"/>
      <c r="N1882" s="41"/>
      <c r="O1882" s="41"/>
      <c r="P1882" s="41"/>
      <c r="Q1882" s="41"/>
      <c r="R1882" s="41"/>
      <c r="S1882" s="41"/>
      <c r="T1882" s="41"/>
      <c r="U1882" s="47"/>
      <c r="V1882" s="49"/>
      <c r="W1882" s="41"/>
      <c r="X1882" s="41"/>
      <c r="Y1882" s="41"/>
      <c r="AA1882" s="37" t="str">
        <f>IF($I1882&lt;&gt;"",VLOOKUP($I1882,'Valid Values - Search'!$R$4:$T$4719,3,FALSE),"")</f>
        <v/>
      </c>
      <c r="AB1882" s="37" t="str">
        <f>IF($I1882&lt;&gt;"",VLOOKUP($I1882,'Valid Values - Search'!$R$4:$S$4719,2,FALSE),"")</f>
        <v/>
      </c>
      <c r="AC1882" s="38" t="str">
        <f t="shared" si="29"/>
        <v/>
      </c>
      <c r="AD1882" s="38"/>
    </row>
    <row r="1883" spans="1:30">
      <c r="A1883" s="46"/>
      <c r="B1883" s="47"/>
      <c r="C1883" s="49"/>
      <c r="D1883" s="41"/>
      <c r="E1883" s="41"/>
      <c r="F1883" s="41"/>
      <c r="G1883" s="50" t="str">
        <f>IF(A1883&lt;&gt;"",CONCATENATE(A1883,":",YEAR(B1883),IF(MONTH(B1883)&gt;9,MONTH(B1883),CONCATENATE(0,MONTH(B1883))),IF(DAY(B1883)&gt;9,DAY(B1883),CONCATENATE(0,DAY(B1883))),IF(HOUR(C1883)&gt;9,HOUR(C1883),CONCATENATE(0,HOUR(C1883))),IF(MINUTE(C1883)&gt;9,MINUTE(C1883),CONCATENATE(0,MINUTE(C1883))),":",VLOOKUP(F1883,'Valid Values - Results'!$D$4:$F$12,3,FALSE)),"")</f>
        <v/>
      </c>
      <c r="H1883" s="41"/>
      <c r="I1883" s="41"/>
      <c r="J1883" s="41"/>
      <c r="K1883" s="41"/>
      <c r="L1883" s="41"/>
      <c r="M1883" s="92"/>
      <c r="N1883" s="41"/>
      <c r="O1883" s="41"/>
      <c r="P1883" s="41"/>
      <c r="Q1883" s="41"/>
      <c r="R1883" s="41"/>
      <c r="S1883" s="41"/>
      <c r="T1883" s="41"/>
      <c r="U1883" s="47"/>
      <c r="V1883" s="49"/>
      <c r="W1883" s="41"/>
      <c r="X1883" s="41"/>
      <c r="Y1883" s="41"/>
      <c r="AA1883" s="37" t="str">
        <f>IF($I1883&lt;&gt;"",VLOOKUP($I1883,'Valid Values - Search'!$R$4:$T$4719,3,FALSE),"")</f>
        <v/>
      </c>
      <c r="AB1883" s="37" t="str">
        <f>IF($I1883&lt;&gt;"",VLOOKUP($I1883,'Valid Values - Search'!$R$4:$S$4719,2,FALSE),"")</f>
        <v/>
      </c>
      <c r="AC1883" s="38" t="str">
        <f t="shared" si="29"/>
        <v/>
      </c>
      <c r="AD1883" s="38"/>
    </row>
    <row r="1884" spans="1:30">
      <c r="A1884" s="46"/>
      <c r="B1884" s="47"/>
      <c r="C1884" s="49"/>
      <c r="D1884" s="41"/>
      <c r="E1884" s="41"/>
      <c r="F1884" s="41"/>
      <c r="G1884" s="50" t="str">
        <f>IF(A1884&lt;&gt;"",CONCATENATE(A1884,":",YEAR(B1884),IF(MONTH(B1884)&gt;9,MONTH(B1884),CONCATENATE(0,MONTH(B1884))),IF(DAY(B1884)&gt;9,DAY(B1884),CONCATENATE(0,DAY(B1884))),IF(HOUR(C1884)&gt;9,HOUR(C1884),CONCATENATE(0,HOUR(C1884))),IF(MINUTE(C1884)&gt;9,MINUTE(C1884),CONCATENATE(0,MINUTE(C1884))),":",VLOOKUP(F1884,'Valid Values - Results'!$D$4:$F$12,3,FALSE)),"")</f>
        <v/>
      </c>
      <c r="H1884" s="41"/>
      <c r="I1884" s="41"/>
      <c r="J1884" s="41"/>
      <c r="K1884" s="41"/>
      <c r="L1884" s="41"/>
      <c r="M1884" s="92"/>
      <c r="N1884" s="41"/>
      <c r="O1884" s="41"/>
      <c r="P1884" s="41"/>
      <c r="Q1884" s="41"/>
      <c r="R1884" s="41"/>
      <c r="S1884" s="41"/>
      <c r="T1884" s="41"/>
      <c r="U1884" s="47"/>
      <c r="V1884" s="49"/>
      <c r="W1884" s="41"/>
      <c r="X1884" s="41"/>
      <c r="Y1884" s="41"/>
      <c r="AA1884" s="37" t="str">
        <f>IF($I1884&lt;&gt;"",VLOOKUP($I1884,'Valid Values - Search'!$R$4:$T$4719,3,FALSE),"")</f>
        <v/>
      </c>
      <c r="AB1884" s="37" t="str">
        <f>IF($I1884&lt;&gt;"",VLOOKUP($I1884,'Valid Values - Search'!$R$4:$S$4719,2,FALSE),"")</f>
        <v/>
      </c>
      <c r="AC1884" s="38" t="str">
        <f t="shared" si="29"/>
        <v/>
      </c>
      <c r="AD1884" s="38"/>
    </row>
    <row r="1885" spans="1:30">
      <c r="A1885" s="46"/>
      <c r="B1885" s="47"/>
      <c r="C1885" s="49"/>
      <c r="D1885" s="41"/>
      <c r="E1885" s="41"/>
      <c r="F1885" s="41"/>
      <c r="G1885" s="50" t="str">
        <f>IF(A1885&lt;&gt;"",CONCATENATE(A1885,":",YEAR(B1885),IF(MONTH(B1885)&gt;9,MONTH(B1885),CONCATENATE(0,MONTH(B1885))),IF(DAY(B1885)&gt;9,DAY(B1885),CONCATENATE(0,DAY(B1885))),IF(HOUR(C1885)&gt;9,HOUR(C1885),CONCATENATE(0,HOUR(C1885))),IF(MINUTE(C1885)&gt;9,MINUTE(C1885),CONCATENATE(0,MINUTE(C1885))),":",VLOOKUP(F1885,'Valid Values - Results'!$D$4:$F$12,3,FALSE)),"")</f>
        <v/>
      </c>
      <c r="H1885" s="41"/>
      <c r="I1885" s="41"/>
      <c r="J1885" s="41"/>
      <c r="K1885" s="41"/>
      <c r="L1885" s="41"/>
      <c r="M1885" s="92"/>
      <c r="N1885" s="41"/>
      <c r="O1885" s="41"/>
      <c r="P1885" s="41"/>
      <c r="Q1885" s="41"/>
      <c r="R1885" s="41"/>
      <c r="S1885" s="41"/>
      <c r="T1885" s="41"/>
      <c r="U1885" s="47"/>
      <c r="V1885" s="49"/>
      <c r="W1885" s="41"/>
      <c r="X1885" s="41"/>
      <c r="Y1885" s="41"/>
      <c r="AA1885" s="37" t="str">
        <f>IF($I1885&lt;&gt;"",VLOOKUP($I1885,'Valid Values - Search'!$R$4:$T$4719,3,FALSE),"")</f>
        <v/>
      </c>
      <c r="AB1885" s="37" t="str">
        <f>IF($I1885&lt;&gt;"",VLOOKUP($I1885,'Valid Values - Search'!$R$4:$S$4719,2,FALSE),"")</f>
        <v/>
      </c>
      <c r="AC1885" s="38" t="str">
        <f t="shared" si="29"/>
        <v/>
      </c>
      <c r="AD1885" s="38"/>
    </row>
    <row r="1886" spans="1:30">
      <c r="A1886" s="46"/>
      <c r="B1886" s="47"/>
      <c r="C1886" s="49"/>
      <c r="D1886" s="41"/>
      <c r="E1886" s="41"/>
      <c r="F1886" s="41"/>
      <c r="G1886" s="50" t="str">
        <f>IF(A1886&lt;&gt;"",CONCATENATE(A1886,":",YEAR(B1886),IF(MONTH(B1886)&gt;9,MONTH(B1886),CONCATENATE(0,MONTH(B1886))),IF(DAY(B1886)&gt;9,DAY(B1886),CONCATENATE(0,DAY(B1886))),IF(HOUR(C1886)&gt;9,HOUR(C1886),CONCATENATE(0,HOUR(C1886))),IF(MINUTE(C1886)&gt;9,MINUTE(C1886),CONCATENATE(0,MINUTE(C1886))),":",VLOOKUP(F1886,'Valid Values - Results'!$D$4:$F$12,3,FALSE)),"")</f>
        <v/>
      </c>
      <c r="H1886" s="41"/>
      <c r="I1886" s="41"/>
      <c r="J1886" s="41"/>
      <c r="K1886" s="41"/>
      <c r="L1886" s="41"/>
      <c r="M1886" s="92"/>
      <c r="N1886" s="41"/>
      <c r="O1886" s="41"/>
      <c r="P1886" s="41"/>
      <c r="Q1886" s="41"/>
      <c r="R1886" s="41"/>
      <c r="S1886" s="41"/>
      <c r="T1886" s="41"/>
      <c r="U1886" s="47"/>
      <c r="V1886" s="49"/>
      <c r="W1886" s="41"/>
      <c r="X1886" s="41"/>
      <c r="Y1886" s="41"/>
      <c r="AA1886" s="37" t="str">
        <f>IF($I1886&lt;&gt;"",VLOOKUP($I1886,'Valid Values - Search'!$R$4:$T$4719,3,FALSE),"")</f>
        <v/>
      </c>
      <c r="AB1886" s="37" t="str">
        <f>IF($I1886&lt;&gt;"",VLOOKUP($I1886,'Valid Values - Search'!$R$4:$S$4719,2,FALSE),"")</f>
        <v/>
      </c>
      <c r="AC1886" s="38" t="str">
        <f t="shared" si="29"/>
        <v/>
      </c>
      <c r="AD1886" s="38"/>
    </row>
    <row r="1887" spans="1:30">
      <c r="A1887" s="46"/>
      <c r="B1887" s="47"/>
      <c r="C1887" s="49"/>
      <c r="D1887" s="41"/>
      <c r="E1887" s="41"/>
      <c r="F1887" s="41"/>
      <c r="G1887" s="50" t="str">
        <f>IF(A1887&lt;&gt;"",CONCATENATE(A1887,":",YEAR(B1887),IF(MONTH(B1887)&gt;9,MONTH(B1887),CONCATENATE(0,MONTH(B1887))),IF(DAY(B1887)&gt;9,DAY(B1887),CONCATENATE(0,DAY(B1887))),IF(HOUR(C1887)&gt;9,HOUR(C1887),CONCATENATE(0,HOUR(C1887))),IF(MINUTE(C1887)&gt;9,MINUTE(C1887),CONCATENATE(0,MINUTE(C1887))),":",VLOOKUP(F1887,'Valid Values - Results'!$D$4:$F$12,3,FALSE)),"")</f>
        <v/>
      </c>
      <c r="H1887" s="41"/>
      <c r="I1887" s="41"/>
      <c r="J1887" s="41"/>
      <c r="K1887" s="41"/>
      <c r="L1887" s="41"/>
      <c r="M1887" s="92"/>
      <c r="N1887" s="41"/>
      <c r="O1887" s="41"/>
      <c r="P1887" s="41"/>
      <c r="Q1887" s="41"/>
      <c r="R1887" s="41"/>
      <c r="S1887" s="41"/>
      <c r="T1887" s="41"/>
      <c r="U1887" s="47"/>
      <c r="V1887" s="49"/>
      <c r="W1887" s="41"/>
      <c r="X1887" s="41"/>
      <c r="Y1887" s="41"/>
      <c r="AA1887" s="37" t="str">
        <f>IF($I1887&lt;&gt;"",VLOOKUP($I1887,'Valid Values - Search'!$R$4:$T$4719,3,FALSE),"")</f>
        <v/>
      </c>
      <c r="AB1887" s="37" t="str">
        <f>IF($I1887&lt;&gt;"",VLOOKUP($I1887,'Valid Values - Search'!$R$4:$S$4719,2,FALSE),"")</f>
        <v/>
      </c>
      <c r="AC1887" s="38" t="str">
        <f t="shared" si="29"/>
        <v/>
      </c>
      <c r="AD1887" s="38"/>
    </row>
    <row r="1888" spans="1:30">
      <c r="A1888" s="46"/>
      <c r="B1888" s="47"/>
      <c r="C1888" s="49"/>
      <c r="D1888" s="41"/>
      <c r="E1888" s="41"/>
      <c r="F1888" s="41"/>
      <c r="G1888" s="50" t="str">
        <f>IF(A1888&lt;&gt;"",CONCATENATE(A1888,":",YEAR(B1888),IF(MONTH(B1888)&gt;9,MONTH(B1888),CONCATENATE(0,MONTH(B1888))),IF(DAY(B1888)&gt;9,DAY(B1888),CONCATENATE(0,DAY(B1888))),IF(HOUR(C1888)&gt;9,HOUR(C1888),CONCATENATE(0,HOUR(C1888))),IF(MINUTE(C1888)&gt;9,MINUTE(C1888),CONCATENATE(0,MINUTE(C1888))),":",VLOOKUP(F1888,'Valid Values - Results'!$D$4:$F$12,3,FALSE)),"")</f>
        <v/>
      </c>
      <c r="H1888" s="41"/>
      <c r="I1888" s="41"/>
      <c r="J1888" s="41"/>
      <c r="K1888" s="41"/>
      <c r="L1888" s="41"/>
      <c r="M1888" s="92"/>
      <c r="N1888" s="41"/>
      <c r="O1888" s="41"/>
      <c r="P1888" s="41"/>
      <c r="Q1888" s="41"/>
      <c r="R1888" s="41"/>
      <c r="S1888" s="41"/>
      <c r="T1888" s="41"/>
      <c r="U1888" s="47"/>
      <c r="V1888" s="49"/>
      <c r="W1888" s="41"/>
      <c r="X1888" s="41"/>
      <c r="Y1888" s="41"/>
      <c r="AA1888" s="37" t="str">
        <f>IF($I1888&lt;&gt;"",VLOOKUP($I1888,'Valid Values - Search'!$R$4:$T$4719,3,FALSE),"")</f>
        <v/>
      </c>
      <c r="AB1888" s="37" t="str">
        <f>IF($I1888&lt;&gt;"",VLOOKUP($I1888,'Valid Values - Search'!$R$4:$S$4719,2,FALSE),"")</f>
        <v/>
      </c>
      <c r="AC1888" s="38" t="str">
        <f t="shared" si="29"/>
        <v/>
      </c>
      <c r="AD1888" s="38"/>
    </row>
    <row r="1889" spans="1:30">
      <c r="A1889" s="46"/>
      <c r="B1889" s="47"/>
      <c r="C1889" s="49"/>
      <c r="D1889" s="41"/>
      <c r="E1889" s="41"/>
      <c r="F1889" s="41"/>
      <c r="G1889" s="50" t="str">
        <f>IF(A1889&lt;&gt;"",CONCATENATE(A1889,":",YEAR(B1889),IF(MONTH(B1889)&gt;9,MONTH(B1889),CONCATENATE(0,MONTH(B1889))),IF(DAY(B1889)&gt;9,DAY(B1889),CONCATENATE(0,DAY(B1889))),IF(HOUR(C1889)&gt;9,HOUR(C1889),CONCATENATE(0,HOUR(C1889))),IF(MINUTE(C1889)&gt;9,MINUTE(C1889),CONCATENATE(0,MINUTE(C1889))),":",VLOOKUP(F1889,'Valid Values - Results'!$D$4:$F$12,3,FALSE)),"")</f>
        <v/>
      </c>
      <c r="H1889" s="41"/>
      <c r="I1889" s="41"/>
      <c r="J1889" s="41"/>
      <c r="K1889" s="41"/>
      <c r="L1889" s="41"/>
      <c r="M1889" s="92"/>
      <c r="N1889" s="41"/>
      <c r="O1889" s="41"/>
      <c r="P1889" s="41"/>
      <c r="Q1889" s="41"/>
      <c r="R1889" s="41"/>
      <c r="S1889" s="41"/>
      <c r="T1889" s="41"/>
      <c r="U1889" s="47"/>
      <c r="V1889" s="49"/>
      <c r="W1889" s="41"/>
      <c r="X1889" s="41"/>
      <c r="Y1889" s="41"/>
      <c r="AA1889" s="37" t="str">
        <f>IF($I1889&lt;&gt;"",VLOOKUP($I1889,'Valid Values - Search'!$R$4:$T$4719,3,FALSE),"")</f>
        <v/>
      </c>
      <c r="AB1889" s="37" t="str">
        <f>IF($I1889&lt;&gt;"",VLOOKUP($I1889,'Valid Values - Search'!$R$4:$S$4719,2,FALSE),"")</f>
        <v/>
      </c>
      <c r="AC1889" s="38" t="str">
        <f t="shared" si="29"/>
        <v/>
      </c>
      <c r="AD1889" s="38"/>
    </row>
    <row r="1890" spans="1:30">
      <c r="A1890" s="46"/>
      <c r="B1890" s="47"/>
      <c r="C1890" s="49"/>
      <c r="D1890" s="41"/>
      <c r="E1890" s="41"/>
      <c r="F1890" s="41"/>
      <c r="G1890" s="50" t="str">
        <f>IF(A1890&lt;&gt;"",CONCATENATE(A1890,":",YEAR(B1890),IF(MONTH(B1890)&gt;9,MONTH(B1890),CONCATENATE(0,MONTH(B1890))),IF(DAY(B1890)&gt;9,DAY(B1890),CONCATENATE(0,DAY(B1890))),IF(HOUR(C1890)&gt;9,HOUR(C1890),CONCATENATE(0,HOUR(C1890))),IF(MINUTE(C1890)&gt;9,MINUTE(C1890),CONCATENATE(0,MINUTE(C1890))),":",VLOOKUP(F1890,'Valid Values - Results'!$D$4:$F$12,3,FALSE)),"")</f>
        <v/>
      </c>
      <c r="H1890" s="41"/>
      <c r="I1890" s="41"/>
      <c r="J1890" s="41"/>
      <c r="K1890" s="41"/>
      <c r="L1890" s="41"/>
      <c r="M1890" s="92"/>
      <c r="N1890" s="41"/>
      <c r="O1890" s="41"/>
      <c r="P1890" s="41"/>
      <c r="Q1890" s="41"/>
      <c r="R1890" s="41"/>
      <c r="S1890" s="41"/>
      <c r="T1890" s="41"/>
      <c r="U1890" s="47"/>
      <c r="V1890" s="49"/>
      <c r="W1890" s="41"/>
      <c r="X1890" s="41"/>
      <c r="Y1890" s="41"/>
      <c r="AA1890" s="37" t="str">
        <f>IF($I1890&lt;&gt;"",VLOOKUP($I1890,'Valid Values - Search'!$R$4:$T$4719,3,FALSE),"")</f>
        <v/>
      </c>
      <c r="AB1890" s="37" t="str">
        <f>IF($I1890&lt;&gt;"",VLOOKUP($I1890,'Valid Values - Search'!$R$4:$S$4719,2,FALSE),"")</f>
        <v/>
      </c>
      <c r="AC1890" s="38" t="str">
        <f t="shared" si="29"/>
        <v/>
      </c>
      <c r="AD1890" s="38"/>
    </row>
    <row r="1891" spans="1:30">
      <c r="A1891" s="46"/>
      <c r="B1891" s="47"/>
      <c r="C1891" s="49"/>
      <c r="D1891" s="41"/>
      <c r="E1891" s="41"/>
      <c r="F1891" s="41"/>
      <c r="G1891" s="50" t="str">
        <f>IF(A1891&lt;&gt;"",CONCATENATE(A1891,":",YEAR(B1891),IF(MONTH(B1891)&gt;9,MONTH(B1891),CONCATENATE(0,MONTH(B1891))),IF(DAY(B1891)&gt;9,DAY(B1891),CONCATENATE(0,DAY(B1891))),IF(HOUR(C1891)&gt;9,HOUR(C1891),CONCATENATE(0,HOUR(C1891))),IF(MINUTE(C1891)&gt;9,MINUTE(C1891),CONCATENATE(0,MINUTE(C1891))),":",VLOOKUP(F1891,'Valid Values - Results'!$D$4:$F$12,3,FALSE)),"")</f>
        <v/>
      </c>
      <c r="H1891" s="41"/>
      <c r="I1891" s="41"/>
      <c r="J1891" s="41"/>
      <c r="K1891" s="41"/>
      <c r="L1891" s="41"/>
      <c r="M1891" s="92"/>
      <c r="N1891" s="41"/>
      <c r="O1891" s="41"/>
      <c r="P1891" s="41"/>
      <c r="Q1891" s="41"/>
      <c r="R1891" s="41"/>
      <c r="S1891" s="41"/>
      <c r="T1891" s="41"/>
      <c r="U1891" s="47"/>
      <c r="V1891" s="49"/>
      <c r="W1891" s="41"/>
      <c r="X1891" s="41"/>
      <c r="Y1891" s="41"/>
      <c r="AA1891" s="37" t="str">
        <f>IF($I1891&lt;&gt;"",VLOOKUP($I1891,'Valid Values - Search'!$R$4:$T$4719,3,FALSE),"")</f>
        <v/>
      </c>
      <c r="AB1891" s="37" t="str">
        <f>IF($I1891&lt;&gt;"",VLOOKUP($I1891,'Valid Values - Search'!$R$4:$S$4719,2,FALSE),"")</f>
        <v/>
      </c>
      <c r="AC1891" s="38" t="str">
        <f t="shared" si="29"/>
        <v/>
      </c>
      <c r="AD1891" s="38"/>
    </row>
    <row r="1892" spans="1:30">
      <c r="A1892" s="46"/>
      <c r="B1892" s="47"/>
      <c r="C1892" s="49"/>
      <c r="D1892" s="41"/>
      <c r="E1892" s="41"/>
      <c r="F1892" s="41"/>
      <c r="G1892" s="50" t="str">
        <f>IF(A1892&lt;&gt;"",CONCATENATE(A1892,":",YEAR(B1892),IF(MONTH(B1892)&gt;9,MONTH(B1892),CONCATENATE(0,MONTH(B1892))),IF(DAY(B1892)&gt;9,DAY(B1892),CONCATENATE(0,DAY(B1892))),IF(HOUR(C1892)&gt;9,HOUR(C1892),CONCATENATE(0,HOUR(C1892))),IF(MINUTE(C1892)&gt;9,MINUTE(C1892),CONCATENATE(0,MINUTE(C1892))),":",VLOOKUP(F1892,'Valid Values - Results'!$D$4:$F$12,3,FALSE)),"")</f>
        <v/>
      </c>
      <c r="H1892" s="41"/>
      <c r="I1892" s="41"/>
      <c r="J1892" s="41"/>
      <c r="K1892" s="41"/>
      <c r="L1892" s="41"/>
      <c r="M1892" s="92"/>
      <c r="N1892" s="41"/>
      <c r="O1892" s="41"/>
      <c r="P1892" s="41"/>
      <c r="Q1892" s="41"/>
      <c r="R1892" s="41"/>
      <c r="S1892" s="41"/>
      <c r="T1892" s="41"/>
      <c r="U1892" s="47"/>
      <c r="V1892" s="49"/>
      <c r="W1892" s="41"/>
      <c r="X1892" s="41"/>
      <c r="Y1892" s="41"/>
      <c r="AA1892" s="37" t="str">
        <f>IF($I1892&lt;&gt;"",VLOOKUP($I1892,'Valid Values - Search'!$R$4:$T$4719,3,FALSE),"")</f>
        <v/>
      </c>
      <c r="AB1892" s="37" t="str">
        <f>IF($I1892&lt;&gt;"",VLOOKUP($I1892,'Valid Values - Search'!$R$4:$S$4719,2,FALSE),"")</f>
        <v/>
      </c>
      <c r="AC1892" s="38" t="str">
        <f t="shared" si="29"/>
        <v/>
      </c>
      <c r="AD1892" s="38"/>
    </row>
    <row r="1893" spans="1:30">
      <c r="A1893" s="46"/>
      <c r="B1893" s="47"/>
      <c r="C1893" s="49"/>
      <c r="D1893" s="41"/>
      <c r="E1893" s="41"/>
      <c r="F1893" s="41"/>
      <c r="G1893" s="50" t="str">
        <f>IF(A1893&lt;&gt;"",CONCATENATE(A1893,":",YEAR(B1893),IF(MONTH(B1893)&gt;9,MONTH(B1893),CONCATENATE(0,MONTH(B1893))),IF(DAY(B1893)&gt;9,DAY(B1893),CONCATENATE(0,DAY(B1893))),IF(HOUR(C1893)&gt;9,HOUR(C1893),CONCATENATE(0,HOUR(C1893))),IF(MINUTE(C1893)&gt;9,MINUTE(C1893),CONCATENATE(0,MINUTE(C1893))),":",VLOOKUP(F1893,'Valid Values - Results'!$D$4:$F$12,3,FALSE)),"")</f>
        <v/>
      </c>
      <c r="H1893" s="41"/>
      <c r="I1893" s="41"/>
      <c r="J1893" s="41"/>
      <c r="K1893" s="41"/>
      <c r="L1893" s="41"/>
      <c r="M1893" s="92"/>
      <c r="N1893" s="41"/>
      <c r="O1893" s="41"/>
      <c r="P1893" s="41"/>
      <c r="Q1893" s="41"/>
      <c r="R1893" s="41"/>
      <c r="S1893" s="41"/>
      <c r="T1893" s="41"/>
      <c r="U1893" s="47"/>
      <c r="V1893" s="49"/>
      <c r="W1893" s="41"/>
      <c r="X1893" s="41"/>
      <c r="Y1893" s="41"/>
      <c r="AA1893" s="37" t="str">
        <f>IF($I1893&lt;&gt;"",VLOOKUP($I1893,'Valid Values - Search'!$R$4:$T$4719,3,FALSE),"")</f>
        <v/>
      </c>
      <c r="AB1893" s="37" t="str">
        <f>IF($I1893&lt;&gt;"",VLOOKUP($I1893,'Valid Values - Search'!$R$4:$S$4719,2,FALSE),"")</f>
        <v/>
      </c>
      <c r="AC1893" s="38" t="str">
        <f t="shared" si="29"/>
        <v/>
      </c>
      <c r="AD1893" s="38"/>
    </row>
    <row r="1894" spans="1:30">
      <c r="A1894" s="46"/>
      <c r="B1894" s="47"/>
      <c r="C1894" s="49"/>
      <c r="D1894" s="41"/>
      <c r="E1894" s="41"/>
      <c r="F1894" s="41"/>
      <c r="G1894" s="50" t="str">
        <f>IF(A1894&lt;&gt;"",CONCATENATE(A1894,":",YEAR(B1894),IF(MONTH(B1894)&gt;9,MONTH(B1894),CONCATENATE(0,MONTH(B1894))),IF(DAY(B1894)&gt;9,DAY(B1894),CONCATENATE(0,DAY(B1894))),IF(HOUR(C1894)&gt;9,HOUR(C1894),CONCATENATE(0,HOUR(C1894))),IF(MINUTE(C1894)&gt;9,MINUTE(C1894),CONCATENATE(0,MINUTE(C1894))),":",VLOOKUP(F1894,'Valid Values - Results'!$D$4:$F$12,3,FALSE)),"")</f>
        <v/>
      </c>
      <c r="H1894" s="41"/>
      <c r="I1894" s="41"/>
      <c r="J1894" s="41"/>
      <c r="K1894" s="41"/>
      <c r="L1894" s="41"/>
      <c r="M1894" s="92"/>
      <c r="N1894" s="41"/>
      <c r="O1894" s="41"/>
      <c r="P1894" s="41"/>
      <c r="Q1894" s="41"/>
      <c r="R1894" s="41"/>
      <c r="S1894" s="41"/>
      <c r="T1894" s="41"/>
      <c r="U1894" s="47"/>
      <c r="V1894" s="49"/>
      <c r="W1894" s="41"/>
      <c r="X1894" s="41"/>
      <c r="Y1894" s="41"/>
      <c r="AA1894" s="37" t="str">
        <f>IF($I1894&lt;&gt;"",VLOOKUP($I1894,'Valid Values - Search'!$R$4:$T$4719,3,FALSE),"")</f>
        <v/>
      </c>
      <c r="AB1894" s="37" t="str">
        <f>IF($I1894&lt;&gt;"",VLOOKUP($I1894,'Valid Values - Search'!$R$4:$S$4719,2,FALSE),"")</f>
        <v/>
      </c>
      <c r="AC1894" s="38" t="str">
        <f t="shared" si="29"/>
        <v/>
      </c>
      <c r="AD1894" s="38"/>
    </row>
    <row r="1895" spans="1:30">
      <c r="A1895" s="46"/>
      <c r="B1895" s="47"/>
      <c r="C1895" s="49"/>
      <c r="D1895" s="41"/>
      <c r="E1895" s="41"/>
      <c r="F1895" s="41"/>
      <c r="G1895" s="50" t="str">
        <f>IF(A1895&lt;&gt;"",CONCATENATE(A1895,":",YEAR(B1895),IF(MONTH(B1895)&gt;9,MONTH(B1895),CONCATENATE(0,MONTH(B1895))),IF(DAY(B1895)&gt;9,DAY(B1895),CONCATENATE(0,DAY(B1895))),IF(HOUR(C1895)&gt;9,HOUR(C1895),CONCATENATE(0,HOUR(C1895))),IF(MINUTE(C1895)&gt;9,MINUTE(C1895),CONCATENATE(0,MINUTE(C1895))),":",VLOOKUP(F1895,'Valid Values - Results'!$D$4:$F$12,3,FALSE)),"")</f>
        <v/>
      </c>
      <c r="H1895" s="41"/>
      <c r="I1895" s="41"/>
      <c r="J1895" s="41"/>
      <c r="K1895" s="41"/>
      <c r="L1895" s="41"/>
      <c r="M1895" s="92"/>
      <c r="N1895" s="41"/>
      <c r="O1895" s="41"/>
      <c r="P1895" s="41"/>
      <c r="Q1895" s="41"/>
      <c r="R1895" s="41"/>
      <c r="S1895" s="41"/>
      <c r="T1895" s="41"/>
      <c r="U1895" s="47"/>
      <c r="V1895" s="49"/>
      <c r="W1895" s="41"/>
      <c r="X1895" s="41"/>
      <c r="Y1895" s="41"/>
      <c r="AA1895" s="37" t="str">
        <f>IF($I1895&lt;&gt;"",VLOOKUP($I1895,'Valid Values - Search'!$R$4:$T$4719,3,FALSE),"")</f>
        <v/>
      </c>
      <c r="AB1895" s="37" t="str">
        <f>IF($I1895&lt;&gt;"",VLOOKUP($I1895,'Valid Values - Search'!$R$4:$S$4719,2,FALSE),"")</f>
        <v/>
      </c>
      <c r="AC1895" s="38" t="str">
        <f t="shared" si="29"/>
        <v/>
      </c>
      <c r="AD1895" s="38"/>
    </row>
    <row r="1896" spans="1:30">
      <c r="A1896" s="46"/>
      <c r="B1896" s="47"/>
      <c r="C1896" s="49"/>
      <c r="D1896" s="41"/>
      <c r="E1896" s="41"/>
      <c r="F1896" s="41"/>
      <c r="G1896" s="50" t="str">
        <f>IF(A1896&lt;&gt;"",CONCATENATE(A1896,":",YEAR(B1896),IF(MONTH(B1896)&gt;9,MONTH(B1896),CONCATENATE(0,MONTH(B1896))),IF(DAY(B1896)&gt;9,DAY(B1896),CONCATENATE(0,DAY(B1896))),IF(HOUR(C1896)&gt;9,HOUR(C1896),CONCATENATE(0,HOUR(C1896))),IF(MINUTE(C1896)&gt;9,MINUTE(C1896),CONCATENATE(0,MINUTE(C1896))),":",VLOOKUP(F1896,'Valid Values - Results'!$D$4:$F$12,3,FALSE)),"")</f>
        <v/>
      </c>
      <c r="H1896" s="41"/>
      <c r="I1896" s="41"/>
      <c r="J1896" s="41"/>
      <c r="K1896" s="41"/>
      <c r="L1896" s="41"/>
      <c r="M1896" s="92"/>
      <c r="N1896" s="41"/>
      <c r="O1896" s="41"/>
      <c r="P1896" s="41"/>
      <c r="Q1896" s="41"/>
      <c r="R1896" s="41"/>
      <c r="S1896" s="41"/>
      <c r="T1896" s="41"/>
      <c r="U1896" s="47"/>
      <c r="V1896" s="49"/>
      <c r="W1896" s="41"/>
      <c r="X1896" s="41"/>
      <c r="Y1896" s="41"/>
      <c r="AA1896" s="37" t="str">
        <f>IF($I1896&lt;&gt;"",VLOOKUP($I1896,'Valid Values - Search'!$R$4:$T$4719,3,FALSE),"")</f>
        <v/>
      </c>
      <c r="AB1896" s="37" t="str">
        <f>IF($I1896&lt;&gt;"",VLOOKUP($I1896,'Valid Values - Search'!$R$4:$S$4719,2,FALSE),"")</f>
        <v/>
      </c>
      <c r="AC1896" s="38" t="str">
        <f t="shared" si="29"/>
        <v/>
      </c>
      <c r="AD1896" s="38"/>
    </row>
    <row r="1897" spans="1:30">
      <c r="A1897" s="46"/>
      <c r="B1897" s="47"/>
      <c r="C1897" s="49"/>
      <c r="D1897" s="41"/>
      <c r="E1897" s="41"/>
      <c r="F1897" s="41"/>
      <c r="G1897" s="50" t="str">
        <f>IF(A1897&lt;&gt;"",CONCATENATE(A1897,":",YEAR(B1897),IF(MONTH(B1897)&gt;9,MONTH(B1897),CONCATENATE(0,MONTH(B1897))),IF(DAY(B1897)&gt;9,DAY(B1897),CONCATENATE(0,DAY(B1897))),IF(HOUR(C1897)&gt;9,HOUR(C1897),CONCATENATE(0,HOUR(C1897))),IF(MINUTE(C1897)&gt;9,MINUTE(C1897),CONCATENATE(0,MINUTE(C1897))),":",VLOOKUP(F1897,'Valid Values - Results'!$D$4:$F$12,3,FALSE)),"")</f>
        <v/>
      </c>
      <c r="H1897" s="41"/>
      <c r="I1897" s="41"/>
      <c r="J1897" s="41"/>
      <c r="K1897" s="41"/>
      <c r="L1897" s="41"/>
      <c r="M1897" s="92"/>
      <c r="N1897" s="41"/>
      <c r="O1897" s="41"/>
      <c r="P1897" s="41"/>
      <c r="Q1897" s="41"/>
      <c r="R1897" s="41"/>
      <c r="S1897" s="41"/>
      <c r="T1897" s="41"/>
      <c r="U1897" s="47"/>
      <c r="V1897" s="49"/>
      <c r="W1897" s="41"/>
      <c r="X1897" s="41"/>
      <c r="Y1897" s="41"/>
      <c r="AA1897" s="37" t="str">
        <f>IF($I1897&lt;&gt;"",VLOOKUP($I1897,'Valid Values - Search'!$R$4:$T$4719,3,FALSE),"")</f>
        <v/>
      </c>
      <c r="AB1897" s="37" t="str">
        <f>IF($I1897&lt;&gt;"",VLOOKUP($I1897,'Valid Values - Search'!$R$4:$S$4719,2,FALSE),"")</f>
        <v/>
      </c>
      <c r="AC1897" s="38" t="str">
        <f t="shared" si="29"/>
        <v/>
      </c>
      <c r="AD1897" s="38"/>
    </row>
    <row r="1898" spans="1:30">
      <c r="A1898" s="46"/>
      <c r="B1898" s="47"/>
      <c r="C1898" s="49"/>
      <c r="D1898" s="41"/>
      <c r="E1898" s="41"/>
      <c r="F1898" s="41"/>
      <c r="G1898" s="50" t="str">
        <f>IF(A1898&lt;&gt;"",CONCATENATE(A1898,":",YEAR(B1898),IF(MONTH(B1898)&gt;9,MONTH(B1898),CONCATENATE(0,MONTH(B1898))),IF(DAY(B1898)&gt;9,DAY(B1898),CONCATENATE(0,DAY(B1898))),IF(HOUR(C1898)&gt;9,HOUR(C1898),CONCATENATE(0,HOUR(C1898))),IF(MINUTE(C1898)&gt;9,MINUTE(C1898),CONCATENATE(0,MINUTE(C1898))),":",VLOOKUP(F1898,'Valid Values - Results'!$D$4:$F$12,3,FALSE)),"")</f>
        <v/>
      </c>
      <c r="H1898" s="41"/>
      <c r="I1898" s="41"/>
      <c r="J1898" s="41"/>
      <c r="K1898" s="41"/>
      <c r="L1898" s="41"/>
      <c r="M1898" s="92"/>
      <c r="N1898" s="41"/>
      <c r="O1898" s="41"/>
      <c r="P1898" s="41"/>
      <c r="Q1898" s="41"/>
      <c r="R1898" s="41"/>
      <c r="S1898" s="41"/>
      <c r="T1898" s="41"/>
      <c r="U1898" s="47"/>
      <c r="V1898" s="49"/>
      <c r="W1898" s="41"/>
      <c r="X1898" s="41"/>
      <c r="Y1898" s="41"/>
      <c r="AA1898" s="37" t="str">
        <f>IF($I1898&lt;&gt;"",VLOOKUP($I1898,'Valid Values - Search'!$R$4:$T$4719,3,FALSE),"")</f>
        <v/>
      </c>
      <c r="AB1898" s="37" t="str">
        <f>IF($I1898&lt;&gt;"",VLOOKUP($I1898,'Valid Values - Search'!$R$4:$S$4719,2,FALSE),"")</f>
        <v/>
      </c>
      <c r="AC1898" s="38" t="str">
        <f t="shared" si="29"/>
        <v/>
      </c>
      <c r="AD1898" s="38"/>
    </row>
    <row r="1899" spans="1:30">
      <c r="A1899" s="46"/>
      <c r="B1899" s="47"/>
      <c r="C1899" s="49"/>
      <c r="D1899" s="41"/>
      <c r="E1899" s="41"/>
      <c r="F1899" s="41"/>
      <c r="G1899" s="50" t="str">
        <f>IF(A1899&lt;&gt;"",CONCATENATE(A1899,":",YEAR(B1899),IF(MONTH(B1899)&gt;9,MONTH(B1899),CONCATENATE(0,MONTH(B1899))),IF(DAY(B1899)&gt;9,DAY(B1899),CONCATENATE(0,DAY(B1899))),IF(HOUR(C1899)&gt;9,HOUR(C1899),CONCATENATE(0,HOUR(C1899))),IF(MINUTE(C1899)&gt;9,MINUTE(C1899),CONCATENATE(0,MINUTE(C1899))),":",VLOOKUP(F1899,'Valid Values - Results'!$D$4:$F$12,3,FALSE)),"")</f>
        <v/>
      </c>
      <c r="H1899" s="41"/>
      <c r="I1899" s="41"/>
      <c r="J1899" s="41"/>
      <c r="K1899" s="41"/>
      <c r="L1899" s="41"/>
      <c r="M1899" s="92"/>
      <c r="N1899" s="41"/>
      <c r="O1899" s="41"/>
      <c r="P1899" s="41"/>
      <c r="Q1899" s="41"/>
      <c r="R1899" s="41"/>
      <c r="S1899" s="41"/>
      <c r="T1899" s="41"/>
      <c r="U1899" s="47"/>
      <c r="V1899" s="49"/>
      <c r="W1899" s="41"/>
      <c r="X1899" s="41"/>
      <c r="Y1899" s="41"/>
      <c r="AA1899" s="37" t="str">
        <f>IF($I1899&lt;&gt;"",VLOOKUP($I1899,'Valid Values - Search'!$R$4:$T$4719,3,FALSE),"")</f>
        <v/>
      </c>
      <c r="AB1899" s="37" t="str">
        <f>IF($I1899&lt;&gt;"",VLOOKUP($I1899,'Valid Values - Search'!$R$4:$S$4719,2,FALSE),"")</f>
        <v/>
      </c>
      <c r="AC1899" s="38" t="str">
        <f t="shared" si="29"/>
        <v/>
      </c>
      <c r="AD1899" s="38"/>
    </row>
    <row r="1900" spans="1:30">
      <c r="A1900" s="46"/>
      <c r="B1900" s="47"/>
      <c r="C1900" s="49"/>
      <c r="D1900" s="41"/>
      <c r="E1900" s="41"/>
      <c r="F1900" s="41"/>
      <c r="G1900" s="50" t="str">
        <f>IF(A1900&lt;&gt;"",CONCATENATE(A1900,":",YEAR(B1900),IF(MONTH(B1900)&gt;9,MONTH(B1900),CONCATENATE(0,MONTH(B1900))),IF(DAY(B1900)&gt;9,DAY(B1900),CONCATENATE(0,DAY(B1900))),IF(HOUR(C1900)&gt;9,HOUR(C1900),CONCATENATE(0,HOUR(C1900))),IF(MINUTE(C1900)&gt;9,MINUTE(C1900),CONCATENATE(0,MINUTE(C1900))),":",VLOOKUP(F1900,'Valid Values - Results'!$D$4:$F$12,3,FALSE)),"")</f>
        <v/>
      </c>
      <c r="H1900" s="41"/>
      <c r="I1900" s="41"/>
      <c r="J1900" s="41"/>
      <c r="K1900" s="41"/>
      <c r="L1900" s="41"/>
      <c r="M1900" s="92"/>
      <c r="N1900" s="41"/>
      <c r="O1900" s="41"/>
      <c r="P1900" s="41"/>
      <c r="Q1900" s="41"/>
      <c r="R1900" s="41"/>
      <c r="S1900" s="41"/>
      <c r="T1900" s="41"/>
      <c r="U1900" s="47"/>
      <c r="V1900" s="49"/>
      <c r="W1900" s="41"/>
      <c r="X1900" s="41"/>
      <c r="Y1900" s="41"/>
      <c r="AA1900" s="37" t="str">
        <f>IF($I1900&lt;&gt;"",VLOOKUP($I1900,'Valid Values - Search'!$R$4:$T$4719,3,FALSE),"")</f>
        <v/>
      </c>
      <c r="AB1900" s="37" t="str">
        <f>IF($I1900&lt;&gt;"",VLOOKUP($I1900,'Valid Values - Search'!$R$4:$S$4719,2,FALSE),"")</f>
        <v/>
      </c>
      <c r="AC1900" s="38" t="str">
        <f t="shared" si="29"/>
        <v/>
      </c>
      <c r="AD1900" s="38"/>
    </row>
    <row r="1901" spans="1:30">
      <c r="A1901" s="46"/>
      <c r="B1901" s="47"/>
      <c r="C1901" s="49"/>
      <c r="D1901" s="41"/>
      <c r="E1901" s="41"/>
      <c r="F1901" s="41"/>
      <c r="G1901" s="50" t="str">
        <f>IF(A1901&lt;&gt;"",CONCATENATE(A1901,":",YEAR(B1901),IF(MONTH(B1901)&gt;9,MONTH(B1901),CONCATENATE(0,MONTH(B1901))),IF(DAY(B1901)&gt;9,DAY(B1901),CONCATENATE(0,DAY(B1901))),IF(HOUR(C1901)&gt;9,HOUR(C1901),CONCATENATE(0,HOUR(C1901))),IF(MINUTE(C1901)&gt;9,MINUTE(C1901),CONCATENATE(0,MINUTE(C1901))),":",VLOOKUP(F1901,'Valid Values - Results'!$D$4:$F$12,3,FALSE)),"")</f>
        <v/>
      </c>
      <c r="H1901" s="41"/>
      <c r="I1901" s="41"/>
      <c r="J1901" s="41"/>
      <c r="K1901" s="41"/>
      <c r="L1901" s="41"/>
      <c r="M1901" s="92"/>
      <c r="N1901" s="41"/>
      <c r="O1901" s="41"/>
      <c r="P1901" s="41"/>
      <c r="Q1901" s="41"/>
      <c r="R1901" s="41"/>
      <c r="S1901" s="41"/>
      <c r="T1901" s="41"/>
      <c r="U1901" s="47"/>
      <c r="V1901" s="49"/>
      <c r="W1901" s="41"/>
      <c r="X1901" s="41"/>
      <c r="Y1901" s="41"/>
      <c r="AA1901" s="37" t="str">
        <f>IF($I1901&lt;&gt;"",VLOOKUP($I1901,'Valid Values - Search'!$R$4:$T$4719,3,FALSE),"")</f>
        <v/>
      </c>
      <c r="AB1901" s="37" t="str">
        <f>IF($I1901&lt;&gt;"",VLOOKUP($I1901,'Valid Values - Search'!$R$4:$S$4719,2,FALSE),"")</f>
        <v/>
      </c>
      <c r="AC1901" s="38" t="str">
        <f t="shared" si="29"/>
        <v/>
      </c>
      <c r="AD1901" s="38"/>
    </row>
    <row r="1902" spans="1:30">
      <c r="A1902" s="46"/>
      <c r="B1902" s="47"/>
      <c r="C1902" s="49"/>
      <c r="D1902" s="41"/>
      <c r="E1902" s="41"/>
      <c r="F1902" s="41"/>
      <c r="G1902" s="50" t="str">
        <f>IF(A1902&lt;&gt;"",CONCATENATE(A1902,":",YEAR(B1902),IF(MONTH(B1902)&gt;9,MONTH(B1902),CONCATENATE(0,MONTH(B1902))),IF(DAY(B1902)&gt;9,DAY(B1902),CONCATENATE(0,DAY(B1902))),IF(HOUR(C1902)&gt;9,HOUR(C1902),CONCATENATE(0,HOUR(C1902))),IF(MINUTE(C1902)&gt;9,MINUTE(C1902),CONCATENATE(0,MINUTE(C1902))),":",VLOOKUP(F1902,'Valid Values - Results'!$D$4:$F$12,3,FALSE)),"")</f>
        <v/>
      </c>
      <c r="H1902" s="41"/>
      <c r="I1902" s="41"/>
      <c r="J1902" s="41"/>
      <c r="K1902" s="41"/>
      <c r="L1902" s="41"/>
      <c r="M1902" s="92"/>
      <c r="N1902" s="41"/>
      <c r="O1902" s="41"/>
      <c r="P1902" s="41"/>
      <c r="Q1902" s="41"/>
      <c r="R1902" s="41"/>
      <c r="S1902" s="41"/>
      <c r="T1902" s="41"/>
      <c r="U1902" s="47"/>
      <c r="V1902" s="49"/>
      <c r="W1902" s="41"/>
      <c r="X1902" s="41"/>
      <c r="Y1902" s="41"/>
      <c r="AA1902" s="37" t="str">
        <f>IF($I1902&lt;&gt;"",VLOOKUP($I1902,'Valid Values - Search'!$R$4:$T$4719,3,FALSE),"")</f>
        <v/>
      </c>
      <c r="AB1902" s="37" t="str">
        <f>IF($I1902&lt;&gt;"",VLOOKUP($I1902,'Valid Values - Search'!$R$4:$S$4719,2,FALSE),"")</f>
        <v/>
      </c>
      <c r="AC1902" s="38" t="str">
        <f t="shared" si="29"/>
        <v/>
      </c>
      <c r="AD1902" s="38"/>
    </row>
    <row r="1903" spans="1:30">
      <c r="A1903" s="46"/>
      <c r="B1903" s="47"/>
      <c r="C1903" s="49"/>
      <c r="D1903" s="41"/>
      <c r="E1903" s="41"/>
      <c r="F1903" s="41"/>
      <c r="G1903" s="50" t="str">
        <f>IF(A1903&lt;&gt;"",CONCATENATE(A1903,":",YEAR(B1903),IF(MONTH(B1903)&gt;9,MONTH(B1903),CONCATENATE(0,MONTH(B1903))),IF(DAY(B1903)&gt;9,DAY(B1903),CONCATENATE(0,DAY(B1903))),IF(HOUR(C1903)&gt;9,HOUR(C1903),CONCATENATE(0,HOUR(C1903))),IF(MINUTE(C1903)&gt;9,MINUTE(C1903),CONCATENATE(0,MINUTE(C1903))),":",VLOOKUP(F1903,'Valid Values - Results'!$D$4:$F$12,3,FALSE)),"")</f>
        <v/>
      </c>
      <c r="H1903" s="41"/>
      <c r="I1903" s="41"/>
      <c r="J1903" s="41"/>
      <c r="K1903" s="41"/>
      <c r="L1903" s="41"/>
      <c r="M1903" s="92"/>
      <c r="N1903" s="41"/>
      <c r="O1903" s="41"/>
      <c r="P1903" s="41"/>
      <c r="Q1903" s="41"/>
      <c r="R1903" s="41"/>
      <c r="S1903" s="41"/>
      <c r="T1903" s="41"/>
      <c r="U1903" s="47"/>
      <c r="V1903" s="49"/>
      <c r="W1903" s="41"/>
      <c r="X1903" s="41"/>
      <c r="Y1903" s="41"/>
      <c r="AA1903" s="37" t="str">
        <f>IF($I1903&lt;&gt;"",VLOOKUP($I1903,'Valid Values - Search'!$R$4:$T$4719,3,FALSE),"")</f>
        <v/>
      </c>
      <c r="AB1903" s="37" t="str">
        <f>IF($I1903&lt;&gt;"",VLOOKUP($I1903,'Valid Values - Search'!$R$4:$S$4719,2,FALSE),"")</f>
        <v/>
      </c>
      <c r="AC1903" s="38" t="str">
        <f t="shared" si="29"/>
        <v/>
      </c>
      <c r="AD1903" s="38"/>
    </row>
    <row r="1904" spans="1:30">
      <c r="A1904" s="46"/>
      <c r="B1904" s="47"/>
      <c r="C1904" s="49"/>
      <c r="D1904" s="41"/>
      <c r="E1904" s="41"/>
      <c r="F1904" s="41"/>
      <c r="G1904" s="50" t="str">
        <f>IF(A1904&lt;&gt;"",CONCATENATE(A1904,":",YEAR(B1904),IF(MONTH(B1904)&gt;9,MONTH(B1904),CONCATENATE(0,MONTH(B1904))),IF(DAY(B1904)&gt;9,DAY(B1904),CONCATENATE(0,DAY(B1904))),IF(HOUR(C1904)&gt;9,HOUR(C1904),CONCATENATE(0,HOUR(C1904))),IF(MINUTE(C1904)&gt;9,MINUTE(C1904),CONCATENATE(0,MINUTE(C1904))),":",VLOOKUP(F1904,'Valid Values - Results'!$D$4:$F$12,3,FALSE)),"")</f>
        <v/>
      </c>
      <c r="H1904" s="41"/>
      <c r="I1904" s="41"/>
      <c r="J1904" s="41"/>
      <c r="K1904" s="41"/>
      <c r="L1904" s="41"/>
      <c r="M1904" s="92"/>
      <c r="N1904" s="41"/>
      <c r="O1904" s="41"/>
      <c r="P1904" s="41"/>
      <c r="Q1904" s="41"/>
      <c r="R1904" s="41"/>
      <c r="S1904" s="41"/>
      <c r="T1904" s="41"/>
      <c r="U1904" s="47"/>
      <c r="V1904" s="49"/>
      <c r="W1904" s="41"/>
      <c r="X1904" s="41"/>
      <c r="Y1904" s="41"/>
      <c r="AA1904" s="37" t="str">
        <f>IF($I1904&lt;&gt;"",VLOOKUP($I1904,'Valid Values - Search'!$R$4:$T$4719,3,FALSE),"")</f>
        <v/>
      </c>
      <c r="AB1904" s="37" t="str">
        <f>IF($I1904&lt;&gt;"",VLOOKUP($I1904,'Valid Values - Search'!$R$4:$S$4719,2,FALSE),"")</f>
        <v/>
      </c>
      <c r="AC1904" s="38" t="str">
        <f t="shared" si="29"/>
        <v/>
      </c>
      <c r="AD1904" s="38"/>
    </row>
    <row r="1905" spans="1:30">
      <c r="A1905" s="46"/>
      <c r="B1905" s="47"/>
      <c r="C1905" s="49"/>
      <c r="D1905" s="41"/>
      <c r="E1905" s="41"/>
      <c r="F1905" s="41"/>
      <c r="G1905" s="50" t="str">
        <f>IF(A1905&lt;&gt;"",CONCATENATE(A1905,":",YEAR(B1905),IF(MONTH(B1905)&gt;9,MONTH(B1905),CONCATENATE(0,MONTH(B1905))),IF(DAY(B1905)&gt;9,DAY(B1905),CONCATENATE(0,DAY(B1905))),IF(HOUR(C1905)&gt;9,HOUR(C1905),CONCATENATE(0,HOUR(C1905))),IF(MINUTE(C1905)&gt;9,MINUTE(C1905),CONCATENATE(0,MINUTE(C1905))),":",VLOOKUP(F1905,'Valid Values - Results'!$D$4:$F$12,3,FALSE)),"")</f>
        <v/>
      </c>
      <c r="H1905" s="41"/>
      <c r="I1905" s="41"/>
      <c r="J1905" s="41"/>
      <c r="K1905" s="41"/>
      <c r="L1905" s="41"/>
      <c r="M1905" s="92"/>
      <c r="N1905" s="41"/>
      <c r="O1905" s="41"/>
      <c r="P1905" s="41"/>
      <c r="Q1905" s="41"/>
      <c r="R1905" s="41"/>
      <c r="S1905" s="41"/>
      <c r="T1905" s="41"/>
      <c r="U1905" s="47"/>
      <c r="V1905" s="49"/>
      <c r="W1905" s="41"/>
      <c r="X1905" s="41"/>
      <c r="Y1905" s="41"/>
      <c r="AA1905" s="37" t="str">
        <f>IF($I1905&lt;&gt;"",VLOOKUP($I1905,'Valid Values - Search'!$R$4:$T$4719,3,FALSE),"")</f>
        <v/>
      </c>
      <c r="AB1905" s="37" t="str">
        <f>IF($I1905&lt;&gt;"",VLOOKUP($I1905,'Valid Values - Search'!$R$4:$S$4719,2,FALSE),"")</f>
        <v/>
      </c>
      <c r="AC1905" s="38" t="str">
        <f t="shared" si="29"/>
        <v/>
      </c>
      <c r="AD1905" s="38"/>
    </row>
    <row r="1906" spans="1:30">
      <c r="A1906" s="46"/>
      <c r="B1906" s="47"/>
      <c r="C1906" s="49"/>
      <c r="D1906" s="41"/>
      <c r="E1906" s="41"/>
      <c r="F1906" s="41"/>
      <c r="G1906" s="50" t="str">
        <f>IF(A1906&lt;&gt;"",CONCATENATE(A1906,":",YEAR(B1906),IF(MONTH(B1906)&gt;9,MONTH(B1906),CONCATENATE(0,MONTH(B1906))),IF(DAY(B1906)&gt;9,DAY(B1906),CONCATENATE(0,DAY(B1906))),IF(HOUR(C1906)&gt;9,HOUR(C1906),CONCATENATE(0,HOUR(C1906))),IF(MINUTE(C1906)&gt;9,MINUTE(C1906),CONCATENATE(0,MINUTE(C1906))),":",VLOOKUP(F1906,'Valid Values - Results'!$D$4:$F$12,3,FALSE)),"")</f>
        <v/>
      </c>
      <c r="H1906" s="41"/>
      <c r="I1906" s="41"/>
      <c r="J1906" s="41"/>
      <c r="K1906" s="41"/>
      <c r="L1906" s="41"/>
      <c r="M1906" s="92"/>
      <c r="N1906" s="41"/>
      <c r="O1906" s="41"/>
      <c r="P1906" s="41"/>
      <c r="Q1906" s="41"/>
      <c r="R1906" s="41"/>
      <c r="S1906" s="41"/>
      <c r="T1906" s="41"/>
      <c r="U1906" s="47"/>
      <c r="V1906" s="49"/>
      <c r="W1906" s="41"/>
      <c r="X1906" s="41"/>
      <c r="Y1906" s="41"/>
      <c r="AA1906" s="37" t="str">
        <f>IF($I1906&lt;&gt;"",VLOOKUP($I1906,'Valid Values - Search'!$R$4:$T$4719,3,FALSE),"")</f>
        <v/>
      </c>
      <c r="AB1906" s="37" t="str">
        <f>IF($I1906&lt;&gt;"",VLOOKUP($I1906,'Valid Values - Search'!$R$4:$S$4719,2,FALSE),"")</f>
        <v/>
      </c>
      <c r="AC1906" s="38" t="str">
        <f t="shared" si="29"/>
        <v/>
      </c>
      <c r="AD1906" s="38"/>
    </row>
    <row r="1907" spans="1:30">
      <c r="A1907" s="46"/>
      <c r="B1907" s="47"/>
      <c r="C1907" s="49"/>
      <c r="D1907" s="41"/>
      <c r="E1907" s="41"/>
      <c r="F1907" s="41"/>
      <c r="G1907" s="50" t="str">
        <f>IF(A1907&lt;&gt;"",CONCATENATE(A1907,":",YEAR(B1907),IF(MONTH(B1907)&gt;9,MONTH(B1907),CONCATENATE(0,MONTH(B1907))),IF(DAY(B1907)&gt;9,DAY(B1907),CONCATENATE(0,DAY(B1907))),IF(HOUR(C1907)&gt;9,HOUR(C1907),CONCATENATE(0,HOUR(C1907))),IF(MINUTE(C1907)&gt;9,MINUTE(C1907),CONCATENATE(0,MINUTE(C1907))),":",VLOOKUP(F1907,'Valid Values - Results'!$D$4:$F$12,3,FALSE)),"")</f>
        <v/>
      </c>
      <c r="H1907" s="41"/>
      <c r="I1907" s="41"/>
      <c r="J1907" s="41"/>
      <c r="K1907" s="41"/>
      <c r="L1907" s="41"/>
      <c r="M1907" s="92"/>
      <c r="N1907" s="41"/>
      <c r="O1907" s="41"/>
      <c r="P1907" s="41"/>
      <c r="Q1907" s="41"/>
      <c r="R1907" s="41"/>
      <c r="S1907" s="41"/>
      <c r="T1907" s="41"/>
      <c r="U1907" s="47"/>
      <c r="V1907" s="49"/>
      <c r="W1907" s="41"/>
      <c r="X1907" s="41"/>
      <c r="Y1907" s="41"/>
      <c r="AA1907" s="37" t="str">
        <f>IF($I1907&lt;&gt;"",VLOOKUP($I1907,'Valid Values - Search'!$R$4:$T$4719,3,FALSE),"")</f>
        <v/>
      </c>
      <c r="AB1907" s="37" t="str">
        <f>IF($I1907&lt;&gt;"",VLOOKUP($I1907,'Valid Values - Search'!$R$4:$S$4719,2,FALSE),"")</f>
        <v/>
      </c>
      <c r="AC1907" s="38" t="str">
        <f t="shared" si="29"/>
        <v/>
      </c>
      <c r="AD1907" s="38"/>
    </row>
    <row r="1908" spans="1:30">
      <c r="A1908" s="46"/>
      <c r="B1908" s="47"/>
      <c r="C1908" s="49"/>
      <c r="D1908" s="41"/>
      <c r="E1908" s="41"/>
      <c r="F1908" s="41"/>
      <c r="G1908" s="50" t="str">
        <f>IF(A1908&lt;&gt;"",CONCATENATE(A1908,":",YEAR(B1908),IF(MONTH(B1908)&gt;9,MONTH(B1908),CONCATENATE(0,MONTH(B1908))),IF(DAY(B1908)&gt;9,DAY(B1908),CONCATENATE(0,DAY(B1908))),IF(HOUR(C1908)&gt;9,HOUR(C1908),CONCATENATE(0,HOUR(C1908))),IF(MINUTE(C1908)&gt;9,MINUTE(C1908),CONCATENATE(0,MINUTE(C1908))),":",VLOOKUP(F1908,'Valid Values - Results'!$D$4:$F$12,3,FALSE)),"")</f>
        <v/>
      </c>
      <c r="H1908" s="41"/>
      <c r="I1908" s="41"/>
      <c r="J1908" s="41"/>
      <c r="K1908" s="41"/>
      <c r="L1908" s="41"/>
      <c r="M1908" s="92"/>
      <c r="N1908" s="41"/>
      <c r="O1908" s="41"/>
      <c r="P1908" s="41"/>
      <c r="Q1908" s="41"/>
      <c r="R1908" s="41"/>
      <c r="S1908" s="41"/>
      <c r="T1908" s="41"/>
      <c r="U1908" s="47"/>
      <c r="V1908" s="49"/>
      <c r="W1908" s="41"/>
      <c r="X1908" s="41"/>
      <c r="Y1908" s="41"/>
      <c r="AA1908" s="37" t="str">
        <f>IF($I1908&lt;&gt;"",VLOOKUP($I1908,'Valid Values - Search'!$R$4:$T$4719,3,FALSE),"")</f>
        <v/>
      </c>
      <c r="AB1908" s="37" t="str">
        <f>IF($I1908&lt;&gt;"",VLOOKUP($I1908,'Valid Values - Search'!$R$4:$S$4719,2,FALSE),"")</f>
        <v/>
      </c>
      <c r="AC1908" s="38" t="str">
        <f t="shared" si="29"/>
        <v/>
      </c>
      <c r="AD1908" s="38"/>
    </row>
    <row r="1909" spans="1:30">
      <c r="A1909" s="46"/>
      <c r="B1909" s="47"/>
      <c r="C1909" s="49"/>
      <c r="D1909" s="41"/>
      <c r="E1909" s="41"/>
      <c r="F1909" s="41"/>
      <c r="G1909" s="50" t="str">
        <f>IF(A1909&lt;&gt;"",CONCATENATE(A1909,":",YEAR(B1909),IF(MONTH(B1909)&gt;9,MONTH(B1909),CONCATENATE(0,MONTH(B1909))),IF(DAY(B1909)&gt;9,DAY(B1909),CONCATENATE(0,DAY(B1909))),IF(HOUR(C1909)&gt;9,HOUR(C1909),CONCATENATE(0,HOUR(C1909))),IF(MINUTE(C1909)&gt;9,MINUTE(C1909),CONCATENATE(0,MINUTE(C1909))),":",VLOOKUP(F1909,'Valid Values - Results'!$D$4:$F$12,3,FALSE)),"")</f>
        <v/>
      </c>
      <c r="H1909" s="41"/>
      <c r="I1909" s="41"/>
      <c r="J1909" s="41"/>
      <c r="K1909" s="41"/>
      <c r="L1909" s="41"/>
      <c r="M1909" s="92"/>
      <c r="N1909" s="41"/>
      <c r="O1909" s="41"/>
      <c r="P1909" s="41"/>
      <c r="Q1909" s="41"/>
      <c r="R1909" s="41"/>
      <c r="S1909" s="41"/>
      <c r="T1909" s="41"/>
      <c r="U1909" s="47"/>
      <c r="V1909" s="49"/>
      <c r="W1909" s="41"/>
      <c r="X1909" s="41"/>
      <c r="Y1909" s="41"/>
      <c r="AA1909" s="37" t="str">
        <f>IF($I1909&lt;&gt;"",VLOOKUP($I1909,'Valid Values - Search'!$R$4:$T$4719,3,FALSE),"")</f>
        <v/>
      </c>
      <c r="AB1909" s="37" t="str">
        <f>IF($I1909&lt;&gt;"",VLOOKUP($I1909,'Valid Values - Search'!$R$4:$S$4719,2,FALSE),"")</f>
        <v/>
      </c>
      <c r="AC1909" s="38" t="str">
        <f t="shared" si="29"/>
        <v/>
      </c>
      <c r="AD1909" s="38"/>
    </row>
    <row r="1910" spans="1:30">
      <c r="A1910" s="46"/>
      <c r="B1910" s="47"/>
      <c r="C1910" s="49"/>
      <c r="D1910" s="41"/>
      <c r="E1910" s="41"/>
      <c r="F1910" s="41"/>
      <c r="G1910" s="50" t="str">
        <f>IF(A1910&lt;&gt;"",CONCATENATE(A1910,":",YEAR(B1910),IF(MONTH(B1910)&gt;9,MONTH(B1910),CONCATENATE(0,MONTH(B1910))),IF(DAY(B1910)&gt;9,DAY(B1910),CONCATENATE(0,DAY(B1910))),IF(HOUR(C1910)&gt;9,HOUR(C1910),CONCATENATE(0,HOUR(C1910))),IF(MINUTE(C1910)&gt;9,MINUTE(C1910),CONCATENATE(0,MINUTE(C1910))),":",VLOOKUP(F1910,'Valid Values - Results'!$D$4:$F$12,3,FALSE)),"")</f>
        <v/>
      </c>
      <c r="H1910" s="41"/>
      <c r="I1910" s="41"/>
      <c r="J1910" s="41"/>
      <c r="K1910" s="41"/>
      <c r="L1910" s="41"/>
      <c r="M1910" s="92"/>
      <c r="N1910" s="41"/>
      <c r="O1910" s="41"/>
      <c r="P1910" s="41"/>
      <c r="Q1910" s="41"/>
      <c r="R1910" s="41"/>
      <c r="S1910" s="41"/>
      <c r="T1910" s="41"/>
      <c r="U1910" s="47"/>
      <c r="V1910" s="49"/>
      <c r="W1910" s="41"/>
      <c r="X1910" s="41"/>
      <c r="Y1910" s="41"/>
      <c r="AA1910" s="37" t="str">
        <f>IF($I1910&lt;&gt;"",VLOOKUP($I1910,'Valid Values - Search'!$R$4:$T$4719,3,FALSE),"")</f>
        <v/>
      </c>
      <c r="AB1910" s="37" t="str">
        <f>IF($I1910&lt;&gt;"",VLOOKUP($I1910,'Valid Values - Search'!$R$4:$S$4719,2,FALSE),"")</f>
        <v/>
      </c>
      <c r="AC1910" s="38" t="str">
        <f t="shared" si="29"/>
        <v/>
      </c>
      <c r="AD1910" s="38"/>
    </row>
    <row r="1911" spans="1:30">
      <c r="A1911" s="46"/>
      <c r="B1911" s="47"/>
      <c r="C1911" s="49"/>
      <c r="D1911" s="41"/>
      <c r="E1911" s="41"/>
      <c r="F1911" s="41"/>
      <c r="G1911" s="50" t="str">
        <f>IF(A1911&lt;&gt;"",CONCATENATE(A1911,":",YEAR(B1911),IF(MONTH(B1911)&gt;9,MONTH(B1911),CONCATENATE(0,MONTH(B1911))),IF(DAY(B1911)&gt;9,DAY(B1911),CONCATENATE(0,DAY(B1911))),IF(HOUR(C1911)&gt;9,HOUR(C1911),CONCATENATE(0,HOUR(C1911))),IF(MINUTE(C1911)&gt;9,MINUTE(C1911),CONCATENATE(0,MINUTE(C1911))),":",VLOOKUP(F1911,'Valid Values - Results'!$D$4:$F$12,3,FALSE)),"")</f>
        <v/>
      </c>
      <c r="H1911" s="41"/>
      <c r="I1911" s="41"/>
      <c r="J1911" s="41"/>
      <c r="K1911" s="41"/>
      <c r="L1911" s="41"/>
      <c r="M1911" s="92"/>
      <c r="N1911" s="41"/>
      <c r="O1911" s="41"/>
      <c r="P1911" s="41"/>
      <c r="Q1911" s="41"/>
      <c r="R1911" s="41"/>
      <c r="S1911" s="41"/>
      <c r="T1911" s="41"/>
      <c r="U1911" s="47"/>
      <c r="V1911" s="49"/>
      <c r="W1911" s="41"/>
      <c r="X1911" s="41"/>
      <c r="Y1911" s="41"/>
      <c r="AA1911" s="37" t="str">
        <f>IF($I1911&lt;&gt;"",VLOOKUP($I1911,'Valid Values - Search'!$R$4:$T$4719,3,FALSE),"")</f>
        <v/>
      </c>
      <c r="AB1911" s="37" t="str">
        <f>IF($I1911&lt;&gt;"",VLOOKUP($I1911,'Valid Values - Search'!$R$4:$S$4719,2,FALSE),"")</f>
        <v/>
      </c>
      <c r="AC1911" s="38" t="str">
        <f t="shared" si="29"/>
        <v/>
      </c>
      <c r="AD1911" s="38"/>
    </row>
    <row r="1912" spans="1:30">
      <c r="A1912" s="46"/>
      <c r="B1912" s="47"/>
      <c r="C1912" s="49"/>
      <c r="D1912" s="41"/>
      <c r="E1912" s="41"/>
      <c r="F1912" s="41"/>
      <c r="G1912" s="50" t="str">
        <f>IF(A1912&lt;&gt;"",CONCATENATE(A1912,":",YEAR(B1912),IF(MONTH(B1912)&gt;9,MONTH(B1912),CONCATENATE(0,MONTH(B1912))),IF(DAY(B1912)&gt;9,DAY(B1912),CONCATENATE(0,DAY(B1912))),IF(HOUR(C1912)&gt;9,HOUR(C1912),CONCATENATE(0,HOUR(C1912))),IF(MINUTE(C1912)&gt;9,MINUTE(C1912),CONCATENATE(0,MINUTE(C1912))),":",VLOOKUP(F1912,'Valid Values - Results'!$D$4:$F$12,3,FALSE)),"")</f>
        <v/>
      </c>
      <c r="H1912" s="41"/>
      <c r="I1912" s="41"/>
      <c r="J1912" s="41"/>
      <c r="K1912" s="41"/>
      <c r="L1912" s="41"/>
      <c r="M1912" s="92"/>
      <c r="N1912" s="41"/>
      <c r="O1912" s="41"/>
      <c r="P1912" s="41"/>
      <c r="Q1912" s="41"/>
      <c r="R1912" s="41"/>
      <c r="S1912" s="41"/>
      <c r="T1912" s="41"/>
      <c r="U1912" s="47"/>
      <c r="V1912" s="49"/>
      <c r="W1912" s="41"/>
      <c r="X1912" s="41"/>
      <c r="Y1912" s="41"/>
      <c r="AA1912" s="37" t="str">
        <f>IF($I1912&lt;&gt;"",VLOOKUP($I1912,'Valid Values - Search'!$R$4:$T$4719,3,FALSE),"")</f>
        <v/>
      </c>
      <c r="AB1912" s="37" t="str">
        <f>IF($I1912&lt;&gt;"",VLOOKUP($I1912,'Valid Values - Search'!$R$4:$S$4719,2,FALSE),"")</f>
        <v/>
      </c>
      <c r="AC1912" s="38" t="str">
        <f t="shared" si="29"/>
        <v/>
      </c>
      <c r="AD1912" s="38"/>
    </row>
    <row r="1913" spans="1:30">
      <c r="A1913" s="46"/>
      <c r="B1913" s="47"/>
      <c r="C1913" s="49"/>
      <c r="D1913" s="41"/>
      <c r="E1913" s="41"/>
      <c r="F1913" s="41"/>
      <c r="G1913" s="50" t="str">
        <f>IF(A1913&lt;&gt;"",CONCATENATE(A1913,":",YEAR(B1913),IF(MONTH(B1913)&gt;9,MONTH(B1913),CONCATENATE(0,MONTH(B1913))),IF(DAY(B1913)&gt;9,DAY(B1913),CONCATENATE(0,DAY(B1913))),IF(HOUR(C1913)&gt;9,HOUR(C1913),CONCATENATE(0,HOUR(C1913))),IF(MINUTE(C1913)&gt;9,MINUTE(C1913),CONCATENATE(0,MINUTE(C1913))),":",VLOOKUP(F1913,'Valid Values - Results'!$D$4:$F$12,3,FALSE)),"")</f>
        <v/>
      </c>
      <c r="H1913" s="41"/>
      <c r="I1913" s="41"/>
      <c r="J1913" s="41"/>
      <c r="K1913" s="41"/>
      <c r="L1913" s="41"/>
      <c r="M1913" s="92"/>
      <c r="N1913" s="41"/>
      <c r="O1913" s="41"/>
      <c r="P1913" s="41"/>
      <c r="Q1913" s="41"/>
      <c r="R1913" s="41"/>
      <c r="S1913" s="41"/>
      <c r="T1913" s="41"/>
      <c r="U1913" s="47"/>
      <c r="V1913" s="49"/>
      <c r="W1913" s="41"/>
      <c r="X1913" s="41"/>
      <c r="Y1913" s="41"/>
      <c r="AA1913" s="37" t="str">
        <f>IF($I1913&lt;&gt;"",VLOOKUP($I1913,'Valid Values - Search'!$R$4:$T$4719,3,FALSE),"")</f>
        <v/>
      </c>
      <c r="AB1913" s="37" t="str">
        <f>IF($I1913&lt;&gt;"",VLOOKUP($I1913,'Valid Values - Search'!$R$4:$S$4719,2,FALSE),"")</f>
        <v/>
      </c>
      <c r="AC1913" s="38" t="str">
        <f t="shared" si="29"/>
        <v/>
      </c>
      <c r="AD1913" s="38"/>
    </row>
    <row r="1914" spans="1:30">
      <c r="A1914" s="46"/>
      <c r="B1914" s="47"/>
      <c r="C1914" s="49"/>
      <c r="D1914" s="41"/>
      <c r="E1914" s="41"/>
      <c r="F1914" s="41"/>
      <c r="G1914" s="50" t="str">
        <f>IF(A1914&lt;&gt;"",CONCATENATE(A1914,":",YEAR(B1914),IF(MONTH(B1914)&gt;9,MONTH(B1914),CONCATENATE(0,MONTH(B1914))),IF(DAY(B1914)&gt;9,DAY(B1914),CONCATENATE(0,DAY(B1914))),IF(HOUR(C1914)&gt;9,HOUR(C1914),CONCATENATE(0,HOUR(C1914))),IF(MINUTE(C1914)&gt;9,MINUTE(C1914),CONCATENATE(0,MINUTE(C1914))),":",VLOOKUP(F1914,'Valid Values - Results'!$D$4:$F$12,3,FALSE)),"")</f>
        <v/>
      </c>
      <c r="H1914" s="41"/>
      <c r="I1914" s="41"/>
      <c r="J1914" s="41"/>
      <c r="K1914" s="41"/>
      <c r="L1914" s="41"/>
      <c r="M1914" s="92"/>
      <c r="N1914" s="41"/>
      <c r="O1914" s="41"/>
      <c r="P1914" s="41"/>
      <c r="Q1914" s="41"/>
      <c r="R1914" s="41"/>
      <c r="S1914" s="41"/>
      <c r="T1914" s="41"/>
      <c r="U1914" s="47"/>
      <c r="V1914" s="49"/>
      <c r="W1914" s="41"/>
      <c r="X1914" s="41"/>
      <c r="Y1914" s="41"/>
      <c r="AA1914" s="37" t="str">
        <f>IF($I1914&lt;&gt;"",VLOOKUP($I1914,'Valid Values - Search'!$R$4:$T$4719,3,FALSE),"")</f>
        <v/>
      </c>
      <c r="AB1914" s="37" t="str">
        <f>IF($I1914&lt;&gt;"",VLOOKUP($I1914,'Valid Values - Search'!$R$4:$S$4719,2,FALSE),"")</f>
        <v/>
      </c>
      <c r="AC1914" s="38" t="str">
        <f t="shared" si="29"/>
        <v/>
      </c>
      <c r="AD1914" s="38"/>
    </row>
    <row r="1915" spans="1:30">
      <c r="A1915" s="46"/>
      <c r="B1915" s="47"/>
      <c r="C1915" s="49"/>
      <c r="D1915" s="41"/>
      <c r="E1915" s="41"/>
      <c r="F1915" s="41"/>
      <c r="G1915" s="50" t="str">
        <f>IF(A1915&lt;&gt;"",CONCATENATE(A1915,":",YEAR(B1915),IF(MONTH(B1915)&gt;9,MONTH(B1915),CONCATENATE(0,MONTH(B1915))),IF(DAY(B1915)&gt;9,DAY(B1915),CONCATENATE(0,DAY(B1915))),IF(HOUR(C1915)&gt;9,HOUR(C1915),CONCATENATE(0,HOUR(C1915))),IF(MINUTE(C1915)&gt;9,MINUTE(C1915),CONCATENATE(0,MINUTE(C1915))),":",VLOOKUP(F1915,'Valid Values - Results'!$D$4:$F$12,3,FALSE)),"")</f>
        <v/>
      </c>
      <c r="H1915" s="41"/>
      <c r="I1915" s="41"/>
      <c r="J1915" s="41"/>
      <c r="K1915" s="41"/>
      <c r="L1915" s="41"/>
      <c r="M1915" s="92"/>
      <c r="N1915" s="41"/>
      <c r="O1915" s="41"/>
      <c r="P1915" s="41"/>
      <c r="Q1915" s="41"/>
      <c r="R1915" s="41"/>
      <c r="S1915" s="41"/>
      <c r="T1915" s="41"/>
      <c r="U1915" s="47"/>
      <c r="V1915" s="49"/>
      <c r="W1915" s="41"/>
      <c r="X1915" s="41"/>
      <c r="Y1915" s="41"/>
      <c r="AA1915" s="37" t="str">
        <f>IF($I1915&lt;&gt;"",VLOOKUP($I1915,'Valid Values - Search'!$R$4:$T$4719,3,FALSE),"")</f>
        <v/>
      </c>
      <c r="AB1915" s="37" t="str">
        <f>IF($I1915&lt;&gt;"",VLOOKUP($I1915,'Valid Values - Search'!$R$4:$S$4719,2,FALSE),"")</f>
        <v/>
      </c>
      <c r="AC1915" s="38" t="str">
        <f t="shared" si="29"/>
        <v/>
      </c>
      <c r="AD1915" s="38"/>
    </row>
    <row r="1916" spans="1:30">
      <c r="A1916" s="46"/>
      <c r="B1916" s="47"/>
      <c r="C1916" s="49"/>
      <c r="D1916" s="41"/>
      <c r="E1916" s="41"/>
      <c r="F1916" s="41"/>
      <c r="G1916" s="50" t="str">
        <f>IF(A1916&lt;&gt;"",CONCATENATE(A1916,":",YEAR(B1916),IF(MONTH(B1916)&gt;9,MONTH(B1916),CONCATENATE(0,MONTH(B1916))),IF(DAY(B1916)&gt;9,DAY(B1916),CONCATENATE(0,DAY(B1916))),IF(HOUR(C1916)&gt;9,HOUR(C1916),CONCATENATE(0,HOUR(C1916))),IF(MINUTE(C1916)&gt;9,MINUTE(C1916),CONCATENATE(0,MINUTE(C1916))),":",VLOOKUP(F1916,'Valid Values - Results'!$D$4:$F$12,3,FALSE)),"")</f>
        <v/>
      </c>
      <c r="H1916" s="41"/>
      <c r="I1916" s="41"/>
      <c r="J1916" s="41"/>
      <c r="K1916" s="41"/>
      <c r="L1916" s="41"/>
      <c r="M1916" s="92"/>
      <c r="N1916" s="41"/>
      <c r="O1916" s="41"/>
      <c r="P1916" s="41"/>
      <c r="Q1916" s="41"/>
      <c r="R1916" s="41"/>
      <c r="S1916" s="41"/>
      <c r="T1916" s="41"/>
      <c r="U1916" s="47"/>
      <c r="V1916" s="49"/>
      <c r="W1916" s="41"/>
      <c r="X1916" s="41"/>
      <c r="Y1916" s="41"/>
      <c r="AA1916" s="37" t="str">
        <f>IF($I1916&lt;&gt;"",VLOOKUP($I1916,'Valid Values - Search'!$R$4:$T$4719,3,FALSE),"")</f>
        <v/>
      </c>
      <c r="AB1916" s="37" t="str">
        <f>IF($I1916&lt;&gt;"",VLOOKUP($I1916,'Valid Values - Search'!$R$4:$S$4719,2,FALSE),"")</f>
        <v/>
      </c>
      <c r="AC1916" s="38" t="str">
        <f t="shared" si="29"/>
        <v/>
      </c>
      <c r="AD1916" s="38"/>
    </row>
    <row r="1917" spans="1:30">
      <c r="A1917" s="46"/>
      <c r="B1917" s="47"/>
      <c r="C1917" s="49"/>
      <c r="D1917" s="41"/>
      <c r="E1917" s="41"/>
      <c r="F1917" s="41"/>
      <c r="G1917" s="50" t="str">
        <f>IF(A1917&lt;&gt;"",CONCATENATE(A1917,":",YEAR(B1917),IF(MONTH(B1917)&gt;9,MONTH(B1917),CONCATENATE(0,MONTH(B1917))),IF(DAY(B1917)&gt;9,DAY(B1917),CONCATENATE(0,DAY(B1917))),IF(HOUR(C1917)&gt;9,HOUR(C1917),CONCATENATE(0,HOUR(C1917))),IF(MINUTE(C1917)&gt;9,MINUTE(C1917),CONCATENATE(0,MINUTE(C1917))),":",VLOOKUP(F1917,'Valid Values - Results'!$D$4:$F$12,3,FALSE)),"")</f>
        <v/>
      </c>
      <c r="H1917" s="41"/>
      <c r="I1917" s="41"/>
      <c r="J1917" s="41"/>
      <c r="K1917" s="41"/>
      <c r="L1917" s="41"/>
      <c r="M1917" s="92"/>
      <c r="N1917" s="41"/>
      <c r="O1917" s="41"/>
      <c r="P1917" s="41"/>
      <c r="Q1917" s="41"/>
      <c r="R1917" s="41"/>
      <c r="S1917" s="41"/>
      <c r="T1917" s="41"/>
      <c r="U1917" s="47"/>
      <c r="V1917" s="49"/>
      <c r="W1917" s="41"/>
      <c r="X1917" s="41"/>
      <c r="Y1917" s="41"/>
      <c r="AA1917" s="37" t="str">
        <f>IF($I1917&lt;&gt;"",VLOOKUP($I1917,'Valid Values - Search'!$R$4:$T$4719,3,FALSE),"")</f>
        <v/>
      </c>
      <c r="AB1917" s="37" t="str">
        <f>IF($I1917&lt;&gt;"",VLOOKUP($I1917,'Valid Values - Search'!$R$4:$S$4719,2,FALSE),"")</f>
        <v/>
      </c>
      <c r="AC1917" s="38" t="str">
        <f t="shared" si="29"/>
        <v/>
      </c>
      <c r="AD1917" s="38"/>
    </row>
    <row r="1918" spans="1:30">
      <c r="A1918" s="46"/>
      <c r="B1918" s="47"/>
      <c r="C1918" s="49"/>
      <c r="D1918" s="41"/>
      <c r="E1918" s="41"/>
      <c r="F1918" s="41"/>
      <c r="G1918" s="50" t="str">
        <f>IF(A1918&lt;&gt;"",CONCATENATE(A1918,":",YEAR(B1918),IF(MONTH(B1918)&gt;9,MONTH(B1918),CONCATENATE(0,MONTH(B1918))),IF(DAY(B1918)&gt;9,DAY(B1918),CONCATENATE(0,DAY(B1918))),IF(HOUR(C1918)&gt;9,HOUR(C1918),CONCATENATE(0,HOUR(C1918))),IF(MINUTE(C1918)&gt;9,MINUTE(C1918),CONCATENATE(0,MINUTE(C1918))),":",VLOOKUP(F1918,'Valid Values - Results'!$D$4:$F$12,3,FALSE)),"")</f>
        <v/>
      </c>
      <c r="H1918" s="41"/>
      <c r="I1918" s="41"/>
      <c r="J1918" s="41"/>
      <c r="K1918" s="41"/>
      <c r="L1918" s="41"/>
      <c r="M1918" s="92"/>
      <c r="N1918" s="41"/>
      <c r="O1918" s="41"/>
      <c r="P1918" s="41"/>
      <c r="Q1918" s="41"/>
      <c r="R1918" s="41"/>
      <c r="S1918" s="41"/>
      <c r="T1918" s="41"/>
      <c r="U1918" s="47"/>
      <c r="V1918" s="49"/>
      <c r="W1918" s="41"/>
      <c r="X1918" s="41"/>
      <c r="Y1918" s="41"/>
      <c r="AA1918" s="37" t="str">
        <f>IF($I1918&lt;&gt;"",VLOOKUP($I1918,'Valid Values - Search'!$R$4:$T$4719,3,FALSE),"")</f>
        <v/>
      </c>
      <c r="AB1918" s="37" t="str">
        <f>IF($I1918&lt;&gt;"",VLOOKUP($I1918,'Valid Values - Search'!$R$4:$S$4719,2,FALSE),"")</f>
        <v/>
      </c>
      <c r="AC1918" s="38" t="str">
        <f t="shared" si="29"/>
        <v/>
      </c>
      <c r="AD1918" s="38"/>
    </row>
    <row r="1919" spans="1:30">
      <c r="A1919" s="46"/>
      <c r="B1919" s="47"/>
      <c r="C1919" s="49"/>
      <c r="D1919" s="41"/>
      <c r="E1919" s="41"/>
      <c r="F1919" s="41"/>
      <c r="G1919" s="50" t="str">
        <f>IF(A1919&lt;&gt;"",CONCATENATE(A1919,":",YEAR(B1919),IF(MONTH(B1919)&gt;9,MONTH(B1919),CONCATENATE(0,MONTH(B1919))),IF(DAY(B1919)&gt;9,DAY(B1919),CONCATENATE(0,DAY(B1919))),IF(HOUR(C1919)&gt;9,HOUR(C1919),CONCATENATE(0,HOUR(C1919))),IF(MINUTE(C1919)&gt;9,MINUTE(C1919),CONCATENATE(0,MINUTE(C1919))),":",VLOOKUP(F1919,'Valid Values - Results'!$D$4:$F$12,3,FALSE)),"")</f>
        <v/>
      </c>
      <c r="H1919" s="41"/>
      <c r="I1919" s="41"/>
      <c r="J1919" s="41"/>
      <c r="K1919" s="41"/>
      <c r="L1919" s="41"/>
      <c r="M1919" s="92"/>
      <c r="N1919" s="41"/>
      <c r="O1919" s="41"/>
      <c r="P1919" s="41"/>
      <c r="Q1919" s="41"/>
      <c r="R1919" s="41"/>
      <c r="S1919" s="41"/>
      <c r="T1919" s="41"/>
      <c r="U1919" s="47"/>
      <c r="V1919" s="49"/>
      <c r="W1919" s="41"/>
      <c r="X1919" s="41"/>
      <c r="Y1919" s="41"/>
      <c r="AA1919" s="37" t="str">
        <f>IF($I1919&lt;&gt;"",VLOOKUP($I1919,'Valid Values - Search'!$R$4:$T$4719,3,FALSE),"")</f>
        <v/>
      </c>
      <c r="AB1919" s="37" t="str">
        <f>IF($I1919&lt;&gt;"",VLOOKUP($I1919,'Valid Values - Search'!$R$4:$S$4719,2,FALSE),"")</f>
        <v/>
      </c>
      <c r="AC1919" s="38" t="str">
        <f t="shared" si="29"/>
        <v/>
      </c>
      <c r="AD1919" s="38"/>
    </row>
    <row r="1920" spans="1:30">
      <c r="A1920" s="46"/>
      <c r="B1920" s="47"/>
      <c r="C1920" s="49"/>
      <c r="D1920" s="41"/>
      <c r="E1920" s="41"/>
      <c r="F1920" s="41"/>
      <c r="G1920" s="50" t="str">
        <f>IF(A1920&lt;&gt;"",CONCATENATE(A1920,":",YEAR(B1920),IF(MONTH(B1920)&gt;9,MONTH(B1920),CONCATENATE(0,MONTH(B1920))),IF(DAY(B1920)&gt;9,DAY(B1920),CONCATENATE(0,DAY(B1920))),IF(HOUR(C1920)&gt;9,HOUR(C1920),CONCATENATE(0,HOUR(C1920))),IF(MINUTE(C1920)&gt;9,MINUTE(C1920),CONCATENATE(0,MINUTE(C1920))),":",VLOOKUP(F1920,'Valid Values - Results'!$D$4:$F$12,3,FALSE)),"")</f>
        <v/>
      </c>
      <c r="H1920" s="41"/>
      <c r="I1920" s="41"/>
      <c r="J1920" s="41"/>
      <c r="K1920" s="41"/>
      <c r="L1920" s="41"/>
      <c r="M1920" s="92"/>
      <c r="N1920" s="41"/>
      <c r="O1920" s="41"/>
      <c r="P1920" s="41"/>
      <c r="Q1920" s="41"/>
      <c r="R1920" s="41"/>
      <c r="S1920" s="41"/>
      <c r="T1920" s="41"/>
      <c r="U1920" s="47"/>
      <c r="V1920" s="49"/>
      <c r="W1920" s="41"/>
      <c r="X1920" s="41"/>
      <c r="Y1920" s="41"/>
      <c r="AA1920" s="37" t="str">
        <f>IF($I1920&lt;&gt;"",VLOOKUP($I1920,'Valid Values - Search'!$R$4:$T$4719,3,FALSE),"")</f>
        <v/>
      </c>
      <c r="AB1920" s="37" t="str">
        <f>IF($I1920&lt;&gt;"",VLOOKUP($I1920,'Valid Values - Search'!$R$4:$S$4719,2,FALSE),"")</f>
        <v/>
      </c>
      <c r="AC1920" s="38" t="str">
        <f t="shared" si="29"/>
        <v/>
      </c>
      <c r="AD1920" s="38"/>
    </row>
    <row r="1921" spans="1:30">
      <c r="A1921" s="46"/>
      <c r="B1921" s="47"/>
      <c r="C1921" s="49"/>
      <c r="D1921" s="41"/>
      <c r="E1921" s="41"/>
      <c r="F1921" s="41"/>
      <c r="G1921" s="50" t="str">
        <f>IF(A1921&lt;&gt;"",CONCATENATE(A1921,":",YEAR(B1921),IF(MONTH(B1921)&gt;9,MONTH(B1921),CONCATENATE(0,MONTH(B1921))),IF(DAY(B1921)&gt;9,DAY(B1921),CONCATENATE(0,DAY(B1921))),IF(HOUR(C1921)&gt;9,HOUR(C1921),CONCATENATE(0,HOUR(C1921))),IF(MINUTE(C1921)&gt;9,MINUTE(C1921),CONCATENATE(0,MINUTE(C1921))),":",VLOOKUP(F1921,'Valid Values - Results'!$D$4:$F$12,3,FALSE)),"")</f>
        <v/>
      </c>
      <c r="H1921" s="41"/>
      <c r="I1921" s="41"/>
      <c r="J1921" s="41"/>
      <c r="K1921" s="41"/>
      <c r="L1921" s="41"/>
      <c r="M1921" s="92"/>
      <c r="N1921" s="41"/>
      <c r="O1921" s="41"/>
      <c r="P1921" s="41"/>
      <c r="Q1921" s="41"/>
      <c r="R1921" s="41"/>
      <c r="S1921" s="41"/>
      <c r="T1921" s="41"/>
      <c r="U1921" s="47"/>
      <c r="V1921" s="49"/>
      <c r="W1921" s="41"/>
      <c r="X1921" s="41"/>
      <c r="Y1921" s="41"/>
      <c r="AA1921" s="37" t="str">
        <f>IF($I1921&lt;&gt;"",VLOOKUP($I1921,'Valid Values - Search'!$R$4:$T$4719,3,FALSE),"")</f>
        <v/>
      </c>
      <c r="AB1921" s="37" t="str">
        <f>IF($I1921&lt;&gt;"",VLOOKUP($I1921,'Valid Values - Search'!$R$4:$S$4719,2,FALSE),"")</f>
        <v/>
      </c>
      <c r="AC1921" s="38" t="str">
        <f t="shared" si="29"/>
        <v/>
      </c>
      <c r="AD1921" s="38"/>
    </row>
    <row r="1922" spans="1:30">
      <c r="A1922" s="46"/>
      <c r="B1922" s="47"/>
      <c r="C1922" s="49"/>
      <c r="D1922" s="41"/>
      <c r="E1922" s="41"/>
      <c r="F1922" s="41"/>
      <c r="G1922" s="50" t="str">
        <f>IF(A1922&lt;&gt;"",CONCATENATE(A1922,":",YEAR(B1922),IF(MONTH(B1922)&gt;9,MONTH(B1922),CONCATENATE(0,MONTH(B1922))),IF(DAY(B1922)&gt;9,DAY(B1922),CONCATENATE(0,DAY(B1922))),IF(HOUR(C1922)&gt;9,HOUR(C1922),CONCATENATE(0,HOUR(C1922))),IF(MINUTE(C1922)&gt;9,MINUTE(C1922),CONCATENATE(0,MINUTE(C1922))),":",VLOOKUP(F1922,'Valid Values - Results'!$D$4:$F$12,3,FALSE)),"")</f>
        <v/>
      </c>
      <c r="H1922" s="41"/>
      <c r="I1922" s="41"/>
      <c r="J1922" s="41"/>
      <c r="K1922" s="41"/>
      <c r="L1922" s="41"/>
      <c r="M1922" s="92"/>
      <c r="N1922" s="41"/>
      <c r="O1922" s="41"/>
      <c r="P1922" s="41"/>
      <c r="Q1922" s="41"/>
      <c r="R1922" s="41"/>
      <c r="S1922" s="41"/>
      <c r="T1922" s="41"/>
      <c r="U1922" s="47"/>
      <c r="V1922" s="49"/>
      <c r="W1922" s="41"/>
      <c r="X1922" s="41"/>
      <c r="Y1922" s="41"/>
      <c r="AA1922" s="37" t="str">
        <f>IF($I1922&lt;&gt;"",VLOOKUP($I1922,'Valid Values - Search'!$R$4:$T$4719,3,FALSE),"")</f>
        <v/>
      </c>
      <c r="AB1922" s="37" t="str">
        <f>IF($I1922&lt;&gt;"",VLOOKUP($I1922,'Valid Values - Search'!$R$4:$S$4719,2,FALSE),"")</f>
        <v/>
      </c>
      <c r="AC1922" s="38" t="str">
        <f t="shared" ref="AC1922:AC1985" si="30">IF($V1922&lt;&gt;"",$D1922,"")</f>
        <v/>
      </c>
      <c r="AD1922" s="38"/>
    </row>
    <row r="1923" spans="1:30">
      <c r="A1923" s="46"/>
      <c r="B1923" s="47"/>
      <c r="C1923" s="49"/>
      <c r="D1923" s="41"/>
      <c r="E1923" s="41"/>
      <c r="F1923" s="41"/>
      <c r="G1923" s="50" t="str">
        <f>IF(A1923&lt;&gt;"",CONCATENATE(A1923,":",YEAR(B1923),IF(MONTH(B1923)&gt;9,MONTH(B1923),CONCATENATE(0,MONTH(B1923))),IF(DAY(B1923)&gt;9,DAY(B1923),CONCATENATE(0,DAY(B1923))),IF(HOUR(C1923)&gt;9,HOUR(C1923),CONCATENATE(0,HOUR(C1923))),IF(MINUTE(C1923)&gt;9,MINUTE(C1923),CONCATENATE(0,MINUTE(C1923))),":",VLOOKUP(F1923,'Valid Values - Results'!$D$4:$F$12,3,FALSE)),"")</f>
        <v/>
      </c>
      <c r="H1923" s="41"/>
      <c r="I1923" s="41"/>
      <c r="J1923" s="41"/>
      <c r="K1923" s="41"/>
      <c r="L1923" s="41"/>
      <c r="M1923" s="92"/>
      <c r="N1923" s="41"/>
      <c r="O1923" s="41"/>
      <c r="P1923" s="41"/>
      <c r="Q1923" s="41"/>
      <c r="R1923" s="41"/>
      <c r="S1923" s="41"/>
      <c r="T1923" s="41"/>
      <c r="U1923" s="47"/>
      <c r="V1923" s="49"/>
      <c r="W1923" s="41"/>
      <c r="X1923" s="41"/>
      <c r="Y1923" s="41"/>
      <c r="AA1923" s="37" t="str">
        <f>IF($I1923&lt;&gt;"",VLOOKUP($I1923,'Valid Values - Search'!$R$4:$T$4719,3,FALSE),"")</f>
        <v/>
      </c>
      <c r="AB1923" s="37" t="str">
        <f>IF($I1923&lt;&gt;"",VLOOKUP($I1923,'Valid Values - Search'!$R$4:$S$4719,2,FALSE),"")</f>
        <v/>
      </c>
      <c r="AC1923" s="38" t="str">
        <f t="shared" si="30"/>
        <v/>
      </c>
      <c r="AD1923" s="38"/>
    </row>
    <row r="1924" spans="1:30">
      <c r="A1924" s="46"/>
      <c r="B1924" s="47"/>
      <c r="C1924" s="49"/>
      <c r="D1924" s="41"/>
      <c r="E1924" s="41"/>
      <c r="F1924" s="41"/>
      <c r="G1924" s="50" t="str">
        <f>IF(A1924&lt;&gt;"",CONCATENATE(A1924,":",YEAR(B1924),IF(MONTH(B1924)&gt;9,MONTH(B1924),CONCATENATE(0,MONTH(B1924))),IF(DAY(B1924)&gt;9,DAY(B1924),CONCATENATE(0,DAY(B1924))),IF(HOUR(C1924)&gt;9,HOUR(C1924),CONCATENATE(0,HOUR(C1924))),IF(MINUTE(C1924)&gt;9,MINUTE(C1924),CONCATENATE(0,MINUTE(C1924))),":",VLOOKUP(F1924,'Valid Values - Results'!$D$4:$F$12,3,FALSE)),"")</f>
        <v/>
      </c>
      <c r="H1924" s="41"/>
      <c r="I1924" s="41"/>
      <c r="J1924" s="41"/>
      <c r="K1924" s="41"/>
      <c r="L1924" s="41"/>
      <c r="M1924" s="92"/>
      <c r="N1924" s="41"/>
      <c r="O1924" s="41"/>
      <c r="P1924" s="41"/>
      <c r="Q1924" s="41"/>
      <c r="R1924" s="41"/>
      <c r="S1924" s="41"/>
      <c r="T1924" s="41"/>
      <c r="U1924" s="47"/>
      <c r="V1924" s="49"/>
      <c r="W1924" s="41"/>
      <c r="X1924" s="41"/>
      <c r="Y1924" s="41"/>
      <c r="AA1924" s="37" t="str">
        <f>IF($I1924&lt;&gt;"",VLOOKUP($I1924,'Valid Values - Search'!$R$4:$T$4719,3,FALSE),"")</f>
        <v/>
      </c>
      <c r="AB1924" s="37" t="str">
        <f>IF($I1924&lt;&gt;"",VLOOKUP($I1924,'Valid Values - Search'!$R$4:$S$4719,2,FALSE),"")</f>
        <v/>
      </c>
      <c r="AC1924" s="38" t="str">
        <f t="shared" si="30"/>
        <v/>
      </c>
      <c r="AD1924" s="38"/>
    </row>
    <row r="1925" spans="1:30">
      <c r="A1925" s="46"/>
      <c r="B1925" s="47"/>
      <c r="C1925" s="49"/>
      <c r="D1925" s="41"/>
      <c r="E1925" s="41"/>
      <c r="F1925" s="41"/>
      <c r="G1925" s="50" t="str">
        <f>IF(A1925&lt;&gt;"",CONCATENATE(A1925,":",YEAR(B1925),IF(MONTH(B1925)&gt;9,MONTH(B1925),CONCATENATE(0,MONTH(B1925))),IF(DAY(B1925)&gt;9,DAY(B1925),CONCATENATE(0,DAY(B1925))),IF(HOUR(C1925)&gt;9,HOUR(C1925),CONCATENATE(0,HOUR(C1925))),IF(MINUTE(C1925)&gt;9,MINUTE(C1925),CONCATENATE(0,MINUTE(C1925))),":",VLOOKUP(F1925,'Valid Values - Results'!$D$4:$F$12,3,FALSE)),"")</f>
        <v/>
      </c>
      <c r="H1925" s="41"/>
      <c r="I1925" s="41"/>
      <c r="J1925" s="41"/>
      <c r="K1925" s="41"/>
      <c r="L1925" s="41"/>
      <c r="M1925" s="92"/>
      <c r="N1925" s="41"/>
      <c r="O1925" s="41"/>
      <c r="P1925" s="41"/>
      <c r="Q1925" s="41"/>
      <c r="R1925" s="41"/>
      <c r="S1925" s="41"/>
      <c r="T1925" s="41"/>
      <c r="U1925" s="47"/>
      <c r="V1925" s="49"/>
      <c r="W1925" s="41"/>
      <c r="X1925" s="41"/>
      <c r="Y1925" s="41"/>
      <c r="AA1925" s="37" t="str">
        <f>IF($I1925&lt;&gt;"",VLOOKUP($I1925,'Valid Values - Search'!$R$4:$T$4719,3,FALSE),"")</f>
        <v/>
      </c>
      <c r="AB1925" s="37" t="str">
        <f>IF($I1925&lt;&gt;"",VLOOKUP($I1925,'Valid Values - Search'!$R$4:$S$4719,2,FALSE),"")</f>
        <v/>
      </c>
      <c r="AC1925" s="38" t="str">
        <f t="shared" si="30"/>
        <v/>
      </c>
      <c r="AD1925" s="38"/>
    </row>
    <row r="1926" spans="1:30">
      <c r="A1926" s="46"/>
      <c r="B1926" s="47"/>
      <c r="C1926" s="49"/>
      <c r="D1926" s="41"/>
      <c r="E1926" s="41"/>
      <c r="F1926" s="41"/>
      <c r="G1926" s="50" t="str">
        <f>IF(A1926&lt;&gt;"",CONCATENATE(A1926,":",YEAR(B1926),IF(MONTH(B1926)&gt;9,MONTH(B1926),CONCATENATE(0,MONTH(B1926))),IF(DAY(B1926)&gt;9,DAY(B1926),CONCATENATE(0,DAY(B1926))),IF(HOUR(C1926)&gt;9,HOUR(C1926),CONCATENATE(0,HOUR(C1926))),IF(MINUTE(C1926)&gt;9,MINUTE(C1926),CONCATENATE(0,MINUTE(C1926))),":",VLOOKUP(F1926,'Valid Values - Results'!$D$4:$F$12,3,FALSE)),"")</f>
        <v/>
      </c>
      <c r="H1926" s="41"/>
      <c r="I1926" s="41"/>
      <c r="J1926" s="41"/>
      <c r="K1926" s="41"/>
      <c r="L1926" s="41"/>
      <c r="M1926" s="92"/>
      <c r="N1926" s="41"/>
      <c r="O1926" s="41"/>
      <c r="P1926" s="41"/>
      <c r="Q1926" s="41"/>
      <c r="R1926" s="41"/>
      <c r="S1926" s="41"/>
      <c r="T1926" s="41"/>
      <c r="U1926" s="47"/>
      <c r="V1926" s="49"/>
      <c r="W1926" s="41"/>
      <c r="X1926" s="41"/>
      <c r="Y1926" s="41"/>
      <c r="AA1926" s="37" t="str">
        <f>IF($I1926&lt;&gt;"",VLOOKUP($I1926,'Valid Values - Search'!$R$4:$T$4719,3,FALSE),"")</f>
        <v/>
      </c>
      <c r="AB1926" s="37" t="str">
        <f>IF($I1926&lt;&gt;"",VLOOKUP($I1926,'Valid Values - Search'!$R$4:$S$4719,2,FALSE),"")</f>
        <v/>
      </c>
      <c r="AC1926" s="38" t="str">
        <f t="shared" si="30"/>
        <v/>
      </c>
      <c r="AD1926" s="38"/>
    </row>
    <row r="1927" spans="1:30">
      <c r="A1927" s="46"/>
      <c r="B1927" s="47"/>
      <c r="C1927" s="49"/>
      <c r="D1927" s="41"/>
      <c r="E1927" s="41"/>
      <c r="F1927" s="41"/>
      <c r="G1927" s="50" t="str">
        <f>IF(A1927&lt;&gt;"",CONCATENATE(A1927,":",YEAR(B1927),IF(MONTH(B1927)&gt;9,MONTH(B1927),CONCATENATE(0,MONTH(B1927))),IF(DAY(B1927)&gt;9,DAY(B1927),CONCATENATE(0,DAY(B1927))),IF(HOUR(C1927)&gt;9,HOUR(C1927),CONCATENATE(0,HOUR(C1927))),IF(MINUTE(C1927)&gt;9,MINUTE(C1927),CONCATENATE(0,MINUTE(C1927))),":",VLOOKUP(F1927,'Valid Values - Results'!$D$4:$F$12,3,FALSE)),"")</f>
        <v/>
      </c>
      <c r="H1927" s="41"/>
      <c r="I1927" s="41"/>
      <c r="J1927" s="41"/>
      <c r="K1927" s="41"/>
      <c r="L1927" s="41"/>
      <c r="M1927" s="92"/>
      <c r="N1927" s="41"/>
      <c r="O1927" s="41"/>
      <c r="P1927" s="41"/>
      <c r="Q1927" s="41"/>
      <c r="R1927" s="41"/>
      <c r="S1927" s="41"/>
      <c r="T1927" s="41"/>
      <c r="U1927" s="47"/>
      <c r="V1927" s="49"/>
      <c r="W1927" s="41"/>
      <c r="X1927" s="41"/>
      <c r="Y1927" s="41"/>
      <c r="AA1927" s="37" t="str">
        <f>IF($I1927&lt;&gt;"",VLOOKUP($I1927,'Valid Values - Search'!$R$4:$T$4719,3,FALSE),"")</f>
        <v/>
      </c>
      <c r="AB1927" s="37" t="str">
        <f>IF($I1927&lt;&gt;"",VLOOKUP($I1927,'Valid Values - Search'!$R$4:$S$4719,2,FALSE),"")</f>
        <v/>
      </c>
      <c r="AC1927" s="38" t="str">
        <f t="shared" si="30"/>
        <v/>
      </c>
      <c r="AD1927" s="38"/>
    </row>
    <row r="1928" spans="1:30">
      <c r="A1928" s="46"/>
      <c r="B1928" s="47"/>
      <c r="C1928" s="49"/>
      <c r="D1928" s="41"/>
      <c r="E1928" s="41"/>
      <c r="F1928" s="41"/>
      <c r="G1928" s="50" t="str">
        <f>IF(A1928&lt;&gt;"",CONCATENATE(A1928,":",YEAR(B1928),IF(MONTH(B1928)&gt;9,MONTH(B1928),CONCATENATE(0,MONTH(B1928))),IF(DAY(B1928)&gt;9,DAY(B1928),CONCATENATE(0,DAY(B1928))),IF(HOUR(C1928)&gt;9,HOUR(C1928),CONCATENATE(0,HOUR(C1928))),IF(MINUTE(C1928)&gt;9,MINUTE(C1928),CONCATENATE(0,MINUTE(C1928))),":",VLOOKUP(F1928,'Valid Values - Results'!$D$4:$F$12,3,FALSE)),"")</f>
        <v/>
      </c>
      <c r="H1928" s="41"/>
      <c r="I1928" s="41"/>
      <c r="J1928" s="41"/>
      <c r="K1928" s="41"/>
      <c r="L1928" s="41"/>
      <c r="M1928" s="92"/>
      <c r="N1928" s="41"/>
      <c r="O1928" s="41"/>
      <c r="P1928" s="41"/>
      <c r="Q1928" s="41"/>
      <c r="R1928" s="41"/>
      <c r="S1928" s="41"/>
      <c r="T1928" s="41"/>
      <c r="U1928" s="47"/>
      <c r="V1928" s="49"/>
      <c r="W1928" s="41"/>
      <c r="X1928" s="41"/>
      <c r="Y1928" s="41"/>
      <c r="AA1928" s="37" t="str">
        <f>IF($I1928&lt;&gt;"",VLOOKUP($I1928,'Valid Values - Search'!$R$4:$T$4719,3,FALSE),"")</f>
        <v/>
      </c>
      <c r="AB1928" s="37" t="str">
        <f>IF($I1928&lt;&gt;"",VLOOKUP($I1928,'Valid Values - Search'!$R$4:$S$4719,2,FALSE),"")</f>
        <v/>
      </c>
      <c r="AC1928" s="38" t="str">
        <f t="shared" si="30"/>
        <v/>
      </c>
      <c r="AD1928" s="38"/>
    </row>
    <row r="1929" spans="1:30">
      <c r="A1929" s="46"/>
      <c r="B1929" s="47"/>
      <c r="C1929" s="49"/>
      <c r="D1929" s="41"/>
      <c r="E1929" s="41"/>
      <c r="F1929" s="41"/>
      <c r="G1929" s="50" t="str">
        <f>IF(A1929&lt;&gt;"",CONCATENATE(A1929,":",YEAR(B1929),IF(MONTH(B1929)&gt;9,MONTH(B1929),CONCATENATE(0,MONTH(B1929))),IF(DAY(B1929)&gt;9,DAY(B1929),CONCATENATE(0,DAY(B1929))),IF(HOUR(C1929)&gt;9,HOUR(C1929),CONCATENATE(0,HOUR(C1929))),IF(MINUTE(C1929)&gt;9,MINUTE(C1929),CONCATENATE(0,MINUTE(C1929))),":",VLOOKUP(F1929,'Valid Values - Results'!$D$4:$F$12,3,FALSE)),"")</f>
        <v/>
      </c>
      <c r="H1929" s="41"/>
      <c r="I1929" s="41"/>
      <c r="J1929" s="41"/>
      <c r="K1929" s="41"/>
      <c r="L1929" s="41"/>
      <c r="M1929" s="92"/>
      <c r="N1929" s="41"/>
      <c r="O1929" s="41"/>
      <c r="P1929" s="41"/>
      <c r="Q1929" s="41"/>
      <c r="R1929" s="41"/>
      <c r="S1929" s="41"/>
      <c r="T1929" s="41"/>
      <c r="U1929" s="47"/>
      <c r="V1929" s="49"/>
      <c r="W1929" s="41"/>
      <c r="X1929" s="41"/>
      <c r="Y1929" s="41"/>
      <c r="AA1929" s="37" t="str">
        <f>IF($I1929&lt;&gt;"",VLOOKUP($I1929,'Valid Values - Search'!$R$4:$T$4719,3,FALSE),"")</f>
        <v/>
      </c>
      <c r="AB1929" s="37" t="str">
        <f>IF($I1929&lt;&gt;"",VLOOKUP($I1929,'Valid Values - Search'!$R$4:$S$4719,2,FALSE),"")</f>
        <v/>
      </c>
      <c r="AC1929" s="38" t="str">
        <f t="shared" si="30"/>
        <v/>
      </c>
      <c r="AD1929" s="38"/>
    </row>
    <row r="1930" spans="1:30">
      <c r="A1930" s="46"/>
      <c r="B1930" s="47"/>
      <c r="C1930" s="49"/>
      <c r="D1930" s="41"/>
      <c r="E1930" s="41"/>
      <c r="F1930" s="41"/>
      <c r="G1930" s="50" t="str">
        <f>IF(A1930&lt;&gt;"",CONCATENATE(A1930,":",YEAR(B1930),IF(MONTH(B1930)&gt;9,MONTH(B1930),CONCATENATE(0,MONTH(B1930))),IF(DAY(B1930)&gt;9,DAY(B1930),CONCATENATE(0,DAY(B1930))),IF(HOUR(C1930)&gt;9,HOUR(C1930),CONCATENATE(0,HOUR(C1930))),IF(MINUTE(C1930)&gt;9,MINUTE(C1930),CONCATENATE(0,MINUTE(C1930))),":",VLOOKUP(F1930,'Valid Values - Results'!$D$4:$F$12,3,FALSE)),"")</f>
        <v/>
      </c>
      <c r="H1930" s="41"/>
      <c r="I1930" s="41"/>
      <c r="J1930" s="41"/>
      <c r="K1930" s="41"/>
      <c r="L1930" s="41"/>
      <c r="M1930" s="92"/>
      <c r="N1930" s="41"/>
      <c r="O1930" s="41"/>
      <c r="P1930" s="41"/>
      <c r="Q1930" s="41"/>
      <c r="R1930" s="41"/>
      <c r="S1930" s="41"/>
      <c r="T1930" s="41"/>
      <c r="U1930" s="47"/>
      <c r="V1930" s="49"/>
      <c r="W1930" s="41"/>
      <c r="X1930" s="41"/>
      <c r="Y1930" s="41"/>
      <c r="AA1930" s="37" t="str">
        <f>IF($I1930&lt;&gt;"",VLOOKUP($I1930,'Valid Values - Search'!$R$4:$T$4719,3,FALSE),"")</f>
        <v/>
      </c>
      <c r="AB1930" s="37" t="str">
        <f>IF($I1930&lt;&gt;"",VLOOKUP($I1930,'Valid Values - Search'!$R$4:$S$4719,2,FALSE),"")</f>
        <v/>
      </c>
      <c r="AC1930" s="38" t="str">
        <f t="shared" si="30"/>
        <v/>
      </c>
      <c r="AD1930" s="38"/>
    </row>
    <row r="1931" spans="1:30">
      <c r="A1931" s="46"/>
      <c r="B1931" s="47"/>
      <c r="C1931" s="49"/>
      <c r="D1931" s="41"/>
      <c r="E1931" s="41"/>
      <c r="F1931" s="41"/>
      <c r="G1931" s="50" t="str">
        <f>IF(A1931&lt;&gt;"",CONCATENATE(A1931,":",YEAR(B1931),IF(MONTH(B1931)&gt;9,MONTH(B1931),CONCATENATE(0,MONTH(B1931))),IF(DAY(B1931)&gt;9,DAY(B1931),CONCATENATE(0,DAY(B1931))),IF(HOUR(C1931)&gt;9,HOUR(C1931),CONCATENATE(0,HOUR(C1931))),IF(MINUTE(C1931)&gt;9,MINUTE(C1931),CONCATENATE(0,MINUTE(C1931))),":",VLOOKUP(F1931,'Valid Values - Results'!$D$4:$F$12,3,FALSE)),"")</f>
        <v/>
      </c>
      <c r="H1931" s="41"/>
      <c r="I1931" s="41"/>
      <c r="J1931" s="41"/>
      <c r="K1931" s="41"/>
      <c r="L1931" s="41"/>
      <c r="M1931" s="92"/>
      <c r="N1931" s="41"/>
      <c r="O1931" s="41"/>
      <c r="P1931" s="41"/>
      <c r="Q1931" s="41"/>
      <c r="R1931" s="41"/>
      <c r="S1931" s="41"/>
      <c r="T1931" s="41"/>
      <c r="U1931" s="47"/>
      <c r="V1931" s="49"/>
      <c r="W1931" s="41"/>
      <c r="X1931" s="41"/>
      <c r="Y1931" s="41"/>
      <c r="AA1931" s="37" t="str">
        <f>IF($I1931&lt;&gt;"",VLOOKUP($I1931,'Valid Values - Search'!$R$4:$T$4719,3,FALSE),"")</f>
        <v/>
      </c>
      <c r="AB1931" s="37" t="str">
        <f>IF($I1931&lt;&gt;"",VLOOKUP($I1931,'Valid Values - Search'!$R$4:$S$4719,2,FALSE),"")</f>
        <v/>
      </c>
      <c r="AC1931" s="38" t="str">
        <f t="shared" si="30"/>
        <v/>
      </c>
      <c r="AD1931" s="38"/>
    </row>
    <row r="1932" spans="1:30">
      <c r="A1932" s="46"/>
      <c r="B1932" s="47"/>
      <c r="C1932" s="49"/>
      <c r="D1932" s="41"/>
      <c r="E1932" s="41"/>
      <c r="F1932" s="41"/>
      <c r="G1932" s="50" t="str">
        <f>IF(A1932&lt;&gt;"",CONCATENATE(A1932,":",YEAR(B1932),IF(MONTH(B1932)&gt;9,MONTH(B1932),CONCATENATE(0,MONTH(B1932))),IF(DAY(B1932)&gt;9,DAY(B1932),CONCATENATE(0,DAY(B1932))),IF(HOUR(C1932)&gt;9,HOUR(C1932),CONCATENATE(0,HOUR(C1932))),IF(MINUTE(C1932)&gt;9,MINUTE(C1932),CONCATENATE(0,MINUTE(C1932))),":",VLOOKUP(F1932,'Valid Values - Results'!$D$4:$F$12,3,FALSE)),"")</f>
        <v/>
      </c>
      <c r="H1932" s="41"/>
      <c r="I1932" s="41"/>
      <c r="J1932" s="41"/>
      <c r="K1932" s="41"/>
      <c r="L1932" s="41"/>
      <c r="M1932" s="92"/>
      <c r="N1932" s="41"/>
      <c r="O1932" s="41"/>
      <c r="P1932" s="41"/>
      <c r="Q1932" s="41"/>
      <c r="R1932" s="41"/>
      <c r="S1932" s="41"/>
      <c r="T1932" s="41"/>
      <c r="U1932" s="47"/>
      <c r="V1932" s="49"/>
      <c r="W1932" s="41"/>
      <c r="X1932" s="41"/>
      <c r="Y1932" s="41"/>
      <c r="AA1932" s="37" t="str">
        <f>IF($I1932&lt;&gt;"",VLOOKUP($I1932,'Valid Values - Search'!$R$4:$T$4719,3,FALSE),"")</f>
        <v/>
      </c>
      <c r="AB1932" s="37" t="str">
        <f>IF($I1932&lt;&gt;"",VLOOKUP($I1932,'Valid Values - Search'!$R$4:$S$4719,2,FALSE),"")</f>
        <v/>
      </c>
      <c r="AC1932" s="38" t="str">
        <f t="shared" si="30"/>
        <v/>
      </c>
      <c r="AD1932" s="38"/>
    </row>
    <row r="1933" spans="1:30">
      <c r="A1933" s="46"/>
      <c r="B1933" s="47"/>
      <c r="C1933" s="49"/>
      <c r="D1933" s="41"/>
      <c r="E1933" s="41"/>
      <c r="F1933" s="41"/>
      <c r="G1933" s="50" t="str">
        <f>IF(A1933&lt;&gt;"",CONCATENATE(A1933,":",YEAR(B1933),IF(MONTH(B1933)&gt;9,MONTH(B1933),CONCATENATE(0,MONTH(B1933))),IF(DAY(B1933)&gt;9,DAY(B1933),CONCATENATE(0,DAY(B1933))),IF(HOUR(C1933)&gt;9,HOUR(C1933),CONCATENATE(0,HOUR(C1933))),IF(MINUTE(C1933)&gt;9,MINUTE(C1933),CONCATENATE(0,MINUTE(C1933))),":",VLOOKUP(F1933,'Valid Values - Results'!$D$4:$F$12,3,FALSE)),"")</f>
        <v/>
      </c>
      <c r="H1933" s="41"/>
      <c r="I1933" s="41"/>
      <c r="J1933" s="41"/>
      <c r="K1933" s="41"/>
      <c r="L1933" s="41"/>
      <c r="M1933" s="92"/>
      <c r="N1933" s="41"/>
      <c r="O1933" s="41"/>
      <c r="P1933" s="41"/>
      <c r="Q1933" s="41"/>
      <c r="R1933" s="41"/>
      <c r="S1933" s="41"/>
      <c r="T1933" s="41"/>
      <c r="U1933" s="47"/>
      <c r="V1933" s="49"/>
      <c r="W1933" s="41"/>
      <c r="X1933" s="41"/>
      <c r="Y1933" s="41"/>
      <c r="AA1933" s="37" t="str">
        <f>IF($I1933&lt;&gt;"",VLOOKUP($I1933,'Valid Values - Search'!$R$4:$T$4719,3,FALSE),"")</f>
        <v/>
      </c>
      <c r="AB1933" s="37" t="str">
        <f>IF($I1933&lt;&gt;"",VLOOKUP($I1933,'Valid Values - Search'!$R$4:$S$4719,2,FALSE),"")</f>
        <v/>
      </c>
      <c r="AC1933" s="38" t="str">
        <f t="shared" si="30"/>
        <v/>
      </c>
      <c r="AD1933" s="38"/>
    </row>
    <row r="1934" spans="1:30">
      <c r="A1934" s="46"/>
      <c r="B1934" s="47"/>
      <c r="C1934" s="49"/>
      <c r="D1934" s="41"/>
      <c r="E1934" s="41"/>
      <c r="F1934" s="41"/>
      <c r="G1934" s="50" t="str">
        <f>IF(A1934&lt;&gt;"",CONCATENATE(A1934,":",YEAR(B1934),IF(MONTH(B1934)&gt;9,MONTH(B1934),CONCATENATE(0,MONTH(B1934))),IF(DAY(B1934)&gt;9,DAY(B1934),CONCATENATE(0,DAY(B1934))),IF(HOUR(C1934)&gt;9,HOUR(C1934),CONCATENATE(0,HOUR(C1934))),IF(MINUTE(C1934)&gt;9,MINUTE(C1934),CONCATENATE(0,MINUTE(C1934))),":",VLOOKUP(F1934,'Valid Values - Results'!$D$4:$F$12,3,FALSE)),"")</f>
        <v/>
      </c>
      <c r="H1934" s="41"/>
      <c r="I1934" s="41"/>
      <c r="J1934" s="41"/>
      <c r="K1934" s="41"/>
      <c r="L1934" s="41"/>
      <c r="M1934" s="92"/>
      <c r="N1934" s="41"/>
      <c r="O1934" s="41"/>
      <c r="P1934" s="41"/>
      <c r="Q1934" s="41"/>
      <c r="R1934" s="41"/>
      <c r="S1934" s="41"/>
      <c r="T1934" s="41"/>
      <c r="U1934" s="47"/>
      <c r="V1934" s="49"/>
      <c r="W1934" s="41"/>
      <c r="X1934" s="41"/>
      <c r="Y1934" s="41"/>
      <c r="AA1934" s="37" t="str">
        <f>IF($I1934&lt;&gt;"",VLOOKUP($I1934,'Valid Values - Search'!$R$4:$T$4719,3,FALSE),"")</f>
        <v/>
      </c>
      <c r="AB1934" s="37" t="str">
        <f>IF($I1934&lt;&gt;"",VLOOKUP($I1934,'Valid Values - Search'!$R$4:$S$4719,2,FALSE),"")</f>
        <v/>
      </c>
      <c r="AC1934" s="38" t="str">
        <f t="shared" si="30"/>
        <v/>
      </c>
      <c r="AD1934" s="38"/>
    </row>
    <row r="1935" spans="1:30">
      <c r="A1935" s="46"/>
      <c r="B1935" s="47"/>
      <c r="C1935" s="49"/>
      <c r="D1935" s="41"/>
      <c r="E1935" s="41"/>
      <c r="F1935" s="41"/>
      <c r="G1935" s="50" t="str">
        <f>IF(A1935&lt;&gt;"",CONCATENATE(A1935,":",YEAR(B1935),IF(MONTH(B1935)&gt;9,MONTH(B1935),CONCATENATE(0,MONTH(B1935))),IF(DAY(B1935)&gt;9,DAY(B1935),CONCATENATE(0,DAY(B1935))),IF(HOUR(C1935)&gt;9,HOUR(C1935),CONCATENATE(0,HOUR(C1935))),IF(MINUTE(C1935)&gt;9,MINUTE(C1935),CONCATENATE(0,MINUTE(C1935))),":",VLOOKUP(F1935,'Valid Values - Results'!$D$4:$F$12,3,FALSE)),"")</f>
        <v/>
      </c>
      <c r="H1935" s="41"/>
      <c r="I1935" s="41"/>
      <c r="J1935" s="41"/>
      <c r="K1935" s="41"/>
      <c r="L1935" s="41"/>
      <c r="M1935" s="92"/>
      <c r="N1935" s="41"/>
      <c r="O1935" s="41"/>
      <c r="P1935" s="41"/>
      <c r="Q1935" s="41"/>
      <c r="R1935" s="41"/>
      <c r="S1935" s="41"/>
      <c r="T1935" s="41"/>
      <c r="U1935" s="47"/>
      <c r="V1935" s="49"/>
      <c r="W1935" s="41"/>
      <c r="X1935" s="41"/>
      <c r="Y1935" s="41"/>
      <c r="AA1935" s="37" t="str">
        <f>IF($I1935&lt;&gt;"",VLOOKUP($I1935,'Valid Values - Search'!$R$4:$T$4719,3,FALSE),"")</f>
        <v/>
      </c>
      <c r="AB1935" s="37" t="str">
        <f>IF($I1935&lt;&gt;"",VLOOKUP($I1935,'Valid Values - Search'!$R$4:$S$4719,2,FALSE),"")</f>
        <v/>
      </c>
      <c r="AC1935" s="38" t="str">
        <f t="shared" si="30"/>
        <v/>
      </c>
      <c r="AD1935" s="38"/>
    </row>
    <row r="1936" spans="1:30">
      <c r="A1936" s="46"/>
      <c r="B1936" s="47"/>
      <c r="C1936" s="49"/>
      <c r="D1936" s="41"/>
      <c r="E1936" s="41"/>
      <c r="F1936" s="41"/>
      <c r="G1936" s="50" t="str">
        <f>IF(A1936&lt;&gt;"",CONCATENATE(A1936,":",YEAR(B1936),IF(MONTH(B1936)&gt;9,MONTH(B1936),CONCATENATE(0,MONTH(B1936))),IF(DAY(B1936)&gt;9,DAY(B1936),CONCATENATE(0,DAY(B1936))),IF(HOUR(C1936)&gt;9,HOUR(C1936),CONCATENATE(0,HOUR(C1936))),IF(MINUTE(C1936)&gt;9,MINUTE(C1936),CONCATENATE(0,MINUTE(C1936))),":",VLOOKUP(F1936,'Valid Values - Results'!$D$4:$F$12,3,FALSE)),"")</f>
        <v/>
      </c>
      <c r="H1936" s="41"/>
      <c r="I1936" s="41"/>
      <c r="J1936" s="41"/>
      <c r="K1936" s="41"/>
      <c r="L1936" s="41"/>
      <c r="M1936" s="92"/>
      <c r="N1936" s="41"/>
      <c r="O1936" s="41"/>
      <c r="P1936" s="41"/>
      <c r="Q1936" s="41"/>
      <c r="R1936" s="41"/>
      <c r="S1936" s="41"/>
      <c r="T1936" s="41"/>
      <c r="U1936" s="47"/>
      <c r="V1936" s="49"/>
      <c r="W1936" s="41"/>
      <c r="X1936" s="41"/>
      <c r="Y1936" s="41"/>
      <c r="AA1936" s="37" t="str">
        <f>IF($I1936&lt;&gt;"",VLOOKUP($I1936,'Valid Values - Search'!$R$4:$T$4719,3,FALSE),"")</f>
        <v/>
      </c>
      <c r="AB1936" s="37" t="str">
        <f>IF($I1936&lt;&gt;"",VLOOKUP($I1936,'Valid Values - Search'!$R$4:$S$4719,2,FALSE),"")</f>
        <v/>
      </c>
      <c r="AC1936" s="38" t="str">
        <f t="shared" si="30"/>
        <v/>
      </c>
      <c r="AD1936" s="38"/>
    </row>
    <row r="1937" spans="1:30">
      <c r="A1937" s="46"/>
      <c r="B1937" s="47"/>
      <c r="C1937" s="49"/>
      <c r="D1937" s="41"/>
      <c r="E1937" s="41"/>
      <c r="F1937" s="41"/>
      <c r="G1937" s="50" t="str">
        <f>IF(A1937&lt;&gt;"",CONCATENATE(A1937,":",YEAR(B1937),IF(MONTH(B1937)&gt;9,MONTH(B1937),CONCATENATE(0,MONTH(B1937))),IF(DAY(B1937)&gt;9,DAY(B1937),CONCATENATE(0,DAY(B1937))),IF(HOUR(C1937)&gt;9,HOUR(C1937),CONCATENATE(0,HOUR(C1937))),IF(MINUTE(C1937)&gt;9,MINUTE(C1937),CONCATENATE(0,MINUTE(C1937))),":",VLOOKUP(F1937,'Valid Values - Results'!$D$4:$F$12,3,FALSE)),"")</f>
        <v/>
      </c>
      <c r="H1937" s="41"/>
      <c r="I1937" s="41"/>
      <c r="J1937" s="41"/>
      <c r="K1937" s="41"/>
      <c r="L1937" s="41"/>
      <c r="M1937" s="92"/>
      <c r="N1937" s="41"/>
      <c r="O1937" s="41"/>
      <c r="P1937" s="41"/>
      <c r="Q1937" s="41"/>
      <c r="R1937" s="41"/>
      <c r="S1937" s="41"/>
      <c r="T1937" s="41"/>
      <c r="U1937" s="47"/>
      <c r="V1937" s="49"/>
      <c r="W1937" s="41"/>
      <c r="X1937" s="41"/>
      <c r="Y1937" s="41"/>
      <c r="AA1937" s="37" t="str">
        <f>IF($I1937&lt;&gt;"",VLOOKUP($I1937,'Valid Values - Search'!$R$4:$T$4719,3,FALSE),"")</f>
        <v/>
      </c>
      <c r="AB1937" s="37" t="str">
        <f>IF($I1937&lt;&gt;"",VLOOKUP($I1937,'Valid Values - Search'!$R$4:$S$4719,2,FALSE),"")</f>
        <v/>
      </c>
      <c r="AC1937" s="38" t="str">
        <f t="shared" si="30"/>
        <v/>
      </c>
      <c r="AD1937" s="38"/>
    </row>
    <row r="1938" spans="1:30">
      <c r="A1938" s="46"/>
      <c r="B1938" s="47"/>
      <c r="C1938" s="49"/>
      <c r="D1938" s="41"/>
      <c r="E1938" s="41"/>
      <c r="F1938" s="41"/>
      <c r="G1938" s="50" t="str">
        <f>IF(A1938&lt;&gt;"",CONCATENATE(A1938,":",YEAR(B1938),IF(MONTH(B1938)&gt;9,MONTH(B1938),CONCATENATE(0,MONTH(B1938))),IF(DAY(B1938)&gt;9,DAY(B1938),CONCATENATE(0,DAY(B1938))),IF(HOUR(C1938)&gt;9,HOUR(C1938),CONCATENATE(0,HOUR(C1938))),IF(MINUTE(C1938)&gt;9,MINUTE(C1938),CONCATENATE(0,MINUTE(C1938))),":",VLOOKUP(F1938,'Valid Values - Results'!$D$4:$F$12,3,FALSE)),"")</f>
        <v/>
      </c>
      <c r="H1938" s="41"/>
      <c r="I1938" s="41"/>
      <c r="J1938" s="41"/>
      <c r="K1938" s="41"/>
      <c r="L1938" s="41"/>
      <c r="M1938" s="92"/>
      <c r="N1938" s="41"/>
      <c r="O1938" s="41"/>
      <c r="P1938" s="41"/>
      <c r="Q1938" s="41"/>
      <c r="R1938" s="41"/>
      <c r="S1938" s="41"/>
      <c r="T1938" s="41"/>
      <c r="U1938" s="47"/>
      <c r="V1938" s="49"/>
      <c r="W1938" s="41"/>
      <c r="X1938" s="41"/>
      <c r="Y1938" s="41"/>
      <c r="AA1938" s="37" t="str">
        <f>IF($I1938&lt;&gt;"",VLOOKUP($I1938,'Valid Values - Search'!$R$4:$T$4719,3,FALSE),"")</f>
        <v/>
      </c>
      <c r="AB1938" s="37" t="str">
        <f>IF($I1938&lt;&gt;"",VLOOKUP($I1938,'Valid Values - Search'!$R$4:$S$4719,2,FALSE),"")</f>
        <v/>
      </c>
      <c r="AC1938" s="38" t="str">
        <f t="shared" si="30"/>
        <v/>
      </c>
      <c r="AD1938" s="38"/>
    </row>
    <row r="1939" spans="1:30">
      <c r="A1939" s="46"/>
      <c r="B1939" s="47"/>
      <c r="C1939" s="49"/>
      <c r="D1939" s="41"/>
      <c r="E1939" s="41"/>
      <c r="F1939" s="41"/>
      <c r="G1939" s="50" t="str">
        <f>IF(A1939&lt;&gt;"",CONCATENATE(A1939,":",YEAR(B1939),IF(MONTH(B1939)&gt;9,MONTH(B1939),CONCATENATE(0,MONTH(B1939))),IF(DAY(B1939)&gt;9,DAY(B1939),CONCATENATE(0,DAY(B1939))),IF(HOUR(C1939)&gt;9,HOUR(C1939),CONCATENATE(0,HOUR(C1939))),IF(MINUTE(C1939)&gt;9,MINUTE(C1939),CONCATENATE(0,MINUTE(C1939))),":",VLOOKUP(F1939,'Valid Values - Results'!$D$4:$F$12,3,FALSE)),"")</f>
        <v/>
      </c>
      <c r="H1939" s="41"/>
      <c r="I1939" s="41"/>
      <c r="J1939" s="41"/>
      <c r="K1939" s="41"/>
      <c r="L1939" s="41"/>
      <c r="M1939" s="92"/>
      <c r="N1939" s="41"/>
      <c r="O1939" s="41"/>
      <c r="P1939" s="41"/>
      <c r="Q1939" s="41"/>
      <c r="R1939" s="41"/>
      <c r="S1939" s="41"/>
      <c r="T1939" s="41"/>
      <c r="U1939" s="47"/>
      <c r="V1939" s="49"/>
      <c r="W1939" s="41"/>
      <c r="X1939" s="41"/>
      <c r="Y1939" s="41"/>
      <c r="AA1939" s="37" t="str">
        <f>IF($I1939&lt;&gt;"",VLOOKUP($I1939,'Valid Values - Search'!$R$4:$T$4719,3,FALSE),"")</f>
        <v/>
      </c>
      <c r="AB1939" s="37" t="str">
        <f>IF($I1939&lt;&gt;"",VLOOKUP($I1939,'Valid Values - Search'!$R$4:$S$4719,2,FALSE),"")</f>
        <v/>
      </c>
      <c r="AC1939" s="38" t="str">
        <f t="shared" si="30"/>
        <v/>
      </c>
      <c r="AD1939" s="38"/>
    </row>
    <row r="1940" spans="1:30">
      <c r="A1940" s="46"/>
      <c r="B1940" s="47"/>
      <c r="C1940" s="49"/>
      <c r="D1940" s="41"/>
      <c r="E1940" s="41"/>
      <c r="F1940" s="41"/>
      <c r="G1940" s="50" t="str">
        <f>IF(A1940&lt;&gt;"",CONCATENATE(A1940,":",YEAR(B1940),IF(MONTH(B1940)&gt;9,MONTH(B1940),CONCATENATE(0,MONTH(B1940))),IF(DAY(B1940)&gt;9,DAY(B1940),CONCATENATE(0,DAY(B1940))),IF(HOUR(C1940)&gt;9,HOUR(C1940),CONCATENATE(0,HOUR(C1940))),IF(MINUTE(C1940)&gt;9,MINUTE(C1940),CONCATENATE(0,MINUTE(C1940))),":",VLOOKUP(F1940,'Valid Values - Results'!$D$4:$F$12,3,FALSE)),"")</f>
        <v/>
      </c>
      <c r="H1940" s="41"/>
      <c r="I1940" s="41"/>
      <c r="J1940" s="41"/>
      <c r="K1940" s="41"/>
      <c r="L1940" s="41"/>
      <c r="M1940" s="92"/>
      <c r="N1940" s="41"/>
      <c r="O1940" s="41"/>
      <c r="P1940" s="41"/>
      <c r="Q1940" s="41"/>
      <c r="R1940" s="41"/>
      <c r="S1940" s="41"/>
      <c r="T1940" s="41"/>
      <c r="U1940" s="47"/>
      <c r="V1940" s="49"/>
      <c r="W1940" s="41"/>
      <c r="X1940" s="41"/>
      <c r="Y1940" s="41"/>
      <c r="AA1940" s="37" t="str">
        <f>IF($I1940&lt;&gt;"",VLOOKUP($I1940,'Valid Values - Search'!$R$4:$T$4719,3,FALSE),"")</f>
        <v/>
      </c>
      <c r="AB1940" s="37" t="str">
        <f>IF($I1940&lt;&gt;"",VLOOKUP($I1940,'Valid Values - Search'!$R$4:$S$4719,2,FALSE),"")</f>
        <v/>
      </c>
      <c r="AC1940" s="38" t="str">
        <f t="shared" si="30"/>
        <v/>
      </c>
      <c r="AD1940" s="38"/>
    </row>
    <row r="1941" spans="1:30">
      <c r="A1941" s="46"/>
      <c r="B1941" s="47"/>
      <c r="C1941" s="49"/>
      <c r="D1941" s="41"/>
      <c r="E1941" s="41"/>
      <c r="F1941" s="41"/>
      <c r="G1941" s="50" t="str">
        <f>IF(A1941&lt;&gt;"",CONCATENATE(A1941,":",YEAR(B1941),IF(MONTH(B1941)&gt;9,MONTH(B1941),CONCATENATE(0,MONTH(B1941))),IF(DAY(B1941)&gt;9,DAY(B1941),CONCATENATE(0,DAY(B1941))),IF(HOUR(C1941)&gt;9,HOUR(C1941),CONCATENATE(0,HOUR(C1941))),IF(MINUTE(C1941)&gt;9,MINUTE(C1941),CONCATENATE(0,MINUTE(C1941))),":",VLOOKUP(F1941,'Valid Values - Results'!$D$4:$F$12,3,FALSE)),"")</f>
        <v/>
      </c>
      <c r="H1941" s="41"/>
      <c r="I1941" s="41"/>
      <c r="J1941" s="41"/>
      <c r="K1941" s="41"/>
      <c r="L1941" s="41"/>
      <c r="M1941" s="92"/>
      <c r="N1941" s="41"/>
      <c r="O1941" s="41"/>
      <c r="P1941" s="41"/>
      <c r="Q1941" s="41"/>
      <c r="R1941" s="41"/>
      <c r="S1941" s="41"/>
      <c r="T1941" s="41"/>
      <c r="U1941" s="47"/>
      <c r="V1941" s="49"/>
      <c r="W1941" s="41"/>
      <c r="X1941" s="41"/>
      <c r="Y1941" s="41"/>
      <c r="AA1941" s="37" t="str">
        <f>IF($I1941&lt;&gt;"",VLOOKUP($I1941,'Valid Values - Search'!$R$4:$T$4719,3,FALSE),"")</f>
        <v/>
      </c>
      <c r="AB1941" s="37" t="str">
        <f>IF($I1941&lt;&gt;"",VLOOKUP($I1941,'Valid Values - Search'!$R$4:$S$4719,2,FALSE),"")</f>
        <v/>
      </c>
      <c r="AC1941" s="38" t="str">
        <f t="shared" si="30"/>
        <v/>
      </c>
      <c r="AD1941" s="38"/>
    </row>
    <row r="1942" spans="1:30">
      <c r="A1942" s="46"/>
      <c r="B1942" s="47"/>
      <c r="C1942" s="49"/>
      <c r="D1942" s="41"/>
      <c r="E1942" s="41"/>
      <c r="F1942" s="41"/>
      <c r="G1942" s="50" t="str">
        <f>IF(A1942&lt;&gt;"",CONCATENATE(A1942,":",YEAR(B1942),IF(MONTH(B1942)&gt;9,MONTH(B1942),CONCATENATE(0,MONTH(B1942))),IF(DAY(B1942)&gt;9,DAY(B1942),CONCATENATE(0,DAY(B1942))),IF(HOUR(C1942)&gt;9,HOUR(C1942),CONCATENATE(0,HOUR(C1942))),IF(MINUTE(C1942)&gt;9,MINUTE(C1942),CONCATENATE(0,MINUTE(C1942))),":",VLOOKUP(F1942,'Valid Values - Results'!$D$4:$F$12,3,FALSE)),"")</f>
        <v/>
      </c>
      <c r="H1942" s="41"/>
      <c r="I1942" s="41"/>
      <c r="J1942" s="41"/>
      <c r="K1942" s="41"/>
      <c r="L1942" s="41"/>
      <c r="M1942" s="92"/>
      <c r="N1942" s="41"/>
      <c r="O1942" s="41"/>
      <c r="P1942" s="41"/>
      <c r="Q1942" s="41"/>
      <c r="R1942" s="41"/>
      <c r="S1942" s="41"/>
      <c r="T1942" s="41"/>
      <c r="U1942" s="47"/>
      <c r="V1942" s="49"/>
      <c r="W1942" s="41"/>
      <c r="X1942" s="41"/>
      <c r="Y1942" s="41"/>
      <c r="AA1942" s="37" t="str">
        <f>IF($I1942&lt;&gt;"",VLOOKUP($I1942,'Valid Values - Search'!$R$4:$T$4719,3,FALSE),"")</f>
        <v/>
      </c>
      <c r="AB1942" s="37" t="str">
        <f>IF($I1942&lt;&gt;"",VLOOKUP($I1942,'Valid Values - Search'!$R$4:$S$4719,2,FALSE),"")</f>
        <v/>
      </c>
      <c r="AC1942" s="38" t="str">
        <f t="shared" si="30"/>
        <v/>
      </c>
      <c r="AD1942" s="38"/>
    </row>
    <row r="1943" spans="1:30">
      <c r="A1943" s="46"/>
      <c r="B1943" s="47"/>
      <c r="C1943" s="49"/>
      <c r="D1943" s="41"/>
      <c r="E1943" s="41"/>
      <c r="F1943" s="41"/>
      <c r="G1943" s="50" t="str">
        <f>IF(A1943&lt;&gt;"",CONCATENATE(A1943,":",YEAR(B1943),IF(MONTH(B1943)&gt;9,MONTH(B1943),CONCATENATE(0,MONTH(B1943))),IF(DAY(B1943)&gt;9,DAY(B1943),CONCATENATE(0,DAY(B1943))),IF(HOUR(C1943)&gt;9,HOUR(C1943),CONCATENATE(0,HOUR(C1943))),IF(MINUTE(C1943)&gt;9,MINUTE(C1943),CONCATENATE(0,MINUTE(C1943))),":",VLOOKUP(F1943,'Valid Values - Results'!$D$4:$F$12,3,FALSE)),"")</f>
        <v/>
      </c>
      <c r="H1943" s="41"/>
      <c r="I1943" s="41"/>
      <c r="J1943" s="41"/>
      <c r="K1943" s="41"/>
      <c r="L1943" s="41"/>
      <c r="M1943" s="92"/>
      <c r="N1943" s="41"/>
      <c r="O1943" s="41"/>
      <c r="P1943" s="41"/>
      <c r="Q1943" s="41"/>
      <c r="R1943" s="41"/>
      <c r="S1943" s="41"/>
      <c r="T1943" s="41"/>
      <c r="U1943" s="47"/>
      <c r="V1943" s="49"/>
      <c r="W1943" s="41"/>
      <c r="X1943" s="41"/>
      <c r="Y1943" s="41"/>
      <c r="AA1943" s="37" t="str">
        <f>IF($I1943&lt;&gt;"",VLOOKUP($I1943,'Valid Values - Search'!$R$4:$T$4719,3,FALSE),"")</f>
        <v/>
      </c>
      <c r="AB1943" s="37" t="str">
        <f>IF($I1943&lt;&gt;"",VLOOKUP($I1943,'Valid Values - Search'!$R$4:$S$4719,2,FALSE),"")</f>
        <v/>
      </c>
      <c r="AC1943" s="38" t="str">
        <f t="shared" si="30"/>
        <v/>
      </c>
      <c r="AD1943" s="38"/>
    </row>
    <row r="1944" spans="1:30">
      <c r="A1944" s="46"/>
      <c r="B1944" s="47"/>
      <c r="C1944" s="49"/>
      <c r="D1944" s="41"/>
      <c r="E1944" s="41"/>
      <c r="F1944" s="41"/>
      <c r="G1944" s="50" t="str">
        <f>IF(A1944&lt;&gt;"",CONCATENATE(A1944,":",YEAR(B1944),IF(MONTH(B1944)&gt;9,MONTH(B1944),CONCATENATE(0,MONTH(B1944))),IF(DAY(B1944)&gt;9,DAY(B1944),CONCATENATE(0,DAY(B1944))),IF(HOUR(C1944)&gt;9,HOUR(C1944),CONCATENATE(0,HOUR(C1944))),IF(MINUTE(C1944)&gt;9,MINUTE(C1944),CONCATENATE(0,MINUTE(C1944))),":",VLOOKUP(F1944,'Valid Values - Results'!$D$4:$F$12,3,FALSE)),"")</f>
        <v/>
      </c>
      <c r="H1944" s="41"/>
      <c r="I1944" s="41"/>
      <c r="J1944" s="41"/>
      <c r="K1944" s="41"/>
      <c r="L1944" s="41"/>
      <c r="M1944" s="92"/>
      <c r="N1944" s="41"/>
      <c r="O1944" s="41"/>
      <c r="P1944" s="41"/>
      <c r="Q1944" s="41"/>
      <c r="R1944" s="41"/>
      <c r="S1944" s="41"/>
      <c r="T1944" s="41"/>
      <c r="U1944" s="47"/>
      <c r="V1944" s="49"/>
      <c r="W1944" s="41"/>
      <c r="X1944" s="41"/>
      <c r="Y1944" s="41"/>
      <c r="AA1944" s="37" t="str">
        <f>IF($I1944&lt;&gt;"",VLOOKUP($I1944,'Valid Values - Search'!$R$4:$T$4719,3,FALSE),"")</f>
        <v/>
      </c>
      <c r="AB1944" s="37" t="str">
        <f>IF($I1944&lt;&gt;"",VLOOKUP($I1944,'Valid Values - Search'!$R$4:$S$4719,2,FALSE),"")</f>
        <v/>
      </c>
      <c r="AC1944" s="38" t="str">
        <f t="shared" si="30"/>
        <v/>
      </c>
      <c r="AD1944" s="38"/>
    </row>
    <row r="1945" spans="1:30">
      <c r="A1945" s="46"/>
      <c r="B1945" s="47"/>
      <c r="C1945" s="49"/>
      <c r="D1945" s="41"/>
      <c r="E1945" s="41"/>
      <c r="F1945" s="41"/>
      <c r="G1945" s="50" t="str">
        <f>IF(A1945&lt;&gt;"",CONCATENATE(A1945,":",YEAR(B1945),IF(MONTH(B1945)&gt;9,MONTH(B1945),CONCATENATE(0,MONTH(B1945))),IF(DAY(B1945)&gt;9,DAY(B1945),CONCATENATE(0,DAY(B1945))),IF(HOUR(C1945)&gt;9,HOUR(C1945),CONCATENATE(0,HOUR(C1945))),IF(MINUTE(C1945)&gt;9,MINUTE(C1945),CONCATENATE(0,MINUTE(C1945))),":",VLOOKUP(F1945,'Valid Values - Results'!$D$4:$F$12,3,FALSE)),"")</f>
        <v/>
      </c>
      <c r="H1945" s="41"/>
      <c r="I1945" s="41"/>
      <c r="J1945" s="41"/>
      <c r="K1945" s="41"/>
      <c r="L1945" s="41"/>
      <c r="M1945" s="92"/>
      <c r="N1945" s="41"/>
      <c r="O1945" s="41"/>
      <c r="P1945" s="41"/>
      <c r="Q1945" s="41"/>
      <c r="R1945" s="41"/>
      <c r="S1945" s="41"/>
      <c r="T1945" s="41"/>
      <c r="U1945" s="47"/>
      <c r="V1945" s="49"/>
      <c r="W1945" s="41"/>
      <c r="X1945" s="41"/>
      <c r="Y1945" s="41"/>
      <c r="AA1945" s="37" t="str">
        <f>IF($I1945&lt;&gt;"",VLOOKUP($I1945,'Valid Values - Search'!$R$4:$T$4719,3,FALSE),"")</f>
        <v/>
      </c>
      <c r="AB1945" s="37" t="str">
        <f>IF($I1945&lt;&gt;"",VLOOKUP($I1945,'Valid Values - Search'!$R$4:$S$4719,2,FALSE),"")</f>
        <v/>
      </c>
      <c r="AC1945" s="38" t="str">
        <f t="shared" si="30"/>
        <v/>
      </c>
      <c r="AD1945" s="38"/>
    </row>
    <row r="1946" spans="1:30">
      <c r="A1946" s="46"/>
      <c r="B1946" s="47"/>
      <c r="C1946" s="49"/>
      <c r="D1946" s="41"/>
      <c r="E1946" s="41"/>
      <c r="F1946" s="41"/>
      <c r="G1946" s="50" t="str">
        <f>IF(A1946&lt;&gt;"",CONCATENATE(A1946,":",YEAR(B1946),IF(MONTH(B1946)&gt;9,MONTH(B1946),CONCATENATE(0,MONTH(B1946))),IF(DAY(B1946)&gt;9,DAY(B1946),CONCATENATE(0,DAY(B1946))),IF(HOUR(C1946)&gt;9,HOUR(C1946),CONCATENATE(0,HOUR(C1946))),IF(MINUTE(C1946)&gt;9,MINUTE(C1946),CONCATENATE(0,MINUTE(C1946))),":",VLOOKUP(F1946,'Valid Values - Results'!$D$4:$F$12,3,FALSE)),"")</f>
        <v/>
      </c>
      <c r="H1946" s="41"/>
      <c r="I1946" s="41"/>
      <c r="J1946" s="41"/>
      <c r="K1946" s="41"/>
      <c r="L1946" s="41"/>
      <c r="M1946" s="92"/>
      <c r="N1946" s="41"/>
      <c r="O1946" s="41"/>
      <c r="P1946" s="41"/>
      <c r="Q1946" s="41"/>
      <c r="R1946" s="41"/>
      <c r="S1946" s="41"/>
      <c r="T1946" s="41"/>
      <c r="U1946" s="47"/>
      <c r="V1946" s="49"/>
      <c r="W1946" s="41"/>
      <c r="X1946" s="41"/>
      <c r="Y1946" s="41"/>
      <c r="AA1946" s="37" t="str">
        <f>IF($I1946&lt;&gt;"",VLOOKUP($I1946,'Valid Values - Search'!$R$4:$T$4719,3,FALSE),"")</f>
        <v/>
      </c>
      <c r="AB1946" s="37" t="str">
        <f>IF($I1946&lt;&gt;"",VLOOKUP($I1946,'Valid Values - Search'!$R$4:$S$4719,2,FALSE),"")</f>
        <v/>
      </c>
      <c r="AC1946" s="38" t="str">
        <f t="shared" si="30"/>
        <v/>
      </c>
      <c r="AD1946" s="38"/>
    </row>
    <row r="1947" spans="1:30">
      <c r="A1947" s="46"/>
      <c r="B1947" s="47"/>
      <c r="C1947" s="49"/>
      <c r="D1947" s="41"/>
      <c r="E1947" s="41"/>
      <c r="F1947" s="41"/>
      <c r="G1947" s="50" t="str">
        <f>IF(A1947&lt;&gt;"",CONCATENATE(A1947,":",YEAR(B1947),IF(MONTH(B1947)&gt;9,MONTH(B1947),CONCATENATE(0,MONTH(B1947))),IF(DAY(B1947)&gt;9,DAY(B1947),CONCATENATE(0,DAY(B1947))),IF(HOUR(C1947)&gt;9,HOUR(C1947),CONCATENATE(0,HOUR(C1947))),IF(MINUTE(C1947)&gt;9,MINUTE(C1947),CONCATENATE(0,MINUTE(C1947))),":",VLOOKUP(F1947,'Valid Values - Results'!$D$4:$F$12,3,FALSE)),"")</f>
        <v/>
      </c>
      <c r="H1947" s="41"/>
      <c r="I1947" s="41"/>
      <c r="J1947" s="41"/>
      <c r="K1947" s="41"/>
      <c r="L1947" s="41"/>
      <c r="M1947" s="92"/>
      <c r="N1947" s="41"/>
      <c r="O1947" s="41"/>
      <c r="P1947" s="41"/>
      <c r="Q1947" s="41"/>
      <c r="R1947" s="41"/>
      <c r="S1947" s="41"/>
      <c r="T1947" s="41"/>
      <c r="U1947" s="47"/>
      <c r="V1947" s="49"/>
      <c r="W1947" s="41"/>
      <c r="X1947" s="41"/>
      <c r="Y1947" s="41"/>
      <c r="AA1947" s="37" t="str">
        <f>IF($I1947&lt;&gt;"",VLOOKUP($I1947,'Valid Values - Search'!$R$4:$T$4719,3,FALSE),"")</f>
        <v/>
      </c>
      <c r="AB1947" s="37" t="str">
        <f>IF($I1947&lt;&gt;"",VLOOKUP($I1947,'Valid Values - Search'!$R$4:$S$4719,2,FALSE),"")</f>
        <v/>
      </c>
      <c r="AC1947" s="38" t="str">
        <f t="shared" si="30"/>
        <v/>
      </c>
      <c r="AD1947" s="38"/>
    </row>
    <row r="1948" spans="1:30">
      <c r="A1948" s="46"/>
      <c r="B1948" s="47"/>
      <c r="C1948" s="49"/>
      <c r="D1948" s="41"/>
      <c r="E1948" s="41"/>
      <c r="F1948" s="41"/>
      <c r="G1948" s="50" t="str">
        <f>IF(A1948&lt;&gt;"",CONCATENATE(A1948,":",YEAR(B1948),IF(MONTH(B1948)&gt;9,MONTH(B1948),CONCATENATE(0,MONTH(B1948))),IF(DAY(B1948)&gt;9,DAY(B1948),CONCATENATE(0,DAY(B1948))),IF(HOUR(C1948)&gt;9,HOUR(C1948),CONCATENATE(0,HOUR(C1948))),IF(MINUTE(C1948)&gt;9,MINUTE(C1948),CONCATENATE(0,MINUTE(C1948))),":",VLOOKUP(F1948,'Valid Values - Results'!$D$4:$F$12,3,FALSE)),"")</f>
        <v/>
      </c>
      <c r="H1948" s="41"/>
      <c r="I1948" s="41"/>
      <c r="J1948" s="41"/>
      <c r="K1948" s="41"/>
      <c r="L1948" s="41"/>
      <c r="M1948" s="92"/>
      <c r="N1948" s="41"/>
      <c r="O1948" s="41"/>
      <c r="P1948" s="41"/>
      <c r="Q1948" s="41"/>
      <c r="R1948" s="41"/>
      <c r="S1948" s="41"/>
      <c r="T1948" s="41"/>
      <c r="U1948" s="47"/>
      <c r="V1948" s="49"/>
      <c r="W1948" s="41"/>
      <c r="X1948" s="41"/>
      <c r="Y1948" s="41"/>
      <c r="AA1948" s="37" t="str">
        <f>IF($I1948&lt;&gt;"",VLOOKUP($I1948,'Valid Values - Search'!$R$4:$T$4719,3,FALSE),"")</f>
        <v/>
      </c>
      <c r="AB1948" s="37" t="str">
        <f>IF($I1948&lt;&gt;"",VLOOKUP($I1948,'Valid Values - Search'!$R$4:$S$4719,2,FALSE),"")</f>
        <v/>
      </c>
      <c r="AC1948" s="38" t="str">
        <f t="shared" si="30"/>
        <v/>
      </c>
      <c r="AD1948" s="38"/>
    </row>
    <row r="1949" spans="1:30">
      <c r="A1949" s="46"/>
      <c r="B1949" s="47"/>
      <c r="C1949" s="49"/>
      <c r="D1949" s="41"/>
      <c r="E1949" s="41"/>
      <c r="F1949" s="41"/>
      <c r="G1949" s="50" t="str">
        <f>IF(A1949&lt;&gt;"",CONCATENATE(A1949,":",YEAR(B1949),IF(MONTH(B1949)&gt;9,MONTH(B1949),CONCATENATE(0,MONTH(B1949))),IF(DAY(B1949)&gt;9,DAY(B1949),CONCATENATE(0,DAY(B1949))),IF(HOUR(C1949)&gt;9,HOUR(C1949),CONCATENATE(0,HOUR(C1949))),IF(MINUTE(C1949)&gt;9,MINUTE(C1949),CONCATENATE(0,MINUTE(C1949))),":",VLOOKUP(F1949,'Valid Values - Results'!$D$4:$F$12,3,FALSE)),"")</f>
        <v/>
      </c>
      <c r="H1949" s="41"/>
      <c r="I1949" s="41"/>
      <c r="J1949" s="41"/>
      <c r="K1949" s="41"/>
      <c r="L1949" s="41"/>
      <c r="M1949" s="92"/>
      <c r="N1949" s="41"/>
      <c r="O1949" s="41"/>
      <c r="P1949" s="41"/>
      <c r="Q1949" s="41"/>
      <c r="R1949" s="41"/>
      <c r="S1949" s="41"/>
      <c r="T1949" s="41"/>
      <c r="U1949" s="47"/>
      <c r="V1949" s="49"/>
      <c r="W1949" s="41"/>
      <c r="X1949" s="41"/>
      <c r="Y1949" s="41"/>
      <c r="AA1949" s="37" t="str">
        <f>IF($I1949&lt;&gt;"",VLOOKUP($I1949,'Valid Values - Search'!$R$4:$T$4719,3,FALSE),"")</f>
        <v/>
      </c>
      <c r="AB1949" s="37" t="str">
        <f>IF($I1949&lt;&gt;"",VLOOKUP($I1949,'Valid Values - Search'!$R$4:$S$4719,2,FALSE),"")</f>
        <v/>
      </c>
      <c r="AC1949" s="38" t="str">
        <f t="shared" si="30"/>
        <v/>
      </c>
      <c r="AD1949" s="38"/>
    </row>
    <row r="1950" spans="1:30">
      <c r="A1950" s="46"/>
      <c r="B1950" s="47"/>
      <c r="C1950" s="49"/>
      <c r="D1950" s="41"/>
      <c r="E1950" s="41"/>
      <c r="F1950" s="41"/>
      <c r="G1950" s="50" t="str">
        <f>IF(A1950&lt;&gt;"",CONCATENATE(A1950,":",YEAR(B1950),IF(MONTH(B1950)&gt;9,MONTH(B1950),CONCATENATE(0,MONTH(B1950))),IF(DAY(B1950)&gt;9,DAY(B1950),CONCATENATE(0,DAY(B1950))),IF(HOUR(C1950)&gt;9,HOUR(C1950),CONCATENATE(0,HOUR(C1950))),IF(MINUTE(C1950)&gt;9,MINUTE(C1950),CONCATENATE(0,MINUTE(C1950))),":",VLOOKUP(F1950,'Valid Values - Results'!$D$4:$F$12,3,FALSE)),"")</f>
        <v/>
      </c>
      <c r="H1950" s="41"/>
      <c r="I1950" s="41"/>
      <c r="J1950" s="41"/>
      <c r="K1950" s="41"/>
      <c r="L1950" s="41"/>
      <c r="M1950" s="92"/>
      <c r="N1950" s="41"/>
      <c r="O1950" s="41"/>
      <c r="P1950" s="41"/>
      <c r="Q1950" s="41"/>
      <c r="R1950" s="41"/>
      <c r="S1950" s="41"/>
      <c r="T1950" s="41"/>
      <c r="U1950" s="47"/>
      <c r="V1950" s="49"/>
      <c r="W1950" s="41"/>
      <c r="X1950" s="41"/>
      <c r="Y1950" s="41"/>
      <c r="AA1950" s="37" t="str">
        <f>IF($I1950&lt;&gt;"",VLOOKUP($I1950,'Valid Values - Search'!$R$4:$T$4719,3,FALSE),"")</f>
        <v/>
      </c>
      <c r="AB1950" s="37" t="str">
        <f>IF($I1950&lt;&gt;"",VLOOKUP($I1950,'Valid Values - Search'!$R$4:$S$4719,2,FALSE),"")</f>
        <v/>
      </c>
      <c r="AC1950" s="38" t="str">
        <f t="shared" si="30"/>
        <v/>
      </c>
      <c r="AD1950" s="38"/>
    </row>
    <row r="1951" spans="1:30">
      <c r="A1951" s="46"/>
      <c r="B1951" s="47"/>
      <c r="C1951" s="49"/>
      <c r="D1951" s="41"/>
      <c r="E1951" s="41"/>
      <c r="F1951" s="41"/>
      <c r="G1951" s="50" t="str">
        <f>IF(A1951&lt;&gt;"",CONCATENATE(A1951,":",YEAR(B1951),IF(MONTH(B1951)&gt;9,MONTH(B1951),CONCATENATE(0,MONTH(B1951))),IF(DAY(B1951)&gt;9,DAY(B1951),CONCATENATE(0,DAY(B1951))),IF(HOUR(C1951)&gt;9,HOUR(C1951),CONCATENATE(0,HOUR(C1951))),IF(MINUTE(C1951)&gt;9,MINUTE(C1951),CONCATENATE(0,MINUTE(C1951))),":",VLOOKUP(F1951,'Valid Values - Results'!$D$4:$F$12,3,FALSE)),"")</f>
        <v/>
      </c>
      <c r="H1951" s="41"/>
      <c r="I1951" s="41"/>
      <c r="J1951" s="41"/>
      <c r="K1951" s="41"/>
      <c r="L1951" s="41"/>
      <c r="M1951" s="92"/>
      <c r="N1951" s="41"/>
      <c r="O1951" s="41"/>
      <c r="P1951" s="41"/>
      <c r="Q1951" s="41"/>
      <c r="R1951" s="41"/>
      <c r="S1951" s="41"/>
      <c r="T1951" s="41"/>
      <c r="U1951" s="47"/>
      <c r="V1951" s="49"/>
      <c r="W1951" s="41"/>
      <c r="X1951" s="41"/>
      <c r="Y1951" s="41"/>
      <c r="AA1951" s="37" t="str">
        <f>IF($I1951&lt;&gt;"",VLOOKUP($I1951,'Valid Values - Search'!$R$4:$T$4719,3,FALSE),"")</f>
        <v/>
      </c>
      <c r="AB1951" s="37" t="str">
        <f>IF($I1951&lt;&gt;"",VLOOKUP($I1951,'Valid Values - Search'!$R$4:$S$4719,2,FALSE),"")</f>
        <v/>
      </c>
      <c r="AC1951" s="38" t="str">
        <f t="shared" si="30"/>
        <v/>
      </c>
      <c r="AD1951" s="38"/>
    </row>
    <row r="1952" spans="1:30">
      <c r="A1952" s="46"/>
      <c r="B1952" s="47"/>
      <c r="C1952" s="49"/>
      <c r="D1952" s="41"/>
      <c r="E1952" s="41"/>
      <c r="F1952" s="41"/>
      <c r="G1952" s="50" t="str">
        <f>IF(A1952&lt;&gt;"",CONCATENATE(A1952,":",YEAR(B1952),IF(MONTH(B1952)&gt;9,MONTH(B1952),CONCATENATE(0,MONTH(B1952))),IF(DAY(B1952)&gt;9,DAY(B1952),CONCATENATE(0,DAY(B1952))),IF(HOUR(C1952)&gt;9,HOUR(C1952),CONCATENATE(0,HOUR(C1952))),IF(MINUTE(C1952)&gt;9,MINUTE(C1952),CONCATENATE(0,MINUTE(C1952))),":",VLOOKUP(F1952,'Valid Values - Results'!$D$4:$F$12,3,FALSE)),"")</f>
        <v/>
      </c>
      <c r="H1952" s="41"/>
      <c r="I1952" s="41"/>
      <c r="J1952" s="41"/>
      <c r="K1952" s="41"/>
      <c r="L1952" s="41"/>
      <c r="M1952" s="92"/>
      <c r="N1952" s="41"/>
      <c r="O1952" s="41"/>
      <c r="P1952" s="41"/>
      <c r="Q1952" s="41"/>
      <c r="R1952" s="41"/>
      <c r="S1952" s="41"/>
      <c r="T1952" s="41"/>
      <c r="U1952" s="47"/>
      <c r="V1952" s="49"/>
      <c r="W1952" s="41"/>
      <c r="X1952" s="41"/>
      <c r="Y1952" s="41"/>
      <c r="AA1952" s="37" t="str">
        <f>IF($I1952&lt;&gt;"",VLOOKUP($I1952,'Valid Values - Search'!$R$4:$T$4719,3,FALSE),"")</f>
        <v/>
      </c>
      <c r="AB1952" s="37" t="str">
        <f>IF($I1952&lt;&gt;"",VLOOKUP($I1952,'Valid Values - Search'!$R$4:$S$4719,2,FALSE),"")</f>
        <v/>
      </c>
      <c r="AC1952" s="38" t="str">
        <f t="shared" si="30"/>
        <v/>
      </c>
      <c r="AD1952" s="38"/>
    </row>
    <row r="1953" spans="1:30">
      <c r="A1953" s="46"/>
      <c r="B1953" s="47"/>
      <c r="C1953" s="49"/>
      <c r="D1953" s="41"/>
      <c r="E1953" s="41"/>
      <c r="F1953" s="41"/>
      <c r="G1953" s="50" t="str">
        <f>IF(A1953&lt;&gt;"",CONCATENATE(A1953,":",YEAR(B1953),IF(MONTH(B1953)&gt;9,MONTH(B1953),CONCATENATE(0,MONTH(B1953))),IF(DAY(B1953)&gt;9,DAY(B1953),CONCATENATE(0,DAY(B1953))),IF(HOUR(C1953)&gt;9,HOUR(C1953),CONCATENATE(0,HOUR(C1953))),IF(MINUTE(C1953)&gt;9,MINUTE(C1953),CONCATENATE(0,MINUTE(C1953))),":",VLOOKUP(F1953,'Valid Values - Results'!$D$4:$F$12,3,FALSE)),"")</f>
        <v/>
      </c>
      <c r="H1953" s="41"/>
      <c r="I1953" s="41"/>
      <c r="J1953" s="41"/>
      <c r="K1953" s="41"/>
      <c r="L1953" s="41"/>
      <c r="M1953" s="92"/>
      <c r="N1953" s="41"/>
      <c r="O1953" s="41"/>
      <c r="P1953" s="41"/>
      <c r="Q1953" s="41"/>
      <c r="R1953" s="41"/>
      <c r="S1953" s="41"/>
      <c r="T1953" s="41"/>
      <c r="U1953" s="47"/>
      <c r="V1953" s="49"/>
      <c r="W1953" s="41"/>
      <c r="X1953" s="41"/>
      <c r="Y1953" s="41"/>
      <c r="AA1953" s="37" t="str">
        <f>IF($I1953&lt;&gt;"",VLOOKUP($I1953,'Valid Values - Search'!$R$4:$T$4719,3,FALSE),"")</f>
        <v/>
      </c>
      <c r="AB1953" s="37" t="str">
        <f>IF($I1953&lt;&gt;"",VLOOKUP($I1953,'Valid Values - Search'!$R$4:$S$4719,2,FALSE),"")</f>
        <v/>
      </c>
      <c r="AC1953" s="38" t="str">
        <f t="shared" si="30"/>
        <v/>
      </c>
      <c r="AD1953" s="38"/>
    </row>
    <row r="1954" spans="1:30">
      <c r="A1954" s="46"/>
      <c r="B1954" s="47"/>
      <c r="C1954" s="49"/>
      <c r="D1954" s="41"/>
      <c r="E1954" s="41"/>
      <c r="F1954" s="41"/>
      <c r="G1954" s="50" t="str">
        <f>IF(A1954&lt;&gt;"",CONCATENATE(A1954,":",YEAR(B1954),IF(MONTH(B1954)&gt;9,MONTH(B1954),CONCATENATE(0,MONTH(B1954))),IF(DAY(B1954)&gt;9,DAY(B1954),CONCATENATE(0,DAY(B1954))),IF(HOUR(C1954)&gt;9,HOUR(C1954),CONCATENATE(0,HOUR(C1954))),IF(MINUTE(C1954)&gt;9,MINUTE(C1954),CONCATENATE(0,MINUTE(C1954))),":",VLOOKUP(F1954,'Valid Values - Results'!$D$4:$F$12,3,FALSE)),"")</f>
        <v/>
      </c>
      <c r="H1954" s="41"/>
      <c r="I1954" s="41"/>
      <c r="J1954" s="41"/>
      <c r="K1954" s="41"/>
      <c r="L1954" s="41"/>
      <c r="M1954" s="92"/>
      <c r="N1954" s="41"/>
      <c r="O1954" s="41"/>
      <c r="P1954" s="41"/>
      <c r="Q1954" s="41"/>
      <c r="R1954" s="41"/>
      <c r="S1954" s="41"/>
      <c r="T1954" s="41"/>
      <c r="U1954" s="47"/>
      <c r="V1954" s="49"/>
      <c r="W1954" s="41"/>
      <c r="X1954" s="41"/>
      <c r="Y1954" s="41"/>
      <c r="AA1954" s="37" t="str">
        <f>IF($I1954&lt;&gt;"",VLOOKUP($I1954,'Valid Values - Search'!$R$4:$T$4719,3,FALSE),"")</f>
        <v/>
      </c>
      <c r="AB1954" s="37" t="str">
        <f>IF($I1954&lt;&gt;"",VLOOKUP($I1954,'Valid Values - Search'!$R$4:$S$4719,2,FALSE),"")</f>
        <v/>
      </c>
      <c r="AC1954" s="38" t="str">
        <f t="shared" si="30"/>
        <v/>
      </c>
      <c r="AD1954" s="38"/>
    </row>
    <row r="1955" spans="1:30">
      <c r="A1955" s="46"/>
      <c r="B1955" s="47"/>
      <c r="C1955" s="49"/>
      <c r="D1955" s="41"/>
      <c r="E1955" s="41"/>
      <c r="F1955" s="41"/>
      <c r="G1955" s="50" t="str">
        <f>IF(A1955&lt;&gt;"",CONCATENATE(A1955,":",YEAR(B1955),IF(MONTH(B1955)&gt;9,MONTH(B1955),CONCATENATE(0,MONTH(B1955))),IF(DAY(B1955)&gt;9,DAY(B1955),CONCATENATE(0,DAY(B1955))),IF(HOUR(C1955)&gt;9,HOUR(C1955),CONCATENATE(0,HOUR(C1955))),IF(MINUTE(C1955)&gt;9,MINUTE(C1955),CONCATENATE(0,MINUTE(C1955))),":",VLOOKUP(F1955,'Valid Values - Results'!$D$4:$F$12,3,FALSE)),"")</f>
        <v/>
      </c>
      <c r="H1955" s="41"/>
      <c r="I1955" s="41"/>
      <c r="J1955" s="41"/>
      <c r="K1955" s="41"/>
      <c r="L1955" s="41"/>
      <c r="M1955" s="92"/>
      <c r="N1955" s="41"/>
      <c r="O1955" s="41"/>
      <c r="P1955" s="41"/>
      <c r="Q1955" s="41"/>
      <c r="R1955" s="41"/>
      <c r="S1955" s="41"/>
      <c r="T1955" s="41"/>
      <c r="U1955" s="47"/>
      <c r="V1955" s="49"/>
      <c r="W1955" s="41"/>
      <c r="X1955" s="41"/>
      <c r="Y1955" s="41"/>
      <c r="AA1955" s="37" t="str">
        <f>IF($I1955&lt;&gt;"",VLOOKUP($I1955,'Valid Values - Search'!$R$4:$T$4719,3,FALSE),"")</f>
        <v/>
      </c>
      <c r="AB1955" s="37" t="str">
        <f>IF($I1955&lt;&gt;"",VLOOKUP($I1955,'Valid Values - Search'!$R$4:$S$4719,2,FALSE),"")</f>
        <v/>
      </c>
      <c r="AC1955" s="38" t="str">
        <f t="shared" si="30"/>
        <v/>
      </c>
      <c r="AD1955" s="38"/>
    </row>
    <row r="1956" spans="1:30">
      <c r="A1956" s="46"/>
      <c r="B1956" s="47"/>
      <c r="C1956" s="49"/>
      <c r="D1956" s="41"/>
      <c r="E1956" s="41"/>
      <c r="F1956" s="41"/>
      <c r="G1956" s="50" t="str">
        <f>IF(A1956&lt;&gt;"",CONCATENATE(A1956,":",YEAR(B1956),IF(MONTH(B1956)&gt;9,MONTH(B1956),CONCATENATE(0,MONTH(B1956))),IF(DAY(B1956)&gt;9,DAY(B1956),CONCATENATE(0,DAY(B1956))),IF(HOUR(C1956)&gt;9,HOUR(C1956),CONCATENATE(0,HOUR(C1956))),IF(MINUTE(C1956)&gt;9,MINUTE(C1956),CONCATENATE(0,MINUTE(C1956))),":",VLOOKUP(F1956,'Valid Values - Results'!$D$4:$F$12,3,FALSE)),"")</f>
        <v/>
      </c>
      <c r="H1956" s="41"/>
      <c r="I1956" s="41"/>
      <c r="J1956" s="41"/>
      <c r="K1956" s="41"/>
      <c r="L1956" s="41"/>
      <c r="M1956" s="92"/>
      <c r="N1956" s="41"/>
      <c r="O1956" s="41"/>
      <c r="P1956" s="41"/>
      <c r="Q1956" s="41"/>
      <c r="R1956" s="41"/>
      <c r="S1956" s="41"/>
      <c r="T1956" s="41"/>
      <c r="U1956" s="47"/>
      <c r="V1956" s="49"/>
      <c r="W1956" s="41"/>
      <c r="X1956" s="41"/>
      <c r="Y1956" s="41"/>
      <c r="AA1956" s="37" t="str">
        <f>IF($I1956&lt;&gt;"",VLOOKUP($I1956,'Valid Values - Search'!$R$4:$T$4719,3,FALSE),"")</f>
        <v/>
      </c>
      <c r="AB1956" s="37" t="str">
        <f>IF($I1956&lt;&gt;"",VLOOKUP($I1956,'Valid Values - Search'!$R$4:$S$4719,2,FALSE),"")</f>
        <v/>
      </c>
      <c r="AC1956" s="38" t="str">
        <f t="shared" si="30"/>
        <v/>
      </c>
      <c r="AD1956" s="38"/>
    </row>
    <row r="1957" spans="1:30">
      <c r="A1957" s="46"/>
      <c r="B1957" s="47"/>
      <c r="C1957" s="49"/>
      <c r="D1957" s="41"/>
      <c r="E1957" s="41"/>
      <c r="F1957" s="41"/>
      <c r="G1957" s="50" t="str">
        <f>IF(A1957&lt;&gt;"",CONCATENATE(A1957,":",YEAR(B1957),IF(MONTH(B1957)&gt;9,MONTH(B1957),CONCATENATE(0,MONTH(B1957))),IF(DAY(B1957)&gt;9,DAY(B1957),CONCATENATE(0,DAY(B1957))),IF(HOUR(C1957)&gt;9,HOUR(C1957),CONCATENATE(0,HOUR(C1957))),IF(MINUTE(C1957)&gt;9,MINUTE(C1957),CONCATENATE(0,MINUTE(C1957))),":",VLOOKUP(F1957,'Valid Values - Results'!$D$4:$F$12,3,FALSE)),"")</f>
        <v/>
      </c>
      <c r="H1957" s="41"/>
      <c r="I1957" s="41"/>
      <c r="J1957" s="41"/>
      <c r="K1957" s="41"/>
      <c r="L1957" s="41"/>
      <c r="M1957" s="92"/>
      <c r="N1957" s="41"/>
      <c r="O1957" s="41"/>
      <c r="P1957" s="41"/>
      <c r="Q1957" s="41"/>
      <c r="R1957" s="41"/>
      <c r="S1957" s="41"/>
      <c r="T1957" s="41"/>
      <c r="U1957" s="47"/>
      <c r="V1957" s="49"/>
      <c r="W1957" s="41"/>
      <c r="X1957" s="41"/>
      <c r="Y1957" s="41"/>
      <c r="AA1957" s="37" t="str">
        <f>IF($I1957&lt;&gt;"",VLOOKUP($I1957,'Valid Values - Search'!$R$4:$T$4719,3,FALSE),"")</f>
        <v/>
      </c>
      <c r="AB1957" s="37" t="str">
        <f>IF($I1957&lt;&gt;"",VLOOKUP($I1957,'Valid Values - Search'!$R$4:$S$4719,2,FALSE),"")</f>
        <v/>
      </c>
      <c r="AC1957" s="38" t="str">
        <f t="shared" si="30"/>
        <v/>
      </c>
      <c r="AD1957" s="38"/>
    </row>
    <row r="1958" spans="1:30">
      <c r="A1958" s="46"/>
      <c r="B1958" s="47"/>
      <c r="C1958" s="49"/>
      <c r="D1958" s="41"/>
      <c r="E1958" s="41"/>
      <c r="F1958" s="41"/>
      <c r="G1958" s="50" t="str">
        <f>IF(A1958&lt;&gt;"",CONCATENATE(A1958,":",YEAR(B1958),IF(MONTH(B1958)&gt;9,MONTH(B1958),CONCATENATE(0,MONTH(B1958))),IF(DAY(B1958)&gt;9,DAY(B1958),CONCATENATE(0,DAY(B1958))),IF(HOUR(C1958)&gt;9,HOUR(C1958),CONCATENATE(0,HOUR(C1958))),IF(MINUTE(C1958)&gt;9,MINUTE(C1958),CONCATENATE(0,MINUTE(C1958))),":",VLOOKUP(F1958,'Valid Values - Results'!$D$4:$F$12,3,FALSE)),"")</f>
        <v/>
      </c>
      <c r="H1958" s="41"/>
      <c r="I1958" s="41"/>
      <c r="J1958" s="41"/>
      <c r="K1958" s="41"/>
      <c r="L1958" s="41"/>
      <c r="M1958" s="92"/>
      <c r="N1958" s="41"/>
      <c r="O1958" s="41"/>
      <c r="P1958" s="41"/>
      <c r="Q1958" s="41"/>
      <c r="R1958" s="41"/>
      <c r="S1958" s="41"/>
      <c r="T1958" s="41"/>
      <c r="U1958" s="47"/>
      <c r="V1958" s="49"/>
      <c r="W1958" s="41"/>
      <c r="X1958" s="41"/>
      <c r="Y1958" s="41"/>
      <c r="AA1958" s="37" t="str">
        <f>IF($I1958&lt;&gt;"",VLOOKUP($I1958,'Valid Values - Search'!$R$4:$T$4719,3,FALSE),"")</f>
        <v/>
      </c>
      <c r="AB1958" s="37" t="str">
        <f>IF($I1958&lt;&gt;"",VLOOKUP($I1958,'Valid Values - Search'!$R$4:$S$4719,2,FALSE),"")</f>
        <v/>
      </c>
      <c r="AC1958" s="38" t="str">
        <f t="shared" si="30"/>
        <v/>
      </c>
      <c r="AD1958" s="38"/>
    </row>
    <row r="1959" spans="1:30">
      <c r="A1959" s="46"/>
      <c r="B1959" s="47"/>
      <c r="C1959" s="49"/>
      <c r="D1959" s="41"/>
      <c r="E1959" s="41"/>
      <c r="F1959" s="41"/>
      <c r="G1959" s="50" t="str">
        <f>IF(A1959&lt;&gt;"",CONCATENATE(A1959,":",YEAR(B1959),IF(MONTH(B1959)&gt;9,MONTH(B1959),CONCATENATE(0,MONTH(B1959))),IF(DAY(B1959)&gt;9,DAY(B1959),CONCATENATE(0,DAY(B1959))),IF(HOUR(C1959)&gt;9,HOUR(C1959),CONCATENATE(0,HOUR(C1959))),IF(MINUTE(C1959)&gt;9,MINUTE(C1959),CONCATENATE(0,MINUTE(C1959))),":",VLOOKUP(F1959,'Valid Values - Results'!$D$4:$F$12,3,FALSE)),"")</f>
        <v/>
      </c>
      <c r="H1959" s="41"/>
      <c r="I1959" s="41"/>
      <c r="J1959" s="41"/>
      <c r="K1959" s="41"/>
      <c r="L1959" s="41"/>
      <c r="M1959" s="92"/>
      <c r="N1959" s="41"/>
      <c r="O1959" s="41"/>
      <c r="P1959" s="41"/>
      <c r="Q1959" s="41"/>
      <c r="R1959" s="41"/>
      <c r="S1959" s="41"/>
      <c r="T1959" s="41"/>
      <c r="U1959" s="47"/>
      <c r="V1959" s="49"/>
      <c r="W1959" s="41"/>
      <c r="X1959" s="41"/>
      <c r="Y1959" s="41"/>
      <c r="AA1959" s="37" t="str">
        <f>IF($I1959&lt;&gt;"",VLOOKUP($I1959,'Valid Values - Search'!$R$4:$T$4719,3,FALSE),"")</f>
        <v/>
      </c>
      <c r="AB1959" s="37" t="str">
        <f>IF($I1959&lt;&gt;"",VLOOKUP($I1959,'Valid Values - Search'!$R$4:$S$4719,2,FALSE),"")</f>
        <v/>
      </c>
      <c r="AC1959" s="38" t="str">
        <f t="shared" si="30"/>
        <v/>
      </c>
      <c r="AD1959" s="38"/>
    </row>
    <row r="1960" spans="1:30">
      <c r="A1960" s="46"/>
      <c r="B1960" s="47"/>
      <c r="C1960" s="49"/>
      <c r="D1960" s="41"/>
      <c r="E1960" s="41"/>
      <c r="F1960" s="41"/>
      <c r="G1960" s="50" t="str">
        <f>IF(A1960&lt;&gt;"",CONCATENATE(A1960,":",YEAR(B1960),IF(MONTH(B1960)&gt;9,MONTH(B1960),CONCATENATE(0,MONTH(B1960))),IF(DAY(B1960)&gt;9,DAY(B1960),CONCATENATE(0,DAY(B1960))),IF(HOUR(C1960)&gt;9,HOUR(C1960),CONCATENATE(0,HOUR(C1960))),IF(MINUTE(C1960)&gt;9,MINUTE(C1960),CONCATENATE(0,MINUTE(C1960))),":",VLOOKUP(F1960,'Valid Values - Results'!$D$4:$F$12,3,FALSE)),"")</f>
        <v/>
      </c>
      <c r="H1960" s="41"/>
      <c r="I1960" s="41"/>
      <c r="J1960" s="41"/>
      <c r="K1960" s="41"/>
      <c r="L1960" s="41"/>
      <c r="M1960" s="92"/>
      <c r="N1960" s="41"/>
      <c r="O1960" s="41"/>
      <c r="P1960" s="41"/>
      <c r="Q1960" s="41"/>
      <c r="R1960" s="41"/>
      <c r="S1960" s="41"/>
      <c r="T1960" s="41"/>
      <c r="U1960" s="47"/>
      <c r="V1960" s="49"/>
      <c r="W1960" s="41"/>
      <c r="X1960" s="41"/>
      <c r="Y1960" s="41"/>
      <c r="AA1960" s="37" t="str">
        <f>IF($I1960&lt;&gt;"",VLOOKUP($I1960,'Valid Values - Search'!$R$4:$T$4719,3,FALSE),"")</f>
        <v/>
      </c>
      <c r="AB1960" s="37" t="str">
        <f>IF($I1960&lt;&gt;"",VLOOKUP($I1960,'Valid Values - Search'!$R$4:$S$4719,2,FALSE),"")</f>
        <v/>
      </c>
      <c r="AC1960" s="38" t="str">
        <f t="shared" si="30"/>
        <v/>
      </c>
      <c r="AD1960" s="38"/>
    </row>
    <row r="1961" spans="1:30">
      <c r="A1961" s="46"/>
      <c r="B1961" s="47"/>
      <c r="C1961" s="49"/>
      <c r="D1961" s="41"/>
      <c r="E1961" s="41"/>
      <c r="F1961" s="41"/>
      <c r="G1961" s="50" t="str">
        <f>IF(A1961&lt;&gt;"",CONCATENATE(A1961,":",YEAR(B1961),IF(MONTH(B1961)&gt;9,MONTH(B1961),CONCATENATE(0,MONTH(B1961))),IF(DAY(B1961)&gt;9,DAY(B1961),CONCATENATE(0,DAY(B1961))),IF(HOUR(C1961)&gt;9,HOUR(C1961),CONCATENATE(0,HOUR(C1961))),IF(MINUTE(C1961)&gt;9,MINUTE(C1961),CONCATENATE(0,MINUTE(C1961))),":",VLOOKUP(F1961,'Valid Values - Results'!$D$4:$F$12,3,FALSE)),"")</f>
        <v/>
      </c>
      <c r="H1961" s="41"/>
      <c r="I1961" s="41"/>
      <c r="J1961" s="41"/>
      <c r="K1961" s="41"/>
      <c r="L1961" s="41"/>
      <c r="M1961" s="92"/>
      <c r="N1961" s="41"/>
      <c r="O1961" s="41"/>
      <c r="P1961" s="41"/>
      <c r="Q1961" s="41"/>
      <c r="R1961" s="41"/>
      <c r="S1961" s="41"/>
      <c r="T1961" s="41"/>
      <c r="U1961" s="47"/>
      <c r="V1961" s="49"/>
      <c r="W1961" s="41"/>
      <c r="X1961" s="41"/>
      <c r="Y1961" s="41"/>
      <c r="AA1961" s="37" t="str">
        <f>IF($I1961&lt;&gt;"",VLOOKUP($I1961,'Valid Values - Search'!$R$4:$T$4719,3,FALSE),"")</f>
        <v/>
      </c>
      <c r="AB1961" s="37" t="str">
        <f>IF($I1961&lt;&gt;"",VLOOKUP($I1961,'Valid Values - Search'!$R$4:$S$4719,2,FALSE),"")</f>
        <v/>
      </c>
      <c r="AC1961" s="38" t="str">
        <f t="shared" si="30"/>
        <v/>
      </c>
      <c r="AD1961" s="38"/>
    </row>
    <row r="1962" spans="1:30">
      <c r="A1962" s="46"/>
      <c r="B1962" s="47"/>
      <c r="C1962" s="49"/>
      <c r="D1962" s="41"/>
      <c r="E1962" s="41"/>
      <c r="F1962" s="41"/>
      <c r="G1962" s="50" t="str">
        <f>IF(A1962&lt;&gt;"",CONCATENATE(A1962,":",YEAR(B1962),IF(MONTH(B1962)&gt;9,MONTH(B1962),CONCATENATE(0,MONTH(B1962))),IF(DAY(B1962)&gt;9,DAY(B1962),CONCATENATE(0,DAY(B1962))),IF(HOUR(C1962)&gt;9,HOUR(C1962),CONCATENATE(0,HOUR(C1962))),IF(MINUTE(C1962)&gt;9,MINUTE(C1962),CONCATENATE(0,MINUTE(C1962))),":",VLOOKUP(F1962,'Valid Values - Results'!$D$4:$F$12,3,FALSE)),"")</f>
        <v/>
      </c>
      <c r="H1962" s="41"/>
      <c r="I1962" s="41"/>
      <c r="J1962" s="41"/>
      <c r="K1962" s="41"/>
      <c r="L1962" s="41"/>
      <c r="M1962" s="92"/>
      <c r="N1962" s="41"/>
      <c r="O1962" s="41"/>
      <c r="P1962" s="41"/>
      <c r="Q1962" s="41"/>
      <c r="R1962" s="41"/>
      <c r="S1962" s="41"/>
      <c r="T1962" s="41"/>
      <c r="U1962" s="47"/>
      <c r="V1962" s="49"/>
      <c r="W1962" s="41"/>
      <c r="X1962" s="41"/>
      <c r="Y1962" s="41"/>
      <c r="AA1962" s="37" t="str">
        <f>IF($I1962&lt;&gt;"",VLOOKUP($I1962,'Valid Values - Search'!$R$4:$T$4719,3,FALSE),"")</f>
        <v/>
      </c>
      <c r="AB1962" s="37" t="str">
        <f>IF($I1962&lt;&gt;"",VLOOKUP($I1962,'Valid Values - Search'!$R$4:$S$4719,2,FALSE),"")</f>
        <v/>
      </c>
      <c r="AC1962" s="38" t="str">
        <f t="shared" si="30"/>
        <v/>
      </c>
      <c r="AD1962" s="38"/>
    </row>
    <row r="1963" spans="1:30">
      <c r="A1963" s="46"/>
      <c r="B1963" s="47"/>
      <c r="C1963" s="49"/>
      <c r="D1963" s="41"/>
      <c r="E1963" s="41"/>
      <c r="F1963" s="41"/>
      <c r="G1963" s="50" t="str">
        <f>IF(A1963&lt;&gt;"",CONCATENATE(A1963,":",YEAR(B1963),IF(MONTH(B1963)&gt;9,MONTH(B1963),CONCATENATE(0,MONTH(B1963))),IF(DAY(B1963)&gt;9,DAY(B1963),CONCATENATE(0,DAY(B1963))),IF(HOUR(C1963)&gt;9,HOUR(C1963),CONCATENATE(0,HOUR(C1963))),IF(MINUTE(C1963)&gt;9,MINUTE(C1963),CONCATENATE(0,MINUTE(C1963))),":",VLOOKUP(F1963,'Valid Values - Results'!$D$4:$F$12,3,FALSE)),"")</f>
        <v/>
      </c>
      <c r="H1963" s="41"/>
      <c r="I1963" s="41"/>
      <c r="J1963" s="41"/>
      <c r="K1963" s="41"/>
      <c r="L1963" s="41"/>
      <c r="M1963" s="92"/>
      <c r="N1963" s="41"/>
      <c r="O1963" s="41"/>
      <c r="P1963" s="41"/>
      <c r="Q1963" s="41"/>
      <c r="R1963" s="41"/>
      <c r="S1963" s="41"/>
      <c r="T1963" s="41"/>
      <c r="U1963" s="47"/>
      <c r="V1963" s="49"/>
      <c r="W1963" s="41"/>
      <c r="X1963" s="41"/>
      <c r="Y1963" s="41"/>
      <c r="AA1963" s="37" t="str">
        <f>IF($I1963&lt;&gt;"",VLOOKUP($I1963,'Valid Values - Search'!$R$4:$T$4719,3,FALSE),"")</f>
        <v/>
      </c>
      <c r="AB1963" s="37" t="str">
        <f>IF($I1963&lt;&gt;"",VLOOKUP($I1963,'Valid Values - Search'!$R$4:$S$4719,2,FALSE),"")</f>
        <v/>
      </c>
      <c r="AC1963" s="38" t="str">
        <f t="shared" si="30"/>
        <v/>
      </c>
      <c r="AD1963" s="38"/>
    </row>
    <row r="1964" spans="1:30">
      <c r="A1964" s="46"/>
      <c r="B1964" s="47"/>
      <c r="C1964" s="49"/>
      <c r="D1964" s="41"/>
      <c r="E1964" s="41"/>
      <c r="F1964" s="41"/>
      <c r="G1964" s="50" t="str">
        <f>IF(A1964&lt;&gt;"",CONCATENATE(A1964,":",YEAR(B1964),IF(MONTH(B1964)&gt;9,MONTH(B1964),CONCATENATE(0,MONTH(B1964))),IF(DAY(B1964)&gt;9,DAY(B1964),CONCATENATE(0,DAY(B1964))),IF(HOUR(C1964)&gt;9,HOUR(C1964),CONCATENATE(0,HOUR(C1964))),IF(MINUTE(C1964)&gt;9,MINUTE(C1964),CONCATENATE(0,MINUTE(C1964))),":",VLOOKUP(F1964,'Valid Values - Results'!$D$4:$F$12,3,FALSE)),"")</f>
        <v/>
      </c>
      <c r="H1964" s="41"/>
      <c r="I1964" s="41"/>
      <c r="J1964" s="41"/>
      <c r="K1964" s="41"/>
      <c r="L1964" s="41"/>
      <c r="M1964" s="92"/>
      <c r="N1964" s="41"/>
      <c r="O1964" s="41"/>
      <c r="P1964" s="41"/>
      <c r="Q1964" s="41"/>
      <c r="R1964" s="41"/>
      <c r="S1964" s="41"/>
      <c r="T1964" s="41"/>
      <c r="U1964" s="47"/>
      <c r="V1964" s="49"/>
      <c r="W1964" s="41"/>
      <c r="X1964" s="41"/>
      <c r="Y1964" s="41"/>
      <c r="AA1964" s="37" t="str">
        <f>IF($I1964&lt;&gt;"",VLOOKUP($I1964,'Valid Values - Search'!$R$4:$T$4719,3,FALSE),"")</f>
        <v/>
      </c>
      <c r="AB1964" s="37" t="str">
        <f>IF($I1964&lt;&gt;"",VLOOKUP($I1964,'Valid Values - Search'!$R$4:$S$4719,2,FALSE),"")</f>
        <v/>
      </c>
      <c r="AC1964" s="38" t="str">
        <f t="shared" si="30"/>
        <v/>
      </c>
      <c r="AD1964" s="38"/>
    </row>
    <row r="1965" spans="1:30">
      <c r="A1965" s="46"/>
      <c r="B1965" s="47"/>
      <c r="C1965" s="49"/>
      <c r="D1965" s="41"/>
      <c r="E1965" s="41"/>
      <c r="F1965" s="41"/>
      <c r="G1965" s="50" t="str">
        <f>IF(A1965&lt;&gt;"",CONCATENATE(A1965,":",YEAR(B1965),IF(MONTH(B1965)&gt;9,MONTH(B1965),CONCATENATE(0,MONTH(B1965))),IF(DAY(B1965)&gt;9,DAY(B1965),CONCATENATE(0,DAY(B1965))),IF(HOUR(C1965)&gt;9,HOUR(C1965),CONCATENATE(0,HOUR(C1965))),IF(MINUTE(C1965)&gt;9,MINUTE(C1965),CONCATENATE(0,MINUTE(C1965))),":",VLOOKUP(F1965,'Valid Values - Results'!$D$4:$F$12,3,FALSE)),"")</f>
        <v/>
      </c>
      <c r="H1965" s="41"/>
      <c r="I1965" s="41"/>
      <c r="J1965" s="41"/>
      <c r="K1965" s="41"/>
      <c r="L1965" s="41"/>
      <c r="M1965" s="92"/>
      <c r="N1965" s="41"/>
      <c r="O1965" s="41"/>
      <c r="P1965" s="41"/>
      <c r="Q1965" s="41"/>
      <c r="R1965" s="41"/>
      <c r="S1965" s="41"/>
      <c r="T1965" s="41"/>
      <c r="U1965" s="47"/>
      <c r="V1965" s="49"/>
      <c r="W1965" s="41"/>
      <c r="X1965" s="41"/>
      <c r="Y1965" s="41"/>
      <c r="AA1965" s="37" t="str">
        <f>IF($I1965&lt;&gt;"",VLOOKUP($I1965,'Valid Values - Search'!$R$4:$T$4719,3,FALSE),"")</f>
        <v/>
      </c>
      <c r="AB1965" s="37" t="str">
        <f>IF($I1965&lt;&gt;"",VLOOKUP($I1965,'Valid Values - Search'!$R$4:$S$4719,2,FALSE),"")</f>
        <v/>
      </c>
      <c r="AC1965" s="38" t="str">
        <f t="shared" si="30"/>
        <v/>
      </c>
      <c r="AD1965" s="38"/>
    </row>
    <row r="1966" spans="1:30">
      <c r="A1966" s="46"/>
      <c r="B1966" s="47"/>
      <c r="C1966" s="49"/>
      <c r="D1966" s="41"/>
      <c r="E1966" s="41"/>
      <c r="F1966" s="41"/>
      <c r="G1966" s="50" t="str">
        <f>IF(A1966&lt;&gt;"",CONCATENATE(A1966,":",YEAR(B1966),IF(MONTH(B1966)&gt;9,MONTH(B1966),CONCATENATE(0,MONTH(B1966))),IF(DAY(B1966)&gt;9,DAY(B1966),CONCATENATE(0,DAY(B1966))),IF(HOUR(C1966)&gt;9,HOUR(C1966),CONCATENATE(0,HOUR(C1966))),IF(MINUTE(C1966)&gt;9,MINUTE(C1966),CONCATENATE(0,MINUTE(C1966))),":",VLOOKUP(F1966,'Valid Values - Results'!$D$4:$F$12,3,FALSE)),"")</f>
        <v/>
      </c>
      <c r="H1966" s="41"/>
      <c r="I1966" s="41"/>
      <c r="J1966" s="41"/>
      <c r="K1966" s="41"/>
      <c r="L1966" s="41"/>
      <c r="M1966" s="92"/>
      <c r="N1966" s="41"/>
      <c r="O1966" s="41"/>
      <c r="P1966" s="41"/>
      <c r="Q1966" s="41"/>
      <c r="R1966" s="41"/>
      <c r="S1966" s="41"/>
      <c r="T1966" s="41"/>
      <c r="U1966" s="47"/>
      <c r="V1966" s="49"/>
      <c r="W1966" s="41"/>
      <c r="X1966" s="41"/>
      <c r="Y1966" s="41"/>
      <c r="AA1966" s="37" t="str">
        <f>IF($I1966&lt;&gt;"",VLOOKUP($I1966,'Valid Values - Search'!$R$4:$T$4719,3,FALSE),"")</f>
        <v/>
      </c>
      <c r="AB1966" s="37" t="str">
        <f>IF($I1966&lt;&gt;"",VLOOKUP($I1966,'Valid Values - Search'!$R$4:$S$4719,2,FALSE),"")</f>
        <v/>
      </c>
      <c r="AC1966" s="38" t="str">
        <f t="shared" si="30"/>
        <v/>
      </c>
      <c r="AD1966" s="38"/>
    </row>
    <row r="1967" spans="1:30">
      <c r="A1967" s="46"/>
      <c r="B1967" s="47"/>
      <c r="C1967" s="49"/>
      <c r="D1967" s="41"/>
      <c r="E1967" s="41"/>
      <c r="F1967" s="41"/>
      <c r="G1967" s="50" t="str">
        <f>IF(A1967&lt;&gt;"",CONCATENATE(A1967,":",YEAR(B1967),IF(MONTH(B1967)&gt;9,MONTH(B1967),CONCATENATE(0,MONTH(B1967))),IF(DAY(B1967)&gt;9,DAY(B1967),CONCATENATE(0,DAY(B1967))),IF(HOUR(C1967)&gt;9,HOUR(C1967),CONCATENATE(0,HOUR(C1967))),IF(MINUTE(C1967)&gt;9,MINUTE(C1967),CONCATENATE(0,MINUTE(C1967))),":",VLOOKUP(F1967,'Valid Values - Results'!$D$4:$F$12,3,FALSE)),"")</f>
        <v/>
      </c>
      <c r="H1967" s="41"/>
      <c r="I1967" s="41"/>
      <c r="J1967" s="41"/>
      <c r="K1967" s="41"/>
      <c r="L1967" s="41"/>
      <c r="M1967" s="92"/>
      <c r="N1967" s="41"/>
      <c r="O1967" s="41"/>
      <c r="P1967" s="41"/>
      <c r="Q1967" s="41"/>
      <c r="R1967" s="41"/>
      <c r="S1967" s="41"/>
      <c r="T1967" s="41"/>
      <c r="U1967" s="47"/>
      <c r="V1967" s="49"/>
      <c r="W1967" s="41"/>
      <c r="X1967" s="41"/>
      <c r="Y1967" s="41"/>
      <c r="AA1967" s="37" t="str">
        <f>IF($I1967&lt;&gt;"",VLOOKUP($I1967,'Valid Values - Search'!$R$4:$T$4719,3,FALSE),"")</f>
        <v/>
      </c>
      <c r="AB1967" s="37" t="str">
        <f>IF($I1967&lt;&gt;"",VLOOKUP($I1967,'Valid Values - Search'!$R$4:$S$4719,2,FALSE),"")</f>
        <v/>
      </c>
      <c r="AC1967" s="38" t="str">
        <f t="shared" si="30"/>
        <v/>
      </c>
      <c r="AD1967" s="38"/>
    </row>
    <row r="1968" spans="1:30">
      <c r="A1968" s="46"/>
      <c r="B1968" s="47"/>
      <c r="C1968" s="49"/>
      <c r="D1968" s="41"/>
      <c r="E1968" s="41"/>
      <c r="F1968" s="41"/>
      <c r="G1968" s="50" t="str">
        <f>IF(A1968&lt;&gt;"",CONCATENATE(A1968,":",YEAR(B1968),IF(MONTH(B1968)&gt;9,MONTH(B1968),CONCATENATE(0,MONTH(B1968))),IF(DAY(B1968)&gt;9,DAY(B1968),CONCATENATE(0,DAY(B1968))),IF(HOUR(C1968)&gt;9,HOUR(C1968),CONCATENATE(0,HOUR(C1968))),IF(MINUTE(C1968)&gt;9,MINUTE(C1968),CONCATENATE(0,MINUTE(C1968))),":",VLOOKUP(F1968,'Valid Values - Results'!$D$4:$F$12,3,FALSE)),"")</f>
        <v/>
      </c>
      <c r="H1968" s="41"/>
      <c r="I1968" s="41"/>
      <c r="J1968" s="41"/>
      <c r="K1968" s="41"/>
      <c r="L1968" s="41"/>
      <c r="M1968" s="92"/>
      <c r="N1968" s="41"/>
      <c r="O1968" s="41"/>
      <c r="P1968" s="41"/>
      <c r="Q1968" s="41"/>
      <c r="R1968" s="41"/>
      <c r="S1968" s="41"/>
      <c r="T1968" s="41"/>
      <c r="U1968" s="47"/>
      <c r="V1968" s="49"/>
      <c r="W1968" s="41"/>
      <c r="X1968" s="41"/>
      <c r="Y1968" s="41"/>
      <c r="AA1968" s="37" t="str">
        <f>IF($I1968&lt;&gt;"",VLOOKUP($I1968,'Valid Values - Search'!$R$4:$T$4719,3,FALSE),"")</f>
        <v/>
      </c>
      <c r="AB1968" s="37" t="str">
        <f>IF($I1968&lt;&gt;"",VLOOKUP($I1968,'Valid Values - Search'!$R$4:$S$4719,2,FALSE),"")</f>
        <v/>
      </c>
      <c r="AC1968" s="38" t="str">
        <f t="shared" si="30"/>
        <v/>
      </c>
      <c r="AD1968" s="38"/>
    </row>
    <row r="1969" spans="1:30">
      <c r="A1969" s="46"/>
      <c r="B1969" s="47"/>
      <c r="C1969" s="49"/>
      <c r="D1969" s="41"/>
      <c r="E1969" s="41"/>
      <c r="F1969" s="41"/>
      <c r="G1969" s="50" t="str">
        <f>IF(A1969&lt;&gt;"",CONCATENATE(A1969,":",YEAR(B1969),IF(MONTH(B1969)&gt;9,MONTH(B1969),CONCATENATE(0,MONTH(B1969))),IF(DAY(B1969)&gt;9,DAY(B1969),CONCATENATE(0,DAY(B1969))),IF(HOUR(C1969)&gt;9,HOUR(C1969),CONCATENATE(0,HOUR(C1969))),IF(MINUTE(C1969)&gt;9,MINUTE(C1969),CONCATENATE(0,MINUTE(C1969))),":",VLOOKUP(F1969,'Valid Values - Results'!$D$4:$F$12,3,FALSE)),"")</f>
        <v/>
      </c>
      <c r="H1969" s="41"/>
      <c r="I1969" s="41"/>
      <c r="J1969" s="41"/>
      <c r="K1969" s="41"/>
      <c r="L1969" s="41"/>
      <c r="M1969" s="92"/>
      <c r="N1969" s="41"/>
      <c r="O1969" s="41"/>
      <c r="P1969" s="41"/>
      <c r="Q1969" s="41"/>
      <c r="R1969" s="41"/>
      <c r="S1969" s="41"/>
      <c r="T1969" s="41"/>
      <c r="U1969" s="47"/>
      <c r="V1969" s="49"/>
      <c r="W1969" s="41"/>
      <c r="X1969" s="41"/>
      <c r="Y1969" s="41"/>
      <c r="AA1969" s="37" t="str">
        <f>IF($I1969&lt;&gt;"",VLOOKUP($I1969,'Valid Values - Search'!$R$4:$T$4719,3,FALSE),"")</f>
        <v/>
      </c>
      <c r="AB1969" s="37" t="str">
        <f>IF($I1969&lt;&gt;"",VLOOKUP($I1969,'Valid Values - Search'!$R$4:$S$4719,2,FALSE),"")</f>
        <v/>
      </c>
      <c r="AC1969" s="38" t="str">
        <f t="shared" si="30"/>
        <v/>
      </c>
      <c r="AD1969" s="38"/>
    </row>
    <row r="1970" spans="1:30">
      <c r="A1970" s="46"/>
      <c r="B1970" s="47"/>
      <c r="C1970" s="49"/>
      <c r="D1970" s="41"/>
      <c r="E1970" s="41"/>
      <c r="F1970" s="41"/>
      <c r="G1970" s="50" t="str">
        <f>IF(A1970&lt;&gt;"",CONCATENATE(A1970,":",YEAR(B1970),IF(MONTH(B1970)&gt;9,MONTH(B1970),CONCATENATE(0,MONTH(B1970))),IF(DAY(B1970)&gt;9,DAY(B1970),CONCATENATE(0,DAY(B1970))),IF(HOUR(C1970)&gt;9,HOUR(C1970),CONCATENATE(0,HOUR(C1970))),IF(MINUTE(C1970)&gt;9,MINUTE(C1970),CONCATENATE(0,MINUTE(C1970))),":",VLOOKUP(F1970,'Valid Values - Results'!$D$4:$F$12,3,FALSE)),"")</f>
        <v/>
      </c>
      <c r="H1970" s="41"/>
      <c r="I1970" s="41"/>
      <c r="J1970" s="41"/>
      <c r="K1970" s="41"/>
      <c r="L1970" s="41"/>
      <c r="M1970" s="92"/>
      <c r="N1970" s="41"/>
      <c r="O1970" s="41"/>
      <c r="P1970" s="41"/>
      <c r="Q1970" s="41"/>
      <c r="R1970" s="41"/>
      <c r="S1970" s="41"/>
      <c r="T1970" s="41"/>
      <c r="U1970" s="47"/>
      <c r="V1970" s="49"/>
      <c r="W1970" s="41"/>
      <c r="X1970" s="41"/>
      <c r="Y1970" s="41"/>
      <c r="AA1970" s="37" t="str">
        <f>IF($I1970&lt;&gt;"",VLOOKUP($I1970,'Valid Values - Search'!$R$4:$T$4719,3,FALSE),"")</f>
        <v/>
      </c>
      <c r="AB1970" s="37" t="str">
        <f>IF($I1970&lt;&gt;"",VLOOKUP($I1970,'Valid Values - Search'!$R$4:$S$4719,2,FALSE),"")</f>
        <v/>
      </c>
      <c r="AC1970" s="38" t="str">
        <f t="shared" si="30"/>
        <v/>
      </c>
      <c r="AD1970" s="38"/>
    </row>
    <row r="1971" spans="1:30">
      <c r="A1971" s="46"/>
      <c r="B1971" s="47"/>
      <c r="C1971" s="49"/>
      <c r="D1971" s="41"/>
      <c r="E1971" s="41"/>
      <c r="F1971" s="41"/>
      <c r="G1971" s="50" t="str">
        <f>IF(A1971&lt;&gt;"",CONCATENATE(A1971,":",YEAR(B1971),IF(MONTH(B1971)&gt;9,MONTH(B1971),CONCATENATE(0,MONTH(B1971))),IF(DAY(B1971)&gt;9,DAY(B1971),CONCATENATE(0,DAY(B1971))),IF(HOUR(C1971)&gt;9,HOUR(C1971),CONCATENATE(0,HOUR(C1971))),IF(MINUTE(C1971)&gt;9,MINUTE(C1971),CONCATENATE(0,MINUTE(C1971))),":",VLOOKUP(F1971,'Valid Values - Results'!$D$4:$F$12,3,FALSE)),"")</f>
        <v/>
      </c>
      <c r="H1971" s="41"/>
      <c r="I1971" s="41"/>
      <c r="J1971" s="41"/>
      <c r="K1971" s="41"/>
      <c r="L1971" s="41"/>
      <c r="M1971" s="92"/>
      <c r="N1971" s="41"/>
      <c r="O1971" s="41"/>
      <c r="P1971" s="41"/>
      <c r="Q1971" s="41"/>
      <c r="R1971" s="41"/>
      <c r="S1971" s="41"/>
      <c r="T1971" s="41"/>
      <c r="U1971" s="47"/>
      <c r="V1971" s="49"/>
      <c r="W1971" s="41"/>
      <c r="X1971" s="41"/>
      <c r="Y1971" s="41"/>
      <c r="AA1971" s="37" t="str">
        <f>IF($I1971&lt;&gt;"",VLOOKUP($I1971,'Valid Values - Search'!$R$4:$T$4719,3,FALSE),"")</f>
        <v/>
      </c>
      <c r="AB1971" s="37" t="str">
        <f>IF($I1971&lt;&gt;"",VLOOKUP($I1971,'Valid Values - Search'!$R$4:$S$4719,2,FALSE),"")</f>
        <v/>
      </c>
      <c r="AC1971" s="38" t="str">
        <f t="shared" si="30"/>
        <v/>
      </c>
      <c r="AD1971" s="38"/>
    </row>
    <row r="1972" spans="1:30">
      <c r="A1972" s="46"/>
      <c r="B1972" s="47"/>
      <c r="C1972" s="49"/>
      <c r="D1972" s="41"/>
      <c r="E1972" s="41"/>
      <c r="F1972" s="41"/>
      <c r="G1972" s="50" t="str">
        <f>IF(A1972&lt;&gt;"",CONCATENATE(A1972,":",YEAR(B1972),IF(MONTH(B1972)&gt;9,MONTH(B1972),CONCATENATE(0,MONTH(B1972))),IF(DAY(B1972)&gt;9,DAY(B1972),CONCATENATE(0,DAY(B1972))),IF(HOUR(C1972)&gt;9,HOUR(C1972),CONCATENATE(0,HOUR(C1972))),IF(MINUTE(C1972)&gt;9,MINUTE(C1972),CONCATENATE(0,MINUTE(C1972))),":",VLOOKUP(F1972,'Valid Values - Results'!$D$4:$F$12,3,FALSE)),"")</f>
        <v/>
      </c>
      <c r="H1972" s="41"/>
      <c r="I1972" s="41"/>
      <c r="J1972" s="41"/>
      <c r="K1972" s="41"/>
      <c r="L1972" s="41"/>
      <c r="M1972" s="92"/>
      <c r="N1972" s="41"/>
      <c r="O1972" s="41"/>
      <c r="P1972" s="41"/>
      <c r="Q1972" s="41"/>
      <c r="R1972" s="41"/>
      <c r="S1972" s="41"/>
      <c r="T1972" s="41"/>
      <c r="U1972" s="47"/>
      <c r="V1972" s="49"/>
      <c r="W1972" s="41"/>
      <c r="X1972" s="41"/>
      <c r="Y1972" s="41"/>
      <c r="AA1972" s="37" t="str">
        <f>IF($I1972&lt;&gt;"",VLOOKUP($I1972,'Valid Values - Search'!$R$4:$T$4719,3,FALSE),"")</f>
        <v/>
      </c>
      <c r="AB1972" s="37" t="str">
        <f>IF($I1972&lt;&gt;"",VLOOKUP($I1972,'Valid Values - Search'!$R$4:$S$4719,2,FALSE),"")</f>
        <v/>
      </c>
      <c r="AC1972" s="38" t="str">
        <f t="shared" si="30"/>
        <v/>
      </c>
      <c r="AD1972" s="38"/>
    </row>
    <row r="1973" spans="1:30">
      <c r="A1973" s="46"/>
      <c r="B1973" s="47"/>
      <c r="C1973" s="49"/>
      <c r="D1973" s="41"/>
      <c r="E1973" s="41"/>
      <c r="F1973" s="41"/>
      <c r="G1973" s="50" t="str">
        <f>IF(A1973&lt;&gt;"",CONCATENATE(A1973,":",YEAR(B1973),IF(MONTH(B1973)&gt;9,MONTH(B1973),CONCATENATE(0,MONTH(B1973))),IF(DAY(B1973)&gt;9,DAY(B1973),CONCATENATE(0,DAY(B1973))),IF(HOUR(C1973)&gt;9,HOUR(C1973),CONCATENATE(0,HOUR(C1973))),IF(MINUTE(C1973)&gt;9,MINUTE(C1973),CONCATENATE(0,MINUTE(C1973))),":",VLOOKUP(F1973,'Valid Values - Results'!$D$4:$F$12,3,FALSE)),"")</f>
        <v/>
      </c>
      <c r="H1973" s="41"/>
      <c r="I1973" s="41"/>
      <c r="J1973" s="41"/>
      <c r="K1973" s="41"/>
      <c r="L1973" s="41"/>
      <c r="M1973" s="92"/>
      <c r="N1973" s="41"/>
      <c r="O1973" s="41"/>
      <c r="P1973" s="41"/>
      <c r="Q1973" s="41"/>
      <c r="R1973" s="41"/>
      <c r="S1973" s="41"/>
      <c r="T1973" s="41"/>
      <c r="U1973" s="47"/>
      <c r="V1973" s="49"/>
      <c r="W1973" s="41"/>
      <c r="X1973" s="41"/>
      <c r="Y1973" s="41"/>
      <c r="AA1973" s="37" t="str">
        <f>IF($I1973&lt;&gt;"",VLOOKUP($I1973,'Valid Values - Search'!$R$4:$T$4719,3,FALSE),"")</f>
        <v/>
      </c>
      <c r="AB1973" s="37" t="str">
        <f>IF($I1973&lt;&gt;"",VLOOKUP($I1973,'Valid Values - Search'!$R$4:$S$4719,2,FALSE),"")</f>
        <v/>
      </c>
      <c r="AC1973" s="38" t="str">
        <f t="shared" si="30"/>
        <v/>
      </c>
      <c r="AD1973" s="38"/>
    </row>
    <row r="1974" spans="1:30">
      <c r="A1974" s="46"/>
      <c r="B1974" s="47"/>
      <c r="C1974" s="49"/>
      <c r="D1974" s="41"/>
      <c r="E1974" s="41"/>
      <c r="F1974" s="41"/>
      <c r="G1974" s="50" t="str">
        <f>IF(A1974&lt;&gt;"",CONCATENATE(A1974,":",YEAR(B1974),IF(MONTH(B1974)&gt;9,MONTH(B1974),CONCATENATE(0,MONTH(B1974))),IF(DAY(B1974)&gt;9,DAY(B1974),CONCATENATE(0,DAY(B1974))),IF(HOUR(C1974)&gt;9,HOUR(C1974),CONCATENATE(0,HOUR(C1974))),IF(MINUTE(C1974)&gt;9,MINUTE(C1974),CONCATENATE(0,MINUTE(C1974))),":",VLOOKUP(F1974,'Valid Values - Results'!$D$4:$F$12,3,FALSE)),"")</f>
        <v/>
      </c>
      <c r="H1974" s="41"/>
      <c r="I1974" s="41"/>
      <c r="J1974" s="41"/>
      <c r="K1974" s="41"/>
      <c r="L1974" s="41"/>
      <c r="M1974" s="92"/>
      <c r="N1974" s="41"/>
      <c r="O1974" s="41"/>
      <c r="P1974" s="41"/>
      <c r="Q1974" s="41"/>
      <c r="R1974" s="41"/>
      <c r="S1974" s="41"/>
      <c r="T1974" s="41"/>
      <c r="U1974" s="47"/>
      <c r="V1974" s="49"/>
      <c r="W1974" s="41"/>
      <c r="X1974" s="41"/>
      <c r="Y1974" s="41"/>
      <c r="AA1974" s="37" t="str">
        <f>IF($I1974&lt;&gt;"",VLOOKUP($I1974,'Valid Values - Search'!$R$4:$T$4719,3,FALSE),"")</f>
        <v/>
      </c>
      <c r="AB1974" s="37" t="str">
        <f>IF($I1974&lt;&gt;"",VLOOKUP($I1974,'Valid Values - Search'!$R$4:$S$4719,2,FALSE),"")</f>
        <v/>
      </c>
      <c r="AC1974" s="38" t="str">
        <f t="shared" si="30"/>
        <v/>
      </c>
      <c r="AD1974" s="38"/>
    </row>
    <row r="1975" spans="1:30">
      <c r="A1975" s="46"/>
      <c r="B1975" s="47"/>
      <c r="C1975" s="49"/>
      <c r="D1975" s="41"/>
      <c r="E1975" s="41"/>
      <c r="F1975" s="41"/>
      <c r="G1975" s="50" t="str">
        <f>IF(A1975&lt;&gt;"",CONCATENATE(A1975,":",YEAR(B1975),IF(MONTH(B1975)&gt;9,MONTH(B1975),CONCATENATE(0,MONTH(B1975))),IF(DAY(B1975)&gt;9,DAY(B1975),CONCATENATE(0,DAY(B1975))),IF(HOUR(C1975)&gt;9,HOUR(C1975),CONCATENATE(0,HOUR(C1975))),IF(MINUTE(C1975)&gt;9,MINUTE(C1975),CONCATENATE(0,MINUTE(C1975))),":",VLOOKUP(F1975,'Valid Values - Results'!$D$4:$F$12,3,FALSE)),"")</f>
        <v/>
      </c>
      <c r="H1975" s="41"/>
      <c r="I1975" s="41"/>
      <c r="J1975" s="41"/>
      <c r="K1975" s="41"/>
      <c r="L1975" s="41"/>
      <c r="M1975" s="92"/>
      <c r="N1975" s="41"/>
      <c r="O1975" s="41"/>
      <c r="P1975" s="41"/>
      <c r="Q1975" s="41"/>
      <c r="R1975" s="41"/>
      <c r="S1975" s="41"/>
      <c r="T1975" s="41"/>
      <c r="U1975" s="47"/>
      <c r="V1975" s="49"/>
      <c r="W1975" s="41"/>
      <c r="X1975" s="41"/>
      <c r="Y1975" s="41"/>
      <c r="AA1975" s="37" t="str">
        <f>IF($I1975&lt;&gt;"",VLOOKUP($I1975,'Valid Values - Search'!$R$4:$T$4719,3,FALSE),"")</f>
        <v/>
      </c>
      <c r="AB1975" s="37" t="str">
        <f>IF($I1975&lt;&gt;"",VLOOKUP($I1975,'Valid Values - Search'!$R$4:$S$4719,2,FALSE),"")</f>
        <v/>
      </c>
      <c r="AC1975" s="38" t="str">
        <f t="shared" si="30"/>
        <v/>
      </c>
      <c r="AD1975" s="38"/>
    </row>
    <row r="1976" spans="1:30">
      <c r="A1976" s="46"/>
      <c r="B1976" s="47"/>
      <c r="C1976" s="49"/>
      <c r="D1976" s="41"/>
      <c r="E1976" s="41"/>
      <c r="F1976" s="41"/>
      <c r="G1976" s="50" t="str">
        <f>IF(A1976&lt;&gt;"",CONCATENATE(A1976,":",YEAR(B1976),IF(MONTH(B1976)&gt;9,MONTH(B1976),CONCATENATE(0,MONTH(B1976))),IF(DAY(B1976)&gt;9,DAY(B1976),CONCATENATE(0,DAY(B1976))),IF(HOUR(C1976)&gt;9,HOUR(C1976),CONCATENATE(0,HOUR(C1976))),IF(MINUTE(C1976)&gt;9,MINUTE(C1976),CONCATENATE(0,MINUTE(C1976))),":",VLOOKUP(F1976,'Valid Values - Results'!$D$4:$F$12,3,FALSE)),"")</f>
        <v/>
      </c>
      <c r="H1976" s="41"/>
      <c r="I1976" s="41"/>
      <c r="J1976" s="41"/>
      <c r="K1976" s="41"/>
      <c r="L1976" s="41"/>
      <c r="M1976" s="92"/>
      <c r="N1976" s="41"/>
      <c r="O1976" s="41"/>
      <c r="P1976" s="41"/>
      <c r="Q1976" s="41"/>
      <c r="R1976" s="41"/>
      <c r="S1976" s="41"/>
      <c r="T1976" s="41"/>
      <c r="U1976" s="47"/>
      <c r="V1976" s="49"/>
      <c r="W1976" s="41"/>
      <c r="X1976" s="41"/>
      <c r="Y1976" s="41"/>
      <c r="AA1976" s="37" t="str">
        <f>IF($I1976&lt;&gt;"",VLOOKUP($I1976,'Valid Values - Search'!$R$4:$T$4719,3,FALSE),"")</f>
        <v/>
      </c>
      <c r="AB1976" s="37" t="str">
        <f>IF($I1976&lt;&gt;"",VLOOKUP($I1976,'Valid Values - Search'!$R$4:$S$4719,2,FALSE),"")</f>
        <v/>
      </c>
      <c r="AC1976" s="38" t="str">
        <f t="shared" si="30"/>
        <v/>
      </c>
      <c r="AD1976" s="38"/>
    </row>
    <row r="1977" spans="1:30">
      <c r="A1977" s="46"/>
      <c r="B1977" s="47"/>
      <c r="C1977" s="49"/>
      <c r="D1977" s="41"/>
      <c r="E1977" s="41"/>
      <c r="F1977" s="41"/>
      <c r="G1977" s="50" t="str">
        <f>IF(A1977&lt;&gt;"",CONCATENATE(A1977,":",YEAR(B1977),IF(MONTH(B1977)&gt;9,MONTH(B1977),CONCATENATE(0,MONTH(B1977))),IF(DAY(B1977)&gt;9,DAY(B1977),CONCATENATE(0,DAY(B1977))),IF(HOUR(C1977)&gt;9,HOUR(C1977),CONCATENATE(0,HOUR(C1977))),IF(MINUTE(C1977)&gt;9,MINUTE(C1977),CONCATENATE(0,MINUTE(C1977))),":",VLOOKUP(F1977,'Valid Values - Results'!$D$4:$F$12,3,FALSE)),"")</f>
        <v/>
      </c>
      <c r="H1977" s="41"/>
      <c r="I1977" s="41"/>
      <c r="J1977" s="41"/>
      <c r="K1977" s="41"/>
      <c r="L1977" s="41"/>
      <c r="M1977" s="92"/>
      <c r="N1977" s="41"/>
      <c r="O1977" s="41"/>
      <c r="P1977" s="41"/>
      <c r="Q1977" s="41"/>
      <c r="R1977" s="41"/>
      <c r="S1977" s="41"/>
      <c r="T1977" s="41"/>
      <c r="U1977" s="47"/>
      <c r="V1977" s="49"/>
      <c r="W1977" s="41"/>
      <c r="X1977" s="41"/>
      <c r="Y1977" s="41"/>
      <c r="AA1977" s="37" t="str">
        <f>IF($I1977&lt;&gt;"",VLOOKUP($I1977,'Valid Values - Search'!$R$4:$T$4719,3,FALSE),"")</f>
        <v/>
      </c>
      <c r="AB1977" s="37" t="str">
        <f>IF($I1977&lt;&gt;"",VLOOKUP($I1977,'Valid Values - Search'!$R$4:$S$4719,2,FALSE),"")</f>
        <v/>
      </c>
      <c r="AC1977" s="38" t="str">
        <f t="shared" si="30"/>
        <v/>
      </c>
      <c r="AD1977" s="38"/>
    </row>
    <row r="1978" spans="1:30">
      <c r="A1978" s="46"/>
      <c r="B1978" s="47"/>
      <c r="C1978" s="49"/>
      <c r="D1978" s="41"/>
      <c r="E1978" s="41"/>
      <c r="F1978" s="41"/>
      <c r="G1978" s="50" t="str">
        <f>IF(A1978&lt;&gt;"",CONCATENATE(A1978,":",YEAR(B1978),IF(MONTH(B1978)&gt;9,MONTH(B1978),CONCATENATE(0,MONTH(B1978))),IF(DAY(B1978)&gt;9,DAY(B1978),CONCATENATE(0,DAY(B1978))),IF(HOUR(C1978)&gt;9,HOUR(C1978),CONCATENATE(0,HOUR(C1978))),IF(MINUTE(C1978)&gt;9,MINUTE(C1978),CONCATENATE(0,MINUTE(C1978))),":",VLOOKUP(F1978,'Valid Values - Results'!$D$4:$F$12,3,FALSE)),"")</f>
        <v/>
      </c>
      <c r="H1978" s="41"/>
      <c r="I1978" s="41"/>
      <c r="J1978" s="41"/>
      <c r="K1978" s="41"/>
      <c r="L1978" s="41"/>
      <c r="M1978" s="92"/>
      <c r="N1978" s="41"/>
      <c r="O1978" s="41"/>
      <c r="P1978" s="41"/>
      <c r="Q1978" s="41"/>
      <c r="R1978" s="41"/>
      <c r="S1978" s="41"/>
      <c r="T1978" s="41"/>
      <c r="U1978" s="47"/>
      <c r="V1978" s="49"/>
      <c r="W1978" s="41"/>
      <c r="X1978" s="41"/>
      <c r="Y1978" s="41"/>
      <c r="AA1978" s="37" t="str">
        <f>IF($I1978&lt;&gt;"",VLOOKUP($I1978,'Valid Values - Search'!$R$4:$T$4719,3,FALSE),"")</f>
        <v/>
      </c>
      <c r="AB1978" s="37" t="str">
        <f>IF($I1978&lt;&gt;"",VLOOKUP($I1978,'Valid Values - Search'!$R$4:$S$4719,2,FALSE),"")</f>
        <v/>
      </c>
      <c r="AC1978" s="38" t="str">
        <f t="shared" si="30"/>
        <v/>
      </c>
      <c r="AD1978" s="38"/>
    </row>
    <row r="1979" spans="1:30">
      <c r="A1979" s="46"/>
      <c r="B1979" s="47"/>
      <c r="C1979" s="49"/>
      <c r="D1979" s="41"/>
      <c r="E1979" s="41"/>
      <c r="F1979" s="41"/>
      <c r="G1979" s="50" t="str">
        <f>IF(A1979&lt;&gt;"",CONCATENATE(A1979,":",YEAR(B1979),IF(MONTH(B1979)&gt;9,MONTH(B1979),CONCATENATE(0,MONTH(B1979))),IF(DAY(B1979)&gt;9,DAY(B1979),CONCATENATE(0,DAY(B1979))),IF(HOUR(C1979)&gt;9,HOUR(C1979),CONCATENATE(0,HOUR(C1979))),IF(MINUTE(C1979)&gt;9,MINUTE(C1979),CONCATENATE(0,MINUTE(C1979))),":",VLOOKUP(F1979,'Valid Values - Results'!$D$4:$F$12,3,FALSE)),"")</f>
        <v/>
      </c>
      <c r="H1979" s="41"/>
      <c r="I1979" s="41"/>
      <c r="J1979" s="41"/>
      <c r="K1979" s="41"/>
      <c r="L1979" s="41"/>
      <c r="M1979" s="92"/>
      <c r="N1979" s="41"/>
      <c r="O1979" s="41"/>
      <c r="P1979" s="41"/>
      <c r="Q1979" s="41"/>
      <c r="R1979" s="41"/>
      <c r="S1979" s="41"/>
      <c r="T1979" s="41"/>
      <c r="U1979" s="47"/>
      <c r="V1979" s="49"/>
      <c r="W1979" s="41"/>
      <c r="X1979" s="41"/>
      <c r="Y1979" s="41"/>
      <c r="AA1979" s="37" t="str">
        <f>IF($I1979&lt;&gt;"",VLOOKUP($I1979,'Valid Values - Search'!$R$4:$T$4719,3,FALSE),"")</f>
        <v/>
      </c>
      <c r="AB1979" s="37" t="str">
        <f>IF($I1979&lt;&gt;"",VLOOKUP($I1979,'Valid Values - Search'!$R$4:$S$4719,2,FALSE),"")</f>
        <v/>
      </c>
      <c r="AC1979" s="38" t="str">
        <f t="shared" si="30"/>
        <v/>
      </c>
      <c r="AD1979" s="38"/>
    </row>
    <row r="1980" spans="1:30">
      <c r="A1980" s="46"/>
      <c r="B1980" s="47"/>
      <c r="C1980" s="49"/>
      <c r="D1980" s="41"/>
      <c r="E1980" s="41"/>
      <c r="F1980" s="41"/>
      <c r="G1980" s="50" t="str">
        <f>IF(A1980&lt;&gt;"",CONCATENATE(A1980,":",YEAR(B1980),IF(MONTH(B1980)&gt;9,MONTH(B1980),CONCATENATE(0,MONTH(B1980))),IF(DAY(B1980)&gt;9,DAY(B1980),CONCATENATE(0,DAY(B1980))),IF(HOUR(C1980)&gt;9,HOUR(C1980),CONCATENATE(0,HOUR(C1980))),IF(MINUTE(C1980)&gt;9,MINUTE(C1980),CONCATENATE(0,MINUTE(C1980))),":",VLOOKUP(F1980,'Valid Values - Results'!$D$4:$F$12,3,FALSE)),"")</f>
        <v/>
      </c>
      <c r="H1980" s="41"/>
      <c r="I1980" s="41"/>
      <c r="J1980" s="41"/>
      <c r="K1980" s="41"/>
      <c r="L1980" s="41"/>
      <c r="M1980" s="92"/>
      <c r="N1980" s="41"/>
      <c r="O1980" s="41"/>
      <c r="P1980" s="41"/>
      <c r="Q1980" s="41"/>
      <c r="R1980" s="41"/>
      <c r="S1980" s="41"/>
      <c r="T1980" s="41"/>
      <c r="U1980" s="47"/>
      <c r="V1980" s="49"/>
      <c r="W1980" s="41"/>
      <c r="X1980" s="41"/>
      <c r="Y1980" s="41"/>
      <c r="AA1980" s="37" t="str">
        <f>IF($I1980&lt;&gt;"",VLOOKUP($I1980,'Valid Values - Search'!$R$4:$T$4719,3,FALSE),"")</f>
        <v/>
      </c>
      <c r="AB1980" s="37" t="str">
        <f>IF($I1980&lt;&gt;"",VLOOKUP($I1980,'Valid Values - Search'!$R$4:$S$4719,2,FALSE),"")</f>
        <v/>
      </c>
      <c r="AC1980" s="38" t="str">
        <f t="shared" si="30"/>
        <v/>
      </c>
      <c r="AD1980" s="38"/>
    </row>
    <row r="1981" spans="1:30">
      <c r="A1981" s="46"/>
      <c r="B1981" s="47"/>
      <c r="C1981" s="49"/>
      <c r="D1981" s="41"/>
      <c r="E1981" s="41"/>
      <c r="F1981" s="41"/>
      <c r="G1981" s="50" t="str">
        <f>IF(A1981&lt;&gt;"",CONCATENATE(A1981,":",YEAR(B1981),IF(MONTH(B1981)&gt;9,MONTH(B1981),CONCATENATE(0,MONTH(B1981))),IF(DAY(B1981)&gt;9,DAY(B1981),CONCATENATE(0,DAY(B1981))),IF(HOUR(C1981)&gt;9,HOUR(C1981),CONCATENATE(0,HOUR(C1981))),IF(MINUTE(C1981)&gt;9,MINUTE(C1981),CONCATENATE(0,MINUTE(C1981))),":",VLOOKUP(F1981,'Valid Values - Results'!$D$4:$F$12,3,FALSE)),"")</f>
        <v/>
      </c>
      <c r="H1981" s="41"/>
      <c r="I1981" s="41"/>
      <c r="J1981" s="41"/>
      <c r="K1981" s="41"/>
      <c r="L1981" s="41"/>
      <c r="M1981" s="92"/>
      <c r="N1981" s="41"/>
      <c r="O1981" s="41"/>
      <c r="P1981" s="41"/>
      <c r="Q1981" s="41"/>
      <c r="R1981" s="41"/>
      <c r="S1981" s="41"/>
      <c r="T1981" s="41"/>
      <c r="U1981" s="47"/>
      <c r="V1981" s="49"/>
      <c r="W1981" s="41"/>
      <c r="X1981" s="41"/>
      <c r="Y1981" s="41"/>
      <c r="AA1981" s="37" t="str">
        <f>IF($I1981&lt;&gt;"",VLOOKUP($I1981,'Valid Values - Search'!$R$4:$T$4719,3,FALSE),"")</f>
        <v/>
      </c>
      <c r="AB1981" s="37" t="str">
        <f>IF($I1981&lt;&gt;"",VLOOKUP($I1981,'Valid Values - Search'!$R$4:$S$4719,2,FALSE),"")</f>
        <v/>
      </c>
      <c r="AC1981" s="38" t="str">
        <f t="shared" si="30"/>
        <v/>
      </c>
      <c r="AD1981" s="38"/>
    </row>
    <row r="1982" spans="1:30">
      <c r="A1982" s="46"/>
      <c r="B1982" s="47"/>
      <c r="C1982" s="49"/>
      <c r="D1982" s="41"/>
      <c r="E1982" s="41"/>
      <c r="F1982" s="41"/>
      <c r="G1982" s="50" t="str">
        <f>IF(A1982&lt;&gt;"",CONCATENATE(A1982,":",YEAR(B1982),IF(MONTH(B1982)&gt;9,MONTH(B1982),CONCATENATE(0,MONTH(B1982))),IF(DAY(B1982)&gt;9,DAY(B1982),CONCATENATE(0,DAY(B1982))),IF(HOUR(C1982)&gt;9,HOUR(C1982),CONCATENATE(0,HOUR(C1982))),IF(MINUTE(C1982)&gt;9,MINUTE(C1982),CONCATENATE(0,MINUTE(C1982))),":",VLOOKUP(F1982,'Valid Values - Results'!$D$4:$F$12,3,FALSE)),"")</f>
        <v/>
      </c>
      <c r="H1982" s="41"/>
      <c r="I1982" s="41"/>
      <c r="J1982" s="41"/>
      <c r="K1982" s="41"/>
      <c r="L1982" s="41"/>
      <c r="M1982" s="92"/>
      <c r="N1982" s="41"/>
      <c r="O1982" s="41"/>
      <c r="P1982" s="41"/>
      <c r="Q1982" s="41"/>
      <c r="R1982" s="41"/>
      <c r="S1982" s="41"/>
      <c r="T1982" s="41"/>
      <c r="U1982" s="47"/>
      <c r="V1982" s="49"/>
      <c r="W1982" s="41"/>
      <c r="X1982" s="41"/>
      <c r="Y1982" s="41"/>
      <c r="AA1982" s="37" t="str">
        <f>IF($I1982&lt;&gt;"",VLOOKUP($I1982,'Valid Values - Search'!$R$4:$T$4719,3,FALSE),"")</f>
        <v/>
      </c>
      <c r="AB1982" s="37" t="str">
        <f>IF($I1982&lt;&gt;"",VLOOKUP($I1982,'Valid Values - Search'!$R$4:$S$4719,2,FALSE),"")</f>
        <v/>
      </c>
      <c r="AC1982" s="38" t="str">
        <f t="shared" si="30"/>
        <v/>
      </c>
      <c r="AD1982" s="38"/>
    </row>
    <row r="1983" spans="1:30">
      <c r="A1983" s="46"/>
      <c r="B1983" s="47"/>
      <c r="C1983" s="49"/>
      <c r="D1983" s="41"/>
      <c r="E1983" s="41"/>
      <c r="F1983" s="41"/>
      <c r="G1983" s="50" t="str">
        <f>IF(A1983&lt;&gt;"",CONCATENATE(A1983,":",YEAR(B1983),IF(MONTH(B1983)&gt;9,MONTH(B1983),CONCATENATE(0,MONTH(B1983))),IF(DAY(B1983)&gt;9,DAY(B1983),CONCATENATE(0,DAY(B1983))),IF(HOUR(C1983)&gt;9,HOUR(C1983),CONCATENATE(0,HOUR(C1983))),IF(MINUTE(C1983)&gt;9,MINUTE(C1983),CONCATENATE(0,MINUTE(C1983))),":",VLOOKUP(F1983,'Valid Values - Results'!$D$4:$F$12,3,FALSE)),"")</f>
        <v/>
      </c>
      <c r="H1983" s="41"/>
      <c r="I1983" s="41"/>
      <c r="J1983" s="41"/>
      <c r="K1983" s="41"/>
      <c r="L1983" s="41"/>
      <c r="M1983" s="92"/>
      <c r="N1983" s="41"/>
      <c r="O1983" s="41"/>
      <c r="P1983" s="41"/>
      <c r="Q1983" s="41"/>
      <c r="R1983" s="41"/>
      <c r="S1983" s="41"/>
      <c r="T1983" s="41"/>
      <c r="U1983" s="47"/>
      <c r="V1983" s="49"/>
      <c r="W1983" s="41"/>
      <c r="X1983" s="41"/>
      <c r="Y1983" s="41"/>
      <c r="AA1983" s="37" t="str">
        <f>IF($I1983&lt;&gt;"",VLOOKUP($I1983,'Valid Values - Search'!$R$4:$T$4719,3,FALSE),"")</f>
        <v/>
      </c>
      <c r="AB1983" s="37" t="str">
        <f>IF($I1983&lt;&gt;"",VLOOKUP($I1983,'Valid Values - Search'!$R$4:$S$4719,2,FALSE),"")</f>
        <v/>
      </c>
      <c r="AC1983" s="38" t="str">
        <f t="shared" si="30"/>
        <v/>
      </c>
      <c r="AD1983" s="38"/>
    </row>
    <row r="1984" spans="1:30">
      <c r="A1984" s="46"/>
      <c r="B1984" s="47"/>
      <c r="C1984" s="49"/>
      <c r="D1984" s="41"/>
      <c r="E1984" s="41"/>
      <c r="F1984" s="41"/>
      <c r="G1984" s="50" t="str">
        <f>IF(A1984&lt;&gt;"",CONCATENATE(A1984,":",YEAR(B1984),IF(MONTH(B1984)&gt;9,MONTH(B1984),CONCATENATE(0,MONTH(B1984))),IF(DAY(B1984)&gt;9,DAY(B1984),CONCATENATE(0,DAY(B1984))),IF(HOUR(C1984)&gt;9,HOUR(C1984),CONCATENATE(0,HOUR(C1984))),IF(MINUTE(C1984)&gt;9,MINUTE(C1984),CONCATENATE(0,MINUTE(C1984))),":",VLOOKUP(F1984,'Valid Values - Results'!$D$4:$F$12,3,FALSE)),"")</f>
        <v/>
      </c>
      <c r="H1984" s="41"/>
      <c r="I1984" s="41"/>
      <c r="J1984" s="41"/>
      <c r="K1984" s="41"/>
      <c r="L1984" s="41"/>
      <c r="M1984" s="92"/>
      <c r="N1984" s="41"/>
      <c r="O1984" s="41"/>
      <c r="P1984" s="41"/>
      <c r="Q1984" s="41"/>
      <c r="R1984" s="41"/>
      <c r="S1984" s="41"/>
      <c r="T1984" s="41"/>
      <c r="U1984" s="47"/>
      <c r="V1984" s="49"/>
      <c r="W1984" s="41"/>
      <c r="X1984" s="41"/>
      <c r="Y1984" s="41"/>
      <c r="AA1984" s="37" t="str">
        <f>IF($I1984&lt;&gt;"",VLOOKUP($I1984,'Valid Values - Search'!$R$4:$T$4719,3,FALSE),"")</f>
        <v/>
      </c>
      <c r="AB1984" s="37" t="str">
        <f>IF($I1984&lt;&gt;"",VLOOKUP($I1984,'Valid Values - Search'!$R$4:$S$4719,2,FALSE),"")</f>
        <v/>
      </c>
      <c r="AC1984" s="38" t="str">
        <f t="shared" si="30"/>
        <v/>
      </c>
      <c r="AD1984" s="38"/>
    </row>
    <row r="1985" spans="1:30">
      <c r="A1985" s="46"/>
      <c r="B1985" s="47"/>
      <c r="C1985" s="49"/>
      <c r="D1985" s="41"/>
      <c r="E1985" s="41"/>
      <c r="F1985" s="41"/>
      <c r="G1985" s="50" t="str">
        <f>IF(A1985&lt;&gt;"",CONCATENATE(A1985,":",YEAR(B1985),IF(MONTH(B1985)&gt;9,MONTH(B1985),CONCATENATE(0,MONTH(B1985))),IF(DAY(B1985)&gt;9,DAY(B1985),CONCATENATE(0,DAY(B1985))),IF(HOUR(C1985)&gt;9,HOUR(C1985),CONCATENATE(0,HOUR(C1985))),IF(MINUTE(C1985)&gt;9,MINUTE(C1985),CONCATENATE(0,MINUTE(C1985))),":",VLOOKUP(F1985,'Valid Values - Results'!$D$4:$F$12,3,FALSE)),"")</f>
        <v/>
      </c>
      <c r="H1985" s="41"/>
      <c r="I1985" s="41"/>
      <c r="J1985" s="41"/>
      <c r="K1985" s="41"/>
      <c r="L1985" s="41"/>
      <c r="M1985" s="92"/>
      <c r="N1985" s="41"/>
      <c r="O1985" s="41"/>
      <c r="P1985" s="41"/>
      <c r="Q1985" s="41"/>
      <c r="R1985" s="41"/>
      <c r="S1985" s="41"/>
      <c r="T1985" s="41"/>
      <c r="U1985" s="47"/>
      <c r="V1985" s="49"/>
      <c r="W1985" s="41"/>
      <c r="X1985" s="41"/>
      <c r="Y1985" s="41"/>
      <c r="AA1985" s="37" t="str">
        <f>IF($I1985&lt;&gt;"",VLOOKUP($I1985,'Valid Values - Search'!$R$4:$T$4719,3,FALSE),"")</f>
        <v/>
      </c>
      <c r="AB1985" s="37" t="str">
        <f>IF($I1985&lt;&gt;"",VLOOKUP($I1985,'Valid Values - Search'!$R$4:$S$4719,2,FALSE),"")</f>
        <v/>
      </c>
      <c r="AC1985" s="38" t="str">
        <f t="shared" si="30"/>
        <v/>
      </c>
      <c r="AD1985" s="38"/>
    </row>
    <row r="1986" spans="1:30">
      <c r="A1986" s="46"/>
      <c r="B1986" s="47"/>
      <c r="C1986" s="49"/>
      <c r="D1986" s="41"/>
      <c r="E1986" s="41"/>
      <c r="F1986" s="41"/>
      <c r="G1986" s="50" t="str">
        <f>IF(A1986&lt;&gt;"",CONCATENATE(A1986,":",YEAR(B1986),IF(MONTH(B1986)&gt;9,MONTH(B1986),CONCATENATE(0,MONTH(B1986))),IF(DAY(B1986)&gt;9,DAY(B1986),CONCATENATE(0,DAY(B1986))),IF(HOUR(C1986)&gt;9,HOUR(C1986),CONCATENATE(0,HOUR(C1986))),IF(MINUTE(C1986)&gt;9,MINUTE(C1986),CONCATENATE(0,MINUTE(C1986))),":",VLOOKUP(F1986,'Valid Values - Results'!$D$4:$F$12,3,FALSE)),"")</f>
        <v/>
      </c>
      <c r="H1986" s="41"/>
      <c r="I1986" s="41"/>
      <c r="J1986" s="41"/>
      <c r="K1986" s="41"/>
      <c r="L1986" s="41"/>
      <c r="M1986" s="92"/>
      <c r="N1986" s="41"/>
      <c r="O1986" s="41"/>
      <c r="P1986" s="41"/>
      <c r="Q1986" s="41"/>
      <c r="R1986" s="41"/>
      <c r="S1986" s="41"/>
      <c r="T1986" s="41"/>
      <c r="U1986" s="47"/>
      <c r="V1986" s="49"/>
      <c r="W1986" s="41"/>
      <c r="X1986" s="41"/>
      <c r="Y1986" s="41"/>
      <c r="AA1986" s="37" t="str">
        <f>IF($I1986&lt;&gt;"",VLOOKUP($I1986,'Valid Values - Search'!$R$4:$T$4719,3,FALSE),"")</f>
        <v/>
      </c>
      <c r="AB1986" s="37" t="str">
        <f>IF($I1986&lt;&gt;"",VLOOKUP($I1986,'Valid Values - Search'!$R$4:$S$4719,2,FALSE),"")</f>
        <v/>
      </c>
      <c r="AC1986" s="38" t="str">
        <f t="shared" ref="AC1986:AC2049" si="31">IF($V1986&lt;&gt;"",$D1986,"")</f>
        <v/>
      </c>
      <c r="AD1986" s="38"/>
    </row>
    <row r="1987" spans="1:30">
      <c r="A1987" s="46"/>
      <c r="B1987" s="47"/>
      <c r="C1987" s="49"/>
      <c r="D1987" s="41"/>
      <c r="E1987" s="41"/>
      <c r="F1987" s="41"/>
      <c r="G1987" s="50" t="str">
        <f>IF(A1987&lt;&gt;"",CONCATENATE(A1987,":",YEAR(B1987),IF(MONTH(B1987)&gt;9,MONTH(B1987),CONCATENATE(0,MONTH(B1987))),IF(DAY(B1987)&gt;9,DAY(B1987),CONCATENATE(0,DAY(B1987))),IF(HOUR(C1987)&gt;9,HOUR(C1987),CONCATENATE(0,HOUR(C1987))),IF(MINUTE(C1987)&gt;9,MINUTE(C1987),CONCATENATE(0,MINUTE(C1987))),":",VLOOKUP(F1987,'Valid Values - Results'!$D$4:$F$12,3,FALSE)),"")</f>
        <v/>
      </c>
      <c r="H1987" s="41"/>
      <c r="I1987" s="41"/>
      <c r="J1987" s="41"/>
      <c r="K1987" s="41"/>
      <c r="L1987" s="41"/>
      <c r="M1987" s="92"/>
      <c r="N1987" s="41"/>
      <c r="O1987" s="41"/>
      <c r="P1987" s="41"/>
      <c r="Q1987" s="41"/>
      <c r="R1987" s="41"/>
      <c r="S1987" s="41"/>
      <c r="T1987" s="41"/>
      <c r="U1987" s="47"/>
      <c r="V1987" s="49"/>
      <c r="W1987" s="41"/>
      <c r="X1987" s="41"/>
      <c r="Y1987" s="41"/>
      <c r="AA1987" s="37" t="str">
        <f>IF($I1987&lt;&gt;"",VLOOKUP($I1987,'Valid Values - Search'!$R$4:$T$4719,3,FALSE),"")</f>
        <v/>
      </c>
      <c r="AB1987" s="37" t="str">
        <f>IF($I1987&lt;&gt;"",VLOOKUP($I1987,'Valid Values - Search'!$R$4:$S$4719,2,FALSE),"")</f>
        <v/>
      </c>
      <c r="AC1987" s="38" t="str">
        <f t="shared" si="31"/>
        <v/>
      </c>
      <c r="AD1987" s="38"/>
    </row>
    <row r="1988" spans="1:30">
      <c r="A1988" s="46"/>
      <c r="B1988" s="47"/>
      <c r="C1988" s="49"/>
      <c r="D1988" s="41"/>
      <c r="E1988" s="41"/>
      <c r="F1988" s="41"/>
      <c r="G1988" s="50" t="str">
        <f>IF(A1988&lt;&gt;"",CONCATENATE(A1988,":",YEAR(B1988),IF(MONTH(B1988)&gt;9,MONTH(B1988),CONCATENATE(0,MONTH(B1988))),IF(DAY(B1988)&gt;9,DAY(B1988),CONCATENATE(0,DAY(B1988))),IF(HOUR(C1988)&gt;9,HOUR(C1988),CONCATENATE(0,HOUR(C1988))),IF(MINUTE(C1988)&gt;9,MINUTE(C1988),CONCATENATE(0,MINUTE(C1988))),":",VLOOKUP(F1988,'Valid Values - Results'!$D$4:$F$12,3,FALSE)),"")</f>
        <v/>
      </c>
      <c r="H1988" s="41"/>
      <c r="I1988" s="41"/>
      <c r="J1988" s="41"/>
      <c r="K1988" s="41"/>
      <c r="L1988" s="41"/>
      <c r="M1988" s="92"/>
      <c r="N1988" s="41"/>
      <c r="O1988" s="41"/>
      <c r="P1988" s="41"/>
      <c r="Q1988" s="41"/>
      <c r="R1988" s="41"/>
      <c r="S1988" s="41"/>
      <c r="T1988" s="41"/>
      <c r="U1988" s="47"/>
      <c r="V1988" s="49"/>
      <c r="W1988" s="41"/>
      <c r="X1988" s="41"/>
      <c r="Y1988" s="41"/>
      <c r="AA1988" s="37" t="str">
        <f>IF($I1988&lt;&gt;"",VLOOKUP($I1988,'Valid Values - Search'!$R$4:$T$4719,3,FALSE),"")</f>
        <v/>
      </c>
      <c r="AB1988" s="37" t="str">
        <f>IF($I1988&lt;&gt;"",VLOOKUP($I1988,'Valid Values - Search'!$R$4:$S$4719,2,FALSE),"")</f>
        <v/>
      </c>
      <c r="AC1988" s="38" t="str">
        <f t="shared" si="31"/>
        <v/>
      </c>
      <c r="AD1988" s="38"/>
    </row>
    <row r="1989" spans="1:30">
      <c r="A1989" s="46"/>
      <c r="B1989" s="47"/>
      <c r="C1989" s="49"/>
      <c r="D1989" s="41"/>
      <c r="E1989" s="41"/>
      <c r="F1989" s="41"/>
      <c r="G1989" s="50" t="str">
        <f>IF(A1989&lt;&gt;"",CONCATENATE(A1989,":",YEAR(B1989),IF(MONTH(B1989)&gt;9,MONTH(B1989),CONCATENATE(0,MONTH(B1989))),IF(DAY(B1989)&gt;9,DAY(B1989),CONCATENATE(0,DAY(B1989))),IF(HOUR(C1989)&gt;9,HOUR(C1989),CONCATENATE(0,HOUR(C1989))),IF(MINUTE(C1989)&gt;9,MINUTE(C1989),CONCATENATE(0,MINUTE(C1989))),":",VLOOKUP(F1989,'Valid Values - Results'!$D$4:$F$12,3,FALSE)),"")</f>
        <v/>
      </c>
      <c r="H1989" s="41"/>
      <c r="I1989" s="41"/>
      <c r="J1989" s="41"/>
      <c r="K1989" s="41"/>
      <c r="L1989" s="41"/>
      <c r="M1989" s="92"/>
      <c r="N1989" s="41"/>
      <c r="O1989" s="41"/>
      <c r="P1989" s="41"/>
      <c r="Q1989" s="41"/>
      <c r="R1989" s="41"/>
      <c r="S1989" s="41"/>
      <c r="T1989" s="41"/>
      <c r="U1989" s="47"/>
      <c r="V1989" s="49"/>
      <c r="W1989" s="41"/>
      <c r="X1989" s="41"/>
      <c r="Y1989" s="41"/>
      <c r="AA1989" s="37" t="str">
        <f>IF($I1989&lt;&gt;"",VLOOKUP($I1989,'Valid Values - Search'!$R$4:$T$4719,3,FALSE),"")</f>
        <v/>
      </c>
      <c r="AB1989" s="37" t="str">
        <f>IF($I1989&lt;&gt;"",VLOOKUP($I1989,'Valid Values - Search'!$R$4:$S$4719,2,FALSE),"")</f>
        <v/>
      </c>
      <c r="AC1989" s="38" t="str">
        <f t="shared" si="31"/>
        <v/>
      </c>
      <c r="AD1989" s="38"/>
    </row>
    <row r="1990" spans="1:30">
      <c r="A1990" s="46"/>
      <c r="B1990" s="47"/>
      <c r="C1990" s="49"/>
      <c r="D1990" s="41"/>
      <c r="E1990" s="41"/>
      <c r="F1990" s="41"/>
      <c r="G1990" s="50" t="str">
        <f>IF(A1990&lt;&gt;"",CONCATENATE(A1990,":",YEAR(B1990),IF(MONTH(B1990)&gt;9,MONTH(B1990),CONCATENATE(0,MONTH(B1990))),IF(DAY(B1990)&gt;9,DAY(B1990),CONCATENATE(0,DAY(B1990))),IF(HOUR(C1990)&gt;9,HOUR(C1990),CONCATENATE(0,HOUR(C1990))),IF(MINUTE(C1990)&gt;9,MINUTE(C1990),CONCATENATE(0,MINUTE(C1990))),":",VLOOKUP(F1990,'Valid Values - Results'!$D$4:$F$12,3,FALSE)),"")</f>
        <v/>
      </c>
      <c r="H1990" s="41"/>
      <c r="I1990" s="41"/>
      <c r="J1990" s="41"/>
      <c r="K1990" s="41"/>
      <c r="L1990" s="41"/>
      <c r="M1990" s="92"/>
      <c r="N1990" s="41"/>
      <c r="O1990" s="41"/>
      <c r="P1990" s="41"/>
      <c r="Q1990" s="41"/>
      <c r="R1990" s="41"/>
      <c r="S1990" s="41"/>
      <c r="T1990" s="41"/>
      <c r="U1990" s="47"/>
      <c r="V1990" s="49"/>
      <c r="W1990" s="41"/>
      <c r="X1990" s="41"/>
      <c r="Y1990" s="41"/>
      <c r="AA1990" s="37" t="str">
        <f>IF($I1990&lt;&gt;"",VLOOKUP($I1990,'Valid Values - Search'!$R$4:$T$4719,3,FALSE),"")</f>
        <v/>
      </c>
      <c r="AB1990" s="37" t="str">
        <f>IF($I1990&lt;&gt;"",VLOOKUP($I1990,'Valid Values - Search'!$R$4:$S$4719,2,FALSE),"")</f>
        <v/>
      </c>
      <c r="AC1990" s="38" t="str">
        <f t="shared" si="31"/>
        <v/>
      </c>
      <c r="AD1990" s="38"/>
    </row>
    <row r="1991" spans="1:30">
      <c r="A1991" s="46"/>
      <c r="B1991" s="47"/>
      <c r="C1991" s="49"/>
      <c r="D1991" s="41"/>
      <c r="E1991" s="41"/>
      <c r="F1991" s="41"/>
      <c r="G1991" s="50" t="str">
        <f>IF(A1991&lt;&gt;"",CONCATENATE(A1991,":",YEAR(B1991),IF(MONTH(B1991)&gt;9,MONTH(B1991),CONCATENATE(0,MONTH(B1991))),IF(DAY(B1991)&gt;9,DAY(B1991),CONCATENATE(0,DAY(B1991))),IF(HOUR(C1991)&gt;9,HOUR(C1991),CONCATENATE(0,HOUR(C1991))),IF(MINUTE(C1991)&gt;9,MINUTE(C1991),CONCATENATE(0,MINUTE(C1991))),":",VLOOKUP(F1991,'Valid Values - Results'!$D$4:$F$12,3,FALSE)),"")</f>
        <v/>
      </c>
      <c r="H1991" s="41"/>
      <c r="I1991" s="41"/>
      <c r="J1991" s="41"/>
      <c r="K1991" s="41"/>
      <c r="L1991" s="41"/>
      <c r="M1991" s="92"/>
      <c r="N1991" s="41"/>
      <c r="O1991" s="41"/>
      <c r="P1991" s="41"/>
      <c r="Q1991" s="41"/>
      <c r="R1991" s="41"/>
      <c r="S1991" s="41"/>
      <c r="T1991" s="41"/>
      <c r="U1991" s="47"/>
      <c r="V1991" s="49"/>
      <c r="W1991" s="41"/>
      <c r="X1991" s="41"/>
      <c r="Y1991" s="41"/>
      <c r="AA1991" s="37" t="str">
        <f>IF($I1991&lt;&gt;"",VLOOKUP($I1991,'Valid Values - Search'!$R$4:$T$4719,3,FALSE),"")</f>
        <v/>
      </c>
      <c r="AB1991" s="37" t="str">
        <f>IF($I1991&lt;&gt;"",VLOOKUP($I1991,'Valid Values - Search'!$R$4:$S$4719,2,FALSE),"")</f>
        <v/>
      </c>
      <c r="AC1991" s="38" t="str">
        <f t="shared" si="31"/>
        <v/>
      </c>
      <c r="AD1991" s="38"/>
    </row>
    <row r="1992" spans="1:30">
      <c r="A1992" s="46"/>
      <c r="B1992" s="47"/>
      <c r="C1992" s="49"/>
      <c r="D1992" s="41"/>
      <c r="E1992" s="41"/>
      <c r="F1992" s="41"/>
      <c r="G1992" s="50" t="str">
        <f>IF(A1992&lt;&gt;"",CONCATENATE(A1992,":",YEAR(B1992),IF(MONTH(B1992)&gt;9,MONTH(B1992),CONCATENATE(0,MONTH(B1992))),IF(DAY(B1992)&gt;9,DAY(B1992),CONCATENATE(0,DAY(B1992))),IF(HOUR(C1992)&gt;9,HOUR(C1992),CONCATENATE(0,HOUR(C1992))),IF(MINUTE(C1992)&gt;9,MINUTE(C1992),CONCATENATE(0,MINUTE(C1992))),":",VLOOKUP(F1992,'Valid Values - Results'!$D$4:$F$12,3,FALSE)),"")</f>
        <v/>
      </c>
      <c r="H1992" s="41"/>
      <c r="I1992" s="41"/>
      <c r="J1992" s="41"/>
      <c r="K1992" s="41"/>
      <c r="L1992" s="41"/>
      <c r="M1992" s="92"/>
      <c r="N1992" s="41"/>
      <c r="O1992" s="41"/>
      <c r="P1992" s="41"/>
      <c r="Q1992" s="41"/>
      <c r="R1992" s="41"/>
      <c r="S1992" s="41"/>
      <c r="T1992" s="41"/>
      <c r="U1992" s="47"/>
      <c r="V1992" s="49"/>
      <c r="W1992" s="41"/>
      <c r="X1992" s="41"/>
      <c r="Y1992" s="41"/>
      <c r="AA1992" s="37" t="str">
        <f>IF($I1992&lt;&gt;"",VLOOKUP($I1992,'Valid Values - Search'!$R$4:$T$4719,3,FALSE),"")</f>
        <v/>
      </c>
      <c r="AB1992" s="37" t="str">
        <f>IF($I1992&lt;&gt;"",VLOOKUP($I1992,'Valid Values - Search'!$R$4:$S$4719,2,FALSE),"")</f>
        <v/>
      </c>
      <c r="AC1992" s="38" t="str">
        <f t="shared" si="31"/>
        <v/>
      </c>
      <c r="AD1992" s="38"/>
    </row>
    <row r="1993" spans="1:30">
      <c r="A1993" s="46"/>
      <c r="B1993" s="47"/>
      <c r="C1993" s="49"/>
      <c r="D1993" s="41"/>
      <c r="E1993" s="41"/>
      <c r="F1993" s="41"/>
      <c r="G1993" s="50" t="str">
        <f>IF(A1993&lt;&gt;"",CONCATENATE(A1993,":",YEAR(B1993),IF(MONTH(B1993)&gt;9,MONTH(B1993),CONCATENATE(0,MONTH(B1993))),IF(DAY(B1993)&gt;9,DAY(B1993),CONCATENATE(0,DAY(B1993))),IF(HOUR(C1993)&gt;9,HOUR(C1993),CONCATENATE(0,HOUR(C1993))),IF(MINUTE(C1993)&gt;9,MINUTE(C1993),CONCATENATE(0,MINUTE(C1993))),":",VLOOKUP(F1993,'Valid Values - Results'!$D$4:$F$12,3,FALSE)),"")</f>
        <v/>
      </c>
      <c r="H1993" s="41"/>
      <c r="I1993" s="41"/>
      <c r="J1993" s="41"/>
      <c r="K1993" s="41"/>
      <c r="L1993" s="41"/>
      <c r="M1993" s="92"/>
      <c r="N1993" s="41"/>
      <c r="O1993" s="41"/>
      <c r="P1993" s="41"/>
      <c r="Q1993" s="41"/>
      <c r="R1993" s="41"/>
      <c r="S1993" s="41"/>
      <c r="T1993" s="41"/>
      <c r="U1993" s="47"/>
      <c r="V1993" s="49"/>
      <c r="W1993" s="41"/>
      <c r="X1993" s="41"/>
      <c r="Y1993" s="41"/>
      <c r="AA1993" s="37" t="str">
        <f>IF($I1993&lt;&gt;"",VLOOKUP($I1993,'Valid Values - Search'!$R$4:$T$4719,3,FALSE),"")</f>
        <v/>
      </c>
      <c r="AB1993" s="37" t="str">
        <f>IF($I1993&lt;&gt;"",VLOOKUP($I1993,'Valid Values - Search'!$R$4:$S$4719,2,FALSE),"")</f>
        <v/>
      </c>
      <c r="AC1993" s="38" t="str">
        <f t="shared" si="31"/>
        <v/>
      </c>
      <c r="AD1993" s="38"/>
    </row>
    <row r="1994" spans="1:30">
      <c r="A1994" s="46"/>
      <c r="B1994" s="47"/>
      <c r="C1994" s="49"/>
      <c r="D1994" s="41"/>
      <c r="E1994" s="41"/>
      <c r="F1994" s="41"/>
      <c r="G1994" s="50" t="str">
        <f>IF(A1994&lt;&gt;"",CONCATENATE(A1994,":",YEAR(B1994),IF(MONTH(B1994)&gt;9,MONTH(B1994),CONCATENATE(0,MONTH(B1994))),IF(DAY(B1994)&gt;9,DAY(B1994),CONCATENATE(0,DAY(B1994))),IF(HOUR(C1994)&gt;9,HOUR(C1994),CONCATENATE(0,HOUR(C1994))),IF(MINUTE(C1994)&gt;9,MINUTE(C1994),CONCATENATE(0,MINUTE(C1994))),":",VLOOKUP(F1994,'Valid Values - Results'!$D$4:$F$12,3,FALSE)),"")</f>
        <v/>
      </c>
      <c r="H1994" s="41"/>
      <c r="I1994" s="41"/>
      <c r="J1994" s="41"/>
      <c r="K1994" s="41"/>
      <c r="L1994" s="41"/>
      <c r="M1994" s="92"/>
      <c r="N1994" s="41"/>
      <c r="O1994" s="41"/>
      <c r="P1994" s="41"/>
      <c r="Q1994" s="41"/>
      <c r="R1994" s="41"/>
      <c r="S1994" s="41"/>
      <c r="T1994" s="41"/>
      <c r="U1994" s="47"/>
      <c r="V1994" s="49"/>
      <c r="W1994" s="41"/>
      <c r="X1994" s="41"/>
      <c r="Y1994" s="41"/>
      <c r="AA1994" s="37" t="str">
        <f>IF($I1994&lt;&gt;"",VLOOKUP($I1994,'Valid Values - Search'!$R$4:$T$4719,3,FALSE),"")</f>
        <v/>
      </c>
      <c r="AB1994" s="37" t="str">
        <f>IF($I1994&lt;&gt;"",VLOOKUP($I1994,'Valid Values - Search'!$R$4:$S$4719,2,FALSE),"")</f>
        <v/>
      </c>
      <c r="AC1994" s="38" t="str">
        <f t="shared" si="31"/>
        <v/>
      </c>
      <c r="AD1994" s="38"/>
    </row>
    <row r="1995" spans="1:30">
      <c r="A1995" s="46"/>
      <c r="B1995" s="47"/>
      <c r="C1995" s="49"/>
      <c r="D1995" s="41"/>
      <c r="E1995" s="41"/>
      <c r="F1995" s="41"/>
      <c r="G1995" s="50" t="str">
        <f>IF(A1995&lt;&gt;"",CONCATENATE(A1995,":",YEAR(B1995),IF(MONTH(B1995)&gt;9,MONTH(B1995),CONCATENATE(0,MONTH(B1995))),IF(DAY(B1995)&gt;9,DAY(B1995),CONCATENATE(0,DAY(B1995))),IF(HOUR(C1995)&gt;9,HOUR(C1995),CONCATENATE(0,HOUR(C1995))),IF(MINUTE(C1995)&gt;9,MINUTE(C1995),CONCATENATE(0,MINUTE(C1995))),":",VLOOKUP(F1995,'Valid Values - Results'!$D$4:$F$12,3,FALSE)),"")</f>
        <v/>
      </c>
      <c r="H1995" s="41"/>
      <c r="I1995" s="41"/>
      <c r="J1995" s="41"/>
      <c r="K1995" s="41"/>
      <c r="L1995" s="41"/>
      <c r="M1995" s="92"/>
      <c r="N1995" s="41"/>
      <c r="O1995" s="41"/>
      <c r="P1995" s="41"/>
      <c r="Q1995" s="41"/>
      <c r="R1995" s="41"/>
      <c r="S1995" s="41"/>
      <c r="T1995" s="41"/>
      <c r="U1995" s="47"/>
      <c r="V1995" s="49"/>
      <c r="W1995" s="41"/>
      <c r="X1995" s="41"/>
      <c r="Y1995" s="41"/>
      <c r="AA1995" s="37" t="str">
        <f>IF($I1995&lt;&gt;"",VLOOKUP($I1995,'Valid Values - Search'!$R$4:$T$4719,3,FALSE),"")</f>
        <v/>
      </c>
      <c r="AB1995" s="37" t="str">
        <f>IF($I1995&lt;&gt;"",VLOOKUP($I1995,'Valid Values - Search'!$R$4:$S$4719,2,FALSE),"")</f>
        <v/>
      </c>
      <c r="AC1995" s="38" t="str">
        <f t="shared" si="31"/>
        <v/>
      </c>
      <c r="AD1995" s="38"/>
    </row>
    <row r="1996" spans="1:30">
      <c r="A1996" s="46"/>
      <c r="B1996" s="47"/>
      <c r="C1996" s="49"/>
      <c r="D1996" s="41"/>
      <c r="E1996" s="41"/>
      <c r="F1996" s="41"/>
      <c r="G1996" s="50" t="str">
        <f>IF(A1996&lt;&gt;"",CONCATENATE(A1996,":",YEAR(B1996),IF(MONTH(B1996)&gt;9,MONTH(B1996),CONCATENATE(0,MONTH(B1996))),IF(DAY(B1996)&gt;9,DAY(B1996),CONCATENATE(0,DAY(B1996))),IF(HOUR(C1996)&gt;9,HOUR(C1996),CONCATENATE(0,HOUR(C1996))),IF(MINUTE(C1996)&gt;9,MINUTE(C1996),CONCATENATE(0,MINUTE(C1996))),":",VLOOKUP(F1996,'Valid Values - Results'!$D$4:$F$12,3,FALSE)),"")</f>
        <v/>
      </c>
      <c r="H1996" s="41"/>
      <c r="I1996" s="41"/>
      <c r="J1996" s="41"/>
      <c r="K1996" s="41"/>
      <c r="L1996" s="41"/>
      <c r="M1996" s="92"/>
      <c r="N1996" s="41"/>
      <c r="O1996" s="41"/>
      <c r="P1996" s="41"/>
      <c r="Q1996" s="41"/>
      <c r="R1996" s="41"/>
      <c r="S1996" s="41"/>
      <c r="T1996" s="41"/>
      <c r="U1996" s="47"/>
      <c r="V1996" s="49"/>
      <c r="W1996" s="41"/>
      <c r="X1996" s="41"/>
      <c r="Y1996" s="41"/>
      <c r="AA1996" s="37" t="str">
        <f>IF($I1996&lt;&gt;"",VLOOKUP($I1996,'Valid Values - Search'!$R$4:$T$4719,3,FALSE),"")</f>
        <v/>
      </c>
      <c r="AB1996" s="37" t="str">
        <f>IF($I1996&lt;&gt;"",VLOOKUP($I1996,'Valid Values - Search'!$R$4:$S$4719,2,FALSE),"")</f>
        <v/>
      </c>
      <c r="AC1996" s="38" t="str">
        <f t="shared" si="31"/>
        <v/>
      </c>
      <c r="AD1996" s="38"/>
    </row>
    <row r="1997" spans="1:30">
      <c r="A1997" s="46"/>
      <c r="B1997" s="47"/>
      <c r="C1997" s="49"/>
      <c r="D1997" s="41"/>
      <c r="E1997" s="41"/>
      <c r="F1997" s="41"/>
      <c r="G1997" s="50" t="str">
        <f>IF(A1997&lt;&gt;"",CONCATENATE(A1997,":",YEAR(B1997),IF(MONTH(B1997)&gt;9,MONTH(B1997),CONCATENATE(0,MONTH(B1997))),IF(DAY(B1997)&gt;9,DAY(B1997),CONCATENATE(0,DAY(B1997))),IF(HOUR(C1997)&gt;9,HOUR(C1997),CONCATENATE(0,HOUR(C1997))),IF(MINUTE(C1997)&gt;9,MINUTE(C1997),CONCATENATE(0,MINUTE(C1997))),":",VLOOKUP(F1997,'Valid Values - Results'!$D$4:$F$12,3,FALSE)),"")</f>
        <v/>
      </c>
      <c r="H1997" s="41"/>
      <c r="I1997" s="41"/>
      <c r="J1997" s="41"/>
      <c r="K1997" s="41"/>
      <c r="L1997" s="41"/>
      <c r="M1997" s="92"/>
      <c r="N1997" s="41"/>
      <c r="O1997" s="41"/>
      <c r="P1997" s="41"/>
      <c r="Q1997" s="41"/>
      <c r="R1997" s="41"/>
      <c r="S1997" s="41"/>
      <c r="T1997" s="41"/>
      <c r="U1997" s="47"/>
      <c r="V1997" s="49"/>
      <c r="W1997" s="41"/>
      <c r="X1997" s="41"/>
      <c r="Y1997" s="41"/>
      <c r="AA1997" s="37" t="str">
        <f>IF($I1997&lt;&gt;"",VLOOKUP($I1997,'Valid Values - Search'!$R$4:$T$4719,3,FALSE),"")</f>
        <v/>
      </c>
      <c r="AB1997" s="37" t="str">
        <f>IF($I1997&lt;&gt;"",VLOOKUP($I1997,'Valid Values - Search'!$R$4:$S$4719,2,FALSE),"")</f>
        <v/>
      </c>
      <c r="AC1997" s="38" t="str">
        <f t="shared" si="31"/>
        <v/>
      </c>
      <c r="AD1997" s="38"/>
    </row>
    <row r="1998" spans="1:30">
      <c r="A1998" s="46"/>
      <c r="B1998" s="47"/>
      <c r="C1998" s="49"/>
      <c r="D1998" s="41"/>
      <c r="E1998" s="41"/>
      <c r="F1998" s="41"/>
      <c r="G1998" s="50" t="str">
        <f>IF(A1998&lt;&gt;"",CONCATENATE(A1998,":",YEAR(B1998),IF(MONTH(B1998)&gt;9,MONTH(B1998),CONCATENATE(0,MONTH(B1998))),IF(DAY(B1998)&gt;9,DAY(B1998),CONCATENATE(0,DAY(B1998))),IF(HOUR(C1998)&gt;9,HOUR(C1998),CONCATENATE(0,HOUR(C1998))),IF(MINUTE(C1998)&gt;9,MINUTE(C1998),CONCATENATE(0,MINUTE(C1998))),":",VLOOKUP(F1998,'Valid Values - Results'!$D$4:$F$12,3,FALSE)),"")</f>
        <v/>
      </c>
      <c r="H1998" s="41"/>
      <c r="I1998" s="41"/>
      <c r="J1998" s="41"/>
      <c r="K1998" s="41"/>
      <c r="L1998" s="41"/>
      <c r="M1998" s="92"/>
      <c r="N1998" s="41"/>
      <c r="O1998" s="41"/>
      <c r="P1998" s="41"/>
      <c r="Q1998" s="41"/>
      <c r="R1998" s="41"/>
      <c r="S1998" s="41"/>
      <c r="T1998" s="41"/>
      <c r="U1998" s="47"/>
      <c r="V1998" s="49"/>
      <c r="W1998" s="41"/>
      <c r="X1998" s="41"/>
      <c r="Y1998" s="41"/>
      <c r="AA1998" s="37" t="str">
        <f>IF($I1998&lt;&gt;"",VLOOKUP($I1998,'Valid Values - Search'!$R$4:$T$4719,3,FALSE),"")</f>
        <v/>
      </c>
      <c r="AB1998" s="37" t="str">
        <f>IF($I1998&lt;&gt;"",VLOOKUP($I1998,'Valid Values - Search'!$R$4:$S$4719,2,FALSE),"")</f>
        <v/>
      </c>
      <c r="AC1998" s="38" t="str">
        <f t="shared" si="31"/>
        <v/>
      </c>
      <c r="AD1998" s="38"/>
    </row>
    <row r="1999" spans="1:30">
      <c r="A1999" s="46"/>
      <c r="B1999" s="47"/>
      <c r="C1999" s="49"/>
      <c r="D1999" s="41"/>
      <c r="E1999" s="41"/>
      <c r="F1999" s="41"/>
      <c r="G1999" s="50" t="str">
        <f>IF(A1999&lt;&gt;"",CONCATENATE(A1999,":",YEAR(B1999),IF(MONTH(B1999)&gt;9,MONTH(B1999),CONCATENATE(0,MONTH(B1999))),IF(DAY(B1999)&gt;9,DAY(B1999),CONCATENATE(0,DAY(B1999))),IF(HOUR(C1999)&gt;9,HOUR(C1999),CONCATENATE(0,HOUR(C1999))),IF(MINUTE(C1999)&gt;9,MINUTE(C1999),CONCATENATE(0,MINUTE(C1999))),":",VLOOKUP(F1999,'Valid Values - Results'!$D$4:$F$12,3,FALSE)),"")</f>
        <v/>
      </c>
      <c r="H1999" s="41"/>
      <c r="I1999" s="41"/>
      <c r="J1999" s="41"/>
      <c r="K1999" s="41"/>
      <c r="L1999" s="41"/>
      <c r="M1999" s="92"/>
      <c r="N1999" s="41"/>
      <c r="O1999" s="41"/>
      <c r="P1999" s="41"/>
      <c r="Q1999" s="41"/>
      <c r="R1999" s="41"/>
      <c r="S1999" s="41"/>
      <c r="T1999" s="41"/>
      <c r="U1999" s="47"/>
      <c r="V1999" s="49"/>
      <c r="W1999" s="41"/>
      <c r="X1999" s="41"/>
      <c r="Y1999" s="41"/>
      <c r="AA1999" s="37" t="str">
        <f>IF($I1999&lt;&gt;"",VLOOKUP($I1999,'Valid Values - Search'!$R$4:$T$4719,3,FALSE),"")</f>
        <v/>
      </c>
      <c r="AB1999" s="37" t="str">
        <f>IF($I1999&lt;&gt;"",VLOOKUP($I1999,'Valid Values - Search'!$R$4:$S$4719,2,FALSE),"")</f>
        <v/>
      </c>
      <c r="AC1999" s="38" t="str">
        <f t="shared" si="31"/>
        <v/>
      </c>
      <c r="AD1999" s="38"/>
    </row>
    <row r="2000" spans="1:30">
      <c r="A2000" s="46"/>
      <c r="B2000" s="47"/>
      <c r="C2000" s="49"/>
      <c r="D2000" s="41"/>
      <c r="E2000" s="41"/>
      <c r="F2000" s="41"/>
      <c r="G2000" s="50" t="str">
        <f>IF(A2000&lt;&gt;"",CONCATENATE(A2000,":",YEAR(B2000),IF(MONTH(B2000)&gt;9,MONTH(B2000),CONCATENATE(0,MONTH(B2000))),IF(DAY(B2000)&gt;9,DAY(B2000),CONCATENATE(0,DAY(B2000))),IF(HOUR(C2000)&gt;9,HOUR(C2000),CONCATENATE(0,HOUR(C2000))),IF(MINUTE(C2000)&gt;9,MINUTE(C2000),CONCATENATE(0,MINUTE(C2000))),":",VLOOKUP(F2000,'Valid Values - Results'!$D$4:$F$12,3,FALSE)),"")</f>
        <v/>
      </c>
      <c r="H2000" s="41"/>
      <c r="I2000" s="41"/>
      <c r="J2000" s="41"/>
      <c r="K2000" s="41"/>
      <c r="L2000" s="41"/>
      <c r="M2000" s="92"/>
      <c r="N2000" s="41"/>
      <c r="O2000" s="41"/>
      <c r="P2000" s="41"/>
      <c r="Q2000" s="41"/>
      <c r="R2000" s="41"/>
      <c r="S2000" s="41"/>
      <c r="T2000" s="41"/>
      <c r="U2000" s="47"/>
      <c r="V2000" s="49"/>
      <c r="W2000" s="41"/>
      <c r="X2000" s="41"/>
      <c r="Y2000" s="41"/>
      <c r="AA2000" s="37" t="str">
        <f>IF($I2000&lt;&gt;"",VLOOKUP($I2000,'Valid Values - Search'!$R$4:$T$4719,3,FALSE),"")</f>
        <v/>
      </c>
      <c r="AB2000" s="37" t="str">
        <f>IF($I2000&lt;&gt;"",VLOOKUP($I2000,'Valid Values - Search'!$R$4:$S$4719,2,FALSE),"")</f>
        <v/>
      </c>
      <c r="AC2000" s="38" t="str">
        <f t="shared" si="31"/>
        <v/>
      </c>
      <c r="AD2000" s="38"/>
    </row>
    <row r="2001" spans="1:30">
      <c r="A2001" s="46"/>
      <c r="B2001" s="47"/>
      <c r="C2001" s="49"/>
      <c r="D2001" s="41"/>
      <c r="E2001" s="41"/>
      <c r="F2001" s="41"/>
      <c r="G2001" s="50" t="str">
        <f>IF(A2001&lt;&gt;"",CONCATENATE(A2001,":",YEAR(B2001),IF(MONTH(B2001)&gt;9,MONTH(B2001),CONCATENATE(0,MONTH(B2001))),IF(DAY(B2001)&gt;9,DAY(B2001),CONCATENATE(0,DAY(B2001))),IF(HOUR(C2001)&gt;9,HOUR(C2001),CONCATENATE(0,HOUR(C2001))),IF(MINUTE(C2001)&gt;9,MINUTE(C2001),CONCATENATE(0,MINUTE(C2001))),":",VLOOKUP(F2001,'Valid Values - Results'!$D$4:$F$12,3,FALSE)),"")</f>
        <v/>
      </c>
      <c r="H2001" s="41"/>
      <c r="I2001" s="41"/>
      <c r="J2001" s="41"/>
      <c r="K2001" s="41"/>
      <c r="L2001" s="41"/>
      <c r="M2001" s="92"/>
      <c r="N2001" s="41"/>
      <c r="O2001" s="41"/>
      <c r="P2001" s="41"/>
      <c r="Q2001" s="41"/>
      <c r="R2001" s="41"/>
      <c r="S2001" s="41"/>
      <c r="T2001" s="41"/>
      <c r="U2001" s="47"/>
      <c r="V2001" s="49"/>
      <c r="W2001" s="41"/>
      <c r="X2001" s="41"/>
      <c r="Y2001" s="41"/>
      <c r="AA2001" s="37" t="str">
        <f>IF($I2001&lt;&gt;"",VLOOKUP($I2001,'Valid Values - Search'!$R$4:$T$4719,3,FALSE),"")</f>
        <v/>
      </c>
      <c r="AB2001" s="37" t="str">
        <f>IF($I2001&lt;&gt;"",VLOOKUP($I2001,'Valid Values - Search'!$R$4:$S$4719,2,FALSE),"")</f>
        <v/>
      </c>
      <c r="AC2001" s="38" t="str">
        <f t="shared" si="31"/>
        <v/>
      </c>
      <c r="AD2001" s="38"/>
    </row>
    <row r="2002" spans="1:30">
      <c r="A2002" s="46"/>
      <c r="B2002" s="47"/>
      <c r="C2002" s="49"/>
      <c r="D2002" s="41"/>
      <c r="E2002" s="41"/>
      <c r="F2002" s="41"/>
      <c r="G2002" s="50" t="str">
        <f>IF(A2002&lt;&gt;"",CONCATENATE(A2002,":",YEAR(B2002),IF(MONTH(B2002)&gt;9,MONTH(B2002),CONCATENATE(0,MONTH(B2002))),IF(DAY(B2002)&gt;9,DAY(B2002),CONCATENATE(0,DAY(B2002))),IF(HOUR(C2002)&gt;9,HOUR(C2002),CONCATENATE(0,HOUR(C2002))),IF(MINUTE(C2002)&gt;9,MINUTE(C2002),CONCATENATE(0,MINUTE(C2002))),":",VLOOKUP(F2002,'Valid Values - Results'!$D$4:$F$12,3,FALSE)),"")</f>
        <v/>
      </c>
      <c r="H2002" s="41"/>
      <c r="I2002" s="41"/>
      <c r="J2002" s="41"/>
      <c r="K2002" s="41"/>
      <c r="L2002" s="41"/>
      <c r="M2002" s="92"/>
      <c r="N2002" s="41"/>
      <c r="O2002" s="41"/>
      <c r="P2002" s="41"/>
      <c r="Q2002" s="41"/>
      <c r="R2002" s="41"/>
      <c r="S2002" s="41"/>
      <c r="T2002" s="41"/>
      <c r="U2002" s="47"/>
      <c r="V2002" s="49"/>
      <c r="W2002" s="41"/>
      <c r="X2002" s="41"/>
      <c r="Y2002" s="41"/>
      <c r="AA2002" s="37" t="str">
        <f>IF($I2002&lt;&gt;"",VLOOKUP($I2002,'Valid Values - Search'!$R$4:$T$4719,3,FALSE),"")</f>
        <v/>
      </c>
      <c r="AB2002" s="37" t="str">
        <f>IF($I2002&lt;&gt;"",VLOOKUP($I2002,'Valid Values - Search'!$R$4:$S$4719,2,FALSE),"")</f>
        <v/>
      </c>
      <c r="AC2002" s="38" t="str">
        <f t="shared" si="31"/>
        <v/>
      </c>
      <c r="AD2002" s="38"/>
    </row>
    <row r="2003" spans="1:30">
      <c r="A2003" s="46"/>
      <c r="B2003" s="47"/>
      <c r="C2003" s="49"/>
      <c r="D2003" s="41"/>
      <c r="E2003" s="41"/>
      <c r="F2003" s="41"/>
      <c r="G2003" s="50" t="str">
        <f>IF(A2003&lt;&gt;"",CONCATENATE(A2003,":",YEAR(B2003),IF(MONTH(B2003)&gt;9,MONTH(B2003),CONCATENATE(0,MONTH(B2003))),IF(DAY(B2003)&gt;9,DAY(B2003),CONCATENATE(0,DAY(B2003))),IF(HOUR(C2003)&gt;9,HOUR(C2003),CONCATENATE(0,HOUR(C2003))),IF(MINUTE(C2003)&gt;9,MINUTE(C2003),CONCATENATE(0,MINUTE(C2003))),":",VLOOKUP(F2003,'Valid Values - Results'!$D$4:$F$12,3,FALSE)),"")</f>
        <v/>
      </c>
      <c r="H2003" s="41"/>
      <c r="I2003" s="41"/>
      <c r="J2003" s="41"/>
      <c r="K2003" s="41"/>
      <c r="L2003" s="41"/>
      <c r="M2003" s="92"/>
      <c r="N2003" s="41"/>
      <c r="O2003" s="41"/>
      <c r="P2003" s="41"/>
      <c r="Q2003" s="41"/>
      <c r="R2003" s="41"/>
      <c r="S2003" s="41"/>
      <c r="T2003" s="41"/>
      <c r="U2003" s="47"/>
      <c r="V2003" s="49"/>
      <c r="W2003" s="41"/>
      <c r="X2003" s="41"/>
      <c r="Y2003" s="41"/>
      <c r="AA2003" s="37" t="str">
        <f>IF($I2003&lt;&gt;"",VLOOKUP($I2003,'Valid Values - Search'!$R$4:$T$4719,3,FALSE),"")</f>
        <v/>
      </c>
      <c r="AB2003" s="37" t="str">
        <f>IF($I2003&lt;&gt;"",VLOOKUP($I2003,'Valid Values - Search'!$R$4:$S$4719,2,FALSE),"")</f>
        <v/>
      </c>
      <c r="AC2003" s="38" t="str">
        <f t="shared" si="31"/>
        <v/>
      </c>
      <c r="AD2003" s="38"/>
    </row>
    <row r="2004" spans="1:30">
      <c r="A2004" s="46"/>
      <c r="B2004" s="47"/>
      <c r="C2004" s="49"/>
      <c r="D2004" s="41"/>
      <c r="E2004" s="41"/>
      <c r="F2004" s="41"/>
      <c r="G2004" s="50" t="str">
        <f>IF(A2004&lt;&gt;"",CONCATENATE(A2004,":",YEAR(B2004),IF(MONTH(B2004)&gt;9,MONTH(B2004),CONCATENATE(0,MONTH(B2004))),IF(DAY(B2004)&gt;9,DAY(B2004),CONCATENATE(0,DAY(B2004))),IF(HOUR(C2004)&gt;9,HOUR(C2004),CONCATENATE(0,HOUR(C2004))),IF(MINUTE(C2004)&gt;9,MINUTE(C2004),CONCATENATE(0,MINUTE(C2004))),":",VLOOKUP(F2004,'Valid Values - Results'!$D$4:$F$12,3,FALSE)),"")</f>
        <v/>
      </c>
      <c r="H2004" s="41"/>
      <c r="I2004" s="41"/>
      <c r="J2004" s="41"/>
      <c r="K2004" s="41"/>
      <c r="L2004" s="41"/>
      <c r="M2004" s="92"/>
      <c r="N2004" s="41"/>
      <c r="O2004" s="41"/>
      <c r="P2004" s="41"/>
      <c r="Q2004" s="41"/>
      <c r="R2004" s="41"/>
      <c r="S2004" s="41"/>
      <c r="T2004" s="41"/>
      <c r="U2004" s="47"/>
      <c r="V2004" s="49"/>
      <c r="W2004" s="41"/>
      <c r="X2004" s="41"/>
      <c r="Y2004" s="41"/>
      <c r="AA2004" s="37" t="str">
        <f>IF($I2004&lt;&gt;"",VLOOKUP($I2004,'Valid Values - Search'!$R$4:$T$4719,3,FALSE),"")</f>
        <v/>
      </c>
      <c r="AB2004" s="37" t="str">
        <f>IF($I2004&lt;&gt;"",VLOOKUP($I2004,'Valid Values - Search'!$R$4:$S$4719,2,FALSE),"")</f>
        <v/>
      </c>
      <c r="AC2004" s="38" t="str">
        <f t="shared" si="31"/>
        <v/>
      </c>
      <c r="AD2004" s="38"/>
    </row>
    <row r="2005" spans="1:30">
      <c r="A2005" s="46"/>
      <c r="B2005" s="47"/>
      <c r="C2005" s="49"/>
      <c r="D2005" s="41"/>
      <c r="E2005" s="41"/>
      <c r="F2005" s="41"/>
      <c r="G2005" s="50" t="str">
        <f>IF(A2005&lt;&gt;"",CONCATENATE(A2005,":",YEAR(B2005),IF(MONTH(B2005)&gt;9,MONTH(B2005),CONCATENATE(0,MONTH(B2005))),IF(DAY(B2005)&gt;9,DAY(B2005),CONCATENATE(0,DAY(B2005))),IF(HOUR(C2005)&gt;9,HOUR(C2005),CONCATENATE(0,HOUR(C2005))),IF(MINUTE(C2005)&gt;9,MINUTE(C2005),CONCATENATE(0,MINUTE(C2005))),":",VLOOKUP(F2005,'Valid Values - Results'!$D$4:$F$12,3,FALSE)),"")</f>
        <v/>
      </c>
      <c r="H2005" s="41"/>
      <c r="I2005" s="41"/>
      <c r="J2005" s="41"/>
      <c r="K2005" s="41"/>
      <c r="L2005" s="41"/>
      <c r="M2005" s="92"/>
      <c r="N2005" s="41"/>
      <c r="O2005" s="41"/>
      <c r="P2005" s="41"/>
      <c r="Q2005" s="41"/>
      <c r="R2005" s="41"/>
      <c r="S2005" s="41"/>
      <c r="T2005" s="41"/>
      <c r="U2005" s="47"/>
      <c r="V2005" s="49"/>
      <c r="W2005" s="41"/>
      <c r="X2005" s="41"/>
      <c r="Y2005" s="41"/>
      <c r="AA2005" s="37" t="str">
        <f>IF($I2005&lt;&gt;"",VLOOKUP($I2005,'Valid Values - Search'!$R$4:$T$4719,3,FALSE),"")</f>
        <v/>
      </c>
      <c r="AB2005" s="37" t="str">
        <f>IF($I2005&lt;&gt;"",VLOOKUP($I2005,'Valid Values - Search'!$R$4:$S$4719,2,FALSE),"")</f>
        <v/>
      </c>
      <c r="AC2005" s="38" t="str">
        <f t="shared" si="31"/>
        <v/>
      </c>
      <c r="AD2005" s="38"/>
    </row>
    <row r="2006" spans="1:30">
      <c r="A2006" s="46"/>
      <c r="B2006" s="47"/>
      <c r="C2006" s="49"/>
      <c r="D2006" s="41"/>
      <c r="E2006" s="41"/>
      <c r="F2006" s="41"/>
      <c r="G2006" s="50" t="str">
        <f>IF(A2006&lt;&gt;"",CONCATENATE(A2006,":",YEAR(B2006),IF(MONTH(B2006)&gt;9,MONTH(B2006),CONCATENATE(0,MONTH(B2006))),IF(DAY(B2006)&gt;9,DAY(B2006),CONCATENATE(0,DAY(B2006))),IF(HOUR(C2006)&gt;9,HOUR(C2006),CONCATENATE(0,HOUR(C2006))),IF(MINUTE(C2006)&gt;9,MINUTE(C2006),CONCATENATE(0,MINUTE(C2006))),":",VLOOKUP(F2006,'Valid Values - Results'!$D$4:$F$12,3,FALSE)),"")</f>
        <v/>
      </c>
      <c r="H2006" s="41"/>
      <c r="I2006" s="41"/>
      <c r="J2006" s="41"/>
      <c r="K2006" s="41"/>
      <c r="L2006" s="41"/>
      <c r="M2006" s="92"/>
      <c r="N2006" s="41"/>
      <c r="O2006" s="41"/>
      <c r="P2006" s="41"/>
      <c r="Q2006" s="41"/>
      <c r="R2006" s="41"/>
      <c r="S2006" s="41"/>
      <c r="T2006" s="41"/>
      <c r="U2006" s="47"/>
      <c r="V2006" s="49"/>
      <c r="W2006" s="41"/>
      <c r="X2006" s="41"/>
      <c r="Y2006" s="41"/>
      <c r="AA2006" s="37" t="str">
        <f>IF($I2006&lt;&gt;"",VLOOKUP($I2006,'Valid Values - Search'!$R$4:$T$4719,3,FALSE),"")</f>
        <v/>
      </c>
      <c r="AB2006" s="37" t="str">
        <f>IF($I2006&lt;&gt;"",VLOOKUP($I2006,'Valid Values - Search'!$R$4:$S$4719,2,FALSE),"")</f>
        <v/>
      </c>
      <c r="AC2006" s="38" t="str">
        <f t="shared" si="31"/>
        <v/>
      </c>
      <c r="AD2006" s="38"/>
    </row>
    <row r="2007" spans="1:30">
      <c r="A2007" s="46"/>
      <c r="B2007" s="47"/>
      <c r="C2007" s="49"/>
      <c r="D2007" s="41"/>
      <c r="E2007" s="41"/>
      <c r="F2007" s="41"/>
      <c r="G2007" s="50" t="str">
        <f>IF(A2007&lt;&gt;"",CONCATENATE(A2007,":",YEAR(B2007),IF(MONTH(B2007)&gt;9,MONTH(B2007),CONCATENATE(0,MONTH(B2007))),IF(DAY(B2007)&gt;9,DAY(B2007),CONCATENATE(0,DAY(B2007))),IF(HOUR(C2007)&gt;9,HOUR(C2007),CONCATENATE(0,HOUR(C2007))),IF(MINUTE(C2007)&gt;9,MINUTE(C2007),CONCATENATE(0,MINUTE(C2007))),":",VLOOKUP(F2007,'Valid Values - Results'!$D$4:$F$12,3,FALSE)),"")</f>
        <v/>
      </c>
      <c r="H2007" s="41"/>
      <c r="I2007" s="41"/>
      <c r="J2007" s="41"/>
      <c r="K2007" s="41"/>
      <c r="L2007" s="41"/>
      <c r="M2007" s="92"/>
      <c r="N2007" s="41"/>
      <c r="O2007" s="41"/>
      <c r="P2007" s="41"/>
      <c r="Q2007" s="41"/>
      <c r="R2007" s="41"/>
      <c r="S2007" s="41"/>
      <c r="T2007" s="41"/>
      <c r="U2007" s="47"/>
      <c r="V2007" s="49"/>
      <c r="W2007" s="41"/>
      <c r="X2007" s="41"/>
      <c r="Y2007" s="41"/>
      <c r="AA2007" s="37" t="str">
        <f>IF($I2007&lt;&gt;"",VLOOKUP($I2007,'Valid Values - Search'!$R$4:$T$4719,3,FALSE),"")</f>
        <v/>
      </c>
      <c r="AB2007" s="37" t="str">
        <f>IF($I2007&lt;&gt;"",VLOOKUP($I2007,'Valid Values - Search'!$R$4:$S$4719,2,FALSE),"")</f>
        <v/>
      </c>
      <c r="AC2007" s="38" t="str">
        <f t="shared" si="31"/>
        <v/>
      </c>
      <c r="AD2007" s="38"/>
    </row>
    <row r="2008" spans="1:30">
      <c r="A2008" s="46"/>
      <c r="B2008" s="47"/>
      <c r="C2008" s="49"/>
      <c r="D2008" s="41"/>
      <c r="E2008" s="41"/>
      <c r="F2008" s="41"/>
      <c r="G2008" s="50" t="str">
        <f>IF(A2008&lt;&gt;"",CONCATENATE(A2008,":",YEAR(B2008),IF(MONTH(B2008)&gt;9,MONTH(B2008),CONCATENATE(0,MONTH(B2008))),IF(DAY(B2008)&gt;9,DAY(B2008),CONCATENATE(0,DAY(B2008))),IF(HOUR(C2008)&gt;9,HOUR(C2008),CONCATENATE(0,HOUR(C2008))),IF(MINUTE(C2008)&gt;9,MINUTE(C2008),CONCATENATE(0,MINUTE(C2008))),":",VLOOKUP(F2008,'Valid Values - Results'!$D$4:$F$12,3,FALSE)),"")</f>
        <v/>
      </c>
      <c r="H2008" s="41"/>
      <c r="I2008" s="41"/>
      <c r="J2008" s="41"/>
      <c r="K2008" s="41"/>
      <c r="L2008" s="41"/>
      <c r="M2008" s="92"/>
      <c r="N2008" s="41"/>
      <c r="O2008" s="41"/>
      <c r="P2008" s="41"/>
      <c r="Q2008" s="41"/>
      <c r="R2008" s="41"/>
      <c r="S2008" s="41"/>
      <c r="T2008" s="41"/>
      <c r="U2008" s="47"/>
      <c r="V2008" s="49"/>
      <c r="W2008" s="41"/>
      <c r="X2008" s="41"/>
      <c r="Y2008" s="41"/>
      <c r="AA2008" s="37" t="str">
        <f>IF($I2008&lt;&gt;"",VLOOKUP($I2008,'Valid Values - Search'!$R$4:$T$4719,3,FALSE),"")</f>
        <v/>
      </c>
      <c r="AB2008" s="37" t="str">
        <f>IF($I2008&lt;&gt;"",VLOOKUP($I2008,'Valid Values - Search'!$R$4:$S$4719,2,FALSE),"")</f>
        <v/>
      </c>
      <c r="AC2008" s="38" t="str">
        <f t="shared" si="31"/>
        <v/>
      </c>
      <c r="AD2008" s="38"/>
    </row>
    <row r="2009" spans="1:30">
      <c r="A2009" s="46"/>
      <c r="B2009" s="47"/>
      <c r="C2009" s="49"/>
      <c r="D2009" s="41"/>
      <c r="E2009" s="41"/>
      <c r="F2009" s="41"/>
      <c r="G2009" s="50" t="str">
        <f>IF(A2009&lt;&gt;"",CONCATENATE(A2009,":",YEAR(B2009),IF(MONTH(B2009)&gt;9,MONTH(B2009),CONCATENATE(0,MONTH(B2009))),IF(DAY(B2009)&gt;9,DAY(B2009),CONCATENATE(0,DAY(B2009))),IF(HOUR(C2009)&gt;9,HOUR(C2009),CONCATENATE(0,HOUR(C2009))),IF(MINUTE(C2009)&gt;9,MINUTE(C2009),CONCATENATE(0,MINUTE(C2009))),":",VLOOKUP(F2009,'Valid Values - Results'!$D$4:$F$12,3,FALSE)),"")</f>
        <v/>
      </c>
      <c r="H2009" s="41"/>
      <c r="I2009" s="41"/>
      <c r="J2009" s="41"/>
      <c r="K2009" s="41"/>
      <c r="L2009" s="41"/>
      <c r="M2009" s="92"/>
      <c r="N2009" s="41"/>
      <c r="O2009" s="41"/>
      <c r="P2009" s="41"/>
      <c r="Q2009" s="41"/>
      <c r="R2009" s="41"/>
      <c r="S2009" s="41"/>
      <c r="T2009" s="41"/>
      <c r="U2009" s="47"/>
      <c r="V2009" s="49"/>
      <c r="W2009" s="41"/>
      <c r="X2009" s="41"/>
      <c r="Y2009" s="41"/>
      <c r="AA2009" s="37" t="str">
        <f>IF($I2009&lt;&gt;"",VLOOKUP($I2009,'Valid Values - Search'!$R$4:$T$4719,3,FALSE),"")</f>
        <v/>
      </c>
      <c r="AB2009" s="37" t="str">
        <f>IF($I2009&lt;&gt;"",VLOOKUP($I2009,'Valid Values - Search'!$R$4:$S$4719,2,FALSE),"")</f>
        <v/>
      </c>
      <c r="AC2009" s="38" t="str">
        <f t="shared" si="31"/>
        <v/>
      </c>
      <c r="AD2009" s="38"/>
    </row>
    <row r="2010" spans="1:30">
      <c r="A2010" s="46"/>
      <c r="B2010" s="47"/>
      <c r="C2010" s="49"/>
      <c r="D2010" s="41"/>
      <c r="E2010" s="41"/>
      <c r="F2010" s="41"/>
      <c r="G2010" s="50" t="str">
        <f>IF(A2010&lt;&gt;"",CONCATENATE(A2010,":",YEAR(B2010),IF(MONTH(B2010)&gt;9,MONTH(B2010),CONCATENATE(0,MONTH(B2010))),IF(DAY(B2010)&gt;9,DAY(B2010),CONCATENATE(0,DAY(B2010))),IF(HOUR(C2010)&gt;9,HOUR(C2010),CONCATENATE(0,HOUR(C2010))),IF(MINUTE(C2010)&gt;9,MINUTE(C2010),CONCATENATE(0,MINUTE(C2010))),":",VLOOKUP(F2010,'Valid Values - Results'!$D$4:$F$12,3,FALSE)),"")</f>
        <v/>
      </c>
      <c r="H2010" s="41"/>
      <c r="I2010" s="41"/>
      <c r="J2010" s="41"/>
      <c r="K2010" s="41"/>
      <c r="L2010" s="41"/>
      <c r="M2010" s="92"/>
      <c r="N2010" s="41"/>
      <c r="O2010" s="41"/>
      <c r="P2010" s="41"/>
      <c r="Q2010" s="41"/>
      <c r="R2010" s="41"/>
      <c r="S2010" s="41"/>
      <c r="T2010" s="41"/>
      <c r="U2010" s="47"/>
      <c r="V2010" s="49"/>
      <c r="W2010" s="41"/>
      <c r="X2010" s="41"/>
      <c r="Y2010" s="41"/>
      <c r="AA2010" s="37" t="str">
        <f>IF($I2010&lt;&gt;"",VLOOKUP($I2010,'Valid Values - Search'!$R$4:$T$4719,3,FALSE),"")</f>
        <v/>
      </c>
      <c r="AB2010" s="37" t="str">
        <f>IF($I2010&lt;&gt;"",VLOOKUP($I2010,'Valid Values - Search'!$R$4:$S$4719,2,FALSE),"")</f>
        <v/>
      </c>
      <c r="AC2010" s="38" t="str">
        <f t="shared" si="31"/>
        <v/>
      </c>
      <c r="AD2010" s="38"/>
    </row>
    <row r="2011" spans="1:30">
      <c r="A2011" s="46"/>
      <c r="B2011" s="47"/>
      <c r="C2011" s="49"/>
      <c r="D2011" s="41"/>
      <c r="E2011" s="41"/>
      <c r="F2011" s="41"/>
      <c r="G2011" s="50" t="str">
        <f>IF(A2011&lt;&gt;"",CONCATENATE(A2011,":",YEAR(B2011),IF(MONTH(B2011)&gt;9,MONTH(B2011),CONCATENATE(0,MONTH(B2011))),IF(DAY(B2011)&gt;9,DAY(B2011),CONCATENATE(0,DAY(B2011))),IF(HOUR(C2011)&gt;9,HOUR(C2011),CONCATENATE(0,HOUR(C2011))),IF(MINUTE(C2011)&gt;9,MINUTE(C2011),CONCATENATE(0,MINUTE(C2011))),":",VLOOKUP(F2011,'Valid Values - Results'!$D$4:$F$12,3,FALSE)),"")</f>
        <v/>
      </c>
      <c r="H2011" s="41"/>
      <c r="I2011" s="41"/>
      <c r="J2011" s="41"/>
      <c r="K2011" s="41"/>
      <c r="L2011" s="41"/>
      <c r="M2011" s="92"/>
      <c r="N2011" s="41"/>
      <c r="O2011" s="41"/>
      <c r="P2011" s="41"/>
      <c r="Q2011" s="41"/>
      <c r="R2011" s="41"/>
      <c r="S2011" s="41"/>
      <c r="T2011" s="41"/>
      <c r="U2011" s="47"/>
      <c r="V2011" s="49"/>
      <c r="W2011" s="41"/>
      <c r="X2011" s="41"/>
      <c r="Y2011" s="41"/>
      <c r="AA2011" s="37" t="str">
        <f>IF($I2011&lt;&gt;"",VLOOKUP($I2011,'Valid Values - Search'!$R$4:$T$4719,3,FALSE),"")</f>
        <v/>
      </c>
      <c r="AB2011" s="37" t="str">
        <f>IF($I2011&lt;&gt;"",VLOOKUP($I2011,'Valid Values - Search'!$R$4:$S$4719,2,FALSE),"")</f>
        <v/>
      </c>
      <c r="AC2011" s="38" t="str">
        <f t="shared" si="31"/>
        <v/>
      </c>
      <c r="AD2011" s="38"/>
    </row>
    <row r="2012" spans="1:30">
      <c r="A2012" s="46"/>
      <c r="B2012" s="47"/>
      <c r="C2012" s="49"/>
      <c r="D2012" s="41"/>
      <c r="E2012" s="41"/>
      <c r="F2012" s="41"/>
      <c r="G2012" s="50" t="str">
        <f>IF(A2012&lt;&gt;"",CONCATENATE(A2012,":",YEAR(B2012),IF(MONTH(B2012)&gt;9,MONTH(B2012),CONCATENATE(0,MONTH(B2012))),IF(DAY(B2012)&gt;9,DAY(B2012),CONCATENATE(0,DAY(B2012))),IF(HOUR(C2012)&gt;9,HOUR(C2012),CONCATENATE(0,HOUR(C2012))),IF(MINUTE(C2012)&gt;9,MINUTE(C2012),CONCATENATE(0,MINUTE(C2012))),":",VLOOKUP(F2012,'Valid Values - Results'!$D$4:$F$12,3,FALSE)),"")</f>
        <v/>
      </c>
      <c r="H2012" s="41"/>
      <c r="I2012" s="41"/>
      <c r="J2012" s="41"/>
      <c r="K2012" s="41"/>
      <c r="L2012" s="41"/>
      <c r="M2012" s="92"/>
      <c r="N2012" s="41"/>
      <c r="O2012" s="41"/>
      <c r="P2012" s="41"/>
      <c r="Q2012" s="41"/>
      <c r="R2012" s="41"/>
      <c r="S2012" s="41"/>
      <c r="T2012" s="41"/>
      <c r="U2012" s="47"/>
      <c r="V2012" s="49"/>
      <c r="W2012" s="41"/>
      <c r="X2012" s="41"/>
      <c r="Y2012" s="41"/>
      <c r="AA2012" s="37" t="str">
        <f>IF($I2012&lt;&gt;"",VLOOKUP($I2012,'Valid Values - Search'!$R$4:$T$4719,3,FALSE),"")</f>
        <v/>
      </c>
      <c r="AB2012" s="37" t="str">
        <f>IF($I2012&lt;&gt;"",VLOOKUP($I2012,'Valid Values - Search'!$R$4:$S$4719,2,FALSE),"")</f>
        <v/>
      </c>
      <c r="AC2012" s="38" t="str">
        <f t="shared" si="31"/>
        <v/>
      </c>
      <c r="AD2012" s="38"/>
    </row>
    <row r="2013" spans="1:30">
      <c r="A2013" s="46"/>
      <c r="B2013" s="47"/>
      <c r="C2013" s="49"/>
      <c r="D2013" s="41"/>
      <c r="E2013" s="41"/>
      <c r="F2013" s="41"/>
      <c r="G2013" s="50" t="str">
        <f>IF(A2013&lt;&gt;"",CONCATENATE(A2013,":",YEAR(B2013),IF(MONTH(B2013)&gt;9,MONTH(B2013),CONCATENATE(0,MONTH(B2013))),IF(DAY(B2013)&gt;9,DAY(B2013),CONCATENATE(0,DAY(B2013))),IF(HOUR(C2013)&gt;9,HOUR(C2013),CONCATENATE(0,HOUR(C2013))),IF(MINUTE(C2013)&gt;9,MINUTE(C2013),CONCATENATE(0,MINUTE(C2013))),":",VLOOKUP(F2013,'Valid Values - Results'!$D$4:$F$12,3,FALSE)),"")</f>
        <v/>
      </c>
      <c r="H2013" s="41"/>
      <c r="I2013" s="41"/>
      <c r="J2013" s="41"/>
      <c r="K2013" s="41"/>
      <c r="L2013" s="41"/>
      <c r="M2013" s="92"/>
      <c r="N2013" s="41"/>
      <c r="O2013" s="41"/>
      <c r="P2013" s="41"/>
      <c r="Q2013" s="41"/>
      <c r="R2013" s="41"/>
      <c r="S2013" s="41"/>
      <c r="T2013" s="41"/>
      <c r="U2013" s="47"/>
      <c r="V2013" s="49"/>
      <c r="W2013" s="41"/>
      <c r="X2013" s="41"/>
      <c r="Y2013" s="41"/>
      <c r="AA2013" s="37" t="str">
        <f>IF($I2013&lt;&gt;"",VLOOKUP($I2013,'Valid Values - Search'!$R$4:$T$4719,3,FALSE),"")</f>
        <v/>
      </c>
      <c r="AB2013" s="37" t="str">
        <f>IF($I2013&lt;&gt;"",VLOOKUP($I2013,'Valid Values - Search'!$R$4:$S$4719,2,FALSE),"")</f>
        <v/>
      </c>
      <c r="AC2013" s="38" t="str">
        <f t="shared" si="31"/>
        <v/>
      </c>
      <c r="AD2013" s="38"/>
    </row>
    <row r="2014" spans="1:30">
      <c r="A2014" s="46"/>
      <c r="B2014" s="47"/>
      <c r="C2014" s="49"/>
      <c r="D2014" s="41"/>
      <c r="E2014" s="41"/>
      <c r="F2014" s="41"/>
      <c r="G2014" s="50" t="str">
        <f>IF(A2014&lt;&gt;"",CONCATENATE(A2014,":",YEAR(B2014),IF(MONTH(B2014)&gt;9,MONTH(B2014),CONCATENATE(0,MONTH(B2014))),IF(DAY(B2014)&gt;9,DAY(B2014),CONCATENATE(0,DAY(B2014))),IF(HOUR(C2014)&gt;9,HOUR(C2014),CONCATENATE(0,HOUR(C2014))),IF(MINUTE(C2014)&gt;9,MINUTE(C2014),CONCATENATE(0,MINUTE(C2014))),":",VLOOKUP(F2014,'Valid Values - Results'!$D$4:$F$12,3,FALSE)),"")</f>
        <v/>
      </c>
      <c r="H2014" s="41"/>
      <c r="I2014" s="41"/>
      <c r="J2014" s="41"/>
      <c r="K2014" s="41"/>
      <c r="L2014" s="41"/>
      <c r="M2014" s="92"/>
      <c r="N2014" s="41"/>
      <c r="O2014" s="41"/>
      <c r="P2014" s="41"/>
      <c r="Q2014" s="41"/>
      <c r="R2014" s="41"/>
      <c r="S2014" s="41"/>
      <c r="T2014" s="41"/>
      <c r="U2014" s="47"/>
      <c r="V2014" s="49"/>
      <c r="W2014" s="41"/>
      <c r="X2014" s="41"/>
      <c r="Y2014" s="41"/>
      <c r="AA2014" s="37" t="str">
        <f>IF($I2014&lt;&gt;"",VLOOKUP($I2014,'Valid Values - Search'!$R$4:$T$4719,3,FALSE),"")</f>
        <v/>
      </c>
      <c r="AB2014" s="37" t="str">
        <f>IF($I2014&lt;&gt;"",VLOOKUP($I2014,'Valid Values - Search'!$R$4:$S$4719,2,FALSE),"")</f>
        <v/>
      </c>
      <c r="AC2014" s="38" t="str">
        <f t="shared" si="31"/>
        <v/>
      </c>
      <c r="AD2014" s="38"/>
    </row>
    <row r="2015" spans="1:30">
      <c r="A2015" s="46"/>
      <c r="B2015" s="47"/>
      <c r="C2015" s="49"/>
      <c r="D2015" s="41"/>
      <c r="E2015" s="41"/>
      <c r="F2015" s="41"/>
      <c r="G2015" s="50" t="str">
        <f>IF(A2015&lt;&gt;"",CONCATENATE(A2015,":",YEAR(B2015),IF(MONTH(B2015)&gt;9,MONTH(B2015),CONCATENATE(0,MONTH(B2015))),IF(DAY(B2015)&gt;9,DAY(B2015),CONCATENATE(0,DAY(B2015))),IF(HOUR(C2015)&gt;9,HOUR(C2015),CONCATENATE(0,HOUR(C2015))),IF(MINUTE(C2015)&gt;9,MINUTE(C2015),CONCATENATE(0,MINUTE(C2015))),":",VLOOKUP(F2015,'Valid Values - Results'!$D$4:$F$12,3,FALSE)),"")</f>
        <v/>
      </c>
      <c r="H2015" s="41"/>
      <c r="I2015" s="41"/>
      <c r="J2015" s="41"/>
      <c r="K2015" s="41"/>
      <c r="L2015" s="41"/>
      <c r="M2015" s="92"/>
      <c r="N2015" s="41"/>
      <c r="O2015" s="41"/>
      <c r="P2015" s="41"/>
      <c r="Q2015" s="41"/>
      <c r="R2015" s="41"/>
      <c r="S2015" s="41"/>
      <c r="T2015" s="41"/>
      <c r="U2015" s="47"/>
      <c r="V2015" s="49"/>
      <c r="W2015" s="41"/>
      <c r="X2015" s="41"/>
      <c r="Y2015" s="41"/>
      <c r="AA2015" s="37" t="str">
        <f>IF($I2015&lt;&gt;"",VLOOKUP($I2015,'Valid Values - Search'!$R$4:$T$4719,3,FALSE),"")</f>
        <v/>
      </c>
      <c r="AB2015" s="37" t="str">
        <f>IF($I2015&lt;&gt;"",VLOOKUP($I2015,'Valid Values - Search'!$R$4:$S$4719,2,FALSE),"")</f>
        <v/>
      </c>
      <c r="AC2015" s="38" t="str">
        <f t="shared" si="31"/>
        <v/>
      </c>
      <c r="AD2015" s="38"/>
    </row>
    <row r="2016" spans="1:30">
      <c r="A2016" s="46"/>
      <c r="B2016" s="47"/>
      <c r="C2016" s="49"/>
      <c r="D2016" s="41"/>
      <c r="E2016" s="41"/>
      <c r="F2016" s="41"/>
      <c r="G2016" s="50" t="str">
        <f>IF(A2016&lt;&gt;"",CONCATENATE(A2016,":",YEAR(B2016),IF(MONTH(B2016)&gt;9,MONTH(B2016),CONCATENATE(0,MONTH(B2016))),IF(DAY(B2016)&gt;9,DAY(B2016),CONCATENATE(0,DAY(B2016))),IF(HOUR(C2016)&gt;9,HOUR(C2016),CONCATENATE(0,HOUR(C2016))),IF(MINUTE(C2016)&gt;9,MINUTE(C2016),CONCATENATE(0,MINUTE(C2016))),":",VLOOKUP(F2016,'Valid Values - Results'!$D$4:$F$12,3,FALSE)),"")</f>
        <v/>
      </c>
      <c r="H2016" s="41"/>
      <c r="I2016" s="41"/>
      <c r="J2016" s="41"/>
      <c r="K2016" s="41"/>
      <c r="L2016" s="41"/>
      <c r="M2016" s="92"/>
      <c r="N2016" s="41"/>
      <c r="O2016" s="41"/>
      <c r="P2016" s="41"/>
      <c r="Q2016" s="41"/>
      <c r="R2016" s="41"/>
      <c r="S2016" s="41"/>
      <c r="T2016" s="41"/>
      <c r="U2016" s="47"/>
      <c r="V2016" s="49"/>
      <c r="W2016" s="41"/>
      <c r="X2016" s="41"/>
      <c r="Y2016" s="41"/>
      <c r="AA2016" s="37" t="str">
        <f>IF($I2016&lt;&gt;"",VLOOKUP($I2016,'Valid Values - Search'!$R$4:$T$4719,3,FALSE),"")</f>
        <v/>
      </c>
      <c r="AB2016" s="37" t="str">
        <f>IF($I2016&lt;&gt;"",VLOOKUP($I2016,'Valid Values - Search'!$R$4:$S$4719,2,FALSE),"")</f>
        <v/>
      </c>
      <c r="AC2016" s="38" t="str">
        <f t="shared" si="31"/>
        <v/>
      </c>
      <c r="AD2016" s="38"/>
    </row>
    <row r="2017" spans="1:30">
      <c r="A2017" s="46"/>
      <c r="B2017" s="47"/>
      <c r="C2017" s="49"/>
      <c r="D2017" s="41"/>
      <c r="E2017" s="41"/>
      <c r="F2017" s="41"/>
      <c r="G2017" s="50" t="str">
        <f>IF(A2017&lt;&gt;"",CONCATENATE(A2017,":",YEAR(B2017),IF(MONTH(B2017)&gt;9,MONTH(B2017),CONCATENATE(0,MONTH(B2017))),IF(DAY(B2017)&gt;9,DAY(B2017),CONCATENATE(0,DAY(B2017))),IF(HOUR(C2017)&gt;9,HOUR(C2017),CONCATENATE(0,HOUR(C2017))),IF(MINUTE(C2017)&gt;9,MINUTE(C2017),CONCATENATE(0,MINUTE(C2017))),":",VLOOKUP(F2017,'Valid Values - Results'!$D$4:$F$12,3,FALSE)),"")</f>
        <v/>
      </c>
      <c r="H2017" s="41"/>
      <c r="I2017" s="41"/>
      <c r="J2017" s="41"/>
      <c r="K2017" s="41"/>
      <c r="L2017" s="41"/>
      <c r="M2017" s="92"/>
      <c r="N2017" s="41"/>
      <c r="O2017" s="41"/>
      <c r="P2017" s="41"/>
      <c r="Q2017" s="41"/>
      <c r="R2017" s="41"/>
      <c r="S2017" s="41"/>
      <c r="T2017" s="41"/>
      <c r="U2017" s="47"/>
      <c r="V2017" s="49"/>
      <c r="W2017" s="41"/>
      <c r="X2017" s="41"/>
      <c r="Y2017" s="41"/>
      <c r="AA2017" s="37" t="str">
        <f>IF($I2017&lt;&gt;"",VLOOKUP($I2017,'Valid Values - Search'!$R$4:$T$4719,3,FALSE),"")</f>
        <v/>
      </c>
      <c r="AB2017" s="37" t="str">
        <f>IF($I2017&lt;&gt;"",VLOOKUP($I2017,'Valid Values - Search'!$R$4:$S$4719,2,FALSE),"")</f>
        <v/>
      </c>
      <c r="AC2017" s="38" t="str">
        <f t="shared" si="31"/>
        <v/>
      </c>
      <c r="AD2017" s="38"/>
    </row>
    <row r="2018" spans="1:30">
      <c r="A2018" s="46"/>
      <c r="B2018" s="47"/>
      <c r="C2018" s="49"/>
      <c r="D2018" s="41"/>
      <c r="E2018" s="41"/>
      <c r="F2018" s="41"/>
      <c r="G2018" s="50" t="str">
        <f>IF(A2018&lt;&gt;"",CONCATENATE(A2018,":",YEAR(B2018),IF(MONTH(B2018)&gt;9,MONTH(B2018),CONCATENATE(0,MONTH(B2018))),IF(DAY(B2018)&gt;9,DAY(B2018),CONCATENATE(0,DAY(B2018))),IF(HOUR(C2018)&gt;9,HOUR(C2018),CONCATENATE(0,HOUR(C2018))),IF(MINUTE(C2018)&gt;9,MINUTE(C2018),CONCATENATE(0,MINUTE(C2018))),":",VLOOKUP(F2018,'Valid Values - Results'!$D$4:$F$12,3,FALSE)),"")</f>
        <v/>
      </c>
      <c r="H2018" s="41"/>
      <c r="I2018" s="41"/>
      <c r="J2018" s="41"/>
      <c r="K2018" s="41"/>
      <c r="L2018" s="41"/>
      <c r="M2018" s="92"/>
      <c r="N2018" s="41"/>
      <c r="O2018" s="41"/>
      <c r="P2018" s="41"/>
      <c r="Q2018" s="41"/>
      <c r="R2018" s="41"/>
      <c r="S2018" s="41"/>
      <c r="T2018" s="41"/>
      <c r="U2018" s="47"/>
      <c r="V2018" s="49"/>
      <c r="W2018" s="41"/>
      <c r="X2018" s="41"/>
      <c r="Y2018" s="41"/>
      <c r="AA2018" s="37" t="str">
        <f>IF($I2018&lt;&gt;"",VLOOKUP($I2018,'Valid Values - Search'!$R$4:$T$4719,3,FALSE),"")</f>
        <v/>
      </c>
      <c r="AB2018" s="37" t="str">
        <f>IF($I2018&lt;&gt;"",VLOOKUP($I2018,'Valid Values - Search'!$R$4:$S$4719,2,FALSE),"")</f>
        <v/>
      </c>
      <c r="AC2018" s="38" t="str">
        <f t="shared" si="31"/>
        <v/>
      </c>
      <c r="AD2018" s="38"/>
    </row>
    <row r="2019" spans="1:30">
      <c r="A2019" s="46"/>
      <c r="B2019" s="47"/>
      <c r="C2019" s="49"/>
      <c r="D2019" s="41"/>
      <c r="E2019" s="41"/>
      <c r="F2019" s="41"/>
      <c r="G2019" s="50" t="str">
        <f>IF(A2019&lt;&gt;"",CONCATENATE(A2019,":",YEAR(B2019),IF(MONTH(B2019)&gt;9,MONTH(B2019),CONCATENATE(0,MONTH(B2019))),IF(DAY(B2019)&gt;9,DAY(B2019),CONCATENATE(0,DAY(B2019))),IF(HOUR(C2019)&gt;9,HOUR(C2019),CONCATENATE(0,HOUR(C2019))),IF(MINUTE(C2019)&gt;9,MINUTE(C2019),CONCATENATE(0,MINUTE(C2019))),":",VLOOKUP(F2019,'Valid Values - Results'!$D$4:$F$12,3,FALSE)),"")</f>
        <v/>
      </c>
      <c r="H2019" s="41"/>
      <c r="I2019" s="41"/>
      <c r="J2019" s="41"/>
      <c r="K2019" s="41"/>
      <c r="L2019" s="41"/>
      <c r="M2019" s="92"/>
      <c r="N2019" s="41"/>
      <c r="O2019" s="41"/>
      <c r="P2019" s="41"/>
      <c r="Q2019" s="41"/>
      <c r="R2019" s="41"/>
      <c r="S2019" s="41"/>
      <c r="T2019" s="41"/>
      <c r="U2019" s="47"/>
      <c r="V2019" s="49"/>
      <c r="W2019" s="41"/>
      <c r="X2019" s="41"/>
      <c r="Y2019" s="41"/>
      <c r="AA2019" s="37" t="str">
        <f>IF($I2019&lt;&gt;"",VLOOKUP($I2019,'Valid Values - Search'!$R$4:$T$4719,3,FALSE),"")</f>
        <v/>
      </c>
      <c r="AB2019" s="37" t="str">
        <f>IF($I2019&lt;&gt;"",VLOOKUP($I2019,'Valid Values - Search'!$R$4:$S$4719,2,FALSE),"")</f>
        <v/>
      </c>
      <c r="AC2019" s="38" t="str">
        <f t="shared" si="31"/>
        <v/>
      </c>
      <c r="AD2019" s="38"/>
    </row>
    <row r="2020" spans="1:30">
      <c r="A2020" s="46"/>
      <c r="B2020" s="47"/>
      <c r="C2020" s="49"/>
      <c r="D2020" s="41"/>
      <c r="E2020" s="41"/>
      <c r="F2020" s="41"/>
      <c r="G2020" s="50" t="str">
        <f>IF(A2020&lt;&gt;"",CONCATENATE(A2020,":",YEAR(B2020),IF(MONTH(B2020)&gt;9,MONTH(B2020),CONCATENATE(0,MONTH(B2020))),IF(DAY(B2020)&gt;9,DAY(B2020),CONCATENATE(0,DAY(B2020))),IF(HOUR(C2020)&gt;9,HOUR(C2020),CONCATENATE(0,HOUR(C2020))),IF(MINUTE(C2020)&gt;9,MINUTE(C2020),CONCATENATE(0,MINUTE(C2020))),":",VLOOKUP(F2020,'Valid Values - Results'!$D$4:$F$12,3,FALSE)),"")</f>
        <v/>
      </c>
      <c r="H2020" s="41"/>
      <c r="I2020" s="41"/>
      <c r="J2020" s="41"/>
      <c r="K2020" s="41"/>
      <c r="L2020" s="41"/>
      <c r="M2020" s="92"/>
      <c r="N2020" s="41"/>
      <c r="O2020" s="41"/>
      <c r="P2020" s="41"/>
      <c r="Q2020" s="41"/>
      <c r="R2020" s="41"/>
      <c r="S2020" s="41"/>
      <c r="T2020" s="41"/>
      <c r="U2020" s="47"/>
      <c r="V2020" s="49"/>
      <c r="W2020" s="41"/>
      <c r="X2020" s="41"/>
      <c r="Y2020" s="41"/>
      <c r="AA2020" s="37" t="str">
        <f>IF($I2020&lt;&gt;"",VLOOKUP($I2020,'Valid Values - Search'!$R$4:$T$4719,3,FALSE),"")</f>
        <v/>
      </c>
      <c r="AB2020" s="37" t="str">
        <f>IF($I2020&lt;&gt;"",VLOOKUP($I2020,'Valid Values - Search'!$R$4:$S$4719,2,FALSE),"")</f>
        <v/>
      </c>
      <c r="AC2020" s="38" t="str">
        <f t="shared" si="31"/>
        <v/>
      </c>
      <c r="AD2020" s="38"/>
    </row>
    <row r="2021" spans="1:30">
      <c r="A2021" s="46"/>
      <c r="B2021" s="47"/>
      <c r="C2021" s="49"/>
      <c r="D2021" s="41"/>
      <c r="E2021" s="41"/>
      <c r="F2021" s="41"/>
      <c r="G2021" s="50" t="str">
        <f>IF(A2021&lt;&gt;"",CONCATENATE(A2021,":",YEAR(B2021),IF(MONTH(B2021)&gt;9,MONTH(B2021),CONCATENATE(0,MONTH(B2021))),IF(DAY(B2021)&gt;9,DAY(B2021),CONCATENATE(0,DAY(B2021))),IF(HOUR(C2021)&gt;9,HOUR(C2021),CONCATENATE(0,HOUR(C2021))),IF(MINUTE(C2021)&gt;9,MINUTE(C2021),CONCATENATE(0,MINUTE(C2021))),":",VLOOKUP(F2021,'Valid Values - Results'!$D$4:$F$12,3,FALSE)),"")</f>
        <v/>
      </c>
      <c r="H2021" s="41"/>
      <c r="I2021" s="41"/>
      <c r="J2021" s="41"/>
      <c r="K2021" s="41"/>
      <c r="L2021" s="41"/>
      <c r="M2021" s="92"/>
      <c r="N2021" s="41"/>
      <c r="O2021" s="41"/>
      <c r="P2021" s="41"/>
      <c r="Q2021" s="41"/>
      <c r="R2021" s="41"/>
      <c r="S2021" s="41"/>
      <c r="T2021" s="41"/>
      <c r="U2021" s="47"/>
      <c r="V2021" s="49"/>
      <c r="W2021" s="41"/>
      <c r="X2021" s="41"/>
      <c r="Y2021" s="41"/>
      <c r="AA2021" s="37" t="str">
        <f>IF($I2021&lt;&gt;"",VLOOKUP($I2021,'Valid Values - Search'!$R$4:$T$4719,3,FALSE),"")</f>
        <v/>
      </c>
      <c r="AB2021" s="37" t="str">
        <f>IF($I2021&lt;&gt;"",VLOOKUP($I2021,'Valid Values - Search'!$R$4:$S$4719,2,FALSE),"")</f>
        <v/>
      </c>
      <c r="AC2021" s="38" t="str">
        <f t="shared" si="31"/>
        <v/>
      </c>
      <c r="AD2021" s="38"/>
    </row>
    <row r="2022" spans="1:30">
      <c r="A2022" s="46"/>
      <c r="B2022" s="47"/>
      <c r="C2022" s="49"/>
      <c r="D2022" s="41"/>
      <c r="E2022" s="41"/>
      <c r="F2022" s="41"/>
      <c r="G2022" s="50" t="str">
        <f>IF(A2022&lt;&gt;"",CONCATENATE(A2022,":",YEAR(B2022),IF(MONTH(B2022)&gt;9,MONTH(B2022),CONCATENATE(0,MONTH(B2022))),IF(DAY(B2022)&gt;9,DAY(B2022),CONCATENATE(0,DAY(B2022))),IF(HOUR(C2022)&gt;9,HOUR(C2022),CONCATENATE(0,HOUR(C2022))),IF(MINUTE(C2022)&gt;9,MINUTE(C2022),CONCATENATE(0,MINUTE(C2022))),":",VLOOKUP(F2022,'Valid Values - Results'!$D$4:$F$12,3,FALSE)),"")</f>
        <v/>
      </c>
      <c r="H2022" s="41"/>
      <c r="I2022" s="41"/>
      <c r="J2022" s="41"/>
      <c r="K2022" s="41"/>
      <c r="L2022" s="41"/>
      <c r="M2022" s="92"/>
      <c r="N2022" s="41"/>
      <c r="O2022" s="41"/>
      <c r="P2022" s="41"/>
      <c r="Q2022" s="41"/>
      <c r="R2022" s="41"/>
      <c r="S2022" s="41"/>
      <c r="T2022" s="41"/>
      <c r="U2022" s="47"/>
      <c r="V2022" s="49"/>
      <c r="W2022" s="41"/>
      <c r="X2022" s="41"/>
      <c r="Y2022" s="41"/>
      <c r="AA2022" s="37" t="str">
        <f>IF($I2022&lt;&gt;"",VLOOKUP($I2022,'Valid Values - Search'!$R$4:$T$4719,3,FALSE),"")</f>
        <v/>
      </c>
      <c r="AB2022" s="37" t="str">
        <f>IF($I2022&lt;&gt;"",VLOOKUP($I2022,'Valid Values - Search'!$R$4:$S$4719,2,FALSE),"")</f>
        <v/>
      </c>
      <c r="AC2022" s="38" t="str">
        <f t="shared" si="31"/>
        <v/>
      </c>
      <c r="AD2022" s="38"/>
    </row>
    <row r="2023" spans="1:30">
      <c r="A2023" s="46"/>
      <c r="B2023" s="47"/>
      <c r="C2023" s="49"/>
      <c r="D2023" s="41"/>
      <c r="E2023" s="41"/>
      <c r="F2023" s="41"/>
      <c r="G2023" s="50" t="str">
        <f>IF(A2023&lt;&gt;"",CONCATENATE(A2023,":",YEAR(B2023),IF(MONTH(B2023)&gt;9,MONTH(B2023),CONCATENATE(0,MONTH(B2023))),IF(DAY(B2023)&gt;9,DAY(B2023),CONCATENATE(0,DAY(B2023))),IF(HOUR(C2023)&gt;9,HOUR(C2023),CONCATENATE(0,HOUR(C2023))),IF(MINUTE(C2023)&gt;9,MINUTE(C2023),CONCATENATE(0,MINUTE(C2023))),":",VLOOKUP(F2023,'Valid Values - Results'!$D$4:$F$12,3,FALSE)),"")</f>
        <v/>
      </c>
      <c r="H2023" s="41"/>
      <c r="I2023" s="41"/>
      <c r="J2023" s="41"/>
      <c r="K2023" s="41"/>
      <c r="L2023" s="41"/>
      <c r="M2023" s="92"/>
      <c r="N2023" s="41"/>
      <c r="O2023" s="41"/>
      <c r="P2023" s="41"/>
      <c r="Q2023" s="41"/>
      <c r="R2023" s="41"/>
      <c r="S2023" s="41"/>
      <c r="T2023" s="41"/>
      <c r="U2023" s="47"/>
      <c r="V2023" s="49"/>
      <c r="W2023" s="41"/>
      <c r="X2023" s="41"/>
      <c r="Y2023" s="41"/>
      <c r="AA2023" s="37" t="str">
        <f>IF($I2023&lt;&gt;"",VLOOKUP($I2023,'Valid Values - Search'!$R$4:$T$4719,3,FALSE),"")</f>
        <v/>
      </c>
      <c r="AB2023" s="37" t="str">
        <f>IF($I2023&lt;&gt;"",VLOOKUP($I2023,'Valid Values - Search'!$R$4:$S$4719,2,FALSE),"")</f>
        <v/>
      </c>
      <c r="AC2023" s="38" t="str">
        <f t="shared" si="31"/>
        <v/>
      </c>
      <c r="AD2023" s="38"/>
    </row>
    <row r="2024" spans="1:30">
      <c r="A2024" s="46"/>
      <c r="B2024" s="47"/>
      <c r="C2024" s="49"/>
      <c r="D2024" s="41"/>
      <c r="E2024" s="41"/>
      <c r="F2024" s="41"/>
      <c r="G2024" s="50" t="str">
        <f>IF(A2024&lt;&gt;"",CONCATENATE(A2024,":",YEAR(B2024),IF(MONTH(B2024)&gt;9,MONTH(B2024),CONCATENATE(0,MONTH(B2024))),IF(DAY(B2024)&gt;9,DAY(B2024),CONCATENATE(0,DAY(B2024))),IF(HOUR(C2024)&gt;9,HOUR(C2024),CONCATENATE(0,HOUR(C2024))),IF(MINUTE(C2024)&gt;9,MINUTE(C2024),CONCATENATE(0,MINUTE(C2024))),":",VLOOKUP(F2024,'Valid Values - Results'!$D$4:$F$12,3,FALSE)),"")</f>
        <v/>
      </c>
      <c r="H2024" s="41"/>
      <c r="I2024" s="41"/>
      <c r="J2024" s="41"/>
      <c r="K2024" s="41"/>
      <c r="L2024" s="41"/>
      <c r="M2024" s="92"/>
      <c r="N2024" s="41"/>
      <c r="O2024" s="41"/>
      <c r="P2024" s="41"/>
      <c r="Q2024" s="41"/>
      <c r="R2024" s="41"/>
      <c r="S2024" s="41"/>
      <c r="T2024" s="41"/>
      <c r="U2024" s="47"/>
      <c r="V2024" s="49"/>
      <c r="W2024" s="41"/>
      <c r="X2024" s="41"/>
      <c r="Y2024" s="41"/>
      <c r="AA2024" s="37" t="str">
        <f>IF($I2024&lt;&gt;"",VLOOKUP($I2024,'Valid Values - Search'!$R$4:$T$4719,3,FALSE),"")</f>
        <v/>
      </c>
      <c r="AB2024" s="37" t="str">
        <f>IF($I2024&lt;&gt;"",VLOOKUP($I2024,'Valid Values - Search'!$R$4:$S$4719,2,FALSE),"")</f>
        <v/>
      </c>
      <c r="AC2024" s="38" t="str">
        <f t="shared" si="31"/>
        <v/>
      </c>
      <c r="AD2024" s="38"/>
    </row>
    <row r="2025" spans="1:30">
      <c r="A2025" s="46"/>
      <c r="B2025" s="47"/>
      <c r="C2025" s="49"/>
      <c r="D2025" s="41"/>
      <c r="E2025" s="41"/>
      <c r="F2025" s="41"/>
      <c r="G2025" s="50" t="str">
        <f>IF(A2025&lt;&gt;"",CONCATENATE(A2025,":",YEAR(B2025),IF(MONTH(B2025)&gt;9,MONTH(B2025),CONCATENATE(0,MONTH(B2025))),IF(DAY(B2025)&gt;9,DAY(B2025),CONCATENATE(0,DAY(B2025))),IF(HOUR(C2025)&gt;9,HOUR(C2025),CONCATENATE(0,HOUR(C2025))),IF(MINUTE(C2025)&gt;9,MINUTE(C2025),CONCATENATE(0,MINUTE(C2025))),":",VLOOKUP(F2025,'Valid Values - Results'!$D$4:$F$12,3,FALSE)),"")</f>
        <v/>
      </c>
      <c r="H2025" s="41"/>
      <c r="I2025" s="41"/>
      <c r="J2025" s="41"/>
      <c r="K2025" s="41"/>
      <c r="L2025" s="41"/>
      <c r="M2025" s="92"/>
      <c r="N2025" s="41"/>
      <c r="O2025" s="41"/>
      <c r="P2025" s="41"/>
      <c r="Q2025" s="41"/>
      <c r="R2025" s="41"/>
      <c r="S2025" s="41"/>
      <c r="T2025" s="41"/>
      <c r="U2025" s="47"/>
      <c r="V2025" s="49"/>
      <c r="W2025" s="41"/>
      <c r="X2025" s="41"/>
      <c r="Y2025" s="41"/>
      <c r="AA2025" s="37" t="str">
        <f>IF($I2025&lt;&gt;"",VLOOKUP($I2025,'Valid Values - Search'!$R$4:$T$4719,3,FALSE),"")</f>
        <v/>
      </c>
      <c r="AB2025" s="37" t="str">
        <f>IF($I2025&lt;&gt;"",VLOOKUP($I2025,'Valid Values - Search'!$R$4:$S$4719,2,FALSE),"")</f>
        <v/>
      </c>
      <c r="AC2025" s="38" t="str">
        <f t="shared" si="31"/>
        <v/>
      </c>
      <c r="AD2025" s="38"/>
    </row>
    <row r="2026" spans="1:30">
      <c r="A2026" s="46"/>
      <c r="B2026" s="47"/>
      <c r="C2026" s="49"/>
      <c r="D2026" s="41"/>
      <c r="E2026" s="41"/>
      <c r="F2026" s="41"/>
      <c r="G2026" s="50" t="str">
        <f>IF(A2026&lt;&gt;"",CONCATENATE(A2026,":",YEAR(B2026),IF(MONTH(B2026)&gt;9,MONTH(B2026),CONCATENATE(0,MONTH(B2026))),IF(DAY(B2026)&gt;9,DAY(B2026),CONCATENATE(0,DAY(B2026))),IF(HOUR(C2026)&gt;9,HOUR(C2026),CONCATENATE(0,HOUR(C2026))),IF(MINUTE(C2026)&gt;9,MINUTE(C2026),CONCATENATE(0,MINUTE(C2026))),":",VLOOKUP(F2026,'Valid Values - Results'!$D$4:$F$12,3,FALSE)),"")</f>
        <v/>
      </c>
      <c r="H2026" s="41"/>
      <c r="I2026" s="41"/>
      <c r="J2026" s="41"/>
      <c r="K2026" s="41"/>
      <c r="L2026" s="41"/>
      <c r="M2026" s="92"/>
      <c r="N2026" s="41"/>
      <c r="O2026" s="41"/>
      <c r="P2026" s="41"/>
      <c r="Q2026" s="41"/>
      <c r="R2026" s="41"/>
      <c r="S2026" s="41"/>
      <c r="T2026" s="41"/>
      <c r="U2026" s="47"/>
      <c r="V2026" s="49"/>
      <c r="W2026" s="41"/>
      <c r="X2026" s="41"/>
      <c r="Y2026" s="41"/>
      <c r="AA2026" s="37" t="str">
        <f>IF($I2026&lt;&gt;"",VLOOKUP($I2026,'Valid Values - Search'!$R$4:$T$4719,3,FALSE),"")</f>
        <v/>
      </c>
      <c r="AB2026" s="37" t="str">
        <f>IF($I2026&lt;&gt;"",VLOOKUP($I2026,'Valid Values - Search'!$R$4:$S$4719,2,FALSE),"")</f>
        <v/>
      </c>
      <c r="AC2026" s="38" t="str">
        <f t="shared" si="31"/>
        <v/>
      </c>
      <c r="AD2026" s="38"/>
    </row>
    <row r="2027" spans="1:30">
      <c r="A2027" s="46"/>
      <c r="B2027" s="47"/>
      <c r="C2027" s="49"/>
      <c r="D2027" s="41"/>
      <c r="E2027" s="41"/>
      <c r="F2027" s="41"/>
      <c r="G2027" s="50" t="str">
        <f>IF(A2027&lt;&gt;"",CONCATENATE(A2027,":",YEAR(B2027),IF(MONTH(B2027)&gt;9,MONTH(B2027),CONCATENATE(0,MONTH(B2027))),IF(DAY(B2027)&gt;9,DAY(B2027),CONCATENATE(0,DAY(B2027))),IF(HOUR(C2027)&gt;9,HOUR(C2027),CONCATENATE(0,HOUR(C2027))),IF(MINUTE(C2027)&gt;9,MINUTE(C2027),CONCATENATE(0,MINUTE(C2027))),":",VLOOKUP(F2027,'Valid Values - Results'!$D$4:$F$12,3,FALSE)),"")</f>
        <v/>
      </c>
      <c r="H2027" s="41"/>
      <c r="I2027" s="41"/>
      <c r="J2027" s="41"/>
      <c r="K2027" s="41"/>
      <c r="L2027" s="41"/>
      <c r="M2027" s="92"/>
      <c r="N2027" s="41"/>
      <c r="O2027" s="41"/>
      <c r="P2027" s="41"/>
      <c r="Q2027" s="41"/>
      <c r="R2027" s="41"/>
      <c r="S2027" s="41"/>
      <c r="T2027" s="41"/>
      <c r="U2027" s="47"/>
      <c r="V2027" s="49"/>
      <c r="W2027" s="41"/>
      <c r="X2027" s="41"/>
      <c r="Y2027" s="41"/>
      <c r="AA2027" s="37" t="str">
        <f>IF($I2027&lt;&gt;"",VLOOKUP($I2027,'Valid Values - Search'!$R$4:$T$4719,3,FALSE),"")</f>
        <v/>
      </c>
      <c r="AB2027" s="37" t="str">
        <f>IF($I2027&lt;&gt;"",VLOOKUP($I2027,'Valid Values - Search'!$R$4:$S$4719,2,FALSE),"")</f>
        <v/>
      </c>
      <c r="AC2027" s="38" t="str">
        <f t="shared" si="31"/>
        <v/>
      </c>
      <c r="AD2027" s="38"/>
    </row>
    <row r="2028" spans="1:30">
      <c r="A2028" s="46"/>
      <c r="B2028" s="47"/>
      <c r="C2028" s="49"/>
      <c r="D2028" s="41"/>
      <c r="E2028" s="41"/>
      <c r="F2028" s="41"/>
      <c r="G2028" s="50" t="str">
        <f>IF(A2028&lt;&gt;"",CONCATENATE(A2028,":",YEAR(B2028),IF(MONTH(B2028)&gt;9,MONTH(B2028),CONCATENATE(0,MONTH(B2028))),IF(DAY(B2028)&gt;9,DAY(B2028),CONCATENATE(0,DAY(B2028))),IF(HOUR(C2028)&gt;9,HOUR(C2028),CONCATENATE(0,HOUR(C2028))),IF(MINUTE(C2028)&gt;9,MINUTE(C2028),CONCATENATE(0,MINUTE(C2028))),":",VLOOKUP(F2028,'Valid Values - Results'!$D$4:$F$12,3,FALSE)),"")</f>
        <v/>
      </c>
      <c r="H2028" s="41"/>
      <c r="I2028" s="41"/>
      <c r="J2028" s="41"/>
      <c r="K2028" s="41"/>
      <c r="L2028" s="41"/>
      <c r="M2028" s="92"/>
      <c r="N2028" s="41"/>
      <c r="O2028" s="41"/>
      <c r="P2028" s="41"/>
      <c r="Q2028" s="41"/>
      <c r="R2028" s="41"/>
      <c r="S2028" s="41"/>
      <c r="T2028" s="41"/>
      <c r="U2028" s="47"/>
      <c r="V2028" s="49"/>
      <c r="W2028" s="41"/>
      <c r="X2028" s="41"/>
      <c r="Y2028" s="41"/>
      <c r="AA2028" s="37" t="str">
        <f>IF($I2028&lt;&gt;"",VLOOKUP($I2028,'Valid Values - Search'!$R$4:$T$4719,3,FALSE),"")</f>
        <v/>
      </c>
      <c r="AB2028" s="37" t="str">
        <f>IF($I2028&lt;&gt;"",VLOOKUP($I2028,'Valid Values - Search'!$R$4:$S$4719,2,FALSE),"")</f>
        <v/>
      </c>
      <c r="AC2028" s="38" t="str">
        <f t="shared" si="31"/>
        <v/>
      </c>
      <c r="AD2028" s="38"/>
    </row>
    <row r="2029" spans="1:30">
      <c r="A2029" s="46"/>
      <c r="B2029" s="47"/>
      <c r="C2029" s="49"/>
      <c r="D2029" s="41"/>
      <c r="E2029" s="41"/>
      <c r="F2029" s="41"/>
      <c r="G2029" s="50" t="str">
        <f>IF(A2029&lt;&gt;"",CONCATENATE(A2029,":",YEAR(B2029),IF(MONTH(B2029)&gt;9,MONTH(B2029),CONCATENATE(0,MONTH(B2029))),IF(DAY(B2029)&gt;9,DAY(B2029),CONCATENATE(0,DAY(B2029))),IF(HOUR(C2029)&gt;9,HOUR(C2029),CONCATENATE(0,HOUR(C2029))),IF(MINUTE(C2029)&gt;9,MINUTE(C2029),CONCATENATE(0,MINUTE(C2029))),":",VLOOKUP(F2029,'Valid Values - Results'!$D$4:$F$12,3,FALSE)),"")</f>
        <v/>
      </c>
      <c r="H2029" s="41"/>
      <c r="I2029" s="41"/>
      <c r="J2029" s="41"/>
      <c r="K2029" s="41"/>
      <c r="L2029" s="41"/>
      <c r="M2029" s="92"/>
      <c r="N2029" s="41"/>
      <c r="O2029" s="41"/>
      <c r="P2029" s="41"/>
      <c r="Q2029" s="41"/>
      <c r="R2029" s="41"/>
      <c r="S2029" s="41"/>
      <c r="T2029" s="41"/>
      <c r="U2029" s="47"/>
      <c r="V2029" s="49"/>
      <c r="W2029" s="41"/>
      <c r="X2029" s="41"/>
      <c r="Y2029" s="41"/>
      <c r="AA2029" s="37" t="str">
        <f>IF($I2029&lt;&gt;"",VLOOKUP($I2029,'Valid Values - Search'!$R$4:$T$4719,3,FALSE),"")</f>
        <v/>
      </c>
      <c r="AB2029" s="37" t="str">
        <f>IF($I2029&lt;&gt;"",VLOOKUP($I2029,'Valid Values - Search'!$R$4:$S$4719,2,FALSE),"")</f>
        <v/>
      </c>
      <c r="AC2029" s="38" t="str">
        <f t="shared" si="31"/>
        <v/>
      </c>
      <c r="AD2029" s="38"/>
    </row>
    <row r="2030" spans="1:30">
      <c r="A2030" s="46"/>
      <c r="B2030" s="47"/>
      <c r="C2030" s="49"/>
      <c r="D2030" s="41"/>
      <c r="E2030" s="41"/>
      <c r="F2030" s="41"/>
      <c r="G2030" s="50" t="str">
        <f>IF(A2030&lt;&gt;"",CONCATENATE(A2030,":",YEAR(B2030),IF(MONTH(B2030)&gt;9,MONTH(B2030),CONCATENATE(0,MONTH(B2030))),IF(DAY(B2030)&gt;9,DAY(B2030),CONCATENATE(0,DAY(B2030))),IF(HOUR(C2030)&gt;9,HOUR(C2030),CONCATENATE(0,HOUR(C2030))),IF(MINUTE(C2030)&gt;9,MINUTE(C2030),CONCATENATE(0,MINUTE(C2030))),":",VLOOKUP(F2030,'Valid Values - Results'!$D$4:$F$12,3,FALSE)),"")</f>
        <v/>
      </c>
      <c r="H2030" s="41"/>
      <c r="I2030" s="41"/>
      <c r="J2030" s="41"/>
      <c r="K2030" s="41"/>
      <c r="L2030" s="41"/>
      <c r="M2030" s="92"/>
      <c r="N2030" s="41"/>
      <c r="O2030" s="41"/>
      <c r="P2030" s="41"/>
      <c r="Q2030" s="41"/>
      <c r="R2030" s="41"/>
      <c r="S2030" s="41"/>
      <c r="T2030" s="41"/>
      <c r="U2030" s="47"/>
      <c r="V2030" s="49"/>
      <c r="W2030" s="41"/>
      <c r="X2030" s="41"/>
      <c r="Y2030" s="41"/>
      <c r="AA2030" s="37" t="str">
        <f>IF($I2030&lt;&gt;"",VLOOKUP($I2030,'Valid Values - Search'!$R$4:$T$4719,3,FALSE),"")</f>
        <v/>
      </c>
      <c r="AB2030" s="37" t="str">
        <f>IF($I2030&lt;&gt;"",VLOOKUP($I2030,'Valid Values - Search'!$R$4:$S$4719,2,FALSE),"")</f>
        <v/>
      </c>
      <c r="AC2030" s="38" t="str">
        <f t="shared" si="31"/>
        <v/>
      </c>
      <c r="AD2030" s="38"/>
    </row>
    <row r="2031" spans="1:30">
      <c r="A2031" s="46"/>
      <c r="B2031" s="47"/>
      <c r="C2031" s="49"/>
      <c r="D2031" s="41"/>
      <c r="E2031" s="41"/>
      <c r="F2031" s="41"/>
      <c r="G2031" s="50" t="str">
        <f>IF(A2031&lt;&gt;"",CONCATENATE(A2031,":",YEAR(B2031),IF(MONTH(B2031)&gt;9,MONTH(B2031),CONCATENATE(0,MONTH(B2031))),IF(DAY(B2031)&gt;9,DAY(B2031),CONCATENATE(0,DAY(B2031))),IF(HOUR(C2031)&gt;9,HOUR(C2031),CONCATENATE(0,HOUR(C2031))),IF(MINUTE(C2031)&gt;9,MINUTE(C2031),CONCATENATE(0,MINUTE(C2031))),":",VLOOKUP(F2031,'Valid Values - Results'!$D$4:$F$12,3,FALSE)),"")</f>
        <v/>
      </c>
      <c r="H2031" s="41"/>
      <c r="I2031" s="41"/>
      <c r="J2031" s="41"/>
      <c r="K2031" s="41"/>
      <c r="L2031" s="41"/>
      <c r="M2031" s="92"/>
      <c r="N2031" s="41"/>
      <c r="O2031" s="41"/>
      <c r="P2031" s="41"/>
      <c r="Q2031" s="41"/>
      <c r="R2031" s="41"/>
      <c r="S2031" s="41"/>
      <c r="T2031" s="41"/>
      <c r="U2031" s="47"/>
      <c r="V2031" s="49"/>
      <c r="W2031" s="41"/>
      <c r="X2031" s="41"/>
      <c r="Y2031" s="41"/>
      <c r="AA2031" s="37" t="str">
        <f>IF($I2031&lt;&gt;"",VLOOKUP($I2031,'Valid Values - Search'!$R$4:$T$4719,3,FALSE),"")</f>
        <v/>
      </c>
      <c r="AB2031" s="37" t="str">
        <f>IF($I2031&lt;&gt;"",VLOOKUP($I2031,'Valid Values - Search'!$R$4:$S$4719,2,FALSE),"")</f>
        <v/>
      </c>
      <c r="AC2031" s="38" t="str">
        <f t="shared" si="31"/>
        <v/>
      </c>
      <c r="AD2031" s="38"/>
    </row>
    <row r="2032" spans="1:30">
      <c r="A2032" s="46"/>
      <c r="B2032" s="47"/>
      <c r="C2032" s="49"/>
      <c r="D2032" s="41"/>
      <c r="E2032" s="41"/>
      <c r="F2032" s="41"/>
      <c r="G2032" s="50" t="str">
        <f>IF(A2032&lt;&gt;"",CONCATENATE(A2032,":",YEAR(B2032),IF(MONTH(B2032)&gt;9,MONTH(B2032),CONCATENATE(0,MONTH(B2032))),IF(DAY(B2032)&gt;9,DAY(B2032),CONCATENATE(0,DAY(B2032))),IF(HOUR(C2032)&gt;9,HOUR(C2032),CONCATENATE(0,HOUR(C2032))),IF(MINUTE(C2032)&gt;9,MINUTE(C2032),CONCATENATE(0,MINUTE(C2032))),":",VLOOKUP(F2032,'Valid Values - Results'!$D$4:$F$12,3,FALSE)),"")</f>
        <v/>
      </c>
      <c r="H2032" s="41"/>
      <c r="I2032" s="41"/>
      <c r="J2032" s="41"/>
      <c r="K2032" s="41"/>
      <c r="L2032" s="41"/>
      <c r="M2032" s="92"/>
      <c r="N2032" s="41"/>
      <c r="O2032" s="41"/>
      <c r="P2032" s="41"/>
      <c r="Q2032" s="41"/>
      <c r="R2032" s="41"/>
      <c r="S2032" s="41"/>
      <c r="T2032" s="41"/>
      <c r="U2032" s="47"/>
      <c r="V2032" s="49"/>
      <c r="W2032" s="41"/>
      <c r="X2032" s="41"/>
      <c r="Y2032" s="41"/>
      <c r="AA2032" s="37" t="str">
        <f>IF($I2032&lt;&gt;"",VLOOKUP($I2032,'Valid Values - Search'!$R$4:$T$4719,3,FALSE),"")</f>
        <v/>
      </c>
      <c r="AB2032" s="37" t="str">
        <f>IF($I2032&lt;&gt;"",VLOOKUP($I2032,'Valid Values - Search'!$R$4:$S$4719,2,FALSE),"")</f>
        <v/>
      </c>
      <c r="AC2032" s="38" t="str">
        <f t="shared" si="31"/>
        <v/>
      </c>
      <c r="AD2032" s="38"/>
    </row>
    <row r="2033" spans="1:30">
      <c r="A2033" s="46"/>
      <c r="B2033" s="47"/>
      <c r="C2033" s="49"/>
      <c r="D2033" s="41"/>
      <c r="E2033" s="41"/>
      <c r="F2033" s="41"/>
      <c r="G2033" s="50" t="str">
        <f>IF(A2033&lt;&gt;"",CONCATENATE(A2033,":",YEAR(B2033),IF(MONTH(B2033)&gt;9,MONTH(B2033),CONCATENATE(0,MONTH(B2033))),IF(DAY(B2033)&gt;9,DAY(B2033),CONCATENATE(0,DAY(B2033))),IF(HOUR(C2033)&gt;9,HOUR(C2033),CONCATENATE(0,HOUR(C2033))),IF(MINUTE(C2033)&gt;9,MINUTE(C2033),CONCATENATE(0,MINUTE(C2033))),":",VLOOKUP(F2033,'Valid Values - Results'!$D$4:$F$12,3,FALSE)),"")</f>
        <v/>
      </c>
      <c r="H2033" s="41"/>
      <c r="I2033" s="41"/>
      <c r="J2033" s="41"/>
      <c r="K2033" s="41"/>
      <c r="L2033" s="41"/>
      <c r="M2033" s="92"/>
      <c r="N2033" s="41"/>
      <c r="O2033" s="41"/>
      <c r="P2033" s="41"/>
      <c r="Q2033" s="41"/>
      <c r="R2033" s="41"/>
      <c r="S2033" s="41"/>
      <c r="T2033" s="41"/>
      <c r="U2033" s="47"/>
      <c r="V2033" s="49"/>
      <c r="W2033" s="41"/>
      <c r="X2033" s="41"/>
      <c r="Y2033" s="41"/>
      <c r="AA2033" s="37" t="str">
        <f>IF($I2033&lt;&gt;"",VLOOKUP($I2033,'Valid Values - Search'!$R$4:$T$4719,3,FALSE),"")</f>
        <v/>
      </c>
      <c r="AB2033" s="37" t="str">
        <f>IF($I2033&lt;&gt;"",VLOOKUP($I2033,'Valid Values - Search'!$R$4:$S$4719,2,FALSE),"")</f>
        <v/>
      </c>
      <c r="AC2033" s="38" t="str">
        <f t="shared" si="31"/>
        <v/>
      </c>
      <c r="AD2033" s="38"/>
    </row>
    <row r="2034" spans="1:30">
      <c r="A2034" s="46"/>
      <c r="B2034" s="47"/>
      <c r="C2034" s="49"/>
      <c r="D2034" s="41"/>
      <c r="E2034" s="41"/>
      <c r="F2034" s="41"/>
      <c r="G2034" s="50" t="str">
        <f>IF(A2034&lt;&gt;"",CONCATENATE(A2034,":",YEAR(B2034),IF(MONTH(B2034)&gt;9,MONTH(B2034),CONCATENATE(0,MONTH(B2034))),IF(DAY(B2034)&gt;9,DAY(B2034),CONCATENATE(0,DAY(B2034))),IF(HOUR(C2034)&gt;9,HOUR(C2034),CONCATENATE(0,HOUR(C2034))),IF(MINUTE(C2034)&gt;9,MINUTE(C2034),CONCATENATE(0,MINUTE(C2034))),":",VLOOKUP(F2034,'Valid Values - Results'!$D$4:$F$12,3,FALSE)),"")</f>
        <v/>
      </c>
      <c r="H2034" s="41"/>
      <c r="I2034" s="41"/>
      <c r="J2034" s="41"/>
      <c r="K2034" s="41"/>
      <c r="L2034" s="41"/>
      <c r="M2034" s="92"/>
      <c r="N2034" s="41"/>
      <c r="O2034" s="41"/>
      <c r="P2034" s="41"/>
      <c r="Q2034" s="41"/>
      <c r="R2034" s="41"/>
      <c r="S2034" s="41"/>
      <c r="T2034" s="41"/>
      <c r="U2034" s="47"/>
      <c r="V2034" s="49"/>
      <c r="W2034" s="41"/>
      <c r="X2034" s="41"/>
      <c r="Y2034" s="41"/>
      <c r="AA2034" s="37" t="str">
        <f>IF($I2034&lt;&gt;"",VLOOKUP($I2034,'Valid Values - Search'!$R$4:$T$4719,3,FALSE),"")</f>
        <v/>
      </c>
      <c r="AB2034" s="37" t="str">
        <f>IF($I2034&lt;&gt;"",VLOOKUP($I2034,'Valid Values - Search'!$R$4:$S$4719,2,FALSE),"")</f>
        <v/>
      </c>
      <c r="AC2034" s="38" t="str">
        <f t="shared" si="31"/>
        <v/>
      </c>
      <c r="AD2034" s="38"/>
    </row>
    <row r="2035" spans="1:30">
      <c r="A2035" s="46"/>
      <c r="B2035" s="47"/>
      <c r="C2035" s="49"/>
      <c r="D2035" s="41"/>
      <c r="E2035" s="41"/>
      <c r="F2035" s="41"/>
      <c r="G2035" s="50" t="str">
        <f>IF(A2035&lt;&gt;"",CONCATENATE(A2035,":",YEAR(B2035),IF(MONTH(B2035)&gt;9,MONTH(B2035),CONCATENATE(0,MONTH(B2035))),IF(DAY(B2035)&gt;9,DAY(B2035),CONCATENATE(0,DAY(B2035))),IF(HOUR(C2035)&gt;9,HOUR(C2035),CONCATENATE(0,HOUR(C2035))),IF(MINUTE(C2035)&gt;9,MINUTE(C2035),CONCATENATE(0,MINUTE(C2035))),":",VLOOKUP(F2035,'Valid Values - Results'!$D$4:$F$12,3,FALSE)),"")</f>
        <v/>
      </c>
      <c r="H2035" s="41"/>
      <c r="I2035" s="41"/>
      <c r="J2035" s="41"/>
      <c r="K2035" s="41"/>
      <c r="L2035" s="41"/>
      <c r="M2035" s="92"/>
      <c r="N2035" s="41"/>
      <c r="O2035" s="41"/>
      <c r="P2035" s="41"/>
      <c r="Q2035" s="41"/>
      <c r="R2035" s="41"/>
      <c r="S2035" s="41"/>
      <c r="T2035" s="41"/>
      <c r="U2035" s="47"/>
      <c r="V2035" s="49"/>
      <c r="W2035" s="41"/>
      <c r="X2035" s="41"/>
      <c r="Y2035" s="41"/>
      <c r="AA2035" s="37" t="str">
        <f>IF($I2035&lt;&gt;"",VLOOKUP($I2035,'Valid Values - Search'!$R$4:$T$4719,3,FALSE),"")</f>
        <v/>
      </c>
      <c r="AB2035" s="37" t="str">
        <f>IF($I2035&lt;&gt;"",VLOOKUP($I2035,'Valid Values - Search'!$R$4:$S$4719,2,FALSE),"")</f>
        <v/>
      </c>
      <c r="AC2035" s="38" t="str">
        <f t="shared" si="31"/>
        <v/>
      </c>
      <c r="AD2035" s="38"/>
    </row>
    <row r="2036" spans="1:30">
      <c r="A2036" s="46"/>
      <c r="B2036" s="47"/>
      <c r="C2036" s="49"/>
      <c r="D2036" s="41"/>
      <c r="E2036" s="41"/>
      <c r="F2036" s="41"/>
      <c r="G2036" s="50" t="str">
        <f>IF(A2036&lt;&gt;"",CONCATENATE(A2036,":",YEAR(B2036),IF(MONTH(B2036)&gt;9,MONTH(B2036),CONCATENATE(0,MONTH(B2036))),IF(DAY(B2036)&gt;9,DAY(B2036),CONCATENATE(0,DAY(B2036))),IF(HOUR(C2036)&gt;9,HOUR(C2036),CONCATENATE(0,HOUR(C2036))),IF(MINUTE(C2036)&gt;9,MINUTE(C2036),CONCATENATE(0,MINUTE(C2036))),":",VLOOKUP(F2036,'Valid Values - Results'!$D$4:$F$12,3,FALSE)),"")</f>
        <v/>
      </c>
      <c r="H2036" s="41"/>
      <c r="I2036" s="41"/>
      <c r="J2036" s="41"/>
      <c r="K2036" s="41"/>
      <c r="L2036" s="41"/>
      <c r="M2036" s="92"/>
      <c r="N2036" s="41"/>
      <c r="O2036" s="41"/>
      <c r="P2036" s="41"/>
      <c r="Q2036" s="41"/>
      <c r="R2036" s="41"/>
      <c r="S2036" s="41"/>
      <c r="T2036" s="41"/>
      <c r="U2036" s="47"/>
      <c r="V2036" s="49"/>
      <c r="W2036" s="41"/>
      <c r="X2036" s="41"/>
      <c r="Y2036" s="41"/>
      <c r="AA2036" s="37" t="str">
        <f>IF($I2036&lt;&gt;"",VLOOKUP($I2036,'Valid Values - Search'!$R$4:$T$4719,3,FALSE),"")</f>
        <v/>
      </c>
      <c r="AB2036" s="37" t="str">
        <f>IF($I2036&lt;&gt;"",VLOOKUP($I2036,'Valid Values - Search'!$R$4:$S$4719,2,FALSE),"")</f>
        <v/>
      </c>
      <c r="AC2036" s="38" t="str">
        <f t="shared" si="31"/>
        <v/>
      </c>
      <c r="AD2036" s="38"/>
    </row>
    <row r="2037" spans="1:30">
      <c r="A2037" s="46"/>
      <c r="B2037" s="47"/>
      <c r="C2037" s="49"/>
      <c r="D2037" s="41"/>
      <c r="E2037" s="41"/>
      <c r="F2037" s="41"/>
      <c r="G2037" s="50" t="str">
        <f>IF(A2037&lt;&gt;"",CONCATENATE(A2037,":",YEAR(B2037),IF(MONTH(B2037)&gt;9,MONTH(B2037),CONCATENATE(0,MONTH(B2037))),IF(DAY(B2037)&gt;9,DAY(B2037),CONCATENATE(0,DAY(B2037))),IF(HOUR(C2037)&gt;9,HOUR(C2037),CONCATENATE(0,HOUR(C2037))),IF(MINUTE(C2037)&gt;9,MINUTE(C2037),CONCATENATE(0,MINUTE(C2037))),":",VLOOKUP(F2037,'Valid Values - Results'!$D$4:$F$12,3,FALSE)),"")</f>
        <v/>
      </c>
      <c r="H2037" s="41"/>
      <c r="I2037" s="41"/>
      <c r="J2037" s="41"/>
      <c r="K2037" s="41"/>
      <c r="L2037" s="41"/>
      <c r="M2037" s="92"/>
      <c r="N2037" s="41"/>
      <c r="O2037" s="41"/>
      <c r="P2037" s="41"/>
      <c r="Q2037" s="41"/>
      <c r="R2037" s="41"/>
      <c r="S2037" s="41"/>
      <c r="T2037" s="41"/>
      <c r="U2037" s="47"/>
      <c r="V2037" s="49"/>
      <c r="W2037" s="41"/>
      <c r="X2037" s="41"/>
      <c r="Y2037" s="41"/>
      <c r="AA2037" s="37" t="str">
        <f>IF($I2037&lt;&gt;"",VLOOKUP($I2037,'Valid Values - Search'!$R$4:$T$4719,3,FALSE),"")</f>
        <v/>
      </c>
      <c r="AB2037" s="37" t="str">
        <f>IF($I2037&lt;&gt;"",VLOOKUP($I2037,'Valid Values - Search'!$R$4:$S$4719,2,FALSE),"")</f>
        <v/>
      </c>
      <c r="AC2037" s="38" t="str">
        <f t="shared" si="31"/>
        <v/>
      </c>
      <c r="AD2037" s="38"/>
    </row>
    <row r="2038" spans="1:30">
      <c r="A2038" s="46"/>
      <c r="B2038" s="47"/>
      <c r="C2038" s="49"/>
      <c r="D2038" s="41"/>
      <c r="E2038" s="41"/>
      <c r="F2038" s="41"/>
      <c r="G2038" s="50" t="str">
        <f>IF(A2038&lt;&gt;"",CONCATENATE(A2038,":",YEAR(B2038),IF(MONTH(B2038)&gt;9,MONTH(B2038),CONCATENATE(0,MONTH(B2038))),IF(DAY(B2038)&gt;9,DAY(B2038),CONCATENATE(0,DAY(B2038))),IF(HOUR(C2038)&gt;9,HOUR(C2038),CONCATENATE(0,HOUR(C2038))),IF(MINUTE(C2038)&gt;9,MINUTE(C2038),CONCATENATE(0,MINUTE(C2038))),":",VLOOKUP(F2038,'Valid Values - Results'!$D$4:$F$12,3,FALSE)),"")</f>
        <v/>
      </c>
      <c r="H2038" s="41"/>
      <c r="I2038" s="41"/>
      <c r="J2038" s="41"/>
      <c r="K2038" s="41"/>
      <c r="L2038" s="41"/>
      <c r="M2038" s="92"/>
      <c r="N2038" s="41"/>
      <c r="O2038" s="41"/>
      <c r="P2038" s="41"/>
      <c r="Q2038" s="41"/>
      <c r="R2038" s="41"/>
      <c r="S2038" s="41"/>
      <c r="T2038" s="41"/>
      <c r="U2038" s="47"/>
      <c r="V2038" s="49"/>
      <c r="W2038" s="41"/>
      <c r="X2038" s="41"/>
      <c r="Y2038" s="41"/>
      <c r="AA2038" s="37" t="str">
        <f>IF($I2038&lt;&gt;"",VLOOKUP($I2038,'Valid Values - Search'!$R$4:$T$4719,3,FALSE),"")</f>
        <v/>
      </c>
      <c r="AB2038" s="37" t="str">
        <f>IF($I2038&lt;&gt;"",VLOOKUP($I2038,'Valid Values - Search'!$R$4:$S$4719,2,FALSE),"")</f>
        <v/>
      </c>
      <c r="AC2038" s="38" t="str">
        <f t="shared" si="31"/>
        <v/>
      </c>
      <c r="AD2038" s="38"/>
    </row>
    <row r="2039" spans="1:30">
      <c r="A2039" s="46"/>
      <c r="B2039" s="47"/>
      <c r="C2039" s="49"/>
      <c r="D2039" s="41"/>
      <c r="E2039" s="41"/>
      <c r="F2039" s="41"/>
      <c r="G2039" s="50" t="str">
        <f>IF(A2039&lt;&gt;"",CONCATENATE(A2039,":",YEAR(B2039),IF(MONTH(B2039)&gt;9,MONTH(B2039),CONCATENATE(0,MONTH(B2039))),IF(DAY(B2039)&gt;9,DAY(B2039),CONCATENATE(0,DAY(B2039))),IF(HOUR(C2039)&gt;9,HOUR(C2039),CONCATENATE(0,HOUR(C2039))),IF(MINUTE(C2039)&gt;9,MINUTE(C2039),CONCATENATE(0,MINUTE(C2039))),":",VLOOKUP(F2039,'Valid Values - Results'!$D$4:$F$12,3,FALSE)),"")</f>
        <v/>
      </c>
      <c r="H2039" s="41"/>
      <c r="I2039" s="41"/>
      <c r="J2039" s="41"/>
      <c r="K2039" s="41"/>
      <c r="L2039" s="41"/>
      <c r="M2039" s="92"/>
      <c r="N2039" s="41"/>
      <c r="O2039" s="41"/>
      <c r="P2039" s="41"/>
      <c r="Q2039" s="41"/>
      <c r="R2039" s="41"/>
      <c r="S2039" s="41"/>
      <c r="T2039" s="41"/>
      <c r="U2039" s="47"/>
      <c r="V2039" s="49"/>
      <c r="W2039" s="41"/>
      <c r="X2039" s="41"/>
      <c r="Y2039" s="41"/>
      <c r="AA2039" s="37" t="str">
        <f>IF($I2039&lt;&gt;"",VLOOKUP($I2039,'Valid Values - Search'!$R$4:$T$4719,3,FALSE),"")</f>
        <v/>
      </c>
      <c r="AB2039" s="37" t="str">
        <f>IF($I2039&lt;&gt;"",VLOOKUP($I2039,'Valid Values - Search'!$R$4:$S$4719,2,FALSE),"")</f>
        <v/>
      </c>
      <c r="AC2039" s="38" t="str">
        <f t="shared" si="31"/>
        <v/>
      </c>
      <c r="AD2039" s="38"/>
    </row>
    <row r="2040" spans="1:30">
      <c r="A2040" s="46"/>
      <c r="B2040" s="47"/>
      <c r="C2040" s="49"/>
      <c r="D2040" s="41"/>
      <c r="E2040" s="41"/>
      <c r="F2040" s="41"/>
      <c r="G2040" s="50" t="str">
        <f>IF(A2040&lt;&gt;"",CONCATENATE(A2040,":",YEAR(B2040),IF(MONTH(B2040)&gt;9,MONTH(B2040),CONCATENATE(0,MONTH(B2040))),IF(DAY(B2040)&gt;9,DAY(B2040),CONCATENATE(0,DAY(B2040))),IF(HOUR(C2040)&gt;9,HOUR(C2040),CONCATENATE(0,HOUR(C2040))),IF(MINUTE(C2040)&gt;9,MINUTE(C2040),CONCATENATE(0,MINUTE(C2040))),":",VLOOKUP(F2040,'Valid Values - Results'!$D$4:$F$12,3,FALSE)),"")</f>
        <v/>
      </c>
      <c r="H2040" s="41"/>
      <c r="I2040" s="41"/>
      <c r="J2040" s="41"/>
      <c r="K2040" s="41"/>
      <c r="L2040" s="41"/>
      <c r="M2040" s="92"/>
      <c r="N2040" s="41"/>
      <c r="O2040" s="41"/>
      <c r="P2040" s="41"/>
      <c r="Q2040" s="41"/>
      <c r="R2040" s="41"/>
      <c r="S2040" s="41"/>
      <c r="T2040" s="41"/>
      <c r="U2040" s="47"/>
      <c r="V2040" s="49"/>
      <c r="W2040" s="41"/>
      <c r="X2040" s="41"/>
      <c r="Y2040" s="41"/>
      <c r="AA2040" s="37" t="str">
        <f>IF($I2040&lt;&gt;"",VLOOKUP($I2040,'Valid Values - Search'!$R$4:$T$4719,3,FALSE),"")</f>
        <v/>
      </c>
      <c r="AB2040" s="37" t="str">
        <f>IF($I2040&lt;&gt;"",VLOOKUP($I2040,'Valid Values - Search'!$R$4:$S$4719,2,FALSE),"")</f>
        <v/>
      </c>
      <c r="AC2040" s="38" t="str">
        <f t="shared" si="31"/>
        <v/>
      </c>
      <c r="AD2040" s="38"/>
    </row>
    <row r="2041" spans="1:30">
      <c r="A2041" s="46"/>
      <c r="B2041" s="47"/>
      <c r="C2041" s="49"/>
      <c r="D2041" s="41"/>
      <c r="E2041" s="41"/>
      <c r="F2041" s="41"/>
      <c r="G2041" s="50" t="str">
        <f>IF(A2041&lt;&gt;"",CONCATENATE(A2041,":",YEAR(B2041),IF(MONTH(B2041)&gt;9,MONTH(B2041),CONCATENATE(0,MONTH(B2041))),IF(DAY(B2041)&gt;9,DAY(B2041),CONCATENATE(0,DAY(B2041))),IF(HOUR(C2041)&gt;9,HOUR(C2041),CONCATENATE(0,HOUR(C2041))),IF(MINUTE(C2041)&gt;9,MINUTE(C2041),CONCATENATE(0,MINUTE(C2041))),":",VLOOKUP(F2041,'Valid Values - Results'!$D$4:$F$12,3,FALSE)),"")</f>
        <v/>
      </c>
      <c r="H2041" s="41"/>
      <c r="I2041" s="41"/>
      <c r="J2041" s="41"/>
      <c r="K2041" s="41"/>
      <c r="L2041" s="41"/>
      <c r="M2041" s="92"/>
      <c r="N2041" s="41"/>
      <c r="O2041" s="41"/>
      <c r="P2041" s="41"/>
      <c r="Q2041" s="41"/>
      <c r="R2041" s="41"/>
      <c r="S2041" s="41"/>
      <c r="T2041" s="41"/>
      <c r="U2041" s="47"/>
      <c r="V2041" s="49"/>
      <c r="W2041" s="41"/>
      <c r="X2041" s="41"/>
      <c r="Y2041" s="41"/>
      <c r="AA2041" s="37" t="str">
        <f>IF($I2041&lt;&gt;"",VLOOKUP($I2041,'Valid Values - Search'!$R$4:$T$4719,3,FALSE),"")</f>
        <v/>
      </c>
      <c r="AB2041" s="37" t="str">
        <f>IF($I2041&lt;&gt;"",VLOOKUP($I2041,'Valid Values - Search'!$R$4:$S$4719,2,FALSE),"")</f>
        <v/>
      </c>
      <c r="AC2041" s="38" t="str">
        <f t="shared" si="31"/>
        <v/>
      </c>
      <c r="AD2041" s="38"/>
    </row>
    <row r="2042" spans="1:30">
      <c r="A2042" s="46"/>
      <c r="B2042" s="47"/>
      <c r="C2042" s="49"/>
      <c r="D2042" s="41"/>
      <c r="E2042" s="41"/>
      <c r="F2042" s="41"/>
      <c r="G2042" s="50" t="str">
        <f>IF(A2042&lt;&gt;"",CONCATENATE(A2042,":",YEAR(B2042),IF(MONTH(B2042)&gt;9,MONTH(B2042),CONCATENATE(0,MONTH(B2042))),IF(DAY(B2042)&gt;9,DAY(B2042),CONCATENATE(0,DAY(B2042))),IF(HOUR(C2042)&gt;9,HOUR(C2042),CONCATENATE(0,HOUR(C2042))),IF(MINUTE(C2042)&gt;9,MINUTE(C2042),CONCATENATE(0,MINUTE(C2042))),":",VLOOKUP(F2042,'Valid Values - Results'!$D$4:$F$12,3,FALSE)),"")</f>
        <v/>
      </c>
      <c r="H2042" s="41"/>
      <c r="I2042" s="41"/>
      <c r="J2042" s="41"/>
      <c r="K2042" s="41"/>
      <c r="L2042" s="41"/>
      <c r="M2042" s="92"/>
      <c r="N2042" s="41"/>
      <c r="O2042" s="41"/>
      <c r="P2042" s="41"/>
      <c r="Q2042" s="41"/>
      <c r="R2042" s="41"/>
      <c r="S2042" s="41"/>
      <c r="T2042" s="41"/>
      <c r="U2042" s="47"/>
      <c r="V2042" s="49"/>
      <c r="W2042" s="41"/>
      <c r="X2042" s="41"/>
      <c r="Y2042" s="41"/>
      <c r="AA2042" s="37" t="str">
        <f>IF($I2042&lt;&gt;"",VLOOKUP($I2042,'Valid Values - Search'!$R$4:$T$4719,3,FALSE),"")</f>
        <v/>
      </c>
      <c r="AB2042" s="37" t="str">
        <f>IF($I2042&lt;&gt;"",VLOOKUP($I2042,'Valid Values - Search'!$R$4:$S$4719,2,FALSE),"")</f>
        <v/>
      </c>
      <c r="AC2042" s="38" t="str">
        <f t="shared" si="31"/>
        <v/>
      </c>
      <c r="AD2042" s="38"/>
    </row>
    <row r="2043" spans="1:30">
      <c r="A2043" s="46"/>
      <c r="B2043" s="47"/>
      <c r="C2043" s="49"/>
      <c r="D2043" s="41"/>
      <c r="E2043" s="41"/>
      <c r="F2043" s="41"/>
      <c r="G2043" s="50" t="str">
        <f>IF(A2043&lt;&gt;"",CONCATENATE(A2043,":",YEAR(B2043),IF(MONTH(B2043)&gt;9,MONTH(B2043),CONCATENATE(0,MONTH(B2043))),IF(DAY(B2043)&gt;9,DAY(B2043),CONCATENATE(0,DAY(B2043))),IF(HOUR(C2043)&gt;9,HOUR(C2043),CONCATENATE(0,HOUR(C2043))),IF(MINUTE(C2043)&gt;9,MINUTE(C2043),CONCATENATE(0,MINUTE(C2043))),":",VLOOKUP(F2043,'Valid Values - Results'!$D$4:$F$12,3,FALSE)),"")</f>
        <v/>
      </c>
      <c r="H2043" s="41"/>
      <c r="I2043" s="41"/>
      <c r="J2043" s="41"/>
      <c r="K2043" s="41"/>
      <c r="L2043" s="41"/>
      <c r="M2043" s="92"/>
      <c r="N2043" s="41"/>
      <c r="O2043" s="41"/>
      <c r="P2043" s="41"/>
      <c r="Q2043" s="41"/>
      <c r="R2043" s="41"/>
      <c r="S2043" s="41"/>
      <c r="T2043" s="41"/>
      <c r="U2043" s="47"/>
      <c r="V2043" s="49"/>
      <c r="W2043" s="41"/>
      <c r="X2043" s="41"/>
      <c r="Y2043" s="41"/>
      <c r="AA2043" s="37" t="str">
        <f>IF($I2043&lt;&gt;"",VLOOKUP($I2043,'Valid Values - Search'!$R$4:$T$4719,3,FALSE),"")</f>
        <v/>
      </c>
      <c r="AB2043" s="37" t="str">
        <f>IF($I2043&lt;&gt;"",VLOOKUP($I2043,'Valid Values - Search'!$R$4:$S$4719,2,FALSE),"")</f>
        <v/>
      </c>
      <c r="AC2043" s="38" t="str">
        <f t="shared" si="31"/>
        <v/>
      </c>
      <c r="AD2043" s="38"/>
    </row>
    <row r="2044" spans="1:30">
      <c r="A2044" s="46"/>
      <c r="B2044" s="47"/>
      <c r="C2044" s="49"/>
      <c r="D2044" s="41"/>
      <c r="E2044" s="41"/>
      <c r="F2044" s="41"/>
      <c r="G2044" s="50" t="str">
        <f>IF(A2044&lt;&gt;"",CONCATENATE(A2044,":",YEAR(B2044),IF(MONTH(B2044)&gt;9,MONTH(B2044),CONCATENATE(0,MONTH(B2044))),IF(DAY(B2044)&gt;9,DAY(B2044),CONCATENATE(0,DAY(B2044))),IF(HOUR(C2044)&gt;9,HOUR(C2044),CONCATENATE(0,HOUR(C2044))),IF(MINUTE(C2044)&gt;9,MINUTE(C2044),CONCATENATE(0,MINUTE(C2044))),":",VLOOKUP(F2044,'Valid Values - Results'!$D$4:$F$12,3,FALSE)),"")</f>
        <v/>
      </c>
      <c r="H2044" s="41"/>
      <c r="I2044" s="41"/>
      <c r="J2044" s="41"/>
      <c r="K2044" s="41"/>
      <c r="L2044" s="41"/>
      <c r="M2044" s="92"/>
      <c r="N2044" s="41"/>
      <c r="O2044" s="41"/>
      <c r="P2044" s="41"/>
      <c r="Q2044" s="41"/>
      <c r="R2044" s="41"/>
      <c r="S2044" s="41"/>
      <c r="T2044" s="41"/>
      <c r="U2044" s="47"/>
      <c r="V2044" s="49"/>
      <c r="W2044" s="41"/>
      <c r="X2044" s="41"/>
      <c r="Y2044" s="41"/>
      <c r="AA2044" s="37" t="str">
        <f>IF($I2044&lt;&gt;"",VLOOKUP($I2044,'Valid Values - Search'!$R$4:$T$4719,3,FALSE),"")</f>
        <v/>
      </c>
      <c r="AB2044" s="37" t="str">
        <f>IF($I2044&lt;&gt;"",VLOOKUP($I2044,'Valid Values - Search'!$R$4:$S$4719,2,FALSE),"")</f>
        <v/>
      </c>
      <c r="AC2044" s="38" t="str">
        <f t="shared" si="31"/>
        <v/>
      </c>
      <c r="AD2044" s="38"/>
    </row>
    <row r="2045" spans="1:30">
      <c r="A2045" s="46"/>
      <c r="B2045" s="47"/>
      <c r="C2045" s="49"/>
      <c r="D2045" s="41"/>
      <c r="E2045" s="41"/>
      <c r="F2045" s="41"/>
      <c r="G2045" s="50" t="str">
        <f>IF(A2045&lt;&gt;"",CONCATENATE(A2045,":",YEAR(B2045),IF(MONTH(B2045)&gt;9,MONTH(B2045),CONCATENATE(0,MONTH(B2045))),IF(DAY(B2045)&gt;9,DAY(B2045),CONCATENATE(0,DAY(B2045))),IF(HOUR(C2045)&gt;9,HOUR(C2045),CONCATENATE(0,HOUR(C2045))),IF(MINUTE(C2045)&gt;9,MINUTE(C2045),CONCATENATE(0,MINUTE(C2045))),":",VLOOKUP(F2045,'Valid Values - Results'!$D$4:$F$12,3,FALSE)),"")</f>
        <v/>
      </c>
      <c r="H2045" s="41"/>
      <c r="I2045" s="41"/>
      <c r="J2045" s="41"/>
      <c r="K2045" s="41"/>
      <c r="L2045" s="41"/>
      <c r="M2045" s="92"/>
      <c r="N2045" s="41"/>
      <c r="O2045" s="41"/>
      <c r="P2045" s="41"/>
      <c r="Q2045" s="41"/>
      <c r="R2045" s="41"/>
      <c r="S2045" s="41"/>
      <c r="T2045" s="41"/>
      <c r="U2045" s="47"/>
      <c r="V2045" s="49"/>
      <c r="W2045" s="41"/>
      <c r="X2045" s="41"/>
      <c r="Y2045" s="41"/>
      <c r="AA2045" s="37" t="str">
        <f>IF($I2045&lt;&gt;"",VLOOKUP($I2045,'Valid Values - Search'!$R$4:$T$4719,3,FALSE),"")</f>
        <v/>
      </c>
      <c r="AB2045" s="37" t="str">
        <f>IF($I2045&lt;&gt;"",VLOOKUP($I2045,'Valid Values - Search'!$R$4:$S$4719,2,FALSE),"")</f>
        <v/>
      </c>
      <c r="AC2045" s="38" t="str">
        <f t="shared" si="31"/>
        <v/>
      </c>
      <c r="AD2045" s="38"/>
    </row>
    <row r="2046" spans="1:30">
      <c r="A2046" s="46"/>
      <c r="B2046" s="47"/>
      <c r="C2046" s="49"/>
      <c r="D2046" s="41"/>
      <c r="E2046" s="41"/>
      <c r="F2046" s="41"/>
      <c r="G2046" s="50" t="str">
        <f>IF(A2046&lt;&gt;"",CONCATENATE(A2046,":",YEAR(B2046),IF(MONTH(B2046)&gt;9,MONTH(B2046),CONCATENATE(0,MONTH(B2046))),IF(DAY(B2046)&gt;9,DAY(B2046),CONCATENATE(0,DAY(B2046))),IF(HOUR(C2046)&gt;9,HOUR(C2046),CONCATENATE(0,HOUR(C2046))),IF(MINUTE(C2046)&gt;9,MINUTE(C2046),CONCATENATE(0,MINUTE(C2046))),":",VLOOKUP(F2046,'Valid Values - Results'!$D$4:$F$12,3,FALSE)),"")</f>
        <v/>
      </c>
      <c r="H2046" s="41"/>
      <c r="I2046" s="41"/>
      <c r="J2046" s="41"/>
      <c r="K2046" s="41"/>
      <c r="L2046" s="41"/>
      <c r="M2046" s="92"/>
      <c r="N2046" s="41"/>
      <c r="O2046" s="41"/>
      <c r="P2046" s="41"/>
      <c r="Q2046" s="41"/>
      <c r="R2046" s="41"/>
      <c r="S2046" s="41"/>
      <c r="T2046" s="41"/>
      <c r="U2046" s="47"/>
      <c r="V2046" s="49"/>
      <c r="W2046" s="41"/>
      <c r="X2046" s="41"/>
      <c r="Y2046" s="41"/>
      <c r="AA2046" s="37" t="str">
        <f>IF($I2046&lt;&gt;"",VLOOKUP($I2046,'Valid Values - Search'!$R$4:$T$4719,3,FALSE),"")</f>
        <v/>
      </c>
      <c r="AB2046" s="37" t="str">
        <f>IF($I2046&lt;&gt;"",VLOOKUP($I2046,'Valid Values - Search'!$R$4:$S$4719,2,FALSE),"")</f>
        <v/>
      </c>
      <c r="AC2046" s="38" t="str">
        <f t="shared" si="31"/>
        <v/>
      </c>
      <c r="AD2046" s="38"/>
    </row>
    <row r="2047" spans="1:30">
      <c r="A2047" s="46"/>
      <c r="B2047" s="47"/>
      <c r="C2047" s="49"/>
      <c r="D2047" s="41"/>
      <c r="E2047" s="41"/>
      <c r="F2047" s="41"/>
      <c r="G2047" s="50" t="str">
        <f>IF(A2047&lt;&gt;"",CONCATENATE(A2047,":",YEAR(B2047),IF(MONTH(B2047)&gt;9,MONTH(B2047),CONCATENATE(0,MONTH(B2047))),IF(DAY(B2047)&gt;9,DAY(B2047),CONCATENATE(0,DAY(B2047))),IF(HOUR(C2047)&gt;9,HOUR(C2047),CONCATENATE(0,HOUR(C2047))),IF(MINUTE(C2047)&gt;9,MINUTE(C2047),CONCATENATE(0,MINUTE(C2047))),":",VLOOKUP(F2047,'Valid Values - Results'!$D$4:$F$12,3,FALSE)),"")</f>
        <v/>
      </c>
      <c r="H2047" s="41"/>
      <c r="I2047" s="41"/>
      <c r="J2047" s="41"/>
      <c r="K2047" s="41"/>
      <c r="L2047" s="41"/>
      <c r="M2047" s="92"/>
      <c r="N2047" s="41"/>
      <c r="O2047" s="41"/>
      <c r="P2047" s="41"/>
      <c r="Q2047" s="41"/>
      <c r="R2047" s="41"/>
      <c r="S2047" s="41"/>
      <c r="T2047" s="41"/>
      <c r="U2047" s="47"/>
      <c r="V2047" s="49"/>
      <c r="W2047" s="41"/>
      <c r="X2047" s="41"/>
      <c r="Y2047" s="41"/>
      <c r="AA2047" s="37" t="str">
        <f>IF($I2047&lt;&gt;"",VLOOKUP($I2047,'Valid Values - Search'!$R$4:$T$4719,3,FALSE),"")</f>
        <v/>
      </c>
      <c r="AB2047" s="37" t="str">
        <f>IF($I2047&lt;&gt;"",VLOOKUP($I2047,'Valid Values - Search'!$R$4:$S$4719,2,FALSE),"")</f>
        <v/>
      </c>
      <c r="AC2047" s="38" t="str">
        <f t="shared" si="31"/>
        <v/>
      </c>
      <c r="AD2047" s="38"/>
    </row>
    <row r="2048" spans="1:30">
      <c r="A2048" s="46"/>
      <c r="B2048" s="47"/>
      <c r="C2048" s="49"/>
      <c r="D2048" s="41"/>
      <c r="E2048" s="41"/>
      <c r="F2048" s="41"/>
      <c r="G2048" s="50" t="str">
        <f>IF(A2048&lt;&gt;"",CONCATENATE(A2048,":",YEAR(B2048),IF(MONTH(B2048)&gt;9,MONTH(B2048),CONCATENATE(0,MONTH(B2048))),IF(DAY(B2048)&gt;9,DAY(B2048),CONCATENATE(0,DAY(B2048))),IF(HOUR(C2048)&gt;9,HOUR(C2048),CONCATENATE(0,HOUR(C2048))),IF(MINUTE(C2048)&gt;9,MINUTE(C2048),CONCATENATE(0,MINUTE(C2048))),":",VLOOKUP(F2048,'Valid Values - Results'!$D$4:$F$12,3,FALSE)),"")</f>
        <v/>
      </c>
      <c r="H2048" s="41"/>
      <c r="I2048" s="41"/>
      <c r="J2048" s="41"/>
      <c r="K2048" s="41"/>
      <c r="L2048" s="41"/>
      <c r="M2048" s="92"/>
      <c r="N2048" s="41"/>
      <c r="O2048" s="41"/>
      <c r="P2048" s="41"/>
      <c r="Q2048" s="41"/>
      <c r="R2048" s="41"/>
      <c r="S2048" s="41"/>
      <c r="T2048" s="41"/>
      <c r="U2048" s="47"/>
      <c r="V2048" s="49"/>
      <c r="W2048" s="41"/>
      <c r="X2048" s="41"/>
      <c r="Y2048" s="41"/>
      <c r="AA2048" s="37" t="str">
        <f>IF($I2048&lt;&gt;"",VLOOKUP($I2048,'Valid Values - Search'!$R$4:$T$4719,3,FALSE),"")</f>
        <v/>
      </c>
      <c r="AB2048" s="37" t="str">
        <f>IF($I2048&lt;&gt;"",VLOOKUP($I2048,'Valid Values - Search'!$R$4:$S$4719,2,FALSE),"")</f>
        <v/>
      </c>
      <c r="AC2048" s="38" t="str">
        <f t="shared" si="31"/>
        <v/>
      </c>
      <c r="AD2048" s="38"/>
    </row>
    <row r="2049" spans="1:30">
      <c r="A2049" s="46"/>
      <c r="B2049" s="47"/>
      <c r="C2049" s="49"/>
      <c r="D2049" s="41"/>
      <c r="E2049" s="41"/>
      <c r="F2049" s="41"/>
      <c r="G2049" s="50" t="str">
        <f>IF(A2049&lt;&gt;"",CONCATENATE(A2049,":",YEAR(B2049),IF(MONTH(B2049)&gt;9,MONTH(B2049),CONCATENATE(0,MONTH(B2049))),IF(DAY(B2049)&gt;9,DAY(B2049),CONCATENATE(0,DAY(B2049))),IF(HOUR(C2049)&gt;9,HOUR(C2049),CONCATENATE(0,HOUR(C2049))),IF(MINUTE(C2049)&gt;9,MINUTE(C2049),CONCATENATE(0,MINUTE(C2049))),":",VLOOKUP(F2049,'Valid Values - Results'!$D$4:$F$12,3,FALSE)),"")</f>
        <v/>
      </c>
      <c r="H2049" s="41"/>
      <c r="I2049" s="41"/>
      <c r="J2049" s="41"/>
      <c r="K2049" s="41"/>
      <c r="L2049" s="41"/>
      <c r="M2049" s="92"/>
      <c r="N2049" s="41"/>
      <c r="O2049" s="41"/>
      <c r="P2049" s="41"/>
      <c r="Q2049" s="41"/>
      <c r="R2049" s="41"/>
      <c r="S2049" s="41"/>
      <c r="T2049" s="41"/>
      <c r="U2049" s="47"/>
      <c r="V2049" s="49"/>
      <c r="W2049" s="41"/>
      <c r="X2049" s="41"/>
      <c r="Y2049" s="41"/>
      <c r="AA2049" s="37" t="str">
        <f>IF($I2049&lt;&gt;"",VLOOKUP($I2049,'Valid Values - Search'!$R$4:$T$4719,3,FALSE),"")</f>
        <v/>
      </c>
      <c r="AB2049" s="37" t="str">
        <f>IF($I2049&lt;&gt;"",VLOOKUP($I2049,'Valid Values - Search'!$R$4:$S$4719,2,FALSE),"")</f>
        <v/>
      </c>
      <c r="AC2049" s="38" t="str">
        <f t="shared" si="31"/>
        <v/>
      </c>
      <c r="AD2049" s="38"/>
    </row>
    <row r="2050" spans="1:30">
      <c r="A2050" s="46"/>
      <c r="B2050" s="47"/>
      <c r="C2050" s="49"/>
      <c r="D2050" s="41"/>
      <c r="E2050" s="41"/>
      <c r="F2050" s="41"/>
      <c r="G2050" s="50" t="str">
        <f>IF(A2050&lt;&gt;"",CONCATENATE(A2050,":",YEAR(B2050),IF(MONTH(B2050)&gt;9,MONTH(B2050),CONCATENATE(0,MONTH(B2050))),IF(DAY(B2050)&gt;9,DAY(B2050),CONCATENATE(0,DAY(B2050))),IF(HOUR(C2050)&gt;9,HOUR(C2050),CONCATENATE(0,HOUR(C2050))),IF(MINUTE(C2050)&gt;9,MINUTE(C2050),CONCATENATE(0,MINUTE(C2050))),":",VLOOKUP(F2050,'Valid Values - Results'!$D$4:$F$12,3,FALSE)),"")</f>
        <v/>
      </c>
      <c r="H2050" s="41"/>
      <c r="I2050" s="41"/>
      <c r="J2050" s="41"/>
      <c r="K2050" s="41"/>
      <c r="L2050" s="41"/>
      <c r="M2050" s="92"/>
      <c r="N2050" s="41"/>
      <c r="O2050" s="41"/>
      <c r="P2050" s="41"/>
      <c r="Q2050" s="41"/>
      <c r="R2050" s="41"/>
      <c r="S2050" s="41"/>
      <c r="T2050" s="41"/>
      <c r="U2050" s="47"/>
      <c r="V2050" s="49"/>
      <c r="W2050" s="41"/>
      <c r="X2050" s="41"/>
      <c r="Y2050" s="41"/>
      <c r="AA2050" s="37" t="str">
        <f>IF($I2050&lt;&gt;"",VLOOKUP($I2050,'Valid Values - Search'!$R$4:$T$4719,3,FALSE),"")</f>
        <v/>
      </c>
      <c r="AB2050" s="37" t="str">
        <f>IF($I2050&lt;&gt;"",VLOOKUP($I2050,'Valid Values - Search'!$R$4:$S$4719,2,FALSE),"")</f>
        <v/>
      </c>
      <c r="AC2050" s="38" t="str">
        <f t="shared" ref="AC2050:AC2113" si="32">IF($V2050&lt;&gt;"",$D2050,"")</f>
        <v/>
      </c>
      <c r="AD2050" s="38"/>
    </row>
    <row r="2051" spans="1:30">
      <c r="A2051" s="46"/>
      <c r="B2051" s="47"/>
      <c r="C2051" s="49"/>
      <c r="D2051" s="41"/>
      <c r="E2051" s="41"/>
      <c r="F2051" s="41"/>
      <c r="G2051" s="50" t="str">
        <f>IF(A2051&lt;&gt;"",CONCATENATE(A2051,":",YEAR(B2051),IF(MONTH(B2051)&gt;9,MONTH(B2051),CONCATENATE(0,MONTH(B2051))),IF(DAY(B2051)&gt;9,DAY(B2051),CONCATENATE(0,DAY(B2051))),IF(HOUR(C2051)&gt;9,HOUR(C2051),CONCATENATE(0,HOUR(C2051))),IF(MINUTE(C2051)&gt;9,MINUTE(C2051),CONCATENATE(0,MINUTE(C2051))),":",VLOOKUP(F2051,'Valid Values - Results'!$D$4:$F$12,3,FALSE)),"")</f>
        <v/>
      </c>
      <c r="H2051" s="41"/>
      <c r="I2051" s="41"/>
      <c r="J2051" s="41"/>
      <c r="K2051" s="41"/>
      <c r="L2051" s="41"/>
      <c r="M2051" s="92"/>
      <c r="N2051" s="41"/>
      <c r="O2051" s="41"/>
      <c r="P2051" s="41"/>
      <c r="Q2051" s="41"/>
      <c r="R2051" s="41"/>
      <c r="S2051" s="41"/>
      <c r="T2051" s="41"/>
      <c r="U2051" s="47"/>
      <c r="V2051" s="49"/>
      <c r="W2051" s="41"/>
      <c r="X2051" s="41"/>
      <c r="Y2051" s="41"/>
      <c r="AA2051" s="37" t="str">
        <f>IF($I2051&lt;&gt;"",VLOOKUP($I2051,'Valid Values - Search'!$R$4:$T$4719,3,FALSE),"")</f>
        <v/>
      </c>
      <c r="AB2051" s="37" t="str">
        <f>IF($I2051&lt;&gt;"",VLOOKUP($I2051,'Valid Values - Search'!$R$4:$S$4719,2,FALSE),"")</f>
        <v/>
      </c>
      <c r="AC2051" s="38" t="str">
        <f t="shared" si="32"/>
        <v/>
      </c>
      <c r="AD2051" s="38"/>
    </row>
    <row r="2052" spans="1:30">
      <c r="A2052" s="46"/>
      <c r="B2052" s="47"/>
      <c r="C2052" s="49"/>
      <c r="D2052" s="41"/>
      <c r="E2052" s="41"/>
      <c r="F2052" s="41"/>
      <c r="G2052" s="50" t="str">
        <f>IF(A2052&lt;&gt;"",CONCATENATE(A2052,":",YEAR(B2052),IF(MONTH(B2052)&gt;9,MONTH(B2052),CONCATENATE(0,MONTH(B2052))),IF(DAY(B2052)&gt;9,DAY(B2052),CONCATENATE(0,DAY(B2052))),IF(HOUR(C2052)&gt;9,HOUR(C2052),CONCATENATE(0,HOUR(C2052))),IF(MINUTE(C2052)&gt;9,MINUTE(C2052),CONCATENATE(0,MINUTE(C2052))),":",VLOOKUP(F2052,'Valid Values - Results'!$D$4:$F$12,3,FALSE)),"")</f>
        <v/>
      </c>
      <c r="H2052" s="41"/>
      <c r="I2052" s="41"/>
      <c r="J2052" s="41"/>
      <c r="K2052" s="41"/>
      <c r="L2052" s="41"/>
      <c r="M2052" s="92"/>
      <c r="N2052" s="41"/>
      <c r="O2052" s="41"/>
      <c r="P2052" s="41"/>
      <c r="Q2052" s="41"/>
      <c r="R2052" s="41"/>
      <c r="S2052" s="41"/>
      <c r="T2052" s="41"/>
      <c r="U2052" s="47"/>
      <c r="V2052" s="49"/>
      <c r="W2052" s="41"/>
      <c r="X2052" s="41"/>
      <c r="Y2052" s="41"/>
      <c r="AA2052" s="37" t="str">
        <f>IF($I2052&lt;&gt;"",VLOOKUP($I2052,'Valid Values - Search'!$R$4:$T$4719,3,FALSE),"")</f>
        <v/>
      </c>
      <c r="AB2052" s="37" t="str">
        <f>IF($I2052&lt;&gt;"",VLOOKUP($I2052,'Valid Values - Search'!$R$4:$S$4719,2,FALSE),"")</f>
        <v/>
      </c>
      <c r="AC2052" s="38" t="str">
        <f t="shared" si="32"/>
        <v/>
      </c>
      <c r="AD2052" s="38"/>
    </row>
    <row r="2053" spans="1:30">
      <c r="A2053" s="46"/>
      <c r="B2053" s="47"/>
      <c r="C2053" s="49"/>
      <c r="D2053" s="41"/>
      <c r="E2053" s="41"/>
      <c r="F2053" s="41"/>
      <c r="G2053" s="50" t="str">
        <f>IF(A2053&lt;&gt;"",CONCATENATE(A2053,":",YEAR(B2053),IF(MONTH(B2053)&gt;9,MONTH(B2053),CONCATENATE(0,MONTH(B2053))),IF(DAY(B2053)&gt;9,DAY(B2053),CONCATENATE(0,DAY(B2053))),IF(HOUR(C2053)&gt;9,HOUR(C2053),CONCATENATE(0,HOUR(C2053))),IF(MINUTE(C2053)&gt;9,MINUTE(C2053),CONCATENATE(0,MINUTE(C2053))),":",VLOOKUP(F2053,'Valid Values - Results'!$D$4:$F$12,3,FALSE)),"")</f>
        <v/>
      </c>
      <c r="H2053" s="41"/>
      <c r="I2053" s="41"/>
      <c r="J2053" s="41"/>
      <c r="K2053" s="41"/>
      <c r="L2053" s="41"/>
      <c r="M2053" s="92"/>
      <c r="N2053" s="41"/>
      <c r="O2053" s="41"/>
      <c r="P2053" s="41"/>
      <c r="Q2053" s="41"/>
      <c r="R2053" s="41"/>
      <c r="S2053" s="41"/>
      <c r="T2053" s="41"/>
      <c r="U2053" s="47"/>
      <c r="V2053" s="49"/>
      <c r="W2053" s="41"/>
      <c r="X2053" s="41"/>
      <c r="Y2053" s="41"/>
      <c r="AA2053" s="37" t="str">
        <f>IF($I2053&lt;&gt;"",VLOOKUP($I2053,'Valid Values - Search'!$R$4:$T$4719,3,FALSE),"")</f>
        <v/>
      </c>
      <c r="AB2053" s="37" t="str">
        <f>IF($I2053&lt;&gt;"",VLOOKUP($I2053,'Valid Values - Search'!$R$4:$S$4719,2,FALSE),"")</f>
        <v/>
      </c>
      <c r="AC2053" s="38" t="str">
        <f t="shared" si="32"/>
        <v/>
      </c>
      <c r="AD2053" s="38"/>
    </row>
    <row r="2054" spans="1:30">
      <c r="A2054" s="46"/>
      <c r="B2054" s="47"/>
      <c r="C2054" s="49"/>
      <c r="D2054" s="41"/>
      <c r="E2054" s="41"/>
      <c r="F2054" s="41"/>
      <c r="G2054" s="50" t="str">
        <f>IF(A2054&lt;&gt;"",CONCATENATE(A2054,":",YEAR(B2054),IF(MONTH(B2054)&gt;9,MONTH(B2054),CONCATENATE(0,MONTH(B2054))),IF(DAY(B2054)&gt;9,DAY(B2054),CONCATENATE(0,DAY(B2054))),IF(HOUR(C2054)&gt;9,HOUR(C2054),CONCATENATE(0,HOUR(C2054))),IF(MINUTE(C2054)&gt;9,MINUTE(C2054),CONCATENATE(0,MINUTE(C2054))),":",VLOOKUP(F2054,'Valid Values - Results'!$D$4:$F$12,3,FALSE)),"")</f>
        <v/>
      </c>
      <c r="H2054" s="41"/>
      <c r="I2054" s="41"/>
      <c r="J2054" s="41"/>
      <c r="K2054" s="41"/>
      <c r="L2054" s="41"/>
      <c r="M2054" s="92"/>
      <c r="N2054" s="41"/>
      <c r="O2054" s="41"/>
      <c r="P2054" s="41"/>
      <c r="Q2054" s="41"/>
      <c r="R2054" s="41"/>
      <c r="S2054" s="41"/>
      <c r="T2054" s="41"/>
      <c r="U2054" s="47"/>
      <c r="V2054" s="49"/>
      <c r="W2054" s="41"/>
      <c r="X2054" s="41"/>
      <c r="Y2054" s="41"/>
      <c r="AA2054" s="37" t="str">
        <f>IF($I2054&lt;&gt;"",VLOOKUP($I2054,'Valid Values - Search'!$R$4:$T$4719,3,FALSE),"")</f>
        <v/>
      </c>
      <c r="AB2054" s="37" t="str">
        <f>IF($I2054&lt;&gt;"",VLOOKUP($I2054,'Valid Values - Search'!$R$4:$S$4719,2,FALSE),"")</f>
        <v/>
      </c>
      <c r="AC2054" s="38" t="str">
        <f t="shared" si="32"/>
        <v/>
      </c>
      <c r="AD2054" s="38"/>
    </row>
    <row r="2055" spans="1:30">
      <c r="A2055" s="46"/>
      <c r="B2055" s="47"/>
      <c r="C2055" s="49"/>
      <c r="D2055" s="41"/>
      <c r="E2055" s="41"/>
      <c r="F2055" s="41"/>
      <c r="G2055" s="50" t="str">
        <f>IF(A2055&lt;&gt;"",CONCATENATE(A2055,":",YEAR(B2055),IF(MONTH(B2055)&gt;9,MONTH(B2055),CONCATENATE(0,MONTH(B2055))),IF(DAY(B2055)&gt;9,DAY(B2055),CONCATENATE(0,DAY(B2055))),IF(HOUR(C2055)&gt;9,HOUR(C2055),CONCATENATE(0,HOUR(C2055))),IF(MINUTE(C2055)&gt;9,MINUTE(C2055),CONCATENATE(0,MINUTE(C2055))),":",VLOOKUP(F2055,'Valid Values - Results'!$D$4:$F$12,3,FALSE)),"")</f>
        <v/>
      </c>
      <c r="H2055" s="41"/>
      <c r="I2055" s="41"/>
      <c r="J2055" s="41"/>
      <c r="K2055" s="41"/>
      <c r="L2055" s="41"/>
      <c r="M2055" s="92"/>
      <c r="N2055" s="41"/>
      <c r="O2055" s="41"/>
      <c r="P2055" s="41"/>
      <c r="Q2055" s="41"/>
      <c r="R2055" s="41"/>
      <c r="S2055" s="41"/>
      <c r="T2055" s="41"/>
      <c r="U2055" s="47"/>
      <c r="V2055" s="49"/>
      <c r="W2055" s="41"/>
      <c r="X2055" s="41"/>
      <c r="Y2055" s="41"/>
      <c r="AA2055" s="37" t="str">
        <f>IF($I2055&lt;&gt;"",VLOOKUP($I2055,'Valid Values - Search'!$R$4:$T$4719,3,FALSE),"")</f>
        <v/>
      </c>
      <c r="AB2055" s="37" t="str">
        <f>IF($I2055&lt;&gt;"",VLOOKUP($I2055,'Valid Values - Search'!$R$4:$S$4719,2,FALSE),"")</f>
        <v/>
      </c>
      <c r="AC2055" s="38" t="str">
        <f t="shared" si="32"/>
        <v/>
      </c>
      <c r="AD2055" s="38"/>
    </row>
    <row r="2056" spans="1:30">
      <c r="A2056" s="46"/>
      <c r="B2056" s="47"/>
      <c r="C2056" s="49"/>
      <c r="D2056" s="41"/>
      <c r="E2056" s="41"/>
      <c r="F2056" s="41"/>
      <c r="G2056" s="50" t="str">
        <f>IF(A2056&lt;&gt;"",CONCATENATE(A2056,":",YEAR(B2056),IF(MONTH(B2056)&gt;9,MONTH(B2056),CONCATENATE(0,MONTH(B2056))),IF(DAY(B2056)&gt;9,DAY(B2056),CONCATENATE(0,DAY(B2056))),IF(HOUR(C2056)&gt;9,HOUR(C2056),CONCATENATE(0,HOUR(C2056))),IF(MINUTE(C2056)&gt;9,MINUTE(C2056),CONCATENATE(0,MINUTE(C2056))),":",VLOOKUP(F2056,'Valid Values - Results'!$D$4:$F$12,3,FALSE)),"")</f>
        <v/>
      </c>
      <c r="H2056" s="41"/>
      <c r="I2056" s="41"/>
      <c r="J2056" s="41"/>
      <c r="K2056" s="41"/>
      <c r="L2056" s="41"/>
      <c r="M2056" s="92"/>
      <c r="N2056" s="41"/>
      <c r="O2056" s="41"/>
      <c r="P2056" s="41"/>
      <c r="Q2056" s="41"/>
      <c r="R2056" s="41"/>
      <c r="S2056" s="41"/>
      <c r="T2056" s="41"/>
      <c r="U2056" s="47"/>
      <c r="V2056" s="49"/>
      <c r="W2056" s="41"/>
      <c r="X2056" s="41"/>
      <c r="Y2056" s="41"/>
      <c r="AA2056" s="37" t="str">
        <f>IF($I2056&lt;&gt;"",VLOOKUP($I2056,'Valid Values - Search'!$R$4:$T$4719,3,FALSE),"")</f>
        <v/>
      </c>
      <c r="AB2056" s="37" t="str">
        <f>IF($I2056&lt;&gt;"",VLOOKUP($I2056,'Valid Values - Search'!$R$4:$S$4719,2,FALSE),"")</f>
        <v/>
      </c>
      <c r="AC2056" s="38" t="str">
        <f t="shared" si="32"/>
        <v/>
      </c>
      <c r="AD2056" s="38"/>
    </row>
    <row r="2057" spans="1:30">
      <c r="A2057" s="46"/>
      <c r="B2057" s="47"/>
      <c r="C2057" s="49"/>
      <c r="D2057" s="41"/>
      <c r="E2057" s="41"/>
      <c r="F2057" s="41"/>
      <c r="G2057" s="50" t="str">
        <f>IF(A2057&lt;&gt;"",CONCATENATE(A2057,":",YEAR(B2057),IF(MONTH(B2057)&gt;9,MONTH(B2057),CONCATENATE(0,MONTH(B2057))),IF(DAY(B2057)&gt;9,DAY(B2057),CONCATENATE(0,DAY(B2057))),IF(HOUR(C2057)&gt;9,HOUR(C2057),CONCATENATE(0,HOUR(C2057))),IF(MINUTE(C2057)&gt;9,MINUTE(C2057),CONCATENATE(0,MINUTE(C2057))),":",VLOOKUP(F2057,'Valid Values - Results'!$D$4:$F$12,3,FALSE)),"")</f>
        <v/>
      </c>
      <c r="H2057" s="41"/>
      <c r="I2057" s="41"/>
      <c r="J2057" s="41"/>
      <c r="K2057" s="41"/>
      <c r="L2057" s="41"/>
      <c r="M2057" s="92"/>
      <c r="N2057" s="41"/>
      <c r="O2057" s="41"/>
      <c r="P2057" s="41"/>
      <c r="Q2057" s="41"/>
      <c r="R2057" s="41"/>
      <c r="S2057" s="41"/>
      <c r="T2057" s="41"/>
      <c r="U2057" s="47"/>
      <c r="V2057" s="49"/>
      <c r="W2057" s="41"/>
      <c r="X2057" s="41"/>
      <c r="Y2057" s="41"/>
      <c r="AA2057" s="37" t="str">
        <f>IF($I2057&lt;&gt;"",VLOOKUP($I2057,'Valid Values - Search'!$R$4:$T$4719,3,FALSE),"")</f>
        <v/>
      </c>
      <c r="AB2057" s="37" t="str">
        <f>IF($I2057&lt;&gt;"",VLOOKUP($I2057,'Valid Values - Search'!$R$4:$S$4719,2,FALSE),"")</f>
        <v/>
      </c>
      <c r="AC2057" s="38" t="str">
        <f t="shared" si="32"/>
        <v/>
      </c>
      <c r="AD2057" s="38"/>
    </row>
    <row r="2058" spans="1:30">
      <c r="A2058" s="46"/>
      <c r="B2058" s="47"/>
      <c r="C2058" s="49"/>
      <c r="D2058" s="41"/>
      <c r="E2058" s="41"/>
      <c r="F2058" s="41"/>
      <c r="G2058" s="50" t="str">
        <f>IF(A2058&lt;&gt;"",CONCATENATE(A2058,":",YEAR(B2058),IF(MONTH(B2058)&gt;9,MONTH(B2058),CONCATENATE(0,MONTH(B2058))),IF(DAY(B2058)&gt;9,DAY(B2058),CONCATENATE(0,DAY(B2058))),IF(HOUR(C2058)&gt;9,HOUR(C2058),CONCATENATE(0,HOUR(C2058))),IF(MINUTE(C2058)&gt;9,MINUTE(C2058),CONCATENATE(0,MINUTE(C2058))),":",VLOOKUP(F2058,'Valid Values - Results'!$D$4:$F$12,3,FALSE)),"")</f>
        <v/>
      </c>
      <c r="H2058" s="41"/>
      <c r="I2058" s="41"/>
      <c r="J2058" s="41"/>
      <c r="K2058" s="41"/>
      <c r="L2058" s="41"/>
      <c r="M2058" s="92"/>
      <c r="N2058" s="41"/>
      <c r="O2058" s="41"/>
      <c r="P2058" s="41"/>
      <c r="Q2058" s="41"/>
      <c r="R2058" s="41"/>
      <c r="S2058" s="41"/>
      <c r="T2058" s="41"/>
      <c r="U2058" s="47"/>
      <c r="V2058" s="49"/>
      <c r="W2058" s="41"/>
      <c r="X2058" s="41"/>
      <c r="Y2058" s="41"/>
      <c r="AA2058" s="37" t="str">
        <f>IF($I2058&lt;&gt;"",VLOOKUP($I2058,'Valid Values - Search'!$R$4:$T$4719,3,FALSE),"")</f>
        <v/>
      </c>
      <c r="AB2058" s="37" t="str">
        <f>IF($I2058&lt;&gt;"",VLOOKUP($I2058,'Valid Values - Search'!$R$4:$S$4719,2,FALSE),"")</f>
        <v/>
      </c>
      <c r="AC2058" s="38" t="str">
        <f t="shared" si="32"/>
        <v/>
      </c>
      <c r="AD2058" s="38"/>
    </row>
    <row r="2059" spans="1:30">
      <c r="A2059" s="46"/>
      <c r="B2059" s="47"/>
      <c r="C2059" s="49"/>
      <c r="D2059" s="41"/>
      <c r="E2059" s="41"/>
      <c r="F2059" s="41"/>
      <c r="G2059" s="50" t="str">
        <f>IF(A2059&lt;&gt;"",CONCATENATE(A2059,":",YEAR(B2059),IF(MONTH(B2059)&gt;9,MONTH(B2059),CONCATENATE(0,MONTH(B2059))),IF(DAY(B2059)&gt;9,DAY(B2059),CONCATENATE(0,DAY(B2059))),IF(HOUR(C2059)&gt;9,HOUR(C2059),CONCATENATE(0,HOUR(C2059))),IF(MINUTE(C2059)&gt;9,MINUTE(C2059),CONCATENATE(0,MINUTE(C2059))),":",VLOOKUP(F2059,'Valid Values - Results'!$D$4:$F$12,3,FALSE)),"")</f>
        <v/>
      </c>
      <c r="H2059" s="41"/>
      <c r="I2059" s="41"/>
      <c r="J2059" s="41"/>
      <c r="K2059" s="41"/>
      <c r="L2059" s="41"/>
      <c r="M2059" s="92"/>
      <c r="N2059" s="41"/>
      <c r="O2059" s="41"/>
      <c r="P2059" s="41"/>
      <c r="Q2059" s="41"/>
      <c r="R2059" s="41"/>
      <c r="S2059" s="41"/>
      <c r="T2059" s="41"/>
      <c r="U2059" s="47"/>
      <c r="V2059" s="49"/>
      <c r="W2059" s="41"/>
      <c r="X2059" s="41"/>
      <c r="Y2059" s="41"/>
      <c r="AA2059" s="37" t="str">
        <f>IF($I2059&lt;&gt;"",VLOOKUP($I2059,'Valid Values - Search'!$R$4:$T$4719,3,FALSE),"")</f>
        <v/>
      </c>
      <c r="AB2059" s="37" t="str">
        <f>IF($I2059&lt;&gt;"",VLOOKUP($I2059,'Valid Values - Search'!$R$4:$S$4719,2,FALSE),"")</f>
        <v/>
      </c>
      <c r="AC2059" s="38" t="str">
        <f t="shared" si="32"/>
        <v/>
      </c>
      <c r="AD2059" s="38"/>
    </row>
    <row r="2060" spans="1:30">
      <c r="A2060" s="46"/>
      <c r="B2060" s="47"/>
      <c r="C2060" s="49"/>
      <c r="D2060" s="41"/>
      <c r="E2060" s="41"/>
      <c r="F2060" s="41"/>
      <c r="G2060" s="50" t="str">
        <f>IF(A2060&lt;&gt;"",CONCATENATE(A2060,":",YEAR(B2060),IF(MONTH(B2060)&gt;9,MONTH(B2060),CONCATENATE(0,MONTH(B2060))),IF(DAY(B2060)&gt;9,DAY(B2060),CONCATENATE(0,DAY(B2060))),IF(HOUR(C2060)&gt;9,HOUR(C2060),CONCATENATE(0,HOUR(C2060))),IF(MINUTE(C2060)&gt;9,MINUTE(C2060),CONCATENATE(0,MINUTE(C2060))),":",VLOOKUP(F2060,'Valid Values - Results'!$D$4:$F$12,3,FALSE)),"")</f>
        <v/>
      </c>
      <c r="H2060" s="41"/>
      <c r="I2060" s="41"/>
      <c r="J2060" s="41"/>
      <c r="K2060" s="41"/>
      <c r="L2060" s="41"/>
      <c r="M2060" s="92"/>
      <c r="N2060" s="41"/>
      <c r="O2060" s="41"/>
      <c r="P2060" s="41"/>
      <c r="Q2060" s="41"/>
      <c r="R2060" s="41"/>
      <c r="S2060" s="41"/>
      <c r="T2060" s="41"/>
      <c r="U2060" s="47"/>
      <c r="V2060" s="49"/>
      <c r="W2060" s="41"/>
      <c r="X2060" s="41"/>
      <c r="Y2060" s="41"/>
      <c r="AA2060" s="37" t="str">
        <f>IF($I2060&lt;&gt;"",VLOOKUP($I2060,'Valid Values - Search'!$R$4:$T$4719,3,FALSE),"")</f>
        <v/>
      </c>
      <c r="AB2060" s="37" t="str">
        <f>IF($I2060&lt;&gt;"",VLOOKUP($I2060,'Valid Values - Search'!$R$4:$S$4719,2,FALSE),"")</f>
        <v/>
      </c>
      <c r="AC2060" s="38" t="str">
        <f t="shared" si="32"/>
        <v/>
      </c>
      <c r="AD2060" s="38"/>
    </row>
    <row r="2061" spans="1:30">
      <c r="A2061" s="46"/>
      <c r="B2061" s="47"/>
      <c r="C2061" s="49"/>
      <c r="D2061" s="41"/>
      <c r="E2061" s="41"/>
      <c r="F2061" s="41"/>
      <c r="G2061" s="50" t="str">
        <f>IF(A2061&lt;&gt;"",CONCATENATE(A2061,":",YEAR(B2061),IF(MONTH(B2061)&gt;9,MONTH(B2061),CONCATENATE(0,MONTH(B2061))),IF(DAY(B2061)&gt;9,DAY(B2061),CONCATENATE(0,DAY(B2061))),IF(HOUR(C2061)&gt;9,HOUR(C2061),CONCATENATE(0,HOUR(C2061))),IF(MINUTE(C2061)&gt;9,MINUTE(C2061),CONCATENATE(0,MINUTE(C2061))),":",VLOOKUP(F2061,'Valid Values - Results'!$D$4:$F$12,3,FALSE)),"")</f>
        <v/>
      </c>
      <c r="H2061" s="41"/>
      <c r="I2061" s="41"/>
      <c r="J2061" s="41"/>
      <c r="K2061" s="41"/>
      <c r="L2061" s="41"/>
      <c r="M2061" s="92"/>
      <c r="N2061" s="41"/>
      <c r="O2061" s="41"/>
      <c r="P2061" s="41"/>
      <c r="Q2061" s="41"/>
      <c r="R2061" s="41"/>
      <c r="S2061" s="41"/>
      <c r="T2061" s="41"/>
      <c r="U2061" s="47"/>
      <c r="V2061" s="49"/>
      <c r="W2061" s="41"/>
      <c r="X2061" s="41"/>
      <c r="Y2061" s="41"/>
      <c r="AA2061" s="37" t="str">
        <f>IF($I2061&lt;&gt;"",VLOOKUP($I2061,'Valid Values - Search'!$R$4:$T$4719,3,FALSE),"")</f>
        <v/>
      </c>
      <c r="AB2061" s="37" t="str">
        <f>IF($I2061&lt;&gt;"",VLOOKUP($I2061,'Valid Values - Search'!$R$4:$S$4719,2,FALSE),"")</f>
        <v/>
      </c>
      <c r="AC2061" s="38" t="str">
        <f t="shared" si="32"/>
        <v/>
      </c>
      <c r="AD2061" s="38"/>
    </row>
    <row r="2062" spans="1:30">
      <c r="A2062" s="46"/>
      <c r="B2062" s="47"/>
      <c r="C2062" s="49"/>
      <c r="D2062" s="41"/>
      <c r="E2062" s="41"/>
      <c r="F2062" s="41"/>
      <c r="G2062" s="50" t="str">
        <f>IF(A2062&lt;&gt;"",CONCATENATE(A2062,":",YEAR(B2062),IF(MONTH(B2062)&gt;9,MONTH(B2062),CONCATENATE(0,MONTH(B2062))),IF(DAY(B2062)&gt;9,DAY(B2062),CONCATENATE(0,DAY(B2062))),IF(HOUR(C2062)&gt;9,HOUR(C2062),CONCATENATE(0,HOUR(C2062))),IF(MINUTE(C2062)&gt;9,MINUTE(C2062),CONCATENATE(0,MINUTE(C2062))),":",VLOOKUP(F2062,'Valid Values - Results'!$D$4:$F$12,3,FALSE)),"")</f>
        <v/>
      </c>
      <c r="H2062" s="41"/>
      <c r="I2062" s="41"/>
      <c r="J2062" s="41"/>
      <c r="K2062" s="41"/>
      <c r="L2062" s="41"/>
      <c r="M2062" s="92"/>
      <c r="N2062" s="41"/>
      <c r="O2062" s="41"/>
      <c r="P2062" s="41"/>
      <c r="Q2062" s="41"/>
      <c r="R2062" s="41"/>
      <c r="S2062" s="41"/>
      <c r="T2062" s="41"/>
      <c r="U2062" s="47"/>
      <c r="V2062" s="49"/>
      <c r="W2062" s="41"/>
      <c r="X2062" s="41"/>
      <c r="Y2062" s="41"/>
      <c r="AA2062" s="37" t="str">
        <f>IF($I2062&lt;&gt;"",VLOOKUP($I2062,'Valid Values - Search'!$R$4:$T$4719,3,FALSE),"")</f>
        <v/>
      </c>
      <c r="AB2062" s="37" t="str">
        <f>IF($I2062&lt;&gt;"",VLOOKUP($I2062,'Valid Values - Search'!$R$4:$S$4719,2,FALSE),"")</f>
        <v/>
      </c>
      <c r="AC2062" s="38" t="str">
        <f t="shared" si="32"/>
        <v/>
      </c>
      <c r="AD2062" s="38"/>
    </row>
    <row r="2063" spans="1:30">
      <c r="A2063" s="46"/>
      <c r="B2063" s="47"/>
      <c r="C2063" s="49"/>
      <c r="D2063" s="41"/>
      <c r="E2063" s="41"/>
      <c r="F2063" s="41"/>
      <c r="G2063" s="50" t="str">
        <f>IF(A2063&lt;&gt;"",CONCATENATE(A2063,":",YEAR(B2063),IF(MONTH(B2063)&gt;9,MONTH(B2063),CONCATENATE(0,MONTH(B2063))),IF(DAY(B2063)&gt;9,DAY(B2063),CONCATENATE(0,DAY(B2063))),IF(HOUR(C2063)&gt;9,HOUR(C2063),CONCATENATE(0,HOUR(C2063))),IF(MINUTE(C2063)&gt;9,MINUTE(C2063),CONCATENATE(0,MINUTE(C2063))),":",VLOOKUP(F2063,'Valid Values - Results'!$D$4:$F$12,3,FALSE)),"")</f>
        <v/>
      </c>
      <c r="H2063" s="41"/>
      <c r="I2063" s="41"/>
      <c r="J2063" s="41"/>
      <c r="K2063" s="41"/>
      <c r="L2063" s="41"/>
      <c r="M2063" s="92"/>
      <c r="N2063" s="41"/>
      <c r="O2063" s="41"/>
      <c r="P2063" s="41"/>
      <c r="Q2063" s="41"/>
      <c r="R2063" s="41"/>
      <c r="S2063" s="41"/>
      <c r="T2063" s="41"/>
      <c r="U2063" s="47"/>
      <c r="V2063" s="49"/>
      <c r="W2063" s="41"/>
      <c r="X2063" s="41"/>
      <c r="Y2063" s="41"/>
      <c r="AA2063" s="37" t="str">
        <f>IF($I2063&lt;&gt;"",VLOOKUP($I2063,'Valid Values - Search'!$R$4:$T$4719,3,FALSE),"")</f>
        <v/>
      </c>
      <c r="AB2063" s="37" t="str">
        <f>IF($I2063&lt;&gt;"",VLOOKUP($I2063,'Valid Values - Search'!$R$4:$S$4719,2,FALSE),"")</f>
        <v/>
      </c>
      <c r="AC2063" s="38" t="str">
        <f t="shared" si="32"/>
        <v/>
      </c>
      <c r="AD2063" s="38"/>
    </row>
    <row r="2064" spans="1:30">
      <c r="A2064" s="46"/>
      <c r="B2064" s="47"/>
      <c r="C2064" s="49"/>
      <c r="D2064" s="41"/>
      <c r="E2064" s="41"/>
      <c r="F2064" s="41"/>
      <c r="G2064" s="50" t="str">
        <f>IF(A2064&lt;&gt;"",CONCATENATE(A2064,":",YEAR(B2064),IF(MONTH(B2064)&gt;9,MONTH(B2064),CONCATENATE(0,MONTH(B2064))),IF(DAY(B2064)&gt;9,DAY(B2064),CONCATENATE(0,DAY(B2064))),IF(HOUR(C2064)&gt;9,HOUR(C2064),CONCATENATE(0,HOUR(C2064))),IF(MINUTE(C2064)&gt;9,MINUTE(C2064),CONCATENATE(0,MINUTE(C2064))),":",VLOOKUP(F2064,'Valid Values - Results'!$D$4:$F$12,3,FALSE)),"")</f>
        <v/>
      </c>
      <c r="H2064" s="41"/>
      <c r="I2064" s="41"/>
      <c r="J2064" s="41"/>
      <c r="K2064" s="41"/>
      <c r="L2064" s="41"/>
      <c r="M2064" s="92"/>
      <c r="N2064" s="41"/>
      <c r="O2064" s="41"/>
      <c r="P2064" s="41"/>
      <c r="Q2064" s="41"/>
      <c r="R2064" s="41"/>
      <c r="S2064" s="41"/>
      <c r="T2064" s="41"/>
      <c r="U2064" s="47"/>
      <c r="V2064" s="49"/>
      <c r="W2064" s="41"/>
      <c r="X2064" s="41"/>
      <c r="Y2064" s="41"/>
      <c r="AA2064" s="37" t="str">
        <f>IF($I2064&lt;&gt;"",VLOOKUP($I2064,'Valid Values - Search'!$R$4:$T$4719,3,FALSE),"")</f>
        <v/>
      </c>
      <c r="AB2064" s="37" t="str">
        <f>IF($I2064&lt;&gt;"",VLOOKUP($I2064,'Valid Values - Search'!$R$4:$S$4719,2,FALSE),"")</f>
        <v/>
      </c>
      <c r="AC2064" s="38" t="str">
        <f t="shared" si="32"/>
        <v/>
      </c>
      <c r="AD2064" s="38"/>
    </row>
    <row r="2065" spans="1:30">
      <c r="A2065" s="46"/>
      <c r="B2065" s="47"/>
      <c r="C2065" s="49"/>
      <c r="D2065" s="41"/>
      <c r="E2065" s="41"/>
      <c r="F2065" s="41"/>
      <c r="G2065" s="50" t="str">
        <f>IF(A2065&lt;&gt;"",CONCATENATE(A2065,":",YEAR(B2065),IF(MONTH(B2065)&gt;9,MONTH(B2065),CONCATENATE(0,MONTH(B2065))),IF(DAY(B2065)&gt;9,DAY(B2065),CONCATENATE(0,DAY(B2065))),IF(HOUR(C2065)&gt;9,HOUR(C2065),CONCATENATE(0,HOUR(C2065))),IF(MINUTE(C2065)&gt;9,MINUTE(C2065),CONCATENATE(0,MINUTE(C2065))),":",VLOOKUP(F2065,'Valid Values - Results'!$D$4:$F$12,3,FALSE)),"")</f>
        <v/>
      </c>
      <c r="H2065" s="41"/>
      <c r="I2065" s="41"/>
      <c r="J2065" s="41"/>
      <c r="K2065" s="41"/>
      <c r="L2065" s="41"/>
      <c r="M2065" s="92"/>
      <c r="N2065" s="41"/>
      <c r="O2065" s="41"/>
      <c r="P2065" s="41"/>
      <c r="Q2065" s="41"/>
      <c r="R2065" s="41"/>
      <c r="S2065" s="41"/>
      <c r="T2065" s="41"/>
      <c r="U2065" s="47"/>
      <c r="V2065" s="49"/>
      <c r="W2065" s="41"/>
      <c r="X2065" s="41"/>
      <c r="Y2065" s="41"/>
      <c r="AA2065" s="37" t="str">
        <f>IF($I2065&lt;&gt;"",VLOOKUP($I2065,'Valid Values - Search'!$R$4:$T$4719,3,FALSE),"")</f>
        <v/>
      </c>
      <c r="AB2065" s="37" t="str">
        <f>IF($I2065&lt;&gt;"",VLOOKUP($I2065,'Valid Values - Search'!$R$4:$S$4719,2,FALSE),"")</f>
        <v/>
      </c>
      <c r="AC2065" s="38" t="str">
        <f t="shared" si="32"/>
        <v/>
      </c>
      <c r="AD2065" s="38"/>
    </row>
    <row r="2066" spans="1:30">
      <c r="A2066" s="46"/>
      <c r="B2066" s="47"/>
      <c r="C2066" s="49"/>
      <c r="D2066" s="41"/>
      <c r="E2066" s="41"/>
      <c r="F2066" s="41"/>
      <c r="G2066" s="50" t="str">
        <f>IF(A2066&lt;&gt;"",CONCATENATE(A2066,":",YEAR(B2066),IF(MONTH(B2066)&gt;9,MONTH(B2066),CONCATENATE(0,MONTH(B2066))),IF(DAY(B2066)&gt;9,DAY(B2066),CONCATENATE(0,DAY(B2066))),IF(HOUR(C2066)&gt;9,HOUR(C2066),CONCATENATE(0,HOUR(C2066))),IF(MINUTE(C2066)&gt;9,MINUTE(C2066),CONCATENATE(0,MINUTE(C2066))),":",VLOOKUP(F2066,'Valid Values - Results'!$D$4:$F$12,3,FALSE)),"")</f>
        <v/>
      </c>
      <c r="H2066" s="41"/>
      <c r="I2066" s="41"/>
      <c r="J2066" s="41"/>
      <c r="K2066" s="41"/>
      <c r="L2066" s="41"/>
      <c r="M2066" s="92"/>
      <c r="N2066" s="41"/>
      <c r="O2066" s="41"/>
      <c r="P2066" s="41"/>
      <c r="Q2066" s="41"/>
      <c r="R2066" s="41"/>
      <c r="S2066" s="41"/>
      <c r="T2066" s="41"/>
      <c r="U2066" s="47"/>
      <c r="V2066" s="49"/>
      <c r="W2066" s="41"/>
      <c r="X2066" s="41"/>
      <c r="Y2066" s="41"/>
      <c r="AA2066" s="37" t="str">
        <f>IF($I2066&lt;&gt;"",VLOOKUP($I2066,'Valid Values - Search'!$R$4:$T$4719,3,FALSE),"")</f>
        <v/>
      </c>
      <c r="AB2066" s="37" t="str">
        <f>IF($I2066&lt;&gt;"",VLOOKUP($I2066,'Valid Values - Search'!$R$4:$S$4719,2,FALSE),"")</f>
        <v/>
      </c>
      <c r="AC2066" s="38" t="str">
        <f t="shared" si="32"/>
        <v/>
      </c>
      <c r="AD2066" s="38"/>
    </row>
    <row r="2067" spans="1:30">
      <c r="A2067" s="46"/>
      <c r="B2067" s="47"/>
      <c r="C2067" s="49"/>
      <c r="D2067" s="41"/>
      <c r="E2067" s="41"/>
      <c r="F2067" s="41"/>
      <c r="G2067" s="50" t="str">
        <f>IF(A2067&lt;&gt;"",CONCATENATE(A2067,":",YEAR(B2067),IF(MONTH(B2067)&gt;9,MONTH(B2067),CONCATENATE(0,MONTH(B2067))),IF(DAY(B2067)&gt;9,DAY(B2067),CONCATENATE(0,DAY(B2067))),IF(HOUR(C2067)&gt;9,HOUR(C2067),CONCATENATE(0,HOUR(C2067))),IF(MINUTE(C2067)&gt;9,MINUTE(C2067),CONCATENATE(0,MINUTE(C2067))),":",VLOOKUP(F2067,'Valid Values - Results'!$D$4:$F$12,3,FALSE)),"")</f>
        <v/>
      </c>
      <c r="H2067" s="41"/>
      <c r="I2067" s="41"/>
      <c r="J2067" s="41"/>
      <c r="K2067" s="41"/>
      <c r="L2067" s="41"/>
      <c r="M2067" s="92"/>
      <c r="N2067" s="41"/>
      <c r="O2067" s="41"/>
      <c r="P2067" s="41"/>
      <c r="Q2067" s="41"/>
      <c r="R2067" s="41"/>
      <c r="S2067" s="41"/>
      <c r="T2067" s="41"/>
      <c r="U2067" s="47"/>
      <c r="V2067" s="49"/>
      <c r="W2067" s="41"/>
      <c r="X2067" s="41"/>
      <c r="Y2067" s="41"/>
      <c r="AA2067" s="37" t="str">
        <f>IF($I2067&lt;&gt;"",VLOOKUP($I2067,'Valid Values - Search'!$R$4:$T$4719,3,FALSE),"")</f>
        <v/>
      </c>
      <c r="AB2067" s="37" t="str">
        <f>IF($I2067&lt;&gt;"",VLOOKUP($I2067,'Valid Values - Search'!$R$4:$S$4719,2,FALSE),"")</f>
        <v/>
      </c>
      <c r="AC2067" s="38" t="str">
        <f t="shared" si="32"/>
        <v/>
      </c>
      <c r="AD2067" s="38"/>
    </row>
    <row r="2068" spans="1:30">
      <c r="A2068" s="46"/>
      <c r="B2068" s="47"/>
      <c r="C2068" s="49"/>
      <c r="D2068" s="41"/>
      <c r="E2068" s="41"/>
      <c r="F2068" s="41"/>
      <c r="G2068" s="50" t="str">
        <f>IF(A2068&lt;&gt;"",CONCATENATE(A2068,":",YEAR(B2068),IF(MONTH(B2068)&gt;9,MONTH(B2068),CONCATENATE(0,MONTH(B2068))),IF(DAY(B2068)&gt;9,DAY(B2068),CONCATENATE(0,DAY(B2068))),IF(HOUR(C2068)&gt;9,HOUR(C2068),CONCATENATE(0,HOUR(C2068))),IF(MINUTE(C2068)&gt;9,MINUTE(C2068),CONCATENATE(0,MINUTE(C2068))),":",VLOOKUP(F2068,'Valid Values - Results'!$D$4:$F$12,3,FALSE)),"")</f>
        <v/>
      </c>
      <c r="H2068" s="41"/>
      <c r="I2068" s="41"/>
      <c r="J2068" s="41"/>
      <c r="K2068" s="41"/>
      <c r="L2068" s="41"/>
      <c r="M2068" s="92"/>
      <c r="N2068" s="41"/>
      <c r="O2068" s="41"/>
      <c r="P2068" s="41"/>
      <c r="Q2068" s="41"/>
      <c r="R2068" s="41"/>
      <c r="S2068" s="41"/>
      <c r="T2068" s="41"/>
      <c r="U2068" s="47"/>
      <c r="V2068" s="49"/>
      <c r="W2068" s="41"/>
      <c r="X2068" s="41"/>
      <c r="Y2068" s="41"/>
      <c r="AA2068" s="37" t="str">
        <f>IF($I2068&lt;&gt;"",VLOOKUP($I2068,'Valid Values - Search'!$R$4:$T$4719,3,FALSE),"")</f>
        <v/>
      </c>
      <c r="AB2068" s="37" t="str">
        <f>IF($I2068&lt;&gt;"",VLOOKUP($I2068,'Valid Values - Search'!$R$4:$S$4719,2,FALSE),"")</f>
        <v/>
      </c>
      <c r="AC2068" s="38" t="str">
        <f t="shared" si="32"/>
        <v/>
      </c>
      <c r="AD2068" s="38"/>
    </row>
    <row r="2069" spans="1:30">
      <c r="A2069" s="46"/>
      <c r="B2069" s="47"/>
      <c r="C2069" s="49"/>
      <c r="D2069" s="41"/>
      <c r="E2069" s="41"/>
      <c r="F2069" s="41"/>
      <c r="G2069" s="50" t="str">
        <f>IF(A2069&lt;&gt;"",CONCATENATE(A2069,":",YEAR(B2069),IF(MONTH(B2069)&gt;9,MONTH(B2069),CONCATENATE(0,MONTH(B2069))),IF(DAY(B2069)&gt;9,DAY(B2069),CONCATENATE(0,DAY(B2069))),IF(HOUR(C2069)&gt;9,HOUR(C2069),CONCATENATE(0,HOUR(C2069))),IF(MINUTE(C2069)&gt;9,MINUTE(C2069),CONCATENATE(0,MINUTE(C2069))),":",VLOOKUP(F2069,'Valid Values - Results'!$D$4:$F$12,3,FALSE)),"")</f>
        <v/>
      </c>
      <c r="H2069" s="41"/>
      <c r="I2069" s="41"/>
      <c r="J2069" s="41"/>
      <c r="K2069" s="41"/>
      <c r="L2069" s="41"/>
      <c r="M2069" s="92"/>
      <c r="N2069" s="41"/>
      <c r="O2069" s="41"/>
      <c r="P2069" s="41"/>
      <c r="Q2069" s="41"/>
      <c r="R2069" s="41"/>
      <c r="S2069" s="41"/>
      <c r="T2069" s="41"/>
      <c r="U2069" s="47"/>
      <c r="V2069" s="49"/>
      <c r="W2069" s="41"/>
      <c r="X2069" s="41"/>
      <c r="Y2069" s="41"/>
      <c r="AA2069" s="37" t="str">
        <f>IF($I2069&lt;&gt;"",VLOOKUP($I2069,'Valid Values - Search'!$R$4:$T$4719,3,FALSE),"")</f>
        <v/>
      </c>
      <c r="AB2069" s="37" t="str">
        <f>IF($I2069&lt;&gt;"",VLOOKUP($I2069,'Valid Values - Search'!$R$4:$S$4719,2,FALSE),"")</f>
        <v/>
      </c>
      <c r="AC2069" s="38" t="str">
        <f t="shared" si="32"/>
        <v/>
      </c>
      <c r="AD2069" s="38"/>
    </row>
    <row r="2070" spans="1:30">
      <c r="A2070" s="46"/>
      <c r="B2070" s="47"/>
      <c r="C2070" s="49"/>
      <c r="D2070" s="41"/>
      <c r="E2070" s="41"/>
      <c r="F2070" s="41"/>
      <c r="G2070" s="50" t="str">
        <f>IF(A2070&lt;&gt;"",CONCATENATE(A2070,":",YEAR(B2070),IF(MONTH(B2070)&gt;9,MONTH(B2070),CONCATENATE(0,MONTH(B2070))),IF(DAY(B2070)&gt;9,DAY(B2070),CONCATENATE(0,DAY(B2070))),IF(HOUR(C2070)&gt;9,HOUR(C2070),CONCATENATE(0,HOUR(C2070))),IF(MINUTE(C2070)&gt;9,MINUTE(C2070),CONCATENATE(0,MINUTE(C2070))),":",VLOOKUP(F2070,'Valid Values - Results'!$D$4:$F$12,3,FALSE)),"")</f>
        <v/>
      </c>
      <c r="H2070" s="41"/>
      <c r="I2070" s="41"/>
      <c r="J2070" s="41"/>
      <c r="K2070" s="41"/>
      <c r="L2070" s="41"/>
      <c r="M2070" s="92"/>
      <c r="N2070" s="41"/>
      <c r="O2070" s="41"/>
      <c r="P2070" s="41"/>
      <c r="Q2070" s="41"/>
      <c r="R2070" s="41"/>
      <c r="S2070" s="41"/>
      <c r="T2070" s="41"/>
      <c r="U2070" s="47"/>
      <c r="V2070" s="49"/>
      <c r="W2070" s="41"/>
      <c r="X2070" s="41"/>
      <c r="Y2070" s="41"/>
      <c r="AA2070" s="37" t="str">
        <f>IF($I2070&lt;&gt;"",VLOOKUP($I2070,'Valid Values - Search'!$R$4:$T$4719,3,FALSE),"")</f>
        <v/>
      </c>
      <c r="AB2070" s="37" t="str">
        <f>IF($I2070&lt;&gt;"",VLOOKUP($I2070,'Valid Values - Search'!$R$4:$S$4719,2,FALSE),"")</f>
        <v/>
      </c>
      <c r="AC2070" s="38" t="str">
        <f t="shared" si="32"/>
        <v/>
      </c>
      <c r="AD2070" s="38"/>
    </row>
    <row r="2071" spans="1:30">
      <c r="A2071" s="46"/>
      <c r="B2071" s="47"/>
      <c r="C2071" s="49"/>
      <c r="D2071" s="41"/>
      <c r="E2071" s="41"/>
      <c r="F2071" s="41"/>
      <c r="G2071" s="50" t="str">
        <f>IF(A2071&lt;&gt;"",CONCATENATE(A2071,":",YEAR(B2071),IF(MONTH(B2071)&gt;9,MONTH(B2071),CONCATENATE(0,MONTH(B2071))),IF(DAY(B2071)&gt;9,DAY(B2071),CONCATENATE(0,DAY(B2071))),IF(HOUR(C2071)&gt;9,HOUR(C2071),CONCATENATE(0,HOUR(C2071))),IF(MINUTE(C2071)&gt;9,MINUTE(C2071),CONCATENATE(0,MINUTE(C2071))),":",VLOOKUP(F2071,'Valid Values - Results'!$D$4:$F$12,3,FALSE)),"")</f>
        <v/>
      </c>
      <c r="H2071" s="41"/>
      <c r="I2071" s="41"/>
      <c r="J2071" s="41"/>
      <c r="K2071" s="41"/>
      <c r="L2071" s="41"/>
      <c r="M2071" s="92"/>
      <c r="N2071" s="41"/>
      <c r="O2071" s="41"/>
      <c r="P2071" s="41"/>
      <c r="Q2071" s="41"/>
      <c r="R2071" s="41"/>
      <c r="S2071" s="41"/>
      <c r="T2071" s="41"/>
      <c r="U2071" s="47"/>
      <c r="V2071" s="49"/>
      <c r="W2071" s="41"/>
      <c r="X2071" s="41"/>
      <c r="Y2071" s="41"/>
      <c r="AA2071" s="37" t="str">
        <f>IF($I2071&lt;&gt;"",VLOOKUP($I2071,'Valid Values - Search'!$R$4:$T$4719,3,FALSE),"")</f>
        <v/>
      </c>
      <c r="AB2071" s="37" t="str">
        <f>IF($I2071&lt;&gt;"",VLOOKUP($I2071,'Valid Values - Search'!$R$4:$S$4719,2,FALSE),"")</f>
        <v/>
      </c>
      <c r="AC2071" s="38" t="str">
        <f t="shared" si="32"/>
        <v/>
      </c>
      <c r="AD2071" s="38"/>
    </row>
    <row r="2072" spans="1:30">
      <c r="A2072" s="46"/>
      <c r="B2072" s="47"/>
      <c r="C2072" s="49"/>
      <c r="D2072" s="41"/>
      <c r="E2072" s="41"/>
      <c r="F2072" s="41"/>
      <c r="G2072" s="50" t="str">
        <f>IF(A2072&lt;&gt;"",CONCATENATE(A2072,":",YEAR(B2072),IF(MONTH(B2072)&gt;9,MONTH(B2072),CONCATENATE(0,MONTH(B2072))),IF(DAY(B2072)&gt;9,DAY(B2072),CONCATENATE(0,DAY(B2072))),IF(HOUR(C2072)&gt;9,HOUR(C2072),CONCATENATE(0,HOUR(C2072))),IF(MINUTE(C2072)&gt;9,MINUTE(C2072),CONCATENATE(0,MINUTE(C2072))),":",VLOOKUP(F2072,'Valid Values - Results'!$D$4:$F$12,3,FALSE)),"")</f>
        <v/>
      </c>
      <c r="H2072" s="41"/>
      <c r="I2072" s="41"/>
      <c r="J2072" s="41"/>
      <c r="K2072" s="41"/>
      <c r="L2072" s="41"/>
      <c r="M2072" s="92"/>
      <c r="N2072" s="41"/>
      <c r="O2072" s="41"/>
      <c r="P2072" s="41"/>
      <c r="Q2072" s="41"/>
      <c r="R2072" s="41"/>
      <c r="S2072" s="41"/>
      <c r="T2072" s="41"/>
      <c r="U2072" s="47"/>
      <c r="V2072" s="49"/>
      <c r="W2072" s="41"/>
      <c r="X2072" s="41"/>
      <c r="Y2072" s="41"/>
      <c r="AA2072" s="37" t="str">
        <f>IF($I2072&lt;&gt;"",VLOOKUP($I2072,'Valid Values - Search'!$R$4:$T$4719,3,FALSE),"")</f>
        <v/>
      </c>
      <c r="AB2072" s="37" t="str">
        <f>IF($I2072&lt;&gt;"",VLOOKUP($I2072,'Valid Values - Search'!$R$4:$S$4719,2,FALSE),"")</f>
        <v/>
      </c>
      <c r="AC2072" s="38" t="str">
        <f t="shared" si="32"/>
        <v/>
      </c>
      <c r="AD2072" s="38"/>
    </row>
    <row r="2073" spans="1:30">
      <c r="A2073" s="46"/>
      <c r="B2073" s="47"/>
      <c r="C2073" s="49"/>
      <c r="D2073" s="41"/>
      <c r="E2073" s="41"/>
      <c r="F2073" s="41"/>
      <c r="G2073" s="50" t="str">
        <f>IF(A2073&lt;&gt;"",CONCATENATE(A2073,":",YEAR(B2073),IF(MONTH(B2073)&gt;9,MONTH(B2073),CONCATENATE(0,MONTH(B2073))),IF(DAY(B2073)&gt;9,DAY(B2073),CONCATENATE(0,DAY(B2073))),IF(HOUR(C2073)&gt;9,HOUR(C2073),CONCATENATE(0,HOUR(C2073))),IF(MINUTE(C2073)&gt;9,MINUTE(C2073),CONCATENATE(0,MINUTE(C2073))),":",VLOOKUP(F2073,'Valid Values - Results'!$D$4:$F$12,3,FALSE)),"")</f>
        <v/>
      </c>
      <c r="H2073" s="41"/>
      <c r="I2073" s="41"/>
      <c r="J2073" s="41"/>
      <c r="K2073" s="41"/>
      <c r="L2073" s="41"/>
      <c r="M2073" s="92"/>
      <c r="N2073" s="41"/>
      <c r="O2073" s="41"/>
      <c r="P2073" s="41"/>
      <c r="Q2073" s="41"/>
      <c r="R2073" s="41"/>
      <c r="S2073" s="41"/>
      <c r="T2073" s="41"/>
      <c r="U2073" s="47"/>
      <c r="V2073" s="49"/>
      <c r="W2073" s="41"/>
      <c r="X2073" s="41"/>
      <c r="Y2073" s="41"/>
      <c r="AA2073" s="37" t="str">
        <f>IF($I2073&lt;&gt;"",VLOOKUP($I2073,'Valid Values - Search'!$R$4:$T$4719,3,FALSE),"")</f>
        <v/>
      </c>
      <c r="AB2073" s="37" t="str">
        <f>IF($I2073&lt;&gt;"",VLOOKUP($I2073,'Valid Values - Search'!$R$4:$S$4719,2,FALSE),"")</f>
        <v/>
      </c>
      <c r="AC2073" s="38" t="str">
        <f t="shared" si="32"/>
        <v/>
      </c>
      <c r="AD2073" s="38"/>
    </row>
    <row r="2074" spans="1:30">
      <c r="A2074" s="46"/>
      <c r="B2074" s="47"/>
      <c r="C2074" s="49"/>
      <c r="D2074" s="41"/>
      <c r="E2074" s="41"/>
      <c r="F2074" s="41"/>
      <c r="G2074" s="50" t="str">
        <f>IF(A2074&lt;&gt;"",CONCATENATE(A2074,":",YEAR(B2074),IF(MONTH(B2074)&gt;9,MONTH(B2074),CONCATENATE(0,MONTH(B2074))),IF(DAY(B2074)&gt;9,DAY(B2074),CONCATENATE(0,DAY(B2074))),IF(HOUR(C2074)&gt;9,HOUR(C2074),CONCATENATE(0,HOUR(C2074))),IF(MINUTE(C2074)&gt;9,MINUTE(C2074),CONCATENATE(0,MINUTE(C2074))),":",VLOOKUP(F2074,'Valid Values - Results'!$D$4:$F$12,3,FALSE)),"")</f>
        <v/>
      </c>
      <c r="H2074" s="41"/>
      <c r="I2074" s="41"/>
      <c r="J2074" s="41"/>
      <c r="K2074" s="41"/>
      <c r="L2074" s="41"/>
      <c r="M2074" s="92"/>
      <c r="N2074" s="41"/>
      <c r="O2074" s="41"/>
      <c r="P2074" s="41"/>
      <c r="Q2074" s="41"/>
      <c r="R2074" s="41"/>
      <c r="S2074" s="41"/>
      <c r="T2074" s="41"/>
      <c r="U2074" s="47"/>
      <c r="V2074" s="49"/>
      <c r="W2074" s="41"/>
      <c r="X2074" s="41"/>
      <c r="Y2074" s="41"/>
      <c r="AA2074" s="37" t="str">
        <f>IF($I2074&lt;&gt;"",VLOOKUP($I2074,'Valid Values - Search'!$R$4:$T$4719,3,FALSE),"")</f>
        <v/>
      </c>
      <c r="AB2074" s="37" t="str">
        <f>IF($I2074&lt;&gt;"",VLOOKUP($I2074,'Valid Values - Search'!$R$4:$S$4719,2,FALSE),"")</f>
        <v/>
      </c>
      <c r="AC2074" s="38" t="str">
        <f t="shared" si="32"/>
        <v/>
      </c>
      <c r="AD2074" s="38"/>
    </row>
    <row r="2075" spans="1:30">
      <c r="A2075" s="46"/>
      <c r="B2075" s="47"/>
      <c r="C2075" s="49"/>
      <c r="D2075" s="41"/>
      <c r="E2075" s="41"/>
      <c r="F2075" s="41"/>
      <c r="G2075" s="50" t="str">
        <f>IF(A2075&lt;&gt;"",CONCATENATE(A2075,":",YEAR(B2075),IF(MONTH(B2075)&gt;9,MONTH(B2075),CONCATENATE(0,MONTH(B2075))),IF(DAY(B2075)&gt;9,DAY(B2075),CONCATENATE(0,DAY(B2075))),IF(HOUR(C2075)&gt;9,HOUR(C2075),CONCATENATE(0,HOUR(C2075))),IF(MINUTE(C2075)&gt;9,MINUTE(C2075),CONCATENATE(0,MINUTE(C2075))),":",VLOOKUP(F2075,'Valid Values - Results'!$D$4:$F$12,3,FALSE)),"")</f>
        <v/>
      </c>
      <c r="H2075" s="41"/>
      <c r="I2075" s="41"/>
      <c r="J2075" s="41"/>
      <c r="K2075" s="41"/>
      <c r="L2075" s="41"/>
      <c r="M2075" s="92"/>
      <c r="N2075" s="41"/>
      <c r="O2075" s="41"/>
      <c r="P2075" s="41"/>
      <c r="Q2075" s="41"/>
      <c r="R2075" s="41"/>
      <c r="S2075" s="41"/>
      <c r="T2075" s="41"/>
      <c r="U2075" s="47"/>
      <c r="V2075" s="49"/>
      <c r="W2075" s="41"/>
      <c r="X2075" s="41"/>
      <c r="Y2075" s="41"/>
      <c r="AA2075" s="37" t="str">
        <f>IF($I2075&lt;&gt;"",VLOOKUP($I2075,'Valid Values - Search'!$R$4:$T$4719,3,FALSE),"")</f>
        <v/>
      </c>
      <c r="AB2075" s="37" t="str">
        <f>IF($I2075&lt;&gt;"",VLOOKUP($I2075,'Valid Values - Search'!$R$4:$S$4719,2,FALSE),"")</f>
        <v/>
      </c>
      <c r="AC2075" s="38" t="str">
        <f t="shared" si="32"/>
        <v/>
      </c>
      <c r="AD2075" s="38"/>
    </row>
    <row r="2076" spans="1:30">
      <c r="A2076" s="46"/>
      <c r="B2076" s="47"/>
      <c r="C2076" s="49"/>
      <c r="D2076" s="41"/>
      <c r="E2076" s="41"/>
      <c r="F2076" s="41"/>
      <c r="G2076" s="50" t="str">
        <f>IF(A2076&lt;&gt;"",CONCATENATE(A2076,":",YEAR(B2076),IF(MONTH(B2076)&gt;9,MONTH(B2076),CONCATENATE(0,MONTH(B2076))),IF(DAY(B2076)&gt;9,DAY(B2076),CONCATENATE(0,DAY(B2076))),IF(HOUR(C2076)&gt;9,HOUR(C2076),CONCATENATE(0,HOUR(C2076))),IF(MINUTE(C2076)&gt;9,MINUTE(C2076),CONCATENATE(0,MINUTE(C2076))),":",VLOOKUP(F2076,'Valid Values - Results'!$D$4:$F$12,3,FALSE)),"")</f>
        <v/>
      </c>
      <c r="H2076" s="41"/>
      <c r="I2076" s="41"/>
      <c r="J2076" s="41"/>
      <c r="K2076" s="41"/>
      <c r="L2076" s="41"/>
      <c r="M2076" s="92"/>
      <c r="N2076" s="41"/>
      <c r="O2076" s="41"/>
      <c r="P2076" s="41"/>
      <c r="Q2076" s="41"/>
      <c r="R2076" s="41"/>
      <c r="S2076" s="41"/>
      <c r="T2076" s="41"/>
      <c r="U2076" s="47"/>
      <c r="V2076" s="49"/>
      <c r="W2076" s="41"/>
      <c r="X2076" s="41"/>
      <c r="Y2076" s="41"/>
      <c r="AA2076" s="37" t="str">
        <f>IF($I2076&lt;&gt;"",VLOOKUP($I2076,'Valid Values - Search'!$R$4:$T$4719,3,FALSE),"")</f>
        <v/>
      </c>
      <c r="AB2076" s="37" t="str">
        <f>IF($I2076&lt;&gt;"",VLOOKUP($I2076,'Valid Values - Search'!$R$4:$S$4719,2,FALSE),"")</f>
        <v/>
      </c>
      <c r="AC2076" s="38" t="str">
        <f t="shared" si="32"/>
        <v/>
      </c>
      <c r="AD2076" s="38"/>
    </row>
    <row r="2077" spans="1:30">
      <c r="A2077" s="46"/>
      <c r="B2077" s="47"/>
      <c r="C2077" s="49"/>
      <c r="D2077" s="41"/>
      <c r="E2077" s="41"/>
      <c r="F2077" s="41"/>
      <c r="G2077" s="50" t="str">
        <f>IF(A2077&lt;&gt;"",CONCATENATE(A2077,":",YEAR(B2077),IF(MONTH(B2077)&gt;9,MONTH(B2077),CONCATENATE(0,MONTH(B2077))),IF(DAY(B2077)&gt;9,DAY(B2077),CONCATENATE(0,DAY(B2077))),IF(HOUR(C2077)&gt;9,HOUR(C2077),CONCATENATE(0,HOUR(C2077))),IF(MINUTE(C2077)&gt;9,MINUTE(C2077),CONCATENATE(0,MINUTE(C2077))),":",VLOOKUP(F2077,'Valid Values - Results'!$D$4:$F$12,3,FALSE)),"")</f>
        <v/>
      </c>
      <c r="H2077" s="41"/>
      <c r="I2077" s="41"/>
      <c r="J2077" s="41"/>
      <c r="K2077" s="41"/>
      <c r="L2077" s="41"/>
      <c r="M2077" s="92"/>
      <c r="N2077" s="41"/>
      <c r="O2077" s="41"/>
      <c r="P2077" s="41"/>
      <c r="Q2077" s="41"/>
      <c r="R2077" s="41"/>
      <c r="S2077" s="41"/>
      <c r="T2077" s="41"/>
      <c r="U2077" s="47"/>
      <c r="V2077" s="49"/>
      <c r="W2077" s="41"/>
      <c r="X2077" s="41"/>
      <c r="Y2077" s="41"/>
      <c r="AA2077" s="37" t="str">
        <f>IF($I2077&lt;&gt;"",VLOOKUP($I2077,'Valid Values - Search'!$R$4:$T$4719,3,FALSE),"")</f>
        <v/>
      </c>
      <c r="AB2077" s="37" t="str">
        <f>IF($I2077&lt;&gt;"",VLOOKUP($I2077,'Valid Values - Search'!$R$4:$S$4719,2,FALSE),"")</f>
        <v/>
      </c>
      <c r="AC2077" s="38" t="str">
        <f t="shared" si="32"/>
        <v/>
      </c>
      <c r="AD2077" s="38"/>
    </row>
    <row r="2078" spans="1:30">
      <c r="A2078" s="46"/>
      <c r="B2078" s="47"/>
      <c r="C2078" s="49"/>
      <c r="D2078" s="41"/>
      <c r="E2078" s="41"/>
      <c r="F2078" s="41"/>
      <c r="G2078" s="50" t="str">
        <f>IF(A2078&lt;&gt;"",CONCATENATE(A2078,":",YEAR(B2078),IF(MONTH(B2078)&gt;9,MONTH(B2078),CONCATENATE(0,MONTH(B2078))),IF(DAY(B2078)&gt;9,DAY(B2078),CONCATENATE(0,DAY(B2078))),IF(HOUR(C2078)&gt;9,HOUR(C2078),CONCATENATE(0,HOUR(C2078))),IF(MINUTE(C2078)&gt;9,MINUTE(C2078),CONCATENATE(0,MINUTE(C2078))),":",VLOOKUP(F2078,'Valid Values - Results'!$D$4:$F$12,3,FALSE)),"")</f>
        <v/>
      </c>
      <c r="H2078" s="41"/>
      <c r="I2078" s="41"/>
      <c r="J2078" s="41"/>
      <c r="K2078" s="41"/>
      <c r="L2078" s="41"/>
      <c r="M2078" s="92"/>
      <c r="N2078" s="41"/>
      <c r="O2078" s="41"/>
      <c r="P2078" s="41"/>
      <c r="Q2078" s="41"/>
      <c r="R2078" s="41"/>
      <c r="S2078" s="41"/>
      <c r="T2078" s="41"/>
      <c r="U2078" s="47"/>
      <c r="V2078" s="49"/>
      <c r="W2078" s="41"/>
      <c r="X2078" s="41"/>
      <c r="Y2078" s="41"/>
      <c r="AA2078" s="37" t="str">
        <f>IF($I2078&lt;&gt;"",VLOOKUP($I2078,'Valid Values - Search'!$R$4:$T$4719,3,FALSE),"")</f>
        <v/>
      </c>
      <c r="AB2078" s="37" t="str">
        <f>IF($I2078&lt;&gt;"",VLOOKUP($I2078,'Valid Values - Search'!$R$4:$S$4719,2,FALSE),"")</f>
        <v/>
      </c>
      <c r="AC2078" s="38" t="str">
        <f t="shared" si="32"/>
        <v/>
      </c>
      <c r="AD2078" s="38"/>
    </row>
    <row r="2079" spans="1:30">
      <c r="A2079" s="46"/>
      <c r="B2079" s="47"/>
      <c r="C2079" s="49"/>
      <c r="D2079" s="41"/>
      <c r="E2079" s="41"/>
      <c r="F2079" s="41"/>
      <c r="G2079" s="50" t="str">
        <f>IF(A2079&lt;&gt;"",CONCATENATE(A2079,":",YEAR(B2079),IF(MONTH(B2079)&gt;9,MONTH(B2079),CONCATENATE(0,MONTH(B2079))),IF(DAY(B2079)&gt;9,DAY(B2079),CONCATENATE(0,DAY(B2079))),IF(HOUR(C2079)&gt;9,HOUR(C2079),CONCATENATE(0,HOUR(C2079))),IF(MINUTE(C2079)&gt;9,MINUTE(C2079),CONCATENATE(0,MINUTE(C2079))),":",VLOOKUP(F2079,'Valid Values - Results'!$D$4:$F$12,3,FALSE)),"")</f>
        <v/>
      </c>
      <c r="H2079" s="41"/>
      <c r="I2079" s="41"/>
      <c r="J2079" s="41"/>
      <c r="K2079" s="41"/>
      <c r="L2079" s="41"/>
      <c r="M2079" s="92"/>
      <c r="N2079" s="41"/>
      <c r="O2079" s="41"/>
      <c r="P2079" s="41"/>
      <c r="Q2079" s="41"/>
      <c r="R2079" s="41"/>
      <c r="S2079" s="41"/>
      <c r="T2079" s="41"/>
      <c r="U2079" s="47"/>
      <c r="V2079" s="49"/>
      <c r="W2079" s="41"/>
      <c r="X2079" s="41"/>
      <c r="Y2079" s="41"/>
      <c r="AA2079" s="37" t="str">
        <f>IF($I2079&lt;&gt;"",VLOOKUP($I2079,'Valid Values - Search'!$R$4:$T$4719,3,FALSE),"")</f>
        <v/>
      </c>
      <c r="AB2079" s="37" t="str">
        <f>IF($I2079&lt;&gt;"",VLOOKUP($I2079,'Valid Values - Search'!$R$4:$S$4719,2,FALSE),"")</f>
        <v/>
      </c>
      <c r="AC2079" s="38" t="str">
        <f t="shared" si="32"/>
        <v/>
      </c>
      <c r="AD2079" s="38"/>
    </row>
    <row r="2080" spans="1:30">
      <c r="A2080" s="46"/>
      <c r="B2080" s="47"/>
      <c r="C2080" s="49"/>
      <c r="D2080" s="41"/>
      <c r="E2080" s="41"/>
      <c r="F2080" s="41"/>
      <c r="G2080" s="50" t="str">
        <f>IF(A2080&lt;&gt;"",CONCATENATE(A2080,":",YEAR(B2080),IF(MONTH(B2080)&gt;9,MONTH(B2080),CONCATENATE(0,MONTH(B2080))),IF(DAY(B2080)&gt;9,DAY(B2080),CONCATENATE(0,DAY(B2080))),IF(HOUR(C2080)&gt;9,HOUR(C2080),CONCATENATE(0,HOUR(C2080))),IF(MINUTE(C2080)&gt;9,MINUTE(C2080),CONCATENATE(0,MINUTE(C2080))),":",VLOOKUP(F2080,'Valid Values - Results'!$D$4:$F$12,3,FALSE)),"")</f>
        <v/>
      </c>
      <c r="H2080" s="41"/>
      <c r="I2080" s="41"/>
      <c r="J2080" s="41"/>
      <c r="K2080" s="41"/>
      <c r="L2080" s="41"/>
      <c r="M2080" s="92"/>
      <c r="N2080" s="41"/>
      <c r="O2080" s="41"/>
      <c r="P2080" s="41"/>
      <c r="Q2080" s="41"/>
      <c r="R2080" s="41"/>
      <c r="S2080" s="41"/>
      <c r="T2080" s="41"/>
      <c r="U2080" s="47"/>
      <c r="V2080" s="49"/>
      <c r="W2080" s="41"/>
      <c r="X2080" s="41"/>
      <c r="Y2080" s="41"/>
      <c r="AA2080" s="37" t="str">
        <f>IF($I2080&lt;&gt;"",VLOOKUP($I2080,'Valid Values - Search'!$R$4:$T$4719,3,FALSE),"")</f>
        <v/>
      </c>
      <c r="AB2080" s="37" t="str">
        <f>IF($I2080&lt;&gt;"",VLOOKUP($I2080,'Valid Values - Search'!$R$4:$S$4719,2,FALSE),"")</f>
        <v/>
      </c>
      <c r="AC2080" s="38" t="str">
        <f t="shared" si="32"/>
        <v/>
      </c>
      <c r="AD2080" s="38"/>
    </row>
    <row r="2081" spans="1:30">
      <c r="A2081" s="46"/>
      <c r="B2081" s="47"/>
      <c r="C2081" s="49"/>
      <c r="D2081" s="41"/>
      <c r="E2081" s="41"/>
      <c r="F2081" s="41"/>
      <c r="G2081" s="50" t="str">
        <f>IF(A2081&lt;&gt;"",CONCATENATE(A2081,":",YEAR(B2081),IF(MONTH(B2081)&gt;9,MONTH(B2081),CONCATENATE(0,MONTH(B2081))),IF(DAY(B2081)&gt;9,DAY(B2081),CONCATENATE(0,DAY(B2081))),IF(HOUR(C2081)&gt;9,HOUR(C2081),CONCATENATE(0,HOUR(C2081))),IF(MINUTE(C2081)&gt;9,MINUTE(C2081),CONCATENATE(0,MINUTE(C2081))),":",VLOOKUP(F2081,'Valid Values - Results'!$D$4:$F$12,3,FALSE)),"")</f>
        <v/>
      </c>
      <c r="H2081" s="41"/>
      <c r="I2081" s="41"/>
      <c r="J2081" s="41"/>
      <c r="K2081" s="41"/>
      <c r="L2081" s="41"/>
      <c r="M2081" s="92"/>
      <c r="N2081" s="41"/>
      <c r="O2081" s="41"/>
      <c r="P2081" s="41"/>
      <c r="Q2081" s="41"/>
      <c r="R2081" s="41"/>
      <c r="S2081" s="41"/>
      <c r="T2081" s="41"/>
      <c r="U2081" s="47"/>
      <c r="V2081" s="49"/>
      <c r="W2081" s="41"/>
      <c r="X2081" s="41"/>
      <c r="Y2081" s="41"/>
      <c r="AA2081" s="37" t="str">
        <f>IF($I2081&lt;&gt;"",VLOOKUP($I2081,'Valid Values - Search'!$R$4:$T$4719,3,FALSE),"")</f>
        <v/>
      </c>
      <c r="AB2081" s="37" t="str">
        <f>IF($I2081&lt;&gt;"",VLOOKUP($I2081,'Valid Values - Search'!$R$4:$S$4719,2,FALSE),"")</f>
        <v/>
      </c>
      <c r="AC2081" s="38" t="str">
        <f t="shared" si="32"/>
        <v/>
      </c>
      <c r="AD2081" s="38"/>
    </row>
    <row r="2082" spans="1:30">
      <c r="A2082" s="46"/>
      <c r="B2082" s="47"/>
      <c r="C2082" s="49"/>
      <c r="D2082" s="41"/>
      <c r="E2082" s="41"/>
      <c r="F2082" s="41"/>
      <c r="G2082" s="50" t="str">
        <f>IF(A2082&lt;&gt;"",CONCATENATE(A2082,":",YEAR(B2082),IF(MONTH(B2082)&gt;9,MONTH(B2082),CONCATENATE(0,MONTH(B2082))),IF(DAY(B2082)&gt;9,DAY(B2082),CONCATENATE(0,DAY(B2082))),IF(HOUR(C2082)&gt;9,HOUR(C2082),CONCATENATE(0,HOUR(C2082))),IF(MINUTE(C2082)&gt;9,MINUTE(C2082),CONCATENATE(0,MINUTE(C2082))),":",VLOOKUP(F2082,'Valid Values - Results'!$D$4:$F$12,3,FALSE)),"")</f>
        <v/>
      </c>
      <c r="H2082" s="41"/>
      <c r="I2082" s="41"/>
      <c r="J2082" s="41"/>
      <c r="K2082" s="41"/>
      <c r="L2082" s="41"/>
      <c r="M2082" s="92"/>
      <c r="N2082" s="41"/>
      <c r="O2082" s="41"/>
      <c r="P2082" s="41"/>
      <c r="Q2082" s="41"/>
      <c r="R2082" s="41"/>
      <c r="S2082" s="41"/>
      <c r="T2082" s="41"/>
      <c r="U2082" s="47"/>
      <c r="V2082" s="49"/>
      <c r="W2082" s="41"/>
      <c r="X2082" s="41"/>
      <c r="Y2082" s="41"/>
      <c r="AA2082" s="37" t="str">
        <f>IF($I2082&lt;&gt;"",VLOOKUP($I2082,'Valid Values - Search'!$R$4:$T$4719,3,FALSE),"")</f>
        <v/>
      </c>
      <c r="AB2082" s="37" t="str">
        <f>IF($I2082&lt;&gt;"",VLOOKUP($I2082,'Valid Values - Search'!$R$4:$S$4719,2,FALSE),"")</f>
        <v/>
      </c>
      <c r="AC2082" s="38" t="str">
        <f t="shared" si="32"/>
        <v/>
      </c>
      <c r="AD2082" s="38"/>
    </row>
    <row r="2083" spans="1:30">
      <c r="A2083" s="46"/>
      <c r="B2083" s="47"/>
      <c r="C2083" s="49"/>
      <c r="D2083" s="41"/>
      <c r="E2083" s="41"/>
      <c r="F2083" s="41"/>
      <c r="G2083" s="50" t="str">
        <f>IF(A2083&lt;&gt;"",CONCATENATE(A2083,":",YEAR(B2083),IF(MONTH(B2083)&gt;9,MONTH(B2083),CONCATENATE(0,MONTH(B2083))),IF(DAY(B2083)&gt;9,DAY(B2083),CONCATENATE(0,DAY(B2083))),IF(HOUR(C2083)&gt;9,HOUR(C2083),CONCATENATE(0,HOUR(C2083))),IF(MINUTE(C2083)&gt;9,MINUTE(C2083),CONCATENATE(0,MINUTE(C2083))),":",VLOOKUP(F2083,'Valid Values - Results'!$D$4:$F$12,3,FALSE)),"")</f>
        <v/>
      </c>
      <c r="H2083" s="41"/>
      <c r="I2083" s="41"/>
      <c r="J2083" s="41"/>
      <c r="K2083" s="41"/>
      <c r="L2083" s="41"/>
      <c r="M2083" s="92"/>
      <c r="N2083" s="41"/>
      <c r="O2083" s="41"/>
      <c r="P2083" s="41"/>
      <c r="Q2083" s="41"/>
      <c r="R2083" s="41"/>
      <c r="S2083" s="41"/>
      <c r="T2083" s="41"/>
      <c r="U2083" s="47"/>
      <c r="V2083" s="49"/>
      <c r="W2083" s="41"/>
      <c r="X2083" s="41"/>
      <c r="Y2083" s="41"/>
      <c r="AA2083" s="37" t="str">
        <f>IF($I2083&lt;&gt;"",VLOOKUP($I2083,'Valid Values - Search'!$R$4:$T$4719,3,FALSE),"")</f>
        <v/>
      </c>
      <c r="AB2083" s="37" t="str">
        <f>IF($I2083&lt;&gt;"",VLOOKUP($I2083,'Valid Values - Search'!$R$4:$S$4719,2,FALSE),"")</f>
        <v/>
      </c>
      <c r="AC2083" s="38" t="str">
        <f t="shared" si="32"/>
        <v/>
      </c>
      <c r="AD2083" s="38"/>
    </row>
    <row r="2084" spans="1:30">
      <c r="A2084" s="46"/>
      <c r="B2084" s="47"/>
      <c r="C2084" s="49"/>
      <c r="D2084" s="41"/>
      <c r="E2084" s="41"/>
      <c r="F2084" s="41"/>
      <c r="G2084" s="50" t="str">
        <f>IF(A2084&lt;&gt;"",CONCATENATE(A2084,":",YEAR(B2084),IF(MONTH(B2084)&gt;9,MONTH(B2084),CONCATENATE(0,MONTH(B2084))),IF(DAY(B2084)&gt;9,DAY(B2084),CONCATENATE(0,DAY(B2084))),IF(HOUR(C2084)&gt;9,HOUR(C2084),CONCATENATE(0,HOUR(C2084))),IF(MINUTE(C2084)&gt;9,MINUTE(C2084),CONCATENATE(0,MINUTE(C2084))),":",VLOOKUP(F2084,'Valid Values - Results'!$D$4:$F$12,3,FALSE)),"")</f>
        <v/>
      </c>
      <c r="H2084" s="41"/>
      <c r="I2084" s="41"/>
      <c r="J2084" s="41"/>
      <c r="K2084" s="41"/>
      <c r="L2084" s="41"/>
      <c r="M2084" s="92"/>
      <c r="N2084" s="41"/>
      <c r="O2084" s="41"/>
      <c r="P2084" s="41"/>
      <c r="Q2084" s="41"/>
      <c r="R2084" s="41"/>
      <c r="S2084" s="41"/>
      <c r="T2084" s="41"/>
      <c r="U2084" s="47"/>
      <c r="V2084" s="49"/>
      <c r="W2084" s="41"/>
      <c r="X2084" s="41"/>
      <c r="Y2084" s="41"/>
      <c r="AA2084" s="37" t="str">
        <f>IF($I2084&lt;&gt;"",VLOOKUP($I2084,'Valid Values - Search'!$R$4:$T$4719,3,FALSE),"")</f>
        <v/>
      </c>
      <c r="AB2084" s="37" t="str">
        <f>IF($I2084&lt;&gt;"",VLOOKUP($I2084,'Valid Values - Search'!$R$4:$S$4719,2,FALSE),"")</f>
        <v/>
      </c>
      <c r="AC2084" s="38" t="str">
        <f t="shared" si="32"/>
        <v/>
      </c>
      <c r="AD2084" s="38"/>
    </row>
    <row r="2085" spans="1:30">
      <c r="A2085" s="46"/>
      <c r="B2085" s="47"/>
      <c r="C2085" s="49"/>
      <c r="D2085" s="41"/>
      <c r="E2085" s="41"/>
      <c r="F2085" s="41"/>
      <c r="G2085" s="50" t="str">
        <f>IF(A2085&lt;&gt;"",CONCATENATE(A2085,":",YEAR(B2085),IF(MONTH(B2085)&gt;9,MONTH(B2085),CONCATENATE(0,MONTH(B2085))),IF(DAY(B2085)&gt;9,DAY(B2085),CONCATENATE(0,DAY(B2085))),IF(HOUR(C2085)&gt;9,HOUR(C2085),CONCATENATE(0,HOUR(C2085))),IF(MINUTE(C2085)&gt;9,MINUTE(C2085),CONCATENATE(0,MINUTE(C2085))),":",VLOOKUP(F2085,'Valid Values - Results'!$D$4:$F$12,3,FALSE)),"")</f>
        <v/>
      </c>
      <c r="H2085" s="41"/>
      <c r="I2085" s="41"/>
      <c r="J2085" s="41"/>
      <c r="K2085" s="41"/>
      <c r="L2085" s="41"/>
      <c r="M2085" s="92"/>
      <c r="N2085" s="41"/>
      <c r="O2085" s="41"/>
      <c r="P2085" s="41"/>
      <c r="Q2085" s="41"/>
      <c r="R2085" s="41"/>
      <c r="S2085" s="41"/>
      <c r="T2085" s="41"/>
      <c r="U2085" s="47"/>
      <c r="V2085" s="49"/>
      <c r="W2085" s="41"/>
      <c r="X2085" s="41"/>
      <c r="Y2085" s="41"/>
      <c r="AA2085" s="37" t="str">
        <f>IF($I2085&lt;&gt;"",VLOOKUP($I2085,'Valid Values - Search'!$R$4:$T$4719,3,FALSE),"")</f>
        <v/>
      </c>
      <c r="AB2085" s="37" t="str">
        <f>IF($I2085&lt;&gt;"",VLOOKUP($I2085,'Valid Values - Search'!$R$4:$S$4719,2,FALSE),"")</f>
        <v/>
      </c>
      <c r="AC2085" s="38" t="str">
        <f t="shared" si="32"/>
        <v/>
      </c>
      <c r="AD2085" s="38"/>
    </row>
    <row r="2086" spans="1:30">
      <c r="A2086" s="46"/>
      <c r="B2086" s="47"/>
      <c r="C2086" s="49"/>
      <c r="D2086" s="41"/>
      <c r="E2086" s="41"/>
      <c r="F2086" s="41"/>
      <c r="G2086" s="50" t="str">
        <f>IF(A2086&lt;&gt;"",CONCATENATE(A2086,":",YEAR(B2086),IF(MONTH(B2086)&gt;9,MONTH(B2086),CONCATENATE(0,MONTH(B2086))),IF(DAY(B2086)&gt;9,DAY(B2086),CONCATENATE(0,DAY(B2086))),IF(HOUR(C2086)&gt;9,HOUR(C2086),CONCATENATE(0,HOUR(C2086))),IF(MINUTE(C2086)&gt;9,MINUTE(C2086),CONCATENATE(0,MINUTE(C2086))),":",VLOOKUP(F2086,'Valid Values - Results'!$D$4:$F$12,3,FALSE)),"")</f>
        <v/>
      </c>
      <c r="H2086" s="41"/>
      <c r="I2086" s="41"/>
      <c r="J2086" s="41"/>
      <c r="K2086" s="41"/>
      <c r="L2086" s="41"/>
      <c r="M2086" s="92"/>
      <c r="N2086" s="41"/>
      <c r="O2086" s="41"/>
      <c r="P2086" s="41"/>
      <c r="Q2086" s="41"/>
      <c r="R2086" s="41"/>
      <c r="S2086" s="41"/>
      <c r="T2086" s="41"/>
      <c r="U2086" s="47"/>
      <c r="V2086" s="49"/>
      <c r="W2086" s="41"/>
      <c r="X2086" s="41"/>
      <c r="Y2086" s="41"/>
      <c r="AA2086" s="37" t="str">
        <f>IF($I2086&lt;&gt;"",VLOOKUP($I2086,'Valid Values - Search'!$R$4:$T$4719,3,FALSE),"")</f>
        <v/>
      </c>
      <c r="AB2086" s="37" t="str">
        <f>IF($I2086&lt;&gt;"",VLOOKUP($I2086,'Valid Values - Search'!$R$4:$S$4719,2,FALSE),"")</f>
        <v/>
      </c>
      <c r="AC2086" s="38" t="str">
        <f t="shared" si="32"/>
        <v/>
      </c>
      <c r="AD2086" s="38"/>
    </row>
    <row r="2087" spans="1:30">
      <c r="A2087" s="46"/>
      <c r="B2087" s="47"/>
      <c r="C2087" s="49"/>
      <c r="D2087" s="41"/>
      <c r="E2087" s="41"/>
      <c r="F2087" s="41"/>
      <c r="G2087" s="50" t="str">
        <f>IF(A2087&lt;&gt;"",CONCATENATE(A2087,":",YEAR(B2087),IF(MONTH(B2087)&gt;9,MONTH(B2087),CONCATENATE(0,MONTH(B2087))),IF(DAY(B2087)&gt;9,DAY(B2087),CONCATENATE(0,DAY(B2087))),IF(HOUR(C2087)&gt;9,HOUR(C2087),CONCATENATE(0,HOUR(C2087))),IF(MINUTE(C2087)&gt;9,MINUTE(C2087),CONCATENATE(0,MINUTE(C2087))),":",VLOOKUP(F2087,'Valid Values - Results'!$D$4:$F$12,3,FALSE)),"")</f>
        <v/>
      </c>
      <c r="H2087" s="41"/>
      <c r="I2087" s="41"/>
      <c r="J2087" s="41"/>
      <c r="K2087" s="41"/>
      <c r="L2087" s="41"/>
      <c r="M2087" s="92"/>
      <c r="N2087" s="41"/>
      <c r="O2087" s="41"/>
      <c r="P2087" s="41"/>
      <c r="Q2087" s="41"/>
      <c r="R2087" s="41"/>
      <c r="S2087" s="41"/>
      <c r="T2087" s="41"/>
      <c r="U2087" s="47"/>
      <c r="V2087" s="49"/>
      <c r="W2087" s="41"/>
      <c r="X2087" s="41"/>
      <c r="Y2087" s="41"/>
      <c r="AA2087" s="37" t="str">
        <f>IF($I2087&lt;&gt;"",VLOOKUP($I2087,'Valid Values - Search'!$R$4:$T$4719,3,FALSE),"")</f>
        <v/>
      </c>
      <c r="AB2087" s="37" t="str">
        <f>IF($I2087&lt;&gt;"",VLOOKUP($I2087,'Valid Values - Search'!$R$4:$S$4719,2,FALSE),"")</f>
        <v/>
      </c>
      <c r="AC2087" s="38" t="str">
        <f t="shared" si="32"/>
        <v/>
      </c>
      <c r="AD2087" s="38"/>
    </row>
    <row r="2088" spans="1:30">
      <c r="A2088" s="46"/>
      <c r="B2088" s="47"/>
      <c r="C2088" s="49"/>
      <c r="D2088" s="41"/>
      <c r="E2088" s="41"/>
      <c r="F2088" s="41"/>
      <c r="G2088" s="50" t="str">
        <f>IF(A2088&lt;&gt;"",CONCATENATE(A2088,":",YEAR(B2088),IF(MONTH(B2088)&gt;9,MONTH(B2088),CONCATENATE(0,MONTH(B2088))),IF(DAY(B2088)&gt;9,DAY(B2088),CONCATENATE(0,DAY(B2088))),IF(HOUR(C2088)&gt;9,HOUR(C2088),CONCATENATE(0,HOUR(C2088))),IF(MINUTE(C2088)&gt;9,MINUTE(C2088),CONCATENATE(0,MINUTE(C2088))),":",VLOOKUP(F2088,'Valid Values - Results'!$D$4:$F$12,3,FALSE)),"")</f>
        <v/>
      </c>
      <c r="H2088" s="41"/>
      <c r="I2088" s="41"/>
      <c r="J2088" s="41"/>
      <c r="K2088" s="41"/>
      <c r="L2088" s="41"/>
      <c r="M2088" s="92"/>
      <c r="N2088" s="41"/>
      <c r="O2088" s="41"/>
      <c r="P2088" s="41"/>
      <c r="Q2088" s="41"/>
      <c r="R2088" s="41"/>
      <c r="S2088" s="41"/>
      <c r="T2088" s="41"/>
      <c r="U2088" s="47"/>
      <c r="V2088" s="49"/>
      <c r="W2088" s="41"/>
      <c r="X2088" s="41"/>
      <c r="Y2088" s="41"/>
      <c r="AA2088" s="37" t="str">
        <f>IF($I2088&lt;&gt;"",VLOOKUP($I2088,'Valid Values - Search'!$R$4:$T$4719,3,FALSE),"")</f>
        <v/>
      </c>
      <c r="AB2088" s="37" t="str">
        <f>IF($I2088&lt;&gt;"",VLOOKUP($I2088,'Valid Values - Search'!$R$4:$S$4719,2,FALSE),"")</f>
        <v/>
      </c>
      <c r="AC2088" s="38" t="str">
        <f t="shared" si="32"/>
        <v/>
      </c>
      <c r="AD2088" s="38"/>
    </row>
    <row r="2089" spans="1:30">
      <c r="A2089" s="46"/>
      <c r="B2089" s="47"/>
      <c r="C2089" s="49"/>
      <c r="D2089" s="41"/>
      <c r="E2089" s="41"/>
      <c r="F2089" s="41"/>
      <c r="G2089" s="50" t="str">
        <f>IF(A2089&lt;&gt;"",CONCATENATE(A2089,":",YEAR(B2089),IF(MONTH(B2089)&gt;9,MONTH(B2089),CONCATENATE(0,MONTH(B2089))),IF(DAY(B2089)&gt;9,DAY(B2089),CONCATENATE(0,DAY(B2089))),IF(HOUR(C2089)&gt;9,HOUR(C2089),CONCATENATE(0,HOUR(C2089))),IF(MINUTE(C2089)&gt;9,MINUTE(C2089),CONCATENATE(0,MINUTE(C2089))),":",VLOOKUP(F2089,'Valid Values - Results'!$D$4:$F$12,3,FALSE)),"")</f>
        <v/>
      </c>
      <c r="H2089" s="41"/>
      <c r="I2089" s="41"/>
      <c r="J2089" s="41"/>
      <c r="K2089" s="41"/>
      <c r="L2089" s="41"/>
      <c r="M2089" s="92"/>
      <c r="N2089" s="41"/>
      <c r="O2089" s="41"/>
      <c r="P2089" s="41"/>
      <c r="Q2089" s="41"/>
      <c r="R2089" s="41"/>
      <c r="S2089" s="41"/>
      <c r="T2089" s="41"/>
      <c r="U2089" s="47"/>
      <c r="V2089" s="49"/>
      <c r="W2089" s="41"/>
      <c r="X2089" s="41"/>
      <c r="Y2089" s="41"/>
      <c r="AA2089" s="37" t="str">
        <f>IF($I2089&lt;&gt;"",VLOOKUP($I2089,'Valid Values - Search'!$R$4:$T$4719,3,FALSE),"")</f>
        <v/>
      </c>
      <c r="AB2089" s="37" t="str">
        <f>IF($I2089&lt;&gt;"",VLOOKUP($I2089,'Valid Values - Search'!$R$4:$S$4719,2,FALSE),"")</f>
        <v/>
      </c>
      <c r="AC2089" s="38" t="str">
        <f t="shared" si="32"/>
        <v/>
      </c>
      <c r="AD2089" s="38"/>
    </row>
    <row r="2090" spans="1:30">
      <c r="A2090" s="46"/>
      <c r="B2090" s="47"/>
      <c r="C2090" s="49"/>
      <c r="D2090" s="41"/>
      <c r="E2090" s="41"/>
      <c r="F2090" s="41"/>
      <c r="G2090" s="50" t="str">
        <f>IF(A2090&lt;&gt;"",CONCATENATE(A2090,":",YEAR(B2090),IF(MONTH(B2090)&gt;9,MONTH(B2090),CONCATENATE(0,MONTH(B2090))),IF(DAY(B2090)&gt;9,DAY(B2090),CONCATENATE(0,DAY(B2090))),IF(HOUR(C2090)&gt;9,HOUR(C2090),CONCATENATE(0,HOUR(C2090))),IF(MINUTE(C2090)&gt;9,MINUTE(C2090),CONCATENATE(0,MINUTE(C2090))),":",VLOOKUP(F2090,'Valid Values - Results'!$D$4:$F$12,3,FALSE)),"")</f>
        <v/>
      </c>
      <c r="H2090" s="41"/>
      <c r="I2090" s="41"/>
      <c r="J2090" s="41"/>
      <c r="K2090" s="41"/>
      <c r="L2090" s="41"/>
      <c r="M2090" s="92"/>
      <c r="N2090" s="41"/>
      <c r="O2090" s="41"/>
      <c r="P2090" s="41"/>
      <c r="Q2090" s="41"/>
      <c r="R2090" s="41"/>
      <c r="S2090" s="41"/>
      <c r="T2090" s="41"/>
      <c r="U2090" s="47"/>
      <c r="V2090" s="49"/>
      <c r="W2090" s="41"/>
      <c r="X2090" s="41"/>
      <c r="Y2090" s="41"/>
      <c r="AA2090" s="37" t="str">
        <f>IF($I2090&lt;&gt;"",VLOOKUP($I2090,'Valid Values - Search'!$R$4:$T$4719,3,FALSE),"")</f>
        <v/>
      </c>
      <c r="AB2090" s="37" t="str">
        <f>IF($I2090&lt;&gt;"",VLOOKUP($I2090,'Valid Values - Search'!$R$4:$S$4719,2,FALSE),"")</f>
        <v/>
      </c>
      <c r="AC2090" s="38" t="str">
        <f t="shared" si="32"/>
        <v/>
      </c>
      <c r="AD2090" s="38"/>
    </row>
    <row r="2091" spans="1:30">
      <c r="A2091" s="46"/>
      <c r="B2091" s="47"/>
      <c r="C2091" s="49"/>
      <c r="D2091" s="41"/>
      <c r="E2091" s="41"/>
      <c r="F2091" s="41"/>
      <c r="G2091" s="50" t="str">
        <f>IF(A2091&lt;&gt;"",CONCATENATE(A2091,":",YEAR(B2091),IF(MONTH(B2091)&gt;9,MONTH(B2091),CONCATENATE(0,MONTH(B2091))),IF(DAY(B2091)&gt;9,DAY(B2091),CONCATENATE(0,DAY(B2091))),IF(HOUR(C2091)&gt;9,HOUR(C2091),CONCATENATE(0,HOUR(C2091))),IF(MINUTE(C2091)&gt;9,MINUTE(C2091),CONCATENATE(0,MINUTE(C2091))),":",VLOOKUP(F2091,'Valid Values - Results'!$D$4:$F$12,3,FALSE)),"")</f>
        <v/>
      </c>
      <c r="H2091" s="41"/>
      <c r="I2091" s="41"/>
      <c r="J2091" s="41"/>
      <c r="K2091" s="41"/>
      <c r="L2091" s="41"/>
      <c r="M2091" s="92"/>
      <c r="N2091" s="41"/>
      <c r="O2091" s="41"/>
      <c r="P2091" s="41"/>
      <c r="Q2091" s="41"/>
      <c r="R2091" s="41"/>
      <c r="S2091" s="41"/>
      <c r="T2091" s="41"/>
      <c r="U2091" s="47"/>
      <c r="V2091" s="49"/>
      <c r="W2091" s="41"/>
      <c r="X2091" s="41"/>
      <c r="Y2091" s="41"/>
      <c r="AA2091" s="37" t="str">
        <f>IF($I2091&lt;&gt;"",VLOOKUP($I2091,'Valid Values - Search'!$R$4:$T$4719,3,FALSE),"")</f>
        <v/>
      </c>
      <c r="AB2091" s="37" t="str">
        <f>IF($I2091&lt;&gt;"",VLOOKUP($I2091,'Valid Values - Search'!$R$4:$S$4719,2,FALSE),"")</f>
        <v/>
      </c>
      <c r="AC2091" s="38" t="str">
        <f t="shared" si="32"/>
        <v/>
      </c>
      <c r="AD2091" s="38"/>
    </row>
    <row r="2092" spans="1:30">
      <c r="A2092" s="46"/>
      <c r="B2092" s="47"/>
      <c r="C2092" s="49"/>
      <c r="D2092" s="41"/>
      <c r="E2092" s="41"/>
      <c r="F2092" s="41"/>
      <c r="G2092" s="50" t="str">
        <f>IF(A2092&lt;&gt;"",CONCATENATE(A2092,":",YEAR(B2092),IF(MONTH(B2092)&gt;9,MONTH(B2092),CONCATENATE(0,MONTH(B2092))),IF(DAY(B2092)&gt;9,DAY(B2092),CONCATENATE(0,DAY(B2092))),IF(HOUR(C2092)&gt;9,HOUR(C2092),CONCATENATE(0,HOUR(C2092))),IF(MINUTE(C2092)&gt;9,MINUTE(C2092),CONCATENATE(0,MINUTE(C2092))),":",VLOOKUP(F2092,'Valid Values - Results'!$D$4:$F$12,3,FALSE)),"")</f>
        <v/>
      </c>
      <c r="H2092" s="41"/>
      <c r="I2092" s="41"/>
      <c r="J2092" s="41"/>
      <c r="K2092" s="41"/>
      <c r="L2092" s="41"/>
      <c r="M2092" s="92"/>
      <c r="N2092" s="41"/>
      <c r="O2092" s="41"/>
      <c r="P2092" s="41"/>
      <c r="Q2092" s="41"/>
      <c r="R2092" s="41"/>
      <c r="S2092" s="41"/>
      <c r="T2092" s="41"/>
      <c r="U2092" s="47"/>
      <c r="V2092" s="49"/>
      <c r="W2092" s="41"/>
      <c r="X2092" s="41"/>
      <c r="Y2092" s="41"/>
      <c r="AA2092" s="37" t="str">
        <f>IF($I2092&lt;&gt;"",VLOOKUP($I2092,'Valid Values - Search'!$R$4:$T$4719,3,FALSE),"")</f>
        <v/>
      </c>
      <c r="AB2092" s="37" t="str">
        <f>IF($I2092&lt;&gt;"",VLOOKUP($I2092,'Valid Values - Search'!$R$4:$S$4719,2,FALSE),"")</f>
        <v/>
      </c>
      <c r="AC2092" s="38" t="str">
        <f t="shared" si="32"/>
        <v/>
      </c>
      <c r="AD2092" s="38"/>
    </row>
    <row r="2093" spans="1:30">
      <c r="A2093" s="46"/>
      <c r="B2093" s="47"/>
      <c r="C2093" s="49"/>
      <c r="D2093" s="41"/>
      <c r="E2093" s="41"/>
      <c r="F2093" s="41"/>
      <c r="G2093" s="50" t="str">
        <f>IF(A2093&lt;&gt;"",CONCATENATE(A2093,":",YEAR(B2093),IF(MONTH(B2093)&gt;9,MONTH(B2093),CONCATENATE(0,MONTH(B2093))),IF(DAY(B2093)&gt;9,DAY(B2093),CONCATENATE(0,DAY(B2093))),IF(HOUR(C2093)&gt;9,HOUR(C2093),CONCATENATE(0,HOUR(C2093))),IF(MINUTE(C2093)&gt;9,MINUTE(C2093),CONCATENATE(0,MINUTE(C2093))),":",VLOOKUP(F2093,'Valid Values - Results'!$D$4:$F$12,3,FALSE)),"")</f>
        <v/>
      </c>
      <c r="H2093" s="41"/>
      <c r="I2093" s="41"/>
      <c r="J2093" s="41"/>
      <c r="K2093" s="41"/>
      <c r="L2093" s="41"/>
      <c r="M2093" s="92"/>
      <c r="N2093" s="41"/>
      <c r="O2093" s="41"/>
      <c r="P2093" s="41"/>
      <c r="Q2093" s="41"/>
      <c r="R2093" s="41"/>
      <c r="S2093" s="41"/>
      <c r="T2093" s="41"/>
      <c r="U2093" s="47"/>
      <c r="V2093" s="49"/>
      <c r="W2093" s="41"/>
      <c r="X2093" s="41"/>
      <c r="Y2093" s="41"/>
      <c r="AA2093" s="37" t="str">
        <f>IF($I2093&lt;&gt;"",VLOOKUP($I2093,'Valid Values - Search'!$R$4:$T$4719,3,FALSE),"")</f>
        <v/>
      </c>
      <c r="AB2093" s="37" t="str">
        <f>IF($I2093&lt;&gt;"",VLOOKUP($I2093,'Valid Values - Search'!$R$4:$S$4719,2,FALSE),"")</f>
        <v/>
      </c>
      <c r="AC2093" s="38" t="str">
        <f t="shared" si="32"/>
        <v/>
      </c>
      <c r="AD2093" s="38"/>
    </row>
    <row r="2094" spans="1:30">
      <c r="A2094" s="46"/>
      <c r="B2094" s="47"/>
      <c r="C2094" s="49"/>
      <c r="D2094" s="41"/>
      <c r="E2094" s="41"/>
      <c r="F2094" s="41"/>
      <c r="G2094" s="50" t="str">
        <f>IF(A2094&lt;&gt;"",CONCATENATE(A2094,":",YEAR(B2094),IF(MONTH(B2094)&gt;9,MONTH(B2094),CONCATENATE(0,MONTH(B2094))),IF(DAY(B2094)&gt;9,DAY(B2094),CONCATENATE(0,DAY(B2094))),IF(HOUR(C2094)&gt;9,HOUR(C2094),CONCATENATE(0,HOUR(C2094))),IF(MINUTE(C2094)&gt;9,MINUTE(C2094),CONCATENATE(0,MINUTE(C2094))),":",VLOOKUP(F2094,'Valid Values - Results'!$D$4:$F$12,3,FALSE)),"")</f>
        <v/>
      </c>
      <c r="H2094" s="41"/>
      <c r="I2094" s="41"/>
      <c r="J2094" s="41"/>
      <c r="K2094" s="41"/>
      <c r="L2094" s="41"/>
      <c r="M2094" s="92"/>
      <c r="N2094" s="41"/>
      <c r="O2094" s="41"/>
      <c r="P2094" s="41"/>
      <c r="Q2094" s="41"/>
      <c r="R2094" s="41"/>
      <c r="S2094" s="41"/>
      <c r="T2094" s="41"/>
      <c r="U2094" s="47"/>
      <c r="V2094" s="49"/>
      <c r="W2094" s="41"/>
      <c r="X2094" s="41"/>
      <c r="Y2094" s="41"/>
      <c r="AA2094" s="37" t="str">
        <f>IF($I2094&lt;&gt;"",VLOOKUP($I2094,'Valid Values - Search'!$R$4:$T$4719,3,FALSE),"")</f>
        <v/>
      </c>
      <c r="AB2094" s="37" t="str">
        <f>IF($I2094&lt;&gt;"",VLOOKUP($I2094,'Valid Values - Search'!$R$4:$S$4719,2,FALSE),"")</f>
        <v/>
      </c>
      <c r="AC2094" s="38" t="str">
        <f t="shared" si="32"/>
        <v/>
      </c>
      <c r="AD2094" s="38"/>
    </row>
    <row r="2095" spans="1:30">
      <c r="A2095" s="46"/>
      <c r="B2095" s="47"/>
      <c r="C2095" s="49"/>
      <c r="D2095" s="41"/>
      <c r="E2095" s="41"/>
      <c r="F2095" s="41"/>
      <c r="G2095" s="50" t="str">
        <f>IF(A2095&lt;&gt;"",CONCATENATE(A2095,":",YEAR(B2095),IF(MONTH(B2095)&gt;9,MONTH(B2095),CONCATENATE(0,MONTH(B2095))),IF(DAY(B2095)&gt;9,DAY(B2095),CONCATENATE(0,DAY(B2095))),IF(HOUR(C2095)&gt;9,HOUR(C2095),CONCATENATE(0,HOUR(C2095))),IF(MINUTE(C2095)&gt;9,MINUTE(C2095),CONCATENATE(0,MINUTE(C2095))),":",VLOOKUP(F2095,'Valid Values - Results'!$D$4:$F$12,3,FALSE)),"")</f>
        <v/>
      </c>
      <c r="H2095" s="41"/>
      <c r="I2095" s="41"/>
      <c r="J2095" s="41"/>
      <c r="K2095" s="41"/>
      <c r="L2095" s="41"/>
      <c r="M2095" s="92"/>
      <c r="N2095" s="41"/>
      <c r="O2095" s="41"/>
      <c r="P2095" s="41"/>
      <c r="Q2095" s="41"/>
      <c r="R2095" s="41"/>
      <c r="S2095" s="41"/>
      <c r="T2095" s="41"/>
      <c r="U2095" s="47"/>
      <c r="V2095" s="49"/>
      <c r="W2095" s="41"/>
      <c r="X2095" s="41"/>
      <c r="Y2095" s="41"/>
      <c r="AA2095" s="37" t="str">
        <f>IF($I2095&lt;&gt;"",VLOOKUP($I2095,'Valid Values - Search'!$R$4:$T$4719,3,FALSE),"")</f>
        <v/>
      </c>
      <c r="AB2095" s="37" t="str">
        <f>IF($I2095&lt;&gt;"",VLOOKUP($I2095,'Valid Values - Search'!$R$4:$S$4719,2,FALSE),"")</f>
        <v/>
      </c>
      <c r="AC2095" s="38" t="str">
        <f t="shared" si="32"/>
        <v/>
      </c>
      <c r="AD2095" s="38"/>
    </row>
    <row r="2096" spans="1:30">
      <c r="A2096" s="46"/>
      <c r="B2096" s="47"/>
      <c r="C2096" s="49"/>
      <c r="D2096" s="41"/>
      <c r="E2096" s="41"/>
      <c r="F2096" s="41"/>
      <c r="G2096" s="50" t="str">
        <f>IF(A2096&lt;&gt;"",CONCATENATE(A2096,":",YEAR(B2096),IF(MONTH(B2096)&gt;9,MONTH(B2096),CONCATENATE(0,MONTH(B2096))),IF(DAY(B2096)&gt;9,DAY(B2096),CONCATENATE(0,DAY(B2096))),IF(HOUR(C2096)&gt;9,HOUR(C2096),CONCATENATE(0,HOUR(C2096))),IF(MINUTE(C2096)&gt;9,MINUTE(C2096),CONCATENATE(0,MINUTE(C2096))),":",VLOOKUP(F2096,'Valid Values - Results'!$D$4:$F$12,3,FALSE)),"")</f>
        <v/>
      </c>
      <c r="H2096" s="41"/>
      <c r="I2096" s="41"/>
      <c r="J2096" s="41"/>
      <c r="K2096" s="41"/>
      <c r="L2096" s="41"/>
      <c r="M2096" s="92"/>
      <c r="N2096" s="41"/>
      <c r="O2096" s="41"/>
      <c r="P2096" s="41"/>
      <c r="Q2096" s="41"/>
      <c r="R2096" s="41"/>
      <c r="S2096" s="41"/>
      <c r="T2096" s="41"/>
      <c r="U2096" s="47"/>
      <c r="V2096" s="49"/>
      <c r="W2096" s="41"/>
      <c r="X2096" s="41"/>
      <c r="Y2096" s="41"/>
      <c r="AA2096" s="37" t="str">
        <f>IF($I2096&lt;&gt;"",VLOOKUP($I2096,'Valid Values - Search'!$R$4:$T$4719,3,FALSE),"")</f>
        <v/>
      </c>
      <c r="AB2096" s="37" t="str">
        <f>IF($I2096&lt;&gt;"",VLOOKUP($I2096,'Valid Values - Search'!$R$4:$S$4719,2,FALSE),"")</f>
        <v/>
      </c>
      <c r="AC2096" s="38" t="str">
        <f t="shared" si="32"/>
        <v/>
      </c>
      <c r="AD2096" s="38"/>
    </row>
    <row r="2097" spans="1:30">
      <c r="A2097" s="46"/>
      <c r="B2097" s="47"/>
      <c r="C2097" s="49"/>
      <c r="D2097" s="41"/>
      <c r="E2097" s="41"/>
      <c r="F2097" s="41"/>
      <c r="G2097" s="50" t="str">
        <f>IF(A2097&lt;&gt;"",CONCATENATE(A2097,":",YEAR(B2097),IF(MONTH(B2097)&gt;9,MONTH(B2097),CONCATENATE(0,MONTH(B2097))),IF(DAY(B2097)&gt;9,DAY(B2097),CONCATENATE(0,DAY(B2097))),IF(HOUR(C2097)&gt;9,HOUR(C2097),CONCATENATE(0,HOUR(C2097))),IF(MINUTE(C2097)&gt;9,MINUTE(C2097),CONCATENATE(0,MINUTE(C2097))),":",VLOOKUP(F2097,'Valid Values - Results'!$D$4:$F$12,3,FALSE)),"")</f>
        <v/>
      </c>
      <c r="H2097" s="41"/>
      <c r="I2097" s="41"/>
      <c r="J2097" s="41"/>
      <c r="K2097" s="41"/>
      <c r="L2097" s="41"/>
      <c r="M2097" s="92"/>
      <c r="N2097" s="41"/>
      <c r="O2097" s="41"/>
      <c r="P2097" s="41"/>
      <c r="Q2097" s="41"/>
      <c r="R2097" s="41"/>
      <c r="S2097" s="41"/>
      <c r="T2097" s="41"/>
      <c r="U2097" s="47"/>
      <c r="V2097" s="49"/>
      <c r="W2097" s="41"/>
      <c r="X2097" s="41"/>
      <c r="Y2097" s="41"/>
      <c r="AA2097" s="37" t="str">
        <f>IF($I2097&lt;&gt;"",VLOOKUP($I2097,'Valid Values - Search'!$R$4:$T$4719,3,FALSE),"")</f>
        <v/>
      </c>
      <c r="AB2097" s="37" t="str">
        <f>IF($I2097&lt;&gt;"",VLOOKUP($I2097,'Valid Values - Search'!$R$4:$S$4719,2,FALSE),"")</f>
        <v/>
      </c>
      <c r="AC2097" s="38" t="str">
        <f t="shared" si="32"/>
        <v/>
      </c>
      <c r="AD2097" s="38"/>
    </row>
    <row r="2098" spans="1:30">
      <c r="A2098" s="46"/>
      <c r="B2098" s="47"/>
      <c r="C2098" s="49"/>
      <c r="D2098" s="41"/>
      <c r="E2098" s="41"/>
      <c r="F2098" s="41"/>
      <c r="G2098" s="50" t="str">
        <f>IF(A2098&lt;&gt;"",CONCATENATE(A2098,":",YEAR(B2098),IF(MONTH(B2098)&gt;9,MONTH(B2098),CONCATENATE(0,MONTH(B2098))),IF(DAY(B2098)&gt;9,DAY(B2098),CONCATENATE(0,DAY(B2098))),IF(HOUR(C2098)&gt;9,HOUR(C2098),CONCATENATE(0,HOUR(C2098))),IF(MINUTE(C2098)&gt;9,MINUTE(C2098),CONCATENATE(0,MINUTE(C2098))),":",VLOOKUP(F2098,'Valid Values - Results'!$D$4:$F$12,3,FALSE)),"")</f>
        <v/>
      </c>
      <c r="H2098" s="41"/>
      <c r="I2098" s="41"/>
      <c r="J2098" s="41"/>
      <c r="K2098" s="41"/>
      <c r="L2098" s="41"/>
      <c r="M2098" s="92"/>
      <c r="N2098" s="41"/>
      <c r="O2098" s="41"/>
      <c r="P2098" s="41"/>
      <c r="Q2098" s="41"/>
      <c r="R2098" s="41"/>
      <c r="S2098" s="41"/>
      <c r="T2098" s="41"/>
      <c r="U2098" s="47"/>
      <c r="V2098" s="49"/>
      <c r="W2098" s="41"/>
      <c r="X2098" s="41"/>
      <c r="Y2098" s="41"/>
      <c r="AA2098" s="37" t="str">
        <f>IF($I2098&lt;&gt;"",VLOOKUP($I2098,'Valid Values - Search'!$R$4:$T$4719,3,FALSE),"")</f>
        <v/>
      </c>
      <c r="AB2098" s="37" t="str">
        <f>IF($I2098&lt;&gt;"",VLOOKUP($I2098,'Valid Values - Search'!$R$4:$S$4719,2,FALSE),"")</f>
        <v/>
      </c>
      <c r="AC2098" s="38" t="str">
        <f t="shared" si="32"/>
        <v/>
      </c>
      <c r="AD2098" s="38"/>
    </row>
    <row r="2099" spans="1:30">
      <c r="A2099" s="46"/>
      <c r="B2099" s="47"/>
      <c r="C2099" s="49"/>
      <c r="D2099" s="41"/>
      <c r="E2099" s="41"/>
      <c r="F2099" s="41"/>
      <c r="G2099" s="50" t="str">
        <f>IF(A2099&lt;&gt;"",CONCATENATE(A2099,":",YEAR(B2099),IF(MONTH(B2099)&gt;9,MONTH(B2099),CONCATENATE(0,MONTH(B2099))),IF(DAY(B2099)&gt;9,DAY(B2099),CONCATENATE(0,DAY(B2099))),IF(HOUR(C2099)&gt;9,HOUR(C2099),CONCATENATE(0,HOUR(C2099))),IF(MINUTE(C2099)&gt;9,MINUTE(C2099),CONCATENATE(0,MINUTE(C2099))),":",VLOOKUP(F2099,'Valid Values - Results'!$D$4:$F$12,3,FALSE)),"")</f>
        <v/>
      </c>
      <c r="H2099" s="41"/>
      <c r="I2099" s="41"/>
      <c r="J2099" s="41"/>
      <c r="K2099" s="41"/>
      <c r="L2099" s="41"/>
      <c r="M2099" s="92"/>
      <c r="N2099" s="41"/>
      <c r="O2099" s="41"/>
      <c r="P2099" s="41"/>
      <c r="Q2099" s="41"/>
      <c r="R2099" s="41"/>
      <c r="S2099" s="41"/>
      <c r="T2099" s="41"/>
      <c r="U2099" s="47"/>
      <c r="V2099" s="49"/>
      <c r="W2099" s="41"/>
      <c r="X2099" s="41"/>
      <c r="Y2099" s="41"/>
      <c r="AA2099" s="37" t="str">
        <f>IF($I2099&lt;&gt;"",VLOOKUP($I2099,'Valid Values - Search'!$R$4:$T$4719,3,FALSE),"")</f>
        <v/>
      </c>
      <c r="AB2099" s="37" t="str">
        <f>IF($I2099&lt;&gt;"",VLOOKUP($I2099,'Valid Values - Search'!$R$4:$S$4719,2,FALSE),"")</f>
        <v/>
      </c>
      <c r="AC2099" s="38" t="str">
        <f t="shared" si="32"/>
        <v/>
      </c>
      <c r="AD2099" s="38"/>
    </row>
    <row r="2100" spans="1:30">
      <c r="A2100" s="46"/>
      <c r="B2100" s="47"/>
      <c r="C2100" s="49"/>
      <c r="D2100" s="41"/>
      <c r="E2100" s="41"/>
      <c r="F2100" s="41"/>
      <c r="G2100" s="50" t="str">
        <f>IF(A2100&lt;&gt;"",CONCATENATE(A2100,":",YEAR(B2100),IF(MONTH(B2100)&gt;9,MONTH(B2100),CONCATENATE(0,MONTH(B2100))),IF(DAY(B2100)&gt;9,DAY(B2100),CONCATENATE(0,DAY(B2100))),IF(HOUR(C2100)&gt;9,HOUR(C2100),CONCATENATE(0,HOUR(C2100))),IF(MINUTE(C2100)&gt;9,MINUTE(C2100),CONCATENATE(0,MINUTE(C2100))),":",VLOOKUP(F2100,'Valid Values - Results'!$D$4:$F$12,3,FALSE)),"")</f>
        <v/>
      </c>
      <c r="H2100" s="41"/>
      <c r="I2100" s="41"/>
      <c r="J2100" s="41"/>
      <c r="K2100" s="41"/>
      <c r="L2100" s="41"/>
      <c r="M2100" s="92"/>
      <c r="N2100" s="41"/>
      <c r="O2100" s="41"/>
      <c r="P2100" s="41"/>
      <c r="Q2100" s="41"/>
      <c r="R2100" s="41"/>
      <c r="S2100" s="41"/>
      <c r="T2100" s="41"/>
      <c r="U2100" s="47"/>
      <c r="V2100" s="49"/>
      <c r="W2100" s="41"/>
      <c r="X2100" s="41"/>
      <c r="Y2100" s="41"/>
      <c r="AA2100" s="37" t="str">
        <f>IF($I2100&lt;&gt;"",VLOOKUP($I2100,'Valid Values - Search'!$R$4:$T$4719,3,FALSE),"")</f>
        <v/>
      </c>
      <c r="AB2100" s="37" t="str">
        <f>IF($I2100&lt;&gt;"",VLOOKUP($I2100,'Valid Values - Search'!$R$4:$S$4719,2,FALSE),"")</f>
        <v/>
      </c>
      <c r="AC2100" s="38" t="str">
        <f t="shared" si="32"/>
        <v/>
      </c>
      <c r="AD2100" s="38"/>
    </row>
    <row r="2101" spans="1:30">
      <c r="A2101" s="46"/>
      <c r="B2101" s="47"/>
      <c r="C2101" s="49"/>
      <c r="D2101" s="41"/>
      <c r="E2101" s="41"/>
      <c r="F2101" s="41"/>
      <c r="G2101" s="50" t="str">
        <f>IF(A2101&lt;&gt;"",CONCATENATE(A2101,":",YEAR(B2101),IF(MONTH(B2101)&gt;9,MONTH(B2101),CONCATENATE(0,MONTH(B2101))),IF(DAY(B2101)&gt;9,DAY(B2101),CONCATENATE(0,DAY(B2101))),IF(HOUR(C2101)&gt;9,HOUR(C2101),CONCATENATE(0,HOUR(C2101))),IF(MINUTE(C2101)&gt;9,MINUTE(C2101),CONCATENATE(0,MINUTE(C2101))),":",VLOOKUP(F2101,'Valid Values - Results'!$D$4:$F$12,3,FALSE)),"")</f>
        <v/>
      </c>
      <c r="H2101" s="41"/>
      <c r="I2101" s="41"/>
      <c r="J2101" s="41"/>
      <c r="K2101" s="41"/>
      <c r="L2101" s="41"/>
      <c r="M2101" s="92"/>
      <c r="N2101" s="41"/>
      <c r="O2101" s="41"/>
      <c r="P2101" s="41"/>
      <c r="Q2101" s="41"/>
      <c r="R2101" s="41"/>
      <c r="S2101" s="41"/>
      <c r="T2101" s="41"/>
      <c r="U2101" s="47"/>
      <c r="V2101" s="49"/>
      <c r="W2101" s="41"/>
      <c r="X2101" s="41"/>
      <c r="Y2101" s="41"/>
      <c r="AA2101" s="37" t="str">
        <f>IF($I2101&lt;&gt;"",VLOOKUP($I2101,'Valid Values - Search'!$R$4:$T$4719,3,FALSE),"")</f>
        <v/>
      </c>
      <c r="AB2101" s="37" t="str">
        <f>IF($I2101&lt;&gt;"",VLOOKUP($I2101,'Valid Values - Search'!$R$4:$S$4719,2,FALSE),"")</f>
        <v/>
      </c>
      <c r="AC2101" s="38" t="str">
        <f t="shared" si="32"/>
        <v/>
      </c>
      <c r="AD2101" s="38"/>
    </row>
    <row r="2102" spans="1:30">
      <c r="A2102" s="46"/>
      <c r="B2102" s="47"/>
      <c r="C2102" s="49"/>
      <c r="D2102" s="41"/>
      <c r="E2102" s="41"/>
      <c r="F2102" s="41"/>
      <c r="G2102" s="50" t="str">
        <f>IF(A2102&lt;&gt;"",CONCATENATE(A2102,":",YEAR(B2102),IF(MONTH(B2102)&gt;9,MONTH(B2102),CONCATENATE(0,MONTH(B2102))),IF(DAY(B2102)&gt;9,DAY(B2102),CONCATENATE(0,DAY(B2102))),IF(HOUR(C2102)&gt;9,HOUR(C2102),CONCATENATE(0,HOUR(C2102))),IF(MINUTE(C2102)&gt;9,MINUTE(C2102),CONCATENATE(0,MINUTE(C2102))),":",VLOOKUP(F2102,'Valid Values - Results'!$D$4:$F$12,3,FALSE)),"")</f>
        <v/>
      </c>
      <c r="H2102" s="41"/>
      <c r="I2102" s="41"/>
      <c r="J2102" s="41"/>
      <c r="K2102" s="41"/>
      <c r="L2102" s="41"/>
      <c r="M2102" s="92"/>
      <c r="N2102" s="41"/>
      <c r="O2102" s="41"/>
      <c r="P2102" s="41"/>
      <c r="Q2102" s="41"/>
      <c r="R2102" s="41"/>
      <c r="S2102" s="41"/>
      <c r="T2102" s="41"/>
      <c r="U2102" s="47"/>
      <c r="V2102" s="49"/>
      <c r="W2102" s="41"/>
      <c r="X2102" s="41"/>
      <c r="Y2102" s="41"/>
      <c r="AA2102" s="37" t="str">
        <f>IF($I2102&lt;&gt;"",VLOOKUP($I2102,'Valid Values - Search'!$R$4:$T$4719,3,FALSE),"")</f>
        <v/>
      </c>
      <c r="AB2102" s="37" t="str">
        <f>IF($I2102&lt;&gt;"",VLOOKUP($I2102,'Valid Values - Search'!$R$4:$S$4719,2,FALSE),"")</f>
        <v/>
      </c>
      <c r="AC2102" s="38" t="str">
        <f t="shared" si="32"/>
        <v/>
      </c>
      <c r="AD2102" s="38"/>
    </row>
    <row r="2103" spans="1:30">
      <c r="A2103" s="46"/>
      <c r="B2103" s="47"/>
      <c r="C2103" s="49"/>
      <c r="D2103" s="41"/>
      <c r="E2103" s="41"/>
      <c r="F2103" s="41"/>
      <c r="G2103" s="50" t="str">
        <f>IF(A2103&lt;&gt;"",CONCATENATE(A2103,":",YEAR(B2103),IF(MONTH(B2103)&gt;9,MONTH(B2103),CONCATENATE(0,MONTH(B2103))),IF(DAY(B2103)&gt;9,DAY(B2103),CONCATENATE(0,DAY(B2103))),IF(HOUR(C2103)&gt;9,HOUR(C2103),CONCATENATE(0,HOUR(C2103))),IF(MINUTE(C2103)&gt;9,MINUTE(C2103),CONCATENATE(0,MINUTE(C2103))),":",VLOOKUP(F2103,'Valid Values - Results'!$D$4:$F$12,3,FALSE)),"")</f>
        <v/>
      </c>
      <c r="H2103" s="41"/>
      <c r="I2103" s="41"/>
      <c r="J2103" s="41"/>
      <c r="K2103" s="41"/>
      <c r="L2103" s="41"/>
      <c r="M2103" s="92"/>
      <c r="N2103" s="41"/>
      <c r="O2103" s="41"/>
      <c r="P2103" s="41"/>
      <c r="Q2103" s="41"/>
      <c r="R2103" s="41"/>
      <c r="S2103" s="41"/>
      <c r="T2103" s="41"/>
      <c r="U2103" s="47"/>
      <c r="V2103" s="49"/>
      <c r="W2103" s="41"/>
      <c r="X2103" s="41"/>
      <c r="Y2103" s="41"/>
      <c r="AA2103" s="37" t="str">
        <f>IF($I2103&lt;&gt;"",VLOOKUP($I2103,'Valid Values - Search'!$R$4:$T$4719,3,FALSE),"")</f>
        <v/>
      </c>
      <c r="AB2103" s="37" t="str">
        <f>IF($I2103&lt;&gt;"",VLOOKUP($I2103,'Valid Values - Search'!$R$4:$S$4719,2,FALSE),"")</f>
        <v/>
      </c>
      <c r="AC2103" s="38" t="str">
        <f t="shared" si="32"/>
        <v/>
      </c>
      <c r="AD2103" s="38"/>
    </row>
    <row r="2104" spans="1:30">
      <c r="A2104" s="46"/>
      <c r="B2104" s="47"/>
      <c r="C2104" s="49"/>
      <c r="D2104" s="41"/>
      <c r="E2104" s="41"/>
      <c r="F2104" s="41"/>
      <c r="G2104" s="50" t="str">
        <f>IF(A2104&lt;&gt;"",CONCATENATE(A2104,":",YEAR(B2104),IF(MONTH(B2104)&gt;9,MONTH(B2104),CONCATENATE(0,MONTH(B2104))),IF(DAY(B2104)&gt;9,DAY(B2104),CONCATENATE(0,DAY(B2104))),IF(HOUR(C2104)&gt;9,HOUR(C2104),CONCATENATE(0,HOUR(C2104))),IF(MINUTE(C2104)&gt;9,MINUTE(C2104),CONCATENATE(0,MINUTE(C2104))),":",VLOOKUP(F2104,'Valid Values - Results'!$D$4:$F$12,3,FALSE)),"")</f>
        <v/>
      </c>
      <c r="H2104" s="41"/>
      <c r="I2104" s="41"/>
      <c r="J2104" s="41"/>
      <c r="K2104" s="41"/>
      <c r="L2104" s="41"/>
      <c r="M2104" s="92"/>
      <c r="N2104" s="41"/>
      <c r="O2104" s="41"/>
      <c r="P2104" s="41"/>
      <c r="Q2104" s="41"/>
      <c r="R2104" s="41"/>
      <c r="S2104" s="41"/>
      <c r="T2104" s="41"/>
      <c r="U2104" s="47"/>
      <c r="V2104" s="49"/>
      <c r="W2104" s="41"/>
      <c r="X2104" s="41"/>
      <c r="Y2104" s="41"/>
      <c r="AA2104" s="37" t="str">
        <f>IF($I2104&lt;&gt;"",VLOOKUP($I2104,'Valid Values - Search'!$R$4:$T$4719,3,FALSE),"")</f>
        <v/>
      </c>
      <c r="AB2104" s="37" t="str">
        <f>IF($I2104&lt;&gt;"",VLOOKUP($I2104,'Valid Values - Search'!$R$4:$S$4719,2,FALSE),"")</f>
        <v/>
      </c>
      <c r="AC2104" s="38" t="str">
        <f t="shared" si="32"/>
        <v/>
      </c>
      <c r="AD2104" s="38"/>
    </row>
    <row r="2105" spans="1:30">
      <c r="A2105" s="46"/>
      <c r="B2105" s="47"/>
      <c r="C2105" s="49"/>
      <c r="D2105" s="41"/>
      <c r="E2105" s="41"/>
      <c r="F2105" s="41"/>
      <c r="G2105" s="50" t="str">
        <f>IF(A2105&lt;&gt;"",CONCATENATE(A2105,":",YEAR(B2105),IF(MONTH(B2105)&gt;9,MONTH(B2105),CONCATENATE(0,MONTH(B2105))),IF(DAY(B2105)&gt;9,DAY(B2105),CONCATENATE(0,DAY(B2105))),IF(HOUR(C2105)&gt;9,HOUR(C2105),CONCATENATE(0,HOUR(C2105))),IF(MINUTE(C2105)&gt;9,MINUTE(C2105),CONCATENATE(0,MINUTE(C2105))),":",VLOOKUP(F2105,'Valid Values - Results'!$D$4:$F$12,3,FALSE)),"")</f>
        <v/>
      </c>
      <c r="H2105" s="41"/>
      <c r="I2105" s="41"/>
      <c r="J2105" s="41"/>
      <c r="K2105" s="41"/>
      <c r="L2105" s="41"/>
      <c r="M2105" s="92"/>
      <c r="N2105" s="41"/>
      <c r="O2105" s="41"/>
      <c r="P2105" s="41"/>
      <c r="Q2105" s="41"/>
      <c r="R2105" s="41"/>
      <c r="S2105" s="41"/>
      <c r="T2105" s="41"/>
      <c r="U2105" s="47"/>
      <c r="V2105" s="49"/>
      <c r="W2105" s="41"/>
      <c r="X2105" s="41"/>
      <c r="Y2105" s="41"/>
      <c r="AA2105" s="37" t="str">
        <f>IF($I2105&lt;&gt;"",VLOOKUP($I2105,'Valid Values - Search'!$R$4:$T$4719,3,FALSE),"")</f>
        <v/>
      </c>
      <c r="AB2105" s="37" t="str">
        <f>IF($I2105&lt;&gt;"",VLOOKUP($I2105,'Valid Values - Search'!$R$4:$S$4719,2,FALSE),"")</f>
        <v/>
      </c>
      <c r="AC2105" s="38" t="str">
        <f t="shared" si="32"/>
        <v/>
      </c>
      <c r="AD2105" s="38"/>
    </row>
    <row r="2106" spans="1:30">
      <c r="A2106" s="46"/>
      <c r="B2106" s="47"/>
      <c r="C2106" s="49"/>
      <c r="D2106" s="41"/>
      <c r="E2106" s="41"/>
      <c r="F2106" s="41"/>
      <c r="G2106" s="50" t="str">
        <f>IF(A2106&lt;&gt;"",CONCATENATE(A2106,":",YEAR(B2106),IF(MONTH(B2106)&gt;9,MONTH(B2106),CONCATENATE(0,MONTH(B2106))),IF(DAY(B2106)&gt;9,DAY(B2106),CONCATENATE(0,DAY(B2106))),IF(HOUR(C2106)&gt;9,HOUR(C2106),CONCATENATE(0,HOUR(C2106))),IF(MINUTE(C2106)&gt;9,MINUTE(C2106),CONCATENATE(0,MINUTE(C2106))),":",VLOOKUP(F2106,'Valid Values - Results'!$D$4:$F$12,3,FALSE)),"")</f>
        <v/>
      </c>
      <c r="H2106" s="41"/>
      <c r="I2106" s="41"/>
      <c r="J2106" s="41"/>
      <c r="K2106" s="41"/>
      <c r="L2106" s="41"/>
      <c r="M2106" s="92"/>
      <c r="N2106" s="41"/>
      <c r="O2106" s="41"/>
      <c r="P2106" s="41"/>
      <c r="Q2106" s="41"/>
      <c r="R2106" s="41"/>
      <c r="S2106" s="41"/>
      <c r="T2106" s="41"/>
      <c r="U2106" s="47"/>
      <c r="V2106" s="49"/>
      <c r="W2106" s="41"/>
      <c r="X2106" s="41"/>
      <c r="Y2106" s="41"/>
      <c r="AA2106" s="37" t="str">
        <f>IF($I2106&lt;&gt;"",VLOOKUP($I2106,'Valid Values - Search'!$R$4:$T$4719,3,FALSE),"")</f>
        <v/>
      </c>
      <c r="AB2106" s="37" t="str">
        <f>IF($I2106&lt;&gt;"",VLOOKUP($I2106,'Valid Values - Search'!$R$4:$S$4719,2,FALSE),"")</f>
        <v/>
      </c>
      <c r="AC2106" s="38" t="str">
        <f t="shared" si="32"/>
        <v/>
      </c>
      <c r="AD2106" s="38"/>
    </row>
    <row r="2107" spans="1:30">
      <c r="A2107" s="46"/>
      <c r="B2107" s="47"/>
      <c r="C2107" s="49"/>
      <c r="D2107" s="41"/>
      <c r="E2107" s="41"/>
      <c r="F2107" s="41"/>
      <c r="G2107" s="50" t="str">
        <f>IF(A2107&lt;&gt;"",CONCATENATE(A2107,":",YEAR(B2107),IF(MONTH(B2107)&gt;9,MONTH(B2107),CONCATENATE(0,MONTH(B2107))),IF(DAY(B2107)&gt;9,DAY(B2107),CONCATENATE(0,DAY(B2107))),IF(HOUR(C2107)&gt;9,HOUR(C2107),CONCATENATE(0,HOUR(C2107))),IF(MINUTE(C2107)&gt;9,MINUTE(C2107),CONCATENATE(0,MINUTE(C2107))),":",VLOOKUP(F2107,'Valid Values - Results'!$D$4:$F$12,3,FALSE)),"")</f>
        <v/>
      </c>
      <c r="H2107" s="41"/>
      <c r="I2107" s="41"/>
      <c r="J2107" s="41"/>
      <c r="K2107" s="41"/>
      <c r="L2107" s="41"/>
      <c r="M2107" s="92"/>
      <c r="N2107" s="41"/>
      <c r="O2107" s="41"/>
      <c r="P2107" s="41"/>
      <c r="Q2107" s="41"/>
      <c r="R2107" s="41"/>
      <c r="S2107" s="41"/>
      <c r="T2107" s="41"/>
      <c r="U2107" s="47"/>
      <c r="V2107" s="49"/>
      <c r="W2107" s="41"/>
      <c r="X2107" s="41"/>
      <c r="Y2107" s="41"/>
      <c r="AA2107" s="37" t="str">
        <f>IF($I2107&lt;&gt;"",VLOOKUP($I2107,'Valid Values - Search'!$R$4:$T$4719,3,FALSE),"")</f>
        <v/>
      </c>
      <c r="AB2107" s="37" t="str">
        <f>IF($I2107&lt;&gt;"",VLOOKUP($I2107,'Valid Values - Search'!$R$4:$S$4719,2,FALSE),"")</f>
        <v/>
      </c>
      <c r="AC2107" s="38" t="str">
        <f t="shared" si="32"/>
        <v/>
      </c>
      <c r="AD2107" s="38"/>
    </row>
    <row r="2108" spans="1:30">
      <c r="A2108" s="46"/>
      <c r="B2108" s="47"/>
      <c r="C2108" s="49"/>
      <c r="D2108" s="41"/>
      <c r="E2108" s="41"/>
      <c r="F2108" s="41"/>
      <c r="G2108" s="50" t="str">
        <f>IF(A2108&lt;&gt;"",CONCATENATE(A2108,":",YEAR(B2108),IF(MONTH(B2108)&gt;9,MONTH(B2108),CONCATENATE(0,MONTH(B2108))),IF(DAY(B2108)&gt;9,DAY(B2108),CONCATENATE(0,DAY(B2108))),IF(HOUR(C2108)&gt;9,HOUR(C2108),CONCATENATE(0,HOUR(C2108))),IF(MINUTE(C2108)&gt;9,MINUTE(C2108),CONCATENATE(0,MINUTE(C2108))),":",VLOOKUP(F2108,'Valid Values - Results'!$D$4:$F$12,3,FALSE)),"")</f>
        <v/>
      </c>
      <c r="H2108" s="41"/>
      <c r="I2108" s="41"/>
      <c r="J2108" s="41"/>
      <c r="K2108" s="41"/>
      <c r="L2108" s="41"/>
      <c r="M2108" s="92"/>
      <c r="N2108" s="41"/>
      <c r="O2108" s="41"/>
      <c r="P2108" s="41"/>
      <c r="Q2108" s="41"/>
      <c r="R2108" s="41"/>
      <c r="S2108" s="41"/>
      <c r="T2108" s="41"/>
      <c r="U2108" s="47"/>
      <c r="V2108" s="49"/>
      <c r="W2108" s="41"/>
      <c r="X2108" s="41"/>
      <c r="Y2108" s="41"/>
      <c r="AA2108" s="37" t="str">
        <f>IF($I2108&lt;&gt;"",VLOOKUP($I2108,'Valid Values - Search'!$R$4:$T$4719,3,FALSE),"")</f>
        <v/>
      </c>
      <c r="AB2108" s="37" t="str">
        <f>IF($I2108&lt;&gt;"",VLOOKUP($I2108,'Valid Values - Search'!$R$4:$S$4719,2,FALSE),"")</f>
        <v/>
      </c>
      <c r="AC2108" s="38" t="str">
        <f t="shared" si="32"/>
        <v/>
      </c>
      <c r="AD2108" s="38"/>
    </row>
    <row r="2109" spans="1:30">
      <c r="A2109" s="46"/>
      <c r="B2109" s="47"/>
      <c r="C2109" s="49"/>
      <c r="D2109" s="41"/>
      <c r="E2109" s="41"/>
      <c r="F2109" s="41"/>
      <c r="G2109" s="50" t="str">
        <f>IF(A2109&lt;&gt;"",CONCATENATE(A2109,":",YEAR(B2109),IF(MONTH(B2109)&gt;9,MONTH(B2109),CONCATENATE(0,MONTH(B2109))),IF(DAY(B2109)&gt;9,DAY(B2109),CONCATENATE(0,DAY(B2109))),IF(HOUR(C2109)&gt;9,HOUR(C2109),CONCATENATE(0,HOUR(C2109))),IF(MINUTE(C2109)&gt;9,MINUTE(C2109),CONCATENATE(0,MINUTE(C2109))),":",VLOOKUP(F2109,'Valid Values - Results'!$D$4:$F$12,3,FALSE)),"")</f>
        <v/>
      </c>
      <c r="H2109" s="41"/>
      <c r="I2109" s="41"/>
      <c r="J2109" s="41"/>
      <c r="K2109" s="41"/>
      <c r="L2109" s="41"/>
      <c r="M2109" s="92"/>
      <c r="N2109" s="41"/>
      <c r="O2109" s="41"/>
      <c r="P2109" s="41"/>
      <c r="Q2109" s="41"/>
      <c r="R2109" s="41"/>
      <c r="S2109" s="41"/>
      <c r="T2109" s="41"/>
      <c r="U2109" s="47"/>
      <c r="V2109" s="49"/>
      <c r="W2109" s="41"/>
      <c r="X2109" s="41"/>
      <c r="Y2109" s="41"/>
      <c r="AA2109" s="37" t="str">
        <f>IF($I2109&lt;&gt;"",VLOOKUP($I2109,'Valid Values - Search'!$R$4:$T$4719,3,FALSE),"")</f>
        <v/>
      </c>
      <c r="AB2109" s="37" t="str">
        <f>IF($I2109&lt;&gt;"",VLOOKUP($I2109,'Valid Values - Search'!$R$4:$S$4719,2,FALSE),"")</f>
        <v/>
      </c>
      <c r="AC2109" s="38" t="str">
        <f t="shared" si="32"/>
        <v/>
      </c>
      <c r="AD2109" s="38"/>
    </row>
    <row r="2110" spans="1:30">
      <c r="A2110" s="46"/>
      <c r="B2110" s="47"/>
      <c r="C2110" s="49"/>
      <c r="D2110" s="41"/>
      <c r="E2110" s="41"/>
      <c r="F2110" s="41"/>
      <c r="G2110" s="50" t="str">
        <f>IF(A2110&lt;&gt;"",CONCATENATE(A2110,":",YEAR(B2110),IF(MONTH(B2110)&gt;9,MONTH(B2110),CONCATENATE(0,MONTH(B2110))),IF(DAY(B2110)&gt;9,DAY(B2110),CONCATENATE(0,DAY(B2110))),IF(HOUR(C2110)&gt;9,HOUR(C2110),CONCATENATE(0,HOUR(C2110))),IF(MINUTE(C2110)&gt;9,MINUTE(C2110),CONCATENATE(0,MINUTE(C2110))),":",VLOOKUP(F2110,'Valid Values - Results'!$D$4:$F$12,3,FALSE)),"")</f>
        <v/>
      </c>
      <c r="H2110" s="41"/>
      <c r="I2110" s="41"/>
      <c r="J2110" s="41"/>
      <c r="K2110" s="41"/>
      <c r="L2110" s="41"/>
      <c r="M2110" s="92"/>
      <c r="N2110" s="41"/>
      <c r="O2110" s="41"/>
      <c r="P2110" s="41"/>
      <c r="Q2110" s="41"/>
      <c r="R2110" s="41"/>
      <c r="S2110" s="41"/>
      <c r="T2110" s="41"/>
      <c r="U2110" s="47"/>
      <c r="V2110" s="49"/>
      <c r="W2110" s="41"/>
      <c r="X2110" s="41"/>
      <c r="Y2110" s="41"/>
      <c r="AA2110" s="37" t="str">
        <f>IF($I2110&lt;&gt;"",VLOOKUP($I2110,'Valid Values - Search'!$R$4:$T$4719,3,FALSE),"")</f>
        <v/>
      </c>
      <c r="AB2110" s="37" t="str">
        <f>IF($I2110&lt;&gt;"",VLOOKUP($I2110,'Valid Values - Search'!$R$4:$S$4719,2,FALSE),"")</f>
        <v/>
      </c>
      <c r="AC2110" s="38" t="str">
        <f t="shared" si="32"/>
        <v/>
      </c>
      <c r="AD2110" s="38"/>
    </row>
    <row r="2111" spans="1:30">
      <c r="A2111" s="46"/>
      <c r="B2111" s="47"/>
      <c r="C2111" s="49"/>
      <c r="D2111" s="41"/>
      <c r="E2111" s="41"/>
      <c r="F2111" s="41"/>
      <c r="G2111" s="50" t="str">
        <f>IF(A2111&lt;&gt;"",CONCATENATE(A2111,":",YEAR(B2111),IF(MONTH(B2111)&gt;9,MONTH(B2111),CONCATENATE(0,MONTH(B2111))),IF(DAY(B2111)&gt;9,DAY(B2111),CONCATENATE(0,DAY(B2111))),IF(HOUR(C2111)&gt;9,HOUR(C2111),CONCATENATE(0,HOUR(C2111))),IF(MINUTE(C2111)&gt;9,MINUTE(C2111),CONCATENATE(0,MINUTE(C2111))),":",VLOOKUP(F2111,'Valid Values - Results'!$D$4:$F$12,3,FALSE)),"")</f>
        <v/>
      </c>
      <c r="H2111" s="41"/>
      <c r="I2111" s="41"/>
      <c r="J2111" s="41"/>
      <c r="K2111" s="41"/>
      <c r="L2111" s="41"/>
      <c r="M2111" s="92"/>
      <c r="N2111" s="41"/>
      <c r="O2111" s="41"/>
      <c r="P2111" s="41"/>
      <c r="Q2111" s="41"/>
      <c r="R2111" s="41"/>
      <c r="S2111" s="41"/>
      <c r="T2111" s="41"/>
      <c r="U2111" s="47"/>
      <c r="V2111" s="49"/>
      <c r="W2111" s="41"/>
      <c r="X2111" s="41"/>
      <c r="Y2111" s="41"/>
      <c r="AA2111" s="37" t="str">
        <f>IF($I2111&lt;&gt;"",VLOOKUP($I2111,'Valid Values - Search'!$R$4:$T$4719,3,FALSE),"")</f>
        <v/>
      </c>
      <c r="AB2111" s="37" t="str">
        <f>IF($I2111&lt;&gt;"",VLOOKUP($I2111,'Valid Values - Search'!$R$4:$S$4719,2,FALSE),"")</f>
        <v/>
      </c>
      <c r="AC2111" s="38" t="str">
        <f t="shared" si="32"/>
        <v/>
      </c>
      <c r="AD2111" s="38"/>
    </row>
    <row r="2112" spans="1:30">
      <c r="A2112" s="46"/>
      <c r="B2112" s="47"/>
      <c r="C2112" s="49"/>
      <c r="D2112" s="41"/>
      <c r="E2112" s="41"/>
      <c r="F2112" s="41"/>
      <c r="G2112" s="50" t="str">
        <f>IF(A2112&lt;&gt;"",CONCATENATE(A2112,":",YEAR(B2112),IF(MONTH(B2112)&gt;9,MONTH(B2112),CONCATENATE(0,MONTH(B2112))),IF(DAY(B2112)&gt;9,DAY(B2112),CONCATENATE(0,DAY(B2112))),IF(HOUR(C2112)&gt;9,HOUR(C2112),CONCATENATE(0,HOUR(C2112))),IF(MINUTE(C2112)&gt;9,MINUTE(C2112),CONCATENATE(0,MINUTE(C2112))),":",VLOOKUP(F2112,'Valid Values - Results'!$D$4:$F$12,3,FALSE)),"")</f>
        <v/>
      </c>
      <c r="H2112" s="41"/>
      <c r="I2112" s="41"/>
      <c r="J2112" s="41"/>
      <c r="K2112" s="41"/>
      <c r="L2112" s="41"/>
      <c r="M2112" s="92"/>
      <c r="N2112" s="41"/>
      <c r="O2112" s="41"/>
      <c r="P2112" s="41"/>
      <c r="Q2112" s="41"/>
      <c r="R2112" s="41"/>
      <c r="S2112" s="41"/>
      <c r="T2112" s="41"/>
      <c r="U2112" s="47"/>
      <c r="V2112" s="49"/>
      <c r="W2112" s="41"/>
      <c r="X2112" s="41"/>
      <c r="Y2112" s="41"/>
      <c r="AA2112" s="37" t="str">
        <f>IF($I2112&lt;&gt;"",VLOOKUP($I2112,'Valid Values - Search'!$R$4:$T$4719,3,FALSE),"")</f>
        <v/>
      </c>
      <c r="AB2112" s="37" t="str">
        <f>IF($I2112&lt;&gt;"",VLOOKUP($I2112,'Valid Values - Search'!$R$4:$S$4719,2,FALSE),"")</f>
        <v/>
      </c>
      <c r="AC2112" s="38" t="str">
        <f t="shared" si="32"/>
        <v/>
      </c>
      <c r="AD2112" s="38"/>
    </row>
    <row r="2113" spans="1:30">
      <c r="A2113" s="46"/>
      <c r="B2113" s="47"/>
      <c r="C2113" s="49"/>
      <c r="D2113" s="41"/>
      <c r="E2113" s="41"/>
      <c r="F2113" s="41"/>
      <c r="G2113" s="50" t="str">
        <f>IF(A2113&lt;&gt;"",CONCATENATE(A2113,":",YEAR(B2113),IF(MONTH(B2113)&gt;9,MONTH(B2113),CONCATENATE(0,MONTH(B2113))),IF(DAY(B2113)&gt;9,DAY(B2113),CONCATENATE(0,DAY(B2113))),IF(HOUR(C2113)&gt;9,HOUR(C2113),CONCATENATE(0,HOUR(C2113))),IF(MINUTE(C2113)&gt;9,MINUTE(C2113),CONCATENATE(0,MINUTE(C2113))),":",VLOOKUP(F2113,'Valid Values - Results'!$D$4:$F$12,3,FALSE)),"")</f>
        <v/>
      </c>
      <c r="H2113" s="41"/>
      <c r="I2113" s="41"/>
      <c r="J2113" s="41"/>
      <c r="K2113" s="41"/>
      <c r="L2113" s="41"/>
      <c r="M2113" s="92"/>
      <c r="N2113" s="41"/>
      <c r="O2113" s="41"/>
      <c r="P2113" s="41"/>
      <c r="Q2113" s="41"/>
      <c r="R2113" s="41"/>
      <c r="S2113" s="41"/>
      <c r="T2113" s="41"/>
      <c r="U2113" s="47"/>
      <c r="V2113" s="49"/>
      <c r="W2113" s="41"/>
      <c r="X2113" s="41"/>
      <c r="Y2113" s="41"/>
      <c r="AA2113" s="37" t="str">
        <f>IF($I2113&lt;&gt;"",VLOOKUP($I2113,'Valid Values - Search'!$R$4:$T$4719,3,FALSE),"")</f>
        <v/>
      </c>
      <c r="AB2113" s="37" t="str">
        <f>IF($I2113&lt;&gt;"",VLOOKUP($I2113,'Valid Values - Search'!$R$4:$S$4719,2,FALSE),"")</f>
        <v/>
      </c>
      <c r="AC2113" s="38" t="str">
        <f t="shared" si="32"/>
        <v/>
      </c>
      <c r="AD2113" s="38"/>
    </row>
    <row r="2114" spans="1:30">
      <c r="A2114" s="46"/>
      <c r="B2114" s="47"/>
      <c r="C2114" s="49"/>
      <c r="D2114" s="41"/>
      <c r="E2114" s="41"/>
      <c r="F2114" s="41"/>
      <c r="G2114" s="50" t="str">
        <f>IF(A2114&lt;&gt;"",CONCATENATE(A2114,":",YEAR(B2114),IF(MONTH(B2114)&gt;9,MONTH(B2114),CONCATENATE(0,MONTH(B2114))),IF(DAY(B2114)&gt;9,DAY(B2114),CONCATENATE(0,DAY(B2114))),IF(HOUR(C2114)&gt;9,HOUR(C2114),CONCATENATE(0,HOUR(C2114))),IF(MINUTE(C2114)&gt;9,MINUTE(C2114),CONCATENATE(0,MINUTE(C2114))),":",VLOOKUP(F2114,'Valid Values - Results'!$D$4:$F$12,3,FALSE)),"")</f>
        <v/>
      </c>
      <c r="H2114" s="41"/>
      <c r="I2114" s="41"/>
      <c r="J2114" s="41"/>
      <c r="K2114" s="41"/>
      <c r="L2114" s="41"/>
      <c r="M2114" s="92"/>
      <c r="N2114" s="41"/>
      <c r="O2114" s="41"/>
      <c r="P2114" s="41"/>
      <c r="Q2114" s="41"/>
      <c r="R2114" s="41"/>
      <c r="S2114" s="41"/>
      <c r="T2114" s="41"/>
      <c r="U2114" s="47"/>
      <c r="V2114" s="49"/>
      <c r="W2114" s="41"/>
      <c r="X2114" s="41"/>
      <c r="Y2114" s="41"/>
      <c r="AA2114" s="37" t="str">
        <f>IF($I2114&lt;&gt;"",VLOOKUP($I2114,'Valid Values - Search'!$R$4:$T$4719,3,FALSE),"")</f>
        <v/>
      </c>
      <c r="AB2114" s="37" t="str">
        <f>IF($I2114&lt;&gt;"",VLOOKUP($I2114,'Valid Values - Search'!$R$4:$S$4719,2,FALSE),"")</f>
        <v/>
      </c>
      <c r="AC2114" s="38" t="str">
        <f t="shared" ref="AC2114:AC2177" si="33">IF($V2114&lt;&gt;"",$D2114,"")</f>
        <v/>
      </c>
      <c r="AD2114" s="38"/>
    </row>
    <row r="2115" spans="1:30">
      <c r="A2115" s="46"/>
      <c r="B2115" s="47"/>
      <c r="C2115" s="49"/>
      <c r="D2115" s="41"/>
      <c r="E2115" s="41"/>
      <c r="F2115" s="41"/>
      <c r="G2115" s="50" t="str">
        <f>IF(A2115&lt;&gt;"",CONCATENATE(A2115,":",YEAR(B2115),IF(MONTH(B2115)&gt;9,MONTH(B2115),CONCATENATE(0,MONTH(B2115))),IF(DAY(B2115)&gt;9,DAY(B2115),CONCATENATE(0,DAY(B2115))),IF(HOUR(C2115)&gt;9,HOUR(C2115),CONCATENATE(0,HOUR(C2115))),IF(MINUTE(C2115)&gt;9,MINUTE(C2115),CONCATENATE(0,MINUTE(C2115))),":",VLOOKUP(F2115,'Valid Values - Results'!$D$4:$F$12,3,FALSE)),"")</f>
        <v/>
      </c>
      <c r="H2115" s="41"/>
      <c r="I2115" s="41"/>
      <c r="J2115" s="41"/>
      <c r="K2115" s="41"/>
      <c r="L2115" s="41"/>
      <c r="M2115" s="92"/>
      <c r="N2115" s="41"/>
      <c r="O2115" s="41"/>
      <c r="P2115" s="41"/>
      <c r="Q2115" s="41"/>
      <c r="R2115" s="41"/>
      <c r="S2115" s="41"/>
      <c r="T2115" s="41"/>
      <c r="U2115" s="47"/>
      <c r="V2115" s="49"/>
      <c r="W2115" s="41"/>
      <c r="X2115" s="41"/>
      <c r="Y2115" s="41"/>
      <c r="AA2115" s="37" t="str">
        <f>IF($I2115&lt;&gt;"",VLOOKUP($I2115,'Valid Values - Search'!$R$4:$T$4719,3,FALSE),"")</f>
        <v/>
      </c>
      <c r="AB2115" s="37" t="str">
        <f>IF($I2115&lt;&gt;"",VLOOKUP($I2115,'Valid Values - Search'!$R$4:$S$4719,2,FALSE),"")</f>
        <v/>
      </c>
      <c r="AC2115" s="38" t="str">
        <f t="shared" si="33"/>
        <v/>
      </c>
      <c r="AD2115" s="38"/>
    </row>
    <row r="2116" spans="1:30">
      <c r="A2116" s="46"/>
      <c r="B2116" s="47"/>
      <c r="C2116" s="49"/>
      <c r="D2116" s="41"/>
      <c r="E2116" s="41"/>
      <c r="F2116" s="41"/>
      <c r="G2116" s="50" t="str">
        <f>IF(A2116&lt;&gt;"",CONCATENATE(A2116,":",YEAR(B2116),IF(MONTH(B2116)&gt;9,MONTH(B2116),CONCATENATE(0,MONTH(B2116))),IF(DAY(B2116)&gt;9,DAY(B2116),CONCATENATE(0,DAY(B2116))),IF(HOUR(C2116)&gt;9,HOUR(C2116),CONCATENATE(0,HOUR(C2116))),IF(MINUTE(C2116)&gt;9,MINUTE(C2116),CONCATENATE(0,MINUTE(C2116))),":",VLOOKUP(F2116,'Valid Values - Results'!$D$4:$F$12,3,FALSE)),"")</f>
        <v/>
      </c>
      <c r="H2116" s="41"/>
      <c r="I2116" s="41"/>
      <c r="J2116" s="41"/>
      <c r="K2116" s="41"/>
      <c r="L2116" s="41"/>
      <c r="M2116" s="92"/>
      <c r="N2116" s="41"/>
      <c r="O2116" s="41"/>
      <c r="P2116" s="41"/>
      <c r="Q2116" s="41"/>
      <c r="R2116" s="41"/>
      <c r="S2116" s="41"/>
      <c r="T2116" s="41"/>
      <c r="U2116" s="47"/>
      <c r="V2116" s="49"/>
      <c r="W2116" s="41"/>
      <c r="X2116" s="41"/>
      <c r="Y2116" s="41"/>
      <c r="AA2116" s="37" t="str">
        <f>IF($I2116&lt;&gt;"",VLOOKUP($I2116,'Valid Values - Search'!$R$4:$T$4719,3,FALSE),"")</f>
        <v/>
      </c>
      <c r="AB2116" s="37" t="str">
        <f>IF($I2116&lt;&gt;"",VLOOKUP($I2116,'Valid Values - Search'!$R$4:$S$4719,2,FALSE),"")</f>
        <v/>
      </c>
      <c r="AC2116" s="38" t="str">
        <f t="shared" si="33"/>
        <v/>
      </c>
      <c r="AD2116" s="38"/>
    </row>
    <row r="2117" spans="1:30">
      <c r="A2117" s="46"/>
      <c r="B2117" s="47"/>
      <c r="C2117" s="49"/>
      <c r="D2117" s="41"/>
      <c r="E2117" s="41"/>
      <c r="F2117" s="41"/>
      <c r="G2117" s="50" t="str">
        <f>IF(A2117&lt;&gt;"",CONCATENATE(A2117,":",YEAR(B2117),IF(MONTH(B2117)&gt;9,MONTH(B2117),CONCATENATE(0,MONTH(B2117))),IF(DAY(B2117)&gt;9,DAY(B2117),CONCATENATE(0,DAY(B2117))),IF(HOUR(C2117)&gt;9,HOUR(C2117),CONCATENATE(0,HOUR(C2117))),IF(MINUTE(C2117)&gt;9,MINUTE(C2117),CONCATENATE(0,MINUTE(C2117))),":",VLOOKUP(F2117,'Valid Values - Results'!$D$4:$F$12,3,FALSE)),"")</f>
        <v/>
      </c>
      <c r="H2117" s="41"/>
      <c r="I2117" s="41"/>
      <c r="J2117" s="41"/>
      <c r="K2117" s="41"/>
      <c r="L2117" s="41"/>
      <c r="M2117" s="92"/>
      <c r="N2117" s="41"/>
      <c r="O2117" s="41"/>
      <c r="P2117" s="41"/>
      <c r="Q2117" s="41"/>
      <c r="R2117" s="41"/>
      <c r="S2117" s="41"/>
      <c r="T2117" s="41"/>
      <c r="U2117" s="47"/>
      <c r="V2117" s="49"/>
      <c r="W2117" s="41"/>
      <c r="X2117" s="41"/>
      <c r="Y2117" s="41"/>
      <c r="AA2117" s="37" t="str">
        <f>IF($I2117&lt;&gt;"",VLOOKUP($I2117,'Valid Values - Search'!$R$4:$T$4719,3,FALSE),"")</f>
        <v/>
      </c>
      <c r="AB2117" s="37" t="str">
        <f>IF($I2117&lt;&gt;"",VLOOKUP($I2117,'Valid Values - Search'!$R$4:$S$4719,2,FALSE),"")</f>
        <v/>
      </c>
      <c r="AC2117" s="38" t="str">
        <f t="shared" si="33"/>
        <v/>
      </c>
      <c r="AD2117" s="38"/>
    </row>
    <row r="2118" spans="1:30">
      <c r="A2118" s="46"/>
      <c r="B2118" s="47"/>
      <c r="C2118" s="49"/>
      <c r="D2118" s="41"/>
      <c r="E2118" s="41"/>
      <c r="F2118" s="41"/>
      <c r="G2118" s="50" t="str">
        <f>IF(A2118&lt;&gt;"",CONCATENATE(A2118,":",YEAR(B2118),IF(MONTH(B2118)&gt;9,MONTH(B2118),CONCATENATE(0,MONTH(B2118))),IF(DAY(B2118)&gt;9,DAY(B2118),CONCATENATE(0,DAY(B2118))),IF(HOUR(C2118)&gt;9,HOUR(C2118),CONCATENATE(0,HOUR(C2118))),IF(MINUTE(C2118)&gt;9,MINUTE(C2118),CONCATENATE(0,MINUTE(C2118))),":",VLOOKUP(F2118,'Valid Values - Results'!$D$4:$F$12,3,FALSE)),"")</f>
        <v/>
      </c>
      <c r="H2118" s="41"/>
      <c r="I2118" s="41"/>
      <c r="J2118" s="41"/>
      <c r="K2118" s="41"/>
      <c r="L2118" s="41"/>
      <c r="M2118" s="92"/>
      <c r="N2118" s="41"/>
      <c r="O2118" s="41"/>
      <c r="P2118" s="41"/>
      <c r="Q2118" s="41"/>
      <c r="R2118" s="41"/>
      <c r="S2118" s="41"/>
      <c r="T2118" s="41"/>
      <c r="U2118" s="47"/>
      <c r="V2118" s="49"/>
      <c r="W2118" s="41"/>
      <c r="X2118" s="41"/>
      <c r="Y2118" s="41"/>
      <c r="AA2118" s="37" t="str">
        <f>IF($I2118&lt;&gt;"",VLOOKUP($I2118,'Valid Values - Search'!$R$4:$T$4719,3,FALSE),"")</f>
        <v/>
      </c>
      <c r="AB2118" s="37" t="str">
        <f>IF($I2118&lt;&gt;"",VLOOKUP($I2118,'Valid Values - Search'!$R$4:$S$4719,2,FALSE),"")</f>
        <v/>
      </c>
      <c r="AC2118" s="38" t="str">
        <f t="shared" si="33"/>
        <v/>
      </c>
      <c r="AD2118" s="38"/>
    </row>
    <row r="2119" spans="1:30">
      <c r="A2119" s="46"/>
      <c r="B2119" s="47"/>
      <c r="C2119" s="49"/>
      <c r="D2119" s="41"/>
      <c r="E2119" s="41"/>
      <c r="F2119" s="41"/>
      <c r="G2119" s="50" t="str">
        <f>IF(A2119&lt;&gt;"",CONCATENATE(A2119,":",YEAR(B2119),IF(MONTH(B2119)&gt;9,MONTH(B2119),CONCATENATE(0,MONTH(B2119))),IF(DAY(B2119)&gt;9,DAY(B2119),CONCATENATE(0,DAY(B2119))),IF(HOUR(C2119)&gt;9,HOUR(C2119),CONCATENATE(0,HOUR(C2119))),IF(MINUTE(C2119)&gt;9,MINUTE(C2119),CONCATENATE(0,MINUTE(C2119))),":",VLOOKUP(F2119,'Valid Values - Results'!$D$4:$F$12,3,FALSE)),"")</f>
        <v/>
      </c>
      <c r="H2119" s="41"/>
      <c r="I2119" s="41"/>
      <c r="J2119" s="41"/>
      <c r="K2119" s="41"/>
      <c r="L2119" s="41"/>
      <c r="M2119" s="92"/>
      <c r="N2119" s="41"/>
      <c r="O2119" s="41"/>
      <c r="P2119" s="41"/>
      <c r="Q2119" s="41"/>
      <c r="R2119" s="41"/>
      <c r="S2119" s="41"/>
      <c r="T2119" s="41"/>
      <c r="U2119" s="47"/>
      <c r="V2119" s="49"/>
      <c r="W2119" s="41"/>
      <c r="X2119" s="41"/>
      <c r="Y2119" s="41"/>
      <c r="AA2119" s="37" t="str">
        <f>IF($I2119&lt;&gt;"",VLOOKUP($I2119,'Valid Values - Search'!$R$4:$T$4719,3,FALSE),"")</f>
        <v/>
      </c>
      <c r="AB2119" s="37" t="str">
        <f>IF($I2119&lt;&gt;"",VLOOKUP($I2119,'Valid Values - Search'!$R$4:$S$4719,2,FALSE),"")</f>
        <v/>
      </c>
      <c r="AC2119" s="38" t="str">
        <f t="shared" si="33"/>
        <v/>
      </c>
      <c r="AD2119" s="38"/>
    </row>
    <row r="2120" spans="1:30">
      <c r="A2120" s="46"/>
      <c r="B2120" s="47"/>
      <c r="C2120" s="49"/>
      <c r="D2120" s="41"/>
      <c r="E2120" s="41"/>
      <c r="F2120" s="41"/>
      <c r="G2120" s="50" t="str">
        <f>IF(A2120&lt;&gt;"",CONCATENATE(A2120,":",YEAR(B2120),IF(MONTH(B2120)&gt;9,MONTH(B2120),CONCATENATE(0,MONTH(B2120))),IF(DAY(B2120)&gt;9,DAY(B2120),CONCATENATE(0,DAY(B2120))),IF(HOUR(C2120)&gt;9,HOUR(C2120),CONCATENATE(0,HOUR(C2120))),IF(MINUTE(C2120)&gt;9,MINUTE(C2120),CONCATENATE(0,MINUTE(C2120))),":",VLOOKUP(F2120,'Valid Values - Results'!$D$4:$F$12,3,FALSE)),"")</f>
        <v/>
      </c>
      <c r="H2120" s="41"/>
      <c r="I2120" s="41"/>
      <c r="J2120" s="41"/>
      <c r="K2120" s="41"/>
      <c r="L2120" s="41"/>
      <c r="M2120" s="92"/>
      <c r="N2120" s="41"/>
      <c r="O2120" s="41"/>
      <c r="P2120" s="41"/>
      <c r="Q2120" s="41"/>
      <c r="R2120" s="41"/>
      <c r="S2120" s="41"/>
      <c r="T2120" s="41"/>
      <c r="U2120" s="47"/>
      <c r="V2120" s="49"/>
      <c r="W2120" s="41"/>
      <c r="X2120" s="41"/>
      <c r="Y2120" s="41"/>
      <c r="AA2120" s="37" t="str">
        <f>IF($I2120&lt;&gt;"",VLOOKUP($I2120,'Valid Values - Search'!$R$4:$T$4719,3,FALSE),"")</f>
        <v/>
      </c>
      <c r="AB2120" s="37" t="str">
        <f>IF($I2120&lt;&gt;"",VLOOKUP($I2120,'Valid Values - Search'!$R$4:$S$4719,2,FALSE),"")</f>
        <v/>
      </c>
      <c r="AC2120" s="38" t="str">
        <f t="shared" si="33"/>
        <v/>
      </c>
      <c r="AD2120" s="38"/>
    </row>
    <row r="2121" spans="1:30">
      <c r="A2121" s="46"/>
      <c r="B2121" s="47"/>
      <c r="C2121" s="49"/>
      <c r="D2121" s="41"/>
      <c r="E2121" s="41"/>
      <c r="F2121" s="41"/>
      <c r="G2121" s="50" t="str">
        <f>IF(A2121&lt;&gt;"",CONCATENATE(A2121,":",YEAR(B2121),IF(MONTH(B2121)&gt;9,MONTH(B2121),CONCATENATE(0,MONTH(B2121))),IF(DAY(B2121)&gt;9,DAY(B2121),CONCATENATE(0,DAY(B2121))),IF(HOUR(C2121)&gt;9,HOUR(C2121),CONCATENATE(0,HOUR(C2121))),IF(MINUTE(C2121)&gt;9,MINUTE(C2121),CONCATENATE(0,MINUTE(C2121))),":",VLOOKUP(F2121,'Valid Values - Results'!$D$4:$F$12,3,FALSE)),"")</f>
        <v/>
      </c>
      <c r="H2121" s="41"/>
      <c r="I2121" s="41"/>
      <c r="J2121" s="41"/>
      <c r="K2121" s="41"/>
      <c r="L2121" s="41"/>
      <c r="M2121" s="92"/>
      <c r="N2121" s="41"/>
      <c r="O2121" s="41"/>
      <c r="P2121" s="41"/>
      <c r="Q2121" s="41"/>
      <c r="R2121" s="41"/>
      <c r="S2121" s="41"/>
      <c r="T2121" s="41"/>
      <c r="U2121" s="47"/>
      <c r="V2121" s="49"/>
      <c r="W2121" s="41"/>
      <c r="X2121" s="41"/>
      <c r="Y2121" s="41"/>
      <c r="AA2121" s="37" t="str">
        <f>IF($I2121&lt;&gt;"",VLOOKUP($I2121,'Valid Values - Search'!$R$4:$T$4719,3,FALSE),"")</f>
        <v/>
      </c>
      <c r="AB2121" s="37" t="str">
        <f>IF($I2121&lt;&gt;"",VLOOKUP($I2121,'Valid Values - Search'!$R$4:$S$4719,2,FALSE),"")</f>
        <v/>
      </c>
      <c r="AC2121" s="38" t="str">
        <f t="shared" si="33"/>
        <v/>
      </c>
      <c r="AD2121" s="38"/>
    </row>
    <row r="2122" spans="1:30">
      <c r="A2122" s="46"/>
      <c r="B2122" s="47"/>
      <c r="C2122" s="49"/>
      <c r="D2122" s="41"/>
      <c r="E2122" s="41"/>
      <c r="F2122" s="41"/>
      <c r="G2122" s="50" t="str">
        <f>IF(A2122&lt;&gt;"",CONCATENATE(A2122,":",YEAR(B2122),IF(MONTH(B2122)&gt;9,MONTH(B2122),CONCATENATE(0,MONTH(B2122))),IF(DAY(B2122)&gt;9,DAY(B2122),CONCATENATE(0,DAY(B2122))),IF(HOUR(C2122)&gt;9,HOUR(C2122),CONCATENATE(0,HOUR(C2122))),IF(MINUTE(C2122)&gt;9,MINUTE(C2122),CONCATENATE(0,MINUTE(C2122))),":",VLOOKUP(F2122,'Valid Values - Results'!$D$4:$F$12,3,FALSE)),"")</f>
        <v/>
      </c>
      <c r="H2122" s="41"/>
      <c r="I2122" s="41"/>
      <c r="J2122" s="41"/>
      <c r="K2122" s="41"/>
      <c r="L2122" s="41"/>
      <c r="M2122" s="92"/>
      <c r="N2122" s="41"/>
      <c r="O2122" s="41"/>
      <c r="P2122" s="41"/>
      <c r="Q2122" s="41"/>
      <c r="R2122" s="41"/>
      <c r="S2122" s="41"/>
      <c r="T2122" s="41"/>
      <c r="U2122" s="47"/>
      <c r="V2122" s="49"/>
      <c r="W2122" s="41"/>
      <c r="X2122" s="41"/>
      <c r="Y2122" s="41"/>
      <c r="AA2122" s="37" t="str">
        <f>IF($I2122&lt;&gt;"",VLOOKUP($I2122,'Valid Values - Search'!$R$4:$T$4719,3,FALSE),"")</f>
        <v/>
      </c>
      <c r="AB2122" s="37" t="str">
        <f>IF($I2122&lt;&gt;"",VLOOKUP($I2122,'Valid Values - Search'!$R$4:$S$4719,2,FALSE),"")</f>
        <v/>
      </c>
      <c r="AC2122" s="38" t="str">
        <f t="shared" si="33"/>
        <v/>
      </c>
      <c r="AD2122" s="38"/>
    </row>
    <row r="2123" spans="1:30">
      <c r="A2123" s="46"/>
      <c r="B2123" s="47"/>
      <c r="C2123" s="49"/>
      <c r="D2123" s="41"/>
      <c r="E2123" s="41"/>
      <c r="F2123" s="41"/>
      <c r="G2123" s="50" t="str">
        <f>IF(A2123&lt;&gt;"",CONCATENATE(A2123,":",YEAR(B2123),IF(MONTH(B2123)&gt;9,MONTH(B2123),CONCATENATE(0,MONTH(B2123))),IF(DAY(B2123)&gt;9,DAY(B2123),CONCATENATE(0,DAY(B2123))),IF(HOUR(C2123)&gt;9,HOUR(C2123),CONCATENATE(0,HOUR(C2123))),IF(MINUTE(C2123)&gt;9,MINUTE(C2123),CONCATENATE(0,MINUTE(C2123))),":",VLOOKUP(F2123,'Valid Values - Results'!$D$4:$F$12,3,FALSE)),"")</f>
        <v/>
      </c>
      <c r="H2123" s="41"/>
      <c r="I2123" s="41"/>
      <c r="J2123" s="41"/>
      <c r="K2123" s="41"/>
      <c r="L2123" s="41"/>
      <c r="M2123" s="92"/>
      <c r="N2123" s="41"/>
      <c r="O2123" s="41"/>
      <c r="P2123" s="41"/>
      <c r="Q2123" s="41"/>
      <c r="R2123" s="41"/>
      <c r="S2123" s="41"/>
      <c r="T2123" s="41"/>
      <c r="U2123" s="47"/>
      <c r="V2123" s="49"/>
      <c r="W2123" s="41"/>
      <c r="X2123" s="41"/>
      <c r="Y2123" s="41"/>
      <c r="AA2123" s="37" t="str">
        <f>IF($I2123&lt;&gt;"",VLOOKUP($I2123,'Valid Values - Search'!$R$4:$T$4719,3,FALSE),"")</f>
        <v/>
      </c>
      <c r="AB2123" s="37" t="str">
        <f>IF($I2123&lt;&gt;"",VLOOKUP($I2123,'Valid Values - Search'!$R$4:$S$4719,2,FALSE),"")</f>
        <v/>
      </c>
      <c r="AC2123" s="38" t="str">
        <f t="shared" si="33"/>
        <v/>
      </c>
      <c r="AD2123" s="38"/>
    </row>
    <row r="2124" spans="1:30">
      <c r="A2124" s="46"/>
      <c r="B2124" s="47"/>
      <c r="C2124" s="49"/>
      <c r="D2124" s="41"/>
      <c r="E2124" s="41"/>
      <c r="F2124" s="41"/>
      <c r="G2124" s="50" t="str">
        <f>IF(A2124&lt;&gt;"",CONCATENATE(A2124,":",YEAR(B2124),IF(MONTH(B2124)&gt;9,MONTH(B2124),CONCATENATE(0,MONTH(B2124))),IF(DAY(B2124)&gt;9,DAY(B2124),CONCATENATE(0,DAY(B2124))),IF(HOUR(C2124)&gt;9,HOUR(C2124),CONCATENATE(0,HOUR(C2124))),IF(MINUTE(C2124)&gt;9,MINUTE(C2124),CONCATENATE(0,MINUTE(C2124))),":",VLOOKUP(F2124,'Valid Values - Results'!$D$4:$F$12,3,FALSE)),"")</f>
        <v/>
      </c>
      <c r="H2124" s="41"/>
      <c r="I2124" s="41"/>
      <c r="J2124" s="41"/>
      <c r="K2124" s="41"/>
      <c r="L2124" s="41"/>
      <c r="M2124" s="92"/>
      <c r="N2124" s="41"/>
      <c r="O2124" s="41"/>
      <c r="P2124" s="41"/>
      <c r="Q2124" s="41"/>
      <c r="R2124" s="41"/>
      <c r="S2124" s="41"/>
      <c r="T2124" s="41"/>
      <c r="U2124" s="47"/>
      <c r="V2124" s="49"/>
      <c r="W2124" s="41"/>
      <c r="X2124" s="41"/>
      <c r="Y2124" s="41"/>
      <c r="AA2124" s="37" t="str">
        <f>IF($I2124&lt;&gt;"",VLOOKUP($I2124,'Valid Values - Search'!$R$4:$T$4719,3,FALSE),"")</f>
        <v/>
      </c>
      <c r="AB2124" s="37" t="str">
        <f>IF($I2124&lt;&gt;"",VLOOKUP($I2124,'Valid Values - Search'!$R$4:$S$4719,2,FALSE),"")</f>
        <v/>
      </c>
      <c r="AC2124" s="38" t="str">
        <f t="shared" si="33"/>
        <v/>
      </c>
      <c r="AD2124" s="38"/>
    </row>
    <row r="2125" spans="1:30">
      <c r="A2125" s="46"/>
      <c r="B2125" s="47"/>
      <c r="C2125" s="49"/>
      <c r="D2125" s="41"/>
      <c r="E2125" s="41"/>
      <c r="F2125" s="41"/>
      <c r="G2125" s="50" t="str">
        <f>IF(A2125&lt;&gt;"",CONCATENATE(A2125,":",YEAR(B2125),IF(MONTH(B2125)&gt;9,MONTH(B2125),CONCATENATE(0,MONTH(B2125))),IF(DAY(B2125)&gt;9,DAY(B2125),CONCATENATE(0,DAY(B2125))),IF(HOUR(C2125)&gt;9,HOUR(C2125),CONCATENATE(0,HOUR(C2125))),IF(MINUTE(C2125)&gt;9,MINUTE(C2125),CONCATENATE(0,MINUTE(C2125))),":",VLOOKUP(F2125,'Valid Values - Results'!$D$4:$F$12,3,FALSE)),"")</f>
        <v/>
      </c>
      <c r="H2125" s="41"/>
      <c r="I2125" s="41"/>
      <c r="J2125" s="41"/>
      <c r="K2125" s="41"/>
      <c r="L2125" s="41"/>
      <c r="M2125" s="92"/>
      <c r="N2125" s="41"/>
      <c r="O2125" s="41"/>
      <c r="P2125" s="41"/>
      <c r="Q2125" s="41"/>
      <c r="R2125" s="41"/>
      <c r="S2125" s="41"/>
      <c r="T2125" s="41"/>
      <c r="U2125" s="47"/>
      <c r="V2125" s="49"/>
      <c r="W2125" s="41"/>
      <c r="X2125" s="41"/>
      <c r="Y2125" s="41"/>
      <c r="AA2125" s="37" t="str">
        <f>IF($I2125&lt;&gt;"",VLOOKUP($I2125,'Valid Values - Search'!$R$4:$T$4719,3,FALSE),"")</f>
        <v/>
      </c>
      <c r="AB2125" s="37" t="str">
        <f>IF($I2125&lt;&gt;"",VLOOKUP($I2125,'Valid Values - Search'!$R$4:$S$4719,2,FALSE),"")</f>
        <v/>
      </c>
      <c r="AC2125" s="38" t="str">
        <f t="shared" si="33"/>
        <v/>
      </c>
      <c r="AD2125" s="38"/>
    </row>
    <row r="2126" spans="1:30">
      <c r="A2126" s="46"/>
      <c r="B2126" s="47"/>
      <c r="C2126" s="49"/>
      <c r="D2126" s="41"/>
      <c r="E2126" s="41"/>
      <c r="F2126" s="41"/>
      <c r="G2126" s="50" t="str">
        <f>IF(A2126&lt;&gt;"",CONCATENATE(A2126,":",YEAR(B2126),IF(MONTH(B2126)&gt;9,MONTH(B2126),CONCATENATE(0,MONTH(B2126))),IF(DAY(B2126)&gt;9,DAY(B2126),CONCATENATE(0,DAY(B2126))),IF(HOUR(C2126)&gt;9,HOUR(C2126),CONCATENATE(0,HOUR(C2126))),IF(MINUTE(C2126)&gt;9,MINUTE(C2126),CONCATENATE(0,MINUTE(C2126))),":",VLOOKUP(F2126,'Valid Values - Results'!$D$4:$F$12,3,FALSE)),"")</f>
        <v/>
      </c>
      <c r="H2126" s="41"/>
      <c r="I2126" s="41"/>
      <c r="J2126" s="41"/>
      <c r="K2126" s="41"/>
      <c r="L2126" s="41"/>
      <c r="M2126" s="92"/>
      <c r="N2126" s="41"/>
      <c r="O2126" s="41"/>
      <c r="P2126" s="41"/>
      <c r="Q2126" s="41"/>
      <c r="R2126" s="41"/>
      <c r="S2126" s="41"/>
      <c r="T2126" s="41"/>
      <c r="U2126" s="47"/>
      <c r="V2126" s="49"/>
      <c r="W2126" s="41"/>
      <c r="X2126" s="41"/>
      <c r="Y2126" s="41"/>
      <c r="AA2126" s="37" t="str">
        <f>IF($I2126&lt;&gt;"",VLOOKUP($I2126,'Valid Values - Search'!$R$4:$T$4719,3,FALSE),"")</f>
        <v/>
      </c>
      <c r="AB2126" s="37" t="str">
        <f>IF($I2126&lt;&gt;"",VLOOKUP($I2126,'Valid Values - Search'!$R$4:$S$4719,2,FALSE),"")</f>
        <v/>
      </c>
      <c r="AC2126" s="38" t="str">
        <f t="shared" si="33"/>
        <v/>
      </c>
      <c r="AD2126" s="38"/>
    </row>
    <row r="2127" spans="1:30">
      <c r="A2127" s="46"/>
      <c r="B2127" s="47"/>
      <c r="C2127" s="49"/>
      <c r="D2127" s="41"/>
      <c r="E2127" s="41"/>
      <c r="F2127" s="41"/>
      <c r="G2127" s="50" t="str">
        <f>IF(A2127&lt;&gt;"",CONCATENATE(A2127,":",YEAR(B2127),IF(MONTH(B2127)&gt;9,MONTH(B2127),CONCATENATE(0,MONTH(B2127))),IF(DAY(B2127)&gt;9,DAY(B2127),CONCATENATE(0,DAY(B2127))),IF(HOUR(C2127)&gt;9,HOUR(C2127),CONCATENATE(0,HOUR(C2127))),IF(MINUTE(C2127)&gt;9,MINUTE(C2127),CONCATENATE(0,MINUTE(C2127))),":",VLOOKUP(F2127,'Valid Values - Results'!$D$4:$F$12,3,FALSE)),"")</f>
        <v/>
      </c>
      <c r="H2127" s="41"/>
      <c r="I2127" s="41"/>
      <c r="J2127" s="41"/>
      <c r="K2127" s="41"/>
      <c r="L2127" s="41"/>
      <c r="M2127" s="92"/>
      <c r="N2127" s="41"/>
      <c r="O2127" s="41"/>
      <c r="P2127" s="41"/>
      <c r="Q2127" s="41"/>
      <c r="R2127" s="41"/>
      <c r="S2127" s="41"/>
      <c r="T2127" s="41"/>
      <c r="U2127" s="47"/>
      <c r="V2127" s="49"/>
      <c r="W2127" s="41"/>
      <c r="X2127" s="41"/>
      <c r="Y2127" s="41"/>
      <c r="AA2127" s="37" t="str">
        <f>IF($I2127&lt;&gt;"",VLOOKUP($I2127,'Valid Values - Search'!$R$4:$T$4719,3,FALSE),"")</f>
        <v/>
      </c>
      <c r="AB2127" s="37" t="str">
        <f>IF($I2127&lt;&gt;"",VLOOKUP($I2127,'Valid Values - Search'!$R$4:$S$4719,2,FALSE),"")</f>
        <v/>
      </c>
      <c r="AC2127" s="38" t="str">
        <f t="shared" si="33"/>
        <v/>
      </c>
      <c r="AD2127" s="38"/>
    </row>
    <row r="2128" spans="1:30">
      <c r="A2128" s="46"/>
      <c r="B2128" s="47"/>
      <c r="C2128" s="49"/>
      <c r="D2128" s="41"/>
      <c r="E2128" s="41"/>
      <c r="F2128" s="41"/>
      <c r="G2128" s="50" t="str">
        <f>IF(A2128&lt;&gt;"",CONCATENATE(A2128,":",YEAR(B2128),IF(MONTH(B2128)&gt;9,MONTH(B2128),CONCATENATE(0,MONTH(B2128))),IF(DAY(B2128)&gt;9,DAY(B2128),CONCATENATE(0,DAY(B2128))),IF(HOUR(C2128)&gt;9,HOUR(C2128),CONCATENATE(0,HOUR(C2128))),IF(MINUTE(C2128)&gt;9,MINUTE(C2128),CONCATENATE(0,MINUTE(C2128))),":",VLOOKUP(F2128,'Valid Values - Results'!$D$4:$F$12,3,FALSE)),"")</f>
        <v/>
      </c>
      <c r="H2128" s="41"/>
      <c r="I2128" s="41"/>
      <c r="J2128" s="41"/>
      <c r="K2128" s="41"/>
      <c r="L2128" s="41"/>
      <c r="M2128" s="92"/>
      <c r="N2128" s="41"/>
      <c r="O2128" s="41"/>
      <c r="P2128" s="41"/>
      <c r="Q2128" s="41"/>
      <c r="R2128" s="41"/>
      <c r="S2128" s="41"/>
      <c r="T2128" s="41"/>
      <c r="U2128" s="47"/>
      <c r="V2128" s="49"/>
      <c r="W2128" s="41"/>
      <c r="X2128" s="41"/>
      <c r="Y2128" s="41"/>
      <c r="AA2128" s="37" t="str">
        <f>IF($I2128&lt;&gt;"",VLOOKUP($I2128,'Valid Values - Search'!$R$4:$T$4719,3,FALSE),"")</f>
        <v/>
      </c>
      <c r="AB2128" s="37" t="str">
        <f>IF($I2128&lt;&gt;"",VLOOKUP($I2128,'Valid Values - Search'!$R$4:$S$4719,2,FALSE),"")</f>
        <v/>
      </c>
      <c r="AC2128" s="38" t="str">
        <f t="shared" si="33"/>
        <v/>
      </c>
      <c r="AD2128" s="38"/>
    </row>
    <row r="2129" spans="1:30">
      <c r="A2129" s="46"/>
      <c r="B2129" s="47"/>
      <c r="C2129" s="49"/>
      <c r="D2129" s="41"/>
      <c r="E2129" s="41"/>
      <c r="F2129" s="41"/>
      <c r="G2129" s="50" t="str">
        <f>IF(A2129&lt;&gt;"",CONCATENATE(A2129,":",YEAR(B2129),IF(MONTH(B2129)&gt;9,MONTH(B2129),CONCATENATE(0,MONTH(B2129))),IF(DAY(B2129)&gt;9,DAY(B2129),CONCATENATE(0,DAY(B2129))),IF(HOUR(C2129)&gt;9,HOUR(C2129),CONCATENATE(0,HOUR(C2129))),IF(MINUTE(C2129)&gt;9,MINUTE(C2129),CONCATENATE(0,MINUTE(C2129))),":",VLOOKUP(F2129,'Valid Values - Results'!$D$4:$F$12,3,FALSE)),"")</f>
        <v/>
      </c>
      <c r="H2129" s="41"/>
      <c r="I2129" s="41"/>
      <c r="J2129" s="41"/>
      <c r="K2129" s="41"/>
      <c r="L2129" s="41"/>
      <c r="M2129" s="92"/>
      <c r="N2129" s="41"/>
      <c r="O2129" s="41"/>
      <c r="P2129" s="41"/>
      <c r="Q2129" s="41"/>
      <c r="R2129" s="41"/>
      <c r="S2129" s="41"/>
      <c r="T2129" s="41"/>
      <c r="U2129" s="47"/>
      <c r="V2129" s="49"/>
      <c r="W2129" s="41"/>
      <c r="X2129" s="41"/>
      <c r="Y2129" s="41"/>
      <c r="AA2129" s="37" t="str">
        <f>IF($I2129&lt;&gt;"",VLOOKUP($I2129,'Valid Values - Search'!$R$4:$T$4719,3,FALSE),"")</f>
        <v/>
      </c>
      <c r="AB2129" s="37" t="str">
        <f>IF($I2129&lt;&gt;"",VLOOKUP($I2129,'Valid Values - Search'!$R$4:$S$4719,2,FALSE),"")</f>
        <v/>
      </c>
      <c r="AC2129" s="38" t="str">
        <f t="shared" si="33"/>
        <v/>
      </c>
      <c r="AD2129" s="38"/>
    </row>
    <row r="2130" spans="1:30">
      <c r="A2130" s="46"/>
      <c r="B2130" s="47"/>
      <c r="C2130" s="49"/>
      <c r="D2130" s="41"/>
      <c r="E2130" s="41"/>
      <c r="F2130" s="41"/>
      <c r="G2130" s="50" t="str">
        <f>IF(A2130&lt;&gt;"",CONCATENATE(A2130,":",YEAR(B2130),IF(MONTH(B2130)&gt;9,MONTH(B2130),CONCATENATE(0,MONTH(B2130))),IF(DAY(B2130)&gt;9,DAY(B2130),CONCATENATE(0,DAY(B2130))),IF(HOUR(C2130)&gt;9,HOUR(C2130),CONCATENATE(0,HOUR(C2130))),IF(MINUTE(C2130)&gt;9,MINUTE(C2130),CONCATENATE(0,MINUTE(C2130))),":",VLOOKUP(F2130,'Valid Values - Results'!$D$4:$F$12,3,FALSE)),"")</f>
        <v/>
      </c>
      <c r="H2130" s="41"/>
      <c r="I2130" s="41"/>
      <c r="J2130" s="41"/>
      <c r="K2130" s="41"/>
      <c r="L2130" s="41"/>
      <c r="M2130" s="92"/>
      <c r="N2130" s="41"/>
      <c r="O2130" s="41"/>
      <c r="P2130" s="41"/>
      <c r="Q2130" s="41"/>
      <c r="R2130" s="41"/>
      <c r="S2130" s="41"/>
      <c r="T2130" s="41"/>
      <c r="U2130" s="47"/>
      <c r="V2130" s="49"/>
      <c r="W2130" s="41"/>
      <c r="X2130" s="41"/>
      <c r="Y2130" s="41"/>
      <c r="AA2130" s="37" t="str">
        <f>IF($I2130&lt;&gt;"",VLOOKUP($I2130,'Valid Values - Search'!$R$4:$T$4719,3,FALSE),"")</f>
        <v/>
      </c>
      <c r="AB2130" s="37" t="str">
        <f>IF($I2130&lt;&gt;"",VLOOKUP($I2130,'Valid Values - Search'!$R$4:$S$4719,2,FALSE),"")</f>
        <v/>
      </c>
      <c r="AC2130" s="38" t="str">
        <f t="shared" si="33"/>
        <v/>
      </c>
      <c r="AD2130" s="38"/>
    </row>
    <row r="2131" spans="1:30">
      <c r="A2131" s="46"/>
      <c r="B2131" s="47"/>
      <c r="C2131" s="49"/>
      <c r="D2131" s="41"/>
      <c r="E2131" s="41"/>
      <c r="F2131" s="41"/>
      <c r="G2131" s="50" t="str">
        <f>IF(A2131&lt;&gt;"",CONCATENATE(A2131,":",YEAR(B2131),IF(MONTH(B2131)&gt;9,MONTH(B2131),CONCATENATE(0,MONTH(B2131))),IF(DAY(B2131)&gt;9,DAY(B2131),CONCATENATE(0,DAY(B2131))),IF(HOUR(C2131)&gt;9,HOUR(C2131),CONCATENATE(0,HOUR(C2131))),IF(MINUTE(C2131)&gt;9,MINUTE(C2131),CONCATENATE(0,MINUTE(C2131))),":",VLOOKUP(F2131,'Valid Values - Results'!$D$4:$F$12,3,FALSE)),"")</f>
        <v/>
      </c>
      <c r="H2131" s="41"/>
      <c r="I2131" s="41"/>
      <c r="J2131" s="41"/>
      <c r="K2131" s="41"/>
      <c r="L2131" s="41"/>
      <c r="M2131" s="92"/>
      <c r="N2131" s="41"/>
      <c r="O2131" s="41"/>
      <c r="P2131" s="41"/>
      <c r="Q2131" s="41"/>
      <c r="R2131" s="41"/>
      <c r="S2131" s="41"/>
      <c r="T2131" s="41"/>
      <c r="U2131" s="47"/>
      <c r="V2131" s="49"/>
      <c r="W2131" s="41"/>
      <c r="X2131" s="41"/>
      <c r="Y2131" s="41"/>
      <c r="AA2131" s="37" t="str">
        <f>IF($I2131&lt;&gt;"",VLOOKUP($I2131,'Valid Values - Search'!$R$4:$T$4719,3,FALSE),"")</f>
        <v/>
      </c>
      <c r="AB2131" s="37" t="str">
        <f>IF($I2131&lt;&gt;"",VLOOKUP($I2131,'Valid Values - Search'!$R$4:$S$4719,2,FALSE),"")</f>
        <v/>
      </c>
      <c r="AC2131" s="38" t="str">
        <f t="shared" si="33"/>
        <v/>
      </c>
      <c r="AD2131" s="38"/>
    </row>
    <row r="2132" spans="1:30">
      <c r="A2132" s="46"/>
      <c r="B2132" s="47"/>
      <c r="C2132" s="49"/>
      <c r="D2132" s="41"/>
      <c r="E2132" s="41"/>
      <c r="F2132" s="41"/>
      <c r="G2132" s="50" t="str">
        <f>IF(A2132&lt;&gt;"",CONCATENATE(A2132,":",YEAR(B2132),IF(MONTH(B2132)&gt;9,MONTH(B2132),CONCATENATE(0,MONTH(B2132))),IF(DAY(B2132)&gt;9,DAY(B2132),CONCATENATE(0,DAY(B2132))),IF(HOUR(C2132)&gt;9,HOUR(C2132),CONCATENATE(0,HOUR(C2132))),IF(MINUTE(C2132)&gt;9,MINUTE(C2132),CONCATENATE(0,MINUTE(C2132))),":",VLOOKUP(F2132,'Valid Values - Results'!$D$4:$F$12,3,FALSE)),"")</f>
        <v/>
      </c>
      <c r="H2132" s="41"/>
      <c r="I2132" s="41"/>
      <c r="J2132" s="41"/>
      <c r="K2132" s="41"/>
      <c r="L2132" s="41"/>
      <c r="M2132" s="92"/>
      <c r="N2132" s="41"/>
      <c r="O2132" s="41"/>
      <c r="P2132" s="41"/>
      <c r="Q2132" s="41"/>
      <c r="R2132" s="41"/>
      <c r="S2132" s="41"/>
      <c r="T2132" s="41"/>
      <c r="U2132" s="47"/>
      <c r="V2132" s="49"/>
      <c r="W2132" s="41"/>
      <c r="X2132" s="41"/>
      <c r="Y2132" s="41"/>
      <c r="AA2132" s="37" t="str">
        <f>IF($I2132&lt;&gt;"",VLOOKUP($I2132,'Valid Values - Search'!$R$4:$T$4719,3,FALSE),"")</f>
        <v/>
      </c>
      <c r="AB2132" s="37" t="str">
        <f>IF($I2132&lt;&gt;"",VLOOKUP($I2132,'Valid Values - Search'!$R$4:$S$4719,2,FALSE),"")</f>
        <v/>
      </c>
      <c r="AC2132" s="38" t="str">
        <f t="shared" si="33"/>
        <v/>
      </c>
      <c r="AD2132" s="38"/>
    </row>
    <row r="2133" spans="1:30">
      <c r="A2133" s="46"/>
      <c r="B2133" s="47"/>
      <c r="C2133" s="49"/>
      <c r="D2133" s="41"/>
      <c r="E2133" s="41"/>
      <c r="F2133" s="41"/>
      <c r="G2133" s="50" t="str">
        <f>IF(A2133&lt;&gt;"",CONCATENATE(A2133,":",YEAR(B2133),IF(MONTH(B2133)&gt;9,MONTH(B2133),CONCATENATE(0,MONTH(B2133))),IF(DAY(B2133)&gt;9,DAY(B2133),CONCATENATE(0,DAY(B2133))),IF(HOUR(C2133)&gt;9,HOUR(C2133),CONCATENATE(0,HOUR(C2133))),IF(MINUTE(C2133)&gt;9,MINUTE(C2133),CONCATENATE(0,MINUTE(C2133))),":",VLOOKUP(F2133,'Valid Values - Results'!$D$4:$F$12,3,FALSE)),"")</f>
        <v/>
      </c>
      <c r="H2133" s="41"/>
      <c r="I2133" s="41"/>
      <c r="J2133" s="41"/>
      <c r="K2133" s="41"/>
      <c r="L2133" s="41"/>
      <c r="M2133" s="92"/>
      <c r="N2133" s="41"/>
      <c r="O2133" s="41"/>
      <c r="P2133" s="41"/>
      <c r="Q2133" s="41"/>
      <c r="R2133" s="41"/>
      <c r="S2133" s="41"/>
      <c r="T2133" s="41"/>
      <c r="U2133" s="47"/>
      <c r="V2133" s="49"/>
      <c r="W2133" s="41"/>
      <c r="X2133" s="41"/>
      <c r="Y2133" s="41"/>
      <c r="AA2133" s="37" t="str">
        <f>IF($I2133&lt;&gt;"",VLOOKUP($I2133,'Valid Values - Search'!$R$4:$T$4719,3,FALSE),"")</f>
        <v/>
      </c>
      <c r="AB2133" s="37" t="str">
        <f>IF($I2133&lt;&gt;"",VLOOKUP($I2133,'Valid Values - Search'!$R$4:$S$4719,2,FALSE),"")</f>
        <v/>
      </c>
      <c r="AC2133" s="38" t="str">
        <f t="shared" si="33"/>
        <v/>
      </c>
      <c r="AD2133" s="38"/>
    </row>
    <row r="2134" spans="1:30">
      <c r="A2134" s="46"/>
      <c r="B2134" s="47"/>
      <c r="C2134" s="49"/>
      <c r="D2134" s="41"/>
      <c r="E2134" s="41"/>
      <c r="F2134" s="41"/>
      <c r="G2134" s="50" t="str">
        <f>IF(A2134&lt;&gt;"",CONCATENATE(A2134,":",YEAR(B2134),IF(MONTH(B2134)&gt;9,MONTH(B2134),CONCATENATE(0,MONTH(B2134))),IF(DAY(B2134)&gt;9,DAY(B2134),CONCATENATE(0,DAY(B2134))),IF(HOUR(C2134)&gt;9,HOUR(C2134),CONCATENATE(0,HOUR(C2134))),IF(MINUTE(C2134)&gt;9,MINUTE(C2134),CONCATENATE(0,MINUTE(C2134))),":",VLOOKUP(F2134,'Valid Values - Results'!$D$4:$F$12,3,FALSE)),"")</f>
        <v/>
      </c>
      <c r="H2134" s="41"/>
      <c r="I2134" s="41"/>
      <c r="J2134" s="41"/>
      <c r="K2134" s="41"/>
      <c r="L2134" s="41"/>
      <c r="M2134" s="92"/>
      <c r="N2134" s="41"/>
      <c r="O2134" s="41"/>
      <c r="P2134" s="41"/>
      <c r="Q2134" s="41"/>
      <c r="R2134" s="41"/>
      <c r="S2134" s="41"/>
      <c r="T2134" s="41"/>
      <c r="U2134" s="47"/>
      <c r="V2134" s="49"/>
      <c r="W2134" s="41"/>
      <c r="X2134" s="41"/>
      <c r="Y2134" s="41"/>
      <c r="AA2134" s="37" t="str">
        <f>IF($I2134&lt;&gt;"",VLOOKUP($I2134,'Valid Values - Search'!$R$4:$T$4719,3,FALSE),"")</f>
        <v/>
      </c>
      <c r="AB2134" s="37" t="str">
        <f>IF($I2134&lt;&gt;"",VLOOKUP($I2134,'Valid Values - Search'!$R$4:$S$4719,2,FALSE),"")</f>
        <v/>
      </c>
      <c r="AC2134" s="38" t="str">
        <f t="shared" si="33"/>
        <v/>
      </c>
      <c r="AD2134" s="38"/>
    </row>
    <row r="2135" spans="1:30">
      <c r="A2135" s="46"/>
      <c r="B2135" s="47"/>
      <c r="C2135" s="49"/>
      <c r="D2135" s="41"/>
      <c r="E2135" s="41"/>
      <c r="F2135" s="41"/>
      <c r="G2135" s="50" t="str">
        <f>IF(A2135&lt;&gt;"",CONCATENATE(A2135,":",YEAR(B2135),IF(MONTH(B2135)&gt;9,MONTH(B2135),CONCATENATE(0,MONTH(B2135))),IF(DAY(B2135)&gt;9,DAY(B2135),CONCATENATE(0,DAY(B2135))),IF(HOUR(C2135)&gt;9,HOUR(C2135),CONCATENATE(0,HOUR(C2135))),IF(MINUTE(C2135)&gt;9,MINUTE(C2135),CONCATENATE(0,MINUTE(C2135))),":",VLOOKUP(F2135,'Valid Values - Results'!$D$4:$F$12,3,FALSE)),"")</f>
        <v/>
      </c>
      <c r="H2135" s="41"/>
      <c r="I2135" s="41"/>
      <c r="J2135" s="41"/>
      <c r="K2135" s="41"/>
      <c r="L2135" s="41"/>
      <c r="M2135" s="92"/>
      <c r="N2135" s="41"/>
      <c r="O2135" s="41"/>
      <c r="P2135" s="41"/>
      <c r="Q2135" s="41"/>
      <c r="R2135" s="41"/>
      <c r="S2135" s="41"/>
      <c r="T2135" s="41"/>
      <c r="U2135" s="47"/>
      <c r="V2135" s="49"/>
      <c r="W2135" s="41"/>
      <c r="X2135" s="41"/>
      <c r="Y2135" s="41"/>
      <c r="AA2135" s="37" t="str">
        <f>IF($I2135&lt;&gt;"",VLOOKUP($I2135,'Valid Values - Search'!$R$4:$T$4719,3,FALSE),"")</f>
        <v/>
      </c>
      <c r="AB2135" s="37" t="str">
        <f>IF($I2135&lt;&gt;"",VLOOKUP($I2135,'Valid Values - Search'!$R$4:$S$4719,2,FALSE),"")</f>
        <v/>
      </c>
      <c r="AC2135" s="38" t="str">
        <f t="shared" si="33"/>
        <v/>
      </c>
      <c r="AD2135" s="38"/>
    </row>
    <row r="2136" spans="1:30">
      <c r="A2136" s="46"/>
      <c r="B2136" s="47"/>
      <c r="C2136" s="49"/>
      <c r="D2136" s="41"/>
      <c r="E2136" s="41"/>
      <c r="F2136" s="41"/>
      <c r="G2136" s="50" t="str">
        <f>IF(A2136&lt;&gt;"",CONCATENATE(A2136,":",YEAR(B2136),IF(MONTH(B2136)&gt;9,MONTH(B2136),CONCATENATE(0,MONTH(B2136))),IF(DAY(B2136)&gt;9,DAY(B2136),CONCATENATE(0,DAY(B2136))),IF(HOUR(C2136)&gt;9,HOUR(C2136),CONCATENATE(0,HOUR(C2136))),IF(MINUTE(C2136)&gt;9,MINUTE(C2136),CONCATENATE(0,MINUTE(C2136))),":",VLOOKUP(F2136,'Valid Values - Results'!$D$4:$F$12,3,FALSE)),"")</f>
        <v/>
      </c>
      <c r="H2136" s="41"/>
      <c r="I2136" s="41"/>
      <c r="J2136" s="41"/>
      <c r="K2136" s="41"/>
      <c r="L2136" s="41"/>
      <c r="M2136" s="92"/>
      <c r="N2136" s="41"/>
      <c r="O2136" s="41"/>
      <c r="P2136" s="41"/>
      <c r="Q2136" s="41"/>
      <c r="R2136" s="41"/>
      <c r="S2136" s="41"/>
      <c r="T2136" s="41"/>
      <c r="U2136" s="47"/>
      <c r="V2136" s="49"/>
      <c r="W2136" s="41"/>
      <c r="X2136" s="41"/>
      <c r="Y2136" s="41"/>
      <c r="AA2136" s="37" t="str">
        <f>IF($I2136&lt;&gt;"",VLOOKUP($I2136,'Valid Values - Search'!$R$4:$T$4719,3,FALSE),"")</f>
        <v/>
      </c>
      <c r="AB2136" s="37" t="str">
        <f>IF($I2136&lt;&gt;"",VLOOKUP($I2136,'Valid Values - Search'!$R$4:$S$4719,2,FALSE),"")</f>
        <v/>
      </c>
      <c r="AC2136" s="38" t="str">
        <f t="shared" si="33"/>
        <v/>
      </c>
      <c r="AD2136" s="38"/>
    </row>
    <row r="2137" spans="1:30">
      <c r="A2137" s="46"/>
      <c r="B2137" s="47"/>
      <c r="C2137" s="49"/>
      <c r="D2137" s="41"/>
      <c r="E2137" s="41"/>
      <c r="F2137" s="41"/>
      <c r="G2137" s="50" t="str">
        <f>IF(A2137&lt;&gt;"",CONCATENATE(A2137,":",YEAR(B2137),IF(MONTH(B2137)&gt;9,MONTH(B2137),CONCATENATE(0,MONTH(B2137))),IF(DAY(B2137)&gt;9,DAY(B2137),CONCATENATE(0,DAY(B2137))),IF(HOUR(C2137)&gt;9,HOUR(C2137),CONCATENATE(0,HOUR(C2137))),IF(MINUTE(C2137)&gt;9,MINUTE(C2137),CONCATENATE(0,MINUTE(C2137))),":",VLOOKUP(F2137,'Valid Values - Results'!$D$4:$F$12,3,FALSE)),"")</f>
        <v/>
      </c>
      <c r="H2137" s="41"/>
      <c r="I2137" s="41"/>
      <c r="J2137" s="41"/>
      <c r="K2137" s="41"/>
      <c r="L2137" s="41"/>
      <c r="M2137" s="92"/>
      <c r="N2137" s="41"/>
      <c r="O2137" s="41"/>
      <c r="P2137" s="41"/>
      <c r="Q2137" s="41"/>
      <c r="R2137" s="41"/>
      <c r="S2137" s="41"/>
      <c r="T2137" s="41"/>
      <c r="U2137" s="47"/>
      <c r="V2137" s="49"/>
      <c r="W2137" s="41"/>
      <c r="X2137" s="41"/>
      <c r="Y2137" s="41"/>
      <c r="AA2137" s="37" t="str">
        <f>IF($I2137&lt;&gt;"",VLOOKUP($I2137,'Valid Values - Search'!$R$4:$T$4719,3,FALSE),"")</f>
        <v/>
      </c>
      <c r="AB2137" s="37" t="str">
        <f>IF($I2137&lt;&gt;"",VLOOKUP($I2137,'Valid Values - Search'!$R$4:$S$4719,2,FALSE),"")</f>
        <v/>
      </c>
      <c r="AC2137" s="38" t="str">
        <f t="shared" si="33"/>
        <v/>
      </c>
      <c r="AD2137" s="38"/>
    </row>
    <row r="2138" spans="1:30">
      <c r="A2138" s="46"/>
      <c r="B2138" s="47"/>
      <c r="C2138" s="49"/>
      <c r="D2138" s="41"/>
      <c r="E2138" s="41"/>
      <c r="F2138" s="41"/>
      <c r="G2138" s="50" t="str">
        <f>IF(A2138&lt;&gt;"",CONCATENATE(A2138,":",YEAR(B2138),IF(MONTH(B2138)&gt;9,MONTH(B2138),CONCATENATE(0,MONTH(B2138))),IF(DAY(B2138)&gt;9,DAY(B2138),CONCATENATE(0,DAY(B2138))),IF(HOUR(C2138)&gt;9,HOUR(C2138),CONCATENATE(0,HOUR(C2138))),IF(MINUTE(C2138)&gt;9,MINUTE(C2138),CONCATENATE(0,MINUTE(C2138))),":",VLOOKUP(F2138,'Valid Values - Results'!$D$4:$F$12,3,FALSE)),"")</f>
        <v/>
      </c>
      <c r="H2138" s="41"/>
      <c r="I2138" s="41"/>
      <c r="J2138" s="41"/>
      <c r="K2138" s="41"/>
      <c r="L2138" s="41"/>
      <c r="M2138" s="92"/>
      <c r="N2138" s="41"/>
      <c r="O2138" s="41"/>
      <c r="P2138" s="41"/>
      <c r="Q2138" s="41"/>
      <c r="R2138" s="41"/>
      <c r="S2138" s="41"/>
      <c r="T2138" s="41"/>
      <c r="U2138" s="47"/>
      <c r="V2138" s="49"/>
      <c r="W2138" s="41"/>
      <c r="X2138" s="41"/>
      <c r="Y2138" s="41"/>
      <c r="AA2138" s="37" t="str">
        <f>IF($I2138&lt;&gt;"",VLOOKUP($I2138,'Valid Values - Search'!$R$4:$T$4719,3,FALSE),"")</f>
        <v/>
      </c>
      <c r="AB2138" s="37" t="str">
        <f>IF($I2138&lt;&gt;"",VLOOKUP($I2138,'Valid Values - Search'!$R$4:$S$4719,2,FALSE),"")</f>
        <v/>
      </c>
      <c r="AC2138" s="38" t="str">
        <f t="shared" si="33"/>
        <v/>
      </c>
      <c r="AD2138" s="38"/>
    </row>
    <row r="2139" spans="1:30">
      <c r="A2139" s="46"/>
      <c r="B2139" s="47"/>
      <c r="C2139" s="49"/>
      <c r="D2139" s="41"/>
      <c r="E2139" s="41"/>
      <c r="F2139" s="41"/>
      <c r="G2139" s="50" t="str">
        <f>IF(A2139&lt;&gt;"",CONCATENATE(A2139,":",YEAR(B2139),IF(MONTH(B2139)&gt;9,MONTH(B2139),CONCATENATE(0,MONTH(B2139))),IF(DAY(B2139)&gt;9,DAY(B2139),CONCATENATE(0,DAY(B2139))),IF(HOUR(C2139)&gt;9,HOUR(C2139),CONCATENATE(0,HOUR(C2139))),IF(MINUTE(C2139)&gt;9,MINUTE(C2139),CONCATENATE(0,MINUTE(C2139))),":",VLOOKUP(F2139,'Valid Values - Results'!$D$4:$F$12,3,FALSE)),"")</f>
        <v/>
      </c>
      <c r="H2139" s="41"/>
      <c r="I2139" s="41"/>
      <c r="J2139" s="41"/>
      <c r="K2139" s="41"/>
      <c r="L2139" s="41"/>
      <c r="M2139" s="92"/>
      <c r="N2139" s="41"/>
      <c r="O2139" s="41"/>
      <c r="P2139" s="41"/>
      <c r="Q2139" s="41"/>
      <c r="R2139" s="41"/>
      <c r="S2139" s="41"/>
      <c r="T2139" s="41"/>
      <c r="U2139" s="47"/>
      <c r="V2139" s="49"/>
      <c r="W2139" s="41"/>
      <c r="X2139" s="41"/>
      <c r="Y2139" s="41"/>
      <c r="AA2139" s="37" t="str">
        <f>IF($I2139&lt;&gt;"",VLOOKUP($I2139,'Valid Values - Search'!$R$4:$T$4719,3,FALSE),"")</f>
        <v/>
      </c>
      <c r="AB2139" s="37" t="str">
        <f>IF($I2139&lt;&gt;"",VLOOKUP($I2139,'Valid Values - Search'!$R$4:$S$4719,2,FALSE),"")</f>
        <v/>
      </c>
      <c r="AC2139" s="38" t="str">
        <f t="shared" si="33"/>
        <v/>
      </c>
      <c r="AD2139" s="38"/>
    </row>
    <row r="2140" spans="1:30">
      <c r="A2140" s="46"/>
      <c r="B2140" s="47"/>
      <c r="C2140" s="49"/>
      <c r="D2140" s="41"/>
      <c r="E2140" s="41"/>
      <c r="F2140" s="41"/>
      <c r="G2140" s="50" t="str">
        <f>IF(A2140&lt;&gt;"",CONCATENATE(A2140,":",YEAR(B2140),IF(MONTH(B2140)&gt;9,MONTH(B2140),CONCATENATE(0,MONTH(B2140))),IF(DAY(B2140)&gt;9,DAY(B2140),CONCATENATE(0,DAY(B2140))),IF(HOUR(C2140)&gt;9,HOUR(C2140),CONCATENATE(0,HOUR(C2140))),IF(MINUTE(C2140)&gt;9,MINUTE(C2140),CONCATENATE(0,MINUTE(C2140))),":",VLOOKUP(F2140,'Valid Values - Results'!$D$4:$F$12,3,FALSE)),"")</f>
        <v/>
      </c>
      <c r="H2140" s="41"/>
      <c r="I2140" s="41"/>
      <c r="J2140" s="41"/>
      <c r="K2140" s="41"/>
      <c r="L2140" s="41"/>
      <c r="M2140" s="92"/>
      <c r="N2140" s="41"/>
      <c r="O2140" s="41"/>
      <c r="P2140" s="41"/>
      <c r="Q2140" s="41"/>
      <c r="R2140" s="41"/>
      <c r="S2140" s="41"/>
      <c r="T2140" s="41"/>
      <c r="U2140" s="47"/>
      <c r="V2140" s="49"/>
      <c r="W2140" s="41"/>
      <c r="X2140" s="41"/>
      <c r="Y2140" s="41"/>
      <c r="AA2140" s="37" t="str">
        <f>IF($I2140&lt;&gt;"",VLOOKUP($I2140,'Valid Values - Search'!$R$4:$T$4719,3,FALSE),"")</f>
        <v/>
      </c>
      <c r="AB2140" s="37" t="str">
        <f>IF($I2140&lt;&gt;"",VLOOKUP($I2140,'Valid Values - Search'!$R$4:$S$4719,2,FALSE),"")</f>
        <v/>
      </c>
      <c r="AC2140" s="38" t="str">
        <f t="shared" si="33"/>
        <v/>
      </c>
      <c r="AD2140" s="38"/>
    </row>
    <row r="2141" spans="1:30">
      <c r="A2141" s="46"/>
      <c r="B2141" s="47"/>
      <c r="C2141" s="49"/>
      <c r="D2141" s="41"/>
      <c r="E2141" s="41"/>
      <c r="F2141" s="41"/>
      <c r="G2141" s="50" t="str">
        <f>IF(A2141&lt;&gt;"",CONCATENATE(A2141,":",YEAR(B2141),IF(MONTH(B2141)&gt;9,MONTH(B2141),CONCATENATE(0,MONTH(B2141))),IF(DAY(B2141)&gt;9,DAY(B2141),CONCATENATE(0,DAY(B2141))),IF(HOUR(C2141)&gt;9,HOUR(C2141),CONCATENATE(0,HOUR(C2141))),IF(MINUTE(C2141)&gt;9,MINUTE(C2141),CONCATENATE(0,MINUTE(C2141))),":",VLOOKUP(F2141,'Valid Values - Results'!$D$4:$F$12,3,FALSE)),"")</f>
        <v/>
      </c>
      <c r="H2141" s="41"/>
      <c r="I2141" s="41"/>
      <c r="J2141" s="41"/>
      <c r="K2141" s="41"/>
      <c r="L2141" s="41"/>
      <c r="M2141" s="92"/>
      <c r="N2141" s="41"/>
      <c r="O2141" s="41"/>
      <c r="P2141" s="41"/>
      <c r="Q2141" s="41"/>
      <c r="R2141" s="41"/>
      <c r="S2141" s="41"/>
      <c r="T2141" s="41"/>
      <c r="U2141" s="47"/>
      <c r="V2141" s="49"/>
      <c r="W2141" s="41"/>
      <c r="X2141" s="41"/>
      <c r="Y2141" s="41"/>
      <c r="AA2141" s="37" t="str">
        <f>IF($I2141&lt;&gt;"",VLOOKUP($I2141,'Valid Values - Search'!$R$4:$T$4719,3,FALSE),"")</f>
        <v/>
      </c>
      <c r="AB2141" s="37" t="str">
        <f>IF($I2141&lt;&gt;"",VLOOKUP($I2141,'Valid Values - Search'!$R$4:$S$4719,2,FALSE),"")</f>
        <v/>
      </c>
      <c r="AC2141" s="38" t="str">
        <f t="shared" si="33"/>
        <v/>
      </c>
      <c r="AD2141" s="38"/>
    </row>
    <row r="2142" spans="1:30">
      <c r="A2142" s="46"/>
      <c r="B2142" s="47"/>
      <c r="C2142" s="49"/>
      <c r="D2142" s="41"/>
      <c r="E2142" s="41"/>
      <c r="F2142" s="41"/>
      <c r="G2142" s="50" t="str">
        <f>IF(A2142&lt;&gt;"",CONCATENATE(A2142,":",YEAR(B2142),IF(MONTH(B2142)&gt;9,MONTH(B2142),CONCATENATE(0,MONTH(B2142))),IF(DAY(B2142)&gt;9,DAY(B2142),CONCATENATE(0,DAY(B2142))),IF(HOUR(C2142)&gt;9,HOUR(C2142),CONCATENATE(0,HOUR(C2142))),IF(MINUTE(C2142)&gt;9,MINUTE(C2142),CONCATENATE(0,MINUTE(C2142))),":",VLOOKUP(F2142,'Valid Values - Results'!$D$4:$F$12,3,FALSE)),"")</f>
        <v/>
      </c>
      <c r="H2142" s="41"/>
      <c r="I2142" s="41"/>
      <c r="J2142" s="41"/>
      <c r="K2142" s="41"/>
      <c r="L2142" s="41"/>
      <c r="M2142" s="92"/>
      <c r="N2142" s="41"/>
      <c r="O2142" s="41"/>
      <c r="P2142" s="41"/>
      <c r="Q2142" s="41"/>
      <c r="R2142" s="41"/>
      <c r="S2142" s="41"/>
      <c r="T2142" s="41"/>
      <c r="U2142" s="47"/>
      <c r="V2142" s="49"/>
      <c r="W2142" s="41"/>
      <c r="X2142" s="41"/>
      <c r="Y2142" s="41"/>
      <c r="AA2142" s="37" t="str">
        <f>IF($I2142&lt;&gt;"",VLOOKUP($I2142,'Valid Values - Search'!$R$4:$T$4719,3,FALSE),"")</f>
        <v/>
      </c>
      <c r="AB2142" s="37" t="str">
        <f>IF($I2142&lt;&gt;"",VLOOKUP($I2142,'Valid Values - Search'!$R$4:$S$4719,2,FALSE),"")</f>
        <v/>
      </c>
      <c r="AC2142" s="38" t="str">
        <f t="shared" si="33"/>
        <v/>
      </c>
      <c r="AD2142" s="38"/>
    </row>
    <row r="2143" spans="1:30">
      <c r="A2143" s="46"/>
      <c r="B2143" s="47"/>
      <c r="C2143" s="49"/>
      <c r="D2143" s="41"/>
      <c r="E2143" s="41"/>
      <c r="F2143" s="41"/>
      <c r="G2143" s="50" t="str">
        <f>IF(A2143&lt;&gt;"",CONCATENATE(A2143,":",YEAR(B2143),IF(MONTH(B2143)&gt;9,MONTH(B2143),CONCATENATE(0,MONTH(B2143))),IF(DAY(B2143)&gt;9,DAY(B2143),CONCATENATE(0,DAY(B2143))),IF(HOUR(C2143)&gt;9,HOUR(C2143),CONCATENATE(0,HOUR(C2143))),IF(MINUTE(C2143)&gt;9,MINUTE(C2143),CONCATENATE(0,MINUTE(C2143))),":",VLOOKUP(F2143,'Valid Values - Results'!$D$4:$F$12,3,FALSE)),"")</f>
        <v/>
      </c>
      <c r="H2143" s="41"/>
      <c r="I2143" s="41"/>
      <c r="J2143" s="41"/>
      <c r="K2143" s="41"/>
      <c r="L2143" s="41"/>
      <c r="M2143" s="92"/>
      <c r="N2143" s="41"/>
      <c r="O2143" s="41"/>
      <c r="P2143" s="41"/>
      <c r="Q2143" s="41"/>
      <c r="R2143" s="41"/>
      <c r="S2143" s="41"/>
      <c r="T2143" s="41"/>
      <c r="U2143" s="47"/>
      <c r="V2143" s="49"/>
      <c r="W2143" s="41"/>
      <c r="X2143" s="41"/>
      <c r="Y2143" s="41"/>
      <c r="AA2143" s="37" t="str">
        <f>IF($I2143&lt;&gt;"",VLOOKUP($I2143,'Valid Values - Search'!$R$4:$T$4719,3,FALSE),"")</f>
        <v/>
      </c>
      <c r="AB2143" s="37" t="str">
        <f>IF($I2143&lt;&gt;"",VLOOKUP($I2143,'Valid Values - Search'!$R$4:$S$4719,2,FALSE),"")</f>
        <v/>
      </c>
      <c r="AC2143" s="38" t="str">
        <f t="shared" si="33"/>
        <v/>
      </c>
      <c r="AD2143" s="38"/>
    </row>
    <row r="2144" spans="1:30">
      <c r="A2144" s="46"/>
      <c r="B2144" s="47"/>
      <c r="C2144" s="49"/>
      <c r="D2144" s="41"/>
      <c r="E2144" s="41"/>
      <c r="F2144" s="41"/>
      <c r="G2144" s="50" t="str">
        <f>IF(A2144&lt;&gt;"",CONCATENATE(A2144,":",YEAR(B2144),IF(MONTH(B2144)&gt;9,MONTH(B2144),CONCATENATE(0,MONTH(B2144))),IF(DAY(B2144)&gt;9,DAY(B2144),CONCATENATE(0,DAY(B2144))),IF(HOUR(C2144)&gt;9,HOUR(C2144),CONCATENATE(0,HOUR(C2144))),IF(MINUTE(C2144)&gt;9,MINUTE(C2144),CONCATENATE(0,MINUTE(C2144))),":",VLOOKUP(F2144,'Valid Values - Results'!$D$4:$F$12,3,FALSE)),"")</f>
        <v/>
      </c>
      <c r="H2144" s="41"/>
      <c r="I2144" s="41"/>
      <c r="J2144" s="41"/>
      <c r="K2144" s="41"/>
      <c r="L2144" s="41"/>
      <c r="M2144" s="92"/>
      <c r="N2144" s="41"/>
      <c r="O2144" s="41"/>
      <c r="P2144" s="41"/>
      <c r="Q2144" s="41"/>
      <c r="R2144" s="41"/>
      <c r="S2144" s="41"/>
      <c r="T2144" s="41"/>
      <c r="U2144" s="47"/>
      <c r="V2144" s="49"/>
      <c r="W2144" s="41"/>
      <c r="X2144" s="41"/>
      <c r="Y2144" s="41"/>
      <c r="AA2144" s="37" t="str">
        <f>IF($I2144&lt;&gt;"",VLOOKUP($I2144,'Valid Values - Search'!$R$4:$T$4719,3,FALSE),"")</f>
        <v/>
      </c>
      <c r="AB2144" s="37" t="str">
        <f>IF($I2144&lt;&gt;"",VLOOKUP($I2144,'Valid Values - Search'!$R$4:$S$4719,2,FALSE),"")</f>
        <v/>
      </c>
      <c r="AC2144" s="38" t="str">
        <f t="shared" si="33"/>
        <v/>
      </c>
      <c r="AD2144" s="38"/>
    </row>
    <row r="2145" spans="1:30">
      <c r="A2145" s="46"/>
      <c r="B2145" s="47"/>
      <c r="C2145" s="49"/>
      <c r="D2145" s="41"/>
      <c r="E2145" s="41"/>
      <c r="F2145" s="41"/>
      <c r="G2145" s="50" t="str">
        <f>IF(A2145&lt;&gt;"",CONCATENATE(A2145,":",YEAR(B2145),IF(MONTH(B2145)&gt;9,MONTH(B2145),CONCATENATE(0,MONTH(B2145))),IF(DAY(B2145)&gt;9,DAY(B2145),CONCATENATE(0,DAY(B2145))),IF(HOUR(C2145)&gt;9,HOUR(C2145),CONCATENATE(0,HOUR(C2145))),IF(MINUTE(C2145)&gt;9,MINUTE(C2145),CONCATENATE(0,MINUTE(C2145))),":",VLOOKUP(F2145,'Valid Values - Results'!$D$4:$F$12,3,FALSE)),"")</f>
        <v/>
      </c>
      <c r="H2145" s="41"/>
      <c r="I2145" s="41"/>
      <c r="J2145" s="41"/>
      <c r="K2145" s="41"/>
      <c r="L2145" s="41"/>
      <c r="M2145" s="92"/>
      <c r="N2145" s="41"/>
      <c r="O2145" s="41"/>
      <c r="P2145" s="41"/>
      <c r="Q2145" s="41"/>
      <c r="R2145" s="41"/>
      <c r="S2145" s="41"/>
      <c r="T2145" s="41"/>
      <c r="U2145" s="47"/>
      <c r="V2145" s="49"/>
      <c r="W2145" s="41"/>
      <c r="X2145" s="41"/>
      <c r="Y2145" s="41"/>
      <c r="AA2145" s="37" t="str">
        <f>IF($I2145&lt;&gt;"",VLOOKUP($I2145,'Valid Values - Search'!$R$4:$T$4719,3,FALSE),"")</f>
        <v/>
      </c>
      <c r="AB2145" s="37" t="str">
        <f>IF($I2145&lt;&gt;"",VLOOKUP($I2145,'Valid Values - Search'!$R$4:$S$4719,2,FALSE),"")</f>
        <v/>
      </c>
      <c r="AC2145" s="38" t="str">
        <f t="shared" si="33"/>
        <v/>
      </c>
      <c r="AD2145" s="38"/>
    </row>
    <row r="2146" spans="1:30">
      <c r="A2146" s="46"/>
      <c r="B2146" s="47"/>
      <c r="C2146" s="49"/>
      <c r="D2146" s="41"/>
      <c r="E2146" s="41"/>
      <c r="F2146" s="41"/>
      <c r="G2146" s="50" t="str">
        <f>IF(A2146&lt;&gt;"",CONCATENATE(A2146,":",YEAR(B2146),IF(MONTH(B2146)&gt;9,MONTH(B2146),CONCATENATE(0,MONTH(B2146))),IF(DAY(B2146)&gt;9,DAY(B2146),CONCATENATE(0,DAY(B2146))),IF(HOUR(C2146)&gt;9,HOUR(C2146),CONCATENATE(0,HOUR(C2146))),IF(MINUTE(C2146)&gt;9,MINUTE(C2146),CONCATENATE(0,MINUTE(C2146))),":",VLOOKUP(F2146,'Valid Values - Results'!$D$4:$F$12,3,FALSE)),"")</f>
        <v/>
      </c>
      <c r="H2146" s="41"/>
      <c r="I2146" s="41"/>
      <c r="J2146" s="41"/>
      <c r="K2146" s="41"/>
      <c r="L2146" s="41"/>
      <c r="M2146" s="92"/>
      <c r="N2146" s="41"/>
      <c r="O2146" s="41"/>
      <c r="P2146" s="41"/>
      <c r="Q2146" s="41"/>
      <c r="R2146" s="41"/>
      <c r="S2146" s="41"/>
      <c r="T2146" s="41"/>
      <c r="U2146" s="47"/>
      <c r="V2146" s="49"/>
      <c r="W2146" s="41"/>
      <c r="X2146" s="41"/>
      <c r="Y2146" s="41"/>
      <c r="AA2146" s="37" t="str">
        <f>IF($I2146&lt;&gt;"",VLOOKUP($I2146,'Valid Values - Search'!$R$4:$T$4719,3,FALSE),"")</f>
        <v/>
      </c>
      <c r="AB2146" s="37" t="str">
        <f>IF($I2146&lt;&gt;"",VLOOKUP($I2146,'Valid Values - Search'!$R$4:$S$4719,2,FALSE),"")</f>
        <v/>
      </c>
      <c r="AC2146" s="38" t="str">
        <f t="shared" si="33"/>
        <v/>
      </c>
      <c r="AD2146" s="38"/>
    </row>
    <row r="2147" spans="1:30">
      <c r="A2147" s="46"/>
      <c r="B2147" s="47"/>
      <c r="C2147" s="49"/>
      <c r="D2147" s="41"/>
      <c r="E2147" s="41"/>
      <c r="F2147" s="41"/>
      <c r="G2147" s="50" t="str">
        <f>IF(A2147&lt;&gt;"",CONCATENATE(A2147,":",YEAR(B2147),IF(MONTH(B2147)&gt;9,MONTH(B2147),CONCATENATE(0,MONTH(B2147))),IF(DAY(B2147)&gt;9,DAY(B2147),CONCATENATE(0,DAY(B2147))),IF(HOUR(C2147)&gt;9,HOUR(C2147),CONCATENATE(0,HOUR(C2147))),IF(MINUTE(C2147)&gt;9,MINUTE(C2147),CONCATENATE(0,MINUTE(C2147))),":",VLOOKUP(F2147,'Valid Values - Results'!$D$4:$F$12,3,FALSE)),"")</f>
        <v/>
      </c>
      <c r="H2147" s="41"/>
      <c r="I2147" s="41"/>
      <c r="J2147" s="41"/>
      <c r="K2147" s="41"/>
      <c r="L2147" s="41"/>
      <c r="M2147" s="92"/>
      <c r="N2147" s="41"/>
      <c r="O2147" s="41"/>
      <c r="P2147" s="41"/>
      <c r="Q2147" s="41"/>
      <c r="R2147" s="41"/>
      <c r="S2147" s="41"/>
      <c r="T2147" s="41"/>
      <c r="U2147" s="47"/>
      <c r="V2147" s="49"/>
      <c r="W2147" s="41"/>
      <c r="X2147" s="41"/>
      <c r="Y2147" s="41"/>
      <c r="AA2147" s="37" t="str">
        <f>IF($I2147&lt;&gt;"",VLOOKUP($I2147,'Valid Values - Search'!$R$4:$T$4719,3,FALSE),"")</f>
        <v/>
      </c>
      <c r="AB2147" s="37" t="str">
        <f>IF($I2147&lt;&gt;"",VLOOKUP($I2147,'Valid Values - Search'!$R$4:$S$4719,2,FALSE),"")</f>
        <v/>
      </c>
      <c r="AC2147" s="38" t="str">
        <f t="shared" si="33"/>
        <v/>
      </c>
      <c r="AD2147" s="38"/>
    </row>
    <row r="2148" spans="1:30">
      <c r="A2148" s="46"/>
      <c r="B2148" s="47"/>
      <c r="C2148" s="49"/>
      <c r="D2148" s="41"/>
      <c r="E2148" s="41"/>
      <c r="F2148" s="41"/>
      <c r="G2148" s="50" t="str">
        <f>IF(A2148&lt;&gt;"",CONCATENATE(A2148,":",YEAR(B2148),IF(MONTH(B2148)&gt;9,MONTH(B2148),CONCATENATE(0,MONTH(B2148))),IF(DAY(B2148)&gt;9,DAY(B2148),CONCATENATE(0,DAY(B2148))),IF(HOUR(C2148)&gt;9,HOUR(C2148),CONCATENATE(0,HOUR(C2148))),IF(MINUTE(C2148)&gt;9,MINUTE(C2148),CONCATENATE(0,MINUTE(C2148))),":",VLOOKUP(F2148,'Valid Values - Results'!$D$4:$F$12,3,FALSE)),"")</f>
        <v/>
      </c>
      <c r="H2148" s="41"/>
      <c r="I2148" s="41"/>
      <c r="J2148" s="41"/>
      <c r="K2148" s="41"/>
      <c r="L2148" s="41"/>
      <c r="M2148" s="92"/>
      <c r="N2148" s="41"/>
      <c r="O2148" s="41"/>
      <c r="P2148" s="41"/>
      <c r="Q2148" s="41"/>
      <c r="R2148" s="41"/>
      <c r="S2148" s="41"/>
      <c r="T2148" s="41"/>
      <c r="U2148" s="47"/>
      <c r="V2148" s="49"/>
      <c r="W2148" s="41"/>
      <c r="X2148" s="41"/>
      <c r="Y2148" s="41"/>
      <c r="AA2148" s="37" t="str">
        <f>IF($I2148&lt;&gt;"",VLOOKUP($I2148,'Valid Values - Search'!$R$4:$T$4719,3,FALSE),"")</f>
        <v/>
      </c>
      <c r="AB2148" s="37" t="str">
        <f>IF($I2148&lt;&gt;"",VLOOKUP($I2148,'Valid Values - Search'!$R$4:$S$4719,2,FALSE),"")</f>
        <v/>
      </c>
      <c r="AC2148" s="38" t="str">
        <f t="shared" si="33"/>
        <v/>
      </c>
      <c r="AD2148" s="38"/>
    </row>
    <row r="2149" spans="1:30">
      <c r="A2149" s="46"/>
      <c r="B2149" s="47"/>
      <c r="C2149" s="49"/>
      <c r="D2149" s="41"/>
      <c r="E2149" s="41"/>
      <c r="F2149" s="41"/>
      <c r="G2149" s="50" t="str">
        <f>IF(A2149&lt;&gt;"",CONCATENATE(A2149,":",YEAR(B2149),IF(MONTH(B2149)&gt;9,MONTH(B2149),CONCATENATE(0,MONTH(B2149))),IF(DAY(B2149)&gt;9,DAY(B2149),CONCATENATE(0,DAY(B2149))),IF(HOUR(C2149)&gt;9,HOUR(C2149),CONCATENATE(0,HOUR(C2149))),IF(MINUTE(C2149)&gt;9,MINUTE(C2149),CONCATENATE(0,MINUTE(C2149))),":",VLOOKUP(F2149,'Valid Values - Results'!$D$4:$F$12,3,FALSE)),"")</f>
        <v/>
      </c>
      <c r="H2149" s="41"/>
      <c r="I2149" s="41"/>
      <c r="J2149" s="41"/>
      <c r="K2149" s="41"/>
      <c r="L2149" s="41"/>
      <c r="M2149" s="92"/>
      <c r="N2149" s="41"/>
      <c r="O2149" s="41"/>
      <c r="P2149" s="41"/>
      <c r="Q2149" s="41"/>
      <c r="R2149" s="41"/>
      <c r="S2149" s="41"/>
      <c r="T2149" s="41"/>
      <c r="U2149" s="47"/>
      <c r="V2149" s="49"/>
      <c r="W2149" s="41"/>
      <c r="X2149" s="41"/>
      <c r="Y2149" s="41"/>
      <c r="AA2149" s="37" t="str">
        <f>IF($I2149&lt;&gt;"",VLOOKUP($I2149,'Valid Values - Search'!$R$4:$T$4719,3,FALSE),"")</f>
        <v/>
      </c>
      <c r="AB2149" s="37" t="str">
        <f>IF($I2149&lt;&gt;"",VLOOKUP($I2149,'Valid Values - Search'!$R$4:$S$4719,2,FALSE),"")</f>
        <v/>
      </c>
      <c r="AC2149" s="38" t="str">
        <f t="shared" si="33"/>
        <v/>
      </c>
      <c r="AD2149" s="38"/>
    </row>
    <row r="2150" spans="1:30">
      <c r="A2150" s="46"/>
      <c r="B2150" s="47"/>
      <c r="C2150" s="49"/>
      <c r="D2150" s="41"/>
      <c r="E2150" s="41"/>
      <c r="F2150" s="41"/>
      <c r="G2150" s="50" t="str">
        <f>IF(A2150&lt;&gt;"",CONCATENATE(A2150,":",YEAR(B2150),IF(MONTH(B2150)&gt;9,MONTH(B2150),CONCATENATE(0,MONTH(B2150))),IF(DAY(B2150)&gt;9,DAY(B2150),CONCATENATE(0,DAY(B2150))),IF(HOUR(C2150)&gt;9,HOUR(C2150),CONCATENATE(0,HOUR(C2150))),IF(MINUTE(C2150)&gt;9,MINUTE(C2150),CONCATENATE(0,MINUTE(C2150))),":",VLOOKUP(F2150,'Valid Values - Results'!$D$4:$F$12,3,FALSE)),"")</f>
        <v/>
      </c>
      <c r="H2150" s="41"/>
      <c r="I2150" s="41"/>
      <c r="J2150" s="41"/>
      <c r="K2150" s="41"/>
      <c r="L2150" s="41"/>
      <c r="M2150" s="92"/>
      <c r="N2150" s="41"/>
      <c r="O2150" s="41"/>
      <c r="P2150" s="41"/>
      <c r="Q2150" s="41"/>
      <c r="R2150" s="41"/>
      <c r="S2150" s="41"/>
      <c r="T2150" s="41"/>
      <c r="U2150" s="47"/>
      <c r="V2150" s="49"/>
      <c r="W2150" s="41"/>
      <c r="X2150" s="41"/>
      <c r="Y2150" s="41"/>
      <c r="AA2150" s="37" t="str">
        <f>IF($I2150&lt;&gt;"",VLOOKUP($I2150,'Valid Values - Search'!$R$4:$T$4719,3,FALSE),"")</f>
        <v/>
      </c>
      <c r="AB2150" s="37" t="str">
        <f>IF($I2150&lt;&gt;"",VLOOKUP($I2150,'Valid Values - Search'!$R$4:$S$4719,2,FALSE),"")</f>
        <v/>
      </c>
      <c r="AC2150" s="38" t="str">
        <f t="shared" si="33"/>
        <v/>
      </c>
      <c r="AD2150" s="38"/>
    </row>
    <row r="2151" spans="1:30">
      <c r="A2151" s="46"/>
      <c r="B2151" s="47"/>
      <c r="C2151" s="49"/>
      <c r="D2151" s="41"/>
      <c r="E2151" s="41"/>
      <c r="F2151" s="41"/>
      <c r="G2151" s="50" t="str">
        <f>IF(A2151&lt;&gt;"",CONCATENATE(A2151,":",YEAR(B2151),IF(MONTH(B2151)&gt;9,MONTH(B2151),CONCATENATE(0,MONTH(B2151))),IF(DAY(B2151)&gt;9,DAY(B2151),CONCATENATE(0,DAY(B2151))),IF(HOUR(C2151)&gt;9,HOUR(C2151),CONCATENATE(0,HOUR(C2151))),IF(MINUTE(C2151)&gt;9,MINUTE(C2151),CONCATENATE(0,MINUTE(C2151))),":",VLOOKUP(F2151,'Valid Values - Results'!$D$4:$F$12,3,FALSE)),"")</f>
        <v/>
      </c>
      <c r="H2151" s="41"/>
      <c r="I2151" s="41"/>
      <c r="J2151" s="41"/>
      <c r="K2151" s="41"/>
      <c r="L2151" s="41"/>
      <c r="M2151" s="92"/>
      <c r="N2151" s="41"/>
      <c r="O2151" s="41"/>
      <c r="P2151" s="41"/>
      <c r="Q2151" s="41"/>
      <c r="R2151" s="41"/>
      <c r="S2151" s="41"/>
      <c r="T2151" s="41"/>
      <c r="U2151" s="47"/>
      <c r="V2151" s="49"/>
      <c r="W2151" s="41"/>
      <c r="X2151" s="41"/>
      <c r="Y2151" s="41"/>
      <c r="AA2151" s="37" t="str">
        <f>IF($I2151&lt;&gt;"",VLOOKUP($I2151,'Valid Values - Search'!$R$4:$T$4719,3,FALSE),"")</f>
        <v/>
      </c>
      <c r="AB2151" s="37" t="str">
        <f>IF($I2151&lt;&gt;"",VLOOKUP($I2151,'Valid Values - Search'!$R$4:$S$4719,2,FALSE),"")</f>
        <v/>
      </c>
      <c r="AC2151" s="38" t="str">
        <f t="shared" si="33"/>
        <v/>
      </c>
      <c r="AD2151" s="38"/>
    </row>
    <row r="2152" spans="1:30">
      <c r="A2152" s="46"/>
      <c r="B2152" s="47"/>
      <c r="C2152" s="49"/>
      <c r="D2152" s="41"/>
      <c r="E2152" s="41"/>
      <c r="F2152" s="41"/>
      <c r="G2152" s="50" t="str">
        <f>IF(A2152&lt;&gt;"",CONCATENATE(A2152,":",YEAR(B2152),IF(MONTH(B2152)&gt;9,MONTH(B2152),CONCATENATE(0,MONTH(B2152))),IF(DAY(B2152)&gt;9,DAY(B2152),CONCATENATE(0,DAY(B2152))),IF(HOUR(C2152)&gt;9,HOUR(C2152),CONCATENATE(0,HOUR(C2152))),IF(MINUTE(C2152)&gt;9,MINUTE(C2152),CONCATENATE(0,MINUTE(C2152))),":",VLOOKUP(F2152,'Valid Values - Results'!$D$4:$F$12,3,FALSE)),"")</f>
        <v/>
      </c>
      <c r="H2152" s="41"/>
      <c r="I2152" s="41"/>
      <c r="J2152" s="41"/>
      <c r="K2152" s="41"/>
      <c r="L2152" s="41"/>
      <c r="M2152" s="92"/>
      <c r="N2152" s="41"/>
      <c r="O2152" s="41"/>
      <c r="P2152" s="41"/>
      <c r="Q2152" s="41"/>
      <c r="R2152" s="41"/>
      <c r="S2152" s="41"/>
      <c r="T2152" s="41"/>
      <c r="U2152" s="47"/>
      <c r="V2152" s="49"/>
      <c r="W2152" s="41"/>
      <c r="X2152" s="41"/>
      <c r="Y2152" s="41"/>
      <c r="AA2152" s="37" t="str">
        <f>IF($I2152&lt;&gt;"",VLOOKUP($I2152,'Valid Values - Search'!$R$4:$T$4719,3,FALSE),"")</f>
        <v/>
      </c>
      <c r="AB2152" s="37" t="str">
        <f>IF($I2152&lt;&gt;"",VLOOKUP($I2152,'Valid Values - Search'!$R$4:$S$4719,2,FALSE),"")</f>
        <v/>
      </c>
      <c r="AC2152" s="38" t="str">
        <f t="shared" si="33"/>
        <v/>
      </c>
      <c r="AD2152" s="38"/>
    </row>
    <row r="2153" spans="1:30">
      <c r="A2153" s="46"/>
      <c r="B2153" s="47"/>
      <c r="C2153" s="49"/>
      <c r="D2153" s="41"/>
      <c r="E2153" s="41"/>
      <c r="F2153" s="41"/>
      <c r="G2153" s="50" t="str">
        <f>IF(A2153&lt;&gt;"",CONCATENATE(A2153,":",YEAR(B2153),IF(MONTH(B2153)&gt;9,MONTH(B2153),CONCATENATE(0,MONTH(B2153))),IF(DAY(B2153)&gt;9,DAY(B2153),CONCATENATE(0,DAY(B2153))),IF(HOUR(C2153)&gt;9,HOUR(C2153),CONCATENATE(0,HOUR(C2153))),IF(MINUTE(C2153)&gt;9,MINUTE(C2153),CONCATENATE(0,MINUTE(C2153))),":",VLOOKUP(F2153,'Valid Values - Results'!$D$4:$F$12,3,FALSE)),"")</f>
        <v/>
      </c>
      <c r="H2153" s="41"/>
      <c r="I2153" s="41"/>
      <c r="J2153" s="41"/>
      <c r="K2153" s="41"/>
      <c r="L2153" s="41"/>
      <c r="M2153" s="92"/>
      <c r="N2153" s="41"/>
      <c r="O2153" s="41"/>
      <c r="P2153" s="41"/>
      <c r="Q2153" s="41"/>
      <c r="R2153" s="41"/>
      <c r="S2153" s="41"/>
      <c r="T2153" s="41"/>
      <c r="U2153" s="47"/>
      <c r="V2153" s="49"/>
      <c r="W2153" s="41"/>
      <c r="X2153" s="41"/>
      <c r="Y2153" s="41"/>
      <c r="AA2153" s="37" t="str">
        <f>IF($I2153&lt;&gt;"",VLOOKUP($I2153,'Valid Values - Search'!$R$4:$T$4719,3,FALSE),"")</f>
        <v/>
      </c>
      <c r="AB2153" s="37" t="str">
        <f>IF($I2153&lt;&gt;"",VLOOKUP($I2153,'Valid Values - Search'!$R$4:$S$4719,2,FALSE),"")</f>
        <v/>
      </c>
      <c r="AC2153" s="38" t="str">
        <f t="shared" si="33"/>
        <v/>
      </c>
      <c r="AD2153" s="38"/>
    </row>
    <row r="2154" spans="1:30">
      <c r="A2154" s="46"/>
      <c r="B2154" s="47"/>
      <c r="C2154" s="49"/>
      <c r="D2154" s="41"/>
      <c r="E2154" s="41"/>
      <c r="F2154" s="41"/>
      <c r="G2154" s="50" t="str">
        <f>IF(A2154&lt;&gt;"",CONCATENATE(A2154,":",YEAR(B2154),IF(MONTH(B2154)&gt;9,MONTH(B2154),CONCATENATE(0,MONTH(B2154))),IF(DAY(B2154)&gt;9,DAY(B2154),CONCATENATE(0,DAY(B2154))),IF(HOUR(C2154)&gt;9,HOUR(C2154),CONCATENATE(0,HOUR(C2154))),IF(MINUTE(C2154)&gt;9,MINUTE(C2154),CONCATENATE(0,MINUTE(C2154))),":",VLOOKUP(F2154,'Valid Values - Results'!$D$4:$F$12,3,FALSE)),"")</f>
        <v/>
      </c>
      <c r="H2154" s="41"/>
      <c r="I2154" s="41"/>
      <c r="J2154" s="41"/>
      <c r="K2154" s="41"/>
      <c r="L2154" s="41"/>
      <c r="M2154" s="92"/>
      <c r="N2154" s="41"/>
      <c r="O2154" s="41"/>
      <c r="P2154" s="41"/>
      <c r="Q2154" s="41"/>
      <c r="R2154" s="41"/>
      <c r="S2154" s="41"/>
      <c r="T2154" s="41"/>
      <c r="U2154" s="47"/>
      <c r="V2154" s="49"/>
      <c r="W2154" s="41"/>
      <c r="X2154" s="41"/>
      <c r="Y2154" s="41"/>
      <c r="AA2154" s="37" t="str">
        <f>IF($I2154&lt;&gt;"",VLOOKUP($I2154,'Valid Values - Search'!$R$4:$T$4719,3,FALSE),"")</f>
        <v/>
      </c>
      <c r="AB2154" s="37" t="str">
        <f>IF($I2154&lt;&gt;"",VLOOKUP($I2154,'Valid Values - Search'!$R$4:$S$4719,2,FALSE),"")</f>
        <v/>
      </c>
      <c r="AC2154" s="38" t="str">
        <f t="shared" si="33"/>
        <v/>
      </c>
      <c r="AD2154" s="38"/>
    </row>
    <row r="2155" spans="1:30">
      <c r="A2155" s="46"/>
      <c r="B2155" s="47"/>
      <c r="C2155" s="49"/>
      <c r="D2155" s="41"/>
      <c r="E2155" s="41"/>
      <c r="F2155" s="41"/>
      <c r="G2155" s="50" t="str">
        <f>IF(A2155&lt;&gt;"",CONCATENATE(A2155,":",YEAR(B2155),IF(MONTH(B2155)&gt;9,MONTH(B2155),CONCATENATE(0,MONTH(B2155))),IF(DAY(B2155)&gt;9,DAY(B2155),CONCATENATE(0,DAY(B2155))),IF(HOUR(C2155)&gt;9,HOUR(C2155),CONCATENATE(0,HOUR(C2155))),IF(MINUTE(C2155)&gt;9,MINUTE(C2155),CONCATENATE(0,MINUTE(C2155))),":",VLOOKUP(F2155,'Valid Values - Results'!$D$4:$F$12,3,FALSE)),"")</f>
        <v/>
      </c>
      <c r="H2155" s="41"/>
      <c r="I2155" s="41"/>
      <c r="J2155" s="41"/>
      <c r="K2155" s="41"/>
      <c r="L2155" s="41"/>
      <c r="M2155" s="92"/>
      <c r="N2155" s="41"/>
      <c r="O2155" s="41"/>
      <c r="P2155" s="41"/>
      <c r="Q2155" s="41"/>
      <c r="R2155" s="41"/>
      <c r="S2155" s="41"/>
      <c r="T2155" s="41"/>
      <c r="U2155" s="47"/>
      <c r="V2155" s="49"/>
      <c r="W2155" s="41"/>
      <c r="X2155" s="41"/>
      <c r="Y2155" s="41"/>
      <c r="AA2155" s="37" t="str">
        <f>IF($I2155&lt;&gt;"",VLOOKUP($I2155,'Valid Values - Search'!$R$4:$T$4719,3,FALSE),"")</f>
        <v/>
      </c>
      <c r="AB2155" s="37" t="str">
        <f>IF($I2155&lt;&gt;"",VLOOKUP($I2155,'Valid Values - Search'!$R$4:$S$4719,2,FALSE),"")</f>
        <v/>
      </c>
      <c r="AC2155" s="38" t="str">
        <f t="shared" si="33"/>
        <v/>
      </c>
      <c r="AD2155" s="38"/>
    </row>
    <row r="2156" spans="1:30">
      <c r="A2156" s="46"/>
      <c r="B2156" s="47"/>
      <c r="C2156" s="49"/>
      <c r="D2156" s="41"/>
      <c r="E2156" s="41"/>
      <c r="F2156" s="41"/>
      <c r="G2156" s="50" t="str">
        <f>IF(A2156&lt;&gt;"",CONCATENATE(A2156,":",YEAR(B2156),IF(MONTH(B2156)&gt;9,MONTH(B2156),CONCATENATE(0,MONTH(B2156))),IF(DAY(B2156)&gt;9,DAY(B2156),CONCATENATE(0,DAY(B2156))),IF(HOUR(C2156)&gt;9,HOUR(C2156),CONCATENATE(0,HOUR(C2156))),IF(MINUTE(C2156)&gt;9,MINUTE(C2156),CONCATENATE(0,MINUTE(C2156))),":",VLOOKUP(F2156,'Valid Values - Results'!$D$4:$F$12,3,FALSE)),"")</f>
        <v/>
      </c>
      <c r="H2156" s="41"/>
      <c r="I2156" s="41"/>
      <c r="J2156" s="41"/>
      <c r="K2156" s="41"/>
      <c r="L2156" s="41"/>
      <c r="M2156" s="92"/>
      <c r="N2156" s="41"/>
      <c r="O2156" s="41"/>
      <c r="P2156" s="41"/>
      <c r="Q2156" s="41"/>
      <c r="R2156" s="41"/>
      <c r="S2156" s="41"/>
      <c r="T2156" s="41"/>
      <c r="U2156" s="47"/>
      <c r="V2156" s="49"/>
      <c r="W2156" s="41"/>
      <c r="X2156" s="41"/>
      <c r="Y2156" s="41"/>
      <c r="AA2156" s="37" t="str">
        <f>IF($I2156&lt;&gt;"",VLOOKUP($I2156,'Valid Values - Search'!$R$4:$T$4719,3,FALSE),"")</f>
        <v/>
      </c>
      <c r="AB2156" s="37" t="str">
        <f>IF($I2156&lt;&gt;"",VLOOKUP($I2156,'Valid Values - Search'!$R$4:$S$4719,2,FALSE),"")</f>
        <v/>
      </c>
      <c r="AC2156" s="38" t="str">
        <f t="shared" si="33"/>
        <v/>
      </c>
      <c r="AD2156" s="38"/>
    </row>
    <row r="2157" spans="1:30">
      <c r="A2157" s="46"/>
      <c r="B2157" s="47"/>
      <c r="C2157" s="49"/>
      <c r="D2157" s="41"/>
      <c r="E2157" s="41"/>
      <c r="F2157" s="41"/>
      <c r="G2157" s="50" t="str">
        <f>IF(A2157&lt;&gt;"",CONCATENATE(A2157,":",YEAR(B2157),IF(MONTH(B2157)&gt;9,MONTH(B2157),CONCATENATE(0,MONTH(B2157))),IF(DAY(B2157)&gt;9,DAY(B2157),CONCATENATE(0,DAY(B2157))),IF(HOUR(C2157)&gt;9,HOUR(C2157),CONCATENATE(0,HOUR(C2157))),IF(MINUTE(C2157)&gt;9,MINUTE(C2157),CONCATENATE(0,MINUTE(C2157))),":",VLOOKUP(F2157,'Valid Values - Results'!$D$4:$F$12,3,FALSE)),"")</f>
        <v/>
      </c>
      <c r="H2157" s="41"/>
      <c r="I2157" s="41"/>
      <c r="J2157" s="41"/>
      <c r="K2157" s="41"/>
      <c r="L2157" s="41"/>
      <c r="M2157" s="92"/>
      <c r="N2157" s="41"/>
      <c r="O2157" s="41"/>
      <c r="P2157" s="41"/>
      <c r="Q2157" s="41"/>
      <c r="R2157" s="41"/>
      <c r="S2157" s="41"/>
      <c r="T2157" s="41"/>
      <c r="U2157" s="47"/>
      <c r="V2157" s="49"/>
      <c r="W2157" s="41"/>
      <c r="X2157" s="41"/>
      <c r="Y2157" s="41"/>
      <c r="AA2157" s="37" t="str">
        <f>IF($I2157&lt;&gt;"",VLOOKUP($I2157,'Valid Values - Search'!$R$4:$T$4719,3,FALSE),"")</f>
        <v/>
      </c>
      <c r="AB2157" s="37" t="str">
        <f>IF($I2157&lt;&gt;"",VLOOKUP($I2157,'Valid Values - Search'!$R$4:$S$4719,2,FALSE),"")</f>
        <v/>
      </c>
      <c r="AC2157" s="38" t="str">
        <f t="shared" si="33"/>
        <v/>
      </c>
      <c r="AD2157" s="38"/>
    </row>
    <row r="2158" spans="1:30">
      <c r="A2158" s="46"/>
      <c r="B2158" s="47"/>
      <c r="C2158" s="49"/>
      <c r="D2158" s="41"/>
      <c r="E2158" s="41"/>
      <c r="F2158" s="41"/>
      <c r="G2158" s="50" t="str">
        <f>IF(A2158&lt;&gt;"",CONCATENATE(A2158,":",YEAR(B2158),IF(MONTH(B2158)&gt;9,MONTH(B2158),CONCATENATE(0,MONTH(B2158))),IF(DAY(B2158)&gt;9,DAY(B2158),CONCATENATE(0,DAY(B2158))),IF(HOUR(C2158)&gt;9,HOUR(C2158),CONCATENATE(0,HOUR(C2158))),IF(MINUTE(C2158)&gt;9,MINUTE(C2158),CONCATENATE(0,MINUTE(C2158))),":",VLOOKUP(F2158,'Valid Values - Results'!$D$4:$F$12,3,FALSE)),"")</f>
        <v/>
      </c>
      <c r="H2158" s="41"/>
      <c r="I2158" s="41"/>
      <c r="J2158" s="41"/>
      <c r="K2158" s="41"/>
      <c r="L2158" s="41"/>
      <c r="M2158" s="92"/>
      <c r="N2158" s="41"/>
      <c r="O2158" s="41"/>
      <c r="P2158" s="41"/>
      <c r="Q2158" s="41"/>
      <c r="R2158" s="41"/>
      <c r="S2158" s="41"/>
      <c r="T2158" s="41"/>
      <c r="U2158" s="47"/>
      <c r="V2158" s="49"/>
      <c r="W2158" s="41"/>
      <c r="X2158" s="41"/>
      <c r="Y2158" s="41"/>
      <c r="AA2158" s="37" t="str">
        <f>IF($I2158&lt;&gt;"",VLOOKUP($I2158,'Valid Values - Search'!$R$4:$T$4719,3,FALSE),"")</f>
        <v/>
      </c>
      <c r="AB2158" s="37" t="str">
        <f>IF($I2158&lt;&gt;"",VLOOKUP($I2158,'Valid Values - Search'!$R$4:$S$4719,2,FALSE),"")</f>
        <v/>
      </c>
      <c r="AC2158" s="38" t="str">
        <f t="shared" si="33"/>
        <v/>
      </c>
      <c r="AD2158" s="38"/>
    </row>
    <row r="2159" spans="1:30">
      <c r="A2159" s="46"/>
      <c r="B2159" s="47"/>
      <c r="C2159" s="49"/>
      <c r="D2159" s="41"/>
      <c r="E2159" s="41"/>
      <c r="F2159" s="41"/>
      <c r="G2159" s="50" t="str">
        <f>IF(A2159&lt;&gt;"",CONCATENATE(A2159,":",YEAR(B2159),IF(MONTH(B2159)&gt;9,MONTH(B2159),CONCATENATE(0,MONTH(B2159))),IF(DAY(B2159)&gt;9,DAY(B2159),CONCATENATE(0,DAY(B2159))),IF(HOUR(C2159)&gt;9,HOUR(C2159),CONCATENATE(0,HOUR(C2159))),IF(MINUTE(C2159)&gt;9,MINUTE(C2159),CONCATENATE(0,MINUTE(C2159))),":",VLOOKUP(F2159,'Valid Values - Results'!$D$4:$F$12,3,FALSE)),"")</f>
        <v/>
      </c>
      <c r="H2159" s="41"/>
      <c r="I2159" s="41"/>
      <c r="J2159" s="41"/>
      <c r="K2159" s="41"/>
      <c r="L2159" s="41"/>
      <c r="M2159" s="92"/>
      <c r="N2159" s="41"/>
      <c r="O2159" s="41"/>
      <c r="P2159" s="41"/>
      <c r="Q2159" s="41"/>
      <c r="R2159" s="41"/>
      <c r="S2159" s="41"/>
      <c r="T2159" s="41"/>
      <c r="U2159" s="47"/>
      <c r="V2159" s="49"/>
      <c r="W2159" s="41"/>
      <c r="X2159" s="41"/>
      <c r="Y2159" s="41"/>
      <c r="AA2159" s="37" t="str">
        <f>IF($I2159&lt;&gt;"",VLOOKUP($I2159,'Valid Values - Search'!$R$4:$T$4719,3,FALSE),"")</f>
        <v/>
      </c>
      <c r="AB2159" s="37" t="str">
        <f>IF($I2159&lt;&gt;"",VLOOKUP($I2159,'Valid Values - Search'!$R$4:$S$4719,2,FALSE),"")</f>
        <v/>
      </c>
      <c r="AC2159" s="38" t="str">
        <f t="shared" si="33"/>
        <v/>
      </c>
      <c r="AD2159" s="38"/>
    </row>
    <row r="2160" spans="1:30">
      <c r="A2160" s="46"/>
      <c r="B2160" s="47"/>
      <c r="C2160" s="49"/>
      <c r="D2160" s="41"/>
      <c r="E2160" s="41"/>
      <c r="F2160" s="41"/>
      <c r="G2160" s="50" t="str">
        <f>IF(A2160&lt;&gt;"",CONCATENATE(A2160,":",YEAR(B2160),IF(MONTH(B2160)&gt;9,MONTH(B2160),CONCATENATE(0,MONTH(B2160))),IF(DAY(B2160)&gt;9,DAY(B2160),CONCATENATE(0,DAY(B2160))),IF(HOUR(C2160)&gt;9,HOUR(C2160),CONCATENATE(0,HOUR(C2160))),IF(MINUTE(C2160)&gt;9,MINUTE(C2160),CONCATENATE(0,MINUTE(C2160))),":",VLOOKUP(F2160,'Valid Values - Results'!$D$4:$F$12,3,FALSE)),"")</f>
        <v/>
      </c>
      <c r="H2160" s="41"/>
      <c r="I2160" s="41"/>
      <c r="J2160" s="41"/>
      <c r="K2160" s="41"/>
      <c r="L2160" s="41"/>
      <c r="M2160" s="92"/>
      <c r="N2160" s="41"/>
      <c r="O2160" s="41"/>
      <c r="P2160" s="41"/>
      <c r="Q2160" s="41"/>
      <c r="R2160" s="41"/>
      <c r="S2160" s="41"/>
      <c r="T2160" s="41"/>
      <c r="U2160" s="47"/>
      <c r="V2160" s="49"/>
      <c r="W2160" s="41"/>
      <c r="X2160" s="41"/>
      <c r="Y2160" s="41"/>
      <c r="AA2160" s="37" t="str">
        <f>IF($I2160&lt;&gt;"",VLOOKUP($I2160,'Valid Values - Search'!$R$4:$T$4719,3,FALSE),"")</f>
        <v/>
      </c>
      <c r="AB2160" s="37" t="str">
        <f>IF($I2160&lt;&gt;"",VLOOKUP($I2160,'Valid Values - Search'!$R$4:$S$4719,2,FALSE),"")</f>
        <v/>
      </c>
      <c r="AC2160" s="38" t="str">
        <f t="shared" si="33"/>
        <v/>
      </c>
      <c r="AD2160" s="38"/>
    </row>
    <row r="2161" spans="1:30">
      <c r="A2161" s="46"/>
      <c r="B2161" s="47"/>
      <c r="C2161" s="49"/>
      <c r="D2161" s="41"/>
      <c r="E2161" s="41"/>
      <c r="F2161" s="41"/>
      <c r="G2161" s="50" t="str">
        <f>IF(A2161&lt;&gt;"",CONCATENATE(A2161,":",YEAR(B2161),IF(MONTH(B2161)&gt;9,MONTH(B2161),CONCATENATE(0,MONTH(B2161))),IF(DAY(B2161)&gt;9,DAY(B2161),CONCATENATE(0,DAY(B2161))),IF(HOUR(C2161)&gt;9,HOUR(C2161),CONCATENATE(0,HOUR(C2161))),IF(MINUTE(C2161)&gt;9,MINUTE(C2161),CONCATENATE(0,MINUTE(C2161))),":",VLOOKUP(F2161,'Valid Values - Results'!$D$4:$F$12,3,FALSE)),"")</f>
        <v/>
      </c>
      <c r="H2161" s="41"/>
      <c r="I2161" s="41"/>
      <c r="J2161" s="41"/>
      <c r="K2161" s="41"/>
      <c r="L2161" s="41"/>
      <c r="M2161" s="92"/>
      <c r="N2161" s="41"/>
      <c r="O2161" s="41"/>
      <c r="P2161" s="41"/>
      <c r="Q2161" s="41"/>
      <c r="R2161" s="41"/>
      <c r="S2161" s="41"/>
      <c r="T2161" s="41"/>
      <c r="U2161" s="47"/>
      <c r="V2161" s="49"/>
      <c r="W2161" s="41"/>
      <c r="X2161" s="41"/>
      <c r="Y2161" s="41"/>
      <c r="AA2161" s="37" t="str">
        <f>IF($I2161&lt;&gt;"",VLOOKUP($I2161,'Valid Values - Search'!$R$4:$T$4719,3,FALSE),"")</f>
        <v/>
      </c>
      <c r="AB2161" s="37" t="str">
        <f>IF($I2161&lt;&gt;"",VLOOKUP($I2161,'Valid Values - Search'!$R$4:$S$4719,2,FALSE),"")</f>
        <v/>
      </c>
      <c r="AC2161" s="38" t="str">
        <f t="shared" si="33"/>
        <v/>
      </c>
      <c r="AD2161" s="38"/>
    </row>
    <row r="2162" spans="1:30">
      <c r="A2162" s="46"/>
      <c r="B2162" s="47"/>
      <c r="C2162" s="49"/>
      <c r="D2162" s="41"/>
      <c r="E2162" s="41"/>
      <c r="F2162" s="41"/>
      <c r="G2162" s="50" t="str">
        <f>IF(A2162&lt;&gt;"",CONCATENATE(A2162,":",YEAR(B2162),IF(MONTH(B2162)&gt;9,MONTH(B2162),CONCATENATE(0,MONTH(B2162))),IF(DAY(B2162)&gt;9,DAY(B2162),CONCATENATE(0,DAY(B2162))),IF(HOUR(C2162)&gt;9,HOUR(C2162),CONCATENATE(0,HOUR(C2162))),IF(MINUTE(C2162)&gt;9,MINUTE(C2162),CONCATENATE(0,MINUTE(C2162))),":",VLOOKUP(F2162,'Valid Values - Results'!$D$4:$F$12,3,FALSE)),"")</f>
        <v/>
      </c>
      <c r="H2162" s="41"/>
      <c r="I2162" s="41"/>
      <c r="J2162" s="41"/>
      <c r="K2162" s="41"/>
      <c r="L2162" s="41"/>
      <c r="M2162" s="92"/>
      <c r="N2162" s="41"/>
      <c r="O2162" s="41"/>
      <c r="P2162" s="41"/>
      <c r="Q2162" s="41"/>
      <c r="R2162" s="41"/>
      <c r="S2162" s="41"/>
      <c r="T2162" s="41"/>
      <c r="U2162" s="47"/>
      <c r="V2162" s="49"/>
      <c r="W2162" s="41"/>
      <c r="X2162" s="41"/>
      <c r="Y2162" s="41"/>
      <c r="AA2162" s="37" t="str">
        <f>IF($I2162&lt;&gt;"",VLOOKUP($I2162,'Valid Values - Search'!$R$4:$T$4719,3,FALSE),"")</f>
        <v/>
      </c>
      <c r="AB2162" s="37" t="str">
        <f>IF($I2162&lt;&gt;"",VLOOKUP($I2162,'Valid Values - Search'!$R$4:$S$4719,2,FALSE),"")</f>
        <v/>
      </c>
      <c r="AC2162" s="38" t="str">
        <f t="shared" si="33"/>
        <v/>
      </c>
      <c r="AD2162" s="38"/>
    </row>
    <row r="2163" spans="1:30">
      <c r="A2163" s="46"/>
      <c r="B2163" s="47"/>
      <c r="C2163" s="49"/>
      <c r="D2163" s="41"/>
      <c r="E2163" s="41"/>
      <c r="F2163" s="41"/>
      <c r="G2163" s="50" t="str">
        <f>IF(A2163&lt;&gt;"",CONCATENATE(A2163,":",YEAR(B2163),IF(MONTH(B2163)&gt;9,MONTH(B2163),CONCATENATE(0,MONTH(B2163))),IF(DAY(B2163)&gt;9,DAY(B2163),CONCATENATE(0,DAY(B2163))),IF(HOUR(C2163)&gt;9,HOUR(C2163),CONCATENATE(0,HOUR(C2163))),IF(MINUTE(C2163)&gt;9,MINUTE(C2163),CONCATENATE(0,MINUTE(C2163))),":",VLOOKUP(F2163,'Valid Values - Results'!$D$4:$F$12,3,FALSE)),"")</f>
        <v/>
      </c>
      <c r="H2163" s="41"/>
      <c r="I2163" s="41"/>
      <c r="J2163" s="41"/>
      <c r="K2163" s="41"/>
      <c r="L2163" s="41"/>
      <c r="M2163" s="92"/>
      <c r="N2163" s="41"/>
      <c r="O2163" s="41"/>
      <c r="P2163" s="41"/>
      <c r="Q2163" s="41"/>
      <c r="R2163" s="41"/>
      <c r="S2163" s="41"/>
      <c r="T2163" s="41"/>
      <c r="U2163" s="47"/>
      <c r="V2163" s="49"/>
      <c r="W2163" s="41"/>
      <c r="X2163" s="41"/>
      <c r="Y2163" s="41"/>
      <c r="AA2163" s="37" t="str">
        <f>IF($I2163&lt;&gt;"",VLOOKUP($I2163,'Valid Values - Search'!$R$4:$T$4719,3,FALSE),"")</f>
        <v/>
      </c>
      <c r="AB2163" s="37" t="str">
        <f>IF($I2163&lt;&gt;"",VLOOKUP($I2163,'Valid Values - Search'!$R$4:$S$4719,2,FALSE),"")</f>
        <v/>
      </c>
      <c r="AC2163" s="38" t="str">
        <f t="shared" si="33"/>
        <v/>
      </c>
      <c r="AD2163" s="38"/>
    </row>
    <row r="2164" spans="1:30">
      <c r="A2164" s="46"/>
      <c r="B2164" s="47"/>
      <c r="C2164" s="49"/>
      <c r="D2164" s="41"/>
      <c r="E2164" s="41"/>
      <c r="F2164" s="41"/>
      <c r="G2164" s="50" t="str">
        <f>IF(A2164&lt;&gt;"",CONCATENATE(A2164,":",YEAR(B2164),IF(MONTH(B2164)&gt;9,MONTH(B2164),CONCATENATE(0,MONTH(B2164))),IF(DAY(B2164)&gt;9,DAY(B2164),CONCATENATE(0,DAY(B2164))),IF(HOUR(C2164)&gt;9,HOUR(C2164),CONCATENATE(0,HOUR(C2164))),IF(MINUTE(C2164)&gt;9,MINUTE(C2164),CONCATENATE(0,MINUTE(C2164))),":",VLOOKUP(F2164,'Valid Values - Results'!$D$4:$F$12,3,FALSE)),"")</f>
        <v/>
      </c>
      <c r="H2164" s="41"/>
      <c r="I2164" s="41"/>
      <c r="J2164" s="41"/>
      <c r="K2164" s="41"/>
      <c r="L2164" s="41"/>
      <c r="M2164" s="92"/>
      <c r="N2164" s="41"/>
      <c r="O2164" s="41"/>
      <c r="P2164" s="41"/>
      <c r="Q2164" s="41"/>
      <c r="R2164" s="41"/>
      <c r="S2164" s="41"/>
      <c r="T2164" s="41"/>
      <c r="U2164" s="47"/>
      <c r="V2164" s="49"/>
      <c r="W2164" s="41"/>
      <c r="X2164" s="41"/>
      <c r="Y2164" s="41"/>
      <c r="AA2164" s="37" t="str">
        <f>IF($I2164&lt;&gt;"",VLOOKUP($I2164,'Valid Values - Search'!$R$4:$T$4719,3,FALSE),"")</f>
        <v/>
      </c>
      <c r="AB2164" s="37" t="str">
        <f>IF($I2164&lt;&gt;"",VLOOKUP($I2164,'Valid Values - Search'!$R$4:$S$4719,2,FALSE),"")</f>
        <v/>
      </c>
      <c r="AC2164" s="38" t="str">
        <f t="shared" si="33"/>
        <v/>
      </c>
      <c r="AD2164" s="38"/>
    </row>
    <row r="2165" spans="1:30">
      <c r="A2165" s="46"/>
      <c r="B2165" s="47"/>
      <c r="C2165" s="49"/>
      <c r="D2165" s="41"/>
      <c r="E2165" s="41"/>
      <c r="F2165" s="41"/>
      <c r="G2165" s="50" t="str">
        <f>IF(A2165&lt;&gt;"",CONCATENATE(A2165,":",YEAR(B2165),IF(MONTH(B2165)&gt;9,MONTH(B2165),CONCATENATE(0,MONTH(B2165))),IF(DAY(B2165)&gt;9,DAY(B2165),CONCATENATE(0,DAY(B2165))),IF(HOUR(C2165)&gt;9,HOUR(C2165),CONCATENATE(0,HOUR(C2165))),IF(MINUTE(C2165)&gt;9,MINUTE(C2165),CONCATENATE(0,MINUTE(C2165))),":",VLOOKUP(F2165,'Valid Values - Results'!$D$4:$F$12,3,FALSE)),"")</f>
        <v/>
      </c>
      <c r="H2165" s="41"/>
      <c r="I2165" s="41"/>
      <c r="J2165" s="41"/>
      <c r="K2165" s="41"/>
      <c r="L2165" s="41"/>
      <c r="M2165" s="92"/>
      <c r="N2165" s="41"/>
      <c r="O2165" s="41"/>
      <c r="P2165" s="41"/>
      <c r="Q2165" s="41"/>
      <c r="R2165" s="41"/>
      <c r="S2165" s="41"/>
      <c r="T2165" s="41"/>
      <c r="U2165" s="47"/>
      <c r="V2165" s="49"/>
      <c r="W2165" s="41"/>
      <c r="X2165" s="41"/>
      <c r="Y2165" s="41"/>
      <c r="AA2165" s="37" t="str">
        <f>IF($I2165&lt;&gt;"",VLOOKUP($I2165,'Valid Values - Search'!$R$4:$T$4719,3,FALSE),"")</f>
        <v/>
      </c>
      <c r="AB2165" s="37" t="str">
        <f>IF($I2165&lt;&gt;"",VLOOKUP($I2165,'Valid Values - Search'!$R$4:$S$4719,2,FALSE),"")</f>
        <v/>
      </c>
      <c r="AC2165" s="38" t="str">
        <f t="shared" si="33"/>
        <v/>
      </c>
      <c r="AD2165" s="38"/>
    </row>
    <row r="2166" spans="1:30">
      <c r="A2166" s="46"/>
      <c r="B2166" s="47"/>
      <c r="C2166" s="49"/>
      <c r="D2166" s="41"/>
      <c r="E2166" s="41"/>
      <c r="F2166" s="41"/>
      <c r="G2166" s="50" t="str">
        <f>IF(A2166&lt;&gt;"",CONCATENATE(A2166,":",YEAR(B2166),IF(MONTH(B2166)&gt;9,MONTH(B2166),CONCATENATE(0,MONTH(B2166))),IF(DAY(B2166)&gt;9,DAY(B2166),CONCATENATE(0,DAY(B2166))),IF(HOUR(C2166)&gt;9,HOUR(C2166),CONCATENATE(0,HOUR(C2166))),IF(MINUTE(C2166)&gt;9,MINUTE(C2166),CONCATENATE(0,MINUTE(C2166))),":",VLOOKUP(F2166,'Valid Values - Results'!$D$4:$F$12,3,FALSE)),"")</f>
        <v/>
      </c>
      <c r="H2166" s="41"/>
      <c r="I2166" s="41"/>
      <c r="J2166" s="41"/>
      <c r="K2166" s="41"/>
      <c r="L2166" s="41"/>
      <c r="M2166" s="92"/>
      <c r="N2166" s="41"/>
      <c r="O2166" s="41"/>
      <c r="P2166" s="41"/>
      <c r="Q2166" s="41"/>
      <c r="R2166" s="41"/>
      <c r="S2166" s="41"/>
      <c r="T2166" s="41"/>
      <c r="U2166" s="47"/>
      <c r="V2166" s="49"/>
      <c r="W2166" s="41"/>
      <c r="X2166" s="41"/>
      <c r="Y2166" s="41"/>
      <c r="AA2166" s="37" t="str">
        <f>IF($I2166&lt;&gt;"",VLOOKUP($I2166,'Valid Values - Search'!$R$4:$T$4719,3,FALSE),"")</f>
        <v/>
      </c>
      <c r="AB2166" s="37" t="str">
        <f>IF($I2166&lt;&gt;"",VLOOKUP($I2166,'Valid Values - Search'!$R$4:$S$4719,2,FALSE),"")</f>
        <v/>
      </c>
      <c r="AC2166" s="38" t="str">
        <f t="shared" si="33"/>
        <v/>
      </c>
      <c r="AD2166" s="38"/>
    </row>
    <row r="2167" spans="1:30">
      <c r="A2167" s="46"/>
      <c r="B2167" s="47"/>
      <c r="C2167" s="49"/>
      <c r="D2167" s="41"/>
      <c r="E2167" s="41"/>
      <c r="F2167" s="41"/>
      <c r="G2167" s="50" t="str">
        <f>IF(A2167&lt;&gt;"",CONCATENATE(A2167,":",YEAR(B2167),IF(MONTH(B2167)&gt;9,MONTH(B2167),CONCATENATE(0,MONTH(B2167))),IF(DAY(B2167)&gt;9,DAY(B2167),CONCATENATE(0,DAY(B2167))),IF(HOUR(C2167)&gt;9,HOUR(C2167),CONCATENATE(0,HOUR(C2167))),IF(MINUTE(C2167)&gt;9,MINUTE(C2167),CONCATENATE(0,MINUTE(C2167))),":",VLOOKUP(F2167,'Valid Values - Results'!$D$4:$F$12,3,FALSE)),"")</f>
        <v/>
      </c>
      <c r="H2167" s="41"/>
      <c r="I2167" s="41"/>
      <c r="J2167" s="41"/>
      <c r="K2167" s="41"/>
      <c r="L2167" s="41"/>
      <c r="M2167" s="92"/>
      <c r="N2167" s="41"/>
      <c r="O2167" s="41"/>
      <c r="P2167" s="41"/>
      <c r="Q2167" s="41"/>
      <c r="R2167" s="41"/>
      <c r="S2167" s="41"/>
      <c r="T2167" s="41"/>
      <c r="U2167" s="47"/>
      <c r="V2167" s="49"/>
      <c r="W2167" s="41"/>
      <c r="X2167" s="41"/>
      <c r="Y2167" s="41"/>
      <c r="AA2167" s="37" t="str">
        <f>IF($I2167&lt;&gt;"",VLOOKUP($I2167,'Valid Values - Search'!$R$4:$T$4719,3,FALSE),"")</f>
        <v/>
      </c>
      <c r="AB2167" s="37" t="str">
        <f>IF($I2167&lt;&gt;"",VLOOKUP($I2167,'Valid Values - Search'!$R$4:$S$4719,2,FALSE),"")</f>
        <v/>
      </c>
      <c r="AC2167" s="38" t="str">
        <f t="shared" si="33"/>
        <v/>
      </c>
      <c r="AD2167" s="38"/>
    </row>
    <row r="2168" spans="1:30">
      <c r="A2168" s="46"/>
      <c r="B2168" s="47"/>
      <c r="C2168" s="49"/>
      <c r="D2168" s="41"/>
      <c r="E2168" s="41"/>
      <c r="F2168" s="41"/>
      <c r="G2168" s="50" t="str">
        <f>IF(A2168&lt;&gt;"",CONCATENATE(A2168,":",YEAR(B2168),IF(MONTH(B2168)&gt;9,MONTH(B2168),CONCATENATE(0,MONTH(B2168))),IF(DAY(B2168)&gt;9,DAY(B2168),CONCATENATE(0,DAY(B2168))),IF(HOUR(C2168)&gt;9,HOUR(C2168),CONCATENATE(0,HOUR(C2168))),IF(MINUTE(C2168)&gt;9,MINUTE(C2168),CONCATENATE(0,MINUTE(C2168))),":",VLOOKUP(F2168,'Valid Values - Results'!$D$4:$F$12,3,FALSE)),"")</f>
        <v/>
      </c>
      <c r="H2168" s="41"/>
      <c r="I2168" s="41"/>
      <c r="J2168" s="41"/>
      <c r="K2168" s="41"/>
      <c r="L2168" s="41"/>
      <c r="M2168" s="92"/>
      <c r="N2168" s="41"/>
      <c r="O2168" s="41"/>
      <c r="P2168" s="41"/>
      <c r="Q2168" s="41"/>
      <c r="R2168" s="41"/>
      <c r="S2168" s="41"/>
      <c r="T2168" s="41"/>
      <c r="U2168" s="47"/>
      <c r="V2168" s="49"/>
      <c r="W2168" s="41"/>
      <c r="X2168" s="41"/>
      <c r="Y2168" s="41"/>
      <c r="AA2168" s="37" t="str">
        <f>IF($I2168&lt;&gt;"",VLOOKUP($I2168,'Valid Values - Search'!$R$4:$T$4719,3,FALSE),"")</f>
        <v/>
      </c>
      <c r="AB2168" s="37" t="str">
        <f>IF($I2168&lt;&gt;"",VLOOKUP($I2168,'Valid Values - Search'!$R$4:$S$4719,2,FALSE),"")</f>
        <v/>
      </c>
      <c r="AC2168" s="38" t="str">
        <f t="shared" si="33"/>
        <v/>
      </c>
      <c r="AD2168" s="38"/>
    </row>
    <row r="2169" spans="1:30">
      <c r="A2169" s="46"/>
      <c r="B2169" s="47"/>
      <c r="C2169" s="49"/>
      <c r="D2169" s="41"/>
      <c r="E2169" s="41"/>
      <c r="F2169" s="41"/>
      <c r="G2169" s="50" t="str">
        <f>IF(A2169&lt;&gt;"",CONCATENATE(A2169,":",YEAR(B2169),IF(MONTH(B2169)&gt;9,MONTH(B2169),CONCATENATE(0,MONTH(B2169))),IF(DAY(B2169)&gt;9,DAY(B2169),CONCATENATE(0,DAY(B2169))),IF(HOUR(C2169)&gt;9,HOUR(C2169),CONCATENATE(0,HOUR(C2169))),IF(MINUTE(C2169)&gt;9,MINUTE(C2169),CONCATENATE(0,MINUTE(C2169))),":",VLOOKUP(F2169,'Valid Values - Results'!$D$4:$F$12,3,FALSE)),"")</f>
        <v/>
      </c>
      <c r="H2169" s="41"/>
      <c r="I2169" s="41"/>
      <c r="J2169" s="41"/>
      <c r="K2169" s="41"/>
      <c r="L2169" s="41"/>
      <c r="M2169" s="92"/>
      <c r="N2169" s="41"/>
      <c r="O2169" s="41"/>
      <c r="P2169" s="41"/>
      <c r="Q2169" s="41"/>
      <c r="R2169" s="41"/>
      <c r="S2169" s="41"/>
      <c r="T2169" s="41"/>
      <c r="U2169" s="47"/>
      <c r="V2169" s="49"/>
      <c r="W2169" s="41"/>
      <c r="X2169" s="41"/>
      <c r="Y2169" s="41"/>
      <c r="AA2169" s="37" t="str">
        <f>IF($I2169&lt;&gt;"",VLOOKUP($I2169,'Valid Values - Search'!$R$4:$T$4719,3,FALSE),"")</f>
        <v/>
      </c>
      <c r="AB2169" s="37" t="str">
        <f>IF($I2169&lt;&gt;"",VLOOKUP($I2169,'Valid Values - Search'!$R$4:$S$4719,2,FALSE),"")</f>
        <v/>
      </c>
      <c r="AC2169" s="38" t="str">
        <f t="shared" si="33"/>
        <v/>
      </c>
      <c r="AD2169" s="38"/>
    </row>
    <row r="2170" spans="1:30">
      <c r="A2170" s="46"/>
      <c r="B2170" s="47"/>
      <c r="C2170" s="49"/>
      <c r="D2170" s="41"/>
      <c r="E2170" s="41"/>
      <c r="F2170" s="41"/>
      <c r="G2170" s="50" t="str">
        <f>IF(A2170&lt;&gt;"",CONCATENATE(A2170,":",YEAR(B2170),IF(MONTH(B2170)&gt;9,MONTH(B2170),CONCATENATE(0,MONTH(B2170))),IF(DAY(B2170)&gt;9,DAY(B2170),CONCATENATE(0,DAY(B2170))),IF(HOUR(C2170)&gt;9,HOUR(C2170),CONCATENATE(0,HOUR(C2170))),IF(MINUTE(C2170)&gt;9,MINUTE(C2170),CONCATENATE(0,MINUTE(C2170))),":",VLOOKUP(F2170,'Valid Values - Results'!$D$4:$F$12,3,FALSE)),"")</f>
        <v/>
      </c>
      <c r="H2170" s="41"/>
      <c r="I2170" s="41"/>
      <c r="J2170" s="41"/>
      <c r="K2170" s="41"/>
      <c r="L2170" s="41"/>
      <c r="M2170" s="92"/>
      <c r="N2170" s="41"/>
      <c r="O2170" s="41"/>
      <c r="P2170" s="41"/>
      <c r="Q2170" s="41"/>
      <c r="R2170" s="41"/>
      <c r="S2170" s="41"/>
      <c r="T2170" s="41"/>
      <c r="U2170" s="47"/>
      <c r="V2170" s="49"/>
      <c r="W2170" s="41"/>
      <c r="X2170" s="41"/>
      <c r="Y2170" s="41"/>
      <c r="AA2170" s="37" t="str">
        <f>IF($I2170&lt;&gt;"",VLOOKUP($I2170,'Valid Values - Search'!$R$4:$T$4719,3,FALSE),"")</f>
        <v/>
      </c>
      <c r="AB2170" s="37" t="str">
        <f>IF($I2170&lt;&gt;"",VLOOKUP($I2170,'Valid Values - Search'!$R$4:$S$4719,2,FALSE),"")</f>
        <v/>
      </c>
      <c r="AC2170" s="38" t="str">
        <f t="shared" si="33"/>
        <v/>
      </c>
      <c r="AD2170" s="38"/>
    </row>
    <row r="2171" spans="1:30">
      <c r="A2171" s="46"/>
      <c r="B2171" s="47"/>
      <c r="C2171" s="49"/>
      <c r="D2171" s="41"/>
      <c r="E2171" s="41"/>
      <c r="F2171" s="41"/>
      <c r="G2171" s="50" t="str">
        <f>IF(A2171&lt;&gt;"",CONCATENATE(A2171,":",YEAR(B2171),IF(MONTH(B2171)&gt;9,MONTH(B2171),CONCATENATE(0,MONTH(B2171))),IF(DAY(B2171)&gt;9,DAY(B2171),CONCATENATE(0,DAY(B2171))),IF(HOUR(C2171)&gt;9,HOUR(C2171),CONCATENATE(0,HOUR(C2171))),IF(MINUTE(C2171)&gt;9,MINUTE(C2171),CONCATENATE(0,MINUTE(C2171))),":",VLOOKUP(F2171,'Valid Values - Results'!$D$4:$F$12,3,FALSE)),"")</f>
        <v/>
      </c>
      <c r="H2171" s="41"/>
      <c r="I2171" s="41"/>
      <c r="J2171" s="41"/>
      <c r="K2171" s="41"/>
      <c r="L2171" s="41"/>
      <c r="M2171" s="92"/>
      <c r="N2171" s="41"/>
      <c r="O2171" s="41"/>
      <c r="P2171" s="41"/>
      <c r="Q2171" s="41"/>
      <c r="R2171" s="41"/>
      <c r="S2171" s="41"/>
      <c r="T2171" s="41"/>
      <c r="U2171" s="47"/>
      <c r="V2171" s="49"/>
      <c r="W2171" s="41"/>
      <c r="X2171" s="41"/>
      <c r="Y2171" s="41"/>
      <c r="AA2171" s="37" t="str">
        <f>IF($I2171&lt;&gt;"",VLOOKUP($I2171,'Valid Values - Search'!$R$4:$T$4719,3,FALSE),"")</f>
        <v/>
      </c>
      <c r="AB2171" s="37" t="str">
        <f>IF($I2171&lt;&gt;"",VLOOKUP($I2171,'Valid Values - Search'!$R$4:$S$4719,2,FALSE),"")</f>
        <v/>
      </c>
      <c r="AC2171" s="38" t="str">
        <f t="shared" si="33"/>
        <v/>
      </c>
      <c r="AD2171" s="38"/>
    </row>
    <row r="2172" spans="1:30">
      <c r="A2172" s="46"/>
      <c r="B2172" s="47"/>
      <c r="C2172" s="49"/>
      <c r="D2172" s="41"/>
      <c r="E2172" s="41"/>
      <c r="F2172" s="41"/>
      <c r="G2172" s="50" t="str">
        <f>IF(A2172&lt;&gt;"",CONCATENATE(A2172,":",YEAR(B2172),IF(MONTH(B2172)&gt;9,MONTH(B2172),CONCATENATE(0,MONTH(B2172))),IF(DAY(B2172)&gt;9,DAY(B2172),CONCATENATE(0,DAY(B2172))),IF(HOUR(C2172)&gt;9,HOUR(C2172),CONCATENATE(0,HOUR(C2172))),IF(MINUTE(C2172)&gt;9,MINUTE(C2172),CONCATENATE(0,MINUTE(C2172))),":",VLOOKUP(F2172,'Valid Values - Results'!$D$4:$F$12,3,FALSE)),"")</f>
        <v/>
      </c>
      <c r="H2172" s="41"/>
      <c r="I2172" s="41"/>
      <c r="J2172" s="41"/>
      <c r="K2172" s="41"/>
      <c r="L2172" s="41"/>
      <c r="M2172" s="92"/>
      <c r="N2172" s="41"/>
      <c r="O2172" s="41"/>
      <c r="P2172" s="41"/>
      <c r="Q2172" s="41"/>
      <c r="R2172" s="41"/>
      <c r="S2172" s="41"/>
      <c r="T2172" s="41"/>
      <c r="U2172" s="47"/>
      <c r="V2172" s="49"/>
      <c r="W2172" s="41"/>
      <c r="X2172" s="41"/>
      <c r="Y2172" s="41"/>
      <c r="AA2172" s="37" t="str">
        <f>IF($I2172&lt;&gt;"",VLOOKUP($I2172,'Valid Values - Search'!$R$4:$T$4719,3,FALSE),"")</f>
        <v/>
      </c>
      <c r="AB2172" s="37" t="str">
        <f>IF($I2172&lt;&gt;"",VLOOKUP($I2172,'Valid Values - Search'!$R$4:$S$4719,2,FALSE),"")</f>
        <v/>
      </c>
      <c r="AC2172" s="38" t="str">
        <f t="shared" si="33"/>
        <v/>
      </c>
      <c r="AD2172" s="38"/>
    </row>
    <row r="2173" spans="1:30">
      <c r="A2173" s="46"/>
      <c r="B2173" s="47"/>
      <c r="C2173" s="49"/>
      <c r="D2173" s="41"/>
      <c r="E2173" s="41"/>
      <c r="F2173" s="41"/>
      <c r="G2173" s="50" t="str">
        <f>IF(A2173&lt;&gt;"",CONCATENATE(A2173,":",YEAR(B2173),IF(MONTH(B2173)&gt;9,MONTH(B2173),CONCATENATE(0,MONTH(B2173))),IF(DAY(B2173)&gt;9,DAY(B2173),CONCATENATE(0,DAY(B2173))),IF(HOUR(C2173)&gt;9,HOUR(C2173),CONCATENATE(0,HOUR(C2173))),IF(MINUTE(C2173)&gt;9,MINUTE(C2173),CONCATENATE(0,MINUTE(C2173))),":",VLOOKUP(F2173,'Valid Values - Results'!$D$4:$F$12,3,FALSE)),"")</f>
        <v/>
      </c>
      <c r="H2173" s="41"/>
      <c r="I2173" s="41"/>
      <c r="J2173" s="41"/>
      <c r="K2173" s="41"/>
      <c r="L2173" s="41"/>
      <c r="M2173" s="92"/>
      <c r="N2173" s="41"/>
      <c r="O2173" s="41"/>
      <c r="P2173" s="41"/>
      <c r="Q2173" s="41"/>
      <c r="R2173" s="41"/>
      <c r="S2173" s="41"/>
      <c r="T2173" s="41"/>
      <c r="U2173" s="47"/>
      <c r="V2173" s="49"/>
      <c r="W2173" s="41"/>
      <c r="X2173" s="41"/>
      <c r="Y2173" s="41"/>
      <c r="AA2173" s="37" t="str">
        <f>IF($I2173&lt;&gt;"",VLOOKUP($I2173,'Valid Values - Search'!$R$4:$T$4719,3,FALSE),"")</f>
        <v/>
      </c>
      <c r="AB2173" s="37" t="str">
        <f>IF($I2173&lt;&gt;"",VLOOKUP($I2173,'Valid Values - Search'!$R$4:$S$4719,2,FALSE),"")</f>
        <v/>
      </c>
      <c r="AC2173" s="38" t="str">
        <f t="shared" si="33"/>
        <v/>
      </c>
      <c r="AD2173" s="38"/>
    </row>
    <row r="2174" spans="1:30">
      <c r="A2174" s="46"/>
      <c r="B2174" s="47"/>
      <c r="C2174" s="49"/>
      <c r="D2174" s="41"/>
      <c r="E2174" s="41"/>
      <c r="F2174" s="41"/>
      <c r="G2174" s="50" t="str">
        <f>IF(A2174&lt;&gt;"",CONCATENATE(A2174,":",YEAR(B2174),IF(MONTH(B2174)&gt;9,MONTH(B2174),CONCATENATE(0,MONTH(B2174))),IF(DAY(B2174)&gt;9,DAY(B2174),CONCATENATE(0,DAY(B2174))),IF(HOUR(C2174)&gt;9,HOUR(C2174),CONCATENATE(0,HOUR(C2174))),IF(MINUTE(C2174)&gt;9,MINUTE(C2174),CONCATENATE(0,MINUTE(C2174))),":",VLOOKUP(F2174,'Valid Values - Results'!$D$4:$F$12,3,FALSE)),"")</f>
        <v/>
      </c>
      <c r="H2174" s="41"/>
      <c r="I2174" s="41"/>
      <c r="J2174" s="41"/>
      <c r="K2174" s="41"/>
      <c r="L2174" s="41"/>
      <c r="M2174" s="92"/>
      <c r="N2174" s="41"/>
      <c r="O2174" s="41"/>
      <c r="P2174" s="41"/>
      <c r="Q2174" s="41"/>
      <c r="R2174" s="41"/>
      <c r="S2174" s="41"/>
      <c r="T2174" s="41"/>
      <c r="U2174" s="47"/>
      <c r="V2174" s="49"/>
      <c r="W2174" s="41"/>
      <c r="X2174" s="41"/>
      <c r="Y2174" s="41"/>
      <c r="AA2174" s="37" t="str">
        <f>IF($I2174&lt;&gt;"",VLOOKUP($I2174,'Valid Values - Search'!$R$4:$T$4719,3,FALSE),"")</f>
        <v/>
      </c>
      <c r="AB2174" s="37" t="str">
        <f>IF($I2174&lt;&gt;"",VLOOKUP($I2174,'Valid Values - Search'!$R$4:$S$4719,2,FALSE),"")</f>
        <v/>
      </c>
      <c r="AC2174" s="38" t="str">
        <f t="shared" si="33"/>
        <v/>
      </c>
      <c r="AD2174" s="38"/>
    </row>
    <row r="2175" spans="1:30">
      <c r="A2175" s="46"/>
      <c r="B2175" s="47"/>
      <c r="C2175" s="49"/>
      <c r="D2175" s="41"/>
      <c r="E2175" s="41"/>
      <c r="F2175" s="41"/>
      <c r="G2175" s="50" t="str">
        <f>IF(A2175&lt;&gt;"",CONCATENATE(A2175,":",YEAR(B2175),IF(MONTH(B2175)&gt;9,MONTH(B2175),CONCATENATE(0,MONTH(B2175))),IF(DAY(B2175)&gt;9,DAY(B2175),CONCATENATE(0,DAY(B2175))),IF(HOUR(C2175)&gt;9,HOUR(C2175),CONCATENATE(0,HOUR(C2175))),IF(MINUTE(C2175)&gt;9,MINUTE(C2175),CONCATENATE(0,MINUTE(C2175))),":",VLOOKUP(F2175,'Valid Values - Results'!$D$4:$F$12,3,FALSE)),"")</f>
        <v/>
      </c>
      <c r="H2175" s="41"/>
      <c r="I2175" s="41"/>
      <c r="J2175" s="41"/>
      <c r="K2175" s="41"/>
      <c r="L2175" s="41"/>
      <c r="M2175" s="92"/>
      <c r="N2175" s="41"/>
      <c r="O2175" s="41"/>
      <c r="P2175" s="41"/>
      <c r="Q2175" s="41"/>
      <c r="R2175" s="41"/>
      <c r="S2175" s="41"/>
      <c r="T2175" s="41"/>
      <c r="U2175" s="47"/>
      <c r="V2175" s="49"/>
      <c r="W2175" s="41"/>
      <c r="X2175" s="41"/>
      <c r="Y2175" s="41"/>
      <c r="AA2175" s="37" t="str">
        <f>IF($I2175&lt;&gt;"",VLOOKUP($I2175,'Valid Values - Search'!$R$4:$T$4719,3,FALSE),"")</f>
        <v/>
      </c>
      <c r="AB2175" s="37" t="str">
        <f>IF($I2175&lt;&gt;"",VLOOKUP($I2175,'Valid Values - Search'!$R$4:$S$4719,2,FALSE),"")</f>
        <v/>
      </c>
      <c r="AC2175" s="38" t="str">
        <f t="shared" si="33"/>
        <v/>
      </c>
      <c r="AD2175" s="38"/>
    </row>
    <row r="2176" spans="1:30">
      <c r="A2176" s="46"/>
      <c r="B2176" s="47"/>
      <c r="C2176" s="49"/>
      <c r="D2176" s="41"/>
      <c r="E2176" s="41"/>
      <c r="F2176" s="41"/>
      <c r="G2176" s="50" t="str">
        <f>IF(A2176&lt;&gt;"",CONCATENATE(A2176,":",YEAR(B2176),IF(MONTH(B2176)&gt;9,MONTH(B2176),CONCATENATE(0,MONTH(B2176))),IF(DAY(B2176)&gt;9,DAY(B2176),CONCATENATE(0,DAY(B2176))),IF(HOUR(C2176)&gt;9,HOUR(C2176),CONCATENATE(0,HOUR(C2176))),IF(MINUTE(C2176)&gt;9,MINUTE(C2176),CONCATENATE(0,MINUTE(C2176))),":",VLOOKUP(F2176,'Valid Values - Results'!$D$4:$F$12,3,FALSE)),"")</f>
        <v/>
      </c>
      <c r="H2176" s="41"/>
      <c r="I2176" s="41"/>
      <c r="J2176" s="41"/>
      <c r="K2176" s="41"/>
      <c r="L2176" s="41"/>
      <c r="M2176" s="92"/>
      <c r="N2176" s="41"/>
      <c r="O2176" s="41"/>
      <c r="P2176" s="41"/>
      <c r="Q2176" s="41"/>
      <c r="R2176" s="41"/>
      <c r="S2176" s="41"/>
      <c r="T2176" s="41"/>
      <c r="U2176" s="47"/>
      <c r="V2176" s="49"/>
      <c r="W2176" s="41"/>
      <c r="X2176" s="41"/>
      <c r="Y2176" s="41"/>
      <c r="AA2176" s="37" t="str">
        <f>IF($I2176&lt;&gt;"",VLOOKUP($I2176,'Valid Values - Search'!$R$4:$T$4719,3,FALSE),"")</f>
        <v/>
      </c>
      <c r="AB2176" s="37" t="str">
        <f>IF($I2176&lt;&gt;"",VLOOKUP($I2176,'Valid Values - Search'!$R$4:$S$4719,2,FALSE),"")</f>
        <v/>
      </c>
      <c r="AC2176" s="38" t="str">
        <f t="shared" si="33"/>
        <v/>
      </c>
      <c r="AD2176" s="38"/>
    </row>
    <row r="2177" spans="1:30">
      <c r="A2177" s="46"/>
      <c r="B2177" s="47"/>
      <c r="C2177" s="49"/>
      <c r="D2177" s="41"/>
      <c r="E2177" s="41"/>
      <c r="F2177" s="41"/>
      <c r="G2177" s="50" t="str">
        <f>IF(A2177&lt;&gt;"",CONCATENATE(A2177,":",YEAR(B2177),IF(MONTH(B2177)&gt;9,MONTH(B2177),CONCATENATE(0,MONTH(B2177))),IF(DAY(B2177)&gt;9,DAY(B2177),CONCATENATE(0,DAY(B2177))),IF(HOUR(C2177)&gt;9,HOUR(C2177),CONCATENATE(0,HOUR(C2177))),IF(MINUTE(C2177)&gt;9,MINUTE(C2177),CONCATENATE(0,MINUTE(C2177))),":",VLOOKUP(F2177,'Valid Values - Results'!$D$4:$F$12,3,FALSE)),"")</f>
        <v/>
      </c>
      <c r="H2177" s="41"/>
      <c r="I2177" s="41"/>
      <c r="J2177" s="41"/>
      <c r="K2177" s="41"/>
      <c r="L2177" s="41"/>
      <c r="M2177" s="92"/>
      <c r="N2177" s="41"/>
      <c r="O2177" s="41"/>
      <c r="P2177" s="41"/>
      <c r="Q2177" s="41"/>
      <c r="R2177" s="41"/>
      <c r="S2177" s="41"/>
      <c r="T2177" s="41"/>
      <c r="U2177" s="47"/>
      <c r="V2177" s="49"/>
      <c r="W2177" s="41"/>
      <c r="X2177" s="41"/>
      <c r="Y2177" s="41"/>
      <c r="AA2177" s="37" t="str">
        <f>IF($I2177&lt;&gt;"",VLOOKUP($I2177,'Valid Values - Search'!$R$4:$T$4719,3,FALSE),"")</f>
        <v/>
      </c>
      <c r="AB2177" s="37" t="str">
        <f>IF($I2177&lt;&gt;"",VLOOKUP($I2177,'Valid Values - Search'!$R$4:$S$4719,2,FALSE),"")</f>
        <v/>
      </c>
      <c r="AC2177" s="38" t="str">
        <f t="shared" si="33"/>
        <v/>
      </c>
      <c r="AD2177" s="38"/>
    </row>
    <row r="2178" spans="1:30">
      <c r="A2178" s="46"/>
      <c r="B2178" s="47"/>
      <c r="C2178" s="49"/>
      <c r="D2178" s="41"/>
      <c r="E2178" s="41"/>
      <c r="F2178" s="41"/>
      <c r="G2178" s="50" t="str">
        <f>IF(A2178&lt;&gt;"",CONCATENATE(A2178,":",YEAR(B2178),IF(MONTH(B2178)&gt;9,MONTH(B2178),CONCATENATE(0,MONTH(B2178))),IF(DAY(B2178)&gt;9,DAY(B2178),CONCATENATE(0,DAY(B2178))),IF(HOUR(C2178)&gt;9,HOUR(C2178),CONCATENATE(0,HOUR(C2178))),IF(MINUTE(C2178)&gt;9,MINUTE(C2178),CONCATENATE(0,MINUTE(C2178))),":",VLOOKUP(F2178,'Valid Values - Results'!$D$4:$F$12,3,FALSE)),"")</f>
        <v/>
      </c>
      <c r="H2178" s="41"/>
      <c r="I2178" s="41"/>
      <c r="J2178" s="41"/>
      <c r="K2178" s="41"/>
      <c r="L2178" s="41"/>
      <c r="M2178" s="92"/>
      <c r="N2178" s="41"/>
      <c r="O2178" s="41"/>
      <c r="P2178" s="41"/>
      <c r="Q2178" s="41"/>
      <c r="R2178" s="41"/>
      <c r="S2178" s="41"/>
      <c r="T2178" s="41"/>
      <c r="U2178" s="47"/>
      <c r="V2178" s="49"/>
      <c r="W2178" s="41"/>
      <c r="X2178" s="41"/>
      <c r="Y2178" s="41"/>
      <c r="AA2178" s="37" t="str">
        <f>IF($I2178&lt;&gt;"",VLOOKUP($I2178,'Valid Values - Search'!$R$4:$T$4719,3,FALSE),"")</f>
        <v/>
      </c>
      <c r="AB2178" s="37" t="str">
        <f>IF($I2178&lt;&gt;"",VLOOKUP($I2178,'Valid Values - Search'!$R$4:$S$4719,2,FALSE),"")</f>
        <v/>
      </c>
      <c r="AC2178" s="38" t="str">
        <f t="shared" ref="AC2178:AC2241" si="34">IF($V2178&lt;&gt;"",$D2178,"")</f>
        <v/>
      </c>
      <c r="AD2178" s="38"/>
    </row>
    <row r="2179" spans="1:30">
      <c r="A2179" s="46"/>
      <c r="B2179" s="47"/>
      <c r="C2179" s="49"/>
      <c r="D2179" s="41"/>
      <c r="E2179" s="41"/>
      <c r="F2179" s="41"/>
      <c r="G2179" s="50" t="str">
        <f>IF(A2179&lt;&gt;"",CONCATENATE(A2179,":",YEAR(B2179),IF(MONTH(B2179)&gt;9,MONTH(B2179),CONCATENATE(0,MONTH(B2179))),IF(DAY(B2179)&gt;9,DAY(B2179),CONCATENATE(0,DAY(B2179))),IF(HOUR(C2179)&gt;9,HOUR(C2179),CONCATENATE(0,HOUR(C2179))),IF(MINUTE(C2179)&gt;9,MINUTE(C2179),CONCATENATE(0,MINUTE(C2179))),":",VLOOKUP(F2179,'Valid Values - Results'!$D$4:$F$12,3,FALSE)),"")</f>
        <v/>
      </c>
      <c r="H2179" s="41"/>
      <c r="I2179" s="41"/>
      <c r="J2179" s="41"/>
      <c r="K2179" s="41"/>
      <c r="L2179" s="41"/>
      <c r="M2179" s="92"/>
      <c r="N2179" s="41"/>
      <c r="O2179" s="41"/>
      <c r="P2179" s="41"/>
      <c r="Q2179" s="41"/>
      <c r="R2179" s="41"/>
      <c r="S2179" s="41"/>
      <c r="T2179" s="41"/>
      <c r="U2179" s="47"/>
      <c r="V2179" s="49"/>
      <c r="W2179" s="41"/>
      <c r="X2179" s="41"/>
      <c r="Y2179" s="41"/>
      <c r="AA2179" s="37" t="str">
        <f>IF($I2179&lt;&gt;"",VLOOKUP($I2179,'Valid Values - Search'!$R$4:$T$4719,3,FALSE),"")</f>
        <v/>
      </c>
      <c r="AB2179" s="37" t="str">
        <f>IF($I2179&lt;&gt;"",VLOOKUP($I2179,'Valid Values - Search'!$R$4:$S$4719,2,FALSE),"")</f>
        <v/>
      </c>
      <c r="AC2179" s="38" t="str">
        <f t="shared" si="34"/>
        <v/>
      </c>
      <c r="AD2179" s="38"/>
    </row>
    <row r="2180" spans="1:30">
      <c r="A2180" s="46"/>
      <c r="B2180" s="47"/>
      <c r="C2180" s="49"/>
      <c r="D2180" s="41"/>
      <c r="E2180" s="41"/>
      <c r="F2180" s="41"/>
      <c r="G2180" s="50" t="str">
        <f>IF(A2180&lt;&gt;"",CONCATENATE(A2180,":",YEAR(B2180),IF(MONTH(B2180)&gt;9,MONTH(B2180),CONCATENATE(0,MONTH(B2180))),IF(DAY(B2180)&gt;9,DAY(B2180),CONCATENATE(0,DAY(B2180))),IF(HOUR(C2180)&gt;9,HOUR(C2180),CONCATENATE(0,HOUR(C2180))),IF(MINUTE(C2180)&gt;9,MINUTE(C2180),CONCATENATE(0,MINUTE(C2180))),":",VLOOKUP(F2180,'Valid Values - Results'!$D$4:$F$12,3,FALSE)),"")</f>
        <v/>
      </c>
      <c r="H2180" s="41"/>
      <c r="I2180" s="41"/>
      <c r="J2180" s="41"/>
      <c r="K2180" s="41"/>
      <c r="L2180" s="41"/>
      <c r="M2180" s="92"/>
      <c r="N2180" s="41"/>
      <c r="O2180" s="41"/>
      <c r="P2180" s="41"/>
      <c r="Q2180" s="41"/>
      <c r="R2180" s="41"/>
      <c r="S2180" s="41"/>
      <c r="T2180" s="41"/>
      <c r="U2180" s="47"/>
      <c r="V2180" s="49"/>
      <c r="W2180" s="41"/>
      <c r="X2180" s="41"/>
      <c r="Y2180" s="41"/>
      <c r="AA2180" s="37" t="str">
        <f>IF($I2180&lt;&gt;"",VLOOKUP($I2180,'Valid Values - Search'!$R$4:$T$4719,3,FALSE),"")</f>
        <v/>
      </c>
      <c r="AB2180" s="37" t="str">
        <f>IF($I2180&lt;&gt;"",VLOOKUP($I2180,'Valid Values - Search'!$R$4:$S$4719,2,FALSE),"")</f>
        <v/>
      </c>
      <c r="AC2180" s="38" t="str">
        <f t="shared" si="34"/>
        <v/>
      </c>
      <c r="AD2180" s="38"/>
    </row>
    <row r="2181" spans="1:30">
      <c r="A2181" s="46"/>
      <c r="B2181" s="47"/>
      <c r="C2181" s="49"/>
      <c r="D2181" s="41"/>
      <c r="E2181" s="41"/>
      <c r="F2181" s="41"/>
      <c r="G2181" s="50" t="str">
        <f>IF(A2181&lt;&gt;"",CONCATENATE(A2181,":",YEAR(B2181),IF(MONTH(B2181)&gt;9,MONTH(B2181),CONCATENATE(0,MONTH(B2181))),IF(DAY(B2181)&gt;9,DAY(B2181),CONCATENATE(0,DAY(B2181))),IF(HOUR(C2181)&gt;9,HOUR(C2181),CONCATENATE(0,HOUR(C2181))),IF(MINUTE(C2181)&gt;9,MINUTE(C2181),CONCATENATE(0,MINUTE(C2181))),":",VLOOKUP(F2181,'Valid Values - Results'!$D$4:$F$12,3,FALSE)),"")</f>
        <v/>
      </c>
      <c r="H2181" s="41"/>
      <c r="I2181" s="41"/>
      <c r="J2181" s="41"/>
      <c r="K2181" s="41"/>
      <c r="L2181" s="41"/>
      <c r="M2181" s="92"/>
      <c r="N2181" s="41"/>
      <c r="O2181" s="41"/>
      <c r="P2181" s="41"/>
      <c r="Q2181" s="41"/>
      <c r="R2181" s="41"/>
      <c r="S2181" s="41"/>
      <c r="T2181" s="41"/>
      <c r="U2181" s="47"/>
      <c r="V2181" s="49"/>
      <c r="W2181" s="41"/>
      <c r="X2181" s="41"/>
      <c r="Y2181" s="41"/>
      <c r="AA2181" s="37" t="str">
        <f>IF($I2181&lt;&gt;"",VLOOKUP($I2181,'Valid Values - Search'!$R$4:$T$4719,3,FALSE),"")</f>
        <v/>
      </c>
      <c r="AB2181" s="37" t="str">
        <f>IF($I2181&lt;&gt;"",VLOOKUP($I2181,'Valid Values - Search'!$R$4:$S$4719,2,FALSE),"")</f>
        <v/>
      </c>
      <c r="AC2181" s="38" t="str">
        <f t="shared" si="34"/>
        <v/>
      </c>
      <c r="AD2181" s="38"/>
    </row>
    <row r="2182" spans="1:30">
      <c r="A2182" s="46"/>
      <c r="B2182" s="47"/>
      <c r="C2182" s="49"/>
      <c r="D2182" s="41"/>
      <c r="E2182" s="41"/>
      <c r="F2182" s="41"/>
      <c r="G2182" s="50" t="str">
        <f>IF(A2182&lt;&gt;"",CONCATENATE(A2182,":",YEAR(B2182),IF(MONTH(B2182)&gt;9,MONTH(B2182),CONCATENATE(0,MONTH(B2182))),IF(DAY(B2182)&gt;9,DAY(B2182),CONCATENATE(0,DAY(B2182))),IF(HOUR(C2182)&gt;9,HOUR(C2182),CONCATENATE(0,HOUR(C2182))),IF(MINUTE(C2182)&gt;9,MINUTE(C2182),CONCATENATE(0,MINUTE(C2182))),":",VLOOKUP(F2182,'Valid Values - Results'!$D$4:$F$12,3,FALSE)),"")</f>
        <v/>
      </c>
      <c r="H2182" s="41"/>
      <c r="I2182" s="41"/>
      <c r="J2182" s="41"/>
      <c r="K2182" s="41"/>
      <c r="L2182" s="41"/>
      <c r="M2182" s="92"/>
      <c r="N2182" s="41"/>
      <c r="O2182" s="41"/>
      <c r="P2182" s="41"/>
      <c r="Q2182" s="41"/>
      <c r="R2182" s="41"/>
      <c r="S2182" s="41"/>
      <c r="T2182" s="41"/>
      <c r="U2182" s="47"/>
      <c r="V2182" s="49"/>
      <c r="W2182" s="41"/>
      <c r="X2182" s="41"/>
      <c r="Y2182" s="41"/>
      <c r="AA2182" s="37" t="str">
        <f>IF($I2182&lt;&gt;"",VLOOKUP($I2182,'Valid Values - Search'!$R$4:$T$4719,3,FALSE),"")</f>
        <v/>
      </c>
      <c r="AB2182" s="37" t="str">
        <f>IF($I2182&lt;&gt;"",VLOOKUP($I2182,'Valid Values - Search'!$R$4:$S$4719,2,FALSE),"")</f>
        <v/>
      </c>
      <c r="AC2182" s="38" t="str">
        <f t="shared" si="34"/>
        <v/>
      </c>
      <c r="AD2182" s="38"/>
    </row>
    <row r="2183" spans="1:30">
      <c r="A2183" s="46"/>
      <c r="B2183" s="47"/>
      <c r="C2183" s="49"/>
      <c r="D2183" s="41"/>
      <c r="E2183" s="41"/>
      <c r="F2183" s="41"/>
      <c r="G2183" s="50" t="str">
        <f>IF(A2183&lt;&gt;"",CONCATENATE(A2183,":",YEAR(B2183),IF(MONTH(B2183)&gt;9,MONTH(B2183),CONCATENATE(0,MONTH(B2183))),IF(DAY(B2183)&gt;9,DAY(B2183),CONCATENATE(0,DAY(B2183))),IF(HOUR(C2183)&gt;9,HOUR(C2183),CONCATENATE(0,HOUR(C2183))),IF(MINUTE(C2183)&gt;9,MINUTE(C2183),CONCATENATE(0,MINUTE(C2183))),":",VLOOKUP(F2183,'Valid Values - Results'!$D$4:$F$12,3,FALSE)),"")</f>
        <v/>
      </c>
      <c r="H2183" s="41"/>
      <c r="I2183" s="41"/>
      <c r="J2183" s="41"/>
      <c r="K2183" s="41"/>
      <c r="L2183" s="41"/>
      <c r="M2183" s="92"/>
      <c r="N2183" s="41"/>
      <c r="O2183" s="41"/>
      <c r="P2183" s="41"/>
      <c r="Q2183" s="41"/>
      <c r="R2183" s="41"/>
      <c r="S2183" s="41"/>
      <c r="T2183" s="41"/>
      <c r="U2183" s="47"/>
      <c r="V2183" s="49"/>
      <c r="W2183" s="41"/>
      <c r="X2183" s="41"/>
      <c r="Y2183" s="41"/>
      <c r="AA2183" s="37" t="str">
        <f>IF($I2183&lt;&gt;"",VLOOKUP($I2183,'Valid Values - Search'!$R$4:$T$4719,3,FALSE),"")</f>
        <v/>
      </c>
      <c r="AB2183" s="37" t="str">
        <f>IF($I2183&lt;&gt;"",VLOOKUP($I2183,'Valid Values - Search'!$R$4:$S$4719,2,FALSE),"")</f>
        <v/>
      </c>
      <c r="AC2183" s="38" t="str">
        <f t="shared" si="34"/>
        <v/>
      </c>
      <c r="AD2183" s="38"/>
    </row>
    <row r="2184" spans="1:30">
      <c r="A2184" s="46"/>
      <c r="B2184" s="47"/>
      <c r="C2184" s="49"/>
      <c r="D2184" s="41"/>
      <c r="E2184" s="41"/>
      <c r="F2184" s="41"/>
      <c r="G2184" s="50" t="str">
        <f>IF(A2184&lt;&gt;"",CONCATENATE(A2184,":",YEAR(B2184),IF(MONTH(B2184)&gt;9,MONTH(B2184),CONCATENATE(0,MONTH(B2184))),IF(DAY(B2184)&gt;9,DAY(B2184),CONCATENATE(0,DAY(B2184))),IF(HOUR(C2184)&gt;9,HOUR(C2184),CONCATENATE(0,HOUR(C2184))),IF(MINUTE(C2184)&gt;9,MINUTE(C2184),CONCATENATE(0,MINUTE(C2184))),":",VLOOKUP(F2184,'Valid Values - Results'!$D$4:$F$12,3,FALSE)),"")</f>
        <v/>
      </c>
      <c r="H2184" s="41"/>
      <c r="I2184" s="41"/>
      <c r="J2184" s="41"/>
      <c r="K2184" s="41"/>
      <c r="L2184" s="41"/>
      <c r="M2184" s="92"/>
      <c r="N2184" s="41"/>
      <c r="O2184" s="41"/>
      <c r="P2184" s="41"/>
      <c r="Q2184" s="41"/>
      <c r="R2184" s="41"/>
      <c r="S2184" s="41"/>
      <c r="T2184" s="41"/>
      <c r="U2184" s="47"/>
      <c r="V2184" s="49"/>
      <c r="W2184" s="41"/>
      <c r="X2184" s="41"/>
      <c r="Y2184" s="41"/>
      <c r="AA2184" s="37" t="str">
        <f>IF($I2184&lt;&gt;"",VLOOKUP($I2184,'Valid Values - Search'!$R$4:$T$4719,3,FALSE),"")</f>
        <v/>
      </c>
      <c r="AB2184" s="37" t="str">
        <f>IF($I2184&lt;&gt;"",VLOOKUP($I2184,'Valid Values - Search'!$R$4:$S$4719,2,FALSE),"")</f>
        <v/>
      </c>
      <c r="AC2184" s="38" t="str">
        <f t="shared" si="34"/>
        <v/>
      </c>
      <c r="AD2184" s="38"/>
    </row>
    <row r="2185" spans="1:30">
      <c r="A2185" s="46"/>
      <c r="B2185" s="47"/>
      <c r="C2185" s="49"/>
      <c r="D2185" s="41"/>
      <c r="E2185" s="41"/>
      <c r="F2185" s="41"/>
      <c r="G2185" s="50" t="str">
        <f>IF(A2185&lt;&gt;"",CONCATENATE(A2185,":",YEAR(B2185),IF(MONTH(B2185)&gt;9,MONTH(B2185),CONCATENATE(0,MONTH(B2185))),IF(DAY(B2185)&gt;9,DAY(B2185),CONCATENATE(0,DAY(B2185))),IF(HOUR(C2185)&gt;9,HOUR(C2185),CONCATENATE(0,HOUR(C2185))),IF(MINUTE(C2185)&gt;9,MINUTE(C2185),CONCATENATE(0,MINUTE(C2185))),":",VLOOKUP(F2185,'Valid Values - Results'!$D$4:$F$12,3,FALSE)),"")</f>
        <v/>
      </c>
      <c r="H2185" s="41"/>
      <c r="I2185" s="41"/>
      <c r="J2185" s="41"/>
      <c r="K2185" s="41"/>
      <c r="L2185" s="41"/>
      <c r="M2185" s="92"/>
      <c r="N2185" s="41"/>
      <c r="O2185" s="41"/>
      <c r="P2185" s="41"/>
      <c r="Q2185" s="41"/>
      <c r="R2185" s="41"/>
      <c r="S2185" s="41"/>
      <c r="T2185" s="41"/>
      <c r="U2185" s="47"/>
      <c r="V2185" s="49"/>
      <c r="W2185" s="41"/>
      <c r="X2185" s="41"/>
      <c r="Y2185" s="41"/>
      <c r="AA2185" s="37" t="str">
        <f>IF($I2185&lt;&gt;"",VLOOKUP($I2185,'Valid Values - Search'!$R$4:$T$4719,3,FALSE),"")</f>
        <v/>
      </c>
      <c r="AB2185" s="37" t="str">
        <f>IF($I2185&lt;&gt;"",VLOOKUP($I2185,'Valid Values - Search'!$R$4:$S$4719,2,FALSE),"")</f>
        <v/>
      </c>
      <c r="AC2185" s="38" t="str">
        <f t="shared" si="34"/>
        <v/>
      </c>
      <c r="AD2185" s="38"/>
    </row>
    <row r="2186" spans="1:30">
      <c r="A2186" s="46"/>
      <c r="B2186" s="47"/>
      <c r="C2186" s="49"/>
      <c r="D2186" s="41"/>
      <c r="E2186" s="41"/>
      <c r="F2186" s="41"/>
      <c r="G2186" s="50" t="str">
        <f>IF(A2186&lt;&gt;"",CONCATENATE(A2186,":",YEAR(B2186),IF(MONTH(B2186)&gt;9,MONTH(B2186),CONCATENATE(0,MONTH(B2186))),IF(DAY(B2186)&gt;9,DAY(B2186),CONCATENATE(0,DAY(B2186))),IF(HOUR(C2186)&gt;9,HOUR(C2186),CONCATENATE(0,HOUR(C2186))),IF(MINUTE(C2186)&gt;9,MINUTE(C2186),CONCATENATE(0,MINUTE(C2186))),":",VLOOKUP(F2186,'Valid Values - Results'!$D$4:$F$12,3,FALSE)),"")</f>
        <v/>
      </c>
      <c r="H2186" s="41"/>
      <c r="I2186" s="41"/>
      <c r="J2186" s="41"/>
      <c r="K2186" s="41"/>
      <c r="L2186" s="41"/>
      <c r="M2186" s="92"/>
      <c r="N2186" s="41"/>
      <c r="O2186" s="41"/>
      <c r="P2186" s="41"/>
      <c r="Q2186" s="41"/>
      <c r="R2186" s="41"/>
      <c r="S2186" s="41"/>
      <c r="T2186" s="41"/>
      <c r="U2186" s="47"/>
      <c r="V2186" s="49"/>
      <c r="W2186" s="41"/>
      <c r="X2186" s="41"/>
      <c r="Y2186" s="41"/>
      <c r="AA2186" s="37" t="str">
        <f>IF($I2186&lt;&gt;"",VLOOKUP($I2186,'Valid Values - Search'!$R$4:$T$4719,3,FALSE),"")</f>
        <v/>
      </c>
      <c r="AB2186" s="37" t="str">
        <f>IF($I2186&lt;&gt;"",VLOOKUP($I2186,'Valid Values - Search'!$R$4:$S$4719,2,FALSE),"")</f>
        <v/>
      </c>
      <c r="AC2186" s="38" t="str">
        <f t="shared" si="34"/>
        <v/>
      </c>
      <c r="AD2186" s="38"/>
    </row>
    <row r="2187" spans="1:30">
      <c r="A2187" s="46"/>
      <c r="B2187" s="47"/>
      <c r="C2187" s="49"/>
      <c r="D2187" s="41"/>
      <c r="E2187" s="41"/>
      <c r="F2187" s="41"/>
      <c r="G2187" s="50" t="str">
        <f>IF(A2187&lt;&gt;"",CONCATENATE(A2187,":",YEAR(B2187),IF(MONTH(B2187)&gt;9,MONTH(B2187),CONCATENATE(0,MONTH(B2187))),IF(DAY(B2187)&gt;9,DAY(B2187),CONCATENATE(0,DAY(B2187))),IF(HOUR(C2187)&gt;9,HOUR(C2187),CONCATENATE(0,HOUR(C2187))),IF(MINUTE(C2187)&gt;9,MINUTE(C2187),CONCATENATE(0,MINUTE(C2187))),":",VLOOKUP(F2187,'Valid Values - Results'!$D$4:$F$12,3,FALSE)),"")</f>
        <v/>
      </c>
      <c r="H2187" s="41"/>
      <c r="I2187" s="41"/>
      <c r="J2187" s="41"/>
      <c r="K2187" s="41"/>
      <c r="L2187" s="41"/>
      <c r="M2187" s="92"/>
      <c r="N2187" s="41"/>
      <c r="O2187" s="41"/>
      <c r="P2187" s="41"/>
      <c r="Q2187" s="41"/>
      <c r="R2187" s="41"/>
      <c r="S2187" s="41"/>
      <c r="T2187" s="41"/>
      <c r="U2187" s="47"/>
      <c r="V2187" s="49"/>
      <c r="W2187" s="41"/>
      <c r="X2187" s="41"/>
      <c r="Y2187" s="41"/>
      <c r="AA2187" s="37" t="str">
        <f>IF($I2187&lt;&gt;"",VLOOKUP($I2187,'Valid Values - Search'!$R$4:$T$4719,3,FALSE),"")</f>
        <v/>
      </c>
      <c r="AB2187" s="37" t="str">
        <f>IF($I2187&lt;&gt;"",VLOOKUP($I2187,'Valid Values - Search'!$R$4:$S$4719,2,FALSE),"")</f>
        <v/>
      </c>
      <c r="AC2187" s="38" t="str">
        <f t="shared" si="34"/>
        <v/>
      </c>
      <c r="AD2187" s="38"/>
    </row>
    <row r="2188" spans="1:30">
      <c r="A2188" s="46"/>
      <c r="B2188" s="47"/>
      <c r="C2188" s="49"/>
      <c r="D2188" s="41"/>
      <c r="E2188" s="41"/>
      <c r="F2188" s="41"/>
      <c r="G2188" s="50" t="str">
        <f>IF(A2188&lt;&gt;"",CONCATENATE(A2188,":",YEAR(B2188),IF(MONTH(B2188)&gt;9,MONTH(B2188),CONCATENATE(0,MONTH(B2188))),IF(DAY(B2188)&gt;9,DAY(B2188),CONCATENATE(0,DAY(B2188))),IF(HOUR(C2188)&gt;9,HOUR(C2188),CONCATENATE(0,HOUR(C2188))),IF(MINUTE(C2188)&gt;9,MINUTE(C2188),CONCATENATE(0,MINUTE(C2188))),":",VLOOKUP(F2188,'Valid Values - Results'!$D$4:$F$12,3,FALSE)),"")</f>
        <v/>
      </c>
      <c r="H2188" s="41"/>
      <c r="I2188" s="41"/>
      <c r="J2188" s="41"/>
      <c r="K2188" s="41"/>
      <c r="L2188" s="41"/>
      <c r="M2188" s="92"/>
      <c r="N2188" s="41"/>
      <c r="O2188" s="41"/>
      <c r="P2188" s="41"/>
      <c r="Q2188" s="41"/>
      <c r="R2188" s="41"/>
      <c r="S2188" s="41"/>
      <c r="T2188" s="41"/>
      <c r="U2188" s="47"/>
      <c r="V2188" s="49"/>
      <c r="W2188" s="41"/>
      <c r="X2188" s="41"/>
      <c r="Y2188" s="41"/>
      <c r="AA2188" s="37" t="str">
        <f>IF($I2188&lt;&gt;"",VLOOKUP($I2188,'Valid Values - Search'!$R$4:$T$4719,3,FALSE),"")</f>
        <v/>
      </c>
      <c r="AB2188" s="37" t="str">
        <f>IF($I2188&lt;&gt;"",VLOOKUP($I2188,'Valid Values - Search'!$R$4:$S$4719,2,FALSE),"")</f>
        <v/>
      </c>
      <c r="AC2188" s="38" t="str">
        <f t="shared" si="34"/>
        <v/>
      </c>
      <c r="AD2188" s="38"/>
    </row>
    <row r="2189" spans="1:30">
      <c r="A2189" s="46"/>
      <c r="B2189" s="47"/>
      <c r="C2189" s="49"/>
      <c r="D2189" s="41"/>
      <c r="E2189" s="41"/>
      <c r="F2189" s="41"/>
      <c r="G2189" s="50" t="str">
        <f>IF(A2189&lt;&gt;"",CONCATENATE(A2189,":",YEAR(B2189),IF(MONTH(B2189)&gt;9,MONTH(B2189),CONCATENATE(0,MONTH(B2189))),IF(DAY(B2189)&gt;9,DAY(B2189),CONCATENATE(0,DAY(B2189))),IF(HOUR(C2189)&gt;9,HOUR(C2189),CONCATENATE(0,HOUR(C2189))),IF(MINUTE(C2189)&gt;9,MINUTE(C2189),CONCATENATE(0,MINUTE(C2189))),":",VLOOKUP(F2189,'Valid Values - Results'!$D$4:$F$12,3,FALSE)),"")</f>
        <v/>
      </c>
      <c r="H2189" s="41"/>
      <c r="I2189" s="41"/>
      <c r="J2189" s="41"/>
      <c r="K2189" s="41"/>
      <c r="L2189" s="41"/>
      <c r="M2189" s="92"/>
      <c r="N2189" s="41"/>
      <c r="O2189" s="41"/>
      <c r="P2189" s="41"/>
      <c r="Q2189" s="41"/>
      <c r="R2189" s="41"/>
      <c r="S2189" s="41"/>
      <c r="T2189" s="41"/>
      <c r="U2189" s="47"/>
      <c r="V2189" s="49"/>
      <c r="W2189" s="41"/>
      <c r="X2189" s="41"/>
      <c r="Y2189" s="41"/>
      <c r="AA2189" s="37" t="str">
        <f>IF($I2189&lt;&gt;"",VLOOKUP($I2189,'Valid Values - Search'!$R$4:$T$4719,3,FALSE),"")</f>
        <v/>
      </c>
      <c r="AB2189" s="37" t="str">
        <f>IF($I2189&lt;&gt;"",VLOOKUP($I2189,'Valid Values - Search'!$R$4:$S$4719,2,FALSE),"")</f>
        <v/>
      </c>
      <c r="AC2189" s="38" t="str">
        <f t="shared" si="34"/>
        <v/>
      </c>
      <c r="AD2189" s="38"/>
    </row>
    <row r="2190" spans="1:30">
      <c r="A2190" s="46"/>
      <c r="B2190" s="47"/>
      <c r="C2190" s="49"/>
      <c r="D2190" s="41"/>
      <c r="E2190" s="41"/>
      <c r="F2190" s="41"/>
      <c r="G2190" s="50" t="str">
        <f>IF(A2190&lt;&gt;"",CONCATENATE(A2190,":",YEAR(B2190),IF(MONTH(B2190)&gt;9,MONTH(B2190),CONCATENATE(0,MONTH(B2190))),IF(DAY(B2190)&gt;9,DAY(B2190),CONCATENATE(0,DAY(B2190))),IF(HOUR(C2190)&gt;9,HOUR(C2190),CONCATENATE(0,HOUR(C2190))),IF(MINUTE(C2190)&gt;9,MINUTE(C2190),CONCATENATE(0,MINUTE(C2190))),":",VLOOKUP(F2190,'Valid Values - Results'!$D$4:$F$12,3,FALSE)),"")</f>
        <v/>
      </c>
      <c r="H2190" s="41"/>
      <c r="I2190" s="41"/>
      <c r="J2190" s="41"/>
      <c r="K2190" s="41"/>
      <c r="L2190" s="41"/>
      <c r="M2190" s="92"/>
      <c r="N2190" s="41"/>
      <c r="O2190" s="41"/>
      <c r="P2190" s="41"/>
      <c r="Q2190" s="41"/>
      <c r="R2190" s="41"/>
      <c r="S2190" s="41"/>
      <c r="T2190" s="41"/>
      <c r="U2190" s="47"/>
      <c r="V2190" s="49"/>
      <c r="W2190" s="41"/>
      <c r="X2190" s="41"/>
      <c r="Y2190" s="41"/>
      <c r="AA2190" s="37" t="str">
        <f>IF($I2190&lt;&gt;"",VLOOKUP($I2190,'Valid Values - Search'!$R$4:$T$4719,3,FALSE),"")</f>
        <v/>
      </c>
      <c r="AB2190" s="37" t="str">
        <f>IF($I2190&lt;&gt;"",VLOOKUP($I2190,'Valid Values - Search'!$R$4:$S$4719,2,FALSE),"")</f>
        <v/>
      </c>
      <c r="AC2190" s="38" t="str">
        <f t="shared" si="34"/>
        <v/>
      </c>
      <c r="AD2190" s="38"/>
    </row>
    <row r="2191" spans="1:30">
      <c r="A2191" s="46"/>
      <c r="B2191" s="47"/>
      <c r="C2191" s="49"/>
      <c r="D2191" s="41"/>
      <c r="E2191" s="41"/>
      <c r="F2191" s="41"/>
      <c r="G2191" s="50" t="str">
        <f>IF(A2191&lt;&gt;"",CONCATENATE(A2191,":",YEAR(B2191),IF(MONTH(B2191)&gt;9,MONTH(B2191),CONCATENATE(0,MONTH(B2191))),IF(DAY(B2191)&gt;9,DAY(B2191),CONCATENATE(0,DAY(B2191))),IF(HOUR(C2191)&gt;9,HOUR(C2191),CONCATENATE(0,HOUR(C2191))),IF(MINUTE(C2191)&gt;9,MINUTE(C2191),CONCATENATE(0,MINUTE(C2191))),":",VLOOKUP(F2191,'Valid Values - Results'!$D$4:$F$12,3,FALSE)),"")</f>
        <v/>
      </c>
      <c r="H2191" s="41"/>
      <c r="I2191" s="41"/>
      <c r="J2191" s="41"/>
      <c r="K2191" s="41"/>
      <c r="L2191" s="41"/>
      <c r="M2191" s="92"/>
      <c r="N2191" s="41"/>
      <c r="O2191" s="41"/>
      <c r="P2191" s="41"/>
      <c r="Q2191" s="41"/>
      <c r="R2191" s="41"/>
      <c r="S2191" s="41"/>
      <c r="T2191" s="41"/>
      <c r="U2191" s="47"/>
      <c r="V2191" s="49"/>
      <c r="W2191" s="41"/>
      <c r="X2191" s="41"/>
      <c r="Y2191" s="41"/>
      <c r="AA2191" s="37" t="str">
        <f>IF($I2191&lt;&gt;"",VLOOKUP($I2191,'Valid Values - Search'!$R$4:$T$4719,3,FALSE),"")</f>
        <v/>
      </c>
      <c r="AB2191" s="37" t="str">
        <f>IF($I2191&lt;&gt;"",VLOOKUP($I2191,'Valid Values - Search'!$R$4:$S$4719,2,FALSE),"")</f>
        <v/>
      </c>
      <c r="AC2191" s="38" t="str">
        <f t="shared" si="34"/>
        <v/>
      </c>
      <c r="AD2191" s="38"/>
    </row>
    <row r="2192" spans="1:30">
      <c r="A2192" s="46"/>
      <c r="B2192" s="47"/>
      <c r="C2192" s="49"/>
      <c r="D2192" s="41"/>
      <c r="E2192" s="41"/>
      <c r="F2192" s="41"/>
      <c r="G2192" s="50" t="str">
        <f>IF(A2192&lt;&gt;"",CONCATENATE(A2192,":",YEAR(B2192),IF(MONTH(B2192)&gt;9,MONTH(B2192),CONCATENATE(0,MONTH(B2192))),IF(DAY(B2192)&gt;9,DAY(B2192),CONCATENATE(0,DAY(B2192))),IF(HOUR(C2192)&gt;9,HOUR(C2192),CONCATENATE(0,HOUR(C2192))),IF(MINUTE(C2192)&gt;9,MINUTE(C2192),CONCATENATE(0,MINUTE(C2192))),":",VLOOKUP(F2192,'Valid Values - Results'!$D$4:$F$12,3,FALSE)),"")</f>
        <v/>
      </c>
      <c r="H2192" s="41"/>
      <c r="I2192" s="41"/>
      <c r="J2192" s="41"/>
      <c r="K2192" s="41"/>
      <c r="L2192" s="41"/>
      <c r="M2192" s="92"/>
      <c r="N2192" s="41"/>
      <c r="O2192" s="41"/>
      <c r="P2192" s="41"/>
      <c r="Q2192" s="41"/>
      <c r="R2192" s="41"/>
      <c r="S2192" s="41"/>
      <c r="T2192" s="41"/>
      <c r="U2192" s="47"/>
      <c r="V2192" s="49"/>
      <c r="W2192" s="41"/>
      <c r="X2192" s="41"/>
      <c r="Y2192" s="41"/>
      <c r="AA2192" s="37" t="str">
        <f>IF($I2192&lt;&gt;"",VLOOKUP($I2192,'Valid Values - Search'!$R$4:$T$4719,3,FALSE),"")</f>
        <v/>
      </c>
      <c r="AB2192" s="37" t="str">
        <f>IF($I2192&lt;&gt;"",VLOOKUP($I2192,'Valid Values - Search'!$R$4:$S$4719,2,FALSE),"")</f>
        <v/>
      </c>
      <c r="AC2192" s="38" t="str">
        <f t="shared" si="34"/>
        <v/>
      </c>
      <c r="AD2192" s="38"/>
    </row>
    <row r="2193" spans="1:30">
      <c r="A2193" s="46"/>
      <c r="B2193" s="47"/>
      <c r="C2193" s="49"/>
      <c r="D2193" s="41"/>
      <c r="E2193" s="41"/>
      <c r="F2193" s="41"/>
      <c r="G2193" s="50" t="str">
        <f>IF(A2193&lt;&gt;"",CONCATENATE(A2193,":",YEAR(B2193),IF(MONTH(B2193)&gt;9,MONTH(B2193),CONCATENATE(0,MONTH(B2193))),IF(DAY(B2193)&gt;9,DAY(B2193),CONCATENATE(0,DAY(B2193))),IF(HOUR(C2193)&gt;9,HOUR(C2193),CONCATENATE(0,HOUR(C2193))),IF(MINUTE(C2193)&gt;9,MINUTE(C2193),CONCATENATE(0,MINUTE(C2193))),":",VLOOKUP(F2193,'Valid Values - Results'!$D$4:$F$12,3,FALSE)),"")</f>
        <v/>
      </c>
      <c r="H2193" s="41"/>
      <c r="I2193" s="41"/>
      <c r="J2193" s="41"/>
      <c r="K2193" s="41"/>
      <c r="L2193" s="41"/>
      <c r="M2193" s="92"/>
      <c r="N2193" s="41"/>
      <c r="O2193" s="41"/>
      <c r="P2193" s="41"/>
      <c r="Q2193" s="41"/>
      <c r="R2193" s="41"/>
      <c r="S2193" s="41"/>
      <c r="T2193" s="41"/>
      <c r="U2193" s="47"/>
      <c r="V2193" s="49"/>
      <c r="W2193" s="41"/>
      <c r="X2193" s="41"/>
      <c r="Y2193" s="41"/>
      <c r="AA2193" s="37" t="str">
        <f>IF($I2193&lt;&gt;"",VLOOKUP($I2193,'Valid Values - Search'!$R$4:$T$4719,3,FALSE),"")</f>
        <v/>
      </c>
      <c r="AB2193" s="37" t="str">
        <f>IF($I2193&lt;&gt;"",VLOOKUP($I2193,'Valid Values - Search'!$R$4:$S$4719,2,FALSE),"")</f>
        <v/>
      </c>
      <c r="AC2193" s="38" t="str">
        <f t="shared" si="34"/>
        <v/>
      </c>
      <c r="AD2193" s="38"/>
    </row>
    <row r="2194" spans="1:30">
      <c r="A2194" s="46"/>
      <c r="B2194" s="47"/>
      <c r="C2194" s="49"/>
      <c r="D2194" s="41"/>
      <c r="E2194" s="41"/>
      <c r="F2194" s="41"/>
      <c r="G2194" s="50" t="str">
        <f>IF(A2194&lt;&gt;"",CONCATENATE(A2194,":",YEAR(B2194),IF(MONTH(B2194)&gt;9,MONTH(B2194),CONCATENATE(0,MONTH(B2194))),IF(DAY(B2194)&gt;9,DAY(B2194),CONCATENATE(0,DAY(B2194))),IF(HOUR(C2194)&gt;9,HOUR(C2194),CONCATENATE(0,HOUR(C2194))),IF(MINUTE(C2194)&gt;9,MINUTE(C2194),CONCATENATE(0,MINUTE(C2194))),":",VLOOKUP(F2194,'Valid Values - Results'!$D$4:$F$12,3,FALSE)),"")</f>
        <v/>
      </c>
      <c r="H2194" s="41"/>
      <c r="I2194" s="41"/>
      <c r="J2194" s="41"/>
      <c r="K2194" s="41"/>
      <c r="L2194" s="41"/>
      <c r="M2194" s="92"/>
      <c r="N2194" s="41"/>
      <c r="O2194" s="41"/>
      <c r="P2194" s="41"/>
      <c r="Q2194" s="41"/>
      <c r="R2194" s="41"/>
      <c r="S2194" s="41"/>
      <c r="T2194" s="41"/>
      <c r="U2194" s="47"/>
      <c r="V2194" s="49"/>
      <c r="W2194" s="41"/>
      <c r="X2194" s="41"/>
      <c r="Y2194" s="41"/>
      <c r="AA2194" s="37" t="str">
        <f>IF($I2194&lt;&gt;"",VLOOKUP($I2194,'Valid Values - Search'!$R$4:$T$4719,3,FALSE),"")</f>
        <v/>
      </c>
      <c r="AB2194" s="37" t="str">
        <f>IF($I2194&lt;&gt;"",VLOOKUP($I2194,'Valid Values - Search'!$R$4:$S$4719,2,FALSE),"")</f>
        <v/>
      </c>
      <c r="AC2194" s="38" t="str">
        <f t="shared" si="34"/>
        <v/>
      </c>
      <c r="AD2194" s="38"/>
    </row>
    <row r="2195" spans="1:30">
      <c r="A2195" s="46"/>
      <c r="B2195" s="47"/>
      <c r="C2195" s="49"/>
      <c r="D2195" s="41"/>
      <c r="E2195" s="41"/>
      <c r="F2195" s="41"/>
      <c r="G2195" s="50" t="str">
        <f>IF(A2195&lt;&gt;"",CONCATENATE(A2195,":",YEAR(B2195),IF(MONTH(B2195)&gt;9,MONTH(B2195),CONCATENATE(0,MONTH(B2195))),IF(DAY(B2195)&gt;9,DAY(B2195),CONCATENATE(0,DAY(B2195))),IF(HOUR(C2195)&gt;9,HOUR(C2195),CONCATENATE(0,HOUR(C2195))),IF(MINUTE(C2195)&gt;9,MINUTE(C2195),CONCATENATE(0,MINUTE(C2195))),":",VLOOKUP(F2195,'Valid Values - Results'!$D$4:$F$12,3,FALSE)),"")</f>
        <v/>
      </c>
      <c r="H2195" s="41"/>
      <c r="I2195" s="41"/>
      <c r="J2195" s="41"/>
      <c r="K2195" s="41"/>
      <c r="L2195" s="41"/>
      <c r="M2195" s="92"/>
      <c r="N2195" s="41"/>
      <c r="O2195" s="41"/>
      <c r="P2195" s="41"/>
      <c r="Q2195" s="41"/>
      <c r="R2195" s="41"/>
      <c r="S2195" s="41"/>
      <c r="T2195" s="41"/>
      <c r="U2195" s="47"/>
      <c r="V2195" s="49"/>
      <c r="W2195" s="41"/>
      <c r="X2195" s="41"/>
      <c r="Y2195" s="41"/>
      <c r="AA2195" s="37" t="str">
        <f>IF($I2195&lt;&gt;"",VLOOKUP($I2195,'Valid Values - Search'!$R$4:$T$4719,3,FALSE),"")</f>
        <v/>
      </c>
      <c r="AB2195" s="37" t="str">
        <f>IF($I2195&lt;&gt;"",VLOOKUP($I2195,'Valid Values - Search'!$R$4:$S$4719,2,FALSE),"")</f>
        <v/>
      </c>
      <c r="AC2195" s="38" t="str">
        <f t="shared" si="34"/>
        <v/>
      </c>
      <c r="AD2195" s="38"/>
    </row>
    <row r="2196" spans="1:30">
      <c r="A2196" s="46"/>
      <c r="B2196" s="47"/>
      <c r="C2196" s="49"/>
      <c r="D2196" s="41"/>
      <c r="E2196" s="41"/>
      <c r="F2196" s="41"/>
      <c r="G2196" s="50" t="str">
        <f>IF(A2196&lt;&gt;"",CONCATENATE(A2196,":",YEAR(B2196),IF(MONTH(B2196)&gt;9,MONTH(B2196),CONCATENATE(0,MONTH(B2196))),IF(DAY(B2196)&gt;9,DAY(B2196),CONCATENATE(0,DAY(B2196))),IF(HOUR(C2196)&gt;9,HOUR(C2196),CONCATENATE(0,HOUR(C2196))),IF(MINUTE(C2196)&gt;9,MINUTE(C2196),CONCATENATE(0,MINUTE(C2196))),":",VLOOKUP(F2196,'Valid Values - Results'!$D$4:$F$12,3,FALSE)),"")</f>
        <v/>
      </c>
      <c r="H2196" s="41"/>
      <c r="I2196" s="41"/>
      <c r="J2196" s="41"/>
      <c r="K2196" s="41"/>
      <c r="L2196" s="41"/>
      <c r="M2196" s="92"/>
      <c r="N2196" s="41"/>
      <c r="O2196" s="41"/>
      <c r="P2196" s="41"/>
      <c r="Q2196" s="41"/>
      <c r="R2196" s="41"/>
      <c r="S2196" s="41"/>
      <c r="T2196" s="41"/>
      <c r="U2196" s="47"/>
      <c r="V2196" s="49"/>
      <c r="W2196" s="41"/>
      <c r="X2196" s="41"/>
      <c r="Y2196" s="41"/>
      <c r="AA2196" s="37" t="str">
        <f>IF($I2196&lt;&gt;"",VLOOKUP($I2196,'Valid Values - Search'!$R$4:$T$4719,3,FALSE),"")</f>
        <v/>
      </c>
      <c r="AB2196" s="37" t="str">
        <f>IF($I2196&lt;&gt;"",VLOOKUP($I2196,'Valid Values - Search'!$R$4:$S$4719,2,FALSE),"")</f>
        <v/>
      </c>
      <c r="AC2196" s="38" t="str">
        <f t="shared" si="34"/>
        <v/>
      </c>
      <c r="AD2196" s="38"/>
    </row>
    <row r="2197" spans="1:30">
      <c r="A2197" s="46"/>
      <c r="B2197" s="47"/>
      <c r="C2197" s="49"/>
      <c r="D2197" s="41"/>
      <c r="E2197" s="41"/>
      <c r="F2197" s="41"/>
      <c r="G2197" s="50" t="str">
        <f>IF(A2197&lt;&gt;"",CONCATENATE(A2197,":",YEAR(B2197),IF(MONTH(B2197)&gt;9,MONTH(B2197),CONCATENATE(0,MONTH(B2197))),IF(DAY(B2197)&gt;9,DAY(B2197),CONCATENATE(0,DAY(B2197))),IF(HOUR(C2197)&gt;9,HOUR(C2197),CONCATENATE(0,HOUR(C2197))),IF(MINUTE(C2197)&gt;9,MINUTE(C2197),CONCATENATE(0,MINUTE(C2197))),":",VLOOKUP(F2197,'Valid Values - Results'!$D$4:$F$12,3,FALSE)),"")</f>
        <v/>
      </c>
      <c r="H2197" s="41"/>
      <c r="I2197" s="41"/>
      <c r="J2197" s="41"/>
      <c r="K2197" s="41"/>
      <c r="L2197" s="41"/>
      <c r="M2197" s="92"/>
      <c r="N2197" s="41"/>
      <c r="O2197" s="41"/>
      <c r="P2197" s="41"/>
      <c r="Q2197" s="41"/>
      <c r="R2197" s="41"/>
      <c r="S2197" s="41"/>
      <c r="T2197" s="41"/>
      <c r="U2197" s="47"/>
      <c r="V2197" s="49"/>
      <c r="W2197" s="41"/>
      <c r="X2197" s="41"/>
      <c r="Y2197" s="41"/>
      <c r="AA2197" s="37" t="str">
        <f>IF($I2197&lt;&gt;"",VLOOKUP($I2197,'Valid Values - Search'!$R$4:$T$4719,3,FALSE),"")</f>
        <v/>
      </c>
      <c r="AB2197" s="37" t="str">
        <f>IF($I2197&lt;&gt;"",VLOOKUP($I2197,'Valid Values - Search'!$R$4:$S$4719,2,FALSE),"")</f>
        <v/>
      </c>
      <c r="AC2197" s="38" t="str">
        <f t="shared" si="34"/>
        <v/>
      </c>
      <c r="AD2197" s="38"/>
    </row>
    <row r="2198" spans="1:30">
      <c r="A2198" s="46"/>
      <c r="B2198" s="47"/>
      <c r="C2198" s="49"/>
      <c r="D2198" s="41"/>
      <c r="E2198" s="41"/>
      <c r="F2198" s="41"/>
      <c r="G2198" s="50" t="str">
        <f>IF(A2198&lt;&gt;"",CONCATENATE(A2198,":",YEAR(B2198),IF(MONTH(B2198)&gt;9,MONTH(B2198),CONCATENATE(0,MONTH(B2198))),IF(DAY(B2198)&gt;9,DAY(B2198),CONCATENATE(0,DAY(B2198))),IF(HOUR(C2198)&gt;9,HOUR(C2198),CONCATENATE(0,HOUR(C2198))),IF(MINUTE(C2198)&gt;9,MINUTE(C2198),CONCATENATE(0,MINUTE(C2198))),":",VLOOKUP(F2198,'Valid Values - Results'!$D$4:$F$12,3,FALSE)),"")</f>
        <v/>
      </c>
      <c r="H2198" s="41"/>
      <c r="I2198" s="41"/>
      <c r="J2198" s="41"/>
      <c r="K2198" s="41"/>
      <c r="L2198" s="41"/>
      <c r="M2198" s="92"/>
      <c r="N2198" s="41"/>
      <c r="O2198" s="41"/>
      <c r="P2198" s="41"/>
      <c r="Q2198" s="41"/>
      <c r="R2198" s="41"/>
      <c r="S2198" s="41"/>
      <c r="T2198" s="41"/>
      <c r="U2198" s="47"/>
      <c r="V2198" s="49"/>
      <c r="W2198" s="41"/>
      <c r="X2198" s="41"/>
      <c r="Y2198" s="41"/>
      <c r="AA2198" s="37" t="str">
        <f>IF($I2198&lt;&gt;"",VLOOKUP($I2198,'Valid Values - Search'!$R$4:$T$4719,3,FALSE),"")</f>
        <v/>
      </c>
      <c r="AB2198" s="37" t="str">
        <f>IF($I2198&lt;&gt;"",VLOOKUP($I2198,'Valid Values - Search'!$R$4:$S$4719,2,FALSE),"")</f>
        <v/>
      </c>
      <c r="AC2198" s="38" t="str">
        <f t="shared" si="34"/>
        <v/>
      </c>
      <c r="AD2198" s="38"/>
    </row>
    <row r="2199" spans="1:30">
      <c r="A2199" s="46"/>
      <c r="B2199" s="47"/>
      <c r="C2199" s="49"/>
      <c r="D2199" s="41"/>
      <c r="E2199" s="41"/>
      <c r="F2199" s="41"/>
      <c r="G2199" s="50" t="str">
        <f>IF(A2199&lt;&gt;"",CONCATENATE(A2199,":",YEAR(B2199),IF(MONTH(B2199)&gt;9,MONTH(B2199),CONCATENATE(0,MONTH(B2199))),IF(DAY(B2199)&gt;9,DAY(B2199),CONCATENATE(0,DAY(B2199))),IF(HOUR(C2199)&gt;9,HOUR(C2199),CONCATENATE(0,HOUR(C2199))),IF(MINUTE(C2199)&gt;9,MINUTE(C2199),CONCATENATE(0,MINUTE(C2199))),":",VLOOKUP(F2199,'Valid Values - Results'!$D$4:$F$12,3,FALSE)),"")</f>
        <v/>
      </c>
      <c r="H2199" s="41"/>
      <c r="I2199" s="41"/>
      <c r="J2199" s="41"/>
      <c r="K2199" s="41"/>
      <c r="L2199" s="41"/>
      <c r="M2199" s="92"/>
      <c r="N2199" s="41"/>
      <c r="O2199" s="41"/>
      <c r="P2199" s="41"/>
      <c r="Q2199" s="41"/>
      <c r="R2199" s="41"/>
      <c r="S2199" s="41"/>
      <c r="T2199" s="41"/>
      <c r="U2199" s="47"/>
      <c r="V2199" s="49"/>
      <c r="W2199" s="41"/>
      <c r="X2199" s="41"/>
      <c r="Y2199" s="41"/>
      <c r="AA2199" s="37" t="str">
        <f>IF($I2199&lt;&gt;"",VLOOKUP($I2199,'Valid Values - Search'!$R$4:$T$4719,3,FALSE),"")</f>
        <v/>
      </c>
      <c r="AB2199" s="37" t="str">
        <f>IF($I2199&lt;&gt;"",VLOOKUP($I2199,'Valid Values - Search'!$R$4:$S$4719,2,FALSE),"")</f>
        <v/>
      </c>
      <c r="AC2199" s="38" t="str">
        <f t="shared" si="34"/>
        <v/>
      </c>
      <c r="AD2199" s="38"/>
    </row>
    <row r="2200" spans="1:30">
      <c r="A2200" s="46"/>
      <c r="B2200" s="47"/>
      <c r="C2200" s="49"/>
      <c r="D2200" s="41"/>
      <c r="E2200" s="41"/>
      <c r="F2200" s="41"/>
      <c r="G2200" s="50" t="str">
        <f>IF(A2200&lt;&gt;"",CONCATENATE(A2200,":",YEAR(B2200),IF(MONTH(B2200)&gt;9,MONTH(B2200),CONCATENATE(0,MONTH(B2200))),IF(DAY(B2200)&gt;9,DAY(B2200),CONCATENATE(0,DAY(B2200))),IF(HOUR(C2200)&gt;9,HOUR(C2200),CONCATENATE(0,HOUR(C2200))),IF(MINUTE(C2200)&gt;9,MINUTE(C2200),CONCATENATE(0,MINUTE(C2200))),":",VLOOKUP(F2200,'Valid Values - Results'!$D$4:$F$12,3,FALSE)),"")</f>
        <v/>
      </c>
      <c r="H2200" s="41"/>
      <c r="I2200" s="41"/>
      <c r="J2200" s="41"/>
      <c r="K2200" s="41"/>
      <c r="L2200" s="41"/>
      <c r="M2200" s="92"/>
      <c r="N2200" s="41"/>
      <c r="O2200" s="41"/>
      <c r="P2200" s="41"/>
      <c r="Q2200" s="41"/>
      <c r="R2200" s="41"/>
      <c r="S2200" s="41"/>
      <c r="T2200" s="41"/>
      <c r="U2200" s="47"/>
      <c r="V2200" s="49"/>
      <c r="W2200" s="41"/>
      <c r="X2200" s="41"/>
      <c r="Y2200" s="41"/>
      <c r="AA2200" s="37" t="str">
        <f>IF($I2200&lt;&gt;"",VLOOKUP($I2200,'Valid Values - Search'!$R$4:$T$4719,3,FALSE),"")</f>
        <v/>
      </c>
      <c r="AB2200" s="37" t="str">
        <f>IF($I2200&lt;&gt;"",VLOOKUP($I2200,'Valid Values - Search'!$R$4:$S$4719,2,FALSE),"")</f>
        <v/>
      </c>
      <c r="AC2200" s="38" t="str">
        <f t="shared" si="34"/>
        <v/>
      </c>
      <c r="AD2200" s="38"/>
    </row>
    <row r="2201" spans="1:30">
      <c r="A2201" s="46"/>
      <c r="B2201" s="47"/>
      <c r="C2201" s="49"/>
      <c r="D2201" s="41"/>
      <c r="E2201" s="41"/>
      <c r="F2201" s="41"/>
      <c r="G2201" s="50" t="str">
        <f>IF(A2201&lt;&gt;"",CONCATENATE(A2201,":",YEAR(B2201),IF(MONTH(B2201)&gt;9,MONTH(B2201),CONCATENATE(0,MONTH(B2201))),IF(DAY(B2201)&gt;9,DAY(B2201),CONCATENATE(0,DAY(B2201))),IF(HOUR(C2201)&gt;9,HOUR(C2201),CONCATENATE(0,HOUR(C2201))),IF(MINUTE(C2201)&gt;9,MINUTE(C2201),CONCATENATE(0,MINUTE(C2201))),":",VLOOKUP(F2201,'Valid Values - Results'!$D$4:$F$12,3,FALSE)),"")</f>
        <v/>
      </c>
      <c r="H2201" s="41"/>
      <c r="I2201" s="41"/>
      <c r="J2201" s="41"/>
      <c r="K2201" s="41"/>
      <c r="L2201" s="41"/>
      <c r="M2201" s="92"/>
      <c r="N2201" s="41"/>
      <c r="O2201" s="41"/>
      <c r="P2201" s="41"/>
      <c r="Q2201" s="41"/>
      <c r="R2201" s="41"/>
      <c r="S2201" s="41"/>
      <c r="T2201" s="41"/>
      <c r="U2201" s="47"/>
      <c r="V2201" s="49"/>
      <c r="W2201" s="41"/>
      <c r="X2201" s="41"/>
      <c r="Y2201" s="41"/>
      <c r="AA2201" s="37" t="str">
        <f>IF($I2201&lt;&gt;"",VLOOKUP($I2201,'Valid Values - Search'!$R$4:$T$4719,3,FALSE),"")</f>
        <v/>
      </c>
      <c r="AB2201" s="37" t="str">
        <f>IF($I2201&lt;&gt;"",VLOOKUP($I2201,'Valid Values - Search'!$R$4:$S$4719,2,FALSE),"")</f>
        <v/>
      </c>
      <c r="AC2201" s="38" t="str">
        <f t="shared" si="34"/>
        <v/>
      </c>
      <c r="AD2201" s="38"/>
    </row>
    <row r="2202" spans="1:30">
      <c r="A2202" s="46"/>
      <c r="B2202" s="47"/>
      <c r="C2202" s="49"/>
      <c r="D2202" s="41"/>
      <c r="E2202" s="41"/>
      <c r="F2202" s="41"/>
      <c r="G2202" s="50" t="str">
        <f>IF(A2202&lt;&gt;"",CONCATENATE(A2202,":",YEAR(B2202),IF(MONTH(B2202)&gt;9,MONTH(B2202),CONCATENATE(0,MONTH(B2202))),IF(DAY(B2202)&gt;9,DAY(B2202),CONCATENATE(0,DAY(B2202))),IF(HOUR(C2202)&gt;9,HOUR(C2202),CONCATENATE(0,HOUR(C2202))),IF(MINUTE(C2202)&gt;9,MINUTE(C2202),CONCATENATE(0,MINUTE(C2202))),":",VLOOKUP(F2202,'Valid Values - Results'!$D$4:$F$12,3,FALSE)),"")</f>
        <v/>
      </c>
      <c r="H2202" s="41"/>
      <c r="I2202" s="41"/>
      <c r="J2202" s="41"/>
      <c r="K2202" s="41"/>
      <c r="L2202" s="41"/>
      <c r="M2202" s="92"/>
      <c r="N2202" s="41"/>
      <c r="O2202" s="41"/>
      <c r="P2202" s="41"/>
      <c r="Q2202" s="41"/>
      <c r="R2202" s="41"/>
      <c r="S2202" s="41"/>
      <c r="T2202" s="41"/>
      <c r="U2202" s="47"/>
      <c r="V2202" s="49"/>
      <c r="W2202" s="41"/>
      <c r="X2202" s="41"/>
      <c r="Y2202" s="41"/>
      <c r="AA2202" s="37" t="str">
        <f>IF($I2202&lt;&gt;"",VLOOKUP($I2202,'Valid Values - Search'!$R$4:$T$4719,3,FALSE),"")</f>
        <v/>
      </c>
      <c r="AB2202" s="37" t="str">
        <f>IF($I2202&lt;&gt;"",VLOOKUP($I2202,'Valid Values - Search'!$R$4:$S$4719,2,FALSE),"")</f>
        <v/>
      </c>
      <c r="AC2202" s="38" t="str">
        <f t="shared" si="34"/>
        <v/>
      </c>
      <c r="AD2202" s="38"/>
    </row>
    <row r="2203" spans="1:30">
      <c r="A2203" s="46"/>
      <c r="B2203" s="47"/>
      <c r="C2203" s="49"/>
      <c r="D2203" s="41"/>
      <c r="E2203" s="41"/>
      <c r="F2203" s="41"/>
      <c r="G2203" s="50" t="str">
        <f>IF(A2203&lt;&gt;"",CONCATENATE(A2203,":",YEAR(B2203),IF(MONTH(B2203)&gt;9,MONTH(B2203),CONCATENATE(0,MONTH(B2203))),IF(DAY(B2203)&gt;9,DAY(B2203),CONCATENATE(0,DAY(B2203))),IF(HOUR(C2203)&gt;9,HOUR(C2203),CONCATENATE(0,HOUR(C2203))),IF(MINUTE(C2203)&gt;9,MINUTE(C2203),CONCATENATE(0,MINUTE(C2203))),":",VLOOKUP(F2203,'Valid Values - Results'!$D$4:$F$12,3,FALSE)),"")</f>
        <v/>
      </c>
      <c r="H2203" s="41"/>
      <c r="I2203" s="41"/>
      <c r="J2203" s="41"/>
      <c r="K2203" s="41"/>
      <c r="L2203" s="41"/>
      <c r="M2203" s="92"/>
      <c r="N2203" s="41"/>
      <c r="O2203" s="41"/>
      <c r="P2203" s="41"/>
      <c r="Q2203" s="41"/>
      <c r="R2203" s="41"/>
      <c r="S2203" s="41"/>
      <c r="T2203" s="41"/>
      <c r="U2203" s="47"/>
      <c r="V2203" s="49"/>
      <c r="W2203" s="41"/>
      <c r="X2203" s="41"/>
      <c r="Y2203" s="41"/>
      <c r="AA2203" s="37" t="str">
        <f>IF($I2203&lt;&gt;"",VLOOKUP($I2203,'Valid Values - Search'!$R$4:$T$4719,3,FALSE),"")</f>
        <v/>
      </c>
      <c r="AB2203" s="37" t="str">
        <f>IF($I2203&lt;&gt;"",VLOOKUP($I2203,'Valid Values - Search'!$R$4:$S$4719,2,FALSE),"")</f>
        <v/>
      </c>
      <c r="AC2203" s="38" t="str">
        <f t="shared" si="34"/>
        <v/>
      </c>
      <c r="AD2203" s="38"/>
    </row>
    <row r="2204" spans="1:30">
      <c r="A2204" s="46"/>
      <c r="B2204" s="47"/>
      <c r="C2204" s="49"/>
      <c r="D2204" s="41"/>
      <c r="E2204" s="41"/>
      <c r="F2204" s="41"/>
      <c r="G2204" s="50" t="str">
        <f>IF(A2204&lt;&gt;"",CONCATENATE(A2204,":",YEAR(B2204),IF(MONTH(B2204)&gt;9,MONTH(B2204),CONCATENATE(0,MONTH(B2204))),IF(DAY(B2204)&gt;9,DAY(B2204),CONCATENATE(0,DAY(B2204))),IF(HOUR(C2204)&gt;9,HOUR(C2204),CONCATENATE(0,HOUR(C2204))),IF(MINUTE(C2204)&gt;9,MINUTE(C2204),CONCATENATE(0,MINUTE(C2204))),":",VLOOKUP(F2204,'Valid Values - Results'!$D$4:$F$12,3,FALSE)),"")</f>
        <v/>
      </c>
      <c r="H2204" s="41"/>
      <c r="I2204" s="41"/>
      <c r="J2204" s="41"/>
      <c r="K2204" s="41"/>
      <c r="L2204" s="41"/>
      <c r="M2204" s="92"/>
      <c r="N2204" s="41"/>
      <c r="O2204" s="41"/>
      <c r="P2204" s="41"/>
      <c r="Q2204" s="41"/>
      <c r="R2204" s="41"/>
      <c r="S2204" s="41"/>
      <c r="T2204" s="41"/>
      <c r="U2204" s="47"/>
      <c r="V2204" s="49"/>
      <c r="W2204" s="41"/>
      <c r="X2204" s="41"/>
      <c r="Y2204" s="41"/>
      <c r="AA2204" s="37" t="str">
        <f>IF($I2204&lt;&gt;"",VLOOKUP($I2204,'Valid Values - Search'!$R$4:$T$4719,3,FALSE),"")</f>
        <v/>
      </c>
      <c r="AB2204" s="37" t="str">
        <f>IF($I2204&lt;&gt;"",VLOOKUP($I2204,'Valid Values - Search'!$R$4:$S$4719,2,FALSE),"")</f>
        <v/>
      </c>
      <c r="AC2204" s="38" t="str">
        <f t="shared" si="34"/>
        <v/>
      </c>
      <c r="AD2204" s="38"/>
    </row>
    <row r="2205" spans="1:30">
      <c r="A2205" s="46"/>
      <c r="B2205" s="47"/>
      <c r="C2205" s="49"/>
      <c r="D2205" s="41"/>
      <c r="E2205" s="41"/>
      <c r="F2205" s="41"/>
      <c r="G2205" s="50" t="str">
        <f>IF(A2205&lt;&gt;"",CONCATENATE(A2205,":",YEAR(B2205),IF(MONTH(B2205)&gt;9,MONTH(B2205),CONCATENATE(0,MONTH(B2205))),IF(DAY(B2205)&gt;9,DAY(B2205),CONCATENATE(0,DAY(B2205))),IF(HOUR(C2205)&gt;9,HOUR(C2205),CONCATENATE(0,HOUR(C2205))),IF(MINUTE(C2205)&gt;9,MINUTE(C2205),CONCATENATE(0,MINUTE(C2205))),":",VLOOKUP(F2205,'Valid Values - Results'!$D$4:$F$12,3,FALSE)),"")</f>
        <v/>
      </c>
      <c r="H2205" s="41"/>
      <c r="I2205" s="41"/>
      <c r="J2205" s="41"/>
      <c r="K2205" s="41"/>
      <c r="L2205" s="41"/>
      <c r="M2205" s="92"/>
      <c r="N2205" s="41"/>
      <c r="O2205" s="41"/>
      <c r="P2205" s="41"/>
      <c r="Q2205" s="41"/>
      <c r="R2205" s="41"/>
      <c r="S2205" s="41"/>
      <c r="T2205" s="41"/>
      <c r="U2205" s="47"/>
      <c r="V2205" s="49"/>
      <c r="W2205" s="41"/>
      <c r="X2205" s="41"/>
      <c r="Y2205" s="41"/>
      <c r="AA2205" s="37" t="str">
        <f>IF($I2205&lt;&gt;"",VLOOKUP($I2205,'Valid Values - Search'!$R$4:$T$4719,3,FALSE),"")</f>
        <v/>
      </c>
      <c r="AB2205" s="37" t="str">
        <f>IF($I2205&lt;&gt;"",VLOOKUP($I2205,'Valid Values - Search'!$R$4:$S$4719,2,FALSE),"")</f>
        <v/>
      </c>
      <c r="AC2205" s="38" t="str">
        <f t="shared" si="34"/>
        <v/>
      </c>
      <c r="AD2205" s="38"/>
    </row>
    <row r="2206" spans="1:30">
      <c r="A2206" s="46"/>
      <c r="B2206" s="47"/>
      <c r="C2206" s="49"/>
      <c r="D2206" s="41"/>
      <c r="E2206" s="41"/>
      <c r="F2206" s="41"/>
      <c r="G2206" s="50" t="str">
        <f>IF(A2206&lt;&gt;"",CONCATENATE(A2206,":",YEAR(B2206),IF(MONTH(B2206)&gt;9,MONTH(B2206),CONCATENATE(0,MONTH(B2206))),IF(DAY(B2206)&gt;9,DAY(B2206),CONCATENATE(0,DAY(B2206))),IF(HOUR(C2206)&gt;9,HOUR(C2206),CONCATENATE(0,HOUR(C2206))),IF(MINUTE(C2206)&gt;9,MINUTE(C2206),CONCATENATE(0,MINUTE(C2206))),":",VLOOKUP(F2206,'Valid Values - Results'!$D$4:$F$12,3,FALSE)),"")</f>
        <v/>
      </c>
      <c r="H2206" s="41"/>
      <c r="I2206" s="41"/>
      <c r="J2206" s="41"/>
      <c r="K2206" s="41"/>
      <c r="L2206" s="41"/>
      <c r="M2206" s="92"/>
      <c r="N2206" s="41"/>
      <c r="O2206" s="41"/>
      <c r="P2206" s="41"/>
      <c r="Q2206" s="41"/>
      <c r="R2206" s="41"/>
      <c r="S2206" s="41"/>
      <c r="T2206" s="41"/>
      <c r="U2206" s="47"/>
      <c r="V2206" s="49"/>
      <c r="W2206" s="41"/>
      <c r="X2206" s="41"/>
      <c r="Y2206" s="41"/>
      <c r="AA2206" s="37" t="str">
        <f>IF($I2206&lt;&gt;"",VLOOKUP($I2206,'Valid Values - Search'!$R$4:$T$4719,3,FALSE),"")</f>
        <v/>
      </c>
      <c r="AB2206" s="37" t="str">
        <f>IF($I2206&lt;&gt;"",VLOOKUP($I2206,'Valid Values - Search'!$R$4:$S$4719,2,FALSE),"")</f>
        <v/>
      </c>
      <c r="AC2206" s="38" t="str">
        <f t="shared" si="34"/>
        <v/>
      </c>
      <c r="AD2206" s="38"/>
    </row>
    <row r="2207" spans="1:30">
      <c r="A2207" s="46"/>
      <c r="B2207" s="47"/>
      <c r="C2207" s="49"/>
      <c r="D2207" s="41"/>
      <c r="E2207" s="41"/>
      <c r="F2207" s="41"/>
      <c r="G2207" s="50" t="str">
        <f>IF(A2207&lt;&gt;"",CONCATENATE(A2207,":",YEAR(B2207),IF(MONTH(B2207)&gt;9,MONTH(B2207),CONCATENATE(0,MONTH(B2207))),IF(DAY(B2207)&gt;9,DAY(B2207),CONCATENATE(0,DAY(B2207))),IF(HOUR(C2207)&gt;9,HOUR(C2207),CONCATENATE(0,HOUR(C2207))),IF(MINUTE(C2207)&gt;9,MINUTE(C2207),CONCATENATE(0,MINUTE(C2207))),":",VLOOKUP(F2207,'Valid Values - Results'!$D$4:$F$12,3,FALSE)),"")</f>
        <v/>
      </c>
      <c r="H2207" s="41"/>
      <c r="I2207" s="41"/>
      <c r="J2207" s="41"/>
      <c r="K2207" s="41"/>
      <c r="L2207" s="41"/>
      <c r="M2207" s="92"/>
      <c r="N2207" s="41"/>
      <c r="O2207" s="41"/>
      <c r="P2207" s="41"/>
      <c r="Q2207" s="41"/>
      <c r="R2207" s="41"/>
      <c r="S2207" s="41"/>
      <c r="T2207" s="41"/>
      <c r="U2207" s="47"/>
      <c r="V2207" s="49"/>
      <c r="W2207" s="41"/>
      <c r="X2207" s="41"/>
      <c r="Y2207" s="41"/>
      <c r="AA2207" s="37" t="str">
        <f>IF($I2207&lt;&gt;"",VLOOKUP($I2207,'Valid Values - Search'!$R$4:$T$4719,3,FALSE),"")</f>
        <v/>
      </c>
      <c r="AB2207" s="37" t="str">
        <f>IF($I2207&lt;&gt;"",VLOOKUP($I2207,'Valid Values - Search'!$R$4:$S$4719,2,FALSE),"")</f>
        <v/>
      </c>
      <c r="AC2207" s="38" t="str">
        <f t="shared" si="34"/>
        <v/>
      </c>
      <c r="AD2207" s="38"/>
    </row>
    <row r="2208" spans="1:30">
      <c r="A2208" s="46"/>
      <c r="B2208" s="47"/>
      <c r="C2208" s="49"/>
      <c r="D2208" s="41"/>
      <c r="E2208" s="41"/>
      <c r="F2208" s="41"/>
      <c r="G2208" s="50" t="str">
        <f>IF(A2208&lt;&gt;"",CONCATENATE(A2208,":",YEAR(B2208),IF(MONTH(B2208)&gt;9,MONTH(B2208),CONCATENATE(0,MONTH(B2208))),IF(DAY(B2208)&gt;9,DAY(B2208),CONCATENATE(0,DAY(B2208))),IF(HOUR(C2208)&gt;9,HOUR(C2208),CONCATENATE(0,HOUR(C2208))),IF(MINUTE(C2208)&gt;9,MINUTE(C2208),CONCATENATE(0,MINUTE(C2208))),":",VLOOKUP(F2208,'Valid Values - Results'!$D$4:$F$12,3,FALSE)),"")</f>
        <v/>
      </c>
      <c r="H2208" s="41"/>
      <c r="I2208" s="41"/>
      <c r="J2208" s="41"/>
      <c r="K2208" s="41"/>
      <c r="L2208" s="41"/>
      <c r="M2208" s="92"/>
      <c r="N2208" s="41"/>
      <c r="O2208" s="41"/>
      <c r="P2208" s="41"/>
      <c r="Q2208" s="41"/>
      <c r="R2208" s="41"/>
      <c r="S2208" s="41"/>
      <c r="T2208" s="41"/>
      <c r="U2208" s="47"/>
      <c r="V2208" s="49"/>
      <c r="W2208" s="41"/>
      <c r="X2208" s="41"/>
      <c r="Y2208" s="41"/>
      <c r="AA2208" s="37" t="str">
        <f>IF($I2208&lt;&gt;"",VLOOKUP($I2208,'Valid Values - Search'!$R$4:$T$4719,3,FALSE),"")</f>
        <v/>
      </c>
      <c r="AB2208" s="37" t="str">
        <f>IF($I2208&lt;&gt;"",VLOOKUP($I2208,'Valid Values - Search'!$R$4:$S$4719,2,FALSE),"")</f>
        <v/>
      </c>
      <c r="AC2208" s="38" t="str">
        <f t="shared" si="34"/>
        <v/>
      </c>
      <c r="AD2208" s="38"/>
    </row>
    <row r="2209" spans="1:30">
      <c r="A2209" s="46"/>
      <c r="B2209" s="47"/>
      <c r="C2209" s="49"/>
      <c r="D2209" s="41"/>
      <c r="E2209" s="41"/>
      <c r="F2209" s="41"/>
      <c r="G2209" s="50" t="str">
        <f>IF(A2209&lt;&gt;"",CONCATENATE(A2209,":",YEAR(B2209),IF(MONTH(B2209)&gt;9,MONTH(B2209),CONCATENATE(0,MONTH(B2209))),IF(DAY(B2209)&gt;9,DAY(B2209),CONCATENATE(0,DAY(B2209))),IF(HOUR(C2209)&gt;9,HOUR(C2209),CONCATENATE(0,HOUR(C2209))),IF(MINUTE(C2209)&gt;9,MINUTE(C2209),CONCATENATE(0,MINUTE(C2209))),":",VLOOKUP(F2209,'Valid Values - Results'!$D$4:$F$12,3,FALSE)),"")</f>
        <v/>
      </c>
      <c r="H2209" s="41"/>
      <c r="I2209" s="41"/>
      <c r="J2209" s="41"/>
      <c r="K2209" s="41"/>
      <c r="L2209" s="41"/>
      <c r="M2209" s="92"/>
      <c r="N2209" s="41"/>
      <c r="O2209" s="41"/>
      <c r="P2209" s="41"/>
      <c r="Q2209" s="41"/>
      <c r="R2209" s="41"/>
      <c r="S2209" s="41"/>
      <c r="T2209" s="41"/>
      <c r="U2209" s="47"/>
      <c r="V2209" s="49"/>
      <c r="W2209" s="41"/>
      <c r="X2209" s="41"/>
      <c r="Y2209" s="41"/>
      <c r="AA2209" s="37" t="str">
        <f>IF($I2209&lt;&gt;"",VLOOKUP($I2209,'Valid Values - Search'!$R$4:$T$4719,3,FALSE),"")</f>
        <v/>
      </c>
      <c r="AB2209" s="37" t="str">
        <f>IF($I2209&lt;&gt;"",VLOOKUP($I2209,'Valid Values - Search'!$R$4:$S$4719,2,FALSE),"")</f>
        <v/>
      </c>
      <c r="AC2209" s="38" t="str">
        <f t="shared" si="34"/>
        <v/>
      </c>
      <c r="AD2209" s="38"/>
    </row>
    <row r="2210" spans="1:30">
      <c r="A2210" s="46"/>
      <c r="B2210" s="47"/>
      <c r="C2210" s="49"/>
      <c r="D2210" s="41"/>
      <c r="E2210" s="41"/>
      <c r="F2210" s="41"/>
      <c r="G2210" s="50" t="str">
        <f>IF(A2210&lt;&gt;"",CONCATENATE(A2210,":",YEAR(B2210),IF(MONTH(B2210)&gt;9,MONTH(B2210),CONCATENATE(0,MONTH(B2210))),IF(DAY(B2210)&gt;9,DAY(B2210),CONCATENATE(0,DAY(B2210))),IF(HOUR(C2210)&gt;9,HOUR(C2210),CONCATENATE(0,HOUR(C2210))),IF(MINUTE(C2210)&gt;9,MINUTE(C2210),CONCATENATE(0,MINUTE(C2210))),":",VLOOKUP(F2210,'Valid Values - Results'!$D$4:$F$12,3,FALSE)),"")</f>
        <v/>
      </c>
      <c r="H2210" s="41"/>
      <c r="I2210" s="41"/>
      <c r="J2210" s="41"/>
      <c r="K2210" s="41"/>
      <c r="L2210" s="41"/>
      <c r="M2210" s="92"/>
      <c r="N2210" s="41"/>
      <c r="O2210" s="41"/>
      <c r="P2210" s="41"/>
      <c r="Q2210" s="41"/>
      <c r="R2210" s="41"/>
      <c r="S2210" s="41"/>
      <c r="T2210" s="41"/>
      <c r="U2210" s="47"/>
      <c r="V2210" s="49"/>
      <c r="W2210" s="41"/>
      <c r="X2210" s="41"/>
      <c r="Y2210" s="41"/>
      <c r="AA2210" s="37" t="str">
        <f>IF($I2210&lt;&gt;"",VLOOKUP($I2210,'Valid Values - Search'!$R$4:$T$4719,3,FALSE),"")</f>
        <v/>
      </c>
      <c r="AB2210" s="37" t="str">
        <f>IF($I2210&lt;&gt;"",VLOOKUP($I2210,'Valid Values - Search'!$R$4:$S$4719,2,FALSE),"")</f>
        <v/>
      </c>
      <c r="AC2210" s="38" t="str">
        <f t="shared" si="34"/>
        <v/>
      </c>
      <c r="AD2210" s="38"/>
    </row>
    <row r="2211" spans="1:30">
      <c r="A2211" s="46"/>
      <c r="B2211" s="47"/>
      <c r="C2211" s="49"/>
      <c r="D2211" s="41"/>
      <c r="E2211" s="41"/>
      <c r="F2211" s="41"/>
      <c r="G2211" s="50" t="str">
        <f>IF(A2211&lt;&gt;"",CONCATENATE(A2211,":",YEAR(B2211),IF(MONTH(B2211)&gt;9,MONTH(B2211),CONCATENATE(0,MONTH(B2211))),IF(DAY(B2211)&gt;9,DAY(B2211),CONCATENATE(0,DAY(B2211))),IF(HOUR(C2211)&gt;9,HOUR(C2211),CONCATENATE(0,HOUR(C2211))),IF(MINUTE(C2211)&gt;9,MINUTE(C2211),CONCATENATE(0,MINUTE(C2211))),":",VLOOKUP(F2211,'Valid Values - Results'!$D$4:$F$12,3,FALSE)),"")</f>
        <v/>
      </c>
      <c r="H2211" s="41"/>
      <c r="I2211" s="41"/>
      <c r="J2211" s="41"/>
      <c r="K2211" s="41"/>
      <c r="L2211" s="41"/>
      <c r="M2211" s="92"/>
      <c r="N2211" s="41"/>
      <c r="O2211" s="41"/>
      <c r="P2211" s="41"/>
      <c r="Q2211" s="41"/>
      <c r="R2211" s="41"/>
      <c r="S2211" s="41"/>
      <c r="T2211" s="41"/>
      <c r="U2211" s="47"/>
      <c r="V2211" s="49"/>
      <c r="W2211" s="41"/>
      <c r="X2211" s="41"/>
      <c r="Y2211" s="41"/>
      <c r="AA2211" s="37" t="str">
        <f>IF($I2211&lt;&gt;"",VLOOKUP($I2211,'Valid Values - Search'!$R$4:$T$4719,3,FALSE),"")</f>
        <v/>
      </c>
      <c r="AB2211" s="37" t="str">
        <f>IF($I2211&lt;&gt;"",VLOOKUP($I2211,'Valid Values - Search'!$R$4:$S$4719,2,FALSE),"")</f>
        <v/>
      </c>
      <c r="AC2211" s="38" t="str">
        <f t="shared" si="34"/>
        <v/>
      </c>
      <c r="AD2211" s="38"/>
    </row>
    <row r="2212" spans="1:30">
      <c r="A2212" s="46"/>
      <c r="B2212" s="47"/>
      <c r="C2212" s="49"/>
      <c r="D2212" s="41"/>
      <c r="E2212" s="41"/>
      <c r="F2212" s="41"/>
      <c r="G2212" s="50" t="str">
        <f>IF(A2212&lt;&gt;"",CONCATENATE(A2212,":",YEAR(B2212),IF(MONTH(B2212)&gt;9,MONTH(B2212),CONCATENATE(0,MONTH(B2212))),IF(DAY(B2212)&gt;9,DAY(B2212),CONCATENATE(0,DAY(B2212))),IF(HOUR(C2212)&gt;9,HOUR(C2212),CONCATENATE(0,HOUR(C2212))),IF(MINUTE(C2212)&gt;9,MINUTE(C2212),CONCATENATE(0,MINUTE(C2212))),":",VLOOKUP(F2212,'Valid Values - Results'!$D$4:$F$12,3,FALSE)),"")</f>
        <v/>
      </c>
      <c r="H2212" s="41"/>
      <c r="I2212" s="41"/>
      <c r="J2212" s="41"/>
      <c r="K2212" s="41"/>
      <c r="L2212" s="41"/>
      <c r="M2212" s="92"/>
      <c r="N2212" s="41"/>
      <c r="O2212" s="41"/>
      <c r="P2212" s="41"/>
      <c r="Q2212" s="41"/>
      <c r="R2212" s="41"/>
      <c r="S2212" s="41"/>
      <c r="T2212" s="41"/>
      <c r="U2212" s="47"/>
      <c r="V2212" s="49"/>
      <c r="W2212" s="41"/>
      <c r="X2212" s="41"/>
      <c r="Y2212" s="41"/>
      <c r="AA2212" s="37" t="str">
        <f>IF($I2212&lt;&gt;"",VLOOKUP($I2212,'Valid Values - Search'!$R$4:$T$4719,3,FALSE),"")</f>
        <v/>
      </c>
      <c r="AB2212" s="37" t="str">
        <f>IF($I2212&lt;&gt;"",VLOOKUP($I2212,'Valid Values - Search'!$R$4:$S$4719,2,FALSE),"")</f>
        <v/>
      </c>
      <c r="AC2212" s="38" t="str">
        <f t="shared" si="34"/>
        <v/>
      </c>
      <c r="AD2212" s="38"/>
    </row>
    <row r="2213" spans="1:30">
      <c r="A2213" s="46"/>
      <c r="B2213" s="47"/>
      <c r="C2213" s="49"/>
      <c r="D2213" s="41"/>
      <c r="E2213" s="41"/>
      <c r="F2213" s="41"/>
      <c r="G2213" s="50" t="str">
        <f>IF(A2213&lt;&gt;"",CONCATENATE(A2213,":",YEAR(B2213),IF(MONTH(B2213)&gt;9,MONTH(B2213),CONCATENATE(0,MONTH(B2213))),IF(DAY(B2213)&gt;9,DAY(B2213),CONCATENATE(0,DAY(B2213))),IF(HOUR(C2213)&gt;9,HOUR(C2213),CONCATENATE(0,HOUR(C2213))),IF(MINUTE(C2213)&gt;9,MINUTE(C2213),CONCATENATE(0,MINUTE(C2213))),":",VLOOKUP(F2213,'Valid Values - Results'!$D$4:$F$12,3,FALSE)),"")</f>
        <v/>
      </c>
      <c r="H2213" s="41"/>
      <c r="I2213" s="41"/>
      <c r="J2213" s="41"/>
      <c r="K2213" s="41"/>
      <c r="L2213" s="41"/>
      <c r="M2213" s="92"/>
      <c r="N2213" s="41"/>
      <c r="O2213" s="41"/>
      <c r="P2213" s="41"/>
      <c r="Q2213" s="41"/>
      <c r="R2213" s="41"/>
      <c r="S2213" s="41"/>
      <c r="T2213" s="41"/>
      <c r="U2213" s="47"/>
      <c r="V2213" s="49"/>
      <c r="W2213" s="41"/>
      <c r="X2213" s="41"/>
      <c r="Y2213" s="41"/>
      <c r="AA2213" s="37" t="str">
        <f>IF($I2213&lt;&gt;"",VLOOKUP($I2213,'Valid Values - Search'!$R$4:$T$4719,3,FALSE),"")</f>
        <v/>
      </c>
      <c r="AB2213" s="37" t="str">
        <f>IF($I2213&lt;&gt;"",VLOOKUP($I2213,'Valid Values - Search'!$R$4:$S$4719,2,FALSE),"")</f>
        <v/>
      </c>
      <c r="AC2213" s="38" t="str">
        <f t="shared" si="34"/>
        <v/>
      </c>
      <c r="AD2213" s="38"/>
    </row>
    <row r="2214" spans="1:30">
      <c r="A2214" s="46"/>
      <c r="B2214" s="47"/>
      <c r="C2214" s="49"/>
      <c r="D2214" s="41"/>
      <c r="E2214" s="41"/>
      <c r="F2214" s="41"/>
      <c r="G2214" s="50" t="str">
        <f>IF(A2214&lt;&gt;"",CONCATENATE(A2214,":",YEAR(B2214),IF(MONTH(B2214)&gt;9,MONTH(B2214),CONCATENATE(0,MONTH(B2214))),IF(DAY(B2214)&gt;9,DAY(B2214),CONCATENATE(0,DAY(B2214))),IF(HOUR(C2214)&gt;9,HOUR(C2214),CONCATENATE(0,HOUR(C2214))),IF(MINUTE(C2214)&gt;9,MINUTE(C2214),CONCATENATE(0,MINUTE(C2214))),":",VLOOKUP(F2214,'Valid Values - Results'!$D$4:$F$12,3,FALSE)),"")</f>
        <v/>
      </c>
      <c r="H2214" s="41"/>
      <c r="I2214" s="41"/>
      <c r="J2214" s="41"/>
      <c r="K2214" s="41"/>
      <c r="L2214" s="41"/>
      <c r="M2214" s="92"/>
      <c r="N2214" s="41"/>
      <c r="O2214" s="41"/>
      <c r="P2214" s="41"/>
      <c r="Q2214" s="41"/>
      <c r="R2214" s="41"/>
      <c r="S2214" s="41"/>
      <c r="T2214" s="41"/>
      <c r="U2214" s="47"/>
      <c r="V2214" s="49"/>
      <c r="W2214" s="41"/>
      <c r="X2214" s="41"/>
      <c r="Y2214" s="41"/>
      <c r="AA2214" s="37" t="str">
        <f>IF($I2214&lt;&gt;"",VLOOKUP($I2214,'Valid Values - Search'!$R$4:$T$4719,3,FALSE),"")</f>
        <v/>
      </c>
      <c r="AB2214" s="37" t="str">
        <f>IF($I2214&lt;&gt;"",VLOOKUP($I2214,'Valid Values - Search'!$R$4:$S$4719,2,FALSE),"")</f>
        <v/>
      </c>
      <c r="AC2214" s="38" t="str">
        <f t="shared" si="34"/>
        <v/>
      </c>
      <c r="AD2214" s="38"/>
    </row>
    <row r="2215" spans="1:30">
      <c r="A2215" s="46"/>
      <c r="B2215" s="47"/>
      <c r="C2215" s="49"/>
      <c r="D2215" s="41"/>
      <c r="E2215" s="41"/>
      <c r="F2215" s="41"/>
      <c r="G2215" s="50" t="str">
        <f>IF(A2215&lt;&gt;"",CONCATENATE(A2215,":",YEAR(B2215),IF(MONTH(B2215)&gt;9,MONTH(B2215),CONCATENATE(0,MONTH(B2215))),IF(DAY(B2215)&gt;9,DAY(B2215),CONCATENATE(0,DAY(B2215))),IF(HOUR(C2215)&gt;9,HOUR(C2215),CONCATENATE(0,HOUR(C2215))),IF(MINUTE(C2215)&gt;9,MINUTE(C2215),CONCATENATE(0,MINUTE(C2215))),":",VLOOKUP(F2215,'Valid Values - Results'!$D$4:$F$12,3,FALSE)),"")</f>
        <v/>
      </c>
      <c r="H2215" s="41"/>
      <c r="I2215" s="41"/>
      <c r="J2215" s="41"/>
      <c r="K2215" s="41"/>
      <c r="L2215" s="41"/>
      <c r="M2215" s="92"/>
      <c r="N2215" s="41"/>
      <c r="O2215" s="41"/>
      <c r="P2215" s="41"/>
      <c r="Q2215" s="41"/>
      <c r="R2215" s="41"/>
      <c r="S2215" s="41"/>
      <c r="T2215" s="41"/>
      <c r="U2215" s="47"/>
      <c r="V2215" s="49"/>
      <c r="W2215" s="41"/>
      <c r="X2215" s="41"/>
      <c r="Y2215" s="41"/>
      <c r="AA2215" s="37" t="str">
        <f>IF($I2215&lt;&gt;"",VLOOKUP($I2215,'Valid Values - Search'!$R$4:$T$4719,3,FALSE),"")</f>
        <v/>
      </c>
      <c r="AB2215" s="37" t="str">
        <f>IF($I2215&lt;&gt;"",VLOOKUP($I2215,'Valid Values - Search'!$R$4:$S$4719,2,FALSE),"")</f>
        <v/>
      </c>
      <c r="AC2215" s="38" t="str">
        <f t="shared" si="34"/>
        <v/>
      </c>
      <c r="AD2215" s="38"/>
    </row>
    <row r="2216" spans="1:30">
      <c r="A2216" s="46"/>
      <c r="B2216" s="47"/>
      <c r="C2216" s="49"/>
      <c r="D2216" s="41"/>
      <c r="E2216" s="41"/>
      <c r="F2216" s="41"/>
      <c r="G2216" s="50" t="str">
        <f>IF(A2216&lt;&gt;"",CONCATENATE(A2216,":",YEAR(B2216),IF(MONTH(B2216)&gt;9,MONTH(B2216),CONCATENATE(0,MONTH(B2216))),IF(DAY(B2216)&gt;9,DAY(B2216),CONCATENATE(0,DAY(B2216))),IF(HOUR(C2216)&gt;9,HOUR(C2216),CONCATENATE(0,HOUR(C2216))),IF(MINUTE(C2216)&gt;9,MINUTE(C2216),CONCATENATE(0,MINUTE(C2216))),":",VLOOKUP(F2216,'Valid Values - Results'!$D$4:$F$12,3,FALSE)),"")</f>
        <v/>
      </c>
      <c r="H2216" s="41"/>
      <c r="I2216" s="41"/>
      <c r="J2216" s="41"/>
      <c r="K2216" s="41"/>
      <c r="L2216" s="41"/>
      <c r="M2216" s="92"/>
      <c r="N2216" s="41"/>
      <c r="O2216" s="41"/>
      <c r="P2216" s="41"/>
      <c r="Q2216" s="41"/>
      <c r="R2216" s="41"/>
      <c r="S2216" s="41"/>
      <c r="T2216" s="41"/>
      <c r="U2216" s="47"/>
      <c r="V2216" s="49"/>
      <c r="W2216" s="41"/>
      <c r="X2216" s="41"/>
      <c r="Y2216" s="41"/>
      <c r="AA2216" s="37" t="str">
        <f>IF($I2216&lt;&gt;"",VLOOKUP($I2216,'Valid Values - Search'!$R$4:$T$4719,3,FALSE),"")</f>
        <v/>
      </c>
      <c r="AB2216" s="37" t="str">
        <f>IF($I2216&lt;&gt;"",VLOOKUP($I2216,'Valid Values - Search'!$R$4:$S$4719,2,FALSE),"")</f>
        <v/>
      </c>
      <c r="AC2216" s="38" t="str">
        <f t="shared" si="34"/>
        <v/>
      </c>
      <c r="AD2216" s="38"/>
    </row>
    <row r="2217" spans="1:30">
      <c r="A2217" s="46"/>
      <c r="B2217" s="47"/>
      <c r="C2217" s="49"/>
      <c r="D2217" s="41"/>
      <c r="E2217" s="41"/>
      <c r="F2217" s="41"/>
      <c r="G2217" s="50" t="str">
        <f>IF(A2217&lt;&gt;"",CONCATENATE(A2217,":",YEAR(B2217),IF(MONTH(B2217)&gt;9,MONTH(B2217),CONCATENATE(0,MONTH(B2217))),IF(DAY(B2217)&gt;9,DAY(B2217),CONCATENATE(0,DAY(B2217))),IF(HOUR(C2217)&gt;9,HOUR(C2217),CONCATENATE(0,HOUR(C2217))),IF(MINUTE(C2217)&gt;9,MINUTE(C2217),CONCATENATE(0,MINUTE(C2217))),":",VLOOKUP(F2217,'Valid Values - Results'!$D$4:$F$12,3,FALSE)),"")</f>
        <v/>
      </c>
      <c r="H2217" s="41"/>
      <c r="I2217" s="41"/>
      <c r="J2217" s="41"/>
      <c r="K2217" s="41"/>
      <c r="L2217" s="41"/>
      <c r="M2217" s="92"/>
      <c r="N2217" s="41"/>
      <c r="O2217" s="41"/>
      <c r="P2217" s="41"/>
      <c r="Q2217" s="41"/>
      <c r="R2217" s="41"/>
      <c r="S2217" s="41"/>
      <c r="T2217" s="41"/>
      <c r="U2217" s="47"/>
      <c r="V2217" s="49"/>
      <c r="W2217" s="41"/>
      <c r="X2217" s="41"/>
      <c r="Y2217" s="41"/>
      <c r="AA2217" s="37" t="str">
        <f>IF($I2217&lt;&gt;"",VLOOKUP($I2217,'Valid Values - Search'!$R$4:$T$4719,3,FALSE),"")</f>
        <v/>
      </c>
      <c r="AB2217" s="37" t="str">
        <f>IF($I2217&lt;&gt;"",VLOOKUP($I2217,'Valid Values - Search'!$R$4:$S$4719,2,FALSE),"")</f>
        <v/>
      </c>
      <c r="AC2217" s="38" t="str">
        <f t="shared" si="34"/>
        <v/>
      </c>
      <c r="AD2217" s="38"/>
    </row>
    <row r="2218" spans="1:30">
      <c r="A2218" s="46"/>
      <c r="B2218" s="47"/>
      <c r="C2218" s="49"/>
      <c r="D2218" s="41"/>
      <c r="E2218" s="41"/>
      <c r="F2218" s="41"/>
      <c r="G2218" s="50" t="str">
        <f>IF(A2218&lt;&gt;"",CONCATENATE(A2218,":",YEAR(B2218),IF(MONTH(B2218)&gt;9,MONTH(B2218),CONCATENATE(0,MONTH(B2218))),IF(DAY(B2218)&gt;9,DAY(B2218),CONCATENATE(0,DAY(B2218))),IF(HOUR(C2218)&gt;9,HOUR(C2218),CONCATENATE(0,HOUR(C2218))),IF(MINUTE(C2218)&gt;9,MINUTE(C2218),CONCATENATE(0,MINUTE(C2218))),":",VLOOKUP(F2218,'Valid Values - Results'!$D$4:$F$12,3,FALSE)),"")</f>
        <v/>
      </c>
      <c r="H2218" s="41"/>
      <c r="I2218" s="41"/>
      <c r="J2218" s="41"/>
      <c r="K2218" s="41"/>
      <c r="L2218" s="41"/>
      <c r="M2218" s="92"/>
      <c r="N2218" s="41"/>
      <c r="O2218" s="41"/>
      <c r="P2218" s="41"/>
      <c r="Q2218" s="41"/>
      <c r="R2218" s="41"/>
      <c r="S2218" s="41"/>
      <c r="T2218" s="41"/>
      <c r="U2218" s="47"/>
      <c r="V2218" s="49"/>
      <c r="W2218" s="41"/>
      <c r="X2218" s="41"/>
      <c r="Y2218" s="41"/>
      <c r="AA2218" s="37" t="str">
        <f>IF($I2218&lt;&gt;"",VLOOKUP($I2218,'Valid Values - Search'!$R$4:$T$4719,3,FALSE),"")</f>
        <v/>
      </c>
      <c r="AB2218" s="37" t="str">
        <f>IF($I2218&lt;&gt;"",VLOOKUP($I2218,'Valid Values - Search'!$R$4:$S$4719,2,FALSE),"")</f>
        <v/>
      </c>
      <c r="AC2218" s="38" t="str">
        <f t="shared" si="34"/>
        <v/>
      </c>
      <c r="AD2218" s="38"/>
    </row>
    <row r="2219" spans="1:30">
      <c r="A2219" s="46"/>
      <c r="B2219" s="47"/>
      <c r="C2219" s="49"/>
      <c r="D2219" s="41"/>
      <c r="E2219" s="41"/>
      <c r="F2219" s="41"/>
      <c r="G2219" s="50" t="str">
        <f>IF(A2219&lt;&gt;"",CONCATENATE(A2219,":",YEAR(B2219),IF(MONTH(B2219)&gt;9,MONTH(B2219),CONCATENATE(0,MONTH(B2219))),IF(DAY(B2219)&gt;9,DAY(B2219),CONCATENATE(0,DAY(B2219))),IF(HOUR(C2219)&gt;9,HOUR(C2219),CONCATENATE(0,HOUR(C2219))),IF(MINUTE(C2219)&gt;9,MINUTE(C2219),CONCATENATE(0,MINUTE(C2219))),":",VLOOKUP(F2219,'Valid Values - Results'!$D$4:$F$12,3,FALSE)),"")</f>
        <v/>
      </c>
      <c r="H2219" s="41"/>
      <c r="I2219" s="41"/>
      <c r="J2219" s="41"/>
      <c r="K2219" s="41"/>
      <c r="L2219" s="41"/>
      <c r="M2219" s="92"/>
      <c r="N2219" s="41"/>
      <c r="O2219" s="41"/>
      <c r="P2219" s="41"/>
      <c r="Q2219" s="41"/>
      <c r="R2219" s="41"/>
      <c r="S2219" s="41"/>
      <c r="T2219" s="41"/>
      <c r="U2219" s="47"/>
      <c r="V2219" s="49"/>
      <c r="W2219" s="41"/>
      <c r="X2219" s="41"/>
      <c r="Y2219" s="41"/>
      <c r="AA2219" s="37" t="str">
        <f>IF($I2219&lt;&gt;"",VLOOKUP($I2219,'Valid Values - Search'!$R$4:$T$4719,3,FALSE),"")</f>
        <v/>
      </c>
      <c r="AB2219" s="37" t="str">
        <f>IF($I2219&lt;&gt;"",VLOOKUP($I2219,'Valid Values - Search'!$R$4:$S$4719,2,FALSE),"")</f>
        <v/>
      </c>
      <c r="AC2219" s="38" t="str">
        <f t="shared" si="34"/>
        <v/>
      </c>
      <c r="AD2219" s="38"/>
    </row>
    <row r="2220" spans="1:30">
      <c r="A2220" s="46"/>
      <c r="B2220" s="47"/>
      <c r="C2220" s="49"/>
      <c r="D2220" s="41"/>
      <c r="E2220" s="41"/>
      <c r="F2220" s="41"/>
      <c r="G2220" s="50" t="str">
        <f>IF(A2220&lt;&gt;"",CONCATENATE(A2220,":",YEAR(B2220),IF(MONTH(B2220)&gt;9,MONTH(B2220),CONCATENATE(0,MONTH(B2220))),IF(DAY(B2220)&gt;9,DAY(B2220),CONCATENATE(0,DAY(B2220))),IF(HOUR(C2220)&gt;9,HOUR(C2220),CONCATENATE(0,HOUR(C2220))),IF(MINUTE(C2220)&gt;9,MINUTE(C2220),CONCATENATE(0,MINUTE(C2220))),":",VLOOKUP(F2220,'Valid Values - Results'!$D$4:$F$12,3,FALSE)),"")</f>
        <v/>
      </c>
      <c r="H2220" s="41"/>
      <c r="I2220" s="41"/>
      <c r="J2220" s="41"/>
      <c r="K2220" s="41"/>
      <c r="L2220" s="41"/>
      <c r="M2220" s="92"/>
      <c r="N2220" s="41"/>
      <c r="O2220" s="41"/>
      <c r="P2220" s="41"/>
      <c r="Q2220" s="41"/>
      <c r="R2220" s="41"/>
      <c r="S2220" s="41"/>
      <c r="T2220" s="41"/>
      <c r="U2220" s="47"/>
      <c r="V2220" s="49"/>
      <c r="W2220" s="41"/>
      <c r="X2220" s="41"/>
      <c r="Y2220" s="41"/>
      <c r="AA2220" s="37" t="str">
        <f>IF($I2220&lt;&gt;"",VLOOKUP($I2220,'Valid Values - Search'!$R$4:$T$4719,3,FALSE),"")</f>
        <v/>
      </c>
      <c r="AB2220" s="37" t="str">
        <f>IF($I2220&lt;&gt;"",VLOOKUP($I2220,'Valid Values - Search'!$R$4:$S$4719,2,FALSE),"")</f>
        <v/>
      </c>
      <c r="AC2220" s="38" t="str">
        <f t="shared" si="34"/>
        <v/>
      </c>
      <c r="AD2220" s="38"/>
    </row>
    <row r="2221" spans="1:30">
      <c r="A2221" s="46"/>
      <c r="B2221" s="47"/>
      <c r="C2221" s="49"/>
      <c r="D2221" s="41"/>
      <c r="E2221" s="41"/>
      <c r="F2221" s="41"/>
      <c r="G2221" s="50" t="str">
        <f>IF(A2221&lt;&gt;"",CONCATENATE(A2221,":",YEAR(B2221),IF(MONTH(B2221)&gt;9,MONTH(B2221),CONCATENATE(0,MONTH(B2221))),IF(DAY(B2221)&gt;9,DAY(B2221),CONCATENATE(0,DAY(B2221))),IF(HOUR(C2221)&gt;9,HOUR(C2221),CONCATENATE(0,HOUR(C2221))),IF(MINUTE(C2221)&gt;9,MINUTE(C2221),CONCATENATE(0,MINUTE(C2221))),":",VLOOKUP(F2221,'Valid Values - Results'!$D$4:$F$12,3,FALSE)),"")</f>
        <v/>
      </c>
      <c r="H2221" s="41"/>
      <c r="I2221" s="41"/>
      <c r="J2221" s="41"/>
      <c r="K2221" s="41"/>
      <c r="L2221" s="41"/>
      <c r="M2221" s="92"/>
      <c r="N2221" s="41"/>
      <c r="O2221" s="41"/>
      <c r="P2221" s="41"/>
      <c r="Q2221" s="41"/>
      <c r="R2221" s="41"/>
      <c r="S2221" s="41"/>
      <c r="T2221" s="41"/>
      <c r="U2221" s="47"/>
      <c r="V2221" s="49"/>
      <c r="W2221" s="41"/>
      <c r="X2221" s="41"/>
      <c r="Y2221" s="41"/>
      <c r="AA2221" s="37" t="str">
        <f>IF($I2221&lt;&gt;"",VLOOKUP($I2221,'Valid Values - Search'!$R$4:$T$4719,3,FALSE),"")</f>
        <v/>
      </c>
      <c r="AB2221" s="37" t="str">
        <f>IF($I2221&lt;&gt;"",VLOOKUP($I2221,'Valid Values - Search'!$R$4:$S$4719,2,FALSE),"")</f>
        <v/>
      </c>
      <c r="AC2221" s="38" t="str">
        <f t="shared" si="34"/>
        <v/>
      </c>
      <c r="AD2221" s="38"/>
    </row>
    <row r="2222" spans="1:30">
      <c r="A2222" s="46"/>
      <c r="B2222" s="47"/>
      <c r="C2222" s="49"/>
      <c r="D2222" s="41"/>
      <c r="E2222" s="41"/>
      <c r="F2222" s="41"/>
      <c r="G2222" s="50" t="str">
        <f>IF(A2222&lt;&gt;"",CONCATENATE(A2222,":",YEAR(B2222),IF(MONTH(B2222)&gt;9,MONTH(B2222),CONCATENATE(0,MONTH(B2222))),IF(DAY(B2222)&gt;9,DAY(B2222),CONCATENATE(0,DAY(B2222))),IF(HOUR(C2222)&gt;9,HOUR(C2222),CONCATENATE(0,HOUR(C2222))),IF(MINUTE(C2222)&gt;9,MINUTE(C2222),CONCATENATE(0,MINUTE(C2222))),":",VLOOKUP(F2222,'Valid Values - Results'!$D$4:$F$12,3,FALSE)),"")</f>
        <v/>
      </c>
      <c r="H2222" s="41"/>
      <c r="I2222" s="41"/>
      <c r="J2222" s="41"/>
      <c r="K2222" s="41"/>
      <c r="L2222" s="41"/>
      <c r="M2222" s="92"/>
      <c r="N2222" s="41"/>
      <c r="O2222" s="41"/>
      <c r="P2222" s="41"/>
      <c r="Q2222" s="41"/>
      <c r="R2222" s="41"/>
      <c r="S2222" s="41"/>
      <c r="T2222" s="41"/>
      <c r="U2222" s="47"/>
      <c r="V2222" s="49"/>
      <c r="W2222" s="41"/>
      <c r="X2222" s="41"/>
      <c r="Y2222" s="41"/>
      <c r="AA2222" s="37" t="str">
        <f>IF($I2222&lt;&gt;"",VLOOKUP($I2222,'Valid Values - Search'!$R$4:$T$4719,3,FALSE),"")</f>
        <v/>
      </c>
      <c r="AB2222" s="37" t="str">
        <f>IF($I2222&lt;&gt;"",VLOOKUP($I2222,'Valid Values - Search'!$R$4:$S$4719,2,FALSE),"")</f>
        <v/>
      </c>
      <c r="AC2222" s="38" t="str">
        <f t="shared" si="34"/>
        <v/>
      </c>
      <c r="AD2222" s="38"/>
    </row>
    <row r="2223" spans="1:30">
      <c r="A2223" s="46"/>
      <c r="B2223" s="47"/>
      <c r="C2223" s="49"/>
      <c r="D2223" s="41"/>
      <c r="E2223" s="41"/>
      <c r="F2223" s="41"/>
      <c r="G2223" s="50" t="str">
        <f>IF(A2223&lt;&gt;"",CONCATENATE(A2223,":",YEAR(B2223),IF(MONTH(B2223)&gt;9,MONTH(B2223),CONCATENATE(0,MONTH(B2223))),IF(DAY(B2223)&gt;9,DAY(B2223),CONCATENATE(0,DAY(B2223))),IF(HOUR(C2223)&gt;9,HOUR(C2223),CONCATENATE(0,HOUR(C2223))),IF(MINUTE(C2223)&gt;9,MINUTE(C2223),CONCATENATE(0,MINUTE(C2223))),":",VLOOKUP(F2223,'Valid Values - Results'!$D$4:$F$12,3,FALSE)),"")</f>
        <v/>
      </c>
      <c r="H2223" s="41"/>
      <c r="I2223" s="41"/>
      <c r="J2223" s="41"/>
      <c r="K2223" s="41"/>
      <c r="L2223" s="41"/>
      <c r="M2223" s="92"/>
      <c r="N2223" s="41"/>
      <c r="O2223" s="41"/>
      <c r="P2223" s="41"/>
      <c r="Q2223" s="41"/>
      <c r="R2223" s="41"/>
      <c r="S2223" s="41"/>
      <c r="T2223" s="41"/>
      <c r="U2223" s="47"/>
      <c r="V2223" s="49"/>
      <c r="W2223" s="41"/>
      <c r="X2223" s="41"/>
      <c r="Y2223" s="41"/>
      <c r="AA2223" s="37" t="str">
        <f>IF($I2223&lt;&gt;"",VLOOKUP($I2223,'Valid Values - Search'!$R$4:$T$4719,3,FALSE),"")</f>
        <v/>
      </c>
      <c r="AB2223" s="37" t="str">
        <f>IF($I2223&lt;&gt;"",VLOOKUP($I2223,'Valid Values - Search'!$R$4:$S$4719,2,FALSE),"")</f>
        <v/>
      </c>
      <c r="AC2223" s="38" t="str">
        <f t="shared" si="34"/>
        <v/>
      </c>
      <c r="AD2223" s="38"/>
    </row>
    <row r="2224" spans="1:30">
      <c r="A2224" s="46"/>
      <c r="B2224" s="47"/>
      <c r="C2224" s="49"/>
      <c r="D2224" s="41"/>
      <c r="E2224" s="41"/>
      <c r="F2224" s="41"/>
      <c r="G2224" s="50" t="str">
        <f>IF(A2224&lt;&gt;"",CONCATENATE(A2224,":",YEAR(B2224),IF(MONTH(B2224)&gt;9,MONTH(B2224),CONCATENATE(0,MONTH(B2224))),IF(DAY(B2224)&gt;9,DAY(B2224),CONCATENATE(0,DAY(B2224))),IF(HOUR(C2224)&gt;9,HOUR(C2224),CONCATENATE(0,HOUR(C2224))),IF(MINUTE(C2224)&gt;9,MINUTE(C2224),CONCATENATE(0,MINUTE(C2224))),":",VLOOKUP(F2224,'Valid Values - Results'!$D$4:$F$12,3,FALSE)),"")</f>
        <v/>
      </c>
      <c r="H2224" s="41"/>
      <c r="I2224" s="41"/>
      <c r="J2224" s="41"/>
      <c r="K2224" s="41"/>
      <c r="L2224" s="41"/>
      <c r="M2224" s="92"/>
      <c r="N2224" s="41"/>
      <c r="O2224" s="41"/>
      <c r="P2224" s="41"/>
      <c r="Q2224" s="41"/>
      <c r="R2224" s="41"/>
      <c r="S2224" s="41"/>
      <c r="T2224" s="41"/>
      <c r="U2224" s="47"/>
      <c r="V2224" s="49"/>
      <c r="W2224" s="41"/>
      <c r="X2224" s="41"/>
      <c r="Y2224" s="41"/>
      <c r="AA2224" s="37" t="str">
        <f>IF($I2224&lt;&gt;"",VLOOKUP($I2224,'Valid Values - Search'!$R$4:$T$4719,3,FALSE),"")</f>
        <v/>
      </c>
      <c r="AB2224" s="37" t="str">
        <f>IF($I2224&lt;&gt;"",VLOOKUP($I2224,'Valid Values - Search'!$R$4:$S$4719,2,FALSE),"")</f>
        <v/>
      </c>
      <c r="AC2224" s="38" t="str">
        <f t="shared" si="34"/>
        <v/>
      </c>
      <c r="AD2224" s="38"/>
    </row>
    <row r="2225" spans="1:30">
      <c r="A2225" s="46"/>
      <c r="B2225" s="47"/>
      <c r="C2225" s="49"/>
      <c r="D2225" s="41"/>
      <c r="E2225" s="41"/>
      <c r="F2225" s="41"/>
      <c r="G2225" s="50" t="str">
        <f>IF(A2225&lt;&gt;"",CONCATENATE(A2225,":",YEAR(B2225),IF(MONTH(B2225)&gt;9,MONTH(B2225),CONCATENATE(0,MONTH(B2225))),IF(DAY(B2225)&gt;9,DAY(B2225),CONCATENATE(0,DAY(B2225))),IF(HOUR(C2225)&gt;9,HOUR(C2225),CONCATENATE(0,HOUR(C2225))),IF(MINUTE(C2225)&gt;9,MINUTE(C2225),CONCATENATE(0,MINUTE(C2225))),":",VLOOKUP(F2225,'Valid Values - Results'!$D$4:$F$12,3,FALSE)),"")</f>
        <v/>
      </c>
      <c r="H2225" s="41"/>
      <c r="I2225" s="41"/>
      <c r="J2225" s="41"/>
      <c r="K2225" s="41"/>
      <c r="L2225" s="41"/>
      <c r="M2225" s="92"/>
      <c r="N2225" s="41"/>
      <c r="O2225" s="41"/>
      <c r="P2225" s="41"/>
      <c r="Q2225" s="41"/>
      <c r="R2225" s="41"/>
      <c r="S2225" s="41"/>
      <c r="T2225" s="41"/>
      <c r="U2225" s="47"/>
      <c r="V2225" s="49"/>
      <c r="W2225" s="41"/>
      <c r="X2225" s="41"/>
      <c r="Y2225" s="41"/>
      <c r="AA2225" s="37" t="str">
        <f>IF($I2225&lt;&gt;"",VLOOKUP($I2225,'Valid Values - Search'!$R$4:$T$4719,3,FALSE),"")</f>
        <v/>
      </c>
      <c r="AB2225" s="37" t="str">
        <f>IF($I2225&lt;&gt;"",VLOOKUP($I2225,'Valid Values - Search'!$R$4:$S$4719,2,FALSE),"")</f>
        <v/>
      </c>
      <c r="AC2225" s="38" t="str">
        <f t="shared" si="34"/>
        <v/>
      </c>
      <c r="AD2225" s="38"/>
    </row>
    <row r="2226" spans="1:30">
      <c r="A2226" s="46"/>
      <c r="B2226" s="47"/>
      <c r="C2226" s="49"/>
      <c r="D2226" s="41"/>
      <c r="E2226" s="41"/>
      <c r="F2226" s="41"/>
      <c r="G2226" s="50" t="str">
        <f>IF(A2226&lt;&gt;"",CONCATENATE(A2226,":",YEAR(B2226),IF(MONTH(B2226)&gt;9,MONTH(B2226),CONCATENATE(0,MONTH(B2226))),IF(DAY(B2226)&gt;9,DAY(B2226),CONCATENATE(0,DAY(B2226))),IF(HOUR(C2226)&gt;9,HOUR(C2226),CONCATENATE(0,HOUR(C2226))),IF(MINUTE(C2226)&gt;9,MINUTE(C2226),CONCATENATE(0,MINUTE(C2226))),":",VLOOKUP(F2226,'Valid Values - Results'!$D$4:$F$12,3,FALSE)),"")</f>
        <v/>
      </c>
      <c r="H2226" s="41"/>
      <c r="I2226" s="41"/>
      <c r="J2226" s="41"/>
      <c r="K2226" s="41"/>
      <c r="L2226" s="41"/>
      <c r="M2226" s="92"/>
      <c r="N2226" s="41"/>
      <c r="O2226" s="41"/>
      <c r="P2226" s="41"/>
      <c r="Q2226" s="41"/>
      <c r="R2226" s="41"/>
      <c r="S2226" s="41"/>
      <c r="T2226" s="41"/>
      <c r="U2226" s="47"/>
      <c r="V2226" s="49"/>
      <c r="W2226" s="41"/>
      <c r="X2226" s="41"/>
      <c r="Y2226" s="41"/>
      <c r="AA2226" s="37" t="str">
        <f>IF($I2226&lt;&gt;"",VLOOKUP($I2226,'Valid Values - Search'!$R$4:$T$4719,3,FALSE),"")</f>
        <v/>
      </c>
      <c r="AB2226" s="37" t="str">
        <f>IF($I2226&lt;&gt;"",VLOOKUP($I2226,'Valid Values - Search'!$R$4:$S$4719,2,FALSE),"")</f>
        <v/>
      </c>
      <c r="AC2226" s="38" t="str">
        <f t="shared" si="34"/>
        <v/>
      </c>
      <c r="AD2226" s="38"/>
    </row>
    <row r="2227" spans="1:30">
      <c r="A2227" s="46"/>
      <c r="B2227" s="47"/>
      <c r="C2227" s="49"/>
      <c r="D2227" s="41"/>
      <c r="E2227" s="41"/>
      <c r="F2227" s="41"/>
      <c r="G2227" s="50" t="str">
        <f>IF(A2227&lt;&gt;"",CONCATENATE(A2227,":",YEAR(B2227),IF(MONTH(B2227)&gt;9,MONTH(B2227),CONCATENATE(0,MONTH(B2227))),IF(DAY(B2227)&gt;9,DAY(B2227),CONCATENATE(0,DAY(B2227))),IF(HOUR(C2227)&gt;9,HOUR(C2227),CONCATENATE(0,HOUR(C2227))),IF(MINUTE(C2227)&gt;9,MINUTE(C2227),CONCATENATE(0,MINUTE(C2227))),":",VLOOKUP(F2227,'Valid Values - Results'!$D$4:$F$12,3,FALSE)),"")</f>
        <v/>
      </c>
      <c r="H2227" s="41"/>
      <c r="I2227" s="41"/>
      <c r="J2227" s="41"/>
      <c r="K2227" s="41"/>
      <c r="L2227" s="41"/>
      <c r="M2227" s="92"/>
      <c r="N2227" s="41"/>
      <c r="O2227" s="41"/>
      <c r="P2227" s="41"/>
      <c r="Q2227" s="41"/>
      <c r="R2227" s="41"/>
      <c r="S2227" s="41"/>
      <c r="T2227" s="41"/>
      <c r="U2227" s="47"/>
      <c r="V2227" s="49"/>
      <c r="W2227" s="41"/>
      <c r="X2227" s="41"/>
      <c r="Y2227" s="41"/>
      <c r="AA2227" s="37" t="str">
        <f>IF($I2227&lt;&gt;"",VLOOKUP($I2227,'Valid Values - Search'!$R$4:$T$4719,3,FALSE),"")</f>
        <v/>
      </c>
      <c r="AB2227" s="37" t="str">
        <f>IF($I2227&lt;&gt;"",VLOOKUP($I2227,'Valid Values - Search'!$R$4:$S$4719,2,FALSE),"")</f>
        <v/>
      </c>
      <c r="AC2227" s="38" t="str">
        <f t="shared" si="34"/>
        <v/>
      </c>
      <c r="AD2227" s="38"/>
    </row>
    <row r="2228" spans="1:30">
      <c r="A2228" s="46"/>
      <c r="B2228" s="47"/>
      <c r="C2228" s="49"/>
      <c r="D2228" s="41"/>
      <c r="E2228" s="41"/>
      <c r="F2228" s="41"/>
      <c r="G2228" s="50" t="str">
        <f>IF(A2228&lt;&gt;"",CONCATENATE(A2228,":",YEAR(B2228),IF(MONTH(B2228)&gt;9,MONTH(B2228),CONCATENATE(0,MONTH(B2228))),IF(DAY(B2228)&gt;9,DAY(B2228),CONCATENATE(0,DAY(B2228))),IF(HOUR(C2228)&gt;9,HOUR(C2228),CONCATENATE(0,HOUR(C2228))),IF(MINUTE(C2228)&gt;9,MINUTE(C2228),CONCATENATE(0,MINUTE(C2228))),":",VLOOKUP(F2228,'Valid Values - Results'!$D$4:$F$12,3,FALSE)),"")</f>
        <v/>
      </c>
      <c r="H2228" s="41"/>
      <c r="I2228" s="41"/>
      <c r="J2228" s="41"/>
      <c r="K2228" s="41"/>
      <c r="L2228" s="41"/>
      <c r="M2228" s="92"/>
      <c r="N2228" s="41"/>
      <c r="O2228" s="41"/>
      <c r="P2228" s="41"/>
      <c r="Q2228" s="41"/>
      <c r="R2228" s="41"/>
      <c r="S2228" s="41"/>
      <c r="T2228" s="41"/>
      <c r="U2228" s="47"/>
      <c r="V2228" s="49"/>
      <c r="W2228" s="41"/>
      <c r="X2228" s="41"/>
      <c r="Y2228" s="41"/>
      <c r="AA2228" s="37" t="str">
        <f>IF($I2228&lt;&gt;"",VLOOKUP($I2228,'Valid Values - Search'!$R$4:$T$4719,3,FALSE),"")</f>
        <v/>
      </c>
      <c r="AB2228" s="37" t="str">
        <f>IF($I2228&lt;&gt;"",VLOOKUP($I2228,'Valid Values - Search'!$R$4:$S$4719,2,FALSE),"")</f>
        <v/>
      </c>
      <c r="AC2228" s="38" t="str">
        <f t="shared" si="34"/>
        <v/>
      </c>
      <c r="AD2228" s="38"/>
    </row>
    <row r="2229" spans="1:30">
      <c r="A2229" s="46"/>
      <c r="B2229" s="47"/>
      <c r="C2229" s="49"/>
      <c r="D2229" s="41"/>
      <c r="E2229" s="41"/>
      <c r="F2229" s="41"/>
      <c r="G2229" s="50" t="str">
        <f>IF(A2229&lt;&gt;"",CONCATENATE(A2229,":",YEAR(B2229),IF(MONTH(B2229)&gt;9,MONTH(B2229),CONCATENATE(0,MONTH(B2229))),IF(DAY(B2229)&gt;9,DAY(B2229),CONCATENATE(0,DAY(B2229))),IF(HOUR(C2229)&gt;9,HOUR(C2229),CONCATENATE(0,HOUR(C2229))),IF(MINUTE(C2229)&gt;9,MINUTE(C2229),CONCATENATE(0,MINUTE(C2229))),":",VLOOKUP(F2229,'Valid Values - Results'!$D$4:$F$12,3,FALSE)),"")</f>
        <v/>
      </c>
      <c r="H2229" s="41"/>
      <c r="I2229" s="41"/>
      <c r="J2229" s="41"/>
      <c r="K2229" s="41"/>
      <c r="L2229" s="41"/>
      <c r="M2229" s="92"/>
      <c r="N2229" s="41"/>
      <c r="O2229" s="41"/>
      <c r="P2229" s="41"/>
      <c r="Q2229" s="41"/>
      <c r="R2229" s="41"/>
      <c r="S2229" s="41"/>
      <c r="T2229" s="41"/>
      <c r="U2229" s="47"/>
      <c r="V2229" s="49"/>
      <c r="W2229" s="41"/>
      <c r="X2229" s="41"/>
      <c r="Y2229" s="41"/>
      <c r="AA2229" s="37" t="str">
        <f>IF($I2229&lt;&gt;"",VLOOKUP($I2229,'Valid Values - Search'!$R$4:$T$4719,3,FALSE),"")</f>
        <v/>
      </c>
      <c r="AB2229" s="37" t="str">
        <f>IF($I2229&lt;&gt;"",VLOOKUP($I2229,'Valid Values - Search'!$R$4:$S$4719,2,FALSE),"")</f>
        <v/>
      </c>
      <c r="AC2229" s="38" t="str">
        <f t="shared" si="34"/>
        <v/>
      </c>
      <c r="AD2229" s="38"/>
    </row>
    <row r="2230" spans="1:30">
      <c r="A2230" s="46"/>
      <c r="B2230" s="47"/>
      <c r="C2230" s="49"/>
      <c r="D2230" s="41"/>
      <c r="E2230" s="41"/>
      <c r="F2230" s="41"/>
      <c r="G2230" s="50" t="str">
        <f>IF(A2230&lt;&gt;"",CONCATENATE(A2230,":",YEAR(B2230),IF(MONTH(B2230)&gt;9,MONTH(B2230),CONCATENATE(0,MONTH(B2230))),IF(DAY(B2230)&gt;9,DAY(B2230),CONCATENATE(0,DAY(B2230))),IF(HOUR(C2230)&gt;9,HOUR(C2230),CONCATENATE(0,HOUR(C2230))),IF(MINUTE(C2230)&gt;9,MINUTE(C2230),CONCATENATE(0,MINUTE(C2230))),":",VLOOKUP(F2230,'Valid Values - Results'!$D$4:$F$12,3,FALSE)),"")</f>
        <v/>
      </c>
      <c r="H2230" s="41"/>
      <c r="I2230" s="41"/>
      <c r="J2230" s="41"/>
      <c r="K2230" s="41"/>
      <c r="L2230" s="41"/>
      <c r="M2230" s="92"/>
      <c r="N2230" s="41"/>
      <c r="O2230" s="41"/>
      <c r="P2230" s="41"/>
      <c r="Q2230" s="41"/>
      <c r="R2230" s="41"/>
      <c r="S2230" s="41"/>
      <c r="T2230" s="41"/>
      <c r="U2230" s="47"/>
      <c r="V2230" s="49"/>
      <c r="W2230" s="41"/>
      <c r="X2230" s="41"/>
      <c r="Y2230" s="41"/>
      <c r="AA2230" s="37" t="str">
        <f>IF($I2230&lt;&gt;"",VLOOKUP($I2230,'Valid Values - Search'!$R$4:$T$4719,3,FALSE),"")</f>
        <v/>
      </c>
      <c r="AB2230" s="37" t="str">
        <f>IF($I2230&lt;&gt;"",VLOOKUP($I2230,'Valid Values - Search'!$R$4:$S$4719,2,FALSE),"")</f>
        <v/>
      </c>
      <c r="AC2230" s="38" t="str">
        <f t="shared" si="34"/>
        <v/>
      </c>
      <c r="AD2230" s="38"/>
    </row>
    <row r="2231" spans="1:30">
      <c r="A2231" s="46"/>
      <c r="B2231" s="47"/>
      <c r="C2231" s="49"/>
      <c r="D2231" s="41"/>
      <c r="E2231" s="41"/>
      <c r="F2231" s="41"/>
      <c r="G2231" s="50" t="str">
        <f>IF(A2231&lt;&gt;"",CONCATENATE(A2231,":",YEAR(B2231),IF(MONTH(B2231)&gt;9,MONTH(B2231),CONCATENATE(0,MONTH(B2231))),IF(DAY(B2231)&gt;9,DAY(B2231),CONCATENATE(0,DAY(B2231))),IF(HOUR(C2231)&gt;9,HOUR(C2231),CONCATENATE(0,HOUR(C2231))),IF(MINUTE(C2231)&gt;9,MINUTE(C2231),CONCATENATE(0,MINUTE(C2231))),":",VLOOKUP(F2231,'Valid Values - Results'!$D$4:$F$12,3,FALSE)),"")</f>
        <v/>
      </c>
      <c r="H2231" s="41"/>
      <c r="I2231" s="41"/>
      <c r="J2231" s="41"/>
      <c r="K2231" s="41"/>
      <c r="L2231" s="41"/>
      <c r="M2231" s="92"/>
      <c r="N2231" s="41"/>
      <c r="O2231" s="41"/>
      <c r="P2231" s="41"/>
      <c r="Q2231" s="41"/>
      <c r="R2231" s="41"/>
      <c r="S2231" s="41"/>
      <c r="T2231" s="41"/>
      <c r="U2231" s="47"/>
      <c r="V2231" s="49"/>
      <c r="W2231" s="41"/>
      <c r="X2231" s="41"/>
      <c r="Y2231" s="41"/>
      <c r="AA2231" s="37" t="str">
        <f>IF($I2231&lt;&gt;"",VLOOKUP($I2231,'Valid Values - Search'!$R$4:$T$4719,3,FALSE),"")</f>
        <v/>
      </c>
      <c r="AB2231" s="37" t="str">
        <f>IF($I2231&lt;&gt;"",VLOOKUP($I2231,'Valid Values - Search'!$R$4:$S$4719,2,FALSE),"")</f>
        <v/>
      </c>
      <c r="AC2231" s="38" t="str">
        <f t="shared" si="34"/>
        <v/>
      </c>
      <c r="AD2231" s="38"/>
    </row>
    <row r="2232" spans="1:30">
      <c r="A2232" s="46"/>
      <c r="B2232" s="47"/>
      <c r="C2232" s="49"/>
      <c r="D2232" s="41"/>
      <c r="E2232" s="41"/>
      <c r="F2232" s="41"/>
      <c r="G2232" s="50" t="str">
        <f>IF(A2232&lt;&gt;"",CONCATENATE(A2232,":",YEAR(B2232),IF(MONTH(B2232)&gt;9,MONTH(B2232),CONCATENATE(0,MONTH(B2232))),IF(DAY(B2232)&gt;9,DAY(B2232),CONCATENATE(0,DAY(B2232))),IF(HOUR(C2232)&gt;9,HOUR(C2232),CONCATENATE(0,HOUR(C2232))),IF(MINUTE(C2232)&gt;9,MINUTE(C2232),CONCATENATE(0,MINUTE(C2232))),":",VLOOKUP(F2232,'Valid Values - Results'!$D$4:$F$12,3,FALSE)),"")</f>
        <v/>
      </c>
      <c r="H2232" s="41"/>
      <c r="I2232" s="41"/>
      <c r="J2232" s="41"/>
      <c r="K2232" s="41"/>
      <c r="L2232" s="41"/>
      <c r="M2232" s="92"/>
      <c r="N2232" s="41"/>
      <c r="O2232" s="41"/>
      <c r="P2232" s="41"/>
      <c r="Q2232" s="41"/>
      <c r="R2232" s="41"/>
      <c r="S2232" s="41"/>
      <c r="T2232" s="41"/>
      <c r="U2232" s="47"/>
      <c r="V2232" s="49"/>
      <c r="W2232" s="41"/>
      <c r="X2232" s="41"/>
      <c r="Y2232" s="41"/>
      <c r="AA2232" s="37" t="str">
        <f>IF($I2232&lt;&gt;"",VLOOKUP($I2232,'Valid Values - Search'!$R$4:$T$4719,3,FALSE),"")</f>
        <v/>
      </c>
      <c r="AB2232" s="37" t="str">
        <f>IF($I2232&lt;&gt;"",VLOOKUP($I2232,'Valid Values - Search'!$R$4:$S$4719,2,FALSE),"")</f>
        <v/>
      </c>
      <c r="AC2232" s="38" t="str">
        <f t="shared" si="34"/>
        <v/>
      </c>
      <c r="AD2232" s="38"/>
    </row>
    <row r="2233" spans="1:30">
      <c r="A2233" s="46"/>
      <c r="B2233" s="47"/>
      <c r="C2233" s="49"/>
      <c r="D2233" s="41"/>
      <c r="E2233" s="41"/>
      <c r="F2233" s="41"/>
      <c r="G2233" s="50" t="str">
        <f>IF(A2233&lt;&gt;"",CONCATENATE(A2233,":",YEAR(B2233),IF(MONTH(B2233)&gt;9,MONTH(B2233),CONCATENATE(0,MONTH(B2233))),IF(DAY(B2233)&gt;9,DAY(B2233),CONCATENATE(0,DAY(B2233))),IF(HOUR(C2233)&gt;9,HOUR(C2233),CONCATENATE(0,HOUR(C2233))),IF(MINUTE(C2233)&gt;9,MINUTE(C2233),CONCATENATE(0,MINUTE(C2233))),":",VLOOKUP(F2233,'Valid Values - Results'!$D$4:$F$12,3,FALSE)),"")</f>
        <v/>
      </c>
      <c r="H2233" s="41"/>
      <c r="I2233" s="41"/>
      <c r="J2233" s="41"/>
      <c r="K2233" s="41"/>
      <c r="L2233" s="41"/>
      <c r="M2233" s="92"/>
      <c r="N2233" s="41"/>
      <c r="O2233" s="41"/>
      <c r="P2233" s="41"/>
      <c r="Q2233" s="41"/>
      <c r="R2233" s="41"/>
      <c r="S2233" s="41"/>
      <c r="T2233" s="41"/>
      <c r="U2233" s="47"/>
      <c r="V2233" s="49"/>
      <c r="W2233" s="41"/>
      <c r="X2233" s="41"/>
      <c r="Y2233" s="41"/>
      <c r="AA2233" s="37" t="str">
        <f>IF($I2233&lt;&gt;"",VLOOKUP($I2233,'Valid Values - Search'!$R$4:$T$4719,3,FALSE),"")</f>
        <v/>
      </c>
      <c r="AB2233" s="37" t="str">
        <f>IF($I2233&lt;&gt;"",VLOOKUP($I2233,'Valid Values - Search'!$R$4:$S$4719,2,FALSE),"")</f>
        <v/>
      </c>
      <c r="AC2233" s="38" t="str">
        <f t="shared" si="34"/>
        <v/>
      </c>
      <c r="AD2233" s="38"/>
    </row>
    <row r="2234" spans="1:30">
      <c r="A2234" s="46"/>
      <c r="B2234" s="47"/>
      <c r="C2234" s="49"/>
      <c r="D2234" s="41"/>
      <c r="E2234" s="41"/>
      <c r="F2234" s="41"/>
      <c r="G2234" s="50" t="str">
        <f>IF(A2234&lt;&gt;"",CONCATENATE(A2234,":",YEAR(B2234),IF(MONTH(B2234)&gt;9,MONTH(B2234),CONCATENATE(0,MONTH(B2234))),IF(DAY(B2234)&gt;9,DAY(B2234),CONCATENATE(0,DAY(B2234))),IF(HOUR(C2234)&gt;9,HOUR(C2234),CONCATENATE(0,HOUR(C2234))),IF(MINUTE(C2234)&gt;9,MINUTE(C2234),CONCATENATE(0,MINUTE(C2234))),":",VLOOKUP(F2234,'Valid Values - Results'!$D$4:$F$12,3,FALSE)),"")</f>
        <v/>
      </c>
      <c r="H2234" s="41"/>
      <c r="I2234" s="41"/>
      <c r="J2234" s="41"/>
      <c r="K2234" s="41"/>
      <c r="L2234" s="41"/>
      <c r="M2234" s="92"/>
      <c r="N2234" s="41"/>
      <c r="O2234" s="41"/>
      <c r="P2234" s="41"/>
      <c r="Q2234" s="41"/>
      <c r="R2234" s="41"/>
      <c r="S2234" s="41"/>
      <c r="T2234" s="41"/>
      <c r="U2234" s="47"/>
      <c r="V2234" s="49"/>
      <c r="W2234" s="41"/>
      <c r="X2234" s="41"/>
      <c r="Y2234" s="41"/>
      <c r="AA2234" s="37" t="str">
        <f>IF($I2234&lt;&gt;"",VLOOKUP($I2234,'Valid Values - Search'!$R$4:$T$4719,3,FALSE),"")</f>
        <v/>
      </c>
      <c r="AB2234" s="37" t="str">
        <f>IF($I2234&lt;&gt;"",VLOOKUP($I2234,'Valid Values - Search'!$R$4:$S$4719,2,FALSE),"")</f>
        <v/>
      </c>
      <c r="AC2234" s="38" t="str">
        <f t="shared" si="34"/>
        <v/>
      </c>
      <c r="AD2234" s="38"/>
    </row>
    <row r="2235" spans="1:30">
      <c r="A2235" s="46"/>
      <c r="B2235" s="47"/>
      <c r="C2235" s="49"/>
      <c r="D2235" s="41"/>
      <c r="E2235" s="41"/>
      <c r="F2235" s="41"/>
      <c r="G2235" s="50" t="str">
        <f>IF(A2235&lt;&gt;"",CONCATENATE(A2235,":",YEAR(B2235),IF(MONTH(B2235)&gt;9,MONTH(B2235),CONCATENATE(0,MONTH(B2235))),IF(DAY(B2235)&gt;9,DAY(B2235),CONCATENATE(0,DAY(B2235))),IF(HOUR(C2235)&gt;9,HOUR(C2235),CONCATENATE(0,HOUR(C2235))),IF(MINUTE(C2235)&gt;9,MINUTE(C2235),CONCATENATE(0,MINUTE(C2235))),":",VLOOKUP(F2235,'Valid Values - Results'!$D$4:$F$12,3,FALSE)),"")</f>
        <v/>
      </c>
      <c r="H2235" s="41"/>
      <c r="I2235" s="41"/>
      <c r="J2235" s="41"/>
      <c r="K2235" s="41"/>
      <c r="L2235" s="41"/>
      <c r="M2235" s="92"/>
      <c r="N2235" s="41"/>
      <c r="O2235" s="41"/>
      <c r="P2235" s="41"/>
      <c r="Q2235" s="41"/>
      <c r="R2235" s="41"/>
      <c r="S2235" s="41"/>
      <c r="T2235" s="41"/>
      <c r="U2235" s="47"/>
      <c r="V2235" s="49"/>
      <c r="W2235" s="41"/>
      <c r="X2235" s="41"/>
      <c r="Y2235" s="41"/>
      <c r="AA2235" s="37" t="str">
        <f>IF($I2235&lt;&gt;"",VLOOKUP($I2235,'Valid Values - Search'!$R$4:$T$4719,3,FALSE),"")</f>
        <v/>
      </c>
      <c r="AB2235" s="37" t="str">
        <f>IF($I2235&lt;&gt;"",VLOOKUP($I2235,'Valid Values - Search'!$R$4:$S$4719,2,FALSE),"")</f>
        <v/>
      </c>
      <c r="AC2235" s="38" t="str">
        <f t="shared" si="34"/>
        <v/>
      </c>
      <c r="AD2235" s="38"/>
    </row>
    <row r="2236" spans="1:30">
      <c r="A2236" s="46"/>
      <c r="B2236" s="47"/>
      <c r="C2236" s="49"/>
      <c r="D2236" s="41"/>
      <c r="E2236" s="41"/>
      <c r="F2236" s="41"/>
      <c r="G2236" s="50" t="str">
        <f>IF(A2236&lt;&gt;"",CONCATENATE(A2236,":",YEAR(B2236),IF(MONTH(B2236)&gt;9,MONTH(B2236),CONCATENATE(0,MONTH(B2236))),IF(DAY(B2236)&gt;9,DAY(B2236),CONCATENATE(0,DAY(B2236))),IF(HOUR(C2236)&gt;9,HOUR(C2236),CONCATENATE(0,HOUR(C2236))),IF(MINUTE(C2236)&gt;9,MINUTE(C2236),CONCATENATE(0,MINUTE(C2236))),":",VLOOKUP(F2236,'Valid Values - Results'!$D$4:$F$12,3,FALSE)),"")</f>
        <v/>
      </c>
      <c r="H2236" s="41"/>
      <c r="I2236" s="41"/>
      <c r="J2236" s="41"/>
      <c r="K2236" s="41"/>
      <c r="L2236" s="41"/>
      <c r="M2236" s="92"/>
      <c r="N2236" s="41"/>
      <c r="O2236" s="41"/>
      <c r="P2236" s="41"/>
      <c r="Q2236" s="41"/>
      <c r="R2236" s="41"/>
      <c r="S2236" s="41"/>
      <c r="T2236" s="41"/>
      <c r="U2236" s="47"/>
      <c r="V2236" s="49"/>
      <c r="W2236" s="41"/>
      <c r="X2236" s="41"/>
      <c r="Y2236" s="41"/>
      <c r="AA2236" s="37" t="str">
        <f>IF($I2236&lt;&gt;"",VLOOKUP($I2236,'Valid Values - Search'!$R$4:$T$4719,3,FALSE),"")</f>
        <v/>
      </c>
      <c r="AB2236" s="37" t="str">
        <f>IF($I2236&lt;&gt;"",VLOOKUP($I2236,'Valid Values - Search'!$R$4:$S$4719,2,FALSE),"")</f>
        <v/>
      </c>
      <c r="AC2236" s="38" t="str">
        <f t="shared" si="34"/>
        <v/>
      </c>
      <c r="AD2236" s="38"/>
    </row>
    <row r="2237" spans="1:30">
      <c r="A2237" s="46"/>
      <c r="B2237" s="47"/>
      <c r="C2237" s="49"/>
      <c r="D2237" s="41"/>
      <c r="E2237" s="41"/>
      <c r="F2237" s="41"/>
      <c r="G2237" s="50" t="str">
        <f>IF(A2237&lt;&gt;"",CONCATENATE(A2237,":",YEAR(B2237),IF(MONTH(B2237)&gt;9,MONTH(B2237),CONCATENATE(0,MONTH(B2237))),IF(DAY(B2237)&gt;9,DAY(B2237),CONCATENATE(0,DAY(B2237))),IF(HOUR(C2237)&gt;9,HOUR(C2237),CONCATENATE(0,HOUR(C2237))),IF(MINUTE(C2237)&gt;9,MINUTE(C2237),CONCATENATE(0,MINUTE(C2237))),":",VLOOKUP(F2237,'Valid Values - Results'!$D$4:$F$12,3,FALSE)),"")</f>
        <v/>
      </c>
      <c r="H2237" s="41"/>
      <c r="I2237" s="41"/>
      <c r="J2237" s="41"/>
      <c r="K2237" s="41"/>
      <c r="L2237" s="41"/>
      <c r="M2237" s="92"/>
      <c r="N2237" s="41"/>
      <c r="O2237" s="41"/>
      <c r="P2237" s="41"/>
      <c r="Q2237" s="41"/>
      <c r="R2237" s="41"/>
      <c r="S2237" s="41"/>
      <c r="T2237" s="41"/>
      <c r="U2237" s="47"/>
      <c r="V2237" s="49"/>
      <c r="W2237" s="41"/>
      <c r="X2237" s="41"/>
      <c r="Y2237" s="41"/>
      <c r="AA2237" s="37" t="str">
        <f>IF($I2237&lt;&gt;"",VLOOKUP($I2237,'Valid Values - Search'!$R$4:$T$4719,3,FALSE),"")</f>
        <v/>
      </c>
      <c r="AB2237" s="37" t="str">
        <f>IF($I2237&lt;&gt;"",VLOOKUP($I2237,'Valid Values - Search'!$R$4:$S$4719,2,FALSE),"")</f>
        <v/>
      </c>
      <c r="AC2237" s="38" t="str">
        <f t="shared" si="34"/>
        <v/>
      </c>
      <c r="AD2237" s="38"/>
    </row>
    <row r="2238" spans="1:30">
      <c r="A2238" s="46"/>
      <c r="B2238" s="47"/>
      <c r="C2238" s="49"/>
      <c r="D2238" s="41"/>
      <c r="E2238" s="41"/>
      <c r="F2238" s="41"/>
      <c r="G2238" s="50" t="str">
        <f>IF(A2238&lt;&gt;"",CONCATENATE(A2238,":",YEAR(B2238),IF(MONTH(B2238)&gt;9,MONTH(B2238),CONCATENATE(0,MONTH(B2238))),IF(DAY(B2238)&gt;9,DAY(B2238),CONCATENATE(0,DAY(B2238))),IF(HOUR(C2238)&gt;9,HOUR(C2238),CONCATENATE(0,HOUR(C2238))),IF(MINUTE(C2238)&gt;9,MINUTE(C2238),CONCATENATE(0,MINUTE(C2238))),":",VLOOKUP(F2238,'Valid Values - Results'!$D$4:$F$12,3,FALSE)),"")</f>
        <v/>
      </c>
      <c r="H2238" s="41"/>
      <c r="I2238" s="41"/>
      <c r="J2238" s="41"/>
      <c r="K2238" s="41"/>
      <c r="L2238" s="41"/>
      <c r="M2238" s="92"/>
      <c r="N2238" s="41"/>
      <c r="O2238" s="41"/>
      <c r="P2238" s="41"/>
      <c r="Q2238" s="41"/>
      <c r="R2238" s="41"/>
      <c r="S2238" s="41"/>
      <c r="T2238" s="41"/>
      <c r="U2238" s="47"/>
      <c r="V2238" s="49"/>
      <c r="W2238" s="41"/>
      <c r="X2238" s="41"/>
      <c r="Y2238" s="41"/>
      <c r="AA2238" s="37" t="str">
        <f>IF($I2238&lt;&gt;"",VLOOKUP($I2238,'Valid Values - Search'!$R$4:$T$4719,3,FALSE),"")</f>
        <v/>
      </c>
      <c r="AB2238" s="37" t="str">
        <f>IF($I2238&lt;&gt;"",VLOOKUP($I2238,'Valid Values - Search'!$R$4:$S$4719,2,FALSE),"")</f>
        <v/>
      </c>
      <c r="AC2238" s="38" t="str">
        <f t="shared" si="34"/>
        <v/>
      </c>
      <c r="AD2238" s="38"/>
    </row>
    <row r="2239" spans="1:30">
      <c r="A2239" s="46"/>
      <c r="B2239" s="47"/>
      <c r="C2239" s="49"/>
      <c r="D2239" s="41"/>
      <c r="E2239" s="41"/>
      <c r="F2239" s="41"/>
      <c r="G2239" s="50" t="str">
        <f>IF(A2239&lt;&gt;"",CONCATENATE(A2239,":",YEAR(B2239),IF(MONTH(B2239)&gt;9,MONTH(B2239),CONCATENATE(0,MONTH(B2239))),IF(DAY(B2239)&gt;9,DAY(B2239),CONCATENATE(0,DAY(B2239))),IF(HOUR(C2239)&gt;9,HOUR(C2239),CONCATENATE(0,HOUR(C2239))),IF(MINUTE(C2239)&gt;9,MINUTE(C2239),CONCATENATE(0,MINUTE(C2239))),":",VLOOKUP(F2239,'Valid Values - Results'!$D$4:$F$12,3,FALSE)),"")</f>
        <v/>
      </c>
      <c r="H2239" s="41"/>
      <c r="I2239" s="41"/>
      <c r="J2239" s="41"/>
      <c r="K2239" s="41"/>
      <c r="L2239" s="41"/>
      <c r="M2239" s="92"/>
      <c r="N2239" s="41"/>
      <c r="O2239" s="41"/>
      <c r="P2239" s="41"/>
      <c r="Q2239" s="41"/>
      <c r="R2239" s="41"/>
      <c r="S2239" s="41"/>
      <c r="T2239" s="41"/>
      <c r="U2239" s="47"/>
      <c r="V2239" s="49"/>
      <c r="W2239" s="41"/>
      <c r="X2239" s="41"/>
      <c r="Y2239" s="41"/>
      <c r="AA2239" s="37" t="str">
        <f>IF($I2239&lt;&gt;"",VLOOKUP($I2239,'Valid Values - Search'!$R$4:$T$4719,3,FALSE),"")</f>
        <v/>
      </c>
      <c r="AB2239" s="37" t="str">
        <f>IF($I2239&lt;&gt;"",VLOOKUP($I2239,'Valid Values - Search'!$R$4:$S$4719,2,FALSE),"")</f>
        <v/>
      </c>
      <c r="AC2239" s="38" t="str">
        <f t="shared" si="34"/>
        <v/>
      </c>
      <c r="AD2239" s="38"/>
    </row>
    <row r="2240" spans="1:30">
      <c r="A2240" s="46"/>
      <c r="B2240" s="47"/>
      <c r="C2240" s="49"/>
      <c r="D2240" s="41"/>
      <c r="E2240" s="41"/>
      <c r="F2240" s="41"/>
      <c r="G2240" s="50" t="str">
        <f>IF(A2240&lt;&gt;"",CONCATENATE(A2240,":",YEAR(B2240),IF(MONTH(B2240)&gt;9,MONTH(B2240),CONCATENATE(0,MONTH(B2240))),IF(DAY(B2240)&gt;9,DAY(B2240),CONCATENATE(0,DAY(B2240))),IF(HOUR(C2240)&gt;9,HOUR(C2240),CONCATENATE(0,HOUR(C2240))),IF(MINUTE(C2240)&gt;9,MINUTE(C2240),CONCATENATE(0,MINUTE(C2240))),":",VLOOKUP(F2240,'Valid Values - Results'!$D$4:$F$12,3,FALSE)),"")</f>
        <v/>
      </c>
      <c r="H2240" s="41"/>
      <c r="I2240" s="41"/>
      <c r="J2240" s="41"/>
      <c r="K2240" s="41"/>
      <c r="L2240" s="41"/>
      <c r="M2240" s="92"/>
      <c r="N2240" s="41"/>
      <c r="O2240" s="41"/>
      <c r="P2240" s="41"/>
      <c r="Q2240" s="41"/>
      <c r="R2240" s="41"/>
      <c r="S2240" s="41"/>
      <c r="T2240" s="41"/>
      <c r="U2240" s="47"/>
      <c r="V2240" s="49"/>
      <c r="W2240" s="41"/>
      <c r="X2240" s="41"/>
      <c r="Y2240" s="41"/>
      <c r="AA2240" s="37" t="str">
        <f>IF($I2240&lt;&gt;"",VLOOKUP($I2240,'Valid Values - Search'!$R$4:$T$4719,3,FALSE),"")</f>
        <v/>
      </c>
      <c r="AB2240" s="37" t="str">
        <f>IF($I2240&lt;&gt;"",VLOOKUP($I2240,'Valid Values - Search'!$R$4:$S$4719,2,FALSE),"")</f>
        <v/>
      </c>
      <c r="AC2240" s="38" t="str">
        <f t="shared" si="34"/>
        <v/>
      </c>
      <c r="AD2240" s="38"/>
    </row>
    <row r="2241" spans="1:30">
      <c r="A2241" s="46"/>
      <c r="B2241" s="47"/>
      <c r="C2241" s="49"/>
      <c r="D2241" s="41"/>
      <c r="E2241" s="41"/>
      <c r="F2241" s="41"/>
      <c r="G2241" s="50" t="str">
        <f>IF(A2241&lt;&gt;"",CONCATENATE(A2241,":",YEAR(B2241),IF(MONTH(B2241)&gt;9,MONTH(B2241),CONCATENATE(0,MONTH(B2241))),IF(DAY(B2241)&gt;9,DAY(B2241),CONCATENATE(0,DAY(B2241))),IF(HOUR(C2241)&gt;9,HOUR(C2241),CONCATENATE(0,HOUR(C2241))),IF(MINUTE(C2241)&gt;9,MINUTE(C2241),CONCATENATE(0,MINUTE(C2241))),":",VLOOKUP(F2241,'Valid Values - Results'!$D$4:$F$12,3,FALSE)),"")</f>
        <v/>
      </c>
      <c r="H2241" s="41"/>
      <c r="I2241" s="41"/>
      <c r="J2241" s="41"/>
      <c r="K2241" s="41"/>
      <c r="L2241" s="41"/>
      <c r="M2241" s="92"/>
      <c r="N2241" s="41"/>
      <c r="O2241" s="41"/>
      <c r="P2241" s="41"/>
      <c r="Q2241" s="41"/>
      <c r="R2241" s="41"/>
      <c r="S2241" s="41"/>
      <c r="T2241" s="41"/>
      <c r="U2241" s="47"/>
      <c r="V2241" s="49"/>
      <c r="W2241" s="41"/>
      <c r="X2241" s="41"/>
      <c r="Y2241" s="41"/>
      <c r="AA2241" s="37" t="str">
        <f>IF($I2241&lt;&gt;"",VLOOKUP($I2241,'Valid Values - Search'!$R$4:$T$4719,3,FALSE),"")</f>
        <v/>
      </c>
      <c r="AB2241" s="37" t="str">
        <f>IF($I2241&lt;&gt;"",VLOOKUP($I2241,'Valid Values - Search'!$R$4:$S$4719,2,FALSE),"")</f>
        <v/>
      </c>
      <c r="AC2241" s="38" t="str">
        <f t="shared" si="34"/>
        <v/>
      </c>
      <c r="AD2241" s="38"/>
    </row>
    <row r="2242" spans="1:30">
      <c r="A2242" s="46"/>
      <c r="B2242" s="47"/>
      <c r="C2242" s="49"/>
      <c r="D2242" s="41"/>
      <c r="E2242" s="41"/>
      <c r="F2242" s="41"/>
      <c r="G2242" s="50" t="str">
        <f>IF(A2242&lt;&gt;"",CONCATENATE(A2242,":",YEAR(B2242),IF(MONTH(B2242)&gt;9,MONTH(B2242),CONCATENATE(0,MONTH(B2242))),IF(DAY(B2242)&gt;9,DAY(B2242),CONCATENATE(0,DAY(B2242))),IF(HOUR(C2242)&gt;9,HOUR(C2242),CONCATENATE(0,HOUR(C2242))),IF(MINUTE(C2242)&gt;9,MINUTE(C2242),CONCATENATE(0,MINUTE(C2242))),":",VLOOKUP(F2242,'Valid Values - Results'!$D$4:$F$12,3,FALSE)),"")</f>
        <v/>
      </c>
      <c r="H2242" s="41"/>
      <c r="I2242" s="41"/>
      <c r="J2242" s="41"/>
      <c r="K2242" s="41"/>
      <c r="L2242" s="41"/>
      <c r="M2242" s="92"/>
      <c r="N2242" s="41"/>
      <c r="O2242" s="41"/>
      <c r="P2242" s="41"/>
      <c r="Q2242" s="41"/>
      <c r="R2242" s="41"/>
      <c r="S2242" s="41"/>
      <c r="T2242" s="41"/>
      <c r="U2242" s="47"/>
      <c r="V2242" s="49"/>
      <c r="W2242" s="41"/>
      <c r="X2242" s="41"/>
      <c r="Y2242" s="41"/>
      <c r="AA2242" s="37" t="str">
        <f>IF($I2242&lt;&gt;"",VLOOKUP($I2242,'Valid Values - Search'!$R$4:$T$4719,3,FALSE),"")</f>
        <v/>
      </c>
      <c r="AB2242" s="37" t="str">
        <f>IF($I2242&lt;&gt;"",VLOOKUP($I2242,'Valid Values - Search'!$R$4:$S$4719,2,FALSE),"")</f>
        <v/>
      </c>
      <c r="AC2242" s="38" t="str">
        <f t="shared" ref="AC2242:AC2305" si="35">IF($V2242&lt;&gt;"",$D2242,"")</f>
        <v/>
      </c>
      <c r="AD2242" s="38"/>
    </row>
    <row r="2243" spans="1:30">
      <c r="A2243" s="46"/>
      <c r="B2243" s="47"/>
      <c r="C2243" s="49"/>
      <c r="D2243" s="41"/>
      <c r="E2243" s="41"/>
      <c r="F2243" s="41"/>
      <c r="G2243" s="50" t="str">
        <f>IF(A2243&lt;&gt;"",CONCATENATE(A2243,":",YEAR(B2243),IF(MONTH(B2243)&gt;9,MONTH(B2243),CONCATENATE(0,MONTH(B2243))),IF(DAY(B2243)&gt;9,DAY(B2243),CONCATENATE(0,DAY(B2243))),IF(HOUR(C2243)&gt;9,HOUR(C2243),CONCATENATE(0,HOUR(C2243))),IF(MINUTE(C2243)&gt;9,MINUTE(C2243),CONCATENATE(0,MINUTE(C2243))),":",VLOOKUP(F2243,'Valid Values - Results'!$D$4:$F$12,3,FALSE)),"")</f>
        <v/>
      </c>
      <c r="H2243" s="41"/>
      <c r="I2243" s="41"/>
      <c r="J2243" s="41"/>
      <c r="K2243" s="41"/>
      <c r="L2243" s="41"/>
      <c r="M2243" s="92"/>
      <c r="N2243" s="41"/>
      <c r="O2243" s="41"/>
      <c r="P2243" s="41"/>
      <c r="Q2243" s="41"/>
      <c r="R2243" s="41"/>
      <c r="S2243" s="41"/>
      <c r="T2243" s="41"/>
      <c r="U2243" s="47"/>
      <c r="V2243" s="49"/>
      <c r="W2243" s="41"/>
      <c r="X2243" s="41"/>
      <c r="Y2243" s="41"/>
      <c r="AA2243" s="37" t="str">
        <f>IF($I2243&lt;&gt;"",VLOOKUP($I2243,'Valid Values - Search'!$R$4:$T$4719,3,FALSE),"")</f>
        <v/>
      </c>
      <c r="AB2243" s="37" t="str">
        <f>IF($I2243&lt;&gt;"",VLOOKUP($I2243,'Valid Values - Search'!$R$4:$S$4719,2,FALSE),"")</f>
        <v/>
      </c>
      <c r="AC2243" s="38" t="str">
        <f t="shared" si="35"/>
        <v/>
      </c>
      <c r="AD2243" s="38"/>
    </row>
    <row r="2244" spans="1:30">
      <c r="A2244" s="46"/>
      <c r="B2244" s="47"/>
      <c r="C2244" s="49"/>
      <c r="D2244" s="41"/>
      <c r="E2244" s="41"/>
      <c r="F2244" s="41"/>
      <c r="G2244" s="50" t="str">
        <f>IF(A2244&lt;&gt;"",CONCATENATE(A2244,":",YEAR(B2244),IF(MONTH(B2244)&gt;9,MONTH(B2244),CONCATENATE(0,MONTH(B2244))),IF(DAY(B2244)&gt;9,DAY(B2244),CONCATENATE(0,DAY(B2244))),IF(HOUR(C2244)&gt;9,HOUR(C2244),CONCATENATE(0,HOUR(C2244))),IF(MINUTE(C2244)&gt;9,MINUTE(C2244),CONCATENATE(0,MINUTE(C2244))),":",VLOOKUP(F2244,'Valid Values - Results'!$D$4:$F$12,3,FALSE)),"")</f>
        <v/>
      </c>
      <c r="H2244" s="41"/>
      <c r="I2244" s="41"/>
      <c r="J2244" s="41"/>
      <c r="K2244" s="41"/>
      <c r="L2244" s="41"/>
      <c r="M2244" s="92"/>
      <c r="N2244" s="41"/>
      <c r="O2244" s="41"/>
      <c r="P2244" s="41"/>
      <c r="Q2244" s="41"/>
      <c r="R2244" s="41"/>
      <c r="S2244" s="41"/>
      <c r="T2244" s="41"/>
      <c r="U2244" s="47"/>
      <c r="V2244" s="49"/>
      <c r="W2244" s="41"/>
      <c r="X2244" s="41"/>
      <c r="Y2244" s="41"/>
      <c r="AA2244" s="37" t="str">
        <f>IF($I2244&lt;&gt;"",VLOOKUP($I2244,'Valid Values - Search'!$R$4:$T$4719,3,FALSE),"")</f>
        <v/>
      </c>
      <c r="AB2244" s="37" t="str">
        <f>IF($I2244&lt;&gt;"",VLOOKUP($I2244,'Valid Values - Search'!$R$4:$S$4719,2,FALSE),"")</f>
        <v/>
      </c>
      <c r="AC2244" s="38" t="str">
        <f t="shared" si="35"/>
        <v/>
      </c>
      <c r="AD2244" s="38"/>
    </row>
    <row r="2245" spans="1:30">
      <c r="A2245" s="46"/>
      <c r="B2245" s="47"/>
      <c r="C2245" s="49"/>
      <c r="D2245" s="41"/>
      <c r="E2245" s="41"/>
      <c r="F2245" s="41"/>
      <c r="G2245" s="50" t="str">
        <f>IF(A2245&lt;&gt;"",CONCATENATE(A2245,":",YEAR(B2245),IF(MONTH(B2245)&gt;9,MONTH(B2245),CONCATENATE(0,MONTH(B2245))),IF(DAY(B2245)&gt;9,DAY(B2245),CONCATENATE(0,DAY(B2245))),IF(HOUR(C2245)&gt;9,HOUR(C2245),CONCATENATE(0,HOUR(C2245))),IF(MINUTE(C2245)&gt;9,MINUTE(C2245),CONCATENATE(0,MINUTE(C2245))),":",VLOOKUP(F2245,'Valid Values - Results'!$D$4:$F$12,3,FALSE)),"")</f>
        <v/>
      </c>
      <c r="H2245" s="41"/>
      <c r="I2245" s="41"/>
      <c r="J2245" s="41"/>
      <c r="K2245" s="41"/>
      <c r="L2245" s="41"/>
      <c r="M2245" s="92"/>
      <c r="N2245" s="41"/>
      <c r="O2245" s="41"/>
      <c r="P2245" s="41"/>
      <c r="Q2245" s="41"/>
      <c r="R2245" s="41"/>
      <c r="S2245" s="41"/>
      <c r="T2245" s="41"/>
      <c r="U2245" s="47"/>
      <c r="V2245" s="49"/>
      <c r="W2245" s="41"/>
      <c r="X2245" s="41"/>
      <c r="Y2245" s="41"/>
      <c r="AA2245" s="37" t="str">
        <f>IF($I2245&lt;&gt;"",VLOOKUP($I2245,'Valid Values - Search'!$R$4:$T$4719,3,FALSE),"")</f>
        <v/>
      </c>
      <c r="AB2245" s="37" t="str">
        <f>IF($I2245&lt;&gt;"",VLOOKUP($I2245,'Valid Values - Search'!$R$4:$S$4719,2,FALSE),"")</f>
        <v/>
      </c>
      <c r="AC2245" s="38" t="str">
        <f t="shared" si="35"/>
        <v/>
      </c>
      <c r="AD2245" s="38"/>
    </row>
    <row r="2246" spans="1:30">
      <c r="A2246" s="46"/>
      <c r="B2246" s="47"/>
      <c r="C2246" s="49"/>
      <c r="D2246" s="41"/>
      <c r="E2246" s="41"/>
      <c r="F2246" s="41"/>
      <c r="G2246" s="50" t="str">
        <f>IF(A2246&lt;&gt;"",CONCATENATE(A2246,":",YEAR(B2246),IF(MONTH(B2246)&gt;9,MONTH(B2246),CONCATENATE(0,MONTH(B2246))),IF(DAY(B2246)&gt;9,DAY(B2246),CONCATENATE(0,DAY(B2246))),IF(HOUR(C2246)&gt;9,HOUR(C2246),CONCATENATE(0,HOUR(C2246))),IF(MINUTE(C2246)&gt;9,MINUTE(C2246),CONCATENATE(0,MINUTE(C2246))),":",VLOOKUP(F2246,'Valid Values - Results'!$D$4:$F$12,3,FALSE)),"")</f>
        <v/>
      </c>
      <c r="H2246" s="41"/>
      <c r="I2246" s="41"/>
      <c r="J2246" s="41"/>
      <c r="K2246" s="41"/>
      <c r="L2246" s="41"/>
      <c r="M2246" s="92"/>
      <c r="N2246" s="41"/>
      <c r="O2246" s="41"/>
      <c r="P2246" s="41"/>
      <c r="Q2246" s="41"/>
      <c r="R2246" s="41"/>
      <c r="S2246" s="41"/>
      <c r="T2246" s="41"/>
      <c r="U2246" s="47"/>
      <c r="V2246" s="49"/>
      <c r="W2246" s="41"/>
      <c r="X2246" s="41"/>
      <c r="Y2246" s="41"/>
      <c r="AA2246" s="37" t="str">
        <f>IF($I2246&lt;&gt;"",VLOOKUP($I2246,'Valid Values - Search'!$R$4:$T$4719,3,FALSE),"")</f>
        <v/>
      </c>
      <c r="AB2246" s="37" t="str">
        <f>IF($I2246&lt;&gt;"",VLOOKUP($I2246,'Valid Values - Search'!$R$4:$S$4719,2,FALSE),"")</f>
        <v/>
      </c>
      <c r="AC2246" s="38" t="str">
        <f t="shared" si="35"/>
        <v/>
      </c>
      <c r="AD2246" s="38"/>
    </row>
    <row r="2247" spans="1:30">
      <c r="A2247" s="46"/>
      <c r="B2247" s="47"/>
      <c r="C2247" s="49"/>
      <c r="D2247" s="41"/>
      <c r="E2247" s="41"/>
      <c r="F2247" s="41"/>
      <c r="G2247" s="50" t="str">
        <f>IF(A2247&lt;&gt;"",CONCATENATE(A2247,":",YEAR(B2247),IF(MONTH(B2247)&gt;9,MONTH(B2247),CONCATENATE(0,MONTH(B2247))),IF(DAY(B2247)&gt;9,DAY(B2247),CONCATENATE(0,DAY(B2247))),IF(HOUR(C2247)&gt;9,HOUR(C2247),CONCATENATE(0,HOUR(C2247))),IF(MINUTE(C2247)&gt;9,MINUTE(C2247),CONCATENATE(0,MINUTE(C2247))),":",VLOOKUP(F2247,'Valid Values - Results'!$D$4:$F$12,3,FALSE)),"")</f>
        <v/>
      </c>
      <c r="H2247" s="41"/>
      <c r="I2247" s="41"/>
      <c r="J2247" s="41"/>
      <c r="K2247" s="41"/>
      <c r="L2247" s="41"/>
      <c r="M2247" s="92"/>
      <c r="N2247" s="41"/>
      <c r="O2247" s="41"/>
      <c r="P2247" s="41"/>
      <c r="Q2247" s="41"/>
      <c r="R2247" s="41"/>
      <c r="S2247" s="41"/>
      <c r="T2247" s="41"/>
      <c r="U2247" s="47"/>
      <c r="V2247" s="49"/>
      <c r="W2247" s="41"/>
      <c r="X2247" s="41"/>
      <c r="Y2247" s="41"/>
      <c r="AA2247" s="37" t="str">
        <f>IF($I2247&lt;&gt;"",VLOOKUP($I2247,'Valid Values - Search'!$R$4:$T$4719,3,FALSE),"")</f>
        <v/>
      </c>
      <c r="AB2247" s="37" t="str">
        <f>IF($I2247&lt;&gt;"",VLOOKUP($I2247,'Valid Values - Search'!$R$4:$S$4719,2,FALSE),"")</f>
        <v/>
      </c>
      <c r="AC2247" s="38" t="str">
        <f t="shared" si="35"/>
        <v/>
      </c>
      <c r="AD2247" s="38"/>
    </row>
    <row r="2248" spans="1:30">
      <c r="A2248" s="46"/>
      <c r="B2248" s="47"/>
      <c r="C2248" s="49"/>
      <c r="D2248" s="41"/>
      <c r="E2248" s="41"/>
      <c r="F2248" s="41"/>
      <c r="G2248" s="50" t="str">
        <f>IF(A2248&lt;&gt;"",CONCATENATE(A2248,":",YEAR(B2248),IF(MONTH(B2248)&gt;9,MONTH(B2248),CONCATENATE(0,MONTH(B2248))),IF(DAY(B2248)&gt;9,DAY(B2248),CONCATENATE(0,DAY(B2248))),IF(HOUR(C2248)&gt;9,HOUR(C2248),CONCATENATE(0,HOUR(C2248))),IF(MINUTE(C2248)&gt;9,MINUTE(C2248),CONCATENATE(0,MINUTE(C2248))),":",VLOOKUP(F2248,'Valid Values - Results'!$D$4:$F$12,3,FALSE)),"")</f>
        <v/>
      </c>
      <c r="H2248" s="41"/>
      <c r="I2248" s="41"/>
      <c r="J2248" s="41"/>
      <c r="K2248" s="41"/>
      <c r="L2248" s="41"/>
      <c r="M2248" s="92"/>
      <c r="N2248" s="41"/>
      <c r="O2248" s="41"/>
      <c r="P2248" s="41"/>
      <c r="Q2248" s="41"/>
      <c r="R2248" s="41"/>
      <c r="S2248" s="41"/>
      <c r="T2248" s="41"/>
      <c r="U2248" s="47"/>
      <c r="V2248" s="49"/>
      <c r="W2248" s="41"/>
      <c r="X2248" s="41"/>
      <c r="Y2248" s="41"/>
      <c r="AA2248" s="37" t="str">
        <f>IF($I2248&lt;&gt;"",VLOOKUP($I2248,'Valid Values - Search'!$R$4:$T$4719,3,FALSE),"")</f>
        <v/>
      </c>
      <c r="AB2248" s="37" t="str">
        <f>IF($I2248&lt;&gt;"",VLOOKUP($I2248,'Valid Values - Search'!$R$4:$S$4719,2,FALSE),"")</f>
        <v/>
      </c>
      <c r="AC2248" s="38" t="str">
        <f t="shared" si="35"/>
        <v/>
      </c>
      <c r="AD2248" s="38"/>
    </row>
    <row r="2249" spans="1:30">
      <c r="A2249" s="46"/>
      <c r="B2249" s="47"/>
      <c r="C2249" s="49"/>
      <c r="D2249" s="41"/>
      <c r="E2249" s="41"/>
      <c r="F2249" s="41"/>
      <c r="G2249" s="50" t="str">
        <f>IF(A2249&lt;&gt;"",CONCATENATE(A2249,":",YEAR(B2249),IF(MONTH(B2249)&gt;9,MONTH(B2249),CONCATENATE(0,MONTH(B2249))),IF(DAY(B2249)&gt;9,DAY(B2249),CONCATENATE(0,DAY(B2249))),IF(HOUR(C2249)&gt;9,HOUR(C2249),CONCATENATE(0,HOUR(C2249))),IF(MINUTE(C2249)&gt;9,MINUTE(C2249),CONCATENATE(0,MINUTE(C2249))),":",VLOOKUP(F2249,'Valid Values - Results'!$D$4:$F$12,3,FALSE)),"")</f>
        <v/>
      </c>
      <c r="H2249" s="41"/>
      <c r="I2249" s="41"/>
      <c r="J2249" s="41"/>
      <c r="K2249" s="41"/>
      <c r="L2249" s="41"/>
      <c r="M2249" s="92"/>
      <c r="N2249" s="41"/>
      <c r="O2249" s="41"/>
      <c r="P2249" s="41"/>
      <c r="Q2249" s="41"/>
      <c r="R2249" s="41"/>
      <c r="S2249" s="41"/>
      <c r="T2249" s="41"/>
      <c r="U2249" s="47"/>
      <c r="V2249" s="49"/>
      <c r="W2249" s="41"/>
      <c r="X2249" s="41"/>
      <c r="Y2249" s="41"/>
      <c r="AA2249" s="37" t="str">
        <f>IF($I2249&lt;&gt;"",VLOOKUP($I2249,'Valid Values - Search'!$R$4:$T$4719,3,FALSE),"")</f>
        <v/>
      </c>
      <c r="AB2249" s="37" t="str">
        <f>IF($I2249&lt;&gt;"",VLOOKUP($I2249,'Valid Values - Search'!$R$4:$S$4719,2,FALSE),"")</f>
        <v/>
      </c>
      <c r="AC2249" s="38" t="str">
        <f t="shared" si="35"/>
        <v/>
      </c>
      <c r="AD2249" s="38"/>
    </row>
    <row r="2250" spans="1:30">
      <c r="A2250" s="46"/>
      <c r="B2250" s="47"/>
      <c r="C2250" s="49"/>
      <c r="D2250" s="41"/>
      <c r="E2250" s="41"/>
      <c r="F2250" s="41"/>
      <c r="G2250" s="50" t="str">
        <f>IF(A2250&lt;&gt;"",CONCATENATE(A2250,":",YEAR(B2250),IF(MONTH(B2250)&gt;9,MONTH(B2250),CONCATENATE(0,MONTH(B2250))),IF(DAY(B2250)&gt;9,DAY(B2250),CONCATENATE(0,DAY(B2250))),IF(HOUR(C2250)&gt;9,HOUR(C2250),CONCATENATE(0,HOUR(C2250))),IF(MINUTE(C2250)&gt;9,MINUTE(C2250),CONCATENATE(0,MINUTE(C2250))),":",VLOOKUP(F2250,'Valid Values - Results'!$D$4:$F$12,3,FALSE)),"")</f>
        <v/>
      </c>
      <c r="H2250" s="41"/>
      <c r="I2250" s="41"/>
      <c r="J2250" s="41"/>
      <c r="K2250" s="41"/>
      <c r="L2250" s="41"/>
      <c r="M2250" s="92"/>
      <c r="N2250" s="41"/>
      <c r="O2250" s="41"/>
      <c r="P2250" s="41"/>
      <c r="Q2250" s="41"/>
      <c r="R2250" s="41"/>
      <c r="S2250" s="41"/>
      <c r="T2250" s="41"/>
      <c r="U2250" s="47"/>
      <c r="V2250" s="49"/>
      <c r="W2250" s="41"/>
      <c r="X2250" s="41"/>
      <c r="Y2250" s="41"/>
      <c r="AA2250" s="37" t="str">
        <f>IF($I2250&lt;&gt;"",VLOOKUP($I2250,'Valid Values - Search'!$R$4:$T$4719,3,FALSE),"")</f>
        <v/>
      </c>
      <c r="AB2250" s="37" t="str">
        <f>IF($I2250&lt;&gt;"",VLOOKUP($I2250,'Valid Values - Search'!$R$4:$S$4719,2,FALSE),"")</f>
        <v/>
      </c>
      <c r="AC2250" s="38" t="str">
        <f t="shared" si="35"/>
        <v/>
      </c>
      <c r="AD2250" s="38"/>
    </row>
    <row r="2251" spans="1:30">
      <c r="A2251" s="46"/>
      <c r="B2251" s="47"/>
      <c r="C2251" s="49"/>
      <c r="D2251" s="41"/>
      <c r="E2251" s="41"/>
      <c r="F2251" s="41"/>
      <c r="G2251" s="50" t="str">
        <f>IF(A2251&lt;&gt;"",CONCATENATE(A2251,":",YEAR(B2251),IF(MONTH(B2251)&gt;9,MONTH(B2251),CONCATENATE(0,MONTH(B2251))),IF(DAY(B2251)&gt;9,DAY(B2251),CONCATENATE(0,DAY(B2251))),IF(HOUR(C2251)&gt;9,HOUR(C2251),CONCATENATE(0,HOUR(C2251))),IF(MINUTE(C2251)&gt;9,MINUTE(C2251),CONCATENATE(0,MINUTE(C2251))),":",VLOOKUP(F2251,'Valid Values - Results'!$D$4:$F$12,3,FALSE)),"")</f>
        <v/>
      </c>
      <c r="H2251" s="41"/>
      <c r="I2251" s="41"/>
      <c r="J2251" s="41"/>
      <c r="K2251" s="41"/>
      <c r="L2251" s="41"/>
      <c r="M2251" s="92"/>
      <c r="N2251" s="41"/>
      <c r="O2251" s="41"/>
      <c r="P2251" s="41"/>
      <c r="Q2251" s="41"/>
      <c r="R2251" s="41"/>
      <c r="S2251" s="41"/>
      <c r="T2251" s="41"/>
      <c r="U2251" s="47"/>
      <c r="V2251" s="49"/>
      <c r="W2251" s="41"/>
      <c r="X2251" s="41"/>
      <c r="Y2251" s="41"/>
      <c r="AA2251" s="37" t="str">
        <f>IF($I2251&lt;&gt;"",VLOOKUP($I2251,'Valid Values - Search'!$R$4:$T$4719,3,FALSE),"")</f>
        <v/>
      </c>
      <c r="AB2251" s="37" t="str">
        <f>IF($I2251&lt;&gt;"",VLOOKUP($I2251,'Valid Values - Search'!$R$4:$S$4719,2,FALSE),"")</f>
        <v/>
      </c>
      <c r="AC2251" s="38" t="str">
        <f t="shared" si="35"/>
        <v/>
      </c>
      <c r="AD2251" s="38"/>
    </row>
    <row r="2252" spans="1:30">
      <c r="A2252" s="46"/>
      <c r="B2252" s="47"/>
      <c r="C2252" s="49"/>
      <c r="D2252" s="41"/>
      <c r="E2252" s="41"/>
      <c r="F2252" s="41"/>
      <c r="G2252" s="50" t="str">
        <f>IF(A2252&lt;&gt;"",CONCATENATE(A2252,":",YEAR(B2252),IF(MONTH(B2252)&gt;9,MONTH(B2252),CONCATENATE(0,MONTH(B2252))),IF(DAY(B2252)&gt;9,DAY(B2252),CONCATENATE(0,DAY(B2252))),IF(HOUR(C2252)&gt;9,HOUR(C2252),CONCATENATE(0,HOUR(C2252))),IF(MINUTE(C2252)&gt;9,MINUTE(C2252),CONCATENATE(0,MINUTE(C2252))),":",VLOOKUP(F2252,'Valid Values - Results'!$D$4:$F$12,3,FALSE)),"")</f>
        <v/>
      </c>
      <c r="H2252" s="41"/>
      <c r="I2252" s="41"/>
      <c r="J2252" s="41"/>
      <c r="K2252" s="41"/>
      <c r="L2252" s="41"/>
      <c r="M2252" s="92"/>
      <c r="N2252" s="41"/>
      <c r="O2252" s="41"/>
      <c r="P2252" s="41"/>
      <c r="Q2252" s="41"/>
      <c r="R2252" s="41"/>
      <c r="S2252" s="41"/>
      <c r="T2252" s="41"/>
      <c r="U2252" s="47"/>
      <c r="V2252" s="49"/>
      <c r="W2252" s="41"/>
      <c r="X2252" s="41"/>
      <c r="Y2252" s="41"/>
      <c r="AA2252" s="37" t="str">
        <f>IF($I2252&lt;&gt;"",VLOOKUP($I2252,'Valid Values - Search'!$R$4:$T$4719,3,FALSE),"")</f>
        <v/>
      </c>
      <c r="AB2252" s="37" t="str">
        <f>IF($I2252&lt;&gt;"",VLOOKUP($I2252,'Valid Values - Search'!$R$4:$S$4719,2,FALSE),"")</f>
        <v/>
      </c>
      <c r="AC2252" s="38" t="str">
        <f t="shared" si="35"/>
        <v/>
      </c>
      <c r="AD2252" s="38"/>
    </row>
    <row r="2253" spans="1:30">
      <c r="A2253" s="46"/>
      <c r="B2253" s="47"/>
      <c r="C2253" s="49"/>
      <c r="D2253" s="41"/>
      <c r="E2253" s="41"/>
      <c r="F2253" s="41"/>
      <c r="G2253" s="50" t="str">
        <f>IF(A2253&lt;&gt;"",CONCATENATE(A2253,":",YEAR(B2253),IF(MONTH(B2253)&gt;9,MONTH(B2253),CONCATENATE(0,MONTH(B2253))),IF(DAY(B2253)&gt;9,DAY(B2253),CONCATENATE(0,DAY(B2253))),IF(HOUR(C2253)&gt;9,HOUR(C2253),CONCATENATE(0,HOUR(C2253))),IF(MINUTE(C2253)&gt;9,MINUTE(C2253),CONCATENATE(0,MINUTE(C2253))),":",VLOOKUP(F2253,'Valid Values - Results'!$D$4:$F$12,3,FALSE)),"")</f>
        <v/>
      </c>
      <c r="H2253" s="41"/>
      <c r="I2253" s="41"/>
      <c r="J2253" s="41"/>
      <c r="K2253" s="41"/>
      <c r="L2253" s="41"/>
      <c r="M2253" s="92"/>
      <c r="N2253" s="41"/>
      <c r="O2253" s="41"/>
      <c r="P2253" s="41"/>
      <c r="Q2253" s="41"/>
      <c r="R2253" s="41"/>
      <c r="S2253" s="41"/>
      <c r="T2253" s="41"/>
      <c r="U2253" s="47"/>
      <c r="V2253" s="49"/>
      <c r="W2253" s="41"/>
      <c r="X2253" s="41"/>
      <c r="Y2253" s="41"/>
      <c r="AA2253" s="37" t="str">
        <f>IF($I2253&lt;&gt;"",VLOOKUP($I2253,'Valid Values - Search'!$R$4:$T$4719,3,FALSE),"")</f>
        <v/>
      </c>
      <c r="AB2253" s="37" t="str">
        <f>IF($I2253&lt;&gt;"",VLOOKUP($I2253,'Valid Values - Search'!$R$4:$S$4719,2,FALSE),"")</f>
        <v/>
      </c>
      <c r="AC2253" s="38" t="str">
        <f t="shared" si="35"/>
        <v/>
      </c>
      <c r="AD2253" s="38"/>
    </row>
    <row r="2254" spans="1:30">
      <c r="A2254" s="46"/>
      <c r="B2254" s="47"/>
      <c r="C2254" s="49"/>
      <c r="D2254" s="41"/>
      <c r="E2254" s="41"/>
      <c r="F2254" s="41"/>
      <c r="G2254" s="50" t="str">
        <f>IF(A2254&lt;&gt;"",CONCATENATE(A2254,":",YEAR(B2254),IF(MONTH(B2254)&gt;9,MONTH(B2254),CONCATENATE(0,MONTH(B2254))),IF(DAY(B2254)&gt;9,DAY(B2254),CONCATENATE(0,DAY(B2254))),IF(HOUR(C2254)&gt;9,HOUR(C2254),CONCATENATE(0,HOUR(C2254))),IF(MINUTE(C2254)&gt;9,MINUTE(C2254),CONCATENATE(0,MINUTE(C2254))),":",VLOOKUP(F2254,'Valid Values - Results'!$D$4:$F$12,3,FALSE)),"")</f>
        <v/>
      </c>
      <c r="H2254" s="41"/>
      <c r="I2254" s="41"/>
      <c r="J2254" s="41"/>
      <c r="K2254" s="41"/>
      <c r="L2254" s="41"/>
      <c r="M2254" s="92"/>
      <c r="N2254" s="41"/>
      <c r="O2254" s="41"/>
      <c r="P2254" s="41"/>
      <c r="Q2254" s="41"/>
      <c r="R2254" s="41"/>
      <c r="S2254" s="41"/>
      <c r="T2254" s="41"/>
      <c r="U2254" s="47"/>
      <c r="V2254" s="49"/>
      <c r="W2254" s="41"/>
      <c r="X2254" s="41"/>
      <c r="Y2254" s="41"/>
      <c r="AA2254" s="37" t="str">
        <f>IF($I2254&lt;&gt;"",VLOOKUP($I2254,'Valid Values - Search'!$R$4:$T$4719,3,FALSE),"")</f>
        <v/>
      </c>
      <c r="AB2254" s="37" t="str">
        <f>IF($I2254&lt;&gt;"",VLOOKUP($I2254,'Valid Values - Search'!$R$4:$S$4719,2,FALSE),"")</f>
        <v/>
      </c>
      <c r="AC2254" s="38" t="str">
        <f t="shared" si="35"/>
        <v/>
      </c>
      <c r="AD2254" s="38"/>
    </row>
    <row r="2255" spans="1:30">
      <c r="A2255" s="46"/>
      <c r="B2255" s="47"/>
      <c r="C2255" s="49"/>
      <c r="D2255" s="41"/>
      <c r="E2255" s="41"/>
      <c r="F2255" s="41"/>
      <c r="G2255" s="50" t="str">
        <f>IF(A2255&lt;&gt;"",CONCATENATE(A2255,":",YEAR(B2255),IF(MONTH(B2255)&gt;9,MONTH(B2255),CONCATENATE(0,MONTH(B2255))),IF(DAY(B2255)&gt;9,DAY(B2255),CONCATENATE(0,DAY(B2255))),IF(HOUR(C2255)&gt;9,HOUR(C2255),CONCATENATE(0,HOUR(C2255))),IF(MINUTE(C2255)&gt;9,MINUTE(C2255),CONCATENATE(0,MINUTE(C2255))),":",VLOOKUP(F2255,'Valid Values - Results'!$D$4:$F$12,3,FALSE)),"")</f>
        <v/>
      </c>
      <c r="H2255" s="41"/>
      <c r="I2255" s="41"/>
      <c r="J2255" s="41"/>
      <c r="K2255" s="41"/>
      <c r="L2255" s="41"/>
      <c r="M2255" s="92"/>
      <c r="N2255" s="41"/>
      <c r="O2255" s="41"/>
      <c r="P2255" s="41"/>
      <c r="Q2255" s="41"/>
      <c r="R2255" s="41"/>
      <c r="S2255" s="41"/>
      <c r="T2255" s="41"/>
      <c r="U2255" s="47"/>
      <c r="V2255" s="49"/>
      <c r="W2255" s="41"/>
      <c r="X2255" s="41"/>
      <c r="Y2255" s="41"/>
      <c r="AA2255" s="37" t="str">
        <f>IF($I2255&lt;&gt;"",VLOOKUP($I2255,'Valid Values - Search'!$R$4:$T$4719,3,FALSE),"")</f>
        <v/>
      </c>
      <c r="AB2255" s="37" t="str">
        <f>IF($I2255&lt;&gt;"",VLOOKUP($I2255,'Valid Values - Search'!$R$4:$S$4719,2,FALSE),"")</f>
        <v/>
      </c>
      <c r="AC2255" s="38" t="str">
        <f t="shared" si="35"/>
        <v/>
      </c>
      <c r="AD2255" s="38"/>
    </row>
    <row r="2256" spans="1:30">
      <c r="A2256" s="46"/>
      <c r="B2256" s="47"/>
      <c r="C2256" s="49"/>
      <c r="D2256" s="41"/>
      <c r="E2256" s="41"/>
      <c r="F2256" s="41"/>
      <c r="G2256" s="50" t="str">
        <f>IF(A2256&lt;&gt;"",CONCATENATE(A2256,":",YEAR(B2256),IF(MONTH(B2256)&gt;9,MONTH(B2256),CONCATENATE(0,MONTH(B2256))),IF(DAY(B2256)&gt;9,DAY(B2256),CONCATENATE(0,DAY(B2256))),IF(HOUR(C2256)&gt;9,HOUR(C2256),CONCATENATE(0,HOUR(C2256))),IF(MINUTE(C2256)&gt;9,MINUTE(C2256),CONCATENATE(0,MINUTE(C2256))),":",VLOOKUP(F2256,'Valid Values - Results'!$D$4:$F$12,3,FALSE)),"")</f>
        <v/>
      </c>
      <c r="H2256" s="41"/>
      <c r="I2256" s="41"/>
      <c r="J2256" s="41"/>
      <c r="K2256" s="41"/>
      <c r="L2256" s="41"/>
      <c r="M2256" s="92"/>
      <c r="N2256" s="41"/>
      <c r="O2256" s="41"/>
      <c r="P2256" s="41"/>
      <c r="Q2256" s="41"/>
      <c r="R2256" s="41"/>
      <c r="S2256" s="41"/>
      <c r="T2256" s="41"/>
      <c r="U2256" s="47"/>
      <c r="V2256" s="49"/>
      <c r="W2256" s="41"/>
      <c r="X2256" s="41"/>
      <c r="Y2256" s="41"/>
      <c r="AA2256" s="37" t="str">
        <f>IF($I2256&lt;&gt;"",VLOOKUP($I2256,'Valid Values - Search'!$R$4:$T$4719,3,FALSE),"")</f>
        <v/>
      </c>
      <c r="AB2256" s="37" t="str">
        <f>IF($I2256&lt;&gt;"",VLOOKUP($I2256,'Valid Values - Search'!$R$4:$S$4719,2,FALSE),"")</f>
        <v/>
      </c>
      <c r="AC2256" s="38" t="str">
        <f t="shared" si="35"/>
        <v/>
      </c>
      <c r="AD2256" s="38"/>
    </row>
    <row r="2257" spans="1:30">
      <c r="A2257" s="46"/>
      <c r="B2257" s="47"/>
      <c r="C2257" s="49"/>
      <c r="D2257" s="41"/>
      <c r="E2257" s="41"/>
      <c r="F2257" s="41"/>
      <c r="G2257" s="50" t="str">
        <f>IF(A2257&lt;&gt;"",CONCATENATE(A2257,":",YEAR(B2257),IF(MONTH(B2257)&gt;9,MONTH(B2257),CONCATENATE(0,MONTH(B2257))),IF(DAY(B2257)&gt;9,DAY(B2257),CONCATENATE(0,DAY(B2257))),IF(HOUR(C2257)&gt;9,HOUR(C2257),CONCATENATE(0,HOUR(C2257))),IF(MINUTE(C2257)&gt;9,MINUTE(C2257),CONCATENATE(0,MINUTE(C2257))),":",VLOOKUP(F2257,'Valid Values - Results'!$D$4:$F$12,3,FALSE)),"")</f>
        <v/>
      </c>
      <c r="H2257" s="41"/>
      <c r="I2257" s="41"/>
      <c r="J2257" s="41"/>
      <c r="K2257" s="41"/>
      <c r="L2257" s="41"/>
      <c r="M2257" s="92"/>
      <c r="N2257" s="41"/>
      <c r="O2257" s="41"/>
      <c r="P2257" s="41"/>
      <c r="Q2257" s="41"/>
      <c r="R2257" s="41"/>
      <c r="S2257" s="41"/>
      <c r="T2257" s="41"/>
      <c r="U2257" s="47"/>
      <c r="V2257" s="49"/>
      <c r="W2257" s="41"/>
      <c r="X2257" s="41"/>
      <c r="Y2257" s="41"/>
      <c r="AA2257" s="37" t="str">
        <f>IF($I2257&lt;&gt;"",VLOOKUP($I2257,'Valid Values - Search'!$R$4:$T$4719,3,FALSE),"")</f>
        <v/>
      </c>
      <c r="AB2257" s="37" t="str">
        <f>IF($I2257&lt;&gt;"",VLOOKUP($I2257,'Valid Values - Search'!$R$4:$S$4719,2,FALSE),"")</f>
        <v/>
      </c>
      <c r="AC2257" s="38" t="str">
        <f t="shared" si="35"/>
        <v/>
      </c>
      <c r="AD2257" s="38"/>
    </row>
    <row r="2258" spans="1:30">
      <c r="A2258" s="46"/>
      <c r="B2258" s="47"/>
      <c r="C2258" s="49"/>
      <c r="D2258" s="41"/>
      <c r="E2258" s="41"/>
      <c r="F2258" s="41"/>
      <c r="G2258" s="50" t="str">
        <f>IF(A2258&lt;&gt;"",CONCATENATE(A2258,":",YEAR(B2258),IF(MONTH(B2258)&gt;9,MONTH(B2258),CONCATENATE(0,MONTH(B2258))),IF(DAY(B2258)&gt;9,DAY(B2258),CONCATENATE(0,DAY(B2258))),IF(HOUR(C2258)&gt;9,HOUR(C2258),CONCATENATE(0,HOUR(C2258))),IF(MINUTE(C2258)&gt;9,MINUTE(C2258),CONCATENATE(0,MINUTE(C2258))),":",VLOOKUP(F2258,'Valid Values - Results'!$D$4:$F$12,3,FALSE)),"")</f>
        <v/>
      </c>
      <c r="H2258" s="41"/>
      <c r="I2258" s="41"/>
      <c r="J2258" s="41"/>
      <c r="K2258" s="41"/>
      <c r="L2258" s="41"/>
      <c r="M2258" s="92"/>
      <c r="N2258" s="41"/>
      <c r="O2258" s="41"/>
      <c r="P2258" s="41"/>
      <c r="Q2258" s="41"/>
      <c r="R2258" s="41"/>
      <c r="S2258" s="41"/>
      <c r="T2258" s="41"/>
      <c r="U2258" s="47"/>
      <c r="V2258" s="49"/>
      <c r="W2258" s="41"/>
      <c r="X2258" s="41"/>
      <c r="Y2258" s="41"/>
      <c r="AA2258" s="37" t="str">
        <f>IF($I2258&lt;&gt;"",VLOOKUP($I2258,'Valid Values - Search'!$R$4:$T$4719,3,FALSE),"")</f>
        <v/>
      </c>
      <c r="AB2258" s="37" t="str">
        <f>IF($I2258&lt;&gt;"",VLOOKUP($I2258,'Valid Values - Search'!$R$4:$S$4719,2,FALSE),"")</f>
        <v/>
      </c>
      <c r="AC2258" s="38" t="str">
        <f t="shared" si="35"/>
        <v/>
      </c>
      <c r="AD2258" s="38"/>
    </row>
    <row r="2259" spans="1:30">
      <c r="A2259" s="46"/>
      <c r="B2259" s="47"/>
      <c r="C2259" s="49"/>
      <c r="D2259" s="41"/>
      <c r="E2259" s="41"/>
      <c r="F2259" s="41"/>
      <c r="G2259" s="50" t="str">
        <f>IF(A2259&lt;&gt;"",CONCATENATE(A2259,":",YEAR(B2259),IF(MONTH(B2259)&gt;9,MONTH(B2259),CONCATENATE(0,MONTH(B2259))),IF(DAY(B2259)&gt;9,DAY(B2259),CONCATENATE(0,DAY(B2259))),IF(HOUR(C2259)&gt;9,HOUR(C2259),CONCATENATE(0,HOUR(C2259))),IF(MINUTE(C2259)&gt;9,MINUTE(C2259),CONCATENATE(0,MINUTE(C2259))),":",VLOOKUP(F2259,'Valid Values - Results'!$D$4:$F$12,3,FALSE)),"")</f>
        <v/>
      </c>
      <c r="H2259" s="41"/>
      <c r="I2259" s="41"/>
      <c r="J2259" s="41"/>
      <c r="K2259" s="41"/>
      <c r="L2259" s="41"/>
      <c r="M2259" s="92"/>
      <c r="N2259" s="41"/>
      <c r="O2259" s="41"/>
      <c r="P2259" s="41"/>
      <c r="Q2259" s="41"/>
      <c r="R2259" s="41"/>
      <c r="S2259" s="41"/>
      <c r="T2259" s="41"/>
      <c r="U2259" s="47"/>
      <c r="V2259" s="49"/>
      <c r="W2259" s="41"/>
      <c r="X2259" s="41"/>
      <c r="Y2259" s="41"/>
      <c r="AA2259" s="37" t="str">
        <f>IF($I2259&lt;&gt;"",VLOOKUP($I2259,'Valid Values - Search'!$R$4:$T$4719,3,FALSE),"")</f>
        <v/>
      </c>
      <c r="AB2259" s="37" t="str">
        <f>IF($I2259&lt;&gt;"",VLOOKUP($I2259,'Valid Values - Search'!$R$4:$S$4719,2,FALSE),"")</f>
        <v/>
      </c>
      <c r="AC2259" s="38" t="str">
        <f t="shared" si="35"/>
        <v/>
      </c>
      <c r="AD2259" s="38"/>
    </row>
    <row r="2260" spans="1:30">
      <c r="A2260" s="46"/>
      <c r="B2260" s="47"/>
      <c r="C2260" s="49"/>
      <c r="D2260" s="41"/>
      <c r="E2260" s="41"/>
      <c r="F2260" s="41"/>
      <c r="G2260" s="50" t="str">
        <f>IF(A2260&lt;&gt;"",CONCATENATE(A2260,":",YEAR(B2260),IF(MONTH(B2260)&gt;9,MONTH(B2260),CONCATENATE(0,MONTH(B2260))),IF(DAY(B2260)&gt;9,DAY(B2260),CONCATENATE(0,DAY(B2260))),IF(HOUR(C2260)&gt;9,HOUR(C2260),CONCATENATE(0,HOUR(C2260))),IF(MINUTE(C2260)&gt;9,MINUTE(C2260),CONCATENATE(0,MINUTE(C2260))),":",VLOOKUP(F2260,'Valid Values - Results'!$D$4:$F$12,3,FALSE)),"")</f>
        <v/>
      </c>
      <c r="H2260" s="41"/>
      <c r="I2260" s="41"/>
      <c r="J2260" s="41"/>
      <c r="K2260" s="41"/>
      <c r="L2260" s="41"/>
      <c r="M2260" s="92"/>
      <c r="N2260" s="41"/>
      <c r="O2260" s="41"/>
      <c r="P2260" s="41"/>
      <c r="Q2260" s="41"/>
      <c r="R2260" s="41"/>
      <c r="S2260" s="41"/>
      <c r="T2260" s="41"/>
      <c r="U2260" s="47"/>
      <c r="V2260" s="49"/>
      <c r="W2260" s="41"/>
      <c r="X2260" s="41"/>
      <c r="Y2260" s="41"/>
      <c r="AA2260" s="37" t="str">
        <f>IF($I2260&lt;&gt;"",VLOOKUP($I2260,'Valid Values - Search'!$R$4:$T$4719,3,FALSE),"")</f>
        <v/>
      </c>
      <c r="AB2260" s="37" t="str">
        <f>IF($I2260&lt;&gt;"",VLOOKUP($I2260,'Valid Values - Search'!$R$4:$S$4719,2,FALSE),"")</f>
        <v/>
      </c>
      <c r="AC2260" s="38" t="str">
        <f t="shared" si="35"/>
        <v/>
      </c>
      <c r="AD2260" s="38"/>
    </row>
    <row r="2261" spans="1:30">
      <c r="A2261" s="46"/>
      <c r="B2261" s="47"/>
      <c r="C2261" s="49"/>
      <c r="D2261" s="41"/>
      <c r="E2261" s="41"/>
      <c r="F2261" s="41"/>
      <c r="G2261" s="50" t="str">
        <f>IF(A2261&lt;&gt;"",CONCATENATE(A2261,":",YEAR(B2261),IF(MONTH(B2261)&gt;9,MONTH(B2261),CONCATENATE(0,MONTH(B2261))),IF(DAY(B2261)&gt;9,DAY(B2261),CONCATENATE(0,DAY(B2261))),IF(HOUR(C2261)&gt;9,HOUR(C2261),CONCATENATE(0,HOUR(C2261))),IF(MINUTE(C2261)&gt;9,MINUTE(C2261),CONCATENATE(0,MINUTE(C2261))),":",VLOOKUP(F2261,'Valid Values - Results'!$D$4:$F$12,3,FALSE)),"")</f>
        <v/>
      </c>
      <c r="H2261" s="41"/>
      <c r="I2261" s="41"/>
      <c r="J2261" s="41"/>
      <c r="K2261" s="41"/>
      <c r="L2261" s="41"/>
      <c r="M2261" s="92"/>
      <c r="N2261" s="41"/>
      <c r="O2261" s="41"/>
      <c r="P2261" s="41"/>
      <c r="Q2261" s="41"/>
      <c r="R2261" s="41"/>
      <c r="S2261" s="41"/>
      <c r="T2261" s="41"/>
      <c r="U2261" s="47"/>
      <c r="V2261" s="49"/>
      <c r="W2261" s="41"/>
      <c r="X2261" s="41"/>
      <c r="Y2261" s="41"/>
      <c r="AA2261" s="37" t="str">
        <f>IF($I2261&lt;&gt;"",VLOOKUP($I2261,'Valid Values - Search'!$R$4:$T$4719,3,FALSE),"")</f>
        <v/>
      </c>
      <c r="AB2261" s="37" t="str">
        <f>IF($I2261&lt;&gt;"",VLOOKUP($I2261,'Valid Values - Search'!$R$4:$S$4719,2,FALSE),"")</f>
        <v/>
      </c>
      <c r="AC2261" s="38" t="str">
        <f t="shared" si="35"/>
        <v/>
      </c>
      <c r="AD2261" s="38"/>
    </row>
    <row r="2262" spans="1:30">
      <c r="A2262" s="46"/>
      <c r="B2262" s="47"/>
      <c r="C2262" s="49"/>
      <c r="D2262" s="41"/>
      <c r="E2262" s="41"/>
      <c r="F2262" s="41"/>
      <c r="G2262" s="50" t="str">
        <f>IF(A2262&lt;&gt;"",CONCATENATE(A2262,":",YEAR(B2262),IF(MONTH(B2262)&gt;9,MONTH(B2262),CONCATENATE(0,MONTH(B2262))),IF(DAY(B2262)&gt;9,DAY(B2262),CONCATENATE(0,DAY(B2262))),IF(HOUR(C2262)&gt;9,HOUR(C2262),CONCATENATE(0,HOUR(C2262))),IF(MINUTE(C2262)&gt;9,MINUTE(C2262),CONCATENATE(0,MINUTE(C2262))),":",VLOOKUP(F2262,'Valid Values - Results'!$D$4:$F$12,3,FALSE)),"")</f>
        <v/>
      </c>
      <c r="H2262" s="41"/>
      <c r="I2262" s="41"/>
      <c r="J2262" s="41"/>
      <c r="K2262" s="41"/>
      <c r="L2262" s="41"/>
      <c r="M2262" s="92"/>
      <c r="N2262" s="41"/>
      <c r="O2262" s="41"/>
      <c r="P2262" s="41"/>
      <c r="Q2262" s="41"/>
      <c r="R2262" s="41"/>
      <c r="S2262" s="41"/>
      <c r="T2262" s="41"/>
      <c r="U2262" s="47"/>
      <c r="V2262" s="49"/>
      <c r="W2262" s="41"/>
      <c r="X2262" s="41"/>
      <c r="Y2262" s="41"/>
      <c r="AA2262" s="37" t="str">
        <f>IF($I2262&lt;&gt;"",VLOOKUP($I2262,'Valid Values - Search'!$R$4:$T$4719,3,FALSE),"")</f>
        <v/>
      </c>
      <c r="AB2262" s="37" t="str">
        <f>IF($I2262&lt;&gt;"",VLOOKUP($I2262,'Valid Values - Search'!$R$4:$S$4719,2,FALSE),"")</f>
        <v/>
      </c>
      <c r="AC2262" s="38" t="str">
        <f t="shared" si="35"/>
        <v/>
      </c>
      <c r="AD2262" s="38"/>
    </row>
    <row r="2263" spans="1:30">
      <c r="A2263" s="46"/>
      <c r="B2263" s="47"/>
      <c r="C2263" s="49"/>
      <c r="D2263" s="41"/>
      <c r="E2263" s="41"/>
      <c r="F2263" s="41"/>
      <c r="G2263" s="50" t="str">
        <f>IF(A2263&lt;&gt;"",CONCATENATE(A2263,":",YEAR(B2263),IF(MONTH(B2263)&gt;9,MONTH(B2263),CONCATENATE(0,MONTH(B2263))),IF(DAY(B2263)&gt;9,DAY(B2263),CONCATENATE(0,DAY(B2263))),IF(HOUR(C2263)&gt;9,HOUR(C2263),CONCATENATE(0,HOUR(C2263))),IF(MINUTE(C2263)&gt;9,MINUTE(C2263),CONCATENATE(0,MINUTE(C2263))),":",VLOOKUP(F2263,'Valid Values - Results'!$D$4:$F$12,3,FALSE)),"")</f>
        <v/>
      </c>
      <c r="H2263" s="41"/>
      <c r="I2263" s="41"/>
      <c r="J2263" s="41"/>
      <c r="K2263" s="41"/>
      <c r="L2263" s="41"/>
      <c r="M2263" s="92"/>
      <c r="N2263" s="41"/>
      <c r="O2263" s="41"/>
      <c r="P2263" s="41"/>
      <c r="Q2263" s="41"/>
      <c r="R2263" s="41"/>
      <c r="S2263" s="41"/>
      <c r="T2263" s="41"/>
      <c r="U2263" s="47"/>
      <c r="V2263" s="49"/>
      <c r="W2263" s="41"/>
      <c r="X2263" s="41"/>
      <c r="Y2263" s="41"/>
      <c r="AA2263" s="37" t="str">
        <f>IF($I2263&lt;&gt;"",VLOOKUP($I2263,'Valid Values - Search'!$R$4:$T$4719,3,FALSE),"")</f>
        <v/>
      </c>
      <c r="AB2263" s="37" t="str">
        <f>IF($I2263&lt;&gt;"",VLOOKUP($I2263,'Valid Values - Search'!$R$4:$S$4719,2,FALSE),"")</f>
        <v/>
      </c>
      <c r="AC2263" s="38" t="str">
        <f t="shared" si="35"/>
        <v/>
      </c>
      <c r="AD2263" s="38"/>
    </row>
    <row r="2264" spans="1:30">
      <c r="A2264" s="46"/>
      <c r="B2264" s="47"/>
      <c r="C2264" s="49"/>
      <c r="D2264" s="41"/>
      <c r="E2264" s="41"/>
      <c r="F2264" s="41"/>
      <c r="G2264" s="50" t="str">
        <f>IF(A2264&lt;&gt;"",CONCATENATE(A2264,":",YEAR(B2264),IF(MONTH(B2264)&gt;9,MONTH(B2264),CONCATENATE(0,MONTH(B2264))),IF(DAY(B2264)&gt;9,DAY(B2264),CONCATENATE(0,DAY(B2264))),IF(HOUR(C2264)&gt;9,HOUR(C2264),CONCATENATE(0,HOUR(C2264))),IF(MINUTE(C2264)&gt;9,MINUTE(C2264),CONCATENATE(0,MINUTE(C2264))),":",VLOOKUP(F2264,'Valid Values - Results'!$D$4:$F$12,3,FALSE)),"")</f>
        <v/>
      </c>
      <c r="H2264" s="41"/>
      <c r="I2264" s="41"/>
      <c r="J2264" s="41"/>
      <c r="K2264" s="41"/>
      <c r="L2264" s="41"/>
      <c r="M2264" s="92"/>
      <c r="N2264" s="41"/>
      <c r="O2264" s="41"/>
      <c r="P2264" s="41"/>
      <c r="Q2264" s="41"/>
      <c r="R2264" s="41"/>
      <c r="S2264" s="41"/>
      <c r="T2264" s="41"/>
      <c r="U2264" s="47"/>
      <c r="V2264" s="49"/>
      <c r="W2264" s="41"/>
      <c r="X2264" s="41"/>
      <c r="Y2264" s="41"/>
      <c r="AA2264" s="37" t="str">
        <f>IF($I2264&lt;&gt;"",VLOOKUP($I2264,'Valid Values - Search'!$R$4:$T$4719,3,FALSE),"")</f>
        <v/>
      </c>
      <c r="AB2264" s="37" t="str">
        <f>IF($I2264&lt;&gt;"",VLOOKUP($I2264,'Valid Values - Search'!$R$4:$S$4719,2,FALSE),"")</f>
        <v/>
      </c>
      <c r="AC2264" s="38" t="str">
        <f t="shared" si="35"/>
        <v/>
      </c>
      <c r="AD2264" s="38"/>
    </row>
    <row r="2265" spans="1:30">
      <c r="A2265" s="46"/>
      <c r="B2265" s="47"/>
      <c r="C2265" s="49"/>
      <c r="D2265" s="41"/>
      <c r="E2265" s="41"/>
      <c r="F2265" s="41"/>
      <c r="G2265" s="50" t="str">
        <f>IF(A2265&lt;&gt;"",CONCATENATE(A2265,":",YEAR(B2265),IF(MONTH(B2265)&gt;9,MONTH(B2265),CONCATENATE(0,MONTH(B2265))),IF(DAY(B2265)&gt;9,DAY(B2265),CONCATENATE(0,DAY(B2265))),IF(HOUR(C2265)&gt;9,HOUR(C2265),CONCATENATE(0,HOUR(C2265))),IF(MINUTE(C2265)&gt;9,MINUTE(C2265),CONCATENATE(0,MINUTE(C2265))),":",VLOOKUP(F2265,'Valid Values - Results'!$D$4:$F$12,3,FALSE)),"")</f>
        <v/>
      </c>
      <c r="H2265" s="41"/>
      <c r="I2265" s="41"/>
      <c r="J2265" s="41"/>
      <c r="K2265" s="41"/>
      <c r="L2265" s="41"/>
      <c r="M2265" s="92"/>
      <c r="N2265" s="41"/>
      <c r="O2265" s="41"/>
      <c r="P2265" s="41"/>
      <c r="Q2265" s="41"/>
      <c r="R2265" s="41"/>
      <c r="S2265" s="41"/>
      <c r="T2265" s="41"/>
      <c r="U2265" s="47"/>
      <c r="V2265" s="49"/>
      <c r="W2265" s="41"/>
      <c r="X2265" s="41"/>
      <c r="Y2265" s="41"/>
      <c r="AA2265" s="37" t="str">
        <f>IF($I2265&lt;&gt;"",VLOOKUP($I2265,'Valid Values - Search'!$R$4:$T$4719,3,FALSE),"")</f>
        <v/>
      </c>
      <c r="AB2265" s="37" t="str">
        <f>IF($I2265&lt;&gt;"",VLOOKUP($I2265,'Valid Values - Search'!$R$4:$S$4719,2,FALSE),"")</f>
        <v/>
      </c>
      <c r="AC2265" s="38" t="str">
        <f t="shared" si="35"/>
        <v/>
      </c>
      <c r="AD2265" s="38"/>
    </row>
    <row r="2266" spans="1:30">
      <c r="A2266" s="46"/>
      <c r="B2266" s="47"/>
      <c r="C2266" s="49"/>
      <c r="D2266" s="41"/>
      <c r="E2266" s="41"/>
      <c r="F2266" s="41"/>
      <c r="G2266" s="50" t="str">
        <f>IF(A2266&lt;&gt;"",CONCATENATE(A2266,":",YEAR(B2266),IF(MONTH(B2266)&gt;9,MONTH(B2266),CONCATENATE(0,MONTH(B2266))),IF(DAY(B2266)&gt;9,DAY(B2266),CONCATENATE(0,DAY(B2266))),IF(HOUR(C2266)&gt;9,HOUR(C2266),CONCATENATE(0,HOUR(C2266))),IF(MINUTE(C2266)&gt;9,MINUTE(C2266),CONCATENATE(0,MINUTE(C2266))),":",VLOOKUP(F2266,'Valid Values - Results'!$D$4:$F$12,3,FALSE)),"")</f>
        <v/>
      </c>
      <c r="H2266" s="41"/>
      <c r="I2266" s="41"/>
      <c r="J2266" s="41"/>
      <c r="K2266" s="41"/>
      <c r="L2266" s="41"/>
      <c r="M2266" s="92"/>
      <c r="N2266" s="41"/>
      <c r="O2266" s="41"/>
      <c r="P2266" s="41"/>
      <c r="Q2266" s="41"/>
      <c r="R2266" s="41"/>
      <c r="S2266" s="41"/>
      <c r="T2266" s="41"/>
      <c r="U2266" s="47"/>
      <c r="V2266" s="49"/>
      <c r="W2266" s="41"/>
      <c r="X2266" s="41"/>
      <c r="Y2266" s="41"/>
      <c r="AA2266" s="37" t="str">
        <f>IF($I2266&lt;&gt;"",VLOOKUP($I2266,'Valid Values - Search'!$R$4:$T$4719,3,FALSE),"")</f>
        <v/>
      </c>
      <c r="AB2266" s="37" t="str">
        <f>IF($I2266&lt;&gt;"",VLOOKUP($I2266,'Valid Values - Search'!$R$4:$S$4719,2,FALSE),"")</f>
        <v/>
      </c>
      <c r="AC2266" s="38" t="str">
        <f t="shared" si="35"/>
        <v/>
      </c>
      <c r="AD2266" s="38"/>
    </row>
    <row r="2267" spans="1:30">
      <c r="A2267" s="46"/>
      <c r="B2267" s="47"/>
      <c r="C2267" s="49"/>
      <c r="D2267" s="41"/>
      <c r="E2267" s="41"/>
      <c r="F2267" s="41"/>
      <c r="G2267" s="50" t="str">
        <f>IF(A2267&lt;&gt;"",CONCATENATE(A2267,":",YEAR(B2267),IF(MONTH(B2267)&gt;9,MONTH(B2267),CONCATENATE(0,MONTH(B2267))),IF(DAY(B2267)&gt;9,DAY(B2267),CONCATENATE(0,DAY(B2267))),IF(HOUR(C2267)&gt;9,HOUR(C2267),CONCATENATE(0,HOUR(C2267))),IF(MINUTE(C2267)&gt;9,MINUTE(C2267),CONCATENATE(0,MINUTE(C2267))),":",VLOOKUP(F2267,'Valid Values - Results'!$D$4:$F$12,3,FALSE)),"")</f>
        <v/>
      </c>
      <c r="H2267" s="41"/>
      <c r="I2267" s="41"/>
      <c r="J2267" s="41"/>
      <c r="K2267" s="41"/>
      <c r="L2267" s="41"/>
      <c r="M2267" s="92"/>
      <c r="N2267" s="41"/>
      <c r="O2267" s="41"/>
      <c r="P2267" s="41"/>
      <c r="Q2267" s="41"/>
      <c r="R2267" s="41"/>
      <c r="S2267" s="41"/>
      <c r="T2267" s="41"/>
      <c r="U2267" s="47"/>
      <c r="V2267" s="49"/>
      <c r="W2267" s="41"/>
      <c r="X2267" s="41"/>
      <c r="Y2267" s="41"/>
      <c r="AA2267" s="37" t="str">
        <f>IF($I2267&lt;&gt;"",VLOOKUP($I2267,'Valid Values - Search'!$R$4:$T$4719,3,FALSE),"")</f>
        <v/>
      </c>
      <c r="AB2267" s="37" t="str">
        <f>IF($I2267&lt;&gt;"",VLOOKUP($I2267,'Valid Values - Search'!$R$4:$S$4719,2,FALSE),"")</f>
        <v/>
      </c>
      <c r="AC2267" s="38" t="str">
        <f t="shared" si="35"/>
        <v/>
      </c>
      <c r="AD2267" s="38"/>
    </row>
    <row r="2268" spans="1:30">
      <c r="A2268" s="46"/>
      <c r="B2268" s="47"/>
      <c r="C2268" s="49"/>
      <c r="D2268" s="41"/>
      <c r="E2268" s="41"/>
      <c r="F2268" s="41"/>
      <c r="G2268" s="50" t="str">
        <f>IF(A2268&lt;&gt;"",CONCATENATE(A2268,":",YEAR(B2268),IF(MONTH(B2268)&gt;9,MONTH(B2268),CONCATENATE(0,MONTH(B2268))),IF(DAY(B2268)&gt;9,DAY(B2268),CONCATENATE(0,DAY(B2268))),IF(HOUR(C2268)&gt;9,HOUR(C2268),CONCATENATE(0,HOUR(C2268))),IF(MINUTE(C2268)&gt;9,MINUTE(C2268),CONCATENATE(0,MINUTE(C2268))),":",VLOOKUP(F2268,'Valid Values - Results'!$D$4:$F$12,3,FALSE)),"")</f>
        <v/>
      </c>
      <c r="H2268" s="41"/>
      <c r="I2268" s="41"/>
      <c r="J2268" s="41"/>
      <c r="K2268" s="41"/>
      <c r="L2268" s="41"/>
      <c r="M2268" s="92"/>
      <c r="N2268" s="41"/>
      <c r="O2268" s="41"/>
      <c r="P2268" s="41"/>
      <c r="Q2268" s="41"/>
      <c r="R2268" s="41"/>
      <c r="S2268" s="41"/>
      <c r="T2268" s="41"/>
      <c r="U2268" s="47"/>
      <c r="V2268" s="49"/>
      <c r="W2268" s="41"/>
      <c r="X2268" s="41"/>
      <c r="Y2268" s="41"/>
      <c r="AA2268" s="37" t="str">
        <f>IF($I2268&lt;&gt;"",VLOOKUP($I2268,'Valid Values - Search'!$R$4:$T$4719,3,FALSE),"")</f>
        <v/>
      </c>
      <c r="AB2268" s="37" t="str">
        <f>IF($I2268&lt;&gt;"",VLOOKUP($I2268,'Valid Values - Search'!$R$4:$S$4719,2,FALSE),"")</f>
        <v/>
      </c>
      <c r="AC2268" s="38" t="str">
        <f t="shared" si="35"/>
        <v/>
      </c>
      <c r="AD2268" s="38"/>
    </row>
    <row r="2269" spans="1:30">
      <c r="A2269" s="46"/>
      <c r="B2269" s="47"/>
      <c r="C2269" s="49"/>
      <c r="D2269" s="41"/>
      <c r="E2269" s="41"/>
      <c r="F2269" s="41"/>
      <c r="G2269" s="50" t="str">
        <f>IF(A2269&lt;&gt;"",CONCATENATE(A2269,":",YEAR(B2269),IF(MONTH(B2269)&gt;9,MONTH(B2269),CONCATENATE(0,MONTH(B2269))),IF(DAY(B2269)&gt;9,DAY(B2269),CONCATENATE(0,DAY(B2269))),IF(HOUR(C2269)&gt;9,HOUR(C2269),CONCATENATE(0,HOUR(C2269))),IF(MINUTE(C2269)&gt;9,MINUTE(C2269),CONCATENATE(0,MINUTE(C2269))),":",VLOOKUP(F2269,'Valid Values - Results'!$D$4:$F$12,3,FALSE)),"")</f>
        <v/>
      </c>
      <c r="H2269" s="41"/>
      <c r="I2269" s="41"/>
      <c r="J2269" s="41"/>
      <c r="K2269" s="41"/>
      <c r="L2269" s="41"/>
      <c r="M2269" s="92"/>
      <c r="N2269" s="41"/>
      <c r="O2269" s="41"/>
      <c r="P2269" s="41"/>
      <c r="Q2269" s="41"/>
      <c r="R2269" s="41"/>
      <c r="S2269" s="41"/>
      <c r="T2269" s="41"/>
      <c r="U2269" s="47"/>
      <c r="V2269" s="49"/>
      <c r="W2269" s="41"/>
      <c r="X2269" s="41"/>
      <c r="Y2269" s="41"/>
      <c r="AA2269" s="37" t="str">
        <f>IF($I2269&lt;&gt;"",VLOOKUP($I2269,'Valid Values - Search'!$R$4:$T$4719,3,FALSE),"")</f>
        <v/>
      </c>
      <c r="AB2269" s="37" t="str">
        <f>IF($I2269&lt;&gt;"",VLOOKUP($I2269,'Valid Values - Search'!$R$4:$S$4719,2,FALSE),"")</f>
        <v/>
      </c>
      <c r="AC2269" s="38" t="str">
        <f t="shared" si="35"/>
        <v/>
      </c>
      <c r="AD2269" s="38"/>
    </row>
    <row r="2270" spans="1:30">
      <c r="A2270" s="46"/>
      <c r="B2270" s="47"/>
      <c r="C2270" s="49"/>
      <c r="D2270" s="41"/>
      <c r="E2270" s="41"/>
      <c r="F2270" s="41"/>
      <c r="G2270" s="50" t="str">
        <f>IF(A2270&lt;&gt;"",CONCATENATE(A2270,":",YEAR(B2270),IF(MONTH(B2270)&gt;9,MONTH(B2270),CONCATENATE(0,MONTH(B2270))),IF(DAY(B2270)&gt;9,DAY(B2270),CONCATENATE(0,DAY(B2270))),IF(HOUR(C2270)&gt;9,HOUR(C2270),CONCATENATE(0,HOUR(C2270))),IF(MINUTE(C2270)&gt;9,MINUTE(C2270),CONCATENATE(0,MINUTE(C2270))),":",VLOOKUP(F2270,'Valid Values - Results'!$D$4:$F$12,3,FALSE)),"")</f>
        <v/>
      </c>
      <c r="H2270" s="41"/>
      <c r="I2270" s="41"/>
      <c r="J2270" s="41"/>
      <c r="K2270" s="41"/>
      <c r="L2270" s="41"/>
      <c r="M2270" s="92"/>
      <c r="N2270" s="41"/>
      <c r="O2270" s="41"/>
      <c r="P2270" s="41"/>
      <c r="Q2270" s="41"/>
      <c r="R2270" s="41"/>
      <c r="S2270" s="41"/>
      <c r="T2270" s="41"/>
      <c r="U2270" s="47"/>
      <c r="V2270" s="49"/>
      <c r="W2270" s="41"/>
      <c r="X2270" s="41"/>
      <c r="Y2270" s="41"/>
      <c r="AA2270" s="37" t="str">
        <f>IF($I2270&lt;&gt;"",VLOOKUP($I2270,'Valid Values - Search'!$R$4:$T$4719,3,FALSE),"")</f>
        <v/>
      </c>
      <c r="AB2270" s="37" t="str">
        <f>IF($I2270&lt;&gt;"",VLOOKUP($I2270,'Valid Values - Search'!$R$4:$S$4719,2,FALSE),"")</f>
        <v/>
      </c>
      <c r="AC2270" s="38" t="str">
        <f t="shared" si="35"/>
        <v/>
      </c>
      <c r="AD2270" s="38"/>
    </row>
    <row r="2271" spans="1:30">
      <c r="A2271" s="46"/>
      <c r="B2271" s="47"/>
      <c r="C2271" s="49"/>
      <c r="D2271" s="41"/>
      <c r="E2271" s="41"/>
      <c r="F2271" s="41"/>
      <c r="G2271" s="50" t="str">
        <f>IF(A2271&lt;&gt;"",CONCATENATE(A2271,":",YEAR(B2271),IF(MONTH(B2271)&gt;9,MONTH(B2271),CONCATENATE(0,MONTH(B2271))),IF(DAY(B2271)&gt;9,DAY(B2271),CONCATENATE(0,DAY(B2271))),IF(HOUR(C2271)&gt;9,HOUR(C2271),CONCATENATE(0,HOUR(C2271))),IF(MINUTE(C2271)&gt;9,MINUTE(C2271),CONCATENATE(0,MINUTE(C2271))),":",VLOOKUP(F2271,'Valid Values - Results'!$D$4:$F$12,3,FALSE)),"")</f>
        <v/>
      </c>
      <c r="H2271" s="41"/>
      <c r="I2271" s="41"/>
      <c r="J2271" s="41"/>
      <c r="K2271" s="41"/>
      <c r="L2271" s="41"/>
      <c r="M2271" s="92"/>
      <c r="N2271" s="41"/>
      <c r="O2271" s="41"/>
      <c r="P2271" s="41"/>
      <c r="Q2271" s="41"/>
      <c r="R2271" s="41"/>
      <c r="S2271" s="41"/>
      <c r="T2271" s="41"/>
      <c r="U2271" s="47"/>
      <c r="V2271" s="49"/>
      <c r="W2271" s="41"/>
      <c r="X2271" s="41"/>
      <c r="Y2271" s="41"/>
      <c r="AA2271" s="37" t="str">
        <f>IF($I2271&lt;&gt;"",VLOOKUP($I2271,'Valid Values - Search'!$R$4:$T$4719,3,FALSE),"")</f>
        <v/>
      </c>
      <c r="AB2271" s="37" t="str">
        <f>IF($I2271&lt;&gt;"",VLOOKUP($I2271,'Valid Values - Search'!$R$4:$S$4719,2,FALSE),"")</f>
        <v/>
      </c>
      <c r="AC2271" s="38" t="str">
        <f t="shared" si="35"/>
        <v/>
      </c>
      <c r="AD2271" s="38"/>
    </row>
    <row r="2272" spans="1:30">
      <c r="A2272" s="46"/>
      <c r="B2272" s="47"/>
      <c r="C2272" s="49"/>
      <c r="D2272" s="41"/>
      <c r="E2272" s="41"/>
      <c r="F2272" s="41"/>
      <c r="G2272" s="50" t="str">
        <f>IF(A2272&lt;&gt;"",CONCATENATE(A2272,":",YEAR(B2272),IF(MONTH(B2272)&gt;9,MONTH(B2272),CONCATENATE(0,MONTH(B2272))),IF(DAY(B2272)&gt;9,DAY(B2272),CONCATENATE(0,DAY(B2272))),IF(HOUR(C2272)&gt;9,HOUR(C2272),CONCATENATE(0,HOUR(C2272))),IF(MINUTE(C2272)&gt;9,MINUTE(C2272),CONCATENATE(0,MINUTE(C2272))),":",VLOOKUP(F2272,'Valid Values - Results'!$D$4:$F$12,3,FALSE)),"")</f>
        <v/>
      </c>
      <c r="H2272" s="41"/>
      <c r="I2272" s="41"/>
      <c r="J2272" s="41"/>
      <c r="K2272" s="41"/>
      <c r="L2272" s="41"/>
      <c r="M2272" s="92"/>
      <c r="N2272" s="41"/>
      <c r="O2272" s="41"/>
      <c r="P2272" s="41"/>
      <c r="Q2272" s="41"/>
      <c r="R2272" s="41"/>
      <c r="S2272" s="41"/>
      <c r="T2272" s="41"/>
      <c r="U2272" s="47"/>
      <c r="V2272" s="49"/>
      <c r="W2272" s="41"/>
      <c r="X2272" s="41"/>
      <c r="Y2272" s="41"/>
      <c r="AA2272" s="37" t="str">
        <f>IF($I2272&lt;&gt;"",VLOOKUP($I2272,'Valid Values - Search'!$R$4:$T$4719,3,FALSE),"")</f>
        <v/>
      </c>
      <c r="AB2272" s="37" t="str">
        <f>IF($I2272&lt;&gt;"",VLOOKUP($I2272,'Valid Values - Search'!$R$4:$S$4719,2,FALSE),"")</f>
        <v/>
      </c>
      <c r="AC2272" s="38" t="str">
        <f t="shared" si="35"/>
        <v/>
      </c>
      <c r="AD2272" s="38"/>
    </row>
    <row r="2273" spans="1:30">
      <c r="A2273" s="46"/>
      <c r="B2273" s="47"/>
      <c r="C2273" s="49"/>
      <c r="D2273" s="41"/>
      <c r="E2273" s="41"/>
      <c r="F2273" s="41"/>
      <c r="G2273" s="50" t="str">
        <f>IF(A2273&lt;&gt;"",CONCATENATE(A2273,":",YEAR(B2273),IF(MONTH(B2273)&gt;9,MONTH(B2273),CONCATENATE(0,MONTH(B2273))),IF(DAY(B2273)&gt;9,DAY(B2273),CONCATENATE(0,DAY(B2273))),IF(HOUR(C2273)&gt;9,HOUR(C2273),CONCATENATE(0,HOUR(C2273))),IF(MINUTE(C2273)&gt;9,MINUTE(C2273),CONCATENATE(0,MINUTE(C2273))),":",VLOOKUP(F2273,'Valid Values - Results'!$D$4:$F$12,3,FALSE)),"")</f>
        <v/>
      </c>
      <c r="H2273" s="41"/>
      <c r="I2273" s="41"/>
      <c r="J2273" s="41"/>
      <c r="K2273" s="41"/>
      <c r="L2273" s="41"/>
      <c r="M2273" s="92"/>
      <c r="N2273" s="41"/>
      <c r="O2273" s="41"/>
      <c r="P2273" s="41"/>
      <c r="Q2273" s="41"/>
      <c r="R2273" s="41"/>
      <c r="S2273" s="41"/>
      <c r="T2273" s="41"/>
      <c r="U2273" s="47"/>
      <c r="V2273" s="49"/>
      <c r="W2273" s="41"/>
      <c r="X2273" s="41"/>
      <c r="Y2273" s="41"/>
      <c r="AA2273" s="37" t="str">
        <f>IF($I2273&lt;&gt;"",VLOOKUP($I2273,'Valid Values - Search'!$R$4:$T$4719,3,FALSE),"")</f>
        <v/>
      </c>
      <c r="AB2273" s="37" t="str">
        <f>IF($I2273&lt;&gt;"",VLOOKUP($I2273,'Valid Values - Search'!$R$4:$S$4719,2,FALSE),"")</f>
        <v/>
      </c>
      <c r="AC2273" s="38" t="str">
        <f t="shared" si="35"/>
        <v/>
      </c>
      <c r="AD2273" s="38"/>
    </row>
    <row r="2274" spans="1:30">
      <c r="A2274" s="46"/>
      <c r="B2274" s="47"/>
      <c r="C2274" s="49"/>
      <c r="D2274" s="41"/>
      <c r="E2274" s="41"/>
      <c r="F2274" s="41"/>
      <c r="G2274" s="50" t="str">
        <f>IF(A2274&lt;&gt;"",CONCATENATE(A2274,":",YEAR(B2274),IF(MONTH(B2274)&gt;9,MONTH(B2274),CONCATENATE(0,MONTH(B2274))),IF(DAY(B2274)&gt;9,DAY(B2274),CONCATENATE(0,DAY(B2274))),IF(HOUR(C2274)&gt;9,HOUR(C2274),CONCATENATE(0,HOUR(C2274))),IF(MINUTE(C2274)&gt;9,MINUTE(C2274),CONCATENATE(0,MINUTE(C2274))),":",VLOOKUP(F2274,'Valid Values - Results'!$D$4:$F$12,3,FALSE)),"")</f>
        <v/>
      </c>
      <c r="H2274" s="41"/>
      <c r="I2274" s="41"/>
      <c r="J2274" s="41"/>
      <c r="K2274" s="41"/>
      <c r="L2274" s="41"/>
      <c r="M2274" s="92"/>
      <c r="N2274" s="41"/>
      <c r="O2274" s="41"/>
      <c r="P2274" s="41"/>
      <c r="Q2274" s="41"/>
      <c r="R2274" s="41"/>
      <c r="S2274" s="41"/>
      <c r="T2274" s="41"/>
      <c r="U2274" s="47"/>
      <c r="V2274" s="49"/>
      <c r="W2274" s="41"/>
      <c r="X2274" s="41"/>
      <c r="Y2274" s="41"/>
      <c r="AA2274" s="37" t="str">
        <f>IF($I2274&lt;&gt;"",VLOOKUP($I2274,'Valid Values - Search'!$R$4:$T$4719,3,FALSE),"")</f>
        <v/>
      </c>
      <c r="AB2274" s="37" t="str">
        <f>IF($I2274&lt;&gt;"",VLOOKUP($I2274,'Valid Values - Search'!$R$4:$S$4719,2,FALSE),"")</f>
        <v/>
      </c>
      <c r="AC2274" s="38" t="str">
        <f t="shared" si="35"/>
        <v/>
      </c>
      <c r="AD2274" s="38"/>
    </row>
    <row r="2275" spans="1:30">
      <c r="A2275" s="46"/>
      <c r="B2275" s="47"/>
      <c r="C2275" s="49"/>
      <c r="D2275" s="41"/>
      <c r="E2275" s="41"/>
      <c r="F2275" s="41"/>
      <c r="G2275" s="50" t="str">
        <f>IF(A2275&lt;&gt;"",CONCATENATE(A2275,":",YEAR(B2275),IF(MONTH(B2275)&gt;9,MONTH(B2275),CONCATENATE(0,MONTH(B2275))),IF(DAY(B2275)&gt;9,DAY(B2275),CONCATENATE(0,DAY(B2275))),IF(HOUR(C2275)&gt;9,HOUR(C2275),CONCATENATE(0,HOUR(C2275))),IF(MINUTE(C2275)&gt;9,MINUTE(C2275),CONCATENATE(0,MINUTE(C2275))),":",VLOOKUP(F2275,'Valid Values - Results'!$D$4:$F$12,3,FALSE)),"")</f>
        <v/>
      </c>
      <c r="H2275" s="41"/>
      <c r="I2275" s="41"/>
      <c r="J2275" s="41"/>
      <c r="K2275" s="41"/>
      <c r="L2275" s="41"/>
      <c r="M2275" s="92"/>
      <c r="N2275" s="41"/>
      <c r="O2275" s="41"/>
      <c r="P2275" s="41"/>
      <c r="Q2275" s="41"/>
      <c r="R2275" s="41"/>
      <c r="S2275" s="41"/>
      <c r="T2275" s="41"/>
      <c r="U2275" s="47"/>
      <c r="V2275" s="49"/>
      <c r="W2275" s="41"/>
      <c r="X2275" s="41"/>
      <c r="Y2275" s="41"/>
      <c r="AA2275" s="37" t="str">
        <f>IF($I2275&lt;&gt;"",VLOOKUP($I2275,'Valid Values - Search'!$R$4:$T$4719,3,FALSE),"")</f>
        <v/>
      </c>
      <c r="AB2275" s="37" t="str">
        <f>IF($I2275&lt;&gt;"",VLOOKUP($I2275,'Valid Values - Search'!$R$4:$S$4719,2,FALSE),"")</f>
        <v/>
      </c>
      <c r="AC2275" s="38" t="str">
        <f t="shared" si="35"/>
        <v/>
      </c>
      <c r="AD2275" s="38"/>
    </row>
    <row r="2276" spans="1:30">
      <c r="A2276" s="46"/>
      <c r="B2276" s="47"/>
      <c r="C2276" s="49"/>
      <c r="D2276" s="41"/>
      <c r="E2276" s="41"/>
      <c r="F2276" s="41"/>
      <c r="G2276" s="50" t="str">
        <f>IF(A2276&lt;&gt;"",CONCATENATE(A2276,":",YEAR(B2276),IF(MONTH(B2276)&gt;9,MONTH(B2276),CONCATENATE(0,MONTH(B2276))),IF(DAY(B2276)&gt;9,DAY(B2276),CONCATENATE(0,DAY(B2276))),IF(HOUR(C2276)&gt;9,HOUR(C2276),CONCATENATE(0,HOUR(C2276))),IF(MINUTE(C2276)&gt;9,MINUTE(C2276),CONCATENATE(0,MINUTE(C2276))),":",VLOOKUP(F2276,'Valid Values - Results'!$D$4:$F$12,3,FALSE)),"")</f>
        <v/>
      </c>
      <c r="H2276" s="41"/>
      <c r="I2276" s="41"/>
      <c r="J2276" s="41"/>
      <c r="K2276" s="41"/>
      <c r="L2276" s="41"/>
      <c r="M2276" s="92"/>
      <c r="N2276" s="41"/>
      <c r="O2276" s="41"/>
      <c r="P2276" s="41"/>
      <c r="Q2276" s="41"/>
      <c r="R2276" s="41"/>
      <c r="S2276" s="41"/>
      <c r="T2276" s="41"/>
      <c r="U2276" s="47"/>
      <c r="V2276" s="49"/>
      <c r="W2276" s="41"/>
      <c r="X2276" s="41"/>
      <c r="Y2276" s="41"/>
      <c r="AA2276" s="37" t="str">
        <f>IF($I2276&lt;&gt;"",VLOOKUP($I2276,'Valid Values - Search'!$R$4:$T$4719,3,FALSE),"")</f>
        <v/>
      </c>
      <c r="AB2276" s="37" t="str">
        <f>IF($I2276&lt;&gt;"",VLOOKUP($I2276,'Valid Values - Search'!$R$4:$S$4719,2,FALSE),"")</f>
        <v/>
      </c>
      <c r="AC2276" s="38" t="str">
        <f t="shared" si="35"/>
        <v/>
      </c>
      <c r="AD2276" s="38"/>
    </row>
    <row r="2277" spans="1:30">
      <c r="A2277" s="46"/>
      <c r="B2277" s="47"/>
      <c r="C2277" s="49"/>
      <c r="D2277" s="41"/>
      <c r="E2277" s="41"/>
      <c r="F2277" s="41"/>
      <c r="G2277" s="50" t="str">
        <f>IF(A2277&lt;&gt;"",CONCATENATE(A2277,":",YEAR(B2277),IF(MONTH(B2277)&gt;9,MONTH(B2277),CONCATENATE(0,MONTH(B2277))),IF(DAY(B2277)&gt;9,DAY(B2277),CONCATENATE(0,DAY(B2277))),IF(HOUR(C2277)&gt;9,HOUR(C2277),CONCATENATE(0,HOUR(C2277))),IF(MINUTE(C2277)&gt;9,MINUTE(C2277),CONCATENATE(0,MINUTE(C2277))),":",VLOOKUP(F2277,'Valid Values - Results'!$D$4:$F$12,3,FALSE)),"")</f>
        <v/>
      </c>
      <c r="H2277" s="41"/>
      <c r="I2277" s="41"/>
      <c r="J2277" s="41"/>
      <c r="K2277" s="41"/>
      <c r="L2277" s="41"/>
      <c r="M2277" s="92"/>
      <c r="N2277" s="41"/>
      <c r="O2277" s="41"/>
      <c r="P2277" s="41"/>
      <c r="Q2277" s="41"/>
      <c r="R2277" s="41"/>
      <c r="S2277" s="41"/>
      <c r="T2277" s="41"/>
      <c r="U2277" s="47"/>
      <c r="V2277" s="49"/>
      <c r="W2277" s="41"/>
      <c r="X2277" s="41"/>
      <c r="Y2277" s="41"/>
      <c r="AA2277" s="37" t="str">
        <f>IF($I2277&lt;&gt;"",VLOOKUP($I2277,'Valid Values - Search'!$R$4:$T$4719,3,FALSE),"")</f>
        <v/>
      </c>
      <c r="AB2277" s="37" t="str">
        <f>IF($I2277&lt;&gt;"",VLOOKUP($I2277,'Valid Values - Search'!$R$4:$S$4719,2,FALSE),"")</f>
        <v/>
      </c>
      <c r="AC2277" s="38" t="str">
        <f t="shared" si="35"/>
        <v/>
      </c>
      <c r="AD2277" s="38"/>
    </row>
    <row r="2278" spans="1:30">
      <c r="A2278" s="46"/>
      <c r="B2278" s="47"/>
      <c r="C2278" s="49"/>
      <c r="D2278" s="41"/>
      <c r="E2278" s="41"/>
      <c r="F2278" s="41"/>
      <c r="G2278" s="50" t="str">
        <f>IF(A2278&lt;&gt;"",CONCATENATE(A2278,":",YEAR(B2278),IF(MONTH(B2278)&gt;9,MONTH(B2278),CONCATENATE(0,MONTH(B2278))),IF(DAY(B2278)&gt;9,DAY(B2278),CONCATENATE(0,DAY(B2278))),IF(HOUR(C2278)&gt;9,HOUR(C2278),CONCATENATE(0,HOUR(C2278))),IF(MINUTE(C2278)&gt;9,MINUTE(C2278),CONCATENATE(0,MINUTE(C2278))),":",VLOOKUP(F2278,'Valid Values - Results'!$D$4:$F$12,3,FALSE)),"")</f>
        <v/>
      </c>
      <c r="H2278" s="41"/>
      <c r="I2278" s="41"/>
      <c r="J2278" s="41"/>
      <c r="K2278" s="41"/>
      <c r="L2278" s="41"/>
      <c r="M2278" s="92"/>
      <c r="N2278" s="41"/>
      <c r="O2278" s="41"/>
      <c r="P2278" s="41"/>
      <c r="Q2278" s="41"/>
      <c r="R2278" s="41"/>
      <c r="S2278" s="41"/>
      <c r="T2278" s="41"/>
      <c r="U2278" s="47"/>
      <c r="V2278" s="49"/>
      <c r="W2278" s="41"/>
      <c r="X2278" s="41"/>
      <c r="Y2278" s="41"/>
      <c r="AA2278" s="37" t="str">
        <f>IF($I2278&lt;&gt;"",VLOOKUP($I2278,'Valid Values - Search'!$R$4:$T$4719,3,FALSE),"")</f>
        <v/>
      </c>
      <c r="AB2278" s="37" t="str">
        <f>IF($I2278&lt;&gt;"",VLOOKUP($I2278,'Valid Values - Search'!$R$4:$S$4719,2,FALSE),"")</f>
        <v/>
      </c>
      <c r="AC2278" s="38" t="str">
        <f t="shared" si="35"/>
        <v/>
      </c>
      <c r="AD2278" s="38"/>
    </row>
    <row r="2279" spans="1:30">
      <c r="A2279" s="46"/>
      <c r="B2279" s="47"/>
      <c r="C2279" s="49"/>
      <c r="D2279" s="41"/>
      <c r="E2279" s="41"/>
      <c r="F2279" s="41"/>
      <c r="G2279" s="50" t="str">
        <f>IF(A2279&lt;&gt;"",CONCATENATE(A2279,":",YEAR(B2279),IF(MONTH(B2279)&gt;9,MONTH(B2279),CONCATENATE(0,MONTH(B2279))),IF(DAY(B2279)&gt;9,DAY(B2279),CONCATENATE(0,DAY(B2279))),IF(HOUR(C2279)&gt;9,HOUR(C2279),CONCATENATE(0,HOUR(C2279))),IF(MINUTE(C2279)&gt;9,MINUTE(C2279),CONCATENATE(0,MINUTE(C2279))),":",VLOOKUP(F2279,'Valid Values - Results'!$D$4:$F$12,3,FALSE)),"")</f>
        <v/>
      </c>
      <c r="H2279" s="41"/>
      <c r="I2279" s="41"/>
      <c r="J2279" s="41"/>
      <c r="K2279" s="41"/>
      <c r="L2279" s="41"/>
      <c r="M2279" s="92"/>
      <c r="N2279" s="41"/>
      <c r="O2279" s="41"/>
      <c r="P2279" s="41"/>
      <c r="Q2279" s="41"/>
      <c r="R2279" s="41"/>
      <c r="S2279" s="41"/>
      <c r="T2279" s="41"/>
      <c r="U2279" s="47"/>
      <c r="V2279" s="49"/>
      <c r="W2279" s="41"/>
      <c r="X2279" s="41"/>
      <c r="Y2279" s="41"/>
      <c r="AA2279" s="37" t="str">
        <f>IF($I2279&lt;&gt;"",VLOOKUP($I2279,'Valid Values - Search'!$R$4:$T$4719,3,FALSE),"")</f>
        <v/>
      </c>
      <c r="AB2279" s="37" t="str">
        <f>IF($I2279&lt;&gt;"",VLOOKUP($I2279,'Valid Values - Search'!$R$4:$S$4719,2,FALSE),"")</f>
        <v/>
      </c>
      <c r="AC2279" s="38" t="str">
        <f t="shared" si="35"/>
        <v/>
      </c>
      <c r="AD2279" s="38"/>
    </row>
    <row r="2280" spans="1:30">
      <c r="A2280" s="46"/>
      <c r="B2280" s="47"/>
      <c r="C2280" s="49"/>
      <c r="D2280" s="41"/>
      <c r="E2280" s="41"/>
      <c r="F2280" s="41"/>
      <c r="G2280" s="50" t="str">
        <f>IF(A2280&lt;&gt;"",CONCATENATE(A2280,":",YEAR(B2280),IF(MONTH(B2280)&gt;9,MONTH(B2280),CONCATENATE(0,MONTH(B2280))),IF(DAY(B2280)&gt;9,DAY(B2280),CONCATENATE(0,DAY(B2280))),IF(HOUR(C2280)&gt;9,HOUR(C2280),CONCATENATE(0,HOUR(C2280))),IF(MINUTE(C2280)&gt;9,MINUTE(C2280),CONCATENATE(0,MINUTE(C2280))),":",VLOOKUP(F2280,'Valid Values - Results'!$D$4:$F$12,3,FALSE)),"")</f>
        <v/>
      </c>
      <c r="H2280" s="41"/>
      <c r="I2280" s="41"/>
      <c r="J2280" s="41"/>
      <c r="K2280" s="41"/>
      <c r="L2280" s="41"/>
      <c r="M2280" s="92"/>
      <c r="N2280" s="41"/>
      <c r="O2280" s="41"/>
      <c r="P2280" s="41"/>
      <c r="Q2280" s="41"/>
      <c r="R2280" s="41"/>
      <c r="S2280" s="41"/>
      <c r="T2280" s="41"/>
      <c r="U2280" s="47"/>
      <c r="V2280" s="49"/>
      <c r="W2280" s="41"/>
      <c r="X2280" s="41"/>
      <c r="Y2280" s="41"/>
      <c r="AA2280" s="37" t="str">
        <f>IF($I2280&lt;&gt;"",VLOOKUP($I2280,'Valid Values - Search'!$R$4:$T$4719,3,FALSE),"")</f>
        <v/>
      </c>
      <c r="AB2280" s="37" t="str">
        <f>IF($I2280&lt;&gt;"",VLOOKUP($I2280,'Valid Values - Search'!$R$4:$S$4719,2,FALSE),"")</f>
        <v/>
      </c>
      <c r="AC2280" s="38" t="str">
        <f t="shared" si="35"/>
        <v/>
      </c>
      <c r="AD2280" s="38"/>
    </row>
    <row r="2281" spans="1:30">
      <c r="A2281" s="46"/>
      <c r="B2281" s="47"/>
      <c r="C2281" s="49"/>
      <c r="D2281" s="41"/>
      <c r="E2281" s="41"/>
      <c r="F2281" s="41"/>
      <c r="G2281" s="50" t="str">
        <f>IF(A2281&lt;&gt;"",CONCATENATE(A2281,":",YEAR(B2281),IF(MONTH(B2281)&gt;9,MONTH(B2281),CONCATENATE(0,MONTH(B2281))),IF(DAY(B2281)&gt;9,DAY(B2281),CONCATENATE(0,DAY(B2281))),IF(HOUR(C2281)&gt;9,HOUR(C2281),CONCATENATE(0,HOUR(C2281))),IF(MINUTE(C2281)&gt;9,MINUTE(C2281),CONCATENATE(0,MINUTE(C2281))),":",VLOOKUP(F2281,'Valid Values - Results'!$D$4:$F$12,3,FALSE)),"")</f>
        <v/>
      </c>
      <c r="H2281" s="41"/>
      <c r="I2281" s="41"/>
      <c r="J2281" s="41"/>
      <c r="K2281" s="41"/>
      <c r="L2281" s="41"/>
      <c r="M2281" s="92"/>
      <c r="N2281" s="41"/>
      <c r="O2281" s="41"/>
      <c r="P2281" s="41"/>
      <c r="Q2281" s="41"/>
      <c r="R2281" s="41"/>
      <c r="S2281" s="41"/>
      <c r="T2281" s="41"/>
      <c r="U2281" s="47"/>
      <c r="V2281" s="49"/>
      <c r="W2281" s="41"/>
      <c r="X2281" s="41"/>
      <c r="Y2281" s="41"/>
      <c r="AA2281" s="37" t="str">
        <f>IF($I2281&lt;&gt;"",VLOOKUP($I2281,'Valid Values - Search'!$R$4:$T$4719,3,FALSE),"")</f>
        <v/>
      </c>
      <c r="AB2281" s="37" t="str">
        <f>IF($I2281&lt;&gt;"",VLOOKUP($I2281,'Valid Values - Search'!$R$4:$S$4719,2,FALSE),"")</f>
        <v/>
      </c>
      <c r="AC2281" s="38" t="str">
        <f t="shared" si="35"/>
        <v/>
      </c>
      <c r="AD2281" s="38"/>
    </row>
    <row r="2282" spans="1:30">
      <c r="A2282" s="46"/>
      <c r="B2282" s="47"/>
      <c r="C2282" s="49"/>
      <c r="D2282" s="41"/>
      <c r="E2282" s="41"/>
      <c r="F2282" s="41"/>
      <c r="G2282" s="50" t="str">
        <f>IF(A2282&lt;&gt;"",CONCATENATE(A2282,":",YEAR(B2282),IF(MONTH(B2282)&gt;9,MONTH(B2282),CONCATENATE(0,MONTH(B2282))),IF(DAY(B2282)&gt;9,DAY(B2282),CONCATENATE(0,DAY(B2282))),IF(HOUR(C2282)&gt;9,HOUR(C2282),CONCATENATE(0,HOUR(C2282))),IF(MINUTE(C2282)&gt;9,MINUTE(C2282),CONCATENATE(0,MINUTE(C2282))),":",VLOOKUP(F2282,'Valid Values - Results'!$D$4:$F$12,3,FALSE)),"")</f>
        <v/>
      </c>
      <c r="H2282" s="41"/>
      <c r="I2282" s="41"/>
      <c r="J2282" s="41"/>
      <c r="K2282" s="41"/>
      <c r="L2282" s="41"/>
      <c r="M2282" s="92"/>
      <c r="N2282" s="41"/>
      <c r="O2282" s="41"/>
      <c r="P2282" s="41"/>
      <c r="Q2282" s="41"/>
      <c r="R2282" s="41"/>
      <c r="S2282" s="41"/>
      <c r="T2282" s="41"/>
      <c r="U2282" s="47"/>
      <c r="V2282" s="49"/>
      <c r="W2282" s="41"/>
      <c r="X2282" s="41"/>
      <c r="Y2282" s="41"/>
      <c r="AA2282" s="37" t="str">
        <f>IF($I2282&lt;&gt;"",VLOOKUP($I2282,'Valid Values - Search'!$R$4:$T$4719,3,FALSE),"")</f>
        <v/>
      </c>
      <c r="AB2282" s="37" t="str">
        <f>IF($I2282&lt;&gt;"",VLOOKUP($I2282,'Valid Values - Search'!$R$4:$S$4719,2,FALSE),"")</f>
        <v/>
      </c>
      <c r="AC2282" s="38" t="str">
        <f t="shared" si="35"/>
        <v/>
      </c>
      <c r="AD2282" s="38"/>
    </row>
    <row r="2283" spans="1:30">
      <c r="A2283" s="46"/>
      <c r="B2283" s="47"/>
      <c r="C2283" s="49"/>
      <c r="D2283" s="41"/>
      <c r="E2283" s="41"/>
      <c r="F2283" s="41"/>
      <c r="G2283" s="50" t="str">
        <f>IF(A2283&lt;&gt;"",CONCATENATE(A2283,":",YEAR(B2283),IF(MONTH(B2283)&gt;9,MONTH(B2283),CONCATENATE(0,MONTH(B2283))),IF(DAY(B2283)&gt;9,DAY(B2283),CONCATENATE(0,DAY(B2283))),IF(HOUR(C2283)&gt;9,HOUR(C2283),CONCATENATE(0,HOUR(C2283))),IF(MINUTE(C2283)&gt;9,MINUTE(C2283),CONCATENATE(0,MINUTE(C2283))),":",VLOOKUP(F2283,'Valid Values - Results'!$D$4:$F$12,3,FALSE)),"")</f>
        <v/>
      </c>
      <c r="H2283" s="41"/>
      <c r="I2283" s="41"/>
      <c r="J2283" s="41"/>
      <c r="K2283" s="41"/>
      <c r="L2283" s="41"/>
      <c r="M2283" s="92"/>
      <c r="N2283" s="41"/>
      <c r="O2283" s="41"/>
      <c r="P2283" s="41"/>
      <c r="Q2283" s="41"/>
      <c r="R2283" s="41"/>
      <c r="S2283" s="41"/>
      <c r="T2283" s="41"/>
      <c r="U2283" s="47"/>
      <c r="V2283" s="49"/>
      <c r="W2283" s="41"/>
      <c r="X2283" s="41"/>
      <c r="Y2283" s="41"/>
      <c r="AA2283" s="37" t="str">
        <f>IF($I2283&lt;&gt;"",VLOOKUP($I2283,'Valid Values - Search'!$R$4:$T$4719,3,FALSE),"")</f>
        <v/>
      </c>
      <c r="AB2283" s="37" t="str">
        <f>IF($I2283&lt;&gt;"",VLOOKUP($I2283,'Valid Values - Search'!$R$4:$S$4719,2,FALSE),"")</f>
        <v/>
      </c>
      <c r="AC2283" s="38" t="str">
        <f t="shared" si="35"/>
        <v/>
      </c>
      <c r="AD2283" s="38"/>
    </row>
    <row r="2284" spans="1:30">
      <c r="A2284" s="46"/>
      <c r="B2284" s="47"/>
      <c r="C2284" s="49"/>
      <c r="D2284" s="41"/>
      <c r="E2284" s="41"/>
      <c r="F2284" s="41"/>
      <c r="G2284" s="50" t="str">
        <f>IF(A2284&lt;&gt;"",CONCATENATE(A2284,":",YEAR(B2284),IF(MONTH(B2284)&gt;9,MONTH(B2284),CONCATENATE(0,MONTH(B2284))),IF(DAY(B2284)&gt;9,DAY(B2284),CONCATENATE(0,DAY(B2284))),IF(HOUR(C2284)&gt;9,HOUR(C2284),CONCATENATE(0,HOUR(C2284))),IF(MINUTE(C2284)&gt;9,MINUTE(C2284),CONCATENATE(0,MINUTE(C2284))),":",VLOOKUP(F2284,'Valid Values - Results'!$D$4:$F$12,3,FALSE)),"")</f>
        <v/>
      </c>
      <c r="H2284" s="41"/>
      <c r="I2284" s="41"/>
      <c r="J2284" s="41"/>
      <c r="K2284" s="41"/>
      <c r="L2284" s="41"/>
      <c r="M2284" s="92"/>
      <c r="N2284" s="41"/>
      <c r="O2284" s="41"/>
      <c r="P2284" s="41"/>
      <c r="Q2284" s="41"/>
      <c r="R2284" s="41"/>
      <c r="S2284" s="41"/>
      <c r="T2284" s="41"/>
      <c r="U2284" s="47"/>
      <c r="V2284" s="49"/>
      <c r="W2284" s="41"/>
      <c r="X2284" s="41"/>
      <c r="Y2284" s="41"/>
      <c r="AA2284" s="37" t="str">
        <f>IF($I2284&lt;&gt;"",VLOOKUP($I2284,'Valid Values - Search'!$R$4:$T$4719,3,FALSE),"")</f>
        <v/>
      </c>
      <c r="AB2284" s="37" t="str">
        <f>IF($I2284&lt;&gt;"",VLOOKUP($I2284,'Valid Values - Search'!$R$4:$S$4719,2,FALSE),"")</f>
        <v/>
      </c>
      <c r="AC2284" s="38" t="str">
        <f t="shared" si="35"/>
        <v/>
      </c>
      <c r="AD2284" s="38"/>
    </row>
    <row r="2285" spans="1:30">
      <c r="A2285" s="46"/>
      <c r="B2285" s="47"/>
      <c r="C2285" s="49"/>
      <c r="D2285" s="41"/>
      <c r="E2285" s="41"/>
      <c r="F2285" s="41"/>
      <c r="G2285" s="50" t="str">
        <f>IF(A2285&lt;&gt;"",CONCATENATE(A2285,":",YEAR(B2285),IF(MONTH(B2285)&gt;9,MONTH(B2285),CONCATENATE(0,MONTH(B2285))),IF(DAY(B2285)&gt;9,DAY(B2285),CONCATENATE(0,DAY(B2285))),IF(HOUR(C2285)&gt;9,HOUR(C2285),CONCATENATE(0,HOUR(C2285))),IF(MINUTE(C2285)&gt;9,MINUTE(C2285),CONCATENATE(0,MINUTE(C2285))),":",VLOOKUP(F2285,'Valid Values - Results'!$D$4:$F$12,3,FALSE)),"")</f>
        <v/>
      </c>
      <c r="H2285" s="41"/>
      <c r="I2285" s="41"/>
      <c r="J2285" s="41"/>
      <c r="K2285" s="41"/>
      <c r="L2285" s="41"/>
      <c r="M2285" s="92"/>
      <c r="N2285" s="41"/>
      <c r="O2285" s="41"/>
      <c r="P2285" s="41"/>
      <c r="Q2285" s="41"/>
      <c r="R2285" s="41"/>
      <c r="S2285" s="41"/>
      <c r="T2285" s="41"/>
      <c r="U2285" s="47"/>
      <c r="V2285" s="49"/>
      <c r="W2285" s="41"/>
      <c r="X2285" s="41"/>
      <c r="Y2285" s="41"/>
      <c r="AA2285" s="37" t="str">
        <f>IF($I2285&lt;&gt;"",VLOOKUP($I2285,'Valid Values - Search'!$R$4:$T$4719,3,FALSE),"")</f>
        <v/>
      </c>
      <c r="AB2285" s="37" t="str">
        <f>IF($I2285&lt;&gt;"",VLOOKUP($I2285,'Valid Values - Search'!$R$4:$S$4719,2,FALSE),"")</f>
        <v/>
      </c>
      <c r="AC2285" s="38" t="str">
        <f t="shared" si="35"/>
        <v/>
      </c>
      <c r="AD2285" s="38"/>
    </row>
    <row r="2286" spans="1:30">
      <c r="A2286" s="46"/>
      <c r="B2286" s="47"/>
      <c r="C2286" s="49"/>
      <c r="D2286" s="41"/>
      <c r="E2286" s="41"/>
      <c r="F2286" s="41"/>
      <c r="G2286" s="50" t="str">
        <f>IF(A2286&lt;&gt;"",CONCATENATE(A2286,":",YEAR(B2286),IF(MONTH(B2286)&gt;9,MONTH(B2286),CONCATENATE(0,MONTH(B2286))),IF(DAY(B2286)&gt;9,DAY(B2286),CONCATENATE(0,DAY(B2286))),IF(HOUR(C2286)&gt;9,HOUR(C2286),CONCATENATE(0,HOUR(C2286))),IF(MINUTE(C2286)&gt;9,MINUTE(C2286),CONCATENATE(0,MINUTE(C2286))),":",VLOOKUP(F2286,'Valid Values - Results'!$D$4:$F$12,3,FALSE)),"")</f>
        <v/>
      </c>
      <c r="H2286" s="41"/>
      <c r="I2286" s="41"/>
      <c r="J2286" s="41"/>
      <c r="K2286" s="41"/>
      <c r="L2286" s="41"/>
      <c r="M2286" s="92"/>
      <c r="N2286" s="41"/>
      <c r="O2286" s="41"/>
      <c r="P2286" s="41"/>
      <c r="Q2286" s="41"/>
      <c r="R2286" s="41"/>
      <c r="S2286" s="41"/>
      <c r="T2286" s="41"/>
      <c r="U2286" s="47"/>
      <c r="V2286" s="49"/>
      <c r="W2286" s="41"/>
      <c r="X2286" s="41"/>
      <c r="Y2286" s="41"/>
      <c r="AA2286" s="37" t="str">
        <f>IF($I2286&lt;&gt;"",VLOOKUP($I2286,'Valid Values - Search'!$R$4:$T$4719,3,FALSE),"")</f>
        <v/>
      </c>
      <c r="AB2286" s="37" t="str">
        <f>IF($I2286&lt;&gt;"",VLOOKUP($I2286,'Valid Values - Search'!$R$4:$S$4719,2,FALSE),"")</f>
        <v/>
      </c>
      <c r="AC2286" s="38" t="str">
        <f t="shared" si="35"/>
        <v/>
      </c>
      <c r="AD2286" s="38"/>
    </row>
    <row r="2287" spans="1:30">
      <c r="A2287" s="46"/>
      <c r="B2287" s="47"/>
      <c r="C2287" s="49"/>
      <c r="D2287" s="41"/>
      <c r="E2287" s="41"/>
      <c r="F2287" s="41"/>
      <c r="G2287" s="50" t="str">
        <f>IF(A2287&lt;&gt;"",CONCATENATE(A2287,":",YEAR(B2287),IF(MONTH(B2287)&gt;9,MONTH(B2287),CONCATENATE(0,MONTH(B2287))),IF(DAY(B2287)&gt;9,DAY(B2287),CONCATENATE(0,DAY(B2287))),IF(HOUR(C2287)&gt;9,HOUR(C2287),CONCATENATE(0,HOUR(C2287))),IF(MINUTE(C2287)&gt;9,MINUTE(C2287),CONCATENATE(0,MINUTE(C2287))),":",VLOOKUP(F2287,'Valid Values - Results'!$D$4:$F$12,3,FALSE)),"")</f>
        <v/>
      </c>
      <c r="H2287" s="41"/>
      <c r="I2287" s="41"/>
      <c r="J2287" s="41"/>
      <c r="K2287" s="41"/>
      <c r="L2287" s="41"/>
      <c r="M2287" s="92"/>
      <c r="N2287" s="41"/>
      <c r="O2287" s="41"/>
      <c r="P2287" s="41"/>
      <c r="Q2287" s="41"/>
      <c r="R2287" s="41"/>
      <c r="S2287" s="41"/>
      <c r="T2287" s="41"/>
      <c r="U2287" s="47"/>
      <c r="V2287" s="49"/>
      <c r="W2287" s="41"/>
      <c r="X2287" s="41"/>
      <c r="Y2287" s="41"/>
      <c r="AA2287" s="37" t="str">
        <f>IF($I2287&lt;&gt;"",VLOOKUP($I2287,'Valid Values - Search'!$R$4:$T$4719,3,FALSE),"")</f>
        <v/>
      </c>
      <c r="AB2287" s="37" t="str">
        <f>IF($I2287&lt;&gt;"",VLOOKUP($I2287,'Valid Values - Search'!$R$4:$S$4719,2,FALSE),"")</f>
        <v/>
      </c>
      <c r="AC2287" s="38" t="str">
        <f t="shared" si="35"/>
        <v/>
      </c>
      <c r="AD2287" s="38"/>
    </row>
    <row r="2288" spans="1:30">
      <c r="A2288" s="46"/>
      <c r="B2288" s="47"/>
      <c r="C2288" s="49"/>
      <c r="D2288" s="41"/>
      <c r="E2288" s="41"/>
      <c r="F2288" s="41"/>
      <c r="G2288" s="50" t="str">
        <f>IF(A2288&lt;&gt;"",CONCATENATE(A2288,":",YEAR(B2288),IF(MONTH(B2288)&gt;9,MONTH(B2288),CONCATENATE(0,MONTH(B2288))),IF(DAY(B2288)&gt;9,DAY(B2288),CONCATENATE(0,DAY(B2288))),IF(HOUR(C2288)&gt;9,HOUR(C2288),CONCATENATE(0,HOUR(C2288))),IF(MINUTE(C2288)&gt;9,MINUTE(C2288),CONCATENATE(0,MINUTE(C2288))),":",VLOOKUP(F2288,'Valid Values - Results'!$D$4:$F$12,3,FALSE)),"")</f>
        <v/>
      </c>
      <c r="H2288" s="41"/>
      <c r="I2288" s="41"/>
      <c r="J2288" s="41"/>
      <c r="K2288" s="41"/>
      <c r="L2288" s="41"/>
      <c r="M2288" s="92"/>
      <c r="N2288" s="41"/>
      <c r="O2288" s="41"/>
      <c r="P2288" s="41"/>
      <c r="Q2288" s="41"/>
      <c r="R2288" s="41"/>
      <c r="S2288" s="41"/>
      <c r="T2288" s="41"/>
      <c r="U2288" s="47"/>
      <c r="V2288" s="49"/>
      <c r="W2288" s="41"/>
      <c r="X2288" s="41"/>
      <c r="Y2288" s="41"/>
      <c r="AA2288" s="37" t="str">
        <f>IF($I2288&lt;&gt;"",VLOOKUP($I2288,'Valid Values - Search'!$R$4:$T$4719,3,FALSE),"")</f>
        <v/>
      </c>
      <c r="AB2288" s="37" t="str">
        <f>IF($I2288&lt;&gt;"",VLOOKUP($I2288,'Valid Values - Search'!$R$4:$S$4719,2,FALSE),"")</f>
        <v/>
      </c>
      <c r="AC2288" s="38" t="str">
        <f t="shared" si="35"/>
        <v/>
      </c>
      <c r="AD2288" s="38"/>
    </row>
    <row r="2289" spans="1:30">
      <c r="A2289" s="46"/>
      <c r="B2289" s="47"/>
      <c r="C2289" s="49"/>
      <c r="D2289" s="41"/>
      <c r="E2289" s="41"/>
      <c r="F2289" s="41"/>
      <c r="G2289" s="50" t="str">
        <f>IF(A2289&lt;&gt;"",CONCATENATE(A2289,":",YEAR(B2289),IF(MONTH(B2289)&gt;9,MONTH(B2289),CONCATENATE(0,MONTH(B2289))),IF(DAY(B2289)&gt;9,DAY(B2289),CONCATENATE(0,DAY(B2289))),IF(HOUR(C2289)&gt;9,HOUR(C2289),CONCATENATE(0,HOUR(C2289))),IF(MINUTE(C2289)&gt;9,MINUTE(C2289),CONCATENATE(0,MINUTE(C2289))),":",VLOOKUP(F2289,'Valid Values - Results'!$D$4:$F$12,3,FALSE)),"")</f>
        <v/>
      </c>
      <c r="H2289" s="41"/>
      <c r="I2289" s="41"/>
      <c r="J2289" s="41"/>
      <c r="K2289" s="41"/>
      <c r="L2289" s="41"/>
      <c r="M2289" s="92"/>
      <c r="N2289" s="41"/>
      <c r="O2289" s="41"/>
      <c r="P2289" s="41"/>
      <c r="Q2289" s="41"/>
      <c r="R2289" s="41"/>
      <c r="S2289" s="41"/>
      <c r="T2289" s="41"/>
      <c r="U2289" s="47"/>
      <c r="V2289" s="49"/>
      <c r="W2289" s="41"/>
      <c r="X2289" s="41"/>
      <c r="Y2289" s="41"/>
      <c r="AA2289" s="37" t="str">
        <f>IF($I2289&lt;&gt;"",VLOOKUP($I2289,'Valid Values - Search'!$R$4:$T$4719,3,FALSE),"")</f>
        <v/>
      </c>
      <c r="AB2289" s="37" t="str">
        <f>IF($I2289&lt;&gt;"",VLOOKUP($I2289,'Valid Values - Search'!$R$4:$S$4719,2,FALSE),"")</f>
        <v/>
      </c>
      <c r="AC2289" s="38" t="str">
        <f t="shared" si="35"/>
        <v/>
      </c>
      <c r="AD2289" s="38"/>
    </row>
    <row r="2290" spans="1:30">
      <c r="A2290" s="46"/>
      <c r="B2290" s="47"/>
      <c r="C2290" s="49"/>
      <c r="D2290" s="41"/>
      <c r="E2290" s="41"/>
      <c r="F2290" s="41"/>
      <c r="G2290" s="50" t="str">
        <f>IF(A2290&lt;&gt;"",CONCATENATE(A2290,":",YEAR(B2290),IF(MONTH(B2290)&gt;9,MONTH(B2290),CONCATENATE(0,MONTH(B2290))),IF(DAY(B2290)&gt;9,DAY(B2290),CONCATENATE(0,DAY(B2290))),IF(HOUR(C2290)&gt;9,HOUR(C2290),CONCATENATE(0,HOUR(C2290))),IF(MINUTE(C2290)&gt;9,MINUTE(C2290),CONCATENATE(0,MINUTE(C2290))),":",VLOOKUP(F2290,'Valid Values - Results'!$D$4:$F$12,3,FALSE)),"")</f>
        <v/>
      </c>
      <c r="H2290" s="41"/>
      <c r="I2290" s="41"/>
      <c r="J2290" s="41"/>
      <c r="K2290" s="41"/>
      <c r="L2290" s="41"/>
      <c r="M2290" s="92"/>
      <c r="N2290" s="41"/>
      <c r="O2290" s="41"/>
      <c r="P2290" s="41"/>
      <c r="Q2290" s="41"/>
      <c r="R2290" s="41"/>
      <c r="S2290" s="41"/>
      <c r="T2290" s="41"/>
      <c r="U2290" s="47"/>
      <c r="V2290" s="49"/>
      <c r="W2290" s="41"/>
      <c r="X2290" s="41"/>
      <c r="Y2290" s="41"/>
      <c r="AA2290" s="37" t="str">
        <f>IF($I2290&lt;&gt;"",VLOOKUP($I2290,'Valid Values - Search'!$R$4:$T$4719,3,FALSE),"")</f>
        <v/>
      </c>
      <c r="AB2290" s="37" t="str">
        <f>IF($I2290&lt;&gt;"",VLOOKUP($I2290,'Valid Values - Search'!$R$4:$S$4719,2,FALSE),"")</f>
        <v/>
      </c>
      <c r="AC2290" s="38" t="str">
        <f t="shared" si="35"/>
        <v/>
      </c>
      <c r="AD2290" s="38"/>
    </row>
    <row r="2291" spans="1:30">
      <c r="A2291" s="46"/>
      <c r="B2291" s="47"/>
      <c r="C2291" s="49"/>
      <c r="D2291" s="41"/>
      <c r="E2291" s="41"/>
      <c r="F2291" s="41"/>
      <c r="G2291" s="50" t="str">
        <f>IF(A2291&lt;&gt;"",CONCATENATE(A2291,":",YEAR(B2291),IF(MONTH(B2291)&gt;9,MONTH(B2291),CONCATENATE(0,MONTH(B2291))),IF(DAY(B2291)&gt;9,DAY(B2291),CONCATENATE(0,DAY(B2291))),IF(HOUR(C2291)&gt;9,HOUR(C2291),CONCATENATE(0,HOUR(C2291))),IF(MINUTE(C2291)&gt;9,MINUTE(C2291),CONCATENATE(0,MINUTE(C2291))),":",VLOOKUP(F2291,'Valid Values - Results'!$D$4:$F$12,3,FALSE)),"")</f>
        <v/>
      </c>
      <c r="H2291" s="41"/>
      <c r="I2291" s="41"/>
      <c r="J2291" s="41"/>
      <c r="K2291" s="41"/>
      <c r="L2291" s="41"/>
      <c r="M2291" s="92"/>
      <c r="N2291" s="41"/>
      <c r="O2291" s="41"/>
      <c r="P2291" s="41"/>
      <c r="Q2291" s="41"/>
      <c r="R2291" s="41"/>
      <c r="S2291" s="41"/>
      <c r="T2291" s="41"/>
      <c r="U2291" s="47"/>
      <c r="V2291" s="49"/>
      <c r="W2291" s="41"/>
      <c r="X2291" s="41"/>
      <c r="Y2291" s="41"/>
      <c r="AA2291" s="37" t="str">
        <f>IF($I2291&lt;&gt;"",VLOOKUP($I2291,'Valid Values - Search'!$R$4:$T$4719,3,FALSE),"")</f>
        <v/>
      </c>
      <c r="AB2291" s="37" t="str">
        <f>IF($I2291&lt;&gt;"",VLOOKUP($I2291,'Valid Values - Search'!$R$4:$S$4719,2,FALSE),"")</f>
        <v/>
      </c>
      <c r="AC2291" s="38" t="str">
        <f t="shared" si="35"/>
        <v/>
      </c>
      <c r="AD2291" s="38"/>
    </row>
    <row r="2292" spans="1:30">
      <c r="A2292" s="46"/>
      <c r="B2292" s="47"/>
      <c r="C2292" s="49"/>
      <c r="D2292" s="41"/>
      <c r="E2292" s="41"/>
      <c r="F2292" s="41"/>
      <c r="G2292" s="50" t="str">
        <f>IF(A2292&lt;&gt;"",CONCATENATE(A2292,":",YEAR(B2292),IF(MONTH(B2292)&gt;9,MONTH(B2292),CONCATENATE(0,MONTH(B2292))),IF(DAY(B2292)&gt;9,DAY(B2292),CONCATENATE(0,DAY(B2292))),IF(HOUR(C2292)&gt;9,HOUR(C2292),CONCATENATE(0,HOUR(C2292))),IF(MINUTE(C2292)&gt;9,MINUTE(C2292),CONCATENATE(0,MINUTE(C2292))),":",VLOOKUP(F2292,'Valid Values - Results'!$D$4:$F$12,3,FALSE)),"")</f>
        <v/>
      </c>
      <c r="H2292" s="41"/>
      <c r="I2292" s="41"/>
      <c r="J2292" s="41"/>
      <c r="K2292" s="41"/>
      <c r="L2292" s="41"/>
      <c r="M2292" s="92"/>
      <c r="N2292" s="41"/>
      <c r="O2292" s="41"/>
      <c r="P2292" s="41"/>
      <c r="Q2292" s="41"/>
      <c r="R2292" s="41"/>
      <c r="S2292" s="41"/>
      <c r="T2292" s="41"/>
      <c r="U2292" s="47"/>
      <c r="V2292" s="49"/>
      <c r="W2292" s="41"/>
      <c r="X2292" s="41"/>
      <c r="Y2292" s="41"/>
      <c r="AA2292" s="37" t="str">
        <f>IF($I2292&lt;&gt;"",VLOOKUP($I2292,'Valid Values - Search'!$R$4:$T$4719,3,FALSE),"")</f>
        <v/>
      </c>
      <c r="AB2292" s="37" t="str">
        <f>IF($I2292&lt;&gt;"",VLOOKUP($I2292,'Valid Values - Search'!$R$4:$S$4719,2,FALSE),"")</f>
        <v/>
      </c>
      <c r="AC2292" s="38" t="str">
        <f t="shared" si="35"/>
        <v/>
      </c>
      <c r="AD2292" s="38"/>
    </row>
    <row r="2293" spans="1:30">
      <c r="A2293" s="46"/>
      <c r="B2293" s="47"/>
      <c r="C2293" s="49"/>
      <c r="D2293" s="41"/>
      <c r="E2293" s="41"/>
      <c r="F2293" s="41"/>
      <c r="G2293" s="50" t="str">
        <f>IF(A2293&lt;&gt;"",CONCATENATE(A2293,":",YEAR(B2293),IF(MONTH(B2293)&gt;9,MONTH(B2293),CONCATENATE(0,MONTH(B2293))),IF(DAY(B2293)&gt;9,DAY(B2293),CONCATENATE(0,DAY(B2293))),IF(HOUR(C2293)&gt;9,HOUR(C2293),CONCATENATE(0,HOUR(C2293))),IF(MINUTE(C2293)&gt;9,MINUTE(C2293),CONCATENATE(0,MINUTE(C2293))),":",VLOOKUP(F2293,'Valid Values - Results'!$D$4:$F$12,3,FALSE)),"")</f>
        <v/>
      </c>
      <c r="H2293" s="41"/>
      <c r="I2293" s="41"/>
      <c r="J2293" s="41"/>
      <c r="K2293" s="41"/>
      <c r="L2293" s="41"/>
      <c r="M2293" s="92"/>
      <c r="N2293" s="41"/>
      <c r="O2293" s="41"/>
      <c r="P2293" s="41"/>
      <c r="Q2293" s="41"/>
      <c r="R2293" s="41"/>
      <c r="S2293" s="41"/>
      <c r="T2293" s="41"/>
      <c r="U2293" s="47"/>
      <c r="V2293" s="49"/>
      <c r="W2293" s="41"/>
      <c r="X2293" s="41"/>
      <c r="Y2293" s="41"/>
      <c r="AA2293" s="37" t="str">
        <f>IF($I2293&lt;&gt;"",VLOOKUP($I2293,'Valid Values - Search'!$R$4:$T$4719,3,FALSE),"")</f>
        <v/>
      </c>
      <c r="AB2293" s="37" t="str">
        <f>IF($I2293&lt;&gt;"",VLOOKUP($I2293,'Valid Values - Search'!$R$4:$S$4719,2,FALSE),"")</f>
        <v/>
      </c>
      <c r="AC2293" s="38" t="str">
        <f t="shared" si="35"/>
        <v/>
      </c>
      <c r="AD2293" s="38"/>
    </row>
    <row r="2294" spans="1:30">
      <c r="A2294" s="46"/>
      <c r="B2294" s="47"/>
      <c r="C2294" s="49"/>
      <c r="D2294" s="41"/>
      <c r="E2294" s="41"/>
      <c r="F2294" s="41"/>
      <c r="G2294" s="50" t="str">
        <f>IF(A2294&lt;&gt;"",CONCATENATE(A2294,":",YEAR(B2294),IF(MONTH(B2294)&gt;9,MONTH(B2294),CONCATENATE(0,MONTH(B2294))),IF(DAY(B2294)&gt;9,DAY(B2294),CONCATENATE(0,DAY(B2294))),IF(HOUR(C2294)&gt;9,HOUR(C2294),CONCATENATE(0,HOUR(C2294))),IF(MINUTE(C2294)&gt;9,MINUTE(C2294),CONCATENATE(0,MINUTE(C2294))),":",VLOOKUP(F2294,'Valid Values - Results'!$D$4:$F$12,3,FALSE)),"")</f>
        <v/>
      </c>
      <c r="H2294" s="41"/>
      <c r="I2294" s="41"/>
      <c r="J2294" s="41"/>
      <c r="K2294" s="41"/>
      <c r="L2294" s="41"/>
      <c r="M2294" s="92"/>
      <c r="N2294" s="41"/>
      <c r="O2294" s="41"/>
      <c r="P2294" s="41"/>
      <c r="Q2294" s="41"/>
      <c r="R2294" s="41"/>
      <c r="S2294" s="41"/>
      <c r="T2294" s="41"/>
      <c r="U2294" s="47"/>
      <c r="V2294" s="49"/>
      <c r="W2294" s="41"/>
      <c r="X2294" s="41"/>
      <c r="Y2294" s="41"/>
      <c r="AA2294" s="37" t="str">
        <f>IF($I2294&lt;&gt;"",VLOOKUP($I2294,'Valid Values - Search'!$R$4:$T$4719,3,FALSE),"")</f>
        <v/>
      </c>
      <c r="AB2294" s="37" t="str">
        <f>IF($I2294&lt;&gt;"",VLOOKUP($I2294,'Valid Values - Search'!$R$4:$S$4719,2,FALSE),"")</f>
        <v/>
      </c>
      <c r="AC2294" s="38" t="str">
        <f t="shared" si="35"/>
        <v/>
      </c>
      <c r="AD2294" s="38"/>
    </row>
    <row r="2295" spans="1:30">
      <c r="A2295" s="46"/>
      <c r="B2295" s="47"/>
      <c r="C2295" s="49"/>
      <c r="D2295" s="41"/>
      <c r="E2295" s="41"/>
      <c r="F2295" s="41"/>
      <c r="G2295" s="50" t="str">
        <f>IF(A2295&lt;&gt;"",CONCATENATE(A2295,":",YEAR(B2295),IF(MONTH(B2295)&gt;9,MONTH(B2295),CONCATENATE(0,MONTH(B2295))),IF(DAY(B2295)&gt;9,DAY(B2295),CONCATENATE(0,DAY(B2295))),IF(HOUR(C2295)&gt;9,HOUR(C2295),CONCATENATE(0,HOUR(C2295))),IF(MINUTE(C2295)&gt;9,MINUTE(C2295),CONCATENATE(0,MINUTE(C2295))),":",VLOOKUP(F2295,'Valid Values - Results'!$D$4:$F$12,3,FALSE)),"")</f>
        <v/>
      </c>
      <c r="H2295" s="41"/>
      <c r="I2295" s="41"/>
      <c r="J2295" s="41"/>
      <c r="K2295" s="41"/>
      <c r="L2295" s="41"/>
      <c r="M2295" s="92"/>
      <c r="N2295" s="41"/>
      <c r="O2295" s="41"/>
      <c r="P2295" s="41"/>
      <c r="Q2295" s="41"/>
      <c r="R2295" s="41"/>
      <c r="S2295" s="41"/>
      <c r="T2295" s="41"/>
      <c r="U2295" s="47"/>
      <c r="V2295" s="49"/>
      <c r="W2295" s="41"/>
      <c r="X2295" s="41"/>
      <c r="Y2295" s="41"/>
      <c r="AA2295" s="37" t="str">
        <f>IF($I2295&lt;&gt;"",VLOOKUP($I2295,'Valid Values - Search'!$R$4:$T$4719,3,FALSE),"")</f>
        <v/>
      </c>
      <c r="AB2295" s="37" t="str">
        <f>IF($I2295&lt;&gt;"",VLOOKUP($I2295,'Valid Values - Search'!$R$4:$S$4719,2,FALSE),"")</f>
        <v/>
      </c>
      <c r="AC2295" s="38" t="str">
        <f t="shared" si="35"/>
        <v/>
      </c>
      <c r="AD2295" s="38"/>
    </row>
    <row r="2296" spans="1:30">
      <c r="A2296" s="46"/>
      <c r="B2296" s="47"/>
      <c r="C2296" s="49"/>
      <c r="D2296" s="41"/>
      <c r="E2296" s="41"/>
      <c r="F2296" s="41"/>
      <c r="G2296" s="50" t="str">
        <f>IF(A2296&lt;&gt;"",CONCATENATE(A2296,":",YEAR(B2296),IF(MONTH(B2296)&gt;9,MONTH(B2296),CONCATENATE(0,MONTH(B2296))),IF(DAY(B2296)&gt;9,DAY(B2296),CONCATENATE(0,DAY(B2296))),IF(HOUR(C2296)&gt;9,HOUR(C2296),CONCATENATE(0,HOUR(C2296))),IF(MINUTE(C2296)&gt;9,MINUTE(C2296),CONCATENATE(0,MINUTE(C2296))),":",VLOOKUP(F2296,'Valid Values - Results'!$D$4:$F$12,3,FALSE)),"")</f>
        <v/>
      </c>
      <c r="H2296" s="41"/>
      <c r="I2296" s="41"/>
      <c r="J2296" s="41"/>
      <c r="K2296" s="41"/>
      <c r="L2296" s="41"/>
      <c r="M2296" s="92"/>
      <c r="N2296" s="41"/>
      <c r="O2296" s="41"/>
      <c r="P2296" s="41"/>
      <c r="Q2296" s="41"/>
      <c r="R2296" s="41"/>
      <c r="S2296" s="41"/>
      <c r="T2296" s="41"/>
      <c r="U2296" s="47"/>
      <c r="V2296" s="49"/>
      <c r="W2296" s="41"/>
      <c r="X2296" s="41"/>
      <c r="Y2296" s="41"/>
      <c r="AA2296" s="37" t="str">
        <f>IF($I2296&lt;&gt;"",VLOOKUP($I2296,'Valid Values - Search'!$R$4:$T$4719,3,FALSE),"")</f>
        <v/>
      </c>
      <c r="AB2296" s="37" t="str">
        <f>IF($I2296&lt;&gt;"",VLOOKUP($I2296,'Valid Values - Search'!$R$4:$S$4719,2,FALSE),"")</f>
        <v/>
      </c>
      <c r="AC2296" s="38" t="str">
        <f t="shared" si="35"/>
        <v/>
      </c>
      <c r="AD2296" s="38"/>
    </row>
    <row r="2297" spans="1:30">
      <c r="A2297" s="46"/>
      <c r="B2297" s="47"/>
      <c r="C2297" s="49"/>
      <c r="D2297" s="41"/>
      <c r="E2297" s="41"/>
      <c r="F2297" s="41"/>
      <c r="G2297" s="50" t="str">
        <f>IF(A2297&lt;&gt;"",CONCATENATE(A2297,":",YEAR(B2297),IF(MONTH(B2297)&gt;9,MONTH(B2297),CONCATENATE(0,MONTH(B2297))),IF(DAY(B2297)&gt;9,DAY(B2297),CONCATENATE(0,DAY(B2297))),IF(HOUR(C2297)&gt;9,HOUR(C2297),CONCATENATE(0,HOUR(C2297))),IF(MINUTE(C2297)&gt;9,MINUTE(C2297),CONCATENATE(0,MINUTE(C2297))),":",VLOOKUP(F2297,'Valid Values - Results'!$D$4:$F$12,3,FALSE)),"")</f>
        <v/>
      </c>
      <c r="H2297" s="41"/>
      <c r="I2297" s="41"/>
      <c r="J2297" s="41"/>
      <c r="K2297" s="41"/>
      <c r="L2297" s="41"/>
      <c r="M2297" s="92"/>
      <c r="N2297" s="41"/>
      <c r="O2297" s="41"/>
      <c r="P2297" s="41"/>
      <c r="Q2297" s="41"/>
      <c r="R2297" s="41"/>
      <c r="S2297" s="41"/>
      <c r="T2297" s="41"/>
      <c r="U2297" s="47"/>
      <c r="V2297" s="49"/>
      <c r="W2297" s="41"/>
      <c r="X2297" s="41"/>
      <c r="Y2297" s="41"/>
      <c r="AA2297" s="37" t="str">
        <f>IF($I2297&lt;&gt;"",VLOOKUP($I2297,'Valid Values - Search'!$R$4:$T$4719,3,FALSE),"")</f>
        <v/>
      </c>
      <c r="AB2297" s="37" t="str">
        <f>IF($I2297&lt;&gt;"",VLOOKUP($I2297,'Valid Values - Search'!$R$4:$S$4719,2,FALSE),"")</f>
        <v/>
      </c>
      <c r="AC2297" s="38" t="str">
        <f t="shared" si="35"/>
        <v/>
      </c>
      <c r="AD2297" s="38"/>
    </row>
    <row r="2298" spans="1:30">
      <c r="A2298" s="46"/>
      <c r="B2298" s="47"/>
      <c r="C2298" s="49"/>
      <c r="D2298" s="41"/>
      <c r="E2298" s="41"/>
      <c r="F2298" s="41"/>
      <c r="G2298" s="50" t="str">
        <f>IF(A2298&lt;&gt;"",CONCATENATE(A2298,":",YEAR(B2298),IF(MONTH(B2298)&gt;9,MONTH(B2298),CONCATENATE(0,MONTH(B2298))),IF(DAY(B2298)&gt;9,DAY(B2298),CONCATENATE(0,DAY(B2298))),IF(HOUR(C2298)&gt;9,HOUR(C2298),CONCATENATE(0,HOUR(C2298))),IF(MINUTE(C2298)&gt;9,MINUTE(C2298),CONCATENATE(0,MINUTE(C2298))),":",VLOOKUP(F2298,'Valid Values - Results'!$D$4:$F$12,3,FALSE)),"")</f>
        <v/>
      </c>
      <c r="H2298" s="41"/>
      <c r="I2298" s="41"/>
      <c r="J2298" s="41"/>
      <c r="K2298" s="41"/>
      <c r="L2298" s="41"/>
      <c r="M2298" s="92"/>
      <c r="N2298" s="41"/>
      <c r="O2298" s="41"/>
      <c r="P2298" s="41"/>
      <c r="Q2298" s="41"/>
      <c r="R2298" s="41"/>
      <c r="S2298" s="41"/>
      <c r="T2298" s="41"/>
      <c r="U2298" s="47"/>
      <c r="V2298" s="49"/>
      <c r="W2298" s="41"/>
      <c r="X2298" s="41"/>
      <c r="Y2298" s="41"/>
      <c r="AA2298" s="37" t="str">
        <f>IF($I2298&lt;&gt;"",VLOOKUP($I2298,'Valid Values - Search'!$R$4:$T$4719,3,FALSE),"")</f>
        <v/>
      </c>
      <c r="AB2298" s="37" t="str">
        <f>IF($I2298&lt;&gt;"",VLOOKUP($I2298,'Valid Values - Search'!$R$4:$S$4719,2,FALSE),"")</f>
        <v/>
      </c>
      <c r="AC2298" s="38" t="str">
        <f t="shared" si="35"/>
        <v/>
      </c>
      <c r="AD2298" s="38"/>
    </row>
    <row r="2299" spans="1:30">
      <c r="A2299" s="46"/>
      <c r="B2299" s="47"/>
      <c r="C2299" s="49"/>
      <c r="D2299" s="41"/>
      <c r="E2299" s="41"/>
      <c r="F2299" s="41"/>
      <c r="G2299" s="50" t="str">
        <f>IF(A2299&lt;&gt;"",CONCATENATE(A2299,":",YEAR(B2299),IF(MONTH(B2299)&gt;9,MONTH(B2299),CONCATENATE(0,MONTH(B2299))),IF(DAY(B2299)&gt;9,DAY(B2299),CONCATENATE(0,DAY(B2299))),IF(HOUR(C2299)&gt;9,HOUR(C2299),CONCATENATE(0,HOUR(C2299))),IF(MINUTE(C2299)&gt;9,MINUTE(C2299),CONCATENATE(0,MINUTE(C2299))),":",VLOOKUP(F2299,'Valid Values - Results'!$D$4:$F$12,3,FALSE)),"")</f>
        <v/>
      </c>
      <c r="H2299" s="41"/>
      <c r="I2299" s="41"/>
      <c r="J2299" s="41"/>
      <c r="K2299" s="41"/>
      <c r="L2299" s="41"/>
      <c r="M2299" s="92"/>
      <c r="N2299" s="41"/>
      <c r="O2299" s="41"/>
      <c r="P2299" s="41"/>
      <c r="Q2299" s="41"/>
      <c r="R2299" s="41"/>
      <c r="S2299" s="41"/>
      <c r="T2299" s="41"/>
      <c r="U2299" s="47"/>
      <c r="V2299" s="49"/>
      <c r="W2299" s="41"/>
      <c r="X2299" s="41"/>
      <c r="Y2299" s="41"/>
      <c r="AA2299" s="37" t="str">
        <f>IF($I2299&lt;&gt;"",VLOOKUP($I2299,'Valid Values - Search'!$R$4:$T$4719,3,FALSE),"")</f>
        <v/>
      </c>
      <c r="AB2299" s="37" t="str">
        <f>IF($I2299&lt;&gt;"",VLOOKUP($I2299,'Valid Values - Search'!$R$4:$S$4719,2,FALSE),"")</f>
        <v/>
      </c>
      <c r="AC2299" s="38" t="str">
        <f t="shared" si="35"/>
        <v/>
      </c>
      <c r="AD2299" s="38"/>
    </row>
    <row r="2300" spans="1:30">
      <c r="A2300" s="46"/>
      <c r="B2300" s="47"/>
      <c r="C2300" s="49"/>
      <c r="D2300" s="41"/>
      <c r="E2300" s="41"/>
      <c r="F2300" s="41"/>
      <c r="G2300" s="50" t="str">
        <f>IF(A2300&lt;&gt;"",CONCATENATE(A2300,":",YEAR(B2300),IF(MONTH(B2300)&gt;9,MONTH(B2300),CONCATENATE(0,MONTH(B2300))),IF(DAY(B2300)&gt;9,DAY(B2300),CONCATENATE(0,DAY(B2300))),IF(HOUR(C2300)&gt;9,HOUR(C2300),CONCATENATE(0,HOUR(C2300))),IF(MINUTE(C2300)&gt;9,MINUTE(C2300),CONCATENATE(0,MINUTE(C2300))),":",VLOOKUP(F2300,'Valid Values - Results'!$D$4:$F$12,3,FALSE)),"")</f>
        <v/>
      </c>
      <c r="H2300" s="41"/>
      <c r="I2300" s="41"/>
      <c r="J2300" s="41"/>
      <c r="K2300" s="41"/>
      <c r="L2300" s="41"/>
      <c r="M2300" s="92"/>
      <c r="N2300" s="41"/>
      <c r="O2300" s="41"/>
      <c r="P2300" s="41"/>
      <c r="Q2300" s="41"/>
      <c r="R2300" s="41"/>
      <c r="S2300" s="41"/>
      <c r="T2300" s="41"/>
      <c r="U2300" s="47"/>
      <c r="V2300" s="49"/>
      <c r="W2300" s="41"/>
      <c r="X2300" s="41"/>
      <c r="Y2300" s="41"/>
      <c r="AA2300" s="37" t="str">
        <f>IF($I2300&lt;&gt;"",VLOOKUP($I2300,'Valid Values - Search'!$R$4:$T$4719,3,FALSE),"")</f>
        <v/>
      </c>
      <c r="AB2300" s="37" t="str">
        <f>IF($I2300&lt;&gt;"",VLOOKUP($I2300,'Valid Values - Search'!$R$4:$S$4719,2,FALSE),"")</f>
        <v/>
      </c>
      <c r="AC2300" s="38" t="str">
        <f t="shared" si="35"/>
        <v/>
      </c>
      <c r="AD2300" s="38"/>
    </row>
    <row r="2301" spans="1:30">
      <c r="A2301" s="46"/>
      <c r="B2301" s="47"/>
      <c r="C2301" s="49"/>
      <c r="D2301" s="41"/>
      <c r="E2301" s="41"/>
      <c r="F2301" s="41"/>
      <c r="G2301" s="50" t="str">
        <f>IF(A2301&lt;&gt;"",CONCATENATE(A2301,":",YEAR(B2301),IF(MONTH(B2301)&gt;9,MONTH(B2301),CONCATENATE(0,MONTH(B2301))),IF(DAY(B2301)&gt;9,DAY(B2301),CONCATENATE(0,DAY(B2301))),IF(HOUR(C2301)&gt;9,HOUR(C2301),CONCATENATE(0,HOUR(C2301))),IF(MINUTE(C2301)&gt;9,MINUTE(C2301),CONCATENATE(0,MINUTE(C2301))),":",VLOOKUP(F2301,'Valid Values - Results'!$D$4:$F$12,3,FALSE)),"")</f>
        <v/>
      </c>
      <c r="H2301" s="41"/>
      <c r="I2301" s="41"/>
      <c r="J2301" s="41"/>
      <c r="K2301" s="41"/>
      <c r="L2301" s="41"/>
      <c r="M2301" s="92"/>
      <c r="N2301" s="41"/>
      <c r="O2301" s="41"/>
      <c r="P2301" s="41"/>
      <c r="Q2301" s="41"/>
      <c r="R2301" s="41"/>
      <c r="S2301" s="41"/>
      <c r="T2301" s="41"/>
      <c r="U2301" s="47"/>
      <c r="V2301" s="49"/>
      <c r="W2301" s="41"/>
      <c r="X2301" s="41"/>
      <c r="Y2301" s="41"/>
      <c r="AA2301" s="37" t="str">
        <f>IF($I2301&lt;&gt;"",VLOOKUP($I2301,'Valid Values - Search'!$R$4:$T$4719,3,FALSE),"")</f>
        <v/>
      </c>
      <c r="AB2301" s="37" t="str">
        <f>IF($I2301&lt;&gt;"",VLOOKUP($I2301,'Valid Values - Search'!$R$4:$S$4719,2,FALSE),"")</f>
        <v/>
      </c>
      <c r="AC2301" s="38" t="str">
        <f t="shared" si="35"/>
        <v/>
      </c>
      <c r="AD2301" s="38"/>
    </row>
    <row r="2302" spans="1:30">
      <c r="A2302" s="46"/>
      <c r="B2302" s="47"/>
      <c r="C2302" s="49"/>
      <c r="D2302" s="41"/>
      <c r="E2302" s="41"/>
      <c r="F2302" s="41"/>
      <c r="G2302" s="50" t="str">
        <f>IF(A2302&lt;&gt;"",CONCATENATE(A2302,":",YEAR(B2302),IF(MONTH(B2302)&gt;9,MONTH(B2302),CONCATENATE(0,MONTH(B2302))),IF(DAY(B2302)&gt;9,DAY(B2302),CONCATENATE(0,DAY(B2302))),IF(HOUR(C2302)&gt;9,HOUR(C2302),CONCATENATE(0,HOUR(C2302))),IF(MINUTE(C2302)&gt;9,MINUTE(C2302),CONCATENATE(0,MINUTE(C2302))),":",VLOOKUP(F2302,'Valid Values - Results'!$D$4:$F$12,3,FALSE)),"")</f>
        <v/>
      </c>
      <c r="H2302" s="41"/>
      <c r="I2302" s="41"/>
      <c r="J2302" s="41"/>
      <c r="K2302" s="41"/>
      <c r="L2302" s="41"/>
      <c r="M2302" s="92"/>
      <c r="N2302" s="41"/>
      <c r="O2302" s="41"/>
      <c r="P2302" s="41"/>
      <c r="Q2302" s="41"/>
      <c r="R2302" s="41"/>
      <c r="S2302" s="41"/>
      <c r="T2302" s="41"/>
      <c r="U2302" s="47"/>
      <c r="V2302" s="49"/>
      <c r="W2302" s="41"/>
      <c r="X2302" s="41"/>
      <c r="Y2302" s="41"/>
      <c r="AA2302" s="37" t="str">
        <f>IF($I2302&lt;&gt;"",VLOOKUP($I2302,'Valid Values - Search'!$R$4:$T$4719,3,FALSE),"")</f>
        <v/>
      </c>
      <c r="AB2302" s="37" t="str">
        <f>IF($I2302&lt;&gt;"",VLOOKUP($I2302,'Valid Values - Search'!$R$4:$S$4719,2,FALSE),"")</f>
        <v/>
      </c>
      <c r="AC2302" s="38" t="str">
        <f t="shared" si="35"/>
        <v/>
      </c>
      <c r="AD2302" s="38"/>
    </row>
    <row r="2303" spans="1:30">
      <c r="A2303" s="46"/>
      <c r="B2303" s="47"/>
      <c r="C2303" s="49"/>
      <c r="D2303" s="41"/>
      <c r="E2303" s="41"/>
      <c r="F2303" s="41"/>
      <c r="G2303" s="50" t="str">
        <f>IF(A2303&lt;&gt;"",CONCATENATE(A2303,":",YEAR(B2303),IF(MONTH(B2303)&gt;9,MONTH(B2303),CONCATENATE(0,MONTH(B2303))),IF(DAY(B2303)&gt;9,DAY(B2303),CONCATENATE(0,DAY(B2303))),IF(HOUR(C2303)&gt;9,HOUR(C2303),CONCATENATE(0,HOUR(C2303))),IF(MINUTE(C2303)&gt;9,MINUTE(C2303),CONCATENATE(0,MINUTE(C2303))),":",VLOOKUP(F2303,'Valid Values - Results'!$D$4:$F$12,3,FALSE)),"")</f>
        <v/>
      </c>
      <c r="H2303" s="41"/>
      <c r="I2303" s="41"/>
      <c r="J2303" s="41"/>
      <c r="K2303" s="41"/>
      <c r="L2303" s="41"/>
      <c r="M2303" s="92"/>
      <c r="N2303" s="41"/>
      <c r="O2303" s="41"/>
      <c r="P2303" s="41"/>
      <c r="Q2303" s="41"/>
      <c r="R2303" s="41"/>
      <c r="S2303" s="41"/>
      <c r="T2303" s="41"/>
      <c r="U2303" s="47"/>
      <c r="V2303" s="49"/>
      <c r="W2303" s="41"/>
      <c r="X2303" s="41"/>
      <c r="Y2303" s="41"/>
      <c r="AA2303" s="37" t="str">
        <f>IF($I2303&lt;&gt;"",VLOOKUP($I2303,'Valid Values - Search'!$R$4:$T$4719,3,FALSE),"")</f>
        <v/>
      </c>
      <c r="AB2303" s="37" t="str">
        <f>IF($I2303&lt;&gt;"",VLOOKUP($I2303,'Valid Values - Search'!$R$4:$S$4719,2,FALSE),"")</f>
        <v/>
      </c>
      <c r="AC2303" s="38" t="str">
        <f t="shared" si="35"/>
        <v/>
      </c>
      <c r="AD2303" s="38"/>
    </row>
    <row r="2304" spans="1:30">
      <c r="A2304" s="46"/>
      <c r="B2304" s="47"/>
      <c r="C2304" s="49"/>
      <c r="D2304" s="41"/>
      <c r="E2304" s="41"/>
      <c r="F2304" s="41"/>
      <c r="G2304" s="50" t="str">
        <f>IF(A2304&lt;&gt;"",CONCATENATE(A2304,":",YEAR(B2304),IF(MONTH(B2304)&gt;9,MONTH(B2304),CONCATENATE(0,MONTH(B2304))),IF(DAY(B2304)&gt;9,DAY(B2304),CONCATENATE(0,DAY(B2304))),IF(HOUR(C2304)&gt;9,HOUR(C2304),CONCATENATE(0,HOUR(C2304))),IF(MINUTE(C2304)&gt;9,MINUTE(C2304),CONCATENATE(0,MINUTE(C2304))),":",VLOOKUP(F2304,'Valid Values - Results'!$D$4:$F$12,3,FALSE)),"")</f>
        <v/>
      </c>
      <c r="H2304" s="41"/>
      <c r="I2304" s="41"/>
      <c r="J2304" s="41"/>
      <c r="K2304" s="41"/>
      <c r="L2304" s="41"/>
      <c r="M2304" s="92"/>
      <c r="N2304" s="41"/>
      <c r="O2304" s="41"/>
      <c r="P2304" s="41"/>
      <c r="Q2304" s="41"/>
      <c r="R2304" s="41"/>
      <c r="S2304" s="41"/>
      <c r="T2304" s="41"/>
      <c r="U2304" s="47"/>
      <c r="V2304" s="49"/>
      <c r="W2304" s="41"/>
      <c r="X2304" s="41"/>
      <c r="Y2304" s="41"/>
      <c r="AA2304" s="37" t="str">
        <f>IF($I2304&lt;&gt;"",VLOOKUP($I2304,'Valid Values - Search'!$R$4:$T$4719,3,FALSE),"")</f>
        <v/>
      </c>
      <c r="AB2304" s="37" t="str">
        <f>IF($I2304&lt;&gt;"",VLOOKUP($I2304,'Valid Values - Search'!$R$4:$S$4719,2,FALSE),"")</f>
        <v/>
      </c>
      <c r="AC2304" s="38" t="str">
        <f t="shared" si="35"/>
        <v/>
      </c>
      <c r="AD2304" s="38"/>
    </row>
    <row r="2305" spans="1:30">
      <c r="A2305" s="46"/>
      <c r="B2305" s="47"/>
      <c r="C2305" s="49"/>
      <c r="D2305" s="41"/>
      <c r="E2305" s="41"/>
      <c r="F2305" s="41"/>
      <c r="G2305" s="50" t="str">
        <f>IF(A2305&lt;&gt;"",CONCATENATE(A2305,":",YEAR(B2305),IF(MONTH(B2305)&gt;9,MONTH(B2305),CONCATENATE(0,MONTH(B2305))),IF(DAY(B2305)&gt;9,DAY(B2305),CONCATENATE(0,DAY(B2305))),IF(HOUR(C2305)&gt;9,HOUR(C2305),CONCATENATE(0,HOUR(C2305))),IF(MINUTE(C2305)&gt;9,MINUTE(C2305),CONCATENATE(0,MINUTE(C2305))),":",VLOOKUP(F2305,'Valid Values - Results'!$D$4:$F$12,3,FALSE)),"")</f>
        <v/>
      </c>
      <c r="H2305" s="41"/>
      <c r="I2305" s="41"/>
      <c r="J2305" s="41"/>
      <c r="K2305" s="41"/>
      <c r="L2305" s="41"/>
      <c r="M2305" s="92"/>
      <c r="N2305" s="41"/>
      <c r="O2305" s="41"/>
      <c r="P2305" s="41"/>
      <c r="Q2305" s="41"/>
      <c r="R2305" s="41"/>
      <c r="S2305" s="41"/>
      <c r="T2305" s="41"/>
      <c r="U2305" s="47"/>
      <c r="V2305" s="49"/>
      <c r="W2305" s="41"/>
      <c r="X2305" s="41"/>
      <c r="Y2305" s="41"/>
      <c r="AA2305" s="37" t="str">
        <f>IF($I2305&lt;&gt;"",VLOOKUP($I2305,'Valid Values - Search'!$R$4:$T$4719,3,FALSE),"")</f>
        <v/>
      </c>
      <c r="AB2305" s="37" t="str">
        <f>IF($I2305&lt;&gt;"",VLOOKUP($I2305,'Valid Values - Search'!$R$4:$S$4719,2,FALSE),"")</f>
        <v/>
      </c>
      <c r="AC2305" s="38" t="str">
        <f t="shared" si="35"/>
        <v/>
      </c>
      <c r="AD2305" s="38"/>
    </row>
    <row r="2306" spans="1:30">
      <c r="A2306" s="46"/>
      <c r="B2306" s="47"/>
      <c r="C2306" s="49"/>
      <c r="D2306" s="41"/>
      <c r="E2306" s="41"/>
      <c r="F2306" s="41"/>
      <c r="G2306" s="50" t="str">
        <f>IF(A2306&lt;&gt;"",CONCATENATE(A2306,":",YEAR(B2306),IF(MONTH(B2306)&gt;9,MONTH(B2306),CONCATENATE(0,MONTH(B2306))),IF(DAY(B2306)&gt;9,DAY(B2306),CONCATENATE(0,DAY(B2306))),IF(HOUR(C2306)&gt;9,HOUR(C2306),CONCATENATE(0,HOUR(C2306))),IF(MINUTE(C2306)&gt;9,MINUTE(C2306),CONCATENATE(0,MINUTE(C2306))),":",VLOOKUP(F2306,'Valid Values - Results'!$D$4:$F$12,3,FALSE)),"")</f>
        <v/>
      </c>
      <c r="H2306" s="41"/>
      <c r="I2306" s="41"/>
      <c r="J2306" s="41"/>
      <c r="K2306" s="41"/>
      <c r="L2306" s="41"/>
      <c r="M2306" s="92"/>
      <c r="N2306" s="41"/>
      <c r="O2306" s="41"/>
      <c r="P2306" s="41"/>
      <c r="Q2306" s="41"/>
      <c r="R2306" s="41"/>
      <c r="S2306" s="41"/>
      <c r="T2306" s="41"/>
      <c r="U2306" s="47"/>
      <c r="V2306" s="49"/>
      <c r="W2306" s="41"/>
      <c r="X2306" s="41"/>
      <c r="Y2306" s="41"/>
      <c r="AA2306" s="37" t="str">
        <f>IF($I2306&lt;&gt;"",VLOOKUP($I2306,'Valid Values - Search'!$R$4:$T$4719,3,FALSE),"")</f>
        <v/>
      </c>
      <c r="AB2306" s="37" t="str">
        <f>IF($I2306&lt;&gt;"",VLOOKUP($I2306,'Valid Values - Search'!$R$4:$S$4719,2,FALSE),"")</f>
        <v/>
      </c>
      <c r="AC2306" s="38" t="str">
        <f t="shared" ref="AC2306:AC2369" si="36">IF($V2306&lt;&gt;"",$D2306,"")</f>
        <v/>
      </c>
      <c r="AD2306" s="38"/>
    </row>
    <row r="2307" spans="1:30">
      <c r="A2307" s="46"/>
      <c r="B2307" s="47"/>
      <c r="C2307" s="49"/>
      <c r="D2307" s="41"/>
      <c r="E2307" s="41"/>
      <c r="F2307" s="41"/>
      <c r="G2307" s="50" t="str">
        <f>IF(A2307&lt;&gt;"",CONCATENATE(A2307,":",YEAR(B2307),IF(MONTH(B2307)&gt;9,MONTH(B2307),CONCATENATE(0,MONTH(B2307))),IF(DAY(B2307)&gt;9,DAY(B2307),CONCATENATE(0,DAY(B2307))),IF(HOUR(C2307)&gt;9,HOUR(C2307),CONCATENATE(0,HOUR(C2307))),IF(MINUTE(C2307)&gt;9,MINUTE(C2307),CONCATENATE(0,MINUTE(C2307))),":",VLOOKUP(F2307,'Valid Values - Results'!$D$4:$F$12,3,FALSE)),"")</f>
        <v/>
      </c>
      <c r="H2307" s="41"/>
      <c r="I2307" s="41"/>
      <c r="J2307" s="41"/>
      <c r="K2307" s="41"/>
      <c r="L2307" s="41"/>
      <c r="M2307" s="92"/>
      <c r="N2307" s="41"/>
      <c r="O2307" s="41"/>
      <c r="P2307" s="41"/>
      <c r="Q2307" s="41"/>
      <c r="R2307" s="41"/>
      <c r="S2307" s="41"/>
      <c r="T2307" s="41"/>
      <c r="U2307" s="47"/>
      <c r="V2307" s="49"/>
      <c r="W2307" s="41"/>
      <c r="X2307" s="41"/>
      <c r="Y2307" s="41"/>
      <c r="AA2307" s="37" t="str">
        <f>IF($I2307&lt;&gt;"",VLOOKUP($I2307,'Valid Values - Search'!$R$4:$T$4719,3,FALSE),"")</f>
        <v/>
      </c>
      <c r="AB2307" s="37" t="str">
        <f>IF($I2307&lt;&gt;"",VLOOKUP($I2307,'Valid Values - Search'!$R$4:$S$4719,2,FALSE),"")</f>
        <v/>
      </c>
      <c r="AC2307" s="38" t="str">
        <f t="shared" si="36"/>
        <v/>
      </c>
      <c r="AD2307" s="38"/>
    </row>
    <row r="2308" spans="1:30">
      <c r="A2308" s="46"/>
      <c r="B2308" s="47"/>
      <c r="C2308" s="49"/>
      <c r="D2308" s="41"/>
      <c r="E2308" s="41"/>
      <c r="F2308" s="41"/>
      <c r="G2308" s="50" t="str">
        <f>IF(A2308&lt;&gt;"",CONCATENATE(A2308,":",YEAR(B2308),IF(MONTH(B2308)&gt;9,MONTH(B2308),CONCATENATE(0,MONTH(B2308))),IF(DAY(B2308)&gt;9,DAY(B2308),CONCATENATE(0,DAY(B2308))),IF(HOUR(C2308)&gt;9,HOUR(C2308),CONCATENATE(0,HOUR(C2308))),IF(MINUTE(C2308)&gt;9,MINUTE(C2308),CONCATENATE(0,MINUTE(C2308))),":",VLOOKUP(F2308,'Valid Values - Results'!$D$4:$F$12,3,FALSE)),"")</f>
        <v/>
      </c>
      <c r="H2308" s="41"/>
      <c r="I2308" s="41"/>
      <c r="J2308" s="41"/>
      <c r="K2308" s="41"/>
      <c r="L2308" s="41"/>
      <c r="M2308" s="92"/>
      <c r="N2308" s="41"/>
      <c r="O2308" s="41"/>
      <c r="P2308" s="41"/>
      <c r="Q2308" s="41"/>
      <c r="R2308" s="41"/>
      <c r="S2308" s="41"/>
      <c r="T2308" s="41"/>
      <c r="U2308" s="47"/>
      <c r="V2308" s="49"/>
      <c r="W2308" s="41"/>
      <c r="X2308" s="41"/>
      <c r="Y2308" s="41"/>
      <c r="AA2308" s="37" t="str">
        <f>IF($I2308&lt;&gt;"",VLOOKUP($I2308,'Valid Values - Search'!$R$4:$T$4719,3,FALSE),"")</f>
        <v/>
      </c>
      <c r="AB2308" s="37" t="str">
        <f>IF($I2308&lt;&gt;"",VLOOKUP($I2308,'Valid Values - Search'!$R$4:$S$4719,2,FALSE),"")</f>
        <v/>
      </c>
      <c r="AC2308" s="38" t="str">
        <f t="shared" si="36"/>
        <v/>
      </c>
      <c r="AD2308" s="38"/>
    </row>
    <row r="2309" spans="1:30">
      <c r="A2309" s="46"/>
      <c r="B2309" s="47"/>
      <c r="C2309" s="49"/>
      <c r="D2309" s="41"/>
      <c r="E2309" s="41"/>
      <c r="F2309" s="41"/>
      <c r="G2309" s="50" t="str">
        <f>IF(A2309&lt;&gt;"",CONCATENATE(A2309,":",YEAR(B2309),IF(MONTH(B2309)&gt;9,MONTH(B2309),CONCATENATE(0,MONTH(B2309))),IF(DAY(B2309)&gt;9,DAY(B2309),CONCATENATE(0,DAY(B2309))),IF(HOUR(C2309)&gt;9,HOUR(C2309),CONCATENATE(0,HOUR(C2309))),IF(MINUTE(C2309)&gt;9,MINUTE(C2309),CONCATENATE(0,MINUTE(C2309))),":",VLOOKUP(F2309,'Valid Values - Results'!$D$4:$F$12,3,FALSE)),"")</f>
        <v/>
      </c>
      <c r="H2309" s="41"/>
      <c r="I2309" s="41"/>
      <c r="J2309" s="41"/>
      <c r="K2309" s="41"/>
      <c r="L2309" s="41"/>
      <c r="M2309" s="92"/>
      <c r="N2309" s="41"/>
      <c r="O2309" s="41"/>
      <c r="P2309" s="41"/>
      <c r="Q2309" s="41"/>
      <c r="R2309" s="41"/>
      <c r="S2309" s="41"/>
      <c r="T2309" s="41"/>
      <c r="U2309" s="47"/>
      <c r="V2309" s="49"/>
      <c r="W2309" s="41"/>
      <c r="X2309" s="41"/>
      <c r="Y2309" s="41"/>
      <c r="AA2309" s="37" t="str">
        <f>IF($I2309&lt;&gt;"",VLOOKUP($I2309,'Valid Values - Search'!$R$4:$T$4719,3,FALSE),"")</f>
        <v/>
      </c>
      <c r="AB2309" s="37" t="str">
        <f>IF($I2309&lt;&gt;"",VLOOKUP($I2309,'Valid Values - Search'!$R$4:$S$4719,2,FALSE),"")</f>
        <v/>
      </c>
      <c r="AC2309" s="38" t="str">
        <f t="shared" si="36"/>
        <v/>
      </c>
      <c r="AD2309" s="38"/>
    </row>
    <row r="2310" spans="1:30">
      <c r="A2310" s="46"/>
      <c r="B2310" s="47"/>
      <c r="C2310" s="49"/>
      <c r="D2310" s="41"/>
      <c r="E2310" s="41"/>
      <c r="F2310" s="41"/>
      <c r="G2310" s="50" t="str">
        <f>IF(A2310&lt;&gt;"",CONCATENATE(A2310,":",YEAR(B2310),IF(MONTH(B2310)&gt;9,MONTH(B2310),CONCATENATE(0,MONTH(B2310))),IF(DAY(B2310)&gt;9,DAY(B2310),CONCATENATE(0,DAY(B2310))),IF(HOUR(C2310)&gt;9,HOUR(C2310),CONCATENATE(0,HOUR(C2310))),IF(MINUTE(C2310)&gt;9,MINUTE(C2310),CONCATENATE(0,MINUTE(C2310))),":",VLOOKUP(F2310,'Valid Values - Results'!$D$4:$F$12,3,FALSE)),"")</f>
        <v/>
      </c>
      <c r="H2310" s="41"/>
      <c r="I2310" s="41"/>
      <c r="J2310" s="41"/>
      <c r="K2310" s="41"/>
      <c r="L2310" s="41"/>
      <c r="M2310" s="92"/>
      <c r="N2310" s="41"/>
      <c r="O2310" s="41"/>
      <c r="P2310" s="41"/>
      <c r="Q2310" s="41"/>
      <c r="R2310" s="41"/>
      <c r="S2310" s="41"/>
      <c r="T2310" s="41"/>
      <c r="U2310" s="47"/>
      <c r="V2310" s="49"/>
      <c r="W2310" s="41"/>
      <c r="X2310" s="41"/>
      <c r="Y2310" s="41"/>
      <c r="AA2310" s="37" t="str">
        <f>IF($I2310&lt;&gt;"",VLOOKUP($I2310,'Valid Values - Search'!$R$4:$T$4719,3,FALSE),"")</f>
        <v/>
      </c>
      <c r="AB2310" s="37" t="str">
        <f>IF($I2310&lt;&gt;"",VLOOKUP($I2310,'Valid Values - Search'!$R$4:$S$4719,2,FALSE),"")</f>
        <v/>
      </c>
      <c r="AC2310" s="38" t="str">
        <f t="shared" si="36"/>
        <v/>
      </c>
      <c r="AD2310" s="38"/>
    </row>
    <row r="2311" spans="1:30">
      <c r="A2311" s="46"/>
      <c r="B2311" s="47"/>
      <c r="C2311" s="49"/>
      <c r="D2311" s="41"/>
      <c r="E2311" s="41"/>
      <c r="F2311" s="41"/>
      <c r="G2311" s="50" t="str">
        <f>IF(A2311&lt;&gt;"",CONCATENATE(A2311,":",YEAR(B2311),IF(MONTH(B2311)&gt;9,MONTH(B2311),CONCATENATE(0,MONTH(B2311))),IF(DAY(B2311)&gt;9,DAY(B2311),CONCATENATE(0,DAY(B2311))),IF(HOUR(C2311)&gt;9,HOUR(C2311),CONCATENATE(0,HOUR(C2311))),IF(MINUTE(C2311)&gt;9,MINUTE(C2311),CONCATENATE(0,MINUTE(C2311))),":",VLOOKUP(F2311,'Valid Values - Results'!$D$4:$F$12,3,FALSE)),"")</f>
        <v/>
      </c>
      <c r="H2311" s="41"/>
      <c r="I2311" s="41"/>
      <c r="J2311" s="41"/>
      <c r="K2311" s="41"/>
      <c r="L2311" s="41"/>
      <c r="M2311" s="92"/>
      <c r="N2311" s="41"/>
      <c r="O2311" s="41"/>
      <c r="P2311" s="41"/>
      <c r="Q2311" s="41"/>
      <c r="R2311" s="41"/>
      <c r="S2311" s="41"/>
      <c r="T2311" s="41"/>
      <c r="U2311" s="47"/>
      <c r="V2311" s="49"/>
      <c r="W2311" s="41"/>
      <c r="X2311" s="41"/>
      <c r="Y2311" s="41"/>
      <c r="AA2311" s="37" t="str">
        <f>IF($I2311&lt;&gt;"",VLOOKUP($I2311,'Valid Values - Search'!$R$4:$T$4719,3,FALSE),"")</f>
        <v/>
      </c>
      <c r="AB2311" s="37" t="str">
        <f>IF($I2311&lt;&gt;"",VLOOKUP($I2311,'Valid Values - Search'!$R$4:$S$4719,2,FALSE),"")</f>
        <v/>
      </c>
      <c r="AC2311" s="38" t="str">
        <f t="shared" si="36"/>
        <v/>
      </c>
      <c r="AD2311" s="38"/>
    </row>
    <row r="2312" spans="1:30">
      <c r="A2312" s="46"/>
      <c r="B2312" s="47"/>
      <c r="C2312" s="49"/>
      <c r="D2312" s="41"/>
      <c r="E2312" s="41"/>
      <c r="F2312" s="41"/>
      <c r="G2312" s="50" t="str">
        <f>IF(A2312&lt;&gt;"",CONCATENATE(A2312,":",YEAR(B2312),IF(MONTH(B2312)&gt;9,MONTH(B2312),CONCATENATE(0,MONTH(B2312))),IF(DAY(B2312)&gt;9,DAY(B2312),CONCATENATE(0,DAY(B2312))),IF(HOUR(C2312)&gt;9,HOUR(C2312),CONCATENATE(0,HOUR(C2312))),IF(MINUTE(C2312)&gt;9,MINUTE(C2312),CONCATENATE(0,MINUTE(C2312))),":",VLOOKUP(F2312,'Valid Values - Results'!$D$4:$F$12,3,FALSE)),"")</f>
        <v/>
      </c>
      <c r="H2312" s="41"/>
      <c r="I2312" s="41"/>
      <c r="J2312" s="41"/>
      <c r="K2312" s="41"/>
      <c r="L2312" s="41"/>
      <c r="M2312" s="92"/>
      <c r="N2312" s="41"/>
      <c r="O2312" s="41"/>
      <c r="P2312" s="41"/>
      <c r="Q2312" s="41"/>
      <c r="R2312" s="41"/>
      <c r="S2312" s="41"/>
      <c r="T2312" s="41"/>
      <c r="U2312" s="47"/>
      <c r="V2312" s="49"/>
      <c r="W2312" s="41"/>
      <c r="X2312" s="41"/>
      <c r="Y2312" s="41"/>
      <c r="AA2312" s="37" t="str">
        <f>IF($I2312&lt;&gt;"",VLOOKUP($I2312,'Valid Values - Search'!$R$4:$T$4719,3,FALSE),"")</f>
        <v/>
      </c>
      <c r="AB2312" s="37" t="str">
        <f>IF($I2312&lt;&gt;"",VLOOKUP($I2312,'Valid Values - Search'!$R$4:$S$4719,2,FALSE),"")</f>
        <v/>
      </c>
      <c r="AC2312" s="38" t="str">
        <f t="shared" si="36"/>
        <v/>
      </c>
      <c r="AD2312" s="38"/>
    </row>
    <row r="2313" spans="1:30">
      <c r="A2313" s="46"/>
      <c r="B2313" s="47"/>
      <c r="C2313" s="49"/>
      <c r="D2313" s="41"/>
      <c r="E2313" s="41"/>
      <c r="F2313" s="41"/>
      <c r="G2313" s="50" t="str">
        <f>IF(A2313&lt;&gt;"",CONCATENATE(A2313,":",YEAR(B2313),IF(MONTH(B2313)&gt;9,MONTH(B2313),CONCATENATE(0,MONTH(B2313))),IF(DAY(B2313)&gt;9,DAY(B2313),CONCATENATE(0,DAY(B2313))),IF(HOUR(C2313)&gt;9,HOUR(C2313),CONCATENATE(0,HOUR(C2313))),IF(MINUTE(C2313)&gt;9,MINUTE(C2313),CONCATENATE(0,MINUTE(C2313))),":",VLOOKUP(F2313,'Valid Values - Results'!$D$4:$F$12,3,FALSE)),"")</f>
        <v/>
      </c>
      <c r="H2313" s="41"/>
      <c r="I2313" s="41"/>
      <c r="J2313" s="41"/>
      <c r="K2313" s="41"/>
      <c r="L2313" s="41"/>
      <c r="M2313" s="92"/>
      <c r="N2313" s="41"/>
      <c r="O2313" s="41"/>
      <c r="P2313" s="41"/>
      <c r="Q2313" s="41"/>
      <c r="R2313" s="41"/>
      <c r="S2313" s="41"/>
      <c r="T2313" s="41"/>
      <c r="U2313" s="47"/>
      <c r="V2313" s="49"/>
      <c r="W2313" s="41"/>
      <c r="X2313" s="41"/>
      <c r="Y2313" s="41"/>
      <c r="AA2313" s="37" t="str">
        <f>IF($I2313&lt;&gt;"",VLOOKUP($I2313,'Valid Values - Search'!$R$4:$T$4719,3,FALSE),"")</f>
        <v/>
      </c>
      <c r="AB2313" s="37" t="str">
        <f>IF($I2313&lt;&gt;"",VLOOKUP($I2313,'Valid Values - Search'!$R$4:$S$4719,2,FALSE),"")</f>
        <v/>
      </c>
      <c r="AC2313" s="38" t="str">
        <f t="shared" si="36"/>
        <v/>
      </c>
      <c r="AD2313" s="38"/>
    </row>
    <row r="2314" spans="1:30">
      <c r="A2314" s="46"/>
      <c r="B2314" s="47"/>
      <c r="C2314" s="49"/>
      <c r="D2314" s="41"/>
      <c r="E2314" s="41"/>
      <c r="F2314" s="41"/>
      <c r="G2314" s="50" t="str">
        <f>IF(A2314&lt;&gt;"",CONCATENATE(A2314,":",YEAR(B2314),IF(MONTH(B2314)&gt;9,MONTH(B2314),CONCATENATE(0,MONTH(B2314))),IF(DAY(B2314)&gt;9,DAY(B2314),CONCATENATE(0,DAY(B2314))),IF(HOUR(C2314)&gt;9,HOUR(C2314),CONCATENATE(0,HOUR(C2314))),IF(MINUTE(C2314)&gt;9,MINUTE(C2314),CONCATENATE(0,MINUTE(C2314))),":",VLOOKUP(F2314,'Valid Values - Results'!$D$4:$F$12,3,FALSE)),"")</f>
        <v/>
      </c>
      <c r="H2314" s="41"/>
      <c r="I2314" s="41"/>
      <c r="J2314" s="41"/>
      <c r="K2314" s="41"/>
      <c r="L2314" s="41"/>
      <c r="M2314" s="92"/>
      <c r="N2314" s="41"/>
      <c r="O2314" s="41"/>
      <c r="P2314" s="41"/>
      <c r="Q2314" s="41"/>
      <c r="R2314" s="41"/>
      <c r="S2314" s="41"/>
      <c r="T2314" s="41"/>
      <c r="U2314" s="47"/>
      <c r="V2314" s="49"/>
      <c r="W2314" s="41"/>
      <c r="X2314" s="41"/>
      <c r="Y2314" s="41"/>
      <c r="AA2314" s="37" t="str">
        <f>IF($I2314&lt;&gt;"",VLOOKUP($I2314,'Valid Values - Search'!$R$4:$T$4719,3,FALSE),"")</f>
        <v/>
      </c>
      <c r="AB2314" s="37" t="str">
        <f>IF($I2314&lt;&gt;"",VLOOKUP($I2314,'Valid Values - Search'!$R$4:$S$4719,2,FALSE),"")</f>
        <v/>
      </c>
      <c r="AC2314" s="38" t="str">
        <f t="shared" si="36"/>
        <v/>
      </c>
      <c r="AD2314" s="38"/>
    </row>
    <row r="2315" spans="1:30">
      <c r="A2315" s="46"/>
      <c r="B2315" s="47"/>
      <c r="C2315" s="49"/>
      <c r="D2315" s="41"/>
      <c r="E2315" s="41"/>
      <c r="F2315" s="41"/>
      <c r="G2315" s="50" t="str">
        <f>IF(A2315&lt;&gt;"",CONCATENATE(A2315,":",YEAR(B2315),IF(MONTH(B2315)&gt;9,MONTH(B2315),CONCATENATE(0,MONTH(B2315))),IF(DAY(B2315)&gt;9,DAY(B2315),CONCATENATE(0,DAY(B2315))),IF(HOUR(C2315)&gt;9,HOUR(C2315),CONCATENATE(0,HOUR(C2315))),IF(MINUTE(C2315)&gt;9,MINUTE(C2315),CONCATENATE(0,MINUTE(C2315))),":",VLOOKUP(F2315,'Valid Values - Results'!$D$4:$F$12,3,FALSE)),"")</f>
        <v/>
      </c>
      <c r="H2315" s="41"/>
      <c r="I2315" s="41"/>
      <c r="J2315" s="41"/>
      <c r="K2315" s="41"/>
      <c r="L2315" s="41"/>
      <c r="M2315" s="92"/>
      <c r="N2315" s="41"/>
      <c r="O2315" s="41"/>
      <c r="P2315" s="41"/>
      <c r="Q2315" s="41"/>
      <c r="R2315" s="41"/>
      <c r="S2315" s="41"/>
      <c r="T2315" s="41"/>
      <c r="U2315" s="47"/>
      <c r="V2315" s="49"/>
      <c r="W2315" s="41"/>
      <c r="X2315" s="41"/>
      <c r="Y2315" s="41"/>
      <c r="AA2315" s="37" t="str">
        <f>IF($I2315&lt;&gt;"",VLOOKUP($I2315,'Valid Values - Search'!$R$4:$T$4719,3,FALSE),"")</f>
        <v/>
      </c>
      <c r="AB2315" s="37" t="str">
        <f>IF($I2315&lt;&gt;"",VLOOKUP($I2315,'Valid Values - Search'!$R$4:$S$4719,2,FALSE),"")</f>
        <v/>
      </c>
      <c r="AC2315" s="38" t="str">
        <f t="shared" si="36"/>
        <v/>
      </c>
      <c r="AD2315" s="38"/>
    </row>
    <row r="2316" spans="1:30">
      <c r="A2316" s="46"/>
      <c r="B2316" s="47"/>
      <c r="C2316" s="49"/>
      <c r="D2316" s="41"/>
      <c r="E2316" s="41"/>
      <c r="F2316" s="41"/>
      <c r="G2316" s="50" t="str">
        <f>IF(A2316&lt;&gt;"",CONCATENATE(A2316,":",YEAR(B2316),IF(MONTH(B2316)&gt;9,MONTH(B2316),CONCATENATE(0,MONTH(B2316))),IF(DAY(B2316)&gt;9,DAY(B2316),CONCATENATE(0,DAY(B2316))),IF(HOUR(C2316)&gt;9,HOUR(C2316),CONCATENATE(0,HOUR(C2316))),IF(MINUTE(C2316)&gt;9,MINUTE(C2316),CONCATENATE(0,MINUTE(C2316))),":",VLOOKUP(F2316,'Valid Values - Results'!$D$4:$F$12,3,FALSE)),"")</f>
        <v/>
      </c>
      <c r="H2316" s="41"/>
      <c r="I2316" s="41"/>
      <c r="J2316" s="41"/>
      <c r="K2316" s="41"/>
      <c r="L2316" s="41"/>
      <c r="M2316" s="92"/>
      <c r="N2316" s="41"/>
      <c r="O2316" s="41"/>
      <c r="P2316" s="41"/>
      <c r="Q2316" s="41"/>
      <c r="R2316" s="41"/>
      <c r="S2316" s="41"/>
      <c r="T2316" s="41"/>
      <c r="U2316" s="47"/>
      <c r="V2316" s="49"/>
      <c r="W2316" s="41"/>
      <c r="X2316" s="41"/>
      <c r="Y2316" s="41"/>
      <c r="AA2316" s="37" t="str">
        <f>IF($I2316&lt;&gt;"",VLOOKUP($I2316,'Valid Values - Search'!$R$4:$T$4719,3,FALSE),"")</f>
        <v/>
      </c>
      <c r="AB2316" s="37" t="str">
        <f>IF($I2316&lt;&gt;"",VLOOKUP($I2316,'Valid Values - Search'!$R$4:$S$4719,2,FALSE),"")</f>
        <v/>
      </c>
      <c r="AC2316" s="38" t="str">
        <f t="shared" si="36"/>
        <v/>
      </c>
      <c r="AD2316" s="38"/>
    </row>
    <row r="2317" spans="1:30">
      <c r="A2317" s="46"/>
      <c r="B2317" s="47"/>
      <c r="C2317" s="49"/>
      <c r="D2317" s="41"/>
      <c r="E2317" s="41"/>
      <c r="F2317" s="41"/>
      <c r="G2317" s="50" t="str">
        <f>IF(A2317&lt;&gt;"",CONCATENATE(A2317,":",YEAR(B2317),IF(MONTH(B2317)&gt;9,MONTH(B2317),CONCATENATE(0,MONTH(B2317))),IF(DAY(B2317)&gt;9,DAY(B2317),CONCATENATE(0,DAY(B2317))),IF(HOUR(C2317)&gt;9,HOUR(C2317),CONCATENATE(0,HOUR(C2317))),IF(MINUTE(C2317)&gt;9,MINUTE(C2317),CONCATENATE(0,MINUTE(C2317))),":",VLOOKUP(F2317,'Valid Values - Results'!$D$4:$F$12,3,FALSE)),"")</f>
        <v/>
      </c>
      <c r="H2317" s="41"/>
      <c r="I2317" s="41"/>
      <c r="J2317" s="41"/>
      <c r="K2317" s="41"/>
      <c r="L2317" s="41"/>
      <c r="M2317" s="92"/>
      <c r="N2317" s="41"/>
      <c r="O2317" s="41"/>
      <c r="P2317" s="41"/>
      <c r="Q2317" s="41"/>
      <c r="R2317" s="41"/>
      <c r="S2317" s="41"/>
      <c r="T2317" s="41"/>
      <c r="U2317" s="47"/>
      <c r="V2317" s="49"/>
      <c r="W2317" s="41"/>
      <c r="X2317" s="41"/>
      <c r="Y2317" s="41"/>
      <c r="AA2317" s="37" t="str">
        <f>IF($I2317&lt;&gt;"",VLOOKUP($I2317,'Valid Values - Search'!$R$4:$T$4719,3,FALSE),"")</f>
        <v/>
      </c>
      <c r="AB2317" s="37" t="str">
        <f>IF($I2317&lt;&gt;"",VLOOKUP($I2317,'Valid Values - Search'!$R$4:$S$4719,2,FALSE),"")</f>
        <v/>
      </c>
      <c r="AC2317" s="38" t="str">
        <f t="shared" si="36"/>
        <v/>
      </c>
      <c r="AD2317" s="38"/>
    </row>
    <row r="2318" spans="1:30">
      <c r="A2318" s="46"/>
      <c r="B2318" s="47"/>
      <c r="C2318" s="49"/>
      <c r="D2318" s="41"/>
      <c r="E2318" s="41"/>
      <c r="F2318" s="41"/>
      <c r="G2318" s="50" t="str">
        <f>IF(A2318&lt;&gt;"",CONCATENATE(A2318,":",YEAR(B2318),IF(MONTH(B2318)&gt;9,MONTH(B2318),CONCATENATE(0,MONTH(B2318))),IF(DAY(B2318)&gt;9,DAY(B2318),CONCATENATE(0,DAY(B2318))),IF(HOUR(C2318)&gt;9,HOUR(C2318),CONCATENATE(0,HOUR(C2318))),IF(MINUTE(C2318)&gt;9,MINUTE(C2318),CONCATENATE(0,MINUTE(C2318))),":",VLOOKUP(F2318,'Valid Values - Results'!$D$4:$F$12,3,FALSE)),"")</f>
        <v/>
      </c>
      <c r="H2318" s="41"/>
      <c r="I2318" s="41"/>
      <c r="J2318" s="41"/>
      <c r="K2318" s="41"/>
      <c r="L2318" s="41"/>
      <c r="M2318" s="92"/>
      <c r="N2318" s="41"/>
      <c r="O2318" s="41"/>
      <c r="P2318" s="41"/>
      <c r="Q2318" s="41"/>
      <c r="R2318" s="41"/>
      <c r="S2318" s="41"/>
      <c r="T2318" s="41"/>
      <c r="U2318" s="47"/>
      <c r="V2318" s="49"/>
      <c r="W2318" s="41"/>
      <c r="X2318" s="41"/>
      <c r="Y2318" s="41"/>
      <c r="AA2318" s="37" t="str">
        <f>IF($I2318&lt;&gt;"",VLOOKUP($I2318,'Valid Values - Search'!$R$4:$T$4719,3,FALSE),"")</f>
        <v/>
      </c>
      <c r="AB2318" s="37" t="str">
        <f>IF($I2318&lt;&gt;"",VLOOKUP($I2318,'Valid Values - Search'!$R$4:$S$4719,2,FALSE),"")</f>
        <v/>
      </c>
      <c r="AC2318" s="38" t="str">
        <f t="shared" si="36"/>
        <v/>
      </c>
      <c r="AD2318" s="38"/>
    </row>
    <row r="2319" spans="1:30">
      <c r="A2319" s="46"/>
      <c r="B2319" s="47"/>
      <c r="C2319" s="49"/>
      <c r="D2319" s="41"/>
      <c r="E2319" s="41"/>
      <c r="F2319" s="41"/>
      <c r="G2319" s="50" t="str">
        <f>IF(A2319&lt;&gt;"",CONCATENATE(A2319,":",YEAR(B2319),IF(MONTH(B2319)&gt;9,MONTH(B2319),CONCATENATE(0,MONTH(B2319))),IF(DAY(B2319)&gt;9,DAY(B2319),CONCATENATE(0,DAY(B2319))),IF(HOUR(C2319)&gt;9,HOUR(C2319),CONCATENATE(0,HOUR(C2319))),IF(MINUTE(C2319)&gt;9,MINUTE(C2319),CONCATENATE(0,MINUTE(C2319))),":",VLOOKUP(F2319,'Valid Values - Results'!$D$4:$F$12,3,FALSE)),"")</f>
        <v/>
      </c>
      <c r="H2319" s="41"/>
      <c r="I2319" s="41"/>
      <c r="J2319" s="41"/>
      <c r="K2319" s="41"/>
      <c r="L2319" s="41"/>
      <c r="M2319" s="92"/>
      <c r="N2319" s="41"/>
      <c r="O2319" s="41"/>
      <c r="P2319" s="41"/>
      <c r="Q2319" s="41"/>
      <c r="R2319" s="41"/>
      <c r="S2319" s="41"/>
      <c r="T2319" s="41"/>
      <c r="U2319" s="47"/>
      <c r="V2319" s="49"/>
      <c r="W2319" s="41"/>
      <c r="X2319" s="41"/>
      <c r="Y2319" s="41"/>
      <c r="AA2319" s="37" t="str">
        <f>IF($I2319&lt;&gt;"",VLOOKUP($I2319,'Valid Values - Search'!$R$4:$T$4719,3,FALSE),"")</f>
        <v/>
      </c>
      <c r="AB2319" s="37" t="str">
        <f>IF($I2319&lt;&gt;"",VLOOKUP($I2319,'Valid Values - Search'!$R$4:$S$4719,2,FALSE),"")</f>
        <v/>
      </c>
      <c r="AC2319" s="38" t="str">
        <f t="shared" si="36"/>
        <v/>
      </c>
      <c r="AD2319" s="38"/>
    </row>
    <row r="2320" spans="1:30">
      <c r="A2320" s="46"/>
      <c r="B2320" s="47"/>
      <c r="C2320" s="49"/>
      <c r="D2320" s="41"/>
      <c r="E2320" s="41"/>
      <c r="F2320" s="41"/>
      <c r="G2320" s="50" t="str">
        <f>IF(A2320&lt;&gt;"",CONCATENATE(A2320,":",YEAR(B2320),IF(MONTH(B2320)&gt;9,MONTH(B2320),CONCATENATE(0,MONTH(B2320))),IF(DAY(B2320)&gt;9,DAY(B2320),CONCATENATE(0,DAY(B2320))),IF(HOUR(C2320)&gt;9,HOUR(C2320),CONCATENATE(0,HOUR(C2320))),IF(MINUTE(C2320)&gt;9,MINUTE(C2320),CONCATENATE(0,MINUTE(C2320))),":",VLOOKUP(F2320,'Valid Values - Results'!$D$4:$F$12,3,FALSE)),"")</f>
        <v/>
      </c>
      <c r="H2320" s="41"/>
      <c r="I2320" s="41"/>
      <c r="J2320" s="41"/>
      <c r="K2320" s="41"/>
      <c r="L2320" s="41"/>
      <c r="M2320" s="92"/>
      <c r="N2320" s="41"/>
      <c r="O2320" s="41"/>
      <c r="P2320" s="41"/>
      <c r="Q2320" s="41"/>
      <c r="R2320" s="41"/>
      <c r="S2320" s="41"/>
      <c r="T2320" s="41"/>
      <c r="U2320" s="47"/>
      <c r="V2320" s="49"/>
      <c r="W2320" s="41"/>
      <c r="X2320" s="41"/>
      <c r="Y2320" s="41"/>
      <c r="AA2320" s="37" t="str">
        <f>IF($I2320&lt;&gt;"",VLOOKUP($I2320,'Valid Values - Search'!$R$4:$T$4719,3,FALSE),"")</f>
        <v/>
      </c>
      <c r="AB2320" s="37" t="str">
        <f>IF($I2320&lt;&gt;"",VLOOKUP($I2320,'Valid Values - Search'!$R$4:$S$4719,2,FALSE),"")</f>
        <v/>
      </c>
      <c r="AC2320" s="38" t="str">
        <f t="shared" si="36"/>
        <v/>
      </c>
      <c r="AD2320" s="38"/>
    </row>
    <row r="2321" spans="1:30">
      <c r="A2321" s="46"/>
      <c r="B2321" s="47"/>
      <c r="C2321" s="49"/>
      <c r="D2321" s="41"/>
      <c r="E2321" s="41"/>
      <c r="F2321" s="41"/>
      <c r="G2321" s="50" t="str">
        <f>IF(A2321&lt;&gt;"",CONCATENATE(A2321,":",YEAR(B2321),IF(MONTH(B2321)&gt;9,MONTH(B2321),CONCATENATE(0,MONTH(B2321))),IF(DAY(B2321)&gt;9,DAY(B2321),CONCATENATE(0,DAY(B2321))),IF(HOUR(C2321)&gt;9,HOUR(C2321),CONCATENATE(0,HOUR(C2321))),IF(MINUTE(C2321)&gt;9,MINUTE(C2321),CONCATENATE(0,MINUTE(C2321))),":",VLOOKUP(F2321,'Valid Values - Results'!$D$4:$F$12,3,FALSE)),"")</f>
        <v/>
      </c>
      <c r="H2321" s="41"/>
      <c r="I2321" s="41"/>
      <c r="J2321" s="41"/>
      <c r="K2321" s="41"/>
      <c r="L2321" s="41"/>
      <c r="M2321" s="92"/>
      <c r="N2321" s="41"/>
      <c r="O2321" s="41"/>
      <c r="P2321" s="41"/>
      <c r="Q2321" s="41"/>
      <c r="R2321" s="41"/>
      <c r="S2321" s="41"/>
      <c r="T2321" s="41"/>
      <c r="U2321" s="47"/>
      <c r="V2321" s="49"/>
      <c r="W2321" s="41"/>
      <c r="X2321" s="41"/>
      <c r="Y2321" s="41"/>
      <c r="AA2321" s="37" t="str">
        <f>IF($I2321&lt;&gt;"",VLOOKUP($I2321,'Valid Values - Search'!$R$4:$T$4719,3,FALSE),"")</f>
        <v/>
      </c>
      <c r="AB2321" s="37" t="str">
        <f>IF($I2321&lt;&gt;"",VLOOKUP($I2321,'Valid Values - Search'!$R$4:$S$4719,2,FALSE),"")</f>
        <v/>
      </c>
      <c r="AC2321" s="38" t="str">
        <f t="shared" si="36"/>
        <v/>
      </c>
      <c r="AD2321" s="38"/>
    </row>
    <row r="2322" spans="1:30">
      <c r="A2322" s="46"/>
      <c r="B2322" s="47"/>
      <c r="C2322" s="49"/>
      <c r="D2322" s="41"/>
      <c r="E2322" s="41"/>
      <c r="F2322" s="41"/>
      <c r="G2322" s="50" t="str">
        <f>IF(A2322&lt;&gt;"",CONCATENATE(A2322,":",YEAR(B2322),IF(MONTH(B2322)&gt;9,MONTH(B2322),CONCATENATE(0,MONTH(B2322))),IF(DAY(B2322)&gt;9,DAY(B2322),CONCATENATE(0,DAY(B2322))),IF(HOUR(C2322)&gt;9,HOUR(C2322),CONCATENATE(0,HOUR(C2322))),IF(MINUTE(C2322)&gt;9,MINUTE(C2322),CONCATENATE(0,MINUTE(C2322))),":",VLOOKUP(F2322,'Valid Values - Results'!$D$4:$F$12,3,FALSE)),"")</f>
        <v/>
      </c>
      <c r="H2322" s="41"/>
      <c r="I2322" s="41"/>
      <c r="J2322" s="41"/>
      <c r="K2322" s="41"/>
      <c r="L2322" s="41"/>
      <c r="M2322" s="92"/>
      <c r="N2322" s="41"/>
      <c r="O2322" s="41"/>
      <c r="P2322" s="41"/>
      <c r="Q2322" s="41"/>
      <c r="R2322" s="41"/>
      <c r="S2322" s="41"/>
      <c r="T2322" s="41"/>
      <c r="U2322" s="47"/>
      <c r="V2322" s="49"/>
      <c r="W2322" s="41"/>
      <c r="X2322" s="41"/>
      <c r="Y2322" s="41"/>
      <c r="AA2322" s="37" t="str">
        <f>IF($I2322&lt;&gt;"",VLOOKUP($I2322,'Valid Values - Search'!$R$4:$T$4719,3,FALSE),"")</f>
        <v/>
      </c>
      <c r="AB2322" s="37" t="str">
        <f>IF($I2322&lt;&gt;"",VLOOKUP($I2322,'Valid Values - Search'!$R$4:$S$4719,2,FALSE),"")</f>
        <v/>
      </c>
      <c r="AC2322" s="38" t="str">
        <f t="shared" si="36"/>
        <v/>
      </c>
      <c r="AD2322" s="38"/>
    </row>
    <row r="2323" spans="1:30">
      <c r="A2323" s="46"/>
      <c r="B2323" s="47"/>
      <c r="C2323" s="49"/>
      <c r="D2323" s="41"/>
      <c r="E2323" s="41"/>
      <c r="F2323" s="41"/>
      <c r="G2323" s="50" t="str">
        <f>IF(A2323&lt;&gt;"",CONCATENATE(A2323,":",YEAR(B2323),IF(MONTH(B2323)&gt;9,MONTH(B2323),CONCATENATE(0,MONTH(B2323))),IF(DAY(B2323)&gt;9,DAY(B2323),CONCATENATE(0,DAY(B2323))),IF(HOUR(C2323)&gt;9,HOUR(C2323),CONCATENATE(0,HOUR(C2323))),IF(MINUTE(C2323)&gt;9,MINUTE(C2323),CONCATENATE(0,MINUTE(C2323))),":",VLOOKUP(F2323,'Valid Values - Results'!$D$4:$F$12,3,FALSE)),"")</f>
        <v/>
      </c>
      <c r="H2323" s="41"/>
      <c r="I2323" s="41"/>
      <c r="J2323" s="41"/>
      <c r="K2323" s="41"/>
      <c r="L2323" s="41"/>
      <c r="M2323" s="92"/>
      <c r="N2323" s="41"/>
      <c r="O2323" s="41"/>
      <c r="P2323" s="41"/>
      <c r="Q2323" s="41"/>
      <c r="R2323" s="41"/>
      <c r="S2323" s="41"/>
      <c r="T2323" s="41"/>
      <c r="U2323" s="47"/>
      <c r="V2323" s="49"/>
      <c r="W2323" s="41"/>
      <c r="X2323" s="41"/>
      <c r="Y2323" s="41"/>
      <c r="AA2323" s="37" t="str">
        <f>IF($I2323&lt;&gt;"",VLOOKUP($I2323,'Valid Values - Search'!$R$4:$T$4719,3,FALSE),"")</f>
        <v/>
      </c>
      <c r="AB2323" s="37" t="str">
        <f>IF($I2323&lt;&gt;"",VLOOKUP($I2323,'Valid Values - Search'!$R$4:$S$4719,2,FALSE),"")</f>
        <v/>
      </c>
      <c r="AC2323" s="38" t="str">
        <f t="shared" si="36"/>
        <v/>
      </c>
      <c r="AD2323" s="38"/>
    </row>
    <row r="2324" spans="1:30">
      <c r="A2324" s="46"/>
      <c r="B2324" s="47"/>
      <c r="C2324" s="49"/>
      <c r="D2324" s="41"/>
      <c r="E2324" s="41"/>
      <c r="F2324" s="41"/>
      <c r="G2324" s="50" t="str">
        <f>IF(A2324&lt;&gt;"",CONCATENATE(A2324,":",YEAR(B2324),IF(MONTH(B2324)&gt;9,MONTH(B2324),CONCATENATE(0,MONTH(B2324))),IF(DAY(B2324)&gt;9,DAY(B2324),CONCATENATE(0,DAY(B2324))),IF(HOUR(C2324)&gt;9,HOUR(C2324),CONCATENATE(0,HOUR(C2324))),IF(MINUTE(C2324)&gt;9,MINUTE(C2324),CONCATENATE(0,MINUTE(C2324))),":",VLOOKUP(F2324,'Valid Values - Results'!$D$4:$F$12,3,FALSE)),"")</f>
        <v/>
      </c>
      <c r="H2324" s="41"/>
      <c r="I2324" s="41"/>
      <c r="J2324" s="41"/>
      <c r="K2324" s="41"/>
      <c r="L2324" s="41"/>
      <c r="M2324" s="92"/>
      <c r="N2324" s="41"/>
      <c r="O2324" s="41"/>
      <c r="P2324" s="41"/>
      <c r="Q2324" s="41"/>
      <c r="R2324" s="41"/>
      <c r="S2324" s="41"/>
      <c r="T2324" s="41"/>
      <c r="U2324" s="47"/>
      <c r="V2324" s="49"/>
      <c r="W2324" s="41"/>
      <c r="X2324" s="41"/>
      <c r="Y2324" s="41"/>
      <c r="AA2324" s="37" t="str">
        <f>IF($I2324&lt;&gt;"",VLOOKUP($I2324,'Valid Values - Search'!$R$4:$T$4719,3,FALSE),"")</f>
        <v/>
      </c>
      <c r="AB2324" s="37" t="str">
        <f>IF($I2324&lt;&gt;"",VLOOKUP($I2324,'Valid Values - Search'!$R$4:$S$4719,2,FALSE),"")</f>
        <v/>
      </c>
      <c r="AC2324" s="38" t="str">
        <f t="shared" si="36"/>
        <v/>
      </c>
      <c r="AD2324" s="38"/>
    </row>
    <row r="2325" spans="1:30">
      <c r="A2325" s="46"/>
      <c r="B2325" s="47"/>
      <c r="C2325" s="49"/>
      <c r="D2325" s="41"/>
      <c r="E2325" s="41"/>
      <c r="F2325" s="41"/>
      <c r="G2325" s="50" t="str">
        <f>IF(A2325&lt;&gt;"",CONCATENATE(A2325,":",YEAR(B2325),IF(MONTH(B2325)&gt;9,MONTH(B2325),CONCATENATE(0,MONTH(B2325))),IF(DAY(B2325)&gt;9,DAY(B2325),CONCATENATE(0,DAY(B2325))),IF(HOUR(C2325)&gt;9,HOUR(C2325),CONCATENATE(0,HOUR(C2325))),IF(MINUTE(C2325)&gt;9,MINUTE(C2325),CONCATENATE(0,MINUTE(C2325))),":",VLOOKUP(F2325,'Valid Values - Results'!$D$4:$F$12,3,FALSE)),"")</f>
        <v/>
      </c>
      <c r="H2325" s="41"/>
      <c r="I2325" s="41"/>
      <c r="J2325" s="41"/>
      <c r="K2325" s="41"/>
      <c r="L2325" s="41"/>
      <c r="M2325" s="92"/>
      <c r="N2325" s="41"/>
      <c r="O2325" s="41"/>
      <c r="P2325" s="41"/>
      <c r="Q2325" s="41"/>
      <c r="R2325" s="41"/>
      <c r="S2325" s="41"/>
      <c r="T2325" s="41"/>
      <c r="U2325" s="47"/>
      <c r="V2325" s="49"/>
      <c r="W2325" s="41"/>
      <c r="X2325" s="41"/>
      <c r="Y2325" s="41"/>
      <c r="AA2325" s="37" t="str">
        <f>IF($I2325&lt;&gt;"",VLOOKUP($I2325,'Valid Values - Search'!$R$4:$T$4719,3,FALSE),"")</f>
        <v/>
      </c>
      <c r="AB2325" s="37" t="str">
        <f>IF($I2325&lt;&gt;"",VLOOKUP($I2325,'Valid Values - Search'!$R$4:$S$4719,2,FALSE),"")</f>
        <v/>
      </c>
      <c r="AC2325" s="38" t="str">
        <f t="shared" si="36"/>
        <v/>
      </c>
      <c r="AD2325" s="38"/>
    </row>
    <row r="2326" spans="1:30">
      <c r="A2326" s="46"/>
      <c r="B2326" s="47"/>
      <c r="C2326" s="49"/>
      <c r="D2326" s="41"/>
      <c r="E2326" s="41"/>
      <c r="F2326" s="41"/>
      <c r="G2326" s="50" t="str">
        <f>IF(A2326&lt;&gt;"",CONCATENATE(A2326,":",YEAR(B2326),IF(MONTH(B2326)&gt;9,MONTH(B2326),CONCATENATE(0,MONTH(B2326))),IF(DAY(B2326)&gt;9,DAY(B2326),CONCATENATE(0,DAY(B2326))),IF(HOUR(C2326)&gt;9,HOUR(C2326),CONCATENATE(0,HOUR(C2326))),IF(MINUTE(C2326)&gt;9,MINUTE(C2326),CONCATENATE(0,MINUTE(C2326))),":",VLOOKUP(F2326,'Valid Values - Results'!$D$4:$F$12,3,FALSE)),"")</f>
        <v/>
      </c>
      <c r="H2326" s="41"/>
      <c r="I2326" s="41"/>
      <c r="J2326" s="41"/>
      <c r="K2326" s="41"/>
      <c r="L2326" s="41"/>
      <c r="M2326" s="92"/>
      <c r="N2326" s="41"/>
      <c r="O2326" s="41"/>
      <c r="P2326" s="41"/>
      <c r="Q2326" s="41"/>
      <c r="R2326" s="41"/>
      <c r="S2326" s="41"/>
      <c r="T2326" s="41"/>
      <c r="U2326" s="47"/>
      <c r="V2326" s="49"/>
      <c r="W2326" s="41"/>
      <c r="X2326" s="41"/>
      <c r="Y2326" s="41"/>
      <c r="AA2326" s="37" t="str">
        <f>IF($I2326&lt;&gt;"",VLOOKUP($I2326,'Valid Values - Search'!$R$4:$T$4719,3,FALSE),"")</f>
        <v/>
      </c>
      <c r="AB2326" s="37" t="str">
        <f>IF($I2326&lt;&gt;"",VLOOKUP($I2326,'Valid Values - Search'!$R$4:$S$4719,2,FALSE),"")</f>
        <v/>
      </c>
      <c r="AC2326" s="38" t="str">
        <f t="shared" si="36"/>
        <v/>
      </c>
      <c r="AD2326" s="38"/>
    </row>
    <row r="2327" spans="1:30">
      <c r="A2327" s="46"/>
      <c r="B2327" s="47"/>
      <c r="C2327" s="49"/>
      <c r="D2327" s="41"/>
      <c r="E2327" s="41"/>
      <c r="F2327" s="41"/>
      <c r="G2327" s="50" t="str">
        <f>IF(A2327&lt;&gt;"",CONCATENATE(A2327,":",YEAR(B2327),IF(MONTH(B2327)&gt;9,MONTH(B2327),CONCATENATE(0,MONTH(B2327))),IF(DAY(B2327)&gt;9,DAY(B2327),CONCATENATE(0,DAY(B2327))),IF(HOUR(C2327)&gt;9,HOUR(C2327),CONCATENATE(0,HOUR(C2327))),IF(MINUTE(C2327)&gt;9,MINUTE(C2327),CONCATENATE(0,MINUTE(C2327))),":",VLOOKUP(F2327,'Valid Values - Results'!$D$4:$F$12,3,FALSE)),"")</f>
        <v/>
      </c>
      <c r="H2327" s="41"/>
      <c r="I2327" s="41"/>
      <c r="J2327" s="41"/>
      <c r="K2327" s="41"/>
      <c r="L2327" s="41"/>
      <c r="M2327" s="92"/>
      <c r="N2327" s="41"/>
      <c r="O2327" s="41"/>
      <c r="P2327" s="41"/>
      <c r="Q2327" s="41"/>
      <c r="R2327" s="41"/>
      <c r="S2327" s="41"/>
      <c r="T2327" s="41"/>
      <c r="U2327" s="47"/>
      <c r="V2327" s="49"/>
      <c r="W2327" s="41"/>
      <c r="X2327" s="41"/>
      <c r="Y2327" s="41"/>
      <c r="AA2327" s="37" t="str">
        <f>IF($I2327&lt;&gt;"",VLOOKUP($I2327,'Valid Values - Search'!$R$4:$T$4719,3,FALSE),"")</f>
        <v/>
      </c>
      <c r="AB2327" s="37" t="str">
        <f>IF($I2327&lt;&gt;"",VLOOKUP($I2327,'Valid Values - Search'!$R$4:$S$4719,2,FALSE),"")</f>
        <v/>
      </c>
      <c r="AC2327" s="38" t="str">
        <f t="shared" si="36"/>
        <v/>
      </c>
      <c r="AD2327" s="38"/>
    </row>
    <row r="2328" spans="1:30">
      <c r="A2328" s="46"/>
      <c r="B2328" s="47"/>
      <c r="C2328" s="49"/>
      <c r="D2328" s="41"/>
      <c r="E2328" s="41"/>
      <c r="F2328" s="41"/>
      <c r="G2328" s="50" t="str">
        <f>IF(A2328&lt;&gt;"",CONCATENATE(A2328,":",YEAR(B2328),IF(MONTH(B2328)&gt;9,MONTH(B2328),CONCATENATE(0,MONTH(B2328))),IF(DAY(B2328)&gt;9,DAY(B2328),CONCATENATE(0,DAY(B2328))),IF(HOUR(C2328)&gt;9,HOUR(C2328),CONCATENATE(0,HOUR(C2328))),IF(MINUTE(C2328)&gt;9,MINUTE(C2328),CONCATENATE(0,MINUTE(C2328))),":",VLOOKUP(F2328,'Valid Values - Results'!$D$4:$F$12,3,FALSE)),"")</f>
        <v/>
      </c>
      <c r="H2328" s="41"/>
      <c r="I2328" s="41"/>
      <c r="J2328" s="41"/>
      <c r="K2328" s="41"/>
      <c r="L2328" s="41"/>
      <c r="M2328" s="92"/>
      <c r="N2328" s="41"/>
      <c r="O2328" s="41"/>
      <c r="P2328" s="41"/>
      <c r="Q2328" s="41"/>
      <c r="R2328" s="41"/>
      <c r="S2328" s="41"/>
      <c r="T2328" s="41"/>
      <c r="U2328" s="47"/>
      <c r="V2328" s="49"/>
      <c r="W2328" s="41"/>
      <c r="X2328" s="41"/>
      <c r="Y2328" s="41"/>
      <c r="AA2328" s="37" t="str">
        <f>IF($I2328&lt;&gt;"",VLOOKUP($I2328,'Valid Values - Search'!$R$4:$T$4719,3,FALSE),"")</f>
        <v/>
      </c>
      <c r="AB2328" s="37" t="str">
        <f>IF($I2328&lt;&gt;"",VLOOKUP($I2328,'Valid Values - Search'!$R$4:$S$4719,2,FALSE),"")</f>
        <v/>
      </c>
      <c r="AC2328" s="38" t="str">
        <f t="shared" si="36"/>
        <v/>
      </c>
      <c r="AD2328" s="38"/>
    </row>
    <row r="2329" spans="1:30">
      <c r="A2329" s="46"/>
      <c r="B2329" s="47"/>
      <c r="C2329" s="49"/>
      <c r="D2329" s="41"/>
      <c r="E2329" s="41"/>
      <c r="F2329" s="41"/>
      <c r="G2329" s="50" t="str">
        <f>IF(A2329&lt;&gt;"",CONCATENATE(A2329,":",YEAR(B2329),IF(MONTH(B2329)&gt;9,MONTH(B2329),CONCATENATE(0,MONTH(B2329))),IF(DAY(B2329)&gt;9,DAY(B2329),CONCATENATE(0,DAY(B2329))),IF(HOUR(C2329)&gt;9,HOUR(C2329),CONCATENATE(0,HOUR(C2329))),IF(MINUTE(C2329)&gt;9,MINUTE(C2329),CONCATENATE(0,MINUTE(C2329))),":",VLOOKUP(F2329,'Valid Values - Results'!$D$4:$F$12,3,FALSE)),"")</f>
        <v/>
      </c>
      <c r="H2329" s="41"/>
      <c r="I2329" s="41"/>
      <c r="J2329" s="41"/>
      <c r="K2329" s="41"/>
      <c r="L2329" s="41"/>
      <c r="M2329" s="92"/>
      <c r="N2329" s="41"/>
      <c r="O2329" s="41"/>
      <c r="P2329" s="41"/>
      <c r="Q2329" s="41"/>
      <c r="R2329" s="41"/>
      <c r="S2329" s="41"/>
      <c r="T2329" s="41"/>
      <c r="U2329" s="47"/>
      <c r="V2329" s="49"/>
      <c r="W2329" s="41"/>
      <c r="X2329" s="41"/>
      <c r="Y2329" s="41"/>
      <c r="AA2329" s="37" t="str">
        <f>IF($I2329&lt;&gt;"",VLOOKUP($I2329,'Valid Values - Search'!$R$4:$T$4719,3,FALSE),"")</f>
        <v/>
      </c>
      <c r="AB2329" s="37" t="str">
        <f>IF($I2329&lt;&gt;"",VLOOKUP($I2329,'Valid Values - Search'!$R$4:$S$4719,2,FALSE),"")</f>
        <v/>
      </c>
      <c r="AC2329" s="38" t="str">
        <f t="shared" si="36"/>
        <v/>
      </c>
      <c r="AD2329" s="38"/>
    </row>
    <row r="2330" spans="1:30">
      <c r="A2330" s="46"/>
      <c r="B2330" s="47"/>
      <c r="C2330" s="49"/>
      <c r="D2330" s="41"/>
      <c r="E2330" s="41"/>
      <c r="F2330" s="41"/>
      <c r="G2330" s="50" t="str">
        <f>IF(A2330&lt;&gt;"",CONCATENATE(A2330,":",YEAR(B2330),IF(MONTH(B2330)&gt;9,MONTH(B2330),CONCATENATE(0,MONTH(B2330))),IF(DAY(B2330)&gt;9,DAY(B2330),CONCATENATE(0,DAY(B2330))),IF(HOUR(C2330)&gt;9,HOUR(C2330),CONCATENATE(0,HOUR(C2330))),IF(MINUTE(C2330)&gt;9,MINUTE(C2330),CONCATENATE(0,MINUTE(C2330))),":",VLOOKUP(F2330,'Valid Values - Results'!$D$4:$F$12,3,FALSE)),"")</f>
        <v/>
      </c>
      <c r="H2330" s="41"/>
      <c r="I2330" s="41"/>
      <c r="J2330" s="41"/>
      <c r="K2330" s="41"/>
      <c r="L2330" s="41"/>
      <c r="M2330" s="92"/>
      <c r="N2330" s="41"/>
      <c r="O2330" s="41"/>
      <c r="P2330" s="41"/>
      <c r="Q2330" s="41"/>
      <c r="R2330" s="41"/>
      <c r="S2330" s="41"/>
      <c r="T2330" s="41"/>
      <c r="U2330" s="47"/>
      <c r="V2330" s="49"/>
      <c r="W2330" s="41"/>
      <c r="X2330" s="41"/>
      <c r="Y2330" s="41"/>
      <c r="AA2330" s="37" t="str">
        <f>IF($I2330&lt;&gt;"",VLOOKUP($I2330,'Valid Values - Search'!$R$4:$T$4719,3,FALSE),"")</f>
        <v/>
      </c>
      <c r="AB2330" s="37" t="str">
        <f>IF($I2330&lt;&gt;"",VLOOKUP($I2330,'Valid Values - Search'!$R$4:$S$4719,2,FALSE),"")</f>
        <v/>
      </c>
      <c r="AC2330" s="38" t="str">
        <f t="shared" si="36"/>
        <v/>
      </c>
      <c r="AD2330" s="38"/>
    </row>
    <row r="2331" spans="1:30">
      <c r="A2331" s="46"/>
      <c r="B2331" s="47"/>
      <c r="C2331" s="49"/>
      <c r="D2331" s="41"/>
      <c r="E2331" s="41"/>
      <c r="F2331" s="41"/>
      <c r="G2331" s="50" t="str">
        <f>IF(A2331&lt;&gt;"",CONCATENATE(A2331,":",YEAR(B2331),IF(MONTH(B2331)&gt;9,MONTH(B2331),CONCATENATE(0,MONTH(B2331))),IF(DAY(B2331)&gt;9,DAY(B2331),CONCATENATE(0,DAY(B2331))),IF(HOUR(C2331)&gt;9,HOUR(C2331),CONCATENATE(0,HOUR(C2331))),IF(MINUTE(C2331)&gt;9,MINUTE(C2331),CONCATENATE(0,MINUTE(C2331))),":",VLOOKUP(F2331,'Valid Values - Results'!$D$4:$F$12,3,FALSE)),"")</f>
        <v/>
      </c>
      <c r="H2331" s="41"/>
      <c r="I2331" s="41"/>
      <c r="J2331" s="41"/>
      <c r="K2331" s="41"/>
      <c r="L2331" s="41"/>
      <c r="M2331" s="92"/>
      <c r="N2331" s="41"/>
      <c r="O2331" s="41"/>
      <c r="P2331" s="41"/>
      <c r="Q2331" s="41"/>
      <c r="R2331" s="41"/>
      <c r="S2331" s="41"/>
      <c r="T2331" s="41"/>
      <c r="U2331" s="47"/>
      <c r="V2331" s="49"/>
      <c r="W2331" s="41"/>
      <c r="X2331" s="41"/>
      <c r="Y2331" s="41"/>
      <c r="AA2331" s="37" t="str">
        <f>IF($I2331&lt;&gt;"",VLOOKUP($I2331,'Valid Values - Search'!$R$4:$T$4719,3,FALSE),"")</f>
        <v/>
      </c>
      <c r="AB2331" s="37" t="str">
        <f>IF($I2331&lt;&gt;"",VLOOKUP($I2331,'Valid Values - Search'!$R$4:$S$4719,2,FALSE),"")</f>
        <v/>
      </c>
      <c r="AC2331" s="38" t="str">
        <f t="shared" si="36"/>
        <v/>
      </c>
      <c r="AD2331" s="38"/>
    </row>
    <row r="2332" spans="1:30">
      <c r="A2332" s="46"/>
      <c r="B2332" s="47"/>
      <c r="C2332" s="49"/>
      <c r="D2332" s="41"/>
      <c r="E2332" s="41"/>
      <c r="F2332" s="41"/>
      <c r="G2332" s="50" t="str">
        <f>IF(A2332&lt;&gt;"",CONCATENATE(A2332,":",YEAR(B2332),IF(MONTH(B2332)&gt;9,MONTH(B2332),CONCATENATE(0,MONTH(B2332))),IF(DAY(B2332)&gt;9,DAY(B2332),CONCATENATE(0,DAY(B2332))),IF(HOUR(C2332)&gt;9,HOUR(C2332),CONCATENATE(0,HOUR(C2332))),IF(MINUTE(C2332)&gt;9,MINUTE(C2332),CONCATENATE(0,MINUTE(C2332))),":",VLOOKUP(F2332,'Valid Values - Results'!$D$4:$F$12,3,FALSE)),"")</f>
        <v/>
      </c>
      <c r="H2332" s="41"/>
      <c r="I2332" s="41"/>
      <c r="J2332" s="41"/>
      <c r="K2332" s="41"/>
      <c r="L2332" s="41"/>
      <c r="M2332" s="92"/>
      <c r="N2332" s="41"/>
      <c r="O2332" s="41"/>
      <c r="P2332" s="41"/>
      <c r="Q2332" s="41"/>
      <c r="R2332" s="41"/>
      <c r="S2332" s="41"/>
      <c r="T2332" s="41"/>
      <c r="U2332" s="47"/>
      <c r="V2332" s="49"/>
      <c r="W2332" s="41"/>
      <c r="X2332" s="41"/>
      <c r="Y2332" s="41"/>
      <c r="AA2332" s="37" t="str">
        <f>IF($I2332&lt;&gt;"",VLOOKUP($I2332,'Valid Values - Search'!$R$4:$T$4719,3,FALSE),"")</f>
        <v/>
      </c>
      <c r="AB2332" s="37" t="str">
        <f>IF($I2332&lt;&gt;"",VLOOKUP($I2332,'Valid Values - Search'!$R$4:$S$4719,2,FALSE),"")</f>
        <v/>
      </c>
      <c r="AC2332" s="38" t="str">
        <f t="shared" si="36"/>
        <v/>
      </c>
      <c r="AD2332" s="38"/>
    </row>
    <row r="2333" spans="1:30">
      <c r="A2333" s="46"/>
      <c r="B2333" s="47"/>
      <c r="C2333" s="49"/>
      <c r="D2333" s="41"/>
      <c r="E2333" s="41"/>
      <c r="F2333" s="41"/>
      <c r="G2333" s="50" t="str">
        <f>IF(A2333&lt;&gt;"",CONCATENATE(A2333,":",YEAR(B2333),IF(MONTH(B2333)&gt;9,MONTH(B2333),CONCATENATE(0,MONTH(B2333))),IF(DAY(B2333)&gt;9,DAY(B2333),CONCATENATE(0,DAY(B2333))),IF(HOUR(C2333)&gt;9,HOUR(C2333),CONCATENATE(0,HOUR(C2333))),IF(MINUTE(C2333)&gt;9,MINUTE(C2333),CONCATENATE(0,MINUTE(C2333))),":",VLOOKUP(F2333,'Valid Values - Results'!$D$4:$F$12,3,FALSE)),"")</f>
        <v/>
      </c>
      <c r="H2333" s="41"/>
      <c r="I2333" s="41"/>
      <c r="J2333" s="41"/>
      <c r="K2333" s="41"/>
      <c r="L2333" s="41"/>
      <c r="M2333" s="92"/>
      <c r="N2333" s="41"/>
      <c r="O2333" s="41"/>
      <c r="P2333" s="41"/>
      <c r="Q2333" s="41"/>
      <c r="R2333" s="41"/>
      <c r="S2333" s="41"/>
      <c r="T2333" s="41"/>
      <c r="U2333" s="47"/>
      <c r="V2333" s="49"/>
      <c r="W2333" s="41"/>
      <c r="X2333" s="41"/>
      <c r="Y2333" s="41"/>
      <c r="AA2333" s="37" t="str">
        <f>IF($I2333&lt;&gt;"",VLOOKUP($I2333,'Valid Values - Search'!$R$4:$T$4719,3,FALSE),"")</f>
        <v/>
      </c>
      <c r="AB2333" s="37" t="str">
        <f>IF($I2333&lt;&gt;"",VLOOKUP($I2333,'Valid Values - Search'!$R$4:$S$4719,2,FALSE),"")</f>
        <v/>
      </c>
      <c r="AC2333" s="38" t="str">
        <f t="shared" si="36"/>
        <v/>
      </c>
      <c r="AD2333" s="38"/>
    </row>
    <row r="2334" spans="1:30">
      <c r="A2334" s="46"/>
      <c r="B2334" s="47"/>
      <c r="C2334" s="49"/>
      <c r="D2334" s="41"/>
      <c r="E2334" s="41"/>
      <c r="F2334" s="41"/>
      <c r="G2334" s="50" t="str">
        <f>IF(A2334&lt;&gt;"",CONCATENATE(A2334,":",YEAR(B2334),IF(MONTH(B2334)&gt;9,MONTH(B2334),CONCATENATE(0,MONTH(B2334))),IF(DAY(B2334)&gt;9,DAY(B2334),CONCATENATE(0,DAY(B2334))),IF(HOUR(C2334)&gt;9,HOUR(C2334),CONCATENATE(0,HOUR(C2334))),IF(MINUTE(C2334)&gt;9,MINUTE(C2334),CONCATENATE(0,MINUTE(C2334))),":",VLOOKUP(F2334,'Valid Values - Results'!$D$4:$F$12,3,FALSE)),"")</f>
        <v/>
      </c>
      <c r="H2334" s="41"/>
      <c r="I2334" s="41"/>
      <c r="J2334" s="41"/>
      <c r="K2334" s="41"/>
      <c r="L2334" s="41"/>
      <c r="M2334" s="92"/>
      <c r="N2334" s="41"/>
      <c r="O2334" s="41"/>
      <c r="P2334" s="41"/>
      <c r="Q2334" s="41"/>
      <c r="R2334" s="41"/>
      <c r="S2334" s="41"/>
      <c r="T2334" s="41"/>
      <c r="U2334" s="47"/>
      <c r="V2334" s="49"/>
      <c r="W2334" s="41"/>
      <c r="X2334" s="41"/>
      <c r="Y2334" s="41"/>
      <c r="AA2334" s="37" t="str">
        <f>IF($I2334&lt;&gt;"",VLOOKUP($I2334,'Valid Values - Search'!$R$4:$T$4719,3,FALSE),"")</f>
        <v/>
      </c>
      <c r="AB2334" s="37" t="str">
        <f>IF($I2334&lt;&gt;"",VLOOKUP($I2334,'Valid Values - Search'!$R$4:$S$4719,2,FALSE),"")</f>
        <v/>
      </c>
      <c r="AC2334" s="38" t="str">
        <f t="shared" si="36"/>
        <v/>
      </c>
      <c r="AD2334" s="38"/>
    </row>
    <row r="2335" spans="1:30">
      <c r="A2335" s="46"/>
      <c r="B2335" s="47"/>
      <c r="C2335" s="49"/>
      <c r="D2335" s="41"/>
      <c r="E2335" s="41"/>
      <c r="F2335" s="41"/>
      <c r="G2335" s="50" t="str">
        <f>IF(A2335&lt;&gt;"",CONCATENATE(A2335,":",YEAR(B2335),IF(MONTH(B2335)&gt;9,MONTH(B2335),CONCATENATE(0,MONTH(B2335))),IF(DAY(B2335)&gt;9,DAY(B2335),CONCATENATE(0,DAY(B2335))),IF(HOUR(C2335)&gt;9,HOUR(C2335),CONCATENATE(0,HOUR(C2335))),IF(MINUTE(C2335)&gt;9,MINUTE(C2335),CONCATENATE(0,MINUTE(C2335))),":",VLOOKUP(F2335,'Valid Values - Results'!$D$4:$F$12,3,FALSE)),"")</f>
        <v/>
      </c>
      <c r="H2335" s="41"/>
      <c r="I2335" s="41"/>
      <c r="J2335" s="41"/>
      <c r="K2335" s="41"/>
      <c r="L2335" s="41"/>
      <c r="M2335" s="92"/>
      <c r="N2335" s="41"/>
      <c r="O2335" s="41"/>
      <c r="P2335" s="41"/>
      <c r="Q2335" s="41"/>
      <c r="R2335" s="41"/>
      <c r="S2335" s="41"/>
      <c r="T2335" s="41"/>
      <c r="U2335" s="47"/>
      <c r="V2335" s="49"/>
      <c r="W2335" s="41"/>
      <c r="X2335" s="41"/>
      <c r="Y2335" s="41"/>
      <c r="AA2335" s="37" t="str">
        <f>IF($I2335&lt;&gt;"",VLOOKUP($I2335,'Valid Values - Search'!$R$4:$T$4719,3,FALSE),"")</f>
        <v/>
      </c>
      <c r="AB2335" s="37" t="str">
        <f>IF($I2335&lt;&gt;"",VLOOKUP($I2335,'Valid Values - Search'!$R$4:$S$4719,2,FALSE),"")</f>
        <v/>
      </c>
      <c r="AC2335" s="38" t="str">
        <f t="shared" si="36"/>
        <v/>
      </c>
      <c r="AD2335" s="38"/>
    </row>
    <row r="2336" spans="1:30">
      <c r="A2336" s="46"/>
      <c r="B2336" s="47"/>
      <c r="C2336" s="49"/>
      <c r="D2336" s="41"/>
      <c r="E2336" s="41"/>
      <c r="F2336" s="41"/>
      <c r="G2336" s="50" t="str">
        <f>IF(A2336&lt;&gt;"",CONCATENATE(A2336,":",YEAR(B2336),IF(MONTH(B2336)&gt;9,MONTH(B2336),CONCATENATE(0,MONTH(B2336))),IF(DAY(B2336)&gt;9,DAY(B2336),CONCATENATE(0,DAY(B2336))),IF(HOUR(C2336)&gt;9,HOUR(C2336),CONCATENATE(0,HOUR(C2336))),IF(MINUTE(C2336)&gt;9,MINUTE(C2336),CONCATENATE(0,MINUTE(C2336))),":",VLOOKUP(F2336,'Valid Values - Results'!$D$4:$F$12,3,FALSE)),"")</f>
        <v/>
      </c>
      <c r="H2336" s="41"/>
      <c r="I2336" s="41"/>
      <c r="J2336" s="41"/>
      <c r="K2336" s="41"/>
      <c r="L2336" s="41"/>
      <c r="M2336" s="92"/>
      <c r="N2336" s="41"/>
      <c r="O2336" s="41"/>
      <c r="P2336" s="41"/>
      <c r="Q2336" s="41"/>
      <c r="R2336" s="41"/>
      <c r="S2336" s="41"/>
      <c r="T2336" s="41"/>
      <c r="U2336" s="47"/>
      <c r="V2336" s="49"/>
      <c r="W2336" s="41"/>
      <c r="X2336" s="41"/>
      <c r="Y2336" s="41"/>
      <c r="AA2336" s="37" t="str">
        <f>IF($I2336&lt;&gt;"",VLOOKUP($I2336,'Valid Values - Search'!$R$4:$T$4719,3,FALSE),"")</f>
        <v/>
      </c>
      <c r="AB2336" s="37" t="str">
        <f>IF($I2336&lt;&gt;"",VLOOKUP($I2336,'Valid Values - Search'!$R$4:$S$4719,2,FALSE),"")</f>
        <v/>
      </c>
      <c r="AC2336" s="38" t="str">
        <f t="shared" si="36"/>
        <v/>
      </c>
      <c r="AD2336" s="38"/>
    </row>
    <row r="2337" spans="1:30">
      <c r="A2337" s="46"/>
      <c r="B2337" s="47"/>
      <c r="C2337" s="49"/>
      <c r="D2337" s="41"/>
      <c r="E2337" s="41"/>
      <c r="F2337" s="41"/>
      <c r="G2337" s="50" t="str">
        <f>IF(A2337&lt;&gt;"",CONCATENATE(A2337,":",YEAR(B2337),IF(MONTH(B2337)&gt;9,MONTH(B2337),CONCATENATE(0,MONTH(B2337))),IF(DAY(B2337)&gt;9,DAY(B2337),CONCATENATE(0,DAY(B2337))),IF(HOUR(C2337)&gt;9,HOUR(C2337),CONCATENATE(0,HOUR(C2337))),IF(MINUTE(C2337)&gt;9,MINUTE(C2337),CONCATENATE(0,MINUTE(C2337))),":",VLOOKUP(F2337,'Valid Values - Results'!$D$4:$F$12,3,FALSE)),"")</f>
        <v/>
      </c>
      <c r="H2337" s="41"/>
      <c r="I2337" s="41"/>
      <c r="J2337" s="41"/>
      <c r="K2337" s="41"/>
      <c r="L2337" s="41"/>
      <c r="M2337" s="92"/>
      <c r="N2337" s="41"/>
      <c r="O2337" s="41"/>
      <c r="P2337" s="41"/>
      <c r="Q2337" s="41"/>
      <c r="R2337" s="41"/>
      <c r="S2337" s="41"/>
      <c r="T2337" s="41"/>
      <c r="U2337" s="47"/>
      <c r="V2337" s="49"/>
      <c r="W2337" s="41"/>
      <c r="X2337" s="41"/>
      <c r="Y2337" s="41"/>
      <c r="AA2337" s="37" t="str">
        <f>IF($I2337&lt;&gt;"",VLOOKUP($I2337,'Valid Values - Search'!$R$4:$T$4719,3,FALSE),"")</f>
        <v/>
      </c>
      <c r="AB2337" s="37" t="str">
        <f>IF($I2337&lt;&gt;"",VLOOKUP($I2337,'Valid Values - Search'!$R$4:$S$4719,2,FALSE),"")</f>
        <v/>
      </c>
      <c r="AC2337" s="38" t="str">
        <f t="shared" si="36"/>
        <v/>
      </c>
      <c r="AD2337" s="38"/>
    </row>
    <row r="2338" spans="1:30">
      <c r="A2338" s="46"/>
      <c r="B2338" s="47"/>
      <c r="C2338" s="49"/>
      <c r="D2338" s="41"/>
      <c r="E2338" s="41"/>
      <c r="F2338" s="41"/>
      <c r="G2338" s="50" t="str">
        <f>IF(A2338&lt;&gt;"",CONCATENATE(A2338,":",YEAR(B2338),IF(MONTH(B2338)&gt;9,MONTH(B2338),CONCATENATE(0,MONTH(B2338))),IF(DAY(B2338)&gt;9,DAY(B2338),CONCATENATE(0,DAY(B2338))),IF(HOUR(C2338)&gt;9,HOUR(C2338),CONCATENATE(0,HOUR(C2338))),IF(MINUTE(C2338)&gt;9,MINUTE(C2338),CONCATENATE(0,MINUTE(C2338))),":",VLOOKUP(F2338,'Valid Values - Results'!$D$4:$F$12,3,FALSE)),"")</f>
        <v/>
      </c>
      <c r="H2338" s="41"/>
      <c r="I2338" s="41"/>
      <c r="J2338" s="41"/>
      <c r="K2338" s="41"/>
      <c r="L2338" s="41"/>
      <c r="M2338" s="92"/>
      <c r="N2338" s="41"/>
      <c r="O2338" s="41"/>
      <c r="P2338" s="41"/>
      <c r="Q2338" s="41"/>
      <c r="R2338" s="41"/>
      <c r="S2338" s="41"/>
      <c r="T2338" s="41"/>
      <c r="U2338" s="47"/>
      <c r="V2338" s="49"/>
      <c r="W2338" s="41"/>
      <c r="X2338" s="41"/>
      <c r="Y2338" s="41"/>
      <c r="AA2338" s="37" t="str">
        <f>IF($I2338&lt;&gt;"",VLOOKUP($I2338,'Valid Values - Search'!$R$4:$T$4719,3,FALSE),"")</f>
        <v/>
      </c>
      <c r="AB2338" s="37" t="str">
        <f>IF($I2338&lt;&gt;"",VLOOKUP($I2338,'Valid Values - Search'!$R$4:$S$4719,2,FALSE),"")</f>
        <v/>
      </c>
      <c r="AC2338" s="38" t="str">
        <f t="shared" si="36"/>
        <v/>
      </c>
      <c r="AD2338" s="38"/>
    </row>
    <row r="2339" spans="1:30">
      <c r="A2339" s="46"/>
      <c r="B2339" s="47"/>
      <c r="C2339" s="49"/>
      <c r="D2339" s="41"/>
      <c r="E2339" s="41"/>
      <c r="F2339" s="41"/>
      <c r="G2339" s="50" t="str">
        <f>IF(A2339&lt;&gt;"",CONCATENATE(A2339,":",YEAR(B2339),IF(MONTH(B2339)&gt;9,MONTH(B2339),CONCATENATE(0,MONTH(B2339))),IF(DAY(B2339)&gt;9,DAY(B2339),CONCATENATE(0,DAY(B2339))),IF(HOUR(C2339)&gt;9,HOUR(C2339),CONCATENATE(0,HOUR(C2339))),IF(MINUTE(C2339)&gt;9,MINUTE(C2339),CONCATENATE(0,MINUTE(C2339))),":",VLOOKUP(F2339,'Valid Values - Results'!$D$4:$F$12,3,FALSE)),"")</f>
        <v/>
      </c>
      <c r="H2339" s="41"/>
      <c r="I2339" s="41"/>
      <c r="J2339" s="41"/>
      <c r="K2339" s="41"/>
      <c r="L2339" s="41"/>
      <c r="M2339" s="92"/>
      <c r="N2339" s="41"/>
      <c r="O2339" s="41"/>
      <c r="P2339" s="41"/>
      <c r="Q2339" s="41"/>
      <c r="R2339" s="41"/>
      <c r="S2339" s="41"/>
      <c r="T2339" s="41"/>
      <c r="U2339" s="47"/>
      <c r="V2339" s="49"/>
      <c r="W2339" s="41"/>
      <c r="X2339" s="41"/>
      <c r="Y2339" s="41"/>
      <c r="AA2339" s="37" t="str">
        <f>IF($I2339&lt;&gt;"",VLOOKUP($I2339,'Valid Values - Search'!$R$4:$T$4719,3,FALSE),"")</f>
        <v/>
      </c>
      <c r="AB2339" s="37" t="str">
        <f>IF($I2339&lt;&gt;"",VLOOKUP($I2339,'Valid Values - Search'!$R$4:$S$4719,2,FALSE),"")</f>
        <v/>
      </c>
      <c r="AC2339" s="38" t="str">
        <f t="shared" si="36"/>
        <v/>
      </c>
      <c r="AD2339" s="38"/>
    </row>
    <row r="2340" spans="1:30">
      <c r="A2340" s="46"/>
      <c r="B2340" s="47"/>
      <c r="C2340" s="49"/>
      <c r="D2340" s="41"/>
      <c r="E2340" s="41"/>
      <c r="F2340" s="41"/>
      <c r="G2340" s="50" t="str">
        <f>IF(A2340&lt;&gt;"",CONCATENATE(A2340,":",YEAR(B2340),IF(MONTH(B2340)&gt;9,MONTH(B2340),CONCATENATE(0,MONTH(B2340))),IF(DAY(B2340)&gt;9,DAY(B2340),CONCATENATE(0,DAY(B2340))),IF(HOUR(C2340)&gt;9,HOUR(C2340),CONCATENATE(0,HOUR(C2340))),IF(MINUTE(C2340)&gt;9,MINUTE(C2340),CONCATENATE(0,MINUTE(C2340))),":",VLOOKUP(F2340,'Valid Values - Results'!$D$4:$F$12,3,FALSE)),"")</f>
        <v/>
      </c>
      <c r="H2340" s="41"/>
      <c r="I2340" s="41"/>
      <c r="J2340" s="41"/>
      <c r="K2340" s="41"/>
      <c r="L2340" s="41"/>
      <c r="M2340" s="92"/>
      <c r="N2340" s="41"/>
      <c r="O2340" s="41"/>
      <c r="P2340" s="41"/>
      <c r="Q2340" s="41"/>
      <c r="R2340" s="41"/>
      <c r="S2340" s="41"/>
      <c r="T2340" s="41"/>
      <c r="U2340" s="47"/>
      <c r="V2340" s="49"/>
      <c r="W2340" s="41"/>
      <c r="X2340" s="41"/>
      <c r="Y2340" s="41"/>
      <c r="AA2340" s="37" t="str">
        <f>IF($I2340&lt;&gt;"",VLOOKUP($I2340,'Valid Values - Search'!$R$4:$T$4719,3,FALSE),"")</f>
        <v/>
      </c>
      <c r="AB2340" s="37" t="str">
        <f>IF($I2340&lt;&gt;"",VLOOKUP($I2340,'Valid Values - Search'!$R$4:$S$4719,2,FALSE),"")</f>
        <v/>
      </c>
      <c r="AC2340" s="38" t="str">
        <f t="shared" si="36"/>
        <v/>
      </c>
      <c r="AD2340" s="38"/>
    </row>
    <row r="2341" spans="1:30">
      <c r="A2341" s="46"/>
      <c r="B2341" s="47"/>
      <c r="C2341" s="49"/>
      <c r="D2341" s="41"/>
      <c r="E2341" s="41"/>
      <c r="F2341" s="41"/>
      <c r="G2341" s="50" t="str">
        <f>IF(A2341&lt;&gt;"",CONCATENATE(A2341,":",YEAR(B2341),IF(MONTH(B2341)&gt;9,MONTH(B2341),CONCATENATE(0,MONTH(B2341))),IF(DAY(B2341)&gt;9,DAY(B2341),CONCATENATE(0,DAY(B2341))),IF(HOUR(C2341)&gt;9,HOUR(C2341),CONCATENATE(0,HOUR(C2341))),IF(MINUTE(C2341)&gt;9,MINUTE(C2341),CONCATENATE(0,MINUTE(C2341))),":",VLOOKUP(F2341,'Valid Values - Results'!$D$4:$F$12,3,FALSE)),"")</f>
        <v/>
      </c>
      <c r="H2341" s="41"/>
      <c r="I2341" s="41"/>
      <c r="J2341" s="41"/>
      <c r="K2341" s="41"/>
      <c r="L2341" s="41"/>
      <c r="M2341" s="92"/>
      <c r="N2341" s="41"/>
      <c r="O2341" s="41"/>
      <c r="P2341" s="41"/>
      <c r="Q2341" s="41"/>
      <c r="R2341" s="41"/>
      <c r="S2341" s="41"/>
      <c r="T2341" s="41"/>
      <c r="U2341" s="47"/>
      <c r="V2341" s="49"/>
      <c r="W2341" s="41"/>
      <c r="X2341" s="41"/>
      <c r="Y2341" s="41"/>
      <c r="AA2341" s="37" t="str">
        <f>IF($I2341&lt;&gt;"",VLOOKUP($I2341,'Valid Values - Search'!$R$4:$T$4719,3,FALSE),"")</f>
        <v/>
      </c>
      <c r="AB2341" s="37" t="str">
        <f>IF($I2341&lt;&gt;"",VLOOKUP($I2341,'Valid Values - Search'!$R$4:$S$4719,2,FALSE),"")</f>
        <v/>
      </c>
      <c r="AC2341" s="38" t="str">
        <f t="shared" si="36"/>
        <v/>
      </c>
      <c r="AD2341" s="38"/>
    </row>
    <row r="2342" spans="1:30">
      <c r="A2342" s="46"/>
      <c r="B2342" s="47"/>
      <c r="C2342" s="49"/>
      <c r="D2342" s="41"/>
      <c r="E2342" s="41"/>
      <c r="F2342" s="41"/>
      <c r="G2342" s="50" t="str">
        <f>IF(A2342&lt;&gt;"",CONCATENATE(A2342,":",YEAR(B2342),IF(MONTH(B2342)&gt;9,MONTH(B2342),CONCATENATE(0,MONTH(B2342))),IF(DAY(B2342)&gt;9,DAY(B2342),CONCATENATE(0,DAY(B2342))),IF(HOUR(C2342)&gt;9,HOUR(C2342),CONCATENATE(0,HOUR(C2342))),IF(MINUTE(C2342)&gt;9,MINUTE(C2342),CONCATENATE(0,MINUTE(C2342))),":",VLOOKUP(F2342,'Valid Values - Results'!$D$4:$F$12,3,FALSE)),"")</f>
        <v/>
      </c>
      <c r="H2342" s="41"/>
      <c r="I2342" s="41"/>
      <c r="J2342" s="41"/>
      <c r="K2342" s="41"/>
      <c r="L2342" s="41"/>
      <c r="M2342" s="92"/>
      <c r="N2342" s="41"/>
      <c r="O2342" s="41"/>
      <c r="P2342" s="41"/>
      <c r="Q2342" s="41"/>
      <c r="R2342" s="41"/>
      <c r="S2342" s="41"/>
      <c r="T2342" s="41"/>
      <c r="U2342" s="47"/>
      <c r="V2342" s="49"/>
      <c r="W2342" s="41"/>
      <c r="X2342" s="41"/>
      <c r="Y2342" s="41"/>
      <c r="AA2342" s="37" t="str">
        <f>IF($I2342&lt;&gt;"",VLOOKUP($I2342,'Valid Values - Search'!$R$4:$T$4719,3,FALSE),"")</f>
        <v/>
      </c>
      <c r="AB2342" s="37" t="str">
        <f>IF($I2342&lt;&gt;"",VLOOKUP($I2342,'Valid Values - Search'!$R$4:$S$4719,2,FALSE),"")</f>
        <v/>
      </c>
      <c r="AC2342" s="38" t="str">
        <f t="shared" si="36"/>
        <v/>
      </c>
      <c r="AD2342" s="38"/>
    </row>
    <row r="2343" spans="1:30">
      <c r="A2343" s="46"/>
      <c r="B2343" s="47"/>
      <c r="C2343" s="49"/>
      <c r="D2343" s="41"/>
      <c r="E2343" s="41"/>
      <c r="F2343" s="41"/>
      <c r="G2343" s="50" t="str">
        <f>IF(A2343&lt;&gt;"",CONCATENATE(A2343,":",YEAR(B2343),IF(MONTH(B2343)&gt;9,MONTH(B2343),CONCATENATE(0,MONTH(B2343))),IF(DAY(B2343)&gt;9,DAY(B2343),CONCATENATE(0,DAY(B2343))),IF(HOUR(C2343)&gt;9,HOUR(C2343),CONCATENATE(0,HOUR(C2343))),IF(MINUTE(C2343)&gt;9,MINUTE(C2343),CONCATENATE(0,MINUTE(C2343))),":",VLOOKUP(F2343,'Valid Values - Results'!$D$4:$F$12,3,FALSE)),"")</f>
        <v/>
      </c>
      <c r="H2343" s="41"/>
      <c r="I2343" s="41"/>
      <c r="J2343" s="41"/>
      <c r="K2343" s="41"/>
      <c r="L2343" s="41"/>
      <c r="M2343" s="92"/>
      <c r="N2343" s="41"/>
      <c r="O2343" s="41"/>
      <c r="P2343" s="41"/>
      <c r="Q2343" s="41"/>
      <c r="R2343" s="41"/>
      <c r="S2343" s="41"/>
      <c r="T2343" s="41"/>
      <c r="U2343" s="47"/>
      <c r="V2343" s="49"/>
      <c r="W2343" s="41"/>
      <c r="X2343" s="41"/>
      <c r="Y2343" s="41"/>
      <c r="AA2343" s="37" t="str">
        <f>IF($I2343&lt;&gt;"",VLOOKUP($I2343,'Valid Values - Search'!$R$4:$T$4719,3,FALSE),"")</f>
        <v/>
      </c>
      <c r="AB2343" s="37" t="str">
        <f>IF($I2343&lt;&gt;"",VLOOKUP($I2343,'Valid Values - Search'!$R$4:$S$4719,2,FALSE),"")</f>
        <v/>
      </c>
      <c r="AC2343" s="38" t="str">
        <f t="shared" si="36"/>
        <v/>
      </c>
      <c r="AD2343" s="38"/>
    </row>
    <row r="2344" spans="1:30">
      <c r="A2344" s="46"/>
      <c r="B2344" s="47"/>
      <c r="C2344" s="49"/>
      <c r="D2344" s="41"/>
      <c r="E2344" s="41"/>
      <c r="F2344" s="41"/>
      <c r="G2344" s="50" t="str">
        <f>IF(A2344&lt;&gt;"",CONCATENATE(A2344,":",YEAR(B2344),IF(MONTH(B2344)&gt;9,MONTH(B2344),CONCATENATE(0,MONTH(B2344))),IF(DAY(B2344)&gt;9,DAY(B2344),CONCATENATE(0,DAY(B2344))),IF(HOUR(C2344)&gt;9,HOUR(C2344),CONCATENATE(0,HOUR(C2344))),IF(MINUTE(C2344)&gt;9,MINUTE(C2344),CONCATENATE(0,MINUTE(C2344))),":",VLOOKUP(F2344,'Valid Values - Results'!$D$4:$F$12,3,FALSE)),"")</f>
        <v/>
      </c>
      <c r="H2344" s="41"/>
      <c r="I2344" s="41"/>
      <c r="J2344" s="41"/>
      <c r="K2344" s="41"/>
      <c r="L2344" s="41"/>
      <c r="M2344" s="92"/>
      <c r="N2344" s="41"/>
      <c r="O2344" s="41"/>
      <c r="P2344" s="41"/>
      <c r="Q2344" s="41"/>
      <c r="R2344" s="41"/>
      <c r="S2344" s="41"/>
      <c r="T2344" s="41"/>
      <c r="U2344" s="47"/>
      <c r="V2344" s="49"/>
      <c r="W2344" s="41"/>
      <c r="X2344" s="41"/>
      <c r="Y2344" s="41"/>
      <c r="AA2344" s="37" t="str">
        <f>IF($I2344&lt;&gt;"",VLOOKUP($I2344,'Valid Values - Search'!$R$4:$T$4719,3,FALSE),"")</f>
        <v/>
      </c>
      <c r="AB2344" s="37" t="str">
        <f>IF($I2344&lt;&gt;"",VLOOKUP($I2344,'Valid Values - Search'!$R$4:$S$4719,2,FALSE),"")</f>
        <v/>
      </c>
      <c r="AC2344" s="38" t="str">
        <f t="shared" si="36"/>
        <v/>
      </c>
      <c r="AD2344" s="38"/>
    </row>
    <row r="2345" spans="1:30">
      <c r="A2345" s="46"/>
      <c r="B2345" s="47"/>
      <c r="C2345" s="49"/>
      <c r="D2345" s="41"/>
      <c r="E2345" s="41"/>
      <c r="F2345" s="41"/>
      <c r="G2345" s="50" t="str">
        <f>IF(A2345&lt;&gt;"",CONCATENATE(A2345,":",YEAR(B2345),IF(MONTH(B2345)&gt;9,MONTH(B2345),CONCATENATE(0,MONTH(B2345))),IF(DAY(B2345)&gt;9,DAY(B2345),CONCATENATE(0,DAY(B2345))),IF(HOUR(C2345)&gt;9,HOUR(C2345),CONCATENATE(0,HOUR(C2345))),IF(MINUTE(C2345)&gt;9,MINUTE(C2345),CONCATENATE(0,MINUTE(C2345))),":",VLOOKUP(F2345,'Valid Values - Results'!$D$4:$F$12,3,FALSE)),"")</f>
        <v/>
      </c>
      <c r="H2345" s="41"/>
      <c r="I2345" s="41"/>
      <c r="J2345" s="41"/>
      <c r="K2345" s="41"/>
      <c r="L2345" s="41"/>
      <c r="M2345" s="92"/>
      <c r="N2345" s="41"/>
      <c r="O2345" s="41"/>
      <c r="P2345" s="41"/>
      <c r="Q2345" s="41"/>
      <c r="R2345" s="41"/>
      <c r="S2345" s="41"/>
      <c r="T2345" s="41"/>
      <c r="U2345" s="47"/>
      <c r="V2345" s="49"/>
      <c r="W2345" s="41"/>
      <c r="X2345" s="41"/>
      <c r="Y2345" s="41"/>
      <c r="AA2345" s="37" t="str">
        <f>IF($I2345&lt;&gt;"",VLOOKUP($I2345,'Valid Values - Search'!$R$4:$T$4719,3,FALSE),"")</f>
        <v/>
      </c>
      <c r="AB2345" s="37" t="str">
        <f>IF($I2345&lt;&gt;"",VLOOKUP($I2345,'Valid Values - Search'!$R$4:$S$4719,2,FALSE),"")</f>
        <v/>
      </c>
      <c r="AC2345" s="38" t="str">
        <f t="shared" si="36"/>
        <v/>
      </c>
      <c r="AD2345" s="38"/>
    </row>
    <row r="2346" spans="1:30">
      <c r="A2346" s="46"/>
      <c r="B2346" s="47"/>
      <c r="C2346" s="49"/>
      <c r="D2346" s="41"/>
      <c r="E2346" s="41"/>
      <c r="F2346" s="41"/>
      <c r="G2346" s="50" t="str">
        <f>IF(A2346&lt;&gt;"",CONCATENATE(A2346,":",YEAR(B2346),IF(MONTH(B2346)&gt;9,MONTH(B2346),CONCATENATE(0,MONTH(B2346))),IF(DAY(B2346)&gt;9,DAY(B2346),CONCATENATE(0,DAY(B2346))),IF(HOUR(C2346)&gt;9,HOUR(C2346),CONCATENATE(0,HOUR(C2346))),IF(MINUTE(C2346)&gt;9,MINUTE(C2346),CONCATENATE(0,MINUTE(C2346))),":",VLOOKUP(F2346,'Valid Values - Results'!$D$4:$F$12,3,FALSE)),"")</f>
        <v/>
      </c>
      <c r="H2346" s="41"/>
      <c r="I2346" s="41"/>
      <c r="J2346" s="41"/>
      <c r="K2346" s="41"/>
      <c r="L2346" s="41"/>
      <c r="M2346" s="92"/>
      <c r="N2346" s="41"/>
      <c r="O2346" s="41"/>
      <c r="P2346" s="41"/>
      <c r="Q2346" s="41"/>
      <c r="R2346" s="41"/>
      <c r="S2346" s="41"/>
      <c r="T2346" s="41"/>
      <c r="U2346" s="47"/>
      <c r="V2346" s="49"/>
      <c r="W2346" s="41"/>
      <c r="X2346" s="41"/>
      <c r="Y2346" s="41"/>
      <c r="AA2346" s="37" t="str">
        <f>IF($I2346&lt;&gt;"",VLOOKUP($I2346,'Valid Values - Search'!$R$4:$T$4719,3,FALSE),"")</f>
        <v/>
      </c>
      <c r="AB2346" s="37" t="str">
        <f>IF($I2346&lt;&gt;"",VLOOKUP($I2346,'Valid Values - Search'!$R$4:$S$4719,2,FALSE),"")</f>
        <v/>
      </c>
      <c r="AC2346" s="38" t="str">
        <f t="shared" si="36"/>
        <v/>
      </c>
      <c r="AD2346" s="38"/>
    </row>
    <row r="2347" spans="1:30">
      <c r="A2347" s="46"/>
      <c r="B2347" s="47"/>
      <c r="C2347" s="49"/>
      <c r="D2347" s="41"/>
      <c r="E2347" s="41"/>
      <c r="F2347" s="41"/>
      <c r="G2347" s="50" t="str">
        <f>IF(A2347&lt;&gt;"",CONCATENATE(A2347,":",YEAR(B2347),IF(MONTH(B2347)&gt;9,MONTH(B2347),CONCATENATE(0,MONTH(B2347))),IF(DAY(B2347)&gt;9,DAY(B2347),CONCATENATE(0,DAY(B2347))),IF(HOUR(C2347)&gt;9,HOUR(C2347),CONCATENATE(0,HOUR(C2347))),IF(MINUTE(C2347)&gt;9,MINUTE(C2347),CONCATENATE(0,MINUTE(C2347))),":",VLOOKUP(F2347,'Valid Values - Results'!$D$4:$F$12,3,FALSE)),"")</f>
        <v/>
      </c>
      <c r="H2347" s="41"/>
      <c r="I2347" s="41"/>
      <c r="J2347" s="41"/>
      <c r="K2347" s="41"/>
      <c r="L2347" s="41"/>
      <c r="M2347" s="92"/>
      <c r="N2347" s="41"/>
      <c r="O2347" s="41"/>
      <c r="P2347" s="41"/>
      <c r="Q2347" s="41"/>
      <c r="R2347" s="41"/>
      <c r="S2347" s="41"/>
      <c r="T2347" s="41"/>
      <c r="U2347" s="47"/>
      <c r="V2347" s="49"/>
      <c r="W2347" s="41"/>
      <c r="X2347" s="41"/>
      <c r="Y2347" s="41"/>
      <c r="AA2347" s="37" t="str">
        <f>IF($I2347&lt;&gt;"",VLOOKUP($I2347,'Valid Values - Search'!$R$4:$T$4719,3,FALSE),"")</f>
        <v/>
      </c>
      <c r="AB2347" s="37" t="str">
        <f>IF($I2347&lt;&gt;"",VLOOKUP($I2347,'Valid Values - Search'!$R$4:$S$4719,2,FALSE),"")</f>
        <v/>
      </c>
      <c r="AC2347" s="38" t="str">
        <f t="shared" si="36"/>
        <v/>
      </c>
      <c r="AD2347" s="38"/>
    </row>
    <row r="2348" spans="1:30">
      <c r="A2348" s="46"/>
      <c r="B2348" s="47"/>
      <c r="C2348" s="49"/>
      <c r="D2348" s="41"/>
      <c r="E2348" s="41"/>
      <c r="F2348" s="41"/>
      <c r="G2348" s="50" t="str">
        <f>IF(A2348&lt;&gt;"",CONCATENATE(A2348,":",YEAR(B2348),IF(MONTH(B2348)&gt;9,MONTH(B2348),CONCATENATE(0,MONTH(B2348))),IF(DAY(B2348)&gt;9,DAY(B2348),CONCATENATE(0,DAY(B2348))),IF(HOUR(C2348)&gt;9,HOUR(C2348),CONCATENATE(0,HOUR(C2348))),IF(MINUTE(C2348)&gt;9,MINUTE(C2348),CONCATENATE(0,MINUTE(C2348))),":",VLOOKUP(F2348,'Valid Values - Results'!$D$4:$F$12,3,FALSE)),"")</f>
        <v/>
      </c>
      <c r="H2348" s="41"/>
      <c r="I2348" s="41"/>
      <c r="J2348" s="41"/>
      <c r="K2348" s="41"/>
      <c r="L2348" s="41"/>
      <c r="M2348" s="92"/>
      <c r="N2348" s="41"/>
      <c r="O2348" s="41"/>
      <c r="P2348" s="41"/>
      <c r="Q2348" s="41"/>
      <c r="R2348" s="41"/>
      <c r="S2348" s="41"/>
      <c r="T2348" s="41"/>
      <c r="U2348" s="47"/>
      <c r="V2348" s="49"/>
      <c r="W2348" s="41"/>
      <c r="X2348" s="41"/>
      <c r="Y2348" s="41"/>
      <c r="AA2348" s="37" t="str">
        <f>IF($I2348&lt;&gt;"",VLOOKUP($I2348,'Valid Values - Search'!$R$4:$T$4719,3,FALSE),"")</f>
        <v/>
      </c>
      <c r="AB2348" s="37" t="str">
        <f>IF($I2348&lt;&gt;"",VLOOKUP($I2348,'Valid Values - Search'!$R$4:$S$4719,2,FALSE),"")</f>
        <v/>
      </c>
      <c r="AC2348" s="38" t="str">
        <f t="shared" si="36"/>
        <v/>
      </c>
      <c r="AD2348" s="38"/>
    </row>
    <row r="2349" spans="1:30">
      <c r="A2349" s="46"/>
      <c r="B2349" s="47"/>
      <c r="C2349" s="49"/>
      <c r="D2349" s="41"/>
      <c r="E2349" s="41"/>
      <c r="F2349" s="41"/>
      <c r="G2349" s="50" t="str">
        <f>IF(A2349&lt;&gt;"",CONCATENATE(A2349,":",YEAR(B2349),IF(MONTH(B2349)&gt;9,MONTH(B2349),CONCATENATE(0,MONTH(B2349))),IF(DAY(B2349)&gt;9,DAY(B2349),CONCATENATE(0,DAY(B2349))),IF(HOUR(C2349)&gt;9,HOUR(C2349),CONCATENATE(0,HOUR(C2349))),IF(MINUTE(C2349)&gt;9,MINUTE(C2349),CONCATENATE(0,MINUTE(C2349))),":",VLOOKUP(F2349,'Valid Values - Results'!$D$4:$F$12,3,FALSE)),"")</f>
        <v/>
      </c>
      <c r="H2349" s="41"/>
      <c r="I2349" s="41"/>
      <c r="J2349" s="41"/>
      <c r="K2349" s="41"/>
      <c r="L2349" s="41"/>
      <c r="M2349" s="92"/>
      <c r="N2349" s="41"/>
      <c r="O2349" s="41"/>
      <c r="P2349" s="41"/>
      <c r="Q2349" s="41"/>
      <c r="R2349" s="41"/>
      <c r="S2349" s="41"/>
      <c r="T2349" s="41"/>
      <c r="U2349" s="47"/>
      <c r="V2349" s="49"/>
      <c r="W2349" s="41"/>
      <c r="X2349" s="41"/>
      <c r="Y2349" s="41"/>
      <c r="AA2349" s="37" t="str">
        <f>IF($I2349&lt;&gt;"",VLOOKUP($I2349,'Valid Values - Search'!$R$4:$T$4719,3,FALSE),"")</f>
        <v/>
      </c>
      <c r="AB2349" s="37" t="str">
        <f>IF($I2349&lt;&gt;"",VLOOKUP($I2349,'Valid Values - Search'!$R$4:$S$4719,2,FALSE),"")</f>
        <v/>
      </c>
      <c r="AC2349" s="38" t="str">
        <f t="shared" si="36"/>
        <v/>
      </c>
      <c r="AD2349" s="38"/>
    </row>
    <row r="2350" spans="1:30">
      <c r="A2350" s="46"/>
      <c r="B2350" s="47"/>
      <c r="C2350" s="49"/>
      <c r="D2350" s="41"/>
      <c r="E2350" s="41"/>
      <c r="F2350" s="41"/>
      <c r="G2350" s="50" t="str">
        <f>IF(A2350&lt;&gt;"",CONCATENATE(A2350,":",YEAR(B2350),IF(MONTH(B2350)&gt;9,MONTH(B2350),CONCATENATE(0,MONTH(B2350))),IF(DAY(B2350)&gt;9,DAY(B2350),CONCATENATE(0,DAY(B2350))),IF(HOUR(C2350)&gt;9,HOUR(C2350),CONCATENATE(0,HOUR(C2350))),IF(MINUTE(C2350)&gt;9,MINUTE(C2350),CONCATENATE(0,MINUTE(C2350))),":",VLOOKUP(F2350,'Valid Values - Results'!$D$4:$F$12,3,FALSE)),"")</f>
        <v/>
      </c>
      <c r="H2350" s="41"/>
      <c r="I2350" s="41"/>
      <c r="J2350" s="41"/>
      <c r="K2350" s="41"/>
      <c r="L2350" s="41"/>
      <c r="M2350" s="92"/>
      <c r="N2350" s="41"/>
      <c r="O2350" s="41"/>
      <c r="P2350" s="41"/>
      <c r="Q2350" s="41"/>
      <c r="R2350" s="41"/>
      <c r="S2350" s="41"/>
      <c r="T2350" s="41"/>
      <c r="U2350" s="47"/>
      <c r="V2350" s="49"/>
      <c r="W2350" s="41"/>
      <c r="X2350" s="41"/>
      <c r="Y2350" s="41"/>
      <c r="AA2350" s="37" t="str">
        <f>IF($I2350&lt;&gt;"",VLOOKUP($I2350,'Valid Values - Search'!$R$4:$T$4719,3,FALSE),"")</f>
        <v/>
      </c>
      <c r="AB2350" s="37" t="str">
        <f>IF($I2350&lt;&gt;"",VLOOKUP($I2350,'Valid Values - Search'!$R$4:$S$4719,2,FALSE),"")</f>
        <v/>
      </c>
      <c r="AC2350" s="38" t="str">
        <f t="shared" si="36"/>
        <v/>
      </c>
      <c r="AD2350" s="38"/>
    </row>
    <row r="2351" spans="1:30">
      <c r="A2351" s="46"/>
      <c r="B2351" s="47"/>
      <c r="C2351" s="49"/>
      <c r="D2351" s="41"/>
      <c r="E2351" s="41"/>
      <c r="F2351" s="41"/>
      <c r="G2351" s="50" t="str">
        <f>IF(A2351&lt;&gt;"",CONCATENATE(A2351,":",YEAR(B2351),IF(MONTH(B2351)&gt;9,MONTH(B2351),CONCATENATE(0,MONTH(B2351))),IF(DAY(B2351)&gt;9,DAY(B2351),CONCATENATE(0,DAY(B2351))),IF(HOUR(C2351)&gt;9,HOUR(C2351),CONCATENATE(0,HOUR(C2351))),IF(MINUTE(C2351)&gt;9,MINUTE(C2351),CONCATENATE(0,MINUTE(C2351))),":",VLOOKUP(F2351,'Valid Values - Results'!$D$4:$F$12,3,FALSE)),"")</f>
        <v/>
      </c>
      <c r="H2351" s="41"/>
      <c r="I2351" s="41"/>
      <c r="J2351" s="41"/>
      <c r="K2351" s="41"/>
      <c r="L2351" s="41"/>
      <c r="M2351" s="92"/>
      <c r="N2351" s="41"/>
      <c r="O2351" s="41"/>
      <c r="P2351" s="41"/>
      <c r="Q2351" s="41"/>
      <c r="R2351" s="41"/>
      <c r="S2351" s="41"/>
      <c r="T2351" s="41"/>
      <c r="U2351" s="47"/>
      <c r="V2351" s="49"/>
      <c r="W2351" s="41"/>
      <c r="X2351" s="41"/>
      <c r="Y2351" s="41"/>
      <c r="AA2351" s="37" t="str">
        <f>IF($I2351&lt;&gt;"",VLOOKUP($I2351,'Valid Values - Search'!$R$4:$T$4719,3,FALSE),"")</f>
        <v/>
      </c>
      <c r="AB2351" s="37" t="str">
        <f>IF($I2351&lt;&gt;"",VLOOKUP($I2351,'Valid Values - Search'!$R$4:$S$4719,2,FALSE),"")</f>
        <v/>
      </c>
      <c r="AC2351" s="38" t="str">
        <f t="shared" si="36"/>
        <v/>
      </c>
      <c r="AD2351" s="38"/>
    </row>
    <row r="2352" spans="1:30">
      <c r="A2352" s="46"/>
      <c r="B2352" s="47"/>
      <c r="C2352" s="49"/>
      <c r="D2352" s="41"/>
      <c r="E2352" s="41"/>
      <c r="F2352" s="41"/>
      <c r="G2352" s="50" t="str">
        <f>IF(A2352&lt;&gt;"",CONCATENATE(A2352,":",YEAR(B2352),IF(MONTH(B2352)&gt;9,MONTH(B2352),CONCATENATE(0,MONTH(B2352))),IF(DAY(B2352)&gt;9,DAY(B2352),CONCATENATE(0,DAY(B2352))),IF(HOUR(C2352)&gt;9,HOUR(C2352),CONCATENATE(0,HOUR(C2352))),IF(MINUTE(C2352)&gt;9,MINUTE(C2352),CONCATENATE(0,MINUTE(C2352))),":",VLOOKUP(F2352,'Valid Values - Results'!$D$4:$F$12,3,FALSE)),"")</f>
        <v/>
      </c>
      <c r="H2352" s="41"/>
      <c r="I2352" s="41"/>
      <c r="J2352" s="41"/>
      <c r="K2352" s="41"/>
      <c r="L2352" s="41"/>
      <c r="M2352" s="92"/>
      <c r="N2352" s="41"/>
      <c r="O2352" s="41"/>
      <c r="P2352" s="41"/>
      <c r="Q2352" s="41"/>
      <c r="R2352" s="41"/>
      <c r="S2352" s="41"/>
      <c r="T2352" s="41"/>
      <c r="U2352" s="47"/>
      <c r="V2352" s="49"/>
      <c r="W2352" s="41"/>
      <c r="X2352" s="41"/>
      <c r="Y2352" s="41"/>
      <c r="AA2352" s="37" t="str">
        <f>IF($I2352&lt;&gt;"",VLOOKUP($I2352,'Valid Values - Search'!$R$4:$T$4719,3,FALSE),"")</f>
        <v/>
      </c>
      <c r="AB2352" s="37" t="str">
        <f>IF($I2352&lt;&gt;"",VLOOKUP($I2352,'Valid Values - Search'!$R$4:$S$4719,2,FALSE),"")</f>
        <v/>
      </c>
      <c r="AC2352" s="38" t="str">
        <f t="shared" si="36"/>
        <v/>
      </c>
      <c r="AD2352" s="38"/>
    </row>
    <row r="2353" spans="1:30">
      <c r="A2353" s="46"/>
      <c r="B2353" s="47"/>
      <c r="C2353" s="49"/>
      <c r="D2353" s="41"/>
      <c r="E2353" s="41"/>
      <c r="F2353" s="41"/>
      <c r="G2353" s="50" t="str">
        <f>IF(A2353&lt;&gt;"",CONCATENATE(A2353,":",YEAR(B2353),IF(MONTH(B2353)&gt;9,MONTH(B2353),CONCATENATE(0,MONTH(B2353))),IF(DAY(B2353)&gt;9,DAY(B2353),CONCATENATE(0,DAY(B2353))),IF(HOUR(C2353)&gt;9,HOUR(C2353),CONCATENATE(0,HOUR(C2353))),IF(MINUTE(C2353)&gt;9,MINUTE(C2353),CONCATENATE(0,MINUTE(C2353))),":",VLOOKUP(F2353,'Valid Values - Results'!$D$4:$F$12,3,FALSE)),"")</f>
        <v/>
      </c>
      <c r="H2353" s="41"/>
      <c r="I2353" s="41"/>
      <c r="J2353" s="41"/>
      <c r="K2353" s="41"/>
      <c r="L2353" s="41"/>
      <c r="M2353" s="92"/>
      <c r="N2353" s="41"/>
      <c r="O2353" s="41"/>
      <c r="P2353" s="41"/>
      <c r="Q2353" s="41"/>
      <c r="R2353" s="41"/>
      <c r="S2353" s="41"/>
      <c r="T2353" s="41"/>
      <c r="U2353" s="47"/>
      <c r="V2353" s="49"/>
      <c r="W2353" s="41"/>
      <c r="X2353" s="41"/>
      <c r="Y2353" s="41"/>
      <c r="AA2353" s="37" t="str">
        <f>IF($I2353&lt;&gt;"",VLOOKUP($I2353,'Valid Values - Search'!$R$4:$T$4719,3,FALSE),"")</f>
        <v/>
      </c>
      <c r="AB2353" s="37" t="str">
        <f>IF($I2353&lt;&gt;"",VLOOKUP($I2353,'Valid Values - Search'!$R$4:$S$4719,2,FALSE),"")</f>
        <v/>
      </c>
      <c r="AC2353" s="38" t="str">
        <f t="shared" si="36"/>
        <v/>
      </c>
      <c r="AD2353" s="38"/>
    </row>
    <row r="2354" spans="1:30">
      <c r="A2354" s="46"/>
      <c r="B2354" s="47"/>
      <c r="C2354" s="49"/>
      <c r="D2354" s="41"/>
      <c r="E2354" s="41"/>
      <c r="F2354" s="41"/>
      <c r="G2354" s="50" t="str">
        <f>IF(A2354&lt;&gt;"",CONCATENATE(A2354,":",YEAR(B2354),IF(MONTH(B2354)&gt;9,MONTH(B2354),CONCATENATE(0,MONTH(B2354))),IF(DAY(B2354)&gt;9,DAY(B2354),CONCATENATE(0,DAY(B2354))),IF(HOUR(C2354)&gt;9,HOUR(C2354),CONCATENATE(0,HOUR(C2354))),IF(MINUTE(C2354)&gt;9,MINUTE(C2354),CONCATENATE(0,MINUTE(C2354))),":",VLOOKUP(F2354,'Valid Values - Results'!$D$4:$F$12,3,FALSE)),"")</f>
        <v/>
      </c>
      <c r="H2354" s="41"/>
      <c r="I2354" s="41"/>
      <c r="J2354" s="41"/>
      <c r="K2354" s="41"/>
      <c r="L2354" s="41"/>
      <c r="M2354" s="92"/>
      <c r="N2354" s="41"/>
      <c r="O2354" s="41"/>
      <c r="P2354" s="41"/>
      <c r="Q2354" s="41"/>
      <c r="R2354" s="41"/>
      <c r="S2354" s="41"/>
      <c r="T2354" s="41"/>
      <c r="U2354" s="47"/>
      <c r="V2354" s="49"/>
      <c r="W2354" s="41"/>
      <c r="X2354" s="41"/>
      <c r="Y2354" s="41"/>
      <c r="AA2354" s="37" t="str">
        <f>IF($I2354&lt;&gt;"",VLOOKUP($I2354,'Valid Values - Search'!$R$4:$T$4719,3,FALSE),"")</f>
        <v/>
      </c>
      <c r="AB2354" s="37" t="str">
        <f>IF($I2354&lt;&gt;"",VLOOKUP($I2354,'Valid Values - Search'!$R$4:$S$4719,2,FALSE),"")</f>
        <v/>
      </c>
      <c r="AC2354" s="38" t="str">
        <f t="shared" si="36"/>
        <v/>
      </c>
      <c r="AD2354" s="38"/>
    </row>
    <row r="2355" spans="1:30">
      <c r="A2355" s="46"/>
      <c r="B2355" s="47"/>
      <c r="C2355" s="49"/>
      <c r="D2355" s="41"/>
      <c r="E2355" s="41"/>
      <c r="F2355" s="41"/>
      <c r="G2355" s="50" t="str">
        <f>IF(A2355&lt;&gt;"",CONCATENATE(A2355,":",YEAR(B2355),IF(MONTH(B2355)&gt;9,MONTH(B2355),CONCATENATE(0,MONTH(B2355))),IF(DAY(B2355)&gt;9,DAY(B2355),CONCATENATE(0,DAY(B2355))),IF(HOUR(C2355)&gt;9,HOUR(C2355),CONCATENATE(0,HOUR(C2355))),IF(MINUTE(C2355)&gt;9,MINUTE(C2355),CONCATENATE(0,MINUTE(C2355))),":",VLOOKUP(F2355,'Valid Values - Results'!$D$4:$F$12,3,FALSE)),"")</f>
        <v/>
      </c>
      <c r="H2355" s="41"/>
      <c r="I2355" s="41"/>
      <c r="J2355" s="41"/>
      <c r="K2355" s="41"/>
      <c r="L2355" s="41"/>
      <c r="M2355" s="92"/>
      <c r="N2355" s="41"/>
      <c r="O2355" s="41"/>
      <c r="P2355" s="41"/>
      <c r="Q2355" s="41"/>
      <c r="R2355" s="41"/>
      <c r="S2355" s="41"/>
      <c r="T2355" s="41"/>
      <c r="U2355" s="47"/>
      <c r="V2355" s="49"/>
      <c r="W2355" s="41"/>
      <c r="X2355" s="41"/>
      <c r="Y2355" s="41"/>
      <c r="AA2355" s="37" t="str">
        <f>IF($I2355&lt;&gt;"",VLOOKUP($I2355,'Valid Values - Search'!$R$4:$T$4719,3,FALSE),"")</f>
        <v/>
      </c>
      <c r="AB2355" s="37" t="str">
        <f>IF($I2355&lt;&gt;"",VLOOKUP($I2355,'Valid Values - Search'!$R$4:$S$4719,2,FALSE),"")</f>
        <v/>
      </c>
      <c r="AC2355" s="38" t="str">
        <f t="shared" si="36"/>
        <v/>
      </c>
      <c r="AD2355" s="38"/>
    </row>
    <row r="2356" spans="1:30">
      <c r="A2356" s="46"/>
      <c r="B2356" s="47"/>
      <c r="C2356" s="49"/>
      <c r="D2356" s="41"/>
      <c r="E2356" s="41"/>
      <c r="F2356" s="41"/>
      <c r="G2356" s="50" t="str">
        <f>IF(A2356&lt;&gt;"",CONCATENATE(A2356,":",YEAR(B2356),IF(MONTH(B2356)&gt;9,MONTH(B2356),CONCATENATE(0,MONTH(B2356))),IF(DAY(B2356)&gt;9,DAY(B2356),CONCATENATE(0,DAY(B2356))),IF(HOUR(C2356)&gt;9,HOUR(C2356),CONCATENATE(0,HOUR(C2356))),IF(MINUTE(C2356)&gt;9,MINUTE(C2356),CONCATENATE(0,MINUTE(C2356))),":",VLOOKUP(F2356,'Valid Values - Results'!$D$4:$F$12,3,FALSE)),"")</f>
        <v/>
      </c>
      <c r="H2356" s="41"/>
      <c r="I2356" s="41"/>
      <c r="J2356" s="41"/>
      <c r="K2356" s="41"/>
      <c r="L2356" s="41"/>
      <c r="M2356" s="92"/>
      <c r="N2356" s="41"/>
      <c r="O2356" s="41"/>
      <c r="P2356" s="41"/>
      <c r="Q2356" s="41"/>
      <c r="R2356" s="41"/>
      <c r="S2356" s="41"/>
      <c r="T2356" s="41"/>
      <c r="U2356" s="47"/>
      <c r="V2356" s="49"/>
      <c r="W2356" s="41"/>
      <c r="X2356" s="41"/>
      <c r="Y2356" s="41"/>
      <c r="AA2356" s="37" t="str">
        <f>IF($I2356&lt;&gt;"",VLOOKUP($I2356,'Valid Values - Search'!$R$4:$T$4719,3,FALSE),"")</f>
        <v/>
      </c>
      <c r="AB2356" s="37" t="str">
        <f>IF($I2356&lt;&gt;"",VLOOKUP($I2356,'Valid Values - Search'!$R$4:$S$4719,2,FALSE),"")</f>
        <v/>
      </c>
      <c r="AC2356" s="38" t="str">
        <f t="shared" si="36"/>
        <v/>
      </c>
      <c r="AD2356" s="38"/>
    </row>
    <row r="2357" spans="1:30">
      <c r="A2357" s="46"/>
      <c r="B2357" s="47"/>
      <c r="C2357" s="49"/>
      <c r="D2357" s="41"/>
      <c r="E2357" s="41"/>
      <c r="F2357" s="41"/>
      <c r="G2357" s="50" t="str">
        <f>IF(A2357&lt;&gt;"",CONCATENATE(A2357,":",YEAR(B2357),IF(MONTH(B2357)&gt;9,MONTH(B2357),CONCATENATE(0,MONTH(B2357))),IF(DAY(B2357)&gt;9,DAY(B2357),CONCATENATE(0,DAY(B2357))),IF(HOUR(C2357)&gt;9,HOUR(C2357),CONCATENATE(0,HOUR(C2357))),IF(MINUTE(C2357)&gt;9,MINUTE(C2357),CONCATENATE(0,MINUTE(C2357))),":",VLOOKUP(F2357,'Valid Values - Results'!$D$4:$F$12,3,FALSE)),"")</f>
        <v/>
      </c>
      <c r="H2357" s="41"/>
      <c r="I2357" s="41"/>
      <c r="J2357" s="41"/>
      <c r="K2357" s="41"/>
      <c r="L2357" s="41"/>
      <c r="M2357" s="92"/>
      <c r="N2357" s="41"/>
      <c r="O2357" s="41"/>
      <c r="P2357" s="41"/>
      <c r="Q2357" s="41"/>
      <c r="R2357" s="41"/>
      <c r="S2357" s="41"/>
      <c r="T2357" s="41"/>
      <c r="U2357" s="47"/>
      <c r="V2357" s="49"/>
      <c r="W2357" s="41"/>
      <c r="X2357" s="41"/>
      <c r="Y2357" s="41"/>
      <c r="AA2357" s="37" t="str">
        <f>IF($I2357&lt;&gt;"",VLOOKUP($I2357,'Valid Values - Search'!$R$4:$T$4719,3,FALSE),"")</f>
        <v/>
      </c>
      <c r="AB2357" s="37" t="str">
        <f>IF($I2357&lt;&gt;"",VLOOKUP($I2357,'Valid Values - Search'!$R$4:$S$4719,2,FALSE),"")</f>
        <v/>
      </c>
      <c r="AC2357" s="38" t="str">
        <f t="shared" si="36"/>
        <v/>
      </c>
      <c r="AD2357" s="38"/>
    </row>
    <row r="2358" spans="1:30">
      <c r="A2358" s="46"/>
      <c r="B2358" s="47"/>
      <c r="C2358" s="49"/>
      <c r="D2358" s="41"/>
      <c r="E2358" s="41"/>
      <c r="F2358" s="41"/>
      <c r="G2358" s="50" t="str">
        <f>IF(A2358&lt;&gt;"",CONCATENATE(A2358,":",YEAR(B2358),IF(MONTH(B2358)&gt;9,MONTH(B2358),CONCATENATE(0,MONTH(B2358))),IF(DAY(B2358)&gt;9,DAY(B2358),CONCATENATE(0,DAY(B2358))),IF(HOUR(C2358)&gt;9,HOUR(C2358),CONCATENATE(0,HOUR(C2358))),IF(MINUTE(C2358)&gt;9,MINUTE(C2358),CONCATENATE(0,MINUTE(C2358))),":",VLOOKUP(F2358,'Valid Values - Results'!$D$4:$F$12,3,FALSE)),"")</f>
        <v/>
      </c>
      <c r="H2358" s="41"/>
      <c r="I2358" s="41"/>
      <c r="J2358" s="41"/>
      <c r="K2358" s="41"/>
      <c r="L2358" s="41"/>
      <c r="M2358" s="92"/>
      <c r="N2358" s="41"/>
      <c r="O2358" s="41"/>
      <c r="P2358" s="41"/>
      <c r="Q2358" s="41"/>
      <c r="R2358" s="41"/>
      <c r="S2358" s="41"/>
      <c r="T2358" s="41"/>
      <c r="U2358" s="47"/>
      <c r="V2358" s="49"/>
      <c r="W2358" s="41"/>
      <c r="X2358" s="41"/>
      <c r="Y2358" s="41"/>
      <c r="AA2358" s="37" t="str">
        <f>IF($I2358&lt;&gt;"",VLOOKUP($I2358,'Valid Values - Search'!$R$4:$T$4719,3,FALSE),"")</f>
        <v/>
      </c>
      <c r="AB2358" s="37" t="str">
        <f>IF($I2358&lt;&gt;"",VLOOKUP($I2358,'Valid Values - Search'!$R$4:$S$4719,2,FALSE),"")</f>
        <v/>
      </c>
      <c r="AC2358" s="38" t="str">
        <f t="shared" si="36"/>
        <v/>
      </c>
      <c r="AD2358" s="38"/>
    </row>
    <row r="2359" spans="1:30">
      <c r="A2359" s="46"/>
      <c r="B2359" s="47"/>
      <c r="C2359" s="49"/>
      <c r="D2359" s="41"/>
      <c r="E2359" s="41"/>
      <c r="F2359" s="41"/>
      <c r="G2359" s="50" t="str">
        <f>IF(A2359&lt;&gt;"",CONCATENATE(A2359,":",YEAR(B2359),IF(MONTH(B2359)&gt;9,MONTH(B2359),CONCATENATE(0,MONTH(B2359))),IF(DAY(B2359)&gt;9,DAY(B2359),CONCATENATE(0,DAY(B2359))),IF(HOUR(C2359)&gt;9,HOUR(C2359),CONCATENATE(0,HOUR(C2359))),IF(MINUTE(C2359)&gt;9,MINUTE(C2359),CONCATENATE(0,MINUTE(C2359))),":",VLOOKUP(F2359,'Valid Values - Results'!$D$4:$F$12,3,FALSE)),"")</f>
        <v/>
      </c>
      <c r="H2359" s="41"/>
      <c r="I2359" s="41"/>
      <c r="J2359" s="41"/>
      <c r="K2359" s="41"/>
      <c r="L2359" s="41"/>
      <c r="M2359" s="92"/>
      <c r="N2359" s="41"/>
      <c r="O2359" s="41"/>
      <c r="P2359" s="41"/>
      <c r="Q2359" s="41"/>
      <c r="R2359" s="41"/>
      <c r="S2359" s="41"/>
      <c r="T2359" s="41"/>
      <c r="U2359" s="47"/>
      <c r="V2359" s="49"/>
      <c r="W2359" s="41"/>
      <c r="X2359" s="41"/>
      <c r="Y2359" s="41"/>
      <c r="AA2359" s="37" t="str">
        <f>IF($I2359&lt;&gt;"",VLOOKUP($I2359,'Valid Values - Search'!$R$4:$T$4719,3,FALSE),"")</f>
        <v/>
      </c>
      <c r="AB2359" s="37" t="str">
        <f>IF($I2359&lt;&gt;"",VLOOKUP($I2359,'Valid Values - Search'!$R$4:$S$4719,2,FALSE),"")</f>
        <v/>
      </c>
      <c r="AC2359" s="38" t="str">
        <f t="shared" si="36"/>
        <v/>
      </c>
      <c r="AD2359" s="38"/>
    </row>
    <row r="2360" spans="1:30">
      <c r="A2360" s="46"/>
      <c r="B2360" s="47"/>
      <c r="C2360" s="49"/>
      <c r="D2360" s="41"/>
      <c r="E2360" s="41"/>
      <c r="F2360" s="41"/>
      <c r="G2360" s="50" t="str">
        <f>IF(A2360&lt;&gt;"",CONCATENATE(A2360,":",YEAR(B2360),IF(MONTH(B2360)&gt;9,MONTH(B2360),CONCATENATE(0,MONTH(B2360))),IF(DAY(B2360)&gt;9,DAY(B2360),CONCATENATE(0,DAY(B2360))),IF(HOUR(C2360)&gt;9,HOUR(C2360),CONCATENATE(0,HOUR(C2360))),IF(MINUTE(C2360)&gt;9,MINUTE(C2360),CONCATENATE(0,MINUTE(C2360))),":",VLOOKUP(F2360,'Valid Values - Results'!$D$4:$F$12,3,FALSE)),"")</f>
        <v/>
      </c>
      <c r="H2360" s="41"/>
      <c r="I2360" s="41"/>
      <c r="J2360" s="41"/>
      <c r="K2360" s="41"/>
      <c r="L2360" s="41"/>
      <c r="M2360" s="92"/>
      <c r="N2360" s="41"/>
      <c r="O2360" s="41"/>
      <c r="P2360" s="41"/>
      <c r="Q2360" s="41"/>
      <c r="R2360" s="41"/>
      <c r="S2360" s="41"/>
      <c r="T2360" s="41"/>
      <c r="U2360" s="47"/>
      <c r="V2360" s="49"/>
      <c r="W2360" s="41"/>
      <c r="X2360" s="41"/>
      <c r="Y2360" s="41"/>
      <c r="AA2360" s="37" t="str">
        <f>IF($I2360&lt;&gt;"",VLOOKUP($I2360,'Valid Values - Search'!$R$4:$T$4719,3,FALSE),"")</f>
        <v/>
      </c>
      <c r="AB2360" s="37" t="str">
        <f>IF($I2360&lt;&gt;"",VLOOKUP($I2360,'Valid Values - Search'!$R$4:$S$4719,2,FALSE),"")</f>
        <v/>
      </c>
      <c r="AC2360" s="38" t="str">
        <f t="shared" si="36"/>
        <v/>
      </c>
      <c r="AD2360" s="38"/>
    </row>
    <row r="2361" spans="1:30">
      <c r="A2361" s="46"/>
      <c r="B2361" s="47"/>
      <c r="C2361" s="49"/>
      <c r="D2361" s="41"/>
      <c r="E2361" s="41"/>
      <c r="F2361" s="41"/>
      <c r="G2361" s="50" t="str">
        <f>IF(A2361&lt;&gt;"",CONCATENATE(A2361,":",YEAR(B2361),IF(MONTH(B2361)&gt;9,MONTH(B2361),CONCATENATE(0,MONTH(B2361))),IF(DAY(B2361)&gt;9,DAY(B2361),CONCATENATE(0,DAY(B2361))),IF(HOUR(C2361)&gt;9,HOUR(C2361),CONCATENATE(0,HOUR(C2361))),IF(MINUTE(C2361)&gt;9,MINUTE(C2361),CONCATENATE(0,MINUTE(C2361))),":",VLOOKUP(F2361,'Valid Values - Results'!$D$4:$F$12,3,FALSE)),"")</f>
        <v/>
      </c>
      <c r="H2361" s="41"/>
      <c r="I2361" s="41"/>
      <c r="J2361" s="41"/>
      <c r="K2361" s="41"/>
      <c r="L2361" s="41"/>
      <c r="M2361" s="92"/>
      <c r="N2361" s="41"/>
      <c r="O2361" s="41"/>
      <c r="P2361" s="41"/>
      <c r="Q2361" s="41"/>
      <c r="R2361" s="41"/>
      <c r="S2361" s="41"/>
      <c r="T2361" s="41"/>
      <c r="U2361" s="47"/>
      <c r="V2361" s="49"/>
      <c r="W2361" s="41"/>
      <c r="X2361" s="41"/>
      <c r="Y2361" s="41"/>
      <c r="AA2361" s="37" t="str">
        <f>IF($I2361&lt;&gt;"",VLOOKUP($I2361,'Valid Values - Search'!$R$4:$T$4719,3,FALSE),"")</f>
        <v/>
      </c>
      <c r="AB2361" s="37" t="str">
        <f>IF($I2361&lt;&gt;"",VLOOKUP($I2361,'Valid Values - Search'!$R$4:$S$4719,2,FALSE),"")</f>
        <v/>
      </c>
      <c r="AC2361" s="38" t="str">
        <f t="shared" si="36"/>
        <v/>
      </c>
      <c r="AD2361" s="38"/>
    </row>
    <row r="2362" spans="1:30">
      <c r="A2362" s="46"/>
      <c r="B2362" s="47"/>
      <c r="C2362" s="49"/>
      <c r="D2362" s="41"/>
      <c r="E2362" s="41"/>
      <c r="F2362" s="41"/>
      <c r="G2362" s="50" t="str">
        <f>IF(A2362&lt;&gt;"",CONCATENATE(A2362,":",YEAR(B2362),IF(MONTH(B2362)&gt;9,MONTH(B2362),CONCATENATE(0,MONTH(B2362))),IF(DAY(B2362)&gt;9,DAY(B2362),CONCATENATE(0,DAY(B2362))),IF(HOUR(C2362)&gt;9,HOUR(C2362),CONCATENATE(0,HOUR(C2362))),IF(MINUTE(C2362)&gt;9,MINUTE(C2362),CONCATENATE(0,MINUTE(C2362))),":",VLOOKUP(F2362,'Valid Values - Results'!$D$4:$F$12,3,FALSE)),"")</f>
        <v/>
      </c>
      <c r="H2362" s="41"/>
      <c r="I2362" s="41"/>
      <c r="J2362" s="41"/>
      <c r="K2362" s="41"/>
      <c r="L2362" s="41"/>
      <c r="M2362" s="92"/>
      <c r="N2362" s="41"/>
      <c r="O2362" s="41"/>
      <c r="P2362" s="41"/>
      <c r="Q2362" s="41"/>
      <c r="R2362" s="41"/>
      <c r="S2362" s="41"/>
      <c r="T2362" s="41"/>
      <c r="U2362" s="47"/>
      <c r="V2362" s="49"/>
      <c r="W2362" s="41"/>
      <c r="X2362" s="41"/>
      <c r="Y2362" s="41"/>
      <c r="AA2362" s="37" t="str">
        <f>IF($I2362&lt;&gt;"",VLOOKUP($I2362,'Valid Values - Search'!$R$4:$T$4719,3,FALSE),"")</f>
        <v/>
      </c>
      <c r="AB2362" s="37" t="str">
        <f>IF($I2362&lt;&gt;"",VLOOKUP($I2362,'Valid Values - Search'!$R$4:$S$4719,2,FALSE),"")</f>
        <v/>
      </c>
      <c r="AC2362" s="38" t="str">
        <f t="shared" si="36"/>
        <v/>
      </c>
      <c r="AD2362" s="38"/>
    </row>
    <row r="2363" spans="1:30">
      <c r="A2363" s="46"/>
      <c r="B2363" s="47"/>
      <c r="C2363" s="49"/>
      <c r="D2363" s="41"/>
      <c r="E2363" s="41"/>
      <c r="F2363" s="41"/>
      <c r="G2363" s="50" t="str">
        <f>IF(A2363&lt;&gt;"",CONCATENATE(A2363,":",YEAR(B2363),IF(MONTH(B2363)&gt;9,MONTH(B2363),CONCATENATE(0,MONTH(B2363))),IF(DAY(B2363)&gt;9,DAY(B2363),CONCATENATE(0,DAY(B2363))),IF(HOUR(C2363)&gt;9,HOUR(C2363),CONCATENATE(0,HOUR(C2363))),IF(MINUTE(C2363)&gt;9,MINUTE(C2363),CONCATENATE(0,MINUTE(C2363))),":",VLOOKUP(F2363,'Valid Values - Results'!$D$4:$F$12,3,FALSE)),"")</f>
        <v/>
      </c>
      <c r="H2363" s="41"/>
      <c r="I2363" s="41"/>
      <c r="J2363" s="41"/>
      <c r="K2363" s="41"/>
      <c r="L2363" s="41"/>
      <c r="M2363" s="92"/>
      <c r="N2363" s="41"/>
      <c r="O2363" s="41"/>
      <c r="P2363" s="41"/>
      <c r="Q2363" s="41"/>
      <c r="R2363" s="41"/>
      <c r="S2363" s="41"/>
      <c r="T2363" s="41"/>
      <c r="U2363" s="47"/>
      <c r="V2363" s="49"/>
      <c r="W2363" s="41"/>
      <c r="X2363" s="41"/>
      <c r="Y2363" s="41"/>
      <c r="AA2363" s="37" t="str">
        <f>IF($I2363&lt;&gt;"",VLOOKUP($I2363,'Valid Values - Search'!$R$4:$T$4719,3,FALSE),"")</f>
        <v/>
      </c>
      <c r="AB2363" s="37" t="str">
        <f>IF($I2363&lt;&gt;"",VLOOKUP($I2363,'Valid Values - Search'!$R$4:$S$4719,2,FALSE),"")</f>
        <v/>
      </c>
      <c r="AC2363" s="38" t="str">
        <f t="shared" si="36"/>
        <v/>
      </c>
      <c r="AD2363" s="38"/>
    </row>
    <row r="2364" spans="1:30">
      <c r="A2364" s="46"/>
      <c r="B2364" s="47"/>
      <c r="C2364" s="49"/>
      <c r="D2364" s="41"/>
      <c r="E2364" s="41"/>
      <c r="F2364" s="41"/>
      <c r="G2364" s="50" t="str">
        <f>IF(A2364&lt;&gt;"",CONCATENATE(A2364,":",YEAR(B2364),IF(MONTH(B2364)&gt;9,MONTH(B2364),CONCATENATE(0,MONTH(B2364))),IF(DAY(B2364)&gt;9,DAY(B2364),CONCATENATE(0,DAY(B2364))),IF(HOUR(C2364)&gt;9,HOUR(C2364),CONCATENATE(0,HOUR(C2364))),IF(MINUTE(C2364)&gt;9,MINUTE(C2364),CONCATENATE(0,MINUTE(C2364))),":",VLOOKUP(F2364,'Valid Values - Results'!$D$4:$F$12,3,FALSE)),"")</f>
        <v/>
      </c>
      <c r="H2364" s="41"/>
      <c r="I2364" s="41"/>
      <c r="J2364" s="41"/>
      <c r="K2364" s="41"/>
      <c r="L2364" s="41"/>
      <c r="M2364" s="92"/>
      <c r="N2364" s="41"/>
      <c r="O2364" s="41"/>
      <c r="P2364" s="41"/>
      <c r="Q2364" s="41"/>
      <c r="R2364" s="41"/>
      <c r="S2364" s="41"/>
      <c r="T2364" s="41"/>
      <c r="U2364" s="47"/>
      <c r="V2364" s="49"/>
      <c r="W2364" s="41"/>
      <c r="X2364" s="41"/>
      <c r="Y2364" s="41"/>
      <c r="AA2364" s="37" t="str">
        <f>IF($I2364&lt;&gt;"",VLOOKUP($I2364,'Valid Values - Search'!$R$4:$T$4719,3,FALSE),"")</f>
        <v/>
      </c>
      <c r="AB2364" s="37" t="str">
        <f>IF($I2364&lt;&gt;"",VLOOKUP($I2364,'Valid Values - Search'!$R$4:$S$4719,2,FALSE),"")</f>
        <v/>
      </c>
      <c r="AC2364" s="38" t="str">
        <f t="shared" si="36"/>
        <v/>
      </c>
      <c r="AD2364" s="38"/>
    </row>
    <row r="2365" spans="1:30">
      <c r="A2365" s="46"/>
      <c r="B2365" s="47"/>
      <c r="C2365" s="49"/>
      <c r="D2365" s="41"/>
      <c r="E2365" s="41"/>
      <c r="F2365" s="41"/>
      <c r="G2365" s="50" t="str">
        <f>IF(A2365&lt;&gt;"",CONCATENATE(A2365,":",YEAR(B2365),IF(MONTH(B2365)&gt;9,MONTH(B2365),CONCATENATE(0,MONTH(B2365))),IF(DAY(B2365)&gt;9,DAY(B2365),CONCATENATE(0,DAY(B2365))),IF(HOUR(C2365)&gt;9,HOUR(C2365),CONCATENATE(0,HOUR(C2365))),IF(MINUTE(C2365)&gt;9,MINUTE(C2365),CONCATENATE(0,MINUTE(C2365))),":",VLOOKUP(F2365,'Valid Values - Results'!$D$4:$F$12,3,FALSE)),"")</f>
        <v/>
      </c>
      <c r="H2365" s="41"/>
      <c r="I2365" s="41"/>
      <c r="J2365" s="41"/>
      <c r="K2365" s="41"/>
      <c r="L2365" s="41"/>
      <c r="M2365" s="92"/>
      <c r="N2365" s="41"/>
      <c r="O2365" s="41"/>
      <c r="P2365" s="41"/>
      <c r="Q2365" s="41"/>
      <c r="R2365" s="41"/>
      <c r="S2365" s="41"/>
      <c r="T2365" s="41"/>
      <c r="U2365" s="47"/>
      <c r="V2365" s="49"/>
      <c r="W2365" s="41"/>
      <c r="X2365" s="41"/>
      <c r="Y2365" s="41"/>
      <c r="AA2365" s="37" t="str">
        <f>IF($I2365&lt;&gt;"",VLOOKUP($I2365,'Valid Values - Search'!$R$4:$T$4719,3,FALSE),"")</f>
        <v/>
      </c>
      <c r="AB2365" s="37" t="str">
        <f>IF($I2365&lt;&gt;"",VLOOKUP($I2365,'Valid Values - Search'!$R$4:$S$4719,2,FALSE),"")</f>
        <v/>
      </c>
      <c r="AC2365" s="38" t="str">
        <f t="shared" si="36"/>
        <v/>
      </c>
      <c r="AD2365" s="38"/>
    </row>
    <row r="2366" spans="1:30">
      <c r="A2366" s="46"/>
      <c r="B2366" s="47"/>
      <c r="C2366" s="49"/>
      <c r="D2366" s="41"/>
      <c r="E2366" s="41"/>
      <c r="F2366" s="41"/>
      <c r="G2366" s="50" t="str">
        <f>IF(A2366&lt;&gt;"",CONCATENATE(A2366,":",YEAR(B2366),IF(MONTH(B2366)&gt;9,MONTH(B2366),CONCATENATE(0,MONTH(B2366))),IF(DAY(B2366)&gt;9,DAY(B2366),CONCATENATE(0,DAY(B2366))),IF(HOUR(C2366)&gt;9,HOUR(C2366),CONCATENATE(0,HOUR(C2366))),IF(MINUTE(C2366)&gt;9,MINUTE(C2366),CONCATENATE(0,MINUTE(C2366))),":",VLOOKUP(F2366,'Valid Values - Results'!$D$4:$F$12,3,FALSE)),"")</f>
        <v/>
      </c>
      <c r="H2366" s="41"/>
      <c r="I2366" s="41"/>
      <c r="J2366" s="41"/>
      <c r="K2366" s="41"/>
      <c r="L2366" s="41"/>
      <c r="M2366" s="92"/>
      <c r="N2366" s="41"/>
      <c r="O2366" s="41"/>
      <c r="P2366" s="41"/>
      <c r="Q2366" s="41"/>
      <c r="R2366" s="41"/>
      <c r="S2366" s="41"/>
      <c r="T2366" s="41"/>
      <c r="U2366" s="47"/>
      <c r="V2366" s="49"/>
      <c r="W2366" s="41"/>
      <c r="X2366" s="41"/>
      <c r="Y2366" s="41"/>
      <c r="AA2366" s="37" t="str">
        <f>IF($I2366&lt;&gt;"",VLOOKUP($I2366,'Valid Values - Search'!$R$4:$T$4719,3,FALSE),"")</f>
        <v/>
      </c>
      <c r="AB2366" s="37" t="str">
        <f>IF($I2366&lt;&gt;"",VLOOKUP($I2366,'Valid Values - Search'!$R$4:$S$4719,2,FALSE),"")</f>
        <v/>
      </c>
      <c r="AC2366" s="38" t="str">
        <f t="shared" si="36"/>
        <v/>
      </c>
      <c r="AD2366" s="38"/>
    </row>
    <row r="2367" spans="1:30">
      <c r="A2367" s="46"/>
      <c r="B2367" s="47"/>
      <c r="C2367" s="49"/>
      <c r="D2367" s="41"/>
      <c r="E2367" s="41"/>
      <c r="F2367" s="41"/>
      <c r="G2367" s="50" t="str">
        <f>IF(A2367&lt;&gt;"",CONCATENATE(A2367,":",YEAR(B2367),IF(MONTH(B2367)&gt;9,MONTH(B2367),CONCATENATE(0,MONTH(B2367))),IF(DAY(B2367)&gt;9,DAY(B2367),CONCATENATE(0,DAY(B2367))),IF(HOUR(C2367)&gt;9,HOUR(C2367),CONCATENATE(0,HOUR(C2367))),IF(MINUTE(C2367)&gt;9,MINUTE(C2367),CONCATENATE(0,MINUTE(C2367))),":",VLOOKUP(F2367,'Valid Values - Results'!$D$4:$F$12,3,FALSE)),"")</f>
        <v/>
      </c>
      <c r="H2367" s="41"/>
      <c r="I2367" s="41"/>
      <c r="J2367" s="41"/>
      <c r="K2367" s="41"/>
      <c r="L2367" s="41"/>
      <c r="M2367" s="92"/>
      <c r="N2367" s="41"/>
      <c r="O2367" s="41"/>
      <c r="P2367" s="41"/>
      <c r="Q2367" s="41"/>
      <c r="R2367" s="41"/>
      <c r="S2367" s="41"/>
      <c r="T2367" s="41"/>
      <c r="U2367" s="47"/>
      <c r="V2367" s="49"/>
      <c r="W2367" s="41"/>
      <c r="X2367" s="41"/>
      <c r="Y2367" s="41"/>
      <c r="AA2367" s="37" t="str">
        <f>IF($I2367&lt;&gt;"",VLOOKUP($I2367,'Valid Values - Search'!$R$4:$T$4719,3,FALSE),"")</f>
        <v/>
      </c>
      <c r="AB2367" s="37" t="str">
        <f>IF($I2367&lt;&gt;"",VLOOKUP($I2367,'Valid Values - Search'!$R$4:$S$4719,2,FALSE),"")</f>
        <v/>
      </c>
      <c r="AC2367" s="38" t="str">
        <f t="shared" si="36"/>
        <v/>
      </c>
      <c r="AD2367" s="38"/>
    </row>
    <row r="2368" spans="1:30">
      <c r="A2368" s="46"/>
      <c r="B2368" s="47"/>
      <c r="C2368" s="49"/>
      <c r="D2368" s="41"/>
      <c r="E2368" s="41"/>
      <c r="F2368" s="41"/>
      <c r="G2368" s="50" t="str">
        <f>IF(A2368&lt;&gt;"",CONCATENATE(A2368,":",YEAR(B2368),IF(MONTH(B2368)&gt;9,MONTH(B2368),CONCATENATE(0,MONTH(B2368))),IF(DAY(B2368)&gt;9,DAY(B2368),CONCATENATE(0,DAY(B2368))),IF(HOUR(C2368)&gt;9,HOUR(C2368),CONCATENATE(0,HOUR(C2368))),IF(MINUTE(C2368)&gt;9,MINUTE(C2368),CONCATENATE(0,MINUTE(C2368))),":",VLOOKUP(F2368,'Valid Values - Results'!$D$4:$F$12,3,FALSE)),"")</f>
        <v/>
      </c>
      <c r="H2368" s="41"/>
      <c r="I2368" s="41"/>
      <c r="J2368" s="41"/>
      <c r="K2368" s="41"/>
      <c r="L2368" s="41"/>
      <c r="M2368" s="92"/>
      <c r="N2368" s="41"/>
      <c r="O2368" s="41"/>
      <c r="P2368" s="41"/>
      <c r="Q2368" s="41"/>
      <c r="R2368" s="41"/>
      <c r="S2368" s="41"/>
      <c r="T2368" s="41"/>
      <c r="U2368" s="47"/>
      <c r="V2368" s="49"/>
      <c r="W2368" s="41"/>
      <c r="X2368" s="41"/>
      <c r="Y2368" s="41"/>
      <c r="AA2368" s="37" t="str">
        <f>IF($I2368&lt;&gt;"",VLOOKUP($I2368,'Valid Values - Search'!$R$4:$T$4719,3,FALSE),"")</f>
        <v/>
      </c>
      <c r="AB2368" s="37" t="str">
        <f>IF($I2368&lt;&gt;"",VLOOKUP($I2368,'Valid Values - Search'!$R$4:$S$4719,2,FALSE),"")</f>
        <v/>
      </c>
      <c r="AC2368" s="38" t="str">
        <f t="shared" si="36"/>
        <v/>
      </c>
      <c r="AD2368" s="38"/>
    </row>
    <row r="2369" spans="1:30">
      <c r="A2369" s="46"/>
      <c r="B2369" s="47"/>
      <c r="C2369" s="49"/>
      <c r="D2369" s="41"/>
      <c r="E2369" s="41"/>
      <c r="F2369" s="41"/>
      <c r="G2369" s="50" t="str">
        <f>IF(A2369&lt;&gt;"",CONCATENATE(A2369,":",YEAR(B2369),IF(MONTH(B2369)&gt;9,MONTH(B2369),CONCATENATE(0,MONTH(B2369))),IF(DAY(B2369)&gt;9,DAY(B2369),CONCATENATE(0,DAY(B2369))),IF(HOUR(C2369)&gt;9,HOUR(C2369),CONCATENATE(0,HOUR(C2369))),IF(MINUTE(C2369)&gt;9,MINUTE(C2369),CONCATENATE(0,MINUTE(C2369))),":",VLOOKUP(F2369,'Valid Values - Results'!$D$4:$F$12,3,FALSE)),"")</f>
        <v/>
      </c>
      <c r="H2369" s="41"/>
      <c r="I2369" s="41"/>
      <c r="J2369" s="41"/>
      <c r="K2369" s="41"/>
      <c r="L2369" s="41"/>
      <c r="M2369" s="92"/>
      <c r="N2369" s="41"/>
      <c r="O2369" s="41"/>
      <c r="P2369" s="41"/>
      <c r="Q2369" s="41"/>
      <c r="R2369" s="41"/>
      <c r="S2369" s="41"/>
      <c r="T2369" s="41"/>
      <c r="U2369" s="47"/>
      <c r="V2369" s="49"/>
      <c r="W2369" s="41"/>
      <c r="X2369" s="41"/>
      <c r="Y2369" s="41"/>
      <c r="AA2369" s="37" t="str">
        <f>IF($I2369&lt;&gt;"",VLOOKUP($I2369,'Valid Values - Search'!$R$4:$T$4719,3,FALSE),"")</f>
        <v/>
      </c>
      <c r="AB2369" s="37" t="str">
        <f>IF($I2369&lt;&gt;"",VLOOKUP($I2369,'Valid Values - Search'!$R$4:$S$4719,2,FALSE),"")</f>
        <v/>
      </c>
      <c r="AC2369" s="38" t="str">
        <f t="shared" si="36"/>
        <v/>
      </c>
      <c r="AD2369" s="38"/>
    </row>
    <row r="2370" spans="1:30">
      <c r="A2370" s="46"/>
      <c r="B2370" s="47"/>
      <c r="C2370" s="49"/>
      <c r="D2370" s="41"/>
      <c r="E2370" s="41"/>
      <c r="F2370" s="41"/>
      <c r="G2370" s="50" t="str">
        <f>IF(A2370&lt;&gt;"",CONCATENATE(A2370,":",YEAR(B2370),IF(MONTH(B2370)&gt;9,MONTH(B2370),CONCATENATE(0,MONTH(B2370))),IF(DAY(B2370)&gt;9,DAY(B2370),CONCATENATE(0,DAY(B2370))),IF(HOUR(C2370)&gt;9,HOUR(C2370),CONCATENATE(0,HOUR(C2370))),IF(MINUTE(C2370)&gt;9,MINUTE(C2370),CONCATENATE(0,MINUTE(C2370))),":",VLOOKUP(F2370,'Valid Values - Results'!$D$4:$F$12,3,FALSE)),"")</f>
        <v/>
      </c>
      <c r="H2370" s="41"/>
      <c r="I2370" s="41"/>
      <c r="J2370" s="41"/>
      <c r="K2370" s="41"/>
      <c r="L2370" s="41"/>
      <c r="M2370" s="92"/>
      <c r="N2370" s="41"/>
      <c r="O2370" s="41"/>
      <c r="P2370" s="41"/>
      <c r="Q2370" s="41"/>
      <c r="R2370" s="41"/>
      <c r="S2370" s="41"/>
      <c r="T2370" s="41"/>
      <c r="U2370" s="47"/>
      <c r="V2370" s="49"/>
      <c r="W2370" s="41"/>
      <c r="X2370" s="41"/>
      <c r="Y2370" s="41"/>
      <c r="AA2370" s="37" t="str">
        <f>IF($I2370&lt;&gt;"",VLOOKUP($I2370,'Valid Values - Search'!$R$4:$T$4719,3,FALSE),"")</f>
        <v/>
      </c>
      <c r="AB2370" s="37" t="str">
        <f>IF($I2370&lt;&gt;"",VLOOKUP($I2370,'Valid Values - Search'!$R$4:$S$4719,2,FALSE),"")</f>
        <v/>
      </c>
      <c r="AC2370" s="38" t="str">
        <f t="shared" ref="AC2370:AC2433" si="37">IF($V2370&lt;&gt;"",$D2370,"")</f>
        <v/>
      </c>
      <c r="AD2370" s="38"/>
    </row>
    <row r="2371" spans="1:30">
      <c r="A2371" s="46"/>
      <c r="B2371" s="47"/>
      <c r="C2371" s="49"/>
      <c r="D2371" s="41"/>
      <c r="E2371" s="41"/>
      <c r="F2371" s="41"/>
      <c r="G2371" s="50" t="str">
        <f>IF(A2371&lt;&gt;"",CONCATENATE(A2371,":",YEAR(B2371),IF(MONTH(B2371)&gt;9,MONTH(B2371),CONCATENATE(0,MONTH(B2371))),IF(DAY(B2371)&gt;9,DAY(B2371),CONCATENATE(0,DAY(B2371))),IF(HOUR(C2371)&gt;9,HOUR(C2371),CONCATENATE(0,HOUR(C2371))),IF(MINUTE(C2371)&gt;9,MINUTE(C2371),CONCATENATE(0,MINUTE(C2371))),":",VLOOKUP(F2371,'Valid Values - Results'!$D$4:$F$12,3,FALSE)),"")</f>
        <v/>
      </c>
      <c r="H2371" s="41"/>
      <c r="I2371" s="41"/>
      <c r="J2371" s="41"/>
      <c r="K2371" s="41"/>
      <c r="L2371" s="41"/>
      <c r="M2371" s="92"/>
      <c r="N2371" s="41"/>
      <c r="O2371" s="41"/>
      <c r="P2371" s="41"/>
      <c r="Q2371" s="41"/>
      <c r="R2371" s="41"/>
      <c r="S2371" s="41"/>
      <c r="T2371" s="41"/>
      <c r="U2371" s="47"/>
      <c r="V2371" s="49"/>
      <c r="W2371" s="41"/>
      <c r="X2371" s="41"/>
      <c r="Y2371" s="41"/>
      <c r="AA2371" s="37" t="str">
        <f>IF($I2371&lt;&gt;"",VLOOKUP($I2371,'Valid Values - Search'!$R$4:$T$4719,3,FALSE),"")</f>
        <v/>
      </c>
      <c r="AB2371" s="37" t="str">
        <f>IF($I2371&lt;&gt;"",VLOOKUP($I2371,'Valid Values - Search'!$R$4:$S$4719,2,FALSE),"")</f>
        <v/>
      </c>
      <c r="AC2371" s="38" t="str">
        <f t="shared" si="37"/>
        <v/>
      </c>
      <c r="AD2371" s="38"/>
    </row>
    <row r="2372" spans="1:30">
      <c r="A2372" s="46"/>
      <c r="B2372" s="47"/>
      <c r="C2372" s="49"/>
      <c r="D2372" s="41"/>
      <c r="E2372" s="41"/>
      <c r="F2372" s="41"/>
      <c r="G2372" s="50" t="str">
        <f>IF(A2372&lt;&gt;"",CONCATENATE(A2372,":",YEAR(B2372),IF(MONTH(B2372)&gt;9,MONTH(B2372),CONCATENATE(0,MONTH(B2372))),IF(DAY(B2372)&gt;9,DAY(B2372),CONCATENATE(0,DAY(B2372))),IF(HOUR(C2372)&gt;9,HOUR(C2372),CONCATENATE(0,HOUR(C2372))),IF(MINUTE(C2372)&gt;9,MINUTE(C2372),CONCATENATE(0,MINUTE(C2372))),":",VLOOKUP(F2372,'Valid Values - Results'!$D$4:$F$12,3,FALSE)),"")</f>
        <v/>
      </c>
      <c r="H2372" s="41"/>
      <c r="I2372" s="41"/>
      <c r="J2372" s="41"/>
      <c r="K2372" s="41"/>
      <c r="L2372" s="41"/>
      <c r="M2372" s="92"/>
      <c r="N2372" s="41"/>
      <c r="O2372" s="41"/>
      <c r="P2372" s="41"/>
      <c r="Q2372" s="41"/>
      <c r="R2372" s="41"/>
      <c r="S2372" s="41"/>
      <c r="T2372" s="41"/>
      <c r="U2372" s="47"/>
      <c r="V2372" s="49"/>
      <c r="W2372" s="41"/>
      <c r="X2372" s="41"/>
      <c r="Y2372" s="41"/>
      <c r="AA2372" s="37" t="str">
        <f>IF($I2372&lt;&gt;"",VLOOKUP($I2372,'Valid Values - Search'!$R$4:$T$4719,3,FALSE),"")</f>
        <v/>
      </c>
      <c r="AB2372" s="37" t="str">
        <f>IF($I2372&lt;&gt;"",VLOOKUP($I2372,'Valid Values - Search'!$R$4:$S$4719,2,FALSE),"")</f>
        <v/>
      </c>
      <c r="AC2372" s="38" t="str">
        <f t="shared" si="37"/>
        <v/>
      </c>
      <c r="AD2372" s="38"/>
    </row>
    <row r="2373" spans="1:30">
      <c r="A2373" s="46"/>
      <c r="B2373" s="47"/>
      <c r="C2373" s="49"/>
      <c r="D2373" s="41"/>
      <c r="E2373" s="41"/>
      <c r="F2373" s="41"/>
      <c r="G2373" s="50" t="str">
        <f>IF(A2373&lt;&gt;"",CONCATENATE(A2373,":",YEAR(B2373),IF(MONTH(B2373)&gt;9,MONTH(B2373),CONCATENATE(0,MONTH(B2373))),IF(DAY(B2373)&gt;9,DAY(B2373),CONCATENATE(0,DAY(B2373))),IF(HOUR(C2373)&gt;9,HOUR(C2373),CONCATENATE(0,HOUR(C2373))),IF(MINUTE(C2373)&gt;9,MINUTE(C2373),CONCATENATE(0,MINUTE(C2373))),":",VLOOKUP(F2373,'Valid Values - Results'!$D$4:$F$12,3,FALSE)),"")</f>
        <v/>
      </c>
      <c r="H2373" s="41"/>
      <c r="I2373" s="41"/>
      <c r="J2373" s="41"/>
      <c r="K2373" s="41"/>
      <c r="L2373" s="41"/>
      <c r="M2373" s="92"/>
      <c r="N2373" s="41"/>
      <c r="O2373" s="41"/>
      <c r="P2373" s="41"/>
      <c r="Q2373" s="41"/>
      <c r="R2373" s="41"/>
      <c r="S2373" s="41"/>
      <c r="T2373" s="41"/>
      <c r="U2373" s="47"/>
      <c r="V2373" s="49"/>
      <c r="W2373" s="41"/>
      <c r="X2373" s="41"/>
      <c r="Y2373" s="41"/>
      <c r="AA2373" s="37" t="str">
        <f>IF($I2373&lt;&gt;"",VLOOKUP($I2373,'Valid Values - Search'!$R$4:$T$4719,3,FALSE),"")</f>
        <v/>
      </c>
      <c r="AB2373" s="37" t="str">
        <f>IF($I2373&lt;&gt;"",VLOOKUP($I2373,'Valid Values - Search'!$R$4:$S$4719,2,FALSE),"")</f>
        <v/>
      </c>
      <c r="AC2373" s="38" t="str">
        <f t="shared" si="37"/>
        <v/>
      </c>
      <c r="AD2373" s="38"/>
    </row>
    <row r="2374" spans="1:30">
      <c r="A2374" s="46"/>
      <c r="B2374" s="47"/>
      <c r="C2374" s="49"/>
      <c r="D2374" s="41"/>
      <c r="E2374" s="41"/>
      <c r="F2374" s="41"/>
      <c r="G2374" s="50" t="str">
        <f>IF(A2374&lt;&gt;"",CONCATENATE(A2374,":",YEAR(B2374),IF(MONTH(B2374)&gt;9,MONTH(B2374),CONCATENATE(0,MONTH(B2374))),IF(DAY(B2374)&gt;9,DAY(B2374),CONCATENATE(0,DAY(B2374))),IF(HOUR(C2374)&gt;9,HOUR(C2374),CONCATENATE(0,HOUR(C2374))),IF(MINUTE(C2374)&gt;9,MINUTE(C2374),CONCATENATE(0,MINUTE(C2374))),":",VLOOKUP(F2374,'Valid Values - Results'!$D$4:$F$12,3,FALSE)),"")</f>
        <v/>
      </c>
      <c r="H2374" s="41"/>
      <c r="I2374" s="41"/>
      <c r="J2374" s="41"/>
      <c r="K2374" s="41"/>
      <c r="L2374" s="41"/>
      <c r="M2374" s="92"/>
      <c r="N2374" s="41"/>
      <c r="O2374" s="41"/>
      <c r="P2374" s="41"/>
      <c r="Q2374" s="41"/>
      <c r="R2374" s="41"/>
      <c r="S2374" s="41"/>
      <c r="T2374" s="41"/>
      <c r="U2374" s="47"/>
      <c r="V2374" s="49"/>
      <c r="W2374" s="41"/>
      <c r="X2374" s="41"/>
      <c r="Y2374" s="41"/>
      <c r="AA2374" s="37" t="str">
        <f>IF($I2374&lt;&gt;"",VLOOKUP($I2374,'Valid Values - Search'!$R$4:$T$4719,3,FALSE),"")</f>
        <v/>
      </c>
      <c r="AB2374" s="37" t="str">
        <f>IF($I2374&lt;&gt;"",VLOOKUP($I2374,'Valid Values - Search'!$R$4:$S$4719,2,FALSE),"")</f>
        <v/>
      </c>
      <c r="AC2374" s="38" t="str">
        <f t="shared" si="37"/>
        <v/>
      </c>
      <c r="AD2374" s="38"/>
    </row>
    <row r="2375" spans="1:30">
      <c r="A2375" s="46"/>
      <c r="B2375" s="47"/>
      <c r="C2375" s="49"/>
      <c r="D2375" s="41"/>
      <c r="E2375" s="41"/>
      <c r="F2375" s="41"/>
      <c r="G2375" s="50" t="str">
        <f>IF(A2375&lt;&gt;"",CONCATENATE(A2375,":",YEAR(B2375),IF(MONTH(B2375)&gt;9,MONTH(B2375),CONCATENATE(0,MONTH(B2375))),IF(DAY(B2375)&gt;9,DAY(B2375),CONCATENATE(0,DAY(B2375))),IF(HOUR(C2375)&gt;9,HOUR(C2375),CONCATENATE(0,HOUR(C2375))),IF(MINUTE(C2375)&gt;9,MINUTE(C2375),CONCATENATE(0,MINUTE(C2375))),":",VLOOKUP(F2375,'Valid Values - Results'!$D$4:$F$12,3,FALSE)),"")</f>
        <v/>
      </c>
      <c r="H2375" s="41"/>
      <c r="I2375" s="41"/>
      <c r="J2375" s="41"/>
      <c r="K2375" s="41"/>
      <c r="L2375" s="41"/>
      <c r="M2375" s="92"/>
      <c r="N2375" s="41"/>
      <c r="O2375" s="41"/>
      <c r="P2375" s="41"/>
      <c r="Q2375" s="41"/>
      <c r="R2375" s="41"/>
      <c r="S2375" s="41"/>
      <c r="T2375" s="41"/>
      <c r="U2375" s="47"/>
      <c r="V2375" s="49"/>
      <c r="W2375" s="41"/>
      <c r="X2375" s="41"/>
      <c r="Y2375" s="41"/>
      <c r="AA2375" s="37" t="str">
        <f>IF($I2375&lt;&gt;"",VLOOKUP($I2375,'Valid Values - Search'!$R$4:$T$4719,3,FALSE),"")</f>
        <v/>
      </c>
      <c r="AB2375" s="37" t="str">
        <f>IF($I2375&lt;&gt;"",VLOOKUP($I2375,'Valid Values - Search'!$R$4:$S$4719,2,FALSE),"")</f>
        <v/>
      </c>
      <c r="AC2375" s="38" t="str">
        <f t="shared" si="37"/>
        <v/>
      </c>
      <c r="AD2375" s="38"/>
    </row>
    <row r="2376" spans="1:30">
      <c r="A2376" s="46"/>
      <c r="B2376" s="47"/>
      <c r="C2376" s="49"/>
      <c r="D2376" s="41"/>
      <c r="E2376" s="41"/>
      <c r="F2376" s="41"/>
      <c r="G2376" s="50" t="str">
        <f>IF(A2376&lt;&gt;"",CONCATENATE(A2376,":",YEAR(B2376),IF(MONTH(B2376)&gt;9,MONTH(B2376),CONCATENATE(0,MONTH(B2376))),IF(DAY(B2376)&gt;9,DAY(B2376),CONCATENATE(0,DAY(B2376))),IF(HOUR(C2376)&gt;9,HOUR(C2376),CONCATENATE(0,HOUR(C2376))),IF(MINUTE(C2376)&gt;9,MINUTE(C2376),CONCATENATE(0,MINUTE(C2376))),":",VLOOKUP(F2376,'Valid Values - Results'!$D$4:$F$12,3,FALSE)),"")</f>
        <v/>
      </c>
      <c r="H2376" s="41"/>
      <c r="I2376" s="41"/>
      <c r="J2376" s="41"/>
      <c r="K2376" s="41"/>
      <c r="L2376" s="41"/>
      <c r="M2376" s="92"/>
      <c r="N2376" s="41"/>
      <c r="O2376" s="41"/>
      <c r="P2376" s="41"/>
      <c r="Q2376" s="41"/>
      <c r="R2376" s="41"/>
      <c r="S2376" s="41"/>
      <c r="T2376" s="41"/>
      <c r="U2376" s="47"/>
      <c r="V2376" s="49"/>
      <c r="W2376" s="41"/>
      <c r="X2376" s="41"/>
      <c r="Y2376" s="41"/>
      <c r="AA2376" s="37" t="str">
        <f>IF($I2376&lt;&gt;"",VLOOKUP($I2376,'Valid Values - Search'!$R$4:$T$4719,3,FALSE),"")</f>
        <v/>
      </c>
      <c r="AB2376" s="37" t="str">
        <f>IF($I2376&lt;&gt;"",VLOOKUP($I2376,'Valid Values - Search'!$R$4:$S$4719,2,FALSE),"")</f>
        <v/>
      </c>
      <c r="AC2376" s="38" t="str">
        <f t="shared" si="37"/>
        <v/>
      </c>
      <c r="AD2376" s="38"/>
    </row>
    <row r="2377" spans="1:30">
      <c r="A2377" s="46"/>
      <c r="B2377" s="47"/>
      <c r="C2377" s="49"/>
      <c r="D2377" s="41"/>
      <c r="E2377" s="41"/>
      <c r="F2377" s="41"/>
      <c r="G2377" s="50" t="str">
        <f>IF(A2377&lt;&gt;"",CONCATENATE(A2377,":",YEAR(B2377),IF(MONTH(B2377)&gt;9,MONTH(B2377),CONCATENATE(0,MONTH(B2377))),IF(DAY(B2377)&gt;9,DAY(B2377),CONCATENATE(0,DAY(B2377))),IF(HOUR(C2377)&gt;9,HOUR(C2377),CONCATENATE(0,HOUR(C2377))),IF(MINUTE(C2377)&gt;9,MINUTE(C2377),CONCATENATE(0,MINUTE(C2377))),":",VLOOKUP(F2377,'Valid Values - Results'!$D$4:$F$12,3,FALSE)),"")</f>
        <v/>
      </c>
      <c r="H2377" s="41"/>
      <c r="I2377" s="41"/>
      <c r="J2377" s="41"/>
      <c r="K2377" s="41"/>
      <c r="L2377" s="41"/>
      <c r="M2377" s="92"/>
      <c r="N2377" s="41"/>
      <c r="O2377" s="41"/>
      <c r="P2377" s="41"/>
      <c r="Q2377" s="41"/>
      <c r="R2377" s="41"/>
      <c r="S2377" s="41"/>
      <c r="T2377" s="41"/>
      <c r="U2377" s="47"/>
      <c r="V2377" s="49"/>
      <c r="W2377" s="41"/>
      <c r="X2377" s="41"/>
      <c r="Y2377" s="41"/>
      <c r="AA2377" s="37" t="str">
        <f>IF($I2377&lt;&gt;"",VLOOKUP($I2377,'Valid Values - Search'!$R$4:$T$4719,3,FALSE),"")</f>
        <v/>
      </c>
      <c r="AB2377" s="37" t="str">
        <f>IF($I2377&lt;&gt;"",VLOOKUP($I2377,'Valid Values - Search'!$R$4:$S$4719,2,FALSE),"")</f>
        <v/>
      </c>
      <c r="AC2377" s="38" t="str">
        <f t="shared" si="37"/>
        <v/>
      </c>
      <c r="AD2377" s="38"/>
    </row>
    <row r="2378" spans="1:30">
      <c r="A2378" s="46"/>
      <c r="B2378" s="47"/>
      <c r="C2378" s="49"/>
      <c r="D2378" s="41"/>
      <c r="E2378" s="41"/>
      <c r="F2378" s="41"/>
      <c r="G2378" s="50" t="str">
        <f>IF(A2378&lt;&gt;"",CONCATENATE(A2378,":",YEAR(B2378),IF(MONTH(B2378)&gt;9,MONTH(B2378),CONCATENATE(0,MONTH(B2378))),IF(DAY(B2378)&gt;9,DAY(B2378),CONCATENATE(0,DAY(B2378))),IF(HOUR(C2378)&gt;9,HOUR(C2378),CONCATENATE(0,HOUR(C2378))),IF(MINUTE(C2378)&gt;9,MINUTE(C2378),CONCATENATE(0,MINUTE(C2378))),":",VLOOKUP(F2378,'Valid Values - Results'!$D$4:$F$12,3,FALSE)),"")</f>
        <v/>
      </c>
      <c r="H2378" s="41"/>
      <c r="I2378" s="41"/>
      <c r="J2378" s="41"/>
      <c r="K2378" s="41"/>
      <c r="L2378" s="41"/>
      <c r="M2378" s="92"/>
      <c r="N2378" s="41"/>
      <c r="O2378" s="41"/>
      <c r="P2378" s="41"/>
      <c r="Q2378" s="41"/>
      <c r="R2378" s="41"/>
      <c r="S2378" s="41"/>
      <c r="T2378" s="41"/>
      <c r="U2378" s="47"/>
      <c r="V2378" s="49"/>
      <c r="W2378" s="41"/>
      <c r="X2378" s="41"/>
      <c r="Y2378" s="41"/>
      <c r="AA2378" s="37" t="str">
        <f>IF($I2378&lt;&gt;"",VLOOKUP($I2378,'Valid Values - Search'!$R$4:$T$4719,3,FALSE),"")</f>
        <v/>
      </c>
      <c r="AB2378" s="37" t="str">
        <f>IF($I2378&lt;&gt;"",VLOOKUP($I2378,'Valid Values - Search'!$R$4:$S$4719,2,FALSE),"")</f>
        <v/>
      </c>
      <c r="AC2378" s="38" t="str">
        <f t="shared" si="37"/>
        <v/>
      </c>
      <c r="AD2378" s="38"/>
    </row>
    <row r="2379" spans="1:30">
      <c r="A2379" s="46"/>
      <c r="B2379" s="47"/>
      <c r="C2379" s="49"/>
      <c r="D2379" s="41"/>
      <c r="E2379" s="41"/>
      <c r="F2379" s="41"/>
      <c r="G2379" s="50" t="str">
        <f>IF(A2379&lt;&gt;"",CONCATENATE(A2379,":",YEAR(B2379),IF(MONTH(B2379)&gt;9,MONTH(B2379),CONCATENATE(0,MONTH(B2379))),IF(DAY(B2379)&gt;9,DAY(B2379),CONCATENATE(0,DAY(B2379))),IF(HOUR(C2379)&gt;9,HOUR(C2379),CONCATENATE(0,HOUR(C2379))),IF(MINUTE(C2379)&gt;9,MINUTE(C2379),CONCATENATE(0,MINUTE(C2379))),":",VLOOKUP(F2379,'Valid Values - Results'!$D$4:$F$12,3,FALSE)),"")</f>
        <v/>
      </c>
      <c r="H2379" s="41"/>
      <c r="I2379" s="41"/>
      <c r="J2379" s="41"/>
      <c r="K2379" s="41"/>
      <c r="L2379" s="41"/>
      <c r="M2379" s="92"/>
      <c r="N2379" s="41"/>
      <c r="O2379" s="41"/>
      <c r="P2379" s="41"/>
      <c r="Q2379" s="41"/>
      <c r="R2379" s="41"/>
      <c r="S2379" s="41"/>
      <c r="T2379" s="41"/>
      <c r="U2379" s="47"/>
      <c r="V2379" s="49"/>
      <c r="W2379" s="41"/>
      <c r="X2379" s="41"/>
      <c r="Y2379" s="41"/>
      <c r="AA2379" s="37" t="str">
        <f>IF($I2379&lt;&gt;"",VLOOKUP($I2379,'Valid Values - Search'!$R$4:$T$4719,3,FALSE),"")</f>
        <v/>
      </c>
      <c r="AB2379" s="37" t="str">
        <f>IF($I2379&lt;&gt;"",VLOOKUP($I2379,'Valid Values - Search'!$R$4:$S$4719,2,FALSE),"")</f>
        <v/>
      </c>
      <c r="AC2379" s="38" t="str">
        <f t="shared" si="37"/>
        <v/>
      </c>
      <c r="AD2379" s="38"/>
    </row>
    <row r="2380" spans="1:30">
      <c r="A2380" s="46"/>
      <c r="B2380" s="47"/>
      <c r="C2380" s="49"/>
      <c r="D2380" s="41"/>
      <c r="E2380" s="41"/>
      <c r="F2380" s="41"/>
      <c r="G2380" s="50" t="str">
        <f>IF(A2380&lt;&gt;"",CONCATENATE(A2380,":",YEAR(B2380),IF(MONTH(B2380)&gt;9,MONTH(B2380),CONCATENATE(0,MONTH(B2380))),IF(DAY(B2380)&gt;9,DAY(B2380),CONCATENATE(0,DAY(B2380))),IF(HOUR(C2380)&gt;9,HOUR(C2380),CONCATENATE(0,HOUR(C2380))),IF(MINUTE(C2380)&gt;9,MINUTE(C2380),CONCATENATE(0,MINUTE(C2380))),":",VLOOKUP(F2380,'Valid Values - Results'!$D$4:$F$12,3,FALSE)),"")</f>
        <v/>
      </c>
      <c r="H2380" s="41"/>
      <c r="I2380" s="41"/>
      <c r="J2380" s="41"/>
      <c r="K2380" s="41"/>
      <c r="L2380" s="41"/>
      <c r="M2380" s="92"/>
      <c r="N2380" s="41"/>
      <c r="O2380" s="41"/>
      <c r="P2380" s="41"/>
      <c r="Q2380" s="41"/>
      <c r="R2380" s="41"/>
      <c r="S2380" s="41"/>
      <c r="T2380" s="41"/>
      <c r="U2380" s="47"/>
      <c r="V2380" s="49"/>
      <c r="W2380" s="41"/>
      <c r="X2380" s="41"/>
      <c r="Y2380" s="41"/>
      <c r="AA2380" s="37" t="str">
        <f>IF($I2380&lt;&gt;"",VLOOKUP($I2380,'Valid Values - Search'!$R$4:$T$4719,3,FALSE),"")</f>
        <v/>
      </c>
      <c r="AB2380" s="37" t="str">
        <f>IF($I2380&lt;&gt;"",VLOOKUP($I2380,'Valid Values - Search'!$R$4:$S$4719,2,FALSE),"")</f>
        <v/>
      </c>
      <c r="AC2380" s="38" t="str">
        <f t="shared" si="37"/>
        <v/>
      </c>
      <c r="AD2380" s="38"/>
    </row>
    <row r="2381" spans="1:30">
      <c r="A2381" s="46"/>
      <c r="B2381" s="47"/>
      <c r="C2381" s="49"/>
      <c r="D2381" s="41"/>
      <c r="E2381" s="41"/>
      <c r="F2381" s="41"/>
      <c r="G2381" s="50" t="str">
        <f>IF(A2381&lt;&gt;"",CONCATENATE(A2381,":",YEAR(B2381),IF(MONTH(B2381)&gt;9,MONTH(B2381),CONCATENATE(0,MONTH(B2381))),IF(DAY(B2381)&gt;9,DAY(B2381),CONCATENATE(0,DAY(B2381))),IF(HOUR(C2381)&gt;9,HOUR(C2381),CONCATENATE(0,HOUR(C2381))),IF(MINUTE(C2381)&gt;9,MINUTE(C2381),CONCATENATE(0,MINUTE(C2381))),":",VLOOKUP(F2381,'Valid Values - Results'!$D$4:$F$12,3,FALSE)),"")</f>
        <v/>
      </c>
      <c r="H2381" s="41"/>
      <c r="I2381" s="41"/>
      <c r="J2381" s="41"/>
      <c r="K2381" s="41"/>
      <c r="L2381" s="41"/>
      <c r="M2381" s="92"/>
      <c r="N2381" s="41"/>
      <c r="O2381" s="41"/>
      <c r="P2381" s="41"/>
      <c r="Q2381" s="41"/>
      <c r="R2381" s="41"/>
      <c r="S2381" s="41"/>
      <c r="T2381" s="41"/>
      <c r="U2381" s="47"/>
      <c r="V2381" s="49"/>
      <c r="W2381" s="41"/>
      <c r="X2381" s="41"/>
      <c r="Y2381" s="41"/>
      <c r="AA2381" s="37" t="str">
        <f>IF($I2381&lt;&gt;"",VLOOKUP($I2381,'Valid Values - Search'!$R$4:$T$4719,3,FALSE),"")</f>
        <v/>
      </c>
      <c r="AB2381" s="37" t="str">
        <f>IF($I2381&lt;&gt;"",VLOOKUP($I2381,'Valid Values - Search'!$R$4:$S$4719,2,FALSE),"")</f>
        <v/>
      </c>
      <c r="AC2381" s="38" t="str">
        <f t="shared" si="37"/>
        <v/>
      </c>
      <c r="AD2381" s="38"/>
    </row>
    <row r="2382" spans="1:30">
      <c r="A2382" s="46"/>
      <c r="B2382" s="47"/>
      <c r="C2382" s="49"/>
      <c r="D2382" s="41"/>
      <c r="E2382" s="41"/>
      <c r="F2382" s="41"/>
      <c r="G2382" s="50" t="str">
        <f>IF(A2382&lt;&gt;"",CONCATENATE(A2382,":",YEAR(B2382),IF(MONTH(B2382)&gt;9,MONTH(B2382),CONCATENATE(0,MONTH(B2382))),IF(DAY(B2382)&gt;9,DAY(B2382),CONCATENATE(0,DAY(B2382))),IF(HOUR(C2382)&gt;9,HOUR(C2382),CONCATENATE(0,HOUR(C2382))),IF(MINUTE(C2382)&gt;9,MINUTE(C2382),CONCATENATE(0,MINUTE(C2382))),":",VLOOKUP(F2382,'Valid Values - Results'!$D$4:$F$12,3,FALSE)),"")</f>
        <v/>
      </c>
      <c r="H2382" s="41"/>
      <c r="I2382" s="41"/>
      <c r="J2382" s="41"/>
      <c r="K2382" s="41"/>
      <c r="L2382" s="41"/>
      <c r="M2382" s="92"/>
      <c r="N2382" s="41"/>
      <c r="O2382" s="41"/>
      <c r="P2382" s="41"/>
      <c r="Q2382" s="41"/>
      <c r="R2382" s="41"/>
      <c r="S2382" s="41"/>
      <c r="T2382" s="41"/>
      <c r="U2382" s="47"/>
      <c r="V2382" s="49"/>
      <c r="W2382" s="41"/>
      <c r="X2382" s="41"/>
      <c r="Y2382" s="41"/>
      <c r="AA2382" s="37" t="str">
        <f>IF($I2382&lt;&gt;"",VLOOKUP($I2382,'Valid Values - Search'!$R$4:$T$4719,3,FALSE),"")</f>
        <v/>
      </c>
      <c r="AB2382" s="37" t="str">
        <f>IF($I2382&lt;&gt;"",VLOOKUP($I2382,'Valid Values - Search'!$R$4:$S$4719,2,FALSE),"")</f>
        <v/>
      </c>
      <c r="AC2382" s="38" t="str">
        <f t="shared" si="37"/>
        <v/>
      </c>
      <c r="AD2382" s="38"/>
    </row>
    <row r="2383" spans="1:30">
      <c r="A2383" s="46"/>
      <c r="B2383" s="47"/>
      <c r="C2383" s="49"/>
      <c r="D2383" s="41"/>
      <c r="E2383" s="41"/>
      <c r="F2383" s="41"/>
      <c r="G2383" s="50" t="str">
        <f>IF(A2383&lt;&gt;"",CONCATENATE(A2383,":",YEAR(B2383),IF(MONTH(B2383)&gt;9,MONTH(B2383),CONCATENATE(0,MONTH(B2383))),IF(DAY(B2383)&gt;9,DAY(B2383),CONCATENATE(0,DAY(B2383))),IF(HOUR(C2383)&gt;9,HOUR(C2383),CONCATENATE(0,HOUR(C2383))),IF(MINUTE(C2383)&gt;9,MINUTE(C2383),CONCATENATE(0,MINUTE(C2383))),":",VLOOKUP(F2383,'Valid Values - Results'!$D$4:$F$12,3,FALSE)),"")</f>
        <v/>
      </c>
      <c r="H2383" s="41"/>
      <c r="I2383" s="41"/>
      <c r="J2383" s="41"/>
      <c r="K2383" s="41"/>
      <c r="L2383" s="41"/>
      <c r="M2383" s="92"/>
      <c r="N2383" s="41"/>
      <c r="O2383" s="41"/>
      <c r="P2383" s="41"/>
      <c r="Q2383" s="41"/>
      <c r="R2383" s="41"/>
      <c r="S2383" s="41"/>
      <c r="T2383" s="41"/>
      <c r="U2383" s="47"/>
      <c r="V2383" s="49"/>
      <c r="W2383" s="41"/>
      <c r="X2383" s="41"/>
      <c r="Y2383" s="41"/>
      <c r="AA2383" s="37" t="str">
        <f>IF($I2383&lt;&gt;"",VLOOKUP($I2383,'Valid Values - Search'!$R$4:$T$4719,3,FALSE),"")</f>
        <v/>
      </c>
      <c r="AB2383" s="37" t="str">
        <f>IF($I2383&lt;&gt;"",VLOOKUP($I2383,'Valid Values - Search'!$R$4:$S$4719,2,FALSE),"")</f>
        <v/>
      </c>
      <c r="AC2383" s="38" t="str">
        <f t="shared" si="37"/>
        <v/>
      </c>
      <c r="AD2383" s="38"/>
    </row>
    <row r="2384" spans="1:30">
      <c r="A2384" s="46"/>
      <c r="B2384" s="47"/>
      <c r="C2384" s="49"/>
      <c r="D2384" s="41"/>
      <c r="E2384" s="41"/>
      <c r="F2384" s="41"/>
      <c r="G2384" s="50" t="str">
        <f>IF(A2384&lt;&gt;"",CONCATENATE(A2384,":",YEAR(B2384),IF(MONTH(B2384)&gt;9,MONTH(B2384),CONCATENATE(0,MONTH(B2384))),IF(DAY(B2384)&gt;9,DAY(B2384),CONCATENATE(0,DAY(B2384))),IF(HOUR(C2384)&gt;9,HOUR(C2384),CONCATENATE(0,HOUR(C2384))),IF(MINUTE(C2384)&gt;9,MINUTE(C2384),CONCATENATE(0,MINUTE(C2384))),":",VLOOKUP(F2384,'Valid Values - Results'!$D$4:$F$12,3,FALSE)),"")</f>
        <v/>
      </c>
      <c r="H2384" s="41"/>
      <c r="I2384" s="41"/>
      <c r="J2384" s="41"/>
      <c r="K2384" s="41"/>
      <c r="L2384" s="41"/>
      <c r="M2384" s="92"/>
      <c r="N2384" s="41"/>
      <c r="O2384" s="41"/>
      <c r="P2384" s="41"/>
      <c r="Q2384" s="41"/>
      <c r="R2384" s="41"/>
      <c r="S2384" s="41"/>
      <c r="T2384" s="41"/>
      <c r="U2384" s="47"/>
      <c r="V2384" s="49"/>
      <c r="W2384" s="41"/>
      <c r="X2384" s="41"/>
      <c r="Y2384" s="41"/>
      <c r="AA2384" s="37" t="str">
        <f>IF($I2384&lt;&gt;"",VLOOKUP($I2384,'Valid Values - Search'!$R$4:$T$4719,3,FALSE),"")</f>
        <v/>
      </c>
      <c r="AB2384" s="37" t="str">
        <f>IF($I2384&lt;&gt;"",VLOOKUP($I2384,'Valid Values - Search'!$R$4:$S$4719,2,FALSE),"")</f>
        <v/>
      </c>
      <c r="AC2384" s="38" t="str">
        <f t="shared" si="37"/>
        <v/>
      </c>
      <c r="AD2384" s="38"/>
    </row>
    <row r="2385" spans="1:30">
      <c r="A2385" s="46"/>
      <c r="B2385" s="47"/>
      <c r="C2385" s="49"/>
      <c r="D2385" s="41"/>
      <c r="E2385" s="41"/>
      <c r="F2385" s="41"/>
      <c r="G2385" s="50" t="str">
        <f>IF(A2385&lt;&gt;"",CONCATENATE(A2385,":",YEAR(B2385),IF(MONTH(B2385)&gt;9,MONTH(B2385),CONCATENATE(0,MONTH(B2385))),IF(DAY(B2385)&gt;9,DAY(B2385),CONCATENATE(0,DAY(B2385))),IF(HOUR(C2385)&gt;9,HOUR(C2385),CONCATENATE(0,HOUR(C2385))),IF(MINUTE(C2385)&gt;9,MINUTE(C2385),CONCATENATE(0,MINUTE(C2385))),":",VLOOKUP(F2385,'Valid Values - Results'!$D$4:$F$12,3,FALSE)),"")</f>
        <v/>
      </c>
      <c r="H2385" s="41"/>
      <c r="I2385" s="41"/>
      <c r="J2385" s="41"/>
      <c r="K2385" s="41"/>
      <c r="L2385" s="41"/>
      <c r="M2385" s="92"/>
      <c r="N2385" s="41"/>
      <c r="O2385" s="41"/>
      <c r="P2385" s="41"/>
      <c r="Q2385" s="41"/>
      <c r="R2385" s="41"/>
      <c r="S2385" s="41"/>
      <c r="T2385" s="41"/>
      <c r="U2385" s="47"/>
      <c r="V2385" s="49"/>
      <c r="W2385" s="41"/>
      <c r="X2385" s="41"/>
      <c r="Y2385" s="41"/>
      <c r="AA2385" s="37" t="str">
        <f>IF($I2385&lt;&gt;"",VLOOKUP($I2385,'Valid Values - Search'!$R$4:$T$4719,3,FALSE),"")</f>
        <v/>
      </c>
      <c r="AB2385" s="37" t="str">
        <f>IF($I2385&lt;&gt;"",VLOOKUP($I2385,'Valid Values - Search'!$R$4:$S$4719,2,FALSE),"")</f>
        <v/>
      </c>
      <c r="AC2385" s="38" t="str">
        <f t="shared" si="37"/>
        <v/>
      </c>
      <c r="AD2385" s="38"/>
    </row>
    <row r="2386" spans="1:30">
      <c r="A2386" s="46"/>
      <c r="B2386" s="47"/>
      <c r="C2386" s="49"/>
      <c r="D2386" s="41"/>
      <c r="E2386" s="41"/>
      <c r="F2386" s="41"/>
      <c r="G2386" s="50" t="str">
        <f>IF(A2386&lt;&gt;"",CONCATENATE(A2386,":",YEAR(B2386),IF(MONTH(B2386)&gt;9,MONTH(B2386),CONCATENATE(0,MONTH(B2386))),IF(DAY(B2386)&gt;9,DAY(B2386),CONCATENATE(0,DAY(B2386))),IF(HOUR(C2386)&gt;9,HOUR(C2386),CONCATENATE(0,HOUR(C2386))),IF(MINUTE(C2386)&gt;9,MINUTE(C2386),CONCATENATE(0,MINUTE(C2386))),":",VLOOKUP(F2386,'Valid Values - Results'!$D$4:$F$12,3,FALSE)),"")</f>
        <v/>
      </c>
      <c r="H2386" s="41"/>
      <c r="I2386" s="41"/>
      <c r="J2386" s="41"/>
      <c r="K2386" s="41"/>
      <c r="L2386" s="41"/>
      <c r="M2386" s="92"/>
      <c r="N2386" s="41"/>
      <c r="O2386" s="41"/>
      <c r="P2386" s="41"/>
      <c r="Q2386" s="41"/>
      <c r="R2386" s="41"/>
      <c r="S2386" s="41"/>
      <c r="T2386" s="41"/>
      <c r="U2386" s="47"/>
      <c r="V2386" s="49"/>
      <c r="W2386" s="41"/>
      <c r="X2386" s="41"/>
      <c r="Y2386" s="41"/>
      <c r="AA2386" s="37" t="str">
        <f>IF($I2386&lt;&gt;"",VLOOKUP($I2386,'Valid Values - Search'!$R$4:$T$4719,3,FALSE),"")</f>
        <v/>
      </c>
      <c r="AB2386" s="37" t="str">
        <f>IF($I2386&lt;&gt;"",VLOOKUP($I2386,'Valid Values - Search'!$R$4:$S$4719,2,FALSE),"")</f>
        <v/>
      </c>
      <c r="AC2386" s="38" t="str">
        <f t="shared" si="37"/>
        <v/>
      </c>
      <c r="AD2386" s="38"/>
    </row>
    <row r="2387" spans="1:30">
      <c r="A2387" s="46"/>
      <c r="B2387" s="47"/>
      <c r="C2387" s="49"/>
      <c r="D2387" s="41"/>
      <c r="E2387" s="41"/>
      <c r="F2387" s="41"/>
      <c r="G2387" s="50" t="str">
        <f>IF(A2387&lt;&gt;"",CONCATENATE(A2387,":",YEAR(B2387),IF(MONTH(B2387)&gt;9,MONTH(B2387),CONCATENATE(0,MONTH(B2387))),IF(DAY(B2387)&gt;9,DAY(B2387),CONCATENATE(0,DAY(B2387))),IF(HOUR(C2387)&gt;9,HOUR(C2387),CONCATENATE(0,HOUR(C2387))),IF(MINUTE(C2387)&gt;9,MINUTE(C2387),CONCATENATE(0,MINUTE(C2387))),":",VLOOKUP(F2387,'Valid Values - Results'!$D$4:$F$12,3,FALSE)),"")</f>
        <v/>
      </c>
      <c r="H2387" s="41"/>
      <c r="I2387" s="41"/>
      <c r="J2387" s="41"/>
      <c r="K2387" s="41"/>
      <c r="L2387" s="41"/>
      <c r="M2387" s="92"/>
      <c r="N2387" s="41"/>
      <c r="O2387" s="41"/>
      <c r="P2387" s="41"/>
      <c r="Q2387" s="41"/>
      <c r="R2387" s="41"/>
      <c r="S2387" s="41"/>
      <c r="T2387" s="41"/>
      <c r="U2387" s="47"/>
      <c r="V2387" s="49"/>
      <c r="W2387" s="41"/>
      <c r="X2387" s="41"/>
      <c r="Y2387" s="41"/>
      <c r="AA2387" s="37" t="str">
        <f>IF($I2387&lt;&gt;"",VLOOKUP($I2387,'Valid Values - Search'!$R$4:$T$4719,3,FALSE),"")</f>
        <v/>
      </c>
      <c r="AB2387" s="37" t="str">
        <f>IF($I2387&lt;&gt;"",VLOOKUP($I2387,'Valid Values - Search'!$R$4:$S$4719,2,FALSE),"")</f>
        <v/>
      </c>
      <c r="AC2387" s="38" t="str">
        <f t="shared" si="37"/>
        <v/>
      </c>
      <c r="AD2387" s="38"/>
    </row>
    <row r="2388" spans="1:30">
      <c r="A2388" s="46"/>
      <c r="B2388" s="47"/>
      <c r="C2388" s="49"/>
      <c r="D2388" s="41"/>
      <c r="E2388" s="41"/>
      <c r="F2388" s="41"/>
      <c r="G2388" s="50" t="str">
        <f>IF(A2388&lt;&gt;"",CONCATENATE(A2388,":",YEAR(B2388),IF(MONTH(B2388)&gt;9,MONTH(B2388),CONCATENATE(0,MONTH(B2388))),IF(DAY(B2388)&gt;9,DAY(B2388),CONCATENATE(0,DAY(B2388))),IF(HOUR(C2388)&gt;9,HOUR(C2388),CONCATENATE(0,HOUR(C2388))),IF(MINUTE(C2388)&gt;9,MINUTE(C2388),CONCATENATE(0,MINUTE(C2388))),":",VLOOKUP(F2388,'Valid Values - Results'!$D$4:$F$12,3,FALSE)),"")</f>
        <v/>
      </c>
      <c r="H2388" s="41"/>
      <c r="I2388" s="41"/>
      <c r="J2388" s="41"/>
      <c r="K2388" s="41"/>
      <c r="L2388" s="41"/>
      <c r="M2388" s="92"/>
      <c r="N2388" s="41"/>
      <c r="O2388" s="41"/>
      <c r="P2388" s="41"/>
      <c r="Q2388" s="41"/>
      <c r="R2388" s="41"/>
      <c r="S2388" s="41"/>
      <c r="T2388" s="41"/>
      <c r="U2388" s="47"/>
      <c r="V2388" s="49"/>
      <c r="W2388" s="41"/>
      <c r="X2388" s="41"/>
      <c r="Y2388" s="41"/>
      <c r="AA2388" s="37" t="str">
        <f>IF($I2388&lt;&gt;"",VLOOKUP($I2388,'Valid Values - Search'!$R$4:$T$4719,3,FALSE),"")</f>
        <v/>
      </c>
      <c r="AB2388" s="37" t="str">
        <f>IF($I2388&lt;&gt;"",VLOOKUP($I2388,'Valid Values - Search'!$R$4:$S$4719,2,FALSE),"")</f>
        <v/>
      </c>
      <c r="AC2388" s="38" t="str">
        <f t="shared" si="37"/>
        <v/>
      </c>
      <c r="AD2388" s="38"/>
    </row>
    <row r="2389" spans="1:30">
      <c r="A2389" s="46"/>
      <c r="B2389" s="47"/>
      <c r="C2389" s="49"/>
      <c r="D2389" s="41"/>
      <c r="E2389" s="41"/>
      <c r="F2389" s="41"/>
      <c r="G2389" s="50" t="str">
        <f>IF(A2389&lt;&gt;"",CONCATENATE(A2389,":",YEAR(B2389),IF(MONTH(B2389)&gt;9,MONTH(B2389),CONCATENATE(0,MONTH(B2389))),IF(DAY(B2389)&gt;9,DAY(B2389),CONCATENATE(0,DAY(B2389))),IF(HOUR(C2389)&gt;9,HOUR(C2389),CONCATENATE(0,HOUR(C2389))),IF(MINUTE(C2389)&gt;9,MINUTE(C2389),CONCATENATE(0,MINUTE(C2389))),":",VLOOKUP(F2389,'Valid Values - Results'!$D$4:$F$12,3,FALSE)),"")</f>
        <v/>
      </c>
      <c r="H2389" s="41"/>
      <c r="I2389" s="41"/>
      <c r="J2389" s="41"/>
      <c r="K2389" s="41"/>
      <c r="L2389" s="41"/>
      <c r="M2389" s="92"/>
      <c r="N2389" s="41"/>
      <c r="O2389" s="41"/>
      <c r="P2389" s="41"/>
      <c r="Q2389" s="41"/>
      <c r="R2389" s="41"/>
      <c r="S2389" s="41"/>
      <c r="T2389" s="41"/>
      <c r="U2389" s="47"/>
      <c r="V2389" s="49"/>
      <c r="W2389" s="41"/>
      <c r="X2389" s="41"/>
      <c r="Y2389" s="41"/>
      <c r="AA2389" s="37" t="str">
        <f>IF($I2389&lt;&gt;"",VLOOKUP($I2389,'Valid Values - Search'!$R$4:$T$4719,3,FALSE),"")</f>
        <v/>
      </c>
      <c r="AB2389" s="37" t="str">
        <f>IF($I2389&lt;&gt;"",VLOOKUP($I2389,'Valid Values - Search'!$R$4:$S$4719,2,FALSE),"")</f>
        <v/>
      </c>
      <c r="AC2389" s="38" t="str">
        <f t="shared" si="37"/>
        <v/>
      </c>
      <c r="AD2389" s="38"/>
    </row>
    <row r="2390" spans="1:30">
      <c r="A2390" s="46"/>
      <c r="B2390" s="47"/>
      <c r="C2390" s="49"/>
      <c r="D2390" s="41"/>
      <c r="E2390" s="41"/>
      <c r="F2390" s="41"/>
      <c r="G2390" s="50" t="str">
        <f>IF(A2390&lt;&gt;"",CONCATENATE(A2390,":",YEAR(B2390),IF(MONTH(B2390)&gt;9,MONTH(B2390),CONCATENATE(0,MONTH(B2390))),IF(DAY(B2390)&gt;9,DAY(B2390),CONCATENATE(0,DAY(B2390))),IF(HOUR(C2390)&gt;9,HOUR(C2390),CONCATENATE(0,HOUR(C2390))),IF(MINUTE(C2390)&gt;9,MINUTE(C2390),CONCATENATE(0,MINUTE(C2390))),":",VLOOKUP(F2390,'Valid Values - Results'!$D$4:$F$12,3,FALSE)),"")</f>
        <v/>
      </c>
      <c r="H2390" s="41"/>
      <c r="I2390" s="41"/>
      <c r="J2390" s="41"/>
      <c r="K2390" s="41"/>
      <c r="L2390" s="41"/>
      <c r="M2390" s="92"/>
      <c r="N2390" s="41"/>
      <c r="O2390" s="41"/>
      <c r="P2390" s="41"/>
      <c r="Q2390" s="41"/>
      <c r="R2390" s="41"/>
      <c r="S2390" s="41"/>
      <c r="T2390" s="41"/>
      <c r="U2390" s="47"/>
      <c r="V2390" s="49"/>
      <c r="W2390" s="41"/>
      <c r="X2390" s="41"/>
      <c r="Y2390" s="41"/>
      <c r="AA2390" s="37" t="str">
        <f>IF($I2390&lt;&gt;"",VLOOKUP($I2390,'Valid Values - Search'!$R$4:$T$4719,3,FALSE),"")</f>
        <v/>
      </c>
      <c r="AB2390" s="37" t="str">
        <f>IF($I2390&lt;&gt;"",VLOOKUP($I2390,'Valid Values - Search'!$R$4:$S$4719,2,FALSE),"")</f>
        <v/>
      </c>
      <c r="AC2390" s="38" t="str">
        <f t="shared" si="37"/>
        <v/>
      </c>
      <c r="AD2390" s="38"/>
    </row>
    <row r="2391" spans="1:30">
      <c r="A2391" s="46"/>
      <c r="B2391" s="47"/>
      <c r="C2391" s="49"/>
      <c r="D2391" s="41"/>
      <c r="E2391" s="41"/>
      <c r="F2391" s="41"/>
      <c r="G2391" s="50" t="str">
        <f>IF(A2391&lt;&gt;"",CONCATENATE(A2391,":",YEAR(B2391),IF(MONTH(B2391)&gt;9,MONTH(B2391),CONCATENATE(0,MONTH(B2391))),IF(DAY(B2391)&gt;9,DAY(B2391),CONCATENATE(0,DAY(B2391))),IF(HOUR(C2391)&gt;9,HOUR(C2391),CONCATENATE(0,HOUR(C2391))),IF(MINUTE(C2391)&gt;9,MINUTE(C2391),CONCATENATE(0,MINUTE(C2391))),":",VLOOKUP(F2391,'Valid Values - Results'!$D$4:$F$12,3,FALSE)),"")</f>
        <v/>
      </c>
      <c r="H2391" s="41"/>
      <c r="I2391" s="41"/>
      <c r="J2391" s="41"/>
      <c r="K2391" s="41"/>
      <c r="L2391" s="41"/>
      <c r="M2391" s="92"/>
      <c r="N2391" s="41"/>
      <c r="O2391" s="41"/>
      <c r="P2391" s="41"/>
      <c r="Q2391" s="41"/>
      <c r="R2391" s="41"/>
      <c r="S2391" s="41"/>
      <c r="T2391" s="41"/>
      <c r="U2391" s="47"/>
      <c r="V2391" s="49"/>
      <c r="W2391" s="41"/>
      <c r="X2391" s="41"/>
      <c r="Y2391" s="41"/>
      <c r="AA2391" s="37" t="str">
        <f>IF($I2391&lt;&gt;"",VLOOKUP($I2391,'Valid Values - Search'!$R$4:$T$4719,3,FALSE),"")</f>
        <v/>
      </c>
      <c r="AB2391" s="37" t="str">
        <f>IF($I2391&lt;&gt;"",VLOOKUP($I2391,'Valid Values - Search'!$R$4:$S$4719,2,FALSE),"")</f>
        <v/>
      </c>
      <c r="AC2391" s="38" t="str">
        <f t="shared" si="37"/>
        <v/>
      </c>
      <c r="AD2391" s="38"/>
    </row>
    <row r="2392" spans="1:30">
      <c r="A2392" s="46"/>
      <c r="B2392" s="47"/>
      <c r="C2392" s="49"/>
      <c r="D2392" s="41"/>
      <c r="E2392" s="41"/>
      <c r="F2392" s="41"/>
      <c r="G2392" s="50" t="str">
        <f>IF(A2392&lt;&gt;"",CONCATENATE(A2392,":",YEAR(B2392),IF(MONTH(B2392)&gt;9,MONTH(B2392),CONCATENATE(0,MONTH(B2392))),IF(DAY(B2392)&gt;9,DAY(B2392),CONCATENATE(0,DAY(B2392))),IF(HOUR(C2392)&gt;9,HOUR(C2392),CONCATENATE(0,HOUR(C2392))),IF(MINUTE(C2392)&gt;9,MINUTE(C2392),CONCATENATE(0,MINUTE(C2392))),":",VLOOKUP(F2392,'Valid Values - Results'!$D$4:$F$12,3,FALSE)),"")</f>
        <v/>
      </c>
      <c r="H2392" s="41"/>
      <c r="I2392" s="41"/>
      <c r="J2392" s="41"/>
      <c r="K2392" s="41"/>
      <c r="L2392" s="41"/>
      <c r="M2392" s="92"/>
      <c r="N2392" s="41"/>
      <c r="O2392" s="41"/>
      <c r="P2392" s="41"/>
      <c r="Q2392" s="41"/>
      <c r="R2392" s="41"/>
      <c r="S2392" s="41"/>
      <c r="T2392" s="41"/>
      <c r="U2392" s="47"/>
      <c r="V2392" s="49"/>
      <c r="W2392" s="41"/>
      <c r="X2392" s="41"/>
      <c r="Y2392" s="41"/>
      <c r="AA2392" s="37" t="str">
        <f>IF($I2392&lt;&gt;"",VLOOKUP($I2392,'Valid Values - Search'!$R$4:$T$4719,3,FALSE),"")</f>
        <v/>
      </c>
      <c r="AB2392" s="37" t="str">
        <f>IF($I2392&lt;&gt;"",VLOOKUP($I2392,'Valid Values - Search'!$R$4:$S$4719,2,FALSE),"")</f>
        <v/>
      </c>
      <c r="AC2392" s="38" t="str">
        <f t="shared" si="37"/>
        <v/>
      </c>
      <c r="AD2392" s="38"/>
    </row>
    <row r="2393" spans="1:30">
      <c r="A2393" s="46"/>
      <c r="B2393" s="47"/>
      <c r="C2393" s="49"/>
      <c r="D2393" s="41"/>
      <c r="E2393" s="41"/>
      <c r="F2393" s="41"/>
      <c r="G2393" s="50" t="str">
        <f>IF(A2393&lt;&gt;"",CONCATENATE(A2393,":",YEAR(B2393),IF(MONTH(B2393)&gt;9,MONTH(B2393),CONCATENATE(0,MONTH(B2393))),IF(DAY(B2393)&gt;9,DAY(B2393),CONCATENATE(0,DAY(B2393))),IF(HOUR(C2393)&gt;9,HOUR(C2393),CONCATENATE(0,HOUR(C2393))),IF(MINUTE(C2393)&gt;9,MINUTE(C2393),CONCATENATE(0,MINUTE(C2393))),":",VLOOKUP(F2393,'Valid Values - Results'!$D$4:$F$12,3,FALSE)),"")</f>
        <v/>
      </c>
      <c r="H2393" s="41"/>
      <c r="I2393" s="41"/>
      <c r="J2393" s="41"/>
      <c r="K2393" s="41"/>
      <c r="L2393" s="41"/>
      <c r="M2393" s="92"/>
      <c r="N2393" s="41"/>
      <c r="O2393" s="41"/>
      <c r="P2393" s="41"/>
      <c r="Q2393" s="41"/>
      <c r="R2393" s="41"/>
      <c r="S2393" s="41"/>
      <c r="T2393" s="41"/>
      <c r="U2393" s="47"/>
      <c r="V2393" s="49"/>
      <c r="W2393" s="41"/>
      <c r="X2393" s="41"/>
      <c r="Y2393" s="41"/>
      <c r="AA2393" s="37" t="str">
        <f>IF($I2393&lt;&gt;"",VLOOKUP($I2393,'Valid Values - Search'!$R$4:$T$4719,3,FALSE),"")</f>
        <v/>
      </c>
      <c r="AB2393" s="37" t="str">
        <f>IF($I2393&lt;&gt;"",VLOOKUP($I2393,'Valid Values - Search'!$R$4:$S$4719,2,FALSE),"")</f>
        <v/>
      </c>
      <c r="AC2393" s="38" t="str">
        <f t="shared" si="37"/>
        <v/>
      </c>
      <c r="AD2393" s="38"/>
    </row>
    <row r="2394" spans="1:30">
      <c r="A2394" s="46"/>
      <c r="B2394" s="47"/>
      <c r="C2394" s="49"/>
      <c r="D2394" s="41"/>
      <c r="E2394" s="41"/>
      <c r="F2394" s="41"/>
      <c r="G2394" s="50" t="str">
        <f>IF(A2394&lt;&gt;"",CONCATENATE(A2394,":",YEAR(B2394),IF(MONTH(B2394)&gt;9,MONTH(B2394),CONCATENATE(0,MONTH(B2394))),IF(DAY(B2394)&gt;9,DAY(B2394),CONCATENATE(0,DAY(B2394))),IF(HOUR(C2394)&gt;9,HOUR(C2394),CONCATENATE(0,HOUR(C2394))),IF(MINUTE(C2394)&gt;9,MINUTE(C2394),CONCATENATE(0,MINUTE(C2394))),":",VLOOKUP(F2394,'Valid Values - Results'!$D$4:$F$12,3,FALSE)),"")</f>
        <v/>
      </c>
      <c r="H2394" s="41"/>
      <c r="I2394" s="41"/>
      <c r="J2394" s="41"/>
      <c r="K2394" s="41"/>
      <c r="L2394" s="41"/>
      <c r="M2394" s="92"/>
      <c r="N2394" s="41"/>
      <c r="O2394" s="41"/>
      <c r="P2394" s="41"/>
      <c r="Q2394" s="41"/>
      <c r="R2394" s="41"/>
      <c r="S2394" s="41"/>
      <c r="T2394" s="41"/>
      <c r="U2394" s="47"/>
      <c r="V2394" s="49"/>
      <c r="W2394" s="41"/>
      <c r="X2394" s="41"/>
      <c r="Y2394" s="41"/>
      <c r="AA2394" s="37" t="str">
        <f>IF($I2394&lt;&gt;"",VLOOKUP($I2394,'Valid Values - Search'!$R$4:$T$4719,3,FALSE),"")</f>
        <v/>
      </c>
      <c r="AB2394" s="37" t="str">
        <f>IF($I2394&lt;&gt;"",VLOOKUP($I2394,'Valid Values - Search'!$R$4:$S$4719,2,FALSE),"")</f>
        <v/>
      </c>
      <c r="AC2394" s="38" t="str">
        <f t="shared" si="37"/>
        <v/>
      </c>
      <c r="AD2394" s="38"/>
    </row>
    <row r="2395" spans="1:30">
      <c r="A2395" s="46"/>
      <c r="B2395" s="47"/>
      <c r="C2395" s="49"/>
      <c r="D2395" s="41"/>
      <c r="E2395" s="41"/>
      <c r="F2395" s="41"/>
      <c r="G2395" s="50" t="str">
        <f>IF(A2395&lt;&gt;"",CONCATENATE(A2395,":",YEAR(B2395),IF(MONTH(B2395)&gt;9,MONTH(B2395),CONCATENATE(0,MONTH(B2395))),IF(DAY(B2395)&gt;9,DAY(B2395),CONCATENATE(0,DAY(B2395))),IF(HOUR(C2395)&gt;9,HOUR(C2395),CONCATENATE(0,HOUR(C2395))),IF(MINUTE(C2395)&gt;9,MINUTE(C2395),CONCATENATE(0,MINUTE(C2395))),":",VLOOKUP(F2395,'Valid Values - Results'!$D$4:$F$12,3,FALSE)),"")</f>
        <v/>
      </c>
      <c r="H2395" s="41"/>
      <c r="I2395" s="41"/>
      <c r="J2395" s="41"/>
      <c r="K2395" s="41"/>
      <c r="L2395" s="41"/>
      <c r="M2395" s="92"/>
      <c r="N2395" s="41"/>
      <c r="O2395" s="41"/>
      <c r="P2395" s="41"/>
      <c r="Q2395" s="41"/>
      <c r="R2395" s="41"/>
      <c r="S2395" s="41"/>
      <c r="T2395" s="41"/>
      <c r="U2395" s="47"/>
      <c r="V2395" s="49"/>
      <c r="W2395" s="41"/>
      <c r="X2395" s="41"/>
      <c r="Y2395" s="41"/>
      <c r="AA2395" s="37" t="str">
        <f>IF($I2395&lt;&gt;"",VLOOKUP($I2395,'Valid Values - Search'!$R$4:$T$4719,3,FALSE),"")</f>
        <v/>
      </c>
      <c r="AB2395" s="37" t="str">
        <f>IF($I2395&lt;&gt;"",VLOOKUP($I2395,'Valid Values - Search'!$R$4:$S$4719,2,FALSE),"")</f>
        <v/>
      </c>
      <c r="AC2395" s="38" t="str">
        <f t="shared" si="37"/>
        <v/>
      </c>
      <c r="AD2395" s="38"/>
    </row>
    <row r="2396" spans="1:30">
      <c r="A2396" s="46"/>
      <c r="B2396" s="47"/>
      <c r="C2396" s="49"/>
      <c r="D2396" s="41"/>
      <c r="E2396" s="41"/>
      <c r="F2396" s="41"/>
      <c r="G2396" s="50" t="str">
        <f>IF(A2396&lt;&gt;"",CONCATENATE(A2396,":",YEAR(B2396),IF(MONTH(B2396)&gt;9,MONTH(B2396),CONCATENATE(0,MONTH(B2396))),IF(DAY(B2396)&gt;9,DAY(B2396),CONCATENATE(0,DAY(B2396))),IF(HOUR(C2396)&gt;9,HOUR(C2396),CONCATENATE(0,HOUR(C2396))),IF(MINUTE(C2396)&gt;9,MINUTE(C2396),CONCATENATE(0,MINUTE(C2396))),":",VLOOKUP(F2396,'Valid Values - Results'!$D$4:$F$12,3,FALSE)),"")</f>
        <v/>
      </c>
      <c r="H2396" s="41"/>
      <c r="I2396" s="41"/>
      <c r="J2396" s="41"/>
      <c r="K2396" s="41"/>
      <c r="L2396" s="41"/>
      <c r="M2396" s="92"/>
      <c r="N2396" s="41"/>
      <c r="O2396" s="41"/>
      <c r="P2396" s="41"/>
      <c r="Q2396" s="41"/>
      <c r="R2396" s="41"/>
      <c r="S2396" s="41"/>
      <c r="T2396" s="41"/>
      <c r="U2396" s="47"/>
      <c r="V2396" s="49"/>
      <c r="W2396" s="41"/>
      <c r="X2396" s="41"/>
      <c r="Y2396" s="41"/>
      <c r="AA2396" s="37" t="str">
        <f>IF($I2396&lt;&gt;"",VLOOKUP($I2396,'Valid Values - Search'!$R$4:$T$4719,3,FALSE),"")</f>
        <v/>
      </c>
      <c r="AB2396" s="37" t="str">
        <f>IF($I2396&lt;&gt;"",VLOOKUP($I2396,'Valid Values - Search'!$R$4:$S$4719,2,FALSE),"")</f>
        <v/>
      </c>
      <c r="AC2396" s="38" t="str">
        <f t="shared" si="37"/>
        <v/>
      </c>
      <c r="AD2396" s="38"/>
    </row>
    <row r="2397" spans="1:30">
      <c r="A2397" s="46"/>
      <c r="B2397" s="47"/>
      <c r="C2397" s="49"/>
      <c r="D2397" s="41"/>
      <c r="E2397" s="41"/>
      <c r="F2397" s="41"/>
      <c r="G2397" s="50" t="str">
        <f>IF(A2397&lt;&gt;"",CONCATENATE(A2397,":",YEAR(B2397),IF(MONTH(B2397)&gt;9,MONTH(B2397),CONCATENATE(0,MONTH(B2397))),IF(DAY(B2397)&gt;9,DAY(B2397),CONCATENATE(0,DAY(B2397))),IF(HOUR(C2397)&gt;9,HOUR(C2397),CONCATENATE(0,HOUR(C2397))),IF(MINUTE(C2397)&gt;9,MINUTE(C2397),CONCATENATE(0,MINUTE(C2397))),":",VLOOKUP(F2397,'Valid Values - Results'!$D$4:$F$12,3,FALSE)),"")</f>
        <v/>
      </c>
      <c r="H2397" s="41"/>
      <c r="I2397" s="41"/>
      <c r="J2397" s="41"/>
      <c r="K2397" s="41"/>
      <c r="L2397" s="41"/>
      <c r="M2397" s="92"/>
      <c r="N2397" s="41"/>
      <c r="O2397" s="41"/>
      <c r="P2397" s="41"/>
      <c r="Q2397" s="41"/>
      <c r="R2397" s="41"/>
      <c r="S2397" s="41"/>
      <c r="T2397" s="41"/>
      <c r="U2397" s="47"/>
      <c r="V2397" s="49"/>
      <c r="W2397" s="41"/>
      <c r="X2397" s="41"/>
      <c r="Y2397" s="41"/>
      <c r="AA2397" s="37" t="str">
        <f>IF($I2397&lt;&gt;"",VLOOKUP($I2397,'Valid Values - Search'!$R$4:$T$4719,3,FALSE),"")</f>
        <v/>
      </c>
      <c r="AB2397" s="37" t="str">
        <f>IF($I2397&lt;&gt;"",VLOOKUP($I2397,'Valid Values - Search'!$R$4:$S$4719,2,FALSE),"")</f>
        <v/>
      </c>
      <c r="AC2397" s="38" t="str">
        <f t="shared" si="37"/>
        <v/>
      </c>
      <c r="AD2397" s="38"/>
    </row>
    <row r="2398" spans="1:30">
      <c r="A2398" s="46"/>
      <c r="B2398" s="47"/>
      <c r="C2398" s="49"/>
      <c r="D2398" s="41"/>
      <c r="E2398" s="41"/>
      <c r="F2398" s="41"/>
      <c r="G2398" s="50" t="str">
        <f>IF(A2398&lt;&gt;"",CONCATENATE(A2398,":",YEAR(B2398),IF(MONTH(B2398)&gt;9,MONTH(B2398),CONCATENATE(0,MONTH(B2398))),IF(DAY(B2398)&gt;9,DAY(B2398),CONCATENATE(0,DAY(B2398))),IF(HOUR(C2398)&gt;9,HOUR(C2398),CONCATENATE(0,HOUR(C2398))),IF(MINUTE(C2398)&gt;9,MINUTE(C2398),CONCATENATE(0,MINUTE(C2398))),":",VLOOKUP(F2398,'Valid Values - Results'!$D$4:$F$12,3,FALSE)),"")</f>
        <v/>
      </c>
      <c r="H2398" s="41"/>
      <c r="I2398" s="41"/>
      <c r="J2398" s="41"/>
      <c r="K2398" s="41"/>
      <c r="L2398" s="41"/>
      <c r="M2398" s="92"/>
      <c r="N2398" s="41"/>
      <c r="O2398" s="41"/>
      <c r="P2398" s="41"/>
      <c r="Q2398" s="41"/>
      <c r="R2398" s="41"/>
      <c r="S2398" s="41"/>
      <c r="T2398" s="41"/>
      <c r="U2398" s="47"/>
      <c r="V2398" s="49"/>
      <c r="W2398" s="41"/>
      <c r="X2398" s="41"/>
      <c r="Y2398" s="41"/>
      <c r="AA2398" s="37" t="str">
        <f>IF($I2398&lt;&gt;"",VLOOKUP($I2398,'Valid Values - Search'!$R$4:$T$4719,3,FALSE),"")</f>
        <v/>
      </c>
      <c r="AB2398" s="37" t="str">
        <f>IF($I2398&lt;&gt;"",VLOOKUP($I2398,'Valid Values - Search'!$R$4:$S$4719,2,FALSE),"")</f>
        <v/>
      </c>
      <c r="AC2398" s="38" t="str">
        <f t="shared" si="37"/>
        <v/>
      </c>
      <c r="AD2398" s="38"/>
    </row>
    <row r="2399" spans="1:30">
      <c r="A2399" s="46"/>
      <c r="B2399" s="47"/>
      <c r="C2399" s="49"/>
      <c r="D2399" s="41"/>
      <c r="E2399" s="41"/>
      <c r="F2399" s="41"/>
      <c r="G2399" s="50" t="str">
        <f>IF(A2399&lt;&gt;"",CONCATENATE(A2399,":",YEAR(B2399),IF(MONTH(B2399)&gt;9,MONTH(B2399),CONCATENATE(0,MONTH(B2399))),IF(DAY(B2399)&gt;9,DAY(B2399),CONCATENATE(0,DAY(B2399))),IF(HOUR(C2399)&gt;9,HOUR(C2399),CONCATENATE(0,HOUR(C2399))),IF(MINUTE(C2399)&gt;9,MINUTE(C2399),CONCATENATE(0,MINUTE(C2399))),":",VLOOKUP(F2399,'Valid Values - Results'!$D$4:$F$12,3,FALSE)),"")</f>
        <v/>
      </c>
      <c r="H2399" s="41"/>
      <c r="I2399" s="41"/>
      <c r="J2399" s="41"/>
      <c r="K2399" s="41"/>
      <c r="L2399" s="41"/>
      <c r="M2399" s="92"/>
      <c r="N2399" s="41"/>
      <c r="O2399" s="41"/>
      <c r="P2399" s="41"/>
      <c r="Q2399" s="41"/>
      <c r="R2399" s="41"/>
      <c r="S2399" s="41"/>
      <c r="T2399" s="41"/>
      <c r="U2399" s="47"/>
      <c r="V2399" s="49"/>
      <c r="W2399" s="41"/>
      <c r="X2399" s="41"/>
      <c r="Y2399" s="41"/>
      <c r="AA2399" s="37" t="str">
        <f>IF($I2399&lt;&gt;"",VLOOKUP($I2399,'Valid Values - Search'!$R$4:$T$4719,3,FALSE),"")</f>
        <v/>
      </c>
      <c r="AB2399" s="37" t="str">
        <f>IF($I2399&lt;&gt;"",VLOOKUP($I2399,'Valid Values - Search'!$R$4:$S$4719,2,FALSE),"")</f>
        <v/>
      </c>
      <c r="AC2399" s="38" t="str">
        <f t="shared" si="37"/>
        <v/>
      </c>
      <c r="AD2399" s="38"/>
    </row>
    <row r="2400" spans="1:30">
      <c r="A2400" s="46"/>
      <c r="B2400" s="47"/>
      <c r="C2400" s="49"/>
      <c r="D2400" s="41"/>
      <c r="E2400" s="41"/>
      <c r="F2400" s="41"/>
      <c r="G2400" s="50" t="str">
        <f>IF(A2400&lt;&gt;"",CONCATENATE(A2400,":",YEAR(B2400),IF(MONTH(B2400)&gt;9,MONTH(B2400),CONCATENATE(0,MONTH(B2400))),IF(DAY(B2400)&gt;9,DAY(B2400),CONCATENATE(0,DAY(B2400))),IF(HOUR(C2400)&gt;9,HOUR(C2400),CONCATENATE(0,HOUR(C2400))),IF(MINUTE(C2400)&gt;9,MINUTE(C2400),CONCATENATE(0,MINUTE(C2400))),":",VLOOKUP(F2400,'Valid Values - Results'!$D$4:$F$12,3,FALSE)),"")</f>
        <v/>
      </c>
      <c r="H2400" s="41"/>
      <c r="I2400" s="41"/>
      <c r="J2400" s="41"/>
      <c r="K2400" s="41"/>
      <c r="L2400" s="41"/>
      <c r="M2400" s="92"/>
      <c r="N2400" s="41"/>
      <c r="O2400" s="41"/>
      <c r="P2400" s="41"/>
      <c r="Q2400" s="41"/>
      <c r="R2400" s="41"/>
      <c r="S2400" s="41"/>
      <c r="T2400" s="41"/>
      <c r="U2400" s="47"/>
      <c r="V2400" s="49"/>
      <c r="W2400" s="41"/>
      <c r="X2400" s="41"/>
      <c r="Y2400" s="41"/>
      <c r="AA2400" s="37" t="str">
        <f>IF($I2400&lt;&gt;"",VLOOKUP($I2400,'Valid Values - Search'!$R$4:$T$4719,3,FALSE),"")</f>
        <v/>
      </c>
      <c r="AB2400" s="37" t="str">
        <f>IF($I2400&lt;&gt;"",VLOOKUP($I2400,'Valid Values - Search'!$R$4:$S$4719,2,FALSE),"")</f>
        <v/>
      </c>
      <c r="AC2400" s="38" t="str">
        <f t="shared" si="37"/>
        <v/>
      </c>
      <c r="AD2400" s="38"/>
    </row>
    <row r="2401" spans="1:30">
      <c r="A2401" s="46"/>
      <c r="B2401" s="47"/>
      <c r="C2401" s="49"/>
      <c r="D2401" s="41"/>
      <c r="E2401" s="41"/>
      <c r="F2401" s="41"/>
      <c r="G2401" s="50" t="str">
        <f>IF(A2401&lt;&gt;"",CONCATENATE(A2401,":",YEAR(B2401),IF(MONTH(B2401)&gt;9,MONTH(B2401),CONCATENATE(0,MONTH(B2401))),IF(DAY(B2401)&gt;9,DAY(B2401),CONCATENATE(0,DAY(B2401))),IF(HOUR(C2401)&gt;9,HOUR(C2401),CONCATENATE(0,HOUR(C2401))),IF(MINUTE(C2401)&gt;9,MINUTE(C2401),CONCATENATE(0,MINUTE(C2401))),":",VLOOKUP(F2401,'Valid Values - Results'!$D$4:$F$12,3,FALSE)),"")</f>
        <v/>
      </c>
      <c r="H2401" s="41"/>
      <c r="I2401" s="41"/>
      <c r="J2401" s="41"/>
      <c r="K2401" s="41"/>
      <c r="L2401" s="41"/>
      <c r="M2401" s="92"/>
      <c r="N2401" s="41"/>
      <c r="O2401" s="41"/>
      <c r="P2401" s="41"/>
      <c r="Q2401" s="41"/>
      <c r="R2401" s="41"/>
      <c r="S2401" s="41"/>
      <c r="T2401" s="41"/>
      <c r="U2401" s="47"/>
      <c r="V2401" s="49"/>
      <c r="W2401" s="41"/>
      <c r="X2401" s="41"/>
      <c r="Y2401" s="41"/>
      <c r="AA2401" s="37" t="str">
        <f>IF($I2401&lt;&gt;"",VLOOKUP($I2401,'Valid Values - Search'!$R$4:$T$4719,3,FALSE),"")</f>
        <v/>
      </c>
      <c r="AB2401" s="37" t="str">
        <f>IF($I2401&lt;&gt;"",VLOOKUP($I2401,'Valid Values - Search'!$R$4:$S$4719,2,FALSE),"")</f>
        <v/>
      </c>
      <c r="AC2401" s="38" t="str">
        <f t="shared" si="37"/>
        <v/>
      </c>
      <c r="AD2401" s="38"/>
    </row>
    <row r="2402" spans="1:30">
      <c r="A2402" s="46"/>
      <c r="B2402" s="47"/>
      <c r="C2402" s="49"/>
      <c r="D2402" s="41"/>
      <c r="E2402" s="41"/>
      <c r="F2402" s="41"/>
      <c r="G2402" s="50" t="str">
        <f>IF(A2402&lt;&gt;"",CONCATENATE(A2402,":",YEAR(B2402),IF(MONTH(B2402)&gt;9,MONTH(B2402),CONCATENATE(0,MONTH(B2402))),IF(DAY(B2402)&gt;9,DAY(B2402),CONCATENATE(0,DAY(B2402))),IF(HOUR(C2402)&gt;9,HOUR(C2402),CONCATENATE(0,HOUR(C2402))),IF(MINUTE(C2402)&gt;9,MINUTE(C2402),CONCATENATE(0,MINUTE(C2402))),":",VLOOKUP(F2402,'Valid Values - Results'!$D$4:$F$12,3,FALSE)),"")</f>
        <v/>
      </c>
      <c r="H2402" s="41"/>
      <c r="I2402" s="41"/>
      <c r="J2402" s="41"/>
      <c r="K2402" s="41"/>
      <c r="L2402" s="41"/>
      <c r="M2402" s="92"/>
      <c r="N2402" s="41"/>
      <c r="O2402" s="41"/>
      <c r="P2402" s="41"/>
      <c r="Q2402" s="41"/>
      <c r="R2402" s="41"/>
      <c r="S2402" s="41"/>
      <c r="T2402" s="41"/>
      <c r="U2402" s="47"/>
      <c r="V2402" s="49"/>
      <c r="W2402" s="41"/>
      <c r="X2402" s="41"/>
      <c r="Y2402" s="41"/>
      <c r="AA2402" s="37" t="str">
        <f>IF($I2402&lt;&gt;"",VLOOKUP($I2402,'Valid Values - Search'!$R$4:$T$4719,3,FALSE),"")</f>
        <v/>
      </c>
      <c r="AB2402" s="37" t="str">
        <f>IF($I2402&lt;&gt;"",VLOOKUP($I2402,'Valid Values - Search'!$R$4:$S$4719,2,FALSE),"")</f>
        <v/>
      </c>
      <c r="AC2402" s="38" t="str">
        <f t="shared" si="37"/>
        <v/>
      </c>
      <c r="AD2402" s="38"/>
    </row>
    <row r="2403" spans="1:30">
      <c r="A2403" s="46"/>
      <c r="B2403" s="47"/>
      <c r="C2403" s="49"/>
      <c r="D2403" s="41"/>
      <c r="E2403" s="41"/>
      <c r="F2403" s="41"/>
      <c r="G2403" s="50" t="str">
        <f>IF(A2403&lt;&gt;"",CONCATENATE(A2403,":",YEAR(B2403),IF(MONTH(B2403)&gt;9,MONTH(B2403),CONCATENATE(0,MONTH(B2403))),IF(DAY(B2403)&gt;9,DAY(B2403),CONCATENATE(0,DAY(B2403))),IF(HOUR(C2403)&gt;9,HOUR(C2403),CONCATENATE(0,HOUR(C2403))),IF(MINUTE(C2403)&gt;9,MINUTE(C2403),CONCATENATE(0,MINUTE(C2403))),":",VLOOKUP(F2403,'Valid Values - Results'!$D$4:$F$12,3,FALSE)),"")</f>
        <v/>
      </c>
      <c r="H2403" s="41"/>
      <c r="I2403" s="41"/>
      <c r="J2403" s="41"/>
      <c r="K2403" s="41"/>
      <c r="L2403" s="41"/>
      <c r="M2403" s="92"/>
      <c r="N2403" s="41"/>
      <c r="O2403" s="41"/>
      <c r="P2403" s="41"/>
      <c r="Q2403" s="41"/>
      <c r="R2403" s="41"/>
      <c r="S2403" s="41"/>
      <c r="T2403" s="41"/>
      <c r="U2403" s="47"/>
      <c r="V2403" s="49"/>
      <c r="W2403" s="41"/>
      <c r="X2403" s="41"/>
      <c r="Y2403" s="41"/>
      <c r="AA2403" s="37" t="str">
        <f>IF($I2403&lt;&gt;"",VLOOKUP($I2403,'Valid Values - Search'!$R$4:$T$4719,3,FALSE),"")</f>
        <v/>
      </c>
      <c r="AB2403" s="37" t="str">
        <f>IF($I2403&lt;&gt;"",VLOOKUP($I2403,'Valid Values - Search'!$R$4:$S$4719,2,FALSE),"")</f>
        <v/>
      </c>
      <c r="AC2403" s="38" t="str">
        <f t="shared" si="37"/>
        <v/>
      </c>
      <c r="AD2403" s="38"/>
    </row>
    <row r="2404" spans="1:30">
      <c r="A2404" s="46"/>
      <c r="B2404" s="47"/>
      <c r="C2404" s="49"/>
      <c r="D2404" s="41"/>
      <c r="E2404" s="41"/>
      <c r="F2404" s="41"/>
      <c r="G2404" s="50" t="str">
        <f>IF(A2404&lt;&gt;"",CONCATENATE(A2404,":",YEAR(B2404),IF(MONTH(B2404)&gt;9,MONTH(B2404),CONCATENATE(0,MONTH(B2404))),IF(DAY(B2404)&gt;9,DAY(B2404),CONCATENATE(0,DAY(B2404))),IF(HOUR(C2404)&gt;9,HOUR(C2404),CONCATENATE(0,HOUR(C2404))),IF(MINUTE(C2404)&gt;9,MINUTE(C2404),CONCATENATE(0,MINUTE(C2404))),":",VLOOKUP(F2404,'Valid Values - Results'!$D$4:$F$12,3,FALSE)),"")</f>
        <v/>
      </c>
      <c r="H2404" s="41"/>
      <c r="I2404" s="41"/>
      <c r="J2404" s="41"/>
      <c r="K2404" s="41"/>
      <c r="L2404" s="41"/>
      <c r="M2404" s="92"/>
      <c r="N2404" s="41"/>
      <c r="O2404" s="41"/>
      <c r="P2404" s="41"/>
      <c r="Q2404" s="41"/>
      <c r="R2404" s="41"/>
      <c r="S2404" s="41"/>
      <c r="T2404" s="41"/>
      <c r="U2404" s="47"/>
      <c r="V2404" s="49"/>
      <c r="W2404" s="41"/>
      <c r="X2404" s="41"/>
      <c r="Y2404" s="41"/>
      <c r="AA2404" s="37" t="str">
        <f>IF($I2404&lt;&gt;"",VLOOKUP($I2404,'Valid Values - Search'!$R$4:$T$4719,3,FALSE),"")</f>
        <v/>
      </c>
      <c r="AB2404" s="37" t="str">
        <f>IF($I2404&lt;&gt;"",VLOOKUP($I2404,'Valid Values - Search'!$R$4:$S$4719,2,FALSE),"")</f>
        <v/>
      </c>
      <c r="AC2404" s="38" t="str">
        <f t="shared" si="37"/>
        <v/>
      </c>
      <c r="AD2404" s="38"/>
    </row>
    <row r="2405" spans="1:30">
      <c r="A2405" s="46"/>
      <c r="B2405" s="47"/>
      <c r="C2405" s="49"/>
      <c r="D2405" s="41"/>
      <c r="E2405" s="41"/>
      <c r="F2405" s="41"/>
      <c r="G2405" s="50" t="str">
        <f>IF(A2405&lt;&gt;"",CONCATENATE(A2405,":",YEAR(B2405),IF(MONTH(B2405)&gt;9,MONTH(B2405),CONCATENATE(0,MONTH(B2405))),IF(DAY(B2405)&gt;9,DAY(B2405),CONCATENATE(0,DAY(B2405))),IF(HOUR(C2405)&gt;9,HOUR(C2405),CONCATENATE(0,HOUR(C2405))),IF(MINUTE(C2405)&gt;9,MINUTE(C2405),CONCATENATE(0,MINUTE(C2405))),":",VLOOKUP(F2405,'Valid Values - Results'!$D$4:$F$12,3,FALSE)),"")</f>
        <v/>
      </c>
      <c r="H2405" s="41"/>
      <c r="I2405" s="41"/>
      <c r="J2405" s="41"/>
      <c r="K2405" s="41"/>
      <c r="L2405" s="41"/>
      <c r="M2405" s="92"/>
      <c r="N2405" s="41"/>
      <c r="O2405" s="41"/>
      <c r="P2405" s="41"/>
      <c r="Q2405" s="41"/>
      <c r="R2405" s="41"/>
      <c r="S2405" s="41"/>
      <c r="T2405" s="41"/>
      <c r="U2405" s="47"/>
      <c r="V2405" s="49"/>
      <c r="W2405" s="41"/>
      <c r="X2405" s="41"/>
      <c r="Y2405" s="41"/>
      <c r="AA2405" s="37" t="str">
        <f>IF($I2405&lt;&gt;"",VLOOKUP($I2405,'Valid Values - Search'!$R$4:$T$4719,3,FALSE),"")</f>
        <v/>
      </c>
      <c r="AB2405" s="37" t="str">
        <f>IF($I2405&lt;&gt;"",VLOOKUP($I2405,'Valid Values - Search'!$R$4:$S$4719,2,FALSE),"")</f>
        <v/>
      </c>
      <c r="AC2405" s="38" t="str">
        <f t="shared" si="37"/>
        <v/>
      </c>
      <c r="AD2405" s="38"/>
    </row>
    <row r="2406" spans="1:30">
      <c r="A2406" s="46"/>
      <c r="B2406" s="47"/>
      <c r="C2406" s="49"/>
      <c r="D2406" s="41"/>
      <c r="E2406" s="41"/>
      <c r="F2406" s="41"/>
      <c r="G2406" s="50" t="str">
        <f>IF(A2406&lt;&gt;"",CONCATENATE(A2406,":",YEAR(B2406),IF(MONTH(B2406)&gt;9,MONTH(B2406),CONCATENATE(0,MONTH(B2406))),IF(DAY(B2406)&gt;9,DAY(B2406),CONCATENATE(0,DAY(B2406))),IF(HOUR(C2406)&gt;9,HOUR(C2406),CONCATENATE(0,HOUR(C2406))),IF(MINUTE(C2406)&gt;9,MINUTE(C2406),CONCATENATE(0,MINUTE(C2406))),":",VLOOKUP(F2406,'Valid Values - Results'!$D$4:$F$12,3,FALSE)),"")</f>
        <v/>
      </c>
      <c r="H2406" s="41"/>
      <c r="I2406" s="41"/>
      <c r="J2406" s="41"/>
      <c r="K2406" s="41"/>
      <c r="L2406" s="41"/>
      <c r="M2406" s="92"/>
      <c r="N2406" s="41"/>
      <c r="O2406" s="41"/>
      <c r="P2406" s="41"/>
      <c r="Q2406" s="41"/>
      <c r="R2406" s="41"/>
      <c r="S2406" s="41"/>
      <c r="T2406" s="41"/>
      <c r="U2406" s="47"/>
      <c r="V2406" s="49"/>
      <c r="W2406" s="41"/>
      <c r="X2406" s="41"/>
      <c r="Y2406" s="41"/>
      <c r="AA2406" s="37" t="str">
        <f>IF($I2406&lt;&gt;"",VLOOKUP($I2406,'Valid Values - Search'!$R$4:$T$4719,3,FALSE),"")</f>
        <v/>
      </c>
      <c r="AB2406" s="37" t="str">
        <f>IF($I2406&lt;&gt;"",VLOOKUP($I2406,'Valid Values - Search'!$R$4:$S$4719,2,FALSE),"")</f>
        <v/>
      </c>
      <c r="AC2406" s="38" t="str">
        <f t="shared" si="37"/>
        <v/>
      </c>
      <c r="AD2406" s="38"/>
    </row>
    <row r="2407" spans="1:30">
      <c r="A2407" s="46"/>
      <c r="B2407" s="47"/>
      <c r="C2407" s="49"/>
      <c r="D2407" s="41"/>
      <c r="E2407" s="41"/>
      <c r="F2407" s="41"/>
      <c r="G2407" s="50" t="str">
        <f>IF(A2407&lt;&gt;"",CONCATENATE(A2407,":",YEAR(B2407),IF(MONTH(B2407)&gt;9,MONTH(B2407),CONCATENATE(0,MONTH(B2407))),IF(DAY(B2407)&gt;9,DAY(B2407),CONCATENATE(0,DAY(B2407))),IF(HOUR(C2407)&gt;9,HOUR(C2407),CONCATENATE(0,HOUR(C2407))),IF(MINUTE(C2407)&gt;9,MINUTE(C2407),CONCATENATE(0,MINUTE(C2407))),":",VLOOKUP(F2407,'Valid Values - Results'!$D$4:$F$12,3,FALSE)),"")</f>
        <v/>
      </c>
      <c r="H2407" s="41"/>
      <c r="I2407" s="41"/>
      <c r="J2407" s="41"/>
      <c r="K2407" s="41"/>
      <c r="L2407" s="41"/>
      <c r="M2407" s="92"/>
      <c r="N2407" s="41"/>
      <c r="O2407" s="41"/>
      <c r="P2407" s="41"/>
      <c r="Q2407" s="41"/>
      <c r="R2407" s="41"/>
      <c r="S2407" s="41"/>
      <c r="T2407" s="41"/>
      <c r="U2407" s="47"/>
      <c r="V2407" s="49"/>
      <c r="W2407" s="41"/>
      <c r="X2407" s="41"/>
      <c r="Y2407" s="41"/>
      <c r="AA2407" s="37" t="str">
        <f>IF($I2407&lt;&gt;"",VLOOKUP($I2407,'Valid Values - Search'!$R$4:$T$4719,3,FALSE),"")</f>
        <v/>
      </c>
      <c r="AB2407" s="37" t="str">
        <f>IF($I2407&lt;&gt;"",VLOOKUP($I2407,'Valid Values - Search'!$R$4:$S$4719,2,FALSE),"")</f>
        <v/>
      </c>
      <c r="AC2407" s="38" t="str">
        <f t="shared" si="37"/>
        <v/>
      </c>
      <c r="AD2407" s="38"/>
    </row>
    <row r="2408" spans="1:30">
      <c r="A2408" s="46"/>
      <c r="B2408" s="47"/>
      <c r="C2408" s="49"/>
      <c r="D2408" s="41"/>
      <c r="E2408" s="41"/>
      <c r="F2408" s="41"/>
      <c r="G2408" s="50" t="str">
        <f>IF(A2408&lt;&gt;"",CONCATENATE(A2408,":",YEAR(B2408),IF(MONTH(B2408)&gt;9,MONTH(B2408),CONCATENATE(0,MONTH(B2408))),IF(DAY(B2408)&gt;9,DAY(B2408),CONCATENATE(0,DAY(B2408))),IF(HOUR(C2408)&gt;9,HOUR(C2408),CONCATENATE(0,HOUR(C2408))),IF(MINUTE(C2408)&gt;9,MINUTE(C2408),CONCATENATE(0,MINUTE(C2408))),":",VLOOKUP(F2408,'Valid Values - Results'!$D$4:$F$12,3,FALSE)),"")</f>
        <v/>
      </c>
      <c r="H2408" s="41"/>
      <c r="I2408" s="41"/>
      <c r="J2408" s="41"/>
      <c r="K2408" s="41"/>
      <c r="L2408" s="41"/>
      <c r="M2408" s="92"/>
      <c r="N2408" s="41"/>
      <c r="O2408" s="41"/>
      <c r="P2408" s="41"/>
      <c r="Q2408" s="41"/>
      <c r="R2408" s="41"/>
      <c r="S2408" s="41"/>
      <c r="T2408" s="41"/>
      <c r="U2408" s="47"/>
      <c r="V2408" s="49"/>
      <c r="W2408" s="41"/>
      <c r="X2408" s="41"/>
      <c r="Y2408" s="41"/>
      <c r="AA2408" s="37" t="str">
        <f>IF($I2408&lt;&gt;"",VLOOKUP($I2408,'Valid Values - Search'!$R$4:$T$4719,3,FALSE),"")</f>
        <v/>
      </c>
      <c r="AB2408" s="37" t="str">
        <f>IF($I2408&lt;&gt;"",VLOOKUP($I2408,'Valid Values - Search'!$R$4:$S$4719,2,FALSE),"")</f>
        <v/>
      </c>
      <c r="AC2408" s="38" t="str">
        <f t="shared" si="37"/>
        <v/>
      </c>
      <c r="AD2408" s="38"/>
    </row>
    <row r="2409" spans="1:30">
      <c r="A2409" s="46"/>
      <c r="B2409" s="47"/>
      <c r="C2409" s="49"/>
      <c r="D2409" s="41"/>
      <c r="E2409" s="41"/>
      <c r="F2409" s="41"/>
      <c r="G2409" s="50" t="str">
        <f>IF(A2409&lt;&gt;"",CONCATENATE(A2409,":",YEAR(B2409),IF(MONTH(B2409)&gt;9,MONTH(B2409),CONCATENATE(0,MONTH(B2409))),IF(DAY(B2409)&gt;9,DAY(B2409),CONCATENATE(0,DAY(B2409))),IF(HOUR(C2409)&gt;9,HOUR(C2409),CONCATENATE(0,HOUR(C2409))),IF(MINUTE(C2409)&gt;9,MINUTE(C2409),CONCATENATE(0,MINUTE(C2409))),":",VLOOKUP(F2409,'Valid Values - Results'!$D$4:$F$12,3,FALSE)),"")</f>
        <v/>
      </c>
      <c r="H2409" s="41"/>
      <c r="I2409" s="41"/>
      <c r="J2409" s="41"/>
      <c r="K2409" s="41"/>
      <c r="L2409" s="41"/>
      <c r="M2409" s="92"/>
      <c r="N2409" s="41"/>
      <c r="O2409" s="41"/>
      <c r="P2409" s="41"/>
      <c r="Q2409" s="41"/>
      <c r="R2409" s="41"/>
      <c r="S2409" s="41"/>
      <c r="T2409" s="41"/>
      <c r="U2409" s="47"/>
      <c r="V2409" s="49"/>
      <c r="W2409" s="41"/>
      <c r="X2409" s="41"/>
      <c r="Y2409" s="41"/>
      <c r="AA2409" s="37" t="str">
        <f>IF($I2409&lt;&gt;"",VLOOKUP($I2409,'Valid Values - Search'!$R$4:$T$4719,3,FALSE),"")</f>
        <v/>
      </c>
      <c r="AB2409" s="37" t="str">
        <f>IF($I2409&lt;&gt;"",VLOOKUP($I2409,'Valid Values - Search'!$R$4:$S$4719,2,FALSE),"")</f>
        <v/>
      </c>
      <c r="AC2409" s="38" t="str">
        <f t="shared" si="37"/>
        <v/>
      </c>
      <c r="AD2409" s="38"/>
    </row>
    <row r="2410" spans="1:30">
      <c r="A2410" s="46"/>
      <c r="B2410" s="47"/>
      <c r="C2410" s="49"/>
      <c r="D2410" s="41"/>
      <c r="E2410" s="41"/>
      <c r="F2410" s="41"/>
      <c r="G2410" s="50" t="str">
        <f>IF(A2410&lt;&gt;"",CONCATENATE(A2410,":",YEAR(B2410),IF(MONTH(B2410)&gt;9,MONTH(B2410),CONCATENATE(0,MONTH(B2410))),IF(DAY(B2410)&gt;9,DAY(B2410),CONCATENATE(0,DAY(B2410))),IF(HOUR(C2410)&gt;9,HOUR(C2410),CONCATENATE(0,HOUR(C2410))),IF(MINUTE(C2410)&gt;9,MINUTE(C2410),CONCATENATE(0,MINUTE(C2410))),":",VLOOKUP(F2410,'Valid Values - Results'!$D$4:$F$12,3,FALSE)),"")</f>
        <v/>
      </c>
      <c r="H2410" s="41"/>
      <c r="I2410" s="41"/>
      <c r="J2410" s="41"/>
      <c r="K2410" s="41"/>
      <c r="L2410" s="41"/>
      <c r="M2410" s="92"/>
      <c r="N2410" s="41"/>
      <c r="O2410" s="41"/>
      <c r="P2410" s="41"/>
      <c r="Q2410" s="41"/>
      <c r="R2410" s="41"/>
      <c r="S2410" s="41"/>
      <c r="T2410" s="41"/>
      <c r="U2410" s="47"/>
      <c r="V2410" s="49"/>
      <c r="W2410" s="41"/>
      <c r="X2410" s="41"/>
      <c r="Y2410" s="41"/>
      <c r="AA2410" s="37" t="str">
        <f>IF($I2410&lt;&gt;"",VLOOKUP($I2410,'Valid Values - Search'!$R$4:$T$4719,3,FALSE),"")</f>
        <v/>
      </c>
      <c r="AB2410" s="37" t="str">
        <f>IF($I2410&lt;&gt;"",VLOOKUP($I2410,'Valid Values - Search'!$R$4:$S$4719,2,FALSE),"")</f>
        <v/>
      </c>
      <c r="AC2410" s="38" t="str">
        <f t="shared" si="37"/>
        <v/>
      </c>
      <c r="AD2410" s="38"/>
    </row>
    <row r="2411" spans="1:30">
      <c r="A2411" s="46"/>
      <c r="B2411" s="47"/>
      <c r="C2411" s="49"/>
      <c r="D2411" s="41"/>
      <c r="E2411" s="41"/>
      <c r="F2411" s="41"/>
      <c r="G2411" s="50" t="str">
        <f>IF(A2411&lt;&gt;"",CONCATENATE(A2411,":",YEAR(B2411),IF(MONTH(B2411)&gt;9,MONTH(B2411),CONCATENATE(0,MONTH(B2411))),IF(DAY(B2411)&gt;9,DAY(B2411),CONCATENATE(0,DAY(B2411))),IF(HOUR(C2411)&gt;9,HOUR(C2411),CONCATENATE(0,HOUR(C2411))),IF(MINUTE(C2411)&gt;9,MINUTE(C2411),CONCATENATE(0,MINUTE(C2411))),":",VLOOKUP(F2411,'Valid Values - Results'!$D$4:$F$12,3,FALSE)),"")</f>
        <v/>
      </c>
      <c r="H2411" s="41"/>
      <c r="I2411" s="41"/>
      <c r="J2411" s="41"/>
      <c r="K2411" s="41"/>
      <c r="L2411" s="41"/>
      <c r="M2411" s="92"/>
      <c r="N2411" s="41"/>
      <c r="O2411" s="41"/>
      <c r="P2411" s="41"/>
      <c r="Q2411" s="41"/>
      <c r="R2411" s="41"/>
      <c r="S2411" s="41"/>
      <c r="T2411" s="41"/>
      <c r="U2411" s="47"/>
      <c r="V2411" s="49"/>
      <c r="W2411" s="41"/>
      <c r="X2411" s="41"/>
      <c r="Y2411" s="41"/>
      <c r="AA2411" s="37" t="str">
        <f>IF($I2411&lt;&gt;"",VLOOKUP($I2411,'Valid Values - Search'!$R$4:$T$4719,3,FALSE),"")</f>
        <v/>
      </c>
      <c r="AB2411" s="37" t="str">
        <f>IF($I2411&lt;&gt;"",VLOOKUP($I2411,'Valid Values - Search'!$R$4:$S$4719,2,FALSE),"")</f>
        <v/>
      </c>
      <c r="AC2411" s="38" t="str">
        <f t="shared" si="37"/>
        <v/>
      </c>
      <c r="AD2411" s="38"/>
    </row>
    <row r="2412" spans="1:30">
      <c r="A2412" s="46"/>
      <c r="B2412" s="47"/>
      <c r="C2412" s="49"/>
      <c r="D2412" s="41"/>
      <c r="E2412" s="41"/>
      <c r="F2412" s="41"/>
      <c r="G2412" s="50" t="str">
        <f>IF(A2412&lt;&gt;"",CONCATENATE(A2412,":",YEAR(B2412),IF(MONTH(B2412)&gt;9,MONTH(B2412),CONCATENATE(0,MONTH(B2412))),IF(DAY(B2412)&gt;9,DAY(B2412),CONCATENATE(0,DAY(B2412))),IF(HOUR(C2412)&gt;9,HOUR(C2412),CONCATENATE(0,HOUR(C2412))),IF(MINUTE(C2412)&gt;9,MINUTE(C2412),CONCATENATE(0,MINUTE(C2412))),":",VLOOKUP(F2412,'Valid Values - Results'!$D$4:$F$12,3,FALSE)),"")</f>
        <v/>
      </c>
      <c r="H2412" s="41"/>
      <c r="I2412" s="41"/>
      <c r="J2412" s="41"/>
      <c r="K2412" s="41"/>
      <c r="L2412" s="41"/>
      <c r="M2412" s="92"/>
      <c r="N2412" s="41"/>
      <c r="O2412" s="41"/>
      <c r="P2412" s="41"/>
      <c r="Q2412" s="41"/>
      <c r="R2412" s="41"/>
      <c r="S2412" s="41"/>
      <c r="T2412" s="41"/>
      <c r="U2412" s="47"/>
      <c r="V2412" s="49"/>
      <c r="W2412" s="41"/>
      <c r="X2412" s="41"/>
      <c r="Y2412" s="41"/>
      <c r="AA2412" s="37" t="str">
        <f>IF($I2412&lt;&gt;"",VLOOKUP($I2412,'Valid Values - Search'!$R$4:$T$4719,3,FALSE),"")</f>
        <v/>
      </c>
      <c r="AB2412" s="37" t="str">
        <f>IF($I2412&lt;&gt;"",VLOOKUP($I2412,'Valid Values - Search'!$R$4:$S$4719,2,FALSE),"")</f>
        <v/>
      </c>
      <c r="AC2412" s="38" t="str">
        <f t="shared" si="37"/>
        <v/>
      </c>
      <c r="AD2412" s="38"/>
    </row>
    <row r="2413" spans="1:30">
      <c r="A2413" s="46"/>
      <c r="B2413" s="47"/>
      <c r="C2413" s="49"/>
      <c r="D2413" s="41"/>
      <c r="E2413" s="41"/>
      <c r="F2413" s="41"/>
      <c r="G2413" s="50" t="str">
        <f>IF(A2413&lt;&gt;"",CONCATENATE(A2413,":",YEAR(B2413),IF(MONTH(B2413)&gt;9,MONTH(B2413),CONCATENATE(0,MONTH(B2413))),IF(DAY(B2413)&gt;9,DAY(B2413),CONCATENATE(0,DAY(B2413))),IF(HOUR(C2413)&gt;9,HOUR(C2413),CONCATENATE(0,HOUR(C2413))),IF(MINUTE(C2413)&gt;9,MINUTE(C2413),CONCATENATE(0,MINUTE(C2413))),":",VLOOKUP(F2413,'Valid Values - Results'!$D$4:$F$12,3,FALSE)),"")</f>
        <v/>
      </c>
      <c r="H2413" s="41"/>
      <c r="I2413" s="41"/>
      <c r="J2413" s="41"/>
      <c r="K2413" s="41"/>
      <c r="L2413" s="41"/>
      <c r="M2413" s="92"/>
      <c r="N2413" s="41"/>
      <c r="O2413" s="41"/>
      <c r="P2413" s="41"/>
      <c r="Q2413" s="41"/>
      <c r="R2413" s="41"/>
      <c r="S2413" s="41"/>
      <c r="T2413" s="41"/>
      <c r="U2413" s="47"/>
      <c r="V2413" s="49"/>
      <c r="W2413" s="41"/>
      <c r="X2413" s="41"/>
      <c r="Y2413" s="41"/>
      <c r="AA2413" s="37" t="str">
        <f>IF($I2413&lt;&gt;"",VLOOKUP($I2413,'Valid Values - Search'!$R$4:$T$4719,3,FALSE),"")</f>
        <v/>
      </c>
      <c r="AB2413" s="37" t="str">
        <f>IF($I2413&lt;&gt;"",VLOOKUP($I2413,'Valid Values - Search'!$R$4:$S$4719,2,FALSE),"")</f>
        <v/>
      </c>
      <c r="AC2413" s="38" t="str">
        <f t="shared" si="37"/>
        <v/>
      </c>
      <c r="AD2413" s="38"/>
    </row>
    <row r="2414" spans="1:30">
      <c r="A2414" s="46"/>
      <c r="B2414" s="47"/>
      <c r="C2414" s="49"/>
      <c r="D2414" s="41"/>
      <c r="E2414" s="41"/>
      <c r="F2414" s="41"/>
      <c r="G2414" s="50" t="str">
        <f>IF(A2414&lt;&gt;"",CONCATENATE(A2414,":",YEAR(B2414),IF(MONTH(B2414)&gt;9,MONTH(B2414),CONCATENATE(0,MONTH(B2414))),IF(DAY(B2414)&gt;9,DAY(B2414),CONCATENATE(0,DAY(B2414))),IF(HOUR(C2414)&gt;9,HOUR(C2414),CONCATENATE(0,HOUR(C2414))),IF(MINUTE(C2414)&gt;9,MINUTE(C2414),CONCATENATE(0,MINUTE(C2414))),":",VLOOKUP(F2414,'Valid Values - Results'!$D$4:$F$12,3,FALSE)),"")</f>
        <v/>
      </c>
      <c r="H2414" s="41"/>
      <c r="I2414" s="41"/>
      <c r="J2414" s="41"/>
      <c r="K2414" s="41"/>
      <c r="L2414" s="41"/>
      <c r="M2414" s="92"/>
      <c r="N2414" s="41"/>
      <c r="O2414" s="41"/>
      <c r="P2414" s="41"/>
      <c r="Q2414" s="41"/>
      <c r="R2414" s="41"/>
      <c r="S2414" s="41"/>
      <c r="T2414" s="41"/>
      <c r="U2414" s="47"/>
      <c r="V2414" s="49"/>
      <c r="W2414" s="41"/>
      <c r="X2414" s="41"/>
      <c r="Y2414" s="41"/>
      <c r="AA2414" s="37" t="str">
        <f>IF($I2414&lt;&gt;"",VLOOKUP($I2414,'Valid Values - Search'!$R$4:$T$4719,3,FALSE),"")</f>
        <v/>
      </c>
      <c r="AB2414" s="37" t="str">
        <f>IF($I2414&lt;&gt;"",VLOOKUP($I2414,'Valid Values - Search'!$R$4:$S$4719,2,FALSE),"")</f>
        <v/>
      </c>
      <c r="AC2414" s="38" t="str">
        <f t="shared" si="37"/>
        <v/>
      </c>
      <c r="AD2414" s="38"/>
    </row>
    <row r="2415" spans="1:30">
      <c r="A2415" s="46"/>
      <c r="B2415" s="47"/>
      <c r="C2415" s="49"/>
      <c r="D2415" s="41"/>
      <c r="E2415" s="41"/>
      <c r="F2415" s="41"/>
      <c r="G2415" s="50" t="str">
        <f>IF(A2415&lt;&gt;"",CONCATENATE(A2415,":",YEAR(B2415),IF(MONTH(B2415)&gt;9,MONTH(B2415),CONCATENATE(0,MONTH(B2415))),IF(DAY(B2415)&gt;9,DAY(B2415),CONCATENATE(0,DAY(B2415))),IF(HOUR(C2415)&gt;9,HOUR(C2415),CONCATENATE(0,HOUR(C2415))),IF(MINUTE(C2415)&gt;9,MINUTE(C2415),CONCATENATE(0,MINUTE(C2415))),":",VLOOKUP(F2415,'Valid Values - Results'!$D$4:$F$12,3,FALSE)),"")</f>
        <v/>
      </c>
      <c r="H2415" s="41"/>
      <c r="I2415" s="41"/>
      <c r="J2415" s="41"/>
      <c r="K2415" s="41"/>
      <c r="L2415" s="41"/>
      <c r="M2415" s="92"/>
      <c r="N2415" s="41"/>
      <c r="O2415" s="41"/>
      <c r="P2415" s="41"/>
      <c r="Q2415" s="41"/>
      <c r="R2415" s="41"/>
      <c r="S2415" s="41"/>
      <c r="T2415" s="41"/>
      <c r="U2415" s="47"/>
      <c r="V2415" s="49"/>
      <c r="W2415" s="41"/>
      <c r="X2415" s="41"/>
      <c r="Y2415" s="41"/>
      <c r="AA2415" s="37" t="str">
        <f>IF($I2415&lt;&gt;"",VLOOKUP($I2415,'Valid Values - Search'!$R$4:$T$4719,3,FALSE),"")</f>
        <v/>
      </c>
      <c r="AB2415" s="37" t="str">
        <f>IF($I2415&lt;&gt;"",VLOOKUP($I2415,'Valid Values - Search'!$R$4:$S$4719,2,FALSE),"")</f>
        <v/>
      </c>
      <c r="AC2415" s="38" t="str">
        <f t="shared" si="37"/>
        <v/>
      </c>
      <c r="AD2415" s="38"/>
    </row>
    <row r="2416" spans="1:30">
      <c r="A2416" s="46"/>
      <c r="B2416" s="47"/>
      <c r="C2416" s="49"/>
      <c r="D2416" s="41"/>
      <c r="E2416" s="41"/>
      <c r="F2416" s="41"/>
      <c r="G2416" s="50" t="str">
        <f>IF(A2416&lt;&gt;"",CONCATENATE(A2416,":",YEAR(B2416),IF(MONTH(B2416)&gt;9,MONTH(B2416),CONCATENATE(0,MONTH(B2416))),IF(DAY(B2416)&gt;9,DAY(B2416),CONCATENATE(0,DAY(B2416))),IF(HOUR(C2416)&gt;9,HOUR(C2416),CONCATENATE(0,HOUR(C2416))),IF(MINUTE(C2416)&gt;9,MINUTE(C2416),CONCATENATE(0,MINUTE(C2416))),":",VLOOKUP(F2416,'Valid Values - Results'!$D$4:$F$12,3,FALSE)),"")</f>
        <v/>
      </c>
      <c r="H2416" s="41"/>
      <c r="I2416" s="41"/>
      <c r="J2416" s="41"/>
      <c r="K2416" s="41"/>
      <c r="L2416" s="41"/>
      <c r="M2416" s="92"/>
      <c r="N2416" s="41"/>
      <c r="O2416" s="41"/>
      <c r="P2416" s="41"/>
      <c r="Q2416" s="41"/>
      <c r="R2416" s="41"/>
      <c r="S2416" s="41"/>
      <c r="T2416" s="41"/>
      <c r="U2416" s="47"/>
      <c r="V2416" s="49"/>
      <c r="W2416" s="41"/>
      <c r="X2416" s="41"/>
      <c r="Y2416" s="41"/>
      <c r="AA2416" s="37" t="str">
        <f>IF($I2416&lt;&gt;"",VLOOKUP($I2416,'Valid Values - Search'!$R$4:$T$4719,3,FALSE),"")</f>
        <v/>
      </c>
      <c r="AB2416" s="37" t="str">
        <f>IF($I2416&lt;&gt;"",VLOOKUP($I2416,'Valid Values - Search'!$R$4:$S$4719,2,FALSE),"")</f>
        <v/>
      </c>
      <c r="AC2416" s="38" t="str">
        <f t="shared" si="37"/>
        <v/>
      </c>
      <c r="AD2416" s="38"/>
    </row>
    <row r="2417" spans="1:30">
      <c r="A2417" s="46"/>
      <c r="B2417" s="47"/>
      <c r="C2417" s="49"/>
      <c r="D2417" s="41"/>
      <c r="E2417" s="41"/>
      <c r="F2417" s="41"/>
      <c r="G2417" s="50" t="str">
        <f>IF(A2417&lt;&gt;"",CONCATENATE(A2417,":",YEAR(B2417),IF(MONTH(B2417)&gt;9,MONTH(B2417),CONCATENATE(0,MONTH(B2417))),IF(DAY(B2417)&gt;9,DAY(B2417),CONCATENATE(0,DAY(B2417))),IF(HOUR(C2417)&gt;9,HOUR(C2417),CONCATENATE(0,HOUR(C2417))),IF(MINUTE(C2417)&gt;9,MINUTE(C2417),CONCATENATE(0,MINUTE(C2417))),":",VLOOKUP(F2417,'Valid Values - Results'!$D$4:$F$12,3,FALSE)),"")</f>
        <v/>
      </c>
      <c r="H2417" s="41"/>
      <c r="I2417" s="41"/>
      <c r="J2417" s="41"/>
      <c r="K2417" s="41"/>
      <c r="L2417" s="41"/>
      <c r="M2417" s="92"/>
      <c r="N2417" s="41"/>
      <c r="O2417" s="41"/>
      <c r="P2417" s="41"/>
      <c r="Q2417" s="41"/>
      <c r="R2417" s="41"/>
      <c r="S2417" s="41"/>
      <c r="T2417" s="41"/>
      <c r="U2417" s="47"/>
      <c r="V2417" s="49"/>
      <c r="W2417" s="41"/>
      <c r="X2417" s="41"/>
      <c r="Y2417" s="41"/>
      <c r="AA2417" s="37" t="str">
        <f>IF($I2417&lt;&gt;"",VLOOKUP($I2417,'Valid Values - Search'!$R$4:$T$4719,3,FALSE),"")</f>
        <v/>
      </c>
      <c r="AB2417" s="37" t="str">
        <f>IF($I2417&lt;&gt;"",VLOOKUP($I2417,'Valid Values - Search'!$R$4:$S$4719,2,FALSE),"")</f>
        <v/>
      </c>
      <c r="AC2417" s="38" t="str">
        <f t="shared" si="37"/>
        <v/>
      </c>
      <c r="AD2417" s="38"/>
    </row>
    <row r="2418" spans="1:30">
      <c r="A2418" s="46"/>
      <c r="B2418" s="47"/>
      <c r="C2418" s="49"/>
      <c r="D2418" s="41"/>
      <c r="E2418" s="41"/>
      <c r="F2418" s="41"/>
      <c r="G2418" s="50" t="str">
        <f>IF(A2418&lt;&gt;"",CONCATENATE(A2418,":",YEAR(B2418),IF(MONTH(B2418)&gt;9,MONTH(B2418),CONCATENATE(0,MONTH(B2418))),IF(DAY(B2418)&gt;9,DAY(B2418),CONCATENATE(0,DAY(B2418))),IF(HOUR(C2418)&gt;9,HOUR(C2418),CONCATENATE(0,HOUR(C2418))),IF(MINUTE(C2418)&gt;9,MINUTE(C2418),CONCATENATE(0,MINUTE(C2418))),":",VLOOKUP(F2418,'Valid Values - Results'!$D$4:$F$12,3,FALSE)),"")</f>
        <v/>
      </c>
      <c r="H2418" s="41"/>
      <c r="I2418" s="41"/>
      <c r="J2418" s="41"/>
      <c r="K2418" s="41"/>
      <c r="L2418" s="41"/>
      <c r="M2418" s="92"/>
      <c r="N2418" s="41"/>
      <c r="O2418" s="41"/>
      <c r="P2418" s="41"/>
      <c r="Q2418" s="41"/>
      <c r="R2418" s="41"/>
      <c r="S2418" s="41"/>
      <c r="T2418" s="41"/>
      <c r="U2418" s="47"/>
      <c r="V2418" s="49"/>
      <c r="W2418" s="41"/>
      <c r="X2418" s="41"/>
      <c r="Y2418" s="41"/>
      <c r="AA2418" s="37" t="str">
        <f>IF($I2418&lt;&gt;"",VLOOKUP($I2418,'Valid Values - Search'!$R$4:$T$4719,3,FALSE),"")</f>
        <v/>
      </c>
      <c r="AB2418" s="37" t="str">
        <f>IF($I2418&lt;&gt;"",VLOOKUP($I2418,'Valid Values - Search'!$R$4:$S$4719,2,FALSE),"")</f>
        <v/>
      </c>
      <c r="AC2418" s="38" t="str">
        <f t="shared" si="37"/>
        <v/>
      </c>
      <c r="AD2418" s="38"/>
    </row>
    <row r="2419" spans="1:30">
      <c r="A2419" s="46"/>
      <c r="B2419" s="47"/>
      <c r="C2419" s="49"/>
      <c r="D2419" s="41"/>
      <c r="E2419" s="41"/>
      <c r="F2419" s="41"/>
      <c r="G2419" s="50" t="str">
        <f>IF(A2419&lt;&gt;"",CONCATENATE(A2419,":",YEAR(B2419),IF(MONTH(B2419)&gt;9,MONTH(B2419),CONCATENATE(0,MONTH(B2419))),IF(DAY(B2419)&gt;9,DAY(B2419),CONCATENATE(0,DAY(B2419))),IF(HOUR(C2419)&gt;9,HOUR(C2419),CONCATENATE(0,HOUR(C2419))),IF(MINUTE(C2419)&gt;9,MINUTE(C2419),CONCATENATE(0,MINUTE(C2419))),":",VLOOKUP(F2419,'Valid Values - Results'!$D$4:$F$12,3,FALSE)),"")</f>
        <v/>
      </c>
      <c r="H2419" s="41"/>
      <c r="I2419" s="41"/>
      <c r="J2419" s="41"/>
      <c r="K2419" s="41"/>
      <c r="L2419" s="41"/>
      <c r="M2419" s="92"/>
      <c r="N2419" s="41"/>
      <c r="O2419" s="41"/>
      <c r="P2419" s="41"/>
      <c r="Q2419" s="41"/>
      <c r="R2419" s="41"/>
      <c r="S2419" s="41"/>
      <c r="T2419" s="41"/>
      <c r="U2419" s="47"/>
      <c r="V2419" s="49"/>
      <c r="W2419" s="41"/>
      <c r="X2419" s="41"/>
      <c r="Y2419" s="41"/>
      <c r="AA2419" s="37" t="str">
        <f>IF($I2419&lt;&gt;"",VLOOKUP($I2419,'Valid Values - Search'!$R$4:$T$4719,3,FALSE),"")</f>
        <v/>
      </c>
      <c r="AB2419" s="37" t="str">
        <f>IF($I2419&lt;&gt;"",VLOOKUP($I2419,'Valid Values - Search'!$R$4:$S$4719,2,FALSE),"")</f>
        <v/>
      </c>
      <c r="AC2419" s="38" t="str">
        <f t="shared" si="37"/>
        <v/>
      </c>
      <c r="AD2419" s="38"/>
    </row>
    <row r="2420" spans="1:30">
      <c r="A2420" s="46"/>
      <c r="B2420" s="47"/>
      <c r="C2420" s="49"/>
      <c r="D2420" s="41"/>
      <c r="E2420" s="41"/>
      <c r="F2420" s="41"/>
      <c r="G2420" s="50" t="str">
        <f>IF(A2420&lt;&gt;"",CONCATENATE(A2420,":",YEAR(B2420),IF(MONTH(B2420)&gt;9,MONTH(B2420),CONCATENATE(0,MONTH(B2420))),IF(DAY(B2420)&gt;9,DAY(B2420),CONCATENATE(0,DAY(B2420))),IF(HOUR(C2420)&gt;9,HOUR(C2420),CONCATENATE(0,HOUR(C2420))),IF(MINUTE(C2420)&gt;9,MINUTE(C2420),CONCATENATE(0,MINUTE(C2420))),":",VLOOKUP(F2420,'Valid Values - Results'!$D$4:$F$12,3,FALSE)),"")</f>
        <v/>
      </c>
      <c r="H2420" s="41"/>
      <c r="I2420" s="41"/>
      <c r="J2420" s="41"/>
      <c r="K2420" s="41"/>
      <c r="L2420" s="41"/>
      <c r="M2420" s="92"/>
      <c r="N2420" s="41"/>
      <c r="O2420" s="41"/>
      <c r="P2420" s="41"/>
      <c r="Q2420" s="41"/>
      <c r="R2420" s="41"/>
      <c r="S2420" s="41"/>
      <c r="T2420" s="41"/>
      <c r="U2420" s="47"/>
      <c r="V2420" s="49"/>
      <c r="W2420" s="41"/>
      <c r="X2420" s="41"/>
      <c r="Y2420" s="41"/>
      <c r="AA2420" s="37" t="str">
        <f>IF($I2420&lt;&gt;"",VLOOKUP($I2420,'Valid Values - Search'!$R$4:$T$4719,3,FALSE),"")</f>
        <v/>
      </c>
      <c r="AB2420" s="37" t="str">
        <f>IF($I2420&lt;&gt;"",VLOOKUP($I2420,'Valid Values - Search'!$R$4:$S$4719,2,FALSE),"")</f>
        <v/>
      </c>
      <c r="AC2420" s="38" t="str">
        <f t="shared" si="37"/>
        <v/>
      </c>
      <c r="AD2420" s="38"/>
    </row>
    <row r="2421" spans="1:30">
      <c r="A2421" s="46"/>
      <c r="B2421" s="47"/>
      <c r="C2421" s="49"/>
      <c r="D2421" s="41"/>
      <c r="E2421" s="41"/>
      <c r="F2421" s="41"/>
      <c r="G2421" s="50" t="str">
        <f>IF(A2421&lt;&gt;"",CONCATENATE(A2421,":",YEAR(B2421),IF(MONTH(B2421)&gt;9,MONTH(B2421),CONCATENATE(0,MONTH(B2421))),IF(DAY(B2421)&gt;9,DAY(B2421),CONCATENATE(0,DAY(B2421))),IF(HOUR(C2421)&gt;9,HOUR(C2421),CONCATENATE(0,HOUR(C2421))),IF(MINUTE(C2421)&gt;9,MINUTE(C2421),CONCATENATE(0,MINUTE(C2421))),":",VLOOKUP(F2421,'Valid Values - Results'!$D$4:$F$12,3,FALSE)),"")</f>
        <v/>
      </c>
      <c r="H2421" s="41"/>
      <c r="I2421" s="41"/>
      <c r="J2421" s="41"/>
      <c r="K2421" s="41"/>
      <c r="L2421" s="41"/>
      <c r="M2421" s="92"/>
      <c r="N2421" s="41"/>
      <c r="O2421" s="41"/>
      <c r="P2421" s="41"/>
      <c r="Q2421" s="41"/>
      <c r="R2421" s="41"/>
      <c r="S2421" s="41"/>
      <c r="T2421" s="41"/>
      <c r="U2421" s="47"/>
      <c r="V2421" s="49"/>
      <c r="W2421" s="41"/>
      <c r="X2421" s="41"/>
      <c r="Y2421" s="41"/>
      <c r="AA2421" s="37" t="str">
        <f>IF($I2421&lt;&gt;"",VLOOKUP($I2421,'Valid Values - Search'!$R$4:$T$4719,3,FALSE),"")</f>
        <v/>
      </c>
      <c r="AB2421" s="37" t="str">
        <f>IF($I2421&lt;&gt;"",VLOOKUP($I2421,'Valid Values - Search'!$R$4:$S$4719,2,FALSE),"")</f>
        <v/>
      </c>
      <c r="AC2421" s="38" t="str">
        <f t="shared" si="37"/>
        <v/>
      </c>
      <c r="AD2421" s="38"/>
    </row>
    <row r="2422" spans="1:30">
      <c r="A2422" s="46"/>
      <c r="B2422" s="47"/>
      <c r="C2422" s="49"/>
      <c r="D2422" s="41"/>
      <c r="E2422" s="41"/>
      <c r="F2422" s="41"/>
      <c r="G2422" s="50" t="str">
        <f>IF(A2422&lt;&gt;"",CONCATENATE(A2422,":",YEAR(B2422),IF(MONTH(B2422)&gt;9,MONTH(B2422),CONCATENATE(0,MONTH(B2422))),IF(DAY(B2422)&gt;9,DAY(B2422),CONCATENATE(0,DAY(B2422))),IF(HOUR(C2422)&gt;9,HOUR(C2422),CONCATENATE(0,HOUR(C2422))),IF(MINUTE(C2422)&gt;9,MINUTE(C2422),CONCATENATE(0,MINUTE(C2422))),":",VLOOKUP(F2422,'Valid Values - Results'!$D$4:$F$12,3,FALSE)),"")</f>
        <v/>
      </c>
      <c r="H2422" s="41"/>
      <c r="I2422" s="41"/>
      <c r="J2422" s="41"/>
      <c r="K2422" s="41"/>
      <c r="L2422" s="41"/>
      <c r="M2422" s="92"/>
      <c r="N2422" s="41"/>
      <c r="O2422" s="41"/>
      <c r="P2422" s="41"/>
      <c r="Q2422" s="41"/>
      <c r="R2422" s="41"/>
      <c r="S2422" s="41"/>
      <c r="T2422" s="41"/>
      <c r="U2422" s="47"/>
      <c r="V2422" s="49"/>
      <c r="W2422" s="41"/>
      <c r="X2422" s="41"/>
      <c r="Y2422" s="41"/>
      <c r="AA2422" s="37" t="str">
        <f>IF($I2422&lt;&gt;"",VLOOKUP($I2422,'Valid Values - Search'!$R$4:$T$4719,3,FALSE),"")</f>
        <v/>
      </c>
      <c r="AB2422" s="37" t="str">
        <f>IF($I2422&lt;&gt;"",VLOOKUP($I2422,'Valid Values - Search'!$R$4:$S$4719,2,FALSE),"")</f>
        <v/>
      </c>
      <c r="AC2422" s="38" t="str">
        <f t="shared" si="37"/>
        <v/>
      </c>
      <c r="AD2422" s="38"/>
    </row>
    <row r="2423" spans="1:30">
      <c r="A2423" s="46"/>
      <c r="B2423" s="47"/>
      <c r="C2423" s="49"/>
      <c r="D2423" s="41"/>
      <c r="E2423" s="41"/>
      <c r="F2423" s="41"/>
      <c r="G2423" s="50" t="str">
        <f>IF(A2423&lt;&gt;"",CONCATENATE(A2423,":",YEAR(B2423),IF(MONTH(B2423)&gt;9,MONTH(B2423),CONCATENATE(0,MONTH(B2423))),IF(DAY(B2423)&gt;9,DAY(B2423),CONCATENATE(0,DAY(B2423))),IF(HOUR(C2423)&gt;9,HOUR(C2423),CONCATENATE(0,HOUR(C2423))),IF(MINUTE(C2423)&gt;9,MINUTE(C2423),CONCATENATE(0,MINUTE(C2423))),":",VLOOKUP(F2423,'Valid Values - Results'!$D$4:$F$12,3,FALSE)),"")</f>
        <v/>
      </c>
      <c r="H2423" s="41"/>
      <c r="I2423" s="41"/>
      <c r="J2423" s="41"/>
      <c r="K2423" s="41"/>
      <c r="L2423" s="41"/>
      <c r="M2423" s="92"/>
      <c r="N2423" s="41"/>
      <c r="O2423" s="41"/>
      <c r="P2423" s="41"/>
      <c r="Q2423" s="41"/>
      <c r="R2423" s="41"/>
      <c r="S2423" s="41"/>
      <c r="T2423" s="41"/>
      <c r="U2423" s="47"/>
      <c r="V2423" s="49"/>
      <c r="W2423" s="41"/>
      <c r="X2423" s="41"/>
      <c r="Y2423" s="41"/>
      <c r="AA2423" s="37" t="str">
        <f>IF($I2423&lt;&gt;"",VLOOKUP($I2423,'Valid Values - Search'!$R$4:$T$4719,3,FALSE),"")</f>
        <v/>
      </c>
      <c r="AB2423" s="37" t="str">
        <f>IF($I2423&lt;&gt;"",VLOOKUP($I2423,'Valid Values - Search'!$R$4:$S$4719,2,FALSE),"")</f>
        <v/>
      </c>
      <c r="AC2423" s="38" t="str">
        <f t="shared" si="37"/>
        <v/>
      </c>
      <c r="AD2423" s="38"/>
    </row>
    <row r="2424" spans="1:30">
      <c r="A2424" s="46"/>
      <c r="B2424" s="47"/>
      <c r="C2424" s="49"/>
      <c r="D2424" s="41"/>
      <c r="E2424" s="41"/>
      <c r="F2424" s="41"/>
      <c r="G2424" s="50" t="str">
        <f>IF(A2424&lt;&gt;"",CONCATENATE(A2424,":",YEAR(B2424),IF(MONTH(B2424)&gt;9,MONTH(B2424),CONCATENATE(0,MONTH(B2424))),IF(DAY(B2424)&gt;9,DAY(B2424),CONCATENATE(0,DAY(B2424))),IF(HOUR(C2424)&gt;9,HOUR(C2424),CONCATENATE(0,HOUR(C2424))),IF(MINUTE(C2424)&gt;9,MINUTE(C2424),CONCATENATE(0,MINUTE(C2424))),":",VLOOKUP(F2424,'Valid Values - Results'!$D$4:$F$12,3,FALSE)),"")</f>
        <v/>
      </c>
      <c r="H2424" s="41"/>
      <c r="I2424" s="41"/>
      <c r="J2424" s="41"/>
      <c r="K2424" s="41"/>
      <c r="L2424" s="41"/>
      <c r="M2424" s="92"/>
      <c r="N2424" s="41"/>
      <c r="O2424" s="41"/>
      <c r="P2424" s="41"/>
      <c r="Q2424" s="41"/>
      <c r="R2424" s="41"/>
      <c r="S2424" s="41"/>
      <c r="T2424" s="41"/>
      <c r="U2424" s="47"/>
      <c r="V2424" s="49"/>
      <c r="W2424" s="41"/>
      <c r="X2424" s="41"/>
      <c r="Y2424" s="41"/>
      <c r="AA2424" s="37" t="str">
        <f>IF($I2424&lt;&gt;"",VLOOKUP($I2424,'Valid Values - Search'!$R$4:$T$4719,3,FALSE),"")</f>
        <v/>
      </c>
      <c r="AB2424" s="37" t="str">
        <f>IF($I2424&lt;&gt;"",VLOOKUP($I2424,'Valid Values - Search'!$R$4:$S$4719,2,FALSE),"")</f>
        <v/>
      </c>
      <c r="AC2424" s="38" t="str">
        <f t="shared" si="37"/>
        <v/>
      </c>
      <c r="AD2424" s="38"/>
    </row>
    <row r="2425" spans="1:30">
      <c r="A2425" s="46"/>
      <c r="B2425" s="47"/>
      <c r="C2425" s="49"/>
      <c r="D2425" s="41"/>
      <c r="E2425" s="41"/>
      <c r="F2425" s="41"/>
      <c r="G2425" s="50" t="str">
        <f>IF(A2425&lt;&gt;"",CONCATENATE(A2425,":",YEAR(B2425),IF(MONTH(B2425)&gt;9,MONTH(B2425),CONCATENATE(0,MONTH(B2425))),IF(DAY(B2425)&gt;9,DAY(B2425),CONCATENATE(0,DAY(B2425))),IF(HOUR(C2425)&gt;9,HOUR(C2425),CONCATENATE(0,HOUR(C2425))),IF(MINUTE(C2425)&gt;9,MINUTE(C2425),CONCATENATE(0,MINUTE(C2425))),":",VLOOKUP(F2425,'Valid Values - Results'!$D$4:$F$12,3,FALSE)),"")</f>
        <v/>
      </c>
      <c r="H2425" s="41"/>
      <c r="I2425" s="41"/>
      <c r="J2425" s="41"/>
      <c r="K2425" s="41"/>
      <c r="L2425" s="41"/>
      <c r="M2425" s="92"/>
      <c r="N2425" s="41"/>
      <c r="O2425" s="41"/>
      <c r="P2425" s="41"/>
      <c r="Q2425" s="41"/>
      <c r="R2425" s="41"/>
      <c r="S2425" s="41"/>
      <c r="T2425" s="41"/>
      <c r="U2425" s="47"/>
      <c r="V2425" s="49"/>
      <c r="W2425" s="41"/>
      <c r="X2425" s="41"/>
      <c r="Y2425" s="41"/>
      <c r="AA2425" s="37" t="str">
        <f>IF($I2425&lt;&gt;"",VLOOKUP($I2425,'Valid Values - Search'!$R$4:$T$4719,3,FALSE),"")</f>
        <v/>
      </c>
      <c r="AB2425" s="37" t="str">
        <f>IF($I2425&lt;&gt;"",VLOOKUP($I2425,'Valid Values - Search'!$R$4:$S$4719,2,FALSE),"")</f>
        <v/>
      </c>
      <c r="AC2425" s="38" t="str">
        <f t="shared" si="37"/>
        <v/>
      </c>
      <c r="AD2425" s="38"/>
    </row>
    <row r="2426" spans="1:30">
      <c r="A2426" s="46"/>
      <c r="B2426" s="47"/>
      <c r="C2426" s="49"/>
      <c r="D2426" s="41"/>
      <c r="E2426" s="41"/>
      <c r="F2426" s="41"/>
      <c r="G2426" s="50" t="str">
        <f>IF(A2426&lt;&gt;"",CONCATENATE(A2426,":",YEAR(B2426),IF(MONTH(B2426)&gt;9,MONTH(B2426),CONCATENATE(0,MONTH(B2426))),IF(DAY(B2426)&gt;9,DAY(B2426),CONCATENATE(0,DAY(B2426))),IF(HOUR(C2426)&gt;9,HOUR(C2426),CONCATENATE(0,HOUR(C2426))),IF(MINUTE(C2426)&gt;9,MINUTE(C2426),CONCATENATE(0,MINUTE(C2426))),":",VLOOKUP(F2426,'Valid Values - Results'!$D$4:$F$12,3,FALSE)),"")</f>
        <v/>
      </c>
      <c r="H2426" s="41"/>
      <c r="I2426" s="41"/>
      <c r="J2426" s="41"/>
      <c r="K2426" s="41"/>
      <c r="L2426" s="41"/>
      <c r="M2426" s="92"/>
      <c r="N2426" s="41"/>
      <c r="O2426" s="41"/>
      <c r="P2426" s="41"/>
      <c r="Q2426" s="41"/>
      <c r="R2426" s="41"/>
      <c r="S2426" s="41"/>
      <c r="T2426" s="41"/>
      <c r="U2426" s="47"/>
      <c r="V2426" s="49"/>
      <c r="W2426" s="41"/>
      <c r="X2426" s="41"/>
      <c r="Y2426" s="41"/>
      <c r="AA2426" s="37" t="str">
        <f>IF($I2426&lt;&gt;"",VLOOKUP($I2426,'Valid Values - Search'!$R$4:$T$4719,3,FALSE),"")</f>
        <v/>
      </c>
      <c r="AB2426" s="37" t="str">
        <f>IF($I2426&lt;&gt;"",VLOOKUP($I2426,'Valid Values - Search'!$R$4:$S$4719,2,FALSE),"")</f>
        <v/>
      </c>
      <c r="AC2426" s="38" t="str">
        <f t="shared" si="37"/>
        <v/>
      </c>
      <c r="AD2426" s="38"/>
    </row>
    <row r="2427" spans="1:30">
      <c r="A2427" s="46"/>
      <c r="B2427" s="47"/>
      <c r="C2427" s="49"/>
      <c r="D2427" s="41"/>
      <c r="E2427" s="41"/>
      <c r="F2427" s="41"/>
      <c r="G2427" s="50" t="str">
        <f>IF(A2427&lt;&gt;"",CONCATENATE(A2427,":",YEAR(B2427),IF(MONTH(B2427)&gt;9,MONTH(B2427),CONCATENATE(0,MONTH(B2427))),IF(DAY(B2427)&gt;9,DAY(B2427),CONCATENATE(0,DAY(B2427))),IF(HOUR(C2427)&gt;9,HOUR(C2427),CONCATENATE(0,HOUR(C2427))),IF(MINUTE(C2427)&gt;9,MINUTE(C2427),CONCATENATE(0,MINUTE(C2427))),":",VLOOKUP(F2427,'Valid Values - Results'!$D$4:$F$12,3,FALSE)),"")</f>
        <v/>
      </c>
      <c r="H2427" s="41"/>
      <c r="I2427" s="41"/>
      <c r="J2427" s="41"/>
      <c r="K2427" s="41"/>
      <c r="L2427" s="41"/>
      <c r="M2427" s="92"/>
      <c r="N2427" s="41"/>
      <c r="O2427" s="41"/>
      <c r="P2427" s="41"/>
      <c r="Q2427" s="41"/>
      <c r="R2427" s="41"/>
      <c r="S2427" s="41"/>
      <c r="T2427" s="41"/>
      <c r="U2427" s="47"/>
      <c r="V2427" s="49"/>
      <c r="W2427" s="41"/>
      <c r="X2427" s="41"/>
      <c r="Y2427" s="41"/>
      <c r="AA2427" s="37" t="str">
        <f>IF($I2427&lt;&gt;"",VLOOKUP($I2427,'Valid Values - Search'!$R$4:$T$4719,3,FALSE),"")</f>
        <v/>
      </c>
      <c r="AB2427" s="37" t="str">
        <f>IF($I2427&lt;&gt;"",VLOOKUP($I2427,'Valid Values - Search'!$R$4:$S$4719,2,FALSE),"")</f>
        <v/>
      </c>
      <c r="AC2427" s="38" t="str">
        <f t="shared" si="37"/>
        <v/>
      </c>
      <c r="AD2427" s="38"/>
    </row>
    <row r="2428" spans="1:30">
      <c r="A2428" s="46"/>
      <c r="B2428" s="47"/>
      <c r="C2428" s="49"/>
      <c r="D2428" s="41"/>
      <c r="E2428" s="41"/>
      <c r="F2428" s="41"/>
      <c r="G2428" s="50" t="str">
        <f>IF(A2428&lt;&gt;"",CONCATENATE(A2428,":",YEAR(B2428),IF(MONTH(B2428)&gt;9,MONTH(B2428),CONCATENATE(0,MONTH(B2428))),IF(DAY(B2428)&gt;9,DAY(B2428),CONCATENATE(0,DAY(B2428))),IF(HOUR(C2428)&gt;9,HOUR(C2428),CONCATENATE(0,HOUR(C2428))),IF(MINUTE(C2428)&gt;9,MINUTE(C2428),CONCATENATE(0,MINUTE(C2428))),":",VLOOKUP(F2428,'Valid Values - Results'!$D$4:$F$12,3,FALSE)),"")</f>
        <v/>
      </c>
      <c r="H2428" s="41"/>
      <c r="I2428" s="41"/>
      <c r="J2428" s="41"/>
      <c r="K2428" s="41"/>
      <c r="L2428" s="41"/>
      <c r="M2428" s="92"/>
      <c r="N2428" s="41"/>
      <c r="O2428" s="41"/>
      <c r="P2428" s="41"/>
      <c r="Q2428" s="41"/>
      <c r="R2428" s="41"/>
      <c r="S2428" s="41"/>
      <c r="T2428" s="41"/>
      <c r="U2428" s="47"/>
      <c r="V2428" s="49"/>
      <c r="W2428" s="41"/>
      <c r="X2428" s="41"/>
      <c r="Y2428" s="41"/>
      <c r="AA2428" s="37" t="str">
        <f>IF($I2428&lt;&gt;"",VLOOKUP($I2428,'Valid Values - Search'!$R$4:$T$4719,3,FALSE),"")</f>
        <v/>
      </c>
      <c r="AB2428" s="37" t="str">
        <f>IF($I2428&lt;&gt;"",VLOOKUP($I2428,'Valid Values - Search'!$R$4:$S$4719,2,FALSE),"")</f>
        <v/>
      </c>
      <c r="AC2428" s="38" t="str">
        <f t="shared" si="37"/>
        <v/>
      </c>
      <c r="AD2428" s="38"/>
    </row>
    <row r="2429" spans="1:30">
      <c r="A2429" s="46"/>
      <c r="B2429" s="47"/>
      <c r="C2429" s="49"/>
      <c r="D2429" s="41"/>
      <c r="E2429" s="41"/>
      <c r="F2429" s="41"/>
      <c r="G2429" s="50" t="str">
        <f>IF(A2429&lt;&gt;"",CONCATENATE(A2429,":",YEAR(B2429),IF(MONTH(B2429)&gt;9,MONTH(B2429),CONCATENATE(0,MONTH(B2429))),IF(DAY(B2429)&gt;9,DAY(B2429),CONCATENATE(0,DAY(B2429))),IF(HOUR(C2429)&gt;9,HOUR(C2429),CONCATENATE(0,HOUR(C2429))),IF(MINUTE(C2429)&gt;9,MINUTE(C2429),CONCATENATE(0,MINUTE(C2429))),":",VLOOKUP(F2429,'Valid Values - Results'!$D$4:$F$12,3,FALSE)),"")</f>
        <v/>
      </c>
      <c r="H2429" s="41"/>
      <c r="I2429" s="41"/>
      <c r="J2429" s="41"/>
      <c r="K2429" s="41"/>
      <c r="L2429" s="41"/>
      <c r="M2429" s="92"/>
      <c r="N2429" s="41"/>
      <c r="O2429" s="41"/>
      <c r="P2429" s="41"/>
      <c r="Q2429" s="41"/>
      <c r="R2429" s="41"/>
      <c r="S2429" s="41"/>
      <c r="T2429" s="41"/>
      <c r="U2429" s="47"/>
      <c r="V2429" s="49"/>
      <c r="W2429" s="41"/>
      <c r="X2429" s="41"/>
      <c r="Y2429" s="41"/>
      <c r="AA2429" s="37" t="str">
        <f>IF($I2429&lt;&gt;"",VLOOKUP($I2429,'Valid Values - Search'!$R$4:$T$4719,3,FALSE),"")</f>
        <v/>
      </c>
      <c r="AB2429" s="37" t="str">
        <f>IF($I2429&lt;&gt;"",VLOOKUP($I2429,'Valid Values - Search'!$R$4:$S$4719,2,FALSE),"")</f>
        <v/>
      </c>
      <c r="AC2429" s="38" t="str">
        <f t="shared" si="37"/>
        <v/>
      </c>
      <c r="AD2429" s="38"/>
    </row>
    <row r="2430" spans="1:30">
      <c r="A2430" s="46"/>
      <c r="B2430" s="47"/>
      <c r="C2430" s="49"/>
      <c r="D2430" s="41"/>
      <c r="E2430" s="41"/>
      <c r="F2430" s="41"/>
      <c r="G2430" s="50" t="str">
        <f>IF(A2430&lt;&gt;"",CONCATENATE(A2430,":",YEAR(B2430),IF(MONTH(B2430)&gt;9,MONTH(B2430),CONCATENATE(0,MONTH(B2430))),IF(DAY(B2430)&gt;9,DAY(B2430),CONCATENATE(0,DAY(B2430))),IF(HOUR(C2430)&gt;9,HOUR(C2430),CONCATENATE(0,HOUR(C2430))),IF(MINUTE(C2430)&gt;9,MINUTE(C2430),CONCATENATE(0,MINUTE(C2430))),":",VLOOKUP(F2430,'Valid Values - Results'!$D$4:$F$12,3,FALSE)),"")</f>
        <v/>
      </c>
      <c r="H2430" s="41"/>
      <c r="I2430" s="41"/>
      <c r="J2430" s="41"/>
      <c r="K2430" s="41"/>
      <c r="L2430" s="41"/>
      <c r="M2430" s="92"/>
      <c r="N2430" s="41"/>
      <c r="O2430" s="41"/>
      <c r="P2430" s="41"/>
      <c r="Q2430" s="41"/>
      <c r="R2430" s="41"/>
      <c r="S2430" s="41"/>
      <c r="T2430" s="41"/>
      <c r="U2430" s="47"/>
      <c r="V2430" s="49"/>
      <c r="W2430" s="41"/>
      <c r="X2430" s="41"/>
      <c r="Y2430" s="41"/>
      <c r="AA2430" s="37" t="str">
        <f>IF($I2430&lt;&gt;"",VLOOKUP($I2430,'Valid Values - Search'!$R$4:$T$4719,3,FALSE),"")</f>
        <v/>
      </c>
      <c r="AB2430" s="37" t="str">
        <f>IF($I2430&lt;&gt;"",VLOOKUP($I2430,'Valid Values - Search'!$R$4:$S$4719,2,FALSE),"")</f>
        <v/>
      </c>
      <c r="AC2430" s="38" t="str">
        <f t="shared" si="37"/>
        <v/>
      </c>
      <c r="AD2430" s="38"/>
    </row>
    <row r="2431" spans="1:30">
      <c r="A2431" s="46"/>
      <c r="B2431" s="47"/>
      <c r="C2431" s="49"/>
      <c r="D2431" s="41"/>
      <c r="E2431" s="41"/>
      <c r="F2431" s="41"/>
      <c r="G2431" s="50" t="str">
        <f>IF(A2431&lt;&gt;"",CONCATENATE(A2431,":",YEAR(B2431),IF(MONTH(B2431)&gt;9,MONTH(B2431),CONCATENATE(0,MONTH(B2431))),IF(DAY(B2431)&gt;9,DAY(B2431),CONCATENATE(0,DAY(B2431))),IF(HOUR(C2431)&gt;9,HOUR(C2431),CONCATENATE(0,HOUR(C2431))),IF(MINUTE(C2431)&gt;9,MINUTE(C2431),CONCATENATE(0,MINUTE(C2431))),":",VLOOKUP(F2431,'Valid Values - Results'!$D$4:$F$12,3,FALSE)),"")</f>
        <v/>
      </c>
      <c r="H2431" s="41"/>
      <c r="I2431" s="41"/>
      <c r="J2431" s="41"/>
      <c r="K2431" s="41"/>
      <c r="L2431" s="41"/>
      <c r="M2431" s="92"/>
      <c r="N2431" s="41"/>
      <c r="O2431" s="41"/>
      <c r="P2431" s="41"/>
      <c r="Q2431" s="41"/>
      <c r="R2431" s="41"/>
      <c r="S2431" s="41"/>
      <c r="T2431" s="41"/>
      <c r="U2431" s="47"/>
      <c r="V2431" s="49"/>
      <c r="W2431" s="41"/>
      <c r="X2431" s="41"/>
      <c r="Y2431" s="41"/>
      <c r="AA2431" s="37" t="str">
        <f>IF($I2431&lt;&gt;"",VLOOKUP($I2431,'Valid Values - Search'!$R$4:$T$4719,3,FALSE),"")</f>
        <v/>
      </c>
      <c r="AB2431" s="37" t="str">
        <f>IF($I2431&lt;&gt;"",VLOOKUP($I2431,'Valid Values - Search'!$R$4:$S$4719,2,FALSE),"")</f>
        <v/>
      </c>
      <c r="AC2431" s="38" t="str">
        <f t="shared" si="37"/>
        <v/>
      </c>
      <c r="AD2431" s="38"/>
    </row>
    <row r="2432" spans="1:30">
      <c r="A2432" s="46"/>
      <c r="B2432" s="47"/>
      <c r="C2432" s="49"/>
      <c r="D2432" s="41"/>
      <c r="E2432" s="41"/>
      <c r="F2432" s="41"/>
      <c r="G2432" s="50" t="str">
        <f>IF(A2432&lt;&gt;"",CONCATENATE(A2432,":",YEAR(B2432),IF(MONTH(B2432)&gt;9,MONTH(B2432),CONCATENATE(0,MONTH(B2432))),IF(DAY(B2432)&gt;9,DAY(B2432),CONCATENATE(0,DAY(B2432))),IF(HOUR(C2432)&gt;9,HOUR(C2432),CONCATENATE(0,HOUR(C2432))),IF(MINUTE(C2432)&gt;9,MINUTE(C2432),CONCATENATE(0,MINUTE(C2432))),":",VLOOKUP(F2432,'Valid Values - Results'!$D$4:$F$12,3,FALSE)),"")</f>
        <v/>
      </c>
      <c r="H2432" s="41"/>
      <c r="I2432" s="41"/>
      <c r="J2432" s="41"/>
      <c r="K2432" s="41"/>
      <c r="L2432" s="41"/>
      <c r="M2432" s="92"/>
      <c r="N2432" s="41"/>
      <c r="O2432" s="41"/>
      <c r="P2432" s="41"/>
      <c r="Q2432" s="41"/>
      <c r="R2432" s="41"/>
      <c r="S2432" s="41"/>
      <c r="T2432" s="41"/>
      <c r="U2432" s="47"/>
      <c r="V2432" s="49"/>
      <c r="W2432" s="41"/>
      <c r="X2432" s="41"/>
      <c r="Y2432" s="41"/>
      <c r="AA2432" s="37" t="str">
        <f>IF($I2432&lt;&gt;"",VLOOKUP($I2432,'Valid Values - Search'!$R$4:$T$4719,3,FALSE),"")</f>
        <v/>
      </c>
      <c r="AB2432" s="37" t="str">
        <f>IF($I2432&lt;&gt;"",VLOOKUP($I2432,'Valid Values - Search'!$R$4:$S$4719,2,FALSE),"")</f>
        <v/>
      </c>
      <c r="AC2432" s="38" t="str">
        <f t="shared" si="37"/>
        <v/>
      </c>
      <c r="AD2432" s="38"/>
    </row>
    <row r="2433" spans="1:30">
      <c r="A2433" s="46"/>
      <c r="B2433" s="47"/>
      <c r="C2433" s="49"/>
      <c r="D2433" s="41"/>
      <c r="E2433" s="41"/>
      <c r="F2433" s="41"/>
      <c r="G2433" s="50" t="str">
        <f>IF(A2433&lt;&gt;"",CONCATENATE(A2433,":",YEAR(B2433),IF(MONTH(B2433)&gt;9,MONTH(B2433),CONCATENATE(0,MONTH(B2433))),IF(DAY(B2433)&gt;9,DAY(B2433),CONCATENATE(0,DAY(B2433))),IF(HOUR(C2433)&gt;9,HOUR(C2433),CONCATENATE(0,HOUR(C2433))),IF(MINUTE(C2433)&gt;9,MINUTE(C2433),CONCATENATE(0,MINUTE(C2433))),":",VLOOKUP(F2433,'Valid Values - Results'!$D$4:$F$12,3,FALSE)),"")</f>
        <v/>
      </c>
      <c r="H2433" s="41"/>
      <c r="I2433" s="41"/>
      <c r="J2433" s="41"/>
      <c r="K2433" s="41"/>
      <c r="L2433" s="41"/>
      <c r="M2433" s="92"/>
      <c r="N2433" s="41"/>
      <c r="O2433" s="41"/>
      <c r="P2433" s="41"/>
      <c r="Q2433" s="41"/>
      <c r="R2433" s="41"/>
      <c r="S2433" s="41"/>
      <c r="T2433" s="41"/>
      <c r="U2433" s="47"/>
      <c r="V2433" s="49"/>
      <c r="W2433" s="41"/>
      <c r="X2433" s="41"/>
      <c r="Y2433" s="41"/>
      <c r="AA2433" s="37" t="str">
        <f>IF($I2433&lt;&gt;"",VLOOKUP($I2433,'Valid Values - Search'!$R$4:$T$4719,3,FALSE),"")</f>
        <v/>
      </c>
      <c r="AB2433" s="37" t="str">
        <f>IF($I2433&lt;&gt;"",VLOOKUP($I2433,'Valid Values - Search'!$R$4:$S$4719,2,FALSE),"")</f>
        <v/>
      </c>
      <c r="AC2433" s="38" t="str">
        <f t="shared" si="37"/>
        <v/>
      </c>
      <c r="AD2433" s="38"/>
    </row>
    <row r="2434" spans="1:30">
      <c r="A2434" s="46"/>
      <c r="B2434" s="47"/>
      <c r="C2434" s="49"/>
      <c r="D2434" s="41"/>
      <c r="E2434" s="41"/>
      <c r="F2434" s="41"/>
      <c r="G2434" s="50" t="str">
        <f>IF(A2434&lt;&gt;"",CONCATENATE(A2434,":",YEAR(B2434),IF(MONTH(B2434)&gt;9,MONTH(B2434),CONCATENATE(0,MONTH(B2434))),IF(DAY(B2434)&gt;9,DAY(B2434),CONCATENATE(0,DAY(B2434))),IF(HOUR(C2434)&gt;9,HOUR(C2434),CONCATENATE(0,HOUR(C2434))),IF(MINUTE(C2434)&gt;9,MINUTE(C2434),CONCATENATE(0,MINUTE(C2434))),":",VLOOKUP(F2434,'Valid Values - Results'!$D$4:$F$12,3,FALSE)),"")</f>
        <v/>
      </c>
      <c r="H2434" s="41"/>
      <c r="I2434" s="41"/>
      <c r="J2434" s="41"/>
      <c r="K2434" s="41"/>
      <c r="L2434" s="41"/>
      <c r="M2434" s="92"/>
      <c r="N2434" s="41"/>
      <c r="O2434" s="41"/>
      <c r="P2434" s="41"/>
      <c r="Q2434" s="41"/>
      <c r="R2434" s="41"/>
      <c r="S2434" s="41"/>
      <c r="T2434" s="41"/>
      <c r="U2434" s="47"/>
      <c r="V2434" s="49"/>
      <c r="W2434" s="41"/>
      <c r="X2434" s="41"/>
      <c r="Y2434" s="41"/>
      <c r="AA2434" s="37" t="str">
        <f>IF($I2434&lt;&gt;"",VLOOKUP($I2434,'Valid Values - Search'!$R$4:$T$4719,3,FALSE),"")</f>
        <v/>
      </c>
      <c r="AB2434" s="37" t="str">
        <f>IF($I2434&lt;&gt;"",VLOOKUP($I2434,'Valid Values - Search'!$R$4:$S$4719,2,FALSE),"")</f>
        <v/>
      </c>
      <c r="AC2434" s="38" t="str">
        <f t="shared" ref="AC2434:AC2497" si="38">IF($V2434&lt;&gt;"",$D2434,"")</f>
        <v/>
      </c>
      <c r="AD2434" s="38"/>
    </row>
    <row r="2435" spans="1:30">
      <c r="A2435" s="46"/>
      <c r="B2435" s="47"/>
      <c r="C2435" s="49"/>
      <c r="D2435" s="41"/>
      <c r="E2435" s="41"/>
      <c r="F2435" s="41"/>
      <c r="G2435" s="50" t="str">
        <f>IF(A2435&lt;&gt;"",CONCATENATE(A2435,":",YEAR(B2435),IF(MONTH(B2435)&gt;9,MONTH(B2435),CONCATENATE(0,MONTH(B2435))),IF(DAY(B2435)&gt;9,DAY(B2435),CONCATENATE(0,DAY(B2435))),IF(HOUR(C2435)&gt;9,HOUR(C2435),CONCATENATE(0,HOUR(C2435))),IF(MINUTE(C2435)&gt;9,MINUTE(C2435),CONCATENATE(0,MINUTE(C2435))),":",VLOOKUP(F2435,'Valid Values - Results'!$D$4:$F$12,3,FALSE)),"")</f>
        <v/>
      </c>
      <c r="H2435" s="41"/>
      <c r="I2435" s="41"/>
      <c r="J2435" s="41"/>
      <c r="K2435" s="41"/>
      <c r="L2435" s="41"/>
      <c r="M2435" s="92"/>
      <c r="N2435" s="41"/>
      <c r="O2435" s="41"/>
      <c r="P2435" s="41"/>
      <c r="Q2435" s="41"/>
      <c r="R2435" s="41"/>
      <c r="S2435" s="41"/>
      <c r="T2435" s="41"/>
      <c r="U2435" s="47"/>
      <c r="V2435" s="49"/>
      <c r="W2435" s="41"/>
      <c r="X2435" s="41"/>
      <c r="Y2435" s="41"/>
      <c r="AA2435" s="37" t="str">
        <f>IF($I2435&lt;&gt;"",VLOOKUP($I2435,'Valid Values - Search'!$R$4:$T$4719,3,FALSE),"")</f>
        <v/>
      </c>
      <c r="AB2435" s="37" t="str">
        <f>IF($I2435&lt;&gt;"",VLOOKUP($I2435,'Valid Values - Search'!$R$4:$S$4719,2,FALSE),"")</f>
        <v/>
      </c>
      <c r="AC2435" s="38" t="str">
        <f t="shared" si="38"/>
        <v/>
      </c>
      <c r="AD2435" s="38"/>
    </row>
    <row r="2436" spans="1:30">
      <c r="A2436" s="46"/>
      <c r="B2436" s="47"/>
      <c r="C2436" s="49"/>
      <c r="D2436" s="41"/>
      <c r="E2436" s="41"/>
      <c r="F2436" s="41"/>
      <c r="G2436" s="50" t="str">
        <f>IF(A2436&lt;&gt;"",CONCATENATE(A2436,":",YEAR(B2436),IF(MONTH(B2436)&gt;9,MONTH(B2436),CONCATENATE(0,MONTH(B2436))),IF(DAY(B2436)&gt;9,DAY(B2436),CONCATENATE(0,DAY(B2436))),IF(HOUR(C2436)&gt;9,HOUR(C2436),CONCATENATE(0,HOUR(C2436))),IF(MINUTE(C2436)&gt;9,MINUTE(C2436),CONCATENATE(0,MINUTE(C2436))),":",VLOOKUP(F2436,'Valid Values - Results'!$D$4:$F$12,3,FALSE)),"")</f>
        <v/>
      </c>
      <c r="H2436" s="41"/>
      <c r="I2436" s="41"/>
      <c r="J2436" s="41"/>
      <c r="K2436" s="41"/>
      <c r="L2436" s="41"/>
      <c r="M2436" s="92"/>
      <c r="N2436" s="41"/>
      <c r="O2436" s="41"/>
      <c r="P2436" s="41"/>
      <c r="Q2436" s="41"/>
      <c r="R2436" s="41"/>
      <c r="S2436" s="41"/>
      <c r="T2436" s="41"/>
      <c r="U2436" s="47"/>
      <c r="V2436" s="49"/>
      <c r="W2436" s="41"/>
      <c r="X2436" s="41"/>
      <c r="Y2436" s="41"/>
      <c r="AA2436" s="37" t="str">
        <f>IF($I2436&lt;&gt;"",VLOOKUP($I2436,'Valid Values - Search'!$R$4:$T$4719,3,FALSE),"")</f>
        <v/>
      </c>
      <c r="AB2436" s="37" t="str">
        <f>IF($I2436&lt;&gt;"",VLOOKUP($I2436,'Valid Values - Search'!$R$4:$S$4719,2,FALSE),"")</f>
        <v/>
      </c>
      <c r="AC2436" s="38" t="str">
        <f t="shared" si="38"/>
        <v/>
      </c>
      <c r="AD2436" s="38"/>
    </row>
    <row r="2437" spans="1:30">
      <c r="A2437" s="46"/>
      <c r="B2437" s="47"/>
      <c r="C2437" s="49"/>
      <c r="D2437" s="41"/>
      <c r="E2437" s="41"/>
      <c r="F2437" s="41"/>
      <c r="G2437" s="50" t="str">
        <f>IF(A2437&lt;&gt;"",CONCATENATE(A2437,":",YEAR(B2437),IF(MONTH(B2437)&gt;9,MONTH(B2437),CONCATENATE(0,MONTH(B2437))),IF(DAY(B2437)&gt;9,DAY(B2437),CONCATENATE(0,DAY(B2437))),IF(HOUR(C2437)&gt;9,HOUR(C2437),CONCATENATE(0,HOUR(C2437))),IF(MINUTE(C2437)&gt;9,MINUTE(C2437),CONCATENATE(0,MINUTE(C2437))),":",VLOOKUP(F2437,'Valid Values - Results'!$D$4:$F$12,3,FALSE)),"")</f>
        <v/>
      </c>
      <c r="H2437" s="41"/>
      <c r="I2437" s="41"/>
      <c r="J2437" s="41"/>
      <c r="K2437" s="41"/>
      <c r="L2437" s="41"/>
      <c r="M2437" s="92"/>
      <c r="N2437" s="41"/>
      <c r="O2437" s="41"/>
      <c r="P2437" s="41"/>
      <c r="Q2437" s="41"/>
      <c r="R2437" s="41"/>
      <c r="S2437" s="41"/>
      <c r="T2437" s="41"/>
      <c r="U2437" s="47"/>
      <c r="V2437" s="49"/>
      <c r="W2437" s="41"/>
      <c r="X2437" s="41"/>
      <c r="Y2437" s="41"/>
      <c r="AA2437" s="37" t="str">
        <f>IF($I2437&lt;&gt;"",VLOOKUP($I2437,'Valid Values - Search'!$R$4:$T$4719,3,FALSE),"")</f>
        <v/>
      </c>
      <c r="AB2437" s="37" t="str">
        <f>IF($I2437&lt;&gt;"",VLOOKUP($I2437,'Valid Values - Search'!$R$4:$S$4719,2,FALSE),"")</f>
        <v/>
      </c>
      <c r="AC2437" s="38" t="str">
        <f t="shared" si="38"/>
        <v/>
      </c>
      <c r="AD2437" s="38"/>
    </row>
    <row r="2438" spans="1:30">
      <c r="A2438" s="46"/>
      <c r="B2438" s="47"/>
      <c r="C2438" s="49"/>
      <c r="D2438" s="41"/>
      <c r="E2438" s="41"/>
      <c r="F2438" s="41"/>
      <c r="G2438" s="50" t="str">
        <f>IF(A2438&lt;&gt;"",CONCATENATE(A2438,":",YEAR(B2438),IF(MONTH(B2438)&gt;9,MONTH(B2438),CONCATENATE(0,MONTH(B2438))),IF(DAY(B2438)&gt;9,DAY(B2438),CONCATENATE(0,DAY(B2438))),IF(HOUR(C2438)&gt;9,HOUR(C2438),CONCATENATE(0,HOUR(C2438))),IF(MINUTE(C2438)&gt;9,MINUTE(C2438),CONCATENATE(0,MINUTE(C2438))),":",VLOOKUP(F2438,'Valid Values - Results'!$D$4:$F$12,3,FALSE)),"")</f>
        <v/>
      </c>
      <c r="H2438" s="41"/>
      <c r="I2438" s="41"/>
      <c r="J2438" s="41"/>
      <c r="K2438" s="41"/>
      <c r="L2438" s="41"/>
      <c r="M2438" s="92"/>
      <c r="N2438" s="41"/>
      <c r="O2438" s="41"/>
      <c r="P2438" s="41"/>
      <c r="Q2438" s="41"/>
      <c r="R2438" s="41"/>
      <c r="S2438" s="41"/>
      <c r="T2438" s="41"/>
      <c r="U2438" s="47"/>
      <c r="V2438" s="49"/>
      <c r="W2438" s="41"/>
      <c r="X2438" s="41"/>
      <c r="Y2438" s="41"/>
      <c r="AA2438" s="37" t="str">
        <f>IF($I2438&lt;&gt;"",VLOOKUP($I2438,'Valid Values - Search'!$R$4:$T$4719,3,FALSE),"")</f>
        <v/>
      </c>
      <c r="AB2438" s="37" t="str">
        <f>IF($I2438&lt;&gt;"",VLOOKUP($I2438,'Valid Values - Search'!$R$4:$S$4719,2,FALSE),"")</f>
        <v/>
      </c>
      <c r="AC2438" s="38" t="str">
        <f t="shared" si="38"/>
        <v/>
      </c>
      <c r="AD2438" s="38"/>
    </row>
    <row r="2439" spans="1:30">
      <c r="A2439" s="46"/>
      <c r="B2439" s="47"/>
      <c r="C2439" s="49"/>
      <c r="D2439" s="41"/>
      <c r="E2439" s="41"/>
      <c r="F2439" s="41"/>
      <c r="G2439" s="50" t="str">
        <f>IF(A2439&lt;&gt;"",CONCATENATE(A2439,":",YEAR(B2439),IF(MONTH(B2439)&gt;9,MONTH(B2439),CONCATENATE(0,MONTH(B2439))),IF(DAY(B2439)&gt;9,DAY(B2439),CONCATENATE(0,DAY(B2439))),IF(HOUR(C2439)&gt;9,HOUR(C2439),CONCATENATE(0,HOUR(C2439))),IF(MINUTE(C2439)&gt;9,MINUTE(C2439),CONCATENATE(0,MINUTE(C2439))),":",VLOOKUP(F2439,'Valid Values - Results'!$D$4:$F$12,3,FALSE)),"")</f>
        <v/>
      </c>
      <c r="H2439" s="41"/>
      <c r="I2439" s="41"/>
      <c r="J2439" s="41"/>
      <c r="K2439" s="41"/>
      <c r="L2439" s="41"/>
      <c r="M2439" s="92"/>
      <c r="N2439" s="41"/>
      <c r="O2439" s="41"/>
      <c r="P2439" s="41"/>
      <c r="Q2439" s="41"/>
      <c r="R2439" s="41"/>
      <c r="S2439" s="41"/>
      <c r="T2439" s="41"/>
      <c r="U2439" s="47"/>
      <c r="V2439" s="49"/>
      <c r="W2439" s="41"/>
      <c r="X2439" s="41"/>
      <c r="Y2439" s="41"/>
      <c r="AA2439" s="37" t="str">
        <f>IF($I2439&lt;&gt;"",VLOOKUP($I2439,'Valid Values - Search'!$R$4:$T$4719,3,FALSE),"")</f>
        <v/>
      </c>
      <c r="AB2439" s="37" t="str">
        <f>IF($I2439&lt;&gt;"",VLOOKUP($I2439,'Valid Values - Search'!$R$4:$S$4719,2,FALSE),"")</f>
        <v/>
      </c>
      <c r="AC2439" s="38" t="str">
        <f t="shared" si="38"/>
        <v/>
      </c>
      <c r="AD2439" s="38"/>
    </row>
    <row r="2440" spans="1:30">
      <c r="A2440" s="46"/>
      <c r="B2440" s="47"/>
      <c r="C2440" s="49"/>
      <c r="D2440" s="41"/>
      <c r="E2440" s="41"/>
      <c r="F2440" s="41"/>
      <c r="G2440" s="50" t="str">
        <f>IF(A2440&lt;&gt;"",CONCATENATE(A2440,":",YEAR(B2440),IF(MONTH(B2440)&gt;9,MONTH(B2440),CONCATENATE(0,MONTH(B2440))),IF(DAY(B2440)&gt;9,DAY(B2440),CONCATENATE(0,DAY(B2440))),IF(HOUR(C2440)&gt;9,HOUR(C2440),CONCATENATE(0,HOUR(C2440))),IF(MINUTE(C2440)&gt;9,MINUTE(C2440),CONCATENATE(0,MINUTE(C2440))),":",VLOOKUP(F2440,'Valid Values - Results'!$D$4:$F$12,3,FALSE)),"")</f>
        <v/>
      </c>
      <c r="H2440" s="41"/>
      <c r="I2440" s="41"/>
      <c r="J2440" s="41"/>
      <c r="K2440" s="41"/>
      <c r="L2440" s="41"/>
      <c r="M2440" s="92"/>
      <c r="N2440" s="41"/>
      <c r="O2440" s="41"/>
      <c r="P2440" s="41"/>
      <c r="Q2440" s="41"/>
      <c r="R2440" s="41"/>
      <c r="S2440" s="41"/>
      <c r="T2440" s="41"/>
      <c r="U2440" s="47"/>
      <c r="V2440" s="49"/>
      <c r="W2440" s="41"/>
      <c r="X2440" s="41"/>
      <c r="Y2440" s="41"/>
      <c r="AA2440" s="37" t="str">
        <f>IF($I2440&lt;&gt;"",VLOOKUP($I2440,'Valid Values - Search'!$R$4:$T$4719,3,FALSE),"")</f>
        <v/>
      </c>
      <c r="AB2440" s="37" t="str">
        <f>IF($I2440&lt;&gt;"",VLOOKUP($I2440,'Valid Values - Search'!$R$4:$S$4719,2,FALSE),"")</f>
        <v/>
      </c>
      <c r="AC2440" s="38" t="str">
        <f t="shared" si="38"/>
        <v/>
      </c>
      <c r="AD2440" s="38"/>
    </row>
    <row r="2441" spans="1:30">
      <c r="A2441" s="46"/>
      <c r="B2441" s="47"/>
      <c r="C2441" s="49"/>
      <c r="D2441" s="41"/>
      <c r="E2441" s="41"/>
      <c r="F2441" s="41"/>
      <c r="G2441" s="50" t="str">
        <f>IF(A2441&lt;&gt;"",CONCATENATE(A2441,":",YEAR(B2441),IF(MONTH(B2441)&gt;9,MONTH(B2441),CONCATENATE(0,MONTH(B2441))),IF(DAY(B2441)&gt;9,DAY(B2441),CONCATENATE(0,DAY(B2441))),IF(HOUR(C2441)&gt;9,HOUR(C2441),CONCATENATE(0,HOUR(C2441))),IF(MINUTE(C2441)&gt;9,MINUTE(C2441),CONCATENATE(0,MINUTE(C2441))),":",VLOOKUP(F2441,'Valid Values - Results'!$D$4:$F$12,3,FALSE)),"")</f>
        <v/>
      </c>
      <c r="H2441" s="41"/>
      <c r="I2441" s="41"/>
      <c r="J2441" s="41"/>
      <c r="K2441" s="41"/>
      <c r="L2441" s="41"/>
      <c r="M2441" s="92"/>
      <c r="N2441" s="41"/>
      <c r="O2441" s="41"/>
      <c r="P2441" s="41"/>
      <c r="Q2441" s="41"/>
      <c r="R2441" s="41"/>
      <c r="S2441" s="41"/>
      <c r="T2441" s="41"/>
      <c r="U2441" s="47"/>
      <c r="V2441" s="49"/>
      <c r="W2441" s="41"/>
      <c r="X2441" s="41"/>
      <c r="Y2441" s="41"/>
      <c r="AA2441" s="37" t="str">
        <f>IF($I2441&lt;&gt;"",VLOOKUP($I2441,'Valid Values - Search'!$R$4:$T$4719,3,FALSE),"")</f>
        <v/>
      </c>
      <c r="AB2441" s="37" t="str">
        <f>IF($I2441&lt;&gt;"",VLOOKUP($I2441,'Valid Values - Search'!$R$4:$S$4719,2,FALSE),"")</f>
        <v/>
      </c>
      <c r="AC2441" s="38" t="str">
        <f t="shared" si="38"/>
        <v/>
      </c>
      <c r="AD2441" s="38"/>
    </row>
    <row r="2442" spans="1:30">
      <c r="A2442" s="46"/>
      <c r="B2442" s="47"/>
      <c r="C2442" s="49"/>
      <c r="D2442" s="41"/>
      <c r="E2442" s="41"/>
      <c r="F2442" s="41"/>
      <c r="G2442" s="50" t="str">
        <f>IF(A2442&lt;&gt;"",CONCATENATE(A2442,":",YEAR(B2442),IF(MONTH(B2442)&gt;9,MONTH(B2442),CONCATENATE(0,MONTH(B2442))),IF(DAY(B2442)&gt;9,DAY(B2442),CONCATENATE(0,DAY(B2442))),IF(HOUR(C2442)&gt;9,HOUR(C2442),CONCATENATE(0,HOUR(C2442))),IF(MINUTE(C2442)&gt;9,MINUTE(C2442),CONCATENATE(0,MINUTE(C2442))),":",VLOOKUP(F2442,'Valid Values - Results'!$D$4:$F$12,3,FALSE)),"")</f>
        <v/>
      </c>
      <c r="H2442" s="41"/>
      <c r="I2442" s="41"/>
      <c r="J2442" s="41"/>
      <c r="K2442" s="41"/>
      <c r="L2442" s="41"/>
      <c r="M2442" s="92"/>
      <c r="N2442" s="41"/>
      <c r="O2442" s="41"/>
      <c r="P2442" s="41"/>
      <c r="Q2442" s="41"/>
      <c r="R2442" s="41"/>
      <c r="S2442" s="41"/>
      <c r="T2442" s="41"/>
      <c r="U2442" s="47"/>
      <c r="V2442" s="49"/>
      <c r="W2442" s="41"/>
      <c r="X2442" s="41"/>
      <c r="Y2442" s="41"/>
      <c r="AA2442" s="37" t="str">
        <f>IF($I2442&lt;&gt;"",VLOOKUP($I2442,'Valid Values - Search'!$R$4:$T$4719,3,FALSE),"")</f>
        <v/>
      </c>
      <c r="AB2442" s="37" t="str">
        <f>IF($I2442&lt;&gt;"",VLOOKUP($I2442,'Valid Values - Search'!$R$4:$S$4719,2,FALSE),"")</f>
        <v/>
      </c>
      <c r="AC2442" s="38" t="str">
        <f t="shared" si="38"/>
        <v/>
      </c>
      <c r="AD2442" s="38"/>
    </row>
    <row r="2443" spans="1:30">
      <c r="A2443" s="46"/>
      <c r="B2443" s="47"/>
      <c r="C2443" s="49"/>
      <c r="D2443" s="41"/>
      <c r="E2443" s="41"/>
      <c r="F2443" s="41"/>
      <c r="G2443" s="50" t="str">
        <f>IF(A2443&lt;&gt;"",CONCATENATE(A2443,":",YEAR(B2443),IF(MONTH(B2443)&gt;9,MONTH(B2443),CONCATENATE(0,MONTH(B2443))),IF(DAY(B2443)&gt;9,DAY(B2443),CONCATENATE(0,DAY(B2443))),IF(HOUR(C2443)&gt;9,HOUR(C2443),CONCATENATE(0,HOUR(C2443))),IF(MINUTE(C2443)&gt;9,MINUTE(C2443),CONCATENATE(0,MINUTE(C2443))),":",VLOOKUP(F2443,'Valid Values - Results'!$D$4:$F$12,3,FALSE)),"")</f>
        <v/>
      </c>
      <c r="H2443" s="41"/>
      <c r="I2443" s="41"/>
      <c r="J2443" s="41"/>
      <c r="K2443" s="41"/>
      <c r="L2443" s="41"/>
      <c r="M2443" s="92"/>
      <c r="N2443" s="41"/>
      <c r="O2443" s="41"/>
      <c r="P2443" s="41"/>
      <c r="Q2443" s="41"/>
      <c r="R2443" s="41"/>
      <c r="S2443" s="41"/>
      <c r="T2443" s="41"/>
      <c r="U2443" s="47"/>
      <c r="V2443" s="49"/>
      <c r="W2443" s="41"/>
      <c r="X2443" s="41"/>
      <c r="Y2443" s="41"/>
      <c r="AA2443" s="37" t="str">
        <f>IF($I2443&lt;&gt;"",VLOOKUP($I2443,'Valid Values - Search'!$R$4:$T$4719,3,FALSE),"")</f>
        <v/>
      </c>
      <c r="AB2443" s="37" t="str">
        <f>IF($I2443&lt;&gt;"",VLOOKUP($I2443,'Valid Values - Search'!$R$4:$S$4719,2,FALSE),"")</f>
        <v/>
      </c>
      <c r="AC2443" s="38" t="str">
        <f t="shared" si="38"/>
        <v/>
      </c>
      <c r="AD2443" s="38"/>
    </row>
    <row r="2444" spans="1:30">
      <c r="A2444" s="46"/>
      <c r="B2444" s="47"/>
      <c r="C2444" s="49"/>
      <c r="D2444" s="41"/>
      <c r="E2444" s="41"/>
      <c r="F2444" s="41"/>
      <c r="G2444" s="50" t="str">
        <f>IF(A2444&lt;&gt;"",CONCATENATE(A2444,":",YEAR(B2444),IF(MONTH(B2444)&gt;9,MONTH(B2444),CONCATENATE(0,MONTH(B2444))),IF(DAY(B2444)&gt;9,DAY(B2444),CONCATENATE(0,DAY(B2444))),IF(HOUR(C2444)&gt;9,HOUR(C2444),CONCATENATE(0,HOUR(C2444))),IF(MINUTE(C2444)&gt;9,MINUTE(C2444),CONCATENATE(0,MINUTE(C2444))),":",VLOOKUP(F2444,'Valid Values - Results'!$D$4:$F$12,3,FALSE)),"")</f>
        <v/>
      </c>
      <c r="H2444" s="41"/>
      <c r="I2444" s="41"/>
      <c r="J2444" s="41"/>
      <c r="K2444" s="41"/>
      <c r="L2444" s="41"/>
      <c r="M2444" s="92"/>
      <c r="N2444" s="41"/>
      <c r="O2444" s="41"/>
      <c r="P2444" s="41"/>
      <c r="Q2444" s="41"/>
      <c r="R2444" s="41"/>
      <c r="S2444" s="41"/>
      <c r="T2444" s="41"/>
      <c r="U2444" s="47"/>
      <c r="V2444" s="49"/>
      <c r="W2444" s="41"/>
      <c r="X2444" s="41"/>
      <c r="Y2444" s="41"/>
      <c r="AA2444" s="37" t="str">
        <f>IF($I2444&lt;&gt;"",VLOOKUP($I2444,'Valid Values - Search'!$R$4:$T$4719,3,FALSE),"")</f>
        <v/>
      </c>
      <c r="AB2444" s="37" t="str">
        <f>IF($I2444&lt;&gt;"",VLOOKUP($I2444,'Valid Values - Search'!$R$4:$S$4719,2,FALSE),"")</f>
        <v/>
      </c>
      <c r="AC2444" s="38" t="str">
        <f t="shared" si="38"/>
        <v/>
      </c>
      <c r="AD2444" s="38"/>
    </row>
    <row r="2445" spans="1:30">
      <c r="A2445" s="46"/>
      <c r="B2445" s="47"/>
      <c r="C2445" s="49"/>
      <c r="D2445" s="41"/>
      <c r="E2445" s="41"/>
      <c r="F2445" s="41"/>
      <c r="G2445" s="50" t="str">
        <f>IF(A2445&lt;&gt;"",CONCATENATE(A2445,":",YEAR(B2445),IF(MONTH(B2445)&gt;9,MONTH(B2445),CONCATENATE(0,MONTH(B2445))),IF(DAY(B2445)&gt;9,DAY(B2445),CONCATENATE(0,DAY(B2445))),IF(HOUR(C2445)&gt;9,HOUR(C2445),CONCATENATE(0,HOUR(C2445))),IF(MINUTE(C2445)&gt;9,MINUTE(C2445),CONCATENATE(0,MINUTE(C2445))),":",VLOOKUP(F2445,'Valid Values - Results'!$D$4:$F$12,3,FALSE)),"")</f>
        <v/>
      </c>
      <c r="H2445" s="41"/>
      <c r="I2445" s="41"/>
      <c r="J2445" s="41"/>
      <c r="K2445" s="41"/>
      <c r="L2445" s="41"/>
      <c r="M2445" s="92"/>
      <c r="N2445" s="41"/>
      <c r="O2445" s="41"/>
      <c r="P2445" s="41"/>
      <c r="Q2445" s="41"/>
      <c r="R2445" s="41"/>
      <c r="S2445" s="41"/>
      <c r="T2445" s="41"/>
      <c r="U2445" s="47"/>
      <c r="V2445" s="49"/>
      <c r="W2445" s="41"/>
      <c r="X2445" s="41"/>
      <c r="Y2445" s="41"/>
      <c r="AA2445" s="37" t="str">
        <f>IF($I2445&lt;&gt;"",VLOOKUP($I2445,'Valid Values - Search'!$R$4:$T$4719,3,FALSE),"")</f>
        <v/>
      </c>
      <c r="AB2445" s="37" t="str">
        <f>IF($I2445&lt;&gt;"",VLOOKUP($I2445,'Valid Values - Search'!$R$4:$S$4719,2,FALSE),"")</f>
        <v/>
      </c>
      <c r="AC2445" s="38" t="str">
        <f t="shared" si="38"/>
        <v/>
      </c>
      <c r="AD2445" s="38"/>
    </row>
    <row r="2446" spans="1:30">
      <c r="A2446" s="46"/>
      <c r="B2446" s="47"/>
      <c r="C2446" s="49"/>
      <c r="D2446" s="41"/>
      <c r="E2446" s="41"/>
      <c r="F2446" s="41"/>
      <c r="G2446" s="50" t="str">
        <f>IF(A2446&lt;&gt;"",CONCATENATE(A2446,":",YEAR(B2446),IF(MONTH(B2446)&gt;9,MONTH(B2446),CONCATENATE(0,MONTH(B2446))),IF(DAY(B2446)&gt;9,DAY(B2446),CONCATENATE(0,DAY(B2446))),IF(HOUR(C2446)&gt;9,HOUR(C2446),CONCATENATE(0,HOUR(C2446))),IF(MINUTE(C2446)&gt;9,MINUTE(C2446),CONCATENATE(0,MINUTE(C2446))),":",VLOOKUP(F2446,'Valid Values - Results'!$D$4:$F$12,3,FALSE)),"")</f>
        <v/>
      </c>
      <c r="H2446" s="41"/>
      <c r="I2446" s="41"/>
      <c r="J2446" s="41"/>
      <c r="K2446" s="41"/>
      <c r="L2446" s="41"/>
      <c r="M2446" s="92"/>
      <c r="N2446" s="41"/>
      <c r="O2446" s="41"/>
      <c r="P2446" s="41"/>
      <c r="Q2446" s="41"/>
      <c r="R2446" s="41"/>
      <c r="S2446" s="41"/>
      <c r="T2446" s="41"/>
      <c r="U2446" s="47"/>
      <c r="V2446" s="49"/>
      <c r="W2446" s="41"/>
      <c r="X2446" s="41"/>
      <c r="Y2446" s="41"/>
      <c r="AA2446" s="37" t="str">
        <f>IF($I2446&lt;&gt;"",VLOOKUP($I2446,'Valid Values - Search'!$R$4:$T$4719,3,FALSE),"")</f>
        <v/>
      </c>
      <c r="AB2446" s="37" t="str">
        <f>IF($I2446&lt;&gt;"",VLOOKUP($I2446,'Valid Values - Search'!$R$4:$S$4719,2,FALSE),"")</f>
        <v/>
      </c>
      <c r="AC2446" s="38" t="str">
        <f t="shared" si="38"/>
        <v/>
      </c>
      <c r="AD2446" s="38"/>
    </row>
    <row r="2447" spans="1:30">
      <c r="A2447" s="46"/>
      <c r="B2447" s="47"/>
      <c r="C2447" s="49"/>
      <c r="D2447" s="41"/>
      <c r="E2447" s="41"/>
      <c r="F2447" s="41"/>
      <c r="G2447" s="50" t="str">
        <f>IF(A2447&lt;&gt;"",CONCATENATE(A2447,":",YEAR(B2447),IF(MONTH(B2447)&gt;9,MONTH(B2447),CONCATENATE(0,MONTH(B2447))),IF(DAY(B2447)&gt;9,DAY(B2447),CONCATENATE(0,DAY(B2447))),IF(HOUR(C2447)&gt;9,HOUR(C2447),CONCATENATE(0,HOUR(C2447))),IF(MINUTE(C2447)&gt;9,MINUTE(C2447),CONCATENATE(0,MINUTE(C2447))),":",VLOOKUP(F2447,'Valid Values - Results'!$D$4:$F$12,3,FALSE)),"")</f>
        <v/>
      </c>
      <c r="H2447" s="41"/>
      <c r="I2447" s="41"/>
      <c r="J2447" s="41"/>
      <c r="K2447" s="41"/>
      <c r="L2447" s="41"/>
      <c r="M2447" s="92"/>
      <c r="N2447" s="41"/>
      <c r="O2447" s="41"/>
      <c r="P2447" s="41"/>
      <c r="Q2447" s="41"/>
      <c r="R2447" s="41"/>
      <c r="S2447" s="41"/>
      <c r="T2447" s="41"/>
      <c r="U2447" s="47"/>
      <c r="V2447" s="49"/>
      <c r="W2447" s="41"/>
      <c r="X2447" s="41"/>
      <c r="Y2447" s="41"/>
      <c r="AA2447" s="37" t="str">
        <f>IF($I2447&lt;&gt;"",VLOOKUP($I2447,'Valid Values - Search'!$R$4:$T$4719,3,FALSE),"")</f>
        <v/>
      </c>
      <c r="AB2447" s="37" t="str">
        <f>IF($I2447&lt;&gt;"",VLOOKUP($I2447,'Valid Values - Search'!$R$4:$S$4719,2,FALSE),"")</f>
        <v/>
      </c>
      <c r="AC2447" s="38" t="str">
        <f t="shared" si="38"/>
        <v/>
      </c>
      <c r="AD2447" s="38"/>
    </row>
    <row r="2448" spans="1:30">
      <c r="A2448" s="46"/>
      <c r="B2448" s="47"/>
      <c r="C2448" s="49"/>
      <c r="D2448" s="41"/>
      <c r="E2448" s="41"/>
      <c r="F2448" s="41"/>
      <c r="G2448" s="50" t="str">
        <f>IF(A2448&lt;&gt;"",CONCATENATE(A2448,":",YEAR(B2448),IF(MONTH(B2448)&gt;9,MONTH(B2448),CONCATENATE(0,MONTH(B2448))),IF(DAY(B2448)&gt;9,DAY(B2448),CONCATENATE(0,DAY(B2448))),IF(HOUR(C2448)&gt;9,HOUR(C2448),CONCATENATE(0,HOUR(C2448))),IF(MINUTE(C2448)&gt;9,MINUTE(C2448),CONCATENATE(0,MINUTE(C2448))),":",VLOOKUP(F2448,'Valid Values - Results'!$D$4:$F$12,3,FALSE)),"")</f>
        <v/>
      </c>
      <c r="H2448" s="41"/>
      <c r="I2448" s="41"/>
      <c r="J2448" s="41"/>
      <c r="K2448" s="41"/>
      <c r="L2448" s="41"/>
      <c r="M2448" s="92"/>
      <c r="N2448" s="41"/>
      <c r="O2448" s="41"/>
      <c r="P2448" s="41"/>
      <c r="Q2448" s="41"/>
      <c r="R2448" s="41"/>
      <c r="S2448" s="41"/>
      <c r="T2448" s="41"/>
      <c r="U2448" s="47"/>
      <c r="V2448" s="49"/>
      <c r="W2448" s="41"/>
      <c r="X2448" s="41"/>
      <c r="Y2448" s="41"/>
      <c r="AA2448" s="37" t="str">
        <f>IF($I2448&lt;&gt;"",VLOOKUP($I2448,'Valid Values - Search'!$R$4:$T$4719,3,FALSE),"")</f>
        <v/>
      </c>
      <c r="AB2448" s="37" t="str">
        <f>IF($I2448&lt;&gt;"",VLOOKUP($I2448,'Valid Values - Search'!$R$4:$S$4719,2,FALSE),"")</f>
        <v/>
      </c>
      <c r="AC2448" s="38" t="str">
        <f t="shared" si="38"/>
        <v/>
      </c>
      <c r="AD2448" s="38"/>
    </row>
    <row r="2449" spans="1:30">
      <c r="A2449" s="46"/>
      <c r="B2449" s="47"/>
      <c r="C2449" s="49"/>
      <c r="D2449" s="41"/>
      <c r="E2449" s="41"/>
      <c r="F2449" s="41"/>
      <c r="G2449" s="50" t="str">
        <f>IF(A2449&lt;&gt;"",CONCATENATE(A2449,":",YEAR(B2449),IF(MONTH(B2449)&gt;9,MONTH(B2449),CONCATENATE(0,MONTH(B2449))),IF(DAY(B2449)&gt;9,DAY(B2449),CONCATENATE(0,DAY(B2449))),IF(HOUR(C2449)&gt;9,HOUR(C2449),CONCATENATE(0,HOUR(C2449))),IF(MINUTE(C2449)&gt;9,MINUTE(C2449),CONCATENATE(0,MINUTE(C2449))),":",VLOOKUP(F2449,'Valid Values - Results'!$D$4:$F$12,3,FALSE)),"")</f>
        <v/>
      </c>
      <c r="H2449" s="41"/>
      <c r="I2449" s="41"/>
      <c r="J2449" s="41"/>
      <c r="K2449" s="41"/>
      <c r="L2449" s="41"/>
      <c r="M2449" s="92"/>
      <c r="N2449" s="41"/>
      <c r="O2449" s="41"/>
      <c r="P2449" s="41"/>
      <c r="Q2449" s="41"/>
      <c r="R2449" s="41"/>
      <c r="S2449" s="41"/>
      <c r="T2449" s="41"/>
      <c r="U2449" s="47"/>
      <c r="V2449" s="49"/>
      <c r="W2449" s="41"/>
      <c r="X2449" s="41"/>
      <c r="Y2449" s="41"/>
      <c r="AA2449" s="37" t="str">
        <f>IF($I2449&lt;&gt;"",VLOOKUP($I2449,'Valid Values - Search'!$R$4:$T$4719,3,FALSE),"")</f>
        <v/>
      </c>
      <c r="AB2449" s="37" t="str">
        <f>IF($I2449&lt;&gt;"",VLOOKUP($I2449,'Valid Values - Search'!$R$4:$S$4719,2,FALSE),"")</f>
        <v/>
      </c>
      <c r="AC2449" s="38" t="str">
        <f t="shared" si="38"/>
        <v/>
      </c>
      <c r="AD2449" s="38"/>
    </row>
    <row r="2450" spans="1:30">
      <c r="A2450" s="46"/>
      <c r="B2450" s="47"/>
      <c r="C2450" s="49"/>
      <c r="D2450" s="41"/>
      <c r="E2450" s="41"/>
      <c r="F2450" s="41"/>
      <c r="G2450" s="50" t="str">
        <f>IF(A2450&lt;&gt;"",CONCATENATE(A2450,":",YEAR(B2450),IF(MONTH(B2450)&gt;9,MONTH(B2450),CONCATENATE(0,MONTH(B2450))),IF(DAY(B2450)&gt;9,DAY(B2450),CONCATENATE(0,DAY(B2450))),IF(HOUR(C2450)&gt;9,HOUR(C2450),CONCATENATE(0,HOUR(C2450))),IF(MINUTE(C2450)&gt;9,MINUTE(C2450),CONCATENATE(0,MINUTE(C2450))),":",VLOOKUP(F2450,'Valid Values - Results'!$D$4:$F$12,3,FALSE)),"")</f>
        <v/>
      </c>
      <c r="H2450" s="41"/>
      <c r="I2450" s="41"/>
      <c r="J2450" s="41"/>
      <c r="K2450" s="41"/>
      <c r="L2450" s="41"/>
      <c r="M2450" s="92"/>
      <c r="N2450" s="41"/>
      <c r="O2450" s="41"/>
      <c r="P2450" s="41"/>
      <c r="Q2450" s="41"/>
      <c r="R2450" s="41"/>
      <c r="S2450" s="41"/>
      <c r="T2450" s="41"/>
      <c r="U2450" s="47"/>
      <c r="V2450" s="49"/>
      <c r="W2450" s="41"/>
      <c r="X2450" s="41"/>
      <c r="Y2450" s="41"/>
      <c r="AA2450" s="37" t="str">
        <f>IF($I2450&lt;&gt;"",VLOOKUP($I2450,'Valid Values - Search'!$R$4:$T$4719,3,FALSE),"")</f>
        <v/>
      </c>
      <c r="AB2450" s="37" t="str">
        <f>IF($I2450&lt;&gt;"",VLOOKUP($I2450,'Valid Values - Search'!$R$4:$S$4719,2,FALSE),"")</f>
        <v/>
      </c>
      <c r="AC2450" s="38" t="str">
        <f t="shared" si="38"/>
        <v/>
      </c>
      <c r="AD2450" s="38"/>
    </row>
    <row r="2451" spans="1:30">
      <c r="A2451" s="46"/>
      <c r="B2451" s="47"/>
      <c r="C2451" s="49"/>
      <c r="D2451" s="41"/>
      <c r="E2451" s="41"/>
      <c r="F2451" s="41"/>
      <c r="G2451" s="50" t="str">
        <f>IF(A2451&lt;&gt;"",CONCATENATE(A2451,":",YEAR(B2451),IF(MONTH(B2451)&gt;9,MONTH(B2451),CONCATENATE(0,MONTH(B2451))),IF(DAY(B2451)&gt;9,DAY(B2451),CONCATENATE(0,DAY(B2451))),IF(HOUR(C2451)&gt;9,HOUR(C2451),CONCATENATE(0,HOUR(C2451))),IF(MINUTE(C2451)&gt;9,MINUTE(C2451),CONCATENATE(0,MINUTE(C2451))),":",VLOOKUP(F2451,'Valid Values - Results'!$D$4:$F$12,3,FALSE)),"")</f>
        <v/>
      </c>
      <c r="H2451" s="41"/>
      <c r="I2451" s="41"/>
      <c r="J2451" s="41"/>
      <c r="K2451" s="41"/>
      <c r="L2451" s="41"/>
      <c r="M2451" s="92"/>
      <c r="N2451" s="41"/>
      <c r="O2451" s="41"/>
      <c r="P2451" s="41"/>
      <c r="Q2451" s="41"/>
      <c r="R2451" s="41"/>
      <c r="S2451" s="41"/>
      <c r="T2451" s="41"/>
      <c r="U2451" s="47"/>
      <c r="V2451" s="49"/>
      <c r="W2451" s="41"/>
      <c r="X2451" s="41"/>
      <c r="Y2451" s="41"/>
      <c r="AA2451" s="37" t="str">
        <f>IF($I2451&lt;&gt;"",VLOOKUP($I2451,'Valid Values - Search'!$R$4:$T$4719,3,FALSE),"")</f>
        <v/>
      </c>
      <c r="AB2451" s="37" t="str">
        <f>IF($I2451&lt;&gt;"",VLOOKUP($I2451,'Valid Values - Search'!$R$4:$S$4719,2,FALSE),"")</f>
        <v/>
      </c>
      <c r="AC2451" s="38" t="str">
        <f t="shared" si="38"/>
        <v/>
      </c>
      <c r="AD2451" s="38"/>
    </row>
    <row r="2452" spans="1:30">
      <c r="A2452" s="46"/>
      <c r="B2452" s="47"/>
      <c r="C2452" s="49"/>
      <c r="D2452" s="41"/>
      <c r="E2452" s="41"/>
      <c r="F2452" s="41"/>
      <c r="G2452" s="50" t="str">
        <f>IF(A2452&lt;&gt;"",CONCATENATE(A2452,":",YEAR(B2452),IF(MONTH(B2452)&gt;9,MONTH(B2452),CONCATENATE(0,MONTH(B2452))),IF(DAY(B2452)&gt;9,DAY(B2452),CONCATENATE(0,DAY(B2452))),IF(HOUR(C2452)&gt;9,HOUR(C2452),CONCATENATE(0,HOUR(C2452))),IF(MINUTE(C2452)&gt;9,MINUTE(C2452),CONCATENATE(0,MINUTE(C2452))),":",VLOOKUP(F2452,'Valid Values - Results'!$D$4:$F$12,3,FALSE)),"")</f>
        <v/>
      </c>
      <c r="H2452" s="41"/>
      <c r="I2452" s="41"/>
      <c r="J2452" s="41"/>
      <c r="K2452" s="41"/>
      <c r="L2452" s="41"/>
      <c r="M2452" s="92"/>
      <c r="N2452" s="41"/>
      <c r="O2452" s="41"/>
      <c r="P2452" s="41"/>
      <c r="Q2452" s="41"/>
      <c r="R2452" s="41"/>
      <c r="S2452" s="41"/>
      <c r="T2452" s="41"/>
      <c r="U2452" s="47"/>
      <c r="V2452" s="49"/>
      <c r="W2452" s="41"/>
      <c r="X2452" s="41"/>
      <c r="Y2452" s="41"/>
      <c r="AA2452" s="37" t="str">
        <f>IF($I2452&lt;&gt;"",VLOOKUP($I2452,'Valid Values - Search'!$R$4:$T$4719,3,FALSE),"")</f>
        <v/>
      </c>
      <c r="AB2452" s="37" t="str">
        <f>IF($I2452&lt;&gt;"",VLOOKUP($I2452,'Valid Values - Search'!$R$4:$S$4719,2,FALSE),"")</f>
        <v/>
      </c>
      <c r="AC2452" s="38" t="str">
        <f t="shared" si="38"/>
        <v/>
      </c>
      <c r="AD2452" s="38"/>
    </row>
    <row r="2453" spans="1:30">
      <c r="A2453" s="46"/>
      <c r="B2453" s="47"/>
      <c r="C2453" s="49"/>
      <c r="D2453" s="41"/>
      <c r="E2453" s="41"/>
      <c r="F2453" s="41"/>
      <c r="G2453" s="50" t="str">
        <f>IF(A2453&lt;&gt;"",CONCATENATE(A2453,":",YEAR(B2453),IF(MONTH(B2453)&gt;9,MONTH(B2453),CONCATENATE(0,MONTH(B2453))),IF(DAY(B2453)&gt;9,DAY(B2453),CONCATENATE(0,DAY(B2453))),IF(HOUR(C2453)&gt;9,HOUR(C2453),CONCATENATE(0,HOUR(C2453))),IF(MINUTE(C2453)&gt;9,MINUTE(C2453),CONCATENATE(0,MINUTE(C2453))),":",VLOOKUP(F2453,'Valid Values - Results'!$D$4:$F$12,3,FALSE)),"")</f>
        <v/>
      </c>
      <c r="H2453" s="41"/>
      <c r="I2453" s="41"/>
      <c r="J2453" s="41"/>
      <c r="K2453" s="41"/>
      <c r="L2453" s="41"/>
      <c r="M2453" s="92"/>
      <c r="N2453" s="41"/>
      <c r="O2453" s="41"/>
      <c r="P2453" s="41"/>
      <c r="Q2453" s="41"/>
      <c r="R2453" s="41"/>
      <c r="S2453" s="41"/>
      <c r="T2453" s="41"/>
      <c r="U2453" s="47"/>
      <c r="V2453" s="49"/>
      <c r="W2453" s="41"/>
      <c r="X2453" s="41"/>
      <c r="Y2453" s="41"/>
      <c r="AA2453" s="37" t="str">
        <f>IF($I2453&lt;&gt;"",VLOOKUP($I2453,'Valid Values - Search'!$R$4:$T$4719,3,FALSE),"")</f>
        <v/>
      </c>
      <c r="AB2453" s="37" t="str">
        <f>IF($I2453&lt;&gt;"",VLOOKUP($I2453,'Valid Values - Search'!$R$4:$S$4719,2,FALSE),"")</f>
        <v/>
      </c>
      <c r="AC2453" s="38" t="str">
        <f t="shared" si="38"/>
        <v/>
      </c>
      <c r="AD2453" s="38"/>
    </row>
    <row r="2454" spans="1:30">
      <c r="A2454" s="46"/>
      <c r="B2454" s="47"/>
      <c r="C2454" s="49"/>
      <c r="D2454" s="41"/>
      <c r="E2454" s="41"/>
      <c r="F2454" s="41"/>
      <c r="G2454" s="50" t="str">
        <f>IF(A2454&lt;&gt;"",CONCATENATE(A2454,":",YEAR(B2454),IF(MONTH(B2454)&gt;9,MONTH(B2454),CONCATENATE(0,MONTH(B2454))),IF(DAY(B2454)&gt;9,DAY(B2454),CONCATENATE(0,DAY(B2454))),IF(HOUR(C2454)&gt;9,HOUR(C2454),CONCATENATE(0,HOUR(C2454))),IF(MINUTE(C2454)&gt;9,MINUTE(C2454),CONCATENATE(0,MINUTE(C2454))),":",VLOOKUP(F2454,'Valid Values - Results'!$D$4:$F$12,3,FALSE)),"")</f>
        <v/>
      </c>
      <c r="H2454" s="41"/>
      <c r="I2454" s="41"/>
      <c r="J2454" s="41"/>
      <c r="K2454" s="41"/>
      <c r="L2454" s="41"/>
      <c r="M2454" s="92"/>
      <c r="N2454" s="41"/>
      <c r="O2454" s="41"/>
      <c r="P2454" s="41"/>
      <c r="Q2454" s="41"/>
      <c r="R2454" s="41"/>
      <c r="S2454" s="41"/>
      <c r="T2454" s="41"/>
      <c r="U2454" s="47"/>
      <c r="V2454" s="49"/>
      <c r="W2454" s="41"/>
      <c r="X2454" s="41"/>
      <c r="Y2454" s="41"/>
      <c r="AA2454" s="37" t="str">
        <f>IF($I2454&lt;&gt;"",VLOOKUP($I2454,'Valid Values - Search'!$R$4:$T$4719,3,FALSE),"")</f>
        <v/>
      </c>
      <c r="AB2454" s="37" t="str">
        <f>IF($I2454&lt;&gt;"",VLOOKUP($I2454,'Valid Values - Search'!$R$4:$S$4719,2,FALSE),"")</f>
        <v/>
      </c>
      <c r="AC2454" s="38" t="str">
        <f t="shared" si="38"/>
        <v/>
      </c>
      <c r="AD2454" s="38"/>
    </row>
    <row r="2455" spans="1:30">
      <c r="A2455" s="46"/>
      <c r="B2455" s="47"/>
      <c r="C2455" s="49"/>
      <c r="D2455" s="41"/>
      <c r="E2455" s="41"/>
      <c r="F2455" s="41"/>
      <c r="G2455" s="50" t="str">
        <f>IF(A2455&lt;&gt;"",CONCATENATE(A2455,":",YEAR(B2455),IF(MONTH(B2455)&gt;9,MONTH(B2455),CONCATENATE(0,MONTH(B2455))),IF(DAY(B2455)&gt;9,DAY(B2455),CONCATENATE(0,DAY(B2455))),IF(HOUR(C2455)&gt;9,HOUR(C2455),CONCATENATE(0,HOUR(C2455))),IF(MINUTE(C2455)&gt;9,MINUTE(C2455),CONCATENATE(0,MINUTE(C2455))),":",VLOOKUP(F2455,'Valid Values - Results'!$D$4:$F$12,3,FALSE)),"")</f>
        <v/>
      </c>
      <c r="H2455" s="41"/>
      <c r="I2455" s="41"/>
      <c r="J2455" s="41"/>
      <c r="K2455" s="41"/>
      <c r="L2455" s="41"/>
      <c r="M2455" s="92"/>
      <c r="N2455" s="41"/>
      <c r="O2455" s="41"/>
      <c r="P2455" s="41"/>
      <c r="Q2455" s="41"/>
      <c r="R2455" s="41"/>
      <c r="S2455" s="41"/>
      <c r="T2455" s="41"/>
      <c r="U2455" s="47"/>
      <c r="V2455" s="49"/>
      <c r="W2455" s="41"/>
      <c r="X2455" s="41"/>
      <c r="Y2455" s="41"/>
      <c r="AA2455" s="37" t="str">
        <f>IF($I2455&lt;&gt;"",VLOOKUP($I2455,'Valid Values - Search'!$R$4:$T$4719,3,FALSE),"")</f>
        <v/>
      </c>
      <c r="AB2455" s="37" t="str">
        <f>IF($I2455&lt;&gt;"",VLOOKUP($I2455,'Valid Values - Search'!$R$4:$S$4719,2,FALSE),"")</f>
        <v/>
      </c>
      <c r="AC2455" s="38" t="str">
        <f t="shared" si="38"/>
        <v/>
      </c>
      <c r="AD2455" s="38"/>
    </row>
    <row r="2456" spans="1:30">
      <c r="A2456" s="46"/>
      <c r="B2456" s="47"/>
      <c r="C2456" s="49"/>
      <c r="D2456" s="41"/>
      <c r="E2456" s="41"/>
      <c r="F2456" s="41"/>
      <c r="G2456" s="50" t="str">
        <f>IF(A2456&lt;&gt;"",CONCATENATE(A2456,":",YEAR(B2456),IF(MONTH(B2456)&gt;9,MONTH(B2456),CONCATENATE(0,MONTH(B2456))),IF(DAY(B2456)&gt;9,DAY(B2456),CONCATENATE(0,DAY(B2456))),IF(HOUR(C2456)&gt;9,HOUR(C2456),CONCATENATE(0,HOUR(C2456))),IF(MINUTE(C2456)&gt;9,MINUTE(C2456),CONCATENATE(0,MINUTE(C2456))),":",VLOOKUP(F2456,'Valid Values - Results'!$D$4:$F$12,3,FALSE)),"")</f>
        <v/>
      </c>
      <c r="H2456" s="41"/>
      <c r="I2456" s="41"/>
      <c r="J2456" s="41"/>
      <c r="K2456" s="41"/>
      <c r="L2456" s="41"/>
      <c r="M2456" s="92"/>
      <c r="N2456" s="41"/>
      <c r="O2456" s="41"/>
      <c r="P2456" s="41"/>
      <c r="Q2456" s="41"/>
      <c r="R2456" s="41"/>
      <c r="S2456" s="41"/>
      <c r="T2456" s="41"/>
      <c r="U2456" s="47"/>
      <c r="V2456" s="49"/>
      <c r="W2456" s="41"/>
      <c r="X2456" s="41"/>
      <c r="Y2456" s="41"/>
      <c r="AA2456" s="37" t="str">
        <f>IF($I2456&lt;&gt;"",VLOOKUP($I2456,'Valid Values - Search'!$R$4:$T$4719,3,FALSE),"")</f>
        <v/>
      </c>
      <c r="AB2456" s="37" t="str">
        <f>IF($I2456&lt;&gt;"",VLOOKUP($I2456,'Valid Values - Search'!$R$4:$S$4719,2,FALSE),"")</f>
        <v/>
      </c>
      <c r="AC2456" s="38" t="str">
        <f t="shared" si="38"/>
        <v/>
      </c>
      <c r="AD2456" s="38"/>
    </row>
    <row r="2457" spans="1:30">
      <c r="A2457" s="46"/>
      <c r="B2457" s="47"/>
      <c r="C2457" s="49"/>
      <c r="D2457" s="41"/>
      <c r="E2457" s="41"/>
      <c r="F2457" s="41"/>
      <c r="G2457" s="50" t="str">
        <f>IF(A2457&lt;&gt;"",CONCATENATE(A2457,":",YEAR(B2457),IF(MONTH(B2457)&gt;9,MONTH(B2457),CONCATENATE(0,MONTH(B2457))),IF(DAY(B2457)&gt;9,DAY(B2457),CONCATENATE(0,DAY(B2457))),IF(HOUR(C2457)&gt;9,HOUR(C2457),CONCATENATE(0,HOUR(C2457))),IF(MINUTE(C2457)&gt;9,MINUTE(C2457),CONCATENATE(0,MINUTE(C2457))),":",VLOOKUP(F2457,'Valid Values - Results'!$D$4:$F$12,3,FALSE)),"")</f>
        <v/>
      </c>
      <c r="H2457" s="41"/>
      <c r="I2457" s="41"/>
      <c r="J2457" s="41"/>
      <c r="K2457" s="41"/>
      <c r="L2457" s="41"/>
      <c r="M2457" s="92"/>
      <c r="N2457" s="41"/>
      <c r="O2457" s="41"/>
      <c r="P2457" s="41"/>
      <c r="Q2457" s="41"/>
      <c r="R2457" s="41"/>
      <c r="S2457" s="41"/>
      <c r="T2457" s="41"/>
      <c r="U2457" s="47"/>
      <c r="V2457" s="49"/>
      <c r="W2457" s="41"/>
      <c r="X2457" s="41"/>
      <c r="Y2457" s="41"/>
      <c r="AA2457" s="37" t="str">
        <f>IF($I2457&lt;&gt;"",VLOOKUP($I2457,'Valid Values - Search'!$R$4:$T$4719,3,FALSE),"")</f>
        <v/>
      </c>
      <c r="AB2457" s="37" t="str">
        <f>IF($I2457&lt;&gt;"",VLOOKUP($I2457,'Valid Values - Search'!$R$4:$S$4719,2,FALSE),"")</f>
        <v/>
      </c>
      <c r="AC2457" s="38" t="str">
        <f t="shared" si="38"/>
        <v/>
      </c>
      <c r="AD2457" s="38"/>
    </row>
    <row r="2458" spans="1:30">
      <c r="A2458" s="46"/>
      <c r="B2458" s="47"/>
      <c r="C2458" s="49"/>
      <c r="D2458" s="41"/>
      <c r="E2458" s="41"/>
      <c r="F2458" s="41"/>
      <c r="G2458" s="50" t="str">
        <f>IF(A2458&lt;&gt;"",CONCATENATE(A2458,":",YEAR(B2458),IF(MONTH(B2458)&gt;9,MONTH(B2458),CONCATENATE(0,MONTH(B2458))),IF(DAY(B2458)&gt;9,DAY(B2458),CONCATENATE(0,DAY(B2458))),IF(HOUR(C2458)&gt;9,HOUR(C2458),CONCATENATE(0,HOUR(C2458))),IF(MINUTE(C2458)&gt;9,MINUTE(C2458),CONCATENATE(0,MINUTE(C2458))),":",VLOOKUP(F2458,'Valid Values - Results'!$D$4:$F$12,3,FALSE)),"")</f>
        <v/>
      </c>
      <c r="H2458" s="41"/>
      <c r="I2458" s="41"/>
      <c r="J2458" s="41"/>
      <c r="K2458" s="41"/>
      <c r="L2458" s="41"/>
      <c r="M2458" s="92"/>
      <c r="N2458" s="41"/>
      <c r="O2458" s="41"/>
      <c r="P2458" s="41"/>
      <c r="Q2458" s="41"/>
      <c r="R2458" s="41"/>
      <c r="S2458" s="41"/>
      <c r="T2458" s="41"/>
      <c r="U2458" s="47"/>
      <c r="V2458" s="49"/>
      <c r="W2458" s="41"/>
      <c r="X2458" s="41"/>
      <c r="Y2458" s="41"/>
      <c r="AA2458" s="37" t="str">
        <f>IF($I2458&lt;&gt;"",VLOOKUP($I2458,'Valid Values - Search'!$R$4:$T$4719,3,FALSE),"")</f>
        <v/>
      </c>
      <c r="AB2458" s="37" t="str">
        <f>IF($I2458&lt;&gt;"",VLOOKUP($I2458,'Valid Values - Search'!$R$4:$S$4719,2,FALSE),"")</f>
        <v/>
      </c>
      <c r="AC2458" s="38" t="str">
        <f t="shared" si="38"/>
        <v/>
      </c>
      <c r="AD2458" s="38"/>
    </row>
    <row r="2459" spans="1:30">
      <c r="A2459" s="46"/>
      <c r="B2459" s="47"/>
      <c r="C2459" s="49"/>
      <c r="D2459" s="41"/>
      <c r="E2459" s="41"/>
      <c r="F2459" s="41"/>
      <c r="G2459" s="50" t="str">
        <f>IF(A2459&lt;&gt;"",CONCATENATE(A2459,":",YEAR(B2459),IF(MONTH(B2459)&gt;9,MONTH(B2459),CONCATENATE(0,MONTH(B2459))),IF(DAY(B2459)&gt;9,DAY(B2459),CONCATENATE(0,DAY(B2459))),IF(HOUR(C2459)&gt;9,HOUR(C2459),CONCATENATE(0,HOUR(C2459))),IF(MINUTE(C2459)&gt;9,MINUTE(C2459),CONCATENATE(0,MINUTE(C2459))),":",VLOOKUP(F2459,'Valid Values - Results'!$D$4:$F$12,3,FALSE)),"")</f>
        <v/>
      </c>
      <c r="H2459" s="41"/>
      <c r="I2459" s="41"/>
      <c r="J2459" s="41"/>
      <c r="K2459" s="41"/>
      <c r="L2459" s="41"/>
      <c r="M2459" s="92"/>
      <c r="N2459" s="41"/>
      <c r="O2459" s="41"/>
      <c r="P2459" s="41"/>
      <c r="Q2459" s="41"/>
      <c r="R2459" s="41"/>
      <c r="S2459" s="41"/>
      <c r="T2459" s="41"/>
      <c r="U2459" s="47"/>
      <c r="V2459" s="49"/>
      <c r="W2459" s="41"/>
      <c r="X2459" s="41"/>
      <c r="Y2459" s="41"/>
      <c r="AA2459" s="37" t="str">
        <f>IF($I2459&lt;&gt;"",VLOOKUP($I2459,'Valid Values - Search'!$R$4:$T$4719,3,FALSE),"")</f>
        <v/>
      </c>
      <c r="AB2459" s="37" t="str">
        <f>IF($I2459&lt;&gt;"",VLOOKUP($I2459,'Valid Values - Search'!$R$4:$S$4719,2,FALSE),"")</f>
        <v/>
      </c>
      <c r="AC2459" s="38" t="str">
        <f t="shared" si="38"/>
        <v/>
      </c>
      <c r="AD2459" s="38"/>
    </row>
    <row r="2460" spans="1:30">
      <c r="A2460" s="46"/>
      <c r="B2460" s="47"/>
      <c r="C2460" s="49"/>
      <c r="D2460" s="41"/>
      <c r="E2460" s="41"/>
      <c r="F2460" s="41"/>
      <c r="G2460" s="50" t="str">
        <f>IF(A2460&lt;&gt;"",CONCATENATE(A2460,":",YEAR(B2460),IF(MONTH(B2460)&gt;9,MONTH(B2460),CONCATENATE(0,MONTH(B2460))),IF(DAY(B2460)&gt;9,DAY(B2460),CONCATENATE(0,DAY(B2460))),IF(HOUR(C2460)&gt;9,HOUR(C2460),CONCATENATE(0,HOUR(C2460))),IF(MINUTE(C2460)&gt;9,MINUTE(C2460),CONCATENATE(0,MINUTE(C2460))),":",VLOOKUP(F2460,'Valid Values - Results'!$D$4:$F$12,3,FALSE)),"")</f>
        <v/>
      </c>
      <c r="H2460" s="41"/>
      <c r="I2460" s="41"/>
      <c r="J2460" s="41"/>
      <c r="K2460" s="41"/>
      <c r="L2460" s="41"/>
      <c r="M2460" s="92"/>
      <c r="N2460" s="41"/>
      <c r="O2460" s="41"/>
      <c r="P2460" s="41"/>
      <c r="Q2460" s="41"/>
      <c r="R2460" s="41"/>
      <c r="S2460" s="41"/>
      <c r="T2460" s="41"/>
      <c r="U2460" s="47"/>
      <c r="V2460" s="49"/>
      <c r="W2460" s="41"/>
      <c r="X2460" s="41"/>
      <c r="Y2460" s="41"/>
      <c r="AA2460" s="37" t="str">
        <f>IF($I2460&lt;&gt;"",VLOOKUP($I2460,'Valid Values - Search'!$R$4:$T$4719,3,FALSE),"")</f>
        <v/>
      </c>
      <c r="AB2460" s="37" t="str">
        <f>IF($I2460&lt;&gt;"",VLOOKUP($I2460,'Valid Values - Search'!$R$4:$S$4719,2,FALSE),"")</f>
        <v/>
      </c>
      <c r="AC2460" s="38" t="str">
        <f t="shared" si="38"/>
        <v/>
      </c>
      <c r="AD2460" s="38"/>
    </row>
    <row r="2461" spans="1:30">
      <c r="A2461" s="46"/>
      <c r="B2461" s="47"/>
      <c r="C2461" s="49"/>
      <c r="D2461" s="41"/>
      <c r="E2461" s="41"/>
      <c r="F2461" s="41"/>
      <c r="G2461" s="50" t="str">
        <f>IF(A2461&lt;&gt;"",CONCATENATE(A2461,":",YEAR(B2461),IF(MONTH(B2461)&gt;9,MONTH(B2461),CONCATENATE(0,MONTH(B2461))),IF(DAY(B2461)&gt;9,DAY(B2461),CONCATENATE(0,DAY(B2461))),IF(HOUR(C2461)&gt;9,HOUR(C2461),CONCATENATE(0,HOUR(C2461))),IF(MINUTE(C2461)&gt;9,MINUTE(C2461),CONCATENATE(0,MINUTE(C2461))),":",VLOOKUP(F2461,'Valid Values - Results'!$D$4:$F$12,3,FALSE)),"")</f>
        <v/>
      </c>
      <c r="H2461" s="41"/>
      <c r="I2461" s="41"/>
      <c r="J2461" s="41"/>
      <c r="K2461" s="41"/>
      <c r="L2461" s="41"/>
      <c r="M2461" s="92"/>
      <c r="N2461" s="41"/>
      <c r="O2461" s="41"/>
      <c r="P2461" s="41"/>
      <c r="Q2461" s="41"/>
      <c r="R2461" s="41"/>
      <c r="S2461" s="41"/>
      <c r="T2461" s="41"/>
      <c r="U2461" s="47"/>
      <c r="V2461" s="49"/>
      <c r="W2461" s="41"/>
      <c r="X2461" s="41"/>
      <c r="Y2461" s="41"/>
      <c r="AA2461" s="37" t="str">
        <f>IF($I2461&lt;&gt;"",VLOOKUP($I2461,'Valid Values - Search'!$R$4:$T$4719,3,FALSE),"")</f>
        <v/>
      </c>
      <c r="AB2461" s="37" t="str">
        <f>IF($I2461&lt;&gt;"",VLOOKUP($I2461,'Valid Values - Search'!$R$4:$S$4719,2,FALSE),"")</f>
        <v/>
      </c>
      <c r="AC2461" s="38" t="str">
        <f t="shared" si="38"/>
        <v/>
      </c>
      <c r="AD2461" s="38"/>
    </row>
    <row r="2462" spans="1:30">
      <c r="A2462" s="46"/>
      <c r="B2462" s="47"/>
      <c r="C2462" s="49"/>
      <c r="D2462" s="41"/>
      <c r="E2462" s="41"/>
      <c r="F2462" s="41"/>
      <c r="G2462" s="50" t="str">
        <f>IF(A2462&lt;&gt;"",CONCATENATE(A2462,":",YEAR(B2462),IF(MONTH(B2462)&gt;9,MONTH(B2462),CONCATENATE(0,MONTH(B2462))),IF(DAY(B2462)&gt;9,DAY(B2462),CONCATENATE(0,DAY(B2462))),IF(HOUR(C2462)&gt;9,HOUR(C2462),CONCATENATE(0,HOUR(C2462))),IF(MINUTE(C2462)&gt;9,MINUTE(C2462),CONCATENATE(0,MINUTE(C2462))),":",VLOOKUP(F2462,'Valid Values - Results'!$D$4:$F$12,3,FALSE)),"")</f>
        <v/>
      </c>
      <c r="H2462" s="41"/>
      <c r="I2462" s="41"/>
      <c r="J2462" s="41"/>
      <c r="K2462" s="41"/>
      <c r="L2462" s="41"/>
      <c r="M2462" s="92"/>
      <c r="N2462" s="41"/>
      <c r="O2462" s="41"/>
      <c r="P2462" s="41"/>
      <c r="Q2462" s="41"/>
      <c r="R2462" s="41"/>
      <c r="S2462" s="41"/>
      <c r="T2462" s="41"/>
      <c r="U2462" s="47"/>
      <c r="V2462" s="49"/>
      <c r="W2462" s="41"/>
      <c r="X2462" s="41"/>
      <c r="Y2462" s="41"/>
      <c r="AA2462" s="37" t="str">
        <f>IF($I2462&lt;&gt;"",VLOOKUP($I2462,'Valid Values - Search'!$R$4:$T$4719,3,FALSE),"")</f>
        <v/>
      </c>
      <c r="AB2462" s="37" t="str">
        <f>IF($I2462&lt;&gt;"",VLOOKUP($I2462,'Valid Values - Search'!$R$4:$S$4719,2,FALSE),"")</f>
        <v/>
      </c>
      <c r="AC2462" s="38" t="str">
        <f t="shared" si="38"/>
        <v/>
      </c>
      <c r="AD2462" s="38"/>
    </row>
    <row r="2463" spans="1:30">
      <c r="A2463" s="46"/>
      <c r="B2463" s="47"/>
      <c r="C2463" s="49"/>
      <c r="D2463" s="41"/>
      <c r="E2463" s="41"/>
      <c r="F2463" s="41"/>
      <c r="G2463" s="50" t="str">
        <f>IF(A2463&lt;&gt;"",CONCATENATE(A2463,":",YEAR(B2463),IF(MONTH(B2463)&gt;9,MONTH(B2463),CONCATENATE(0,MONTH(B2463))),IF(DAY(B2463)&gt;9,DAY(B2463),CONCATENATE(0,DAY(B2463))),IF(HOUR(C2463)&gt;9,HOUR(C2463),CONCATENATE(0,HOUR(C2463))),IF(MINUTE(C2463)&gt;9,MINUTE(C2463),CONCATENATE(0,MINUTE(C2463))),":",VLOOKUP(F2463,'Valid Values - Results'!$D$4:$F$12,3,FALSE)),"")</f>
        <v/>
      </c>
      <c r="H2463" s="41"/>
      <c r="I2463" s="41"/>
      <c r="J2463" s="41"/>
      <c r="K2463" s="41"/>
      <c r="L2463" s="41"/>
      <c r="M2463" s="92"/>
      <c r="N2463" s="41"/>
      <c r="O2463" s="41"/>
      <c r="P2463" s="41"/>
      <c r="Q2463" s="41"/>
      <c r="R2463" s="41"/>
      <c r="S2463" s="41"/>
      <c r="T2463" s="41"/>
      <c r="U2463" s="47"/>
      <c r="V2463" s="49"/>
      <c r="W2463" s="41"/>
      <c r="X2463" s="41"/>
      <c r="Y2463" s="41"/>
      <c r="AA2463" s="37" t="str">
        <f>IF($I2463&lt;&gt;"",VLOOKUP($I2463,'Valid Values - Search'!$R$4:$T$4719,3,FALSE),"")</f>
        <v/>
      </c>
      <c r="AB2463" s="37" t="str">
        <f>IF($I2463&lt;&gt;"",VLOOKUP($I2463,'Valid Values - Search'!$R$4:$S$4719,2,FALSE),"")</f>
        <v/>
      </c>
      <c r="AC2463" s="38" t="str">
        <f t="shared" si="38"/>
        <v/>
      </c>
      <c r="AD2463" s="38"/>
    </row>
    <row r="2464" spans="1:30">
      <c r="A2464" s="46"/>
      <c r="B2464" s="47"/>
      <c r="C2464" s="49"/>
      <c r="D2464" s="41"/>
      <c r="E2464" s="41"/>
      <c r="F2464" s="41"/>
      <c r="G2464" s="50" t="str">
        <f>IF(A2464&lt;&gt;"",CONCATENATE(A2464,":",YEAR(B2464),IF(MONTH(B2464)&gt;9,MONTH(B2464),CONCATENATE(0,MONTH(B2464))),IF(DAY(B2464)&gt;9,DAY(B2464),CONCATENATE(0,DAY(B2464))),IF(HOUR(C2464)&gt;9,HOUR(C2464),CONCATENATE(0,HOUR(C2464))),IF(MINUTE(C2464)&gt;9,MINUTE(C2464),CONCATENATE(0,MINUTE(C2464))),":",VLOOKUP(F2464,'Valid Values - Results'!$D$4:$F$12,3,FALSE)),"")</f>
        <v/>
      </c>
      <c r="H2464" s="41"/>
      <c r="I2464" s="41"/>
      <c r="J2464" s="41"/>
      <c r="K2464" s="41"/>
      <c r="L2464" s="41"/>
      <c r="M2464" s="92"/>
      <c r="N2464" s="41"/>
      <c r="O2464" s="41"/>
      <c r="P2464" s="41"/>
      <c r="Q2464" s="41"/>
      <c r="R2464" s="41"/>
      <c r="S2464" s="41"/>
      <c r="T2464" s="41"/>
      <c r="U2464" s="47"/>
      <c r="V2464" s="49"/>
      <c r="W2464" s="41"/>
      <c r="X2464" s="41"/>
      <c r="Y2464" s="41"/>
      <c r="AA2464" s="37" t="str">
        <f>IF($I2464&lt;&gt;"",VLOOKUP($I2464,'Valid Values - Search'!$R$4:$T$4719,3,FALSE),"")</f>
        <v/>
      </c>
      <c r="AB2464" s="37" t="str">
        <f>IF($I2464&lt;&gt;"",VLOOKUP($I2464,'Valid Values - Search'!$R$4:$S$4719,2,FALSE),"")</f>
        <v/>
      </c>
      <c r="AC2464" s="38" t="str">
        <f t="shared" si="38"/>
        <v/>
      </c>
      <c r="AD2464" s="38"/>
    </row>
    <row r="2465" spans="1:30">
      <c r="A2465" s="46"/>
      <c r="B2465" s="47"/>
      <c r="C2465" s="49"/>
      <c r="D2465" s="41"/>
      <c r="E2465" s="41"/>
      <c r="F2465" s="41"/>
      <c r="G2465" s="50" t="str">
        <f>IF(A2465&lt;&gt;"",CONCATENATE(A2465,":",YEAR(B2465),IF(MONTH(B2465)&gt;9,MONTH(B2465),CONCATENATE(0,MONTH(B2465))),IF(DAY(B2465)&gt;9,DAY(B2465),CONCATENATE(0,DAY(B2465))),IF(HOUR(C2465)&gt;9,HOUR(C2465),CONCATENATE(0,HOUR(C2465))),IF(MINUTE(C2465)&gt;9,MINUTE(C2465),CONCATENATE(0,MINUTE(C2465))),":",VLOOKUP(F2465,'Valid Values - Results'!$D$4:$F$12,3,FALSE)),"")</f>
        <v/>
      </c>
      <c r="H2465" s="41"/>
      <c r="I2465" s="41"/>
      <c r="J2465" s="41"/>
      <c r="K2465" s="41"/>
      <c r="L2465" s="41"/>
      <c r="M2465" s="92"/>
      <c r="N2465" s="41"/>
      <c r="O2465" s="41"/>
      <c r="P2465" s="41"/>
      <c r="Q2465" s="41"/>
      <c r="R2465" s="41"/>
      <c r="S2465" s="41"/>
      <c r="T2465" s="41"/>
      <c r="U2465" s="47"/>
      <c r="V2465" s="49"/>
      <c r="W2465" s="41"/>
      <c r="X2465" s="41"/>
      <c r="Y2465" s="41"/>
      <c r="AA2465" s="37" t="str">
        <f>IF($I2465&lt;&gt;"",VLOOKUP($I2465,'Valid Values - Search'!$R$4:$T$4719,3,FALSE),"")</f>
        <v/>
      </c>
      <c r="AB2465" s="37" t="str">
        <f>IF($I2465&lt;&gt;"",VLOOKUP($I2465,'Valid Values - Search'!$R$4:$S$4719,2,FALSE),"")</f>
        <v/>
      </c>
      <c r="AC2465" s="38" t="str">
        <f t="shared" si="38"/>
        <v/>
      </c>
      <c r="AD2465" s="38"/>
    </row>
    <row r="2466" spans="1:30">
      <c r="A2466" s="46"/>
      <c r="B2466" s="47"/>
      <c r="C2466" s="49"/>
      <c r="D2466" s="41"/>
      <c r="E2466" s="41"/>
      <c r="F2466" s="41"/>
      <c r="G2466" s="50" t="str">
        <f>IF(A2466&lt;&gt;"",CONCATENATE(A2466,":",YEAR(B2466),IF(MONTH(B2466)&gt;9,MONTH(B2466),CONCATENATE(0,MONTH(B2466))),IF(DAY(B2466)&gt;9,DAY(B2466),CONCATENATE(0,DAY(B2466))),IF(HOUR(C2466)&gt;9,HOUR(C2466),CONCATENATE(0,HOUR(C2466))),IF(MINUTE(C2466)&gt;9,MINUTE(C2466),CONCATENATE(0,MINUTE(C2466))),":",VLOOKUP(F2466,'Valid Values - Results'!$D$4:$F$12,3,FALSE)),"")</f>
        <v/>
      </c>
      <c r="H2466" s="41"/>
      <c r="I2466" s="41"/>
      <c r="J2466" s="41"/>
      <c r="K2466" s="41"/>
      <c r="L2466" s="41"/>
      <c r="M2466" s="92"/>
      <c r="N2466" s="41"/>
      <c r="O2466" s="41"/>
      <c r="P2466" s="41"/>
      <c r="Q2466" s="41"/>
      <c r="R2466" s="41"/>
      <c r="S2466" s="41"/>
      <c r="T2466" s="41"/>
      <c r="U2466" s="47"/>
      <c r="V2466" s="49"/>
      <c r="W2466" s="41"/>
      <c r="X2466" s="41"/>
      <c r="Y2466" s="41"/>
      <c r="AA2466" s="37" t="str">
        <f>IF($I2466&lt;&gt;"",VLOOKUP($I2466,'Valid Values - Search'!$R$4:$T$4719,3,FALSE),"")</f>
        <v/>
      </c>
      <c r="AB2466" s="37" t="str">
        <f>IF($I2466&lt;&gt;"",VLOOKUP($I2466,'Valid Values - Search'!$R$4:$S$4719,2,FALSE),"")</f>
        <v/>
      </c>
      <c r="AC2466" s="38" t="str">
        <f t="shared" si="38"/>
        <v/>
      </c>
      <c r="AD2466" s="38"/>
    </row>
    <row r="2467" spans="1:30">
      <c r="A2467" s="46"/>
      <c r="B2467" s="47"/>
      <c r="C2467" s="49"/>
      <c r="D2467" s="41"/>
      <c r="E2467" s="41"/>
      <c r="F2467" s="41"/>
      <c r="G2467" s="50" t="str">
        <f>IF(A2467&lt;&gt;"",CONCATENATE(A2467,":",YEAR(B2467),IF(MONTH(B2467)&gt;9,MONTH(B2467),CONCATENATE(0,MONTH(B2467))),IF(DAY(B2467)&gt;9,DAY(B2467),CONCATENATE(0,DAY(B2467))),IF(HOUR(C2467)&gt;9,HOUR(C2467),CONCATENATE(0,HOUR(C2467))),IF(MINUTE(C2467)&gt;9,MINUTE(C2467),CONCATENATE(0,MINUTE(C2467))),":",VLOOKUP(F2467,'Valid Values - Results'!$D$4:$F$12,3,FALSE)),"")</f>
        <v/>
      </c>
      <c r="H2467" s="41"/>
      <c r="I2467" s="41"/>
      <c r="J2467" s="41"/>
      <c r="K2467" s="41"/>
      <c r="L2467" s="41"/>
      <c r="M2467" s="92"/>
      <c r="N2467" s="41"/>
      <c r="O2467" s="41"/>
      <c r="P2467" s="41"/>
      <c r="Q2467" s="41"/>
      <c r="R2467" s="41"/>
      <c r="S2467" s="41"/>
      <c r="T2467" s="41"/>
      <c r="U2467" s="47"/>
      <c r="V2467" s="49"/>
      <c r="W2467" s="41"/>
      <c r="X2467" s="41"/>
      <c r="Y2467" s="41"/>
      <c r="AA2467" s="37" t="str">
        <f>IF($I2467&lt;&gt;"",VLOOKUP($I2467,'Valid Values - Search'!$R$4:$T$4719,3,FALSE),"")</f>
        <v/>
      </c>
      <c r="AB2467" s="37" t="str">
        <f>IF($I2467&lt;&gt;"",VLOOKUP($I2467,'Valid Values - Search'!$R$4:$S$4719,2,FALSE),"")</f>
        <v/>
      </c>
      <c r="AC2467" s="38" t="str">
        <f t="shared" si="38"/>
        <v/>
      </c>
      <c r="AD2467" s="38"/>
    </row>
    <row r="2468" spans="1:30">
      <c r="A2468" s="46"/>
      <c r="B2468" s="47"/>
      <c r="C2468" s="49"/>
      <c r="D2468" s="41"/>
      <c r="E2468" s="41"/>
      <c r="F2468" s="41"/>
      <c r="G2468" s="50" t="str">
        <f>IF(A2468&lt;&gt;"",CONCATENATE(A2468,":",YEAR(B2468),IF(MONTH(B2468)&gt;9,MONTH(B2468),CONCATENATE(0,MONTH(B2468))),IF(DAY(B2468)&gt;9,DAY(B2468),CONCATENATE(0,DAY(B2468))),IF(HOUR(C2468)&gt;9,HOUR(C2468),CONCATENATE(0,HOUR(C2468))),IF(MINUTE(C2468)&gt;9,MINUTE(C2468),CONCATENATE(0,MINUTE(C2468))),":",VLOOKUP(F2468,'Valid Values - Results'!$D$4:$F$12,3,FALSE)),"")</f>
        <v/>
      </c>
      <c r="H2468" s="41"/>
      <c r="I2468" s="41"/>
      <c r="J2468" s="41"/>
      <c r="K2468" s="41"/>
      <c r="L2468" s="41"/>
      <c r="M2468" s="92"/>
      <c r="N2468" s="41"/>
      <c r="O2468" s="41"/>
      <c r="P2468" s="41"/>
      <c r="Q2468" s="41"/>
      <c r="R2468" s="41"/>
      <c r="S2468" s="41"/>
      <c r="T2468" s="41"/>
      <c r="U2468" s="47"/>
      <c r="V2468" s="49"/>
      <c r="W2468" s="41"/>
      <c r="X2468" s="41"/>
      <c r="Y2468" s="41"/>
      <c r="AA2468" s="37" t="str">
        <f>IF($I2468&lt;&gt;"",VLOOKUP($I2468,'Valid Values - Search'!$R$4:$T$4719,3,FALSE),"")</f>
        <v/>
      </c>
      <c r="AB2468" s="37" t="str">
        <f>IF($I2468&lt;&gt;"",VLOOKUP($I2468,'Valid Values - Search'!$R$4:$S$4719,2,FALSE),"")</f>
        <v/>
      </c>
      <c r="AC2468" s="38" t="str">
        <f t="shared" si="38"/>
        <v/>
      </c>
      <c r="AD2468" s="38"/>
    </row>
    <row r="2469" spans="1:30">
      <c r="A2469" s="46"/>
      <c r="B2469" s="47"/>
      <c r="C2469" s="49"/>
      <c r="D2469" s="41"/>
      <c r="E2469" s="41"/>
      <c r="F2469" s="41"/>
      <c r="G2469" s="50" t="str">
        <f>IF(A2469&lt;&gt;"",CONCATENATE(A2469,":",YEAR(B2469),IF(MONTH(B2469)&gt;9,MONTH(B2469),CONCATENATE(0,MONTH(B2469))),IF(DAY(B2469)&gt;9,DAY(B2469),CONCATENATE(0,DAY(B2469))),IF(HOUR(C2469)&gt;9,HOUR(C2469),CONCATENATE(0,HOUR(C2469))),IF(MINUTE(C2469)&gt;9,MINUTE(C2469),CONCATENATE(0,MINUTE(C2469))),":",VLOOKUP(F2469,'Valid Values - Results'!$D$4:$F$12,3,FALSE)),"")</f>
        <v/>
      </c>
      <c r="H2469" s="41"/>
      <c r="I2469" s="41"/>
      <c r="J2469" s="41"/>
      <c r="K2469" s="41"/>
      <c r="L2469" s="41"/>
      <c r="M2469" s="92"/>
      <c r="N2469" s="41"/>
      <c r="O2469" s="41"/>
      <c r="P2469" s="41"/>
      <c r="Q2469" s="41"/>
      <c r="R2469" s="41"/>
      <c r="S2469" s="41"/>
      <c r="T2469" s="41"/>
      <c r="U2469" s="47"/>
      <c r="V2469" s="49"/>
      <c r="W2469" s="41"/>
      <c r="X2469" s="41"/>
      <c r="Y2469" s="41"/>
      <c r="AA2469" s="37" t="str">
        <f>IF($I2469&lt;&gt;"",VLOOKUP($I2469,'Valid Values - Search'!$R$4:$T$4719,3,FALSE),"")</f>
        <v/>
      </c>
      <c r="AB2469" s="37" t="str">
        <f>IF($I2469&lt;&gt;"",VLOOKUP($I2469,'Valid Values - Search'!$R$4:$S$4719,2,FALSE),"")</f>
        <v/>
      </c>
      <c r="AC2469" s="38" t="str">
        <f t="shared" si="38"/>
        <v/>
      </c>
      <c r="AD2469" s="38"/>
    </row>
    <row r="2470" spans="1:30">
      <c r="A2470" s="46"/>
      <c r="B2470" s="47"/>
      <c r="C2470" s="49"/>
      <c r="D2470" s="41"/>
      <c r="E2470" s="41"/>
      <c r="F2470" s="41"/>
      <c r="G2470" s="50" t="str">
        <f>IF(A2470&lt;&gt;"",CONCATENATE(A2470,":",YEAR(B2470),IF(MONTH(B2470)&gt;9,MONTH(B2470),CONCATENATE(0,MONTH(B2470))),IF(DAY(B2470)&gt;9,DAY(B2470),CONCATENATE(0,DAY(B2470))),IF(HOUR(C2470)&gt;9,HOUR(C2470),CONCATENATE(0,HOUR(C2470))),IF(MINUTE(C2470)&gt;9,MINUTE(C2470),CONCATENATE(0,MINUTE(C2470))),":",VLOOKUP(F2470,'Valid Values - Results'!$D$4:$F$12,3,FALSE)),"")</f>
        <v/>
      </c>
      <c r="H2470" s="41"/>
      <c r="I2470" s="41"/>
      <c r="J2470" s="41"/>
      <c r="K2470" s="41"/>
      <c r="L2470" s="41"/>
      <c r="M2470" s="92"/>
      <c r="N2470" s="41"/>
      <c r="O2470" s="41"/>
      <c r="P2470" s="41"/>
      <c r="Q2470" s="41"/>
      <c r="R2470" s="41"/>
      <c r="S2470" s="41"/>
      <c r="T2470" s="41"/>
      <c r="U2470" s="47"/>
      <c r="V2470" s="49"/>
      <c r="W2470" s="41"/>
      <c r="X2470" s="41"/>
      <c r="Y2470" s="41"/>
      <c r="AA2470" s="37" t="str">
        <f>IF($I2470&lt;&gt;"",VLOOKUP($I2470,'Valid Values - Search'!$R$4:$T$4719,3,FALSE),"")</f>
        <v/>
      </c>
      <c r="AB2470" s="37" t="str">
        <f>IF($I2470&lt;&gt;"",VLOOKUP($I2470,'Valid Values - Search'!$R$4:$S$4719,2,FALSE),"")</f>
        <v/>
      </c>
      <c r="AC2470" s="38" t="str">
        <f t="shared" si="38"/>
        <v/>
      </c>
      <c r="AD2470" s="38"/>
    </row>
    <row r="2471" spans="1:30">
      <c r="A2471" s="46"/>
      <c r="B2471" s="47"/>
      <c r="C2471" s="49"/>
      <c r="D2471" s="41"/>
      <c r="E2471" s="41"/>
      <c r="F2471" s="41"/>
      <c r="G2471" s="50" t="str">
        <f>IF(A2471&lt;&gt;"",CONCATENATE(A2471,":",YEAR(B2471),IF(MONTH(B2471)&gt;9,MONTH(B2471),CONCATENATE(0,MONTH(B2471))),IF(DAY(B2471)&gt;9,DAY(B2471),CONCATENATE(0,DAY(B2471))),IF(HOUR(C2471)&gt;9,HOUR(C2471),CONCATENATE(0,HOUR(C2471))),IF(MINUTE(C2471)&gt;9,MINUTE(C2471),CONCATENATE(0,MINUTE(C2471))),":",VLOOKUP(F2471,'Valid Values - Results'!$D$4:$F$12,3,FALSE)),"")</f>
        <v/>
      </c>
      <c r="H2471" s="41"/>
      <c r="I2471" s="41"/>
      <c r="J2471" s="41"/>
      <c r="K2471" s="41"/>
      <c r="L2471" s="41"/>
      <c r="M2471" s="92"/>
      <c r="N2471" s="41"/>
      <c r="O2471" s="41"/>
      <c r="P2471" s="41"/>
      <c r="Q2471" s="41"/>
      <c r="R2471" s="41"/>
      <c r="S2471" s="41"/>
      <c r="T2471" s="41"/>
      <c r="U2471" s="47"/>
      <c r="V2471" s="49"/>
      <c r="W2471" s="41"/>
      <c r="X2471" s="41"/>
      <c r="Y2471" s="41"/>
      <c r="AA2471" s="37" t="str">
        <f>IF($I2471&lt;&gt;"",VLOOKUP($I2471,'Valid Values - Search'!$R$4:$T$4719,3,FALSE),"")</f>
        <v/>
      </c>
      <c r="AB2471" s="37" t="str">
        <f>IF($I2471&lt;&gt;"",VLOOKUP($I2471,'Valid Values - Search'!$R$4:$S$4719,2,FALSE),"")</f>
        <v/>
      </c>
      <c r="AC2471" s="38" t="str">
        <f t="shared" si="38"/>
        <v/>
      </c>
      <c r="AD2471" s="38"/>
    </row>
    <row r="2472" spans="1:30">
      <c r="A2472" s="46"/>
      <c r="B2472" s="47"/>
      <c r="C2472" s="49"/>
      <c r="D2472" s="41"/>
      <c r="E2472" s="41"/>
      <c r="F2472" s="41"/>
      <c r="G2472" s="50" t="str">
        <f>IF(A2472&lt;&gt;"",CONCATENATE(A2472,":",YEAR(B2472),IF(MONTH(B2472)&gt;9,MONTH(B2472),CONCATENATE(0,MONTH(B2472))),IF(DAY(B2472)&gt;9,DAY(B2472),CONCATENATE(0,DAY(B2472))),IF(HOUR(C2472)&gt;9,HOUR(C2472),CONCATENATE(0,HOUR(C2472))),IF(MINUTE(C2472)&gt;9,MINUTE(C2472),CONCATENATE(0,MINUTE(C2472))),":",VLOOKUP(F2472,'Valid Values - Results'!$D$4:$F$12,3,FALSE)),"")</f>
        <v/>
      </c>
      <c r="H2472" s="41"/>
      <c r="I2472" s="41"/>
      <c r="J2472" s="41"/>
      <c r="K2472" s="41"/>
      <c r="L2472" s="41"/>
      <c r="M2472" s="92"/>
      <c r="N2472" s="41"/>
      <c r="O2472" s="41"/>
      <c r="P2472" s="41"/>
      <c r="Q2472" s="41"/>
      <c r="R2472" s="41"/>
      <c r="S2472" s="41"/>
      <c r="T2472" s="41"/>
      <c r="U2472" s="47"/>
      <c r="V2472" s="49"/>
      <c r="W2472" s="41"/>
      <c r="X2472" s="41"/>
      <c r="Y2472" s="41"/>
      <c r="AA2472" s="37" t="str">
        <f>IF($I2472&lt;&gt;"",VLOOKUP($I2472,'Valid Values - Search'!$R$4:$T$4719,3,FALSE),"")</f>
        <v/>
      </c>
      <c r="AB2472" s="37" t="str">
        <f>IF($I2472&lt;&gt;"",VLOOKUP($I2472,'Valid Values - Search'!$R$4:$S$4719,2,FALSE),"")</f>
        <v/>
      </c>
      <c r="AC2472" s="38" t="str">
        <f t="shared" si="38"/>
        <v/>
      </c>
      <c r="AD2472" s="38"/>
    </row>
    <row r="2473" spans="1:30">
      <c r="A2473" s="46"/>
      <c r="B2473" s="47"/>
      <c r="C2473" s="49"/>
      <c r="D2473" s="41"/>
      <c r="E2473" s="41"/>
      <c r="F2473" s="41"/>
      <c r="G2473" s="50" t="str">
        <f>IF(A2473&lt;&gt;"",CONCATENATE(A2473,":",YEAR(B2473),IF(MONTH(B2473)&gt;9,MONTH(B2473),CONCATENATE(0,MONTH(B2473))),IF(DAY(B2473)&gt;9,DAY(B2473),CONCATENATE(0,DAY(B2473))),IF(HOUR(C2473)&gt;9,HOUR(C2473),CONCATENATE(0,HOUR(C2473))),IF(MINUTE(C2473)&gt;9,MINUTE(C2473),CONCATENATE(0,MINUTE(C2473))),":",VLOOKUP(F2473,'Valid Values - Results'!$D$4:$F$12,3,FALSE)),"")</f>
        <v/>
      </c>
      <c r="H2473" s="41"/>
      <c r="I2473" s="41"/>
      <c r="J2473" s="41"/>
      <c r="K2473" s="41"/>
      <c r="L2473" s="41"/>
      <c r="M2473" s="92"/>
      <c r="N2473" s="41"/>
      <c r="O2473" s="41"/>
      <c r="P2473" s="41"/>
      <c r="Q2473" s="41"/>
      <c r="R2473" s="41"/>
      <c r="S2473" s="41"/>
      <c r="T2473" s="41"/>
      <c r="U2473" s="47"/>
      <c r="V2473" s="49"/>
      <c r="W2473" s="41"/>
      <c r="X2473" s="41"/>
      <c r="Y2473" s="41"/>
      <c r="AA2473" s="37" t="str">
        <f>IF($I2473&lt;&gt;"",VLOOKUP($I2473,'Valid Values - Search'!$R$4:$T$4719,3,FALSE),"")</f>
        <v/>
      </c>
      <c r="AB2473" s="37" t="str">
        <f>IF($I2473&lt;&gt;"",VLOOKUP($I2473,'Valid Values - Search'!$R$4:$S$4719,2,FALSE),"")</f>
        <v/>
      </c>
      <c r="AC2473" s="38" t="str">
        <f t="shared" si="38"/>
        <v/>
      </c>
      <c r="AD2473" s="38"/>
    </row>
    <row r="2474" spans="1:30">
      <c r="A2474" s="46"/>
      <c r="B2474" s="47"/>
      <c r="C2474" s="49"/>
      <c r="D2474" s="41"/>
      <c r="E2474" s="41"/>
      <c r="F2474" s="41"/>
      <c r="G2474" s="50" t="str">
        <f>IF(A2474&lt;&gt;"",CONCATENATE(A2474,":",YEAR(B2474),IF(MONTH(B2474)&gt;9,MONTH(B2474),CONCATENATE(0,MONTH(B2474))),IF(DAY(B2474)&gt;9,DAY(B2474),CONCATENATE(0,DAY(B2474))),IF(HOUR(C2474)&gt;9,HOUR(C2474),CONCATENATE(0,HOUR(C2474))),IF(MINUTE(C2474)&gt;9,MINUTE(C2474),CONCATENATE(0,MINUTE(C2474))),":",VLOOKUP(F2474,'Valid Values - Results'!$D$4:$F$12,3,FALSE)),"")</f>
        <v/>
      </c>
      <c r="H2474" s="41"/>
      <c r="I2474" s="41"/>
      <c r="J2474" s="41"/>
      <c r="K2474" s="41"/>
      <c r="L2474" s="41"/>
      <c r="M2474" s="92"/>
      <c r="N2474" s="41"/>
      <c r="O2474" s="41"/>
      <c r="P2474" s="41"/>
      <c r="Q2474" s="41"/>
      <c r="R2474" s="41"/>
      <c r="S2474" s="41"/>
      <c r="T2474" s="41"/>
      <c r="U2474" s="47"/>
      <c r="V2474" s="49"/>
      <c r="W2474" s="41"/>
      <c r="X2474" s="41"/>
      <c r="Y2474" s="41"/>
      <c r="AA2474" s="37" t="str">
        <f>IF($I2474&lt;&gt;"",VLOOKUP($I2474,'Valid Values - Search'!$R$4:$T$4719,3,FALSE),"")</f>
        <v/>
      </c>
      <c r="AB2474" s="37" t="str">
        <f>IF($I2474&lt;&gt;"",VLOOKUP($I2474,'Valid Values - Search'!$R$4:$S$4719,2,FALSE),"")</f>
        <v/>
      </c>
      <c r="AC2474" s="38" t="str">
        <f t="shared" si="38"/>
        <v/>
      </c>
      <c r="AD2474" s="38"/>
    </row>
    <row r="2475" spans="1:30">
      <c r="A2475" s="46"/>
      <c r="B2475" s="47"/>
      <c r="C2475" s="49"/>
      <c r="D2475" s="41"/>
      <c r="E2475" s="41"/>
      <c r="F2475" s="41"/>
      <c r="G2475" s="50" t="str">
        <f>IF(A2475&lt;&gt;"",CONCATENATE(A2475,":",YEAR(B2475),IF(MONTH(B2475)&gt;9,MONTH(B2475),CONCATENATE(0,MONTH(B2475))),IF(DAY(B2475)&gt;9,DAY(B2475),CONCATENATE(0,DAY(B2475))),IF(HOUR(C2475)&gt;9,HOUR(C2475),CONCATENATE(0,HOUR(C2475))),IF(MINUTE(C2475)&gt;9,MINUTE(C2475),CONCATENATE(0,MINUTE(C2475))),":",VLOOKUP(F2475,'Valid Values - Results'!$D$4:$F$12,3,FALSE)),"")</f>
        <v/>
      </c>
      <c r="H2475" s="41"/>
      <c r="I2475" s="41"/>
      <c r="J2475" s="41"/>
      <c r="K2475" s="41"/>
      <c r="L2475" s="41"/>
      <c r="M2475" s="92"/>
      <c r="N2475" s="41"/>
      <c r="O2475" s="41"/>
      <c r="P2475" s="41"/>
      <c r="Q2475" s="41"/>
      <c r="R2475" s="41"/>
      <c r="S2475" s="41"/>
      <c r="T2475" s="41"/>
      <c r="U2475" s="47"/>
      <c r="V2475" s="49"/>
      <c r="W2475" s="41"/>
      <c r="X2475" s="41"/>
      <c r="Y2475" s="41"/>
      <c r="AA2475" s="37" t="str">
        <f>IF($I2475&lt;&gt;"",VLOOKUP($I2475,'Valid Values - Search'!$R$4:$T$4719,3,FALSE),"")</f>
        <v/>
      </c>
      <c r="AB2475" s="37" t="str">
        <f>IF($I2475&lt;&gt;"",VLOOKUP($I2475,'Valid Values - Search'!$R$4:$S$4719,2,FALSE),"")</f>
        <v/>
      </c>
      <c r="AC2475" s="38" t="str">
        <f t="shared" si="38"/>
        <v/>
      </c>
      <c r="AD2475" s="38"/>
    </row>
    <row r="2476" spans="1:30">
      <c r="A2476" s="46"/>
      <c r="B2476" s="47"/>
      <c r="C2476" s="49"/>
      <c r="D2476" s="41"/>
      <c r="E2476" s="41"/>
      <c r="F2476" s="41"/>
      <c r="G2476" s="50" t="str">
        <f>IF(A2476&lt;&gt;"",CONCATENATE(A2476,":",YEAR(B2476),IF(MONTH(B2476)&gt;9,MONTH(B2476),CONCATENATE(0,MONTH(B2476))),IF(DAY(B2476)&gt;9,DAY(B2476),CONCATENATE(0,DAY(B2476))),IF(HOUR(C2476)&gt;9,HOUR(C2476),CONCATENATE(0,HOUR(C2476))),IF(MINUTE(C2476)&gt;9,MINUTE(C2476),CONCATENATE(0,MINUTE(C2476))),":",VLOOKUP(F2476,'Valid Values - Results'!$D$4:$F$12,3,FALSE)),"")</f>
        <v/>
      </c>
      <c r="H2476" s="41"/>
      <c r="I2476" s="41"/>
      <c r="J2476" s="41"/>
      <c r="K2476" s="41"/>
      <c r="L2476" s="41"/>
      <c r="M2476" s="92"/>
      <c r="N2476" s="41"/>
      <c r="O2476" s="41"/>
      <c r="P2476" s="41"/>
      <c r="Q2476" s="41"/>
      <c r="R2476" s="41"/>
      <c r="S2476" s="41"/>
      <c r="T2476" s="41"/>
      <c r="U2476" s="47"/>
      <c r="V2476" s="49"/>
      <c r="W2476" s="41"/>
      <c r="X2476" s="41"/>
      <c r="Y2476" s="41"/>
      <c r="AA2476" s="37" t="str">
        <f>IF($I2476&lt;&gt;"",VLOOKUP($I2476,'Valid Values - Search'!$R$4:$T$4719,3,FALSE),"")</f>
        <v/>
      </c>
      <c r="AB2476" s="37" t="str">
        <f>IF($I2476&lt;&gt;"",VLOOKUP($I2476,'Valid Values - Search'!$R$4:$S$4719,2,FALSE),"")</f>
        <v/>
      </c>
      <c r="AC2476" s="38" t="str">
        <f t="shared" si="38"/>
        <v/>
      </c>
      <c r="AD2476" s="38"/>
    </row>
    <row r="2477" spans="1:30">
      <c r="A2477" s="46"/>
      <c r="B2477" s="47"/>
      <c r="C2477" s="49"/>
      <c r="D2477" s="41"/>
      <c r="E2477" s="41"/>
      <c r="F2477" s="41"/>
      <c r="G2477" s="50" t="str">
        <f>IF(A2477&lt;&gt;"",CONCATENATE(A2477,":",YEAR(B2477),IF(MONTH(B2477)&gt;9,MONTH(B2477),CONCATENATE(0,MONTH(B2477))),IF(DAY(B2477)&gt;9,DAY(B2477),CONCATENATE(0,DAY(B2477))),IF(HOUR(C2477)&gt;9,HOUR(C2477),CONCATENATE(0,HOUR(C2477))),IF(MINUTE(C2477)&gt;9,MINUTE(C2477),CONCATENATE(0,MINUTE(C2477))),":",VLOOKUP(F2477,'Valid Values - Results'!$D$4:$F$12,3,FALSE)),"")</f>
        <v/>
      </c>
      <c r="H2477" s="41"/>
      <c r="I2477" s="41"/>
      <c r="J2477" s="41"/>
      <c r="K2477" s="41"/>
      <c r="L2477" s="41"/>
      <c r="M2477" s="92"/>
      <c r="N2477" s="41"/>
      <c r="O2477" s="41"/>
      <c r="P2477" s="41"/>
      <c r="Q2477" s="41"/>
      <c r="R2477" s="41"/>
      <c r="S2477" s="41"/>
      <c r="T2477" s="41"/>
      <c r="U2477" s="47"/>
      <c r="V2477" s="49"/>
      <c r="W2477" s="41"/>
      <c r="X2477" s="41"/>
      <c r="Y2477" s="41"/>
      <c r="AA2477" s="37" t="str">
        <f>IF($I2477&lt;&gt;"",VLOOKUP($I2477,'Valid Values - Search'!$R$4:$T$4719,3,FALSE),"")</f>
        <v/>
      </c>
      <c r="AB2477" s="37" t="str">
        <f>IF($I2477&lt;&gt;"",VLOOKUP($I2477,'Valid Values - Search'!$R$4:$S$4719,2,FALSE),"")</f>
        <v/>
      </c>
      <c r="AC2477" s="38" t="str">
        <f t="shared" si="38"/>
        <v/>
      </c>
      <c r="AD2477" s="38"/>
    </row>
    <row r="2478" spans="1:30">
      <c r="A2478" s="46"/>
      <c r="B2478" s="47"/>
      <c r="C2478" s="49"/>
      <c r="D2478" s="41"/>
      <c r="E2478" s="41"/>
      <c r="F2478" s="41"/>
      <c r="G2478" s="50" t="str">
        <f>IF(A2478&lt;&gt;"",CONCATENATE(A2478,":",YEAR(B2478),IF(MONTH(B2478)&gt;9,MONTH(B2478),CONCATENATE(0,MONTH(B2478))),IF(DAY(B2478)&gt;9,DAY(B2478),CONCATENATE(0,DAY(B2478))),IF(HOUR(C2478)&gt;9,HOUR(C2478),CONCATENATE(0,HOUR(C2478))),IF(MINUTE(C2478)&gt;9,MINUTE(C2478),CONCATENATE(0,MINUTE(C2478))),":",VLOOKUP(F2478,'Valid Values - Results'!$D$4:$F$12,3,FALSE)),"")</f>
        <v/>
      </c>
      <c r="H2478" s="41"/>
      <c r="I2478" s="41"/>
      <c r="J2478" s="41"/>
      <c r="K2478" s="41"/>
      <c r="L2478" s="41"/>
      <c r="M2478" s="92"/>
      <c r="N2478" s="41"/>
      <c r="O2478" s="41"/>
      <c r="P2478" s="41"/>
      <c r="Q2478" s="41"/>
      <c r="R2478" s="41"/>
      <c r="S2478" s="41"/>
      <c r="T2478" s="41"/>
      <c r="U2478" s="47"/>
      <c r="V2478" s="49"/>
      <c r="W2478" s="41"/>
      <c r="X2478" s="41"/>
      <c r="Y2478" s="41"/>
      <c r="AA2478" s="37" t="str">
        <f>IF($I2478&lt;&gt;"",VLOOKUP($I2478,'Valid Values - Search'!$R$4:$T$4719,3,FALSE),"")</f>
        <v/>
      </c>
      <c r="AB2478" s="37" t="str">
        <f>IF($I2478&lt;&gt;"",VLOOKUP($I2478,'Valid Values - Search'!$R$4:$S$4719,2,FALSE),"")</f>
        <v/>
      </c>
      <c r="AC2478" s="38" t="str">
        <f t="shared" si="38"/>
        <v/>
      </c>
      <c r="AD2478" s="38"/>
    </row>
    <row r="2479" spans="1:30">
      <c r="A2479" s="46"/>
      <c r="B2479" s="47"/>
      <c r="C2479" s="49"/>
      <c r="D2479" s="41"/>
      <c r="E2479" s="41"/>
      <c r="F2479" s="41"/>
      <c r="G2479" s="50" t="str">
        <f>IF(A2479&lt;&gt;"",CONCATENATE(A2479,":",YEAR(B2479),IF(MONTH(B2479)&gt;9,MONTH(B2479),CONCATENATE(0,MONTH(B2479))),IF(DAY(B2479)&gt;9,DAY(B2479),CONCATENATE(0,DAY(B2479))),IF(HOUR(C2479)&gt;9,HOUR(C2479),CONCATENATE(0,HOUR(C2479))),IF(MINUTE(C2479)&gt;9,MINUTE(C2479),CONCATENATE(0,MINUTE(C2479))),":",VLOOKUP(F2479,'Valid Values - Results'!$D$4:$F$12,3,FALSE)),"")</f>
        <v/>
      </c>
      <c r="H2479" s="41"/>
      <c r="I2479" s="41"/>
      <c r="J2479" s="41"/>
      <c r="K2479" s="41"/>
      <c r="L2479" s="41"/>
      <c r="M2479" s="92"/>
      <c r="N2479" s="41"/>
      <c r="O2479" s="41"/>
      <c r="P2479" s="41"/>
      <c r="Q2479" s="41"/>
      <c r="R2479" s="41"/>
      <c r="S2479" s="41"/>
      <c r="T2479" s="41"/>
      <c r="U2479" s="47"/>
      <c r="V2479" s="49"/>
      <c r="W2479" s="41"/>
      <c r="X2479" s="41"/>
      <c r="Y2479" s="41"/>
      <c r="AA2479" s="37" t="str">
        <f>IF($I2479&lt;&gt;"",VLOOKUP($I2479,'Valid Values - Search'!$R$4:$T$4719,3,FALSE),"")</f>
        <v/>
      </c>
      <c r="AB2479" s="37" t="str">
        <f>IF($I2479&lt;&gt;"",VLOOKUP($I2479,'Valid Values - Search'!$R$4:$S$4719,2,FALSE),"")</f>
        <v/>
      </c>
      <c r="AC2479" s="38" t="str">
        <f t="shared" si="38"/>
        <v/>
      </c>
      <c r="AD2479" s="38"/>
    </row>
    <row r="2480" spans="1:30">
      <c r="A2480" s="46"/>
      <c r="B2480" s="47"/>
      <c r="C2480" s="49"/>
      <c r="D2480" s="41"/>
      <c r="E2480" s="41"/>
      <c r="F2480" s="41"/>
      <c r="G2480" s="50" t="str">
        <f>IF(A2480&lt;&gt;"",CONCATENATE(A2480,":",YEAR(B2480),IF(MONTH(B2480)&gt;9,MONTH(B2480),CONCATENATE(0,MONTH(B2480))),IF(DAY(B2480)&gt;9,DAY(B2480),CONCATENATE(0,DAY(B2480))),IF(HOUR(C2480)&gt;9,HOUR(C2480),CONCATENATE(0,HOUR(C2480))),IF(MINUTE(C2480)&gt;9,MINUTE(C2480),CONCATENATE(0,MINUTE(C2480))),":",VLOOKUP(F2480,'Valid Values - Results'!$D$4:$F$12,3,FALSE)),"")</f>
        <v/>
      </c>
      <c r="H2480" s="41"/>
      <c r="I2480" s="41"/>
      <c r="J2480" s="41"/>
      <c r="K2480" s="41"/>
      <c r="L2480" s="41"/>
      <c r="M2480" s="92"/>
      <c r="N2480" s="41"/>
      <c r="O2480" s="41"/>
      <c r="P2480" s="41"/>
      <c r="Q2480" s="41"/>
      <c r="R2480" s="41"/>
      <c r="S2480" s="41"/>
      <c r="T2480" s="41"/>
      <c r="U2480" s="47"/>
      <c r="V2480" s="49"/>
      <c r="W2480" s="41"/>
      <c r="X2480" s="41"/>
      <c r="Y2480" s="41"/>
      <c r="AA2480" s="37" t="str">
        <f>IF($I2480&lt;&gt;"",VLOOKUP($I2480,'Valid Values - Search'!$R$4:$T$4719,3,FALSE),"")</f>
        <v/>
      </c>
      <c r="AB2480" s="37" t="str">
        <f>IF($I2480&lt;&gt;"",VLOOKUP($I2480,'Valid Values - Search'!$R$4:$S$4719,2,FALSE),"")</f>
        <v/>
      </c>
      <c r="AC2480" s="38" t="str">
        <f t="shared" si="38"/>
        <v/>
      </c>
      <c r="AD2480" s="38"/>
    </row>
    <row r="2481" spans="1:30">
      <c r="A2481" s="46"/>
      <c r="B2481" s="47"/>
      <c r="C2481" s="49"/>
      <c r="D2481" s="41"/>
      <c r="E2481" s="41"/>
      <c r="F2481" s="41"/>
      <c r="G2481" s="50" t="str">
        <f>IF(A2481&lt;&gt;"",CONCATENATE(A2481,":",YEAR(B2481),IF(MONTH(B2481)&gt;9,MONTH(B2481),CONCATENATE(0,MONTH(B2481))),IF(DAY(B2481)&gt;9,DAY(B2481),CONCATENATE(0,DAY(B2481))),IF(HOUR(C2481)&gt;9,HOUR(C2481),CONCATENATE(0,HOUR(C2481))),IF(MINUTE(C2481)&gt;9,MINUTE(C2481),CONCATENATE(0,MINUTE(C2481))),":",VLOOKUP(F2481,'Valid Values - Results'!$D$4:$F$12,3,FALSE)),"")</f>
        <v/>
      </c>
      <c r="H2481" s="41"/>
      <c r="I2481" s="41"/>
      <c r="J2481" s="41"/>
      <c r="K2481" s="41"/>
      <c r="L2481" s="41"/>
      <c r="M2481" s="92"/>
      <c r="N2481" s="41"/>
      <c r="O2481" s="41"/>
      <c r="P2481" s="41"/>
      <c r="Q2481" s="41"/>
      <c r="R2481" s="41"/>
      <c r="S2481" s="41"/>
      <c r="T2481" s="41"/>
      <c r="U2481" s="47"/>
      <c r="V2481" s="49"/>
      <c r="W2481" s="41"/>
      <c r="X2481" s="41"/>
      <c r="Y2481" s="41"/>
      <c r="AA2481" s="37" t="str">
        <f>IF($I2481&lt;&gt;"",VLOOKUP($I2481,'Valid Values - Search'!$R$4:$T$4719,3,FALSE),"")</f>
        <v/>
      </c>
      <c r="AB2481" s="37" t="str">
        <f>IF($I2481&lt;&gt;"",VLOOKUP($I2481,'Valid Values - Search'!$R$4:$S$4719,2,FALSE),"")</f>
        <v/>
      </c>
      <c r="AC2481" s="38" t="str">
        <f t="shared" si="38"/>
        <v/>
      </c>
      <c r="AD2481" s="38"/>
    </row>
    <row r="2482" spans="1:30">
      <c r="A2482" s="46"/>
      <c r="B2482" s="47"/>
      <c r="C2482" s="49"/>
      <c r="D2482" s="41"/>
      <c r="E2482" s="41"/>
      <c r="F2482" s="41"/>
      <c r="G2482" s="50" t="str">
        <f>IF(A2482&lt;&gt;"",CONCATENATE(A2482,":",YEAR(B2482),IF(MONTH(B2482)&gt;9,MONTH(B2482),CONCATENATE(0,MONTH(B2482))),IF(DAY(B2482)&gt;9,DAY(B2482),CONCATENATE(0,DAY(B2482))),IF(HOUR(C2482)&gt;9,HOUR(C2482),CONCATENATE(0,HOUR(C2482))),IF(MINUTE(C2482)&gt;9,MINUTE(C2482),CONCATENATE(0,MINUTE(C2482))),":",VLOOKUP(F2482,'Valid Values - Results'!$D$4:$F$12,3,FALSE)),"")</f>
        <v/>
      </c>
      <c r="H2482" s="41"/>
      <c r="I2482" s="41"/>
      <c r="J2482" s="41"/>
      <c r="K2482" s="41"/>
      <c r="L2482" s="41"/>
      <c r="M2482" s="92"/>
      <c r="N2482" s="41"/>
      <c r="O2482" s="41"/>
      <c r="P2482" s="41"/>
      <c r="Q2482" s="41"/>
      <c r="R2482" s="41"/>
      <c r="S2482" s="41"/>
      <c r="T2482" s="41"/>
      <c r="U2482" s="47"/>
      <c r="V2482" s="49"/>
      <c r="W2482" s="41"/>
      <c r="X2482" s="41"/>
      <c r="Y2482" s="41"/>
      <c r="AA2482" s="37" t="str">
        <f>IF($I2482&lt;&gt;"",VLOOKUP($I2482,'Valid Values - Search'!$R$4:$T$4719,3,FALSE),"")</f>
        <v/>
      </c>
      <c r="AB2482" s="37" t="str">
        <f>IF($I2482&lt;&gt;"",VLOOKUP($I2482,'Valid Values - Search'!$R$4:$S$4719,2,FALSE),"")</f>
        <v/>
      </c>
      <c r="AC2482" s="38" t="str">
        <f t="shared" si="38"/>
        <v/>
      </c>
      <c r="AD2482" s="38"/>
    </row>
    <row r="2483" spans="1:30">
      <c r="A2483" s="46"/>
      <c r="B2483" s="47"/>
      <c r="C2483" s="49"/>
      <c r="D2483" s="41"/>
      <c r="E2483" s="41"/>
      <c r="F2483" s="41"/>
      <c r="G2483" s="50" t="str">
        <f>IF(A2483&lt;&gt;"",CONCATENATE(A2483,":",YEAR(B2483),IF(MONTH(B2483)&gt;9,MONTH(B2483),CONCATENATE(0,MONTH(B2483))),IF(DAY(B2483)&gt;9,DAY(B2483),CONCATENATE(0,DAY(B2483))),IF(HOUR(C2483)&gt;9,HOUR(C2483),CONCATENATE(0,HOUR(C2483))),IF(MINUTE(C2483)&gt;9,MINUTE(C2483),CONCATENATE(0,MINUTE(C2483))),":",VLOOKUP(F2483,'Valid Values - Results'!$D$4:$F$12,3,FALSE)),"")</f>
        <v/>
      </c>
      <c r="H2483" s="41"/>
      <c r="I2483" s="41"/>
      <c r="J2483" s="41"/>
      <c r="K2483" s="41"/>
      <c r="L2483" s="41"/>
      <c r="M2483" s="92"/>
      <c r="N2483" s="41"/>
      <c r="O2483" s="41"/>
      <c r="P2483" s="41"/>
      <c r="Q2483" s="41"/>
      <c r="R2483" s="41"/>
      <c r="S2483" s="41"/>
      <c r="T2483" s="41"/>
      <c r="U2483" s="47"/>
      <c r="V2483" s="49"/>
      <c r="W2483" s="41"/>
      <c r="X2483" s="41"/>
      <c r="Y2483" s="41"/>
      <c r="AA2483" s="37" t="str">
        <f>IF($I2483&lt;&gt;"",VLOOKUP($I2483,'Valid Values - Search'!$R$4:$T$4719,3,FALSE),"")</f>
        <v/>
      </c>
      <c r="AB2483" s="37" t="str">
        <f>IF($I2483&lt;&gt;"",VLOOKUP($I2483,'Valid Values - Search'!$R$4:$S$4719,2,FALSE),"")</f>
        <v/>
      </c>
      <c r="AC2483" s="38" t="str">
        <f t="shared" si="38"/>
        <v/>
      </c>
      <c r="AD2483" s="38"/>
    </row>
    <row r="2484" spans="1:30">
      <c r="A2484" s="46"/>
      <c r="B2484" s="47"/>
      <c r="C2484" s="49"/>
      <c r="D2484" s="41"/>
      <c r="E2484" s="41"/>
      <c r="F2484" s="41"/>
      <c r="G2484" s="50" t="str">
        <f>IF(A2484&lt;&gt;"",CONCATENATE(A2484,":",YEAR(B2484),IF(MONTH(B2484)&gt;9,MONTH(B2484),CONCATENATE(0,MONTH(B2484))),IF(DAY(B2484)&gt;9,DAY(B2484),CONCATENATE(0,DAY(B2484))),IF(HOUR(C2484)&gt;9,HOUR(C2484),CONCATENATE(0,HOUR(C2484))),IF(MINUTE(C2484)&gt;9,MINUTE(C2484),CONCATENATE(0,MINUTE(C2484))),":",VLOOKUP(F2484,'Valid Values - Results'!$D$4:$F$12,3,FALSE)),"")</f>
        <v/>
      </c>
      <c r="H2484" s="41"/>
      <c r="I2484" s="41"/>
      <c r="J2484" s="41"/>
      <c r="K2484" s="41"/>
      <c r="L2484" s="41"/>
      <c r="M2484" s="92"/>
      <c r="N2484" s="41"/>
      <c r="O2484" s="41"/>
      <c r="P2484" s="41"/>
      <c r="Q2484" s="41"/>
      <c r="R2484" s="41"/>
      <c r="S2484" s="41"/>
      <c r="T2484" s="41"/>
      <c r="U2484" s="47"/>
      <c r="V2484" s="49"/>
      <c r="W2484" s="41"/>
      <c r="X2484" s="41"/>
      <c r="Y2484" s="41"/>
      <c r="AA2484" s="37" t="str">
        <f>IF($I2484&lt;&gt;"",VLOOKUP($I2484,'Valid Values - Search'!$R$4:$T$4719,3,FALSE),"")</f>
        <v/>
      </c>
      <c r="AB2484" s="37" t="str">
        <f>IF($I2484&lt;&gt;"",VLOOKUP($I2484,'Valid Values - Search'!$R$4:$S$4719,2,FALSE),"")</f>
        <v/>
      </c>
      <c r="AC2484" s="38" t="str">
        <f t="shared" si="38"/>
        <v/>
      </c>
      <c r="AD2484" s="38"/>
    </row>
    <row r="2485" spans="1:30">
      <c r="A2485" s="46"/>
      <c r="B2485" s="47"/>
      <c r="C2485" s="49"/>
      <c r="D2485" s="41"/>
      <c r="E2485" s="41"/>
      <c r="F2485" s="41"/>
      <c r="G2485" s="50" t="str">
        <f>IF(A2485&lt;&gt;"",CONCATENATE(A2485,":",YEAR(B2485),IF(MONTH(B2485)&gt;9,MONTH(B2485),CONCATENATE(0,MONTH(B2485))),IF(DAY(B2485)&gt;9,DAY(B2485),CONCATENATE(0,DAY(B2485))),IF(HOUR(C2485)&gt;9,HOUR(C2485),CONCATENATE(0,HOUR(C2485))),IF(MINUTE(C2485)&gt;9,MINUTE(C2485),CONCATENATE(0,MINUTE(C2485))),":",VLOOKUP(F2485,'Valid Values - Results'!$D$4:$F$12,3,FALSE)),"")</f>
        <v/>
      </c>
      <c r="H2485" s="41"/>
      <c r="I2485" s="41"/>
      <c r="J2485" s="41"/>
      <c r="K2485" s="41"/>
      <c r="L2485" s="41"/>
      <c r="M2485" s="92"/>
      <c r="N2485" s="41"/>
      <c r="O2485" s="41"/>
      <c r="P2485" s="41"/>
      <c r="Q2485" s="41"/>
      <c r="R2485" s="41"/>
      <c r="S2485" s="41"/>
      <c r="T2485" s="41"/>
      <c r="U2485" s="47"/>
      <c r="V2485" s="49"/>
      <c r="W2485" s="41"/>
      <c r="X2485" s="41"/>
      <c r="Y2485" s="41"/>
      <c r="AA2485" s="37" t="str">
        <f>IF($I2485&lt;&gt;"",VLOOKUP($I2485,'Valid Values - Search'!$R$4:$T$4719,3,FALSE),"")</f>
        <v/>
      </c>
      <c r="AB2485" s="37" t="str">
        <f>IF($I2485&lt;&gt;"",VLOOKUP($I2485,'Valid Values - Search'!$R$4:$S$4719,2,FALSE),"")</f>
        <v/>
      </c>
      <c r="AC2485" s="38" t="str">
        <f t="shared" si="38"/>
        <v/>
      </c>
      <c r="AD2485" s="38"/>
    </row>
    <row r="2486" spans="1:30">
      <c r="A2486" s="46"/>
      <c r="B2486" s="47"/>
      <c r="C2486" s="49"/>
      <c r="D2486" s="41"/>
      <c r="E2486" s="41"/>
      <c r="F2486" s="41"/>
      <c r="G2486" s="50" t="str">
        <f>IF(A2486&lt;&gt;"",CONCATENATE(A2486,":",YEAR(B2486),IF(MONTH(B2486)&gt;9,MONTH(B2486),CONCATENATE(0,MONTH(B2486))),IF(DAY(B2486)&gt;9,DAY(B2486),CONCATENATE(0,DAY(B2486))),IF(HOUR(C2486)&gt;9,HOUR(C2486),CONCATENATE(0,HOUR(C2486))),IF(MINUTE(C2486)&gt;9,MINUTE(C2486),CONCATENATE(0,MINUTE(C2486))),":",VLOOKUP(F2486,'Valid Values - Results'!$D$4:$F$12,3,FALSE)),"")</f>
        <v/>
      </c>
      <c r="H2486" s="41"/>
      <c r="I2486" s="41"/>
      <c r="J2486" s="41"/>
      <c r="K2486" s="41"/>
      <c r="L2486" s="41"/>
      <c r="M2486" s="92"/>
      <c r="N2486" s="41"/>
      <c r="O2486" s="41"/>
      <c r="P2486" s="41"/>
      <c r="Q2486" s="41"/>
      <c r="R2486" s="41"/>
      <c r="S2486" s="41"/>
      <c r="T2486" s="41"/>
      <c r="U2486" s="47"/>
      <c r="V2486" s="49"/>
      <c r="W2486" s="41"/>
      <c r="X2486" s="41"/>
      <c r="Y2486" s="41"/>
      <c r="AA2486" s="37" t="str">
        <f>IF($I2486&lt;&gt;"",VLOOKUP($I2486,'Valid Values - Search'!$R$4:$T$4719,3,FALSE),"")</f>
        <v/>
      </c>
      <c r="AB2486" s="37" t="str">
        <f>IF($I2486&lt;&gt;"",VLOOKUP($I2486,'Valid Values - Search'!$R$4:$S$4719,2,FALSE),"")</f>
        <v/>
      </c>
      <c r="AC2486" s="38" t="str">
        <f t="shared" si="38"/>
        <v/>
      </c>
      <c r="AD2486" s="38"/>
    </row>
    <row r="2487" spans="1:30">
      <c r="A2487" s="46"/>
      <c r="B2487" s="47"/>
      <c r="C2487" s="49"/>
      <c r="D2487" s="41"/>
      <c r="E2487" s="41"/>
      <c r="F2487" s="41"/>
      <c r="G2487" s="50" t="str">
        <f>IF(A2487&lt;&gt;"",CONCATENATE(A2487,":",YEAR(B2487),IF(MONTH(B2487)&gt;9,MONTH(B2487),CONCATENATE(0,MONTH(B2487))),IF(DAY(B2487)&gt;9,DAY(B2487),CONCATENATE(0,DAY(B2487))),IF(HOUR(C2487)&gt;9,HOUR(C2487),CONCATENATE(0,HOUR(C2487))),IF(MINUTE(C2487)&gt;9,MINUTE(C2487),CONCATENATE(0,MINUTE(C2487))),":",VLOOKUP(F2487,'Valid Values - Results'!$D$4:$F$12,3,FALSE)),"")</f>
        <v/>
      </c>
      <c r="H2487" s="41"/>
      <c r="I2487" s="41"/>
      <c r="J2487" s="41"/>
      <c r="K2487" s="41"/>
      <c r="L2487" s="41"/>
      <c r="M2487" s="92"/>
      <c r="N2487" s="41"/>
      <c r="O2487" s="41"/>
      <c r="P2487" s="41"/>
      <c r="Q2487" s="41"/>
      <c r="R2487" s="41"/>
      <c r="S2487" s="41"/>
      <c r="T2487" s="41"/>
      <c r="U2487" s="47"/>
      <c r="V2487" s="49"/>
      <c r="W2487" s="41"/>
      <c r="X2487" s="41"/>
      <c r="Y2487" s="41"/>
      <c r="AA2487" s="37" t="str">
        <f>IF($I2487&lt;&gt;"",VLOOKUP($I2487,'Valid Values - Search'!$R$4:$T$4719,3,FALSE),"")</f>
        <v/>
      </c>
      <c r="AB2487" s="37" t="str">
        <f>IF($I2487&lt;&gt;"",VLOOKUP($I2487,'Valid Values - Search'!$R$4:$S$4719,2,FALSE),"")</f>
        <v/>
      </c>
      <c r="AC2487" s="38" t="str">
        <f t="shared" si="38"/>
        <v/>
      </c>
      <c r="AD2487" s="38"/>
    </row>
    <row r="2488" spans="1:30">
      <c r="A2488" s="46"/>
      <c r="B2488" s="47"/>
      <c r="C2488" s="49"/>
      <c r="D2488" s="41"/>
      <c r="E2488" s="41"/>
      <c r="F2488" s="41"/>
      <c r="G2488" s="50" t="str">
        <f>IF(A2488&lt;&gt;"",CONCATENATE(A2488,":",YEAR(B2488),IF(MONTH(B2488)&gt;9,MONTH(B2488),CONCATENATE(0,MONTH(B2488))),IF(DAY(B2488)&gt;9,DAY(B2488),CONCATENATE(0,DAY(B2488))),IF(HOUR(C2488)&gt;9,HOUR(C2488),CONCATENATE(0,HOUR(C2488))),IF(MINUTE(C2488)&gt;9,MINUTE(C2488),CONCATENATE(0,MINUTE(C2488))),":",VLOOKUP(F2488,'Valid Values - Results'!$D$4:$F$12,3,FALSE)),"")</f>
        <v/>
      </c>
      <c r="H2488" s="41"/>
      <c r="I2488" s="41"/>
      <c r="J2488" s="41"/>
      <c r="K2488" s="41"/>
      <c r="L2488" s="41"/>
      <c r="M2488" s="92"/>
      <c r="N2488" s="41"/>
      <c r="O2488" s="41"/>
      <c r="P2488" s="41"/>
      <c r="Q2488" s="41"/>
      <c r="R2488" s="41"/>
      <c r="S2488" s="41"/>
      <c r="T2488" s="41"/>
      <c r="U2488" s="47"/>
      <c r="V2488" s="49"/>
      <c r="W2488" s="41"/>
      <c r="X2488" s="41"/>
      <c r="Y2488" s="41"/>
      <c r="AA2488" s="37" t="str">
        <f>IF($I2488&lt;&gt;"",VLOOKUP($I2488,'Valid Values - Search'!$R$4:$T$4719,3,FALSE),"")</f>
        <v/>
      </c>
      <c r="AB2488" s="37" t="str">
        <f>IF($I2488&lt;&gt;"",VLOOKUP($I2488,'Valid Values - Search'!$R$4:$S$4719,2,FALSE),"")</f>
        <v/>
      </c>
      <c r="AC2488" s="38" t="str">
        <f t="shared" si="38"/>
        <v/>
      </c>
      <c r="AD2488" s="38"/>
    </row>
    <row r="2489" spans="1:30">
      <c r="A2489" s="46"/>
      <c r="B2489" s="47"/>
      <c r="C2489" s="49"/>
      <c r="D2489" s="41"/>
      <c r="E2489" s="41"/>
      <c r="F2489" s="41"/>
      <c r="G2489" s="50" t="str">
        <f>IF(A2489&lt;&gt;"",CONCATENATE(A2489,":",YEAR(B2489),IF(MONTH(B2489)&gt;9,MONTH(B2489),CONCATENATE(0,MONTH(B2489))),IF(DAY(B2489)&gt;9,DAY(B2489),CONCATENATE(0,DAY(B2489))),IF(HOUR(C2489)&gt;9,HOUR(C2489),CONCATENATE(0,HOUR(C2489))),IF(MINUTE(C2489)&gt;9,MINUTE(C2489),CONCATENATE(0,MINUTE(C2489))),":",VLOOKUP(F2489,'Valid Values - Results'!$D$4:$F$12,3,FALSE)),"")</f>
        <v/>
      </c>
      <c r="H2489" s="41"/>
      <c r="I2489" s="41"/>
      <c r="J2489" s="41"/>
      <c r="K2489" s="41"/>
      <c r="L2489" s="41"/>
      <c r="M2489" s="92"/>
      <c r="N2489" s="41"/>
      <c r="O2489" s="41"/>
      <c r="P2489" s="41"/>
      <c r="Q2489" s="41"/>
      <c r="R2489" s="41"/>
      <c r="S2489" s="41"/>
      <c r="T2489" s="41"/>
      <c r="U2489" s="47"/>
      <c r="V2489" s="49"/>
      <c r="W2489" s="41"/>
      <c r="X2489" s="41"/>
      <c r="Y2489" s="41"/>
      <c r="AA2489" s="37" t="str">
        <f>IF($I2489&lt;&gt;"",VLOOKUP($I2489,'Valid Values - Search'!$R$4:$T$4719,3,FALSE),"")</f>
        <v/>
      </c>
      <c r="AB2489" s="37" t="str">
        <f>IF($I2489&lt;&gt;"",VLOOKUP($I2489,'Valid Values - Search'!$R$4:$S$4719,2,FALSE),"")</f>
        <v/>
      </c>
      <c r="AC2489" s="38" t="str">
        <f t="shared" si="38"/>
        <v/>
      </c>
      <c r="AD2489" s="38"/>
    </row>
    <row r="2490" spans="1:30">
      <c r="A2490" s="46"/>
      <c r="B2490" s="47"/>
      <c r="C2490" s="49"/>
      <c r="D2490" s="41"/>
      <c r="E2490" s="41"/>
      <c r="F2490" s="41"/>
      <c r="G2490" s="50" t="str">
        <f>IF(A2490&lt;&gt;"",CONCATENATE(A2490,":",YEAR(B2490),IF(MONTH(B2490)&gt;9,MONTH(B2490),CONCATENATE(0,MONTH(B2490))),IF(DAY(B2490)&gt;9,DAY(B2490),CONCATENATE(0,DAY(B2490))),IF(HOUR(C2490)&gt;9,HOUR(C2490),CONCATENATE(0,HOUR(C2490))),IF(MINUTE(C2490)&gt;9,MINUTE(C2490),CONCATENATE(0,MINUTE(C2490))),":",VLOOKUP(F2490,'Valid Values - Results'!$D$4:$F$12,3,FALSE)),"")</f>
        <v/>
      </c>
      <c r="H2490" s="41"/>
      <c r="I2490" s="41"/>
      <c r="J2490" s="41"/>
      <c r="K2490" s="41"/>
      <c r="L2490" s="41"/>
      <c r="M2490" s="92"/>
      <c r="N2490" s="41"/>
      <c r="O2490" s="41"/>
      <c r="P2490" s="41"/>
      <c r="Q2490" s="41"/>
      <c r="R2490" s="41"/>
      <c r="S2490" s="41"/>
      <c r="T2490" s="41"/>
      <c r="U2490" s="47"/>
      <c r="V2490" s="49"/>
      <c r="W2490" s="41"/>
      <c r="X2490" s="41"/>
      <c r="Y2490" s="41"/>
      <c r="AA2490" s="37" t="str">
        <f>IF($I2490&lt;&gt;"",VLOOKUP($I2490,'Valid Values - Search'!$R$4:$T$4719,3,FALSE),"")</f>
        <v/>
      </c>
      <c r="AB2490" s="37" t="str">
        <f>IF($I2490&lt;&gt;"",VLOOKUP($I2490,'Valid Values - Search'!$R$4:$S$4719,2,FALSE),"")</f>
        <v/>
      </c>
      <c r="AC2490" s="38" t="str">
        <f t="shared" si="38"/>
        <v/>
      </c>
      <c r="AD2490" s="38"/>
    </row>
    <row r="2491" spans="1:30">
      <c r="A2491" s="46"/>
      <c r="B2491" s="47"/>
      <c r="C2491" s="49"/>
      <c r="D2491" s="41"/>
      <c r="E2491" s="41"/>
      <c r="F2491" s="41"/>
      <c r="G2491" s="50" t="str">
        <f>IF(A2491&lt;&gt;"",CONCATENATE(A2491,":",YEAR(B2491),IF(MONTH(B2491)&gt;9,MONTH(B2491),CONCATENATE(0,MONTH(B2491))),IF(DAY(B2491)&gt;9,DAY(B2491),CONCATENATE(0,DAY(B2491))),IF(HOUR(C2491)&gt;9,HOUR(C2491),CONCATENATE(0,HOUR(C2491))),IF(MINUTE(C2491)&gt;9,MINUTE(C2491),CONCATENATE(0,MINUTE(C2491))),":",VLOOKUP(F2491,'Valid Values - Results'!$D$4:$F$12,3,FALSE)),"")</f>
        <v/>
      </c>
      <c r="H2491" s="41"/>
      <c r="I2491" s="41"/>
      <c r="J2491" s="41"/>
      <c r="K2491" s="41"/>
      <c r="L2491" s="41"/>
      <c r="M2491" s="92"/>
      <c r="N2491" s="41"/>
      <c r="O2491" s="41"/>
      <c r="P2491" s="41"/>
      <c r="Q2491" s="41"/>
      <c r="R2491" s="41"/>
      <c r="S2491" s="41"/>
      <c r="T2491" s="41"/>
      <c r="U2491" s="47"/>
      <c r="V2491" s="49"/>
      <c r="W2491" s="41"/>
      <c r="X2491" s="41"/>
      <c r="Y2491" s="41"/>
      <c r="AA2491" s="37" t="str">
        <f>IF($I2491&lt;&gt;"",VLOOKUP($I2491,'Valid Values - Search'!$R$4:$T$4719,3,FALSE),"")</f>
        <v/>
      </c>
      <c r="AB2491" s="37" t="str">
        <f>IF($I2491&lt;&gt;"",VLOOKUP($I2491,'Valid Values - Search'!$R$4:$S$4719,2,FALSE),"")</f>
        <v/>
      </c>
      <c r="AC2491" s="38" t="str">
        <f t="shared" si="38"/>
        <v/>
      </c>
      <c r="AD2491" s="38"/>
    </row>
    <row r="2492" spans="1:30">
      <c r="A2492" s="46"/>
      <c r="B2492" s="47"/>
      <c r="C2492" s="49"/>
      <c r="D2492" s="41"/>
      <c r="E2492" s="41"/>
      <c r="F2492" s="41"/>
      <c r="G2492" s="50" t="str">
        <f>IF(A2492&lt;&gt;"",CONCATENATE(A2492,":",YEAR(B2492),IF(MONTH(B2492)&gt;9,MONTH(B2492),CONCATENATE(0,MONTH(B2492))),IF(DAY(B2492)&gt;9,DAY(B2492),CONCATENATE(0,DAY(B2492))),IF(HOUR(C2492)&gt;9,HOUR(C2492),CONCATENATE(0,HOUR(C2492))),IF(MINUTE(C2492)&gt;9,MINUTE(C2492),CONCATENATE(0,MINUTE(C2492))),":",VLOOKUP(F2492,'Valid Values - Results'!$D$4:$F$12,3,FALSE)),"")</f>
        <v/>
      </c>
      <c r="H2492" s="41"/>
      <c r="I2492" s="41"/>
      <c r="J2492" s="41"/>
      <c r="K2492" s="41"/>
      <c r="L2492" s="41"/>
      <c r="M2492" s="92"/>
      <c r="N2492" s="41"/>
      <c r="O2492" s="41"/>
      <c r="P2492" s="41"/>
      <c r="Q2492" s="41"/>
      <c r="R2492" s="41"/>
      <c r="S2492" s="41"/>
      <c r="T2492" s="41"/>
      <c r="U2492" s="47"/>
      <c r="V2492" s="49"/>
      <c r="W2492" s="41"/>
      <c r="X2492" s="41"/>
      <c r="Y2492" s="41"/>
      <c r="AA2492" s="37" t="str">
        <f>IF($I2492&lt;&gt;"",VLOOKUP($I2492,'Valid Values - Search'!$R$4:$T$4719,3,FALSE),"")</f>
        <v/>
      </c>
      <c r="AB2492" s="37" t="str">
        <f>IF($I2492&lt;&gt;"",VLOOKUP($I2492,'Valid Values - Search'!$R$4:$S$4719,2,FALSE),"")</f>
        <v/>
      </c>
      <c r="AC2492" s="38" t="str">
        <f t="shared" si="38"/>
        <v/>
      </c>
      <c r="AD2492" s="38"/>
    </row>
    <row r="2493" spans="1:30">
      <c r="A2493" s="46"/>
      <c r="B2493" s="47"/>
      <c r="C2493" s="49"/>
      <c r="D2493" s="41"/>
      <c r="E2493" s="41"/>
      <c r="F2493" s="41"/>
      <c r="G2493" s="50" t="str">
        <f>IF(A2493&lt;&gt;"",CONCATENATE(A2493,":",YEAR(B2493),IF(MONTH(B2493)&gt;9,MONTH(B2493),CONCATENATE(0,MONTH(B2493))),IF(DAY(B2493)&gt;9,DAY(B2493),CONCATENATE(0,DAY(B2493))),IF(HOUR(C2493)&gt;9,HOUR(C2493),CONCATENATE(0,HOUR(C2493))),IF(MINUTE(C2493)&gt;9,MINUTE(C2493),CONCATENATE(0,MINUTE(C2493))),":",VLOOKUP(F2493,'Valid Values - Results'!$D$4:$F$12,3,FALSE)),"")</f>
        <v/>
      </c>
      <c r="H2493" s="41"/>
      <c r="I2493" s="41"/>
      <c r="J2493" s="41"/>
      <c r="K2493" s="41"/>
      <c r="L2493" s="41"/>
      <c r="M2493" s="92"/>
      <c r="N2493" s="41"/>
      <c r="O2493" s="41"/>
      <c r="P2493" s="41"/>
      <c r="Q2493" s="41"/>
      <c r="R2493" s="41"/>
      <c r="S2493" s="41"/>
      <c r="T2493" s="41"/>
      <c r="U2493" s="47"/>
      <c r="V2493" s="49"/>
      <c r="W2493" s="41"/>
      <c r="X2493" s="41"/>
      <c r="Y2493" s="41"/>
      <c r="AA2493" s="37" t="str">
        <f>IF($I2493&lt;&gt;"",VLOOKUP($I2493,'Valid Values - Search'!$R$4:$T$4719,3,FALSE),"")</f>
        <v/>
      </c>
      <c r="AB2493" s="37" t="str">
        <f>IF($I2493&lt;&gt;"",VLOOKUP($I2493,'Valid Values - Search'!$R$4:$S$4719,2,FALSE),"")</f>
        <v/>
      </c>
      <c r="AC2493" s="38" t="str">
        <f t="shared" si="38"/>
        <v/>
      </c>
      <c r="AD2493" s="38"/>
    </row>
    <row r="2494" spans="1:30">
      <c r="A2494" s="46"/>
      <c r="B2494" s="47"/>
      <c r="C2494" s="49"/>
      <c r="D2494" s="41"/>
      <c r="E2494" s="41"/>
      <c r="F2494" s="41"/>
      <c r="G2494" s="50" t="str">
        <f>IF(A2494&lt;&gt;"",CONCATENATE(A2494,":",YEAR(B2494),IF(MONTH(B2494)&gt;9,MONTH(B2494),CONCATENATE(0,MONTH(B2494))),IF(DAY(B2494)&gt;9,DAY(B2494),CONCATENATE(0,DAY(B2494))),IF(HOUR(C2494)&gt;9,HOUR(C2494),CONCATENATE(0,HOUR(C2494))),IF(MINUTE(C2494)&gt;9,MINUTE(C2494),CONCATENATE(0,MINUTE(C2494))),":",VLOOKUP(F2494,'Valid Values - Results'!$D$4:$F$12,3,FALSE)),"")</f>
        <v/>
      </c>
      <c r="H2494" s="41"/>
      <c r="I2494" s="41"/>
      <c r="J2494" s="41"/>
      <c r="K2494" s="41"/>
      <c r="L2494" s="41"/>
      <c r="M2494" s="92"/>
      <c r="N2494" s="41"/>
      <c r="O2494" s="41"/>
      <c r="P2494" s="41"/>
      <c r="Q2494" s="41"/>
      <c r="R2494" s="41"/>
      <c r="S2494" s="41"/>
      <c r="T2494" s="41"/>
      <c r="U2494" s="47"/>
      <c r="V2494" s="49"/>
      <c r="W2494" s="41"/>
      <c r="X2494" s="41"/>
      <c r="Y2494" s="41"/>
      <c r="AA2494" s="37" t="str">
        <f>IF($I2494&lt;&gt;"",VLOOKUP($I2494,'Valid Values - Search'!$R$4:$T$4719,3,FALSE),"")</f>
        <v/>
      </c>
      <c r="AB2494" s="37" t="str">
        <f>IF($I2494&lt;&gt;"",VLOOKUP($I2494,'Valid Values - Search'!$R$4:$S$4719,2,FALSE),"")</f>
        <v/>
      </c>
      <c r="AC2494" s="38" t="str">
        <f t="shared" si="38"/>
        <v/>
      </c>
      <c r="AD2494" s="38"/>
    </row>
    <row r="2495" spans="1:30">
      <c r="A2495" s="46"/>
      <c r="B2495" s="47"/>
      <c r="C2495" s="49"/>
      <c r="D2495" s="41"/>
      <c r="E2495" s="41"/>
      <c r="F2495" s="41"/>
      <c r="G2495" s="50" t="str">
        <f>IF(A2495&lt;&gt;"",CONCATENATE(A2495,":",YEAR(B2495),IF(MONTH(B2495)&gt;9,MONTH(B2495),CONCATENATE(0,MONTH(B2495))),IF(DAY(B2495)&gt;9,DAY(B2495),CONCATENATE(0,DAY(B2495))),IF(HOUR(C2495)&gt;9,HOUR(C2495),CONCATENATE(0,HOUR(C2495))),IF(MINUTE(C2495)&gt;9,MINUTE(C2495),CONCATENATE(0,MINUTE(C2495))),":",VLOOKUP(F2495,'Valid Values - Results'!$D$4:$F$12,3,FALSE)),"")</f>
        <v/>
      </c>
      <c r="H2495" s="41"/>
      <c r="I2495" s="41"/>
      <c r="J2495" s="41"/>
      <c r="K2495" s="41"/>
      <c r="L2495" s="41"/>
      <c r="M2495" s="92"/>
      <c r="N2495" s="41"/>
      <c r="O2495" s="41"/>
      <c r="P2495" s="41"/>
      <c r="Q2495" s="41"/>
      <c r="R2495" s="41"/>
      <c r="S2495" s="41"/>
      <c r="T2495" s="41"/>
      <c r="U2495" s="47"/>
      <c r="V2495" s="49"/>
      <c r="W2495" s="41"/>
      <c r="X2495" s="41"/>
      <c r="Y2495" s="41"/>
      <c r="AA2495" s="37" t="str">
        <f>IF($I2495&lt;&gt;"",VLOOKUP($I2495,'Valid Values - Search'!$R$4:$T$4719,3,FALSE),"")</f>
        <v/>
      </c>
      <c r="AB2495" s="37" t="str">
        <f>IF($I2495&lt;&gt;"",VLOOKUP($I2495,'Valid Values - Search'!$R$4:$S$4719,2,FALSE),"")</f>
        <v/>
      </c>
      <c r="AC2495" s="38" t="str">
        <f t="shared" si="38"/>
        <v/>
      </c>
      <c r="AD2495" s="38"/>
    </row>
    <row r="2496" spans="1:30">
      <c r="A2496" s="46"/>
      <c r="B2496" s="47"/>
      <c r="C2496" s="49"/>
      <c r="D2496" s="41"/>
      <c r="E2496" s="41"/>
      <c r="F2496" s="41"/>
      <c r="G2496" s="50" t="str">
        <f>IF(A2496&lt;&gt;"",CONCATENATE(A2496,":",YEAR(B2496),IF(MONTH(B2496)&gt;9,MONTH(B2496),CONCATENATE(0,MONTH(B2496))),IF(DAY(B2496)&gt;9,DAY(B2496),CONCATENATE(0,DAY(B2496))),IF(HOUR(C2496)&gt;9,HOUR(C2496),CONCATENATE(0,HOUR(C2496))),IF(MINUTE(C2496)&gt;9,MINUTE(C2496),CONCATENATE(0,MINUTE(C2496))),":",VLOOKUP(F2496,'Valid Values - Results'!$D$4:$F$12,3,FALSE)),"")</f>
        <v/>
      </c>
      <c r="H2496" s="41"/>
      <c r="I2496" s="41"/>
      <c r="J2496" s="41"/>
      <c r="K2496" s="41"/>
      <c r="L2496" s="41"/>
      <c r="M2496" s="92"/>
      <c r="N2496" s="41"/>
      <c r="O2496" s="41"/>
      <c r="P2496" s="41"/>
      <c r="Q2496" s="41"/>
      <c r="R2496" s="41"/>
      <c r="S2496" s="41"/>
      <c r="T2496" s="41"/>
      <c r="U2496" s="47"/>
      <c r="V2496" s="49"/>
      <c r="W2496" s="41"/>
      <c r="X2496" s="41"/>
      <c r="Y2496" s="41"/>
      <c r="AA2496" s="37" t="str">
        <f>IF($I2496&lt;&gt;"",VLOOKUP($I2496,'Valid Values - Search'!$R$4:$T$4719,3,FALSE),"")</f>
        <v/>
      </c>
      <c r="AB2496" s="37" t="str">
        <f>IF($I2496&lt;&gt;"",VLOOKUP($I2496,'Valid Values - Search'!$R$4:$S$4719,2,FALSE),"")</f>
        <v/>
      </c>
      <c r="AC2496" s="38" t="str">
        <f t="shared" si="38"/>
        <v/>
      </c>
      <c r="AD2496" s="38"/>
    </row>
    <row r="2497" spans="1:30">
      <c r="A2497" s="46"/>
      <c r="B2497" s="47"/>
      <c r="C2497" s="49"/>
      <c r="D2497" s="41"/>
      <c r="E2497" s="41"/>
      <c r="F2497" s="41"/>
      <c r="G2497" s="50" t="str">
        <f>IF(A2497&lt;&gt;"",CONCATENATE(A2497,":",YEAR(B2497),IF(MONTH(B2497)&gt;9,MONTH(B2497),CONCATENATE(0,MONTH(B2497))),IF(DAY(B2497)&gt;9,DAY(B2497),CONCATENATE(0,DAY(B2497))),IF(HOUR(C2497)&gt;9,HOUR(C2497),CONCATENATE(0,HOUR(C2497))),IF(MINUTE(C2497)&gt;9,MINUTE(C2497),CONCATENATE(0,MINUTE(C2497))),":",VLOOKUP(F2497,'Valid Values - Results'!$D$4:$F$12,3,FALSE)),"")</f>
        <v/>
      </c>
      <c r="H2497" s="41"/>
      <c r="I2497" s="41"/>
      <c r="J2497" s="41"/>
      <c r="K2497" s="41"/>
      <c r="L2497" s="41"/>
      <c r="M2497" s="92"/>
      <c r="N2497" s="41"/>
      <c r="O2497" s="41"/>
      <c r="P2497" s="41"/>
      <c r="Q2497" s="41"/>
      <c r="R2497" s="41"/>
      <c r="S2497" s="41"/>
      <c r="T2497" s="41"/>
      <c r="U2497" s="47"/>
      <c r="V2497" s="49"/>
      <c r="W2497" s="41"/>
      <c r="X2497" s="41"/>
      <c r="Y2497" s="41"/>
      <c r="AA2497" s="37" t="str">
        <f>IF($I2497&lt;&gt;"",VLOOKUP($I2497,'Valid Values - Search'!$R$4:$T$4719,3,FALSE),"")</f>
        <v/>
      </c>
      <c r="AB2497" s="37" t="str">
        <f>IF($I2497&lt;&gt;"",VLOOKUP($I2497,'Valid Values - Search'!$R$4:$S$4719,2,FALSE),"")</f>
        <v/>
      </c>
      <c r="AC2497" s="38" t="str">
        <f t="shared" si="38"/>
        <v/>
      </c>
      <c r="AD2497" s="38"/>
    </row>
    <row r="2498" spans="1:30">
      <c r="A2498" s="46"/>
      <c r="B2498" s="47"/>
      <c r="C2498" s="49"/>
      <c r="D2498" s="41"/>
      <c r="E2498" s="41"/>
      <c r="F2498" s="41"/>
      <c r="G2498" s="50" t="str">
        <f>IF(A2498&lt;&gt;"",CONCATENATE(A2498,":",YEAR(B2498),IF(MONTH(B2498)&gt;9,MONTH(B2498),CONCATENATE(0,MONTH(B2498))),IF(DAY(B2498)&gt;9,DAY(B2498),CONCATENATE(0,DAY(B2498))),IF(HOUR(C2498)&gt;9,HOUR(C2498),CONCATENATE(0,HOUR(C2498))),IF(MINUTE(C2498)&gt;9,MINUTE(C2498),CONCATENATE(0,MINUTE(C2498))),":",VLOOKUP(F2498,'Valid Values - Results'!$D$4:$F$12,3,FALSE)),"")</f>
        <v/>
      </c>
      <c r="H2498" s="41"/>
      <c r="I2498" s="41"/>
      <c r="J2498" s="41"/>
      <c r="K2498" s="41"/>
      <c r="L2498" s="41"/>
      <c r="M2498" s="92"/>
      <c r="N2498" s="41"/>
      <c r="O2498" s="41"/>
      <c r="P2498" s="41"/>
      <c r="Q2498" s="41"/>
      <c r="R2498" s="41"/>
      <c r="S2498" s="41"/>
      <c r="T2498" s="41"/>
      <c r="U2498" s="47"/>
      <c r="V2498" s="49"/>
      <c r="W2498" s="41"/>
      <c r="X2498" s="41"/>
      <c r="Y2498" s="41"/>
      <c r="AA2498" s="37" t="str">
        <f>IF($I2498&lt;&gt;"",VLOOKUP($I2498,'Valid Values - Search'!$R$4:$T$4719,3,FALSE),"")</f>
        <v/>
      </c>
      <c r="AB2498" s="37" t="str">
        <f>IF($I2498&lt;&gt;"",VLOOKUP($I2498,'Valid Values - Search'!$R$4:$S$4719,2,FALSE),"")</f>
        <v/>
      </c>
      <c r="AC2498" s="38" t="str">
        <f t="shared" ref="AC2498:AC2561" si="39">IF($V2498&lt;&gt;"",$D2498,"")</f>
        <v/>
      </c>
      <c r="AD2498" s="38"/>
    </row>
    <row r="2499" spans="1:30">
      <c r="A2499" s="46"/>
      <c r="B2499" s="47"/>
      <c r="C2499" s="49"/>
      <c r="D2499" s="41"/>
      <c r="E2499" s="41"/>
      <c r="F2499" s="41"/>
      <c r="G2499" s="50" t="str">
        <f>IF(A2499&lt;&gt;"",CONCATENATE(A2499,":",YEAR(B2499),IF(MONTH(B2499)&gt;9,MONTH(B2499),CONCATENATE(0,MONTH(B2499))),IF(DAY(B2499)&gt;9,DAY(B2499),CONCATENATE(0,DAY(B2499))),IF(HOUR(C2499)&gt;9,HOUR(C2499),CONCATENATE(0,HOUR(C2499))),IF(MINUTE(C2499)&gt;9,MINUTE(C2499),CONCATENATE(0,MINUTE(C2499))),":",VLOOKUP(F2499,'Valid Values - Results'!$D$4:$F$12,3,FALSE)),"")</f>
        <v/>
      </c>
      <c r="H2499" s="41"/>
      <c r="I2499" s="41"/>
      <c r="J2499" s="41"/>
      <c r="K2499" s="41"/>
      <c r="L2499" s="41"/>
      <c r="M2499" s="92"/>
      <c r="N2499" s="41"/>
      <c r="O2499" s="41"/>
      <c r="P2499" s="41"/>
      <c r="Q2499" s="41"/>
      <c r="R2499" s="41"/>
      <c r="S2499" s="41"/>
      <c r="T2499" s="41"/>
      <c r="U2499" s="47"/>
      <c r="V2499" s="49"/>
      <c r="W2499" s="41"/>
      <c r="X2499" s="41"/>
      <c r="Y2499" s="41"/>
      <c r="AA2499" s="37" t="str">
        <f>IF($I2499&lt;&gt;"",VLOOKUP($I2499,'Valid Values - Search'!$R$4:$T$4719,3,FALSE),"")</f>
        <v/>
      </c>
      <c r="AB2499" s="37" t="str">
        <f>IF($I2499&lt;&gt;"",VLOOKUP($I2499,'Valid Values - Search'!$R$4:$S$4719,2,FALSE),"")</f>
        <v/>
      </c>
      <c r="AC2499" s="38" t="str">
        <f t="shared" si="39"/>
        <v/>
      </c>
      <c r="AD2499" s="38"/>
    </row>
    <row r="2500" spans="1:30">
      <c r="A2500" s="46"/>
      <c r="B2500" s="47"/>
      <c r="C2500" s="49"/>
      <c r="D2500" s="41"/>
      <c r="E2500" s="41"/>
      <c r="F2500" s="41"/>
      <c r="G2500" s="50" t="str">
        <f>IF(A2500&lt;&gt;"",CONCATENATE(A2500,":",YEAR(B2500),IF(MONTH(B2500)&gt;9,MONTH(B2500),CONCATENATE(0,MONTH(B2500))),IF(DAY(B2500)&gt;9,DAY(B2500),CONCATENATE(0,DAY(B2500))),IF(HOUR(C2500)&gt;9,HOUR(C2500),CONCATENATE(0,HOUR(C2500))),IF(MINUTE(C2500)&gt;9,MINUTE(C2500),CONCATENATE(0,MINUTE(C2500))),":",VLOOKUP(F2500,'Valid Values - Results'!$D$4:$F$12,3,FALSE)),"")</f>
        <v/>
      </c>
      <c r="H2500" s="41"/>
      <c r="I2500" s="41"/>
      <c r="J2500" s="41"/>
      <c r="K2500" s="41"/>
      <c r="L2500" s="41"/>
      <c r="M2500" s="92"/>
      <c r="N2500" s="41"/>
      <c r="O2500" s="41"/>
      <c r="P2500" s="41"/>
      <c r="Q2500" s="41"/>
      <c r="R2500" s="41"/>
      <c r="S2500" s="41"/>
      <c r="T2500" s="41"/>
      <c r="U2500" s="47"/>
      <c r="V2500" s="49"/>
      <c r="W2500" s="41"/>
      <c r="X2500" s="41"/>
      <c r="Y2500" s="41"/>
      <c r="AA2500" s="37" t="str">
        <f>IF($I2500&lt;&gt;"",VLOOKUP($I2500,'Valid Values - Search'!$R$4:$T$4719,3,FALSE),"")</f>
        <v/>
      </c>
      <c r="AB2500" s="37" t="str">
        <f>IF($I2500&lt;&gt;"",VLOOKUP($I2500,'Valid Values - Search'!$R$4:$S$4719,2,FALSE),"")</f>
        <v/>
      </c>
      <c r="AC2500" s="38" t="str">
        <f t="shared" si="39"/>
        <v/>
      </c>
      <c r="AD2500" s="38"/>
    </row>
    <row r="2501" spans="1:30">
      <c r="A2501" s="46"/>
      <c r="B2501" s="47"/>
      <c r="C2501" s="49"/>
      <c r="D2501" s="41"/>
      <c r="E2501" s="41"/>
      <c r="F2501" s="41"/>
      <c r="G2501" s="50" t="str">
        <f>IF(A2501&lt;&gt;"",CONCATENATE(A2501,":",YEAR(B2501),IF(MONTH(B2501)&gt;9,MONTH(B2501),CONCATENATE(0,MONTH(B2501))),IF(DAY(B2501)&gt;9,DAY(B2501),CONCATENATE(0,DAY(B2501))),IF(HOUR(C2501)&gt;9,HOUR(C2501),CONCATENATE(0,HOUR(C2501))),IF(MINUTE(C2501)&gt;9,MINUTE(C2501),CONCATENATE(0,MINUTE(C2501))),":",VLOOKUP(F2501,'Valid Values - Results'!$D$4:$F$12,3,FALSE)),"")</f>
        <v/>
      </c>
      <c r="H2501" s="41"/>
      <c r="I2501" s="41"/>
      <c r="J2501" s="41"/>
      <c r="K2501" s="41"/>
      <c r="L2501" s="41"/>
      <c r="M2501" s="92"/>
      <c r="N2501" s="41"/>
      <c r="O2501" s="41"/>
      <c r="P2501" s="41"/>
      <c r="Q2501" s="41"/>
      <c r="R2501" s="41"/>
      <c r="S2501" s="41"/>
      <c r="T2501" s="41"/>
      <c r="U2501" s="47"/>
      <c r="V2501" s="49"/>
      <c r="W2501" s="41"/>
      <c r="X2501" s="41"/>
      <c r="Y2501" s="41"/>
      <c r="AA2501" s="37" t="str">
        <f>IF($I2501&lt;&gt;"",VLOOKUP($I2501,'Valid Values - Search'!$R$4:$T$4719,3,FALSE),"")</f>
        <v/>
      </c>
      <c r="AB2501" s="37" t="str">
        <f>IF($I2501&lt;&gt;"",VLOOKUP($I2501,'Valid Values - Search'!$R$4:$S$4719,2,FALSE),"")</f>
        <v/>
      </c>
      <c r="AC2501" s="38" t="str">
        <f t="shared" si="39"/>
        <v/>
      </c>
      <c r="AD2501" s="38"/>
    </row>
    <row r="2502" spans="1:30">
      <c r="A2502" s="46"/>
      <c r="B2502" s="47"/>
      <c r="C2502" s="49"/>
      <c r="D2502" s="41"/>
      <c r="E2502" s="41"/>
      <c r="F2502" s="41"/>
      <c r="G2502" s="50" t="str">
        <f>IF(A2502&lt;&gt;"",CONCATENATE(A2502,":",YEAR(B2502),IF(MONTH(B2502)&gt;9,MONTH(B2502),CONCATENATE(0,MONTH(B2502))),IF(DAY(B2502)&gt;9,DAY(B2502),CONCATENATE(0,DAY(B2502))),IF(HOUR(C2502)&gt;9,HOUR(C2502),CONCATENATE(0,HOUR(C2502))),IF(MINUTE(C2502)&gt;9,MINUTE(C2502),CONCATENATE(0,MINUTE(C2502))),":",VLOOKUP(F2502,'Valid Values - Results'!$D$4:$F$12,3,FALSE)),"")</f>
        <v/>
      </c>
      <c r="H2502" s="41"/>
      <c r="I2502" s="41"/>
      <c r="J2502" s="41"/>
      <c r="K2502" s="41"/>
      <c r="L2502" s="41"/>
      <c r="M2502" s="92"/>
      <c r="N2502" s="41"/>
      <c r="O2502" s="41"/>
      <c r="P2502" s="41"/>
      <c r="Q2502" s="41"/>
      <c r="R2502" s="41"/>
      <c r="S2502" s="41"/>
      <c r="T2502" s="41"/>
      <c r="U2502" s="47"/>
      <c r="V2502" s="49"/>
      <c r="W2502" s="41"/>
      <c r="X2502" s="41"/>
      <c r="Y2502" s="41"/>
      <c r="AA2502" s="37" t="str">
        <f>IF($I2502&lt;&gt;"",VLOOKUP($I2502,'Valid Values - Search'!$R$4:$T$4719,3,FALSE),"")</f>
        <v/>
      </c>
      <c r="AB2502" s="37" t="str">
        <f>IF($I2502&lt;&gt;"",VLOOKUP($I2502,'Valid Values - Search'!$R$4:$S$4719,2,FALSE),"")</f>
        <v/>
      </c>
      <c r="AC2502" s="38" t="str">
        <f t="shared" si="39"/>
        <v/>
      </c>
      <c r="AD2502" s="38"/>
    </row>
    <row r="2503" spans="1:30">
      <c r="A2503" s="46"/>
      <c r="B2503" s="47"/>
      <c r="C2503" s="49"/>
      <c r="D2503" s="41"/>
      <c r="E2503" s="41"/>
      <c r="F2503" s="41"/>
      <c r="G2503" s="50" t="str">
        <f>IF(A2503&lt;&gt;"",CONCATENATE(A2503,":",YEAR(B2503),IF(MONTH(B2503)&gt;9,MONTH(B2503),CONCATENATE(0,MONTH(B2503))),IF(DAY(B2503)&gt;9,DAY(B2503),CONCATENATE(0,DAY(B2503))),IF(HOUR(C2503)&gt;9,HOUR(C2503),CONCATENATE(0,HOUR(C2503))),IF(MINUTE(C2503)&gt;9,MINUTE(C2503),CONCATENATE(0,MINUTE(C2503))),":",VLOOKUP(F2503,'Valid Values - Results'!$D$4:$F$12,3,FALSE)),"")</f>
        <v/>
      </c>
      <c r="H2503" s="41"/>
      <c r="I2503" s="41"/>
      <c r="J2503" s="41"/>
      <c r="K2503" s="41"/>
      <c r="L2503" s="41"/>
      <c r="M2503" s="92"/>
      <c r="N2503" s="41"/>
      <c r="O2503" s="41"/>
      <c r="P2503" s="41"/>
      <c r="Q2503" s="41"/>
      <c r="R2503" s="41"/>
      <c r="S2503" s="41"/>
      <c r="T2503" s="41"/>
      <c r="U2503" s="47"/>
      <c r="V2503" s="49"/>
      <c r="W2503" s="41"/>
      <c r="X2503" s="41"/>
      <c r="Y2503" s="41"/>
      <c r="AA2503" s="37" t="str">
        <f>IF($I2503&lt;&gt;"",VLOOKUP($I2503,'Valid Values - Search'!$R$4:$T$4719,3,FALSE),"")</f>
        <v/>
      </c>
      <c r="AB2503" s="37" t="str">
        <f>IF($I2503&lt;&gt;"",VLOOKUP($I2503,'Valid Values - Search'!$R$4:$S$4719,2,FALSE),"")</f>
        <v/>
      </c>
      <c r="AC2503" s="38" t="str">
        <f t="shared" si="39"/>
        <v/>
      </c>
      <c r="AD2503" s="38"/>
    </row>
    <row r="2504" spans="1:30">
      <c r="A2504" s="46"/>
      <c r="B2504" s="47"/>
      <c r="C2504" s="49"/>
      <c r="D2504" s="41"/>
      <c r="E2504" s="41"/>
      <c r="F2504" s="41"/>
      <c r="G2504" s="50" t="str">
        <f>IF(A2504&lt;&gt;"",CONCATENATE(A2504,":",YEAR(B2504),IF(MONTH(B2504)&gt;9,MONTH(B2504),CONCATENATE(0,MONTH(B2504))),IF(DAY(B2504)&gt;9,DAY(B2504),CONCATENATE(0,DAY(B2504))),IF(HOUR(C2504)&gt;9,HOUR(C2504),CONCATENATE(0,HOUR(C2504))),IF(MINUTE(C2504)&gt;9,MINUTE(C2504),CONCATENATE(0,MINUTE(C2504))),":",VLOOKUP(F2504,'Valid Values - Results'!$D$4:$F$12,3,FALSE)),"")</f>
        <v/>
      </c>
      <c r="H2504" s="41"/>
      <c r="I2504" s="41"/>
      <c r="J2504" s="41"/>
      <c r="K2504" s="41"/>
      <c r="L2504" s="41"/>
      <c r="M2504" s="92"/>
      <c r="N2504" s="41"/>
      <c r="O2504" s="41"/>
      <c r="P2504" s="41"/>
      <c r="Q2504" s="41"/>
      <c r="R2504" s="41"/>
      <c r="S2504" s="41"/>
      <c r="T2504" s="41"/>
      <c r="U2504" s="47"/>
      <c r="V2504" s="49"/>
      <c r="W2504" s="41"/>
      <c r="X2504" s="41"/>
      <c r="Y2504" s="41"/>
      <c r="AA2504" s="37" t="str">
        <f>IF($I2504&lt;&gt;"",VLOOKUP($I2504,'Valid Values - Search'!$R$4:$T$4719,3,FALSE),"")</f>
        <v/>
      </c>
      <c r="AB2504" s="37" t="str">
        <f>IF($I2504&lt;&gt;"",VLOOKUP($I2504,'Valid Values - Search'!$R$4:$S$4719,2,FALSE),"")</f>
        <v/>
      </c>
      <c r="AC2504" s="38" t="str">
        <f t="shared" si="39"/>
        <v/>
      </c>
      <c r="AD2504" s="38"/>
    </row>
    <row r="2505" spans="1:30">
      <c r="A2505" s="46"/>
      <c r="B2505" s="47"/>
      <c r="C2505" s="49"/>
      <c r="D2505" s="41"/>
      <c r="E2505" s="41"/>
      <c r="F2505" s="41"/>
      <c r="G2505" s="50" t="str">
        <f>IF(A2505&lt;&gt;"",CONCATENATE(A2505,":",YEAR(B2505),IF(MONTH(B2505)&gt;9,MONTH(B2505),CONCATENATE(0,MONTH(B2505))),IF(DAY(B2505)&gt;9,DAY(B2505),CONCATENATE(0,DAY(B2505))),IF(HOUR(C2505)&gt;9,HOUR(C2505),CONCATENATE(0,HOUR(C2505))),IF(MINUTE(C2505)&gt;9,MINUTE(C2505),CONCATENATE(0,MINUTE(C2505))),":",VLOOKUP(F2505,'Valid Values - Results'!$D$4:$F$12,3,FALSE)),"")</f>
        <v/>
      </c>
      <c r="H2505" s="41"/>
      <c r="I2505" s="41"/>
      <c r="J2505" s="41"/>
      <c r="K2505" s="41"/>
      <c r="L2505" s="41"/>
      <c r="M2505" s="92"/>
      <c r="N2505" s="41"/>
      <c r="O2505" s="41"/>
      <c r="P2505" s="41"/>
      <c r="Q2505" s="41"/>
      <c r="R2505" s="41"/>
      <c r="S2505" s="41"/>
      <c r="T2505" s="41"/>
      <c r="U2505" s="47"/>
      <c r="V2505" s="49"/>
      <c r="W2505" s="41"/>
      <c r="X2505" s="41"/>
      <c r="Y2505" s="41"/>
      <c r="AA2505" s="37" t="str">
        <f>IF($I2505&lt;&gt;"",VLOOKUP($I2505,'Valid Values - Search'!$R$4:$T$4719,3,FALSE),"")</f>
        <v/>
      </c>
      <c r="AB2505" s="37" t="str">
        <f>IF($I2505&lt;&gt;"",VLOOKUP($I2505,'Valid Values - Search'!$R$4:$S$4719,2,FALSE),"")</f>
        <v/>
      </c>
      <c r="AC2505" s="38" t="str">
        <f t="shared" si="39"/>
        <v/>
      </c>
      <c r="AD2505" s="38"/>
    </row>
    <row r="2506" spans="1:30">
      <c r="A2506" s="46"/>
      <c r="B2506" s="47"/>
      <c r="C2506" s="49"/>
      <c r="D2506" s="41"/>
      <c r="E2506" s="41"/>
      <c r="F2506" s="41"/>
      <c r="G2506" s="50" t="str">
        <f>IF(A2506&lt;&gt;"",CONCATENATE(A2506,":",YEAR(B2506),IF(MONTH(B2506)&gt;9,MONTH(B2506),CONCATENATE(0,MONTH(B2506))),IF(DAY(B2506)&gt;9,DAY(B2506),CONCATENATE(0,DAY(B2506))),IF(HOUR(C2506)&gt;9,HOUR(C2506),CONCATENATE(0,HOUR(C2506))),IF(MINUTE(C2506)&gt;9,MINUTE(C2506),CONCATENATE(0,MINUTE(C2506))),":",VLOOKUP(F2506,'Valid Values - Results'!$D$4:$F$12,3,FALSE)),"")</f>
        <v/>
      </c>
      <c r="H2506" s="41"/>
      <c r="I2506" s="41"/>
      <c r="J2506" s="41"/>
      <c r="K2506" s="41"/>
      <c r="L2506" s="41"/>
      <c r="M2506" s="92"/>
      <c r="N2506" s="41"/>
      <c r="O2506" s="41"/>
      <c r="P2506" s="41"/>
      <c r="Q2506" s="41"/>
      <c r="R2506" s="41"/>
      <c r="S2506" s="41"/>
      <c r="T2506" s="41"/>
      <c r="U2506" s="47"/>
      <c r="V2506" s="49"/>
      <c r="W2506" s="41"/>
      <c r="X2506" s="41"/>
      <c r="Y2506" s="41"/>
      <c r="AA2506" s="37" t="str">
        <f>IF($I2506&lt;&gt;"",VLOOKUP($I2506,'Valid Values - Search'!$R$4:$T$4719,3,FALSE),"")</f>
        <v/>
      </c>
      <c r="AB2506" s="37" t="str">
        <f>IF($I2506&lt;&gt;"",VLOOKUP($I2506,'Valid Values - Search'!$R$4:$S$4719,2,FALSE),"")</f>
        <v/>
      </c>
      <c r="AC2506" s="38" t="str">
        <f t="shared" si="39"/>
        <v/>
      </c>
      <c r="AD2506" s="38"/>
    </row>
    <row r="2507" spans="1:30">
      <c r="A2507" s="46"/>
      <c r="B2507" s="47"/>
      <c r="C2507" s="49"/>
      <c r="D2507" s="41"/>
      <c r="E2507" s="41"/>
      <c r="F2507" s="41"/>
      <c r="G2507" s="50" t="str">
        <f>IF(A2507&lt;&gt;"",CONCATENATE(A2507,":",YEAR(B2507),IF(MONTH(B2507)&gt;9,MONTH(B2507),CONCATENATE(0,MONTH(B2507))),IF(DAY(B2507)&gt;9,DAY(B2507),CONCATENATE(0,DAY(B2507))),IF(HOUR(C2507)&gt;9,HOUR(C2507),CONCATENATE(0,HOUR(C2507))),IF(MINUTE(C2507)&gt;9,MINUTE(C2507),CONCATENATE(0,MINUTE(C2507))),":",VLOOKUP(F2507,'Valid Values - Results'!$D$4:$F$12,3,FALSE)),"")</f>
        <v/>
      </c>
      <c r="H2507" s="41"/>
      <c r="I2507" s="41"/>
      <c r="J2507" s="41"/>
      <c r="K2507" s="41"/>
      <c r="L2507" s="41"/>
      <c r="M2507" s="92"/>
      <c r="N2507" s="41"/>
      <c r="O2507" s="41"/>
      <c r="P2507" s="41"/>
      <c r="Q2507" s="41"/>
      <c r="R2507" s="41"/>
      <c r="S2507" s="41"/>
      <c r="T2507" s="41"/>
      <c r="U2507" s="47"/>
      <c r="V2507" s="49"/>
      <c r="W2507" s="41"/>
      <c r="X2507" s="41"/>
      <c r="Y2507" s="41"/>
      <c r="AA2507" s="37" t="str">
        <f>IF($I2507&lt;&gt;"",VLOOKUP($I2507,'Valid Values - Search'!$R$4:$T$4719,3,FALSE),"")</f>
        <v/>
      </c>
      <c r="AB2507" s="37" t="str">
        <f>IF($I2507&lt;&gt;"",VLOOKUP($I2507,'Valid Values - Search'!$R$4:$S$4719,2,FALSE),"")</f>
        <v/>
      </c>
      <c r="AC2507" s="38" t="str">
        <f t="shared" si="39"/>
        <v/>
      </c>
      <c r="AD2507" s="38"/>
    </row>
    <row r="2508" spans="1:30">
      <c r="A2508" s="46"/>
      <c r="B2508" s="47"/>
      <c r="C2508" s="49"/>
      <c r="D2508" s="41"/>
      <c r="E2508" s="41"/>
      <c r="F2508" s="41"/>
      <c r="G2508" s="50" t="str">
        <f>IF(A2508&lt;&gt;"",CONCATENATE(A2508,":",YEAR(B2508),IF(MONTH(B2508)&gt;9,MONTH(B2508),CONCATENATE(0,MONTH(B2508))),IF(DAY(B2508)&gt;9,DAY(B2508),CONCATENATE(0,DAY(B2508))),IF(HOUR(C2508)&gt;9,HOUR(C2508),CONCATENATE(0,HOUR(C2508))),IF(MINUTE(C2508)&gt;9,MINUTE(C2508),CONCATENATE(0,MINUTE(C2508))),":",VLOOKUP(F2508,'Valid Values - Results'!$D$4:$F$12,3,FALSE)),"")</f>
        <v/>
      </c>
      <c r="H2508" s="41"/>
      <c r="I2508" s="41"/>
      <c r="J2508" s="41"/>
      <c r="K2508" s="41"/>
      <c r="L2508" s="41"/>
      <c r="M2508" s="92"/>
      <c r="N2508" s="41"/>
      <c r="O2508" s="41"/>
      <c r="P2508" s="41"/>
      <c r="Q2508" s="41"/>
      <c r="R2508" s="41"/>
      <c r="S2508" s="41"/>
      <c r="T2508" s="41"/>
      <c r="U2508" s="47"/>
      <c r="V2508" s="49"/>
      <c r="W2508" s="41"/>
      <c r="X2508" s="41"/>
      <c r="Y2508" s="41"/>
      <c r="AA2508" s="37" t="str">
        <f>IF($I2508&lt;&gt;"",VLOOKUP($I2508,'Valid Values - Search'!$R$4:$T$4719,3,FALSE),"")</f>
        <v/>
      </c>
      <c r="AB2508" s="37" t="str">
        <f>IF($I2508&lt;&gt;"",VLOOKUP($I2508,'Valid Values - Search'!$R$4:$S$4719,2,FALSE),"")</f>
        <v/>
      </c>
      <c r="AC2508" s="38" t="str">
        <f t="shared" si="39"/>
        <v/>
      </c>
      <c r="AD2508" s="38"/>
    </row>
    <row r="2509" spans="1:30">
      <c r="A2509" s="46"/>
      <c r="B2509" s="47"/>
      <c r="C2509" s="49"/>
      <c r="D2509" s="41"/>
      <c r="E2509" s="41"/>
      <c r="F2509" s="41"/>
      <c r="G2509" s="50" t="str">
        <f>IF(A2509&lt;&gt;"",CONCATENATE(A2509,":",YEAR(B2509),IF(MONTH(B2509)&gt;9,MONTH(B2509),CONCATENATE(0,MONTH(B2509))),IF(DAY(B2509)&gt;9,DAY(B2509),CONCATENATE(0,DAY(B2509))),IF(HOUR(C2509)&gt;9,HOUR(C2509),CONCATENATE(0,HOUR(C2509))),IF(MINUTE(C2509)&gt;9,MINUTE(C2509),CONCATENATE(0,MINUTE(C2509))),":",VLOOKUP(F2509,'Valid Values - Results'!$D$4:$F$12,3,FALSE)),"")</f>
        <v/>
      </c>
      <c r="H2509" s="41"/>
      <c r="I2509" s="41"/>
      <c r="J2509" s="41"/>
      <c r="K2509" s="41"/>
      <c r="L2509" s="41"/>
      <c r="M2509" s="92"/>
      <c r="N2509" s="41"/>
      <c r="O2509" s="41"/>
      <c r="P2509" s="41"/>
      <c r="Q2509" s="41"/>
      <c r="R2509" s="41"/>
      <c r="S2509" s="41"/>
      <c r="T2509" s="41"/>
      <c r="U2509" s="47"/>
      <c r="V2509" s="49"/>
      <c r="W2509" s="41"/>
      <c r="X2509" s="41"/>
      <c r="Y2509" s="41"/>
      <c r="AA2509" s="37" t="str">
        <f>IF($I2509&lt;&gt;"",VLOOKUP($I2509,'Valid Values - Search'!$R$4:$T$4719,3,FALSE),"")</f>
        <v/>
      </c>
      <c r="AB2509" s="37" t="str">
        <f>IF($I2509&lt;&gt;"",VLOOKUP($I2509,'Valid Values - Search'!$R$4:$S$4719,2,FALSE),"")</f>
        <v/>
      </c>
      <c r="AC2509" s="38" t="str">
        <f t="shared" si="39"/>
        <v/>
      </c>
      <c r="AD2509" s="38"/>
    </row>
    <row r="2510" spans="1:30">
      <c r="A2510" s="46"/>
      <c r="B2510" s="47"/>
      <c r="C2510" s="49"/>
      <c r="D2510" s="41"/>
      <c r="E2510" s="41"/>
      <c r="F2510" s="41"/>
      <c r="G2510" s="50" t="str">
        <f>IF(A2510&lt;&gt;"",CONCATENATE(A2510,":",YEAR(B2510),IF(MONTH(B2510)&gt;9,MONTH(B2510),CONCATENATE(0,MONTH(B2510))),IF(DAY(B2510)&gt;9,DAY(B2510),CONCATENATE(0,DAY(B2510))),IF(HOUR(C2510)&gt;9,HOUR(C2510),CONCATENATE(0,HOUR(C2510))),IF(MINUTE(C2510)&gt;9,MINUTE(C2510),CONCATENATE(0,MINUTE(C2510))),":",VLOOKUP(F2510,'Valid Values - Results'!$D$4:$F$12,3,FALSE)),"")</f>
        <v/>
      </c>
      <c r="H2510" s="41"/>
      <c r="I2510" s="41"/>
      <c r="J2510" s="41"/>
      <c r="K2510" s="41"/>
      <c r="L2510" s="41"/>
      <c r="M2510" s="92"/>
      <c r="N2510" s="41"/>
      <c r="O2510" s="41"/>
      <c r="P2510" s="41"/>
      <c r="Q2510" s="41"/>
      <c r="R2510" s="41"/>
      <c r="S2510" s="41"/>
      <c r="T2510" s="41"/>
      <c r="U2510" s="47"/>
      <c r="V2510" s="49"/>
      <c r="W2510" s="41"/>
      <c r="X2510" s="41"/>
      <c r="Y2510" s="41"/>
      <c r="AA2510" s="37" t="str">
        <f>IF($I2510&lt;&gt;"",VLOOKUP($I2510,'Valid Values - Search'!$R$4:$T$4719,3,FALSE),"")</f>
        <v/>
      </c>
      <c r="AB2510" s="37" t="str">
        <f>IF($I2510&lt;&gt;"",VLOOKUP($I2510,'Valid Values - Search'!$R$4:$S$4719,2,FALSE),"")</f>
        <v/>
      </c>
      <c r="AC2510" s="38" t="str">
        <f t="shared" si="39"/>
        <v/>
      </c>
      <c r="AD2510" s="38"/>
    </row>
    <row r="2511" spans="1:30">
      <c r="A2511" s="46"/>
      <c r="B2511" s="47"/>
      <c r="C2511" s="49"/>
      <c r="D2511" s="41"/>
      <c r="E2511" s="41"/>
      <c r="F2511" s="41"/>
      <c r="G2511" s="50" t="str">
        <f>IF(A2511&lt;&gt;"",CONCATENATE(A2511,":",YEAR(B2511),IF(MONTH(B2511)&gt;9,MONTH(B2511),CONCATENATE(0,MONTH(B2511))),IF(DAY(B2511)&gt;9,DAY(B2511),CONCATENATE(0,DAY(B2511))),IF(HOUR(C2511)&gt;9,HOUR(C2511),CONCATENATE(0,HOUR(C2511))),IF(MINUTE(C2511)&gt;9,MINUTE(C2511),CONCATENATE(0,MINUTE(C2511))),":",VLOOKUP(F2511,'Valid Values - Results'!$D$4:$F$12,3,FALSE)),"")</f>
        <v/>
      </c>
      <c r="H2511" s="41"/>
      <c r="I2511" s="41"/>
      <c r="J2511" s="41"/>
      <c r="K2511" s="41"/>
      <c r="L2511" s="41"/>
      <c r="M2511" s="92"/>
      <c r="N2511" s="41"/>
      <c r="O2511" s="41"/>
      <c r="P2511" s="41"/>
      <c r="Q2511" s="41"/>
      <c r="R2511" s="41"/>
      <c r="S2511" s="41"/>
      <c r="T2511" s="41"/>
      <c r="U2511" s="47"/>
      <c r="V2511" s="49"/>
      <c r="W2511" s="41"/>
      <c r="X2511" s="41"/>
      <c r="Y2511" s="41"/>
      <c r="AA2511" s="37" t="str">
        <f>IF($I2511&lt;&gt;"",VLOOKUP($I2511,'Valid Values - Search'!$R$4:$T$4719,3,FALSE),"")</f>
        <v/>
      </c>
      <c r="AB2511" s="37" t="str">
        <f>IF($I2511&lt;&gt;"",VLOOKUP($I2511,'Valid Values - Search'!$R$4:$S$4719,2,FALSE),"")</f>
        <v/>
      </c>
      <c r="AC2511" s="38" t="str">
        <f t="shared" si="39"/>
        <v/>
      </c>
      <c r="AD2511" s="38"/>
    </row>
    <row r="2512" spans="1:30">
      <c r="A2512" s="46"/>
      <c r="B2512" s="47"/>
      <c r="C2512" s="49"/>
      <c r="D2512" s="41"/>
      <c r="E2512" s="41"/>
      <c r="F2512" s="41"/>
      <c r="G2512" s="50" t="str">
        <f>IF(A2512&lt;&gt;"",CONCATENATE(A2512,":",YEAR(B2512),IF(MONTH(B2512)&gt;9,MONTH(B2512),CONCATENATE(0,MONTH(B2512))),IF(DAY(B2512)&gt;9,DAY(B2512),CONCATENATE(0,DAY(B2512))),IF(HOUR(C2512)&gt;9,HOUR(C2512),CONCATENATE(0,HOUR(C2512))),IF(MINUTE(C2512)&gt;9,MINUTE(C2512),CONCATENATE(0,MINUTE(C2512))),":",VLOOKUP(F2512,'Valid Values - Results'!$D$4:$F$12,3,FALSE)),"")</f>
        <v/>
      </c>
      <c r="H2512" s="41"/>
      <c r="I2512" s="41"/>
      <c r="J2512" s="41"/>
      <c r="K2512" s="41"/>
      <c r="L2512" s="41"/>
      <c r="M2512" s="92"/>
      <c r="N2512" s="41"/>
      <c r="O2512" s="41"/>
      <c r="P2512" s="41"/>
      <c r="Q2512" s="41"/>
      <c r="R2512" s="41"/>
      <c r="S2512" s="41"/>
      <c r="T2512" s="41"/>
      <c r="U2512" s="47"/>
      <c r="V2512" s="49"/>
      <c r="W2512" s="41"/>
      <c r="X2512" s="41"/>
      <c r="Y2512" s="41"/>
      <c r="AA2512" s="37" t="str">
        <f>IF($I2512&lt;&gt;"",VLOOKUP($I2512,'Valid Values - Search'!$R$4:$T$4719,3,FALSE),"")</f>
        <v/>
      </c>
      <c r="AB2512" s="37" t="str">
        <f>IF($I2512&lt;&gt;"",VLOOKUP($I2512,'Valid Values - Search'!$R$4:$S$4719,2,FALSE),"")</f>
        <v/>
      </c>
      <c r="AC2512" s="38" t="str">
        <f t="shared" si="39"/>
        <v/>
      </c>
      <c r="AD2512" s="38"/>
    </row>
    <row r="2513" spans="1:30">
      <c r="A2513" s="46"/>
      <c r="B2513" s="47"/>
      <c r="C2513" s="49"/>
      <c r="D2513" s="41"/>
      <c r="E2513" s="41"/>
      <c r="F2513" s="41"/>
      <c r="G2513" s="50" t="str">
        <f>IF(A2513&lt;&gt;"",CONCATENATE(A2513,":",YEAR(B2513),IF(MONTH(B2513)&gt;9,MONTH(B2513),CONCATENATE(0,MONTH(B2513))),IF(DAY(B2513)&gt;9,DAY(B2513),CONCATENATE(0,DAY(B2513))),IF(HOUR(C2513)&gt;9,HOUR(C2513),CONCATENATE(0,HOUR(C2513))),IF(MINUTE(C2513)&gt;9,MINUTE(C2513),CONCATENATE(0,MINUTE(C2513))),":",VLOOKUP(F2513,'Valid Values - Results'!$D$4:$F$12,3,FALSE)),"")</f>
        <v/>
      </c>
      <c r="H2513" s="41"/>
      <c r="I2513" s="41"/>
      <c r="J2513" s="41"/>
      <c r="K2513" s="41"/>
      <c r="L2513" s="41"/>
      <c r="M2513" s="92"/>
      <c r="N2513" s="41"/>
      <c r="O2513" s="41"/>
      <c r="P2513" s="41"/>
      <c r="Q2513" s="41"/>
      <c r="R2513" s="41"/>
      <c r="S2513" s="41"/>
      <c r="T2513" s="41"/>
      <c r="U2513" s="47"/>
      <c r="V2513" s="49"/>
      <c r="W2513" s="41"/>
      <c r="X2513" s="41"/>
      <c r="Y2513" s="41"/>
      <c r="AA2513" s="37" t="str">
        <f>IF($I2513&lt;&gt;"",VLOOKUP($I2513,'Valid Values - Search'!$R$4:$T$4719,3,FALSE),"")</f>
        <v/>
      </c>
      <c r="AB2513" s="37" t="str">
        <f>IF($I2513&lt;&gt;"",VLOOKUP($I2513,'Valid Values - Search'!$R$4:$S$4719,2,FALSE),"")</f>
        <v/>
      </c>
      <c r="AC2513" s="38" t="str">
        <f t="shared" si="39"/>
        <v/>
      </c>
      <c r="AD2513" s="38"/>
    </row>
    <row r="2514" spans="1:30">
      <c r="A2514" s="46"/>
      <c r="B2514" s="47"/>
      <c r="C2514" s="49"/>
      <c r="D2514" s="41"/>
      <c r="E2514" s="41"/>
      <c r="F2514" s="41"/>
      <c r="G2514" s="50" t="str">
        <f>IF(A2514&lt;&gt;"",CONCATENATE(A2514,":",YEAR(B2514),IF(MONTH(B2514)&gt;9,MONTH(B2514),CONCATENATE(0,MONTH(B2514))),IF(DAY(B2514)&gt;9,DAY(B2514),CONCATENATE(0,DAY(B2514))),IF(HOUR(C2514)&gt;9,HOUR(C2514),CONCATENATE(0,HOUR(C2514))),IF(MINUTE(C2514)&gt;9,MINUTE(C2514),CONCATENATE(0,MINUTE(C2514))),":",VLOOKUP(F2514,'Valid Values - Results'!$D$4:$F$12,3,FALSE)),"")</f>
        <v/>
      </c>
      <c r="H2514" s="41"/>
      <c r="I2514" s="41"/>
      <c r="J2514" s="41"/>
      <c r="K2514" s="41"/>
      <c r="L2514" s="41"/>
      <c r="M2514" s="92"/>
      <c r="N2514" s="41"/>
      <c r="O2514" s="41"/>
      <c r="P2514" s="41"/>
      <c r="Q2514" s="41"/>
      <c r="R2514" s="41"/>
      <c r="S2514" s="41"/>
      <c r="T2514" s="41"/>
      <c r="U2514" s="47"/>
      <c r="V2514" s="49"/>
      <c r="W2514" s="41"/>
      <c r="X2514" s="41"/>
      <c r="Y2514" s="41"/>
      <c r="AA2514" s="37" t="str">
        <f>IF($I2514&lt;&gt;"",VLOOKUP($I2514,'Valid Values - Search'!$R$4:$T$4719,3,FALSE),"")</f>
        <v/>
      </c>
      <c r="AB2514" s="37" t="str">
        <f>IF($I2514&lt;&gt;"",VLOOKUP($I2514,'Valid Values - Search'!$R$4:$S$4719,2,FALSE),"")</f>
        <v/>
      </c>
      <c r="AC2514" s="38" t="str">
        <f t="shared" si="39"/>
        <v/>
      </c>
      <c r="AD2514" s="38"/>
    </row>
    <row r="2515" spans="1:30">
      <c r="A2515" s="46"/>
      <c r="B2515" s="47"/>
      <c r="C2515" s="49"/>
      <c r="D2515" s="41"/>
      <c r="E2515" s="41"/>
      <c r="F2515" s="41"/>
      <c r="G2515" s="50" t="str">
        <f>IF(A2515&lt;&gt;"",CONCATENATE(A2515,":",YEAR(B2515),IF(MONTH(B2515)&gt;9,MONTH(B2515),CONCATENATE(0,MONTH(B2515))),IF(DAY(B2515)&gt;9,DAY(B2515),CONCATENATE(0,DAY(B2515))),IF(HOUR(C2515)&gt;9,HOUR(C2515),CONCATENATE(0,HOUR(C2515))),IF(MINUTE(C2515)&gt;9,MINUTE(C2515),CONCATENATE(0,MINUTE(C2515))),":",VLOOKUP(F2515,'Valid Values - Results'!$D$4:$F$12,3,FALSE)),"")</f>
        <v/>
      </c>
      <c r="H2515" s="41"/>
      <c r="I2515" s="41"/>
      <c r="J2515" s="41"/>
      <c r="K2515" s="41"/>
      <c r="L2515" s="41"/>
      <c r="M2515" s="92"/>
      <c r="N2515" s="41"/>
      <c r="O2515" s="41"/>
      <c r="P2515" s="41"/>
      <c r="Q2515" s="41"/>
      <c r="R2515" s="41"/>
      <c r="S2515" s="41"/>
      <c r="T2515" s="41"/>
      <c r="U2515" s="47"/>
      <c r="V2515" s="49"/>
      <c r="W2515" s="41"/>
      <c r="X2515" s="41"/>
      <c r="Y2515" s="41"/>
      <c r="AA2515" s="37" t="str">
        <f>IF($I2515&lt;&gt;"",VLOOKUP($I2515,'Valid Values - Search'!$R$4:$T$4719,3,FALSE),"")</f>
        <v/>
      </c>
      <c r="AB2515" s="37" t="str">
        <f>IF($I2515&lt;&gt;"",VLOOKUP($I2515,'Valid Values - Search'!$R$4:$S$4719,2,FALSE),"")</f>
        <v/>
      </c>
      <c r="AC2515" s="38" t="str">
        <f t="shared" si="39"/>
        <v/>
      </c>
      <c r="AD2515" s="38"/>
    </row>
    <row r="2516" spans="1:30">
      <c r="A2516" s="46"/>
      <c r="B2516" s="47"/>
      <c r="C2516" s="49"/>
      <c r="D2516" s="41"/>
      <c r="E2516" s="41"/>
      <c r="F2516" s="41"/>
      <c r="G2516" s="50" t="str">
        <f>IF(A2516&lt;&gt;"",CONCATENATE(A2516,":",YEAR(B2516),IF(MONTH(B2516)&gt;9,MONTH(B2516),CONCATENATE(0,MONTH(B2516))),IF(DAY(B2516)&gt;9,DAY(B2516),CONCATENATE(0,DAY(B2516))),IF(HOUR(C2516)&gt;9,HOUR(C2516),CONCATENATE(0,HOUR(C2516))),IF(MINUTE(C2516)&gt;9,MINUTE(C2516),CONCATENATE(0,MINUTE(C2516))),":",VLOOKUP(F2516,'Valid Values - Results'!$D$4:$F$12,3,FALSE)),"")</f>
        <v/>
      </c>
      <c r="H2516" s="41"/>
      <c r="I2516" s="41"/>
      <c r="J2516" s="41"/>
      <c r="K2516" s="41"/>
      <c r="L2516" s="41"/>
      <c r="M2516" s="92"/>
      <c r="N2516" s="41"/>
      <c r="O2516" s="41"/>
      <c r="P2516" s="41"/>
      <c r="Q2516" s="41"/>
      <c r="R2516" s="41"/>
      <c r="S2516" s="41"/>
      <c r="T2516" s="41"/>
      <c r="U2516" s="47"/>
      <c r="V2516" s="49"/>
      <c r="W2516" s="41"/>
      <c r="X2516" s="41"/>
      <c r="Y2516" s="41"/>
      <c r="AA2516" s="37" t="str">
        <f>IF($I2516&lt;&gt;"",VLOOKUP($I2516,'Valid Values - Search'!$R$4:$T$4719,3,FALSE),"")</f>
        <v/>
      </c>
      <c r="AB2516" s="37" t="str">
        <f>IF($I2516&lt;&gt;"",VLOOKUP($I2516,'Valid Values - Search'!$R$4:$S$4719,2,FALSE),"")</f>
        <v/>
      </c>
      <c r="AC2516" s="38" t="str">
        <f t="shared" si="39"/>
        <v/>
      </c>
      <c r="AD2516" s="38"/>
    </row>
    <row r="2517" spans="1:30">
      <c r="A2517" s="46"/>
      <c r="B2517" s="47"/>
      <c r="C2517" s="49"/>
      <c r="D2517" s="41"/>
      <c r="E2517" s="41"/>
      <c r="F2517" s="41"/>
      <c r="G2517" s="50" t="str">
        <f>IF(A2517&lt;&gt;"",CONCATENATE(A2517,":",YEAR(B2517),IF(MONTH(B2517)&gt;9,MONTH(B2517),CONCATENATE(0,MONTH(B2517))),IF(DAY(B2517)&gt;9,DAY(B2517),CONCATENATE(0,DAY(B2517))),IF(HOUR(C2517)&gt;9,HOUR(C2517),CONCATENATE(0,HOUR(C2517))),IF(MINUTE(C2517)&gt;9,MINUTE(C2517),CONCATENATE(0,MINUTE(C2517))),":",VLOOKUP(F2517,'Valid Values - Results'!$D$4:$F$12,3,FALSE)),"")</f>
        <v/>
      </c>
      <c r="H2517" s="41"/>
      <c r="I2517" s="41"/>
      <c r="J2517" s="41"/>
      <c r="K2517" s="41"/>
      <c r="L2517" s="41"/>
      <c r="M2517" s="92"/>
      <c r="N2517" s="41"/>
      <c r="O2517" s="41"/>
      <c r="P2517" s="41"/>
      <c r="Q2517" s="41"/>
      <c r="R2517" s="41"/>
      <c r="S2517" s="41"/>
      <c r="T2517" s="41"/>
      <c r="U2517" s="47"/>
      <c r="V2517" s="49"/>
      <c r="W2517" s="41"/>
      <c r="X2517" s="41"/>
      <c r="Y2517" s="41"/>
      <c r="AA2517" s="37" t="str">
        <f>IF($I2517&lt;&gt;"",VLOOKUP($I2517,'Valid Values - Search'!$R$4:$T$4719,3,FALSE),"")</f>
        <v/>
      </c>
      <c r="AB2517" s="37" t="str">
        <f>IF($I2517&lt;&gt;"",VLOOKUP($I2517,'Valid Values - Search'!$R$4:$S$4719,2,FALSE),"")</f>
        <v/>
      </c>
      <c r="AC2517" s="38" t="str">
        <f t="shared" si="39"/>
        <v/>
      </c>
      <c r="AD2517" s="38"/>
    </row>
    <row r="2518" spans="1:30">
      <c r="A2518" s="46"/>
      <c r="B2518" s="47"/>
      <c r="C2518" s="49"/>
      <c r="D2518" s="41"/>
      <c r="E2518" s="41"/>
      <c r="F2518" s="41"/>
      <c r="G2518" s="50" t="str">
        <f>IF(A2518&lt;&gt;"",CONCATENATE(A2518,":",YEAR(B2518),IF(MONTH(B2518)&gt;9,MONTH(B2518),CONCATENATE(0,MONTH(B2518))),IF(DAY(B2518)&gt;9,DAY(B2518),CONCATENATE(0,DAY(B2518))),IF(HOUR(C2518)&gt;9,HOUR(C2518),CONCATENATE(0,HOUR(C2518))),IF(MINUTE(C2518)&gt;9,MINUTE(C2518),CONCATENATE(0,MINUTE(C2518))),":",VLOOKUP(F2518,'Valid Values - Results'!$D$4:$F$12,3,FALSE)),"")</f>
        <v/>
      </c>
      <c r="H2518" s="41"/>
      <c r="I2518" s="41"/>
      <c r="J2518" s="41"/>
      <c r="K2518" s="41"/>
      <c r="L2518" s="41"/>
      <c r="M2518" s="92"/>
      <c r="N2518" s="41"/>
      <c r="O2518" s="41"/>
      <c r="P2518" s="41"/>
      <c r="Q2518" s="41"/>
      <c r="R2518" s="41"/>
      <c r="S2518" s="41"/>
      <c r="T2518" s="41"/>
      <c r="U2518" s="47"/>
      <c r="V2518" s="49"/>
      <c r="W2518" s="41"/>
      <c r="X2518" s="41"/>
      <c r="Y2518" s="41"/>
      <c r="AA2518" s="37" t="str">
        <f>IF($I2518&lt;&gt;"",VLOOKUP($I2518,'Valid Values - Search'!$R$4:$T$4719,3,FALSE),"")</f>
        <v/>
      </c>
      <c r="AB2518" s="37" t="str">
        <f>IF($I2518&lt;&gt;"",VLOOKUP($I2518,'Valid Values - Search'!$R$4:$S$4719,2,FALSE),"")</f>
        <v/>
      </c>
      <c r="AC2518" s="38" t="str">
        <f t="shared" si="39"/>
        <v/>
      </c>
      <c r="AD2518" s="38"/>
    </row>
    <row r="2519" spans="1:30">
      <c r="A2519" s="46"/>
      <c r="B2519" s="47"/>
      <c r="C2519" s="49"/>
      <c r="D2519" s="41"/>
      <c r="E2519" s="41"/>
      <c r="F2519" s="41"/>
      <c r="G2519" s="50" t="str">
        <f>IF(A2519&lt;&gt;"",CONCATENATE(A2519,":",YEAR(B2519),IF(MONTH(B2519)&gt;9,MONTH(B2519),CONCATENATE(0,MONTH(B2519))),IF(DAY(B2519)&gt;9,DAY(B2519),CONCATENATE(0,DAY(B2519))),IF(HOUR(C2519)&gt;9,HOUR(C2519),CONCATENATE(0,HOUR(C2519))),IF(MINUTE(C2519)&gt;9,MINUTE(C2519),CONCATENATE(0,MINUTE(C2519))),":",VLOOKUP(F2519,'Valid Values - Results'!$D$4:$F$12,3,FALSE)),"")</f>
        <v/>
      </c>
      <c r="H2519" s="41"/>
      <c r="I2519" s="41"/>
      <c r="J2519" s="41"/>
      <c r="K2519" s="41"/>
      <c r="L2519" s="41"/>
      <c r="M2519" s="92"/>
      <c r="N2519" s="41"/>
      <c r="O2519" s="41"/>
      <c r="P2519" s="41"/>
      <c r="Q2519" s="41"/>
      <c r="R2519" s="41"/>
      <c r="S2519" s="41"/>
      <c r="T2519" s="41"/>
      <c r="U2519" s="47"/>
      <c r="V2519" s="49"/>
      <c r="W2519" s="41"/>
      <c r="X2519" s="41"/>
      <c r="Y2519" s="41"/>
      <c r="AA2519" s="37" t="str">
        <f>IF($I2519&lt;&gt;"",VLOOKUP($I2519,'Valid Values - Search'!$R$4:$T$4719,3,FALSE),"")</f>
        <v/>
      </c>
      <c r="AB2519" s="37" t="str">
        <f>IF($I2519&lt;&gt;"",VLOOKUP($I2519,'Valid Values - Search'!$R$4:$S$4719,2,FALSE),"")</f>
        <v/>
      </c>
      <c r="AC2519" s="38" t="str">
        <f t="shared" si="39"/>
        <v/>
      </c>
      <c r="AD2519" s="38"/>
    </row>
    <row r="2520" spans="1:30">
      <c r="A2520" s="46"/>
      <c r="B2520" s="47"/>
      <c r="C2520" s="49"/>
      <c r="D2520" s="41"/>
      <c r="E2520" s="41"/>
      <c r="F2520" s="41"/>
      <c r="G2520" s="50" t="str">
        <f>IF(A2520&lt;&gt;"",CONCATENATE(A2520,":",YEAR(B2520),IF(MONTH(B2520)&gt;9,MONTH(B2520),CONCATENATE(0,MONTH(B2520))),IF(DAY(B2520)&gt;9,DAY(B2520),CONCATENATE(0,DAY(B2520))),IF(HOUR(C2520)&gt;9,HOUR(C2520),CONCATENATE(0,HOUR(C2520))),IF(MINUTE(C2520)&gt;9,MINUTE(C2520),CONCATENATE(0,MINUTE(C2520))),":",VLOOKUP(F2520,'Valid Values - Results'!$D$4:$F$12,3,FALSE)),"")</f>
        <v/>
      </c>
      <c r="H2520" s="41"/>
      <c r="I2520" s="41"/>
      <c r="J2520" s="41"/>
      <c r="K2520" s="41"/>
      <c r="L2520" s="41"/>
      <c r="M2520" s="92"/>
      <c r="N2520" s="41"/>
      <c r="O2520" s="41"/>
      <c r="P2520" s="41"/>
      <c r="Q2520" s="41"/>
      <c r="R2520" s="41"/>
      <c r="S2520" s="41"/>
      <c r="T2520" s="41"/>
      <c r="U2520" s="47"/>
      <c r="V2520" s="49"/>
      <c r="W2520" s="41"/>
      <c r="X2520" s="41"/>
      <c r="Y2520" s="41"/>
      <c r="AA2520" s="37" t="str">
        <f>IF($I2520&lt;&gt;"",VLOOKUP($I2520,'Valid Values - Search'!$R$4:$T$4719,3,FALSE),"")</f>
        <v/>
      </c>
      <c r="AB2520" s="37" t="str">
        <f>IF($I2520&lt;&gt;"",VLOOKUP($I2520,'Valid Values - Search'!$R$4:$S$4719,2,FALSE),"")</f>
        <v/>
      </c>
      <c r="AC2520" s="38" t="str">
        <f t="shared" si="39"/>
        <v/>
      </c>
      <c r="AD2520" s="38"/>
    </row>
    <row r="2521" spans="1:30">
      <c r="A2521" s="46"/>
      <c r="B2521" s="47"/>
      <c r="C2521" s="49"/>
      <c r="D2521" s="41"/>
      <c r="E2521" s="41"/>
      <c r="F2521" s="41"/>
      <c r="G2521" s="50" t="str">
        <f>IF(A2521&lt;&gt;"",CONCATENATE(A2521,":",YEAR(B2521),IF(MONTH(B2521)&gt;9,MONTH(B2521),CONCATENATE(0,MONTH(B2521))),IF(DAY(B2521)&gt;9,DAY(B2521),CONCATENATE(0,DAY(B2521))),IF(HOUR(C2521)&gt;9,HOUR(C2521),CONCATENATE(0,HOUR(C2521))),IF(MINUTE(C2521)&gt;9,MINUTE(C2521),CONCATENATE(0,MINUTE(C2521))),":",VLOOKUP(F2521,'Valid Values - Results'!$D$4:$F$12,3,FALSE)),"")</f>
        <v/>
      </c>
      <c r="H2521" s="41"/>
      <c r="I2521" s="41"/>
      <c r="J2521" s="41"/>
      <c r="K2521" s="41"/>
      <c r="L2521" s="41"/>
      <c r="M2521" s="92"/>
      <c r="N2521" s="41"/>
      <c r="O2521" s="41"/>
      <c r="P2521" s="41"/>
      <c r="Q2521" s="41"/>
      <c r="R2521" s="41"/>
      <c r="S2521" s="41"/>
      <c r="T2521" s="41"/>
      <c r="U2521" s="47"/>
      <c r="V2521" s="49"/>
      <c r="W2521" s="41"/>
      <c r="X2521" s="41"/>
      <c r="Y2521" s="41"/>
      <c r="AA2521" s="37" t="str">
        <f>IF($I2521&lt;&gt;"",VLOOKUP($I2521,'Valid Values - Search'!$R$4:$T$4719,3,FALSE),"")</f>
        <v/>
      </c>
      <c r="AB2521" s="37" t="str">
        <f>IF($I2521&lt;&gt;"",VLOOKUP($I2521,'Valid Values - Search'!$R$4:$S$4719,2,FALSE),"")</f>
        <v/>
      </c>
      <c r="AC2521" s="38" t="str">
        <f t="shared" si="39"/>
        <v/>
      </c>
      <c r="AD2521" s="38"/>
    </row>
    <row r="2522" spans="1:30">
      <c r="A2522" s="46"/>
      <c r="B2522" s="47"/>
      <c r="C2522" s="49"/>
      <c r="D2522" s="41"/>
      <c r="E2522" s="41"/>
      <c r="F2522" s="41"/>
      <c r="G2522" s="50" t="str">
        <f>IF(A2522&lt;&gt;"",CONCATENATE(A2522,":",YEAR(B2522),IF(MONTH(B2522)&gt;9,MONTH(B2522),CONCATENATE(0,MONTH(B2522))),IF(DAY(B2522)&gt;9,DAY(B2522),CONCATENATE(0,DAY(B2522))),IF(HOUR(C2522)&gt;9,HOUR(C2522),CONCATENATE(0,HOUR(C2522))),IF(MINUTE(C2522)&gt;9,MINUTE(C2522),CONCATENATE(0,MINUTE(C2522))),":",VLOOKUP(F2522,'Valid Values - Results'!$D$4:$F$12,3,FALSE)),"")</f>
        <v/>
      </c>
      <c r="H2522" s="41"/>
      <c r="I2522" s="41"/>
      <c r="J2522" s="41"/>
      <c r="K2522" s="41"/>
      <c r="L2522" s="41"/>
      <c r="M2522" s="92"/>
      <c r="N2522" s="41"/>
      <c r="O2522" s="41"/>
      <c r="P2522" s="41"/>
      <c r="Q2522" s="41"/>
      <c r="R2522" s="41"/>
      <c r="S2522" s="41"/>
      <c r="T2522" s="41"/>
      <c r="U2522" s="47"/>
      <c r="V2522" s="49"/>
      <c r="W2522" s="41"/>
      <c r="X2522" s="41"/>
      <c r="Y2522" s="41"/>
      <c r="AA2522" s="37" t="str">
        <f>IF($I2522&lt;&gt;"",VLOOKUP($I2522,'Valid Values - Search'!$R$4:$T$4719,3,FALSE),"")</f>
        <v/>
      </c>
      <c r="AB2522" s="37" t="str">
        <f>IF($I2522&lt;&gt;"",VLOOKUP($I2522,'Valid Values - Search'!$R$4:$S$4719,2,FALSE),"")</f>
        <v/>
      </c>
      <c r="AC2522" s="38" t="str">
        <f t="shared" si="39"/>
        <v/>
      </c>
      <c r="AD2522" s="38"/>
    </row>
    <row r="2523" spans="1:30">
      <c r="A2523" s="46"/>
      <c r="B2523" s="47"/>
      <c r="C2523" s="49"/>
      <c r="D2523" s="41"/>
      <c r="E2523" s="41"/>
      <c r="F2523" s="41"/>
      <c r="G2523" s="50" t="str">
        <f>IF(A2523&lt;&gt;"",CONCATENATE(A2523,":",YEAR(B2523),IF(MONTH(B2523)&gt;9,MONTH(B2523),CONCATENATE(0,MONTH(B2523))),IF(DAY(B2523)&gt;9,DAY(B2523),CONCATENATE(0,DAY(B2523))),IF(HOUR(C2523)&gt;9,HOUR(C2523),CONCATENATE(0,HOUR(C2523))),IF(MINUTE(C2523)&gt;9,MINUTE(C2523),CONCATENATE(0,MINUTE(C2523))),":",VLOOKUP(F2523,'Valid Values - Results'!$D$4:$F$12,3,FALSE)),"")</f>
        <v/>
      </c>
      <c r="H2523" s="41"/>
      <c r="I2523" s="41"/>
      <c r="J2523" s="41"/>
      <c r="K2523" s="41"/>
      <c r="L2523" s="41"/>
      <c r="M2523" s="92"/>
      <c r="N2523" s="41"/>
      <c r="O2523" s="41"/>
      <c r="P2523" s="41"/>
      <c r="Q2523" s="41"/>
      <c r="R2523" s="41"/>
      <c r="S2523" s="41"/>
      <c r="T2523" s="41"/>
      <c r="U2523" s="47"/>
      <c r="V2523" s="49"/>
      <c r="W2523" s="41"/>
      <c r="X2523" s="41"/>
      <c r="Y2523" s="41"/>
      <c r="AA2523" s="37" t="str">
        <f>IF($I2523&lt;&gt;"",VLOOKUP($I2523,'Valid Values - Search'!$R$4:$T$4719,3,FALSE),"")</f>
        <v/>
      </c>
      <c r="AB2523" s="37" t="str">
        <f>IF($I2523&lt;&gt;"",VLOOKUP($I2523,'Valid Values - Search'!$R$4:$S$4719,2,FALSE),"")</f>
        <v/>
      </c>
      <c r="AC2523" s="38" t="str">
        <f t="shared" si="39"/>
        <v/>
      </c>
      <c r="AD2523" s="38"/>
    </row>
    <row r="2524" spans="1:30">
      <c r="A2524" s="46"/>
      <c r="B2524" s="47"/>
      <c r="C2524" s="49"/>
      <c r="D2524" s="41"/>
      <c r="E2524" s="41"/>
      <c r="F2524" s="41"/>
      <c r="G2524" s="50" t="str">
        <f>IF(A2524&lt;&gt;"",CONCATENATE(A2524,":",YEAR(B2524),IF(MONTH(B2524)&gt;9,MONTH(B2524),CONCATENATE(0,MONTH(B2524))),IF(DAY(B2524)&gt;9,DAY(B2524),CONCATENATE(0,DAY(B2524))),IF(HOUR(C2524)&gt;9,HOUR(C2524),CONCATENATE(0,HOUR(C2524))),IF(MINUTE(C2524)&gt;9,MINUTE(C2524),CONCATENATE(0,MINUTE(C2524))),":",VLOOKUP(F2524,'Valid Values - Results'!$D$4:$F$12,3,FALSE)),"")</f>
        <v/>
      </c>
      <c r="H2524" s="41"/>
      <c r="I2524" s="41"/>
      <c r="J2524" s="41"/>
      <c r="K2524" s="41"/>
      <c r="L2524" s="41"/>
      <c r="M2524" s="92"/>
      <c r="N2524" s="41"/>
      <c r="O2524" s="41"/>
      <c r="P2524" s="41"/>
      <c r="Q2524" s="41"/>
      <c r="R2524" s="41"/>
      <c r="S2524" s="41"/>
      <c r="T2524" s="41"/>
      <c r="U2524" s="47"/>
      <c r="V2524" s="49"/>
      <c r="W2524" s="41"/>
      <c r="X2524" s="41"/>
      <c r="Y2524" s="41"/>
      <c r="AA2524" s="37" t="str">
        <f>IF($I2524&lt;&gt;"",VLOOKUP($I2524,'Valid Values - Search'!$R$4:$T$4719,3,FALSE),"")</f>
        <v/>
      </c>
      <c r="AB2524" s="37" t="str">
        <f>IF($I2524&lt;&gt;"",VLOOKUP($I2524,'Valid Values - Search'!$R$4:$S$4719,2,FALSE),"")</f>
        <v/>
      </c>
      <c r="AC2524" s="38" t="str">
        <f t="shared" si="39"/>
        <v/>
      </c>
      <c r="AD2524" s="38"/>
    </row>
    <row r="2525" spans="1:30">
      <c r="A2525" s="46"/>
      <c r="B2525" s="47"/>
      <c r="C2525" s="49"/>
      <c r="D2525" s="41"/>
      <c r="E2525" s="41"/>
      <c r="F2525" s="41"/>
      <c r="G2525" s="50" t="str">
        <f>IF(A2525&lt;&gt;"",CONCATENATE(A2525,":",YEAR(B2525),IF(MONTH(B2525)&gt;9,MONTH(B2525),CONCATENATE(0,MONTH(B2525))),IF(DAY(B2525)&gt;9,DAY(B2525),CONCATENATE(0,DAY(B2525))),IF(HOUR(C2525)&gt;9,HOUR(C2525),CONCATENATE(0,HOUR(C2525))),IF(MINUTE(C2525)&gt;9,MINUTE(C2525),CONCATENATE(0,MINUTE(C2525))),":",VLOOKUP(F2525,'Valid Values - Results'!$D$4:$F$12,3,FALSE)),"")</f>
        <v/>
      </c>
      <c r="H2525" s="41"/>
      <c r="I2525" s="41"/>
      <c r="J2525" s="41"/>
      <c r="K2525" s="41"/>
      <c r="L2525" s="41"/>
      <c r="M2525" s="92"/>
      <c r="N2525" s="41"/>
      <c r="O2525" s="41"/>
      <c r="P2525" s="41"/>
      <c r="Q2525" s="41"/>
      <c r="R2525" s="41"/>
      <c r="S2525" s="41"/>
      <c r="T2525" s="41"/>
      <c r="U2525" s="47"/>
      <c r="V2525" s="49"/>
      <c r="W2525" s="41"/>
      <c r="X2525" s="41"/>
      <c r="Y2525" s="41"/>
      <c r="AA2525" s="37" t="str">
        <f>IF($I2525&lt;&gt;"",VLOOKUP($I2525,'Valid Values - Search'!$R$4:$T$4719,3,FALSE),"")</f>
        <v/>
      </c>
      <c r="AB2525" s="37" t="str">
        <f>IF($I2525&lt;&gt;"",VLOOKUP($I2525,'Valid Values - Search'!$R$4:$S$4719,2,FALSE),"")</f>
        <v/>
      </c>
      <c r="AC2525" s="38" t="str">
        <f t="shared" si="39"/>
        <v/>
      </c>
      <c r="AD2525" s="38"/>
    </row>
    <row r="2526" spans="1:30">
      <c r="A2526" s="46"/>
      <c r="B2526" s="47"/>
      <c r="C2526" s="49"/>
      <c r="D2526" s="41"/>
      <c r="E2526" s="41"/>
      <c r="F2526" s="41"/>
      <c r="G2526" s="50" t="str">
        <f>IF(A2526&lt;&gt;"",CONCATENATE(A2526,":",YEAR(B2526),IF(MONTH(B2526)&gt;9,MONTH(B2526),CONCATENATE(0,MONTH(B2526))),IF(DAY(B2526)&gt;9,DAY(B2526),CONCATENATE(0,DAY(B2526))),IF(HOUR(C2526)&gt;9,HOUR(C2526),CONCATENATE(0,HOUR(C2526))),IF(MINUTE(C2526)&gt;9,MINUTE(C2526),CONCATENATE(0,MINUTE(C2526))),":",VLOOKUP(F2526,'Valid Values - Results'!$D$4:$F$12,3,FALSE)),"")</f>
        <v/>
      </c>
      <c r="H2526" s="41"/>
      <c r="I2526" s="41"/>
      <c r="J2526" s="41"/>
      <c r="K2526" s="41"/>
      <c r="L2526" s="41"/>
      <c r="M2526" s="92"/>
      <c r="N2526" s="41"/>
      <c r="O2526" s="41"/>
      <c r="P2526" s="41"/>
      <c r="Q2526" s="41"/>
      <c r="R2526" s="41"/>
      <c r="S2526" s="41"/>
      <c r="T2526" s="41"/>
      <c r="U2526" s="47"/>
      <c r="V2526" s="49"/>
      <c r="W2526" s="41"/>
      <c r="X2526" s="41"/>
      <c r="Y2526" s="41"/>
      <c r="AA2526" s="37" t="str">
        <f>IF($I2526&lt;&gt;"",VLOOKUP($I2526,'Valid Values - Search'!$R$4:$T$4719,3,FALSE),"")</f>
        <v/>
      </c>
      <c r="AB2526" s="37" t="str">
        <f>IF($I2526&lt;&gt;"",VLOOKUP($I2526,'Valid Values - Search'!$R$4:$S$4719,2,FALSE),"")</f>
        <v/>
      </c>
      <c r="AC2526" s="38" t="str">
        <f t="shared" si="39"/>
        <v/>
      </c>
      <c r="AD2526" s="38"/>
    </row>
    <row r="2527" spans="1:30">
      <c r="A2527" s="46"/>
      <c r="B2527" s="47"/>
      <c r="C2527" s="49"/>
      <c r="D2527" s="41"/>
      <c r="E2527" s="41"/>
      <c r="F2527" s="41"/>
      <c r="G2527" s="50" t="str">
        <f>IF(A2527&lt;&gt;"",CONCATENATE(A2527,":",YEAR(B2527),IF(MONTH(B2527)&gt;9,MONTH(B2527),CONCATENATE(0,MONTH(B2527))),IF(DAY(B2527)&gt;9,DAY(B2527),CONCATENATE(0,DAY(B2527))),IF(HOUR(C2527)&gt;9,HOUR(C2527),CONCATENATE(0,HOUR(C2527))),IF(MINUTE(C2527)&gt;9,MINUTE(C2527),CONCATENATE(0,MINUTE(C2527))),":",VLOOKUP(F2527,'Valid Values - Results'!$D$4:$F$12,3,FALSE)),"")</f>
        <v/>
      </c>
      <c r="H2527" s="41"/>
      <c r="I2527" s="41"/>
      <c r="J2527" s="41"/>
      <c r="K2527" s="41"/>
      <c r="L2527" s="41"/>
      <c r="M2527" s="92"/>
      <c r="N2527" s="41"/>
      <c r="O2527" s="41"/>
      <c r="P2527" s="41"/>
      <c r="Q2527" s="41"/>
      <c r="R2527" s="41"/>
      <c r="S2527" s="41"/>
      <c r="T2527" s="41"/>
      <c r="U2527" s="47"/>
      <c r="V2527" s="49"/>
      <c r="W2527" s="41"/>
      <c r="X2527" s="41"/>
      <c r="Y2527" s="41"/>
      <c r="AA2527" s="37" t="str">
        <f>IF($I2527&lt;&gt;"",VLOOKUP($I2527,'Valid Values - Search'!$R$4:$T$4719,3,FALSE),"")</f>
        <v/>
      </c>
      <c r="AB2527" s="37" t="str">
        <f>IF($I2527&lt;&gt;"",VLOOKUP($I2527,'Valid Values - Search'!$R$4:$S$4719,2,FALSE),"")</f>
        <v/>
      </c>
      <c r="AC2527" s="38" t="str">
        <f t="shared" si="39"/>
        <v/>
      </c>
      <c r="AD2527" s="38"/>
    </row>
    <row r="2528" spans="1:30">
      <c r="A2528" s="46"/>
      <c r="B2528" s="47"/>
      <c r="C2528" s="49"/>
      <c r="D2528" s="41"/>
      <c r="E2528" s="41"/>
      <c r="F2528" s="41"/>
      <c r="G2528" s="50" t="str">
        <f>IF(A2528&lt;&gt;"",CONCATENATE(A2528,":",YEAR(B2528),IF(MONTH(B2528)&gt;9,MONTH(B2528),CONCATENATE(0,MONTH(B2528))),IF(DAY(B2528)&gt;9,DAY(B2528),CONCATENATE(0,DAY(B2528))),IF(HOUR(C2528)&gt;9,HOUR(C2528),CONCATENATE(0,HOUR(C2528))),IF(MINUTE(C2528)&gt;9,MINUTE(C2528),CONCATENATE(0,MINUTE(C2528))),":",VLOOKUP(F2528,'Valid Values - Results'!$D$4:$F$12,3,FALSE)),"")</f>
        <v/>
      </c>
      <c r="H2528" s="41"/>
      <c r="I2528" s="41"/>
      <c r="J2528" s="41"/>
      <c r="K2528" s="41"/>
      <c r="L2528" s="41"/>
      <c r="M2528" s="92"/>
      <c r="N2528" s="41"/>
      <c r="O2528" s="41"/>
      <c r="P2528" s="41"/>
      <c r="Q2528" s="41"/>
      <c r="R2528" s="41"/>
      <c r="S2528" s="41"/>
      <c r="T2528" s="41"/>
      <c r="U2528" s="47"/>
      <c r="V2528" s="49"/>
      <c r="W2528" s="41"/>
      <c r="X2528" s="41"/>
      <c r="Y2528" s="41"/>
      <c r="AA2528" s="37" t="str">
        <f>IF($I2528&lt;&gt;"",VLOOKUP($I2528,'Valid Values - Search'!$R$4:$T$4719,3,FALSE),"")</f>
        <v/>
      </c>
      <c r="AB2528" s="37" t="str">
        <f>IF($I2528&lt;&gt;"",VLOOKUP($I2528,'Valid Values - Search'!$R$4:$S$4719,2,FALSE),"")</f>
        <v/>
      </c>
      <c r="AC2528" s="38" t="str">
        <f t="shared" si="39"/>
        <v/>
      </c>
      <c r="AD2528" s="38"/>
    </row>
    <row r="2529" spans="1:30">
      <c r="A2529" s="46"/>
      <c r="B2529" s="47"/>
      <c r="C2529" s="49"/>
      <c r="D2529" s="41"/>
      <c r="E2529" s="41"/>
      <c r="F2529" s="41"/>
      <c r="G2529" s="50" t="str">
        <f>IF(A2529&lt;&gt;"",CONCATENATE(A2529,":",YEAR(B2529),IF(MONTH(B2529)&gt;9,MONTH(B2529),CONCATENATE(0,MONTH(B2529))),IF(DAY(B2529)&gt;9,DAY(B2529),CONCATENATE(0,DAY(B2529))),IF(HOUR(C2529)&gt;9,HOUR(C2529),CONCATENATE(0,HOUR(C2529))),IF(MINUTE(C2529)&gt;9,MINUTE(C2529),CONCATENATE(0,MINUTE(C2529))),":",VLOOKUP(F2529,'Valid Values - Results'!$D$4:$F$12,3,FALSE)),"")</f>
        <v/>
      </c>
      <c r="H2529" s="41"/>
      <c r="I2529" s="41"/>
      <c r="J2529" s="41"/>
      <c r="K2529" s="41"/>
      <c r="L2529" s="41"/>
      <c r="M2529" s="92"/>
      <c r="N2529" s="41"/>
      <c r="O2529" s="41"/>
      <c r="P2529" s="41"/>
      <c r="Q2529" s="41"/>
      <c r="R2529" s="41"/>
      <c r="S2529" s="41"/>
      <c r="T2529" s="41"/>
      <c r="U2529" s="47"/>
      <c r="V2529" s="49"/>
      <c r="W2529" s="41"/>
      <c r="X2529" s="41"/>
      <c r="Y2529" s="41"/>
      <c r="AA2529" s="37" t="str">
        <f>IF($I2529&lt;&gt;"",VLOOKUP($I2529,'Valid Values - Search'!$R$4:$T$4719,3,FALSE),"")</f>
        <v/>
      </c>
      <c r="AB2529" s="37" t="str">
        <f>IF($I2529&lt;&gt;"",VLOOKUP($I2529,'Valid Values - Search'!$R$4:$S$4719,2,FALSE),"")</f>
        <v/>
      </c>
      <c r="AC2529" s="38" t="str">
        <f t="shared" si="39"/>
        <v/>
      </c>
      <c r="AD2529" s="38"/>
    </row>
    <row r="2530" spans="1:30">
      <c r="A2530" s="46"/>
      <c r="B2530" s="47"/>
      <c r="C2530" s="49"/>
      <c r="D2530" s="41"/>
      <c r="E2530" s="41"/>
      <c r="F2530" s="41"/>
      <c r="G2530" s="50" t="str">
        <f>IF(A2530&lt;&gt;"",CONCATENATE(A2530,":",YEAR(B2530),IF(MONTH(B2530)&gt;9,MONTH(B2530),CONCATENATE(0,MONTH(B2530))),IF(DAY(B2530)&gt;9,DAY(B2530),CONCATENATE(0,DAY(B2530))),IF(HOUR(C2530)&gt;9,HOUR(C2530),CONCATENATE(0,HOUR(C2530))),IF(MINUTE(C2530)&gt;9,MINUTE(C2530),CONCATENATE(0,MINUTE(C2530))),":",VLOOKUP(F2530,'Valid Values - Results'!$D$4:$F$12,3,FALSE)),"")</f>
        <v/>
      </c>
      <c r="H2530" s="41"/>
      <c r="I2530" s="41"/>
      <c r="J2530" s="41"/>
      <c r="K2530" s="41"/>
      <c r="L2530" s="41"/>
      <c r="M2530" s="92"/>
      <c r="N2530" s="41"/>
      <c r="O2530" s="41"/>
      <c r="P2530" s="41"/>
      <c r="Q2530" s="41"/>
      <c r="R2530" s="41"/>
      <c r="S2530" s="41"/>
      <c r="T2530" s="41"/>
      <c r="U2530" s="47"/>
      <c r="V2530" s="49"/>
      <c r="W2530" s="41"/>
      <c r="X2530" s="41"/>
      <c r="Y2530" s="41"/>
      <c r="AA2530" s="37" t="str">
        <f>IF($I2530&lt;&gt;"",VLOOKUP($I2530,'Valid Values - Search'!$R$4:$T$4719,3,FALSE),"")</f>
        <v/>
      </c>
      <c r="AB2530" s="37" t="str">
        <f>IF($I2530&lt;&gt;"",VLOOKUP($I2530,'Valid Values - Search'!$R$4:$S$4719,2,FALSE),"")</f>
        <v/>
      </c>
      <c r="AC2530" s="38" t="str">
        <f t="shared" si="39"/>
        <v/>
      </c>
      <c r="AD2530" s="38"/>
    </row>
    <row r="2531" spans="1:30">
      <c r="A2531" s="46"/>
      <c r="B2531" s="47"/>
      <c r="C2531" s="49"/>
      <c r="D2531" s="41"/>
      <c r="E2531" s="41"/>
      <c r="F2531" s="41"/>
      <c r="G2531" s="50" t="str">
        <f>IF(A2531&lt;&gt;"",CONCATENATE(A2531,":",YEAR(B2531),IF(MONTH(B2531)&gt;9,MONTH(B2531),CONCATENATE(0,MONTH(B2531))),IF(DAY(B2531)&gt;9,DAY(B2531),CONCATENATE(0,DAY(B2531))),IF(HOUR(C2531)&gt;9,HOUR(C2531),CONCATENATE(0,HOUR(C2531))),IF(MINUTE(C2531)&gt;9,MINUTE(C2531),CONCATENATE(0,MINUTE(C2531))),":",VLOOKUP(F2531,'Valid Values - Results'!$D$4:$F$12,3,FALSE)),"")</f>
        <v/>
      </c>
      <c r="H2531" s="41"/>
      <c r="I2531" s="41"/>
      <c r="J2531" s="41"/>
      <c r="K2531" s="41"/>
      <c r="L2531" s="41"/>
      <c r="M2531" s="92"/>
      <c r="N2531" s="41"/>
      <c r="O2531" s="41"/>
      <c r="P2531" s="41"/>
      <c r="Q2531" s="41"/>
      <c r="R2531" s="41"/>
      <c r="S2531" s="41"/>
      <c r="T2531" s="41"/>
      <c r="U2531" s="47"/>
      <c r="V2531" s="49"/>
      <c r="W2531" s="41"/>
      <c r="X2531" s="41"/>
      <c r="Y2531" s="41"/>
      <c r="AA2531" s="37" t="str">
        <f>IF($I2531&lt;&gt;"",VLOOKUP($I2531,'Valid Values - Search'!$R$4:$T$4719,3,FALSE),"")</f>
        <v/>
      </c>
      <c r="AB2531" s="37" t="str">
        <f>IF($I2531&lt;&gt;"",VLOOKUP($I2531,'Valid Values - Search'!$R$4:$S$4719,2,FALSE),"")</f>
        <v/>
      </c>
      <c r="AC2531" s="38" t="str">
        <f t="shared" si="39"/>
        <v/>
      </c>
      <c r="AD2531" s="38"/>
    </row>
    <row r="2532" spans="1:30">
      <c r="A2532" s="46"/>
      <c r="B2532" s="47"/>
      <c r="C2532" s="49"/>
      <c r="D2532" s="41"/>
      <c r="E2532" s="41"/>
      <c r="F2532" s="41"/>
      <c r="G2532" s="50" t="str">
        <f>IF(A2532&lt;&gt;"",CONCATENATE(A2532,":",YEAR(B2532),IF(MONTH(B2532)&gt;9,MONTH(B2532),CONCATENATE(0,MONTH(B2532))),IF(DAY(B2532)&gt;9,DAY(B2532),CONCATENATE(0,DAY(B2532))),IF(HOUR(C2532)&gt;9,HOUR(C2532),CONCATENATE(0,HOUR(C2532))),IF(MINUTE(C2532)&gt;9,MINUTE(C2532),CONCATENATE(0,MINUTE(C2532))),":",VLOOKUP(F2532,'Valid Values - Results'!$D$4:$F$12,3,FALSE)),"")</f>
        <v/>
      </c>
      <c r="H2532" s="41"/>
      <c r="I2532" s="41"/>
      <c r="J2532" s="41"/>
      <c r="K2532" s="41"/>
      <c r="L2532" s="41"/>
      <c r="M2532" s="92"/>
      <c r="N2532" s="41"/>
      <c r="O2532" s="41"/>
      <c r="P2532" s="41"/>
      <c r="Q2532" s="41"/>
      <c r="R2532" s="41"/>
      <c r="S2532" s="41"/>
      <c r="T2532" s="41"/>
      <c r="U2532" s="47"/>
      <c r="V2532" s="49"/>
      <c r="W2532" s="41"/>
      <c r="X2532" s="41"/>
      <c r="Y2532" s="41"/>
      <c r="AA2532" s="37" t="str">
        <f>IF($I2532&lt;&gt;"",VLOOKUP($I2532,'Valid Values - Search'!$R$4:$T$4719,3,FALSE),"")</f>
        <v/>
      </c>
      <c r="AB2532" s="37" t="str">
        <f>IF($I2532&lt;&gt;"",VLOOKUP($I2532,'Valid Values - Search'!$R$4:$S$4719,2,FALSE),"")</f>
        <v/>
      </c>
      <c r="AC2532" s="38" t="str">
        <f t="shared" si="39"/>
        <v/>
      </c>
      <c r="AD2532" s="38"/>
    </row>
    <row r="2533" spans="1:30">
      <c r="A2533" s="46"/>
      <c r="B2533" s="47"/>
      <c r="C2533" s="49"/>
      <c r="D2533" s="41"/>
      <c r="E2533" s="41"/>
      <c r="F2533" s="41"/>
      <c r="G2533" s="50" t="str">
        <f>IF(A2533&lt;&gt;"",CONCATENATE(A2533,":",YEAR(B2533),IF(MONTH(B2533)&gt;9,MONTH(B2533),CONCATENATE(0,MONTH(B2533))),IF(DAY(B2533)&gt;9,DAY(B2533),CONCATENATE(0,DAY(B2533))),IF(HOUR(C2533)&gt;9,HOUR(C2533),CONCATENATE(0,HOUR(C2533))),IF(MINUTE(C2533)&gt;9,MINUTE(C2533),CONCATENATE(0,MINUTE(C2533))),":",VLOOKUP(F2533,'Valid Values - Results'!$D$4:$F$12,3,FALSE)),"")</f>
        <v/>
      </c>
      <c r="H2533" s="41"/>
      <c r="I2533" s="41"/>
      <c r="J2533" s="41"/>
      <c r="K2533" s="41"/>
      <c r="L2533" s="41"/>
      <c r="M2533" s="92"/>
      <c r="N2533" s="41"/>
      <c r="O2533" s="41"/>
      <c r="P2533" s="41"/>
      <c r="Q2533" s="41"/>
      <c r="R2533" s="41"/>
      <c r="S2533" s="41"/>
      <c r="T2533" s="41"/>
      <c r="U2533" s="47"/>
      <c r="V2533" s="49"/>
      <c r="W2533" s="41"/>
      <c r="X2533" s="41"/>
      <c r="Y2533" s="41"/>
      <c r="AA2533" s="37" t="str">
        <f>IF($I2533&lt;&gt;"",VLOOKUP($I2533,'Valid Values - Search'!$R$4:$T$4719,3,FALSE),"")</f>
        <v/>
      </c>
      <c r="AB2533" s="37" t="str">
        <f>IF($I2533&lt;&gt;"",VLOOKUP($I2533,'Valid Values - Search'!$R$4:$S$4719,2,FALSE),"")</f>
        <v/>
      </c>
      <c r="AC2533" s="38" t="str">
        <f t="shared" si="39"/>
        <v/>
      </c>
      <c r="AD2533" s="38"/>
    </row>
    <row r="2534" spans="1:30">
      <c r="A2534" s="46"/>
      <c r="B2534" s="47"/>
      <c r="C2534" s="49"/>
      <c r="D2534" s="41"/>
      <c r="E2534" s="41"/>
      <c r="F2534" s="41"/>
      <c r="G2534" s="50" t="str">
        <f>IF(A2534&lt;&gt;"",CONCATENATE(A2534,":",YEAR(B2534),IF(MONTH(B2534)&gt;9,MONTH(B2534),CONCATENATE(0,MONTH(B2534))),IF(DAY(B2534)&gt;9,DAY(B2534),CONCATENATE(0,DAY(B2534))),IF(HOUR(C2534)&gt;9,HOUR(C2534),CONCATENATE(0,HOUR(C2534))),IF(MINUTE(C2534)&gt;9,MINUTE(C2534),CONCATENATE(0,MINUTE(C2534))),":",VLOOKUP(F2534,'Valid Values - Results'!$D$4:$F$12,3,FALSE)),"")</f>
        <v/>
      </c>
      <c r="H2534" s="41"/>
      <c r="I2534" s="41"/>
      <c r="J2534" s="41"/>
      <c r="K2534" s="41"/>
      <c r="L2534" s="41"/>
      <c r="M2534" s="92"/>
      <c r="N2534" s="41"/>
      <c r="O2534" s="41"/>
      <c r="P2534" s="41"/>
      <c r="Q2534" s="41"/>
      <c r="R2534" s="41"/>
      <c r="S2534" s="41"/>
      <c r="T2534" s="41"/>
      <c r="U2534" s="47"/>
      <c r="V2534" s="49"/>
      <c r="W2534" s="41"/>
      <c r="X2534" s="41"/>
      <c r="Y2534" s="41"/>
      <c r="AA2534" s="37" t="str">
        <f>IF($I2534&lt;&gt;"",VLOOKUP($I2534,'Valid Values - Search'!$R$4:$T$4719,3,FALSE),"")</f>
        <v/>
      </c>
      <c r="AB2534" s="37" t="str">
        <f>IF($I2534&lt;&gt;"",VLOOKUP($I2534,'Valid Values - Search'!$R$4:$S$4719,2,FALSE),"")</f>
        <v/>
      </c>
      <c r="AC2534" s="38" t="str">
        <f t="shared" si="39"/>
        <v/>
      </c>
      <c r="AD2534" s="38"/>
    </row>
    <row r="2535" spans="1:30">
      <c r="A2535" s="46"/>
      <c r="B2535" s="47"/>
      <c r="C2535" s="49"/>
      <c r="D2535" s="41"/>
      <c r="E2535" s="41"/>
      <c r="F2535" s="41"/>
      <c r="G2535" s="50" t="str">
        <f>IF(A2535&lt;&gt;"",CONCATENATE(A2535,":",YEAR(B2535),IF(MONTH(B2535)&gt;9,MONTH(B2535),CONCATENATE(0,MONTH(B2535))),IF(DAY(B2535)&gt;9,DAY(B2535),CONCATENATE(0,DAY(B2535))),IF(HOUR(C2535)&gt;9,HOUR(C2535),CONCATENATE(0,HOUR(C2535))),IF(MINUTE(C2535)&gt;9,MINUTE(C2535),CONCATENATE(0,MINUTE(C2535))),":",VLOOKUP(F2535,'Valid Values - Results'!$D$4:$F$12,3,FALSE)),"")</f>
        <v/>
      </c>
      <c r="H2535" s="41"/>
      <c r="I2535" s="41"/>
      <c r="J2535" s="41"/>
      <c r="K2535" s="41"/>
      <c r="L2535" s="41"/>
      <c r="M2535" s="92"/>
      <c r="N2535" s="41"/>
      <c r="O2535" s="41"/>
      <c r="P2535" s="41"/>
      <c r="Q2535" s="41"/>
      <c r="R2535" s="41"/>
      <c r="S2535" s="41"/>
      <c r="T2535" s="41"/>
      <c r="U2535" s="47"/>
      <c r="V2535" s="49"/>
      <c r="W2535" s="41"/>
      <c r="X2535" s="41"/>
      <c r="Y2535" s="41"/>
      <c r="AA2535" s="37" t="str">
        <f>IF($I2535&lt;&gt;"",VLOOKUP($I2535,'Valid Values - Search'!$R$4:$T$4719,3,FALSE),"")</f>
        <v/>
      </c>
      <c r="AB2535" s="37" t="str">
        <f>IF($I2535&lt;&gt;"",VLOOKUP($I2535,'Valid Values - Search'!$R$4:$S$4719,2,FALSE),"")</f>
        <v/>
      </c>
      <c r="AC2535" s="38" t="str">
        <f t="shared" si="39"/>
        <v/>
      </c>
      <c r="AD2535" s="38"/>
    </row>
    <row r="2536" spans="1:30">
      <c r="A2536" s="46"/>
      <c r="B2536" s="47"/>
      <c r="C2536" s="49"/>
      <c r="D2536" s="41"/>
      <c r="E2536" s="41"/>
      <c r="F2536" s="41"/>
      <c r="G2536" s="50" t="str">
        <f>IF(A2536&lt;&gt;"",CONCATENATE(A2536,":",YEAR(B2536),IF(MONTH(B2536)&gt;9,MONTH(B2536),CONCATENATE(0,MONTH(B2536))),IF(DAY(B2536)&gt;9,DAY(B2536),CONCATENATE(0,DAY(B2536))),IF(HOUR(C2536)&gt;9,HOUR(C2536),CONCATENATE(0,HOUR(C2536))),IF(MINUTE(C2536)&gt;9,MINUTE(C2536),CONCATENATE(0,MINUTE(C2536))),":",VLOOKUP(F2536,'Valid Values - Results'!$D$4:$F$12,3,FALSE)),"")</f>
        <v/>
      </c>
      <c r="H2536" s="41"/>
      <c r="I2536" s="41"/>
      <c r="J2536" s="41"/>
      <c r="K2536" s="41"/>
      <c r="L2536" s="41"/>
      <c r="M2536" s="92"/>
      <c r="N2536" s="41"/>
      <c r="O2536" s="41"/>
      <c r="P2536" s="41"/>
      <c r="Q2536" s="41"/>
      <c r="R2536" s="41"/>
      <c r="S2536" s="41"/>
      <c r="T2536" s="41"/>
      <c r="U2536" s="47"/>
      <c r="V2536" s="49"/>
      <c r="W2536" s="41"/>
      <c r="X2536" s="41"/>
      <c r="Y2536" s="41"/>
      <c r="AA2536" s="37" t="str">
        <f>IF($I2536&lt;&gt;"",VLOOKUP($I2536,'Valid Values - Search'!$R$4:$T$4719,3,FALSE),"")</f>
        <v/>
      </c>
      <c r="AB2536" s="37" t="str">
        <f>IF($I2536&lt;&gt;"",VLOOKUP($I2536,'Valid Values - Search'!$R$4:$S$4719,2,FALSE),"")</f>
        <v/>
      </c>
      <c r="AC2536" s="38" t="str">
        <f t="shared" si="39"/>
        <v/>
      </c>
      <c r="AD2536" s="38"/>
    </row>
    <row r="2537" spans="1:30">
      <c r="A2537" s="46"/>
      <c r="B2537" s="47"/>
      <c r="C2537" s="49"/>
      <c r="D2537" s="41"/>
      <c r="E2537" s="41"/>
      <c r="F2537" s="41"/>
      <c r="G2537" s="50" t="str">
        <f>IF(A2537&lt;&gt;"",CONCATENATE(A2537,":",YEAR(B2537),IF(MONTH(B2537)&gt;9,MONTH(B2537),CONCATENATE(0,MONTH(B2537))),IF(DAY(B2537)&gt;9,DAY(B2537),CONCATENATE(0,DAY(B2537))),IF(HOUR(C2537)&gt;9,HOUR(C2537),CONCATENATE(0,HOUR(C2537))),IF(MINUTE(C2537)&gt;9,MINUTE(C2537),CONCATENATE(0,MINUTE(C2537))),":",VLOOKUP(F2537,'Valid Values - Results'!$D$4:$F$12,3,FALSE)),"")</f>
        <v/>
      </c>
      <c r="H2537" s="41"/>
      <c r="I2537" s="41"/>
      <c r="J2537" s="41"/>
      <c r="K2537" s="41"/>
      <c r="L2537" s="41"/>
      <c r="M2537" s="92"/>
      <c r="N2537" s="41"/>
      <c r="O2537" s="41"/>
      <c r="P2537" s="41"/>
      <c r="Q2537" s="41"/>
      <c r="R2537" s="41"/>
      <c r="S2537" s="41"/>
      <c r="T2537" s="41"/>
      <c r="U2537" s="47"/>
      <c r="V2537" s="49"/>
      <c r="W2537" s="41"/>
      <c r="X2537" s="41"/>
      <c r="Y2537" s="41"/>
      <c r="AA2537" s="37" t="str">
        <f>IF($I2537&lt;&gt;"",VLOOKUP($I2537,'Valid Values - Search'!$R$4:$T$4719,3,FALSE),"")</f>
        <v/>
      </c>
      <c r="AB2537" s="37" t="str">
        <f>IF($I2537&lt;&gt;"",VLOOKUP($I2537,'Valid Values - Search'!$R$4:$S$4719,2,FALSE),"")</f>
        <v/>
      </c>
      <c r="AC2537" s="38" t="str">
        <f t="shared" si="39"/>
        <v/>
      </c>
      <c r="AD2537" s="38"/>
    </row>
    <row r="2538" spans="1:30">
      <c r="A2538" s="46"/>
      <c r="B2538" s="47"/>
      <c r="C2538" s="49"/>
      <c r="D2538" s="41"/>
      <c r="E2538" s="41"/>
      <c r="F2538" s="41"/>
      <c r="G2538" s="50" t="str">
        <f>IF(A2538&lt;&gt;"",CONCATENATE(A2538,":",YEAR(B2538),IF(MONTH(B2538)&gt;9,MONTH(B2538),CONCATENATE(0,MONTH(B2538))),IF(DAY(B2538)&gt;9,DAY(B2538),CONCATENATE(0,DAY(B2538))),IF(HOUR(C2538)&gt;9,HOUR(C2538),CONCATENATE(0,HOUR(C2538))),IF(MINUTE(C2538)&gt;9,MINUTE(C2538),CONCATENATE(0,MINUTE(C2538))),":",VLOOKUP(F2538,'Valid Values - Results'!$D$4:$F$12,3,FALSE)),"")</f>
        <v/>
      </c>
      <c r="H2538" s="41"/>
      <c r="I2538" s="41"/>
      <c r="J2538" s="41"/>
      <c r="K2538" s="41"/>
      <c r="L2538" s="41"/>
      <c r="M2538" s="92"/>
      <c r="N2538" s="41"/>
      <c r="O2538" s="41"/>
      <c r="P2538" s="41"/>
      <c r="Q2538" s="41"/>
      <c r="R2538" s="41"/>
      <c r="S2538" s="41"/>
      <c r="T2538" s="41"/>
      <c r="U2538" s="47"/>
      <c r="V2538" s="49"/>
      <c r="W2538" s="41"/>
      <c r="X2538" s="41"/>
      <c r="Y2538" s="41"/>
      <c r="AA2538" s="37" t="str">
        <f>IF($I2538&lt;&gt;"",VLOOKUP($I2538,'Valid Values - Search'!$R$4:$T$4719,3,FALSE),"")</f>
        <v/>
      </c>
      <c r="AB2538" s="37" t="str">
        <f>IF($I2538&lt;&gt;"",VLOOKUP($I2538,'Valid Values - Search'!$R$4:$S$4719,2,FALSE),"")</f>
        <v/>
      </c>
      <c r="AC2538" s="38" t="str">
        <f t="shared" si="39"/>
        <v/>
      </c>
      <c r="AD2538" s="38"/>
    </row>
    <row r="2539" spans="1:30">
      <c r="A2539" s="46"/>
      <c r="B2539" s="47"/>
      <c r="C2539" s="49"/>
      <c r="D2539" s="41"/>
      <c r="E2539" s="41"/>
      <c r="F2539" s="41"/>
      <c r="G2539" s="50" t="str">
        <f>IF(A2539&lt;&gt;"",CONCATENATE(A2539,":",YEAR(B2539),IF(MONTH(B2539)&gt;9,MONTH(B2539),CONCATENATE(0,MONTH(B2539))),IF(DAY(B2539)&gt;9,DAY(B2539),CONCATENATE(0,DAY(B2539))),IF(HOUR(C2539)&gt;9,HOUR(C2539),CONCATENATE(0,HOUR(C2539))),IF(MINUTE(C2539)&gt;9,MINUTE(C2539),CONCATENATE(0,MINUTE(C2539))),":",VLOOKUP(F2539,'Valid Values - Results'!$D$4:$F$12,3,FALSE)),"")</f>
        <v/>
      </c>
      <c r="H2539" s="41"/>
      <c r="I2539" s="41"/>
      <c r="J2539" s="41"/>
      <c r="K2539" s="41"/>
      <c r="L2539" s="41"/>
      <c r="M2539" s="92"/>
      <c r="N2539" s="41"/>
      <c r="O2539" s="41"/>
      <c r="P2539" s="41"/>
      <c r="Q2539" s="41"/>
      <c r="R2539" s="41"/>
      <c r="S2539" s="41"/>
      <c r="T2539" s="41"/>
      <c r="U2539" s="47"/>
      <c r="V2539" s="49"/>
      <c r="W2539" s="41"/>
      <c r="X2539" s="41"/>
      <c r="Y2539" s="41"/>
      <c r="AA2539" s="37" t="str">
        <f>IF($I2539&lt;&gt;"",VLOOKUP($I2539,'Valid Values - Search'!$R$4:$T$4719,3,FALSE),"")</f>
        <v/>
      </c>
      <c r="AB2539" s="37" t="str">
        <f>IF($I2539&lt;&gt;"",VLOOKUP($I2539,'Valid Values - Search'!$R$4:$S$4719,2,FALSE),"")</f>
        <v/>
      </c>
      <c r="AC2539" s="38" t="str">
        <f t="shared" si="39"/>
        <v/>
      </c>
      <c r="AD2539" s="38"/>
    </row>
    <row r="2540" spans="1:30">
      <c r="A2540" s="46"/>
      <c r="B2540" s="47"/>
      <c r="C2540" s="49"/>
      <c r="D2540" s="41"/>
      <c r="E2540" s="41"/>
      <c r="F2540" s="41"/>
      <c r="G2540" s="50" t="str">
        <f>IF(A2540&lt;&gt;"",CONCATENATE(A2540,":",YEAR(B2540),IF(MONTH(B2540)&gt;9,MONTH(B2540),CONCATENATE(0,MONTH(B2540))),IF(DAY(B2540)&gt;9,DAY(B2540),CONCATENATE(0,DAY(B2540))),IF(HOUR(C2540)&gt;9,HOUR(C2540),CONCATENATE(0,HOUR(C2540))),IF(MINUTE(C2540)&gt;9,MINUTE(C2540),CONCATENATE(0,MINUTE(C2540))),":",VLOOKUP(F2540,'Valid Values - Results'!$D$4:$F$12,3,FALSE)),"")</f>
        <v/>
      </c>
      <c r="H2540" s="41"/>
      <c r="I2540" s="41"/>
      <c r="J2540" s="41"/>
      <c r="K2540" s="41"/>
      <c r="L2540" s="41"/>
      <c r="M2540" s="92"/>
      <c r="N2540" s="41"/>
      <c r="O2540" s="41"/>
      <c r="P2540" s="41"/>
      <c r="Q2540" s="41"/>
      <c r="R2540" s="41"/>
      <c r="S2540" s="41"/>
      <c r="T2540" s="41"/>
      <c r="U2540" s="47"/>
      <c r="V2540" s="49"/>
      <c r="W2540" s="41"/>
      <c r="X2540" s="41"/>
      <c r="Y2540" s="41"/>
      <c r="AA2540" s="37" t="str">
        <f>IF($I2540&lt;&gt;"",VLOOKUP($I2540,'Valid Values - Search'!$R$4:$T$4719,3,FALSE),"")</f>
        <v/>
      </c>
      <c r="AB2540" s="37" t="str">
        <f>IF($I2540&lt;&gt;"",VLOOKUP($I2540,'Valid Values - Search'!$R$4:$S$4719,2,FALSE),"")</f>
        <v/>
      </c>
      <c r="AC2540" s="38" t="str">
        <f t="shared" si="39"/>
        <v/>
      </c>
      <c r="AD2540" s="38"/>
    </row>
    <row r="2541" spans="1:30">
      <c r="A2541" s="46"/>
      <c r="B2541" s="47"/>
      <c r="C2541" s="49"/>
      <c r="D2541" s="41"/>
      <c r="E2541" s="41"/>
      <c r="F2541" s="41"/>
      <c r="G2541" s="50" t="str">
        <f>IF(A2541&lt;&gt;"",CONCATENATE(A2541,":",YEAR(B2541),IF(MONTH(B2541)&gt;9,MONTH(B2541),CONCATENATE(0,MONTH(B2541))),IF(DAY(B2541)&gt;9,DAY(B2541),CONCATENATE(0,DAY(B2541))),IF(HOUR(C2541)&gt;9,HOUR(C2541),CONCATENATE(0,HOUR(C2541))),IF(MINUTE(C2541)&gt;9,MINUTE(C2541),CONCATENATE(0,MINUTE(C2541))),":",VLOOKUP(F2541,'Valid Values - Results'!$D$4:$F$12,3,FALSE)),"")</f>
        <v/>
      </c>
      <c r="H2541" s="41"/>
      <c r="I2541" s="41"/>
      <c r="J2541" s="41"/>
      <c r="K2541" s="41"/>
      <c r="L2541" s="41"/>
      <c r="M2541" s="92"/>
      <c r="N2541" s="41"/>
      <c r="O2541" s="41"/>
      <c r="P2541" s="41"/>
      <c r="Q2541" s="41"/>
      <c r="R2541" s="41"/>
      <c r="S2541" s="41"/>
      <c r="T2541" s="41"/>
      <c r="U2541" s="47"/>
      <c r="V2541" s="49"/>
      <c r="W2541" s="41"/>
      <c r="X2541" s="41"/>
      <c r="Y2541" s="41"/>
      <c r="AA2541" s="37" t="str">
        <f>IF($I2541&lt;&gt;"",VLOOKUP($I2541,'Valid Values - Search'!$R$4:$T$4719,3,FALSE),"")</f>
        <v/>
      </c>
      <c r="AB2541" s="37" t="str">
        <f>IF($I2541&lt;&gt;"",VLOOKUP($I2541,'Valid Values - Search'!$R$4:$S$4719,2,FALSE),"")</f>
        <v/>
      </c>
      <c r="AC2541" s="38" t="str">
        <f t="shared" si="39"/>
        <v/>
      </c>
      <c r="AD2541" s="38"/>
    </row>
    <row r="2542" spans="1:30">
      <c r="A2542" s="46"/>
      <c r="B2542" s="47"/>
      <c r="C2542" s="49"/>
      <c r="D2542" s="41"/>
      <c r="E2542" s="41"/>
      <c r="F2542" s="41"/>
      <c r="G2542" s="50" t="str">
        <f>IF(A2542&lt;&gt;"",CONCATENATE(A2542,":",YEAR(B2542),IF(MONTH(B2542)&gt;9,MONTH(B2542),CONCATENATE(0,MONTH(B2542))),IF(DAY(B2542)&gt;9,DAY(B2542),CONCATENATE(0,DAY(B2542))),IF(HOUR(C2542)&gt;9,HOUR(C2542),CONCATENATE(0,HOUR(C2542))),IF(MINUTE(C2542)&gt;9,MINUTE(C2542),CONCATENATE(0,MINUTE(C2542))),":",VLOOKUP(F2542,'Valid Values - Results'!$D$4:$F$12,3,FALSE)),"")</f>
        <v/>
      </c>
      <c r="H2542" s="41"/>
      <c r="I2542" s="41"/>
      <c r="J2542" s="41"/>
      <c r="K2542" s="41"/>
      <c r="L2542" s="41"/>
      <c r="M2542" s="92"/>
      <c r="N2542" s="41"/>
      <c r="O2542" s="41"/>
      <c r="P2542" s="41"/>
      <c r="Q2542" s="41"/>
      <c r="R2542" s="41"/>
      <c r="S2542" s="41"/>
      <c r="T2542" s="41"/>
      <c r="U2542" s="47"/>
      <c r="V2542" s="49"/>
      <c r="W2542" s="41"/>
      <c r="X2542" s="41"/>
      <c r="Y2542" s="41"/>
      <c r="AA2542" s="37" t="str">
        <f>IF($I2542&lt;&gt;"",VLOOKUP($I2542,'Valid Values - Search'!$R$4:$T$4719,3,FALSE),"")</f>
        <v/>
      </c>
      <c r="AB2542" s="37" t="str">
        <f>IF($I2542&lt;&gt;"",VLOOKUP($I2542,'Valid Values - Search'!$R$4:$S$4719,2,FALSE),"")</f>
        <v/>
      </c>
      <c r="AC2542" s="38" t="str">
        <f t="shared" si="39"/>
        <v/>
      </c>
      <c r="AD2542" s="38"/>
    </row>
    <row r="2543" spans="1:30">
      <c r="A2543" s="46"/>
      <c r="B2543" s="47"/>
      <c r="C2543" s="49"/>
      <c r="D2543" s="41"/>
      <c r="E2543" s="41"/>
      <c r="F2543" s="41"/>
      <c r="G2543" s="50" t="str">
        <f>IF(A2543&lt;&gt;"",CONCATENATE(A2543,":",YEAR(B2543),IF(MONTH(B2543)&gt;9,MONTH(B2543),CONCATENATE(0,MONTH(B2543))),IF(DAY(B2543)&gt;9,DAY(B2543),CONCATENATE(0,DAY(B2543))),IF(HOUR(C2543)&gt;9,HOUR(C2543),CONCATENATE(0,HOUR(C2543))),IF(MINUTE(C2543)&gt;9,MINUTE(C2543),CONCATENATE(0,MINUTE(C2543))),":",VLOOKUP(F2543,'Valid Values - Results'!$D$4:$F$12,3,FALSE)),"")</f>
        <v/>
      </c>
      <c r="H2543" s="41"/>
      <c r="I2543" s="41"/>
      <c r="J2543" s="41"/>
      <c r="K2543" s="41"/>
      <c r="L2543" s="41"/>
      <c r="M2543" s="92"/>
      <c r="N2543" s="41"/>
      <c r="O2543" s="41"/>
      <c r="P2543" s="41"/>
      <c r="Q2543" s="41"/>
      <c r="R2543" s="41"/>
      <c r="S2543" s="41"/>
      <c r="T2543" s="41"/>
      <c r="U2543" s="47"/>
      <c r="V2543" s="49"/>
      <c r="W2543" s="41"/>
      <c r="X2543" s="41"/>
      <c r="Y2543" s="41"/>
      <c r="AA2543" s="37" t="str">
        <f>IF($I2543&lt;&gt;"",VLOOKUP($I2543,'Valid Values - Search'!$R$4:$T$4719,3,FALSE),"")</f>
        <v/>
      </c>
      <c r="AB2543" s="37" t="str">
        <f>IF($I2543&lt;&gt;"",VLOOKUP($I2543,'Valid Values - Search'!$R$4:$S$4719,2,FALSE),"")</f>
        <v/>
      </c>
      <c r="AC2543" s="38" t="str">
        <f t="shared" si="39"/>
        <v/>
      </c>
      <c r="AD2543" s="38"/>
    </row>
    <row r="2544" spans="1:30">
      <c r="A2544" s="46"/>
      <c r="B2544" s="47"/>
      <c r="C2544" s="49"/>
      <c r="D2544" s="41"/>
      <c r="E2544" s="41"/>
      <c r="F2544" s="41"/>
      <c r="G2544" s="50" t="str">
        <f>IF(A2544&lt;&gt;"",CONCATENATE(A2544,":",YEAR(B2544),IF(MONTH(B2544)&gt;9,MONTH(B2544),CONCATENATE(0,MONTH(B2544))),IF(DAY(B2544)&gt;9,DAY(B2544),CONCATENATE(0,DAY(B2544))),IF(HOUR(C2544)&gt;9,HOUR(C2544),CONCATENATE(0,HOUR(C2544))),IF(MINUTE(C2544)&gt;9,MINUTE(C2544),CONCATENATE(0,MINUTE(C2544))),":",VLOOKUP(F2544,'Valid Values - Results'!$D$4:$F$12,3,FALSE)),"")</f>
        <v/>
      </c>
      <c r="H2544" s="41"/>
      <c r="I2544" s="41"/>
      <c r="J2544" s="41"/>
      <c r="K2544" s="41"/>
      <c r="L2544" s="41"/>
      <c r="M2544" s="92"/>
      <c r="N2544" s="41"/>
      <c r="O2544" s="41"/>
      <c r="P2544" s="41"/>
      <c r="Q2544" s="41"/>
      <c r="R2544" s="41"/>
      <c r="S2544" s="41"/>
      <c r="T2544" s="41"/>
      <c r="U2544" s="47"/>
      <c r="V2544" s="49"/>
      <c r="W2544" s="41"/>
      <c r="X2544" s="41"/>
      <c r="Y2544" s="41"/>
      <c r="AA2544" s="37" t="str">
        <f>IF($I2544&lt;&gt;"",VLOOKUP($I2544,'Valid Values - Search'!$R$4:$T$4719,3,FALSE),"")</f>
        <v/>
      </c>
      <c r="AB2544" s="37" t="str">
        <f>IF($I2544&lt;&gt;"",VLOOKUP($I2544,'Valid Values - Search'!$R$4:$S$4719,2,FALSE),"")</f>
        <v/>
      </c>
      <c r="AC2544" s="38" t="str">
        <f t="shared" si="39"/>
        <v/>
      </c>
      <c r="AD2544" s="38"/>
    </row>
    <row r="2545" spans="1:30">
      <c r="A2545" s="46"/>
      <c r="B2545" s="47"/>
      <c r="C2545" s="49"/>
      <c r="D2545" s="41"/>
      <c r="E2545" s="41"/>
      <c r="F2545" s="41"/>
      <c r="G2545" s="50" t="str">
        <f>IF(A2545&lt;&gt;"",CONCATENATE(A2545,":",YEAR(B2545),IF(MONTH(B2545)&gt;9,MONTH(B2545),CONCATENATE(0,MONTH(B2545))),IF(DAY(B2545)&gt;9,DAY(B2545),CONCATENATE(0,DAY(B2545))),IF(HOUR(C2545)&gt;9,HOUR(C2545),CONCATENATE(0,HOUR(C2545))),IF(MINUTE(C2545)&gt;9,MINUTE(C2545),CONCATENATE(0,MINUTE(C2545))),":",VLOOKUP(F2545,'Valid Values - Results'!$D$4:$F$12,3,FALSE)),"")</f>
        <v/>
      </c>
      <c r="H2545" s="41"/>
      <c r="I2545" s="41"/>
      <c r="J2545" s="41"/>
      <c r="K2545" s="41"/>
      <c r="L2545" s="41"/>
      <c r="M2545" s="92"/>
      <c r="N2545" s="41"/>
      <c r="O2545" s="41"/>
      <c r="P2545" s="41"/>
      <c r="Q2545" s="41"/>
      <c r="R2545" s="41"/>
      <c r="S2545" s="41"/>
      <c r="T2545" s="41"/>
      <c r="U2545" s="47"/>
      <c r="V2545" s="49"/>
      <c r="W2545" s="41"/>
      <c r="X2545" s="41"/>
      <c r="Y2545" s="41"/>
      <c r="AA2545" s="37" t="str">
        <f>IF($I2545&lt;&gt;"",VLOOKUP($I2545,'Valid Values - Search'!$R$4:$T$4719,3,FALSE),"")</f>
        <v/>
      </c>
      <c r="AB2545" s="37" t="str">
        <f>IF($I2545&lt;&gt;"",VLOOKUP($I2545,'Valid Values - Search'!$R$4:$S$4719,2,FALSE),"")</f>
        <v/>
      </c>
      <c r="AC2545" s="38" t="str">
        <f t="shared" si="39"/>
        <v/>
      </c>
      <c r="AD2545" s="38"/>
    </row>
    <row r="2546" spans="1:30">
      <c r="A2546" s="46"/>
      <c r="B2546" s="47"/>
      <c r="C2546" s="49"/>
      <c r="D2546" s="41"/>
      <c r="E2546" s="41"/>
      <c r="F2546" s="41"/>
      <c r="G2546" s="50" t="str">
        <f>IF(A2546&lt;&gt;"",CONCATENATE(A2546,":",YEAR(B2546),IF(MONTH(B2546)&gt;9,MONTH(B2546),CONCATENATE(0,MONTH(B2546))),IF(DAY(B2546)&gt;9,DAY(B2546),CONCATENATE(0,DAY(B2546))),IF(HOUR(C2546)&gt;9,HOUR(C2546),CONCATENATE(0,HOUR(C2546))),IF(MINUTE(C2546)&gt;9,MINUTE(C2546),CONCATENATE(0,MINUTE(C2546))),":",VLOOKUP(F2546,'Valid Values - Results'!$D$4:$F$12,3,FALSE)),"")</f>
        <v/>
      </c>
      <c r="H2546" s="41"/>
      <c r="I2546" s="41"/>
      <c r="J2546" s="41"/>
      <c r="K2546" s="41"/>
      <c r="L2546" s="41"/>
      <c r="M2546" s="92"/>
      <c r="N2546" s="41"/>
      <c r="O2546" s="41"/>
      <c r="P2546" s="41"/>
      <c r="Q2546" s="41"/>
      <c r="R2546" s="41"/>
      <c r="S2546" s="41"/>
      <c r="T2546" s="41"/>
      <c r="U2546" s="47"/>
      <c r="V2546" s="49"/>
      <c r="W2546" s="41"/>
      <c r="X2546" s="41"/>
      <c r="Y2546" s="41"/>
      <c r="AA2546" s="37" t="str">
        <f>IF($I2546&lt;&gt;"",VLOOKUP($I2546,'Valid Values - Search'!$R$4:$T$4719,3,FALSE),"")</f>
        <v/>
      </c>
      <c r="AB2546" s="37" t="str">
        <f>IF($I2546&lt;&gt;"",VLOOKUP($I2546,'Valid Values - Search'!$R$4:$S$4719,2,FALSE),"")</f>
        <v/>
      </c>
      <c r="AC2546" s="38" t="str">
        <f t="shared" si="39"/>
        <v/>
      </c>
      <c r="AD2546" s="38"/>
    </row>
    <row r="2547" spans="1:30">
      <c r="A2547" s="46"/>
      <c r="B2547" s="47"/>
      <c r="C2547" s="49"/>
      <c r="D2547" s="41"/>
      <c r="E2547" s="41"/>
      <c r="F2547" s="41"/>
      <c r="G2547" s="50" t="str">
        <f>IF(A2547&lt;&gt;"",CONCATENATE(A2547,":",YEAR(B2547),IF(MONTH(B2547)&gt;9,MONTH(B2547),CONCATENATE(0,MONTH(B2547))),IF(DAY(B2547)&gt;9,DAY(B2547),CONCATENATE(0,DAY(B2547))),IF(HOUR(C2547)&gt;9,HOUR(C2547),CONCATENATE(0,HOUR(C2547))),IF(MINUTE(C2547)&gt;9,MINUTE(C2547),CONCATENATE(0,MINUTE(C2547))),":",VLOOKUP(F2547,'Valid Values - Results'!$D$4:$F$12,3,FALSE)),"")</f>
        <v/>
      </c>
      <c r="H2547" s="41"/>
      <c r="I2547" s="41"/>
      <c r="J2547" s="41"/>
      <c r="K2547" s="41"/>
      <c r="L2547" s="41"/>
      <c r="M2547" s="92"/>
      <c r="N2547" s="41"/>
      <c r="O2547" s="41"/>
      <c r="P2547" s="41"/>
      <c r="Q2547" s="41"/>
      <c r="R2547" s="41"/>
      <c r="S2547" s="41"/>
      <c r="T2547" s="41"/>
      <c r="U2547" s="47"/>
      <c r="V2547" s="49"/>
      <c r="W2547" s="41"/>
      <c r="X2547" s="41"/>
      <c r="Y2547" s="41"/>
      <c r="AA2547" s="37" t="str">
        <f>IF($I2547&lt;&gt;"",VLOOKUP($I2547,'Valid Values - Search'!$R$4:$T$4719,3,FALSE),"")</f>
        <v/>
      </c>
      <c r="AB2547" s="37" t="str">
        <f>IF($I2547&lt;&gt;"",VLOOKUP($I2547,'Valid Values - Search'!$R$4:$S$4719,2,FALSE),"")</f>
        <v/>
      </c>
      <c r="AC2547" s="38" t="str">
        <f t="shared" si="39"/>
        <v/>
      </c>
      <c r="AD2547" s="38"/>
    </row>
    <row r="2548" spans="1:30">
      <c r="A2548" s="46"/>
      <c r="B2548" s="47"/>
      <c r="C2548" s="49"/>
      <c r="D2548" s="41"/>
      <c r="E2548" s="41"/>
      <c r="F2548" s="41"/>
      <c r="G2548" s="50" t="str">
        <f>IF(A2548&lt;&gt;"",CONCATENATE(A2548,":",YEAR(B2548),IF(MONTH(B2548)&gt;9,MONTH(B2548),CONCATENATE(0,MONTH(B2548))),IF(DAY(B2548)&gt;9,DAY(B2548),CONCATENATE(0,DAY(B2548))),IF(HOUR(C2548)&gt;9,HOUR(C2548),CONCATENATE(0,HOUR(C2548))),IF(MINUTE(C2548)&gt;9,MINUTE(C2548),CONCATENATE(0,MINUTE(C2548))),":",VLOOKUP(F2548,'Valid Values - Results'!$D$4:$F$12,3,FALSE)),"")</f>
        <v/>
      </c>
      <c r="H2548" s="41"/>
      <c r="I2548" s="41"/>
      <c r="J2548" s="41"/>
      <c r="K2548" s="41"/>
      <c r="L2548" s="41"/>
      <c r="M2548" s="92"/>
      <c r="N2548" s="41"/>
      <c r="O2548" s="41"/>
      <c r="P2548" s="41"/>
      <c r="Q2548" s="41"/>
      <c r="R2548" s="41"/>
      <c r="S2548" s="41"/>
      <c r="T2548" s="41"/>
      <c r="U2548" s="47"/>
      <c r="V2548" s="49"/>
      <c r="W2548" s="41"/>
      <c r="X2548" s="41"/>
      <c r="Y2548" s="41"/>
      <c r="AA2548" s="37" t="str">
        <f>IF($I2548&lt;&gt;"",VLOOKUP($I2548,'Valid Values - Search'!$R$4:$T$4719,3,FALSE),"")</f>
        <v/>
      </c>
      <c r="AB2548" s="37" t="str">
        <f>IF($I2548&lt;&gt;"",VLOOKUP($I2548,'Valid Values - Search'!$R$4:$S$4719,2,FALSE),"")</f>
        <v/>
      </c>
      <c r="AC2548" s="38" t="str">
        <f t="shared" si="39"/>
        <v/>
      </c>
      <c r="AD2548" s="38"/>
    </row>
    <row r="2549" spans="1:30">
      <c r="A2549" s="46"/>
      <c r="B2549" s="47"/>
      <c r="C2549" s="49"/>
      <c r="D2549" s="41"/>
      <c r="E2549" s="41"/>
      <c r="F2549" s="41"/>
      <c r="G2549" s="50" t="str">
        <f>IF(A2549&lt;&gt;"",CONCATENATE(A2549,":",YEAR(B2549),IF(MONTH(B2549)&gt;9,MONTH(B2549),CONCATENATE(0,MONTH(B2549))),IF(DAY(B2549)&gt;9,DAY(B2549),CONCATENATE(0,DAY(B2549))),IF(HOUR(C2549)&gt;9,HOUR(C2549),CONCATENATE(0,HOUR(C2549))),IF(MINUTE(C2549)&gt;9,MINUTE(C2549),CONCATENATE(0,MINUTE(C2549))),":",VLOOKUP(F2549,'Valid Values - Results'!$D$4:$F$12,3,FALSE)),"")</f>
        <v/>
      </c>
      <c r="H2549" s="41"/>
      <c r="I2549" s="41"/>
      <c r="J2549" s="41"/>
      <c r="K2549" s="41"/>
      <c r="L2549" s="41"/>
      <c r="M2549" s="92"/>
      <c r="N2549" s="41"/>
      <c r="O2549" s="41"/>
      <c r="P2549" s="41"/>
      <c r="Q2549" s="41"/>
      <c r="R2549" s="41"/>
      <c r="S2549" s="41"/>
      <c r="T2549" s="41"/>
      <c r="U2549" s="47"/>
      <c r="V2549" s="49"/>
      <c r="W2549" s="41"/>
      <c r="X2549" s="41"/>
      <c r="Y2549" s="41"/>
      <c r="AA2549" s="37" t="str">
        <f>IF($I2549&lt;&gt;"",VLOOKUP($I2549,'Valid Values - Search'!$R$4:$T$4719,3,FALSE),"")</f>
        <v/>
      </c>
      <c r="AB2549" s="37" t="str">
        <f>IF($I2549&lt;&gt;"",VLOOKUP($I2549,'Valid Values - Search'!$R$4:$S$4719,2,FALSE),"")</f>
        <v/>
      </c>
      <c r="AC2549" s="38" t="str">
        <f t="shared" si="39"/>
        <v/>
      </c>
      <c r="AD2549" s="38"/>
    </row>
    <row r="2550" spans="1:30">
      <c r="A2550" s="46"/>
      <c r="B2550" s="47"/>
      <c r="C2550" s="49"/>
      <c r="D2550" s="41"/>
      <c r="E2550" s="41"/>
      <c r="F2550" s="41"/>
      <c r="G2550" s="50" t="str">
        <f>IF(A2550&lt;&gt;"",CONCATENATE(A2550,":",YEAR(B2550),IF(MONTH(B2550)&gt;9,MONTH(B2550),CONCATENATE(0,MONTH(B2550))),IF(DAY(B2550)&gt;9,DAY(B2550),CONCATENATE(0,DAY(B2550))),IF(HOUR(C2550)&gt;9,HOUR(C2550),CONCATENATE(0,HOUR(C2550))),IF(MINUTE(C2550)&gt;9,MINUTE(C2550),CONCATENATE(0,MINUTE(C2550))),":",VLOOKUP(F2550,'Valid Values - Results'!$D$4:$F$12,3,FALSE)),"")</f>
        <v/>
      </c>
      <c r="H2550" s="41"/>
      <c r="I2550" s="41"/>
      <c r="J2550" s="41"/>
      <c r="K2550" s="41"/>
      <c r="L2550" s="41"/>
      <c r="M2550" s="92"/>
      <c r="N2550" s="41"/>
      <c r="O2550" s="41"/>
      <c r="P2550" s="41"/>
      <c r="Q2550" s="41"/>
      <c r="R2550" s="41"/>
      <c r="S2550" s="41"/>
      <c r="T2550" s="41"/>
      <c r="U2550" s="47"/>
      <c r="V2550" s="49"/>
      <c r="W2550" s="41"/>
      <c r="X2550" s="41"/>
      <c r="Y2550" s="41"/>
      <c r="AA2550" s="37" t="str">
        <f>IF($I2550&lt;&gt;"",VLOOKUP($I2550,'Valid Values - Search'!$R$4:$T$4719,3,FALSE),"")</f>
        <v/>
      </c>
      <c r="AB2550" s="37" t="str">
        <f>IF($I2550&lt;&gt;"",VLOOKUP($I2550,'Valid Values - Search'!$R$4:$S$4719,2,FALSE),"")</f>
        <v/>
      </c>
      <c r="AC2550" s="38" t="str">
        <f t="shared" si="39"/>
        <v/>
      </c>
      <c r="AD2550" s="38"/>
    </row>
    <row r="2551" spans="1:30">
      <c r="A2551" s="46"/>
      <c r="B2551" s="47"/>
      <c r="C2551" s="49"/>
      <c r="D2551" s="41"/>
      <c r="E2551" s="41"/>
      <c r="F2551" s="41"/>
      <c r="G2551" s="50" t="str">
        <f>IF(A2551&lt;&gt;"",CONCATENATE(A2551,":",YEAR(B2551),IF(MONTH(B2551)&gt;9,MONTH(B2551),CONCATENATE(0,MONTH(B2551))),IF(DAY(B2551)&gt;9,DAY(B2551),CONCATENATE(0,DAY(B2551))),IF(HOUR(C2551)&gt;9,HOUR(C2551),CONCATENATE(0,HOUR(C2551))),IF(MINUTE(C2551)&gt;9,MINUTE(C2551),CONCATENATE(0,MINUTE(C2551))),":",VLOOKUP(F2551,'Valid Values - Results'!$D$4:$F$12,3,FALSE)),"")</f>
        <v/>
      </c>
      <c r="H2551" s="41"/>
      <c r="I2551" s="41"/>
      <c r="J2551" s="41"/>
      <c r="K2551" s="41"/>
      <c r="L2551" s="41"/>
      <c r="M2551" s="92"/>
      <c r="N2551" s="41"/>
      <c r="O2551" s="41"/>
      <c r="P2551" s="41"/>
      <c r="Q2551" s="41"/>
      <c r="R2551" s="41"/>
      <c r="S2551" s="41"/>
      <c r="T2551" s="41"/>
      <c r="U2551" s="47"/>
      <c r="V2551" s="49"/>
      <c r="W2551" s="41"/>
      <c r="X2551" s="41"/>
      <c r="Y2551" s="41"/>
      <c r="AA2551" s="37" t="str">
        <f>IF($I2551&lt;&gt;"",VLOOKUP($I2551,'Valid Values - Search'!$R$4:$T$4719,3,FALSE),"")</f>
        <v/>
      </c>
      <c r="AB2551" s="37" t="str">
        <f>IF($I2551&lt;&gt;"",VLOOKUP($I2551,'Valid Values - Search'!$R$4:$S$4719,2,FALSE),"")</f>
        <v/>
      </c>
      <c r="AC2551" s="38" t="str">
        <f t="shared" si="39"/>
        <v/>
      </c>
      <c r="AD2551" s="38"/>
    </row>
    <row r="2552" spans="1:30">
      <c r="A2552" s="46"/>
      <c r="B2552" s="47"/>
      <c r="C2552" s="49"/>
      <c r="D2552" s="41"/>
      <c r="E2552" s="41"/>
      <c r="F2552" s="41"/>
      <c r="G2552" s="50" t="str">
        <f>IF(A2552&lt;&gt;"",CONCATENATE(A2552,":",YEAR(B2552),IF(MONTH(B2552)&gt;9,MONTH(B2552),CONCATENATE(0,MONTH(B2552))),IF(DAY(B2552)&gt;9,DAY(B2552),CONCATENATE(0,DAY(B2552))),IF(HOUR(C2552)&gt;9,HOUR(C2552),CONCATENATE(0,HOUR(C2552))),IF(MINUTE(C2552)&gt;9,MINUTE(C2552),CONCATENATE(0,MINUTE(C2552))),":",VLOOKUP(F2552,'Valid Values - Results'!$D$4:$F$12,3,FALSE)),"")</f>
        <v/>
      </c>
      <c r="H2552" s="41"/>
      <c r="I2552" s="41"/>
      <c r="J2552" s="41"/>
      <c r="K2552" s="41"/>
      <c r="L2552" s="41"/>
      <c r="M2552" s="92"/>
      <c r="N2552" s="41"/>
      <c r="O2552" s="41"/>
      <c r="P2552" s="41"/>
      <c r="Q2552" s="41"/>
      <c r="R2552" s="41"/>
      <c r="S2552" s="41"/>
      <c r="T2552" s="41"/>
      <c r="U2552" s="47"/>
      <c r="V2552" s="49"/>
      <c r="W2552" s="41"/>
      <c r="X2552" s="41"/>
      <c r="Y2552" s="41"/>
      <c r="AA2552" s="37" t="str">
        <f>IF($I2552&lt;&gt;"",VLOOKUP($I2552,'Valid Values - Search'!$R$4:$T$4719,3,FALSE),"")</f>
        <v/>
      </c>
      <c r="AB2552" s="37" t="str">
        <f>IF($I2552&lt;&gt;"",VLOOKUP($I2552,'Valid Values - Search'!$R$4:$S$4719,2,FALSE),"")</f>
        <v/>
      </c>
      <c r="AC2552" s="38" t="str">
        <f t="shared" si="39"/>
        <v/>
      </c>
      <c r="AD2552" s="38"/>
    </row>
    <row r="2553" spans="1:30">
      <c r="A2553" s="46"/>
      <c r="B2553" s="47"/>
      <c r="C2553" s="49"/>
      <c r="D2553" s="41"/>
      <c r="E2553" s="41"/>
      <c r="F2553" s="41"/>
      <c r="G2553" s="50" t="str">
        <f>IF(A2553&lt;&gt;"",CONCATENATE(A2553,":",YEAR(B2553),IF(MONTH(B2553)&gt;9,MONTH(B2553),CONCATENATE(0,MONTH(B2553))),IF(DAY(B2553)&gt;9,DAY(B2553),CONCATENATE(0,DAY(B2553))),IF(HOUR(C2553)&gt;9,HOUR(C2553),CONCATENATE(0,HOUR(C2553))),IF(MINUTE(C2553)&gt;9,MINUTE(C2553),CONCATENATE(0,MINUTE(C2553))),":",VLOOKUP(F2553,'Valid Values - Results'!$D$4:$F$12,3,FALSE)),"")</f>
        <v/>
      </c>
      <c r="H2553" s="41"/>
      <c r="I2553" s="41"/>
      <c r="J2553" s="41"/>
      <c r="K2553" s="41"/>
      <c r="L2553" s="41"/>
      <c r="M2553" s="92"/>
      <c r="N2553" s="41"/>
      <c r="O2553" s="41"/>
      <c r="P2553" s="41"/>
      <c r="Q2553" s="41"/>
      <c r="R2553" s="41"/>
      <c r="S2553" s="41"/>
      <c r="T2553" s="41"/>
      <c r="U2553" s="47"/>
      <c r="V2553" s="49"/>
      <c r="W2553" s="41"/>
      <c r="X2553" s="41"/>
      <c r="Y2553" s="41"/>
      <c r="AA2553" s="37" t="str">
        <f>IF($I2553&lt;&gt;"",VLOOKUP($I2553,'Valid Values - Search'!$R$4:$T$4719,3,FALSE),"")</f>
        <v/>
      </c>
      <c r="AB2553" s="37" t="str">
        <f>IF($I2553&lt;&gt;"",VLOOKUP($I2553,'Valid Values - Search'!$R$4:$S$4719,2,FALSE),"")</f>
        <v/>
      </c>
      <c r="AC2553" s="38" t="str">
        <f t="shared" si="39"/>
        <v/>
      </c>
      <c r="AD2553" s="38"/>
    </row>
    <row r="2554" spans="1:30">
      <c r="A2554" s="46"/>
      <c r="B2554" s="47"/>
      <c r="C2554" s="49"/>
      <c r="D2554" s="41"/>
      <c r="E2554" s="41"/>
      <c r="F2554" s="41"/>
      <c r="G2554" s="50" t="str">
        <f>IF(A2554&lt;&gt;"",CONCATENATE(A2554,":",YEAR(B2554),IF(MONTH(B2554)&gt;9,MONTH(B2554),CONCATENATE(0,MONTH(B2554))),IF(DAY(B2554)&gt;9,DAY(B2554),CONCATENATE(0,DAY(B2554))),IF(HOUR(C2554)&gt;9,HOUR(C2554),CONCATENATE(0,HOUR(C2554))),IF(MINUTE(C2554)&gt;9,MINUTE(C2554),CONCATENATE(0,MINUTE(C2554))),":",VLOOKUP(F2554,'Valid Values - Results'!$D$4:$F$12,3,FALSE)),"")</f>
        <v/>
      </c>
      <c r="H2554" s="41"/>
      <c r="I2554" s="41"/>
      <c r="J2554" s="41"/>
      <c r="K2554" s="41"/>
      <c r="L2554" s="41"/>
      <c r="M2554" s="92"/>
      <c r="N2554" s="41"/>
      <c r="O2554" s="41"/>
      <c r="P2554" s="41"/>
      <c r="Q2554" s="41"/>
      <c r="R2554" s="41"/>
      <c r="S2554" s="41"/>
      <c r="T2554" s="41"/>
      <c r="U2554" s="47"/>
      <c r="V2554" s="49"/>
      <c r="W2554" s="41"/>
      <c r="X2554" s="41"/>
      <c r="Y2554" s="41"/>
      <c r="AA2554" s="37" t="str">
        <f>IF($I2554&lt;&gt;"",VLOOKUP($I2554,'Valid Values - Search'!$R$4:$T$4719,3,FALSE),"")</f>
        <v/>
      </c>
      <c r="AB2554" s="37" t="str">
        <f>IF($I2554&lt;&gt;"",VLOOKUP($I2554,'Valid Values - Search'!$R$4:$S$4719,2,FALSE),"")</f>
        <v/>
      </c>
      <c r="AC2554" s="38" t="str">
        <f t="shared" si="39"/>
        <v/>
      </c>
      <c r="AD2554" s="38"/>
    </row>
    <row r="2555" spans="1:30">
      <c r="A2555" s="46"/>
      <c r="B2555" s="47"/>
      <c r="C2555" s="49"/>
      <c r="D2555" s="41"/>
      <c r="E2555" s="41"/>
      <c r="F2555" s="41"/>
      <c r="G2555" s="50" t="str">
        <f>IF(A2555&lt;&gt;"",CONCATENATE(A2555,":",YEAR(B2555),IF(MONTH(B2555)&gt;9,MONTH(B2555),CONCATENATE(0,MONTH(B2555))),IF(DAY(B2555)&gt;9,DAY(B2555),CONCATENATE(0,DAY(B2555))),IF(HOUR(C2555)&gt;9,HOUR(C2555),CONCATENATE(0,HOUR(C2555))),IF(MINUTE(C2555)&gt;9,MINUTE(C2555),CONCATENATE(0,MINUTE(C2555))),":",VLOOKUP(F2555,'Valid Values - Results'!$D$4:$F$12,3,FALSE)),"")</f>
        <v/>
      </c>
      <c r="H2555" s="41"/>
      <c r="I2555" s="41"/>
      <c r="J2555" s="41"/>
      <c r="K2555" s="41"/>
      <c r="L2555" s="41"/>
      <c r="M2555" s="92"/>
      <c r="N2555" s="41"/>
      <c r="O2555" s="41"/>
      <c r="P2555" s="41"/>
      <c r="Q2555" s="41"/>
      <c r="R2555" s="41"/>
      <c r="S2555" s="41"/>
      <c r="T2555" s="41"/>
      <c r="U2555" s="47"/>
      <c r="V2555" s="49"/>
      <c r="W2555" s="41"/>
      <c r="X2555" s="41"/>
      <c r="Y2555" s="41"/>
      <c r="AA2555" s="37" t="str">
        <f>IF($I2555&lt;&gt;"",VLOOKUP($I2555,'Valid Values - Search'!$R$4:$T$4719,3,FALSE),"")</f>
        <v/>
      </c>
      <c r="AB2555" s="37" t="str">
        <f>IF($I2555&lt;&gt;"",VLOOKUP($I2555,'Valid Values - Search'!$R$4:$S$4719,2,FALSE),"")</f>
        <v/>
      </c>
      <c r="AC2555" s="38" t="str">
        <f t="shared" si="39"/>
        <v/>
      </c>
      <c r="AD2555" s="38"/>
    </row>
    <row r="2556" spans="1:30">
      <c r="A2556" s="46"/>
      <c r="B2556" s="47"/>
      <c r="C2556" s="49"/>
      <c r="D2556" s="41"/>
      <c r="E2556" s="41"/>
      <c r="F2556" s="41"/>
      <c r="G2556" s="50" t="str">
        <f>IF(A2556&lt;&gt;"",CONCATENATE(A2556,":",YEAR(B2556),IF(MONTH(B2556)&gt;9,MONTH(B2556),CONCATENATE(0,MONTH(B2556))),IF(DAY(B2556)&gt;9,DAY(B2556),CONCATENATE(0,DAY(B2556))),IF(HOUR(C2556)&gt;9,HOUR(C2556),CONCATENATE(0,HOUR(C2556))),IF(MINUTE(C2556)&gt;9,MINUTE(C2556),CONCATENATE(0,MINUTE(C2556))),":",VLOOKUP(F2556,'Valid Values - Results'!$D$4:$F$12,3,FALSE)),"")</f>
        <v/>
      </c>
      <c r="H2556" s="41"/>
      <c r="I2556" s="41"/>
      <c r="J2556" s="41"/>
      <c r="K2556" s="41"/>
      <c r="L2556" s="41"/>
      <c r="M2556" s="92"/>
      <c r="N2556" s="41"/>
      <c r="O2556" s="41"/>
      <c r="P2556" s="41"/>
      <c r="Q2556" s="41"/>
      <c r="R2556" s="41"/>
      <c r="S2556" s="41"/>
      <c r="T2556" s="41"/>
      <c r="U2556" s="47"/>
      <c r="V2556" s="49"/>
      <c r="W2556" s="41"/>
      <c r="X2556" s="41"/>
      <c r="Y2556" s="41"/>
      <c r="AA2556" s="37" t="str">
        <f>IF($I2556&lt;&gt;"",VLOOKUP($I2556,'Valid Values - Search'!$R$4:$T$4719,3,FALSE),"")</f>
        <v/>
      </c>
      <c r="AB2556" s="37" t="str">
        <f>IF($I2556&lt;&gt;"",VLOOKUP($I2556,'Valid Values - Search'!$R$4:$S$4719,2,FALSE),"")</f>
        <v/>
      </c>
      <c r="AC2556" s="38" t="str">
        <f t="shared" si="39"/>
        <v/>
      </c>
      <c r="AD2556" s="38"/>
    </row>
    <row r="2557" spans="1:30">
      <c r="A2557" s="46"/>
      <c r="B2557" s="47"/>
      <c r="C2557" s="49"/>
      <c r="D2557" s="41"/>
      <c r="E2557" s="41"/>
      <c r="F2557" s="41"/>
      <c r="G2557" s="50" t="str">
        <f>IF(A2557&lt;&gt;"",CONCATENATE(A2557,":",YEAR(B2557),IF(MONTH(B2557)&gt;9,MONTH(B2557),CONCATENATE(0,MONTH(B2557))),IF(DAY(B2557)&gt;9,DAY(B2557),CONCATENATE(0,DAY(B2557))),IF(HOUR(C2557)&gt;9,HOUR(C2557),CONCATENATE(0,HOUR(C2557))),IF(MINUTE(C2557)&gt;9,MINUTE(C2557),CONCATENATE(0,MINUTE(C2557))),":",VLOOKUP(F2557,'Valid Values - Results'!$D$4:$F$12,3,FALSE)),"")</f>
        <v/>
      </c>
      <c r="H2557" s="41"/>
      <c r="I2557" s="41"/>
      <c r="J2557" s="41"/>
      <c r="K2557" s="41"/>
      <c r="L2557" s="41"/>
      <c r="M2557" s="92"/>
      <c r="N2557" s="41"/>
      <c r="O2557" s="41"/>
      <c r="P2557" s="41"/>
      <c r="Q2557" s="41"/>
      <c r="R2557" s="41"/>
      <c r="S2557" s="41"/>
      <c r="T2557" s="41"/>
      <c r="U2557" s="47"/>
      <c r="V2557" s="49"/>
      <c r="W2557" s="41"/>
      <c r="X2557" s="41"/>
      <c r="Y2557" s="41"/>
      <c r="AA2557" s="37" t="str">
        <f>IF($I2557&lt;&gt;"",VLOOKUP($I2557,'Valid Values - Search'!$R$4:$T$4719,3,FALSE),"")</f>
        <v/>
      </c>
      <c r="AB2557" s="37" t="str">
        <f>IF($I2557&lt;&gt;"",VLOOKUP($I2557,'Valid Values - Search'!$R$4:$S$4719,2,FALSE),"")</f>
        <v/>
      </c>
      <c r="AC2557" s="38" t="str">
        <f t="shared" si="39"/>
        <v/>
      </c>
      <c r="AD2557" s="38"/>
    </row>
    <row r="2558" spans="1:30">
      <c r="A2558" s="46"/>
      <c r="B2558" s="47"/>
      <c r="C2558" s="49"/>
      <c r="D2558" s="41"/>
      <c r="E2558" s="41"/>
      <c r="F2558" s="41"/>
      <c r="G2558" s="50" t="str">
        <f>IF(A2558&lt;&gt;"",CONCATENATE(A2558,":",YEAR(B2558),IF(MONTH(B2558)&gt;9,MONTH(B2558),CONCATENATE(0,MONTH(B2558))),IF(DAY(B2558)&gt;9,DAY(B2558),CONCATENATE(0,DAY(B2558))),IF(HOUR(C2558)&gt;9,HOUR(C2558),CONCATENATE(0,HOUR(C2558))),IF(MINUTE(C2558)&gt;9,MINUTE(C2558),CONCATENATE(0,MINUTE(C2558))),":",VLOOKUP(F2558,'Valid Values - Results'!$D$4:$F$12,3,FALSE)),"")</f>
        <v/>
      </c>
      <c r="H2558" s="41"/>
      <c r="I2558" s="41"/>
      <c r="J2558" s="41"/>
      <c r="K2558" s="41"/>
      <c r="L2558" s="41"/>
      <c r="M2558" s="92"/>
      <c r="N2558" s="41"/>
      <c r="O2558" s="41"/>
      <c r="P2558" s="41"/>
      <c r="Q2558" s="41"/>
      <c r="R2558" s="41"/>
      <c r="S2558" s="41"/>
      <c r="T2558" s="41"/>
      <c r="U2558" s="47"/>
      <c r="V2558" s="49"/>
      <c r="W2558" s="41"/>
      <c r="X2558" s="41"/>
      <c r="Y2558" s="41"/>
      <c r="AA2558" s="37" t="str">
        <f>IF($I2558&lt;&gt;"",VLOOKUP($I2558,'Valid Values - Search'!$R$4:$T$4719,3,FALSE),"")</f>
        <v/>
      </c>
      <c r="AB2558" s="37" t="str">
        <f>IF($I2558&lt;&gt;"",VLOOKUP($I2558,'Valid Values - Search'!$R$4:$S$4719,2,FALSE),"")</f>
        <v/>
      </c>
      <c r="AC2558" s="38" t="str">
        <f t="shared" si="39"/>
        <v/>
      </c>
      <c r="AD2558" s="38"/>
    </row>
    <row r="2559" spans="1:30">
      <c r="A2559" s="46"/>
      <c r="B2559" s="47"/>
      <c r="C2559" s="49"/>
      <c r="D2559" s="41"/>
      <c r="E2559" s="41"/>
      <c r="F2559" s="41"/>
      <c r="G2559" s="50" t="str">
        <f>IF(A2559&lt;&gt;"",CONCATENATE(A2559,":",YEAR(B2559),IF(MONTH(B2559)&gt;9,MONTH(B2559),CONCATENATE(0,MONTH(B2559))),IF(DAY(B2559)&gt;9,DAY(B2559),CONCATENATE(0,DAY(B2559))),IF(HOUR(C2559)&gt;9,HOUR(C2559),CONCATENATE(0,HOUR(C2559))),IF(MINUTE(C2559)&gt;9,MINUTE(C2559),CONCATENATE(0,MINUTE(C2559))),":",VLOOKUP(F2559,'Valid Values - Results'!$D$4:$F$12,3,FALSE)),"")</f>
        <v/>
      </c>
      <c r="H2559" s="41"/>
      <c r="I2559" s="41"/>
      <c r="J2559" s="41"/>
      <c r="K2559" s="41"/>
      <c r="L2559" s="41"/>
      <c r="M2559" s="92"/>
      <c r="N2559" s="41"/>
      <c r="O2559" s="41"/>
      <c r="P2559" s="41"/>
      <c r="Q2559" s="41"/>
      <c r="R2559" s="41"/>
      <c r="S2559" s="41"/>
      <c r="T2559" s="41"/>
      <c r="U2559" s="47"/>
      <c r="V2559" s="49"/>
      <c r="W2559" s="41"/>
      <c r="X2559" s="41"/>
      <c r="Y2559" s="41"/>
      <c r="AA2559" s="37" t="str">
        <f>IF($I2559&lt;&gt;"",VLOOKUP($I2559,'Valid Values - Search'!$R$4:$T$4719,3,FALSE),"")</f>
        <v/>
      </c>
      <c r="AB2559" s="37" t="str">
        <f>IF($I2559&lt;&gt;"",VLOOKUP($I2559,'Valid Values - Search'!$R$4:$S$4719,2,FALSE),"")</f>
        <v/>
      </c>
      <c r="AC2559" s="38" t="str">
        <f t="shared" si="39"/>
        <v/>
      </c>
      <c r="AD2559" s="38"/>
    </row>
    <row r="2560" spans="1:30">
      <c r="A2560" s="46"/>
      <c r="B2560" s="47"/>
      <c r="C2560" s="49"/>
      <c r="D2560" s="41"/>
      <c r="E2560" s="41"/>
      <c r="F2560" s="41"/>
      <c r="G2560" s="50" t="str">
        <f>IF(A2560&lt;&gt;"",CONCATENATE(A2560,":",YEAR(B2560),IF(MONTH(B2560)&gt;9,MONTH(B2560),CONCATENATE(0,MONTH(B2560))),IF(DAY(B2560)&gt;9,DAY(B2560),CONCATENATE(0,DAY(B2560))),IF(HOUR(C2560)&gt;9,HOUR(C2560),CONCATENATE(0,HOUR(C2560))),IF(MINUTE(C2560)&gt;9,MINUTE(C2560),CONCATENATE(0,MINUTE(C2560))),":",VLOOKUP(F2560,'Valid Values - Results'!$D$4:$F$12,3,FALSE)),"")</f>
        <v/>
      </c>
      <c r="H2560" s="41"/>
      <c r="I2560" s="41"/>
      <c r="J2560" s="41"/>
      <c r="K2560" s="41"/>
      <c r="L2560" s="41"/>
      <c r="M2560" s="92"/>
      <c r="N2560" s="41"/>
      <c r="O2560" s="41"/>
      <c r="P2560" s="41"/>
      <c r="Q2560" s="41"/>
      <c r="R2560" s="41"/>
      <c r="S2560" s="41"/>
      <c r="T2560" s="41"/>
      <c r="U2560" s="47"/>
      <c r="V2560" s="49"/>
      <c r="W2560" s="41"/>
      <c r="X2560" s="41"/>
      <c r="Y2560" s="41"/>
      <c r="AA2560" s="37" t="str">
        <f>IF($I2560&lt;&gt;"",VLOOKUP($I2560,'Valid Values - Search'!$R$4:$T$4719,3,FALSE),"")</f>
        <v/>
      </c>
      <c r="AB2560" s="37" t="str">
        <f>IF($I2560&lt;&gt;"",VLOOKUP($I2560,'Valid Values - Search'!$R$4:$S$4719,2,FALSE),"")</f>
        <v/>
      </c>
      <c r="AC2560" s="38" t="str">
        <f t="shared" si="39"/>
        <v/>
      </c>
      <c r="AD2560" s="38"/>
    </row>
    <row r="2561" spans="1:30">
      <c r="A2561" s="46"/>
      <c r="B2561" s="47"/>
      <c r="C2561" s="49"/>
      <c r="D2561" s="41"/>
      <c r="E2561" s="41"/>
      <c r="F2561" s="41"/>
      <c r="G2561" s="50" t="str">
        <f>IF(A2561&lt;&gt;"",CONCATENATE(A2561,":",YEAR(B2561),IF(MONTH(B2561)&gt;9,MONTH(B2561),CONCATENATE(0,MONTH(B2561))),IF(DAY(B2561)&gt;9,DAY(B2561),CONCATENATE(0,DAY(B2561))),IF(HOUR(C2561)&gt;9,HOUR(C2561),CONCATENATE(0,HOUR(C2561))),IF(MINUTE(C2561)&gt;9,MINUTE(C2561),CONCATENATE(0,MINUTE(C2561))),":",VLOOKUP(F2561,'Valid Values - Results'!$D$4:$F$12,3,FALSE)),"")</f>
        <v/>
      </c>
      <c r="H2561" s="41"/>
      <c r="I2561" s="41"/>
      <c r="J2561" s="41"/>
      <c r="K2561" s="41"/>
      <c r="L2561" s="41"/>
      <c r="M2561" s="92"/>
      <c r="N2561" s="41"/>
      <c r="O2561" s="41"/>
      <c r="P2561" s="41"/>
      <c r="Q2561" s="41"/>
      <c r="R2561" s="41"/>
      <c r="S2561" s="41"/>
      <c r="T2561" s="41"/>
      <c r="U2561" s="47"/>
      <c r="V2561" s="49"/>
      <c r="W2561" s="41"/>
      <c r="X2561" s="41"/>
      <c r="Y2561" s="41"/>
      <c r="AA2561" s="37" t="str">
        <f>IF($I2561&lt;&gt;"",VLOOKUP($I2561,'Valid Values - Search'!$R$4:$T$4719,3,FALSE),"")</f>
        <v/>
      </c>
      <c r="AB2561" s="37" t="str">
        <f>IF($I2561&lt;&gt;"",VLOOKUP($I2561,'Valid Values - Search'!$R$4:$S$4719,2,FALSE),"")</f>
        <v/>
      </c>
      <c r="AC2561" s="38" t="str">
        <f t="shared" si="39"/>
        <v/>
      </c>
      <c r="AD2561" s="38"/>
    </row>
    <row r="2562" spans="1:30">
      <c r="A2562" s="46"/>
      <c r="B2562" s="47"/>
      <c r="C2562" s="49"/>
      <c r="D2562" s="41"/>
      <c r="E2562" s="41"/>
      <c r="F2562" s="41"/>
      <c r="G2562" s="50" t="str">
        <f>IF(A2562&lt;&gt;"",CONCATENATE(A2562,":",YEAR(B2562),IF(MONTH(B2562)&gt;9,MONTH(B2562),CONCATENATE(0,MONTH(B2562))),IF(DAY(B2562)&gt;9,DAY(B2562),CONCATENATE(0,DAY(B2562))),IF(HOUR(C2562)&gt;9,HOUR(C2562),CONCATENATE(0,HOUR(C2562))),IF(MINUTE(C2562)&gt;9,MINUTE(C2562),CONCATENATE(0,MINUTE(C2562))),":",VLOOKUP(F2562,'Valid Values - Results'!$D$4:$F$12,3,FALSE)),"")</f>
        <v/>
      </c>
      <c r="H2562" s="41"/>
      <c r="I2562" s="41"/>
      <c r="J2562" s="41"/>
      <c r="K2562" s="41"/>
      <c r="L2562" s="41"/>
      <c r="M2562" s="92"/>
      <c r="N2562" s="41"/>
      <c r="O2562" s="41"/>
      <c r="P2562" s="41"/>
      <c r="Q2562" s="41"/>
      <c r="R2562" s="41"/>
      <c r="S2562" s="41"/>
      <c r="T2562" s="41"/>
      <c r="U2562" s="47"/>
      <c r="V2562" s="49"/>
      <c r="W2562" s="41"/>
      <c r="X2562" s="41"/>
      <c r="Y2562" s="41"/>
      <c r="AA2562" s="37" t="str">
        <f>IF($I2562&lt;&gt;"",VLOOKUP($I2562,'Valid Values - Search'!$R$4:$T$4719,3,FALSE),"")</f>
        <v/>
      </c>
      <c r="AB2562" s="37" t="str">
        <f>IF($I2562&lt;&gt;"",VLOOKUP($I2562,'Valid Values - Search'!$R$4:$S$4719,2,FALSE),"")</f>
        <v/>
      </c>
      <c r="AC2562" s="38" t="str">
        <f t="shared" ref="AC2562:AC2625" si="40">IF($V2562&lt;&gt;"",$D2562,"")</f>
        <v/>
      </c>
      <c r="AD2562" s="38"/>
    </row>
    <row r="2563" spans="1:30">
      <c r="A2563" s="46"/>
      <c r="B2563" s="47"/>
      <c r="C2563" s="49"/>
      <c r="D2563" s="41"/>
      <c r="E2563" s="41"/>
      <c r="F2563" s="41"/>
      <c r="G2563" s="50" t="str">
        <f>IF(A2563&lt;&gt;"",CONCATENATE(A2563,":",YEAR(B2563),IF(MONTH(B2563)&gt;9,MONTH(B2563),CONCATENATE(0,MONTH(B2563))),IF(DAY(B2563)&gt;9,DAY(B2563),CONCATENATE(0,DAY(B2563))),IF(HOUR(C2563)&gt;9,HOUR(C2563),CONCATENATE(0,HOUR(C2563))),IF(MINUTE(C2563)&gt;9,MINUTE(C2563),CONCATENATE(0,MINUTE(C2563))),":",VLOOKUP(F2563,'Valid Values - Results'!$D$4:$F$12,3,FALSE)),"")</f>
        <v/>
      </c>
      <c r="H2563" s="41"/>
      <c r="I2563" s="41"/>
      <c r="J2563" s="41"/>
      <c r="K2563" s="41"/>
      <c r="L2563" s="41"/>
      <c r="M2563" s="92"/>
      <c r="N2563" s="41"/>
      <c r="O2563" s="41"/>
      <c r="P2563" s="41"/>
      <c r="Q2563" s="41"/>
      <c r="R2563" s="41"/>
      <c r="S2563" s="41"/>
      <c r="T2563" s="41"/>
      <c r="U2563" s="47"/>
      <c r="V2563" s="49"/>
      <c r="W2563" s="41"/>
      <c r="X2563" s="41"/>
      <c r="Y2563" s="41"/>
      <c r="AA2563" s="37" t="str">
        <f>IF($I2563&lt;&gt;"",VLOOKUP($I2563,'Valid Values - Search'!$R$4:$T$4719,3,FALSE),"")</f>
        <v/>
      </c>
      <c r="AB2563" s="37" t="str">
        <f>IF($I2563&lt;&gt;"",VLOOKUP($I2563,'Valid Values - Search'!$R$4:$S$4719,2,FALSE),"")</f>
        <v/>
      </c>
      <c r="AC2563" s="38" t="str">
        <f t="shared" si="40"/>
        <v/>
      </c>
      <c r="AD2563" s="38"/>
    </row>
    <row r="2564" spans="1:30">
      <c r="A2564" s="46"/>
      <c r="B2564" s="47"/>
      <c r="C2564" s="49"/>
      <c r="D2564" s="41"/>
      <c r="E2564" s="41"/>
      <c r="F2564" s="41"/>
      <c r="G2564" s="50" t="str">
        <f>IF(A2564&lt;&gt;"",CONCATENATE(A2564,":",YEAR(B2564),IF(MONTH(B2564)&gt;9,MONTH(B2564),CONCATENATE(0,MONTH(B2564))),IF(DAY(B2564)&gt;9,DAY(B2564),CONCATENATE(0,DAY(B2564))),IF(HOUR(C2564)&gt;9,HOUR(C2564),CONCATENATE(0,HOUR(C2564))),IF(MINUTE(C2564)&gt;9,MINUTE(C2564),CONCATENATE(0,MINUTE(C2564))),":",VLOOKUP(F2564,'Valid Values - Results'!$D$4:$F$12,3,FALSE)),"")</f>
        <v/>
      </c>
      <c r="H2564" s="41"/>
      <c r="I2564" s="41"/>
      <c r="J2564" s="41"/>
      <c r="K2564" s="41"/>
      <c r="L2564" s="41"/>
      <c r="M2564" s="92"/>
      <c r="N2564" s="41"/>
      <c r="O2564" s="41"/>
      <c r="P2564" s="41"/>
      <c r="Q2564" s="41"/>
      <c r="R2564" s="41"/>
      <c r="S2564" s="41"/>
      <c r="T2564" s="41"/>
      <c r="U2564" s="47"/>
      <c r="V2564" s="49"/>
      <c r="W2564" s="41"/>
      <c r="X2564" s="41"/>
      <c r="Y2564" s="41"/>
      <c r="AA2564" s="37" t="str">
        <f>IF($I2564&lt;&gt;"",VLOOKUP($I2564,'Valid Values - Search'!$R$4:$T$4719,3,FALSE),"")</f>
        <v/>
      </c>
      <c r="AB2564" s="37" t="str">
        <f>IF($I2564&lt;&gt;"",VLOOKUP($I2564,'Valid Values - Search'!$R$4:$S$4719,2,FALSE),"")</f>
        <v/>
      </c>
      <c r="AC2564" s="38" t="str">
        <f t="shared" si="40"/>
        <v/>
      </c>
      <c r="AD2564" s="38"/>
    </row>
    <row r="2565" spans="1:30">
      <c r="A2565" s="46"/>
      <c r="B2565" s="47"/>
      <c r="C2565" s="49"/>
      <c r="D2565" s="41"/>
      <c r="E2565" s="41"/>
      <c r="F2565" s="41"/>
      <c r="G2565" s="50" t="str">
        <f>IF(A2565&lt;&gt;"",CONCATENATE(A2565,":",YEAR(B2565),IF(MONTH(B2565)&gt;9,MONTH(B2565),CONCATENATE(0,MONTH(B2565))),IF(DAY(B2565)&gt;9,DAY(B2565),CONCATENATE(0,DAY(B2565))),IF(HOUR(C2565)&gt;9,HOUR(C2565),CONCATENATE(0,HOUR(C2565))),IF(MINUTE(C2565)&gt;9,MINUTE(C2565),CONCATENATE(0,MINUTE(C2565))),":",VLOOKUP(F2565,'Valid Values - Results'!$D$4:$F$12,3,FALSE)),"")</f>
        <v/>
      </c>
      <c r="H2565" s="41"/>
      <c r="I2565" s="41"/>
      <c r="J2565" s="41"/>
      <c r="K2565" s="41"/>
      <c r="L2565" s="41"/>
      <c r="M2565" s="92"/>
      <c r="N2565" s="41"/>
      <c r="O2565" s="41"/>
      <c r="P2565" s="41"/>
      <c r="Q2565" s="41"/>
      <c r="R2565" s="41"/>
      <c r="S2565" s="41"/>
      <c r="T2565" s="41"/>
      <c r="U2565" s="47"/>
      <c r="V2565" s="49"/>
      <c r="W2565" s="41"/>
      <c r="X2565" s="41"/>
      <c r="Y2565" s="41"/>
      <c r="AA2565" s="37" t="str">
        <f>IF($I2565&lt;&gt;"",VLOOKUP($I2565,'Valid Values - Search'!$R$4:$T$4719,3,FALSE),"")</f>
        <v/>
      </c>
      <c r="AB2565" s="37" t="str">
        <f>IF($I2565&lt;&gt;"",VLOOKUP($I2565,'Valid Values - Search'!$R$4:$S$4719,2,FALSE),"")</f>
        <v/>
      </c>
      <c r="AC2565" s="38" t="str">
        <f t="shared" si="40"/>
        <v/>
      </c>
      <c r="AD2565" s="38"/>
    </row>
    <row r="2566" spans="1:30">
      <c r="A2566" s="46"/>
      <c r="B2566" s="47"/>
      <c r="C2566" s="49"/>
      <c r="D2566" s="41"/>
      <c r="E2566" s="41"/>
      <c r="F2566" s="41"/>
      <c r="G2566" s="50" t="str">
        <f>IF(A2566&lt;&gt;"",CONCATENATE(A2566,":",YEAR(B2566),IF(MONTH(B2566)&gt;9,MONTH(B2566),CONCATENATE(0,MONTH(B2566))),IF(DAY(B2566)&gt;9,DAY(B2566),CONCATENATE(0,DAY(B2566))),IF(HOUR(C2566)&gt;9,HOUR(C2566),CONCATENATE(0,HOUR(C2566))),IF(MINUTE(C2566)&gt;9,MINUTE(C2566),CONCATENATE(0,MINUTE(C2566))),":",VLOOKUP(F2566,'Valid Values - Results'!$D$4:$F$12,3,FALSE)),"")</f>
        <v/>
      </c>
      <c r="H2566" s="41"/>
      <c r="I2566" s="41"/>
      <c r="J2566" s="41"/>
      <c r="K2566" s="41"/>
      <c r="L2566" s="41"/>
      <c r="M2566" s="92"/>
      <c r="N2566" s="41"/>
      <c r="O2566" s="41"/>
      <c r="P2566" s="41"/>
      <c r="Q2566" s="41"/>
      <c r="R2566" s="41"/>
      <c r="S2566" s="41"/>
      <c r="T2566" s="41"/>
      <c r="U2566" s="47"/>
      <c r="V2566" s="49"/>
      <c r="W2566" s="41"/>
      <c r="X2566" s="41"/>
      <c r="Y2566" s="41"/>
      <c r="AA2566" s="37" t="str">
        <f>IF($I2566&lt;&gt;"",VLOOKUP($I2566,'Valid Values - Search'!$R$4:$T$4719,3,FALSE),"")</f>
        <v/>
      </c>
      <c r="AB2566" s="37" t="str">
        <f>IF($I2566&lt;&gt;"",VLOOKUP($I2566,'Valid Values - Search'!$R$4:$S$4719,2,FALSE),"")</f>
        <v/>
      </c>
      <c r="AC2566" s="38" t="str">
        <f t="shared" si="40"/>
        <v/>
      </c>
      <c r="AD2566" s="38"/>
    </row>
    <row r="2567" spans="1:30">
      <c r="A2567" s="46"/>
      <c r="B2567" s="47"/>
      <c r="C2567" s="49"/>
      <c r="D2567" s="41"/>
      <c r="E2567" s="41"/>
      <c r="F2567" s="41"/>
      <c r="G2567" s="50" t="str">
        <f>IF(A2567&lt;&gt;"",CONCATENATE(A2567,":",YEAR(B2567),IF(MONTH(B2567)&gt;9,MONTH(B2567),CONCATENATE(0,MONTH(B2567))),IF(DAY(B2567)&gt;9,DAY(B2567),CONCATENATE(0,DAY(B2567))),IF(HOUR(C2567)&gt;9,HOUR(C2567),CONCATENATE(0,HOUR(C2567))),IF(MINUTE(C2567)&gt;9,MINUTE(C2567),CONCATENATE(0,MINUTE(C2567))),":",VLOOKUP(F2567,'Valid Values - Results'!$D$4:$F$12,3,FALSE)),"")</f>
        <v/>
      </c>
      <c r="H2567" s="41"/>
      <c r="I2567" s="41"/>
      <c r="J2567" s="41"/>
      <c r="K2567" s="41"/>
      <c r="L2567" s="41"/>
      <c r="M2567" s="92"/>
      <c r="N2567" s="41"/>
      <c r="O2567" s="41"/>
      <c r="P2567" s="41"/>
      <c r="Q2567" s="41"/>
      <c r="R2567" s="41"/>
      <c r="S2567" s="41"/>
      <c r="T2567" s="41"/>
      <c r="U2567" s="47"/>
      <c r="V2567" s="49"/>
      <c r="W2567" s="41"/>
      <c r="X2567" s="41"/>
      <c r="Y2567" s="41"/>
      <c r="AA2567" s="37" t="str">
        <f>IF($I2567&lt;&gt;"",VLOOKUP($I2567,'Valid Values - Search'!$R$4:$T$4719,3,FALSE),"")</f>
        <v/>
      </c>
      <c r="AB2567" s="37" t="str">
        <f>IF($I2567&lt;&gt;"",VLOOKUP($I2567,'Valid Values - Search'!$R$4:$S$4719,2,FALSE),"")</f>
        <v/>
      </c>
      <c r="AC2567" s="38" t="str">
        <f t="shared" si="40"/>
        <v/>
      </c>
      <c r="AD2567" s="38"/>
    </row>
    <row r="2568" spans="1:30">
      <c r="A2568" s="46"/>
      <c r="B2568" s="47"/>
      <c r="C2568" s="49"/>
      <c r="D2568" s="41"/>
      <c r="E2568" s="41"/>
      <c r="F2568" s="41"/>
      <c r="G2568" s="50" t="str">
        <f>IF(A2568&lt;&gt;"",CONCATENATE(A2568,":",YEAR(B2568),IF(MONTH(B2568)&gt;9,MONTH(B2568),CONCATENATE(0,MONTH(B2568))),IF(DAY(B2568)&gt;9,DAY(B2568),CONCATENATE(0,DAY(B2568))),IF(HOUR(C2568)&gt;9,HOUR(C2568),CONCATENATE(0,HOUR(C2568))),IF(MINUTE(C2568)&gt;9,MINUTE(C2568),CONCATENATE(0,MINUTE(C2568))),":",VLOOKUP(F2568,'Valid Values - Results'!$D$4:$F$12,3,FALSE)),"")</f>
        <v/>
      </c>
      <c r="H2568" s="41"/>
      <c r="I2568" s="41"/>
      <c r="J2568" s="41"/>
      <c r="K2568" s="41"/>
      <c r="L2568" s="41"/>
      <c r="M2568" s="92"/>
      <c r="N2568" s="41"/>
      <c r="O2568" s="41"/>
      <c r="P2568" s="41"/>
      <c r="Q2568" s="41"/>
      <c r="R2568" s="41"/>
      <c r="S2568" s="41"/>
      <c r="T2568" s="41"/>
      <c r="U2568" s="47"/>
      <c r="V2568" s="49"/>
      <c r="W2568" s="41"/>
      <c r="X2568" s="41"/>
      <c r="Y2568" s="41"/>
      <c r="AA2568" s="37" t="str">
        <f>IF($I2568&lt;&gt;"",VLOOKUP($I2568,'Valid Values - Search'!$R$4:$T$4719,3,FALSE),"")</f>
        <v/>
      </c>
      <c r="AB2568" s="37" t="str">
        <f>IF($I2568&lt;&gt;"",VLOOKUP($I2568,'Valid Values - Search'!$R$4:$S$4719,2,FALSE),"")</f>
        <v/>
      </c>
      <c r="AC2568" s="38" t="str">
        <f t="shared" si="40"/>
        <v/>
      </c>
      <c r="AD2568" s="38"/>
    </row>
    <row r="2569" spans="1:30">
      <c r="A2569" s="46"/>
      <c r="B2569" s="47"/>
      <c r="C2569" s="49"/>
      <c r="D2569" s="41"/>
      <c r="E2569" s="41"/>
      <c r="F2569" s="41"/>
      <c r="G2569" s="50" t="str">
        <f>IF(A2569&lt;&gt;"",CONCATENATE(A2569,":",YEAR(B2569),IF(MONTH(B2569)&gt;9,MONTH(B2569),CONCATENATE(0,MONTH(B2569))),IF(DAY(B2569)&gt;9,DAY(B2569),CONCATENATE(0,DAY(B2569))),IF(HOUR(C2569)&gt;9,HOUR(C2569),CONCATENATE(0,HOUR(C2569))),IF(MINUTE(C2569)&gt;9,MINUTE(C2569),CONCATENATE(0,MINUTE(C2569))),":",VLOOKUP(F2569,'Valid Values - Results'!$D$4:$F$12,3,FALSE)),"")</f>
        <v/>
      </c>
      <c r="H2569" s="41"/>
      <c r="I2569" s="41"/>
      <c r="J2569" s="41"/>
      <c r="K2569" s="41"/>
      <c r="L2569" s="41"/>
      <c r="M2569" s="92"/>
      <c r="N2569" s="41"/>
      <c r="O2569" s="41"/>
      <c r="P2569" s="41"/>
      <c r="Q2569" s="41"/>
      <c r="R2569" s="41"/>
      <c r="S2569" s="41"/>
      <c r="T2569" s="41"/>
      <c r="U2569" s="47"/>
      <c r="V2569" s="49"/>
      <c r="W2569" s="41"/>
      <c r="X2569" s="41"/>
      <c r="Y2569" s="41"/>
      <c r="AA2569" s="37" t="str">
        <f>IF($I2569&lt;&gt;"",VLOOKUP($I2569,'Valid Values - Search'!$R$4:$T$4719,3,FALSE),"")</f>
        <v/>
      </c>
      <c r="AB2569" s="37" t="str">
        <f>IF($I2569&lt;&gt;"",VLOOKUP($I2569,'Valid Values - Search'!$R$4:$S$4719,2,FALSE),"")</f>
        <v/>
      </c>
      <c r="AC2569" s="38" t="str">
        <f t="shared" si="40"/>
        <v/>
      </c>
      <c r="AD2569" s="38"/>
    </row>
    <row r="2570" spans="1:30">
      <c r="A2570" s="46"/>
      <c r="B2570" s="47"/>
      <c r="C2570" s="49"/>
      <c r="D2570" s="41"/>
      <c r="E2570" s="41"/>
      <c r="F2570" s="41"/>
      <c r="G2570" s="50" t="str">
        <f>IF(A2570&lt;&gt;"",CONCATENATE(A2570,":",YEAR(B2570),IF(MONTH(B2570)&gt;9,MONTH(B2570),CONCATENATE(0,MONTH(B2570))),IF(DAY(B2570)&gt;9,DAY(B2570),CONCATENATE(0,DAY(B2570))),IF(HOUR(C2570)&gt;9,HOUR(C2570),CONCATENATE(0,HOUR(C2570))),IF(MINUTE(C2570)&gt;9,MINUTE(C2570),CONCATENATE(0,MINUTE(C2570))),":",VLOOKUP(F2570,'Valid Values - Results'!$D$4:$F$12,3,FALSE)),"")</f>
        <v/>
      </c>
      <c r="H2570" s="41"/>
      <c r="I2570" s="41"/>
      <c r="J2570" s="41"/>
      <c r="K2570" s="41"/>
      <c r="L2570" s="41"/>
      <c r="M2570" s="92"/>
      <c r="N2570" s="41"/>
      <c r="O2570" s="41"/>
      <c r="P2570" s="41"/>
      <c r="Q2570" s="41"/>
      <c r="R2570" s="41"/>
      <c r="S2570" s="41"/>
      <c r="T2570" s="41"/>
      <c r="U2570" s="47"/>
      <c r="V2570" s="49"/>
      <c r="W2570" s="41"/>
      <c r="X2570" s="41"/>
      <c r="Y2570" s="41"/>
      <c r="AA2570" s="37" t="str">
        <f>IF($I2570&lt;&gt;"",VLOOKUP($I2570,'Valid Values - Search'!$R$4:$T$4719,3,FALSE),"")</f>
        <v/>
      </c>
      <c r="AB2570" s="37" t="str">
        <f>IF($I2570&lt;&gt;"",VLOOKUP($I2570,'Valid Values - Search'!$R$4:$S$4719,2,FALSE),"")</f>
        <v/>
      </c>
      <c r="AC2570" s="38" t="str">
        <f t="shared" si="40"/>
        <v/>
      </c>
      <c r="AD2570" s="38"/>
    </row>
    <row r="2571" spans="1:30">
      <c r="A2571" s="46"/>
      <c r="B2571" s="47"/>
      <c r="C2571" s="49"/>
      <c r="D2571" s="41"/>
      <c r="E2571" s="41"/>
      <c r="F2571" s="41"/>
      <c r="G2571" s="50" t="str">
        <f>IF(A2571&lt;&gt;"",CONCATENATE(A2571,":",YEAR(B2571),IF(MONTH(B2571)&gt;9,MONTH(B2571),CONCATENATE(0,MONTH(B2571))),IF(DAY(B2571)&gt;9,DAY(B2571),CONCATENATE(0,DAY(B2571))),IF(HOUR(C2571)&gt;9,HOUR(C2571),CONCATENATE(0,HOUR(C2571))),IF(MINUTE(C2571)&gt;9,MINUTE(C2571),CONCATENATE(0,MINUTE(C2571))),":",VLOOKUP(F2571,'Valid Values - Results'!$D$4:$F$12,3,FALSE)),"")</f>
        <v/>
      </c>
      <c r="H2571" s="41"/>
      <c r="I2571" s="41"/>
      <c r="J2571" s="41"/>
      <c r="K2571" s="41"/>
      <c r="L2571" s="41"/>
      <c r="M2571" s="92"/>
      <c r="N2571" s="41"/>
      <c r="O2571" s="41"/>
      <c r="P2571" s="41"/>
      <c r="Q2571" s="41"/>
      <c r="R2571" s="41"/>
      <c r="S2571" s="41"/>
      <c r="T2571" s="41"/>
      <c r="U2571" s="47"/>
      <c r="V2571" s="49"/>
      <c r="W2571" s="41"/>
      <c r="X2571" s="41"/>
      <c r="Y2571" s="41"/>
      <c r="AA2571" s="37" t="str">
        <f>IF($I2571&lt;&gt;"",VLOOKUP($I2571,'Valid Values - Search'!$R$4:$T$4719,3,FALSE),"")</f>
        <v/>
      </c>
      <c r="AB2571" s="37" t="str">
        <f>IF($I2571&lt;&gt;"",VLOOKUP($I2571,'Valid Values - Search'!$R$4:$S$4719,2,FALSE),"")</f>
        <v/>
      </c>
      <c r="AC2571" s="38" t="str">
        <f t="shared" si="40"/>
        <v/>
      </c>
      <c r="AD2571" s="38"/>
    </row>
    <row r="2572" spans="1:30">
      <c r="A2572" s="46"/>
      <c r="B2572" s="47"/>
      <c r="C2572" s="49"/>
      <c r="D2572" s="41"/>
      <c r="E2572" s="41"/>
      <c r="F2572" s="41"/>
      <c r="G2572" s="50" t="str">
        <f>IF(A2572&lt;&gt;"",CONCATENATE(A2572,":",YEAR(B2572),IF(MONTH(B2572)&gt;9,MONTH(B2572),CONCATENATE(0,MONTH(B2572))),IF(DAY(B2572)&gt;9,DAY(B2572),CONCATENATE(0,DAY(B2572))),IF(HOUR(C2572)&gt;9,HOUR(C2572),CONCATENATE(0,HOUR(C2572))),IF(MINUTE(C2572)&gt;9,MINUTE(C2572),CONCATENATE(0,MINUTE(C2572))),":",VLOOKUP(F2572,'Valid Values - Results'!$D$4:$F$12,3,FALSE)),"")</f>
        <v/>
      </c>
      <c r="H2572" s="41"/>
      <c r="I2572" s="41"/>
      <c r="J2572" s="41"/>
      <c r="K2572" s="41"/>
      <c r="L2572" s="41"/>
      <c r="M2572" s="92"/>
      <c r="N2572" s="41"/>
      <c r="O2572" s="41"/>
      <c r="P2572" s="41"/>
      <c r="Q2572" s="41"/>
      <c r="R2572" s="41"/>
      <c r="S2572" s="41"/>
      <c r="T2572" s="41"/>
      <c r="U2572" s="47"/>
      <c r="V2572" s="49"/>
      <c r="W2572" s="41"/>
      <c r="X2572" s="41"/>
      <c r="Y2572" s="41"/>
      <c r="AA2572" s="37" t="str">
        <f>IF($I2572&lt;&gt;"",VLOOKUP($I2572,'Valid Values - Search'!$R$4:$T$4719,3,FALSE),"")</f>
        <v/>
      </c>
      <c r="AB2572" s="37" t="str">
        <f>IF($I2572&lt;&gt;"",VLOOKUP($I2572,'Valid Values - Search'!$R$4:$S$4719,2,FALSE),"")</f>
        <v/>
      </c>
      <c r="AC2572" s="38" t="str">
        <f t="shared" si="40"/>
        <v/>
      </c>
      <c r="AD2572" s="38"/>
    </row>
    <row r="2573" spans="1:30">
      <c r="A2573" s="46"/>
      <c r="B2573" s="47"/>
      <c r="C2573" s="49"/>
      <c r="D2573" s="41"/>
      <c r="E2573" s="41"/>
      <c r="F2573" s="41"/>
      <c r="G2573" s="50" t="str">
        <f>IF(A2573&lt;&gt;"",CONCATENATE(A2573,":",YEAR(B2573),IF(MONTH(B2573)&gt;9,MONTH(B2573),CONCATENATE(0,MONTH(B2573))),IF(DAY(B2573)&gt;9,DAY(B2573),CONCATENATE(0,DAY(B2573))),IF(HOUR(C2573)&gt;9,HOUR(C2573),CONCATENATE(0,HOUR(C2573))),IF(MINUTE(C2573)&gt;9,MINUTE(C2573),CONCATENATE(0,MINUTE(C2573))),":",VLOOKUP(F2573,'Valid Values - Results'!$D$4:$F$12,3,FALSE)),"")</f>
        <v/>
      </c>
      <c r="H2573" s="41"/>
      <c r="I2573" s="41"/>
      <c r="J2573" s="41"/>
      <c r="K2573" s="41"/>
      <c r="L2573" s="41"/>
      <c r="M2573" s="92"/>
      <c r="N2573" s="41"/>
      <c r="O2573" s="41"/>
      <c r="P2573" s="41"/>
      <c r="Q2573" s="41"/>
      <c r="R2573" s="41"/>
      <c r="S2573" s="41"/>
      <c r="T2573" s="41"/>
      <c r="U2573" s="47"/>
      <c r="V2573" s="49"/>
      <c r="W2573" s="41"/>
      <c r="X2573" s="41"/>
      <c r="Y2573" s="41"/>
      <c r="AA2573" s="37" t="str">
        <f>IF($I2573&lt;&gt;"",VLOOKUP($I2573,'Valid Values - Search'!$R$4:$T$4719,3,FALSE),"")</f>
        <v/>
      </c>
      <c r="AB2573" s="37" t="str">
        <f>IF($I2573&lt;&gt;"",VLOOKUP($I2573,'Valid Values - Search'!$R$4:$S$4719,2,FALSE),"")</f>
        <v/>
      </c>
      <c r="AC2573" s="38" t="str">
        <f t="shared" si="40"/>
        <v/>
      </c>
      <c r="AD2573" s="38"/>
    </row>
    <row r="2574" spans="1:30">
      <c r="A2574" s="46"/>
      <c r="B2574" s="47"/>
      <c r="C2574" s="49"/>
      <c r="D2574" s="41"/>
      <c r="E2574" s="41"/>
      <c r="F2574" s="41"/>
      <c r="G2574" s="50" t="str">
        <f>IF(A2574&lt;&gt;"",CONCATENATE(A2574,":",YEAR(B2574),IF(MONTH(B2574)&gt;9,MONTH(B2574),CONCATENATE(0,MONTH(B2574))),IF(DAY(B2574)&gt;9,DAY(B2574),CONCATENATE(0,DAY(B2574))),IF(HOUR(C2574)&gt;9,HOUR(C2574),CONCATENATE(0,HOUR(C2574))),IF(MINUTE(C2574)&gt;9,MINUTE(C2574),CONCATENATE(0,MINUTE(C2574))),":",VLOOKUP(F2574,'Valid Values - Results'!$D$4:$F$12,3,FALSE)),"")</f>
        <v/>
      </c>
      <c r="H2574" s="41"/>
      <c r="I2574" s="41"/>
      <c r="J2574" s="41"/>
      <c r="K2574" s="41"/>
      <c r="L2574" s="41"/>
      <c r="M2574" s="92"/>
      <c r="N2574" s="41"/>
      <c r="O2574" s="41"/>
      <c r="P2574" s="41"/>
      <c r="Q2574" s="41"/>
      <c r="R2574" s="41"/>
      <c r="S2574" s="41"/>
      <c r="T2574" s="41"/>
      <c r="U2574" s="47"/>
      <c r="V2574" s="49"/>
      <c r="W2574" s="41"/>
      <c r="X2574" s="41"/>
      <c r="Y2574" s="41"/>
      <c r="AA2574" s="37" t="str">
        <f>IF($I2574&lt;&gt;"",VLOOKUP($I2574,'Valid Values - Search'!$R$4:$T$4719,3,FALSE),"")</f>
        <v/>
      </c>
      <c r="AB2574" s="37" t="str">
        <f>IF($I2574&lt;&gt;"",VLOOKUP($I2574,'Valid Values - Search'!$R$4:$S$4719,2,FALSE),"")</f>
        <v/>
      </c>
      <c r="AC2574" s="38" t="str">
        <f t="shared" si="40"/>
        <v/>
      </c>
      <c r="AD2574" s="38"/>
    </row>
    <row r="2575" spans="1:30">
      <c r="A2575" s="46"/>
      <c r="B2575" s="47"/>
      <c r="C2575" s="49"/>
      <c r="D2575" s="41"/>
      <c r="E2575" s="41"/>
      <c r="F2575" s="41"/>
      <c r="G2575" s="50" t="str">
        <f>IF(A2575&lt;&gt;"",CONCATENATE(A2575,":",YEAR(B2575),IF(MONTH(B2575)&gt;9,MONTH(B2575),CONCATENATE(0,MONTH(B2575))),IF(DAY(B2575)&gt;9,DAY(B2575),CONCATENATE(0,DAY(B2575))),IF(HOUR(C2575)&gt;9,HOUR(C2575),CONCATENATE(0,HOUR(C2575))),IF(MINUTE(C2575)&gt;9,MINUTE(C2575),CONCATENATE(0,MINUTE(C2575))),":",VLOOKUP(F2575,'Valid Values - Results'!$D$4:$F$12,3,FALSE)),"")</f>
        <v/>
      </c>
      <c r="H2575" s="41"/>
      <c r="I2575" s="41"/>
      <c r="J2575" s="41"/>
      <c r="K2575" s="41"/>
      <c r="L2575" s="41"/>
      <c r="M2575" s="92"/>
      <c r="N2575" s="41"/>
      <c r="O2575" s="41"/>
      <c r="P2575" s="41"/>
      <c r="Q2575" s="41"/>
      <c r="R2575" s="41"/>
      <c r="S2575" s="41"/>
      <c r="T2575" s="41"/>
      <c r="U2575" s="47"/>
      <c r="V2575" s="49"/>
      <c r="W2575" s="41"/>
      <c r="X2575" s="41"/>
      <c r="Y2575" s="41"/>
      <c r="AA2575" s="37" t="str">
        <f>IF($I2575&lt;&gt;"",VLOOKUP($I2575,'Valid Values - Search'!$R$4:$T$4719,3,FALSE),"")</f>
        <v/>
      </c>
      <c r="AB2575" s="37" t="str">
        <f>IF($I2575&lt;&gt;"",VLOOKUP($I2575,'Valid Values - Search'!$R$4:$S$4719,2,FALSE),"")</f>
        <v/>
      </c>
      <c r="AC2575" s="38" t="str">
        <f t="shared" si="40"/>
        <v/>
      </c>
      <c r="AD2575" s="38"/>
    </row>
    <row r="2576" spans="1:30">
      <c r="A2576" s="46"/>
      <c r="B2576" s="47"/>
      <c r="C2576" s="49"/>
      <c r="D2576" s="41"/>
      <c r="E2576" s="41"/>
      <c r="F2576" s="41"/>
      <c r="G2576" s="50" t="str">
        <f>IF(A2576&lt;&gt;"",CONCATENATE(A2576,":",YEAR(B2576),IF(MONTH(B2576)&gt;9,MONTH(B2576),CONCATENATE(0,MONTH(B2576))),IF(DAY(B2576)&gt;9,DAY(B2576),CONCATENATE(0,DAY(B2576))),IF(HOUR(C2576)&gt;9,HOUR(C2576),CONCATENATE(0,HOUR(C2576))),IF(MINUTE(C2576)&gt;9,MINUTE(C2576),CONCATENATE(0,MINUTE(C2576))),":",VLOOKUP(F2576,'Valid Values - Results'!$D$4:$F$12,3,FALSE)),"")</f>
        <v/>
      </c>
      <c r="H2576" s="41"/>
      <c r="I2576" s="41"/>
      <c r="J2576" s="41"/>
      <c r="K2576" s="41"/>
      <c r="L2576" s="41"/>
      <c r="M2576" s="92"/>
      <c r="N2576" s="41"/>
      <c r="O2576" s="41"/>
      <c r="P2576" s="41"/>
      <c r="Q2576" s="41"/>
      <c r="R2576" s="41"/>
      <c r="S2576" s="41"/>
      <c r="T2576" s="41"/>
      <c r="U2576" s="47"/>
      <c r="V2576" s="49"/>
      <c r="W2576" s="41"/>
      <c r="X2576" s="41"/>
      <c r="Y2576" s="41"/>
      <c r="AA2576" s="37" t="str">
        <f>IF($I2576&lt;&gt;"",VLOOKUP($I2576,'Valid Values - Search'!$R$4:$T$4719,3,FALSE),"")</f>
        <v/>
      </c>
      <c r="AB2576" s="37" t="str">
        <f>IF($I2576&lt;&gt;"",VLOOKUP($I2576,'Valid Values - Search'!$R$4:$S$4719,2,FALSE),"")</f>
        <v/>
      </c>
      <c r="AC2576" s="38" t="str">
        <f t="shared" si="40"/>
        <v/>
      </c>
      <c r="AD2576" s="38"/>
    </row>
    <row r="2577" spans="1:30">
      <c r="A2577" s="46"/>
      <c r="B2577" s="47"/>
      <c r="C2577" s="49"/>
      <c r="D2577" s="41"/>
      <c r="E2577" s="41"/>
      <c r="F2577" s="41"/>
      <c r="G2577" s="50" t="str">
        <f>IF(A2577&lt;&gt;"",CONCATENATE(A2577,":",YEAR(B2577),IF(MONTH(B2577)&gt;9,MONTH(B2577),CONCATENATE(0,MONTH(B2577))),IF(DAY(B2577)&gt;9,DAY(B2577),CONCATENATE(0,DAY(B2577))),IF(HOUR(C2577)&gt;9,HOUR(C2577),CONCATENATE(0,HOUR(C2577))),IF(MINUTE(C2577)&gt;9,MINUTE(C2577),CONCATENATE(0,MINUTE(C2577))),":",VLOOKUP(F2577,'Valid Values - Results'!$D$4:$F$12,3,FALSE)),"")</f>
        <v/>
      </c>
      <c r="H2577" s="41"/>
      <c r="I2577" s="41"/>
      <c r="J2577" s="41"/>
      <c r="K2577" s="41"/>
      <c r="L2577" s="41"/>
      <c r="M2577" s="92"/>
      <c r="N2577" s="41"/>
      <c r="O2577" s="41"/>
      <c r="P2577" s="41"/>
      <c r="Q2577" s="41"/>
      <c r="R2577" s="41"/>
      <c r="S2577" s="41"/>
      <c r="T2577" s="41"/>
      <c r="U2577" s="47"/>
      <c r="V2577" s="49"/>
      <c r="W2577" s="41"/>
      <c r="X2577" s="41"/>
      <c r="Y2577" s="41"/>
      <c r="AA2577" s="37" t="str">
        <f>IF($I2577&lt;&gt;"",VLOOKUP($I2577,'Valid Values - Search'!$R$4:$T$4719,3,FALSE),"")</f>
        <v/>
      </c>
      <c r="AB2577" s="37" t="str">
        <f>IF($I2577&lt;&gt;"",VLOOKUP($I2577,'Valid Values - Search'!$R$4:$S$4719,2,FALSE),"")</f>
        <v/>
      </c>
      <c r="AC2577" s="38" t="str">
        <f t="shared" si="40"/>
        <v/>
      </c>
      <c r="AD2577" s="38"/>
    </row>
    <row r="2578" spans="1:30">
      <c r="A2578" s="46"/>
      <c r="B2578" s="47"/>
      <c r="C2578" s="49"/>
      <c r="D2578" s="41"/>
      <c r="E2578" s="41"/>
      <c r="F2578" s="41"/>
      <c r="G2578" s="50" t="str">
        <f>IF(A2578&lt;&gt;"",CONCATENATE(A2578,":",YEAR(B2578),IF(MONTH(B2578)&gt;9,MONTH(B2578),CONCATENATE(0,MONTH(B2578))),IF(DAY(B2578)&gt;9,DAY(B2578),CONCATENATE(0,DAY(B2578))),IF(HOUR(C2578)&gt;9,HOUR(C2578),CONCATENATE(0,HOUR(C2578))),IF(MINUTE(C2578)&gt;9,MINUTE(C2578),CONCATENATE(0,MINUTE(C2578))),":",VLOOKUP(F2578,'Valid Values - Results'!$D$4:$F$12,3,FALSE)),"")</f>
        <v/>
      </c>
      <c r="H2578" s="41"/>
      <c r="I2578" s="41"/>
      <c r="J2578" s="41"/>
      <c r="K2578" s="41"/>
      <c r="L2578" s="41"/>
      <c r="M2578" s="92"/>
      <c r="N2578" s="41"/>
      <c r="O2578" s="41"/>
      <c r="P2578" s="41"/>
      <c r="Q2578" s="41"/>
      <c r="R2578" s="41"/>
      <c r="S2578" s="41"/>
      <c r="T2578" s="41"/>
      <c r="U2578" s="47"/>
      <c r="V2578" s="49"/>
      <c r="W2578" s="41"/>
      <c r="X2578" s="41"/>
      <c r="Y2578" s="41"/>
      <c r="AA2578" s="37" t="str">
        <f>IF($I2578&lt;&gt;"",VLOOKUP($I2578,'Valid Values - Search'!$R$4:$T$4719,3,FALSE),"")</f>
        <v/>
      </c>
      <c r="AB2578" s="37" t="str">
        <f>IF($I2578&lt;&gt;"",VLOOKUP($I2578,'Valid Values - Search'!$R$4:$S$4719,2,FALSE),"")</f>
        <v/>
      </c>
      <c r="AC2578" s="38" t="str">
        <f t="shared" si="40"/>
        <v/>
      </c>
      <c r="AD2578" s="38"/>
    </row>
    <row r="2579" spans="1:30">
      <c r="A2579" s="46"/>
      <c r="B2579" s="47"/>
      <c r="C2579" s="49"/>
      <c r="D2579" s="41"/>
      <c r="E2579" s="41"/>
      <c r="F2579" s="41"/>
      <c r="G2579" s="50" t="str">
        <f>IF(A2579&lt;&gt;"",CONCATENATE(A2579,":",YEAR(B2579),IF(MONTH(B2579)&gt;9,MONTH(B2579),CONCATENATE(0,MONTH(B2579))),IF(DAY(B2579)&gt;9,DAY(B2579),CONCATENATE(0,DAY(B2579))),IF(HOUR(C2579)&gt;9,HOUR(C2579),CONCATENATE(0,HOUR(C2579))),IF(MINUTE(C2579)&gt;9,MINUTE(C2579),CONCATENATE(0,MINUTE(C2579))),":",VLOOKUP(F2579,'Valid Values - Results'!$D$4:$F$12,3,FALSE)),"")</f>
        <v/>
      </c>
      <c r="H2579" s="41"/>
      <c r="I2579" s="41"/>
      <c r="J2579" s="41"/>
      <c r="K2579" s="41"/>
      <c r="L2579" s="41"/>
      <c r="M2579" s="92"/>
      <c r="N2579" s="41"/>
      <c r="O2579" s="41"/>
      <c r="P2579" s="41"/>
      <c r="Q2579" s="41"/>
      <c r="R2579" s="41"/>
      <c r="S2579" s="41"/>
      <c r="T2579" s="41"/>
      <c r="U2579" s="47"/>
      <c r="V2579" s="49"/>
      <c r="W2579" s="41"/>
      <c r="X2579" s="41"/>
      <c r="Y2579" s="41"/>
      <c r="AA2579" s="37" t="str">
        <f>IF($I2579&lt;&gt;"",VLOOKUP($I2579,'Valid Values - Search'!$R$4:$T$4719,3,FALSE),"")</f>
        <v/>
      </c>
      <c r="AB2579" s="37" t="str">
        <f>IF($I2579&lt;&gt;"",VLOOKUP($I2579,'Valid Values - Search'!$R$4:$S$4719,2,FALSE),"")</f>
        <v/>
      </c>
      <c r="AC2579" s="38" t="str">
        <f t="shared" si="40"/>
        <v/>
      </c>
      <c r="AD2579" s="38"/>
    </row>
    <row r="2580" spans="1:30">
      <c r="A2580" s="46"/>
      <c r="B2580" s="47"/>
      <c r="C2580" s="49"/>
      <c r="D2580" s="41"/>
      <c r="E2580" s="41"/>
      <c r="F2580" s="41"/>
      <c r="G2580" s="50" t="str">
        <f>IF(A2580&lt;&gt;"",CONCATENATE(A2580,":",YEAR(B2580),IF(MONTH(B2580)&gt;9,MONTH(B2580),CONCATENATE(0,MONTH(B2580))),IF(DAY(B2580)&gt;9,DAY(B2580),CONCATENATE(0,DAY(B2580))),IF(HOUR(C2580)&gt;9,HOUR(C2580),CONCATENATE(0,HOUR(C2580))),IF(MINUTE(C2580)&gt;9,MINUTE(C2580),CONCATENATE(0,MINUTE(C2580))),":",VLOOKUP(F2580,'Valid Values - Results'!$D$4:$F$12,3,FALSE)),"")</f>
        <v/>
      </c>
      <c r="H2580" s="41"/>
      <c r="I2580" s="41"/>
      <c r="J2580" s="41"/>
      <c r="K2580" s="41"/>
      <c r="L2580" s="41"/>
      <c r="M2580" s="92"/>
      <c r="N2580" s="41"/>
      <c r="O2580" s="41"/>
      <c r="P2580" s="41"/>
      <c r="Q2580" s="41"/>
      <c r="R2580" s="41"/>
      <c r="S2580" s="41"/>
      <c r="T2580" s="41"/>
      <c r="U2580" s="47"/>
      <c r="V2580" s="49"/>
      <c r="W2580" s="41"/>
      <c r="X2580" s="41"/>
      <c r="Y2580" s="41"/>
      <c r="AA2580" s="37" t="str">
        <f>IF($I2580&lt;&gt;"",VLOOKUP($I2580,'Valid Values - Search'!$R$4:$T$4719,3,FALSE),"")</f>
        <v/>
      </c>
      <c r="AB2580" s="37" t="str">
        <f>IF($I2580&lt;&gt;"",VLOOKUP($I2580,'Valid Values - Search'!$R$4:$S$4719,2,FALSE),"")</f>
        <v/>
      </c>
      <c r="AC2580" s="38" t="str">
        <f t="shared" si="40"/>
        <v/>
      </c>
      <c r="AD2580" s="38"/>
    </row>
    <row r="2581" spans="1:30">
      <c r="A2581" s="46"/>
      <c r="B2581" s="47"/>
      <c r="C2581" s="49"/>
      <c r="D2581" s="41"/>
      <c r="E2581" s="41"/>
      <c r="F2581" s="41"/>
      <c r="G2581" s="50" t="str">
        <f>IF(A2581&lt;&gt;"",CONCATENATE(A2581,":",YEAR(B2581),IF(MONTH(B2581)&gt;9,MONTH(B2581),CONCATENATE(0,MONTH(B2581))),IF(DAY(B2581)&gt;9,DAY(B2581),CONCATENATE(0,DAY(B2581))),IF(HOUR(C2581)&gt;9,HOUR(C2581),CONCATENATE(0,HOUR(C2581))),IF(MINUTE(C2581)&gt;9,MINUTE(C2581),CONCATENATE(0,MINUTE(C2581))),":",VLOOKUP(F2581,'Valid Values - Results'!$D$4:$F$12,3,FALSE)),"")</f>
        <v/>
      </c>
      <c r="H2581" s="41"/>
      <c r="I2581" s="41"/>
      <c r="J2581" s="41"/>
      <c r="K2581" s="41"/>
      <c r="L2581" s="41"/>
      <c r="M2581" s="92"/>
      <c r="N2581" s="41"/>
      <c r="O2581" s="41"/>
      <c r="P2581" s="41"/>
      <c r="Q2581" s="41"/>
      <c r="R2581" s="41"/>
      <c r="S2581" s="41"/>
      <c r="T2581" s="41"/>
      <c r="U2581" s="47"/>
      <c r="V2581" s="49"/>
      <c r="W2581" s="41"/>
      <c r="X2581" s="41"/>
      <c r="Y2581" s="41"/>
      <c r="AA2581" s="37" t="str">
        <f>IF($I2581&lt;&gt;"",VLOOKUP($I2581,'Valid Values - Search'!$R$4:$T$4719,3,FALSE),"")</f>
        <v/>
      </c>
      <c r="AB2581" s="37" t="str">
        <f>IF($I2581&lt;&gt;"",VLOOKUP($I2581,'Valid Values - Search'!$R$4:$S$4719,2,FALSE),"")</f>
        <v/>
      </c>
      <c r="AC2581" s="38" t="str">
        <f t="shared" si="40"/>
        <v/>
      </c>
      <c r="AD2581" s="38"/>
    </row>
    <row r="2582" spans="1:30">
      <c r="A2582" s="46"/>
      <c r="B2582" s="47"/>
      <c r="C2582" s="49"/>
      <c r="D2582" s="41"/>
      <c r="E2582" s="41"/>
      <c r="F2582" s="41"/>
      <c r="G2582" s="50" t="str">
        <f>IF(A2582&lt;&gt;"",CONCATENATE(A2582,":",YEAR(B2582),IF(MONTH(B2582)&gt;9,MONTH(B2582),CONCATENATE(0,MONTH(B2582))),IF(DAY(B2582)&gt;9,DAY(B2582),CONCATENATE(0,DAY(B2582))),IF(HOUR(C2582)&gt;9,HOUR(C2582),CONCATENATE(0,HOUR(C2582))),IF(MINUTE(C2582)&gt;9,MINUTE(C2582),CONCATENATE(0,MINUTE(C2582))),":",VLOOKUP(F2582,'Valid Values - Results'!$D$4:$F$12,3,FALSE)),"")</f>
        <v/>
      </c>
      <c r="H2582" s="41"/>
      <c r="I2582" s="41"/>
      <c r="J2582" s="41"/>
      <c r="K2582" s="41"/>
      <c r="L2582" s="41"/>
      <c r="M2582" s="92"/>
      <c r="N2582" s="41"/>
      <c r="O2582" s="41"/>
      <c r="P2582" s="41"/>
      <c r="Q2582" s="41"/>
      <c r="R2582" s="41"/>
      <c r="S2582" s="41"/>
      <c r="T2582" s="41"/>
      <c r="U2582" s="47"/>
      <c r="V2582" s="49"/>
      <c r="W2582" s="41"/>
      <c r="X2582" s="41"/>
      <c r="Y2582" s="41"/>
      <c r="AA2582" s="37" t="str">
        <f>IF($I2582&lt;&gt;"",VLOOKUP($I2582,'Valid Values - Search'!$R$4:$T$4719,3,FALSE),"")</f>
        <v/>
      </c>
      <c r="AB2582" s="37" t="str">
        <f>IF($I2582&lt;&gt;"",VLOOKUP($I2582,'Valid Values - Search'!$R$4:$S$4719,2,FALSE),"")</f>
        <v/>
      </c>
      <c r="AC2582" s="38" t="str">
        <f t="shared" si="40"/>
        <v/>
      </c>
      <c r="AD2582" s="38"/>
    </row>
    <row r="2583" spans="1:30">
      <c r="A2583" s="46"/>
      <c r="B2583" s="47"/>
      <c r="C2583" s="49"/>
      <c r="D2583" s="41"/>
      <c r="E2583" s="41"/>
      <c r="F2583" s="41"/>
      <c r="G2583" s="50" t="str">
        <f>IF(A2583&lt;&gt;"",CONCATENATE(A2583,":",YEAR(B2583),IF(MONTH(B2583)&gt;9,MONTH(B2583),CONCATENATE(0,MONTH(B2583))),IF(DAY(B2583)&gt;9,DAY(B2583),CONCATENATE(0,DAY(B2583))),IF(HOUR(C2583)&gt;9,HOUR(C2583),CONCATENATE(0,HOUR(C2583))),IF(MINUTE(C2583)&gt;9,MINUTE(C2583),CONCATENATE(0,MINUTE(C2583))),":",VLOOKUP(F2583,'Valid Values - Results'!$D$4:$F$12,3,FALSE)),"")</f>
        <v/>
      </c>
      <c r="H2583" s="41"/>
      <c r="I2583" s="41"/>
      <c r="J2583" s="41"/>
      <c r="K2583" s="41"/>
      <c r="L2583" s="41"/>
      <c r="M2583" s="92"/>
      <c r="N2583" s="41"/>
      <c r="O2583" s="41"/>
      <c r="P2583" s="41"/>
      <c r="Q2583" s="41"/>
      <c r="R2583" s="41"/>
      <c r="S2583" s="41"/>
      <c r="T2583" s="41"/>
      <c r="U2583" s="47"/>
      <c r="V2583" s="49"/>
      <c r="W2583" s="41"/>
      <c r="X2583" s="41"/>
      <c r="Y2583" s="41"/>
      <c r="AA2583" s="37" t="str">
        <f>IF($I2583&lt;&gt;"",VLOOKUP($I2583,'Valid Values - Search'!$R$4:$T$4719,3,FALSE),"")</f>
        <v/>
      </c>
      <c r="AB2583" s="37" t="str">
        <f>IF($I2583&lt;&gt;"",VLOOKUP($I2583,'Valid Values - Search'!$R$4:$S$4719,2,FALSE),"")</f>
        <v/>
      </c>
      <c r="AC2583" s="38" t="str">
        <f t="shared" si="40"/>
        <v/>
      </c>
      <c r="AD2583" s="38"/>
    </row>
    <row r="2584" spans="1:30">
      <c r="A2584" s="46"/>
      <c r="B2584" s="47"/>
      <c r="C2584" s="49"/>
      <c r="D2584" s="41"/>
      <c r="E2584" s="41"/>
      <c r="F2584" s="41"/>
      <c r="G2584" s="50" t="str">
        <f>IF(A2584&lt;&gt;"",CONCATENATE(A2584,":",YEAR(B2584),IF(MONTH(B2584)&gt;9,MONTH(B2584),CONCATENATE(0,MONTH(B2584))),IF(DAY(B2584)&gt;9,DAY(B2584),CONCATENATE(0,DAY(B2584))),IF(HOUR(C2584)&gt;9,HOUR(C2584),CONCATENATE(0,HOUR(C2584))),IF(MINUTE(C2584)&gt;9,MINUTE(C2584),CONCATENATE(0,MINUTE(C2584))),":",VLOOKUP(F2584,'Valid Values - Results'!$D$4:$F$12,3,FALSE)),"")</f>
        <v/>
      </c>
      <c r="H2584" s="41"/>
      <c r="I2584" s="41"/>
      <c r="J2584" s="41"/>
      <c r="K2584" s="41"/>
      <c r="L2584" s="41"/>
      <c r="M2584" s="92"/>
      <c r="N2584" s="41"/>
      <c r="O2584" s="41"/>
      <c r="P2584" s="41"/>
      <c r="Q2584" s="41"/>
      <c r="R2584" s="41"/>
      <c r="S2584" s="41"/>
      <c r="T2584" s="41"/>
      <c r="U2584" s="47"/>
      <c r="V2584" s="49"/>
      <c r="W2584" s="41"/>
      <c r="X2584" s="41"/>
      <c r="Y2584" s="41"/>
      <c r="AA2584" s="37" t="str">
        <f>IF($I2584&lt;&gt;"",VLOOKUP($I2584,'Valid Values - Search'!$R$4:$T$4719,3,FALSE),"")</f>
        <v/>
      </c>
      <c r="AB2584" s="37" t="str">
        <f>IF($I2584&lt;&gt;"",VLOOKUP($I2584,'Valid Values - Search'!$R$4:$S$4719,2,FALSE),"")</f>
        <v/>
      </c>
      <c r="AC2584" s="38" t="str">
        <f t="shared" si="40"/>
        <v/>
      </c>
      <c r="AD2584" s="38"/>
    </row>
    <row r="2585" spans="1:30">
      <c r="A2585" s="46"/>
      <c r="B2585" s="47"/>
      <c r="C2585" s="49"/>
      <c r="D2585" s="41"/>
      <c r="E2585" s="41"/>
      <c r="F2585" s="41"/>
      <c r="G2585" s="50" t="str">
        <f>IF(A2585&lt;&gt;"",CONCATENATE(A2585,":",YEAR(B2585),IF(MONTH(B2585)&gt;9,MONTH(B2585),CONCATENATE(0,MONTH(B2585))),IF(DAY(B2585)&gt;9,DAY(B2585),CONCATENATE(0,DAY(B2585))),IF(HOUR(C2585)&gt;9,HOUR(C2585),CONCATENATE(0,HOUR(C2585))),IF(MINUTE(C2585)&gt;9,MINUTE(C2585),CONCATENATE(0,MINUTE(C2585))),":",VLOOKUP(F2585,'Valid Values - Results'!$D$4:$F$12,3,FALSE)),"")</f>
        <v/>
      </c>
      <c r="H2585" s="41"/>
      <c r="I2585" s="41"/>
      <c r="J2585" s="41"/>
      <c r="K2585" s="41"/>
      <c r="L2585" s="41"/>
      <c r="M2585" s="92"/>
      <c r="N2585" s="41"/>
      <c r="O2585" s="41"/>
      <c r="P2585" s="41"/>
      <c r="Q2585" s="41"/>
      <c r="R2585" s="41"/>
      <c r="S2585" s="41"/>
      <c r="T2585" s="41"/>
      <c r="U2585" s="47"/>
      <c r="V2585" s="49"/>
      <c r="W2585" s="41"/>
      <c r="X2585" s="41"/>
      <c r="Y2585" s="41"/>
      <c r="AA2585" s="37" t="str">
        <f>IF($I2585&lt;&gt;"",VLOOKUP($I2585,'Valid Values - Search'!$R$4:$T$4719,3,FALSE),"")</f>
        <v/>
      </c>
      <c r="AB2585" s="37" t="str">
        <f>IF($I2585&lt;&gt;"",VLOOKUP($I2585,'Valid Values - Search'!$R$4:$S$4719,2,FALSE),"")</f>
        <v/>
      </c>
      <c r="AC2585" s="38" t="str">
        <f t="shared" si="40"/>
        <v/>
      </c>
      <c r="AD2585" s="38"/>
    </row>
    <row r="2586" spans="1:30">
      <c r="A2586" s="46"/>
      <c r="B2586" s="47"/>
      <c r="C2586" s="49"/>
      <c r="D2586" s="41"/>
      <c r="E2586" s="41"/>
      <c r="F2586" s="41"/>
      <c r="G2586" s="50" t="str">
        <f>IF(A2586&lt;&gt;"",CONCATENATE(A2586,":",YEAR(B2586),IF(MONTH(B2586)&gt;9,MONTH(B2586),CONCATENATE(0,MONTH(B2586))),IF(DAY(B2586)&gt;9,DAY(B2586),CONCATENATE(0,DAY(B2586))),IF(HOUR(C2586)&gt;9,HOUR(C2586),CONCATENATE(0,HOUR(C2586))),IF(MINUTE(C2586)&gt;9,MINUTE(C2586),CONCATENATE(0,MINUTE(C2586))),":",VLOOKUP(F2586,'Valid Values - Results'!$D$4:$F$12,3,FALSE)),"")</f>
        <v/>
      </c>
      <c r="H2586" s="41"/>
      <c r="I2586" s="41"/>
      <c r="J2586" s="41"/>
      <c r="K2586" s="41"/>
      <c r="L2586" s="41"/>
      <c r="M2586" s="92"/>
      <c r="N2586" s="41"/>
      <c r="O2586" s="41"/>
      <c r="P2586" s="41"/>
      <c r="Q2586" s="41"/>
      <c r="R2586" s="41"/>
      <c r="S2586" s="41"/>
      <c r="T2586" s="41"/>
      <c r="U2586" s="47"/>
      <c r="V2586" s="49"/>
      <c r="W2586" s="41"/>
      <c r="X2586" s="41"/>
      <c r="Y2586" s="41"/>
      <c r="AA2586" s="37" t="str">
        <f>IF($I2586&lt;&gt;"",VLOOKUP($I2586,'Valid Values - Search'!$R$4:$T$4719,3,FALSE),"")</f>
        <v/>
      </c>
      <c r="AB2586" s="37" t="str">
        <f>IF($I2586&lt;&gt;"",VLOOKUP($I2586,'Valid Values - Search'!$R$4:$S$4719,2,FALSE),"")</f>
        <v/>
      </c>
      <c r="AC2586" s="38" t="str">
        <f t="shared" si="40"/>
        <v/>
      </c>
      <c r="AD2586" s="38"/>
    </row>
    <row r="2587" spans="1:30">
      <c r="A2587" s="46"/>
      <c r="B2587" s="47"/>
      <c r="C2587" s="49"/>
      <c r="D2587" s="41"/>
      <c r="E2587" s="41"/>
      <c r="F2587" s="41"/>
      <c r="G2587" s="50" t="str">
        <f>IF(A2587&lt;&gt;"",CONCATENATE(A2587,":",YEAR(B2587),IF(MONTH(B2587)&gt;9,MONTH(B2587),CONCATENATE(0,MONTH(B2587))),IF(DAY(B2587)&gt;9,DAY(B2587),CONCATENATE(0,DAY(B2587))),IF(HOUR(C2587)&gt;9,HOUR(C2587),CONCATENATE(0,HOUR(C2587))),IF(MINUTE(C2587)&gt;9,MINUTE(C2587),CONCATENATE(0,MINUTE(C2587))),":",VLOOKUP(F2587,'Valid Values - Results'!$D$4:$F$12,3,FALSE)),"")</f>
        <v/>
      </c>
      <c r="H2587" s="41"/>
      <c r="I2587" s="41"/>
      <c r="J2587" s="41"/>
      <c r="K2587" s="41"/>
      <c r="L2587" s="41"/>
      <c r="M2587" s="92"/>
      <c r="N2587" s="41"/>
      <c r="O2587" s="41"/>
      <c r="P2587" s="41"/>
      <c r="Q2587" s="41"/>
      <c r="R2587" s="41"/>
      <c r="S2587" s="41"/>
      <c r="T2587" s="41"/>
      <c r="U2587" s="47"/>
      <c r="V2587" s="49"/>
      <c r="W2587" s="41"/>
      <c r="X2587" s="41"/>
      <c r="Y2587" s="41"/>
      <c r="AA2587" s="37" t="str">
        <f>IF($I2587&lt;&gt;"",VLOOKUP($I2587,'Valid Values - Search'!$R$4:$T$4719,3,FALSE),"")</f>
        <v/>
      </c>
      <c r="AB2587" s="37" t="str">
        <f>IF($I2587&lt;&gt;"",VLOOKUP($I2587,'Valid Values - Search'!$R$4:$S$4719,2,FALSE),"")</f>
        <v/>
      </c>
      <c r="AC2587" s="38" t="str">
        <f t="shared" si="40"/>
        <v/>
      </c>
      <c r="AD2587" s="38"/>
    </row>
    <row r="2588" spans="1:30">
      <c r="A2588" s="46"/>
      <c r="B2588" s="47"/>
      <c r="C2588" s="49"/>
      <c r="D2588" s="41"/>
      <c r="E2588" s="41"/>
      <c r="F2588" s="41"/>
      <c r="G2588" s="50" t="str">
        <f>IF(A2588&lt;&gt;"",CONCATENATE(A2588,":",YEAR(B2588),IF(MONTH(B2588)&gt;9,MONTH(B2588),CONCATENATE(0,MONTH(B2588))),IF(DAY(B2588)&gt;9,DAY(B2588),CONCATENATE(0,DAY(B2588))),IF(HOUR(C2588)&gt;9,HOUR(C2588),CONCATENATE(0,HOUR(C2588))),IF(MINUTE(C2588)&gt;9,MINUTE(C2588),CONCATENATE(0,MINUTE(C2588))),":",VLOOKUP(F2588,'Valid Values - Results'!$D$4:$F$12,3,FALSE)),"")</f>
        <v/>
      </c>
      <c r="H2588" s="41"/>
      <c r="I2588" s="41"/>
      <c r="J2588" s="41"/>
      <c r="K2588" s="41"/>
      <c r="L2588" s="41"/>
      <c r="M2588" s="92"/>
      <c r="N2588" s="41"/>
      <c r="O2588" s="41"/>
      <c r="P2588" s="41"/>
      <c r="Q2588" s="41"/>
      <c r="R2588" s="41"/>
      <c r="S2588" s="41"/>
      <c r="T2588" s="41"/>
      <c r="U2588" s="47"/>
      <c r="V2588" s="49"/>
      <c r="W2588" s="41"/>
      <c r="X2588" s="41"/>
      <c r="Y2588" s="41"/>
      <c r="AA2588" s="37" t="str">
        <f>IF($I2588&lt;&gt;"",VLOOKUP($I2588,'Valid Values - Search'!$R$4:$T$4719,3,FALSE),"")</f>
        <v/>
      </c>
      <c r="AB2588" s="37" t="str">
        <f>IF($I2588&lt;&gt;"",VLOOKUP($I2588,'Valid Values - Search'!$R$4:$S$4719,2,FALSE),"")</f>
        <v/>
      </c>
      <c r="AC2588" s="38" t="str">
        <f t="shared" si="40"/>
        <v/>
      </c>
      <c r="AD2588" s="38"/>
    </row>
    <row r="2589" spans="1:30">
      <c r="A2589" s="46"/>
      <c r="B2589" s="47"/>
      <c r="C2589" s="49"/>
      <c r="D2589" s="41"/>
      <c r="E2589" s="41"/>
      <c r="F2589" s="41"/>
      <c r="G2589" s="50" t="str">
        <f>IF(A2589&lt;&gt;"",CONCATENATE(A2589,":",YEAR(B2589),IF(MONTH(B2589)&gt;9,MONTH(B2589),CONCATENATE(0,MONTH(B2589))),IF(DAY(B2589)&gt;9,DAY(B2589),CONCATENATE(0,DAY(B2589))),IF(HOUR(C2589)&gt;9,HOUR(C2589),CONCATENATE(0,HOUR(C2589))),IF(MINUTE(C2589)&gt;9,MINUTE(C2589),CONCATENATE(0,MINUTE(C2589))),":",VLOOKUP(F2589,'Valid Values - Results'!$D$4:$F$12,3,FALSE)),"")</f>
        <v/>
      </c>
      <c r="H2589" s="41"/>
      <c r="I2589" s="41"/>
      <c r="J2589" s="41"/>
      <c r="K2589" s="41"/>
      <c r="L2589" s="41"/>
      <c r="M2589" s="92"/>
      <c r="N2589" s="41"/>
      <c r="O2589" s="41"/>
      <c r="P2589" s="41"/>
      <c r="Q2589" s="41"/>
      <c r="R2589" s="41"/>
      <c r="S2589" s="41"/>
      <c r="T2589" s="41"/>
      <c r="U2589" s="47"/>
      <c r="V2589" s="49"/>
      <c r="W2589" s="41"/>
      <c r="X2589" s="41"/>
      <c r="Y2589" s="41"/>
      <c r="AA2589" s="37" t="str">
        <f>IF($I2589&lt;&gt;"",VLOOKUP($I2589,'Valid Values - Search'!$R$4:$T$4719,3,FALSE),"")</f>
        <v/>
      </c>
      <c r="AB2589" s="37" t="str">
        <f>IF($I2589&lt;&gt;"",VLOOKUP($I2589,'Valid Values - Search'!$R$4:$S$4719,2,FALSE),"")</f>
        <v/>
      </c>
      <c r="AC2589" s="38" t="str">
        <f t="shared" si="40"/>
        <v/>
      </c>
      <c r="AD2589" s="38"/>
    </row>
    <row r="2590" spans="1:30">
      <c r="A2590" s="46"/>
      <c r="B2590" s="47"/>
      <c r="C2590" s="49"/>
      <c r="D2590" s="41"/>
      <c r="E2590" s="41"/>
      <c r="F2590" s="41"/>
      <c r="G2590" s="50" t="str">
        <f>IF(A2590&lt;&gt;"",CONCATENATE(A2590,":",YEAR(B2590),IF(MONTH(B2590)&gt;9,MONTH(B2590),CONCATENATE(0,MONTH(B2590))),IF(DAY(B2590)&gt;9,DAY(B2590),CONCATENATE(0,DAY(B2590))),IF(HOUR(C2590)&gt;9,HOUR(C2590),CONCATENATE(0,HOUR(C2590))),IF(MINUTE(C2590)&gt;9,MINUTE(C2590),CONCATENATE(0,MINUTE(C2590))),":",VLOOKUP(F2590,'Valid Values - Results'!$D$4:$F$12,3,FALSE)),"")</f>
        <v/>
      </c>
      <c r="H2590" s="41"/>
      <c r="I2590" s="41"/>
      <c r="J2590" s="41"/>
      <c r="K2590" s="41"/>
      <c r="L2590" s="41"/>
      <c r="M2590" s="92"/>
      <c r="N2590" s="41"/>
      <c r="O2590" s="41"/>
      <c r="P2590" s="41"/>
      <c r="Q2590" s="41"/>
      <c r="R2590" s="41"/>
      <c r="S2590" s="41"/>
      <c r="T2590" s="41"/>
      <c r="U2590" s="47"/>
      <c r="V2590" s="49"/>
      <c r="W2590" s="41"/>
      <c r="X2590" s="41"/>
      <c r="Y2590" s="41"/>
      <c r="AA2590" s="37" t="str">
        <f>IF($I2590&lt;&gt;"",VLOOKUP($I2590,'Valid Values - Search'!$R$4:$T$4719,3,FALSE),"")</f>
        <v/>
      </c>
      <c r="AB2590" s="37" t="str">
        <f>IF($I2590&lt;&gt;"",VLOOKUP($I2590,'Valid Values - Search'!$R$4:$S$4719,2,FALSE),"")</f>
        <v/>
      </c>
      <c r="AC2590" s="38" t="str">
        <f t="shared" si="40"/>
        <v/>
      </c>
      <c r="AD2590" s="38"/>
    </row>
    <row r="2591" spans="1:30">
      <c r="A2591" s="46"/>
      <c r="B2591" s="47"/>
      <c r="C2591" s="49"/>
      <c r="D2591" s="41"/>
      <c r="E2591" s="41"/>
      <c r="F2591" s="41"/>
      <c r="G2591" s="50" t="str">
        <f>IF(A2591&lt;&gt;"",CONCATENATE(A2591,":",YEAR(B2591),IF(MONTH(B2591)&gt;9,MONTH(B2591),CONCATENATE(0,MONTH(B2591))),IF(DAY(B2591)&gt;9,DAY(B2591),CONCATENATE(0,DAY(B2591))),IF(HOUR(C2591)&gt;9,HOUR(C2591),CONCATENATE(0,HOUR(C2591))),IF(MINUTE(C2591)&gt;9,MINUTE(C2591),CONCATENATE(0,MINUTE(C2591))),":",VLOOKUP(F2591,'Valid Values - Results'!$D$4:$F$12,3,FALSE)),"")</f>
        <v/>
      </c>
      <c r="H2591" s="41"/>
      <c r="I2591" s="41"/>
      <c r="J2591" s="41"/>
      <c r="K2591" s="41"/>
      <c r="L2591" s="41"/>
      <c r="M2591" s="92"/>
      <c r="N2591" s="41"/>
      <c r="O2591" s="41"/>
      <c r="P2591" s="41"/>
      <c r="Q2591" s="41"/>
      <c r="R2591" s="41"/>
      <c r="S2591" s="41"/>
      <c r="T2591" s="41"/>
      <c r="U2591" s="47"/>
      <c r="V2591" s="49"/>
      <c r="W2591" s="41"/>
      <c r="X2591" s="41"/>
      <c r="Y2591" s="41"/>
      <c r="AA2591" s="37" t="str">
        <f>IF($I2591&lt;&gt;"",VLOOKUP($I2591,'Valid Values - Search'!$R$4:$T$4719,3,FALSE),"")</f>
        <v/>
      </c>
      <c r="AB2591" s="37" t="str">
        <f>IF($I2591&lt;&gt;"",VLOOKUP($I2591,'Valid Values - Search'!$R$4:$S$4719,2,FALSE),"")</f>
        <v/>
      </c>
      <c r="AC2591" s="38" t="str">
        <f t="shared" si="40"/>
        <v/>
      </c>
      <c r="AD2591" s="38"/>
    </row>
    <row r="2592" spans="1:30">
      <c r="A2592" s="46"/>
      <c r="B2592" s="47"/>
      <c r="C2592" s="49"/>
      <c r="D2592" s="41"/>
      <c r="E2592" s="41"/>
      <c r="F2592" s="41"/>
      <c r="G2592" s="50" t="str">
        <f>IF(A2592&lt;&gt;"",CONCATENATE(A2592,":",YEAR(B2592),IF(MONTH(B2592)&gt;9,MONTH(B2592),CONCATENATE(0,MONTH(B2592))),IF(DAY(B2592)&gt;9,DAY(B2592),CONCATENATE(0,DAY(B2592))),IF(HOUR(C2592)&gt;9,HOUR(C2592),CONCATENATE(0,HOUR(C2592))),IF(MINUTE(C2592)&gt;9,MINUTE(C2592),CONCATENATE(0,MINUTE(C2592))),":",VLOOKUP(F2592,'Valid Values - Results'!$D$4:$F$12,3,FALSE)),"")</f>
        <v/>
      </c>
      <c r="H2592" s="41"/>
      <c r="I2592" s="41"/>
      <c r="J2592" s="41"/>
      <c r="K2592" s="41"/>
      <c r="L2592" s="41"/>
      <c r="M2592" s="92"/>
      <c r="N2592" s="41"/>
      <c r="O2592" s="41"/>
      <c r="P2592" s="41"/>
      <c r="Q2592" s="41"/>
      <c r="R2592" s="41"/>
      <c r="S2592" s="41"/>
      <c r="T2592" s="41"/>
      <c r="U2592" s="47"/>
      <c r="V2592" s="49"/>
      <c r="W2592" s="41"/>
      <c r="X2592" s="41"/>
      <c r="Y2592" s="41"/>
      <c r="AA2592" s="37" t="str">
        <f>IF($I2592&lt;&gt;"",VLOOKUP($I2592,'Valid Values - Search'!$R$4:$T$4719,3,FALSE),"")</f>
        <v/>
      </c>
      <c r="AB2592" s="37" t="str">
        <f>IF($I2592&lt;&gt;"",VLOOKUP($I2592,'Valid Values - Search'!$R$4:$S$4719,2,FALSE),"")</f>
        <v/>
      </c>
      <c r="AC2592" s="38" t="str">
        <f t="shared" si="40"/>
        <v/>
      </c>
      <c r="AD2592" s="38"/>
    </row>
    <row r="2593" spans="1:30">
      <c r="A2593" s="46"/>
      <c r="B2593" s="47"/>
      <c r="C2593" s="49"/>
      <c r="D2593" s="41"/>
      <c r="E2593" s="41"/>
      <c r="F2593" s="41"/>
      <c r="G2593" s="50" t="str">
        <f>IF(A2593&lt;&gt;"",CONCATENATE(A2593,":",YEAR(B2593),IF(MONTH(B2593)&gt;9,MONTH(B2593),CONCATENATE(0,MONTH(B2593))),IF(DAY(B2593)&gt;9,DAY(B2593),CONCATENATE(0,DAY(B2593))),IF(HOUR(C2593)&gt;9,HOUR(C2593),CONCATENATE(0,HOUR(C2593))),IF(MINUTE(C2593)&gt;9,MINUTE(C2593),CONCATENATE(0,MINUTE(C2593))),":",VLOOKUP(F2593,'Valid Values - Results'!$D$4:$F$12,3,FALSE)),"")</f>
        <v/>
      </c>
      <c r="H2593" s="41"/>
      <c r="I2593" s="41"/>
      <c r="J2593" s="41"/>
      <c r="K2593" s="41"/>
      <c r="L2593" s="41"/>
      <c r="M2593" s="92"/>
      <c r="N2593" s="41"/>
      <c r="O2593" s="41"/>
      <c r="P2593" s="41"/>
      <c r="Q2593" s="41"/>
      <c r="R2593" s="41"/>
      <c r="S2593" s="41"/>
      <c r="T2593" s="41"/>
      <c r="U2593" s="47"/>
      <c r="V2593" s="49"/>
      <c r="W2593" s="41"/>
      <c r="X2593" s="41"/>
      <c r="Y2593" s="41"/>
      <c r="AA2593" s="37" t="str">
        <f>IF($I2593&lt;&gt;"",VLOOKUP($I2593,'Valid Values - Search'!$R$4:$T$4719,3,FALSE),"")</f>
        <v/>
      </c>
      <c r="AB2593" s="37" t="str">
        <f>IF($I2593&lt;&gt;"",VLOOKUP($I2593,'Valid Values - Search'!$R$4:$S$4719,2,FALSE),"")</f>
        <v/>
      </c>
      <c r="AC2593" s="38" t="str">
        <f t="shared" si="40"/>
        <v/>
      </c>
      <c r="AD2593" s="38"/>
    </row>
    <row r="2594" spans="1:30">
      <c r="A2594" s="46"/>
      <c r="B2594" s="47"/>
      <c r="C2594" s="49"/>
      <c r="D2594" s="41"/>
      <c r="E2594" s="41"/>
      <c r="F2594" s="41"/>
      <c r="G2594" s="50" t="str">
        <f>IF(A2594&lt;&gt;"",CONCATENATE(A2594,":",YEAR(B2594),IF(MONTH(B2594)&gt;9,MONTH(B2594),CONCATENATE(0,MONTH(B2594))),IF(DAY(B2594)&gt;9,DAY(B2594),CONCATENATE(0,DAY(B2594))),IF(HOUR(C2594)&gt;9,HOUR(C2594),CONCATENATE(0,HOUR(C2594))),IF(MINUTE(C2594)&gt;9,MINUTE(C2594),CONCATENATE(0,MINUTE(C2594))),":",VLOOKUP(F2594,'Valid Values - Results'!$D$4:$F$12,3,FALSE)),"")</f>
        <v/>
      </c>
      <c r="H2594" s="41"/>
      <c r="I2594" s="41"/>
      <c r="J2594" s="41"/>
      <c r="K2594" s="41"/>
      <c r="L2594" s="41"/>
      <c r="M2594" s="92"/>
      <c r="N2594" s="41"/>
      <c r="O2594" s="41"/>
      <c r="P2594" s="41"/>
      <c r="Q2594" s="41"/>
      <c r="R2594" s="41"/>
      <c r="S2594" s="41"/>
      <c r="T2594" s="41"/>
      <c r="U2594" s="47"/>
      <c r="V2594" s="49"/>
      <c r="W2594" s="41"/>
      <c r="X2594" s="41"/>
      <c r="Y2594" s="41"/>
      <c r="AA2594" s="37" t="str">
        <f>IF($I2594&lt;&gt;"",VLOOKUP($I2594,'Valid Values - Search'!$R$4:$T$4719,3,FALSE),"")</f>
        <v/>
      </c>
      <c r="AB2594" s="37" t="str">
        <f>IF($I2594&lt;&gt;"",VLOOKUP($I2594,'Valid Values - Search'!$R$4:$S$4719,2,FALSE),"")</f>
        <v/>
      </c>
      <c r="AC2594" s="38" t="str">
        <f t="shared" si="40"/>
        <v/>
      </c>
      <c r="AD2594" s="38"/>
    </row>
    <row r="2595" spans="1:30">
      <c r="A2595" s="46"/>
      <c r="B2595" s="47"/>
      <c r="C2595" s="49"/>
      <c r="D2595" s="41"/>
      <c r="E2595" s="41"/>
      <c r="F2595" s="41"/>
      <c r="G2595" s="50" t="str">
        <f>IF(A2595&lt;&gt;"",CONCATENATE(A2595,":",YEAR(B2595),IF(MONTH(B2595)&gt;9,MONTH(B2595),CONCATENATE(0,MONTH(B2595))),IF(DAY(B2595)&gt;9,DAY(B2595),CONCATENATE(0,DAY(B2595))),IF(HOUR(C2595)&gt;9,HOUR(C2595),CONCATENATE(0,HOUR(C2595))),IF(MINUTE(C2595)&gt;9,MINUTE(C2595),CONCATENATE(0,MINUTE(C2595))),":",VLOOKUP(F2595,'Valid Values - Results'!$D$4:$F$12,3,FALSE)),"")</f>
        <v/>
      </c>
      <c r="H2595" s="41"/>
      <c r="I2595" s="41"/>
      <c r="J2595" s="41"/>
      <c r="K2595" s="41"/>
      <c r="L2595" s="41"/>
      <c r="M2595" s="92"/>
      <c r="N2595" s="41"/>
      <c r="O2595" s="41"/>
      <c r="P2595" s="41"/>
      <c r="Q2595" s="41"/>
      <c r="R2595" s="41"/>
      <c r="S2595" s="41"/>
      <c r="T2595" s="41"/>
      <c r="U2595" s="47"/>
      <c r="V2595" s="49"/>
      <c r="W2595" s="41"/>
      <c r="X2595" s="41"/>
      <c r="Y2595" s="41"/>
      <c r="AA2595" s="37" t="str">
        <f>IF($I2595&lt;&gt;"",VLOOKUP($I2595,'Valid Values - Search'!$R$4:$T$4719,3,FALSE),"")</f>
        <v/>
      </c>
      <c r="AB2595" s="37" t="str">
        <f>IF($I2595&lt;&gt;"",VLOOKUP($I2595,'Valid Values - Search'!$R$4:$S$4719,2,FALSE),"")</f>
        <v/>
      </c>
      <c r="AC2595" s="38" t="str">
        <f t="shared" si="40"/>
        <v/>
      </c>
      <c r="AD2595" s="38"/>
    </row>
    <row r="2596" spans="1:30">
      <c r="A2596" s="46"/>
      <c r="B2596" s="47"/>
      <c r="C2596" s="49"/>
      <c r="D2596" s="41"/>
      <c r="E2596" s="41"/>
      <c r="F2596" s="41"/>
      <c r="G2596" s="50" t="str">
        <f>IF(A2596&lt;&gt;"",CONCATENATE(A2596,":",YEAR(B2596),IF(MONTH(B2596)&gt;9,MONTH(B2596),CONCATENATE(0,MONTH(B2596))),IF(DAY(B2596)&gt;9,DAY(B2596),CONCATENATE(0,DAY(B2596))),IF(HOUR(C2596)&gt;9,HOUR(C2596),CONCATENATE(0,HOUR(C2596))),IF(MINUTE(C2596)&gt;9,MINUTE(C2596),CONCATENATE(0,MINUTE(C2596))),":",VLOOKUP(F2596,'Valid Values - Results'!$D$4:$F$12,3,FALSE)),"")</f>
        <v/>
      </c>
      <c r="H2596" s="41"/>
      <c r="I2596" s="41"/>
      <c r="J2596" s="41"/>
      <c r="K2596" s="41"/>
      <c r="L2596" s="41"/>
      <c r="M2596" s="92"/>
      <c r="N2596" s="41"/>
      <c r="O2596" s="41"/>
      <c r="P2596" s="41"/>
      <c r="Q2596" s="41"/>
      <c r="R2596" s="41"/>
      <c r="S2596" s="41"/>
      <c r="T2596" s="41"/>
      <c r="U2596" s="47"/>
      <c r="V2596" s="49"/>
      <c r="W2596" s="41"/>
      <c r="X2596" s="41"/>
      <c r="Y2596" s="41"/>
      <c r="AA2596" s="37" t="str">
        <f>IF($I2596&lt;&gt;"",VLOOKUP($I2596,'Valid Values - Search'!$R$4:$T$4719,3,FALSE),"")</f>
        <v/>
      </c>
      <c r="AB2596" s="37" t="str">
        <f>IF($I2596&lt;&gt;"",VLOOKUP($I2596,'Valid Values - Search'!$R$4:$S$4719,2,FALSE),"")</f>
        <v/>
      </c>
      <c r="AC2596" s="38" t="str">
        <f t="shared" si="40"/>
        <v/>
      </c>
      <c r="AD2596" s="38"/>
    </row>
    <row r="2597" spans="1:30">
      <c r="A2597" s="46"/>
      <c r="B2597" s="47"/>
      <c r="C2597" s="49"/>
      <c r="D2597" s="41"/>
      <c r="E2597" s="41"/>
      <c r="F2597" s="41"/>
      <c r="G2597" s="50" t="str">
        <f>IF(A2597&lt;&gt;"",CONCATENATE(A2597,":",YEAR(B2597),IF(MONTH(B2597)&gt;9,MONTH(B2597),CONCATENATE(0,MONTH(B2597))),IF(DAY(B2597)&gt;9,DAY(B2597),CONCATENATE(0,DAY(B2597))),IF(HOUR(C2597)&gt;9,HOUR(C2597),CONCATENATE(0,HOUR(C2597))),IF(MINUTE(C2597)&gt;9,MINUTE(C2597),CONCATENATE(0,MINUTE(C2597))),":",VLOOKUP(F2597,'Valid Values - Results'!$D$4:$F$12,3,FALSE)),"")</f>
        <v/>
      </c>
      <c r="H2597" s="41"/>
      <c r="I2597" s="41"/>
      <c r="J2597" s="41"/>
      <c r="K2597" s="41"/>
      <c r="L2597" s="41"/>
      <c r="M2597" s="92"/>
      <c r="N2597" s="41"/>
      <c r="O2597" s="41"/>
      <c r="P2597" s="41"/>
      <c r="Q2597" s="41"/>
      <c r="R2597" s="41"/>
      <c r="S2597" s="41"/>
      <c r="T2597" s="41"/>
      <c r="U2597" s="47"/>
      <c r="V2597" s="49"/>
      <c r="W2597" s="41"/>
      <c r="X2597" s="41"/>
      <c r="Y2597" s="41"/>
      <c r="AA2597" s="37" t="str">
        <f>IF($I2597&lt;&gt;"",VLOOKUP($I2597,'Valid Values - Search'!$R$4:$T$4719,3,FALSE),"")</f>
        <v/>
      </c>
      <c r="AB2597" s="37" t="str">
        <f>IF($I2597&lt;&gt;"",VLOOKUP($I2597,'Valid Values - Search'!$R$4:$S$4719,2,FALSE),"")</f>
        <v/>
      </c>
      <c r="AC2597" s="38" t="str">
        <f t="shared" si="40"/>
        <v/>
      </c>
      <c r="AD2597" s="38"/>
    </row>
    <row r="2598" spans="1:30">
      <c r="A2598" s="46"/>
      <c r="B2598" s="47"/>
      <c r="C2598" s="49"/>
      <c r="D2598" s="41"/>
      <c r="E2598" s="41"/>
      <c r="F2598" s="41"/>
      <c r="G2598" s="50" t="str">
        <f>IF(A2598&lt;&gt;"",CONCATENATE(A2598,":",YEAR(B2598),IF(MONTH(B2598)&gt;9,MONTH(B2598),CONCATENATE(0,MONTH(B2598))),IF(DAY(B2598)&gt;9,DAY(B2598),CONCATENATE(0,DAY(B2598))),IF(HOUR(C2598)&gt;9,HOUR(C2598),CONCATENATE(0,HOUR(C2598))),IF(MINUTE(C2598)&gt;9,MINUTE(C2598),CONCATENATE(0,MINUTE(C2598))),":",VLOOKUP(F2598,'Valid Values - Results'!$D$4:$F$12,3,FALSE)),"")</f>
        <v/>
      </c>
      <c r="H2598" s="41"/>
      <c r="I2598" s="41"/>
      <c r="J2598" s="41"/>
      <c r="K2598" s="41"/>
      <c r="L2598" s="41"/>
      <c r="M2598" s="92"/>
      <c r="N2598" s="41"/>
      <c r="O2598" s="41"/>
      <c r="P2598" s="41"/>
      <c r="Q2598" s="41"/>
      <c r="R2598" s="41"/>
      <c r="S2598" s="41"/>
      <c r="T2598" s="41"/>
      <c r="U2598" s="47"/>
      <c r="V2598" s="49"/>
      <c r="W2598" s="41"/>
      <c r="X2598" s="41"/>
      <c r="Y2598" s="41"/>
      <c r="AA2598" s="37" t="str">
        <f>IF($I2598&lt;&gt;"",VLOOKUP($I2598,'Valid Values - Search'!$R$4:$T$4719,3,FALSE),"")</f>
        <v/>
      </c>
      <c r="AB2598" s="37" t="str">
        <f>IF($I2598&lt;&gt;"",VLOOKUP($I2598,'Valid Values - Search'!$R$4:$S$4719,2,FALSE),"")</f>
        <v/>
      </c>
      <c r="AC2598" s="38" t="str">
        <f t="shared" si="40"/>
        <v/>
      </c>
      <c r="AD2598" s="38"/>
    </row>
    <row r="2599" spans="1:30">
      <c r="A2599" s="46"/>
      <c r="B2599" s="47"/>
      <c r="C2599" s="49"/>
      <c r="D2599" s="41"/>
      <c r="E2599" s="41"/>
      <c r="F2599" s="41"/>
      <c r="G2599" s="50" t="str">
        <f>IF(A2599&lt;&gt;"",CONCATENATE(A2599,":",YEAR(B2599),IF(MONTH(B2599)&gt;9,MONTH(B2599),CONCATENATE(0,MONTH(B2599))),IF(DAY(B2599)&gt;9,DAY(B2599),CONCATENATE(0,DAY(B2599))),IF(HOUR(C2599)&gt;9,HOUR(C2599),CONCATENATE(0,HOUR(C2599))),IF(MINUTE(C2599)&gt;9,MINUTE(C2599),CONCATENATE(0,MINUTE(C2599))),":",VLOOKUP(F2599,'Valid Values - Results'!$D$4:$F$12,3,FALSE)),"")</f>
        <v/>
      </c>
      <c r="H2599" s="41"/>
      <c r="I2599" s="41"/>
      <c r="J2599" s="41"/>
      <c r="K2599" s="41"/>
      <c r="L2599" s="41"/>
      <c r="M2599" s="92"/>
      <c r="N2599" s="41"/>
      <c r="O2599" s="41"/>
      <c r="P2599" s="41"/>
      <c r="Q2599" s="41"/>
      <c r="R2599" s="41"/>
      <c r="S2599" s="41"/>
      <c r="T2599" s="41"/>
      <c r="U2599" s="47"/>
      <c r="V2599" s="49"/>
      <c r="W2599" s="41"/>
      <c r="X2599" s="41"/>
      <c r="Y2599" s="41"/>
      <c r="AA2599" s="37" t="str">
        <f>IF($I2599&lt;&gt;"",VLOOKUP($I2599,'Valid Values - Search'!$R$4:$T$4719,3,FALSE),"")</f>
        <v/>
      </c>
      <c r="AB2599" s="37" t="str">
        <f>IF($I2599&lt;&gt;"",VLOOKUP($I2599,'Valid Values - Search'!$R$4:$S$4719,2,FALSE),"")</f>
        <v/>
      </c>
      <c r="AC2599" s="38" t="str">
        <f t="shared" si="40"/>
        <v/>
      </c>
      <c r="AD2599" s="38"/>
    </row>
    <row r="2600" spans="1:30">
      <c r="A2600" s="46"/>
      <c r="B2600" s="47"/>
      <c r="C2600" s="49"/>
      <c r="D2600" s="41"/>
      <c r="E2600" s="41"/>
      <c r="F2600" s="41"/>
      <c r="G2600" s="50" t="str">
        <f>IF(A2600&lt;&gt;"",CONCATENATE(A2600,":",YEAR(B2600),IF(MONTH(B2600)&gt;9,MONTH(B2600),CONCATENATE(0,MONTH(B2600))),IF(DAY(B2600)&gt;9,DAY(B2600),CONCATENATE(0,DAY(B2600))),IF(HOUR(C2600)&gt;9,HOUR(C2600),CONCATENATE(0,HOUR(C2600))),IF(MINUTE(C2600)&gt;9,MINUTE(C2600),CONCATENATE(0,MINUTE(C2600))),":",VLOOKUP(F2600,'Valid Values - Results'!$D$4:$F$12,3,FALSE)),"")</f>
        <v/>
      </c>
      <c r="H2600" s="41"/>
      <c r="I2600" s="41"/>
      <c r="J2600" s="41"/>
      <c r="K2600" s="41"/>
      <c r="L2600" s="41"/>
      <c r="M2600" s="92"/>
      <c r="N2600" s="41"/>
      <c r="O2600" s="41"/>
      <c r="P2600" s="41"/>
      <c r="Q2600" s="41"/>
      <c r="R2600" s="41"/>
      <c r="S2600" s="41"/>
      <c r="T2600" s="41"/>
      <c r="U2600" s="47"/>
      <c r="V2600" s="49"/>
      <c r="W2600" s="41"/>
      <c r="X2600" s="41"/>
      <c r="Y2600" s="41"/>
      <c r="AA2600" s="37" t="str">
        <f>IF($I2600&lt;&gt;"",VLOOKUP($I2600,'Valid Values - Search'!$R$4:$T$4719,3,FALSE),"")</f>
        <v/>
      </c>
      <c r="AB2600" s="37" t="str">
        <f>IF($I2600&lt;&gt;"",VLOOKUP($I2600,'Valid Values - Search'!$R$4:$S$4719,2,FALSE),"")</f>
        <v/>
      </c>
      <c r="AC2600" s="38" t="str">
        <f t="shared" si="40"/>
        <v/>
      </c>
      <c r="AD2600" s="38"/>
    </row>
    <row r="2601" spans="1:30">
      <c r="A2601" s="46"/>
      <c r="B2601" s="47"/>
      <c r="C2601" s="49"/>
      <c r="D2601" s="41"/>
      <c r="E2601" s="41"/>
      <c r="F2601" s="41"/>
      <c r="G2601" s="50" t="str">
        <f>IF(A2601&lt;&gt;"",CONCATENATE(A2601,":",YEAR(B2601),IF(MONTH(B2601)&gt;9,MONTH(B2601),CONCATENATE(0,MONTH(B2601))),IF(DAY(B2601)&gt;9,DAY(B2601),CONCATENATE(0,DAY(B2601))),IF(HOUR(C2601)&gt;9,HOUR(C2601),CONCATENATE(0,HOUR(C2601))),IF(MINUTE(C2601)&gt;9,MINUTE(C2601),CONCATENATE(0,MINUTE(C2601))),":",VLOOKUP(F2601,'Valid Values - Results'!$D$4:$F$12,3,FALSE)),"")</f>
        <v/>
      </c>
      <c r="H2601" s="41"/>
      <c r="I2601" s="41"/>
      <c r="J2601" s="41"/>
      <c r="K2601" s="41"/>
      <c r="L2601" s="41"/>
      <c r="M2601" s="92"/>
      <c r="N2601" s="41"/>
      <c r="O2601" s="41"/>
      <c r="P2601" s="41"/>
      <c r="Q2601" s="41"/>
      <c r="R2601" s="41"/>
      <c r="S2601" s="41"/>
      <c r="T2601" s="41"/>
      <c r="U2601" s="47"/>
      <c r="V2601" s="49"/>
      <c r="W2601" s="41"/>
      <c r="X2601" s="41"/>
      <c r="Y2601" s="41"/>
      <c r="AA2601" s="37" t="str">
        <f>IF($I2601&lt;&gt;"",VLOOKUP($I2601,'Valid Values - Search'!$R$4:$T$4719,3,FALSE),"")</f>
        <v/>
      </c>
      <c r="AB2601" s="37" t="str">
        <f>IF($I2601&lt;&gt;"",VLOOKUP($I2601,'Valid Values - Search'!$R$4:$S$4719,2,FALSE),"")</f>
        <v/>
      </c>
      <c r="AC2601" s="38" t="str">
        <f t="shared" si="40"/>
        <v/>
      </c>
      <c r="AD2601" s="38"/>
    </row>
    <row r="2602" spans="1:30">
      <c r="A2602" s="46"/>
      <c r="B2602" s="47"/>
      <c r="C2602" s="49"/>
      <c r="D2602" s="41"/>
      <c r="E2602" s="41"/>
      <c r="F2602" s="41"/>
      <c r="G2602" s="50" t="str">
        <f>IF(A2602&lt;&gt;"",CONCATENATE(A2602,":",YEAR(B2602),IF(MONTH(B2602)&gt;9,MONTH(B2602),CONCATENATE(0,MONTH(B2602))),IF(DAY(B2602)&gt;9,DAY(B2602),CONCATENATE(0,DAY(B2602))),IF(HOUR(C2602)&gt;9,HOUR(C2602),CONCATENATE(0,HOUR(C2602))),IF(MINUTE(C2602)&gt;9,MINUTE(C2602),CONCATENATE(0,MINUTE(C2602))),":",VLOOKUP(F2602,'Valid Values - Results'!$D$4:$F$12,3,FALSE)),"")</f>
        <v/>
      </c>
      <c r="H2602" s="41"/>
      <c r="I2602" s="41"/>
      <c r="J2602" s="41"/>
      <c r="K2602" s="41"/>
      <c r="L2602" s="41"/>
      <c r="M2602" s="92"/>
      <c r="N2602" s="41"/>
      <c r="O2602" s="41"/>
      <c r="P2602" s="41"/>
      <c r="Q2602" s="41"/>
      <c r="R2602" s="41"/>
      <c r="S2602" s="41"/>
      <c r="T2602" s="41"/>
      <c r="U2602" s="47"/>
      <c r="V2602" s="49"/>
      <c r="W2602" s="41"/>
      <c r="X2602" s="41"/>
      <c r="Y2602" s="41"/>
      <c r="AA2602" s="37" t="str">
        <f>IF($I2602&lt;&gt;"",VLOOKUP($I2602,'Valid Values - Search'!$R$4:$T$4719,3,FALSE),"")</f>
        <v/>
      </c>
      <c r="AB2602" s="37" t="str">
        <f>IF($I2602&lt;&gt;"",VLOOKUP($I2602,'Valid Values - Search'!$R$4:$S$4719,2,FALSE),"")</f>
        <v/>
      </c>
      <c r="AC2602" s="38" t="str">
        <f t="shared" si="40"/>
        <v/>
      </c>
      <c r="AD2602" s="38"/>
    </row>
    <row r="2603" spans="1:30">
      <c r="A2603" s="46"/>
      <c r="B2603" s="47"/>
      <c r="C2603" s="49"/>
      <c r="D2603" s="41"/>
      <c r="E2603" s="41"/>
      <c r="F2603" s="41"/>
      <c r="G2603" s="50" t="str">
        <f>IF(A2603&lt;&gt;"",CONCATENATE(A2603,":",YEAR(B2603),IF(MONTH(B2603)&gt;9,MONTH(B2603),CONCATENATE(0,MONTH(B2603))),IF(DAY(B2603)&gt;9,DAY(B2603),CONCATENATE(0,DAY(B2603))),IF(HOUR(C2603)&gt;9,HOUR(C2603),CONCATENATE(0,HOUR(C2603))),IF(MINUTE(C2603)&gt;9,MINUTE(C2603),CONCATENATE(0,MINUTE(C2603))),":",VLOOKUP(F2603,'Valid Values - Results'!$D$4:$F$12,3,FALSE)),"")</f>
        <v/>
      </c>
      <c r="H2603" s="41"/>
      <c r="I2603" s="41"/>
      <c r="J2603" s="41"/>
      <c r="K2603" s="41"/>
      <c r="L2603" s="41"/>
      <c r="M2603" s="92"/>
      <c r="N2603" s="41"/>
      <c r="O2603" s="41"/>
      <c r="P2603" s="41"/>
      <c r="Q2603" s="41"/>
      <c r="R2603" s="41"/>
      <c r="S2603" s="41"/>
      <c r="T2603" s="41"/>
      <c r="U2603" s="47"/>
      <c r="V2603" s="49"/>
      <c r="W2603" s="41"/>
      <c r="X2603" s="41"/>
      <c r="Y2603" s="41"/>
      <c r="AA2603" s="37" t="str">
        <f>IF($I2603&lt;&gt;"",VLOOKUP($I2603,'Valid Values - Search'!$R$4:$T$4719,3,FALSE),"")</f>
        <v/>
      </c>
      <c r="AB2603" s="37" t="str">
        <f>IF($I2603&lt;&gt;"",VLOOKUP($I2603,'Valid Values - Search'!$R$4:$S$4719,2,FALSE),"")</f>
        <v/>
      </c>
      <c r="AC2603" s="38" t="str">
        <f t="shared" si="40"/>
        <v/>
      </c>
      <c r="AD2603" s="38"/>
    </row>
    <row r="2604" spans="1:30">
      <c r="A2604" s="46"/>
      <c r="B2604" s="47"/>
      <c r="C2604" s="49"/>
      <c r="D2604" s="41"/>
      <c r="E2604" s="41"/>
      <c r="F2604" s="41"/>
      <c r="G2604" s="50" t="str">
        <f>IF(A2604&lt;&gt;"",CONCATENATE(A2604,":",YEAR(B2604),IF(MONTH(B2604)&gt;9,MONTH(B2604),CONCATENATE(0,MONTH(B2604))),IF(DAY(B2604)&gt;9,DAY(B2604),CONCATENATE(0,DAY(B2604))),IF(HOUR(C2604)&gt;9,HOUR(C2604),CONCATENATE(0,HOUR(C2604))),IF(MINUTE(C2604)&gt;9,MINUTE(C2604),CONCATENATE(0,MINUTE(C2604))),":",VLOOKUP(F2604,'Valid Values - Results'!$D$4:$F$12,3,FALSE)),"")</f>
        <v/>
      </c>
      <c r="H2604" s="41"/>
      <c r="I2604" s="41"/>
      <c r="J2604" s="41"/>
      <c r="K2604" s="41"/>
      <c r="L2604" s="41"/>
      <c r="M2604" s="92"/>
      <c r="N2604" s="41"/>
      <c r="O2604" s="41"/>
      <c r="P2604" s="41"/>
      <c r="Q2604" s="41"/>
      <c r="R2604" s="41"/>
      <c r="S2604" s="41"/>
      <c r="T2604" s="41"/>
      <c r="U2604" s="47"/>
      <c r="V2604" s="49"/>
      <c r="W2604" s="41"/>
      <c r="X2604" s="41"/>
      <c r="Y2604" s="41"/>
      <c r="AA2604" s="37" t="str">
        <f>IF($I2604&lt;&gt;"",VLOOKUP($I2604,'Valid Values - Search'!$R$4:$T$4719,3,FALSE),"")</f>
        <v/>
      </c>
      <c r="AB2604" s="37" t="str">
        <f>IF($I2604&lt;&gt;"",VLOOKUP($I2604,'Valid Values - Search'!$R$4:$S$4719,2,FALSE),"")</f>
        <v/>
      </c>
      <c r="AC2604" s="38" t="str">
        <f t="shared" si="40"/>
        <v/>
      </c>
      <c r="AD2604" s="38"/>
    </row>
    <row r="2605" spans="1:30">
      <c r="A2605" s="46"/>
      <c r="B2605" s="47"/>
      <c r="C2605" s="49"/>
      <c r="D2605" s="41"/>
      <c r="E2605" s="41"/>
      <c r="F2605" s="41"/>
      <c r="G2605" s="50" t="str">
        <f>IF(A2605&lt;&gt;"",CONCATENATE(A2605,":",YEAR(B2605),IF(MONTH(B2605)&gt;9,MONTH(B2605),CONCATENATE(0,MONTH(B2605))),IF(DAY(B2605)&gt;9,DAY(B2605),CONCATENATE(0,DAY(B2605))),IF(HOUR(C2605)&gt;9,HOUR(C2605),CONCATENATE(0,HOUR(C2605))),IF(MINUTE(C2605)&gt;9,MINUTE(C2605),CONCATENATE(0,MINUTE(C2605))),":",VLOOKUP(F2605,'Valid Values - Results'!$D$4:$F$12,3,FALSE)),"")</f>
        <v/>
      </c>
      <c r="H2605" s="41"/>
      <c r="I2605" s="41"/>
      <c r="J2605" s="41"/>
      <c r="K2605" s="41"/>
      <c r="L2605" s="41"/>
      <c r="M2605" s="92"/>
      <c r="N2605" s="41"/>
      <c r="O2605" s="41"/>
      <c r="P2605" s="41"/>
      <c r="Q2605" s="41"/>
      <c r="R2605" s="41"/>
      <c r="S2605" s="41"/>
      <c r="T2605" s="41"/>
      <c r="U2605" s="47"/>
      <c r="V2605" s="49"/>
      <c r="W2605" s="41"/>
      <c r="X2605" s="41"/>
      <c r="Y2605" s="41"/>
      <c r="AA2605" s="37" t="str">
        <f>IF($I2605&lt;&gt;"",VLOOKUP($I2605,'Valid Values - Search'!$R$4:$T$4719,3,FALSE),"")</f>
        <v/>
      </c>
      <c r="AB2605" s="37" t="str">
        <f>IF($I2605&lt;&gt;"",VLOOKUP($I2605,'Valid Values - Search'!$R$4:$S$4719,2,FALSE),"")</f>
        <v/>
      </c>
      <c r="AC2605" s="38" t="str">
        <f t="shared" si="40"/>
        <v/>
      </c>
      <c r="AD2605" s="38"/>
    </row>
    <row r="2606" spans="1:30">
      <c r="A2606" s="46"/>
      <c r="B2606" s="47"/>
      <c r="C2606" s="49"/>
      <c r="D2606" s="41"/>
      <c r="E2606" s="41"/>
      <c r="F2606" s="41"/>
      <c r="G2606" s="50" t="str">
        <f>IF(A2606&lt;&gt;"",CONCATENATE(A2606,":",YEAR(B2606),IF(MONTH(B2606)&gt;9,MONTH(B2606),CONCATENATE(0,MONTH(B2606))),IF(DAY(B2606)&gt;9,DAY(B2606),CONCATENATE(0,DAY(B2606))),IF(HOUR(C2606)&gt;9,HOUR(C2606),CONCATENATE(0,HOUR(C2606))),IF(MINUTE(C2606)&gt;9,MINUTE(C2606),CONCATENATE(0,MINUTE(C2606))),":",VLOOKUP(F2606,'Valid Values - Results'!$D$4:$F$12,3,FALSE)),"")</f>
        <v/>
      </c>
      <c r="H2606" s="41"/>
      <c r="I2606" s="41"/>
      <c r="J2606" s="41"/>
      <c r="K2606" s="41"/>
      <c r="L2606" s="41"/>
      <c r="M2606" s="92"/>
      <c r="N2606" s="41"/>
      <c r="O2606" s="41"/>
      <c r="P2606" s="41"/>
      <c r="Q2606" s="41"/>
      <c r="R2606" s="41"/>
      <c r="S2606" s="41"/>
      <c r="T2606" s="41"/>
      <c r="U2606" s="47"/>
      <c r="V2606" s="49"/>
      <c r="W2606" s="41"/>
      <c r="X2606" s="41"/>
      <c r="Y2606" s="41"/>
      <c r="AA2606" s="37" t="str">
        <f>IF($I2606&lt;&gt;"",VLOOKUP($I2606,'Valid Values - Search'!$R$4:$T$4719,3,FALSE),"")</f>
        <v/>
      </c>
      <c r="AB2606" s="37" t="str">
        <f>IF($I2606&lt;&gt;"",VLOOKUP($I2606,'Valid Values - Search'!$R$4:$S$4719,2,FALSE),"")</f>
        <v/>
      </c>
      <c r="AC2606" s="38" t="str">
        <f t="shared" si="40"/>
        <v/>
      </c>
      <c r="AD2606" s="38"/>
    </row>
    <row r="2607" spans="1:30">
      <c r="A2607" s="46"/>
      <c r="B2607" s="47"/>
      <c r="C2607" s="49"/>
      <c r="D2607" s="41"/>
      <c r="E2607" s="41"/>
      <c r="F2607" s="41"/>
      <c r="G2607" s="50" t="str">
        <f>IF(A2607&lt;&gt;"",CONCATENATE(A2607,":",YEAR(B2607),IF(MONTH(B2607)&gt;9,MONTH(B2607),CONCATENATE(0,MONTH(B2607))),IF(DAY(B2607)&gt;9,DAY(B2607),CONCATENATE(0,DAY(B2607))),IF(HOUR(C2607)&gt;9,HOUR(C2607),CONCATENATE(0,HOUR(C2607))),IF(MINUTE(C2607)&gt;9,MINUTE(C2607),CONCATENATE(0,MINUTE(C2607))),":",VLOOKUP(F2607,'Valid Values - Results'!$D$4:$F$12,3,FALSE)),"")</f>
        <v/>
      </c>
      <c r="H2607" s="41"/>
      <c r="I2607" s="41"/>
      <c r="J2607" s="41"/>
      <c r="K2607" s="41"/>
      <c r="L2607" s="41"/>
      <c r="M2607" s="92"/>
      <c r="N2607" s="41"/>
      <c r="O2607" s="41"/>
      <c r="P2607" s="41"/>
      <c r="Q2607" s="41"/>
      <c r="R2607" s="41"/>
      <c r="S2607" s="41"/>
      <c r="T2607" s="41"/>
      <c r="U2607" s="47"/>
      <c r="V2607" s="49"/>
      <c r="W2607" s="41"/>
      <c r="X2607" s="41"/>
      <c r="Y2607" s="41"/>
      <c r="AA2607" s="37" t="str">
        <f>IF($I2607&lt;&gt;"",VLOOKUP($I2607,'Valid Values - Search'!$R$4:$T$4719,3,FALSE),"")</f>
        <v/>
      </c>
      <c r="AB2607" s="37" t="str">
        <f>IF($I2607&lt;&gt;"",VLOOKUP($I2607,'Valid Values - Search'!$R$4:$S$4719,2,FALSE),"")</f>
        <v/>
      </c>
      <c r="AC2607" s="38" t="str">
        <f t="shared" si="40"/>
        <v/>
      </c>
      <c r="AD2607" s="38"/>
    </row>
    <row r="2608" spans="1:30">
      <c r="A2608" s="46"/>
      <c r="B2608" s="47"/>
      <c r="C2608" s="49"/>
      <c r="D2608" s="41"/>
      <c r="E2608" s="41"/>
      <c r="F2608" s="41"/>
      <c r="G2608" s="50" t="str">
        <f>IF(A2608&lt;&gt;"",CONCATENATE(A2608,":",YEAR(B2608),IF(MONTH(B2608)&gt;9,MONTH(B2608),CONCATENATE(0,MONTH(B2608))),IF(DAY(B2608)&gt;9,DAY(B2608),CONCATENATE(0,DAY(B2608))),IF(HOUR(C2608)&gt;9,HOUR(C2608),CONCATENATE(0,HOUR(C2608))),IF(MINUTE(C2608)&gt;9,MINUTE(C2608),CONCATENATE(0,MINUTE(C2608))),":",VLOOKUP(F2608,'Valid Values - Results'!$D$4:$F$12,3,FALSE)),"")</f>
        <v/>
      </c>
      <c r="H2608" s="41"/>
      <c r="I2608" s="41"/>
      <c r="J2608" s="41"/>
      <c r="K2608" s="41"/>
      <c r="L2608" s="41"/>
      <c r="M2608" s="92"/>
      <c r="N2608" s="41"/>
      <c r="O2608" s="41"/>
      <c r="P2608" s="41"/>
      <c r="Q2608" s="41"/>
      <c r="R2608" s="41"/>
      <c r="S2608" s="41"/>
      <c r="T2608" s="41"/>
      <c r="U2608" s="47"/>
      <c r="V2608" s="49"/>
      <c r="W2608" s="41"/>
      <c r="X2608" s="41"/>
      <c r="Y2608" s="41"/>
      <c r="AA2608" s="37" t="str">
        <f>IF($I2608&lt;&gt;"",VLOOKUP($I2608,'Valid Values - Search'!$R$4:$T$4719,3,FALSE),"")</f>
        <v/>
      </c>
      <c r="AB2608" s="37" t="str">
        <f>IF($I2608&lt;&gt;"",VLOOKUP($I2608,'Valid Values - Search'!$R$4:$S$4719,2,FALSE),"")</f>
        <v/>
      </c>
      <c r="AC2608" s="38" t="str">
        <f t="shared" si="40"/>
        <v/>
      </c>
      <c r="AD2608" s="38"/>
    </row>
    <row r="2609" spans="1:30">
      <c r="A2609" s="46"/>
      <c r="B2609" s="47"/>
      <c r="C2609" s="49"/>
      <c r="D2609" s="41"/>
      <c r="E2609" s="41"/>
      <c r="F2609" s="41"/>
      <c r="G2609" s="50" t="str">
        <f>IF(A2609&lt;&gt;"",CONCATENATE(A2609,":",YEAR(B2609),IF(MONTH(B2609)&gt;9,MONTH(B2609),CONCATENATE(0,MONTH(B2609))),IF(DAY(B2609)&gt;9,DAY(B2609),CONCATENATE(0,DAY(B2609))),IF(HOUR(C2609)&gt;9,HOUR(C2609),CONCATENATE(0,HOUR(C2609))),IF(MINUTE(C2609)&gt;9,MINUTE(C2609),CONCATENATE(0,MINUTE(C2609))),":",VLOOKUP(F2609,'Valid Values - Results'!$D$4:$F$12,3,FALSE)),"")</f>
        <v/>
      </c>
      <c r="H2609" s="41"/>
      <c r="I2609" s="41"/>
      <c r="J2609" s="41"/>
      <c r="K2609" s="41"/>
      <c r="L2609" s="41"/>
      <c r="M2609" s="92"/>
      <c r="N2609" s="41"/>
      <c r="O2609" s="41"/>
      <c r="P2609" s="41"/>
      <c r="Q2609" s="41"/>
      <c r="R2609" s="41"/>
      <c r="S2609" s="41"/>
      <c r="T2609" s="41"/>
      <c r="U2609" s="47"/>
      <c r="V2609" s="49"/>
      <c r="W2609" s="41"/>
      <c r="X2609" s="41"/>
      <c r="Y2609" s="41"/>
      <c r="AA2609" s="37" t="str">
        <f>IF($I2609&lt;&gt;"",VLOOKUP($I2609,'Valid Values - Search'!$R$4:$T$4719,3,FALSE),"")</f>
        <v/>
      </c>
      <c r="AB2609" s="37" t="str">
        <f>IF($I2609&lt;&gt;"",VLOOKUP($I2609,'Valid Values - Search'!$R$4:$S$4719,2,FALSE),"")</f>
        <v/>
      </c>
      <c r="AC2609" s="38" t="str">
        <f t="shared" si="40"/>
        <v/>
      </c>
      <c r="AD2609" s="38"/>
    </row>
    <row r="2610" spans="1:30">
      <c r="A2610" s="46"/>
      <c r="B2610" s="47"/>
      <c r="C2610" s="49"/>
      <c r="D2610" s="41"/>
      <c r="E2610" s="41"/>
      <c r="F2610" s="41"/>
      <c r="G2610" s="50" t="str">
        <f>IF(A2610&lt;&gt;"",CONCATENATE(A2610,":",YEAR(B2610),IF(MONTH(B2610)&gt;9,MONTH(B2610),CONCATENATE(0,MONTH(B2610))),IF(DAY(B2610)&gt;9,DAY(B2610),CONCATENATE(0,DAY(B2610))),IF(HOUR(C2610)&gt;9,HOUR(C2610),CONCATENATE(0,HOUR(C2610))),IF(MINUTE(C2610)&gt;9,MINUTE(C2610),CONCATENATE(0,MINUTE(C2610))),":",VLOOKUP(F2610,'Valid Values - Results'!$D$4:$F$12,3,FALSE)),"")</f>
        <v/>
      </c>
      <c r="H2610" s="41"/>
      <c r="I2610" s="41"/>
      <c r="J2610" s="41"/>
      <c r="K2610" s="41"/>
      <c r="L2610" s="41"/>
      <c r="M2610" s="92"/>
      <c r="N2610" s="41"/>
      <c r="O2610" s="41"/>
      <c r="P2610" s="41"/>
      <c r="Q2610" s="41"/>
      <c r="R2610" s="41"/>
      <c r="S2610" s="41"/>
      <c r="T2610" s="41"/>
      <c r="U2610" s="47"/>
      <c r="V2610" s="49"/>
      <c r="W2610" s="41"/>
      <c r="X2610" s="41"/>
      <c r="Y2610" s="41"/>
      <c r="AA2610" s="37" t="str">
        <f>IF($I2610&lt;&gt;"",VLOOKUP($I2610,'Valid Values - Search'!$R$4:$T$4719,3,FALSE),"")</f>
        <v/>
      </c>
      <c r="AB2610" s="37" t="str">
        <f>IF($I2610&lt;&gt;"",VLOOKUP($I2610,'Valid Values - Search'!$R$4:$S$4719,2,FALSE),"")</f>
        <v/>
      </c>
      <c r="AC2610" s="38" t="str">
        <f t="shared" si="40"/>
        <v/>
      </c>
      <c r="AD2610" s="38"/>
    </row>
    <row r="2611" spans="1:30">
      <c r="A2611" s="46"/>
      <c r="B2611" s="47"/>
      <c r="C2611" s="49"/>
      <c r="D2611" s="41"/>
      <c r="E2611" s="41"/>
      <c r="F2611" s="41"/>
      <c r="G2611" s="50" t="str">
        <f>IF(A2611&lt;&gt;"",CONCATENATE(A2611,":",YEAR(B2611),IF(MONTH(B2611)&gt;9,MONTH(B2611),CONCATENATE(0,MONTH(B2611))),IF(DAY(B2611)&gt;9,DAY(B2611),CONCATENATE(0,DAY(B2611))),IF(HOUR(C2611)&gt;9,HOUR(C2611),CONCATENATE(0,HOUR(C2611))),IF(MINUTE(C2611)&gt;9,MINUTE(C2611),CONCATENATE(0,MINUTE(C2611))),":",VLOOKUP(F2611,'Valid Values - Results'!$D$4:$F$12,3,FALSE)),"")</f>
        <v/>
      </c>
      <c r="H2611" s="41"/>
      <c r="I2611" s="41"/>
      <c r="J2611" s="41"/>
      <c r="K2611" s="41"/>
      <c r="L2611" s="41"/>
      <c r="M2611" s="92"/>
      <c r="N2611" s="41"/>
      <c r="O2611" s="41"/>
      <c r="P2611" s="41"/>
      <c r="Q2611" s="41"/>
      <c r="R2611" s="41"/>
      <c r="S2611" s="41"/>
      <c r="T2611" s="41"/>
      <c r="U2611" s="47"/>
      <c r="V2611" s="49"/>
      <c r="W2611" s="41"/>
      <c r="X2611" s="41"/>
      <c r="Y2611" s="41"/>
      <c r="AA2611" s="37" t="str">
        <f>IF($I2611&lt;&gt;"",VLOOKUP($I2611,'Valid Values - Search'!$R$4:$T$4719,3,FALSE),"")</f>
        <v/>
      </c>
      <c r="AB2611" s="37" t="str">
        <f>IF($I2611&lt;&gt;"",VLOOKUP($I2611,'Valid Values - Search'!$R$4:$S$4719,2,FALSE),"")</f>
        <v/>
      </c>
      <c r="AC2611" s="38" t="str">
        <f t="shared" si="40"/>
        <v/>
      </c>
      <c r="AD2611" s="38"/>
    </row>
    <row r="2612" spans="1:30">
      <c r="A2612" s="46"/>
      <c r="B2612" s="47"/>
      <c r="C2612" s="49"/>
      <c r="D2612" s="41"/>
      <c r="E2612" s="41"/>
      <c r="F2612" s="41"/>
      <c r="G2612" s="50" t="str">
        <f>IF(A2612&lt;&gt;"",CONCATENATE(A2612,":",YEAR(B2612),IF(MONTH(B2612)&gt;9,MONTH(B2612),CONCATENATE(0,MONTH(B2612))),IF(DAY(B2612)&gt;9,DAY(B2612),CONCATENATE(0,DAY(B2612))),IF(HOUR(C2612)&gt;9,HOUR(C2612),CONCATENATE(0,HOUR(C2612))),IF(MINUTE(C2612)&gt;9,MINUTE(C2612),CONCATENATE(0,MINUTE(C2612))),":",VLOOKUP(F2612,'Valid Values - Results'!$D$4:$F$12,3,FALSE)),"")</f>
        <v/>
      </c>
      <c r="H2612" s="41"/>
      <c r="I2612" s="41"/>
      <c r="J2612" s="41"/>
      <c r="K2612" s="41"/>
      <c r="L2612" s="41"/>
      <c r="M2612" s="92"/>
      <c r="N2612" s="41"/>
      <c r="O2612" s="41"/>
      <c r="P2612" s="41"/>
      <c r="Q2612" s="41"/>
      <c r="R2612" s="41"/>
      <c r="S2612" s="41"/>
      <c r="T2612" s="41"/>
      <c r="U2612" s="47"/>
      <c r="V2612" s="49"/>
      <c r="W2612" s="41"/>
      <c r="X2612" s="41"/>
      <c r="Y2612" s="41"/>
      <c r="AA2612" s="37" t="str">
        <f>IF($I2612&lt;&gt;"",VLOOKUP($I2612,'Valid Values - Search'!$R$4:$T$4719,3,FALSE),"")</f>
        <v/>
      </c>
      <c r="AB2612" s="37" t="str">
        <f>IF($I2612&lt;&gt;"",VLOOKUP($I2612,'Valid Values - Search'!$R$4:$S$4719,2,FALSE),"")</f>
        <v/>
      </c>
      <c r="AC2612" s="38" t="str">
        <f t="shared" si="40"/>
        <v/>
      </c>
      <c r="AD2612" s="38"/>
    </row>
    <row r="2613" spans="1:30">
      <c r="A2613" s="46"/>
      <c r="B2613" s="47"/>
      <c r="C2613" s="49"/>
      <c r="D2613" s="41"/>
      <c r="E2613" s="41"/>
      <c r="F2613" s="41"/>
      <c r="G2613" s="50" t="str">
        <f>IF(A2613&lt;&gt;"",CONCATENATE(A2613,":",YEAR(B2613),IF(MONTH(B2613)&gt;9,MONTH(B2613),CONCATENATE(0,MONTH(B2613))),IF(DAY(B2613)&gt;9,DAY(B2613),CONCATENATE(0,DAY(B2613))),IF(HOUR(C2613)&gt;9,HOUR(C2613),CONCATENATE(0,HOUR(C2613))),IF(MINUTE(C2613)&gt;9,MINUTE(C2613),CONCATENATE(0,MINUTE(C2613))),":",VLOOKUP(F2613,'Valid Values - Results'!$D$4:$F$12,3,FALSE)),"")</f>
        <v/>
      </c>
      <c r="H2613" s="41"/>
      <c r="I2613" s="41"/>
      <c r="J2613" s="41"/>
      <c r="K2613" s="41"/>
      <c r="L2613" s="41"/>
      <c r="M2613" s="92"/>
      <c r="N2613" s="41"/>
      <c r="O2613" s="41"/>
      <c r="P2613" s="41"/>
      <c r="Q2613" s="41"/>
      <c r="R2613" s="41"/>
      <c r="S2613" s="41"/>
      <c r="T2613" s="41"/>
      <c r="U2613" s="47"/>
      <c r="V2613" s="49"/>
      <c r="W2613" s="41"/>
      <c r="X2613" s="41"/>
      <c r="Y2613" s="41"/>
      <c r="AA2613" s="37" t="str">
        <f>IF($I2613&lt;&gt;"",VLOOKUP($I2613,'Valid Values - Search'!$R$4:$T$4719,3,FALSE),"")</f>
        <v/>
      </c>
      <c r="AB2613" s="37" t="str">
        <f>IF($I2613&lt;&gt;"",VLOOKUP($I2613,'Valid Values - Search'!$R$4:$S$4719,2,FALSE),"")</f>
        <v/>
      </c>
      <c r="AC2613" s="38" t="str">
        <f t="shared" si="40"/>
        <v/>
      </c>
      <c r="AD2613" s="38"/>
    </row>
    <row r="2614" spans="1:30">
      <c r="A2614" s="46"/>
      <c r="B2614" s="47"/>
      <c r="C2614" s="49"/>
      <c r="D2614" s="41"/>
      <c r="E2614" s="41"/>
      <c r="F2614" s="41"/>
      <c r="G2614" s="50" t="str">
        <f>IF(A2614&lt;&gt;"",CONCATENATE(A2614,":",YEAR(B2614),IF(MONTH(B2614)&gt;9,MONTH(B2614),CONCATENATE(0,MONTH(B2614))),IF(DAY(B2614)&gt;9,DAY(B2614),CONCATENATE(0,DAY(B2614))),IF(HOUR(C2614)&gt;9,HOUR(C2614),CONCATENATE(0,HOUR(C2614))),IF(MINUTE(C2614)&gt;9,MINUTE(C2614),CONCATENATE(0,MINUTE(C2614))),":",VLOOKUP(F2614,'Valid Values - Results'!$D$4:$F$12,3,FALSE)),"")</f>
        <v/>
      </c>
      <c r="H2614" s="41"/>
      <c r="I2614" s="41"/>
      <c r="J2614" s="41"/>
      <c r="K2614" s="41"/>
      <c r="L2614" s="41"/>
      <c r="M2614" s="92"/>
      <c r="N2614" s="41"/>
      <c r="O2614" s="41"/>
      <c r="P2614" s="41"/>
      <c r="Q2614" s="41"/>
      <c r="R2614" s="41"/>
      <c r="S2614" s="41"/>
      <c r="T2614" s="41"/>
      <c r="U2614" s="47"/>
      <c r="V2614" s="49"/>
      <c r="W2614" s="41"/>
      <c r="X2614" s="41"/>
      <c r="Y2614" s="41"/>
      <c r="AA2614" s="37" t="str">
        <f>IF($I2614&lt;&gt;"",VLOOKUP($I2614,'Valid Values - Search'!$R$4:$T$4719,3,FALSE),"")</f>
        <v/>
      </c>
      <c r="AB2614" s="37" t="str">
        <f>IF($I2614&lt;&gt;"",VLOOKUP($I2614,'Valid Values - Search'!$R$4:$S$4719,2,FALSE),"")</f>
        <v/>
      </c>
      <c r="AC2614" s="38" t="str">
        <f t="shared" si="40"/>
        <v/>
      </c>
      <c r="AD2614" s="38"/>
    </row>
    <row r="2615" spans="1:30">
      <c r="A2615" s="46"/>
      <c r="B2615" s="47"/>
      <c r="C2615" s="49"/>
      <c r="D2615" s="41"/>
      <c r="E2615" s="41"/>
      <c r="F2615" s="41"/>
      <c r="G2615" s="50" t="str">
        <f>IF(A2615&lt;&gt;"",CONCATENATE(A2615,":",YEAR(B2615),IF(MONTH(B2615)&gt;9,MONTH(B2615),CONCATENATE(0,MONTH(B2615))),IF(DAY(B2615)&gt;9,DAY(B2615),CONCATENATE(0,DAY(B2615))),IF(HOUR(C2615)&gt;9,HOUR(C2615),CONCATENATE(0,HOUR(C2615))),IF(MINUTE(C2615)&gt;9,MINUTE(C2615),CONCATENATE(0,MINUTE(C2615))),":",VLOOKUP(F2615,'Valid Values - Results'!$D$4:$F$12,3,FALSE)),"")</f>
        <v/>
      </c>
      <c r="H2615" s="41"/>
      <c r="I2615" s="41"/>
      <c r="J2615" s="41"/>
      <c r="K2615" s="41"/>
      <c r="L2615" s="41"/>
      <c r="M2615" s="92"/>
      <c r="N2615" s="41"/>
      <c r="O2615" s="41"/>
      <c r="P2615" s="41"/>
      <c r="Q2615" s="41"/>
      <c r="R2615" s="41"/>
      <c r="S2615" s="41"/>
      <c r="T2615" s="41"/>
      <c r="U2615" s="47"/>
      <c r="V2615" s="49"/>
      <c r="W2615" s="41"/>
      <c r="X2615" s="41"/>
      <c r="Y2615" s="41"/>
      <c r="AA2615" s="37" t="str">
        <f>IF($I2615&lt;&gt;"",VLOOKUP($I2615,'Valid Values - Search'!$R$4:$T$4719,3,FALSE),"")</f>
        <v/>
      </c>
      <c r="AB2615" s="37" t="str">
        <f>IF($I2615&lt;&gt;"",VLOOKUP($I2615,'Valid Values - Search'!$R$4:$S$4719,2,FALSE),"")</f>
        <v/>
      </c>
      <c r="AC2615" s="38" t="str">
        <f t="shared" si="40"/>
        <v/>
      </c>
      <c r="AD2615" s="38"/>
    </row>
    <row r="2616" spans="1:30">
      <c r="A2616" s="46"/>
      <c r="B2616" s="47"/>
      <c r="C2616" s="49"/>
      <c r="D2616" s="41"/>
      <c r="E2616" s="41"/>
      <c r="F2616" s="41"/>
      <c r="G2616" s="50" t="str">
        <f>IF(A2616&lt;&gt;"",CONCATENATE(A2616,":",YEAR(B2616),IF(MONTH(B2616)&gt;9,MONTH(B2616),CONCATENATE(0,MONTH(B2616))),IF(DAY(B2616)&gt;9,DAY(B2616),CONCATENATE(0,DAY(B2616))),IF(HOUR(C2616)&gt;9,HOUR(C2616),CONCATENATE(0,HOUR(C2616))),IF(MINUTE(C2616)&gt;9,MINUTE(C2616),CONCATENATE(0,MINUTE(C2616))),":",VLOOKUP(F2616,'Valid Values - Results'!$D$4:$F$12,3,FALSE)),"")</f>
        <v/>
      </c>
      <c r="H2616" s="41"/>
      <c r="I2616" s="41"/>
      <c r="J2616" s="41"/>
      <c r="K2616" s="41"/>
      <c r="L2616" s="41"/>
      <c r="M2616" s="92"/>
      <c r="N2616" s="41"/>
      <c r="O2616" s="41"/>
      <c r="P2616" s="41"/>
      <c r="Q2616" s="41"/>
      <c r="R2616" s="41"/>
      <c r="S2616" s="41"/>
      <c r="T2616" s="41"/>
      <c r="U2616" s="47"/>
      <c r="V2616" s="49"/>
      <c r="W2616" s="41"/>
      <c r="X2616" s="41"/>
      <c r="Y2616" s="41"/>
      <c r="AA2616" s="37" t="str">
        <f>IF($I2616&lt;&gt;"",VLOOKUP($I2616,'Valid Values - Search'!$R$4:$T$4719,3,FALSE),"")</f>
        <v/>
      </c>
      <c r="AB2616" s="37" t="str">
        <f>IF($I2616&lt;&gt;"",VLOOKUP($I2616,'Valid Values - Search'!$R$4:$S$4719,2,FALSE),"")</f>
        <v/>
      </c>
      <c r="AC2616" s="38" t="str">
        <f t="shared" si="40"/>
        <v/>
      </c>
      <c r="AD2616" s="38"/>
    </row>
    <row r="2617" spans="1:30">
      <c r="A2617" s="46"/>
      <c r="B2617" s="47"/>
      <c r="C2617" s="49"/>
      <c r="D2617" s="41"/>
      <c r="E2617" s="41"/>
      <c r="F2617" s="41"/>
      <c r="G2617" s="50" t="str">
        <f>IF(A2617&lt;&gt;"",CONCATENATE(A2617,":",YEAR(B2617),IF(MONTH(B2617)&gt;9,MONTH(B2617),CONCATENATE(0,MONTH(B2617))),IF(DAY(B2617)&gt;9,DAY(B2617),CONCATENATE(0,DAY(B2617))),IF(HOUR(C2617)&gt;9,HOUR(C2617),CONCATENATE(0,HOUR(C2617))),IF(MINUTE(C2617)&gt;9,MINUTE(C2617),CONCATENATE(0,MINUTE(C2617))),":",VLOOKUP(F2617,'Valid Values - Results'!$D$4:$F$12,3,FALSE)),"")</f>
        <v/>
      </c>
      <c r="H2617" s="41"/>
      <c r="I2617" s="41"/>
      <c r="J2617" s="41"/>
      <c r="K2617" s="41"/>
      <c r="L2617" s="41"/>
      <c r="M2617" s="92"/>
      <c r="N2617" s="41"/>
      <c r="O2617" s="41"/>
      <c r="P2617" s="41"/>
      <c r="Q2617" s="41"/>
      <c r="R2617" s="41"/>
      <c r="S2617" s="41"/>
      <c r="T2617" s="41"/>
      <c r="U2617" s="47"/>
      <c r="V2617" s="49"/>
      <c r="W2617" s="41"/>
      <c r="X2617" s="41"/>
      <c r="Y2617" s="41"/>
      <c r="AA2617" s="37" t="str">
        <f>IF($I2617&lt;&gt;"",VLOOKUP($I2617,'Valid Values - Search'!$R$4:$T$4719,3,FALSE),"")</f>
        <v/>
      </c>
      <c r="AB2617" s="37" t="str">
        <f>IF($I2617&lt;&gt;"",VLOOKUP($I2617,'Valid Values - Search'!$R$4:$S$4719,2,FALSE),"")</f>
        <v/>
      </c>
      <c r="AC2617" s="38" t="str">
        <f t="shared" si="40"/>
        <v/>
      </c>
      <c r="AD2617" s="38"/>
    </row>
    <row r="2618" spans="1:30">
      <c r="A2618" s="46"/>
      <c r="B2618" s="47"/>
      <c r="C2618" s="49"/>
      <c r="D2618" s="41"/>
      <c r="E2618" s="41"/>
      <c r="F2618" s="41"/>
      <c r="G2618" s="50" t="str">
        <f>IF(A2618&lt;&gt;"",CONCATENATE(A2618,":",YEAR(B2618),IF(MONTH(B2618)&gt;9,MONTH(B2618),CONCATENATE(0,MONTH(B2618))),IF(DAY(B2618)&gt;9,DAY(B2618),CONCATENATE(0,DAY(B2618))),IF(HOUR(C2618)&gt;9,HOUR(C2618),CONCATENATE(0,HOUR(C2618))),IF(MINUTE(C2618)&gt;9,MINUTE(C2618),CONCATENATE(0,MINUTE(C2618))),":",VLOOKUP(F2618,'Valid Values - Results'!$D$4:$F$12,3,FALSE)),"")</f>
        <v/>
      </c>
      <c r="H2618" s="41"/>
      <c r="I2618" s="41"/>
      <c r="J2618" s="41"/>
      <c r="K2618" s="41"/>
      <c r="L2618" s="41"/>
      <c r="M2618" s="92"/>
      <c r="N2618" s="41"/>
      <c r="O2618" s="41"/>
      <c r="P2618" s="41"/>
      <c r="Q2618" s="41"/>
      <c r="R2618" s="41"/>
      <c r="S2618" s="41"/>
      <c r="T2618" s="41"/>
      <c r="U2618" s="47"/>
      <c r="V2618" s="49"/>
      <c r="W2618" s="41"/>
      <c r="X2618" s="41"/>
      <c r="Y2618" s="41"/>
      <c r="AA2618" s="37" t="str">
        <f>IF($I2618&lt;&gt;"",VLOOKUP($I2618,'Valid Values - Search'!$R$4:$T$4719,3,FALSE),"")</f>
        <v/>
      </c>
      <c r="AB2618" s="37" t="str">
        <f>IF($I2618&lt;&gt;"",VLOOKUP($I2618,'Valid Values - Search'!$R$4:$S$4719,2,FALSE),"")</f>
        <v/>
      </c>
      <c r="AC2618" s="38" t="str">
        <f t="shared" si="40"/>
        <v/>
      </c>
      <c r="AD2618" s="38"/>
    </row>
    <row r="2619" spans="1:30">
      <c r="A2619" s="46"/>
      <c r="B2619" s="47"/>
      <c r="C2619" s="49"/>
      <c r="D2619" s="41"/>
      <c r="E2619" s="41"/>
      <c r="F2619" s="41"/>
      <c r="G2619" s="50" t="str">
        <f>IF(A2619&lt;&gt;"",CONCATENATE(A2619,":",YEAR(B2619),IF(MONTH(B2619)&gt;9,MONTH(B2619),CONCATENATE(0,MONTH(B2619))),IF(DAY(B2619)&gt;9,DAY(B2619),CONCATENATE(0,DAY(B2619))),IF(HOUR(C2619)&gt;9,HOUR(C2619),CONCATENATE(0,HOUR(C2619))),IF(MINUTE(C2619)&gt;9,MINUTE(C2619),CONCATENATE(0,MINUTE(C2619))),":",VLOOKUP(F2619,'Valid Values - Results'!$D$4:$F$12,3,FALSE)),"")</f>
        <v/>
      </c>
      <c r="H2619" s="41"/>
      <c r="I2619" s="41"/>
      <c r="J2619" s="41"/>
      <c r="K2619" s="41"/>
      <c r="L2619" s="41"/>
      <c r="M2619" s="92"/>
      <c r="N2619" s="41"/>
      <c r="O2619" s="41"/>
      <c r="P2619" s="41"/>
      <c r="Q2619" s="41"/>
      <c r="R2619" s="41"/>
      <c r="S2619" s="41"/>
      <c r="T2619" s="41"/>
      <c r="U2619" s="47"/>
      <c r="V2619" s="49"/>
      <c r="W2619" s="41"/>
      <c r="X2619" s="41"/>
      <c r="Y2619" s="41"/>
      <c r="AA2619" s="37" t="str">
        <f>IF($I2619&lt;&gt;"",VLOOKUP($I2619,'Valid Values - Search'!$R$4:$T$4719,3,FALSE),"")</f>
        <v/>
      </c>
      <c r="AB2619" s="37" t="str">
        <f>IF($I2619&lt;&gt;"",VLOOKUP($I2619,'Valid Values - Search'!$R$4:$S$4719,2,FALSE),"")</f>
        <v/>
      </c>
      <c r="AC2619" s="38" t="str">
        <f t="shared" si="40"/>
        <v/>
      </c>
      <c r="AD2619" s="38"/>
    </row>
    <row r="2620" spans="1:30">
      <c r="A2620" s="46"/>
      <c r="B2620" s="47"/>
      <c r="C2620" s="49"/>
      <c r="D2620" s="41"/>
      <c r="E2620" s="41"/>
      <c r="F2620" s="41"/>
      <c r="G2620" s="50" t="str">
        <f>IF(A2620&lt;&gt;"",CONCATENATE(A2620,":",YEAR(B2620),IF(MONTH(B2620)&gt;9,MONTH(B2620),CONCATENATE(0,MONTH(B2620))),IF(DAY(B2620)&gt;9,DAY(B2620),CONCATENATE(0,DAY(B2620))),IF(HOUR(C2620)&gt;9,HOUR(C2620),CONCATENATE(0,HOUR(C2620))),IF(MINUTE(C2620)&gt;9,MINUTE(C2620),CONCATENATE(0,MINUTE(C2620))),":",VLOOKUP(F2620,'Valid Values - Results'!$D$4:$F$12,3,FALSE)),"")</f>
        <v/>
      </c>
      <c r="H2620" s="41"/>
      <c r="I2620" s="41"/>
      <c r="J2620" s="41"/>
      <c r="K2620" s="41"/>
      <c r="L2620" s="41"/>
      <c r="M2620" s="92"/>
      <c r="N2620" s="41"/>
      <c r="O2620" s="41"/>
      <c r="P2620" s="41"/>
      <c r="Q2620" s="41"/>
      <c r="R2620" s="41"/>
      <c r="S2620" s="41"/>
      <c r="T2620" s="41"/>
      <c r="U2620" s="47"/>
      <c r="V2620" s="49"/>
      <c r="W2620" s="41"/>
      <c r="X2620" s="41"/>
      <c r="Y2620" s="41"/>
      <c r="AA2620" s="37" t="str">
        <f>IF($I2620&lt;&gt;"",VLOOKUP($I2620,'Valid Values - Search'!$R$4:$T$4719,3,FALSE),"")</f>
        <v/>
      </c>
      <c r="AB2620" s="37" t="str">
        <f>IF($I2620&lt;&gt;"",VLOOKUP($I2620,'Valid Values - Search'!$R$4:$S$4719,2,FALSE),"")</f>
        <v/>
      </c>
      <c r="AC2620" s="38" t="str">
        <f t="shared" si="40"/>
        <v/>
      </c>
      <c r="AD2620" s="38"/>
    </row>
    <row r="2621" spans="1:30">
      <c r="A2621" s="46"/>
      <c r="B2621" s="47"/>
      <c r="C2621" s="49"/>
      <c r="D2621" s="41"/>
      <c r="E2621" s="41"/>
      <c r="F2621" s="41"/>
      <c r="G2621" s="50" t="str">
        <f>IF(A2621&lt;&gt;"",CONCATENATE(A2621,":",YEAR(B2621),IF(MONTH(B2621)&gt;9,MONTH(B2621),CONCATENATE(0,MONTH(B2621))),IF(DAY(B2621)&gt;9,DAY(B2621),CONCATENATE(0,DAY(B2621))),IF(HOUR(C2621)&gt;9,HOUR(C2621),CONCATENATE(0,HOUR(C2621))),IF(MINUTE(C2621)&gt;9,MINUTE(C2621),CONCATENATE(0,MINUTE(C2621))),":",VLOOKUP(F2621,'Valid Values - Results'!$D$4:$F$12,3,FALSE)),"")</f>
        <v/>
      </c>
      <c r="H2621" s="41"/>
      <c r="I2621" s="41"/>
      <c r="J2621" s="41"/>
      <c r="K2621" s="41"/>
      <c r="L2621" s="41"/>
      <c r="M2621" s="92"/>
      <c r="N2621" s="41"/>
      <c r="O2621" s="41"/>
      <c r="P2621" s="41"/>
      <c r="Q2621" s="41"/>
      <c r="R2621" s="41"/>
      <c r="S2621" s="41"/>
      <c r="T2621" s="41"/>
      <c r="U2621" s="47"/>
      <c r="V2621" s="49"/>
      <c r="W2621" s="41"/>
      <c r="X2621" s="41"/>
      <c r="Y2621" s="41"/>
      <c r="AA2621" s="37" t="str">
        <f>IF($I2621&lt;&gt;"",VLOOKUP($I2621,'Valid Values - Search'!$R$4:$T$4719,3,FALSE),"")</f>
        <v/>
      </c>
      <c r="AB2621" s="37" t="str">
        <f>IF($I2621&lt;&gt;"",VLOOKUP($I2621,'Valid Values - Search'!$R$4:$S$4719,2,FALSE),"")</f>
        <v/>
      </c>
      <c r="AC2621" s="38" t="str">
        <f t="shared" si="40"/>
        <v/>
      </c>
      <c r="AD2621" s="38"/>
    </row>
    <row r="2622" spans="1:30">
      <c r="A2622" s="46"/>
      <c r="B2622" s="47"/>
      <c r="C2622" s="49"/>
      <c r="D2622" s="41"/>
      <c r="E2622" s="41"/>
      <c r="F2622" s="41"/>
      <c r="G2622" s="50" t="str">
        <f>IF(A2622&lt;&gt;"",CONCATENATE(A2622,":",YEAR(B2622),IF(MONTH(B2622)&gt;9,MONTH(B2622),CONCATENATE(0,MONTH(B2622))),IF(DAY(B2622)&gt;9,DAY(B2622),CONCATENATE(0,DAY(B2622))),IF(HOUR(C2622)&gt;9,HOUR(C2622),CONCATENATE(0,HOUR(C2622))),IF(MINUTE(C2622)&gt;9,MINUTE(C2622),CONCATENATE(0,MINUTE(C2622))),":",VLOOKUP(F2622,'Valid Values - Results'!$D$4:$F$12,3,FALSE)),"")</f>
        <v/>
      </c>
      <c r="H2622" s="41"/>
      <c r="I2622" s="41"/>
      <c r="J2622" s="41"/>
      <c r="K2622" s="41"/>
      <c r="L2622" s="41"/>
      <c r="M2622" s="92"/>
      <c r="N2622" s="41"/>
      <c r="O2622" s="41"/>
      <c r="P2622" s="41"/>
      <c r="Q2622" s="41"/>
      <c r="R2622" s="41"/>
      <c r="S2622" s="41"/>
      <c r="T2622" s="41"/>
      <c r="U2622" s="47"/>
      <c r="V2622" s="49"/>
      <c r="W2622" s="41"/>
      <c r="X2622" s="41"/>
      <c r="Y2622" s="41"/>
      <c r="AA2622" s="37" t="str">
        <f>IF($I2622&lt;&gt;"",VLOOKUP($I2622,'Valid Values - Search'!$R$4:$T$4719,3,FALSE),"")</f>
        <v/>
      </c>
      <c r="AB2622" s="37" t="str">
        <f>IF($I2622&lt;&gt;"",VLOOKUP($I2622,'Valid Values - Search'!$R$4:$S$4719,2,FALSE),"")</f>
        <v/>
      </c>
      <c r="AC2622" s="38" t="str">
        <f t="shared" si="40"/>
        <v/>
      </c>
      <c r="AD2622" s="38"/>
    </row>
    <row r="2623" spans="1:30">
      <c r="A2623" s="46"/>
      <c r="B2623" s="47"/>
      <c r="C2623" s="49"/>
      <c r="D2623" s="41"/>
      <c r="E2623" s="41"/>
      <c r="F2623" s="41"/>
      <c r="G2623" s="50" t="str">
        <f>IF(A2623&lt;&gt;"",CONCATENATE(A2623,":",YEAR(B2623),IF(MONTH(B2623)&gt;9,MONTH(B2623),CONCATENATE(0,MONTH(B2623))),IF(DAY(B2623)&gt;9,DAY(B2623),CONCATENATE(0,DAY(B2623))),IF(HOUR(C2623)&gt;9,HOUR(C2623),CONCATENATE(0,HOUR(C2623))),IF(MINUTE(C2623)&gt;9,MINUTE(C2623),CONCATENATE(0,MINUTE(C2623))),":",VLOOKUP(F2623,'Valid Values - Results'!$D$4:$F$12,3,FALSE)),"")</f>
        <v/>
      </c>
      <c r="H2623" s="41"/>
      <c r="I2623" s="41"/>
      <c r="J2623" s="41"/>
      <c r="K2623" s="41"/>
      <c r="L2623" s="41"/>
      <c r="M2623" s="92"/>
      <c r="N2623" s="41"/>
      <c r="O2623" s="41"/>
      <c r="P2623" s="41"/>
      <c r="Q2623" s="41"/>
      <c r="R2623" s="41"/>
      <c r="S2623" s="41"/>
      <c r="T2623" s="41"/>
      <c r="U2623" s="47"/>
      <c r="V2623" s="49"/>
      <c r="W2623" s="41"/>
      <c r="X2623" s="41"/>
      <c r="Y2623" s="41"/>
      <c r="AA2623" s="37" t="str">
        <f>IF($I2623&lt;&gt;"",VLOOKUP($I2623,'Valid Values - Search'!$R$4:$T$4719,3,FALSE),"")</f>
        <v/>
      </c>
      <c r="AB2623" s="37" t="str">
        <f>IF($I2623&lt;&gt;"",VLOOKUP($I2623,'Valid Values - Search'!$R$4:$S$4719,2,FALSE),"")</f>
        <v/>
      </c>
      <c r="AC2623" s="38" t="str">
        <f t="shared" si="40"/>
        <v/>
      </c>
      <c r="AD2623" s="38"/>
    </row>
    <row r="2624" spans="1:30">
      <c r="A2624" s="46"/>
      <c r="B2624" s="47"/>
      <c r="C2624" s="49"/>
      <c r="D2624" s="41"/>
      <c r="E2624" s="41"/>
      <c r="F2624" s="41"/>
      <c r="G2624" s="50" t="str">
        <f>IF(A2624&lt;&gt;"",CONCATENATE(A2624,":",YEAR(B2624),IF(MONTH(B2624)&gt;9,MONTH(B2624),CONCATENATE(0,MONTH(B2624))),IF(DAY(B2624)&gt;9,DAY(B2624),CONCATENATE(0,DAY(B2624))),IF(HOUR(C2624)&gt;9,HOUR(C2624),CONCATENATE(0,HOUR(C2624))),IF(MINUTE(C2624)&gt;9,MINUTE(C2624),CONCATENATE(0,MINUTE(C2624))),":",VLOOKUP(F2624,'Valid Values - Results'!$D$4:$F$12,3,FALSE)),"")</f>
        <v/>
      </c>
      <c r="H2624" s="41"/>
      <c r="I2624" s="41"/>
      <c r="J2624" s="41"/>
      <c r="K2624" s="41"/>
      <c r="L2624" s="41"/>
      <c r="M2624" s="92"/>
      <c r="N2624" s="41"/>
      <c r="O2624" s="41"/>
      <c r="P2624" s="41"/>
      <c r="Q2624" s="41"/>
      <c r="R2624" s="41"/>
      <c r="S2624" s="41"/>
      <c r="T2624" s="41"/>
      <c r="U2624" s="47"/>
      <c r="V2624" s="49"/>
      <c r="W2624" s="41"/>
      <c r="X2624" s="41"/>
      <c r="Y2624" s="41"/>
      <c r="AA2624" s="37" t="str">
        <f>IF($I2624&lt;&gt;"",VLOOKUP($I2624,'Valid Values - Search'!$R$4:$T$4719,3,FALSE),"")</f>
        <v/>
      </c>
      <c r="AB2624" s="37" t="str">
        <f>IF($I2624&lt;&gt;"",VLOOKUP($I2624,'Valid Values - Search'!$R$4:$S$4719,2,FALSE),"")</f>
        <v/>
      </c>
      <c r="AC2624" s="38" t="str">
        <f t="shared" si="40"/>
        <v/>
      </c>
      <c r="AD2624" s="38"/>
    </row>
    <row r="2625" spans="1:30">
      <c r="A2625" s="46"/>
      <c r="B2625" s="47"/>
      <c r="C2625" s="49"/>
      <c r="D2625" s="41"/>
      <c r="E2625" s="41"/>
      <c r="F2625" s="41"/>
      <c r="G2625" s="50" t="str">
        <f>IF(A2625&lt;&gt;"",CONCATENATE(A2625,":",YEAR(B2625),IF(MONTH(B2625)&gt;9,MONTH(B2625),CONCATENATE(0,MONTH(B2625))),IF(DAY(B2625)&gt;9,DAY(B2625),CONCATENATE(0,DAY(B2625))),IF(HOUR(C2625)&gt;9,HOUR(C2625),CONCATENATE(0,HOUR(C2625))),IF(MINUTE(C2625)&gt;9,MINUTE(C2625),CONCATENATE(0,MINUTE(C2625))),":",VLOOKUP(F2625,'Valid Values - Results'!$D$4:$F$12,3,FALSE)),"")</f>
        <v/>
      </c>
      <c r="H2625" s="41"/>
      <c r="I2625" s="41"/>
      <c r="J2625" s="41"/>
      <c r="K2625" s="41"/>
      <c r="L2625" s="41"/>
      <c r="M2625" s="92"/>
      <c r="N2625" s="41"/>
      <c r="O2625" s="41"/>
      <c r="P2625" s="41"/>
      <c r="Q2625" s="41"/>
      <c r="R2625" s="41"/>
      <c r="S2625" s="41"/>
      <c r="T2625" s="41"/>
      <c r="U2625" s="47"/>
      <c r="V2625" s="49"/>
      <c r="W2625" s="41"/>
      <c r="X2625" s="41"/>
      <c r="Y2625" s="41"/>
      <c r="AA2625" s="37" t="str">
        <f>IF($I2625&lt;&gt;"",VLOOKUP($I2625,'Valid Values - Search'!$R$4:$T$4719,3,FALSE),"")</f>
        <v/>
      </c>
      <c r="AB2625" s="37" t="str">
        <f>IF($I2625&lt;&gt;"",VLOOKUP($I2625,'Valid Values - Search'!$R$4:$S$4719,2,FALSE),"")</f>
        <v/>
      </c>
      <c r="AC2625" s="38" t="str">
        <f t="shared" si="40"/>
        <v/>
      </c>
      <c r="AD2625" s="38"/>
    </row>
    <row r="2626" spans="1:30">
      <c r="A2626" s="46"/>
      <c r="B2626" s="47"/>
      <c r="C2626" s="49"/>
      <c r="D2626" s="41"/>
      <c r="E2626" s="41"/>
      <c r="F2626" s="41"/>
      <c r="G2626" s="50" t="str">
        <f>IF(A2626&lt;&gt;"",CONCATENATE(A2626,":",YEAR(B2626),IF(MONTH(B2626)&gt;9,MONTH(B2626),CONCATENATE(0,MONTH(B2626))),IF(DAY(B2626)&gt;9,DAY(B2626),CONCATENATE(0,DAY(B2626))),IF(HOUR(C2626)&gt;9,HOUR(C2626),CONCATENATE(0,HOUR(C2626))),IF(MINUTE(C2626)&gt;9,MINUTE(C2626),CONCATENATE(0,MINUTE(C2626))),":",VLOOKUP(F2626,'Valid Values - Results'!$D$4:$F$12,3,FALSE)),"")</f>
        <v/>
      </c>
      <c r="H2626" s="41"/>
      <c r="I2626" s="41"/>
      <c r="J2626" s="41"/>
      <c r="K2626" s="41"/>
      <c r="L2626" s="41"/>
      <c r="M2626" s="92"/>
      <c r="N2626" s="41"/>
      <c r="O2626" s="41"/>
      <c r="P2626" s="41"/>
      <c r="Q2626" s="41"/>
      <c r="R2626" s="41"/>
      <c r="S2626" s="41"/>
      <c r="T2626" s="41"/>
      <c r="U2626" s="47"/>
      <c r="V2626" s="49"/>
      <c r="W2626" s="41"/>
      <c r="X2626" s="41"/>
      <c r="Y2626" s="41"/>
      <c r="AA2626" s="37" t="str">
        <f>IF($I2626&lt;&gt;"",VLOOKUP($I2626,'Valid Values - Search'!$R$4:$T$4719,3,FALSE),"")</f>
        <v/>
      </c>
      <c r="AB2626" s="37" t="str">
        <f>IF($I2626&lt;&gt;"",VLOOKUP($I2626,'Valid Values - Search'!$R$4:$S$4719,2,FALSE),"")</f>
        <v/>
      </c>
      <c r="AC2626" s="38" t="str">
        <f t="shared" ref="AC2626:AC2689" si="41">IF($V2626&lt;&gt;"",$D2626,"")</f>
        <v/>
      </c>
      <c r="AD2626" s="38"/>
    </row>
    <row r="2627" spans="1:30">
      <c r="A2627" s="46"/>
      <c r="B2627" s="47"/>
      <c r="C2627" s="49"/>
      <c r="D2627" s="41"/>
      <c r="E2627" s="41"/>
      <c r="F2627" s="41"/>
      <c r="G2627" s="50" t="str">
        <f>IF(A2627&lt;&gt;"",CONCATENATE(A2627,":",YEAR(B2627),IF(MONTH(B2627)&gt;9,MONTH(B2627),CONCATENATE(0,MONTH(B2627))),IF(DAY(B2627)&gt;9,DAY(B2627),CONCATENATE(0,DAY(B2627))),IF(HOUR(C2627)&gt;9,HOUR(C2627),CONCATENATE(0,HOUR(C2627))),IF(MINUTE(C2627)&gt;9,MINUTE(C2627),CONCATENATE(0,MINUTE(C2627))),":",VLOOKUP(F2627,'Valid Values - Results'!$D$4:$F$12,3,FALSE)),"")</f>
        <v/>
      </c>
      <c r="H2627" s="41"/>
      <c r="I2627" s="41"/>
      <c r="J2627" s="41"/>
      <c r="K2627" s="41"/>
      <c r="L2627" s="41"/>
      <c r="M2627" s="92"/>
      <c r="N2627" s="41"/>
      <c r="O2627" s="41"/>
      <c r="P2627" s="41"/>
      <c r="Q2627" s="41"/>
      <c r="R2627" s="41"/>
      <c r="S2627" s="41"/>
      <c r="T2627" s="41"/>
      <c r="U2627" s="47"/>
      <c r="V2627" s="49"/>
      <c r="W2627" s="41"/>
      <c r="X2627" s="41"/>
      <c r="Y2627" s="41"/>
      <c r="AA2627" s="37" t="str">
        <f>IF($I2627&lt;&gt;"",VLOOKUP($I2627,'Valid Values - Search'!$R$4:$T$4719,3,FALSE),"")</f>
        <v/>
      </c>
      <c r="AB2627" s="37" t="str">
        <f>IF($I2627&lt;&gt;"",VLOOKUP($I2627,'Valid Values - Search'!$R$4:$S$4719,2,FALSE),"")</f>
        <v/>
      </c>
      <c r="AC2627" s="38" t="str">
        <f t="shared" si="41"/>
        <v/>
      </c>
      <c r="AD2627" s="38"/>
    </row>
    <row r="2628" spans="1:30">
      <c r="A2628" s="46"/>
      <c r="B2628" s="47"/>
      <c r="C2628" s="49"/>
      <c r="D2628" s="41"/>
      <c r="E2628" s="41"/>
      <c r="F2628" s="41"/>
      <c r="G2628" s="50" t="str">
        <f>IF(A2628&lt;&gt;"",CONCATENATE(A2628,":",YEAR(B2628),IF(MONTH(B2628)&gt;9,MONTH(B2628),CONCATENATE(0,MONTH(B2628))),IF(DAY(B2628)&gt;9,DAY(B2628),CONCATENATE(0,DAY(B2628))),IF(HOUR(C2628)&gt;9,HOUR(C2628),CONCATENATE(0,HOUR(C2628))),IF(MINUTE(C2628)&gt;9,MINUTE(C2628),CONCATENATE(0,MINUTE(C2628))),":",VLOOKUP(F2628,'Valid Values - Results'!$D$4:$F$12,3,FALSE)),"")</f>
        <v/>
      </c>
      <c r="H2628" s="41"/>
      <c r="I2628" s="41"/>
      <c r="J2628" s="41"/>
      <c r="K2628" s="41"/>
      <c r="L2628" s="41"/>
      <c r="M2628" s="92"/>
      <c r="N2628" s="41"/>
      <c r="O2628" s="41"/>
      <c r="P2628" s="41"/>
      <c r="Q2628" s="41"/>
      <c r="R2628" s="41"/>
      <c r="S2628" s="41"/>
      <c r="T2628" s="41"/>
      <c r="U2628" s="47"/>
      <c r="V2628" s="49"/>
      <c r="W2628" s="41"/>
      <c r="X2628" s="41"/>
      <c r="Y2628" s="41"/>
      <c r="AA2628" s="37" t="str">
        <f>IF($I2628&lt;&gt;"",VLOOKUP($I2628,'Valid Values - Search'!$R$4:$T$4719,3,FALSE),"")</f>
        <v/>
      </c>
      <c r="AB2628" s="37" t="str">
        <f>IF($I2628&lt;&gt;"",VLOOKUP($I2628,'Valid Values - Search'!$R$4:$S$4719,2,FALSE),"")</f>
        <v/>
      </c>
      <c r="AC2628" s="38" t="str">
        <f t="shared" si="41"/>
        <v/>
      </c>
      <c r="AD2628" s="38"/>
    </row>
    <row r="2629" spans="1:30">
      <c r="A2629" s="46"/>
      <c r="B2629" s="47"/>
      <c r="C2629" s="49"/>
      <c r="D2629" s="41"/>
      <c r="E2629" s="41"/>
      <c r="F2629" s="41"/>
      <c r="G2629" s="50" t="str">
        <f>IF(A2629&lt;&gt;"",CONCATENATE(A2629,":",YEAR(B2629),IF(MONTH(B2629)&gt;9,MONTH(B2629),CONCATENATE(0,MONTH(B2629))),IF(DAY(B2629)&gt;9,DAY(B2629),CONCATENATE(0,DAY(B2629))),IF(HOUR(C2629)&gt;9,HOUR(C2629),CONCATENATE(0,HOUR(C2629))),IF(MINUTE(C2629)&gt;9,MINUTE(C2629),CONCATENATE(0,MINUTE(C2629))),":",VLOOKUP(F2629,'Valid Values - Results'!$D$4:$F$12,3,FALSE)),"")</f>
        <v/>
      </c>
      <c r="H2629" s="41"/>
      <c r="I2629" s="41"/>
      <c r="J2629" s="41"/>
      <c r="K2629" s="41"/>
      <c r="L2629" s="41"/>
      <c r="M2629" s="92"/>
      <c r="N2629" s="41"/>
      <c r="O2629" s="41"/>
      <c r="P2629" s="41"/>
      <c r="Q2629" s="41"/>
      <c r="R2629" s="41"/>
      <c r="S2629" s="41"/>
      <c r="T2629" s="41"/>
      <c r="U2629" s="47"/>
      <c r="V2629" s="49"/>
      <c r="W2629" s="41"/>
      <c r="X2629" s="41"/>
      <c r="Y2629" s="41"/>
      <c r="AA2629" s="37" t="str">
        <f>IF($I2629&lt;&gt;"",VLOOKUP($I2629,'Valid Values - Search'!$R$4:$T$4719,3,FALSE),"")</f>
        <v/>
      </c>
      <c r="AB2629" s="37" t="str">
        <f>IF($I2629&lt;&gt;"",VLOOKUP($I2629,'Valid Values - Search'!$R$4:$S$4719,2,FALSE),"")</f>
        <v/>
      </c>
      <c r="AC2629" s="38" t="str">
        <f t="shared" si="41"/>
        <v/>
      </c>
      <c r="AD2629" s="38"/>
    </row>
    <row r="2630" spans="1:30">
      <c r="A2630" s="46"/>
      <c r="B2630" s="47"/>
      <c r="C2630" s="49"/>
      <c r="D2630" s="41"/>
      <c r="E2630" s="41"/>
      <c r="F2630" s="41"/>
      <c r="G2630" s="50" t="str">
        <f>IF(A2630&lt;&gt;"",CONCATENATE(A2630,":",YEAR(B2630),IF(MONTH(B2630)&gt;9,MONTH(B2630),CONCATENATE(0,MONTH(B2630))),IF(DAY(B2630)&gt;9,DAY(B2630),CONCATENATE(0,DAY(B2630))),IF(HOUR(C2630)&gt;9,HOUR(C2630),CONCATENATE(0,HOUR(C2630))),IF(MINUTE(C2630)&gt;9,MINUTE(C2630),CONCATENATE(0,MINUTE(C2630))),":",VLOOKUP(F2630,'Valid Values - Results'!$D$4:$F$12,3,FALSE)),"")</f>
        <v/>
      </c>
      <c r="H2630" s="41"/>
      <c r="I2630" s="41"/>
      <c r="J2630" s="41"/>
      <c r="K2630" s="41"/>
      <c r="L2630" s="41"/>
      <c r="M2630" s="92"/>
      <c r="N2630" s="41"/>
      <c r="O2630" s="41"/>
      <c r="P2630" s="41"/>
      <c r="Q2630" s="41"/>
      <c r="R2630" s="41"/>
      <c r="S2630" s="41"/>
      <c r="T2630" s="41"/>
      <c r="U2630" s="47"/>
      <c r="V2630" s="49"/>
      <c r="W2630" s="41"/>
      <c r="X2630" s="41"/>
      <c r="Y2630" s="41"/>
      <c r="AA2630" s="37" t="str">
        <f>IF($I2630&lt;&gt;"",VLOOKUP($I2630,'Valid Values - Search'!$R$4:$T$4719,3,FALSE),"")</f>
        <v/>
      </c>
      <c r="AB2630" s="37" t="str">
        <f>IF($I2630&lt;&gt;"",VLOOKUP($I2630,'Valid Values - Search'!$R$4:$S$4719,2,FALSE),"")</f>
        <v/>
      </c>
      <c r="AC2630" s="38" t="str">
        <f t="shared" si="41"/>
        <v/>
      </c>
      <c r="AD2630" s="38"/>
    </row>
    <row r="2631" spans="1:30">
      <c r="A2631" s="46"/>
      <c r="B2631" s="47"/>
      <c r="C2631" s="49"/>
      <c r="D2631" s="41"/>
      <c r="E2631" s="41"/>
      <c r="F2631" s="41"/>
      <c r="G2631" s="50" t="str">
        <f>IF(A2631&lt;&gt;"",CONCATENATE(A2631,":",YEAR(B2631),IF(MONTH(B2631)&gt;9,MONTH(B2631),CONCATENATE(0,MONTH(B2631))),IF(DAY(B2631)&gt;9,DAY(B2631),CONCATENATE(0,DAY(B2631))),IF(HOUR(C2631)&gt;9,HOUR(C2631),CONCATENATE(0,HOUR(C2631))),IF(MINUTE(C2631)&gt;9,MINUTE(C2631),CONCATENATE(0,MINUTE(C2631))),":",VLOOKUP(F2631,'Valid Values - Results'!$D$4:$F$12,3,FALSE)),"")</f>
        <v/>
      </c>
      <c r="H2631" s="41"/>
      <c r="I2631" s="41"/>
      <c r="J2631" s="41"/>
      <c r="K2631" s="41"/>
      <c r="L2631" s="41"/>
      <c r="M2631" s="92"/>
      <c r="N2631" s="41"/>
      <c r="O2631" s="41"/>
      <c r="P2631" s="41"/>
      <c r="Q2631" s="41"/>
      <c r="R2631" s="41"/>
      <c r="S2631" s="41"/>
      <c r="T2631" s="41"/>
      <c r="U2631" s="47"/>
      <c r="V2631" s="49"/>
      <c r="W2631" s="41"/>
      <c r="X2631" s="41"/>
      <c r="Y2631" s="41"/>
      <c r="AA2631" s="37" t="str">
        <f>IF($I2631&lt;&gt;"",VLOOKUP($I2631,'Valid Values - Search'!$R$4:$T$4719,3,FALSE),"")</f>
        <v/>
      </c>
      <c r="AB2631" s="37" t="str">
        <f>IF($I2631&lt;&gt;"",VLOOKUP($I2631,'Valid Values - Search'!$R$4:$S$4719,2,FALSE),"")</f>
        <v/>
      </c>
      <c r="AC2631" s="38" t="str">
        <f t="shared" si="41"/>
        <v/>
      </c>
      <c r="AD2631" s="38"/>
    </row>
    <row r="2632" spans="1:30">
      <c r="A2632" s="46"/>
      <c r="B2632" s="47"/>
      <c r="C2632" s="49"/>
      <c r="D2632" s="41"/>
      <c r="E2632" s="41"/>
      <c r="F2632" s="41"/>
      <c r="G2632" s="50" t="str">
        <f>IF(A2632&lt;&gt;"",CONCATENATE(A2632,":",YEAR(B2632),IF(MONTH(B2632)&gt;9,MONTH(B2632),CONCATENATE(0,MONTH(B2632))),IF(DAY(B2632)&gt;9,DAY(B2632),CONCATENATE(0,DAY(B2632))),IF(HOUR(C2632)&gt;9,HOUR(C2632),CONCATENATE(0,HOUR(C2632))),IF(MINUTE(C2632)&gt;9,MINUTE(C2632),CONCATENATE(0,MINUTE(C2632))),":",VLOOKUP(F2632,'Valid Values - Results'!$D$4:$F$12,3,FALSE)),"")</f>
        <v/>
      </c>
      <c r="H2632" s="41"/>
      <c r="I2632" s="41"/>
      <c r="J2632" s="41"/>
      <c r="K2632" s="41"/>
      <c r="L2632" s="41"/>
      <c r="M2632" s="92"/>
      <c r="N2632" s="41"/>
      <c r="O2632" s="41"/>
      <c r="P2632" s="41"/>
      <c r="Q2632" s="41"/>
      <c r="R2632" s="41"/>
      <c r="S2632" s="41"/>
      <c r="T2632" s="41"/>
      <c r="U2632" s="47"/>
      <c r="V2632" s="49"/>
      <c r="W2632" s="41"/>
      <c r="X2632" s="41"/>
      <c r="Y2632" s="41"/>
      <c r="AA2632" s="37" t="str">
        <f>IF($I2632&lt;&gt;"",VLOOKUP($I2632,'Valid Values - Search'!$R$4:$T$4719,3,FALSE),"")</f>
        <v/>
      </c>
      <c r="AB2632" s="37" t="str">
        <f>IF($I2632&lt;&gt;"",VLOOKUP($I2632,'Valid Values - Search'!$R$4:$S$4719,2,FALSE),"")</f>
        <v/>
      </c>
      <c r="AC2632" s="38" t="str">
        <f t="shared" si="41"/>
        <v/>
      </c>
      <c r="AD2632" s="38"/>
    </row>
    <row r="2633" spans="1:30">
      <c r="A2633" s="46"/>
      <c r="B2633" s="47"/>
      <c r="C2633" s="49"/>
      <c r="D2633" s="41"/>
      <c r="E2633" s="41"/>
      <c r="F2633" s="41"/>
      <c r="G2633" s="50" t="str">
        <f>IF(A2633&lt;&gt;"",CONCATENATE(A2633,":",YEAR(B2633),IF(MONTH(B2633)&gt;9,MONTH(B2633),CONCATENATE(0,MONTH(B2633))),IF(DAY(B2633)&gt;9,DAY(B2633),CONCATENATE(0,DAY(B2633))),IF(HOUR(C2633)&gt;9,HOUR(C2633),CONCATENATE(0,HOUR(C2633))),IF(MINUTE(C2633)&gt;9,MINUTE(C2633),CONCATENATE(0,MINUTE(C2633))),":",VLOOKUP(F2633,'Valid Values - Results'!$D$4:$F$12,3,FALSE)),"")</f>
        <v/>
      </c>
      <c r="H2633" s="41"/>
      <c r="I2633" s="41"/>
      <c r="J2633" s="41"/>
      <c r="K2633" s="41"/>
      <c r="L2633" s="41"/>
      <c r="M2633" s="92"/>
      <c r="N2633" s="41"/>
      <c r="O2633" s="41"/>
      <c r="P2633" s="41"/>
      <c r="Q2633" s="41"/>
      <c r="R2633" s="41"/>
      <c r="S2633" s="41"/>
      <c r="T2633" s="41"/>
      <c r="U2633" s="47"/>
      <c r="V2633" s="49"/>
      <c r="W2633" s="41"/>
      <c r="X2633" s="41"/>
      <c r="Y2633" s="41"/>
      <c r="AA2633" s="37" t="str">
        <f>IF($I2633&lt;&gt;"",VLOOKUP($I2633,'Valid Values - Search'!$R$4:$T$4719,3,FALSE),"")</f>
        <v/>
      </c>
      <c r="AB2633" s="37" t="str">
        <f>IF($I2633&lt;&gt;"",VLOOKUP($I2633,'Valid Values - Search'!$R$4:$S$4719,2,FALSE),"")</f>
        <v/>
      </c>
      <c r="AC2633" s="38" t="str">
        <f t="shared" si="41"/>
        <v/>
      </c>
      <c r="AD2633" s="38"/>
    </row>
    <row r="2634" spans="1:30">
      <c r="A2634" s="46"/>
      <c r="B2634" s="47"/>
      <c r="C2634" s="49"/>
      <c r="D2634" s="41"/>
      <c r="E2634" s="41"/>
      <c r="F2634" s="41"/>
      <c r="G2634" s="50" t="str">
        <f>IF(A2634&lt;&gt;"",CONCATENATE(A2634,":",YEAR(B2634),IF(MONTH(B2634)&gt;9,MONTH(B2634),CONCATENATE(0,MONTH(B2634))),IF(DAY(B2634)&gt;9,DAY(B2634),CONCATENATE(0,DAY(B2634))),IF(HOUR(C2634)&gt;9,HOUR(C2634),CONCATENATE(0,HOUR(C2634))),IF(MINUTE(C2634)&gt;9,MINUTE(C2634),CONCATENATE(0,MINUTE(C2634))),":",VLOOKUP(F2634,'Valid Values - Results'!$D$4:$F$12,3,FALSE)),"")</f>
        <v/>
      </c>
      <c r="H2634" s="41"/>
      <c r="I2634" s="41"/>
      <c r="J2634" s="41"/>
      <c r="K2634" s="41"/>
      <c r="L2634" s="41"/>
      <c r="M2634" s="92"/>
      <c r="N2634" s="41"/>
      <c r="O2634" s="41"/>
      <c r="P2634" s="41"/>
      <c r="Q2634" s="41"/>
      <c r="R2634" s="41"/>
      <c r="S2634" s="41"/>
      <c r="T2634" s="41"/>
      <c r="U2634" s="47"/>
      <c r="V2634" s="49"/>
      <c r="W2634" s="41"/>
      <c r="X2634" s="41"/>
      <c r="Y2634" s="41"/>
      <c r="AA2634" s="37" t="str">
        <f>IF($I2634&lt;&gt;"",VLOOKUP($I2634,'Valid Values - Search'!$R$4:$T$4719,3,FALSE),"")</f>
        <v/>
      </c>
      <c r="AB2634" s="37" t="str">
        <f>IF($I2634&lt;&gt;"",VLOOKUP($I2634,'Valid Values - Search'!$R$4:$S$4719,2,FALSE),"")</f>
        <v/>
      </c>
      <c r="AC2634" s="38" t="str">
        <f t="shared" si="41"/>
        <v/>
      </c>
      <c r="AD2634" s="38"/>
    </row>
    <row r="2635" spans="1:30">
      <c r="A2635" s="46"/>
      <c r="B2635" s="47"/>
      <c r="C2635" s="49"/>
      <c r="D2635" s="41"/>
      <c r="E2635" s="41"/>
      <c r="F2635" s="41"/>
      <c r="G2635" s="50" t="str">
        <f>IF(A2635&lt;&gt;"",CONCATENATE(A2635,":",YEAR(B2635),IF(MONTH(B2635)&gt;9,MONTH(B2635),CONCATENATE(0,MONTH(B2635))),IF(DAY(B2635)&gt;9,DAY(B2635),CONCATENATE(0,DAY(B2635))),IF(HOUR(C2635)&gt;9,HOUR(C2635),CONCATENATE(0,HOUR(C2635))),IF(MINUTE(C2635)&gt;9,MINUTE(C2635),CONCATENATE(0,MINUTE(C2635))),":",VLOOKUP(F2635,'Valid Values - Results'!$D$4:$F$12,3,FALSE)),"")</f>
        <v/>
      </c>
      <c r="H2635" s="41"/>
      <c r="I2635" s="41"/>
      <c r="J2635" s="41"/>
      <c r="K2635" s="41"/>
      <c r="L2635" s="41"/>
      <c r="M2635" s="92"/>
      <c r="N2635" s="41"/>
      <c r="O2635" s="41"/>
      <c r="P2635" s="41"/>
      <c r="Q2635" s="41"/>
      <c r="R2635" s="41"/>
      <c r="S2635" s="41"/>
      <c r="T2635" s="41"/>
      <c r="U2635" s="47"/>
      <c r="V2635" s="49"/>
      <c r="W2635" s="41"/>
      <c r="X2635" s="41"/>
      <c r="Y2635" s="41"/>
      <c r="AA2635" s="37" t="str">
        <f>IF($I2635&lt;&gt;"",VLOOKUP($I2635,'Valid Values - Search'!$R$4:$T$4719,3,FALSE),"")</f>
        <v/>
      </c>
      <c r="AB2635" s="37" t="str">
        <f>IF($I2635&lt;&gt;"",VLOOKUP($I2635,'Valid Values - Search'!$R$4:$S$4719,2,FALSE),"")</f>
        <v/>
      </c>
      <c r="AC2635" s="38" t="str">
        <f t="shared" si="41"/>
        <v/>
      </c>
      <c r="AD2635" s="38"/>
    </row>
    <row r="2636" spans="1:30">
      <c r="A2636" s="46"/>
      <c r="B2636" s="47"/>
      <c r="C2636" s="49"/>
      <c r="D2636" s="41"/>
      <c r="E2636" s="41"/>
      <c r="F2636" s="41"/>
      <c r="G2636" s="50" t="str">
        <f>IF(A2636&lt;&gt;"",CONCATENATE(A2636,":",YEAR(B2636),IF(MONTH(B2636)&gt;9,MONTH(B2636),CONCATENATE(0,MONTH(B2636))),IF(DAY(B2636)&gt;9,DAY(B2636),CONCATENATE(0,DAY(B2636))),IF(HOUR(C2636)&gt;9,HOUR(C2636),CONCATENATE(0,HOUR(C2636))),IF(MINUTE(C2636)&gt;9,MINUTE(C2636),CONCATENATE(0,MINUTE(C2636))),":",VLOOKUP(F2636,'Valid Values - Results'!$D$4:$F$12,3,FALSE)),"")</f>
        <v/>
      </c>
      <c r="H2636" s="41"/>
      <c r="I2636" s="41"/>
      <c r="J2636" s="41"/>
      <c r="K2636" s="41"/>
      <c r="L2636" s="41"/>
      <c r="M2636" s="92"/>
      <c r="N2636" s="41"/>
      <c r="O2636" s="41"/>
      <c r="P2636" s="41"/>
      <c r="Q2636" s="41"/>
      <c r="R2636" s="41"/>
      <c r="S2636" s="41"/>
      <c r="T2636" s="41"/>
      <c r="U2636" s="47"/>
      <c r="V2636" s="49"/>
      <c r="W2636" s="41"/>
      <c r="X2636" s="41"/>
      <c r="Y2636" s="41"/>
      <c r="AA2636" s="37" t="str">
        <f>IF($I2636&lt;&gt;"",VLOOKUP($I2636,'Valid Values - Search'!$R$4:$T$4719,3,FALSE),"")</f>
        <v/>
      </c>
      <c r="AB2636" s="37" t="str">
        <f>IF($I2636&lt;&gt;"",VLOOKUP($I2636,'Valid Values - Search'!$R$4:$S$4719,2,FALSE),"")</f>
        <v/>
      </c>
      <c r="AC2636" s="38" t="str">
        <f t="shared" si="41"/>
        <v/>
      </c>
      <c r="AD2636" s="38"/>
    </row>
    <row r="2637" spans="1:30">
      <c r="A2637" s="46"/>
      <c r="B2637" s="47"/>
      <c r="C2637" s="49"/>
      <c r="D2637" s="41"/>
      <c r="E2637" s="41"/>
      <c r="F2637" s="41"/>
      <c r="G2637" s="50" t="str">
        <f>IF(A2637&lt;&gt;"",CONCATENATE(A2637,":",YEAR(B2637),IF(MONTH(B2637)&gt;9,MONTH(B2637),CONCATENATE(0,MONTH(B2637))),IF(DAY(B2637)&gt;9,DAY(B2637),CONCATENATE(0,DAY(B2637))),IF(HOUR(C2637)&gt;9,HOUR(C2637),CONCATENATE(0,HOUR(C2637))),IF(MINUTE(C2637)&gt;9,MINUTE(C2637),CONCATENATE(0,MINUTE(C2637))),":",VLOOKUP(F2637,'Valid Values - Results'!$D$4:$F$12,3,FALSE)),"")</f>
        <v/>
      </c>
      <c r="H2637" s="41"/>
      <c r="I2637" s="41"/>
      <c r="J2637" s="41"/>
      <c r="K2637" s="41"/>
      <c r="L2637" s="41"/>
      <c r="M2637" s="92"/>
      <c r="N2637" s="41"/>
      <c r="O2637" s="41"/>
      <c r="P2637" s="41"/>
      <c r="Q2637" s="41"/>
      <c r="R2637" s="41"/>
      <c r="S2637" s="41"/>
      <c r="T2637" s="41"/>
      <c r="U2637" s="47"/>
      <c r="V2637" s="49"/>
      <c r="W2637" s="41"/>
      <c r="X2637" s="41"/>
      <c r="Y2637" s="41"/>
      <c r="AA2637" s="37" t="str">
        <f>IF($I2637&lt;&gt;"",VLOOKUP($I2637,'Valid Values - Search'!$R$4:$T$4719,3,FALSE),"")</f>
        <v/>
      </c>
      <c r="AB2637" s="37" t="str">
        <f>IF($I2637&lt;&gt;"",VLOOKUP($I2637,'Valid Values - Search'!$R$4:$S$4719,2,FALSE),"")</f>
        <v/>
      </c>
      <c r="AC2637" s="38" t="str">
        <f t="shared" si="41"/>
        <v/>
      </c>
      <c r="AD2637" s="38"/>
    </row>
    <row r="2638" spans="1:30">
      <c r="A2638" s="46"/>
      <c r="B2638" s="47"/>
      <c r="C2638" s="49"/>
      <c r="D2638" s="41"/>
      <c r="E2638" s="41"/>
      <c r="F2638" s="41"/>
      <c r="G2638" s="50" t="str">
        <f>IF(A2638&lt;&gt;"",CONCATENATE(A2638,":",YEAR(B2638),IF(MONTH(B2638)&gt;9,MONTH(B2638),CONCATENATE(0,MONTH(B2638))),IF(DAY(B2638)&gt;9,DAY(B2638),CONCATENATE(0,DAY(B2638))),IF(HOUR(C2638)&gt;9,HOUR(C2638),CONCATENATE(0,HOUR(C2638))),IF(MINUTE(C2638)&gt;9,MINUTE(C2638),CONCATENATE(0,MINUTE(C2638))),":",VLOOKUP(F2638,'Valid Values - Results'!$D$4:$F$12,3,FALSE)),"")</f>
        <v/>
      </c>
      <c r="H2638" s="41"/>
      <c r="I2638" s="41"/>
      <c r="J2638" s="41"/>
      <c r="K2638" s="41"/>
      <c r="L2638" s="41"/>
      <c r="M2638" s="92"/>
      <c r="N2638" s="41"/>
      <c r="O2638" s="41"/>
      <c r="P2638" s="41"/>
      <c r="Q2638" s="41"/>
      <c r="R2638" s="41"/>
      <c r="S2638" s="41"/>
      <c r="T2638" s="41"/>
      <c r="U2638" s="47"/>
      <c r="V2638" s="49"/>
      <c r="W2638" s="41"/>
      <c r="X2638" s="41"/>
      <c r="Y2638" s="41"/>
      <c r="AA2638" s="37" t="str">
        <f>IF($I2638&lt;&gt;"",VLOOKUP($I2638,'Valid Values - Search'!$R$4:$T$4719,3,FALSE),"")</f>
        <v/>
      </c>
      <c r="AB2638" s="37" t="str">
        <f>IF($I2638&lt;&gt;"",VLOOKUP($I2638,'Valid Values - Search'!$R$4:$S$4719,2,FALSE),"")</f>
        <v/>
      </c>
      <c r="AC2638" s="38" t="str">
        <f t="shared" si="41"/>
        <v/>
      </c>
      <c r="AD2638" s="38"/>
    </row>
    <row r="2639" spans="1:30">
      <c r="A2639" s="46"/>
      <c r="B2639" s="47"/>
      <c r="C2639" s="49"/>
      <c r="D2639" s="41"/>
      <c r="E2639" s="41"/>
      <c r="F2639" s="41"/>
      <c r="G2639" s="50" t="str">
        <f>IF(A2639&lt;&gt;"",CONCATENATE(A2639,":",YEAR(B2639),IF(MONTH(B2639)&gt;9,MONTH(B2639),CONCATENATE(0,MONTH(B2639))),IF(DAY(B2639)&gt;9,DAY(B2639),CONCATENATE(0,DAY(B2639))),IF(HOUR(C2639)&gt;9,HOUR(C2639),CONCATENATE(0,HOUR(C2639))),IF(MINUTE(C2639)&gt;9,MINUTE(C2639),CONCATENATE(0,MINUTE(C2639))),":",VLOOKUP(F2639,'Valid Values - Results'!$D$4:$F$12,3,FALSE)),"")</f>
        <v/>
      </c>
      <c r="H2639" s="41"/>
      <c r="I2639" s="41"/>
      <c r="J2639" s="41"/>
      <c r="K2639" s="41"/>
      <c r="L2639" s="41"/>
      <c r="M2639" s="92"/>
      <c r="N2639" s="41"/>
      <c r="O2639" s="41"/>
      <c r="P2639" s="41"/>
      <c r="Q2639" s="41"/>
      <c r="R2639" s="41"/>
      <c r="S2639" s="41"/>
      <c r="T2639" s="41"/>
      <c r="U2639" s="47"/>
      <c r="V2639" s="49"/>
      <c r="W2639" s="41"/>
      <c r="X2639" s="41"/>
      <c r="Y2639" s="41"/>
      <c r="AA2639" s="37" t="str">
        <f>IF($I2639&lt;&gt;"",VLOOKUP($I2639,'Valid Values - Search'!$R$4:$T$4719,3,FALSE),"")</f>
        <v/>
      </c>
      <c r="AB2639" s="37" t="str">
        <f>IF($I2639&lt;&gt;"",VLOOKUP($I2639,'Valid Values - Search'!$R$4:$S$4719,2,FALSE),"")</f>
        <v/>
      </c>
      <c r="AC2639" s="38" t="str">
        <f t="shared" si="41"/>
        <v/>
      </c>
      <c r="AD2639" s="38"/>
    </row>
    <row r="2640" spans="1:30">
      <c r="A2640" s="46"/>
      <c r="B2640" s="47"/>
      <c r="C2640" s="49"/>
      <c r="D2640" s="41"/>
      <c r="E2640" s="41"/>
      <c r="F2640" s="41"/>
      <c r="G2640" s="50" t="str">
        <f>IF(A2640&lt;&gt;"",CONCATENATE(A2640,":",YEAR(B2640),IF(MONTH(B2640)&gt;9,MONTH(B2640),CONCATENATE(0,MONTH(B2640))),IF(DAY(B2640)&gt;9,DAY(B2640),CONCATENATE(0,DAY(B2640))),IF(HOUR(C2640)&gt;9,HOUR(C2640),CONCATENATE(0,HOUR(C2640))),IF(MINUTE(C2640)&gt;9,MINUTE(C2640),CONCATENATE(0,MINUTE(C2640))),":",VLOOKUP(F2640,'Valid Values - Results'!$D$4:$F$12,3,FALSE)),"")</f>
        <v/>
      </c>
      <c r="H2640" s="41"/>
      <c r="I2640" s="41"/>
      <c r="J2640" s="41"/>
      <c r="K2640" s="41"/>
      <c r="L2640" s="41"/>
      <c r="M2640" s="92"/>
      <c r="N2640" s="41"/>
      <c r="O2640" s="41"/>
      <c r="P2640" s="41"/>
      <c r="Q2640" s="41"/>
      <c r="R2640" s="41"/>
      <c r="S2640" s="41"/>
      <c r="T2640" s="41"/>
      <c r="U2640" s="47"/>
      <c r="V2640" s="49"/>
      <c r="W2640" s="41"/>
      <c r="X2640" s="41"/>
      <c r="Y2640" s="41"/>
      <c r="AA2640" s="37" t="str">
        <f>IF($I2640&lt;&gt;"",VLOOKUP($I2640,'Valid Values - Search'!$R$4:$T$4719,3,FALSE),"")</f>
        <v/>
      </c>
      <c r="AB2640" s="37" t="str">
        <f>IF($I2640&lt;&gt;"",VLOOKUP($I2640,'Valid Values - Search'!$R$4:$S$4719,2,FALSE),"")</f>
        <v/>
      </c>
      <c r="AC2640" s="38" t="str">
        <f t="shared" si="41"/>
        <v/>
      </c>
      <c r="AD2640" s="38"/>
    </row>
    <row r="2641" spans="1:30">
      <c r="A2641" s="46"/>
      <c r="B2641" s="47"/>
      <c r="C2641" s="49"/>
      <c r="D2641" s="41"/>
      <c r="E2641" s="41"/>
      <c r="F2641" s="41"/>
      <c r="G2641" s="50" t="str">
        <f>IF(A2641&lt;&gt;"",CONCATENATE(A2641,":",YEAR(B2641),IF(MONTH(B2641)&gt;9,MONTH(B2641),CONCATENATE(0,MONTH(B2641))),IF(DAY(B2641)&gt;9,DAY(B2641),CONCATENATE(0,DAY(B2641))),IF(HOUR(C2641)&gt;9,HOUR(C2641),CONCATENATE(0,HOUR(C2641))),IF(MINUTE(C2641)&gt;9,MINUTE(C2641),CONCATENATE(0,MINUTE(C2641))),":",VLOOKUP(F2641,'Valid Values - Results'!$D$4:$F$12,3,FALSE)),"")</f>
        <v/>
      </c>
      <c r="H2641" s="41"/>
      <c r="I2641" s="41"/>
      <c r="J2641" s="41"/>
      <c r="K2641" s="41"/>
      <c r="L2641" s="41"/>
      <c r="M2641" s="92"/>
      <c r="N2641" s="41"/>
      <c r="O2641" s="41"/>
      <c r="P2641" s="41"/>
      <c r="Q2641" s="41"/>
      <c r="R2641" s="41"/>
      <c r="S2641" s="41"/>
      <c r="T2641" s="41"/>
      <c r="U2641" s="47"/>
      <c r="V2641" s="49"/>
      <c r="W2641" s="41"/>
      <c r="X2641" s="41"/>
      <c r="Y2641" s="41"/>
      <c r="AA2641" s="37" t="str">
        <f>IF($I2641&lt;&gt;"",VLOOKUP($I2641,'Valid Values - Search'!$R$4:$T$4719,3,FALSE),"")</f>
        <v/>
      </c>
      <c r="AB2641" s="37" t="str">
        <f>IF($I2641&lt;&gt;"",VLOOKUP($I2641,'Valid Values - Search'!$R$4:$S$4719,2,FALSE),"")</f>
        <v/>
      </c>
      <c r="AC2641" s="38" t="str">
        <f t="shared" si="41"/>
        <v/>
      </c>
      <c r="AD2641" s="38"/>
    </row>
    <row r="2642" spans="1:30">
      <c r="A2642" s="46"/>
      <c r="B2642" s="47"/>
      <c r="C2642" s="49"/>
      <c r="D2642" s="41"/>
      <c r="E2642" s="41"/>
      <c r="F2642" s="41"/>
      <c r="G2642" s="50" t="str">
        <f>IF(A2642&lt;&gt;"",CONCATENATE(A2642,":",YEAR(B2642),IF(MONTH(B2642)&gt;9,MONTH(B2642),CONCATENATE(0,MONTH(B2642))),IF(DAY(B2642)&gt;9,DAY(B2642),CONCATENATE(0,DAY(B2642))),IF(HOUR(C2642)&gt;9,HOUR(C2642),CONCATENATE(0,HOUR(C2642))),IF(MINUTE(C2642)&gt;9,MINUTE(C2642),CONCATENATE(0,MINUTE(C2642))),":",VLOOKUP(F2642,'Valid Values - Results'!$D$4:$F$12,3,FALSE)),"")</f>
        <v/>
      </c>
      <c r="H2642" s="41"/>
      <c r="I2642" s="41"/>
      <c r="J2642" s="41"/>
      <c r="K2642" s="41"/>
      <c r="L2642" s="41"/>
      <c r="M2642" s="92"/>
      <c r="N2642" s="41"/>
      <c r="O2642" s="41"/>
      <c r="P2642" s="41"/>
      <c r="Q2642" s="41"/>
      <c r="R2642" s="41"/>
      <c r="S2642" s="41"/>
      <c r="T2642" s="41"/>
      <c r="U2642" s="47"/>
      <c r="V2642" s="49"/>
      <c r="W2642" s="41"/>
      <c r="X2642" s="41"/>
      <c r="Y2642" s="41"/>
      <c r="AA2642" s="37" t="str">
        <f>IF($I2642&lt;&gt;"",VLOOKUP($I2642,'Valid Values - Search'!$R$4:$T$4719,3,FALSE),"")</f>
        <v/>
      </c>
      <c r="AB2642" s="37" t="str">
        <f>IF($I2642&lt;&gt;"",VLOOKUP($I2642,'Valid Values - Search'!$R$4:$S$4719,2,FALSE),"")</f>
        <v/>
      </c>
      <c r="AC2642" s="38" t="str">
        <f t="shared" si="41"/>
        <v/>
      </c>
      <c r="AD2642" s="38"/>
    </row>
    <row r="2643" spans="1:30">
      <c r="A2643" s="46"/>
      <c r="B2643" s="47"/>
      <c r="C2643" s="49"/>
      <c r="D2643" s="41"/>
      <c r="E2643" s="41"/>
      <c r="F2643" s="41"/>
      <c r="G2643" s="50" t="str">
        <f>IF(A2643&lt;&gt;"",CONCATENATE(A2643,":",YEAR(B2643),IF(MONTH(B2643)&gt;9,MONTH(B2643),CONCATENATE(0,MONTH(B2643))),IF(DAY(B2643)&gt;9,DAY(B2643),CONCATENATE(0,DAY(B2643))),IF(HOUR(C2643)&gt;9,HOUR(C2643),CONCATENATE(0,HOUR(C2643))),IF(MINUTE(C2643)&gt;9,MINUTE(C2643),CONCATENATE(0,MINUTE(C2643))),":",VLOOKUP(F2643,'Valid Values - Results'!$D$4:$F$12,3,FALSE)),"")</f>
        <v/>
      </c>
      <c r="H2643" s="41"/>
      <c r="I2643" s="41"/>
      <c r="J2643" s="41"/>
      <c r="K2643" s="41"/>
      <c r="L2643" s="41"/>
      <c r="M2643" s="92"/>
      <c r="N2643" s="41"/>
      <c r="O2643" s="41"/>
      <c r="P2643" s="41"/>
      <c r="Q2643" s="41"/>
      <c r="R2643" s="41"/>
      <c r="S2643" s="41"/>
      <c r="T2643" s="41"/>
      <c r="U2643" s="47"/>
      <c r="V2643" s="49"/>
      <c r="W2643" s="41"/>
      <c r="X2643" s="41"/>
      <c r="Y2643" s="41"/>
      <c r="AA2643" s="37" t="str">
        <f>IF($I2643&lt;&gt;"",VLOOKUP($I2643,'Valid Values - Search'!$R$4:$T$4719,3,FALSE),"")</f>
        <v/>
      </c>
      <c r="AB2643" s="37" t="str">
        <f>IF($I2643&lt;&gt;"",VLOOKUP($I2643,'Valid Values - Search'!$R$4:$S$4719,2,FALSE),"")</f>
        <v/>
      </c>
      <c r="AC2643" s="38" t="str">
        <f t="shared" si="41"/>
        <v/>
      </c>
      <c r="AD2643" s="38"/>
    </row>
    <row r="2644" spans="1:30">
      <c r="A2644" s="46"/>
      <c r="B2644" s="47"/>
      <c r="C2644" s="49"/>
      <c r="D2644" s="41"/>
      <c r="E2644" s="41"/>
      <c r="F2644" s="41"/>
      <c r="G2644" s="50" t="str">
        <f>IF(A2644&lt;&gt;"",CONCATENATE(A2644,":",YEAR(B2644),IF(MONTH(B2644)&gt;9,MONTH(B2644),CONCATENATE(0,MONTH(B2644))),IF(DAY(B2644)&gt;9,DAY(B2644),CONCATENATE(0,DAY(B2644))),IF(HOUR(C2644)&gt;9,HOUR(C2644),CONCATENATE(0,HOUR(C2644))),IF(MINUTE(C2644)&gt;9,MINUTE(C2644),CONCATENATE(0,MINUTE(C2644))),":",VLOOKUP(F2644,'Valid Values - Results'!$D$4:$F$12,3,FALSE)),"")</f>
        <v/>
      </c>
      <c r="H2644" s="41"/>
      <c r="I2644" s="41"/>
      <c r="J2644" s="41"/>
      <c r="K2644" s="41"/>
      <c r="L2644" s="41"/>
      <c r="M2644" s="92"/>
      <c r="N2644" s="41"/>
      <c r="O2644" s="41"/>
      <c r="P2644" s="41"/>
      <c r="Q2644" s="41"/>
      <c r="R2644" s="41"/>
      <c r="S2644" s="41"/>
      <c r="T2644" s="41"/>
      <c r="U2644" s="47"/>
      <c r="V2644" s="49"/>
      <c r="W2644" s="41"/>
      <c r="X2644" s="41"/>
      <c r="Y2644" s="41"/>
      <c r="AA2644" s="37" t="str">
        <f>IF($I2644&lt;&gt;"",VLOOKUP($I2644,'Valid Values - Search'!$R$4:$T$4719,3,FALSE),"")</f>
        <v/>
      </c>
      <c r="AB2644" s="37" t="str">
        <f>IF($I2644&lt;&gt;"",VLOOKUP($I2644,'Valid Values - Search'!$R$4:$S$4719,2,FALSE),"")</f>
        <v/>
      </c>
      <c r="AC2644" s="38" t="str">
        <f t="shared" si="41"/>
        <v/>
      </c>
      <c r="AD2644" s="38"/>
    </row>
    <row r="2645" spans="1:30">
      <c r="A2645" s="46"/>
      <c r="B2645" s="47"/>
      <c r="C2645" s="49"/>
      <c r="D2645" s="41"/>
      <c r="E2645" s="41"/>
      <c r="F2645" s="41"/>
      <c r="G2645" s="50" t="str">
        <f>IF(A2645&lt;&gt;"",CONCATENATE(A2645,":",YEAR(B2645),IF(MONTH(B2645)&gt;9,MONTH(B2645),CONCATENATE(0,MONTH(B2645))),IF(DAY(B2645)&gt;9,DAY(B2645),CONCATENATE(0,DAY(B2645))),IF(HOUR(C2645)&gt;9,HOUR(C2645),CONCATENATE(0,HOUR(C2645))),IF(MINUTE(C2645)&gt;9,MINUTE(C2645),CONCATENATE(0,MINUTE(C2645))),":",VLOOKUP(F2645,'Valid Values - Results'!$D$4:$F$12,3,FALSE)),"")</f>
        <v/>
      </c>
      <c r="H2645" s="41"/>
      <c r="I2645" s="41"/>
      <c r="J2645" s="41"/>
      <c r="K2645" s="41"/>
      <c r="L2645" s="41"/>
      <c r="M2645" s="92"/>
      <c r="N2645" s="41"/>
      <c r="O2645" s="41"/>
      <c r="P2645" s="41"/>
      <c r="Q2645" s="41"/>
      <c r="R2645" s="41"/>
      <c r="S2645" s="41"/>
      <c r="T2645" s="41"/>
      <c r="U2645" s="47"/>
      <c r="V2645" s="49"/>
      <c r="W2645" s="41"/>
      <c r="X2645" s="41"/>
      <c r="Y2645" s="41"/>
      <c r="AA2645" s="37" t="str">
        <f>IF($I2645&lt;&gt;"",VLOOKUP($I2645,'Valid Values - Search'!$R$4:$T$4719,3,FALSE),"")</f>
        <v/>
      </c>
      <c r="AB2645" s="37" t="str">
        <f>IF($I2645&lt;&gt;"",VLOOKUP($I2645,'Valid Values - Search'!$R$4:$S$4719,2,FALSE),"")</f>
        <v/>
      </c>
      <c r="AC2645" s="38" t="str">
        <f t="shared" si="41"/>
        <v/>
      </c>
      <c r="AD2645" s="38"/>
    </row>
    <row r="2646" spans="1:30">
      <c r="A2646" s="46"/>
      <c r="B2646" s="47"/>
      <c r="C2646" s="49"/>
      <c r="D2646" s="41"/>
      <c r="E2646" s="41"/>
      <c r="F2646" s="41"/>
      <c r="G2646" s="50" t="str">
        <f>IF(A2646&lt;&gt;"",CONCATENATE(A2646,":",YEAR(B2646),IF(MONTH(B2646)&gt;9,MONTH(B2646),CONCATENATE(0,MONTH(B2646))),IF(DAY(B2646)&gt;9,DAY(B2646),CONCATENATE(0,DAY(B2646))),IF(HOUR(C2646)&gt;9,HOUR(C2646),CONCATENATE(0,HOUR(C2646))),IF(MINUTE(C2646)&gt;9,MINUTE(C2646),CONCATENATE(0,MINUTE(C2646))),":",VLOOKUP(F2646,'Valid Values - Results'!$D$4:$F$12,3,FALSE)),"")</f>
        <v/>
      </c>
      <c r="H2646" s="41"/>
      <c r="I2646" s="41"/>
      <c r="J2646" s="41"/>
      <c r="K2646" s="41"/>
      <c r="L2646" s="41"/>
      <c r="M2646" s="92"/>
      <c r="N2646" s="41"/>
      <c r="O2646" s="41"/>
      <c r="P2646" s="41"/>
      <c r="Q2646" s="41"/>
      <c r="R2646" s="41"/>
      <c r="S2646" s="41"/>
      <c r="T2646" s="41"/>
      <c r="U2646" s="47"/>
      <c r="V2646" s="49"/>
      <c r="W2646" s="41"/>
      <c r="X2646" s="41"/>
      <c r="Y2646" s="41"/>
      <c r="AA2646" s="37" t="str">
        <f>IF($I2646&lt;&gt;"",VLOOKUP($I2646,'Valid Values - Search'!$R$4:$T$4719,3,FALSE),"")</f>
        <v/>
      </c>
      <c r="AB2646" s="37" t="str">
        <f>IF($I2646&lt;&gt;"",VLOOKUP($I2646,'Valid Values - Search'!$R$4:$S$4719,2,FALSE),"")</f>
        <v/>
      </c>
      <c r="AC2646" s="38" t="str">
        <f t="shared" si="41"/>
        <v/>
      </c>
      <c r="AD2646" s="38"/>
    </row>
    <row r="2647" spans="1:30">
      <c r="A2647" s="46"/>
      <c r="B2647" s="47"/>
      <c r="C2647" s="49"/>
      <c r="D2647" s="41"/>
      <c r="E2647" s="41"/>
      <c r="F2647" s="41"/>
      <c r="G2647" s="50" t="str">
        <f>IF(A2647&lt;&gt;"",CONCATENATE(A2647,":",YEAR(B2647),IF(MONTH(B2647)&gt;9,MONTH(B2647),CONCATENATE(0,MONTH(B2647))),IF(DAY(B2647)&gt;9,DAY(B2647),CONCATENATE(0,DAY(B2647))),IF(HOUR(C2647)&gt;9,HOUR(C2647),CONCATENATE(0,HOUR(C2647))),IF(MINUTE(C2647)&gt;9,MINUTE(C2647),CONCATENATE(0,MINUTE(C2647))),":",VLOOKUP(F2647,'Valid Values - Results'!$D$4:$F$12,3,FALSE)),"")</f>
        <v/>
      </c>
      <c r="H2647" s="41"/>
      <c r="I2647" s="41"/>
      <c r="J2647" s="41"/>
      <c r="K2647" s="41"/>
      <c r="L2647" s="41"/>
      <c r="M2647" s="92"/>
      <c r="N2647" s="41"/>
      <c r="O2647" s="41"/>
      <c r="P2647" s="41"/>
      <c r="Q2647" s="41"/>
      <c r="R2647" s="41"/>
      <c r="S2647" s="41"/>
      <c r="T2647" s="41"/>
      <c r="U2647" s="47"/>
      <c r="V2647" s="49"/>
      <c r="W2647" s="41"/>
      <c r="X2647" s="41"/>
      <c r="Y2647" s="41"/>
      <c r="AA2647" s="37" t="str">
        <f>IF($I2647&lt;&gt;"",VLOOKUP($I2647,'Valid Values - Search'!$R$4:$T$4719,3,FALSE),"")</f>
        <v/>
      </c>
      <c r="AB2647" s="37" t="str">
        <f>IF($I2647&lt;&gt;"",VLOOKUP($I2647,'Valid Values - Search'!$R$4:$S$4719,2,FALSE),"")</f>
        <v/>
      </c>
      <c r="AC2647" s="38" t="str">
        <f t="shared" si="41"/>
        <v/>
      </c>
      <c r="AD2647" s="38"/>
    </row>
    <row r="2648" spans="1:30">
      <c r="A2648" s="46"/>
      <c r="B2648" s="47"/>
      <c r="C2648" s="49"/>
      <c r="D2648" s="41"/>
      <c r="E2648" s="41"/>
      <c r="F2648" s="41"/>
      <c r="G2648" s="50" t="str">
        <f>IF(A2648&lt;&gt;"",CONCATENATE(A2648,":",YEAR(B2648),IF(MONTH(B2648)&gt;9,MONTH(B2648),CONCATENATE(0,MONTH(B2648))),IF(DAY(B2648)&gt;9,DAY(B2648),CONCATENATE(0,DAY(B2648))),IF(HOUR(C2648)&gt;9,HOUR(C2648),CONCATENATE(0,HOUR(C2648))),IF(MINUTE(C2648)&gt;9,MINUTE(C2648),CONCATENATE(0,MINUTE(C2648))),":",VLOOKUP(F2648,'Valid Values - Results'!$D$4:$F$12,3,FALSE)),"")</f>
        <v/>
      </c>
      <c r="H2648" s="41"/>
      <c r="I2648" s="41"/>
      <c r="J2648" s="41"/>
      <c r="K2648" s="41"/>
      <c r="L2648" s="41"/>
      <c r="M2648" s="92"/>
      <c r="N2648" s="41"/>
      <c r="O2648" s="41"/>
      <c r="P2648" s="41"/>
      <c r="Q2648" s="41"/>
      <c r="R2648" s="41"/>
      <c r="S2648" s="41"/>
      <c r="T2648" s="41"/>
      <c r="U2648" s="47"/>
      <c r="V2648" s="49"/>
      <c r="W2648" s="41"/>
      <c r="X2648" s="41"/>
      <c r="Y2648" s="41"/>
      <c r="AA2648" s="37" t="str">
        <f>IF($I2648&lt;&gt;"",VLOOKUP($I2648,'Valid Values - Search'!$R$4:$T$4719,3,FALSE),"")</f>
        <v/>
      </c>
      <c r="AB2648" s="37" t="str">
        <f>IF($I2648&lt;&gt;"",VLOOKUP($I2648,'Valid Values - Search'!$R$4:$S$4719,2,FALSE),"")</f>
        <v/>
      </c>
      <c r="AC2648" s="38" t="str">
        <f t="shared" si="41"/>
        <v/>
      </c>
      <c r="AD2648" s="38"/>
    </row>
    <row r="2649" spans="1:30">
      <c r="A2649" s="46"/>
      <c r="B2649" s="47"/>
      <c r="C2649" s="49"/>
      <c r="D2649" s="41"/>
      <c r="E2649" s="41"/>
      <c r="F2649" s="41"/>
      <c r="G2649" s="50" t="str">
        <f>IF(A2649&lt;&gt;"",CONCATENATE(A2649,":",YEAR(B2649),IF(MONTH(B2649)&gt;9,MONTH(B2649),CONCATENATE(0,MONTH(B2649))),IF(DAY(B2649)&gt;9,DAY(B2649),CONCATENATE(0,DAY(B2649))),IF(HOUR(C2649)&gt;9,HOUR(C2649),CONCATENATE(0,HOUR(C2649))),IF(MINUTE(C2649)&gt;9,MINUTE(C2649),CONCATENATE(0,MINUTE(C2649))),":",VLOOKUP(F2649,'Valid Values - Results'!$D$4:$F$12,3,FALSE)),"")</f>
        <v/>
      </c>
      <c r="H2649" s="41"/>
      <c r="I2649" s="41"/>
      <c r="J2649" s="41"/>
      <c r="K2649" s="41"/>
      <c r="L2649" s="41"/>
      <c r="M2649" s="92"/>
      <c r="N2649" s="41"/>
      <c r="O2649" s="41"/>
      <c r="P2649" s="41"/>
      <c r="Q2649" s="41"/>
      <c r="R2649" s="41"/>
      <c r="S2649" s="41"/>
      <c r="T2649" s="41"/>
      <c r="U2649" s="47"/>
      <c r="V2649" s="49"/>
      <c r="W2649" s="41"/>
      <c r="X2649" s="41"/>
      <c r="Y2649" s="41"/>
      <c r="AA2649" s="37" t="str">
        <f>IF($I2649&lt;&gt;"",VLOOKUP($I2649,'Valid Values - Search'!$R$4:$T$4719,3,FALSE),"")</f>
        <v/>
      </c>
      <c r="AB2649" s="37" t="str">
        <f>IF($I2649&lt;&gt;"",VLOOKUP($I2649,'Valid Values - Search'!$R$4:$S$4719,2,FALSE),"")</f>
        <v/>
      </c>
      <c r="AC2649" s="38" t="str">
        <f t="shared" si="41"/>
        <v/>
      </c>
      <c r="AD2649" s="38"/>
    </row>
    <row r="2650" spans="1:30">
      <c r="A2650" s="46"/>
      <c r="B2650" s="47"/>
      <c r="C2650" s="49"/>
      <c r="D2650" s="41"/>
      <c r="E2650" s="41"/>
      <c r="F2650" s="41"/>
      <c r="G2650" s="50" t="str">
        <f>IF(A2650&lt;&gt;"",CONCATENATE(A2650,":",YEAR(B2650),IF(MONTH(B2650)&gt;9,MONTH(B2650),CONCATENATE(0,MONTH(B2650))),IF(DAY(B2650)&gt;9,DAY(B2650),CONCATENATE(0,DAY(B2650))),IF(HOUR(C2650)&gt;9,HOUR(C2650),CONCATENATE(0,HOUR(C2650))),IF(MINUTE(C2650)&gt;9,MINUTE(C2650),CONCATENATE(0,MINUTE(C2650))),":",VLOOKUP(F2650,'Valid Values - Results'!$D$4:$F$12,3,FALSE)),"")</f>
        <v/>
      </c>
      <c r="H2650" s="41"/>
      <c r="I2650" s="41"/>
      <c r="J2650" s="41"/>
      <c r="K2650" s="41"/>
      <c r="L2650" s="41"/>
      <c r="M2650" s="92"/>
      <c r="N2650" s="41"/>
      <c r="O2650" s="41"/>
      <c r="P2650" s="41"/>
      <c r="Q2650" s="41"/>
      <c r="R2650" s="41"/>
      <c r="S2650" s="41"/>
      <c r="T2650" s="41"/>
      <c r="U2650" s="47"/>
      <c r="V2650" s="49"/>
      <c r="W2650" s="41"/>
      <c r="X2650" s="41"/>
      <c r="Y2650" s="41"/>
      <c r="AA2650" s="37" t="str">
        <f>IF($I2650&lt;&gt;"",VLOOKUP($I2650,'Valid Values - Search'!$R$4:$T$4719,3,FALSE),"")</f>
        <v/>
      </c>
      <c r="AB2650" s="37" t="str">
        <f>IF($I2650&lt;&gt;"",VLOOKUP($I2650,'Valid Values - Search'!$R$4:$S$4719,2,FALSE),"")</f>
        <v/>
      </c>
      <c r="AC2650" s="38" t="str">
        <f t="shared" si="41"/>
        <v/>
      </c>
      <c r="AD2650" s="38"/>
    </row>
    <row r="2651" spans="1:30">
      <c r="A2651" s="46"/>
      <c r="B2651" s="47"/>
      <c r="C2651" s="49"/>
      <c r="D2651" s="41"/>
      <c r="E2651" s="41"/>
      <c r="F2651" s="41"/>
      <c r="G2651" s="50" t="str">
        <f>IF(A2651&lt;&gt;"",CONCATENATE(A2651,":",YEAR(B2651),IF(MONTH(B2651)&gt;9,MONTH(B2651),CONCATENATE(0,MONTH(B2651))),IF(DAY(B2651)&gt;9,DAY(B2651),CONCATENATE(0,DAY(B2651))),IF(HOUR(C2651)&gt;9,HOUR(C2651),CONCATENATE(0,HOUR(C2651))),IF(MINUTE(C2651)&gt;9,MINUTE(C2651),CONCATENATE(0,MINUTE(C2651))),":",VLOOKUP(F2651,'Valid Values - Results'!$D$4:$F$12,3,FALSE)),"")</f>
        <v/>
      </c>
      <c r="H2651" s="41"/>
      <c r="I2651" s="41"/>
      <c r="J2651" s="41"/>
      <c r="K2651" s="41"/>
      <c r="L2651" s="41"/>
      <c r="M2651" s="92"/>
      <c r="N2651" s="41"/>
      <c r="O2651" s="41"/>
      <c r="P2651" s="41"/>
      <c r="Q2651" s="41"/>
      <c r="R2651" s="41"/>
      <c r="S2651" s="41"/>
      <c r="T2651" s="41"/>
      <c r="U2651" s="47"/>
      <c r="V2651" s="49"/>
      <c r="W2651" s="41"/>
      <c r="X2651" s="41"/>
      <c r="Y2651" s="41"/>
      <c r="AA2651" s="37" t="str">
        <f>IF($I2651&lt;&gt;"",VLOOKUP($I2651,'Valid Values - Search'!$R$4:$T$4719,3,FALSE),"")</f>
        <v/>
      </c>
      <c r="AB2651" s="37" t="str">
        <f>IF($I2651&lt;&gt;"",VLOOKUP($I2651,'Valid Values - Search'!$R$4:$S$4719,2,FALSE),"")</f>
        <v/>
      </c>
      <c r="AC2651" s="38" t="str">
        <f t="shared" si="41"/>
        <v/>
      </c>
      <c r="AD2651" s="38"/>
    </row>
    <row r="2652" spans="1:30">
      <c r="A2652" s="46"/>
      <c r="B2652" s="47"/>
      <c r="C2652" s="49"/>
      <c r="D2652" s="41"/>
      <c r="E2652" s="41"/>
      <c r="F2652" s="41"/>
      <c r="G2652" s="50" t="str">
        <f>IF(A2652&lt;&gt;"",CONCATENATE(A2652,":",YEAR(B2652),IF(MONTH(B2652)&gt;9,MONTH(B2652),CONCATENATE(0,MONTH(B2652))),IF(DAY(B2652)&gt;9,DAY(B2652),CONCATENATE(0,DAY(B2652))),IF(HOUR(C2652)&gt;9,HOUR(C2652),CONCATENATE(0,HOUR(C2652))),IF(MINUTE(C2652)&gt;9,MINUTE(C2652),CONCATENATE(0,MINUTE(C2652))),":",VLOOKUP(F2652,'Valid Values - Results'!$D$4:$F$12,3,FALSE)),"")</f>
        <v/>
      </c>
      <c r="H2652" s="41"/>
      <c r="I2652" s="41"/>
      <c r="J2652" s="41"/>
      <c r="K2652" s="41"/>
      <c r="L2652" s="41"/>
      <c r="M2652" s="92"/>
      <c r="N2652" s="41"/>
      <c r="O2652" s="41"/>
      <c r="P2652" s="41"/>
      <c r="Q2652" s="41"/>
      <c r="R2652" s="41"/>
      <c r="S2652" s="41"/>
      <c r="T2652" s="41"/>
      <c r="U2652" s="47"/>
      <c r="V2652" s="49"/>
      <c r="W2652" s="41"/>
      <c r="X2652" s="41"/>
      <c r="Y2652" s="41"/>
      <c r="AA2652" s="37" t="str">
        <f>IF($I2652&lt;&gt;"",VLOOKUP($I2652,'Valid Values - Search'!$R$4:$T$4719,3,FALSE),"")</f>
        <v/>
      </c>
      <c r="AB2652" s="37" t="str">
        <f>IF($I2652&lt;&gt;"",VLOOKUP($I2652,'Valid Values - Search'!$R$4:$S$4719,2,FALSE),"")</f>
        <v/>
      </c>
      <c r="AC2652" s="38" t="str">
        <f t="shared" si="41"/>
        <v/>
      </c>
      <c r="AD2652" s="38"/>
    </row>
    <row r="2653" spans="1:30">
      <c r="A2653" s="46"/>
      <c r="B2653" s="47"/>
      <c r="C2653" s="49"/>
      <c r="D2653" s="41"/>
      <c r="E2653" s="41"/>
      <c r="F2653" s="41"/>
      <c r="G2653" s="50" t="str">
        <f>IF(A2653&lt;&gt;"",CONCATENATE(A2653,":",YEAR(B2653),IF(MONTH(B2653)&gt;9,MONTH(B2653),CONCATENATE(0,MONTH(B2653))),IF(DAY(B2653)&gt;9,DAY(B2653),CONCATENATE(0,DAY(B2653))),IF(HOUR(C2653)&gt;9,HOUR(C2653),CONCATENATE(0,HOUR(C2653))),IF(MINUTE(C2653)&gt;9,MINUTE(C2653),CONCATENATE(0,MINUTE(C2653))),":",VLOOKUP(F2653,'Valid Values - Results'!$D$4:$F$12,3,FALSE)),"")</f>
        <v/>
      </c>
      <c r="H2653" s="41"/>
      <c r="I2653" s="41"/>
      <c r="J2653" s="41"/>
      <c r="K2653" s="41"/>
      <c r="L2653" s="41"/>
      <c r="M2653" s="92"/>
      <c r="N2653" s="41"/>
      <c r="O2653" s="41"/>
      <c r="P2653" s="41"/>
      <c r="Q2653" s="41"/>
      <c r="R2653" s="41"/>
      <c r="S2653" s="41"/>
      <c r="T2653" s="41"/>
      <c r="U2653" s="47"/>
      <c r="V2653" s="49"/>
      <c r="W2653" s="41"/>
      <c r="X2653" s="41"/>
      <c r="Y2653" s="41"/>
      <c r="AA2653" s="37" t="str">
        <f>IF($I2653&lt;&gt;"",VLOOKUP($I2653,'Valid Values - Search'!$R$4:$T$4719,3,FALSE),"")</f>
        <v/>
      </c>
      <c r="AB2653" s="37" t="str">
        <f>IF($I2653&lt;&gt;"",VLOOKUP($I2653,'Valid Values - Search'!$R$4:$S$4719,2,FALSE),"")</f>
        <v/>
      </c>
      <c r="AC2653" s="38" t="str">
        <f t="shared" si="41"/>
        <v/>
      </c>
      <c r="AD2653" s="38"/>
    </row>
    <row r="2654" spans="1:30">
      <c r="A2654" s="46"/>
      <c r="B2654" s="47"/>
      <c r="C2654" s="49"/>
      <c r="D2654" s="41"/>
      <c r="E2654" s="41"/>
      <c r="F2654" s="41"/>
      <c r="G2654" s="50" t="str">
        <f>IF(A2654&lt;&gt;"",CONCATENATE(A2654,":",YEAR(B2654),IF(MONTH(B2654)&gt;9,MONTH(B2654),CONCATENATE(0,MONTH(B2654))),IF(DAY(B2654)&gt;9,DAY(B2654),CONCATENATE(0,DAY(B2654))),IF(HOUR(C2654)&gt;9,HOUR(C2654),CONCATENATE(0,HOUR(C2654))),IF(MINUTE(C2654)&gt;9,MINUTE(C2654),CONCATENATE(0,MINUTE(C2654))),":",VLOOKUP(F2654,'Valid Values - Results'!$D$4:$F$12,3,FALSE)),"")</f>
        <v/>
      </c>
      <c r="H2654" s="41"/>
      <c r="I2654" s="41"/>
      <c r="J2654" s="41"/>
      <c r="K2654" s="41"/>
      <c r="L2654" s="41"/>
      <c r="M2654" s="92"/>
      <c r="N2654" s="41"/>
      <c r="O2654" s="41"/>
      <c r="P2654" s="41"/>
      <c r="Q2654" s="41"/>
      <c r="R2654" s="41"/>
      <c r="S2654" s="41"/>
      <c r="T2654" s="41"/>
      <c r="U2654" s="47"/>
      <c r="V2654" s="49"/>
      <c r="W2654" s="41"/>
      <c r="X2654" s="41"/>
      <c r="Y2654" s="41"/>
      <c r="AA2654" s="37" t="str">
        <f>IF($I2654&lt;&gt;"",VLOOKUP($I2654,'Valid Values - Search'!$R$4:$T$4719,3,FALSE),"")</f>
        <v/>
      </c>
      <c r="AB2654" s="37" t="str">
        <f>IF($I2654&lt;&gt;"",VLOOKUP($I2654,'Valid Values - Search'!$R$4:$S$4719,2,FALSE),"")</f>
        <v/>
      </c>
      <c r="AC2654" s="38" t="str">
        <f t="shared" si="41"/>
        <v/>
      </c>
      <c r="AD2654" s="38"/>
    </row>
    <row r="2655" spans="1:30">
      <c r="A2655" s="46"/>
      <c r="B2655" s="47"/>
      <c r="C2655" s="49"/>
      <c r="D2655" s="41"/>
      <c r="E2655" s="41"/>
      <c r="F2655" s="41"/>
      <c r="G2655" s="50" t="str">
        <f>IF(A2655&lt;&gt;"",CONCATENATE(A2655,":",YEAR(B2655),IF(MONTH(B2655)&gt;9,MONTH(B2655),CONCATENATE(0,MONTH(B2655))),IF(DAY(B2655)&gt;9,DAY(B2655),CONCATENATE(0,DAY(B2655))),IF(HOUR(C2655)&gt;9,HOUR(C2655),CONCATENATE(0,HOUR(C2655))),IF(MINUTE(C2655)&gt;9,MINUTE(C2655),CONCATENATE(0,MINUTE(C2655))),":",VLOOKUP(F2655,'Valid Values - Results'!$D$4:$F$12,3,FALSE)),"")</f>
        <v/>
      </c>
      <c r="H2655" s="41"/>
      <c r="I2655" s="41"/>
      <c r="J2655" s="41"/>
      <c r="K2655" s="41"/>
      <c r="L2655" s="41"/>
      <c r="M2655" s="92"/>
      <c r="N2655" s="41"/>
      <c r="O2655" s="41"/>
      <c r="P2655" s="41"/>
      <c r="Q2655" s="41"/>
      <c r="R2655" s="41"/>
      <c r="S2655" s="41"/>
      <c r="T2655" s="41"/>
      <c r="U2655" s="47"/>
      <c r="V2655" s="49"/>
      <c r="W2655" s="41"/>
      <c r="X2655" s="41"/>
      <c r="Y2655" s="41"/>
      <c r="AA2655" s="37" t="str">
        <f>IF($I2655&lt;&gt;"",VLOOKUP($I2655,'Valid Values - Search'!$R$4:$T$4719,3,FALSE),"")</f>
        <v/>
      </c>
      <c r="AB2655" s="37" t="str">
        <f>IF($I2655&lt;&gt;"",VLOOKUP($I2655,'Valid Values - Search'!$R$4:$S$4719,2,FALSE),"")</f>
        <v/>
      </c>
      <c r="AC2655" s="38" t="str">
        <f t="shared" si="41"/>
        <v/>
      </c>
      <c r="AD2655" s="38"/>
    </row>
    <row r="2656" spans="1:30">
      <c r="A2656" s="46"/>
      <c r="B2656" s="47"/>
      <c r="C2656" s="49"/>
      <c r="D2656" s="41"/>
      <c r="E2656" s="41"/>
      <c r="F2656" s="41"/>
      <c r="G2656" s="50" t="str">
        <f>IF(A2656&lt;&gt;"",CONCATENATE(A2656,":",YEAR(B2656),IF(MONTH(B2656)&gt;9,MONTH(B2656),CONCATENATE(0,MONTH(B2656))),IF(DAY(B2656)&gt;9,DAY(B2656),CONCATENATE(0,DAY(B2656))),IF(HOUR(C2656)&gt;9,HOUR(C2656),CONCATENATE(0,HOUR(C2656))),IF(MINUTE(C2656)&gt;9,MINUTE(C2656),CONCATENATE(0,MINUTE(C2656))),":",VLOOKUP(F2656,'Valid Values - Results'!$D$4:$F$12,3,FALSE)),"")</f>
        <v/>
      </c>
      <c r="H2656" s="41"/>
      <c r="I2656" s="41"/>
      <c r="J2656" s="41"/>
      <c r="K2656" s="41"/>
      <c r="L2656" s="41"/>
      <c r="M2656" s="92"/>
      <c r="N2656" s="41"/>
      <c r="O2656" s="41"/>
      <c r="P2656" s="41"/>
      <c r="Q2656" s="41"/>
      <c r="R2656" s="41"/>
      <c r="S2656" s="41"/>
      <c r="T2656" s="41"/>
      <c r="U2656" s="47"/>
      <c r="V2656" s="49"/>
      <c r="W2656" s="41"/>
      <c r="X2656" s="41"/>
      <c r="Y2656" s="41"/>
      <c r="AA2656" s="37" t="str">
        <f>IF($I2656&lt;&gt;"",VLOOKUP($I2656,'Valid Values - Search'!$R$4:$T$4719,3,FALSE),"")</f>
        <v/>
      </c>
      <c r="AB2656" s="37" t="str">
        <f>IF($I2656&lt;&gt;"",VLOOKUP($I2656,'Valid Values - Search'!$R$4:$S$4719,2,FALSE),"")</f>
        <v/>
      </c>
      <c r="AC2656" s="38" t="str">
        <f t="shared" si="41"/>
        <v/>
      </c>
      <c r="AD2656" s="38"/>
    </row>
    <row r="2657" spans="1:30">
      <c r="A2657" s="46"/>
      <c r="B2657" s="47"/>
      <c r="C2657" s="49"/>
      <c r="D2657" s="41"/>
      <c r="E2657" s="41"/>
      <c r="F2657" s="41"/>
      <c r="G2657" s="50" t="str">
        <f>IF(A2657&lt;&gt;"",CONCATENATE(A2657,":",YEAR(B2657),IF(MONTH(B2657)&gt;9,MONTH(B2657),CONCATENATE(0,MONTH(B2657))),IF(DAY(B2657)&gt;9,DAY(B2657),CONCATENATE(0,DAY(B2657))),IF(HOUR(C2657)&gt;9,HOUR(C2657),CONCATENATE(0,HOUR(C2657))),IF(MINUTE(C2657)&gt;9,MINUTE(C2657),CONCATENATE(0,MINUTE(C2657))),":",VLOOKUP(F2657,'Valid Values - Results'!$D$4:$F$12,3,FALSE)),"")</f>
        <v/>
      </c>
      <c r="H2657" s="41"/>
      <c r="I2657" s="41"/>
      <c r="J2657" s="41"/>
      <c r="K2657" s="41"/>
      <c r="L2657" s="41"/>
      <c r="M2657" s="92"/>
      <c r="N2657" s="41"/>
      <c r="O2657" s="41"/>
      <c r="P2657" s="41"/>
      <c r="Q2657" s="41"/>
      <c r="R2657" s="41"/>
      <c r="S2657" s="41"/>
      <c r="T2657" s="41"/>
      <c r="U2657" s="47"/>
      <c r="V2657" s="49"/>
      <c r="W2657" s="41"/>
      <c r="X2657" s="41"/>
      <c r="Y2657" s="41"/>
      <c r="AA2657" s="37" t="str">
        <f>IF($I2657&lt;&gt;"",VLOOKUP($I2657,'Valid Values - Search'!$R$4:$T$4719,3,FALSE),"")</f>
        <v/>
      </c>
      <c r="AB2657" s="37" t="str">
        <f>IF($I2657&lt;&gt;"",VLOOKUP($I2657,'Valid Values - Search'!$R$4:$S$4719,2,FALSE),"")</f>
        <v/>
      </c>
      <c r="AC2657" s="38" t="str">
        <f t="shared" si="41"/>
        <v/>
      </c>
      <c r="AD2657" s="38"/>
    </row>
    <row r="2658" spans="1:30">
      <c r="A2658" s="46"/>
      <c r="B2658" s="47"/>
      <c r="C2658" s="49"/>
      <c r="D2658" s="41"/>
      <c r="E2658" s="41"/>
      <c r="F2658" s="41"/>
      <c r="G2658" s="50" t="str">
        <f>IF(A2658&lt;&gt;"",CONCATENATE(A2658,":",YEAR(B2658),IF(MONTH(B2658)&gt;9,MONTH(B2658),CONCATENATE(0,MONTH(B2658))),IF(DAY(B2658)&gt;9,DAY(B2658),CONCATENATE(0,DAY(B2658))),IF(HOUR(C2658)&gt;9,HOUR(C2658),CONCATENATE(0,HOUR(C2658))),IF(MINUTE(C2658)&gt;9,MINUTE(C2658),CONCATENATE(0,MINUTE(C2658))),":",VLOOKUP(F2658,'Valid Values - Results'!$D$4:$F$12,3,FALSE)),"")</f>
        <v/>
      </c>
      <c r="H2658" s="41"/>
      <c r="I2658" s="41"/>
      <c r="J2658" s="41"/>
      <c r="K2658" s="41"/>
      <c r="L2658" s="41"/>
      <c r="M2658" s="92"/>
      <c r="N2658" s="41"/>
      <c r="O2658" s="41"/>
      <c r="P2658" s="41"/>
      <c r="Q2658" s="41"/>
      <c r="R2658" s="41"/>
      <c r="S2658" s="41"/>
      <c r="T2658" s="41"/>
      <c r="U2658" s="47"/>
      <c r="V2658" s="49"/>
      <c r="W2658" s="41"/>
      <c r="X2658" s="41"/>
      <c r="Y2658" s="41"/>
      <c r="AA2658" s="37" t="str">
        <f>IF($I2658&lt;&gt;"",VLOOKUP($I2658,'Valid Values - Search'!$R$4:$T$4719,3,FALSE),"")</f>
        <v/>
      </c>
      <c r="AB2658" s="37" t="str">
        <f>IF($I2658&lt;&gt;"",VLOOKUP($I2658,'Valid Values - Search'!$R$4:$S$4719,2,FALSE),"")</f>
        <v/>
      </c>
      <c r="AC2658" s="38" t="str">
        <f t="shared" si="41"/>
        <v/>
      </c>
      <c r="AD2658" s="38"/>
    </row>
    <row r="2659" spans="1:30">
      <c r="A2659" s="46"/>
      <c r="B2659" s="47"/>
      <c r="C2659" s="49"/>
      <c r="D2659" s="41"/>
      <c r="E2659" s="41"/>
      <c r="F2659" s="41"/>
      <c r="G2659" s="50" t="str">
        <f>IF(A2659&lt;&gt;"",CONCATENATE(A2659,":",YEAR(B2659),IF(MONTH(B2659)&gt;9,MONTH(B2659),CONCATENATE(0,MONTH(B2659))),IF(DAY(B2659)&gt;9,DAY(B2659),CONCATENATE(0,DAY(B2659))),IF(HOUR(C2659)&gt;9,HOUR(C2659),CONCATENATE(0,HOUR(C2659))),IF(MINUTE(C2659)&gt;9,MINUTE(C2659),CONCATENATE(0,MINUTE(C2659))),":",VLOOKUP(F2659,'Valid Values - Results'!$D$4:$F$12,3,FALSE)),"")</f>
        <v/>
      </c>
      <c r="H2659" s="41"/>
      <c r="I2659" s="41"/>
      <c r="J2659" s="41"/>
      <c r="K2659" s="41"/>
      <c r="L2659" s="41"/>
      <c r="M2659" s="92"/>
      <c r="N2659" s="41"/>
      <c r="O2659" s="41"/>
      <c r="P2659" s="41"/>
      <c r="Q2659" s="41"/>
      <c r="R2659" s="41"/>
      <c r="S2659" s="41"/>
      <c r="T2659" s="41"/>
      <c r="U2659" s="47"/>
      <c r="V2659" s="49"/>
      <c r="W2659" s="41"/>
      <c r="X2659" s="41"/>
      <c r="Y2659" s="41"/>
      <c r="AA2659" s="37" t="str">
        <f>IF($I2659&lt;&gt;"",VLOOKUP($I2659,'Valid Values - Search'!$R$4:$T$4719,3,FALSE),"")</f>
        <v/>
      </c>
      <c r="AB2659" s="37" t="str">
        <f>IF($I2659&lt;&gt;"",VLOOKUP($I2659,'Valid Values - Search'!$R$4:$S$4719,2,FALSE),"")</f>
        <v/>
      </c>
      <c r="AC2659" s="38" t="str">
        <f t="shared" si="41"/>
        <v/>
      </c>
      <c r="AD2659" s="38"/>
    </row>
    <row r="2660" spans="1:30">
      <c r="A2660" s="46"/>
      <c r="B2660" s="47"/>
      <c r="C2660" s="49"/>
      <c r="D2660" s="41"/>
      <c r="E2660" s="41"/>
      <c r="F2660" s="41"/>
      <c r="G2660" s="50" t="str">
        <f>IF(A2660&lt;&gt;"",CONCATENATE(A2660,":",YEAR(B2660),IF(MONTH(B2660)&gt;9,MONTH(B2660),CONCATENATE(0,MONTH(B2660))),IF(DAY(B2660)&gt;9,DAY(B2660),CONCATENATE(0,DAY(B2660))),IF(HOUR(C2660)&gt;9,HOUR(C2660),CONCATENATE(0,HOUR(C2660))),IF(MINUTE(C2660)&gt;9,MINUTE(C2660),CONCATENATE(0,MINUTE(C2660))),":",VLOOKUP(F2660,'Valid Values - Results'!$D$4:$F$12,3,FALSE)),"")</f>
        <v/>
      </c>
      <c r="H2660" s="41"/>
      <c r="I2660" s="41"/>
      <c r="J2660" s="41"/>
      <c r="K2660" s="41"/>
      <c r="L2660" s="41"/>
      <c r="M2660" s="92"/>
      <c r="N2660" s="41"/>
      <c r="O2660" s="41"/>
      <c r="P2660" s="41"/>
      <c r="Q2660" s="41"/>
      <c r="R2660" s="41"/>
      <c r="S2660" s="41"/>
      <c r="T2660" s="41"/>
      <c r="U2660" s="47"/>
      <c r="V2660" s="49"/>
      <c r="W2660" s="41"/>
      <c r="X2660" s="41"/>
      <c r="Y2660" s="41"/>
      <c r="AA2660" s="37" t="str">
        <f>IF($I2660&lt;&gt;"",VLOOKUP($I2660,'Valid Values - Search'!$R$4:$T$4719,3,FALSE),"")</f>
        <v/>
      </c>
      <c r="AB2660" s="37" t="str">
        <f>IF($I2660&lt;&gt;"",VLOOKUP($I2660,'Valid Values - Search'!$R$4:$S$4719,2,FALSE),"")</f>
        <v/>
      </c>
      <c r="AC2660" s="38" t="str">
        <f t="shared" si="41"/>
        <v/>
      </c>
      <c r="AD2660" s="38"/>
    </row>
    <row r="2661" spans="1:30">
      <c r="A2661" s="46"/>
      <c r="B2661" s="47"/>
      <c r="C2661" s="49"/>
      <c r="D2661" s="41"/>
      <c r="E2661" s="41"/>
      <c r="F2661" s="41"/>
      <c r="G2661" s="50" t="str">
        <f>IF(A2661&lt;&gt;"",CONCATENATE(A2661,":",YEAR(B2661),IF(MONTH(B2661)&gt;9,MONTH(B2661),CONCATENATE(0,MONTH(B2661))),IF(DAY(B2661)&gt;9,DAY(B2661),CONCATENATE(0,DAY(B2661))),IF(HOUR(C2661)&gt;9,HOUR(C2661),CONCATENATE(0,HOUR(C2661))),IF(MINUTE(C2661)&gt;9,MINUTE(C2661),CONCATENATE(0,MINUTE(C2661))),":",VLOOKUP(F2661,'Valid Values - Results'!$D$4:$F$12,3,FALSE)),"")</f>
        <v/>
      </c>
      <c r="H2661" s="41"/>
      <c r="I2661" s="41"/>
      <c r="J2661" s="41"/>
      <c r="K2661" s="41"/>
      <c r="L2661" s="41"/>
      <c r="M2661" s="92"/>
      <c r="N2661" s="41"/>
      <c r="O2661" s="41"/>
      <c r="P2661" s="41"/>
      <c r="Q2661" s="41"/>
      <c r="R2661" s="41"/>
      <c r="S2661" s="41"/>
      <c r="T2661" s="41"/>
      <c r="U2661" s="47"/>
      <c r="V2661" s="49"/>
      <c r="W2661" s="41"/>
      <c r="X2661" s="41"/>
      <c r="Y2661" s="41"/>
      <c r="AA2661" s="37" t="str">
        <f>IF($I2661&lt;&gt;"",VLOOKUP($I2661,'Valid Values - Search'!$R$4:$T$4719,3,FALSE),"")</f>
        <v/>
      </c>
      <c r="AB2661" s="37" t="str">
        <f>IF($I2661&lt;&gt;"",VLOOKUP($I2661,'Valid Values - Search'!$R$4:$S$4719,2,FALSE),"")</f>
        <v/>
      </c>
      <c r="AC2661" s="38" t="str">
        <f t="shared" si="41"/>
        <v/>
      </c>
      <c r="AD2661" s="38"/>
    </row>
    <row r="2662" spans="1:30">
      <c r="A2662" s="46"/>
      <c r="B2662" s="47"/>
      <c r="C2662" s="49"/>
      <c r="D2662" s="41"/>
      <c r="E2662" s="41"/>
      <c r="F2662" s="41"/>
      <c r="G2662" s="50" t="str">
        <f>IF(A2662&lt;&gt;"",CONCATENATE(A2662,":",YEAR(B2662),IF(MONTH(B2662)&gt;9,MONTH(B2662),CONCATENATE(0,MONTH(B2662))),IF(DAY(B2662)&gt;9,DAY(B2662),CONCATENATE(0,DAY(B2662))),IF(HOUR(C2662)&gt;9,HOUR(C2662),CONCATENATE(0,HOUR(C2662))),IF(MINUTE(C2662)&gt;9,MINUTE(C2662),CONCATENATE(0,MINUTE(C2662))),":",VLOOKUP(F2662,'Valid Values - Results'!$D$4:$F$12,3,FALSE)),"")</f>
        <v/>
      </c>
      <c r="H2662" s="41"/>
      <c r="I2662" s="41"/>
      <c r="J2662" s="41"/>
      <c r="K2662" s="41"/>
      <c r="L2662" s="41"/>
      <c r="M2662" s="92"/>
      <c r="N2662" s="41"/>
      <c r="O2662" s="41"/>
      <c r="P2662" s="41"/>
      <c r="Q2662" s="41"/>
      <c r="R2662" s="41"/>
      <c r="S2662" s="41"/>
      <c r="T2662" s="41"/>
      <c r="U2662" s="47"/>
      <c r="V2662" s="49"/>
      <c r="W2662" s="41"/>
      <c r="X2662" s="41"/>
      <c r="Y2662" s="41"/>
      <c r="AA2662" s="37" t="str">
        <f>IF($I2662&lt;&gt;"",VLOOKUP($I2662,'Valid Values - Search'!$R$4:$T$4719,3,FALSE),"")</f>
        <v/>
      </c>
      <c r="AB2662" s="37" t="str">
        <f>IF($I2662&lt;&gt;"",VLOOKUP($I2662,'Valid Values - Search'!$R$4:$S$4719,2,FALSE),"")</f>
        <v/>
      </c>
      <c r="AC2662" s="38" t="str">
        <f t="shared" si="41"/>
        <v/>
      </c>
      <c r="AD2662" s="38"/>
    </row>
    <row r="2663" spans="1:30">
      <c r="A2663" s="46"/>
      <c r="B2663" s="47"/>
      <c r="C2663" s="49"/>
      <c r="D2663" s="41"/>
      <c r="E2663" s="41"/>
      <c r="F2663" s="41"/>
      <c r="G2663" s="50" t="str">
        <f>IF(A2663&lt;&gt;"",CONCATENATE(A2663,":",YEAR(B2663),IF(MONTH(B2663)&gt;9,MONTH(B2663),CONCATENATE(0,MONTH(B2663))),IF(DAY(B2663)&gt;9,DAY(B2663),CONCATENATE(0,DAY(B2663))),IF(HOUR(C2663)&gt;9,HOUR(C2663),CONCATENATE(0,HOUR(C2663))),IF(MINUTE(C2663)&gt;9,MINUTE(C2663),CONCATENATE(0,MINUTE(C2663))),":",VLOOKUP(F2663,'Valid Values - Results'!$D$4:$F$12,3,FALSE)),"")</f>
        <v/>
      </c>
      <c r="H2663" s="41"/>
      <c r="I2663" s="41"/>
      <c r="J2663" s="41"/>
      <c r="K2663" s="41"/>
      <c r="L2663" s="41"/>
      <c r="M2663" s="92"/>
      <c r="N2663" s="41"/>
      <c r="O2663" s="41"/>
      <c r="P2663" s="41"/>
      <c r="Q2663" s="41"/>
      <c r="R2663" s="41"/>
      <c r="S2663" s="41"/>
      <c r="T2663" s="41"/>
      <c r="U2663" s="47"/>
      <c r="V2663" s="49"/>
      <c r="W2663" s="41"/>
      <c r="X2663" s="41"/>
      <c r="Y2663" s="41"/>
      <c r="AA2663" s="37" t="str">
        <f>IF($I2663&lt;&gt;"",VLOOKUP($I2663,'Valid Values - Search'!$R$4:$T$4719,3,FALSE),"")</f>
        <v/>
      </c>
      <c r="AB2663" s="37" t="str">
        <f>IF($I2663&lt;&gt;"",VLOOKUP($I2663,'Valid Values - Search'!$R$4:$S$4719,2,FALSE),"")</f>
        <v/>
      </c>
      <c r="AC2663" s="38" t="str">
        <f t="shared" si="41"/>
        <v/>
      </c>
      <c r="AD2663" s="38"/>
    </row>
    <row r="2664" spans="1:30">
      <c r="A2664" s="46"/>
      <c r="B2664" s="47"/>
      <c r="C2664" s="49"/>
      <c r="D2664" s="41"/>
      <c r="E2664" s="41"/>
      <c r="F2664" s="41"/>
      <c r="G2664" s="50" t="str">
        <f>IF(A2664&lt;&gt;"",CONCATENATE(A2664,":",YEAR(B2664),IF(MONTH(B2664)&gt;9,MONTH(B2664),CONCATENATE(0,MONTH(B2664))),IF(DAY(B2664)&gt;9,DAY(B2664),CONCATENATE(0,DAY(B2664))),IF(HOUR(C2664)&gt;9,HOUR(C2664),CONCATENATE(0,HOUR(C2664))),IF(MINUTE(C2664)&gt;9,MINUTE(C2664),CONCATENATE(0,MINUTE(C2664))),":",VLOOKUP(F2664,'Valid Values - Results'!$D$4:$F$12,3,FALSE)),"")</f>
        <v/>
      </c>
      <c r="H2664" s="41"/>
      <c r="I2664" s="41"/>
      <c r="J2664" s="41"/>
      <c r="K2664" s="41"/>
      <c r="L2664" s="41"/>
      <c r="M2664" s="92"/>
      <c r="N2664" s="41"/>
      <c r="O2664" s="41"/>
      <c r="P2664" s="41"/>
      <c r="Q2664" s="41"/>
      <c r="R2664" s="41"/>
      <c r="S2664" s="41"/>
      <c r="T2664" s="41"/>
      <c r="U2664" s="47"/>
      <c r="V2664" s="49"/>
      <c r="W2664" s="41"/>
      <c r="X2664" s="41"/>
      <c r="Y2664" s="41"/>
      <c r="AA2664" s="37" t="str">
        <f>IF($I2664&lt;&gt;"",VLOOKUP($I2664,'Valid Values - Search'!$R$4:$T$4719,3,FALSE),"")</f>
        <v/>
      </c>
      <c r="AB2664" s="37" t="str">
        <f>IF($I2664&lt;&gt;"",VLOOKUP($I2664,'Valid Values - Search'!$R$4:$S$4719,2,FALSE),"")</f>
        <v/>
      </c>
      <c r="AC2664" s="38" t="str">
        <f t="shared" si="41"/>
        <v/>
      </c>
      <c r="AD2664" s="38"/>
    </row>
    <row r="2665" spans="1:30">
      <c r="A2665" s="46"/>
      <c r="B2665" s="47"/>
      <c r="C2665" s="49"/>
      <c r="D2665" s="41"/>
      <c r="E2665" s="41"/>
      <c r="F2665" s="41"/>
      <c r="G2665" s="50" t="str">
        <f>IF(A2665&lt;&gt;"",CONCATENATE(A2665,":",YEAR(B2665),IF(MONTH(B2665)&gt;9,MONTH(B2665),CONCATENATE(0,MONTH(B2665))),IF(DAY(B2665)&gt;9,DAY(B2665),CONCATENATE(0,DAY(B2665))),IF(HOUR(C2665)&gt;9,HOUR(C2665),CONCATENATE(0,HOUR(C2665))),IF(MINUTE(C2665)&gt;9,MINUTE(C2665),CONCATENATE(0,MINUTE(C2665))),":",VLOOKUP(F2665,'Valid Values - Results'!$D$4:$F$12,3,FALSE)),"")</f>
        <v/>
      </c>
      <c r="H2665" s="41"/>
      <c r="I2665" s="41"/>
      <c r="J2665" s="41"/>
      <c r="K2665" s="41"/>
      <c r="L2665" s="41"/>
      <c r="M2665" s="92"/>
      <c r="N2665" s="41"/>
      <c r="O2665" s="41"/>
      <c r="P2665" s="41"/>
      <c r="Q2665" s="41"/>
      <c r="R2665" s="41"/>
      <c r="S2665" s="41"/>
      <c r="T2665" s="41"/>
      <c r="U2665" s="47"/>
      <c r="V2665" s="49"/>
      <c r="W2665" s="41"/>
      <c r="X2665" s="41"/>
      <c r="Y2665" s="41"/>
      <c r="AA2665" s="37" t="str">
        <f>IF($I2665&lt;&gt;"",VLOOKUP($I2665,'Valid Values - Search'!$R$4:$T$4719,3,FALSE),"")</f>
        <v/>
      </c>
      <c r="AB2665" s="37" t="str">
        <f>IF($I2665&lt;&gt;"",VLOOKUP($I2665,'Valid Values - Search'!$R$4:$S$4719,2,FALSE),"")</f>
        <v/>
      </c>
      <c r="AC2665" s="38" t="str">
        <f t="shared" si="41"/>
        <v/>
      </c>
      <c r="AD2665" s="38"/>
    </row>
    <row r="2666" spans="1:30">
      <c r="A2666" s="46"/>
      <c r="B2666" s="47"/>
      <c r="C2666" s="49"/>
      <c r="D2666" s="41"/>
      <c r="E2666" s="41"/>
      <c r="F2666" s="41"/>
      <c r="G2666" s="50" t="str">
        <f>IF(A2666&lt;&gt;"",CONCATENATE(A2666,":",YEAR(B2666),IF(MONTH(B2666)&gt;9,MONTH(B2666),CONCATENATE(0,MONTH(B2666))),IF(DAY(B2666)&gt;9,DAY(B2666),CONCATENATE(0,DAY(B2666))),IF(HOUR(C2666)&gt;9,HOUR(C2666),CONCATENATE(0,HOUR(C2666))),IF(MINUTE(C2666)&gt;9,MINUTE(C2666),CONCATENATE(0,MINUTE(C2666))),":",VLOOKUP(F2666,'Valid Values - Results'!$D$4:$F$12,3,FALSE)),"")</f>
        <v/>
      </c>
      <c r="H2666" s="41"/>
      <c r="I2666" s="41"/>
      <c r="J2666" s="41"/>
      <c r="K2666" s="41"/>
      <c r="L2666" s="41"/>
      <c r="M2666" s="92"/>
      <c r="N2666" s="41"/>
      <c r="O2666" s="41"/>
      <c r="P2666" s="41"/>
      <c r="Q2666" s="41"/>
      <c r="R2666" s="41"/>
      <c r="S2666" s="41"/>
      <c r="T2666" s="41"/>
      <c r="U2666" s="47"/>
      <c r="V2666" s="49"/>
      <c r="W2666" s="41"/>
      <c r="X2666" s="41"/>
      <c r="Y2666" s="41"/>
      <c r="AA2666" s="37" t="str">
        <f>IF($I2666&lt;&gt;"",VLOOKUP($I2666,'Valid Values - Search'!$R$4:$T$4719,3,FALSE),"")</f>
        <v/>
      </c>
      <c r="AB2666" s="37" t="str">
        <f>IF($I2666&lt;&gt;"",VLOOKUP($I2666,'Valid Values - Search'!$R$4:$S$4719,2,FALSE),"")</f>
        <v/>
      </c>
      <c r="AC2666" s="38" t="str">
        <f t="shared" si="41"/>
        <v/>
      </c>
      <c r="AD2666" s="38"/>
    </row>
    <row r="2667" spans="1:30">
      <c r="A2667" s="46"/>
      <c r="B2667" s="47"/>
      <c r="C2667" s="49"/>
      <c r="D2667" s="41"/>
      <c r="E2667" s="41"/>
      <c r="F2667" s="41"/>
      <c r="G2667" s="50" t="str">
        <f>IF(A2667&lt;&gt;"",CONCATENATE(A2667,":",YEAR(B2667),IF(MONTH(B2667)&gt;9,MONTH(B2667),CONCATENATE(0,MONTH(B2667))),IF(DAY(B2667)&gt;9,DAY(B2667),CONCATENATE(0,DAY(B2667))),IF(HOUR(C2667)&gt;9,HOUR(C2667),CONCATENATE(0,HOUR(C2667))),IF(MINUTE(C2667)&gt;9,MINUTE(C2667),CONCATENATE(0,MINUTE(C2667))),":",VLOOKUP(F2667,'Valid Values - Results'!$D$4:$F$12,3,FALSE)),"")</f>
        <v/>
      </c>
      <c r="H2667" s="41"/>
      <c r="I2667" s="41"/>
      <c r="J2667" s="41"/>
      <c r="K2667" s="41"/>
      <c r="L2667" s="41"/>
      <c r="M2667" s="92"/>
      <c r="N2667" s="41"/>
      <c r="O2667" s="41"/>
      <c r="P2667" s="41"/>
      <c r="Q2667" s="41"/>
      <c r="R2667" s="41"/>
      <c r="S2667" s="41"/>
      <c r="T2667" s="41"/>
      <c r="U2667" s="47"/>
      <c r="V2667" s="49"/>
      <c r="W2667" s="41"/>
      <c r="X2667" s="41"/>
      <c r="Y2667" s="41"/>
      <c r="AA2667" s="37" t="str">
        <f>IF($I2667&lt;&gt;"",VLOOKUP($I2667,'Valid Values - Search'!$R$4:$T$4719,3,FALSE),"")</f>
        <v/>
      </c>
      <c r="AB2667" s="37" t="str">
        <f>IF($I2667&lt;&gt;"",VLOOKUP($I2667,'Valid Values - Search'!$R$4:$S$4719,2,FALSE),"")</f>
        <v/>
      </c>
      <c r="AC2667" s="38" t="str">
        <f t="shared" si="41"/>
        <v/>
      </c>
      <c r="AD2667" s="38"/>
    </row>
    <row r="2668" spans="1:30">
      <c r="A2668" s="46"/>
      <c r="B2668" s="47"/>
      <c r="C2668" s="49"/>
      <c r="D2668" s="41"/>
      <c r="E2668" s="41"/>
      <c r="F2668" s="41"/>
      <c r="G2668" s="50" t="str">
        <f>IF(A2668&lt;&gt;"",CONCATENATE(A2668,":",YEAR(B2668),IF(MONTH(B2668)&gt;9,MONTH(B2668),CONCATENATE(0,MONTH(B2668))),IF(DAY(B2668)&gt;9,DAY(B2668),CONCATENATE(0,DAY(B2668))),IF(HOUR(C2668)&gt;9,HOUR(C2668),CONCATENATE(0,HOUR(C2668))),IF(MINUTE(C2668)&gt;9,MINUTE(C2668),CONCATENATE(0,MINUTE(C2668))),":",VLOOKUP(F2668,'Valid Values - Results'!$D$4:$F$12,3,FALSE)),"")</f>
        <v/>
      </c>
      <c r="H2668" s="41"/>
      <c r="I2668" s="41"/>
      <c r="J2668" s="41"/>
      <c r="K2668" s="41"/>
      <c r="L2668" s="41"/>
      <c r="M2668" s="92"/>
      <c r="N2668" s="41"/>
      <c r="O2668" s="41"/>
      <c r="P2668" s="41"/>
      <c r="Q2668" s="41"/>
      <c r="R2668" s="41"/>
      <c r="S2668" s="41"/>
      <c r="T2668" s="41"/>
      <c r="U2668" s="47"/>
      <c r="V2668" s="49"/>
      <c r="W2668" s="41"/>
      <c r="X2668" s="41"/>
      <c r="Y2668" s="41"/>
      <c r="AA2668" s="37" t="str">
        <f>IF($I2668&lt;&gt;"",VLOOKUP($I2668,'Valid Values - Search'!$R$4:$T$4719,3,FALSE),"")</f>
        <v/>
      </c>
      <c r="AB2668" s="37" t="str">
        <f>IF($I2668&lt;&gt;"",VLOOKUP($I2668,'Valid Values - Search'!$R$4:$S$4719,2,FALSE),"")</f>
        <v/>
      </c>
      <c r="AC2668" s="38" t="str">
        <f t="shared" si="41"/>
        <v/>
      </c>
      <c r="AD2668" s="38"/>
    </row>
    <row r="2669" spans="1:30">
      <c r="A2669" s="46"/>
      <c r="B2669" s="47"/>
      <c r="C2669" s="49"/>
      <c r="D2669" s="41"/>
      <c r="E2669" s="41"/>
      <c r="F2669" s="41"/>
      <c r="G2669" s="50" t="str">
        <f>IF(A2669&lt;&gt;"",CONCATENATE(A2669,":",YEAR(B2669),IF(MONTH(B2669)&gt;9,MONTH(B2669),CONCATENATE(0,MONTH(B2669))),IF(DAY(B2669)&gt;9,DAY(B2669),CONCATENATE(0,DAY(B2669))),IF(HOUR(C2669)&gt;9,HOUR(C2669),CONCATENATE(0,HOUR(C2669))),IF(MINUTE(C2669)&gt;9,MINUTE(C2669),CONCATENATE(0,MINUTE(C2669))),":",VLOOKUP(F2669,'Valid Values - Results'!$D$4:$F$12,3,FALSE)),"")</f>
        <v/>
      </c>
      <c r="H2669" s="41"/>
      <c r="I2669" s="41"/>
      <c r="J2669" s="41"/>
      <c r="K2669" s="41"/>
      <c r="L2669" s="41"/>
      <c r="M2669" s="92"/>
      <c r="N2669" s="41"/>
      <c r="O2669" s="41"/>
      <c r="P2669" s="41"/>
      <c r="Q2669" s="41"/>
      <c r="R2669" s="41"/>
      <c r="S2669" s="41"/>
      <c r="T2669" s="41"/>
      <c r="U2669" s="47"/>
      <c r="V2669" s="49"/>
      <c r="W2669" s="41"/>
      <c r="X2669" s="41"/>
      <c r="Y2669" s="41"/>
      <c r="AA2669" s="37" t="str">
        <f>IF($I2669&lt;&gt;"",VLOOKUP($I2669,'Valid Values - Search'!$R$4:$T$4719,3,FALSE),"")</f>
        <v/>
      </c>
      <c r="AB2669" s="37" t="str">
        <f>IF($I2669&lt;&gt;"",VLOOKUP($I2669,'Valid Values - Search'!$R$4:$S$4719,2,FALSE),"")</f>
        <v/>
      </c>
      <c r="AC2669" s="38" t="str">
        <f t="shared" si="41"/>
        <v/>
      </c>
      <c r="AD2669" s="38"/>
    </row>
    <row r="2670" spans="1:30">
      <c r="A2670" s="46"/>
      <c r="B2670" s="47"/>
      <c r="C2670" s="49"/>
      <c r="D2670" s="41"/>
      <c r="E2670" s="41"/>
      <c r="F2670" s="41"/>
      <c r="G2670" s="50" t="str">
        <f>IF(A2670&lt;&gt;"",CONCATENATE(A2670,":",YEAR(B2670),IF(MONTH(B2670)&gt;9,MONTH(B2670),CONCATENATE(0,MONTH(B2670))),IF(DAY(B2670)&gt;9,DAY(B2670),CONCATENATE(0,DAY(B2670))),IF(HOUR(C2670)&gt;9,HOUR(C2670),CONCATENATE(0,HOUR(C2670))),IF(MINUTE(C2670)&gt;9,MINUTE(C2670),CONCATENATE(0,MINUTE(C2670))),":",VLOOKUP(F2670,'Valid Values - Results'!$D$4:$F$12,3,FALSE)),"")</f>
        <v/>
      </c>
      <c r="H2670" s="41"/>
      <c r="I2670" s="41"/>
      <c r="J2670" s="41"/>
      <c r="K2670" s="41"/>
      <c r="L2670" s="41"/>
      <c r="M2670" s="92"/>
      <c r="N2670" s="41"/>
      <c r="O2670" s="41"/>
      <c r="P2670" s="41"/>
      <c r="Q2670" s="41"/>
      <c r="R2670" s="41"/>
      <c r="S2670" s="41"/>
      <c r="T2670" s="41"/>
      <c r="U2670" s="47"/>
      <c r="V2670" s="49"/>
      <c r="W2670" s="41"/>
      <c r="X2670" s="41"/>
      <c r="Y2670" s="41"/>
      <c r="AA2670" s="37" t="str">
        <f>IF($I2670&lt;&gt;"",VLOOKUP($I2670,'Valid Values - Search'!$R$4:$T$4719,3,FALSE),"")</f>
        <v/>
      </c>
      <c r="AB2670" s="37" t="str">
        <f>IF($I2670&lt;&gt;"",VLOOKUP($I2670,'Valid Values - Search'!$R$4:$S$4719,2,FALSE),"")</f>
        <v/>
      </c>
      <c r="AC2670" s="38" t="str">
        <f t="shared" si="41"/>
        <v/>
      </c>
      <c r="AD2670" s="38"/>
    </row>
    <row r="2671" spans="1:30">
      <c r="A2671" s="46"/>
      <c r="B2671" s="47"/>
      <c r="C2671" s="49"/>
      <c r="D2671" s="41"/>
      <c r="E2671" s="41"/>
      <c r="F2671" s="41"/>
      <c r="G2671" s="50" t="str">
        <f>IF(A2671&lt;&gt;"",CONCATENATE(A2671,":",YEAR(B2671),IF(MONTH(B2671)&gt;9,MONTH(B2671),CONCATENATE(0,MONTH(B2671))),IF(DAY(B2671)&gt;9,DAY(B2671),CONCATENATE(0,DAY(B2671))),IF(HOUR(C2671)&gt;9,HOUR(C2671),CONCATENATE(0,HOUR(C2671))),IF(MINUTE(C2671)&gt;9,MINUTE(C2671),CONCATENATE(0,MINUTE(C2671))),":",VLOOKUP(F2671,'Valid Values - Results'!$D$4:$F$12,3,FALSE)),"")</f>
        <v/>
      </c>
      <c r="H2671" s="41"/>
      <c r="I2671" s="41"/>
      <c r="J2671" s="41"/>
      <c r="K2671" s="41"/>
      <c r="L2671" s="41"/>
      <c r="M2671" s="92"/>
      <c r="N2671" s="41"/>
      <c r="O2671" s="41"/>
      <c r="P2671" s="41"/>
      <c r="Q2671" s="41"/>
      <c r="R2671" s="41"/>
      <c r="S2671" s="41"/>
      <c r="T2671" s="41"/>
      <c r="U2671" s="47"/>
      <c r="V2671" s="49"/>
      <c r="W2671" s="41"/>
      <c r="X2671" s="41"/>
      <c r="Y2671" s="41"/>
      <c r="AA2671" s="37" t="str">
        <f>IF($I2671&lt;&gt;"",VLOOKUP($I2671,'Valid Values - Search'!$R$4:$T$4719,3,FALSE),"")</f>
        <v/>
      </c>
      <c r="AB2671" s="37" t="str">
        <f>IF($I2671&lt;&gt;"",VLOOKUP($I2671,'Valid Values - Search'!$R$4:$S$4719,2,FALSE),"")</f>
        <v/>
      </c>
      <c r="AC2671" s="38" t="str">
        <f t="shared" si="41"/>
        <v/>
      </c>
      <c r="AD2671" s="38"/>
    </row>
    <row r="2672" spans="1:30">
      <c r="A2672" s="46"/>
      <c r="B2672" s="47"/>
      <c r="C2672" s="49"/>
      <c r="D2672" s="41"/>
      <c r="E2672" s="41"/>
      <c r="F2672" s="41"/>
      <c r="G2672" s="50" t="str">
        <f>IF(A2672&lt;&gt;"",CONCATENATE(A2672,":",YEAR(B2672),IF(MONTH(B2672)&gt;9,MONTH(B2672),CONCATENATE(0,MONTH(B2672))),IF(DAY(B2672)&gt;9,DAY(B2672),CONCATENATE(0,DAY(B2672))),IF(HOUR(C2672)&gt;9,HOUR(C2672),CONCATENATE(0,HOUR(C2672))),IF(MINUTE(C2672)&gt;9,MINUTE(C2672),CONCATENATE(0,MINUTE(C2672))),":",VLOOKUP(F2672,'Valid Values - Results'!$D$4:$F$12,3,FALSE)),"")</f>
        <v/>
      </c>
      <c r="H2672" s="41"/>
      <c r="I2672" s="41"/>
      <c r="J2672" s="41"/>
      <c r="K2672" s="41"/>
      <c r="L2672" s="41"/>
      <c r="M2672" s="92"/>
      <c r="N2672" s="41"/>
      <c r="O2672" s="41"/>
      <c r="P2672" s="41"/>
      <c r="Q2672" s="41"/>
      <c r="R2672" s="41"/>
      <c r="S2672" s="41"/>
      <c r="T2672" s="41"/>
      <c r="U2672" s="47"/>
      <c r="V2672" s="49"/>
      <c r="W2672" s="41"/>
      <c r="X2672" s="41"/>
      <c r="Y2672" s="41"/>
      <c r="AA2672" s="37" t="str">
        <f>IF($I2672&lt;&gt;"",VLOOKUP($I2672,'Valid Values - Search'!$R$4:$T$4719,3,FALSE),"")</f>
        <v/>
      </c>
      <c r="AB2672" s="37" t="str">
        <f>IF($I2672&lt;&gt;"",VLOOKUP($I2672,'Valid Values - Search'!$R$4:$S$4719,2,FALSE),"")</f>
        <v/>
      </c>
      <c r="AC2672" s="38" t="str">
        <f t="shared" si="41"/>
        <v/>
      </c>
      <c r="AD2672" s="38"/>
    </row>
    <row r="2673" spans="1:30">
      <c r="A2673" s="46"/>
      <c r="B2673" s="47"/>
      <c r="C2673" s="49"/>
      <c r="D2673" s="41"/>
      <c r="E2673" s="41"/>
      <c r="F2673" s="41"/>
      <c r="G2673" s="50" t="str">
        <f>IF(A2673&lt;&gt;"",CONCATENATE(A2673,":",YEAR(B2673),IF(MONTH(B2673)&gt;9,MONTH(B2673),CONCATENATE(0,MONTH(B2673))),IF(DAY(B2673)&gt;9,DAY(B2673),CONCATENATE(0,DAY(B2673))),IF(HOUR(C2673)&gt;9,HOUR(C2673),CONCATENATE(0,HOUR(C2673))),IF(MINUTE(C2673)&gt;9,MINUTE(C2673),CONCATENATE(0,MINUTE(C2673))),":",VLOOKUP(F2673,'Valid Values - Results'!$D$4:$F$12,3,FALSE)),"")</f>
        <v/>
      </c>
      <c r="H2673" s="41"/>
      <c r="I2673" s="41"/>
      <c r="J2673" s="41"/>
      <c r="K2673" s="41"/>
      <c r="L2673" s="41"/>
      <c r="M2673" s="92"/>
      <c r="N2673" s="41"/>
      <c r="O2673" s="41"/>
      <c r="P2673" s="41"/>
      <c r="Q2673" s="41"/>
      <c r="R2673" s="41"/>
      <c r="S2673" s="41"/>
      <c r="T2673" s="41"/>
      <c r="U2673" s="47"/>
      <c r="V2673" s="49"/>
      <c r="W2673" s="41"/>
      <c r="X2673" s="41"/>
      <c r="Y2673" s="41"/>
      <c r="AA2673" s="37" t="str">
        <f>IF($I2673&lt;&gt;"",VLOOKUP($I2673,'Valid Values - Search'!$R$4:$T$4719,3,FALSE),"")</f>
        <v/>
      </c>
      <c r="AB2673" s="37" t="str">
        <f>IF($I2673&lt;&gt;"",VLOOKUP($I2673,'Valid Values - Search'!$R$4:$S$4719,2,FALSE),"")</f>
        <v/>
      </c>
      <c r="AC2673" s="38" t="str">
        <f t="shared" si="41"/>
        <v/>
      </c>
      <c r="AD2673" s="38"/>
    </row>
    <row r="2674" spans="1:30">
      <c r="A2674" s="46"/>
      <c r="B2674" s="47"/>
      <c r="C2674" s="49"/>
      <c r="D2674" s="41"/>
      <c r="E2674" s="41"/>
      <c r="F2674" s="41"/>
      <c r="G2674" s="50" t="str">
        <f>IF(A2674&lt;&gt;"",CONCATENATE(A2674,":",YEAR(B2674),IF(MONTH(B2674)&gt;9,MONTH(B2674),CONCATENATE(0,MONTH(B2674))),IF(DAY(B2674)&gt;9,DAY(B2674),CONCATENATE(0,DAY(B2674))),IF(HOUR(C2674)&gt;9,HOUR(C2674),CONCATENATE(0,HOUR(C2674))),IF(MINUTE(C2674)&gt;9,MINUTE(C2674),CONCATENATE(0,MINUTE(C2674))),":",VLOOKUP(F2674,'Valid Values - Results'!$D$4:$F$12,3,FALSE)),"")</f>
        <v/>
      </c>
      <c r="H2674" s="41"/>
      <c r="I2674" s="41"/>
      <c r="J2674" s="41"/>
      <c r="K2674" s="41"/>
      <c r="L2674" s="41"/>
      <c r="M2674" s="92"/>
      <c r="N2674" s="41"/>
      <c r="O2674" s="41"/>
      <c r="P2674" s="41"/>
      <c r="Q2674" s="41"/>
      <c r="R2674" s="41"/>
      <c r="S2674" s="41"/>
      <c r="T2674" s="41"/>
      <c r="U2674" s="47"/>
      <c r="V2674" s="49"/>
      <c r="W2674" s="41"/>
      <c r="X2674" s="41"/>
      <c r="Y2674" s="41"/>
      <c r="AA2674" s="37" t="str">
        <f>IF($I2674&lt;&gt;"",VLOOKUP($I2674,'Valid Values - Search'!$R$4:$T$4719,3,FALSE),"")</f>
        <v/>
      </c>
      <c r="AB2674" s="37" t="str">
        <f>IF($I2674&lt;&gt;"",VLOOKUP($I2674,'Valid Values - Search'!$R$4:$S$4719,2,FALSE),"")</f>
        <v/>
      </c>
      <c r="AC2674" s="38" t="str">
        <f t="shared" si="41"/>
        <v/>
      </c>
      <c r="AD2674" s="38"/>
    </row>
    <row r="2675" spans="1:30">
      <c r="A2675" s="46"/>
      <c r="B2675" s="47"/>
      <c r="C2675" s="49"/>
      <c r="D2675" s="41"/>
      <c r="E2675" s="41"/>
      <c r="F2675" s="41"/>
      <c r="G2675" s="50" t="str">
        <f>IF(A2675&lt;&gt;"",CONCATENATE(A2675,":",YEAR(B2675),IF(MONTH(B2675)&gt;9,MONTH(B2675),CONCATENATE(0,MONTH(B2675))),IF(DAY(B2675)&gt;9,DAY(B2675),CONCATENATE(0,DAY(B2675))),IF(HOUR(C2675)&gt;9,HOUR(C2675),CONCATENATE(0,HOUR(C2675))),IF(MINUTE(C2675)&gt;9,MINUTE(C2675),CONCATENATE(0,MINUTE(C2675))),":",VLOOKUP(F2675,'Valid Values - Results'!$D$4:$F$12,3,FALSE)),"")</f>
        <v/>
      </c>
      <c r="H2675" s="41"/>
      <c r="I2675" s="41"/>
      <c r="J2675" s="41"/>
      <c r="K2675" s="41"/>
      <c r="L2675" s="41"/>
      <c r="M2675" s="92"/>
      <c r="N2675" s="41"/>
      <c r="O2675" s="41"/>
      <c r="P2675" s="41"/>
      <c r="Q2675" s="41"/>
      <c r="R2675" s="41"/>
      <c r="S2675" s="41"/>
      <c r="T2675" s="41"/>
      <c r="U2675" s="47"/>
      <c r="V2675" s="49"/>
      <c r="W2675" s="41"/>
      <c r="X2675" s="41"/>
      <c r="Y2675" s="41"/>
      <c r="AA2675" s="37" t="str">
        <f>IF($I2675&lt;&gt;"",VLOOKUP($I2675,'Valid Values - Search'!$R$4:$T$4719,3,FALSE),"")</f>
        <v/>
      </c>
      <c r="AB2675" s="37" t="str">
        <f>IF($I2675&lt;&gt;"",VLOOKUP($I2675,'Valid Values - Search'!$R$4:$S$4719,2,FALSE),"")</f>
        <v/>
      </c>
      <c r="AC2675" s="38" t="str">
        <f t="shared" si="41"/>
        <v/>
      </c>
      <c r="AD2675" s="38"/>
    </row>
    <row r="2676" spans="1:30">
      <c r="A2676" s="46"/>
      <c r="B2676" s="47"/>
      <c r="C2676" s="49"/>
      <c r="D2676" s="41"/>
      <c r="E2676" s="41"/>
      <c r="F2676" s="41"/>
      <c r="G2676" s="50" t="str">
        <f>IF(A2676&lt;&gt;"",CONCATENATE(A2676,":",YEAR(B2676),IF(MONTH(B2676)&gt;9,MONTH(B2676),CONCATENATE(0,MONTH(B2676))),IF(DAY(B2676)&gt;9,DAY(B2676),CONCATENATE(0,DAY(B2676))),IF(HOUR(C2676)&gt;9,HOUR(C2676),CONCATENATE(0,HOUR(C2676))),IF(MINUTE(C2676)&gt;9,MINUTE(C2676),CONCATENATE(0,MINUTE(C2676))),":",VLOOKUP(F2676,'Valid Values - Results'!$D$4:$F$12,3,FALSE)),"")</f>
        <v/>
      </c>
      <c r="H2676" s="41"/>
      <c r="I2676" s="41"/>
      <c r="J2676" s="41"/>
      <c r="K2676" s="41"/>
      <c r="L2676" s="41"/>
      <c r="M2676" s="92"/>
      <c r="N2676" s="41"/>
      <c r="O2676" s="41"/>
      <c r="P2676" s="41"/>
      <c r="Q2676" s="41"/>
      <c r="R2676" s="41"/>
      <c r="S2676" s="41"/>
      <c r="T2676" s="41"/>
      <c r="U2676" s="47"/>
      <c r="V2676" s="49"/>
      <c r="W2676" s="41"/>
      <c r="X2676" s="41"/>
      <c r="Y2676" s="41"/>
      <c r="AA2676" s="37" t="str">
        <f>IF($I2676&lt;&gt;"",VLOOKUP($I2676,'Valid Values - Search'!$R$4:$T$4719,3,FALSE),"")</f>
        <v/>
      </c>
      <c r="AB2676" s="37" t="str">
        <f>IF($I2676&lt;&gt;"",VLOOKUP($I2676,'Valid Values - Search'!$R$4:$S$4719,2,FALSE),"")</f>
        <v/>
      </c>
      <c r="AC2676" s="38" t="str">
        <f t="shared" si="41"/>
        <v/>
      </c>
      <c r="AD2676" s="38"/>
    </row>
    <row r="2677" spans="1:30">
      <c r="A2677" s="46"/>
      <c r="B2677" s="47"/>
      <c r="C2677" s="49"/>
      <c r="D2677" s="41"/>
      <c r="E2677" s="41"/>
      <c r="F2677" s="41"/>
      <c r="G2677" s="50" t="str">
        <f>IF(A2677&lt;&gt;"",CONCATENATE(A2677,":",YEAR(B2677),IF(MONTH(B2677)&gt;9,MONTH(B2677),CONCATENATE(0,MONTH(B2677))),IF(DAY(B2677)&gt;9,DAY(B2677),CONCATENATE(0,DAY(B2677))),IF(HOUR(C2677)&gt;9,HOUR(C2677),CONCATENATE(0,HOUR(C2677))),IF(MINUTE(C2677)&gt;9,MINUTE(C2677),CONCATENATE(0,MINUTE(C2677))),":",VLOOKUP(F2677,'Valid Values - Results'!$D$4:$F$12,3,FALSE)),"")</f>
        <v/>
      </c>
      <c r="H2677" s="41"/>
      <c r="I2677" s="41"/>
      <c r="J2677" s="41"/>
      <c r="K2677" s="41"/>
      <c r="L2677" s="41"/>
      <c r="M2677" s="92"/>
      <c r="N2677" s="41"/>
      <c r="O2677" s="41"/>
      <c r="P2677" s="41"/>
      <c r="Q2677" s="41"/>
      <c r="R2677" s="41"/>
      <c r="S2677" s="41"/>
      <c r="T2677" s="41"/>
      <c r="U2677" s="47"/>
      <c r="V2677" s="49"/>
      <c r="W2677" s="41"/>
      <c r="X2677" s="41"/>
      <c r="Y2677" s="41"/>
      <c r="AA2677" s="37" t="str">
        <f>IF($I2677&lt;&gt;"",VLOOKUP($I2677,'Valid Values - Search'!$R$4:$T$4719,3,FALSE),"")</f>
        <v/>
      </c>
      <c r="AB2677" s="37" t="str">
        <f>IF($I2677&lt;&gt;"",VLOOKUP($I2677,'Valid Values - Search'!$R$4:$S$4719,2,FALSE),"")</f>
        <v/>
      </c>
      <c r="AC2677" s="38" t="str">
        <f t="shared" si="41"/>
        <v/>
      </c>
      <c r="AD2677" s="38"/>
    </row>
    <row r="2678" spans="1:30">
      <c r="A2678" s="46"/>
      <c r="B2678" s="47"/>
      <c r="C2678" s="49"/>
      <c r="D2678" s="41"/>
      <c r="E2678" s="41"/>
      <c r="F2678" s="41"/>
      <c r="G2678" s="50" t="str">
        <f>IF(A2678&lt;&gt;"",CONCATENATE(A2678,":",YEAR(B2678),IF(MONTH(B2678)&gt;9,MONTH(B2678),CONCATENATE(0,MONTH(B2678))),IF(DAY(B2678)&gt;9,DAY(B2678),CONCATENATE(0,DAY(B2678))),IF(HOUR(C2678)&gt;9,HOUR(C2678),CONCATENATE(0,HOUR(C2678))),IF(MINUTE(C2678)&gt;9,MINUTE(C2678),CONCATENATE(0,MINUTE(C2678))),":",VLOOKUP(F2678,'Valid Values - Results'!$D$4:$F$12,3,FALSE)),"")</f>
        <v/>
      </c>
      <c r="H2678" s="41"/>
      <c r="I2678" s="41"/>
      <c r="J2678" s="41"/>
      <c r="K2678" s="41"/>
      <c r="L2678" s="41"/>
      <c r="M2678" s="92"/>
      <c r="N2678" s="41"/>
      <c r="O2678" s="41"/>
      <c r="P2678" s="41"/>
      <c r="Q2678" s="41"/>
      <c r="R2678" s="41"/>
      <c r="S2678" s="41"/>
      <c r="T2678" s="41"/>
      <c r="U2678" s="47"/>
      <c r="V2678" s="49"/>
      <c r="W2678" s="41"/>
      <c r="X2678" s="41"/>
      <c r="Y2678" s="41"/>
      <c r="AA2678" s="37" t="str">
        <f>IF($I2678&lt;&gt;"",VLOOKUP($I2678,'Valid Values - Search'!$R$4:$T$4719,3,FALSE),"")</f>
        <v/>
      </c>
      <c r="AB2678" s="37" t="str">
        <f>IF($I2678&lt;&gt;"",VLOOKUP($I2678,'Valid Values - Search'!$R$4:$S$4719,2,FALSE),"")</f>
        <v/>
      </c>
      <c r="AC2678" s="38" t="str">
        <f t="shared" si="41"/>
        <v/>
      </c>
      <c r="AD2678" s="38"/>
    </row>
    <row r="2679" spans="1:30">
      <c r="A2679" s="46"/>
      <c r="B2679" s="47"/>
      <c r="C2679" s="49"/>
      <c r="D2679" s="41"/>
      <c r="E2679" s="41"/>
      <c r="F2679" s="41"/>
      <c r="G2679" s="50" t="str">
        <f>IF(A2679&lt;&gt;"",CONCATENATE(A2679,":",YEAR(B2679),IF(MONTH(B2679)&gt;9,MONTH(B2679),CONCATENATE(0,MONTH(B2679))),IF(DAY(B2679)&gt;9,DAY(B2679),CONCATENATE(0,DAY(B2679))),IF(HOUR(C2679)&gt;9,HOUR(C2679),CONCATENATE(0,HOUR(C2679))),IF(MINUTE(C2679)&gt;9,MINUTE(C2679),CONCATENATE(0,MINUTE(C2679))),":",VLOOKUP(F2679,'Valid Values - Results'!$D$4:$F$12,3,FALSE)),"")</f>
        <v/>
      </c>
      <c r="H2679" s="41"/>
      <c r="I2679" s="41"/>
      <c r="J2679" s="41"/>
      <c r="K2679" s="41"/>
      <c r="L2679" s="41"/>
      <c r="M2679" s="92"/>
      <c r="N2679" s="41"/>
      <c r="O2679" s="41"/>
      <c r="P2679" s="41"/>
      <c r="Q2679" s="41"/>
      <c r="R2679" s="41"/>
      <c r="S2679" s="41"/>
      <c r="T2679" s="41"/>
      <c r="U2679" s="47"/>
      <c r="V2679" s="49"/>
      <c r="W2679" s="41"/>
      <c r="X2679" s="41"/>
      <c r="Y2679" s="41"/>
      <c r="AA2679" s="37" t="str">
        <f>IF($I2679&lt;&gt;"",VLOOKUP($I2679,'Valid Values - Search'!$R$4:$T$4719,3,FALSE),"")</f>
        <v/>
      </c>
      <c r="AB2679" s="37" t="str">
        <f>IF($I2679&lt;&gt;"",VLOOKUP($I2679,'Valid Values - Search'!$R$4:$S$4719,2,FALSE),"")</f>
        <v/>
      </c>
      <c r="AC2679" s="38" t="str">
        <f t="shared" si="41"/>
        <v/>
      </c>
      <c r="AD2679" s="38"/>
    </row>
    <row r="2680" spans="1:30">
      <c r="A2680" s="46"/>
      <c r="B2680" s="47"/>
      <c r="C2680" s="49"/>
      <c r="D2680" s="41"/>
      <c r="E2680" s="41"/>
      <c r="F2680" s="41"/>
      <c r="G2680" s="50" t="str">
        <f>IF(A2680&lt;&gt;"",CONCATENATE(A2680,":",YEAR(B2680),IF(MONTH(B2680)&gt;9,MONTH(B2680),CONCATENATE(0,MONTH(B2680))),IF(DAY(B2680)&gt;9,DAY(B2680),CONCATENATE(0,DAY(B2680))),IF(HOUR(C2680)&gt;9,HOUR(C2680),CONCATENATE(0,HOUR(C2680))),IF(MINUTE(C2680)&gt;9,MINUTE(C2680),CONCATENATE(0,MINUTE(C2680))),":",VLOOKUP(F2680,'Valid Values - Results'!$D$4:$F$12,3,FALSE)),"")</f>
        <v/>
      </c>
      <c r="H2680" s="41"/>
      <c r="I2680" s="41"/>
      <c r="J2680" s="41"/>
      <c r="K2680" s="41"/>
      <c r="L2680" s="41"/>
      <c r="M2680" s="92"/>
      <c r="N2680" s="41"/>
      <c r="O2680" s="41"/>
      <c r="P2680" s="41"/>
      <c r="Q2680" s="41"/>
      <c r="R2680" s="41"/>
      <c r="S2680" s="41"/>
      <c r="T2680" s="41"/>
      <c r="U2680" s="47"/>
      <c r="V2680" s="49"/>
      <c r="W2680" s="41"/>
      <c r="X2680" s="41"/>
      <c r="Y2680" s="41"/>
      <c r="AA2680" s="37" t="str">
        <f>IF($I2680&lt;&gt;"",VLOOKUP($I2680,'Valid Values - Search'!$R$4:$T$4719,3,FALSE),"")</f>
        <v/>
      </c>
      <c r="AB2680" s="37" t="str">
        <f>IF($I2680&lt;&gt;"",VLOOKUP($I2680,'Valid Values - Search'!$R$4:$S$4719,2,FALSE),"")</f>
        <v/>
      </c>
      <c r="AC2680" s="38" t="str">
        <f t="shared" si="41"/>
        <v/>
      </c>
      <c r="AD2680" s="38"/>
    </row>
    <row r="2681" spans="1:30">
      <c r="A2681" s="46"/>
      <c r="B2681" s="47"/>
      <c r="C2681" s="49"/>
      <c r="D2681" s="41"/>
      <c r="E2681" s="41"/>
      <c r="F2681" s="41"/>
      <c r="G2681" s="50" t="str">
        <f>IF(A2681&lt;&gt;"",CONCATENATE(A2681,":",YEAR(B2681),IF(MONTH(B2681)&gt;9,MONTH(B2681),CONCATENATE(0,MONTH(B2681))),IF(DAY(B2681)&gt;9,DAY(B2681),CONCATENATE(0,DAY(B2681))),IF(HOUR(C2681)&gt;9,HOUR(C2681),CONCATENATE(0,HOUR(C2681))),IF(MINUTE(C2681)&gt;9,MINUTE(C2681),CONCATENATE(0,MINUTE(C2681))),":",VLOOKUP(F2681,'Valid Values - Results'!$D$4:$F$12,3,FALSE)),"")</f>
        <v/>
      </c>
      <c r="H2681" s="41"/>
      <c r="I2681" s="41"/>
      <c r="J2681" s="41"/>
      <c r="K2681" s="41"/>
      <c r="L2681" s="41"/>
      <c r="M2681" s="92"/>
      <c r="N2681" s="41"/>
      <c r="O2681" s="41"/>
      <c r="P2681" s="41"/>
      <c r="Q2681" s="41"/>
      <c r="R2681" s="41"/>
      <c r="S2681" s="41"/>
      <c r="T2681" s="41"/>
      <c r="U2681" s="47"/>
      <c r="V2681" s="49"/>
      <c r="W2681" s="41"/>
      <c r="X2681" s="41"/>
      <c r="Y2681" s="41"/>
      <c r="AA2681" s="37" t="str">
        <f>IF($I2681&lt;&gt;"",VLOOKUP($I2681,'Valid Values - Search'!$R$4:$T$4719,3,FALSE),"")</f>
        <v/>
      </c>
      <c r="AB2681" s="37" t="str">
        <f>IF($I2681&lt;&gt;"",VLOOKUP($I2681,'Valid Values - Search'!$R$4:$S$4719,2,FALSE),"")</f>
        <v/>
      </c>
      <c r="AC2681" s="38" t="str">
        <f t="shared" si="41"/>
        <v/>
      </c>
      <c r="AD2681" s="38"/>
    </row>
    <row r="2682" spans="1:30">
      <c r="A2682" s="46"/>
      <c r="B2682" s="47"/>
      <c r="C2682" s="49"/>
      <c r="D2682" s="41"/>
      <c r="E2682" s="41"/>
      <c r="F2682" s="41"/>
      <c r="G2682" s="50" t="str">
        <f>IF(A2682&lt;&gt;"",CONCATENATE(A2682,":",YEAR(B2682),IF(MONTH(B2682)&gt;9,MONTH(B2682),CONCATENATE(0,MONTH(B2682))),IF(DAY(B2682)&gt;9,DAY(B2682),CONCATENATE(0,DAY(B2682))),IF(HOUR(C2682)&gt;9,HOUR(C2682),CONCATENATE(0,HOUR(C2682))),IF(MINUTE(C2682)&gt;9,MINUTE(C2682),CONCATENATE(0,MINUTE(C2682))),":",VLOOKUP(F2682,'Valid Values - Results'!$D$4:$F$12,3,FALSE)),"")</f>
        <v/>
      </c>
      <c r="H2682" s="41"/>
      <c r="I2682" s="41"/>
      <c r="J2682" s="41"/>
      <c r="K2682" s="41"/>
      <c r="L2682" s="41"/>
      <c r="M2682" s="92"/>
      <c r="N2682" s="41"/>
      <c r="O2682" s="41"/>
      <c r="P2682" s="41"/>
      <c r="Q2682" s="41"/>
      <c r="R2682" s="41"/>
      <c r="S2682" s="41"/>
      <c r="T2682" s="41"/>
      <c r="U2682" s="47"/>
      <c r="V2682" s="49"/>
      <c r="W2682" s="41"/>
      <c r="X2682" s="41"/>
      <c r="Y2682" s="41"/>
      <c r="AA2682" s="37" t="str">
        <f>IF($I2682&lt;&gt;"",VLOOKUP($I2682,'Valid Values - Search'!$R$4:$T$4719,3,FALSE),"")</f>
        <v/>
      </c>
      <c r="AB2682" s="37" t="str">
        <f>IF($I2682&lt;&gt;"",VLOOKUP($I2682,'Valid Values - Search'!$R$4:$S$4719,2,FALSE),"")</f>
        <v/>
      </c>
      <c r="AC2682" s="38" t="str">
        <f t="shared" si="41"/>
        <v/>
      </c>
      <c r="AD2682" s="38"/>
    </row>
    <row r="2683" spans="1:30">
      <c r="A2683" s="46"/>
      <c r="B2683" s="47"/>
      <c r="C2683" s="49"/>
      <c r="D2683" s="41"/>
      <c r="E2683" s="41"/>
      <c r="F2683" s="41"/>
      <c r="G2683" s="50" t="str">
        <f>IF(A2683&lt;&gt;"",CONCATENATE(A2683,":",YEAR(B2683),IF(MONTH(B2683)&gt;9,MONTH(B2683),CONCATENATE(0,MONTH(B2683))),IF(DAY(B2683)&gt;9,DAY(B2683),CONCATENATE(0,DAY(B2683))),IF(HOUR(C2683)&gt;9,HOUR(C2683),CONCATENATE(0,HOUR(C2683))),IF(MINUTE(C2683)&gt;9,MINUTE(C2683),CONCATENATE(0,MINUTE(C2683))),":",VLOOKUP(F2683,'Valid Values - Results'!$D$4:$F$12,3,FALSE)),"")</f>
        <v/>
      </c>
      <c r="H2683" s="41"/>
      <c r="I2683" s="41"/>
      <c r="J2683" s="41"/>
      <c r="K2683" s="41"/>
      <c r="L2683" s="41"/>
      <c r="M2683" s="92"/>
      <c r="N2683" s="41"/>
      <c r="O2683" s="41"/>
      <c r="P2683" s="41"/>
      <c r="Q2683" s="41"/>
      <c r="R2683" s="41"/>
      <c r="S2683" s="41"/>
      <c r="T2683" s="41"/>
      <c r="U2683" s="47"/>
      <c r="V2683" s="49"/>
      <c r="W2683" s="41"/>
      <c r="X2683" s="41"/>
      <c r="Y2683" s="41"/>
      <c r="AA2683" s="37" t="str">
        <f>IF($I2683&lt;&gt;"",VLOOKUP($I2683,'Valid Values - Search'!$R$4:$T$4719,3,FALSE),"")</f>
        <v/>
      </c>
      <c r="AB2683" s="37" t="str">
        <f>IF($I2683&lt;&gt;"",VLOOKUP($I2683,'Valid Values - Search'!$R$4:$S$4719,2,FALSE),"")</f>
        <v/>
      </c>
      <c r="AC2683" s="38" t="str">
        <f t="shared" si="41"/>
        <v/>
      </c>
      <c r="AD2683" s="38"/>
    </row>
    <row r="2684" spans="1:30">
      <c r="A2684" s="46"/>
      <c r="B2684" s="47"/>
      <c r="C2684" s="49"/>
      <c r="D2684" s="41"/>
      <c r="E2684" s="41"/>
      <c r="F2684" s="41"/>
      <c r="G2684" s="50" t="str">
        <f>IF(A2684&lt;&gt;"",CONCATENATE(A2684,":",YEAR(B2684),IF(MONTH(B2684)&gt;9,MONTH(B2684),CONCATENATE(0,MONTH(B2684))),IF(DAY(B2684)&gt;9,DAY(B2684),CONCATENATE(0,DAY(B2684))),IF(HOUR(C2684)&gt;9,HOUR(C2684),CONCATENATE(0,HOUR(C2684))),IF(MINUTE(C2684)&gt;9,MINUTE(C2684),CONCATENATE(0,MINUTE(C2684))),":",VLOOKUP(F2684,'Valid Values - Results'!$D$4:$F$12,3,FALSE)),"")</f>
        <v/>
      </c>
      <c r="H2684" s="41"/>
      <c r="I2684" s="41"/>
      <c r="J2684" s="41"/>
      <c r="K2684" s="41"/>
      <c r="L2684" s="41"/>
      <c r="M2684" s="92"/>
      <c r="N2684" s="41"/>
      <c r="O2684" s="41"/>
      <c r="P2684" s="41"/>
      <c r="Q2684" s="41"/>
      <c r="R2684" s="41"/>
      <c r="S2684" s="41"/>
      <c r="T2684" s="41"/>
      <c r="U2684" s="47"/>
      <c r="V2684" s="49"/>
      <c r="W2684" s="41"/>
      <c r="X2684" s="41"/>
      <c r="Y2684" s="41"/>
      <c r="AA2684" s="37" t="str">
        <f>IF($I2684&lt;&gt;"",VLOOKUP($I2684,'Valid Values - Search'!$R$4:$T$4719,3,FALSE),"")</f>
        <v/>
      </c>
      <c r="AB2684" s="37" t="str">
        <f>IF($I2684&lt;&gt;"",VLOOKUP($I2684,'Valid Values - Search'!$R$4:$S$4719,2,FALSE),"")</f>
        <v/>
      </c>
      <c r="AC2684" s="38" t="str">
        <f t="shared" si="41"/>
        <v/>
      </c>
      <c r="AD2684" s="38"/>
    </row>
    <row r="2685" spans="1:30">
      <c r="A2685" s="46"/>
      <c r="B2685" s="47"/>
      <c r="C2685" s="49"/>
      <c r="D2685" s="41"/>
      <c r="E2685" s="41"/>
      <c r="F2685" s="41"/>
      <c r="G2685" s="50" t="str">
        <f>IF(A2685&lt;&gt;"",CONCATENATE(A2685,":",YEAR(B2685),IF(MONTH(B2685)&gt;9,MONTH(B2685),CONCATENATE(0,MONTH(B2685))),IF(DAY(B2685)&gt;9,DAY(B2685),CONCATENATE(0,DAY(B2685))),IF(HOUR(C2685)&gt;9,HOUR(C2685),CONCATENATE(0,HOUR(C2685))),IF(MINUTE(C2685)&gt;9,MINUTE(C2685),CONCATENATE(0,MINUTE(C2685))),":",VLOOKUP(F2685,'Valid Values - Results'!$D$4:$F$12,3,FALSE)),"")</f>
        <v/>
      </c>
      <c r="H2685" s="41"/>
      <c r="I2685" s="41"/>
      <c r="J2685" s="41"/>
      <c r="K2685" s="41"/>
      <c r="L2685" s="41"/>
      <c r="M2685" s="92"/>
      <c r="N2685" s="41"/>
      <c r="O2685" s="41"/>
      <c r="P2685" s="41"/>
      <c r="Q2685" s="41"/>
      <c r="R2685" s="41"/>
      <c r="S2685" s="41"/>
      <c r="T2685" s="41"/>
      <c r="U2685" s="47"/>
      <c r="V2685" s="49"/>
      <c r="W2685" s="41"/>
      <c r="X2685" s="41"/>
      <c r="Y2685" s="41"/>
      <c r="AA2685" s="37" t="str">
        <f>IF($I2685&lt;&gt;"",VLOOKUP($I2685,'Valid Values - Search'!$R$4:$T$4719,3,FALSE),"")</f>
        <v/>
      </c>
      <c r="AB2685" s="37" t="str">
        <f>IF($I2685&lt;&gt;"",VLOOKUP($I2685,'Valid Values - Search'!$R$4:$S$4719,2,FALSE),"")</f>
        <v/>
      </c>
      <c r="AC2685" s="38" t="str">
        <f t="shared" si="41"/>
        <v/>
      </c>
      <c r="AD2685" s="38"/>
    </row>
    <row r="2686" spans="1:30">
      <c r="A2686" s="46"/>
      <c r="B2686" s="47"/>
      <c r="C2686" s="49"/>
      <c r="D2686" s="41"/>
      <c r="E2686" s="41"/>
      <c r="F2686" s="41"/>
      <c r="G2686" s="50" t="str">
        <f>IF(A2686&lt;&gt;"",CONCATENATE(A2686,":",YEAR(B2686),IF(MONTH(B2686)&gt;9,MONTH(B2686),CONCATENATE(0,MONTH(B2686))),IF(DAY(B2686)&gt;9,DAY(B2686),CONCATENATE(0,DAY(B2686))),IF(HOUR(C2686)&gt;9,HOUR(C2686),CONCATENATE(0,HOUR(C2686))),IF(MINUTE(C2686)&gt;9,MINUTE(C2686),CONCATENATE(0,MINUTE(C2686))),":",VLOOKUP(F2686,'Valid Values - Results'!$D$4:$F$12,3,FALSE)),"")</f>
        <v/>
      </c>
      <c r="H2686" s="41"/>
      <c r="I2686" s="41"/>
      <c r="J2686" s="41"/>
      <c r="K2686" s="41"/>
      <c r="L2686" s="41"/>
      <c r="M2686" s="92"/>
      <c r="N2686" s="41"/>
      <c r="O2686" s="41"/>
      <c r="P2686" s="41"/>
      <c r="Q2686" s="41"/>
      <c r="R2686" s="41"/>
      <c r="S2686" s="41"/>
      <c r="T2686" s="41"/>
      <c r="U2686" s="47"/>
      <c r="V2686" s="49"/>
      <c r="W2686" s="41"/>
      <c r="X2686" s="41"/>
      <c r="Y2686" s="41"/>
      <c r="AA2686" s="37" t="str">
        <f>IF($I2686&lt;&gt;"",VLOOKUP($I2686,'Valid Values - Search'!$R$4:$T$4719,3,FALSE),"")</f>
        <v/>
      </c>
      <c r="AB2686" s="37" t="str">
        <f>IF($I2686&lt;&gt;"",VLOOKUP($I2686,'Valid Values - Search'!$R$4:$S$4719,2,FALSE),"")</f>
        <v/>
      </c>
      <c r="AC2686" s="38" t="str">
        <f t="shared" si="41"/>
        <v/>
      </c>
      <c r="AD2686" s="38"/>
    </row>
    <row r="2687" spans="1:30">
      <c r="A2687" s="46"/>
      <c r="B2687" s="47"/>
      <c r="C2687" s="49"/>
      <c r="D2687" s="41"/>
      <c r="E2687" s="41"/>
      <c r="F2687" s="41"/>
      <c r="G2687" s="50" t="str">
        <f>IF(A2687&lt;&gt;"",CONCATENATE(A2687,":",YEAR(B2687),IF(MONTH(B2687)&gt;9,MONTH(B2687),CONCATENATE(0,MONTH(B2687))),IF(DAY(B2687)&gt;9,DAY(B2687),CONCATENATE(0,DAY(B2687))),IF(HOUR(C2687)&gt;9,HOUR(C2687),CONCATENATE(0,HOUR(C2687))),IF(MINUTE(C2687)&gt;9,MINUTE(C2687),CONCATENATE(0,MINUTE(C2687))),":",VLOOKUP(F2687,'Valid Values - Results'!$D$4:$F$12,3,FALSE)),"")</f>
        <v/>
      </c>
      <c r="H2687" s="41"/>
      <c r="I2687" s="41"/>
      <c r="J2687" s="41"/>
      <c r="K2687" s="41"/>
      <c r="L2687" s="41"/>
      <c r="M2687" s="92"/>
      <c r="N2687" s="41"/>
      <c r="O2687" s="41"/>
      <c r="P2687" s="41"/>
      <c r="Q2687" s="41"/>
      <c r="R2687" s="41"/>
      <c r="S2687" s="41"/>
      <c r="T2687" s="41"/>
      <c r="U2687" s="47"/>
      <c r="V2687" s="49"/>
      <c r="W2687" s="41"/>
      <c r="X2687" s="41"/>
      <c r="Y2687" s="41"/>
      <c r="AA2687" s="37" t="str">
        <f>IF($I2687&lt;&gt;"",VLOOKUP($I2687,'Valid Values - Search'!$R$4:$T$4719,3,FALSE),"")</f>
        <v/>
      </c>
      <c r="AB2687" s="37" t="str">
        <f>IF($I2687&lt;&gt;"",VLOOKUP($I2687,'Valid Values - Search'!$R$4:$S$4719,2,FALSE),"")</f>
        <v/>
      </c>
      <c r="AC2687" s="38" t="str">
        <f t="shared" si="41"/>
        <v/>
      </c>
      <c r="AD2687" s="38"/>
    </row>
    <row r="2688" spans="1:30">
      <c r="A2688" s="46"/>
      <c r="B2688" s="47"/>
      <c r="C2688" s="49"/>
      <c r="D2688" s="41"/>
      <c r="E2688" s="41"/>
      <c r="F2688" s="41"/>
      <c r="G2688" s="50" t="str">
        <f>IF(A2688&lt;&gt;"",CONCATENATE(A2688,":",YEAR(B2688),IF(MONTH(B2688)&gt;9,MONTH(B2688),CONCATENATE(0,MONTH(B2688))),IF(DAY(B2688)&gt;9,DAY(B2688),CONCATENATE(0,DAY(B2688))),IF(HOUR(C2688)&gt;9,HOUR(C2688),CONCATENATE(0,HOUR(C2688))),IF(MINUTE(C2688)&gt;9,MINUTE(C2688),CONCATENATE(0,MINUTE(C2688))),":",VLOOKUP(F2688,'Valid Values - Results'!$D$4:$F$12,3,FALSE)),"")</f>
        <v/>
      </c>
      <c r="H2688" s="41"/>
      <c r="I2688" s="41"/>
      <c r="J2688" s="41"/>
      <c r="K2688" s="41"/>
      <c r="L2688" s="41"/>
      <c r="M2688" s="92"/>
      <c r="N2688" s="41"/>
      <c r="O2688" s="41"/>
      <c r="P2688" s="41"/>
      <c r="Q2688" s="41"/>
      <c r="R2688" s="41"/>
      <c r="S2688" s="41"/>
      <c r="T2688" s="41"/>
      <c r="U2688" s="47"/>
      <c r="V2688" s="49"/>
      <c r="W2688" s="41"/>
      <c r="X2688" s="41"/>
      <c r="Y2688" s="41"/>
      <c r="AA2688" s="37" t="str">
        <f>IF($I2688&lt;&gt;"",VLOOKUP($I2688,'Valid Values - Search'!$R$4:$T$4719,3,FALSE),"")</f>
        <v/>
      </c>
      <c r="AB2688" s="37" t="str">
        <f>IF($I2688&lt;&gt;"",VLOOKUP($I2688,'Valid Values - Search'!$R$4:$S$4719,2,FALSE),"")</f>
        <v/>
      </c>
      <c r="AC2688" s="38" t="str">
        <f t="shared" si="41"/>
        <v/>
      </c>
      <c r="AD2688" s="38"/>
    </row>
    <row r="2689" spans="1:30">
      <c r="A2689" s="46"/>
      <c r="B2689" s="47"/>
      <c r="C2689" s="49"/>
      <c r="D2689" s="41"/>
      <c r="E2689" s="41"/>
      <c r="F2689" s="41"/>
      <c r="G2689" s="50" t="str">
        <f>IF(A2689&lt;&gt;"",CONCATENATE(A2689,":",YEAR(B2689),IF(MONTH(B2689)&gt;9,MONTH(B2689),CONCATENATE(0,MONTH(B2689))),IF(DAY(B2689)&gt;9,DAY(B2689),CONCATENATE(0,DAY(B2689))),IF(HOUR(C2689)&gt;9,HOUR(C2689),CONCATENATE(0,HOUR(C2689))),IF(MINUTE(C2689)&gt;9,MINUTE(C2689),CONCATENATE(0,MINUTE(C2689))),":",VLOOKUP(F2689,'Valid Values - Results'!$D$4:$F$12,3,FALSE)),"")</f>
        <v/>
      </c>
      <c r="H2689" s="41"/>
      <c r="I2689" s="41"/>
      <c r="J2689" s="41"/>
      <c r="K2689" s="41"/>
      <c r="L2689" s="41"/>
      <c r="M2689" s="92"/>
      <c r="N2689" s="41"/>
      <c r="O2689" s="41"/>
      <c r="P2689" s="41"/>
      <c r="Q2689" s="41"/>
      <c r="R2689" s="41"/>
      <c r="S2689" s="41"/>
      <c r="T2689" s="41"/>
      <c r="U2689" s="47"/>
      <c r="V2689" s="49"/>
      <c r="W2689" s="41"/>
      <c r="X2689" s="41"/>
      <c r="Y2689" s="41"/>
      <c r="AA2689" s="37" t="str">
        <f>IF($I2689&lt;&gt;"",VLOOKUP($I2689,'Valid Values - Search'!$R$4:$T$4719,3,FALSE),"")</f>
        <v/>
      </c>
      <c r="AB2689" s="37" t="str">
        <f>IF($I2689&lt;&gt;"",VLOOKUP($I2689,'Valid Values - Search'!$R$4:$S$4719,2,FALSE),"")</f>
        <v/>
      </c>
      <c r="AC2689" s="38" t="str">
        <f t="shared" si="41"/>
        <v/>
      </c>
      <c r="AD2689" s="38"/>
    </row>
    <row r="2690" spans="1:30">
      <c r="A2690" s="46"/>
      <c r="B2690" s="47"/>
      <c r="C2690" s="49"/>
      <c r="D2690" s="41"/>
      <c r="E2690" s="41"/>
      <c r="F2690" s="41"/>
      <c r="G2690" s="50" t="str">
        <f>IF(A2690&lt;&gt;"",CONCATENATE(A2690,":",YEAR(B2690),IF(MONTH(B2690)&gt;9,MONTH(B2690),CONCATENATE(0,MONTH(B2690))),IF(DAY(B2690)&gt;9,DAY(B2690),CONCATENATE(0,DAY(B2690))),IF(HOUR(C2690)&gt;9,HOUR(C2690),CONCATENATE(0,HOUR(C2690))),IF(MINUTE(C2690)&gt;9,MINUTE(C2690),CONCATENATE(0,MINUTE(C2690))),":",VLOOKUP(F2690,'Valid Values - Results'!$D$4:$F$12,3,FALSE)),"")</f>
        <v/>
      </c>
      <c r="H2690" s="41"/>
      <c r="I2690" s="41"/>
      <c r="J2690" s="41"/>
      <c r="K2690" s="41"/>
      <c r="L2690" s="41"/>
      <c r="M2690" s="92"/>
      <c r="N2690" s="41"/>
      <c r="O2690" s="41"/>
      <c r="P2690" s="41"/>
      <c r="Q2690" s="41"/>
      <c r="R2690" s="41"/>
      <c r="S2690" s="41"/>
      <c r="T2690" s="41"/>
      <c r="U2690" s="47"/>
      <c r="V2690" s="49"/>
      <c r="W2690" s="41"/>
      <c r="X2690" s="41"/>
      <c r="Y2690" s="41"/>
      <c r="AA2690" s="37" t="str">
        <f>IF($I2690&lt;&gt;"",VLOOKUP($I2690,'Valid Values - Search'!$R$4:$T$4719,3,FALSE),"")</f>
        <v/>
      </c>
      <c r="AB2690" s="37" t="str">
        <f>IF($I2690&lt;&gt;"",VLOOKUP($I2690,'Valid Values - Search'!$R$4:$S$4719,2,FALSE),"")</f>
        <v/>
      </c>
      <c r="AC2690" s="38" t="str">
        <f t="shared" ref="AC2690:AC2753" si="42">IF($V2690&lt;&gt;"",$D2690,"")</f>
        <v/>
      </c>
      <c r="AD2690" s="38"/>
    </row>
    <row r="2691" spans="1:30">
      <c r="A2691" s="46"/>
      <c r="B2691" s="47"/>
      <c r="C2691" s="49"/>
      <c r="D2691" s="41"/>
      <c r="E2691" s="41"/>
      <c r="F2691" s="41"/>
      <c r="G2691" s="50" t="str">
        <f>IF(A2691&lt;&gt;"",CONCATENATE(A2691,":",YEAR(B2691),IF(MONTH(B2691)&gt;9,MONTH(B2691),CONCATENATE(0,MONTH(B2691))),IF(DAY(B2691)&gt;9,DAY(B2691),CONCATENATE(0,DAY(B2691))),IF(HOUR(C2691)&gt;9,HOUR(C2691),CONCATENATE(0,HOUR(C2691))),IF(MINUTE(C2691)&gt;9,MINUTE(C2691),CONCATENATE(0,MINUTE(C2691))),":",VLOOKUP(F2691,'Valid Values - Results'!$D$4:$F$12,3,FALSE)),"")</f>
        <v/>
      </c>
      <c r="H2691" s="41"/>
      <c r="I2691" s="41"/>
      <c r="J2691" s="41"/>
      <c r="K2691" s="41"/>
      <c r="L2691" s="41"/>
      <c r="M2691" s="92"/>
      <c r="N2691" s="41"/>
      <c r="O2691" s="41"/>
      <c r="P2691" s="41"/>
      <c r="Q2691" s="41"/>
      <c r="R2691" s="41"/>
      <c r="S2691" s="41"/>
      <c r="T2691" s="41"/>
      <c r="U2691" s="47"/>
      <c r="V2691" s="49"/>
      <c r="W2691" s="41"/>
      <c r="X2691" s="41"/>
      <c r="Y2691" s="41"/>
      <c r="AA2691" s="37" t="str">
        <f>IF($I2691&lt;&gt;"",VLOOKUP($I2691,'Valid Values - Search'!$R$4:$T$4719,3,FALSE),"")</f>
        <v/>
      </c>
      <c r="AB2691" s="37" t="str">
        <f>IF($I2691&lt;&gt;"",VLOOKUP($I2691,'Valid Values - Search'!$R$4:$S$4719,2,FALSE),"")</f>
        <v/>
      </c>
      <c r="AC2691" s="38" t="str">
        <f t="shared" si="42"/>
        <v/>
      </c>
      <c r="AD2691" s="38"/>
    </row>
    <row r="2692" spans="1:30">
      <c r="A2692" s="46"/>
      <c r="B2692" s="47"/>
      <c r="C2692" s="49"/>
      <c r="D2692" s="41"/>
      <c r="E2692" s="41"/>
      <c r="F2692" s="41"/>
      <c r="G2692" s="50" t="str">
        <f>IF(A2692&lt;&gt;"",CONCATENATE(A2692,":",YEAR(B2692),IF(MONTH(B2692)&gt;9,MONTH(B2692),CONCATENATE(0,MONTH(B2692))),IF(DAY(B2692)&gt;9,DAY(B2692),CONCATENATE(0,DAY(B2692))),IF(HOUR(C2692)&gt;9,HOUR(C2692),CONCATENATE(0,HOUR(C2692))),IF(MINUTE(C2692)&gt;9,MINUTE(C2692),CONCATENATE(0,MINUTE(C2692))),":",VLOOKUP(F2692,'Valid Values - Results'!$D$4:$F$12,3,FALSE)),"")</f>
        <v/>
      </c>
      <c r="H2692" s="41"/>
      <c r="I2692" s="41"/>
      <c r="J2692" s="41"/>
      <c r="K2692" s="41"/>
      <c r="L2692" s="41"/>
      <c r="M2692" s="92"/>
      <c r="N2692" s="41"/>
      <c r="O2692" s="41"/>
      <c r="P2692" s="41"/>
      <c r="Q2692" s="41"/>
      <c r="R2692" s="41"/>
      <c r="S2692" s="41"/>
      <c r="T2692" s="41"/>
      <c r="U2692" s="47"/>
      <c r="V2692" s="49"/>
      <c r="W2692" s="41"/>
      <c r="X2692" s="41"/>
      <c r="Y2692" s="41"/>
      <c r="AA2692" s="37" t="str">
        <f>IF($I2692&lt;&gt;"",VLOOKUP($I2692,'Valid Values - Search'!$R$4:$T$4719,3,FALSE),"")</f>
        <v/>
      </c>
      <c r="AB2692" s="37" t="str">
        <f>IF($I2692&lt;&gt;"",VLOOKUP($I2692,'Valid Values - Search'!$R$4:$S$4719,2,FALSE),"")</f>
        <v/>
      </c>
      <c r="AC2692" s="38" t="str">
        <f t="shared" si="42"/>
        <v/>
      </c>
      <c r="AD2692" s="38"/>
    </row>
    <row r="2693" spans="1:30">
      <c r="A2693" s="46"/>
      <c r="B2693" s="47"/>
      <c r="C2693" s="49"/>
      <c r="D2693" s="41"/>
      <c r="E2693" s="41"/>
      <c r="F2693" s="41"/>
      <c r="G2693" s="50" t="str">
        <f>IF(A2693&lt;&gt;"",CONCATENATE(A2693,":",YEAR(B2693),IF(MONTH(B2693)&gt;9,MONTH(B2693),CONCATENATE(0,MONTH(B2693))),IF(DAY(B2693)&gt;9,DAY(B2693),CONCATENATE(0,DAY(B2693))),IF(HOUR(C2693)&gt;9,HOUR(C2693),CONCATENATE(0,HOUR(C2693))),IF(MINUTE(C2693)&gt;9,MINUTE(C2693),CONCATENATE(0,MINUTE(C2693))),":",VLOOKUP(F2693,'Valid Values - Results'!$D$4:$F$12,3,FALSE)),"")</f>
        <v/>
      </c>
      <c r="H2693" s="41"/>
      <c r="I2693" s="41"/>
      <c r="J2693" s="41"/>
      <c r="K2693" s="41"/>
      <c r="L2693" s="41"/>
      <c r="M2693" s="92"/>
      <c r="N2693" s="41"/>
      <c r="O2693" s="41"/>
      <c r="P2693" s="41"/>
      <c r="Q2693" s="41"/>
      <c r="R2693" s="41"/>
      <c r="S2693" s="41"/>
      <c r="T2693" s="41"/>
      <c r="U2693" s="47"/>
      <c r="V2693" s="49"/>
      <c r="W2693" s="41"/>
      <c r="X2693" s="41"/>
      <c r="Y2693" s="41"/>
      <c r="AA2693" s="37" t="str">
        <f>IF($I2693&lt;&gt;"",VLOOKUP($I2693,'Valid Values - Search'!$R$4:$T$4719,3,FALSE),"")</f>
        <v/>
      </c>
      <c r="AB2693" s="37" t="str">
        <f>IF($I2693&lt;&gt;"",VLOOKUP($I2693,'Valid Values - Search'!$R$4:$S$4719,2,FALSE),"")</f>
        <v/>
      </c>
      <c r="AC2693" s="38" t="str">
        <f t="shared" si="42"/>
        <v/>
      </c>
      <c r="AD2693" s="38"/>
    </row>
    <row r="2694" spans="1:30">
      <c r="A2694" s="46"/>
      <c r="B2694" s="47"/>
      <c r="C2694" s="49"/>
      <c r="D2694" s="41"/>
      <c r="E2694" s="41"/>
      <c r="F2694" s="41"/>
      <c r="G2694" s="50" t="str">
        <f>IF(A2694&lt;&gt;"",CONCATENATE(A2694,":",YEAR(B2694),IF(MONTH(B2694)&gt;9,MONTH(B2694),CONCATENATE(0,MONTH(B2694))),IF(DAY(B2694)&gt;9,DAY(B2694),CONCATENATE(0,DAY(B2694))),IF(HOUR(C2694)&gt;9,HOUR(C2694),CONCATENATE(0,HOUR(C2694))),IF(MINUTE(C2694)&gt;9,MINUTE(C2694),CONCATENATE(0,MINUTE(C2694))),":",VLOOKUP(F2694,'Valid Values - Results'!$D$4:$F$12,3,FALSE)),"")</f>
        <v/>
      </c>
      <c r="H2694" s="41"/>
      <c r="I2694" s="41"/>
      <c r="J2694" s="41"/>
      <c r="K2694" s="41"/>
      <c r="L2694" s="41"/>
      <c r="M2694" s="92"/>
      <c r="N2694" s="41"/>
      <c r="O2694" s="41"/>
      <c r="P2694" s="41"/>
      <c r="Q2694" s="41"/>
      <c r="R2694" s="41"/>
      <c r="S2694" s="41"/>
      <c r="T2694" s="41"/>
      <c r="U2694" s="47"/>
      <c r="V2694" s="49"/>
      <c r="W2694" s="41"/>
      <c r="X2694" s="41"/>
      <c r="Y2694" s="41"/>
      <c r="AA2694" s="37" t="str">
        <f>IF($I2694&lt;&gt;"",VLOOKUP($I2694,'Valid Values - Search'!$R$4:$T$4719,3,FALSE),"")</f>
        <v/>
      </c>
      <c r="AB2694" s="37" t="str">
        <f>IF($I2694&lt;&gt;"",VLOOKUP($I2694,'Valid Values - Search'!$R$4:$S$4719,2,FALSE),"")</f>
        <v/>
      </c>
      <c r="AC2694" s="38" t="str">
        <f t="shared" si="42"/>
        <v/>
      </c>
      <c r="AD2694" s="38"/>
    </row>
    <row r="2695" spans="1:30">
      <c r="A2695" s="46"/>
      <c r="B2695" s="47"/>
      <c r="C2695" s="49"/>
      <c r="D2695" s="41"/>
      <c r="E2695" s="41"/>
      <c r="F2695" s="41"/>
      <c r="G2695" s="50" t="str">
        <f>IF(A2695&lt;&gt;"",CONCATENATE(A2695,":",YEAR(B2695),IF(MONTH(B2695)&gt;9,MONTH(B2695),CONCATENATE(0,MONTH(B2695))),IF(DAY(B2695)&gt;9,DAY(B2695),CONCATENATE(0,DAY(B2695))),IF(HOUR(C2695)&gt;9,HOUR(C2695),CONCATENATE(0,HOUR(C2695))),IF(MINUTE(C2695)&gt;9,MINUTE(C2695),CONCATENATE(0,MINUTE(C2695))),":",VLOOKUP(F2695,'Valid Values - Results'!$D$4:$F$12,3,FALSE)),"")</f>
        <v/>
      </c>
      <c r="H2695" s="41"/>
      <c r="I2695" s="41"/>
      <c r="J2695" s="41"/>
      <c r="K2695" s="41"/>
      <c r="L2695" s="41"/>
      <c r="M2695" s="92"/>
      <c r="N2695" s="41"/>
      <c r="O2695" s="41"/>
      <c r="P2695" s="41"/>
      <c r="Q2695" s="41"/>
      <c r="R2695" s="41"/>
      <c r="S2695" s="41"/>
      <c r="T2695" s="41"/>
      <c r="U2695" s="47"/>
      <c r="V2695" s="49"/>
      <c r="W2695" s="41"/>
      <c r="X2695" s="41"/>
      <c r="Y2695" s="41"/>
      <c r="AA2695" s="37" t="str">
        <f>IF($I2695&lt;&gt;"",VLOOKUP($I2695,'Valid Values - Search'!$R$4:$T$4719,3,FALSE),"")</f>
        <v/>
      </c>
      <c r="AB2695" s="37" t="str">
        <f>IF($I2695&lt;&gt;"",VLOOKUP($I2695,'Valid Values - Search'!$R$4:$S$4719,2,FALSE),"")</f>
        <v/>
      </c>
      <c r="AC2695" s="38" t="str">
        <f t="shared" si="42"/>
        <v/>
      </c>
      <c r="AD2695" s="38"/>
    </row>
    <row r="2696" spans="1:30">
      <c r="A2696" s="46"/>
      <c r="B2696" s="47"/>
      <c r="C2696" s="49"/>
      <c r="D2696" s="41"/>
      <c r="E2696" s="41"/>
      <c r="F2696" s="41"/>
      <c r="G2696" s="50" t="str">
        <f>IF(A2696&lt;&gt;"",CONCATENATE(A2696,":",YEAR(B2696),IF(MONTH(B2696)&gt;9,MONTH(B2696),CONCATENATE(0,MONTH(B2696))),IF(DAY(B2696)&gt;9,DAY(B2696),CONCATENATE(0,DAY(B2696))),IF(HOUR(C2696)&gt;9,HOUR(C2696),CONCATENATE(0,HOUR(C2696))),IF(MINUTE(C2696)&gt;9,MINUTE(C2696),CONCATENATE(0,MINUTE(C2696))),":",VLOOKUP(F2696,'Valid Values - Results'!$D$4:$F$12,3,FALSE)),"")</f>
        <v/>
      </c>
      <c r="H2696" s="41"/>
      <c r="I2696" s="41"/>
      <c r="J2696" s="41"/>
      <c r="K2696" s="41"/>
      <c r="L2696" s="41"/>
      <c r="M2696" s="92"/>
      <c r="N2696" s="41"/>
      <c r="O2696" s="41"/>
      <c r="P2696" s="41"/>
      <c r="Q2696" s="41"/>
      <c r="R2696" s="41"/>
      <c r="S2696" s="41"/>
      <c r="T2696" s="41"/>
      <c r="U2696" s="47"/>
      <c r="V2696" s="49"/>
      <c r="W2696" s="41"/>
      <c r="X2696" s="41"/>
      <c r="Y2696" s="41"/>
      <c r="AA2696" s="37" t="str">
        <f>IF($I2696&lt;&gt;"",VLOOKUP($I2696,'Valid Values - Search'!$R$4:$T$4719,3,FALSE),"")</f>
        <v/>
      </c>
      <c r="AB2696" s="37" t="str">
        <f>IF($I2696&lt;&gt;"",VLOOKUP($I2696,'Valid Values - Search'!$R$4:$S$4719,2,FALSE),"")</f>
        <v/>
      </c>
      <c r="AC2696" s="38" t="str">
        <f t="shared" si="42"/>
        <v/>
      </c>
      <c r="AD2696" s="38"/>
    </row>
    <row r="2697" spans="1:30">
      <c r="A2697" s="46"/>
      <c r="B2697" s="47"/>
      <c r="C2697" s="49"/>
      <c r="D2697" s="41"/>
      <c r="E2697" s="41"/>
      <c r="F2697" s="41"/>
      <c r="G2697" s="50" t="str">
        <f>IF(A2697&lt;&gt;"",CONCATENATE(A2697,":",YEAR(B2697),IF(MONTH(B2697)&gt;9,MONTH(B2697),CONCATENATE(0,MONTH(B2697))),IF(DAY(B2697)&gt;9,DAY(B2697),CONCATENATE(0,DAY(B2697))),IF(HOUR(C2697)&gt;9,HOUR(C2697),CONCATENATE(0,HOUR(C2697))),IF(MINUTE(C2697)&gt;9,MINUTE(C2697),CONCATENATE(0,MINUTE(C2697))),":",VLOOKUP(F2697,'Valid Values - Results'!$D$4:$F$12,3,FALSE)),"")</f>
        <v/>
      </c>
      <c r="H2697" s="41"/>
      <c r="I2697" s="41"/>
      <c r="J2697" s="41"/>
      <c r="K2697" s="41"/>
      <c r="L2697" s="41"/>
      <c r="M2697" s="92"/>
      <c r="N2697" s="41"/>
      <c r="O2697" s="41"/>
      <c r="P2697" s="41"/>
      <c r="Q2697" s="41"/>
      <c r="R2697" s="41"/>
      <c r="S2697" s="41"/>
      <c r="T2697" s="41"/>
      <c r="U2697" s="47"/>
      <c r="V2697" s="49"/>
      <c r="W2697" s="41"/>
      <c r="X2697" s="41"/>
      <c r="Y2697" s="41"/>
      <c r="AA2697" s="37" t="str">
        <f>IF($I2697&lt;&gt;"",VLOOKUP($I2697,'Valid Values - Search'!$R$4:$T$4719,3,FALSE),"")</f>
        <v/>
      </c>
      <c r="AB2697" s="37" t="str">
        <f>IF($I2697&lt;&gt;"",VLOOKUP($I2697,'Valid Values - Search'!$R$4:$S$4719,2,FALSE),"")</f>
        <v/>
      </c>
      <c r="AC2697" s="38" t="str">
        <f t="shared" si="42"/>
        <v/>
      </c>
      <c r="AD2697" s="38"/>
    </row>
    <row r="2698" spans="1:30">
      <c r="A2698" s="46"/>
      <c r="B2698" s="47"/>
      <c r="C2698" s="49"/>
      <c r="D2698" s="41"/>
      <c r="E2698" s="41"/>
      <c r="F2698" s="41"/>
      <c r="G2698" s="50" t="str">
        <f>IF(A2698&lt;&gt;"",CONCATENATE(A2698,":",YEAR(B2698),IF(MONTH(B2698)&gt;9,MONTH(B2698),CONCATENATE(0,MONTH(B2698))),IF(DAY(B2698)&gt;9,DAY(B2698),CONCATENATE(0,DAY(B2698))),IF(HOUR(C2698)&gt;9,HOUR(C2698),CONCATENATE(0,HOUR(C2698))),IF(MINUTE(C2698)&gt;9,MINUTE(C2698),CONCATENATE(0,MINUTE(C2698))),":",VLOOKUP(F2698,'Valid Values - Results'!$D$4:$F$12,3,FALSE)),"")</f>
        <v/>
      </c>
      <c r="H2698" s="41"/>
      <c r="I2698" s="41"/>
      <c r="J2698" s="41"/>
      <c r="K2698" s="41"/>
      <c r="L2698" s="41"/>
      <c r="M2698" s="92"/>
      <c r="N2698" s="41"/>
      <c r="O2698" s="41"/>
      <c r="P2698" s="41"/>
      <c r="Q2698" s="41"/>
      <c r="R2698" s="41"/>
      <c r="S2698" s="41"/>
      <c r="T2698" s="41"/>
      <c r="U2698" s="47"/>
      <c r="V2698" s="49"/>
      <c r="W2698" s="41"/>
      <c r="X2698" s="41"/>
      <c r="Y2698" s="41"/>
      <c r="AA2698" s="37" t="str">
        <f>IF($I2698&lt;&gt;"",VLOOKUP($I2698,'Valid Values - Search'!$R$4:$T$4719,3,FALSE),"")</f>
        <v/>
      </c>
      <c r="AB2698" s="37" t="str">
        <f>IF($I2698&lt;&gt;"",VLOOKUP($I2698,'Valid Values - Search'!$R$4:$S$4719,2,FALSE),"")</f>
        <v/>
      </c>
      <c r="AC2698" s="38" t="str">
        <f t="shared" si="42"/>
        <v/>
      </c>
      <c r="AD2698" s="38"/>
    </row>
    <row r="2699" spans="1:30">
      <c r="A2699" s="46"/>
      <c r="B2699" s="47"/>
      <c r="C2699" s="49"/>
      <c r="D2699" s="41"/>
      <c r="E2699" s="41"/>
      <c r="F2699" s="41"/>
      <c r="G2699" s="50" t="str">
        <f>IF(A2699&lt;&gt;"",CONCATENATE(A2699,":",YEAR(B2699),IF(MONTH(B2699)&gt;9,MONTH(B2699),CONCATENATE(0,MONTH(B2699))),IF(DAY(B2699)&gt;9,DAY(B2699),CONCATENATE(0,DAY(B2699))),IF(HOUR(C2699)&gt;9,HOUR(C2699),CONCATENATE(0,HOUR(C2699))),IF(MINUTE(C2699)&gt;9,MINUTE(C2699),CONCATENATE(0,MINUTE(C2699))),":",VLOOKUP(F2699,'Valid Values - Results'!$D$4:$F$12,3,FALSE)),"")</f>
        <v/>
      </c>
      <c r="H2699" s="41"/>
      <c r="I2699" s="41"/>
      <c r="J2699" s="41"/>
      <c r="K2699" s="41"/>
      <c r="L2699" s="41"/>
      <c r="M2699" s="92"/>
      <c r="N2699" s="41"/>
      <c r="O2699" s="41"/>
      <c r="P2699" s="41"/>
      <c r="Q2699" s="41"/>
      <c r="R2699" s="41"/>
      <c r="S2699" s="41"/>
      <c r="T2699" s="41"/>
      <c r="U2699" s="47"/>
      <c r="V2699" s="49"/>
      <c r="W2699" s="41"/>
      <c r="X2699" s="41"/>
      <c r="Y2699" s="41"/>
      <c r="AA2699" s="37" t="str">
        <f>IF($I2699&lt;&gt;"",VLOOKUP($I2699,'Valid Values - Search'!$R$4:$T$4719,3,FALSE),"")</f>
        <v/>
      </c>
      <c r="AB2699" s="37" t="str">
        <f>IF($I2699&lt;&gt;"",VLOOKUP($I2699,'Valid Values - Search'!$R$4:$S$4719,2,FALSE),"")</f>
        <v/>
      </c>
      <c r="AC2699" s="38" t="str">
        <f t="shared" si="42"/>
        <v/>
      </c>
      <c r="AD2699" s="38"/>
    </row>
    <row r="2700" spans="1:30">
      <c r="A2700" s="46"/>
      <c r="B2700" s="47"/>
      <c r="C2700" s="49"/>
      <c r="D2700" s="41"/>
      <c r="E2700" s="41"/>
      <c r="F2700" s="41"/>
      <c r="G2700" s="50" t="str">
        <f>IF(A2700&lt;&gt;"",CONCATENATE(A2700,":",YEAR(B2700),IF(MONTH(B2700)&gt;9,MONTH(B2700),CONCATENATE(0,MONTH(B2700))),IF(DAY(B2700)&gt;9,DAY(B2700),CONCATENATE(0,DAY(B2700))),IF(HOUR(C2700)&gt;9,HOUR(C2700),CONCATENATE(0,HOUR(C2700))),IF(MINUTE(C2700)&gt;9,MINUTE(C2700),CONCATENATE(0,MINUTE(C2700))),":",VLOOKUP(F2700,'Valid Values - Results'!$D$4:$F$12,3,FALSE)),"")</f>
        <v/>
      </c>
      <c r="H2700" s="41"/>
      <c r="I2700" s="41"/>
      <c r="J2700" s="41"/>
      <c r="K2700" s="41"/>
      <c r="L2700" s="41"/>
      <c r="M2700" s="92"/>
      <c r="N2700" s="41"/>
      <c r="O2700" s="41"/>
      <c r="P2700" s="41"/>
      <c r="Q2700" s="41"/>
      <c r="R2700" s="41"/>
      <c r="S2700" s="41"/>
      <c r="T2700" s="41"/>
      <c r="U2700" s="47"/>
      <c r="V2700" s="49"/>
      <c r="W2700" s="41"/>
      <c r="X2700" s="41"/>
      <c r="Y2700" s="41"/>
      <c r="AA2700" s="37" t="str">
        <f>IF($I2700&lt;&gt;"",VLOOKUP($I2700,'Valid Values - Search'!$R$4:$T$4719,3,FALSE),"")</f>
        <v/>
      </c>
      <c r="AB2700" s="37" t="str">
        <f>IF($I2700&lt;&gt;"",VLOOKUP($I2700,'Valid Values - Search'!$R$4:$S$4719,2,FALSE),"")</f>
        <v/>
      </c>
      <c r="AC2700" s="38" t="str">
        <f t="shared" si="42"/>
        <v/>
      </c>
      <c r="AD2700" s="38"/>
    </row>
    <row r="2701" spans="1:30">
      <c r="A2701" s="46"/>
      <c r="B2701" s="47"/>
      <c r="C2701" s="49"/>
      <c r="D2701" s="41"/>
      <c r="E2701" s="41"/>
      <c r="F2701" s="41"/>
      <c r="G2701" s="50" t="str">
        <f>IF(A2701&lt;&gt;"",CONCATENATE(A2701,":",YEAR(B2701),IF(MONTH(B2701)&gt;9,MONTH(B2701),CONCATENATE(0,MONTH(B2701))),IF(DAY(B2701)&gt;9,DAY(B2701),CONCATENATE(0,DAY(B2701))),IF(HOUR(C2701)&gt;9,HOUR(C2701),CONCATENATE(0,HOUR(C2701))),IF(MINUTE(C2701)&gt;9,MINUTE(C2701),CONCATENATE(0,MINUTE(C2701))),":",VLOOKUP(F2701,'Valid Values - Results'!$D$4:$F$12,3,FALSE)),"")</f>
        <v/>
      </c>
      <c r="H2701" s="41"/>
      <c r="I2701" s="41"/>
      <c r="J2701" s="41"/>
      <c r="K2701" s="41"/>
      <c r="L2701" s="41"/>
      <c r="M2701" s="92"/>
      <c r="N2701" s="41"/>
      <c r="O2701" s="41"/>
      <c r="P2701" s="41"/>
      <c r="Q2701" s="41"/>
      <c r="R2701" s="41"/>
      <c r="S2701" s="41"/>
      <c r="T2701" s="41"/>
      <c r="U2701" s="47"/>
      <c r="V2701" s="49"/>
      <c r="W2701" s="41"/>
      <c r="X2701" s="41"/>
      <c r="Y2701" s="41"/>
      <c r="AA2701" s="37" t="str">
        <f>IF($I2701&lt;&gt;"",VLOOKUP($I2701,'Valid Values - Search'!$R$4:$T$4719,3,FALSE),"")</f>
        <v/>
      </c>
      <c r="AB2701" s="37" t="str">
        <f>IF($I2701&lt;&gt;"",VLOOKUP($I2701,'Valid Values - Search'!$R$4:$S$4719,2,FALSE),"")</f>
        <v/>
      </c>
      <c r="AC2701" s="38" t="str">
        <f t="shared" si="42"/>
        <v/>
      </c>
      <c r="AD2701" s="38"/>
    </row>
    <row r="2702" spans="1:30">
      <c r="A2702" s="46"/>
      <c r="B2702" s="47"/>
      <c r="C2702" s="49"/>
      <c r="D2702" s="41"/>
      <c r="E2702" s="41"/>
      <c r="F2702" s="41"/>
      <c r="G2702" s="50" t="str">
        <f>IF(A2702&lt;&gt;"",CONCATENATE(A2702,":",YEAR(B2702),IF(MONTH(B2702)&gt;9,MONTH(B2702),CONCATENATE(0,MONTH(B2702))),IF(DAY(B2702)&gt;9,DAY(B2702),CONCATENATE(0,DAY(B2702))),IF(HOUR(C2702)&gt;9,HOUR(C2702),CONCATENATE(0,HOUR(C2702))),IF(MINUTE(C2702)&gt;9,MINUTE(C2702),CONCATENATE(0,MINUTE(C2702))),":",VLOOKUP(F2702,'Valid Values - Results'!$D$4:$F$12,3,FALSE)),"")</f>
        <v/>
      </c>
      <c r="H2702" s="41"/>
      <c r="I2702" s="41"/>
      <c r="J2702" s="41"/>
      <c r="K2702" s="41"/>
      <c r="L2702" s="41"/>
      <c r="M2702" s="92"/>
      <c r="N2702" s="41"/>
      <c r="O2702" s="41"/>
      <c r="P2702" s="41"/>
      <c r="Q2702" s="41"/>
      <c r="R2702" s="41"/>
      <c r="S2702" s="41"/>
      <c r="T2702" s="41"/>
      <c r="U2702" s="47"/>
      <c r="V2702" s="49"/>
      <c r="W2702" s="41"/>
      <c r="X2702" s="41"/>
      <c r="Y2702" s="41"/>
      <c r="AA2702" s="37" t="str">
        <f>IF($I2702&lt;&gt;"",VLOOKUP($I2702,'Valid Values - Search'!$R$4:$T$4719,3,FALSE),"")</f>
        <v/>
      </c>
      <c r="AB2702" s="37" t="str">
        <f>IF($I2702&lt;&gt;"",VLOOKUP($I2702,'Valid Values - Search'!$R$4:$S$4719,2,FALSE),"")</f>
        <v/>
      </c>
      <c r="AC2702" s="38" t="str">
        <f t="shared" si="42"/>
        <v/>
      </c>
      <c r="AD2702" s="38"/>
    </row>
    <row r="2703" spans="1:30">
      <c r="A2703" s="46"/>
      <c r="B2703" s="47"/>
      <c r="C2703" s="49"/>
      <c r="D2703" s="41"/>
      <c r="E2703" s="41"/>
      <c r="F2703" s="41"/>
      <c r="G2703" s="50" t="str">
        <f>IF(A2703&lt;&gt;"",CONCATENATE(A2703,":",YEAR(B2703),IF(MONTH(B2703)&gt;9,MONTH(B2703),CONCATENATE(0,MONTH(B2703))),IF(DAY(B2703)&gt;9,DAY(B2703),CONCATENATE(0,DAY(B2703))),IF(HOUR(C2703)&gt;9,HOUR(C2703),CONCATENATE(0,HOUR(C2703))),IF(MINUTE(C2703)&gt;9,MINUTE(C2703),CONCATENATE(0,MINUTE(C2703))),":",VLOOKUP(F2703,'Valid Values - Results'!$D$4:$F$12,3,FALSE)),"")</f>
        <v/>
      </c>
      <c r="H2703" s="41"/>
      <c r="I2703" s="41"/>
      <c r="J2703" s="41"/>
      <c r="K2703" s="41"/>
      <c r="L2703" s="41"/>
      <c r="M2703" s="92"/>
      <c r="N2703" s="41"/>
      <c r="O2703" s="41"/>
      <c r="P2703" s="41"/>
      <c r="Q2703" s="41"/>
      <c r="R2703" s="41"/>
      <c r="S2703" s="41"/>
      <c r="T2703" s="41"/>
      <c r="U2703" s="47"/>
      <c r="V2703" s="49"/>
      <c r="W2703" s="41"/>
      <c r="X2703" s="41"/>
      <c r="Y2703" s="41"/>
      <c r="AA2703" s="37" t="str">
        <f>IF($I2703&lt;&gt;"",VLOOKUP($I2703,'Valid Values - Search'!$R$4:$T$4719,3,FALSE),"")</f>
        <v/>
      </c>
      <c r="AB2703" s="37" t="str">
        <f>IF($I2703&lt;&gt;"",VLOOKUP($I2703,'Valid Values - Search'!$R$4:$S$4719,2,FALSE),"")</f>
        <v/>
      </c>
      <c r="AC2703" s="38" t="str">
        <f t="shared" si="42"/>
        <v/>
      </c>
      <c r="AD2703" s="38"/>
    </row>
    <row r="2704" spans="1:30">
      <c r="A2704" s="46"/>
      <c r="B2704" s="47"/>
      <c r="C2704" s="49"/>
      <c r="D2704" s="41"/>
      <c r="E2704" s="41"/>
      <c r="F2704" s="41"/>
      <c r="G2704" s="50" t="str">
        <f>IF(A2704&lt;&gt;"",CONCATENATE(A2704,":",YEAR(B2704),IF(MONTH(B2704)&gt;9,MONTH(B2704),CONCATENATE(0,MONTH(B2704))),IF(DAY(B2704)&gt;9,DAY(B2704),CONCATENATE(0,DAY(B2704))),IF(HOUR(C2704)&gt;9,HOUR(C2704),CONCATENATE(0,HOUR(C2704))),IF(MINUTE(C2704)&gt;9,MINUTE(C2704),CONCATENATE(0,MINUTE(C2704))),":",VLOOKUP(F2704,'Valid Values - Results'!$D$4:$F$12,3,FALSE)),"")</f>
        <v/>
      </c>
      <c r="H2704" s="41"/>
      <c r="I2704" s="41"/>
      <c r="J2704" s="41"/>
      <c r="K2704" s="41"/>
      <c r="L2704" s="41"/>
      <c r="M2704" s="92"/>
      <c r="N2704" s="41"/>
      <c r="O2704" s="41"/>
      <c r="P2704" s="41"/>
      <c r="Q2704" s="41"/>
      <c r="R2704" s="41"/>
      <c r="S2704" s="41"/>
      <c r="T2704" s="41"/>
      <c r="U2704" s="47"/>
      <c r="V2704" s="49"/>
      <c r="W2704" s="41"/>
      <c r="X2704" s="41"/>
      <c r="Y2704" s="41"/>
      <c r="AA2704" s="37" t="str">
        <f>IF($I2704&lt;&gt;"",VLOOKUP($I2704,'Valid Values - Search'!$R$4:$T$4719,3,FALSE),"")</f>
        <v/>
      </c>
      <c r="AB2704" s="37" t="str">
        <f>IF($I2704&lt;&gt;"",VLOOKUP($I2704,'Valid Values - Search'!$R$4:$S$4719,2,FALSE),"")</f>
        <v/>
      </c>
      <c r="AC2704" s="38" t="str">
        <f t="shared" si="42"/>
        <v/>
      </c>
      <c r="AD2704" s="38"/>
    </row>
    <row r="2705" spans="1:30">
      <c r="A2705" s="46"/>
      <c r="B2705" s="47"/>
      <c r="C2705" s="49"/>
      <c r="D2705" s="41"/>
      <c r="E2705" s="41"/>
      <c r="F2705" s="41"/>
      <c r="G2705" s="50" t="str">
        <f>IF(A2705&lt;&gt;"",CONCATENATE(A2705,":",YEAR(B2705),IF(MONTH(B2705)&gt;9,MONTH(B2705),CONCATENATE(0,MONTH(B2705))),IF(DAY(B2705)&gt;9,DAY(B2705),CONCATENATE(0,DAY(B2705))),IF(HOUR(C2705)&gt;9,HOUR(C2705),CONCATENATE(0,HOUR(C2705))),IF(MINUTE(C2705)&gt;9,MINUTE(C2705),CONCATENATE(0,MINUTE(C2705))),":",VLOOKUP(F2705,'Valid Values - Results'!$D$4:$F$12,3,FALSE)),"")</f>
        <v/>
      </c>
      <c r="H2705" s="41"/>
      <c r="I2705" s="41"/>
      <c r="J2705" s="41"/>
      <c r="K2705" s="41"/>
      <c r="L2705" s="41"/>
      <c r="M2705" s="92"/>
      <c r="N2705" s="41"/>
      <c r="O2705" s="41"/>
      <c r="P2705" s="41"/>
      <c r="Q2705" s="41"/>
      <c r="R2705" s="41"/>
      <c r="S2705" s="41"/>
      <c r="T2705" s="41"/>
      <c r="U2705" s="47"/>
      <c r="V2705" s="49"/>
      <c r="W2705" s="41"/>
      <c r="X2705" s="41"/>
      <c r="Y2705" s="41"/>
      <c r="AA2705" s="37" t="str">
        <f>IF($I2705&lt;&gt;"",VLOOKUP($I2705,'Valid Values - Search'!$R$4:$T$4719,3,FALSE),"")</f>
        <v/>
      </c>
      <c r="AB2705" s="37" t="str">
        <f>IF($I2705&lt;&gt;"",VLOOKUP($I2705,'Valid Values - Search'!$R$4:$S$4719,2,FALSE),"")</f>
        <v/>
      </c>
      <c r="AC2705" s="38" t="str">
        <f t="shared" si="42"/>
        <v/>
      </c>
      <c r="AD2705" s="38"/>
    </row>
    <row r="2706" spans="1:30">
      <c r="A2706" s="46"/>
      <c r="B2706" s="47"/>
      <c r="C2706" s="49"/>
      <c r="D2706" s="41"/>
      <c r="E2706" s="41"/>
      <c r="F2706" s="41"/>
      <c r="G2706" s="50" t="str">
        <f>IF(A2706&lt;&gt;"",CONCATENATE(A2706,":",YEAR(B2706),IF(MONTH(B2706)&gt;9,MONTH(B2706),CONCATENATE(0,MONTH(B2706))),IF(DAY(B2706)&gt;9,DAY(B2706),CONCATENATE(0,DAY(B2706))),IF(HOUR(C2706)&gt;9,HOUR(C2706),CONCATENATE(0,HOUR(C2706))),IF(MINUTE(C2706)&gt;9,MINUTE(C2706),CONCATENATE(0,MINUTE(C2706))),":",VLOOKUP(F2706,'Valid Values - Results'!$D$4:$F$12,3,FALSE)),"")</f>
        <v/>
      </c>
      <c r="H2706" s="41"/>
      <c r="I2706" s="41"/>
      <c r="J2706" s="41"/>
      <c r="K2706" s="41"/>
      <c r="L2706" s="41"/>
      <c r="M2706" s="92"/>
      <c r="N2706" s="41"/>
      <c r="O2706" s="41"/>
      <c r="P2706" s="41"/>
      <c r="Q2706" s="41"/>
      <c r="R2706" s="41"/>
      <c r="S2706" s="41"/>
      <c r="T2706" s="41"/>
      <c r="U2706" s="47"/>
      <c r="V2706" s="49"/>
      <c r="W2706" s="41"/>
      <c r="X2706" s="41"/>
      <c r="Y2706" s="41"/>
      <c r="AA2706" s="37" t="str">
        <f>IF($I2706&lt;&gt;"",VLOOKUP($I2706,'Valid Values - Search'!$R$4:$T$4719,3,FALSE),"")</f>
        <v/>
      </c>
      <c r="AB2706" s="37" t="str">
        <f>IF($I2706&lt;&gt;"",VLOOKUP($I2706,'Valid Values - Search'!$R$4:$S$4719,2,FALSE),"")</f>
        <v/>
      </c>
      <c r="AC2706" s="38" t="str">
        <f t="shared" si="42"/>
        <v/>
      </c>
      <c r="AD2706" s="38"/>
    </row>
    <row r="2707" spans="1:30">
      <c r="A2707" s="46"/>
      <c r="B2707" s="47"/>
      <c r="C2707" s="49"/>
      <c r="D2707" s="41"/>
      <c r="E2707" s="41"/>
      <c r="F2707" s="41"/>
      <c r="G2707" s="50" t="str">
        <f>IF(A2707&lt;&gt;"",CONCATENATE(A2707,":",YEAR(B2707),IF(MONTH(B2707)&gt;9,MONTH(B2707),CONCATENATE(0,MONTH(B2707))),IF(DAY(B2707)&gt;9,DAY(B2707),CONCATENATE(0,DAY(B2707))),IF(HOUR(C2707)&gt;9,HOUR(C2707),CONCATENATE(0,HOUR(C2707))),IF(MINUTE(C2707)&gt;9,MINUTE(C2707),CONCATENATE(0,MINUTE(C2707))),":",VLOOKUP(F2707,'Valid Values - Results'!$D$4:$F$12,3,FALSE)),"")</f>
        <v/>
      </c>
      <c r="H2707" s="41"/>
      <c r="I2707" s="41"/>
      <c r="J2707" s="41"/>
      <c r="K2707" s="41"/>
      <c r="L2707" s="41"/>
      <c r="M2707" s="92"/>
      <c r="N2707" s="41"/>
      <c r="O2707" s="41"/>
      <c r="P2707" s="41"/>
      <c r="Q2707" s="41"/>
      <c r="R2707" s="41"/>
      <c r="S2707" s="41"/>
      <c r="T2707" s="41"/>
      <c r="U2707" s="47"/>
      <c r="V2707" s="49"/>
      <c r="W2707" s="41"/>
      <c r="X2707" s="41"/>
      <c r="Y2707" s="41"/>
      <c r="AA2707" s="37" t="str">
        <f>IF($I2707&lt;&gt;"",VLOOKUP($I2707,'Valid Values - Search'!$R$4:$T$4719,3,FALSE),"")</f>
        <v/>
      </c>
      <c r="AB2707" s="37" t="str">
        <f>IF($I2707&lt;&gt;"",VLOOKUP($I2707,'Valid Values - Search'!$R$4:$S$4719,2,FALSE),"")</f>
        <v/>
      </c>
      <c r="AC2707" s="38" t="str">
        <f t="shared" si="42"/>
        <v/>
      </c>
      <c r="AD2707" s="38"/>
    </row>
    <row r="2708" spans="1:30">
      <c r="A2708" s="46"/>
      <c r="B2708" s="47"/>
      <c r="C2708" s="49"/>
      <c r="D2708" s="41"/>
      <c r="E2708" s="41"/>
      <c r="F2708" s="41"/>
      <c r="G2708" s="50" t="str">
        <f>IF(A2708&lt;&gt;"",CONCATENATE(A2708,":",YEAR(B2708),IF(MONTH(B2708)&gt;9,MONTH(B2708),CONCATENATE(0,MONTH(B2708))),IF(DAY(B2708)&gt;9,DAY(B2708),CONCATENATE(0,DAY(B2708))),IF(HOUR(C2708)&gt;9,HOUR(C2708),CONCATENATE(0,HOUR(C2708))),IF(MINUTE(C2708)&gt;9,MINUTE(C2708),CONCATENATE(0,MINUTE(C2708))),":",VLOOKUP(F2708,'Valid Values - Results'!$D$4:$F$12,3,FALSE)),"")</f>
        <v/>
      </c>
      <c r="H2708" s="41"/>
      <c r="I2708" s="41"/>
      <c r="J2708" s="41"/>
      <c r="K2708" s="41"/>
      <c r="L2708" s="41"/>
      <c r="M2708" s="92"/>
      <c r="N2708" s="41"/>
      <c r="O2708" s="41"/>
      <c r="P2708" s="41"/>
      <c r="Q2708" s="41"/>
      <c r="R2708" s="41"/>
      <c r="S2708" s="41"/>
      <c r="T2708" s="41"/>
      <c r="U2708" s="47"/>
      <c r="V2708" s="49"/>
      <c r="W2708" s="41"/>
      <c r="X2708" s="41"/>
      <c r="Y2708" s="41"/>
      <c r="AA2708" s="37" t="str">
        <f>IF($I2708&lt;&gt;"",VLOOKUP($I2708,'Valid Values - Search'!$R$4:$T$4719,3,FALSE),"")</f>
        <v/>
      </c>
      <c r="AB2708" s="37" t="str">
        <f>IF($I2708&lt;&gt;"",VLOOKUP($I2708,'Valid Values - Search'!$R$4:$S$4719,2,FALSE),"")</f>
        <v/>
      </c>
      <c r="AC2708" s="38" t="str">
        <f t="shared" si="42"/>
        <v/>
      </c>
      <c r="AD2708" s="38"/>
    </row>
    <row r="2709" spans="1:30">
      <c r="A2709" s="46"/>
      <c r="B2709" s="47"/>
      <c r="C2709" s="49"/>
      <c r="D2709" s="41"/>
      <c r="E2709" s="41"/>
      <c r="F2709" s="41"/>
      <c r="G2709" s="50" t="str">
        <f>IF(A2709&lt;&gt;"",CONCATENATE(A2709,":",YEAR(B2709),IF(MONTH(B2709)&gt;9,MONTH(B2709),CONCATENATE(0,MONTH(B2709))),IF(DAY(B2709)&gt;9,DAY(B2709),CONCATENATE(0,DAY(B2709))),IF(HOUR(C2709)&gt;9,HOUR(C2709),CONCATENATE(0,HOUR(C2709))),IF(MINUTE(C2709)&gt;9,MINUTE(C2709),CONCATENATE(0,MINUTE(C2709))),":",VLOOKUP(F2709,'Valid Values - Results'!$D$4:$F$12,3,FALSE)),"")</f>
        <v/>
      </c>
      <c r="H2709" s="41"/>
      <c r="I2709" s="41"/>
      <c r="J2709" s="41"/>
      <c r="K2709" s="41"/>
      <c r="L2709" s="41"/>
      <c r="M2709" s="92"/>
      <c r="N2709" s="41"/>
      <c r="O2709" s="41"/>
      <c r="P2709" s="41"/>
      <c r="Q2709" s="41"/>
      <c r="R2709" s="41"/>
      <c r="S2709" s="41"/>
      <c r="T2709" s="41"/>
      <c r="U2709" s="47"/>
      <c r="V2709" s="49"/>
      <c r="W2709" s="41"/>
      <c r="X2709" s="41"/>
      <c r="Y2709" s="41"/>
      <c r="AA2709" s="37" t="str">
        <f>IF($I2709&lt;&gt;"",VLOOKUP($I2709,'Valid Values - Search'!$R$4:$T$4719,3,FALSE),"")</f>
        <v/>
      </c>
      <c r="AB2709" s="37" t="str">
        <f>IF($I2709&lt;&gt;"",VLOOKUP($I2709,'Valid Values - Search'!$R$4:$S$4719,2,FALSE),"")</f>
        <v/>
      </c>
      <c r="AC2709" s="38" t="str">
        <f t="shared" si="42"/>
        <v/>
      </c>
      <c r="AD2709" s="38"/>
    </row>
    <row r="2710" spans="1:30">
      <c r="A2710" s="46"/>
      <c r="B2710" s="47"/>
      <c r="C2710" s="49"/>
      <c r="D2710" s="41"/>
      <c r="E2710" s="41"/>
      <c r="F2710" s="41"/>
      <c r="G2710" s="50" t="str">
        <f>IF(A2710&lt;&gt;"",CONCATENATE(A2710,":",YEAR(B2710),IF(MONTH(B2710)&gt;9,MONTH(B2710),CONCATENATE(0,MONTH(B2710))),IF(DAY(B2710)&gt;9,DAY(B2710),CONCATENATE(0,DAY(B2710))),IF(HOUR(C2710)&gt;9,HOUR(C2710),CONCATENATE(0,HOUR(C2710))),IF(MINUTE(C2710)&gt;9,MINUTE(C2710),CONCATENATE(0,MINUTE(C2710))),":",VLOOKUP(F2710,'Valid Values - Results'!$D$4:$F$12,3,FALSE)),"")</f>
        <v/>
      </c>
      <c r="H2710" s="41"/>
      <c r="I2710" s="41"/>
      <c r="J2710" s="41"/>
      <c r="K2710" s="41"/>
      <c r="L2710" s="41"/>
      <c r="M2710" s="92"/>
      <c r="N2710" s="41"/>
      <c r="O2710" s="41"/>
      <c r="P2710" s="41"/>
      <c r="Q2710" s="41"/>
      <c r="R2710" s="41"/>
      <c r="S2710" s="41"/>
      <c r="T2710" s="41"/>
      <c r="U2710" s="47"/>
      <c r="V2710" s="49"/>
      <c r="W2710" s="41"/>
      <c r="X2710" s="41"/>
      <c r="Y2710" s="41"/>
      <c r="AA2710" s="37" t="str">
        <f>IF($I2710&lt;&gt;"",VLOOKUP($I2710,'Valid Values - Search'!$R$4:$T$4719,3,FALSE),"")</f>
        <v/>
      </c>
      <c r="AB2710" s="37" t="str">
        <f>IF($I2710&lt;&gt;"",VLOOKUP($I2710,'Valid Values - Search'!$R$4:$S$4719,2,FALSE),"")</f>
        <v/>
      </c>
      <c r="AC2710" s="38" t="str">
        <f t="shared" si="42"/>
        <v/>
      </c>
      <c r="AD2710" s="38"/>
    </row>
    <row r="2711" spans="1:30">
      <c r="A2711" s="46"/>
      <c r="B2711" s="47"/>
      <c r="C2711" s="49"/>
      <c r="D2711" s="41"/>
      <c r="E2711" s="41"/>
      <c r="F2711" s="41"/>
      <c r="G2711" s="50" t="str">
        <f>IF(A2711&lt;&gt;"",CONCATENATE(A2711,":",YEAR(B2711),IF(MONTH(B2711)&gt;9,MONTH(B2711),CONCATENATE(0,MONTH(B2711))),IF(DAY(B2711)&gt;9,DAY(B2711),CONCATENATE(0,DAY(B2711))),IF(HOUR(C2711)&gt;9,HOUR(C2711),CONCATENATE(0,HOUR(C2711))),IF(MINUTE(C2711)&gt;9,MINUTE(C2711),CONCATENATE(0,MINUTE(C2711))),":",VLOOKUP(F2711,'Valid Values - Results'!$D$4:$F$12,3,FALSE)),"")</f>
        <v/>
      </c>
      <c r="H2711" s="41"/>
      <c r="I2711" s="41"/>
      <c r="J2711" s="41"/>
      <c r="K2711" s="41"/>
      <c r="L2711" s="41"/>
      <c r="M2711" s="92"/>
      <c r="N2711" s="41"/>
      <c r="O2711" s="41"/>
      <c r="P2711" s="41"/>
      <c r="Q2711" s="41"/>
      <c r="R2711" s="41"/>
      <c r="S2711" s="41"/>
      <c r="T2711" s="41"/>
      <c r="U2711" s="47"/>
      <c r="V2711" s="49"/>
      <c r="W2711" s="41"/>
      <c r="X2711" s="41"/>
      <c r="Y2711" s="41"/>
      <c r="AA2711" s="37" t="str">
        <f>IF($I2711&lt;&gt;"",VLOOKUP($I2711,'Valid Values - Search'!$R$4:$T$4719,3,FALSE),"")</f>
        <v/>
      </c>
      <c r="AB2711" s="37" t="str">
        <f>IF($I2711&lt;&gt;"",VLOOKUP($I2711,'Valid Values - Search'!$R$4:$S$4719,2,FALSE),"")</f>
        <v/>
      </c>
      <c r="AC2711" s="38" t="str">
        <f t="shared" si="42"/>
        <v/>
      </c>
      <c r="AD2711" s="38"/>
    </row>
    <row r="2712" spans="1:30">
      <c r="A2712" s="46"/>
      <c r="B2712" s="47"/>
      <c r="C2712" s="49"/>
      <c r="D2712" s="41"/>
      <c r="E2712" s="41"/>
      <c r="F2712" s="41"/>
      <c r="G2712" s="50" t="str">
        <f>IF(A2712&lt;&gt;"",CONCATENATE(A2712,":",YEAR(B2712),IF(MONTH(B2712)&gt;9,MONTH(B2712),CONCATENATE(0,MONTH(B2712))),IF(DAY(B2712)&gt;9,DAY(B2712),CONCATENATE(0,DAY(B2712))),IF(HOUR(C2712)&gt;9,HOUR(C2712),CONCATENATE(0,HOUR(C2712))),IF(MINUTE(C2712)&gt;9,MINUTE(C2712),CONCATENATE(0,MINUTE(C2712))),":",VLOOKUP(F2712,'Valid Values - Results'!$D$4:$F$12,3,FALSE)),"")</f>
        <v/>
      </c>
      <c r="H2712" s="41"/>
      <c r="I2712" s="41"/>
      <c r="J2712" s="41"/>
      <c r="K2712" s="41"/>
      <c r="L2712" s="41"/>
      <c r="M2712" s="92"/>
      <c r="N2712" s="41"/>
      <c r="O2712" s="41"/>
      <c r="P2712" s="41"/>
      <c r="Q2712" s="41"/>
      <c r="R2712" s="41"/>
      <c r="S2712" s="41"/>
      <c r="T2712" s="41"/>
      <c r="U2712" s="47"/>
      <c r="V2712" s="49"/>
      <c r="W2712" s="41"/>
      <c r="X2712" s="41"/>
      <c r="Y2712" s="41"/>
      <c r="AA2712" s="37" t="str">
        <f>IF($I2712&lt;&gt;"",VLOOKUP($I2712,'Valid Values - Search'!$R$4:$T$4719,3,FALSE),"")</f>
        <v/>
      </c>
      <c r="AB2712" s="37" t="str">
        <f>IF($I2712&lt;&gt;"",VLOOKUP($I2712,'Valid Values - Search'!$R$4:$S$4719,2,FALSE),"")</f>
        <v/>
      </c>
      <c r="AC2712" s="38" t="str">
        <f t="shared" si="42"/>
        <v/>
      </c>
      <c r="AD2712" s="38"/>
    </row>
    <row r="2713" spans="1:30">
      <c r="A2713" s="46"/>
      <c r="B2713" s="47"/>
      <c r="C2713" s="49"/>
      <c r="D2713" s="41"/>
      <c r="E2713" s="41"/>
      <c r="F2713" s="41"/>
      <c r="G2713" s="50" t="str">
        <f>IF(A2713&lt;&gt;"",CONCATENATE(A2713,":",YEAR(B2713),IF(MONTH(B2713)&gt;9,MONTH(B2713),CONCATENATE(0,MONTH(B2713))),IF(DAY(B2713)&gt;9,DAY(B2713),CONCATENATE(0,DAY(B2713))),IF(HOUR(C2713)&gt;9,HOUR(C2713),CONCATENATE(0,HOUR(C2713))),IF(MINUTE(C2713)&gt;9,MINUTE(C2713),CONCATENATE(0,MINUTE(C2713))),":",VLOOKUP(F2713,'Valid Values - Results'!$D$4:$F$12,3,FALSE)),"")</f>
        <v/>
      </c>
      <c r="H2713" s="41"/>
      <c r="I2713" s="41"/>
      <c r="J2713" s="41"/>
      <c r="K2713" s="41"/>
      <c r="L2713" s="41"/>
      <c r="M2713" s="92"/>
      <c r="N2713" s="41"/>
      <c r="O2713" s="41"/>
      <c r="P2713" s="41"/>
      <c r="Q2713" s="41"/>
      <c r="R2713" s="41"/>
      <c r="S2713" s="41"/>
      <c r="T2713" s="41"/>
      <c r="U2713" s="47"/>
      <c r="V2713" s="49"/>
      <c r="W2713" s="41"/>
      <c r="X2713" s="41"/>
      <c r="Y2713" s="41"/>
      <c r="AA2713" s="37" t="str">
        <f>IF($I2713&lt;&gt;"",VLOOKUP($I2713,'Valid Values - Search'!$R$4:$T$4719,3,FALSE),"")</f>
        <v/>
      </c>
      <c r="AB2713" s="37" t="str">
        <f>IF($I2713&lt;&gt;"",VLOOKUP($I2713,'Valid Values - Search'!$R$4:$S$4719,2,FALSE),"")</f>
        <v/>
      </c>
      <c r="AC2713" s="38" t="str">
        <f t="shared" si="42"/>
        <v/>
      </c>
      <c r="AD2713" s="38"/>
    </row>
    <row r="2714" spans="1:30">
      <c r="A2714" s="46"/>
      <c r="B2714" s="47"/>
      <c r="C2714" s="49"/>
      <c r="D2714" s="41"/>
      <c r="E2714" s="41"/>
      <c r="F2714" s="41"/>
      <c r="G2714" s="50" t="str">
        <f>IF(A2714&lt;&gt;"",CONCATENATE(A2714,":",YEAR(B2714),IF(MONTH(B2714)&gt;9,MONTH(B2714),CONCATENATE(0,MONTH(B2714))),IF(DAY(B2714)&gt;9,DAY(B2714),CONCATENATE(0,DAY(B2714))),IF(HOUR(C2714)&gt;9,HOUR(C2714),CONCATENATE(0,HOUR(C2714))),IF(MINUTE(C2714)&gt;9,MINUTE(C2714),CONCATENATE(0,MINUTE(C2714))),":",VLOOKUP(F2714,'Valid Values - Results'!$D$4:$F$12,3,FALSE)),"")</f>
        <v/>
      </c>
      <c r="H2714" s="41"/>
      <c r="I2714" s="41"/>
      <c r="J2714" s="41"/>
      <c r="K2714" s="41"/>
      <c r="L2714" s="41"/>
      <c r="M2714" s="92"/>
      <c r="N2714" s="41"/>
      <c r="O2714" s="41"/>
      <c r="P2714" s="41"/>
      <c r="Q2714" s="41"/>
      <c r="R2714" s="41"/>
      <c r="S2714" s="41"/>
      <c r="T2714" s="41"/>
      <c r="U2714" s="47"/>
      <c r="V2714" s="49"/>
      <c r="W2714" s="41"/>
      <c r="X2714" s="41"/>
      <c r="Y2714" s="41"/>
      <c r="AA2714" s="37" t="str">
        <f>IF($I2714&lt;&gt;"",VLOOKUP($I2714,'Valid Values - Search'!$R$4:$T$4719,3,FALSE),"")</f>
        <v/>
      </c>
      <c r="AB2714" s="37" t="str">
        <f>IF($I2714&lt;&gt;"",VLOOKUP($I2714,'Valid Values - Search'!$R$4:$S$4719,2,FALSE),"")</f>
        <v/>
      </c>
      <c r="AC2714" s="38" t="str">
        <f t="shared" si="42"/>
        <v/>
      </c>
      <c r="AD2714" s="38"/>
    </row>
    <row r="2715" spans="1:30">
      <c r="A2715" s="46"/>
      <c r="B2715" s="47"/>
      <c r="C2715" s="49"/>
      <c r="D2715" s="41"/>
      <c r="E2715" s="41"/>
      <c r="F2715" s="41"/>
      <c r="G2715" s="50" t="str">
        <f>IF(A2715&lt;&gt;"",CONCATENATE(A2715,":",YEAR(B2715),IF(MONTH(B2715)&gt;9,MONTH(B2715),CONCATENATE(0,MONTH(B2715))),IF(DAY(B2715)&gt;9,DAY(B2715),CONCATENATE(0,DAY(B2715))),IF(HOUR(C2715)&gt;9,HOUR(C2715),CONCATENATE(0,HOUR(C2715))),IF(MINUTE(C2715)&gt;9,MINUTE(C2715),CONCATENATE(0,MINUTE(C2715))),":",VLOOKUP(F2715,'Valid Values - Results'!$D$4:$F$12,3,FALSE)),"")</f>
        <v/>
      </c>
      <c r="H2715" s="41"/>
      <c r="I2715" s="41"/>
      <c r="J2715" s="41"/>
      <c r="K2715" s="41"/>
      <c r="L2715" s="41"/>
      <c r="M2715" s="92"/>
      <c r="N2715" s="41"/>
      <c r="O2715" s="41"/>
      <c r="P2715" s="41"/>
      <c r="Q2715" s="41"/>
      <c r="R2715" s="41"/>
      <c r="S2715" s="41"/>
      <c r="T2715" s="41"/>
      <c r="U2715" s="47"/>
      <c r="V2715" s="49"/>
      <c r="W2715" s="41"/>
      <c r="X2715" s="41"/>
      <c r="Y2715" s="41"/>
      <c r="AA2715" s="37" t="str">
        <f>IF($I2715&lt;&gt;"",VLOOKUP($I2715,'Valid Values - Search'!$R$4:$T$4719,3,FALSE),"")</f>
        <v/>
      </c>
      <c r="AB2715" s="37" t="str">
        <f>IF($I2715&lt;&gt;"",VLOOKUP($I2715,'Valid Values - Search'!$R$4:$S$4719,2,FALSE),"")</f>
        <v/>
      </c>
      <c r="AC2715" s="38" t="str">
        <f t="shared" si="42"/>
        <v/>
      </c>
      <c r="AD2715" s="38"/>
    </row>
    <row r="2716" spans="1:30">
      <c r="A2716" s="46"/>
      <c r="B2716" s="47"/>
      <c r="C2716" s="49"/>
      <c r="D2716" s="41"/>
      <c r="E2716" s="41"/>
      <c r="F2716" s="41"/>
      <c r="G2716" s="50" t="str">
        <f>IF(A2716&lt;&gt;"",CONCATENATE(A2716,":",YEAR(B2716),IF(MONTH(B2716)&gt;9,MONTH(B2716),CONCATENATE(0,MONTH(B2716))),IF(DAY(B2716)&gt;9,DAY(B2716),CONCATENATE(0,DAY(B2716))),IF(HOUR(C2716)&gt;9,HOUR(C2716),CONCATENATE(0,HOUR(C2716))),IF(MINUTE(C2716)&gt;9,MINUTE(C2716),CONCATENATE(0,MINUTE(C2716))),":",VLOOKUP(F2716,'Valid Values - Results'!$D$4:$F$12,3,FALSE)),"")</f>
        <v/>
      </c>
      <c r="H2716" s="41"/>
      <c r="I2716" s="41"/>
      <c r="J2716" s="41"/>
      <c r="K2716" s="41"/>
      <c r="L2716" s="41"/>
      <c r="M2716" s="92"/>
      <c r="N2716" s="41"/>
      <c r="O2716" s="41"/>
      <c r="P2716" s="41"/>
      <c r="Q2716" s="41"/>
      <c r="R2716" s="41"/>
      <c r="S2716" s="41"/>
      <c r="T2716" s="41"/>
      <c r="U2716" s="47"/>
      <c r="V2716" s="49"/>
      <c r="W2716" s="41"/>
      <c r="X2716" s="41"/>
      <c r="Y2716" s="41"/>
      <c r="AA2716" s="37" t="str">
        <f>IF($I2716&lt;&gt;"",VLOOKUP($I2716,'Valid Values - Search'!$R$4:$T$4719,3,FALSE),"")</f>
        <v/>
      </c>
      <c r="AB2716" s="37" t="str">
        <f>IF($I2716&lt;&gt;"",VLOOKUP($I2716,'Valid Values - Search'!$R$4:$S$4719,2,FALSE),"")</f>
        <v/>
      </c>
      <c r="AC2716" s="38" t="str">
        <f t="shared" si="42"/>
        <v/>
      </c>
      <c r="AD2716" s="38"/>
    </row>
    <row r="2717" spans="1:30">
      <c r="A2717" s="46"/>
      <c r="B2717" s="47"/>
      <c r="C2717" s="49"/>
      <c r="D2717" s="41"/>
      <c r="E2717" s="41"/>
      <c r="F2717" s="41"/>
      <c r="G2717" s="50" t="str">
        <f>IF(A2717&lt;&gt;"",CONCATENATE(A2717,":",YEAR(B2717),IF(MONTH(B2717)&gt;9,MONTH(B2717),CONCATENATE(0,MONTH(B2717))),IF(DAY(B2717)&gt;9,DAY(B2717),CONCATENATE(0,DAY(B2717))),IF(HOUR(C2717)&gt;9,HOUR(C2717),CONCATENATE(0,HOUR(C2717))),IF(MINUTE(C2717)&gt;9,MINUTE(C2717),CONCATENATE(0,MINUTE(C2717))),":",VLOOKUP(F2717,'Valid Values - Results'!$D$4:$F$12,3,FALSE)),"")</f>
        <v/>
      </c>
      <c r="H2717" s="41"/>
      <c r="I2717" s="41"/>
      <c r="J2717" s="41"/>
      <c r="K2717" s="41"/>
      <c r="L2717" s="41"/>
      <c r="M2717" s="92"/>
      <c r="N2717" s="41"/>
      <c r="O2717" s="41"/>
      <c r="P2717" s="41"/>
      <c r="Q2717" s="41"/>
      <c r="R2717" s="41"/>
      <c r="S2717" s="41"/>
      <c r="T2717" s="41"/>
      <c r="U2717" s="47"/>
      <c r="V2717" s="49"/>
      <c r="W2717" s="41"/>
      <c r="X2717" s="41"/>
      <c r="Y2717" s="41"/>
      <c r="AA2717" s="37" t="str">
        <f>IF($I2717&lt;&gt;"",VLOOKUP($I2717,'Valid Values - Search'!$R$4:$T$4719,3,FALSE),"")</f>
        <v/>
      </c>
      <c r="AB2717" s="37" t="str">
        <f>IF($I2717&lt;&gt;"",VLOOKUP($I2717,'Valid Values - Search'!$R$4:$S$4719,2,FALSE),"")</f>
        <v/>
      </c>
      <c r="AC2717" s="38" t="str">
        <f t="shared" si="42"/>
        <v/>
      </c>
      <c r="AD2717" s="38"/>
    </row>
    <row r="2718" spans="1:30">
      <c r="A2718" s="46"/>
      <c r="B2718" s="47"/>
      <c r="C2718" s="49"/>
      <c r="D2718" s="41"/>
      <c r="E2718" s="41"/>
      <c r="F2718" s="41"/>
      <c r="G2718" s="50" t="str">
        <f>IF(A2718&lt;&gt;"",CONCATENATE(A2718,":",YEAR(B2718),IF(MONTH(B2718)&gt;9,MONTH(B2718),CONCATENATE(0,MONTH(B2718))),IF(DAY(B2718)&gt;9,DAY(B2718),CONCATENATE(0,DAY(B2718))),IF(HOUR(C2718)&gt;9,HOUR(C2718),CONCATENATE(0,HOUR(C2718))),IF(MINUTE(C2718)&gt;9,MINUTE(C2718),CONCATENATE(0,MINUTE(C2718))),":",VLOOKUP(F2718,'Valid Values - Results'!$D$4:$F$12,3,FALSE)),"")</f>
        <v/>
      </c>
      <c r="H2718" s="41"/>
      <c r="I2718" s="41"/>
      <c r="J2718" s="41"/>
      <c r="K2718" s="41"/>
      <c r="L2718" s="41"/>
      <c r="M2718" s="92"/>
      <c r="N2718" s="41"/>
      <c r="O2718" s="41"/>
      <c r="P2718" s="41"/>
      <c r="Q2718" s="41"/>
      <c r="R2718" s="41"/>
      <c r="S2718" s="41"/>
      <c r="T2718" s="41"/>
      <c r="U2718" s="47"/>
      <c r="V2718" s="49"/>
      <c r="W2718" s="41"/>
      <c r="X2718" s="41"/>
      <c r="Y2718" s="41"/>
      <c r="AA2718" s="37" t="str">
        <f>IF($I2718&lt;&gt;"",VLOOKUP($I2718,'Valid Values - Search'!$R$4:$T$4719,3,FALSE),"")</f>
        <v/>
      </c>
      <c r="AB2718" s="37" t="str">
        <f>IF($I2718&lt;&gt;"",VLOOKUP($I2718,'Valid Values - Search'!$R$4:$S$4719,2,FALSE),"")</f>
        <v/>
      </c>
      <c r="AC2718" s="38" t="str">
        <f t="shared" si="42"/>
        <v/>
      </c>
      <c r="AD2718" s="38"/>
    </row>
    <row r="2719" spans="1:30">
      <c r="A2719" s="46"/>
      <c r="B2719" s="47"/>
      <c r="C2719" s="49"/>
      <c r="D2719" s="41"/>
      <c r="E2719" s="41"/>
      <c r="F2719" s="41"/>
      <c r="G2719" s="50" t="str">
        <f>IF(A2719&lt;&gt;"",CONCATENATE(A2719,":",YEAR(B2719),IF(MONTH(B2719)&gt;9,MONTH(B2719),CONCATENATE(0,MONTH(B2719))),IF(DAY(B2719)&gt;9,DAY(B2719),CONCATENATE(0,DAY(B2719))),IF(HOUR(C2719)&gt;9,HOUR(C2719),CONCATENATE(0,HOUR(C2719))),IF(MINUTE(C2719)&gt;9,MINUTE(C2719),CONCATENATE(0,MINUTE(C2719))),":",VLOOKUP(F2719,'Valid Values - Results'!$D$4:$F$12,3,FALSE)),"")</f>
        <v/>
      </c>
      <c r="H2719" s="41"/>
      <c r="I2719" s="41"/>
      <c r="J2719" s="41"/>
      <c r="K2719" s="41"/>
      <c r="L2719" s="41"/>
      <c r="M2719" s="92"/>
      <c r="N2719" s="41"/>
      <c r="O2719" s="41"/>
      <c r="P2719" s="41"/>
      <c r="Q2719" s="41"/>
      <c r="R2719" s="41"/>
      <c r="S2719" s="41"/>
      <c r="T2719" s="41"/>
      <c r="U2719" s="47"/>
      <c r="V2719" s="49"/>
      <c r="W2719" s="41"/>
      <c r="X2719" s="41"/>
      <c r="Y2719" s="41"/>
      <c r="AA2719" s="37" t="str">
        <f>IF($I2719&lt;&gt;"",VLOOKUP($I2719,'Valid Values - Search'!$R$4:$T$4719,3,FALSE),"")</f>
        <v/>
      </c>
      <c r="AB2719" s="37" t="str">
        <f>IF($I2719&lt;&gt;"",VLOOKUP($I2719,'Valid Values - Search'!$R$4:$S$4719,2,FALSE),"")</f>
        <v/>
      </c>
      <c r="AC2719" s="38" t="str">
        <f t="shared" si="42"/>
        <v/>
      </c>
      <c r="AD2719" s="38"/>
    </row>
    <row r="2720" spans="1:30">
      <c r="A2720" s="46"/>
      <c r="B2720" s="47"/>
      <c r="C2720" s="49"/>
      <c r="D2720" s="41"/>
      <c r="E2720" s="41"/>
      <c r="F2720" s="41"/>
      <c r="G2720" s="50" t="str">
        <f>IF(A2720&lt;&gt;"",CONCATENATE(A2720,":",YEAR(B2720),IF(MONTH(B2720)&gt;9,MONTH(B2720),CONCATENATE(0,MONTH(B2720))),IF(DAY(B2720)&gt;9,DAY(B2720),CONCATENATE(0,DAY(B2720))),IF(HOUR(C2720)&gt;9,HOUR(C2720),CONCATENATE(0,HOUR(C2720))),IF(MINUTE(C2720)&gt;9,MINUTE(C2720),CONCATENATE(0,MINUTE(C2720))),":",VLOOKUP(F2720,'Valid Values - Results'!$D$4:$F$12,3,FALSE)),"")</f>
        <v/>
      </c>
      <c r="H2720" s="41"/>
      <c r="I2720" s="41"/>
      <c r="J2720" s="41"/>
      <c r="K2720" s="41"/>
      <c r="L2720" s="41"/>
      <c r="M2720" s="92"/>
      <c r="N2720" s="41"/>
      <c r="O2720" s="41"/>
      <c r="P2720" s="41"/>
      <c r="Q2720" s="41"/>
      <c r="R2720" s="41"/>
      <c r="S2720" s="41"/>
      <c r="T2720" s="41"/>
      <c r="U2720" s="47"/>
      <c r="V2720" s="49"/>
      <c r="W2720" s="41"/>
      <c r="X2720" s="41"/>
      <c r="Y2720" s="41"/>
      <c r="AA2720" s="37" t="str">
        <f>IF($I2720&lt;&gt;"",VLOOKUP($I2720,'Valid Values - Search'!$R$4:$T$4719,3,FALSE),"")</f>
        <v/>
      </c>
      <c r="AB2720" s="37" t="str">
        <f>IF($I2720&lt;&gt;"",VLOOKUP($I2720,'Valid Values - Search'!$R$4:$S$4719,2,FALSE),"")</f>
        <v/>
      </c>
      <c r="AC2720" s="38" t="str">
        <f t="shared" si="42"/>
        <v/>
      </c>
      <c r="AD2720" s="38"/>
    </row>
    <row r="2721" spans="1:30">
      <c r="A2721" s="46"/>
      <c r="B2721" s="47"/>
      <c r="C2721" s="49"/>
      <c r="D2721" s="41"/>
      <c r="E2721" s="41"/>
      <c r="F2721" s="41"/>
      <c r="G2721" s="50" t="str">
        <f>IF(A2721&lt;&gt;"",CONCATENATE(A2721,":",YEAR(B2721),IF(MONTH(B2721)&gt;9,MONTH(B2721),CONCATENATE(0,MONTH(B2721))),IF(DAY(B2721)&gt;9,DAY(B2721),CONCATENATE(0,DAY(B2721))),IF(HOUR(C2721)&gt;9,HOUR(C2721),CONCATENATE(0,HOUR(C2721))),IF(MINUTE(C2721)&gt;9,MINUTE(C2721),CONCATENATE(0,MINUTE(C2721))),":",VLOOKUP(F2721,'Valid Values - Results'!$D$4:$F$12,3,FALSE)),"")</f>
        <v/>
      </c>
      <c r="H2721" s="41"/>
      <c r="I2721" s="41"/>
      <c r="J2721" s="41"/>
      <c r="K2721" s="41"/>
      <c r="L2721" s="41"/>
      <c r="M2721" s="92"/>
      <c r="N2721" s="41"/>
      <c r="O2721" s="41"/>
      <c r="P2721" s="41"/>
      <c r="Q2721" s="41"/>
      <c r="R2721" s="41"/>
      <c r="S2721" s="41"/>
      <c r="T2721" s="41"/>
      <c r="U2721" s="47"/>
      <c r="V2721" s="49"/>
      <c r="W2721" s="41"/>
      <c r="X2721" s="41"/>
      <c r="Y2721" s="41"/>
      <c r="AA2721" s="37" t="str">
        <f>IF($I2721&lt;&gt;"",VLOOKUP($I2721,'Valid Values - Search'!$R$4:$T$4719,3,FALSE),"")</f>
        <v/>
      </c>
      <c r="AB2721" s="37" t="str">
        <f>IF($I2721&lt;&gt;"",VLOOKUP($I2721,'Valid Values - Search'!$R$4:$S$4719,2,FALSE),"")</f>
        <v/>
      </c>
      <c r="AC2721" s="38" t="str">
        <f t="shared" si="42"/>
        <v/>
      </c>
      <c r="AD2721" s="38"/>
    </row>
    <row r="2722" spans="1:30">
      <c r="A2722" s="46"/>
      <c r="B2722" s="47"/>
      <c r="C2722" s="49"/>
      <c r="D2722" s="41"/>
      <c r="E2722" s="41"/>
      <c r="F2722" s="41"/>
      <c r="G2722" s="50" t="str">
        <f>IF(A2722&lt;&gt;"",CONCATENATE(A2722,":",YEAR(B2722),IF(MONTH(B2722)&gt;9,MONTH(B2722),CONCATENATE(0,MONTH(B2722))),IF(DAY(B2722)&gt;9,DAY(B2722),CONCATENATE(0,DAY(B2722))),IF(HOUR(C2722)&gt;9,HOUR(C2722),CONCATENATE(0,HOUR(C2722))),IF(MINUTE(C2722)&gt;9,MINUTE(C2722),CONCATENATE(0,MINUTE(C2722))),":",VLOOKUP(F2722,'Valid Values - Results'!$D$4:$F$12,3,FALSE)),"")</f>
        <v/>
      </c>
      <c r="H2722" s="41"/>
      <c r="I2722" s="41"/>
      <c r="J2722" s="41"/>
      <c r="K2722" s="41"/>
      <c r="L2722" s="41"/>
      <c r="M2722" s="92"/>
      <c r="N2722" s="41"/>
      <c r="O2722" s="41"/>
      <c r="P2722" s="41"/>
      <c r="Q2722" s="41"/>
      <c r="R2722" s="41"/>
      <c r="S2722" s="41"/>
      <c r="T2722" s="41"/>
      <c r="U2722" s="47"/>
      <c r="V2722" s="49"/>
      <c r="W2722" s="41"/>
      <c r="X2722" s="41"/>
      <c r="Y2722" s="41"/>
      <c r="AA2722" s="37" t="str">
        <f>IF($I2722&lt;&gt;"",VLOOKUP($I2722,'Valid Values - Search'!$R$4:$T$4719,3,FALSE),"")</f>
        <v/>
      </c>
      <c r="AB2722" s="37" t="str">
        <f>IF($I2722&lt;&gt;"",VLOOKUP($I2722,'Valid Values - Search'!$R$4:$S$4719,2,FALSE),"")</f>
        <v/>
      </c>
      <c r="AC2722" s="38" t="str">
        <f t="shared" si="42"/>
        <v/>
      </c>
      <c r="AD2722" s="38"/>
    </row>
    <row r="2723" spans="1:30">
      <c r="A2723" s="46"/>
      <c r="B2723" s="47"/>
      <c r="C2723" s="49"/>
      <c r="D2723" s="41"/>
      <c r="E2723" s="41"/>
      <c r="F2723" s="41"/>
      <c r="G2723" s="50" t="str">
        <f>IF(A2723&lt;&gt;"",CONCATENATE(A2723,":",YEAR(B2723),IF(MONTH(B2723)&gt;9,MONTH(B2723),CONCATENATE(0,MONTH(B2723))),IF(DAY(B2723)&gt;9,DAY(B2723),CONCATENATE(0,DAY(B2723))),IF(HOUR(C2723)&gt;9,HOUR(C2723),CONCATENATE(0,HOUR(C2723))),IF(MINUTE(C2723)&gt;9,MINUTE(C2723),CONCATENATE(0,MINUTE(C2723))),":",VLOOKUP(F2723,'Valid Values - Results'!$D$4:$F$12,3,FALSE)),"")</f>
        <v/>
      </c>
      <c r="H2723" s="41"/>
      <c r="I2723" s="41"/>
      <c r="J2723" s="41"/>
      <c r="K2723" s="41"/>
      <c r="L2723" s="41"/>
      <c r="M2723" s="92"/>
      <c r="N2723" s="41"/>
      <c r="O2723" s="41"/>
      <c r="P2723" s="41"/>
      <c r="Q2723" s="41"/>
      <c r="R2723" s="41"/>
      <c r="S2723" s="41"/>
      <c r="T2723" s="41"/>
      <c r="U2723" s="47"/>
      <c r="V2723" s="49"/>
      <c r="W2723" s="41"/>
      <c r="X2723" s="41"/>
      <c r="Y2723" s="41"/>
      <c r="AA2723" s="37" t="str">
        <f>IF($I2723&lt;&gt;"",VLOOKUP($I2723,'Valid Values - Search'!$R$4:$T$4719,3,FALSE),"")</f>
        <v/>
      </c>
      <c r="AB2723" s="37" t="str">
        <f>IF($I2723&lt;&gt;"",VLOOKUP($I2723,'Valid Values - Search'!$R$4:$S$4719,2,FALSE),"")</f>
        <v/>
      </c>
      <c r="AC2723" s="38" t="str">
        <f t="shared" si="42"/>
        <v/>
      </c>
      <c r="AD2723" s="38"/>
    </row>
    <row r="2724" spans="1:30">
      <c r="A2724" s="46"/>
      <c r="B2724" s="47"/>
      <c r="C2724" s="49"/>
      <c r="D2724" s="41"/>
      <c r="E2724" s="41"/>
      <c r="F2724" s="41"/>
      <c r="G2724" s="50" t="str">
        <f>IF(A2724&lt;&gt;"",CONCATENATE(A2724,":",YEAR(B2724),IF(MONTH(B2724)&gt;9,MONTH(B2724),CONCATENATE(0,MONTH(B2724))),IF(DAY(B2724)&gt;9,DAY(B2724),CONCATENATE(0,DAY(B2724))),IF(HOUR(C2724)&gt;9,HOUR(C2724),CONCATENATE(0,HOUR(C2724))),IF(MINUTE(C2724)&gt;9,MINUTE(C2724),CONCATENATE(0,MINUTE(C2724))),":",VLOOKUP(F2724,'Valid Values - Results'!$D$4:$F$12,3,FALSE)),"")</f>
        <v/>
      </c>
      <c r="H2724" s="41"/>
      <c r="I2724" s="41"/>
      <c r="J2724" s="41"/>
      <c r="K2724" s="41"/>
      <c r="L2724" s="41"/>
      <c r="M2724" s="92"/>
      <c r="N2724" s="41"/>
      <c r="O2724" s="41"/>
      <c r="P2724" s="41"/>
      <c r="Q2724" s="41"/>
      <c r="R2724" s="41"/>
      <c r="S2724" s="41"/>
      <c r="T2724" s="41"/>
      <c r="U2724" s="47"/>
      <c r="V2724" s="49"/>
      <c r="W2724" s="41"/>
      <c r="X2724" s="41"/>
      <c r="Y2724" s="41"/>
      <c r="AA2724" s="37" t="str">
        <f>IF($I2724&lt;&gt;"",VLOOKUP($I2724,'Valid Values - Search'!$R$4:$T$4719,3,FALSE),"")</f>
        <v/>
      </c>
      <c r="AB2724" s="37" t="str">
        <f>IF($I2724&lt;&gt;"",VLOOKUP($I2724,'Valid Values - Search'!$R$4:$S$4719,2,FALSE),"")</f>
        <v/>
      </c>
      <c r="AC2724" s="38" t="str">
        <f t="shared" si="42"/>
        <v/>
      </c>
      <c r="AD2724" s="38"/>
    </row>
    <row r="2725" spans="1:30">
      <c r="A2725" s="46"/>
      <c r="B2725" s="47"/>
      <c r="C2725" s="49"/>
      <c r="D2725" s="41"/>
      <c r="E2725" s="41"/>
      <c r="F2725" s="41"/>
      <c r="G2725" s="50" t="str">
        <f>IF(A2725&lt;&gt;"",CONCATENATE(A2725,":",YEAR(B2725),IF(MONTH(B2725)&gt;9,MONTH(B2725),CONCATENATE(0,MONTH(B2725))),IF(DAY(B2725)&gt;9,DAY(B2725),CONCATENATE(0,DAY(B2725))),IF(HOUR(C2725)&gt;9,HOUR(C2725),CONCATENATE(0,HOUR(C2725))),IF(MINUTE(C2725)&gt;9,MINUTE(C2725),CONCATENATE(0,MINUTE(C2725))),":",VLOOKUP(F2725,'Valid Values - Results'!$D$4:$F$12,3,FALSE)),"")</f>
        <v/>
      </c>
      <c r="H2725" s="41"/>
      <c r="I2725" s="41"/>
      <c r="J2725" s="41"/>
      <c r="K2725" s="41"/>
      <c r="L2725" s="41"/>
      <c r="M2725" s="92"/>
      <c r="N2725" s="41"/>
      <c r="O2725" s="41"/>
      <c r="P2725" s="41"/>
      <c r="Q2725" s="41"/>
      <c r="R2725" s="41"/>
      <c r="S2725" s="41"/>
      <c r="T2725" s="41"/>
      <c r="U2725" s="47"/>
      <c r="V2725" s="49"/>
      <c r="W2725" s="41"/>
      <c r="X2725" s="41"/>
      <c r="Y2725" s="41"/>
      <c r="AA2725" s="37" t="str">
        <f>IF($I2725&lt;&gt;"",VLOOKUP($I2725,'Valid Values - Search'!$R$4:$T$4719,3,FALSE),"")</f>
        <v/>
      </c>
      <c r="AB2725" s="37" t="str">
        <f>IF($I2725&lt;&gt;"",VLOOKUP($I2725,'Valid Values - Search'!$R$4:$S$4719,2,FALSE),"")</f>
        <v/>
      </c>
      <c r="AC2725" s="38" t="str">
        <f t="shared" si="42"/>
        <v/>
      </c>
      <c r="AD2725" s="38"/>
    </row>
    <row r="2726" spans="1:30">
      <c r="A2726" s="46"/>
      <c r="B2726" s="47"/>
      <c r="C2726" s="49"/>
      <c r="D2726" s="41"/>
      <c r="E2726" s="41"/>
      <c r="F2726" s="41"/>
      <c r="G2726" s="50" t="str">
        <f>IF(A2726&lt;&gt;"",CONCATENATE(A2726,":",YEAR(B2726),IF(MONTH(B2726)&gt;9,MONTH(B2726),CONCATENATE(0,MONTH(B2726))),IF(DAY(B2726)&gt;9,DAY(B2726),CONCATENATE(0,DAY(B2726))),IF(HOUR(C2726)&gt;9,HOUR(C2726),CONCATENATE(0,HOUR(C2726))),IF(MINUTE(C2726)&gt;9,MINUTE(C2726),CONCATENATE(0,MINUTE(C2726))),":",VLOOKUP(F2726,'Valid Values - Results'!$D$4:$F$12,3,FALSE)),"")</f>
        <v/>
      </c>
      <c r="H2726" s="41"/>
      <c r="I2726" s="41"/>
      <c r="J2726" s="41"/>
      <c r="K2726" s="41"/>
      <c r="L2726" s="41"/>
      <c r="M2726" s="92"/>
      <c r="N2726" s="41"/>
      <c r="O2726" s="41"/>
      <c r="P2726" s="41"/>
      <c r="Q2726" s="41"/>
      <c r="R2726" s="41"/>
      <c r="S2726" s="41"/>
      <c r="T2726" s="41"/>
      <c r="U2726" s="47"/>
      <c r="V2726" s="49"/>
      <c r="W2726" s="41"/>
      <c r="X2726" s="41"/>
      <c r="Y2726" s="41"/>
      <c r="AA2726" s="37" t="str">
        <f>IF($I2726&lt;&gt;"",VLOOKUP($I2726,'Valid Values - Search'!$R$4:$T$4719,3,FALSE),"")</f>
        <v/>
      </c>
      <c r="AB2726" s="37" t="str">
        <f>IF($I2726&lt;&gt;"",VLOOKUP($I2726,'Valid Values - Search'!$R$4:$S$4719,2,FALSE),"")</f>
        <v/>
      </c>
      <c r="AC2726" s="38" t="str">
        <f t="shared" si="42"/>
        <v/>
      </c>
      <c r="AD2726" s="38"/>
    </row>
    <row r="2727" spans="1:30">
      <c r="A2727" s="46"/>
      <c r="B2727" s="47"/>
      <c r="C2727" s="49"/>
      <c r="D2727" s="41"/>
      <c r="E2727" s="41"/>
      <c r="F2727" s="41"/>
      <c r="G2727" s="50" t="str">
        <f>IF(A2727&lt;&gt;"",CONCATENATE(A2727,":",YEAR(B2727),IF(MONTH(B2727)&gt;9,MONTH(B2727),CONCATENATE(0,MONTH(B2727))),IF(DAY(B2727)&gt;9,DAY(B2727),CONCATENATE(0,DAY(B2727))),IF(HOUR(C2727)&gt;9,HOUR(C2727),CONCATENATE(0,HOUR(C2727))),IF(MINUTE(C2727)&gt;9,MINUTE(C2727),CONCATENATE(0,MINUTE(C2727))),":",VLOOKUP(F2727,'Valid Values - Results'!$D$4:$F$12,3,FALSE)),"")</f>
        <v/>
      </c>
      <c r="H2727" s="41"/>
      <c r="I2727" s="41"/>
      <c r="J2727" s="41"/>
      <c r="K2727" s="41"/>
      <c r="L2727" s="41"/>
      <c r="M2727" s="92"/>
      <c r="N2727" s="41"/>
      <c r="O2727" s="41"/>
      <c r="P2727" s="41"/>
      <c r="Q2727" s="41"/>
      <c r="R2727" s="41"/>
      <c r="S2727" s="41"/>
      <c r="T2727" s="41"/>
      <c r="U2727" s="47"/>
      <c r="V2727" s="49"/>
      <c r="W2727" s="41"/>
      <c r="X2727" s="41"/>
      <c r="Y2727" s="41"/>
      <c r="AA2727" s="37" t="str">
        <f>IF($I2727&lt;&gt;"",VLOOKUP($I2727,'Valid Values - Search'!$R$4:$T$4719,3,FALSE),"")</f>
        <v/>
      </c>
      <c r="AB2727" s="37" t="str">
        <f>IF($I2727&lt;&gt;"",VLOOKUP($I2727,'Valid Values - Search'!$R$4:$S$4719,2,FALSE),"")</f>
        <v/>
      </c>
      <c r="AC2727" s="38" t="str">
        <f t="shared" si="42"/>
        <v/>
      </c>
      <c r="AD2727" s="38"/>
    </row>
    <row r="2728" spans="1:30">
      <c r="A2728" s="46"/>
      <c r="B2728" s="47"/>
      <c r="C2728" s="49"/>
      <c r="D2728" s="41"/>
      <c r="E2728" s="41"/>
      <c r="F2728" s="41"/>
      <c r="G2728" s="50" t="str">
        <f>IF(A2728&lt;&gt;"",CONCATENATE(A2728,":",YEAR(B2728),IF(MONTH(B2728)&gt;9,MONTH(B2728),CONCATENATE(0,MONTH(B2728))),IF(DAY(B2728)&gt;9,DAY(B2728),CONCATENATE(0,DAY(B2728))),IF(HOUR(C2728)&gt;9,HOUR(C2728),CONCATENATE(0,HOUR(C2728))),IF(MINUTE(C2728)&gt;9,MINUTE(C2728),CONCATENATE(0,MINUTE(C2728))),":",VLOOKUP(F2728,'Valid Values - Results'!$D$4:$F$12,3,FALSE)),"")</f>
        <v/>
      </c>
      <c r="H2728" s="41"/>
      <c r="I2728" s="41"/>
      <c r="J2728" s="41"/>
      <c r="K2728" s="41"/>
      <c r="L2728" s="41"/>
      <c r="M2728" s="92"/>
      <c r="N2728" s="41"/>
      <c r="O2728" s="41"/>
      <c r="P2728" s="41"/>
      <c r="Q2728" s="41"/>
      <c r="R2728" s="41"/>
      <c r="S2728" s="41"/>
      <c r="T2728" s="41"/>
      <c r="U2728" s="47"/>
      <c r="V2728" s="49"/>
      <c r="W2728" s="41"/>
      <c r="X2728" s="41"/>
      <c r="Y2728" s="41"/>
      <c r="AA2728" s="37" t="str">
        <f>IF($I2728&lt;&gt;"",VLOOKUP($I2728,'Valid Values - Search'!$R$4:$T$4719,3,FALSE),"")</f>
        <v/>
      </c>
      <c r="AB2728" s="37" t="str">
        <f>IF($I2728&lt;&gt;"",VLOOKUP($I2728,'Valid Values - Search'!$R$4:$S$4719,2,FALSE),"")</f>
        <v/>
      </c>
      <c r="AC2728" s="38" t="str">
        <f t="shared" si="42"/>
        <v/>
      </c>
      <c r="AD2728" s="38"/>
    </row>
    <row r="2729" spans="1:30">
      <c r="A2729" s="46"/>
      <c r="B2729" s="47"/>
      <c r="C2729" s="49"/>
      <c r="D2729" s="41"/>
      <c r="E2729" s="41"/>
      <c r="F2729" s="41"/>
      <c r="G2729" s="50" t="str">
        <f>IF(A2729&lt;&gt;"",CONCATENATE(A2729,":",YEAR(B2729),IF(MONTH(B2729)&gt;9,MONTH(B2729),CONCATENATE(0,MONTH(B2729))),IF(DAY(B2729)&gt;9,DAY(B2729),CONCATENATE(0,DAY(B2729))),IF(HOUR(C2729)&gt;9,HOUR(C2729),CONCATENATE(0,HOUR(C2729))),IF(MINUTE(C2729)&gt;9,MINUTE(C2729),CONCATENATE(0,MINUTE(C2729))),":",VLOOKUP(F2729,'Valid Values - Results'!$D$4:$F$12,3,FALSE)),"")</f>
        <v/>
      </c>
      <c r="H2729" s="41"/>
      <c r="I2729" s="41"/>
      <c r="J2729" s="41"/>
      <c r="K2729" s="41"/>
      <c r="L2729" s="41"/>
      <c r="M2729" s="92"/>
      <c r="N2729" s="41"/>
      <c r="O2729" s="41"/>
      <c r="P2729" s="41"/>
      <c r="Q2729" s="41"/>
      <c r="R2729" s="41"/>
      <c r="S2729" s="41"/>
      <c r="T2729" s="41"/>
      <c r="U2729" s="47"/>
      <c r="V2729" s="49"/>
      <c r="W2729" s="41"/>
      <c r="X2729" s="41"/>
      <c r="Y2729" s="41"/>
      <c r="AA2729" s="37" t="str">
        <f>IF($I2729&lt;&gt;"",VLOOKUP($I2729,'Valid Values - Search'!$R$4:$T$4719,3,FALSE),"")</f>
        <v/>
      </c>
      <c r="AB2729" s="37" t="str">
        <f>IF($I2729&lt;&gt;"",VLOOKUP($I2729,'Valid Values - Search'!$R$4:$S$4719,2,FALSE),"")</f>
        <v/>
      </c>
      <c r="AC2729" s="38" t="str">
        <f t="shared" si="42"/>
        <v/>
      </c>
      <c r="AD2729" s="38"/>
    </row>
    <row r="2730" spans="1:30">
      <c r="A2730" s="46"/>
      <c r="B2730" s="47"/>
      <c r="C2730" s="49"/>
      <c r="D2730" s="41"/>
      <c r="E2730" s="41"/>
      <c r="F2730" s="41"/>
      <c r="G2730" s="50" t="str">
        <f>IF(A2730&lt;&gt;"",CONCATENATE(A2730,":",YEAR(B2730),IF(MONTH(B2730)&gt;9,MONTH(B2730),CONCATENATE(0,MONTH(B2730))),IF(DAY(B2730)&gt;9,DAY(B2730),CONCATENATE(0,DAY(B2730))),IF(HOUR(C2730)&gt;9,HOUR(C2730),CONCATENATE(0,HOUR(C2730))),IF(MINUTE(C2730)&gt;9,MINUTE(C2730),CONCATENATE(0,MINUTE(C2730))),":",VLOOKUP(F2730,'Valid Values - Results'!$D$4:$F$12,3,FALSE)),"")</f>
        <v/>
      </c>
      <c r="H2730" s="41"/>
      <c r="I2730" s="41"/>
      <c r="J2730" s="41"/>
      <c r="K2730" s="41"/>
      <c r="L2730" s="41"/>
      <c r="M2730" s="92"/>
      <c r="N2730" s="41"/>
      <c r="O2730" s="41"/>
      <c r="P2730" s="41"/>
      <c r="Q2730" s="41"/>
      <c r="R2730" s="41"/>
      <c r="S2730" s="41"/>
      <c r="T2730" s="41"/>
      <c r="U2730" s="47"/>
      <c r="V2730" s="49"/>
      <c r="W2730" s="41"/>
      <c r="X2730" s="41"/>
      <c r="Y2730" s="41"/>
      <c r="AA2730" s="37" t="str">
        <f>IF($I2730&lt;&gt;"",VLOOKUP($I2730,'Valid Values - Search'!$R$4:$T$4719,3,FALSE),"")</f>
        <v/>
      </c>
      <c r="AB2730" s="37" t="str">
        <f>IF($I2730&lt;&gt;"",VLOOKUP($I2730,'Valid Values - Search'!$R$4:$S$4719,2,FALSE),"")</f>
        <v/>
      </c>
      <c r="AC2730" s="38" t="str">
        <f t="shared" si="42"/>
        <v/>
      </c>
      <c r="AD2730" s="38"/>
    </row>
    <row r="2731" spans="1:30">
      <c r="A2731" s="46"/>
      <c r="B2731" s="47"/>
      <c r="C2731" s="49"/>
      <c r="D2731" s="41"/>
      <c r="E2731" s="41"/>
      <c r="F2731" s="41"/>
      <c r="G2731" s="50" t="str">
        <f>IF(A2731&lt;&gt;"",CONCATENATE(A2731,":",YEAR(B2731),IF(MONTH(B2731)&gt;9,MONTH(B2731),CONCATENATE(0,MONTH(B2731))),IF(DAY(B2731)&gt;9,DAY(B2731),CONCATENATE(0,DAY(B2731))),IF(HOUR(C2731)&gt;9,HOUR(C2731),CONCATENATE(0,HOUR(C2731))),IF(MINUTE(C2731)&gt;9,MINUTE(C2731),CONCATENATE(0,MINUTE(C2731))),":",VLOOKUP(F2731,'Valid Values - Results'!$D$4:$F$12,3,FALSE)),"")</f>
        <v/>
      </c>
      <c r="H2731" s="41"/>
      <c r="I2731" s="41"/>
      <c r="J2731" s="41"/>
      <c r="K2731" s="41"/>
      <c r="L2731" s="41"/>
      <c r="M2731" s="92"/>
      <c r="N2731" s="41"/>
      <c r="O2731" s="41"/>
      <c r="P2731" s="41"/>
      <c r="Q2731" s="41"/>
      <c r="R2731" s="41"/>
      <c r="S2731" s="41"/>
      <c r="T2731" s="41"/>
      <c r="U2731" s="47"/>
      <c r="V2731" s="49"/>
      <c r="W2731" s="41"/>
      <c r="X2731" s="41"/>
      <c r="Y2731" s="41"/>
      <c r="AA2731" s="37" t="str">
        <f>IF($I2731&lt;&gt;"",VLOOKUP($I2731,'Valid Values - Search'!$R$4:$T$4719,3,FALSE),"")</f>
        <v/>
      </c>
      <c r="AB2731" s="37" t="str">
        <f>IF($I2731&lt;&gt;"",VLOOKUP($I2731,'Valid Values - Search'!$R$4:$S$4719,2,FALSE),"")</f>
        <v/>
      </c>
      <c r="AC2731" s="38" t="str">
        <f t="shared" si="42"/>
        <v/>
      </c>
      <c r="AD2731" s="38"/>
    </row>
    <row r="2732" spans="1:30">
      <c r="A2732" s="46"/>
      <c r="B2732" s="47"/>
      <c r="C2732" s="49"/>
      <c r="D2732" s="41"/>
      <c r="E2732" s="41"/>
      <c r="F2732" s="41"/>
      <c r="G2732" s="50" t="str">
        <f>IF(A2732&lt;&gt;"",CONCATENATE(A2732,":",YEAR(B2732),IF(MONTH(B2732)&gt;9,MONTH(B2732),CONCATENATE(0,MONTH(B2732))),IF(DAY(B2732)&gt;9,DAY(B2732),CONCATENATE(0,DAY(B2732))),IF(HOUR(C2732)&gt;9,HOUR(C2732),CONCATENATE(0,HOUR(C2732))),IF(MINUTE(C2732)&gt;9,MINUTE(C2732),CONCATENATE(0,MINUTE(C2732))),":",VLOOKUP(F2732,'Valid Values - Results'!$D$4:$F$12,3,FALSE)),"")</f>
        <v/>
      </c>
      <c r="H2732" s="41"/>
      <c r="I2732" s="41"/>
      <c r="J2732" s="41"/>
      <c r="K2732" s="41"/>
      <c r="L2732" s="41"/>
      <c r="M2732" s="92"/>
      <c r="N2732" s="41"/>
      <c r="O2732" s="41"/>
      <c r="P2732" s="41"/>
      <c r="Q2732" s="41"/>
      <c r="R2732" s="41"/>
      <c r="S2732" s="41"/>
      <c r="T2732" s="41"/>
      <c r="U2732" s="47"/>
      <c r="V2732" s="49"/>
      <c r="W2732" s="41"/>
      <c r="X2732" s="41"/>
      <c r="Y2732" s="41"/>
      <c r="AA2732" s="37" t="str">
        <f>IF($I2732&lt;&gt;"",VLOOKUP($I2732,'Valid Values - Search'!$R$4:$T$4719,3,FALSE),"")</f>
        <v/>
      </c>
      <c r="AB2732" s="37" t="str">
        <f>IF($I2732&lt;&gt;"",VLOOKUP($I2732,'Valid Values - Search'!$R$4:$S$4719,2,FALSE),"")</f>
        <v/>
      </c>
      <c r="AC2732" s="38" t="str">
        <f t="shared" si="42"/>
        <v/>
      </c>
      <c r="AD2732" s="38"/>
    </row>
    <row r="2733" spans="1:30">
      <c r="A2733" s="46"/>
      <c r="B2733" s="47"/>
      <c r="C2733" s="49"/>
      <c r="D2733" s="41"/>
      <c r="E2733" s="41"/>
      <c r="F2733" s="41"/>
      <c r="G2733" s="50" t="str">
        <f>IF(A2733&lt;&gt;"",CONCATENATE(A2733,":",YEAR(B2733),IF(MONTH(B2733)&gt;9,MONTH(B2733),CONCATENATE(0,MONTH(B2733))),IF(DAY(B2733)&gt;9,DAY(B2733),CONCATENATE(0,DAY(B2733))),IF(HOUR(C2733)&gt;9,HOUR(C2733),CONCATENATE(0,HOUR(C2733))),IF(MINUTE(C2733)&gt;9,MINUTE(C2733),CONCATENATE(0,MINUTE(C2733))),":",VLOOKUP(F2733,'Valid Values - Results'!$D$4:$F$12,3,FALSE)),"")</f>
        <v/>
      </c>
      <c r="H2733" s="41"/>
      <c r="I2733" s="41"/>
      <c r="J2733" s="41"/>
      <c r="K2733" s="41"/>
      <c r="L2733" s="41"/>
      <c r="M2733" s="92"/>
      <c r="N2733" s="41"/>
      <c r="O2733" s="41"/>
      <c r="P2733" s="41"/>
      <c r="Q2733" s="41"/>
      <c r="R2733" s="41"/>
      <c r="S2733" s="41"/>
      <c r="T2733" s="41"/>
      <c r="U2733" s="47"/>
      <c r="V2733" s="49"/>
      <c r="W2733" s="41"/>
      <c r="X2733" s="41"/>
      <c r="Y2733" s="41"/>
      <c r="AA2733" s="37" t="str">
        <f>IF($I2733&lt;&gt;"",VLOOKUP($I2733,'Valid Values - Search'!$R$4:$T$4719,3,FALSE),"")</f>
        <v/>
      </c>
      <c r="AB2733" s="37" t="str">
        <f>IF($I2733&lt;&gt;"",VLOOKUP($I2733,'Valid Values - Search'!$R$4:$S$4719,2,FALSE),"")</f>
        <v/>
      </c>
      <c r="AC2733" s="38" t="str">
        <f t="shared" si="42"/>
        <v/>
      </c>
      <c r="AD2733" s="38"/>
    </row>
    <row r="2734" spans="1:30">
      <c r="A2734" s="46"/>
      <c r="B2734" s="47"/>
      <c r="C2734" s="49"/>
      <c r="D2734" s="41"/>
      <c r="E2734" s="41"/>
      <c r="F2734" s="41"/>
      <c r="G2734" s="50" t="str">
        <f>IF(A2734&lt;&gt;"",CONCATENATE(A2734,":",YEAR(B2734),IF(MONTH(B2734)&gt;9,MONTH(B2734),CONCATENATE(0,MONTH(B2734))),IF(DAY(B2734)&gt;9,DAY(B2734),CONCATENATE(0,DAY(B2734))),IF(HOUR(C2734)&gt;9,HOUR(C2734),CONCATENATE(0,HOUR(C2734))),IF(MINUTE(C2734)&gt;9,MINUTE(C2734),CONCATENATE(0,MINUTE(C2734))),":",VLOOKUP(F2734,'Valid Values - Results'!$D$4:$F$12,3,FALSE)),"")</f>
        <v/>
      </c>
      <c r="H2734" s="41"/>
      <c r="I2734" s="41"/>
      <c r="J2734" s="41"/>
      <c r="K2734" s="41"/>
      <c r="L2734" s="41"/>
      <c r="M2734" s="92"/>
      <c r="N2734" s="41"/>
      <c r="O2734" s="41"/>
      <c r="P2734" s="41"/>
      <c r="Q2734" s="41"/>
      <c r="R2734" s="41"/>
      <c r="S2734" s="41"/>
      <c r="T2734" s="41"/>
      <c r="U2734" s="47"/>
      <c r="V2734" s="49"/>
      <c r="W2734" s="41"/>
      <c r="X2734" s="41"/>
      <c r="Y2734" s="41"/>
      <c r="AA2734" s="37" t="str">
        <f>IF($I2734&lt;&gt;"",VLOOKUP($I2734,'Valid Values - Search'!$R$4:$T$4719,3,FALSE),"")</f>
        <v/>
      </c>
      <c r="AB2734" s="37" t="str">
        <f>IF($I2734&lt;&gt;"",VLOOKUP($I2734,'Valid Values - Search'!$R$4:$S$4719,2,FALSE),"")</f>
        <v/>
      </c>
      <c r="AC2734" s="38" t="str">
        <f t="shared" si="42"/>
        <v/>
      </c>
      <c r="AD2734" s="38"/>
    </row>
    <row r="2735" spans="1:30">
      <c r="A2735" s="46"/>
      <c r="B2735" s="47"/>
      <c r="C2735" s="49"/>
      <c r="D2735" s="41"/>
      <c r="E2735" s="41"/>
      <c r="F2735" s="41"/>
      <c r="G2735" s="50" t="str">
        <f>IF(A2735&lt;&gt;"",CONCATENATE(A2735,":",YEAR(B2735),IF(MONTH(B2735)&gt;9,MONTH(B2735),CONCATENATE(0,MONTH(B2735))),IF(DAY(B2735)&gt;9,DAY(B2735),CONCATENATE(0,DAY(B2735))),IF(HOUR(C2735)&gt;9,HOUR(C2735),CONCATENATE(0,HOUR(C2735))),IF(MINUTE(C2735)&gt;9,MINUTE(C2735),CONCATENATE(0,MINUTE(C2735))),":",VLOOKUP(F2735,'Valid Values - Results'!$D$4:$F$12,3,FALSE)),"")</f>
        <v/>
      </c>
      <c r="H2735" s="41"/>
      <c r="I2735" s="41"/>
      <c r="J2735" s="41"/>
      <c r="K2735" s="41"/>
      <c r="L2735" s="41"/>
      <c r="M2735" s="92"/>
      <c r="N2735" s="41"/>
      <c r="O2735" s="41"/>
      <c r="P2735" s="41"/>
      <c r="Q2735" s="41"/>
      <c r="R2735" s="41"/>
      <c r="S2735" s="41"/>
      <c r="T2735" s="41"/>
      <c r="U2735" s="47"/>
      <c r="V2735" s="49"/>
      <c r="W2735" s="41"/>
      <c r="X2735" s="41"/>
      <c r="Y2735" s="41"/>
      <c r="AA2735" s="37" t="str">
        <f>IF($I2735&lt;&gt;"",VLOOKUP($I2735,'Valid Values - Search'!$R$4:$T$4719,3,FALSE),"")</f>
        <v/>
      </c>
      <c r="AB2735" s="37" t="str">
        <f>IF($I2735&lt;&gt;"",VLOOKUP($I2735,'Valid Values - Search'!$R$4:$S$4719,2,FALSE),"")</f>
        <v/>
      </c>
      <c r="AC2735" s="38" t="str">
        <f t="shared" si="42"/>
        <v/>
      </c>
      <c r="AD2735" s="38"/>
    </row>
    <row r="2736" spans="1:30">
      <c r="A2736" s="46"/>
      <c r="B2736" s="47"/>
      <c r="C2736" s="49"/>
      <c r="D2736" s="41"/>
      <c r="E2736" s="41"/>
      <c r="F2736" s="41"/>
      <c r="G2736" s="50" t="str">
        <f>IF(A2736&lt;&gt;"",CONCATENATE(A2736,":",YEAR(B2736),IF(MONTH(B2736)&gt;9,MONTH(B2736),CONCATENATE(0,MONTH(B2736))),IF(DAY(B2736)&gt;9,DAY(B2736),CONCATENATE(0,DAY(B2736))),IF(HOUR(C2736)&gt;9,HOUR(C2736),CONCATENATE(0,HOUR(C2736))),IF(MINUTE(C2736)&gt;9,MINUTE(C2736),CONCATENATE(0,MINUTE(C2736))),":",VLOOKUP(F2736,'Valid Values - Results'!$D$4:$F$12,3,FALSE)),"")</f>
        <v/>
      </c>
      <c r="H2736" s="41"/>
      <c r="I2736" s="41"/>
      <c r="J2736" s="41"/>
      <c r="K2736" s="41"/>
      <c r="L2736" s="41"/>
      <c r="M2736" s="92"/>
      <c r="N2736" s="41"/>
      <c r="O2736" s="41"/>
      <c r="P2736" s="41"/>
      <c r="Q2736" s="41"/>
      <c r="R2736" s="41"/>
      <c r="S2736" s="41"/>
      <c r="T2736" s="41"/>
      <c r="U2736" s="47"/>
      <c r="V2736" s="49"/>
      <c r="W2736" s="41"/>
      <c r="X2736" s="41"/>
      <c r="Y2736" s="41"/>
      <c r="AA2736" s="37" t="str">
        <f>IF($I2736&lt;&gt;"",VLOOKUP($I2736,'Valid Values - Search'!$R$4:$T$4719,3,FALSE),"")</f>
        <v/>
      </c>
      <c r="AB2736" s="37" t="str">
        <f>IF($I2736&lt;&gt;"",VLOOKUP($I2736,'Valid Values - Search'!$R$4:$S$4719,2,FALSE),"")</f>
        <v/>
      </c>
      <c r="AC2736" s="38" t="str">
        <f t="shared" si="42"/>
        <v/>
      </c>
      <c r="AD2736" s="38"/>
    </row>
    <row r="2737" spans="1:30">
      <c r="A2737" s="46"/>
      <c r="B2737" s="47"/>
      <c r="C2737" s="49"/>
      <c r="D2737" s="41"/>
      <c r="E2737" s="41"/>
      <c r="F2737" s="41"/>
      <c r="G2737" s="50" t="str">
        <f>IF(A2737&lt;&gt;"",CONCATENATE(A2737,":",YEAR(B2737),IF(MONTH(B2737)&gt;9,MONTH(B2737),CONCATENATE(0,MONTH(B2737))),IF(DAY(B2737)&gt;9,DAY(B2737),CONCATENATE(0,DAY(B2737))),IF(HOUR(C2737)&gt;9,HOUR(C2737),CONCATENATE(0,HOUR(C2737))),IF(MINUTE(C2737)&gt;9,MINUTE(C2737),CONCATENATE(0,MINUTE(C2737))),":",VLOOKUP(F2737,'Valid Values - Results'!$D$4:$F$12,3,FALSE)),"")</f>
        <v/>
      </c>
      <c r="H2737" s="41"/>
      <c r="I2737" s="41"/>
      <c r="J2737" s="41"/>
      <c r="K2737" s="41"/>
      <c r="L2737" s="41"/>
      <c r="M2737" s="92"/>
      <c r="N2737" s="41"/>
      <c r="O2737" s="41"/>
      <c r="P2737" s="41"/>
      <c r="Q2737" s="41"/>
      <c r="R2737" s="41"/>
      <c r="S2737" s="41"/>
      <c r="T2737" s="41"/>
      <c r="U2737" s="47"/>
      <c r="V2737" s="49"/>
      <c r="W2737" s="41"/>
      <c r="X2737" s="41"/>
      <c r="Y2737" s="41"/>
      <c r="AA2737" s="37" t="str">
        <f>IF($I2737&lt;&gt;"",VLOOKUP($I2737,'Valid Values - Search'!$R$4:$T$4719,3,FALSE),"")</f>
        <v/>
      </c>
      <c r="AB2737" s="37" t="str">
        <f>IF($I2737&lt;&gt;"",VLOOKUP($I2737,'Valid Values - Search'!$R$4:$S$4719,2,FALSE),"")</f>
        <v/>
      </c>
      <c r="AC2737" s="38" t="str">
        <f t="shared" si="42"/>
        <v/>
      </c>
      <c r="AD2737" s="38"/>
    </row>
    <row r="2738" spans="1:30">
      <c r="A2738" s="46"/>
      <c r="B2738" s="47"/>
      <c r="C2738" s="49"/>
      <c r="D2738" s="41"/>
      <c r="E2738" s="41"/>
      <c r="F2738" s="41"/>
      <c r="G2738" s="50" t="str">
        <f>IF(A2738&lt;&gt;"",CONCATENATE(A2738,":",YEAR(B2738),IF(MONTH(B2738)&gt;9,MONTH(B2738),CONCATENATE(0,MONTH(B2738))),IF(DAY(B2738)&gt;9,DAY(B2738),CONCATENATE(0,DAY(B2738))),IF(HOUR(C2738)&gt;9,HOUR(C2738),CONCATENATE(0,HOUR(C2738))),IF(MINUTE(C2738)&gt;9,MINUTE(C2738),CONCATENATE(0,MINUTE(C2738))),":",VLOOKUP(F2738,'Valid Values - Results'!$D$4:$F$12,3,FALSE)),"")</f>
        <v/>
      </c>
      <c r="H2738" s="41"/>
      <c r="I2738" s="41"/>
      <c r="J2738" s="41"/>
      <c r="K2738" s="41"/>
      <c r="L2738" s="41"/>
      <c r="M2738" s="92"/>
      <c r="N2738" s="41"/>
      <c r="O2738" s="41"/>
      <c r="P2738" s="41"/>
      <c r="Q2738" s="41"/>
      <c r="R2738" s="41"/>
      <c r="S2738" s="41"/>
      <c r="T2738" s="41"/>
      <c r="U2738" s="47"/>
      <c r="V2738" s="49"/>
      <c r="W2738" s="41"/>
      <c r="X2738" s="41"/>
      <c r="Y2738" s="41"/>
      <c r="AA2738" s="37" t="str">
        <f>IF($I2738&lt;&gt;"",VLOOKUP($I2738,'Valid Values - Search'!$R$4:$T$4719,3,FALSE),"")</f>
        <v/>
      </c>
      <c r="AB2738" s="37" t="str">
        <f>IF($I2738&lt;&gt;"",VLOOKUP($I2738,'Valid Values - Search'!$R$4:$S$4719,2,FALSE),"")</f>
        <v/>
      </c>
      <c r="AC2738" s="38" t="str">
        <f t="shared" si="42"/>
        <v/>
      </c>
      <c r="AD2738" s="38"/>
    </row>
    <row r="2739" spans="1:30">
      <c r="A2739" s="46"/>
      <c r="B2739" s="47"/>
      <c r="C2739" s="49"/>
      <c r="D2739" s="41"/>
      <c r="E2739" s="41"/>
      <c r="F2739" s="41"/>
      <c r="G2739" s="50" t="str">
        <f>IF(A2739&lt;&gt;"",CONCATENATE(A2739,":",YEAR(B2739),IF(MONTH(B2739)&gt;9,MONTH(B2739),CONCATENATE(0,MONTH(B2739))),IF(DAY(B2739)&gt;9,DAY(B2739),CONCATENATE(0,DAY(B2739))),IF(HOUR(C2739)&gt;9,HOUR(C2739),CONCATENATE(0,HOUR(C2739))),IF(MINUTE(C2739)&gt;9,MINUTE(C2739),CONCATENATE(0,MINUTE(C2739))),":",VLOOKUP(F2739,'Valid Values - Results'!$D$4:$F$12,3,FALSE)),"")</f>
        <v/>
      </c>
      <c r="H2739" s="41"/>
      <c r="I2739" s="41"/>
      <c r="J2739" s="41"/>
      <c r="K2739" s="41"/>
      <c r="L2739" s="41"/>
      <c r="M2739" s="92"/>
      <c r="N2739" s="41"/>
      <c r="O2739" s="41"/>
      <c r="P2739" s="41"/>
      <c r="Q2739" s="41"/>
      <c r="R2739" s="41"/>
      <c r="S2739" s="41"/>
      <c r="T2739" s="41"/>
      <c r="U2739" s="47"/>
      <c r="V2739" s="49"/>
      <c r="W2739" s="41"/>
      <c r="X2739" s="41"/>
      <c r="Y2739" s="41"/>
      <c r="AA2739" s="37" t="str">
        <f>IF($I2739&lt;&gt;"",VLOOKUP($I2739,'Valid Values - Search'!$R$4:$T$4719,3,FALSE),"")</f>
        <v/>
      </c>
      <c r="AB2739" s="37" t="str">
        <f>IF($I2739&lt;&gt;"",VLOOKUP($I2739,'Valid Values - Search'!$R$4:$S$4719,2,FALSE),"")</f>
        <v/>
      </c>
      <c r="AC2739" s="38" t="str">
        <f t="shared" si="42"/>
        <v/>
      </c>
      <c r="AD2739" s="38"/>
    </row>
    <row r="2740" spans="1:30">
      <c r="A2740" s="46"/>
      <c r="B2740" s="47"/>
      <c r="C2740" s="49"/>
      <c r="D2740" s="41"/>
      <c r="E2740" s="41"/>
      <c r="F2740" s="41"/>
      <c r="G2740" s="50" t="str">
        <f>IF(A2740&lt;&gt;"",CONCATENATE(A2740,":",YEAR(B2740),IF(MONTH(B2740)&gt;9,MONTH(B2740),CONCATENATE(0,MONTH(B2740))),IF(DAY(B2740)&gt;9,DAY(B2740),CONCATENATE(0,DAY(B2740))),IF(HOUR(C2740)&gt;9,HOUR(C2740),CONCATENATE(0,HOUR(C2740))),IF(MINUTE(C2740)&gt;9,MINUTE(C2740),CONCATENATE(0,MINUTE(C2740))),":",VLOOKUP(F2740,'Valid Values - Results'!$D$4:$F$12,3,FALSE)),"")</f>
        <v/>
      </c>
      <c r="H2740" s="41"/>
      <c r="I2740" s="41"/>
      <c r="J2740" s="41"/>
      <c r="K2740" s="41"/>
      <c r="L2740" s="41"/>
      <c r="M2740" s="92"/>
      <c r="N2740" s="41"/>
      <c r="O2740" s="41"/>
      <c r="P2740" s="41"/>
      <c r="Q2740" s="41"/>
      <c r="R2740" s="41"/>
      <c r="S2740" s="41"/>
      <c r="T2740" s="41"/>
      <c r="U2740" s="47"/>
      <c r="V2740" s="49"/>
      <c r="W2740" s="41"/>
      <c r="X2740" s="41"/>
      <c r="Y2740" s="41"/>
      <c r="AA2740" s="37" t="str">
        <f>IF($I2740&lt;&gt;"",VLOOKUP($I2740,'Valid Values - Search'!$R$4:$T$4719,3,FALSE),"")</f>
        <v/>
      </c>
      <c r="AB2740" s="37" t="str">
        <f>IF($I2740&lt;&gt;"",VLOOKUP($I2740,'Valid Values - Search'!$R$4:$S$4719,2,FALSE),"")</f>
        <v/>
      </c>
      <c r="AC2740" s="38" t="str">
        <f t="shared" si="42"/>
        <v/>
      </c>
      <c r="AD2740" s="38"/>
    </row>
    <row r="2741" spans="1:30">
      <c r="A2741" s="46"/>
      <c r="B2741" s="47"/>
      <c r="C2741" s="49"/>
      <c r="D2741" s="41"/>
      <c r="E2741" s="41"/>
      <c r="F2741" s="41"/>
      <c r="G2741" s="50" t="str">
        <f>IF(A2741&lt;&gt;"",CONCATENATE(A2741,":",YEAR(B2741),IF(MONTH(B2741)&gt;9,MONTH(B2741),CONCATENATE(0,MONTH(B2741))),IF(DAY(B2741)&gt;9,DAY(B2741),CONCATENATE(0,DAY(B2741))),IF(HOUR(C2741)&gt;9,HOUR(C2741),CONCATENATE(0,HOUR(C2741))),IF(MINUTE(C2741)&gt;9,MINUTE(C2741),CONCATENATE(0,MINUTE(C2741))),":",VLOOKUP(F2741,'Valid Values - Results'!$D$4:$F$12,3,FALSE)),"")</f>
        <v/>
      </c>
      <c r="H2741" s="41"/>
      <c r="I2741" s="41"/>
      <c r="J2741" s="41"/>
      <c r="K2741" s="41"/>
      <c r="L2741" s="41"/>
      <c r="M2741" s="92"/>
      <c r="N2741" s="41"/>
      <c r="O2741" s="41"/>
      <c r="P2741" s="41"/>
      <c r="Q2741" s="41"/>
      <c r="R2741" s="41"/>
      <c r="S2741" s="41"/>
      <c r="T2741" s="41"/>
      <c r="U2741" s="47"/>
      <c r="V2741" s="49"/>
      <c r="W2741" s="41"/>
      <c r="X2741" s="41"/>
      <c r="Y2741" s="41"/>
      <c r="AA2741" s="37" t="str">
        <f>IF($I2741&lt;&gt;"",VLOOKUP($I2741,'Valid Values - Search'!$R$4:$T$4719,3,FALSE),"")</f>
        <v/>
      </c>
      <c r="AB2741" s="37" t="str">
        <f>IF($I2741&lt;&gt;"",VLOOKUP($I2741,'Valid Values - Search'!$R$4:$S$4719,2,FALSE),"")</f>
        <v/>
      </c>
      <c r="AC2741" s="38" t="str">
        <f t="shared" si="42"/>
        <v/>
      </c>
      <c r="AD2741" s="38"/>
    </row>
    <row r="2742" spans="1:30">
      <c r="A2742" s="46"/>
      <c r="B2742" s="47"/>
      <c r="C2742" s="49"/>
      <c r="D2742" s="41"/>
      <c r="E2742" s="41"/>
      <c r="F2742" s="41"/>
      <c r="G2742" s="50" t="str">
        <f>IF(A2742&lt;&gt;"",CONCATENATE(A2742,":",YEAR(B2742),IF(MONTH(B2742)&gt;9,MONTH(B2742),CONCATENATE(0,MONTH(B2742))),IF(DAY(B2742)&gt;9,DAY(B2742),CONCATENATE(0,DAY(B2742))),IF(HOUR(C2742)&gt;9,HOUR(C2742),CONCATENATE(0,HOUR(C2742))),IF(MINUTE(C2742)&gt;9,MINUTE(C2742),CONCATENATE(0,MINUTE(C2742))),":",VLOOKUP(F2742,'Valid Values - Results'!$D$4:$F$12,3,FALSE)),"")</f>
        <v/>
      </c>
      <c r="H2742" s="41"/>
      <c r="I2742" s="41"/>
      <c r="J2742" s="41"/>
      <c r="K2742" s="41"/>
      <c r="L2742" s="41"/>
      <c r="M2742" s="92"/>
      <c r="N2742" s="41"/>
      <c r="O2742" s="41"/>
      <c r="P2742" s="41"/>
      <c r="Q2742" s="41"/>
      <c r="R2742" s="41"/>
      <c r="S2742" s="41"/>
      <c r="T2742" s="41"/>
      <c r="U2742" s="47"/>
      <c r="V2742" s="49"/>
      <c r="W2742" s="41"/>
      <c r="X2742" s="41"/>
      <c r="Y2742" s="41"/>
      <c r="AA2742" s="37" t="str">
        <f>IF($I2742&lt;&gt;"",VLOOKUP($I2742,'Valid Values - Search'!$R$4:$T$4719,3,FALSE),"")</f>
        <v/>
      </c>
      <c r="AB2742" s="37" t="str">
        <f>IF($I2742&lt;&gt;"",VLOOKUP($I2742,'Valid Values - Search'!$R$4:$S$4719,2,FALSE),"")</f>
        <v/>
      </c>
      <c r="AC2742" s="38" t="str">
        <f t="shared" si="42"/>
        <v/>
      </c>
      <c r="AD2742" s="38"/>
    </row>
    <row r="2743" spans="1:30">
      <c r="A2743" s="46"/>
      <c r="B2743" s="47"/>
      <c r="C2743" s="49"/>
      <c r="D2743" s="41"/>
      <c r="E2743" s="41"/>
      <c r="F2743" s="41"/>
      <c r="G2743" s="50" t="str">
        <f>IF(A2743&lt;&gt;"",CONCATENATE(A2743,":",YEAR(B2743),IF(MONTH(B2743)&gt;9,MONTH(B2743),CONCATENATE(0,MONTH(B2743))),IF(DAY(B2743)&gt;9,DAY(B2743),CONCATENATE(0,DAY(B2743))),IF(HOUR(C2743)&gt;9,HOUR(C2743),CONCATENATE(0,HOUR(C2743))),IF(MINUTE(C2743)&gt;9,MINUTE(C2743),CONCATENATE(0,MINUTE(C2743))),":",VLOOKUP(F2743,'Valid Values - Results'!$D$4:$F$12,3,FALSE)),"")</f>
        <v/>
      </c>
      <c r="H2743" s="41"/>
      <c r="I2743" s="41"/>
      <c r="J2743" s="41"/>
      <c r="K2743" s="41"/>
      <c r="L2743" s="41"/>
      <c r="M2743" s="92"/>
      <c r="N2743" s="41"/>
      <c r="O2743" s="41"/>
      <c r="P2743" s="41"/>
      <c r="Q2743" s="41"/>
      <c r="R2743" s="41"/>
      <c r="S2743" s="41"/>
      <c r="T2743" s="41"/>
      <c r="U2743" s="47"/>
      <c r="V2743" s="49"/>
      <c r="W2743" s="41"/>
      <c r="X2743" s="41"/>
      <c r="Y2743" s="41"/>
      <c r="AA2743" s="37" t="str">
        <f>IF($I2743&lt;&gt;"",VLOOKUP($I2743,'Valid Values - Search'!$R$4:$T$4719,3,FALSE),"")</f>
        <v/>
      </c>
      <c r="AB2743" s="37" t="str">
        <f>IF($I2743&lt;&gt;"",VLOOKUP($I2743,'Valid Values - Search'!$R$4:$S$4719,2,FALSE),"")</f>
        <v/>
      </c>
      <c r="AC2743" s="38" t="str">
        <f t="shared" si="42"/>
        <v/>
      </c>
      <c r="AD2743" s="38"/>
    </row>
    <row r="2744" spans="1:30">
      <c r="A2744" s="46"/>
      <c r="B2744" s="47"/>
      <c r="C2744" s="49"/>
      <c r="D2744" s="41"/>
      <c r="E2744" s="41"/>
      <c r="F2744" s="41"/>
      <c r="G2744" s="50" t="str">
        <f>IF(A2744&lt;&gt;"",CONCATENATE(A2744,":",YEAR(B2744),IF(MONTH(B2744)&gt;9,MONTH(B2744),CONCATENATE(0,MONTH(B2744))),IF(DAY(B2744)&gt;9,DAY(B2744),CONCATENATE(0,DAY(B2744))),IF(HOUR(C2744)&gt;9,HOUR(C2744),CONCATENATE(0,HOUR(C2744))),IF(MINUTE(C2744)&gt;9,MINUTE(C2744),CONCATENATE(0,MINUTE(C2744))),":",VLOOKUP(F2744,'Valid Values - Results'!$D$4:$F$12,3,FALSE)),"")</f>
        <v/>
      </c>
      <c r="H2744" s="41"/>
      <c r="I2744" s="41"/>
      <c r="J2744" s="41"/>
      <c r="K2744" s="41"/>
      <c r="L2744" s="41"/>
      <c r="M2744" s="92"/>
      <c r="N2744" s="41"/>
      <c r="O2744" s="41"/>
      <c r="P2744" s="41"/>
      <c r="Q2744" s="41"/>
      <c r="R2744" s="41"/>
      <c r="S2744" s="41"/>
      <c r="T2744" s="41"/>
      <c r="U2744" s="47"/>
      <c r="V2744" s="49"/>
      <c r="W2744" s="41"/>
      <c r="X2744" s="41"/>
      <c r="Y2744" s="41"/>
      <c r="AA2744" s="37" t="str">
        <f>IF($I2744&lt;&gt;"",VLOOKUP($I2744,'Valid Values - Search'!$R$4:$T$4719,3,FALSE),"")</f>
        <v/>
      </c>
      <c r="AB2744" s="37" t="str">
        <f>IF($I2744&lt;&gt;"",VLOOKUP($I2744,'Valid Values - Search'!$R$4:$S$4719,2,FALSE),"")</f>
        <v/>
      </c>
      <c r="AC2744" s="38" t="str">
        <f t="shared" si="42"/>
        <v/>
      </c>
      <c r="AD2744" s="38"/>
    </row>
    <row r="2745" spans="1:30">
      <c r="A2745" s="46"/>
      <c r="B2745" s="47"/>
      <c r="C2745" s="49"/>
      <c r="D2745" s="41"/>
      <c r="E2745" s="41"/>
      <c r="F2745" s="41"/>
      <c r="G2745" s="50" t="str">
        <f>IF(A2745&lt;&gt;"",CONCATENATE(A2745,":",YEAR(B2745),IF(MONTH(B2745)&gt;9,MONTH(B2745),CONCATENATE(0,MONTH(B2745))),IF(DAY(B2745)&gt;9,DAY(B2745),CONCATENATE(0,DAY(B2745))),IF(HOUR(C2745)&gt;9,HOUR(C2745),CONCATENATE(0,HOUR(C2745))),IF(MINUTE(C2745)&gt;9,MINUTE(C2745),CONCATENATE(0,MINUTE(C2745))),":",VLOOKUP(F2745,'Valid Values - Results'!$D$4:$F$12,3,FALSE)),"")</f>
        <v/>
      </c>
      <c r="H2745" s="41"/>
      <c r="I2745" s="41"/>
      <c r="J2745" s="41"/>
      <c r="K2745" s="41"/>
      <c r="L2745" s="41"/>
      <c r="M2745" s="92"/>
      <c r="N2745" s="41"/>
      <c r="O2745" s="41"/>
      <c r="P2745" s="41"/>
      <c r="Q2745" s="41"/>
      <c r="R2745" s="41"/>
      <c r="S2745" s="41"/>
      <c r="T2745" s="41"/>
      <c r="U2745" s="47"/>
      <c r="V2745" s="49"/>
      <c r="W2745" s="41"/>
      <c r="X2745" s="41"/>
      <c r="Y2745" s="41"/>
      <c r="AA2745" s="37" t="str">
        <f>IF($I2745&lt;&gt;"",VLOOKUP($I2745,'Valid Values - Search'!$R$4:$T$4719,3,FALSE),"")</f>
        <v/>
      </c>
      <c r="AB2745" s="37" t="str">
        <f>IF($I2745&lt;&gt;"",VLOOKUP($I2745,'Valid Values - Search'!$R$4:$S$4719,2,FALSE),"")</f>
        <v/>
      </c>
      <c r="AC2745" s="38" t="str">
        <f t="shared" si="42"/>
        <v/>
      </c>
      <c r="AD2745" s="38"/>
    </row>
    <row r="2746" spans="1:30">
      <c r="A2746" s="46"/>
      <c r="B2746" s="47"/>
      <c r="C2746" s="49"/>
      <c r="D2746" s="41"/>
      <c r="E2746" s="41"/>
      <c r="F2746" s="41"/>
      <c r="G2746" s="50" t="str">
        <f>IF(A2746&lt;&gt;"",CONCATENATE(A2746,":",YEAR(B2746),IF(MONTH(B2746)&gt;9,MONTH(B2746),CONCATENATE(0,MONTH(B2746))),IF(DAY(B2746)&gt;9,DAY(B2746),CONCATENATE(0,DAY(B2746))),IF(HOUR(C2746)&gt;9,HOUR(C2746),CONCATENATE(0,HOUR(C2746))),IF(MINUTE(C2746)&gt;9,MINUTE(C2746),CONCATENATE(0,MINUTE(C2746))),":",VLOOKUP(F2746,'Valid Values - Results'!$D$4:$F$12,3,FALSE)),"")</f>
        <v/>
      </c>
      <c r="H2746" s="41"/>
      <c r="I2746" s="41"/>
      <c r="J2746" s="41"/>
      <c r="K2746" s="41"/>
      <c r="L2746" s="41"/>
      <c r="M2746" s="92"/>
      <c r="N2746" s="41"/>
      <c r="O2746" s="41"/>
      <c r="P2746" s="41"/>
      <c r="Q2746" s="41"/>
      <c r="R2746" s="41"/>
      <c r="S2746" s="41"/>
      <c r="T2746" s="41"/>
      <c r="U2746" s="47"/>
      <c r="V2746" s="49"/>
      <c r="W2746" s="41"/>
      <c r="X2746" s="41"/>
      <c r="Y2746" s="41"/>
      <c r="AA2746" s="37" t="str">
        <f>IF($I2746&lt;&gt;"",VLOOKUP($I2746,'Valid Values - Search'!$R$4:$T$4719,3,FALSE),"")</f>
        <v/>
      </c>
      <c r="AB2746" s="37" t="str">
        <f>IF($I2746&lt;&gt;"",VLOOKUP($I2746,'Valid Values - Search'!$R$4:$S$4719,2,FALSE),"")</f>
        <v/>
      </c>
      <c r="AC2746" s="38" t="str">
        <f t="shared" si="42"/>
        <v/>
      </c>
      <c r="AD2746" s="38"/>
    </row>
    <row r="2747" spans="1:30">
      <c r="A2747" s="46"/>
      <c r="B2747" s="47"/>
      <c r="C2747" s="49"/>
      <c r="D2747" s="41"/>
      <c r="E2747" s="41"/>
      <c r="F2747" s="41"/>
      <c r="G2747" s="50" t="str">
        <f>IF(A2747&lt;&gt;"",CONCATENATE(A2747,":",YEAR(B2747),IF(MONTH(B2747)&gt;9,MONTH(B2747),CONCATENATE(0,MONTH(B2747))),IF(DAY(B2747)&gt;9,DAY(B2747),CONCATENATE(0,DAY(B2747))),IF(HOUR(C2747)&gt;9,HOUR(C2747),CONCATENATE(0,HOUR(C2747))),IF(MINUTE(C2747)&gt;9,MINUTE(C2747),CONCATENATE(0,MINUTE(C2747))),":",VLOOKUP(F2747,'Valid Values - Results'!$D$4:$F$12,3,FALSE)),"")</f>
        <v/>
      </c>
      <c r="H2747" s="41"/>
      <c r="I2747" s="41"/>
      <c r="J2747" s="41"/>
      <c r="K2747" s="41"/>
      <c r="L2747" s="41"/>
      <c r="M2747" s="92"/>
      <c r="N2747" s="41"/>
      <c r="O2747" s="41"/>
      <c r="P2747" s="41"/>
      <c r="Q2747" s="41"/>
      <c r="R2747" s="41"/>
      <c r="S2747" s="41"/>
      <c r="T2747" s="41"/>
      <c r="U2747" s="47"/>
      <c r="V2747" s="49"/>
      <c r="W2747" s="41"/>
      <c r="X2747" s="41"/>
      <c r="Y2747" s="41"/>
      <c r="AA2747" s="37" t="str">
        <f>IF($I2747&lt;&gt;"",VLOOKUP($I2747,'Valid Values - Search'!$R$4:$T$4719,3,FALSE),"")</f>
        <v/>
      </c>
      <c r="AB2747" s="37" t="str">
        <f>IF($I2747&lt;&gt;"",VLOOKUP($I2747,'Valid Values - Search'!$R$4:$S$4719,2,FALSE),"")</f>
        <v/>
      </c>
      <c r="AC2747" s="38" t="str">
        <f t="shared" si="42"/>
        <v/>
      </c>
      <c r="AD2747" s="38"/>
    </row>
    <row r="2748" spans="1:30">
      <c r="A2748" s="46"/>
      <c r="B2748" s="47"/>
      <c r="C2748" s="49"/>
      <c r="D2748" s="41"/>
      <c r="E2748" s="41"/>
      <c r="F2748" s="41"/>
      <c r="G2748" s="50" t="str">
        <f>IF(A2748&lt;&gt;"",CONCATENATE(A2748,":",YEAR(B2748),IF(MONTH(B2748)&gt;9,MONTH(B2748),CONCATENATE(0,MONTH(B2748))),IF(DAY(B2748)&gt;9,DAY(B2748),CONCATENATE(0,DAY(B2748))),IF(HOUR(C2748)&gt;9,HOUR(C2748),CONCATENATE(0,HOUR(C2748))),IF(MINUTE(C2748)&gt;9,MINUTE(C2748),CONCATENATE(0,MINUTE(C2748))),":",VLOOKUP(F2748,'Valid Values - Results'!$D$4:$F$12,3,FALSE)),"")</f>
        <v/>
      </c>
      <c r="H2748" s="41"/>
      <c r="I2748" s="41"/>
      <c r="J2748" s="41"/>
      <c r="K2748" s="41"/>
      <c r="L2748" s="41"/>
      <c r="M2748" s="92"/>
      <c r="N2748" s="41"/>
      <c r="O2748" s="41"/>
      <c r="P2748" s="41"/>
      <c r="Q2748" s="41"/>
      <c r="R2748" s="41"/>
      <c r="S2748" s="41"/>
      <c r="T2748" s="41"/>
      <c r="U2748" s="47"/>
      <c r="V2748" s="49"/>
      <c r="W2748" s="41"/>
      <c r="X2748" s="41"/>
      <c r="Y2748" s="41"/>
      <c r="AA2748" s="37" t="str">
        <f>IF($I2748&lt;&gt;"",VLOOKUP($I2748,'Valid Values - Search'!$R$4:$T$4719,3,FALSE),"")</f>
        <v/>
      </c>
      <c r="AB2748" s="37" t="str">
        <f>IF($I2748&lt;&gt;"",VLOOKUP($I2748,'Valid Values - Search'!$R$4:$S$4719,2,FALSE),"")</f>
        <v/>
      </c>
      <c r="AC2748" s="38" t="str">
        <f t="shared" si="42"/>
        <v/>
      </c>
      <c r="AD2748" s="38"/>
    </row>
    <row r="2749" spans="1:30">
      <c r="A2749" s="46"/>
      <c r="B2749" s="47"/>
      <c r="C2749" s="49"/>
      <c r="D2749" s="41"/>
      <c r="E2749" s="41"/>
      <c r="F2749" s="41"/>
      <c r="G2749" s="50" t="str">
        <f>IF(A2749&lt;&gt;"",CONCATENATE(A2749,":",YEAR(B2749),IF(MONTH(B2749)&gt;9,MONTH(B2749),CONCATENATE(0,MONTH(B2749))),IF(DAY(B2749)&gt;9,DAY(B2749),CONCATENATE(0,DAY(B2749))),IF(HOUR(C2749)&gt;9,HOUR(C2749),CONCATENATE(0,HOUR(C2749))),IF(MINUTE(C2749)&gt;9,MINUTE(C2749),CONCATENATE(0,MINUTE(C2749))),":",VLOOKUP(F2749,'Valid Values - Results'!$D$4:$F$12,3,FALSE)),"")</f>
        <v/>
      </c>
      <c r="H2749" s="41"/>
      <c r="I2749" s="41"/>
      <c r="J2749" s="41"/>
      <c r="K2749" s="41"/>
      <c r="L2749" s="41"/>
      <c r="M2749" s="92"/>
      <c r="N2749" s="41"/>
      <c r="O2749" s="41"/>
      <c r="P2749" s="41"/>
      <c r="Q2749" s="41"/>
      <c r="R2749" s="41"/>
      <c r="S2749" s="41"/>
      <c r="T2749" s="41"/>
      <c r="U2749" s="47"/>
      <c r="V2749" s="49"/>
      <c r="W2749" s="41"/>
      <c r="X2749" s="41"/>
      <c r="Y2749" s="41"/>
      <c r="AA2749" s="37" t="str">
        <f>IF($I2749&lt;&gt;"",VLOOKUP($I2749,'Valid Values - Search'!$R$4:$T$4719,3,FALSE),"")</f>
        <v/>
      </c>
      <c r="AB2749" s="37" t="str">
        <f>IF($I2749&lt;&gt;"",VLOOKUP($I2749,'Valid Values - Search'!$R$4:$S$4719,2,FALSE),"")</f>
        <v/>
      </c>
      <c r="AC2749" s="38" t="str">
        <f t="shared" si="42"/>
        <v/>
      </c>
      <c r="AD2749" s="38"/>
    </row>
    <row r="2750" spans="1:30">
      <c r="A2750" s="46"/>
      <c r="B2750" s="47"/>
      <c r="C2750" s="49"/>
      <c r="D2750" s="41"/>
      <c r="E2750" s="41"/>
      <c r="F2750" s="41"/>
      <c r="G2750" s="50" t="str">
        <f>IF(A2750&lt;&gt;"",CONCATENATE(A2750,":",YEAR(B2750),IF(MONTH(B2750)&gt;9,MONTH(B2750),CONCATENATE(0,MONTH(B2750))),IF(DAY(B2750)&gt;9,DAY(B2750),CONCATENATE(0,DAY(B2750))),IF(HOUR(C2750)&gt;9,HOUR(C2750),CONCATENATE(0,HOUR(C2750))),IF(MINUTE(C2750)&gt;9,MINUTE(C2750),CONCATENATE(0,MINUTE(C2750))),":",VLOOKUP(F2750,'Valid Values - Results'!$D$4:$F$12,3,FALSE)),"")</f>
        <v/>
      </c>
      <c r="H2750" s="41"/>
      <c r="I2750" s="41"/>
      <c r="J2750" s="41"/>
      <c r="K2750" s="41"/>
      <c r="L2750" s="41"/>
      <c r="M2750" s="92"/>
      <c r="N2750" s="41"/>
      <c r="O2750" s="41"/>
      <c r="P2750" s="41"/>
      <c r="Q2750" s="41"/>
      <c r="R2750" s="41"/>
      <c r="S2750" s="41"/>
      <c r="T2750" s="41"/>
      <c r="U2750" s="47"/>
      <c r="V2750" s="49"/>
      <c r="W2750" s="41"/>
      <c r="X2750" s="41"/>
      <c r="Y2750" s="41"/>
      <c r="AA2750" s="37" t="str">
        <f>IF($I2750&lt;&gt;"",VLOOKUP($I2750,'Valid Values - Search'!$R$4:$T$4719,3,FALSE),"")</f>
        <v/>
      </c>
      <c r="AB2750" s="37" t="str">
        <f>IF($I2750&lt;&gt;"",VLOOKUP($I2750,'Valid Values - Search'!$R$4:$S$4719,2,FALSE),"")</f>
        <v/>
      </c>
      <c r="AC2750" s="38" t="str">
        <f t="shared" si="42"/>
        <v/>
      </c>
      <c r="AD2750" s="38"/>
    </row>
    <row r="2751" spans="1:30">
      <c r="A2751" s="46"/>
      <c r="B2751" s="47"/>
      <c r="C2751" s="49"/>
      <c r="D2751" s="41"/>
      <c r="E2751" s="41"/>
      <c r="F2751" s="41"/>
      <c r="G2751" s="50" t="str">
        <f>IF(A2751&lt;&gt;"",CONCATENATE(A2751,":",YEAR(B2751),IF(MONTH(B2751)&gt;9,MONTH(B2751),CONCATENATE(0,MONTH(B2751))),IF(DAY(B2751)&gt;9,DAY(B2751),CONCATENATE(0,DAY(B2751))),IF(HOUR(C2751)&gt;9,HOUR(C2751),CONCATENATE(0,HOUR(C2751))),IF(MINUTE(C2751)&gt;9,MINUTE(C2751),CONCATENATE(0,MINUTE(C2751))),":",VLOOKUP(F2751,'Valid Values - Results'!$D$4:$F$12,3,FALSE)),"")</f>
        <v/>
      </c>
      <c r="H2751" s="41"/>
      <c r="I2751" s="41"/>
      <c r="J2751" s="41"/>
      <c r="K2751" s="41"/>
      <c r="L2751" s="41"/>
      <c r="M2751" s="92"/>
      <c r="N2751" s="41"/>
      <c r="O2751" s="41"/>
      <c r="P2751" s="41"/>
      <c r="Q2751" s="41"/>
      <c r="R2751" s="41"/>
      <c r="S2751" s="41"/>
      <c r="T2751" s="41"/>
      <c r="U2751" s="47"/>
      <c r="V2751" s="49"/>
      <c r="W2751" s="41"/>
      <c r="X2751" s="41"/>
      <c r="Y2751" s="41"/>
      <c r="AA2751" s="37" t="str">
        <f>IF($I2751&lt;&gt;"",VLOOKUP($I2751,'Valid Values - Search'!$R$4:$T$4719,3,FALSE),"")</f>
        <v/>
      </c>
      <c r="AB2751" s="37" t="str">
        <f>IF($I2751&lt;&gt;"",VLOOKUP($I2751,'Valid Values - Search'!$R$4:$S$4719,2,FALSE),"")</f>
        <v/>
      </c>
      <c r="AC2751" s="38" t="str">
        <f t="shared" si="42"/>
        <v/>
      </c>
      <c r="AD2751" s="38"/>
    </row>
    <row r="2752" spans="1:30">
      <c r="A2752" s="46"/>
      <c r="B2752" s="47"/>
      <c r="C2752" s="49"/>
      <c r="D2752" s="41"/>
      <c r="E2752" s="41"/>
      <c r="F2752" s="41"/>
      <c r="G2752" s="50" t="str">
        <f>IF(A2752&lt;&gt;"",CONCATENATE(A2752,":",YEAR(B2752),IF(MONTH(B2752)&gt;9,MONTH(B2752),CONCATENATE(0,MONTH(B2752))),IF(DAY(B2752)&gt;9,DAY(B2752),CONCATENATE(0,DAY(B2752))),IF(HOUR(C2752)&gt;9,HOUR(C2752),CONCATENATE(0,HOUR(C2752))),IF(MINUTE(C2752)&gt;9,MINUTE(C2752),CONCATENATE(0,MINUTE(C2752))),":",VLOOKUP(F2752,'Valid Values - Results'!$D$4:$F$12,3,FALSE)),"")</f>
        <v/>
      </c>
      <c r="H2752" s="41"/>
      <c r="I2752" s="41"/>
      <c r="J2752" s="41"/>
      <c r="K2752" s="41"/>
      <c r="L2752" s="41"/>
      <c r="M2752" s="92"/>
      <c r="N2752" s="41"/>
      <c r="O2752" s="41"/>
      <c r="P2752" s="41"/>
      <c r="Q2752" s="41"/>
      <c r="R2752" s="41"/>
      <c r="S2752" s="41"/>
      <c r="T2752" s="41"/>
      <c r="U2752" s="47"/>
      <c r="V2752" s="49"/>
      <c r="W2752" s="41"/>
      <c r="X2752" s="41"/>
      <c r="Y2752" s="41"/>
      <c r="AA2752" s="37" t="str">
        <f>IF($I2752&lt;&gt;"",VLOOKUP($I2752,'Valid Values - Search'!$R$4:$T$4719,3,FALSE),"")</f>
        <v/>
      </c>
      <c r="AB2752" s="37" t="str">
        <f>IF($I2752&lt;&gt;"",VLOOKUP($I2752,'Valid Values - Search'!$R$4:$S$4719,2,FALSE),"")</f>
        <v/>
      </c>
      <c r="AC2752" s="38" t="str">
        <f t="shared" si="42"/>
        <v/>
      </c>
      <c r="AD2752" s="38"/>
    </row>
    <row r="2753" spans="1:30">
      <c r="A2753" s="46"/>
      <c r="B2753" s="47"/>
      <c r="C2753" s="49"/>
      <c r="D2753" s="41"/>
      <c r="E2753" s="41"/>
      <c r="F2753" s="41"/>
      <c r="G2753" s="50" t="str">
        <f>IF(A2753&lt;&gt;"",CONCATENATE(A2753,":",YEAR(B2753),IF(MONTH(B2753)&gt;9,MONTH(B2753),CONCATENATE(0,MONTH(B2753))),IF(DAY(B2753)&gt;9,DAY(B2753),CONCATENATE(0,DAY(B2753))),IF(HOUR(C2753)&gt;9,HOUR(C2753),CONCATENATE(0,HOUR(C2753))),IF(MINUTE(C2753)&gt;9,MINUTE(C2753),CONCATENATE(0,MINUTE(C2753))),":",VLOOKUP(F2753,'Valid Values - Results'!$D$4:$F$12,3,FALSE)),"")</f>
        <v/>
      </c>
      <c r="H2753" s="41"/>
      <c r="I2753" s="41"/>
      <c r="J2753" s="41"/>
      <c r="K2753" s="41"/>
      <c r="L2753" s="41"/>
      <c r="M2753" s="92"/>
      <c r="N2753" s="41"/>
      <c r="O2753" s="41"/>
      <c r="P2753" s="41"/>
      <c r="Q2753" s="41"/>
      <c r="R2753" s="41"/>
      <c r="S2753" s="41"/>
      <c r="T2753" s="41"/>
      <c r="U2753" s="47"/>
      <c r="V2753" s="49"/>
      <c r="W2753" s="41"/>
      <c r="X2753" s="41"/>
      <c r="Y2753" s="41"/>
      <c r="AA2753" s="37" t="str">
        <f>IF($I2753&lt;&gt;"",VLOOKUP($I2753,'Valid Values - Search'!$R$4:$T$4719,3,FALSE),"")</f>
        <v/>
      </c>
      <c r="AB2753" s="37" t="str">
        <f>IF($I2753&lt;&gt;"",VLOOKUP($I2753,'Valid Values - Search'!$R$4:$S$4719,2,FALSE),"")</f>
        <v/>
      </c>
      <c r="AC2753" s="38" t="str">
        <f t="shared" si="42"/>
        <v/>
      </c>
      <c r="AD2753" s="38"/>
    </row>
    <row r="2754" spans="1:30">
      <c r="A2754" s="46"/>
      <c r="B2754" s="47"/>
      <c r="C2754" s="49"/>
      <c r="D2754" s="41"/>
      <c r="E2754" s="41"/>
      <c r="F2754" s="41"/>
      <c r="G2754" s="50" t="str">
        <f>IF(A2754&lt;&gt;"",CONCATENATE(A2754,":",YEAR(B2754),IF(MONTH(B2754)&gt;9,MONTH(B2754),CONCATENATE(0,MONTH(B2754))),IF(DAY(B2754)&gt;9,DAY(B2754),CONCATENATE(0,DAY(B2754))),IF(HOUR(C2754)&gt;9,HOUR(C2754),CONCATENATE(0,HOUR(C2754))),IF(MINUTE(C2754)&gt;9,MINUTE(C2754),CONCATENATE(0,MINUTE(C2754))),":",VLOOKUP(F2754,'Valid Values - Results'!$D$4:$F$12,3,FALSE)),"")</f>
        <v/>
      </c>
      <c r="H2754" s="41"/>
      <c r="I2754" s="41"/>
      <c r="J2754" s="41"/>
      <c r="K2754" s="41"/>
      <c r="L2754" s="41"/>
      <c r="M2754" s="92"/>
      <c r="N2754" s="41"/>
      <c r="O2754" s="41"/>
      <c r="P2754" s="41"/>
      <c r="Q2754" s="41"/>
      <c r="R2754" s="41"/>
      <c r="S2754" s="41"/>
      <c r="T2754" s="41"/>
      <c r="U2754" s="47"/>
      <c r="V2754" s="49"/>
      <c r="W2754" s="41"/>
      <c r="X2754" s="41"/>
      <c r="Y2754" s="41"/>
      <c r="AA2754" s="37" t="str">
        <f>IF($I2754&lt;&gt;"",VLOOKUP($I2754,'Valid Values - Search'!$R$4:$T$4719,3,FALSE),"")</f>
        <v/>
      </c>
      <c r="AB2754" s="37" t="str">
        <f>IF($I2754&lt;&gt;"",VLOOKUP($I2754,'Valid Values - Search'!$R$4:$S$4719,2,FALSE),"")</f>
        <v/>
      </c>
      <c r="AC2754" s="38" t="str">
        <f t="shared" ref="AC2754:AC2817" si="43">IF($V2754&lt;&gt;"",$D2754,"")</f>
        <v/>
      </c>
      <c r="AD2754" s="38"/>
    </row>
    <row r="2755" spans="1:30">
      <c r="A2755" s="46"/>
      <c r="B2755" s="47"/>
      <c r="C2755" s="49"/>
      <c r="D2755" s="41"/>
      <c r="E2755" s="41"/>
      <c r="F2755" s="41"/>
      <c r="G2755" s="50" t="str">
        <f>IF(A2755&lt;&gt;"",CONCATENATE(A2755,":",YEAR(B2755),IF(MONTH(B2755)&gt;9,MONTH(B2755),CONCATENATE(0,MONTH(B2755))),IF(DAY(B2755)&gt;9,DAY(B2755),CONCATENATE(0,DAY(B2755))),IF(HOUR(C2755)&gt;9,HOUR(C2755),CONCATENATE(0,HOUR(C2755))),IF(MINUTE(C2755)&gt;9,MINUTE(C2755),CONCATENATE(0,MINUTE(C2755))),":",VLOOKUP(F2755,'Valid Values - Results'!$D$4:$F$12,3,FALSE)),"")</f>
        <v/>
      </c>
      <c r="H2755" s="41"/>
      <c r="I2755" s="41"/>
      <c r="J2755" s="41"/>
      <c r="K2755" s="41"/>
      <c r="L2755" s="41"/>
      <c r="M2755" s="92"/>
      <c r="N2755" s="41"/>
      <c r="O2755" s="41"/>
      <c r="P2755" s="41"/>
      <c r="Q2755" s="41"/>
      <c r="R2755" s="41"/>
      <c r="S2755" s="41"/>
      <c r="T2755" s="41"/>
      <c r="U2755" s="47"/>
      <c r="V2755" s="49"/>
      <c r="W2755" s="41"/>
      <c r="X2755" s="41"/>
      <c r="Y2755" s="41"/>
      <c r="AA2755" s="37" t="str">
        <f>IF($I2755&lt;&gt;"",VLOOKUP($I2755,'Valid Values - Search'!$R$4:$T$4719,3,FALSE),"")</f>
        <v/>
      </c>
      <c r="AB2755" s="37" t="str">
        <f>IF($I2755&lt;&gt;"",VLOOKUP($I2755,'Valid Values - Search'!$R$4:$S$4719,2,FALSE),"")</f>
        <v/>
      </c>
      <c r="AC2755" s="38" t="str">
        <f t="shared" si="43"/>
        <v/>
      </c>
      <c r="AD2755" s="38"/>
    </row>
    <row r="2756" spans="1:30">
      <c r="A2756" s="46"/>
      <c r="B2756" s="47"/>
      <c r="C2756" s="49"/>
      <c r="D2756" s="41"/>
      <c r="E2756" s="41"/>
      <c r="F2756" s="41"/>
      <c r="G2756" s="50" t="str">
        <f>IF(A2756&lt;&gt;"",CONCATENATE(A2756,":",YEAR(B2756),IF(MONTH(B2756)&gt;9,MONTH(B2756),CONCATENATE(0,MONTH(B2756))),IF(DAY(B2756)&gt;9,DAY(B2756),CONCATENATE(0,DAY(B2756))),IF(HOUR(C2756)&gt;9,HOUR(C2756),CONCATENATE(0,HOUR(C2756))),IF(MINUTE(C2756)&gt;9,MINUTE(C2756),CONCATENATE(0,MINUTE(C2756))),":",VLOOKUP(F2756,'Valid Values - Results'!$D$4:$F$12,3,FALSE)),"")</f>
        <v/>
      </c>
      <c r="H2756" s="41"/>
      <c r="I2756" s="41"/>
      <c r="J2756" s="41"/>
      <c r="K2756" s="41"/>
      <c r="L2756" s="41"/>
      <c r="M2756" s="92"/>
      <c r="N2756" s="41"/>
      <c r="O2756" s="41"/>
      <c r="P2756" s="41"/>
      <c r="Q2756" s="41"/>
      <c r="R2756" s="41"/>
      <c r="S2756" s="41"/>
      <c r="T2756" s="41"/>
      <c r="U2756" s="47"/>
      <c r="V2756" s="49"/>
      <c r="W2756" s="41"/>
      <c r="X2756" s="41"/>
      <c r="Y2756" s="41"/>
      <c r="AA2756" s="37" t="str">
        <f>IF($I2756&lt;&gt;"",VLOOKUP($I2756,'Valid Values - Search'!$R$4:$T$4719,3,FALSE),"")</f>
        <v/>
      </c>
      <c r="AB2756" s="37" t="str">
        <f>IF($I2756&lt;&gt;"",VLOOKUP($I2756,'Valid Values - Search'!$R$4:$S$4719,2,FALSE),"")</f>
        <v/>
      </c>
      <c r="AC2756" s="38" t="str">
        <f t="shared" si="43"/>
        <v/>
      </c>
      <c r="AD2756" s="38"/>
    </row>
    <row r="2757" spans="1:30">
      <c r="A2757" s="46"/>
      <c r="B2757" s="47"/>
      <c r="C2757" s="49"/>
      <c r="D2757" s="41"/>
      <c r="E2757" s="41"/>
      <c r="F2757" s="41"/>
      <c r="G2757" s="50" t="str">
        <f>IF(A2757&lt;&gt;"",CONCATENATE(A2757,":",YEAR(B2757),IF(MONTH(B2757)&gt;9,MONTH(B2757),CONCATENATE(0,MONTH(B2757))),IF(DAY(B2757)&gt;9,DAY(B2757),CONCATENATE(0,DAY(B2757))),IF(HOUR(C2757)&gt;9,HOUR(C2757),CONCATENATE(0,HOUR(C2757))),IF(MINUTE(C2757)&gt;9,MINUTE(C2757),CONCATENATE(0,MINUTE(C2757))),":",VLOOKUP(F2757,'Valid Values - Results'!$D$4:$F$12,3,FALSE)),"")</f>
        <v/>
      </c>
      <c r="H2757" s="41"/>
      <c r="I2757" s="41"/>
      <c r="J2757" s="41"/>
      <c r="K2757" s="41"/>
      <c r="L2757" s="41"/>
      <c r="M2757" s="92"/>
      <c r="N2757" s="41"/>
      <c r="O2757" s="41"/>
      <c r="P2757" s="41"/>
      <c r="Q2757" s="41"/>
      <c r="R2757" s="41"/>
      <c r="S2757" s="41"/>
      <c r="T2757" s="41"/>
      <c r="U2757" s="47"/>
      <c r="V2757" s="49"/>
      <c r="W2757" s="41"/>
      <c r="X2757" s="41"/>
      <c r="Y2757" s="41"/>
      <c r="AA2757" s="37" t="str">
        <f>IF($I2757&lt;&gt;"",VLOOKUP($I2757,'Valid Values - Search'!$R$4:$T$4719,3,FALSE),"")</f>
        <v/>
      </c>
      <c r="AB2757" s="37" t="str">
        <f>IF($I2757&lt;&gt;"",VLOOKUP($I2757,'Valid Values - Search'!$R$4:$S$4719,2,FALSE),"")</f>
        <v/>
      </c>
      <c r="AC2757" s="38" t="str">
        <f t="shared" si="43"/>
        <v/>
      </c>
      <c r="AD2757" s="38"/>
    </row>
    <row r="2758" spans="1:30">
      <c r="A2758" s="46"/>
      <c r="B2758" s="47"/>
      <c r="C2758" s="49"/>
      <c r="D2758" s="41"/>
      <c r="E2758" s="41"/>
      <c r="F2758" s="41"/>
      <c r="G2758" s="50" t="str">
        <f>IF(A2758&lt;&gt;"",CONCATENATE(A2758,":",YEAR(B2758),IF(MONTH(B2758)&gt;9,MONTH(B2758),CONCATENATE(0,MONTH(B2758))),IF(DAY(B2758)&gt;9,DAY(B2758),CONCATENATE(0,DAY(B2758))),IF(HOUR(C2758)&gt;9,HOUR(C2758),CONCATENATE(0,HOUR(C2758))),IF(MINUTE(C2758)&gt;9,MINUTE(C2758),CONCATENATE(0,MINUTE(C2758))),":",VLOOKUP(F2758,'Valid Values - Results'!$D$4:$F$12,3,FALSE)),"")</f>
        <v/>
      </c>
      <c r="H2758" s="41"/>
      <c r="I2758" s="41"/>
      <c r="J2758" s="41"/>
      <c r="K2758" s="41"/>
      <c r="L2758" s="41"/>
      <c r="M2758" s="92"/>
      <c r="N2758" s="41"/>
      <c r="O2758" s="41"/>
      <c r="P2758" s="41"/>
      <c r="Q2758" s="41"/>
      <c r="R2758" s="41"/>
      <c r="S2758" s="41"/>
      <c r="T2758" s="41"/>
      <c r="U2758" s="47"/>
      <c r="V2758" s="49"/>
      <c r="W2758" s="41"/>
      <c r="X2758" s="41"/>
      <c r="Y2758" s="41"/>
      <c r="AA2758" s="37" t="str">
        <f>IF($I2758&lt;&gt;"",VLOOKUP($I2758,'Valid Values - Search'!$R$4:$T$4719,3,FALSE),"")</f>
        <v/>
      </c>
      <c r="AB2758" s="37" t="str">
        <f>IF($I2758&lt;&gt;"",VLOOKUP($I2758,'Valid Values - Search'!$R$4:$S$4719,2,FALSE),"")</f>
        <v/>
      </c>
      <c r="AC2758" s="38" t="str">
        <f t="shared" si="43"/>
        <v/>
      </c>
      <c r="AD2758" s="38"/>
    </row>
    <row r="2759" spans="1:30">
      <c r="A2759" s="46"/>
      <c r="B2759" s="47"/>
      <c r="C2759" s="49"/>
      <c r="D2759" s="41"/>
      <c r="E2759" s="41"/>
      <c r="F2759" s="41"/>
      <c r="G2759" s="50" t="str">
        <f>IF(A2759&lt;&gt;"",CONCATENATE(A2759,":",YEAR(B2759),IF(MONTH(B2759)&gt;9,MONTH(B2759),CONCATENATE(0,MONTH(B2759))),IF(DAY(B2759)&gt;9,DAY(B2759),CONCATENATE(0,DAY(B2759))),IF(HOUR(C2759)&gt;9,HOUR(C2759),CONCATENATE(0,HOUR(C2759))),IF(MINUTE(C2759)&gt;9,MINUTE(C2759),CONCATENATE(0,MINUTE(C2759))),":",VLOOKUP(F2759,'Valid Values - Results'!$D$4:$F$12,3,FALSE)),"")</f>
        <v/>
      </c>
      <c r="H2759" s="41"/>
      <c r="I2759" s="41"/>
      <c r="J2759" s="41"/>
      <c r="K2759" s="41"/>
      <c r="L2759" s="41"/>
      <c r="M2759" s="92"/>
      <c r="N2759" s="41"/>
      <c r="O2759" s="41"/>
      <c r="P2759" s="41"/>
      <c r="Q2759" s="41"/>
      <c r="R2759" s="41"/>
      <c r="S2759" s="41"/>
      <c r="T2759" s="41"/>
      <c r="U2759" s="47"/>
      <c r="V2759" s="49"/>
      <c r="W2759" s="41"/>
      <c r="X2759" s="41"/>
      <c r="Y2759" s="41"/>
      <c r="AA2759" s="37" t="str">
        <f>IF($I2759&lt;&gt;"",VLOOKUP($I2759,'Valid Values - Search'!$R$4:$T$4719,3,FALSE),"")</f>
        <v/>
      </c>
      <c r="AB2759" s="37" t="str">
        <f>IF($I2759&lt;&gt;"",VLOOKUP($I2759,'Valid Values - Search'!$R$4:$S$4719,2,FALSE),"")</f>
        <v/>
      </c>
      <c r="AC2759" s="38" t="str">
        <f t="shared" si="43"/>
        <v/>
      </c>
      <c r="AD2759" s="38"/>
    </row>
    <row r="2760" spans="1:30">
      <c r="A2760" s="46"/>
      <c r="B2760" s="47"/>
      <c r="C2760" s="49"/>
      <c r="D2760" s="41"/>
      <c r="E2760" s="41"/>
      <c r="F2760" s="41"/>
      <c r="G2760" s="50" t="str">
        <f>IF(A2760&lt;&gt;"",CONCATENATE(A2760,":",YEAR(B2760),IF(MONTH(B2760)&gt;9,MONTH(B2760),CONCATENATE(0,MONTH(B2760))),IF(DAY(B2760)&gt;9,DAY(B2760),CONCATENATE(0,DAY(B2760))),IF(HOUR(C2760)&gt;9,HOUR(C2760),CONCATENATE(0,HOUR(C2760))),IF(MINUTE(C2760)&gt;9,MINUTE(C2760),CONCATENATE(0,MINUTE(C2760))),":",VLOOKUP(F2760,'Valid Values - Results'!$D$4:$F$12,3,FALSE)),"")</f>
        <v/>
      </c>
      <c r="H2760" s="41"/>
      <c r="I2760" s="41"/>
      <c r="J2760" s="41"/>
      <c r="K2760" s="41"/>
      <c r="L2760" s="41"/>
      <c r="M2760" s="92"/>
      <c r="N2760" s="41"/>
      <c r="O2760" s="41"/>
      <c r="P2760" s="41"/>
      <c r="Q2760" s="41"/>
      <c r="R2760" s="41"/>
      <c r="S2760" s="41"/>
      <c r="T2760" s="41"/>
      <c r="U2760" s="47"/>
      <c r="V2760" s="49"/>
      <c r="W2760" s="41"/>
      <c r="X2760" s="41"/>
      <c r="Y2760" s="41"/>
      <c r="AA2760" s="37" t="str">
        <f>IF($I2760&lt;&gt;"",VLOOKUP($I2760,'Valid Values - Search'!$R$4:$T$4719,3,FALSE),"")</f>
        <v/>
      </c>
      <c r="AB2760" s="37" t="str">
        <f>IF($I2760&lt;&gt;"",VLOOKUP($I2760,'Valid Values - Search'!$R$4:$S$4719,2,FALSE),"")</f>
        <v/>
      </c>
      <c r="AC2760" s="38" t="str">
        <f t="shared" si="43"/>
        <v/>
      </c>
      <c r="AD2760" s="38"/>
    </row>
    <row r="2761" spans="1:30">
      <c r="A2761" s="46"/>
      <c r="B2761" s="47"/>
      <c r="C2761" s="49"/>
      <c r="D2761" s="41"/>
      <c r="E2761" s="41"/>
      <c r="F2761" s="41"/>
      <c r="G2761" s="50" t="str">
        <f>IF(A2761&lt;&gt;"",CONCATENATE(A2761,":",YEAR(B2761),IF(MONTH(B2761)&gt;9,MONTH(B2761),CONCATENATE(0,MONTH(B2761))),IF(DAY(B2761)&gt;9,DAY(B2761),CONCATENATE(0,DAY(B2761))),IF(HOUR(C2761)&gt;9,HOUR(C2761),CONCATENATE(0,HOUR(C2761))),IF(MINUTE(C2761)&gt;9,MINUTE(C2761),CONCATENATE(0,MINUTE(C2761))),":",VLOOKUP(F2761,'Valid Values - Results'!$D$4:$F$12,3,FALSE)),"")</f>
        <v/>
      </c>
      <c r="H2761" s="41"/>
      <c r="I2761" s="41"/>
      <c r="J2761" s="41"/>
      <c r="K2761" s="41"/>
      <c r="L2761" s="41"/>
      <c r="M2761" s="92"/>
      <c r="N2761" s="41"/>
      <c r="O2761" s="41"/>
      <c r="P2761" s="41"/>
      <c r="Q2761" s="41"/>
      <c r="R2761" s="41"/>
      <c r="S2761" s="41"/>
      <c r="T2761" s="41"/>
      <c r="U2761" s="47"/>
      <c r="V2761" s="49"/>
      <c r="W2761" s="41"/>
      <c r="X2761" s="41"/>
      <c r="Y2761" s="41"/>
      <c r="AA2761" s="37" t="str">
        <f>IF($I2761&lt;&gt;"",VLOOKUP($I2761,'Valid Values - Search'!$R$4:$T$4719,3,FALSE),"")</f>
        <v/>
      </c>
      <c r="AB2761" s="37" t="str">
        <f>IF($I2761&lt;&gt;"",VLOOKUP($I2761,'Valid Values - Search'!$R$4:$S$4719,2,FALSE),"")</f>
        <v/>
      </c>
      <c r="AC2761" s="38" t="str">
        <f t="shared" si="43"/>
        <v/>
      </c>
      <c r="AD2761" s="38"/>
    </row>
    <row r="2762" spans="1:30">
      <c r="A2762" s="46"/>
      <c r="B2762" s="47"/>
      <c r="C2762" s="49"/>
      <c r="D2762" s="41"/>
      <c r="E2762" s="41"/>
      <c r="F2762" s="41"/>
      <c r="G2762" s="50" t="str">
        <f>IF(A2762&lt;&gt;"",CONCATENATE(A2762,":",YEAR(B2762),IF(MONTH(B2762)&gt;9,MONTH(B2762),CONCATENATE(0,MONTH(B2762))),IF(DAY(B2762)&gt;9,DAY(B2762),CONCATENATE(0,DAY(B2762))),IF(HOUR(C2762)&gt;9,HOUR(C2762),CONCATENATE(0,HOUR(C2762))),IF(MINUTE(C2762)&gt;9,MINUTE(C2762),CONCATENATE(0,MINUTE(C2762))),":",VLOOKUP(F2762,'Valid Values - Results'!$D$4:$F$12,3,FALSE)),"")</f>
        <v/>
      </c>
      <c r="H2762" s="41"/>
      <c r="I2762" s="41"/>
      <c r="J2762" s="41"/>
      <c r="K2762" s="41"/>
      <c r="L2762" s="41"/>
      <c r="M2762" s="92"/>
      <c r="N2762" s="41"/>
      <c r="O2762" s="41"/>
      <c r="P2762" s="41"/>
      <c r="Q2762" s="41"/>
      <c r="R2762" s="41"/>
      <c r="S2762" s="41"/>
      <c r="T2762" s="41"/>
      <c r="U2762" s="47"/>
      <c r="V2762" s="49"/>
      <c r="W2762" s="41"/>
      <c r="X2762" s="41"/>
      <c r="Y2762" s="41"/>
      <c r="AA2762" s="37" t="str">
        <f>IF($I2762&lt;&gt;"",VLOOKUP($I2762,'Valid Values - Search'!$R$4:$T$4719,3,FALSE),"")</f>
        <v/>
      </c>
      <c r="AB2762" s="37" t="str">
        <f>IF($I2762&lt;&gt;"",VLOOKUP($I2762,'Valid Values - Search'!$R$4:$S$4719,2,FALSE),"")</f>
        <v/>
      </c>
      <c r="AC2762" s="38" t="str">
        <f t="shared" si="43"/>
        <v/>
      </c>
      <c r="AD2762" s="38"/>
    </row>
    <row r="2763" spans="1:30">
      <c r="A2763" s="46"/>
      <c r="B2763" s="47"/>
      <c r="C2763" s="49"/>
      <c r="D2763" s="41"/>
      <c r="E2763" s="41"/>
      <c r="F2763" s="41"/>
      <c r="G2763" s="50" t="str">
        <f>IF(A2763&lt;&gt;"",CONCATENATE(A2763,":",YEAR(B2763),IF(MONTH(B2763)&gt;9,MONTH(B2763),CONCATENATE(0,MONTH(B2763))),IF(DAY(B2763)&gt;9,DAY(B2763),CONCATENATE(0,DAY(B2763))),IF(HOUR(C2763)&gt;9,HOUR(C2763),CONCATENATE(0,HOUR(C2763))),IF(MINUTE(C2763)&gt;9,MINUTE(C2763),CONCATENATE(0,MINUTE(C2763))),":",VLOOKUP(F2763,'Valid Values - Results'!$D$4:$F$12,3,FALSE)),"")</f>
        <v/>
      </c>
      <c r="H2763" s="41"/>
      <c r="I2763" s="41"/>
      <c r="J2763" s="41"/>
      <c r="K2763" s="41"/>
      <c r="L2763" s="41"/>
      <c r="M2763" s="92"/>
      <c r="N2763" s="41"/>
      <c r="O2763" s="41"/>
      <c r="P2763" s="41"/>
      <c r="Q2763" s="41"/>
      <c r="R2763" s="41"/>
      <c r="S2763" s="41"/>
      <c r="T2763" s="41"/>
      <c r="U2763" s="47"/>
      <c r="V2763" s="49"/>
      <c r="W2763" s="41"/>
      <c r="X2763" s="41"/>
      <c r="Y2763" s="41"/>
      <c r="AA2763" s="37" t="str">
        <f>IF($I2763&lt;&gt;"",VLOOKUP($I2763,'Valid Values - Search'!$R$4:$T$4719,3,FALSE),"")</f>
        <v/>
      </c>
      <c r="AB2763" s="37" t="str">
        <f>IF($I2763&lt;&gt;"",VLOOKUP($I2763,'Valid Values - Search'!$R$4:$S$4719,2,FALSE),"")</f>
        <v/>
      </c>
      <c r="AC2763" s="38" t="str">
        <f t="shared" si="43"/>
        <v/>
      </c>
      <c r="AD2763" s="38"/>
    </row>
    <row r="2764" spans="1:30">
      <c r="A2764" s="46"/>
      <c r="B2764" s="47"/>
      <c r="C2764" s="49"/>
      <c r="D2764" s="41"/>
      <c r="E2764" s="41"/>
      <c r="F2764" s="41"/>
      <c r="G2764" s="50" t="str">
        <f>IF(A2764&lt;&gt;"",CONCATENATE(A2764,":",YEAR(B2764),IF(MONTH(B2764)&gt;9,MONTH(B2764),CONCATENATE(0,MONTH(B2764))),IF(DAY(B2764)&gt;9,DAY(B2764),CONCATENATE(0,DAY(B2764))),IF(HOUR(C2764)&gt;9,HOUR(C2764),CONCATENATE(0,HOUR(C2764))),IF(MINUTE(C2764)&gt;9,MINUTE(C2764),CONCATENATE(0,MINUTE(C2764))),":",VLOOKUP(F2764,'Valid Values - Results'!$D$4:$F$12,3,FALSE)),"")</f>
        <v/>
      </c>
      <c r="H2764" s="41"/>
      <c r="I2764" s="41"/>
      <c r="J2764" s="41"/>
      <c r="K2764" s="41"/>
      <c r="L2764" s="41"/>
      <c r="M2764" s="92"/>
      <c r="N2764" s="41"/>
      <c r="O2764" s="41"/>
      <c r="P2764" s="41"/>
      <c r="Q2764" s="41"/>
      <c r="R2764" s="41"/>
      <c r="S2764" s="41"/>
      <c r="T2764" s="41"/>
      <c r="U2764" s="47"/>
      <c r="V2764" s="49"/>
      <c r="W2764" s="41"/>
      <c r="X2764" s="41"/>
      <c r="Y2764" s="41"/>
      <c r="AA2764" s="37" t="str">
        <f>IF($I2764&lt;&gt;"",VLOOKUP($I2764,'Valid Values - Search'!$R$4:$T$4719,3,FALSE),"")</f>
        <v/>
      </c>
      <c r="AB2764" s="37" t="str">
        <f>IF($I2764&lt;&gt;"",VLOOKUP($I2764,'Valid Values - Search'!$R$4:$S$4719,2,FALSE),"")</f>
        <v/>
      </c>
      <c r="AC2764" s="38" t="str">
        <f t="shared" si="43"/>
        <v/>
      </c>
      <c r="AD2764" s="38"/>
    </row>
    <row r="2765" spans="1:30">
      <c r="A2765" s="46"/>
      <c r="B2765" s="47"/>
      <c r="C2765" s="49"/>
      <c r="D2765" s="41"/>
      <c r="E2765" s="41"/>
      <c r="F2765" s="41"/>
      <c r="G2765" s="50" t="str">
        <f>IF(A2765&lt;&gt;"",CONCATENATE(A2765,":",YEAR(B2765),IF(MONTH(B2765)&gt;9,MONTH(B2765),CONCATENATE(0,MONTH(B2765))),IF(DAY(B2765)&gt;9,DAY(B2765),CONCATENATE(0,DAY(B2765))),IF(HOUR(C2765)&gt;9,HOUR(C2765),CONCATENATE(0,HOUR(C2765))),IF(MINUTE(C2765)&gt;9,MINUTE(C2765),CONCATENATE(0,MINUTE(C2765))),":",VLOOKUP(F2765,'Valid Values - Results'!$D$4:$F$12,3,FALSE)),"")</f>
        <v/>
      </c>
      <c r="H2765" s="41"/>
      <c r="I2765" s="41"/>
      <c r="J2765" s="41"/>
      <c r="K2765" s="41"/>
      <c r="L2765" s="41"/>
      <c r="M2765" s="92"/>
      <c r="N2765" s="41"/>
      <c r="O2765" s="41"/>
      <c r="P2765" s="41"/>
      <c r="Q2765" s="41"/>
      <c r="R2765" s="41"/>
      <c r="S2765" s="41"/>
      <c r="T2765" s="41"/>
      <c r="U2765" s="47"/>
      <c r="V2765" s="49"/>
      <c r="W2765" s="41"/>
      <c r="X2765" s="41"/>
      <c r="Y2765" s="41"/>
      <c r="AA2765" s="37" t="str">
        <f>IF($I2765&lt;&gt;"",VLOOKUP($I2765,'Valid Values - Search'!$R$4:$T$4719,3,FALSE),"")</f>
        <v/>
      </c>
      <c r="AB2765" s="37" t="str">
        <f>IF($I2765&lt;&gt;"",VLOOKUP($I2765,'Valid Values - Search'!$R$4:$S$4719,2,FALSE),"")</f>
        <v/>
      </c>
      <c r="AC2765" s="38" t="str">
        <f t="shared" si="43"/>
        <v/>
      </c>
      <c r="AD2765" s="38"/>
    </row>
    <row r="2766" spans="1:30">
      <c r="A2766" s="46"/>
      <c r="B2766" s="47"/>
      <c r="C2766" s="49"/>
      <c r="D2766" s="41"/>
      <c r="E2766" s="41"/>
      <c r="F2766" s="41"/>
      <c r="G2766" s="50" t="str">
        <f>IF(A2766&lt;&gt;"",CONCATENATE(A2766,":",YEAR(B2766),IF(MONTH(B2766)&gt;9,MONTH(B2766),CONCATENATE(0,MONTH(B2766))),IF(DAY(B2766)&gt;9,DAY(B2766),CONCATENATE(0,DAY(B2766))),IF(HOUR(C2766)&gt;9,HOUR(C2766),CONCATENATE(0,HOUR(C2766))),IF(MINUTE(C2766)&gt;9,MINUTE(C2766),CONCATENATE(0,MINUTE(C2766))),":",VLOOKUP(F2766,'Valid Values - Results'!$D$4:$F$12,3,FALSE)),"")</f>
        <v/>
      </c>
      <c r="H2766" s="41"/>
      <c r="I2766" s="41"/>
      <c r="J2766" s="41"/>
      <c r="K2766" s="41"/>
      <c r="L2766" s="41"/>
      <c r="M2766" s="92"/>
      <c r="N2766" s="41"/>
      <c r="O2766" s="41"/>
      <c r="P2766" s="41"/>
      <c r="Q2766" s="41"/>
      <c r="R2766" s="41"/>
      <c r="S2766" s="41"/>
      <c r="T2766" s="41"/>
      <c r="U2766" s="47"/>
      <c r="V2766" s="49"/>
      <c r="W2766" s="41"/>
      <c r="X2766" s="41"/>
      <c r="Y2766" s="41"/>
      <c r="AA2766" s="37" t="str">
        <f>IF($I2766&lt;&gt;"",VLOOKUP($I2766,'Valid Values - Search'!$R$4:$T$4719,3,FALSE),"")</f>
        <v/>
      </c>
      <c r="AB2766" s="37" t="str">
        <f>IF($I2766&lt;&gt;"",VLOOKUP($I2766,'Valid Values - Search'!$R$4:$S$4719,2,FALSE),"")</f>
        <v/>
      </c>
      <c r="AC2766" s="38" t="str">
        <f t="shared" si="43"/>
        <v/>
      </c>
      <c r="AD2766" s="38"/>
    </row>
    <row r="2767" spans="1:30">
      <c r="A2767" s="46"/>
      <c r="B2767" s="47"/>
      <c r="C2767" s="49"/>
      <c r="D2767" s="41"/>
      <c r="E2767" s="41"/>
      <c r="F2767" s="41"/>
      <c r="G2767" s="50" t="str">
        <f>IF(A2767&lt;&gt;"",CONCATENATE(A2767,":",YEAR(B2767),IF(MONTH(B2767)&gt;9,MONTH(B2767),CONCATENATE(0,MONTH(B2767))),IF(DAY(B2767)&gt;9,DAY(B2767),CONCATENATE(0,DAY(B2767))),IF(HOUR(C2767)&gt;9,HOUR(C2767),CONCATENATE(0,HOUR(C2767))),IF(MINUTE(C2767)&gt;9,MINUTE(C2767),CONCATENATE(0,MINUTE(C2767))),":",VLOOKUP(F2767,'Valid Values - Results'!$D$4:$F$12,3,FALSE)),"")</f>
        <v/>
      </c>
      <c r="H2767" s="41"/>
      <c r="I2767" s="41"/>
      <c r="J2767" s="41"/>
      <c r="K2767" s="41"/>
      <c r="L2767" s="41"/>
      <c r="M2767" s="92"/>
      <c r="N2767" s="41"/>
      <c r="O2767" s="41"/>
      <c r="P2767" s="41"/>
      <c r="Q2767" s="41"/>
      <c r="R2767" s="41"/>
      <c r="S2767" s="41"/>
      <c r="T2767" s="41"/>
      <c r="U2767" s="47"/>
      <c r="V2767" s="49"/>
      <c r="W2767" s="41"/>
      <c r="X2767" s="41"/>
      <c r="Y2767" s="41"/>
      <c r="AA2767" s="37" t="str">
        <f>IF($I2767&lt;&gt;"",VLOOKUP($I2767,'Valid Values - Search'!$R$4:$T$4719,3,FALSE),"")</f>
        <v/>
      </c>
      <c r="AB2767" s="37" t="str">
        <f>IF($I2767&lt;&gt;"",VLOOKUP($I2767,'Valid Values - Search'!$R$4:$S$4719,2,FALSE),"")</f>
        <v/>
      </c>
      <c r="AC2767" s="38" t="str">
        <f t="shared" si="43"/>
        <v/>
      </c>
      <c r="AD2767" s="38"/>
    </row>
    <row r="2768" spans="1:30">
      <c r="A2768" s="46"/>
      <c r="B2768" s="47"/>
      <c r="C2768" s="49"/>
      <c r="D2768" s="41"/>
      <c r="E2768" s="41"/>
      <c r="F2768" s="41"/>
      <c r="G2768" s="50" t="str">
        <f>IF(A2768&lt;&gt;"",CONCATENATE(A2768,":",YEAR(B2768),IF(MONTH(B2768)&gt;9,MONTH(B2768),CONCATENATE(0,MONTH(B2768))),IF(DAY(B2768)&gt;9,DAY(B2768),CONCATENATE(0,DAY(B2768))),IF(HOUR(C2768)&gt;9,HOUR(C2768),CONCATENATE(0,HOUR(C2768))),IF(MINUTE(C2768)&gt;9,MINUTE(C2768),CONCATENATE(0,MINUTE(C2768))),":",VLOOKUP(F2768,'Valid Values - Results'!$D$4:$F$12,3,FALSE)),"")</f>
        <v/>
      </c>
      <c r="H2768" s="41"/>
      <c r="I2768" s="41"/>
      <c r="J2768" s="41"/>
      <c r="K2768" s="41"/>
      <c r="L2768" s="41"/>
      <c r="M2768" s="92"/>
      <c r="N2768" s="41"/>
      <c r="O2768" s="41"/>
      <c r="P2768" s="41"/>
      <c r="Q2768" s="41"/>
      <c r="R2768" s="41"/>
      <c r="S2768" s="41"/>
      <c r="T2768" s="41"/>
      <c r="U2768" s="47"/>
      <c r="V2768" s="49"/>
      <c r="W2768" s="41"/>
      <c r="X2768" s="41"/>
      <c r="Y2768" s="41"/>
      <c r="AA2768" s="37" t="str">
        <f>IF($I2768&lt;&gt;"",VLOOKUP($I2768,'Valid Values - Search'!$R$4:$T$4719,3,FALSE),"")</f>
        <v/>
      </c>
      <c r="AB2768" s="37" t="str">
        <f>IF($I2768&lt;&gt;"",VLOOKUP($I2768,'Valid Values - Search'!$R$4:$S$4719,2,FALSE),"")</f>
        <v/>
      </c>
      <c r="AC2768" s="38" t="str">
        <f t="shared" si="43"/>
        <v/>
      </c>
      <c r="AD2768" s="38"/>
    </row>
    <row r="2769" spans="1:30">
      <c r="A2769" s="46"/>
      <c r="B2769" s="47"/>
      <c r="C2769" s="49"/>
      <c r="D2769" s="41"/>
      <c r="E2769" s="41"/>
      <c r="F2769" s="41"/>
      <c r="G2769" s="50" t="str">
        <f>IF(A2769&lt;&gt;"",CONCATENATE(A2769,":",YEAR(B2769),IF(MONTH(B2769)&gt;9,MONTH(B2769),CONCATENATE(0,MONTH(B2769))),IF(DAY(B2769)&gt;9,DAY(B2769),CONCATENATE(0,DAY(B2769))),IF(HOUR(C2769)&gt;9,HOUR(C2769),CONCATENATE(0,HOUR(C2769))),IF(MINUTE(C2769)&gt;9,MINUTE(C2769),CONCATENATE(0,MINUTE(C2769))),":",VLOOKUP(F2769,'Valid Values - Results'!$D$4:$F$12,3,FALSE)),"")</f>
        <v/>
      </c>
      <c r="H2769" s="41"/>
      <c r="I2769" s="41"/>
      <c r="J2769" s="41"/>
      <c r="K2769" s="41"/>
      <c r="L2769" s="41"/>
      <c r="M2769" s="92"/>
      <c r="N2769" s="41"/>
      <c r="O2769" s="41"/>
      <c r="P2769" s="41"/>
      <c r="Q2769" s="41"/>
      <c r="R2769" s="41"/>
      <c r="S2769" s="41"/>
      <c r="T2769" s="41"/>
      <c r="U2769" s="47"/>
      <c r="V2769" s="49"/>
      <c r="W2769" s="41"/>
      <c r="X2769" s="41"/>
      <c r="Y2769" s="41"/>
      <c r="AA2769" s="37" t="str">
        <f>IF($I2769&lt;&gt;"",VLOOKUP($I2769,'Valid Values - Search'!$R$4:$T$4719,3,FALSE),"")</f>
        <v/>
      </c>
      <c r="AB2769" s="37" t="str">
        <f>IF($I2769&lt;&gt;"",VLOOKUP($I2769,'Valid Values - Search'!$R$4:$S$4719,2,FALSE),"")</f>
        <v/>
      </c>
      <c r="AC2769" s="38" t="str">
        <f t="shared" si="43"/>
        <v/>
      </c>
      <c r="AD2769" s="38"/>
    </row>
    <row r="2770" spans="1:30">
      <c r="A2770" s="46"/>
      <c r="B2770" s="47"/>
      <c r="C2770" s="49"/>
      <c r="D2770" s="41"/>
      <c r="E2770" s="41"/>
      <c r="F2770" s="41"/>
      <c r="G2770" s="50" t="str">
        <f>IF(A2770&lt;&gt;"",CONCATENATE(A2770,":",YEAR(B2770),IF(MONTH(B2770)&gt;9,MONTH(B2770),CONCATENATE(0,MONTH(B2770))),IF(DAY(B2770)&gt;9,DAY(B2770),CONCATENATE(0,DAY(B2770))),IF(HOUR(C2770)&gt;9,HOUR(C2770),CONCATENATE(0,HOUR(C2770))),IF(MINUTE(C2770)&gt;9,MINUTE(C2770),CONCATENATE(0,MINUTE(C2770))),":",VLOOKUP(F2770,'Valid Values - Results'!$D$4:$F$12,3,FALSE)),"")</f>
        <v/>
      </c>
      <c r="H2770" s="41"/>
      <c r="I2770" s="41"/>
      <c r="J2770" s="41"/>
      <c r="K2770" s="41"/>
      <c r="L2770" s="41"/>
      <c r="M2770" s="92"/>
      <c r="N2770" s="41"/>
      <c r="O2770" s="41"/>
      <c r="P2770" s="41"/>
      <c r="Q2770" s="41"/>
      <c r="R2770" s="41"/>
      <c r="S2770" s="41"/>
      <c r="T2770" s="41"/>
      <c r="U2770" s="47"/>
      <c r="V2770" s="49"/>
      <c r="W2770" s="41"/>
      <c r="X2770" s="41"/>
      <c r="Y2770" s="41"/>
      <c r="AA2770" s="37" t="str">
        <f>IF($I2770&lt;&gt;"",VLOOKUP($I2770,'Valid Values - Search'!$R$4:$T$4719,3,FALSE),"")</f>
        <v/>
      </c>
      <c r="AB2770" s="37" t="str">
        <f>IF($I2770&lt;&gt;"",VLOOKUP($I2770,'Valid Values - Search'!$R$4:$S$4719,2,FALSE),"")</f>
        <v/>
      </c>
      <c r="AC2770" s="38" t="str">
        <f t="shared" si="43"/>
        <v/>
      </c>
      <c r="AD2770" s="38"/>
    </row>
    <row r="2771" spans="1:30">
      <c r="A2771" s="46"/>
      <c r="B2771" s="47"/>
      <c r="C2771" s="49"/>
      <c r="D2771" s="41"/>
      <c r="E2771" s="41"/>
      <c r="F2771" s="41"/>
      <c r="G2771" s="50" t="str">
        <f>IF(A2771&lt;&gt;"",CONCATENATE(A2771,":",YEAR(B2771),IF(MONTH(B2771)&gt;9,MONTH(B2771),CONCATENATE(0,MONTH(B2771))),IF(DAY(B2771)&gt;9,DAY(B2771),CONCATENATE(0,DAY(B2771))),IF(HOUR(C2771)&gt;9,HOUR(C2771),CONCATENATE(0,HOUR(C2771))),IF(MINUTE(C2771)&gt;9,MINUTE(C2771),CONCATENATE(0,MINUTE(C2771))),":",VLOOKUP(F2771,'Valid Values - Results'!$D$4:$F$12,3,FALSE)),"")</f>
        <v/>
      </c>
      <c r="H2771" s="41"/>
      <c r="I2771" s="41"/>
      <c r="J2771" s="41"/>
      <c r="K2771" s="41"/>
      <c r="L2771" s="41"/>
      <c r="M2771" s="92"/>
      <c r="N2771" s="41"/>
      <c r="O2771" s="41"/>
      <c r="P2771" s="41"/>
      <c r="Q2771" s="41"/>
      <c r="R2771" s="41"/>
      <c r="S2771" s="41"/>
      <c r="T2771" s="41"/>
      <c r="U2771" s="47"/>
      <c r="V2771" s="49"/>
      <c r="W2771" s="41"/>
      <c r="X2771" s="41"/>
      <c r="Y2771" s="41"/>
      <c r="AA2771" s="37" t="str">
        <f>IF($I2771&lt;&gt;"",VLOOKUP($I2771,'Valid Values - Search'!$R$4:$T$4719,3,FALSE),"")</f>
        <v/>
      </c>
      <c r="AB2771" s="37" t="str">
        <f>IF($I2771&lt;&gt;"",VLOOKUP($I2771,'Valid Values - Search'!$R$4:$S$4719,2,FALSE),"")</f>
        <v/>
      </c>
      <c r="AC2771" s="38" t="str">
        <f t="shared" si="43"/>
        <v/>
      </c>
      <c r="AD2771" s="38"/>
    </row>
    <row r="2772" spans="1:30">
      <c r="A2772" s="46"/>
      <c r="B2772" s="47"/>
      <c r="C2772" s="49"/>
      <c r="D2772" s="41"/>
      <c r="E2772" s="41"/>
      <c r="F2772" s="41"/>
      <c r="G2772" s="50" t="str">
        <f>IF(A2772&lt;&gt;"",CONCATENATE(A2772,":",YEAR(B2772),IF(MONTH(B2772)&gt;9,MONTH(B2772),CONCATENATE(0,MONTH(B2772))),IF(DAY(B2772)&gt;9,DAY(B2772),CONCATENATE(0,DAY(B2772))),IF(HOUR(C2772)&gt;9,HOUR(C2772),CONCATENATE(0,HOUR(C2772))),IF(MINUTE(C2772)&gt;9,MINUTE(C2772),CONCATENATE(0,MINUTE(C2772))),":",VLOOKUP(F2772,'Valid Values - Results'!$D$4:$F$12,3,FALSE)),"")</f>
        <v/>
      </c>
      <c r="H2772" s="41"/>
      <c r="I2772" s="41"/>
      <c r="J2772" s="41"/>
      <c r="K2772" s="41"/>
      <c r="L2772" s="41"/>
      <c r="M2772" s="92"/>
      <c r="N2772" s="41"/>
      <c r="O2772" s="41"/>
      <c r="P2772" s="41"/>
      <c r="Q2772" s="41"/>
      <c r="R2772" s="41"/>
      <c r="S2772" s="41"/>
      <c r="T2772" s="41"/>
      <c r="U2772" s="47"/>
      <c r="V2772" s="49"/>
      <c r="W2772" s="41"/>
      <c r="X2772" s="41"/>
      <c r="Y2772" s="41"/>
      <c r="AA2772" s="37" t="str">
        <f>IF($I2772&lt;&gt;"",VLOOKUP($I2772,'Valid Values - Search'!$R$4:$T$4719,3,FALSE),"")</f>
        <v/>
      </c>
      <c r="AB2772" s="37" t="str">
        <f>IF($I2772&lt;&gt;"",VLOOKUP($I2772,'Valid Values - Search'!$R$4:$S$4719,2,FALSE),"")</f>
        <v/>
      </c>
      <c r="AC2772" s="38" t="str">
        <f t="shared" si="43"/>
        <v/>
      </c>
      <c r="AD2772" s="38"/>
    </row>
    <row r="2773" spans="1:30">
      <c r="A2773" s="46"/>
      <c r="B2773" s="47"/>
      <c r="C2773" s="49"/>
      <c r="D2773" s="41"/>
      <c r="E2773" s="41"/>
      <c r="F2773" s="41"/>
      <c r="G2773" s="50" t="str">
        <f>IF(A2773&lt;&gt;"",CONCATENATE(A2773,":",YEAR(B2773),IF(MONTH(B2773)&gt;9,MONTH(B2773),CONCATENATE(0,MONTH(B2773))),IF(DAY(B2773)&gt;9,DAY(B2773),CONCATENATE(0,DAY(B2773))),IF(HOUR(C2773)&gt;9,HOUR(C2773),CONCATENATE(0,HOUR(C2773))),IF(MINUTE(C2773)&gt;9,MINUTE(C2773),CONCATENATE(0,MINUTE(C2773))),":",VLOOKUP(F2773,'Valid Values - Results'!$D$4:$F$12,3,FALSE)),"")</f>
        <v/>
      </c>
      <c r="H2773" s="41"/>
      <c r="I2773" s="41"/>
      <c r="J2773" s="41"/>
      <c r="K2773" s="41"/>
      <c r="L2773" s="41"/>
      <c r="M2773" s="92"/>
      <c r="N2773" s="41"/>
      <c r="O2773" s="41"/>
      <c r="P2773" s="41"/>
      <c r="Q2773" s="41"/>
      <c r="R2773" s="41"/>
      <c r="S2773" s="41"/>
      <c r="T2773" s="41"/>
      <c r="U2773" s="47"/>
      <c r="V2773" s="49"/>
      <c r="W2773" s="41"/>
      <c r="X2773" s="41"/>
      <c r="Y2773" s="41"/>
      <c r="AA2773" s="37" t="str">
        <f>IF($I2773&lt;&gt;"",VLOOKUP($I2773,'Valid Values - Search'!$R$4:$T$4719,3,FALSE),"")</f>
        <v/>
      </c>
      <c r="AB2773" s="37" t="str">
        <f>IF($I2773&lt;&gt;"",VLOOKUP($I2773,'Valid Values - Search'!$R$4:$S$4719,2,FALSE),"")</f>
        <v/>
      </c>
      <c r="AC2773" s="38" t="str">
        <f t="shared" si="43"/>
        <v/>
      </c>
      <c r="AD2773" s="38"/>
    </row>
    <row r="2774" spans="1:30">
      <c r="A2774" s="46"/>
      <c r="B2774" s="47"/>
      <c r="C2774" s="49"/>
      <c r="D2774" s="41"/>
      <c r="E2774" s="41"/>
      <c r="F2774" s="41"/>
      <c r="G2774" s="50" t="str">
        <f>IF(A2774&lt;&gt;"",CONCATENATE(A2774,":",YEAR(B2774),IF(MONTH(B2774)&gt;9,MONTH(B2774),CONCATENATE(0,MONTH(B2774))),IF(DAY(B2774)&gt;9,DAY(B2774),CONCATENATE(0,DAY(B2774))),IF(HOUR(C2774)&gt;9,HOUR(C2774),CONCATENATE(0,HOUR(C2774))),IF(MINUTE(C2774)&gt;9,MINUTE(C2774),CONCATENATE(0,MINUTE(C2774))),":",VLOOKUP(F2774,'Valid Values - Results'!$D$4:$F$12,3,FALSE)),"")</f>
        <v/>
      </c>
      <c r="H2774" s="41"/>
      <c r="I2774" s="41"/>
      <c r="J2774" s="41"/>
      <c r="K2774" s="41"/>
      <c r="L2774" s="41"/>
      <c r="M2774" s="92"/>
      <c r="N2774" s="41"/>
      <c r="O2774" s="41"/>
      <c r="P2774" s="41"/>
      <c r="Q2774" s="41"/>
      <c r="R2774" s="41"/>
      <c r="S2774" s="41"/>
      <c r="T2774" s="41"/>
      <c r="U2774" s="47"/>
      <c r="V2774" s="49"/>
      <c r="W2774" s="41"/>
      <c r="X2774" s="41"/>
      <c r="Y2774" s="41"/>
      <c r="AA2774" s="37" t="str">
        <f>IF($I2774&lt;&gt;"",VLOOKUP($I2774,'Valid Values - Search'!$R$4:$T$4719,3,FALSE),"")</f>
        <v/>
      </c>
      <c r="AB2774" s="37" t="str">
        <f>IF($I2774&lt;&gt;"",VLOOKUP($I2774,'Valid Values - Search'!$R$4:$S$4719,2,FALSE),"")</f>
        <v/>
      </c>
      <c r="AC2774" s="38" t="str">
        <f t="shared" si="43"/>
        <v/>
      </c>
      <c r="AD2774" s="38"/>
    </row>
    <row r="2775" spans="1:30">
      <c r="A2775" s="46"/>
      <c r="B2775" s="47"/>
      <c r="C2775" s="49"/>
      <c r="D2775" s="41"/>
      <c r="E2775" s="41"/>
      <c r="F2775" s="41"/>
      <c r="G2775" s="50" t="str">
        <f>IF(A2775&lt;&gt;"",CONCATENATE(A2775,":",YEAR(B2775),IF(MONTH(B2775)&gt;9,MONTH(B2775),CONCATENATE(0,MONTH(B2775))),IF(DAY(B2775)&gt;9,DAY(B2775),CONCATENATE(0,DAY(B2775))),IF(HOUR(C2775)&gt;9,HOUR(C2775),CONCATENATE(0,HOUR(C2775))),IF(MINUTE(C2775)&gt;9,MINUTE(C2775),CONCATENATE(0,MINUTE(C2775))),":",VLOOKUP(F2775,'Valid Values - Results'!$D$4:$F$12,3,FALSE)),"")</f>
        <v/>
      </c>
      <c r="H2775" s="41"/>
      <c r="I2775" s="41"/>
      <c r="J2775" s="41"/>
      <c r="K2775" s="41"/>
      <c r="L2775" s="41"/>
      <c r="M2775" s="92"/>
      <c r="N2775" s="41"/>
      <c r="O2775" s="41"/>
      <c r="P2775" s="41"/>
      <c r="Q2775" s="41"/>
      <c r="R2775" s="41"/>
      <c r="S2775" s="41"/>
      <c r="T2775" s="41"/>
      <c r="U2775" s="47"/>
      <c r="V2775" s="49"/>
      <c r="W2775" s="41"/>
      <c r="X2775" s="41"/>
      <c r="Y2775" s="41"/>
      <c r="AA2775" s="37" t="str">
        <f>IF($I2775&lt;&gt;"",VLOOKUP($I2775,'Valid Values - Search'!$R$4:$T$4719,3,FALSE),"")</f>
        <v/>
      </c>
      <c r="AB2775" s="37" t="str">
        <f>IF($I2775&lt;&gt;"",VLOOKUP($I2775,'Valid Values - Search'!$R$4:$S$4719,2,FALSE),"")</f>
        <v/>
      </c>
      <c r="AC2775" s="38" t="str">
        <f t="shared" si="43"/>
        <v/>
      </c>
      <c r="AD2775" s="38"/>
    </row>
    <row r="2776" spans="1:30">
      <c r="A2776" s="46"/>
      <c r="B2776" s="47"/>
      <c r="C2776" s="49"/>
      <c r="D2776" s="41"/>
      <c r="E2776" s="41"/>
      <c r="F2776" s="41"/>
      <c r="G2776" s="50" t="str">
        <f>IF(A2776&lt;&gt;"",CONCATENATE(A2776,":",YEAR(B2776),IF(MONTH(B2776)&gt;9,MONTH(B2776),CONCATENATE(0,MONTH(B2776))),IF(DAY(B2776)&gt;9,DAY(B2776),CONCATENATE(0,DAY(B2776))),IF(HOUR(C2776)&gt;9,HOUR(C2776),CONCATENATE(0,HOUR(C2776))),IF(MINUTE(C2776)&gt;9,MINUTE(C2776),CONCATENATE(0,MINUTE(C2776))),":",VLOOKUP(F2776,'Valid Values - Results'!$D$4:$F$12,3,FALSE)),"")</f>
        <v/>
      </c>
      <c r="H2776" s="41"/>
      <c r="I2776" s="41"/>
      <c r="J2776" s="41"/>
      <c r="K2776" s="41"/>
      <c r="L2776" s="41"/>
      <c r="M2776" s="92"/>
      <c r="N2776" s="41"/>
      <c r="O2776" s="41"/>
      <c r="P2776" s="41"/>
      <c r="Q2776" s="41"/>
      <c r="R2776" s="41"/>
      <c r="S2776" s="41"/>
      <c r="T2776" s="41"/>
      <c r="U2776" s="47"/>
      <c r="V2776" s="49"/>
      <c r="W2776" s="41"/>
      <c r="X2776" s="41"/>
      <c r="Y2776" s="41"/>
      <c r="AA2776" s="37" t="str">
        <f>IF($I2776&lt;&gt;"",VLOOKUP($I2776,'Valid Values - Search'!$R$4:$T$4719,3,FALSE),"")</f>
        <v/>
      </c>
      <c r="AB2776" s="37" t="str">
        <f>IF($I2776&lt;&gt;"",VLOOKUP($I2776,'Valid Values - Search'!$R$4:$S$4719,2,FALSE),"")</f>
        <v/>
      </c>
      <c r="AC2776" s="38" t="str">
        <f t="shared" si="43"/>
        <v/>
      </c>
      <c r="AD2776" s="38"/>
    </row>
    <row r="2777" spans="1:30">
      <c r="A2777" s="46"/>
      <c r="B2777" s="47"/>
      <c r="C2777" s="49"/>
      <c r="D2777" s="41"/>
      <c r="E2777" s="41"/>
      <c r="F2777" s="41"/>
      <c r="G2777" s="50" t="str">
        <f>IF(A2777&lt;&gt;"",CONCATENATE(A2777,":",YEAR(B2777),IF(MONTH(B2777)&gt;9,MONTH(B2777),CONCATENATE(0,MONTH(B2777))),IF(DAY(B2777)&gt;9,DAY(B2777),CONCATENATE(0,DAY(B2777))),IF(HOUR(C2777)&gt;9,HOUR(C2777),CONCATENATE(0,HOUR(C2777))),IF(MINUTE(C2777)&gt;9,MINUTE(C2777),CONCATENATE(0,MINUTE(C2777))),":",VLOOKUP(F2777,'Valid Values - Results'!$D$4:$F$12,3,FALSE)),"")</f>
        <v/>
      </c>
      <c r="H2777" s="41"/>
      <c r="I2777" s="41"/>
      <c r="J2777" s="41"/>
      <c r="K2777" s="41"/>
      <c r="L2777" s="41"/>
      <c r="M2777" s="92"/>
      <c r="N2777" s="41"/>
      <c r="O2777" s="41"/>
      <c r="P2777" s="41"/>
      <c r="Q2777" s="41"/>
      <c r="R2777" s="41"/>
      <c r="S2777" s="41"/>
      <c r="T2777" s="41"/>
      <c r="U2777" s="47"/>
      <c r="V2777" s="49"/>
      <c r="W2777" s="41"/>
      <c r="X2777" s="41"/>
      <c r="Y2777" s="41"/>
      <c r="AA2777" s="37" t="str">
        <f>IF($I2777&lt;&gt;"",VLOOKUP($I2777,'Valid Values - Search'!$R$4:$T$4719,3,FALSE),"")</f>
        <v/>
      </c>
      <c r="AB2777" s="37" t="str">
        <f>IF($I2777&lt;&gt;"",VLOOKUP($I2777,'Valid Values - Search'!$R$4:$S$4719,2,FALSE),"")</f>
        <v/>
      </c>
      <c r="AC2777" s="38" t="str">
        <f t="shared" si="43"/>
        <v/>
      </c>
      <c r="AD2777" s="38"/>
    </row>
    <row r="2778" spans="1:30">
      <c r="A2778" s="46"/>
      <c r="B2778" s="47"/>
      <c r="C2778" s="49"/>
      <c r="D2778" s="41"/>
      <c r="E2778" s="41"/>
      <c r="F2778" s="41"/>
      <c r="G2778" s="50" t="str">
        <f>IF(A2778&lt;&gt;"",CONCATENATE(A2778,":",YEAR(B2778),IF(MONTH(B2778)&gt;9,MONTH(B2778),CONCATENATE(0,MONTH(B2778))),IF(DAY(B2778)&gt;9,DAY(B2778),CONCATENATE(0,DAY(B2778))),IF(HOUR(C2778)&gt;9,HOUR(C2778),CONCATENATE(0,HOUR(C2778))),IF(MINUTE(C2778)&gt;9,MINUTE(C2778),CONCATENATE(0,MINUTE(C2778))),":",VLOOKUP(F2778,'Valid Values - Results'!$D$4:$F$12,3,FALSE)),"")</f>
        <v/>
      </c>
      <c r="H2778" s="41"/>
      <c r="I2778" s="41"/>
      <c r="J2778" s="41"/>
      <c r="K2778" s="41"/>
      <c r="L2778" s="41"/>
      <c r="M2778" s="92"/>
      <c r="N2778" s="41"/>
      <c r="O2778" s="41"/>
      <c r="P2778" s="41"/>
      <c r="Q2778" s="41"/>
      <c r="R2778" s="41"/>
      <c r="S2778" s="41"/>
      <c r="T2778" s="41"/>
      <c r="U2778" s="47"/>
      <c r="V2778" s="49"/>
      <c r="W2778" s="41"/>
      <c r="X2778" s="41"/>
      <c r="Y2778" s="41"/>
      <c r="AA2778" s="37" t="str">
        <f>IF($I2778&lt;&gt;"",VLOOKUP($I2778,'Valid Values - Search'!$R$4:$T$4719,3,FALSE),"")</f>
        <v/>
      </c>
      <c r="AB2778" s="37" t="str">
        <f>IF($I2778&lt;&gt;"",VLOOKUP($I2778,'Valid Values - Search'!$R$4:$S$4719,2,FALSE),"")</f>
        <v/>
      </c>
      <c r="AC2778" s="38" t="str">
        <f t="shared" si="43"/>
        <v/>
      </c>
      <c r="AD2778" s="38"/>
    </row>
    <row r="2779" spans="1:30">
      <c r="A2779" s="46"/>
      <c r="B2779" s="47"/>
      <c r="C2779" s="49"/>
      <c r="D2779" s="41"/>
      <c r="E2779" s="41"/>
      <c r="F2779" s="41"/>
      <c r="G2779" s="50" t="str">
        <f>IF(A2779&lt;&gt;"",CONCATENATE(A2779,":",YEAR(B2779),IF(MONTH(B2779)&gt;9,MONTH(B2779),CONCATENATE(0,MONTH(B2779))),IF(DAY(B2779)&gt;9,DAY(B2779),CONCATENATE(0,DAY(B2779))),IF(HOUR(C2779)&gt;9,HOUR(C2779),CONCATENATE(0,HOUR(C2779))),IF(MINUTE(C2779)&gt;9,MINUTE(C2779),CONCATENATE(0,MINUTE(C2779))),":",VLOOKUP(F2779,'Valid Values - Results'!$D$4:$F$12,3,FALSE)),"")</f>
        <v/>
      </c>
      <c r="H2779" s="41"/>
      <c r="I2779" s="41"/>
      <c r="J2779" s="41"/>
      <c r="K2779" s="41"/>
      <c r="L2779" s="41"/>
      <c r="M2779" s="92"/>
      <c r="N2779" s="41"/>
      <c r="O2779" s="41"/>
      <c r="P2779" s="41"/>
      <c r="Q2779" s="41"/>
      <c r="R2779" s="41"/>
      <c r="S2779" s="41"/>
      <c r="T2779" s="41"/>
      <c r="U2779" s="47"/>
      <c r="V2779" s="49"/>
      <c r="W2779" s="41"/>
      <c r="X2779" s="41"/>
      <c r="Y2779" s="41"/>
      <c r="AA2779" s="37" t="str">
        <f>IF($I2779&lt;&gt;"",VLOOKUP($I2779,'Valid Values - Search'!$R$4:$T$4719,3,FALSE),"")</f>
        <v/>
      </c>
      <c r="AB2779" s="37" t="str">
        <f>IF($I2779&lt;&gt;"",VLOOKUP($I2779,'Valid Values - Search'!$R$4:$S$4719,2,FALSE),"")</f>
        <v/>
      </c>
      <c r="AC2779" s="38" t="str">
        <f t="shared" si="43"/>
        <v/>
      </c>
      <c r="AD2779" s="38"/>
    </row>
    <row r="2780" spans="1:30">
      <c r="A2780" s="46"/>
      <c r="B2780" s="47"/>
      <c r="C2780" s="49"/>
      <c r="D2780" s="41"/>
      <c r="E2780" s="41"/>
      <c r="F2780" s="41"/>
      <c r="G2780" s="50" t="str">
        <f>IF(A2780&lt;&gt;"",CONCATENATE(A2780,":",YEAR(B2780),IF(MONTH(B2780)&gt;9,MONTH(B2780),CONCATENATE(0,MONTH(B2780))),IF(DAY(B2780)&gt;9,DAY(B2780),CONCATENATE(0,DAY(B2780))),IF(HOUR(C2780)&gt;9,HOUR(C2780),CONCATENATE(0,HOUR(C2780))),IF(MINUTE(C2780)&gt;9,MINUTE(C2780),CONCATENATE(0,MINUTE(C2780))),":",VLOOKUP(F2780,'Valid Values - Results'!$D$4:$F$12,3,FALSE)),"")</f>
        <v/>
      </c>
      <c r="H2780" s="41"/>
      <c r="I2780" s="41"/>
      <c r="J2780" s="41"/>
      <c r="K2780" s="41"/>
      <c r="L2780" s="41"/>
      <c r="M2780" s="92"/>
      <c r="N2780" s="41"/>
      <c r="O2780" s="41"/>
      <c r="P2780" s="41"/>
      <c r="Q2780" s="41"/>
      <c r="R2780" s="41"/>
      <c r="S2780" s="41"/>
      <c r="T2780" s="41"/>
      <c r="U2780" s="47"/>
      <c r="V2780" s="49"/>
      <c r="W2780" s="41"/>
      <c r="X2780" s="41"/>
      <c r="Y2780" s="41"/>
      <c r="AA2780" s="37" t="str">
        <f>IF($I2780&lt;&gt;"",VLOOKUP($I2780,'Valid Values - Search'!$R$4:$T$4719,3,FALSE),"")</f>
        <v/>
      </c>
      <c r="AB2780" s="37" t="str">
        <f>IF($I2780&lt;&gt;"",VLOOKUP($I2780,'Valid Values - Search'!$R$4:$S$4719,2,FALSE),"")</f>
        <v/>
      </c>
      <c r="AC2780" s="38" t="str">
        <f t="shared" si="43"/>
        <v/>
      </c>
      <c r="AD2780" s="38"/>
    </row>
    <row r="2781" spans="1:30">
      <c r="A2781" s="46"/>
      <c r="B2781" s="47"/>
      <c r="C2781" s="49"/>
      <c r="D2781" s="41"/>
      <c r="E2781" s="41"/>
      <c r="F2781" s="41"/>
      <c r="G2781" s="50" t="str">
        <f>IF(A2781&lt;&gt;"",CONCATENATE(A2781,":",YEAR(B2781),IF(MONTH(B2781)&gt;9,MONTH(B2781),CONCATENATE(0,MONTH(B2781))),IF(DAY(B2781)&gt;9,DAY(B2781),CONCATENATE(0,DAY(B2781))),IF(HOUR(C2781)&gt;9,HOUR(C2781),CONCATENATE(0,HOUR(C2781))),IF(MINUTE(C2781)&gt;9,MINUTE(C2781),CONCATENATE(0,MINUTE(C2781))),":",VLOOKUP(F2781,'Valid Values - Results'!$D$4:$F$12,3,FALSE)),"")</f>
        <v/>
      </c>
      <c r="H2781" s="41"/>
      <c r="I2781" s="41"/>
      <c r="J2781" s="41"/>
      <c r="K2781" s="41"/>
      <c r="L2781" s="41"/>
      <c r="M2781" s="92"/>
      <c r="N2781" s="41"/>
      <c r="O2781" s="41"/>
      <c r="P2781" s="41"/>
      <c r="Q2781" s="41"/>
      <c r="R2781" s="41"/>
      <c r="S2781" s="41"/>
      <c r="T2781" s="41"/>
      <c r="U2781" s="47"/>
      <c r="V2781" s="49"/>
      <c r="W2781" s="41"/>
      <c r="X2781" s="41"/>
      <c r="Y2781" s="41"/>
      <c r="AA2781" s="37" t="str">
        <f>IF($I2781&lt;&gt;"",VLOOKUP($I2781,'Valid Values - Search'!$R$4:$T$4719,3,FALSE),"")</f>
        <v/>
      </c>
      <c r="AB2781" s="37" t="str">
        <f>IF($I2781&lt;&gt;"",VLOOKUP($I2781,'Valid Values - Search'!$R$4:$S$4719,2,FALSE),"")</f>
        <v/>
      </c>
      <c r="AC2781" s="38" t="str">
        <f t="shared" si="43"/>
        <v/>
      </c>
      <c r="AD2781" s="38"/>
    </row>
    <row r="2782" spans="1:30">
      <c r="A2782" s="46"/>
      <c r="B2782" s="47"/>
      <c r="C2782" s="49"/>
      <c r="D2782" s="41"/>
      <c r="E2782" s="41"/>
      <c r="F2782" s="41"/>
      <c r="G2782" s="50" t="str">
        <f>IF(A2782&lt;&gt;"",CONCATENATE(A2782,":",YEAR(B2782),IF(MONTH(B2782)&gt;9,MONTH(B2782),CONCATENATE(0,MONTH(B2782))),IF(DAY(B2782)&gt;9,DAY(B2782),CONCATENATE(0,DAY(B2782))),IF(HOUR(C2782)&gt;9,HOUR(C2782),CONCATENATE(0,HOUR(C2782))),IF(MINUTE(C2782)&gt;9,MINUTE(C2782),CONCATENATE(0,MINUTE(C2782))),":",VLOOKUP(F2782,'Valid Values - Results'!$D$4:$F$12,3,FALSE)),"")</f>
        <v/>
      </c>
      <c r="H2782" s="41"/>
      <c r="I2782" s="41"/>
      <c r="J2782" s="41"/>
      <c r="K2782" s="41"/>
      <c r="L2782" s="41"/>
      <c r="M2782" s="92"/>
      <c r="N2782" s="41"/>
      <c r="O2782" s="41"/>
      <c r="P2782" s="41"/>
      <c r="Q2782" s="41"/>
      <c r="R2782" s="41"/>
      <c r="S2782" s="41"/>
      <c r="T2782" s="41"/>
      <c r="U2782" s="47"/>
      <c r="V2782" s="49"/>
      <c r="W2782" s="41"/>
      <c r="X2782" s="41"/>
      <c r="Y2782" s="41"/>
      <c r="AA2782" s="37" t="str">
        <f>IF($I2782&lt;&gt;"",VLOOKUP($I2782,'Valid Values - Search'!$R$4:$T$4719,3,FALSE),"")</f>
        <v/>
      </c>
      <c r="AB2782" s="37" t="str">
        <f>IF($I2782&lt;&gt;"",VLOOKUP($I2782,'Valid Values - Search'!$R$4:$S$4719,2,FALSE),"")</f>
        <v/>
      </c>
      <c r="AC2782" s="38" t="str">
        <f t="shared" si="43"/>
        <v/>
      </c>
      <c r="AD2782" s="38"/>
    </row>
    <row r="2783" spans="1:30">
      <c r="A2783" s="46"/>
      <c r="B2783" s="47"/>
      <c r="C2783" s="49"/>
      <c r="D2783" s="41"/>
      <c r="E2783" s="41"/>
      <c r="F2783" s="41"/>
      <c r="G2783" s="50" t="str">
        <f>IF(A2783&lt;&gt;"",CONCATENATE(A2783,":",YEAR(B2783),IF(MONTH(B2783)&gt;9,MONTH(B2783),CONCATENATE(0,MONTH(B2783))),IF(DAY(B2783)&gt;9,DAY(B2783),CONCATENATE(0,DAY(B2783))),IF(HOUR(C2783)&gt;9,HOUR(C2783),CONCATENATE(0,HOUR(C2783))),IF(MINUTE(C2783)&gt;9,MINUTE(C2783),CONCATENATE(0,MINUTE(C2783))),":",VLOOKUP(F2783,'Valid Values - Results'!$D$4:$F$12,3,FALSE)),"")</f>
        <v/>
      </c>
      <c r="H2783" s="41"/>
      <c r="I2783" s="41"/>
      <c r="J2783" s="41"/>
      <c r="K2783" s="41"/>
      <c r="L2783" s="41"/>
      <c r="M2783" s="92"/>
      <c r="N2783" s="41"/>
      <c r="O2783" s="41"/>
      <c r="P2783" s="41"/>
      <c r="Q2783" s="41"/>
      <c r="R2783" s="41"/>
      <c r="S2783" s="41"/>
      <c r="T2783" s="41"/>
      <c r="U2783" s="47"/>
      <c r="V2783" s="49"/>
      <c r="W2783" s="41"/>
      <c r="X2783" s="41"/>
      <c r="Y2783" s="41"/>
      <c r="AA2783" s="37" t="str">
        <f>IF($I2783&lt;&gt;"",VLOOKUP($I2783,'Valid Values - Search'!$R$4:$T$4719,3,FALSE),"")</f>
        <v/>
      </c>
      <c r="AB2783" s="37" t="str">
        <f>IF($I2783&lt;&gt;"",VLOOKUP($I2783,'Valid Values - Search'!$R$4:$S$4719,2,FALSE),"")</f>
        <v/>
      </c>
      <c r="AC2783" s="38" t="str">
        <f t="shared" si="43"/>
        <v/>
      </c>
      <c r="AD2783" s="38"/>
    </row>
    <row r="2784" spans="1:30">
      <c r="A2784" s="46"/>
      <c r="B2784" s="47"/>
      <c r="C2784" s="49"/>
      <c r="D2784" s="41"/>
      <c r="E2784" s="41"/>
      <c r="F2784" s="41"/>
      <c r="G2784" s="50" t="str">
        <f>IF(A2784&lt;&gt;"",CONCATENATE(A2784,":",YEAR(B2784),IF(MONTH(B2784)&gt;9,MONTH(B2784),CONCATENATE(0,MONTH(B2784))),IF(DAY(B2784)&gt;9,DAY(B2784),CONCATENATE(0,DAY(B2784))),IF(HOUR(C2784)&gt;9,HOUR(C2784),CONCATENATE(0,HOUR(C2784))),IF(MINUTE(C2784)&gt;9,MINUTE(C2784),CONCATENATE(0,MINUTE(C2784))),":",VLOOKUP(F2784,'Valid Values - Results'!$D$4:$F$12,3,FALSE)),"")</f>
        <v/>
      </c>
      <c r="H2784" s="41"/>
      <c r="I2784" s="41"/>
      <c r="J2784" s="41"/>
      <c r="K2784" s="41"/>
      <c r="L2784" s="41"/>
      <c r="M2784" s="92"/>
      <c r="N2784" s="41"/>
      <c r="O2784" s="41"/>
      <c r="P2784" s="41"/>
      <c r="Q2784" s="41"/>
      <c r="R2784" s="41"/>
      <c r="S2784" s="41"/>
      <c r="T2784" s="41"/>
      <c r="U2784" s="47"/>
      <c r="V2784" s="49"/>
      <c r="W2784" s="41"/>
      <c r="X2784" s="41"/>
      <c r="Y2784" s="41"/>
      <c r="AA2784" s="37" t="str">
        <f>IF($I2784&lt;&gt;"",VLOOKUP($I2784,'Valid Values - Search'!$R$4:$T$4719,3,FALSE),"")</f>
        <v/>
      </c>
      <c r="AB2784" s="37" t="str">
        <f>IF($I2784&lt;&gt;"",VLOOKUP($I2784,'Valid Values - Search'!$R$4:$S$4719,2,FALSE),"")</f>
        <v/>
      </c>
      <c r="AC2784" s="38" t="str">
        <f t="shared" si="43"/>
        <v/>
      </c>
      <c r="AD2784" s="38"/>
    </row>
    <row r="2785" spans="1:30">
      <c r="A2785" s="46"/>
      <c r="B2785" s="47"/>
      <c r="C2785" s="49"/>
      <c r="D2785" s="41"/>
      <c r="E2785" s="41"/>
      <c r="F2785" s="41"/>
      <c r="G2785" s="50" t="str">
        <f>IF(A2785&lt;&gt;"",CONCATENATE(A2785,":",YEAR(B2785),IF(MONTH(B2785)&gt;9,MONTH(B2785),CONCATENATE(0,MONTH(B2785))),IF(DAY(B2785)&gt;9,DAY(B2785),CONCATENATE(0,DAY(B2785))),IF(HOUR(C2785)&gt;9,HOUR(C2785),CONCATENATE(0,HOUR(C2785))),IF(MINUTE(C2785)&gt;9,MINUTE(C2785),CONCATENATE(0,MINUTE(C2785))),":",VLOOKUP(F2785,'Valid Values - Results'!$D$4:$F$12,3,FALSE)),"")</f>
        <v/>
      </c>
      <c r="H2785" s="41"/>
      <c r="I2785" s="41"/>
      <c r="J2785" s="41"/>
      <c r="K2785" s="41"/>
      <c r="L2785" s="41"/>
      <c r="M2785" s="92"/>
      <c r="N2785" s="41"/>
      <c r="O2785" s="41"/>
      <c r="P2785" s="41"/>
      <c r="Q2785" s="41"/>
      <c r="R2785" s="41"/>
      <c r="S2785" s="41"/>
      <c r="T2785" s="41"/>
      <c r="U2785" s="47"/>
      <c r="V2785" s="49"/>
      <c r="W2785" s="41"/>
      <c r="X2785" s="41"/>
      <c r="Y2785" s="41"/>
      <c r="AA2785" s="37" t="str">
        <f>IF($I2785&lt;&gt;"",VLOOKUP($I2785,'Valid Values - Search'!$R$4:$T$4719,3,FALSE),"")</f>
        <v/>
      </c>
      <c r="AB2785" s="37" t="str">
        <f>IF($I2785&lt;&gt;"",VLOOKUP($I2785,'Valid Values - Search'!$R$4:$S$4719,2,FALSE),"")</f>
        <v/>
      </c>
      <c r="AC2785" s="38" t="str">
        <f t="shared" si="43"/>
        <v/>
      </c>
      <c r="AD2785" s="38"/>
    </row>
    <row r="2786" spans="1:30">
      <c r="A2786" s="46"/>
      <c r="B2786" s="47"/>
      <c r="C2786" s="49"/>
      <c r="D2786" s="41"/>
      <c r="E2786" s="41"/>
      <c r="F2786" s="41"/>
      <c r="G2786" s="50" t="str">
        <f>IF(A2786&lt;&gt;"",CONCATENATE(A2786,":",YEAR(B2786),IF(MONTH(B2786)&gt;9,MONTH(B2786),CONCATENATE(0,MONTH(B2786))),IF(DAY(B2786)&gt;9,DAY(B2786),CONCATENATE(0,DAY(B2786))),IF(HOUR(C2786)&gt;9,HOUR(C2786),CONCATENATE(0,HOUR(C2786))),IF(MINUTE(C2786)&gt;9,MINUTE(C2786),CONCATENATE(0,MINUTE(C2786))),":",VLOOKUP(F2786,'Valid Values - Results'!$D$4:$F$12,3,FALSE)),"")</f>
        <v/>
      </c>
      <c r="H2786" s="41"/>
      <c r="I2786" s="41"/>
      <c r="J2786" s="41"/>
      <c r="K2786" s="41"/>
      <c r="L2786" s="41"/>
      <c r="M2786" s="92"/>
      <c r="N2786" s="41"/>
      <c r="O2786" s="41"/>
      <c r="P2786" s="41"/>
      <c r="Q2786" s="41"/>
      <c r="R2786" s="41"/>
      <c r="S2786" s="41"/>
      <c r="T2786" s="41"/>
      <c r="U2786" s="47"/>
      <c r="V2786" s="49"/>
      <c r="W2786" s="41"/>
      <c r="X2786" s="41"/>
      <c r="Y2786" s="41"/>
      <c r="AA2786" s="37" t="str">
        <f>IF($I2786&lt;&gt;"",VLOOKUP($I2786,'Valid Values - Search'!$R$4:$T$4719,3,FALSE),"")</f>
        <v/>
      </c>
      <c r="AB2786" s="37" t="str">
        <f>IF($I2786&lt;&gt;"",VLOOKUP($I2786,'Valid Values - Search'!$R$4:$S$4719,2,FALSE),"")</f>
        <v/>
      </c>
      <c r="AC2786" s="38" t="str">
        <f t="shared" si="43"/>
        <v/>
      </c>
      <c r="AD2786" s="38"/>
    </row>
    <row r="2787" spans="1:30">
      <c r="A2787" s="46"/>
      <c r="B2787" s="47"/>
      <c r="C2787" s="49"/>
      <c r="D2787" s="41"/>
      <c r="E2787" s="41"/>
      <c r="F2787" s="41"/>
      <c r="G2787" s="50" t="str">
        <f>IF(A2787&lt;&gt;"",CONCATENATE(A2787,":",YEAR(B2787),IF(MONTH(B2787)&gt;9,MONTH(B2787),CONCATENATE(0,MONTH(B2787))),IF(DAY(B2787)&gt;9,DAY(B2787),CONCATENATE(0,DAY(B2787))),IF(HOUR(C2787)&gt;9,HOUR(C2787),CONCATENATE(0,HOUR(C2787))),IF(MINUTE(C2787)&gt;9,MINUTE(C2787),CONCATENATE(0,MINUTE(C2787))),":",VLOOKUP(F2787,'Valid Values - Results'!$D$4:$F$12,3,FALSE)),"")</f>
        <v/>
      </c>
      <c r="H2787" s="41"/>
      <c r="I2787" s="41"/>
      <c r="J2787" s="41"/>
      <c r="K2787" s="41"/>
      <c r="L2787" s="41"/>
      <c r="M2787" s="92"/>
      <c r="N2787" s="41"/>
      <c r="O2787" s="41"/>
      <c r="P2787" s="41"/>
      <c r="Q2787" s="41"/>
      <c r="R2787" s="41"/>
      <c r="S2787" s="41"/>
      <c r="T2787" s="41"/>
      <c r="U2787" s="47"/>
      <c r="V2787" s="49"/>
      <c r="W2787" s="41"/>
      <c r="X2787" s="41"/>
      <c r="Y2787" s="41"/>
      <c r="AA2787" s="37" t="str">
        <f>IF($I2787&lt;&gt;"",VLOOKUP($I2787,'Valid Values - Search'!$R$4:$T$4719,3,FALSE),"")</f>
        <v/>
      </c>
      <c r="AB2787" s="37" t="str">
        <f>IF($I2787&lt;&gt;"",VLOOKUP($I2787,'Valid Values - Search'!$R$4:$S$4719,2,FALSE),"")</f>
        <v/>
      </c>
      <c r="AC2787" s="38" t="str">
        <f t="shared" si="43"/>
        <v/>
      </c>
      <c r="AD2787" s="38"/>
    </row>
    <row r="2788" spans="1:30">
      <c r="A2788" s="46"/>
      <c r="B2788" s="47"/>
      <c r="C2788" s="49"/>
      <c r="D2788" s="41"/>
      <c r="E2788" s="41"/>
      <c r="F2788" s="41"/>
      <c r="G2788" s="50" t="str">
        <f>IF(A2788&lt;&gt;"",CONCATENATE(A2788,":",YEAR(B2788),IF(MONTH(B2788)&gt;9,MONTH(B2788),CONCATENATE(0,MONTH(B2788))),IF(DAY(B2788)&gt;9,DAY(B2788),CONCATENATE(0,DAY(B2788))),IF(HOUR(C2788)&gt;9,HOUR(C2788),CONCATENATE(0,HOUR(C2788))),IF(MINUTE(C2788)&gt;9,MINUTE(C2788),CONCATENATE(0,MINUTE(C2788))),":",VLOOKUP(F2788,'Valid Values - Results'!$D$4:$F$12,3,FALSE)),"")</f>
        <v/>
      </c>
      <c r="H2788" s="41"/>
      <c r="I2788" s="41"/>
      <c r="J2788" s="41"/>
      <c r="K2788" s="41"/>
      <c r="L2788" s="41"/>
      <c r="M2788" s="92"/>
      <c r="N2788" s="41"/>
      <c r="O2788" s="41"/>
      <c r="P2788" s="41"/>
      <c r="Q2788" s="41"/>
      <c r="R2788" s="41"/>
      <c r="S2788" s="41"/>
      <c r="T2788" s="41"/>
      <c r="U2788" s="47"/>
      <c r="V2788" s="49"/>
      <c r="W2788" s="41"/>
      <c r="X2788" s="41"/>
      <c r="Y2788" s="41"/>
      <c r="AA2788" s="37" t="str">
        <f>IF($I2788&lt;&gt;"",VLOOKUP($I2788,'Valid Values - Search'!$R$4:$T$4719,3,FALSE),"")</f>
        <v/>
      </c>
      <c r="AB2788" s="37" t="str">
        <f>IF($I2788&lt;&gt;"",VLOOKUP($I2788,'Valid Values - Search'!$R$4:$S$4719,2,FALSE),"")</f>
        <v/>
      </c>
      <c r="AC2788" s="38" t="str">
        <f t="shared" si="43"/>
        <v/>
      </c>
      <c r="AD2788" s="38"/>
    </row>
    <row r="2789" spans="1:30">
      <c r="A2789" s="46"/>
      <c r="B2789" s="47"/>
      <c r="C2789" s="49"/>
      <c r="D2789" s="41"/>
      <c r="E2789" s="41"/>
      <c r="F2789" s="41"/>
      <c r="G2789" s="50" t="str">
        <f>IF(A2789&lt;&gt;"",CONCATENATE(A2789,":",YEAR(B2789),IF(MONTH(B2789)&gt;9,MONTH(B2789),CONCATENATE(0,MONTH(B2789))),IF(DAY(B2789)&gt;9,DAY(B2789),CONCATENATE(0,DAY(B2789))),IF(HOUR(C2789)&gt;9,HOUR(C2789),CONCATENATE(0,HOUR(C2789))),IF(MINUTE(C2789)&gt;9,MINUTE(C2789),CONCATENATE(0,MINUTE(C2789))),":",VLOOKUP(F2789,'Valid Values - Results'!$D$4:$F$12,3,FALSE)),"")</f>
        <v/>
      </c>
      <c r="H2789" s="41"/>
      <c r="I2789" s="41"/>
      <c r="J2789" s="41"/>
      <c r="K2789" s="41"/>
      <c r="L2789" s="41"/>
      <c r="M2789" s="92"/>
      <c r="N2789" s="41"/>
      <c r="O2789" s="41"/>
      <c r="P2789" s="41"/>
      <c r="Q2789" s="41"/>
      <c r="R2789" s="41"/>
      <c r="S2789" s="41"/>
      <c r="T2789" s="41"/>
      <c r="U2789" s="47"/>
      <c r="V2789" s="49"/>
      <c r="W2789" s="41"/>
      <c r="X2789" s="41"/>
      <c r="Y2789" s="41"/>
      <c r="AA2789" s="37" t="str">
        <f>IF($I2789&lt;&gt;"",VLOOKUP($I2789,'Valid Values - Search'!$R$4:$T$4719,3,FALSE),"")</f>
        <v/>
      </c>
      <c r="AB2789" s="37" t="str">
        <f>IF($I2789&lt;&gt;"",VLOOKUP($I2789,'Valid Values - Search'!$R$4:$S$4719,2,FALSE),"")</f>
        <v/>
      </c>
      <c r="AC2789" s="38" t="str">
        <f t="shared" si="43"/>
        <v/>
      </c>
      <c r="AD2789" s="38"/>
    </row>
    <row r="2790" spans="1:30">
      <c r="A2790" s="46"/>
      <c r="B2790" s="47"/>
      <c r="C2790" s="49"/>
      <c r="D2790" s="41"/>
      <c r="E2790" s="41"/>
      <c r="F2790" s="41"/>
      <c r="G2790" s="50" t="str">
        <f>IF(A2790&lt;&gt;"",CONCATENATE(A2790,":",YEAR(B2790),IF(MONTH(B2790)&gt;9,MONTH(B2790),CONCATENATE(0,MONTH(B2790))),IF(DAY(B2790)&gt;9,DAY(B2790),CONCATENATE(0,DAY(B2790))),IF(HOUR(C2790)&gt;9,HOUR(C2790),CONCATENATE(0,HOUR(C2790))),IF(MINUTE(C2790)&gt;9,MINUTE(C2790),CONCATENATE(0,MINUTE(C2790))),":",VLOOKUP(F2790,'Valid Values - Results'!$D$4:$F$12,3,FALSE)),"")</f>
        <v/>
      </c>
      <c r="H2790" s="41"/>
      <c r="I2790" s="41"/>
      <c r="J2790" s="41"/>
      <c r="K2790" s="41"/>
      <c r="L2790" s="41"/>
      <c r="M2790" s="92"/>
      <c r="N2790" s="41"/>
      <c r="O2790" s="41"/>
      <c r="P2790" s="41"/>
      <c r="Q2790" s="41"/>
      <c r="R2790" s="41"/>
      <c r="S2790" s="41"/>
      <c r="T2790" s="41"/>
      <c r="U2790" s="47"/>
      <c r="V2790" s="49"/>
      <c r="W2790" s="41"/>
      <c r="X2790" s="41"/>
      <c r="Y2790" s="41"/>
      <c r="AA2790" s="37" t="str">
        <f>IF($I2790&lt;&gt;"",VLOOKUP($I2790,'Valid Values - Search'!$R$4:$T$4719,3,FALSE),"")</f>
        <v/>
      </c>
      <c r="AB2790" s="37" t="str">
        <f>IF($I2790&lt;&gt;"",VLOOKUP($I2790,'Valid Values - Search'!$R$4:$S$4719,2,FALSE),"")</f>
        <v/>
      </c>
      <c r="AC2790" s="38" t="str">
        <f t="shared" si="43"/>
        <v/>
      </c>
      <c r="AD2790" s="38"/>
    </row>
    <row r="2791" spans="1:30">
      <c r="A2791" s="46"/>
      <c r="B2791" s="47"/>
      <c r="C2791" s="49"/>
      <c r="D2791" s="41"/>
      <c r="E2791" s="41"/>
      <c r="F2791" s="41"/>
      <c r="G2791" s="50" t="str">
        <f>IF(A2791&lt;&gt;"",CONCATENATE(A2791,":",YEAR(B2791),IF(MONTH(B2791)&gt;9,MONTH(B2791),CONCATENATE(0,MONTH(B2791))),IF(DAY(B2791)&gt;9,DAY(B2791),CONCATENATE(0,DAY(B2791))),IF(HOUR(C2791)&gt;9,HOUR(C2791),CONCATENATE(0,HOUR(C2791))),IF(MINUTE(C2791)&gt;9,MINUTE(C2791),CONCATENATE(0,MINUTE(C2791))),":",VLOOKUP(F2791,'Valid Values - Results'!$D$4:$F$12,3,FALSE)),"")</f>
        <v/>
      </c>
      <c r="H2791" s="41"/>
      <c r="I2791" s="41"/>
      <c r="J2791" s="41"/>
      <c r="K2791" s="41"/>
      <c r="L2791" s="41"/>
      <c r="M2791" s="92"/>
      <c r="N2791" s="41"/>
      <c r="O2791" s="41"/>
      <c r="P2791" s="41"/>
      <c r="Q2791" s="41"/>
      <c r="R2791" s="41"/>
      <c r="S2791" s="41"/>
      <c r="T2791" s="41"/>
      <c r="U2791" s="47"/>
      <c r="V2791" s="49"/>
      <c r="W2791" s="41"/>
      <c r="X2791" s="41"/>
      <c r="Y2791" s="41"/>
      <c r="AA2791" s="37" t="str">
        <f>IF($I2791&lt;&gt;"",VLOOKUP($I2791,'Valid Values - Search'!$R$4:$T$4719,3,FALSE),"")</f>
        <v/>
      </c>
      <c r="AB2791" s="37" t="str">
        <f>IF($I2791&lt;&gt;"",VLOOKUP($I2791,'Valid Values - Search'!$R$4:$S$4719,2,FALSE),"")</f>
        <v/>
      </c>
      <c r="AC2791" s="38" t="str">
        <f t="shared" si="43"/>
        <v/>
      </c>
      <c r="AD2791" s="38"/>
    </row>
    <row r="2792" spans="1:30">
      <c r="A2792" s="46"/>
      <c r="B2792" s="47"/>
      <c r="C2792" s="49"/>
      <c r="D2792" s="41"/>
      <c r="E2792" s="41"/>
      <c r="F2792" s="41"/>
      <c r="G2792" s="50" t="str">
        <f>IF(A2792&lt;&gt;"",CONCATENATE(A2792,":",YEAR(B2792),IF(MONTH(B2792)&gt;9,MONTH(B2792),CONCATENATE(0,MONTH(B2792))),IF(DAY(B2792)&gt;9,DAY(B2792),CONCATENATE(0,DAY(B2792))),IF(HOUR(C2792)&gt;9,HOUR(C2792),CONCATENATE(0,HOUR(C2792))),IF(MINUTE(C2792)&gt;9,MINUTE(C2792),CONCATENATE(0,MINUTE(C2792))),":",VLOOKUP(F2792,'Valid Values - Results'!$D$4:$F$12,3,FALSE)),"")</f>
        <v/>
      </c>
      <c r="H2792" s="41"/>
      <c r="I2792" s="41"/>
      <c r="J2792" s="41"/>
      <c r="K2792" s="41"/>
      <c r="L2792" s="41"/>
      <c r="M2792" s="92"/>
      <c r="N2792" s="41"/>
      <c r="O2792" s="41"/>
      <c r="P2792" s="41"/>
      <c r="Q2792" s="41"/>
      <c r="R2792" s="41"/>
      <c r="S2792" s="41"/>
      <c r="T2792" s="41"/>
      <c r="U2792" s="47"/>
      <c r="V2792" s="49"/>
      <c r="W2792" s="41"/>
      <c r="X2792" s="41"/>
      <c r="Y2792" s="41"/>
      <c r="AA2792" s="37" t="str">
        <f>IF($I2792&lt;&gt;"",VLOOKUP($I2792,'Valid Values - Search'!$R$4:$T$4719,3,FALSE),"")</f>
        <v/>
      </c>
      <c r="AB2792" s="37" t="str">
        <f>IF($I2792&lt;&gt;"",VLOOKUP($I2792,'Valid Values - Search'!$R$4:$S$4719,2,FALSE),"")</f>
        <v/>
      </c>
      <c r="AC2792" s="38" t="str">
        <f t="shared" si="43"/>
        <v/>
      </c>
      <c r="AD2792" s="38"/>
    </row>
    <row r="2793" spans="1:30">
      <c r="A2793" s="46"/>
      <c r="B2793" s="47"/>
      <c r="C2793" s="49"/>
      <c r="D2793" s="41"/>
      <c r="E2793" s="41"/>
      <c r="F2793" s="41"/>
      <c r="G2793" s="50" t="str">
        <f>IF(A2793&lt;&gt;"",CONCATENATE(A2793,":",YEAR(B2793),IF(MONTH(B2793)&gt;9,MONTH(B2793),CONCATENATE(0,MONTH(B2793))),IF(DAY(B2793)&gt;9,DAY(B2793),CONCATENATE(0,DAY(B2793))),IF(HOUR(C2793)&gt;9,HOUR(C2793),CONCATENATE(0,HOUR(C2793))),IF(MINUTE(C2793)&gt;9,MINUTE(C2793),CONCATENATE(0,MINUTE(C2793))),":",VLOOKUP(F2793,'Valid Values - Results'!$D$4:$F$12,3,FALSE)),"")</f>
        <v/>
      </c>
      <c r="H2793" s="41"/>
      <c r="I2793" s="41"/>
      <c r="J2793" s="41"/>
      <c r="K2793" s="41"/>
      <c r="L2793" s="41"/>
      <c r="M2793" s="92"/>
      <c r="N2793" s="41"/>
      <c r="O2793" s="41"/>
      <c r="P2793" s="41"/>
      <c r="Q2793" s="41"/>
      <c r="R2793" s="41"/>
      <c r="S2793" s="41"/>
      <c r="T2793" s="41"/>
      <c r="U2793" s="47"/>
      <c r="V2793" s="49"/>
      <c r="W2793" s="41"/>
      <c r="X2793" s="41"/>
      <c r="Y2793" s="41"/>
      <c r="AA2793" s="37" t="str">
        <f>IF($I2793&lt;&gt;"",VLOOKUP($I2793,'Valid Values - Search'!$R$4:$T$4719,3,FALSE),"")</f>
        <v/>
      </c>
      <c r="AB2793" s="37" t="str">
        <f>IF($I2793&lt;&gt;"",VLOOKUP($I2793,'Valid Values - Search'!$R$4:$S$4719,2,FALSE),"")</f>
        <v/>
      </c>
      <c r="AC2793" s="38" t="str">
        <f t="shared" si="43"/>
        <v/>
      </c>
      <c r="AD2793" s="38"/>
    </row>
    <row r="2794" spans="1:30">
      <c r="A2794" s="46"/>
      <c r="B2794" s="47"/>
      <c r="C2794" s="49"/>
      <c r="D2794" s="41"/>
      <c r="E2794" s="41"/>
      <c r="F2794" s="41"/>
      <c r="G2794" s="50" t="str">
        <f>IF(A2794&lt;&gt;"",CONCATENATE(A2794,":",YEAR(B2794),IF(MONTH(B2794)&gt;9,MONTH(B2794),CONCATENATE(0,MONTH(B2794))),IF(DAY(B2794)&gt;9,DAY(B2794),CONCATENATE(0,DAY(B2794))),IF(HOUR(C2794)&gt;9,HOUR(C2794),CONCATENATE(0,HOUR(C2794))),IF(MINUTE(C2794)&gt;9,MINUTE(C2794),CONCATENATE(0,MINUTE(C2794))),":",VLOOKUP(F2794,'Valid Values - Results'!$D$4:$F$12,3,FALSE)),"")</f>
        <v/>
      </c>
      <c r="H2794" s="41"/>
      <c r="I2794" s="41"/>
      <c r="J2794" s="41"/>
      <c r="K2794" s="41"/>
      <c r="L2794" s="41"/>
      <c r="M2794" s="92"/>
      <c r="N2794" s="41"/>
      <c r="O2794" s="41"/>
      <c r="P2794" s="41"/>
      <c r="Q2794" s="41"/>
      <c r="R2794" s="41"/>
      <c r="S2794" s="41"/>
      <c r="T2794" s="41"/>
      <c r="U2794" s="47"/>
      <c r="V2794" s="49"/>
      <c r="W2794" s="41"/>
      <c r="X2794" s="41"/>
      <c r="Y2794" s="41"/>
      <c r="AA2794" s="37" t="str">
        <f>IF($I2794&lt;&gt;"",VLOOKUP($I2794,'Valid Values - Search'!$R$4:$T$4719,3,FALSE),"")</f>
        <v/>
      </c>
      <c r="AB2794" s="37" t="str">
        <f>IF($I2794&lt;&gt;"",VLOOKUP($I2794,'Valid Values - Search'!$R$4:$S$4719,2,FALSE),"")</f>
        <v/>
      </c>
      <c r="AC2794" s="38" t="str">
        <f t="shared" si="43"/>
        <v/>
      </c>
      <c r="AD2794" s="38"/>
    </row>
    <row r="2795" spans="1:30">
      <c r="A2795" s="46"/>
      <c r="B2795" s="47"/>
      <c r="C2795" s="49"/>
      <c r="D2795" s="41"/>
      <c r="E2795" s="41"/>
      <c r="F2795" s="41"/>
      <c r="G2795" s="50" t="str">
        <f>IF(A2795&lt;&gt;"",CONCATENATE(A2795,":",YEAR(B2795),IF(MONTH(B2795)&gt;9,MONTH(B2795),CONCATENATE(0,MONTH(B2795))),IF(DAY(B2795)&gt;9,DAY(B2795),CONCATENATE(0,DAY(B2795))),IF(HOUR(C2795)&gt;9,HOUR(C2795),CONCATENATE(0,HOUR(C2795))),IF(MINUTE(C2795)&gt;9,MINUTE(C2795),CONCATENATE(0,MINUTE(C2795))),":",VLOOKUP(F2795,'Valid Values - Results'!$D$4:$F$12,3,FALSE)),"")</f>
        <v/>
      </c>
      <c r="H2795" s="41"/>
      <c r="I2795" s="41"/>
      <c r="J2795" s="41"/>
      <c r="K2795" s="41"/>
      <c r="L2795" s="41"/>
      <c r="M2795" s="92"/>
      <c r="N2795" s="41"/>
      <c r="O2795" s="41"/>
      <c r="P2795" s="41"/>
      <c r="Q2795" s="41"/>
      <c r="R2795" s="41"/>
      <c r="S2795" s="41"/>
      <c r="T2795" s="41"/>
      <c r="U2795" s="47"/>
      <c r="V2795" s="49"/>
      <c r="W2795" s="41"/>
      <c r="X2795" s="41"/>
      <c r="Y2795" s="41"/>
      <c r="AA2795" s="37" t="str">
        <f>IF($I2795&lt;&gt;"",VLOOKUP($I2795,'Valid Values - Search'!$R$4:$T$4719,3,FALSE),"")</f>
        <v/>
      </c>
      <c r="AB2795" s="37" t="str">
        <f>IF($I2795&lt;&gt;"",VLOOKUP($I2795,'Valid Values - Search'!$R$4:$S$4719,2,FALSE),"")</f>
        <v/>
      </c>
      <c r="AC2795" s="38" t="str">
        <f t="shared" si="43"/>
        <v/>
      </c>
      <c r="AD2795" s="38"/>
    </row>
    <row r="2796" spans="1:30">
      <c r="A2796" s="46"/>
      <c r="B2796" s="47"/>
      <c r="C2796" s="49"/>
      <c r="D2796" s="41"/>
      <c r="E2796" s="41"/>
      <c r="F2796" s="41"/>
      <c r="G2796" s="50" t="str">
        <f>IF(A2796&lt;&gt;"",CONCATENATE(A2796,":",YEAR(B2796),IF(MONTH(B2796)&gt;9,MONTH(B2796),CONCATENATE(0,MONTH(B2796))),IF(DAY(B2796)&gt;9,DAY(B2796),CONCATENATE(0,DAY(B2796))),IF(HOUR(C2796)&gt;9,HOUR(C2796),CONCATENATE(0,HOUR(C2796))),IF(MINUTE(C2796)&gt;9,MINUTE(C2796),CONCATENATE(0,MINUTE(C2796))),":",VLOOKUP(F2796,'Valid Values - Results'!$D$4:$F$12,3,FALSE)),"")</f>
        <v/>
      </c>
      <c r="H2796" s="41"/>
      <c r="I2796" s="41"/>
      <c r="J2796" s="41"/>
      <c r="K2796" s="41"/>
      <c r="L2796" s="41"/>
      <c r="M2796" s="92"/>
      <c r="N2796" s="41"/>
      <c r="O2796" s="41"/>
      <c r="P2796" s="41"/>
      <c r="Q2796" s="41"/>
      <c r="R2796" s="41"/>
      <c r="S2796" s="41"/>
      <c r="T2796" s="41"/>
      <c r="U2796" s="47"/>
      <c r="V2796" s="49"/>
      <c r="W2796" s="41"/>
      <c r="X2796" s="41"/>
      <c r="Y2796" s="41"/>
      <c r="AA2796" s="37" t="str">
        <f>IF($I2796&lt;&gt;"",VLOOKUP($I2796,'Valid Values - Search'!$R$4:$T$4719,3,FALSE),"")</f>
        <v/>
      </c>
      <c r="AB2796" s="37" t="str">
        <f>IF($I2796&lt;&gt;"",VLOOKUP($I2796,'Valid Values - Search'!$R$4:$S$4719,2,FALSE),"")</f>
        <v/>
      </c>
      <c r="AC2796" s="38" t="str">
        <f t="shared" si="43"/>
        <v/>
      </c>
      <c r="AD2796" s="38"/>
    </row>
    <row r="2797" spans="1:30">
      <c r="A2797" s="46"/>
      <c r="B2797" s="47"/>
      <c r="C2797" s="49"/>
      <c r="D2797" s="41"/>
      <c r="E2797" s="41"/>
      <c r="F2797" s="41"/>
      <c r="G2797" s="50" t="str">
        <f>IF(A2797&lt;&gt;"",CONCATENATE(A2797,":",YEAR(B2797),IF(MONTH(B2797)&gt;9,MONTH(B2797),CONCATENATE(0,MONTH(B2797))),IF(DAY(B2797)&gt;9,DAY(B2797),CONCATENATE(0,DAY(B2797))),IF(HOUR(C2797)&gt;9,HOUR(C2797),CONCATENATE(0,HOUR(C2797))),IF(MINUTE(C2797)&gt;9,MINUTE(C2797),CONCATENATE(0,MINUTE(C2797))),":",VLOOKUP(F2797,'Valid Values - Results'!$D$4:$F$12,3,FALSE)),"")</f>
        <v/>
      </c>
      <c r="H2797" s="41"/>
      <c r="I2797" s="41"/>
      <c r="J2797" s="41"/>
      <c r="K2797" s="41"/>
      <c r="L2797" s="41"/>
      <c r="M2797" s="92"/>
      <c r="N2797" s="41"/>
      <c r="O2797" s="41"/>
      <c r="P2797" s="41"/>
      <c r="Q2797" s="41"/>
      <c r="R2797" s="41"/>
      <c r="S2797" s="41"/>
      <c r="T2797" s="41"/>
      <c r="U2797" s="47"/>
      <c r="V2797" s="49"/>
      <c r="W2797" s="41"/>
      <c r="X2797" s="41"/>
      <c r="Y2797" s="41"/>
      <c r="AA2797" s="37" t="str">
        <f>IF($I2797&lt;&gt;"",VLOOKUP($I2797,'Valid Values - Search'!$R$4:$T$4719,3,FALSE),"")</f>
        <v/>
      </c>
      <c r="AB2797" s="37" t="str">
        <f>IF($I2797&lt;&gt;"",VLOOKUP($I2797,'Valid Values - Search'!$R$4:$S$4719,2,FALSE),"")</f>
        <v/>
      </c>
      <c r="AC2797" s="38" t="str">
        <f t="shared" si="43"/>
        <v/>
      </c>
      <c r="AD2797" s="38"/>
    </row>
    <row r="2798" spans="1:30">
      <c r="A2798" s="46"/>
      <c r="B2798" s="47"/>
      <c r="C2798" s="49"/>
      <c r="D2798" s="41"/>
      <c r="E2798" s="41"/>
      <c r="F2798" s="41"/>
      <c r="G2798" s="50" t="str">
        <f>IF(A2798&lt;&gt;"",CONCATENATE(A2798,":",YEAR(B2798),IF(MONTH(B2798)&gt;9,MONTH(B2798),CONCATENATE(0,MONTH(B2798))),IF(DAY(B2798)&gt;9,DAY(B2798),CONCATENATE(0,DAY(B2798))),IF(HOUR(C2798)&gt;9,HOUR(C2798),CONCATENATE(0,HOUR(C2798))),IF(MINUTE(C2798)&gt;9,MINUTE(C2798),CONCATENATE(0,MINUTE(C2798))),":",VLOOKUP(F2798,'Valid Values - Results'!$D$4:$F$12,3,FALSE)),"")</f>
        <v/>
      </c>
      <c r="H2798" s="41"/>
      <c r="I2798" s="41"/>
      <c r="J2798" s="41"/>
      <c r="K2798" s="41"/>
      <c r="L2798" s="41"/>
      <c r="M2798" s="92"/>
      <c r="N2798" s="41"/>
      <c r="O2798" s="41"/>
      <c r="P2798" s="41"/>
      <c r="Q2798" s="41"/>
      <c r="R2798" s="41"/>
      <c r="S2798" s="41"/>
      <c r="T2798" s="41"/>
      <c r="U2798" s="47"/>
      <c r="V2798" s="49"/>
      <c r="W2798" s="41"/>
      <c r="X2798" s="41"/>
      <c r="Y2798" s="41"/>
      <c r="AA2798" s="37" t="str">
        <f>IF($I2798&lt;&gt;"",VLOOKUP($I2798,'Valid Values - Search'!$R$4:$T$4719,3,FALSE),"")</f>
        <v/>
      </c>
      <c r="AB2798" s="37" t="str">
        <f>IF($I2798&lt;&gt;"",VLOOKUP($I2798,'Valid Values - Search'!$R$4:$S$4719,2,FALSE),"")</f>
        <v/>
      </c>
      <c r="AC2798" s="38" t="str">
        <f t="shared" si="43"/>
        <v/>
      </c>
      <c r="AD2798" s="38"/>
    </row>
    <row r="2799" spans="1:30">
      <c r="A2799" s="46"/>
      <c r="B2799" s="47"/>
      <c r="C2799" s="49"/>
      <c r="D2799" s="41"/>
      <c r="E2799" s="41"/>
      <c r="F2799" s="41"/>
      <c r="G2799" s="50" t="str">
        <f>IF(A2799&lt;&gt;"",CONCATENATE(A2799,":",YEAR(B2799),IF(MONTH(B2799)&gt;9,MONTH(B2799),CONCATENATE(0,MONTH(B2799))),IF(DAY(B2799)&gt;9,DAY(B2799),CONCATENATE(0,DAY(B2799))),IF(HOUR(C2799)&gt;9,HOUR(C2799),CONCATENATE(0,HOUR(C2799))),IF(MINUTE(C2799)&gt;9,MINUTE(C2799),CONCATENATE(0,MINUTE(C2799))),":",VLOOKUP(F2799,'Valid Values - Results'!$D$4:$F$12,3,FALSE)),"")</f>
        <v/>
      </c>
      <c r="H2799" s="41"/>
      <c r="I2799" s="41"/>
      <c r="J2799" s="41"/>
      <c r="K2799" s="41"/>
      <c r="L2799" s="41"/>
      <c r="M2799" s="92"/>
      <c r="N2799" s="41"/>
      <c r="O2799" s="41"/>
      <c r="P2799" s="41"/>
      <c r="Q2799" s="41"/>
      <c r="R2799" s="41"/>
      <c r="S2799" s="41"/>
      <c r="T2799" s="41"/>
      <c r="U2799" s="47"/>
      <c r="V2799" s="49"/>
      <c r="W2799" s="41"/>
      <c r="X2799" s="41"/>
      <c r="Y2799" s="41"/>
      <c r="AA2799" s="37" t="str">
        <f>IF($I2799&lt;&gt;"",VLOOKUP($I2799,'Valid Values - Search'!$R$4:$T$4719,3,FALSE),"")</f>
        <v/>
      </c>
      <c r="AB2799" s="37" t="str">
        <f>IF($I2799&lt;&gt;"",VLOOKUP($I2799,'Valid Values - Search'!$R$4:$S$4719,2,FALSE),"")</f>
        <v/>
      </c>
      <c r="AC2799" s="38" t="str">
        <f t="shared" si="43"/>
        <v/>
      </c>
      <c r="AD2799" s="38"/>
    </row>
    <row r="2800" spans="1:30">
      <c r="A2800" s="46"/>
      <c r="B2800" s="47"/>
      <c r="C2800" s="49"/>
      <c r="D2800" s="41"/>
      <c r="E2800" s="41"/>
      <c r="F2800" s="41"/>
      <c r="G2800" s="50" t="str">
        <f>IF(A2800&lt;&gt;"",CONCATENATE(A2800,":",YEAR(B2800),IF(MONTH(B2800)&gt;9,MONTH(B2800),CONCATENATE(0,MONTH(B2800))),IF(DAY(B2800)&gt;9,DAY(B2800),CONCATENATE(0,DAY(B2800))),IF(HOUR(C2800)&gt;9,HOUR(C2800),CONCATENATE(0,HOUR(C2800))),IF(MINUTE(C2800)&gt;9,MINUTE(C2800),CONCATENATE(0,MINUTE(C2800))),":",VLOOKUP(F2800,'Valid Values - Results'!$D$4:$F$12,3,FALSE)),"")</f>
        <v/>
      </c>
      <c r="H2800" s="41"/>
      <c r="I2800" s="41"/>
      <c r="J2800" s="41"/>
      <c r="K2800" s="41"/>
      <c r="L2800" s="41"/>
      <c r="M2800" s="92"/>
      <c r="N2800" s="41"/>
      <c r="O2800" s="41"/>
      <c r="P2800" s="41"/>
      <c r="Q2800" s="41"/>
      <c r="R2800" s="41"/>
      <c r="S2800" s="41"/>
      <c r="T2800" s="41"/>
      <c r="U2800" s="47"/>
      <c r="V2800" s="49"/>
      <c r="W2800" s="41"/>
      <c r="X2800" s="41"/>
      <c r="Y2800" s="41"/>
      <c r="AA2800" s="37" t="str">
        <f>IF($I2800&lt;&gt;"",VLOOKUP($I2800,'Valid Values - Search'!$R$4:$T$4719,3,FALSE),"")</f>
        <v/>
      </c>
      <c r="AB2800" s="37" t="str">
        <f>IF($I2800&lt;&gt;"",VLOOKUP($I2800,'Valid Values - Search'!$R$4:$S$4719,2,FALSE),"")</f>
        <v/>
      </c>
      <c r="AC2800" s="38" t="str">
        <f t="shared" si="43"/>
        <v/>
      </c>
      <c r="AD2800" s="38"/>
    </row>
    <row r="2801" spans="1:30">
      <c r="A2801" s="46"/>
      <c r="B2801" s="47"/>
      <c r="C2801" s="49"/>
      <c r="D2801" s="41"/>
      <c r="E2801" s="41"/>
      <c r="F2801" s="41"/>
      <c r="G2801" s="50" t="str">
        <f>IF(A2801&lt;&gt;"",CONCATENATE(A2801,":",YEAR(B2801),IF(MONTH(B2801)&gt;9,MONTH(B2801),CONCATENATE(0,MONTH(B2801))),IF(DAY(B2801)&gt;9,DAY(B2801),CONCATENATE(0,DAY(B2801))),IF(HOUR(C2801)&gt;9,HOUR(C2801),CONCATENATE(0,HOUR(C2801))),IF(MINUTE(C2801)&gt;9,MINUTE(C2801),CONCATENATE(0,MINUTE(C2801))),":",VLOOKUP(F2801,'Valid Values - Results'!$D$4:$F$12,3,FALSE)),"")</f>
        <v/>
      </c>
      <c r="H2801" s="41"/>
      <c r="I2801" s="41"/>
      <c r="J2801" s="41"/>
      <c r="K2801" s="41"/>
      <c r="L2801" s="41"/>
      <c r="M2801" s="92"/>
      <c r="N2801" s="41"/>
      <c r="O2801" s="41"/>
      <c r="P2801" s="41"/>
      <c r="Q2801" s="41"/>
      <c r="R2801" s="41"/>
      <c r="S2801" s="41"/>
      <c r="T2801" s="41"/>
      <c r="U2801" s="47"/>
      <c r="V2801" s="49"/>
      <c r="W2801" s="41"/>
      <c r="X2801" s="41"/>
      <c r="Y2801" s="41"/>
      <c r="AA2801" s="37" t="str">
        <f>IF($I2801&lt;&gt;"",VLOOKUP($I2801,'Valid Values - Search'!$R$4:$T$4719,3,FALSE),"")</f>
        <v/>
      </c>
      <c r="AB2801" s="37" t="str">
        <f>IF($I2801&lt;&gt;"",VLOOKUP($I2801,'Valid Values - Search'!$R$4:$S$4719,2,FALSE),"")</f>
        <v/>
      </c>
      <c r="AC2801" s="38" t="str">
        <f t="shared" si="43"/>
        <v/>
      </c>
      <c r="AD2801" s="38"/>
    </row>
    <row r="2802" spans="1:30">
      <c r="A2802" s="46"/>
      <c r="B2802" s="47"/>
      <c r="C2802" s="49"/>
      <c r="D2802" s="41"/>
      <c r="E2802" s="41"/>
      <c r="F2802" s="41"/>
      <c r="G2802" s="50" t="str">
        <f>IF(A2802&lt;&gt;"",CONCATENATE(A2802,":",YEAR(B2802),IF(MONTH(B2802)&gt;9,MONTH(B2802),CONCATENATE(0,MONTH(B2802))),IF(DAY(B2802)&gt;9,DAY(B2802),CONCATENATE(0,DAY(B2802))),IF(HOUR(C2802)&gt;9,HOUR(C2802),CONCATENATE(0,HOUR(C2802))),IF(MINUTE(C2802)&gt;9,MINUTE(C2802),CONCATENATE(0,MINUTE(C2802))),":",VLOOKUP(F2802,'Valid Values - Results'!$D$4:$F$12,3,FALSE)),"")</f>
        <v/>
      </c>
      <c r="H2802" s="41"/>
      <c r="I2802" s="41"/>
      <c r="J2802" s="41"/>
      <c r="K2802" s="41"/>
      <c r="L2802" s="41"/>
      <c r="M2802" s="92"/>
      <c r="N2802" s="41"/>
      <c r="O2802" s="41"/>
      <c r="P2802" s="41"/>
      <c r="Q2802" s="41"/>
      <c r="R2802" s="41"/>
      <c r="S2802" s="41"/>
      <c r="T2802" s="41"/>
      <c r="U2802" s="47"/>
      <c r="V2802" s="49"/>
      <c r="W2802" s="41"/>
      <c r="X2802" s="41"/>
      <c r="Y2802" s="41"/>
      <c r="AA2802" s="37" t="str">
        <f>IF($I2802&lt;&gt;"",VLOOKUP($I2802,'Valid Values - Search'!$R$4:$T$4719,3,FALSE),"")</f>
        <v/>
      </c>
      <c r="AB2802" s="37" t="str">
        <f>IF($I2802&lt;&gt;"",VLOOKUP($I2802,'Valid Values - Search'!$R$4:$S$4719,2,FALSE),"")</f>
        <v/>
      </c>
      <c r="AC2802" s="38" t="str">
        <f t="shared" si="43"/>
        <v/>
      </c>
      <c r="AD2802" s="38"/>
    </row>
    <row r="2803" spans="1:30">
      <c r="A2803" s="46"/>
      <c r="B2803" s="47"/>
      <c r="C2803" s="49"/>
      <c r="D2803" s="41"/>
      <c r="E2803" s="41"/>
      <c r="F2803" s="41"/>
      <c r="G2803" s="50" t="str">
        <f>IF(A2803&lt;&gt;"",CONCATENATE(A2803,":",YEAR(B2803),IF(MONTH(B2803)&gt;9,MONTH(B2803),CONCATENATE(0,MONTH(B2803))),IF(DAY(B2803)&gt;9,DAY(B2803),CONCATENATE(0,DAY(B2803))),IF(HOUR(C2803)&gt;9,HOUR(C2803),CONCATENATE(0,HOUR(C2803))),IF(MINUTE(C2803)&gt;9,MINUTE(C2803),CONCATENATE(0,MINUTE(C2803))),":",VLOOKUP(F2803,'Valid Values - Results'!$D$4:$F$12,3,FALSE)),"")</f>
        <v/>
      </c>
      <c r="H2803" s="41"/>
      <c r="I2803" s="41"/>
      <c r="J2803" s="41"/>
      <c r="K2803" s="41"/>
      <c r="L2803" s="41"/>
      <c r="M2803" s="92"/>
      <c r="N2803" s="41"/>
      <c r="O2803" s="41"/>
      <c r="P2803" s="41"/>
      <c r="Q2803" s="41"/>
      <c r="R2803" s="41"/>
      <c r="S2803" s="41"/>
      <c r="T2803" s="41"/>
      <c r="U2803" s="47"/>
      <c r="V2803" s="49"/>
      <c r="W2803" s="41"/>
      <c r="X2803" s="41"/>
      <c r="Y2803" s="41"/>
      <c r="AA2803" s="37" t="str">
        <f>IF($I2803&lt;&gt;"",VLOOKUP($I2803,'Valid Values - Search'!$R$4:$T$4719,3,FALSE),"")</f>
        <v/>
      </c>
      <c r="AB2803" s="37" t="str">
        <f>IF($I2803&lt;&gt;"",VLOOKUP($I2803,'Valid Values - Search'!$R$4:$S$4719,2,FALSE),"")</f>
        <v/>
      </c>
      <c r="AC2803" s="38" t="str">
        <f t="shared" si="43"/>
        <v/>
      </c>
      <c r="AD2803" s="38"/>
    </row>
    <row r="2804" spans="1:30">
      <c r="A2804" s="46"/>
      <c r="B2804" s="47"/>
      <c r="C2804" s="49"/>
      <c r="D2804" s="41"/>
      <c r="E2804" s="41"/>
      <c r="F2804" s="41"/>
      <c r="G2804" s="50" t="str">
        <f>IF(A2804&lt;&gt;"",CONCATENATE(A2804,":",YEAR(B2804),IF(MONTH(B2804)&gt;9,MONTH(B2804),CONCATENATE(0,MONTH(B2804))),IF(DAY(B2804)&gt;9,DAY(B2804),CONCATENATE(0,DAY(B2804))),IF(HOUR(C2804)&gt;9,HOUR(C2804),CONCATENATE(0,HOUR(C2804))),IF(MINUTE(C2804)&gt;9,MINUTE(C2804),CONCATENATE(0,MINUTE(C2804))),":",VLOOKUP(F2804,'Valid Values - Results'!$D$4:$F$12,3,FALSE)),"")</f>
        <v/>
      </c>
      <c r="H2804" s="41"/>
      <c r="I2804" s="41"/>
      <c r="J2804" s="41"/>
      <c r="K2804" s="41"/>
      <c r="L2804" s="41"/>
      <c r="M2804" s="92"/>
      <c r="N2804" s="41"/>
      <c r="O2804" s="41"/>
      <c r="P2804" s="41"/>
      <c r="Q2804" s="41"/>
      <c r="R2804" s="41"/>
      <c r="S2804" s="41"/>
      <c r="T2804" s="41"/>
      <c r="U2804" s="47"/>
      <c r="V2804" s="49"/>
      <c r="W2804" s="41"/>
      <c r="X2804" s="41"/>
      <c r="Y2804" s="41"/>
      <c r="AA2804" s="37" t="str">
        <f>IF($I2804&lt;&gt;"",VLOOKUP($I2804,'Valid Values - Search'!$R$4:$T$4719,3,FALSE),"")</f>
        <v/>
      </c>
      <c r="AB2804" s="37" t="str">
        <f>IF($I2804&lt;&gt;"",VLOOKUP($I2804,'Valid Values - Search'!$R$4:$S$4719,2,FALSE),"")</f>
        <v/>
      </c>
      <c r="AC2804" s="38" t="str">
        <f t="shared" si="43"/>
        <v/>
      </c>
      <c r="AD2804" s="38"/>
    </row>
    <row r="2805" spans="1:30">
      <c r="A2805" s="46"/>
      <c r="B2805" s="47"/>
      <c r="C2805" s="49"/>
      <c r="D2805" s="41"/>
      <c r="E2805" s="41"/>
      <c r="F2805" s="41"/>
      <c r="G2805" s="50" t="str">
        <f>IF(A2805&lt;&gt;"",CONCATENATE(A2805,":",YEAR(B2805),IF(MONTH(B2805)&gt;9,MONTH(B2805),CONCATENATE(0,MONTH(B2805))),IF(DAY(B2805)&gt;9,DAY(B2805),CONCATENATE(0,DAY(B2805))),IF(HOUR(C2805)&gt;9,HOUR(C2805),CONCATENATE(0,HOUR(C2805))),IF(MINUTE(C2805)&gt;9,MINUTE(C2805),CONCATENATE(0,MINUTE(C2805))),":",VLOOKUP(F2805,'Valid Values - Results'!$D$4:$F$12,3,FALSE)),"")</f>
        <v/>
      </c>
      <c r="H2805" s="41"/>
      <c r="I2805" s="41"/>
      <c r="J2805" s="41"/>
      <c r="K2805" s="41"/>
      <c r="L2805" s="41"/>
      <c r="M2805" s="92"/>
      <c r="N2805" s="41"/>
      <c r="O2805" s="41"/>
      <c r="P2805" s="41"/>
      <c r="Q2805" s="41"/>
      <c r="R2805" s="41"/>
      <c r="S2805" s="41"/>
      <c r="T2805" s="41"/>
      <c r="U2805" s="47"/>
      <c r="V2805" s="49"/>
      <c r="W2805" s="41"/>
      <c r="X2805" s="41"/>
      <c r="Y2805" s="41"/>
      <c r="AA2805" s="37" t="str">
        <f>IF($I2805&lt;&gt;"",VLOOKUP($I2805,'Valid Values - Search'!$R$4:$T$4719,3,FALSE),"")</f>
        <v/>
      </c>
      <c r="AB2805" s="37" t="str">
        <f>IF($I2805&lt;&gt;"",VLOOKUP($I2805,'Valid Values - Search'!$R$4:$S$4719,2,FALSE),"")</f>
        <v/>
      </c>
      <c r="AC2805" s="38" t="str">
        <f t="shared" si="43"/>
        <v/>
      </c>
      <c r="AD2805" s="38"/>
    </row>
    <row r="2806" spans="1:30">
      <c r="A2806" s="46"/>
      <c r="B2806" s="47"/>
      <c r="C2806" s="49"/>
      <c r="D2806" s="41"/>
      <c r="E2806" s="41"/>
      <c r="F2806" s="41"/>
      <c r="G2806" s="50" t="str">
        <f>IF(A2806&lt;&gt;"",CONCATENATE(A2806,":",YEAR(B2806),IF(MONTH(B2806)&gt;9,MONTH(B2806),CONCATENATE(0,MONTH(B2806))),IF(DAY(B2806)&gt;9,DAY(B2806),CONCATENATE(0,DAY(B2806))),IF(HOUR(C2806)&gt;9,HOUR(C2806),CONCATENATE(0,HOUR(C2806))),IF(MINUTE(C2806)&gt;9,MINUTE(C2806),CONCATENATE(0,MINUTE(C2806))),":",VLOOKUP(F2806,'Valid Values - Results'!$D$4:$F$12,3,FALSE)),"")</f>
        <v/>
      </c>
      <c r="H2806" s="41"/>
      <c r="I2806" s="41"/>
      <c r="J2806" s="41"/>
      <c r="K2806" s="41"/>
      <c r="L2806" s="41"/>
      <c r="M2806" s="92"/>
      <c r="N2806" s="41"/>
      <c r="O2806" s="41"/>
      <c r="P2806" s="41"/>
      <c r="Q2806" s="41"/>
      <c r="R2806" s="41"/>
      <c r="S2806" s="41"/>
      <c r="T2806" s="41"/>
      <c r="U2806" s="47"/>
      <c r="V2806" s="49"/>
      <c r="W2806" s="41"/>
      <c r="X2806" s="41"/>
      <c r="Y2806" s="41"/>
      <c r="AA2806" s="37" t="str">
        <f>IF($I2806&lt;&gt;"",VLOOKUP($I2806,'Valid Values - Search'!$R$4:$T$4719,3,FALSE),"")</f>
        <v/>
      </c>
      <c r="AB2806" s="37" t="str">
        <f>IF($I2806&lt;&gt;"",VLOOKUP($I2806,'Valid Values - Search'!$R$4:$S$4719,2,FALSE),"")</f>
        <v/>
      </c>
      <c r="AC2806" s="38" t="str">
        <f t="shared" si="43"/>
        <v/>
      </c>
      <c r="AD2806" s="38"/>
    </row>
    <row r="2807" spans="1:30">
      <c r="A2807" s="46"/>
      <c r="B2807" s="47"/>
      <c r="C2807" s="49"/>
      <c r="D2807" s="41"/>
      <c r="E2807" s="41"/>
      <c r="F2807" s="41"/>
      <c r="G2807" s="50" t="str">
        <f>IF(A2807&lt;&gt;"",CONCATENATE(A2807,":",YEAR(B2807),IF(MONTH(B2807)&gt;9,MONTH(B2807),CONCATENATE(0,MONTH(B2807))),IF(DAY(B2807)&gt;9,DAY(B2807),CONCATENATE(0,DAY(B2807))),IF(HOUR(C2807)&gt;9,HOUR(C2807),CONCATENATE(0,HOUR(C2807))),IF(MINUTE(C2807)&gt;9,MINUTE(C2807),CONCATENATE(0,MINUTE(C2807))),":",VLOOKUP(F2807,'Valid Values - Results'!$D$4:$F$12,3,FALSE)),"")</f>
        <v/>
      </c>
      <c r="H2807" s="41"/>
      <c r="I2807" s="41"/>
      <c r="J2807" s="41"/>
      <c r="K2807" s="41"/>
      <c r="L2807" s="41"/>
      <c r="M2807" s="92"/>
      <c r="N2807" s="41"/>
      <c r="O2807" s="41"/>
      <c r="P2807" s="41"/>
      <c r="Q2807" s="41"/>
      <c r="R2807" s="41"/>
      <c r="S2807" s="41"/>
      <c r="T2807" s="41"/>
      <c r="U2807" s="47"/>
      <c r="V2807" s="49"/>
      <c r="W2807" s="41"/>
      <c r="X2807" s="41"/>
      <c r="Y2807" s="41"/>
      <c r="AA2807" s="37" t="str">
        <f>IF($I2807&lt;&gt;"",VLOOKUP($I2807,'Valid Values - Search'!$R$4:$T$4719,3,FALSE),"")</f>
        <v/>
      </c>
      <c r="AB2807" s="37" t="str">
        <f>IF($I2807&lt;&gt;"",VLOOKUP($I2807,'Valid Values - Search'!$R$4:$S$4719,2,FALSE),"")</f>
        <v/>
      </c>
      <c r="AC2807" s="38" t="str">
        <f t="shared" si="43"/>
        <v/>
      </c>
      <c r="AD2807" s="38"/>
    </row>
    <row r="2808" spans="1:30">
      <c r="A2808" s="46"/>
      <c r="B2808" s="47"/>
      <c r="C2808" s="49"/>
      <c r="D2808" s="41"/>
      <c r="E2808" s="41"/>
      <c r="F2808" s="41"/>
      <c r="G2808" s="50" t="str">
        <f>IF(A2808&lt;&gt;"",CONCATENATE(A2808,":",YEAR(B2808),IF(MONTH(B2808)&gt;9,MONTH(B2808),CONCATENATE(0,MONTH(B2808))),IF(DAY(B2808)&gt;9,DAY(B2808),CONCATENATE(0,DAY(B2808))),IF(HOUR(C2808)&gt;9,HOUR(C2808),CONCATENATE(0,HOUR(C2808))),IF(MINUTE(C2808)&gt;9,MINUTE(C2808),CONCATENATE(0,MINUTE(C2808))),":",VLOOKUP(F2808,'Valid Values - Results'!$D$4:$F$12,3,FALSE)),"")</f>
        <v/>
      </c>
      <c r="H2808" s="41"/>
      <c r="I2808" s="41"/>
      <c r="J2808" s="41"/>
      <c r="K2808" s="41"/>
      <c r="L2808" s="41"/>
      <c r="M2808" s="92"/>
      <c r="N2808" s="41"/>
      <c r="O2808" s="41"/>
      <c r="P2808" s="41"/>
      <c r="Q2808" s="41"/>
      <c r="R2808" s="41"/>
      <c r="S2808" s="41"/>
      <c r="T2808" s="41"/>
      <c r="U2808" s="47"/>
      <c r="V2808" s="49"/>
      <c r="W2808" s="41"/>
      <c r="X2808" s="41"/>
      <c r="Y2808" s="41"/>
      <c r="AA2808" s="37" t="str">
        <f>IF($I2808&lt;&gt;"",VLOOKUP($I2808,'Valid Values - Search'!$R$4:$T$4719,3,FALSE),"")</f>
        <v/>
      </c>
      <c r="AB2808" s="37" t="str">
        <f>IF($I2808&lt;&gt;"",VLOOKUP($I2808,'Valid Values - Search'!$R$4:$S$4719,2,FALSE),"")</f>
        <v/>
      </c>
      <c r="AC2808" s="38" t="str">
        <f t="shared" si="43"/>
        <v/>
      </c>
      <c r="AD2808" s="38"/>
    </row>
    <row r="2809" spans="1:30">
      <c r="A2809" s="46"/>
      <c r="B2809" s="47"/>
      <c r="C2809" s="49"/>
      <c r="D2809" s="41"/>
      <c r="E2809" s="41"/>
      <c r="F2809" s="41"/>
      <c r="G2809" s="50" t="str">
        <f>IF(A2809&lt;&gt;"",CONCATENATE(A2809,":",YEAR(B2809),IF(MONTH(B2809)&gt;9,MONTH(B2809),CONCATENATE(0,MONTH(B2809))),IF(DAY(B2809)&gt;9,DAY(B2809),CONCATENATE(0,DAY(B2809))),IF(HOUR(C2809)&gt;9,HOUR(C2809),CONCATENATE(0,HOUR(C2809))),IF(MINUTE(C2809)&gt;9,MINUTE(C2809),CONCATENATE(0,MINUTE(C2809))),":",VLOOKUP(F2809,'Valid Values - Results'!$D$4:$F$12,3,FALSE)),"")</f>
        <v/>
      </c>
      <c r="H2809" s="41"/>
      <c r="I2809" s="41"/>
      <c r="J2809" s="41"/>
      <c r="K2809" s="41"/>
      <c r="L2809" s="41"/>
      <c r="M2809" s="92"/>
      <c r="N2809" s="41"/>
      <c r="O2809" s="41"/>
      <c r="P2809" s="41"/>
      <c r="Q2809" s="41"/>
      <c r="R2809" s="41"/>
      <c r="S2809" s="41"/>
      <c r="T2809" s="41"/>
      <c r="U2809" s="47"/>
      <c r="V2809" s="49"/>
      <c r="W2809" s="41"/>
      <c r="X2809" s="41"/>
      <c r="Y2809" s="41"/>
      <c r="AA2809" s="37" t="str">
        <f>IF($I2809&lt;&gt;"",VLOOKUP($I2809,'Valid Values - Search'!$R$4:$T$4719,3,FALSE),"")</f>
        <v/>
      </c>
      <c r="AB2809" s="37" t="str">
        <f>IF($I2809&lt;&gt;"",VLOOKUP($I2809,'Valid Values - Search'!$R$4:$S$4719,2,FALSE),"")</f>
        <v/>
      </c>
      <c r="AC2809" s="38" t="str">
        <f t="shared" si="43"/>
        <v/>
      </c>
      <c r="AD2809" s="38"/>
    </row>
    <row r="2810" spans="1:30">
      <c r="A2810" s="46"/>
      <c r="B2810" s="47"/>
      <c r="C2810" s="49"/>
      <c r="D2810" s="41"/>
      <c r="E2810" s="41"/>
      <c r="F2810" s="41"/>
      <c r="G2810" s="50" t="str">
        <f>IF(A2810&lt;&gt;"",CONCATENATE(A2810,":",YEAR(B2810),IF(MONTH(B2810)&gt;9,MONTH(B2810),CONCATENATE(0,MONTH(B2810))),IF(DAY(B2810)&gt;9,DAY(B2810),CONCATENATE(0,DAY(B2810))),IF(HOUR(C2810)&gt;9,HOUR(C2810),CONCATENATE(0,HOUR(C2810))),IF(MINUTE(C2810)&gt;9,MINUTE(C2810),CONCATENATE(0,MINUTE(C2810))),":",VLOOKUP(F2810,'Valid Values - Results'!$D$4:$F$12,3,FALSE)),"")</f>
        <v/>
      </c>
      <c r="H2810" s="41"/>
      <c r="I2810" s="41"/>
      <c r="J2810" s="41"/>
      <c r="K2810" s="41"/>
      <c r="L2810" s="41"/>
      <c r="M2810" s="92"/>
      <c r="N2810" s="41"/>
      <c r="O2810" s="41"/>
      <c r="P2810" s="41"/>
      <c r="Q2810" s="41"/>
      <c r="R2810" s="41"/>
      <c r="S2810" s="41"/>
      <c r="T2810" s="41"/>
      <c r="U2810" s="47"/>
      <c r="V2810" s="49"/>
      <c r="W2810" s="41"/>
      <c r="X2810" s="41"/>
      <c r="Y2810" s="41"/>
      <c r="AA2810" s="37" t="str">
        <f>IF($I2810&lt;&gt;"",VLOOKUP($I2810,'Valid Values - Search'!$R$4:$T$4719,3,FALSE),"")</f>
        <v/>
      </c>
      <c r="AB2810" s="37" t="str">
        <f>IF($I2810&lt;&gt;"",VLOOKUP($I2810,'Valid Values - Search'!$R$4:$S$4719,2,FALSE),"")</f>
        <v/>
      </c>
      <c r="AC2810" s="38" t="str">
        <f t="shared" si="43"/>
        <v/>
      </c>
      <c r="AD2810" s="38"/>
    </row>
    <row r="2811" spans="1:30">
      <c r="A2811" s="46"/>
      <c r="B2811" s="47"/>
      <c r="C2811" s="49"/>
      <c r="D2811" s="41"/>
      <c r="E2811" s="41"/>
      <c r="F2811" s="41"/>
      <c r="G2811" s="50" t="str">
        <f>IF(A2811&lt;&gt;"",CONCATENATE(A2811,":",YEAR(B2811),IF(MONTH(B2811)&gt;9,MONTH(B2811),CONCATENATE(0,MONTH(B2811))),IF(DAY(B2811)&gt;9,DAY(B2811),CONCATENATE(0,DAY(B2811))),IF(HOUR(C2811)&gt;9,HOUR(C2811),CONCATENATE(0,HOUR(C2811))),IF(MINUTE(C2811)&gt;9,MINUTE(C2811),CONCATENATE(0,MINUTE(C2811))),":",VLOOKUP(F2811,'Valid Values - Results'!$D$4:$F$12,3,FALSE)),"")</f>
        <v/>
      </c>
      <c r="H2811" s="41"/>
      <c r="I2811" s="41"/>
      <c r="J2811" s="41"/>
      <c r="K2811" s="41"/>
      <c r="L2811" s="41"/>
      <c r="M2811" s="92"/>
      <c r="N2811" s="41"/>
      <c r="O2811" s="41"/>
      <c r="P2811" s="41"/>
      <c r="Q2811" s="41"/>
      <c r="R2811" s="41"/>
      <c r="S2811" s="41"/>
      <c r="T2811" s="41"/>
      <c r="U2811" s="47"/>
      <c r="V2811" s="49"/>
      <c r="W2811" s="41"/>
      <c r="X2811" s="41"/>
      <c r="Y2811" s="41"/>
      <c r="AA2811" s="37" t="str">
        <f>IF($I2811&lt;&gt;"",VLOOKUP($I2811,'Valid Values - Search'!$R$4:$T$4719,3,FALSE),"")</f>
        <v/>
      </c>
      <c r="AB2811" s="37" t="str">
        <f>IF($I2811&lt;&gt;"",VLOOKUP($I2811,'Valid Values - Search'!$R$4:$S$4719,2,FALSE),"")</f>
        <v/>
      </c>
      <c r="AC2811" s="38" t="str">
        <f t="shared" si="43"/>
        <v/>
      </c>
      <c r="AD2811" s="38"/>
    </row>
    <row r="2812" spans="1:30">
      <c r="A2812" s="46"/>
      <c r="B2812" s="47"/>
      <c r="C2812" s="49"/>
      <c r="D2812" s="41"/>
      <c r="E2812" s="41"/>
      <c r="F2812" s="41"/>
      <c r="G2812" s="50" t="str">
        <f>IF(A2812&lt;&gt;"",CONCATENATE(A2812,":",YEAR(B2812),IF(MONTH(B2812)&gt;9,MONTH(B2812),CONCATENATE(0,MONTH(B2812))),IF(DAY(B2812)&gt;9,DAY(B2812),CONCATENATE(0,DAY(B2812))),IF(HOUR(C2812)&gt;9,HOUR(C2812),CONCATENATE(0,HOUR(C2812))),IF(MINUTE(C2812)&gt;9,MINUTE(C2812),CONCATENATE(0,MINUTE(C2812))),":",VLOOKUP(F2812,'Valid Values - Results'!$D$4:$F$12,3,FALSE)),"")</f>
        <v/>
      </c>
      <c r="H2812" s="41"/>
      <c r="I2812" s="41"/>
      <c r="J2812" s="41"/>
      <c r="K2812" s="41"/>
      <c r="L2812" s="41"/>
      <c r="M2812" s="92"/>
      <c r="N2812" s="41"/>
      <c r="O2812" s="41"/>
      <c r="P2812" s="41"/>
      <c r="Q2812" s="41"/>
      <c r="R2812" s="41"/>
      <c r="S2812" s="41"/>
      <c r="T2812" s="41"/>
      <c r="U2812" s="47"/>
      <c r="V2812" s="49"/>
      <c r="W2812" s="41"/>
      <c r="X2812" s="41"/>
      <c r="Y2812" s="41"/>
      <c r="AA2812" s="37" t="str">
        <f>IF($I2812&lt;&gt;"",VLOOKUP($I2812,'Valid Values - Search'!$R$4:$T$4719,3,FALSE),"")</f>
        <v/>
      </c>
      <c r="AB2812" s="37" t="str">
        <f>IF($I2812&lt;&gt;"",VLOOKUP($I2812,'Valid Values - Search'!$R$4:$S$4719,2,FALSE),"")</f>
        <v/>
      </c>
      <c r="AC2812" s="38" t="str">
        <f t="shared" si="43"/>
        <v/>
      </c>
      <c r="AD2812" s="38"/>
    </row>
    <row r="2813" spans="1:30">
      <c r="A2813" s="46"/>
      <c r="B2813" s="47"/>
      <c r="C2813" s="49"/>
      <c r="D2813" s="41"/>
      <c r="E2813" s="41"/>
      <c r="F2813" s="41"/>
      <c r="G2813" s="50" t="str">
        <f>IF(A2813&lt;&gt;"",CONCATENATE(A2813,":",YEAR(B2813),IF(MONTH(B2813)&gt;9,MONTH(B2813),CONCATENATE(0,MONTH(B2813))),IF(DAY(B2813)&gt;9,DAY(B2813),CONCATENATE(0,DAY(B2813))),IF(HOUR(C2813)&gt;9,HOUR(C2813),CONCATENATE(0,HOUR(C2813))),IF(MINUTE(C2813)&gt;9,MINUTE(C2813),CONCATENATE(0,MINUTE(C2813))),":",VLOOKUP(F2813,'Valid Values - Results'!$D$4:$F$12,3,FALSE)),"")</f>
        <v/>
      </c>
      <c r="H2813" s="41"/>
      <c r="I2813" s="41"/>
      <c r="J2813" s="41"/>
      <c r="K2813" s="41"/>
      <c r="L2813" s="41"/>
      <c r="M2813" s="92"/>
      <c r="N2813" s="41"/>
      <c r="O2813" s="41"/>
      <c r="P2813" s="41"/>
      <c r="Q2813" s="41"/>
      <c r="R2813" s="41"/>
      <c r="S2813" s="41"/>
      <c r="T2813" s="41"/>
      <c r="U2813" s="47"/>
      <c r="V2813" s="49"/>
      <c r="W2813" s="41"/>
      <c r="X2813" s="41"/>
      <c r="Y2813" s="41"/>
      <c r="AA2813" s="37" t="str">
        <f>IF($I2813&lt;&gt;"",VLOOKUP($I2813,'Valid Values - Search'!$R$4:$T$4719,3,FALSE),"")</f>
        <v/>
      </c>
      <c r="AB2813" s="37" t="str">
        <f>IF($I2813&lt;&gt;"",VLOOKUP($I2813,'Valid Values - Search'!$R$4:$S$4719,2,FALSE),"")</f>
        <v/>
      </c>
      <c r="AC2813" s="38" t="str">
        <f t="shared" si="43"/>
        <v/>
      </c>
      <c r="AD2813" s="38"/>
    </row>
    <row r="2814" spans="1:30">
      <c r="A2814" s="46"/>
      <c r="B2814" s="47"/>
      <c r="C2814" s="49"/>
      <c r="D2814" s="41"/>
      <c r="E2814" s="41"/>
      <c r="F2814" s="41"/>
      <c r="G2814" s="50" t="str">
        <f>IF(A2814&lt;&gt;"",CONCATENATE(A2814,":",YEAR(B2814),IF(MONTH(B2814)&gt;9,MONTH(B2814),CONCATENATE(0,MONTH(B2814))),IF(DAY(B2814)&gt;9,DAY(B2814),CONCATENATE(0,DAY(B2814))),IF(HOUR(C2814)&gt;9,HOUR(C2814),CONCATENATE(0,HOUR(C2814))),IF(MINUTE(C2814)&gt;9,MINUTE(C2814),CONCATENATE(0,MINUTE(C2814))),":",VLOOKUP(F2814,'Valid Values - Results'!$D$4:$F$12,3,FALSE)),"")</f>
        <v/>
      </c>
      <c r="H2814" s="41"/>
      <c r="I2814" s="41"/>
      <c r="J2814" s="41"/>
      <c r="K2814" s="41"/>
      <c r="L2814" s="41"/>
      <c r="M2814" s="92"/>
      <c r="N2814" s="41"/>
      <c r="O2814" s="41"/>
      <c r="P2814" s="41"/>
      <c r="Q2814" s="41"/>
      <c r="R2814" s="41"/>
      <c r="S2814" s="41"/>
      <c r="T2814" s="41"/>
      <c r="U2814" s="47"/>
      <c r="V2814" s="49"/>
      <c r="W2814" s="41"/>
      <c r="X2814" s="41"/>
      <c r="Y2814" s="41"/>
      <c r="AA2814" s="37" t="str">
        <f>IF($I2814&lt;&gt;"",VLOOKUP($I2814,'Valid Values - Search'!$R$4:$T$4719,3,FALSE),"")</f>
        <v/>
      </c>
      <c r="AB2814" s="37" t="str">
        <f>IF($I2814&lt;&gt;"",VLOOKUP($I2814,'Valid Values - Search'!$R$4:$S$4719,2,FALSE),"")</f>
        <v/>
      </c>
      <c r="AC2814" s="38" t="str">
        <f t="shared" si="43"/>
        <v/>
      </c>
      <c r="AD2814" s="38"/>
    </row>
    <row r="2815" spans="1:30">
      <c r="A2815" s="46"/>
      <c r="B2815" s="47"/>
      <c r="C2815" s="49"/>
      <c r="D2815" s="41"/>
      <c r="E2815" s="41"/>
      <c r="F2815" s="41"/>
      <c r="G2815" s="50" t="str">
        <f>IF(A2815&lt;&gt;"",CONCATENATE(A2815,":",YEAR(B2815),IF(MONTH(B2815)&gt;9,MONTH(B2815),CONCATENATE(0,MONTH(B2815))),IF(DAY(B2815)&gt;9,DAY(B2815),CONCATENATE(0,DAY(B2815))),IF(HOUR(C2815)&gt;9,HOUR(C2815),CONCATENATE(0,HOUR(C2815))),IF(MINUTE(C2815)&gt;9,MINUTE(C2815),CONCATENATE(0,MINUTE(C2815))),":",VLOOKUP(F2815,'Valid Values - Results'!$D$4:$F$12,3,FALSE)),"")</f>
        <v/>
      </c>
      <c r="H2815" s="41"/>
      <c r="I2815" s="41"/>
      <c r="J2815" s="41"/>
      <c r="K2815" s="41"/>
      <c r="L2815" s="41"/>
      <c r="M2815" s="92"/>
      <c r="N2815" s="41"/>
      <c r="O2815" s="41"/>
      <c r="P2815" s="41"/>
      <c r="Q2815" s="41"/>
      <c r="R2815" s="41"/>
      <c r="S2815" s="41"/>
      <c r="T2815" s="41"/>
      <c r="U2815" s="47"/>
      <c r="V2815" s="49"/>
      <c r="W2815" s="41"/>
      <c r="X2815" s="41"/>
      <c r="Y2815" s="41"/>
      <c r="AA2815" s="37" t="str">
        <f>IF($I2815&lt;&gt;"",VLOOKUP($I2815,'Valid Values - Search'!$R$4:$T$4719,3,FALSE),"")</f>
        <v/>
      </c>
      <c r="AB2815" s="37" t="str">
        <f>IF($I2815&lt;&gt;"",VLOOKUP($I2815,'Valid Values - Search'!$R$4:$S$4719,2,FALSE),"")</f>
        <v/>
      </c>
      <c r="AC2815" s="38" t="str">
        <f t="shared" si="43"/>
        <v/>
      </c>
      <c r="AD2815" s="38"/>
    </row>
    <row r="2816" spans="1:30">
      <c r="A2816" s="46"/>
      <c r="B2816" s="47"/>
      <c r="C2816" s="49"/>
      <c r="D2816" s="41"/>
      <c r="E2816" s="41"/>
      <c r="F2816" s="41"/>
      <c r="G2816" s="50" t="str">
        <f>IF(A2816&lt;&gt;"",CONCATENATE(A2816,":",YEAR(B2816),IF(MONTH(B2816)&gt;9,MONTH(B2816),CONCATENATE(0,MONTH(B2816))),IF(DAY(B2816)&gt;9,DAY(B2816),CONCATENATE(0,DAY(B2816))),IF(HOUR(C2816)&gt;9,HOUR(C2816),CONCATENATE(0,HOUR(C2816))),IF(MINUTE(C2816)&gt;9,MINUTE(C2816),CONCATENATE(0,MINUTE(C2816))),":",VLOOKUP(F2816,'Valid Values - Results'!$D$4:$F$12,3,FALSE)),"")</f>
        <v/>
      </c>
      <c r="H2816" s="41"/>
      <c r="I2816" s="41"/>
      <c r="J2816" s="41"/>
      <c r="K2816" s="41"/>
      <c r="L2816" s="41"/>
      <c r="M2816" s="92"/>
      <c r="N2816" s="41"/>
      <c r="O2816" s="41"/>
      <c r="P2816" s="41"/>
      <c r="Q2816" s="41"/>
      <c r="R2816" s="41"/>
      <c r="S2816" s="41"/>
      <c r="T2816" s="41"/>
      <c r="U2816" s="47"/>
      <c r="V2816" s="49"/>
      <c r="W2816" s="41"/>
      <c r="X2816" s="41"/>
      <c r="Y2816" s="41"/>
      <c r="AA2816" s="37" t="str">
        <f>IF($I2816&lt;&gt;"",VLOOKUP($I2816,'Valid Values - Search'!$R$4:$T$4719,3,FALSE),"")</f>
        <v/>
      </c>
      <c r="AB2816" s="37" t="str">
        <f>IF($I2816&lt;&gt;"",VLOOKUP($I2816,'Valid Values - Search'!$R$4:$S$4719,2,FALSE),"")</f>
        <v/>
      </c>
      <c r="AC2816" s="38" t="str">
        <f t="shared" si="43"/>
        <v/>
      </c>
      <c r="AD2816" s="38"/>
    </row>
    <row r="2817" spans="1:30">
      <c r="A2817" s="46"/>
      <c r="B2817" s="47"/>
      <c r="C2817" s="49"/>
      <c r="D2817" s="41"/>
      <c r="E2817" s="41"/>
      <c r="F2817" s="41"/>
      <c r="G2817" s="50" t="str">
        <f>IF(A2817&lt;&gt;"",CONCATENATE(A2817,":",YEAR(B2817),IF(MONTH(B2817)&gt;9,MONTH(B2817),CONCATENATE(0,MONTH(B2817))),IF(DAY(B2817)&gt;9,DAY(B2817),CONCATENATE(0,DAY(B2817))),IF(HOUR(C2817)&gt;9,HOUR(C2817),CONCATENATE(0,HOUR(C2817))),IF(MINUTE(C2817)&gt;9,MINUTE(C2817),CONCATENATE(0,MINUTE(C2817))),":",VLOOKUP(F2817,'Valid Values - Results'!$D$4:$F$12,3,FALSE)),"")</f>
        <v/>
      </c>
      <c r="H2817" s="41"/>
      <c r="I2817" s="41"/>
      <c r="J2817" s="41"/>
      <c r="K2817" s="41"/>
      <c r="L2817" s="41"/>
      <c r="M2817" s="92"/>
      <c r="N2817" s="41"/>
      <c r="O2817" s="41"/>
      <c r="P2817" s="41"/>
      <c r="Q2817" s="41"/>
      <c r="R2817" s="41"/>
      <c r="S2817" s="41"/>
      <c r="T2817" s="41"/>
      <c r="U2817" s="47"/>
      <c r="V2817" s="49"/>
      <c r="W2817" s="41"/>
      <c r="X2817" s="41"/>
      <c r="Y2817" s="41"/>
      <c r="AA2817" s="37" t="str">
        <f>IF($I2817&lt;&gt;"",VLOOKUP($I2817,'Valid Values - Search'!$R$4:$T$4719,3,FALSE),"")</f>
        <v/>
      </c>
      <c r="AB2817" s="37" t="str">
        <f>IF($I2817&lt;&gt;"",VLOOKUP($I2817,'Valid Values - Search'!$R$4:$S$4719,2,FALSE),"")</f>
        <v/>
      </c>
      <c r="AC2817" s="38" t="str">
        <f t="shared" si="43"/>
        <v/>
      </c>
      <c r="AD2817" s="38"/>
    </row>
    <row r="2818" spans="1:30">
      <c r="A2818" s="46"/>
      <c r="B2818" s="47"/>
      <c r="C2818" s="49"/>
      <c r="D2818" s="41"/>
      <c r="E2818" s="41"/>
      <c r="F2818" s="41"/>
      <c r="G2818" s="50" t="str">
        <f>IF(A2818&lt;&gt;"",CONCATENATE(A2818,":",YEAR(B2818),IF(MONTH(B2818)&gt;9,MONTH(B2818),CONCATENATE(0,MONTH(B2818))),IF(DAY(B2818)&gt;9,DAY(B2818),CONCATENATE(0,DAY(B2818))),IF(HOUR(C2818)&gt;9,HOUR(C2818),CONCATENATE(0,HOUR(C2818))),IF(MINUTE(C2818)&gt;9,MINUTE(C2818),CONCATENATE(0,MINUTE(C2818))),":",VLOOKUP(F2818,'Valid Values - Results'!$D$4:$F$12,3,FALSE)),"")</f>
        <v/>
      </c>
      <c r="H2818" s="41"/>
      <c r="I2818" s="41"/>
      <c r="J2818" s="41"/>
      <c r="K2818" s="41"/>
      <c r="L2818" s="41"/>
      <c r="M2818" s="92"/>
      <c r="N2818" s="41"/>
      <c r="O2818" s="41"/>
      <c r="P2818" s="41"/>
      <c r="Q2818" s="41"/>
      <c r="R2818" s="41"/>
      <c r="S2818" s="41"/>
      <c r="T2818" s="41"/>
      <c r="U2818" s="47"/>
      <c r="V2818" s="49"/>
      <c r="W2818" s="41"/>
      <c r="X2818" s="41"/>
      <c r="Y2818" s="41"/>
      <c r="AA2818" s="37" t="str">
        <f>IF($I2818&lt;&gt;"",VLOOKUP($I2818,'Valid Values - Search'!$R$4:$T$4719,3,FALSE),"")</f>
        <v/>
      </c>
      <c r="AB2818" s="37" t="str">
        <f>IF($I2818&lt;&gt;"",VLOOKUP($I2818,'Valid Values - Search'!$R$4:$S$4719,2,FALSE),"")</f>
        <v/>
      </c>
      <c r="AC2818" s="38" t="str">
        <f t="shared" ref="AC2818:AC2881" si="44">IF($V2818&lt;&gt;"",$D2818,"")</f>
        <v/>
      </c>
      <c r="AD2818" s="38"/>
    </row>
    <row r="2819" spans="1:30">
      <c r="A2819" s="46"/>
      <c r="B2819" s="47"/>
      <c r="C2819" s="49"/>
      <c r="D2819" s="41"/>
      <c r="E2819" s="41"/>
      <c r="F2819" s="41"/>
      <c r="G2819" s="50" t="str">
        <f>IF(A2819&lt;&gt;"",CONCATENATE(A2819,":",YEAR(B2819),IF(MONTH(B2819)&gt;9,MONTH(B2819),CONCATENATE(0,MONTH(B2819))),IF(DAY(B2819)&gt;9,DAY(B2819),CONCATENATE(0,DAY(B2819))),IF(HOUR(C2819)&gt;9,HOUR(C2819),CONCATENATE(0,HOUR(C2819))),IF(MINUTE(C2819)&gt;9,MINUTE(C2819),CONCATENATE(0,MINUTE(C2819))),":",VLOOKUP(F2819,'Valid Values - Results'!$D$4:$F$12,3,FALSE)),"")</f>
        <v/>
      </c>
      <c r="H2819" s="41"/>
      <c r="I2819" s="41"/>
      <c r="J2819" s="41"/>
      <c r="K2819" s="41"/>
      <c r="L2819" s="41"/>
      <c r="M2819" s="92"/>
      <c r="N2819" s="41"/>
      <c r="O2819" s="41"/>
      <c r="P2819" s="41"/>
      <c r="Q2819" s="41"/>
      <c r="R2819" s="41"/>
      <c r="S2819" s="41"/>
      <c r="T2819" s="41"/>
      <c r="U2819" s="47"/>
      <c r="V2819" s="49"/>
      <c r="W2819" s="41"/>
      <c r="X2819" s="41"/>
      <c r="Y2819" s="41"/>
      <c r="AA2819" s="37" t="str">
        <f>IF($I2819&lt;&gt;"",VLOOKUP($I2819,'Valid Values - Search'!$R$4:$T$4719,3,FALSE),"")</f>
        <v/>
      </c>
      <c r="AB2819" s="37" t="str">
        <f>IF($I2819&lt;&gt;"",VLOOKUP($I2819,'Valid Values - Search'!$R$4:$S$4719,2,FALSE),"")</f>
        <v/>
      </c>
      <c r="AC2819" s="38" t="str">
        <f t="shared" si="44"/>
        <v/>
      </c>
      <c r="AD2819" s="38"/>
    </row>
    <row r="2820" spans="1:30">
      <c r="A2820" s="46"/>
      <c r="B2820" s="47"/>
      <c r="C2820" s="49"/>
      <c r="D2820" s="41"/>
      <c r="E2820" s="41"/>
      <c r="F2820" s="41"/>
      <c r="G2820" s="50" t="str">
        <f>IF(A2820&lt;&gt;"",CONCATENATE(A2820,":",YEAR(B2820),IF(MONTH(B2820)&gt;9,MONTH(B2820),CONCATENATE(0,MONTH(B2820))),IF(DAY(B2820)&gt;9,DAY(B2820),CONCATENATE(0,DAY(B2820))),IF(HOUR(C2820)&gt;9,HOUR(C2820),CONCATENATE(0,HOUR(C2820))),IF(MINUTE(C2820)&gt;9,MINUTE(C2820),CONCATENATE(0,MINUTE(C2820))),":",VLOOKUP(F2820,'Valid Values - Results'!$D$4:$F$12,3,FALSE)),"")</f>
        <v/>
      </c>
      <c r="H2820" s="41"/>
      <c r="I2820" s="41"/>
      <c r="J2820" s="41"/>
      <c r="K2820" s="41"/>
      <c r="L2820" s="41"/>
      <c r="M2820" s="92"/>
      <c r="N2820" s="41"/>
      <c r="O2820" s="41"/>
      <c r="P2820" s="41"/>
      <c r="Q2820" s="41"/>
      <c r="R2820" s="41"/>
      <c r="S2820" s="41"/>
      <c r="T2820" s="41"/>
      <c r="U2820" s="47"/>
      <c r="V2820" s="49"/>
      <c r="W2820" s="41"/>
      <c r="X2820" s="41"/>
      <c r="Y2820" s="41"/>
      <c r="AA2820" s="37" t="str">
        <f>IF($I2820&lt;&gt;"",VLOOKUP($I2820,'Valid Values - Search'!$R$4:$T$4719,3,FALSE),"")</f>
        <v/>
      </c>
      <c r="AB2820" s="37" t="str">
        <f>IF($I2820&lt;&gt;"",VLOOKUP($I2820,'Valid Values - Search'!$R$4:$S$4719,2,FALSE),"")</f>
        <v/>
      </c>
      <c r="AC2820" s="38" t="str">
        <f t="shared" si="44"/>
        <v/>
      </c>
      <c r="AD2820" s="38"/>
    </row>
    <row r="2821" spans="1:30">
      <c r="A2821" s="46"/>
      <c r="B2821" s="47"/>
      <c r="C2821" s="49"/>
      <c r="D2821" s="41"/>
      <c r="E2821" s="41"/>
      <c r="F2821" s="41"/>
      <c r="G2821" s="50" t="str">
        <f>IF(A2821&lt;&gt;"",CONCATENATE(A2821,":",YEAR(B2821),IF(MONTH(B2821)&gt;9,MONTH(B2821),CONCATENATE(0,MONTH(B2821))),IF(DAY(B2821)&gt;9,DAY(B2821),CONCATENATE(0,DAY(B2821))),IF(HOUR(C2821)&gt;9,HOUR(C2821),CONCATENATE(0,HOUR(C2821))),IF(MINUTE(C2821)&gt;9,MINUTE(C2821),CONCATENATE(0,MINUTE(C2821))),":",VLOOKUP(F2821,'Valid Values - Results'!$D$4:$F$12,3,FALSE)),"")</f>
        <v/>
      </c>
      <c r="H2821" s="41"/>
      <c r="I2821" s="41"/>
      <c r="J2821" s="41"/>
      <c r="K2821" s="41"/>
      <c r="L2821" s="41"/>
      <c r="M2821" s="92"/>
      <c r="N2821" s="41"/>
      <c r="O2821" s="41"/>
      <c r="P2821" s="41"/>
      <c r="Q2821" s="41"/>
      <c r="R2821" s="41"/>
      <c r="S2821" s="41"/>
      <c r="T2821" s="41"/>
      <c r="U2821" s="47"/>
      <c r="V2821" s="49"/>
      <c r="W2821" s="41"/>
      <c r="X2821" s="41"/>
      <c r="Y2821" s="41"/>
      <c r="AA2821" s="37" t="str">
        <f>IF($I2821&lt;&gt;"",VLOOKUP($I2821,'Valid Values - Search'!$R$4:$T$4719,3,FALSE),"")</f>
        <v/>
      </c>
      <c r="AB2821" s="37" t="str">
        <f>IF($I2821&lt;&gt;"",VLOOKUP($I2821,'Valid Values - Search'!$R$4:$S$4719,2,FALSE),"")</f>
        <v/>
      </c>
      <c r="AC2821" s="38" t="str">
        <f t="shared" si="44"/>
        <v/>
      </c>
      <c r="AD2821" s="38"/>
    </row>
    <row r="2822" spans="1:30">
      <c r="A2822" s="46"/>
      <c r="B2822" s="47"/>
      <c r="C2822" s="49"/>
      <c r="D2822" s="41"/>
      <c r="E2822" s="41"/>
      <c r="F2822" s="41"/>
      <c r="G2822" s="50" t="str">
        <f>IF(A2822&lt;&gt;"",CONCATENATE(A2822,":",YEAR(B2822),IF(MONTH(B2822)&gt;9,MONTH(B2822),CONCATENATE(0,MONTH(B2822))),IF(DAY(B2822)&gt;9,DAY(B2822),CONCATENATE(0,DAY(B2822))),IF(HOUR(C2822)&gt;9,HOUR(C2822),CONCATENATE(0,HOUR(C2822))),IF(MINUTE(C2822)&gt;9,MINUTE(C2822),CONCATENATE(0,MINUTE(C2822))),":",VLOOKUP(F2822,'Valid Values - Results'!$D$4:$F$12,3,FALSE)),"")</f>
        <v/>
      </c>
      <c r="H2822" s="41"/>
      <c r="I2822" s="41"/>
      <c r="J2822" s="41"/>
      <c r="K2822" s="41"/>
      <c r="L2822" s="41"/>
      <c r="M2822" s="92"/>
      <c r="N2822" s="41"/>
      <c r="O2822" s="41"/>
      <c r="P2822" s="41"/>
      <c r="Q2822" s="41"/>
      <c r="R2822" s="41"/>
      <c r="S2822" s="41"/>
      <c r="T2822" s="41"/>
      <c r="U2822" s="47"/>
      <c r="V2822" s="49"/>
      <c r="W2822" s="41"/>
      <c r="X2822" s="41"/>
      <c r="Y2822" s="41"/>
      <c r="AA2822" s="37" t="str">
        <f>IF($I2822&lt;&gt;"",VLOOKUP($I2822,'Valid Values - Search'!$R$4:$T$4719,3,FALSE),"")</f>
        <v/>
      </c>
      <c r="AB2822" s="37" t="str">
        <f>IF($I2822&lt;&gt;"",VLOOKUP($I2822,'Valid Values - Search'!$R$4:$S$4719,2,FALSE),"")</f>
        <v/>
      </c>
      <c r="AC2822" s="38" t="str">
        <f t="shared" si="44"/>
        <v/>
      </c>
      <c r="AD2822" s="38"/>
    </row>
    <row r="2823" spans="1:30">
      <c r="A2823" s="46"/>
      <c r="B2823" s="47"/>
      <c r="C2823" s="49"/>
      <c r="D2823" s="41"/>
      <c r="E2823" s="41"/>
      <c r="F2823" s="41"/>
      <c r="G2823" s="50" t="str">
        <f>IF(A2823&lt;&gt;"",CONCATENATE(A2823,":",YEAR(B2823),IF(MONTH(B2823)&gt;9,MONTH(B2823),CONCATENATE(0,MONTH(B2823))),IF(DAY(B2823)&gt;9,DAY(B2823),CONCATENATE(0,DAY(B2823))),IF(HOUR(C2823)&gt;9,HOUR(C2823),CONCATENATE(0,HOUR(C2823))),IF(MINUTE(C2823)&gt;9,MINUTE(C2823),CONCATENATE(0,MINUTE(C2823))),":",VLOOKUP(F2823,'Valid Values - Results'!$D$4:$F$12,3,FALSE)),"")</f>
        <v/>
      </c>
      <c r="H2823" s="41"/>
      <c r="I2823" s="41"/>
      <c r="J2823" s="41"/>
      <c r="K2823" s="41"/>
      <c r="L2823" s="41"/>
      <c r="M2823" s="92"/>
      <c r="N2823" s="41"/>
      <c r="O2823" s="41"/>
      <c r="P2823" s="41"/>
      <c r="Q2823" s="41"/>
      <c r="R2823" s="41"/>
      <c r="S2823" s="41"/>
      <c r="T2823" s="41"/>
      <c r="U2823" s="47"/>
      <c r="V2823" s="49"/>
      <c r="W2823" s="41"/>
      <c r="X2823" s="41"/>
      <c r="Y2823" s="41"/>
      <c r="AA2823" s="37" t="str">
        <f>IF($I2823&lt;&gt;"",VLOOKUP($I2823,'Valid Values - Search'!$R$4:$T$4719,3,FALSE),"")</f>
        <v/>
      </c>
      <c r="AB2823" s="37" t="str">
        <f>IF($I2823&lt;&gt;"",VLOOKUP($I2823,'Valid Values - Search'!$R$4:$S$4719,2,FALSE),"")</f>
        <v/>
      </c>
      <c r="AC2823" s="38" t="str">
        <f t="shared" si="44"/>
        <v/>
      </c>
      <c r="AD2823" s="38"/>
    </row>
    <row r="2824" spans="1:30">
      <c r="A2824" s="46"/>
      <c r="B2824" s="47"/>
      <c r="C2824" s="49"/>
      <c r="D2824" s="41"/>
      <c r="E2824" s="41"/>
      <c r="F2824" s="41"/>
      <c r="G2824" s="50" t="str">
        <f>IF(A2824&lt;&gt;"",CONCATENATE(A2824,":",YEAR(B2824),IF(MONTH(B2824)&gt;9,MONTH(B2824),CONCATENATE(0,MONTH(B2824))),IF(DAY(B2824)&gt;9,DAY(B2824),CONCATENATE(0,DAY(B2824))),IF(HOUR(C2824)&gt;9,HOUR(C2824),CONCATENATE(0,HOUR(C2824))),IF(MINUTE(C2824)&gt;9,MINUTE(C2824),CONCATENATE(0,MINUTE(C2824))),":",VLOOKUP(F2824,'Valid Values - Results'!$D$4:$F$12,3,FALSE)),"")</f>
        <v/>
      </c>
      <c r="H2824" s="41"/>
      <c r="I2824" s="41"/>
      <c r="J2824" s="41"/>
      <c r="K2824" s="41"/>
      <c r="L2824" s="41"/>
      <c r="M2824" s="92"/>
      <c r="N2824" s="41"/>
      <c r="O2824" s="41"/>
      <c r="P2824" s="41"/>
      <c r="Q2824" s="41"/>
      <c r="R2824" s="41"/>
      <c r="S2824" s="41"/>
      <c r="T2824" s="41"/>
      <c r="U2824" s="47"/>
      <c r="V2824" s="49"/>
      <c r="W2824" s="41"/>
      <c r="X2824" s="41"/>
      <c r="Y2824" s="41"/>
      <c r="AA2824" s="37" t="str">
        <f>IF($I2824&lt;&gt;"",VLOOKUP($I2824,'Valid Values - Search'!$R$4:$T$4719,3,FALSE),"")</f>
        <v/>
      </c>
      <c r="AB2824" s="37" t="str">
        <f>IF($I2824&lt;&gt;"",VLOOKUP($I2824,'Valid Values - Search'!$R$4:$S$4719,2,FALSE),"")</f>
        <v/>
      </c>
      <c r="AC2824" s="38" t="str">
        <f t="shared" si="44"/>
        <v/>
      </c>
      <c r="AD2824" s="38"/>
    </row>
    <row r="2825" spans="1:30">
      <c r="A2825" s="46"/>
      <c r="B2825" s="47"/>
      <c r="C2825" s="49"/>
      <c r="D2825" s="41"/>
      <c r="E2825" s="41"/>
      <c r="F2825" s="41"/>
      <c r="G2825" s="50" t="str">
        <f>IF(A2825&lt;&gt;"",CONCATENATE(A2825,":",YEAR(B2825),IF(MONTH(B2825)&gt;9,MONTH(B2825),CONCATENATE(0,MONTH(B2825))),IF(DAY(B2825)&gt;9,DAY(B2825),CONCATENATE(0,DAY(B2825))),IF(HOUR(C2825)&gt;9,HOUR(C2825),CONCATENATE(0,HOUR(C2825))),IF(MINUTE(C2825)&gt;9,MINUTE(C2825),CONCATENATE(0,MINUTE(C2825))),":",VLOOKUP(F2825,'Valid Values - Results'!$D$4:$F$12,3,FALSE)),"")</f>
        <v/>
      </c>
      <c r="H2825" s="41"/>
      <c r="I2825" s="41"/>
      <c r="J2825" s="41"/>
      <c r="K2825" s="41"/>
      <c r="L2825" s="41"/>
      <c r="M2825" s="92"/>
      <c r="N2825" s="41"/>
      <c r="O2825" s="41"/>
      <c r="P2825" s="41"/>
      <c r="Q2825" s="41"/>
      <c r="R2825" s="41"/>
      <c r="S2825" s="41"/>
      <c r="T2825" s="41"/>
      <c r="U2825" s="47"/>
      <c r="V2825" s="49"/>
      <c r="W2825" s="41"/>
      <c r="X2825" s="41"/>
      <c r="Y2825" s="41"/>
      <c r="AA2825" s="37" t="str">
        <f>IF($I2825&lt;&gt;"",VLOOKUP($I2825,'Valid Values - Search'!$R$4:$T$4719,3,FALSE),"")</f>
        <v/>
      </c>
      <c r="AB2825" s="37" t="str">
        <f>IF($I2825&lt;&gt;"",VLOOKUP($I2825,'Valid Values - Search'!$R$4:$S$4719,2,FALSE),"")</f>
        <v/>
      </c>
      <c r="AC2825" s="38" t="str">
        <f t="shared" si="44"/>
        <v/>
      </c>
      <c r="AD2825" s="38"/>
    </row>
    <row r="2826" spans="1:30">
      <c r="A2826" s="46"/>
      <c r="B2826" s="47"/>
      <c r="C2826" s="49"/>
      <c r="D2826" s="41"/>
      <c r="E2826" s="41"/>
      <c r="F2826" s="41"/>
      <c r="G2826" s="50" t="str">
        <f>IF(A2826&lt;&gt;"",CONCATENATE(A2826,":",YEAR(B2826),IF(MONTH(B2826)&gt;9,MONTH(B2826),CONCATENATE(0,MONTH(B2826))),IF(DAY(B2826)&gt;9,DAY(B2826),CONCATENATE(0,DAY(B2826))),IF(HOUR(C2826)&gt;9,HOUR(C2826),CONCATENATE(0,HOUR(C2826))),IF(MINUTE(C2826)&gt;9,MINUTE(C2826),CONCATENATE(0,MINUTE(C2826))),":",VLOOKUP(F2826,'Valid Values - Results'!$D$4:$F$12,3,FALSE)),"")</f>
        <v/>
      </c>
      <c r="H2826" s="41"/>
      <c r="I2826" s="41"/>
      <c r="J2826" s="41"/>
      <c r="K2826" s="41"/>
      <c r="L2826" s="41"/>
      <c r="M2826" s="92"/>
      <c r="N2826" s="41"/>
      <c r="O2826" s="41"/>
      <c r="P2826" s="41"/>
      <c r="Q2826" s="41"/>
      <c r="R2826" s="41"/>
      <c r="S2826" s="41"/>
      <c r="T2826" s="41"/>
      <c r="U2826" s="47"/>
      <c r="V2826" s="49"/>
      <c r="W2826" s="41"/>
      <c r="X2826" s="41"/>
      <c r="Y2826" s="41"/>
      <c r="AA2826" s="37" t="str">
        <f>IF($I2826&lt;&gt;"",VLOOKUP($I2826,'Valid Values - Search'!$R$4:$T$4719,3,FALSE),"")</f>
        <v/>
      </c>
      <c r="AB2826" s="37" t="str">
        <f>IF($I2826&lt;&gt;"",VLOOKUP($I2826,'Valid Values - Search'!$R$4:$S$4719,2,FALSE),"")</f>
        <v/>
      </c>
      <c r="AC2826" s="38" t="str">
        <f t="shared" si="44"/>
        <v/>
      </c>
      <c r="AD2826" s="38"/>
    </row>
    <row r="2827" spans="1:30">
      <c r="A2827" s="46"/>
      <c r="B2827" s="47"/>
      <c r="C2827" s="49"/>
      <c r="D2827" s="41"/>
      <c r="E2827" s="41"/>
      <c r="F2827" s="41"/>
      <c r="G2827" s="50" t="str">
        <f>IF(A2827&lt;&gt;"",CONCATENATE(A2827,":",YEAR(B2827),IF(MONTH(B2827)&gt;9,MONTH(B2827),CONCATENATE(0,MONTH(B2827))),IF(DAY(B2827)&gt;9,DAY(B2827),CONCATENATE(0,DAY(B2827))),IF(HOUR(C2827)&gt;9,HOUR(C2827),CONCATENATE(0,HOUR(C2827))),IF(MINUTE(C2827)&gt;9,MINUTE(C2827),CONCATENATE(0,MINUTE(C2827))),":",VLOOKUP(F2827,'Valid Values - Results'!$D$4:$F$12,3,FALSE)),"")</f>
        <v/>
      </c>
      <c r="H2827" s="41"/>
      <c r="I2827" s="41"/>
      <c r="J2827" s="41"/>
      <c r="K2827" s="41"/>
      <c r="L2827" s="41"/>
      <c r="M2827" s="92"/>
      <c r="N2827" s="41"/>
      <c r="O2827" s="41"/>
      <c r="P2827" s="41"/>
      <c r="Q2827" s="41"/>
      <c r="R2827" s="41"/>
      <c r="S2827" s="41"/>
      <c r="T2827" s="41"/>
      <c r="U2827" s="47"/>
      <c r="V2827" s="49"/>
      <c r="W2827" s="41"/>
      <c r="X2827" s="41"/>
      <c r="Y2827" s="41"/>
      <c r="AA2827" s="37" t="str">
        <f>IF($I2827&lt;&gt;"",VLOOKUP($I2827,'Valid Values - Search'!$R$4:$T$4719,3,FALSE),"")</f>
        <v/>
      </c>
      <c r="AB2827" s="37" t="str">
        <f>IF($I2827&lt;&gt;"",VLOOKUP($I2827,'Valid Values - Search'!$R$4:$S$4719,2,FALSE),"")</f>
        <v/>
      </c>
      <c r="AC2827" s="38" t="str">
        <f t="shared" si="44"/>
        <v/>
      </c>
      <c r="AD2827" s="38"/>
    </row>
    <row r="2828" spans="1:30">
      <c r="A2828" s="46"/>
      <c r="B2828" s="47"/>
      <c r="C2828" s="49"/>
      <c r="D2828" s="41"/>
      <c r="E2828" s="41"/>
      <c r="F2828" s="41"/>
      <c r="G2828" s="50" t="str">
        <f>IF(A2828&lt;&gt;"",CONCATENATE(A2828,":",YEAR(B2828),IF(MONTH(B2828)&gt;9,MONTH(B2828),CONCATENATE(0,MONTH(B2828))),IF(DAY(B2828)&gt;9,DAY(B2828),CONCATENATE(0,DAY(B2828))),IF(HOUR(C2828)&gt;9,HOUR(C2828),CONCATENATE(0,HOUR(C2828))),IF(MINUTE(C2828)&gt;9,MINUTE(C2828),CONCATENATE(0,MINUTE(C2828))),":",VLOOKUP(F2828,'Valid Values - Results'!$D$4:$F$12,3,FALSE)),"")</f>
        <v/>
      </c>
      <c r="H2828" s="41"/>
      <c r="I2828" s="41"/>
      <c r="J2828" s="41"/>
      <c r="K2828" s="41"/>
      <c r="L2828" s="41"/>
      <c r="M2828" s="92"/>
      <c r="N2828" s="41"/>
      <c r="O2828" s="41"/>
      <c r="P2828" s="41"/>
      <c r="Q2828" s="41"/>
      <c r="R2828" s="41"/>
      <c r="S2828" s="41"/>
      <c r="T2828" s="41"/>
      <c r="U2828" s="47"/>
      <c r="V2828" s="49"/>
      <c r="W2828" s="41"/>
      <c r="X2828" s="41"/>
      <c r="Y2828" s="41"/>
      <c r="AA2828" s="37" t="str">
        <f>IF($I2828&lt;&gt;"",VLOOKUP($I2828,'Valid Values - Search'!$R$4:$T$4719,3,FALSE),"")</f>
        <v/>
      </c>
      <c r="AB2828" s="37" t="str">
        <f>IF($I2828&lt;&gt;"",VLOOKUP($I2828,'Valid Values - Search'!$R$4:$S$4719,2,FALSE),"")</f>
        <v/>
      </c>
      <c r="AC2828" s="38" t="str">
        <f t="shared" si="44"/>
        <v/>
      </c>
      <c r="AD2828" s="38"/>
    </row>
    <row r="2829" spans="1:30">
      <c r="A2829" s="46"/>
      <c r="B2829" s="47"/>
      <c r="C2829" s="49"/>
      <c r="D2829" s="41"/>
      <c r="E2829" s="41"/>
      <c r="F2829" s="41"/>
      <c r="G2829" s="50" t="str">
        <f>IF(A2829&lt;&gt;"",CONCATENATE(A2829,":",YEAR(B2829),IF(MONTH(B2829)&gt;9,MONTH(B2829),CONCATENATE(0,MONTH(B2829))),IF(DAY(B2829)&gt;9,DAY(B2829),CONCATENATE(0,DAY(B2829))),IF(HOUR(C2829)&gt;9,HOUR(C2829),CONCATENATE(0,HOUR(C2829))),IF(MINUTE(C2829)&gt;9,MINUTE(C2829),CONCATENATE(0,MINUTE(C2829))),":",VLOOKUP(F2829,'Valid Values - Results'!$D$4:$F$12,3,FALSE)),"")</f>
        <v/>
      </c>
      <c r="H2829" s="41"/>
      <c r="I2829" s="41"/>
      <c r="J2829" s="41"/>
      <c r="K2829" s="41"/>
      <c r="L2829" s="41"/>
      <c r="M2829" s="92"/>
      <c r="N2829" s="41"/>
      <c r="O2829" s="41"/>
      <c r="P2829" s="41"/>
      <c r="Q2829" s="41"/>
      <c r="R2829" s="41"/>
      <c r="S2829" s="41"/>
      <c r="T2829" s="41"/>
      <c r="U2829" s="47"/>
      <c r="V2829" s="49"/>
      <c r="W2829" s="41"/>
      <c r="X2829" s="41"/>
      <c r="Y2829" s="41"/>
      <c r="AA2829" s="37" t="str">
        <f>IF($I2829&lt;&gt;"",VLOOKUP($I2829,'Valid Values - Search'!$R$4:$T$4719,3,FALSE),"")</f>
        <v/>
      </c>
      <c r="AB2829" s="37" t="str">
        <f>IF($I2829&lt;&gt;"",VLOOKUP($I2829,'Valid Values - Search'!$R$4:$S$4719,2,FALSE),"")</f>
        <v/>
      </c>
      <c r="AC2829" s="38" t="str">
        <f t="shared" si="44"/>
        <v/>
      </c>
      <c r="AD2829" s="38"/>
    </row>
    <row r="2830" spans="1:30">
      <c r="A2830" s="46"/>
      <c r="B2830" s="47"/>
      <c r="C2830" s="49"/>
      <c r="D2830" s="41"/>
      <c r="E2830" s="41"/>
      <c r="F2830" s="41"/>
      <c r="G2830" s="50" t="str">
        <f>IF(A2830&lt;&gt;"",CONCATENATE(A2830,":",YEAR(B2830),IF(MONTH(B2830)&gt;9,MONTH(B2830),CONCATENATE(0,MONTH(B2830))),IF(DAY(B2830)&gt;9,DAY(B2830),CONCATENATE(0,DAY(B2830))),IF(HOUR(C2830)&gt;9,HOUR(C2830),CONCATENATE(0,HOUR(C2830))),IF(MINUTE(C2830)&gt;9,MINUTE(C2830),CONCATENATE(0,MINUTE(C2830))),":",VLOOKUP(F2830,'Valid Values - Results'!$D$4:$F$12,3,FALSE)),"")</f>
        <v/>
      </c>
      <c r="H2830" s="41"/>
      <c r="I2830" s="41"/>
      <c r="J2830" s="41"/>
      <c r="K2830" s="41"/>
      <c r="L2830" s="41"/>
      <c r="M2830" s="92"/>
      <c r="N2830" s="41"/>
      <c r="O2830" s="41"/>
      <c r="P2830" s="41"/>
      <c r="Q2830" s="41"/>
      <c r="R2830" s="41"/>
      <c r="S2830" s="41"/>
      <c r="T2830" s="41"/>
      <c r="U2830" s="47"/>
      <c r="V2830" s="49"/>
      <c r="W2830" s="41"/>
      <c r="X2830" s="41"/>
      <c r="Y2830" s="41"/>
      <c r="AA2830" s="37" t="str">
        <f>IF($I2830&lt;&gt;"",VLOOKUP($I2830,'Valid Values - Search'!$R$4:$T$4719,3,FALSE),"")</f>
        <v/>
      </c>
      <c r="AB2830" s="37" t="str">
        <f>IF($I2830&lt;&gt;"",VLOOKUP($I2830,'Valid Values - Search'!$R$4:$S$4719,2,FALSE),"")</f>
        <v/>
      </c>
      <c r="AC2830" s="38" t="str">
        <f t="shared" si="44"/>
        <v/>
      </c>
      <c r="AD2830" s="38"/>
    </row>
    <row r="2831" spans="1:30">
      <c r="A2831" s="46"/>
      <c r="B2831" s="47"/>
      <c r="C2831" s="49"/>
      <c r="D2831" s="41"/>
      <c r="E2831" s="41"/>
      <c r="F2831" s="41"/>
      <c r="G2831" s="50" t="str">
        <f>IF(A2831&lt;&gt;"",CONCATENATE(A2831,":",YEAR(B2831),IF(MONTH(B2831)&gt;9,MONTH(B2831),CONCATENATE(0,MONTH(B2831))),IF(DAY(B2831)&gt;9,DAY(B2831),CONCATENATE(0,DAY(B2831))),IF(HOUR(C2831)&gt;9,HOUR(C2831),CONCATENATE(0,HOUR(C2831))),IF(MINUTE(C2831)&gt;9,MINUTE(C2831),CONCATENATE(0,MINUTE(C2831))),":",VLOOKUP(F2831,'Valid Values - Results'!$D$4:$F$12,3,FALSE)),"")</f>
        <v/>
      </c>
      <c r="H2831" s="41"/>
      <c r="I2831" s="41"/>
      <c r="J2831" s="41"/>
      <c r="K2831" s="41"/>
      <c r="L2831" s="41"/>
      <c r="M2831" s="92"/>
      <c r="N2831" s="41"/>
      <c r="O2831" s="41"/>
      <c r="P2831" s="41"/>
      <c r="Q2831" s="41"/>
      <c r="R2831" s="41"/>
      <c r="S2831" s="41"/>
      <c r="T2831" s="41"/>
      <c r="U2831" s="47"/>
      <c r="V2831" s="49"/>
      <c r="W2831" s="41"/>
      <c r="X2831" s="41"/>
      <c r="Y2831" s="41"/>
      <c r="AA2831" s="37" t="str">
        <f>IF($I2831&lt;&gt;"",VLOOKUP($I2831,'Valid Values - Search'!$R$4:$T$4719,3,FALSE),"")</f>
        <v/>
      </c>
      <c r="AB2831" s="37" t="str">
        <f>IF($I2831&lt;&gt;"",VLOOKUP($I2831,'Valid Values - Search'!$R$4:$S$4719,2,FALSE),"")</f>
        <v/>
      </c>
      <c r="AC2831" s="38" t="str">
        <f t="shared" si="44"/>
        <v/>
      </c>
      <c r="AD2831" s="38"/>
    </row>
    <row r="2832" spans="1:30">
      <c r="A2832" s="46"/>
      <c r="B2832" s="47"/>
      <c r="C2832" s="49"/>
      <c r="D2832" s="41"/>
      <c r="E2832" s="41"/>
      <c r="F2832" s="41"/>
      <c r="G2832" s="50" t="str">
        <f>IF(A2832&lt;&gt;"",CONCATENATE(A2832,":",YEAR(B2832),IF(MONTH(B2832)&gt;9,MONTH(B2832),CONCATENATE(0,MONTH(B2832))),IF(DAY(B2832)&gt;9,DAY(B2832),CONCATENATE(0,DAY(B2832))),IF(HOUR(C2832)&gt;9,HOUR(C2832),CONCATENATE(0,HOUR(C2832))),IF(MINUTE(C2832)&gt;9,MINUTE(C2832),CONCATENATE(0,MINUTE(C2832))),":",VLOOKUP(F2832,'Valid Values - Results'!$D$4:$F$12,3,FALSE)),"")</f>
        <v/>
      </c>
      <c r="H2832" s="41"/>
      <c r="I2832" s="41"/>
      <c r="J2832" s="41"/>
      <c r="K2832" s="41"/>
      <c r="L2832" s="41"/>
      <c r="M2832" s="92"/>
      <c r="N2832" s="41"/>
      <c r="O2832" s="41"/>
      <c r="P2832" s="41"/>
      <c r="Q2832" s="41"/>
      <c r="R2832" s="41"/>
      <c r="S2832" s="41"/>
      <c r="T2832" s="41"/>
      <c r="U2832" s="47"/>
      <c r="V2832" s="49"/>
      <c r="W2832" s="41"/>
      <c r="X2832" s="41"/>
      <c r="Y2832" s="41"/>
      <c r="AA2832" s="37" t="str">
        <f>IF($I2832&lt;&gt;"",VLOOKUP($I2832,'Valid Values - Search'!$R$4:$T$4719,3,FALSE),"")</f>
        <v/>
      </c>
      <c r="AB2832" s="37" t="str">
        <f>IF($I2832&lt;&gt;"",VLOOKUP($I2832,'Valid Values - Search'!$R$4:$S$4719,2,FALSE),"")</f>
        <v/>
      </c>
      <c r="AC2832" s="38" t="str">
        <f t="shared" si="44"/>
        <v/>
      </c>
      <c r="AD2832" s="38"/>
    </row>
    <row r="2833" spans="1:30">
      <c r="A2833" s="46"/>
      <c r="B2833" s="47"/>
      <c r="C2833" s="49"/>
      <c r="D2833" s="41"/>
      <c r="E2833" s="41"/>
      <c r="F2833" s="41"/>
      <c r="G2833" s="50" t="str">
        <f>IF(A2833&lt;&gt;"",CONCATENATE(A2833,":",YEAR(B2833),IF(MONTH(B2833)&gt;9,MONTH(B2833),CONCATENATE(0,MONTH(B2833))),IF(DAY(B2833)&gt;9,DAY(B2833),CONCATENATE(0,DAY(B2833))),IF(HOUR(C2833)&gt;9,HOUR(C2833),CONCATENATE(0,HOUR(C2833))),IF(MINUTE(C2833)&gt;9,MINUTE(C2833),CONCATENATE(0,MINUTE(C2833))),":",VLOOKUP(F2833,'Valid Values - Results'!$D$4:$F$12,3,FALSE)),"")</f>
        <v/>
      </c>
      <c r="H2833" s="41"/>
      <c r="I2833" s="41"/>
      <c r="J2833" s="41"/>
      <c r="K2833" s="41"/>
      <c r="L2833" s="41"/>
      <c r="M2833" s="92"/>
      <c r="N2833" s="41"/>
      <c r="O2833" s="41"/>
      <c r="P2833" s="41"/>
      <c r="Q2833" s="41"/>
      <c r="R2833" s="41"/>
      <c r="S2833" s="41"/>
      <c r="T2833" s="41"/>
      <c r="U2833" s="47"/>
      <c r="V2833" s="49"/>
      <c r="W2833" s="41"/>
      <c r="X2833" s="41"/>
      <c r="Y2833" s="41"/>
      <c r="AA2833" s="37" t="str">
        <f>IF($I2833&lt;&gt;"",VLOOKUP($I2833,'Valid Values - Search'!$R$4:$T$4719,3,FALSE),"")</f>
        <v/>
      </c>
      <c r="AB2833" s="37" t="str">
        <f>IF($I2833&lt;&gt;"",VLOOKUP($I2833,'Valid Values - Search'!$R$4:$S$4719,2,FALSE),"")</f>
        <v/>
      </c>
      <c r="AC2833" s="38" t="str">
        <f t="shared" si="44"/>
        <v/>
      </c>
      <c r="AD2833" s="38"/>
    </row>
    <row r="2834" spans="1:30">
      <c r="A2834" s="46"/>
      <c r="B2834" s="47"/>
      <c r="C2834" s="49"/>
      <c r="D2834" s="41"/>
      <c r="E2834" s="41"/>
      <c r="F2834" s="41"/>
      <c r="G2834" s="50" t="str">
        <f>IF(A2834&lt;&gt;"",CONCATENATE(A2834,":",YEAR(B2834),IF(MONTH(B2834)&gt;9,MONTH(B2834),CONCATENATE(0,MONTH(B2834))),IF(DAY(B2834)&gt;9,DAY(B2834),CONCATENATE(0,DAY(B2834))),IF(HOUR(C2834)&gt;9,HOUR(C2834),CONCATENATE(0,HOUR(C2834))),IF(MINUTE(C2834)&gt;9,MINUTE(C2834),CONCATENATE(0,MINUTE(C2834))),":",VLOOKUP(F2834,'Valid Values - Results'!$D$4:$F$12,3,FALSE)),"")</f>
        <v/>
      </c>
      <c r="H2834" s="41"/>
      <c r="I2834" s="41"/>
      <c r="J2834" s="41"/>
      <c r="K2834" s="41"/>
      <c r="L2834" s="41"/>
      <c r="M2834" s="92"/>
      <c r="N2834" s="41"/>
      <c r="O2834" s="41"/>
      <c r="P2834" s="41"/>
      <c r="Q2834" s="41"/>
      <c r="R2834" s="41"/>
      <c r="S2834" s="41"/>
      <c r="T2834" s="41"/>
      <c r="U2834" s="47"/>
      <c r="V2834" s="49"/>
      <c r="W2834" s="41"/>
      <c r="X2834" s="41"/>
      <c r="Y2834" s="41"/>
      <c r="AA2834" s="37" t="str">
        <f>IF($I2834&lt;&gt;"",VLOOKUP($I2834,'Valid Values - Search'!$R$4:$T$4719,3,FALSE),"")</f>
        <v/>
      </c>
      <c r="AB2834" s="37" t="str">
        <f>IF($I2834&lt;&gt;"",VLOOKUP($I2834,'Valid Values - Search'!$R$4:$S$4719,2,FALSE),"")</f>
        <v/>
      </c>
      <c r="AC2834" s="38" t="str">
        <f t="shared" si="44"/>
        <v/>
      </c>
      <c r="AD2834" s="38"/>
    </row>
    <row r="2835" spans="1:30">
      <c r="A2835" s="46"/>
      <c r="B2835" s="47"/>
      <c r="C2835" s="49"/>
      <c r="D2835" s="41"/>
      <c r="E2835" s="41"/>
      <c r="F2835" s="41"/>
      <c r="G2835" s="50" t="str">
        <f>IF(A2835&lt;&gt;"",CONCATENATE(A2835,":",YEAR(B2835),IF(MONTH(B2835)&gt;9,MONTH(B2835),CONCATENATE(0,MONTH(B2835))),IF(DAY(B2835)&gt;9,DAY(B2835),CONCATENATE(0,DAY(B2835))),IF(HOUR(C2835)&gt;9,HOUR(C2835),CONCATENATE(0,HOUR(C2835))),IF(MINUTE(C2835)&gt;9,MINUTE(C2835),CONCATENATE(0,MINUTE(C2835))),":",VLOOKUP(F2835,'Valid Values - Results'!$D$4:$F$12,3,FALSE)),"")</f>
        <v/>
      </c>
      <c r="H2835" s="41"/>
      <c r="I2835" s="41"/>
      <c r="J2835" s="41"/>
      <c r="K2835" s="41"/>
      <c r="L2835" s="41"/>
      <c r="M2835" s="92"/>
      <c r="N2835" s="41"/>
      <c r="O2835" s="41"/>
      <c r="P2835" s="41"/>
      <c r="Q2835" s="41"/>
      <c r="R2835" s="41"/>
      <c r="S2835" s="41"/>
      <c r="T2835" s="41"/>
      <c r="U2835" s="47"/>
      <c r="V2835" s="49"/>
      <c r="W2835" s="41"/>
      <c r="X2835" s="41"/>
      <c r="Y2835" s="41"/>
      <c r="AA2835" s="37" t="str">
        <f>IF($I2835&lt;&gt;"",VLOOKUP($I2835,'Valid Values - Search'!$R$4:$T$4719,3,FALSE),"")</f>
        <v/>
      </c>
      <c r="AB2835" s="37" t="str">
        <f>IF($I2835&lt;&gt;"",VLOOKUP($I2835,'Valid Values - Search'!$R$4:$S$4719,2,FALSE),"")</f>
        <v/>
      </c>
      <c r="AC2835" s="38" t="str">
        <f t="shared" si="44"/>
        <v/>
      </c>
      <c r="AD2835" s="38"/>
    </row>
    <row r="2836" spans="1:30">
      <c r="A2836" s="46"/>
      <c r="B2836" s="47"/>
      <c r="C2836" s="49"/>
      <c r="D2836" s="41"/>
      <c r="E2836" s="41"/>
      <c r="F2836" s="41"/>
      <c r="G2836" s="50" t="str">
        <f>IF(A2836&lt;&gt;"",CONCATENATE(A2836,":",YEAR(B2836),IF(MONTH(B2836)&gt;9,MONTH(B2836),CONCATENATE(0,MONTH(B2836))),IF(DAY(B2836)&gt;9,DAY(B2836),CONCATENATE(0,DAY(B2836))),IF(HOUR(C2836)&gt;9,HOUR(C2836),CONCATENATE(0,HOUR(C2836))),IF(MINUTE(C2836)&gt;9,MINUTE(C2836),CONCATENATE(0,MINUTE(C2836))),":",VLOOKUP(F2836,'Valid Values - Results'!$D$4:$F$12,3,FALSE)),"")</f>
        <v/>
      </c>
      <c r="H2836" s="41"/>
      <c r="I2836" s="41"/>
      <c r="J2836" s="41"/>
      <c r="K2836" s="41"/>
      <c r="L2836" s="41"/>
      <c r="M2836" s="92"/>
      <c r="N2836" s="41"/>
      <c r="O2836" s="41"/>
      <c r="P2836" s="41"/>
      <c r="Q2836" s="41"/>
      <c r="R2836" s="41"/>
      <c r="S2836" s="41"/>
      <c r="T2836" s="41"/>
      <c r="U2836" s="47"/>
      <c r="V2836" s="49"/>
      <c r="W2836" s="41"/>
      <c r="X2836" s="41"/>
      <c r="Y2836" s="41"/>
      <c r="AA2836" s="37" t="str">
        <f>IF($I2836&lt;&gt;"",VLOOKUP($I2836,'Valid Values - Search'!$R$4:$T$4719,3,FALSE),"")</f>
        <v/>
      </c>
      <c r="AB2836" s="37" t="str">
        <f>IF($I2836&lt;&gt;"",VLOOKUP($I2836,'Valid Values - Search'!$R$4:$S$4719,2,FALSE),"")</f>
        <v/>
      </c>
      <c r="AC2836" s="38" t="str">
        <f t="shared" si="44"/>
        <v/>
      </c>
      <c r="AD2836" s="38"/>
    </row>
    <row r="2837" spans="1:30">
      <c r="A2837" s="46"/>
      <c r="B2837" s="47"/>
      <c r="C2837" s="49"/>
      <c r="D2837" s="41"/>
      <c r="E2837" s="41"/>
      <c r="F2837" s="41"/>
      <c r="G2837" s="50" t="str">
        <f>IF(A2837&lt;&gt;"",CONCATENATE(A2837,":",YEAR(B2837),IF(MONTH(B2837)&gt;9,MONTH(B2837),CONCATENATE(0,MONTH(B2837))),IF(DAY(B2837)&gt;9,DAY(B2837),CONCATENATE(0,DAY(B2837))),IF(HOUR(C2837)&gt;9,HOUR(C2837),CONCATENATE(0,HOUR(C2837))),IF(MINUTE(C2837)&gt;9,MINUTE(C2837),CONCATENATE(0,MINUTE(C2837))),":",VLOOKUP(F2837,'Valid Values - Results'!$D$4:$F$12,3,FALSE)),"")</f>
        <v/>
      </c>
      <c r="H2837" s="41"/>
      <c r="I2837" s="41"/>
      <c r="J2837" s="41"/>
      <c r="K2837" s="41"/>
      <c r="L2837" s="41"/>
      <c r="M2837" s="92"/>
      <c r="N2837" s="41"/>
      <c r="O2837" s="41"/>
      <c r="P2837" s="41"/>
      <c r="Q2837" s="41"/>
      <c r="R2837" s="41"/>
      <c r="S2837" s="41"/>
      <c r="T2837" s="41"/>
      <c r="U2837" s="47"/>
      <c r="V2837" s="49"/>
      <c r="W2837" s="41"/>
      <c r="X2837" s="41"/>
      <c r="Y2837" s="41"/>
      <c r="AA2837" s="37" t="str">
        <f>IF($I2837&lt;&gt;"",VLOOKUP($I2837,'Valid Values - Search'!$R$4:$T$4719,3,FALSE),"")</f>
        <v/>
      </c>
      <c r="AB2837" s="37" t="str">
        <f>IF($I2837&lt;&gt;"",VLOOKUP($I2837,'Valid Values - Search'!$R$4:$S$4719,2,FALSE),"")</f>
        <v/>
      </c>
      <c r="AC2837" s="38" t="str">
        <f t="shared" si="44"/>
        <v/>
      </c>
      <c r="AD2837" s="38"/>
    </row>
    <row r="2838" spans="1:30">
      <c r="A2838" s="46"/>
      <c r="B2838" s="47"/>
      <c r="C2838" s="49"/>
      <c r="D2838" s="41"/>
      <c r="E2838" s="41"/>
      <c r="F2838" s="41"/>
      <c r="G2838" s="50" t="str">
        <f>IF(A2838&lt;&gt;"",CONCATENATE(A2838,":",YEAR(B2838),IF(MONTH(B2838)&gt;9,MONTH(B2838),CONCATENATE(0,MONTH(B2838))),IF(DAY(B2838)&gt;9,DAY(B2838),CONCATENATE(0,DAY(B2838))),IF(HOUR(C2838)&gt;9,HOUR(C2838),CONCATENATE(0,HOUR(C2838))),IF(MINUTE(C2838)&gt;9,MINUTE(C2838),CONCATENATE(0,MINUTE(C2838))),":",VLOOKUP(F2838,'Valid Values - Results'!$D$4:$F$12,3,FALSE)),"")</f>
        <v/>
      </c>
      <c r="H2838" s="41"/>
      <c r="I2838" s="41"/>
      <c r="J2838" s="41"/>
      <c r="K2838" s="41"/>
      <c r="L2838" s="41"/>
      <c r="M2838" s="92"/>
      <c r="N2838" s="41"/>
      <c r="O2838" s="41"/>
      <c r="P2838" s="41"/>
      <c r="Q2838" s="41"/>
      <c r="R2838" s="41"/>
      <c r="S2838" s="41"/>
      <c r="T2838" s="41"/>
      <c r="U2838" s="47"/>
      <c r="V2838" s="49"/>
      <c r="W2838" s="41"/>
      <c r="X2838" s="41"/>
      <c r="Y2838" s="41"/>
      <c r="AA2838" s="37" t="str">
        <f>IF($I2838&lt;&gt;"",VLOOKUP($I2838,'Valid Values - Search'!$R$4:$T$4719,3,FALSE),"")</f>
        <v/>
      </c>
      <c r="AB2838" s="37" t="str">
        <f>IF($I2838&lt;&gt;"",VLOOKUP($I2838,'Valid Values - Search'!$R$4:$S$4719,2,FALSE),"")</f>
        <v/>
      </c>
      <c r="AC2838" s="38" t="str">
        <f t="shared" si="44"/>
        <v/>
      </c>
      <c r="AD2838" s="38"/>
    </row>
    <row r="2839" spans="1:30">
      <c r="A2839" s="46"/>
      <c r="B2839" s="47"/>
      <c r="C2839" s="49"/>
      <c r="D2839" s="41"/>
      <c r="E2839" s="41"/>
      <c r="F2839" s="41"/>
      <c r="G2839" s="50" t="str">
        <f>IF(A2839&lt;&gt;"",CONCATENATE(A2839,":",YEAR(B2839),IF(MONTH(B2839)&gt;9,MONTH(B2839),CONCATENATE(0,MONTH(B2839))),IF(DAY(B2839)&gt;9,DAY(B2839),CONCATENATE(0,DAY(B2839))),IF(HOUR(C2839)&gt;9,HOUR(C2839),CONCATENATE(0,HOUR(C2839))),IF(MINUTE(C2839)&gt;9,MINUTE(C2839),CONCATENATE(0,MINUTE(C2839))),":",VLOOKUP(F2839,'Valid Values - Results'!$D$4:$F$12,3,FALSE)),"")</f>
        <v/>
      </c>
      <c r="H2839" s="41"/>
      <c r="I2839" s="41"/>
      <c r="J2839" s="41"/>
      <c r="K2839" s="41"/>
      <c r="L2839" s="41"/>
      <c r="M2839" s="92"/>
      <c r="N2839" s="41"/>
      <c r="O2839" s="41"/>
      <c r="P2839" s="41"/>
      <c r="Q2839" s="41"/>
      <c r="R2839" s="41"/>
      <c r="S2839" s="41"/>
      <c r="T2839" s="41"/>
      <c r="U2839" s="47"/>
      <c r="V2839" s="49"/>
      <c r="W2839" s="41"/>
      <c r="X2839" s="41"/>
      <c r="Y2839" s="41"/>
      <c r="AA2839" s="37" t="str">
        <f>IF($I2839&lt;&gt;"",VLOOKUP($I2839,'Valid Values - Search'!$R$4:$T$4719,3,FALSE),"")</f>
        <v/>
      </c>
      <c r="AB2839" s="37" t="str">
        <f>IF($I2839&lt;&gt;"",VLOOKUP($I2839,'Valid Values - Search'!$R$4:$S$4719,2,FALSE),"")</f>
        <v/>
      </c>
      <c r="AC2839" s="38" t="str">
        <f t="shared" si="44"/>
        <v/>
      </c>
      <c r="AD2839" s="38"/>
    </row>
    <row r="2840" spans="1:30">
      <c r="A2840" s="46"/>
      <c r="B2840" s="47"/>
      <c r="C2840" s="49"/>
      <c r="D2840" s="41"/>
      <c r="E2840" s="41"/>
      <c r="F2840" s="41"/>
      <c r="G2840" s="50" t="str">
        <f>IF(A2840&lt;&gt;"",CONCATENATE(A2840,":",YEAR(B2840),IF(MONTH(B2840)&gt;9,MONTH(B2840),CONCATENATE(0,MONTH(B2840))),IF(DAY(B2840)&gt;9,DAY(B2840),CONCATENATE(0,DAY(B2840))),IF(HOUR(C2840)&gt;9,HOUR(C2840),CONCATENATE(0,HOUR(C2840))),IF(MINUTE(C2840)&gt;9,MINUTE(C2840),CONCATENATE(0,MINUTE(C2840))),":",VLOOKUP(F2840,'Valid Values - Results'!$D$4:$F$12,3,FALSE)),"")</f>
        <v/>
      </c>
      <c r="H2840" s="41"/>
      <c r="I2840" s="41"/>
      <c r="J2840" s="41"/>
      <c r="K2840" s="41"/>
      <c r="L2840" s="41"/>
      <c r="M2840" s="92"/>
      <c r="N2840" s="41"/>
      <c r="O2840" s="41"/>
      <c r="P2840" s="41"/>
      <c r="Q2840" s="41"/>
      <c r="R2840" s="41"/>
      <c r="S2840" s="41"/>
      <c r="T2840" s="41"/>
      <c r="U2840" s="47"/>
      <c r="V2840" s="49"/>
      <c r="W2840" s="41"/>
      <c r="X2840" s="41"/>
      <c r="Y2840" s="41"/>
      <c r="AA2840" s="37" t="str">
        <f>IF($I2840&lt;&gt;"",VLOOKUP($I2840,'Valid Values - Search'!$R$4:$T$4719,3,FALSE),"")</f>
        <v/>
      </c>
      <c r="AB2840" s="37" t="str">
        <f>IF($I2840&lt;&gt;"",VLOOKUP($I2840,'Valid Values - Search'!$R$4:$S$4719,2,FALSE),"")</f>
        <v/>
      </c>
      <c r="AC2840" s="38" t="str">
        <f t="shared" si="44"/>
        <v/>
      </c>
      <c r="AD2840" s="38"/>
    </row>
    <row r="2841" spans="1:30">
      <c r="A2841" s="46"/>
      <c r="B2841" s="47"/>
      <c r="C2841" s="49"/>
      <c r="D2841" s="41"/>
      <c r="E2841" s="41"/>
      <c r="F2841" s="41"/>
      <c r="G2841" s="50" t="str">
        <f>IF(A2841&lt;&gt;"",CONCATENATE(A2841,":",YEAR(B2841),IF(MONTH(B2841)&gt;9,MONTH(B2841),CONCATENATE(0,MONTH(B2841))),IF(DAY(B2841)&gt;9,DAY(B2841),CONCATENATE(0,DAY(B2841))),IF(HOUR(C2841)&gt;9,HOUR(C2841),CONCATENATE(0,HOUR(C2841))),IF(MINUTE(C2841)&gt;9,MINUTE(C2841),CONCATENATE(0,MINUTE(C2841))),":",VLOOKUP(F2841,'Valid Values - Results'!$D$4:$F$12,3,FALSE)),"")</f>
        <v/>
      </c>
      <c r="H2841" s="41"/>
      <c r="I2841" s="41"/>
      <c r="J2841" s="41"/>
      <c r="K2841" s="41"/>
      <c r="L2841" s="41"/>
      <c r="M2841" s="92"/>
      <c r="N2841" s="41"/>
      <c r="O2841" s="41"/>
      <c r="P2841" s="41"/>
      <c r="Q2841" s="41"/>
      <c r="R2841" s="41"/>
      <c r="S2841" s="41"/>
      <c r="T2841" s="41"/>
      <c r="U2841" s="47"/>
      <c r="V2841" s="49"/>
      <c r="W2841" s="41"/>
      <c r="X2841" s="41"/>
      <c r="Y2841" s="41"/>
      <c r="AA2841" s="37" t="str">
        <f>IF($I2841&lt;&gt;"",VLOOKUP($I2841,'Valid Values - Search'!$R$4:$T$4719,3,FALSE),"")</f>
        <v/>
      </c>
      <c r="AB2841" s="37" t="str">
        <f>IF($I2841&lt;&gt;"",VLOOKUP($I2841,'Valid Values - Search'!$R$4:$S$4719,2,FALSE),"")</f>
        <v/>
      </c>
      <c r="AC2841" s="38" t="str">
        <f t="shared" si="44"/>
        <v/>
      </c>
      <c r="AD2841" s="38"/>
    </row>
    <row r="2842" spans="1:30">
      <c r="A2842" s="46"/>
      <c r="B2842" s="47"/>
      <c r="C2842" s="49"/>
      <c r="D2842" s="41"/>
      <c r="E2842" s="41"/>
      <c r="F2842" s="41"/>
      <c r="G2842" s="50" t="str">
        <f>IF(A2842&lt;&gt;"",CONCATENATE(A2842,":",YEAR(B2842),IF(MONTH(B2842)&gt;9,MONTH(B2842),CONCATENATE(0,MONTH(B2842))),IF(DAY(B2842)&gt;9,DAY(B2842),CONCATENATE(0,DAY(B2842))),IF(HOUR(C2842)&gt;9,HOUR(C2842),CONCATENATE(0,HOUR(C2842))),IF(MINUTE(C2842)&gt;9,MINUTE(C2842),CONCATENATE(0,MINUTE(C2842))),":",VLOOKUP(F2842,'Valid Values - Results'!$D$4:$F$12,3,FALSE)),"")</f>
        <v/>
      </c>
      <c r="H2842" s="41"/>
      <c r="I2842" s="41"/>
      <c r="J2842" s="41"/>
      <c r="K2842" s="41"/>
      <c r="L2842" s="41"/>
      <c r="M2842" s="92"/>
      <c r="N2842" s="41"/>
      <c r="O2842" s="41"/>
      <c r="P2842" s="41"/>
      <c r="Q2842" s="41"/>
      <c r="R2842" s="41"/>
      <c r="S2842" s="41"/>
      <c r="T2842" s="41"/>
      <c r="U2842" s="47"/>
      <c r="V2842" s="49"/>
      <c r="W2842" s="41"/>
      <c r="X2842" s="41"/>
      <c r="Y2842" s="41"/>
      <c r="AA2842" s="37" t="str">
        <f>IF($I2842&lt;&gt;"",VLOOKUP($I2842,'Valid Values - Search'!$R$4:$T$4719,3,FALSE),"")</f>
        <v/>
      </c>
      <c r="AB2842" s="37" t="str">
        <f>IF($I2842&lt;&gt;"",VLOOKUP($I2842,'Valid Values - Search'!$R$4:$S$4719,2,FALSE),"")</f>
        <v/>
      </c>
      <c r="AC2842" s="38" t="str">
        <f t="shared" si="44"/>
        <v/>
      </c>
      <c r="AD2842" s="38"/>
    </row>
    <row r="2843" spans="1:30">
      <c r="A2843" s="46"/>
      <c r="B2843" s="47"/>
      <c r="C2843" s="49"/>
      <c r="D2843" s="41"/>
      <c r="E2843" s="41"/>
      <c r="F2843" s="41"/>
      <c r="G2843" s="50" t="str">
        <f>IF(A2843&lt;&gt;"",CONCATENATE(A2843,":",YEAR(B2843),IF(MONTH(B2843)&gt;9,MONTH(B2843),CONCATENATE(0,MONTH(B2843))),IF(DAY(B2843)&gt;9,DAY(B2843),CONCATENATE(0,DAY(B2843))),IF(HOUR(C2843)&gt;9,HOUR(C2843),CONCATENATE(0,HOUR(C2843))),IF(MINUTE(C2843)&gt;9,MINUTE(C2843),CONCATENATE(0,MINUTE(C2843))),":",VLOOKUP(F2843,'Valid Values - Results'!$D$4:$F$12,3,FALSE)),"")</f>
        <v/>
      </c>
      <c r="H2843" s="41"/>
      <c r="I2843" s="41"/>
      <c r="J2843" s="41"/>
      <c r="K2843" s="41"/>
      <c r="L2843" s="41"/>
      <c r="M2843" s="92"/>
      <c r="N2843" s="41"/>
      <c r="O2843" s="41"/>
      <c r="P2843" s="41"/>
      <c r="Q2843" s="41"/>
      <c r="R2843" s="41"/>
      <c r="S2843" s="41"/>
      <c r="T2843" s="41"/>
      <c r="U2843" s="47"/>
      <c r="V2843" s="49"/>
      <c r="W2843" s="41"/>
      <c r="X2843" s="41"/>
      <c r="Y2843" s="41"/>
      <c r="AA2843" s="37" t="str">
        <f>IF($I2843&lt;&gt;"",VLOOKUP($I2843,'Valid Values - Search'!$R$4:$T$4719,3,FALSE),"")</f>
        <v/>
      </c>
      <c r="AB2843" s="37" t="str">
        <f>IF($I2843&lt;&gt;"",VLOOKUP($I2843,'Valid Values - Search'!$R$4:$S$4719,2,FALSE),"")</f>
        <v/>
      </c>
      <c r="AC2843" s="38" t="str">
        <f t="shared" si="44"/>
        <v/>
      </c>
      <c r="AD2843" s="38"/>
    </row>
    <row r="2844" spans="1:30">
      <c r="A2844" s="46"/>
      <c r="B2844" s="47"/>
      <c r="C2844" s="49"/>
      <c r="D2844" s="41"/>
      <c r="E2844" s="41"/>
      <c r="F2844" s="41"/>
      <c r="G2844" s="50" t="str">
        <f>IF(A2844&lt;&gt;"",CONCATENATE(A2844,":",YEAR(B2844),IF(MONTH(B2844)&gt;9,MONTH(B2844),CONCATENATE(0,MONTH(B2844))),IF(DAY(B2844)&gt;9,DAY(B2844),CONCATENATE(0,DAY(B2844))),IF(HOUR(C2844)&gt;9,HOUR(C2844),CONCATENATE(0,HOUR(C2844))),IF(MINUTE(C2844)&gt;9,MINUTE(C2844),CONCATENATE(0,MINUTE(C2844))),":",VLOOKUP(F2844,'Valid Values - Results'!$D$4:$F$12,3,FALSE)),"")</f>
        <v/>
      </c>
      <c r="H2844" s="41"/>
      <c r="I2844" s="41"/>
      <c r="J2844" s="41"/>
      <c r="K2844" s="41"/>
      <c r="L2844" s="41"/>
      <c r="M2844" s="92"/>
      <c r="N2844" s="41"/>
      <c r="O2844" s="41"/>
      <c r="P2844" s="41"/>
      <c r="Q2844" s="41"/>
      <c r="R2844" s="41"/>
      <c r="S2844" s="41"/>
      <c r="T2844" s="41"/>
      <c r="U2844" s="47"/>
      <c r="V2844" s="49"/>
      <c r="W2844" s="41"/>
      <c r="X2844" s="41"/>
      <c r="Y2844" s="41"/>
      <c r="AA2844" s="37" t="str">
        <f>IF($I2844&lt;&gt;"",VLOOKUP($I2844,'Valid Values - Search'!$R$4:$T$4719,3,FALSE),"")</f>
        <v/>
      </c>
      <c r="AB2844" s="37" t="str">
        <f>IF($I2844&lt;&gt;"",VLOOKUP($I2844,'Valid Values - Search'!$R$4:$S$4719,2,FALSE),"")</f>
        <v/>
      </c>
      <c r="AC2844" s="38" t="str">
        <f t="shared" si="44"/>
        <v/>
      </c>
      <c r="AD2844" s="38"/>
    </row>
    <row r="2845" spans="1:30">
      <c r="A2845" s="46"/>
      <c r="B2845" s="47"/>
      <c r="C2845" s="49"/>
      <c r="D2845" s="41"/>
      <c r="E2845" s="41"/>
      <c r="F2845" s="41"/>
      <c r="G2845" s="50" t="str">
        <f>IF(A2845&lt;&gt;"",CONCATENATE(A2845,":",YEAR(B2845),IF(MONTH(B2845)&gt;9,MONTH(B2845),CONCATENATE(0,MONTH(B2845))),IF(DAY(B2845)&gt;9,DAY(B2845),CONCATENATE(0,DAY(B2845))),IF(HOUR(C2845)&gt;9,HOUR(C2845),CONCATENATE(0,HOUR(C2845))),IF(MINUTE(C2845)&gt;9,MINUTE(C2845),CONCATENATE(0,MINUTE(C2845))),":",VLOOKUP(F2845,'Valid Values - Results'!$D$4:$F$12,3,FALSE)),"")</f>
        <v/>
      </c>
      <c r="H2845" s="41"/>
      <c r="I2845" s="41"/>
      <c r="J2845" s="41"/>
      <c r="K2845" s="41"/>
      <c r="L2845" s="41"/>
      <c r="M2845" s="92"/>
      <c r="N2845" s="41"/>
      <c r="O2845" s="41"/>
      <c r="P2845" s="41"/>
      <c r="Q2845" s="41"/>
      <c r="R2845" s="41"/>
      <c r="S2845" s="41"/>
      <c r="T2845" s="41"/>
      <c r="U2845" s="47"/>
      <c r="V2845" s="49"/>
      <c r="W2845" s="41"/>
      <c r="X2845" s="41"/>
      <c r="Y2845" s="41"/>
      <c r="AA2845" s="37" t="str">
        <f>IF($I2845&lt;&gt;"",VLOOKUP($I2845,'Valid Values - Search'!$R$4:$T$4719,3,FALSE),"")</f>
        <v/>
      </c>
      <c r="AB2845" s="37" t="str">
        <f>IF($I2845&lt;&gt;"",VLOOKUP($I2845,'Valid Values - Search'!$R$4:$S$4719,2,FALSE),"")</f>
        <v/>
      </c>
      <c r="AC2845" s="38" t="str">
        <f t="shared" si="44"/>
        <v/>
      </c>
      <c r="AD2845" s="38"/>
    </row>
    <row r="2846" spans="1:30">
      <c r="A2846" s="46"/>
      <c r="B2846" s="47"/>
      <c r="C2846" s="49"/>
      <c r="D2846" s="41"/>
      <c r="E2846" s="41"/>
      <c r="F2846" s="41"/>
      <c r="G2846" s="50" t="str">
        <f>IF(A2846&lt;&gt;"",CONCATENATE(A2846,":",YEAR(B2846),IF(MONTH(B2846)&gt;9,MONTH(B2846),CONCATENATE(0,MONTH(B2846))),IF(DAY(B2846)&gt;9,DAY(B2846),CONCATENATE(0,DAY(B2846))),IF(HOUR(C2846)&gt;9,HOUR(C2846),CONCATENATE(0,HOUR(C2846))),IF(MINUTE(C2846)&gt;9,MINUTE(C2846),CONCATENATE(0,MINUTE(C2846))),":",VLOOKUP(F2846,'Valid Values - Results'!$D$4:$F$12,3,FALSE)),"")</f>
        <v/>
      </c>
      <c r="H2846" s="41"/>
      <c r="I2846" s="41"/>
      <c r="J2846" s="41"/>
      <c r="K2846" s="41"/>
      <c r="L2846" s="41"/>
      <c r="M2846" s="92"/>
      <c r="N2846" s="41"/>
      <c r="O2846" s="41"/>
      <c r="P2846" s="41"/>
      <c r="Q2846" s="41"/>
      <c r="R2846" s="41"/>
      <c r="S2846" s="41"/>
      <c r="T2846" s="41"/>
      <c r="U2846" s="47"/>
      <c r="V2846" s="49"/>
      <c r="W2846" s="41"/>
      <c r="X2846" s="41"/>
      <c r="Y2846" s="41"/>
      <c r="AA2846" s="37" t="str">
        <f>IF($I2846&lt;&gt;"",VLOOKUP($I2846,'Valid Values - Search'!$R$4:$T$4719,3,FALSE),"")</f>
        <v/>
      </c>
      <c r="AB2846" s="37" t="str">
        <f>IF($I2846&lt;&gt;"",VLOOKUP($I2846,'Valid Values - Search'!$R$4:$S$4719,2,FALSE),"")</f>
        <v/>
      </c>
      <c r="AC2846" s="38" t="str">
        <f t="shared" si="44"/>
        <v/>
      </c>
      <c r="AD2846" s="38"/>
    </row>
    <row r="2847" spans="1:30">
      <c r="A2847" s="46"/>
      <c r="B2847" s="47"/>
      <c r="C2847" s="49"/>
      <c r="D2847" s="41"/>
      <c r="E2847" s="41"/>
      <c r="F2847" s="41"/>
      <c r="G2847" s="50" t="str">
        <f>IF(A2847&lt;&gt;"",CONCATENATE(A2847,":",YEAR(B2847),IF(MONTH(B2847)&gt;9,MONTH(B2847),CONCATENATE(0,MONTH(B2847))),IF(DAY(B2847)&gt;9,DAY(B2847),CONCATENATE(0,DAY(B2847))),IF(HOUR(C2847)&gt;9,HOUR(C2847),CONCATENATE(0,HOUR(C2847))),IF(MINUTE(C2847)&gt;9,MINUTE(C2847),CONCATENATE(0,MINUTE(C2847))),":",VLOOKUP(F2847,'Valid Values - Results'!$D$4:$F$12,3,FALSE)),"")</f>
        <v/>
      </c>
      <c r="H2847" s="41"/>
      <c r="I2847" s="41"/>
      <c r="J2847" s="41"/>
      <c r="K2847" s="41"/>
      <c r="L2847" s="41"/>
      <c r="M2847" s="92"/>
      <c r="N2847" s="41"/>
      <c r="O2847" s="41"/>
      <c r="P2847" s="41"/>
      <c r="Q2847" s="41"/>
      <c r="R2847" s="41"/>
      <c r="S2847" s="41"/>
      <c r="T2847" s="41"/>
      <c r="U2847" s="47"/>
      <c r="V2847" s="49"/>
      <c r="W2847" s="41"/>
      <c r="X2847" s="41"/>
      <c r="Y2847" s="41"/>
      <c r="AA2847" s="37" t="str">
        <f>IF($I2847&lt;&gt;"",VLOOKUP($I2847,'Valid Values - Search'!$R$4:$T$4719,3,FALSE),"")</f>
        <v/>
      </c>
      <c r="AB2847" s="37" t="str">
        <f>IF($I2847&lt;&gt;"",VLOOKUP($I2847,'Valid Values - Search'!$R$4:$S$4719,2,FALSE),"")</f>
        <v/>
      </c>
      <c r="AC2847" s="38" t="str">
        <f t="shared" si="44"/>
        <v/>
      </c>
      <c r="AD2847" s="38"/>
    </row>
    <row r="2848" spans="1:30">
      <c r="A2848" s="46"/>
      <c r="B2848" s="47"/>
      <c r="C2848" s="49"/>
      <c r="D2848" s="41"/>
      <c r="E2848" s="41"/>
      <c r="F2848" s="41"/>
      <c r="G2848" s="50" t="str">
        <f>IF(A2848&lt;&gt;"",CONCATENATE(A2848,":",YEAR(B2848),IF(MONTH(B2848)&gt;9,MONTH(B2848),CONCATENATE(0,MONTH(B2848))),IF(DAY(B2848)&gt;9,DAY(B2848),CONCATENATE(0,DAY(B2848))),IF(HOUR(C2848)&gt;9,HOUR(C2848),CONCATENATE(0,HOUR(C2848))),IF(MINUTE(C2848)&gt;9,MINUTE(C2848),CONCATENATE(0,MINUTE(C2848))),":",VLOOKUP(F2848,'Valid Values - Results'!$D$4:$F$12,3,FALSE)),"")</f>
        <v/>
      </c>
      <c r="H2848" s="41"/>
      <c r="I2848" s="41"/>
      <c r="J2848" s="41"/>
      <c r="K2848" s="41"/>
      <c r="L2848" s="41"/>
      <c r="M2848" s="92"/>
      <c r="N2848" s="41"/>
      <c r="O2848" s="41"/>
      <c r="P2848" s="41"/>
      <c r="Q2848" s="41"/>
      <c r="R2848" s="41"/>
      <c r="S2848" s="41"/>
      <c r="T2848" s="41"/>
      <c r="U2848" s="47"/>
      <c r="V2848" s="49"/>
      <c r="W2848" s="41"/>
      <c r="X2848" s="41"/>
      <c r="Y2848" s="41"/>
      <c r="AA2848" s="37" t="str">
        <f>IF($I2848&lt;&gt;"",VLOOKUP($I2848,'Valid Values - Search'!$R$4:$T$4719,3,FALSE),"")</f>
        <v/>
      </c>
      <c r="AB2848" s="37" t="str">
        <f>IF($I2848&lt;&gt;"",VLOOKUP($I2848,'Valid Values - Search'!$R$4:$S$4719,2,FALSE),"")</f>
        <v/>
      </c>
      <c r="AC2848" s="38" t="str">
        <f t="shared" si="44"/>
        <v/>
      </c>
      <c r="AD2848" s="38"/>
    </row>
    <row r="2849" spans="1:30">
      <c r="A2849" s="46"/>
      <c r="B2849" s="47"/>
      <c r="C2849" s="49"/>
      <c r="D2849" s="41"/>
      <c r="E2849" s="41"/>
      <c r="F2849" s="41"/>
      <c r="G2849" s="50" t="str">
        <f>IF(A2849&lt;&gt;"",CONCATENATE(A2849,":",YEAR(B2849),IF(MONTH(B2849)&gt;9,MONTH(B2849),CONCATENATE(0,MONTH(B2849))),IF(DAY(B2849)&gt;9,DAY(B2849),CONCATENATE(0,DAY(B2849))),IF(HOUR(C2849)&gt;9,HOUR(C2849),CONCATENATE(0,HOUR(C2849))),IF(MINUTE(C2849)&gt;9,MINUTE(C2849),CONCATENATE(0,MINUTE(C2849))),":",VLOOKUP(F2849,'Valid Values - Results'!$D$4:$F$12,3,FALSE)),"")</f>
        <v/>
      </c>
      <c r="H2849" s="41"/>
      <c r="I2849" s="41"/>
      <c r="J2849" s="41"/>
      <c r="K2849" s="41"/>
      <c r="L2849" s="41"/>
      <c r="M2849" s="92"/>
      <c r="N2849" s="41"/>
      <c r="O2849" s="41"/>
      <c r="P2849" s="41"/>
      <c r="Q2849" s="41"/>
      <c r="R2849" s="41"/>
      <c r="S2849" s="41"/>
      <c r="T2849" s="41"/>
      <c r="U2849" s="47"/>
      <c r="V2849" s="49"/>
      <c r="W2849" s="41"/>
      <c r="X2849" s="41"/>
      <c r="Y2849" s="41"/>
      <c r="AA2849" s="37" t="str">
        <f>IF($I2849&lt;&gt;"",VLOOKUP($I2849,'Valid Values - Search'!$R$4:$T$4719,3,FALSE),"")</f>
        <v/>
      </c>
      <c r="AB2849" s="37" t="str">
        <f>IF($I2849&lt;&gt;"",VLOOKUP($I2849,'Valid Values - Search'!$R$4:$S$4719,2,FALSE),"")</f>
        <v/>
      </c>
      <c r="AC2849" s="38" t="str">
        <f t="shared" si="44"/>
        <v/>
      </c>
      <c r="AD2849" s="38"/>
    </row>
    <row r="2850" spans="1:30">
      <c r="A2850" s="46"/>
      <c r="B2850" s="47"/>
      <c r="C2850" s="49"/>
      <c r="D2850" s="41"/>
      <c r="E2850" s="41"/>
      <c r="F2850" s="41"/>
      <c r="G2850" s="50" t="str">
        <f>IF(A2850&lt;&gt;"",CONCATENATE(A2850,":",YEAR(B2850),IF(MONTH(B2850)&gt;9,MONTH(B2850),CONCATENATE(0,MONTH(B2850))),IF(DAY(B2850)&gt;9,DAY(B2850),CONCATENATE(0,DAY(B2850))),IF(HOUR(C2850)&gt;9,HOUR(C2850),CONCATENATE(0,HOUR(C2850))),IF(MINUTE(C2850)&gt;9,MINUTE(C2850),CONCATENATE(0,MINUTE(C2850))),":",VLOOKUP(F2850,'Valid Values - Results'!$D$4:$F$12,3,FALSE)),"")</f>
        <v/>
      </c>
      <c r="H2850" s="41"/>
      <c r="I2850" s="41"/>
      <c r="J2850" s="41"/>
      <c r="K2850" s="41"/>
      <c r="L2850" s="41"/>
      <c r="M2850" s="92"/>
      <c r="N2850" s="41"/>
      <c r="O2850" s="41"/>
      <c r="P2850" s="41"/>
      <c r="Q2850" s="41"/>
      <c r="R2850" s="41"/>
      <c r="S2850" s="41"/>
      <c r="T2850" s="41"/>
      <c r="U2850" s="47"/>
      <c r="V2850" s="49"/>
      <c r="W2850" s="41"/>
      <c r="X2850" s="41"/>
      <c r="Y2850" s="41"/>
      <c r="AA2850" s="37" t="str">
        <f>IF($I2850&lt;&gt;"",VLOOKUP($I2850,'Valid Values - Search'!$R$4:$T$4719,3,FALSE),"")</f>
        <v/>
      </c>
      <c r="AB2850" s="37" t="str">
        <f>IF($I2850&lt;&gt;"",VLOOKUP($I2850,'Valid Values - Search'!$R$4:$S$4719,2,FALSE),"")</f>
        <v/>
      </c>
      <c r="AC2850" s="38" t="str">
        <f t="shared" si="44"/>
        <v/>
      </c>
      <c r="AD2850" s="38"/>
    </row>
    <row r="2851" spans="1:30">
      <c r="A2851" s="46"/>
      <c r="B2851" s="47"/>
      <c r="C2851" s="49"/>
      <c r="D2851" s="41"/>
      <c r="E2851" s="41"/>
      <c r="F2851" s="41"/>
      <c r="G2851" s="50" t="str">
        <f>IF(A2851&lt;&gt;"",CONCATENATE(A2851,":",YEAR(B2851),IF(MONTH(B2851)&gt;9,MONTH(B2851),CONCATENATE(0,MONTH(B2851))),IF(DAY(B2851)&gt;9,DAY(B2851),CONCATENATE(0,DAY(B2851))),IF(HOUR(C2851)&gt;9,HOUR(C2851),CONCATENATE(0,HOUR(C2851))),IF(MINUTE(C2851)&gt;9,MINUTE(C2851),CONCATENATE(0,MINUTE(C2851))),":",VLOOKUP(F2851,'Valid Values - Results'!$D$4:$F$12,3,FALSE)),"")</f>
        <v/>
      </c>
      <c r="H2851" s="41"/>
      <c r="I2851" s="41"/>
      <c r="J2851" s="41"/>
      <c r="K2851" s="41"/>
      <c r="L2851" s="41"/>
      <c r="M2851" s="92"/>
      <c r="N2851" s="41"/>
      <c r="O2851" s="41"/>
      <c r="P2851" s="41"/>
      <c r="Q2851" s="41"/>
      <c r="R2851" s="41"/>
      <c r="S2851" s="41"/>
      <c r="T2851" s="41"/>
      <c r="U2851" s="47"/>
      <c r="V2851" s="49"/>
      <c r="W2851" s="41"/>
      <c r="X2851" s="41"/>
      <c r="Y2851" s="41"/>
      <c r="AA2851" s="37" t="str">
        <f>IF($I2851&lt;&gt;"",VLOOKUP($I2851,'Valid Values - Search'!$R$4:$T$4719,3,FALSE),"")</f>
        <v/>
      </c>
      <c r="AB2851" s="37" t="str">
        <f>IF($I2851&lt;&gt;"",VLOOKUP($I2851,'Valid Values - Search'!$R$4:$S$4719,2,FALSE),"")</f>
        <v/>
      </c>
      <c r="AC2851" s="38" t="str">
        <f t="shared" si="44"/>
        <v/>
      </c>
      <c r="AD2851" s="38"/>
    </row>
    <row r="2852" spans="1:30">
      <c r="A2852" s="46"/>
      <c r="B2852" s="47"/>
      <c r="C2852" s="49"/>
      <c r="D2852" s="41"/>
      <c r="E2852" s="41"/>
      <c r="F2852" s="41"/>
      <c r="G2852" s="50" t="str">
        <f>IF(A2852&lt;&gt;"",CONCATENATE(A2852,":",YEAR(B2852),IF(MONTH(B2852)&gt;9,MONTH(B2852),CONCATENATE(0,MONTH(B2852))),IF(DAY(B2852)&gt;9,DAY(B2852),CONCATENATE(0,DAY(B2852))),IF(HOUR(C2852)&gt;9,HOUR(C2852),CONCATENATE(0,HOUR(C2852))),IF(MINUTE(C2852)&gt;9,MINUTE(C2852),CONCATENATE(0,MINUTE(C2852))),":",VLOOKUP(F2852,'Valid Values - Results'!$D$4:$F$12,3,FALSE)),"")</f>
        <v/>
      </c>
      <c r="H2852" s="41"/>
      <c r="I2852" s="41"/>
      <c r="J2852" s="41"/>
      <c r="K2852" s="41"/>
      <c r="L2852" s="41"/>
      <c r="M2852" s="92"/>
      <c r="N2852" s="41"/>
      <c r="O2852" s="41"/>
      <c r="P2852" s="41"/>
      <c r="Q2852" s="41"/>
      <c r="R2852" s="41"/>
      <c r="S2852" s="41"/>
      <c r="T2852" s="41"/>
      <c r="U2852" s="47"/>
      <c r="V2852" s="49"/>
      <c r="W2852" s="41"/>
      <c r="X2852" s="41"/>
      <c r="Y2852" s="41"/>
      <c r="AA2852" s="37" t="str">
        <f>IF($I2852&lt;&gt;"",VLOOKUP($I2852,'Valid Values - Search'!$R$4:$T$4719,3,FALSE),"")</f>
        <v/>
      </c>
      <c r="AB2852" s="37" t="str">
        <f>IF($I2852&lt;&gt;"",VLOOKUP($I2852,'Valid Values - Search'!$R$4:$S$4719,2,FALSE),"")</f>
        <v/>
      </c>
      <c r="AC2852" s="38" t="str">
        <f t="shared" si="44"/>
        <v/>
      </c>
      <c r="AD2852" s="38"/>
    </row>
    <row r="2853" spans="1:30">
      <c r="A2853" s="46"/>
      <c r="B2853" s="47"/>
      <c r="C2853" s="49"/>
      <c r="D2853" s="41"/>
      <c r="E2853" s="41"/>
      <c r="F2853" s="41"/>
      <c r="G2853" s="50" t="str">
        <f>IF(A2853&lt;&gt;"",CONCATENATE(A2853,":",YEAR(B2853),IF(MONTH(B2853)&gt;9,MONTH(B2853),CONCATENATE(0,MONTH(B2853))),IF(DAY(B2853)&gt;9,DAY(B2853),CONCATENATE(0,DAY(B2853))),IF(HOUR(C2853)&gt;9,HOUR(C2853),CONCATENATE(0,HOUR(C2853))),IF(MINUTE(C2853)&gt;9,MINUTE(C2853),CONCATENATE(0,MINUTE(C2853))),":",VLOOKUP(F2853,'Valid Values - Results'!$D$4:$F$12,3,FALSE)),"")</f>
        <v/>
      </c>
      <c r="H2853" s="41"/>
      <c r="I2853" s="41"/>
      <c r="J2853" s="41"/>
      <c r="K2853" s="41"/>
      <c r="L2853" s="41"/>
      <c r="M2853" s="92"/>
      <c r="N2853" s="41"/>
      <c r="O2853" s="41"/>
      <c r="P2853" s="41"/>
      <c r="Q2853" s="41"/>
      <c r="R2853" s="41"/>
      <c r="S2853" s="41"/>
      <c r="T2853" s="41"/>
      <c r="U2853" s="47"/>
      <c r="V2853" s="49"/>
      <c r="W2853" s="41"/>
      <c r="X2853" s="41"/>
      <c r="Y2853" s="41"/>
      <c r="AA2853" s="37" t="str">
        <f>IF($I2853&lt;&gt;"",VLOOKUP($I2853,'Valid Values - Search'!$R$4:$T$4719,3,FALSE),"")</f>
        <v/>
      </c>
      <c r="AB2853" s="37" t="str">
        <f>IF($I2853&lt;&gt;"",VLOOKUP($I2853,'Valid Values - Search'!$R$4:$S$4719,2,FALSE),"")</f>
        <v/>
      </c>
      <c r="AC2853" s="38" t="str">
        <f t="shared" si="44"/>
        <v/>
      </c>
      <c r="AD2853" s="38"/>
    </row>
    <row r="2854" spans="1:30">
      <c r="A2854" s="46"/>
      <c r="B2854" s="47"/>
      <c r="C2854" s="49"/>
      <c r="D2854" s="41"/>
      <c r="E2854" s="41"/>
      <c r="F2854" s="41"/>
      <c r="G2854" s="50" t="str">
        <f>IF(A2854&lt;&gt;"",CONCATENATE(A2854,":",YEAR(B2854),IF(MONTH(B2854)&gt;9,MONTH(B2854),CONCATENATE(0,MONTH(B2854))),IF(DAY(B2854)&gt;9,DAY(B2854),CONCATENATE(0,DAY(B2854))),IF(HOUR(C2854)&gt;9,HOUR(C2854),CONCATENATE(0,HOUR(C2854))),IF(MINUTE(C2854)&gt;9,MINUTE(C2854),CONCATENATE(0,MINUTE(C2854))),":",VLOOKUP(F2854,'Valid Values - Results'!$D$4:$F$12,3,FALSE)),"")</f>
        <v/>
      </c>
      <c r="H2854" s="41"/>
      <c r="I2854" s="41"/>
      <c r="J2854" s="41"/>
      <c r="K2854" s="41"/>
      <c r="L2854" s="41"/>
      <c r="M2854" s="92"/>
      <c r="N2854" s="41"/>
      <c r="O2854" s="41"/>
      <c r="P2854" s="41"/>
      <c r="Q2854" s="41"/>
      <c r="R2854" s="41"/>
      <c r="S2854" s="41"/>
      <c r="T2854" s="41"/>
      <c r="U2854" s="47"/>
      <c r="V2854" s="49"/>
      <c r="W2854" s="41"/>
      <c r="X2854" s="41"/>
      <c r="Y2854" s="41"/>
      <c r="AA2854" s="37" t="str">
        <f>IF($I2854&lt;&gt;"",VLOOKUP($I2854,'Valid Values - Search'!$R$4:$T$4719,3,FALSE),"")</f>
        <v/>
      </c>
      <c r="AB2854" s="37" t="str">
        <f>IF($I2854&lt;&gt;"",VLOOKUP($I2854,'Valid Values - Search'!$R$4:$S$4719,2,FALSE),"")</f>
        <v/>
      </c>
      <c r="AC2854" s="38" t="str">
        <f t="shared" si="44"/>
        <v/>
      </c>
      <c r="AD2854" s="38"/>
    </row>
    <row r="2855" spans="1:30">
      <c r="A2855" s="46"/>
      <c r="B2855" s="47"/>
      <c r="C2855" s="49"/>
      <c r="D2855" s="41"/>
      <c r="E2855" s="41"/>
      <c r="F2855" s="41"/>
      <c r="G2855" s="50" t="str">
        <f>IF(A2855&lt;&gt;"",CONCATENATE(A2855,":",YEAR(B2855),IF(MONTH(B2855)&gt;9,MONTH(B2855),CONCATENATE(0,MONTH(B2855))),IF(DAY(B2855)&gt;9,DAY(B2855),CONCATENATE(0,DAY(B2855))),IF(HOUR(C2855)&gt;9,HOUR(C2855),CONCATENATE(0,HOUR(C2855))),IF(MINUTE(C2855)&gt;9,MINUTE(C2855),CONCATENATE(0,MINUTE(C2855))),":",VLOOKUP(F2855,'Valid Values - Results'!$D$4:$F$12,3,FALSE)),"")</f>
        <v/>
      </c>
      <c r="H2855" s="41"/>
      <c r="I2855" s="41"/>
      <c r="J2855" s="41"/>
      <c r="K2855" s="41"/>
      <c r="L2855" s="41"/>
      <c r="M2855" s="92"/>
      <c r="N2855" s="41"/>
      <c r="O2855" s="41"/>
      <c r="P2855" s="41"/>
      <c r="Q2855" s="41"/>
      <c r="R2855" s="41"/>
      <c r="S2855" s="41"/>
      <c r="T2855" s="41"/>
      <c r="U2855" s="47"/>
      <c r="V2855" s="49"/>
      <c r="W2855" s="41"/>
      <c r="X2855" s="41"/>
      <c r="Y2855" s="41"/>
      <c r="AA2855" s="37" t="str">
        <f>IF($I2855&lt;&gt;"",VLOOKUP($I2855,'Valid Values - Search'!$R$4:$T$4719,3,FALSE),"")</f>
        <v/>
      </c>
      <c r="AB2855" s="37" t="str">
        <f>IF($I2855&lt;&gt;"",VLOOKUP($I2855,'Valid Values - Search'!$R$4:$S$4719,2,FALSE),"")</f>
        <v/>
      </c>
      <c r="AC2855" s="38" t="str">
        <f t="shared" si="44"/>
        <v/>
      </c>
      <c r="AD2855" s="38"/>
    </row>
    <row r="2856" spans="1:30">
      <c r="A2856" s="46"/>
      <c r="B2856" s="47"/>
      <c r="C2856" s="49"/>
      <c r="D2856" s="41"/>
      <c r="E2856" s="41"/>
      <c r="F2856" s="41"/>
      <c r="G2856" s="50" t="str">
        <f>IF(A2856&lt;&gt;"",CONCATENATE(A2856,":",YEAR(B2856),IF(MONTH(B2856)&gt;9,MONTH(B2856),CONCATENATE(0,MONTH(B2856))),IF(DAY(B2856)&gt;9,DAY(B2856),CONCATENATE(0,DAY(B2856))),IF(HOUR(C2856)&gt;9,HOUR(C2856),CONCATENATE(0,HOUR(C2856))),IF(MINUTE(C2856)&gt;9,MINUTE(C2856),CONCATENATE(0,MINUTE(C2856))),":",VLOOKUP(F2856,'Valid Values - Results'!$D$4:$F$12,3,FALSE)),"")</f>
        <v/>
      </c>
      <c r="H2856" s="41"/>
      <c r="I2856" s="41"/>
      <c r="J2856" s="41"/>
      <c r="K2856" s="41"/>
      <c r="L2856" s="41"/>
      <c r="M2856" s="92"/>
      <c r="N2856" s="41"/>
      <c r="O2856" s="41"/>
      <c r="P2856" s="41"/>
      <c r="Q2856" s="41"/>
      <c r="R2856" s="41"/>
      <c r="S2856" s="41"/>
      <c r="T2856" s="41"/>
      <c r="U2856" s="47"/>
      <c r="V2856" s="49"/>
      <c r="W2856" s="41"/>
      <c r="X2856" s="41"/>
      <c r="Y2856" s="41"/>
      <c r="AA2856" s="37" t="str">
        <f>IF($I2856&lt;&gt;"",VLOOKUP($I2856,'Valid Values - Search'!$R$4:$T$4719,3,FALSE),"")</f>
        <v/>
      </c>
      <c r="AB2856" s="37" t="str">
        <f>IF($I2856&lt;&gt;"",VLOOKUP($I2856,'Valid Values - Search'!$R$4:$S$4719,2,FALSE),"")</f>
        <v/>
      </c>
      <c r="AC2856" s="38" t="str">
        <f t="shared" si="44"/>
        <v/>
      </c>
      <c r="AD2856" s="38"/>
    </row>
    <row r="2857" spans="1:30">
      <c r="A2857" s="46"/>
      <c r="B2857" s="47"/>
      <c r="C2857" s="49"/>
      <c r="D2857" s="41"/>
      <c r="E2857" s="41"/>
      <c r="F2857" s="41"/>
      <c r="G2857" s="50" t="str">
        <f>IF(A2857&lt;&gt;"",CONCATENATE(A2857,":",YEAR(B2857),IF(MONTH(B2857)&gt;9,MONTH(B2857),CONCATENATE(0,MONTH(B2857))),IF(DAY(B2857)&gt;9,DAY(B2857),CONCATENATE(0,DAY(B2857))),IF(HOUR(C2857)&gt;9,HOUR(C2857),CONCATENATE(0,HOUR(C2857))),IF(MINUTE(C2857)&gt;9,MINUTE(C2857),CONCATENATE(0,MINUTE(C2857))),":",VLOOKUP(F2857,'Valid Values - Results'!$D$4:$F$12,3,FALSE)),"")</f>
        <v/>
      </c>
      <c r="H2857" s="41"/>
      <c r="I2857" s="41"/>
      <c r="J2857" s="41"/>
      <c r="K2857" s="41"/>
      <c r="L2857" s="41"/>
      <c r="M2857" s="92"/>
      <c r="N2857" s="41"/>
      <c r="O2857" s="41"/>
      <c r="P2857" s="41"/>
      <c r="Q2857" s="41"/>
      <c r="R2857" s="41"/>
      <c r="S2857" s="41"/>
      <c r="T2857" s="41"/>
      <c r="U2857" s="47"/>
      <c r="V2857" s="49"/>
      <c r="W2857" s="41"/>
      <c r="X2857" s="41"/>
      <c r="Y2857" s="41"/>
      <c r="AA2857" s="37" t="str">
        <f>IF($I2857&lt;&gt;"",VLOOKUP($I2857,'Valid Values - Search'!$R$4:$T$4719,3,FALSE),"")</f>
        <v/>
      </c>
      <c r="AB2857" s="37" t="str">
        <f>IF($I2857&lt;&gt;"",VLOOKUP($I2857,'Valid Values - Search'!$R$4:$S$4719,2,FALSE),"")</f>
        <v/>
      </c>
      <c r="AC2857" s="38" t="str">
        <f t="shared" si="44"/>
        <v/>
      </c>
      <c r="AD2857" s="38"/>
    </row>
    <row r="2858" spans="1:30">
      <c r="A2858" s="46"/>
      <c r="B2858" s="47"/>
      <c r="C2858" s="49"/>
      <c r="D2858" s="41"/>
      <c r="E2858" s="41"/>
      <c r="F2858" s="41"/>
      <c r="G2858" s="50" t="str">
        <f>IF(A2858&lt;&gt;"",CONCATENATE(A2858,":",YEAR(B2858),IF(MONTH(B2858)&gt;9,MONTH(B2858),CONCATENATE(0,MONTH(B2858))),IF(DAY(B2858)&gt;9,DAY(B2858),CONCATENATE(0,DAY(B2858))),IF(HOUR(C2858)&gt;9,HOUR(C2858),CONCATENATE(0,HOUR(C2858))),IF(MINUTE(C2858)&gt;9,MINUTE(C2858),CONCATENATE(0,MINUTE(C2858))),":",VLOOKUP(F2858,'Valid Values - Results'!$D$4:$F$12,3,FALSE)),"")</f>
        <v/>
      </c>
      <c r="H2858" s="41"/>
      <c r="I2858" s="41"/>
      <c r="J2858" s="41"/>
      <c r="K2858" s="41"/>
      <c r="L2858" s="41"/>
      <c r="M2858" s="92"/>
      <c r="N2858" s="41"/>
      <c r="O2858" s="41"/>
      <c r="P2858" s="41"/>
      <c r="Q2858" s="41"/>
      <c r="R2858" s="41"/>
      <c r="S2858" s="41"/>
      <c r="T2858" s="41"/>
      <c r="U2858" s="47"/>
      <c r="V2858" s="49"/>
      <c r="W2858" s="41"/>
      <c r="X2858" s="41"/>
      <c r="Y2858" s="41"/>
      <c r="AA2858" s="37" t="str">
        <f>IF($I2858&lt;&gt;"",VLOOKUP($I2858,'Valid Values - Search'!$R$4:$T$4719,3,FALSE),"")</f>
        <v/>
      </c>
      <c r="AB2858" s="37" t="str">
        <f>IF($I2858&lt;&gt;"",VLOOKUP($I2858,'Valid Values - Search'!$R$4:$S$4719,2,FALSE),"")</f>
        <v/>
      </c>
      <c r="AC2858" s="38" t="str">
        <f t="shared" si="44"/>
        <v/>
      </c>
      <c r="AD2858" s="38"/>
    </row>
    <row r="2859" spans="1:30">
      <c r="A2859" s="46"/>
      <c r="B2859" s="47"/>
      <c r="C2859" s="49"/>
      <c r="D2859" s="41"/>
      <c r="E2859" s="41"/>
      <c r="F2859" s="41"/>
      <c r="G2859" s="50" t="str">
        <f>IF(A2859&lt;&gt;"",CONCATENATE(A2859,":",YEAR(B2859),IF(MONTH(B2859)&gt;9,MONTH(B2859),CONCATENATE(0,MONTH(B2859))),IF(DAY(B2859)&gt;9,DAY(B2859),CONCATENATE(0,DAY(B2859))),IF(HOUR(C2859)&gt;9,HOUR(C2859),CONCATENATE(0,HOUR(C2859))),IF(MINUTE(C2859)&gt;9,MINUTE(C2859),CONCATENATE(0,MINUTE(C2859))),":",VLOOKUP(F2859,'Valid Values - Results'!$D$4:$F$12,3,FALSE)),"")</f>
        <v/>
      </c>
      <c r="H2859" s="41"/>
      <c r="I2859" s="41"/>
      <c r="J2859" s="41"/>
      <c r="K2859" s="41"/>
      <c r="L2859" s="41"/>
      <c r="M2859" s="92"/>
      <c r="N2859" s="41"/>
      <c r="O2859" s="41"/>
      <c r="P2859" s="41"/>
      <c r="Q2859" s="41"/>
      <c r="R2859" s="41"/>
      <c r="S2859" s="41"/>
      <c r="T2859" s="41"/>
      <c r="U2859" s="47"/>
      <c r="V2859" s="49"/>
      <c r="W2859" s="41"/>
      <c r="X2859" s="41"/>
      <c r="Y2859" s="41"/>
      <c r="AA2859" s="37" t="str">
        <f>IF($I2859&lt;&gt;"",VLOOKUP($I2859,'Valid Values - Search'!$R$4:$T$4719,3,FALSE),"")</f>
        <v/>
      </c>
      <c r="AB2859" s="37" t="str">
        <f>IF($I2859&lt;&gt;"",VLOOKUP($I2859,'Valid Values - Search'!$R$4:$S$4719,2,FALSE),"")</f>
        <v/>
      </c>
      <c r="AC2859" s="38" t="str">
        <f t="shared" si="44"/>
        <v/>
      </c>
      <c r="AD2859" s="38"/>
    </row>
    <row r="2860" spans="1:30">
      <c r="A2860" s="46"/>
      <c r="B2860" s="47"/>
      <c r="C2860" s="49"/>
      <c r="D2860" s="41"/>
      <c r="E2860" s="41"/>
      <c r="F2860" s="41"/>
      <c r="G2860" s="50" t="str">
        <f>IF(A2860&lt;&gt;"",CONCATENATE(A2860,":",YEAR(B2860),IF(MONTH(B2860)&gt;9,MONTH(B2860),CONCATENATE(0,MONTH(B2860))),IF(DAY(B2860)&gt;9,DAY(B2860),CONCATENATE(0,DAY(B2860))),IF(HOUR(C2860)&gt;9,HOUR(C2860),CONCATENATE(0,HOUR(C2860))),IF(MINUTE(C2860)&gt;9,MINUTE(C2860),CONCATENATE(0,MINUTE(C2860))),":",VLOOKUP(F2860,'Valid Values - Results'!$D$4:$F$12,3,FALSE)),"")</f>
        <v/>
      </c>
      <c r="H2860" s="41"/>
      <c r="I2860" s="41"/>
      <c r="J2860" s="41"/>
      <c r="K2860" s="41"/>
      <c r="L2860" s="41"/>
      <c r="M2860" s="92"/>
      <c r="N2860" s="41"/>
      <c r="O2860" s="41"/>
      <c r="P2860" s="41"/>
      <c r="Q2860" s="41"/>
      <c r="R2860" s="41"/>
      <c r="S2860" s="41"/>
      <c r="T2860" s="41"/>
      <c r="U2860" s="47"/>
      <c r="V2860" s="49"/>
      <c r="W2860" s="41"/>
      <c r="X2860" s="41"/>
      <c r="Y2860" s="41"/>
      <c r="AA2860" s="37" t="str">
        <f>IF($I2860&lt;&gt;"",VLOOKUP($I2860,'Valid Values - Search'!$R$4:$T$4719,3,FALSE),"")</f>
        <v/>
      </c>
      <c r="AB2860" s="37" t="str">
        <f>IF($I2860&lt;&gt;"",VLOOKUP($I2860,'Valid Values - Search'!$R$4:$S$4719,2,FALSE),"")</f>
        <v/>
      </c>
      <c r="AC2860" s="38" t="str">
        <f t="shared" si="44"/>
        <v/>
      </c>
      <c r="AD2860" s="38"/>
    </row>
    <row r="2861" spans="1:30">
      <c r="A2861" s="46"/>
      <c r="B2861" s="47"/>
      <c r="C2861" s="49"/>
      <c r="D2861" s="41"/>
      <c r="E2861" s="41"/>
      <c r="F2861" s="41"/>
      <c r="G2861" s="50" t="str">
        <f>IF(A2861&lt;&gt;"",CONCATENATE(A2861,":",YEAR(B2861),IF(MONTH(B2861)&gt;9,MONTH(B2861),CONCATENATE(0,MONTH(B2861))),IF(DAY(B2861)&gt;9,DAY(B2861),CONCATENATE(0,DAY(B2861))),IF(HOUR(C2861)&gt;9,HOUR(C2861),CONCATENATE(0,HOUR(C2861))),IF(MINUTE(C2861)&gt;9,MINUTE(C2861),CONCATENATE(0,MINUTE(C2861))),":",VLOOKUP(F2861,'Valid Values - Results'!$D$4:$F$12,3,FALSE)),"")</f>
        <v/>
      </c>
      <c r="H2861" s="41"/>
      <c r="I2861" s="41"/>
      <c r="J2861" s="41"/>
      <c r="K2861" s="41"/>
      <c r="L2861" s="41"/>
      <c r="M2861" s="92"/>
      <c r="N2861" s="41"/>
      <c r="O2861" s="41"/>
      <c r="P2861" s="41"/>
      <c r="Q2861" s="41"/>
      <c r="R2861" s="41"/>
      <c r="S2861" s="41"/>
      <c r="T2861" s="41"/>
      <c r="U2861" s="47"/>
      <c r="V2861" s="49"/>
      <c r="W2861" s="41"/>
      <c r="X2861" s="41"/>
      <c r="Y2861" s="41"/>
      <c r="AA2861" s="37" t="str">
        <f>IF($I2861&lt;&gt;"",VLOOKUP($I2861,'Valid Values - Search'!$R$4:$T$4719,3,FALSE),"")</f>
        <v/>
      </c>
      <c r="AB2861" s="37" t="str">
        <f>IF($I2861&lt;&gt;"",VLOOKUP($I2861,'Valid Values - Search'!$R$4:$S$4719,2,FALSE),"")</f>
        <v/>
      </c>
      <c r="AC2861" s="38" t="str">
        <f t="shared" si="44"/>
        <v/>
      </c>
      <c r="AD2861" s="38"/>
    </row>
    <row r="2862" spans="1:30">
      <c r="A2862" s="46"/>
      <c r="B2862" s="47"/>
      <c r="C2862" s="49"/>
      <c r="D2862" s="41"/>
      <c r="E2862" s="41"/>
      <c r="F2862" s="41"/>
      <c r="G2862" s="50" t="str">
        <f>IF(A2862&lt;&gt;"",CONCATENATE(A2862,":",YEAR(B2862),IF(MONTH(B2862)&gt;9,MONTH(B2862),CONCATENATE(0,MONTH(B2862))),IF(DAY(B2862)&gt;9,DAY(B2862),CONCATENATE(0,DAY(B2862))),IF(HOUR(C2862)&gt;9,HOUR(C2862),CONCATENATE(0,HOUR(C2862))),IF(MINUTE(C2862)&gt;9,MINUTE(C2862),CONCATENATE(0,MINUTE(C2862))),":",VLOOKUP(F2862,'Valid Values - Results'!$D$4:$F$12,3,FALSE)),"")</f>
        <v/>
      </c>
      <c r="H2862" s="41"/>
      <c r="I2862" s="41"/>
      <c r="J2862" s="41"/>
      <c r="K2862" s="41"/>
      <c r="L2862" s="41"/>
      <c r="M2862" s="92"/>
      <c r="N2862" s="41"/>
      <c r="O2862" s="41"/>
      <c r="P2862" s="41"/>
      <c r="Q2862" s="41"/>
      <c r="R2862" s="41"/>
      <c r="S2862" s="41"/>
      <c r="T2862" s="41"/>
      <c r="U2862" s="47"/>
      <c r="V2862" s="49"/>
      <c r="W2862" s="41"/>
      <c r="X2862" s="41"/>
      <c r="Y2862" s="41"/>
      <c r="AA2862" s="37" t="str">
        <f>IF($I2862&lt;&gt;"",VLOOKUP($I2862,'Valid Values - Search'!$R$4:$T$4719,3,FALSE),"")</f>
        <v/>
      </c>
      <c r="AB2862" s="37" t="str">
        <f>IF($I2862&lt;&gt;"",VLOOKUP($I2862,'Valid Values - Search'!$R$4:$S$4719,2,FALSE),"")</f>
        <v/>
      </c>
      <c r="AC2862" s="38" t="str">
        <f t="shared" si="44"/>
        <v/>
      </c>
      <c r="AD2862" s="38"/>
    </row>
    <row r="2863" spans="1:30">
      <c r="A2863" s="46"/>
      <c r="B2863" s="47"/>
      <c r="C2863" s="49"/>
      <c r="D2863" s="41"/>
      <c r="E2863" s="41"/>
      <c r="F2863" s="41"/>
      <c r="G2863" s="50" t="str">
        <f>IF(A2863&lt;&gt;"",CONCATENATE(A2863,":",YEAR(B2863),IF(MONTH(B2863)&gt;9,MONTH(B2863),CONCATENATE(0,MONTH(B2863))),IF(DAY(B2863)&gt;9,DAY(B2863),CONCATENATE(0,DAY(B2863))),IF(HOUR(C2863)&gt;9,HOUR(C2863),CONCATENATE(0,HOUR(C2863))),IF(MINUTE(C2863)&gt;9,MINUTE(C2863),CONCATENATE(0,MINUTE(C2863))),":",VLOOKUP(F2863,'Valid Values - Results'!$D$4:$F$12,3,FALSE)),"")</f>
        <v/>
      </c>
      <c r="H2863" s="41"/>
      <c r="I2863" s="41"/>
      <c r="J2863" s="41"/>
      <c r="K2863" s="41"/>
      <c r="L2863" s="41"/>
      <c r="M2863" s="92"/>
      <c r="N2863" s="41"/>
      <c r="O2863" s="41"/>
      <c r="P2863" s="41"/>
      <c r="Q2863" s="41"/>
      <c r="R2863" s="41"/>
      <c r="S2863" s="41"/>
      <c r="T2863" s="41"/>
      <c r="U2863" s="47"/>
      <c r="V2863" s="49"/>
      <c r="W2863" s="41"/>
      <c r="X2863" s="41"/>
      <c r="Y2863" s="41"/>
      <c r="AA2863" s="37" t="str">
        <f>IF($I2863&lt;&gt;"",VLOOKUP($I2863,'Valid Values - Search'!$R$4:$T$4719,3,FALSE),"")</f>
        <v/>
      </c>
      <c r="AB2863" s="37" t="str">
        <f>IF($I2863&lt;&gt;"",VLOOKUP($I2863,'Valid Values - Search'!$R$4:$S$4719,2,FALSE),"")</f>
        <v/>
      </c>
      <c r="AC2863" s="38" t="str">
        <f t="shared" si="44"/>
        <v/>
      </c>
      <c r="AD2863" s="38"/>
    </row>
    <row r="2864" spans="1:30">
      <c r="A2864" s="46"/>
      <c r="B2864" s="47"/>
      <c r="C2864" s="49"/>
      <c r="D2864" s="41"/>
      <c r="E2864" s="41"/>
      <c r="F2864" s="41"/>
      <c r="G2864" s="50" t="str">
        <f>IF(A2864&lt;&gt;"",CONCATENATE(A2864,":",YEAR(B2864),IF(MONTH(B2864)&gt;9,MONTH(B2864),CONCATENATE(0,MONTH(B2864))),IF(DAY(B2864)&gt;9,DAY(B2864),CONCATENATE(0,DAY(B2864))),IF(HOUR(C2864)&gt;9,HOUR(C2864),CONCATENATE(0,HOUR(C2864))),IF(MINUTE(C2864)&gt;9,MINUTE(C2864),CONCATENATE(0,MINUTE(C2864))),":",VLOOKUP(F2864,'Valid Values - Results'!$D$4:$F$12,3,FALSE)),"")</f>
        <v/>
      </c>
      <c r="H2864" s="41"/>
      <c r="I2864" s="41"/>
      <c r="J2864" s="41"/>
      <c r="K2864" s="41"/>
      <c r="L2864" s="41"/>
      <c r="M2864" s="92"/>
      <c r="N2864" s="41"/>
      <c r="O2864" s="41"/>
      <c r="P2864" s="41"/>
      <c r="Q2864" s="41"/>
      <c r="R2864" s="41"/>
      <c r="S2864" s="41"/>
      <c r="T2864" s="41"/>
      <c r="U2864" s="47"/>
      <c r="V2864" s="49"/>
      <c r="W2864" s="41"/>
      <c r="X2864" s="41"/>
      <c r="Y2864" s="41"/>
      <c r="AA2864" s="37" t="str">
        <f>IF($I2864&lt;&gt;"",VLOOKUP($I2864,'Valid Values - Search'!$R$4:$T$4719,3,FALSE),"")</f>
        <v/>
      </c>
      <c r="AB2864" s="37" t="str">
        <f>IF($I2864&lt;&gt;"",VLOOKUP($I2864,'Valid Values - Search'!$R$4:$S$4719,2,FALSE),"")</f>
        <v/>
      </c>
      <c r="AC2864" s="38" t="str">
        <f t="shared" si="44"/>
        <v/>
      </c>
      <c r="AD2864" s="38"/>
    </row>
    <row r="2865" spans="1:30">
      <c r="A2865" s="46"/>
      <c r="B2865" s="47"/>
      <c r="C2865" s="49"/>
      <c r="D2865" s="41"/>
      <c r="E2865" s="41"/>
      <c r="F2865" s="41"/>
      <c r="G2865" s="50" t="str">
        <f>IF(A2865&lt;&gt;"",CONCATENATE(A2865,":",YEAR(B2865),IF(MONTH(B2865)&gt;9,MONTH(B2865),CONCATENATE(0,MONTH(B2865))),IF(DAY(B2865)&gt;9,DAY(B2865),CONCATENATE(0,DAY(B2865))),IF(HOUR(C2865)&gt;9,HOUR(C2865),CONCATENATE(0,HOUR(C2865))),IF(MINUTE(C2865)&gt;9,MINUTE(C2865),CONCATENATE(0,MINUTE(C2865))),":",VLOOKUP(F2865,'Valid Values - Results'!$D$4:$F$12,3,FALSE)),"")</f>
        <v/>
      </c>
      <c r="H2865" s="41"/>
      <c r="I2865" s="41"/>
      <c r="J2865" s="41"/>
      <c r="K2865" s="41"/>
      <c r="L2865" s="41"/>
      <c r="M2865" s="92"/>
      <c r="N2865" s="41"/>
      <c r="O2865" s="41"/>
      <c r="P2865" s="41"/>
      <c r="Q2865" s="41"/>
      <c r="R2865" s="41"/>
      <c r="S2865" s="41"/>
      <c r="T2865" s="41"/>
      <c r="U2865" s="47"/>
      <c r="V2865" s="49"/>
      <c r="W2865" s="41"/>
      <c r="X2865" s="41"/>
      <c r="Y2865" s="41"/>
      <c r="AA2865" s="37" t="str">
        <f>IF($I2865&lt;&gt;"",VLOOKUP($I2865,'Valid Values - Search'!$R$4:$T$4719,3,FALSE),"")</f>
        <v/>
      </c>
      <c r="AB2865" s="37" t="str">
        <f>IF($I2865&lt;&gt;"",VLOOKUP($I2865,'Valid Values - Search'!$R$4:$S$4719,2,FALSE),"")</f>
        <v/>
      </c>
      <c r="AC2865" s="38" t="str">
        <f t="shared" si="44"/>
        <v/>
      </c>
      <c r="AD2865" s="38"/>
    </row>
    <row r="2866" spans="1:30">
      <c r="A2866" s="46"/>
      <c r="B2866" s="47"/>
      <c r="C2866" s="49"/>
      <c r="D2866" s="41"/>
      <c r="E2866" s="41"/>
      <c r="F2866" s="41"/>
      <c r="G2866" s="50" t="str">
        <f>IF(A2866&lt;&gt;"",CONCATENATE(A2866,":",YEAR(B2866),IF(MONTH(B2866)&gt;9,MONTH(B2866),CONCATENATE(0,MONTH(B2866))),IF(DAY(B2866)&gt;9,DAY(B2866),CONCATENATE(0,DAY(B2866))),IF(HOUR(C2866)&gt;9,HOUR(C2866),CONCATENATE(0,HOUR(C2866))),IF(MINUTE(C2866)&gt;9,MINUTE(C2866),CONCATENATE(0,MINUTE(C2866))),":",VLOOKUP(F2866,'Valid Values - Results'!$D$4:$F$12,3,FALSE)),"")</f>
        <v/>
      </c>
      <c r="H2866" s="41"/>
      <c r="I2866" s="41"/>
      <c r="J2866" s="41"/>
      <c r="K2866" s="41"/>
      <c r="L2866" s="41"/>
      <c r="M2866" s="92"/>
      <c r="N2866" s="41"/>
      <c r="O2866" s="41"/>
      <c r="P2866" s="41"/>
      <c r="Q2866" s="41"/>
      <c r="R2866" s="41"/>
      <c r="S2866" s="41"/>
      <c r="T2866" s="41"/>
      <c r="U2866" s="47"/>
      <c r="V2866" s="49"/>
      <c r="W2866" s="41"/>
      <c r="X2866" s="41"/>
      <c r="Y2866" s="41"/>
      <c r="AA2866" s="37" t="str">
        <f>IF($I2866&lt;&gt;"",VLOOKUP($I2866,'Valid Values - Search'!$R$4:$T$4719,3,FALSE),"")</f>
        <v/>
      </c>
      <c r="AB2866" s="37" t="str">
        <f>IF($I2866&lt;&gt;"",VLOOKUP($I2866,'Valid Values - Search'!$R$4:$S$4719,2,FALSE),"")</f>
        <v/>
      </c>
      <c r="AC2866" s="38" t="str">
        <f t="shared" si="44"/>
        <v/>
      </c>
      <c r="AD2866" s="38"/>
    </row>
    <row r="2867" spans="1:30">
      <c r="A2867" s="46"/>
      <c r="B2867" s="47"/>
      <c r="C2867" s="49"/>
      <c r="D2867" s="41"/>
      <c r="E2867" s="41"/>
      <c r="F2867" s="41"/>
      <c r="G2867" s="50" t="str">
        <f>IF(A2867&lt;&gt;"",CONCATENATE(A2867,":",YEAR(B2867),IF(MONTH(B2867)&gt;9,MONTH(B2867),CONCATENATE(0,MONTH(B2867))),IF(DAY(B2867)&gt;9,DAY(B2867),CONCATENATE(0,DAY(B2867))),IF(HOUR(C2867)&gt;9,HOUR(C2867),CONCATENATE(0,HOUR(C2867))),IF(MINUTE(C2867)&gt;9,MINUTE(C2867),CONCATENATE(0,MINUTE(C2867))),":",VLOOKUP(F2867,'Valid Values - Results'!$D$4:$F$12,3,FALSE)),"")</f>
        <v/>
      </c>
      <c r="H2867" s="41"/>
      <c r="I2867" s="41"/>
      <c r="J2867" s="41"/>
      <c r="K2867" s="41"/>
      <c r="L2867" s="41"/>
      <c r="M2867" s="92"/>
      <c r="N2867" s="41"/>
      <c r="O2867" s="41"/>
      <c r="P2867" s="41"/>
      <c r="Q2867" s="41"/>
      <c r="R2867" s="41"/>
      <c r="S2867" s="41"/>
      <c r="T2867" s="41"/>
      <c r="U2867" s="47"/>
      <c r="V2867" s="49"/>
      <c r="W2867" s="41"/>
      <c r="X2867" s="41"/>
      <c r="Y2867" s="41"/>
      <c r="AA2867" s="37" t="str">
        <f>IF($I2867&lt;&gt;"",VLOOKUP($I2867,'Valid Values - Search'!$R$4:$T$4719,3,FALSE),"")</f>
        <v/>
      </c>
      <c r="AB2867" s="37" t="str">
        <f>IF($I2867&lt;&gt;"",VLOOKUP($I2867,'Valid Values - Search'!$R$4:$S$4719,2,FALSE),"")</f>
        <v/>
      </c>
      <c r="AC2867" s="38" t="str">
        <f t="shared" si="44"/>
        <v/>
      </c>
      <c r="AD2867" s="38"/>
    </row>
    <row r="2868" spans="1:30">
      <c r="A2868" s="46"/>
      <c r="B2868" s="47"/>
      <c r="C2868" s="49"/>
      <c r="D2868" s="41"/>
      <c r="E2868" s="41"/>
      <c r="F2868" s="41"/>
      <c r="G2868" s="50" t="str">
        <f>IF(A2868&lt;&gt;"",CONCATENATE(A2868,":",YEAR(B2868),IF(MONTH(B2868)&gt;9,MONTH(B2868),CONCATENATE(0,MONTH(B2868))),IF(DAY(B2868)&gt;9,DAY(B2868),CONCATENATE(0,DAY(B2868))),IF(HOUR(C2868)&gt;9,HOUR(C2868),CONCATENATE(0,HOUR(C2868))),IF(MINUTE(C2868)&gt;9,MINUTE(C2868),CONCATENATE(0,MINUTE(C2868))),":",VLOOKUP(F2868,'Valid Values - Results'!$D$4:$F$12,3,FALSE)),"")</f>
        <v/>
      </c>
      <c r="H2868" s="41"/>
      <c r="I2868" s="41"/>
      <c r="J2868" s="41"/>
      <c r="K2868" s="41"/>
      <c r="L2868" s="41"/>
      <c r="M2868" s="92"/>
      <c r="N2868" s="41"/>
      <c r="O2868" s="41"/>
      <c r="P2868" s="41"/>
      <c r="Q2868" s="41"/>
      <c r="R2868" s="41"/>
      <c r="S2868" s="41"/>
      <c r="T2868" s="41"/>
      <c r="U2868" s="47"/>
      <c r="V2868" s="49"/>
      <c r="W2868" s="41"/>
      <c r="X2868" s="41"/>
      <c r="Y2868" s="41"/>
      <c r="AA2868" s="37" t="str">
        <f>IF($I2868&lt;&gt;"",VLOOKUP($I2868,'Valid Values - Search'!$R$4:$T$4719,3,FALSE),"")</f>
        <v/>
      </c>
      <c r="AB2868" s="37" t="str">
        <f>IF($I2868&lt;&gt;"",VLOOKUP($I2868,'Valid Values - Search'!$R$4:$S$4719,2,FALSE),"")</f>
        <v/>
      </c>
      <c r="AC2868" s="38" t="str">
        <f t="shared" si="44"/>
        <v/>
      </c>
      <c r="AD2868" s="38"/>
    </row>
    <row r="2869" spans="1:30">
      <c r="A2869" s="46"/>
      <c r="B2869" s="47"/>
      <c r="C2869" s="49"/>
      <c r="D2869" s="41"/>
      <c r="E2869" s="41"/>
      <c r="F2869" s="41"/>
      <c r="G2869" s="50" t="str">
        <f>IF(A2869&lt;&gt;"",CONCATENATE(A2869,":",YEAR(B2869),IF(MONTH(B2869)&gt;9,MONTH(B2869),CONCATENATE(0,MONTH(B2869))),IF(DAY(B2869)&gt;9,DAY(B2869),CONCATENATE(0,DAY(B2869))),IF(HOUR(C2869)&gt;9,HOUR(C2869),CONCATENATE(0,HOUR(C2869))),IF(MINUTE(C2869)&gt;9,MINUTE(C2869),CONCATENATE(0,MINUTE(C2869))),":",VLOOKUP(F2869,'Valid Values - Results'!$D$4:$F$12,3,FALSE)),"")</f>
        <v/>
      </c>
      <c r="H2869" s="41"/>
      <c r="I2869" s="41"/>
      <c r="J2869" s="41"/>
      <c r="K2869" s="41"/>
      <c r="L2869" s="41"/>
      <c r="M2869" s="92"/>
      <c r="N2869" s="41"/>
      <c r="O2869" s="41"/>
      <c r="P2869" s="41"/>
      <c r="Q2869" s="41"/>
      <c r="R2869" s="41"/>
      <c r="S2869" s="41"/>
      <c r="T2869" s="41"/>
      <c r="U2869" s="47"/>
      <c r="V2869" s="49"/>
      <c r="W2869" s="41"/>
      <c r="X2869" s="41"/>
      <c r="Y2869" s="41"/>
      <c r="AA2869" s="37" t="str">
        <f>IF($I2869&lt;&gt;"",VLOOKUP($I2869,'Valid Values - Search'!$R$4:$T$4719,3,FALSE),"")</f>
        <v/>
      </c>
      <c r="AB2869" s="37" t="str">
        <f>IF($I2869&lt;&gt;"",VLOOKUP($I2869,'Valid Values - Search'!$R$4:$S$4719,2,FALSE),"")</f>
        <v/>
      </c>
      <c r="AC2869" s="38" t="str">
        <f t="shared" si="44"/>
        <v/>
      </c>
      <c r="AD2869" s="38"/>
    </row>
    <row r="2870" spans="1:30">
      <c r="A2870" s="46"/>
      <c r="B2870" s="47"/>
      <c r="C2870" s="49"/>
      <c r="D2870" s="41"/>
      <c r="E2870" s="41"/>
      <c r="F2870" s="41"/>
      <c r="G2870" s="50" t="str">
        <f>IF(A2870&lt;&gt;"",CONCATENATE(A2870,":",YEAR(B2870),IF(MONTH(B2870)&gt;9,MONTH(B2870),CONCATENATE(0,MONTH(B2870))),IF(DAY(B2870)&gt;9,DAY(B2870),CONCATENATE(0,DAY(B2870))),IF(HOUR(C2870)&gt;9,HOUR(C2870),CONCATENATE(0,HOUR(C2870))),IF(MINUTE(C2870)&gt;9,MINUTE(C2870),CONCATENATE(0,MINUTE(C2870))),":",VLOOKUP(F2870,'Valid Values - Results'!$D$4:$F$12,3,FALSE)),"")</f>
        <v/>
      </c>
      <c r="H2870" s="41"/>
      <c r="I2870" s="41"/>
      <c r="J2870" s="41"/>
      <c r="K2870" s="41"/>
      <c r="L2870" s="41"/>
      <c r="M2870" s="92"/>
      <c r="N2870" s="41"/>
      <c r="O2870" s="41"/>
      <c r="P2870" s="41"/>
      <c r="Q2870" s="41"/>
      <c r="R2870" s="41"/>
      <c r="S2870" s="41"/>
      <c r="T2870" s="41"/>
      <c r="U2870" s="47"/>
      <c r="V2870" s="49"/>
      <c r="W2870" s="41"/>
      <c r="X2870" s="41"/>
      <c r="Y2870" s="41"/>
      <c r="AA2870" s="37" t="str">
        <f>IF($I2870&lt;&gt;"",VLOOKUP($I2870,'Valid Values - Search'!$R$4:$T$4719,3,FALSE),"")</f>
        <v/>
      </c>
      <c r="AB2870" s="37" t="str">
        <f>IF($I2870&lt;&gt;"",VLOOKUP($I2870,'Valid Values - Search'!$R$4:$S$4719,2,FALSE),"")</f>
        <v/>
      </c>
      <c r="AC2870" s="38" t="str">
        <f t="shared" si="44"/>
        <v/>
      </c>
      <c r="AD2870" s="38"/>
    </row>
    <row r="2871" spans="1:30">
      <c r="A2871" s="46"/>
      <c r="B2871" s="47"/>
      <c r="C2871" s="49"/>
      <c r="D2871" s="41"/>
      <c r="E2871" s="41"/>
      <c r="F2871" s="41"/>
      <c r="G2871" s="50" t="str">
        <f>IF(A2871&lt;&gt;"",CONCATENATE(A2871,":",YEAR(B2871),IF(MONTH(B2871)&gt;9,MONTH(B2871),CONCATENATE(0,MONTH(B2871))),IF(DAY(B2871)&gt;9,DAY(B2871),CONCATENATE(0,DAY(B2871))),IF(HOUR(C2871)&gt;9,HOUR(C2871),CONCATENATE(0,HOUR(C2871))),IF(MINUTE(C2871)&gt;9,MINUTE(C2871),CONCATENATE(0,MINUTE(C2871))),":",VLOOKUP(F2871,'Valid Values - Results'!$D$4:$F$12,3,FALSE)),"")</f>
        <v/>
      </c>
      <c r="H2871" s="41"/>
      <c r="I2871" s="41"/>
      <c r="J2871" s="41"/>
      <c r="K2871" s="41"/>
      <c r="L2871" s="41"/>
      <c r="M2871" s="92"/>
      <c r="N2871" s="41"/>
      <c r="O2871" s="41"/>
      <c r="P2871" s="41"/>
      <c r="Q2871" s="41"/>
      <c r="R2871" s="41"/>
      <c r="S2871" s="41"/>
      <c r="T2871" s="41"/>
      <c r="U2871" s="47"/>
      <c r="V2871" s="49"/>
      <c r="W2871" s="41"/>
      <c r="X2871" s="41"/>
      <c r="Y2871" s="41"/>
      <c r="AA2871" s="37" t="str">
        <f>IF($I2871&lt;&gt;"",VLOOKUP($I2871,'Valid Values - Search'!$R$4:$T$4719,3,FALSE),"")</f>
        <v/>
      </c>
      <c r="AB2871" s="37" t="str">
        <f>IF($I2871&lt;&gt;"",VLOOKUP($I2871,'Valid Values - Search'!$R$4:$S$4719,2,FALSE),"")</f>
        <v/>
      </c>
      <c r="AC2871" s="38" t="str">
        <f t="shared" si="44"/>
        <v/>
      </c>
      <c r="AD2871" s="38"/>
    </row>
    <row r="2872" spans="1:30">
      <c r="A2872" s="46"/>
      <c r="B2872" s="47"/>
      <c r="C2872" s="49"/>
      <c r="D2872" s="41"/>
      <c r="E2872" s="41"/>
      <c r="F2872" s="41"/>
      <c r="G2872" s="50" t="str">
        <f>IF(A2872&lt;&gt;"",CONCATENATE(A2872,":",YEAR(B2872),IF(MONTH(B2872)&gt;9,MONTH(B2872),CONCATENATE(0,MONTH(B2872))),IF(DAY(B2872)&gt;9,DAY(B2872),CONCATENATE(0,DAY(B2872))),IF(HOUR(C2872)&gt;9,HOUR(C2872),CONCATENATE(0,HOUR(C2872))),IF(MINUTE(C2872)&gt;9,MINUTE(C2872),CONCATENATE(0,MINUTE(C2872))),":",VLOOKUP(F2872,'Valid Values - Results'!$D$4:$F$12,3,FALSE)),"")</f>
        <v/>
      </c>
      <c r="H2872" s="41"/>
      <c r="I2872" s="41"/>
      <c r="J2872" s="41"/>
      <c r="K2872" s="41"/>
      <c r="L2872" s="41"/>
      <c r="M2872" s="92"/>
      <c r="N2872" s="41"/>
      <c r="O2872" s="41"/>
      <c r="P2872" s="41"/>
      <c r="Q2872" s="41"/>
      <c r="R2872" s="41"/>
      <c r="S2872" s="41"/>
      <c r="T2872" s="41"/>
      <c r="U2872" s="47"/>
      <c r="V2872" s="49"/>
      <c r="W2872" s="41"/>
      <c r="X2872" s="41"/>
      <c r="Y2872" s="41"/>
      <c r="AA2872" s="37" t="str">
        <f>IF($I2872&lt;&gt;"",VLOOKUP($I2872,'Valid Values - Search'!$R$4:$T$4719,3,FALSE),"")</f>
        <v/>
      </c>
      <c r="AB2872" s="37" t="str">
        <f>IF($I2872&lt;&gt;"",VLOOKUP($I2872,'Valid Values - Search'!$R$4:$S$4719,2,FALSE),"")</f>
        <v/>
      </c>
      <c r="AC2872" s="38" t="str">
        <f t="shared" si="44"/>
        <v/>
      </c>
      <c r="AD2872" s="38"/>
    </row>
    <row r="2873" spans="1:30">
      <c r="A2873" s="46"/>
      <c r="B2873" s="47"/>
      <c r="C2873" s="49"/>
      <c r="D2873" s="41"/>
      <c r="E2873" s="41"/>
      <c r="F2873" s="41"/>
      <c r="G2873" s="50" t="str">
        <f>IF(A2873&lt;&gt;"",CONCATENATE(A2873,":",YEAR(B2873),IF(MONTH(B2873)&gt;9,MONTH(B2873),CONCATENATE(0,MONTH(B2873))),IF(DAY(B2873)&gt;9,DAY(B2873),CONCATENATE(0,DAY(B2873))),IF(HOUR(C2873)&gt;9,HOUR(C2873),CONCATENATE(0,HOUR(C2873))),IF(MINUTE(C2873)&gt;9,MINUTE(C2873),CONCATENATE(0,MINUTE(C2873))),":",VLOOKUP(F2873,'Valid Values - Results'!$D$4:$F$12,3,FALSE)),"")</f>
        <v/>
      </c>
      <c r="H2873" s="41"/>
      <c r="I2873" s="41"/>
      <c r="J2873" s="41"/>
      <c r="K2873" s="41"/>
      <c r="L2873" s="41"/>
      <c r="M2873" s="92"/>
      <c r="N2873" s="41"/>
      <c r="O2873" s="41"/>
      <c r="P2873" s="41"/>
      <c r="Q2873" s="41"/>
      <c r="R2873" s="41"/>
      <c r="S2873" s="41"/>
      <c r="T2873" s="41"/>
      <c r="U2873" s="47"/>
      <c r="V2873" s="49"/>
      <c r="W2873" s="41"/>
      <c r="X2873" s="41"/>
      <c r="Y2873" s="41"/>
      <c r="AA2873" s="37" t="str">
        <f>IF($I2873&lt;&gt;"",VLOOKUP($I2873,'Valid Values - Search'!$R$4:$T$4719,3,FALSE),"")</f>
        <v/>
      </c>
      <c r="AB2873" s="37" t="str">
        <f>IF($I2873&lt;&gt;"",VLOOKUP($I2873,'Valid Values - Search'!$R$4:$S$4719,2,FALSE),"")</f>
        <v/>
      </c>
      <c r="AC2873" s="38" t="str">
        <f t="shared" si="44"/>
        <v/>
      </c>
      <c r="AD2873" s="38"/>
    </row>
    <row r="2874" spans="1:30">
      <c r="A2874" s="46"/>
      <c r="B2874" s="47"/>
      <c r="C2874" s="49"/>
      <c r="D2874" s="41"/>
      <c r="E2874" s="41"/>
      <c r="F2874" s="41"/>
      <c r="G2874" s="50" t="str">
        <f>IF(A2874&lt;&gt;"",CONCATENATE(A2874,":",YEAR(B2874),IF(MONTH(B2874)&gt;9,MONTH(B2874),CONCATENATE(0,MONTH(B2874))),IF(DAY(B2874)&gt;9,DAY(B2874),CONCATENATE(0,DAY(B2874))),IF(HOUR(C2874)&gt;9,HOUR(C2874),CONCATENATE(0,HOUR(C2874))),IF(MINUTE(C2874)&gt;9,MINUTE(C2874),CONCATENATE(0,MINUTE(C2874))),":",VLOOKUP(F2874,'Valid Values - Results'!$D$4:$F$12,3,FALSE)),"")</f>
        <v/>
      </c>
      <c r="H2874" s="41"/>
      <c r="I2874" s="41"/>
      <c r="J2874" s="41"/>
      <c r="K2874" s="41"/>
      <c r="L2874" s="41"/>
      <c r="M2874" s="92"/>
      <c r="N2874" s="41"/>
      <c r="O2874" s="41"/>
      <c r="P2874" s="41"/>
      <c r="Q2874" s="41"/>
      <c r="R2874" s="41"/>
      <c r="S2874" s="41"/>
      <c r="T2874" s="41"/>
      <c r="U2874" s="47"/>
      <c r="V2874" s="49"/>
      <c r="W2874" s="41"/>
      <c r="X2874" s="41"/>
      <c r="Y2874" s="41"/>
      <c r="AA2874" s="37" t="str">
        <f>IF($I2874&lt;&gt;"",VLOOKUP($I2874,'Valid Values - Search'!$R$4:$T$4719,3,FALSE),"")</f>
        <v/>
      </c>
      <c r="AB2874" s="37" t="str">
        <f>IF($I2874&lt;&gt;"",VLOOKUP($I2874,'Valid Values - Search'!$R$4:$S$4719,2,FALSE),"")</f>
        <v/>
      </c>
      <c r="AC2874" s="38" t="str">
        <f t="shared" si="44"/>
        <v/>
      </c>
      <c r="AD2874" s="38"/>
    </row>
    <row r="2875" spans="1:30">
      <c r="A2875" s="46"/>
      <c r="B2875" s="47"/>
      <c r="C2875" s="49"/>
      <c r="D2875" s="41"/>
      <c r="E2875" s="41"/>
      <c r="F2875" s="41"/>
      <c r="G2875" s="50" t="str">
        <f>IF(A2875&lt;&gt;"",CONCATENATE(A2875,":",YEAR(B2875),IF(MONTH(B2875)&gt;9,MONTH(B2875),CONCATENATE(0,MONTH(B2875))),IF(DAY(B2875)&gt;9,DAY(B2875),CONCATENATE(0,DAY(B2875))),IF(HOUR(C2875)&gt;9,HOUR(C2875),CONCATENATE(0,HOUR(C2875))),IF(MINUTE(C2875)&gt;9,MINUTE(C2875),CONCATENATE(0,MINUTE(C2875))),":",VLOOKUP(F2875,'Valid Values - Results'!$D$4:$F$12,3,FALSE)),"")</f>
        <v/>
      </c>
      <c r="H2875" s="41"/>
      <c r="I2875" s="41"/>
      <c r="J2875" s="41"/>
      <c r="K2875" s="41"/>
      <c r="L2875" s="41"/>
      <c r="M2875" s="92"/>
      <c r="N2875" s="41"/>
      <c r="O2875" s="41"/>
      <c r="P2875" s="41"/>
      <c r="Q2875" s="41"/>
      <c r="R2875" s="41"/>
      <c r="S2875" s="41"/>
      <c r="T2875" s="41"/>
      <c r="U2875" s="47"/>
      <c r="V2875" s="49"/>
      <c r="W2875" s="41"/>
      <c r="X2875" s="41"/>
      <c r="Y2875" s="41"/>
      <c r="AA2875" s="37" t="str">
        <f>IF($I2875&lt;&gt;"",VLOOKUP($I2875,'Valid Values - Search'!$R$4:$T$4719,3,FALSE),"")</f>
        <v/>
      </c>
      <c r="AB2875" s="37" t="str">
        <f>IF($I2875&lt;&gt;"",VLOOKUP($I2875,'Valid Values - Search'!$R$4:$S$4719,2,FALSE),"")</f>
        <v/>
      </c>
      <c r="AC2875" s="38" t="str">
        <f t="shared" si="44"/>
        <v/>
      </c>
      <c r="AD2875" s="38"/>
    </row>
    <row r="2876" spans="1:30">
      <c r="A2876" s="46"/>
      <c r="B2876" s="47"/>
      <c r="C2876" s="49"/>
      <c r="D2876" s="41"/>
      <c r="E2876" s="41"/>
      <c r="F2876" s="41"/>
      <c r="G2876" s="50" t="str">
        <f>IF(A2876&lt;&gt;"",CONCATENATE(A2876,":",YEAR(B2876),IF(MONTH(B2876)&gt;9,MONTH(B2876),CONCATENATE(0,MONTH(B2876))),IF(DAY(B2876)&gt;9,DAY(B2876),CONCATENATE(0,DAY(B2876))),IF(HOUR(C2876)&gt;9,HOUR(C2876),CONCATENATE(0,HOUR(C2876))),IF(MINUTE(C2876)&gt;9,MINUTE(C2876),CONCATENATE(0,MINUTE(C2876))),":",VLOOKUP(F2876,'Valid Values - Results'!$D$4:$F$12,3,FALSE)),"")</f>
        <v/>
      </c>
      <c r="H2876" s="41"/>
      <c r="I2876" s="41"/>
      <c r="J2876" s="41"/>
      <c r="K2876" s="41"/>
      <c r="L2876" s="41"/>
      <c r="M2876" s="92"/>
      <c r="N2876" s="41"/>
      <c r="O2876" s="41"/>
      <c r="P2876" s="41"/>
      <c r="Q2876" s="41"/>
      <c r="R2876" s="41"/>
      <c r="S2876" s="41"/>
      <c r="T2876" s="41"/>
      <c r="U2876" s="47"/>
      <c r="V2876" s="49"/>
      <c r="W2876" s="41"/>
      <c r="X2876" s="41"/>
      <c r="Y2876" s="41"/>
      <c r="AA2876" s="37" t="str">
        <f>IF($I2876&lt;&gt;"",VLOOKUP($I2876,'Valid Values - Search'!$R$4:$T$4719,3,FALSE),"")</f>
        <v/>
      </c>
      <c r="AB2876" s="37" t="str">
        <f>IF($I2876&lt;&gt;"",VLOOKUP($I2876,'Valid Values - Search'!$R$4:$S$4719,2,FALSE),"")</f>
        <v/>
      </c>
      <c r="AC2876" s="38" t="str">
        <f t="shared" si="44"/>
        <v/>
      </c>
      <c r="AD2876" s="38"/>
    </row>
    <row r="2877" spans="1:30">
      <c r="A2877" s="46"/>
      <c r="B2877" s="47"/>
      <c r="C2877" s="49"/>
      <c r="D2877" s="41"/>
      <c r="E2877" s="41"/>
      <c r="F2877" s="41"/>
      <c r="G2877" s="50" t="str">
        <f>IF(A2877&lt;&gt;"",CONCATENATE(A2877,":",YEAR(B2877),IF(MONTH(B2877)&gt;9,MONTH(B2877),CONCATENATE(0,MONTH(B2877))),IF(DAY(B2877)&gt;9,DAY(B2877),CONCATENATE(0,DAY(B2877))),IF(HOUR(C2877)&gt;9,HOUR(C2877),CONCATENATE(0,HOUR(C2877))),IF(MINUTE(C2877)&gt;9,MINUTE(C2877),CONCATENATE(0,MINUTE(C2877))),":",VLOOKUP(F2877,'Valid Values - Results'!$D$4:$F$12,3,FALSE)),"")</f>
        <v/>
      </c>
      <c r="H2877" s="41"/>
      <c r="I2877" s="41"/>
      <c r="J2877" s="41"/>
      <c r="K2877" s="41"/>
      <c r="L2877" s="41"/>
      <c r="M2877" s="92"/>
      <c r="N2877" s="41"/>
      <c r="O2877" s="41"/>
      <c r="P2877" s="41"/>
      <c r="Q2877" s="41"/>
      <c r="R2877" s="41"/>
      <c r="S2877" s="41"/>
      <c r="T2877" s="41"/>
      <c r="U2877" s="47"/>
      <c r="V2877" s="49"/>
      <c r="W2877" s="41"/>
      <c r="X2877" s="41"/>
      <c r="Y2877" s="41"/>
      <c r="AA2877" s="37" t="str">
        <f>IF($I2877&lt;&gt;"",VLOOKUP($I2877,'Valid Values - Search'!$R$4:$T$4719,3,FALSE),"")</f>
        <v/>
      </c>
      <c r="AB2877" s="37" t="str">
        <f>IF($I2877&lt;&gt;"",VLOOKUP($I2877,'Valid Values - Search'!$R$4:$S$4719,2,FALSE),"")</f>
        <v/>
      </c>
      <c r="AC2877" s="38" t="str">
        <f t="shared" si="44"/>
        <v/>
      </c>
      <c r="AD2877" s="38"/>
    </row>
    <row r="2878" spans="1:30">
      <c r="A2878" s="46"/>
      <c r="B2878" s="47"/>
      <c r="C2878" s="49"/>
      <c r="D2878" s="41"/>
      <c r="E2878" s="41"/>
      <c r="F2878" s="41"/>
      <c r="G2878" s="50" t="str">
        <f>IF(A2878&lt;&gt;"",CONCATENATE(A2878,":",YEAR(B2878),IF(MONTH(B2878)&gt;9,MONTH(B2878),CONCATENATE(0,MONTH(B2878))),IF(DAY(B2878)&gt;9,DAY(B2878),CONCATENATE(0,DAY(B2878))),IF(HOUR(C2878)&gt;9,HOUR(C2878),CONCATENATE(0,HOUR(C2878))),IF(MINUTE(C2878)&gt;9,MINUTE(C2878),CONCATENATE(0,MINUTE(C2878))),":",VLOOKUP(F2878,'Valid Values - Results'!$D$4:$F$12,3,FALSE)),"")</f>
        <v/>
      </c>
      <c r="H2878" s="41"/>
      <c r="I2878" s="41"/>
      <c r="J2878" s="41"/>
      <c r="K2878" s="41"/>
      <c r="L2878" s="41"/>
      <c r="M2878" s="92"/>
      <c r="N2878" s="41"/>
      <c r="O2878" s="41"/>
      <c r="P2878" s="41"/>
      <c r="Q2878" s="41"/>
      <c r="R2878" s="41"/>
      <c r="S2878" s="41"/>
      <c r="T2878" s="41"/>
      <c r="U2878" s="47"/>
      <c r="V2878" s="49"/>
      <c r="W2878" s="41"/>
      <c r="X2878" s="41"/>
      <c r="Y2878" s="41"/>
      <c r="AA2878" s="37" t="str">
        <f>IF($I2878&lt;&gt;"",VLOOKUP($I2878,'Valid Values - Search'!$R$4:$T$4719,3,FALSE),"")</f>
        <v/>
      </c>
      <c r="AB2878" s="37" t="str">
        <f>IF($I2878&lt;&gt;"",VLOOKUP($I2878,'Valid Values - Search'!$R$4:$S$4719,2,FALSE),"")</f>
        <v/>
      </c>
      <c r="AC2878" s="38" t="str">
        <f t="shared" si="44"/>
        <v/>
      </c>
      <c r="AD2878" s="38"/>
    </row>
    <row r="2879" spans="1:30">
      <c r="A2879" s="46"/>
      <c r="B2879" s="47"/>
      <c r="C2879" s="49"/>
      <c r="D2879" s="41"/>
      <c r="E2879" s="41"/>
      <c r="F2879" s="41"/>
      <c r="G2879" s="50" t="str">
        <f>IF(A2879&lt;&gt;"",CONCATENATE(A2879,":",YEAR(B2879),IF(MONTH(B2879)&gt;9,MONTH(B2879),CONCATENATE(0,MONTH(B2879))),IF(DAY(B2879)&gt;9,DAY(B2879),CONCATENATE(0,DAY(B2879))),IF(HOUR(C2879)&gt;9,HOUR(C2879),CONCATENATE(0,HOUR(C2879))),IF(MINUTE(C2879)&gt;9,MINUTE(C2879),CONCATENATE(0,MINUTE(C2879))),":",VLOOKUP(F2879,'Valid Values - Results'!$D$4:$F$12,3,FALSE)),"")</f>
        <v/>
      </c>
      <c r="H2879" s="41"/>
      <c r="I2879" s="41"/>
      <c r="J2879" s="41"/>
      <c r="K2879" s="41"/>
      <c r="L2879" s="41"/>
      <c r="M2879" s="92"/>
      <c r="N2879" s="41"/>
      <c r="O2879" s="41"/>
      <c r="P2879" s="41"/>
      <c r="Q2879" s="41"/>
      <c r="R2879" s="41"/>
      <c r="S2879" s="41"/>
      <c r="T2879" s="41"/>
      <c r="U2879" s="47"/>
      <c r="V2879" s="49"/>
      <c r="W2879" s="41"/>
      <c r="X2879" s="41"/>
      <c r="Y2879" s="41"/>
      <c r="AA2879" s="37" t="str">
        <f>IF($I2879&lt;&gt;"",VLOOKUP($I2879,'Valid Values - Search'!$R$4:$T$4719,3,FALSE),"")</f>
        <v/>
      </c>
      <c r="AB2879" s="37" t="str">
        <f>IF($I2879&lt;&gt;"",VLOOKUP($I2879,'Valid Values - Search'!$R$4:$S$4719,2,FALSE),"")</f>
        <v/>
      </c>
      <c r="AC2879" s="38" t="str">
        <f t="shared" si="44"/>
        <v/>
      </c>
      <c r="AD2879" s="38"/>
    </row>
    <row r="2880" spans="1:30">
      <c r="A2880" s="46"/>
      <c r="B2880" s="47"/>
      <c r="C2880" s="49"/>
      <c r="D2880" s="41"/>
      <c r="E2880" s="41"/>
      <c r="F2880" s="41"/>
      <c r="G2880" s="50" t="str">
        <f>IF(A2880&lt;&gt;"",CONCATENATE(A2880,":",YEAR(B2880),IF(MONTH(B2880)&gt;9,MONTH(B2880),CONCATENATE(0,MONTH(B2880))),IF(DAY(B2880)&gt;9,DAY(B2880),CONCATENATE(0,DAY(B2880))),IF(HOUR(C2880)&gt;9,HOUR(C2880),CONCATENATE(0,HOUR(C2880))),IF(MINUTE(C2880)&gt;9,MINUTE(C2880),CONCATENATE(0,MINUTE(C2880))),":",VLOOKUP(F2880,'Valid Values - Results'!$D$4:$F$12,3,FALSE)),"")</f>
        <v/>
      </c>
      <c r="H2880" s="41"/>
      <c r="I2880" s="41"/>
      <c r="J2880" s="41"/>
      <c r="K2880" s="41"/>
      <c r="L2880" s="41"/>
      <c r="M2880" s="92"/>
      <c r="N2880" s="41"/>
      <c r="O2880" s="41"/>
      <c r="P2880" s="41"/>
      <c r="Q2880" s="41"/>
      <c r="R2880" s="41"/>
      <c r="S2880" s="41"/>
      <c r="T2880" s="41"/>
      <c r="U2880" s="47"/>
      <c r="V2880" s="49"/>
      <c r="W2880" s="41"/>
      <c r="X2880" s="41"/>
      <c r="Y2880" s="41"/>
      <c r="AA2880" s="37" t="str">
        <f>IF($I2880&lt;&gt;"",VLOOKUP($I2880,'Valid Values - Search'!$R$4:$T$4719,3,FALSE),"")</f>
        <v/>
      </c>
      <c r="AB2880" s="37" t="str">
        <f>IF($I2880&lt;&gt;"",VLOOKUP($I2880,'Valid Values - Search'!$R$4:$S$4719,2,FALSE),"")</f>
        <v/>
      </c>
      <c r="AC2880" s="38" t="str">
        <f t="shared" si="44"/>
        <v/>
      </c>
      <c r="AD2880" s="38"/>
    </row>
    <row r="2881" spans="1:30">
      <c r="A2881" s="46"/>
      <c r="B2881" s="47"/>
      <c r="C2881" s="49"/>
      <c r="D2881" s="41"/>
      <c r="E2881" s="41"/>
      <c r="F2881" s="41"/>
      <c r="G2881" s="50" t="str">
        <f>IF(A2881&lt;&gt;"",CONCATENATE(A2881,":",YEAR(B2881),IF(MONTH(B2881)&gt;9,MONTH(B2881),CONCATENATE(0,MONTH(B2881))),IF(DAY(B2881)&gt;9,DAY(B2881),CONCATENATE(0,DAY(B2881))),IF(HOUR(C2881)&gt;9,HOUR(C2881),CONCATENATE(0,HOUR(C2881))),IF(MINUTE(C2881)&gt;9,MINUTE(C2881),CONCATENATE(0,MINUTE(C2881))),":",VLOOKUP(F2881,'Valid Values - Results'!$D$4:$F$12,3,FALSE)),"")</f>
        <v/>
      </c>
      <c r="H2881" s="41"/>
      <c r="I2881" s="41"/>
      <c r="J2881" s="41"/>
      <c r="K2881" s="41"/>
      <c r="L2881" s="41"/>
      <c r="M2881" s="92"/>
      <c r="N2881" s="41"/>
      <c r="O2881" s="41"/>
      <c r="P2881" s="41"/>
      <c r="Q2881" s="41"/>
      <c r="R2881" s="41"/>
      <c r="S2881" s="41"/>
      <c r="T2881" s="41"/>
      <c r="U2881" s="47"/>
      <c r="V2881" s="49"/>
      <c r="W2881" s="41"/>
      <c r="X2881" s="41"/>
      <c r="Y2881" s="41"/>
      <c r="AA2881" s="37" t="str">
        <f>IF($I2881&lt;&gt;"",VLOOKUP($I2881,'Valid Values - Search'!$R$4:$T$4719,3,FALSE),"")</f>
        <v/>
      </c>
      <c r="AB2881" s="37" t="str">
        <f>IF($I2881&lt;&gt;"",VLOOKUP($I2881,'Valid Values - Search'!$R$4:$S$4719,2,FALSE),"")</f>
        <v/>
      </c>
      <c r="AC2881" s="38" t="str">
        <f t="shared" si="44"/>
        <v/>
      </c>
      <c r="AD2881" s="38"/>
    </row>
    <row r="2882" spans="1:30">
      <c r="A2882" s="46"/>
      <c r="B2882" s="47"/>
      <c r="C2882" s="49"/>
      <c r="D2882" s="41"/>
      <c r="E2882" s="41"/>
      <c r="F2882" s="41"/>
      <c r="G2882" s="50" t="str">
        <f>IF(A2882&lt;&gt;"",CONCATENATE(A2882,":",YEAR(B2882),IF(MONTH(B2882)&gt;9,MONTH(B2882),CONCATENATE(0,MONTH(B2882))),IF(DAY(B2882)&gt;9,DAY(B2882),CONCATENATE(0,DAY(B2882))),IF(HOUR(C2882)&gt;9,HOUR(C2882),CONCATENATE(0,HOUR(C2882))),IF(MINUTE(C2882)&gt;9,MINUTE(C2882),CONCATENATE(0,MINUTE(C2882))),":",VLOOKUP(F2882,'Valid Values - Results'!$D$4:$F$12,3,FALSE)),"")</f>
        <v/>
      </c>
      <c r="H2882" s="41"/>
      <c r="I2882" s="41"/>
      <c r="J2882" s="41"/>
      <c r="K2882" s="41"/>
      <c r="L2882" s="41"/>
      <c r="M2882" s="92"/>
      <c r="N2882" s="41"/>
      <c r="O2882" s="41"/>
      <c r="P2882" s="41"/>
      <c r="Q2882" s="41"/>
      <c r="R2882" s="41"/>
      <c r="S2882" s="41"/>
      <c r="T2882" s="41"/>
      <c r="U2882" s="47"/>
      <c r="V2882" s="49"/>
      <c r="W2882" s="41"/>
      <c r="X2882" s="41"/>
      <c r="Y2882" s="41"/>
      <c r="AA2882" s="37" t="str">
        <f>IF($I2882&lt;&gt;"",VLOOKUP($I2882,'Valid Values - Search'!$R$4:$T$4719,3,FALSE),"")</f>
        <v/>
      </c>
      <c r="AB2882" s="37" t="str">
        <f>IF($I2882&lt;&gt;"",VLOOKUP($I2882,'Valid Values - Search'!$R$4:$S$4719,2,FALSE),"")</f>
        <v/>
      </c>
      <c r="AC2882" s="38" t="str">
        <f t="shared" ref="AC2882:AC2945" si="45">IF($V2882&lt;&gt;"",$D2882,"")</f>
        <v/>
      </c>
      <c r="AD2882" s="38"/>
    </row>
    <row r="2883" spans="1:30">
      <c r="A2883" s="46"/>
      <c r="B2883" s="47"/>
      <c r="C2883" s="49"/>
      <c r="D2883" s="41"/>
      <c r="E2883" s="41"/>
      <c r="F2883" s="41"/>
      <c r="G2883" s="50" t="str">
        <f>IF(A2883&lt;&gt;"",CONCATENATE(A2883,":",YEAR(B2883),IF(MONTH(B2883)&gt;9,MONTH(B2883),CONCATENATE(0,MONTH(B2883))),IF(DAY(B2883)&gt;9,DAY(B2883),CONCATENATE(0,DAY(B2883))),IF(HOUR(C2883)&gt;9,HOUR(C2883),CONCATENATE(0,HOUR(C2883))),IF(MINUTE(C2883)&gt;9,MINUTE(C2883),CONCATENATE(0,MINUTE(C2883))),":",VLOOKUP(F2883,'Valid Values - Results'!$D$4:$F$12,3,FALSE)),"")</f>
        <v/>
      </c>
      <c r="H2883" s="41"/>
      <c r="I2883" s="41"/>
      <c r="J2883" s="41"/>
      <c r="K2883" s="41"/>
      <c r="L2883" s="41"/>
      <c r="M2883" s="92"/>
      <c r="N2883" s="41"/>
      <c r="O2883" s="41"/>
      <c r="P2883" s="41"/>
      <c r="Q2883" s="41"/>
      <c r="R2883" s="41"/>
      <c r="S2883" s="41"/>
      <c r="T2883" s="41"/>
      <c r="U2883" s="47"/>
      <c r="V2883" s="49"/>
      <c r="W2883" s="41"/>
      <c r="X2883" s="41"/>
      <c r="Y2883" s="41"/>
      <c r="AA2883" s="37" t="str">
        <f>IF($I2883&lt;&gt;"",VLOOKUP($I2883,'Valid Values - Search'!$R$4:$T$4719,3,FALSE),"")</f>
        <v/>
      </c>
      <c r="AB2883" s="37" t="str">
        <f>IF($I2883&lt;&gt;"",VLOOKUP($I2883,'Valid Values - Search'!$R$4:$S$4719,2,FALSE),"")</f>
        <v/>
      </c>
      <c r="AC2883" s="38" t="str">
        <f t="shared" si="45"/>
        <v/>
      </c>
      <c r="AD2883" s="38"/>
    </row>
    <row r="2884" spans="1:30">
      <c r="A2884" s="46"/>
      <c r="B2884" s="47"/>
      <c r="C2884" s="49"/>
      <c r="D2884" s="41"/>
      <c r="E2884" s="41"/>
      <c r="F2884" s="41"/>
      <c r="G2884" s="50" t="str">
        <f>IF(A2884&lt;&gt;"",CONCATENATE(A2884,":",YEAR(B2884),IF(MONTH(B2884)&gt;9,MONTH(B2884),CONCATENATE(0,MONTH(B2884))),IF(DAY(B2884)&gt;9,DAY(B2884),CONCATENATE(0,DAY(B2884))),IF(HOUR(C2884)&gt;9,HOUR(C2884),CONCATENATE(0,HOUR(C2884))),IF(MINUTE(C2884)&gt;9,MINUTE(C2884),CONCATENATE(0,MINUTE(C2884))),":",VLOOKUP(F2884,'Valid Values - Results'!$D$4:$F$12,3,FALSE)),"")</f>
        <v/>
      </c>
      <c r="H2884" s="41"/>
      <c r="I2884" s="41"/>
      <c r="J2884" s="41"/>
      <c r="K2884" s="41"/>
      <c r="L2884" s="41"/>
      <c r="M2884" s="92"/>
      <c r="N2884" s="41"/>
      <c r="O2884" s="41"/>
      <c r="P2884" s="41"/>
      <c r="Q2884" s="41"/>
      <c r="R2884" s="41"/>
      <c r="S2884" s="41"/>
      <c r="T2884" s="41"/>
      <c r="U2884" s="47"/>
      <c r="V2884" s="49"/>
      <c r="W2884" s="41"/>
      <c r="X2884" s="41"/>
      <c r="Y2884" s="41"/>
      <c r="AA2884" s="37" t="str">
        <f>IF($I2884&lt;&gt;"",VLOOKUP($I2884,'Valid Values - Search'!$R$4:$T$4719,3,FALSE),"")</f>
        <v/>
      </c>
      <c r="AB2884" s="37" t="str">
        <f>IF($I2884&lt;&gt;"",VLOOKUP($I2884,'Valid Values - Search'!$R$4:$S$4719,2,FALSE),"")</f>
        <v/>
      </c>
      <c r="AC2884" s="38" t="str">
        <f t="shared" si="45"/>
        <v/>
      </c>
      <c r="AD2884" s="38"/>
    </row>
    <row r="2885" spans="1:30">
      <c r="A2885" s="46"/>
      <c r="B2885" s="47"/>
      <c r="C2885" s="49"/>
      <c r="D2885" s="41"/>
      <c r="E2885" s="41"/>
      <c r="F2885" s="41"/>
      <c r="G2885" s="50" t="str">
        <f>IF(A2885&lt;&gt;"",CONCATENATE(A2885,":",YEAR(B2885),IF(MONTH(B2885)&gt;9,MONTH(B2885),CONCATENATE(0,MONTH(B2885))),IF(DAY(B2885)&gt;9,DAY(B2885),CONCATENATE(0,DAY(B2885))),IF(HOUR(C2885)&gt;9,HOUR(C2885),CONCATENATE(0,HOUR(C2885))),IF(MINUTE(C2885)&gt;9,MINUTE(C2885),CONCATENATE(0,MINUTE(C2885))),":",VLOOKUP(F2885,'Valid Values - Results'!$D$4:$F$12,3,FALSE)),"")</f>
        <v/>
      </c>
      <c r="H2885" s="41"/>
      <c r="I2885" s="41"/>
      <c r="J2885" s="41"/>
      <c r="K2885" s="41"/>
      <c r="L2885" s="41"/>
      <c r="M2885" s="92"/>
      <c r="N2885" s="41"/>
      <c r="O2885" s="41"/>
      <c r="P2885" s="41"/>
      <c r="Q2885" s="41"/>
      <c r="R2885" s="41"/>
      <c r="S2885" s="41"/>
      <c r="T2885" s="41"/>
      <c r="U2885" s="47"/>
      <c r="V2885" s="49"/>
      <c r="W2885" s="41"/>
      <c r="X2885" s="41"/>
      <c r="Y2885" s="41"/>
      <c r="AA2885" s="37" t="str">
        <f>IF($I2885&lt;&gt;"",VLOOKUP($I2885,'Valid Values - Search'!$R$4:$T$4719,3,FALSE),"")</f>
        <v/>
      </c>
      <c r="AB2885" s="37" t="str">
        <f>IF($I2885&lt;&gt;"",VLOOKUP($I2885,'Valid Values - Search'!$R$4:$S$4719,2,FALSE),"")</f>
        <v/>
      </c>
      <c r="AC2885" s="38" t="str">
        <f t="shared" si="45"/>
        <v/>
      </c>
      <c r="AD2885" s="38"/>
    </row>
    <row r="2886" spans="1:30">
      <c r="A2886" s="46"/>
      <c r="B2886" s="47"/>
      <c r="C2886" s="49"/>
      <c r="D2886" s="41"/>
      <c r="E2886" s="41"/>
      <c r="F2886" s="41"/>
      <c r="G2886" s="50" t="str">
        <f>IF(A2886&lt;&gt;"",CONCATENATE(A2886,":",YEAR(B2886),IF(MONTH(B2886)&gt;9,MONTH(B2886),CONCATENATE(0,MONTH(B2886))),IF(DAY(B2886)&gt;9,DAY(B2886),CONCATENATE(0,DAY(B2886))),IF(HOUR(C2886)&gt;9,HOUR(C2886),CONCATENATE(0,HOUR(C2886))),IF(MINUTE(C2886)&gt;9,MINUTE(C2886),CONCATENATE(0,MINUTE(C2886))),":",VLOOKUP(F2886,'Valid Values - Results'!$D$4:$F$12,3,FALSE)),"")</f>
        <v/>
      </c>
      <c r="H2886" s="41"/>
      <c r="I2886" s="41"/>
      <c r="J2886" s="41"/>
      <c r="K2886" s="41"/>
      <c r="L2886" s="41"/>
      <c r="M2886" s="92"/>
      <c r="N2886" s="41"/>
      <c r="O2886" s="41"/>
      <c r="P2886" s="41"/>
      <c r="Q2886" s="41"/>
      <c r="R2886" s="41"/>
      <c r="S2886" s="41"/>
      <c r="T2886" s="41"/>
      <c r="U2886" s="47"/>
      <c r="V2886" s="49"/>
      <c r="W2886" s="41"/>
      <c r="X2886" s="41"/>
      <c r="Y2886" s="41"/>
      <c r="AA2886" s="37" t="str">
        <f>IF($I2886&lt;&gt;"",VLOOKUP($I2886,'Valid Values - Search'!$R$4:$T$4719,3,FALSE),"")</f>
        <v/>
      </c>
      <c r="AB2886" s="37" t="str">
        <f>IF($I2886&lt;&gt;"",VLOOKUP($I2886,'Valid Values - Search'!$R$4:$S$4719,2,FALSE),"")</f>
        <v/>
      </c>
      <c r="AC2886" s="38" t="str">
        <f t="shared" si="45"/>
        <v/>
      </c>
      <c r="AD2886" s="38"/>
    </row>
    <row r="2887" spans="1:30">
      <c r="A2887" s="46"/>
      <c r="B2887" s="47"/>
      <c r="C2887" s="49"/>
      <c r="D2887" s="41"/>
      <c r="E2887" s="41"/>
      <c r="F2887" s="41"/>
      <c r="G2887" s="50" t="str">
        <f>IF(A2887&lt;&gt;"",CONCATENATE(A2887,":",YEAR(B2887),IF(MONTH(B2887)&gt;9,MONTH(B2887),CONCATENATE(0,MONTH(B2887))),IF(DAY(B2887)&gt;9,DAY(B2887),CONCATENATE(0,DAY(B2887))),IF(HOUR(C2887)&gt;9,HOUR(C2887),CONCATENATE(0,HOUR(C2887))),IF(MINUTE(C2887)&gt;9,MINUTE(C2887),CONCATENATE(0,MINUTE(C2887))),":",VLOOKUP(F2887,'Valid Values - Results'!$D$4:$F$12,3,FALSE)),"")</f>
        <v/>
      </c>
      <c r="H2887" s="41"/>
      <c r="I2887" s="41"/>
      <c r="J2887" s="41"/>
      <c r="K2887" s="41"/>
      <c r="L2887" s="41"/>
      <c r="M2887" s="92"/>
      <c r="N2887" s="41"/>
      <c r="O2887" s="41"/>
      <c r="P2887" s="41"/>
      <c r="Q2887" s="41"/>
      <c r="R2887" s="41"/>
      <c r="S2887" s="41"/>
      <c r="T2887" s="41"/>
      <c r="U2887" s="47"/>
      <c r="V2887" s="49"/>
      <c r="W2887" s="41"/>
      <c r="X2887" s="41"/>
      <c r="Y2887" s="41"/>
      <c r="AA2887" s="37" t="str">
        <f>IF($I2887&lt;&gt;"",VLOOKUP($I2887,'Valid Values - Search'!$R$4:$T$4719,3,FALSE),"")</f>
        <v/>
      </c>
      <c r="AB2887" s="37" t="str">
        <f>IF($I2887&lt;&gt;"",VLOOKUP($I2887,'Valid Values - Search'!$R$4:$S$4719,2,FALSE),"")</f>
        <v/>
      </c>
      <c r="AC2887" s="38" t="str">
        <f t="shared" si="45"/>
        <v/>
      </c>
      <c r="AD2887" s="38"/>
    </row>
    <row r="2888" spans="1:30">
      <c r="A2888" s="46"/>
      <c r="B2888" s="47"/>
      <c r="C2888" s="49"/>
      <c r="D2888" s="41"/>
      <c r="E2888" s="41"/>
      <c r="F2888" s="41"/>
      <c r="G2888" s="50" t="str">
        <f>IF(A2888&lt;&gt;"",CONCATENATE(A2888,":",YEAR(B2888),IF(MONTH(B2888)&gt;9,MONTH(B2888),CONCATENATE(0,MONTH(B2888))),IF(DAY(B2888)&gt;9,DAY(B2888),CONCATENATE(0,DAY(B2888))),IF(HOUR(C2888)&gt;9,HOUR(C2888),CONCATENATE(0,HOUR(C2888))),IF(MINUTE(C2888)&gt;9,MINUTE(C2888),CONCATENATE(0,MINUTE(C2888))),":",VLOOKUP(F2888,'Valid Values - Results'!$D$4:$F$12,3,FALSE)),"")</f>
        <v/>
      </c>
      <c r="H2888" s="41"/>
      <c r="I2888" s="41"/>
      <c r="J2888" s="41"/>
      <c r="K2888" s="41"/>
      <c r="L2888" s="41"/>
      <c r="M2888" s="92"/>
      <c r="N2888" s="41"/>
      <c r="O2888" s="41"/>
      <c r="P2888" s="41"/>
      <c r="Q2888" s="41"/>
      <c r="R2888" s="41"/>
      <c r="S2888" s="41"/>
      <c r="T2888" s="41"/>
      <c r="U2888" s="47"/>
      <c r="V2888" s="49"/>
      <c r="W2888" s="41"/>
      <c r="X2888" s="41"/>
      <c r="Y2888" s="41"/>
      <c r="AA2888" s="37" t="str">
        <f>IF($I2888&lt;&gt;"",VLOOKUP($I2888,'Valid Values - Search'!$R$4:$T$4719,3,FALSE),"")</f>
        <v/>
      </c>
      <c r="AB2888" s="37" t="str">
        <f>IF($I2888&lt;&gt;"",VLOOKUP($I2888,'Valid Values - Search'!$R$4:$S$4719,2,FALSE),"")</f>
        <v/>
      </c>
      <c r="AC2888" s="38" t="str">
        <f t="shared" si="45"/>
        <v/>
      </c>
      <c r="AD2888" s="38"/>
    </row>
    <row r="2889" spans="1:30">
      <c r="A2889" s="46"/>
      <c r="B2889" s="47"/>
      <c r="C2889" s="49"/>
      <c r="D2889" s="41"/>
      <c r="E2889" s="41"/>
      <c r="F2889" s="41"/>
      <c r="G2889" s="50" t="str">
        <f>IF(A2889&lt;&gt;"",CONCATENATE(A2889,":",YEAR(B2889),IF(MONTH(B2889)&gt;9,MONTH(B2889),CONCATENATE(0,MONTH(B2889))),IF(DAY(B2889)&gt;9,DAY(B2889),CONCATENATE(0,DAY(B2889))),IF(HOUR(C2889)&gt;9,HOUR(C2889),CONCATENATE(0,HOUR(C2889))),IF(MINUTE(C2889)&gt;9,MINUTE(C2889),CONCATENATE(0,MINUTE(C2889))),":",VLOOKUP(F2889,'Valid Values - Results'!$D$4:$F$12,3,FALSE)),"")</f>
        <v/>
      </c>
      <c r="H2889" s="41"/>
      <c r="I2889" s="41"/>
      <c r="J2889" s="41"/>
      <c r="K2889" s="41"/>
      <c r="L2889" s="41"/>
      <c r="M2889" s="92"/>
      <c r="N2889" s="41"/>
      <c r="O2889" s="41"/>
      <c r="P2889" s="41"/>
      <c r="Q2889" s="41"/>
      <c r="R2889" s="41"/>
      <c r="S2889" s="41"/>
      <c r="T2889" s="41"/>
      <c r="U2889" s="47"/>
      <c r="V2889" s="49"/>
      <c r="W2889" s="41"/>
      <c r="X2889" s="41"/>
      <c r="Y2889" s="41"/>
      <c r="AA2889" s="37" t="str">
        <f>IF($I2889&lt;&gt;"",VLOOKUP($I2889,'Valid Values - Search'!$R$4:$T$4719,3,FALSE),"")</f>
        <v/>
      </c>
      <c r="AB2889" s="37" t="str">
        <f>IF($I2889&lt;&gt;"",VLOOKUP($I2889,'Valid Values - Search'!$R$4:$S$4719,2,FALSE),"")</f>
        <v/>
      </c>
      <c r="AC2889" s="38" t="str">
        <f t="shared" si="45"/>
        <v/>
      </c>
      <c r="AD2889" s="38"/>
    </row>
    <row r="2890" spans="1:30">
      <c r="A2890" s="46"/>
      <c r="B2890" s="47"/>
      <c r="C2890" s="49"/>
      <c r="D2890" s="41"/>
      <c r="E2890" s="41"/>
      <c r="F2890" s="41"/>
      <c r="G2890" s="50" t="str">
        <f>IF(A2890&lt;&gt;"",CONCATENATE(A2890,":",YEAR(B2890),IF(MONTH(B2890)&gt;9,MONTH(B2890),CONCATENATE(0,MONTH(B2890))),IF(DAY(B2890)&gt;9,DAY(B2890),CONCATENATE(0,DAY(B2890))),IF(HOUR(C2890)&gt;9,HOUR(C2890),CONCATENATE(0,HOUR(C2890))),IF(MINUTE(C2890)&gt;9,MINUTE(C2890),CONCATENATE(0,MINUTE(C2890))),":",VLOOKUP(F2890,'Valid Values - Results'!$D$4:$F$12,3,FALSE)),"")</f>
        <v/>
      </c>
      <c r="H2890" s="41"/>
      <c r="I2890" s="41"/>
      <c r="J2890" s="41"/>
      <c r="K2890" s="41"/>
      <c r="L2890" s="41"/>
      <c r="M2890" s="92"/>
      <c r="N2890" s="41"/>
      <c r="O2890" s="41"/>
      <c r="P2890" s="41"/>
      <c r="Q2890" s="41"/>
      <c r="R2890" s="41"/>
      <c r="S2890" s="41"/>
      <c r="T2890" s="41"/>
      <c r="U2890" s="47"/>
      <c r="V2890" s="49"/>
      <c r="W2890" s="41"/>
      <c r="X2890" s="41"/>
      <c r="Y2890" s="41"/>
      <c r="AA2890" s="37" t="str">
        <f>IF($I2890&lt;&gt;"",VLOOKUP($I2890,'Valid Values - Search'!$R$4:$T$4719,3,FALSE),"")</f>
        <v/>
      </c>
      <c r="AB2890" s="37" t="str">
        <f>IF($I2890&lt;&gt;"",VLOOKUP($I2890,'Valid Values - Search'!$R$4:$S$4719,2,FALSE),"")</f>
        <v/>
      </c>
      <c r="AC2890" s="38" t="str">
        <f t="shared" si="45"/>
        <v/>
      </c>
      <c r="AD2890" s="38"/>
    </row>
    <row r="2891" spans="1:30">
      <c r="A2891" s="46"/>
      <c r="B2891" s="47"/>
      <c r="C2891" s="49"/>
      <c r="D2891" s="41"/>
      <c r="E2891" s="41"/>
      <c r="F2891" s="41"/>
      <c r="G2891" s="50" t="str">
        <f>IF(A2891&lt;&gt;"",CONCATENATE(A2891,":",YEAR(B2891),IF(MONTH(B2891)&gt;9,MONTH(B2891),CONCATENATE(0,MONTH(B2891))),IF(DAY(B2891)&gt;9,DAY(B2891),CONCATENATE(0,DAY(B2891))),IF(HOUR(C2891)&gt;9,HOUR(C2891),CONCATENATE(0,HOUR(C2891))),IF(MINUTE(C2891)&gt;9,MINUTE(C2891),CONCATENATE(0,MINUTE(C2891))),":",VLOOKUP(F2891,'Valid Values - Results'!$D$4:$F$12,3,FALSE)),"")</f>
        <v/>
      </c>
      <c r="H2891" s="41"/>
      <c r="I2891" s="41"/>
      <c r="J2891" s="41"/>
      <c r="K2891" s="41"/>
      <c r="L2891" s="41"/>
      <c r="M2891" s="92"/>
      <c r="N2891" s="41"/>
      <c r="O2891" s="41"/>
      <c r="P2891" s="41"/>
      <c r="Q2891" s="41"/>
      <c r="R2891" s="41"/>
      <c r="S2891" s="41"/>
      <c r="T2891" s="41"/>
      <c r="U2891" s="47"/>
      <c r="V2891" s="49"/>
      <c r="W2891" s="41"/>
      <c r="X2891" s="41"/>
      <c r="Y2891" s="41"/>
      <c r="AA2891" s="37" t="str">
        <f>IF($I2891&lt;&gt;"",VLOOKUP($I2891,'Valid Values - Search'!$R$4:$T$4719,3,FALSE),"")</f>
        <v/>
      </c>
      <c r="AB2891" s="37" t="str">
        <f>IF($I2891&lt;&gt;"",VLOOKUP($I2891,'Valid Values - Search'!$R$4:$S$4719,2,FALSE),"")</f>
        <v/>
      </c>
      <c r="AC2891" s="38" t="str">
        <f t="shared" si="45"/>
        <v/>
      </c>
      <c r="AD2891" s="38"/>
    </row>
    <row r="2892" spans="1:30">
      <c r="A2892" s="46"/>
      <c r="B2892" s="47"/>
      <c r="C2892" s="49"/>
      <c r="D2892" s="41"/>
      <c r="E2892" s="41"/>
      <c r="F2892" s="41"/>
      <c r="G2892" s="50" t="str">
        <f>IF(A2892&lt;&gt;"",CONCATENATE(A2892,":",YEAR(B2892),IF(MONTH(B2892)&gt;9,MONTH(B2892),CONCATENATE(0,MONTH(B2892))),IF(DAY(B2892)&gt;9,DAY(B2892),CONCATENATE(0,DAY(B2892))),IF(HOUR(C2892)&gt;9,HOUR(C2892),CONCATENATE(0,HOUR(C2892))),IF(MINUTE(C2892)&gt;9,MINUTE(C2892),CONCATENATE(0,MINUTE(C2892))),":",VLOOKUP(F2892,'Valid Values - Results'!$D$4:$F$12,3,FALSE)),"")</f>
        <v/>
      </c>
      <c r="H2892" s="41"/>
      <c r="I2892" s="41"/>
      <c r="J2892" s="41"/>
      <c r="K2892" s="41"/>
      <c r="L2892" s="41"/>
      <c r="M2892" s="92"/>
      <c r="N2892" s="41"/>
      <c r="O2892" s="41"/>
      <c r="P2892" s="41"/>
      <c r="Q2892" s="41"/>
      <c r="R2892" s="41"/>
      <c r="S2892" s="41"/>
      <c r="T2892" s="41"/>
      <c r="U2892" s="47"/>
      <c r="V2892" s="49"/>
      <c r="W2892" s="41"/>
      <c r="X2892" s="41"/>
      <c r="Y2892" s="41"/>
      <c r="AA2892" s="37" t="str">
        <f>IF($I2892&lt;&gt;"",VLOOKUP($I2892,'Valid Values - Search'!$R$4:$T$4719,3,FALSE),"")</f>
        <v/>
      </c>
      <c r="AB2892" s="37" t="str">
        <f>IF($I2892&lt;&gt;"",VLOOKUP($I2892,'Valid Values - Search'!$R$4:$S$4719,2,FALSE),"")</f>
        <v/>
      </c>
      <c r="AC2892" s="38" t="str">
        <f t="shared" si="45"/>
        <v/>
      </c>
      <c r="AD2892" s="38"/>
    </row>
    <row r="2893" spans="1:30">
      <c r="A2893" s="46"/>
      <c r="B2893" s="47"/>
      <c r="C2893" s="49"/>
      <c r="D2893" s="41"/>
      <c r="E2893" s="41"/>
      <c r="F2893" s="41"/>
      <c r="G2893" s="50" t="str">
        <f>IF(A2893&lt;&gt;"",CONCATENATE(A2893,":",YEAR(B2893),IF(MONTH(B2893)&gt;9,MONTH(B2893),CONCATENATE(0,MONTH(B2893))),IF(DAY(B2893)&gt;9,DAY(B2893),CONCATENATE(0,DAY(B2893))),IF(HOUR(C2893)&gt;9,HOUR(C2893),CONCATENATE(0,HOUR(C2893))),IF(MINUTE(C2893)&gt;9,MINUTE(C2893),CONCATENATE(0,MINUTE(C2893))),":",VLOOKUP(F2893,'Valid Values - Results'!$D$4:$F$12,3,FALSE)),"")</f>
        <v/>
      </c>
      <c r="H2893" s="41"/>
      <c r="I2893" s="41"/>
      <c r="J2893" s="41"/>
      <c r="K2893" s="41"/>
      <c r="L2893" s="41"/>
      <c r="M2893" s="92"/>
      <c r="N2893" s="41"/>
      <c r="O2893" s="41"/>
      <c r="P2893" s="41"/>
      <c r="Q2893" s="41"/>
      <c r="R2893" s="41"/>
      <c r="S2893" s="41"/>
      <c r="T2893" s="41"/>
      <c r="U2893" s="47"/>
      <c r="V2893" s="49"/>
      <c r="W2893" s="41"/>
      <c r="X2893" s="41"/>
      <c r="Y2893" s="41"/>
      <c r="AA2893" s="37" t="str">
        <f>IF($I2893&lt;&gt;"",VLOOKUP($I2893,'Valid Values - Search'!$R$4:$T$4719,3,FALSE),"")</f>
        <v/>
      </c>
      <c r="AB2893" s="37" t="str">
        <f>IF($I2893&lt;&gt;"",VLOOKUP($I2893,'Valid Values - Search'!$R$4:$S$4719,2,FALSE),"")</f>
        <v/>
      </c>
      <c r="AC2893" s="38" t="str">
        <f t="shared" si="45"/>
        <v/>
      </c>
      <c r="AD2893" s="38"/>
    </row>
    <row r="2894" spans="1:30">
      <c r="A2894" s="46"/>
      <c r="B2894" s="47"/>
      <c r="C2894" s="49"/>
      <c r="D2894" s="41"/>
      <c r="E2894" s="41"/>
      <c r="F2894" s="41"/>
      <c r="G2894" s="50" t="str">
        <f>IF(A2894&lt;&gt;"",CONCATENATE(A2894,":",YEAR(B2894),IF(MONTH(B2894)&gt;9,MONTH(B2894),CONCATENATE(0,MONTH(B2894))),IF(DAY(B2894)&gt;9,DAY(B2894),CONCATENATE(0,DAY(B2894))),IF(HOUR(C2894)&gt;9,HOUR(C2894),CONCATENATE(0,HOUR(C2894))),IF(MINUTE(C2894)&gt;9,MINUTE(C2894),CONCATENATE(0,MINUTE(C2894))),":",VLOOKUP(F2894,'Valid Values - Results'!$D$4:$F$12,3,FALSE)),"")</f>
        <v/>
      </c>
      <c r="H2894" s="41"/>
      <c r="I2894" s="41"/>
      <c r="J2894" s="41"/>
      <c r="K2894" s="41"/>
      <c r="L2894" s="41"/>
      <c r="M2894" s="92"/>
      <c r="N2894" s="41"/>
      <c r="O2894" s="41"/>
      <c r="P2894" s="41"/>
      <c r="Q2894" s="41"/>
      <c r="R2894" s="41"/>
      <c r="S2894" s="41"/>
      <c r="T2894" s="41"/>
      <c r="U2894" s="47"/>
      <c r="V2894" s="49"/>
      <c r="W2894" s="41"/>
      <c r="X2894" s="41"/>
      <c r="Y2894" s="41"/>
      <c r="AA2894" s="37" t="str">
        <f>IF($I2894&lt;&gt;"",VLOOKUP($I2894,'Valid Values - Search'!$R$4:$T$4719,3,FALSE),"")</f>
        <v/>
      </c>
      <c r="AB2894" s="37" t="str">
        <f>IF($I2894&lt;&gt;"",VLOOKUP($I2894,'Valid Values - Search'!$R$4:$S$4719,2,FALSE),"")</f>
        <v/>
      </c>
      <c r="AC2894" s="38" t="str">
        <f t="shared" si="45"/>
        <v/>
      </c>
      <c r="AD2894" s="38"/>
    </row>
    <row r="2895" spans="1:30">
      <c r="A2895" s="46"/>
      <c r="B2895" s="47"/>
      <c r="C2895" s="49"/>
      <c r="D2895" s="41"/>
      <c r="E2895" s="41"/>
      <c r="F2895" s="41"/>
      <c r="G2895" s="50" t="str">
        <f>IF(A2895&lt;&gt;"",CONCATENATE(A2895,":",YEAR(B2895),IF(MONTH(B2895)&gt;9,MONTH(B2895),CONCATENATE(0,MONTH(B2895))),IF(DAY(B2895)&gt;9,DAY(B2895),CONCATENATE(0,DAY(B2895))),IF(HOUR(C2895)&gt;9,HOUR(C2895),CONCATENATE(0,HOUR(C2895))),IF(MINUTE(C2895)&gt;9,MINUTE(C2895),CONCATENATE(0,MINUTE(C2895))),":",VLOOKUP(F2895,'Valid Values - Results'!$D$4:$F$12,3,FALSE)),"")</f>
        <v/>
      </c>
      <c r="H2895" s="41"/>
      <c r="I2895" s="41"/>
      <c r="J2895" s="41"/>
      <c r="K2895" s="41"/>
      <c r="L2895" s="41"/>
      <c r="M2895" s="92"/>
      <c r="N2895" s="41"/>
      <c r="O2895" s="41"/>
      <c r="P2895" s="41"/>
      <c r="Q2895" s="41"/>
      <c r="R2895" s="41"/>
      <c r="S2895" s="41"/>
      <c r="T2895" s="41"/>
      <c r="U2895" s="47"/>
      <c r="V2895" s="49"/>
      <c r="W2895" s="41"/>
      <c r="X2895" s="41"/>
      <c r="Y2895" s="41"/>
      <c r="AA2895" s="37" t="str">
        <f>IF($I2895&lt;&gt;"",VLOOKUP($I2895,'Valid Values - Search'!$R$4:$T$4719,3,FALSE),"")</f>
        <v/>
      </c>
      <c r="AB2895" s="37" t="str">
        <f>IF($I2895&lt;&gt;"",VLOOKUP($I2895,'Valid Values - Search'!$R$4:$S$4719,2,FALSE),"")</f>
        <v/>
      </c>
      <c r="AC2895" s="38" t="str">
        <f t="shared" si="45"/>
        <v/>
      </c>
      <c r="AD2895" s="38"/>
    </row>
    <row r="2896" spans="1:30">
      <c r="A2896" s="46"/>
      <c r="B2896" s="47"/>
      <c r="C2896" s="49"/>
      <c r="D2896" s="41"/>
      <c r="E2896" s="41"/>
      <c r="F2896" s="41"/>
      <c r="G2896" s="50" t="str">
        <f>IF(A2896&lt;&gt;"",CONCATENATE(A2896,":",YEAR(B2896),IF(MONTH(B2896)&gt;9,MONTH(B2896),CONCATENATE(0,MONTH(B2896))),IF(DAY(B2896)&gt;9,DAY(B2896),CONCATENATE(0,DAY(B2896))),IF(HOUR(C2896)&gt;9,HOUR(C2896),CONCATENATE(0,HOUR(C2896))),IF(MINUTE(C2896)&gt;9,MINUTE(C2896),CONCATENATE(0,MINUTE(C2896))),":",VLOOKUP(F2896,'Valid Values - Results'!$D$4:$F$12,3,FALSE)),"")</f>
        <v/>
      </c>
      <c r="H2896" s="41"/>
      <c r="I2896" s="41"/>
      <c r="J2896" s="41"/>
      <c r="K2896" s="41"/>
      <c r="L2896" s="41"/>
      <c r="M2896" s="92"/>
      <c r="N2896" s="41"/>
      <c r="O2896" s="41"/>
      <c r="P2896" s="41"/>
      <c r="Q2896" s="41"/>
      <c r="R2896" s="41"/>
      <c r="S2896" s="41"/>
      <c r="T2896" s="41"/>
      <c r="U2896" s="47"/>
      <c r="V2896" s="49"/>
      <c r="W2896" s="41"/>
      <c r="X2896" s="41"/>
      <c r="Y2896" s="41"/>
      <c r="AA2896" s="37" t="str">
        <f>IF($I2896&lt;&gt;"",VLOOKUP($I2896,'Valid Values - Search'!$R$4:$T$4719,3,FALSE),"")</f>
        <v/>
      </c>
      <c r="AB2896" s="37" t="str">
        <f>IF($I2896&lt;&gt;"",VLOOKUP($I2896,'Valid Values - Search'!$R$4:$S$4719,2,FALSE),"")</f>
        <v/>
      </c>
      <c r="AC2896" s="38" t="str">
        <f t="shared" si="45"/>
        <v/>
      </c>
      <c r="AD2896" s="38"/>
    </row>
    <row r="2897" spans="1:30">
      <c r="A2897" s="46"/>
      <c r="B2897" s="47"/>
      <c r="C2897" s="49"/>
      <c r="D2897" s="41"/>
      <c r="E2897" s="41"/>
      <c r="F2897" s="41"/>
      <c r="G2897" s="50" t="str">
        <f>IF(A2897&lt;&gt;"",CONCATENATE(A2897,":",YEAR(B2897),IF(MONTH(B2897)&gt;9,MONTH(B2897),CONCATENATE(0,MONTH(B2897))),IF(DAY(B2897)&gt;9,DAY(B2897),CONCATENATE(0,DAY(B2897))),IF(HOUR(C2897)&gt;9,HOUR(C2897),CONCATENATE(0,HOUR(C2897))),IF(MINUTE(C2897)&gt;9,MINUTE(C2897),CONCATENATE(0,MINUTE(C2897))),":",VLOOKUP(F2897,'Valid Values - Results'!$D$4:$F$12,3,FALSE)),"")</f>
        <v/>
      </c>
      <c r="H2897" s="41"/>
      <c r="I2897" s="41"/>
      <c r="J2897" s="41"/>
      <c r="K2897" s="41"/>
      <c r="L2897" s="41"/>
      <c r="M2897" s="92"/>
      <c r="N2897" s="41"/>
      <c r="O2897" s="41"/>
      <c r="P2897" s="41"/>
      <c r="Q2897" s="41"/>
      <c r="R2897" s="41"/>
      <c r="S2897" s="41"/>
      <c r="T2897" s="41"/>
      <c r="U2897" s="47"/>
      <c r="V2897" s="49"/>
      <c r="W2897" s="41"/>
      <c r="X2897" s="41"/>
      <c r="Y2897" s="41"/>
      <c r="AA2897" s="37" t="str">
        <f>IF($I2897&lt;&gt;"",VLOOKUP($I2897,'Valid Values - Search'!$R$4:$T$4719,3,FALSE),"")</f>
        <v/>
      </c>
      <c r="AB2897" s="37" t="str">
        <f>IF($I2897&lt;&gt;"",VLOOKUP($I2897,'Valid Values - Search'!$R$4:$S$4719,2,FALSE),"")</f>
        <v/>
      </c>
      <c r="AC2897" s="38" t="str">
        <f t="shared" si="45"/>
        <v/>
      </c>
      <c r="AD2897" s="38"/>
    </row>
    <row r="2898" spans="1:30">
      <c r="A2898" s="46"/>
      <c r="B2898" s="47"/>
      <c r="C2898" s="49"/>
      <c r="D2898" s="41"/>
      <c r="E2898" s="41"/>
      <c r="F2898" s="41"/>
      <c r="G2898" s="50" t="str">
        <f>IF(A2898&lt;&gt;"",CONCATENATE(A2898,":",YEAR(B2898),IF(MONTH(B2898)&gt;9,MONTH(B2898),CONCATENATE(0,MONTH(B2898))),IF(DAY(B2898)&gt;9,DAY(B2898),CONCATENATE(0,DAY(B2898))),IF(HOUR(C2898)&gt;9,HOUR(C2898),CONCATENATE(0,HOUR(C2898))),IF(MINUTE(C2898)&gt;9,MINUTE(C2898),CONCATENATE(0,MINUTE(C2898))),":",VLOOKUP(F2898,'Valid Values - Results'!$D$4:$F$12,3,FALSE)),"")</f>
        <v/>
      </c>
      <c r="H2898" s="41"/>
      <c r="I2898" s="41"/>
      <c r="J2898" s="41"/>
      <c r="K2898" s="41"/>
      <c r="L2898" s="41"/>
      <c r="M2898" s="92"/>
      <c r="N2898" s="41"/>
      <c r="O2898" s="41"/>
      <c r="P2898" s="41"/>
      <c r="Q2898" s="41"/>
      <c r="R2898" s="41"/>
      <c r="S2898" s="41"/>
      <c r="T2898" s="41"/>
      <c r="U2898" s="47"/>
      <c r="V2898" s="49"/>
      <c r="W2898" s="41"/>
      <c r="X2898" s="41"/>
      <c r="Y2898" s="41"/>
      <c r="AA2898" s="37" t="str">
        <f>IF($I2898&lt;&gt;"",VLOOKUP($I2898,'Valid Values - Search'!$R$4:$T$4719,3,FALSE),"")</f>
        <v/>
      </c>
      <c r="AB2898" s="37" t="str">
        <f>IF($I2898&lt;&gt;"",VLOOKUP($I2898,'Valid Values - Search'!$R$4:$S$4719,2,FALSE),"")</f>
        <v/>
      </c>
      <c r="AC2898" s="38" t="str">
        <f t="shared" si="45"/>
        <v/>
      </c>
      <c r="AD2898" s="38"/>
    </row>
    <row r="2899" spans="1:30">
      <c r="A2899" s="46"/>
      <c r="B2899" s="47"/>
      <c r="C2899" s="49"/>
      <c r="D2899" s="41"/>
      <c r="E2899" s="41"/>
      <c r="F2899" s="41"/>
      <c r="G2899" s="50" t="str">
        <f>IF(A2899&lt;&gt;"",CONCATENATE(A2899,":",YEAR(B2899),IF(MONTH(B2899)&gt;9,MONTH(B2899),CONCATENATE(0,MONTH(B2899))),IF(DAY(B2899)&gt;9,DAY(B2899),CONCATENATE(0,DAY(B2899))),IF(HOUR(C2899)&gt;9,HOUR(C2899),CONCATENATE(0,HOUR(C2899))),IF(MINUTE(C2899)&gt;9,MINUTE(C2899),CONCATENATE(0,MINUTE(C2899))),":",VLOOKUP(F2899,'Valid Values - Results'!$D$4:$F$12,3,FALSE)),"")</f>
        <v/>
      </c>
      <c r="H2899" s="41"/>
      <c r="I2899" s="41"/>
      <c r="J2899" s="41"/>
      <c r="K2899" s="41"/>
      <c r="L2899" s="41"/>
      <c r="M2899" s="92"/>
      <c r="N2899" s="41"/>
      <c r="O2899" s="41"/>
      <c r="P2899" s="41"/>
      <c r="Q2899" s="41"/>
      <c r="R2899" s="41"/>
      <c r="S2899" s="41"/>
      <c r="T2899" s="41"/>
      <c r="U2899" s="47"/>
      <c r="V2899" s="49"/>
      <c r="W2899" s="41"/>
      <c r="X2899" s="41"/>
      <c r="Y2899" s="41"/>
      <c r="AA2899" s="37" t="str">
        <f>IF($I2899&lt;&gt;"",VLOOKUP($I2899,'Valid Values - Search'!$R$4:$T$4719,3,FALSE),"")</f>
        <v/>
      </c>
      <c r="AB2899" s="37" t="str">
        <f>IF($I2899&lt;&gt;"",VLOOKUP($I2899,'Valid Values - Search'!$R$4:$S$4719,2,FALSE),"")</f>
        <v/>
      </c>
      <c r="AC2899" s="38" t="str">
        <f t="shared" si="45"/>
        <v/>
      </c>
      <c r="AD2899" s="38"/>
    </row>
    <row r="2900" spans="1:30">
      <c r="A2900" s="46"/>
      <c r="B2900" s="47"/>
      <c r="C2900" s="49"/>
      <c r="D2900" s="41"/>
      <c r="E2900" s="41"/>
      <c r="F2900" s="41"/>
      <c r="G2900" s="50" t="str">
        <f>IF(A2900&lt;&gt;"",CONCATENATE(A2900,":",YEAR(B2900),IF(MONTH(B2900)&gt;9,MONTH(B2900),CONCATENATE(0,MONTH(B2900))),IF(DAY(B2900)&gt;9,DAY(B2900),CONCATENATE(0,DAY(B2900))),IF(HOUR(C2900)&gt;9,HOUR(C2900),CONCATENATE(0,HOUR(C2900))),IF(MINUTE(C2900)&gt;9,MINUTE(C2900),CONCATENATE(0,MINUTE(C2900))),":",VLOOKUP(F2900,'Valid Values - Results'!$D$4:$F$12,3,FALSE)),"")</f>
        <v/>
      </c>
      <c r="H2900" s="41"/>
      <c r="I2900" s="41"/>
      <c r="J2900" s="41"/>
      <c r="K2900" s="41"/>
      <c r="L2900" s="41"/>
      <c r="M2900" s="92"/>
      <c r="N2900" s="41"/>
      <c r="O2900" s="41"/>
      <c r="P2900" s="41"/>
      <c r="Q2900" s="41"/>
      <c r="R2900" s="41"/>
      <c r="S2900" s="41"/>
      <c r="T2900" s="41"/>
      <c r="U2900" s="47"/>
      <c r="V2900" s="49"/>
      <c r="W2900" s="41"/>
      <c r="X2900" s="41"/>
      <c r="Y2900" s="41"/>
      <c r="AA2900" s="37" t="str">
        <f>IF($I2900&lt;&gt;"",VLOOKUP($I2900,'Valid Values - Search'!$R$4:$T$4719,3,FALSE),"")</f>
        <v/>
      </c>
      <c r="AB2900" s="37" t="str">
        <f>IF($I2900&lt;&gt;"",VLOOKUP($I2900,'Valid Values - Search'!$R$4:$S$4719,2,FALSE),"")</f>
        <v/>
      </c>
      <c r="AC2900" s="38" t="str">
        <f t="shared" si="45"/>
        <v/>
      </c>
      <c r="AD2900" s="38"/>
    </row>
    <row r="2901" spans="1:30">
      <c r="A2901" s="46"/>
      <c r="B2901" s="47"/>
      <c r="C2901" s="49"/>
      <c r="D2901" s="41"/>
      <c r="E2901" s="41"/>
      <c r="F2901" s="41"/>
      <c r="G2901" s="50" t="str">
        <f>IF(A2901&lt;&gt;"",CONCATENATE(A2901,":",YEAR(B2901),IF(MONTH(B2901)&gt;9,MONTH(B2901),CONCATENATE(0,MONTH(B2901))),IF(DAY(B2901)&gt;9,DAY(B2901),CONCATENATE(0,DAY(B2901))),IF(HOUR(C2901)&gt;9,HOUR(C2901),CONCATENATE(0,HOUR(C2901))),IF(MINUTE(C2901)&gt;9,MINUTE(C2901),CONCATENATE(0,MINUTE(C2901))),":",VLOOKUP(F2901,'Valid Values - Results'!$D$4:$F$12,3,FALSE)),"")</f>
        <v/>
      </c>
      <c r="H2901" s="41"/>
      <c r="I2901" s="41"/>
      <c r="J2901" s="41"/>
      <c r="K2901" s="41"/>
      <c r="L2901" s="41"/>
      <c r="M2901" s="92"/>
      <c r="N2901" s="41"/>
      <c r="O2901" s="41"/>
      <c r="P2901" s="41"/>
      <c r="Q2901" s="41"/>
      <c r="R2901" s="41"/>
      <c r="S2901" s="41"/>
      <c r="T2901" s="41"/>
      <c r="U2901" s="47"/>
      <c r="V2901" s="49"/>
      <c r="W2901" s="41"/>
      <c r="X2901" s="41"/>
      <c r="Y2901" s="41"/>
      <c r="AA2901" s="37" t="str">
        <f>IF($I2901&lt;&gt;"",VLOOKUP($I2901,'Valid Values - Search'!$R$4:$T$4719,3,FALSE),"")</f>
        <v/>
      </c>
      <c r="AB2901" s="37" t="str">
        <f>IF($I2901&lt;&gt;"",VLOOKUP($I2901,'Valid Values - Search'!$R$4:$S$4719,2,FALSE),"")</f>
        <v/>
      </c>
      <c r="AC2901" s="38" t="str">
        <f t="shared" si="45"/>
        <v/>
      </c>
      <c r="AD2901" s="38"/>
    </row>
    <row r="2902" spans="1:30">
      <c r="A2902" s="46"/>
      <c r="B2902" s="47"/>
      <c r="C2902" s="49"/>
      <c r="D2902" s="41"/>
      <c r="E2902" s="41"/>
      <c r="F2902" s="41"/>
      <c r="G2902" s="50" t="str">
        <f>IF(A2902&lt;&gt;"",CONCATENATE(A2902,":",YEAR(B2902),IF(MONTH(B2902)&gt;9,MONTH(B2902),CONCATENATE(0,MONTH(B2902))),IF(DAY(B2902)&gt;9,DAY(B2902),CONCATENATE(0,DAY(B2902))),IF(HOUR(C2902)&gt;9,HOUR(C2902),CONCATENATE(0,HOUR(C2902))),IF(MINUTE(C2902)&gt;9,MINUTE(C2902),CONCATENATE(0,MINUTE(C2902))),":",VLOOKUP(F2902,'Valid Values - Results'!$D$4:$F$12,3,FALSE)),"")</f>
        <v/>
      </c>
      <c r="H2902" s="41"/>
      <c r="I2902" s="41"/>
      <c r="J2902" s="41"/>
      <c r="K2902" s="41"/>
      <c r="L2902" s="41"/>
      <c r="M2902" s="92"/>
      <c r="N2902" s="41"/>
      <c r="O2902" s="41"/>
      <c r="P2902" s="41"/>
      <c r="Q2902" s="41"/>
      <c r="R2902" s="41"/>
      <c r="S2902" s="41"/>
      <c r="T2902" s="41"/>
      <c r="U2902" s="47"/>
      <c r="V2902" s="49"/>
      <c r="W2902" s="41"/>
      <c r="X2902" s="41"/>
      <c r="Y2902" s="41"/>
      <c r="AA2902" s="37" t="str">
        <f>IF($I2902&lt;&gt;"",VLOOKUP($I2902,'Valid Values - Search'!$R$4:$T$4719,3,FALSE),"")</f>
        <v/>
      </c>
      <c r="AB2902" s="37" t="str">
        <f>IF($I2902&lt;&gt;"",VLOOKUP($I2902,'Valid Values - Search'!$R$4:$S$4719,2,FALSE),"")</f>
        <v/>
      </c>
      <c r="AC2902" s="38" t="str">
        <f t="shared" si="45"/>
        <v/>
      </c>
      <c r="AD2902" s="38"/>
    </row>
    <row r="2903" spans="1:30">
      <c r="A2903" s="46"/>
      <c r="B2903" s="47"/>
      <c r="C2903" s="49"/>
      <c r="D2903" s="41"/>
      <c r="E2903" s="41"/>
      <c r="F2903" s="41"/>
      <c r="G2903" s="50" t="str">
        <f>IF(A2903&lt;&gt;"",CONCATENATE(A2903,":",YEAR(B2903),IF(MONTH(B2903)&gt;9,MONTH(B2903),CONCATENATE(0,MONTH(B2903))),IF(DAY(B2903)&gt;9,DAY(B2903),CONCATENATE(0,DAY(B2903))),IF(HOUR(C2903)&gt;9,HOUR(C2903),CONCATENATE(0,HOUR(C2903))),IF(MINUTE(C2903)&gt;9,MINUTE(C2903),CONCATENATE(0,MINUTE(C2903))),":",VLOOKUP(F2903,'Valid Values - Results'!$D$4:$F$12,3,FALSE)),"")</f>
        <v/>
      </c>
      <c r="H2903" s="41"/>
      <c r="I2903" s="41"/>
      <c r="J2903" s="41"/>
      <c r="K2903" s="41"/>
      <c r="L2903" s="41"/>
      <c r="M2903" s="92"/>
      <c r="N2903" s="41"/>
      <c r="O2903" s="41"/>
      <c r="P2903" s="41"/>
      <c r="Q2903" s="41"/>
      <c r="R2903" s="41"/>
      <c r="S2903" s="41"/>
      <c r="T2903" s="41"/>
      <c r="U2903" s="47"/>
      <c r="V2903" s="49"/>
      <c r="W2903" s="41"/>
      <c r="X2903" s="41"/>
      <c r="Y2903" s="41"/>
      <c r="AA2903" s="37" t="str">
        <f>IF($I2903&lt;&gt;"",VLOOKUP($I2903,'Valid Values - Search'!$R$4:$T$4719,3,FALSE),"")</f>
        <v/>
      </c>
      <c r="AB2903" s="37" t="str">
        <f>IF($I2903&lt;&gt;"",VLOOKUP($I2903,'Valid Values - Search'!$R$4:$S$4719,2,FALSE),"")</f>
        <v/>
      </c>
      <c r="AC2903" s="38" t="str">
        <f t="shared" si="45"/>
        <v/>
      </c>
      <c r="AD2903" s="38"/>
    </row>
    <row r="2904" spans="1:30">
      <c r="A2904" s="46"/>
      <c r="B2904" s="47"/>
      <c r="C2904" s="49"/>
      <c r="D2904" s="41"/>
      <c r="E2904" s="41"/>
      <c r="F2904" s="41"/>
      <c r="G2904" s="50" t="str">
        <f>IF(A2904&lt;&gt;"",CONCATENATE(A2904,":",YEAR(B2904),IF(MONTH(B2904)&gt;9,MONTH(B2904),CONCATENATE(0,MONTH(B2904))),IF(DAY(B2904)&gt;9,DAY(B2904),CONCATENATE(0,DAY(B2904))),IF(HOUR(C2904)&gt;9,HOUR(C2904),CONCATENATE(0,HOUR(C2904))),IF(MINUTE(C2904)&gt;9,MINUTE(C2904),CONCATENATE(0,MINUTE(C2904))),":",VLOOKUP(F2904,'Valid Values - Results'!$D$4:$F$12,3,FALSE)),"")</f>
        <v/>
      </c>
      <c r="H2904" s="41"/>
      <c r="I2904" s="41"/>
      <c r="J2904" s="41"/>
      <c r="K2904" s="41"/>
      <c r="L2904" s="41"/>
      <c r="M2904" s="92"/>
      <c r="N2904" s="41"/>
      <c r="O2904" s="41"/>
      <c r="P2904" s="41"/>
      <c r="Q2904" s="41"/>
      <c r="R2904" s="41"/>
      <c r="S2904" s="41"/>
      <c r="T2904" s="41"/>
      <c r="U2904" s="47"/>
      <c r="V2904" s="49"/>
      <c r="W2904" s="41"/>
      <c r="X2904" s="41"/>
      <c r="Y2904" s="41"/>
      <c r="AA2904" s="37" t="str">
        <f>IF($I2904&lt;&gt;"",VLOOKUP($I2904,'Valid Values - Search'!$R$4:$T$4719,3,FALSE),"")</f>
        <v/>
      </c>
      <c r="AB2904" s="37" t="str">
        <f>IF($I2904&lt;&gt;"",VLOOKUP($I2904,'Valid Values - Search'!$R$4:$S$4719,2,FALSE),"")</f>
        <v/>
      </c>
      <c r="AC2904" s="38" t="str">
        <f t="shared" si="45"/>
        <v/>
      </c>
      <c r="AD2904" s="38"/>
    </row>
    <row r="2905" spans="1:30">
      <c r="A2905" s="46"/>
      <c r="B2905" s="47"/>
      <c r="C2905" s="49"/>
      <c r="D2905" s="41"/>
      <c r="E2905" s="41"/>
      <c r="F2905" s="41"/>
      <c r="G2905" s="50" t="str">
        <f>IF(A2905&lt;&gt;"",CONCATENATE(A2905,":",YEAR(B2905),IF(MONTH(B2905)&gt;9,MONTH(B2905),CONCATENATE(0,MONTH(B2905))),IF(DAY(B2905)&gt;9,DAY(B2905),CONCATENATE(0,DAY(B2905))),IF(HOUR(C2905)&gt;9,HOUR(C2905),CONCATENATE(0,HOUR(C2905))),IF(MINUTE(C2905)&gt;9,MINUTE(C2905),CONCATENATE(0,MINUTE(C2905))),":",VLOOKUP(F2905,'Valid Values - Results'!$D$4:$F$12,3,FALSE)),"")</f>
        <v/>
      </c>
      <c r="H2905" s="41"/>
      <c r="I2905" s="41"/>
      <c r="J2905" s="41"/>
      <c r="K2905" s="41"/>
      <c r="L2905" s="41"/>
      <c r="M2905" s="92"/>
      <c r="N2905" s="41"/>
      <c r="O2905" s="41"/>
      <c r="P2905" s="41"/>
      <c r="Q2905" s="41"/>
      <c r="R2905" s="41"/>
      <c r="S2905" s="41"/>
      <c r="T2905" s="41"/>
      <c r="U2905" s="47"/>
      <c r="V2905" s="49"/>
      <c r="W2905" s="41"/>
      <c r="X2905" s="41"/>
      <c r="Y2905" s="41"/>
      <c r="AA2905" s="37" t="str">
        <f>IF($I2905&lt;&gt;"",VLOOKUP($I2905,'Valid Values - Search'!$R$4:$T$4719,3,FALSE),"")</f>
        <v/>
      </c>
      <c r="AB2905" s="37" t="str">
        <f>IF($I2905&lt;&gt;"",VLOOKUP($I2905,'Valid Values - Search'!$R$4:$S$4719,2,FALSE),"")</f>
        <v/>
      </c>
      <c r="AC2905" s="38" t="str">
        <f t="shared" si="45"/>
        <v/>
      </c>
      <c r="AD2905" s="38"/>
    </row>
    <row r="2906" spans="1:30">
      <c r="A2906" s="46"/>
      <c r="B2906" s="47"/>
      <c r="C2906" s="49"/>
      <c r="D2906" s="41"/>
      <c r="E2906" s="41"/>
      <c r="F2906" s="41"/>
      <c r="G2906" s="50" t="str">
        <f>IF(A2906&lt;&gt;"",CONCATENATE(A2906,":",YEAR(B2906),IF(MONTH(B2906)&gt;9,MONTH(B2906),CONCATENATE(0,MONTH(B2906))),IF(DAY(B2906)&gt;9,DAY(B2906),CONCATENATE(0,DAY(B2906))),IF(HOUR(C2906)&gt;9,HOUR(C2906),CONCATENATE(0,HOUR(C2906))),IF(MINUTE(C2906)&gt;9,MINUTE(C2906),CONCATENATE(0,MINUTE(C2906))),":",VLOOKUP(F2906,'Valid Values - Results'!$D$4:$F$12,3,FALSE)),"")</f>
        <v/>
      </c>
      <c r="H2906" s="41"/>
      <c r="I2906" s="41"/>
      <c r="J2906" s="41"/>
      <c r="K2906" s="41"/>
      <c r="L2906" s="41"/>
      <c r="M2906" s="92"/>
      <c r="N2906" s="41"/>
      <c r="O2906" s="41"/>
      <c r="P2906" s="41"/>
      <c r="Q2906" s="41"/>
      <c r="R2906" s="41"/>
      <c r="S2906" s="41"/>
      <c r="T2906" s="41"/>
      <c r="U2906" s="47"/>
      <c r="V2906" s="49"/>
      <c r="W2906" s="41"/>
      <c r="X2906" s="41"/>
      <c r="Y2906" s="41"/>
      <c r="AA2906" s="37" t="str">
        <f>IF($I2906&lt;&gt;"",VLOOKUP($I2906,'Valid Values - Search'!$R$4:$T$4719,3,FALSE),"")</f>
        <v/>
      </c>
      <c r="AB2906" s="37" t="str">
        <f>IF($I2906&lt;&gt;"",VLOOKUP($I2906,'Valid Values - Search'!$R$4:$S$4719,2,FALSE),"")</f>
        <v/>
      </c>
      <c r="AC2906" s="38" t="str">
        <f t="shared" si="45"/>
        <v/>
      </c>
      <c r="AD2906" s="38"/>
    </row>
    <row r="2907" spans="1:30">
      <c r="A2907" s="46"/>
      <c r="B2907" s="47"/>
      <c r="C2907" s="49"/>
      <c r="D2907" s="41"/>
      <c r="E2907" s="41"/>
      <c r="F2907" s="41"/>
      <c r="G2907" s="50" t="str">
        <f>IF(A2907&lt;&gt;"",CONCATENATE(A2907,":",YEAR(B2907),IF(MONTH(B2907)&gt;9,MONTH(B2907),CONCATENATE(0,MONTH(B2907))),IF(DAY(B2907)&gt;9,DAY(B2907),CONCATENATE(0,DAY(B2907))),IF(HOUR(C2907)&gt;9,HOUR(C2907),CONCATENATE(0,HOUR(C2907))),IF(MINUTE(C2907)&gt;9,MINUTE(C2907),CONCATENATE(0,MINUTE(C2907))),":",VLOOKUP(F2907,'Valid Values - Results'!$D$4:$F$12,3,FALSE)),"")</f>
        <v/>
      </c>
      <c r="H2907" s="41"/>
      <c r="I2907" s="41"/>
      <c r="J2907" s="41"/>
      <c r="K2907" s="41"/>
      <c r="L2907" s="41"/>
      <c r="M2907" s="92"/>
      <c r="N2907" s="41"/>
      <c r="O2907" s="41"/>
      <c r="P2907" s="41"/>
      <c r="Q2907" s="41"/>
      <c r="R2907" s="41"/>
      <c r="S2907" s="41"/>
      <c r="T2907" s="41"/>
      <c r="U2907" s="47"/>
      <c r="V2907" s="49"/>
      <c r="W2907" s="41"/>
      <c r="X2907" s="41"/>
      <c r="Y2907" s="41"/>
      <c r="AA2907" s="37" t="str">
        <f>IF($I2907&lt;&gt;"",VLOOKUP($I2907,'Valid Values - Search'!$R$4:$T$4719,3,FALSE),"")</f>
        <v/>
      </c>
      <c r="AB2907" s="37" t="str">
        <f>IF($I2907&lt;&gt;"",VLOOKUP($I2907,'Valid Values - Search'!$R$4:$S$4719,2,FALSE),"")</f>
        <v/>
      </c>
      <c r="AC2907" s="38" t="str">
        <f t="shared" si="45"/>
        <v/>
      </c>
      <c r="AD2907" s="38"/>
    </row>
    <row r="2908" spans="1:30">
      <c r="A2908" s="46"/>
      <c r="B2908" s="47"/>
      <c r="C2908" s="49"/>
      <c r="D2908" s="41"/>
      <c r="E2908" s="41"/>
      <c r="F2908" s="41"/>
      <c r="G2908" s="50" t="str">
        <f>IF(A2908&lt;&gt;"",CONCATENATE(A2908,":",YEAR(B2908),IF(MONTH(B2908)&gt;9,MONTH(B2908),CONCATENATE(0,MONTH(B2908))),IF(DAY(B2908)&gt;9,DAY(B2908),CONCATENATE(0,DAY(B2908))),IF(HOUR(C2908)&gt;9,HOUR(C2908),CONCATENATE(0,HOUR(C2908))),IF(MINUTE(C2908)&gt;9,MINUTE(C2908),CONCATENATE(0,MINUTE(C2908))),":",VLOOKUP(F2908,'Valid Values - Results'!$D$4:$F$12,3,FALSE)),"")</f>
        <v/>
      </c>
      <c r="H2908" s="41"/>
      <c r="I2908" s="41"/>
      <c r="J2908" s="41"/>
      <c r="K2908" s="41"/>
      <c r="L2908" s="41"/>
      <c r="M2908" s="92"/>
      <c r="N2908" s="41"/>
      <c r="O2908" s="41"/>
      <c r="P2908" s="41"/>
      <c r="Q2908" s="41"/>
      <c r="R2908" s="41"/>
      <c r="S2908" s="41"/>
      <c r="T2908" s="41"/>
      <c r="U2908" s="47"/>
      <c r="V2908" s="49"/>
      <c r="W2908" s="41"/>
      <c r="X2908" s="41"/>
      <c r="Y2908" s="41"/>
      <c r="AA2908" s="37" t="str">
        <f>IF($I2908&lt;&gt;"",VLOOKUP($I2908,'Valid Values - Search'!$R$4:$T$4719,3,FALSE),"")</f>
        <v/>
      </c>
      <c r="AB2908" s="37" t="str">
        <f>IF($I2908&lt;&gt;"",VLOOKUP($I2908,'Valid Values - Search'!$R$4:$S$4719,2,FALSE),"")</f>
        <v/>
      </c>
      <c r="AC2908" s="38" t="str">
        <f t="shared" si="45"/>
        <v/>
      </c>
      <c r="AD2908" s="38"/>
    </row>
    <row r="2909" spans="1:30">
      <c r="A2909" s="46"/>
      <c r="B2909" s="47"/>
      <c r="C2909" s="49"/>
      <c r="D2909" s="41"/>
      <c r="E2909" s="41"/>
      <c r="F2909" s="41"/>
      <c r="G2909" s="50" t="str">
        <f>IF(A2909&lt;&gt;"",CONCATENATE(A2909,":",YEAR(B2909),IF(MONTH(B2909)&gt;9,MONTH(B2909),CONCATENATE(0,MONTH(B2909))),IF(DAY(B2909)&gt;9,DAY(B2909),CONCATENATE(0,DAY(B2909))),IF(HOUR(C2909)&gt;9,HOUR(C2909),CONCATENATE(0,HOUR(C2909))),IF(MINUTE(C2909)&gt;9,MINUTE(C2909),CONCATENATE(0,MINUTE(C2909))),":",VLOOKUP(F2909,'Valid Values - Results'!$D$4:$F$12,3,FALSE)),"")</f>
        <v/>
      </c>
      <c r="H2909" s="41"/>
      <c r="I2909" s="41"/>
      <c r="J2909" s="41"/>
      <c r="K2909" s="41"/>
      <c r="L2909" s="41"/>
      <c r="M2909" s="92"/>
      <c r="N2909" s="41"/>
      <c r="O2909" s="41"/>
      <c r="P2909" s="41"/>
      <c r="Q2909" s="41"/>
      <c r="R2909" s="41"/>
      <c r="S2909" s="41"/>
      <c r="T2909" s="41"/>
      <c r="U2909" s="47"/>
      <c r="V2909" s="49"/>
      <c r="W2909" s="41"/>
      <c r="X2909" s="41"/>
      <c r="Y2909" s="41"/>
      <c r="AA2909" s="37" t="str">
        <f>IF($I2909&lt;&gt;"",VLOOKUP($I2909,'Valid Values - Search'!$R$4:$T$4719,3,FALSE),"")</f>
        <v/>
      </c>
      <c r="AB2909" s="37" t="str">
        <f>IF($I2909&lt;&gt;"",VLOOKUP($I2909,'Valid Values - Search'!$R$4:$S$4719,2,FALSE),"")</f>
        <v/>
      </c>
      <c r="AC2909" s="38" t="str">
        <f t="shared" si="45"/>
        <v/>
      </c>
      <c r="AD2909" s="38"/>
    </row>
    <row r="2910" spans="1:30">
      <c r="A2910" s="46"/>
      <c r="B2910" s="47"/>
      <c r="C2910" s="49"/>
      <c r="D2910" s="41"/>
      <c r="E2910" s="41"/>
      <c r="F2910" s="41"/>
      <c r="G2910" s="50" t="str">
        <f>IF(A2910&lt;&gt;"",CONCATENATE(A2910,":",YEAR(B2910),IF(MONTH(B2910)&gt;9,MONTH(B2910),CONCATENATE(0,MONTH(B2910))),IF(DAY(B2910)&gt;9,DAY(B2910),CONCATENATE(0,DAY(B2910))),IF(HOUR(C2910)&gt;9,HOUR(C2910),CONCATENATE(0,HOUR(C2910))),IF(MINUTE(C2910)&gt;9,MINUTE(C2910),CONCATENATE(0,MINUTE(C2910))),":",VLOOKUP(F2910,'Valid Values - Results'!$D$4:$F$12,3,FALSE)),"")</f>
        <v/>
      </c>
      <c r="H2910" s="41"/>
      <c r="I2910" s="41"/>
      <c r="J2910" s="41"/>
      <c r="K2910" s="41"/>
      <c r="L2910" s="41"/>
      <c r="M2910" s="92"/>
      <c r="N2910" s="41"/>
      <c r="O2910" s="41"/>
      <c r="P2910" s="41"/>
      <c r="Q2910" s="41"/>
      <c r="R2910" s="41"/>
      <c r="S2910" s="41"/>
      <c r="T2910" s="41"/>
      <c r="U2910" s="47"/>
      <c r="V2910" s="49"/>
      <c r="W2910" s="41"/>
      <c r="X2910" s="41"/>
      <c r="Y2910" s="41"/>
      <c r="AA2910" s="37" t="str">
        <f>IF($I2910&lt;&gt;"",VLOOKUP($I2910,'Valid Values - Search'!$R$4:$T$4719,3,FALSE),"")</f>
        <v/>
      </c>
      <c r="AB2910" s="37" t="str">
        <f>IF($I2910&lt;&gt;"",VLOOKUP($I2910,'Valid Values - Search'!$R$4:$S$4719,2,FALSE),"")</f>
        <v/>
      </c>
      <c r="AC2910" s="38" t="str">
        <f t="shared" si="45"/>
        <v/>
      </c>
      <c r="AD2910" s="38"/>
    </row>
    <row r="2911" spans="1:30">
      <c r="A2911" s="46"/>
      <c r="B2911" s="47"/>
      <c r="C2911" s="49"/>
      <c r="D2911" s="41"/>
      <c r="E2911" s="41"/>
      <c r="F2911" s="41"/>
      <c r="G2911" s="50" t="str">
        <f>IF(A2911&lt;&gt;"",CONCATENATE(A2911,":",YEAR(B2911),IF(MONTH(B2911)&gt;9,MONTH(B2911),CONCATENATE(0,MONTH(B2911))),IF(DAY(B2911)&gt;9,DAY(B2911),CONCATENATE(0,DAY(B2911))),IF(HOUR(C2911)&gt;9,HOUR(C2911),CONCATENATE(0,HOUR(C2911))),IF(MINUTE(C2911)&gt;9,MINUTE(C2911),CONCATENATE(0,MINUTE(C2911))),":",VLOOKUP(F2911,'Valid Values - Results'!$D$4:$F$12,3,FALSE)),"")</f>
        <v/>
      </c>
      <c r="H2911" s="41"/>
      <c r="I2911" s="41"/>
      <c r="J2911" s="41"/>
      <c r="K2911" s="41"/>
      <c r="L2911" s="41"/>
      <c r="M2911" s="92"/>
      <c r="N2911" s="41"/>
      <c r="O2911" s="41"/>
      <c r="P2911" s="41"/>
      <c r="Q2911" s="41"/>
      <c r="R2911" s="41"/>
      <c r="S2911" s="41"/>
      <c r="T2911" s="41"/>
      <c r="U2911" s="47"/>
      <c r="V2911" s="49"/>
      <c r="W2911" s="41"/>
      <c r="X2911" s="41"/>
      <c r="Y2911" s="41"/>
      <c r="AA2911" s="37" t="str">
        <f>IF($I2911&lt;&gt;"",VLOOKUP($I2911,'Valid Values - Search'!$R$4:$T$4719,3,FALSE),"")</f>
        <v/>
      </c>
      <c r="AB2911" s="37" t="str">
        <f>IF($I2911&lt;&gt;"",VLOOKUP($I2911,'Valid Values - Search'!$R$4:$S$4719,2,FALSE),"")</f>
        <v/>
      </c>
      <c r="AC2911" s="38" t="str">
        <f t="shared" si="45"/>
        <v/>
      </c>
      <c r="AD2911" s="38"/>
    </row>
    <row r="2912" spans="1:30">
      <c r="A2912" s="46"/>
      <c r="B2912" s="47"/>
      <c r="C2912" s="49"/>
      <c r="D2912" s="41"/>
      <c r="E2912" s="41"/>
      <c r="F2912" s="41"/>
      <c r="G2912" s="50" t="str">
        <f>IF(A2912&lt;&gt;"",CONCATENATE(A2912,":",YEAR(B2912),IF(MONTH(B2912)&gt;9,MONTH(B2912),CONCATENATE(0,MONTH(B2912))),IF(DAY(B2912)&gt;9,DAY(B2912),CONCATENATE(0,DAY(B2912))),IF(HOUR(C2912)&gt;9,HOUR(C2912),CONCATENATE(0,HOUR(C2912))),IF(MINUTE(C2912)&gt;9,MINUTE(C2912),CONCATENATE(0,MINUTE(C2912))),":",VLOOKUP(F2912,'Valid Values - Results'!$D$4:$F$12,3,FALSE)),"")</f>
        <v/>
      </c>
      <c r="H2912" s="41"/>
      <c r="I2912" s="41"/>
      <c r="J2912" s="41"/>
      <c r="K2912" s="41"/>
      <c r="L2912" s="41"/>
      <c r="M2912" s="92"/>
      <c r="N2912" s="41"/>
      <c r="O2912" s="41"/>
      <c r="P2912" s="41"/>
      <c r="Q2912" s="41"/>
      <c r="R2912" s="41"/>
      <c r="S2912" s="41"/>
      <c r="T2912" s="41"/>
      <c r="U2912" s="47"/>
      <c r="V2912" s="49"/>
      <c r="W2912" s="41"/>
      <c r="X2912" s="41"/>
      <c r="Y2912" s="41"/>
      <c r="AA2912" s="37" t="str">
        <f>IF($I2912&lt;&gt;"",VLOOKUP($I2912,'Valid Values - Search'!$R$4:$T$4719,3,FALSE),"")</f>
        <v/>
      </c>
      <c r="AB2912" s="37" t="str">
        <f>IF($I2912&lt;&gt;"",VLOOKUP($I2912,'Valid Values - Search'!$R$4:$S$4719,2,FALSE),"")</f>
        <v/>
      </c>
      <c r="AC2912" s="38" t="str">
        <f t="shared" si="45"/>
        <v/>
      </c>
      <c r="AD2912" s="38"/>
    </row>
    <row r="2913" spans="1:30">
      <c r="A2913" s="46"/>
      <c r="B2913" s="47"/>
      <c r="C2913" s="49"/>
      <c r="D2913" s="41"/>
      <c r="E2913" s="41"/>
      <c r="F2913" s="41"/>
      <c r="G2913" s="50" t="str">
        <f>IF(A2913&lt;&gt;"",CONCATENATE(A2913,":",YEAR(B2913),IF(MONTH(B2913)&gt;9,MONTH(B2913),CONCATENATE(0,MONTH(B2913))),IF(DAY(B2913)&gt;9,DAY(B2913),CONCATENATE(0,DAY(B2913))),IF(HOUR(C2913)&gt;9,HOUR(C2913),CONCATENATE(0,HOUR(C2913))),IF(MINUTE(C2913)&gt;9,MINUTE(C2913),CONCATENATE(0,MINUTE(C2913))),":",VLOOKUP(F2913,'Valid Values - Results'!$D$4:$F$12,3,FALSE)),"")</f>
        <v/>
      </c>
      <c r="H2913" s="41"/>
      <c r="I2913" s="41"/>
      <c r="J2913" s="41"/>
      <c r="K2913" s="41"/>
      <c r="L2913" s="41"/>
      <c r="M2913" s="92"/>
      <c r="N2913" s="41"/>
      <c r="O2913" s="41"/>
      <c r="P2913" s="41"/>
      <c r="Q2913" s="41"/>
      <c r="R2913" s="41"/>
      <c r="S2913" s="41"/>
      <c r="T2913" s="41"/>
      <c r="U2913" s="47"/>
      <c r="V2913" s="49"/>
      <c r="W2913" s="41"/>
      <c r="X2913" s="41"/>
      <c r="Y2913" s="41"/>
      <c r="AA2913" s="37" t="str">
        <f>IF($I2913&lt;&gt;"",VLOOKUP($I2913,'Valid Values - Search'!$R$4:$T$4719,3,FALSE),"")</f>
        <v/>
      </c>
      <c r="AB2913" s="37" t="str">
        <f>IF($I2913&lt;&gt;"",VLOOKUP($I2913,'Valid Values - Search'!$R$4:$S$4719,2,FALSE),"")</f>
        <v/>
      </c>
      <c r="AC2913" s="38" t="str">
        <f t="shared" si="45"/>
        <v/>
      </c>
      <c r="AD2913" s="38"/>
    </row>
    <row r="2914" spans="1:30">
      <c r="A2914" s="46"/>
      <c r="B2914" s="47"/>
      <c r="C2914" s="49"/>
      <c r="D2914" s="41"/>
      <c r="E2914" s="41"/>
      <c r="F2914" s="41"/>
      <c r="G2914" s="50" t="str">
        <f>IF(A2914&lt;&gt;"",CONCATENATE(A2914,":",YEAR(B2914),IF(MONTH(B2914)&gt;9,MONTH(B2914),CONCATENATE(0,MONTH(B2914))),IF(DAY(B2914)&gt;9,DAY(B2914),CONCATENATE(0,DAY(B2914))),IF(HOUR(C2914)&gt;9,HOUR(C2914),CONCATENATE(0,HOUR(C2914))),IF(MINUTE(C2914)&gt;9,MINUTE(C2914),CONCATENATE(0,MINUTE(C2914))),":",VLOOKUP(F2914,'Valid Values - Results'!$D$4:$F$12,3,FALSE)),"")</f>
        <v/>
      </c>
      <c r="H2914" s="41"/>
      <c r="I2914" s="41"/>
      <c r="J2914" s="41"/>
      <c r="K2914" s="41"/>
      <c r="L2914" s="41"/>
      <c r="M2914" s="92"/>
      <c r="N2914" s="41"/>
      <c r="O2914" s="41"/>
      <c r="P2914" s="41"/>
      <c r="Q2914" s="41"/>
      <c r="R2914" s="41"/>
      <c r="S2914" s="41"/>
      <c r="T2914" s="41"/>
      <c r="U2914" s="47"/>
      <c r="V2914" s="49"/>
      <c r="W2914" s="41"/>
      <c r="X2914" s="41"/>
      <c r="Y2914" s="41"/>
      <c r="AA2914" s="37" t="str">
        <f>IF($I2914&lt;&gt;"",VLOOKUP($I2914,'Valid Values - Search'!$R$4:$T$4719,3,FALSE),"")</f>
        <v/>
      </c>
      <c r="AB2914" s="37" t="str">
        <f>IF($I2914&lt;&gt;"",VLOOKUP($I2914,'Valid Values - Search'!$R$4:$S$4719,2,FALSE),"")</f>
        <v/>
      </c>
      <c r="AC2914" s="38" t="str">
        <f t="shared" si="45"/>
        <v/>
      </c>
      <c r="AD2914" s="38"/>
    </row>
    <row r="2915" spans="1:30">
      <c r="A2915" s="46"/>
      <c r="B2915" s="47"/>
      <c r="C2915" s="49"/>
      <c r="D2915" s="41"/>
      <c r="E2915" s="41"/>
      <c r="F2915" s="41"/>
      <c r="G2915" s="50" t="str">
        <f>IF(A2915&lt;&gt;"",CONCATENATE(A2915,":",YEAR(B2915),IF(MONTH(B2915)&gt;9,MONTH(B2915),CONCATENATE(0,MONTH(B2915))),IF(DAY(B2915)&gt;9,DAY(B2915),CONCATENATE(0,DAY(B2915))),IF(HOUR(C2915)&gt;9,HOUR(C2915),CONCATENATE(0,HOUR(C2915))),IF(MINUTE(C2915)&gt;9,MINUTE(C2915),CONCATENATE(0,MINUTE(C2915))),":",VLOOKUP(F2915,'Valid Values - Results'!$D$4:$F$12,3,FALSE)),"")</f>
        <v/>
      </c>
      <c r="H2915" s="41"/>
      <c r="I2915" s="41"/>
      <c r="J2915" s="41"/>
      <c r="K2915" s="41"/>
      <c r="L2915" s="41"/>
      <c r="M2915" s="92"/>
      <c r="N2915" s="41"/>
      <c r="O2915" s="41"/>
      <c r="P2915" s="41"/>
      <c r="Q2915" s="41"/>
      <c r="R2915" s="41"/>
      <c r="S2915" s="41"/>
      <c r="T2915" s="41"/>
      <c r="U2915" s="47"/>
      <c r="V2915" s="49"/>
      <c r="W2915" s="41"/>
      <c r="X2915" s="41"/>
      <c r="Y2915" s="41"/>
      <c r="AA2915" s="37" t="str">
        <f>IF($I2915&lt;&gt;"",VLOOKUP($I2915,'Valid Values - Search'!$R$4:$T$4719,3,FALSE),"")</f>
        <v/>
      </c>
      <c r="AB2915" s="37" t="str">
        <f>IF($I2915&lt;&gt;"",VLOOKUP($I2915,'Valid Values - Search'!$R$4:$S$4719,2,FALSE),"")</f>
        <v/>
      </c>
      <c r="AC2915" s="38" t="str">
        <f t="shared" si="45"/>
        <v/>
      </c>
      <c r="AD2915" s="38"/>
    </row>
    <row r="2916" spans="1:30">
      <c r="A2916" s="46"/>
      <c r="B2916" s="47"/>
      <c r="C2916" s="49"/>
      <c r="D2916" s="41"/>
      <c r="E2916" s="41"/>
      <c r="F2916" s="41"/>
      <c r="G2916" s="50" t="str">
        <f>IF(A2916&lt;&gt;"",CONCATENATE(A2916,":",YEAR(B2916),IF(MONTH(B2916)&gt;9,MONTH(B2916),CONCATENATE(0,MONTH(B2916))),IF(DAY(B2916)&gt;9,DAY(B2916),CONCATENATE(0,DAY(B2916))),IF(HOUR(C2916)&gt;9,HOUR(C2916),CONCATENATE(0,HOUR(C2916))),IF(MINUTE(C2916)&gt;9,MINUTE(C2916),CONCATENATE(0,MINUTE(C2916))),":",VLOOKUP(F2916,'Valid Values - Results'!$D$4:$F$12,3,FALSE)),"")</f>
        <v/>
      </c>
      <c r="H2916" s="41"/>
      <c r="I2916" s="41"/>
      <c r="J2916" s="41"/>
      <c r="K2916" s="41"/>
      <c r="L2916" s="41"/>
      <c r="M2916" s="92"/>
      <c r="N2916" s="41"/>
      <c r="O2916" s="41"/>
      <c r="P2916" s="41"/>
      <c r="Q2916" s="41"/>
      <c r="R2916" s="41"/>
      <c r="S2916" s="41"/>
      <c r="T2916" s="41"/>
      <c r="U2916" s="47"/>
      <c r="V2916" s="49"/>
      <c r="W2916" s="41"/>
      <c r="X2916" s="41"/>
      <c r="Y2916" s="41"/>
      <c r="AA2916" s="37" t="str">
        <f>IF($I2916&lt;&gt;"",VLOOKUP($I2916,'Valid Values - Search'!$R$4:$T$4719,3,FALSE),"")</f>
        <v/>
      </c>
      <c r="AB2916" s="37" t="str">
        <f>IF($I2916&lt;&gt;"",VLOOKUP($I2916,'Valid Values - Search'!$R$4:$S$4719,2,FALSE),"")</f>
        <v/>
      </c>
      <c r="AC2916" s="38" t="str">
        <f t="shared" si="45"/>
        <v/>
      </c>
      <c r="AD2916" s="38"/>
    </row>
    <row r="2917" spans="1:30">
      <c r="A2917" s="46"/>
      <c r="B2917" s="47"/>
      <c r="C2917" s="49"/>
      <c r="D2917" s="41"/>
      <c r="E2917" s="41"/>
      <c r="F2917" s="41"/>
      <c r="G2917" s="50" t="str">
        <f>IF(A2917&lt;&gt;"",CONCATENATE(A2917,":",YEAR(B2917),IF(MONTH(B2917)&gt;9,MONTH(B2917),CONCATENATE(0,MONTH(B2917))),IF(DAY(B2917)&gt;9,DAY(B2917),CONCATENATE(0,DAY(B2917))),IF(HOUR(C2917)&gt;9,HOUR(C2917),CONCATENATE(0,HOUR(C2917))),IF(MINUTE(C2917)&gt;9,MINUTE(C2917),CONCATENATE(0,MINUTE(C2917))),":",VLOOKUP(F2917,'Valid Values - Results'!$D$4:$F$12,3,FALSE)),"")</f>
        <v/>
      </c>
      <c r="H2917" s="41"/>
      <c r="I2917" s="41"/>
      <c r="J2917" s="41"/>
      <c r="K2917" s="41"/>
      <c r="L2917" s="41"/>
      <c r="M2917" s="92"/>
      <c r="N2917" s="41"/>
      <c r="O2917" s="41"/>
      <c r="P2917" s="41"/>
      <c r="Q2917" s="41"/>
      <c r="R2917" s="41"/>
      <c r="S2917" s="41"/>
      <c r="T2917" s="41"/>
      <c r="U2917" s="47"/>
      <c r="V2917" s="49"/>
      <c r="W2917" s="41"/>
      <c r="X2917" s="41"/>
      <c r="Y2917" s="41"/>
      <c r="AA2917" s="37" t="str">
        <f>IF($I2917&lt;&gt;"",VLOOKUP($I2917,'Valid Values - Search'!$R$4:$T$4719,3,FALSE),"")</f>
        <v/>
      </c>
      <c r="AB2917" s="37" t="str">
        <f>IF($I2917&lt;&gt;"",VLOOKUP($I2917,'Valid Values - Search'!$R$4:$S$4719,2,FALSE),"")</f>
        <v/>
      </c>
      <c r="AC2917" s="38" t="str">
        <f t="shared" si="45"/>
        <v/>
      </c>
      <c r="AD2917" s="38"/>
    </row>
    <row r="2918" spans="1:30">
      <c r="A2918" s="46"/>
      <c r="B2918" s="47"/>
      <c r="C2918" s="49"/>
      <c r="D2918" s="41"/>
      <c r="E2918" s="41"/>
      <c r="F2918" s="41"/>
      <c r="G2918" s="50" t="str">
        <f>IF(A2918&lt;&gt;"",CONCATENATE(A2918,":",YEAR(B2918),IF(MONTH(B2918)&gt;9,MONTH(B2918),CONCATENATE(0,MONTH(B2918))),IF(DAY(B2918)&gt;9,DAY(B2918),CONCATENATE(0,DAY(B2918))),IF(HOUR(C2918)&gt;9,HOUR(C2918),CONCATENATE(0,HOUR(C2918))),IF(MINUTE(C2918)&gt;9,MINUTE(C2918),CONCATENATE(0,MINUTE(C2918))),":",VLOOKUP(F2918,'Valid Values - Results'!$D$4:$F$12,3,FALSE)),"")</f>
        <v/>
      </c>
      <c r="H2918" s="41"/>
      <c r="I2918" s="41"/>
      <c r="J2918" s="41"/>
      <c r="K2918" s="41"/>
      <c r="L2918" s="41"/>
      <c r="M2918" s="92"/>
      <c r="N2918" s="41"/>
      <c r="O2918" s="41"/>
      <c r="P2918" s="41"/>
      <c r="Q2918" s="41"/>
      <c r="R2918" s="41"/>
      <c r="S2918" s="41"/>
      <c r="T2918" s="41"/>
      <c r="U2918" s="47"/>
      <c r="V2918" s="49"/>
      <c r="W2918" s="41"/>
      <c r="X2918" s="41"/>
      <c r="Y2918" s="41"/>
      <c r="AA2918" s="37" t="str">
        <f>IF($I2918&lt;&gt;"",VLOOKUP($I2918,'Valid Values - Search'!$R$4:$T$4719,3,FALSE),"")</f>
        <v/>
      </c>
      <c r="AB2918" s="37" t="str">
        <f>IF($I2918&lt;&gt;"",VLOOKUP($I2918,'Valid Values - Search'!$R$4:$S$4719,2,FALSE),"")</f>
        <v/>
      </c>
      <c r="AC2918" s="38" t="str">
        <f t="shared" si="45"/>
        <v/>
      </c>
      <c r="AD2918" s="38"/>
    </row>
    <row r="2919" spans="1:30">
      <c r="A2919" s="46"/>
      <c r="B2919" s="47"/>
      <c r="C2919" s="49"/>
      <c r="D2919" s="41"/>
      <c r="E2919" s="41"/>
      <c r="F2919" s="41"/>
      <c r="G2919" s="50" t="str">
        <f>IF(A2919&lt;&gt;"",CONCATENATE(A2919,":",YEAR(B2919),IF(MONTH(B2919)&gt;9,MONTH(B2919),CONCATENATE(0,MONTH(B2919))),IF(DAY(B2919)&gt;9,DAY(B2919),CONCATENATE(0,DAY(B2919))),IF(HOUR(C2919)&gt;9,HOUR(C2919),CONCATENATE(0,HOUR(C2919))),IF(MINUTE(C2919)&gt;9,MINUTE(C2919),CONCATENATE(0,MINUTE(C2919))),":",VLOOKUP(F2919,'Valid Values - Results'!$D$4:$F$12,3,FALSE)),"")</f>
        <v/>
      </c>
      <c r="H2919" s="41"/>
      <c r="I2919" s="41"/>
      <c r="J2919" s="41"/>
      <c r="K2919" s="41"/>
      <c r="L2919" s="41"/>
      <c r="M2919" s="92"/>
      <c r="N2919" s="41"/>
      <c r="O2919" s="41"/>
      <c r="P2919" s="41"/>
      <c r="Q2919" s="41"/>
      <c r="R2919" s="41"/>
      <c r="S2919" s="41"/>
      <c r="T2919" s="41"/>
      <c r="U2919" s="47"/>
      <c r="V2919" s="49"/>
      <c r="W2919" s="41"/>
      <c r="X2919" s="41"/>
      <c r="Y2919" s="41"/>
      <c r="AA2919" s="37" t="str">
        <f>IF($I2919&lt;&gt;"",VLOOKUP($I2919,'Valid Values - Search'!$R$4:$T$4719,3,FALSE),"")</f>
        <v/>
      </c>
      <c r="AB2919" s="37" t="str">
        <f>IF($I2919&lt;&gt;"",VLOOKUP($I2919,'Valid Values - Search'!$R$4:$S$4719,2,FALSE),"")</f>
        <v/>
      </c>
      <c r="AC2919" s="38" t="str">
        <f t="shared" si="45"/>
        <v/>
      </c>
      <c r="AD2919" s="38"/>
    </row>
    <row r="2920" spans="1:30">
      <c r="A2920" s="46"/>
      <c r="B2920" s="47"/>
      <c r="C2920" s="49"/>
      <c r="D2920" s="41"/>
      <c r="E2920" s="41"/>
      <c r="F2920" s="41"/>
      <c r="G2920" s="50" t="str">
        <f>IF(A2920&lt;&gt;"",CONCATENATE(A2920,":",YEAR(B2920),IF(MONTH(B2920)&gt;9,MONTH(B2920),CONCATENATE(0,MONTH(B2920))),IF(DAY(B2920)&gt;9,DAY(B2920),CONCATENATE(0,DAY(B2920))),IF(HOUR(C2920)&gt;9,HOUR(C2920),CONCATENATE(0,HOUR(C2920))),IF(MINUTE(C2920)&gt;9,MINUTE(C2920),CONCATENATE(0,MINUTE(C2920))),":",VLOOKUP(F2920,'Valid Values - Results'!$D$4:$F$12,3,FALSE)),"")</f>
        <v/>
      </c>
      <c r="H2920" s="41"/>
      <c r="I2920" s="41"/>
      <c r="J2920" s="41"/>
      <c r="K2920" s="41"/>
      <c r="L2920" s="41"/>
      <c r="M2920" s="92"/>
      <c r="N2920" s="41"/>
      <c r="O2920" s="41"/>
      <c r="P2920" s="41"/>
      <c r="Q2920" s="41"/>
      <c r="R2920" s="41"/>
      <c r="S2920" s="41"/>
      <c r="T2920" s="41"/>
      <c r="U2920" s="47"/>
      <c r="V2920" s="49"/>
      <c r="W2920" s="41"/>
      <c r="X2920" s="41"/>
      <c r="Y2920" s="41"/>
      <c r="AA2920" s="37" t="str">
        <f>IF($I2920&lt;&gt;"",VLOOKUP($I2920,'Valid Values - Search'!$R$4:$T$4719,3,FALSE),"")</f>
        <v/>
      </c>
      <c r="AB2920" s="37" t="str">
        <f>IF($I2920&lt;&gt;"",VLOOKUP($I2920,'Valid Values - Search'!$R$4:$S$4719,2,FALSE),"")</f>
        <v/>
      </c>
      <c r="AC2920" s="38" t="str">
        <f t="shared" si="45"/>
        <v/>
      </c>
      <c r="AD2920" s="38"/>
    </row>
    <row r="2921" spans="1:30">
      <c r="A2921" s="46"/>
      <c r="B2921" s="47"/>
      <c r="C2921" s="49"/>
      <c r="D2921" s="41"/>
      <c r="E2921" s="41"/>
      <c r="F2921" s="41"/>
      <c r="G2921" s="50" t="str">
        <f>IF(A2921&lt;&gt;"",CONCATENATE(A2921,":",YEAR(B2921),IF(MONTH(B2921)&gt;9,MONTH(B2921),CONCATENATE(0,MONTH(B2921))),IF(DAY(B2921)&gt;9,DAY(B2921),CONCATENATE(0,DAY(B2921))),IF(HOUR(C2921)&gt;9,HOUR(C2921),CONCATENATE(0,HOUR(C2921))),IF(MINUTE(C2921)&gt;9,MINUTE(C2921),CONCATENATE(0,MINUTE(C2921))),":",VLOOKUP(F2921,'Valid Values - Results'!$D$4:$F$12,3,FALSE)),"")</f>
        <v/>
      </c>
      <c r="H2921" s="41"/>
      <c r="I2921" s="41"/>
      <c r="J2921" s="41"/>
      <c r="K2921" s="41"/>
      <c r="L2921" s="41"/>
      <c r="M2921" s="92"/>
      <c r="N2921" s="41"/>
      <c r="O2921" s="41"/>
      <c r="P2921" s="41"/>
      <c r="Q2921" s="41"/>
      <c r="R2921" s="41"/>
      <c r="S2921" s="41"/>
      <c r="T2921" s="41"/>
      <c r="U2921" s="47"/>
      <c r="V2921" s="49"/>
      <c r="W2921" s="41"/>
      <c r="X2921" s="41"/>
      <c r="Y2921" s="41"/>
      <c r="AA2921" s="37" t="str">
        <f>IF($I2921&lt;&gt;"",VLOOKUP($I2921,'Valid Values - Search'!$R$4:$T$4719,3,FALSE),"")</f>
        <v/>
      </c>
      <c r="AB2921" s="37" t="str">
        <f>IF($I2921&lt;&gt;"",VLOOKUP($I2921,'Valid Values - Search'!$R$4:$S$4719,2,FALSE),"")</f>
        <v/>
      </c>
      <c r="AC2921" s="38" t="str">
        <f t="shared" si="45"/>
        <v/>
      </c>
      <c r="AD2921" s="38"/>
    </row>
    <row r="2922" spans="1:30">
      <c r="A2922" s="46"/>
      <c r="B2922" s="47"/>
      <c r="C2922" s="49"/>
      <c r="D2922" s="41"/>
      <c r="E2922" s="41"/>
      <c r="F2922" s="41"/>
      <c r="G2922" s="50" t="str">
        <f>IF(A2922&lt;&gt;"",CONCATENATE(A2922,":",YEAR(B2922),IF(MONTH(B2922)&gt;9,MONTH(B2922),CONCATENATE(0,MONTH(B2922))),IF(DAY(B2922)&gt;9,DAY(B2922),CONCATENATE(0,DAY(B2922))),IF(HOUR(C2922)&gt;9,HOUR(C2922),CONCATENATE(0,HOUR(C2922))),IF(MINUTE(C2922)&gt;9,MINUTE(C2922),CONCATENATE(0,MINUTE(C2922))),":",VLOOKUP(F2922,'Valid Values - Results'!$D$4:$F$12,3,FALSE)),"")</f>
        <v/>
      </c>
      <c r="H2922" s="41"/>
      <c r="I2922" s="41"/>
      <c r="J2922" s="41"/>
      <c r="K2922" s="41"/>
      <c r="L2922" s="41"/>
      <c r="M2922" s="92"/>
      <c r="N2922" s="41"/>
      <c r="O2922" s="41"/>
      <c r="P2922" s="41"/>
      <c r="Q2922" s="41"/>
      <c r="R2922" s="41"/>
      <c r="S2922" s="41"/>
      <c r="T2922" s="41"/>
      <c r="U2922" s="47"/>
      <c r="V2922" s="49"/>
      <c r="W2922" s="41"/>
      <c r="X2922" s="41"/>
      <c r="Y2922" s="41"/>
      <c r="AA2922" s="37" t="str">
        <f>IF($I2922&lt;&gt;"",VLOOKUP($I2922,'Valid Values - Search'!$R$4:$T$4719,3,FALSE),"")</f>
        <v/>
      </c>
      <c r="AB2922" s="37" t="str">
        <f>IF($I2922&lt;&gt;"",VLOOKUP($I2922,'Valid Values - Search'!$R$4:$S$4719,2,FALSE),"")</f>
        <v/>
      </c>
      <c r="AC2922" s="38" t="str">
        <f t="shared" si="45"/>
        <v/>
      </c>
      <c r="AD2922" s="38"/>
    </row>
    <row r="2923" spans="1:30">
      <c r="A2923" s="46"/>
      <c r="B2923" s="47"/>
      <c r="C2923" s="49"/>
      <c r="D2923" s="41"/>
      <c r="E2923" s="41"/>
      <c r="F2923" s="41"/>
      <c r="G2923" s="50" t="str">
        <f>IF(A2923&lt;&gt;"",CONCATENATE(A2923,":",YEAR(B2923),IF(MONTH(B2923)&gt;9,MONTH(B2923),CONCATENATE(0,MONTH(B2923))),IF(DAY(B2923)&gt;9,DAY(B2923),CONCATENATE(0,DAY(B2923))),IF(HOUR(C2923)&gt;9,HOUR(C2923),CONCATENATE(0,HOUR(C2923))),IF(MINUTE(C2923)&gt;9,MINUTE(C2923),CONCATENATE(0,MINUTE(C2923))),":",VLOOKUP(F2923,'Valid Values - Results'!$D$4:$F$12,3,FALSE)),"")</f>
        <v/>
      </c>
      <c r="H2923" s="41"/>
      <c r="I2923" s="41"/>
      <c r="J2923" s="41"/>
      <c r="K2923" s="41"/>
      <c r="L2923" s="41"/>
      <c r="M2923" s="92"/>
      <c r="N2923" s="41"/>
      <c r="O2923" s="41"/>
      <c r="P2923" s="41"/>
      <c r="Q2923" s="41"/>
      <c r="R2923" s="41"/>
      <c r="S2923" s="41"/>
      <c r="T2923" s="41"/>
      <c r="U2923" s="47"/>
      <c r="V2923" s="49"/>
      <c r="W2923" s="41"/>
      <c r="X2923" s="41"/>
      <c r="Y2923" s="41"/>
      <c r="AA2923" s="37" t="str">
        <f>IF($I2923&lt;&gt;"",VLOOKUP($I2923,'Valid Values - Search'!$R$4:$T$4719,3,FALSE),"")</f>
        <v/>
      </c>
      <c r="AB2923" s="37" t="str">
        <f>IF($I2923&lt;&gt;"",VLOOKUP($I2923,'Valid Values - Search'!$R$4:$S$4719,2,FALSE),"")</f>
        <v/>
      </c>
      <c r="AC2923" s="38" t="str">
        <f t="shared" si="45"/>
        <v/>
      </c>
      <c r="AD2923" s="38"/>
    </row>
    <row r="2924" spans="1:30">
      <c r="A2924" s="46"/>
      <c r="B2924" s="47"/>
      <c r="C2924" s="49"/>
      <c r="D2924" s="41"/>
      <c r="E2924" s="41"/>
      <c r="F2924" s="41"/>
      <c r="G2924" s="50" t="str">
        <f>IF(A2924&lt;&gt;"",CONCATENATE(A2924,":",YEAR(B2924),IF(MONTH(B2924)&gt;9,MONTH(B2924),CONCATENATE(0,MONTH(B2924))),IF(DAY(B2924)&gt;9,DAY(B2924),CONCATENATE(0,DAY(B2924))),IF(HOUR(C2924)&gt;9,HOUR(C2924),CONCATENATE(0,HOUR(C2924))),IF(MINUTE(C2924)&gt;9,MINUTE(C2924),CONCATENATE(0,MINUTE(C2924))),":",VLOOKUP(F2924,'Valid Values - Results'!$D$4:$F$12,3,FALSE)),"")</f>
        <v/>
      </c>
      <c r="H2924" s="41"/>
      <c r="I2924" s="41"/>
      <c r="J2924" s="41"/>
      <c r="K2924" s="41"/>
      <c r="L2924" s="41"/>
      <c r="M2924" s="92"/>
      <c r="N2924" s="41"/>
      <c r="O2924" s="41"/>
      <c r="P2924" s="41"/>
      <c r="Q2924" s="41"/>
      <c r="R2924" s="41"/>
      <c r="S2924" s="41"/>
      <c r="T2924" s="41"/>
      <c r="U2924" s="47"/>
      <c r="V2924" s="49"/>
      <c r="W2924" s="41"/>
      <c r="X2924" s="41"/>
      <c r="Y2924" s="41"/>
      <c r="AA2924" s="37" t="str">
        <f>IF($I2924&lt;&gt;"",VLOOKUP($I2924,'Valid Values - Search'!$R$4:$T$4719,3,FALSE),"")</f>
        <v/>
      </c>
      <c r="AB2924" s="37" t="str">
        <f>IF($I2924&lt;&gt;"",VLOOKUP($I2924,'Valid Values - Search'!$R$4:$S$4719,2,FALSE),"")</f>
        <v/>
      </c>
      <c r="AC2924" s="38" t="str">
        <f t="shared" si="45"/>
        <v/>
      </c>
      <c r="AD2924" s="38"/>
    </row>
    <row r="2925" spans="1:30">
      <c r="A2925" s="46"/>
      <c r="B2925" s="47"/>
      <c r="C2925" s="49"/>
      <c r="D2925" s="41"/>
      <c r="E2925" s="41"/>
      <c r="F2925" s="41"/>
      <c r="G2925" s="50" t="str">
        <f>IF(A2925&lt;&gt;"",CONCATENATE(A2925,":",YEAR(B2925),IF(MONTH(B2925)&gt;9,MONTH(B2925),CONCATENATE(0,MONTH(B2925))),IF(DAY(B2925)&gt;9,DAY(B2925),CONCATENATE(0,DAY(B2925))),IF(HOUR(C2925)&gt;9,HOUR(C2925),CONCATENATE(0,HOUR(C2925))),IF(MINUTE(C2925)&gt;9,MINUTE(C2925),CONCATENATE(0,MINUTE(C2925))),":",VLOOKUP(F2925,'Valid Values - Results'!$D$4:$F$12,3,FALSE)),"")</f>
        <v/>
      </c>
      <c r="H2925" s="41"/>
      <c r="I2925" s="41"/>
      <c r="J2925" s="41"/>
      <c r="K2925" s="41"/>
      <c r="L2925" s="41"/>
      <c r="M2925" s="92"/>
      <c r="N2925" s="41"/>
      <c r="O2925" s="41"/>
      <c r="P2925" s="41"/>
      <c r="Q2925" s="41"/>
      <c r="R2925" s="41"/>
      <c r="S2925" s="41"/>
      <c r="T2925" s="41"/>
      <c r="U2925" s="47"/>
      <c r="V2925" s="49"/>
      <c r="W2925" s="41"/>
      <c r="X2925" s="41"/>
      <c r="Y2925" s="41"/>
      <c r="AA2925" s="37" t="str">
        <f>IF($I2925&lt;&gt;"",VLOOKUP($I2925,'Valid Values - Search'!$R$4:$T$4719,3,FALSE),"")</f>
        <v/>
      </c>
      <c r="AB2925" s="37" t="str">
        <f>IF($I2925&lt;&gt;"",VLOOKUP($I2925,'Valid Values - Search'!$R$4:$S$4719,2,FALSE),"")</f>
        <v/>
      </c>
      <c r="AC2925" s="38" t="str">
        <f t="shared" si="45"/>
        <v/>
      </c>
      <c r="AD2925" s="38"/>
    </row>
    <row r="2926" spans="1:30">
      <c r="A2926" s="46"/>
      <c r="B2926" s="47"/>
      <c r="C2926" s="49"/>
      <c r="D2926" s="41"/>
      <c r="E2926" s="41"/>
      <c r="F2926" s="41"/>
      <c r="G2926" s="50" t="str">
        <f>IF(A2926&lt;&gt;"",CONCATENATE(A2926,":",YEAR(B2926),IF(MONTH(B2926)&gt;9,MONTH(B2926),CONCATENATE(0,MONTH(B2926))),IF(DAY(B2926)&gt;9,DAY(B2926),CONCATENATE(0,DAY(B2926))),IF(HOUR(C2926)&gt;9,HOUR(C2926),CONCATENATE(0,HOUR(C2926))),IF(MINUTE(C2926)&gt;9,MINUTE(C2926),CONCATENATE(0,MINUTE(C2926))),":",VLOOKUP(F2926,'Valid Values - Results'!$D$4:$F$12,3,FALSE)),"")</f>
        <v/>
      </c>
      <c r="H2926" s="41"/>
      <c r="I2926" s="41"/>
      <c r="J2926" s="41"/>
      <c r="K2926" s="41"/>
      <c r="L2926" s="41"/>
      <c r="M2926" s="92"/>
      <c r="N2926" s="41"/>
      <c r="O2926" s="41"/>
      <c r="P2926" s="41"/>
      <c r="Q2926" s="41"/>
      <c r="R2926" s="41"/>
      <c r="S2926" s="41"/>
      <c r="T2926" s="41"/>
      <c r="U2926" s="47"/>
      <c r="V2926" s="49"/>
      <c r="W2926" s="41"/>
      <c r="X2926" s="41"/>
      <c r="Y2926" s="41"/>
      <c r="AA2926" s="37" t="str">
        <f>IF($I2926&lt;&gt;"",VLOOKUP($I2926,'Valid Values - Search'!$R$4:$T$4719,3,FALSE),"")</f>
        <v/>
      </c>
      <c r="AB2926" s="37" t="str">
        <f>IF($I2926&lt;&gt;"",VLOOKUP($I2926,'Valid Values - Search'!$R$4:$S$4719,2,FALSE),"")</f>
        <v/>
      </c>
      <c r="AC2926" s="38" t="str">
        <f t="shared" si="45"/>
        <v/>
      </c>
      <c r="AD2926" s="38"/>
    </row>
    <row r="2927" spans="1:30">
      <c r="A2927" s="46"/>
      <c r="B2927" s="47"/>
      <c r="C2927" s="49"/>
      <c r="D2927" s="41"/>
      <c r="E2927" s="41"/>
      <c r="F2927" s="41"/>
      <c r="G2927" s="50" t="str">
        <f>IF(A2927&lt;&gt;"",CONCATENATE(A2927,":",YEAR(B2927),IF(MONTH(B2927)&gt;9,MONTH(B2927),CONCATENATE(0,MONTH(B2927))),IF(DAY(B2927)&gt;9,DAY(B2927),CONCATENATE(0,DAY(B2927))),IF(HOUR(C2927)&gt;9,HOUR(C2927),CONCATENATE(0,HOUR(C2927))),IF(MINUTE(C2927)&gt;9,MINUTE(C2927),CONCATENATE(0,MINUTE(C2927))),":",VLOOKUP(F2927,'Valid Values - Results'!$D$4:$F$12,3,FALSE)),"")</f>
        <v/>
      </c>
      <c r="H2927" s="41"/>
      <c r="I2927" s="41"/>
      <c r="J2927" s="41"/>
      <c r="K2927" s="41"/>
      <c r="L2927" s="41"/>
      <c r="M2927" s="92"/>
      <c r="N2927" s="41"/>
      <c r="O2927" s="41"/>
      <c r="P2927" s="41"/>
      <c r="Q2927" s="41"/>
      <c r="R2927" s="41"/>
      <c r="S2927" s="41"/>
      <c r="T2927" s="41"/>
      <c r="U2927" s="47"/>
      <c r="V2927" s="49"/>
      <c r="W2927" s="41"/>
      <c r="X2927" s="41"/>
      <c r="Y2927" s="41"/>
      <c r="AA2927" s="37" t="str">
        <f>IF($I2927&lt;&gt;"",VLOOKUP($I2927,'Valid Values - Search'!$R$4:$T$4719,3,FALSE),"")</f>
        <v/>
      </c>
      <c r="AB2927" s="37" t="str">
        <f>IF($I2927&lt;&gt;"",VLOOKUP($I2927,'Valid Values - Search'!$R$4:$S$4719,2,FALSE),"")</f>
        <v/>
      </c>
      <c r="AC2927" s="38" t="str">
        <f t="shared" si="45"/>
        <v/>
      </c>
      <c r="AD2927" s="38"/>
    </row>
    <row r="2928" spans="1:30">
      <c r="A2928" s="46"/>
      <c r="B2928" s="47"/>
      <c r="C2928" s="49"/>
      <c r="D2928" s="41"/>
      <c r="E2928" s="41"/>
      <c r="F2928" s="41"/>
      <c r="G2928" s="50" t="str">
        <f>IF(A2928&lt;&gt;"",CONCATENATE(A2928,":",YEAR(B2928),IF(MONTH(B2928)&gt;9,MONTH(B2928),CONCATENATE(0,MONTH(B2928))),IF(DAY(B2928)&gt;9,DAY(B2928),CONCATENATE(0,DAY(B2928))),IF(HOUR(C2928)&gt;9,HOUR(C2928),CONCATENATE(0,HOUR(C2928))),IF(MINUTE(C2928)&gt;9,MINUTE(C2928),CONCATENATE(0,MINUTE(C2928))),":",VLOOKUP(F2928,'Valid Values - Results'!$D$4:$F$12,3,FALSE)),"")</f>
        <v/>
      </c>
      <c r="H2928" s="41"/>
      <c r="I2928" s="41"/>
      <c r="J2928" s="41"/>
      <c r="K2928" s="41"/>
      <c r="L2928" s="41"/>
      <c r="M2928" s="92"/>
      <c r="N2928" s="41"/>
      <c r="O2928" s="41"/>
      <c r="P2928" s="41"/>
      <c r="Q2928" s="41"/>
      <c r="R2928" s="41"/>
      <c r="S2928" s="41"/>
      <c r="T2928" s="41"/>
      <c r="U2928" s="47"/>
      <c r="V2928" s="49"/>
      <c r="W2928" s="41"/>
      <c r="X2928" s="41"/>
      <c r="Y2928" s="41"/>
      <c r="AA2928" s="37" t="str">
        <f>IF($I2928&lt;&gt;"",VLOOKUP($I2928,'Valid Values - Search'!$R$4:$T$4719,3,FALSE),"")</f>
        <v/>
      </c>
      <c r="AB2928" s="37" t="str">
        <f>IF($I2928&lt;&gt;"",VLOOKUP($I2928,'Valid Values - Search'!$R$4:$S$4719,2,FALSE),"")</f>
        <v/>
      </c>
      <c r="AC2928" s="38" t="str">
        <f t="shared" si="45"/>
        <v/>
      </c>
      <c r="AD2928" s="38"/>
    </row>
    <row r="2929" spans="1:30">
      <c r="A2929" s="46"/>
      <c r="B2929" s="47"/>
      <c r="C2929" s="49"/>
      <c r="D2929" s="41"/>
      <c r="E2929" s="41"/>
      <c r="F2929" s="41"/>
      <c r="G2929" s="50" t="str">
        <f>IF(A2929&lt;&gt;"",CONCATENATE(A2929,":",YEAR(B2929),IF(MONTH(B2929)&gt;9,MONTH(B2929),CONCATENATE(0,MONTH(B2929))),IF(DAY(B2929)&gt;9,DAY(B2929),CONCATENATE(0,DAY(B2929))),IF(HOUR(C2929)&gt;9,HOUR(C2929),CONCATENATE(0,HOUR(C2929))),IF(MINUTE(C2929)&gt;9,MINUTE(C2929),CONCATENATE(0,MINUTE(C2929))),":",VLOOKUP(F2929,'Valid Values - Results'!$D$4:$F$12,3,FALSE)),"")</f>
        <v/>
      </c>
      <c r="H2929" s="41"/>
      <c r="I2929" s="41"/>
      <c r="J2929" s="41"/>
      <c r="K2929" s="41"/>
      <c r="L2929" s="41"/>
      <c r="M2929" s="92"/>
      <c r="N2929" s="41"/>
      <c r="O2929" s="41"/>
      <c r="P2929" s="41"/>
      <c r="Q2929" s="41"/>
      <c r="R2929" s="41"/>
      <c r="S2929" s="41"/>
      <c r="T2929" s="41"/>
      <c r="U2929" s="47"/>
      <c r="V2929" s="49"/>
      <c r="W2929" s="41"/>
      <c r="X2929" s="41"/>
      <c r="Y2929" s="41"/>
      <c r="AA2929" s="37" t="str">
        <f>IF($I2929&lt;&gt;"",VLOOKUP($I2929,'Valid Values - Search'!$R$4:$T$4719,3,FALSE),"")</f>
        <v/>
      </c>
      <c r="AB2929" s="37" t="str">
        <f>IF($I2929&lt;&gt;"",VLOOKUP($I2929,'Valid Values - Search'!$R$4:$S$4719,2,FALSE),"")</f>
        <v/>
      </c>
      <c r="AC2929" s="38" t="str">
        <f t="shared" si="45"/>
        <v/>
      </c>
      <c r="AD2929" s="38"/>
    </row>
    <row r="2930" spans="1:30">
      <c r="A2930" s="46"/>
      <c r="B2930" s="47"/>
      <c r="C2930" s="49"/>
      <c r="D2930" s="41"/>
      <c r="E2930" s="41"/>
      <c r="F2930" s="41"/>
      <c r="G2930" s="50" t="str">
        <f>IF(A2930&lt;&gt;"",CONCATENATE(A2930,":",YEAR(B2930),IF(MONTH(B2930)&gt;9,MONTH(B2930),CONCATENATE(0,MONTH(B2930))),IF(DAY(B2930)&gt;9,DAY(B2930),CONCATENATE(0,DAY(B2930))),IF(HOUR(C2930)&gt;9,HOUR(C2930),CONCATENATE(0,HOUR(C2930))),IF(MINUTE(C2930)&gt;9,MINUTE(C2930),CONCATENATE(0,MINUTE(C2930))),":",VLOOKUP(F2930,'Valid Values - Results'!$D$4:$F$12,3,FALSE)),"")</f>
        <v/>
      </c>
      <c r="H2930" s="41"/>
      <c r="I2930" s="41"/>
      <c r="J2930" s="41"/>
      <c r="K2930" s="41"/>
      <c r="L2930" s="41"/>
      <c r="M2930" s="92"/>
      <c r="N2930" s="41"/>
      <c r="O2930" s="41"/>
      <c r="P2930" s="41"/>
      <c r="Q2930" s="41"/>
      <c r="R2930" s="41"/>
      <c r="S2930" s="41"/>
      <c r="T2930" s="41"/>
      <c r="U2930" s="47"/>
      <c r="V2930" s="49"/>
      <c r="W2930" s="41"/>
      <c r="X2930" s="41"/>
      <c r="Y2930" s="41"/>
      <c r="AA2930" s="37" t="str">
        <f>IF($I2930&lt;&gt;"",VLOOKUP($I2930,'Valid Values - Search'!$R$4:$T$4719,3,FALSE),"")</f>
        <v/>
      </c>
      <c r="AB2930" s="37" t="str">
        <f>IF($I2930&lt;&gt;"",VLOOKUP($I2930,'Valid Values - Search'!$R$4:$S$4719,2,FALSE),"")</f>
        <v/>
      </c>
      <c r="AC2930" s="38" t="str">
        <f t="shared" si="45"/>
        <v/>
      </c>
      <c r="AD2930" s="38"/>
    </row>
    <row r="2931" spans="1:30">
      <c r="A2931" s="46"/>
      <c r="B2931" s="47"/>
      <c r="C2931" s="49"/>
      <c r="D2931" s="41"/>
      <c r="E2931" s="41"/>
      <c r="F2931" s="41"/>
      <c r="G2931" s="50" t="str">
        <f>IF(A2931&lt;&gt;"",CONCATENATE(A2931,":",YEAR(B2931),IF(MONTH(B2931)&gt;9,MONTH(B2931),CONCATENATE(0,MONTH(B2931))),IF(DAY(B2931)&gt;9,DAY(B2931),CONCATENATE(0,DAY(B2931))),IF(HOUR(C2931)&gt;9,HOUR(C2931),CONCATENATE(0,HOUR(C2931))),IF(MINUTE(C2931)&gt;9,MINUTE(C2931),CONCATENATE(0,MINUTE(C2931))),":",VLOOKUP(F2931,'Valid Values - Results'!$D$4:$F$12,3,FALSE)),"")</f>
        <v/>
      </c>
      <c r="H2931" s="41"/>
      <c r="I2931" s="41"/>
      <c r="J2931" s="41"/>
      <c r="K2931" s="41"/>
      <c r="L2931" s="41"/>
      <c r="M2931" s="92"/>
      <c r="N2931" s="41"/>
      <c r="O2931" s="41"/>
      <c r="P2931" s="41"/>
      <c r="Q2931" s="41"/>
      <c r="R2931" s="41"/>
      <c r="S2931" s="41"/>
      <c r="T2931" s="41"/>
      <c r="U2931" s="47"/>
      <c r="V2931" s="49"/>
      <c r="W2931" s="41"/>
      <c r="X2931" s="41"/>
      <c r="Y2931" s="41"/>
      <c r="AA2931" s="37" t="str">
        <f>IF($I2931&lt;&gt;"",VLOOKUP($I2931,'Valid Values - Search'!$R$4:$T$4719,3,FALSE),"")</f>
        <v/>
      </c>
      <c r="AB2931" s="37" t="str">
        <f>IF($I2931&lt;&gt;"",VLOOKUP($I2931,'Valid Values - Search'!$R$4:$S$4719,2,FALSE),"")</f>
        <v/>
      </c>
      <c r="AC2931" s="38" t="str">
        <f t="shared" si="45"/>
        <v/>
      </c>
      <c r="AD2931" s="38"/>
    </row>
    <row r="2932" spans="1:30">
      <c r="A2932" s="46"/>
      <c r="B2932" s="47"/>
      <c r="C2932" s="49"/>
      <c r="D2932" s="41"/>
      <c r="E2932" s="41"/>
      <c r="F2932" s="41"/>
      <c r="G2932" s="50" t="str">
        <f>IF(A2932&lt;&gt;"",CONCATENATE(A2932,":",YEAR(B2932),IF(MONTH(B2932)&gt;9,MONTH(B2932),CONCATENATE(0,MONTH(B2932))),IF(DAY(B2932)&gt;9,DAY(B2932),CONCATENATE(0,DAY(B2932))),IF(HOUR(C2932)&gt;9,HOUR(C2932),CONCATENATE(0,HOUR(C2932))),IF(MINUTE(C2932)&gt;9,MINUTE(C2932),CONCATENATE(0,MINUTE(C2932))),":",VLOOKUP(F2932,'Valid Values - Results'!$D$4:$F$12,3,FALSE)),"")</f>
        <v/>
      </c>
      <c r="H2932" s="41"/>
      <c r="I2932" s="41"/>
      <c r="J2932" s="41"/>
      <c r="K2932" s="41"/>
      <c r="L2932" s="41"/>
      <c r="M2932" s="92"/>
      <c r="N2932" s="41"/>
      <c r="O2932" s="41"/>
      <c r="P2932" s="41"/>
      <c r="Q2932" s="41"/>
      <c r="R2932" s="41"/>
      <c r="S2932" s="41"/>
      <c r="T2932" s="41"/>
      <c r="U2932" s="47"/>
      <c r="V2932" s="49"/>
      <c r="W2932" s="41"/>
      <c r="X2932" s="41"/>
      <c r="Y2932" s="41"/>
      <c r="AA2932" s="37" t="str">
        <f>IF($I2932&lt;&gt;"",VLOOKUP($I2932,'Valid Values - Search'!$R$4:$T$4719,3,FALSE),"")</f>
        <v/>
      </c>
      <c r="AB2932" s="37" t="str">
        <f>IF($I2932&lt;&gt;"",VLOOKUP($I2932,'Valid Values - Search'!$R$4:$S$4719,2,FALSE),"")</f>
        <v/>
      </c>
      <c r="AC2932" s="38" t="str">
        <f t="shared" si="45"/>
        <v/>
      </c>
      <c r="AD2932" s="38"/>
    </row>
    <row r="2933" spans="1:30">
      <c r="A2933" s="46"/>
      <c r="B2933" s="47"/>
      <c r="C2933" s="49"/>
      <c r="D2933" s="41"/>
      <c r="E2933" s="41"/>
      <c r="F2933" s="41"/>
      <c r="G2933" s="50" t="str">
        <f>IF(A2933&lt;&gt;"",CONCATENATE(A2933,":",YEAR(B2933),IF(MONTH(B2933)&gt;9,MONTH(B2933),CONCATENATE(0,MONTH(B2933))),IF(DAY(B2933)&gt;9,DAY(B2933),CONCATENATE(0,DAY(B2933))),IF(HOUR(C2933)&gt;9,HOUR(C2933),CONCATENATE(0,HOUR(C2933))),IF(MINUTE(C2933)&gt;9,MINUTE(C2933),CONCATENATE(0,MINUTE(C2933))),":",VLOOKUP(F2933,'Valid Values - Results'!$D$4:$F$12,3,FALSE)),"")</f>
        <v/>
      </c>
      <c r="H2933" s="41"/>
      <c r="I2933" s="41"/>
      <c r="J2933" s="41"/>
      <c r="K2933" s="41"/>
      <c r="L2933" s="41"/>
      <c r="M2933" s="92"/>
      <c r="N2933" s="41"/>
      <c r="O2933" s="41"/>
      <c r="P2933" s="41"/>
      <c r="Q2933" s="41"/>
      <c r="R2933" s="41"/>
      <c r="S2933" s="41"/>
      <c r="T2933" s="41"/>
      <c r="U2933" s="47"/>
      <c r="V2933" s="49"/>
      <c r="W2933" s="41"/>
      <c r="X2933" s="41"/>
      <c r="Y2933" s="41"/>
      <c r="AA2933" s="37" t="str">
        <f>IF($I2933&lt;&gt;"",VLOOKUP($I2933,'Valid Values - Search'!$R$4:$T$4719,3,FALSE),"")</f>
        <v/>
      </c>
      <c r="AB2933" s="37" t="str">
        <f>IF($I2933&lt;&gt;"",VLOOKUP($I2933,'Valid Values - Search'!$R$4:$S$4719,2,FALSE),"")</f>
        <v/>
      </c>
      <c r="AC2933" s="38" t="str">
        <f t="shared" si="45"/>
        <v/>
      </c>
      <c r="AD2933" s="38"/>
    </row>
    <row r="2934" spans="1:30">
      <c r="A2934" s="46"/>
      <c r="B2934" s="47"/>
      <c r="C2934" s="49"/>
      <c r="D2934" s="41"/>
      <c r="E2934" s="41"/>
      <c r="F2934" s="41"/>
      <c r="G2934" s="50" t="str">
        <f>IF(A2934&lt;&gt;"",CONCATENATE(A2934,":",YEAR(B2934),IF(MONTH(B2934)&gt;9,MONTH(B2934),CONCATENATE(0,MONTH(B2934))),IF(DAY(B2934)&gt;9,DAY(B2934),CONCATENATE(0,DAY(B2934))),IF(HOUR(C2934)&gt;9,HOUR(C2934),CONCATENATE(0,HOUR(C2934))),IF(MINUTE(C2934)&gt;9,MINUTE(C2934),CONCATENATE(0,MINUTE(C2934))),":",VLOOKUP(F2934,'Valid Values - Results'!$D$4:$F$12,3,FALSE)),"")</f>
        <v/>
      </c>
      <c r="H2934" s="41"/>
      <c r="I2934" s="41"/>
      <c r="J2934" s="41"/>
      <c r="K2934" s="41"/>
      <c r="L2934" s="41"/>
      <c r="M2934" s="92"/>
      <c r="N2934" s="41"/>
      <c r="O2934" s="41"/>
      <c r="P2934" s="41"/>
      <c r="Q2934" s="41"/>
      <c r="R2934" s="41"/>
      <c r="S2934" s="41"/>
      <c r="T2934" s="41"/>
      <c r="U2934" s="47"/>
      <c r="V2934" s="49"/>
      <c r="W2934" s="41"/>
      <c r="X2934" s="41"/>
      <c r="Y2934" s="41"/>
      <c r="AA2934" s="37" t="str">
        <f>IF($I2934&lt;&gt;"",VLOOKUP($I2934,'Valid Values - Search'!$R$4:$T$4719,3,FALSE),"")</f>
        <v/>
      </c>
      <c r="AB2934" s="37" t="str">
        <f>IF($I2934&lt;&gt;"",VLOOKUP($I2934,'Valid Values - Search'!$R$4:$S$4719,2,FALSE),"")</f>
        <v/>
      </c>
      <c r="AC2934" s="38" t="str">
        <f t="shared" si="45"/>
        <v/>
      </c>
      <c r="AD2934" s="38"/>
    </row>
    <row r="2935" spans="1:30">
      <c r="A2935" s="46"/>
      <c r="B2935" s="47"/>
      <c r="C2935" s="49"/>
      <c r="D2935" s="41"/>
      <c r="E2935" s="41"/>
      <c r="F2935" s="41"/>
      <c r="G2935" s="50" t="str">
        <f>IF(A2935&lt;&gt;"",CONCATENATE(A2935,":",YEAR(B2935),IF(MONTH(B2935)&gt;9,MONTH(B2935),CONCATENATE(0,MONTH(B2935))),IF(DAY(B2935)&gt;9,DAY(B2935),CONCATENATE(0,DAY(B2935))),IF(HOUR(C2935)&gt;9,HOUR(C2935),CONCATENATE(0,HOUR(C2935))),IF(MINUTE(C2935)&gt;9,MINUTE(C2935),CONCATENATE(0,MINUTE(C2935))),":",VLOOKUP(F2935,'Valid Values - Results'!$D$4:$F$12,3,FALSE)),"")</f>
        <v/>
      </c>
      <c r="H2935" s="41"/>
      <c r="I2935" s="41"/>
      <c r="J2935" s="41"/>
      <c r="K2935" s="41"/>
      <c r="L2935" s="41"/>
      <c r="M2935" s="92"/>
      <c r="N2935" s="41"/>
      <c r="O2935" s="41"/>
      <c r="P2935" s="41"/>
      <c r="Q2935" s="41"/>
      <c r="R2935" s="41"/>
      <c r="S2935" s="41"/>
      <c r="T2935" s="41"/>
      <c r="U2935" s="47"/>
      <c r="V2935" s="49"/>
      <c r="W2935" s="41"/>
      <c r="X2935" s="41"/>
      <c r="Y2935" s="41"/>
      <c r="AA2935" s="37" t="str">
        <f>IF($I2935&lt;&gt;"",VLOOKUP($I2935,'Valid Values - Search'!$R$4:$T$4719,3,FALSE),"")</f>
        <v/>
      </c>
      <c r="AB2935" s="37" t="str">
        <f>IF($I2935&lt;&gt;"",VLOOKUP($I2935,'Valid Values - Search'!$R$4:$S$4719,2,FALSE),"")</f>
        <v/>
      </c>
      <c r="AC2935" s="38" t="str">
        <f t="shared" si="45"/>
        <v/>
      </c>
      <c r="AD2935" s="38"/>
    </row>
    <row r="2936" spans="1:30">
      <c r="A2936" s="46"/>
      <c r="B2936" s="47"/>
      <c r="C2936" s="49"/>
      <c r="D2936" s="41"/>
      <c r="E2936" s="41"/>
      <c r="F2936" s="41"/>
      <c r="G2936" s="50" t="str">
        <f>IF(A2936&lt;&gt;"",CONCATENATE(A2936,":",YEAR(B2936),IF(MONTH(B2936)&gt;9,MONTH(B2936),CONCATENATE(0,MONTH(B2936))),IF(DAY(B2936)&gt;9,DAY(B2936),CONCATENATE(0,DAY(B2936))),IF(HOUR(C2936)&gt;9,HOUR(C2936),CONCATENATE(0,HOUR(C2936))),IF(MINUTE(C2936)&gt;9,MINUTE(C2936),CONCATENATE(0,MINUTE(C2936))),":",VLOOKUP(F2936,'Valid Values - Results'!$D$4:$F$12,3,FALSE)),"")</f>
        <v/>
      </c>
      <c r="H2936" s="41"/>
      <c r="I2936" s="41"/>
      <c r="J2936" s="41"/>
      <c r="K2936" s="41"/>
      <c r="L2936" s="41"/>
      <c r="M2936" s="92"/>
      <c r="N2936" s="41"/>
      <c r="O2936" s="41"/>
      <c r="P2936" s="41"/>
      <c r="Q2936" s="41"/>
      <c r="R2936" s="41"/>
      <c r="S2936" s="41"/>
      <c r="T2936" s="41"/>
      <c r="U2936" s="47"/>
      <c r="V2936" s="49"/>
      <c r="W2936" s="41"/>
      <c r="X2936" s="41"/>
      <c r="Y2936" s="41"/>
      <c r="AA2936" s="37" t="str">
        <f>IF($I2936&lt;&gt;"",VLOOKUP($I2936,'Valid Values - Search'!$R$4:$T$4719,3,FALSE),"")</f>
        <v/>
      </c>
      <c r="AB2936" s="37" t="str">
        <f>IF($I2936&lt;&gt;"",VLOOKUP($I2936,'Valid Values - Search'!$R$4:$S$4719,2,FALSE),"")</f>
        <v/>
      </c>
      <c r="AC2936" s="38" t="str">
        <f t="shared" si="45"/>
        <v/>
      </c>
      <c r="AD2936" s="38"/>
    </row>
    <row r="2937" spans="1:30">
      <c r="A2937" s="46"/>
      <c r="B2937" s="47"/>
      <c r="C2937" s="49"/>
      <c r="D2937" s="41"/>
      <c r="E2937" s="41"/>
      <c r="F2937" s="41"/>
      <c r="G2937" s="50" t="str">
        <f>IF(A2937&lt;&gt;"",CONCATENATE(A2937,":",YEAR(B2937),IF(MONTH(B2937)&gt;9,MONTH(B2937),CONCATENATE(0,MONTH(B2937))),IF(DAY(B2937)&gt;9,DAY(B2937),CONCATENATE(0,DAY(B2937))),IF(HOUR(C2937)&gt;9,HOUR(C2937),CONCATENATE(0,HOUR(C2937))),IF(MINUTE(C2937)&gt;9,MINUTE(C2937),CONCATENATE(0,MINUTE(C2937))),":",VLOOKUP(F2937,'Valid Values - Results'!$D$4:$F$12,3,FALSE)),"")</f>
        <v/>
      </c>
      <c r="H2937" s="41"/>
      <c r="I2937" s="41"/>
      <c r="J2937" s="41"/>
      <c r="K2937" s="41"/>
      <c r="L2937" s="41"/>
      <c r="M2937" s="92"/>
      <c r="N2937" s="41"/>
      <c r="O2937" s="41"/>
      <c r="P2937" s="41"/>
      <c r="Q2937" s="41"/>
      <c r="R2937" s="41"/>
      <c r="S2937" s="41"/>
      <c r="T2937" s="41"/>
      <c r="U2937" s="47"/>
      <c r="V2937" s="49"/>
      <c r="W2937" s="41"/>
      <c r="X2937" s="41"/>
      <c r="Y2937" s="41"/>
      <c r="AA2937" s="37" t="str">
        <f>IF($I2937&lt;&gt;"",VLOOKUP($I2937,'Valid Values - Search'!$R$4:$T$4719,3,FALSE),"")</f>
        <v/>
      </c>
      <c r="AB2937" s="37" t="str">
        <f>IF($I2937&lt;&gt;"",VLOOKUP($I2937,'Valid Values - Search'!$R$4:$S$4719,2,FALSE),"")</f>
        <v/>
      </c>
      <c r="AC2937" s="38" t="str">
        <f t="shared" si="45"/>
        <v/>
      </c>
      <c r="AD2937" s="38"/>
    </row>
    <row r="2938" spans="1:30">
      <c r="A2938" s="46"/>
      <c r="B2938" s="47"/>
      <c r="C2938" s="49"/>
      <c r="D2938" s="41"/>
      <c r="E2938" s="41"/>
      <c r="F2938" s="41"/>
      <c r="G2938" s="50" t="str">
        <f>IF(A2938&lt;&gt;"",CONCATENATE(A2938,":",YEAR(B2938),IF(MONTH(B2938)&gt;9,MONTH(B2938),CONCATENATE(0,MONTH(B2938))),IF(DAY(B2938)&gt;9,DAY(B2938),CONCATENATE(0,DAY(B2938))),IF(HOUR(C2938)&gt;9,HOUR(C2938),CONCATENATE(0,HOUR(C2938))),IF(MINUTE(C2938)&gt;9,MINUTE(C2938),CONCATENATE(0,MINUTE(C2938))),":",VLOOKUP(F2938,'Valid Values - Results'!$D$4:$F$12,3,FALSE)),"")</f>
        <v/>
      </c>
      <c r="H2938" s="41"/>
      <c r="I2938" s="41"/>
      <c r="J2938" s="41"/>
      <c r="K2938" s="41"/>
      <c r="L2938" s="41"/>
      <c r="M2938" s="92"/>
      <c r="N2938" s="41"/>
      <c r="O2938" s="41"/>
      <c r="P2938" s="41"/>
      <c r="Q2938" s="41"/>
      <c r="R2938" s="41"/>
      <c r="S2938" s="41"/>
      <c r="T2938" s="41"/>
      <c r="U2938" s="47"/>
      <c r="V2938" s="49"/>
      <c r="W2938" s="41"/>
      <c r="X2938" s="41"/>
      <c r="Y2938" s="41"/>
      <c r="AA2938" s="37" t="str">
        <f>IF($I2938&lt;&gt;"",VLOOKUP($I2938,'Valid Values - Search'!$R$4:$T$4719,3,FALSE),"")</f>
        <v/>
      </c>
      <c r="AB2938" s="37" t="str">
        <f>IF($I2938&lt;&gt;"",VLOOKUP($I2938,'Valid Values - Search'!$R$4:$S$4719,2,FALSE),"")</f>
        <v/>
      </c>
      <c r="AC2938" s="38" t="str">
        <f t="shared" si="45"/>
        <v/>
      </c>
      <c r="AD2938" s="38"/>
    </row>
    <row r="2939" spans="1:30">
      <c r="A2939" s="46"/>
      <c r="B2939" s="47"/>
      <c r="C2939" s="49"/>
      <c r="D2939" s="41"/>
      <c r="E2939" s="41"/>
      <c r="F2939" s="41"/>
      <c r="G2939" s="50" t="str">
        <f>IF(A2939&lt;&gt;"",CONCATENATE(A2939,":",YEAR(B2939),IF(MONTH(B2939)&gt;9,MONTH(B2939),CONCATENATE(0,MONTH(B2939))),IF(DAY(B2939)&gt;9,DAY(B2939),CONCATENATE(0,DAY(B2939))),IF(HOUR(C2939)&gt;9,HOUR(C2939),CONCATENATE(0,HOUR(C2939))),IF(MINUTE(C2939)&gt;9,MINUTE(C2939),CONCATENATE(0,MINUTE(C2939))),":",VLOOKUP(F2939,'Valid Values - Results'!$D$4:$F$12,3,FALSE)),"")</f>
        <v/>
      </c>
      <c r="H2939" s="41"/>
      <c r="I2939" s="41"/>
      <c r="J2939" s="41"/>
      <c r="K2939" s="41"/>
      <c r="L2939" s="41"/>
      <c r="M2939" s="92"/>
      <c r="N2939" s="41"/>
      <c r="O2939" s="41"/>
      <c r="P2939" s="41"/>
      <c r="Q2939" s="41"/>
      <c r="R2939" s="41"/>
      <c r="S2939" s="41"/>
      <c r="T2939" s="41"/>
      <c r="U2939" s="47"/>
      <c r="V2939" s="49"/>
      <c r="W2939" s="41"/>
      <c r="X2939" s="41"/>
      <c r="Y2939" s="41"/>
      <c r="AA2939" s="37" t="str">
        <f>IF($I2939&lt;&gt;"",VLOOKUP($I2939,'Valid Values - Search'!$R$4:$T$4719,3,FALSE),"")</f>
        <v/>
      </c>
      <c r="AB2939" s="37" t="str">
        <f>IF($I2939&lt;&gt;"",VLOOKUP($I2939,'Valid Values - Search'!$R$4:$S$4719,2,FALSE),"")</f>
        <v/>
      </c>
      <c r="AC2939" s="38" t="str">
        <f t="shared" si="45"/>
        <v/>
      </c>
      <c r="AD2939" s="38"/>
    </row>
    <row r="2940" spans="1:30">
      <c r="A2940" s="46"/>
      <c r="B2940" s="47"/>
      <c r="C2940" s="49"/>
      <c r="D2940" s="41"/>
      <c r="E2940" s="41"/>
      <c r="F2940" s="41"/>
      <c r="G2940" s="50" t="str">
        <f>IF(A2940&lt;&gt;"",CONCATENATE(A2940,":",YEAR(B2940),IF(MONTH(B2940)&gt;9,MONTH(B2940),CONCATENATE(0,MONTH(B2940))),IF(DAY(B2940)&gt;9,DAY(B2940),CONCATENATE(0,DAY(B2940))),IF(HOUR(C2940)&gt;9,HOUR(C2940),CONCATENATE(0,HOUR(C2940))),IF(MINUTE(C2940)&gt;9,MINUTE(C2940),CONCATENATE(0,MINUTE(C2940))),":",VLOOKUP(F2940,'Valid Values - Results'!$D$4:$F$12,3,FALSE)),"")</f>
        <v/>
      </c>
      <c r="H2940" s="41"/>
      <c r="I2940" s="41"/>
      <c r="J2940" s="41"/>
      <c r="K2940" s="41"/>
      <c r="L2940" s="41"/>
      <c r="M2940" s="92"/>
      <c r="N2940" s="41"/>
      <c r="O2940" s="41"/>
      <c r="P2940" s="41"/>
      <c r="Q2940" s="41"/>
      <c r="R2940" s="41"/>
      <c r="S2940" s="41"/>
      <c r="T2940" s="41"/>
      <c r="U2940" s="47"/>
      <c r="V2940" s="49"/>
      <c r="W2940" s="41"/>
      <c r="X2940" s="41"/>
      <c r="Y2940" s="41"/>
      <c r="AA2940" s="37" t="str">
        <f>IF($I2940&lt;&gt;"",VLOOKUP($I2940,'Valid Values - Search'!$R$4:$T$4719,3,FALSE),"")</f>
        <v/>
      </c>
      <c r="AB2940" s="37" t="str">
        <f>IF($I2940&lt;&gt;"",VLOOKUP($I2940,'Valid Values - Search'!$R$4:$S$4719,2,FALSE),"")</f>
        <v/>
      </c>
      <c r="AC2940" s="38" t="str">
        <f t="shared" si="45"/>
        <v/>
      </c>
      <c r="AD2940" s="38"/>
    </row>
    <row r="2941" spans="1:30">
      <c r="A2941" s="46"/>
      <c r="B2941" s="47"/>
      <c r="C2941" s="49"/>
      <c r="D2941" s="41"/>
      <c r="E2941" s="41"/>
      <c r="F2941" s="41"/>
      <c r="G2941" s="50" t="str">
        <f>IF(A2941&lt;&gt;"",CONCATENATE(A2941,":",YEAR(B2941),IF(MONTH(B2941)&gt;9,MONTH(B2941),CONCATENATE(0,MONTH(B2941))),IF(DAY(B2941)&gt;9,DAY(B2941),CONCATENATE(0,DAY(B2941))),IF(HOUR(C2941)&gt;9,HOUR(C2941),CONCATENATE(0,HOUR(C2941))),IF(MINUTE(C2941)&gt;9,MINUTE(C2941),CONCATENATE(0,MINUTE(C2941))),":",VLOOKUP(F2941,'Valid Values - Results'!$D$4:$F$12,3,FALSE)),"")</f>
        <v/>
      </c>
      <c r="H2941" s="41"/>
      <c r="I2941" s="41"/>
      <c r="J2941" s="41"/>
      <c r="K2941" s="41"/>
      <c r="L2941" s="41"/>
      <c r="M2941" s="92"/>
      <c r="N2941" s="41"/>
      <c r="O2941" s="41"/>
      <c r="P2941" s="41"/>
      <c r="Q2941" s="41"/>
      <c r="R2941" s="41"/>
      <c r="S2941" s="41"/>
      <c r="T2941" s="41"/>
      <c r="U2941" s="47"/>
      <c r="V2941" s="49"/>
      <c r="W2941" s="41"/>
      <c r="X2941" s="41"/>
      <c r="Y2941" s="41"/>
      <c r="AA2941" s="37" t="str">
        <f>IF($I2941&lt;&gt;"",VLOOKUP($I2941,'Valid Values - Search'!$R$4:$T$4719,3,FALSE),"")</f>
        <v/>
      </c>
      <c r="AB2941" s="37" t="str">
        <f>IF($I2941&lt;&gt;"",VLOOKUP($I2941,'Valid Values - Search'!$R$4:$S$4719,2,FALSE),"")</f>
        <v/>
      </c>
      <c r="AC2941" s="38" t="str">
        <f t="shared" si="45"/>
        <v/>
      </c>
      <c r="AD2941" s="38"/>
    </row>
    <row r="2942" spans="1:30">
      <c r="A2942" s="46"/>
      <c r="B2942" s="47"/>
      <c r="C2942" s="49"/>
      <c r="D2942" s="41"/>
      <c r="E2942" s="41"/>
      <c r="F2942" s="41"/>
      <c r="G2942" s="50" t="str">
        <f>IF(A2942&lt;&gt;"",CONCATENATE(A2942,":",YEAR(B2942),IF(MONTH(B2942)&gt;9,MONTH(B2942),CONCATENATE(0,MONTH(B2942))),IF(DAY(B2942)&gt;9,DAY(B2942),CONCATENATE(0,DAY(B2942))),IF(HOUR(C2942)&gt;9,HOUR(C2942),CONCATENATE(0,HOUR(C2942))),IF(MINUTE(C2942)&gt;9,MINUTE(C2942),CONCATENATE(0,MINUTE(C2942))),":",VLOOKUP(F2942,'Valid Values - Results'!$D$4:$F$12,3,FALSE)),"")</f>
        <v/>
      </c>
      <c r="H2942" s="41"/>
      <c r="I2942" s="41"/>
      <c r="J2942" s="41"/>
      <c r="K2942" s="41"/>
      <c r="L2942" s="41"/>
      <c r="M2942" s="92"/>
      <c r="N2942" s="41"/>
      <c r="O2942" s="41"/>
      <c r="P2942" s="41"/>
      <c r="Q2942" s="41"/>
      <c r="R2942" s="41"/>
      <c r="S2942" s="41"/>
      <c r="T2942" s="41"/>
      <c r="U2942" s="47"/>
      <c r="V2942" s="49"/>
      <c r="W2942" s="41"/>
      <c r="X2942" s="41"/>
      <c r="Y2942" s="41"/>
      <c r="AA2942" s="37" t="str">
        <f>IF($I2942&lt;&gt;"",VLOOKUP($I2942,'Valid Values - Search'!$R$4:$T$4719,3,FALSE),"")</f>
        <v/>
      </c>
      <c r="AB2942" s="37" t="str">
        <f>IF($I2942&lt;&gt;"",VLOOKUP($I2942,'Valid Values - Search'!$R$4:$S$4719,2,FALSE),"")</f>
        <v/>
      </c>
      <c r="AC2942" s="38" t="str">
        <f t="shared" si="45"/>
        <v/>
      </c>
      <c r="AD2942" s="38"/>
    </row>
    <row r="2943" spans="1:30">
      <c r="A2943" s="46"/>
      <c r="B2943" s="47"/>
      <c r="C2943" s="49"/>
      <c r="D2943" s="41"/>
      <c r="E2943" s="41"/>
      <c r="F2943" s="41"/>
      <c r="G2943" s="50" t="str">
        <f>IF(A2943&lt;&gt;"",CONCATENATE(A2943,":",YEAR(B2943),IF(MONTH(B2943)&gt;9,MONTH(B2943),CONCATENATE(0,MONTH(B2943))),IF(DAY(B2943)&gt;9,DAY(B2943),CONCATENATE(0,DAY(B2943))),IF(HOUR(C2943)&gt;9,HOUR(C2943),CONCATENATE(0,HOUR(C2943))),IF(MINUTE(C2943)&gt;9,MINUTE(C2943),CONCATENATE(0,MINUTE(C2943))),":",VLOOKUP(F2943,'Valid Values - Results'!$D$4:$F$12,3,FALSE)),"")</f>
        <v/>
      </c>
      <c r="H2943" s="41"/>
      <c r="I2943" s="41"/>
      <c r="J2943" s="41"/>
      <c r="K2943" s="41"/>
      <c r="L2943" s="41"/>
      <c r="M2943" s="92"/>
      <c r="N2943" s="41"/>
      <c r="O2943" s="41"/>
      <c r="P2943" s="41"/>
      <c r="Q2943" s="41"/>
      <c r="R2943" s="41"/>
      <c r="S2943" s="41"/>
      <c r="T2943" s="41"/>
      <c r="U2943" s="47"/>
      <c r="V2943" s="49"/>
      <c r="W2943" s="41"/>
      <c r="X2943" s="41"/>
      <c r="Y2943" s="41"/>
      <c r="AA2943" s="37" t="str">
        <f>IF($I2943&lt;&gt;"",VLOOKUP($I2943,'Valid Values - Search'!$R$4:$T$4719,3,FALSE),"")</f>
        <v/>
      </c>
      <c r="AB2943" s="37" t="str">
        <f>IF($I2943&lt;&gt;"",VLOOKUP($I2943,'Valid Values - Search'!$R$4:$S$4719,2,FALSE),"")</f>
        <v/>
      </c>
      <c r="AC2943" s="38" t="str">
        <f t="shared" si="45"/>
        <v/>
      </c>
      <c r="AD2943" s="38"/>
    </row>
    <row r="2944" spans="1:30">
      <c r="A2944" s="46"/>
      <c r="B2944" s="47"/>
      <c r="C2944" s="49"/>
      <c r="D2944" s="41"/>
      <c r="E2944" s="41"/>
      <c r="F2944" s="41"/>
      <c r="G2944" s="50" t="str">
        <f>IF(A2944&lt;&gt;"",CONCATENATE(A2944,":",YEAR(B2944),IF(MONTH(B2944)&gt;9,MONTH(B2944),CONCATENATE(0,MONTH(B2944))),IF(DAY(B2944)&gt;9,DAY(B2944),CONCATENATE(0,DAY(B2944))),IF(HOUR(C2944)&gt;9,HOUR(C2944),CONCATENATE(0,HOUR(C2944))),IF(MINUTE(C2944)&gt;9,MINUTE(C2944),CONCATENATE(0,MINUTE(C2944))),":",VLOOKUP(F2944,'Valid Values - Results'!$D$4:$F$12,3,FALSE)),"")</f>
        <v/>
      </c>
      <c r="H2944" s="41"/>
      <c r="I2944" s="41"/>
      <c r="J2944" s="41"/>
      <c r="K2944" s="41"/>
      <c r="L2944" s="41"/>
      <c r="M2944" s="92"/>
      <c r="N2944" s="41"/>
      <c r="O2944" s="41"/>
      <c r="P2944" s="41"/>
      <c r="Q2944" s="41"/>
      <c r="R2944" s="41"/>
      <c r="S2944" s="41"/>
      <c r="T2944" s="41"/>
      <c r="U2944" s="47"/>
      <c r="V2944" s="49"/>
      <c r="W2944" s="41"/>
      <c r="X2944" s="41"/>
      <c r="Y2944" s="41"/>
      <c r="AA2944" s="37" t="str">
        <f>IF($I2944&lt;&gt;"",VLOOKUP($I2944,'Valid Values - Search'!$R$4:$T$4719,3,FALSE),"")</f>
        <v/>
      </c>
      <c r="AB2944" s="37" t="str">
        <f>IF($I2944&lt;&gt;"",VLOOKUP($I2944,'Valid Values - Search'!$R$4:$S$4719,2,FALSE),"")</f>
        <v/>
      </c>
      <c r="AC2944" s="38" t="str">
        <f t="shared" si="45"/>
        <v/>
      </c>
      <c r="AD2944" s="38"/>
    </row>
    <row r="2945" spans="1:30">
      <c r="A2945" s="46"/>
      <c r="B2945" s="47"/>
      <c r="C2945" s="49"/>
      <c r="D2945" s="41"/>
      <c r="E2945" s="41"/>
      <c r="F2945" s="41"/>
      <c r="G2945" s="50" t="str">
        <f>IF(A2945&lt;&gt;"",CONCATENATE(A2945,":",YEAR(B2945),IF(MONTH(B2945)&gt;9,MONTH(B2945),CONCATENATE(0,MONTH(B2945))),IF(DAY(B2945)&gt;9,DAY(B2945),CONCATENATE(0,DAY(B2945))),IF(HOUR(C2945)&gt;9,HOUR(C2945),CONCATENATE(0,HOUR(C2945))),IF(MINUTE(C2945)&gt;9,MINUTE(C2945),CONCATENATE(0,MINUTE(C2945))),":",VLOOKUP(F2945,'Valid Values - Results'!$D$4:$F$12,3,FALSE)),"")</f>
        <v/>
      </c>
      <c r="H2945" s="41"/>
      <c r="I2945" s="41"/>
      <c r="J2945" s="41"/>
      <c r="K2945" s="41"/>
      <c r="L2945" s="41"/>
      <c r="M2945" s="92"/>
      <c r="N2945" s="41"/>
      <c r="O2945" s="41"/>
      <c r="P2945" s="41"/>
      <c r="Q2945" s="41"/>
      <c r="R2945" s="41"/>
      <c r="S2945" s="41"/>
      <c r="T2945" s="41"/>
      <c r="U2945" s="47"/>
      <c r="V2945" s="49"/>
      <c r="W2945" s="41"/>
      <c r="X2945" s="41"/>
      <c r="Y2945" s="41"/>
      <c r="AA2945" s="37" t="str">
        <f>IF($I2945&lt;&gt;"",VLOOKUP($I2945,'Valid Values - Search'!$R$4:$T$4719,3,FALSE),"")</f>
        <v/>
      </c>
      <c r="AB2945" s="37" t="str">
        <f>IF($I2945&lt;&gt;"",VLOOKUP($I2945,'Valid Values - Search'!$R$4:$S$4719,2,FALSE),"")</f>
        <v/>
      </c>
      <c r="AC2945" s="38" t="str">
        <f t="shared" si="45"/>
        <v/>
      </c>
      <c r="AD2945" s="38"/>
    </row>
    <row r="2946" spans="1:30">
      <c r="A2946" s="46"/>
      <c r="B2946" s="47"/>
      <c r="C2946" s="49"/>
      <c r="D2946" s="41"/>
      <c r="E2946" s="41"/>
      <c r="F2946" s="41"/>
      <c r="G2946" s="50" t="str">
        <f>IF(A2946&lt;&gt;"",CONCATENATE(A2946,":",YEAR(B2946),IF(MONTH(B2946)&gt;9,MONTH(B2946),CONCATENATE(0,MONTH(B2946))),IF(DAY(B2946)&gt;9,DAY(B2946),CONCATENATE(0,DAY(B2946))),IF(HOUR(C2946)&gt;9,HOUR(C2946),CONCATENATE(0,HOUR(C2946))),IF(MINUTE(C2946)&gt;9,MINUTE(C2946),CONCATENATE(0,MINUTE(C2946))),":",VLOOKUP(F2946,'Valid Values - Results'!$D$4:$F$12,3,FALSE)),"")</f>
        <v/>
      </c>
      <c r="H2946" s="41"/>
      <c r="I2946" s="41"/>
      <c r="J2946" s="41"/>
      <c r="K2946" s="41"/>
      <c r="L2946" s="41"/>
      <c r="M2946" s="92"/>
      <c r="N2946" s="41"/>
      <c r="O2946" s="41"/>
      <c r="P2946" s="41"/>
      <c r="Q2946" s="41"/>
      <c r="R2946" s="41"/>
      <c r="S2946" s="41"/>
      <c r="T2946" s="41"/>
      <c r="U2946" s="47"/>
      <c r="V2946" s="49"/>
      <c r="W2946" s="41"/>
      <c r="X2946" s="41"/>
      <c r="Y2946" s="41"/>
      <c r="AA2946" s="37" t="str">
        <f>IF($I2946&lt;&gt;"",VLOOKUP($I2946,'Valid Values - Search'!$R$4:$T$4719,3,FALSE),"")</f>
        <v/>
      </c>
      <c r="AB2946" s="37" t="str">
        <f>IF($I2946&lt;&gt;"",VLOOKUP($I2946,'Valid Values - Search'!$R$4:$S$4719,2,FALSE),"")</f>
        <v/>
      </c>
      <c r="AC2946" s="38" t="str">
        <f t="shared" ref="AC2946:AC3009" si="46">IF($V2946&lt;&gt;"",$D2946,"")</f>
        <v/>
      </c>
      <c r="AD2946" s="38"/>
    </row>
    <row r="2947" spans="1:30">
      <c r="A2947" s="46"/>
      <c r="B2947" s="47"/>
      <c r="C2947" s="49"/>
      <c r="D2947" s="41"/>
      <c r="E2947" s="41"/>
      <c r="F2947" s="41"/>
      <c r="G2947" s="50" t="str">
        <f>IF(A2947&lt;&gt;"",CONCATENATE(A2947,":",YEAR(B2947),IF(MONTH(B2947)&gt;9,MONTH(B2947),CONCATENATE(0,MONTH(B2947))),IF(DAY(B2947)&gt;9,DAY(B2947),CONCATENATE(0,DAY(B2947))),IF(HOUR(C2947)&gt;9,HOUR(C2947),CONCATENATE(0,HOUR(C2947))),IF(MINUTE(C2947)&gt;9,MINUTE(C2947),CONCATENATE(0,MINUTE(C2947))),":",VLOOKUP(F2947,'Valid Values - Results'!$D$4:$F$12,3,FALSE)),"")</f>
        <v/>
      </c>
      <c r="H2947" s="41"/>
      <c r="I2947" s="41"/>
      <c r="J2947" s="41"/>
      <c r="K2947" s="41"/>
      <c r="L2947" s="41"/>
      <c r="M2947" s="92"/>
      <c r="N2947" s="41"/>
      <c r="O2947" s="41"/>
      <c r="P2947" s="41"/>
      <c r="Q2947" s="41"/>
      <c r="R2947" s="41"/>
      <c r="S2947" s="41"/>
      <c r="T2947" s="41"/>
      <c r="U2947" s="47"/>
      <c r="V2947" s="49"/>
      <c r="W2947" s="41"/>
      <c r="X2947" s="41"/>
      <c r="Y2947" s="41"/>
      <c r="AA2947" s="37" t="str">
        <f>IF($I2947&lt;&gt;"",VLOOKUP($I2947,'Valid Values - Search'!$R$4:$T$4719,3,FALSE),"")</f>
        <v/>
      </c>
      <c r="AB2947" s="37" t="str">
        <f>IF($I2947&lt;&gt;"",VLOOKUP($I2947,'Valid Values - Search'!$R$4:$S$4719,2,FALSE),"")</f>
        <v/>
      </c>
      <c r="AC2947" s="38" t="str">
        <f t="shared" si="46"/>
        <v/>
      </c>
      <c r="AD2947" s="38"/>
    </row>
    <row r="2948" spans="1:30">
      <c r="A2948" s="46"/>
      <c r="B2948" s="47"/>
      <c r="C2948" s="49"/>
      <c r="D2948" s="41"/>
      <c r="E2948" s="41"/>
      <c r="F2948" s="41"/>
      <c r="G2948" s="50" t="str">
        <f>IF(A2948&lt;&gt;"",CONCATENATE(A2948,":",YEAR(B2948),IF(MONTH(B2948)&gt;9,MONTH(B2948),CONCATENATE(0,MONTH(B2948))),IF(DAY(B2948)&gt;9,DAY(B2948),CONCATENATE(0,DAY(B2948))),IF(HOUR(C2948)&gt;9,HOUR(C2948),CONCATENATE(0,HOUR(C2948))),IF(MINUTE(C2948)&gt;9,MINUTE(C2948),CONCATENATE(0,MINUTE(C2948))),":",VLOOKUP(F2948,'Valid Values - Results'!$D$4:$F$12,3,FALSE)),"")</f>
        <v/>
      </c>
      <c r="H2948" s="41"/>
      <c r="I2948" s="41"/>
      <c r="J2948" s="41"/>
      <c r="K2948" s="41"/>
      <c r="L2948" s="41"/>
      <c r="M2948" s="92"/>
      <c r="N2948" s="41"/>
      <c r="O2948" s="41"/>
      <c r="P2948" s="41"/>
      <c r="Q2948" s="41"/>
      <c r="R2948" s="41"/>
      <c r="S2948" s="41"/>
      <c r="T2948" s="41"/>
      <c r="U2948" s="47"/>
      <c r="V2948" s="49"/>
      <c r="W2948" s="41"/>
      <c r="X2948" s="41"/>
      <c r="Y2948" s="41"/>
      <c r="AA2948" s="37" t="str">
        <f>IF($I2948&lt;&gt;"",VLOOKUP($I2948,'Valid Values - Search'!$R$4:$T$4719,3,FALSE),"")</f>
        <v/>
      </c>
      <c r="AB2948" s="37" t="str">
        <f>IF($I2948&lt;&gt;"",VLOOKUP($I2948,'Valid Values - Search'!$R$4:$S$4719,2,FALSE),"")</f>
        <v/>
      </c>
      <c r="AC2948" s="38" t="str">
        <f t="shared" si="46"/>
        <v/>
      </c>
      <c r="AD2948" s="38"/>
    </row>
    <row r="2949" spans="1:30">
      <c r="A2949" s="46"/>
      <c r="B2949" s="47"/>
      <c r="C2949" s="49"/>
      <c r="D2949" s="41"/>
      <c r="E2949" s="41"/>
      <c r="F2949" s="41"/>
      <c r="G2949" s="50" t="str">
        <f>IF(A2949&lt;&gt;"",CONCATENATE(A2949,":",YEAR(B2949),IF(MONTH(B2949)&gt;9,MONTH(B2949),CONCATENATE(0,MONTH(B2949))),IF(DAY(B2949)&gt;9,DAY(B2949),CONCATENATE(0,DAY(B2949))),IF(HOUR(C2949)&gt;9,HOUR(C2949),CONCATENATE(0,HOUR(C2949))),IF(MINUTE(C2949)&gt;9,MINUTE(C2949),CONCATENATE(0,MINUTE(C2949))),":",VLOOKUP(F2949,'Valid Values - Results'!$D$4:$F$12,3,FALSE)),"")</f>
        <v/>
      </c>
      <c r="H2949" s="41"/>
      <c r="I2949" s="41"/>
      <c r="J2949" s="41"/>
      <c r="K2949" s="41"/>
      <c r="L2949" s="41"/>
      <c r="M2949" s="92"/>
      <c r="N2949" s="41"/>
      <c r="O2949" s="41"/>
      <c r="P2949" s="41"/>
      <c r="Q2949" s="41"/>
      <c r="R2949" s="41"/>
      <c r="S2949" s="41"/>
      <c r="T2949" s="41"/>
      <c r="U2949" s="47"/>
      <c r="V2949" s="49"/>
      <c r="W2949" s="41"/>
      <c r="X2949" s="41"/>
      <c r="Y2949" s="41"/>
      <c r="AA2949" s="37" t="str">
        <f>IF($I2949&lt;&gt;"",VLOOKUP($I2949,'Valid Values - Search'!$R$4:$T$4719,3,FALSE),"")</f>
        <v/>
      </c>
      <c r="AB2949" s="37" t="str">
        <f>IF($I2949&lt;&gt;"",VLOOKUP($I2949,'Valid Values - Search'!$R$4:$S$4719,2,FALSE),"")</f>
        <v/>
      </c>
      <c r="AC2949" s="38" t="str">
        <f t="shared" si="46"/>
        <v/>
      </c>
      <c r="AD2949" s="38"/>
    </row>
    <row r="2950" spans="1:30">
      <c r="A2950" s="46"/>
      <c r="B2950" s="47"/>
      <c r="C2950" s="49"/>
      <c r="D2950" s="41"/>
      <c r="E2950" s="41"/>
      <c r="F2950" s="41"/>
      <c r="G2950" s="50" t="str">
        <f>IF(A2950&lt;&gt;"",CONCATENATE(A2950,":",YEAR(B2950),IF(MONTH(B2950)&gt;9,MONTH(B2950),CONCATENATE(0,MONTH(B2950))),IF(DAY(B2950)&gt;9,DAY(B2950),CONCATENATE(0,DAY(B2950))),IF(HOUR(C2950)&gt;9,HOUR(C2950),CONCATENATE(0,HOUR(C2950))),IF(MINUTE(C2950)&gt;9,MINUTE(C2950),CONCATENATE(0,MINUTE(C2950))),":",VLOOKUP(F2950,'Valid Values - Results'!$D$4:$F$12,3,FALSE)),"")</f>
        <v/>
      </c>
      <c r="H2950" s="41"/>
      <c r="I2950" s="41"/>
      <c r="J2950" s="41"/>
      <c r="K2950" s="41"/>
      <c r="L2950" s="41"/>
      <c r="M2950" s="92"/>
      <c r="N2950" s="41"/>
      <c r="O2950" s="41"/>
      <c r="P2950" s="41"/>
      <c r="Q2950" s="41"/>
      <c r="R2950" s="41"/>
      <c r="S2950" s="41"/>
      <c r="T2950" s="41"/>
      <c r="U2950" s="47"/>
      <c r="V2950" s="49"/>
      <c r="W2950" s="41"/>
      <c r="X2950" s="41"/>
      <c r="Y2950" s="41"/>
      <c r="AA2950" s="37" t="str">
        <f>IF($I2950&lt;&gt;"",VLOOKUP($I2950,'Valid Values - Search'!$R$4:$T$4719,3,FALSE),"")</f>
        <v/>
      </c>
      <c r="AB2950" s="37" t="str">
        <f>IF($I2950&lt;&gt;"",VLOOKUP($I2950,'Valid Values - Search'!$R$4:$S$4719,2,FALSE),"")</f>
        <v/>
      </c>
      <c r="AC2950" s="38" t="str">
        <f t="shared" si="46"/>
        <v/>
      </c>
      <c r="AD2950" s="38"/>
    </row>
    <row r="2951" spans="1:30">
      <c r="A2951" s="46"/>
      <c r="B2951" s="47"/>
      <c r="C2951" s="49"/>
      <c r="D2951" s="41"/>
      <c r="E2951" s="41"/>
      <c r="F2951" s="41"/>
      <c r="G2951" s="50" t="str">
        <f>IF(A2951&lt;&gt;"",CONCATENATE(A2951,":",YEAR(B2951),IF(MONTH(B2951)&gt;9,MONTH(B2951),CONCATENATE(0,MONTH(B2951))),IF(DAY(B2951)&gt;9,DAY(B2951),CONCATENATE(0,DAY(B2951))),IF(HOUR(C2951)&gt;9,HOUR(C2951),CONCATENATE(0,HOUR(C2951))),IF(MINUTE(C2951)&gt;9,MINUTE(C2951),CONCATENATE(0,MINUTE(C2951))),":",VLOOKUP(F2951,'Valid Values - Results'!$D$4:$F$12,3,FALSE)),"")</f>
        <v/>
      </c>
      <c r="H2951" s="41"/>
      <c r="I2951" s="41"/>
      <c r="J2951" s="41"/>
      <c r="K2951" s="41"/>
      <c r="L2951" s="41"/>
      <c r="M2951" s="92"/>
      <c r="N2951" s="41"/>
      <c r="O2951" s="41"/>
      <c r="P2951" s="41"/>
      <c r="Q2951" s="41"/>
      <c r="R2951" s="41"/>
      <c r="S2951" s="41"/>
      <c r="T2951" s="41"/>
      <c r="U2951" s="47"/>
      <c r="V2951" s="49"/>
      <c r="W2951" s="41"/>
      <c r="X2951" s="41"/>
      <c r="Y2951" s="41"/>
      <c r="AA2951" s="37" t="str">
        <f>IF($I2951&lt;&gt;"",VLOOKUP($I2951,'Valid Values - Search'!$R$4:$T$4719,3,FALSE),"")</f>
        <v/>
      </c>
      <c r="AB2951" s="37" t="str">
        <f>IF($I2951&lt;&gt;"",VLOOKUP($I2951,'Valid Values - Search'!$R$4:$S$4719,2,FALSE),"")</f>
        <v/>
      </c>
      <c r="AC2951" s="38" t="str">
        <f t="shared" si="46"/>
        <v/>
      </c>
      <c r="AD2951" s="38"/>
    </row>
    <row r="2952" spans="1:30">
      <c r="A2952" s="46"/>
      <c r="B2952" s="47"/>
      <c r="C2952" s="49"/>
      <c r="D2952" s="41"/>
      <c r="E2952" s="41"/>
      <c r="F2952" s="41"/>
      <c r="G2952" s="50" t="str">
        <f>IF(A2952&lt;&gt;"",CONCATENATE(A2952,":",YEAR(B2952),IF(MONTH(B2952)&gt;9,MONTH(B2952),CONCATENATE(0,MONTH(B2952))),IF(DAY(B2952)&gt;9,DAY(B2952),CONCATENATE(0,DAY(B2952))),IF(HOUR(C2952)&gt;9,HOUR(C2952),CONCATENATE(0,HOUR(C2952))),IF(MINUTE(C2952)&gt;9,MINUTE(C2952),CONCATENATE(0,MINUTE(C2952))),":",VLOOKUP(F2952,'Valid Values - Results'!$D$4:$F$12,3,FALSE)),"")</f>
        <v/>
      </c>
      <c r="H2952" s="41"/>
      <c r="I2952" s="41"/>
      <c r="J2952" s="41"/>
      <c r="K2952" s="41"/>
      <c r="L2952" s="41"/>
      <c r="M2952" s="92"/>
      <c r="N2952" s="41"/>
      <c r="O2952" s="41"/>
      <c r="P2952" s="41"/>
      <c r="Q2952" s="41"/>
      <c r="R2952" s="41"/>
      <c r="S2952" s="41"/>
      <c r="T2952" s="41"/>
      <c r="U2952" s="47"/>
      <c r="V2952" s="49"/>
      <c r="W2952" s="41"/>
      <c r="X2952" s="41"/>
      <c r="Y2952" s="41"/>
      <c r="AA2952" s="37" t="str">
        <f>IF($I2952&lt;&gt;"",VLOOKUP($I2952,'Valid Values - Search'!$R$4:$T$4719,3,FALSE),"")</f>
        <v/>
      </c>
      <c r="AB2952" s="37" t="str">
        <f>IF($I2952&lt;&gt;"",VLOOKUP($I2952,'Valid Values - Search'!$R$4:$S$4719,2,FALSE),"")</f>
        <v/>
      </c>
      <c r="AC2952" s="38" t="str">
        <f t="shared" si="46"/>
        <v/>
      </c>
      <c r="AD2952" s="38"/>
    </row>
    <row r="2953" spans="1:30">
      <c r="A2953" s="46"/>
      <c r="B2953" s="47"/>
      <c r="C2953" s="49"/>
      <c r="D2953" s="41"/>
      <c r="E2953" s="41"/>
      <c r="F2953" s="41"/>
      <c r="G2953" s="50" t="str">
        <f>IF(A2953&lt;&gt;"",CONCATENATE(A2953,":",YEAR(B2953),IF(MONTH(B2953)&gt;9,MONTH(B2953),CONCATENATE(0,MONTH(B2953))),IF(DAY(B2953)&gt;9,DAY(B2953),CONCATENATE(0,DAY(B2953))),IF(HOUR(C2953)&gt;9,HOUR(C2953),CONCATENATE(0,HOUR(C2953))),IF(MINUTE(C2953)&gt;9,MINUTE(C2953),CONCATENATE(0,MINUTE(C2953))),":",VLOOKUP(F2953,'Valid Values - Results'!$D$4:$F$12,3,FALSE)),"")</f>
        <v/>
      </c>
      <c r="H2953" s="41"/>
      <c r="I2953" s="41"/>
      <c r="J2953" s="41"/>
      <c r="K2953" s="41"/>
      <c r="L2953" s="41"/>
      <c r="M2953" s="92"/>
      <c r="N2953" s="41"/>
      <c r="O2953" s="41"/>
      <c r="P2953" s="41"/>
      <c r="Q2953" s="41"/>
      <c r="R2953" s="41"/>
      <c r="S2953" s="41"/>
      <c r="T2953" s="41"/>
      <c r="U2953" s="47"/>
      <c r="V2953" s="49"/>
      <c r="W2953" s="41"/>
      <c r="X2953" s="41"/>
      <c r="Y2953" s="41"/>
      <c r="AA2953" s="37" t="str">
        <f>IF($I2953&lt;&gt;"",VLOOKUP($I2953,'Valid Values - Search'!$R$4:$T$4719,3,FALSE),"")</f>
        <v/>
      </c>
      <c r="AB2953" s="37" t="str">
        <f>IF($I2953&lt;&gt;"",VLOOKUP($I2953,'Valid Values - Search'!$R$4:$S$4719,2,FALSE),"")</f>
        <v/>
      </c>
      <c r="AC2953" s="38" t="str">
        <f t="shared" si="46"/>
        <v/>
      </c>
      <c r="AD2953" s="38"/>
    </row>
    <row r="2954" spans="1:30">
      <c r="A2954" s="46"/>
      <c r="B2954" s="47"/>
      <c r="C2954" s="49"/>
      <c r="D2954" s="41"/>
      <c r="E2954" s="41"/>
      <c r="F2954" s="41"/>
      <c r="G2954" s="50" t="str">
        <f>IF(A2954&lt;&gt;"",CONCATENATE(A2954,":",YEAR(B2954),IF(MONTH(B2954)&gt;9,MONTH(B2954),CONCATENATE(0,MONTH(B2954))),IF(DAY(B2954)&gt;9,DAY(B2954),CONCATENATE(0,DAY(B2954))),IF(HOUR(C2954)&gt;9,HOUR(C2954),CONCATENATE(0,HOUR(C2954))),IF(MINUTE(C2954)&gt;9,MINUTE(C2954),CONCATENATE(0,MINUTE(C2954))),":",VLOOKUP(F2954,'Valid Values - Results'!$D$4:$F$12,3,FALSE)),"")</f>
        <v/>
      </c>
      <c r="H2954" s="41"/>
      <c r="I2954" s="41"/>
      <c r="J2954" s="41"/>
      <c r="K2954" s="41"/>
      <c r="L2954" s="41"/>
      <c r="M2954" s="92"/>
      <c r="N2954" s="41"/>
      <c r="O2954" s="41"/>
      <c r="P2954" s="41"/>
      <c r="Q2954" s="41"/>
      <c r="R2954" s="41"/>
      <c r="S2954" s="41"/>
      <c r="T2954" s="41"/>
      <c r="U2954" s="47"/>
      <c r="V2954" s="49"/>
      <c r="W2954" s="41"/>
      <c r="X2954" s="41"/>
      <c r="Y2954" s="41"/>
      <c r="AA2954" s="37" t="str">
        <f>IF($I2954&lt;&gt;"",VLOOKUP($I2954,'Valid Values - Search'!$R$4:$T$4719,3,FALSE),"")</f>
        <v/>
      </c>
      <c r="AB2954" s="37" t="str">
        <f>IF($I2954&lt;&gt;"",VLOOKUP($I2954,'Valid Values - Search'!$R$4:$S$4719,2,FALSE),"")</f>
        <v/>
      </c>
      <c r="AC2954" s="38" t="str">
        <f t="shared" si="46"/>
        <v/>
      </c>
      <c r="AD2954" s="38"/>
    </row>
    <row r="2955" spans="1:30">
      <c r="A2955" s="46"/>
      <c r="B2955" s="47"/>
      <c r="C2955" s="49"/>
      <c r="D2955" s="41"/>
      <c r="E2955" s="41"/>
      <c r="F2955" s="41"/>
      <c r="G2955" s="50" t="str">
        <f>IF(A2955&lt;&gt;"",CONCATENATE(A2955,":",YEAR(B2955),IF(MONTH(B2955)&gt;9,MONTH(B2955),CONCATENATE(0,MONTH(B2955))),IF(DAY(B2955)&gt;9,DAY(B2955),CONCATENATE(0,DAY(B2955))),IF(HOUR(C2955)&gt;9,HOUR(C2955),CONCATENATE(0,HOUR(C2955))),IF(MINUTE(C2955)&gt;9,MINUTE(C2955),CONCATENATE(0,MINUTE(C2955))),":",VLOOKUP(F2955,'Valid Values - Results'!$D$4:$F$12,3,FALSE)),"")</f>
        <v/>
      </c>
      <c r="H2955" s="41"/>
      <c r="I2955" s="41"/>
      <c r="J2955" s="41"/>
      <c r="K2955" s="41"/>
      <c r="L2955" s="41"/>
      <c r="M2955" s="92"/>
      <c r="N2955" s="41"/>
      <c r="O2955" s="41"/>
      <c r="P2955" s="41"/>
      <c r="Q2955" s="41"/>
      <c r="R2955" s="41"/>
      <c r="S2955" s="41"/>
      <c r="T2955" s="41"/>
      <c r="U2955" s="47"/>
      <c r="V2955" s="49"/>
      <c r="W2955" s="41"/>
      <c r="X2955" s="41"/>
      <c r="Y2955" s="41"/>
      <c r="AA2955" s="37" t="str">
        <f>IF($I2955&lt;&gt;"",VLOOKUP($I2955,'Valid Values - Search'!$R$4:$T$4719,3,FALSE),"")</f>
        <v/>
      </c>
      <c r="AB2955" s="37" t="str">
        <f>IF($I2955&lt;&gt;"",VLOOKUP($I2955,'Valid Values - Search'!$R$4:$S$4719,2,FALSE),"")</f>
        <v/>
      </c>
      <c r="AC2955" s="38" t="str">
        <f t="shared" si="46"/>
        <v/>
      </c>
      <c r="AD2955" s="38"/>
    </row>
    <row r="2956" spans="1:30">
      <c r="A2956" s="46"/>
      <c r="B2956" s="47"/>
      <c r="C2956" s="49"/>
      <c r="D2956" s="41"/>
      <c r="E2956" s="41"/>
      <c r="F2956" s="41"/>
      <c r="G2956" s="50" t="str">
        <f>IF(A2956&lt;&gt;"",CONCATENATE(A2956,":",YEAR(B2956),IF(MONTH(B2956)&gt;9,MONTH(B2956),CONCATENATE(0,MONTH(B2956))),IF(DAY(B2956)&gt;9,DAY(B2956),CONCATENATE(0,DAY(B2956))),IF(HOUR(C2956)&gt;9,HOUR(C2956),CONCATENATE(0,HOUR(C2956))),IF(MINUTE(C2956)&gt;9,MINUTE(C2956),CONCATENATE(0,MINUTE(C2956))),":",VLOOKUP(F2956,'Valid Values - Results'!$D$4:$F$12,3,FALSE)),"")</f>
        <v/>
      </c>
      <c r="H2956" s="41"/>
      <c r="I2956" s="41"/>
      <c r="J2956" s="41"/>
      <c r="K2956" s="41"/>
      <c r="L2956" s="41"/>
      <c r="M2956" s="92"/>
      <c r="N2956" s="41"/>
      <c r="O2956" s="41"/>
      <c r="P2956" s="41"/>
      <c r="Q2956" s="41"/>
      <c r="R2956" s="41"/>
      <c r="S2956" s="41"/>
      <c r="T2956" s="41"/>
      <c r="U2956" s="47"/>
      <c r="V2956" s="49"/>
      <c r="W2956" s="41"/>
      <c r="X2956" s="41"/>
      <c r="Y2956" s="41"/>
      <c r="AA2956" s="37" t="str">
        <f>IF($I2956&lt;&gt;"",VLOOKUP($I2956,'Valid Values - Search'!$R$4:$T$4719,3,FALSE),"")</f>
        <v/>
      </c>
      <c r="AB2956" s="37" t="str">
        <f>IF($I2956&lt;&gt;"",VLOOKUP($I2956,'Valid Values - Search'!$R$4:$S$4719,2,FALSE),"")</f>
        <v/>
      </c>
      <c r="AC2956" s="38" t="str">
        <f t="shared" si="46"/>
        <v/>
      </c>
      <c r="AD2956" s="38"/>
    </row>
    <row r="2957" spans="1:30">
      <c r="A2957" s="46"/>
      <c r="B2957" s="47"/>
      <c r="C2957" s="49"/>
      <c r="D2957" s="41"/>
      <c r="E2957" s="41"/>
      <c r="F2957" s="41"/>
      <c r="G2957" s="50" t="str">
        <f>IF(A2957&lt;&gt;"",CONCATENATE(A2957,":",YEAR(B2957),IF(MONTH(B2957)&gt;9,MONTH(B2957),CONCATENATE(0,MONTH(B2957))),IF(DAY(B2957)&gt;9,DAY(B2957),CONCATENATE(0,DAY(B2957))),IF(HOUR(C2957)&gt;9,HOUR(C2957),CONCATENATE(0,HOUR(C2957))),IF(MINUTE(C2957)&gt;9,MINUTE(C2957),CONCATENATE(0,MINUTE(C2957))),":",VLOOKUP(F2957,'Valid Values - Results'!$D$4:$F$12,3,FALSE)),"")</f>
        <v/>
      </c>
      <c r="H2957" s="41"/>
      <c r="I2957" s="41"/>
      <c r="J2957" s="41"/>
      <c r="K2957" s="41"/>
      <c r="L2957" s="41"/>
      <c r="M2957" s="92"/>
      <c r="N2957" s="41"/>
      <c r="O2957" s="41"/>
      <c r="P2957" s="41"/>
      <c r="Q2957" s="41"/>
      <c r="R2957" s="41"/>
      <c r="S2957" s="41"/>
      <c r="T2957" s="41"/>
      <c r="U2957" s="47"/>
      <c r="V2957" s="49"/>
      <c r="W2957" s="41"/>
      <c r="X2957" s="41"/>
      <c r="Y2957" s="41"/>
      <c r="AA2957" s="37" t="str">
        <f>IF($I2957&lt;&gt;"",VLOOKUP($I2957,'Valid Values - Search'!$R$4:$T$4719,3,FALSE),"")</f>
        <v/>
      </c>
      <c r="AB2957" s="37" t="str">
        <f>IF($I2957&lt;&gt;"",VLOOKUP($I2957,'Valid Values - Search'!$R$4:$S$4719,2,FALSE),"")</f>
        <v/>
      </c>
      <c r="AC2957" s="38" t="str">
        <f t="shared" si="46"/>
        <v/>
      </c>
      <c r="AD2957" s="38"/>
    </row>
    <row r="2958" spans="1:30">
      <c r="A2958" s="46"/>
      <c r="B2958" s="47"/>
      <c r="C2958" s="49"/>
      <c r="D2958" s="41"/>
      <c r="E2958" s="41"/>
      <c r="F2958" s="41"/>
      <c r="G2958" s="50" t="str">
        <f>IF(A2958&lt;&gt;"",CONCATENATE(A2958,":",YEAR(B2958),IF(MONTH(B2958)&gt;9,MONTH(B2958),CONCATENATE(0,MONTH(B2958))),IF(DAY(B2958)&gt;9,DAY(B2958),CONCATENATE(0,DAY(B2958))),IF(HOUR(C2958)&gt;9,HOUR(C2958),CONCATENATE(0,HOUR(C2958))),IF(MINUTE(C2958)&gt;9,MINUTE(C2958),CONCATENATE(0,MINUTE(C2958))),":",VLOOKUP(F2958,'Valid Values - Results'!$D$4:$F$12,3,FALSE)),"")</f>
        <v/>
      </c>
      <c r="H2958" s="41"/>
      <c r="I2958" s="41"/>
      <c r="J2958" s="41"/>
      <c r="K2958" s="41"/>
      <c r="L2958" s="41"/>
      <c r="M2958" s="92"/>
      <c r="N2958" s="41"/>
      <c r="O2958" s="41"/>
      <c r="P2958" s="41"/>
      <c r="Q2958" s="41"/>
      <c r="R2958" s="41"/>
      <c r="S2958" s="41"/>
      <c r="T2958" s="41"/>
      <c r="U2958" s="47"/>
      <c r="V2958" s="49"/>
      <c r="W2958" s="41"/>
      <c r="X2958" s="41"/>
      <c r="Y2958" s="41"/>
      <c r="AA2958" s="37" t="str">
        <f>IF($I2958&lt;&gt;"",VLOOKUP($I2958,'Valid Values - Search'!$R$4:$T$4719,3,FALSE),"")</f>
        <v/>
      </c>
      <c r="AB2958" s="37" t="str">
        <f>IF($I2958&lt;&gt;"",VLOOKUP($I2958,'Valid Values - Search'!$R$4:$S$4719,2,FALSE),"")</f>
        <v/>
      </c>
      <c r="AC2958" s="38" t="str">
        <f t="shared" si="46"/>
        <v/>
      </c>
      <c r="AD2958" s="38"/>
    </row>
    <row r="2959" spans="1:30">
      <c r="A2959" s="46"/>
      <c r="B2959" s="47"/>
      <c r="C2959" s="49"/>
      <c r="D2959" s="41"/>
      <c r="E2959" s="41"/>
      <c r="F2959" s="41"/>
      <c r="G2959" s="50" t="str">
        <f>IF(A2959&lt;&gt;"",CONCATENATE(A2959,":",YEAR(B2959),IF(MONTH(B2959)&gt;9,MONTH(B2959),CONCATENATE(0,MONTH(B2959))),IF(DAY(B2959)&gt;9,DAY(B2959),CONCATENATE(0,DAY(B2959))),IF(HOUR(C2959)&gt;9,HOUR(C2959),CONCATENATE(0,HOUR(C2959))),IF(MINUTE(C2959)&gt;9,MINUTE(C2959),CONCATENATE(0,MINUTE(C2959))),":",VLOOKUP(F2959,'Valid Values - Results'!$D$4:$F$12,3,FALSE)),"")</f>
        <v/>
      </c>
      <c r="H2959" s="41"/>
      <c r="I2959" s="41"/>
      <c r="J2959" s="41"/>
      <c r="K2959" s="41"/>
      <c r="L2959" s="41"/>
      <c r="M2959" s="92"/>
      <c r="N2959" s="41"/>
      <c r="O2959" s="41"/>
      <c r="P2959" s="41"/>
      <c r="Q2959" s="41"/>
      <c r="R2959" s="41"/>
      <c r="S2959" s="41"/>
      <c r="T2959" s="41"/>
      <c r="U2959" s="47"/>
      <c r="V2959" s="49"/>
      <c r="W2959" s="41"/>
      <c r="X2959" s="41"/>
      <c r="Y2959" s="41"/>
      <c r="AA2959" s="37" t="str">
        <f>IF($I2959&lt;&gt;"",VLOOKUP($I2959,'Valid Values - Search'!$R$4:$T$4719,3,FALSE),"")</f>
        <v/>
      </c>
      <c r="AB2959" s="37" t="str">
        <f>IF($I2959&lt;&gt;"",VLOOKUP($I2959,'Valid Values - Search'!$R$4:$S$4719,2,FALSE),"")</f>
        <v/>
      </c>
      <c r="AC2959" s="38" t="str">
        <f t="shared" si="46"/>
        <v/>
      </c>
      <c r="AD2959" s="38"/>
    </row>
    <row r="2960" spans="1:30">
      <c r="A2960" s="46"/>
      <c r="B2960" s="47"/>
      <c r="C2960" s="49"/>
      <c r="D2960" s="41"/>
      <c r="E2960" s="41"/>
      <c r="F2960" s="41"/>
      <c r="G2960" s="50" t="str">
        <f>IF(A2960&lt;&gt;"",CONCATENATE(A2960,":",YEAR(B2960),IF(MONTH(B2960)&gt;9,MONTH(B2960),CONCATENATE(0,MONTH(B2960))),IF(DAY(B2960)&gt;9,DAY(B2960),CONCATENATE(0,DAY(B2960))),IF(HOUR(C2960)&gt;9,HOUR(C2960),CONCATENATE(0,HOUR(C2960))),IF(MINUTE(C2960)&gt;9,MINUTE(C2960),CONCATENATE(0,MINUTE(C2960))),":",VLOOKUP(F2960,'Valid Values - Results'!$D$4:$F$12,3,FALSE)),"")</f>
        <v/>
      </c>
      <c r="H2960" s="41"/>
      <c r="I2960" s="41"/>
      <c r="J2960" s="41"/>
      <c r="K2960" s="41"/>
      <c r="L2960" s="41"/>
      <c r="M2960" s="92"/>
      <c r="N2960" s="41"/>
      <c r="O2960" s="41"/>
      <c r="P2960" s="41"/>
      <c r="Q2960" s="41"/>
      <c r="R2960" s="41"/>
      <c r="S2960" s="41"/>
      <c r="T2960" s="41"/>
      <c r="U2960" s="47"/>
      <c r="V2960" s="49"/>
      <c r="W2960" s="41"/>
      <c r="X2960" s="41"/>
      <c r="Y2960" s="41"/>
      <c r="AA2960" s="37" t="str">
        <f>IF($I2960&lt;&gt;"",VLOOKUP($I2960,'Valid Values - Search'!$R$4:$T$4719,3,FALSE),"")</f>
        <v/>
      </c>
      <c r="AB2960" s="37" t="str">
        <f>IF($I2960&lt;&gt;"",VLOOKUP($I2960,'Valid Values - Search'!$R$4:$S$4719,2,FALSE),"")</f>
        <v/>
      </c>
      <c r="AC2960" s="38" t="str">
        <f t="shared" si="46"/>
        <v/>
      </c>
      <c r="AD2960" s="38"/>
    </row>
    <row r="2961" spans="1:30">
      <c r="A2961" s="46"/>
      <c r="B2961" s="47"/>
      <c r="C2961" s="49"/>
      <c r="D2961" s="41"/>
      <c r="E2961" s="41"/>
      <c r="F2961" s="41"/>
      <c r="G2961" s="50" t="str">
        <f>IF(A2961&lt;&gt;"",CONCATENATE(A2961,":",YEAR(B2961),IF(MONTH(B2961)&gt;9,MONTH(B2961),CONCATENATE(0,MONTH(B2961))),IF(DAY(B2961)&gt;9,DAY(B2961),CONCATENATE(0,DAY(B2961))),IF(HOUR(C2961)&gt;9,HOUR(C2961),CONCATENATE(0,HOUR(C2961))),IF(MINUTE(C2961)&gt;9,MINUTE(C2961),CONCATENATE(0,MINUTE(C2961))),":",VLOOKUP(F2961,'Valid Values - Results'!$D$4:$F$12,3,FALSE)),"")</f>
        <v/>
      </c>
      <c r="H2961" s="41"/>
      <c r="I2961" s="41"/>
      <c r="J2961" s="41"/>
      <c r="K2961" s="41"/>
      <c r="L2961" s="41"/>
      <c r="M2961" s="92"/>
      <c r="N2961" s="41"/>
      <c r="O2961" s="41"/>
      <c r="P2961" s="41"/>
      <c r="Q2961" s="41"/>
      <c r="R2961" s="41"/>
      <c r="S2961" s="41"/>
      <c r="T2961" s="41"/>
      <c r="U2961" s="47"/>
      <c r="V2961" s="49"/>
      <c r="W2961" s="41"/>
      <c r="X2961" s="41"/>
      <c r="Y2961" s="41"/>
      <c r="AA2961" s="37" t="str">
        <f>IF($I2961&lt;&gt;"",VLOOKUP($I2961,'Valid Values - Search'!$R$4:$T$4719,3,FALSE),"")</f>
        <v/>
      </c>
      <c r="AB2961" s="37" t="str">
        <f>IF($I2961&lt;&gt;"",VLOOKUP($I2961,'Valid Values - Search'!$R$4:$S$4719,2,FALSE),"")</f>
        <v/>
      </c>
      <c r="AC2961" s="38" t="str">
        <f t="shared" si="46"/>
        <v/>
      </c>
      <c r="AD2961" s="38"/>
    </row>
    <row r="2962" spans="1:30">
      <c r="A2962" s="46"/>
      <c r="B2962" s="47"/>
      <c r="C2962" s="49"/>
      <c r="D2962" s="41"/>
      <c r="E2962" s="41"/>
      <c r="F2962" s="41"/>
      <c r="G2962" s="50" t="str">
        <f>IF(A2962&lt;&gt;"",CONCATENATE(A2962,":",YEAR(B2962),IF(MONTH(B2962)&gt;9,MONTH(B2962),CONCATENATE(0,MONTH(B2962))),IF(DAY(B2962)&gt;9,DAY(B2962),CONCATENATE(0,DAY(B2962))),IF(HOUR(C2962)&gt;9,HOUR(C2962),CONCATENATE(0,HOUR(C2962))),IF(MINUTE(C2962)&gt;9,MINUTE(C2962),CONCATENATE(0,MINUTE(C2962))),":",VLOOKUP(F2962,'Valid Values - Results'!$D$4:$F$12,3,FALSE)),"")</f>
        <v/>
      </c>
      <c r="H2962" s="41"/>
      <c r="I2962" s="41"/>
      <c r="J2962" s="41"/>
      <c r="K2962" s="41"/>
      <c r="L2962" s="41"/>
      <c r="M2962" s="92"/>
      <c r="N2962" s="41"/>
      <c r="O2962" s="41"/>
      <c r="P2962" s="41"/>
      <c r="Q2962" s="41"/>
      <c r="R2962" s="41"/>
      <c r="S2962" s="41"/>
      <c r="T2962" s="41"/>
      <c r="U2962" s="47"/>
      <c r="V2962" s="49"/>
      <c r="W2962" s="41"/>
      <c r="X2962" s="41"/>
      <c r="Y2962" s="41"/>
      <c r="AA2962" s="37" t="str">
        <f>IF($I2962&lt;&gt;"",VLOOKUP($I2962,'Valid Values - Search'!$R$4:$T$4719,3,FALSE),"")</f>
        <v/>
      </c>
      <c r="AB2962" s="37" t="str">
        <f>IF($I2962&lt;&gt;"",VLOOKUP($I2962,'Valid Values - Search'!$R$4:$S$4719,2,FALSE),"")</f>
        <v/>
      </c>
      <c r="AC2962" s="38" t="str">
        <f t="shared" si="46"/>
        <v/>
      </c>
      <c r="AD2962" s="38"/>
    </row>
    <row r="2963" spans="1:30">
      <c r="A2963" s="46"/>
      <c r="B2963" s="47"/>
      <c r="C2963" s="49"/>
      <c r="D2963" s="41"/>
      <c r="E2963" s="41"/>
      <c r="F2963" s="41"/>
      <c r="G2963" s="50" t="str">
        <f>IF(A2963&lt;&gt;"",CONCATENATE(A2963,":",YEAR(B2963),IF(MONTH(B2963)&gt;9,MONTH(B2963),CONCATENATE(0,MONTH(B2963))),IF(DAY(B2963)&gt;9,DAY(B2963),CONCATENATE(0,DAY(B2963))),IF(HOUR(C2963)&gt;9,HOUR(C2963),CONCATENATE(0,HOUR(C2963))),IF(MINUTE(C2963)&gt;9,MINUTE(C2963),CONCATENATE(0,MINUTE(C2963))),":",VLOOKUP(F2963,'Valid Values - Results'!$D$4:$F$12,3,FALSE)),"")</f>
        <v/>
      </c>
      <c r="H2963" s="41"/>
      <c r="I2963" s="41"/>
      <c r="J2963" s="41"/>
      <c r="K2963" s="41"/>
      <c r="L2963" s="41"/>
      <c r="M2963" s="92"/>
      <c r="N2963" s="41"/>
      <c r="O2963" s="41"/>
      <c r="P2963" s="41"/>
      <c r="Q2963" s="41"/>
      <c r="R2963" s="41"/>
      <c r="S2963" s="41"/>
      <c r="T2963" s="41"/>
      <c r="U2963" s="47"/>
      <c r="V2963" s="49"/>
      <c r="W2963" s="41"/>
      <c r="X2963" s="41"/>
      <c r="Y2963" s="41"/>
      <c r="AA2963" s="37" t="str">
        <f>IF($I2963&lt;&gt;"",VLOOKUP($I2963,'Valid Values - Search'!$R$4:$T$4719,3,FALSE),"")</f>
        <v/>
      </c>
      <c r="AB2963" s="37" t="str">
        <f>IF($I2963&lt;&gt;"",VLOOKUP($I2963,'Valid Values - Search'!$R$4:$S$4719,2,FALSE),"")</f>
        <v/>
      </c>
      <c r="AC2963" s="38" t="str">
        <f t="shared" si="46"/>
        <v/>
      </c>
      <c r="AD2963" s="38"/>
    </row>
    <row r="2964" spans="1:30">
      <c r="A2964" s="46"/>
      <c r="B2964" s="47"/>
      <c r="C2964" s="49"/>
      <c r="D2964" s="41"/>
      <c r="E2964" s="41"/>
      <c r="F2964" s="41"/>
      <c r="G2964" s="50" t="str">
        <f>IF(A2964&lt;&gt;"",CONCATENATE(A2964,":",YEAR(B2964),IF(MONTH(B2964)&gt;9,MONTH(B2964),CONCATENATE(0,MONTH(B2964))),IF(DAY(B2964)&gt;9,DAY(B2964),CONCATENATE(0,DAY(B2964))),IF(HOUR(C2964)&gt;9,HOUR(C2964),CONCATENATE(0,HOUR(C2964))),IF(MINUTE(C2964)&gt;9,MINUTE(C2964),CONCATENATE(0,MINUTE(C2964))),":",VLOOKUP(F2964,'Valid Values - Results'!$D$4:$F$12,3,FALSE)),"")</f>
        <v/>
      </c>
      <c r="H2964" s="41"/>
      <c r="I2964" s="41"/>
      <c r="J2964" s="41"/>
      <c r="K2964" s="41"/>
      <c r="L2964" s="41"/>
      <c r="M2964" s="92"/>
      <c r="N2964" s="41"/>
      <c r="O2964" s="41"/>
      <c r="P2964" s="41"/>
      <c r="Q2964" s="41"/>
      <c r="R2964" s="41"/>
      <c r="S2964" s="41"/>
      <c r="T2964" s="41"/>
      <c r="U2964" s="47"/>
      <c r="V2964" s="49"/>
      <c r="W2964" s="41"/>
      <c r="X2964" s="41"/>
      <c r="Y2964" s="41"/>
      <c r="AA2964" s="37" t="str">
        <f>IF($I2964&lt;&gt;"",VLOOKUP($I2964,'Valid Values - Search'!$R$4:$T$4719,3,FALSE),"")</f>
        <v/>
      </c>
      <c r="AB2964" s="37" t="str">
        <f>IF($I2964&lt;&gt;"",VLOOKUP($I2964,'Valid Values - Search'!$R$4:$S$4719,2,FALSE),"")</f>
        <v/>
      </c>
      <c r="AC2964" s="38" t="str">
        <f t="shared" si="46"/>
        <v/>
      </c>
      <c r="AD2964" s="38"/>
    </row>
    <row r="2965" spans="1:30">
      <c r="A2965" s="46"/>
      <c r="B2965" s="47"/>
      <c r="C2965" s="49"/>
      <c r="D2965" s="41"/>
      <c r="E2965" s="41"/>
      <c r="F2965" s="41"/>
      <c r="G2965" s="50" t="str">
        <f>IF(A2965&lt;&gt;"",CONCATENATE(A2965,":",YEAR(B2965),IF(MONTH(B2965)&gt;9,MONTH(B2965),CONCATENATE(0,MONTH(B2965))),IF(DAY(B2965)&gt;9,DAY(B2965),CONCATENATE(0,DAY(B2965))),IF(HOUR(C2965)&gt;9,HOUR(C2965),CONCATENATE(0,HOUR(C2965))),IF(MINUTE(C2965)&gt;9,MINUTE(C2965),CONCATENATE(0,MINUTE(C2965))),":",VLOOKUP(F2965,'Valid Values - Results'!$D$4:$F$12,3,FALSE)),"")</f>
        <v/>
      </c>
      <c r="H2965" s="41"/>
      <c r="I2965" s="41"/>
      <c r="J2965" s="41"/>
      <c r="K2965" s="41"/>
      <c r="L2965" s="41"/>
      <c r="M2965" s="92"/>
      <c r="N2965" s="41"/>
      <c r="O2965" s="41"/>
      <c r="P2965" s="41"/>
      <c r="Q2965" s="41"/>
      <c r="R2965" s="41"/>
      <c r="S2965" s="41"/>
      <c r="T2965" s="41"/>
      <c r="U2965" s="47"/>
      <c r="V2965" s="49"/>
      <c r="W2965" s="41"/>
      <c r="X2965" s="41"/>
      <c r="Y2965" s="41"/>
      <c r="AA2965" s="37" t="str">
        <f>IF($I2965&lt;&gt;"",VLOOKUP($I2965,'Valid Values - Search'!$R$4:$T$4719,3,FALSE),"")</f>
        <v/>
      </c>
      <c r="AB2965" s="37" t="str">
        <f>IF($I2965&lt;&gt;"",VLOOKUP($I2965,'Valid Values - Search'!$R$4:$S$4719,2,FALSE),"")</f>
        <v/>
      </c>
      <c r="AC2965" s="38" t="str">
        <f t="shared" si="46"/>
        <v/>
      </c>
      <c r="AD2965" s="38"/>
    </row>
    <row r="2966" spans="1:30">
      <c r="A2966" s="46"/>
      <c r="B2966" s="47"/>
      <c r="C2966" s="49"/>
      <c r="D2966" s="41"/>
      <c r="E2966" s="41"/>
      <c r="F2966" s="41"/>
      <c r="G2966" s="50" t="str">
        <f>IF(A2966&lt;&gt;"",CONCATENATE(A2966,":",YEAR(B2966),IF(MONTH(B2966)&gt;9,MONTH(B2966),CONCATENATE(0,MONTH(B2966))),IF(DAY(B2966)&gt;9,DAY(B2966),CONCATENATE(0,DAY(B2966))),IF(HOUR(C2966)&gt;9,HOUR(C2966),CONCATENATE(0,HOUR(C2966))),IF(MINUTE(C2966)&gt;9,MINUTE(C2966),CONCATENATE(0,MINUTE(C2966))),":",VLOOKUP(F2966,'Valid Values - Results'!$D$4:$F$12,3,FALSE)),"")</f>
        <v/>
      </c>
      <c r="H2966" s="41"/>
      <c r="I2966" s="41"/>
      <c r="J2966" s="41"/>
      <c r="K2966" s="41"/>
      <c r="L2966" s="41"/>
      <c r="M2966" s="92"/>
      <c r="N2966" s="41"/>
      <c r="O2966" s="41"/>
      <c r="P2966" s="41"/>
      <c r="Q2966" s="41"/>
      <c r="R2966" s="41"/>
      <c r="S2966" s="41"/>
      <c r="T2966" s="41"/>
      <c r="U2966" s="47"/>
      <c r="V2966" s="49"/>
      <c r="W2966" s="41"/>
      <c r="X2966" s="41"/>
      <c r="Y2966" s="41"/>
      <c r="AA2966" s="37" t="str">
        <f>IF($I2966&lt;&gt;"",VLOOKUP($I2966,'Valid Values - Search'!$R$4:$T$4719,3,FALSE),"")</f>
        <v/>
      </c>
      <c r="AB2966" s="37" t="str">
        <f>IF($I2966&lt;&gt;"",VLOOKUP($I2966,'Valid Values - Search'!$R$4:$S$4719,2,FALSE),"")</f>
        <v/>
      </c>
      <c r="AC2966" s="38" t="str">
        <f t="shared" si="46"/>
        <v/>
      </c>
      <c r="AD2966" s="38"/>
    </row>
    <row r="2967" spans="1:30">
      <c r="A2967" s="46"/>
      <c r="B2967" s="47"/>
      <c r="C2967" s="49"/>
      <c r="D2967" s="41"/>
      <c r="E2967" s="41"/>
      <c r="F2967" s="41"/>
      <c r="G2967" s="50" t="str">
        <f>IF(A2967&lt;&gt;"",CONCATENATE(A2967,":",YEAR(B2967),IF(MONTH(B2967)&gt;9,MONTH(B2967),CONCATENATE(0,MONTH(B2967))),IF(DAY(B2967)&gt;9,DAY(B2967),CONCATENATE(0,DAY(B2967))),IF(HOUR(C2967)&gt;9,HOUR(C2967),CONCATENATE(0,HOUR(C2967))),IF(MINUTE(C2967)&gt;9,MINUTE(C2967),CONCATENATE(0,MINUTE(C2967))),":",VLOOKUP(F2967,'Valid Values - Results'!$D$4:$F$12,3,FALSE)),"")</f>
        <v/>
      </c>
      <c r="H2967" s="41"/>
      <c r="I2967" s="41"/>
      <c r="J2967" s="41"/>
      <c r="K2967" s="41"/>
      <c r="L2967" s="41"/>
      <c r="M2967" s="92"/>
      <c r="N2967" s="41"/>
      <c r="O2967" s="41"/>
      <c r="P2967" s="41"/>
      <c r="Q2967" s="41"/>
      <c r="R2967" s="41"/>
      <c r="S2967" s="41"/>
      <c r="T2967" s="41"/>
      <c r="U2967" s="47"/>
      <c r="V2967" s="49"/>
      <c r="W2967" s="41"/>
      <c r="X2967" s="41"/>
      <c r="Y2967" s="41"/>
      <c r="AA2967" s="37" t="str">
        <f>IF($I2967&lt;&gt;"",VLOOKUP($I2967,'Valid Values - Search'!$R$4:$T$4719,3,FALSE),"")</f>
        <v/>
      </c>
      <c r="AB2967" s="37" t="str">
        <f>IF($I2967&lt;&gt;"",VLOOKUP($I2967,'Valid Values - Search'!$R$4:$S$4719,2,FALSE),"")</f>
        <v/>
      </c>
      <c r="AC2967" s="38" t="str">
        <f t="shared" si="46"/>
        <v/>
      </c>
      <c r="AD2967" s="38"/>
    </row>
    <row r="2968" spans="1:30">
      <c r="A2968" s="46"/>
      <c r="B2968" s="47"/>
      <c r="C2968" s="49"/>
      <c r="D2968" s="41"/>
      <c r="E2968" s="41"/>
      <c r="F2968" s="41"/>
      <c r="G2968" s="50" t="str">
        <f>IF(A2968&lt;&gt;"",CONCATENATE(A2968,":",YEAR(B2968),IF(MONTH(B2968)&gt;9,MONTH(B2968),CONCATENATE(0,MONTH(B2968))),IF(DAY(B2968)&gt;9,DAY(B2968),CONCATENATE(0,DAY(B2968))),IF(HOUR(C2968)&gt;9,HOUR(C2968),CONCATENATE(0,HOUR(C2968))),IF(MINUTE(C2968)&gt;9,MINUTE(C2968),CONCATENATE(0,MINUTE(C2968))),":",VLOOKUP(F2968,'Valid Values - Results'!$D$4:$F$12,3,FALSE)),"")</f>
        <v/>
      </c>
      <c r="H2968" s="41"/>
      <c r="I2968" s="41"/>
      <c r="J2968" s="41"/>
      <c r="K2968" s="41"/>
      <c r="L2968" s="41"/>
      <c r="M2968" s="92"/>
      <c r="N2968" s="41"/>
      <c r="O2968" s="41"/>
      <c r="P2968" s="41"/>
      <c r="Q2968" s="41"/>
      <c r="R2968" s="41"/>
      <c r="S2968" s="41"/>
      <c r="T2968" s="41"/>
      <c r="U2968" s="47"/>
      <c r="V2968" s="49"/>
      <c r="W2968" s="41"/>
      <c r="X2968" s="41"/>
      <c r="Y2968" s="41"/>
      <c r="AA2968" s="37" t="str">
        <f>IF($I2968&lt;&gt;"",VLOOKUP($I2968,'Valid Values - Search'!$R$4:$T$4719,3,FALSE),"")</f>
        <v/>
      </c>
      <c r="AB2968" s="37" t="str">
        <f>IF($I2968&lt;&gt;"",VLOOKUP($I2968,'Valid Values - Search'!$R$4:$S$4719,2,FALSE),"")</f>
        <v/>
      </c>
      <c r="AC2968" s="38" t="str">
        <f t="shared" si="46"/>
        <v/>
      </c>
      <c r="AD2968" s="38"/>
    </row>
    <row r="2969" spans="1:30">
      <c r="A2969" s="46"/>
      <c r="B2969" s="47"/>
      <c r="C2969" s="49"/>
      <c r="D2969" s="41"/>
      <c r="E2969" s="41"/>
      <c r="F2969" s="41"/>
      <c r="G2969" s="50" t="str">
        <f>IF(A2969&lt;&gt;"",CONCATENATE(A2969,":",YEAR(B2969),IF(MONTH(B2969)&gt;9,MONTH(B2969),CONCATENATE(0,MONTH(B2969))),IF(DAY(B2969)&gt;9,DAY(B2969),CONCATENATE(0,DAY(B2969))),IF(HOUR(C2969)&gt;9,HOUR(C2969),CONCATENATE(0,HOUR(C2969))),IF(MINUTE(C2969)&gt;9,MINUTE(C2969),CONCATENATE(0,MINUTE(C2969))),":",VLOOKUP(F2969,'Valid Values - Results'!$D$4:$F$12,3,FALSE)),"")</f>
        <v/>
      </c>
      <c r="H2969" s="41"/>
      <c r="I2969" s="41"/>
      <c r="J2969" s="41"/>
      <c r="K2969" s="41"/>
      <c r="L2969" s="41"/>
      <c r="M2969" s="92"/>
      <c r="N2969" s="41"/>
      <c r="O2969" s="41"/>
      <c r="P2969" s="41"/>
      <c r="Q2969" s="41"/>
      <c r="R2969" s="41"/>
      <c r="S2969" s="41"/>
      <c r="T2969" s="41"/>
      <c r="U2969" s="47"/>
      <c r="V2969" s="49"/>
      <c r="W2969" s="41"/>
      <c r="X2969" s="41"/>
      <c r="Y2969" s="41"/>
      <c r="AA2969" s="37" t="str">
        <f>IF($I2969&lt;&gt;"",VLOOKUP($I2969,'Valid Values - Search'!$R$4:$T$4719,3,FALSE),"")</f>
        <v/>
      </c>
      <c r="AB2969" s="37" t="str">
        <f>IF($I2969&lt;&gt;"",VLOOKUP($I2969,'Valid Values - Search'!$R$4:$S$4719,2,FALSE),"")</f>
        <v/>
      </c>
      <c r="AC2969" s="38" t="str">
        <f t="shared" si="46"/>
        <v/>
      </c>
      <c r="AD2969" s="38"/>
    </row>
    <row r="2970" spans="1:30">
      <c r="A2970" s="46"/>
      <c r="B2970" s="47"/>
      <c r="C2970" s="49"/>
      <c r="D2970" s="41"/>
      <c r="E2970" s="41"/>
      <c r="F2970" s="41"/>
      <c r="G2970" s="50" t="str">
        <f>IF(A2970&lt;&gt;"",CONCATENATE(A2970,":",YEAR(B2970),IF(MONTH(B2970)&gt;9,MONTH(B2970),CONCATENATE(0,MONTH(B2970))),IF(DAY(B2970)&gt;9,DAY(B2970),CONCATENATE(0,DAY(B2970))),IF(HOUR(C2970)&gt;9,HOUR(C2970),CONCATENATE(0,HOUR(C2970))),IF(MINUTE(C2970)&gt;9,MINUTE(C2970),CONCATENATE(0,MINUTE(C2970))),":",VLOOKUP(F2970,'Valid Values - Results'!$D$4:$F$12,3,FALSE)),"")</f>
        <v/>
      </c>
      <c r="H2970" s="41"/>
      <c r="I2970" s="41"/>
      <c r="J2970" s="41"/>
      <c r="K2970" s="41"/>
      <c r="L2970" s="41"/>
      <c r="M2970" s="92"/>
      <c r="N2970" s="41"/>
      <c r="O2970" s="41"/>
      <c r="P2970" s="41"/>
      <c r="Q2970" s="41"/>
      <c r="R2970" s="41"/>
      <c r="S2970" s="41"/>
      <c r="T2970" s="41"/>
      <c r="U2970" s="47"/>
      <c r="V2970" s="49"/>
      <c r="W2970" s="41"/>
      <c r="X2970" s="41"/>
      <c r="Y2970" s="41"/>
      <c r="AA2970" s="37" t="str">
        <f>IF($I2970&lt;&gt;"",VLOOKUP($I2970,'Valid Values - Search'!$R$4:$T$4719,3,FALSE),"")</f>
        <v/>
      </c>
      <c r="AB2970" s="37" t="str">
        <f>IF($I2970&lt;&gt;"",VLOOKUP($I2970,'Valid Values - Search'!$R$4:$S$4719,2,FALSE),"")</f>
        <v/>
      </c>
      <c r="AC2970" s="38" t="str">
        <f t="shared" si="46"/>
        <v/>
      </c>
      <c r="AD2970" s="38"/>
    </row>
    <row r="2971" spans="1:30">
      <c r="A2971" s="46"/>
      <c r="B2971" s="47"/>
      <c r="C2971" s="49"/>
      <c r="D2971" s="41"/>
      <c r="E2971" s="41"/>
      <c r="F2971" s="41"/>
      <c r="G2971" s="50" t="str">
        <f>IF(A2971&lt;&gt;"",CONCATENATE(A2971,":",YEAR(B2971),IF(MONTH(B2971)&gt;9,MONTH(B2971),CONCATENATE(0,MONTH(B2971))),IF(DAY(B2971)&gt;9,DAY(B2971),CONCATENATE(0,DAY(B2971))),IF(HOUR(C2971)&gt;9,HOUR(C2971),CONCATENATE(0,HOUR(C2971))),IF(MINUTE(C2971)&gt;9,MINUTE(C2971),CONCATENATE(0,MINUTE(C2971))),":",VLOOKUP(F2971,'Valid Values - Results'!$D$4:$F$12,3,FALSE)),"")</f>
        <v/>
      </c>
      <c r="H2971" s="41"/>
      <c r="I2971" s="41"/>
      <c r="J2971" s="41"/>
      <c r="K2971" s="41"/>
      <c r="L2971" s="41"/>
      <c r="M2971" s="92"/>
      <c r="N2971" s="41"/>
      <c r="O2971" s="41"/>
      <c r="P2971" s="41"/>
      <c r="Q2971" s="41"/>
      <c r="R2971" s="41"/>
      <c r="S2971" s="41"/>
      <c r="T2971" s="41"/>
      <c r="U2971" s="47"/>
      <c r="V2971" s="49"/>
      <c r="W2971" s="41"/>
      <c r="X2971" s="41"/>
      <c r="Y2971" s="41"/>
      <c r="AA2971" s="37" t="str">
        <f>IF($I2971&lt;&gt;"",VLOOKUP($I2971,'Valid Values - Search'!$R$4:$T$4719,3,FALSE),"")</f>
        <v/>
      </c>
      <c r="AB2971" s="37" t="str">
        <f>IF($I2971&lt;&gt;"",VLOOKUP($I2971,'Valid Values - Search'!$R$4:$S$4719,2,FALSE),"")</f>
        <v/>
      </c>
      <c r="AC2971" s="38" t="str">
        <f t="shared" si="46"/>
        <v/>
      </c>
      <c r="AD2971" s="38"/>
    </row>
    <row r="2972" spans="1:30">
      <c r="A2972" s="46"/>
      <c r="B2972" s="47"/>
      <c r="C2972" s="49"/>
      <c r="D2972" s="41"/>
      <c r="E2972" s="41"/>
      <c r="F2972" s="41"/>
      <c r="G2972" s="50" t="str">
        <f>IF(A2972&lt;&gt;"",CONCATENATE(A2972,":",YEAR(B2972),IF(MONTH(B2972)&gt;9,MONTH(B2972),CONCATENATE(0,MONTH(B2972))),IF(DAY(B2972)&gt;9,DAY(B2972),CONCATENATE(0,DAY(B2972))),IF(HOUR(C2972)&gt;9,HOUR(C2972),CONCATENATE(0,HOUR(C2972))),IF(MINUTE(C2972)&gt;9,MINUTE(C2972),CONCATENATE(0,MINUTE(C2972))),":",VLOOKUP(F2972,'Valid Values - Results'!$D$4:$F$12,3,FALSE)),"")</f>
        <v/>
      </c>
      <c r="H2972" s="41"/>
      <c r="I2972" s="41"/>
      <c r="J2972" s="41"/>
      <c r="K2972" s="41"/>
      <c r="L2972" s="41"/>
      <c r="M2972" s="92"/>
      <c r="N2972" s="41"/>
      <c r="O2972" s="41"/>
      <c r="P2972" s="41"/>
      <c r="Q2972" s="41"/>
      <c r="R2972" s="41"/>
      <c r="S2972" s="41"/>
      <c r="T2972" s="41"/>
      <c r="U2972" s="47"/>
      <c r="V2972" s="49"/>
      <c r="W2972" s="41"/>
      <c r="X2972" s="41"/>
      <c r="Y2972" s="41"/>
      <c r="AA2972" s="37" t="str">
        <f>IF($I2972&lt;&gt;"",VLOOKUP($I2972,'Valid Values - Search'!$R$4:$T$4719,3,FALSE),"")</f>
        <v/>
      </c>
      <c r="AB2972" s="37" t="str">
        <f>IF($I2972&lt;&gt;"",VLOOKUP($I2972,'Valid Values - Search'!$R$4:$S$4719,2,FALSE),"")</f>
        <v/>
      </c>
      <c r="AC2972" s="38" t="str">
        <f t="shared" si="46"/>
        <v/>
      </c>
      <c r="AD2972" s="38"/>
    </row>
    <row r="2973" spans="1:30">
      <c r="A2973" s="46"/>
      <c r="B2973" s="47"/>
      <c r="C2973" s="49"/>
      <c r="D2973" s="41"/>
      <c r="E2973" s="41"/>
      <c r="F2973" s="41"/>
      <c r="G2973" s="50" t="str">
        <f>IF(A2973&lt;&gt;"",CONCATENATE(A2973,":",YEAR(B2973),IF(MONTH(B2973)&gt;9,MONTH(B2973),CONCATENATE(0,MONTH(B2973))),IF(DAY(B2973)&gt;9,DAY(B2973),CONCATENATE(0,DAY(B2973))),IF(HOUR(C2973)&gt;9,HOUR(C2973),CONCATENATE(0,HOUR(C2973))),IF(MINUTE(C2973)&gt;9,MINUTE(C2973),CONCATENATE(0,MINUTE(C2973))),":",VLOOKUP(F2973,'Valid Values - Results'!$D$4:$F$12,3,FALSE)),"")</f>
        <v/>
      </c>
      <c r="H2973" s="41"/>
      <c r="I2973" s="41"/>
      <c r="J2973" s="41"/>
      <c r="K2973" s="41"/>
      <c r="L2973" s="41"/>
      <c r="M2973" s="92"/>
      <c r="N2973" s="41"/>
      <c r="O2973" s="41"/>
      <c r="P2973" s="41"/>
      <c r="Q2973" s="41"/>
      <c r="R2973" s="41"/>
      <c r="S2973" s="41"/>
      <c r="T2973" s="41"/>
      <c r="U2973" s="47"/>
      <c r="V2973" s="49"/>
      <c r="W2973" s="41"/>
      <c r="X2973" s="41"/>
      <c r="Y2973" s="41"/>
      <c r="AA2973" s="37" t="str">
        <f>IF($I2973&lt;&gt;"",VLOOKUP($I2973,'Valid Values - Search'!$R$4:$T$4719,3,FALSE),"")</f>
        <v/>
      </c>
      <c r="AB2973" s="37" t="str">
        <f>IF($I2973&lt;&gt;"",VLOOKUP($I2973,'Valid Values - Search'!$R$4:$S$4719,2,FALSE),"")</f>
        <v/>
      </c>
      <c r="AC2973" s="38" t="str">
        <f t="shared" si="46"/>
        <v/>
      </c>
      <c r="AD2973" s="38"/>
    </row>
    <row r="2974" spans="1:30">
      <c r="A2974" s="46"/>
      <c r="B2974" s="47"/>
      <c r="C2974" s="49"/>
      <c r="D2974" s="41"/>
      <c r="E2974" s="41"/>
      <c r="F2974" s="41"/>
      <c r="G2974" s="50" t="str">
        <f>IF(A2974&lt;&gt;"",CONCATENATE(A2974,":",YEAR(B2974),IF(MONTH(B2974)&gt;9,MONTH(B2974),CONCATENATE(0,MONTH(B2974))),IF(DAY(B2974)&gt;9,DAY(B2974),CONCATENATE(0,DAY(B2974))),IF(HOUR(C2974)&gt;9,HOUR(C2974),CONCATENATE(0,HOUR(C2974))),IF(MINUTE(C2974)&gt;9,MINUTE(C2974),CONCATENATE(0,MINUTE(C2974))),":",VLOOKUP(F2974,'Valid Values - Results'!$D$4:$F$12,3,FALSE)),"")</f>
        <v/>
      </c>
      <c r="H2974" s="41"/>
      <c r="I2974" s="41"/>
      <c r="J2974" s="41"/>
      <c r="K2974" s="41"/>
      <c r="L2974" s="41"/>
      <c r="M2974" s="92"/>
      <c r="N2974" s="41"/>
      <c r="O2974" s="41"/>
      <c r="P2974" s="41"/>
      <c r="Q2974" s="41"/>
      <c r="R2974" s="41"/>
      <c r="S2974" s="41"/>
      <c r="T2974" s="41"/>
      <c r="U2974" s="47"/>
      <c r="V2974" s="49"/>
      <c r="W2974" s="41"/>
      <c r="X2974" s="41"/>
      <c r="Y2974" s="41"/>
      <c r="AA2974" s="37" t="str">
        <f>IF($I2974&lt;&gt;"",VLOOKUP($I2974,'Valid Values - Search'!$R$4:$T$4719,3,FALSE),"")</f>
        <v/>
      </c>
      <c r="AB2974" s="37" t="str">
        <f>IF($I2974&lt;&gt;"",VLOOKUP($I2974,'Valid Values - Search'!$R$4:$S$4719,2,FALSE),"")</f>
        <v/>
      </c>
      <c r="AC2974" s="38" t="str">
        <f t="shared" si="46"/>
        <v/>
      </c>
      <c r="AD2974" s="38"/>
    </row>
    <row r="2975" spans="1:30">
      <c r="A2975" s="46"/>
      <c r="B2975" s="47"/>
      <c r="C2975" s="49"/>
      <c r="D2975" s="41"/>
      <c r="E2975" s="41"/>
      <c r="F2975" s="41"/>
      <c r="G2975" s="50" t="str">
        <f>IF(A2975&lt;&gt;"",CONCATENATE(A2975,":",YEAR(B2975),IF(MONTH(B2975)&gt;9,MONTH(B2975),CONCATENATE(0,MONTH(B2975))),IF(DAY(B2975)&gt;9,DAY(B2975),CONCATENATE(0,DAY(B2975))),IF(HOUR(C2975)&gt;9,HOUR(C2975),CONCATENATE(0,HOUR(C2975))),IF(MINUTE(C2975)&gt;9,MINUTE(C2975),CONCATENATE(0,MINUTE(C2975))),":",VLOOKUP(F2975,'Valid Values - Results'!$D$4:$F$12,3,FALSE)),"")</f>
        <v/>
      </c>
      <c r="H2975" s="41"/>
      <c r="I2975" s="41"/>
      <c r="J2975" s="41"/>
      <c r="K2975" s="41"/>
      <c r="L2975" s="41"/>
      <c r="M2975" s="92"/>
      <c r="N2975" s="41"/>
      <c r="O2975" s="41"/>
      <c r="P2975" s="41"/>
      <c r="Q2975" s="41"/>
      <c r="R2975" s="41"/>
      <c r="S2975" s="41"/>
      <c r="T2975" s="41"/>
      <c r="U2975" s="47"/>
      <c r="V2975" s="49"/>
      <c r="W2975" s="41"/>
      <c r="X2975" s="41"/>
      <c r="Y2975" s="41"/>
      <c r="AA2975" s="37" t="str">
        <f>IF($I2975&lt;&gt;"",VLOOKUP($I2975,'Valid Values - Search'!$R$4:$T$4719,3,FALSE),"")</f>
        <v/>
      </c>
      <c r="AB2975" s="37" t="str">
        <f>IF($I2975&lt;&gt;"",VLOOKUP($I2975,'Valid Values - Search'!$R$4:$S$4719,2,FALSE),"")</f>
        <v/>
      </c>
      <c r="AC2975" s="38" t="str">
        <f t="shared" si="46"/>
        <v/>
      </c>
      <c r="AD2975" s="38"/>
    </row>
    <row r="2976" spans="1:30">
      <c r="A2976" s="46"/>
      <c r="B2976" s="47"/>
      <c r="C2976" s="49"/>
      <c r="D2976" s="41"/>
      <c r="E2976" s="41"/>
      <c r="F2976" s="41"/>
      <c r="G2976" s="50" t="str">
        <f>IF(A2976&lt;&gt;"",CONCATENATE(A2976,":",YEAR(B2976),IF(MONTH(B2976)&gt;9,MONTH(B2976),CONCATENATE(0,MONTH(B2976))),IF(DAY(B2976)&gt;9,DAY(B2976),CONCATENATE(0,DAY(B2976))),IF(HOUR(C2976)&gt;9,HOUR(C2976),CONCATENATE(0,HOUR(C2976))),IF(MINUTE(C2976)&gt;9,MINUTE(C2976),CONCATENATE(0,MINUTE(C2976))),":",VLOOKUP(F2976,'Valid Values - Results'!$D$4:$F$12,3,FALSE)),"")</f>
        <v/>
      </c>
      <c r="H2976" s="41"/>
      <c r="I2976" s="41"/>
      <c r="J2976" s="41"/>
      <c r="K2976" s="41"/>
      <c r="L2976" s="41"/>
      <c r="M2976" s="92"/>
      <c r="N2976" s="41"/>
      <c r="O2976" s="41"/>
      <c r="P2976" s="41"/>
      <c r="Q2976" s="41"/>
      <c r="R2976" s="41"/>
      <c r="S2976" s="41"/>
      <c r="T2976" s="41"/>
      <c r="U2976" s="47"/>
      <c r="V2976" s="49"/>
      <c r="W2976" s="41"/>
      <c r="X2976" s="41"/>
      <c r="Y2976" s="41"/>
      <c r="AA2976" s="37" t="str">
        <f>IF($I2976&lt;&gt;"",VLOOKUP($I2976,'Valid Values - Search'!$R$4:$T$4719,3,FALSE),"")</f>
        <v/>
      </c>
      <c r="AB2976" s="37" t="str">
        <f>IF($I2976&lt;&gt;"",VLOOKUP($I2976,'Valid Values - Search'!$R$4:$S$4719,2,FALSE),"")</f>
        <v/>
      </c>
      <c r="AC2976" s="38" t="str">
        <f t="shared" si="46"/>
        <v/>
      </c>
      <c r="AD2976" s="38"/>
    </row>
    <row r="2977" spans="1:30">
      <c r="A2977" s="46"/>
      <c r="B2977" s="47"/>
      <c r="C2977" s="49"/>
      <c r="D2977" s="41"/>
      <c r="E2977" s="41"/>
      <c r="F2977" s="41"/>
      <c r="G2977" s="50" t="str">
        <f>IF(A2977&lt;&gt;"",CONCATENATE(A2977,":",YEAR(B2977),IF(MONTH(B2977)&gt;9,MONTH(B2977),CONCATENATE(0,MONTH(B2977))),IF(DAY(B2977)&gt;9,DAY(B2977),CONCATENATE(0,DAY(B2977))),IF(HOUR(C2977)&gt;9,HOUR(C2977),CONCATENATE(0,HOUR(C2977))),IF(MINUTE(C2977)&gt;9,MINUTE(C2977),CONCATENATE(0,MINUTE(C2977))),":",VLOOKUP(F2977,'Valid Values - Results'!$D$4:$F$12,3,FALSE)),"")</f>
        <v/>
      </c>
      <c r="H2977" s="41"/>
      <c r="I2977" s="41"/>
      <c r="J2977" s="41"/>
      <c r="K2977" s="41"/>
      <c r="L2977" s="41"/>
      <c r="M2977" s="92"/>
      <c r="N2977" s="41"/>
      <c r="O2977" s="41"/>
      <c r="P2977" s="41"/>
      <c r="Q2977" s="41"/>
      <c r="R2977" s="41"/>
      <c r="S2977" s="41"/>
      <c r="T2977" s="41"/>
      <c r="U2977" s="47"/>
      <c r="V2977" s="49"/>
      <c r="W2977" s="41"/>
      <c r="X2977" s="41"/>
      <c r="Y2977" s="41"/>
      <c r="AA2977" s="37" t="str">
        <f>IF($I2977&lt;&gt;"",VLOOKUP($I2977,'Valid Values - Search'!$R$4:$T$4719,3,FALSE),"")</f>
        <v/>
      </c>
      <c r="AB2977" s="37" t="str">
        <f>IF($I2977&lt;&gt;"",VLOOKUP($I2977,'Valid Values - Search'!$R$4:$S$4719,2,FALSE),"")</f>
        <v/>
      </c>
      <c r="AC2977" s="38" t="str">
        <f t="shared" si="46"/>
        <v/>
      </c>
      <c r="AD2977" s="38"/>
    </row>
    <row r="2978" spans="1:30">
      <c r="A2978" s="46"/>
      <c r="B2978" s="47"/>
      <c r="C2978" s="49"/>
      <c r="D2978" s="41"/>
      <c r="E2978" s="41"/>
      <c r="F2978" s="41"/>
      <c r="G2978" s="50" t="str">
        <f>IF(A2978&lt;&gt;"",CONCATENATE(A2978,":",YEAR(B2978),IF(MONTH(B2978)&gt;9,MONTH(B2978),CONCATENATE(0,MONTH(B2978))),IF(DAY(B2978)&gt;9,DAY(B2978),CONCATENATE(0,DAY(B2978))),IF(HOUR(C2978)&gt;9,HOUR(C2978),CONCATENATE(0,HOUR(C2978))),IF(MINUTE(C2978)&gt;9,MINUTE(C2978),CONCATENATE(0,MINUTE(C2978))),":",VLOOKUP(F2978,'Valid Values - Results'!$D$4:$F$12,3,FALSE)),"")</f>
        <v/>
      </c>
      <c r="H2978" s="41"/>
      <c r="I2978" s="41"/>
      <c r="J2978" s="41"/>
      <c r="K2978" s="41"/>
      <c r="L2978" s="41"/>
      <c r="M2978" s="92"/>
      <c r="N2978" s="41"/>
      <c r="O2978" s="41"/>
      <c r="P2978" s="41"/>
      <c r="Q2978" s="41"/>
      <c r="R2978" s="41"/>
      <c r="S2978" s="41"/>
      <c r="T2978" s="41"/>
      <c r="U2978" s="47"/>
      <c r="V2978" s="49"/>
      <c r="W2978" s="41"/>
      <c r="X2978" s="41"/>
      <c r="Y2978" s="41"/>
      <c r="AA2978" s="37" t="str">
        <f>IF($I2978&lt;&gt;"",VLOOKUP($I2978,'Valid Values - Search'!$R$4:$T$4719,3,FALSE),"")</f>
        <v/>
      </c>
      <c r="AB2978" s="37" t="str">
        <f>IF($I2978&lt;&gt;"",VLOOKUP($I2978,'Valid Values - Search'!$R$4:$S$4719,2,FALSE),"")</f>
        <v/>
      </c>
      <c r="AC2978" s="38" t="str">
        <f t="shared" si="46"/>
        <v/>
      </c>
      <c r="AD2978" s="38"/>
    </row>
    <row r="2979" spans="1:30">
      <c r="A2979" s="46"/>
      <c r="B2979" s="47"/>
      <c r="C2979" s="49"/>
      <c r="D2979" s="41"/>
      <c r="E2979" s="41"/>
      <c r="F2979" s="41"/>
      <c r="G2979" s="50" t="str">
        <f>IF(A2979&lt;&gt;"",CONCATENATE(A2979,":",YEAR(B2979),IF(MONTH(B2979)&gt;9,MONTH(B2979),CONCATENATE(0,MONTH(B2979))),IF(DAY(B2979)&gt;9,DAY(B2979),CONCATENATE(0,DAY(B2979))),IF(HOUR(C2979)&gt;9,HOUR(C2979),CONCATENATE(0,HOUR(C2979))),IF(MINUTE(C2979)&gt;9,MINUTE(C2979),CONCATENATE(0,MINUTE(C2979))),":",VLOOKUP(F2979,'Valid Values - Results'!$D$4:$F$12,3,FALSE)),"")</f>
        <v/>
      </c>
      <c r="H2979" s="41"/>
      <c r="I2979" s="41"/>
      <c r="J2979" s="41"/>
      <c r="K2979" s="41"/>
      <c r="L2979" s="41"/>
      <c r="M2979" s="92"/>
      <c r="N2979" s="41"/>
      <c r="O2979" s="41"/>
      <c r="P2979" s="41"/>
      <c r="Q2979" s="41"/>
      <c r="R2979" s="41"/>
      <c r="S2979" s="41"/>
      <c r="T2979" s="41"/>
      <c r="U2979" s="47"/>
      <c r="V2979" s="49"/>
      <c r="W2979" s="41"/>
      <c r="X2979" s="41"/>
      <c r="Y2979" s="41"/>
      <c r="AA2979" s="37" t="str">
        <f>IF($I2979&lt;&gt;"",VLOOKUP($I2979,'Valid Values - Search'!$R$4:$T$4719,3,FALSE),"")</f>
        <v/>
      </c>
      <c r="AB2979" s="37" t="str">
        <f>IF($I2979&lt;&gt;"",VLOOKUP($I2979,'Valid Values - Search'!$R$4:$S$4719,2,FALSE),"")</f>
        <v/>
      </c>
      <c r="AC2979" s="38" t="str">
        <f t="shared" si="46"/>
        <v/>
      </c>
      <c r="AD2979" s="38"/>
    </row>
    <row r="2980" spans="1:30">
      <c r="A2980" s="46"/>
      <c r="B2980" s="47"/>
      <c r="C2980" s="49"/>
      <c r="D2980" s="41"/>
      <c r="E2980" s="41"/>
      <c r="F2980" s="41"/>
      <c r="G2980" s="50" t="str">
        <f>IF(A2980&lt;&gt;"",CONCATENATE(A2980,":",YEAR(B2980),IF(MONTH(B2980)&gt;9,MONTH(B2980),CONCATENATE(0,MONTH(B2980))),IF(DAY(B2980)&gt;9,DAY(B2980),CONCATENATE(0,DAY(B2980))),IF(HOUR(C2980)&gt;9,HOUR(C2980),CONCATENATE(0,HOUR(C2980))),IF(MINUTE(C2980)&gt;9,MINUTE(C2980),CONCATENATE(0,MINUTE(C2980))),":",VLOOKUP(F2980,'Valid Values - Results'!$D$4:$F$12,3,FALSE)),"")</f>
        <v/>
      </c>
      <c r="H2980" s="41"/>
      <c r="I2980" s="41"/>
      <c r="J2980" s="41"/>
      <c r="K2980" s="41"/>
      <c r="L2980" s="41"/>
      <c r="M2980" s="92"/>
      <c r="N2980" s="41"/>
      <c r="O2980" s="41"/>
      <c r="P2980" s="41"/>
      <c r="Q2980" s="41"/>
      <c r="R2980" s="41"/>
      <c r="S2980" s="41"/>
      <c r="T2980" s="41"/>
      <c r="U2980" s="47"/>
      <c r="V2980" s="49"/>
      <c r="W2980" s="41"/>
      <c r="X2980" s="41"/>
      <c r="Y2980" s="41"/>
      <c r="AA2980" s="37" t="str">
        <f>IF($I2980&lt;&gt;"",VLOOKUP($I2980,'Valid Values - Search'!$R$4:$T$4719,3,FALSE),"")</f>
        <v/>
      </c>
      <c r="AB2980" s="37" t="str">
        <f>IF($I2980&lt;&gt;"",VLOOKUP($I2980,'Valid Values - Search'!$R$4:$S$4719,2,FALSE),"")</f>
        <v/>
      </c>
      <c r="AC2980" s="38" t="str">
        <f t="shared" si="46"/>
        <v/>
      </c>
      <c r="AD2980" s="38"/>
    </row>
    <row r="2981" spans="1:30">
      <c r="A2981" s="46"/>
      <c r="B2981" s="47"/>
      <c r="C2981" s="49"/>
      <c r="D2981" s="41"/>
      <c r="E2981" s="41"/>
      <c r="F2981" s="41"/>
      <c r="G2981" s="50" t="str">
        <f>IF(A2981&lt;&gt;"",CONCATENATE(A2981,":",YEAR(B2981),IF(MONTH(B2981)&gt;9,MONTH(B2981),CONCATENATE(0,MONTH(B2981))),IF(DAY(B2981)&gt;9,DAY(B2981),CONCATENATE(0,DAY(B2981))),IF(HOUR(C2981)&gt;9,HOUR(C2981),CONCATENATE(0,HOUR(C2981))),IF(MINUTE(C2981)&gt;9,MINUTE(C2981),CONCATENATE(0,MINUTE(C2981))),":",VLOOKUP(F2981,'Valid Values - Results'!$D$4:$F$12,3,FALSE)),"")</f>
        <v/>
      </c>
      <c r="H2981" s="41"/>
      <c r="I2981" s="41"/>
      <c r="J2981" s="41"/>
      <c r="K2981" s="41"/>
      <c r="L2981" s="41"/>
      <c r="M2981" s="92"/>
      <c r="N2981" s="41"/>
      <c r="O2981" s="41"/>
      <c r="P2981" s="41"/>
      <c r="Q2981" s="41"/>
      <c r="R2981" s="41"/>
      <c r="S2981" s="41"/>
      <c r="T2981" s="41"/>
      <c r="U2981" s="47"/>
      <c r="V2981" s="49"/>
      <c r="W2981" s="41"/>
      <c r="X2981" s="41"/>
      <c r="Y2981" s="41"/>
      <c r="AA2981" s="37" t="str">
        <f>IF($I2981&lt;&gt;"",VLOOKUP($I2981,'Valid Values - Search'!$R$4:$T$4719,3,FALSE),"")</f>
        <v/>
      </c>
      <c r="AB2981" s="37" t="str">
        <f>IF($I2981&lt;&gt;"",VLOOKUP($I2981,'Valid Values - Search'!$R$4:$S$4719,2,FALSE),"")</f>
        <v/>
      </c>
      <c r="AC2981" s="38" t="str">
        <f t="shared" si="46"/>
        <v/>
      </c>
      <c r="AD2981" s="38"/>
    </row>
    <row r="2982" spans="1:30">
      <c r="A2982" s="46"/>
      <c r="B2982" s="47"/>
      <c r="C2982" s="49"/>
      <c r="D2982" s="41"/>
      <c r="E2982" s="41"/>
      <c r="F2982" s="41"/>
      <c r="G2982" s="50" t="str">
        <f>IF(A2982&lt;&gt;"",CONCATENATE(A2982,":",YEAR(B2982),IF(MONTH(B2982)&gt;9,MONTH(B2982),CONCATENATE(0,MONTH(B2982))),IF(DAY(B2982)&gt;9,DAY(B2982),CONCATENATE(0,DAY(B2982))),IF(HOUR(C2982)&gt;9,HOUR(C2982),CONCATENATE(0,HOUR(C2982))),IF(MINUTE(C2982)&gt;9,MINUTE(C2982),CONCATENATE(0,MINUTE(C2982))),":",VLOOKUP(F2982,'Valid Values - Results'!$D$4:$F$12,3,FALSE)),"")</f>
        <v/>
      </c>
      <c r="H2982" s="41"/>
      <c r="I2982" s="41"/>
      <c r="J2982" s="41"/>
      <c r="K2982" s="41"/>
      <c r="L2982" s="41"/>
      <c r="M2982" s="92"/>
      <c r="N2982" s="41"/>
      <c r="O2982" s="41"/>
      <c r="P2982" s="41"/>
      <c r="Q2982" s="41"/>
      <c r="R2982" s="41"/>
      <c r="S2982" s="41"/>
      <c r="T2982" s="41"/>
      <c r="U2982" s="47"/>
      <c r="V2982" s="49"/>
      <c r="W2982" s="41"/>
      <c r="X2982" s="41"/>
      <c r="Y2982" s="41"/>
      <c r="AA2982" s="37" t="str">
        <f>IF($I2982&lt;&gt;"",VLOOKUP($I2982,'Valid Values - Search'!$R$4:$T$4719,3,FALSE),"")</f>
        <v/>
      </c>
      <c r="AB2982" s="37" t="str">
        <f>IF($I2982&lt;&gt;"",VLOOKUP($I2982,'Valid Values - Search'!$R$4:$S$4719,2,FALSE),"")</f>
        <v/>
      </c>
      <c r="AC2982" s="38" t="str">
        <f t="shared" si="46"/>
        <v/>
      </c>
      <c r="AD2982" s="38"/>
    </row>
    <row r="2983" spans="1:30">
      <c r="A2983" s="46"/>
      <c r="B2983" s="47"/>
      <c r="C2983" s="49"/>
      <c r="D2983" s="41"/>
      <c r="E2983" s="41"/>
      <c r="F2983" s="41"/>
      <c r="G2983" s="50" t="str">
        <f>IF(A2983&lt;&gt;"",CONCATENATE(A2983,":",YEAR(B2983),IF(MONTH(B2983)&gt;9,MONTH(B2983),CONCATENATE(0,MONTH(B2983))),IF(DAY(B2983)&gt;9,DAY(B2983),CONCATENATE(0,DAY(B2983))),IF(HOUR(C2983)&gt;9,HOUR(C2983),CONCATENATE(0,HOUR(C2983))),IF(MINUTE(C2983)&gt;9,MINUTE(C2983),CONCATENATE(0,MINUTE(C2983))),":",VLOOKUP(F2983,'Valid Values - Results'!$D$4:$F$12,3,FALSE)),"")</f>
        <v/>
      </c>
      <c r="H2983" s="41"/>
      <c r="I2983" s="41"/>
      <c r="J2983" s="41"/>
      <c r="K2983" s="41"/>
      <c r="L2983" s="41"/>
      <c r="M2983" s="92"/>
      <c r="N2983" s="41"/>
      <c r="O2983" s="41"/>
      <c r="P2983" s="41"/>
      <c r="Q2983" s="41"/>
      <c r="R2983" s="41"/>
      <c r="S2983" s="41"/>
      <c r="T2983" s="41"/>
      <c r="U2983" s="47"/>
      <c r="V2983" s="49"/>
      <c r="W2983" s="41"/>
      <c r="X2983" s="41"/>
      <c r="Y2983" s="41"/>
      <c r="AA2983" s="37" t="str">
        <f>IF($I2983&lt;&gt;"",VLOOKUP($I2983,'Valid Values - Search'!$R$4:$T$4719,3,FALSE),"")</f>
        <v/>
      </c>
      <c r="AB2983" s="37" t="str">
        <f>IF($I2983&lt;&gt;"",VLOOKUP($I2983,'Valid Values - Search'!$R$4:$S$4719,2,FALSE),"")</f>
        <v/>
      </c>
      <c r="AC2983" s="38" t="str">
        <f t="shared" si="46"/>
        <v/>
      </c>
      <c r="AD2983" s="38"/>
    </row>
    <row r="2984" spans="1:30">
      <c r="A2984" s="46"/>
      <c r="B2984" s="47"/>
      <c r="C2984" s="49"/>
      <c r="D2984" s="41"/>
      <c r="E2984" s="41"/>
      <c r="F2984" s="41"/>
      <c r="G2984" s="50" t="str">
        <f>IF(A2984&lt;&gt;"",CONCATENATE(A2984,":",YEAR(B2984),IF(MONTH(B2984)&gt;9,MONTH(B2984),CONCATENATE(0,MONTH(B2984))),IF(DAY(B2984)&gt;9,DAY(B2984),CONCATENATE(0,DAY(B2984))),IF(HOUR(C2984)&gt;9,HOUR(C2984),CONCATENATE(0,HOUR(C2984))),IF(MINUTE(C2984)&gt;9,MINUTE(C2984),CONCATENATE(0,MINUTE(C2984))),":",VLOOKUP(F2984,'Valid Values - Results'!$D$4:$F$12,3,FALSE)),"")</f>
        <v/>
      </c>
      <c r="H2984" s="41"/>
      <c r="I2984" s="41"/>
      <c r="J2984" s="41"/>
      <c r="K2984" s="41"/>
      <c r="L2984" s="41"/>
      <c r="M2984" s="92"/>
      <c r="N2984" s="41"/>
      <c r="O2984" s="41"/>
      <c r="P2984" s="41"/>
      <c r="Q2984" s="41"/>
      <c r="R2984" s="41"/>
      <c r="S2984" s="41"/>
      <c r="T2984" s="41"/>
      <c r="U2984" s="47"/>
      <c r="V2984" s="49"/>
      <c r="W2984" s="41"/>
      <c r="X2984" s="41"/>
      <c r="Y2984" s="41"/>
      <c r="AA2984" s="37" t="str">
        <f>IF($I2984&lt;&gt;"",VLOOKUP($I2984,'Valid Values - Search'!$R$4:$T$4719,3,FALSE),"")</f>
        <v/>
      </c>
      <c r="AB2984" s="37" t="str">
        <f>IF($I2984&lt;&gt;"",VLOOKUP($I2984,'Valid Values - Search'!$R$4:$S$4719,2,FALSE),"")</f>
        <v/>
      </c>
      <c r="AC2984" s="38" t="str">
        <f t="shared" si="46"/>
        <v/>
      </c>
      <c r="AD2984" s="38"/>
    </row>
    <row r="2985" spans="1:30">
      <c r="A2985" s="46"/>
      <c r="B2985" s="47"/>
      <c r="C2985" s="49"/>
      <c r="D2985" s="41"/>
      <c r="E2985" s="41"/>
      <c r="F2985" s="41"/>
      <c r="G2985" s="50" t="str">
        <f>IF(A2985&lt;&gt;"",CONCATENATE(A2985,":",YEAR(B2985),IF(MONTH(B2985)&gt;9,MONTH(B2985),CONCATENATE(0,MONTH(B2985))),IF(DAY(B2985)&gt;9,DAY(B2985),CONCATENATE(0,DAY(B2985))),IF(HOUR(C2985)&gt;9,HOUR(C2985),CONCATENATE(0,HOUR(C2985))),IF(MINUTE(C2985)&gt;9,MINUTE(C2985),CONCATENATE(0,MINUTE(C2985))),":",VLOOKUP(F2985,'Valid Values - Results'!$D$4:$F$12,3,FALSE)),"")</f>
        <v/>
      </c>
      <c r="H2985" s="41"/>
      <c r="I2985" s="41"/>
      <c r="J2985" s="41"/>
      <c r="K2985" s="41"/>
      <c r="L2985" s="41"/>
      <c r="M2985" s="92"/>
      <c r="N2985" s="41"/>
      <c r="O2985" s="41"/>
      <c r="P2985" s="41"/>
      <c r="Q2985" s="41"/>
      <c r="R2985" s="41"/>
      <c r="S2985" s="41"/>
      <c r="T2985" s="41"/>
      <c r="U2985" s="47"/>
      <c r="V2985" s="49"/>
      <c r="W2985" s="41"/>
      <c r="X2985" s="41"/>
      <c r="Y2985" s="41"/>
      <c r="AA2985" s="37" t="str">
        <f>IF($I2985&lt;&gt;"",VLOOKUP($I2985,'Valid Values - Search'!$R$4:$T$4719,3,FALSE),"")</f>
        <v/>
      </c>
      <c r="AB2985" s="37" t="str">
        <f>IF($I2985&lt;&gt;"",VLOOKUP($I2985,'Valid Values - Search'!$R$4:$S$4719,2,FALSE),"")</f>
        <v/>
      </c>
      <c r="AC2985" s="38" t="str">
        <f t="shared" si="46"/>
        <v/>
      </c>
      <c r="AD2985" s="38"/>
    </row>
    <row r="2986" spans="1:30">
      <c r="A2986" s="46"/>
      <c r="B2986" s="47"/>
      <c r="C2986" s="49"/>
      <c r="D2986" s="41"/>
      <c r="E2986" s="41"/>
      <c r="F2986" s="41"/>
      <c r="G2986" s="50" t="str">
        <f>IF(A2986&lt;&gt;"",CONCATENATE(A2986,":",YEAR(B2986),IF(MONTH(B2986)&gt;9,MONTH(B2986),CONCATENATE(0,MONTH(B2986))),IF(DAY(B2986)&gt;9,DAY(B2986),CONCATENATE(0,DAY(B2986))),IF(HOUR(C2986)&gt;9,HOUR(C2986),CONCATENATE(0,HOUR(C2986))),IF(MINUTE(C2986)&gt;9,MINUTE(C2986),CONCATENATE(0,MINUTE(C2986))),":",VLOOKUP(F2986,'Valid Values - Results'!$D$4:$F$12,3,FALSE)),"")</f>
        <v/>
      </c>
      <c r="H2986" s="41"/>
      <c r="I2986" s="41"/>
      <c r="J2986" s="41"/>
      <c r="K2986" s="41"/>
      <c r="L2986" s="41"/>
      <c r="M2986" s="92"/>
      <c r="N2986" s="41"/>
      <c r="O2986" s="41"/>
      <c r="P2986" s="41"/>
      <c r="Q2986" s="41"/>
      <c r="R2986" s="41"/>
      <c r="S2986" s="41"/>
      <c r="T2986" s="41"/>
      <c r="U2986" s="47"/>
      <c r="V2986" s="49"/>
      <c r="W2986" s="41"/>
      <c r="X2986" s="41"/>
      <c r="Y2986" s="41"/>
      <c r="AA2986" s="37" t="str">
        <f>IF($I2986&lt;&gt;"",VLOOKUP($I2986,'Valid Values - Search'!$R$4:$T$4719,3,FALSE),"")</f>
        <v/>
      </c>
      <c r="AB2986" s="37" t="str">
        <f>IF($I2986&lt;&gt;"",VLOOKUP($I2986,'Valid Values - Search'!$R$4:$S$4719,2,FALSE),"")</f>
        <v/>
      </c>
      <c r="AC2986" s="38" t="str">
        <f t="shared" si="46"/>
        <v/>
      </c>
      <c r="AD2986" s="38"/>
    </row>
    <row r="2987" spans="1:30">
      <c r="A2987" s="46"/>
      <c r="B2987" s="47"/>
      <c r="C2987" s="49"/>
      <c r="D2987" s="41"/>
      <c r="E2987" s="41"/>
      <c r="F2987" s="41"/>
      <c r="G2987" s="50" t="str">
        <f>IF(A2987&lt;&gt;"",CONCATENATE(A2987,":",YEAR(B2987),IF(MONTH(B2987)&gt;9,MONTH(B2987),CONCATENATE(0,MONTH(B2987))),IF(DAY(B2987)&gt;9,DAY(B2987),CONCATENATE(0,DAY(B2987))),IF(HOUR(C2987)&gt;9,HOUR(C2987),CONCATENATE(0,HOUR(C2987))),IF(MINUTE(C2987)&gt;9,MINUTE(C2987),CONCATENATE(0,MINUTE(C2987))),":",VLOOKUP(F2987,'Valid Values - Results'!$D$4:$F$12,3,FALSE)),"")</f>
        <v/>
      </c>
      <c r="H2987" s="41"/>
      <c r="I2987" s="41"/>
      <c r="J2987" s="41"/>
      <c r="K2987" s="41"/>
      <c r="L2987" s="41"/>
      <c r="M2987" s="92"/>
      <c r="N2987" s="41"/>
      <c r="O2987" s="41"/>
      <c r="P2987" s="41"/>
      <c r="Q2987" s="41"/>
      <c r="R2987" s="41"/>
      <c r="S2987" s="41"/>
      <c r="T2987" s="41"/>
      <c r="U2987" s="47"/>
      <c r="V2987" s="49"/>
      <c r="W2987" s="41"/>
      <c r="X2987" s="41"/>
      <c r="Y2987" s="41"/>
      <c r="AA2987" s="37" t="str">
        <f>IF($I2987&lt;&gt;"",VLOOKUP($I2987,'Valid Values - Search'!$R$4:$T$4719,3,FALSE),"")</f>
        <v/>
      </c>
      <c r="AB2987" s="37" t="str">
        <f>IF($I2987&lt;&gt;"",VLOOKUP($I2987,'Valid Values - Search'!$R$4:$S$4719,2,FALSE),"")</f>
        <v/>
      </c>
      <c r="AC2987" s="38" t="str">
        <f t="shared" si="46"/>
        <v/>
      </c>
      <c r="AD2987" s="38"/>
    </row>
    <row r="2988" spans="1:30">
      <c r="A2988" s="46"/>
      <c r="B2988" s="47"/>
      <c r="C2988" s="49"/>
      <c r="D2988" s="41"/>
      <c r="E2988" s="41"/>
      <c r="F2988" s="41"/>
      <c r="G2988" s="50" t="str">
        <f>IF(A2988&lt;&gt;"",CONCATENATE(A2988,":",YEAR(B2988),IF(MONTH(B2988)&gt;9,MONTH(B2988),CONCATENATE(0,MONTH(B2988))),IF(DAY(B2988)&gt;9,DAY(B2988),CONCATENATE(0,DAY(B2988))),IF(HOUR(C2988)&gt;9,HOUR(C2988),CONCATENATE(0,HOUR(C2988))),IF(MINUTE(C2988)&gt;9,MINUTE(C2988),CONCATENATE(0,MINUTE(C2988))),":",VLOOKUP(F2988,'Valid Values - Results'!$D$4:$F$12,3,FALSE)),"")</f>
        <v/>
      </c>
      <c r="H2988" s="41"/>
      <c r="I2988" s="41"/>
      <c r="J2988" s="41"/>
      <c r="K2988" s="41"/>
      <c r="L2988" s="41"/>
      <c r="M2988" s="92"/>
      <c r="N2988" s="41"/>
      <c r="O2988" s="41"/>
      <c r="P2988" s="41"/>
      <c r="Q2988" s="41"/>
      <c r="R2988" s="41"/>
      <c r="S2988" s="41"/>
      <c r="T2988" s="41"/>
      <c r="U2988" s="47"/>
      <c r="V2988" s="49"/>
      <c r="W2988" s="41"/>
      <c r="X2988" s="41"/>
      <c r="Y2988" s="41"/>
      <c r="AA2988" s="37" t="str">
        <f>IF($I2988&lt;&gt;"",VLOOKUP($I2988,'Valid Values - Search'!$R$4:$T$4719,3,FALSE),"")</f>
        <v/>
      </c>
      <c r="AB2988" s="37" t="str">
        <f>IF($I2988&lt;&gt;"",VLOOKUP($I2988,'Valid Values - Search'!$R$4:$S$4719,2,FALSE),"")</f>
        <v/>
      </c>
      <c r="AC2988" s="38" t="str">
        <f t="shared" si="46"/>
        <v/>
      </c>
      <c r="AD2988" s="38"/>
    </row>
    <row r="2989" spans="1:30">
      <c r="A2989" s="46"/>
      <c r="B2989" s="47"/>
      <c r="C2989" s="49"/>
      <c r="D2989" s="41"/>
      <c r="E2989" s="41"/>
      <c r="F2989" s="41"/>
      <c r="G2989" s="50" t="str">
        <f>IF(A2989&lt;&gt;"",CONCATENATE(A2989,":",YEAR(B2989),IF(MONTH(B2989)&gt;9,MONTH(B2989),CONCATENATE(0,MONTH(B2989))),IF(DAY(B2989)&gt;9,DAY(B2989),CONCATENATE(0,DAY(B2989))),IF(HOUR(C2989)&gt;9,HOUR(C2989),CONCATENATE(0,HOUR(C2989))),IF(MINUTE(C2989)&gt;9,MINUTE(C2989),CONCATENATE(0,MINUTE(C2989))),":",VLOOKUP(F2989,'Valid Values - Results'!$D$4:$F$12,3,FALSE)),"")</f>
        <v/>
      </c>
      <c r="H2989" s="41"/>
      <c r="I2989" s="41"/>
      <c r="J2989" s="41"/>
      <c r="K2989" s="41"/>
      <c r="L2989" s="41"/>
      <c r="M2989" s="92"/>
      <c r="N2989" s="41"/>
      <c r="O2989" s="41"/>
      <c r="P2989" s="41"/>
      <c r="Q2989" s="41"/>
      <c r="R2989" s="41"/>
      <c r="S2989" s="41"/>
      <c r="T2989" s="41"/>
      <c r="U2989" s="47"/>
      <c r="V2989" s="49"/>
      <c r="W2989" s="41"/>
      <c r="X2989" s="41"/>
      <c r="Y2989" s="41"/>
      <c r="AA2989" s="37" t="str">
        <f>IF($I2989&lt;&gt;"",VLOOKUP($I2989,'Valid Values - Search'!$R$4:$T$4719,3,FALSE),"")</f>
        <v/>
      </c>
      <c r="AB2989" s="37" t="str">
        <f>IF($I2989&lt;&gt;"",VLOOKUP($I2989,'Valid Values - Search'!$R$4:$S$4719,2,FALSE),"")</f>
        <v/>
      </c>
      <c r="AC2989" s="38" t="str">
        <f t="shared" si="46"/>
        <v/>
      </c>
      <c r="AD2989" s="38"/>
    </row>
    <row r="2990" spans="1:30">
      <c r="A2990" s="46"/>
      <c r="B2990" s="47"/>
      <c r="C2990" s="49"/>
      <c r="D2990" s="41"/>
      <c r="E2990" s="41"/>
      <c r="F2990" s="41"/>
      <c r="G2990" s="50" t="str">
        <f>IF(A2990&lt;&gt;"",CONCATENATE(A2990,":",YEAR(B2990),IF(MONTH(B2990)&gt;9,MONTH(B2990),CONCATENATE(0,MONTH(B2990))),IF(DAY(B2990)&gt;9,DAY(B2990),CONCATENATE(0,DAY(B2990))),IF(HOUR(C2990)&gt;9,HOUR(C2990),CONCATENATE(0,HOUR(C2990))),IF(MINUTE(C2990)&gt;9,MINUTE(C2990),CONCATENATE(0,MINUTE(C2990))),":",VLOOKUP(F2990,'Valid Values - Results'!$D$4:$F$12,3,FALSE)),"")</f>
        <v/>
      </c>
      <c r="H2990" s="41"/>
      <c r="I2990" s="41"/>
      <c r="J2990" s="41"/>
      <c r="K2990" s="41"/>
      <c r="L2990" s="41"/>
      <c r="M2990" s="92"/>
      <c r="N2990" s="41"/>
      <c r="O2990" s="41"/>
      <c r="P2990" s="41"/>
      <c r="Q2990" s="41"/>
      <c r="R2990" s="41"/>
      <c r="S2990" s="41"/>
      <c r="T2990" s="41"/>
      <c r="U2990" s="47"/>
      <c r="V2990" s="49"/>
      <c r="W2990" s="41"/>
      <c r="X2990" s="41"/>
      <c r="Y2990" s="41"/>
      <c r="AA2990" s="37" t="str">
        <f>IF($I2990&lt;&gt;"",VLOOKUP($I2990,'Valid Values - Search'!$R$4:$T$4719,3,FALSE),"")</f>
        <v/>
      </c>
      <c r="AB2990" s="37" t="str">
        <f>IF($I2990&lt;&gt;"",VLOOKUP($I2990,'Valid Values - Search'!$R$4:$S$4719,2,FALSE),"")</f>
        <v/>
      </c>
      <c r="AC2990" s="38" t="str">
        <f t="shared" si="46"/>
        <v/>
      </c>
      <c r="AD2990" s="38"/>
    </row>
    <row r="2991" spans="1:30">
      <c r="A2991" s="46"/>
      <c r="B2991" s="47"/>
      <c r="C2991" s="49"/>
      <c r="D2991" s="41"/>
      <c r="E2991" s="41"/>
      <c r="F2991" s="41"/>
      <c r="G2991" s="50" t="str">
        <f>IF(A2991&lt;&gt;"",CONCATENATE(A2991,":",YEAR(B2991),IF(MONTH(B2991)&gt;9,MONTH(B2991),CONCATENATE(0,MONTH(B2991))),IF(DAY(B2991)&gt;9,DAY(B2991),CONCATENATE(0,DAY(B2991))),IF(HOUR(C2991)&gt;9,HOUR(C2991),CONCATENATE(0,HOUR(C2991))),IF(MINUTE(C2991)&gt;9,MINUTE(C2991),CONCATENATE(0,MINUTE(C2991))),":",VLOOKUP(F2991,'Valid Values - Results'!$D$4:$F$12,3,FALSE)),"")</f>
        <v/>
      </c>
      <c r="H2991" s="41"/>
      <c r="I2991" s="41"/>
      <c r="J2991" s="41"/>
      <c r="K2991" s="41"/>
      <c r="L2991" s="41"/>
      <c r="M2991" s="92"/>
      <c r="N2991" s="41"/>
      <c r="O2991" s="41"/>
      <c r="P2991" s="41"/>
      <c r="Q2991" s="41"/>
      <c r="R2991" s="41"/>
      <c r="S2991" s="41"/>
      <c r="T2991" s="41"/>
      <c r="U2991" s="47"/>
      <c r="V2991" s="49"/>
      <c r="W2991" s="41"/>
      <c r="X2991" s="41"/>
      <c r="Y2991" s="41"/>
      <c r="AA2991" s="37" t="str">
        <f>IF($I2991&lt;&gt;"",VLOOKUP($I2991,'Valid Values - Search'!$R$4:$T$4719,3,FALSE),"")</f>
        <v/>
      </c>
      <c r="AB2991" s="37" t="str">
        <f>IF($I2991&lt;&gt;"",VLOOKUP($I2991,'Valid Values - Search'!$R$4:$S$4719,2,FALSE),"")</f>
        <v/>
      </c>
      <c r="AC2991" s="38" t="str">
        <f t="shared" si="46"/>
        <v/>
      </c>
      <c r="AD2991" s="38"/>
    </row>
    <row r="2992" spans="1:30">
      <c r="A2992" s="46"/>
      <c r="B2992" s="47"/>
      <c r="C2992" s="49"/>
      <c r="D2992" s="41"/>
      <c r="E2992" s="41"/>
      <c r="F2992" s="41"/>
      <c r="G2992" s="50" t="str">
        <f>IF(A2992&lt;&gt;"",CONCATENATE(A2992,":",YEAR(B2992),IF(MONTH(B2992)&gt;9,MONTH(B2992),CONCATENATE(0,MONTH(B2992))),IF(DAY(B2992)&gt;9,DAY(B2992),CONCATENATE(0,DAY(B2992))),IF(HOUR(C2992)&gt;9,HOUR(C2992),CONCATENATE(0,HOUR(C2992))),IF(MINUTE(C2992)&gt;9,MINUTE(C2992),CONCATENATE(0,MINUTE(C2992))),":",VLOOKUP(F2992,'Valid Values - Results'!$D$4:$F$12,3,FALSE)),"")</f>
        <v/>
      </c>
      <c r="H2992" s="41"/>
      <c r="I2992" s="41"/>
      <c r="J2992" s="41"/>
      <c r="K2992" s="41"/>
      <c r="L2992" s="41"/>
      <c r="M2992" s="92"/>
      <c r="N2992" s="41"/>
      <c r="O2992" s="41"/>
      <c r="P2992" s="41"/>
      <c r="Q2992" s="41"/>
      <c r="R2992" s="41"/>
      <c r="S2992" s="41"/>
      <c r="T2992" s="41"/>
      <c r="U2992" s="47"/>
      <c r="V2992" s="49"/>
      <c r="W2992" s="41"/>
      <c r="X2992" s="41"/>
      <c r="Y2992" s="41"/>
      <c r="AA2992" s="37" t="str">
        <f>IF($I2992&lt;&gt;"",VLOOKUP($I2992,'Valid Values - Search'!$R$4:$T$4719,3,FALSE),"")</f>
        <v/>
      </c>
      <c r="AB2992" s="37" t="str">
        <f>IF($I2992&lt;&gt;"",VLOOKUP($I2992,'Valid Values - Search'!$R$4:$S$4719,2,FALSE),"")</f>
        <v/>
      </c>
      <c r="AC2992" s="38" t="str">
        <f t="shared" si="46"/>
        <v/>
      </c>
      <c r="AD2992" s="38"/>
    </row>
    <row r="2993" spans="1:30">
      <c r="A2993" s="46"/>
      <c r="B2993" s="47"/>
      <c r="C2993" s="49"/>
      <c r="D2993" s="41"/>
      <c r="E2993" s="41"/>
      <c r="F2993" s="41"/>
      <c r="G2993" s="50" t="str">
        <f>IF(A2993&lt;&gt;"",CONCATENATE(A2993,":",YEAR(B2993),IF(MONTH(B2993)&gt;9,MONTH(B2993),CONCATENATE(0,MONTH(B2993))),IF(DAY(B2993)&gt;9,DAY(B2993),CONCATENATE(0,DAY(B2993))),IF(HOUR(C2993)&gt;9,HOUR(C2993),CONCATENATE(0,HOUR(C2993))),IF(MINUTE(C2993)&gt;9,MINUTE(C2993),CONCATENATE(0,MINUTE(C2993))),":",VLOOKUP(F2993,'Valid Values - Results'!$D$4:$F$12,3,FALSE)),"")</f>
        <v/>
      </c>
      <c r="H2993" s="41"/>
      <c r="I2993" s="41"/>
      <c r="J2993" s="41"/>
      <c r="K2993" s="41"/>
      <c r="L2993" s="41"/>
      <c r="M2993" s="92"/>
      <c r="N2993" s="41"/>
      <c r="O2993" s="41"/>
      <c r="P2993" s="41"/>
      <c r="Q2993" s="41"/>
      <c r="R2993" s="41"/>
      <c r="S2993" s="41"/>
      <c r="T2993" s="41"/>
      <c r="U2993" s="47"/>
      <c r="V2993" s="49"/>
      <c r="W2993" s="41"/>
      <c r="X2993" s="41"/>
      <c r="Y2993" s="41"/>
      <c r="AA2993" s="37" t="str">
        <f>IF($I2993&lt;&gt;"",VLOOKUP($I2993,'Valid Values - Search'!$R$4:$T$4719,3,FALSE),"")</f>
        <v/>
      </c>
      <c r="AB2993" s="37" t="str">
        <f>IF($I2993&lt;&gt;"",VLOOKUP($I2993,'Valid Values - Search'!$R$4:$S$4719,2,FALSE),"")</f>
        <v/>
      </c>
      <c r="AC2993" s="38" t="str">
        <f t="shared" si="46"/>
        <v/>
      </c>
      <c r="AD2993" s="38"/>
    </row>
    <row r="2994" spans="1:30">
      <c r="A2994" s="46"/>
      <c r="B2994" s="47"/>
      <c r="C2994" s="49"/>
      <c r="D2994" s="41"/>
      <c r="E2994" s="41"/>
      <c r="F2994" s="41"/>
      <c r="G2994" s="50" t="str">
        <f>IF(A2994&lt;&gt;"",CONCATENATE(A2994,":",YEAR(B2994),IF(MONTH(B2994)&gt;9,MONTH(B2994),CONCATENATE(0,MONTH(B2994))),IF(DAY(B2994)&gt;9,DAY(B2994),CONCATENATE(0,DAY(B2994))),IF(HOUR(C2994)&gt;9,HOUR(C2994),CONCATENATE(0,HOUR(C2994))),IF(MINUTE(C2994)&gt;9,MINUTE(C2994),CONCATENATE(0,MINUTE(C2994))),":",VLOOKUP(F2994,'Valid Values - Results'!$D$4:$F$12,3,FALSE)),"")</f>
        <v/>
      </c>
      <c r="H2994" s="41"/>
      <c r="I2994" s="41"/>
      <c r="J2994" s="41"/>
      <c r="K2994" s="41"/>
      <c r="L2994" s="41"/>
      <c r="M2994" s="92"/>
      <c r="N2994" s="41"/>
      <c r="O2994" s="41"/>
      <c r="P2994" s="41"/>
      <c r="Q2994" s="41"/>
      <c r="R2994" s="41"/>
      <c r="S2994" s="41"/>
      <c r="T2994" s="41"/>
      <c r="U2994" s="47"/>
      <c r="V2994" s="49"/>
      <c r="W2994" s="41"/>
      <c r="X2994" s="41"/>
      <c r="Y2994" s="41"/>
      <c r="AA2994" s="37" t="str">
        <f>IF($I2994&lt;&gt;"",VLOOKUP($I2994,'Valid Values - Search'!$R$4:$T$4719,3,FALSE),"")</f>
        <v/>
      </c>
      <c r="AB2994" s="37" t="str">
        <f>IF($I2994&lt;&gt;"",VLOOKUP($I2994,'Valid Values - Search'!$R$4:$S$4719,2,FALSE),"")</f>
        <v/>
      </c>
      <c r="AC2994" s="38" t="str">
        <f t="shared" si="46"/>
        <v/>
      </c>
      <c r="AD2994" s="38"/>
    </row>
    <row r="2995" spans="1:30">
      <c r="A2995" s="46"/>
      <c r="B2995" s="47"/>
      <c r="C2995" s="49"/>
      <c r="D2995" s="41"/>
      <c r="E2995" s="41"/>
      <c r="F2995" s="41"/>
      <c r="G2995" s="50" t="str">
        <f>IF(A2995&lt;&gt;"",CONCATENATE(A2995,":",YEAR(B2995),IF(MONTH(B2995)&gt;9,MONTH(B2995),CONCATENATE(0,MONTH(B2995))),IF(DAY(B2995)&gt;9,DAY(B2995),CONCATENATE(0,DAY(B2995))),IF(HOUR(C2995)&gt;9,HOUR(C2995),CONCATENATE(0,HOUR(C2995))),IF(MINUTE(C2995)&gt;9,MINUTE(C2995),CONCATENATE(0,MINUTE(C2995))),":",VLOOKUP(F2995,'Valid Values - Results'!$D$4:$F$12,3,FALSE)),"")</f>
        <v/>
      </c>
      <c r="H2995" s="41"/>
      <c r="I2995" s="41"/>
      <c r="J2995" s="41"/>
      <c r="K2995" s="41"/>
      <c r="L2995" s="41"/>
      <c r="M2995" s="92"/>
      <c r="N2995" s="41"/>
      <c r="O2995" s="41"/>
      <c r="P2995" s="41"/>
      <c r="Q2995" s="41"/>
      <c r="R2995" s="41"/>
      <c r="S2995" s="41"/>
      <c r="T2995" s="41"/>
      <c r="U2995" s="47"/>
      <c r="V2995" s="49"/>
      <c r="W2995" s="41"/>
      <c r="X2995" s="41"/>
      <c r="Y2995" s="41"/>
      <c r="AA2995" s="37" t="str">
        <f>IF($I2995&lt;&gt;"",VLOOKUP($I2995,'Valid Values - Search'!$R$4:$T$4719,3,FALSE),"")</f>
        <v/>
      </c>
      <c r="AB2995" s="37" t="str">
        <f>IF($I2995&lt;&gt;"",VLOOKUP($I2995,'Valid Values - Search'!$R$4:$S$4719,2,FALSE),"")</f>
        <v/>
      </c>
      <c r="AC2995" s="38" t="str">
        <f t="shared" si="46"/>
        <v/>
      </c>
      <c r="AD2995" s="38"/>
    </row>
    <row r="2996" spans="1:30">
      <c r="A2996" s="46"/>
      <c r="B2996" s="47"/>
      <c r="C2996" s="49"/>
      <c r="D2996" s="41"/>
      <c r="E2996" s="41"/>
      <c r="F2996" s="41"/>
      <c r="G2996" s="50" t="str">
        <f>IF(A2996&lt;&gt;"",CONCATENATE(A2996,":",YEAR(B2996),IF(MONTH(B2996)&gt;9,MONTH(B2996),CONCATENATE(0,MONTH(B2996))),IF(DAY(B2996)&gt;9,DAY(B2996),CONCATENATE(0,DAY(B2996))),IF(HOUR(C2996)&gt;9,HOUR(C2996),CONCATENATE(0,HOUR(C2996))),IF(MINUTE(C2996)&gt;9,MINUTE(C2996),CONCATENATE(0,MINUTE(C2996))),":",VLOOKUP(F2996,'Valid Values - Results'!$D$4:$F$12,3,FALSE)),"")</f>
        <v/>
      </c>
      <c r="H2996" s="41"/>
      <c r="I2996" s="41"/>
      <c r="J2996" s="41"/>
      <c r="K2996" s="41"/>
      <c r="L2996" s="41"/>
      <c r="M2996" s="92"/>
      <c r="N2996" s="41"/>
      <c r="O2996" s="41"/>
      <c r="P2996" s="41"/>
      <c r="Q2996" s="41"/>
      <c r="R2996" s="41"/>
      <c r="S2996" s="41"/>
      <c r="T2996" s="41"/>
      <c r="U2996" s="47"/>
      <c r="V2996" s="49"/>
      <c r="W2996" s="41"/>
      <c r="X2996" s="41"/>
      <c r="Y2996" s="41"/>
      <c r="AA2996" s="37" t="str">
        <f>IF($I2996&lt;&gt;"",VLOOKUP($I2996,'Valid Values - Search'!$R$4:$T$4719,3,FALSE),"")</f>
        <v/>
      </c>
      <c r="AB2996" s="37" t="str">
        <f>IF($I2996&lt;&gt;"",VLOOKUP($I2996,'Valid Values - Search'!$R$4:$S$4719,2,FALSE),"")</f>
        <v/>
      </c>
      <c r="AC2996" s="38" t="str">
        <f t="shared" si="46"/>
        <v/>
      </c>
      <c r="AD2996" s="38"/>
    </row>
    <row r="2997" spans="1:30">
      <c r="A2997" s="46"/>
      <c r="B2997" s="47"/>
      <c r="C2997" s="49"/>
      <c r="D2997" s="41"/>
      <c r="E2997" s="41"/>
      <c r="F2997" s="41"/>
      <c r="G2997" s="50" t="str">
        <f>IF(A2997&lt;&gt;"",CONCATENATE(A2997,":",YEAR(B2997),IF(MONTH(B2997)&gt;9,MONTH(B2997),CONCATENATE(0,MONTH(B2997))),IF(DAY(B2997)&gt;9,DAY(B2997),CONCATENATE(0,DAY(B2997))),IF(HOUR(C2997)&gt;9,HOUR(C2997),CONCATENATE(0,HOUR(C2997))),IF(MINUTE(C2997)&gt;9,MINUTE(C2997),CONCATENATE(0,MINUTE(C2997))),":",VLOOKUP(F2997,'Valid Values - Results'!$D$4:$F$12,3,FALSE)),"")</f>
        <v/>
      </c>
      <c r="H2997" s="41"/>
      <c r="I2997" s="41"/>
      <c r="J2997" s="41"/>
      <c r="K2997" s="41"/>
      <c r="L2997" s="41"/>
      <c r="M2997" s="92"/>
      <c r="N2997" s="41"/>
      <c r="O2997" s="41"/>
      <c r="P2997" s="41"/>
      <c r="Q2997" s="41"/>
      <c r="R2997" s="41"/>
      <c r="S2997" s="41"/>
      <c r="T2997" s="41"/>
      <c r="U2997" s="47"/>
      <c r="V2997" s="49"/>
      <c r="W2997" s="41"/>
      <c r="X2997" s="41"/>
      <c r="Y2997" s="41"/>
      <c r="AA2997" s="37" t="str">
        <f>IF($I2997&lt;&gt;"",VLOOKUP($I2997,'Valid Values - Search'!$R$4:$T$4719,3,FALSE),"")</f>
        <v/>
      </c>
      <c r="AB2997" s="37" t="str">
        <f>IF($I2997&lt;&gt;"",VLOOKUP($I2997,'Valid Values - Search'!$R$4:$S$4719,2,FALSE),"")</f>
        <v/>
      </c>
      <c r="AC2997" s="38" t="str">
        <f t="shared" si="46"/>
        <v/>
      </c>
      <c r="AD2997" s="38"/>
    </row>
    <row r="2998" spans="1:30">
      <c r="A2998" s="46"/>
      <c r="B2998" s="47"/>
      <c r="C2998" s="49"/>
      <c r="D2998" s="41"/>
      <c r="E2998" s="41"/>
      <c r="F2998" s="41"/>
      <c r="G2998" s="50" t="str">
        <f>IF(A2998&lt;&gt;"",CONCATENATE(A2998,":",YEAR(B2998),IF(MONTH(B2998)&gt;9,MONTH(B2998),CONCATENATE(0,MONTH(B2998))),IF(DAY(B2998)&gt;9,DAY(B2998),CONCATENATE(0,DAY(B2998))),IF(HOUR(C2998)&gt;9,HOUR(C2998),CONCATENATE(0,HOUR(C2998))),IF(MINUTE(C2998)&gt;9,MINUTE(C2998),CONCATENATE(0,MINUTE(C2998))),":",VLOOKUP(F2998,'Valid Values - Results'!$D$4:$F$12,3,FALSE)),"")</f>
        <v/>
      </c>
      <c r="H2998" s="41"/>
      <c r="I2998" s="41"/>
      <c r="J2998" s="41"/>
      <c r="K2998" s="41"/>
      <c r="L2998" s="41"/>
      <c r="M2998" s="92"/>
      <c r="N2998" s="41"/>
      <c r="O2998" s="41"/>
      <c r="P2998" s="41"/>
      <c r="Q2998" s="41"/>
      <c r="R2998" s="41"/>
      <c r="S2998" s="41"/>
      <c r="T2998" s="41"/>
      <c r="U2998" s="47"/>
      <c r="V2998" s="49"/>
      <c r="W2998" s="41"/>
      <c r="X2998" s="41"/>
      <c r="Y2998" s="41"/>
      <c r="AA2998" s="37" t="str">
        <f>IF($I2998&lt;&gt;"",VLOOKUP($I2998,'Valid Values - Search'!$R$4:$T$4719,3,FALSE),"")</f>
        <v/>
      </c>
      <c r="AB2998" s="37" t="str">
        <f>IF($I2998&lt;&gt;"",VLOOKUP($I2998,'Valid Values - Search'!$R$4:$S$4719,2,FALSE),"")</f>
        <v/>
      </c>
      <c r="AC2998" s="38" t="str">
        <f t="shared" si="46"/>
        <v/>
      </c>
      <c r="AD2998" s="38"/>
    </row>
    <row r="2999" spans="1:30">
      <c r="A2999" s="46"/>
      <c r="B2999" s="47"/>
      <c r="C2999" s="49"/>
      <c r="D2999" s="41"/>
      <c r="E2999" s="41"/>
      <c r="F2999" s="41"/>
      <c r="G2999" s="50" t="str">
        <f>IF(A2999&lt;&gt;"",CONCATENATE(A2999,":",YEAR(B2999),IF(MONTH(B2999)&gt;9,MONTH(B2999),CONCATENATE(0,MONTH(B2999))),IF(DAY(B2999)&gt;9,DAY(B2999),CONCATENATE(0,DAY(B2999))),IF(HOUR(C2999)&gt;9,HOUR(C2999),CONCATENATE(0,HOUR(C2999))),IF(MINUTE(C2999)&gt;9,MINUTE(C2999),CONCATENATE(0,MINUTE(C2999))),":",VLOOKUP(F2999,'Valid Values - Results'!$D$4:$F$12,3,FALSE)),"")</f>
        <v/>
      </c>
      <c r="H2999" s="41"/>
      <c r="I2999" s="41"/>
      <c r="J2999" s="41"/>
      <c r="K2999" s="41"/>
      <c r="L2999" s="41"/>
      <c r="M2999" s="92"/>
      <c r="N2999" s="41"/>
      <c r="O2999" s="41"/>
      <c r="P2999" s="41"/>
      <c r="Q2999" s="41"/>
      <c r="R2999" s="41"/>
      <c r="S2999" s="41"/>
      <c r="T2999" s="41"/>
      <c r="U2999" s="47"/>
      <c r="V2999" s="49"/>
      <c r="W2999" s="41"/>
      <c r="X2999" s="41"/>
      <c r="Y2999" s="41"/>
      <c r="AA2999" s="37" t="str">
        <f>IF($I2999&lt;&gt;"",VLOOKUP($I2999,'Valid Values - Search'!$R$4:$T$4719,3,FALSE),"")</f>
        <v/>
      </c>
      <c r="AB2999" s="37" t="str">
        <f>IF($I2999&lt;&gt;"",VLOOKUP($I2999,'Valid Values - Search'!$R$4:$S$4719,2,FALSE),"")</f>
        <v/>
      </c>
      <c r="AC2999" s="38" t="str">
        <f t="shared" si="46"/>
        <v/>
      </c>
      <c r="AD2999" s="38"/>
    </row>
    <row r="3000" spans="1:30">
      <c r="A3000" s="46"/>
      <c r="B3000" s="47"/>
      <c r="C3000" s="49"/>
      <c r="D3000" s="41"/>
      <c r="E3000" s="41"/>
      <c r="F3000" s="41"/>
      <c r="G3000" s="50" t="str">
        <f>IF(A3000&lt;&gt;"",CONCATENATE(A3000,":",YEAR(B3000),IF(MONTH(B3000)&gt;9,MONTH(B3000),CONCATENATE(0,MONTH(B3000))),IF(DAY(B3000)&gt;9,DAY(B3000),CONCATENATE(0,DAY(B3000))),IF(HOUR(C3000)&gt;9,HOUR(C3000),CONCATENATE(0,HOUR(C3000))),IF(MINUTE(C3000)&gt;9,MINUTE(C3000),CONCATENATE(0,MINUTE(C3000))),":",VLOOKUP(F3000,'Valid Values - Results'!$D$4:$F$12,3,FALSE)),"")</f>
        <v/>
      </c>
      <c r="H3000" s="41"/>
      <c r="I3000" s="41"/>
      <c r="J3000" s="41"/>
      <c r="K3000" s="41"/>
      <c r="L3000" s="41"/>
      <c r="M3000" s="92"/>
      <c r="N3000" s="41"/>
      <c r="O3000" s="41"/>
      <c r="P3000" s="41"/>
      <c r="Q3000" s="41"/>
      <c r="R3000" s="41"/>
      <c r="S3000" s="41"/>
      <c r="T3000" s="41"/>
      <c r="U3000" s="47"/>
      <c r="V3000" s="49"/>
      <c r="W3000" s="41"/>
      <c r="X3000" s="41"/>
      <c r="Y3000" s="41"/>
      <c r="AA3000" s="37" t="str">
        <f>IF($I3000&lt;&gt;"",VLOOKUP($I3000,'Valid Values - Search'!$R$4:$T$4719,3,FALSE),"")</f>
        <v/>
      </c>
      <c r="AB3000" s="37" t="str">
        <f>IF($I3000&lt;&gt;"",VLOOKUP($I3000,'Valid Values - Search'!$R$4:$S$4719,2,FALSE),"")</f>
        <v/>
      </c>
      <c r="AC3000" s="38" t="str">
        <f t="shared" si="46"/>
        <v/>
      </c>
      <c r="AD3000" s="38"/>
    </row>
    <row r="3001" spans="1:30">
      <c r="A3001" s="46"/>
      <c r="B3001" s="47"/>
      <c r="C3001" s="49"/>
      <c r="D3001" s="41"/>
      <c r="E3001" s="41"/>
      <c r="F3001" s="41"/>
      <c r="G3001" s="50" t="str">
        <f>IF(A3001&lt;&gt;"",CONCATENATE(A3001,":",YEAR(B3001),IF(MONTH(B3001)&gt;9,MONTH(B3001),CONCATENATE(0,MONTH(B3001))),IF(DAY(B3001)&gt;9,DAY(B3001),CONCATENATE(0,DAY(B3001))),IF(HOUR(C3001)&gt;9,HOUR(C3001),CONCATENATE(0,HOUR(C3001))),IF(MINUTE(C3001)&gt;9,MINUTE(C3001),CONCATENATE(0,MINUTE(C3001))),":",VLOOKUP(F3001,'Valid Values - Results'!$D$4:$F$12,3,FALSE)),"")</f>
        <v/>
      </c>
      <c r="H3001" s="41"/>
      <c r="I3001" s="41"/>
      <c r="J3001" s="41"/>
      <c r="K3001" s="41"/>
      <c r="L3001" s="41"/>
      <c r="M3001" s="92"/>
      <c r="N3001" s="41"/>
      <c r="O3001" s="41"/>
      <c r="P3001" s="41"/>
      <c r="Q3001" s="41"/>
      <c r="R3001" s="41"/>
      <c r="S3001" s="41"/>
      <c r="T3001" s="41"/>
      <c r="U3001" s="47"/>
      <c r="V3001" s="49"/>
      <c r="W3001" s="41"/>
      <c r="X3001" s="41"/>
      <c r="Y3001" s="41"/>
      <c r="AA3001" s="37" t="str">
        <f>IF($I3001&lt;&gt;"",VLOOKUP($I3001,'Valid Values - Search'!$R$4:$T$4719,3,FALSE),"")</f>
        <v/>
      </c>
      <c r="AB3001" s="37" t="str">
        <f>IF($I3001&lt;&gt;"",VLOOKUP($I3001,'Valid Values - Search'!$R$4:$S$4719,2,FALSE),"")</f>
        <v/>
      </c>
      <c r="AC3001" s="38" t="str">
        <f t="shared" si="46"/>
        <v/>
      </c>
      <c r="AD3001" s="38"/>
    </row>
    <row r="3002" spans="1:30">
      <c r="A3002" s="46"/>
      <c r="B3002" s="47"/>
      <c r="C3002" s="49"/>
      <c r="D3002" s="41"/>
      <c r="E3002" s="41"/>
      <c r="F3002" s="41"/>
      <c r="G3002" s="50" t="str">
        <f>IF(A3002&lt;&gt;"",CONCATENATE(A3002,":",YEAR(B3002),IF(MONTH(B3002)&gt;9,MONTH(B3002),CONCATENATE(0,MONTH(B3002))),IF(DAY(B3002)&gt;9,DAY(B3002),CONCATENATE(0,DAY(B3002))),IF(HOUR(C3002)&gt;9,HOUR(C3002),CONCATENATE(0,HOUR(C3002))),IF(MINUTE(C3002)&gt;9,MINUTE(C3002),CONCATENATE(0,MINUTE(C3002))),":",VLOOKUP(F3002,'Valid Values - Results'!$D$4:$F$12,3,FALSE)),"")</f>
        <v/>
      </c>
      <c r="H3002" s="41"/>
      <c r="I3002" s="41"/>
      <c r="J3002" s="41"/>
      <c r="K3002" s="41"/>
      <c r="L3002" s="41"/>
      <c r="M3002" s="92"/>
      <c r="N3002" s="41"/>
      <c r="O3002" s="41"/>
      <c r="P3002" s="41"/>
      <c r="Q3002" s="41"/>
      <c r="R3002" s="41"/>
      <c r="S3002" s="41"/>
      <c r="T3002" s="41"/>
      <c r="U3002" s="47"/>
      <c r="V3002" s="49"/>
      <c r="W3002" s="41"/>
      <c r="X3002" s="41"/>
      <c r="Y3002" s="41"/>
      <c r="AA3002" s="37" t="str">
        <f>IF($I3002&lt;&gt;"",VLOOKUP($I3002,'Valid Values - Search'!$R$4:$T$4719,3,FALSE),"")</f>
        <v/>
      </c>
      <c r="AB3002" s="37" t="str">
        <f>IF($I3002&lt;&gt;"",VLOOKUP($I3002,'Valid Values - Search'!$R$4:$S$4719,2,FALSE),"")</f>
        <v/>
      </c>
      <c r="AC3002" s="38" t="str">
        <f t="shared" si="46"/>
        <v/>
      </c>
      <c r="AD3002" s="38"/>
    </row>
    <row r="3003" spans="1:30">
      <c r="A3003" s="46"/>
      <c r="B3003" s="47"/>
      <c r="C3003" s="49"/>
      <c r="D3003" s="41"/>
      <c r="E3003" s="41"/>
      <c r="F3003" s="41"/>
      <c r="G3003" s="50" t="str">
        <f>IF(A3003&lt;&gt;"",CONCATENATE(A3003,":",YEAR(B3003),IF(MONTH(B3003)&gt;9,MONTH(B3003),CONCATENATE(0,MONTH(B3003))),IF(DAY(B3003)&gt;9,DAY(B3003),CONCATENATE(0,DAY(B3003))),IF(HOUR(C3003)&gt;9,HOUR(C3003),CONCATENATE(0,HOUR(C3003))),IF(MINUTE(C3003)&gt;9,MINUTE(C3003),CONCATENATE(0,MINUTE(C3003))),":",VLOOKUP(F3003,'Valid Values - Results'!$D$4:$F$12,3,FALSE)),"")</f>
        <v/>
      </c>
      <c r="H3003" s="41"/>
      <c r="I3003" s="41"/>
      <c r="J3003" s="41"/>
      <c r="K3003" s="41"/>
      <c r="L3003" s="41"/>
      <c r="M3003" s="92"/>
      <c r="N3003" s="41"/>
      <c r="O3003" s="41"/>
      <c r="P3003" s="41"/>
      <c r="Q3003" s="41"/>
      <c r="R3003" s="41"/>
      <c r="S3003" s="41"/>
      <c r="T3003" s="41"/>
      <c r="U3003" s="47"/>
      <c r="V3003" s="49"/>
      <c r="W3003" s="41"/>
      <c r="X3003" s="41"/>
      <c r="Y3003" s="41"/>
      <c r="AA3003" s="37" t="str">
        <f>IF($I3003&lt;&gt;"",VLOOKUP($I3003,'Valid Values - Search'!$R$4:$T$4719,3,FALSE),"")</f>
        <v/>
      </c>
      <c r="AB3003" s="37" t="str">
        <f>IF($I3003&lt;&gt;"",VLOOKUP($I3003,'Valid Values - Search'!$R$4:$S$4719,2,FALSE),"")</f>
        <v/>
      </c>
      <c r="AC3003" s="38" t="str">
        <f t="shared" si="46"/>
        <v/>
      </c>
      <c r="AD3003" s="38"/>
    </row>
    <row r="3004" spans="1:30">
      <c r="A3004" s="46"/>
      <c r="B3004" s="47"/>
      <c r="C3004" s="49"/>
      <c r="D3004" s="41"/>
      <c r="E3004" s="41"/>
      <c r="F3004" s="41"/>
      <c r="G3004" s="50" t="str">
        <f>IF(A3004&lt;&gt;"",CONCATENATE(A3004,":",YEAR(B3004),IF(MONTH(B3004)&gt;9,MONTH(B3004),CONCATENATE(0,MONTH(B3004))),IF(DAY(B3004)&gt;9,DAY(B3004),CONCATENATE(0,DAY(B3004))),IF(HOUR(C3004)&gt;9,HOUR(C3004),CONCATENATE(0,HOUR(C3004))),IF(MINUTE(C3004)&gt;9,MINUTE(C3004),CONCATENATE(0,MINUTE(C3004))),":",VLOOKUP(F3004,'Valid Values - Results'!$D$4:$F$12,3,FALSE)),"")</f>
        <v/>
      </c>
      <c r="H3004" s="41"/>
      <c r="I3004" s="41"/>
      <c r="J3004" s="41"/>
      <c r="K3004" s="41"/>
      <c r="L3004" s="41"/>
      <c r="M3004" s="92"/>
      <c r="N3004" s="41"/>
      <c r="O3004" s="41"/>
      <c r="P3004" s="41"/>
      <c r="Q3004" s="41"/>
      <c r="R3004" s="41"/>
      <c r="S3004" s="41"/>
      <c r="T3004" s="41"/>
      <c r="U3004" s="47"/>
      <c r="V3004" s="49"/>
      <c r="W3004" s="41"/>
      <c r="X3004" s="41"/>
      <c r="Y3004" s="41"/>
      <c r="AA3004" s="37" t="str">
        <f>IF($I3004&lt;&gt;"",VLOOKUP($I3004,'Valid Values - Search'!$R$4:$T$4719,3,FALSE),"")</f>
        <v/>
      </c>
      <c r="AB3004" s="37" t="str">
        <f>IF($I3004&lt;&gt;"",VLOOKUP($I3004,'Valid Values - Search'!$R$4:$S$4719,2,FALSE),"")</f>
        <v/>
      </c>
      <c r="AC3004" s="38" t="str">
        <f t="shared" si="46"/>
        <v/>
      </c>
      <c r="AD3004" s="38"/>
    </row>
    <row r="3005" spans="1:30">
      <c r="A3005" s="46"/>
      <c r="B3005" s="47"/>
      <c r="C3005" s="49"/>
      <c r="D3005" s="41"/>
      <c r="E3005" s="41"/>
      <c r="F3005" s="41"/>
      <c r="G3005" s="50" t="str">
        <f>IF(A3005&lt;&gt;"",CONCATENATE(A3005,":",YEAR(B3005),IF(MONTH(B3005)&gt;9,MONTH(B3005),CONCATENATE(0,MONTH(B3005))),IF(DAY(B3005)&gt;9,DAY(B3005),CONCATENATE(0,DAY(B3005))),IF(HOUR(C3005)&gt;9,HOUR(C3005),CONCATENATE(0,HOUR(C3005))),IF(MINUTE(C3005)&gt;9,MINUTE(C3005),CONCATENATE(0,MINUTE(C3005))),":",VLOOKUP(F3005,'Valid Values - Results'!$D$4:$F$12,3,FALSE)),"")</f>
        <v/>
      </c>
      <c r="H3005" s="41"/>
      <c r="I3005" s="41"/>
      <c r="J3005" s="41"/>
      <c r="K3005" s="41"/>
      <c r="L3005" s="41"/>
      <c r="M3005" s="92"/>
      <c r="N3005" s="41"/>
      <c r="O3005" s="41"/>
      <c r="P3005" s="41"/>
      <c r="Q3005" s="41"/>
      <c r="R3005" s="41"/>
      <c r="S3005" s="41"/>
      <c r="T3005" s="41"/>
      <c r="U3005" s="47"/>
      <c r="V3005" s="49"/>
      <c r="W3005" s="41"/>
      <c r="X3005" s="41"/>
      <c r="Y3005" s="41"/>
      <c r="AA3005" s="37" t="str">
        <f>IF($I3005&lt;&gt;"",VLOOKUP($I3005,'Valid Values - Search'!$R$4:$T$4719,3,FALSE),"")</f>
        <v/>
      </c>
      <c r="AB3005" s="37" t="str">
        <f>IF($I3005&lt;&gt;"",VLOOKUP($I3005,'Valid Values - Search'!$R$4:$S$4719,2,FALSE),"")</f>
        <v/>
      </c>
      <c r="AC3005" s="38" t="str">
        <f t="shared" si="46"/>
        <v/>
      </c>
      <c r="AD3005" s="38"/>
    </row>
    <row r="3006" spans="1:30">
      <c r="A3006" s="46"/>
      <c r="B3006" s="47"/>
      <c r="C3006" s="49"/>
      <c r="D3006" s="41"/>
      <c r="E3006" s="41"/>
      <c r="F3006" s="41"/>
      <c r="G3006" s="50" t="str">
        <f>IF(A3006&lt;&gt;"",CONCATENATE(A3006,":",YEAR(B3006),IF(MONTH(B3006)&gt;9,MONTH(B3006),CONCATENATE(0,MONTH(B3006))),IF(DAY(B3006)&gt;9,DAY(B3006),CONCATENATE(0,DAY(B3006))),IF(HOUR(C3006)&gt;9,HOUR(C3006),CONCATENATE(0,HOUR(C3006))),IF(MINUTE(C3006)&gt;9,MINUTE(C3006),CONCATENATE(0,MINUTE(C3006))),":",VLOOKUP(F3006,'Valid Values - Results'!$D$4:$F$12,3,FALSE)),"")</f>
        <v/>
      </c>
      <c r="H3006" s="41"/>
      <c r="I3006" s="41"/>
      <c r="J3006" s="41"/>
      <c r="K3006" s="41"/>
      <c r="L3006" s="41"/>
      <c r="M3006" s="92"/>
      <c r="N3006" s="41"/>
      <c r="O3006" s="41"/>
      <c r="P3006" s="41"/>
      <c r="Q3006" s="41"/>
      <c r="R3006" s="41"/>
      <c r="S3006" s="41"/>
      <c r="T3006" s="41"/>
      <c r="U3006" s="47"/>
      <c r="V3006" s="49"/>
      <c r="W3006" s="41"/>
      <c r="X3006" s="41"/>
      <c r="Y3006" s="41"/>
      <c r="AA3006" s="37" t="str">
        <f>IF($I3006&lt;&gt;"",VLOOKUP($I3006,'Valid Values - Search'!$R$4:$T$4719,3,FALSE),"")</f>
        <v/>
      </c>
      <c r="AB3006" s="37" t="str">
        <f>IF($I3006&lt;&gt;"",VLOOKUP($I3006,'Valid Values - Search'!$R$4:$S$4719,2,FALSE),"")</f>
        <v/>
      </c>
      <c r="AC3006" s="38" t="str">
        <f t="shared" si="46"/>
        <v/>
      </c>
      <c r="AD3006" s="38"/>
    </row>
    <row r="3007" spans="1:30">
      <c r="A3007" s="46"/>
      <c r="B3007" s="47"/>
      <c r="C3007" s="49"/>
      <c r="D3007" s="41"/>
      <c r="E3007" s="41"/>
      <c r="F3007" s="41"/>
      <c r="G3007" s="50" t="str">
        <f>IF(A3007&lt;&gt;"",CONCATENATE(A3007,":",YEAR(B3007),IF(MONTH(B3007)&gt;9,MONTH(B3007),CONCATENATE(0,MONTH(B3007))),IF(DAY(B3007)&gt;9,DAY(B3007),CONCATENATE(0,DAY(B3007))),IF(HOUR(C3007)&gt;9,HOUR(C3007),CONCATENATE(0,HOUR(C3007))),IF(MINUTE(C3007)&gt;9,MINUTE(C3007),CONCATENATE(0,MINUTE(C3007))),":",VLOOKUP(F3007,'Valid Values - Results'!$D$4:$F$12,3,FALSE)),"")</f>
        <v/>
      </c>
      <c r="H3007" s="41"/>
      <c r="I3007" s="41"/>
      <c r="J3007" s="41"/>
      <c r="K3007" s="41"/>
      <c r="L3007" s="41"/>
      <c r="M3007" s="92"/>
      <c r="N3007" s="41"/>
      <c r="O3007" s="41"/>
      <c r="P3007" s="41"/>
      <c r="Q3007" s="41"/>
      <c r="R3007" s="41"/>
      <c r="S3007" s="41"/>
      <c r="T3007" s="41"/>
      <c r="U3007" s="47"/>
      <c r="V3007" s="49"/>
      <c r="W3007" s="41"/>
      <c r="X3007" s="41"/>
      <c r="Y3007" s="41"/>
      <c r="AA3007" s="37" t="str">
        <f>IF($I3007&lt;&gt;"",VLOOKUP($I3007,'Valid Values - Search'!$R$4:$T$4719,3,FALSE),"")</f>
        <v/>
      </c>
      <c r="AB3007" s="37" t="str">
        <f>IF($I3007&lt;&gt;"",VLOOKUP($I3007,'Valid Values - Search'!$R$4:$S$4719,2,FALSE),"")</f>
        <v/>
      </c>
      <c r="AC3007" s="38" t="str">
        <f t="shared" si="46"/>
        <v/>
      </c>
      <c r="AD3007" s="38"/>
    </row>
    <row r="3008" spans="1:30">
      <c r="A3008" s="46"/>
      <c r="B3008" s="47"/>
      <c r="C3008" s="49"/>
      <c r="D3008" s="41"/>
      <c r="E3008" s="41"/>
      <c r="F3008" s="41"/>
      <c r="G3008" s="50" t="str">
        <f>IF(A3008&lt;&gt;"",CONCATENATE(A3008,":",YEAR(B3008),IF(MONTH(B3008)&gt;9,MONTH(B3008),CONCATENATE(0,MONTH(B3008))),IF(DAY(B3008)&gt;9,DAY(B3008),CONCATENATE(0,DAY(B3008))),IF(HOUR(C3008)&gt;9,HOUR(C3008),CONCATENATE(0,HOUR(C3008))),IF(MINUTE(C3008)&gt;9,MINUTE(C3008),CONCATENATE(0,MINUTE(C3008))),":",VLOOKUP(F3008,'Valid Values - Results'!$D$4:$F$12,3,FALSE)),"")</f>
        <v/>
      </c>
      <c r="H3008" s="41"/>
      <c r="I3008" s="41"/>
      <c r="J3008" s="41"/>
      <c r="K3008" s="41"/>
      <c r="L3008" s="41"/>
      <c r="M3008" s="92"/>
      <c r="N3008" s="41"/>
      <c r="O3008" s="41"/>
      <c r="P3008" s="41"/>
      <c r="Q3008" s="41"/>
      <c r="R3008" s="41"/>
      <c r="S3008" s="41"/>
      <c r="T3008" s="41"/>
      <c r="U3008" s="47"/>
      <c r="V3008" s="49"/>
      <c r="W3008" s="41"/>
      <c r="X3008" s="41"/>
      <c r="Y3008" s="41"/>
      <c r="AA3008" s="37" t="str">
        <f>IF($I3008&lt;&gt;"",VLOOKUP($I3008,'Valid Values - Search'!$R$4:$T$4719,3,FALSE),"")</f>
        <v/>
      </c>
      <c r="AB3008" s="37" t="str">
        <f>IF($I3008&lt;&gt;"",VLOOKUP($I3008,'Valid Values - Search'!$R$4:$S$4719,2,FALSE),"")</f>
        <v/>
      </c>
      <c r="AC3008" s="38" t="str">
        <f t="shared" si="46"/>
        <v/>
      </c>
      <c r="AD3008" s="38"/>
    </row>
    <row r="3009" spans="1:30">
      <c r="A3009" s="46"/>
      <c r="B3009" s="47"/>
      <c r="C3009" s="49"/>
      <c r="D3009" s="41"/>
      <c r="E3009" s="41"/>
      <c r="F3009" s="41"/>
      <c r="G3009" s="50" t="str">
        <f>IF(A3009&lt;&gt;"",CONCATENATE(A3009,":",YEAR(B3009),IF(MONTH(B3009)&gt;9,MONTH(B3009),CONCATENATE(0,MONTH(B3009))),IF(DAY(B3009)&gt;9,DAY(B3009),CONCATENATE(0,DAY(B3009))),IF(HOUR(C3009)&gt;9,HOUR(C3009),CONCATENATE(0,HOUR(C3009))),IF(MINUTE(C3009)&gt;9,MINUTE(C3009),CONCATENATE(0,MINUTE(C3009))),":",VLOOKUP(F3009,'Valid Values - Results'!$D$4:$F$12,3,FALSE)),"")</f>
        <v/>
      </c>
      <c r="H3009" s="41"/>
      <c r="I3009" s="41"/>
      <c r="J3009" s="41"/>
      <c r="K3009" s="41"/>
      <c r="L3009" s="41"/>
      <c r="M3009" s="92"/>
      <c r="N3009" s="41"/>
      <c r="O3009" s="41"/>
      <c r="P3009" s="41"/>
      <c r="Q3009" s="41"/>
      <c r="R3009" s="41"/>
      <c r="S3009" s="41"/>
      <c r="T3009" s="41"/>
      <c r="U3009" s="47"/>
      <c r="V3009" s="49"/>
      <c r="W3009" s="41"/>
      <c r="X3009" s="41"/>
      <c r="Y3009" s="41"/>
      <c r="AA3009" s="37" t="str">
        <f>IF($I3009&lt;&gt;"",VLOOKUP($I3009,'Valid Values - Search'!$R$4:$T$4719,3,FALSE),"")</f>
        <v/>
      </c>
      <c r="AB3009" s="37" t="str">
        <f>IF($I3009&lt;&gt;"",VLOOKUP($I3009,'Valid Values - Search'!$R$4:$S$4719,2,FALSE),"")</f>
        <v/>
      </c>
      <c r="AC3009" s="38" t="str">
        <f t="shared" si="46"/>
        <v/>
      </c>
      <c r="AD3009" s="38"/>
    </row>
    <row r="3010" spans="1:30">
      <c r="A3010" s="46"/>
      <c r="B3010" s="47"/>
      <c r="C3010" s="49"/>
      <c r="D3010" s="41"/>
      <c r="E3010" s="41"/>
      <c r="F3010" s="41"/>
      <c r="G3010" s="50" t="str">
        <f>IF(A3010&lt;&gt;"",CONCATENATE(A3010,":",YEAR(B3010),IF(MONTH(B3010)&gt;9,MONTH(B3010),CONCATENATE(0,MONTH(B3010))),IF(DAY(B3010)&gt;9,DAY(B3010),CONCATENATE(0,DAY(B3010))),IF(HOUR(C3010)&gt;9,HOUR(C3010),CONCATENATE(0,HOUR(C3010))),IF(MINUTE(C3010)&gt;9,MINUTE(C3010),CONCATENATE(0,MINUTE(C3010))),":",VLOOKUP(F3010,'Valid Values - Results'!$D$4:$F$12,3,FALSE)),"")</f>
        <v/>
      </c>
      <c r="H3010" s="41"/>
      <c r="I3010" s="41"/>
      <c r="J3010" s="41"/>
      <c r="K3010" s="41"/>
      <c r="L3010" s="41"/>
      <c r="M3010" s="92"/>
      <c r="N3010" s="41"/>
      <c r="O3010" s="41"/>
      <c r="P3010" s="41"/>
      <c r="Q3010" s="41"/>
      <c r="R3010" s="41"/>
      <c r="S3010" s="41"/>
      <c r="T3010" s="41"/>
      <c r="U3010" s="47"/>
      <c r="V3010" s="49"/>
      <c r="W3010" s="41"/>
      <c r="X3010" s="41"/>
      <c r="Y3010" s="41"/>
      <c r="AA3010" s="37" t="str">
        <f>IF($I3010&lt;&gt;"",VLOOKUP($I3010,'Valid Values - Search'!$R$4:$T$4719,3,FALSE),"")</f>
        <v/>
      </c>
      <c r="AB3010" s="37" t="str">
        <f>IF($I3010&lt;&gt;"",VLOOKUP($I3010,'Valid Values - Search'!$R$4:$S$4719,2,FALSE),"")</f>
        <v/>
      </c>
      <c r="AC3010" s="38" t="str">
        <f t="shared" ref="AC3010:AC3073" si="47">IF($V3010&lt;&gt;"",$D3010,"")</f>
        <v/>
      </c>
      <c r="AD3010" s="38"/>
    </row>
    <row r="3011" spans="1:30">
      <c r="A3011" s="46"/>
      <c r="B3011" s="47"/>
      <c r="C3011" s="49"/>
      <c r="D3011" s="41"/>
      <c r="E3011" s="41"/>
      <c r="F3011" s="41"/>
      <c r="G3011" s="50" t="str">
        <f>IF(A3011&lt;&gt;"",CONCATENATE(A3011,":",YEAR(B3011),IF(MONTH(B3011)&gt;9,MONTH(B3011),CONCATENATE(0,MONTH(B3011))),IF(DAY(B3011)&gt;9,DAY(B3011),CONCATENATE(0,DAY(B3011))),IF(HOUR(C3011)&gt;9,HOUR(C3011),CONCATENATE(0,HOUR(C3011))),IF(MINUTE(C3011)&gt;9,MINUTE(C3011),CONCATENATE(0,MINUTE(C3011))),":",VLOOKUP(F3011,'Valid Values - Results'!$D$4:$F$12,3,FALSE)),"")</f>
        <v/>
      </c>
      <c r="H3011" s="41"/>
      <c r="I3011" s="41"/>
      <c r="J3011" s="41"/>
      <c r="K3011" s="41"/>
      <c r="L3011" s="41"/>
      <c r="M3011" s="92"/>
      <c r="N3011" s="41"/>
      <c r="O3011" s="41"/>
      <c r="P3011" s="41"/>
      <c r="Q3011" s="41"/>
      <c r="R3011" s="41"/>
      <c r="S3011" s="41"/>
      <c r="T3011" s="41"/>
      <c r="U3011" s="47"/>
      <c r="V3011" s="49"/>
      <c r="W3011" s="41"/>
      <c r="X3011" s="41"/>
      <c r="Y3011" s="41"/>
      <c r="AA3011" s="37" t="str">
        <f>IF($I3011&lt;&gt;"",VLOOKUP($I3011,'Valid Values - Search'!$R$4:$T$4719,3,FALSE),"")</f>
        <v/>
      </c>
      <c r="AB3011" s="37" t="str">
        <f>IF($I3011&lt;&gt;"",VLOOKUP($I3011,'Valid Values - Search'!$R$4:$S$4719,2,FALSE),"")</f>
        <v/>
      </c>
      <c r="AC3011" s="38" t="str">
        <f t="shared" si="47"/>
        <v/>
      </c>
      <c r="AD3011" s="38"/>
    </row>
    <row r="3012" spans="1:30">
      <c r="A3012" s="46"/>
      <c r="B3012" s="47"/>
      <c r="C3012" s="49"/>
      <c r="D3012" s="41"/>
      <c r="E3012" s="41"/>
      <c r="F3012" s="41"/>
      <c r="G3012" s="50" t="str">
        <f>IF(A3012&lt;&gt;"",CONCATENATE(A3012,":",YEAR(B3012),IF(MONTH(B3012)&gt;9,MONTH(B3012),CONCATENATE(0,MONTH(B3012))),IF(DAY(B3012)&gt;9,DAY(B3012),CONCATENATE(0,DAY(B3012))),IF(HOUR(C3012)&gt;9,HOUR(C3012),CONCATENATE(0,HOUR(C3012))),IF(MINUTE(C3012)&gt;9,MINUTE(C3012),CONCATENATE(0,MINUTE(C3012))),":",VLOOKUP(F3012,'Valid Values - Results'!$D$4:$F$12,3,FALSE)),"")</f>
        <v/>
      </c>
      <c r="H3012" s="41"/>
      <c r="I3012" s="41"/>
      <c r="J3012" s="41"/>
      <c r="K3012" s="41"/>
      <c r="L3012" s="41"/>
      <c r="M3012" s="92"/>
      <c r="N3012" s="41"/>
      <c r="O3012" s="41"/>
      <c r="P3012" s="41"/>
      <c r="Q3012" s="41"/>
      <c r="R3012" s="41"/>
      <c r="S3012" s="41"/>
      <c r="T3012" s="41"/>
      <c r="U3012" s="47"/>
      <c r="V3012" s="49"/>
      <c r="W3012" s="41"/>
      <c r="X3012" s="41"/>
      <c r="Y3012" s="41"/>
      <c r="AA3012" s="37" t="str">
        <f>IF($I3012&lt;&gt;"",VLOOKUP($I3012,'Valid Values - Search'!$R$4:$T$4719,3,FALSE),"")</f>
        <v/>
      </c>
      <c r="AB3012" s="37" t="str">
        <f>IF($I3012&lt;&gt;"",VLOOKUP($I3012,'Valid Values - Search'!$R$4:$S$4719,2,FALSE),"")</f>
        <v/>
      </c>
      <c r="AC3012" s="38" t="str">
        <f t="shared" si="47"/>
        <v/>
      </c>
      <c r="AD3012" s="38"/>
    </row>
    <row r="3013" spans="1:30">
      <c r="A3013" s="46"/>
      <c r="B3013" s="47"/>
      <c r="C3013" s="49"/>
      <c r="D3013" s="41"/>
      <c r="E3013" s="41"/>
      <c r="F3013" s="41"/>
      <c r="G3013" s="50" t="str">
        <f>IF(A3013&lt;&gt;"",CONCATENATE(A3013,":",YEAR(B3013),IF(MONTH(B3013)&gt;9,MONTH(B3013),CONCATENATE(0,MONTH(B3013))),IF(DAY(B3013)&gt;9,DAY(B3013),CONCATENATE(0,DAY(B3013))),IF(HOUR(C3013)&gt;9,HOUR(C3013),CONCATENATE(0,HOUR(C3013))),IF(MINUTE(C3013)&gt;9,MINUTE(C3013),CONCATENATE(0,MINUTE(C3013))),":",VLOOKUP(F3013,'Valid Values - Results'!$D$4:$F$12,3,FALSE)),"")</f>
        <v/>
      </c>
      <c r="H3013" s="41"/>
      <c r="I3013" s="41"/>
      <c r="J3013" s="41"/>
      <c r="K3013" s="41"/>
      <c r="L3013" s="41"/>
      <c r="M3013" s="92"/>
      <c r="N3013" s="41"/>
      <c r="O3013" s="41"/>
      <c r="P3013" s="41"/>
      <c r="Q3013" s="41"/>
      <c r="R3013" s="41"/>
      <c r="S3013" s="41"/>
      <c r="T3013" s="41"/>
      <c r="U3013" s="47"/>
      <c r="V3013" s="49"/>
      <c r="W3013" s="41"/>
      <c r="X3013" s="41"/>
      <c r="Y3013" s="41"/>
      <c r="AA3013" s="37" t="str">
        <f>IF($I3013&lt;&gt;"",VLOOKUP($I3013,'Valid Values - Search'!$R$4:$T$4719,3,FALSE),"")</f>
        <v/>
      </c>
      <c r="AB3013" s="37" t="str">
        <f>IF($I3013&lt;&gt;"",VLOOKUP($I3013,'Valid Values - Search'!$R$4:$S$4719,2,FALSE),"")</f>
        <v/>
      </c>
      <c r="AC3013" s="38" t="str">
        <f t="shared" si="47"/>
        <v/>
      </c>
      <c r="AD3013" s="38"/>
    </row>
    <row r="3014" spans="1:30">
      <c r="A3014" s="46"/>
      <c r="B3014" s="47"/>
      <c r="C3014" s="49"/>
      <c r="D3014" s="41"/>
      <c r="E3014" s="41"/>
      <c r="F3014" s="41"/>
      <c r="G3014" s="50" t="str">
        <f>IF(A3014&lt;&gt;"",CONCATENATE(A3014,":",YEAR(B3014),IF(MONTH(B3014)&gt;9,MONTH(B3014),CONCATENATE(0,MONTH(B3014))),IF(DAY(B3014)&gt;9,DAY(B3014),CONCATENATE(0,DAY(B3014))),IF(HOUR(C3014)&gt;9,HOUR(C3014),CONCATENATE(0,HOUR(C3014))),IF(MINUTE(C3014)&gt;9,MINUTE(C3014),CONCATENATE(0,MINUTE(C3014))),":",VLOOKUP(F3014,'Valid Values - Results'!$D$4:$F$12,3,FALSE)),"")</f>
        <v/>
      </c>
      <c r="H3014" s="41"/>
      <c r="I3014" s="41"/>
      <c r="J3014" s="41"/>
      <c r="K3014" s="41"/>
      <c r="L3014" s="41"/>
      <c r="M3014" s="92"/>
      <c r="N3014" s="41"/>
      <c r="O3014" s="41"/>
      <c r="P3014" s="41"/>
      <c r="Q3014" s="41"/>
      <c r="R3014" s="41"/>
      <c r="S3014" s="41"/>
      <c r="T3014" s="41"/>
      <c r="U3014" s="47"/>
      <c r="V3014" s="49"/>
      <c r="W3014" s="41"/>
      <c r="X3014" s="41"/>
      <c r="Y3014" s="41"/>
      <c r="AA3014" s="37" t="str">
        <f>IF($I3014&lt;&gt;"",VLOOKUP($I3014,'Valid Values - Search'!$R$4:$T$4719,3,FALSE),"")</f>
        <v/>
      </c>
      <c r="AB3014" s="37" t="str">
        <f>IF($I3014&lt;&gt;"",VLOOKUP($I3014,'Valid Values - Search'!$R$4:$S$4719,2,FALSE),"")</f>
        <v/>
      </c>
      <c r="AC3014" s="38" t="str">
        <f t="shared" si="47"/>
        <v/>
      </c>
      <c r="AD3014" s="38"/>
    </row>
    <row r="3015" spans="1:30">
      <c r="A3015" s="46"/>
      <c r="B3015" s="47"/>
      <c r="C3015" s="49"/>
      <c r="D3015" s="41"/>
      <c r="E3015" s="41"/>
      <c r="F3015" s="41"/>
      <c r="G3015" s="50" t="str">
        <f>IF(A3015&lt;&gt;"",CONCATENATE(A3015,":",YEAR(B3015),IF(MONTH(B3015)&gt;9,MONTH(B3015),CONCATENATE(0,MONTH(B3015))),IF(DAY(B3015)&gt;9,DAY(B3015),CONCATENATE(0,DAY(B3015))),IF(HOUR(C3015)&gt;9,HOUR(C3015),CONCATENATE(0,HOUR(C3015))),IF(MINUTE(C3015)&gt;9,MINUTE(C3015),CONCATENATE(0,MINUTE(C3015))),":",VLOOKUP(F3015,'Valid Values - Results'!$D$4:$F$12,3,FALSE)),"")</f>
        <v/>
      </c>
      <c r="H3015" s="41"/>
      <c r="I3015" s="41"/>
      <c r="J3015" s="41"/>
      <c r="K3015" s="41"/>
      <c r="L3015" s="41"/>
      <c r="M3015" s="92"/>
      <c r="N3015" s="41"/>
      <c r="O3015" s="41"/>
      <c r="P3015" s="41"/>
      <c r="Q3015" s="41"/>
      <c r="R3015" s="41"/>
      <c r="S3015" s="41"/>
      <c r="T3015" s="41"/>
      <c r="U3015" s="47"/>
      <c r="V3015" s="49"/>
      <c r="W3015" s="41"/>
      <c r="X3015" s="41"/>
      <c r="Y3015" s="41"/>
      <c r="AA3015" s="37" t="str">
        <f>IF($I3015&lt;&gt;"",VLOOKUP($I3015,'Valid Values - Search'!$R$4:$T$4719,3,FALSE),"")</f>
        <v/>
      </c>
      <c r="AB3015" s="37" t="str">
        <f>IF($I3015&lt;&gt;"",VLOOKUP($I3015,'Valid Values - Search'!$R$4:$S$4719,2,FALSE),"")</f>
        <v/>
      </c>
      <c r="AC3015" s="38" t="str">
        <f t="shared" si="47"/>
        <v/>
      </c>
      <c r="AD3015" s="38"/>
    </row>
    <row r="3016" spans="1:30">
      <c r="A3016" s="46"/>
      <c r="B3016" s="47"/>
      <c r="C3016" s="49"/>
      <c r="D3016" s="41"/>
      <c r="E3016" s="41"/>
      <c r="F3016" s="41"/>
      <c r="G3016" s="50" t="str">
        <f>IF(A3016&lt;&gt;"",CONCATENATE(A3016,":",YEAR(B3016),IF(MONTH(B3016)&gt;9,MONTH(B3016),CONCATENATE(0,MONTH(B3016))),IF(DAY(B3016)&gt;9,DAY(B3016),CONCATENATE(0,DAY(B3016))),IF(HOUR(C3016)&gt;9,HOUR(C3016),CONCATENATE(0,HOUR(C3016))),IF(MINUTE(C3016)&gt;9,MINUTE(C3016),CONCATENATE(0,MINUTE(C3016))),":",VLOOKUP(F3016,'Valid Values - Results'!$D$4:$F$12,3,FALSE)),"")</f>
        <v/>
      </c>
      <c r="H3016" s="41"/>
      <c r="I3016" s="41"/>
      <c r="J3016" s="41"/>
      <c r="K3016" s="41"/>
      <c r="L3016" s="41"/>
      <c r="M3016" s="92"/>
      <c r="N3016" s="41"/>
      <c r="O3016" s="41"/>
      <c r="P3016" s="41"/>
      <c r="Q3016" s="41"/>
      <c r="R3016" s="41"/>
      <c r="S3016" s="41"/>
      <c r="T3016" s="41"/>
      <c r="U3016" s="47"/>
      <c r="V3016" s="49"/>
      <c r="W3016" s="41"/>
      <c r="X3016" s="41"/>
      <c r="Y3016" s="41"/>
      <c r="AA3016" s="37" t="str">
        <f>IF($I3016&lt;&gt;"",VLOOKUP($I3016,'Valid Values - Search'!$R$4:$T$4719,3,FALSE),"")</f>
        <v/>
      </c>
      <c r="AB3016" s="37" t="str">
        <f>IF($I3016&lt;&gt;"",VLOOKUP($I3016,'Valid Values - Search'!$R$4:$S$4719,2,FALSE),"")</f>
        <v/>
      </c>
      <c r="AC3016" s="38" t="str">
        <f t="shared" si="47"/>
        <v/>
      </c>
      <c r="AD3016" s="38"/>
    </row>
    <row r="3017" spans="1:30">
      <c r="A3017" s="46"/>
      <c r="B3017" s="47"/>
      <c r="C3017" s="49"/>
      <c r="D3017" s="41"/>
      <c r="E3017" s="41"/>
      <c r="F3017" s="41"/>
      <c r="G3017" s="50" t="str">
        <f>IF(A3017&lt;&gt;"",CONCATENATE(A3017,":",YEAR(B3017),IF(MONTH(B3017)&gt;9,MONTH(B3017),CONCATENATE(0,MONTH(B3017))),IF(DAY(B3017)&gt;9,DAY(B3017),CONCATENATE(0,DAY(B3017))),IF(HOUR(C3017)&gt;9,HOUR(C3017),CONCATENATE(0,HOUR(C3017))),IF(MINUTE(C3017)&gt;9,MINUTE(C3017),CONCATENATE(0,MINUTE(C3017))),":",VLOOKUP(F3017,'Valid Values - Results'!$D$4:$F$12,3,FALSE)),"")</f>
        <v/>
      </c>
      <c r="H3017" s="41"/>
      <c r="I3017" s="41"/>
      <c r="J3017" s="41"/>
      <c r="K3017" s="41"/>
      <c r="L3017" s="41"/>
      <c r="M3017" s="92"/>
      <c r="N3017" s="41"/>
      <c r="O3017" s="41"/>
      <c r="P3017" s="41"/>
      <c r="Q3017" s="41"/>
      <c r="R3017" s="41"/>
      <c r="S3017" s="41"/>
      <c r="T3017" s="41"/>
      <c r="U3017" s="47"/>
      <c r="V3017" s="49"/>
      <c r="W3017" s="41"/>
      <c r="X3017" s="41"/>
      <c r="Y3017" s="41"/>
      <c r="AA3017" s="37" t="str">
        <f>IF($I3017&lt;&gt;"",VLOOKUP($I3017,'Valid Values - Search'!$R$4:$T$4719,3,FALSE),"")</f>
        <v/>
      </c>
      <c r="AB3017" s="37" t="str">
        <f>IF($I3017&lt;&gt;"",VLOOKUP($I3017,'Valid Values - Search'!$R$4:$S$4719,2,FALSE),"")</f>
        <v/>
      </c>
      <c r="AC3017" s="38" t="str">
        <f t="shared" si="47"/>
        <v/>
      </c>
      <c r="AD3017" s="38"/>
    </row>
    <row r="3018" spans="1:30">
      <c r="A3018" s="46"/>
      <c r="B3018" s="47"/>
      <c r="C3018" s="49"/>
      <c r="D3018" s="41"/>
      <c r="E3018" s="41"/>
      <c r="F3018" s="41"/>
      <c r="G3018" s="50" t="str">
        <f>IF(A3018&lt;&gt;"",CONCATENATE(A3018,":",YEAR(B3018),IF(MONTH(B3018)&gt;9,MONTH(B3018),CONCATENATE(0,MONTH(B3018))),IF(DAY(B3018)&gt;9,DAY(B3018),CONCATENATE(0,DAY(B3018))),IF(HOUR(C3018)&gt;9,HOUR(C3018),CONCATENATE(0,HOUR(C3018))),IF(MINUTE(C3018)&gt;9,MINUTE(C3018),CONCATENATE(0,MINUTE(C3018))),":",VLOOKUP(F3018,'Valid Values - Results'!$D$4:$F$12,3,FALSE)),"")</f>
        <v/>
      </c>
      <c r="H3018" s="41"/>
      <c r="I3018" s="41"/>
      <c r="J3018" s="41"/>
      <c r="K3018" s="41"/>
      <c r="L3018" s="41"/>
      <c r="M3018" s="92"/>
      <c r="N3018" s="41"/>
      <c r="O3018" s="41"/>
      <c r="P3018" s="41"/>
      <c r="Q3018" s="41"/>
      <c r="R3018" s="41"/>
      <c r="S3018" s="41"/>
      <c r="T3018" s="41"/>
      <c r="U3018" s="47"/>
      <c r="V3018" s="49"/>
      <c r="W3018" s="41"/>
      <c r="X3018" s="41"/>
      <c r="Y3018" s="41"/>
      <c r="AA3018" s="37" t="str">
        <f>IF($I3018&lt;&gt;"",VLOOKUP($I3018,'Valid Values - Search'!$R$4:$T$4719,3,FALSE),"")</f>
        <v/>
      </c>
      <c r="AB3018" s="37" t="str">
        <f>IF($I3018&lt;&gt;"",VLOOKUP($I3018,'Valid Values - Search'!$R$4:$S$4719,2,FALSE),"")</f>
        <v/>
      </c>
      <c r="AC3018" s="38" t="str">
        <f t="shared" si="47"/>
        <v/>
      </c>
      <c r="AD3018" s="38"/>
    </row>
    <row r="3019" spans="1:30">
      <c r="A3019" s="46"/>
      <c r="B3019" s="47"/>
      <c r="C3019" s="49"/>
      <c r="D3019" s="41"/>
      <c r="E3019" s="41"/>
      <c r="F3019" s="41"/>
      <c r="G3019" s="50" t="str">
        <f>IF(A3019&lt;&gt;"",CONCATENATE(A3019,":",YEAR(B3019),IF(MONTH(B3019)&gt;9,MONTH(B3019),CONCATENATE(0,MONTH(B3019))),IF(DAY(B3019)&gt;9,DAY(B3019),CONCATENATE(0,DAY(B3019))),IF(HOUR(C3019)&gt;9,HOUR(C3019),CONCATENATE(0,HOUR(C3019))),IF(MINUTE(C3019)&gt;9,MINUTE(C3019),CONCATENATE(0,MINUTE(C3019))),":",VLOOKUP(F3019,'Valid Values - Results'!$D$4:$F$12,3,FALSE)),"")</f>
        <v/>
      </c>
      <c r="H3019" s="41"/>
      <c r="I3019" s="41"/>
      <c r="J3019" s="41"/>
      <c r="K3019" s="41"/>
      <c r="L3019" s="41"/>
      <c r="M3019" s="92"/>
      <c r="N3019" s="41"/>
      <c r="O3019" s="41"/>
      <c r="P3019" s="41"/>
      <c r="Q3019" s="41"/>
      <c r="R3019" s="41"/>
      <c r="S3019" s="41"/>
      <c r="T3019" s="41"/>
      <c r="U3019" s="47"/>
      <c r="V3019" s="49"/>
      <c r="W3019" s="41"/>
      <c r="X3019" s="41"/>
      <c r="Y3019" s="41"/>
      <c r="AA3019" s="37" t="str">
        <f>IF($I3019&lt;&gt;"",VLOOKUP($I3019,'Valid Values - Search'!$R$4:$T$4719,3,FALSE),"")</f>
        <v/>
      </c>
      <c r="AB3019" s="37" t="str">
        <f>IF($I3019&lt;&gt;"",VLOOKUP($I3019,'Valid Values - Search'!$R$4:$S$4719,2,FALSE),"")</f>
        <v/>
      </c>
      <c r="AC3019" s="38" t="str">
        <f t="shared" si="47"/>
        <v/>
      </c>
      <c r="AD3019" s="38"/>
    </row>
    <row r="3020" spans="1:30">
      <c r="A3020" s="46"/>
      <c r="B3020" s="47"/>
      <c r="C3020" s="49"/>
      <c r="D3020" s="41"/>
      <c r="E3020" s="41"/>
      <c r="F3020" s="41"/>
      <c r="G3020" s="50" t="str">
        <f>IF(A3020&lt;&gt;"",CONCATENATE(A3020,":",YEAR(B3020),IF(MONTH(B3020)&gt;9,MONTH(B3020),CONCATENATE(0,MONTH(B3020))),IF(DAY(B3020)&gt;9,DAY(B3020),CONCATENATE(0,DAY(B3020))),IF(HOUR(C3020)&gt;9,HOUR(C3020),CONCATENATE(0,HOUR(C3020))),IF(MINUTE(C3020)&gt;9,MINUTE(C3020),CONCATENATE(0,MINUTE(C3020))),":",VLOOKUP(F3020,'Valid Values - Results'!$D$4:$F$12,3,FALSE)),"")</f>
        <v/>
      </c>
      <c r="H3020" s="41"/>
      <c r="I3020" s="41"/>
      <c r="J3020" s="41"/>
      <c r="K3020" s="41"/>
      <c r="L3020" s="41"/>
      <c r="M3020" s="92"/>
      <c r="N3020" s="41"/>
      <c r="O3020" s="41"/>
      <c r="P3020" s="41"/>
      <c r="Q3020" s="41"/>
      <c r="R3020" s="41"/>
      <c r="S3020" s="41"/>
      <c r="T3020" s="41"/>
      <c r="U3020" s="47"/>
      <c r="V3020" s="49"/>
      <c r="W3020" s="41"/>
      <c r="X3020" s="41"/>
      <c r="Y3020" s="41"/>
      <c r="AA3020" s="37" t="str">
        <f>IF($I3020&lt;&gt;"",VLOOKUP($I3020,'Valid Values - Search'!$R$4:$T$4719,3,FALSE),"")</f>
        <v/>
      </c>
      <c r="AB3020" s="37" t="str">
        <f>IF($I3020&lt;&gt;"",VLOOKUP($I3020,'Valid Values - Search'!$R$4:$S$4719,2,FALSE),"")</f>
        <v/>
      </c>
      <c r="AC3020" s="38" t="str">
        <f t="shared" si="47"/>
        <v/>
      </c>
      <c r="AD3020" s="38"/>
    </row>
    <row r="3021" spans="1:30">
      <c r="A3021" s="46"/>
      <c r="B3021" s="47"/>
      <c r="C3021" s="49"/>
      <c r="D3021" s="41"/>
      <c r="E3021" s="41"/>
      <c r="F3021" s="41"/>
      <c r="G3021" s="50" t="str">
        <f>IF(A3021&lt;&gt;"",CONCATENATE(A3021,":",YEAR(B3021),IF(MONTH(B3021)&gt;9,MONTH(B3021),CONCATENATE(0,MONTH(B3021))),IF(DAY(B3021)&gt;9,DAY(B3021),CONCATENATE(0,DAY(B3021))),IF(HOUR(C3021)&gt;9,HOUR(C3021),CONCATENATE(0,HOUR(C3021))),IF(MINUTE(C3021)&gt;9,MINUTE(C3021),CONCATENATE(0,MINUTE(C3021))),":",VLOOKUP(F3021,'Valid Values - Results'!$D$4:$F$12,3,FALSE)),"")</f>
        <v/>
      </c>
      <c r="H3021" s="41"/>
      <c r="I3021" s="41"/>
      <c r="J3021" s="41"/>
      <c r="K3021" s="41"/>
      <c r="L3021" s="41"/>
      <c r="M3021" s="92"/>
      <c r="N3021" s="41"/>
      <c r="O3021" s="41"/>
      <c r="P3021" s="41"/>
      <c r="Q3021" s="41"/>
      <c r="R3021" s="41"/>
      <c r="S3021" s="41"/>
      <c r="T3021" s="41"/>
      <c r="U3021" s="47"/>
      <c r="V3021" s="49"/>
      <c r="W3021" s="41"/>
      <c r="X3021" s="41"/>
      <c r="Y3021" s="41"/>
      <c r="AA3021" s="37" t="str">
        <f>IF($I3021&lt;&gt;"",VLOOKUP($I3021,'Valid Values - Search'!$R$4:$T$4719,3,FALSE),"")</f>
        <v/>
      </c>
      <c r="AB3021" s="37" t="str">
        <f>IF($I3021&lt;&gt;"",VLOOKUP($I3021,'Valid Values - Search'!$R$4:$S$4719,2,FALSE),"")</f>
        <v/>
      </c>
      <c r="AC3021" s="38" t="str">
        <f t="shared" si="47"/>
        <v/>
      </c>
      <c r="AD3021" s="38"/>
    </row>
    <row r="3022" spans="1:30">
      <c r="A3022" s="46"/>
      <c r="B3022" s="47"/>
      <c r="C3022" s="49"/>
      <c r="D3022" s="41"/>
      <c r="E3022" s="41"/>
      <c r="F3022" s="41"/>
      <c r="G3022" s="50" t="str">
        <f>IF(A3022&lt;&gt;"",CONCATENATE(A3022,":",YEAR(B3022),IF(MONTH(B3022)&gt;9,MONTH(B3022),CONCATENATE(0,MONTH(B3022))),IF(DAY(B3022)&gt;9,DAY(B3022),CONCATENATE(0,DAY(B3022))),IF(HOUR(C3022)&gt;9,HOUR(C3022),CONCATENATE(0,HOUR(C3022))),IF(MINUTE(C3022)&gt;9,MINUTE(C3022),CONCATENATE(0,MINUTE(C3022))),":",VLOOKUP(F3022,'Valid Values - Results'!$D$4:$F$12,3,FALSE)),"")</f>
        <v/>
      </c>
      <c r="H3022" s="41"/>
      <c r="I3022" s="41"/>
      <c r="J3022" s="41"/>
      <c r="K3022" s="41"/>
      <c r="L3022" s="41"/>
      <c r="M3022" s="92"/>
      <c r="N3022" s="41"/>
      <c r="O3022" s="41"/>
      <c r="P3022" s="41"/>
      <c r="Q3022" s="41"/>
      <c r="R3022" s="41"/>
      <c r="S3022" s="41"/>
      <c r="T3022" s="41"/>
      <c r="U3022" s="47"/>
      <c r="V3022" s="49"/>
      <c r="W3022" s="41"/>
      <c r="X3022" s="41"/>
      <c r="Y3022" s="41"/>
      <c r="AA3022" s="37" t="str">
        <f>IF($I3022&lt;&gt;"",VLOOKUP($I3022,'Valid Values - Search'!$R$4:$T$4719,3,FALSE),"")</f>
        <v/>
      </c>
      <c r="AB3022" s="37" t="str">
        <f>IF($I3022&lt;&gt;"",VLOOKUP($I3022,'Valid Values - Search'!$R$4:$S$4719,2,FALSE),"")</f>
        <v/>
      </c>
      <c r="AC3022" s="38" t="str">
        <f t="shared" si="47"/>
        <v/>
      </c>
      <c r="AD3022" s="38"/>
    </row>
    <row r="3023" spans="1:30">
      <c r="A3023" s="46"/>
      <c r="B3023" s="47"/>
      <c r="C3023" s="49"/>
      <c r="D3023" s="41"/>
      <c r="E3023" s="41"/>
      <c r="F3023" s="41"/>
      <c r="G3023" s="50" t="str">
        <f>IF(A3023&lt;&gt;"",CONCATENATE(A3023,":",YEAR(B3023),IF(MONTH(B3023)&gt;9,MONTH(B3023),CONCATENATE(0,MONTH(B3023))),IF(DAY(B3023)&gt;9,DAY(B3023),CONCATENATE(0,DAY(B3023))),IF(HOUR(C3023)&gt;9,HOUR(C3023),CONCATENATE(0,HOUR(C3023))),IF(MINUTE(C3023)&gt;9,MINUTE(C3023),CONCATENATE(0,MINUTE(C3023))),":",VLOOKUP(F3023,'Valid Values - Results'!$D$4:$F$12,3,FALSE)),"")</f>
        <v/>
      </c>
      <c r="H3023" s="41"/>
      <c r="I3023" s="41"/>
      <c r="J3023" s="41"/>
      <c r="K3023" s="41"/>
      <c r="L3023" s="41"/>
      <c r="M3023" s="92"/>
      <c r="N3023" s="41"/>
      <c r="O3023" s="41"/>
      <c r="P3023" s="41"/>
      <c r="Q3023" s="41"/>
      <c r="R3023" s="41"/>
      <c r="S3023" s="41"/>
      <c r="T3023" s="41"/>
      <c r="U3023" s="47"/>
      <c r="V3023" s="49"/>
      <c r="W3023" s="41"/>
      <c r="X3023" s="41"/>
      <c r="Y3023" s="41"/>
      <c r="AA3023" s="37" t="str">
        <f>IF($I3023&lt;&gt;"",VLOOKUP($I3023,'Valid Values - Search'!$R$4:$T$4719,3,FALSE),"")</f>
        <v/>
      </c>
      <c r="AB3023" s="37" t="str">
        <f>IF($I3023&lt;&gt;"",VLOOKUP($I3023,'Valid Values - Search'!$R$4:$S$4719,2,FALSE),"")</f>
        <v/>
      </c>
      <c r="AC3023" s="38" t="str">
        <f t="shared" si="47"/>
        <v/>
      </c>
      <c r="AD3023" s="38"/>
    </row>
    <row r="3024" spans="1:30">
      <c r="A3024" s="46"/>
      <c r="B3024" s="47"/>
      <c r="C3024" s="49"/>
      <c r="D3024" s="41"/>
      <c r="E3024" s="41"/>
      <c r="F3024" s="41"/>
      <c r="G3024" s="50" t="str">
        <f>IF(A3024&lt;&gt;"",CONCATENATE(A3024,":",YEAR(B3024),IF(MONTH(B3024)&gt;9,MONTH(B3024),CONCATENATE(0,MONTH(B3024))),IF(DAY(B3024)&gt;9,DAY(B3024),CONCATENATE(0,DAY(B3024))),IF(HOUR(C3024)&gt;9,HOUR(C3024),CONCATENATE(0,HOUR(C3024))),IF(MINUTE(C3024)&gt;9,MINUTE(C3024),CONCATENATE(0,MINUTE(C3024))),":",VLOOKUP(F3024,'Valid Values - Results'!$D$4:$F$12,3,FALSE)),"")</f>
        <v/>
      </c>
      <c r="H3024" s="41"/>
      <c r="I3024" s="41"/>
      <c r="J3024" s="41"/>
      <c r="K3024" s="41"/>
      <c r="L3024" s="41"/>
      <c r="M3024" s="92"/>
      <c r="N3024" s="41"/>
      <c r="O3024" s="41"/>
      <c r="P3024" s="41"/>
      <c r="Q3024" s="41"/>
      <c r="R3024" s="41"/>
      <c r="S3024" s="41"/>
      <c r="T3024" s="41"/>
      <c r="U3024" s="47"/>
      <c r="V3024" s="49"/>
      <c r="W3024" s="41"/>
      <c r="X3024" s="41"/>
      <c r="Y3024" s="41"/>
      <c r="AA3024" s="37" t="str">
        <f>IF($I3024&lt;&gt;"",VLOOKUP($I3024,'Valid Values - Search'!$R$4:$T$4719,3,FALSE),"")</f>
        <v/>
      </c>
      <c r="AB3024" s="37" t="str">
        <f>IF($I3024&lt;&gt;"",VLOOKUP($I3024,'Valid Values - Search'!$R$4:$S$4719,2,FALSE),"")</f>
        <v/>
      </c>
      <c r="AC3024" s="38" t="str">
        <f t="shared" si="47"/>
        <v/>
      </c>
      <c r="AD3024" s="38"/>
    </row>
    <row r="3025" spans="1:30">
      <c r="A3025" s="46"/>
      <c r="B3025" s="47"/>
      <c r="C3025" s="49"/>
      <c r="D3025" s="41"/>
      <c r="E3025" s="41"/>
      <c r="F3025" s="41"/>
      <c r="G3025" s="50" t="str">
        <f>IF(A3025&lt;&gt;"",CONCATENATE(A3025,":",YEAR(B3025),IF(MONTH(B3025)&gt;9,MONTH(B3025),CONCATENATE(0,MONTH(B3025))),IF(DAY(B3025)&gt;9,DAY(B3025),CONCATENATE(0,DAY(B3025))),IF(HOUR(C3025)&gt;9,HOUR(C3025),CONCATENATE(0,HOUR(C3025))),IF(MINUTE(C3025)&gt;9,MINUTE(C3025),CONCATENATE(0,MINUTE(C3025))),":",VLOOKUP(F3025,'Valid Values - Results'!$D$4:$F$12,3,FALSE)),"")</f>
        <v/>
      </c>
      <c r="H3025" s="41"/>
      <c r="I3025" s="41"/>
      <c r="J3025" s="41"/>
      <c r="K3025" s="41"/>
      <c r="L3025" s="41"/>
      <c r="M3025" s="92"/>
      <c r="N3025" s="41"/>
      <c r="O3025" s="41"/>
      <c r="P3025" s="41"/>
      <c r="Q3025" s="41"/>
      <c r="R3025" s="41"/>
      <c r="S3025" s="41"/>
      <c r="T3025" s="41"/>
      <c r="U3025" s="47"/>
      <c r="V3025" s="49"/>
      <c r="W3025" s="41"/>
      <c r="X3025" s="41"/>
      <c r="Y3025" s="41"/>
      <c r="AA3025" s="37" t="str">
        <f>IF($I3025&lt;&gt;"",VLOOKUP($I3025,'Valid Values - Search'!$R$4:$T$4719,3,FALSE),"")</f>
        <v/>
      </c>
      <c r="AB3025" s="37" t="str">
        <f>IF($I3025&lt;&gt;"",VLOOKUP($I3025,'Valid Values - Search'!$R$4:$S$4719,2,FALSE),"")</f>
        <v/>
      </c>
      <c r="AC3025" s="38" t="str">
        <f t="shared" si="47"/>
        <v/>
      </c>
      <c r="AD3025" s="38"/>
    </row>
    <row r="3026" spans="1:30">
      <c r="A3026" s="46"/>
      <c r="B3026" s="47"/>
      <c r="C3026" s="49"/>
      <c r="D3026" s="41"/>
      <c r="E3026" s="41"/>
      <c r="F3026" s="41"/>
      <c r="G3026" s="50" t="str">
        <f>IF(A3026&lt;&gt;"",CONCATENATE(A3026,":",YEAR(B3026),IF(MONTH(B3026)&gt;9,MONTH(B3026),CONCATENATE(0,MONTH(B3026))),IF(DAY(B3026)&gt;9,DAY(B3026),CONCATENATE(0,DAY(B3026))),IF(HOUR(C3026)&gt;9,HOUR(C3026),CONCATENATE(0,HOUR(C3026))),IF(MINUTE(C3026)&gt;9,MINUTE(C3026),CONCATENATE(0,MINUTE(C3026))),":",VLOOKUP(F3026,'Valid Values - Results'!$D$4:$F$12,3,FALSE)),"")</f>
        <v/>
      </c>
      <c r="H3026" s="41"/>
      <c r="I3026" s="41"/>
      <c r="J3026" s="41"/>
      <c r="K3026" s="41"/>
      <c r="L3026" s="41"/>
      <c r="M3026" s="92"/>
      <c r="N3026" s="41"/>
      <c r="O3026" s="41"/>
      <c r="P3026" s="41"/>
      <c r="Q3026" s="41"/>
      <c r="R3026" s="41"/>
      <c r="S3026" s="41"/>
      <c r="T3026" s="41"/>
      <c r="U3026" s="47"/>
      <c r="V3026" s="49"/>
      <c r="W3026" s="41"/>
      <c r="X3026" s="41"/>
      <c r="Y3026" s="41"/>
      <c r="AA3026" s="37" t="str">
        <f>IF($I3026&lt;&gt;"",VLOOKUP($I3026,'Valid Values - Search'!$R$4:$T$4719,3,FALSE),"")</f>
        <v/>
      </c>
      <c r="AB3026" s="37" t="str">
        <f>IF($I3026&lt;&gt;"",VLOOKUP($I3026,'Valid Values - Search'!$R$4:$S$4719,2,FALSE),"")</f>
        <v/>
      </c>
      <c r="AC3026" s="38" t="str">
        <f t="shared" si="47"/>
        <v/>
      </c>
      <c r="AD3026" s="38"/>
    </row>
    <row r="3027" spans="1:30">
      <c r="A3027" s="46"/>
      <c r="B3027" s="47"/>
      <c r="C3027" s="49"/>
      <c r="D3027" s="41"/>
      <c r="E3027" s="41"/>
      <c r="F3027" s="41"/>
      <c r="G3027" s="50" t="str">
        <f>IF(A3027&lt;&gt;"",CONCATENATE(A3027,":",YEAR(B3027),IF(MONTH(B3027)&gt;9,MONTH(B3027),CONCATENATE(0,MONTH(B3027))),IF(DAY(B3027)&gt;9,DAY(B3027),CONCATENATE(0,DAY(B3027))),IF(HOUR(C3027)&gt;9,HOUR(C3027),CONCATENATE(0,HOUR(C3027))),IF(MINUTE(C3027)&gt;9,MINUTE(C3027),CONCATENATE(0,MINUTE(C3027))),":",VLOOKUP(F3027,'Valid Values - Results'!$D$4:$F$12,3,FALSE)),"")</f>
        <v/>
      </c>
      <c r="H3027" s="41"/>
      <c r="I3027" s="41"/>
      <c r="J3027" s="41"/>
      <c r="K3027" s="41"/>
      <c r="L3027" s="41"/>
      <c r="M3027" s="92"/>
      <c r="N3027" s="41"/>
      <c r="O3027" s="41"/>
      <c r="P3027" s="41"/>
      <c r="Q3027" s="41"/>
      <c r="R3027" s="41"/>
      <c r="S3027" s="41"/>
      <c r="T3027" s="41"/>
      <c r="U3027" s="47"/>
      <c r="V3027" s="49"/>
      <c r="W3027" s="41"/>
      <c r="X3027" s="41"/>
      <c r="Y3027" s="41"/>
      <c r="AA3027" s="37" t="str">
        <f>IF($I3027&lt;&gt;"",VLOOKUP($I3027,'Valid Values - Search'!$R$4:$T$4719,3,FALSE),"")</f>
        <v/>
      </c>
      <c r="AB3027" s="37" t="str">
        <f>IF($I3027&lt;&gt;"",VLOOKUP($I3027,'Valid Values - Search'!$R$4:$S$4719,2,FALSE),"")</f>
        <v/>
      </c>
      <c r="AC3027" s="38" t="str">
        <f t="shared" si="47"/>
        <v/>
      </c>
      <c r="AD3027" s="38"/>
    </row>
    <row r="3028" spans="1:30">
      <c r="A3028" s="46"/>
      <c r="B3028" s="47"/>
      <c r="C3028" s="49"/>
      <c r="D3028" s="41"/>
      <c r="E3028" s="41"/>
      <c r="F3028" s="41"/>
      <c r="G3028" s="50" t="str">
        <f>IF(A3028&lt;&gt;"",CONCATENATE(A3028,":",YEAR(B3028),IF(MONTH(B3028)&gt;9,MONTH(B3028),CONCATENATE(0,MONTH(B3028))),IF(DAY(B3028)&gt;9,DAY(B3028),CONCATENATE(0,DAY(B3028))),IF(HOUR(C3028)&gt;9,HOUR(C3028),CONCATENATE(0,HOUR(C3028))),IF(MINUTE(C3028)&gt;9,MINUTE(C3028),CONCATENATE(0,MINUTE(C3028))),":",VLOOKUP(F3028,'Valid Values - Results'!$D$4:$F$12,3,FALSE)),"")</f>
        <v/>
      </c>
      <c r="H3028" s="41"/>
      <c r="I3028" s="41"/>
      <c r="J3028" s="41"/>
      <c r="K3028" s="41"/>
      <c r="L3028" s="41"/>
      <c r="M3028" s="92"/>
      <c r="N3028" s="41"/>
      <c r="O3028" s="41"/>
      <c r="P3028" s="41"/>
      <c r="Q3028" s="41"/>
      <c r="R3028" s="41"/>
      <c r="S3028" s="41"/>
      <c r="T3028" s="41"/>
      <c r="U3028" s="47"/>
      <c r="V3028" s="49"/>
      <c r="W3028" s="41"/>
      <c r="X3028" s="41"/>
      <c r="Y3028" s="41"/>
      <c r="AA3028" s="37" t="str">
        <f>IF($I3028&lt;&gt;"",VLOOKUP($I3028,'Valid Values - Search'!$R$4:$T$4719,3,FALSE),"")</f>
        <v/>
      </c>
      <c r="AB3028" s="37" t="str">
        <f>IF($I3028&lt;&gt;"",VLOOKUP($I3028,'Valid Values - Search'!$R$4:$S$4719,2,FALSE),"")</f>
        <v/>
      </c>
      <c r="AC3028" s="38" t="str">
        <f t="shared" si="47"/>
        <v/>
      </c>
      <c r="AD3028" s="38"/>
    </row>
    <row r="3029" spans="1:30">
      <c r="A3029" s="46"/>
      <c r="B3029" s="47"/>
      <c r="C3029" s="49"/>
      <c r="D3029" s="41"/>
      <c r="E3029" s="41"/>
      <c r="F3029" s="41"/>
      <c r="G3029" s="50" t="str">
        <f>IF(A3029&lt;&gt;"",CONCATENATE(A3029,":",YEAR(B3029),IF(MONTH(B3029)&gt;9,MONTH(B3029),CONCATENATE(0,MONTH(B3029))),IF(DAY(B3029)&gt;9,DAY(B3029),CONCATENATE(0,DAY(B3029))),IF(HOUR(C3029)&gt;9,HOUR(C3029),CONCATENATE(0,HOUR(C3029))),IF(MINUTE(C3029)&gt;9,MINUTE(C3029),CONCATENATE(0,MINUTE(C3029))),":",VLOOKUP(F3029,'Valid Values - Results'!$D$4:$F$12,3,FALSE)),"")</f>
        <v/>
      </c>
      <c r="H3029" s="41"/>
      <c r="I3029" s="41"/>
      <c r="J3029" s="41"/>
      <c r="K3029" s="41"/>
      <c r="L3029" s="41"/>
      <c r="M3029" s="92"/>
      <c r="N3029" s="41"/>
      <c r="O3029" s="41"/>
      <c r="P3029" s="41"/>
      <c r="Q3029" s="41"/>
      <c r="R3029" s="41"/>
      <c r="S3029" s="41"/>
      <c r="T3029" s="41"/>
      <c r="U3029" s="47"/>
      <c r="V3029" s="49"/>
      <c r="W3029" s="41"/>
      <c r="X3029" s="41"/>
      <c r="Y3029" s="41"/>
      <c r="AA3029" s="37" t="str">
        <f>IF($I3029&lt;&gt;"",VLOOKUP($I3029,'Valid Values - Search'!$R$4:$T$4719,3,FALSE),"")</f>
        <v/>
      </c>
      <c r="AB3029" s="37" t="str">
        <f>IF($I3029&lt;&gt;"",VLOOKUP($I3029,'Valid Values - Search'!$R$4:$S$4719,2,FALSE),"")</f>
        <v/>
      </c>
      <c r="AC3029" s="38" t="str">
        <f t="shared" si="47"/>
        <v/>
      </c>
      <c r="AD3029" s="38"/>
    </row>
    <row r="3030" spans="1:30">
      <c r="A3030" s="46"/>
      <c r="B3030" s="47"/>
      <c r="C3030" s="49"/>
      <c r="D3030" s="41"/>
      <c r="E3030" s="41"/>
      <c r="F3030" s="41"/>
      <c r="G3030" s="50" t="str">
        <f>IF(A3030&lt;&gt;"",CONCATENATE(A3030,":",YEAR(B3030),IF(MONTH(B3030)&gt;9,MONTH(B3030),CONCATENATE(0,MONTH(B3030))),IF(DAY(B3030)&gt;9,DAY(B3030),CONCATENATE(0,DAY(B3030))),IF(HOUR(C3030)&gt;9,HOUR(C3030),CONCATENATE(0,HOUR(C3030))),IF(MINUTE(C3030)&gt;9,MINUTE(C3030),CONCATENATE(0,MINUTE(C3030))),":",VLOOKUP(F3030,'Valid Values - Results'!$D$4:$F$12,3,FALSE)),"")</f>
        <v/>
      </c>
      <c r="H3030" s="41"/>
      <c r="I3030" s="41"/>
      <c r="J3030" s="41"/>
      <c r="K3030" s="41"/>
      <c r="L3030" s="41"/>
      <c r="M3030" s="92"/>
      <c r="N3030" s="41"/>
      <c r="O3030" s="41"/>
      <c r="P3030" s="41"/>
      <c r="Q3030" s="41"/>
      <c r="R3030" s="41"/>
      <c r="S3030" s="41"/>
      <c r="T3030" s="41"/>
      <c r="U3030" s="47"/>
      <c r="V3030" s="49"/>
      <c r="W3030" s="41"/>
      <c r="X3030" s="41"/>
      <c r="Y3030" s="41"/>
      <c r="AA3030" s="37" t="str">
        <f>IF($I3030&lt;&gt;"",VLOOKUP($I3030,'Valid Values - Search'!$R$4:$T$4719,3,FALSE),"")</f>
        <v/>
      </c>
      <c r="AB3030" s="37" t="str">
        <f>IF($I3030&lt;&gt;"",VLOOKUP($I3030,'Valid Values - Search'!$R$4:$S$4719,2,FALSE),"")</f>
        <v/>
      </c>
      <c r="AC3030" s="38" t="str">
        <f t="shared" si="47"/>
        <v/>
      </c>
      <c r="AD3030" s="38"/>
    </row>
    <row r="3031" spans="1:30">
      <c r="A3031" s="46"/>
      <c r="B3031" s="47"/>
      <c r="C3031" s="49"/>
      <c r="D3031" s="41"/>
      <c r="E3031" s="41"/>
      <c r="F3031" s="41"/>
      <c r="G3031" s="50" t="str">
        <f>IF(A3031&lt;&gt;"",CONCATENATE(A3031,":",YEAR(B3031),IF(MONTH(B3031)&gt;9,MONTH(B3031),CONCATENATE(0,MONTH(B3031))),IF(DAY(B3031)&gt;9,DAY(B3031),CONCATENATE(0,DAY(B3031))),IF(HOUR(C3031)&gt;9,HOUR(C3031),CONCATENATE(0,HOUR(C3031))),IF(MINUTE(C3031)&gt;9,MINUTE(C3031),CONCATENATE(0,MINUTE(C3031))),":",VLOOKUP(F3031,'Valid Values - Results'!$D$4:$F$12,3,FALSE)),"")</f>
        <v/>
      </c>
      <c r="H3031" s="41"/>
      <c r="I3031" s="41"/>
      <c r="J3031" s="41"/>
      <c r="K3031" s="41"/>
      <c r="L3031" s="41"/>
      <c r="M3031" s="92"/>
      <c r="N3031" s="41"/>
      <c r="O3031" s="41"/>
      <c r="P3031" s="41"/>
      <c r="Q3031" s="41"/>
      <c r="R3031" s="41"/>
      <c r="S3031" s="41"/>
      <c r="T3031" s="41"/>
      <c r="U3031" s="47"/>
      <c r="V3031" s="49"/>
      <c r="W3031" s="41"/>
      <c r="X3031" s="41"/>
      <c r="Y3031" s="41"/>
      <c r="AA3031" s="37" t="str">
        <f>IF($I3031&lt;&gt;"",VLOOKUP($I3031,'Valid Values - Search'!$R$4:$T$4719,3,FALSE),"")</f>
        <v/>
      </c>
      <c r="AB3031" s="37" t="str">
        <f>IF($I3031&lt;&gt;"",VLOOKUP($I3031,'Valid Values - Search'!$R$4:$S$4719,2,FALSE),"")</f>
        <v/>
      </c>
      <c r="AC3031" s="38" t="str">
        <f t="shared" si="47"/>
        <v/>
      </c>
      <c r="AD3031" s="38"/>
    </row>
    <row r="3032" spans="1:30">
      <c r="A3032" s="46"/>
      <c r="B3032" s="47"/>
      <c r="C3032" s="49"/>
      <c r="D3032" s="41"/>
      <c r="E3032" s="41"/>
      <c r="F3032" s="41"/>
      <c r="G3032" s="50" t="str">
        <f>IF(A3032&lt;&gt;"",CONCATENATE(A3032,":",YEAR(B3032),IF(MONTH(B3032)&gt;9,MONTH(B3032),CONCATENATE(0,MONTH(B3032))),IF(DAY(B3032)&gt;9,DAY(B3032),CONCATENATE(0,DAY(B3032))),IF(HOUR(C3032)&gt;9,HOUR(C3032),CONCATENATE(0,HOUR(C3032))),IF(MINUTE(C3032)&gt;9,MINUTE(C3032),CONCATENATE(0,MINUTE(C3032))),":",VLOOKUP(F3032,'Valid Values - Results'!$D$4:$F$12,3,FALSE)),"")</f>
        <v/>
      </c>
      <c r="H3032" s="41"/>
      <c r="I3032" s="41"/>
      <c r="J3032" s="41"/>
      <c r="K3032" s="41"/>
      <c r="L3032" s="41"/>
      <c r="M3032" s="92"/>
      <c r="N3032" s="41"/>
      <c r="O3032" s="41"/>
      <c r="P3032" s="41"/>
      <c r="Q3032" s="41"/>
      <c r="R3032" s="41"/>
      <c r="S3032" s="41"/>
      <c r="T3032" s="41"/>
      <c r="U3032" s="47"/>
      <c r="V3032" s="49"/>
      <c r="W3032" s="41"/>
      <c r="X3032" s="41"/>
      <c r="Y3032" s="41"/>
      <c r="AA3032" s="37" t="str">
        <f>IF($I3032&lt;&gt;"",VLOOKUP($I3032,'Valid Values - Search'!$R$4:$T$4719,3,FALSE),"")</f>
        <v/>
      </c>
      <c r="AB3032" s="37" t="str">
        <f>IF($I3032&lt;&gt;"",VLOOKUP($I3032,'Valid Values - Search'!$R$4:$S$4719,2,FALSE),"")</f>
        <v/>
      </c>
      <c r="AC3032" s="38" t="str">
        <f t="shared" si="47"/>
        <v/>
      </c>
      <c r="AD3032" s="38"/>
    </row>
    <row r="3033" spans="1:30">
      <c r="A3033" s="46"/>
      <c r="B3033" s="47"/>
      <c r="C3033" s="49"/>
      <c r="D3033" s="41"/>
      <c r="E3033" s="41"/>
      <c r="F3033" s="41"/>
      <c r="G3033" s="50" t="str">
        <f>IF(A3033&lt;&gt;"",CONCATENATE(A3033,":",YEAR(B3033),IF(MONTH(B3033)&gt;9,MONTH(B3033),CONCATENATE(0,MONTH(B3033))),IF(DAY(B3033)&gt;9,DAY(B3033),CONCATENATE(0,DAY(B3033))),IF(HOUR(C3033)&gt;9,HOUR(C3033),CONCATENATE(0,HOUR(C3033))),IF(MINUTE(C3033)&gt;9,MINUTE(C3033),CONCATENATE(0,MINUTE(C3033))),":",VLOOKUP(F3033,'Valid Values - Results'!$D$4:$F$12,3,FALSE)),"")</f>
        <v/>
      </c>
      <c r="H3033" s="41"/>
      <c r="I3033" s="41"/>
      <c r="J3033" s="41"/>
      <c r="K3033" s="41"/>
      <c r="L3033" s="41"/>
      <c r="M3033" s="92"/>
      <c r="N3033" s="41"/>
      <c r="O3033" s="41"/>
      <c r="P3033" s="41"/>
      <c r="Q3033" s="41"/>
      <c r="R3033" s="41"/>
      <c r="S3033" s="41"/>
      <c r="T3033" s="41"/>
      <c r="U3033" s="47"/>
      <c r="V3033" s="49"/>
      <c r="W3033" s="41"/>
      <c r="X3033" s="41"/>
      <c r="Y3033" s="41"/>
      <c r="AA3033" s="37" t="str">
        <f>IF($I3033&lt;&gt;"",VLOOKUP($I3033,'Valid Values - Search'!$R$4:$T$4719,3,FALSE),"")</f>
        <v/>
      </c>
      <c r="AB3033" s="37" t="str">
        <f>IF($I3033&lt;&gt;"",VLOOKUP($I3033,'Valid Values - Search'!$R$4:$S$4719,2,FALSE),"")</f>
        <v/>
      </c>
      <c r="AC3033" s="38" t="str">
        <f t="shared" si="47"/>
        <v/>
      </c>
      <c r="AD3033" s="38"/>
    </row>
    <row r="3034" spans="1:30">
      <c r="A3034" s="46"/>
      <c r="B3034" s="47"/>
      <c r="C3034" s="49"/>
      <c r="D3034" s="41"/>
      <c r="E3034" s="41"/>
      <c r="F3034" s="41"/>
      <c r="G3034" s="50" t="str">
        <f>IF(A3034&lt;&gt;"",CONCATENATE(A3034,":",YEAR(B3034),IF(MONTH(B3034)&gt;9,MONTH(B3034),CONCATENATE(0,MONTH(B3034))),IF(DAY(B3034)&gt;9,DAY(B3034),CONCATENATE(0,DAY(B3034))),IF(HOUR(C3034)&gt;9,HOUR(C3034),CONCATENATE(0,HOUR(C3034))),IF(MINUTE(C3034)&gt;9,MINUTE(C3034),CONCATENATE(0,MINUTE(C3034))),":",VLOOKUP(F3034,'Valid Values - Results'!$D$4:$F$12,3,FALSE)),"")</f>
        <v/>
      </c>
      <c r="H3034" s="41"/>
      <c r="I3034" s="41"/>
      <c r="J3034" s="41"/>
      <c r="K3034" s="41"/>
      <c r="L3034" s="41"/>
      <c r="M3034" s="92"/>
      <c r="N3034" s="41"/>
      <c r="O3034" s="41"/>
      <c r="P3034" s="41"/>
      <c r="Q3034" s="41"/>
      <c r="R3034" s="41"/>
      <c r="S3034" s="41"/>
      <c r="T3034" s="41"/>
      <c r="U3034" s="47"/>
      <c r="V3034" s="49"/>
      <c r="W3034" s="41"/>
      <c r="X3034" s="41"/>
      <c r="Y3034" s="41"/>
      <c r="AA3034" s="37" t="str">
        <f>IF($I3034&lt;&gt;"",VLOOKUP($I3034,'Valid Values - Search'!$R$4:$T$4719,3,FALSE),"")</f>
        <v/>
      </c>
      <c r="AB3034" s="37" t="str">
        <f>IF($I3034&lt;&gt;"",VLOOKUP($I3034,'Valid Values - Search'!$R$4:$S$4719,2,FALSE),"")</f>
        <v/>
      </c>
      <c r="AC3034" s="38" t="str">
        <f t="shared" si="47"/>
        <v/>
      </c>
      <c r="AD3034" s="38"/>
    </row>
    <row r="3035" spans="1:30">
      <c r="A3035" s="46"/>
      <c r="B3035" s="47"/>
      <c r="C3035" s="49"/>
      <c r="D3035" s="41"/>
      <c r="E3035" s="41"/>
      <c r="F3035" s="41"/>
      <c r="G3035" s="50" t="str">
        <f>IF(A3035&lt;&gt;"",CONCATENATE(A3035,":",YEAR(B3035),IF(MONTH(B3035)&gt;9,MONTH(B3035),CONCATENATE(0,MONTH(B3035))),IF(DAY(B3035)&gt;9,DAY(B3035),CONCATENATE(0,DAY(B3035))),IF(HOUR(C3035)&gt;9,HOUR(C3035),CONCATENATE(0,HOUR(C3035))),IF(MINUTE(C3035)&gt;9,MINUTE(C3035),CONCATENATE(0,MINUTE(C3035))),":",VLOOKUP(F3035,'Valid Values - Results'!$D$4:$F$12,3,FALSE)),"")</f>
        <v/>
      </c>
      <c r="H3035" s="41"/>
      <c r="I3035" s="41"/>
      <c r="J3035" s="41"/>
      <c r="K3035" s="41"/>
      <c r="L3035" s="41"/>
      <c r="M3035" s="92"/>
      <c r="N3035" s="41"/>
      <c r="O3035" s="41"/>
      <c r="P3035" s="41"/>
      <c r="Q3035" s="41"/>
      <c r="R3035" s="41"/>
      <c r="S3035" s="41"/>
      <c r="T3035" s="41"/>
      <c r="U3035" s="47"/>
      <c r="V3035" s="49"/>
      <c r="W3035" s="41"/>
      <c r="X3035" s="41"/>
      <c r="Y3035" s="41"/>
      <c r="AA3035" s="37" t="str">
        <f>IF($I3035&lt;&gt;"",VLOOKUP($I3035,'Valid Values - Search'!$R$4:$T$4719,3,FALSE),"")</f>
        <v/>
      </c>
      <c r="AB3035" s="37" t="str">
        <f>IF($I3035&lt;&gt;"",VLOOKUP($I3035,'Valid Values - Search'!$R$4:$S$4719,2,FALSE),"")</f>
        <v/>
      </c>
      <c r="AC3035" s="38" t="str">
        <f t="shared" si="47"/>
        <v/>
      </c>
      <c r="AD3035" s="38"/>
    </row>
    <row r="3036" spans="1:30">
      <c r="A3036" s="46"/>
      <c r="B3036" s="47"/>
      <c r="C3036" s="49"/>
      <c r="D3036" s="41"/>
      <c r="E3036" s="41"/>
      <c r="F3036" s="41"/>
      <c r="G3036" s="50" t="str">
        <f>IF(A3036&lt;&gt;"",CONCATENATE(A3036,":",YEAR(B3036),IF(MONTH(B3036)&gt;9,MONTH(B3036),CONCATENATE(0,MONTH(B3036))),IF(DAY(B3036)&gt;9,DAY(B3036),CONCATENATE(0,DAY(B3036))),IF(HOUR(C3036)&gt;9,HOUR(C3036),CONCATENATE(0,HOUR(C3036))),IF(MINUTE(C3036)&gt;9,MINUTE(C3036),CONCATENATE(0,MINUTE(C3036))),":",VLOOKUP(F3036,'Valid Values - Results'!$D$4:$F$12,3,FALSE)),"")</f>
        <v/>
      </c>
      <c r="H3036" s="41"/>
      <c r="I3036" s="41"/>
      <c r="J3036" s="41"/>
      <c r="K3036" s="41"/>
      <c r="L3036" s="41"/>
      <c r="M3036" s="92"/>
      <c r="N3036" s="41"/>
      <c r="O3036" s="41"/>
      <c r="P3036" s="41"/>
      <c r="Q3036" s="41"/>
      <c r="R3036" s="41"/>
      <c r="S3036" s="41"/>
      <c r="T3036" s="41"/>
      <c r="U3036" s="47"/>
      <c r="V3036" s="49"/>
      <c r="W3036" s="41"/>
      <c r="X3036" s="41"/>
      <c r="Y3036" s="41"/>
      <c r="AA3036" s="37" t="str">
        <f>IF($I3036&lt;&gt;"",VLOOKUP($I3036,'Valid Values - Search'!$R$4:$T$4719,3,FALSE),"")</f>
        <v/>
      </c>
      <c r="AB3036" s="37" t="str">
        <f>IF($I3036&lt;&gt;"",VLOOKUP($I3036,'Valid Values - Search'!$R$4:$S$4719,2,FALSE),"")</f>
        <v/>
      </c>
      <c r="AC3036" s="38" t="str">
        <f t="shared" si="47"/>
        <v/>
      </c>
      <c r="AD3036" s="38"/>
    </row>
    <row r="3037" spans="1:30">
      <c r="A3037" s="46"/>
      <c r="B3037" s="47"/>
      <c r="C3037" s="49"/>
      <c r="D3037" s="41"/>
      <c r="E3037" s="41"/>
      <c r="F3037" s="41"/>
      <c r="G3037" s="50" t="str">
        <f>IF(A3037&lt;&gt;"",CONCATENATE(A3037,":",YEAR(B3037),IF(MONTH(B3037)&gt;9,MONTH(B3037),CONCATENATE(0,MONTH(B3037))),IF(DAY(B3037)&gt;9,DAY(B3037),CONCATENATE(0,DAY(B3037))),IF(HOUR(C3037)&gt;9,HOUR(C3037),CONCATENATE(0,HOUR(C3037))),IF(MINUTE(C3037)&gt;9,MINUTE(C3037),CONCATENATE(0,MINUTE(C3037))),":",VLOOKUP(F3037,'Valid Values - Results'!$D$4:$F$12,3,FALSE)),"")</f>
        <v/>
      </c>
      <c r="H3037" s="41"/>
      <c r="I3037" s="41"/>
      <c r="J3037" s="41"/>
      <c r="K3037" s="41"/>
      <c r="L3037" s="41"/>
      <c r="M3037" s="92"/>
      <c r="N3037" s="41"/>
      <c r="O3037" s="41"/>
      <c r="P3037" s="41"/>
      <c r="Q3037" s="41"/>
      <c r="R3037" s="41"/>
      <c r="S3037" s="41"/>
      <c r="T3037" s="41"/>
      <c r="U3037" s="47"/>
      <c r="V3037" s="49"/>
      <c r="W3037" s="41"/>
      <c r="X3037" s="41"/>
      <c r="Y3037" s="41"/>
      <c r="AA3037" s="37" t="str">
        <f>IF($I3037&lt;&gt;"",VLOOKUP($I3037,'Valid Values - Search'!$R$4:$T$4719,3,FALSE),"")</f>
        <v/>
      </c>
      <c r="AB3037" s="37" t="str">
        <f>IF($I3037&lt;&gt;"",VLOOKUP($I3037,'Valid Values - Search'!$R$4:$S$4719,2,FALSE),"")</f>
        <v/>
      </c>
      <c r="AC3037" s="38" t="str">
        <f t="shared" si="47"/>
        <v/>
      </c>
      <c r="AD3037" s="38"/>
    </row>
    <row r="3038" spans="1:30">
      <c r="A3038" s="46"/>
      <c r="B3038" s="47"/>
      <c r="C3038" s="49"/>
      <c r="D3038" s="41"/>
      <c r="E3038" s="41"/>
      <c r="F3038" s="41"/>
      <c r="G3038" s="50" t="str">
        <f>IF(A3038&lt;&gt;"",CONCATENATE(A3038,":",YEAR(B3038),IF(MONTH(B3038)&gt;9,MONTH(B3038),CONCATENATE(0,MONTH(B3038))),IF(DAY(B3038)&gt;9,DAY(B3038),CONCATENATE(0,DAY(B3038))),IF(HOUR(C3038)&gt;9,HOUR(C3038),CONCATENATE(0,HOUR(C3038))),IF(MINUTE(C3038)&gt;9,MINUTE(C3038),CONCATENATE(0,MINUTE(C3038))),":",VLOOKUP(F3038,'Valid Values - Results'!$D$4:$F$12,3,FALSE)),"")</f>
        <v/>
      </c>
      <c r="H3038" s="41"/>
      <c r="I3038" s="41"/>
      <c r="J3038" s="41"/>
      <c r="K3038" s="41"/>
      <c r="L3038" s="41"/>
      <c r="M3038" s="92"/>
      <c r="N3038" s="41"/>
      <c r="O3038" s="41"/>
      <c r="P3038" s="41"/>
      <c r="Q3038" s="41"/>
      <c r="R3038" s="41"/>
      <c r="S3038" s="41"/>
      <c r="T3038" s="41"/>
      <c r="U3038" s="47"/>
      <c r="V3038" s="49"/>
      <c r="W3038" s="41"/>
      <c r="X3038" s="41"/>
      <c r="Y3038" s="41"/>
      <c r="AA3038" s="37" t="str">
        <f>IF($I3038&lt;&gt;"",VLOOKUP($I3038,'Valid Values - Search'!$R$4:$T$4719,3,FALSE),"")</f>
        <v/>
      </c>
      <c r="AB3038" s="37" t="str">
        <f>IF($I3038&lt;&gt;"",VLOOKUP($I3038,'Valid Values - Search'!$R$4:$S$4719,2,FALSE),"")</f>
        <v/>
      </c>
      <c r="AC3038" s="38" t="str">
        <f t="shared" si="47"/>
        <v/>
      </c>
      <c r="AD3038" s="38"/>
    </row>
    <row r="3039" spans="1:30">
      <c r="A3039" s="46"/>
      <c r="B3039" s="47"/>
      <c r="C3039" s="49"/>
      <c r="D3039" s="41"/>
      <c r="E3039" s="41"/>
      <c r="F3039" s="41"/>
      <c r="G3039" s="50" t="str">
        <f>IF(A3039&lt;&gt;"",CONCATENATE(A3039,":",YEAR(B3039),IF(MONTH(B3039)&gt;9,MONTH(B3039),CONCATENATE(0,MONTH(B3039))),IF(DAY(B3039)&gt;9,DAY(B3039),CONCATENATE(0,DAY(B3039))),IF(HOUR(C3039)&gt;9,HOUR(C3039),CONCATENATE(0,HOUR(C3039))),IF(MINUTE(C3039)&gt;9,MINUTE(C3039),CONCATENATE(0,MINUTE(C3039))),":",VLOOKUP(F3039,'Valid Values - Results'!$D$4:$F$12,3,FALSE)),"")</f>
        <v/>
      </c>
      <c r="H3039" s="41"/>
      <c r="I3039" s="41"/>
      <c r="J3039" s="41"/>
      <c r="K3039" s="41"/>
      <c r="L3039" s="41"/>
      <c r="M3039" s="92"/>
      <c r="N3039" s="41"/>
      <c r="O3039" s="41"/>
      <c r="P3039" s="41"/>
      <c r="Q3039" s="41"/>
      <c r="R3039" s="41"/>
      <c r="S3039" s="41"/>
      <c r="T3039" s="41"/>
      <c r="U3039" s="47"/>
      <c r="V3039" s="49"/>
      <c r="W3039" s="41"/>
      <c r="X3039" s="41"/>
      <c r="Y3039" s="41"/>
      <c r="AA3039" s="37" t="str">
        <f>IF($I3039&lt;&gt;"",VLOOKUP($I3039,'Valid Values - Search'!$R$4:$T$4719,3,FALSE),"")</f>
        <v/>
      </c>
      <c r="AB3039" s="37" t="str">
        <f>IF($I3039&lt;&gt;"",VLOOKUP($I3039,'Valid Values - Search'!$R$4:$S$4719,2,FALSE),"")</f>
        <v/>
      </c>
      <c r="AC3039" s="38" t="str">
        <f t="shared" si="47"/>
        <v/>
      </c>
      <c r="AD3039" s="38"/>
    </row>
    <row r="3040" spans="1:30">
      <c r="A3040" s="46"/>
      <c r="B3040" s="47"/>
      <c r="C3040" s="49"/>
      <c r="D3040" s="41"/>
      <c r="E3040" s="41"/>
      <c r="F3040" s="41"/>
      <c r="G3040" s="50" t="str">
        <f>IF(A3040&lt;&gt;"",CONCATENATE(A3040,":",YEAR(B3040),IF(MONTH(B3040)&gt;9,MONTH(B3040),CONCATENATE(0,MONTH(B3040))),IF(DAY(B3040)&gt;9,DAY(B3040),CONCATENATE(0,DAY(B3040))),IF(HOUR(C3040)&gt;9,HOUR(C3040),CONCATENATE(0,HOUR(C3040))),IF(MINUTE(C3040)&gt;9,MINUTE(C3040),CONCATENATE(0,MINUTE(C3040))),":",VLOOKUP(F3040,'Valid Values - Results'!$D$4:$F$12,3,FALSE)),"")</f>
        <v/>
      </c>
      <c r="H3040" s="41"/>
      <c r="I3040" s="41"/>
      <c r="J3040" s="41"/>
      <c r="K3040" s="41"/>
      <c r="L3040" s="41"/>
      <c r="M3040" s="92"/>
      <c r="N3040" s="41"/>
      <c r="O3040" s="41"/>
      <c r="P3040" s="41"/>
      <c r="Q3040" s="41"/>
      <c r="R3040" s="41"/>
      <c r="S3040" s="41"/>
      <c r="T3040" s="41"/>
      <c r="U3040" s="47"/>
      <c r="V3040" s="49"/>
      <c r="W3040" s="41"/>
      <c r="X3040" s="41"/>
      <c r="Y3040" s="41"/>
      <c r="AA3040" s="37" t="str">
        <f>IF($I3040&lt;&gt;"",VLOOKUP($I3040,'Valid Values - Search'!$R$4:$T$4719,3,FALSE),"")</f>
        <v/>
      </c>
      <c r="AB3040" s="37" t="str">
        <f>IF($I3040&lt;&gt;"",VLOOKUP($I3040,'Valid Values - Search'!$R$4:$S$4719,2,FALSE),"")</f>
        <v/>
      </c>
      <c r="AC3040" s="38" t="str">
        <f t="shared" si="47"/>
        <v/>
      </c>
      <c r="AD3040" s="38"/>
    </row>
    <row r="3041" spans="1:30">
      <c r="A3041" s="46"/>
      <c r="B3041" s="47"/>
      <c r="C3041" s="49"/>
      <c r="D3041" s="41"/>
      <c r="E3041" s="41"/>
      <c r="F3041" s="41"/>
      <c r="G3041" s="50" t="str">
        <f>IF(A3041&lt;&gt;"",CONCATENATE(A3041,":",YEAR(B3041),IF(MONTH(B3041)&gt;9,MONTH(B3041),CONCATENATE(0,MONTH(B3041))),IF(DAY(B3041)&gt;9,DAY(B3041),CONCATENATE(0,DAY(B3041))),IF(HOUR(C3041)&gt;9,HOUR(C3041),CONCATENATE(0,HOUR(C3041))),IF(MINUTE(C3041)&gt;9,MINUTE(C3041),CONCATENATE(0,MINUTE(C3041))),":",VLOOKUP(F3041,'Valid Values - Results'!$D$4:$F$12,3,FALSE)),"")</f>
        <v/>
      </c>
      <c r="H3041" s="41"/>
      <c r="I3041" s="41"/>
      <c r="J3041" s="41"/>
      <c r="K3041" s="41"/>
      <c r="L3041" s="41"/>
      <c r="M3041" s="92"/>
      <c r="N3041" s="41"/>
      <c r="O3041" s="41"/>
      <c r="P3041" s="41"/>
      <c r="Q3041" s="41"/>
      <c r="R3041" s="41"/>
      <c r="S3041" s="41"/>
      <c r="T3041" s="41"/>
      <c r="U3041" s="47"/>
      <c r="V3041" s="49"/>
      <c r="W3041" s="41"/>
      <c r="X3041" s="41"/>
      <c r="Y3041" s="41"/>
      <c r="AA3041" s="37" t="str">
        <f>IF($I3041&lt;&gt;"",VLOOKUP($I3041,'Valid Values - Search'!$R$4:$T$4719,3,FALSE),"")</f>
        <v/>
      </c>
      <c r="AB3041" s="37" t="str">
        <f>IF($I3041&lt;&gt;"",VLOOKUP($I3041,'Valid Values - Search'!$R$4:$S$4719,2,FALSE),"")</f>
        <v/>
      </c>
      <c r="AC3041" s="38" t="str">
        <f t="shared" si="47"/>
        <v/>
      </c>
      <c r="AD3041" s="38"/>
    </row>
    <row r="3042" spans="1:30">
      <c r="A3042" s="46"/>
      <c r="B3042" s="47"/>
      <c r="C3042" s="49"/>
      <c r="D3042" s="41"/>
      <c r="E3042" s="41"/>
      <c r="F3042" s="41"/>
      <c r="G3042" s="50" t="str">
        <f>IF(A3042&lt;&gt;"",CONCATENATE(A3042,":",YEAR(B3042),IF(MONTH(B3042)&gt;9,MONTH(B3042),CONCATENATE(0,MONTH(B3042))),IF(DAY(B3042)&gt;9,DAY(B3042),CONCATENATE(0,DAY(B3042))),IF(HOUR(C3042)&gt;9,HOUR(C3042),CONCATENATE(0,HOUR(C3042))),IF(MINUTE(C3042)&gt;9,MINUTE(C3042),CONCATENATE(0,MINUTE(C3042))),":",VLOOKUP(F3042,'Valid Values - Results'!$D$4:$F$12,3,FALSE)),"")</f>
        <v/>
      </c>
      <c r="H3042" s="41"/>
      <c r="I3042" s="41"/>
      <c r="J3042" s="41"/>
      <c r="K3042" s="41"/>
      <c r="L3042" s="41"/>
      <c r="M3042" s="92"/>
      <c r="N3042" s="41"/>
      <c r="O3042" s="41"/>
      <c r="P3042" s="41"/>
      <c r="Q3042" s="41"/>
      <c r="R3042" s="41"/>
      <c r="S3042" s="41"/>
      <c r="T3042" s="41"/>
      <c r="U3042" s="47"/>
      <c r="V3042" s="49"/>
      <c r="W3042" s="41"/>
      <c r="X3042" s="41"/>
      <c r="Y3042" s="41"/>
      <c r="AA3042" s="37" t="str">
        <f>IF($I3042&lt;&gt;"",VLOOKUP($I3042,'Valid Values - Search'!$R$4:$T$4719,3,FALSE),"")</f>
        <v/>
      </c>
      <c r="AB3042" s="37" t="str">
        <f>IF($I3042&lt;&gt;"",VLOOKUP($I3042,'Valid Values - Search'!$R$4:$S$4719,2,FALSE),"")</f>
        <v/>
      </c>
      <c r="AC3042" s="38" t="str">
        <f t="shared" si="47"/>
        <v/>
      </c>
      <c r="AD3042" s="38"/>
    </row>
    <row r="3043" spans="1:30">
      <c r="A3043" s="46"/>
      <c r="B3043" s="47"/>
      <c r="C3043" s="49"/>
      <c r="D3043" s="41"/>
      <c r="E3043" s="41"/>
      <c r="F3043" s="41"/>
      <c r="G3043" s="50" t="str">
        <f>IF(A3043&lt;&gt;"",CONCATENATE(A3043,":",YEAR(B3043),IF(MONTH(B3043)&gt;9,MONTH(B3043),CONCATENATE(0,MONTH(B3043))),IF(DAY(B3043)&gt;9,DAY(B3043),CONCATENATE(0,DAY(B3043))),IF(HOUR(C3043)&gt;9,HOUR(C3043),CONCATENATE(0,HOUR(C3043))),IF(MINUTE(C3043)&gt;9,MINUTE(C3043),CONCATENATE(0,MINUTE(C3043))),":",VLOOKUP(F3043,'Valid Values - Results'!$D$4:$F$12,3,FALSE)),"")</f>
        <v/>
      </c>
      <c r="H3043" s="41"/>
      <c r="I3043" s="41"/>
      <c r="J3043" s="41"/>
      <c r="K3043" s="41"/>
      <c r="L3043" s="41"/>
      <c r="M3043" s="92"/>
      <c r="N3043" s="41"/>
      <c r="O3043" s="41"/>
      <c r="P3043" s="41"/>
      <c r="Q3043" s="41"/>
      <c r="R3043" s="41"/>
      <c r="S3043" s="41"/>
      <c r="T3043" s="41"/>
      <c r="U3043" s="47"/>
      <c r="V3043" s="49"/>
      <c r="W3043" s="41"/>
      <c r="X3043" s="41"/>
      <c r="Y3043" s="41"/>
      <c r="AA3043" s="37" t="str">
        <f>IF($I3043&lt;&gt;"",VLOOKUP($I3043,'Valid Values - Search'!$R$4:$T$4719,3,FALSE),"")</f>
        <v/>
      </c>
      <c r="AB3043" s="37" t="str">
        <f>IF($I3043&lt;&gt;"",VLOOKUP($I3043,'Valid Values - Search'!$R$4:$S$4719,2,FALSE),"")</f>
        <v/>
      </c>
      <c r="AC3043" s="38" t="str">
        <f t="shared" si="47"/>
        <v/>
      </c>
      <c r="AD3043" s="38"/>
    </row>
    <row r="3044" spans="1:30">
      <c r="A3044" s="46"/>
      <c r="B3044" s="47"/>
      <c r="C3044" s="49"/>
      <c r="D3044" s="41"/>
      <c r="E3044" s="41"/>
      <c r="F3044" s="41"/>
      <c r="G3044" s="50" t="str">
        <f>IF(A3044&lt;&gt;"",CONCATENATE(A3044,":",YEAR(B3044),IF(MONTH(B3044)&gt;9,MONTH(B3044),CONCATENATE(0,MONTH(B3044))),IF(DAY(B3044)&gt;9,DAY(B3044),CONCATENATE(0,DAY(B3044))),IF(HOUR(C3044)&gt;9,HOUR(C3044),CONCATENATE(0,HOUR(C3044))),IF(MINUTE(C3044)&gt;9,MINUTE(C3044),CONCATENATE(0,MINUTE(C3044))),":",VLOOKUP(F3044,'Valid Values - Results'!$D$4:$F$12,3,FALSE)),"")</f>
        <v/>
      </c>
      <c r="H3044" s="41"/>
      <c r="I3044" s="41"/>
      <c r="J3044" s="41"/>
      <c r="K3044" s="41"/>
      <c r="L3044" s="41"/>
      <c r="M3044" s="92"/>
      <c r="N3044" s="41"/>
      <c r="O3044" s="41"/>
      <c r="P3044" s="41"/>
      <c r="Q3044" s="41"/>
      <c r="R3044" s="41"/>
      <c r="S3044" s="41"/>
      <c r="T3044" s="41"/>
      <c r="U3044" s="47"/>
      <c r="V3044" s="49"/>
      <c r="W3044" s="41"/>
      <c r="X3044" s="41"/>
      <c r="Y3044" s="41"/>
      <c r="AA3044" s="37" t="str">
        <f>IF($I3044&lt;&gt;"",VLOOKUP($I3044,'Valid Values - Search'!$R$4:$T$4719,3,FALSE),"")</f>
        <v/>
      </c>
      <c r="AB3044" s="37" t="str">
        <f>IF($I3044&lt;&gt;"",VLOOKUP($I3044,'Valid Values - Search'!$R$4:$S$4719,2,FALSE),"")</f>
        <v/>
      </c>
      <c r="AC3044" s="38" t="str">
        <f t="shared" si="47"/>
        <v/>
      </c>
      <c r="AD3044" s="38"/>
    </row>
    <row r="3045" spans="1:30">
      <c r="A3045" s="46"/>
      <c r="B3045" s="47"/>
      <c r="C3045" s="49"/>
      <c r="D3045" s="41"/>
      <c r="E3045" s="41"/>
      <c r="F3045" s="41"/>
      <c r="G3045" s="50" t="str">
        <f>IF(A3045&lt;&gt;"",CONCATENATE(A3045,":",YEAR(B3045),IF(MONTH(B3045)&gt;9,MONTH(B3045),CONCATENATE(0,MONTH(B3045))),IF(DAY(B3045)&gt;9,DAY(B3045),CONCATENATE(0,DAY(B3045))),IF(HOUR(C3045)&gt;9,HOUR(C3045),CONCATENATE(0,HOUR(C3045))),IF(MINUTE(C3045)&gt;9,MINUTE(C3045),CONCATENATE(0,MINUTE(C3045))),":",VLOOKUP(F3045,'Valid Values - Results'!$D$4:$F$12,3,FALSE)),"")</f>
        <v/>
      </c>
      <c r="H3045" s="41"/>
      <c r="I3045" s="41"/>
      <c r="J3045" s="41"/>
      <c r="K3045" s="41"/>
      <c r="L3045" s="41"/>
      <c r="M3045" s="92"/>
      <c r="N3045" s="41"/>
      <c r="O3045" s="41"/>
      <c r="P3045" s="41"/>
      <c r="Q3045" s="41"/>
      <c r="R3045" s="41"/>
      <c r="S3045" s="41"/>
      <c r="T3045" s="41"/>
      <c r="U3045" s="47"/>
      <c r="V3045" s="49"/>
      <c r="W3045" s="41"/>
      <c r="X3045" s="41"/>
      <c r="Y3045" s="41"/>
      <c r="AA3045" s="37" t="str">
        <f>IF($I3045&lt;&gt;"",VLOOKUP($I3045,'Valid Values - Search'!$R$4:$T$4719,3,FALSE),"")</f>
        <v/>
      </c>
      <c r="AB3045" s="37" t="str">
        <f>IF($I3045&lt;&gt;"",VLOOKUP($I3045,'Valid Values - Search'!$R$4:$S$4719,2,FALSE),"")</f>
        <v/>
      </c>
      <c r="AC3045" s="38" t="str">
        <f t="shared" si="47"/>
        <v/>
      </c>
      <c r="AD3045" s="38"/>
    </row>
    <row r="3046" spans="1:30">
      <c r="A3046" s="46"/>
      <c r="B3046" s="47"/>
      <c r="C3046" s="49"/>
      <c r="D3046" s="41"/>
      <c r="E3046" s="41"/>
      <c r="F3046" s="41"/>
      <c r="G3046" s="50" t="str">
        <f>IF(A3046&lt;&gt;"",CONCATENATE(A3046,":",YEAR(B3046),IF(MONTH(B3046)&gt;9,MONTH(B3046),CONCATENATE(0,MONTH(B3046))),IF(DAY(B3046)&gt;9,DAY(B3046),CONCATENATE(0,DAY(B3046))),IF(HOUR(C3046)&gt;9,HOUR(C3046),CONCATENATE(0,HOUR(C3046))),IF(MINUTE(C3046)&gt;9,MINUTE(C3046),CONCATENATE(0,MINUTE(C3046))),":",VLOOKUP(F3046,'Valid Values - Results'!$D$4:$F$12,3,FALSE)),"")</f>
        <v/>
      </c>
      <c r="H3046" s="41"/>
      <c r="I3046" s="41"/>
      <c r="J3046" s="41"/>
      <c r="K3046" s="41"/>
      <c r="L3046" s="41"/>
      <c r="M3046" s="92"/>
      <c r="N3046" s="41"/>
      <c r="O3046" s="41"/>
      <c r="P3046" s="41"/>
      <c r="Q3046" s="41"/>
      <c r="R3046" s="41"/>
      <c r="S3046" s="41"/>
      <c r="T3046" s="41"/>
      <c r="U3046" s="47"/>
      <c r="V3046" s="49"/>
      <c r="W3046" s="41"/>
      <c r="X3046" s="41"/>
      <c r="Y3046" s="41"/>
      <c r="AA3046" s="37" t="str">
        <f>IF($I3046&lt;&gt;"",VLOOKUP($I3046,'Valid Values - Search'!$R$4:$T$4719,3,FALSE),"")</f>
        <v/>
      </c>
      <c r="AB3046" s="37" t="str">
        <f>IF($I3046&lt;&gt;"",VLOOKUP($I3046,'Valid Values - Search'!$R$4:$S$4719,2,FALSE),"")</f>
        <v/>
      </c>
      <c r="AC3046" s="38" t="str">
        <f t="shared" si="47"/>
        <v/>
      </c>
      <c r="AD3046" s="38"/>
    </row>
    <row r="3047" spans="1:30">
      <c r="A3047" s="46"/>
      <c r="B3047" s="47"/>
      <c r="C3047" s="49"/>
      <c r="D3047" s="41"/>
      <c r="E3047" s="41"/>
      <c r="F3047" s="41"/>
      <c r="G3047" s="50" t="str">
        <f>IF(A3047&lt;&gt;"",CONCATENATE(A3047,":",YEAR(B3047),IF(MONTH(B3047)&gt;9,MONTH(B3047),CONCATENATE(0,MONTH(B3047))),IF(DAY(B3047)&gt;9,DAY(B3047),CONCATENATE(0,DAY(B3047))),IF(HOUR(C3047)&gt;9,HOUR(C3047),CONCATENATE(0,HOUR(C3047))),IF(MINUTE(C3047)&gt;9,MINUTE(C3047),CONCATENATE(0,MINUTE(C3047))),":",VLOOKUP(F3047,'Valid Values - Results'!$D$4:$F$12,3,FALSE)),"")</f>
        <v/>
      </c>
      <c r="H3047" s="41"/>
      <c r="I3047" s="41"/>
      <c r="J3047" s="41"/>
      <c r="K3047" s="41"/>
      <c r="L3047" s="41"/>
      <c r="M3047" s="92"/>
      <c r="N3047" s="41"/>
      <c r="O3047" s="41"/>
      <c r="P3047" s="41"/>
      <c r="Q3047" s="41"/>
      <c r="R3047" s="41"/>
      <c r="S3047" s="41"/>
      <c r="T3047" s="41"/>
      <c r="U3047" s="47"/>
      <c r="V3047" s="49"/>
      <c r="W3047" s="41"/>
      <c r="X3047" s="41"/>
      <c r="Y3047" s="41"/>
      <c r="AA3047" s="37" t="str">
        <f>IF($I3047&lt;&gt;"",VLOOKUP($I3047,'Valid Values - Search'!$R$4:$T$4719,3,FALSE),"")</f>
        <v/>
      </c>
      <c r="AB3047" s="37" t="str">
        <f>IF($I3047&lt;&gt;"",VLOOKUP($I3047,'Valid Values - Search'!$R$4:$S$4719,2,FALSE),"")</f>
        <v/>
      </c>
      <c r="AC3047" s="38" t="str">
        <f t="shared" si="47"/>
        <v/>
      </c>
      <c r="AD3047" s="38"/>
    </row>
    <row r="3048" spans="1:30">
      <c r="A3048" s="46"/>
      <c r="B3048" s="47"/>
      <c r="C3048" s="49"/>
      <c r="D3048" s="41"/>
      <c r="E3048" s="41"/>
      <c r="F3048" s="41"/>
      <c r="G3048" s="50" t="str">
        <f>IF(A3048&lt;&gt;"",CONCATENATE(A3048,":",YEAR(B3048),IF(MONTH(B3048)&gt;9,MONTH(B3048),CONCATENATE(0,MONTH(B3048))),IF(DAY(B3048)&gt;9,DAY(B3048),CONCATENATE(0,DAY(B3048))),IF(HOUR(C3048)&gt;9,HOUR(C3048),CONCATENATE(0,HOUR(C3048))),IF(MINUTE(C3048)&gt;9,MINUTE(C3048),CONCATENATE(0,MINUTE(C3048))),":",VLOOKUP(F3048,'Valid Values - Results'!$D$4:$F$12,3,FALSE)),"")</f>
        <v/>
      </c>
      <c r="H3048" s="41"/>
      <c r="I3048" s="41"/>
      <c r="J3048" s="41"/>
      <c r="K3048" s="41"/>
      <c r="L3048" s="41"/>
      <c r="M3048" s="92"/>
      <c r="N3048" s="41"/>
      <c r="O3048" s="41"/>
      <c r="P3048" s="41"/>
      <c r="Q3048" s="41"/>
      <c r="R3048" s="41"/>
      <c r="S3048" s="41"/>
      <c r="T3048" s="41"/>
      <c r="U3048" s="47"/>
      <c r="V3048" s="49"/>
      <c r="W3048" s="41"/>
      <c r="X3048" s="41"/>
      <c r="Y3048" s="41"/>
      <c r="AA3048" s="37" t="str">
        <f>IF($I3048&lt;&gt;"",VLOOKUP($I3048,'Valid Values - Search'!$R$4:$T$4719,3,FALSE),"")</f>
        <v/>
      </c>
      <c r="AB3048" s="37" t="str">
        <f>IF($I3048&lt;&gt;"",VLOOKUP($I3048,'Valid Values - Search'!$R$4:$S$4719,2,FALSE),"")</f>
        <v/>
      </c>
      <c r="AC3048" s="38" t="str">
        <f t="shared" si="47"/>
        <v/>
      </c>
      <c r="AD3048" s="38"/>
    </row>
    <row r="3049" spans="1:30">
      <c r="A3049" s="46"/>
      <c r="B3049" s="47"/>
      <c r="C3049" s="49"/>
      <c r="D3049" s="41"/>
      <c r="E3049" s="41"/>
      <c r="F3049" s="41"/>
      <c r="G3049" s="50" t="str">
        <f>IF(A3049&lt;&gt;"",CONCATENATE(A3049,":",YEAR(B3049),IF(MONTH(B3049)&gt;9,MONTH(B3049),CONCATENATE(0,MONTH(B3049))),IF(DAY(B3049)&gt;9,DAY(B3049),CONCATENATE(0,DAY(B3049))),IF(HOUR(C3049)&gt;9,HOUR(C3049),CONCATENATE(0,HOUR(C3049))),IF(MINUTE(C3049)&gt;9,MINUTE(C3049),CONCATENATE(0,MINUTE(C3049))),":",VLOOKUP(F3049,'Valid Values - Results'!$D$4:$F$12,3,FALSE)),"")</f>
        <v/>
      </c>
      <c r="H3049" s="41"/>
      <c r="I3049" s="41"/>
      <c r="J3049" s="41"/>
      <c r="K3049" s="41"/>
      <c r="L3049" s="41"/>
      <c r="M3049" s="92"/>
      <c r="N3049" s="41"/>
      <c r="O3049" s="41"/>
      <c r="P3049" s="41"/>
      <c r="Q3049" s="41"/>
      <c r="R3049" s="41"/>
      <c r="S3049" s="41"/>
      <c r="T3049" s="41"/>
      <c r="U3049" s="47"/>
      <c r="V3049" s="49"/>
      <c r="W3049" s="41"/>
      <c r="X3049" s="41"/>
      <c r="Y3049" s="41"/>
      <c r="AA3049" s="37" t="str">
        <f>IF($I3049&lt;&gt;"",VLOOKUP($I3049,'Valid Values - Search'!$R$4:$T$4719,3,FALSE),"")</f>
        <v/>
      </c>
      <c r="AB3049" s="37" t="str">
        <f>IF($I3049&lt;&gt;"",VLOOKUP($I3049,'Valid Values - Search'!$R$4:$S$4719,2,FALSE),"")</f>
        <v/>
      </c>
      <c r="AC3049" s="38" t="str">
        <f t="shared" si="47"/>
        <v/>
      </c>
      <c r="AD3049" s="38"/>
    </row>
    <row r="3050" spans="1:30">
      <c r="A3050" s="46"/>
      <c r="B3050" s="47"/>
      <c r="C3050" s="49"/>
      <c r="D3050" s="41"/>
      <c r="E3050" s="41"/>
      <c r="F3050" s="41"/>
      <c r="G3050" s="50" t="str">
        <f>IF(A3050&lt;&gt;"",CONCATENATE(A3050,":",YEAR(B3050),IF(MONTH(B3050)&gt;9,MONTH(B3050),CONCATENATE(0,MONTH(B3050))),IF(DAY(B3050)&gt;9,DAY(B3050),CONCATENATE(0,DAY(B3050))),IF(HOUR(C3050)&gt;9,HOUR(C3050),CONCATENATE(0,HOUR(C3050))),IF(MINUTE(C3050)&gt;9,MINUTE(C3050),CONCATENATE(0,MINUTE(C3050))),":",VLOOKUP(F3050,'Valid Values - Results'!$D$4:$F$12,3,FALSE)),"")</f>
        <v/>
      </c>
      <c r="H3050" s="41"/>
      <c r="I3050" s="41"/>
      <c r="J3050" s="41"/>
      <c r="K3050" s="41"/>
      <c r="L3050" s="41"/>
      <c r="M3050" s="92"/>
      <c r="N3050" s="41"/>
      <c r="O3050" s="41"/>
      <c r="P3050" s="41"/>
      <c r="Q3050" s="41"/>
      <c r="R3050" s="41"/>
      <c r="S3050" s="41"/>
      <c r="T3050" s="41"/>
      <c r="U3050" s="47"/>
      <c r="V3050" s="49"/>
      <c r="W3050" s="41"/>
      <c r="X3050" s="41"/>
      <c r="Y3050" s="41"/>
      <c r="AA3050" s="37" t="str">
        <f>IF($I3050&lt;&gt;"",VLOOKUP($I3050,'Valid Values - Search'!$R$4:$T$4719,3,FALSE),"")</f>
        <v/>
      </c>
      <c r="AB3050" s="37" t="str">
        <f>IF($I3050&lt;&gt;"",VLOOKUP($I3050,'Valid Values - Search'!$R$4:$S$4719,2,FALSE),"")</f>
        <v/>
      </c>
      <c r="AC3050" s="38" t="str">
        <f t="shared" si="47"/>
        <v/>
      </c>
      <c r="AD3050" s="38"/>
    </row>
    <row r="3051" spans="1:30">
      <c r="A3051" s="46"/>
      <c r="B3051" s="47"/>
      <c r="C3051" s="49"/>
      <c r="D3051" s="41"/>
      <c r="E3051" s="41"/>
      <c r="F3051" s="41"/>
      <c r="G3051" s="50" t="str">
        <f>IF(A3051&lt;&gt;"",CONCATENATE(A3051,":",YEAR(B3051),IF(MONTH(B3051)&gt;9,MONTH(B3051),CONCATENATE(0,MONTH(B3051))),IF(DAY(B3051)&gt;9,DAY(B3051),CONCATENATE(0,DAY(B3051))),IF(HOUR(C3051)&gt;9,HOUR(C3051),CONCATENATE(0,HOUR(C3051))),IF(MINUTE(C3051)&gt;9,MINUTE(C3051),CONCATENATE(0,MINUTE(C3051))),":",VLOOKUP(F3051,'Valid Values - Results'!$D$4:$F$12,3,FALSE)),"")</f>
        <v/>
      </c>
      <c r="H3051" s="41"/>
      <c r="I3051" s="41"/>
      <c r="J3051" s="41"/>
      <c r="K3051" s="41"/>
      <c r="L3051" s="41"/>
      <c r="M3051" s="92"/>
      <c r="N3051" s="41"/>
      <c r="O3051" s="41"/>
      <c r="P3051" s="41"/>
      <c r="Q3051" s="41"/>
      <c r="R3051" s="41"/>
      <c r="S3051" s="41"/>
      <c r="T3051" s="41"/>
      <c r="U3051" s="47"/>
      <c r="V3051" s="49"/>
      <c r="W3051" s="41"/>
      <c r="X3051" s="41"/>
      <c r="Y3051" s="41"/>
      <c r="AA3051" s="37" t="str">
        <f>IF($I3051&lt;&gt;"",VLOOKUP($I3051,'Valid Values - Search'!$R$4:$T$4719,3,FALSE),"")</f>
        <v/>
      </c>
      <c r="AB3051" s="37" t="str">
        <f>IF($I3051&lt;&gt;"",VLOOKUP($I3051,'Valid Values - Search'!$R$4:$S$4719,2,FALSE),"")</f>
        <v/>
      </c>
      <c r="AC3051" s="38" t="str">
        <f t="shared" si="47"/>
        <v/>
      </c>
      <c r="AD3051" s="38"/>
    </row>
    <row r="3052" spans="1:30">
      <c r="A3052" s="46"/>
      <c r="B3052" s="47"/>
      <c r="C3052" s="49"/>
      <c r="D3052" s="41"/>
      <c r="E3052" s="41"/>
      <c r="F3052" s="41"/>
      <c r="G3052" s="50" t="str">
        <f>IF(A3052&lt;&gt;"",CONCATENATE(A3052,":",YEAR(B3052),IF(MONTH(B3052)&gt;9,MONTH(B3052),CONCATENATE(0,MONTH(B3052))),IF(DAY(B3052)&gt;9,DAY(B3052),CONCATENATE(0,DAY(B3052))),IF(HOUR(C3052)&gt;9,HOUR(C3052),CONCATENATE(0,HOUR(C3052))),IF(MINUTE(C3052)&gt;9,MINUTE(C3052),CONCATENATE(0,MINUTE(C3052))),":",VLOOKUP(F3052,'Valid Values - Results'!$D$4:$F$12,3,FALSE)),"")</f>
        <v/>
      </c>
      <c r="H3052" s="41"/>
      <c r="I3052" s="41"/>
      <c r="J3052" s="41"/>
      <c r="K3052" s="41"/>
      <c r="L3052" s="41"/>
      <c r="M3052" s="92"/>
      <c r="N3052" s="41"/>
      <c r="O3052" s="41"/>
      <c r="P3052" s="41"/>
      <c r="Q3052" s="41"/>
      <c r="R3052" s="41"/>
      <c r="S3052" s="41"/>
      <c r="T3052" s="41"/>
      <c r="U3052" s="47"/>
      <c r="V3052" s="49"/>
      <c r="W3052" s="41"/>
      <c r="X3052" s="41"/>
      <c r="Y3052" s="41"/>
      <c r="AA3052" s="37" t="str">
        <f>IF($I3052&lt;&gt;"",VLOOKUP($I3052,'Valid Values - Search'!$R$4:$T$4719,3,FALSE),"")</f>
        <v/>
      </c>
      <c r="AB3052" s="37" t="str">
        <f>IF($I3052&lt;&gt;"",VLOOKUP($I3052,'Valid Values - Search'!$R$4:$S$4719,2,FALSE),"")</f>
        <v/>
      </c>
      <c r="AC3052" s="38" t="str">
        <f t="shared" si="47"/>
        <v/>
      </c>
      <c r="AD3052" s="38"/>
    </row>
    <row r="3053" spans="1:30">
      <c r="A3053" s="46"/>
      <c r="B3053" s="47"/>
      <c r="C3053" s="49"/>
      <c r="D3053" s="41"/>
      <c r="E3053" s="41"/>
      <c r="F3053" s="41"/>
      <c r="G3053" s="50" t="str">
        <f>IF(A3053&lt;&gt;"",CONCATENATE(A3053,":",YEAR(B3053),IF(MONTH(B3053)&gt;9,MONTH(B3053),CONCATENATE(0,MONTH(B3053))),IF(DAY(B3053)&gt;9,DAY(B3053),CONCATENATE(0,DAY(B3053))),IF(HOUR(C3053)&gt;9,HOUR(C3053),CONCATENATE(0,HOUR(C3053))),IF(MINUTE(C3053)&gt;9,MINUTE(C3053),CONCATENATE(0,MINUTE(C3053))),":",VLOOKUP(F3053,'Valid Values - Results'!$D$4:$F$12,3,FALSE)),"")</f>
        <v/>
      </c>
      <c r="H3053" s="41"/>
      <c r="I3053" s="41"/>
      <c r="J3053" s="41"/>
      <c r="K3053" s="41"/>
      <c r="L3053" s="41"/>
      <c r="M3053" s="92"/>
      <c r="N3053" s="41"/>
      <c r="O3053" s="41"/>
      <c r="P3053" s="41"/>
      <c r="Q3053" s="41"/>
      <c r="R3053" s="41"/>
      <c r="S3053" s="41"/>
      <c r="T3053" s="41"/>
      <c r="U3053" s="47"/>
      <c r="V3053" s="49"/>
      <c r="W3053" s="41"/>
      <c r="X3053" s="41"/>
      <c r="Y3053" s="41"/>
      <c r="AA3053" s="37" t="str">
        <f>IF($I3053&lt;&gt;"",VLOOKUP($I3053,'Valid Values - Search'!$R$4:$T$4719,3,FALSE),"")</f>
        <v/>
      </c>
      <c r="AB3053" s="37" t="str">
        <f>IF($I3053&lt;&gt;"",VLOOKUP($I3053,'Valid Values - Search'!$R$4:$S$4719,2,FALSE),"")</f>
        <v/>
      </c>
      <c r="AC3053" s="38" t="str">
        <f t="shared" si="47"/>
        <v/>
      </c>
      <c r="AD3053" s="38"/>
    </row>
    <row r="3054" spans="1:30">
      <c r="A3054" s="46"/>
      <c r="B3054" s="47"/>
      <c r="C3054" s="49"/>
      <c r="D3054" s="41"/>
      <c r="E3054" s="41"/>
      <c r="F3054" s="41"/>
      <c r="G3054" s="50" t="str">
        <f>IF(A3054&lt;&gt;"",CONCATENATE(A3054,":",YEAR(B3054),IF(MONTH(B3054)&gt;9,MONTH(B3054),CONCATENATE(0,MONTH(B3054))),IF(DAY(B3054)&gt;9,DAY(B3054),CONCATENATE(0,DAY(B3054))),IF(HOUR(C3054)&gt;9,HOUR(C3054),CONCATENATE(0,HOUR(C3054))),IF(MINUTE(C3054)&gt;9,MINUTE(C3054),CONCATENATE(0,MINUTE(C3054))),":",VLOOKUP(F3054,'Valid Values - Results'!$D$4:$F$12,3,FALSE)),"")</f>
        <v/>
      </c>
      <c r="H3054" s="41"/>
      <c r="I3054" s="41"/>
      <c r="J3054" s="41"/>
      <c r="K3054" s="41"/>
      <c r="L3054" s="41"/>
      <c r="M3054" s="92"/>
      <c r="N3054" s="41"/>
      <c r="O3054" s="41"/>
      <c r="P3054" s="41"/>
      <c r="Q3054" s="41"/>
      <c r="R3054" s="41"/>
      <c r="S3054" s="41"/>
      <c r="T3054" s="41"/>
      <c r="U3054" s="47"/>
      <c r="V3054" s="49"/>
      <c r="W3054" s="41"/>
      <c r="X3054" s="41"/>
      <c r="Y3054" s="41"/>
      <c r="AA3054" s="37" t="str">
        <f>IF($I3054&lt;&gt;"",VLOOKUP($I3054,'Valid Values - Search'!$R$4:$T$4719,3,FALSE),"")</f>
        <v/>
      </c>
      <c r="AB3054" s="37" t="str">
        <f>IF($I3054&lt;&gt;"",VLOOKUP($I3054,'Valid Values - Search'!$R$4:$S$4719,2,FALSE),"")</f>
        <v/>
      </c>
      <c r="AC3054" s="38" t="str">
        <f t="shared" si="47"/>
        <v/>
      </c>
      <c r="AD3054" s="38"/>
    </row>
    <row r="3055" spans="1:30">
      <c r="A3055" s="46"/>
      <c r="B3055" s="47"/>
      <c r="C3055" s="49"/>
      <c r="D3055" s="41"/>
      <c r="E3055" s="41"/>
      <c r="F3055" s="41"/>
      <c r="G3055" s="50" t="str">
        <f>IF(A3055&lt;&gt;"",CONCATENATE(A3055,":",YEAR(B3055),IF(MONTH(B3055)&gt;9,MONTH(B3055),CONCATENATE(0,MONTH(B3055))),IF(DAY(B3055)&gt;9,DAY(B3055),CONCATENATE(0,DAY(B3055))),IF(HOUR(C3055)&gt;9,HOUR(C3055),CONCATENATE(0,HOUR(C3055))),IF(MINUTE(C3055)&gt;9,MINUTE(C3055),CONCATENATE(0,MINUTE(C3055))),":",VLOOKUP(F3055,'Valid Values - Results'!$D$4:$F$12,3,FALSE)),"")</f>
        <v/>
      </c>
      <c r="H3055" s="41"/>
      <c r="I3055" s="41"/>
      <c r="J3055" s="41"/>
      <c r="K3055" s="41"/>
      <c r="L3055" s="41"/>
      <c r="M3055" s="92"/>
      <c r="N3055" s="41"/>
      <c r="O3055" s="41"/>
      <c r="P3055" s="41"/>
      <c r="Q3055" s="41"/>
      <c r="R3055" s="41"/>
      <c r="S3055" s="41"/>
      <c r="T3055" s="41"/>
      <c r="U3055" s="47"/>
      <c r="V3055" s="49"/>
      <c r="W3055" s="41"/>
      <c r="X3055" s="41"/>
      <c r="Y3055" s="41"/>
      <c r="AA3055" s="37" t="str">
        <f>IF($I3055&lt;&gt;"",VLOOKUP($I3055,'Valid Values - Search'!$R$4:$T$4719,3,FALSE),"")</f>
        <v/>
      </c>
      <c r="AB3055" s="37" t="str">
        <f>IF($I3055&lt;&gt;"",VLOOKUP($I3055,'Valid Values - Search'!$R$4:$S$4719,2,FALSE),"")</f>
        <v/>
      </c>
      <c r="AC3055" s="38" t="str">
        <f t="shared" si="47"/>
        <v/>
      </c>
      <c r="AD3055" s="38"/>
    </row>
    <row r="3056" spans="1:30">
      <c r="A3056" s="46"/>
      <c r="B3056" s="47"/>
      <c r="C3056" s="49"/>
      <c r="D3056" s="41"/>
      <c r="E3056" s="41"/>
      <c r="F3056" s="41"/>
      <c r="G3056" s="50" t="str">
        <f>IF(A3056&lt;&gt;"",CONCATENATE(A3056,":",YEAR(B3056),IF(MONTH(B3056)&gt;9,MONTH(B3056),CONCATENATE(0,MONTH(B3056))),IF(DAY(B3056)&gt;9,DAY(B3056),CONCATENATE(0,DAY(B3056))),IF(HOUR(C3056)&gt;9,HOUR(C3056),CONCATENATE(0,HOUR(C3056))),IF(MINUTE(C3056)&gt;9,MINUTE(C3056),CONCATENATE(0,MINUTE(C3056))),":",VLOOKUP(F3056,'Valid Values - Results'!$D$4:$F$12,3,FALSE)),"")</f>
        <v/>
      </c>
      <c r="H3056" s="41"/>
      <c r="I3056" s="41"/>
      <c r="J3056" s="41"/>
      <c r="K3056" s="41"/>
      <c r="L3056" s="41"/>
      <c r="M3056" s="92"/>
      <c r="N3056" s="41"/>
      <c r="O3056" s="41"/>
      <c r="P3056" s="41"/>
      <c r="Q3056" s="41"/>
      <c r="R3056" s="41"/>
      <c r="S3056" s="41"/>
      <c r="T3056" s="41"/>
      <c r="U3056" s="47"/>
      <c r="V3056" s="49"/>
      <c r="W3056" s="41"/>
      <c r="X3056" s="41"/>
      <c r="Y3056" s="41"/>
      <c r="AA3056" s="37" t="str">
        <f>IF($I3056&lt;&gt;"",VLOOKUP($I3056,'Valid Values - Search'!$R$4:$T$4719,3,FALSE),"")</f>
        <v/>
      </c>
      <c r="AB3056" s="37" t="str">
        <f>IF($I3056&lt;&gt;"",VLOOKUP($I3056,'Valid Values - Search'!$R$4:$S$4719,2,FALSE),"")</f>
        <v/>
      </c>
      <c r="AC3056" s="38" t="str">
        <f t="shared" si="47"/>
        <v/>
      </c>
      <c r="AD3056" s="38"/>
    </row>
    <row r="3057" spans="1:30">
      <c r="A3057" s="46"/>
      <c r="B3057" s="47"/>
      <c r="C3057" s="49"/>
      <c r="D3057" s="41"/>
      <c r="E3057" s="41"/>
      <c r="F3057" s="41"/>
      <c r="G3057" s="50" t="str">
        <f>IF(A3057&lt;&gt;"",CONCATENATE(A3057,":",YEAR(B3057),IF(MONTH(B3057)&gt;9,MONTH(B3057),CONCATENATE(0,MONTH(B3057))),IF(DAY(B3057)&gt;9,DAY(B3057),CONCATENATE(0,DAY(B3057))),IF(HOUR(C3057)&gt;9,HOUR(C3057),CONCATENATE(0,HOUR(C3057))),IF(MINUTE(C3057)&gt;9,MINUTE(C3057),CONCATENATE(0,MINUTE(C3057))),":",VLOOKUP(F3057,'Valid Values - Results'!$D$4:$F$12,3,FALSE)),"")</f>
        <v/>
      </c>
      <c r="H3057" s="41"/>
      <c r="I3057" s="41"/>
      <c r="J3057" s="41"/>
      <c r="K3057" s="41"/>
      <c r="L3057" s="41"/>
      <c r="M3057" s="92"/>
      <c r="N3057" s="41"/>
      <c r="O3057" s="41"/>
      <c r="P3057" s="41"/>
      <c r="Q3057" s="41"/>
      <c r="R3057" s="41"/>
      <c r="S3057" s="41"/>
      <c r="T3057" s="41"/>
      <c r="U3057" s="47"/>
      <c r="V3057" s="49"/>
      <c r="W3057" s="41"/>
      <c r="X3057" s="41"/>
      <c r="Y3057" s="41"/>
      <c r="AA3057" s="37" t="str">
        <f>IF($I3057&lt;&gt;"",VLOOKUP($I3057,'Valid Values - Search'!$R$4:$T$4719,3,FALSE),"")</f>
        <v/>
      </c>
      <c r="AB3057" s="37" t="str">
        <f>IF($I3057&lt;&gt;"",VLOOKUP($I3057,'Valid Values - Search'!$R$4:$S$4719,2,FALSE),"")</f>
        <v/>
      </c>
      <c r="AC3057" s="38" t="str">
        <f t="shared" si="47"/>
        <v/>
      </c>
      <c r="AD3057" s="38"/>
    </row>
    <row r="3058" spans="1:30">
      <c r="A3058" s="46"/>
      <c r="B3058" s="47"/>
      <c r="C3058" s="49"/>
      <c r="D3058" s="41"/>
      <c r="E3058" s="41"/>
      <c r="F3058" s="41"/>
      <c r="G3058" s="50" t="str">
        <f>IF(A3058&lt;&gt;"",CONCATENATE(A3058,":",YEAR(B3058),IF(MONTH(B3058)&gt;9,MONTH(B3058),CONCATENATE(0,MONTH(B3058))),IF(DAY(B3058)&gt;9,DAY(B3058),CONCATENATE(0,DAY(B3058))),IF(HOUR(C3058)&gt;9,HOUR(C3058),CONCATENATE(0,HOUR(C3058))),IF(MINUTE(C3058)&gt;9,MINUTE(C3058),CONCATENATE(0,MINUTE(C3058))),":",VLOOKUP(F3058,'Valid Values - Results'!$D$4:$F$12,3,FALSE)),"")</f>
        <v/>
      </c>
      <c r="H3058" s="41"/>
      <c r="I3058" s="41"/>
      <c r="J3058" s="41"/>
      <c r="K3058" s="41"/>
      <c r="L3058" s="41"/>
      <c r="M3058" s="92"/>
      <c r="N3058" s="41"/>
      <c r="O3058" s="41"/>
      <c r="P3058" s="41"/>
      <c r="Q3058" s="41"/>
      <c r="R3058" s="41"/>
      <c r="S3058" s="41"/>
      <c r="T3058" s="41"/>
      <c r="U3058" s="47"/>
      <c r="V3058" s="49"/>
      <c r="W3058" s="41"/>
      <c r="X3058" s="41"/>
      <c r="Y3058" s="41"/>
      <c r="AA3058" s="37" t="str">
        <f>IF($I3058&lt;&gt;"",VLOOKUP($I3058,'Valid Values - Search'!$R$4:$T$4719,3,FALSE),"")</f>
        <v/>
      </c>
      <c r="AB3058" s="37" t="str">
        <f>IF($I3058&lt;&gt;"",VLOOKUP($I3058,'Valid Values - Search'!$R$4:$S$4719,2,FALSE),"")</f>
        <v/>
      </c>
      <c r="AC3058" s="38" t="str">
        <f t="shared" si="47"/>
        <v/>
      </c>
      <c r="AD3058" s="38"/>
    </row>
    <row r="3059" spans="1:30">
      <c r="A3059" s="46"/>
      <c r="B3059" s="47"/>
      <c r="C3059" s="49"/>
      <c r="D3059" s="41"/>
      <c r="E3059" s="41"/>
      <c r="F3059" s="41"/>
      <c r="G3059" s="50" t="str">
        <f>IF(A3059&lt;&gt;"",CONCATENATE(A3059,":",YEAR(B3059),IF(MONTH(B3059)&gt;9,MONTH(B3059),CONCATENATE(0,MONTH(B3059))),IF(DAY(B3059)&gt;9,DAY(B3059),CONCATENATE(0,DAY(B3059))),IF(HOUR(C3059)&gt;9,HOUR(C3059),CONCATENATE(0,HOUR(C3059))),IF(MINUTE(C3059)&gt;9,MINUTE(C3059),CONCATENATE(0,MINUTE(C3059))),":",VLOOKUP(F3059,'Valid Values - Results'!$D$4:$F$12,3,FALSE)),"")</f>
        <v/>
      </c>
      <c r="H3059" s="41"/>
      <c r="I3059" s="41"/>
      <c r="J3059" s="41"/>
      <c r="K3059" s="41"/>
      <c r="L3059" s="41"/>
      <c r="M3059" s="92"/>
      <c r="N3059" s="41"/>
      <c r="O3059" s="41"/>
      <c r="P3059" s="41"/>
      <c r="Q3059" s="41"/>
      <c r="R3059" s="41"/>
      <c r="S3059" s="41"/>
      <c r="T3059" s="41"/>
      <c r="U3059" s="47"/>
      <c r="V3059" s="49"/>
      <c r="W3059" s="41"/>
      <c r="X3059" s="41"/>
      <c r="Y3059" s="41"/>
      <c r="AA3059" s="37" t="str">
        <f>IF($I3059&lt;&gt;"",VLOOKUP($I3059,'Valid Values - Search'!$R$4:$T$4719,3,FALSE),"")</f>
        <v/>
      </c>
      <c r="AB3059" s="37" t="str">
        <f>IF($I3059&lt;&gt;"",VLOOKUP($I3059,'Valid Values - Search'!$R$4:$S$4719,2,FALSE),"")</f>
        <v/>
      </c>
      <c r="AC3059" s="38" t="str">
        <f t="shared" si="47"/>
        <v/>
      </c>
      <c r="AD3059" s="38"/>
    </row>
    <row r="3060" spans="1:30">
      <c r="A3060" s="46"/>
      <c r="B3060" s="47"/>
      <c r="C3060" s="49"/>
      <c r="D3060" s="41"/>
      <c r="E3060" s="41"/>
      <c r="F3060" s="41"/>
      <c r="G3060" s="50" t="str">
        <f>IF(A3060&lt;&gt;"",CONCATENATE(A3060,":",YEAR(B3060),IF(MONTH(B3060)&gt;9,MONTH(B3060),CONCATENATE(0,MONTH(B3060))),IF(DAY(B3060)&gt;9,DAY(B3060),CONCATENATE(0,DAY(B3060))),IF(HOUR(C3060)&gt;9,HOUR(C3060),CONCATENATE(0,HOUR(C3060))),IF(MINUTE(C3060)&gt;9,MINUTE(C3060),CONCATENATE(0,MINUTE(C3060))),":",VLOOKUP(F3060,'Valid Values - Results'!$D$4:$F$12,3,FALSE)),"")</f>
        <v/>
      </c>
      <c r="H3060" s="41"/>
      <c r="I3060" s="41"/>
      <c r="J3060" s="41"/>
      <c r="K3060" s="41"/>
      <c r="L3060" s="41"/>
      <c r="M3060" s="92"/>
      <c r="N3060" s="41"/>
      <c r="O3060" s="41"/>
      <c r="P3060" s="41"/>
      <c r="Q3060" s="41"/>
      <c r="R3060" s="41"/>
      <c r="S3060" s="41"/>
      <c r="T3060" s="41"/>
      <c r="U3060" s="47"/>
      <c r="V3060" s="49"/>
      <c r="W3060" s="41"/>
      <c r="X3060" s="41"/>
      <c r="Y3060" s="41"/>
      <c r="AA3060" s="37" t="str">
        <f>IF($I3060&lt;&gt;"",VLOOKUP($I3060,'Valid Values - Search'!$R$4:$T$4719,3,FALSE),"")</f>
        <v/>
      </c>
      <c r="AB3060" s="37" t="str">
        <f>IF($I3060&lt;&gt;"",VLOOKUP($I3060,'Valid Values - Search'!$R$4:$S$4719,2,FALSE),"")</f>
        <v/>
      </c>
      <c r="AC3060" s="38" t="str">
        <f t="shared" si="47"/>
        <v/>
      </c>
      <c r="AD3060" s="38"/>
    </row>
    <row r="3061" spans="1:30">
      <c r="A3061" s="46"/>
      <c r="B3061" s="47"/>
      <c r="C3061" s="49"/>
      <c r="D3061" s="41"/>
      <c r="E3061" s="41"/>
      <c r="F3061" s="41"/>
      <c r="G3061" s="50" t="str">
        <f>IF(A3061&lt;&gt;"",CONCATENATE(A3061,":",YEAR(B3061),IF(MONTH(B3061)&gt;9,MONTH(B3061),CONCATENATE(0,MONTH(B3061))),IF(DAY(B3061)&gt;9,DAY(B3061),CONCATENATE(0,DAY(B3061))),IF(HOUR(C3061)&gt;9,HOUR(C3061),CONCATENATE(0,HOUR(C3061))),IF(MINUTE(C3061)&gt;9,MINUTE(C3061),CONCATENATE(0,MINUTE(C3061))),":",VLOOKUP(F3061,'Valid Values - Results'!$D$4:$F$12,3,FALSE)),"")</f>
        <v/>
      </c>
      <c r="H3061" s="41"/>
      <c r="I3061" s="41"/>
      <c r="J3061" s="41"/>
      <c r="K3061" s="41"/>
      <c r="L3061" s="41"/>
      <c r="M3061" s="92"/>
      <c r="N3061" s="41"/>
      <c r="O3061" s="41"/>
      <c r="P3061" s="41"/>
      <c r="Q3061" s="41"/>
      <c r="R3061" s="41"/>
      <c r="S3061" s="41"/>
      <c r="T3061" s="41"/>
      <c r="U3061" s="47"/>
      <c r="V3061" s="49"/>
      <c r="W3061" s="41"/>
      <c r="X3061" s="41"/>
      <c r="Y3061" s="41"/>
      <c r="AA3061" s="37" t="str">
        <f>IF($I3061&lt;&gt;"",VLOOKUP($I3061,'Valid Values - Search'!$R$4:$T$4719,3,FALSE),"")</f>
        <v/>
      </c>
      <c r="AB3061" s="37" t="str">
        <f>IF($I3061&lt;&gt;"",VLOOKUP($I3061,'Valid Values - Search'!$R$4:$S$4719,2,FALSE),"")</f>
        <v/>
      </c>
      <c r="AC3061" s="38" t="str">
        <f t="shared" si="47"/>
        <v/>
      </c>
      <c r="AD3061" s="38"/>
    </row>
    <row r="3062" spans="1:30">
      <c r="A3062" s="46"/>
      <c r="B3062" s="47"/>
      <c r="C3062" s="49"/>
      <c r="D3062" s="41"/>
      <c r="E3062" s="41"/>
      <c r="F3062" s="41"/>
      <c r="G3062" s="50" t="str">
        <f>IF(A3062&lt;&gt;"",CONCATENATE(A3062,":",YEAR(B3062),IF(MONTH(B3062)&gt;9,MONTH(B3062),CONCATENATE(0,MONTH(B3062))),IF(DAY(B3062)&gt;9,DAY(B3062),CONCATENATE(0,DAY(B3062))),IF(HOUR(C3062)&gt;9,HOUR(C3062),CONCATENATE(0,HOUR(C3062))),IF(MINUTE(C3062)&gt;9,MINUTE(C3062),CONCATENATE(0,MINUTE(C3062))),":",VLOOKUP(F3062,'Valid Values - Results'!$D$4:$F$12,3,FALSE)),"")</f>
        <v/>
      </c>
      <c r="H3062" s="41"/>
      <c r="I3062" s="41"/>
      <c r="J3062" s="41"/>
      <c r="K3062" s="41"/>
      <c r="L3062" s="41"/>
      <c r="M3062" s="92"/>
      <c r="N3062" s="41"/>
      <c r="O3062" s="41"/>
      <c r="P3062" s="41"/>
      <c r="Q3062" s="41"/>
      <c r="R3062" s="41"/>
      <c r="S3062" s="41"/>
      <c r="T3062" s="41"/>
      <c r="U3062" s="47"/>
      <c r="V3062" s="49"/>
      <c r="W3062" s="41"/>
      <c r="X3062" s="41"/>
      <c r="Y3062" s="41"/>
      <c r="AA3062" s="37" t="str">
        <f>IF($I3062&lt;&gt;"",VLOOKUP($I3062,'Valid Values - Search'!$R$4:$T$4719,3,FALSE),"")</f>
        <v/>
      </c>
      <c r="AB3062" s="37" t="str">
        <f>IF($I3062&lt;&gt;"",VLOOKUP($I3062,'Valid Values - Search'!$R$4:$S$4719,2,FALSE),"")</f>
        <v/>
      </c>
      <c r="AC3062" s="38" t="str">
        <f t="shared" si="47"/>
        <v/>
      </c>
      <c r="AD3062" s="38"/>
    </row>
    <row r="3063" spans="1:30">
      <c r="A3063" s="46"/>
      <c r="B3063" s="47"/>
      <c r="C3063" s="49"/>
      <c r="D3063" s="41"/>
      <c r="E3063" s="41"/>
      <c r="F3063" s="41"/>
      <c r="G3063" s="50" t="str">
        <f>IF(A3063&lt;&gt;"",CONCATENATE(A3063,":",YEAR(B3063),IF(MONTH(B3063)&gt;9,MONTH(B3063),CONCATENATE(0,MONTH(B3063))),IF(DAY(B3063)&gt;9,DAY(B3063),CONCATENATE(0,DAY(B3063))),IF(HOUR(C3063)&gt;9,HOUR(C3063),CONCATENATE(0,HOUR(C3063))),IF(MINUTE(C3063)&gt;9,MINUTE(C3063),CONCATENATE(0,MINUTE(C3063))),":",VLOOKUP(F3063,'Valid Values - Results'!$D$4:$F$12,3,FALSE)),"")</f>
        <v/>
      </c>
      <c r="H3063" s="41"/>
      <c r="I3063" s="41"/>
      <c r="J3063" s="41"/>
      <c r="K3063" s="41"/>
      <c r="L3063" s="41"/>
      <c r="M3063" s="92"/>
      <c r="N3063" s="41"/>
      <c r="O3063" s="41"/>
      <c r="P3063" s="41"/>
      <c r="Q3063" s="41"/>
      <c r="R3063" s="41"/>
      <c r="S3063" s="41"/>
      <c r="T3063" s="41"/>
      <c r="U3063" s="47"/>
      <c r="V3063" s="49"/>
      <c r="W3063" s="41"/>
      <c r="X3063" s="41"/>
      <c r="Y3063" s="41"/>
      <c r="AA3063" s="37" t="str">
        <f>IF($I3063&lt;&gt;"",VLOOKUP($I3063,'Valid Values - Search'!$R$4:$T$4719,3,FALSE),"")</f>
        <v/>
      </c>
      <c r="AB3063" s="37" t="str">
        <f>IF($I3063&lt;&gt;"",VLOOKUP($I3063,'Valid Values - Search'!$R$4:$S$4719,2,FALSE),"")</f>
        <v/>
      </c>
      <c r="AC3063" s="38" t="str">
        <f t="shared" si="47"/>
        <v/>
      </c>
      <c r="AD3063" s="38"/>
    </row>
    <row r="3064" spans="1:30">
      <c r="A3064" s="46"/>
      <c r="B3064" s="47"/>
      <c r="C3064" s="49"/>
      <c r="D3064" s="41"/>
      <c r="E3064" s="41"/>
      <c r="F3064" s="41"/>
      <c r="G3064" s="50" t="str">
        <f>IF(A3064&lt;&gt;"",CONCATENATE(A3064,":",YEAR(B3064),IF(MONTH(B3064)&gt;9,MONTH(B3064),CONCATENATE(0,MONTH(B3064))),IF(DAY(B3064)&gt;9,DAY(B3064),CONCATENATE(0,DAY(B3064))),IF(HOUR(C3064)&gt;9,HOUR(C3064),CONCATENATE(0,HOUR(C3064))),IF(MINUTE(C3064)&gt;9,MINUTE(C3064),CONCATENATE(0,MINUTE(C3064))),":",VLOOKUP(F3064,'Valid Values - Results'!$D$4:$F$12,3,FALSE)),"")</f>
        <v/>
      </c>
      <c r="H3064" s="41"/>
      <c r="I3064" s="41"/>
      <c r="J3064" s="41"/>
      <c r="K3064" s="41"/>
      <c r="L3064" s="41"/>
      <c r="M3064" s="92"/>
      <c r="N3064" s="41"/>
      <c r="O3064" s="41"/>
      <c r="P3064" s="41"/>
      <c r="Q3064" s="41"/>
      <c r="R3064" s="41"/>
      <c r="S3064" s="41"/>
      <c r="T3064" s="41"/>
      <c r="U3064" s="47"/>
      <c r="V3064" s="49"/>
      <c r="W3064" s="41"/>
      <c r="X3064" s="41"/>
      <c r="Y3064" s="41"/>
      <c r="AA3064" s="37" t="str">
        <f>IF($I3064&lt;&gt;"",VLOOKUP($I3064,'Valid Values - Search'!$R$4:$T$4719,3,FALSE),"")</f>
        <v/>
      </c>
      <c r="AB3064" s="37" t="str">
        <f>IF($I3064&lt;&gt;"",VLOOKUP($I3064,'Valid Values - Search'!$R$4:$S$4719,2,FALSE),"")</f>
        <v/>
      </c>
      <c r="AC3064" s="38" t="str">
        <f t="shared" si="47"/>
        <v/>
      </c>
      <c r="AD3064" s="38"/>
    </row>
    <row r="3065" spans="1:30">
      <c r="A3065" s="46"/>
      <c r="B3065" s="47"/>
      <c r="C3065" s="49"/>
      <c r="D3065" s="41"/>
      <c r="E3065" s="41"/>
      <c r="F3065" s="41"/>
      <c r="G3065" s="50" t="str">
        <f>IF(A3065&lt;&gt;"",CONCATENATE(A3065,":",YEAR(B3065),IF(MONTH(B3065)&gt;9,MONTH(B3065),CONCATENATE(0,MONTH(B3065))),IF(DAY(B3065)&gt;9,DAY(B3065),CONCATENATE(0,DAY(B3065))),IF(HOUR(C3065)&gt;9,HOUR(C3065),CONCATENATE(0,HOUR(C3065))),IF(MINUTE(C3065)&gt;9,MINUTE(C3065),CONCATENATE(0,MINUTE(C3065))),":",VLOOKUP(F3065,'Valid Values - Results'!$D$4:$F$12,3,FALSE)),"")</f>
        <v/>
      </c>
      <c r="H3065" s="41"/>
      <c r="I3065" s="41"/>
      <c r="J3065" s="41"/>
      <c r="K3065" s="41"/>
      <c r="L3065" s="41"/>
      <c r="M3065" s="92"/>
      <c r="N3065" s="41"/>
      <c r="O3065" s="41"/>
      <c r="P3065" s="41"/>
      <c r="Q3065" s="41"/>
      <c r="R3065" s="41"/>
      <c r="S3065" s="41"/>
      <c r="T3065" s="41"/>
      <c r="U3065" s="47"/>
      <c r="V3065" s="49"/>
      <c r="W3065" s="41"/>
      <c r="X3065" s="41"/>
      <c r="Y3065" s="41"/>
      <c r="AA3065" s="37" t="str">
        <f>IF($I3065&lt;&gt;"",VLOOKUP($I3065,'Valid Values - Search'!$R$4:$T$4719,3,FALSE),"")</f>
        <v/>
      </c>
      <c r="AB3065" s="37" t="str">
        <f>IF($I3065&lt;&gt;"",VLOOKUP($I3065,'Valid Values - Search'!$R$4:$S$4719,2,FALSE),"")</f>
        <v/>
      </c>
      <c r="AC3065" s="38" t="str">
        <f t="shared" si="47"/>
        <v/>
      </c>
      <c r="AD3065" s="38"/>
    </row>
    <row r="3066" spans="1:30">
      <c r="A3066" s="46"/>
      <c r="B3066" s="47"/>
      <c r="C3066" s="49"/>
      <c r="D3066" s="41"/>
      <c r="E3066" s="41"/>
      <c r="F3066" s="41"/>
      <c r="G3066" s="50" t="str">
        <f>IF(A3066&lt;&gt;"",CONCATENATE(A3066,":",YEAR(B3066),IF(MONTH(B3066)&gt;9,MONTH(B3066),CONCATENATE(0,MONTH(B3066))),IF(DAY(B3066)&gt;9,DAY(B3066),CONCATENATE(0,DAY(B3066))),IF(HOUR(C3066)&gt;9,HOUR(C3066),CONCATENATE(0,HOUR(C3066))),IF(MINUTE(C3066)&gt;9,MINUTE(C3066),CONCATENATE(0,MINUTE(C3066))),":",VLOOKUP(F3066,'Valid Values - Results'!$D$4:$F$12,3,FALSE)),"")</f>
        <v/>
      </c>
      <c r="H3066" s="41"/>
      <c r="I3066" s="41"/>
      <c r="J3066" s="41"/>
      <c r="K3066" s="41"/>
      <c r="L3066" s="41"/>
      <c r="M3066" s="92"/>
      <c r="N3066" s="41"/>
      <c r="O3066" s="41"/>
      <c r="P3066" s="41"/>
      <c r="Q3066" s="41"/>
      <c r="R3066" s="41"/>
      <c r="S3066" s="41"/>
      <c r="T3066" s="41"/>
      <c r="U3066" s="47"/>
      <c r="V3066" s="49"/>
      <c r="W3066" s="41"/>
      <c r="X3066" s="41"/>
      <c r="Y3066" s="41"/>
      <c r="AA3066" s="37" t="str">
        <f>IF($I3066&lt;&gt;"",VLOOKUP($I3066,'Valid Values - Search'!$R$4:$T$4719,3,FALSE),"")</f>
        <v/>
      </c>
      <c r="AB3066" s="37" t="str">
        <f>IF($I3066&lt;&gt;"",VLOOKUP($I3066,'Valid Values - Search'!$R$4:$S$4719,2,FALSE),"")</f>
        <v/>
      </c>
      <c r="AC3066" s="38" t="str">
        <f t="shared" si="47"/>
        <v/>
      </c>
      <c r="AD3066" s="38"/>
    </row>
    <row r="3067" spans="1:30">
      <c r="A3067" s="46"/>
      <c r="B3067" s="47"/>
      <c r="C3067" s="49"/>
      <c r="D3067" s="41"/>
      <c r="E3067" s="41"/>
      <c r="F3067" s="41"/>
      <c r="G3067" s="50" t="str">
        <f>IF(A3067&lt;&gt;"",CONCATENATE(A3067,":",YEAR(B3067),IF(MONTH(B3067)&gt;9,MONTH(B3067),CONCATENATE(0,MONTH(B3067))),IF(DAY(B3067)&gt;9,DAY(B3067),CONCATENATE(0,DAY(B3067))),IF(HOUR(C3067)&gt;9,HOUR(C3067),CONCATENATE(0,HOUR(C3067))),IF(MINUTE(C3067)&gt;9,MINUTE(C3067),CONCATENATE(0,MINUTE(C3067))),":",VLOOKUP(F3067,'Valid Values - Results'!$D$4:$F$12,3,FALSE)),"")</f>
        <v/>
      </c>
      <c r="H3067" s="41"/>
      <c r="I3067" s="41"/>
      <c r="J3067" s="41"/>
      <c r="K3067" s="41"/>
      <c r="L3067" s="41"/>
      <c r="M3067" s="92"/>
      <c r="N3067" s="41"/>
      <c r="O3067" s="41"/>
      <c r="P3067" s="41"/>
      <c r="Q3067" s="41"/>
      <c r="R3067" s="41"/>
      <c r="S3067" s="41"/>
      <c r="T3067" s="41"/>
      <c r="U3067" s="47"/>
      <c r="V3067" s="49"/>
      <c r="W3067" s="41"/>
      <c r="X3067" s="41"/>
      <c r="Y3067" s="41"/>
      <c r="AA3067" s="37" t="str">
        <f>IF($I3067&lt;&gt;"",VLOOKUP($I3067,'Valid Values - Search'!$R$4:$T$4719,3,FALSE),"")</f>
        <v/>
      </c>
      <c r="AB3067" s="37" t="str">
        <f>IF($I3067&lt;&gt;"",VLOOKUP($I3067,'Valid Values - Search'!$R$4:$S$4719,2,FALSE),"")</f>
        <v/>
      </c>
      <c r="AC3067" s="38" t="str">
        <f t="shared" si="47"/>
        <v/>
      </c>
      <c r="AD3067" s="38"/>
    </row>
    <row r="3068" spans="1:30">
      <c r="A3068" s="46"/>
      <c r="B3068" s="47"/>
      <c r="C3068" s="49"/>
      <c r="D3068" s="41"/>
      <c r="E3068" s="41"/>
      <c r="F3068" s="41"/>
      <c r="G3068" s="50" t="str">
        <f>IF(A3068&lt;&gt;"",CONCATENATE(A3068,":",YEAR(B3068),IF(MONTH(B3068)&gt;9,MONTH(B3068),CONCATENATE(0,MONTH(B3068))),IF(DAY(B3068)&gt;9,DAY(B3068),CONCATENATE(0,DAY(B3068))),IF(HOUR(C3068)&gt;9,HOUR(C3068),CONCATENATE(0,HOUR(C3068))),IF(MINUTE(C3068)&gt;9,MINUTE(C3068),CONCATENATE(0,MINUTE(C3068))),":",VLOOKUP(F3068,'Valid Values - Results'!$D$4:$F$12,3,FALSE)),"")</f>
        <v/>
      </c>
      <c r="H3068" s="41"/>
      <c r="I3068" s="41"/>
      <c r="J3068" s="41"/>
      <c r="K3068" s="41"/>
      <c r="L3068" s="41"/>
      <c r="M3068" s="92"/>
      <c r="N3068" s="41"/>
      <c r="O3068" s="41"/>
      <c r="P3068" s="41"/>
      <c r="Q3068" s="41"/>
      <c r="R3068" s="41"/>
      <c r="S3068" s="41"/>
      <c r="T3068" s="41"/>
      <c r="U3068" s="47"/>
      <c r="V3068" s="49"/>
      <c r="W3068" s="41"/>
      <c r="X3068" s="41"/>
      <c r="Y3068" s="41"/>
      <c r="AA3068" s="37" t="str">
        <f>IF($I3068&lt;&gt;"",VLOOKUP($I3068,'Valid Values - Search'!$R$4:$T$4719,3,FALSE),"")</f>
        <v/>
      </c>
      <c r="AB3068" s="37" t="str">
        <f>IF($I3068&lt;&gt;"",VLOOKUP($I3068,'Valid Values - Search'!$R$4:$S$4719,2,FALSE),"")</f>
        <v/>
      </c>
      <c r="AC3068" s="38" t="str">
        <f t="shared" si="47"/>
        <v/>
      </c>
      <c r="AD3068" s="38"/>
    </row>
    <row r="3069" spans="1:30">
      <c r="A3069" s="46"/>
      <c r="B3069" s="47"/>
      <c r="C3069" s="49"/>
      <c r="D3069" s="41"/>
      <c r="E3069" s="41"/>
      <c r="F3069" s="41"/>
      <c r="G3069" s="50" t="str">
        <f>IF(A3069&lt;&gt;"",CONCATENATE(A3069,":",YEAR(B3069),IF(MONTH(B3069)&gt;9,MONTH(B3069),CONCATENATE(0,MONTH(B3069))),IF(DAY(B3069)&gt;9,DAY(B3069),CONCATENATE(0,DAY(B3069))),IF(HOUR(C3069)&gt;9,HOUR(C3069),CONCATENATE(0,HOUR(C3069))),IF(MINUTE(C3069)&gt;9,MINUTE(C3069),CONCATENATE(0,MINUTE(C3069))),":",VLOOKUP(F3069,'Valid Values - Results'!$D$4:$F$12,3,FALSE)),"")</f>
        <v/>
      </c>
      <c r="H3069" s="41"/>
      <c r="I3069" s="41"/>
      <c r="J3069" s="41"/>
      <c r="K3069" s="41"/>
      <c r="L3069" s="41"/>
      <c r="M3069" s="92"/>
      <c r="N3069" s="41"/>
      <c r="O3069" s="41"/>
      <c r="P3069" s="41"/>
      <c r="Q3069" s="41"/>
      <c r="R3069" s="41"/>
      <c r="S3069" s="41"/>
      <c r="T3069" s="41"/>
      <c r="U3069" s="47"/>
      <c r="V3069" s="49"/>
      <c r="W3069" s="41"/>
      <c r="X3069" s="41"/>
      <c r="Y3069" s="41"/>
      <c r="AA3069" s="37" t="str">
        <f>IF($I3069&lt;&gt;"",VLOOKUP($I3069,'Valid Values - Search'!$R$4:$T$4719,3,FALSE),"")</f>
        <v/>
      </c>
      <c r="AB3069" s="37" t="str">
        <f>IF($I3069&lt;&gt;"",VLOOKUP($I3069,'Valid Values - Search'!$R$4:$S$4719,2,FALSE),"")</f>
        <v/>
      </c>
      <c r="AC3069" s="38" t="str">
        <f t="shared" si="47"/>
        <v/>
      </c>
      <c r="AD3069" s="38"/>
    </row>
    <row r="3070" spans="1:30">
      <c r="A3070" s="46"/>
      <c r="B3070" s="47"/>
      <c r="C3070" s="49"/>
      <c r="D3070" s="41"/>
      <c r="E3070" s="41"/>
      <c r="F3070" s="41"/>
      <c r="G3070" s="50" t="str">
        <f>IF(A3070&lt;&gt;"",CONCATENATE(A3070,":",YEAR(B3070),IF(MONTH(B3070)&gt;9,MONTH(B3070),CONCATENATE(0,MONTH(B3070))),IF(DAY(B3070)&gt;9,DAY(B3070),CONCATENATE(0,DAY(B3070))),IF(HOUR(C3070)&gt;9,HOUR(C3070),CONCATENATE(0,HOUR(C3070))),IF(MINUTE(C3070)&gt;9,MINUTE(C3070),CONCATENATE(0,MINUTE(C3070))),":",VLOOKUP(F3070,'Valid Values - Results'!$D$4:$F$12,3,FALSE)),"")</f>
        <v/>
      </c>
      <c r="H3070" s="41"/>
      <c r="I3070" s="41"/>
      <c r="J3070" s="41"/>
      <c r="K3070" s="41"/>
      <c r="L3070" s="41"/>
      <c r="M3070" s="92"/>
      <c r="N3070" s="41"/>
      <c r="O3070" s="41"/>
      <c r="P3070" s="41"/>
      <c r="Q3070" s="41"/>
      <c r="R3070" s="41"/>
      <c r="S3070" s="41"/>
      <c r="T3070" s="41"/>
      <c r="U3070" s="47"/>
      <c r="V3070" s="49"/>
      <c r="W3070" s="41"/>
      <c r="X3070" s="41"/>
      <c r="Y3070" s="41"/>
      <c r="AA3070" s="37" t="str">
        <f>IF($I3070&lt;&gt;"",VLOOKUP($I3070,'Valid Values - Search'!$R$4:$T$4719,3,FALSE),"")</f>
        <v/>
      </c>
      <c r="AB3070" s="37" t="str">
        <f>IF($I3070&lt;&gt;"",VLOOKUP($I3070,'Valid Values - Search'!$R$4:$S$4719,2,FALSE),"")</f>
        <v/>
      </c>
      <c r="AC3070" s="38" t="str">
        <f t="shared" si="47"/>
        <v/>
      </c>
      <c r="AD3070" s="38"/>
    </row>
    <row r="3071" spans="1:30">
      <c r="A3071" s="46"/>
      <c r="B3071" s="47"/>
      <c r="C3071" s="49"/>
      <c r="D3071" s="41"/>
      <c r="E3071" s="41"/>
      <c r="F3071" s="41"/>
      <c r="G3071" s="50" t="str">
        <f>IF(A3071&lt;&gt;"",CONCATENATE(A3071,":",YEAR(B3071),IF(MONTH(B3071)&gt;9,MONTH(B3071),CONCATENATE(0,MONTH(B3071))),IF(DAY(B3071)&gt;9,DAY(B3071),CONCATENATE(0,DAY(B3071))),IF(HOUR(C3071)&gt;9,HOUR(C3071),CONCATENATE(0,HOUR(C3071))),IF(MINUTE(C3071)&gt;9,MINUTE(C3071),CONCATENATE(0,MINUTE(C3071))),":",VLOOKUP(F3071,'Valid Values - Results'!$D$4:$F$12,3,FALSE)),"")</f>
        <v/>
      </c>
      <c r="H3071" s="41"/>
      <c r="I3071" s="41"/>
      <c r="J3071" s="41"/>
      <c r="K3071" s="41"/>
      <c r="L3071" s="41"/>
      <c r="M3071" s="92"/>
      <c r="N3071" s="41"/>
      <c r="O3071" s="41"/>
      <c r="P3071" s="41"/>
      <c r="Q3071" s="41"/>
      <c r="R3071" s="41"/>
      <c r="S3071" s="41"/>
      <c r="T3071" s="41"/>
      <c r="U3071" s="47"/>
      <c r="V3071" s="49"/>
      <c r="W3071" s="41"/>
      <c r="X3071" s="41"/>
      <c r="Y3071" s="41"/>
      <c r="AA3071" s="37" t="str">
        <f>IF($I3071&lt;&gt;"",VLOOKUP($I3071,'Valid Values - Search'!$R$4:$T$4719,3,FALSE),"")</f>
        <v/>
      </c>
      <c r="AB3071" s="37" t="str">
        <f>IF($I3071&lt;&gt;"",VLOOKUP($I3071,'Valid Values - Search'!$R$4:$S$4719,2,FALSE),"")</f>
        <v/>
      </c>
      <c r="AC3071" s="38" t="str">
        <f t="shared" si="47"/>
        <v/>
      </c>
      <c r="AD3071" s="38"/>
    </row>
    <row r="3072" spans="1:30">
      <c r="A3072" s="46"/>
      <c r="B3072" s="47"/>
      <c r="C3072" s="49"/>
      <c r="D3072" s="41"/>
      <c r="E3072" s="41"/>
      <c r="F3072" s="41"/>
      <c r="G3072" s="50" t="str">
        <f>IF(A3072&lt;&gt;"",CONCATENATE(A3072,":",YEAR(B3072),IF(MONTH(B3072)&gt;9,MONTH(B3072),CONCATENATE(0,MONTH(B3072))),IF(DAY(B3072)&gt;9,DAY(B3072),CONCATENATE(0,DAY(B3072))),IF(HOUR(C3072)&gt;9,HOUR(C3072),CONCATENATE(0,HOUR(C3072))),IF(MINUTE(C3072)&gt;9,MINUTE(C3072),CONCATENATE(0,MINUTE(C3072))),":",VLOOKUP(F3072,'Valid Values - Results'!$D$4:$F$12,3,FALSE)),"")</f>
        <v/>
      </c>
      <c r="H3072" s="41"/>
      <c r="I3072" s="41"/>
      <c r="J3072" s="41"/>
      <c r="K3072" s="41"/>
      <c r="L3072" s="41"/>
      <c r="M3072" s="92"/>
      <c r="N3072" s="41"/>
      <c r="O3072" s="41"/>
      <c r="P3072" s="41"/>
      <c r="Q3072" s="41"/>
      <c r="R3072" s="41"/>
      <c r="S3072" s="41"/>
      <c r="T3072" s="41"/>
      <c r="U3072" s="47"/>
      <c r="V3072" s="49"/>
      <c r="W3072" s="41"/>
      <c r="X3072" s="41"/>
      <c r="Y3072" s="41"/>
      <c r="AA3072" s="37" t="str">
        <f>IF($I3072&lt;&gt;"",VLOOKUP($I3072,'Valid Values - Search'!$R$4:$T$4719,3,FALSE),"")</f>
        <v/>
      </c>
      <c r="AB3072" s="37" t="str">
        <f>IF($I3072&lt;&gt;"",VLOOKUP($I3072,'Valid Values - Search'!$R$4:$S$4719,2,FALSE),"")</f>
        <v/>
      </c>
      <c r="AC3072" s="38" t="str">
        <f t="shared" si="47"/>
        <v/>
      </c>
      <c r="AD3072" s="38"/>
    </row>
    <row r="3073" spans="1:30">
      <c r="A3073" s="46"/>
      <c r="B3073" s="47"/>
      <c r="C3073" s="49"/>
      <c r="D3073" s="41"/>
      <c r="E3073" s="41"/>
      <c r="F3073" s="41"/>
      <c r="G3073" s="50" t="str">
        <f>IF(A3073&lt;&gt;"",CONCATENATE(A3073,":",YEAR(B3073),IF(MONTH(B3073)&gt;9,MONTH(B3073),CONCATENATE(0,MONTH(B3073))),IF(DAY(B3073)&gt;9,DAY(B3073),CONCATENATE(0,DAY(B3073))),IF(HOUR(C3073)&gt;9,HOUR(C3073),CONCATENATE(0,HOUR(C3073))),IF(MINUTE(C3073)&gt;9,MINUTE(C3073),CONCATENATE(0,MINUTE(C3073))),":",VLOOKUP(F3073,'Valid Values - Results'!$D$4:$F$12,3,FALSE)),"")</f>
        <v/>
      </c>
      <c r="H3073" s="41"/>
      <c r="I3073" s="41"/>
      <c r="J3073" s="41"/>
      <c r="K3073" s="41"/>
      <c r="L3073" s="41"/>
      <c r="M3073" s="92"/>
      <c r="N3073" s="41"/>
      <c r="O3073" s="41"/>
      <c r="P3073" s="41"/>
      <c r="Q3073" s="41"/>
      <c r="R3073" s="41"/>
      <c r="S3073" s="41"/>
      <c r="T3073" s="41"/>
      <c r="U3073" s="47"/>
      <c r="V3073" s="49"/>
      <c r="W3073" s="41"/>
      <c r="X3073" s="41"/>
      <c r="Y3073" s="41"/>
      <c r="AA3073" s="37" t="str">
        <f>IF($I3073&lt;&gt;"",VLOOKUP($I3073,'Valid Values - Search'!$R$4:$T$4719,3,FALSE),"")</f>
        <v/>
      </c>
      <c r="AB3073" s="37" t="str">
        <f>IF($I3073&lt;&gt;"",VLOOKUP($I3073,'Valid Values - Search'!$R$4:$S$4719,2,FALSE),"")</f>
        <v/>
      </c>
      <c r="AC3073" s="38" t="str">
        <f t="shared" si="47"/>
        <v/>
      </c>
      <c r="AD3073" s="38"/>
    </row>
    <row r="3074" spans="1:30">
      <c r="A3074" s="46"/>
      <c r="B3074" s="47"/>
      <c r="C3074" s="49"/>
      <c r="D3074" s="41"/>
      <c r="E3074" s="41"/>
      <c r="F3074" s="41"/>
      <c r="G3074" s="50" t="str">
        <f>IF(A3074&lt;&gt;"",CONCATENATE(A3074,":",YEAR(B3074),IF(MONTH(B3074)&gt;9,MONTH(B3074),CONCATENATE(0,MONTH(B3074))),IF(DAY(B3074)&gt;9,DAY(B3074),CONCATENATE(0,DAY(B3074))),IF(HOUR(C3074)&gt;9,HOUR(C3074),CONCATENATE(0,HOUR(C3074))),IF(MINUTE(C3074)&gt;9,MINUTE(C3074),CONCATENATE(0,MINUTE(C3074))),":",VLOOKUP(F3074,'Valid Values - Results'!$D$4:$F$12,3,FALSE)),"")</f>
        <v/>
      </c>
      <c r="H3074" s="41"/>
      <c r="I3074" s="41"/>
      <c r="J3074" s="41"/>
      <c r="K3074" s="41"/>
      <c r="L3074" s="41"/>
      <c r="M3074" s="92"/>
      <c r="N3074" s="41"/>
      <c r="O3074" s="41"/>
      <c r="P3074" s="41"/>
      <c r="Q3074" s="41"/>
      <c r="R3074" s="41"/>
      <c r="S3074" s="41"/>
      <c r="T3074" s="41"/>
      <c r="U3074" s="47"/>
      <c r="V3074" s="49"/>
      <c r="W3074" s="41"/>
      <c r="X3074" s="41"/>
      <c r="Y3074" s="41"/>
      <c r="AA3074" s="37" t="str">
        <f>IF($I3074&lt;&gt;"",VLOOKUP($I3074,'Valid Values - Search'!$R$4:$T$4719,3,FALSE),"")</f>
        <v/>
      </c>
      <c r="AB3074" s="37" t="str">
        <f>IF($I3074&lt;&gt;"",VLOOKUP($I3074,'Valid Values - Search'!$R$4:$S$4719,2,FALSE),"")</f>
        <v/>
      </c>
      <c r="AC3074" s="38" t="str">
        <f t="shared" ref="AC3074:AC3137" si="48">IF($V3074&lt;&gt;"",$D3074,"")</f>
        <v/>
      </c>
      <c r="AD3074" s="38"/>
    </row>
    <row r="3075" spans="1:30">
      <c r="A3075" s="46"/>
      <c r="B3075" s="47"/>
      <c r="C3075" s="49"/>
      <c r="D3075" s="41"/>
      <c r="E3075" s="41"/>
      <c r="F3075" s="41"/>
      <c r="G3075" s="50" t="str">
        <f>IF(A3075&lt;&gt;"",CONCATENATE(A3075,":",YEAR(B3075),IF(MONTH(B3075)&gt;9,MONTH(B3075),CONCATENATE(0,MONTH(B3075))),IF(DAY(B3075)&gt;9,DAY(B3075),CONCATENATE(0,DAY(B3075))),IF(HOUR(C3075)&gt;9,HOUR(C3075),CONCATENATE(0,HOUR(C3075))),IF(MINUTE(C3075)&gt;9,MINUTE(C3075),CONCATENATE(0,MINUTE(C3075))),":",VLOOKUP(F3075,'Valid Values - Results'!$D$4:$F$12,3,FALSE)),"")</f>
        <v/>
      </c>
      <c r="H3075" s="41"/>
      <c r="I3075" s="41"/>
      <c r="J3075" s="41"/>
      <c r="K3075" s="41"/>
      <c r="L3075" s="41"/>
      <c r="M3075" s="92"/>
      <c r="N3075" s="41"/>
      <c r="O3075" s="41"/>
      <c r="P3075" s="41"/>
      <c r="Q3075" s="41"/>
      <c r="R3075" s="41"/>
      <c r="S3075" s="41"/>
      <c r="T3075" s="41"/>
      <c r="U3075" s="47"/>
      <c r="V3075" s="49"/>
      <c r="W3075" s="41"/>
      <c r="X3075" s="41"/>
      <c r="Y3075" s="41"/>
      <c r="AA3075" s="37" t="str">
        <f>IF($I3075&lt;&gt;"",VLOOKUP($I3075,'Valid Values - Search'!$R$4:$T$4719,3,FALSE),"")</f>
        <v/>
      </c>
      <c r="AB3075" s="37" t="str">
        <f>IF($I3075&lt;&gt;"",VLOOKUP($I3075,'Valid Values - Search'!$R$4:$S$4719,2,FALSE),"")</f>
        <v/>
      </c>
      <c r="AC3075" s="38" t="str">
        <f t="shared" si="48"/>
        <v/>
      </c>
      <c r="AD3075" s="38"/>
    </row>
    <row r="3076" spans="1:30">
      <c r="A3076" s="46"/>
      <c r="B3076" s="47"/>
      <c r="C3076" s="49"/>
      <c r="D3076" s="41"/>
      <c r="E3076" s="41"/>
      <c r="F3076" s="41"/>
      <c r="G3076" s="50" t="str">
        <f>IF(A3076&lt;&gt;"",CONCATENATE(A3076,":",YEAR(B3076),IF(MONTH(B3076)&gt;9,MONTH(B3076),CONCATENATE(0,MONTH(B3076))),IF(DAY(B3076)&gt;9,DAY(B3076),CONCATENATE(0,DAY(B3076))),IF(HOUR(C3076)&gt;9,HOUR(C3076),CONCATENATE(0,HOUR(C3076))),IF(MINUTE(C3076)&gt;9,MINUTE(C3076),CONCATENATE(0,MINUTE(C3076))),":",VLOOKUP(F3076,'Valid Values - Results'!$D$4:$F$12,3,FALSE)),"")</f>
        <v/>
      </c>
      <c r="H3076" s="41"/>
      <c r="I3076" s="41"/>
      <c r="J3076" s="41"/>
      <c r="K3076" s="41"/>
      <c r="L3076" s="41"/>
      <c r="M3076" s="92"/>
      <c r="N3076" s="41"/>
      <c r="O3076" s="41"/>
      <c r="P3076" s="41"/>
      <c r="Q3076" s="41"/>
      <c r="R3076" s="41"/>
      <c r="S3076" s="41"/>
      <c r="T3076" s="41"/>
      <c r="U3076" s="47"/>
      <c r="V3076" s="49"/>
      <c r="W3076" s="41"/>
      <c r="X3076" s="41"/>
      <c r="Y3076" s="41"/>
      <c r="AA3076" s="37" t="str">
        <f>IF($I3076&lt;&gt;"",VLOOKUP($I3076,'Valid Values - Search'!$R$4:$T$4719,3,FALSE),"")</f>
        <v/>
      </c>
      <c r="AB3076" s="37" t="str">
        <f>IF($I3076&lt;&gt;"",VLOOKUP($I3076,'Valid Values - Search'!$R$4:$S$4719,2,FALSE),"")</f>
        <v/>
      </c>
      <c r="AC3076" s="38" t="str">
        <f t="shared" si="48"/>
        <v/>
      </c>
      <c r="AD3076" s="38"/>
    </row>
    <row r="3077" spans="1:30">
      <c r="A3077" s="46"/>
      <c r="B3077" s="47"/>
      <c r="C3077" s="49"/>
      <c r="D3077" s="41"/>
      <c r="E3077" s="41"/>
      <c r="F3077" s="41"/>
      <c r="G3077" s="50" t="str">
        <f>IF(A3077&lt;&gt;"",CONCATENATE(A3077,":",YEAR(B3077),IF(MONTH(B3077)&gt;9,MONTH(B3077),CONCATENATE(0,MONTH(B3077))),IF(DAY(B3077)&gt;9,DAY(B3077),CONCATENATE(0,DAY(B3077))),IF(HOUR(C3077)&gt;9,HOUR(C3077),CONCATENATE(0,HOUR(C3077))),IF(MINUTE(C3077)&gt;9,MINUTE(C3077),CONCATENATE(0,MINUTE(C3077))),":",VLOOKUP(F3077,'Valid Values - Results'!$D$4:$F$12,3,FALSE)),"")</f>
        <v/>
      </c>
      <c r="H3077" s="41"/>
      <c r="I3077" s="41"/>
      <c r="J3077" s="41"/>
      <c r="K3077" s="41"/>
      <c r="L3077" s="41"/>
      <c r="M3077" s="92"/>
      <c r="N3077" s="41"/>
      <c r="O3077" s="41"/>
      <c r="P3077" s="41"/>
      <c r="Q3077" s="41"/>
      <c r="R3077" s="41"/>
      <c r="S3077" s="41"/>
      <c r="T3077" s="41"/>
      <c r="U3077" s="47"/>
      <c r="V3077" s="49"/>
      <c r="W3077" s="41"/>
      <c r="X3077" s="41"/>
      <c r="Y3077" s="41"/>
      <c r="AA3077" s="37" t="str">
        <f>IF($I3077&lt;&gt;"",VLOOKUP($I3077,'Valid Values - Search'!$R$4:$T$4719,3,FALSE),"")</f>
        <v/>
      </c>
      <c r="AB3077" s="37" t="str">
        <f>IF($I3077&lt;&gt;"",VLOOKUP($I3077,'Valid Values - Search'!$R$4:$S$4719,2,FALSE),"")</f>
        <v/>
      </c>
      <c r="AC3077" s="38" t="str">
        <f t="shared" si="48"/>
        <v/>
      </c>
      <c r="AD3077" s="38"/>
    </row>
    <row r="3078" spans="1:30">
      <c r="A3078" s="46"/>
      <c r="B3078" s="47"/>
      <c r="C3078" s="49"/>
      <c r="D3078" s="41"/>
      <c r="E3078" s="41"/>
      <c r="F3078" s="41"/>
      <c r="G3078" s="50" t="str">
        <f>IF(A3078&lt;&gt;"",CONCATENATE(A3078,":",YEAR(B3078),IF(MONTH(B3078)&gt;9,MONTH(B3078),CONCATENATE(0,MONTH(B3078))),IF(DAY(B3078)&gt;9,DAY(B3078),CONCATENATE(0,DAY(B3078))),IF(HOUR(C3078)&gt;9,HOUR(C3078),CONCATENATE(0,HOUR(C3078))),IF(MINUTE(C3078)&gt;9,MINUTE(C3078),CONCATENATE(0,MINUTE(C3078))),":",VLOOKUP(F3078,'Valid Values - Results'!$D$4:$F$12,3,FALSE)),"")</f>
        <v/>
      </c>
      <c r="H3078" s="41"/>
      <c r="I3078" s="41"/>
      <c r="J3078" s="41"/>
      <c r="K3078" s="41"/>
      <c r="L3078" s="41"/>
      <c r="M3078" s="92"/>
      <c r="N3078" s="41"/>
      <c r="O3078" s="41"/>
      <c r="P3078" s="41"/>
      <c r="Q3078" s="41"/>
      <c r="R3078" s="41"/>
      <c r="S3078" s="41"/>
      <c r="T3078" s="41"/>
      <c r="U3078" s="47"/>
      <c r="V3078" s="49"/>
      <c r="W3078" s="41"/>
      <c r="X3078" s="41"/>
      <c r="Y3078" s="41"/>
      <c r="AA3078" s="37" t="str">
        <f>IF($I3078&lt;&gt;"",VLOOKUP($I3078,'Valid Values - Search'!$R$4:$T$4719,3,FALSE),"")</f>
        <v/>
      </c>
      <c r="AB3078" s="37" t="str">
        <f>IF($I3078&lt;&gt;"",VLOOKUP($I3078,'Valid Values - Search'!$R$4:$S$4719,2,FALSE),"")</f>
        <v/>
      </c>
      <c r="AC3078" s="38" t="str">
        <f t="shared" si="48"/>
        <v/>
      </c>
      <c r="AD3078" s="38"/>
    </row>
    <row r="3079" spans="1:30">
      <c r="A3079" s="46"/>
      <c r="B3079" s="47"/>
      <c r="C3079" s="49"/>
      <c r="D3079" s="41"/>
      <c r="E3079" s="41"/>
      <c r="F3079" s="41"/>
      <c r="G3079" s="50" t="str">
        <f>IF(A3079&lt;&gt;"",CONCATENATE(A3079,":",YEAR(B3079),IF(MONTH(B3079)&gt;9,MONTH(B3079),CONCATENATE(0,MONTH(B3079))),IF(DAY(B3079)&gt;9,DAY(B3079),CONCATENATE(0,DAY(B3079))),IF(HOUR(C3079)&gt;9,HOUR(C3079),CONCATENATE(0,HOUR(C3079))),IF(MINUTE(C3079)&gt;9,MINUTE(C3079),CONCATENATE(0,MINUTE(C3079))),":",VLOOKUP(F3079,'Valid Values - Results'!$D$4:$F$12,3,FALSE)),"")</f>
        <v/>
      </c>
      <c r="H3079" s="41"/>
      <c r="I3079" s="41"/>
      <c r="J3079" s="41"/>
      <c r="K3079" s="41"/>
      <c r="L3079" s="41"/>
      <c r="M3079" s="92"/>
      <c r="N3079" s="41"/>
      <c r="O3079" s="41"/>
      <c r="P3079" s="41"/>
      <c r="Q3079" s="41"/>
      <c r="R3079" s="41"/>
      <c r="S3079" s="41"/>
      <c r="T3079" s="41"/>
      <c r="U3079" s="47"/>
      <c r="V3079" s="49"/>
      <c r="W3079" s="41"/>
      <c r="X3079" s="41"/>
      <c r="Y3079" s="41"/>
      <c r="AA3079" s="37" t="str">
        <f>IF($I3079&lt;&gt;"",VLOOKUP($I3079,'Valid Values - Search'!$R$4:$T$4719,3,FALSE),"")</f>
        <v/>
      </c>
      <c r="AB3079" s="37" t="str">
        <f>IF($I3079&lt;&gt;"",VLOOKUP($I3079,'Valid Values - Search'!$R$4:$S$4719,2,FALSE),"")</f>
        <v/>
      </c>
      <c r="AC3079" s="38" t="str">
        <f t="shared" si="48"/>
        <v/>
      </c>
      <c r="AD3079" s="38"/>
    </row>
    <row r="3080" spans="1:30">
      <c r="A3080" s="46"/>
      <c r="B3080" s="47"/>
      <c r="C3080" s="49"/>
      <c r="D3080" s="41"/>
      <c r="E3080" s="41"/>
      <c r="F3080" s="41"/>
      <c r="G3080" s="50" t="str">
        <f>IF(A3080&lt;&gt;"",CONCATENATE(A3080,":",YEAR(B3080),IF(MONTH(B3080)&gt;9,MONTH(B3080),CONCATENATE(0,MONTH(B3080))),IF(DAY(B3080)&gt;9,DAY(B3080),CONCATENATE(0,DAY(B3080))),IF(HOUR(C3080)&gt;9,HOUR(C3080),CONCATENATE(0,HOUR(C3080))),IF(MINUTE(C3080)&gt;9,MINUTE(C3080),CONCATENATE(0,MINUTE(C3080))),":",VLOOKUP(F3080,'Valid Values - Results'!$D$4:$F$12,3,FALSE)),"")</f>
        <v/>
      </c>
      <c r="H3080" s="41"/>
      <c r="I3080" s="41"/>
      <c r="J3080" s="41"/>
      <c r="K3080" s="41"/>
      <c r="L3080" s="41"/>
      <c r="M3080" s="92"/>
      <c r="N3080" s="41"/>
      <c r="O3080" s="41"/>
      <c r="P3080" s="41"/>
      <c r="Q3080" s="41"/>
      <c r="R3080" s="41"/>
      <c r="S3080" s="41"/>
      <c r="T3080" s="41"/>
      <c r="U3080" s="47"/>
      <c r="V3080" s="49"/>
      <c r="W3080" s="41"/>
      <c r="X3080" s="41"/>
      <c r="Y3080" s="41"/>
      <c r="AA3080" s="37" t="str">
        <f>IF($I3080&lt;&gt;"",VLOOKUP($I3080,'Valid Values - Search'!$R$4:$T$4719,3,FALSE),"")</f>
        <v/>
      </c>
      <c r="AB3080" s="37" t="str">
        <f>IF($I3080&lt;&gt;"",VLOOKUP($I3080,'Valid Values - Search'!$R$4:$S$4719,2,FALSE),"")</f>
        <v/>
      </c>
      <c r="AC3080" s="38" t="str">
        <f t="shared" si="48"/>
        <v/>
      </c>
      <c r="AD3080" s="38"/>
    </row>
    <row r="3081" spans="1:30">
      <c r="A3081" s="46"/>
      <c r="B3081" s="47"/>
      <c r="C3081" s="49"/>
      <c r="D3081" s="41"/>
      <c r="E3081" s="41"/>
      <c r="F3081" s="41"/>
      <c r="G3081" s="50" t="str">
        <f>IF(A3081&lt;&gt;"",CONCATENATE(A3081,":",YEAR(B3081),IF(MONTH(B3081)&gt;9,MONTH(B3081),CONCATENATE(0,MONTH(B3081))),IF(DAY(B3081)&gt;9,DAY(B3081),CONCATENATE(0,DAY(B3081))),IF(HOUR(C3081)&gt;9,HOUR(C3081),CONCATENATE(0,HOUR(C3081))),IF(MINUTE(C3081)&gt;9,MINUTE(C3081),CONCATENATE(0,MINUTE(C3081))),":",VLOOKUP(F3081,'Valid Values - Results'!$D$4:$F$12,3,FALSE)),"")</f>
        <v/>
      </c>
      <c r="H3081" s="41"/>
      <c r="I3081" s="41"/>
      <c r="J3081" s="41"/>
      <c r="K3081" s="41"/>
      <c r="L3081" s="41"/>
      <c r="M3081" s="92"/>
      <c r="N3081" s="41"/>
      <c r="O3081" s="41"/>
      <c r="P3081" s="41"/>
      <c r="Q3081" s="41"/>
      <c r="R3081" s="41"/>
      <c r="S3081" s="41"/>
      <c r="T3081" s="41"/>
      <c r="U3081" s="47"/>
      <c r="V3081" s="49"/>
      <c r="W3081" s="41"/>
      <c r="X3081" s="41"/>
      <c r="Y3081" s="41"/>
      <c r="AA3081" s="37" t="str">
        <f>IF($I3081&lt;&gt;"",VLOOKUP($I3081,'Valid Values - Search'!$R$4:$T$4719,3,FALSE),"")</f>
        <v/>
      </c>
      <c r="AB3081" s="37" t="str">
        <f>IF($I3081&lt;&gt;"",VLOOKUP($I3081,'Valid Values - Search'!$R$4:$S$4719,2,FALSE),"")</f>
        <v/>
      </c>
      <c r="AC3081" s="38" t="str">
        <f t="shared" si="48"/>
        <v/>
      </c>
      <c r="AD3081" s="38"/>
    </row>
    <row r="3082" spans="1:30">
      <c r="A3082" s="46"/>
      <c r="B3082" s="47"/>
      <c r="C3082" s="49"/>
      <c r="D3082" s="41"/>
      <c r="E3082" s="41"/>
      <c r="F3082" s="41"/>
      <c r="G3082" s="50" t="str">
        <f>IF(A3082&lt;&gt;"",CONCATENATE(A3082,":",YEAR(B3082),IF(MONTH(B3082)&gt;9,MONTH(B3082),CONCATENATE(0,MONTH(B3082))),IF(DAY(B3082)&gt;9,DAY(B3082),CONCATENATE(0,DAY(B3082))),IF(HOUR(C3082)&gt;9,HOUR(C3082),CONCATENATE(0,HOUR(C3082))),IF(MINUTE(C3082)&gt;9,MINUTE(C3082),CONCATENATE(0,MINUTE(C3082))),":",VLOOKUP(F3082,'Valid Values - Results'!$D$4:$F$12,3,FALSE)),"")</f>
        <v/>
      </c>
      <c r="H3082" s="41"/>
      <c r="I3082" s="41"/>
      <c r="J3082" s="41"/>
      <c r="K3082" s="41"/>
      <c r="L3082" s="41"/>
      <c r="M3082" s="92"/>
      <c r="N3082" s="41"/>
      <c r="O3082" s="41"/>
      <c r="P3082" s="41"/>
      <c r="Q3082" s="41"/>
      <c r="R3082" s="41"/>
      <c r="S3082" s="41"/>
      <c r="T3082" s="41"/>
      <c r="U3082" s="47"/>
      <c r="V3082" s="49"/>
      <c r="W3082" s="41"/>
      <c r="X3082" s="41"/>
      <c r="Y3082" s="41"/>
      <c r="AA3082" s="37" t="str">
        <f>IF($I3082&lt;&gt;"",VLOOKUP($I3082,'Valid Values - Search'!$R$4:$T$4719,3,FALSE),"")</f>
        <v/>
      </c>
      <c r="AB3082" s="37" t="str">
        <f>IF($I3082&lt;&gt;"",VLOOKUP($I3082,'Valid Values - Search'!$R$4:$S$4719,2,FALSE),"")</f>
        <v/>
      </c>
      <c r="AC3082" s="38" t="str">
        <f t="shared" si="48"/>
        <v/>
      </c>
      <c r="AD3082" s="38"/>
    </row>
    <row r="3083" spans="1:30">
      <c r="A3083" s="46"/>
      <c r="B3083" s="47"/>
      <c r="C3083" s="49"/>
      <c r="D3083" s="41"/>
      <c r="E3083" s="41"/>
      <c r="F3083" s="41"/>
      <c r="G3083" s="50" t="str">
        <f>IF(A3083&lt;&gt;"",CONCATENATE(A3083,":",YEAR(B3083),IF(MONTH(B3083)&gt;9,MONTH(B3083),CONCATENATE(0,MONTH(B3083))),IF(DAY(B3083)&gt;9,DAY(B3083),CONCATENATE(0,DAY(B3083))),IF(HOUR(C3083)&gt;9,HOUR(C3083),CONCATENATE(0,HOUR(C3083))),IF(MINUTE(C3083)&gt;9,MINUTE(C3083),CONCATENATE(0,MINUTE(C3083))),":",VLOOKUP(F3083,'Valid Values - Results'!$D$4:$F$12,3,FALSE)),"")</f>
        <v/>
      </c>
      <c r="H3083" s="41"/>
      <c r="I3083" s="41"/>
      <c r="J3083" s="41"/>
      <c r="K3083" s="41"/>
      <c r="L3083" s="41"/>
      <c r="M3083" s="92"/>
      <c r="N3083" s="41"/>
      <c r="O3083" s="41"/>
      <c r="P3083" s="41"/>
      <c r="Q3083" s="41"/>
      <c r="R3083" s="41"/>
      <c r="S3083" s="41"/>
      <c r="T3083" s="41"/>
      <c r="U3083" s="47"/>
      <c r="V3083" s="49"/>
      <c r="W3083" s="41"/>
      <c r="X3083" s="41"/>
      <c r="Y3083" s="41"/>
      <c r="AA3083" s="37" t="str">
        <f>IF($I3083&lt;&gt;"",VLOOKUP($I3083,'Valid Values - Search'!$R$4:$T$4719,3,FALSE),"")</f>
        <v/>
      </c>
      <c r="AB3083" s="37" t="str">
        <f>IF($I3083&lt;&gt;"",VLOOKUP($I3083,'Valid Values - Search'!$R$4:$S$4719,2,FALSE),"")</f>
        <v/>
      </c>
      <c r="AC3083" s="38" t="str">
        <f t="shared" si="48"/>
        <v/>
      </c>
      <c r="AD3083" s="38"/>
    </row>
    <row r="3084" spans="1:30">
      <c r="A3084" s="46"/>
      <c r="B3084" s="47"/>
      <c r="C3084" s="49"/>
      <c r="D3084" s="41"/>
      <c r="E3084" s="41"/>
      <c r="F3084" s="41"/>
      <c r="G3084" s="50" t="str">
        <f>IF(A3084&lt;&gt;"",CONCATENATE(A3084,":",YEAR(B3084),IF(MONTH(B3084)&gt;9,MONTH(B3084),CONCATENATE(0,MONTH(B3084))),IF(DAY(B3084)&gt;9,DAY(B3084),CONCATENATE(0,DAY(B3084))),IF(HOUR(C3084)&gt;9,HOUR(C3084),CONCATENATE(0,HOUR(C3084))),IF(MINUTE(C3084)&gt;9,MINUTE(C3084),CONCATENATE(0,MINUTE(C3084))),":",VLOOKUP(F3084,'Valid Values - Results'!$D$4:$F$12,3,FALSE)),"")</f>
        <v/>
      </c>
      <c r="H3084" s="41"/>
      <c r="I3084" s="41"/>
      <c r="J3084" s="41"/>
      <c r="K3084" s="41"/>
      <c r="L3084" s="41"/>
      <c r="M3084" s="92"/>
      <c r="N3084" s="41"/>
      <c r="O3084" s="41"/>
      <c r="P3084" s="41"/>
      <c r="Q3084" s="41"/>
      <c r="R3084" s="41"/>
      <c r="S3084" s="41"/>
      <c r="T3084" s="41"/>
      <c r="U3084" s="47"/>
      <c r="V3084" s="49"/>
      <c r="W3084" s="41"/>
      <c r="X3084" s="41"/>
      <c r="Y3084" s="41"/>
      <c r="AA3084" s="37" t="str">
        <f>IF($I3084&lt;&gt;"",VLOOKUP($I3084,'Valid Values - Search'!$R$4:$T$4719,3,FALSE),"")</f>
        <v/>
      </c>
      <c r="AB3084" s="37" t="str">
        <f>IF($I3084&lt;&gt;"",VLOOKUP($I3084,'Valid Values - Search'!$R$4:$S$4719,2,FALSE),"")</f>
        <v/>
      </c>
      <c r="AC3084" s="38" t="str">
        <f t="shared" si="48"/>
        <v/>
      </c>
      <c r="AD3084" s="38"/>
    </row>
    <row r="3085" spans="1:30">
      <c r="A3085" s="46"/>
      <c r="B3085" s="47"/>
      <c r="C3085" s="49"/>
      <c r="D3085" s="41"/>
      <c r="E3085" s="41"/>
      <c r="F3085" s="41"/>
      <c r="G3085" s="50" t="str">
        <f>IF(A3085&lt;&gt;"",CONCATENATE(A3085,":",YEAR(B3085),IF(MONTH(B3085)&gt;9,MONTH(B3085),CONCATENATE(0,MONTH(B3085))),IF(DAY(B3085)&gt;9,DAY(B3085),CONCATENATE(0,DAY(B3085))),IF(HOUR(C3085)&gt;9,HOUR(C3085),CONCATENATE(0,HOUR(C3085))),IF(MINUTE(C3085)&gt;9,MINUTE(C3085),CONCATENATE(0,MINUTE(C3085))),":",VLOOKUP(F3085,'Valid Values - Results'!$D$4:$F$12,3,FALSE)),"")</f>
        <v/>
      </c>
      <c r="H3085" s="41"/>
      <c r="I3085" s="41"/>
      <c r="J3085" s="41"/>
      <c r="K3085" s="41"/>
      <c r="L3085" s="41"/>
      <c r="M3085" s="92"/>
      <c r="N3085" s="41"/>
      <c r="O3085" s="41"/>
      <c r="P3085" s="41"/>
      <c r="Q3085" s="41"/>
      <c r="R3085" s="41"/>
      <c r="S3085" s="41"/>
      <c r="T3085" s="41"/>
      <c r="U3085" s="47"/>
      <c r="V3085" s="49"/>
      <c r="W3085" s="41"/>
      <c r="X3085" s="41"/>
      <c r="Y3085" s="41"/>
      <c r="AA3085" s="37" t="str">
        <f>IF($I3085&lt;&gt;"",VLOOKUP($I3085,'Valid Values - Search'!$R$4:$T$4719,3,FALSE),"")</f>
        <v/>
      </c>
      <c r="AB3085" s="37" t="str">
        <f>IF($I3085&lt;&gt;"",VLOOKUP($I3085,'Valid Values - Search'!$R$4:$S$4719,2,FALSE),"")</f>
        <v/>
      </c>
      <c r="AC3085" s="38" t="str">
        <f t="shared" si="48"/>
        <v/>
      </c>
      <c r="AD3085" s="38"/>
    </row>
    <row r="3086" spans="1:30">
      <c r="A3086" s="46"/>
      <c r="B3086" s="47"/>
      <c r="C3086" s="49"/>
      <c r="D3086" s="41"/>
      <c r="E3086" s="41"/>
      <c r="F3086" s="41"/>
      <c r="G3086" s="50" t="str">
        <f>IF(A3086&lt;&gt;"",CONCATENATE(A3086,":",YEAR(B3086),IF(MONTH(B3086)&gt;9,MONTH(B3086),CONCATENATE(0,MONTH(B3086))),IF(DAY(B3086)&gt;9,DAY(B3086),CONCATENATE(0,DAY(B3086))),IF(HOUR(C3086)&gt;9,HOUR(C3086),CONCATENATE(0,HOUR(C3086))),IF(MINUTE(C3086)&gt;9,MINUTE(C3086),CONCATENATE(0,MINUTE(C3086))),":",VLOOKUP(F3086,'Valid Values - Results'!$D$4:$F$12,3,FALSE)),"")</f>
        <v/>
      </c>
      <c r="H3086" s="41"/>
      <c r="I3086" s="41"/>
      <c r="J3086" s="41"/>
      <c r="K3086" s="41"/>
      <c r="L3086" s="41"/>
      <c r="M3086" s="92"/>
      <c r="N3086" s="41"/>
      <c r="O3086" s="41"/>
      <c r="P3086" s="41"/>
      <c r="Q3086" s="41"/>
      <c r="R3086" s="41"/>
      <c r="S3086" s="41"/>
      <c r="T3086" s="41"/>
      <c r="U3086" s="47"/>
      <c r="V3086" s="49"/>
      <c r="W3086" s="41"/>
      <c r="X3086" s="41"/>
      <c r="Y3086" s="41"/>
      <c r="AA3086" s="37" t="str">
        <f>IF($I3086&lt;&gt;"",VLOOKUP($I3086,'Valid Values - Search'!$R$4:$T$4719,3,FALSE),"")</f>
        <v/>
      </c>
      <c r="AB3086" s="37" t="str">
        <f>IF($I3086&lt;&gt;"",VLOOKUP($I3086,'Valid Values - Search'!$R$4:$S$4719,2,FALSE),"")</f>
        <v/>
      </c>
      <c r="AC3086" s="38" t="str">
        <f t="shared" si="48"/>
        <v/>
      </c>
      <c r="AD3086" s="38"/>
    </row>
    <row r="3087" spans="1:30">
      <c r="A3087" s="46"/>
      <c r="B3087" s="47"/>
      <c r="C3087" s="49"/>
      <c r="D3087" s="41"/>
      <c r="E3087" s="41"/>
      <c r="F3087" s="41"/>
      <c r="G3087" s="50" t="str">
        <f>IF(A3087&lt;&gt;"",CONCATENATE(A3087,":",YEAR(B3087),IF(MONTH(B3087)&gt;9,MONTH(B3087),CONCATENATE(0,MONTH(B3087))),IF(DAY(B3087)&gt;9,DAY(B3087),CONCATENATE(0,DAY(B3087))),IF(HOUR(C3087)&gt;9,HOUR(C3087),CONCATENATE(0,HOUR(C3087))),IF(MINUTE(C3087)&gt;9,MINUTE(C3087),CONCATENATE(0,MINUTE(C3087))),":",VLOOKUP(F3087,'Valid Values - Results'!$D$4:$F$12,3,FALSE)),"")</f>
        <v/>
      </c>
      <c r="H3087" s="41"/>
      <c r="I3087" s="41"/>
      <c r="J3087" s="41"/>
      <c r="K3087" s="41"/>
      <c r="L3087" s="41"/>
      <c r="M3087" s="92"/>
      <c r="N3087" s="41"/>
      <c r="O3087" s="41"/>
      <c r="P3087" s="41"/>
      <c r="Q3087" s="41"/>
      <c r="R3087" s="41"/>
      <c r="S3087" s="41"/>
      <c r="T3087" s="41"/>
      <c r="U3087" s="47"/>
      <c r="V3087" s="49"/>
      <c r="W3087" s="41"/>
      <c r="X3087" s="41"/>
      <c r="Y3087" s="41"/>
      <c r="AA3087" s="37" t="str">
        <f>IF($I3087&lt;&gt;"",VLOOKUP($I3087,'Valid Values - Search'!$R$4:$T$4719,3,FALSE),"")</f>
        <v/>
      </c>
      <c r="AB3087" s="37" t="str">
        <f>IF($I3087&lt;&gt;"",VLOOKUP($I3087,'Valid Values - Search'!$R$4:$S$4719,2,FALSE),"")</f>
        <v/>
      </c>
      <c r="AC3087" s="38" t="str">
        <f t="shared" si="48"/>
        <v/>
      </c>
      <c r="AD3087" s="38"/>
    </row>
    <row r="3088" spans="1:30">
      <c r="A3088" s="46"/>
      <c r="B3088" s="47"/>
      <c r="C3088" s="49"/>
      <c r="D3088" s="41"/>
      <c r="E3088" s="41"/>
      <c r="F3088" s="41"/>
      <c r="G3088" s="50" t="str">
        <f>IF(A3088&lt;&gt;"",CONCATENATE(A3088,":",YEAR(B3088),IF(MONTH(B3088)&gt;9,MONTH(B3088),CONCATENATE(0,MONTH(B3088))),IF(DAY(B3088)&gt;9,DAY(B3088),CONCATENATE(0,DAY(B3088))),IF(HOUR(C3088)&gt;9,HOUR(C3088),CONCATENATE(0,HOUR(C3088))),IF(MINUTE(C3088)&gt;9,MINUTE(C3088),CONCATENATE(0,MINUTE(C3088))),":",VLOOKUP(F3088,'Valid Values - Results'!$D$4:$F$12,3,FALSE)),"")</f>
        <v/>
      </c>
      <c r="H3088" s="41"/>
      <c r="I3088" s="41"/>
      <c r="J3088" s="41"/>
      <c r="K3088" s="41"/>
      <c r="L3088" s="41"/>
      <c r="M3088" s="92"/>
      <c r="N3088" s="41"/>
      <c r="O3088" s="41"/>
      <c r="P3088" s="41"/>
      <c r="Q3088" s="41"/>
      <c r="R3088" s="41"/>
      <c r="S3088" s="41"/>
      <c r="T3088" s="41"/>
      <c r="U3088" s="47"/>
      <c r="V3088" s="49"/>
      <c r="W3088" s="41"/>
      <c r="X3088" s="41"/>
      <c r="Y3088" s="41"/>
      <c r="AA3088" s="37" t="str">
        <f>IF($I3088&lt;&gt;"",VLOOKUP($I3088,'Valid Values - Search'!$R$4:$T$4719,3,FALSE),"")</f>
        <v/>
      </c>
      <c r="AB3088" s="37" t="str">
        <f>IF($I3088&lt;&gt;"",VLOOKUP($I3088,'Valid Values - Search'!$R$4:$S$4719,2,FALSE),"")</f>
        <v/>
      </c>
      <c r="AC3088" s="38" t="str">
        <f t="shared" si="48"/>
        <v/>
      </c>
      <c r="AD3088" s="38"/>
    </row>
    <row r="3089" spans="1:30">
      <c r="A3089" s="46"/>
      <c r="B3089" s="47"/>
      <c r="C3089" s="49"/>
      <c r="D3089" s="41"/>
      <c r="E3089" s="41"/>
      <c r="F3089" s="41"/>
      <c r="G3089" s="50" t="str">
        <f>IF(A3089&lt;&gt;"",CONCATENATE(A3089,":",YEAR(B3089),IF(MONTH(B3089)&gt;9,MONTH(B3089),CONCATENATE(0,MONTH(B3089))),IF(DAY(B3089)&gt;9,DAY(B3089),CONCATENATE(0,DAY(B3089))),IF(HOUR(C3089)&gt;9,HOUR(C3089),CONCATENATE(0,HOUR(C3089))),IF(MINUTE(C3089)&gt;9,MINUTE(C3089),CONCATENATE(0,MINUTE(C3089))),":",VLOOKUP(F3089,'Valid Values - Results'!$D$4:$F$12,3,FALSE)),"")</f>
        <v/>
      </c>
      <c r="H3089" s="41"/>
      <c r="I3089" s="41"/>
      <c r="J3089" s="41"/>
      <c r="K3089" s="41"/>
      <c r="L3089" s="41"/>
      <c r="M3089" s="92"/>
      <c r="N3089" s="41"/>
      <c r="O3089" s="41"/>
      <c r="P3089" s="41"/>
      <c r="Q3089" s="41"/>
      <c r="R3089" s="41"/>
      <c r="S3089" s="41"/>
      <c r="T3089" s="41"/>
      <c r="U3089" s="47"/>
      <c r="V3089" s="49"/>
      <c r="W3089" s="41"/>
      <c r="X3089" s="41"/>
      <c r="Y3089" s="41"/>
      <c r="AA3089" s="37" t="str">
        <f>IF($I3089&lt;&gt;"",VLOOKUP($I3089,'Valid Values - Search'!$R$4:$T$4719,3,FALSE),"")</f>
        <v/>
      </c>
      <c r="AB3089" s="37" t="str">
        <f>IF($I3089&lt;&gt;"",VLOOKUP($I3089,'Valid Values - Search'!$R$4:$S$4719,2,FALSE),"")</f>
        <v/>
      </c>
      <c r="AC3089" s="38" t="str">
        <f t="shared" si="48"/>
        <v/>
      </c>
      <c r="AD3089" s="38"/>
    </row>
    <row r="3090" spans="1:30">
      <c r="A3090" s="46"/>
      <c r="B3090" s="47"/>
      <c r="C3090" s="49"/>
      <c r="D3090" s="41"/>
      <c r="E3090" s="41"/>
      <c r="F3090" s="41"/>
      <c r="G3090" s="50" t="str">
        <f>IF(A3090&lt;&gt;"",CONCATENATE(A3090,":",YEAR(B3090),IF(MONTH(B3090)&gt;9,MONTH(B3090),CONCATENATE(0,MONTH(B3090))),IF(DAY(B3090)&gt;9,DAY(B3090),CONCATENATE(0,DAY(B3090))),IF(HOUR(C3090)&gt;9,HOUR(C3090),CONCATENATE(0,HOUR(C3090))),IF(MINUTE(C3090)&gt;9,MINUTE(C3090),CONCATENATE(0,MINUTE(C3090))),":",VLOOKUP(F3090,'Valid Values - Results'!$D$4:$F$12,3,FALSE)),"")</f>
        <v/>
      </c>
      <c r="H3090" s="41"/>
      <c r="I3090" s="41"/>
      <c r="J3090" s="41"/>
      <c r="K3090" s="41"/>
      <c r="L3090" s="41"/>
      <c r="M3090" s="92"/>
      <c r="N3090" s="41"/>
      <c r="O3090" s="41"/>
      <c r="P3090" s="41"/>
      <c r="Q3090" s="41"/>
      <c r="R3090" s="41"/>
      <c r="S3090" s="41"/>
      <c r="T3090" s="41"/>
      <c r="U3090" s="47"/>
      <c r="V3090" s="49"/>
      <c r="W3090" s="41"/>
      <c r="X3090" s="41"/>
      <c r="Y3090" s="41"/>
      <c r="AA3090" s="37" t="str">
        <f>IF($I3090&lt;&gt;"",VLOOKUP($I3090,'Valid Values - Search'!$R$4:$T$4719,3,FALSE),"")</f>
        <v/>
      </c>
      <c r="AB3090" s="37" t="str">
        <f>IF($I3090&lt;&gt;"",VLOOKUP($I3090,'Valid Values - Search'!$R$4:$S$4719,2,FALSE),"")</f>
        <v/>
      </c>
      <c r="AC3090" s="38" t="str">
        <f t="shared" si="48"/>
        <v/>
      </c>
      <c r="AD3090" s="38"/>
    </row>
    <row r="3091" spans="1:30">
      <c r="A3091" s="46"/>
      <c r="B3091" s="47"/>
      <c r="C3091" s="49"/>
      <c r="D3091" s="41"/>
      <c r="E3091" s="41"/>
      <c r="F3091" s="41"/>
      <c r="G3091" s="50" t="str">
        <f>IF(A3091&lt;&gt;"",CONCATENATE(A3091,":",YEAR(B3091),IF(MONTH(B3091)&gt;9,MONTH(B3091),CONCATENATE(0,MONTH(B3091))),IF(DAY(B3091)&gt;9,DAY(B3091),CONCATENATE(0,DAY(B3091))),IF(HOUR(C3091)&gt;9,HOUR(C3091),CONCATENATE(0,HOUR(C3091))),IF(MINUTE(C3091)&gt;9,MINUTE(C3091),CONCATENATE(0,MINUTE(C3091))),":",VLOOKUP(F3091,'Valid Values - Results'!$D$4:$F$12,3,FALSE)),"")</f>
        <v/>
      </c>
      <c r="H3091" s="41"/>
      <c r="I3091" s="41"/>
      <c r="J3091" s="41"/>
      <c r="K3091" s="41"/>
      <c r="L3091" s="41"/>
      <c r="M3091" s="92"/>
      <c r="N3091" s="41"/>
      <c r="O3091" s="41"/>
      <c r="P3091" s="41"/>
      <c r="Q3091" s="41"/>
      <c r="R3091" s="41"/>
      <c r="S3091" s="41"/>
      <c r="T3091" s="41"/>
      <c r="U3091" s="47"/>
      <c r="V3091" s="49"/>
      <c r="W3091" s="41"/>
      <c r="X3091" s="41"/>
      <c r="Y3091" s="41"/>
      <c r="AA3091" s="37" t="str">
        <f>IF($I3091&lt;&gt;"",VLOOKUP($I3091,'Valid Values - Search'!$R$4:$T$4719,3,FALSE),"")</f>
        <v/>
      </c>
      <c r="AB3091" s="37" t="str">
        <f>IF($I3091&lt;&gt;"",VLOOKUP($I3091,'Valid Values - Search'!$R$4:$S$4719,2,FALSE),"")</f>
        <v/>
      </c>
      <c r="AC3091" s="38" t="str">
        <f t="shared" si="48"/>
        <v/>
      </c>
      <c r="AD3091" s="38"/>
    </row>
    <row r="3092" spans="1:30">
      <c r="A3092" s="46"/>
      <c r="B3092" s="47"/>
      <c r="C3092" s="49"/>
      <c r="D3092" s="41"/>
      <c r="E3092" s="41"/>
      <c r="F3092" s="41"/>
      <c r="G3092" s="50" t="str">
        <f>IF(A3092&lt;&gt;"",CONCATENATE(A3092,":",YEAR(B3092),IF(MONTH(B3092)&gt;9,MONTH(B3092),CONCATENATE(0,MONTH(B3092))),IF(DAY(B3092)&gt;9,DAY(B3092),CONCATENATE(0,DAY(B3092))),IF(HOUR(C3092)&gt;9,HOUR(C3092),CONCATENATE(0,HOUR(C3092))),IF(MINUTE(C3092)&gt;9,MINUTE(C3092),CONCATENATE(0,MINUTE(C3092))),":",VLOOKUP(F3092,'Valid Values - Results'!$D$4:$F$12,3,FALSE)),"")</f>
        <v/>
      </c>
      <c r="H3092" s="41"/>
      <c r="I3092" s="41"/>
      <c r="J3092" s="41"/>
      <c r="K3092" s="41"/>
      <c r="L3092" s="41"/>
      <c r="M3092" s="92"/>
      <c r="N3092" s="41"/>
      <c r="O3092" s="41"/>
      <c r="P3092" s="41"/>
      <c r="Q3092" s="41"/>
      <c r="R3092" s="41"/>
      <c r="S3092" s="41"/>
      <c r="T3092" s="41"/>
      <c r="U3092" s="47"/>
      <c r="V3092" s="49"/>
      <c r="W3092" s="41"/>
      <c r="X3092" s="41"/>
      <c r="Y3092" s="41"/>
      <c r="AA3092" s="37" t="str">
        <f>IF($I3092&lt;&gt;"",VLOOKUP($I3092,'Valid Values - Search'!$R$4:$T$4719,3,FALSE),"")</f>
        <v/>
      </c>
      <c r="AB3092" s="37" t="str">
        <f>IF($I3092&lt;&gt;"",VLOOKUP($I3092,'Valid Values - Search'!$R$4:$S$4719,2,FALSE),"")</f>
        <v/>
      </c>
      <c r="AC3092" s="38" t="str">
        <f t="shared" si="48"/>
        <v/>
      </c>
      <c r="AD3092" s="38"/>
    </row>
    <row r="3093" spans="1:30">
      <c r="A3093" s="46"/>
      <c r="B3093" s="47"/>
      <c r="C3093" s="49"/>
      <c r="D3093" s="41"/>
      <c r="E3093" s="41"/>
      <c r="F3093" s="41"/>
      <c r="G3093" s="50" t="str">
        <f>IF(A3093&lt;&gt;"",CONCATENATE(A3093,":",YEAR(B3093),IF(MONTH(B3093)&gt;9,MONTH(B3093),CONCATENATE(0,MONTH(B3093))),IF(DAY(B3093)&gt;9,DAY(B3093),CONCATENATE(0,DAY(B3093))),IF(HOUR(C3093)&gt;9,HOUR(C3093),CONCATENATE(0,HOUR(C3093))),IF(MINUTE(C3093)&gt;9,MINUTE(C3093),CONCATENATE(0,MINUTE(C3093))),":",VLOOKUP(F3093,'Valid Values - Results'!$D$4:$F$12,3,FALSE)),"")</f>
        <v/>
      </c>
      <c r="H3093" s="41"/>
      <c r="I3093" s="41"/>
      <c r="J3093" s="41"/>
      <c r="K3093" s="41"/>
      <c r="L3093" s="41"/>
      <c r="M3093" s="92"/>
      <c r="N3093" s="41"/>
      <c r="O3093" s="41"/>
      <c r="P3093" s="41"/>
      <c r="Q3093" s="41"/>
      <c r="R3093" s="41"/>
      <c r="S3093" s="41"/>
      <c r="T3093" s="41"/>
      <c r="U3093" s="47"/>
      <c r="V3093" s="49"/>
      <c r="W3093" s="41"/>
      <c r="X3093" s="41"/>
      <c r="Y3093" s="41"/>
      <c r="AA3093" s="37" t="str">
        <f>IF($I3093&lt;&gt;"",VLOOKUP($I3093,'Valid Values - Search'!$R$4:$T$4719,3,FALSE),"")</f>
        <v/>
      </c>
      <c r="AB3093" s="37" t="str">
        <f>IF($I3093&lt;&gt;"",VLOOKUP($I3093,'Valid Values - Search'!$R$4:$S$4719,2,FALSE),"")</f>
        <v/>
      </c>
      <c r="AC3093" s="38" t="str">
        <f t="shared" si="48"/>
        <v/>
      </c>
      <c r="AD3093" s="38"/>
    </row>
    <row r="3094" spans="1:30">
      <c r="A3094" s="46"/>
      <c r="B3094" s="47"/>
      <c r="C3094" s="49"/>
      <c r="D3094" s="41"/>
      <c r="E3094" s="41"/>
      <c r="F3094" s="41"/>
      <c r="G3094" s="50" t="str">
        <f>IF(A3094&lt;&gt;"",CONCATENATE(A3094,":",YEAR(B3094),IF(MONTH(B3094)&gt;9,MONTH(B3094),CONCATENATE(0,MONTH(B3094))),IF(DAY(B3094)&gt;9,DAY(B3094),CONCATENATE(0,DAY(B3094))),IF(HOUR(C3094)&gt;9,HOUR(C3094),CONCATENATE(0,HOUR(C3094))),IF(MINUTE(C3094)&gt;9,MINUTE(C3094),CONCATENATE(0,MINUTE(C3094))),":",VLOOKUP(F3094,'Valid Values - Results'!$D$4:$F$12,3,FALSE)),"")</f>
        <v/>
      </c>
      <c r="H3094" s="41"/>
      <c r="I3094" s="41"/>
      <c r="J3094" s="41"/>
      <c r="K3094" s="41"/>
      <c r="L3094" s="41"/>
      <c r="M3094" s="92"/>
      <c r="N3094" s="41"/>
      <c r="O3094" s="41"/>
      <c r="P3094" s="41"/>
      <c r="Q3094" s="41"/>
      <c r="R3094" s="41"/>
      <c r="S3094" s="41"/>
      <c r="T3094" s="41"/>
      <c r="U3094" s="47"/>
      <c r="V3094" s="49"/>
      <c r="W3094" s="41"/>
      <c r="X3094" s="41"/>
      <c r="Y3094" s="41"/>
      <c r="AA3094" s="37" t="str">
        <f>IF($I3094&lt;&gt;"",VLOOKUP($I3094,'Valid Values - Search'!$R$4:$T$4719,3,FALSE),"")</f>
        <v/>
      </c>
      <c r="AB3094" s="37" t="str">
        <f>IF($I3094&lt;&gt;"",VLOOKUP($I3094,'Valid Values - Search'!$R$4:$S$4719,2,FALSE),"")</f>
        <v/>
      </c>
      <c r="AC3094" s="38" t="str">
        <f t="shared" si="48"/>
        <v/>
      </c>
      <c r="AD3094" s="38"/>
    </row>
    <row r="3095" spans="1:30">
      <c r="A3095" s="46"/>
      <c r="B3095" s="47"/>
      <c r="C3095" s="49"/>
      <c r="D3095" s="41"/>
      <c r="E3095" s="41"/>
      <c r="F3095" s="41"/>
      <c r="G3095" s="50" t="str">
        <f>IF(A3095&lt;&gt;"",CONCATENATE(A3095,":",YEAR(B3095),IF(MONTH(B3095)&gt;9,MONTH(B3095),CONCATENATE(0,MONTH(B3095))),IF(DAY(B3095)&gt;9,DAY(B3095),CONCATENATE(0,DAY(B3095))),IF(HOUR(C3095)&gt;9,HOUR(C3095),CONCATENATE(0,HOUR(C3095))),IF(MINUTE(C3095)&gt;9,MINUTE(C3095),CONCATENATE(0,MINUTE(C3095))),":",VLOOKUP(F3095,'Valid Values - Results'!$D$4:$F$12,3,FALSE)),"")</f>
        <v/>
      </c>
      <c r="H3095" s="41"/>
      <c r="I3095" s="41"/>
      <c r="J3095" s="41"/>
      <c r="K3095" s="41"/>
      <c r="L3095" s="41"/>
      <c r="M3095" s="92"/>
      <c r="N3095" s="41"/>
      <c r="O3095" s="41"/>
      <c r="P3095" s="41"/>
      <c r="Q3095" s="41"/>
      <c r="R3095" s="41"/>
      <c r="S3095" s="41"/>
      <c r="T3095" s="41"/>
      <c r="U3095" s="47"/>
      <c r="V3095" s="49"/>
      <c r="W3095" s="41"/>
      <c r="X3095" s="41"/>
      <c r="Y3095" s="41"/>
      <c r="AA3095" s="37" t="str">
        <f>IF($I3095&lt;&gt;"",VLOOKUP($I3095,'Valid Values - Search'!$R$4:$T$4719,3,FALSE),"")</f>
        <v/>
      </c>
      <c r="AB3095" s="37" t="str">
        <f>IF($I3095&lt;&gt;"",VLOOKUP($I3095,'Valid Values - Search'!$R$4:$S$4719,2,FALSE),"")</f>
        <v/>
      </c>
      <c r="AC3095" s="38" t="str">
        <f t="shared" si="48"/>
        <v/>
      </c>
      <c r="AD3095" s="38"/>
    </row>
    <row r="3096" spans="1:30">
      <c r="A3096" s="46"/>
      <c r="B3096" s="47"/>
      <c r="C3096" s="49"/>
      <c r="D3096" s="41"/>
      <c r="E3096" s="41"/>
      <c r="F3096" s="41"/>
      <c r="G3096" s="50" t="str">
        <f>IF(A3096&lt;&gt;"",CONCATENATE(A3096,":",YEAR(B3096),IF(MONTH(B3096)&gt;9,MONTH(B3096),CONCATENATE(0,MONTH(B3096))),IF(DAY(B3096)&gt;9,DAY(B3096),CONCATENATE(0,DAY(B3096))),IF(HOUR(C3096)&gt;9,HOUR(C3096),CONCATENATE(0,HOUR(C3096))),IF(MINUTE(C3096)&gt;9,MINUTE(C3096),CONCATENATE(0,MINUTE(C3096))),":",VLOOKUP(F3096,'Valid Values - Results'!$D$4:$F$12,3,FALSE)),"")</f>
        <v/>
      </c>
      <c r="H3096" s="41"/>
      <c r="I3096" s="41"/>
      <c r="J3096" s="41"/>
      <c r="K3096" s="41"/>
      <c r="L3096" s="41"/>
      <c r="M3096" s="92"/>
      <c r="N3096" s="41"/>
      <c r="O3096" s="41"/>
      <c r="P3096" s="41"/>
      <c r="Q3096" s="41"/>
      <c r="R3096" s="41"/>
      <c r="S3096" s="41"/>
      <c r="T3096" s="41"/>
      <c r="U3096" s="47"/>
      <c r="V3096" s="49"/>
      <c r="W3096" s="41"/>
      <c r="X3096" s="41"/>
      <c r="Y3096" s="41"/>
      <c r="AA3096" s="37" t="str">
        <f>IF($I3096&lt;&gt;"",VLOOKUP($I3096,'Valid Values - Search'!$R$4:$T$4719,3,FALSE),"")</f>
        <v/>
      </c>
      <c r="AB3096" s="37" t="str">
        <f>IF($I3096&lt;&gt;"",VLOOKUP($I3096,'Valid Values - Search'!$R$4:$S$4719,2,FALSE),"")</f>
        <v/>
      </c>
      <c r="AC3096" s="38" t="str">
        <f t="shared" si="48"/>
        <v/>
      </c>
      <c r="AD3096" s="38"/>
    </row>
    <row r="3097" spans="1:30">
      <c r="A3097" s="46"/>
      <c r="B3097" s="47"/>
      <c r="C3097" s="49"/>
      <c r="D3097" s="41"/>
      <c r="E3097" s="41"/>
      <c r="F3097" s="41"/>
      <c r="G3097" s="50" t="str">
        <f>IF(A3097&lt;&gt;"",CONCATENATE(A3097,":",YEAR(B3097),IF(MONTH(B3097)&gt;9,MONTH(B3097),CONCATENATE(0,MONTH(B3097))),IF(DAY(B3097)&gt;9,DAY(B3097),CONCATENATE(0,DAY(B3097))),IF(HOUR(C3097)&gt;9,HOUR(C3097),CONCATENATE(0,HOUR(C3097))),IF(MINUTE(C3097)&gt;9,MINUTE(C3097),CONCATENATE(0,MINUTE(C3097))),":",VLOOKUP(F3097,'Valid Values - Results'!$D$4:$F$12,3,FALSE)),"")</f>
        <v/>
      </c>
      <c r="H3097" s="41"/>
      <c r="I3097" s="41"/>
      <c r="J3097" s="41"/>
      <c r="K3097" s="41"/>
      <c r="L3097" s="41"/>
      <c r="M3097" s="92"/>
      <c r="N3097" s="41"/>
      <c r="O3097" s="41"/>
      <c r="P3097" s="41"/>
      <c r="Q3097" s="41"/>
      <c r="R3097" s="41"/>
      <c r="S3097" s="41"/>
      <c r="T3097" s="41"/>
      <c r="U3097" s="47"/>
      <c r="V3097" s="49"/>
      <c r="W3097" s="41"/>
      <c r="X3097" s="41"/>
      <c r="Y3097" s="41"/>
      <c r="AA3097" s="37" t="str">
        <f>IF($I3097&lt;&gt;"",VLOOKUP($I3097,'Valid Values - Search'!$R$4:$T$4719,3,FALSE),"")</f>
        <v/>
      </c>
      <c r="AB3097" s="37" t="str">
        <f>IF($I3097&lt;&gt;"",VLOOKUP($I3097,'Valid Values - Search'!$R$4:$S$4719,2,FALSE),"")</f>
        <v/>
      </c>
      <c r="AC3097" s="38" t="str">
        <f t="shared" si="48"/>
        <v/>
      </c>
      <c r="AD3097" s="38"/>
    </row>
    <row r="3098" spans="1:30">
      <c r="A3098" s="46"/>
      <c r="B3098" s="47"/>
      <c r="C3098" s="49"/>
      <c r="D3098" s="41"/>
      <c r="E3098" s="41"/>
      <c r="F3098" s="41"/>
      <c r="G3098" s="50" t="str">
        <f>IF(A3098&lt;&gt;"",CONCATENATE(A3098,":",YEAR(B3098),IF(MONTH(B3098)&gt;9,MONTH(B3098),CONCATENATE(0,MONTH(B3098))),IF(DAY(B3098)&gt;9,DAY(B3098),CONCATENATE(0,DAY(B3098))),IF(HOUR(C3098)&gt;9,HOUR(C3098),CONCATENATE(0,HOUR(C3098))),IF(MINUTE(C3098)&gt;9,MINUTE(C3098),CONCATENATE(0,MINUTE(C3098))),":",VLOOKUP(F3098,'Valid Values - Results'!$D$4:$F$12,3,FALSE)),"")</f>
        <v/>
      </c>
      <c r="H3098" s="41"/>
      <c r="I3098" s="41"/>
      <c r="J3098" s="41"/>
      <c r="K3098" s="41"/>
      <c r="L3098" s="41"/>
      <c r="M3098" s="92"/>
      <c r="N3098" s="41"/>
      <c r="O3098" s="41"/>
      <c r="P3098" s="41"/>
      <c r="Q3098" s="41"/>
      <c r="R3098" s="41"/>
      <c r="S3098" s="41"/>
      <c r="T3098" s="41"/>
      <c r="U3098" s="47"/>
      <c r="V3098" s="49"/>
      <c r="W3098" s="41"/>
      <c r="X3098" s="41"/>
      <c r="Y3098" s="41"/>
      <c r="AA3098" s="37" t="str">
        <f>IF($I3098&lt;&gt;"",VLOOKUP($I3098,'Valid Values - Search'!$R$4:$T$4719,3,FALSE),"")</f>
        <v/>
      </c>
      <c r="AB3098" s="37" t="str">
        <f>IF($I3098&lt;&gt;"",VLOOKUP($I3098,'Valid Values - Search'!$R$4:$S$4719,2,FALSE),"")</f>
        <v/>
      </c>
      <c r="AC3098" s="38" t="str">
        <f t="shared" si="48"/>
        <v/>
      </c>
      <c r="AD3098" s="38"/>
    </row>
    <row r="3099" spans="1:30">
      <c r="A3099" s="46"/>
      <c r="B3099" s="47"/>
      <c r="C3099" s="49"/>
      <c r="D3099" s="41"/>
      <c r="E3099" s="41"/>
      <c r="F3099" s="41"/>
      <c r="G3099" s="50" t="str">
        <f>IF(A3099&lt;&gt;"",CONCATENATE(A3099,":",YEAR(B3099),IF(MONTH(B3099)&gt;9,MONTH(B3099),CONCATENATE(0,MONTH(B3099))),IF(DAY(B3099)&gt;9,DAY(B3099),CONCATENATE(0,DAY(B3099))),IF(HOUR(C3099)&gt;9,HOUR(C3099),CONCATENATE(0,HOUR(C3099))),IF(MINUTE(C3099)&gt;9,MINUTE(C3099),CONCATENATE(0,MINUTE(C3099))),":",VLOOKUP(F3099,'Valid Values - Results'!$D$4:$F$12,3,FALSE)),"")</f>
        <v/>
      </c>
      <c r="H3099" s="41"/>
      <c r="I3099" s="41"/>
      <c r="J3099" s="41"/>
      <c r="K3099" s="41"/>
      <c r="L3099" s="41"/>
      <c r="M3099" s="92"/>
      <c r="N3099" s="41"/>
      <c r="O3099" s="41"/>
      <c r="P3099" s="41"/>
      <c r="Q3099" s="41"/>
      <c r="R3099" s="41"/>
      <c r="S3099" s="41"/>
      <c r="T3099" s="41"/>
      <c r="U3099" s="47"/>
      <c r="V3099" s="49"/>
      <c r="W3099" s="41"/>
      <c r="X3099" s="41"/>
      <c r="Y3099" s="41"/>
      <c r="AA3099" s="37" t="str">
        <f>IF($I3099&lt;&gt;"",VLOOKUP($I3099,'Valid Values - Search'!$R$4:$T$4719,3,FALSE),"")</f>
        <v/>
      </c>
      <c r="AB3099" s="37" t="str">
        <f>IF($I3099&lt;&gt;"",VLOOKUP($I3099,'Valid Values - Search'!$R$4:$S$4719,2,FALSE),"")</f>
        <v/>
      </c>
      <c r="AC3099" s="38" t="str">
        <f t="shared" si="48"/>
        <v/>
      </c>
      <c r="AD3099" s="38"/>
    </row>
    <row r="3100" spans="1:30">
      <c r="A3100" s="46"/>
      <c r="B3100" s="47"/>
      <c r="C3100" s="49"/>
      <c r="D3100" s="41"/>
      <c r="E3100" s="41"/>
      <c r="F3100" s="41"/>
      <c r="G3100" s="50" t="str">
        <f>IF(A3100&lt;&gt;"",CONCATENATE(A3100,":",YEAR(B3100),IF(MONTH(B3100)&gt;9,MONTH(B3100),CONCATENATE(0,MONTH(B3100))),IF(DAY(B3100)&gt;9,DAY(B3100),CONCATENATE(0,DAY(B3100))),IF(HOUR(C3100)&gt;9,HOUR(C3100),CONCATENATE(0,HOUR(C3100))),IF(MINUTE(C3100)&gt;9,MINUTE(C3100),CONCATENATE(0,MINUTE(C3100))),":",VLOOKUP(F3100,'Valid Values - Results'!$D$4:$F$12,3,FALSE)),"")</f>
        <v/>
      </c>
      <c r="H3100" s="41"/>
      <c r="I3100" s="41"/>
      <c r="J3100" s="41"/>
      <c r="K3100" s="41"/>
      <c r="L3100" s="41"/>
      <c r="M3100" s="92"/>
      <c r="N3100" s="41"/>
      <c r="O3100" s="41"/>
      <c r="P3100" s="41"/>
      <c r="Q3100" s="41"/>
      <c r="R3100" s="41"/>
      <c r="S3100" s="41"/>
      <c r="T3100" s="41"/>
      <c r="U3100" s="47"/>
      <c r="V3100" s="49"/>
      <c r="W3100" s="41"/>
      <c r="X3100" s="41"/>
      <c r="Y3100" s="41"/>
      <c r="AA3100" s="37" t="str">
        <f>IF($I3100&lt;&gt;"",VLOOKUP($I3100,'Valid Values - Search'!$R$4:$T$4719,3,FALSE),"")</f>
        <v/>
      </c>
      <c r="AB3100" s="37" t="str">
        <f>IF($I3100&lt;&gt;"",VLOOKUP($I3100,'Valid Values - Search'!$R$4:$S$4719,2,FALSE),"")</f>
        <v/>
      </c>
      <c r="AC3100" s="38" t="str">
        <f t="shared" si="48"/>
        <v/>
      </c>
      <c r="AD3100" s="38"/>
    </row>
    <row r="3101" spans="1:30">
      <c r="A3101" s="46"/>
      <c r="B3101" s="47"/>
      <c r="C3101" s="49"/>
      <c r="D3101" s="41"/>
      <c r="E3101" s="41"/>
      <c r="F3101" s="41"/>
      <c r="G3101" s="50" t="str">
        <f>IF(A3101&lt;&gt;"",CONCATENATE(A3101,":",YEAR(B3101),IF(MONTH(B3101)&gt;9,MONTH(B3101),CONCATENATE(0,MONTH(B3101))),IF(DAY(B3101)&gt;9,DAY(B3101),CONCATENATE(0,DAY(B3101))),IF(HOUR(C3101)&gt;9,HOUR(C3101),CONCATENATE(0,HOUR(C3101))),IF(MINUTE(C3101)&gt;9,MINUTE(C3101),CONCATENATE(0,MINUTE(C3101))),":",VLOOKUP(F3101,'Valid Values - Results'!$D$4:$F$12,3,FALSE)),"")</f>
        <v/>
      </c>
      <c r="H3101" s="41"/>
      <c r="I3101" s="41"/>
      <c r="J3101" s="41"/>
      <c r="K3101" s="41"/>
      <c r="L3101" s="41"/>
      <c r="M3101" s="92"/>
      <c r="N3101" s="41"/>
      <c r="O3101" s="41"/>
      <c r="P3101" s="41"/>
      <c r="Q3101" s="41"/>
      <c r="R3101" s="41"/>
      <c r="S3101" s="41"/>
      <c r="T3101" s="41"/>
      <c r="U3101" s="47"/>
      <c r="V3101" s="49"/>
      <c r="W3101" s="41"/>
      <c r="X3101" s="41"/>
      <c r="Y3101" s="41"/>
      <c r="AA3101" s="37" t="str">
        <f>IF($I3101&lt;&gt;"",VLOOKUP($I3101,'Valid Values - Search'!$R$4:$T$4719,3,FALSE),"")</f>
        <v/>
      </c>
      <c r="AB3101" s="37" t="str">
        <f>IF($I3101&lt;&gt;"",VLOOKUP($I3101,'Valid Values - Search'!$R$4:$S$4719,2,FALSE),"")</f>
        <v/>
      </c>
      <c r="AC3101" s="38" t="str">
        <f t="shared" si="48"/>
        <v/>
      </c>
      <c r="AD3101" s="38"/>
    </row>
    <row r="3102" spans="1:30">
      <c r="A3102" s="46"/>
      <c r="B3102" s="47"/>
      <c r="C3102" s="49"/>
      <c r="D3102" s="41"/>
      <c r="E3102" s="41"/>
      <c r="F3102" s="41"/>
      <c r="G3102" s="50" t="str">
        <f>IF(A3102&lt;&gt;"",CONCATENATE(A3102,":",YEAR(B3102),IF(MONTH(B3102)&gt;9,MONTH(B3102),CONCATENATE(0,MONTH(B3102))),IF(DAY(B3102)&gt;9,DAY(B3102),CONCATENATE(0,DAY(B3102))),IF(HOUR(C3102)&gt;9,HOUR(C3102),CONCATENATE(0,HOUR(C3102))),IF(MINUTE(C3102)&gt;9,MINUTE(C3102),CONCATENATE(0,MINUTE(C3102))),":",VLOOKUP(F3102,'Valid Values - Results'!$D$4:$F$12,3,FALSE)),"")</f>
        <v/>
      </c>
      <c r="H3102" s="41"/>
      <c r="I3102" s="41"/>
      <c r="J3102" s="41"/>
      <c r="K3102" s="41"/>
      <c r="L3102" s="41"/>
      <c r="M3102" s="92"/>
      <c r="N3102" s="41"/>
      <c r="O3102" s="41"/>
      <c r="P3102" s="41"/>
      <c r="Q3102" s="41"/>
      <c r="R3102" s="41"/>
      <c r="S3102" s="41"/>
      <c r="T3102" s="41"/>
      <c r="U3102" s="47"/>
      <c r="V3102" s="49"/>
      <c r="W3102" s="41"/>
      <c r="X3102" s="41"/>
      <c r="Y3102" s="41"/>
      <c r="AA3102" s="37" t="str">
        <f>IF($I3102&lt;&gt;"",VLOOKUP($I3102,'Valid Values - Search'!$R$4:$T$4719,3,FALSE),"")</f>
        <v/>
      </c>
      <c r="AB3102" s="37" t="str">
        <f>IF($I3102&lt;&gt;"",VLOOKUP($I3102,'Valid Values - Search'!$R$4:$S$4719,2,FALSE),"")</f>
        <v/>
      </c>
      <c r="AC3102" s="38" t="str">
        <f t="shared" si="48"/>
        <v/>
      </c>
      <c r="AD3102" s="38"/>
    </row>
    <row r="3103" spans="1:30">
      <c r="A3103" s="46"/>
      <c r="B3103" s="47"/>
      <c r="C3103" s="49"/>
      <c r="D3103" s="41"/>
      <c r="E3103" s="41"/>
      <c r="F3103" s="41"/>
      <c r="G3103" s="50" t="str">
        <f>IF(A3103&lt;&gt;"",CONCATENATE(A3103,":",YEAR(B3103),IF(MONTH(B3103)&gt;9,MONTH(B3103),CONCATENATE(0,MONTH(B3103))),IF(DAY(B3103)&gt;9,DAY(B3103),CONCATENATE(0,DAY(B3103))),IF(HOUR(C3103)&gt;9,HOUR(C3103),CONCATENATE(0,HOUR(C3103))),IF(MINUTE(C3103)&gt;9,MINUTE(C3103),CONCATENATE(0,MINUTE(C3103))),":",VLOOKUP(F3103,'Valid Values - Results'!$D$4:$F$12,3,FALSE)),"")</f>
        <v/>
      </c>
      <c r="H3103" s="41"/>
      <c r="I3103" s="41"/>
      <c r="J3103" s="41"/>
      <c r="K3103" s="41"/>
      <c r="L3103" s="41"/>
      <c r="M3103" s="92"/>
      <c r="N3103" s="41"/>
      <c r="O3103" s="41"/>
      <c r="P3103" s="41"/>
      <c r="Q3103" s="41"/>
      <c r="R3103" s="41"/>
      <c r="S3103" s="41"/>
      <c r="T3103" s="41"/>
      <c r="U3103" s="47"/>
      <c r="V3103" s="49"/>
      <c r="W3103" s="41"/>
      <c r="X3103" s="41"/>
      <c r="Y3103" s="41"/>
      <c r="AA3103" s="37" t="str">
        <f>IF($I3103&lt;&gt;"",VLOOKUP($I3103,'Valid Values - Search'!$R$4:$T$4719,3,FALSE),"")</f>
        <v/>
      </c>
      <c r="AB3103" s="37" t="str">
        <f>IF($I3103&lt;&gt;"",VLOOKUP($I3103,'Valid Values - Search'!$R$4:$S$4719,2,FALSE),"")</f>
        <v/>
      </c>
      <c r="AC3103" s="38" t="str">
        <f t="shared" si="48"/>
        <v/>
      </c>
      <c r="AD3103" s="38"/>
    </row>
    <row r="3104" spans="1:30">
      <c r="A3104" s="46"/>
      <c r="B3104" s="47"/>
      <c r="C3104" s="49"/>
      <c r="D3104" s="41"/>
      <c r="E3104" s="41"/>
      <c r="F3104" s="41"/>
      <c r="G3104" s="50" t="str">
        <f>IF(A3104&lt;&gt;"",CONCATENATE(A3104,":",YEAR(B3104),IF(MONTH(B3104)&gt;9,MONTH(B3104),CONCATENATE(0,MONTH(B3104))),IF(DAY(B3104)&gt;9,DAY(B3104),CONCATENATE(0,DAY(B3104))),IF(HOUR(C3104)&gt;9,HOUR(C3104),CONCATENATE(0,HOUR(C3104))),IF(MINUTE(C3104)&gt;9,MINUTE(C3104),CONCATENATE(0,MINUTE(C3104))),":",VLOOKUP(F3104,'Valid Values - Results'!$D$4:$F$12,3,FALSE)),"")</f>
        <v/>
      </c>
      <c r="H3104" s="41"/>
      <c r="I3104" s="41"/>
      <c r="J3104" s="41"/>
      <c r="K3104" s="41"/>
      <c r="L3104" s="41"/>
      <c r="M3104" s="92"/>
      <c r="N3104" s="41"/>
      <c r="O3104" s="41"/>
      <c r="P3104" s="41"/>
      <c r="Q3104" s="41"/>
      <c r="R3104" s="41"/>
      <c r="S3104" s="41"/>
      <c r="T3104" s="41"/>
      <c r="U3104" s="47"/>
      <c r="V3104" s="49"/>
      <c r="W3104" s="41"/>
      <c r="X3104" s="41"/>
      <c r="Y3104" s="41"/>
      <c r="AA3104" s="37" t="str">
        <f>IF($I3104&lt;&gt;"",VLOOKUP($I3104,'Valid Values - Search'!$R$4:$T$4719,3,FALSE),"")</f>
        <v/>
      </c>
      <c r="AB3104" s="37" t="str">
        <f>IF($I3104&lt;&gt;"",VLOOKUP($I3104,'Valid Values - Search'!$R$4:$S$4719,2,FALSE),"")</f>
        <v/>
      </c>
      <c r="AC3104" s="38" t="str">
        <f t="shared" si="48"/>
        <v/>
      </c>
      <c r="AD3104" s="38"/>
    </row>
    <row r="3105" spans="1:30">
      <c r="A3105" s="46"/>
      <c r="B3105" s="47"/>
      <c r="C3105" s="49"/>
      <c r="D3105" s="41"/>
      <c r="E3105" s="41"/>
      <c r="F3105" s="41"/>
      <c r="G3105" s="50" t="str">
        <f>IF(A3105&lt;&gt;"",CONCATENATE(A3105,":",YEAR(B3105),IF(MONTH(B3105)&gt;9,MONTH(B3105),CONCATENATE(0,MONTH(B3105))),IF(DAY(B3105)&gt;9,DAY(B3105),CONCATENATE(0,DAY(B3105))),IF(HOUR(C3105)&gt;9,HOUR(C3105),CONCATENATE(0,HOUR(C3105))),IF(MINUTE(C3105)&gt;9,MINUTE(C3105),CONCATENATE(0,MINUTE(C3105))),":",VLOOKUP(F3105,'Valid Values - Results'!$D$4:$F$12,3,FALSE)),"")</f>
        <v/>
      </c>
      <c r="H3105" s="41"/>
      <c r="I3105" s="41"/>
      <c r="J3105" s="41"/>
      <c r="K3105" s="41"/>
      <c r="L3105" s="41"/>
      <c r="M3105" s="92"/>
      <c r="N3105" s="41"/>
      <c r="O3105" s="41"/>
      <c r="P3105" s="41"/>
      <c r="Q3105" s="41"/>
      <c r="R3105" s="41"/>
      <c r="S3105" s="41"/>
      <c r="T3105" s="41"/>
      <c r="U3105" s="47"/>
      <c r="V3105" s="49"/>
      <c r="W3105" s="41"/>
      <c r="X3105" s="41"/>
      <c r="Y3105" s="41"/>
      <c r="AA3105" s="37" t="str">
        <f>IF($I3105&lt;&gt;"",VLOOKUP($I3105,'Valid Values - Search'!$R$4:$T$4719,3,FALSE),"")</f>
        <v/>
      </c>
      <c r="AB3105" s="37" t="str">
        <f>IF($I3105&lt;&gt;"",VLOOKUP($I3105,'Valid Values - Search'!$R$4:$S$4719,2,FALSE),"")</f>
        <v/>
      </c>
      <c r="AC3105" s="38" t="str">
        <f t="shared" si="48"/>
        <v/>
      </c>
      <c r="AD3105" s="38"/>
    </row>
    <row r="3106" spans="1:30">
      <c r="A3106" s="46"/>
      <c r="B3106" s="47"/>
      <c r="C3106" s="49"/>
      <c r="D3106" s="41"/>
      <c r="E3106" s="41"/>
      <c r="F3106" s="41"/>
      <c r="G3106" s="50" t="str">
        <f>IF(A3106&lt;&gt;"",CONCATENATE(A3106,":",YEAR(B3106),IF(MONTH(B3106)&gt;9,MONTH(B3106),CONCATENATE(0,MONTH(B3106))),IF(DAY(B3106)&gt;9,DAY(B3106),CONCATENATE(0,DAY(B3106))),IF(HOUR(C3106)&gt;9,HOUR(C3106),CONCATENATE(0,HOUR(C3106))),IF(MINUTE(C3106)&gt;9,MINUTE(C3106),CONCATENATE(0,MINUTE(C3106))),":",VLOOKUP(F3106,'Valid Values - Results'!$D$4:$F$12,3,FALSE)),"")</f>
        <v/>
      </c>
      <c r="H3106" s="41"/>
      <c r="I3106" s="41"/>
      <c r="J3106" s="41"/>
      <c r="K3106" s="41"/>
      <c r="L3106" s="41"/>
      <c r="M3106" s="92"/>
      <c r="N3106" s="41"/>
      <c r="O3106" s="41"/>
      <c r="P3106" s="41"/>
      <c r="Q3106" s="41"/>
      <c r="R3106" s="41"/>
      <c r="S3106" s="41"/>
      <c r="T3106" s="41"/>
      <c r="U3106" s="47"/>
      <c r="V3106" s="49"/>
      <c r="W3106" s="41"/>
      <c r="X3106" s="41"/>
      <c r="Y3106" s="41"/>
      <c r="AA3106" s="37" t="str">
        <f>IF($I3106&lt;&gt;"",VLOOKUP($I3106,'Valid Values - Search'!$R$4:$T$4719,3,FALSE),"")</f>
        <v/>
      </c>
      <c r="AB3106" s="37" t="str">
        <f>IF($I3106&lt;&gt;"",VLOOKUP($I3106,'Valid Values - Search'!$R$4:$S$4719,2,FALSE),"")</f>
        <v/>
      </c>
      <c r="AC3106" s="38" t="str">
        <f t="shared" si="48"/>
        <v/>
      </c>
      <c r="AD3106" s="38"/>
    </row>
    <row r="3107" spans="1:30">
      <c r="A3107" s="46"/>
      <c r="B3107" s="47"/>
      <c r="C3107" s="49"/>
      <c r="D3107" s="41"/>
      <c r="E3107" s="41"/>
      <c r="F3107" s="41"/>
      <c r="G3107" s="50" t="str">
        <f>IF(A3107&lt;&gt;"",CONCATENATE(A3107,":",YEAR(B3107),IF(MONTH(B3107)&gt;9,MONTH(B3107),CONCATENATE(0,MONTH(B3107))),IF(DAY(B3107)&gt;9,DAY(B3107),CONCATENATE(0,DAY(B3107))),IF(HOUR(C3107)&gt;9,HOUR(C3107),CONCATENATE(0,HOUR(C3107))),IF(MINUTE(C3107)&gt;9,MINUTE(C3107),CONCATENATE(0,MINUTE(C3107))),":",VLOOKUP(F3107,'Valid Values - Results'!$D$4:$F$12,3,FALSE)),"")</f>
        <v/>
      </c>
      <c r="H3107" s="41"/>
      <c r="I3107" s="41"/>
      <c r="J3107" s="41"/>
      <c r="K3107" s="41"/>
      <c r="L3107" s="41"/>
      <c r="M3107" s="92"/>
      <c r="N3107" s="41"/>
      <c r="O3107" s="41"/>
      <c r="P3107" s="41"/>
      <c r="Q3107" s="41"/>
      <c r="R3107" s="41"/>
      <c r="S3107" s="41"/>
      <c r="T3107" s="41"/>
      <c r="U3107" s="47"/>
      <c r="V3107" s="49"/>
      <c r="W3107" s="41"/>
      <c r="X3107" s="41"/>
      <c r="Y3107" s="41"/>
      <c r="AA3107" s="37" t="str">
        <f>IF($I3107&lt;&gt;"",VLOOKUP($I3107,'Valid Values - Search'!$R$4:$T$4719,3,FALSE),"")</f>
        <v/>
      </c>
      <c r="AB3107" s="37" t="str">
        <f>IF($I3107&lt;&gt;"",VLOOKUP($I3107,'Valid Values - Search'!$R$4:$S$4719,2,FALSE),"")</f>
        <v/>
      </c>
      <c r="AC3107" s="38" t="str">
        <f t="shared" si="48"/>
        <v/>
      </c>
      <c r="AD3107" s="38"/>
    </row>
    <row r="3108" spans="1:30">
      <c r="A3108" s="46"/>
      <c r="B3108" s="47"/>
      <c r="C3108" s="49"/>
      <c r="D3108" s="41"/>
      <c r="E3108" s="41"/>
      <c r="F3108" s="41"/>
      <c r="G3108" s="50" t="str">
        <f>IF(A3108&lt;&gt;"",CONCATENATE(A3108,":",YEAR(B3108),IF(MONTH(B3108)&gt;9,MONTH(B3108),CONCATENATE(0,MONTH(B3108))),IF(DAY(B3108)&gt;9,DAY(B3108),CONCATENATE(0,DAY(B3108))),IF(HOUR(C3108)&gt;9,HOUR(C3108),CONCATENATE(0,HOUR(C3108))),IF(MINUTE(C3108)&gt;9,MINUTE(C3108),CONCATENATE(0,MINUTE(C3108))),":",VLOOKUP(F3108,'Valid Values - Results'!$D$4:$F$12,3,FALSE)),"")</f>
        <v/>
      </c>
      <c r="H3108" s="41"/>
      <c r="I3108" s="41"/>
      <c r="J3108" s="41"/>
      <c r="K3108" s="41"/>
      <c r="L3108" s="41"/>
      <c r="M3108" s="92"/>
      <c r="N3108" s="41"/>
      <c r="O3108" s="41"/>
      <c r="P3108" s="41"/>
      <c r="Q3108" s="41"/>
      <c r="R3108" s="41"/>
      <c r="S3108" s="41"/>
      <c r="T3108" s="41"/>
      <c r="U3108" s="47"/>
      <c r="V3108" s="49"/>
      <c r="W3108" s="41"/>
      <c r="X3108" s="41"/>
      <c r="Y3108" s="41"/>
      <c r="AA3108" s="37" t="str">
        <f>IF($I3108&lt;&gt;"",VLOOKUP($I3108,'Valid Values - Search'!$R$4:$T$4719,3,FALSE),"")</f>
        <v/>
      </c>
      <c r="AB3108" s="37" t="str">
        <f>IF($I3108&lt;&gt;"",VLOOKUP($I3108,'Valid Values - Search'!$R$4:$S$4719,2,FALSE),"")</f>
        <v/>
      </c>
      <c r="AC3108" s="38" t="str">
        <f t="shared" si="48"/>
        <v/>
      </c>
      <c r="AD3108" s="38"/>
    </row>
    <row r="3109" spans="1:30">
      <c r="A3109" s="46"/>
      <c r="B3109" s="47"/>
      <c r="C3109" s="49"/>
      <c r="D3109" s="41"/>
      <c r="E3109" s="41"/>
      <c r="F3109" s="41"/>
      <c r="G3109" s="50" t="str">
        <f>IF(A3109&lt;&gt;"",CONCATENATE(A3109,":",YEAR(B3109),IF(MONTH(B3109)&gt;9,MONTH(B3109),CONCATENATE(0,MONTH(B3109))),IF(DAY(B3109)&gt;9,DAY(B3109),CONCATENATE(0,DAY(B3109))),IF(HOUR(C3109)&gt;9,HOUR(C3109),CONCATENATE(0,HOUR(C3109))),IF(MINUTE(C3109)&gt;9,MINUTE(C3109),CONCATENATE(0,MINUTE(C3109))),":",VLOOKUP(F3109,'Valid Values - Results'!$D$4:$F$12,3,FALSE)),"")</f>
        <v/>
      </c>
      <c r="H3109" s="41"/>
      <c r="I3109" s="41"/>
      <c r="J3109" s="41"/>
      <c r="K3109" s="41"/>
      <c r="L3109" s="41"/>
      <c r="M3109" s="92"/>
      <c r="N3109" s="41"/>
      <c r="O3109" s="41"/>
      <c r="P3109" s="41"/>
      <c r="Q3109" s="41"/>
      <c r="R3109" s="41"/>
      <c r="S3109" s="41"/>
      <c r="T3109" s="41"/>
      <c r="U3109" s="47"/>
      <c r="V3109" s="49"/>
      <c r="W3109" s="41"/>
      <c r="X3109" s="41"/>
      <c r="Y3109" s="41"/>
      <c r="AA3109" s="37" t="str">
        <f>IF($I3109&lt;&gt;"",VLOOKUP($I3109,'Valid Values - Search'!$R$4:$T$4719,3,FALSE),"")</f>
        <v/>
      </c>
      <c r="AB3109" s="37" t="str">
        <f>IF($I3109&lt;&gt;"",VLOOKUP($I3109,'Valid Values - Search'!$R$4:$S$4719,2,FALSE),"")</f>
        <v/>
      </c>
      <c r="AC3109" s="38" t="str">
        <f t="shared" si="48"/>
        <v/>
      </c>
      <c r="AD3109" s="38"/>
    </row>
    <row r="3110" spans="1:30">
      <c r="A3110" s="46"/>
      <c r="B3110" s="47"/>
      <c r="C3110" s="49"/>
      <c r="D3110" s="41"/>
      <c r="E3110" s="41"/>
      <c r="F3110" s="41"/>
      <c r="G3110" s="50" t="str">
        <f>IF(A3110&lt;&gt;"",CONCATENATE(A3110,":",YEAR(B3110),IF(MONTH(B3110)&gt;9,MONTH(B3110),CONCATENATE(0,MONTH(B3110))),IF(DAY(B3110)&gt;9,DAY(B3110),CONCATENATE(0,DAY(B3110))),IF(HOUR(C3110)&gt;9,HOUR(C3110),CONCATENATE(0,HOUR(C3110))),IF(MINUTE(C3110)&gt;9,MINUTE(C3110),CONCATENATE(0,MINUTE(C3110))),":",VLOOKUP(F3110,'Valid Values - Results'!$D$4:$F$12,3,FALSE)),"")</f>
        <v/>
      </c>
      <c r="H3110" s="41"/>
      <c r="I3110" s="41"/>
      <c r="J3110" s="41"/>
      <c r="K3110" s="41"/>
      <c r="L3110" s="41"/>
      <c r="M3110" s="92"/>
      <c r="N3110" s="41"/>
      <c r="O3110" s="41"/>
      <c r="P3110" s="41"/>
      <c r="Q3110" s="41"/>
      <c r="R3110" s="41"/>
      <c r="S3110" s="41"/>
      <c r="T3110" s="41"/>
      <c r="U3110" s="47"/>
      <c r="V3110" s="49"/>
      <c r="W3110" s="41"/>
      <c r="X3110" s="41"/>
      <c r="Y3110" s="41"/>
      <c r="AA3110" s="37" t="str">
        <f>IF($I3110&lt;&gt;"",VLOOKUP($I3110,'Valid Values - Search'!$R$4:$T$4719,3,FALSE),"")</f>
        <v/>
      </c>
      <c r="AB3110" s="37" t="str">
        <f>IF($I3110&lt;&gt;"",VLOOKUP($I3110,'Valid Values - Search'!$R$4:$S$4719,2,FALSE),"")</f>
        <v/>
      </c>
      <c r="AC3110" s="38" t="str">
        <f t="shared" si="48"/>
        <v/>
      </c>
      <c r="AD3110" s="38"/>
    </row>
    <row r="3111" spans="1:30">
      <c r="A3111" s="46"/>
      <c r="B3111" s="47"/>
      <c r="C3111" s="49"/>
      <c r="D3111" s="41"/>
      <c r="E3111" s="41"/>
      <c r="F3111" s="41"/>
      <c r="G3111" s="50" t="str">
        <f>IF(A3111&lt;&gt;"",CONCATENATE(A3111,":",YEAR(B3111),IF(MONTH(B3111)&gt;9,MONTH(B3111),CONCATENATE(0,MONTH(B3111))),IF(DAY(B3111)&gt;9,DAY(B3111),CONCATENATE(0,DAY(B3111))),IF(HOUR(C3111)&gt;9,HOUR(C3111),CONCATENATE(0,HOUR(C3111))),IF(MINUTE(C3111)&gt;9,MINUTE(C3111),CONCATENATE(0,MINUTE(C3111))),":",VLOOKUP(F3111,'Valid Values - Results'!$D$4:$F$12,3,FALSE)),"")</f>
        <v/>
      </c>
      <c r="H3111" s="41"/>
      <c r="I3111" s="41"/>
      <c r="J3111" s="41"/>
      <c r="K3111" s="41"/>
      <c r="L3111" s="41"/>
      <c r="M3111" s="92"/>
      <c r="N3111" s="41"/>
      <c r="O3111" s="41"/>
      <c r="P3111" s="41"/>
      <c r="Q3111" s="41"/>
      <c r="R3111" s="41"/>
      <c r="S3111" s="41"/>
      <c r="T3111" s="41"/>
      <c r="U3111" s="47"/>
      <c r="V3111" s="49"/>
      <c r="W3111" s="41"/>
      <c r="X3111" s="41"/>
      <c r="Y3111" s="41"/>
      <c r="AA3111" s="37" t="str">
        <f>IF($I3111&lt;&gt;"",VLOOKUP($I3111,'Valid Values - Search'!$R$4:$T$4719,3,FALSE),"")</f>
        <v/>
      </c>
      <c r="AB3111" s="37" t="str">
        <f>IF($I3111&lt;&gt;"",VLOOKUP($I3111,'Valid Values - Search'!$R$4:$S$4719,2,FALSE),"")</f>
        <v/>
      </c>
      <c r="AC3111" s="38" t="str">
        <f t="shared" si="48"/>
        <v/>
      </c>
      <c r="AD3111" s="38"/>
    </row>
    <row r="3112" spans="1:30">
      <c r="A3112" s="46"/>
      <c r="B3112" s="47"/>
      <c r="C3112" s="49"/>
      <c r="D3112" s="41"/>
      <c r="E3112" s="41"/>
      <c r="F3112" s="41"/>
      <c r="G3112" s="50" t="str">
        <f>IF(A3112&lt;&gt;"",CONCATENATE(A3112,":",YEAR(B3112),IF(MONTH(B3112)&gt;9,MONTH(B3112),CONCATENATE(0,MONTH(B3112))),IF(DAY(B3112)&gt;9,DAY(B3112),CONCATENATE(0,DAY(B3112))),IF(HOUR(C3112)&gt;9,HOUR(C3112),CONCATENATE(0,HOUR(C3112))),IF(MINUTE(C3112)&gt;9,MINUTE(C3112),CONCATENATE(0,MINUTE(C3112))),":",VLOOKUP(F3112,'Valid Values - Results'!$D$4:$F$12,3,FALSE)),"")</f>
        <v/>
      </c>
      <c r="H3112" s="41"/>
      <c r="I3112" s="41"/>
      <c r="J3112" s="41"/>
      <c r="K3112" s="41"/>
      <c r="L3112" s="41"/>
      <c r="M3112" s="92"/>
      <c r="N3112" s="41"/>
      <c r="O3112" s="41"/>
      <c r="P3112" s="41"/>
      <c r="Q3112" s="41"/>
      <c r="R3112" s="41"/>
      <c r="S3112" s="41"/>
      <c r="T3112" s="41"/>
      <c r="U3112" s="47"/>
      <c r="V3112" s="49"/>
      <c r="W3112" s="41"/>
      <c r="X3112" s="41"/>
      <c r="Y3112" s="41"/>
      <c r="AA3112" s="37" t="str">
        <f>IF($I3112&lt;&gt;"",VLOOKUP($I3112,'Valid Values - Search'!$R$4:$T$4719,3,FALSE),"")</f>
        <v/>
      </c>
      <c r="AB3112" s="37" t="str">
        <f>IF($I3112&lt;&gt;"",VLOOKUP($I3112,'Valid Values - Search'!$R$4:$S$4719,2,FALSE),"")</f>
        <v/>
      </c>
      <c r="AC3112" s="38" t="str">
        <f t="shared" si="48"/>
        <v/>
      </c>
      <c r="AD3112" s="38"/>
    </row>
    <row r="3113" spans="1:30">
      <c r="A3113" s="46"/>
      <c r="B3113" s="47"/>
      <c r="C3113" s="49"/>
      <c r="D3113" s="41"/>
      <c r="E3113" s="41"/>
      <c r="F3113" s="41"/>
      <c r="G3113" s="50" t="str">
        <f>IF(A3113&lt;&gt;"",CONCATENATE(A3113,":",YEAR(B3113),IF(MONTH(B3113)&gt;9,MONTH(B3113),CONCATENATE(0,MONTH(B3113))),IF(DAY(B3113)&gt;9,DAY(B3113),CONCATENATE(0,DAY(B3113))),IF(HOUR(C3113)&gt;9,HOUR(C3113),CONCATENATE(0,HOUR(C3113))),IF(MINUTE(C3113)&gt;9,MINUTE(C3113),CONCATENATE(0,MINUTE(C3113))),":",VLOOKUP(F3113,'Valid Values - Results'!$D$4:$F$12,3,FALSE)),"")</f>
        <v/>
      </c>
      <c r="H3113" s="41"/>
      <c r="I3113" s="41"/>
      <c r="J3113" s="41"/>
      <c r="K3113" s="41"/>
      <c r="L3113" s="41"/>
      <c r="M3113" s="92"/>
      <c r="N3113" s="41"/>
      <c r="O3113" s="41"/>
      <c r="P3113" s="41"/>
      <c r="Q3113" s="41"/>
      <c r="R3113" s="41"/>
      <c r="S3113" s="41"/>
      <c r="T3113" s="41"/>
      <c r="U3113" s="47"/>
      <c r="V3113" s="49"/>
      <c r="W3113" s="41"/>
      <c r="X3113" s="41"/>
      <c r="Y3113" s="41"/>
      <c r="AA3113" s="37" t="str">
        <f>IF($I3113&lt;&gt;"",VLOOKUP($I3113,'Valid Values - Search'!$R$4:$T$4719,3,FALSE),"")</f>
        <v/>
      </c>
      <c r="AB3113" s="37" t="str">
        <f>IF($I3113&lt;&gt;"",VLOOKUP($I3113,'Valid Values - Search'!$R$4:$S$4719,2,FALSE),"")</f>
        <v/>
      </c>
      <c r="AC3113" s="38" t="str">
        <f t="shared" si="48"/>
        <v/>
      </c>
      <c r="AD3113" s="38"/>
    </row>
    <row r="3114" spans="1:30">
      <c r="A3114" s="46"/>
      <c r="B3114" s="47"/>
      <c r="C3114" s="49"/>
      <c r="D3114" s="41"/>
      <c r="E3114" s="41"/>
      <c r="F3114" s="41"/>
      <c r="G3114" s="50" t="str">
        <f>IF(A3114&lt;&gt;"",CONCATENATE(A3114,":",YEAR(B3114),IF(MONTH(B3114)&gt;9,MONTH(B3114),CONCATENATE(0,MONTH(B3114))),IF(DAY(B3114)&gt;9,DAY(B3114),CONCATENATE(0,DAY(B3114))),IF(HOUR(C3114)&gt;9,HOUR(C3114),CONCATENATE(0,HOUR(C3114))),IF(MINUTE(C3114)&gt;9,MINUTE(C3114),CONCATENATE(0,MINUTE(C3114))),":",VLOOKUP(F3114,'Valid Values - Results'!$D$4:$F$12,3,FALSE)),"")</f>
        <v/>
      </c>
      <c r="H3114" s="41"/>
      <c r="I3114" s="41"/>
      <c r="J3114" s="41"/>
      <c r="K3114" s="41"/>
      <c r="L3114" s="41"/>
      <c r="M3114" s="92"/>
      <c r="N3114" s="41"/>
      <c r="O3114" s="41"/>
      <c r="P3114" s="41"/>
      <c r="Q3114" s="41"/>
      <c r="R3114" s="41"/>
      <c r="S3114" s="41"/>
      <c r="T3114" s="41"/>
      <c r="U3114" s="47"/>
      <c r="V3114" s="49"/>
      <c r="W3114" s="41"/>
      <c r="X3114" s="41"/>
      <c r="Y3114" s="41"/>
      <c r="AA3114" s="37" t="str">
        <f>IF($I3114&lt;&gt;"",VLOOKUP($I3114,'Valid Values - Search'!$R$4:$T$4719,3,FALSE),"")</f>
        <v/>
      </c>
      <c r="AB3114" s="37" t="str">
        <f>IF($I3114&lt;&gt;"",VLOOKUP($I3114,'Valid Values - Search'!$R$4:$S$4719,2,FALSE),"")</f>
        <v/>
      </c>
      <c r="AC3114" s="38" t="str">
        <f t="shared" si="48"/>
        <v/>
      </c>
      <c r="AD3114" s="38"/>
    </row>
    <row r="3115" spans="1:30">
      <c r="A3115" s="46"/>
      <c r="B3115" s="47"/>
      <c r="C3115" s="49"/>
      <c r="D3115" s="41"/>
      <c r="E3115" s="41"/>
      <c r="F3115" s="41"/>
      <c r="G3115" s="50" t="str">
        <f>IF(A3115&lt;&gt;"",CONCATENATE(A3115,":",YEAR(B3115),IF(MONTH(B3115)&gt;9,MONTH(B3115),CONCATENATE(0,MONTH(B3115))),IF(DAY(B3115)&gt;9,DAY(B3115),CONCATENATE(0,DAY(B3115))),IF(HOUR(C3115)&gt;9,HOUR(C3115),CONCATENATE(0,HOUR(C3115))),IF(MINUTE(C3115)&gt;9,MINUTE(C3115),CONCATENATE(0,MINUTE(C3115))),":",VLOOKUP(F3115,'Valid Values - Results'!$D$4:$F$12,3,FALSE)),"")</f>
        <v/>
      </c>
      <c r="H3115" s="41"/>
      <c r="I3115" s="41"/>
      <c r="J3115" s="41"/>
      <c r="K3115" s="41"/>
      <c r="L3115" s="41"/>
      <c r="M3115" s="92"/>
      <c r="N3115" s="41"/>
      <c r="O3115" s="41"/>
      <c r="P3115" s="41"/>
      <c r="Q3115" s="41"/>
      <c r="R3115" s="41"/>
      <c r="S3115" s="41"/>
      <c r="T3115" s="41"/>
      <c r="U3115" s="47"/>
      <c r="V3115" s="49"/>
      <c r="W3115" s="41"/>
      <c r="X3115" s="41"/>
      <c r="Y3115" s="41"/>
      <c r="AA3115" s="37" t="str">
        <f>IF($I3115&lt;&gt;"",VLOOKUP($I3115,'Valid Values - Search'!$R$4:$T$4719,3,FALSE),"")</f>
        <v/>
      </c>
      <c r="AB3115" s="37" t="str">
        <f>IF($I3115&lt;&gt;"",VLOOKUP($I3115,'Valid Values - Search'!$R$4:$S$4719,2,FALSE),"")</f>
        <v/>
      </c>
      <c r="AC3115" s="38" t="str">
        <f t="shared" si="48"/>
        <v/>
      </c>
      <c r="AD3115" s="38"/>
    </row>
    <row r="3116" spans="1:30">
      <c r="A3116" s="46"/>
      <c r="B3116" s="47"/>
      <c r="C3116" s="49"/>
      <c r="D3116" s="41"/>
      <c r="E3116" s="41"/>
      <c r="F3116" s="41"/>
      <c r="G3116" s="50" t="str">
        <f>IF(A3116&lt;&gt;"",CONCATENATE(A3116,":",YEAR(B3116),IF(MONTH(B3116)&gt;9,MONTH(B3116),CONCATENATE(0,MONTH(B3116))),IF(DAY(B3116)&gt;9,DAY(B3116),CONCATENATE(0,DAY(B3116))),IF(HOUR(C3116)&gt;9,HOUR(C3116),CONCATENATE(0,HOUR(C3116))),IF(MINUTE(C3116)&gt;9,MINUTE(C3116),CONCATENATE(0,MINUTE(C3116))),":",VLOOKUP(F3116,'Valid Values - Results'!$D$4:$F$12,3,FALSE)),"")</f>
        <v/>
      </c>
      <c r="H3116" s="41"/>
      <c r="I3116" s="41"/>
      <c r="J3116" s="41"/>
      <c r="K3116" s="41"/>
      <c r="L3116" s="41"/>
      <c r="M3116" s="92"/>
      <c r="N3116" s="41"/>
      <c r="O3116" s="41"/>
      <c r="P3116" s="41"/>
      <c r="Q3116" s="41"/>
      <c r="R3116" s="41"/>
      <c r="S3116" s="41"/>
      <c r="T3116" s="41"/>
      <c r="U3116" s="47"/>
      <c r="V3116" s="49"/>
      <c r="W3116" s="41"/>
      <c r="X3116" s="41"/>
      <c r="Y3116" s="41"/>
      <c r="AA3116" s="37" t="str">
        <f>IF($I3116&lt;&gt;"",VLOOKUP($I3116,'Valid Values - Search'!$R$4:$T$4719,3,FALSE),"")</f>
        <v/>
      </c>
      <c r="AB3116" s="37" t="str">
        <f>IF($I3116&lt;&gt;"",VLOOKUP($I3116,'Valid Values - Search'!$R$4:$S$4719,2,FALSE),"")</f>
        <v/>
      </c>
      <c r="AC3116" s="38" t="str">
        <f t="shared" si="48"/>
        <v/>
      </c>
      <c r="AD3116" s="38"/>
    </row>
    <row r="3117" spans="1:30">
      <c r="A3117" s="46"/>
      <c r="B3117" s="47"/>
      <c r="C3117" s="49"/>
      <c r="D3117" s="41"/>
      <c r="E3117" s="41"/>
      <c r="F3117" s="41"/>
      <c r="G3117" s="50" t="str">
        <f>IF(A3117&lt;&gt;"",CONCATENATE(A3117,":",YEAR(B3117),IF(MONTH(B3117)&gt;9,MONTH(B3117),CONCATENATE(0,MONTH(B3117))),IF(DAY(B3117)&gt;9,DAY(B3117),CONCATENATE(0,DAY(B3117))),IF(HOUR(C3117)&gt;9,HOUR(C3117),CONCATENATE(0,HOUR(C3117))),IF(MINUTE(C3117)&gt;9,MINUTE(C3117),CONCATENATE(0,MINUTE(C3117))),":",VLOOKUP(F3117,'Valid Values - Results'!$D$4:$F$12,3,FALSE)),"")</f>
        <v/>
      </c>
      <c r="H3117" s="41"/>
      <c r="I3117" s="41"/>
      <c r="J3117" s="41"/>
      <c r="K3117" s="41"/>
      <c r="L3117" s="41"/>
      <c r="M3117" s="92"/>
      <c r="N3117" s="41"/>
      <c r="O3117" s="41"/>
      <c r="P3117" s="41"/>
      <c r="Q3117" s="41"/>
      <c r="R3117" s="41"/>
      <c r="S3117" s="41"/>
      <c r="T3117" s="41"/>
      <c r="U3117" s="47"/>
      <c r="V3117" s="49"/>
      <c r="W3117" s="41"/>
      <c r="X3117" s="41"/>
      <c r="Y3117" s="41"/>
      <c r="AA3117" s="37" t="str">
        <f>IF($I3117&lt;&gt;"",VLOOKUP($I3117,'Valid Values - Search'!$R$4:$T$4719,3,FALSE),"")</f>
        <v/>
      </c>
      <c r="AB3117" s="37" t="str">
        <f>IF($I3117&lt;&gt;"",VLOOKUP($I3117,'Valid Values - Search'!$R$4:$S$4719,2,FALSE),"")</f>
        <v/>
      </c>
      <c r="AC3117" s="38" t="str">
        <f t="shared" si="48"/>
        <v/>
      </c>
      <c r="AD3117" s="38"/>
    </row>
    <row r="3118" spans="1:30">
      <c r="A3118" s="46"/>
      <c r="B3118" s="47"/>
      <c r="C3118" s="49"/>
      <c r="D3118" s="41"/>
      <c r="E3118" s="41"/>
      <c r="F3118" s="41"/>
      <c r="G3118" s="50" t="str">
        <f>IF(A3118&lt;&gt;"",CONCATENATE(A3118,":",YEAR(B3118),IF(MONTH(B3118)&gt;9,MONTH(B3118),CONCATENATE(0,MONTH(B3118))),IF(DAY(B3118)&gt;9,DAY(B3118),CONCATENATE(0,DAY(B3118))),IF(HOUR(C3118)&gt;9,HOUR(C3118),CONCATENATE(0,HOUR(C3118))),IF(MINUTE(C3118)&gt;9,MINUTE(C3118),CONCATENATE(0,MINUTE(C3118))),":",VLOOKUP(F3118,'Valid Values - Results'!$D$4:$F$12,3,FALSE)),"")</f>
        <v/>
      </c>
      <c r="H3118" s="41"/>
      <c r="I3118" s="41"/>
      <c r="J3118" s="41"/>
      <c r="K3118" s="41"/>
      <c r="L3118" s="41"/>
      <c r="M3118" s="92"/>
      <c r="N3118" s="41"/>
      <c r="O3118" s="41"/>
      <c r="P3118" s="41"/>
      <c r="Q3118" s="41"/>
      <c r="R3118" s="41"/>
      <c r="S3118" s="41"/>
      <c r="T3118" s="41"/>
      <c r="U3118" s="47"/>
      <c r="V3118" s="49"/>
      <c r="W3118" s="41"/>
      <c r="X3118" s="41"/>
      <c r="Y3118" s="41"/>
      <c r="AA3118" s="37" t="str">
        <f>IF($I3118&lt;&gt;"",VLOOKUP($I3118,'Valid Values - Search'!$R$4:$T$4719,3,FALSE),"")</f>
        <v/>
      </c>
      <c r="AB3118" s="37" t="str">
        <f>IF($I3118&lt;&gt;"",VLOOKUP($I3118,'Valid Values - Search'!$R$4:$S$4719,2,FALSE),"")</f>
        <v/>
      </c>
      <c r="AC3118" s="38" t="str">
        <f t="shared" si="48"/>
        <v/>
      </c>
      <c r="AD3118" s="38"/>
    </row>
    <row r="3119" spans="1:30">
      <c r="A3119" s="46"/>
      <c r="B3119" s="47"/>
      <c r="C3119" s="49"/>
      <c r="D3119" s="41"/>
      <c r="E3119" s="41"/>
      <c r="F3119" s="41"/>
      <c r="G3119" s="50" t="str">
        <f>IF(A3119&lt;&gt;"",CONCATENATE(A3119,":",YEAR(B3119),IF(MONTH(B3119)&gt;9,MONTH(B3119),CONCATENATE(0,MONTH(B3119))),IF(DAY(B3119)&gt;9,DAY(B3119),CONCATENATE(0,DAY(B3119))),IF(HOUR(C3119)&gt;9,HOUR(C3119),CONCATENATE(0,HOUR(C3119))),IF(MINUTE(C3119)&gt;9,MINUTE(C3119),CONCATENATE(0,MINUTE(C3119))),":",VLOOKUP(F3119,'Valid Values - Results'!$D$4:$F$12,3,FALSE)),"")</f>
        <v/>
      </c>
      <c r="H3119" s="41"/>
      <c r="I3119" s="41"/>
      <c r="J3119" s="41"/>
      <c r="K3119" s="41"/>
      <c r="L3119" s="41"/>
      <c r="M3119" s="92"/>
      <c r="N3119" s="41"/>
      <c r="O3119" s="41"/>
      <c r="P3119" s="41"/>
      <c r="Q3119" s="41"/>
      <c r="R3119" s="41"/>
      <c r="S3119" s="41"/>
      <c r="T3119" s="41"/>
      <c r="U3119" s="47"/>
      <c r="V3119" s="49"/>
      <c r="W3119" s="41"/>
      <c r="X3119" s="41"/>
      <c r="Y3119" s="41"/>
      <c r="AA3119" s="37" t="str">
        <f>IF($I3119&lt;&gt;"",VLOOKUP($I3119,'Valid Values - Search'!$R$4:$T$4719,3,FALSE),"")</f>
        <v/>
      </c>
      <c r="AB3119" s="37" t="str">
        <f>IF($I3119&lt;&gt;"",VLOOKUP($I3119,'Valid Values - Search'!$R$4:$S$4719,2,FALSE),"")</f>
        <v/>
      </c>
      <c r="AC3119" s="38" t="str">
        <f t="shared" si="48"/>
        <v/>
      </c>
      <c r="AD3119" s="38"/>
    </row>
    <row r="3120" spans="1:30">
      <c r="A3120" s="46"/>
      <c r="B3120" s="47"/>
      <c r="C3120" s="49"/>
      <c r="D3120" s="41"/>
      <c r="E3120" s="41"/>
      <c r="F3120" s="41"/>
      <c r="G3120" s="50" t="str">
        <f>IF(A3120&lt;&gt;"",CONCATENATE(A3120,":",YEAR(B3120),IF(MONTH(B3120)&gt;9,MONTH(B3120),CONCATENATE(0,MONTH(B3120))),IF(DAY(B3120)&gt;9,DAY(B3120),CONCATENATE(0,DAY(B3120))),IF(HOUR(C3120)&gt;9,HOUR(C3120),CONCATENATE(0,HOUR(C3120))),IF(MINUTE(C3120)&gt;9,MINUTE(C3120),CONCATENATE(0,MINUTE(C3120))),":",VLOOKUP(F3120,'Valid Values - Results'!$D$4:$F$12,3,FALSE)),"")</f>
        <v/>
      </c>
      <c r="H3120" s="41"/>
      <c r="I3120" s="41"/>
      <c r="J3120" s="41"/>
      <c r="K3120" s="41"/>
      <c r="L3120" s="41"/>
      <c r="M3120" s="92"/>
      <c r="N3120" s="41"/>
      <c r="O3120" s="41"/>
      <c r="P3120" s="41"/>
      <c r="Q3120" s="41"/>
      <c r="R3120" s="41"/>
      <c r="S3120" s="41"/>
      <c r="T3120" s="41"/>
      <c r="U3120" s="47"/>
      <c r="V3120" s="49"/>
      <c r="W3120" s="41"/>
      <c r="X3120" s="41"/>
      <c r="Y3120" s="41"/>
      <c r="AA3120" s="37" t="str">
        <f>IF($I3120&lt;&gt;"",VLOOKUP($I3120,'Valid Values - Search'!$R$4:$T$4719,3,FALSE),"")</f>
        <v/>
      </c>
      <c r="AB3120" s="37" t="str">
        <f>IF($I3120&lt;&gt;"",VLOOKUP($I3120,'Valid Values - Search'!$R$4:$S$4719,2,FALSE),"")</f>
        <v/>
      </c>
      <c r="AC3120" s="38" t="str">
        <f t="shared" si="48"/>
        <v/>
      </c>
      <c r="AD3120" s="38"/>
    </row>
    <row r="3121" spans="1:30">
      <c r="A3121" s="46"/>
      <c r="B3121" s="47"/>
      <c r="C3121" s="49"/>
      <c r="D3121" s="41"/>
      <c r="E3121" s="41"/>
      <c r="F3121" s="41"/>
      <c r="G3121" s="50" t="str">
        <f>IF(A3121&lt;&gt;"",CONCATENATE(A3121,":",YEAR(B3121),IF(MONTH(B3121)&gt;9,MONTH(B3121),CONCATENATE(0,MONTH(B3121))),IF(DAY(B3121)&gt;9,DAY(B3121),CONCATENATE(0,DAY(B3121))),IF(HOUR(C3121)&gt;9,HOUR(C3121),CONCATENATE(0,HOUR(C3121))),IF(MINUTE(C3121)&gt;9,MINUTE(C3121),CONCATENATE(0,MINUTE(C3121))),":",VLOOKUP(F3121,'Valid Values - Results'!$D$4:$F$12,3,FALSE)),"")</f>
        <v/>
      </c>
      <c r="H3121" s="41"/>
      <c r="I3121" s="41"/>
      <c r="J3121" s="41"/>
      <c r="K3121" s="41"/>
      <c r="L3121" s="41"/>
      <c r="M3121" s="92"/>
      <c r="N3121" s="41"/>
      <c r="O3121" s="41"/>
      <c r="P3121" s="41"/>
      <c r="Q3121" s="41"/>
      <c r="R3121" s="41"/>
      <c r="S3121" s="41"/>
      <c r="T3121" s="41"/>
      <c r="U3121" s="47"/>
      <c r="V3121" s="49"/>
      <c r="W3121" s="41"/>
      <c r="X3121" s="41"/>
      <c r="Y3121" s="41"/>
      <c r="AA3121" s="37" t="str">
        <f>IF($I3121&lt;&gt;"",VLOOKUP($I3121,'Valid Values - Search'!$R$4:$T$4719,3,FALSE),"")</f>
        <v/>
      </c>
      <c r="AB3121" s="37" t="str">
        <f>IF($I3121&lt;&gt;"",VLOOKUP($I3121,'Valid Values - Search'!$R$4:$S$4719,2,FALSE),"")</f>
        <v/>
      </c>
      <c r="AC3121" s="38" t="str">
        <f t="shared" si="48"/>
        <v/>
      </c>
      <c r="AD3121" s="38"/>
    </row>
    <row r="3122" spans="1:30">
      <c r="A3122" s="46"/>
      <c r="B3122" s="47"/>
      <c r="C3122" s="49"/>
      <c r="D3122" s="41"/>
      <c r="E3122" s="41"/>
      <c r="F3122" s="41"/>
      <c r="G3122" s="50" t="str">
        <f>IF(A3122&lt;&gt;"",CONCATENATE(A3122,":",YEAR(B3122),IF(MONTH(B3122)&gt;9,MONTH(B3122),CONCATENATE(0,MONTH(B3122))),IF(DAY(B3122)&gt;9,DAY(B3122),CONCATENATE(0,DAY(B3122))),IF(HOUR(C3122)&gt;9,HOUR(C3122),CONCATENATE(0,HOUR(C3122))),IF(MINUTE(C3122)&gt;9,MINUTE(C3122),CONCATENATE(0,MINUTE(C3122))),":",VLOOKUP(F3122,'Valid Values - Results'!$D$4:$F$12,3,FALSE)),"")</f>
        <v/>
      </c>
      <c r="H3122" s="41"/>
      <c r="I3122" s="41"/>
      <c r="J3122" s="41"/>
      <c r="K3122" s="41"/>
      <c r="L3122" s="41"/>
      <c r="M3122" s="92"/>
      <c r="N3122" s="41"/>
      <c r="O3122" s="41"/>
      <c r="P3122" s="41"/>
      <c r="Q3122" s="41"/>
      <c r="R3122" s="41"/>
      <c r="S3122" s="41"/>
      <c r="T3122" s="41"/>
      <c r="U3122" s="47"/>
      <c r="V3122" s="49"/>
      <c r="W3122" s="41"/>
      <c r="X3122" s="41"/>
      <c r="Y3122" s="41"/>
      <c r="AA3122" s="37" t="str">
        <f>IF($I3122&lt;&gt;"",VLOOKUP($I3122,'Valid Values - Search'!$R$4:$T$4719,3,FALSE),"")</f>
        <v/>
      </c>
      <c r="AB3122" s="37" t="str">
        <f>IF($I3122&lt;&gt;"",VLOOKUP($I3122,'Valid Values - Search'!$R$4:$S$4719,2,FALSE),"")</f>
        <v/>
      </c>
      <c r="AC3122" s="38" t="str">
        <f t="shared" si="48"/>
        <v/>
      </c>
      <c r="AD3122" s="38"/>
    </row>
    <row r="3123" spans="1:30">
      <c r="A3123" s="46"/>
      <c r="B3123" s="47"/>
      <c r="C3123" s="49"/>
      <c r="D3123" s="41"/>
      <c r="E3123" s="41"/>
      <c r="F3123" s="41"/>
      <c r="G3123" s="50" t="str">
        <f>IF(A3123&lt;&gt;"",CONCATENATE(A3123,":",YEAR(B3123),IF(MONTH(B3123)&gt;9,MONTH(B3123),CONCATENATE(0,MONTH(B3123))),IF(DAY(B3123)&gt;9,DAY(B3123),CONCATENATE(0,DAY(B3123))),IF(HOUR(C3123)&gt;9,HOUR(C3123),CONCATENATE(0,HOUR(C3123))),IF(MINUTE(C3123)&gt;9,MINUTE(C3123),CONCATENATE(0,MINUTE(C3123))),":",VLOOKUP(F3123,'Valid Values - Results'!$D$4:$F$12,3,FALSE)),"")</f>
        <v/>
      </c>
      <c r="H3123" s="41"/>
      <c r="I3123" s="41"/>
      <c r="J3123" s="41"/>
      <c r="K3123" s="41"/>
      <c r="L3123" s="41"/>
      <c r="M3123" s="92"/>
      <c r="N3123" s="41"/>
      <c r="O3123" s="41"/>
      <c r="P3123" s="41"/>
      <c r="Q3123" s="41"/>
      <c r="R3123" s="41"/>
      <c r="S3123" s="41"/>
      <c r="T3123" s="41"/>
      <c r="U3123" s="47"/>
      <c r="V3123" s="49"/>
      <c r="W3123" s="41"/>
      <c r="X3123" s="41"/>
      <c r="Y3123" s="41"/>
      <c r="AA3123" s="37" t="str">
        <f>IF($I3123&lt;&gt;"",VLOOKUP($I3123,'Valid Values - Search'!$R$4:$T$4719,3,FALSE),"")</f>
        <v/>
      </c>
      <c r="AB3123" s="37" t="str">
        <f>IF($I3123&lt;&gt;"",VLOOKUP($I3123,'Valid Values - Search'!$R$4:$S$4719,2,FALSE),"")</f>
        <v/>
      </c>
      <c r="AC3123" s="38" t="str">
        <f t="shared" si="48"/>
        <v/>
      </c>
      <c r="AD3123" s="38"/>
    </row>
    <row r="3124" spans="1:30">
      <c r="A3124" s="46"/>
      <c r="B3124" s="47"/>
      <c r="C3124" s="49"/>
      <c r="D3124" s="41"/>
      <c r="E3124" s="41"/>
      <c r="F3124" s="41"/>
      <c r="G3124" s="50" t="str">
        <f>IF(A3124&lt;&gt;"",CONCATENATE(A3124,":",YEAR(B3124),IF(MONTH(B3124)&gt;9,MONTH(B3124),CONCATENATE(0,MONTH(B3124))),IF(DAY(B3124)&gt;9,DAY(B3124),CONCATENATE(0,DAY(B3124))),IF(HOUR(C3124)&gt;9,HOUR(C3124),CONCATENATE(0,HOUR(C3124))),IF(MINUTE(C3124)&gt;9,MINUTE(C3124),CONCATENATE(0,MINUTE(C3124))),":",VLOOKUP(F3124,'Valid Values - Results'!$D$4:$F$12,3,FALSE)),"")</f>
        <v/>
      </c>
      <c r="H3124" s="41"/>
      <c r="I3124" s="41"/>
      <c r="J3124" s="41"/>
      <c r="K3124" s="41"/>
      <c r="L3124" s="41"/>
      <c r="M3124" s="92"/>
      <c r="N3124" s="41"/>
      <c r="O3124" s="41"/>
      <c r="P3124" s="41"/>
      <c r="Q3124" s="41"/>
      <c r="R3124" s="41"/>
      <c r="S3124" s="41"/>
      <c r="T3124" s="41"/>
      <c r="U3124" s="47"/>
      <c r="V3124" s="49"/>
      <c r="W3124" s="41"/>
      <c r="X3124" s="41"/>
      <c r="Y3124" s="41"/>
      <c r="AA3124" s="37" t="str">
        <f>IF($I3124&lt;&gt;"",VLOOKUP($I3124,'Valid Values - Search'!$R$4:$T$4719,3,FALSE),"")</f>
        <v/>
      </c>
      <c r="AB3124" s="37" t="str">
        <f>IF($I3124&lt;&gt;"",VLOOKUP($I3124,'Valid Values - Search'!$R$4:$S$4719,2,FALSE),"")</f>
        <v/>
      </c>
      <c r="AC3124" s="38" t="str">
        <f t="shared" si="48"/>
        <v/>
      </c>
      <c r="AD3124" s="38"/>
    </row>
    <row r="3125" spans="1:30">
      <c r="A3125" s="46"/>
      <c r="B3125" s="47"/>
      <c r="C3125" s="49"/>
      <c r="D3125" s="41"/>
      <c r="E3125" s="41"/>
      <c r="F3125" s="41"/>
      <c r="G3125" s="50" t="str">
        <f>IF(A3125&lt;&gt;"",CONCATENATE(A3125,":",YEAR(B3125),IF(MONTH(B3125)&gt;9,MONTH(B3125),CONCATENATE(0,MONTH(B3125))),IF(DAY(B3125)&gt;9,DAY(B3125),CONCATENATE(0,DAY(B3125))),IF(HOUR(C3125)&gt;9,HOUR(C3125),CONCATENATE(0,HOUR(C3125))),IF(MINUTE(C3125)&gt;9,MINUTE(C3125),CONCATENATE(0,MINUTE(C3125))),":",VLOOKUP(F3125,'Valid Values - Results'!$D$4:$F$12,3,FALSE)),"")</f>
        <v/>
      </c>
      <c r="H3125" s="41"/>
      <c r="I3125" s="41"/>
      <c r="J3125" s="41"/>
      <c r="K3125" s="41"/>
      <c r="L3125" s="41"/>
      <c r="M3125" s="92"/>
      <c r="N3125" s="41"/>
      <c r="O3125" s="41"/>
      <c r="P3125" s="41"/>
      <c r="Q3125" s="41"/>
      <c r="R3125" s="41"/>
      <c r="S3125" s="41"/>
      <c r="T3125" s="41"/>
      <c r="U3125" s="47"/>
      <c r="V3125" s="49"/>
      <c r="W3125" s="41"/>
      <c r="X3125" s="41"/>
      <c r="Y3125" s="41"/>
      <c r="AA3125" s="37" t="str">
        <f>IF($I3125&lt;&gt;"",VLOOKUP($I3125,'Valid Values - Search'!$R$4:$T$4719,3,FALSE),"")</f>
        <v/>
      </c>
      <c r="AB3125" s="37" t="str">
        <f>IF($I3125&lt;&gt;"",VLOOKUP($I3125,'Valid Values - Search'!$R$4:$S$4719,2,FALSE),"")</f>
        <v/>
      </c>
      <c r="AC3125" s="38" t="str">
        <f t="shared" si="48"/>
        <v/>
      </c>
      <c r="AD3125" s="38"/>
    </row>
    <row r="3126" spans="1:30">
      <c r="A3126" s="46"/>
      <c r="B3126" s="47"/>
      <c r="C3126" s="49"/>
      <c r="D3126" s="41"/>
      <c r="E3126" s="41"/>
      <c r="F3126" s="41"/>
      <c r="G3126" s="50" t="str">
        <f>IF(A3126&lt;&gt;"",CONCATENATE(A3126,":",YEAR(B3126),IF(MONTH(B3126)&gt;9,MONTH(B3126),CONCATENATE(0,MONTH(B3126))),IF(DAY(B3126)&gt;9,DAY(B3126),CONCATENATE(0,DAY(B3126))),IF(HOUR(C3126)&gt;9,HOUR(C3126),CONCATENATE(0,HOUR(C3126))),IF(MINUTE(C3126)&gt;9,MINUTE(C3126),CONCATENATE(0,MINUTE(C3126))),":",VLOOKUP(F3126,'Valid Values - Results'!$D$4:$F$12,3,FALSE)),"")</f>
        <v/>
      </c>
      <c r="H3126" s="41"/>
      <c r="I3126" s="41"/>
      <c r="J3126" s="41"/>
      <c r="K3126" s="41"/>
      <c r="L3126" s="41"/>
      <c r="M3126" s="92"/>
      <c r="N3126" s="41"/>
      <c r="O3126" s="41"/>
      <c r="P3126" s="41"/>
      <c r="Q3126" s="41"/>
      <c r="R3126" s="41"/>
      <c r="S3126" s="41"/>
      <c r="T3126" s="41"/>
      <c r="U3126" s="47"/>
      <c r="V3126" s="49"/>
      <c r="W3126" s="41"/>
      <c r="X3126" s="41"/>
      <c r="Y3126" s="41"/>
      <c r="AA3126" s="37" t="str">
        <f>IF($I3126&lt;&gt;"",VLOOKUP($I3126,'Valid Values - Search'!$R$4:$T$4719,3,FALSE),"")</f>
        <v/>
      </c>
      <c r="AB3126" s="37" t="str">
        <f>IF($I3126&lt;&gt;"",VLOOKUP($I3126,'Valid Values - Search'!$R$4:$S$4719,2,FALSE),"")</f>
        <v/>
      </c>
      <c r="AC3126" s="38" t="str">
        <f t="shared" si="48"/>
        <v/>
      </c>
      <c r="AD3126" s="38"/>
    </row>
    <row r="3127" spans="1:30">
      <c r="A3127" s="46"/>
      <c r="B3127" s="47"/>
      <c r="C3127" s="49"/>
      <c r="D3127" s="41"/>
      <c r="E3127" s="41"/>
      <c r="F3127" s="41"/>
      <c r="G3127" s="50" t="str">
        <f>IF(A3127&lt;&gt;"",CONCATENATE(A3127,":",YEAR(B3127),IF(MONTH(B3127)&gt;9,MONTH(B3127),CONCATENATE(0,MONTH(B3127))),IF(DAY(B3127)&gt;9,DAY(B3127),CONCATENATE(0,DAY(B3127))),IF(HOUR(C3127)&gt;9,HOUR(C3127),CONCATENATE(0,HOUR(C3127))),IF(MINUTE(C3127)&gt;9,MINUTE(C3127),CONCATENATE(0,MINUTE(C3127))),":",VLOOKUP(F3127,'Valid Values - Results'!$D$4:$F$12,3,FALSE)),"")</f>
        <v/>
      </c>
      <c r="H3127" s="41"/>
      <c r="I3127" s="41"/>
      <c r="J3127" s="41"/>
      <c r="K3127" s="41"/>
      <c r="L3127" s="41"/>
      <c r="M3127" s="92"/>
      <c r="N3127" s="41"/>
      <c r="O3127" s="41"/>
      <c r="P3127" s="41"/>
      <c r="Q3127" s="41"/>
      <c r="R3127" s="41"/>
      <c r="S3127" s="41"/>
      <c r="T3127" s="41"/>
      <c r="U3127" s="47"/>
      <c r="V3127" s="49"/>
      <c r="W3127" s="41"/>
      <c r="X3127" s="41"/>
      <c r="Y3127" s="41"/>
      <c r="AA3127" s="37" t="str">
        <f>IF($I3127&lt;&gt;"",VLOOKUP($I3127,'Valid Values - Search'!$R$4:$T$4719,3,FALSE),"")</f>
        <v/>
      </c>
      <c r="AB3127" s="37" t="str">
        <f>IF($I3127&lt;&gt;"",VLOOKUP($I3127,'Valid Values - Search'!$R$4:$S$4719,2,FALSE),"")</f>
        <v/>
      </c>
      <c r="AC3127" s="38" t="str">
        <f t="shared" si="48"/>
        <v/>
      </c>
      <c r="AD3127" s="38"/>
    </row>
    <row r="3128" spans="1:30">
      <c r="A3128" s="46"/>
      <c r="B3128" s="47"/>
      <c r="C3128" s="49"/>
      <c r="D3128" s="41"/>
      <c r="E3128" s="41"/>
      <c r="F3128" s="41"/>
      <c r="G3128" s="50" t="str">
        <f>IF(A3128&lt;&gt;"",CONCATENATE(A3128,":",YEAR(B3128),IF(MONTH(B3128)&gt;9,MONTH(B3128),CONCATENATE(0,MONTH(B3128))),IF(DAY(B3128)&gt;9,DAY(B3128),CONCATENATE(0,DAY(B3128))),IF(HOUR(C3128)&gt;9,HOUR(C3128),CONCATENATE(0,HOUR(C3128))),IF(MINUTE(C3128)&gt;9,MINUTE(C3128),CONCATENATE(0,MINUTE(C3128))),":",VLOOKUP(F3128,'Valid Values - Results'!$D$4:$F$12,3,FALSE)),"")</f>
        <v/>
      </c>
      <c r="H3128" s="41"/>
      <c r="I3128" s="41"/>
      <c r="J3128" s="41"/>
      <c r="K3128" s="41"/>
      <c r="L3128" s="41"/>
      <c r="M3128" s="92"/>
      <c r="N3128" s="41"/>
      <c r="O3128" s="41"/>
      <c r="P3128" s="41"/>
      <c r="Q3128" s="41"/>
      <c r="R3128" s="41"/>
      <c r="S3128" s="41"/>
      <c r="T3128" s="41"/>
      <c r="U3128" s="47"/>
      <c r="V3128" s="49"/>
      <c r="W3128" s="41"/>
      <c r="X3128" s="41"/>
      <c r="Y3128" s="41"/>
      <c r="AA3128" s="37" t="str">
        <f>IF($I3128&lt;&gt;"",VLOOKUP($I3128,'Valid Values - Search'!$R$4:$T$4719,3,FALSE),"")</f>
        <v/>
      </c>
      <c r="AB3128" s="37" t="str">
        <f>IF($I3128&lt;&gt;"",VLOOKUP($I3128,'Valid Values - Search'!$R$4:$S$4719,2,FALSE),"")</f>
        <v/>
      </c>
      <c r="AC3128" s="38" t="str">
        <f t="shared" si="48"/>
        <v/>
      </c>
      <c r="AD3128" s="38"/>
    </row>
    <row r="3129" spans="1:30">
      <c r="A3129" s="46"/>
      <c r="B3129" s="47"/>
      <c r="C3129" s="49"/>
      <c r="D3129" s="41"/>
      <c r="E3129" s="41"/>
      <c r="F3129" s="41"/>
      <c r="G3129" s="50" t="str">
        <f>IF(A3129&lt;&gt;"",CONCATENATE(A3129,":",YEAR(B3129),IF(MONTH(B3129)&gt;9,MONTH(B3129),CONCATENATE(0,MONTH(B3129))),IF(DAY(B3129)&gt;9,DAY(B3129),CONCATENATE(0,DAY(B3129))),IF(HOUR(C3129)&gt;9,HOUR(C3129),CONCATENATE(0,HOUR(C3129))),IF(MINUTE(C3129)&gt;9,MINUTE(C3129),CONCATENATE(0,MINUTE(C3129))),":",VLOOKUP(F3129,'Valid Values - Results'!$D$4:$F$12,3,FALSE)),"")</f>
        <v/>
      </c>
      <c r="H3129" s="41"/>
      <c r="I3129" s="41"/>
      <c r="J3129" s="41"/>
      <c r="K3129" s="41"/>
      <c r="L3129" s="41"/>
      <c r="M3129" s="92"/>
      <c r="N3129" s="41"/>
      <c r="O3129" s="41"/>
      <c r="P3129" s="41"/>
      <c r="Q3129" s="41"/>
      <c r="R3129" s="41"/>
      <c r="S3129" s="41"/>
      <c r="T3129" s="41"/>
      <c r="U3129" s="47"/>
      <c r="V3129" s="49"/>
      <c r="W3129" s="41"/>
      <c r="X3129" s="41"/>
      <c r="Y3129" s="41"/>
      <c r="AA3129" s="37" t="str">
        <f>IF($I3129&lt;&gt;"",VLOOKUP($I3129,'Valid Values - Search'!$R$4:$T$4719,3,FALSE),"")</f>
        <v/>
      </c>
      <c r="AB3129" s="37" t="str">
        <f>IF($I3129&lt;&gt;"",VLOOKUP($I3129,'Valid Values - Search'!$R$4:$S$4719,2,FALSE),"")</f>
        <v/>
      </c>
      <c r="AC3129" s="38" t="str">
        <f t="shared" si="48"/>
        <v/>
      </c>
      <c r="AD3129" s="38"/>
    </row>
    <row r="3130" spans="1:30">
      <c r="A3130" s="46"/>
      <c r="B3130" s="47"/>
      <c r="C3130" s="49"/>
      <c r="D3130" s="41"/>
      <c r="E3130" s="41"/>
      <c r="F3130" s="41"/>
      <c r="G3130" s="50" t="str">
        <f>IF(A3130&lt;&gt;"",CONCATENATE(A3130,":",YEAR(B3130),IF(MONTH(B3130)&gt;9,MONTH(B3130),CONCATENATE(0,MONTH(B3130))),IF(DAY(B3130)&gt;9,DAY(B3130),CONCATENATE(0,DAY(B3130))),IF(HOUR(C3130)&gt;9,HOUR(C3130),CONCATENATE(0,HOUR(C3130))),IF(MINUTE(C3130)&gt;9,MINUTE(C3130),CONCATENATE(0,MINUTE(C3130))),":",VLOOKUP(F3130,'Valid Values - Results'!$D$4:$F$12,3,FALSE)),"")</f>
        <v/>
      </c>
      <c r="H3130" s="41"/>
      <c r="I3130" s="41"/>
      <c r="J3130" s="41"/>
      <c r="K3130" s="41"/>
      <c r="L3130" s="41"/>
      <c r="M3130" s="92"/>
      <c r="N3130" s="41"/>
      <c r="O3130" s="41"/>
      <c r="P3130" s="41"/>
      <c r="Q3130" s="41"/>
      <c r="R3130" s="41"/>
      <c r="S3130" s="41"/>
      <c r="T3130" s="41"/>
      <c r="U3130" s="47"/>
      <c r="V3130" s="49"/>
      <c r="W3130" s="41"/>
      <c r="X3130" s="41"/>
      <c r="Y3130" s="41"/>
      <c r="AA3130" s="37" t="str">
        <f>IF($I3130&lt;&gt;"",VLOOKUP($I3130,'Valid Values - Search'!$R$4:$T$4719,3,FALSE),"")</f>
        <v/>
      </c>
      <c r="AB3130" s="37" t="str">
        <f>IF($I3130&lt;&gt;"",VLOOKUP($I3130,'Valid Values - Search'!$R$4:$S$4719,2,FALSE),"")</f>
        <v/>
      </c>
      <c r="AC3130" s="38" t="str">
        <f t="shared" si="48"/>
        <v/>
      </c>
      <c r="AD3130" s="38"/>
    </row>
    <row r="3131" spans="1:30">
      <c r="A3131" s="46"/>
      <c r="B3131" s="47"/>
      <c r="C3131" s="49"/>
      <c r="D3131" s="41"/>
      <c r="E3131" s="41"/>
      <c r="F3131" s="41"/>
      <c r="G3131" s="50" t="str">
        <f>IF(A3131&lt;&gt;"",CONCATENATE(A3131,":",YEAR(B3131),IF(MONTH(B3131)&gt;9,MONTH(B3131),CONCATENATE(0,MONTH(B3131))),IF(DAY(B3131)&gt;9,DAY(B3131),CONCATENATE(0,DAY(B3131))),IF(HOUR(C3131)&gt;9,HOUR(C3131),CONCATENATE(0,HOUR(C3131))),IF(MINUTE(C3131)&gt;9,MINUTE(C3131),CONCATENATE(0,MINUTE(C3131))),":",VLOOKUP(F3131,'Valid Values - Results'!$D$4:$F$12,3,FALSE)),"")</f>
        <v/>
      </c>
      <c r="H3131" s="41"/>
      <c r="I3131" s="41"/>
      <c r="J3131" s="41"/>
      <c r="K3131" s="41"/>
      <c r="L3131" s="41"/>
      <c r="M3131" s="92"/>
      <c r="N3131" s="41"/>
      <c r="O3131" s="41"/>
      <c r="P3131" s="41"/>
      <c r="Q3131" s="41"/>
      <c r="R3131" s="41"/>
      <c r="S3131" s="41"/>
      <c r="T3131" s="41"/>
      <c r="U3131" s="47"/>
      <c r="V3131" s="49"/>
      <c r="W3131" s="41"/>
      <c r="X3131" s="41"/>
      <c r="Y3131" s="41"/>
      <c r="AA3131" s="37" t="str">
        <f>IF($I3131&lt;&gt;"",VLOOKUP($I3131,'Valid Values - Search'!$R$4:$T$4719,3,FALSE),"")</f>
        <v/>
      </c>
      <c r="AB3131" s="37" t="str">
        <f>IF($I3131&lt;&gt;"",VLOOKUP($I3131,'Valid Values - Search'!$R$4:$S$4719,2,FALSE),"")</f>
        <v/>
      </c>
      <c r="AC3131" s="38" t="str">
        <f t="shared" si="48"/>
        <v/>
      </c>
      <c r="AD3131" s="38"/>
    </row>
    <row r="3132" spans="1:30">
      <c r="A3132" s="46"/>
      <c r="B3132" s="47"/>
      <c r="C3132" s="49"/>
      <c r="D3132" s="41"/>
      <c r="E3132" s="41"/>
      <c r="F3132" s="41"/>
      <c r="G3132" s="50" t="str">
        <f>IF(A3132&lt;&gt;"",CONCATENATE(A3132,":",YEAR(B3132),IF(MONTH(B3132)&gt;9,MONTH(B3132),CONCATENATE(0,MONTH(B3132))),IF(DAY(B3132)&gt;9,DAY(B3132),CONCATENATE(0,DAY(B3132))),IF(HOUR(C3132)&gt;9,HOUR(C3132),CONCATENATE(0,HOUR(C3132))),IF(MINUTE(C3132)&gt;9,MINUTE(C3132),CONCATENATE(0,MINUTE(C3132))),":",VLOOKUP(F3132,'Valid Values - Results'!$D$4:$F$12,3,FALSE)),"")</f>
        <v/>
      </c>
      <c r="H3132" s="41"/>
      <c r="I3132" s="41"/>
      <c r="J3132" s="41"/>
      <c r="K3132" s="41"/>
      <c r="L3132" s="41"/>
      <c r="M3132" s="92"/>
      <c r="N3132" s="41"/>
      <c r="O3132" s="41"/>
      <c r="P3132" s="41"/>
      <c r="Q3132" s="41"/>
      <c r="R3132" s="41"/>
      <c r="S3132" s="41"/>
      <c r="T3132" s="41"/>
      <c r="U3132" s="47"/>
      <c r="V3132" s="49"/>
      <c r="W3132" s="41"/>
      <c r="X3132" s="41"/>
      <c r="Y3132" s="41"/>
      <c r="AA3132" s="37" t="str">
        <f>IF($I3132&lt;&gt;"",VLOOKUP($I3132,'Valid Values - Search'!$R$4:$T$4719,3,FALSE),"")</f>
        <v/>
      </c>
      <c r="AB3132" s="37" t="str">
        <f>IF($I3132&lt;&gt;"",VLOOKUP($I3132,'Valid Values - Search'!$R$4:$S$4719,2,FALSE),"")</f>
        <v/>
      </c>
      <c r="AC3132" s="38" t="str">
        <f t="shared" si="48"/>
        <v/>
      </c>
      <c r="AD3132" s="38"/>
    </row>
    <row r="3133" spans="1:30">
      <c r="A3133" s="46"/>
      <c r="B3133" s="47"/>
      <c r="C3133" s="49"/>
      <c r="D3133" s="41"/>
      <c r="E3133" s="41"/>
      <c r="F3133" s="41"/>
      <c r="G3133" s="50" t="str">
        <f>IF(A3133&lt;&gt;"",CONCATENATE(A3133,":",YEAR(B3133),IF(MONTH(B3133)&gt;9,MONTH(B3133),CONCATENATE(0,MONTH(B3133))),IF(DAY(B3133)&gt;9,DAY(B3133),CONCATENATE(0,DAY(B3133))),IF(HOUR(C3133)&gt;9,HOUR(C3133),CONCATENATE(0,HOUR(C3133))),IF(MINUTE(C3133)&gt;9,MINUTE(C3133),CONCATENATE(0,MINUTE(C3133))),":",VLOOKUP(F3133,'Valid Values - Results'!$D$4:$F$12,3,FALSE)),"")</f>
        <v/>
      </c>
      <c r="H3133" s="41"/>
      <c r="I3133" s="41"/>
      <c r="J3133" s="41"/>
      <c r="K3133" s="41"/>
      <c r="L3133" s="41"/>
      <c r="M3133" s="92"/>
      <c r="N3133" s="41"/>
      <c r="O3133" s="41"/>
      <c r="P3133" s="41"/>
      <c r="Q3133" s="41"/>
      <c r="R3133" s="41"/>
      <c r="S3133" s="41"/>
      <c r="T3133" s="41"/>
      <c r="U3133" s="47"/>
      <c r="V3133" s="49"/>
      <c r="W3133" s="41"/>
      <c r="X3133" s="41"/>
      <c r="Y3133" s="41"/>
      <c r="AA3133" s="37" t="str">
        <f>IF($I3133&lt;&gt;"",VLOOKUP($I3133,'Valid Values - Search'!$R$4:$T$4719,3,FALSE),"")</f>
        <v/>
      </c>
      <c r="AB3133" s="37" t="str">
        <f>IF($I3133&lt;&gt;"",VLOOKUP($I3133,'Valid Values - Search'!$R$4:$S$4719,2,FALSE),"")</f>
        <v/>
      </c>
      <c r="AC3133" s="38" t="str">
        <f t="shared" si="48"/>
        <v/>
      </c>
      <c r="AD3133" s="38"/>
    </row>
    <row r="3134" spans="1:30">
      <c r="A3134" s="46"/>
      <c r="B3134" s="47"/>
      <c r="C3134" s="49"/>
      <c r="D3134" s="41"/>
      <c r="E3134" s="41"/>
      <c r="F3134" s="41"/>
      <c r="G3134" s="50" t="str">
        <f>IF(A3134&lt;&gt;"",CONCATENATE(A3134,":",YEAR(B3134),IF(MONTH(B3134)&gt;9,MONTH(B3134),CONCATENATE(0,MONTH(B3134))),IF(DAY(B3134)&gt;9,DAY(B3134),CONCATENATE(0,DAY(B3134))),IF(HOUR(C3134)&gt;9,HOUR(C3134),CONCATENATE(0,HOUR(C3134))),IF(MINUTE(C3134)&gt;9,MINUTE(C3134),CONCATENATE(0,MINUTE(C3134))),":",VLOOKUP(F3134,'Valid Values - Results'!$D$4:$F$12,3,FALSE)),"")</f>
        <v/>
      </c>
      <c r="H3134" s="41"/>
      <c r="I3134" s="41"/>
      <c r="J3134" s="41"/>
      <c r="K3134" s="41"/>
      <c r="L3134" s="41"/>
      <c r="M3134" s="92"/>
      <c r="N3134" s="41"/>
      <c r="O3134" s="41"/>
      <c r="P3134" s="41"/>
      <c r="Q3134" s="41"/>
      <c r="R3134" s="41"/>
      <c r="S3134" s="41"/>
      <c r="T3134" s="41"/>
      <c r="U3134" s="47"/>
      <c r="V3134" s="49"/>
      <c r="W3134" s="41"/>
      <c r="X3134" s="41"/>
      <c r="Y3134" s="41"/>
      <c r="AA3134" s="37" t="str">
        <f>IF($I3134&lt;&gt;"",VLOOKUP($I3134,'Valid Values - Search'!$R$4:$T$4719,3,FALSE),"")</f>
        <v/>
      </c>
      <c r="AB3134" s="37" t="str">
        <f>IF($I3134&lt;&gt;"",VLOOKUP($I3134,'Valid Values - Search'!$R$4:$S$4719,2,FALSE),"")</f>
        <v/>
      </c>
      <c r="AC3134" s="38" t="str">
        <f t="shared" si="48"/>
        <v/>
      </c>
      <c r="AD3134" s="38"/>
    </row>
    <row r="3135" spans="1:30">
      <c r="A3135" s="46"/>
      <c r="B3135" s="47"/>
      <c r="C3135" s="49"/>
      <c r="D3135" s="41"/>
      <c r="E3135" s="41"/>
      <c r="F3135" s="41"/>
      <c r="G3135" s="50" t="str">
        <f>IF(A3135&lt;&gt;"",CONCATENATE(A3135,":",YEAR(B3135),IF(MONTH(B3135)&gt;9,MONTH(B3135),CONCATENATE(0,MONTH(B3135))),IF(DAY(B3135)&gt;9,DAY(B3135),CONCATENATE(0,DAY(B3135))),IF(HOUR(C3135)&gt;9,HOUR(C3135),CONCATENATE(0,HOUR(C3135))),IF(MINUTE(C3135)&gt;9,MINUTE(C3135),CONCATENATE(0,MINUTE(C3135))),":",VLOOKUP(F3135,'Valid Values - Results'!$D$4:$F$12,3,FALSE)),"")</f>
        <v/>
      </c>
      <c r="H3135" s="41"/>
      <c r="I3135" s="41"/>
      <c r="J3135" s="41"/>
      <c r="K3135" s="41"/>
      <c r="L3135" s="41"/>
      <c r="M3135" s="92"/>
      <c r="N3135" s="41"/>
      <c r="O3135" s="41"/>
      <c r="P3135" s="41"/>
      <c r="Q3135" s="41"/>
      <c r="R3135" s="41"/>
      <c r="S3135" s="41"/>
      <c r="T3135" s="41"/>
      <c r="U3135" s="47"/>
      <c r="V3135" s="49"/>
      <c r="W3135" s="41"/>
      <c r="X3135" s="41"/>
      <c r="Y3135" s="41"/>
      <c r="AA3135" s="37" t="str">
        <f>IF($I3135&lt;&gt;"",VLOOKUP($I3135,'Valid Values - Search'!$R$4:$T$4719,3,FALSE),"")</f>
        <v/>
      </c>
      <c r="AB3135" s="37" t="str">
        <f>IF($I3135&lt;&gt;"",VLOOKUP($I3135,'Valid Values - Search'!$R$4:$S$4719,2,FALSE),"")</f>
        <v/>
      </c>
      <c r="AC3135" s="38" t="str">
        <f t="shared" si="48"/>
        <v/>
      </c>
      <c r="AD3135" s="38"/>
    </row>
    <row r="3136" spans="1:30">
      <c r="A3136" s="46"/>
      <c r="B3136" s="47"/>
      <c r="C3136" s="49"/>
      <c r="D3136" s="41"/>
      <c r="E3136" s="41"/>
      <c r="F3136" s="41"/>
      <c r="G3136" s="50" t="str">
        <f>IF(A3136&lt;&gt;"",CONCATENATE(A3136,":",YEAR(B3136),IF(MONTH(B3136)&gt;9,MONTH(B3136),CONCATENATE(0,MONTH(B3136))),IF(DAY(B3136)&gt;9,DAY(B3136),CONCATENATE(0,DAY(B3136))),IF(HOUR(C3136)&gt;9,HOUR(C3136),CONCATENATE(0,HOUR(C3136))),IF(MINUTE(C3136)&gt;9,MINUTE(C3136),CONCATENATE(0,MINUTE(C3136))),":",VLOOKUP(F3136,'Valid Values - Results'!$D$4:$F$12,3,FALSE)),"")</f>
        <v/>
      </c>
      <c r="H3136" s="41"/>
      <c r="I3136" s="41"/>
      <c r="J3136" s="41"/>
      <c r="K3136" s="41"/>
      <c r="L3136" s="41"/>
      <c r="M3136" s="92"/>
      <c r="N3136" s="41"/>
      <c r="O3136" s="41"/>
      <c r="P3136" s="41"/>
      <c r="Q3136" s="41"/>
      <c r="R3136" s="41"/>
      <c r="S3136" s="41"/>
      <c r="T3136" s="41"/>
      <c r="U3136" s="47"/>
      <c r="V3136" s="49"/>
      <c r="W3136" s="41"/>
      <c r="X3136" s="41"/>
      <c r="Y3136" s="41"/>
      <c r="AA3136" s="37" t="str">
        <f>IF($I3136&lt;&gt;"",VLOOKUP($I3136,'Valid Values - Search'!$R$4:$T$4719,3,FALSE),"")</f>
        <v/>
      </c>
      <c r="AB3136" s="37" t="str">
        <f>IF($I3136&lt;&gt;"",VLOOKUP($I3136,'Valid Values - Search'!$R$4:$S$4719,2,FALSE),"")</f>
        <v/>
      </c>
      <c r="AC3136" s="38" t="str">
        <f t="shared" si="48"/>
        <v/>
      </c>
      <c r="AD3136" s="38"/>
    </row>
    <row r="3137" spans="1:30">
      <c r="A3137" s="46"/>
      <c r="B3137" s="47"/>
      <c r="C3137" s="49"/>
      <c r="D3137" s="41"/>
      <c r="E3137" s="41"/>
      <c r="F3137" s="41"/>
      <c r="G3137" s="50" t="str">
        <f>IF(A3137&lt;&gt;"",CONCATENATE(A3137,":",YEAR(B3137),IF(MONTH(B3137)&gt;9,MONTH(B3137),CONCATENATE(0,MONTH(B3137))),IF(DAY(B3137)&gt;9,DAY(B3137),CONCATENATE(0,DAY(B3137))),IF(HOUR(C3137)&gt;9,HOUR(C3137),CONCATENATE(0,HOUR(C3137))),IF(MINUTE(C3137)&gt;9,MINUTE(C3137),CONCATENATE(0,MINUTE(C3137))),":",VLOOKUP(F3137,'Valid Values - Results'!$D$4:$F$12,3,FALSE)),"")</f>
        <v/>
      </c>
      <c r="H3137" s="41"/>
      <c r="I3137" s="41"/>
      <c r="J3137" s="41"/>
      <c r="K3137" s="41"/>
      <c r="L3137" s="41"/>
      <c r="M3137" s="92"/>
      <c r="N3137" s="41"/>
      <c r="O3137" s="41"/>
      <c r="P3137" s="41"/>
      <c r="Q3137" s="41"/>
      <c r="R3137" s="41"/>
      <c r="S3137" s="41"/>
      <c r="T3137" s="41"/>
      <c r="U3137" s="47"/>
      <c r="V3137" s="49"/>
      <c r="W3137" s="41"/>
      <c r="X3137" s="41"/>
      <c r="Y3137" s="41"/>
      <c r="AA3137" s="37" t="str">
        <f>IF($I3137&lt;&gt;"",VLOOKUP($I3137,'Valid Values - Search'!$R$4:$T$4719,3,FALSE),"")</f>
        <v/>
      </c>
      <c r="AB3137" s="37" t="str">
        <f>IF($I3137&lt;&gt;"",VLOOKUP($I3137,'Valid Values - Search'!$R$4:$S$4719,2,FALSE),"")</f>
        <v/>
      </c>
      <c r="AC3137" s="38" t="str">
        <f t="shared" si="48"/>
        <v/>
      </c>
      <c r="AD3137" s="38"/>
    </row>
    <row r="3138" spans="1:30">
      <c r="A3138" s="46"/>
      <c r="B3138" s="47"/>
      <c r="C3138" s="49"/>
      <c r="D3138" s="41"/>
      <c r="E3138" s="41"/>
      <c r="F3138" s="41"/>
      <c r="G3138" s="50" t="str">
        <f>IF(A3138&lt;&gt;"",CONCATENATE(A3138,":",YEAR(B3138),IF(MONTH(B3138)&gt;9,MONTH(B3138),CONCATENATE(0,MONTH(B3138))),IF(DAY(B3138)&gt;9,DAY(B3138),CONCATENATE(0,DAY(B3138))),IF(HOUR(C3138)&gt;9,HOUR(C3138),CONCATENATE(0,HOUR(C3138))),IF(MINUTE(C3138)&gt;9,MINUTE(C3138),CONCATENATE(0,MINUTE(C3138))),":",VLOOKUP(F3138,'Valid Values - Results'!$D$4:$F$12,3,FALSE)),"")</f>
        <v/>
      </c>
      <c r="H3138" s="41"/>
      <c r="I3138" s="41"/>
      <c r="J3138" s="41"/>
      <c r="K3138" s="41"/>
      <c r="L3138" s="41"/>
      <c r="M3138" s="92"/>
      <c r="N3138" s="41"/>
      <c r="O3138" s="41"/>
      <c r="P3138" s="41"/>
      <c r="Q3138" s="41"/>
      <c r="R3138" s="41"/>
      <c r="S3138" s="41"/>
      <c r="T3138" s="41"/>
      <c r="U3138" s="47"/>
      <c r="V3138" s="49"/>
      <c r="W3138" s="41"/>
      <c r="X3138" s="41"/>
      <c r="Y3138" s="41"/>
      <c r="AA3138" s="37" t="str">
        <f>IF($I3138&lt;&gt;"",VLOOKUP($I3138,'Valid Values - Search'!$R$4:$T$4719,3,FALSE),"")</f>
        <v/>
      </c>
      <c r="AB3138" s="37" t="str">
        <f>IF($I3138&lt;&gt;"",VLOOKUP($I3138,'Valid Values - Search'!$R$4:$S$4719,2,FALSE),"")</f>
        <v/>
      </c>
      <c r="AC3138" s="38" t="str">
        <f t="shared" ref="AC3138:AC3201" si="49">IF($V3138&lt;&gt;"",$D3138,"")</f>
        <v/>
      </c>
      <c r="AD3138" s="38"/>
    </row>
    <row r="3139" spans="1:30">
      <c r="A3139" s="46"/>
      <c r="B3139" s="47"/>
      <c r="C3139" s="49"/>
      <c r="D3139" s="41"/>
      <c r="E3139" s="41"/>
      <c r="F3139" s="41"/>
      <c r="G3139" s="50" t="str">
        <f>IF(A3139&lt;&gt;"",CONCATENATE(A3139,":",YEAR(B3139),IF(MONTH(B3139)&gt;9,MONTH(B3139),CONCATENATE(0,MONTH(B3139))),IF(DAY(B3139)&gt;9,DAY(B3139),CONCATENATE(0,DAY(B3139))),IF(HOUR(C3139)&gt;9,HOUR(C3139),CONCATENATE(0,HOUR(C3139))),IF(MINUTE(C3139)&gt;9,MINUTE(C3139),CONCATENATE(0,MINUTE(C3139))),":",VLOOKUP(F3139,'Valid Values - Results'!$D$4:$F$12,3,FALSE)),"")</f>
        <v/>
      </c>
      <c r="H3139" s="41"/>
      <c r="I3139" s="41"/>
      <c r="J3139" s="41"/>
      <c r="K3139" s="41"/>
      <c r="L3139" s="41"/>
      <c r="M3139" s="92"/>
      <c r="N3139" s="41"/>
      <c r="O3139" s="41"/>
      <c r="P3139" s="41"/>
      <c r="Q3139" s="41"/>
      <c r="R3139" s="41"/>
      <c r="S3139" s="41"/>
      <c r="T3139" s="41"/>
      <c r="U3139" s="47"/>
      <c r="V3139" s="49"/>
      <c r="W3139" s="41"/>
      <c r="X3139" s="41"/>
      <c r="Y3139" s="41"/>
      <c r="AA3139" s="37" t="str">
        <f>IF($I3139&lt;&gt;"",VLOOKUP($I3139,'Valid Values - Search'!$R$4:$T$4719,3,FALSE),"")</f>
        <v/>
      </c>
      <c r="AB3139" s="37" t="str">
        <f>IF($I3139&lt;&gt;"",VLOOKUP($I3139,'Valid Values - Search'!$R$4:$S$4719,2,FALSE),"")</f>
        <v/>
      </c>
      <c r="AC3139" s="38" t="str">
        <f t="shared" si="49"/>
        <v/>
      </c>
      <c r="AD3139" s="38"/>
    </row>
    <row r="3140" spans="1:30">
      <c r="A3140" s="46"/>
      <c r="B3140" s="47"/>
      <c r="C3140" s="49"/>
      <c r="D3140" s="41"/>
      <c r="E3140" s="41"/>
      <c r="F3140" s="41"/>
      <c r="G3140" s="50" t="str">
        <f>IF(A3140&lt;&gt;"",CONCATENATE(A3140,":",YEAR(B3140),IF(MONTH(B3140)&gt;9,MONTH(B3140),CONCATENATE(0,MONTH(B3140))),IF(DAY(B3140)&gt;9,DAY(B3140),CONCATENATE(0,DAY(B3140))),IF(HOUR(C3140)&gt;9,HOUR(C3140),CONCATENATE(0,HOUR(C3140))),IF(MINUTE(C3140)&gt;9,MINUTE(C3140),CONCATENATE(0,MINUTE(C3140))),":",VLOOKUP(F3140,'Valid Values - Results'!$D$4:$F$12,3,FALSE)),"")</f>
        <v/>
      </c>
      <c r="H3140" s="41"/>
      <c r="I3140" s="41"/>
      <c r="J3140" s="41"/>
      <c r="K3140" s="41"/>
      <c r="L3140" s="41"/>
      <c r="M3140" s="92"/>
      <c r="N3140" s="41"/>
      <c r="O3140" s="41"/>
      <c r="P3140" s="41"/>
      <c r="Q3140" s="41"/>
      <c r="R3140" s="41"/>
      <c r="S3140" s="41"/>
      <c r="T3140" s="41"/>
      <c r="U3140" s="47"/>
      <c r="V3140" s="49"/>
      <c r="W3140" s="41"/>
      <c r="X3140" s="41"/>
      <c r="Y3140" s="41"/>
      <c r="AA3140" s="37" t="str">
        <f>IF($I3140&lt;&gt;"",VLOOKUP($I3140,'Valid Values - Search'!$R$4:$T$4719,3,FALSE),"")</f>
        <v/>
      </c>
      <c r="AB3140" s="37" t="str">
        <f>IF($I3140&lt;&gt;"",VLOOKUP($I3140,'Valid Values - Search'!$R$4:$S$4719,2,FALSE),"")</f>
        <v/>
      </c>
      <c r="AC3140" s="38" t="str">
        <f t="shared" si="49"/>
        <v/>
      </c>
      <c r="AD3140" s="38"/>
    </row>
    <row r="3141" spans="1:30">
      <c r="A3141" s="46"/>
      <c r="B3141" s="47"/>
      <c r="C3141" s="49"/>
      <c r="D3141" s="41"/>
      <c r="E3141" s="41"/>
      <c r="F3141" s="41"/>
      <c r="G3141" s="50" t="str">
        <f>IF(A3141&lt;&gt;"",CONCATENATE(A3141,":",YEAR(B3141),IF(MONTH(B3141)&gt;9,MONTH(B3141),CONCATENATE(0,MONTH(B3141))),IF(DAY(B3141)&gt;9,DAY(B3141),CONCATENATE(0,DAY(B3141))),IF(HOUR(C3141)&gt;9,HOUR(C3141),CONCATENATE(0,HOUR(C3141))),IF(MINUTE(C3141)&gt;9,MINUTE(C3141),CONCATENATE(0,MINUTE(C3141))),":",VLOOKUP(F3141,'Valid Values - Results'!$D$4:$F$12,3,FALSE)),"")</f>
        <v/>
      </c>
      <c r="H3141" s="41"/>
      <c r="I3141" s="41"/>
      <c r="J3141" s="41"/>
      <c r="K3141" s="41"/>
      <c r="L3141" s="41"/>
      <c r="M3141" s="92"/>
      <c r="N3141" s="41"/>
      <c r="O3141" s="41"/>
      <c r="P3141" s="41"/>
      <c r="Q3141" s="41"/>
      <c r="R3141" s="41"/>
      <c r="S3141" s="41"/>
      <c r="T3141" s="41"/>
      <c r="U3141" s="47"/>
      <c r="V3141" s="49"/>
      <c r="W3141" s="41"/>
      <c r="X3141" s="41"/>
      <c r="Y3141" s="41"/>
      <c r="AA3141" s="37" t="str">
        <f>IF($I3141&lt;&gt;"",VLOOKUP($I3141,'Valid Values - Search'!$R$4:$T$4719,3,FALSE),"")</f>
        <v/>
      </c>
      <c r="AB3141" s="37" t="str">
        <f>IF($I3141&lt;&gt;"",VLOOKUP($I3141,'Valid Values - Search'!$R$4:$S$4719,2,FALSE),"")</f>
        <v/>
      </c>
      <c r="AC3141" s="38" t="str">
        <f t="shared" si="49"/>
        <v/>
      </c>
      <c r="AD3141" s="38"/>
    </row>
    <row r="3142" spans="1:30">
      <c r="A3142" s="46"/>
      <c r="B3142" s="47"/>
      <c r="C3142" s="49"/>
      <c r="D3142" s="41"/>
      <c r="E3142" s="41"/>
      <c r="F3142" s="41"/>
      <c r="G3142" s="50" t="str">
        <f>IF(A3142&lt;&gt;"",CONCATENATE(A3142,":",YEAR(B3142),IF(MONTH(B3142)&gt;9,MONTH(B3142),CONCATENATE(0,MONTH(B3142))),IF(DAY(B3142)&gt;9,DAY(B3142),CONCATENATE(0,DAY(B3142))),IF(HOUR(C3142)&gt;9,HOUR(C3142),CONCATENATE(0,HOUR(C3142))),IF(MINUTE(C3142)&gt;9,MINUTE(C3142),CONCATENATE(0,MINUTE(C3142))),":",VLOOKUP(F3142,'Valid Values - Results'!$D$4:$F$12,3,FALSE)),"")</f>
        <v/>
      </c>
      <c r="H3142" s="41"/>
      <c r="I3142" s="41"/>
      <c r="J3142" s="41"/>
      <c r="K3142" s="41"/>
      <c r="L3142" s="41"/>
      <c r="M3142" s="92"/>
      <c r="N3142" s="41"/>
      <c r="O3142" s="41"/>
      <c r="P3142" s="41"/>
      <c r="Q3142" s="41"/>
      <c r="R3142" s="41"/>
      <c r="S3142" s="41"/>
      <c r="T3142" s="41"/>
      <c r="U3142" s="47"/>
      <c r="V3142" s="49"/>
      <c r="W3142" s="41"/>
      <c r="X3142" s="41"/>
      <c r="Y3142" s="41"/>
      <c r="AA3142" s="37" t="str">
        <f>IF($I3142&lt;&gt;"",VLOOKUP($I3142,'Valid Values - Search'!$R$4:$T$4719,3,FALSE),"")</f>
        <v/>
      </c>
      <c r="AB3142" s="37" t="str">
        <f>IF($I3142&lt;&gt;"",VLOOKUP($I3142,'Valid Values - Search'!$R$4:$S$4719,2,FALSE),"")</f>
        <v/>
      </c>
      <c r="AC3142" s="38" t="str">
        <f t="shared" si="49"/>
        <v/>
      </c>
      <c r="AD3142" s="38"/>
    </row>
    <row r="3143" spans="1:30">
      <c r="A3143" s="46"/>
      <c r="B3143" s="47"/>
      <c r="C3143" s="49"/>
      <c r="D3143" s="41"/>
      <c r="E3143" s="41"/>
      <c r="F3143" s="41"/>
      <c r="G3143" s="50" t="str">
        <f>IF(A3143&lt;&gt;"",CONCATENATE(A3143,":",YEAR(B3143),IF(MONTH(B3143)&gt;9,MONTH(B3143),CONCATENATE(0,MONTH(B3143))),IF(DAY(B3143)&gt;9,DAY(B3143),CONCATENATE(0,DAY(B3143))),IF(HOUR(C3143)&gt;9,HOUR(C3143),CONCATENATE(0,HOUR(C3143))),IF(MINUTE(C3143)&gt;9,MINUTE(C3143),CONCATENATE(0,MINUTE(C3143))),":",VLOOKUP(F3143,'Valid Values - Results'!$D$4:$F$12,3,FALSE)),"")</f>
        <v/>
      </c>
      <c r="H3143" s="41"/>
      <c r="I3143" s="41"/>
      <c r="J3143" s="41"/>
      <c r="K3143" s="41"/>
      <c r="L3143" s="41"/>
      <c r="M3143" s="92"/>
      <c r="N3143" s="41"/>
      <c r="O3143" s="41"/>
      <c r="P3143" s="41"/>
      <c r="Q3143" s="41"/>
      <c r="R3143" s="41"/>
      <c r="S3143" s="41"/>
      <c r="T3143" s="41"/>
      <c r="U3143" s="47"/>
      <c r="V3143" s="49"/>
      <c r="W3143" s="41"/>
      <c r="X3143" s="41"/>
      <c r="Y3143" s="41"/>
      <c r="AA3143" s="37" t="str">
        <f>IF($I3143&lt;&gt;"",VLOOKUP($I3143,'Valid Values - Search'!$R$4:$T$4719,3,FALSE),"")</f>
        <v/>
      </c>
      <c r="AB3143" s="37" t="str">
        <f>IF($I3143&lt;&gt;"",VLOOKUP($I3143,'Valid Values - Search'!$R$4:$S$4719,2,FALSE),"")</f>
        <v/>
      </c>
      <c r="AC3143" s="38" t="str">
        <f t="shared" si="49"/>
        <v/>
      </c>
      <c r="AD3143" s="38"/>
    </row>
    <row r="3144" spans="1:30">
      <c r="A3144" s="46"/>
      <c r="B3144" s="47"/>
      <c r="C3144" s="49"/>
      <c r="D3144" s="41"/>
      <c r="E3144" s="41"/>
      <c r="F3144" s="41"/>
      <c r="G3144" s="50" t="str">
        <f>IF(A3144&lt;&gt;"",CONCATENATE(A3144,":",YEAR(B3144),IF(MONTH(B3144)&gt;9,MONTH(B3144),CONCATENATE(0,MONTH(B3144))),IF(DAY(B3144)&gt;9,DAY(B3144),CONCATENATE(0,DAY(B3144))),IF(HOUR(C3144)&gt;9,HOUR(C3144),CONCATENATE(0,HOUR(C3144))),IF(MINUTE(C3144)&gt;9,MINUTE(C3144),CONCATENATE(0,MINUTE(C3144))),":",VLOOKUP(F3144,'Valid Values - Results'!$D$4:$F$12,3,FALSE)),"")</f>
        <v/>
      </c>
      <c r="H3144" s="41"/>
      <c r="I3144" s="41"/>
      <c r="J3144" s="41"/>
      <c r="K3144" s="41"/>
      <c r="L3144" s="41"/>
      <c r="M3144" s="92"/>
      <c r="N3144" s="41"/>
      <c r="O3144" s="41"/>
      <c r="P3144" s="41"/>
      <c r="Q3144" s="41"/>
      <c r="R3144" s="41"/>
      <c r="S3144" s="41"/>
      <c r="T3144" s="41"/>
      <c r="U3144" s="47"/>
      <c r="V3144" s="49"/>
      <c r="W3144" s="41"/>
      <c r="X3144" s="41"/>
      <c r="Y3144" s="41"/>
      <c r="AA3144" s="37" t="str">
        <f>IF($I3144&lt;&gt;"",VLOOKUP($I3144,'Valid Values - Search'!$R$4:$T$4719,3,FALSE),"")</f>
        <v/>
      </c>
      <c r="AB3144" s="37" t="str">
        <f>IF($I3144&lt;&gt;"",VLOOKUP($I3144,'Valid Values - Search'!$R$4:$S$4719,2,FALSE),"")</f>
        <v/>
      </c>
      <c r="AC3144" s="38" t="str">
        <f t="shared" si="49"/>
        <v/>
      </c>
      <c r="AD3144" s="38"/>
    </row>
    <row r="3145" spans="1:30">
      <c r="A3145" s="46"/>
      <c r="B3145" s="47"/>
      <c r="C3145" s="49"/>
      <c r="D3145" s="41"/>
      <c r="E3145" s="41"/>
      <c r="F3145" s="41"/>
      <c r="G3145" s="50" t="str">
        <f>IF(A3145&lt;&gt;"",CONCATENATE(A3145,":",YEAR(B3145),IF(MONTH(B3145)&gt;9,MONTH(B3145),CONCATENATE(0,MONTH(B3145))),IF(DAY(B3145)&gt;9,DAY(B3145),CONCATENATE(0,DAY(B3145))),IF(HOUR(C3145)&gt;9,HOUR(C3145),CONCATENATE(0,HOUR(C3145))),IF(MINUTE(C3145)&gt;9,MINUTE(C3145),CONCATENATE(0,MINUTE(C3145))),":",VLOOKUP(F3145,'Valid Values - Results'!$D$4:$F$12,3,FALSE)),"")</f>
        <v/>
      </c>
      <c r="H3145" s="41"/>
      <c r="I3145" s="41"/>
      <c r="J3145" s="41"/>
      <c r="K3145" s="41"/>
      <c r="L3145" s="41"/>
      <c r="M3145" s="92"/>
      <c r="N3145" s="41"/>
      <c r="O3145" s="41"/>
      <c r="P3145" s="41"/>
      <c r="Q3145" s="41"/>
      <c r="R3145" s="41"/>
      <c r="S3145" s="41"/>
      <c r="T3145" s="41"/>
      <c r="U3145" s="47"/>
      <c r="V3145" s="49"/>
      <c r="W3145" s="41"/>
      <c r="X3145" s="41"/>
      <c r="Y3145" s="41"/>
      <c r="AA3145" s="37" t="str">
        <f>IF($I3145&lt;&gt;"",VLOOKUP($I3145,'Valid Values - Search'!$R$4:$T$4719,3,FALSE),"")</f>
        <v/>
      </c>
      <c r="AB3145" s="37" t="str">
        <f>IF($I3145&lt;&gt;"",VLOOKUP($I3145,'Valid Values - Search'!$R$4:$S$4719,2,FALSE),"")</f>
        <v/>
      </c>
      <c r="AC3145" s="38" t="str">
        <f t="shared" si="49"/>
        <v/>
      </c>
      <c r="AD3145" s="38"/>
    </row>
    <row r="3146" spans="1:30">
      <c r="A3146" s="46"/>
      <c r="B3146" s="47"/>
      <c r="C3146" s="49"/>
      <c r="D3146" s="41"/>
      <c r="E3146" s="41"/>
      <c r="F3146" s="41"/>
      <c r="G3146" s="50" t="str">
        <f>IF(A3146&lt;&gt;"",CONCATENATE(A3146,":",YEAR(B3146),IF(MONTH(B3146)&gt;9,MONTH(B3146),CONCATENATE(0,MONTH(B3146))),IF(DAY(B3146)&gt;9,DAY(B3146),CONCATENATE(0,DAY(B3146))),IF(HOUR(C3146)&gt;9,HOUR(C3146),CONCATENATE(0,HOUR(C3146))),IF(MINUTE(C3146)&gt;9,MINUTE(C3146),CONCATENATE(0,MINUTE(C3146))),":",VLOOKUP(F3146,'Valid Values - Results'!$D$4:$F$12,3,FALSE)),"")</f>
        <v/>
      </c>
      <c r="H3146" s="41"/>
      <c r="I3146" s="41"/>
      <c r="J3146" s="41"/>
      <c r="K3146" s="41"/>
      <c r="L3146" s="41"/>
      <c r="M3146" s="92"/>
      <c r="N3146" s="41"/>
      <c r="O3146" s="41"/>
      <c r="P3146" s="41"/>
      <c r="Q3146" s="41"/>
      <c r="R3146" s="41"/>
      <c r="S3146" s="41"/>
      <c r="T3146" s="41"/>
      <c r="U3146" s="47"/>
      <c r="V3146" s="49"/>
      <c r="W3146" s="41"/>
      <c r="X3146" s="41"/>
      <c r="Y3146" s="41"/>
      <c r="AA3146" s="37" t="str">
        <f>IF($I3146&lt;&gt;"",VLOOKUP($I3146,'Valid Values - Search'!$R$4:$T$4719,3,FALSE),"")</f>
        <v/>
      </c>
      <c r="AB3146" s="37" t="str">
        <f>IF($I3146&lt;&gt;"",VLOOKUP($I3146,'Valid Values - Search'!$R$4:$S$4719,2,FALSE),"")</f>
        <v/>
      </c>
      <c r="AC3146" s="38" t="str">
        <f t="shared" si="49"/>
        <v/>
      </c>
      <c r="AD3146" s="38"/>
    </row>
    <row r="3147" spans="1:30">
      <c r="A3147" s="46"/>
      <c r="B3147" s="47"/>
      <c r="C3147" s="49"/>
      <c r="D3147" s="41"/>
      <c r="E3147" s="41"/>
      <c r="F3147" s="41"/>
      <c r="G3147" s="50" t="str">
        <f>IF(A3147&lt;&gt;"",CONCATENATE(A3147,":",YEAR(B3147),IF(MONTH(B3147)&gt;9,MONTH(B3147),CONCATENATE(0,MONTH(B3147))),IF(DAY(B3147)&gt;9,DAY(B3147),CONCATENATE(0,DAY(B3147))),IF(HOUR(C3147)&gt;9,HOUR(C3147),CONCATENATE(0,HOUR(C3147))),IF(MINUTE(C3147)&gt;9,MINUTE(C3147),CONCATENATE(0,MINUTE(C3147))),":",VLOOKUP(F3147,'Valid Values - Results'!$D$4:$F$12,3,FALSE)),"")</f>
        <v/>
      </c>
      <c r="H3147" s="41"/>
      <c r="I3147" s="41"/>
      <c r="J3147" s="41"/>
      <c r="K3147" s="41"/>
      <c r="L3147" s="41"/>
      <c r="M3147" s="92"/>
      <c r="N3147" s="41"/>
      <c r="O3147" s="41"/>
      <c r="P3147" s="41"/>
      <c r="Q3147" s="41"/>
      <c r="R3147" s="41"/>
      <c r="S3147" s="41"/>
      <c r="T3147" s="41"/>
      <c r="U3147" s="47"/>
      <c r="V3147" s="49"/>
      <c r="W3147" s="41"/>
      <c r="X3147" s="41"/>
      <c r="Y3147" s="41"/>
      <c r="AA3147" s="37" t="str">
        <f>IF($I3147&lt;&gt;"",VLOOKUP($I3147,'Valid Values - Search'!$R$4:$T$4719,3,FALSE),"")</f>
        <v/>
      </c>
      <c r="AB3147" s="37" t="str">
        <f>IF($I3147&lt;&gt;"",VLOOKUP($I3147,'Valid Values - Search'!$R$4:$S$4719,2,FALSE),"")</f>
        <v/>
      </c>
      <c r="AC3147" s="38" t="str">
        <f t="shared" si="49"/>
        <v/>
      </c>
      <c r="AD3147" s="38"/>
    </row>
    <row r="3148" spans="1:30">
      <c r="A3148" s="46"/>
      <c r="B3148" s="47"/>
      <c r="C3148" s="49"/>
      <c r="D3148" s="41"/>
      <c r="E3148" s="41"/>
      <c r="F3148" s="41"/>
      <c r="G3148" s="50" t="str">
        <f>IF(A3148&lt;&gt;"",CONCATENATE(A3148,":",YEAR(B3148),IF(MONTH(B3148)&gt;9,MONTH(B3148),CONCATENATE(0,MONTH(B3148))),IF(DAY(B3148)&gt;9,DAY(B3148),CONCATENATE(0,DAY(B3148))),IF(HOUR(C3148)&gt;9,HOUR(C3148),CONCATENATE(0,HOUR(C3148))),IF(MINUTE(C3148)&gt;9,MINUTE(C3148),CONCATENATE(0,MINUTE(C3148))),":",VLOOKUP(F3148,'Valid Values - Results'!$D$4:$F$12,3,FALSE)),"")</f>
        <v/>
      </c>
      <c r="H3148" s="41"/>
      <c r="I3148" s="41"/>
      <c r="J3148" s="41"/>
      <c r="K3148" s="41"/>
      <c r="L3148" s="41"/>
      <c r="M3148" s="92"/>
      <c r="N3148" s="41"/>
      <c r="O3148" s="41"/>
      <c r="P3148" s="41"/>
      <c r="Q3148" s="41"/>
      <c r="R3148" s="41"/>
      <c r="S3148" s="41"/>
      <c r="T3148" s="41"/>
      <c r="U3148" s="47"/>
      <c r="V3148" s="49"/>
      <c r="W3148" s="41"/>
      <c r="X3148" s="41"/>
      <c r="Y3148" s="41"/>
      <c r="AA3148" s="37" t="str">
        <f>IF($I3148&lt;&gt;"",VLOOKUP($I3148,'Valid Values - Search'!$R$4:$T$4719,3,FALSE),"")</f>
        <v/>
      </c>
      <c r="AB3148" s="37" t="str">
        <f>IF($I3148&lt;&gt;"",VLOOKUP($I3148,'Valid Values - Search'!$R$4:$S$4719,2,FALSE),"")</f>
        <v/>
      </c>
      <c r="AC3148" s="38" t="str">
        <f t="shared" si="49"/>
        <v/>
      </c>
      <c r="AD3148" s="38"/>
    </row>
    <row r="3149" spans="1:30">
      <c r="A3149" s="46"/>
      <c r="B3149" s="47"/>
      <c r="C3149" s="49"/>
      <c r="D3149" s="41"/>
      <c r="E3149" s="41"/>
      <c r="F3149" s="41"/>
      <c r="G3149" s="50" t="str">
        <f>IF(A3149&lt;&gt;"",CONCATENATE(A3149,":",YEAR(B3149),IF(MONTH(B3149)&gt;9,MONTH(B3149),CONCATENATE(0,MONTH(B3149))),IF(DAY(B3149)&gt;9,DAY(B3149),CONCATENATE(0,DAY(B3149))),IF(HOUR(C3149)&gt;9,HOUR(C3149),CONCATENATE(0,HOUR(C3149))),IF(MINUTE(C3149)&gt;9,MINUTE(C3149),CONCATENATE(0,MINUTE(C3149))),":",VLOOKUP(F3149,'Valid Values - Results'!$D$4:$F$12,3,FALSE)),"")</f>
        <v/>
      </c>
      <c r="H3149" s="41"/>
      <c r="I3149" s="41"/>
      <c r="J3149" s="41"/>
      <c r="K3149" s="41"/>
      <c r="L3149" s="41"/>
      <c r="M3149" s="92"/>
      <c r="N3149" s="41"/>
      <c r="O3149" s="41"/>
      <c r="P3149" s="41"/>
      <c r="Q3149" s="41"/>
      <c r="R3149" s="41"/>
      <c r="S3149" s="41"/>
      <c r="T3149" s="41"/>
      <c r="U3149" s="47"/>
      <c r="V3149" s="49"/>
      <c r="W3149" s="41"/>
      <c r="X3149" s="41"/>
      <c r="Y3149" s="41"/>
      <c r="AA3149" s="37" t="str">
        <f>IF($I3149&lt;&gt;"",VLOOKUP($I3149,'Valid Values - Search'!$R$4:$T$4719,3,FALSE),"")</f>
        <v/>
      </c>
      <c r="AB3149" s="37" t="str">
        <f>IF($I3149&lt;&gt;"",VLOOKUP($I3149,'Valid Values - Search'!$R$4:$S$4719,2,FALSE),"")</f>
        <v/>
      </c>
      <c r="AC3149" s="38" t="str">
        <f t="shared" si="49"/>
        <v/>
      </c>
      <c r="AD3149" s="38"/>
    </row>
    <row r="3150" spans="1:30">
      <c r="A3150" s="46"/>
      <c r="B3150" s="47"/>
      <c r="C3150" s="49"/>
      <c r="D3150" s="41"/>
      <c r="E3150" s="41"/>
      <c r="F3150" s="41"/>
      <c r="G3150" s="50" t="str">
        <f>IF(A3150&lt;&gt;"",CONCATENATE(A3150,":",YEAR(B3150),IF(MONTH(B3150)&gt;9,MONTH(B3150),CONCATENATE(0,MONTH(B3150))),IF(DAY(B3150)&gt;9,DAY(B3150),CONCATENATE(0,DAY(B3150))),IF(HOUR(C3150)&gt;9,HOUR(C3150),CONCATENATE(0,HOUR(C3150))),IF(MINUTE(C3150)&gt;9,MINUTE(C3150),CONCATENATE(0,MINUTE(C3150))),":",VLOOKUP(F3150,'Valid Values - Results'!$D$4:$F$12,3,FALSE)),"")</f>
        <v/>
      </c>
      <c r="H3150" s="41"/>
      <c r="I3150" s="41"/>
      <c r="J3150" s="41"/>
      <c r="K3150" s="41"/>
      <c r="L3150" s="41"/>
      <c r="M3150" s="92"/>
      <c r="N3150" s="41"/>
      <c r="O3150" s="41"/>
      <c r="P3150" s="41"/>
      <c r="Q3150" s="41"/>
      <c r="R3150" s="41"/>
      <c r="S3150" s="41"/>
      <c r="T3150" s="41"/>
      <c r="U3150" s="47"/>
      <c r="V3150" s="49"/>
      <c r="W3150" s="41"/>
      <c r="X3150" s="41"/>
      <c r="Y3150" s="41"/>
      <c r="AA3150" s="37" t="str">
        <f>IF($I3150&lt;&gt;"",VLOOKUP($I3150,'Valid Values - Search'!$R$4:$T$4719,3,FALSE),"")</f>
        <v/>
      </c>
      <c r="AB3150" s="37" t="str">
        <f>IF($I3150&lt;&gt;"",VLOOKUP($I3150,'Valid Values - Search'!$R$4:$S$4719,2,FALSE),"")</f>
        <v/>
      </c>
      <c r="AC3150" s="38" t="str">
        <f t="shared" si="49"/>
        <v/>
      </c>
      <c r="AD3150" s="38"/>
    </row>
    <row r="3151" spans="1:30">
      <c r="A3151" s="46"/>
      <c r="B3151" s="47"/>
      <c r="C3151" s="49"/>
      <c r="D3151" s="41"/>
      <c r="E3151" s="41"/>
      <c r="F3151" s="41"/>
      <c r="G3151" s="50" t="str">
        <f>IF(A3151&lt;&gt;"",CONCATENATE(A3151,":",YEAR(B3151),IF(MONTH(B3151)&gt;9,MONTH(B3151),CONCATENATE(0,MONTH(B3151))),IF(DAY(B3151)&gt;9,DAY(B3151),CONCATENATE(0,DAY(B3151))),IF(HOUR(C3151)&gt;9,HOUR(C3151),CONCATENATE(0,HOUR(C3151))),IF(MINUTE(C3151)&gt;9,MINUTE(C3151),CONCATENATE(0,MINUTE(C3151))),":",VLOOKUP(F3151,'Valid Values - Results'!$D$4:$F$12,3,FALSE)),"")</f>
        <v/>
      </c>
      <c r="H3151" s="41"/>
      <c r="I3151" s="41"/>
      <c r="J3151" s="41"/>
      <c r="K3151" s="41"/>
      <c r="L3151" s="41"/>
      <c r="M3151" s="92"/>
      <c r="N3151" s="41"/>
      <c r="O3151" s="41"/>
      <c r="P3151" s="41"/>
      <c r="Q3151" s="41"/>
      <c r="R3151" s="41"/>
      <c r="S3151" s="41"/>
      <c r="T3151" s="41"/>
      <c r="U3151" s="47"/>
      <c r="V3151" s="49"/>
      <c r="W3151" s="41"/>
      <c r="X3151" s="41"/>
      <c r="Y3151" s="41"/>
      <c r="AA3151" s="37" t="str">
        <f>IF($I3151&lt;&gt;"",VLOOKUP($I3151,'Valid Values - Search'!$R$4:$T$4719,3,FALSE),"")</f>
        <v/>
      </c>
      <c r="AB3151" s="37" t="str">
        <f>IF($I3151&lt;&gt;"",VLOOKUP($I3151,'Valid Values - Search'!$R$4:$S$4719,2,FALSE),"")</f>
        <v/>
      </c>
      <c r="AC3151" s="38" t="str">
        <f t="shared" si="49"/>
        <v/>
      </c>
      <c r="AD3151" s="38"/>
    </row>
    <row r="3152" spans="1:30">
      <c r="A3152" s="46"/>
      <c r="B3152" s="47"/>
      <c r="C3152" s="49"/>
      <c r="D3152" s="41"/>
      <c r="E3152" s="41"/>
      <c r="F3152" s="41"/>
      <c r="G3152" s="50" t="str">
        <f>IF(A3152&lt;&gt;"",CONCATENATE(A3152,":",YEAR(B3152),IF(MONTH(B3152)&gt;9,MONTH(B3152),CONCATENATE(0,MONTH(B3152))),IF(DAY(B3152)&gt;9,DAY(B3152),CONCATENATE(0,DAY(B3152))),IF(HOUR(C3152)&gt;9,HOUR(C3152),CONCATENATE(0,HOUR(C3152))),IF(MINUTE(C3152)&gt;9,MINUTE(C3152),CONCATENATE(0,MINUTE(C3152))),":",VLOOKUP(F3152,'Valid Values - Results'!$D$4:$F$12,3,FALSE)),"")</f>
        <v/>
      </c>
      <c r="H3152" s="41"/>
      <c r="I3152" s="41"/>
      <c r="J3152" s="41"/>
      <c r="K3152" s="41"/>
      <c r="L3152" s="41"/>
      <c r="M3152" s="92"/>
      <c r="N3152" s="41"/>
      <c r="O3152" s="41"/>
      <c r="P3152" s="41"/>
      <c r="Q3152" s="41"/>
      <c r="R3152" s="41"/>
      <c r="S3152" s="41"/>
      <c r="T3152" s="41"/>
      <c r="U3152" s="47"/>
      <c r="V3152" s="49"/>
      <c r="W3152" s="41"/>
      <c r="X3152" s="41"/>
      <c r="Y3152" s="41"/>
      <c r="AA3152" s="37" t="str">
        <f>IF($I3152&lt;&gt;"",VLOOKUP($I3152,'Valid Values - Search'!$R$4:$T$4719,3,FALSE),"")</f>
        <v/>
      </c>
      <c r="AB3152" s="37" t="str">
        <f>IF($I3152&lt;&gt;"",VLOOKUP($I3152,'Valid Values - Search'!$R$4:$S$4719,2,FALSE),"")</f>
        <v/>
      </c>
      <c r="AC3152" s="38" t="str">
        <f t="shared" si="49"/>
        <v/>
      </c>
      <c r="AD3152" s="38"/>
    </row>
    <row r="3153" spans="1:30">
      <c r="A3153" s="46"/>
      <c r="B3153" s="47"/>
      <c r="C3153" s="49"/>
      <c r="D3153" s="41"/>
      <c r="E3153" s="41"/>
      <c r="F3153" s="41"/>
      <c r="G3153" s="50" t="str">
        <f>IF(A3153&lt;&gt;"",CONCATENATE(A3153,":",YEAR(B3153),IF(MONTH(B3153)&gt;9,MONTH(B3153),CONCATENATE(0,MONTH(B3153))),IF(DAY(B3153)&gt;9,DAY(B3153),CONCATENATE(0,DAY(B3153))),IF(HOUR(C3153)&gt;9,HOUR(C3153),CONCATENATE(0,HOUR(C3153))),IF(MINUTE(C3153)&gt;9,MINUTE(C3153),CONCATENATE(0,MINUTE(C3153))),":",VLOOKUP(F3153,'Valid Values - Results'!$D$4:$F$12,3,FALSE)),"")</f>
        <v/>
      </c>
      <c r="H3153" s="41"/>
      <c r="I3153" s="41"/>
      <c r="J3153" s="41"/>
      <c r="K3153" s="41"/>
      <c r="L3153" s="41"/>
      <c r="M3153" s="92"/>
      <c r="N3153" s="41"/>
      <c r="O3153" s="41"/>
      <c r="P3153" s="41"/>
      <c r="Q3153" s="41"/>
      <c r="R3153" s="41"/>
      <c r="S3153" s="41"/>
      <c r="T3153" s="41"/>
      <c r="U3153" s="47"/>
      <c r="V3153" s="49"/>
      <c r="W3153" s="41"/>
      <c r="X3153" s="41"/>
      <c r="Y3153" s="41"/>
      <c r="AA3153" s="37" t="str">
        <f>IF($I3153&lt;&gt;"",VLOOKUP($I3153,'Valid Values - Search'!$R$4:$T$4719,3,FALSE),"")</f>
        <v/>
      </c>
      <c r="AB3153" s="37" t="str">
        <f>IF($I3153&lt;&gt;"",VLOOKUP($I3153,'Valid Values - Search'!$R$4:$S$4719,2,FALSE),"")</f>
        <v/>
      </c>
      <c r="AC3153" s="38" t="str">
        <f t="shared" si="49"/>
        <v/>
      </c>
      <c r="AD3153" s="38"/>
    </row>
    <row r="3154" spans="1:30">
      <c r="A3154" s="46"/>
      <c r="B3154" s="47"/>
      <c r="C3154" s="49"/>
      <c r="D3154" s="41"/>
      <c r="E3154" s="41"/>
      <c r="F3154" s="41"/>
      <c r="G3154" s="50" t="str">
        <f>IF(A3154&lt;&gt;"",CONCATENATE(A3154,":",YEAR(B3154),IF(MONTH(B3154)&gt;9,MONTH(B3154),CONCATENATE(0,MONTH(B3154))),IF(DAY(B3154)&gt;9,DAY(B3154),CONCATENATE(0,DAY(B3154))),IF(HOUR(C3154)&gt;9,HOUR(C3154),CONCATENATE(0,HOUR(C3154))),IF(MINUTE(C3154)&gt;9,MINUTE(C3154),CONCATENATE(0,MINUTE(C3154))),":",VLOOKUP(F3154,'Valid Values - Results'!$D$4:$F$12,3,FALSE)),"")</f>
        <v/>
      </c>
      <c r="H3154" s="41"/>
      <c r="I3154" s="41"/>
      <c r="J3154" s="41"/>
      <c r="K3154" s="41"/>
      <c r="L3154" s="41"/>
      <c r="M3154" s="92"/>
      <c r="N3154" s="41"/>
      <c r="O3154" s="41"/>
      <c r="P3154" s="41"/>
      <c r="Q3154" s="41"/>
      <c r="R3154" s="41"/>
      <c r="S3154" s="41"/>
      <c r="T3154" s="41"/>
      <c r="U3154" s="47"/>
      <c r="V3154" s="49"/>
      <c r="W3154" s="41"/>
      <c r="X3154" s="41"/>
      <c r="Y3154" s="41"/>
      <c r="AA3154" s="37" t="str">
        <f>IF($I3154&lt;&gt;"",VLOOKUP($I3154,'Valid Values - Search'!$R$4:$T$4719,3,FALSE),"")</f>
        <v/>
      </c>
      <c r="AB3154" s="37" t="str">
        <f>IF($I3154&lt;&gt;"",VLOOKUP($I3154,'Valid Values - Search'!$R$4:$S$4719,2,FALSE),"")</f>
        <v/>
      </c>
      <c r="AC3154" s="38" t="str">
        <f t="shared" si="49"/>
        <v/>
      </c>
      <c r="AD3154" s="38"/>
    </row>
    <row r="3155" spans="1:30">
      <c r="A3155" s="46"/>
      <c r="B3155" s="47"/>
      <c r="C3155" s="49"/>
      <c r="D3155" s="41"/>
      <c r="E3155" s="41"/>
      <c r="F3155" s="41"/>
      <c r="G3155" s="50" t="str">
        <f>IF(A3155&lt;&gt;"",CONCATENATE(A3155,":",YEAR(B3155),IF(MONTH(B3155)&gt;9,MONTH(B3155),CONCATENATE(0,MONTH(B3155))),IF(DAY(B3155)&gt;9,DAY(B3155),CONCATENATE(0,DAY(B3155))),IF(HOUR(C3155)&gt;9,HOUR(C3155),CONCATENATE(0,HOUR(C3155))),IF(MINUTE(C3155)&gt;9,MINUTE(C3155),CONCATENATE(0,MINUTE(C3155))),":",VLOOKUP(F3155,'Valid Values - Results'!$D$4:$F$12,3,FALSE)),"")</f>
        <v/>
      </c>
      <c r="H3155" s="41"/>
      <c r="I3155" s="41"/>
      <c r="J3155" s="41"/>
      <c r="K3155" s="41"/>
      <c r="L3155" s="41"/>
      <c r="M3155" s="92"/>
      <c r="N3155" s="41"/>
      <c r="O3155" s="41"/>
      <c r="P3155" s="41"/>
      <c r="Q3155" s="41"/>
      <c r="R3155" s="41"/>
      <c r="S3155" s="41"/>
      <c r="T3155" s="41"/>
      <c r="U3155" s="47"/>
      <c r="V3155" s="49"/>
      <c r="W3155" s="41"/>
      <c r="X3155" s="41"/>
      <c r="Y3155" s="41"/>
      <c r="AA3155" s="37" t="str">
        <f>IF($I3155&lt;&gt;"",VLOOKUP($I3155,'Valid Values - Search'!$R$4:$T$4719,3,FALSE),"")</f>
        <v/>
      </c>
      <c r="AB3155" s="37" t="str">
        <f>IF($I3155&lt;&gt;"",VLOOKUP($I3155,'Valid Values - Search'!$R$4:$S$4719,2,FALSE),"")</f>
        <v/>
      </c>
      <c r="AC3155" s="38" t="str">
        <f t="shared" si="49"/>
        <v/>
      </c>
      <c r="AD3155" s="38"/>
    </row>
    <row r="3156" spans="1:30">
      <c r="A3156" s="46"/>
      <c r="B3156" s="47"/>
      <c r="C3156" s="49"/>
      <c r="D3156" s="41"/>
      <c r="E3156" s="41"/>
      <c r="F3156" s="41"/>
      <c r="G3156" s="50" t="str">
        <f>IF(A3156&lt;&gt;"",CONCATENATE(A3156,":",YEAR(B3156),IF(MONTH(B3156)&gt;9,MONTH(B3156),CONCATENATE(0,MONTH(B3156))),IF(DAY(B3156)&gt;9,DAY(B3156),CONCATENATE(0,DAY(B3156))),IF(HOUR(C3156)&gt;9,HOUR(C3156),CONCATENATE(0,HOUR(C3156))),IF(MINUTE(C3156)&gt;9,MINUTE(C3156),CONCATENATE(0,MINUTE(C3156))),":",VLOOKUP(F3156,'Valid Values - Results'!$D$4:$F$12,3,FALSE)),"")</f>
        <v/>
      </c>
      <c r="H3156" s="41"/>
      <c r="I3156" s="41"/>
      <c r="J3156" s="41"/>
      <c r="K3156" s="41"/>
      <c r="L3156" s="41"/>
      <c r="M3156" s="92"/>
      <c r="N3156" s="41"/>
      <c r="O3156" s="41"/>
      <c r="P3156" s="41"/>
      <c r="Q3156" s="41"/>
      <c r="R3156" s="41"/>
      <c r="S3156" s="41"/>
      <c r="T3156" s="41"/>
      <c r="U3156" s="47"/>
      <c r="V3156" s="49"/>
      <c r="W3156" s="41"/>
      <c r="X3156" s="41"/>
      <c r="Y3156" s="41"/>
      <c r="AA3156" s="37" t="str">
        <f>IF($I3156&lt;&gt;"",VLOOKUP($I3156,'Valid Values - Search'!$R$4:$T$4719,3,FALSE),"")</f>
        <v/>
      </c>
      <c r="AB3156" s="37" t="str">
        <f>IF($I3156&lt;&gt;"",VLOOKUP($I3156,'Valid Values - Search'!$R$4:$S$4719,2,FALSE),"")</f>
        <v/>
      </c>
      <c r="AC3156" s="38" t="str">
        <f t="shared" si="49"/>
        <v/>
      </c>
      <c r="AD3156" s="38"/>
    </row>
    <row r="3157" spans="1:30">
      <c r="A3157" s="46"/>
      <c r="B3157" s="47"/>
      <c r="C3157" s="49"/>
      <c r="D3157" s="41"/>
      <c r="E3157" s="41"/>
      <c r="F3157" s="41"/>
      <c r="G3157" s="50" t="str">
        <f>IF(A3157&lt;&gt;"",CONCATENATE(A3157,":",YEAR(B3157),IF(MONTH(B3157)&gt;9,MONTH(B3157),CONCATENATE(0,MONTH(B3157))),IF(DAY(B3157)&gt;9,DAY(B3157),CONCATENATE(0,DAY(B3157))),IF(HOUR(C3157)&gt;9,HOUR(C3157),CONCATENATE(0,HOUR(C3157))),IF(MINUTE(C3157)&gt;9,MINUTE(C3157),CONCATENATE(0,MINUTE(C3157))),":",VLOOKUP(F3157,'Valid Values - Results'!$D$4:$F$12,3,FALSE)),"")</f>
        <v/>
      </c>
      <c r="H3157" s="41"/>
      <c r="I3157" s="41"/>
      <c r="J3157" s="41"/>
      <c r="K3157" s="41"/>
      <c r="L3157" s="41"/>
      <c r="M3157" s="92"/>
      <c r="N3157" s="41"/>
      <c r="O3157" s="41"/>
      <c r="P3157" s="41"/>
      <c r="Q3157" s="41"/>
      <c r="R3157" s="41"/>
      <c r="S3157" s="41"/>
      <c r="T3157" s="41"/>
      <c r="U3157" s="47"/>
      <c r="V3157" s="49"/>
      <c r="W3157" s="41"/>
      <c r="X3157" s="41"/>
      <c r="Y3157" s="41"/>
      <c r="AA3157" s="37" t="str">
        <f>IF($I3157&lt;&gt;"",VLOOKUP($I3157,'Valid Values - Search'!$R$4:$T$4719,3,FALSE),"")</f>
        <v/>
      </c>
      <c r="AB3157" s="37" t="str">
        <f>IF($I3157&lt;&gt;"",VLOOKUP($I3157,'Valid Values - Search'!$R$4:$S$4719,2,FALSE),"")</f>
        <v/>
      </c>
      <c r="AC3157" s="38" t="str">
        <f t="shared" si="49"/>
        <v/>
      </c>
      <c r="AD3157" s="38"/>
    </row>
    <row r="3158" spans="1:30">
      <c r="A3158" s="46"/>
      <c r="B3158" s="47"/>
      <c r="C3158" s="49"/>
      <c r="D3158" s="41"/>
      <c r="E3158" s="41"/>
      <c r="F3158" s="41"/>
      <c r="G3158" s="50" t="str">
        <f>IF(A3158&lt;&gt;"",CONCATENATE(A3158,":",YEAR(B3158),IF(MONTH(B3158)&gt;9,MONTH(B3158),CONCATENATE(0,MONTH(B3158))),IF(DAY(B3158)&gt;9,DAY(B3158),CONCATENATE(0,DAY(B3158))),IF(HOUR(C3158)&gt;9,HOUR(C3158),CONCATENATE(0,HOUR(C3158))),IF(MINUTE(C3158)&gt;9,MINUTE(C3158),CONCATENATE(0,MINUTE(C3158))),":",VLOOKUP(F3158,'Valid Values - Results'!$D$4:$F$12,3,FALSE)),"")</f>
        <v/>
      </c>
      <c r="H3158" s="41"/>
      <c r="I3158" s="41"/>
      <c r="J3158" s="41"/>
      <c r="K3158" s="41"/>
      <c r="L3158" s="41"/>
      <c r="M3158" s="92"/>
      <c r="N3158" s="41"/>
      <c r="O3158" s="41"/>
      <c r="P3158" s="41"/>
      <c r="Q3158" s="41"/>
      <c r="R3158" s="41"/>
      <c r="S3158" s="41"/>
      <c r="T3158" s="41"/>
      <c r="U3158" s="47"/>
      <c r="V3158" s="49"/>
      <c r="W3158" s="41"/>
      <c r="X3158" s="41"/>
      <c r="Y3158" s="41"/>
      <c r="AA3158" s="37" t="str">
        <f>IF($I3158&lt;&gt;"",VLOOKUP($I3158,'Valid Values - Search'!$R$4:$T$4719,3,FALSE),"")</f>
        <v/>
      </c>
      <c r="AB3158" s="37" t="str">
        <f>IF($I3158&lt;&gt;"",VLOOKUP($I3158,'Valid Values - Search'!$R$4:$S$4719,2,FALSE),"")</f>
        <v/>
      </c>
      <c r="AC3158" s="38" t="str">
        <f t="shared" si="49"/>
        <v/>
      </c>
      <c r="AD3158" s="38"/>
    </row>
    <row r="3159" spans="1:30">
      <c r="A3159" s="46"/>
      <c r="B3159" s="47"/>
      <c r="C3159" s="49"/>
      <c r="D3159" s="41"/>
      <c r="E3159" s="41"/>
      <c r="F3159" s="41"/>
      <c r="G3159" s="50" t="str">
        <f>IF(A3159&lt;&gt;"",CONCATENATE(A3159,":",YEAR(B3159),IF(MONTH(B3159)&gt;9,MONTH(B3159),CONCATENATE(0,MONTH(B3159))),IF(DAY(B3159)&gt;9,DAY(B3159),CONCATENATE(0,DAY(B3159))),IF(HOUR(C3159)&gt;9,HOUR(C3159),CONCATENATE(0,HOUR(C3159))),IF(MINUTE(C3159)&gt;9,MINUTE(C3159),CONCATENATE(0,MINUTE(C3159))),":",VLOOKUP(F3159,'Valid Values - Results'!$D$4:$F$12,3,FALSE)),"")</f>
        <v/>
      </c>
      <c r="H3159" s="41"/>
      <c r="I3159" s="41"/>
      <c r="J3159" s="41"/>
      <c r="K3159" s="41"/>
      <c r="L3159" s="41"/>
      <c r="M3159" s="92"/>
      <c r="N3159" s="41"/>
      <c r="O3159" s="41"/>
      <c r="P3159" s="41"/>
      <c r="Q3159" s="41"/>
      <c r="R3159" s="41"/>
      <c r="S3159" s="41"/>
      <c r="T3159" s="41"/>
      <c r="U3159" s="47"/>
      <c r="V3159" s="49"/>
      <c r="W3159" s="41"/>
      <c r="X3159" s="41"/>
      <c r="Y3159" s="41"/>
      <c r="AA3159" s="37" t="str">
        <f>IF($I3159&lt;&gt;"",VLOOKUP($I3159,'Valid Values - Search'!$R$4:$T$4719,3,FALSE),"")</f>
        <v/>
      </c>
      <c r="AB3159" s="37" t="str">
        <f>IF($I3159&lt;&gt;"",VLOOKUP($I3159,'Valid Values - Search'!$R$4:$S$4719,2,FALSE),"")</f>
        <v/>
      </c>
      <c r="AC3159" s="38" t="str">
        <f t="shared" si="49"/>
        <v/>
      </c>
      <c r="AD3159" s="38"/>
    </row>
    <row r="3160" spans="1:30">
      <c r="A3160" s="46"/>
      <c r="B3160" s="47"/>
      <c r="C3160" s="49"/>
      <c r="D3160" s="41"/>
      <c r="E3160" s="41"/>
      <c r="F3160" s="41"/>
      <c r="G3160" s="50" t="str">
        <f>IF(A3160&lt;&gt;"",CONCATENATE(A3160,":",YEAR(B3160),IF(MONTH(B3160)&gt;9,MONTH(B3160),CONCATENATE(0,MONTH(B3160))),IF(DAY(B3160)&gt;9,DAY(B3160),CONCATENATE(0,DAY(B3160))),IF(HOUR(C3160)&gt;9,HOUR(C3160),CONCATENATE(0,HOUR(C3160))),IF(MINUTE(C3160)&gt;9,MINUTE(C3160),CONCATENATE(0,MINUTE(C3160))),":",VLOOKUP(F3160,'Valid Values - Results'!$D$4:$F$12,3,FALSE)),"")</f>
        <v/>
      </c>
      <c r="H3160" s="41"/>
      <c r="I3160" s="41"/>
      <c r="J3160" s="41"/>
      <c r="K3160" s="41"/>
      <c r="L3160" s="41"/>
      <c r="M3160" s="92"/>
      <c r="N3160" s="41"/>
      <c r="O3160" s="41"/>
      <c r="P3160" s="41"/>
      <c r="Q3160" s="41"/>
      <c r="R3160" s="41"/>
      <c r="S3160" s="41"/>
      <c r="T3160" s="41"/>
      <c r="U3160" s="47"/>
      <c r="V3160" s="49"/>
      <c r="W3160" s="41"/>
      <c r="X3160" s="41"/>
      <c r="Y3160" s="41"/>
      <c r="AA3160" s="37" t="str">
        <f>IF($I3160&lt;&gt;"",VLOOKUP($I3160,'Valid Values - Search'!$R$4:$T$4719,3,FALSE),"")</f>
        <v/>
      </c>
      <c r="AB3160" s="37" t="str">
        <f>IF($I3160&lt;&gt;"",VLOOKUP($I3160,'Valid Values - Search'!$R$4:$S$4719,2,FALSE),"")</f>
        <v/>
      </c>
      <c r="AC3160" s="38" t="str">
        <f t="shared" si="49"/>
        <v/>
      </c>
      <c r="AD3160" s="38"/>
    </row>
    <row r="3161" spans="1:30">
      <c r="A3161" s="46"/>
      <c r="B3161" s="47"/>
      <c r="C3161" s="49"/>
      <c r="D3161" s="41"/>
      <c r="E3161" s="41"/>
      <c r="F3161" s="41"/>
      <c r="G3161" s="50" t="str">
        <f>IF(A3161&lt;&gt;"",CONCATENATE(A3161,":",YEAR(B3161),IF(MONTH(B3161)&gt;9,MONTH(B3161),CONCATENATE(0,MONTH(B3161))),IF(DAY(B3161)&gt;9,DAY(B3161),CONCATENATE(0,DAY(B3161))),IF(HOUR(C3161)&gt;9,HOUR(C3161),CONCATENATE(0,HOUR(C3161))),IF(MINUTE(C3161)&gt;9,MINUTE(C3161),CONCATENATE(0,MINUTE(C3161))),":",VLOOKUP(F3161,'Valid Values - Results'!$D$4:$F$12,3,FALSE)),"")</f>
        <v/>
      </c>
      <c r="H3161" s="41"/>
      <c r="I3161" s="41"/>
      <c r="J3161" s="41"/>
      <c r="K3161" s="41"/>
      <c r="L3161" s="41"/>
      <c r="M3161" s="92"/>
      <c r="N3161" s="41"/>
      <c r="O3161" s="41"/>
      <c r="P3161" s="41"/>
      <c r="Q3161" s="41"/>
      <c r="R3161" s="41"/>
      <c r="S3161" s="41"/>
      <c r="T3161" s="41"/>
      <c r="U3161" s="47"/>
      <c r="V3161" s="49"/>
      <c r="W3161" s="41"/>
      <c r="X3161" s="41"/>
      <c r="Y3161" s="41"/>
      <c r="AA3161" s="37" t="str">
        <f>IF($I3161&lt;&gt;"",VLOOKUP($I3161,'Valid Values - Search'!$R$4:$T$4719,3,FALSE),"")</f>
        <v/>
      </c>
      <c r="AB3161" s="37" t="str">
        <f>IF($I3161&lt;&gt;"",VLOOKUP($I3161,'Valid Values - Search'!$R$4:$S$4719,2,FALSE),"")</f>
        <v/>
      </c>
      <c r="AC3161" s="38" t="str">
        <f t="shared" si="49"/>
        <v/>
      </c>
      <c r="AD3161" s="38"/>
    </row>
    <row r="3162" spans="1:30">
      <c r="A3162" s="46"/>
      <c r="B3162" s="47"/>
      <c r="C3162" s="49"/>
      <c r="D3162" s="41"/>
      <c r="E3162" s="41"/>
      <c r="F3162" s="41"/>
      <c r="G3162" s="50" t="str">
        <f>IF(A3162&lt;&gt;"",CONCATENATE(A3162,":",YEAR(B3162),IF(MONTH(B3162)&gt;9,MONTH(B3162),CONCATENATE(0,MONTH(B3162))),IF(DAY(B3162)&gt;9,DAY(B3162),CONCATENATE(0,DAY(B3162))),IF(HOUR(C3162)&gt;9,HOUR(C3162),CONCATENATE(0,HOUR(C3162))),IF(MINUTE(C3162)&gt;9,MINUTE(C3162),CONCATENATE(0,MINUTE(C3162))),":",VLOOKUP(F3162,'Valid Values - Results'!$D$4:$F$12,3,FALSE)),"")</f>
        <v/>
      </c>
      <c r="H3162" s="41"/>
      <c r="I3162" s="41"/>
      <c r="J3162" s="41"/>
      <c r="K3162" s="41"/>
      <c r="L3162" s="41"/>
      <c r="M3162" s="92"/>
      <c r="N3162" s="41"/>
      <c r="O3162" s="41"/>
      <c r="P3162" s="41"/>
      <c r="Q3162" s="41"/>
      <c r="R3162" s="41"/>
      <c r="S3162" s="41"/>
      <c r="T3162" s="41"/>
      <c r="U3162" s="47"/>
      <c r="V3162" s="49"/>
      <c r="W3162" s="41"/>
      <c r="X3162" s="41"/>
      <c r="Y3162" s="41"/>
      <c r="AA3162" s="37" t="str">
        <f>IF($I3162&lt;&gt;"",VLOOKUP($I3162,'Valid Values - Search'!$R$4:$T$4719,3,FALSE),"")</f>
        <v/>
      </c>
      <c r="AB3162" s="37" t="str">
        <f>IF($I3162&lt;&gt;"",VLOOKUP($I3162,'Valid Values - Search'!$R$4:$S$4719,2,FALSE),"")</f>
        <v/>
      </c>
      <c r="AC3162" s="38" t="str">
        <f t="shared" si="49"/>
        <v/>
      </c>
      <c r="AD3162" s="38"/>
    </row>
    <row r="3163" spans="1:30">
      <c r="A3163" s="46"/>
      <c r="B3163" s="47"/>
      <c r="C3163" s="49"/>
      <c r="D3163" s="41"/>
      <c r="E3163" s="41"/>
      <c r="F3163" s="41"/>
      <c r="G3163" s="50" t="str">
        <f>IF(A3163&lt;&gt;"",CONCATENATE(A3163,":",YEAR(B3163),IF(MONTH(B3163)&gt;9,MONTH(B3163),CONCATENATE(0,MONTH(B3163))),IF(DAY(B3163)&gt;9,DAY(B3163),CONCATENATE(0,DAY(B3163))),IF(HOUR(C3163)&gt;9,HOUR(C3163),CONCATENATE(0,HOUR(C3163))),IF(MINUTE(C3163)&gt;9,MINUTE(C3163),CONCATENATE(0,MINUTE(C3163))),":",VLOOKUP(F3163,'Valid Values - Results'!$D$4:$F$12,3,FALSE)),"")</f>
        <v/>
      </c>
      <c r="H3163" s="41"/>
      <c r="I3163" s="41"/>
      <c r="J3163" s="41"/>
      <c r="K3163" s="41"/>
      <c r="L3163" s="41"/>
      <c r="M3163" s="92"/>
      <c r="N3163" s="41"/>
      <c r="O3163" s="41"/>
      <c r="P3163" s="41"/>
      <c r="Q3163" s="41"/>
      <c r="R3163" s="41"/>
      <c r="S3163" s="41"/>
      <c r="T3163" s="41"/>
      <c r="U3163" s="47"/>
      <c r="V3163" s="49"/>
      <c r="W3163" s="41"/>
      <c r="X3163" s="41"/>
      <c r="Y3163" s="41"/>
      <c r="AA3163" s="37" t="str">
        <f>IF($I3163&lt;&gt;"",VLOOKUP($I3163,'Valid Values - Search'!$R$4:$T$4719,3,FALSE),"")</f>
        <v/>
      </c>
      <c r="AB3163" s="37" t="str">
        <f>IF($I3163&lt;&gt;"",VLOOKUP($I3163,'Valid Values - Search'!$R$4:$S$4719,2,FALSE),"")</f>
        <v/>
      </c>
      <c r="AC3163" s="38" t="str">
        <f t="shared" si="49"/>
        <v/>
      </c>
      <c r="AD3163" s="38"/>
    </row>
    <row r="3164" spans="1:30">
      <c r="A3164" s="46"/>
      <c r="B3164" s="47"/>
      <c r="C3164" s="49"/>
      <c r="D3164" s="41"/>
      <c r="E3164" s="41"/>
      <c r="F3164" s="41"/>
      <c r="G3164" s="50" t="str">
        <f>IF(A3164&lt;&gt;"",CONCATENATE(A3164,":",YEAR(B3164),IF(MONTH(B3164)&gt;9,MONTH(B3164),CONCATENATE(0,MONTH(B3164))),IF(DAY(B3164)&gt;9,DAY(B3164),CONCATENATE(0,DAY(B3164))),IF(HOUR(C3164)&gt;9,HOUR(C3164),CONCATENATE(0,HOUR(C3164))),IF(MINUTE(C3164)&gt;9,MINUTE(C3164),CONCATENATE(0,MINUTE(C3164))),":",VLOOKUP(F3164,'Valid Values - Results'!$D$4:$F$12,3,FALSE)),"")</f>
        <v/>
      </c>
      <c r="H3164" s="41"/>
      <c r="I3164" s="41"/>
      <c r="J3164" s="41"/>
      <c r="K3164" s="41"/>
      <c r="L3164" s="41"/>
      <c r="M3164" s="92"/>
      <c r="N3164" s="41"/>
      <c r="O3164" s="41"/>
      <c r="P3164" s="41"/>
      <c r="Q3164" s="41"/>
      <c r="R3164" s="41"/>
      <c r="S3164" s="41"/>
      <c r="T3164" s="41"/>
      <c r="U3164" s="47"/>
      <c r="V3164" s="49"/>
      <c r="W3164" s="41"/>
      <c r="X3164" s="41"/>
      <c r="Y3164" s="41"/>
      <c r="AA3164" s="37" t="str">
        <f>IF($I3164&lt;&gt;"",VLOOKUP($I3164,'Valid Values - Search'!$R$4:$T$4719,3,FALSE),"")</f>
        <v/>
      </c>
      <c r="AB3164" s="37" t="str">
        <f>IF($I3164&lt;&gt;"",VLOOKUP($I3164,'Valid Values - Search'!$R$4:$S$4719,2,FALSE),"")</f>
        <v/>
      </c>
      <c r="AC3164" s="38" t="str">
        <f t="shared" si="49"/>
        <v/>
      </c>
      <c r="AD3164" s="38"/>
    </row>
    <row r="3165" spans="1:30">
      <c r="A3165" s="46"/>
      <c r="B3165" s="47"/>
      <c r="C3165" s="49"/>
      <c r="D3165" s="41"/>
      <c r="E3165" s="41"/>
      <c r="F3165" s="41"/>
      <c r="G3165" s="50" t="str">
        <f>IF(A3165&lt;&gt;"",CONCATENATE(A3165,":",YEAR(B3165),IF(MONTH(B3165)&gt;9,MONTH(B3165),CONCATENATE(0,MONTH(B3165))),IF(DAY(B3165)&gt;9,DAY(B3165),CONCATENATE(0,DAY(B3165))),IF(HOUR(C3165)&gt;9,HOUR(C3165),CONCATENATE(0,HOUR(C3165))),IF(MINUTE(C3165)&gt;9,MINUTE(C3165),CONCATENATE(0,MINUTE(C3165))),":",VLOOKUP(F3165,'Valid Values - Results'!$D$4:$F$12,3,FALSE)),"")</f>
        <v/>
      </c>
      <c r="H3165" s="41"/>
      <c r="I3165" s="41"/>
      <c r="J3165" s="41"/>
      <c r="K3165" s="41"/>
      <c r="L3165" s="41"/>
      <c r="M3165" s="92"/>
      <c r="N3165" s="41"/>
      <c r="O3165" s="41"/>
      <c r="P3165" s="41"/>
      <c r="Q3165" s="41"/>
      <c r="R3165" s="41"/>
      <c r="S3165" s="41"/>
      <c r="T3165" s="41"/>
      <c r="U3165" s="47"/>
      <c r="V3165" s="49"/>
      <c r="W3165" s="41"/>
      <c r="X3165" s="41"/>
      <c r="Y3165" s="41"/>
      <c r="AA3165" s="37" t="str">
        <f>IF($I3165&lt;&gt;"",VLOOKUP($I3165,'Valid Values - Search'!$R$4:$T$4719,3,FALSE),"")</f>
        <v/>
      </c>
      <c r="AB3165" s="37" t="str">
        <f>IF($I3165&lt;&gt;"",VLOOKUP($I3165,'Valid Values - Search'!$R$4:$S$4719,2,FALSE),"")</f>
        <v/>
      </c>
      <c r="AC3165" s="38" t="str">
        <f t="shared" si="49"/>
        <v/>
      </c>
      <c r="AD3165" s="38"/>
    </row>
    <row r="3166" spans="1:30">
      <c r="A3166" s="46"/>
      <c r="B3166" s="47"/>
      <c r="C3166" s="49"/>
      <c r="D3166" s="41"/>
      <c r="E3166" s="41"/>
      <c r="F3166" s="41"/>
      <c r="G3166" s="50" t="str">
        <f>IF(A3166&lt;&gt;"",CONCATENATE(A3166,":",YEAR(B3166),IF(MONTH(B3166)&gt;9,MONTH(B3166),CONCATENATE(0,MONTH(B3166))),IF(DAY(B3166)&gt;9,DAY(B3166),CONCATENATE(0,DAY(B3166))),IF(HOUR(C3166)&gt;9,HOUR(C3166),CONCATENATE(0,HOUR(C3166))),IF(MINUTE(C3166)&gt;9,MINUTE(C3166),CONCATENATE(0,MINUTE(C3166))),":",VLOOKUP(F3166,'Valid Values - Results'!$D$4:$F$12,3,FALSE)),"")</f>
        <v/>
      </c>
      <c r="H3166" s="41"/>
      <c r="I3166" s="41"/>
      <c r="J3166" s="41"/>
      <c r="K3166" s="41"/>
      <c r="L3166" s="41"/>
      <c r="M3166" s="92"/>
      <c r="N3166" s="41"/>
      <c r="O3166" s="41"/>
      <c r="P3166" s="41"/>
      <c r="Q3166" s="41"/>
      <c r="R3166" s="41"/>
      <c r="S3166" s="41"/>
      <c r="T3166" s="41"/>
      <c r="U3166" s="47"/>
      <c r="V3166" s="49"/>
      <c r="W3166" s="41"/>
      <c r="X3166" s="41"/>
      <c r="Y3166" s="41"/>
      <c r="AA3166" s="37" t="str">
        <f>IF($I3166&lt;&gt;"",VLOOKUP($I3166,'Valid Values - Search'!$R$4:$T$4719,3,FALSE),"")</f>
        <v/>
      </c>
      <c r="AB3166" s="37" t="str">
        <f>IF($I3166&lt;&gt;"",VLOOKUP($I3166,'Valid Values - Search'!$R$4:$S$4719,2,FALSE),"")</f>
        <v/>
      </c>
      <c r="AC3166" s="38" t="str">
        <f t="shared" si="49"/>
        <v/>
      </c>
      <c r="AD3166" s="38"/>
    </row>
    <row r="3167" spans="1:30">
      <c r="A3167" s="46"/>
      <c r="B3167" s="47"/>
      <c r="C3167" s="49"/>
      <c r="D3167" s="41"/>
      <c r="E3167" s="41"/>
      <c r="F3167" s="41"/>
      <c r="G3167" s="50" t="str">
        <f>IF(A3167&lt;&gt;"",CONCATENATE(A3167,":",YEAR(B3167),IF(MONTH(B3167)&gt;9,MONTH(B3167),CONCATENATE(0,MONTH(B3167))),IF(DAY(B3167)&gt;9,DAY(B3167),CONCATENATE(0,DAY(B3167))),IF(HOUR(C3167)&gt;9,HOUR(C3167),CONCATENATE(0,HOUR(C3167))),IF(MINUTE(C3167)&gt;9,MINUTE(C3167),CONCATENATE(0,MINUTE(C3167))),":",VLOOKUP(F3167,'Valid Values - Results'!$D$4:$F$12,3,FALSE)),"")</f>
        <v/>
      </c>
      <c r="H3167" s="41"/>
      <c r="I3167" s="41"/>
      <c r="J3167" s="41"/>
      <c r="K3167" s="41"/>
      <c r="L3167" s="41"/>
      <c r="M3167" s="92"/>
      <c r="N3167" s="41"/>
      <c r="O3167" s="41"/>
      <c r="P3167" s="41"/>
      <c r="Q3167" s="41"/>
      <c r="R3167" s="41"/>
      <c r="S3167" s="41"/>
      <c r="T3167" s="41"/>
      <c r="U3167" s="47"/>
      <c r="V3167" s="49"/>
      <c r="W3167" s="41"/>
      <c r="X3167" s="41"/>
      <c r="Y3167" s="41"/>
      <c r="AA3167" s="37" t="str">
        <f>IF($I3167&lt;&gt;"",VLOOKUP($I3167,'Valid Values - Search'!$R$4:$T$4719,3,FALSE),"")</f>
        <v/>
      </c>
      <c r="AB3167" s="37" t="str">
        <f>IF($I3167&lt;&gt;"",VLOOKUP($I3167,'Valid Values - Search'!$R$4:$S$4719,2,FALSE),"")</f>
        <v/>
      </c>
      <c r="AC3167" s="38" t="str">
        <f t="shared" si="49"/>
        <v/>
      </c>
      <c r="AD3167" s="38"/>
    </row>
    <row r="3168" spans="1:30">
      <c r="A3168" s="46"/>
      <c r="B3168" s="47"/>
      <c r="C3168" s="49"/>
      <c r="D3168" s="41"/>
      <c r="E3168" s="41"/>
      <c r="F3168" s="41"/>
      <c r="G3168" s="50" t="str">
        <f>IF(A3168&lt;&gt;"",CONCATENATE(A3168,":",YEAR(B3168),IF(MONTH(B3168)&gt;9,MONTH(B3168),CONCATENATE(0,MONTH(B3168))),IF(DAY(B3168)&gt;9,DAY(B3168),CONCATENATE(0,DAY(B3168))),IF(HOUR(C3168)&gt;9,HOUR(C3168),CONCATENATE(0,HOUR(C3168))),IF(MINUTE(C3168)&gt;9,MINUTE(C3168),CONCATENATE(0,MINUTE(C3168))),":",VLOOKUP(F3168,'Valid Values - Results'!$D$4:$F$12,3,FALSE)),"")</f>
        <v/>
      </c>
      <c r="H3168" s="41"/>
      <c r="I3168" s="41"/>
      <c r="J3168" s="41"/>
      <c r="K3168" s="41"/>
      <c r="L3168" s="41"/>
      <c r="M3168" s="92"/>
      <c r="N3168" s="41"/>
      <c r="O3168" s="41"/>
      <c r="P3168" s="41"/>
      <c r="Q3168" s="41"/>
      <c r="R3168" s="41"/>
      <c r="S3168" s="41"/>
      <c r="T3168" s="41"/>
      <c r="U3168" s="47"/>
      <c r="V3168" s="49"/>
      <c r="W3168" s="41"/>
      <c r="X3168" s="41"/>
      <c r="Y3168" s="41"/>
      <c r="AA3168" s="37" t="str">
        <f>IF($I3168&lt;&gt;"",VLOOKUP($I3168,'Valid Values - Search'!$R$4:$T$4719,3,FALSE),"")</f>
        <v/>
      </c>
      <c r="AB3168" s="37" t="str">
        <f>IF($I3168&lt;&gt;"",VLOOKUP($I3168,'Valid Values - Search'!$R$4:$S$4719,2,FALSE),"")</f>
        <v/>
      </c>
      <c r="AC3168" s="38" t="str">
        <f t="shared" si="49"/>
        <v/>
      </c>
      <c r="AD3168" s="38"/>
    </row>
    <row r="3169" spans="1:30">
      <c r="A3169" s="46"/>
      <c r="B3169" s="47"/>
      <c r="C3169" s="49"/>
      <c r="D3169" s="41"/>
      <c r="E3169" s="41"/>
      <c r="F3169" s="41"/>
      <c r="G3169" s="50" t="str">
        <f>IF(A3169&lt;&gt;"",CONCATENATE(A3169,":",YEAR(B3169),IF(MONTH(B3169)&gt;9,MONTH(B3169),CONCATENATE(0,MONTH(B3169))),IF(DAY(B3169)&gt;9,DAY(B3169),CONCATENATE(0,DAY(B3169))),IF(HOUR(C3169)&gt;9,HOUR(C3169),CONCATENATE(0,HOUR(C3169))),IF(MINUTE(C3169)&gt;9,MINUTE(C3169),CONCATENATE(0,MINUTE(C3169))),":",VLOOKUP(F3169,'Valid Values - Results'!$D$4:$F$12,3,FALSE)),"")</f>
        <v/>
      </c>
      <c r="H3169" s="41"/>
      <c r="I3169" s="41"/>
      <c r="J3169" s="41"/>
      <c r="K3169" s="41"/>
      <c r="L3169" s="41"/>
      <c r="M3169" s="92"/>
      <c r="N3169" s="41"/>
      <c r="O3169" s="41"/>
      <c r="P3169" s="41"/>
      <c r="Q3169" s="41"/>
      <c r="R3169" s="41"/>
      <c r="S3169" s="41"/>
      <c r="T3169" s="41"/>
      <c r="U3169" s="47"/>
      <c r="V3169" s="49"/>
      <c r="W3169" s="41"/>
      <c r="X3169" s="41"/>
      <c r="Y3169" s="41"/>
      <c r="AA3169" s="37" t="str">
        <f>IF($I3169&lt;&gt;"",VLOOKUP($I3169,'Valid Values - Search'!$R$4:$T$4719,3,FALSE),"")</f>
        <v/>
      </c>
      <c r="AB3169" s="37" t="str">
        <f>IF($I3169&lt;&gt;"",VLOOKUP($I3169,'Valid Values - Search'!$R$4:$S$4719,2,FALSE),"")</f>
        <v/>
      </c>
      <c r="AC3169" s="38" t="str">
        <f t="shared" si="49"/>
        <v/>
      </c>
      <c r="AD3169" s="38"/>
    </row>
    <row r="3170" spans="1:30">
      <c r="A3170" s="46"/>
      <c r="B3170" s="47"/>
      <c r="C3170" s="49"/>
      <c r="D3170" s="41"/>
      <c r="E3170" s="41"/>
      <c r="F3170" s="41"/>
      <c r="G3170" s="50" t="str">
        <f>IF(A3170&lt;&gt;"",CONCATENATE(A3170,":",YEAR(B3170),IF(MONTH(B3170)&gt;9,MONTH(B3170),CONCATENATE(0,MONTH(B3170))),IF(DAY(B3170)&gt;9,DAY(B3170),CONCATENATE(0,DAY(B3170))),IF(HOUR(C3170)&gt;9,HOUR(C3170),CONCATENATE(0,HOUR(C3170))),IF(MINUTE(C3170)&gt;9,MINUTE(C3170),CONCATENATE(0,MINUTE(C3170))),":",VLOOKUP(F3170,'Valid Values - Results'!$D$4:$F$12,3,FALSE)),"")</f>
        <v/>
      </c>
      <c r="H3170" s="41"/>
      <c r="I3170" s="41"/>
      <c r="J3170" s="41"/>
      <c r="K3170" s="41"/>
      <c r="L3170" s="41"/>
      <c r="M3170" s="92"/>
      <c r="N3170" s="41"/>
      <c r="O3170" s="41"/>
      <c r="P3170" s="41"/>
      <c r="Q3170" s="41"/>
      <c r="R3170" s="41"/>
      <c r="S3170" s="41"/>
      <c r="T3170" s="41"/>
      <c r="U3170" s="47"/>
      <c r="V3170" s="49"/>
      <c r="W3170" s="41"/>
      <c r="X3170" s="41"/>
      <c r="Y3170" s="41"/>
      <c r="AA3170" s="37" t="str">
        <f>IF($I3170&lt;&gt;"",VLOOKUP($I3170,'Valid Values - Search'!$R$4:$T$4719,3,FALSE),"")</f>
        <v/>
      </c>
      <c r="AB3170" s="37" t="str">
        <f>IF($I3170&lt;&gt;"",VLOOKUP($I3170,'Valid Values - Search'!$R$4:$S$4719,2,FALSE),"")</f>
        <v/>
      </c>
      <c r="AC3170" s="38" t="str">
        <f t="shared" si="49"/>
        <v/>
      </c>
      <c r="AD3170" s="38"/>
    </row>
    <row r="3171" spans="1:30">
      <c r="A3171" s="46"/>
      <c r="B3171" s="47"/>
      <c r="C3171" s="49"/>
      <c r="D3171" s="41"/>
      <c r="E3171" s="41"/>
      <c r="F3171" s="41"/>
      <c r="G3171" s="50" t="str">
        <f>IF(A3171&lt;&gt;"",CONCATENATE(A3171,":",YEAR(B3171),IF(MONTH(B3171)&gt;9,MONTH(B3171),CONCATENATE(0,MONTH(B3171))),IF(DAY(B3171)&gt;9,DAY(B3171),CONCATENATE(0,DAY(B3171))),IF(HOUR(C3171)&gt;9,HOUR(C3171),CONCATENATE(0,HOUR(C3171))),IF(MINUTE(C3171)&gt;9,MINUTE(C3171),CONCATENATE(0,MINUTE(C3171))),":",VLOOKUP(F3171,'Valid Values - Results'!$D$4:$F$12,3,FALSE)),"")</f>
        <v/>
      </c>
      <c r="H3171" s="41"/>
      <c r="I3171" s="41"/>
      <c r="J3171" s="41"/>
      <c r="K3171" s="41"/>
      <c r="L3171" s="41"/>
      <c r="M3171" s="92"/>
      <c r="N3171" s="41"/>
      <c r="O3171" s="41"/>
      <c r="P3171" s="41"/>
      <c r="Q3171" s="41"/>
      <c r="R3171" s="41"/>
      <c r="S3171" s="41"/>
      <c r="T3171" s="41"/>
      <c r="U3171" s="47"/>
      <c r="V3171" s="49"/>
      <c r="W3171" s="41"/>
      <c r="X3171" s="41"/>
      <c r="Y3171" s="41"/>
      <c r="AA3171" s="37" t="str">
        <f>IF($I3171&lt;&gt;"",VLOOKUP($I3171,'Valid Values - Search'!$R$4:$T$4719,3,FALSE),"")</f>
        <v/>
      </c>
      <c r="AB3171" s="37" t="str">
        <f>IF($I3171&lt;&gt;"",VLOOKUP($I3171,'Valid Values - Search'!$R$4:$S$4719,2,FALSE),"")</f>
        <v/>
      </c>
      <c r="AC3171" s="38" t="str">
        <f t="shared" si="49"/>
        <v/>
      </c>
      <c r="AD3171" s="38"/>
    </row>
    <row r="3172" spans="1:30">
      <c r="A3172" s="46"/>
      <c r="B3172" s="47"/>
      <c r="C3172" s="49"/>
      <c r="D3172" s="41"/>
      <c r="E3172" s="41"/>
      <c r="F3172" s="41"/>
      <c r="G3172" s="50" t="str">
        <f>IF(A3172&lt;&gt;"",CONCATENATE(A3172,":",YEAR(B3172),IF(MONTH(B3172)&gt;9,MONTH(B3172),CONCATENATE(0,MONTH(B3172))),IF(DAY(B3172)&gt;9,DAY(B3172),CONCATENATE(0,DAY(B3172))),IF(HOUR(C3172)&gt;9,HOUR(C3172),CONCATENATE(0,HOUR(C3172))),IF(MINUTE(C3172)&gt;9,MINUTE(C3172),CONCATENATE(0,MINUTE(C3172))),":",VLOOKUP(F3172,'Valid Values - Results'!$D$4:$F$12,3,FALSE)),"")</f>
        <v/>
      </c>
      <c r="H3172" s="41"/>
      <c r="I3172" s="41"/>
      <c r="J3172" s="41"/>
      <c r="K3172" s="41"/>
      <c r="L3172" s="41"/>
      <c r="M3172" s="92"/>
      <c r="N3172" s="41"/>
      <c r="O3172" s="41"/>
      <c r="P3172" s="41"/>
      <c r="Q3172" s="41"/>
      <c r="R3172" s="41"/>
      <c r="S3172" s="41"/>
      <c r="T3172" s="41"/>
      <c r="U3172" s="47"/>
      <c r="V3172" s="49"/>
      <c r="W3172" s="41"/>
      <c r="X3172" s="41"/>
      <c r="Y3172" s="41"/>
      <c r="AA3172" s="37" t="str">
        <f>IF($I3172&lt;&gt;"",VLOOKUP($I3172,'Valid Values - Search'!$R$4:$T$4719,3,FALSE),"")</f>
        <v/>
      </c>
      <c r="AB3172" s="37" t="str">
        <f>IF($I3172&lt;&gt;"",VLOOKUP($I3172,'Valid Values - Search'!$R$4:$S$4719,2,FALSE),"")</f>
        <v/>
      </c>
      <c r="AC3172" s="38" t="str">
        <f t="shared" si="49"/>
        <v/>
      </c>
      <c r="AD3172" s="38"/>
    </row>
    <row r="3173" spans="1:30">
      <c r="A3173" s="46"/>
      <c r="B3173" s="47"/>
      <c r="C3173" s="49"/>
      <c r="D3173" s="41"/>
      <c r="E3173" s="41"/>
      <c r="F3173" s="41"/>
      <c r="G3173" s="50" t="str">
        <f>IF(A3173&lt;&gt;"",CONCATENATE(A3173,":",YEAR(B3173),IF(MONTH(B3173)&gt;9,MONTH(B3173),CONCATENATE(0,MONTH(B3173))),IF(DAY(B3173)&gt;9,DAY(B3173),CONCATENATE(0,DAY(B3173))),IF(HOUR(C3173)&gt;9,HOUR(C3173),CONCATENATE(0,HOUR(C3173))),IF(MINUTE(C3173)&gt;9,MINUTE(C3173),CONCATENATE(0,MINUTE(C3173))),":",VLOOKUP(F3173,'Valid Values - Results'!$D$4:$F$12,3,FALSE)),"")</f>
        <v/>
      </c>
      <c r="H3173" s="41"/>
      <c r="I3173" s="41"/>
      <c r="J3173" s="41"/>
      <c r="K3173" s="41"/>
      <c r="L3173" s="41"/>
      <c r="M3173" s="92"/>
      <c r="N3173" s="41"/>
      <c r="O3173" s="41"/>
      <c r="P3173" s="41"/>
      <c r="Q3173" s="41"/>
      <c r="R3173" s="41"/>
      <c r="S3173" s="41"/>
      <c r="T3173" s="41"/>
      <c r="U3173" s="47"/>
      <c r="V3173" s="49"/>
      <c r="W3173" s="41"/>
      <c r="X3173" s="41"/>
      <c r="Y3173" s="41"/>
      <c r="AA3173" s="37" t="str">
        <f>IF($I3173&lt;&gt;"",VLOOKUP($I3173,'Valid Values - Search'!$R$4:$T$4719,3,FALSE),"")</f>
        <v/>
      </c>
      <c r="AB3173" s="37" t="str">
        <f>IF($I3173&lt;&gt;"",VLOOKUP($I3173,'Valid Values - Search'!$R$4:$S$4719,2,FALSE),"")</f>
        <v/>
      </c>
      <c r="AC3173" s="38" t="str">
        <f t="shared" si="49"/>
        <v/>
      </c>
      <c r="AD3173" s="38"/>
    </row>
    <row r="3174" spans="1:30">
      <c r="A3174" s="46"/>
      <c r="B3174" s="47"/>
      <c r="C3174" s="49"/>
      <c r="D3174" s="41"/>
      <c r="E3174" s="41"/>
      <c r="F3174" s="41"/>
      <c r="G3174" s="50" t="str">
        <f>IF(A3174&lt;&gt;"",CONCATENATE(A3174,":",YEAR(B3174),IF(MONTH(B3174)&gt;9,MONTH(B3174),CONCATENATE(0,MONTH(B3174))),IF(DAY(B3174)&gt;9,DAY(B3174),CONCATENATE(0,DAY(B3174))),IF(HOUR(C3174)&gt;9,HOUR(C3174),CONCATENATE(0,HOUR(C3174))),IF(MINUTE(C3174)&gt;9,MINUTE(C3174),CONCATENATE(0,MINUTE(C3174))),":",VLOOKUP(F3174,'Valid Values - Results'!$D$4:$F$12,3,FALSE)),"")</f>
        <v/>
      </c>
      <c r="H3174" s="41"/>
      <c r="I3174" s="41"/>
      <c r="J3174" s="41"/>
      <c r="K3174" s="41"/>
      <c r="L3174" s="41"/>
      <c r="M3174" s="92"/>
      <c r="N3174" s="41"/>
      <c r="O3174" s="41"/>
      <c r="P3174" s="41"/>
      <c r="Q3174" s="41"/>
      <c r="R3174" s="41"/>
      <c r="S3174" s="41"/>
      <c r="T3174" s="41"/>
      <c r="U3174" s="47"/>
      <c r="V3174" s="49"/>
      <c r="W3174" s="41"/>
      <c r="X3174" s="41"/>
      <c r="Y3174" s="41"/>
      <c r="AA3174" s="37" t="str">
        <f>IF($I3174&lt;&gt;"",VLOOKUP($I3174,'Valid Values - Search'!$R$4:$T$4719,3,FALSE),"")</f>
        <v/>
      </c>
      <c r="AB3174" s="37" t="str">
        <f>IF($I3174&lt;&gt;"",VLOOKUP($I3174,'Valid Values - Search'!$R$4:$S$4719,2,FALSE),"")</f>
        <v/>
      </c>
      <c r="AC3174" s="38" t="str">
        <f t="shared" si="49"/>
        <v/>
      </c>
      <c r="AD3174" s="38"/>
    </row>
    <row r="3175" spans="1:30">
      <c r="A3175" s="46"/>
      <c r="B3175" s="47"/>
      <c r="C3175" s="49"/>
      <c r="D3175" s="41"/>
      <c r="E3175" s="41"/>
      <c r="F3175" s="41"/>
      <c r="G3175" s="50" t="str">
        <f>IF(A3175&lt;&gt;"",CONCATENATE(A3175,":",YEAR(B3175),IF(MONTH(B3175)&gt;9,MONTH(B3175),CONCATENATE(0,MONTH(B3175))),IF(DAY(B3175)&gt;9,DAY(B3175),CONCATENATE(0,DAY(B3175))),IF(HOUR(C3175)&gt;9,HOUR(C3175),CONCATENATE(0,HOUR(C3175))),IF(MINUTE(C3175)&gt;9,MINUTE(C3175),CONCATENATE(0,MINUTE(C3175))),":",VLOOKUP(F3175,'Valid Values - Results'!$D$4:$F$12,3,FALSE)),"")</f>
        <v/>
      </c>
      <c r="H3175" s="41"/>
      <c r="I3175" s="41"/>
      <c r="J3175" s="41"/>
      <c r="K3175" s="41"/>
      <c r="L3175" s="41"/>
      <c r="M3175" s="92"/>
      <c r="N3175" s="41"/>
      <c r="O3175" s="41"/>
      <c r="P3175" s="41"/>
      <c r="Q3175" s="41"/>
      <c r="R3175" s="41"/>
      <c r="S3175" s="41"/>
      <c r="T3175" s="41"/>
      <c r="U3175" s="47"/>
      <c r="V3175" s="49"/>
      <c r="W3175" s="41"/>
      <c r="X3175" s="41"/>
      <c r="Y3175" s="41"/>
      <c r="AA3175" s="37" t="str">
        <f>IF($I3175&lt;&gt;"",VLOOKUP($I3175,'Valid Values - Search'!$R$4:$T$4719,3,FALSE),"")</f>
        <v/>
      </c>
      <c r="AB3175" s="37" t="str">
        <f>IF($I3175&lt;&gt;"",VLOOKUP($I3175,'Valid Values - Search'!$R$4:$S$4719,2,FALSE),"")</f>
        <v/>
      </c>
      <c r="AC3175" s="38" t="str">
        <f t="shared" si="49"/>
        <v/>
      </c>
      <c r="AD3175" s="38"/>
    </row>
    <row r="3176" spans="1:30">
      <c r="A3176" s="46"/>
      <c r="B3176" s="47"/>
      <c r="C3176" s="49"/>
      <c r="D3176" s="41"/>
      <c r="E3176" s="41"/>
      <c r="F3176" s="41"/>
      <c r="G3176" s="50" t="str">
        <f>IF(A3176&lt;&gt;"",CONCATENATE(A3176,":",YEAR(B3176),IF(MONTH(B3176)&gt;9,MONTH(B3176),CONCATENATE(0,MONTH(B3176))),IF(DAY(B3176)&gt;9,DAY(B3176),CONCATENATE(0,DAY(B3176))),IF(HOUR(C3176)&gt;9,HOUR(C3176),CONCATENATE(0,HOUR(C3176))),IF(MINUTE(C3176)&gt;9,MINUTE(C3176),CONCATENATE(0,MINUTE(C3176))),":",VLOOKUP(F3176,'Valid Values - Results'!$D$4:$F$12,3,FALSE)),"")</f>
        <v/>
      </c>
      <c r="H3176" s="41"/>
      <c r="I3176" s="41"/>
      <c r="J3176" s="41"/>
      <c r="K3176" s="41"/>
      <c r="L3176" s="41"/>
      <c r="M3176" s="92"/>
      <c r="N3176" s="41"/>
      <c r="O3176" s="41"/>
      <c r="P3176" s="41"/>
      <c r="Q3176" s="41"/>
      <c r="R3176" s="41"/>
      <c r="S3176" s="41"/>
      <c r="T3176" s="41"/>
      <c r="U3176" s="47"/>
      <c r="V3176" s="49"/>
      <c r="W3176" s="41"/>
      <c r="X3176" s="41"/>
      <c r="Y3176" s="41"/>
      <c r="AA3176" s="37" t="str">
        <f>IF($I3176&lt;&gt;"",VLOOKUP($I3176,'Valid Values - Search'!$R$4:$T$4719,3,FALSE),"")</f>
        <v/>
      </c>
      <c r="AB3176" s="37" t="str">
        <f>IF($I3176&lt;&gt;"",VLOOKUP($I3176,'Valid Values - Search'!$R$4:$S$4719,2,FALSE),"")</f>
        <v/>
      </c>
      <c r="AC3176" s="38" t="str">
        <f t="shared" si="49"/>
        <v/>
      </c>
      <c r="AD3176" s="38"/>
    </row>
    <row r="3177" spans="1:30">
      <c r="A3177" s="46"/>
      <c r="B3177" s="47"/>
      <c r="C3177" s="49"/>
      <c r="D3177" s="41"/>
      <c r="E3177" s="41"/>
      <c r="F3177" s="41"/>
      <c r="G3177" s="50" t="str">
        <f>IF(A3177&lt;&gt;"",CONCATENATE(A3177,":",YEAR(B3177),IF(MONTH(B3177)&gt;9,MONTH(B3177),CONCATENATE(0,MONTH(B3177))),IF(DAY(B3177)&gt;9,DAY(B3177),CONCATENATE(0,DAY(B3177))),IF(HOUR(C3177)&gt;9,HOUR(C3177),CONCATENATE(0,HOUR(C3177))),IF(MINUTE(C3177)&gt;9,MINUTE(C3177),CONCATENATE(0,MINUTE(C3177))),":",VLOOKUP(F3177,'Valid Values - Results'!$D$4:$F$12,3,FALSE)),"")</f>
        <v/>
      </c>
      <c r="H3177" s="41"/>
      <c r="I3177" s="41"/>
      <c r="J3177" s="41"/>
      <c r="K3177" s="41"/>
      <c r="L3177" s="41"/>
      <c r="M3177" s="92"/>
      <c r="N3177" s="41"/>
      <c r="O3177" s="41"/>
      <c r="P3177" s="41"/>
      <c r="Q3177" s="41"/>
      <c r="R3177" s="41"/>
      <c r="S3177" s="41"/>
      <c r="T3177" s="41"/>
      <c r="U3177" s="47"/>
      <c r="V3177" s="49"/>
      <c r="W3177" s="41"/>
      <c r="X3177" s="41"/>
      <c r="Y3177" s="41"/>
      <c r="AA3177" s="37" t="str">
        <f>IF($I3177&lt;&gt;"",VLOOKUP($I3177,'Valid Values - Search'!$R$4:$T$4719,3,FALSE),"")</f>
        <v/>
      </c>
      <c r="AB3177" s="37" t="str">
        <f>IF($I3177&lt;&gt;"",VLOOKUP($I3177,'Valid Values - Search'!$R$4:$S$4719,2,FALSE),"")</f>
        <v/>
      </c>
      <c r="AC3177" s="38" t="str">
        <f t="shared" si="49"/>
        <v/>
      </c>
      <c r="AD3177" s="38"/>
    </row>
    <row r="3178" spans="1:30">
      <c r="A3178" s="46"/>
      <c r="B3178" s="47"/>
      <c r="C3178" s="49"/>
      <c r="D3178" s="41"/>
      <c r="E3178" s="41"/>
      <c r="F3178" s="41"/>
      <c r="G3178" s="50" t="str">
        <f>IF(A3178&lt;&gt;"",CONCATENATE(A3178,":",YEAR(B3178),IF(MONTH(B3178)&gt;9,MONTH(B3178),CONCATENATE(0,MONTH(B3178))),IF(DAY(B3178)&gt;9,DAY(B3178),CONCATENATE(0,DAY(B3178))),IF(HOUR(C3178)&gt;9,HOUR(C3178),CONCATENATE(0,HOUR(C3178))),IF(MINUTE(C3178)&gt;9,MINUTE(C3178),CONCATENATE(0,MINUTE(C3178))),":",VLOOKUP(F3178,'Valid Values - Results'!$D$4:$F$12,3,FALSE)),"")</f>
        <v/>
      </c>
      <c r="H3178" s="41"/>
      <c r="I3178" s="41"/>
      <c r="J3178" s="41"/>
      <c r="K3178" s="41"/>
      <c r="L3178" s="41"/>
      <c r="M3178" s="92"/>
      <c r="N3178" s="41"/>
      <c r="O3178" s="41"/>
      <c r="P3178" s="41"/>
      <c r="Q3178" s="41"/>
      <c r="R3178" s="41"/>
      <c r="S3178" s="41"/>
      <c r="T3178" s="41"/>
      <c r="U3178" s="47"/>
      <c r="V3178" s="49"/>
      <c r="W3178" s="41"/>
      <c r="X3178" s="41"/>
      <c r="Y3178" s="41"/>
      <c r="AA3178" s="37" t="str">
        <f>IF($I3178&lt;&gt;"",VLOOKUP($I3178,'Valid Values - Search'!$R$4:$T$4719,3,FALSE),"")</f>
        <v/>
      </c>
      <c r="AB3178" s="37" t="str">
        <f>IF($I3178&lt;&gt;"",VLOOKUP($I3178,'Valid Values - Search'!$R$4:$S$4719,2,FALSE),"")</f>
        <v/>
      </c>
      <c r="AC3178" s="38" t="str">
        <f t="shared" si="49"/>
        <v/>
      </c>
      <c r="AD3178" s="38"/>
    </row>
    <row r="3179" spans="1:30">
      <c r="A3179" s="46"/>
      <c r="B3179" s="47"/>
      <c r="C3179" s="49"/>
      <c r="D3179" s="41"/>
      <c r="E3179" s="41"/>
      <c r="F3179" s="41"/>
      <c r="G3179" s="50" t="str">
        <f>IF(A3179&lt;&gt;"",CONCATENATE(A3179,":",YEAR(B3179),IF(MONTH(B3179)&gt;9,MONTH(B3179),CONCATENATE(0,MONTH(B3179))),IF(DAY(B3179)&gt;9,DAY(B3179),CONCATENATE(0,DAY(B3179))),IF(HOUR(C3179)&gt;9,HOUR(C3179),CONCATENATE(0,HOUR(C3179))),IF(MINUTE(C3179)&gt;9,MINUTE(C3179),CONCATENATE(0,MINUTE(C3179))),":",VLOOKUP(F3179,'Valid Values - Results'!$D$4:$F$12,3,FALSE)),"")</f>
        <v/>
      </c>
      <c r="H3179" s="41"/>
      <c r="I3179" s="41"/>
      <c r="J3179" s="41"/>
      <c r="K3179" s="41"/>
      <c r="L3179" s="41"/>
      <c r="M3179" s="92"/>
      <c r="N3179" s="41"/>
      <c r="O3179" s="41"/>
      <c r="P3179" s="41"/>
      <c r="Q3179" s="41"/>
      <c r="R3179" s="41"/>
      <c r="S3179" s="41"/>
      <c r="T3179" s="41"/>
      <c r="U3179" s="47"/>
      <c r="V3179" s="49"/>
      <c r="W3179" s="41"/>
      <c r="X3179" s="41"/>
      <c r="Y3179" s="41"/>
      <c r="AA3179" s="37" t="str">
        <f>IF($I3179&lt;&gt;"",VLOOKUP($I3179,'Valid Values - Search'!$R$4:$T$4719,3,FALSE),"")</f>
        <v/>
      </c>
      <c r="AB3179" s="37" t="str">
        <f>IF($I3179&lt;&gt;"",VLOOKUP($I3179,'Valid Values - Search'!$R$4:$S$4719,2,FALSE),"")</f>
        <v/>
      </c>
      <c r="AC3179" s="38" t="str">
        <f t="shared" si="49"/>
        <v/>
      </c>
      <c r="AD3179" s="38"/>
    </row>
    <row r="3180" spans="1:30">
      <c r="A3180" s="46"/>
      <c r="B3180" s="47"/>
      <c r="C3180" s="49"/>
      <c r="D3180" s="41"/>
      <c r="E3180" s="41"/>
      <c r="F3180" s="41"/>
      <c r="G3180" s="50" t="str">
        <f>IF(A3180&lt;&gt;"",CONCATENATE(A3180,":",YEAR(B3180),IF(MONTH(B3180)&gt;9,MONTH(B3180),CONCATENATE(0,MONTH(B3180))),IF(DAY(B3180)&gt;9,DAY(B3180),CONCATENATE(0,DAY(B3180))),IF(HOUR(C3180)&gt;9,HOUR(C3180),CONCATENATE(0,HOUR(C3180))),IF(MINUTE(C3180)&gt;9,MINUTE(C3180),CONCATENATE(0,MINUTE(C3180))),":",VLOOKUP(F3180,'Valid Values - Results'!$D$4:$F$12,3,FALSE)),"")</f>
        <v/>
      </c>
      <c r="H3180" s="41"/>
      <c r="I3180" s="41"/>
      <c r="J3180" s="41"/>
      <c r="K3180" s="41"/>
      <c r="L3180" s="41"/>
      <c r="M3180" s="92"/>
      <c r="N3180" s="41"/>
      <c r="O3180" s="41"/>
      <c r="P3180" s="41"/>
      <c r="Q3180" s="41"/>
      <c r="R3180" s="41"/>
      <c r="S3180" s="41"/>
      <c r="T3180" s="41"/>
      <c r="U3180" s="47"/>
      <c r="V3180" s="49"/>
      <c r="W3180" s="41"/>
      <c r="X3180" s="41"/>
      <c r="Y3180" s="41"/>
      <c r="AA3180" s="37" t="str">
        <f>IF($I3180&lt;&gt;"",VLOOKUP($I3180,'Valid Values - Search'!$R$4:$T$4719,3,FALSE),"")</f>
        <v/>
      </c>
      <c r="AB3180" s="37" t="str">
        <f>IF($I3180&lt;&gt;"",VLOOKUP($I3180,'Valid Values - Search'!$R$4:$S$4719,2,FALSE),"")</f>
        <v/>
      </c>
      <c r="AC3180" s="38" t="str">
        <f t="shared" si="49"/>
        <v/>
      </c>
      <c r="AD3180" s="38"/>
    </row>
    <row r="3181" spans="1:30">
      <c r="A3181" s="46"/>
      <c r="B3181" s="47"/>
      <c r="C3181" s="49"/>
      <c r="D3181" s="41"/>
      <c r="E3181" s="41"/>
      <c r="F3181" s="41"/>
      <c r="G3181" s="50" t="str">
        <f>IF(A3181&lt;&gt;"",CONCATENATE(A3181,":",YEAR(B3181),IF(MONTH(B3181)&gt;9,MONTH(B3181),CONCATENATE(0,MONTH(B3181))),IF(DAY(B3181)&gt;9,DAY(B3181),CONCATENATE(0,DAY(B3181))),IF(HOUR(C3181)&gt;9,HOUR(C3181),CONCATENATE(0,HOUR(C3181))),IF(MINUTE(C3181)&gt;9,MINUTE(C3181),CONCATENATE(0,MINUTE(C3181))),":",VLOOKUP(F3181,'Valid Values - Results'!$D$4:$F$12,3,FALSE)),"")</f>
        <v/>
      </c>
      <c r="H3181" s="41"/>
      <c r="I3181" s="41"/>
      <c r="J3181" s="41"/>
      <c r="K3181" s="41"/>
      <c r="L3181" s="41"/>
      <c r="M3181" s="92"/>
      <c r="N3181" s="41"/>
      <c r="O3181" s="41"/>
      <c r="P3181" s="41"/>
      <c r="Q3181" s="41"/>
      <c r="R3181" s="41"/>
      <c r="S3181" s="41"/>
      <c r="T3181" s="41"/>
      <c r="U3181" s="47"/>
      <c r="V3181" s="49"/>
      <c r="W3181" s="41"/>
      <c r="X3181" s="41"/>
      <c r="Y3181" s="41"/>
      <c r="AA3181" s="37" t="str">
        <f>IF($I3181&lt;&gt;"",VLOOKUP($I3181,'Valid Values - Search'!$R$4:$T$4719,3,FALSE),"")</f>
        <v/>
      </c>
      <c r="AB3181" s="37" t="str">
        <f>IF($I3181&lt;&gt;"",VLOOKUP($I3181,'Valid Values - Search'!$R$4:$S$4719,2,FALSE),"")</f>
        <v/>
      </c>
      <c r="AC3181" s="38" t="str">
        <f t="shared" si="49"/>
        <v/>
      </c>
      <c r="AD3181" s="38"/>
    </row>
    <row r="3182" spans="1:30">
      <c r="A3182" s="46"/>
      <c r="B3182" s="47"/>
      <c r="C3182" s="49"/>
      <c r="D3182" s="41"/>
      <c r="E3182" s="41"/>
      <c r="F3182" s="41"/>
      <c r="G3182" s="50" t="str">
        <f>IF(A3182&lt;&gt;"",CONCATENATE(A3182,":",YEAR(B3182),IF(MONTH(B3182)&gt;9,MONTH(B3182),CONCATENATE(0,MONTH(B3182))),IF(DAY(B3182)&gt;9,DAY(B3182),CONCATENATE(0,DAY(B3182))),IF(HOUR(C3182)&gt;9,HOUR(C3182),CONCATENATE(0,HOUR(C3182))),IF(MINUTE(C3182)&gt;9,MINUTE(C3182),CONCATENATE(0,MINUTE(C3182))),":",VLOOKUP(F3182,'Valid Values - Results'!$D$4:$F$12,3,FALSE)),"")</f>
        <v/>
      </c>
      <c r="H3182" s="41"/>
      <c r="I3182" s="41"/>
      <c r="J3182" s="41"/>
      <c r="K3182" s="41"/>
      <c r="L3182" s="41"/>
      <c r="M3182" s="92"/>
      <c r="N3182" s="41"/>
      <c r="O3182" s="41"/>
      <c r="P3182" s="41"/>
      <c r="Q3182" s="41"/>
      <c r="R3182" s="41"/>
      <c r="S3182" s="41"/>
      <c r="T3182" s="41"/>
      <c r="U3182" s="47"/>
      <c r="V3182" s="49"/>
      <c r="W3182" s="41"/>
      <c r="X3182" s="41"/>
      <c r="Y3182" s="41"/>
      <c r="AA3182" s="37" t="str">
        <f>IF($I3182&lt;&gt;"",VLOOKUP($I3182,'Valid Values - Search'!$R$4:$T$4719,3,FALSE),"")</f>
        <v/>
      </c>
      <c r="AB3182" s="37" t="str">
        <f>IF($I3182&lt;&gt;"",VLOOKUP($I3182,'Valid Values - Search'!$R$4:$S$4719,2,FALSE),"")</f>
        <v/>
      </c>
      <c r="AC3182" s="38" t="str">
        <f t="shared" si="49"/>
        <v/>
      </c>
      <c r="AD3182" s="38"/>
    </row>
    <row r="3183" spans="1:30">
      <c r="A3183" s="46"/>
      <c r="B3183" s="47"/>
      <c r="C3183" s="49"/>
      <c r="D3183" s="41"/>
      <c r="E3183" s="41"/>
      <c r="F3183" s="41"/>
      <c r="G3183" s="50" t="str">
        <f>IF(A3183&lt;&gt;"",CONCATENATE(A3183,":",YEAR(B3183),IF(MONTH(B3183)&gt;9,MONTH(B3183),CONCATENATE(0,MONTH(B3183))),IF(DAY(B3183)&gt;9,DAY(B3183),CONCATENATE(0,DAY(B3183))),IF(HOUR(C3183)&gt;9,HOUR(C3183),CONCATENATE(0,HOUR(C3183))),IF(MINUTE(C3183)&gt;9,MINUTE(C3183),CONCATENATE(0,MINUTE(C3183))),":",VLOOKUP(F3183,'Valid Values - Results'!$D$4:$F$12,3,FALSE)),"")</f>
        <v/>
      </c>
      <c r="H3183" s="41"/>
      <c r="I3183" s="41"/>
      <c r="J3183" s="41"/>
      <c r="K3183" s="41"/>
      <c r="L3183" s="41"/>
      <c r="M3183" s="92"/>
      <c r="N3183" s="41"/>
      <c r="O3183" s="41"/>
      <c r="P3183" s="41"/>
      <c r="Q3183" s="41"/>
      <c r="R3183" s="41"/>
      <c r="S3183" s="41"/>
      <c r="T3183" s="41"/>
      <c r="U3183" s="47"/>
      <c r="V3183" s="49"/>
      <c r="W3183" s="41"/>
      <c r="X3183" s="41"/>
      <c r="Y3183" s="41"/>
      <c r="AA3183" s="37" t="str">
        <f>IF($I3183&lt;&gt;"",VLOOKUP($I3183,'Valid Values - Search'!$R$4:$T$4719,3,FALSE),"")</f>
        <v/>
      </c>
      <c r="AB3183" s="37" t="str">
        <f>IF($I3183&lt;&gt;"",VLOOKUP($I3183,'Valid Values - Search'!$R$4:$S$4719,2,FALSE),"")</f>
        <v/>
      </c>
      <c r="AC3183" s="38" t="str">
        <f t="shared" si="49"/>
        <v/>
      </c>
      <c r="AD3183" s="38"/>
    </row>
    <row r="3184" spans="1:30">
      <c r="A3184" s="46"/>
      <c r="B3184" s="47"/>
      <c r="C3184" s="49"/>
      <c r="D3184" s="41"/>
      <c r="E3184" s="41"/>
      <c r="F3184" s="41"/>
      <c r="G3184" s="50" t="str">
        <f>IF(A3184&lt;&gt;"",CONCATENATE(A3184,":",YEAR(B3184),IF(MONTH(B3184)&gt;9,MONTH(B3184),CONCATENATE(0,MONTH(B3184))),IF(DAY(B3184)&gt;9,DAY(B3184),CONCATENATE(0,DAY(B3184))),IF(HOUR(C3184)&gt;9,HOUR(C3184),CONCATENATE(0,HOUR(C3184))),IF(MINUTE(C3184)&gt;9,MINUTE(C3184),CONCATENATE(0,MINUTE(C3184))),":",VLOOKUP(F3184,'Valid Values - Results'!$D$4:$F$12,3,FALSE)),"")</f>
        <v/>
      </c>
      <c r="H3184" s="41"/>
      <c r="I3184" s="41"/>
      <c r="J3184" s="41"/>
      <c r="K3184" s="41"/>
      <c r="L3184" s="41"/>
      <c r="M3184" s="92"/>
      <c r="N3184" s="41"/>
      <c r="O3184" s="41"/>
      <c r="P3184" s="41"/>
      <c r="Q3184" s="41"/>
      <c r="R3184" s="41"/>
      <c r="S3184" s="41"/>
      <c r="T3184" s="41"/>
      <c r="U3184" s="47"/>
      <c r="V3184" s="49"/>
      <c r="W3184" s="41"/>
      <c r="X3184" s="41"/>
      <c r="Y3184" s="41"/>
      <c r="AA3184" s="37" t="str">
        <f>IF($I3184&lt;&gt;"",VLOOKUP($I3184,'Valid Values - Search'!$R$4:$T$4719,3,FALSE),"")</f>
        <v/>
      </c>
      <c r="AB3184" s="37" t="str">
        <f>IF($I3184&lt;&gt;"",VLOOKUP($I3184,'Valid Values - Search'!$R$4:$S$4719,2,FALSE),"")</f>
        <v/>
      </c>
      <c r="AC3184" s="38" t="str">
        <f t="shared" si="49"/>
        <v/>
      </c>
      <c r="AD3184" s="38"/>
    </row>
    <row r="3185" spans="1:30">
      <c r="A3185" s="46"/>
      <c r="B3185" s="47"/>
      <c r="C3185" s="49"/>
      <c r="D3185" s="41"/>
      <c r="E3185" s="41"/>
      <c r="F3185" s="41"/>
      <c r="G3185" s="50" t="str">
        <f>IF(A3185&lt;&gt;"",CONCATENATE(A3185,":",YEAR(B3185),IF(MONTH(B3185)&gt;9,MONTH(B3185),CONCATENATE(0,MONTH(B3185))),IF(DAY(B3185)&gt;9,DAY(B3185),CONCATENATE(0,DAY(B3185))),IF(HOUR(C3185)&gt;9,HOUR(C3185),CONCATENATE(0,HOUR(C3185))),IF(MINUTE(C3185)&gt;9,MINUTE(C3185),CONCATENATE(0,MINUTE(C3185))),":",VLOOKUP(F3185,'Valid Values - Results'!$D$4:$F$12,3,FALSE)),"")</f>
        <v/>
      </c>
      <c r="H3185" s="41"/>
      <c r="I3185" s="41"/>
      <c r="J3185" s="41"/>
      <c r="K3185" s="41"/>
      <c r="L3185" s="41"/>
      <c r="M3185" s="92"/>
      <c r="N3185" s="41"/>
      <c r="O3185" s="41"/>
      <c r="P3185" s="41"/>
      <c r="Q3185" s="41"/>
      <c r="R3185" s="41"/>
      <c r="S3185" s="41"/>
      <c r="T3185" s="41"/>
      <c r="U3185" s="47"/>
      <c r="V3185" s="49"/>
      <c r="W3185" s="41"/>
      <c r="X3185" s="41"/>
      <c r="Y3185" s="41"/>
      <c r="AA3185" s="37" t="str">
        <f>IF($I3185&lt;&gt;"",VLOOKUP($I3185,'Valid Values - Search'!$R$4:$T$4719,3,FALSE),"")</f>
        <v/>
      </c>
      <c r="AB3185" s="37" t="str">
        <f>IF($I3185&lt;&gt;"",VLOOKUP($I3185,'Valid Values - Search'!$R$4:$S$4719,2,FALSE),"")</f>
        <v/>
      </c>
      <c r="AC3185" s="38" t="str">
        <f t="shared" si="49"/>
        <v/>
      </c>
      <c r="AD3185" s="38"/>
    </row>
    <row r="3186" spans="1:30">
      <c r="A3186" s="46"/>
      <c r="B3186" s="47"/>
      <c r="C3186" s="49"/>
      <c r="D3186" s="41"/>
      <c r="E3186" s="41"/>
      <c r="F3186" s="41"/>
      <c r="G3186" s="50" t="str">
        <f>IF(A3186&lt;&gt;"",CONCATENATE(A3186,":",YEAR(B3186),IF(MONTH(B3186)&gt;9,MONTH(B3186),CONCATENATE(0,MONTH(B3186))),IF(DAY(B3186)&gt;9,DAY(B3186),CONCATENATE(0,DAY(B3186))),IF(HOUR(C3186)&gt;9,HOUR(C3186),CONCATENATE(0,HOUR(C3186))),IF(MINUTE(C3186)&gt;9,MINUTE(C3186),CONCATENATE(0,MINUTE(C3186))),":",VLOOKUP(F3186,'Valid Values - Results'!$D$4:$F$12,3,FALSE)),"")</f>
        <v/>
      </c>
      <c r="H3186" s="41"/>
      <c r="I3186" s="41"/>
      <c r="J3186" s="41"/>
      <c r="K3186" s="41"/>
      <c r="L3186" s="41"/>
      <c r="M3186" s="92"/>
      <c r="N3186" s="41"/>
      <c r="O3186" s="41"/>
      <c r="P3186" s="41"/>
      <c r="Q3186" s="41"/>
      <c r="R3186" s="41"/>
      <c r="S3186" s="41"/>
      <c r="T3186" s="41"/>
      <c r="U3186" s="47"/>
      <c r="V3186" s="49"/>
      <c r="W3186" s="41"/>
      <c r="X3186" s="41"/>
      <c r="Y3186" s="41"/>
      <c r="AA3186" s="37" t="str">
        <f>IF($I3186&lt;&gt;"",VLOOKUP($I3186,'Valid Values - Search'!$R$4:$T$4719,3,FALSE),"")</f>
        <v/>
      </c>
      <c r="AB3186" s="37" t="str">
        <f>IF($I3186&lt;&gt;"",VLOOKUP($I3186,'Valid Values - Search'!$R$4:$S$4719,2,FALSE),"")</f>
        <v/>
      </c>
      <c r="AC3186" s="38" t="str">
        <f t="shared" si="49"/>
        <v/>
      </c>
      <c r="AD3186" s="38"/>
    </row>
    <row r="3187" spans="1:30">
      <c r="A3187" s="46"/>
      <c r="B3187" s="47"/>
      <c r="C3187" s="49"/>
      <c r="D3187" s="41"/>
      <c r="E3187" s="41"/>
      <c r="F3187" s="41"/>
      <c r="G3187" s="50" t="str">
        <f>IF(A3187&lt;&gt;"",CONCATENATE(A3187,":",YEAR(B3187),IF(MONTH(B3187)&gt;9,MONTH(B3187),CONCATENATE(0,MONTH(B3187))),IF(DAY(B3187)&gt;9,DAY(B3187),CONCATENATE(0,DAY(B3187))),IF(HOUR(C3187)&gt;9,HOUR(C3187),CONCATENATE(0,HOUR(C3187))),IF(MINUTE(C3187)&gt;9,MINUTE(C3187),CONCATENATE(0,MINUTE(C3187))),":",VLOOKUP(F3187,'Valid Values - Results'!$D$4:$F$12,3,FALSE)),"")</f>
        <v/>
      </c>
      <c r="H3187" s="41"/>
      <c r="I3187" s="41"/>
      <c r="J3187" s="41"/>
      <c r="K3187" s="41"/>
      <c r="L3187" s="41"/>
      <c r="M3187" s="92"/>
      <c r="N3187" s="41"/>
      <c r="O3187" s="41"/>
      <c r="P3187" s="41"/>
      <c r="Q3187" s="41"/>
      <c r="R3187" s="41"/>
      <c r="S3187" s="41"/>
      <c r="T3187" s="41"/>
      <c r="U3187" s="47"/>
      <c r="V3187" s="49"/>
      <c r="W3187" s="41"/>
      <c r="X3187" s="41"/>
      <c r="Y3187" s="41"/>
      <c r="AA3187" s="37" t="str">
        <f>IF($I3187&lt;&gt;"",VLOOKUP($I3187,'Valid Values - Search'!$R$4:$T$4719,3,FALSE),"")</f>
        <v/>
      </c>
      <c r="AB3187" s="37" t="str">
        <f>IF($I3187&lt;&gt;"",VLOOKUP($I3187,'Valid Values - Search'!$R$4:$S$4719,2,FALSE),"")</f>
        <v/>
      </c>
      <c r="AC3187" s="38" t="str">
        <f t="shared" si="49"/>
        <v/>
      </c>
      <c r="AD3187" s="38"/>
    </row>
    <row r="3188" spans="1:30">
      <c r="A3188" s="46"/>
      <c r="B3188" s="47"/>
      <c r="C3188" s="49"/>
      <c r="D3188" s="41"/>
      <c r="E3188" s="41"/>
      <c r="F3188" s="41"/>
      <c r="G3188" s="50" t="str">
        <f>IF(A3188&lt;&gt;"",CONCATENATE(A3188,":",YEAR(B3188),IF(MONTH(B3188)&gt;9,MONTH(B3188),CONCATENATE(0,MONTH(B3188))),IF(DAY(B3188)&gt;9,DAY(B3188),CONCATENATE(0,DAY(B3188))),IF(HOUR(C3188)&gt;9,HOUR(C3188),CONCATENATE(0,HOUR(C3188))),IF(MINUTE(C3188)&gt;9,MINUTE(C3188),CONCATENATE(0,MINUTE(C3188))),":",VLOOKUP(F3188,'Valid Values - Results'!$D$4:$F$12,3,FALSE)),"")</f>
        <v/>
      </c>
      <c r="H3188" s="41"/>
      <c r="I3188" s="41"/>
      <c r="J3188" s="41"/>
      <c r="K3188" s="41"/>
      <c r="L3188" s="41"/>
      <c r="M3188" s="92"/>
      <c r="N3188" s="41"/>
      <c r="O3188" s="41"/>
      <c r="P3188" s="41"/>
      <c r="Q3188" s="41"/>
      <c r="R3188" s="41"/>
      <c r="S3188" s="41"/>
      <c r="T3188" s="41"/>
      <c r="U3188" s="47"/>
      <c r="V3188" s="49"/>
      <c r="W3188" s="41"/>
      <c r="X3188" s="41"/>
      <c r="Y3188" s="41"/>
      <c r="AA3188" s="37" t="str">
        <f>IF($I3188&lt;&gt;"",VLOOKUP($I3188,'Valid Values - Search'!$R$4:$T$4719,3,FALSE),"")</f>
        <v/>
      </c>
      <c r="AB3188" s="37" t="str">
        <f>IF($I3188&lt;&gt;"",VLOOKUP($I3188,'Valid Values - Search'!$R$4:$S$4719,2,FALSE),"")</f>
        <v/>
      </c>
      <c r="AC3188" s="38" t="str">
        <f t="shared" si="49"/>
        <v/>
      </c>
      <c r="AD3188" s="38"/>
    </row>
    <row r="3189" spans="1:30">
      <c r="A3189" s="46"/>
      <c r="B3189" s="47"/>
      <c r="C3189" s="49"/>
      <c r="D3189" s="41"/>
      <c r="E3189" s="41"/>
      <c r="F3189" s="41"/>
      <c r="G3189" s="50" t="str">
        <f>IF(A3189&lt;&gt;"",CONCATENATE(A3189,":",YEAR(B3189),IF(MONTH(B3189)&gt;9,MONTH(B3189),CONCATENATE(0,MONTH(B3189))),IF(DAY(B3189)&gt;9,DAY(B3189),CONCATENATE(0,DAY(B3189))),IF(HOUR(C3189)&gt;9,HOUR(C3189),CONCATENATE(0,HOUR(C3189))),IF(MINUTE(C3189)&gt;9,MINUTE(C3189),CONCATENATE(0,MINUTE(C3189))),":",VLOOKUP(F3189,'Valid Values - Results'!$D$4:$F$12,3,FALSE)),"")</f>
        <v/>
      </c>
      <c r="H3189" s="41"/>
      <c r="I3189" s="41"/>
      <c r="J3189" s="41"/>
      <c r="K3189" s="41"/>
      <c r="L3189" s="41"/>
      <c r="M3189" s="92"/>
      <c r="N3189" s="41"/>
      <c r="O3189" s="41"/>
      <c r="P3189" s="41"/>
      <c r="Q3189" s="41"/>
      <c r="R3189" s="41"/>
      <c r="S3189" s="41"/>
      <c r="T3189" s="41"/>
      <c r="U3189" s="47"/>
      <c r="V3189" s="49"/>
      <c r="W3189" s="41"/>
      <c r="X3189" s="41"/>
      <c r="Y3189" s="41"/>
      <c r="AA3189" s="37" t="str">
        <f>IF($I3189&lt;&gt;"",VLOOKUP($I3189,'Valid Values - Search'!$R$4:$T$4719,3,FALSE),"")</f>
        <v/>
      </c>
      <c r="AB3189" s="37" t="str">
        <f>IF($I3189&lt;&gt;"",VLOOKUP($I3189,'Valid Values - Search'!$R$4:$S$4719,2,FALSE),"")</f>
        <v/>
      </c>
      <c r="AC3189" s="38" t="str">
        <f t="shared" si="49"/>
        <v/>
      </c>
      <c r="AD3189" s="38"/>
    </row>
    <row r="3190" spans="1:30">
      <c r="A3190" s="46"/>
      <c r="B3190" s="47"/>
      <c r="C3190" s="49"/>
      <c r="D3190" s="41"/>
      <c r="E3190" s="41"/>
      <c r="F3190" s="41"/>
      <c r="G3190" s="50" t="str">
        <f>IF(A3190&lt;&gt;"",CONCATENATE(A3190,":",YEAR(B3190),IF(MONTH(B3190)&gt;9,MONTH(B3190),CONCATENATE(0,MONTH(B3190))),IF(DAY(B3190)&gt;9,DAY(B3190),CONCATENATE(0,DAY(B3190))),IF(HOUR(C3190)&gt;9,HOUR(C3190),CONCATENATE(0,HOUR(C3190))),IF(MINUTE(C3190)&gt;9,MINUTE(C3190),CONCATENATE(0,MINUTE(C3190))),":",VLOOKUP(F3190,'Valid Values - Results'!$D$4:$F$12,3,FALSE)),"")</f>
        <v/>
      </c>
      <c r="H3190" s="41"/>
      <c r="I3190" s="41"/>
      <c r="J3190" s="41"/>
      <c r="K3190" s="41"/>
      <c r="L3190" s="41"/>
      <c r="M3190" s="92"/>
      <c r="N3190" s="41"/>
      <c r="O3190" s="41"/>
      <c r="P3190" s="41"/>
      <c r="Q3190" s="41"/>
      <c r="R3190" s="41"/>
      <c r="S3190" s="41"/>
      <c r="T3190" s="41"/>
      <c r="U3190" s="47"/>
      <c r="V3190" s="49"/>
      <c r="W3190" s="41"/>
      <c r="X3190" s="41"/>
      <c r="Y3190" s="41"/>
      <c r="AA3190" s="37" t="str">
        <f>IF($I3190&lt;&gt;"",VLOOKUP($I3190,'Valid Values - Search'!$R$4:$T$4719,3,FALSE),"")</f>
        <v/>
      </c>
      <c r="AB3190" s="37" t="str">
        <f>IF($I3190&lt;&gt;"",VLOOKUP($I3190,'Valid Values - Search'!$R$4:$S$4719,2,FALSE),"")</f>
        <v/>
      </c>
      <c r="AC3190" s="38" t="str">
        <f t="shared" si="49"/>
        <v/>
      </c>
      <c r="AD3190" s="38"/>
    </row>
    <row r="3191" spans="1:30">
      <c r="A3191" s="46"/>
      <c r="B3191" s="47"/>
      <c r="C3191" s="49"/>
      <c r="D3191" s="41"/>
      <c r="E3191" s="41"/>
      <c r="F3191" s="41"/>
      <c r="G3191" s="50" t="str">
        <f>IF(A3191&lt;&gt;"",CONCATENATE(A3191,":",YEAR(B3191),IF(MONTH(B3191)&gt;9,MONTH(B3191),CONCATENATE(0,MONTH(B3191))),IF(DAY(B3191)&gt;9,DAY(B3191),CONCATENATE(0,DAY(B3191))),IF(HOUR(C3191)&gt;9,HOUR(C3191),CONCATENATE(0,HOUR(C3191))),IF(MINUTE(C3191)&gt;9,MINUTE(C3191),CONCATENATE(0,MINUTE(C3191))),":",VLOOKUP(F3191,'Valid Values - Results'!$D$4:$F$12,3,FALSE)),"")</f>
        <v/>
      </c>
      <c r="H3191" s="41"/>
      <c r="I3191" s="41"/>
      <c r="J3191" s="41"/>
      <c r="K3191" s="41"/>
      <c r="L3191" s="41"/>
      <c r="M3191" s="92"/>
      <c r="N3191" s="41"/>
      <c r="O3191" s="41"/>
      <c r="P3191" s="41"/>
      <c r="Q3191" s="41"/>
      <c r="R3191" s="41"/>
      <c r="S3191" s="41"/>
      <c r="T3191" s="41"/>
      <c r="U3191" s="47"/>
      <c r="V3191" s="49"/>
      <c r="W3191" s="41"/>
      <c r="X3191" s="41"/>
      <c r="Y3191" s="41"/>
      <c r="AA3191" s="37" t="str">
        <f>IF($I3191&lt;&gt;"",VLOOKUP($I3191,'Valid Values - Search'!$R$4:$T$4719,3,FALSE),"")</f>
        <v/>
      </c>
      <c r="AB3191" s="37" t="str">
        <f>IF($I3191&lt;&gt;"",VLOOKUP($I3191,'Valid Values - Search'!$R$4:$S$4719,2,FALSE),"")</f>
        <v/>
      </c>
      <c r="AC3191" s="38" t="str">
        <f t="shared" si="49"/>
        <v/>
      </c>
      <c r="AD3191" s="38"/>
    </row>
    <row r="3192" spans="1:30">
      <c r="A3192" s="46"/>
      <c r="B3192" s="47"/>
      <c r="C3192" s="49"/>
      <c r="D3192" s="41"/>
      <c r="E3192" s="41"/>
      <c r="F3192" s="41"/>
      <c r="G3192" s="50" t="str">
        <f>IF(A3192&lt;&gt;"",CONCATENATE(A3192,":",YEAR(B3192),IF(MONTH(B3192)&gt;9,MONTH(B3192),CONCATENATE(0,MONTH(B3192))),IF(DAY(B3192)&gt;9,DAY(B3192),CONCATENATE(0,DAY(B3192))),IF(HOUR(C3192)&gt;9,HOUR(C3192),CONCATENATE(0,HOUR(C3192))),IF(MINUTE(C3192)&gt;9,MINUTE(C3192),CONCATENATE(0,MINUTE(C3192))),":",VLOOKUP(F3192,'Valid Values - Results'!$D$4:$F$12,3,FALSE)),"")</f>
        <v/>
      </c>
      <c r="H3192" s="41"/>
      <c r="I3192" s="41"/>
      <c r="J3192" s="41"/>
      <c r="K3192" s="41"/>
      <c r="L3192" s="41"/>
      <c r="M3192" s="92"/>
      <c r="N3192" s="41"/>
      <c r="O3192" s="41"/>
      <c r="P3192" s="41"/>
      <c r="Q3192" s="41"/>
      <c r="R3192" s="41"/>
      <c r="S3192" s="41"/>
      <c r="T3192" s="41"/>
      <c r="U3192" s="47"/>
      <c r="V3192" s="49"/>
      <c r="W3192" s="41"/>
      <c r="X3192" s="41"/>
      <c r="Y3192" s="41"/>
      <c r="AA3192" s="37" t="str">
        <f>IF($I3192&lt;&gt;"",VLOOKUP($I3192,'Valid Values - Search'!$R$4:$T$4719,3,FALSE),"")</f>
        <v/>
      </c>
      <c r="AB3192" s="37" t="str">
        <f>IF($I3192&lt;&gt;"",VLOOKUP($I3192,'Valid Values - Search'!$R$4:$S$4719,2,FALSE),"")</f>
        <v/>
      </c>
      <c r="AC3192" s="38" t="str">
        <f t="shared" si="49"/>
        <v/>
      </c>
      <c r="AD3192" s="38"/>
    </row>
    <row r="3193" spans="1:30">
      <c r="A3193" s="46"/>
      <c r="B3193" s="47"/>
      <c r="C3193" s="49"/>
      <c r="D3193" s="41"/>
      <c r="E3193" s="41"/>
      <c r="F3193" s="41"/>
      <c r="G3193" s="50" t="str">
        <f>IF(A3193&lt;&gt;"",CONCATENATE(A3193,":",YEAR(B3193),IF(MONTH(B3193)&gt;9,MONTH(B3193),CONCATENATE(0,MONTH(B3193))),IF(DAY(B3193)&gt;9,DAY(B3193),CONCATENATE(0,DAY(B3193))),IF(HOUR(C3193)&gt;9,HOUR(C3193),CONCATENATE(0,HOUR(C3193))),IF(MINUTE(C3193)&gt;9,MINUTE(C3193),CONCATENATE(0,MINUTE(C3193))),":",VLOOKUP(F3193,'Valid Values - Results'!$D$4:$F$12,3,FALSE)),"")</f>
        <v/>
      </c>
      <c r="H3193" s="41"/>
      <c r="I3193" s="41"/>
      <c r="J3193" s="41"/>
      <c r="K3193" s="41"/>
      <c r="L3193" s="41"/>
      <c r="M3193" s="92"/>
      <c r="N3193" s="41"/>
      <c r="O3193" s="41"/>
      <c r="P3193" s="41"/>
      <c r="Q3193" s="41"/>
      <c r="R3193" s="41"/>
      <c r="S3193" s="41"/>
      <c r="T3193" s="41"/>
      <c r="U3193" s="47"/>
      <c r="V3193" s="49"/>
      <c r="W3193" s="41"/>
      <c r="X3193" s="41"/>
      <c r="Y3193" s="41"/>
      <c r="AA3193" s="37" t="str">
        <f>IF($I3193&lt;&gt;"",VLOOKUP($I3193,'Valid Values - Search'!$R$4:$T$4719,3,FALSE),"")</f>
        <v/>
      </c>
      <c r="AB3193" s="37" t="str">
        <f>IF($I3193&lt;&gt;"",VLOOKUP($I3193,'Valid Values - Search'!$R$4:$S$4719,2,FALSE),"")</f>
        <v/>
      </c>
      <c r="AC3193" s="38" t="str">
        <f t="shared" si="49"/>
        <v/>
      </c>
      <c r="AD3193" s="38"/>
    </row>
    <row r="3194" spans="1:30">
      <c r="A3194" s="46"/>
      <c r="B3194" s="47"/>
      <c r="C3194" s="49"/>
      <c r="D3194" s="41"/>
      <c r="E3194" s="41"/>
      <c r="F3194" s="41"/>
      <c r="G3194" s="50" t="str">
        <f>IF(A3194&lt;&gt;"",CONCATENATE(A3194,":",YEAR(B3194),IF(MONTH(B3194)&gt;9,MONTH(B3194),CONCATENATE(0,MONTH(B3194))),IF(DAY(B3194)&gt;9,DAY(B3194),CONCATENATE(0,DAY(B3194))),IF(HOUR(C3194)&gt;9,HOUR(C3194),CONCATENATE(0,HOUR(C3194))),IF(MINUTE(C3194)&gt;9,MINUTE(C3194),CONCATENATE(0,MINUTE(C3194))),":",VLOOKUP(F3194,'Valid Values - Results'!$D$4:$F$12,3,FALSE)),"")</f>
        <v/>
      </c>
      <c r="H3194" s="41"/>
      <c r="I3194" s="41"/>
      <c r="J3194" s="41"/>
      <c r="K3194" s="41"/>
      <c r="L3194" s="41"/>
      <c r="M3194" s="92"/>
      <c r="N3194" s="41"/>
      <c r="O3194" s="41"/>
      <c r="P3194" s="41"/>
      <c r="Q3194" s="41"/>
      <c r="R3194" s="41"/>
      <c r="S3194" s="41"/>
      <c r="T3194" s="41"/>
      <c r="U3194" s="47"/>
      <c r="V3194" s="49"/>
      <c r="W3194" s="41"/>
      <c r="X3194" s="41"/>
      <c r="Y3194" s="41"/>
      <c r="AA3194" s="37" t="str">
        <f>IF($I3194&lt;&gt;"",VLOOKUP($I3194,'Valid Values - Search'!$R$4:$T$4719,3,FALSE),"")</f>
        <v/>
      </c>
      <c r="AB3194" s="37" t="str">
        <f>IF($I3194&lt;&gt;"",VLOOKUP($I3194,'Valid Values - Search'!$R$4:$S$4719,2,FALSE),"")</f>
        <v/>
      </c>
      <c r="AC3194" s="38" t="str">
        <f t="shared" si="49"/>
        <v/>
      </c>
      <c r="AD3194" s="38"/>
    </row>
    <row r="3195" spans="1:30">
      <c r="A3195" s="46"/>
      <c r="B3195" s="47"/>
      <c r="C3195" s="49"/>
      <c r="D3195" s="41"/>
      <c r="E3195" s="41"/>
      <c r="F3195" s="41"/>
      <c r="G3195" s="50" t="str">
        <f>IF(A3195&lt;&gt;"",CONCATENATE(A3195,":",YEAR(B3195),IF(MONTH(B3195)&gt;9,MONTH(B3195),CONCATENATE(0,MONTH(B3195))),IF(DAY(B3195)&gt;9,DAY(B3195),CONCATENATE(0,DAY(B3195))),IF(HOUR(C3195)&gt;9,HOUR(C3195),CONCATENATE(0,HOUR(C3195))),IF(MINUTE(C3195)&gt;9,MINUTE(C3195),CONCATENATE(0,MINUTE(C3195))),":",VLOOKUP(F3195,'Valid Values - Results'!$D$4:$F$12,3,FALSE)),"")</f>
        <v/>
      </c>
      <c r="H3195" s="41"/>
      <c r="I3195" s="41"/>
      <c r="J3195" s="41"/>
      <c r="K3195" s="41"/>
      <c r="L3195" s="41"/>
      <c r="M3195" s="92"/>
      <c r="N3195" s="41"/>
      <c r="O3195" s="41"/>
      <c r="P3195" s="41"/>
      <c r="Q3195" s="41"/>
      <c r="R3195" s="41"/>
      <c r="S3195" s="41"/>
      <c r="T3195" s="41"/>
      <c r="U3195" s="47"/>
      <c r="V3195" s="49"/>
      <c r="W3195" s="41"/>
      <c r="X3195" s="41"/>
      <c r="Y3195" s="41"/>
      <c r="AA3195" s="37" t="str">
        <f>IF($I3195&lt;&gt;"",VLOOKUP($I3195,'Valid Values - Search'!$R$4:$T$4719,3,FALSE),"")</f>
        <v/>
      </c>
      <c r="AB3195" s="37" t="str">
        <f>IF($I3195&lt;&gt;"",VLOOKUP($I3195,'Valid Values - Search'!$R$4:$S$4719,2,FALSE),"")</f>
        <v/>
      </c>
      <c r="AC3195" s="38" t="str">
        <f t="shared" si="49"/>
        <v/>
      </c>
      <c r="AD3195" s="38"/>
    </row>
    <row r="3196" spans="1:30">
      <c r="A3196" s="46"/>
      <c r="B3196" s="47"/>
      <c r="C3196" s="49"/>
      <c r="D3196" s="41"/>
      <c r="E3196" s="41"/>
      <c r="F3196" s="41"/>
      <c r="G3196" s="50" t="str">
        <f>IF(A3196&lt;&gt;"",CONCATENATE(A3196,":",YEAR(B3196),IF(MONTH(B3196)&gt;9,MONTH(B3196),CONCATENATE(0,MONTH(B3196))),IF(DAY(B3196)&gt;9,DAY(B3196),CONCATENATE(0,DAY(B3196))),IF(HOUR(C3196)&gt;9,HOUR(C3196),CONCATENATE(0,HOUR(C3196))),IF(MINUTE(C3196)&gt;9,MINUTE(C3196),CONCATENATE(0,MINUTE(C3196))),":",VLOOKUP(F3196,'Valid Values - Results'!$D$4:$F$12,3,FALSE)),"")</f>
        <v/>
      </c>
      <c r="H3196" s="41"/>
      <c r="I3196" s="41"/>
      <c r="J3196" s="41"/>
      <c r="K3196" s="41"/>
      <c r="L3196" s="41"/>
      <c r="M3196" s="92"/>
      <c r="N3196" s="41"/>
      <c r="O3196" s="41"/>
      <c r="P3196" s="41"/>
      <c r="Q3196" s="41"/>
      <c r="R3196" s="41"/>
      <c r="S3196" s="41"/>
      <c r="T3196" s="41"/>
      <c r="U3196" s="47"/>
      <c r="V3196" s="49"/>
      <c r="W3196" s="41"/>
      <c r="X3196" s="41"/>
      <c r="Y3196" s="41"/>
      <c r="AA3196" s="37" t="str">
        <f>IF($I3196&lt;&gt;"",VLOOKUP($I3196,'Valid Values - Search'!$R$4:$T$4719,3,FALSE),"")</f>
        <v/>
      </c>
      <c r="AB3196" s="37" t="str">
        <f>IF($I3196&lt;&gt;"",VLOOKUP($I3196,'Valid Values - Search'!$R$4:$S$4719,2,FALSE),"")</f>
        <v/>
      </c>
      <c r="AC3196" s="38" t="str">
        <f t="shared" si="49"/>
        <v/>
      </c>
      <c r="AD3196" s="38"/>
    </row>
    <row r="3197" spans="1:30">
      <c r="A3197" s="46"/>
      <c r="B3197" s="47"/>
      <c r="C3197" s="49"/>
      <c r="D3197" s="41"/>
      <c r="E3197" s="41"/>
      <c r="F3197" s="41"/>
      <c r="G3197" s="50" t="str">
        <f>IF(A3197&lt;&gt;"",CONCATENATE(A3197,":",YEAR(B3197),IF(MONTH(B3197)&gt;9,MONTH(B3197),CONCATENATE(0,MONTH(B3197))),IF(DAY(B3197)&gt;9,DAY(B3197),CONCATENATE(0,DAY(B3197))),IF(HOUR(C3197)&gt;9,HOUR(C3197),CONCATENATE(0,HOUR(C3197))),IF(MINUTE(C3197)&gt;9,MINUTE(C3197),CONCATENATE(0,MINUTE(C3197))),":",VLOOKUP(F3197,'Valid Values - Results'!$D$4:$F$12,3,FALSE)),"")</f>
        <v/>
      </c>
      <c r="H3197" s="41"/>
      <c r="I3197" s="41"/>
      <c r="J3197" s="41"/>
      <c r="K3197" s="41"/>
      <c r="L3197" s="41"/>
      <c r="M3197" s="92"/>
      <c r="N3197" s="41"/>
      <c r="O3197" s="41"/>
      <c r="P3197" s="41"/>
      <c r="Q3197" s="41"/>
      <c r="R3197" s="41"/>
      <c r="S3197" s="41"/>
      <c r="T3197" s="41"/>
      <c r="U3197" s="47"/>
      <c r="V3197" s="49"/>
      <c r="W3197" s="41"/>
      <c r="X3197" s="41"/>
      <c r="Y3197" s="41"/>
      <c r="AA3197" s="37" t="str">
        <f>IF($I3197&lt;&gt;"",VLOOKUP($I3197,'Valid Values - Search'!$R$4:$T$4719,3,FALSE),"")</f>
        <v/>
      </c>
      <c r="AB3197" s="37" t="str">
        <f>IF($I3197&lt;&gt;"",VLOOKUP($I3197,'Valid Values - Search'!$R$4:$S$4719,2,FALSE),"")</f>
        <v/>
      </c>
      <c r="AC3197" s="38" t="str">
        <f t="shared" si="49"/>
        <v/>
      </c>
      <c r="AD3197" s="38"/>
    </row>
    <row r="3198" spans="1:30">
      <c r="A3198" s="46"/>
      <c r="B3198" s="47"/>
      <c r="C3198" s="49"/>
      <c r="D3198" s="41"/>
      <c r="E3198" s="41"/>
      <c r="F3198" s="41"/>
      <c r="G3198" s="50" t="str">
        <f>IF(A3198&lt;&gt;"",CONCATENATE(A3198,":",YEAR(B3198),IF(MONTH(B3198)&gt;9,MONTH(B3198),CONCATENATE(0,MONTH(B3198))),IF(DAY(B3198)&gt;9,DAY(B3198),CONCATENATE(0,DAY(B3198))),IF(HOUR(C3198)&gt;9,HOUR(C3198),CONCATENATE(0,HOUR(C3198))),IF(MINUTE(C3198)&gt;9,MINUTE(C3198),CONCATENATE(0,MINUTE(C3198))),":",VLOOKUP(F3198,'Valid Values - Results'!$D$4:$F$12,3,FALSE)),"")</f>
        <v/>
      </c>
      <c r="H3198" s="41"/>
      <c r="I3198" s="41"/>
      <c r="J3198" s="41"/>
      <c r="K3198" s="41"/>
      <c r="L3198" s="41"/>
      <c r="M3198" s="92"/>
      <c r="N3198" s="41"/>
      <c r="O3198" s="41"/>
      <c r="P3198" s="41"/>
      <c r="Q3198" s="41"/>
      <c r="R3198" s="41"/>
      <c r="S3198" s="41"/>
      <c r="T3198" s="41"/>
      <c r="U3198" s="47"/>
      <c r="V3198" s="49"/>
      <c r="W3198" s="41"/>
      <c r="X3198" s="41"/>
      <c r="Y3198" s="41"/>
      <c r="AA3198" s="37" t="str">
        <f>IF($I3198&lt;&gt;"",VLOOKUP($I3198,'Valid Values - Search'!$R$4:$T$4719,3,FALSE),"")</f>
        <v/>
      </c>
      <c r="AB3198" s="37" t="str">
        <f>IF($I3198&lt;&gt;"",VLOOKUP($I3198,'Valid Values - Search'!$R$4:$S$4719,2,FALSE),"")</f>
        <v/>
      </c>
      <c r="AC3198" s="38" t="str">
        <f t="shared" si="49"/>
        <v/>
      </c>
      <c r="AD3198" s="38"/>
    </row>
    <row r="3199" spans="1:30">
      <c r="A3199" s="46"/>
      <c r="B3199" s="47"/>
      <c r="C3199" s="49"/>
      <c r="D3199" s="41"/>
      <c r="E3199" s="41"/>
      <c r="F3199" s="41"/>
      <c r="G3199" s="50" t="str">
        <f>IF(A3199&lt;&gt;"",CONCATENATE(A3199,":",YEAR(B3199),IF(MONTH(B3199)&gt;9,MONTH(B3199),CONCATENATE(0,MONTH(B3199))),IF(DAY(B3199)&gt;9,DAY(B3199),CONCATENATE(0,DAY(B3199))),IF(HOUR(C3199)&gt;9,HOUR(C3199),CONCATENATE(0,HOUR(C3199))),IF(MINUTE(C3199)&gt;9,MINUTE(C3199),CONCATENATE(0,MINUTE(C3199))),":",VLOOKUP(F3199,'Valid Values - Results'!$D$4:$F$12,3,FALSE)),"")</f>
        <v/>
      </c>
      <c r="H3199" s="41"/>
      <c r="I3199" s="41"/>
      <c r="J3199" s="41"/>
      <c r="K3199" s="41"/>
      <c r="L3199" s="41"/>
      <c r="M3199" s="92"/>
      <c r="N3199" s="41"/>
      <c r="O3199" s="41"/>
      <c r="P3199" s="41"/>
      <c r="Q3199" s="41"/>
      <c r="R3199" s="41"/>
      <c r="S3199" s="41"/>
      <c r="T3199" s="41"/>
      <c r="U3199" s="47"/>
      <c r="V3199" s="49"/>
      <c r="W3199" s="41"/>
      <c r="X3199" s="41"/>
      <c r="Y3199" s="41"/>
      <c r="AA3199" s="37" t="str">
        <f>IF($I3199&lt;&gt;"",VLOOKUP($I3199,'Valid Values - Search'!$R$4:$T$4719,3,FALSE),"")</f>
        <v/>
      </c>
      <c r="AB3199" s="37" t="str">
        <f>IF($I3199&lt;&gt;"",VLOOKUP($I3199,'Valid Values - Search'!$R$4:$S$4719,2,FALSE),"")</f>
        <v/>
      </c>
      <c r="AC3199" s="38" t="str">
        <f t="shared" si="49"/>
        <v/>
      </c>
      <c r="AD3199" s="38"/>
    </row>
    <row r="3200" spans="1:30">
      <c r="A3200" s="46"/>
      <c r="B3200" s="47"/>
      <c r="C3200" s="49"/>
      <c r="D3200" s="41"/>
      <c r="E3200" s="41"/>
      <c r="F3200" s="41"/>
      <c r="G3200" s="50" t="str">
        <f>IF(A3200&lt;&gt;"",CONCATENATE(A3200,":",YEAR(B3200),IF(MONTH(B3200)&gt;9,MONTH(B3200),CONCATENATE(0,MONTH(B3200))),IF(DAY(B3200)&gt;9,DAY(B3200),CONCATENATE(0,DAY(B3200))),IF(HOUR(C3200)&gt;9,HOUR(C3200),CONCATENATE(0,HOUR(C3200))),IF(MINUTE(C3200)&gt;9,MINUTE(C3200),CONCATENATE(0,MINUTE(C3200))),":",VLOOKUP(F3200,'Valid Values - Results'!$D$4:$F$12,3,FALSE)),"")</f>
        <v/>
      </c>
      <c r="H3200" s="41"/>
      <c r="I3200" s="41"/>
      <c r="J3200" s="41"/>
      <c r="K3200" s="41"/>
      <c r="L3200" s="41"/>
      <c r="M3200" s="92"/>
      <c r="N3200" s="41"/>
      <c r="O3200" s="41"/>
      <c r="P3200" s="41"/>
      <c r="Q3200" s="41"/>
      <c r="R3200" s="41"/>
      <c r="S3200" s="41"/>
      <c r="T3200" s="41"/>
      <c r="U3200" s="47"/>
      <c r="V3200" s="49"/>
      <c r="W3200" s="41"/>
      <c r="X3200" s="41"/>
      <c r="Y3200" s="41"/>
      <c r="AA3200" s="37" t="str">
        <f>IF($I3200&lt;&gt;"",VLOOKUP($I3200,'Valid Values - Search'!$R$4:$T$4719,3,FALSE),"")</f>
        <v/>
      </c>
      <c r="AB3200" s="37" t="str">
        <f>IF($I3200&lt;&gt;"",VLOOKUP($I3200,'Valid Values - Search'!$R$4:$S$4719,2,FALSE),"")</f>
        <v/>
      </c>
      <c r="AC3200" s="38" t="str">
        <f t="shared" si="49"/>
        <v/>
      </c>
      <c r="AD3200" s="38"/>
    </row>
    <row r="3201" spans="1:30">
      <c r="A3201" s="46"/>
      <c r="B3201" s="47"/>
      <c r="C3201" s="49"/>
      <c r="D3201" s="41"/>
      <c r="E3201" s="41"/>
      <c r="F3201" s="41"/>
      <c r="G3201" s="50" t="str">
        <f>IF(A3201&lt;&gt;"",CONCATENATE(A3201,":",YEAR(B3201),IF(MONTH(B3201)&gt;9,MONTH(B3201),CONCATENATE(0,MONTH(B3201))),IF(DAY(B3201)&gt;9,DAY(B3201),CONCATENATE(0,DAY(B3201))),IF(HOUR(C3201)&gt;9,HOUR(C3201),CONCATENATE(0,HOUR(C3201))),IF(MINUTE(C3201)&gt;9,MINUTE(C3201),CONCATENATE(0,MINUTE(C3201))),":",VLOOKUP(F3201,'Valid Values - Results'!$D$4:$F$12,3,FALSE)),"")</f>
        <v/>
      </c>
      <c r="H3201" s="41"/>
      <c r="I3201" s="41"/>
      <c r="J3201" s="41"/>
      <c r="K3201" s="41"/>
      <c r="L3201" s="41"/>
      <c r="M3201" s="92"/>
      <c r="N3201" s="41"/>
      <c r="O3201" s="41"/>
      <c r="P3201" s="41"/>
      <c r="Q3201" s="41"/>
      <c r="R3201" s="41"/>
      <c r="S3201" s="41"/>
      <c r="T3201" s="41"/>
      <c r="U3201" s="47"/>
      <c r="V3201" s="49"/>
      <c r="W3201" s="41"/>
      <c r="X3201" s="41"/>
      <c r="Y3201" s="41"/>
      <c r="AA3201" s="37" t="str">
        <f>IF($I3201&lt;&gt;"",VLOOKUP($I3201,'Valid Values - Search'!$R$4:$T$4719,3,FALSE),"")</f>
        <v/>
      </c>
      <c r="AB3201" s="37" t="str">
        <f>IF($I3201&lt;&gt;"",VLOOKUP($I3201,'Valid Values - Search'!$R$4:$S$4719,2,FALSE),"")</f>
        <v/>
      </c>
      <c r="AC3201" s="38" t="str">
        <f t="shared" si="49"/>
        <v/>
      </c>
      <c r="AD3201" s="38"/>
    </row>
    <row r="3202" spans="1:30">
      <c r="A3202" s="46"/>
      <c r="B3202" s="47"/>
      <c r="C3202" s="49"/>
      <c r="D3202" s="41"/>
      <c r="E3202" s="41"/>
      <c r="F3202" s="41"/>
      <c r="G3202" s="50" t="str">
        <f>IF(A3202&lt;&gt;"",CONCATENATE(A3202,":",YEAR(B3202),IF(MONTH(B3202)&gt;9,MONTH(B3202),CONCATENATE(0,MONTH(B3202))),IF(DAY(B3202)&gt;9,DAY(B3202),CONCATENATE(0,DAY(B3202))),IF(HOUR(C3202)&gt;9,HOUR(C3202),CONCATENATE(0,HOUR(C3202))),IF(MINUTE(C3202)&gt;9,MINUTE(C3202),CONCATENATE(0,MINUTE(C3202))),":",VLOOKUP(F3202,'Valid Values - Results'!$D$4:$F$12,3,FALSE)),"")</f>
        <v/>
      </c>
      <c r="H3202" s="41"/>
      <c r="I3202" s="41"/>
      <c r="J3202" s="41"/>
      <c r="K3202" s="41"/>
      <c r="L3202" s="41"/>
      <c r="M3202" s="92"/>
      <c r="N3202" s="41"/>
      <c r="O3202" s="41"/>
      <c r="P3202" s="41"/>
      <c r="Q3202" s="41"/>
      <c r="R3202" s="41"/>
      <c r="S3202" s="41"/>
      <c r="T3202" s="41"/>
      <c r="U3202" s="47"/>
      <c r="V3202" s="49"/>
      <c r="W3202" s="41"/>
      <c r="X3202" s="41"/>
      <c r="Y3202" s="41"/>
      <c r="AA3202" s="37" t="str">
        <f>IF($I3202&lt;&gt;"",VLOOKUP($I3202,'Valid Values - Search'!$R$4:$T$4719,3,FALSE),"")</f>
        <v/>
      </c>
      <c r="AB3202" s="37" t="str">
        <f>IF($I3202&lt;&gt;"",VLOOKUP($I3202,'Valid Values - Search'!$R$4:$S$4719,2,FALSE),"")</f>
        <v/>
      </c>
      <c r="AC3202" s="38" t="str">
        <f t="shared" ref="AC3202:AC3265" si="50">IF($V3202&lt;&gt;"",$D3202,"")</f>
        <v/>
      </c>
      <c r="AD3202" s="38"/>
    </row>
    <row r="3203" spans="1:30">
      <c r="A3203" s="46"/>
      <c r="B3203" s="47"/>
      <c r="C3203" s="49"/>
      <c r="D3203" s="41"/>
      <c r="E3203" s="41"/>
      <c r="F3203" s="41"/>
      <c r="G3203" s="50" t="str">
        <f>IF(A3203&lt;&gt;"",CONCATENATE(A3203,":",YEAR(B3203),IF(MONTH(B3203)&gt;9,MONTH(B3203),CONCATENATE(0,MONTH(B3203))),IF(DAY(B3203)&gt;9,DAY(B3203),CONCATENATE(0,DAY(B3203))),IF(HOUR(C3203)&gt;9,HOUR(C3203),CONCATENATE(0,HOUR(C3203))),IF(MINUTE(C3203)&gt;9,MINUTE(C3203),CONCATENATE(0,MINUTE(C3203))),":",VLOOKUP(F3203,'Valid Values - Results'!$D$4:$F$12,3,FALSE)),"")</f>
        <v/>
      </c>
      <c r="H3203" s="41"/>
      <c r="I3203" s="41"/>
      <c r="J3203" s="41"/>
      <c r="K3203" s="41"/>
      <c r="L3203" s="41"/>
      <c r="M3203" s="92"/>
      <c r="N3203" s="41"/>
      <c r="O3203" s="41"/>
      <c r="P3203" s="41"/>
      <c r="Q3203" s="41"/>
      <c r="R3203" s="41"/>
      <c r="S3203" s="41"/>
      <c r="T3203" s="41"/>
      <c r="U3203" s="47"/>
      <c r="V3203" s="49"/>
      <c r="W3203" s="41"/>
      <c r="X3203" s="41"/>
      <c r="Y3203" s="41"/>
      <c r="AA3203" s="37" t="str">
        <f>IF($I3203&lt;&gt;"",VLOOKUP($I3203,'Valid Values - Search'!$R$4:$T$4719,3,FALSE),"")</f>
        <v/>
      </c>
      <c r="AB3203" s="37" t="str">
        <f>IF($I3203&lt;&gt;"",VLOOKUP($I3203,'Valid Values - Search'!$R$4:$S$4719,2,FALSE),"")</f>
        <v/>
      </c>
      <c r="AC3203" s="38" t="str">
        <f t="shared" si="50"/>
        <v/>
      </c>
      <c r="AD3203" s="38"/>
    </row>
    <row r="3204" spans="1:30">
      <c r="A3204" s="46"/>
      <c r="B3204" s="47"/>
      <c r="C3204" s="49"/>
      <c r="D3204" s="41"/>
      <c r="E3204" s="41"/>
      <c r="F3204" s="41"/>
      <c r="G3204" s="50" t="str">
        <f>IF(A3204&lt;&gt;"",CONCATENATE(A3204,":",YEAR(B3204),IF(MONTH(B3204)&gt;9,MONTH(B3204),CONCATENATE(0,MONTH(B3204))),IF(DAY(B3204)&gt;9,DAY(B3204),CONCATENATE(0,DAY(B3204))),IF(HOUR(C3204)&gt;9,HOUR(C3204),CONCATENATE(0,HOUR(C3204))),IF(MINUTE(C3204)&gt;9,MINUTE(C3204),CONCATENATE(0,MINUTE(C3204))),":",VLOOKUP(F3204,'Valid Values - Results'!$D$4:$F$12,3,FALSE)),"")</f>
        <v/>
      </c>
      <c r="H3204" s="41"/>
      <c r="I3204" s="41"/>
      <c r="J3204" s="41"/>
      <c r="K3204" s="41"/>
      <c r="L3204" s="41"/>
      <c r="M3204" s="92"/>
      <c r="N3204" s="41"/>
      <c r="O3204" s="41"/>
      <c r="P3204" s="41"/>
      <c r="Q3204" s="41"/>
      <c r="R3204" s="41"/>
      <c r="S3204" s="41"/>
      <c r="T3204" s="41"/>
      <c r="U3204" s="47"/>
      <c r="V3204" s="49"/>
      <c r="W3204" s="41"/>
      <c r="X3204" s="41"/>
      <c r="Y3204" s="41"/>
      <c r="AA3204" s="37" t="str">
        <f>IF($I3204&lt;&gt;"",VLOOKUP($I3204,'Valid Values - Search'!$R$4:$T$4719,3,FALSE),"")</f>
        <v/>
      </c>
      <c r="AB3204" s="37" t="str">
        <f>IF($I3204&lt;&gt;"",VLOOKUP($I3204,'Valid Values - Search'!$R$4:$S$4719,2,FALSE),"")</f>
        <v/>
      </c>
      <c r="AC3204" s="38" t="str">
        <f t="shared" si="50"/>
        <v/>
      </c>
      <c r="AD3204" s="38"/>
    </row>
    <row r="3205" spans="1:30">
      <c r="A3205" s="46"/>
      <c r="B3205" s="47"/>
      <c r="C3205" s="49"/>
      <c r="D3205" s="41"/>
      <c r="E3205" s="41"/>
      <c r="F3205" s="41"/>
      <c r="G3205" s="50" t="str">
        <f>IF(A3205&lt;&gt;"",CONCATENATE(A3205,":",YEAR(B3205),IF(MONTH(B3205)&gt;9,MONTH(B3205),CONCATENATE(0,MONTH(B3205))),IF(DAY(B3205)&gt;9,DAY(B3205),CONCATENATE(0,DAY(B3205))),IF(HOUR(C3205)&gt;9,HOUR(C3205),CONCATENATE(0,HOUR(C3205))),IF(MINUTE(C3205)&gt;9,MINUTE(C3205),CONCATENATE(0,MINUTE(C3205))),":",VLOOKUP(F3205,'Valid Values - Results'!$D$4:$F$12,3,FALSE)),"")</f>
        <v/>
      </c>
      <c r="H3205" s="41"/>
      <c r="I3205" s="41"/>
      <c r="J3205" s="41"/>
      <c r="K3205" s="41"/>
      <c r="L3205" s="41"/>
      <c r="M3205" s="92"/>
      <c r="N3205" s="41"/>
      <c r="O3205" s="41"/>
      <c r="P3205" s="41"/>
      <c r="Q3205" s="41"/>
      <c r="R3205" s="41"/>
      <c r="S3205" s="41"/>
      <c r="T3205" s="41"/>
      <c r="U3205" s="47"/>
      <c r="V3205" s="49"/>
      <c r="W3205" s="41"/>
      <c r="X3205" s="41"/>
      <c r="Y3205" s="41"/>
      <c r="AA3205" s="37" t="str">
        <f>IF($I3205&lt;&gt;"",VLOOKUP($I3205,'Valid Values - Search'!$R$4:$T$4719,3,FALSE),"")</f>
        <v/>
      </c>
      <c r="AB3205" s="37" t="str">
        <f>IF($I3205&lt;&gt;"",VLOOKUP($I3205,'Valid Values - Search'!$R$4:$S$4719,2,FALSE),"")</f>
        <v/>
      </c>
      <c r="AC3205" s="38" t="str">
        <f t="shared" si="50"/>
        <v/>
      </c>
      <c r="AD3205" s="38"/>
    </row>
    <row r="3206" spans="1:30">
      <c r="A3206" s="46"/>
      <c r="B3206" s="47"/>
      <c r="C3206" s="49"/>
      <c r="D3206" s="41"/>
      <c r="E3206" s="41"/>
      <c r="F3206" s="41"/>
      <c r="G3206" s="50" t="str">
        <f>IF(A3206&lt;&gt;"",CONCATENATE(A3206,":",YEAR(B3206),IF(MONTH(B3206)&gt;9,MONTH(B3206),CONCATENATE(0,MONTH(B3206))),IF(DAY(B3206)&gt;9,DAY(B3206),CONCATENATE(0,DAY(B3206))),IF(HOUR(C3206)&gt;9,HOUR(C3206),CONCATENATE(0,HOUR(C3206))),IF(MINUTE(C3206)&gt;9,MINUTE(C3206),CONCATENATE(0,MINUTE(C3206))),":",VLOOKUP(F3206,'Valid Values - Results'!$D$4:$F$12,3,FALSE)),"")</f>
        <v/>
      </c>
      <c r="H3206" s="41"/>
      <c r="I3206" s="41"/>
      <c r="J3206" s="41"/>
      <c r="K3206" s="41"/>
      <c r="L3206" s="41"/>
      <c r="M3206" s="92"/>
      <c r="N3206" s="41"/>
      <c r="O3206" s="41"/>
      <c r="P3206" s="41"/>
      <c r="Q3206" s="41"/>
      <c r="R3206" s="41"/>
      <c r="S3206" s="41"/>
      <c r="T3206" s="41"/>
      <c r="U3206" s="47"/>
      <c r="V3206" s="49"/>
      <c r="W3206" s="41"/>
      <c r="X3206" s="41"/>
      <c r="Y3206" s="41"/>
      <c r="AA3206" s="37" t="str">
        <f>IF($I3206&lt;&gt;"",VLOOKUP($I3206,'Valid Values - Search'!$R$4:$T$4719,3,FALSE),"")</f>
        <v/>
      </c>
      <c r="AB3206" s="37" t="str">
        <f>IF($I3206&lt;&gt;"",VLOOKUP($I3206,'Valid Values - Search'!$R$4:$S$4719,2,FALSE),"")</f>
        <v/>
      </c>
      <c r="AC3206" s="38" t="str">
        <f t="shared" si="50"/>
        <v/>
      </c>
      <c r="AD3206" s="38"/>
    </row>
    <row r="3207" spans="1:30">
      <c r="A3207" s="46"/>
      <c r="B3207" s="47"/>
      <c r="C3207" s="49"/>
      <c r="D3207" s="41"/>
      <c r="E3207" s="41"/>
      <c r="F3207" s="41"/>
      <c r="G3207" s="50" t="str">
        <f>IF(A3207&lt;&gt;"",CONCATENATE(A3207,":",YEAR(B3207),IF(MONTH(B3207)&gt;9,MONTH(B3207),CONCATENATE(0,MONTH(B3207))),IF(DAY(B3207)&gt;9,DAY(B3207),CONCATENATE(0,DAY(B3207))),IF(HOUR(C3207)&gt;9,HOUR(C3207),CONCATENATE(0,HOUR(C3207))),IF(MINUTE(C3207)&gt;9,MINUTE(C3207),CONCATENATE(0,MINUTE(C3207))),":",VLOOKUP(F3207,'Valid Values - Results'!$D$4:$F$12,3,FALSE)),"")</f>
        <v/>
      </c>
      <c r="H3207" s="41"/>
      <c r="I3207" s="41"/>
      <c r="J3207" s="41"/>
      <c r="K3207" s="41"/>
      <c r="L3207" s="41"/>
      <c r="M3207" s="92"/>
      <c r="N3207" s="41"/>
      <c r="O3207" s="41"/>
      <c r="P3207" s="41"/>
      <c r="Q3207" s="41"/>
      <c r="R3207" s="41"/>
      <c r="S3207" s="41"/>
      <c r="T3207" s="41"/>
      <c r="U3207" s="47"/>
      <c r="V3207" s="49"/>
      <c r="W3207" s="41"/>
      <c r="X3207" s="41"/>
      <c r="Y3207" s="41"/>
      <c r="AA3207" s="37" t="str">
        <f>IF($I3207&lt;&gt;"",VLOOKUP($I3207,'Valid Values - Search'!$R$4:$T$4719,3,FALSE),"")</f>
        <v/>
      </c>
      <c r="AB3207" s="37" t="str">
        <f>IF($I3207&lt;&gt;"",VLOOKUP($I3207,'Valid Values - Search'!$R$4:$S$4719,2,FALSE),"")</f>
        <v/>
      </c>
      <c r="AC3207" s="38" t="str">
        <f t="shared" si="50"/>
        <v/>
      </c>
      <c r="AD3207" s="38"/>
    </row>
    <row r="3208" spans="1:30">
      <c r="A3208" s="46"/>
      <c r="B3208" s="47"/>
      <c r="C3208" s="49"/>
      <c r="D3208" s="41"/>
      <c r="E3208" s="41"/>
      <c r="F3208" s="41"/>
      <c r="G3208" s="50" t="str">
        <f>IF(A3208&lt;&gt;"",CONCATENATE(A3208,":",YEAR(B3208),IF(MONTH(B3208)&gt;9,MONTH(B3208),CONCATENATE(0,MONTH(B3208))),IF(DAY(B3208)&gt;9,DAY(B3208),CONCATENATE(0,DAY(B3208))),IF(HOUR(C3208)&gt;9,HOUR(C3208),CONCATENATE(0,HOUR(C3208))),IF(MINUTE(C3208)&gt;9,MINUTE(C3208),CONCATENATE(0,MINUTE(C3208))),":",VLOOKUP(F3208,'Valid Values - Results'!$D$4:$F$12,3,FALSE)),"")</f>
        <v/>
      </c>
      <c r="H3208" s="41"/>
      <c r="I3208" s="41"/>
      <c r="J3208" s="41"/>
      <c r="K3208" s="41"/>
      <c r="L3208" s="41"/>
      <c r="M3208" s="92"/>
      <c r="N3208" s="41"/>
      <c r="O3208" s="41"/>
      <c r="P3208" s="41"/>
      <c r="Q3208" s="41"/>
      <c r="R3208" s="41"/>
      <c r="S3208" s="41"/>
      <c r="T3208" s="41"/>
      <c r="U3208" s="47"/>
      <c r="V3208" s="49"/>
      <c r="W3208" s="41"/>
      <c r="X3208" s="41"/>
      <c r="Y3208" s="41"/>
      <c r="AA3208" s="37" t="str">
        <f>IF($I3208&lt;&gt;"",VLOOKUP($I3208,'Valid Values - Search'!$R$4:$T$4719,3,FALSE),"")</f>
        <v/>
      </c>
      <c r="AB3208" s="37" t="str">
        <f>IF($I3208&lt;&gt;"",VLOOKUP($I3208,'Valid Values - Search'!$R$4:$S$4719,2,FALSE),"")</f>
        <v/>
      </c>
      <c r="AC3208" s="38" t="str">
        <f t="shared" si="50"/>
        <v/>
      </c>
      <c r="AD3208" s="38"/>
    </row>
    <row r="3209" spans="1:30">
      <c r="A3209" s="46"/>
      <c r="B3209" s="47"/>
      <c r="C3209" s="49"/>
      <c r="D3209" s="41"/>
      <c r="E3209" s="41"/>
      <c r="F3209" s="41"/>
      <c r="G3209" s="50" t="str">
        <f>IF(A3209&lt;&gt;"",CONCATENATE(A3209,":",YEAR(B3209),IF(MONTH(B3209)&gt;9,MONTH(B3209),CONCATENATE(0,MONTH(B3209))),IF(DAY(B3209)&gt;9,DAY(B3209),CONCATENATE(0,DAY(B3209))),IF(HOUR(C3209)&gt;9,HOUR(C3209),CONCATENATE(0,HOUR(C3209))),IF(MINUTE(C3209)&gt;9,MINUTE(C3209),CONCATENATE(0,MINUTE(C3209))),":",VLOOKUP(F3209,'Valid Values - Results'!$D$4:$F$12,3,FALSE)),"")</f>
        <v/>
      </c>
      <c r="H3209" s="41"/>
      <c r="I3209" s="41"/>
      <c r="J3209" s="41"/>
      <c r="K3209" s="41"/>
      <c r="L3209" s="41"/>
      <c r="M3209" s="92"/>
      <c r="N3209" s="41"/>
      <c r="O3209" s="41"/>
      <c r="P3209" s="41"/>
      <c r="Q3209" s="41"/>
      <c r="R3209" s="41"/>
      <c r="S3209" s="41"/>
      <c r="T3209" s="41"/>
      <c r="U3209" s="47"/>
      <c r="V3209" s="49"/>
      <c r="W3209" s="41"/>
      <c r="X3209" s="41"/>
      <c r="Y3209" s="41"/>
      <c r="AA3209" s="37" t="str">
        <f>IF($I3209&lt;&gt;"",VLOOKUP($I3209,'Valid Values - Search'!$R$4:$T$4719,3,FALSE),"")</f>
        <v/>
      </c>
      <c r="AB3209" s="37" t="str">
        <f>IF($I3209&lt;&gt;"",VLOOKUP($I3209,'Valid Values - Search'!$R$4:$S$4719,2,FALSE),"")</f>
        <v/>
      </c>
      <c r="AC3209" s="38" t="str">
        <f t="shared" si="50"/>
        <v/>
      </c>
      <c r="AD3209" s="38"/>
    </row>
    <row r="3210" spans="1:30">
      <c r="A3210" s="46"/>
      <c r="B3210" s="47"/>
      <c r="C3210" s="49"/>
      <c r="D3210" s="41"/>
      <c r="E3210" s="41"/>
      <c r="F3210" s="41"/>
      <c r="G3210" s="50" t="str">
        <f>IF(A3210&lt;&gt;"",CONCATENATE(A3210,":",YEAR(B3210),IF(MONTH(B3210)&gt;9,MONTH(B3210),CONCATENATE(0,MONTH(B3210))),IF(DAY(B3210)&gt;9,DAY(B3210),CONCATENATE(0,DAY(B3210))),IF(HOUR(C3210)&gt;9,HOUR(C3210),CONCATENATE(0,HOUR(C3210))),IF(MINUTE(C3210)&gt;9,MINUTE(C3210),CONCATENATE(0,MINUTE(C3210))),":",VLOOKUP(F3210,'Valid Values - Results'!$D$4:$F$12,3,FALSE)),"")</f>
        <v/>
      </c>
      <c r="H3210" s="41"/>
      <c r="I3210" s="41"/>
      <c r="J3210" s="41"/>
      <c r="K3210" s="41"/>
      <c r="L3210" s="41"/>
      <c r="M3210" s="92"/>
      <c r="N3210" s="41"/>
      <c r="O3210" s="41"/>
      <c r="P3210" s="41"/>
      <c r="Q3210" s="41"/>
      <c r="R3210" s="41"/>
      <c r="S3210" s="41"/>
      <c r="T3210" s="41"/>
      <c r="U3210" s="47"/>
      <c r="V3210" s="49"/>
      <c r="W3210" s="41"/>
      <c r="X3210" s="41"/>
      <c r="Y3210" s="41"/>
      <c r="AA3210" s="37" t="str">
        <f>IF($I3210&lt;&gt;"",VLOOKUP($I3210,'Valid Values - Search'!$R$4:$T$4719,3,FALSE),"")</f>
        <v/>
      </c>
      <c r="AB3210" s="37" t="str">
        <f>IF($I3210&lt;&gt;"",VLOOKUP($I3210,'Valid Values - Search'!$R$4:$S$4719,2,FALSE),"")</f>
        <v/>
      </c>
      <c r="AC3210" s="38" t="str">
        <f t="shared" si="50"/>
        <v/>
      </c>
      <c r="AD3210" s="38"/>
    </row>
    <row r="3211" spans="1:30">
      <c r="A3211" s="46"/>
      <c r="B3211" s="47"/>
      <c r="C3211" s="49"/>
      <c r="D3211" s="41"/>
      <c r="E3211" s="41"/>
      <c r="F3211" s="41"/>
      <c r="G3211" s="50" t="str">
        <f>IF(A3211&lt;&gt;"",CONCATENATE(A3211,":",YEAR(B3211),IF(MONTH(B3211)&gt;9,MONTH(B3211),CONCATENATE(0,MONTH(B3211))),IF(DAY(B3211)&gt;9,DAY(B3211),CONCATENATE(0,DAY(B3211))),IF(HOUR(C3211)&gt;9,HOUR(C3211),CONCATENATE(0,HOUR(C3211))),IF(MINUTE(C3211)&gt;9,MINUTE(C3211),CONCATENATE(0,MINUTE(C3211))),":",VLOOKUP(F3211,'Valid Values - Results'!$D$4:$F$12,3,FALSE)),"")</f>
        <v/>
      </c>
      <c r="H3211" s="41"/>
      <c r="I3211" s="41"/>
      <c r="J3211" s="41"/>
      <c r="K3211" s="41"/>
      <c r="L3211" s="41"/>
      <c r="M3211" s="92"/>
      <c r="N3211" s="41"/>
      <c r="O3211" s="41"/>
      <c r="P3211" s="41"/>
      <c r="Q3211" s="41"/>
      <c r="R3211" s="41"/>
      <c r="S3211" s="41"/>
      <c r="T3211" s="41"/>
      <c r="U3211" s="47"/>
      <c r="V3211" s="49"/>
      <c r="W3211" s="41"/>
      <c r="X3211" s="41"/>
      <c r="Y3211" s="41"/>
      <c r="AA3211" s="37" t="str">
        <f>IF($I3211&lt;&gt;"",VLOOKUP($I3211,'Valid Values - Search'!$R$4:$T$4719,3,FALSE),"")</f>
        <v/>
      </c>
      <c r="AB3211" s="37" t="str">
        <f>IF($I3211&lt;&gt;"",VLOOKUP($I3211,'Valid Values - Search'!$R$4:$S$4719,2,FALSE),"")</f>
        <v/>
      </c>
      <c r="AC3211" s="38" t="str">
        <f t="shared" si="50"/>
        <v/>
      </c>
      <c r="AD3211" s="38"/>
    </row>
    <row r="3212" spans="1:30">
      <c r="A3212" s="46"/>
      <c r="B3212" s="47"/>
      <c r="C3212" s="49"/>
      <c r="D3212" s="41"/>
      <c r="E3212" s="41"/>
      <c r="F3212" s="41"/>
      <c r="G3212" s="50" t="str">
        <f>IF(A3212&lt;&gt;"",CONCATENATE(A3212,":",YEAR(B3212),IF(MONTH(B3212)&gt;9,MONTH(B3212),CONCATENATE(0,MONTH(B3212))),IF(DAY(B3212)&gt;9,DAY(B3212),CONCATENATE(0,DAY(B3212))),IF(HOUR(C3212)&gt;9,HOUR(C3212),CONCATENATE(0,HOUR(C3212))),IF(MINUTE(C3212)&gt;9,MINUTE(C3212),CONCATENATE(0,MINUTE(C3212))),":",VLOOKUP(F3212,'Valid Values - Results'!$D$4:$F$12,3,FALSE)),"")</f>
        <v/>
      </c>
      <c r="H3212" s="41"/>
      <c r="I3212" s="41"/>
      <c r="J3212" s="41"/>
      <c r="K3212" s="41"/>
      <c r="L3212" s="41"/>
      <c r="M3212" s="92"/>
      <c r="N3212" s="41"/>
      <c r="O3212" s="41"/>
      <c r="P3212" s="41"/>
      <c r="Q3212" s="41"/>
      <c r="R3212" s="41"/>
      <c r="S3212" s="41"/>
      <c r="T3212" s="41"/>
      <c r="U3212" s="47"/>
      <c r="V3212" s="49"/>
      <c r="W3212" s="41"/>
      <c r="X3212" s="41"/>
      <c r="Y3212" s="41"/>
      <c r="AA3212" s="37" t="str">
        <f>IF($I3212&lt;&gt;"",VLOOKUP($I3212,'Valid Values - Search'!$R$4:$T$4719,3,FALSE),"")</f>
        <v/>
      </c>
      <c r="AB3212" s="37" t="str">
        <f>IF($I3212&lt;&gt;"",VLOOKUP($I3212,'Valid Values - Search'!$R$4:$S$4719,2,FALSE),"")</f>
        <v/>
      </c>
      <c r="AC3212" s="38" t="str">
        <f t="shared" si="50"/>
        <v/>
      </c>
      <c r="AD3212" s="38"/>
    </row>
    <row r="3213" spans="1:30">
      <c r="A3213" s="46"/>
      <c r="B3213" s="47"/>
      <c r="C3213" s="49"/>
      <c r="D3213" s="41"/>
      <c r="E3213" s="41"/>
      <c r="F3213" s="41"/>
      <c r="G3213" s="50" t="str">
        <f>IF(A3213&lt;&gt;"",CONCATENATE(A3213,":",YEAR(B3213),IF(MONTH(B3213)&gt;9,MONTH(B3213),CONCATENATE(0,MONTH(B3213))),IF(DAY(B3213)&gt;9,DAY(B3213),CONCATENATE(0,DAY(B3213))),IF(HOUR(C3213)&gt;9,HOUR(C3213),CONCATENATE(0,HOUR(C3213))),IF(MINUTE(C3213)&gt;9,MINUTE(C3213),CONCATENATE(0,MINUTE(C3213))),":",VLOOKUP(F3213,'Valid Values - Results'!$D$4:$F$12,3,FALSE)),"")</f>
        <v/>
      </c>
      <c r="H3213" s="41"/>
      <c r="I3213" s="41"/>
      <c r="J3213" s="41"/>
      <c r="K3213" s="41"/>
      <c r="L3213" s="41"/>
      <c r="M3213" s="92"/>
      <c r="N3213" s="41"/>
      <c r="O3213" s="41"/>
      <c r="P3213" s="41"/>
      <c r="Q3213" s="41"/>
      <c r="R3213" s="41"/>
      <c r="S3213" s="41"/>
      <c r="T3213" s="41"/>
      <c r="U3213" s="47"/>
      <c r="V3213" s="49"/>
      <c r="W3213" s="41"/>
      <c r="X3213" s="41"/>
      <c r="Y3213" s="41"/>
      <c r="AA3213" s="37" t="str">
        <f>IF($I3213&lt;&gt;"",VLOOKUP($I3213,'Valid Values - Search'!$R$4:$T$4719,3,FALSE),"")</f>
        <v/>
      </c>
      <c r="AB3213" s="37" t="str">
        <f>IF($I3213&lt;&gt;"",VLOOKUP($I3213,'Valid Values - Search'!$R$4:$S$4719,2,FALSE),"")</f>
        <v/>
      </c>
      <c r="AC3213" s="38" t="str">
        <f t="shared" si="50"/>
        <v/>
      </c>
      <c r="AD3213" s="38"/>
    </row>
    <row r="3214" spans="1:30">
      <c r="A3214" s="46"/>
      <c r="B3214" s="47"/>
      <c r="C3214" s="49"/>
      <c r="D3214" s="41"/>
      <c r="E3214" s="41"/>
      <c r="F3214" s="41"/>
      <c r="G3214" s="50" t="str">
        <f>IF(A3214&lt;&gt;"",CONCATENATE(A3214,":",YEAR(B3214),IF(MONTH(B3214)&gt;9,MONTH(B3214),CONCATENATE(0,MONTH(B3214))),IF(DAY(B3214)&gt;9,DAY(B3214),CONCATENATE(0,DAY(B3214))),IF(HOUR(C3214)&gt;9,HOUR(C3214),CONCATENATE(0,HOUR(C3214))),IF(MINUTE(C3214)&gt;9,MINUTE(C3214),CONCATENATE(0,MINUTE(C3214))),":",VLOOKUP(F3214,'Valid Values - Results'!$D$4:$F$12,3,FALSE)),"")</f>
        <v/>
      </c>
      <c r="H3214" s="41"/>
      <c r="I3214" s="41"/>
      <c r="J3214" s="41"/>
      <c r="K3214" s="41"/>
      <c r="L3214" s="41"/>
      <c r="M3214" s="92"/>
      <c r="N3214" s="41"/>
      <c r="O3214" s="41"/>
      <c r="P3214" s="41"/>
      <c r="Q3214" s="41"/>
      <c r="R3214" s="41"/>
      <c r="S3214" s="41"/>
      <c r="T3214" s="41"/>
      <c r="U3214" s="47"/>
      <c r="V3214" s="49"/>
      <c r="W3214" s="41"/>
      <c r="X3214" s="41"/>
      <c r="Y3214" s="41"/>
      <c r="AA3214" s="37" t="str">
        <f>IF($I3214&lt;&gt;"",VLOOKUP($I3214,'Valid Values - Search'!$R$4:$T$4719,3,FALSE),"")</f>
        <v/>
      </c>
      <c r="AB3214" s="37" t="str">
        <f>IF($I3214&lt;&gt;"",VLOOKUP($I3214,'Valid Values - Search'!$R$4:$S$4719,2,FALSE),"")</f>
        <v/>
      </c>
      <c r="AC3214" s="38" t="str">
        <f t="shared" si="50"/>
        <v/>
      </c>
      <c r="AD3214" s="38"/>
    </row>
    <row r="3215" spans="1:30">
      <c r="A3215" s="46"/>
      <c r="B3215" s="47"/>
      <c r="C3215" s="49"/>
      <c r="D3215" s="41"/>
      <c r="E3215" s="41"/>
      <c r="F3215" s="41"/>
      <c r="G3215" s="50" t="str">
        <f>IF(A3215&lt;&gt;"",CONCATENATE(A3215,":",YEAR(B3215),IF(MONTH(B3215)&gt;9,MONTH(B3215),CONCATENATE(0,MONTH(B3215))),IF(DAY(B3215)&gt;9,DAY(B3215),CONCATENATE(0,DAY(B3215))),IF(HOUR(C3215)&gt;9,HOUR(C3215),CONCATENATE(0,HOUR(C3215))),IF(MINUTE(C3215)&gt;9,MINUTE(C3215),CONCATENATE(0,MINUTE(C3215))),":",VLOOKUP(F3215,'Valid Values - Results'!$D$4:$F$12,3,FALSE)),"")</f>
        <v/>
      </c>
      <c r="H3215" s="41"/>
      <c r="I3215" s="41"/>
      <c r="J3215" s="41"/>
      <c r="K3215" s="41"/>
      <c r="L3215" s="41"/>
      <c r="M3215" s="92"/>
      <c r="N3215" s="41"/>
      <c r="O3215" s="41"/>
      <c r="P3215" s="41"/>
      <c r="Q3215" s="41"/>
      <c r="R3215" s="41"/>
      <c r="S3215" s="41"/>
      <c r="T3215" s="41"/>
      <c r="U3215" s="47"/>
      <c r="V3215" s="49"/>
      <c r="W3215" s="41"/>
      <c r="X3215" s="41"/>
      <c r="Y3215" s="41"/>
      <c r="AA3215" s="37" t="str">
        <f>IF($I3215&lt;&gt;"",VLOOKUP($I3215,'Valid Values - Search'!$R$4:$T$4719,3,FALSE),"")</f>
        <v/>
      </c>
      <c r="AB3215" s="37" t="str">
        <f>IF($I3215&lt;&gt;"",VLOOKUP($I3215,'Valid Values - Search'!$R$4:$S$4719,2,FALSE),"")</f>
        <v/>
      </c>
      <c r="AC3215" s="38" t="str">
        <f t="shared" si="50"/>
        <v/>
      </c>
      <c r="AD3215" s="38"/>
    </row>
    <row r="3216" spans="1:30">
      <c r="A3216" s="46"/>
      <c r="B3216" s="47"/>
      <c r="C3216" s="49"/>
      <c r="D3216" s="41"/>
      <c r="E3216" s="41"/>
      <c r="F3216" s="41"/>
      <c r="G3216" s="50" t="str">
        <f>IF(A3216&lt;&gt;"",CONCATENATE(A3216,":",YEAR(B3216),IF(MONTH(B3216)&gt;9,MONTH(B3216),CONCATENATE(0,MONTH(B3216))),IF(DAY(B3216)&gt;9,DAY(B3216),CONCATENATE(0,DAY(B3216))),IF(HOUR(C3216)&gt;9,HOUR(C3216),CONCATENATE(0,HOUR(C3216))),IF(MINUTE(C3216)&gt;9,MINUTE(C3216),CONCATENATE(0,MINUTE(C3216))),":",VLOOKUP(F3216,'Valid Values - Results'!$D$4:$F$12,3,FALSE)),"")</f>
        <v/>
      </c>
      <c r="H3216" s="41"/>
      <c r="I3216" s="41"/>
      <c r="J3216" s="41"/>
      <c r="K3216" s="41"/>
      <c r="L3216" s="41"/>
      <c r="M3216" s="92"/>
      <c r="N3216" s="41"/>
      <c r="O3216" s="41"/>
      <c r="P3216" s="41"/>
      <c r="Q3216" s="41"/>
      <c r="R3216" s="41"/>
      <c r="S3216" s="41"/>
      <c r="T3216" s="41"/>
      <c r="U3216" s="47"/>
      <c r="V3216" s="49"/>
      <c r="W3216" s="41"/>
      <c r="X3216" s="41"/>
      <c r="Y3216" s="41"/>
      <c r="AA3216" s="37" t="str">
        <f>IF($I3216&lt;&gt;"",VLOOKUP($I3216,'Valid Values - Search'!$R$4:$T$4719,3,FALSE),"")</f>
        <v/>
      </c>
      <c r="AB3216" s="37" t="str">
        <f>IF($I3216&lt;&gt;"",VLOOKUP($I3216,'Valid Values - Search'!$R$4:$S$4719,2,FALSE),"")</f>
        <v/>
      </c>
      <c r="AC3216" s="38" t="str">
        <f t="shared" si="50"/>
        <v/>
      </c>
      <c r="AD3216" s="38"/>
    </row>
    <row r="3217" spans="1:30">
      <c r="A3217" s="46"/>
      <c r="B3217" s="47"/>
      <c r="C3217" s="49"/>
      <c r="D3217" s="41"/>
      <c r="E3217" s="41"/>
      <c r="F3217" s="41"/>
      <c r="G3217" s="50" t="str">
        <f>IF(A3217&lt;&gt;"",CONCATENATE(A3217,":",YEAR(B3217),IF(MONTH(B3217)&gt;9,MONTH(B3217),CONCATENATE(0,MONTH(B3217))),IF(DAY(B3217)&gt;9,DAY(B3217),CONCATENATE(0,DAY(B3217))),IF(HOUR(C3217)&gt;9,HOUR(C3217),CONCATENATE(0,HOUR(C3217))),IF(MINUTE(C3217)&gt;9,MINUTE(C3217),CONCATENATE(0,MINUTE(C3217))),":",VLOOKUP(F3217,'Valid Values - Results'!$D$4:$F$12,3,FALSE)),"")</f>
        <v/>
      </c>
      <c r="H3217" s="41"/>
      <c r="I3217" s="41"/>
      <c r="J3217" s="41"/>
      <c r="K3217" s="41"/>
      <c r="L3217" s="41"/>
      <c r="M3217" s="92"/>
      <c r="N3217" s="41"/>
      <c r="O3217" s="41"/>
      <c r="P3217" s="41"/>
      <c r="Q3217" s="41"/>
      <c r="R3217" s="41"/>
      <c r="S3217" s="41"/>
      <c r="T3217" s="41"/>
      <c r="U3217" s="47"/>
      <c r="V3217" s="49"/>
      <c r="W3217" s="41"/>
      <c r="X3217" s="41"/>
      <c r="Y3217" s="41"/>
      <c r="AA3217" s="37" t="str">
        <f>IF($I3217&lt;&gt;"",VLOOKUP($I3217,'Valid Values - Search'!$R$4:$T$4719,3,FALSE),"")</f>
        <v/>
      </c>
      <c r="AB3217" s="37" t="str">
        <f>IF($I3217&lt;&gt;"",VLOOKUP($I3217,'Valid Values - Search'!$R$4:$S$4719,2,FALSE),"")</f>
        <v/>
      </c>
      <c r="AC3217" s="38" t="str">
        <f t="shared" si="50"/>
        <v/>
      </c>
      <c r="AD3217" s="38"/>
    </row>
    <row r="3218" spans="1:30">
      <c r="A3218" s="46"/>
      <c r="B3218" s="47"/>
      <c r="C3218" s="49"/>
      <c r="D3218" s="41"/>
      <c r="E3218" s="41"/>
      <c r="F3218" s="41"/>
      <c r="G3218" s="50" t="str">
        <f>IF(A3218&lt;&gt;"",CONCATENATE(A3218,":",YEAR(B3218),IF(MONTH(B3218)&gt;9,MONTH(B3218),CONCATENATE(0,MONTH(B3218))),IF(DAY(B3218)&gt;9,DAY(B3218),CONCATENATE(0,DAY(B3218))),IF(HOUR(C3218)&gt;9,HOUR(C3218),CONCATENATE(0,HOUR(C3218))),IF(MINUTE(C3218)&gt;9,MINUTE(C3218),CONCATENATE(0,MINUTE(C3218))),":",VLOOKUP(F3218,'Valid Values - Results'!$D$4:$F$12,3,FALSE)),"")</f>
        <v/>
      </c>
      <c r="H3218" s="41"/>
      <c r="I3218" s="41"/>
      <c r="J3218" s="41"/>
      <c r="K3218" s="41"/>
      <c r="L3218" s="41"/>
      <c r="M3218" s="92"/>
      <c r="N3218" s="41"/>
      <c r="O3218" s="41"/>
      <c r="P3218" s="41"/>
      <c r="Q3218" s="41"/>
      <c r="R3218" s="41"/>
      <c r="S3218" s="41"/>
      <c r="T3218" s="41"/>
      <c r="U3218" s="47"/>
      <c r="V3218" s="49"/>
      <c r="W3218" s="41"/>
      <c r="X3218" s="41"/>
      <c r="Y3218" s="41"/>
      <c r="AA3218" s="37" t="str">
        <f>IF($I3218&lt;&gt;"",VLOOKUP($I3218,'Valid Values - Search'!$R$4:$T$4719,3,FALSE),"")</f>
        <v/>
      </c>
      <c r="AB3218" s="37" t="str">
        <f>IF($I3218&lt;&gt;"",VLOOKUP($I3218,'Valid Values - Search'!$R$4:$S$4719,2,FALSE),"")</f>
        <v/>
      </c>
      <c r="AC3218" s="38" t="str">
        <f t="shared" si="50"/>
        <v/>
      </c>
      <c r="AD3218" s="38"/>
    </row>
    <row r="3219" spans="1:30">
      <c r="A3219" s="46"/>
      <c r="B3219" s="47"/>
      <c r="C3219" s="49"/>
      <c r="D3219" s="41"/>
      <c r="E3219" s="41"/>
      <c r="F3219" s="41"/>
      <c r="G3219" s="50" t="str">
        <f>IF(A3219&lt;&gt;"",CONCATENATE(A3219,":",YEAR(B3219),IF(MONTH(B3219)&gt;9,MONTH(B3219),CONCATENATE(0,MONTH(B3219))),IF(DAY(B3219)&gt;9,DAY(B3219),CONCATENATE(0,DAY(B3219))),IF(HOUR(C3219)&gt;9,HOUR(C3219),CONCATENATE(0,HOUR(C3219))),IF(MINUTE(C3219)&gt;9,MINUTE(C3219),CONCATENATE(0,MINUTE(C3219))),":",VLOOKUP(F3219,'Valid Values - Results'!$D$4:$F$12,3,FALSE)),"")</f>
        <v/>
      </c>
      <c r="H3219" s="41"/>
      <c r="I3219" s="41"/>
      <c r="J3219" s="41"/>
      <c r="K3219" s="41"/>
      <c r="L3219" s="41"/>
      <c r="M3219" s="92"/>
      <c r="N3219" s="41"/>
      <c r="O3219" s="41"/>
      <c r="P3219" s="41"/>
      <c r="Q3219" s="41"/>
      <c r="R3219" s="41"/>
      <c r="S3219" s="41"/>
      <c r="T3219" s="41"/>
      <c r="U3219" s="47"/>
      <c r="V3219" s="49"/>
      <c r="W3219" s="41"/>
      <c r="X3219" s="41"/>
      <c r="Y3219" s="41"/>
      <c r="AA3219" s="37" t="str">
        <f>IF($I3219&lt;&gt;"",VLOOKUP($I3219,'Valid Values - Search'!$R$4:$T$4719,3,FALSE),"")</f>
        <v/>
      </c>
      <c r="AB3219" s="37" t="str">
        <f>IF($I3219&lt;&gt;"",VLOOKUP($I3219,'Valid Values - Search'!$R$4:$S$4719,2,FALSE),"")</f>
        <v/>
      </c>
      <c r="AC3219" s="38" t="str">
        <f t="shared" si="50"/>
        <v/>
      </c>
      <c r="AD3219" s="38"/>
    </row>
    <row r="3220" spans="1:30">
      <c r="A3220" s="46"/>
      <c r="B3220" s="47"/>
      <c r="C3220" s="49"/>
      <c r="D3220" s="41"/>
      <c r="E3220" s="41"/>
      <c r="F3220" s="41"/>
      <c r="G3220" s="50" t="str">
        <f>IF(A3220&lt;&gt;"",CONCATENATE(A3220,":",YEAR(B3220),IF(MONTH(B3220)&gt;9,MONTH(B3220),CONCATENATE(0,MONTH(B3220))),IF(DAY(B3220)&gt;9,DAY(B3220),CONCATENATE(0,DAY(B3220))),IF(HOUR(C3220)&gt;9,HOUR(C3220),CONCATENATE(0,HOUR(C3220))),IF(MINUTE(C3220)&gt;9,MINUTE(C3220),CONCATENATE(0,MINUTE(C3220))),":",VLOOKUP(F3220,'Valid Values - Results'!$D$4:$F$12,3,FALSE)),"")</f>
        <v/>
      </c>
      <c r="H3220" s="41"/>
      <c r="I3220" s="41"/>
      <c r="J3220" s="41"/>
      <c r="K3220" s="41"/>
      <c r="L3220" s="41"/>
      <c r="M3220" s="92"/>
      <c r="N3220" s="41"/>
      <c r="O3220" s="41"/>
      <c r="P3220" s="41"/>
      <c r="Q3220" s="41"/>
      <c r="R3220" s="41"/>
      <c r="S3220" s="41"/>
      <c r="T3220" s="41"/>
      <c r="U3220" s="47"/>
      <c r="V3220" s="49"/>
      <c r="W3220" s="41"/>
      <c r="X3220" s="41"/>
      <c r="Y3220" s="41"/>
      <c r="AA3220" s="37" t="str">
        <f>IF($I3220&lt;&gt;"",VLOOKUP($I3220,'Valid Values - Search'!$R$4:$T$4719,3,FALSE),"")</f>
        <v/>
      </c>
      <c r="AB3220" s="37" t="str">
        <f>IF($I3220&lt;&gt;"",VLOOKUP($I3220,'Valid Values - Search'!$R$4:$S$4719,2,FALSE),"")</f>
        <v/>
      </c>
      <c r="AC3220" s="38" t="str">
        <f t="shared" si="50"/>
        <v/>
      </c>
      <c r="AD3220" s="38"/>
    </row>
    <row r="3221" spans="1:30">
      <c r="A3221" s="46"/>
      <c r="B3221" s="47"/>
      <c r="C3221" s="49"/>
      <c r="D3221" s="41"/>
      <c r="E3221" s="41"/>
      <c r="F3221" s="41"/>
      <c r="G3221" s="50" t="str">
        <f>IF(A3221&lt;&gt;"",CONCATENATE(A3221,":",YEAR(B3221),IF(MONTH(B3221)&gt;9,MONTH(B3221),CONCATENATE(0,MONTH(B3221))),IF(DAY(B3221)&gt;9,DAY(B3221),CONCATENATE(0,DAY(B3221))),IF(HOUR(C3221)&gt;9,HOUR(C3221),CONCATENATE(0,HOUR(C3221))),IF(MINUTE(C3221)&gt;9,MINUTE(C3221),CONCATENATE(0,MINUTE(C3221))),":",VLOOKUP(F3221,'Valid Values - Results'!$D$4:$F$12,3,FALSE)),"")</f>
        <v/>
      </c>
      <c r="H3221" s="41"/>
      <c r="I3221" s="41"/>
      <c r="J3221" s="41"/>
      <c r="K3221" s="41"/>
      <c r="L3221" s="41"/>
      <c r="M3221" s="92"/>
      <c r="N3221" s="41"/>
      <c r="O3221" s="41"/>
      <c r="P3221" s="41"/>
      <c r="Q3221" s="41"/>
      <c r="R3221" s="41"/>
      <c r="S3221" s="41"/>
      <c r="T3221" s="41"/>
      <c r="U3221" s="47"/>
      <c r="V3221" s="49"/>
      <c r="W3221" s="41"/>
      <c r="X3221" s="41"/>
      <c r="Y3221" s="41"/>
      <c r="AA3221" s="37" t="str">
        <f>IF($I3221&lt;&gt;"",VLOOKUP($I3221,'Valid Values - Search'!$R$4:$T$4719,3,FALSE),"")</f>
        <v/>
      </c>
      <c r="AB3221" s="37" t="str">
        <f>IF($I3221&lt;&gt;"",VLOOKUP($I3221,'Valid Values - Search'!$R$4:$S$4719,2,FALSE),"")</f>
        <v/>
      </c>
      <c r="AC3221" s="38" t="str">
        <f t="shared" si="50"/>
        <v/>
      </c>
      <c r="AD3221" s="38"/>
    </row>
    <row r="3222" spans="1:30">
      <c r="A3222" s="46"/>
      <c r="B3222" s="47"/>
      <c r="C3222" s="49"/>
      <c r="D3222" s="41"/>
      <c r="E3222" s="41"/>
      <c r="F3222" s="41"/>
      <c r="G3222" s="50" t="str">
        <f>IF(A3222&lt;&gt;"",CONCATENATE(A3222,":",YEAR(B3222),IF(MONTH(B3222)&gt;9,MONTH(B3222),CONCATENATE(0,MONTH(B3222))),IF(DAY(B3222)&gt;9,DAY(B3222),CONCATENATE(0,DAY(B3222))),IF(HOUR(C3222)&gt;9,HOUR(C3222),CONCATENATE(0,HOUR(C3222))),IF(MINUTE(C3222)&gt;9,MINUTE(C3222),CONCATENATE(0,MINUTE(C3222))),":",VLOOKUP(F3222,'Valid Values - Results'!$D$4:$F$12,3,FALSE)),"")</f>
        <v/>
      </c>
      <c r="H3222" s="41"/>
      <c r="I3222" s="41"/>
      <c r="J3222" s="41"/>
      <c r="K3222" s="41"/>
      <c r="L3222" s="41"/>
      <c r="M3222" s="92"/>
      <c r="N3222" s="41"/>
      <c r="O3222" s="41"/>
      <c r="P3222" s="41"/>
      <c r="Q3222" s="41"/>
      <c r="R3222" s="41"/>
      <c r="S3222" s="41"/>
      <c r="T3222" s="41"/>
      <c r="U3222" s="47"/>
      <c r="V3222" s="49"/>
      <c r="W3222" s="41"/>
      <c r="X3222" s="41"/>
      <c r="Y3222" s="41"/>
      <c r="AA3222" s="37" t="str">
        <f>IF($I3222&lt;&gt;"",VLOOKUP($I3222,'Valid Values - Search'!$R$4:$T$4719,3,FALSE),"")</f>
        <v/>
      </c>
      <c r="AB3222" s="37" t="str">
        <f>IF($I3222&lt;&gt;"",VLOOKUP($I3222,'Valid Values - Search'!$R$4:$S$4719,2,FALSE),"")</f>
        <v/>
      </c>
      <c r="AC3222" s="38" t="str">
        <f t="shared" si="50"/>
        <v/>
      </c>
      <c r="AD3222" s="38"/>
    </row>
    <row r="3223" spans="1:30">
      <c r="A3223" s="46"/>
      <c r="B3223" s="47"/>
      <c r="C3223" s="49"/>
      <c r="D3223" s="41"/>
      <c r="E3223" s="41"/>
      <c r="F3223" s="41"/>
      <c r="G3223" s="50" t="str">
        <f>IF(A3223&lt;&gt;"",CONCATENATE(A3223,":",YEAR(B3223),IF(MONTH(B3223)&gt;9,MONTH(B3223),CONCATENATE(0,MONTH(B3223))),IF(DAY(B3223)&gt;9,DAY(B3223),CONCATENATE(0,DAY(B3223))),IF(HOUR(C3223)&gt;9,HOUR(C3223),CONCATENATE(0,HOUR(C3223))),IF(MINUTE(C3223)&gt;9,MINUTE(C3223),CONCATENATE(0,MINUTE(C3223))),":",VLOOKUP(F3223,'Valid Values - Results'!$D$4:$F$12,3,FALSE)),"")</f>
        <v/>
      </c>
      <c r="H3223" s="41"/>
      <c r="I3223" s="41"/>
      <c r="J3223" s="41"/>
      <c r="K3223" s="41"/>
      <c r="L3223" s="41"/>
      <c r="M3223" s="92"/>
      <c r="N3223" s="41"/>
      <c r="O3223" s="41"/>
      <c r="P3223" s="41"/>
      <c r="Q3223" s="41"/>
      <c r="R3223" s="41"/>
      <c r="S3223" s="41"/>
      <c r="T3223" s="41"/>
      <c r="U3223" s="47"/>
      <c r="V3223" s="49"/>
      <c r="W3223" s="41"/>
      <c r="X3223" s="41"/>
      <c r="Y3223" s="41"/>
      <c r="AA3223" s="37" t="str">
        <f>IF($I3223&lt;&gt;"",VLOOKUP($I3223,'Valid Values - Search'!$R$4:$T$4719,3,FALSE),"")</f>
        <v/>
      </c>
      <c r="AB3223" s="37" t="str">
        <f>IF($I3223&lt;&gt;"",VLOOKUP($I3223,'Valid Values - Search'!$R$4:$S$4719,2,FALSE),"")</f>
        <v/>
      </c>
      <c r="AC3223" s="38" t="str">
        <f t="shared" si="50"/>
        <v/>
      </c>
      <c r="AD3223" s="38"/>
    </row>
    <row r="3224" spans="1:30">
      <c r="A3224" s="46"/>
      <c r="B3224" s="47"/>
      <c r="C3224" s="49"/>
      <c r="D3224" s="41"/>
      <c r="E3224" s="41"/>
      <c r="F3224" s="41"/>
      <c r="G3224" s="50" t="str">
        <f>IF(A3224&lt;&gt;"",CONCATENATE(A3224,":",YEAR(B3224),IF(MONTH(B3224)&gt;9,MONTH(B3224),CONCATENATE(0,MONTH(B3224))),IF(DAY(B3224)&gt;9,DAY(B3224),CONCATENATE(0,DAY(B3224))),IF(HOUR(C3224)&gt;9,HOUR(C3224),CONCATENATE(0,HOUR(C3224))),IF(MINUTE(C3224)&gt;9,MINUTE(C3224),CONCATENATE(0,MINUTE(C3224))),":",VLOOKUP(F3224,'Valid Values - Results'!$D$4:$F$12,3,FALSE)),"")</f>
        <v/>
      </c>
      <c r="H3224" s="41"/>
      <c r="I3224" s="41"/>
      <c r="J3224" s="41"/>
      <c r="K3224" s="41"/>
      <c r="L3224" s="41"/>
      <c r="M3224" s="92"/>
      <c r="N3224" s="41"/>
      <c r="O3224" s="41"/>
      <c r="P3224" s="41"/>
      <c r="Q3224" s="41"/>
      <c r="R3224" s="41"/>
      <c r="S3224" s="41"/>
      <c r="T3224" s="41"/>
      <c r="U3224" s="47"/>
      <c r="V3224" s="49"/>
      <c r="W3224" s="41"/>
      <c r="X3224" s="41"/>
      <c r="Y3224" s="41"/>
      <c r="AA3224" s="37" t="str">
        <f>IF($I3224&lt;&gt;"",VLOOKUP($I3224,'Valid Values - Search'!$R$4:$T$4719,3,FALSE),"")</f>
        <v/>
      </c>
      <c r="AB3224" s="37" t="str">
        <f>IF($I3224&lt;&gt;"",VLOOKUP($I3224,'Valid Values - Search'!$R$4:$S$4719,2,FALSE),"")</f>
        <v/>
      </c>
      <c r="AC3224" s="38" t="str">
        <f t="shared" si="50"/>
        <v/>
      </c>
      <c r="AD3224" s="38"/>
    </row>
    <row r="3225" spans="1:30">
      <c r="A3225" s="46"/>
      <c r="B3225" s="47"/>
      <c r="C3225" s="49"/>
      <c r="D3225" s="41"/>
      <c r="E3225" s="41"/>
      <c r="F3225" s="41"/>
      <c r="G3225" s="50" t="str">
        <f>IF(A3225&lt;&gt;"",CONCATENATE(A3225,":",YEAR(B3225),IF(MONTH(B3225)&gt;9,MONTH(B3225),CONCATENATE(0,MONTH(B3225))),IF(DAY(B3225)&gt;9,DAY(B3225),CONCATENATE(0,DAY(B3225))),IF(HOUR(C3225)&gt;9,HOUR(C3225),CONCATENATE(0,HOUR(C3225))),IF(MINUTE(C3225)&gt;9,MINUTE(C3225),CONCATENATE(0,MINUTE(C3225))),":",VLOOKUP(F3225,'Valid Values - Results'!$D$4:$F$12,3,FALSE)),"")</f>
        <v/>
      </c>
      <c r="H3225" s="41"/>
      <c r="I3225" s="41"/>
      <c r="J3225" s="41"/>
      <c r="K3225" s="41"/>
      <c r="L3225" s="41"/>
      <c r="M3225" s="92"/>
      <c r="N3225" s="41"/>
      <c r="O3225" s="41"/>
      <c r="P3225" s="41"/>
      <c r="Q3225" s="41"/>
      <c r="R3225" s="41"/>
      <c r="S3225" s="41"/>
      <c r="T3225" s="41"/>
      <c r="U3225" s="47"/>
      <c r="V3225" s="49"/>
      <c r="W3225" s="41"/>
      <c r="X3225" s="41"/>
      <c r="Y3225" s="41"/>
      <c r="AA3225" s="37" t="str">
        <f>IF($I3225&lt;&gt;"",VLOOKUP($I3225,'Valid Values - Search'!$R$4:$T$4719,3,FALSE),"")</f>
        <v/>
      </c>
      <c r="AB3225" s="37" t="str">
        <f>IF($I3225&lt;&gt;"",VLOOKUP($I3225,'Valid Values - Search'!$R$4:$S$4719,2,FALSE),"")</f>
        <v/>
      </c>
      <c r="AC3225" s="38" t="str">
        <f t="shared" si="50"/>
        <v/>
      </c>
      <c r="AD3225" s="38"/>
    </row>
    <row r="3226" spans="1:30">
      <c r="A3226" s="46"/>
      <c r="B3226" s="47"/>
      <c r="C3226" s="49"/>
      <c r="D3226" s="41"/>
      <c r="E3226" s="41"/>
      <c r="F3226" s="41"/>
      <c r="G3226" s="50" t="str">
        <f>IF(A3226&lt;&gt;"",CONCATENATE(A3226,":",YEAR(B3226),IF(MONTH(B3226)&gt;9,MONTH(B3226),CONCATENATE(0,MONTH(B3226))),IF(DAY(B3226)&gt;9,DAY(B3226),CONCATENATE(0,DAY(B3226))),IF(HOUR(C3226)&gt;9,HOUR(C3226),CONCATENATE(0,HOUR(C3226))),IF(MINUTE(C3226)&gt;9,MINUTE(C3226),CONCATENATE(0,MINUTE(C3226))),":",VLOOKUP(F3226,'Valid Values - Results'!$D$4:$F$12,3,FALSE)),"")</f>
        <v/>
      </c>
      <c r="H3226" s="41"/>
      <c r="I3226" s="41"/>
      <c r="J3226" s="41"/>
      <c r="K3226" s="41"/>
      <c r="L3226" s="41"/>
      <c r="M3226" s="92"/>
      <c r="N3226" s="41"/>
      <c r="O3226" s="41"/>
      <c r="P3226" s="41"/>
      <c r="Q3226" s="41"/>
      <c r="R3226" s="41"/>
      <c r="S3226" s="41"/>
      <c r="T3226" s="41"/>
      <c r="U3226" s="47"/>
      <c r="V3226" s="49"/>
      <c r="W3226" s="41"/>
      <c r="X3226" s="41"/>
      <c r="Y3226" s="41"/>
      <c r="AA3226" s="37" t="str">
        <f>IF($I3226&lt;&gt;"",VLOOKUP($I3226,'Valid Values - Search'!$R$4:$T$4719,3,FALSE),"")</f>
        <v/>
      </c>
      <c r="AB3226" s="37" t="str">
        <f>IF($I3226&lt;&gt;"",VLOOKUP($I3226,'Valid Values - Search'!$R$4:$S$4719,2,FALSE),"")</f>
        <v/>
      </c>
      <c r="AC3226" s="38" t="str">
        <f t="shared" si="50"/>
        <v/>
      </c>
      <c r="AD3226" s="38"/>
    </row>
    <row r="3227" spans="1:30">
      <c r="A3227" s="46"/>
      <c r="B3227" s="47"/>
      <c r="C3227" s="49"/>
      <c r="D3227" s="41"/>
      <c r="E3227" s="41"/>
      <c r="F3227" s="41"/>
      <c r="G3227" s="50" t="str">
        <f>IF(A3227&lt;&gt;"",CONCATENATE(A3227,":",YEAR(B3227),IF(MONTH(B3227)&gt;9,MONTH(B3227),CONCATENATE(0,MONTH(B3227))),IF(DAY(B3227)&gt;9,DAY(B3227),CONCATENATE(0,DAY(B3227))),IF(HOUR(C3227)&gt;9,HOUR(C3227),CONCATENATE(0,HOUR(C3227))),IF(MINUTE(C3227)&gt;9,MINUTE(C3227),CONCATENATE(0,MINUTE(C3227))),":",VLOOKUP(F3227,'Valid Values - Results'!$D$4:$F$12,3,FALSE)),"")</f>
        <v/>
      </c>
      <c r="H3227" s="41"/>
      <c r="I3227" s="41"/>
      <c r="J3227" s="41"/>
      <c r="K3227" s="41"/>
      <c r="L3227" s="41"/>
      <c r="M3227" s="92"/>
      <c r="N3227" s="41"/>
      <c r="O3227" s="41"/>
      <c r="P3227" s="41"/>
      <c r="Q3227" s="41"/>
      <c r="R3227" s="41"/>
      <c r="S3227" s="41"/>
      <c r="T3227" s="41"/>
      <c r="U3227" s="47"/>
      <c r="V3227" s="49"/>
      <c r="W3227" s="41"/>
      <c r="X3227" s="41"/>
      <c r="Y3227" s="41"/>
      <c r="AA3227" s="37" t="str">
        <f>IF($I3227&lt;&gt;"",VLOOKUP($I3227,'Valid Values - Search'!$R$4:$T$4719,3,FALSE),"")</f>
        <v/>
      </c>
      <c r="AB3227" s="37" t="str">
        <f>IF($I3227&lt;&gt;"",VLOOKUP($I3227,'Valid Values - Search'!$R$4:$S$4719,2,FALSE),"")</f>
        <v/>
      </c>
      <c r="AC3227" s="38" t="str">
        <f t="shared" si="50"/>
        <v/>
      </c>
      <c r="AD3227" s="38"/>
    </row>
    <row r="3228" spans="1:30">
      <c r="A3228" s="46"/>
      <c r="B3228" s="47"/>
      <c r="C3228" s="49"/>
      <c r="D3228" s="41"/>
      <c r="E3228" s="41"/>
      <c r="F3228" s="41"/>
      <c r="G3228" s="50" t="str">
        <f>IF(A3228&lt;&gt;"",CONCATENATE(A3228,":",YEAR(B3228),IF(MONTH(B3228)&gt;9,MONTH(B3228),CONCATENATE(0,MONTH(B3228))),IF(DAY(B3228)&gt;9,DAY(B3228),CONCATENATE(0,DAY(B3228))),IF(HOUR(C3228)&gt;9,HOUR(C3228),CONCATENATE(0,HOUR(C3228))),IF(MINUTE(C3228)&gt;9,MINUTE(C3228),CONCATENATE(0,MINUTE(C3228))),":",VLOOKUP(F3228,'Valid Values - Results'!$D$4:$F$12,3,FALSE)),"")</f>
        <v/>
      </c>
      <c r="H3228" s="41"/>
      <c r="I3228" s="41"/>
      <c r="J3228" s="41"/>
      <c r="K3228" s="41"/>
      <c r="L3228" s="41"/>
      <c r="M3228" s="92"/>
      <c r="N3228" s="41"/>
      <c r="O3228" s="41"/>
      <c r="P3228" s="41"/>
      <c r="Q3228" s="41"/>
      <c r="R3228" s="41"/>
      <c r="S3228" s="41"/>
      <c r="T3228" s="41"/>
      <c r="U3228" s="47"/>
      <c r="V3228" s="49"/>
      <c r="W3228" s="41"/>
      <c r="X3228" s="41"/>
      <c r="Y3228" s="41"/>
      <c r="AA3228" s="37" t="str">
        <f>IF($I3228&lt;&gt;"",VLOOKUP($I3228,'Valid Values - Search'!$R$4:$T$4719,3,FALSE),"")</f>
        <v/>
      </c>
      <c r="AB3228" s="37" t="str">
        <f>IF($I3228&lt;&gt;"",VLOOKUP($I3228,'Valid Values - Search'!$R$4:$S$4719,2,FALSE),"")</f>
        <v/>
      </c>
      <c r="AC3228" s="38" t="str">
        <f t="shared" si="50"/>
        <v/>
      </c>
      <c r="AD3228" s="38"/>
    </row>
    <row r="3229" spans="1:30">
      <c r="A3229" s="46"/>
      <c r="B3229" s="47"/>
      <c r="C3229" s="49"/>
      <c r="D3229" s="41"/>
      <c r="E3229" s="41"/>
      <c r="F3229" s="41"/>
      <c r="G3229" s="50" t="str">
        <f>IF(A3229&lt;&gt;"",CONCATENATE(A3229,":",YEAR(B3229),IF(MONTH(B3229)&gt;9,MONTH(B3229),CONCATENATE(0,MONTH(B3229))),IF(DAY(B3229)&gt;9,DAY(B3229),CONCATENATE(0,DAY(B3229))),IF(HOUR(C3229)&gt;9,HOUR(C3229),CONCATENATE(0,HOUR(C3229))),IF(MINUTE(C3229)&gt;9,MINUTE(C3229),CONCATENATE(0,MINUTE(C3229))),":",VLOOKUP(F3229,'Valid Values - Results'!$D$4:$F$12,3,FALSE)),"")</f>
        <v/>
      </c>
      <c r="H3229" s="41"/>
      <c r="I3229" s="41"/>
      <c r="J3229" s="41"/>
      <c r="K3229" s="41"/>
      <c r="L3229" s="41"/>
      <c r="M3229" s="92"/>
      <c r="N3229" s="41"/>
      <c r="O3229" s="41"/>
      <c r="P3229" s="41"/>
      <c r="Q3229" s="41"/>
      <c r="R3229" s="41"/>
      <c r="S3229" s="41"/>
      <c r="T3229" s="41"/>
      <c r="U3229" s="47"/>
      <c r="V3229" s="49"/>
      <c r="W3229" s="41"/>
      <c r="X3229" s="41"/>
      <c r="Y3229" s="41"/>
      <c r="AA3229" s="37" t="str">
        <f>IF($I3229&lt;&gt;"",VLOOKUP($I3229,'Valid Values - Search'!$R$4:$T$4719,3,FALSE),"")</f>
        <v/>
      </c>
      <c r="AB3229" s="37" t="str">
        <f>IF($I3229&lt;&gt;"",VLOOKUP($I3229,'Valid Values - Search'!$R$4:$S$4719,2,FALSE),"")</f>
        <v/>
      </c>
      <c r="AC3229" s="38" t="str">
        <f t="shared" si="50"/>
        <v/>
      </c>
      <c r="AD3229" s="38"/>
    </row>
    <row r="3230" spans="1:30">
      <c r="A3230" s="46"/>
      <c r="B3230" s="47"/>
      <c r="C3230" s="49"/>
      <c r="D3230" s="41"/>
      <c r="E3230" s="41"/>
      <c r="F3230" s="41"/>
      <c r="G3230" s="50" t="str">
        <f>IF(A3230&lt;&gt;"",CONCATENATE(A3230,":",YEAR(B3230),IF(MONTH(B3230)&gt;9,MONTH(B3230),CONCATENATE(0,MONTH(B3230))),IF(DAY(B3230)&gt;9,DAY(B3230),CONCATENATE(0,DAY(B3230))),IF(HOUR(C3230)&gt;9,HOUR(C3230),CONCATENATE(0,HOUR(C3230))),IF(MINUTE(C3230)&gt;9,MINUTE(C3230),CONCATENATE(0,MINUTE(C3230))),":",VLOOKUP(F3230,'Valid Values - Results'!$D$4:$F$12,3,FALSE)),"")</f>
        <v/>
      </c>
      <c r="H3230" s="41"/>
      <c r="I3230" s="41"/>
      <c r="J3230" s="41"/>
      <c r="K3230" s="41"/>
      <c r="L3230" s="41"/>
      <c r="M3230" s="92"/>
      <c r="N3230" s="41"/>
      <c r="O3230" s="41"/>
      <c r="P3230" s="41"/>
      <c r="Q3230" s="41"/>
      <c r="R3230" s="41"/>
      <c r="S3230" s="41"/>
      <c r="T3230" s="41"/>
      <c r="U3230" s="47"/>
      <c r="V3230" s="49"/>
      <c r="W3230" s="41"/>
      <c r="X3230" s="41"/>
      <c r="Y3230" s="41"/>
      <c r="AA3230" s="37" t="str">
        <f>IF($I3230&lt;&gt;"",VLOOKUP($I3230,'Valid Values - Search'!$R$4:$T$4719,3,FALSE),"")</f>
        <v/>
      </c>
      <c r="AB3230" s="37" t="str">
        <f>IF($I3230&lt;&gt;"",VLOOKUP($I3230,'Valid Values - Search'!$R$4:$S$4719,2,FALSE),"")</f>
        <v/>
      </c>
      <c r="AC3230" s="38" t="str">
        <f t="shared" si="50"/>
        <v/>
      </c>
      <c r="AD3230" s="38"/>
    </row>
    <row r="3231" spans="1:30">
      <c r="A3231" s="46"/>
      <c r="B3231" s="47"/>
      <c r="C3231" s="49"/>
      <c r="D3231" s="41"/>
      <c r="E3231" s="41"/>
      <c r="F3231" s="41"/>
      <c r="G3231" s="50" t="str">
        <f>IF(A3231&lt;&gt;"",CONCATENATE(A3231,":",YEAR(B3231),IF(MONTH(B3231)&gt;9,MONTH(B3231),CONCATENATE(0,MONTH(B3231))),IF(DAY(B3231)&gt;9,DAY(B3231),CONCATENATE(0,DAY(B3231))),IF(HOUR(C3231)&gt;9,HOUR(C3231),CONCATENATE(0,HOUR(C3231))),IF(MINUTE(C3231)&gt;9,MINUTE(C3231),CONCATENATE(0,MINUTE(C3231))),":",VLOOKUP(F3231,'Valid Values - Results'!$D$4:$F$12,3,FALSE)),"")</f>
        <v/>
      </c>
      <c r="H3231" s="41"/>
      <c r="I3231" s="41"/>
      <c r="J3231" s="41"/>
      <c r="K3231" s="41"/>
      <c r="L3231" s="41"/>
      <c r="M3231" s="92"/>
      <c r="N3231" s="41"/>
      <c r="O3231" s="41"/>
      <c r="P3231" s="41"/>
      <c r="Q3231" s="41"/>
      <c r="R3231" s="41"/>
      <c r="S3231" s="41"/>
      <c r="T3231" s="41"/>
      <c r="U3231" s="47"/>
      <c r="V3231" s="49"/>
      <c r="W3231" s="41"/>
      <c r="X3231" s="41"/>
      <c r="Y3231" s="41"/>
      <c r="AA3231" s="37" t="str">
        <f>IF($I3231&lt;&gt;"",VLOOKUP($I3231,'Valid Values - Search'!$R$4:$T$4719,3,FALSE),"")</f>
        <v/>
      </c>
      <c r="AB3231" s="37" t="str">
        <f>IF($I3231&lt;&gt;"",VLOOKUP($I3231,'Valid Values - Search'!$R$4:$S$4719,2,FALSE),"")</f>
        <v/>
      </c>
      <c r="AC3231" s="38" t="str">
        <f t="shared" si="50"/>
        <v/>
      </c>
      <c r="AD3231" s="38"/>
    </row>
    <row r="3232" spans="1:30">
      <c r="A3232" s="46"/>
      <c r="B3232" s="47"/>
      <c r="C3232" s="49"/>
      <c r="D3232" s="41"/>
      <c r="E3232" s="41"/>
      <c r="F3232" s="41"/>
      <c r="G3232" s="50" t="str">
        <f>IF(A3232&lt;&gt;"",CONCATENATE(A3232,":",YEAR(B3232),IF(MONTH(B3232)&gt;9,MONTH(B3232),CONCATENATE(0,MONTH(B3232))),IF(DAY(B3232)&gt;9,DAY(B3232),CONCATENATE(0,DAY(B3232))),IF(HOUR(C3232)&gt;9,HOUR(C3232),CONCATENATE(0,HOUR(C3232))),IF(MINUTE(C3232)&gt;9,MINUTE(C3232),CONCATENATE(0,MINUTE(C3232))),":",VLOOKUP(F3232,'Valid Values - Results'!$D$4:$F$12,3,FALSE)),"")</f>
        <v/>
      </c>
      <c r="H3232" s="41"/>
      <c r="I3232" s="41"/>
      <c r="J3232" s="41"/>
      <c r="K3232" s="41"/>
      <c r="L3232" s="41"/>
      <c r="M3232" s="92"/>
      <c r="N3232" s="41"/>
      <c r="O3232" s="41"/>
      <c r="P3232" s="41"/>
      <c r="Q3232" s="41"/>
      <c r="R3232" s="41"/>
      <c r="S3232" s="41"/>
      <c r="T3232" s="41"/>
      <c r="U3232" s="47"/>
      <c r="V3232" s="49"/>
      <c r="W3232" s="41"/>
      <c r="X3232" s="41"/>
      <c r="Y3232" s="41"/>
      <c r="AA3232" s="37" t="str">
        <f>IF($I3232&lt;&gt;"",VLOOKUP($I3232,'Valid Values - Search'!$R$4:$T$4719,3,FALSE),"")</f>
        <v/>
      </c>
      <c r="AB3232" s="37" t="str">
        <f>IF($I3232&lt;&gt;"",VLOOKUP($I3232,'Valid Values - Search'!$R$4:$S$4719,2,FALSE),"")</f>
        <v/>
      </c>
      <c r="AC3232" s="38" t="str">
        <f t="shared" si="50"/>
        <v/>
      </c>
      <c r="AD3232" s="38"/>
    </row>
    <row r="3233" spans="1:30">
      <c r="A3233" s="46"/>
      <c r="B3233" s="47"/>
      <c r="C3233" s="49"/>
      <c r="D3233" s="41"/>
      <c r="E3233" s="41"/>
      <c r="F3233" s="41"/>
      <c r="G3233" s="50" t="str">
        <f>IF(A3233&lt;&gt;"",CONCATENATE(A3233,":",YEAR(B3233),IF(MONTH(B3233)&gt;9,MONTH(B3233),CONCATENATE(0,MONTH(B3233))),IF(DAY(B3233)&gt;9,DAY(B3233),CONCATENATE(0,DAY(B3233))),IF(HOUR(C3233)&gt;9,HOUR(C3233),CONCATENATE(0,HOUR(C3233))),IF(MINUTE(C3233)&gt;9,MINUTE(C3233),CONCATENATE(0,MINUTE(C3233))),":",VLOOKUP(F3233,'Valid Values - Results'!$D$4:$F$12,3,FALSE)),"")</f>
        <v/>
      </c>
      <c r="H3233" s="41"/>
      <c r="I3233" s="41"/>
      <c r="J3233" s="41"/>
      <c r="K3233" s="41"/>
      <c r="L3233" s="41"/>
      <c r="M3233" s="92"/>
      <c r="N3233" s="41"/>
      <c r="O3233" s="41"/>
      <c r="P3233" s="41"/>
      <c r="Q3233" s="41"/>
      <c r="R3233" s="41"/>
      <c r="S3233" s="41"/>
      <c r="T3233" s="41"/>
      <c r="U3233" s="47"/>
      <c r="V3233" s="49"/>
      <c r="W3233" s="41"/>
      <c r="X3233" s="41"/>
      <c r="Y3233" s="41"/>
      <c r="AA3233" s="37" t="str">
        <f>IF($I3233&lt;&gt;"",VLOOKUP($I3233,'Valid Values - Search'!$R$4:$T$4719,3,FALSE),"")</f>
        <v/>
      </c>
      <c r="AB3233" s="37" t="str">
        <f>IF($I3233&lt;&gt;"",VLOOKUP($I3233,'Valid Values - Search'!$R$4:$S$4719,2,FALSE),"")</f>
        <v/>
      </c>
      <c r="AC3233" s="38" t="str">
        <f t="shared" si="50"/>
        <v/>
      </c>
      <c r="AD3233" s="38"/>
    </row>
    <row r="3234" spans="1:30">
      <c r="A3234" s="46"/>
      <c r="B3234" s="47"/>
      <c r="C3234" s="49"/>
      <c r="D3234" s="41"/>
      <c r="E3234" s="41"/>
      <c r="F3234" s="41"/>
      <c r="G3234" s="50" t="str">
        <f>IF(A3234&lt;&gt;"",CONCATENATE(A3234,":",YEAR(B3234),IF(MONTH(B3234)&gt;9,MONTH(B3234),CONCATENATE(0,MONTH(B3234))),IF(DAY(B3234)&gt;9,DAY(B3234),CONCATENATE(0,DAY(B3234))),IF(HOUR(C3234)&gt;9,HOUR(C3234),CONCATENATE(0,HOUR(C3234))),IF(MINUTE(C3234)&gt;9,MINUTE(C3234),CONCATENATE(0,MINUTE(C3234))),":",VLOOKUP(F3234,'Valid Values - Results'!$D$4:$F$12,3,FALSE)),"")</f>
        <v/>
      </c>
      <c r="H3234" s="41"/>
      <c r="I3234" s="41"/>
      <c r="J3234" s="41"/>
      <c r="K3234" s="41"/>
      <c r="L3234" s="41"/>
      <c r="M3234" s="92"/>
      <c r="N3234" s="41"/>
      <c r="O3234" s="41"/>
      <c r="P3234" s="41"/>
      <c r="Q3234" s="41"/>
      <c r="R3234" s="41"/>
      <c r="S3234" s="41"/>
      <c r="T3234" s="41"/>
      <c r="U3234" s="47"/>
      <c r="V3234" s="49"/>
      <c r="W3234" s="41"/>
      <c r="X3234" s="41"/>
      <c r="Y3234" s="41"/>
      <c r="AA3234" s="37" t="str">
        <f>IF($I3234&lt;&gt;"",VLOOKUP($I3234,'Valid Values - Search'!$R$4:$T$4719,3,FALSE),"")</f>
        <v/>
      </c>
      <c r="AB3234" s="37" t="str">
        <f>IF($I3234&lt;&gt;"",VLOOKUP($I3234,'Valid Values - Search'!$R$4:$S$4719,2,FALSE),"")</f>
        <v/>
      </c>
      <c r="AC3234" s="38" t="str">
        <f t="shared" si="50"/>
        <v/>
      </c>
      <c r="AD3234" s="38"/>
    </row>
    <row r="3235" spans="1:30">
      <c r="A3235" s="46"/>
      <c r="B3235" s="47"/>
      <c r="C3235" s="49"/>
      <c r="D3235" s="41"/>
      <c r="E3235" s="41"/>
      <c r="F3235" s="41"/>
      <c r="G3235" s="50" t="str">
        <f>IF(A3235&lt;&gt;"",CONCATENATE(A3235,":",YEAR(B3235),IF(MONTH(B3235)&gt;9,MONTH(B3235),CONCATENATE(0,MONTH(B3235))),IF(DAY(B3235)&gt;9,DAY(B3235),CONCATENATE(0,DAY(B3235))),IF(HOUR(C3235)&gt;9,HOUR(C3235),CONCATENATE(0,HOUR(C3235))),IF(MINUTE(C3235)&gt;9,MINUTE(C3235),CONCATENATE(0,MINUTE(C3235))),":",VLOOKUP(F3235,'Valid Values - Results'!$D$4:$F$12,3,FALSE)),"")</f>
        <v/>
      </c>
      <c r="H3235" s="41"/>
      <c r="I3235" s="41"/>
      <c r="J3235" s="41"/>
      <c r="K3235" s="41"/>
      <c r="L3235" s="41"/>
      <c r="M3235" s="92"/>
      <c r="N3235" s="41"/>
      <c r="O3235" s="41"/>
      <c r="P3235" s="41"/>
      <c r="Q3235" s="41"/>
      <c r="R3235" s="41"/>
      <c r="S3235" s="41"/>
      <c r="T3235" s="41"/>
      <c r="U3235" s="47"/>
      <c r="V3235" s="49"/>
      <c r="W3235" s="41"/>
      <c r="X3235" s="41"/>
      <c r="Y3235" s="41"/>
      <c r="AA3235" s="37" t="str">
        <f>IF($I3235&lt;&gt;"",VLOOKUP($I3235,'Valid Values - Search'!$R$4:$T$4719,3,FALSE),"")</f>
        <v/>
      </c>
      <c r="AB3235" s="37" t="str">
        <f>IF($I3235&lt;&gt;"",VLOOKUP($I3235,'Valid Values - Search'!$R$4:$S$4719,2,FALSE),"")</f>
        <v/>
      </c>
      <c r="AC3235" s="38" t="str">
        <f t="shared" si="50"/>
        <v/>
      </c>
      <c r="AD3235" s="38"/>
    </row>
    <row r="3236" spans="1:30">
      <c r="A3236" s="46"/>
      <c r="B3236" s="47"/>
      <c r="C3236" s="49"/>
      <c r="D3236" s="41"/>
      <c r="E3236" s="41"/>
      <c r="F3236" s="41"/>
      <c r="G3236" s="50" t="str">
        <f>IF(A3236&lt;&gt;"",CONCATENATE(A3236,":",YEAR(B3236),IF(MONTH(B3236)&gt;9,MONTH(B3236),CONCATENATE(0,MONTH(B3236))),IF(DAY(B3236)&gt;9,DAY(B3236),CONCATENATE(0,DAY(B3236))),IF(HOUR(C3236)&gt;9,HOUR(C3236),CONCATENATE(0,HOUR(C3236))),IF(MINUTE(C3236)&gt;9,MINUTE(C3236),CONCATENATE(0,MINUTE(C3236))),":",VLOOKUP(F3236,'Valid Values - Results'!$D$4:$F$12,3,FALSE)),"")</f>
        <v/>
      </c>
      <c r="H3236" s="41"/>
      <c r="I3236" s="41"/>
      <c r="J3236" s="41"/>
      <c r="K3236" s="41"/>
      <c r="L3236" s="41"/>
      <c r="M3236" s="92"/>
      <c r="N3236" s="41"/>
      <c r="O3236" s="41"/>
      <c r="P3236" s="41"/>
      <c r="Q3236" s="41"/>
      <c r="R3236" s="41"/>
      <c r="S3236" s="41"/>
      <c r="T3236" s="41"/>
      <c r="U3236" s="47"/>
      <c r="V3236" s="49"/>
      <c r="W3236" s="41"/>
      <c r="X3236" s="41"/>
      <c r="Y3236" s="41"/>
      <c r="AA3236" s="37" t="str">
        <f>IF($I3236&lt;&gt;"",VLOOKUP($I3236,'Valid Values - Search'!$R$4:$T$4719,3,FALSE),"")</f>
        <v/>
      </c>
      <c r="AB3236" s="37" t="str">
        <f>IF($I3236&lt;&gt;"",VLOOKUP($I3236,'Valid Values - Search'!$R$4:$S$4719,2,FALSE),"")</f>
        <v/>
      </c>
      <c r="AC3236" s="38" t="str">
        <f t="shared" si="50"/>
        <v/>
      </c>
      <c r="AD3236" s="38"/>
    </row>
    <row r="3237" spans="1:30">
      <c r="A3237" s="46"/>
      <c r="B3237" s="47"/>
      <c r="C3237" s="49"/>
      <c r="D3237" s="41"/>
      <c r="E3237" s="41"/>
      <c r="F3237" s="41"/>
      <c r="G3237" s="50" t="str">
        <f>IF(A3237&lt;&gt;"",CONCATENATE(A3237,":",YEAR(B3237),IF(MONTH(B3237)&gt;9,MONTH(B3237),CONCATENATE(0,MONTH(B3237))),IF(DAY(B3237)&gt;9,DAY(B3237),CONCATENATE(0,DAY(B3237))),IF(HOUR(C3237)&gt;9,HOUR(C3237),CONCATENATE(0,HOUR(C3237))),IF(MINUTE(C3237)&gt;9,MINUTE(C3237),CONCATENATE(0,MINUTE(C3237))),":",VLOOKUP(F3237,'Valid Values - Results'!$D$4:$F$12,3,FALSE)),"")</f>
        <v/>
      </c>
      <c r="H3237" s="41"/>
      <c r="I3237" s="41"/>
      <c r="J3237" s="41"/>
      <c r="K3237" s="41"/>
      <c r="L3237" s="41"/>
      <c r="M3237" s="92"/>
      <c r="N3237" s="41"/>
      <c r="O3237" s="41"/>
      <c r="P3237" s="41"/>
      <c r="Q3237" s="41"/>
      <c r="R3237" s="41"/>
      <c r="S3237" s="41"/>
      <c r="T3237" s="41"/>
      <c r="U3237" s="47"/>
      <c r="V3237" s="49"/>
      <c r="W3237" s="41"/>
      <c r="X3237" s="41"/>
      <c r="Y3237" s="41"/>
      <c r="AA3237" s="37" t="str">
        <f>IF($I3237&lt;&gt;"",VLOOKUP($I3237,'Valid Values - Search'!$R$4:$T$4719,3,FALSE),"")</f>
        <v/>
      </c>
      <c r="AB3237" s="37" t="str">
        <f>IF($I3237&lt;&gt;"",VLOOKUP($I3237,'Valid Values - Search'!$R$4:$S$4719,2,FALSE),"")</f>
        <v/>
      </c>
      <c r="AC3237" s="38" t="str">
        <f t="shared" si="50"/>
        <v/>
      </c>
      <c r="AD3237" s="38"/>
    </row>
    <row r="3238" spans="1:30">
      <c r="A3238" s="46"/>
      <c r="B3238" s="47"/>
      <c r="C3238" s="49"/>
      <c r="D3238" s="41"/>
      <c r="E3238" s="41"/>
      <c r="F3238" s="41"/>
      <c r="G3238" s="50" t="str">
        <f>IF(A3238&lt;&gt;"",CONCATENATE(A3238,":",YEAR(B3238),IF(MONTH(B3238)&gt;9,MONTH(B3238),CONCATENATE(0,MONTH(B3238))),IF(DAY(B3238)&gt;9,DAY(B3238),CONCATENATE(0,DAY(B3238))),IF(HOUR(C3238)&gt;9,HOUR(C3238),CONCATENATE(0,HOUR(C3238))),IF(MINUTE(C3238)&gt;9,MINUTE(C3238),CONCATENATE(0,MINUTE(C3238))),":",VLOOKUP(F3238,'Valid Values - Results'!$D$4:$F$12,3,FALSE)),"")</f>
        <v/>
      </c>
      <c r="H3238" s="41"/>
      <c r="I3238" s="41"/>
      <c r="J3238" s="41"/>
      <c r="K3238" s="41"/>
      <c r="L3238" s="41"/>
      <c r="M3238" s="92"/>
      <c r="N3238" s="41"/>
      <c r="O3238" s="41"/>
      <c r="P3238" s="41"/>
      <c r="Q3238" s="41"/>
      <c r="R3238" s="41"/>
      <c r="S3238" s="41"/>
      <c r="T3238" s="41"/>
      <c r="U3238" s="47"/>
      <c r="V3238" s="49"/>
      <c r="W3238" s="41"/>
      <c r="X3238" s="41"/>
      <c r="Y3238" s="41"/>
      <c r="AA3238" s="37" t="str">
        <f>IF($I3238&lt;&gt;"",VLOOKUP($I3238,'Valid Values - Search'!$R$4:$T$4719,3,FALSE),"")</f>
        <v/>
      </c>
      <c r="AB3238" s="37" t="str">
        <f>IF($I3238&lt;&gt;"",VLOOKUP($I3238,'Valid Values - Search'!$R$4:$S$4719,2,FALSE),"")</f>
        <v/>
      </c>
      <c r="AC3238" s="38" t="str">
        <f t="shared" si="50"/>
        <v/>
      </c>
      <c r="AD3238" s="38"/>
    </row>
    <row r="3239" spans="1:30">
      <c r="A3239" s="46"/>
      <c r="B3239" s="47"/>
      <c r="C3239" s="49"/>
      <c r="D3239" s="41"/>
      <c r="E3239" s="41"/>
      <c r="F3239" s="41"/>
      <c r="G3239" s="50" t="str">
        <f>IF(A3239&lt;&gt;"",CONCATENATE(A3239,":",YEAR(B3239),IF(MONTH(B3239)&gt;9,MONTH(B3239),CONCATENATE(0,MONTH(B3239))),IF(DAY(B3239)&gt;9,DAY(B3239),CONCATENATE(0,DAY(B3239))),IF(HOUR(C3239)&gt;9,HOUR(C3239),CONCATENATE(0,HOUR(C3239))),IF(MINUTE(C3239)&gt;9,MINUTE(C3239),CONCATENATE(0,MINUTE(C3239))),":",VLOOKUP(F3239,'Valid Values - Results'!$D$4:$F$12,3,FALSE)),"")</f>
        <v/>
      </c>
      <c r="H3239" s="41"/>
      <c r="I3239" s="41"/>
      <c r="J3239" s="41"/>
      <c r="K3239" s="41"/>
      <c r="L3239" s="41"/>
      <c r="M3239" s="92"/>
      <c r="N3239" s="41"/>
      <c r="O3239" s="41"/>
      <c r="P3239" s="41"/>
      <c r="Q3239" s="41"/>
      <c r="R3239" s="41"/>
      <c r="S3239" s="41"/>
      <c r="T3239" s="41"/>
      <c r="U3239" s="47"/>
      <c r="V3239" s="49"/>
      <c r="W3239" s="41"/>
      <c r="X3239" s="41"/>
      <c r="Y3239" s="41"/>
      <c r="AA3239" s="37" t="str">
        <f>IF($I3239&lt;&gt;"",VLOOKUP($I3239,'Valid Values - Search'!$R$4:$T$4719,3,FALSE),"")</f>
        <v/>
      </c>
      <c r="AB3239" s="37" t="str">
        <f>IF($I3239&lt;&gt;"",VLOOKUP($I3239,'Valid Values - Search'!$R$4:$S$4719,2,FALSE),"")</f>
        <v/>
      </c>
      <c r="AC3239" s="38" t="str">
        <f t="shared" si="50"/>
        <v/>
      </c>
      <c r="AD3239" s="38"/>
    </row>
    <row r="3240" spans="1:30">
      <c r="A3240" s="46"/>
      <c r="B3240" s="47"/>
      <c r="C3240" s="49"/>
      <c r="D3240" s="41"/>
      <c r="E3240" s="41"/>
      <c r="F3240" s="41"/>
      <c r="G3240" s="50" t="str">
        <f>IF(A3240&lt;&gt;"",CONCATENATE(A3240,":",YEAR(B3240),IF(MONTH(B3240)&gt;9,MONTH(B3240),CONCATENATE(0,MONTH(B3240))),IF(DAY(B3240)&gt;9,DAY(B3240),CONCATENATE(0,DAY(B3240))),IF(HOUR(C3240)&gt;9,HOUR(C3240),CONCATENATE(0,HOUR(C3240))),IF(MINUTE(C3240)&gt;9,MINUTE(C3240),CONCATENATE(0,MINUTE(C3240))),":",VLOOKUP(F3240,'Valid Values - Results'!$D$4:$F$12,3,FALSE)),"")</f>
        <v/>
      </c>
      <c r="H3240" s="41"/>
      <c r="I3240" s="41"/>
      <c r="J3240" s="41"/>
      <c r="K3240" s="41"/>
      <c r="L3240" s="41"/>
      <c r="M3240" s="92"/>
      <c r="N3240" s="41"/>
      <c r="O3240" s="41"/>
      <c r="P3240" s="41"/>
      <c r="Q3240" s="41"/>
      <c r="R3240" s="41"/>
      <c r="S3240" s="41"/>
      <c r="T3240" s="41"/>
      <c r="U3240" s="47"/>
      <c r="V3240" s="49"/>
      <c r="W3240" s="41"/>
      <c r="X3240" s="41"/>
      <c r="Y3240" s="41"/>
      <c r="AA3240" s="37" t="str">
        <f>IF($I3240&lt;&gt;"",VLOOKUP($I3240,'Valid Values - Search'!$R$4:$T$4719,3,FALSE),"")</f>
        <v/>
      </c>
      <c r="AB3240" s="37" t="str">
        <f>IF($I3240&lt;&gt;"",VLOOKUP($I3240,'Valid Values - Search'!$R$4:$S$4719,2,FALSE),"")</f>
        <v/>
      </c>
      <c r="AC3240" s="38" t="str">
        <f t="shared" si="50"/>
        <v/>
      </c>
      <c r="AD3240" s="38"/>
    </row>
    <row r="3241" spans="1:30">
      <c r="A3241" s="46"/>
      <c r="B3241" s="47"/>
      <c r="C3241" s="49"/>
      <c r="D3241" s="41"/>
      <c r="E3241" s="41"/>
      <c r="F3241" s="41"/>
      <c r="G3241" s="50" t="str">
        <f>IF(A3241&lt;&gt;"",CONCATENATE(A3241,":",YEAR(B3241),IF(MONTH(B3241)&gt;9,MONTH(B3241),CONCATENATE(0,MONTH(B3241))),IF(DAY(B3241)&gt;9,DAY(B3241),CONCATENATE(0,DAY(B3241))),IF(HOUR(C3241)&gt;9,HOUR(C3241),CONCATENATE(0,HOUR(C3241))),IF(MINUTE(C3241)&gt;9,MINUTE(C3241),CONCATENATE(0,MINUTE(C3241))),":",VLOOKUP(F3241,'Valid Values - Results'!$D$4:$F$12,3,FALSE)),"")</f>
        <v/>
      </c>
      <c r="H3241" s="41"/>
      <c r="I3241" s="41"/>
      <c r="J3241" s="41"/>
      <c r="K3241" s="41"/>
      <c r="L3241" s="41"/>
      <c r="M3241" s="92"/>
      <c r="N3241" s="41"/>
      <c r="O3241" s="41"/>
      <c r="P3241" s="41"/>
      <c r="Q3241" s="41"/>
      <c r="R3241" s="41"/>
      <c r="S3241" s="41"/>
      <c r="T3241" s="41"/>
      <c r="U3241" s="47"/>
      <c r="V3241" s="49"/>
      <c r="W3241" s="41"/>
      <c r="X3241" s="41"/>
      <c r="Y3241" s="41"/>
      <c r="AA3241" s="37" t="str">
        <f>IF($I3241&lt;&gt;"",VLOOKUP($I3241,'Valid Values - Search'!$R$4:$T$4719,3,FALSE),"")</f>
        <v/>
      </c>
      <c r="AB3241" s="37" t="str">
        <f>IF($I3241&lt;&gt;"",VLOOKUP($I3241,'Valid Values - Search'!$R$4:$S$4719,2,FALSE),"")</f>
        <v/>
      </c>
      <c r="AC3241" s="38" t="str">
        <f t="shared" si="50"/>
        <v/>
      </c>
      <c r="AD3241" s="38"/>
    </row>
    <row r="3242" spans="1:30">
      <c r="A3242" s="46"/>
      <c r="B3242" s="47"/>
      <c r="C3242" s="49"/>
      <c r="D3242" s="41"/>
      <c r="E3242" s="41"/>
      <c r="F3242" s="41"/>
      <c r="G3242" s="50" t="str">
        <f>IF(A3242&lt;&gt;"",CONCATENATE(A3242,":",YEAR(B3242),IF(MONTH(B3242)&gt;9,MONTH(B3242),CONCATENATE(0,MONTH(B3242))),IF(DAY(B3242)&gt;9,DAY(B3242),CONCATENATE(0,DAY(B3242))),IF(HOUR(C3242)&gt;9,HOUR(C3242),CONCATENATE(0,HOUR(C3242))),IF(MINUTE(C3242)&gt;9,MINUTE(C3242),CONCATENATE(0,MINUTE(C3242))),":",VLOOKUP(F3242,'Valid Values - Results'!$D$4:$F$12,3,FALSE)),"")</f>
        <v/>
      </c>
      <c r="H3242" s="41"/>
      <c r="I3242" s="41"/>
      <c r="J3242" s="41"/>
      <c r="K3242" s="41"/>
      <c r="L3242" s="41"/>
      <c r="M3242" s="92"/>
      <c r="N3242" s="41"/>
      <c r="O3242" s="41"/>
      <c r="P3242" s="41"/>
      <c r="Q3242" s="41"/>
      <c r="R3242" s="41"/>
      <c r="S3242" s="41"/>
      <c r="T3242" s="41"/>
      <c r="U3242" s="47"/>
      <c r="V3242" s="49"/>
      <c r="W3242" s="41"/>
      <c r="X3242" s="41"/>
      <c r="Y3242" s="41"/>
      <c r="AA3242" s="37" t="str">
        <f>IF($I3242&lt;&gt;"",VLOOKUP($I3242,'Valid Values - Search'!$R$4:$T$4719,3,FALSE),"")</f>
        <v/>
      </c>
      <c r="AB3242" s="37" t="str">
        <f>IF($I3242&lt;&gt;"",VLOOKUP($I3242,'Valid Values - Search'!$R$4:$S$4719,2,FALSE),"")</f>
        <v/>
      </c>
      <c r="AC3242" s="38" t="str">
        <f t="shared" si="50"/>
        <v/>
      </c>
      <c r="AD3242" s="38"/>
    </row>
    <row r="3243" spans="1:30">
      <c r="A3243" s="46"/>
      <c r="B3243" s="47"/>
      <c r="C3243" s="49"/>
      <c r="D3243" s="41"/>
      <c r="E3243" s="41"/>
      <c r="F3243" s="41"/>
      <c r="G3243" s="50" t="str">
        <f>IF(A3243&lt;&gt;"",CONCATENATE(A3243,":",YEAR(B3243),IF(MONTH(B3243)&gt;9,MONTH(B3243),CONCATENATE(0,MONTH(B3243))),IF(DAY(B3243)&gt;9,DAY(B3243),CONCATENATE(0,DAY(B3243))),IF(HOUR(C3243)&gt;9,HOUR(C3243),CONCATENATE(0,HOUR(C3243))),IF(MINUTE(C3243)&gt;9,MINUTE(C3243),CONCATENATE(0,MINUTE(C3243))),":",VLOOKUP(F3243,'Valid Values - Results'!$D$4:$F$12,3,FALSE)),"")</f>
        <v/>
      </c>
      <c r="H3243" s="41"/>
      <c r="I3243" s="41"/>
      <c r="J3243" s="41"/>
      <c r="K3243" s="41"/>
      <c r="L3243" s="41"/>
      <c r="M3243" s="92"/>
      <c r="N3243" s="41"/>
      <c r="O3243" s="41"/>
      <c r="P3243" s="41"/>
      <c r="Q3243" s="41"/>
      <c r="R3243" s="41"/>
      <c r="S3243" s="41"/>
      <c r="T3243" s="41"/>
      <c r="U3243" s="47"/>
      <c r="V3243" s="49"/>
      <c r="W3243" s="41"/>
      <c r="X3243" s="41"/>
      <c r="Y3243" s="41"/>
      <c r="AA3243" s="37" t="str">
        <f>IF($I3243&lt;&gt;"",VLOOKUP($I3243,'Valid Values - Search'!$R$4:$T$4719,3,FALSE),"")</f>
        <v/>
      </c>
      <c r="AB3243" s="37" t="str">
        <f>IF($I3243&lt;&gt;"",VLOOKUP($I3243,'Valid Values - Search'!$R$4:$S$4719,2,FALSE),"")</f>
        <v/>
      </c>
      <c r="AC3243" s="38" t="str">
        <f t="shared" si="50"/>
        <v/>
      </c>
      <c r="AD3243" s="38"/>
    </row>
    <row r="3244" spans="1:30">
      <c r="A3244" s="46"/>
      <c r="B3244" s="47"/>
      <c r="C3244" s="49"/>
      <c r="D3244" s="41"/>
      <c r="E3244" s="41"/>
      <c r="F3244" s="41"/>
      <c r="G3244" s="50" t="str">
        <f>IF(A3244&lt;&gt;"",CONCATENATE(A3244,":",YEAR(B3244),IF(MONTH(B3244)&gt;9,MONTH(B3244),CONCATENATE(0,MONTH(B3244))),IF(DAY(B3244)&gt;9,DAY(B3244),CONCATENATE(0,DAY(B3244))),IF(HOUR(C3244)&gt;9,HOUR(C3244),CONCATENATE(0,HOUR(C3244))),IF(MINUTE(C3244)&gt;9,MINUTE(C3244),CONCATENATE(0,MINUTE(C3244))),":",VLOOKUP(F3244,'Valid Values - Results'!$D$4:$F$12,3,FALSE)),"")</f>
        <v/>
      </c>
      <c r="H3244" s="41"/>
      <c r="I3244" s="41"/>
      <c r="J3244" s="41"/>
      <c r="K3244" s="41"/>
      <c r="L3244" s="41"/>
      <c r="M3244" s="92"/>
      <c r="N3244" s="41"/>
      <c r="O3244" s="41"/>
      <c r="P3244" s="41"/>
      <c r="Q3244" s="41"/>
      <c r="R3244" s="41"/>
      <c r="S3244" s="41"/>
      <c r="T3244" s="41"/>
      <c r="U3244" s="47"/>
      <c r="V3244" s="49"/>
      <c r="W3244" s="41"/>
      <c r="X3244" s="41"/>
      <c r="Y3244" s="41"/>
      <c r="AA3244" s="37" t="str">
        <f>IF($I3244&lt;&gt;"",VLOOKUP($I3244,'Valid Values - Search'!$R$4:$T$4719,3,FALSE),"")</f>
        <v/>
      </c>
      <c r="AB3244" s="37" t="str">
        <f>IF($I3244&lt;&gt;"",VLOOKUP($I3244,'Valid Values - Search'!$R$4:$S$4719,2,FALSE),"")</f>
        <v/>
      </c>
      <c r="AC3244" s="38" t="str">
        <f t="shared" si="50"/>
        <v/>
      </c>
      <c r="AD3244" s="38"/>
    </row>
    <row r="3245" spans="1:30">
      <c r="A3245" s="46"/>
      <c r="B3245" s="47"/>
      <c r="C3245" s="49"/>
      <c r="D3245" s="41"/>
      <c r="E3245" s="41"/>
      <c r="F3245" s="41"/>
      <c r="G3245" s="50" t="str">
        <f>IF(A3245&lt;&gt;"",CONCATENATE(A3245,":",YEAR(B3245),IF(MONTH(B3245)&gt;9,MONTH(B3245),CONCATENATE(0,MONTH(B3245))),IF(DAY(B3245)&gt;9,DAY(B3245),CONCATENATE(0,DAY(B3245))),IF(HOUR(C3245)&gt;9,HOUR(C3245),CONCATENATE(0,HOUR(C3245))),IF(MINUTE(C3245)&gt;9,MINUTE(C3245),CONCATENATE(0,MINUTE(C3245))),":",VLOOKUP(F3245,'Valid Values - Results'!$D$4:$F$12,3,FALSE)),"")</f>
        <v/>
      </c>
      <c r="H3245" s="41"/>
      <c r="I3245" s="41"/>
      <c r="J3245" s="41"/>
      <c r="K3245" s="41"/>
      <c r="L3245" s="41"/>
      <c r="M3245" s="92"/>
      <c r="N3245" s="41"/>
      <c r="O3245" s="41"/>
      <c r="P3245" s="41"/>
      <c r="Q3245" s="41"/>
      <c r="R3245" s="41"/>
      <c r="S3245" s="41"/>
      <c r="T3245" s="41"/>
      <c r="U3245" s="47"/>
      <c r="V3245" s="49"/>
      <c r="W3245" s="41"/>
      <c r="X3245" s="41"/>
      <c r="Y3245" s="41"/>
      <c r="AA3245" s="37" t="str">
        <f>IF($I3245&lt;&gt;"",VLOOKUP($I3245,'Valid Values - Search'!$R$4:$T$4719,3,FALSE),"")</f>
        <v/>
      </c>
      <c r="AB3245" s="37" t="str">
        <f>IF($I3245&lt;&gt;"",VLOOKUP($I3245,'Valid Values - Search'!$R$4:$S$4719,2,FALSE),"")</f>
        <v/>
      </c>
      <c r="AC3245" s="38" t="str">
        <f t="shared" si="50"/>
        <v/>
      </c>
      <c r="AD3245" s="38"/>
    </row>
    <row r="3246" spans="1:30">
      <c r="A3246" s="46"/>
      <c r="B3246" s="47"/>
      <c r="C3246" s="49"/>
      <c r="D3246" s="41"/>
      <c r="E3246" s="41"/>
      <c r="F3246" s="41"/>
      <c r="G3246" s="50" t="str">
        <f>IF(A3246&lt;&gt;"",CONCATENATE(A3246,":",YEAR(B3246),IF(MONTH(B3246)&gt;9,MONTH(B3246),CONCATENATE(0,MONTH(B3246))),IF(DAY(B3246)&gt;9,DAY(B3246),CONCATENATE(0,DAY(B3246))),IF(HOUR(C3246)&gt;9,HOUR(C3246),CONCATENATE(0,HOUR(C3246))),IF(MINUTE(C3246)&gt;9,MINUTE(C3246),CONCATENATE(0,MINUTE(C3246))),":",VLOOKUP(F3246,'Valid Values - Results'!$D$4:$F$12,3,FALSE)),"")</f>
        <v/>
      </c>
      <c r="H3246" s="41"/>
      <c r="I3246" s="41"/>
      <c r="J3246" s="41"/>
      <c r="K3246" s="41"/>
      <c r="L3246" s="41"/>
      <c r="M3246" s="92"/>
      <c r="N3246" s="41"/>
      <c r="O3246" s="41"/>
      <c r="P3246" s="41"/>
      <c r="Q3246" s="41"/>
      <c r="R3246" s="41"/>
      <c r="S3246" s="41"/>
      <c r="T3246" s="41"/>
      <c r="U3246" s="47"/>
      <c r="V3246" s="49"/>
      <c r="W3246" s="41"/>
      <c r="X3246" s="41"/>
      <c r="Y3246" s="41"/>
      <c r="AA3246" s="37" t="str">
        <f>IF($I3246&lt;&gt;"",VLOOKUP($I3246,'Valid Values - Search'!$R$4:$T$4719,3,FALSE),"")</f>
        <v/>
      </c>
      <c r="AB3246" s="37" t="str">
        <f>IF($I3246&lt;&gt;"",VLOOKUP($I3246,'Valid Values - Search'!$R$4:$S$4719,2,FALSE),"")</f>
        <v/>
      </c>
      <c r="AC3246" s="38" t="str">
        <f t="shared" si="50"/>
        <v/>
      </c>
      <c r="AD3246" s="38"/>
    </row>
    <row r="3247" spans="1:30">
      <c r="A3247" s="46"/>
      <c r="B3247" s="47"/>
      <c r="C3247" s="49"/>
      <c r="D3247" s="41"/>
      <c r="E3247" s="41"/>
      <c r="F3247" s="41"/>
      <c r="G3247" s="50" t="str">
        <f>IF(A3247&lt;&gt;"",CONCATENATE(A3247,":",YEAR(B3247),IF(MONTH(B3247)&gt;9,MONTH(B3247),CONCATENATE(0,MONTH(B3247))),IF(DAY(B3247)&gt;9,DAY(B3247),CONCATENATE(0,DAY(B3247))),IF(HOUR(C3247)&gt;9,HOUR(C3247),CONCATENATE(0,HOUR(C3247))),IF(MINUTE(C3247)&gt;9,MINUTE(C3247),CONCATENATE(0,MINUTE(C3247))),":",VLOOKUP(F3247,'Valid Values - Results'!$D$4:$F$12,3,FALSE)),"")</f>
        <v/>
      </c>
      <c r="H3247" s="41"/>
      <c r="I3247" s="41"/>
      <c r="J3247" s="41"/>
      <c r="K3247" s="41"/>
      <c r="L3247" s="41"/>
      <c r="M3247" s="92"/>
      <c r="N3247" s="41"/>
      <c r="O3247" s="41"/>
      <c r="P3247" s="41"/>
      <c r="Q3247" s="41"/>
      <c r="R3247" s="41"/>
      <c r="S3247" s="41"/>
      <c r="T3247" s="41"/>
      <c r="U3247" s="47"/>
      <c r="V3247" s="49"/>
      <c r="W3247" s="41"/>
      <c r="X3247" s="41"/>
      <c r="Y3247" s="41"/>
      <c r="AA3247" s="37" t="str">
        <f>IF($I3247&lt;&gt;"",VLOOKUP($I3247,'Valid Values - Search'!$R$4:$T$4719,3,FALSE),"")</f>
        <v/>
      </c>
      <c r="AB3247" s="37" t="str">
        <f>IF($I3247&lt;&gt;"",VLOOKUP($I3247,'Valid Values - Search'!$R$4:$S$4719,2,FALSE),"")</f>
        <v/>
      </c>
      <c r="AC3247" s="38" t="str">
        <f t="shared" si="50"/>
        <v/>
      </c>
      <c r="AD3247" s="38"/>
    </row>
    <row r="3248" spans="1:30">
      <c r="A3248" s="46"/>
      <c r="B3248" s="47"/>
      <c r="C3248" s="49"/>
      <c r="D3248" s="41"/>
      <c r="E3248" s="41"/>
      <c r="F3248" s="41"/>
      <c r="G3248" s="50" t="str">
        <f>IF(A3248&lt;&gt;"",CONCATENATE(A3248,":",YEAR(B3248),IF(MONTH(B3248)&gt;9,MONTH(B3248),CONCATENATE(0,MONTH(B3248))),IF(DAY(B3248)&gt;9,DAY(B3248),CONCATENATE(0,DAY(B3248))),IF(HOUR(C3248)&gt;9,HOUR(C3248),CONCATENATE(0,HOUR(C3248))),IF(MINUTE(C3248)&gt;9,MINUTE(C3248),CONCATENATE(0,MINUTE(C3248))),":",VLOOKUP(F3248,'Valid Values - Results'!$D$4:$F$12,3,FALSE)),"")</f>
        <v/>
      </c>
      <c r="H3248" s="41"/>
      <c r="I3248" s="41"/>
      <c r="J3248" s="41"/>
      <c r="K3248" s="41"/>
      <c r="L3248" s="41"/>
      <c r="M3248" s="92"/>
      <c r="N3248" s="41"/>
      <c r="O3248" s="41"/>
      <c r="P3248" s="41"/>
      <c r="Q3248" s="41"/>
      <c r="R3248" s="41"/>
      <c r="S3248" s="41"/>
      <c r="T3248" s="41"/>
      <c r="U3248" s="47"/>
      <c r="V3248" s="49"/>
      <c r="W3248" s="41"/>
      <c r="X3248" s="41"/>
      <c r="Y3248" s="41"/>
      <c r="AA3248" s="37" t="str">
        <f>IF($I3248&lt;&gt;"",VLOOKUP($I3248,'Valid Values - Search'!$R$4:$T$4719,3,FALSE),"")</f>
        <v/>
      </c>
      <c r="AB3248" s="37" t="str">
        <f>IF($I3248&lt;&gt;"",VLOOKUP($I3248,'Valid Values - Search'!$R$4:$S$4719,2,FALSE),"")</f>
        <v/>
      </c>
      <c r="AC3248" s="38" t="str">
        <f t="shared" si="50"/>
        <v/>
      </c>
      <c r="AD3248" s="38"/>
    </row>
    <row r="3249" spans="1:30">
      <c r="A3249" s="46"/>
      <c r="B3249" s="47"/>
      <c r="C3249" s="49"/>
      <c r="D3249" s="41"/>
      <c r="E3249" s="41"/>
      <c r="F3249" s="41"/>
      <c r="G3249" s="50" t="str">
        <f>IF(A3249&lt;&gt;"",CONCATENATE(A3249,":",YEAR(B3249),IF(MONTH(B3249)&gt;9,MONTH(B3249),CONCATENATE(0,MONTH(B3249))),IF(DAY(B3249)&gt;9,DAY(B3249),CONCATENATE(0,DAY(B3249))),IF(HOUR(C3249)&gt;9,HOUR(C3249),CONCATENATE(0,HOUR(C3249))),IF(MINUTE(C3249)&gt;9,MINUTE(C3249),CONCATENATE(0,MINUTE(C3249))),":",VLOOKUP(F3249,'Valid Values - Results'!$D$4:$F$12,3,FALSE)),"")</f>
        <v/>
      </c>
      <c r="H3249" s="41"/>
      <c r="I3249" s="41"/>
      <c r="J3249" s="41"/>
      <c r="K3249" s="41"/>
      <c r="L3249" s="41"/>
      <c r="M3249" s="92"/>
      <c r="N3249" s="41"/>
      <c r="O3249" s="41"/>
      <c r="P3249" s="41"/>
      <c r="Q3249" s="41"/>
      <c r="R3249" s="41"/>
      <c r="S3249" s="41"/>
      <c r="T3249" s="41"/>
      <c r="U3249" s="47"/>
      <c r="V3249" s="49"/>
      <c r="W3249" s="41"/>
      <c r="X3249" s="41"/>
      <c r="Y3249" s="41"/>
      <c r="AA3249" s="37" t="str">
        <f>IF($I3249&lt;&gt;"",VLOOKUP($I3249,'Valid Values - Search'!$R$4:$T$4719,3,FALSE),"")</f>
        <v/>
      </c>
      <c r="AB3249" s="37" t="str">
        <f>IF($I3249&lt;&gt;"",VLOOKUP($I3249,'Valid Values - Search'!$R$4:$S$4719,2,FALSE),"")</f>
        <v/>
      </c>
      <c r="AC3249" s="38" t="str">
        <f t="shared" si="50"/>
        <v/>
      </c>
      <c r="AD3249" s="38"/>
    </row>
    <row r="3250" spans="1:30">
      <c r="A3250" s="46"/>
      <c r="B3250" s="47"/>
      <c r="C3250" s="49"/>
      <c r="D3250" s="41"/>
      <c r="E3250" s="41"/>
      <c r="F3250" s="41"/>
      <c r="G3250" s="50" t="str">
        <f>IF(A3250&lt;&gt;"",CONCATENATE(A3250,":",YEAR(B3250),IF(MONTH(B3250)&gt;9,MONTH(B3250),CONCATENATE(0,MONTH(B3250))),IF(DAY(B3250)&gt;9,DAY(B3250),CONCATENATE(0,DAY(B3250))),IF(HOUR(C3250)&gt;9,HOUR(C3250),CONCATENATE(0,HOUR(C3250))),IF(MINUTE(C3250)&gt;9,MINUTE(C3250),CONCATENATE(0,MINUTE(C3250))),":",VLOOKUP(F3250,'Valid Values - Results'!$D$4:$F$12,3,FALSE)),"")</f>
        <v/>
      </c>
      <c r="H3250" s="41"/>
      <c r="I3250" s="41"/>
      <c r="J3250" s="41"/>
      <c r="K3250" s="41"/>
      <c r="L3250" s="41"/>
      <c r="M3250" s="92"/>
      <c r="N3250" s="41"/>
      <c r="O3250" s="41"/>
      <c r="P3250" s="41"/>
      <c r="Q3250" s="41"/>
      <c r="R3250" s="41"/>
      <c r="S3250" s="41"/>
      <c r="T3250" s="41"/>
      <c r="U3250" s="47"/>
      <c r="V3250" s="49"/>
      <c r="W3250" s="41"/>
      <c r="X3250" s="41"/>
      <c r="Y3250" s="41"/>
      <c r="AA3250" s="37" t="str">
        <f>IF($I3250&lt;&gt;"",VLOOKUP($I3250,'Valid Values - Search'!$R$4:$T$4719,3,FALSE),"")</f>
        <v/>
      </c>
      <c r="AB3250" s="37" t="str">
        <f>IF($I3250&lt;&gt;"",VLOOKUP($I3250,'Valid Values - Search'!$R$4:$S$4719,2,FALSE),"")</f>
        <v/>
      </c>
      <c r="AC3250" s="38" t="str">
        <f t="shared" si="50"/>
        <v/>
      </c>
      <c r="AD3250" s="38"/>
    </row>
    <row r="3251" spans="1:30">
      <c r="A3251" s="46"/>
      <c r="B3251" s="47"/>
      <c r="C3251" s="49"/>
      <c r="D3251" s="41"/>
      <c r="E3251" s="41"/>
      <c r="F3251" s="41"/>
      <c r="G3251" s="50" t="str">
        <f>IF(A3251&lt;&gt;"",CONCATENATE(A3251,":",YEAR(B3251),IF(MONTH(B3251)&gt;9,MONTH(B3251),CONCATENATE(0,MONTH(B3251))),IF(DAY(B3251)&gt;9,DAY(B3251),CONCATENATE(0,DAY(B3251))),IF(HOUR(C3251)&gt;9,HOUR(C3251),CONCATENATE(0,HOUR(C3251))),IF(MINUTE(C3251)&gt;9,MINUTE(C3251),CONCATENATE(0,MINUTE(C3251))),":",VLOOKUP(F3251,'Valid Values - Results'!$D$4:$F$12,3,FALSE)),"")</f>
        <v/>
      </c>
      <c r="H3251" s="41"/>
      <c r="I3251" s="41"/>
      <c r="J3251" s="41"/>
      <c r="K3251" s="41"/>
      <c r="L3251" s="41"/>
      <c r="M3251" s="92"/>
      <c r="N3251" s="41"/>
      <c r="O3251" s="41"/>
      <c r="P3251" s="41"/>
      <c r="Q3251" s="41"/>
      <c r="R3251" s="41"/>
      <c r="S3251" s="41"/>
      <c r="T3251" s="41"/>
      <c r="U3251" s="47"/>
      <c r="V3251" s="49"/>
      <c r="W3251" s="41"/>
      <c r="X3251" s="41"/>
      <c r="Y3251" s="41"/>
      <c r="AA3251" s="37" t="str">
        <f>IF($I3251&lt;&gt;"",VLOOKUP($I3251,'Valid Values - Search'!$R$4:$T$4719,3,FALSE),"")</f>
        <v/>
      </c>
      <c r="AB3251" s="37" t="str">
        <f>IF($I3251&lt;&gt;"",VLOOKUP($I3251,'Valid Values - Search'!$R$4:$S$4719,2,FALSE),"")</f>
        <v/>
      </c>
      <c r="AC3251" s="38" t="str">
        <f t="shared" si="50"/>
        <v/>
      </c>
      <c r="AD3251" s="38"/>
    </row>
    <row r="3252" spans="1:30">
      <c r="A3252" s="46"/>
      <c r="B3252" s="47"/>
      <c r="C3252" s="49"/>
      <c r="D3252" s="41"/>
      <c r="E3252" s="41"/>
      <c r="F3252" s="41"/>
      <c r="G3252" s="50" t="str">
        <f>IF(A3252&lt;&gt;"",CONCATENATE(A3252,":",YEAR(B3252),IF(MONTH(B3252)&gt;9,MONTH(B3252),CONCATENATE(0,MONTH(B3252))),IF(DAY(B3252)&gt;9,DAY(B3252),CONCATENATE(0,DAY(B3252))),IF(HOUR(C3252)&gt;9,HOUR(C3252),CONCATENATE(0,HOUR(C3252))),IF(MINUTE(C3252)&gt;9,MINUTE(C3252),CONCATENATE(0,MINUTE(C3252))),":",VLOOKUP(F3252,'Valid Values - Results'!$D$4:$F$12,3,FALSE)),"")</f>
        <v/>
      </c>
      <c r="H3252" s="41"/>
      <c r="I3252" s="41"/>
      <c r="J3252" s="41"/>
      <c r="K3252" s="41"/>
      <c r="L3252" s="41"/>
      <c r="M3252" s="92"/>
      <c r="N3252" s="41"/>
      <c r="O3252" s="41"/>
      <c r="P3252" s="41"/>
      <c r="Q3252" s="41"/>
      <c r="R3252" s="41"/>
      <c r="S3252" s="41"/>
      <c r="T3252" s="41"/>
      <c r="U3252" s="47"/>
      <c r="V3252" s="49"/>
      <c r="W3252" s="41"/>
      <c r="X3252" s="41"/>
      <c r="Y3252" s="41"/>
      <c r="AA3252" s="37" t="str">
        <f>IF($I3252&lt;&gt;"",VLOOKUP($I3252,'Valid Values - Search'!$R$4:$T$4719,3,FALSE),"")</f>
        <v/>
      </c>
      <c r="AB3252" s="37" t="str">
        <f>IF($I3252&lt;&gt;"",VLOOKUP($I3252,'Valid Values - Search'!$R$4:$S$4719,2,FALSE),"")</f>
        <v/>
      </c>
      <c r="AC3252" s="38" t="str">
        <f t="shared" si="50"/>
        <v/>
      </c>
      <c r="AD3252" s="38"/>
    </row>
    <row r="3253" spans="1:30">
      <c r="A3253" s="46"/>
      <c r="B3253" s="47"/>
      <c r="C3253" s="49"/>
      <c r="D3253" s="41"/>
      <c r="E3253" s="41"/>
      <c r="F3253" s="41"/>
      <c r="G3253" s="50" t="str">
        <f>IF(A3253&lt;&gt;"",CONCATENATE(A3253,":",YEAR(B3253),IF(MONTH(B3253)&gt;9,MONTH(B3253),CONCATENATE(0,MONTH(B3253))),IF(DAY(B3253)&gt;9,DAY(B3253),CONCATENATE(0,DAY(B3253))),IF(HOUR(C3253)&gt;9,HOUR(C3253),CONCATENATE(0,HOUR(C3253))),IF(MINUTE(C3253)&gt;9,MINUTE(C3253),CONCATENATE(0,MINUTE(C3253))),":",VLOOKUP(F3253,'Valid Values - Results'!$D$4:$F$12,3,FALSE)),"")</f>
        <v/>
      </c>
      <c r="H3253" s="41"/>
      <c r="I3253" s="41"/>
      <c r="J3253" s="41"/>
      <c r="K3253" s="41"/>
      <c r="L3253" s="41"/>
      <c r="M3253" s="92"/>
      <c r="N3253" s="41"/>
      <c r="O3253" s="41"/>
      <c r="P3253" s="41"/>
      <c r="Q3253" s="41"/>
      <c r="R3253" s="41"/>
      <c r="S3253" s="41"/>
      <c r="T3253" s="41"/>
      <c r="U3253" s="47"/>
      <c r="V3253" s="49"/>
      <c r="W3253" s="41"/>
      <c r="X3253" s="41"/>
      <c r="Y3253" s="41"/>
      <c r="AA3253" s="37" t="str">
        <f>IF($I3253&lt;&gt;"",VLOOKUP($I3253,'Valid Values - Search'!$R$4:$T$4719,3,FALSE),"")</f>
        <v/>
      </c>
      <c r="AB3253" s="37" t="str">
        <f>IF($I3253&lt;&gt;"",VLOOKUP($I3253,'Valid Values - Search'!$R$4:$S$4719,2,FALSE),"")</f>
        <v/>
      </c>
      <c r="AC3253" s="38" t="str">
        <f t="shared" si="50"/>
        <v/>
      </c>
      <c r="AD3253" s="38"/>
    </row>
    <row r="3254" spans="1:30">
      <c r="A3254" s="46"/>
      <c r="B3254" s="47"/>
      <c r="C3254" s="49"/>
      <c r="D3254" s="41"/>
      <c r="E3254" s="41"/>
      <c r="F3254" s="41"/>
      <c r="G3254" s="50" t="str">
        <f>IF(A3254&lt;&gt;"",CONCATENATE(A3254,":",YEAR(B3254),IF(MONTH(B3254)&gt;9,MONTH(B3254),CONCATENATE(0,MONTH(B3254))),IF(DAY(B3254)&gt;9,DAY(B3254),CONCATENATE(0,DAY(B3254))),IF(HOUR(C3254)&gt;9,HOUR(C3254),CONCATENATE(0,HOUR(C3254))),IF(MINUTE(C3254)&gt;9,MINUTE(C3254),CONCATENATE(0,MINUTE(C3254))),":",VLOOKUP(F3254,'Valid Values - Results'!$D$4:$F$12,3,FALSE)),"")</f>
        <v/>
      </c>
      <c r="H3254" s="41"/>
      <c r="I3254" s="41"/>
      <c r="J3254" s="41"/>
      <c r="K3254" s="41"/>
      <c r="L3254" s="41"/>
      <c r="M3254" s="92"/>
      <c r="N3254" s="41"/>
      <c r="O3254" s="41"/>
      <c r="P3254" s="41"/>
      <c r="Q3254" s="41"/>
      <c r="R3254" s="41"/>
      <c r="S3254" s="41"/>
      <c r="T3254" s="41"/>
      <c r="U3254" s="47"/>
      <c r="V3254" s="49"/>
      <c r="W3254" s="41"/>
      <c r="X3254" s="41"/>
      <c r="Y3254" s="41"/>
      <c r="AA3254" s="37" t="str">
        <f>IF($I3254&lt;&gt;"",VLOOKUP($I3254,'Valid Values - Search'!$R$4:$T$4719,3,FALSE),"")</f>
        <v/>
      </c>
      <c r="AB3254" s="37" t="str">
        <f>IF($I3254&lt;&gt;"",VLOOKUP($I3254,'Valid Values - Search'!$R$4:$S$4719,2,FALSE),"")</f>
        <v/>
      </c>
      <c r="AC3254" s="38" t="str">
        <f t="shared" si="50"/>
        <v/>
      </c>
      <c r="AD3254" s="38"/>
    </row>
    <row r="3255" spans="1:30">
      <c r="A3255" s="46"/>
      <c r="B3255" s="47"/>
      <c r="C3255" s="49"/>
      <c r="D3255" s="41"/>
      <c r="E3255" s="41"/>
      <c r="F3255" s="41"/>
      <c r="G3255" s="50" t="str">
        <f>IF(A3255&lt;&gt;"",CONCATENATE(A3255,":",YEAR(B3255),IF(MONTH(B3255)&gt;9,MONTH(B3255),CONCATENATE(0,MONTH(B3255))),IF(DAY(B3255)&gt;9,DAY(B3255),CONCATENATE(0,DAY(B3255))),IF(HOUR(C3255)&gt;9,HOUR(C3255),CONCATENATE(0,HOUR(C3255))),IF(MINUTE(C3255)&gt;9,MINUTE(C3255),CONCATENATE(0,MINUTE(C3255))),":",VLOOKUP(F3255,'Valid Values - Results'!$D$4:$F$12,3,FALSE)),"")</f>
        <v/>
      </c>
      <c r="H3255" s="41"/>
      <c r="I3255" s="41"/>
      <c r="J3255" s="41"/>
      <c r="K3255" s="41"/>
      <c r="L3255" s="41"/>
      <c r="M3255" s="92"/>
      <c r="N3255" s="41"/>
      <c r="O3255" s="41"/>
      <c r="P3255" s="41"/>
      <c r="Q3255" s="41"/>
      <c r="R3255" s="41"/>
      <c r="S3255" s="41"/>
      <c r="T3255" s="41"/>
      <c r="U3255" s="47"/>
      <c r="V3255" s="49"/>
      <c r="W3255" s="41"/>
      <c r="X3255" s="41"/>
      <c r="Y3255" s="41"/>
      <c r="AA3255" s="37" t="str">
        <f>IF($I3255&lt;&gt;"",VLOOKUP($I3255,'Valid Values - Search'!$R$4:$T$4719,3,FALSE),"")</f>
        <v/>
      </c>
      <c r="AB3255" s="37" t="str">
        <f>IF($I3255&lt;&gt;"",VLOOKUP($I3255,'Valid Values - Search'!$R$4:$S$4719,2,FALSE),"")</f>
        <v/>
      </c>
      <c r="AC3255" s="38" t="str">
        <f t="shared" si="50"/>
        <v/>
      </c>
      <c r="AD3255" s="38"/>
    </row>
    <row r="3256" spans="1:30">
      <c r="A3256" s="46"/>
      <c r="B3256" s="47"/>
      <c r="C3256" s="49"/>
      <c r="D3256" s="41"/>
      <c r="E3256" s="41"/>
      <c r="F3256" s="41"/>
      <c r="G3256" s="50" t="str">
        <f>IF(A3256&lt;&gt;"",CONCATENATE(A3256,":",YEAR(B3256),IF(MONTH(B3256)&gt;9,MONTH(B3256),CONCATENATE(0,MONTH(B3256))),IF(DAY(B3256)&gt;9,DAY(B3256),CONCATENATE(0,DAY(B3256))),IF(HOUR(C3256)&gt;9,HOUR(C3256),CONCATENATE(0,HOUR(C3256))),IF(MINUTE(C3256)&gt;9,MINUTE(C3256),CONCATENATE(0,MINUTE(C3256))),":",VLOOKUP(F3256,'Valid Values - Results'!$D$4:$F$12,3,FALSE)),"")</f>
        <v/>
      </c>
      <c r="H3256" s="41"/>
      <c r="I3256" s="41"/>
      <c r="J3256" s="41"/>
      <c r="K3256" s="41"/>
      <c r="L3256" s="41"/>
      <c r="M3256" s="92"/>
      <c r="N3256" s="41"/>
      <c r="O3256" s="41"/>
      <c r="P3256" s="41"/>
      <c r="Q3256" s="41"/>
      <c r="R3256" s="41"/>
      <c r="S3256" s="41"/>
      <c r="T3256" s="41"/>
      <c r="U3256" s="47"/>
      <c r="V3256" s="49"/>
      <c r="W3256" s="41"/>
      <c r="X3256" s="41"/>
      <c r="Y3256" s="41"/>
      <c r="AA3256" s="37" t="str">
        <f>IF($I3256&lt;&gt;"",VLOOKUP($I3256,'Valid Values - Search'!$R$4:$T$4719,3,FALSE),"")</f>
        <v/>
      </c>
      <c r="AB3256" s="37" t="str">
        <f>IF($I3256&lt;&gt;"",VLOOKUP($I3256,'Valid Values - Search'!$R$4:$S$4719,2,FALSE),"")</f>
        <v/>
      </c>
      <c r="AC3256" s="38" t="str">
        <f t="shared" si="50"/>
        <v/>
      </c>
      <c r="AD3256" s="38"/>
    </row>
    <row r="3257" spans="1:30">
      <c r="A3257" s="46"/>
      <c r="B3257" s="47"/>
      <c r="C3257" s="49"/>
      <c r="D3257" s="41"/>
      <c r="E3257" s="41"/>
      <c r="F3257" s="41"/>
      <c r="G3257" s="50" t="str">
        <f>IF(A3257&lt;&gt;"",CONCATENATE(A3257,":",YEAR(B3257),IF(MONTH(B3257)&gt;9,MONTH(B3257),CONCATENATE(0,MONTH(B3257))),IF(DAY(B3257)&gt;9,DAY(B3257),CONCATENATE(0,DAY(B3257))),IF(HOUR(C3257)&gt;9,HOUR(C3257),CONCATENATE(0,HOUR(C3257))),IF(MINUTE(C3257)&gt;9,MINUTE(C3257),CONCATENATE(0,MINUTE(C3257))),":",VLOOKUP(F3257,'Valid Values - Results'!$D$4:$F$12,3,FALSE)),"")</f>
        <v/>
      </c>
      <c r="H3257" s="41"/>
      <c r="I3257" s="41"/>
      <c r="J3257" s="41"/>
      <c r="K3257" s="41"/>
      <c r="L3257" s="41"/>
      <c r="M3257" s="92"/>
      <c r="N3257" s="41"/>
      <c r="O3257" s="41"/>
      <c r="P3257" s="41"/>
      <c r="Q3257" s="41"/>
      <c r="R3257" s="41"/>
      <c r="S3257" s="41"/>
      <c r="T3257" s="41"/>
      <c r="U3257" s="47"/>
      <c r="V3257" s="49"/>
      <c r="W3257" s="41"/>
      <c r="X3257" s="41"/>
      <c r="Y3257" s="41"/>
      <c r="AA3257" s="37" t="str">
        <f>IF($I3257&lt;&gt;"",VLOOKUP($I3257,'Valid Values - Search'!$R$4:$T$4719,3,FALSE),"")</f>
        <v/>
      </c>
      <c r="AB3257" s="37" t="str">
        <f>IF($I3257&lt;&gt;"",VLOOKUP($I3257,'Valid Values - Search'!$R$4:$S$4719,2,FALSE),"")</f>
        <v/>
      </c>
      <c r="AC3257" s="38" t="str">
        <f t="shared" si="50"/>
        <v/>
      </c>
      <c r="AD3257" s="38"/>
    </row>
    <row r="3258" spans="1:30">
      <c r="A3258" s="46"/>
      <c r="B3258" s="47"/>
      <c r="C3258" s="49"/>
      <c r="D3258" s="41"/>
      <c r="E3258" s="41"/>
      <c r="F3258" s="41"/>
      <c r="G3258" s="50" t="str">
        <f>IF(A3258&lt;&gt;"",CONCATENATE(A3258,":",YEAR(B3258),IF(MONTH(B3258)&gt;9,MONTH(B3258),CONCATENATE(0,MONTH(B3258))),IF(DAY(B3258)&gt;9,DAY(B3258),CONCATENATE(0,DAY(B3258))),IF(HOUR(C3258)&gt;9,HOUR(C3258),CONCATENATE(0,HOUR(C3258))),IF(MINUTE(C3258)&gt;9,MINUTE(C3258),CONCATENATE(0,MINUTE(C3258))),":",VLOOKUP(F3258,'Valid Values - Results'!$D$4:$F$12,3,FALSE)),"")</f>
        <v/>
      </c>
      <c r="H3258" s="41"/>
      <c r="I3258" s="41"/>
      <c r="J3258" s="41"/>
      <c r="K3258" s="41"/>
      <c r="L3258" s="41"/>
      <c r="M3258" s="92"/>
      <c r="N3258" s="41"/>
      <c r="O3258" s="41"/>
      <c r="P3258" s="41"/>
      <c r="Q3258" s="41"/>
      <c r="R3258" s="41"/>
      <c r="S3258" s="41"/>
      <c r="T3258" s="41"/>
      <c r="U3258" s="47"/>
      <c r="V3258" s="49"/>
      <c r="W3258" s="41"/>
      <c r="X3258" s="41"/>
      <c r="Y3258" s="41"/>
      <c r="AA3258" s="37" t="str">
        <f>IF($I3258&lt;&gt;"",VLOOKUP($I3258,'Valid Values - Search'!$R$4:$T$4719,3,FALSE),"")</f>
        <v/>
      </c>
      <c r="AB3258" s="37" t="str">
        <f>IF($I3258&lt;&gt;"",VLOOKUP($I3258,'Valid Values - Search'!$R$4:$S$4719,2,FALSE),"")</f>
        <v/>
      </c>
      <c r="AC3258" s="38" t="str">
        <f t="shared" si="50"/>
        <v/>
      </c>
      <c r="AD3258" s="38"/>
    </row>
    <row r="3259" spans="1:30">
      <c r="A3259" s="46"/>
      <c r="B3259" s="47"/>
      <c r="C3259" s="49"/>
      <c r="D3259" s="41"/>
      <c r="E3259" s="41"/>
      <c r="F3259" s="41"/>
      <c r="G3259" s="50" t="str">
        <f>IF(A3259&lt;&gt;"",CONCATENATE(A3259,":",YEAR(B3259),IF(MONTH(B3259)&gt;9,MONTH(B3259),CONCATENATE(0,MONTH(B3259))),IF(DAY(B3259)&gt;9,DAY(B3259),CONCATENATE(0,DAY(B3259))),IF(HOUR(C3259)&gt;9,HOUR(C3259),CONCATENATE(0,HOUR(C3259))),IF(MINUTE(C3259)&gt;9,MINUTE(C3259),CONCATENATE(0,MINUTE(C3259))),":",VLOOKUP(F3259,'Valid Values - Results'!$D$4:$F$12,3,FALSE)),"")</f>
        <v/>
      </c>
      <c r="H3259" s="41"/>
      <c r="I3259" s="41"/>
      <c r="J3259" s="41"/>
      <c r="K3259" s="41"/>
      <c r="L3259" s="41"/>
      <c r="M3259" s="92"/>
      <c r="N3259" s="41"/>
      <c r="O3259" s="41"/>
      <c r="P3259" s="41"/>
      <c r="Q3259" s="41"/>
      <c r="R3259" s="41"/>
      <c r="S3259" s="41"/>
      <c r="T3259" s="41"/>
      <c r="U3259" s="47"/>
      <c r="V3259" s="49"/>
      <c r="W3259" s="41"/>
      <c r="X3259" s="41"/>
      <c r="Y3259" s="41"/>
      <c r="AA3259" s="37" t="str">
        <f>IF($I3259&lt;&gt;"",VLOOKUP($I3259,'Valid Values - Search'!$R$4:$T$4719,3,FALSE),"")</f>
        <v/>
      </c>
      <c r="AB3259" s="37" t="str">
        <f>IF($I3259&lt;&gt;"",VLOOKUP($I3259,'Valid Values - Search'!$R$4:$S$4719,2,FALSE),"")</f>
        <v/>
      </c>
      <c r="AC3259" s="38" t="str">
        <f t="shared" si="50"/>
        <v/>
      </c>
      <c r="AD3259" s="38"/>
    </row>
    <row r="3260" spans="1:30">
      <c r="A3260" s="46"/>
      <c r="B3260" s="47"/>
      <c r="C3260" s="49"/>
      <c r="D3260" s="41"/>
      <c r="E3260" s="41"/>
      <c r="F3260" s="41"/>
      <c r="G3260" s="50" t="str">
        <f>IF(A3260&lt;&gt;"",CONCATENATE(A3260,":",YEAR(B3260),IF(MONTH(B3260)&gt;9,MONTH(B3260),CONCATENATE(0,MONTH(B3260))),IF(DAY(B3260)&gt;9,DAY(B3260),CONCATENATE(0,DAY(B3260))),IF(HOUR(C3260)&gt;9,HOUR(C3260),CONCATENATE(0,HOUR(C3260))),IF(MINUTE(C3260)&gt;9,MINUTE(C3260),CONCATENATE(0,MINUTE(C3260))),":",VLOOKUP(F3260,'Valid Values - Results'!$D$4:$F$12,3,FALSE)),"")</f>
        <v/>
      </c>
      <c r="H3260" s="41"/>
      <c r="I3260" s="41"/>
      <c r="J3260" s="41"/>
      <c r="K3260" s="41"/>
      <c r="L3260" s="41"/>
      <c r="M3260" s="92"/>
      <c r="N3260" s="41"/>
      <c r="O3260" s="41"/>
      <c r="P3260" s="41"/>
      <c r="Q3260" s="41"/>
      <c r="R3260" s="41"/>
      <c r="S3260" s="41"/>
      <c r="T3260" s="41"/>
      <c r="U3260" s="47"/>
      <c r="V3260" s="49"/>
      <c r="W3260" s="41"/>
      <c r="X3260" s="41"/>
      <c r="Y3260" s="41"/>
      <c r="AA3260" s="37" t="str">
        <f>IF($I3260&lt;&gt;"",VLOOKUP($I3260,'Valid Values - Search'!$R$4:$T$4719,3,FALSE),"")</f>
        <v/>
      </c>
      <c r="AB3260" s="37" t="str">
        <f>IF($I3260&lt;&gt;"",VLOOKUP($I3260,'Valid Values - Search'!$R$4:$S$4719,2,FALSE),"")</f>
        <v/>
      </c>
      <c r="AC3260" s="38" t="str">
        <f t="shared" si="50"/>
        <v/>
      </c>
      <c r="AD3260" s="38"/>
    </row>
    <row r="3261" spans="1:30">
      <c r="A3261" s="46"/>
      <c r="B3261" s="47"/>
      <c r="C3261" s="49"/>
      <c r="D3261" s="41"/>
      <c r="E3261" s="41"/>
      <c r="F3261" s="41"/>
      <c r="G3261" s="50" t="str">
        <f>IF(A3261&lt;&gt;"",CONCATENATE(A3261,":",YEAR(B3261),IF(MONTH(B3261)&gt;9,MONTH(B3261),CONCATENATE(0,MONTH(B3261))),IF(DAY(B3261)&gt;9,DAY(B3261),CONCATENATE(0,DAY(B3261))),IF(HOUR(C3261)&gt;9,HOUR(C3261),CONCATENATE(0,HOUR(C3261))),IF(MINUTE(C3261)&gt;9,MINUTE(C3261),CONCATENATE(0,MINUTE(C3261))),":",VLOOKUP(F3261,'Valid Values - Results'!$D$4:$F$12,3,FALSE)),"")</f>
        <v/>
      </c>
      <c r="H3261" s="41"/>
      <c r="I3261" s="41"/>
      <c r="J3261" s="41"/>
      <c r="K3261" s="41"/>
      <c r="L3261" s="41"/>
      <c r="M3261" s="92"/>
      <c r="N3261" s="41"/>
      <c r="O3261" s="41"/>
      <c r="P3261" s="41"/>
      <c r="Q3261" s="41"/>
      <c r="R3261" s="41"/>
      <c r="S3261" s="41"/>
      <c r="T3261" s="41"/>
      <c r="U3261" s="47"/>
      <c r="V3261" s="49"/>
      <c r="W3261" s="41"/>
      <c r="X3261" s="41"/>
      <c r="Y3261" s="41"/>
      <c r="AA3261" s="37" t="str">
        <f>IF($I3261&lt;&gt;"",VLOOKUP($I3261,'Valid Values - Search'!$R$4:$T$4719,3,FALSE),"")</f>
        <v/>
      </c>
      <c r="AB3261" s="37" t="str">
        <f>IF($I3261&lt;&gt;"",VLOOKUP($I3261,'Valid Values - Search'!$R$4:$S$4719,2,FALSE),"")</f>
        <v/>
      </c>
      <c r="AC3261" s="38" t="str">
        <f t="shared" si="50"/>
        <v/>
      </c>
      <c r="AD3261" s="38"/>
    </row>
    <row r="3262" spans="1:30">
      <c r="A3262" s="46"/>
      <c r="B3262" s="47"/>
      <c r="C3262" s="49"/>
      <c r="D3262" s="41"/>
      <c r="E3262" s="41"/>
      <c r="F3262" s="41"/>
      <c r="G3262" s="50" t="str">
        <f>IF(A3262&lt;&gt;"",CONCATENATE(A3262,":",YEAR(B3262),IF(MONTH(B3262)&gt;9,MONTH(B3262),CONCATENATE(0,MONTH(B3262))),IF(DAY(B3262)&gt;9,DAY(B3262),CONCATENATE(0,DAY(B3262))),IF(HOUR(C3262)&gt;9,HOUR(C3262),CONCATENATE(0,HOUR(C3262))),IF(MINUTE(C3262)&gt;9,MINUTE(C3262),CONCATENATE(0,MINUTE(C3262))),":",VLOOKUP(F3262,'Valid Values - Results'!$D$4:$F$12,3,FALSE)),"")</f>
        <v/>
      </c>
      <c r="H3262" s="41"/>
      <c r="I3262" s="41"/>
      <c r="J3262" s="41"/>
      <c r="K3262" s="41"/>
      <c r="L3262" s="41"/>
      <c r="M3262" s="92"/>
      <c r="N3262" s="41"/>
      <c r="O3262" s="41"/>
      <c r="P3262" s="41"/>
      <c r="Q3262" s="41"/>
      <c r="R3262" s="41"/>
      <c r="S3262" s="41"/>
      <c r="T3262" s="41"/>
      <c r="U3262" s="47"/>
      <c r="V3262" s="49"/>
      <c r="W3262" s="41"/>
      <c r="X3262" s="41"/>
      <c r="Y3262" s="41"/>
      <c r="AA3262" s="37" t="str">
        <f>IF($I3262&lt;&gt;"",VLOOKUP($I3262,'Valid Values - Search'!$R$4:$T$4719,3,FALSE),"")</f>
        <v/>
      </c>
      <c r="AB3262" s="37" t="str">
        <f>IF($I3262&lt;&gt;"",VLOOKUP($I3262,'Valid Values - Search'!$R$4:$S$4719,2,FALSE),"")</f>
        <v/>
      </c>
      <c r="AC3262" s="38" t="str">
        <f t="shared" si="50"/>
        <v/>
      </c>
      <c r="AD3262" s="38"/>
    </row>
    <row r="3263" spans="1:30">
      <c r="A3263" s="46"/>
      <c r="B3263" s="47"/>
      <c r="C3263" s="49"/>
      <c r="D3263" s="41"/>
      <c r="E3263" s="41"/>
      <c r="F3263" s="41"/>
      <c r="G3263" s="50" t="str">
        <f>IF(A3263&lt;&gt;"",CONCATENATE(A3263,":",YEAR(B3263),IF(MONTH(B3263)&gt;9,MONTH(B3263),CONCATENATE(0,MONTH(B3263))),IF(DAY(B3263)&gt;9,DAY(B3263),CONCATENATE(0,DAY(B3263))),IF(HOUR(C3263)&gt;9,HOUR(C3263),CONCATENATE(0,HOUR(C3263))),IF(MINUTE(C3263)&gt;9,MINUTE(C3263),CONCATENATE(0,MINUTE(C3263))),":",VLOOKUP(F3263,'Valid Values - Results'!$D$4:$F$12,3,FALSE)),"")</f>
        <v/>
      </c>
      <c r="H3263" s="41"/>
      <c r="I3263" s="41"/>
      <c r="J3263" s="41"/>
      <c r="K3263" s="41"/>
      <c r="L3263" s="41"/>
      <c r="M3263" s="92"/>
      <c r="N3263" s="41"/>
      <c r="O3263" s="41"/>
      <c r="P3263" s="41"/>
      <c r="Q3263" s="41"/>
      <c r="R3263" s="41"/>
      <c r="S3263" s="41"/>
      <c r="T3263" s="41"/>
      <c r="U3263" s="47"/>
      <c r="V3263" s="49"/>
      <c r="W3263" s="41"/>
      <c r="X3263" s="41"/>
      <c r="Y3263" s="41"/>
      <c r="AA3263" s="37" t="str">
        <f>IF($I3263&lt;&gt;"",VLOOKUP($I3263,'Valid Values - Search'!$R$4:$T$4719,3,FALSE),"")</f>
        <v/>
      </c>
      <c r="AB3263" s="37" t="str">
        <f>IF($I3263&lt;&gt;"",VLOOKUP($I3263,'Valid Values - Search'!$R$4:$S$4719,2,FALSE),"")</f>
        <v/>
      </c>
      <c r="AC3263" s="38" t="str">
        <f t="shared" si="50"/>
        <v/>
      </c>
      <c r="AD3263" s="38"/>
    </row>
    <row r="3264" spans="1:30">
      <c r="A3264" s="46"/>
      <c r="B3264" s="47"/>
      <c r="C3264" s="49"/>
      <c r="D3264" s="41"/>
      <c r="E3264" s="41"/>
      <c r="F3264" s="41"/>
      <c r="G3264" s="50" t="str">
        <f>IF(A3264&lt;&gt;"",CONCATENATE(A3264,":",YEAR(B3264),IF(MONTH(B3264)&gt;9,MONTH(B3264),CONCATENATE(0,MONTH(B3264))),IF(DAY(B3264)&gt;9,DAY(B3264),CONCATENATE(0,DAY(B3264))),IF(HOUR(C3264)&gt;9,HOUR(C3264),CONCATENATE(0,HOUR(C3264))),IF(MINUTE(C3264)&gt;9,MINUTE(C3264),CONCATENATE(0,MINUTE(C3264))),":",VLOOKUP(F3264,'Valid Values - Results'!$D$4:$F$12,3,FALSE)),"")</f>
        <v/>
      </c>
      <c r="H3264" s="41"/>
      <c r="I3264" s="41"/>
      <c r="J3264" s="41"/>
      <c r="K3264" s="41"/>
      <c r="L3264" s="41"/>
      <c r="M3264" s="92"/>
      <c r="N3264" s="41"/>
      <c r="O3264" s="41"/>
      <c r="P3264" s="41"/>
      <c r="Q3264" s="41"/>
      <c r="R3264" s="41"/>
      <c r="S3264" s="41"/>
      <c r="T3264" s="41"/>
      <c r="U3264" s="47"/>
      <c r="V3264" s="49"/>
      <c r="W3264" s="41"/>
      <c r="X3264" s="41"/>
      <c r="Y3264" s="41"/>
      <c r="AA3264" s="37" t="str">
        <f>IF($I3264&lt;&gt;"",VLOOKUP($I3264,'Valid Values - Search'!$R$4:$T$4719,3,FALSE),"")</f>
        <v/>
      </c>
      <c r="AB3264" s="37" t="str">
        <f>IF($I3264&lt;&gt;"",VLOOKUP($I3264,'Valid Values - Search'!$R$4:$S$4719,2,FALSE),"")</f>
        <v/>
      </c>
      <c r="AC3264" s="38" t="str">
        <f t="shared" si="50"/>
        <v/>
      </c>
      <c r="AD3264" s="38"/>
    </row>
    <row r="3265" spans="1:30">
      <c r="A3265" s="46"/>
      <c r="B3265" s="47"/>
      <c r="C3265" s="49"/>
      <c r="D3265" s="41"/>
      <c r="E3265" s="41"/>
      <c r="F3265" s="41"/>
      <c r="G3265" s="50" t="str">
        <f>IF(A3265&lt;&gt;"",CONCATENATE(A3265,":",YEAR(B3265),IF(MONTH(B3265)&gt;9,MONTH(B3265),CONCATENATE(0,MONTH(B3265))),IF(DAY(B3265)&gt;9,DAY(B3265),CONCATENATE(0,DAY(B3265))),IF(HOUR(C3265)&gt;9,HOUR(C3265),CONCATENATE(0,HOUR(C3265))),IF(MINUTE(C3265)&gt;9,MINUTE(C3265),CONCATENATE(0,MINUTE(C3265))),":",VLOOKUP(F3265,'Valid Values - Results'!$D$4:$F$12,3,FALSE)),"")</f>
        <v/>
      </c>
      <c r="H3265" s="41"/>
      <c r="I3265" s="41"/>
      <c r="J3265" s="41"/>
      <c r="K3265" s="41"/>
      <c r="L3265" s="41"/>
      <c r="M3265" s="92"/>
      <c r="N3265" s="41"/>
      <c r="O3265" s="41"/>
      <c r="P3265" s="41"/>
      <c r="Q3265" s="41"/>
      <c r="R3265" s="41"/>
      <c r="S3265" s="41"/>
      <c r="T3265" s="41"/>
      <c r="U3265" s="47"/>
      <c r="V3265" s="49"/>
      <c r="W3265" s="41"/>
      <c r="X3265" s="41"/>
      <c r="Y3265" s="41"/>
      <c r="AA3265" s="37" t="str">
        <f>IF($I3265&lt;&gt;"",VLOOKUP($I3265,'Valid Values - Search'!$R$4:$T$4719,3,FALSE),"")</f>
        <v/>
      </c>
      <c r="AB3265" s="37" t="str">
        <f>IF($I3265&lt;&gt;"",VLOOKUP($I3265,'Valid Values - Search'!$R$4:$S$4719,2,FALSE),"")</f>
        <v/>
      </c>
      <c r="AC3265" s="38" t="str">
        <f t="shared" si="50"/>
        <v/>
      </c>
      <c r="AD3265" s="38"/>
    </row>
    <row r="3266" spans="1:30">
      <c r="A3266" s="46"/>
      <c r="B3266" s="47"/>
      <c r="C3266" s="49"/>
      <c r="D3266" s="41"/>
      <c r="E3266" s="41"/>
      <c r="F3266" s="41"/>
      <c r="G3266" s="50" t="str">
        <f>IF(A3266&lt;&gt;"",CONCATENATE(A3266,":",YEAR(B3266),IF(MONTH(B3266)&gt;9,MONTH(B3266),CONCATENATE(0,MONTH(B3266))),IF(DAY(B3266)&gt;9,DAY(B3266),CONCATENATE(0,DAY(B3266))),IF(HOUR(C3266)&gt;9,HOUR(C3266),CONCATENATE(0,HOUR(C3266))),IF(MINUTE(C3266)&gt;9,MINUTE(C3266),CONCATENATE(0,MINUTE(C3266))),":",VLOOKUP(F3266,'Valid Values - Results'!$D$4:$F$12,3,FALSE)),"")</f>
        <v/>
      </c>
      <c r="H3266" s="41"/>
      <c r="I3266" s="41"/>
      <c r="J3266" s="41"/>
      <c r="K3266" s="41"/>
      <c r="L3266" s="41"/>
      <c r="M3266" s="92"/>
      <c r="N3266" s="41"/>
      <c r="O3266" s="41"/>
      <c r="P3266" s="41"/>
      <c r="Q3266" s="41"/>
      <c r="R3266" s="41"/>
      <c r="S3266" s="41"/>
      <c r="T3266" s="41"/>
      <c r="U3266" s="47"/>
      <c r="V3266" s="49"/>
      <c r="W3266" s="41"/>
      <c r="X3266" s="41"/>
      <c r="Y3266" s="41"/>
      <c r="AA3266" s="37" t="str">
        <f>IF($I3266&lt;&gt;"",VLOOKUP($I3266,'Valid Values - Search'!$R$4:$T$4719,3,FALSE),"")</f>
        <v/>
      </c>
      <c r="AB3266" s="37" t="str">
        <f>IF($I3266&lt;&gt;"",VLOOKUP($I3266,'Valid Values - Search'!$R$4:$S$4719,2,FALSE),"")</f>
        <v/>
      </c>
      <c r="AC3266" s="38" t="str">
        <f t="shared" ref="AC3266:AC3329" si="51">IF($V3266&lt;&gt;"",$D3266,"")</f>
        <v/>
      </c>
      <c r="AD3266" s="38"/>
    </row>
    <row r="3267" spans="1:30">
      <c r="A3267" s="46"/>
      <c r="B3267" s="47"/>
      <c r="C3267" s="49"/>
      <c r="D3267" s="41"/>
      <c r="E3267" s="41"/>
      <c r="F3267" s="41"/>
      <c r="G3267" s="50" t="str">
        <f>IF(A3267&lt;&gt;"",CONCATENATE(A3267,":",YEAR(B3267),IF(MONTH(B3267)&gt;9,MONTH(B3267),CONCATENATE(0,MONTH(B3267))),IF(DAY(B3267)&gt;9,DAY(B3267),CONCATENATE(0,DAY(B3267))),IF(HOUR(C3267)&gt;9,HOUR(C3267),CONCATENATE(0,HOUR(C3267))),IF(MINUTE(C3267)&gt;9,MINUTE(C3267),CONCATENATE(0,MINUTE(C3267))),":",VLOOKUP(F3267,'Valid Values - Results'!$D$4:$F$12,3,FALSE)),"")</f>
        <v/>
      </c>
      <c r="H3267" s="41"/>
      <c r="I3267" s="41"/>
      <c r="J3267" s="41"/>
      <c r="K3267" s="41"/>
      <c r="L3267" s="41"/>
      <c r="M3267" s="92"/>
      <c r="N3267" s="41"/>
      <c r="O3267" s="41"/>
      <c r="P3267" s="41"/>
      <c r="Q3267" s="41"/>
      <c r="R3267" s="41"/>
      <c r="S3267" s="41"/>
      <c r="T3267" s="41"/>
      <c r="U3267" s="47"/>
      <c r="V3267" s="49"/>
      <c r="W3267" s="41"/>
      <c r="X3267" s="41"/>
      <c r="Y3267" s="41"/>
      <c r="AA3267" s="37" t="str">
        <f>IF($I3267&lt;&gt;"",VLOOKUP($I3267,'Valid Values - Search'!$R$4:$T$4719,3,FALSE),"")</f>
        <v/>
      </c>
      <c r="AB3267" s="37" t="str">
        <f>IF($I3267&lt;&gt;"",VLOOKUP($I3267,'Valid Values - Search'!$R$4:$S$4719,2,FALSE),"")</f>
        <v/>
      </c>
      <c r="AC3267" s="38" t="str">
        <f t="shared" si="51"/>
        <v/>
      </c>
      <c r="AD3267" s="38"/>
    </row>
    <row r="3268" spans="1:30">
      <c r="A3268" s="46"/>
      <c r="B3268" s="47"/>
      <c r="C3268" s="49"/>
      <c r="D3268" s="41"/>
      <c r="E3268" s="41"/>
      <c r="F3268" s="41"/>
      <c r="G3268" s="50" t="str">
        <f>IF(A3268&lt;&gt;"",CONCATENATE(A3268,":",YEAR(B3268),IF(MONTH(B3268)&gt;9,MONTH(B3268),CONCATENATE(0,MONTH(B3268))),IF(DAY(B3268)&gt;9,DAY(B3268),CONCATENATE(0,DAY(B3268))),IF(HOUR(C3268)&gt;9,HOUR(C3268),CONCATENATE(0,HOUR(C3268))),IF(MINUTE(C3268)&gt;9,MINUTE(C3268),CONCATENATE(0,MINUTE(C3268))),":",VLOOKUP(F3268,'Valid Values - Results'!$D$4:$F$12,3,FALSE)),"")</f>
        <v/>
      </c>
      <c r="H3268" s="41"/>
      <c r="I3268" s="41"/>
      <c r="J3268" s="41"/>
      <c r="K3268" s="41"/>
      <c r="L3268" s="41"/>
      <c r="M3268" s="92"/>
      <c r="N3268" s="41"/>
      <c r="O3268" s="41"/>
      <c r="P3268" s="41"/>
      <c r="Q3268" s="41"/>
      <c r="R3268" s="41"/>
      <c r="S3268" s="41"/>
      <c r="T3268" s="41"/>
      <c r="U3268" s="47"/>
      <c r="V3268" s="49"/>
      <c r="W3268" s="41"/>
      <c r="X3268" s="41"/>
      <c r="Y3268" s="41"/>
      <c r="AA3268" s="37" t="str">
        <f>IF($I3268&lt;&gt;"",VLOOKUP($I3268,'Valid Values - Search'!$R$4:$T$4719,3,FALSE),"")</f>
        <v/>
      </c>
      <c r="AB3268" s="37" t="str">
        <f>IF($I3268&lt;&gt;"",VLOOKUP($I3268,'Valid Values - Search'!$R$4:$S$4719,2,FALSE),"")</f>
        <v/>
      </c>
      <c r="AC3268" s="38" t="str">
        <f t="shared" si="51"/>
        <v/>
      </c>
      <c r="AD3268" s="38"/>
    </row>
    <row r="3269" spans="1:30">
      <c r="A3269" s="46"/>
      <c r="B3269" s="47"/>
      <c r="C3269" s="49"/>
      <c r="D3269" s="41"/>
      <c r="E3269" s="41"/>
      <c r="F3269" s="41"/>
      <c r="G3269" s="50" t="str">
        <f>IF(A3269&lt;&gt;"",CONCATENATE(A3269,":",YEAR(B3269),IF(MONTH(B3269)&gt;9,MONTH(B3269),CONCATENATE(0,MONTH(B3269))),IF(DAY(B3269)&gt;9,DAY(B3269),CONCATENATE(0,DAY(B3269))),IF(HOUR(C3269)&gt;9,HOUR(C3269),CONCATENATE(0,HOUR(C3269))),IF(MINUTE(C3269)&gt;9,MINUTE(C3269),CONCATENATE(0,MINUTE(C3269))),":",VLOOKUP(F3269,'Valid Values - Results'!$D$4:$F$12,3,FALSE)),"")</f>
        <v/>
      </c>
      <c r="H3269" s="41"/>
      <c r="I3269" s="41"/>
      <c r="J3269" s="41"/>
      <c r="K3269" s="41"/>
      <c r="L3269" s="41"/>
      <c r="M3269" s="92"/>
      <c r="N3269" s="41"/>
      <c r="O3269" s="41"/>
      <c r="P3269" s="41"/>
      <c r="Q3269" s="41"/>
      <c r="R3269" s="41"/>
      <c r="S3269" s="41"/>
      <c r="T3269" s="41"/>
      <c r="U3269" s="47"/>
      <c r="V3269" s="49"/>
      <c r="W3269" s="41"/>
      <c r="X3269" s="41"/>
      <c r="Y3269" s="41"/>
      <c r="AA3269" s="37" t="str">
        <f>IF($I3269&lt;&gt;"",VLOOKUP($I3269,'Valid Values - Search'!$R$4:$T$4719,3,FALSE),"")</f>
        <v/>
      </c>
      <c r="AB3269" s="37" t="str">
        <f>IF($I3269&lt;&gt;"",VLOOKUP($I3269,'Valid Values - Search'!$R$4:$S$4719,2,FALSE),"")</f>
        <v/>
      </c>
      <c r="AC3269" s="38" t="str">
        <f t="shared" si="51"/>
        <v/>
      </c>
      <c r="AD3269" s="38"/>
    </row>
    <row r="3270" spans="1:30">
      <c r="A3270" s="46"/>
      <c r="B3270" s="47"/>
      <c r="C3270" s="49"/>
      <c r="D3270" s="41"/>
      <c r="E3270" s="41"/>
      <c r="F3270" s="41"/>
      <c r="G3270" s="50" t="str">
        <f>IF(A3270&lt;&gt;"",CONCATENATE(A3270,":",YEAR(B3270),IF(MONTH(B3270)&gt;9,MONTH(B3270),CONCATENATE(0,MONTH(B3270))),IF(DAY(B3270)&gt;9,DAY(B3270),CONCATENATE(0,DAY(B3270))),IF(HOUR(C3270)&gt;9,HOUR(C3270),CONCATENATE(0,HOUR(C3270))),IF(MINUTE(C3270)&gt;9,MINUTE(C3270),CONCATENATE(0,MINUTE(C3270))),":",VLOOKUP(F3270,'Valid Values - Results'!$D$4:$F$12,3,FALSE)),"")</f>
        <v/>
      </c>
      <c r="H3270" s="41"/>
      <c r="I3270" s="41"/>
      <c r="J3270" s="41"/>
      <c r="K3270" s="41"/>
      <c r="L3270" s="41"/>
      <c r="M3270" s="92"/>
      <c r="N3270" s="41"/>
      <c r="O3270" s="41"/>
      <c r="P3270" s="41"/>
      <c r="Q3270" s="41"/>
      <c r="R3270" s="41"/>
      <c r="S3270" s="41"/>
      <c r="T3270" s="41"/>
      <c r="U3270" s="47"/>
      <c r="V3270" s="49"/>
      <c r="W3270" s="41"/>
      <c r="X3270" s="41"/>
      <c r="Y3270" s="41"/>
      <c r="AA3270" s="37" t="str">
        <f>IF($I3270&lt;&gt;"",VLOOKUP($I3270,'Valid Values - Search'!$R$4:$T$4719,3,FALSE),"")</f>
        <v/>
      </c>
      <c r="AB3270" s="37" t="str">
        <f>IF($I3270&lt;&gt;"",VLOOKUP($I3270,'Valid Values - Search'!$R$4:$S$4719,2,FALSE),"")</f>
        <v/>
      </c>
      <c r="AC3270" s="38" t="str">
        <f t="shared" si="51"/>
        <v/>
      </c>
      <c r="AD3270" s="38"/>
    </row>
    <row r="3271" spans="1:30">
      <c r="A3271" s="46"/>
      <c r="B3271" s="47"/>
      <c r="C3271" s="49"/>
      <c r="D3271" s="41"/>
      <c r="E3271" s="41"/>
      <c r="F3271" s="41"/>
      <c r="G3271" s="50" t="str">
        <f>IF(A3271&lt;&gt;"",CONCATENATE(A3271,":",YEAR(B3271),IF(MONTH(B3271)&gt;9,MONTH(B3271),CONCATENATE(0,MONTH(B3271))),IF(DAY(B3271)&gt;9,DAY(B3271),CONCATENATE(0,DAY(B3271))),IF(HOUR(C3271)&gt;9,HOUR(C3271),CONCATENATE(0,HOUR(C3271))),IF(MINUTE(C3271)&gt;9,MINUTE(C3271),CONCATENATE(0,MINUTE(C3271))),":",VLOOKUP(F3271,'Valid Values - Results'!$D$4:$F$12,3,FALSE)),"")</f>
        <v/>
      </c>
      <c r="H3271" s="41"/>
      <c r="I3271" s="41"/>
      <c r="J3271" s="41"/>
      <c r="K3271" s="41"/>
      <c r="L3271" s="41"/>
      <c r="M3271" s="92"/>
      <c r="N3271" s="41"/>
      <c r="O3271" s="41"/>
      <c r="P3271" s="41"/>
      <c r="Q3271" s="41"/>
      <c r="R3271" s="41"/>
      <c r="S3271" s="41"/>
      <c r="T3271" s="41"/>
      <c r="U3271" s="47"/>
      <c r="V3271" s="49"/>
      <c r="W3271" s="41"/>
      <c r="X3271" s="41"/>
      <c r="Y3271" s="41"/>
      <c r="AA3271" s="37" t="str">
        <f>IF($I3271&lt;&gt;"",VLOOKUP($I3271,'Valid Values - Search'!$R$4:$T$4719,3,FALSE),"")</f>
        <v/>
      </c>
      <c r="AB3271" s="37" t="str">
        <f>IF($I3271&lt;&gt;"",VLOOKUP($I3271,'Valid Values - Search'!$R$4:$S$4719,2,FALSE),"")</f>
        <v/>
      </c>
      <c r="AC3271" s="38" t="str">
        <f t="shared" si="51"/>
        <v/>
      </c>
      <c r="AD3271" s="38"/>
    </row>
    <row r="3272" spans="1:30">
      <c r="A3272" s="46"/>
      <c r="B3272" s="47"/>
      <c r="C3272" s="49"/>
      <c r="D3272" s="41"/>
      <c r="E3272" s="41"/>
      <c r="F3272" s="41"/>
      <c r="G3272" s="50" t="str">
        <f>IF(A3272&lt;&gt;"",CONCATENATE(A3272,":",YEAR(B3272),IF(MONTH(B3272)&gt;9,MONTH(B3272),CONCATENATE(0,MONTH(B3272))),IF(DAY(B3272)&gt;9,DAY(B3272),CONCATENATE(0,DAY(B3272))),IF(HOUR(C3272)&gt;9,HOUR(C3272),CONCATENATE(0,HOUR(C3272))),IF(MINUTE(C3272)&gt;9,MINUTE(C3272),CONCATENATE(0,MINUTE(C3272))),":",VLOOKUP(F3272,'Valid Values - Results'!$D$4:$F$12,3,FALSE)),"")</f>
        <v/>
      </c>
      <c r="H3272" s="41"/>
      <c r="I3272" s="41"/>
      <c r="J3272" s="41"/>
      <c r="K3272" s="41"/>
      <c r="L3272" s="41"/>
      <c r="M3272" s="92"/>
      <c r="N3272" s="41"/>
      <c r="O3272" s="41"/>
      <c r="P3272" s="41"/>
      <c r="Q3272" s="41"/>
      <c r="R3272" s="41"/>
      <c r="S3272" s="41"/>
      <c r="T3272" s="41"/>
      <c r="U3272" s="47"/>
      <c r="V3272" s="49"/>
      <c r="W3272" s="41"/>
      <c r="X3272" s="41"/>
      <c r="Y3272" s="41"/>
      <c r="AA3272" s="37" t="str">
        <f>IF($I3272&lt;&gt;"",VLOOKUP($I3272,'Valid Values - Search'!$R$4:$T$4719,3,FALSE),"")</f>
        <v/>
      </c>
      <c r="AB3272" s="37" t="str">
        <f>IF($I3272&lt;&gt;"",VLOOKUP($I3272,'Valid Values - Search'!$R$4:$S$4719,2,FALSE),"")</f>
        <v/>
      </c>
      <c r="AC3272" s="38" t="str">
        <f t="shared" si="51"/>
        <v/>
      </c>
      <c r="AD3272" s="38"/>
    </row>
    <row r="3273" spans="1:30">
      <c r="A3273" s="46"/>
      <c r="B3273" s="47"/>
      <c r="C3273" s="49"/>
      <c r="D3273" s="41"/>
      <c r="E3273" s="41"/>
      <c r="F3273" s="41"/>
      <c r="G3273" s="50" t="str">
        <f>IF(A3273&lt;&gt;"",CONCATENATE(A3273,":",YEAR(B3273),IF(MONTH(B3273)&gt;9,MONTH(B3273),CONCATENATE(0,MONTH(B3273))),IF(DAY(B3273)&gt;9,DAY(B3273),CONCATENATE(0,DAY(B3273))),IF(HOUR(C3273)&gt;9,HOUR(C3273),CONCATENATE(0,HOUR(C3273))),IF(MINUTE(C3273)&gt;9,MINUTE(C3273),CONCATENATE(0,MINUTE(C3273))),":",VLOOKUP(F3273,'Valid Values - Results'!$D$4:$F$12,3,FALSE)),"")</f>
        <v/>
      </c>
      <c r="H3273" s="41"/>
      <c r="I3273" s="41"/>
      <c r="J3273" s="41"/>
      <c r="K3273" s="41"/>
      <c r="L3273" s="41"/>
      <c r="M3273" s="92"/>
      <c r="N3273" s="41"/>
      <c r="O3273" s="41"/>
      <c r="P3273" s="41"/>
      <c r="Q3273" s="41"/>
      <c r="R3273" s="41"/>
      <c r="S3273" s="41"/>
      <c r="T3273" s="41"/>
      <c r="U3273" s="47"/>
      <c r="V3273" s="49"/>
      <c r="W3273" s="41"/>
      <c r="X3273" s="41"/>
      <c r="Y3273" s="41"/>
      <c r="AA3273" s="37" t="str">
        <f>IF($I3273&lt;&gt;"",VLOOKUP($I3273,'Valid Values - Search'!$R$4:$T$4719,3,FALSE),"")</f>
        <v/>
      </c>
      <c r="AB3273" s="37" t="str">
        <f>IF($I3273&lt;&gt;"",VLOOKUP($I3273,'Valid Values - Search'!$R$4:$S$4719,2,FALSE),"")</f>
        <v/>
      </c>
      <c r="AC3273" s="38" t="str">
        <f t="shared" si="51"/>
        <v/>
      </c>
      <c r="AD3273" s="38"/>
    </row>
    <row r="3274" spans="1:30">
      <c r="A3274" s="46"/>
      <c r="B3274" s="47"/>
      <c r="C3274" s="49"/>
      <c r="D3274" s="41"/>
      <c r="E3274" s="41"/>
      <c r="F3274" s="41"/>
      <c r="G3274" s="50" t="str">
        <f>IF(A3274&lt;&gt;"",CONCATENATE(A3274,":",YEAR(B3274),IF(MONTH(B3274)&gt;9,MONTH(B3274),CONCATENATE(0,MONTH(B3274))),IF(DAY(B3274)&gt;9,DAY(B3274),CONCATENATE(0,DAY(B3274))),IF(HOUR(C3274)&gt;9,HOUR(C3274),CONCATENATE(0,HOUR(C3274))),IF(MINUTE(C3274)&gt;9,MINUTE(C3274),CONCATENATE(0,MINUTE(C3274))),":",VLOOKUP(F3274,'Valid Values - Results'!$D$4:$F$12,3,FALSE)),"")</f>
        <v/>
      </c>
      <c r="H3274" s="41"/>
      <c r="I3274" s="41"/>
      <c r="J3274" s="41"/>
      <c r="K3274" s="41"/>
      <c r="L3274" s="41"/>
      <c r="M3274" s="92"/>
      <c r="N3274" s="41"/>
      <c r="O3274" s="41"/>
      <c r="P3274" s="41"/>
      <c r="Q3274" s="41"/>
      <c r="R3274" s="41"/>
      <c r="S3274" s="41"/>
      <c r="T3274" s="41"/>
      <c r="U3274" s="47"/>
      <c r="V3274" s="49"/>
      <c r="W3274" s="41"/>
      <c r="X3274" s="41"/>
      <c r="Y3274" s="41"/>
      <c r="AA3274" s="37" t="str">
        <f>IF($I3274&lt;&gt;"",VLOOKUP($I3274,'Valid Values - Search'!$R$4:$T$4719,3,FALSE),"")</f>
        <v/>
      </c>
      <c r="AB3274" s="37" t="str">
        <f>IF($I3274&lt;&gt;"",VLOOKUP($I3274,'Valid Values - Search'!$R$4:$S$4719,2,FALSE),"")</f>
        <v/>
      </c>
      <c r="AC3274" s="38" t="str">
        <f t="shared" si="51"/>
        <v/>
      </c>
      <c r="AD3274" s="38"/>
    </row>
    <row r="3275" spans="1:30">
      <c r="A3275" s="46"/>
      <c r="B3275" s="47"/>
      <c r="C3275" s="49"/>
      <c r="D3275" s="41"/>
      <c r="E3275" s="41"/>
      <c r="F3275" s="41"/>
      <c r="G3275" s="50" t="str">
        <f>IF(A3275&lt;&gt;"",CONCATENATE(A3275,":",YEAR(B3275),IF(MONTH(B3275)&gt;9,MONTH(B3275),CONCATENATE(0,MONTH(B3275))),IF(DAY(B3275)&gt;9,DAY(B3275),CONCATENATE(0,DAY(B3275))),IF(HOUR(C3275)&gt;9,HOUR(C3275),CONCATENATE(0,HOUR(C3275))),IF(MINUTE(C3275)&gt;9,MINUTE(C3275),CONCATENATE(0,MINUTE(C3275))),":",VLOOKUP(F3275,'Valid Values - Results'!$D$4:$F$12,3,FALSE)),"")</f>
        <v/>
      </c>
      <c r="H3275" s="41"/>
      <c r="I3275" s="41"/>
      <c r="J3275" s="41"/>
      <c r="K3275" s="41"/>
      <c r="L3275" s="41"/>
      <c r="M3275" s="92"/>
      <c r="N3275" s="41"/>
      <c r="O3275" s="41"/>
      <c r="P3275" s="41"/>
      <c r="Q3275" s="41"/>
      <c r="R3275" s="41"/>
      <c r="S3275" s="41"/>
      <c r="T3275" s="41"/>
      <c r="U3275" s="47"/>
      <c r="V3275" s="49"/>
      <c r="W3275" s="41"/>
      <c r="X3275" s="41"/>
      <c r="Y3275" s="41"/>
      <c r="AA3275" s="37" t="str">
        <f>IF($I3275&lt;&gt;"",VLOOKUP($I3275,'Valid Values - Search'!$R$4:$T$4719,3,FALSE),"")</f>
        <v/>
      </c>
      <c r="AB3275" s="37" t="str">
        <f>IF($I3275&lt;&gt;"",VLOOKUP($I3275,'Valid Values - Search'!$R$4:$S$4719,2,FALSE),"")</f>
        <v/>
      </c>
      <c r="AC3275" s="38" t="str">
        <f t="shared" si="51"/>
        <v/>
      </c>
      <c r="AD3275" s="38"/>
    </row>
    <row r="3276" spans="1:30">
      <c r="A3276" s="46"/>
      <c r="B3276" s="47"/>
      <c r="C3276" s="49"/>
      <c r="D3276" s="41"/>
      <c r="E3276" s="41"/>
      <c r="F3276" s="41"/>
      <c r="G3276" s="50" t="str">
        <f>IF(A3276&lt;&gt;"",CONCATENATE(A3276,":",YEAR(B3276),IF(MONTH(B3276)&gt;9,MONTH(B3276),CONCATENATE(0,MONTH(B3276))),IF(DAY(B3276)&gt;9,DAY(B3276),CONCATENATE(0,DAY(B3276))),IF(HOUR(C3276)&gt;9,HOUR(C3276),CONCATENATE(0,HOUR(C3276))),IF(MINUTE(C3276)&gt;9,MINUTE(C3276),CONCATENATE(0,MINUTE(C3276))),":",VLOOKUP(F3276,'Valid Values - Results'!$D$4:$F$12,3,FALSE)),"")</f>
        <v/>
      </c>
      <c r="H3276" s="41"/>
      <c r="I3276" s="41"/>
      <c r="J3276" s="41"/>
      <c r="K3276" s="41"/>
      <c r="L3276" s="41"/>
      <c r="M3276" s="92"/>
      <c r="N3276" s="41"/>
      <c r="O3276" s="41"/>
      <c r="P3276" s="41"/>
      <c r="Q3276" s="41"/>
      <c r="R3276" s="41"/>
      <c r="S3276" s="41"/>
      <c r="T3276" s="41"/>
      <c r="U3276" s="47"/>
      <c r="V3276" s="49"/>
      <c r="W3276" s="41"/>
      <c r="X3276" s="41"/>
      <c r="Y3276" s="41"/>
      <c r="AA3276" s="37" t="str">
        <f>IF($I3276&lt;&gt;"",VLOOKUP($I3276,'Valid Values - Search'!$R$4:$T$4719,3,FALSE),"")</f>
        <v/>
      </c>
      <c r="AB3276" s="37" t="str">
        <f>IF($I3276&lt;&gt;"",VLOOKUP($I3276,'Valid Values - Search'!$R$4:$S$4719,2,FALSE),"")</f>
        <v/>
      </c>
      <c r="AC3276" s="38" t="str">
        <f t="shared" si="51"/>
        <v/>
      </c>
      <c r="AD3276" s="38"/>
    </row>
    <row r="3277" spans="1:30">
      <c r="A3277" s="46"/>
      <c r="B3277" s="47"/>
      <c r="C3277" s="49"/>
      <c r="D3277" s="41"/>
      <c r="E3277" s="41"/>
      <c r="F3277" s="41"/>
      <c r="G3277" s="50" t="str">
        <f>IF(A3277&lt;&gt;"",CONCATENATE(A3277,":",YEAR(B3277),IF(MONTH(B3277)&gt;9,MONTH(B3277),CONCATENATE(0,MONTH(B3277))),IF(DAY(B3277)&gt;9,DAY(B3277),CONCATENATE(0,DAY(B3277))),IF(HOUR(C3277)&gt;9,HOUR(C3277),CONCATENATE(0,HOUR(C3277))),IF(MINUTE(C3277)&gt;9,MINUTE(C3277),CONCATENATE(0,MINUTE(C3277))),":",VLOOKUP(F3277,'Valid Values - Results'!$D$4:$F$12,3,FALSE)),"")</f>
        <v/>
      </c>
      <c r="H3277" s="41"/>
      <c r="I3277" s="41"/>
      <c r="J3277" s="41"/>
      <c r="K3277" s="41"/>
      <c r="L3277" s="41"/>
      <c r="M3277" s="92"/>
      <c r="N3277" s="41"/>
      <c r="O3277" s="41"/>
      <c r="P3277" s="41"/>
      <c r="Q3277" s="41"/>
      <c r="R3277" s="41"/>
      <c r="S3277" s="41"/>
      <c r="T3277" s="41"/>
      <c r="U3277" s="47"/>
      <c r="V3277" s="49"/>
      <c r="W3277" s="41"/>
      <c r="X3277" s="41"/>
      <c r="Y3277" s="41"/>
      <c r="AA3277" s="37" t="str">
        <f>IF($I3277&lt;&gt;"",VLOOKUP($I3277,'Valid Values - Search'!$R$4:$T$4719,3,FALSE),"")</f>
        <v/>
      </c>
      <c r="AB3277" s="37" t="str">
        <f>IF($I3277&lt;&gt;"",VLOOKUP($I3277,'Valid Values - Search'!$R$4:$S$4719,2,FALSE),"")</f>
        <v/>
      </c>
      <c r="AC3277" s="38" t="str">
        <f t="shared" si="51"/>
        <v/>
      </c>
      <c r="AD3277" s="38"/>
    </row>
    <row r="3278" spans="1:30">
      <c r="A3278" s="46"/>
      <c r="B3278" s="47"/>
      <c r="C3278" s="49"/>
      <c r="D3278" s="41"/>
      <c r="E3278" s="41"/>
      <c r="F3278" s="41"/>
      <c r="G3278" s="50" t="str">
        <f>IF(A3278&lt;&gt;"",CONCATENATE(A3278,":",YEAR(B3278),IF(MONTH(B3278)&gt;9,MONTH(B3278),CONCATENATE(0,MONTH(B3278))),IF(DAY(B3278)&gt;9,DAY(B3278),CONCATENATE(0,DAY(B3278))),IF(HOUR(C3278)&gt;9,HOUR(C3278),CONCATENATE(0,HOUR(C3278))),IF(MINUTE(C3278)&gt;9,MINUTE(C3278),CONCATENATE(0,MINUTE(C3278))),":",VLOOKUP(F3278,'Valid Values - Results'!$D$4:$F$12,3,FALSE)),"")</f>
        <v/>
      </c>
      <c r="H3278" s="41"/>
      <c r="I3278" s="41"/>
      <c r="J3278" s="41"/>
      <c r="K3278" s="41"/>
      <c r="L3278" s="41"/>
      <c r="M3278" s="92"/>
      <c r="N3278" s="41"/>
      <c r="O3278" s="41"/>
      <c r="P3278" s="41"/>
      <c r="Q3278" s="41"/>
      <c r="R3278" s="41"/>
      <c r="S3278" s="41"/>
      <c r="T3278" s="41"/>
      <c r="U3278" s="47"/>
      <c r="V3278" s="49"/>
      <c r="W3278" s="41"/>
      <c r="X3278" s="41"/>
      <c r="Y3278" s="41"/>
      <c r="AA3278" s="37" t="str">
        <f>IF($I3278&lt;&gt;"",VLOOKUP($I3278,'Valid Values - Search'!$R$4:$T$4719,3,FALSE),"")</f>
        <v/>
      </c>
      <c r="AB3278" s="37" t="str">
        <f>IF($I3278&lt;&gt;"",VLOOKUP($I3278,'Valid Values - Search'!$R$4:$S$4719,2,FALSE),"")</f>
        <v/>
      </c>
      <c r="AC3278" s="38" t="str">
        <f t="shared" si="51"/>
        <v/>
      </c>
      <c r="AD3278" s="38"/>
    </row>
    <row r="3279" spans="1:30">
      <c r="A3279" s="46"/>
      <c r="B3279" s="47"/>
      <c r="C3279" s="49"/>
      <c r="D3279" s="41"/>
      <c r="E3279" s="41"/>
      <c r="F3279" s="41"/>
      <c r="G3279" s="50" t="str">
        <f>IF(A3279&lt;&gt;"",CONCATENATE(A3279,":",YEAR(B3279),IF(MONTH(B3279)&gt;9,MONTH(B3279),CONCATENATE(0,MONTH(B3279))),IF(DAY(B3279)&gt;9,DAY(B3279),CONCATENATE(0,DAY(B3279))),IF(HOUR(C3279)&gt;9,HOUR(C3279),CONCATENATE(0,HOUR(C3279))),IF(MINUTE(C3279)&gt;9,MINUTE(C3279),CONCATENATE(0,MINUTE(C3279))),":",VLOOKUP(F3279,'Valid Values - Results'!$D$4:$F$12,3,FALSE)),"")</f>
        <v/>
      </c>
      <c r="H3279" s="41"/>
      <c r="I3279" s="41"/>
      <c r="J3279" s="41"/>
      <c r="K3279" s="41"/>
      <c r="L3279" s="41"/>
      <c r="M3279" s="92"/>
      <c r="N3279" s="41"/>
      <c r="O3279" s="41"/>
      <c r="P3279" s="41"/>
      <c r="Q3279" s="41"/>
      <c r="R3279" s="41"/>
      <c r="S3279" s="41"/>
      <c r="T3279" s="41"/>
      <c r="U3279" s="47"/>
      <c r="V3279" s="49"/>
      <c r="W3279" s="41"/>
      <c r="X3279" s="41"/>
      <c r="Y3279" s="41"/>
      <c r="AA3279" s="37" t="str">
        <f>IF($I3279&lt;&gt;"",VLOOKUP($I3279,'Valid Values - Search'!$R$4:$T$4719,3,FALSE),"")</f>
        <v/>
      </c>
      <c r="AB3279" s="37" t="str">
        <f>IF($I3279&lt;&gt;"",VLOOKUP($I3279,'Valid Values - Search'!$R$4:$S$4719,2,FALSE),"")</f>
        <v/>
      </c>
      <c r="AC3279" s="38" t="str">
        <f t="shared" si="51"/>
        <v/>
      </c>
      <c r="AD3279" s="38"/>
    </row>
    <row r="3280" spans="1:30">
      <c r="A3280" s="46"/>
      <c r="B3280" s="47"/>
      <c r="C3280" s="49"/>
      <c r="D3280" s="41"/>
      <c r="E3280" s="41"/>
      <c r="F3280" s="41"/>
      <c r="G3280" s="50" t="str">
        <f>IF(A3280&lt;&gt;"",CONCATENATE(A3280,":",YEAR(B3280),IF(MONTH(B3280)&gt;9,MONTH(B3280),CONCATENATE(0,MONTH(B3280))),IF(DAY(B3280)&gt;9,DAY(B3280),CONCATENATE(0,DAY(B3280))),IF(HOUR(C3280)&gt;9,HOUR(C3280),CONCATENATE(0,HOUR(C3280))),IF(MINUTE(C3280)&gt;9,MINUTE(C3280),CONCATENATE(0,MINUTE(C3280))),":",VLOOKUP(F3280,'Valid Values - Results'!$D$4:$F$12,3,FALSE)),"")</f>
        <v/>
      </c>
      <c r="H3280" s="41"/>
      <c r="I3280" s="41"/>
      <c r="J3280" s="41"/>
      <c r="K3280" s="41"/>
      <c r="L3280" s="41"/>
      <c r="M3280" s="92"/>
      <c r="N3280" s="41"/>
      <c r="O3280" s="41"/>
      <c r="P3280" s="41"/>
      <c r="Q3280" s="41"/>
      <c r="R3280" s="41"/>
      <c r="S3280" s="41"/>
      <c r="T3280" s="41"/>
      <c r="U3280" s="47"/>
      <c r="V3280" s="49"/>
      <c r="W3280" s="41"/>
      <c r="X3280" s="41"/>
      <c r="Y3280" s="41"/>
      <c r="AA3280" s="37" t="str">
        <f>IF($I3280&lt;&gt;"",VLOOKUP($I3280,'Valid Values - Search'!$R$4:$T$4719,3,FALSE),"")</f>
        <v/>
      </c>
      <c r="AB3280" s="37" t="str">
        <f>IF($I3280&lt;&gt;"",VLOOKUP($I3280,'Valid Values - Search'!$R$4:$S$4719,2,FALSE),"")</f>
        <v/>
      </c>
      <c r="AC3280" s="38" t="str">
        <f t="shared" si="51"/>
        <v/>
      </c>
      <c r="AD3280" s="38"/>
    </row>
    <row r="3281" spans="1:30">
      <c r="A3281" s="46"/>
      <c r="B3281" s="47"/>
      <c r="C3281" s="49"/>
      <c r="D3281" s="41"/>
      <c r="E3281" s="41"/>
      <c r="F3281" s="41"/>
      <c r="G3281" s="50" t="str">
        <f>IF(A3281&lt;&gt;"",CONCATENATE(A3281,":",YEAR(B3281),IF(MONTH(B3281)&gt;9,MONTH(B3281),CONCATENATE(0,MONTH(B3281))),IF(DAY(B3281)&gt;9,DAY(B3281),CONCATENATE(0,DAY(B3281))),IF(HOUR(C3281)&gt;9,HOUR(C3281),CONCATENATE(0,HOUR(C3281))),IF(MINUTE(C3281)&gt;9,MINUTE(C3281),CONCATENATE(0,MINUTE(C3281))),":",VLOOKUP(F3281,'Valid Values - Results'!$D$4:$F$12,3,FALSE)),"")</f>
        <v/>
      </c>
      <c r="H3281" s="41"/>
      <c r="I3281" s="41"/>
      <c r="J3281" s="41"/>
      <c r="K3281" s="41"/>
      <c r="L3281" s="41"/>
      <c r="M3281" s="92"/>
      <c r="N3281" s="41"/>
      <c r="O3281" s="41"/>
      <c r="P3281" s="41"/>
      <c r="Q3281" s="41"/>
      <c r="R3281" s="41"/>
      <c r="S3281" s="41"/>
      <c r="T3281" s="41"/>
      <c r="U3281" s="47"/>
      <c r="V3281" s="49"/>
      <c r="W3281" s="41"/>
      <c r="X3281" s="41"/>
      <c r="Y3281" s="41"/>
      <c r="AA3281" s="37" t="str">
        <f>IF($I3281&lt;&gt;"",VLOOKUP($I3281,'Valid Values - Search'!$R$4:$T$4719,3,FALSE),"")</f>
        <v/>
      </c>
      <c r="AB3281" s="37" t="str">
        <f>IF($I3281&lt;&gt;"",VLOOKUP($I3281,'Valid Values - Search'!$R$4:$S$4719,2,FALSE),"")</f>
        <v/>
      </c>
      <c r="AC3281" s="38" t="str">
        <f t="shared" si="51"/>
        <v/>
      </c>
      <c r="AD3281" s="38"/>
    </row>
    <row r="3282" spans="1:30">
      <c r="A3282" s="46"/>
      <c r="B3282" s="47"/>
      <c r="C3282" s="49"/>
      <c r="D3282" s="41"/>
      <c r="E3282" s="41"/>
      <c r="F3282" s="41"/>
      <c r="G3282" s="50" t="str">
        <f>IF(A3282&lt;&gt;"",CONCATENATE(A3282,":",YEAR(B3282),IF(MONTH(B3282)&gt;9,MONTH(B3282),CONCATENATE(0,MONTH(B3282))),IF(DAY(B3282)&gt;9,DAY(B3282),CONCATENATE(0,DAY(B3282))),IF(HOUR(C3282)&gt;9,HOUR(C3282),CONCATENATE(0,HOUR(C3282))),IF(MINUTE(C3282)&gt;9,MINUTE(C3282),CONCATENATE(0,MINUTE(C3282))),":",VLOOKUP(F3282,'Valid Values - Results'!$D$4:$F$12,3,FALSE)),"")</f>
        <v/>
      </c>
      <c r="H3282" s="41"/>
      <c r="I3282" s="41"/>
      <c r="J3282" s="41"/>
      <c r="K3282" s="41"/>
      <c r="L3282" s="41"/>
      <c r="M3282" s="92"/>
      <c r="N3282" s="41"/>
      <c r="O3282" s="41"/>
      <c r="P3282" s="41"/>
      <c r="Q3282" s="41"/>
      <c r="R3282" s="41"/>
      <c r="S3282" s="41"/>
      <c r="T3282" s="41"/>
      <c r="U3282" s="47"/>
      <c r="V3282" s="49"/>
      <c r="W3282" s="41"/>
      <c r="X3282" s="41"/>
      <c r="Y3282" s="41"/>
      <c r="AA3282" s="37" t="str">
        <f>IF($I3282&lt;&gt;"",VLOOKUP($I3282,'Valid Values - Search'!$R$4:$T$4719,3,FALSE),"")</f>
        <v/>
      </c>
      <c r="AB3282" s="37" t="str">
        <f>IF($I3282&lt;&gt;"",VLOOKUP($I3282,'Valid Values - Search'!$R$4:$S$4719,2,FALSE),"")</f>
        <v/>
      </c>
      <c r="AC3282" s="38" t="str">
        <f t="shared" si="51"/>
        <v/>
      </c>
      <c r="AD3282" s="38"/>
    </row>
    <row r="3283" spans="1:30">
      <c r="A3283" s="46"/>
      <c r="B3283" s="47"/>
      <c r="C3283" s="49"/>
      <c r="D3283" s="41"/>
      <c r="E3283" s="41"/>
      <c r="F3283" s="41"/>
      <c r="G3283" s="50" t="str">
        <f>IF(A3283&lt;&gt;"",CONCATENATE(A3283,":",YEAR(B3283),IF(MONTH(B3283)&gt;9,MONTH(B3283),CONCATENATE(0,MONTH(B3283))),IF(DAY(B3283)&gt;9,DAY(B3283),CONCATENATE(0,DAY(B3283))),IF(HOUR(C3283)&gt;9,HOUR(C3283),CONCATENATE(0,HOUR(C3283))),IF(MINUTE(C3283)&gt;9,MINUTE(C3283),CONCATENATE(0,MINUTE(C3283))),":",VLOOKUP(F3283,'Valid Values - Results'!$D$4:$F$12,3,FALSE)),"")</f>
        <v/>
      </c>
      <c r="H3283" s="41"/>
      <c r="I3283" s="41"/>
      <c r="J3283" s="41"/>
      <c r="K3283" s="41"/>
      <c r="L3283" s="41"/>
      <c r="M3283" s="92"/>
      <c r="N3283" s="41"/>
      <c r="O3283" s="41"/>
      <c r="P3283" s="41"/>
      <c r="Q3283" s="41"/>
      <c r="R3283" s="41"/>
      <c r="S3283" s="41"/>
      <c r="T3283" s="41"/>
      <c r="U3283" s="47"/>
      <c r="V3283" s="49"/>
      <c r="W3283" s="41"/>
      <c r="X3283" s="41"/>
      <c r="Y3283" s="41"/>
      <c r="AA3283" s="37" t="str">
        <f>IF($I3283&lt;&gt;"",VLOOKUP($I3283,'Valid Values - Search'!$R$4:$T$4719,3,FALSE),"")</f>
        <v/>
      </c>
      <c r="AB3283" s="37" t="str">
        <f>IF($I3283&lt;&gt;"",VLOOKUP($I3283,'Valid Values - Search'!$R$4:$S$4719,2,FALSE),"")</f>
        <v/>
      </c>
      <c r="AC3283" s="38" t="str">
        <f t="shared" si="51"/>
        <v/>
      </c>
      <c r="AD3283" s="38"/>
    </row>
    <row r="3284" spans="1:30">
      <c r="A3284" s="46"/>
      <c r="B3284" s="47"/>
      <c r="C3284" s="49"/>
      <c r="D3284" s="41"/>
      <c r="E3284" s="41"/>
      <c r="F3284" s="41"/>
      <c r="G3284" s="50" t="str">
        <f>IF(A3284&lt;&gt;"",CONCATENATE(A3284,":",YEAR(B3284),IF(MONTH(B3284)&gt;9,MONTH(B3284),CONCATENATE(0,MONTH(B3284))),IF(DAY(B3284)&gt;9,DAY(B3284),CONCATENATE(0,DAY(B3284))),IF(HOUR(C3284)&gt;9,HOUR(C3284),CONCATENATE(0,HOUR(C3284))),IF(MINUTE(C3284)&gt;9,MINUTE(C3284),CONCATENATE(0,MINUTE(C3284))),":",VLOOKUP(F3284,'Valid Values - Results'!$D$4:$F$12,3,FALSE)),"")</f>
        <v/>
      </c>
      <c r="H3284" s="41"/>
      <c r="I3284" s="41"/>
      <c r="J3284" s="41"/>
      <c r="K3284" s="41"/>
      <c r="L3284" s="41"/>
      <c r="M3284" s="92"/>
      <c r="N3284" s="41"/>
      <c r="O3284" s="41"/>
      <c r="P3284" s="41"/>
      <c r="Q3284" s="41"/>
      <c r="R3284" s="41"/>
      <c r="S3284" s="41"/>
      <c r="T3284" s="41"/>
      <c r="U3284" s="47"/>
      <c r="V3284" s="49"/>
      <c r="W3284" s="41"/>
      <c r="X3284" s="41"/>
      <c r="Y3284" s="41"/>
      <c r="AA3284" s="37" t="str">
        <f>IF($I3284&lt;&gt;"",VLOOKUP($I3284,'Valid Values - Search'!$R$4:$T$4719,3,FALSE),"")</f>
        <v/>
      </c>
      <c r="AB3284" s="37" t="str">
        <f>IF($I3284&lt;&gt;"",VLOOKUP($I3284,'Valid Values - Search'!$R$4:$S$4719,2,FALSE),"")</f>
        <v/>
      </c>
      <c r="AC3284" s="38" t="str">
        <f t="shared" si="51"/>
        <v/>
      </c>
      <c r="AD3284" s="38"/>
    </row>
    <row r="3285" spans="1:30">
      <c r="A3285" s="46"/>
      <c r="B3285" s="47"/>
      <c r="C3285" s="49"/>
      <c r="D3285" s="41"/>
      <c r="E3285" s="41"/>
      <c r="F3285" s="41"/>
      <c r="G3285" s="50" t="str">
        <f>IF(A3285&lt;&gt;"",CONCATENATE(A3285,":",YEAR(B3285),IF(MONTH(B3285)&gt;9,MONTH(B3285),CONCATENATE(0,MONTH(B3285))),IF(DAY(B3285)&gt;9,DAY(B3285),CONCATENATE(0,DAY(B3285))),IF(HOUR(C3285)&gt;9,HOUR(C3285),CONCATENATE(0,HOUR(C3285))),IF(MINUTE(C3285)&gt;9,MINUTE(C3285),CONCATENATE(0,MINUTE(C3285))),":",VLOOKUP(F3285,'Valid Values - Results'!$D$4:$F$12,3,FALSE)),"")</f>
        <v/>
      </c>
      <c r="H3285" s="41"/>
      <c r="I3285" s="41"/>
      <c r="J3285" s="41"/>
      <c r="K3285" s="41"/>
      <c r="L3285" s="41"/>
      <c r="M3285" s="92"/>
      <c r="N3285" s="41"/>
      <c r="O3285" s="41"/>
      <c r="P3285" s="41"/>
      <c r="Q3285" s="41"/>
      <c r="R3285" s="41"/>
      <c r="S3285" s="41"/>
      <c r="T3285" s="41"/>
      <c r="U3285" s="47"/>
      <c r="V3285" s="49"/>
      <c r="W3285" s="41"/>
      <c r="X3285" s="41"/>
      <c r="Y3285" s="41"/>
      <c r="AA3285" s="37" t="str">
        <f>IF($I3285&lt;&gt;"",VLOOKUP($I3285,'Valid Values - Search'!$R$4:$T$4719,3,FALSE),"")</f>
        <v/>
      </c>
      <c r="AB3285" s="37" t="str">
        <f>IF($I3285&lt;&gt;"",VLOOKUP($I3285,'Valid Values - Search'!$R$4:$S$4719,2,FALSE),"")</f>
        <v/>
      </c>
      <c r="AC3285" s="38" t="str">
        <f t="shared" si="51"/>
        <v/>
      </c>
      <c r="AD3285" s="38"/>
    </row>
    <row r="3286" spans="1:30">
      <c r="A3286" s="46"/>
      <c r="B3286" s="47"/>
      <c r="C3286" s="49"/>
      <c r="D3286" s="41"/>
      <c r="E3286" s="41"/>
      <c r="F3286" s="41"/>
      <c r="G3286" s="50" t="str">
        <f>IF(A3286&lt;&gt;"",CONCATENATE(A3286,":",YEAR(B3286),IF(MONTH(B3286)&gt;9,MONTH(B3286),CONCATENATE(0,MONTH(B3286))),IF(DAY(B3286)&gt;9,DAY(B3286),CONCATENATE(0,DAY(B3286))),IF(HOUR(C3286)&gt;9,HOUR(C3286),CONCATENATE(0,HOUR(C3286))),IF(MINUTE(C3286)&gt;9,MINUTE(C3286),CONCATENATE(0,MINUTE(C3286))),":",VLOOKUP(F3286,'Valid Values - Results'!$D$4:$F$12,3,FALSE)),"")</f>
        <v/>
      </c>
      <c r="H3286" s="41"/>
      <c r="I3286" s="41"/>
      <c r="J3286" s="41"/>
      <c r="K3286" s="41"/>
      <c r="L3286" s="41"/>
      <c r="M3286" s="92"/>
      <c r="N3286" s="41"/>
      <c r="O3286" s="41"/>
      <c r="P3286" s="41"/>
      <c r="Q3286" s="41"/>
      <c r="R3286" s="41"/>
      <c r="S3286" s="41"/>
      <c r="T3286" s="41"/>
      <c r="U3286" s="47"/>
      <c r="V3286" s="49"/>
      <c r="W3286" s="41"/>
      <c r="X3286" s="41"/>
      <c r="Y3286" s="41"/>
      <c r="AA3286" s="37" t="str">
        <f>IF($I3286&lt;&gt;"",VLOOKUP($I3286,'Valid Values - Search'!$R$4:$T$4719,3,FALSE),"")</f>
        <v/>
      </c>
      <c r="AB3286" s="37" t="str">
        <f>IF($I3286&lt;&gt;"",VLOOKUP($I3286,'Valid Values - Search'!$R$4:$S$4719,2,FALSE),"")</f>
        <v/>
      </c>
      <c r="AC3286" s="38" t="str">
        <f t="shared" si="51"/>
        <v/>
      </c>
      <c r="AD3286" s="38"/>
    </row>
    <row r="3287" spans="1:30">
      <c r="A3287" s="46"/>
      <c r="B3287" s="47"/>
      <c r="C3287" s="49"/>
      <c r="D3287" s="41"/>
      <c r="E3287" s="41"/>
      <c r="F3287" s="41"/>
      <c r="G3287" s="50" t="str">
        <f>IF(A3287&lt;&gt;"",CONCATENATE(A3287,":",YEAR(B3287),IF(MONTH(B3287)&gt;9,MONTH(B3287),CONCATENATE(0,MONTH(B3287))),IF(DAY(B3287)&gt;9,DAY(B3287),CONCATENATE(0,DAY(B3287))),IF(HOUR(C3287)&gt;9,HOUR(C3287),CONCATENATE(0,HOUR(C3287))),IF(MINUTE(C3287)&gt;9,MINUTE(C3287),CONCATENATE(0,MINUTE(C3287))),":",VLOOKUP(F3287,'Valid Values - Results'!$D$4:$F$12,3,FALSE)),"")</f>
        <v/>
      </c>
      <c r="H3287" s="41"/>
      <c r="I3287" s="41"/>
      <c r="J3287" s="41"/>
      <c r="K3287" s="41"/>
      <c r="L3287" s="41"/>
      <c r="M3287" s="92"/>
      <c r="N3287" s="41"/>
      <c r="O3287" s="41"/>
      <c r="P3287" s="41"/>
      <c r="Q3287" s="41"/>
      <c r="R3287" s="41"/>
      <c r="S3287" s="41"/>
      <c r="T3287" s="41"/>
      <c r="U3287" s="47"/>
      <c r="V3287" s="49"/>
      <c r="W3287" s="41"/>
      <c r="X3287" s="41"/>
      <c r="Y3287" s="41"/>
      <c r="AA3287" s="37" t="str">
        <f>IF($I3287&lt;&gt;"",VLOOKUP($I3287,'Valid Values - Search'!$R$4:$T$4719,3,FALSE),"")</f>
        <v/>
      </c>
      <c r="AB3287" s="37" t="str">
        <f>IF($I3287&lt;&gt;"",VLOOKUP($I3287,'Valid Values - Search'!$R$4:$S$4719,2,FALSE),"")</f>
        <v/>
      </c>
      <c r="AC3287" s="38" t="str">
        <f t="shared" si="51"/>
        <v/>
      </c>
      <c r="AD3287" s="38"/>
    </row>
    <row r="3288" spans="1:30">
      <c r="A3288" s="46"/>
      <c r="B3288" s="47"/>
      <c r="C3288" s="49"/>
      <c r="D3288" s="41"/>
      <c r="E3288" s="41"/>
      <c r="F3288" s="41"/>
      <c r="G3288" s="50" t="str">
        <f>IF(A3288&lt;&gt;"",CONCATENATE(A3288,":",YEAR(B3288),IF(MONTH(B3288)&gt;9,MONTH(B3288),CONCATENATE(0,MONTH(B3288))),IF(DAY(B3288)&gt;9,DAY(B3288),CONCATENATE(0,DAY(B3288))),IF(HOUR(C3288)&gt;9,HOUR(C3288),CONCATENATE(0,HOUR(C3288))),IF(MINUTE(C3288)&gt;9,MINUTE(C3288),CONCATENATE(0,MINUTE(C3288))),":",VLOOKUP(F3288,'Valid Values - Results'!$D$4:$F$12,3,FALSE)),"")</f>
        <v/>
      </c>
      <c r="H3288" s="41"/>
      <c r="I3288" s="41"/>
      <c r="J3288" s="41"/>
      <c r="K3288" s="41"/>
      <c r="L3288" s="41"/>
      <c r="M3288" s="92"/>
      <c r="N3288" s="41"/>
      <c r="O3288" s="41"/>
      <c r="P3288" s="41"/>
      <c r="Q3288" s="41"/>
      <c r="R3288" s="41"/>
      <c r="S3288" s="41"/>
      <c r="T3288" s="41"/>
      <c r="U3288" s="47"/>
      <c r="V3288" s="49"/>
      <c r="W3288" s="41"/>
      <c r="X3288" s="41"/>
      <c r="Y3288" s="41"/>
      <c r="AA3288" s="37" t="str">
        <f>IF($I3288&lt;&gt;"",VLOOKUP($I3288,'Valid Values - Search'!$R$4:$T$4719,3,FALSE),"")</f>
        <v/>
      </c>
      <c r="AB3288" s="37" t="str">
        <f>IF($I3288&lt;&gt;"",VLOOKUP($I3288,'Valid Values - Search'!$R$4:$S$4719,2,FALSE),"")</f>
        <v/>
      </c>
      <c r="AC3288" s="38" t="str">
        <f t="shared" si="51"/>
        <v/>
      </c>
      <c r="AD3288" s="38"/>
    </row>
    <row r="3289" spans="1:30">
      <c r="A3289" s="46"/>
      <c r="B3289" s="47"/>
      <c r="C3289" s="49"/>
      <c r="D3289" s="41"/>
      <c r="E3289" s="41"/>
      <c r="F3289" s="41"/>
      <c r="G3289" s="50" t="str">
        <f>IF(A3289&lt;&gt;"",CONCATENATE(A3289,":",YEAR(B3289),IF(MONTH(B3289)&gt;9,MONTH(B3289),CONCATENATE(0,MONTH(B3289))),IF(DAY(B3289)&gt;9,DAY(B3289),CONCATENATE(0,DAY(B3289))),IF(HOUR(C3289)&gt;9,HOUR(C3289),CONCATENATE(0,HOUR(C3289))),IF(MINUTE(C3289)&gt;9,MINUTE(C3289),CONCATENATE(0,MINUTE(C3289))),":",VLOOKUP(F3289,'Valid Values - Results'!$D$4:$F$12,3,FALSE)),"")</f>
        <v/>
      </c>
      <c r="H3289" s="41"/>
      <c r="I3289" s="41"/>
      <c r="J3289" s="41"/>
      <c r="K3289" s="41"/>
      <c r="L3289" s="41"/>
      <c r="M3289" s="92"/>
      <c r="N3289" s="41"/>
      <c r="O3289" s="41"/>
      <c r="P3289" s="41"/>
      <c r="Q3289" s="41"/>
      <c r="R3289" s="41"/>
      <c r="S3289" s="41"/>
      <c r="T3289" s="41"/>
      <c r="U3289" s="47"/>
      <c r="V3289" s="49"/>
      <c r="W3289" s="41"/>
      <c r="X3289" s="41"/>
      <c r="Y3289" s="41"/>
      <c r="AA3289" s="37" t="str">
        <f>IF($I3289&lt;&gt;"",VLOOKUP($I3289,'Valid Values - Search'!$R$4:$T$4719,3,FALSE),"")</f>
        <v/>
      </c>
      <c r="AB3289" s="37" t="str">
        <f>IF($I3289&lt;&gt;"",VLOOKUP($I3289,'Valid Values - Search'!$R$4:$S$4719,2,FALSE),"")</f>
        <v/>
      </c>
      <c r="AC3289" s="38" t="str">
        <f t="shared" si="51"/>
        <v/>
      </c>
      <c r="AD3289" s="38"/>
    </row>
    <row r="3290" spans="1:30">
      <c r="A3290" s="46"/>
      <c r="B3290" s="47"/>
      <c r="C3290" s="49"/>
      <c r="D3290" s="41"/>
      <c r="E3290" s="41"/>
      <c r="F3290" s="41"/>
      <c r="G3290" s="50" t="str">
        <f>IF(A3290&lt;&gt;"",CONCATENATE(A3290,":",YEAR(B3290),IF(MONTH(B3290)&gt;9,MONTH(B3290),CONCATENATE(0,MONTH(B3290))),IF(DAY(B3290)&gt;9,DAY(B3290),CONCATENATE(0,DAY(B3290))),IF(HOUR(C3290)&gt;9,HOUR(C3290),CONCATENATE(0,HOUR(C3290))),IF(MINUTE(C3290)&gt;9,MINUTE(C3290),CONCATENATE(0,MINUTE(C3290))),":",VLOOKUP(F3290,'Valid Values - Results'!$D$4:$F$12,3,FALSE)),"")</f>
        <v/>
      </c>
      <c r="H3290" s="41"/>
      <c r="I3290" s="41"/>
      <c r="J3290" s="41"/>
      <c r="K3290" s="41"/>
      <c r="L3290" s="41"/>
      <c r="M3290" s="92"/>
      <c r="N3290" s="41"/>
      <c r="O3290" s="41"/>
      <c r="P3290" s="41"/>
      <c r="Q3290" s="41"/>
      <c r="R3290" s="41"/>
      <c r="S3290" s="41"/>
      <c r="T3290" s="41"/>
      <c r="U3290" s="47"/>
      <c r="V3290" s="49"/>
      <c r="W3290" s="41"/>
      <c r="X3290" s="41"/>
      <c r="Y3290" s="41"/>
      <c r="AA3290" s="37" t="str">
        <f>IF($I3290&lt;&gt;"",VLOOKUP($I3290,'Valid Values - Search'!$R$4:$T$4719,3,FALSE),"")</f>
        <v/>
      </c>
      <c r="AB3290" s="37" t="str">
        <f>IF($I3290&lt;&gt;"",VLOOKUP($I3290,'Valid Values - Search'!$R$4:$S$4719,2,FALSE),"")</f>
        <v/>
      </c>
      <c r="AC3290" s="38" t="str">
        <f t="shared" si="51"/>
        <v/>
      </c>
      <c r="AD3290" s="38"/>
    </row>
    <row r="3291" spans="1:30">
      <c r="A3291" s="46"/>
      <c r="B3291" s="47"/>
      <c r="C3291" s="49"/>
      <c r="D3291" s="41"/>
      <c r="E3291" s="41"/>
      <c r="F3291" s="41"/>
      <c r="G3291" s="50" t="str">
        <f>IF(A3291&lt;&gt;"",CONCATENATE(A3291,":",YEAR(B3291),IF(MONTH(B3291)&gt;9,MONTH(B3291),CONCATENATE(0,MONTH(B3291))),IF(DAY(B3291)&gt;9,DAY(B3291),CONCATENATE(0,DAY(B3291))),IF(HOUR(C3291)&gt;9,HOUR(C3291),CONCATENATE(0,HOUR(C3291))),IF(MINUTE(C3291)&gt;9,MINUTE(C3291),CONCATENATE(0,MINUTE(C3291))),":",VLOOKUP(F3291,'Valid Values - Results'!$D$4:$F$12,3,FALSE)),"")</f>
        <v/>
      </c>
      <c r="H3291" s="41"/>
      <c r="I3291" s="41"/>
      <c r="J3291" s="41"/>
      <c r="K3291" s="41"/>
      <c r="L3291" s="41"/>
      <c r="M3291" s="92"/>
      <c r="N3291" s="41"/>
      <c r="O3291" s="41"/>
      <c r="P3291" s="41"/>
      <c r="Q3291" s="41"/>
      <c r="R3291" s="41"/>
      <c r="S3291" s="41"/>
      <c r="T3291" s="41"/>
      <c r="U3291" s="47"/>
      <c r="V3291" s="49"/>
      <c r="W3291" s="41"/>
      <c r="X3291" s="41"/>
      <c r="Y3291" s="41"/>
      <c r="AA3291" s="37" t="str">
        <f>IF($I3291&lt;&gt;"",VLOOKUP($I3291,'Valid Values - Search'!$R$4:$T$4719,3,FALSE),"")</f>
        <v/>
      </c>
      <c r="AB3291" s="37" t="str">
        <f>IF($I3291&lt;&gt;"",VLOOKUP($I3291,'Valid Values - Search'!$R$4:$S$4719,2,FALSE),"")</f>
        <v/>
      </c>
      <c r="AC3291" s="38" t="str">
        <f t="shared" si="51"/>
        <v/>
      </c>
      <c r="AD3291" s="38"/>
    </row>
    <row r="3292" spans="1:30">
      <c r="A3292" s="46"/>
      <c r="B3292" s="47"/>
      <c r="C3292" s="49"/>
      <c r="D3292" s="41"/>
      <c r="E3292" s="41"/>
      <c r="F3292" s="41"/>
      <c r="G3292" s="50" t="str">
        <f>IF(A3292&lt;&gt;"",CONCATENATE(A3292,":",YEAR(B3292),IF(MONTH(B3292)&gt;9,MONTH(B3292),CONCATENATE(0,MONTH(B3292))),IF(DAY(B3292)&gt;9,DAY(B3292),CONCATENATE(0,DAY(B3292))),IF(HOUR(C3292)&gt;9,HOUR(C3292),CONCATENATE(0,HOUR(C3292))),IF(MINUTE(C3292)&gt;9,MINUTE(C3292),CONCATENATE(0,MINUTE(C3292))),":",VLOOKUP(F3292,'Valid Values - Results'!$D$4:$F$12,3,FALSE)),"")</f>
        <v/>
      </c>
      <c r="H3292" s="41"/>
      <c r="I3292" s="41"/>
      <c r="J3292" s="41"/>
      <c r="K3292" s="41"/>
      <c r="L3292" s="41"/>
      <c r="M3292" s="92"/>
      <c r="N3292" s="41"/>
      <c r="O3292" s="41"/>
      <c r="P3292" s="41"/>
      <c r="Q3292" s="41"/>
      <c r="R3292" s="41"/>
      <c r="S3292" s="41"/>
      <c r="T3292" s="41"/>
      <c r="U3292" s="47"/>
      <c r="V3292" s="49"/>
      <c r="W3292" s="41"/>
      <c r="X3292" s="41"/>
      <c r="Y3292" s="41"/>
      <c r="AA3292" s="37" t="str">
        <f>IF($I3292&lt;&gt;"",VLOOKUP($I3292,'Valid Values - Search'!$R$4:$T$4719,3,FALSE),"")</f>
        <v/>
      </c>
      <c r="AB3292" s="37" t="str">
        <f>IF($I3292&lt;&gt;"",VLOOKUP($I3292,'Valid Values - Search'!$R$4:$S$4719,2,FALSE),"")</f>
        <v/>
      </c>
      <c r="AC3292" s="38" t="str">
        <f t="shared" si="51"/>
        <v/>
      </c>
      <c r="AD3292" s="38"/>
    </row>
    <row r="3293" spans="1:30">
      <c r="A3293" s="46"/>
      <c r="B3293" s="47"/>
      <c r="C3293" s="49"/>
      <c r="D3293" s="41"/>
      <c r="E3293" s="41"/>
      <c r="F3293" s="41"/>
      <c r="G3293" s="50" t="str">
        <f>IF(A3293&lt;&gt;"",CONCATENATE(A3293,":",YEAR(B3293),IF(MONTH(B3293)&gt;9,MONTH(B3293),CONCATENATE(0,MONTH(B3293))),IF(DAY(B3293)&gt;9,DAY(B3293),CONCATENATE(0,DAY(B3293))),IF(HOUR(C3293)&gt;9,HOUR(C3293),CONCATENATE(0,HOUR(C3293))),IF(MINUTE(C3293)&gt;9,MINUTE(C3293),CONCATENATE(0,MINUTE(C3293))),":",VLOOKUP(F3293,'Valid Values - Results'!$D$4:$F$12,3,FALSE)),"")</f>
        <v/>
      </c>
      <c r="H3293" s="41"/>
      <c r="I3293" s="41"/>
      <c r="J3293" s="41"/>
      <c r="K3293" s="41"/>
      <c r="L3293" s="41"/>
      <c r="M3293" s="92"/>
      <c r="N3293" s="41"/>
      <c r="O3293" s="41"/>
      <c r="P3293" s="41"/>
      <c r="Q3293" s="41"/>
      <c r="R3293" s="41"/>
      <c r="S3293" s="41"/>
      <c r="T3293" s="41"/>
      <c r="U3293" s="47"/>
      <c r="V3293" s="49"/>
      <c r="W3293" s="41"/>
      <c r="X3293" s="41"/>
      <c r="Y3293" s="41"/>
      <c r="AA3293" s="37" t="str">
        <f>IF($I3293&lt;&gt;"",VLOOKUP($I3293,'Valid Values - Search'!$R$4:$T$4719,3,FALSE),"")</f>
        <v/>
      </c>
      <c r="AB3293" s="37" t="str">
        <f>IF($I3293&lt;&gt;"",VLOOKUP($I3293,'Valid Values - Search'!$R$4:$S$4719,2,FALSE),"")</f>
        <v/>
      </c>
      <c r="AC3293" s="38" t="str">
        <f t="shared" si="51"/>
        <v/>
      </c>
      <c r="AD3293" s="38"/>
    </row>
    <row r="3294" spans="1:30">
      <c r="A3294" s="46"/>
      <c r="B3294" s="47"/>
      <c r="C3294" s="49"/>
      <c r="D3294" s="41"/>
      <c r="E3294" s="41"/>
      <c r="F3294" s="41"/>
      <c r="G3294" s="50" t="str">
        <f>IF(A3294&lt;&gt;"",CONCATENATE(A3294,":",YEAR(B3294),IF(MONTH(B3294)&gt;9,MONTH(B3294),CONCATENATE(0,MONTH(B3294))),IF(DAY(B3294)&gt;9,DAY(B3294),CONCATENATE(0,DAY(B3294))),IF(HOUR(C3294)&gt;9,HOUR(C3294),CONCATENATE(0,HOUR(C3294))),IF(MINUTE(C3294)&gt;9,MINUTE(C3294),CONCATENATE(0,MINUTE(C3294))),":",VLOOKUP(F3294,'Valid Values - Results'!$D$4:$F$12,3,FALSE)),"")</f>
        <v/>
      </c>
      <c r="H3294" s="41"/>
      <c r="I3294" s="41"/>
      <c r="J3294" s="41"/>
      <c r="K3294" s="41"/>
      <c r="L3294" s="41"/>
      <c r="M3294" s="92"/>
      <c r="N3294" s="41"/>
      <c r="O3294" s="41"/>
      <c r="P3294" s="41"/>
      <c r="Q3294" s="41"/>
      <c r="R3294" s="41"/>
      <c r="S3294" s="41"/>
      <c r="T3294" s="41"/>
      <c r="U3294" s="47"/>
      <c r="V3294" s="49"/>
      <c r="W3294" s="41"/>
      <c r="X3294" s="41"/>
      <c r="Y3294" s="41"/>
      <c r="AA3294" s="37" t="str">
        <f>IF($I3294&lt;&gt;"",VLOOKUP($I3294,'Valid Values - Search'!$R$4:$T$4719,3,FALSE),"")</f>
        <v/>
      </c>
      <c r="AB3294" s="37" t="str">
        <f>IF($I3294&lt;&gt;"",VLOOKUP($I3294,'Valid Values - Search'!$R$4:$S$4719,2,FALSE),"")</f>
        <v/>
      </c>
      <c r="AC3294" s="38" t="str">
        <f t="shared" si="51"/>
        <v/>
      </c>
      <c r="AD3294" s="38"/>
    </row>
    <row r="3295" spans="1:30">
      <c r="A3295" s="46"/>
      <c r="B3295" s="47"/>
      <c r="C3295" s="49"/>
      <c r="D3295" s="41"/>
      <c r="E3295" s="41"/>
      <c r="F3295" s="41"/>
      <c r="G3295" s="50" t="str">
        <f>IF(A3295&lt;&gt;"",CONCATENATE(A3295,":",YEAR(B3295),IF(MONTH(B3295)&gt;9,MONTH(B3295),CONCATENATE(0,MONTH(B3295))),IF(DAY(B3295)&gt;9,DAY(B3295),CONCATENATE(0,DAY(B3295))),IF(HOUR(C3295)&gt;9,HOUR(C3295),CONCATENATE(0,HOUR(C3295))),IF(MINUTE(C3295)&gt;9,MINUTE(C3295),CONCATENATE(0,MINUTE(C3295))),":",VLOOKUP(F3295,'Valid Values - Results'!$D$4:$F$12,3,FALSE)),"")</f>
        <v/>
      </c>
      <c r="H3295" s="41"/>
      <c r="I3295" s="41"/>
      <c r="J3295" s="41"/>
      <c r="K3295" s="41"/>
      <c r="L3295" s="41"/>
      <c r="M3295" s="92"/>
      <c r="N3295" s="41"/>
      <c r="O3295" s="41"/>
      <c r="P3295" s="41"/>
      <c r="Q3295" s="41"/>
      <c r="R3295" s="41"/>
      <c r="S3295" s="41"/>
      <c r="T3295" s="41"/>
      <c r="U3295" s="47"/>
      <c r="V3295" s="49"/>
      <c r="W3295" s="41"/>
      <c r="X3295" s="41"/>
      <c r="Y3295" s="41"/>
      <c r="AA3295" s="37" t="str">
        <f>IF($I3295&lt;&gt;"",VLOOKUP($I3295,'Valid Values - Search'!$R$4:$T$4719,3,FALSE),"")</f>
        <v/>
      </c>
      <c r="AB3295" s="37" t="str">
        <f>IF($I3295&lt;&gt;"",VLOOKUP($I3295,'Valid Values - Search'!$R$4:$S$4719,2,FALSE),"")</f>
        <v/>
      </c>
      <c r="AC3295" s="38" t="str">
        <f t="shared" si="51"/>
        <v/>
      </c>
      <c r="AD3295" s="38"/>
    </row>
    <row r="3296" spans="1:30">
      <c r="A3296" s="46"/>
      <c r="B3296" s="47"/>
      <c r="C3296" s="49"/>
      <c r="D3296" s="41"/>
      <c r="E3296" s="41"/>
      <c r="F3296" s="41"/>
      <c r="G3296" s="50" t="str">
        <f>IF(A3296&lt;&gt;"",CONCATENATE(A3296,":",YEAR(B3296),IF(MONTH(B3296)&gt;9,MONTH(B3296),CONCATENATE(0,MONTH(B3296))),IF(DAY(B3296)&gt;9,DAY(B3296),CONCATENATE(0,DAY(B3296))),IF(HOUR(C3296)&gt;9,HOUR(C3296),CONCATENATE(0,HOUR(C3296))),IF(MINUTE(C3296)&gt;9,MINUTE(C3296),CONCATENATE(0,MINUTE(C3296))),":",VLOOKUP(F3296,'Valid Values - Results'!$D$4:$F$12,3,FALSE)),"")</f>
        <v/>
      </c>
      <c r="H3296" s="41"/>
      <c r="I3296" s="41"/>
      <c r="J3296" s="41"/>
      <c r="K3296" s="41"/>
      <c r="L3296" s="41"/>
      <c r="M3296" s="92"/>
      <c r="N3296" s="41"/>
      <c r="O3296" s="41"/>
      <c r="P3296" s="41"/>
      <c r="Q3296" s="41"/>
      <c r="R3296" s="41"/>
      <c r="S3296" s="41"/>
      <c r="T3296" s="41"/>
      <c r="U3296" s="47"/>
      <c r="V3296" s="49"/>
      <c r="W3296" s="41"/>
      <c r="X3296" s="41"/>
      <c r="Y3296" s="41"/>
      <c r="AA3296" s="37" t="str">
        <f>IF($I3296&lt;&gt;"",VLOOKUP($I3296,'Valid Values - Search'!$R$4:$T$4719,3,FALSE),"")</f>
        <v/>
      </c>
      <c r="AB3296" s="37" t="str">
        <f>IF($I3296&lt;&gt;"",VLOOKUP($I3296,'Valid Values - Search'!$R$4:$S$4719,2,FALSE),"")</f>
        <v/>
      </c>
      <c r="AC3296" s="38" t="str">
        <f t="shared" si="51"/>
        <v/>
      </c>
      <c r="AD3296" s="38"/>
    </row>
    <row r="3297" spans="1:30">
      <c r="A3297" s="46"/>
      <c r="B3297" s="47"/>
      <c r="C3297" s="49"/>
      <c r="D3297" s="41"/>
      <c r="E3297" s="41"/>
      <c r="F3297" s="41"/>
      <c r="G3297" s="50" t="str">
        <f>IF(A3297&lt;&gt;"",CONCATENATE(A3297,":",YEAR(B3297),IF(MONTH(B3297)&gt;9,MONTH(B3297),CONCATENATE(0,MONTH(B3297))),IF(DAY(B3297)&gt;9,DAY(B3297),CONCATENATE(0,DAY(B3297))),IF(HOUR(C3297)&gt;9,HOUR(C3297),CONCATENATE(0,HOUR(C3297))),IF(MINUTE(C3297)&gt;9,MINUTE(C3297),CONCATENATE(0,MINUTE(C3297))),":",VLOOKUP(F3297,'Valid Values - Results'!$D$4:$F$12,3,FALSE)),"")</f>
        <v/>
      </c>
      <c r="H3297" s="41"/>
      <c r="I3297" s="41"/>
      <c r="J3297" s="41"/>
      <c r="K3297" s="41"/>
      <c r="L3297" s="41"/>
      <c r="M3297" s="92"/>
      <c r="N3297" s="41"/>
      <c r="O3297" s="41"/>
      <c r="P3297" s="41"/>
      <c r="Q3297" s="41"/>
      <c r="R3297" s="41"/>
      <c r="S3297" s="41"/>
      <c r="T3297" s="41"/>
      <c r="U3297" s="47"/>
      <c r="V3297" s="49"/>
      <c r="W3297" s="41"/>
      <c r="X3297" s="41"/>
      <c r="Y3297" s="41"/>
      <c r="AA3297" s="37" t="str">
        <f>IF($I3297&lt;&gt;"",VLOOKUP($I3297,'Valid Values - Search'!$R$4:$T$4719,3,FALSE),"")</f>
        <v/>
      </c>
      <c r="AB3297" s="37" t="str">
        <f>IF($I3297&lt;&gt;"",VLOOKUP($I3297,'Valid Values - Search'!$R$4:$S$4719,2,FALSE),"")</f>
        <v/>
      </c>
      <c r="AC3297" s="38" t="str">
        <f t="shared" si="51"/>
        <v/>
      </c>
      <c r="AD3297" s="38"/>
    </row>
    <row r="3298" spans="1:30">
      <c r="A3298" s="46"/>
      <c r="B3298" s="47"/>
      <c r="C3298" s="49"/>
      <c r="D3298" s="41"/>
      <c r="E3298" s="41"/>
      <c r="F3298" s="41"/>
      <c r="G3298" s="50" t="str">
        <f>IF(A3298&lt;&gt;"",CONCATENATE(A3298,":",YEAR(B3298),IF(MONTH(B3298)&gt;9,MONTH(B3298),CONCATENATE(0,MONTH(B3298))),IF(DAY(B3298)&gt;9,DAY(B3298),CONCATENATE(0,DAY(B3298))),IF(HOUR(C3298)&gt;9,HOUR(C3298),CONCATENATE(0,HOUR(C3298))),IF(MINUTE(C3298)&gt;9,MINUTE(C3298),CONCATENATE(0,MINUTE(C3298))),":",VLOOKUP(F3298,'Valid Values - Results'!$D$4:$F$12,3,FALSE)),"")</f>
        <v/>
      </c>
      <c r="H3298" s="41"/>
      <c r="I3298" s="41"/>
      <c r="J3298" s="41"/>
      <c r="K3298" s="41"/>
      <c r="L3298" s="41"/>
      <c r="M3298" s="92"/>
      <c r="N3298" s="41"/>
      <c r="O3298" s="41"/>
      <c r="P3298" s="41"/>
      <c r="Q3298" s="41"/>
      <c r="R3298" s="41"/>
      <c r="S3298" s="41"/>
      <c r="T3298" s="41"/>
      <c r="U3298" s="47"/>
      <c r="V3298" s="49"/>
      <c r="W3298" s="41"/>
      <c r="X3298" s="41"/>
      <c r="Y3298" s="41"/>
      <c r="AA3298" s="37" t="str">
        <f>IF($I3298&lt;&gt;"",VLOOKUP($I3298,'Valid Values - Search'!$R$4:$T$4719,3,FALSE),"")</f>
        <v/>
      </c>
      <c r="AB3298" s="37" t="str">
        <f>IF($I3298&lt;&gt;"",VLOOKUP($I3298,'Valid Values - Search'!$R$4:$S$4719,2,FALSE),"")</f>
        <v/>
      </c>
      <c r="AC3298" s="38" t="str">
        <f t="shared" si="51"/>
        <v/>
      </c>
      <c r="AD3298" s="38"/>
    </row>
    <row r="3299" spans="1:30">
      <c r="A3299" s="46"/>
      <c r="B3299" s="47"/>
      <c r="C3299" s="49"/>
      <c r="D3299" s="41"/>
      <c r="E3299" s="41"/>
      <c r="F3299" s="41"/>
      <c r="G3299" s="50" t="str">
        <f>IF(A3299&lt;&gt;"",CONCATENATE(A3299,":",YEAR(B3299),IF(MONTH(B3299)&gt;9,MONTH(B3299),CONCATENATE(0,MONTH(B3299))),IF(DAY(B3299)&gt;9,DAY(B3299),CONCATENATE(0,DAY(B3299))),IF(HOUR(C3299)&gt;9,HOUR(C3299),CONCATENATE(0,HOUR(C3299))),IF(MINUTE(C3299)&gt;9,MINUTE(C3299),CONCATENATE(0,MINUTE(C3299))),":",VLOOKUP(F3299,'Valid Values - Results'!$D$4:$F$12,3,FALSE)),"")</f>
        <v/>
      </c>
      <c r="H3299" s="41"/>
      <c r="I3299" s="41"/>
      <c r="J3299" s="41"/>
      <c r="K3299" s="41"/>
      <c r="L3299" s="41"/>
      <c r="M3299" s="92"/>
      <c r="N3299" s="41"/>
      <c r="O3299" s="41"/>
      <c r="P3299" s="41"/>
      <c r="Q3299" s="41"/>
      <c r="R3299" s="41"/>
      <c r="S3299" s="41"/>
      <c r="T3299" s="41"/>
      <c r="U3299" s="47"/>
      <c r="V3299" s="49"/>
      <c r="W3299" s="41"/>
      <c r="X3299" s="41"/>
      <c r="Y3299" s="41"/>
      <c r="AA3299" s="37" t="str">
        <f>IF($I3299&lt;&gt;"",VLOOKUP($I3299,'Valid Values - Search'!$R$4:$T$4719,3,FALSE),"")</f>
        <v/>
      </c>
      <c r="AB3299" s="37" t="str">
        <f>IF($I3299&lt;&gt;"",VLOOKUP($I3299,'Valid Values - Search'!$R$4:$S$4719,2,FALSE),"")</f>
        <v/>
      </c>
      <c r="AC3299" s="38" t="str">
        <f t="shared" si="51"/>
        <v/>
      </c>
      <c r="AD3299" s="38"/>
    </row>
    <row r="3300" spans="1:30">
      <c r="A3300" s="46"/>
      <c r="B3300" s="47"/>
      <c r="C3300" s="49"/>
      <c r="D3300" s="41"/>
      <c r="E3300" s="41"/>
      <c r="F3300" s="41"/>
      <c r="G3300" s="50" t="str">
        <f>IF(A3300&lt;&gt;"",CONCATENATE(A3300,":",YEAR(B3300),IF(MONTH(B3300)&gt;9,MONTH(B3300),CONCATENATE(0,MONTH(B3300))),IF(DAY(B3300)&gt;9,DAY(B3300),CONCATENATE(0,DAY(B3300))),IF(HOUR(C3300)&gt;9,HOUR(C3300),CONCATENATE(0,HOUR(C3300))),IF(MINUTE(C3300)&gt;9,MINUTE(C3300),CONCATENATE(0,MINUTE(C3300))),":",VLOOKUP(F3300,'Valid Values - Results'!$D$4:$F$12,3,FALSE)),"")</f>
        <v/>
      </c>
      <c r="H3300" s="41"/>
      <c r="I3300" s="41"/>
      <c r="J3300" s="41"/>
      <c r="K3300" s="41"/>
      <c r="L3300" s="41"/>
      <c r="M3300" s="92"/>
      <c r="N3300" s="41"/>
      <c r="O3300" s="41"/>
      <c r="P3300" s="41"/>
      <c r="Q3300" s="41"/>
      <c r="R3300" s="41"/>
      <c r="S3300" s="41"/>
      <c r="T3300" s="41"/>
      <c r="U3300" s="47"/>
      <c r="V3300" s="49"/>
      <c r="W3300" s="41"/>
      <c r="X3300" s="41"/>
      <c r="Y3300" s="41"/>
      <c r="AA3300" s="37" t="str">
        <f>IF($I3300&lt;&gt;"",VLOOKUP($I3300,'Valid Values - Search'!$R$4:$T$4719,3,FALSE),"")</f>
        <v/>
      </c>
      <c r="AB3300" s="37" t="str">
        <f>IF($I3300&lt;&gt;"",VLOOKUP($I3300,'Valid Values - Search'!$R$4:$S$4719,2,FALSE),"")</f>
        <v/>
      </c>
      <c r="AC3300" s="38" t="str">
        <f t="shared" si="51"/>
        <v/>
      </c>
      <c r="AD3300" s="38"/>
    </row>
    <row r="3301" spans="1:30">
      <c r="A3301" s="46"/>
      <c r="B3301" s="47"/>
      <c r="C3301" s="49"/>
      <c r="D3301" s="41"/>
      <c r="E3301" s="41"/>
      <c r="F3301" s="41"/>
      <c r="G3301" s="50" t="str">
        <f>IF(A3301&lt;&gt;"",CONCATENATE(A3301,":",YEAR(B3301),IF(MONTH(B3301)&gt;9,MONTH(B3301),CONCATENATE(0,MONTH(B3301))),IF(DAY(B3301)&gt;9,DAY(B3301),CONCATENATE(0,DAY(B3301))),IF(HOUR(C3301)&gt;9,HOUR(C3301),CONCATENATE(0,HOUR(C3301))),IF(MINUTE(C3301)&gt;9,MINUTE(C3301),CONCATENATE(0,MINUTE(C3301))),":",VLOOKUP(F3301,'Valid Values - Results'!$D$4:$F$12,3,FALSE)),"")</f>
        <v/>
      </c>
      <c r="H3301" s="41"/>
      <c r="I3301" s="41"/>
      <c r="J3301" s="41"/>
      <c r="K3301" s="41"/>
      <c r="L3301" s="41"/>
      <c r="M3301" s="92"/>
      <c r="N3301" s="41"/>
      <c r="O3301" s="41"/>
      <c r="P3301" s="41"/>
      <c r="Q3301" s="41"/>
      <c r="R3301" s="41"/>
      <c r="S3301" s="41"/>
      <c r="T3301" s="41"/>
      <c r="U3301" s="47"/>
      <c r="V3301" s="49"/>
      <c r="W3301" s="41"/>
      <c r="X3301" s="41"/>
      <c r="Y3301" s="41"/>
      <c r="AA3301" s="37" t="str">
        <f>IF($I3301&lt;&gt;"",VLOOKUP($I3301,'Valid Values - Search'!$R$4:$T$4719,3,FALSE),"")</f>
        <v/>
      </c>
      <c r="AB3301" s="37" t="str">
        <f>IF($I3301&lt;&gt;"",VLOOKUP($I3301,'Valid Values - Search'!$R$4:$S$4719,2,FALSE),"")</f>
        <v/>
      </c>
      <c r="AC3301" s="38" t="str">
        <f t="shared" si="51"/>
        <v/>
      </c>
      <c r="AD3301" s="38"/>
    </row>
    <row r="3302" spans="1:30">
      <c r="A3302" s="46"/>
      <c r="B3302" s="47"/>
      <c r="C3302" s="49"/>
      <c r="D3302" s="41"/>
      <c r="E3302" s="41"/>
      <c r="F3302" s="41"/>
      <c r="G3302" s="50" t="str">
        <f>IF(A3302&lt;&gt;"",CONCATENATE(A3302,":",YEAR(B3302),IF(MONTH(B3302)&gt;9,MONTH(B3302),CONCATENATE(0,MONTH(B3302))),IF(DAY(B3302)&gt;9,DAY(B3302),CONCATENATE(0,DAY(B3302))),IF(HOUR(C3302)&gt;9,HOUR(C3302),CONCATENATE(0,HOUR(C3302))),IF(MINUTE(C3302)&gt;9,MINUTE(C3302),CONCATENATE(0,MINUTE(C3302))),":",VLOOKUP(F3302,'Valid Values - Results'!$D$4:$F$12,3,FALSE)),"")</f>
        <v/>
      </c>
      <c r="H3302" s="41"/>
      <c r="I3302" s="41"/>
      <c r="J3302" s="41"/>
      <c r="K3302" s="41"/>
      <c r="L3302" s="41"/>
      <c r="M3302" s="92"/>
      <c r="N3302" s="41"/>
      <c r="O3302" s="41"/>
      <c r="P3302" s="41"/>
      <c r="Q3302" s="41"/>
      <c r="R3302" s="41"/>
      <c r="S3302" s="41"/>
      <c r="T3302" s="41"/>
      <c r="U3302" s="47"/>
      <c r="V3302" s="49"/>
      <c r="W3302" s="41"/>
      <c r="X3302" s="41"/>
      <c r="Y3302" s="41"/>
      <c r="AA3302" s="37" t="str">
        <f>IF($I3302&lt;&gt;"",VLOOKUP($I3302,'Valid Values - Search'!$R$4:$T$4719,3,FALSE),"")</f>
        <v/>
      </c>
      <c r="AB3302" s="37" t="str">
        <f>IF($I3302&lt;&gt;"",VLOOKUP($I3302,'Valid Values - Search'!$R$4:$S$4719,2,FALSE),"")</f>
        <v/>
      </c>
      <c r="AC3302" s="38" t="str">
        <f t="shared" si="51"/>
        <v/>
      </c>
      <c r="AD3302" s="38"/>
    </row>
    <row r="3303" spans="1:30">
      <c r="A3303" s="46"/>
      <c r="B3303" s="47"/>
      <c r="C3303" s="49"/>
      <c r="D3303" s="41"/>
      <c r="E3303" s="41"/>
      <c r="F3303" s="41"/>
      <c r="G3303" s="50" t="str">
        <f>IF(A3303&lt;&gt;"",CONCATENATE(A3303,":",YEAR(B3303),IF(MONTH(B3303)&gt;9,MONTH(B3303),CONCATENATE(0,MONTH(B3303))),IF(DAY(B3303)&gt;9,DAY(B3303),CONCATENATE(0,DAY(B3303))),IF(HOUR(C3303)&gt;9,HOUR(C3303),CONCATENATE(0,HOUR(C3303))),IF(MINUTE(C3303)&gt;9,MINUTE(C3303),CONCATENATE(0,MINUTE(C3303))),":",VLOOKUP(F3303,'Valid Values - Results'!$D$4:$F$12,3,FALSE)),"")</f>
        <v/>
      </c>
      <c r="H3303" s="41"/>
      <c r="I3303" s="41"/>
      <c r="J3303" s="41"/>
      <c r="K3303" s="41"/>
      <c r="L3303" s="41"/>
      <c r="M3303" s="92"/>
      <c r="N3303" s="41"/>
      <c r="O3303" s="41"/>
      <c r="P3303" s="41"/>
      <c r="Q3303" s="41"/>
      <c r="R3303" s="41"/>
      <c r="S3303" s="41"/>
      <c r="T3303" s="41"/>
      <c r="U3303" s="47"/>
      <c r="V3303" s="49"/>
      <c r="W3303" s="41"/>
      <c r="X3303" s="41"/>
      <c r="Y3303" s="41"/>
      <c r="AA3303" s="37" t="str">
        <f>IF($I3303&lt;&gt;"",VLOOKUP($I3303,'Valid Values - Search'!$R$4:$T$4719,3,FALSE),"")</f>
        <v/>
      </c>
      <c r="AB3303" s="37" t="str">
        <f>IF($I3303&lt;&gt;"",VLOOKUP($I3303,'Valid Values - Search'!$R$4:$S$4719,2,FALSE),"")</f>
        <v/>
      </c>
      <c r="AC3303" s="38" t="str">
        <f t="shared" si="51"/>
        <v/>
      </c>
      <c r="AD3303" s="38"/>
    </row>
    <row r="3304" spans="1:30">
      <c r="A3304" s="46"/>
      <c r="B3304" s="47"/>
      <c r="C3304" s="49"/>
      <c r="D3304" s="41"/>
      <c r="E3304" s="41"/>
      <c r="F3304" s="41"/>
      <c r="G3304" s="50" t="str">
        <f>IF(A3304&lt;&gt;"",CONCATENATE(A3304,":",YEAR(B3304),IF(MONTH(B3304)&gt;9,MONTH(B3304),CONCATENATE(0,MONTH(B3304))),IF(DAY(B3304)&gt;9,DAY(B3304),CONCATENATE(0,DAY(B3304))),IF(HOUR(C3304)&gt;9,HOUR(C3304),CONCATENATE(0,HOUR(C3304))),IF(MINUTE(C3304)&gt;9,MINUTE(C3304),CONCATENATE(0,MINUTE(C3304))),":",VLOOKUP(F3304,'Valid Values - Results'!$D$4:$F$12,3,FALSE)),"")</f>
        <v/>
      </c>
      <c r="H3304" s="41"/>
      <c r="I3304" s="41"/>
      <c r="J3304" s="41"/>
      <c r="K3304" s="41"/>
      <c r="L3304" s="41"/>
      <c r="M3304" s="92"/>
      <c r="N3304" s="41"/>
      <c r="O3304" s="41"/>
      <c r="P3304" s="41"/>
      <c r="Q3304" s="41"/>
      <c r="R3304" s="41"/>
      <c r="S3304" s="41"/>
      <c r="T3304" s="41"/>
      <c r="U3304" s="47"/>
      <c r="V3304" s="49"/>
      <c r="W3304" s="41"/>
      <c r="X3304" s="41"/>
      <c r="Y3304" s="41"/>
      <c r="AA3304" s="37" t="str">
        <f>IF($I3304&lt;&gt;"",VLOOKUP($I3304,'Valid Values - Search'!$R$4:$T$4719,3,FALSE),"")</f>
        <v/>
      </c>
      <c r="AB3304" s="37" t="str">
        <f>IF($I3304&lt;&gt;"",VLOOKUP($I3304,'Valid Values - Search'!$R$4:$S$4719,2,FALSE),"")</f>
        <v/>
      </c>
      <c r="AC3304" s="38" t="str">
        <f t="shared" si="51"/>
        <v/>
      </c>
      <c r="AD3304" s="38"/>
    </row>
    <row r="3305" spans="1:30">
      <c r="A3305" s="46"/>
      <c r="B3305" s="47"/>
      <c r="C3305" s="49"/>
      <c r="D3305" s="41"/>
      <c r="E3305" s="41"/>
      <c r="F3305" s="41"/>
      <c r="G3305" s="50" t="str">
        <f>IF(A3305&lt;&gt;"",CONCATENATE(A3305,":",YEAR(B3305),IF(MONTH(B3305)&gt;9,MONTH(B3305),CONCATENATE(0,MONTH(B3305))),IF(DAY(B3305)&gt;9,DAY(B3305),CONCATENATE(0,DAY(B3305))),IF(HOUR(C3305)&gt;9,HOUR(C3305),CONCATENATE(0,HOUR(C3305))),IF(MINUTE(C3305)&gt;9,MINUTE(C3305),CONCATENATE(0,MINUTE(C3305))),":",VLOOKUP(F3305,'Valid Values - Results'!$D$4:$F$12,3,FALSE)),"")</f>
        <v/>
      </c>
      <c r="H3305" s="41"/>
      <c r="I3305" s="41"/>
      <c r="J3305" s="41"/>
      <c r="K3305" s="41"/>
      <c r="L3305" s="41"/>
      <c r="M3305" s="92"/>
      <c r="N3305" s="41"/>
      <c r="O3305" s="41"/>
      <c r="P3305" s="41"/>
      <c r="Q3305" s="41"/>
      <c r="R3305" s="41"/>
      <c r="S3305" s="41"/>
      <c r="T3305" s="41"/>
      <c r="U3305" s="47"/>
      <c r="V3305" s="49"/>
      <c r="W3305" s="41"/>
      <c r="X3305" s="41"/>
      <c r="Y3305" s="41"/>
      <c r="AA3305" s="37" t="str">
        <f>IF($I3305&lt;&gt;"",VLOOKUP($I3305,'Valid Values - Search'!$R$4:$T$4719,3,FALSE),"")</f>
        <v/>
      </c>
      <c r="AB3305" s="37" t="str">
        <f>IF($I3305&lt;&gt;"",VLOOKUP($I3305,'Valid Values - Search'!$R$4:$S$4719,2,FALSE),"")</f>
        <v/>
      </c>
      <c r="AC3305" s="38" t="str">
        <f t="shared" si="51"/>
        <v/>
      </c>
      <c r="AD3305" s="38"/>
    </row>
    <row r="3306" spans="1:30">
      <c r="A3306" s="46"/>
      <c r="B3306" s="47"/>
      <c r="C3306" s="49"/>
      <c r="D3306" s="41"/>
      <c r="E3306" s="41"/>
      <c r="F3306" s="41"/>
      <c r="G3306" s="50" t="str">
        <f>IF(A3306&lt;&gt;"",CONCATENATE(A3306,":",YEAR(B3306),IF(MONTH(B3306)&gt;9,MONTH(B3306),CONCATENATE(0,MONTH(B3306))),IF(DAY(B3306)&gt;9,DAY(B3306),CONCATENATE(0,DAY(B3306))),IF(HOUR(C3306)&gt;9,HOUR(C3306),CONCATENATE(0,HOUR(C3306))),IF(MINUTE(C3306)&gt;9,MINUTE(C3306),CONCATENATE(0,MINUTE(C3306))),":",VLOOKUP(F3306,'Valid Values - Results'!$D$4:$F$12,3,FALSE)),"")</f>
        <v/>
      </c>
      <c r="H3306" s="41"/>
      <c r="I3306" s="41"/>
      <c r="J3306" s="41"/>
      <c r="K3306" s="41"/>
      <c r="L3306" s="41"/>
      <c r="M3306" s="92"/>
      <c r="N3306" s="41"/>
      <c r="O3306" s="41"/>
      <c r="P3306" s="41"/>
      <c r="Q3306" s="41"/>
      <c r="R3306" s="41"/>
      <c r="S3306" s="41"/>
      <c r="T3306" s="41"/>
      <c r="U3306" s="47"/>
      <c r="V3306" s="49"/>
      <c r="W3306" s="41"/>
      <c r="X3306" s="41"/>
      <c r="Y3306" s="41"/>
      <c r="AA3306" s="37" t="str">
        <f>IF($I3306&lt;&gt;"",VLOOKUP($I3306,'Valid Values - Search'!$R$4:$T$4719,3,FALSE),"")</f>
        <v/>
      </c>
      <c r="AB3306" s="37" t="str">
        <f>IF($I3306&lt;&gt;"",VLOOKUP($I3306,'Valid Values - Search'!$R$4:$S$4719,2,FALSE),"")</f>
        <v/>
      </c>
      <c r="AC3306" s="38" t="str">
        <f t="shared" si="51"/>
        <v/>
      </c>
      <c r="AD3306" s="38"/>
    </row>
    <row r="3307" spans="1:30">
      <c r="A3307" s="46"/>
      <c r="B3307" s="47"/>
      <c r="C3307" s="49"/>
      <c r="D3307" s="41"/>
      <c r="E3307" s="41"/>
      <c r="F3307" s="41"/>
      <c r="G3307" s="50" t="str">
        <f>IF(A3307&lt;&gt;"",CONCATENATE(A3307,":",YEAR(B3307),IF(MONTH(B3307)&gt;9,MONTH(B3307),CONCATENATE(0,MONTH(B3307))),IF(DAY(B3307)&gt;9,DAY(B3307),CONCATENATE(0,DAY(B3307))),IF(HOUR(C3307)&gt;9,HOUR(C3307),CONCATENATE(0,HOUR(C3307))),IF(MINUTE(C3307)&gt;9,MINUTE(C3307),CONCATENATE(0,MINUTE(C3307))),":",VLOOKUP(F3307,'Valid Values - Results'!$D$4:$F$12,3,FALSE)),"")</f>
        <v/>
      </c>
      <c r="H3307" s="41"/>
      <c r="I3307" s="41"/>
      <c r="J3307" s="41"/>
      <c r="K3307" s="41"/>
      <c r="L3307" s="41"/>
      <c r="M3307" s="92"/>
      <c r="N3307" s="41"/>
      <c r="O3307" s="41"/>
      <c r="P3307" s="41"/>
      <c r="Q3307" s="41"/>
      <c r="R3307" s="41"/>
      <c r="S3307" s="41"/>
      <c r="T3307" s="41"/>
      <c r="U3307" s="47"/>
      <c r="V3307" s="49"/>
      <c r="W3307" s="41"/>
      <c r="X3307" s="41"/>
      <c r="Y3307" s="41"/>
      <c r="AA3307" s="37" t="str">
        <f>IF($I3307&lt;&gt;"",VLOOKUP($I3307,'Valid Values - Search'!$R$4:$T$4719,3,FALSE),"")</f>
        <v/>
      </c>
      <c r="AB3307" s="37" t="str">
        <f>IF($I3307&lt;&gt;"",VLOOKUP($I3307,'Valid Values - Search'!$R$4:$S$4719,2,FALSE),"")</f>
        <v/>
      </c>
      <c r="AC3307" s="38" t="str">
        <f t="shared" si="51"/>
        <v/>
      </c>
      <c r="AD3307" s="38"/>
    </row>
    <row r="3308" spans="1:30">
      <c r="A3308" s="46"/>
      <c r="B3308" s="47"/>
      <c r="C3308" s="49"/>
      <c r="D3308" s="41"/>
      <c r="E3308" s="41"/>
      <c r="F3308" s="41"/>
      <c r="G3308" s="50" t="str">
        <f>IF(A3308&lt;&gt;"",CONCATENATE(A3308,":",YEAR(B3308),IF(MONTH(B3308)&gt;9,MONTH(B3308),CONCATENATE(0,MONTH(B3308))),IF(DAY(B3308)&gt;9,DAY(B3308),CONCATENATE(0,DAY(B3308))),IF(HOUR(C3308)&gt;9,HOUR(C3308),CONCATENATE(0,HOUR(C3308))),IF(MINUTE(C3308)&gt;9,MINUTE(C3308),CONCATENATE(0,MINUTE(C3308))),":",VLOOKUP(F3308,'Valid Values - Results'!$D$4:$F$12,3,FALSE)),"")</f>
        <v/>
      </c>
      <c r="H3308" s="41"/>
      <c r="I3308" s="41"/>
      <c r="J3308" s="41"/>
      <c r="K3308" s="41"/>
      <c r="L3308" s="41"/>
      <c r="M3308" s="92"/>
      <c r="N3308" s="41"/>
      <c r="O3308" s="41"/>
      <c r="P3308" s="41"/>
      <c r="Q3308" s="41"/>
      <c r="R3308" s="41"/>
      <c r="S3308" s="41"/>
      <c r="T3308" s="41"/>
      <c r="U3308" s="47"/>
      <c r="V3308" s="49"/>
      <c r="W3308" s="41"/>
      <c r="X3308" s="41"/>
      <c r="Y3308" s="41"/>
      <c r="AA3308" s="37" t="str">
        <f>IF($I3308&lt;&gt;"",VLOOKUP($I3308,'Valid Values - Search'!$R$4:$T$4719,3,FALSE),"")</f>
        <v/>
      </c>
      <c r="AB3308" s="37" t="str">
        <f>IF($I3308&lt;&gt;"",VLOOKUP($I3308,'Valid Values - Search'!$R$4:$S$4719,2,FALSE),"")</f>
        <v/>
      </c>
      <c r="AC3308" s="38" t="str">
        <f t="shared" si="51"/>
        <v/>
      </c>
      <c r="AD3308" s="38"/>
    </row>
    <row r="3309" spans="1:30">
      <c r="A3309" s="46"/>
      <c r="B3309" s="47"/>
      <c r="C3309" s="49"/>
      <c r="D3309" s="41"/>
      <c r="E3309" s="41"/>
      <c r="F3309" s="41"/>
      <c r="G3309" s="50" t="str">
        <f>IF(A3309&lt;&gt;"",CONCATENATE(A3309,":",YEAR(B3309),IF(MONTH(B3309)&gt;9,MONTH(B3309),CONCATENATE(0,MONTH(B3309))),IF(DAY(B3309)&gt;9,DAY(B3309),CONCATENATE(0,DAY(B3309))),IF(HOUR(C3309)&gt;9,HOUR(C3309),CONCATENATE(0,HOUR(C3309))),IF(MINUTE(C3309)&gt;9,MINUTE(C3309),CONCATENATE(0,MINUTE(C3309))),":",VLOOKUP(F3309,'Valid Values - Results'!$D$4:$F$12,3,FALSE)),"")</f>
        <v/>
      </c>
      <c r="H3309" s="41"/>
      <c r="I3309" s="41"/>
      <c r="J3309" s="41"/>
      <c r="K3309" s="41"/>
      <c r="L3309" s="41"/>
      <c r="M3309" s="92"/>
      <c r="N3309" s="41"/>
      <c r="O3309" s="41"/>
      <c r="P3309" s="41"/>
      <c r="Q3309" s="41"/>
      <c r="R3309" s="41"/>
      <c r="S3309" s="41"/>
      <c r="T3309" s="41"/>
      <c r="U3309" s="47"/>
      <c r="V3309" s="49"/>
      <c r="W3309" s="41"/>
      <c r="X3309" s="41"/>
      <c r="Y3309" s="41"/>
      <c r="AA3309" s="37" t="str">
        <f>IF($I3309&lt;&gt;"",VLOOKUP($I3309,'Valid Values - Search'!$R$4:$T$4719,3,FALSE),"")</f>
        <v/>
      </c>
      <c r="AB3309" s="37" t="str">
        <f>IF($I3309&lt;&gt;"",VLOOKUP($I3309,'Valid Values - Search'!$R$4:$S$4719,2,FALSE),"")</f>
        <v/>
      </c>
      <c r="AC3309" s="38" t="str">
        <f t="shared" si="51"/>
        <v/>
      </c>
      <c r="AD3309" s="38"/>
    </row>
    <row r="3310" spans="1:30">
      <c r="A3310" s="46"/>
      <c r="B3310" s="47"/>
      <c r="C3310" s="49"/>
      <c r="D3310" s="41"/>
      <c r="E3310" s="41"/>
      <c r="F3310" s="41"/>
      <c r="G3310" s="50" t="str">
        <f>IF(A3310&lt;&gt;"",CONCATENATE(A3310,":",YEAR(B3310),IF(MONTH(B3310)&gt;9,MONTH(B3310),CONCATENATE(0,MONTH(B3310))),IF(DAY(B3310)&gt;9,DAY(B3310),CONCATENATE(0,DAY(B3310))),IF(HOUR(C3310)&gt;9,HOUR(C3310),CONCATENATE(0,HOUR(C3310))),IF(MINUTE(C3310)&gt;9,MINUTE(C3310),CONCATENATE(0,MINUTE(C3310))),":",VLOOKUP(F3310,'Valid Values - Results'!$D$4:$F$12,3,FALSE)),"")</f>
        <v/>
      </c>
      <c r="H3310" s="41"/>
      <c r="I3310" s="41"/>
      <c r="J3310" s="41"/>
      <c r="K3310" s="41"/>
      <c r="L3310" s="41"/>
      <c r="M3310" s="92"/>
      <c r="N3310" s="41"/>
      <c r="O3310" s="41"/>
      <c r="P3310" s="41"/>
      <c r="Q3310" s="41"/>
      <c r="R3310" s="41"/>
      <c r="S3310" s="41"/>
      <c r="T3310" s="41"/>
      <c r="U3310" s="47"/>
      <c r="V3310" s="49"/>
      <c r="W3310" s="41"/>
      <c r="X3310" s="41"/>
      <c r="Y3310" s="41"/>
      <c r="AA3310" s="37" t="str">
        <f>IF($I3310&lt;&gt;"",VLOOKUP($I3310,'Valid Values - Search'!$R$4:$T$4719,3,FALSE),"")</f>
        <v/>
      </c>
      <c r="AB3310" s="37" t="str">
        <f>IF($I3310&lt;&gt;"",VLOOKUP($I3310,'Valid Values - Search'!$R$4:$S$4719,2,FALSE),"")</f>
        <v/>
      </c>
      <c r="AC3310" s="38" t="str">
        <f t="shared" si="51"/>
        <v/>
      </c>
      <c r="AD3310" s="38"/>
    </row>
    <row r="3311" spans="1:30">
      <c r="A3311" s="46"/>
      <c r="B3311" s="47"/>
      <c r="C3311" s="49"/>
      <c r="D3311" s="41"/>
      <c r="E3311" s="41"/>
      <c r="F3311" s="41"/>
      <c r="G3311" s="50" t="str">
        <f>IF(A3311&lt;&gt;"",CONCATENATE(A3311,":",YEAR(B3311),IF(MONTH(B3311)&gt;9,MONTH(B3311),CONCATENATE(0,MONTH(B3311))),IF(DAY(B3311)&gt;9,DAY(B3311),CONCATENATE(0,DAY(B3311))),IF(HOUR(C3311)&gt;9,HOUR(C3311),CONCATENATE(0,HOUR(C3311))),IF(MINUTE(C3311)&gt;9,MINUTE(C3311),CONCATENATE(0,MINUTE(C3311))),":",VLOOKUP(F3311,'Valid Values - Results'!$D$4:$F$12,3,FALSE)),"")</f>
        <v/>
      </c>
      <c r="H3311" s="41"/>
      <c r="I3311" s="41"/>
      <c r="J3311" s="41"/>
      <c r="K3311" s="41"/>
      <c r="L3311" s="41"/>
      <c r="M3311" s="92"/>
      <c r="N3311" s="41"/>
      <c r="O3311" s="41"/>
      <c r="P3311" s="41"/>
      <c r="Q3311" s="41"/>
      <c r="R3311" s="41"/>
      <c r="S3311" s="41"/>
      <c r="T3311" s="41"/>
      <c r="U3311" s="47"/>
      <c r="V3311" s="49"/>
      <c r="W3311" s="41"/>
      <c r="X3311" s="41"/>
      <c r="Y3311" s="41"/>
      <c r="AA3311" s="37" t="str">
        <f>IF($I3311&lt;&gt;"",VLOOKUP($I3311,'Valid Values - Search'!$R$4:$T$4719,3,FALSE),"")</f>
        <v/>
      </c>
      <c r="AB3311" s="37" t="str">
        <f>IF($I3311&lt;&gt;"",VLOOKUP($I3311,'Valid Values - Search'!$R$4:$S$4719,2,FALSE),"")</f>
        <v/>
      </c>
      <c r="AC3311" s="38" t="str">
        <f t="shared" si="51"/>
        <v/>
      </c>
      <c r="AD3311" s="38"/>
    </row>
    <row r="3312" spans="1:30">
      <c r="A3312" s="46"/>
      <c r="B3312" s="47"/>
      <c r="C3312" s="49"/>
      <c r="D3312" s="41"/>
      <c r="E3312" s="41"/>
      <c r="F3312" s="41"/>
      <c r="G3312" s="50" t="str">
        <f>IF(A3312&lt;&gt;"",CONCATENATE(A3312,":",YEAR(B3312),IF(MONTH(B3312)&gt;9,MONTH(B3312),CONCATENATE(0,MONTH(B3312))),IF(DAY(B3312)&gt;9,DAY(B3312),CONCATENATE(0,DAY(B3312))),IF(HOUR(C3312)&gt;9,HOUR(C3312),CONCATENATE(0,HOUR(C3312))),IF(MINUTE(C3312)&gt;9,MINUTE(C3312),CONCATENATE(0,MINUTE(C3312))),":",VLOOKUP(F3312,'Valid Values - Results'!$D$4:$F$12,3,FALSE)),"")</f>
        <v/>
      </c>
      <c r="H3312" s="41"/>
      <c r="I3312" s="41"/>
      <c r="J3312" s="41"/>
      <c r="K3312" s="41"/>
      <c r="L3312" s="41"/>
      <c r="M3312" s="92"/>
      <c r="N3312" s="41"/>
      <c r="O3312" s="41"/>
      <c r="P3312" s="41"/>
      <c r="Q3312" s="41"/>
      <c r="R3312" s="41"/>
      <c r="S3312" s="41"/>
      <c r="T3312" s="41"/>
      <c r="U3312" s="47"/>
      <c r="V3312" s="49"/>
      <c r="W3312" s="41"/>
      <c r="X3312" s="41"/>
      <c r="Y3312" s="41"/>
      <c r="AA3312" s="37" t="str">
        <f>IF($I3312&lt;&gt;"",VLOOKUP($I3312,'Valid Values - Search'!$R$4:$T$4719,3,FALSE),"")</f>
        <v/>
      </c>
      <c r="AB3312" s="37" t="str">
        <f>IF($I3312&lt;&gt;"",VLOOKUP($I3312,'Valid Values - Search'!$R$4:$S$4719,2,FALSE),"")</f>
        <v/>
      </c>
      <c r="AC3312" s="38" t="str">
        <f t="shared" si="51"/>
        <v/>
      </c>
      <c r="AD3312" s="38"/>
    </row>
    <row r="3313" spans="1:30">
      <c r="A3313" s="46"/>
      <c r="B3313" s="47"/>
      <c r="C3313" s="49"/>
      <c r="D3313" s="41"/>
      <c r="E3313" s="41"/>
      <c r="F3313" s="41"/>
      <c r="G3313" s="50" t="str">
        <f>IF(A3313&lt;&gt;"",CONCATENATE(A3313,":",YEAR(B3313),IF(MONTH(B3313)&gt;9,MONTH(B3313),CONCATENATE(0,MONTH(B3313))),IF(DAY(B3313)&gt;9,DAY(B3313),CONCATENATE(0,DAY(B3313))),IF(HOUR(C3313)&gt;9,HOUR(C3313),CONCATENATE(0,HOUR(C3313))),IF(MINUTE(C3313)&gt;9,MINUTE(C3313),CONCATENATE(0,MINUTE(C3313))),":",VLOOKUP(F3313,'Valid Values - Results'!$D$4:$F$12,3,FALSE)),"")</f>
        <v/>
      </c>
      <c r="H3313" s="41"/>
      <c r="I3313" s="41"/>
      <c r="J3313" s="41"/>
      <c r="K3313" s="41"/>
      <c r="L3313" s="41"/>
      <c r="M3313" s="92"/>
      <c r="N3313" s="41"/>
      <c r="O3313" s="41"/>
      <c r="P3313" s="41"/>
      <c r="Q3313" s="41"/>
      <c r="R3313" s="41"/>
      <c r="S3313" s="41"/>
      <c r="T3313" s="41"/>
      <c r="U3313" s="47"/>
      <c r="V3313" s="49"/>
      <c r="W3313" s="41"/>
      <c r="X3313" s="41"/>
      <c r="Y3313" s="41"/>
      <c r="AA3313" s="37" t="str">
        <f>IF($I3313&lt;&gt;"",VLOOKUP($I3313,'Valid Values - Search'!$R$4:$T$4719,3,FALSE),"")</f>
        <v/>
      </c>
      <c r="AB3313" s="37" t="str">
        <f>IF($I3313&lt;&gt;"",VLOOKUP($I3313,'Valid Values - Search'!$R$4:$S$4719,2,FALSE),"")</f>
        <v/>
      </c>
      <c r="AC3313" s="38" t="str">
        <f t="shared" si="51"/>
        <v/>
      </c>
      <c r="AD3313" s="38"/>
    </row>
    <row r="3314" spans="1:30">
      <c r="A3314" s="46"/>
      <c r="B3314" s="47"/>
      <c r="C3314" s="49"/>
      <c r="D3314" s="41"/>
      <c r="E3314" s="41"/>
      <c r="F3314" s="41"/>
      <c r="G3314" s="50" t="str">
        <f>IF(A3314&lt;&gt;"",CONCATENATE(A3314,":",YEAR(B3314),IF(MONTH(B3314)&gt;9,MONTH(B3314),CONCATENATE(0,MONTH(B3314))),IF(DAY(B3314)&gt;9,DAY(B3314),CONCATENATE(0,DAY(B3314))),IF(HOUR(C3314)&gt;9,HOUR(C3314),CONCATENATE(0,HOUR(C3314))),IF(MINUTE(C3314)&gt;9,MINUTE(C3314),CONCATENATE(0,MINUTE(C3314))),":",VLOOKUP(F3314,'Valid Values - Results'!$D$4:$F$12,3,FALSE)),"")</f>
        <v/>
      </c>
      <c r="H3314" s="41"/>
      <c r="I3314" s="41"/>
      <c r="J3314" s="41"/>
      <c r="K3314" s="41"/>
      <c r="L3314" s="41"/>
      <c r="M3314" s="92"/>
      <c r="N3314" s="41"/>
      <c r="O3314" s="41"/>
      <c r="P3314" s="41"/>
      <c r="Q3314" s="41"/>
      <c r="R3314" s="41"/>
      <c r="S3314" s="41"/>
      <c r="T3314" s="41"/>
      <c r="U3314" s="47"/>
      <c r="V3314" s="49"/>
      <c r="W3314" s="41"/>
      <c r="X3314" s="41"/>
      <c r="Y3314" s="41"/>
      <c r="AA3314" s="37" t="str">
        <f>IF($I3314&lt;&gt;"",VLOOKUP($I3314,'Valid Values - Search'!$R$4:$T$4719,3,FALSE),"")</f>
        <v/>
      </c>
      <c r="AB3314" s="37" t="str">
        <f>IF($I3314&lt;&gt;"",VLOOKUP($I3314,'Valid Values - Search'!$R$4:$S$4719,2,FALSE),"")</f>
        <v/>
      </c>
      <c r="AC3314" s="38" t="str">
        <f t="shared" si="51"/>
        <v/>
      </c>
      <c r="AD3314" s="38"/>
    </row>
    <row r="3315" spans="1:30">
      <c r="A3315" s="46"/>
      <c r="B3315" s="47"/>
      <c r="C3315" s="49"/>
      <c r="D3315" s="41"/>
      <c r="E3315" s="41"/>
      <c r="F3315" s="41"/>
      <c r="G3315" s="50" t="str">
        <f>IF(A3315&lt;&gt;"",CONCATENATE(A3315,":",YEAR(B3315),IF(MONTH(B3315)&gt;9,MONTH(B3315),CONCATENATE(0,MONTH(B3315))),IF(DAY(B3315)&gt;9,DAY(B3315),CONCATENATE(0,DAY(B3315))),IF(HOUR(C3315)&gt;9,HOUR(C3315),CONCATENATE(0,HOUR(C3315))),IF(MINUTE(C3315)&gt;9,MINUTE(C3315),CONCATENATE(0,MINUTE(C3315))),":",VLOOKUP(F3315,'Valid Values - Results'!$D$4:$F$12,3,FALSE)),"")</f>
        <v/>
      </c>
      <c r="H3315" s="41"/>
      <c r="I3315" s="41"/>
      <c r="J3315" s="41"/>
      <c r="K3315" s="41"/>
      <c r="L3315" s="41"/>
      <c r="M3315" s="92"/>
      <c r="N3315" s="41"/>
      <c r="O3315" s="41"/>
      <c r="P3315" s="41"/>
      <c r="Q3315" s="41"/>
      <c r="R3315" s="41"/>
      <c r="S3315" s="41"/>
      <c r="T3315" s="41"/>
      <c r="U3315" s="47"/>
      <c r="V3315" s="49"/>
      <c r="W3315" s="41"/>
      <c r="X3315" s="41"/>
      <c r="Y3315" s="41"/>
      <c r="AA3315" s="37" t="str">
        <f>IF($I3315&lt;&gt;"",VLOOKUP($I3315,'Valid Values - Search'!$R$4:$T$4719,3,FALSE),"")</f>
        <v/>
      </c>
      <c r="AB3315" s="37" t="str">
        <f>IF($I3315&lt;&gt;"",VLOOKUP($I3315,'Valid Values - Search'!$R$4:$S$4719,2,FALSE),"")</f>
        <v/>
      </c>
      <c r="AC3315" s="38" t="str">
        <f t="shared" si="51"/>
        <v/>
      </c>
      <c r="AD3315" s="38"/>
    </row>
    <row r="3316" spans="1:30">
      <c r="A3316" s="46"/>
      <c r="B3316" s="47"/>
      <c r="C3316" s="49"/>
      <c r="D3316" s="41"/>
      <c r="E3316" s="41"/>
      <c r="F3316" s="41"/>
      <c r="G3316" s="50" t="str">
        <f>IF(A3316&lt;&gt;"",CONCATENATE(A3316,":",YEAR(B3316),IF(MONTH(B3316)&gt;9,MONTH(B3316),CONCATENATE(0,MONTH(B3316))),IF(DAY(B3316)&gt;9,DAY(B3316),CONCATENATE(0,DAY(B3316))),IF(HOUR(C3316)&gt;9,HOUR(C3316),CONCATENATE(0,HOUR(C3316))),IF(MINUTE(C3316)&gt;9,MINUTE(C3316),CONCATENATE(0,MINUTE(C3316))),":",VLOOKUP(F3316,'Valid Values - Results'!$D$4:$F$12,3,FALSE)),"")</f>
        <v/>
      </c>
      <c r="H3316" s="41"/>
      <c r="I3316" s="41"/>
      <c r="J3316" s="41"/>
      <c r="K3316" s="41"/>
      <c r="L3316" s="41"/>
      <c r="M3316" s="92"/>
      <c r="N3316" s="41"/>
      <c r="O3316" s="41"/>
      <c r="P3316" s="41"/>
      <c r="Q3316" s="41"/>
      <c r="R3316" s="41"/>
      <c r="S3316" s="41"/>
      <c r="T3316" s="41"/>
      <c r="U3316" s="47"/>
      <c r="V3316" s="49"/>
      <c r="W3316" s="41"/>
      <c r="X3316" s="41"/>
      <c r="Y3316" s="41"/>
      <c r="AA3316" s="37" t="str">
        <f>IF($I3316&lt;&gt;"",VLOOKUP($I3316,'Valid Values - Search'!$R$4:$T$4719,3,FALSE),"")</f>
        <v/>
      </c>
      <c r="AB3316" s="37" t="str">
        <f>IF($I3316&lt;&gt;"",VLOOKUP($I3316,'Valid Values - Search'!$R$4:$S$4719,2,FALSE),"")</f>
        <v/>
      </c>
      <c r="AC3316" s="38" t="str">
        <f t="shared" si="51"/>
        <v/>
      </c>
      <c r="AD3316" s="38"/>
    </row>
    <row r="3317" spans="1:30">
      <c r="A3317" s="46"/>
      <c r="B3317" s="47"/>
      <c r="C3317" s="49"/>
      <c r="D3317" s="41"/>
      <c r="E3317" s="41"/>
      <c r="F3317" s="41"/>
      <c r="G3317" s="50" t="str">
        <f>IF(A3317&lt;&gt;"",CONCATENATE(A3317,":",YEAR(B3317),IF(MONTH(B3317)&gt;9,MONTH(B3317),CONCATENATE(0,MONTH(B3317))),IF(DAY(B3317)&gt;9,DAY(B3317),CONCATENATE(0,DAY(B3317))),IF(HOUR(C3317)&gt;9,HOUR(C3317),CONCATENATE(0,HOUR(C3317))),IF(MINUTE(C3317)&gt;9,MINUTE(C3317),CONCATENATE(0,MINUTE(C3317))),":",VLOOKUP(F3317,'Valid Values - Results'!$D$4:$F$12,3,FALSE)),"")</f>
        <v/>
      </c>
      <c r="H3317" s="41"/>
      <c r="I3317" s="41"/>
      <c r="J3317" s="41"/>
      <c r="K3317" s="41"/>
      <c r="L3317" s="41"/>
      <c r="M3317" s="92"/>
      <c r="N3317" s="41"/>
      <c r="O3317" s="41"/>
      <c r="P3317" s="41"/>
      <c r="Q3317" s="41"/>
      <c r="R3317" s="41"/>
      <c r="S3317" s="41"/>
      <c r="T3317" s="41"/>
      <c r="U3317" s="47"/>
      <c r="V3317" s="49"/>
      <c r="W3317" s="41"/>
      <c r="X3317" s="41"/>
      <c r="Y3317" s="41"/>
      <c r="AA3317" s="37" t="str">
        <f>IF($I3317&lt;&gt;"",VLOOKUP($I3317,'Valid Values - Search'!$R$4:$T$4719,3,FALSE),"")</f>
        <v/>
      </c>
      <c r="AB3317" s="37" t="str">
        <f>IF($I3317&lt;&gt;"",VLOOKUP($I3317,'Valid Values - Search'!$R$4:$S$4719,2,FALSE),"")</f>
        <v/>
      </c>
      <c r="AC3317" s="38" t="str">
        <f t="shared" si="51"/>
        <v/>
      </c>
      <c r="AD3317" s="38"/>
    </row>
    <row r="3318" spans="1:30">
      <c r="A3318" s="46"/>
      <c r="B3318" s="47"/>
      <c r="C3318" s="49"/>
      <c r="D3318" s="41"/>
      <c r="E3318" s="41"/>
      <c r="F3318" s="41"/>
      <c r="G3318" s="50" t="str">
        <f>IF(A3318&lt;&gt;"",CONCATENATE(A3318,":",YEAR(B3318),IF(MONTH(B3318)&gt;9,MONTH(B3318),CONCATENATE(0,MONTH(B3318))),IF(DAY(B3318)&gt;9,DAY(B3318),CONCATENATE(0,DAY(B3318))),IF(HOUR(C3318)&gt;9,HOUR(C3318),CONCATENATE(0,HOUR(C3318))),IF(MINUTE(C3318)&gt;9,MINUTE(C3318),CONCATENATE(0,MINUTE(C3318))),":",VLOOKUP(F3318,'Valid Values - Results'!$D$4:$F$12,3,FALSE)),"")</f>
        <v/>
      </c>
      <c r="H3318" s="41"/>
      <c r="I3318" s="41"/>
      <c r="J3318" s="41"/>
      <c r="K3318" s="41"/>
      <c r="L3318" s="41"/>
      <c r="M3318" s="92"/>
      <c r="N3318" s="41"/>
      <c r="O3318" s="41"/>
      <c r="P3318" s="41"/>
      <c r="Q3318" s="41"/>
      <c r="R3318" s="41"/>
      <c r="S3318" s="41"/>
      <c r="T3318" s="41"/>
      <c r="U3318" s="47"/>
      <c r="V3318" s="49"/>
      <c r="W3318" s="41"/>
      <c r="X3318" s="41"/>
      <c r="Y3318" s="41"/>
      <c r="AA3318" s="37" t="str">
        <f>IF($I3318&lt;&gt;"",VLOOKUP($I3318,'Valid Values - Search'!$R$4:$T$4719,3,FALSE),"")</f>
        <v/>
      </c>
      <c r="AB3318" s="37" t="str">
        <f>IF($I3318&lt;&gt;"",VLOOKUP($I3318,'Valid Values - Search'!$R$4:$S$4719,2,FALSE),"")</f>
        <v/>
      </c>
      <c r="AC3318" s="38" t="str">
        <f t="shared" si="51"/>
        <v/>
      </c>
      <c r="AD3318" s="38"/>
    </row>
    <row r="3319" spans="1:30">
      <c r="A3319" s="46"/>
      <c r="B3319" s="47"/>
      <c r="C3319" s="49"/>
      <c r="D3319" s="41"/>
      <c r="E3319" s="41"/>
      <c r="F3319" s="41"/>
      <c r="G3319" s="50" t="str">
        <f>IF(A3319&lt;&gt;"",CONCATENATE(A3319,":",YEAR(B3319),IF(MONTH(B3319)&gt;9,MONTH(B3319),CONCATENATE(0,MONTH(B3319))),IF(DAY(B3319)&gt;9,DAY(B3319),CONCATENATE(0,DAY(B3319))),IF(HOUR(C3319)&gt;9,HOUR(C3319),CONCATENATE(0,HOUR(C3319))),IF(MINUTE(C3319)&gt;9,MINUTE(C3319),CONCATENATE(0,MINUTE(C3319))),":",VLOOKUP(F3319,'Valid Values - Results'!$D$4:$F$12,3,FALSE)),"")</f>
        <v/>
      </c>
      <c r="H3319" s="41"/>
      <c r="I3319" s="41"/>
      <c r="J3319" s="41"/>
      <c r="K3319" s="41"/>
      <c r="L3319" s="41"/>
      <c r="M3319" s="92"/>
      <c r="N3319" s="41"/>
      <c r="O3319" s="41"/>
      <c r="P3319" s="41"/>
      <c r="Q3319" s="41"/>
      <c r="R3319" s="41"/>
      <c r="S3319" s="41"/>
      <c r="T3319" s="41"/>
      <c r="U3319" s="47"/>
      <c r="V3319" s="49"/>
      <c r="W3319" s="41"/>
      <c r="X3319" s="41"/>
      <c r="Y3319" s="41"/>
      <c r="AA3319" s="37" t="str">
        <f>IF($I3319&lt;&gt;"",VLOOKUP($I3319,'Valid Values - Search'!$R$4:$T$4719,3,FALSE),"")</f>
        <v/>
      </c>
      <c r="AB3319" s="37" t="str">
        <f>IF($I3319&lt;&gt;"",VLOOKUP($I3319,'Valid Values - Search'!$R$4:$S$4719,2,FALSE),"")</f>
        <v/>
      </c>
      <c r="AC3319" s="38" t="str">
        <f t="shared" si="51"/>
        <v/>
      </c>
      <c r="AD3319" s="38"/>
    </row>
    <row r="3320" spans="1:30">
      <c r="A3320" s="46"/>
      <c r="B3320" s="47"/>
      <c r="C3320" s="49"/>
      <c r="D3320" s="41"/>
      <c r="E3320" s="41"/>
      <c r="F3320" s="41"/>
      <c r="G3320" s="50" t="str">
        <f>IF(A3320&lt;&gt;"",CONCATENATE(A3320,":",YEAR(B3320),IF(MONTH(B3320)&gt;9,MONTH(B3320),CONCATENATE(0,MONTH(B3320))),IF(DAY(B3320)&gt;9,DAY(B3320),CONCATENATE(0,DAY(B3320))),IF(HOUR(C3320)&gt;9,HOUR(C3320),CONCATENATE(0,HOUR(C3320))),IF(MINUTE(C3320)&gt;9,MINUTE(C3320),CONCATENATE(0,MINUTE(C3320))),":",VLOOKUP(F3320,'Valid Values - Results'!$D$4:$F$12,3,FALSE)),"")</f>
        <v/>
      </c>
      <c r="H3320" s="41"/>
      <c r="I3320" s="41"/>
      <c r="J3320" s="41"/>
      <c r="K3320" s="41"/>
      <c r="L3320" s="41"/>
      <c r="M3320" s="92"/>
      <c r="N3320" s="41"/>
      <c r="O3320" s="41"/>
      <c r="P3320" s="41"/>
      <c r="Q3320" s="41"/>
      <c r="R3320" s="41"/>
      <c r="S3320" s="41"/>
      <c r="T3320" s="41"/>
      <c r="U3320" s="47"/>
      <c r="V3320" s="49"/>
      <c r="W3320" s="41"/>
      <c r="X3320" s="41"/>
      <c r="Y3320" s="41"/>
      <c r="AA3320" s="37" t="str">
        <f>IF($I3320&lt;&gt;"",VLOOKUP($I3320,'Valid Values - Search'!$R$4:$T$4719,3,FALSE),"")</f>
        <v/>
      </c>
      <c r="AB3320" s="37" t="str">
        <f>IF($I3320&lt;&gt;"",VLOOKUP($I3320,'Valid Values - Search'!$R$4:$S$4719,2,FALSE),"")</f>
        <v/>
      </c>
      <c r="AC3320" s="38" t="str">
        <f t="shared" si="51"/>
        <v/>
      </c>
      <c r="AD3320" s="38"/>
    </row>
    <row r="3321" spans="1:30">
      <c r="A3321" s="46"/>
      <c r="B3321" s="47"/>
      <c r="C3321" s="49"/>
      <c r="D3321" s="41"/>
      <c r="E3321" s="41"/>
      <c r="F3321" s="41"/>
      <c r="G3321" s="50" t="str">
        <f>IF(A3321&lt;&gt;"",CONCATENATE(A3321,":",YEAR(B3321),IF(MONTH(B3321)&gt;9,MONTH(B3321),CONCATENATE(0,MONTH(B3321))),IF(DAY(B3321)&gt;9,DAY(B3321),CONCATENATE(0,DAY(B3321))),IF(HOUR(C3321)&gt;9,HOUR(C3321),CONCATENATE(0,HOUR(C3321))),IF(MINUTE(C3321)&gt;9,MINUTE(C3321),CONCATENATE(0,MINUTE(C3321))),":",VLOOKUP(F3321,'Valid Values - Results'!$D$4:$F$12,3,FALSE)),"")</f>
        <v/>
      </c>
      <c r="H3321" s="41"/>
      <c r="I3321" s="41"/>
      <c r="J3321" s="41"/>
      <c r="K3321" s="41"/>
      <c r="L3321" s="41"/>
      <c r="M3321" s="92"/>
      <c r="N3321" s="41"/>
      <c r="O3321" s="41"/>
      <c r="P3321" s="41"/>
      <c r="Q3321" s="41"/>
      <c r="R3321" s="41"/>
      <c r="S3321" s="41"/>
      <c r="T3321" s="41"/>
      <c r="U3321" s="47"/>
      <c r="V3321" s="49"/>
      <c r="W3321" s="41"/>
      <c r="X3321" s="41"/>
      <c r="Y3321" s="41"/>
      <c r="AA3321" s="37" t="str">
        <f>IF($I3321&lt;&gt;"",VLOOKUP($I3321,'Valid Values - Search'!$R$4:$T$4719,3,FALSE),"")</f>
        <v/>
      </c>
      <c r="AB3321" s="37" t="str">
        <f>IF($I3321&lt;&gt;"",VLOOKUP($I3321,'Valid Values - Search'!$R$4:$S$4719,2,FALSE),"")</f>
        <v/>
      </c>
      <c r="AC3321" s="38" t="str">
        <f t="shared" si="51"/>
        <v/>
      </c>
      <c r="AD3321" s="38"/>
    </row>
    <row r="3322" spans="1:30">
      <c r="A3322" s="46"/>
      <c r="B3322" s="47"/>
      <c r="C3322" s="49"/>
      <c r="D3322" s="41"/>
      <c r="E3322" s="41"/>
      <c r="F3322" s="41"/>
      <c r="G3322" s="50" t="str">
        <f>IF(A3322&lt;&gt;"",CONCATENATE(A3322,":",YEAR(B3322),IF(MONTH(B3322)&gt;9,MONTH(B3322),CONCATENATE(0,MONTH(B3322))),IF(DAY(B3322)&gt;9,DAY(B3322),CONCATENATE(0,DAY(B3322))),IF(HOUR(C3322)&gt;9,HOUR(C3322),CONCATENATE(0,HOUR(C3322))),IF(MINUTE(C3322)&gt;9,MINUTE(C3322),CONCATENATE(0,MINUTE(C3322))),":",VLOOKUP(F3322,'Valid Values - Results'!$D$4:$F$12,3,FALSE)),"")</f>
        <v/>
      </c>
      <c r="H3322" s="41"/>
      <c r="I3322" s="41"/>
      <c r="J3322" s="41"/>
      <c r="K3322" s="41"/>
      <c r="L3322" s="41"/>
      <c r="M3322" s="92"/>
      <c r="N3322" s="41"/>
      <c r="O3322" s="41"/>
      <c r="P3322" s="41"/>
      <c r="Q3322" s="41"/>
      <c r="R3322" s="41"/>
      <c r="S3322" s="41"/>
      <c r="T3322" s="41"/>
      <c r="U3322" s="47"/>
      <c r="V3322" s="49"/>
      <c r="W3322" s="41"/>
      <c r="X3322" s="41"/>
      <c r="Y3322" s="41"/>
      <c r="AA3322" s="37" t="str">
        <f>IF($I3322&lt;&gt;"",VLOOKUP($I3322,'Valid Values - Search'!$R$4:$T$4719,3,FALSE),"")</f>
        <v/>
      </c>
      <c r="AB3322" s="37" t="str">
        <f>IF($I3322&lt;&gt;"",VLOOKUP($I3322,'Valid Values - Search'!$R$4:$S$4719,2,FALSE),"")</f>
        <v/>
      </c>
      <c r="AC3322" s="38" t="str">
        <f t="shared" si="51"/>
        <v/>
      </c>
      <c r="AD3322" s="38"/>
    </row>
    <row r="3323" spans="1:30">
      <c r="A3323" s="46"/>
      <c r="B3323" s="47"/>
      <c r="C3323" s="49"/>
      <c r="D3323" s="41"/>
      <c r="E3323" s="41"/>
      <c r="F3323" s="41"/>
      <c r="G3323" s="50" t="str">
        <f>IF(A3323&lt;&gt;"",CONCATENATE(A3323,":",YEAR(B3323),IF(MONTH(B3323)&gt;9,MONTH(B3323),CONCATENATE(0,MONTH(B3323))),IF(DAY(B3323)&gt;9,DAY(B3323),CONCATENATE(0,DAY(B3323))),IF(HOUR(C3323)&gt;9,HOUR(C3323),CONCATENATE(0,HOUR(C3323))),IF(MINUTE(C3323)&gt;9,MINUTE(C3323),CONCATENATE(0,MINUTE(C3323))),":",VLOOKUP(F3323,'Valid Values - Results'!$D$4:$F$12,3,FALSE)),"")</f>
        <v/>
      </c>
      <c r="H3323" s="41"/>
      <c r="I3323" s="41"/>
      <c r="J3323" s="41"/>
      <c r="K3323" s="41"/>
      <c r="L3323" s="41"/>
      <c r="M3323" s="92"/>
      <c r="N3323" s="41"/>
      <c r="O3323" s="41"/>
      <c r="P3323" s="41"/>
      <c r="Q3323" s="41"/>
      <c r="R3323" s="41"/>
      <c r="S3323" s="41"/>
      <c r="T3323" s="41"/>
      <c r="U3323" s="47"/>
      <c r="V3323" s="49"/>
      <c r="W3323" s="41"/>
      <c r="X3323" s="41"/>
      <c r="Y3323" s="41"/>
      <c r="AA3323" s="37" t="str">
        <f>IF($I3323&lt;&gt;"",VLOOKUP($I3323,'Valid Values - Search'!$R$4:$T$4719,3,FALSE),"")</f>
        <v/>
      </c>
      <c r="AB3323" s="37" t="str">
        <f>IF($I3323&lt;&gt;"",VLOOKUP($I3323,'Valid Values - Search'!$R$4:$S$4719,2,FALSE),"")</f>
        <v/>
      </c>
      <c r="AC3323" s="38" t="str">
        <f t="shared" si="51"/>
        <v/>
      </c>
      <c r="AD3323" s="38"/>
    </row>
    <row r="3324" spans="1:30">
      <c r="A3324" s="46"/>
      <c r="B3324" s="47"/>
      <c r="C3324" s="49"/>
      <c r="D3324" s="41"/>
      <c r="E3324" s="41"/>
      <c r="F3324" s="41"/>
      <c r="G3324" s="50" t="str">
        <f>IF(A3324&lt;&gt;"",CONCATENATE(A3324,":",YEAR(B3324),IF(MONTH(B3324)&gt;9,MONTH(B3324),CONCATENATE(0,MONTH(B3324))),IF(DAY(B3324)&gt;9,DAY(B3324),CONCATENATE(0,DAY(B3324))),IF(HOUR(C3324)&gt;9,HOUR(C3324),CONCATENATE(0,HOUR(C3324))),IF(MINUTE(C3324)&gt;9,MINUTE(C3324),CONCATENATE(0,MINUTE(C3324))),":",VLOOKUP(F3324,'Valid Values - Results'!$D$4:$F$12,3,FALSE)),"")</f>
        <v/>
      </c>
      <c r="H3324" s="41"/>
      <c r="I3324" s="41"/>
      <c r="J3324" s="41"/>
      <c r="K3324" s="41"/>
      <c r="L3324" s="41"/>
      <c r="M3324" s="92"/>
      <c r="N3324" s="41"/>
      <c r="O3324" s="41"/>
      <c r="P3324" s="41"/>
      <c r="Q3324" s="41"/>
      <c r="R3324" s="41"/>
      <c r="S3324" s="41"/>
      <c r="T3324" s="41"/>
      <c r="U3324" s="47"/>
      <c r="V3324" s="49"/>
      <c r="W3324" s="41"/>
      <c r="X3324" s="41"/>
      <c r="Y3324" s="41"/>
      <c r="AA3324" s="37" t="str">
        <f>IF($I3324&lt;&gt;"",VLOOKUP($I3324,'Valid Values - Search'!$R$4:$T$4719,3,FALSE),"")</f>
        <v/>
      </c>
      <c r="AB3324" s="37" t="str">
        <f>IF($I3324&lt;&gt;"",VLOOKUP($I3324,'Valid Values - Search'!$R$4:$S$4719,2,FALSE),"")</f>
        <v/>
      </c>
      <c r="AC3324" s="38" t="str">
        <f t="shared" si="51"/>
        <v/>
      </c>
      <c r="AD3324" s="38"/>
    </row>
    <row r="3325" spans="1:30">
      <c r="A3325" s="46"/>
      <c r="B3325" s="47"/>
      <c r="C3325" s="49"/>
      <c r="D3325" s="41"/>
      <c r="E3325" s="41"/>
      <c r="F3325" s="41"/>
      <c r="G3325" s="50" t="str">
        <f>IF(A3325&lt;&gt;"",CONCATENATE(A3325,":",YEAR(B3325),IF(MONTH(B3325)&gt;9,MONTH(B3325),CONCATENATE(0,MONTH(B3325))),IF(DAY(B3325)&gt;9,DAY(B3325),CONCATENATE(0,DAY(B3325))),IF(HOUR(C3325)&gt;9,HOUR(C3325),CONCATENATE(0,HOUR(C3325))),IF(MINUTE(C3325)&gt;9,MINUTE(C3325),CONCATENATE(0,MINUTE(C3325))),":",VLOOKUP(F3325,'Valid Values - Results'!$D$4:$F$12,3,FALSE)),"")</f>
        <v/>
      </c>
      <c r="H3325" s="41"/>
      <c r="I3325" s="41"/>
      <c r="J3325" s="41"/>
      <c r="K3325" s="41"/>
      <c r="L3325" s="41"/>
      <c r="M3325" s="92"/>
      <c r="N3325" s="41"/>
      <c r="O3325" s="41"/>
      <c r="P3325" s="41"/>
      <c r="Q3325" s="41"/>
      <c r="R3325" s="41"/>
      <c r="S3325" s="41"/>
      <c r="T3325" s="41"/>
      <c r="U3325" s="47"/>
      <c r="V3325" s="49"/>
      <c r="W3325" s="41"/>
      <c r="X3325" s="41"/>
      <c r="Y3325" s="41"/>
      <c r="AA3325" s="37" t="str">
        <f>IF($I3325&lt;&gt;"",VLOOKUP($I3325,'Valid Values - Search'!$R$4:$T$4719,3,FALSE),"")</f>
        <v/>
      </c>
      <c r="AB3325" s="37" t="str">
        <f>IF($I3325&lt;&gt;"",VLOOKUP($I3325,'Valid Values - Search'!$R$4:$S$4719,2,FALSE),"")</f>
        <v/>
      </c>
      <c r="AC3325" s="38" t="str">
        <f t="shared" si="51"/>
        <v/>
      </c>
      <c r="AD3325" s="38"/>
    </row>
    <row r="3326" spans="1:30">
      <c r="A3326" s="46"/>
      <c r="B3326" s="47"/>
      <c r="C3326" s="49"/>
      <c r="D3326" s="41"/>
      <c r="E3326" s="41"/>
      <c r="F3326" s="41"/>
      <c r="G3326" s="50" t="str">
        <f>IF(A3326&lt;&gt;"",CONCATENATE(A3326,":",YEAR(B3326),IF(MONTH(B3326)&gt;9,MONTH(B3326),CONCATENATE(0,MONTH(B3326))),IF(DAY(B3326)&gt;9,DAY(B3326),CONCATENATE(0,DAY(B3326))),IF(HOUR(C3326)&gt;9,HOUR(C3326),CONCATENATE(0,HOUR(C3326))),IF(MINUTE(C3326)&gt;9,MINUTE(C3326),CONCATENATE(0,MINUTE(C3326))),":",VLOOKUP(F3326,'Valid Values - Results'!$D$4:$F$12,3,FALSE)),"")</f>
        <v/>
      </c>
      <c r="H3326" s="41"/>
      <c r="I3326" s="41"/>
      <c r="J3326" s="41"/>
      <c r="K3326" s="41"/>
      <c r="L3326" s="41"/>
      <c r="M3326" s="92"/>
      <c r="N3326" s="41"/>
      <c r="O3326" s="41"/>
      <c r="P3326" s="41"/>
      <c r="Q3326" s="41"/>
      <c r="R3326" s="41"/>
      <c r="S3326" s="41"/>
      <c r="T3326" s="41"/>
      <c r="U3326" s="47"/>
      <c r="V3326" s="49"/>
      <c r="W3326" s="41"/>
      <c r="X3326" s="41"/>
      <c r="Y3326" s="41"/>
      <c r="AA3326" s="37" t="str">
        <f>IF($I3326&lt;&gt;"",VLOOKUP($I3326,'Valid Values - Search'!$R$4:$T$4719,3,FALSE),"")</f>
        <v/>
      </c>
      <c r="AB3326" s="37" t="str">
        <f>IF($I3326&lt;&gt;"",VLOOKUP($I3326,'Valid Values - Search'!$R$4:$S$4719,2,FALSE),"")</f>
        <v/>
      </c>
      <c r="AC3326" s="38" t="str">
        <f t="shared" si="51"/>
        <v/>
      </c>
      <c r="AD3326" s="38"/>
    </row>
    <row r="3327" spans="1:30">
      <c r="A3327" s="46"/>
      <c r="B3327" s="47"/>
      <c r="C3327" s="49"/>
      <c r="D3327" s="41"/>
      <c r="E3327" s="41"/>
      <c r="F3327" s="41"/>
      <c r="G3327" s="50" t="str">
        <f>IF(A3327&lt;&gt;"",CONCATENATE(A3327,":",YEAR(B3327),IF(MONTH(B3327)&gt;9,MONTH(B3327),CONCATENATE(0,MONTH(B3327))),IF(DAY(B3327)&gt;9,DAY(B3327),CONCATENATE(0,DAY(B3327))),IF(HOUR(C3327)&gt;9,HOUR(C3327),CONCATENATE(0,HOUR(C3327))),IF(MINUTE(C3327)&gt;9,MINUTE(C3327),CONCATENATE(0,MINUTE(C3327))),":",VLOOKUP(F3327,'Valid Values - Results'!$D$4:$F$12,3,FALSE)),"")</f>
        <v/>
      </c>
      <c r="H3327" s="41"/>
      <c r="I3327" s="41"/>
      <c r="J3327" s="41"/>
      <c r="K3327" s="41"/>
      <c r="L3327" s="41"/>
      <c r="M3327" s="92"/>
      <c r="N3327" s="41"/>
      <c r="O3327" s="41"/>
      <c r="P3327" s="41"/>
      <c r="Q3327" s="41"/>
      <c r="R3327" s="41"/>
      <c r="S3327" s="41"/>
      <c r="T3327" s="41"/>
      <c r="U3327" s="47"/>
      <c r="V3327" s="49"/>
      <c r="W3327" s="41"/>
      <c r="X3327" s="41"/>
      <c r="Y3327" s="41"/>
      <c r="AA3327" s="37" t="str">
        <f>IF($I3327&lt;&gt;"",VLOOKUP($I3327,'Valid Values - Search'!$R$4:$T$4719,3,FALSE),"")</f>
        <v/>
      </c>
      <c r="AB3327" s="37" t="str">
        <f>IF($I3327&lt;&gt;"",VLOOKUP($I3327,'Valid Values - Search'!$R$4:$S$4719,2,FALSE),"")</f>
        <v/>
      </c>
      <c r="AC3327" s="38" t="str">
        <f t="shared" si="51"/>
        <v/>
      </c>
      <c r="AD3327" s="38"/>
    </row>
    <row r="3328" spans="1:30">
      <c r="A3328" s="46"/>
      <c r="B3328" s="47"/>
      <c r="C3328" s="49"/>
      <c r="D3328" s="41"/>
      <c r="E3328" s="41"/>
      <c r="F3328" s="41"/>
      <c r="G3328" s="50" t="str">
        <f>IF(A3328&lt;&gt;"",CONCATENATE(A3328,":",YEAR(B3328),IF(MONTH(B3328)&gt;9,MONTH(B3328),CONCATENATE(0,MONTH(B3328))),IF(DAY(B3328)&gt;9,DAY(B3328),CONCATENATE(0,DAY(B3328))),IF(HOUR(C3328)&gt;9,HOUR(C3328),CONCATENATE(0,HOUR(C3328))),IF(MINUTE(C3328)&gt;9,MINUTE(C3328),CONCATENATE(0,MINUTE(C3328))),":",VLOOKUP(F3328,'Valid Values - Results'!$D$4:$F$12,3,FALSE)),"")</f>
        <v/>
      </c>
      <c r="H3328" s="41"/>
      <c r="I3328" s="41"/>
      <c r="J3328" s="41"/>
      <c r="K3328" s="41"/>
      <c r="L3328" s="41"/>
      <c r="M3328" s="92"/>
      <c r="N3328" s="41"/>
      <c r="O3328" s="41"/>
      <c r="P3328" s="41"/>
      <c r="Q3328" s="41"/>
      <c r="R3328" s="41"/>
      <c r="S3328" s="41"/>
      <c r="T3328" s="41"/>
      <c r="U3328" s="47"/>
      <c r="V3328" s="49"/>
      <c r="W3328" s="41"/>
      <c r="X3328" s="41"/>
      <c r="Y3328" s="41"/>
      <c r="AA3328" s="37" t="str">
        <f>IF($I3328&lt;&gt;"",VLOOKUP($I3328,'Valid Values - Search'!$R$4:$T$4719,3,FALSE),"")</f>
        <v/>
      </c>
      <c r="AB3328" s="37" t="str">
        <f>IF($I3328&lt;&gt;"",VLOOKUP($I3328,'Valid Values - Search'!$R$4:$S$4719,2,FALSE),"")</f>
        <v/>
      </c>
      <c r="AC3328" s="38" t="str">
        <f t="shared" si="51"/>
        <v/>
      </c>
      <c r="AD3328" s="38"/>
    </row>
    <row r="3329" spans="1:30">
      <c r="A3329" s="46"/>
      <c r="B3329" s="47"/>
      <c r="C3329" s="49"/>
      <c r="D3329" s="41"/>
      <c r="E3329" s="41"/>
      <c r="F3329" s="41"/>
      <c r="G3329" s="50" t="str">
        <f>IF(A3329&lt;&gt;"",CONCATENATE(A3329,":",YEAR(B3329),IF(MONTH(B3329)&gt;9,MONTH(B3329),CONCATENATE(0,MONTH(B3329))),IF(DAY(B3329)&gt;9,DAY(B3329),CONCATENATE(0,DAY(B3329))),IF(HOUR(C3329)&gt;9,HOUR(C3329),CONCATENATE(0,HOUR(C3329))),IF(MINUTE(C3329)&gt;9,MINUTE(C3329),CONCATENATE(0,MINUTE(C3329))),":",VLOOKUP(F3329,'Valid Values - Results'!$D$4:$F$12,3,FALSE)),"")</f>
        <v/>
      </c>
      <c r="H3329" s="41"/>
      <c r="I3329" s="41"/>
      <c r="J3329" s="41"/>
      <c r="K3329" s="41"/>
      <c r="L3329" s="41"/>
      <c r="M3329" s="92"/>
      <c r="N3329" s="41"/>
      <c r="O3329" s="41"/>
      <c r="P3329" s="41"/>
      <c r="Q3329" s="41"/>
      <c r="R3329" s="41"/>
      <c r="S3329" s="41"/>
      <c r="T3329" s="41"/>
      <c r="U3329" s="47"/>
      <c r="V3329" s="49"/>
      <c r="W3329" s="41"/>
      <c r="X3329" s="41"/>
      <c r="Y3329" s="41"/>
      <c r="AA3329" s="37" t="str">
        <f>IF($I3329&lt;&gt;"",VLOOKUP($I3329,'Valid Values - Search'!$R$4:$T$4719,3,FALSE),"")</f>
        <v/>
      </c>
      <c r="AB3329" s="37" t="str">
        <f>IF($I3329&lt;&gt;"",VLOOKUP($I3329,'Valid Values - Search'!$R$4:$S$4719,2,FALSE),"")</f>
        <v/>
      </c>
      <c r="AC3329" s="38" t="str">
        <f t="shared" si="51"/>
        <v/>
      </c>
      <c r="AD3329" s="38"/>
    </row>
    <row r="3330" spans="1:30">
      <c r="A3330" s="46"/>
      <c r="B3330" s="47"/>
      <c r="C3330" s="49"/>
      <c r="D3330" s="41"/>
      <c r="E3330" s="41"/>
      <c r="F3330" s="41"/>
      <c r="G3330" s="50" t="str">
        <f>IF(A3330&lt;&gt;"",CONCATENATE(A3330,":",YEAR(B3330),IF(MONTH(B3330)&gt;9,MONTH(B3330),CONCATENATE(0,MONTH(B3330))),IF(DAY(B3330)&gt;9,DAY(B3330),CONCATENATE(0,DAY(B3330))),IF(HOUR(C3330)&gt;9,HOUR(C3330),CONCATENATE(0,HOUR(C3330))),IF(MINUTE(C3330)&gt;9,MINUTE(C3330),CONCATENATE(0,MINUTE(C3330))),":",VLOOKUP(F3330,'Valid Values - Results'!$D$4:$F$12,3,FALSE)),"")</f>
        <v/>
      </c>
      <c r="H3330" s="41"/>
      <c r="I3330" s="41"/>
      <c r="J3330" s="41"/>
      <c r="K3330" s="41"/>
      <c r="L3330" s="41"/>
      <c r="M3330" s="92"/>
      <c r="N3330" s="41"/>
      <c r="O3330" s="41"/>
      <c r="P3330" s="41"/>
      <c r="Q3330" s="41"/>
      <c r="R3330" s="41"/>
      <c r="S3330" s="41"/>
      <c r="T3330" s="41"/>
      <c r="U3330" s="47"/>
      <c r="V3330" s="49"/>
      <c r="W3330" s="41"/>
      <c r="X3330" s="41"/>
      <c r="Y3330" s="41"/>
      <c r="AA3330" s="37" t="str">
        <f>IF($I3330&lt;&gt;"",VLOOKUP($I3330,'Valid Values - Search'!$R$4:$T$4719,3,FALSE),"")</f>
        <v/>
      </c>
      <c r="AB3330" s="37" t="str">
        <f>IF($I3330&lt;&gt;"",VLOOKUP($I3330,'Valid Values - Search'!$R$4:$S$4719,2,FALSE),"")</f>
        <v/>
      </c>
      <c r="AC3330" s="38" t="str">
        <f t="shared" ref="AC3330:AC3393" si="52">IF($V3330&lt;&gt;"",$D3330,"")</f>
        <v/>
      </c>
      <c r="AD3330" s="38"/>
    </row>
    <row r="3331" spans="1:30">
      <c r="A3331" s="46"/>
      <c r="B3331" s="47"/>
      <c r="C3331" s="49"/>
      <c r="D3331" s="41"/>
      <c r="E3331" s="41"/>
      <c r="F3331" s="41"/>
      <c r="G3331" s="50" t="str">
        <f>IF(A3331&lt;&gt;"",CONCATENATE(A3331,":",YEAR(B3331),IF(MONTH(B3331)&gt;9,MONTH(B3331),CONCATENATE(0,MONTH(B3331))),IF(DAY(B3331)&gt;9,DAY(B3331),CONCATENATE(0,DAY(B3331))),IF(HOUR(C3331)&gt;9,HOUR(C3331),CONCATENATE(0,HOUR(C3331))),IF(MINUTE(C3331)&gt;9,MINUTE(C3331),CONCATENATE(0,MINUTE(C3331))),":",VLOOKUP(F3331,'Valid Values - Results'!$D$4:$F$12,3,FALSE)),"")</f>
        <v/>
      </c>
      <c r="H3331" s="41"/>
      <c r="I3331" s="41"/>
      <c r="J3331" s="41"/>
      <c r="K3331" s="41"/>
      <c r="L3331" s="41"/>
      <c r="M3331" s="92"/>
      <c r="N3331" s="41"/>
      <c r="O3331" s="41"/>
      <c r="P3331" s="41"/>
      <c r="Q3331" s="41"/>
      <c r="R3331" s="41"/>
      <c r="S3331" s="41"/>
      <c r="T3331" s="41"/>
      <c r="U3331" s="47"/>
      <c r="V3331" s="49"/>
      <c r="W3331" s="41"/>
      <c r="X3331" s="41"/>
      <c r="Y3331" s="41"/>
      <c r="AA3331" s="37" t="str">
        <f>IF($I3331&lt;&gt;"",VLOOKUP($I3331,'Valid Values - Search'!$R$4:$T$4719,3,FALSE),"")</f>
        <v/>
      </c>
      <c r="AB3331" s="37" t="str">
        <f>IF($I3331&lt;&gt;"",VLOOKUP($I3331,'Valid Values - Search'!$R$4:$S$4719,2,FALSE),"")</f>
        <v/>
      </c>
      <c r="AC3331" s="38" t="str">
        <f t="shared" si="52"/>
        <v/>
      </c>
      <c r="AD3331" s="38"/>
    </row>
    <row r="3332" spans="1:30">
      <c r="A3332" s="46"/>
      <c r="B3332" s="47"/>
      <c r="C3332" s="49"/>
      <c r="D3332" s="41"/>
      <c r="E3332" s="41"/>
      <c r="F3332" s="41"/>
      <c r="G3332" s="50" t="str">
        <f>IF(A3332&lt;&gt;"",CONCATENATE(A3332,":",YEAR(B3332),IF(MONTH(B3332)&gt;9,MONTH(B3332),CONCATENATE(0,MONTH(B3332))),IF(DAY(B3332)&gt;9,DAY(B3332),CONCATENATE(0,DAY(B3332))),IF(HOUR(C3332)&gt;9,HOUR(C3332),CONCATENATE(0,HOUR(C3332))),IF(MINUTE(C3332)&gt;9,MINUTE(C3332),CONCATENATE(0,MINUTE(C3332))),":",VLOOKUP(F3332,'Valid Values - Results'!$D$4:$F$12,3,FALSE)),"")</f>
        <v/>
      </c>
      <c r="H3332" s="41"/>
      <c r="I3332" s="41"/>
      <c r="J3332" s="41"/>
      <c r="K3332" s="41"/>
      <c r="L3332" s="41"/>
      <c r="M3332" s="92"/>
      <c r="N3332" s="41"/>
      <c r="O3332" s="41"/>
      <c r="P3332" s="41"/>
      <c r="Q3332" s="41"/>
      <c r="R3332" s="41"/>
      <c r="S3332" s="41"/>
      <c r="T3332" s="41"/>
      <c r="U3332" s="47"/>
      <c r="V3332" s="49"/>
      <c r="W3332" s="41"/>
      <c r="X3332" s="41"/>
      <c r="Y3332" s="41"/>
      <c r="AA3332" s="37" t="str">
        <f>IF($I3332&lt;&gt;"",VLOOKUP($I3332,'Valid Values - Search'!$R$4:$T$4719,3,FALSE),"")</f>
        <v/>
      </c>
      <c r="AB3332" s="37" t="str">
        <f>IF($I3332&lt;&gt;"",VLOOKUP($I3332,'Valid Values - Search'!$R$4:$S$4719,2,FALSE),"")</f>
        <v/>
      </c>
      <c r="AC3332" s="38" t="str">
        <f t="shared" si="52"/>
        <v/>
      </c>
      <c r="AD3332" s="38"/>
    </row>
    <row r="3333" spans="1:30">
      <c r="A3333" s="46"/>
      <c r="B3333" s="47"/>
      <c r="C3333" s="49"/>
      <c r="D3333" s="41"/>
      <c r="E3333" s="41"/>
      <c r="F3333" s="41"/>
      <c r="G3333" s="50" t="str">
        <f>IF(A3333&lt;&gt;"",CONCATENATE(A3333,":",YEAR(B3333),IF(MONTH(B3333)&gt;9,MONTH(B3333),CONCATENATE(0,MONTH(B3333))),IF(DAY(B3333)&gt;9,DAY(B3333),CONCATENATE(0,DAY(B3333))),IF(HOUR(C3333)&gt;9,HOUR(C3333),CONCATENATE(0,HOUR(C3333))),IF(MINUTE(C3333)&gt;9,MINUTE(C3333),CONCATENATE(0,MINUTE(C3333))),":",VLOOKUP(F3333,'Valid Values - Results'!$D$4:$F$12,3,FALSE)),"")</f>
        <v/>
      </c>
      <c r="H3333" s="41"/>
      <c r="I3333" s="41"/>
      <c r="J3333" s="41"/>
      <c r="K3333" s="41"/>
      <c r="L3333" s="41"/>
      <c r="M3333" s="92"/>
      <c r="N3333" s="41"/>
      <c r="O3333" s="41"/>
      <c r="P3333" s="41"/>
      <c r="Q3333" s="41"/>
      <c r="R3333" s="41"/>
      <c r="S3333" s="41"/>
      <c r="T3333" s="41"/>
      <c r="U3333" s="47"/>
      <c r="V3333" s="49"/>
      <c r="W3333" s="41"/>
      <c r="X3333" s="41"/>
      <c r="Y3333" s="41"/>
      <c r="AA3333" s="37" t="str">
        <f>IF($I3333&lt;&gt;"",VLOOKUP($I3333,'Valid Values - Search'!$R$4:$T$4719,3,FALSE),"")</f>
        <v/>
      </c>
      <c r="AB3333" s="37" t="str">
        <f>IF($I3333&lt;&gt;"",VLOOKUP($I3333,'Valid Values - Search'!$R$4:$S$4719,2,FALSE),"")</f>
        <v/>
      </c>
      <c r="AC3333" s="38" t="str">
        <f t="shared" si="52"/>
        <v/>
      </c>
      <c r="AD3333" s="38"/>
    </row>
    <row r="3334" spans="1:30">
      <c r="A3334" s="46"/>
      <c r="B3334" s="47"/>
      <c r="C3334" s="49"/>
      <c r="D3334" s="41"/>
      <c r="E3334" s="41"/>
      <c r="F3334" s="41"/>
      <c r="G3334" s="50" t="str">
        <f>IF(A3334&lt;&gt;"",CONCATENATE(A3334,":",YEAR(B3334),IF(MONTH(B3334)&gt;9,MONTH(B3334),CONCATENATE(0,MONTH(B3334))),IF(DAY(B3334)&gt;9,DAY(B3334),CONCATENATE(0,DAY(B3334))),IF(HOUR(C3334)&gt;9,HOUR(C3334),CONCATENATE(0,HOUR(C3334))),IF(MINUTE(C3334)&gt;9,MINUTE(C3334),CONCATENATE(0,MINUTE(C3334))),":",VLOOKUP(F3334,'Valid Values - Results'!$D$4:$F$12,3,FALSE)),"")</f>
        <v/>
      </c>
      <c r="H3334" s="41"/>
      <c r="I3334" s="41"/>
      <c r="J3334" s="41"/>
      <c r="K3334" s="41"/>
      <c r="L3334" s="41"/>
      <c r="M3334" s="92"/>
      <c r="N3334" s="41"/>
      <c r="O3334" s="41"/>
      <c r="P3334" s="41"/>
      <c r="Q3334" s="41"/>
      <c r="R3334" s="41"/>
      <c r="S3334" s="41"/>
      <c r="T3334" s="41"/>
      <c r="U3334" s="47"/>
      <c r="V3334" s="49"/>
      <c r="W3334" s="41"/>
      <c r="X3334" s="41"/>
      <c r="Y3334" s="41"/>
      <c r="AA3334" s="37" t="str">
        <f>IF($I3334&lt;&gt;"",VLOOKUP($I3334,'Valid Values - Search'!$R$4:$T$4719,3,FALSE),"")</f>
        <v/>
      </c>
      <c r="AB3334" s="37" t="str">
        <f>IF($I3334&lt;&gt;"",VLOOKUP($I3334,'Valid Values - Search'!$R$4:$S$4719,2,FALSE),"")</f>
        <v/>
      </c>
      <c r="AC3334" s="38" t="str">
        <f t="shared" si="52"/>
        <v/>
      </c>
      <c r="AD3334" s="38"/>
    </row>
    <row r="3335" spans="1:30">
      <c r="A3335" s="46"/>
      <c r="B3335" s="47"/>
      <c r="C3335" s="49"/>
      <c r="D3335" s="41"/>
      <c r="E3335" s="41"/>
      <c r="F3335" s="41"/>
      <c r="G3335" s="50" t="str">
        <f>IF(A3335&lt;&gt;"",CONCATENATE(A3335,":",YEAR(B3335),IF(MONTH(B3335)&gt;9,MONTH(B3335),CONCATENATE(0,MONTH(B3335))),IF(DAY(B3335)&gt;9,DAY(B3335),CONCATENATE(0,DAY(B3335))),IF(HOUR(C3335)&gt;9,HOUR(C3335),CONCATENATE(0,HOUR(C3335))),IF(MINUTE(C3335)&gt;9,MINUTE(C3335),CONCATENATE(0,MINUTE(C3335))),":",VLOOKUP(F3335,'Valid Values - Results'!$D$4:$F$12,3,FALSE)),"")</f>
        <v/>
      </c>
      <c r="H3335" s="41"/>
      <c r="I3335" s="41"/>
      <c r="J3335" s="41"/>
      <c r="K3335" s="41"/>
      <c r="L3335" s="41"/>
      <c r="M3335" s="92"/>
      <c r="N3335" s="41"/>
      <c r="O3335" s="41"/>
      <c r="P3335" s="41"/>
      <c r="Q3335" s="41"/>
      <c r="R3335" s="41"/>
      <c r="S3335" s="41"/>
      <c r="T3335" s="41"/>
      <c r="U3335" s="47"/>
      <c r="V3335" s="49"/>
      <c r="W3335" s="41"/>
      <c r="X3335" s="41"/>
      <c r="Y3335" s="41"/>
      <c r="AA3335" s="37" t="str">
        <f>IF($I3335&lt;&gt;"",VLOOKUP($I3335,'Valid Values - Search'!$R$4:$T$4719,3,FALSE),"")</f>
        <v/>
      </c>
      <c r="AB3335" s="37" t="str">
        <f>IF($I3335&lt;&gt;"",VLOOKUP($I3335,'Valid Values - Search'!$R$4:$S$4719,2,FALSE),"")</f>
        <v/>
      </c>
      <c r="AC3335" s="38" t="str">
        <f t="shared" si="52"/>
        <v/>
      </c>
      <c r="AD3335" s="38"/>
    </row>
    <row r="3336" spans="1:30">
      <c r="A3336" s="46"/>
      <c r="B3336" s="47"/>
      <c r="C3336" s="49"/>
      <c r="D3336" s="41"/>
      <c r="E3336" s="41"/>
      <c r="F3336" s="41"/>
      <c r="G3336" s="50" t="str">
        <f>IF(A3336&lt;&gt;"",CONCATENATE(A3336,":",YEAR(B3336),IF(MONTH(B3336)&gt;9,MONTH(B3336),CONCATENATE(0,MONTH(B3336))),IF(DAY(B3336)&gt;9,DAY(B3336),CONCATENATE(0,DAY(B3336))),IF(HOUR(C3336)&gt;9,HOUR(C3336),CONCATENATE(0,HOUR(C3336))),IF(MINUTE(C3336)&gt;9,MINUTE(C3336),CONCATENATE(0,MINUTE(C3336))),":",VLOOKUP(F3336,'Valid Values - Results'!$D$4:$F$12,3,FALSE)),"")</f>
        <v/>
      </c>
      <c r="H3336" s="41"/>
      <c r="I3336" s="41"/>
      <c r="J3336" s="41"/>
      <c r="K3336" s="41"/>
      <c r="L3336" s="41"/>
      <c r="M3336" s="92"/>
      <c r="N3336" s="41"/>
      <c r="O3336" s="41"/>
      <c r="P3336" s="41"/>
      <c r="Q3336" s="41"/>
      <c r="R3336" s="41"/>
      <c r="S3336" s="41"/>
      <c r="T3336" s="41"/>
      <c r="U3336" s="47"/>
      <c r="V3336" s="49"/>
      <c r="W3336" s="41"/>
      <c r="X3336" s="41"/>
      <c r="Y3336" s="41"/>
      <c r="AA3336" s="37" t="str">
        <f>IF($I3336&lt;&gt;"",VLOOKUP($I3336,'Valid Values - Search'!$R$4:$T$4719,3,FALSE),"")</f>
        <v/>
      </c>
      <c r="AB3336" s="37" t="str">
        <f>IF($I3336&lt;&gt;"",VLOOKUP($I3336,'Valid Values - Search'!$R$4:$S$4719,2,FALSE),"")</f>
        <v/>
      </c>
      <c r="AC3336" s="38" t="str">
        <f t="shared" si="52"/>
        <v/>
      </c>
      <c r="AD3336" s="38"/>
    </row>
    <row r="3337" spans="1:30">
      <c r="A3337" s="46"/>
      <c r="B3337" s="47"/>
      <c r="C3337" s="49"/>
      <c r="D3337" s="41"/>
      <c r="E3337" s="41"/>
      <c r="F3337" s="41"/>
      <c r="G3337" s="50" t="str">
        <f>IF(A3337&lt;&gt;"",CONCATENATE(A3337,":",YEAR(B3337),IF(MONTH(B3337)&gt;9,MONTH(B3337),CONCATENATE(0,MONTH(B3337))),IF(DAY(B3337)&gt;9,DAY(B3337),CONCATENATE(0,DAY(B3337))),IF(HOUR(C3337)&gt;9,HOUR(C3337),CONCATENATE(0,HOUR(C3337))),IF(MINUTE(C3337)&gt;9,MINUTE(C3337),CONCATENATE(0,MINUTE(C3337))),":",VLOOKUP(F3337,'Valid Values - Results'!$D$4:$F$12,3,FALSE)),"")</f>
        <v/>
      </c>
      <c r="H3337" s="41"/>
      <c r="I3337" s="41"/>
      <c r="J3337" s="41"/>
      <c r="K3337" s="41"/>
      <c r="L3337" s="41"/>
      <c r="M3337" s="92"/>
      <c r="N3337" s="41"/>
      <c r="O3337" s="41"/>
      <c r="P3337" s="41"/>
      <c r="Q3337" s="41"/>
      <c r="R3337" s="41"/>
      <c r="S3337" s="41"/>
      <c r="T3337" s="41"/>
      <c r="U3337" s="47"/>
      <c r="V3337" s="49"/>
      <c r="W3337" s="41"/>
      <c r="X3337" s="41"/>
      <c r="Y3337" s="41"/>
      <c r="AA3337" s="37" t="str">
        <f>IF($I3337&lt;&gt;"",VLOOKUP($I3337,'Valid Values - Search'!$R$4:$T$4719,3,FALSE),"")</f>
        <v/>
      </c>
      <c r="AB3337" s="37" t="str">
        <f>IF($I3337&lt;&gt;"",VLOOKUP($I3337,'Valid Values - Search'!$R$4:$S$4719,2,FALSE),"")</f>
        <v/>
      </c>
      <c r="AC3337" s="38" t="str">
        <f t="shared" si="52"/>
        <v/>
      </c>
      <c r="AD3337" s="38"/>
    </row>
    <row r="3338" spans="1:30">
      <c r="A3338" s="46"/>
      <c r="B3338" s="47"/>
      <c r="C3338" s="49"/>
      <c r="D3338" s="41"/>
      <c r="E3338" s="41"/>
      <c r="F3338" s="41"/>
      <c r="G3338" s="50" t="str">
        <f>IF(A3338&lt;&gt;"",CONCATENATE(A3338,":",YEAR(B3338),IF(MONTH(B3338)&gt;9,MONTH(B3338),CONCATENATE(0,MONTH(B3338))),IF(DAY(B3338)&gt;9,DAY(B3338),CONCATENATE(0,DAY(B3338))),IF(HOUR(C3338)&gt;9,HOUR(C3338),CONCATENATE(0,HOUR(C3338))),IF(MINUTE(C3338)&gt;9,MINUTE(C3338),CONCATENATE(0,MINUTE(C3338))),":",VLOOKUP(F3338,'Valid Values - Results'!$D$4:$F$12,3,FALSE)),"")</f>
        <v/>
      </c>
      <c r="H3338" s="41"/>
      <c r="I3338" s="41"/>
      <c r="J3338" s="41"/>
      <c r="K3338" s="41"/>
      <c r="L3338" s="41"/>
      <c r="M3338" s="92"/>
      <c r="N3338" s="41"/>
      <c r="O3338" s="41"/>
      <c r="P3338" s="41"/>
      <c r="Q3338" s="41"/>
      <c r="R3338" s="41"/>
      <c r="S3338" s="41"/>
      <c r="T3338" s="41"/>
      <c r="U3338" s="47"/>
      <c r="V3338" s="49"/>
      <c r="W3338" s="41"/>
      <c r="X3338" s="41"/>
      <c r="Y3338" s="41"/>
      <c r="AA3338" s="37" t="str">
        <f>IF($I3338&lt;&gt;"",VLOOKUP($I3338,'Valid Values - Search'!$R$4:$T$4719,3,FALSE),"")</f>
        <v/>
      </c>
      <c r="AB3338" s="37" t="str">
        <f>IF($I3338&lt;&gt;"",VLOOKUP($I3338,'Valid Values - Search'!$R$4:$S$4719,2,FALSE),"")</f>
        <v/>
      </c>
      <c r="AC3338" s="38" t="str">
        <f t="shared" si="52"/>
        <v/>
      </c>
      <c r="AD3338" s="38"/>
    </row>
    <row r="3339" spans="1:30">
      <c r="A3339" s="46"/>
      <c r="B3339" s="47"/>
      <c r="C3339" s="49"/>
      <c r="D3339" s="41"/>
      <c r="E3339" s="41"/>
      <c r="F3339" s="41"/>
      <c r="G3339" s="50" t="str">
        <f>IF(A3339&lt;&gt;"",CONCATENATE(A3339,":",YEAR(B3339),IF(MONTH(B3339)&gt;9,MONTH(B3339),CONCATENATE(0,MONTH(B3339))),IF(DAY(B3339)&gt;9,DAY(B3339),CONCATENATE(0,DAY(B3339))),IF(HOUR(C3339)&gt;9,HOUR(C3339),CONCATENATE(0,HOUR(C3339))),IF(MINUTE(C3339)&gt;9,MINUTE(C3339),CONCATENATE(0,MINUTE(C3339))),":",VLOOKUP(F3339,'Valid Values - Results'!$D$4:$F$12,3,FALSE)),"")</f>
        <v/>
      </c>
      <c r="H3339" s="41"/>
      <c r="I3339" s="41"/>
      <c r="J3339" s="41"/>
      <c r="K3339" s="41"/>
      <c r="L3339" s="41"/>
      <c r="M3339" s="92"/>
      <c r="N3339" s="41"/>
      <c r="O3339" s="41"/>
      <c r="P3339" s="41"/>
      <c r="Q3339" s="41"/>
      <c r="R3339" s="41"/>
      <c r="S3339" s="41"/>
      <c r="T3339" s="41"/>
      <c r="U3339" s="47"/>
      <c r="V3339" s="49"/>
      <c r="W3339" s="41"/>
      <c r="X3339" s="41"/>
      <c r="Y3339" s="41"/>
      <c r="AA3339" s="37" t="str">
        <f>IF($I3339&lt;&gt;"",VLOOKUP($I3339,'Valid Values - Search'!$R$4:$T$4719,3,FALSE),"")</f>
        <v/>
      </c>
      <c r="AB3339" s="37" t="str">
        <f>IF($I3339&lt;&gt;"",VLOOKUP($I3339,'Valid Values - Search'!$R$4:$S$4719,2,FALSE),"")</f>
        <v/>
      </c>
      <c r="AC3339" s="38" t="str">
        <f t="shared" si="52"/>
        <v/>
      </c>
      <c r="AD3339" s="38"/>
    </row>
    <row r="3340" spans="1:30">
      <c r="A3340" s="46"/>
      <c r="B3340" s="47"/>
      <c r="C3340" s="49"/>
      <c r="D3340" s="41"/>
      <c r="E3340" s="41"/>
      <c r="F3340" s="41"/>
      <c r="G3340" s="50" t="str">
        <f>IF(A3340&lt;&gt;"",CONCATENATE(A3340,":",YEAR(B3340),IF(MONTH(B3340)&gt;9,MONTH(B3340),CONCATENATE(0,MONTH(B3340))),IF(DAY(B3340)&gt;9,DAY(B3340),CONCATENATE(0,DAY(B3340))),IF(HOUR(C3340)&gt;9,HOUR(C3340),CONCATENATE(0,HOUR(C3340))),IF(MINUTE(C3340)&gt;9,MINUTE(C3340),CONCATENATE(0,MINUTE(C3340))),":",VLOOKUP(F3340,'Valid Values - Results'!$D$4:$F$12,3,FALSE)),"")</f>
        <v/>
      </c>
      <c r="H3340" s="41"/>
      <c r="I3340" s="41"/>
      <c r="J3340" s="41"/>
      <c r="K3340" s="41"/>
      <c r="L3340" s="41"/>
      <c r="M3340" s="92"/>
      <c r="N3340" s="41"/>
      <c r="O3340" s="41"/>
      <c r="P3340" s="41"/>
      <c r="Q3340" s="41"/>
      <c r="R3340" s="41"/>
      <c r="S3340" s="41"/>
      <c r="T3340" s="41"/>
      <c r="U3340" s="47"/>
      <c r="V3340" s="49"/>
      <c r="W3340" s="41"/>
      <c r="X3340" s="41"/>
      <c r="Y3340" s="41"/>
      <c r="AA3340" s="37" t="str">
        <f>IF($I3340&lt;&gt;"",VLOOKUP($I3340,'Valid Values - Search'!$R$4:$T$4719,3,FALSE),"")</f>
        <v/>
      </c>
      <c r="AB3340" s="37" t="str">
        <f>IF($I3340&lt;&gt;"",VLOOKUP($I3340,'Valid Values - Search'!$R$4:$S$4719,2,FALSE),"")</f>
        <v/>
      </c>
      <c r="AC3340" s="38" t="str">
        <f t="shared" si="52"/>
        <v/>
      </c>
      <c r="AD3340" s="38"/>
    </row>
    <row r="3341" spans="1:30">
      <c r="A3341" s="46"/>
      <c r="B3341" s="47"/>
      <c r="C3341" s="49"/>
      <c r="D3341" s="41"/>
      <c r="E3341" s="41"/>
      <c r="F3341" s="41"/>
      <c r="G3341" s="50" t="str">
        <f>IF(A3341&lt;&gt;"",CONCATENATE(A3341,":",YEAR(B3341),IF(MONTH(B3341)&gt;9,MONTH(B3341),CONCATENATE(0,MONTH(B3341))),IF(DAY(B3341)&gt;9,DAY(B3341),CONCATENATE(0,DAY(B3341))),IF(HOUR(C3341)&gt;9,HOUR(C3341),CONCATENATE(0,HOUR(C3341))),IF(MINUTE(C3341)&gt;9,MINUTE(C3341),CONCATENATE(0,MINUTE(C3341))),":",VLOOKUP(F3341,'Valid Values - Results'!$D$4:$F$12,3,FALSE)),"")</f>
        <v/>
      </c>
      <c r="H3341" s="41"/>
      <c r="I3341" s="41"/>
      <c r="J3341" s="41"/>
      <c r="K3341" s="41"/>
      <c r="L3341" s="41"/>
      <c r="M3341" s="92"/>
      <c r="N3341" s="41"/>
      <c r="O3341" s="41"/>
      <c r="P3341" s="41"/>
      <c r="Q3341" s="41"/>
      <c r="R3341" s="41"/>
      <c r="S3341" s="41"/>
      <c r="T3341" s="41"/>
      <c r="U3341" s="47"/>
      <c r="V3341" s="49"/>
      <c r="W3341" s="41"/>
      <c r="X3341" s="41"/>
      <c r="Y3341" s="41"/>
      <c r="AA3341" s="37" t="str">
        <f>IF($I3341&lt;&gt;"",VLOOKUP($I3341,'Valid Values - Search'!$R$4:$T$4719,3,FALSE),"")</f>
        <v/>
      </c>
      <c r="AB3341" s="37" t="str">
        <f>IF($I3341&lt;&gt;"",VLOOKUP($I3341,'Valid Values - Search'!$R$4:$S$4719,2,FALSE),"")</f>
        <v/>
      </c>
      <c r="AC3341" s="38" t="str">
        <f t="shared" si="52"/>
        <v/>
      </c>
      <c r="AD3341" s="38"/>
    </row>
    <row r="3342" spans="1:30">
      <c r="A3342" s="46"/>
      <c r="B3342" s="47"/>
      <c r="C3342" s="49"/>
      <c r="D3342" s="41"/>
      <c r="E3342" s="41"/>
      <c r="F3342" s="41"/>
      <c r="G3342" s="50" t="str">
        <f>IF(A3342&lt;&gt;"",CONCATENATE(A3342,":",YEAR(B3342),IF(MONTH(B3342)&gt;9,MONTH(B3342),CONCATENATE(0,MONTH(B3342))),IF(DAY(B3342)&gt;9,DAY(B3342),CONCATENATE(0,DAY(B3342))),IF(HOUR(C3342)&gt;9,HOUR(C3342),CONCATENATE(0,HOUR(C3342))),IF(MINUTE(C3342)&gt;9,MINUTE(C3342),CONCATENATE(0,MINUTE(C3342))),":",VLOOKUP(F3342,'Valid Values - Results'!$D$4:$F$12,3,FALSE)),"")</f>
        <v/>
      </c>
      <c r="H3342" s="41"/>
      <c r="I3342" s="41"/>
      <c r="J3342" s="41"/>
      <c r="K3342" s="41"/>
      <c r="L3342" s="41"/>
      <c r="M3342" s="92"/>
      <c r="N3342" s="41"/>
      <c r="O3342" s="41"/>
      <c r="P3342" s="41"/>
      <c r="Q3342" s="41"/>
      <c r="R3342" s="41"/>
      <c r="S3342" s="41"/>
      <c r="T3342" s="41"/>
      <c r="U3342" s="47"/>
      <c r="V3342" s="49"/>
      <c r="W3342" s="41"/>
      <c r="X3342" s="41"/>
      <c r="Y3342" s="41"/>
      <c r="AA3342" s="37" t="str">
        <f>IF($I3342&lt;&gt;"",VLOOKUP($I3342,'Valid Values - Search'!$R$4:$T$4719,3,FALSE),"")</f>
        <v/>
      </c>
      <c r="AB3342" s="37" t="str">
        <f>IF($I3342&lt;&gt;"",VLOOKUP($I3342,'Valid Values - Search'!$R$4:$S$4719,2,FALSE),"")</f>
        <v/>
      </c>
      <c r="AC3342" s="38" t="str">
        <f t="shared" si="52"/>
        <v/>
      </c>
      <c r="AD3342" s="38"/>
    </row>
    <row r="3343" spans="1:30">
      <c r="A3343" s="46"/>
      <c r="B3343" s="47"/>
      <c r="C3343" s="49"/>
      <c r="D3343" s="41"/>
      <c r="E3343" s="41"/>
      <c r="F3343" s="41"/>
      <c r="G3343" s="50" t="str">
        <f>IF(A3343&lt;&gt;"",CONCATENATE(A3343,":",YEAR(B3343),IF(MONTH(B3343)&gt;9,MONTH(B3343),CONCATENATE(0,MONTH(B3343))),IF(DAY(B3343)&gt;9,DAY(B3343),CONCATENATE(0,DAY(B3343))),IF(HOUR(C3343)&gt;9,HOUR(C3343),CONCATENATE(0,HOUR(C3343))),IF(MINUTE(C3343)&gt;9,MINUTE(C3343),CONCATENATE(0,MINUTE(C3343))),":",VLOOKUP(F3343,'Valid Values - Results'!$D$4:$F$12,3,FALSE)),"")</f>
        <v/>
      </c>
      <c r="H3343" s="41"/>
      <c r="I3343" s="41"/>
      <c r="J3343" s="41"/>
      <c r="K3343" s="41"/>
      <c r="L3343" s="41"/>
      <c r="M3343" s="92"/>
      <c r="N3343" s="41"/>
      <c r="O3343" s="41"/>
      <c r="P3343" s="41"/>
      <c r="Q3343" s="41"/>
      <c r="R3343" s="41"/>
      <c r="S3343" s="41"/>
      <c r="T3343" s="41"/>
      <c r="U3343" s="47"/>
      <c r="V3343" s="49"/>
      <c r="W3343" s="41"/>
      <c r="X3343" s="41"/>
      <c r="Y3343" s="41"/>
      <c r="AA3343" s="37" t="str">
        <f>IF($I3343&lt;&gt;"",VLOOKUP($I3343,'Valid Values - Search'!$R$4:$T$4719,3,FALSE),"")</f>
        <v/>
      </c>
      <c r="AB3343" s="37" t="str">
        <f>IF($I3343&lt;&gt;"",VLOOKUP($I3343,'Valid Values - Search'!$R$4:$S$4719,2,FALSE),"")</f>
        <v/>
      </c>
      <c r="AC3343" s="38" t="str">
        <f t="shared" si="52"/>
        <v/>
      </c>
      <c r="AD3343" s="38"/>
    </row>
    <row r="3344" spans="1:30">
      <c r="A3344" s="46"/>
      <c r="B3344" s="47"/>
      <c r="C3344" s="49"/>
      <c r="D3344" s="41"/>
      <c r="E3344" s="41"/>
      <c r="F3344" s="41"/>
      <c r="G3344" s="50" t="str">
        <f>IF(A3344&lt;&gt;"",CONCATENATE(A3344,":",YEAR(B3344),IF(MONTH(B3344)&gt;9,MONTH(B3344),CONCATENATE(0,MONTH(B3344))),IF(DAY(B3344)&gt;9,DAY(B3344),CONCATENATE(0,DAY(B3344))),IF(HOUR(C3344)&gt;9,HOUR(C3344),CONCATENATE(0,HOUR(C3344))),IF(MINUTE(C3344)&gt;9,MINUTE(C3344),CONCATENATE(0,MINUTE(C3344))),":",VLOOKUP(F3344,'Valid Values - Results'!$D$4:$F$12,3,FALSE)),"")</f>
        <v/>
      </c>
      <c r="H3344" s="41"/>
      <c r="I3344" s="41"/>
      <c r="J3344" s="41"/>
      <c r="K3344" s="41"/>
      <c r="L3344" s="41"/>
      <c r="M3344" s="92"/>
      <c r="N3344" s="41"/>
      <c r="O3344" s="41"/>
      <c r="P3344" s="41"/>
      <c r="Q3344" s="41"/>
      <c r="R3344" s="41"/>
      <c r="S3344" s="41"/>
      <c r="T3344" s="41"/>
      <c r="U3344" s="47"/>
      <c r="V3344" s="49"/>
      <c r="W3344" s="41"/>
      <c r="X3344" s="41"/>
      <c r="Y3344" s="41"/>
      <c r="AA3344" s="37" t="str">
        <f>IF($I3344&lt;&gt;"",VLOOKUP($I3344,'Valid Values - Search'!$R$4:$T$4719,3,FALSE),"")</f>
        <v/>
      </c>
      <c r="AB3344" s="37" t="str">
        <f>IF($I3344&lt;&gt;"",VLOOKUP($I3344,'Valid Values - Search'!$R$4:$S$4719,2,FALSE),"")</f>
        <v/>
      </c>
      <c r="AC3344" s="38" t="str">
        <f t="shared" si="52"/>
        <v/>
      </c>
      <c r="AD3344" s="38"/>
    </row>
    <row r="3345" spans="1:30">
      <c r="A3345" s="46"/>
      <c r="B3345" s="47"/>
      <c r="C3345" s="49"/>
      <c r="D3345" s="41"/>
      <c r="E3345" s="41"/>
      <c r="F3345" s="41"/>
      <c r="G3345" s="50" t="str">
        <f>IF(A3345&lt;&gt;"",CONCATENATE(A3345,":",YEAR(B3345),IF(MONTH(B3345)&gt;9,MONTH(B3345),CONCATENATE(0,MONTH(B3345))),IF(DAY(B3345)&gt;9,DAY(B3345),CONCATENATE(0,DAY(B3345))),IF(HOUR(C3345)&gt;9,HOUR(C3345),CONCATENATE(0,HOUR(C3345))),IF(MINUTE(C3345)&gt;9,MINUTE(C3345),CONCATENATE(0,MINUTE(C3345))),":",VLOOKUP(F3345,'Valid Values - Results'!$D$4:$F$12,3,FALSE)),"")</f>
        <v/>
      </c>
      <c r="H3345" s="41"/>
      <c r="I3345" s="41"/>
      <c r="J3345" s="41"/>
      <c r="K3345" s="41"/>
      <c r="L3345" s="41"/>
      <c r="M3345" s="92"/>
      <c r="N3345" s="41"/>
      <c r="O3345" s="41"/>
      <c r="P3345" s="41"/>
      <c r="Q3345" s="41"/>
      <c r="R3345" s="41"/>
      <c r="S3345" s="41"/>
      <c r="T3345" s="41"/>
      <c r="U3345" s="47"/>
      <c r="V3345" s="49"/>
      <c r="W3345" s="41"/>
      <c r="X3345" s="41"/>
      <c r="Y3345" s="41"/>
      <c r="AA3345" s="37" t="str">
        <f>IF($I3345&lt;&gt;"",VLOOKUP($I3345,'Valid Values - Search'!$R$4:$T$4719,3,FALSE),"")</f>
        <v/>
      </c>
      <c r="AB3345" s="37" t="str">
        <f>IF($I3345&lt;&gt;"",VLOOKUP($I3345,'Valid Values - Search'!$R$4:$S$4719,2,FALSE),"")</f>
        <v/>
      </c>
      <c r="AC3345" s="38" t="str">
        <f t="shared" si="52"/>
        <v/>
      </c>
      <c r="AD3345" s="38"/>
    </row>
    <row r="3346" spans="1:30">
      <c r="A3346" s="46"/>
      <c r="B3346" s="47"/>
      <c r="C3346" s="49"/>
      <c r="D3346" s="41"/>
      <c r="E3346" s="41"/>
      <c r="F3346" s="41"/>
      <c r="G3346" s="50" t="str">
        <f>IF(A3346&lt;&gt;"",CONCATENATE(A3346,":",YEAR(B3346),IF(MONTH(B3346)&gt;9,MONTH(B3346),CONCATENATE(0,MONTH(B3346))),IF(DAY(B3346)&gt;9,DAY(B3346),CONCATENATE(0,DAY(B3346))),IF(HOUR(C3346)&gt;9,HOUR(C3346),CONCATENATE(0,HOUR(C3346))),IF(MINUTE(C3346)&gt;9,MINUTE(C3346),CONCATENATE(0,MINUTE(C3346))),":",VLOOKUP(F3346,'Valid Values - Results'!$D$4:$F$12,3,FALSE)),"")</f>
        <v/>
      </c>
      <c r="H3346" s="41"/>
      <c r="I3346" s="41"/>
      <c r="J3346" s="41"/>
      <c r="K3346" s="41"/>
      <c r="L3346" s="41"/>
      <c r="M3346" s="92"/>
      <c r="N3346" s="41"/>
      <c r="O3346" s="41"/>
      <c r="P3346" s="41"/>
      <c r="Q3346" s="41"/>
      <c r="R3346" s="41"/>
      <c r="S3346" s="41"/>
      <c r="T3346" s="41"/>
      <c r="U3346" s="47"/>
      <c r="V3346" s="49"/>
      <c r="W3346" s="41"/>
      <c r="X3346" s="41"/>
      <c r="Y3346" s="41"/>
      <c r="AA3346" s="37" t="str">
        <f>IF($I3346&lt;&gt;"",VLOOKUP($I3346,'Valid Values - Search'!$R$4:$T$4719,3,FALSE),"")</f>
        <v/>
      </c>
      <c r="AB3346" s="37" t="str">
        <f>IF($I3346&lt;&gt;"",VLOOKUP($I3346,'Valid Values - Search'!$R$4:$S$4719,2,FALSE),"")</f>
        <v/>
      </c>
      <c r="AC3346" s="38" t="str">
        <f t="shared" si="52"/>
        <v/>
      </c>
      <c r="AD3346" s="38"/>
    </row>
    <row r="3347" spans="1:30">
      <c r="A3347" s="46"/>
      <c r="B3347" s="47"/>
      <c r="C3347" s="49"/>
      <c r="D3347" s="41"/>
      <c r="E3347" s="41"/>
      <c r="F3347" s="41"/>
      <c r="G3347" s="50" t="str">
        <f>IF(A3347&lt;&gt;"",CONCATENATE(A3347,":",YEAR(B3347),IF(MONTH(B3347)&gt;9,MONTH(B3347),CONCATENATE(0,MONTH(B3347))),IF(DAY(B3347)&gt;9,DAY(B3347),CONCATENATE(0,DAY(B3347))),IF(HOUR(C3347)&gt;9,HOUR(C3347),CONCATENATE(0,HOUR(C3347))),IF(MINUTE(C3347)&gt;9,MINUTE(C3347),CONCATENATE(0,MINUTE(C3347))),":",VLOOKUP(F3347,'Valid Values - Results'!$D$4:$F$12,3,FALSE)),"")</f>
        <v/>
      </c>
      <c r="H3347" s="41"/>
      <c r="I3347" s="41"/>
      <c r="J3347" s="41"/>
      <c r="K3347" s="41"/>
      <c r="L3347" s="41"/>
      <c r="M3347" s="92"/>
      <c r="N3347" s="41"/>
      <c r="O3347" s="41"/>
      <c r="P3347" s="41"/>
      <c r="Q3347" s="41"/>
      <c r="R3347" s="41"/>
      <c r="S3347" s="41"/>
      <c r="T3347" s="41"/>
      <c r="U3347" s="47"/>
      <c r="V3347" s="49"/>
      <c r="W3347" s="41"/>
      <c r="X3347" s="41"/>
      <c r="Y3347" s="41"/>
      <c r="AA3347" s="37" t="str">
        <f>IF($I3347&lt;&gt;"",VLOOKUP($I3347,'Valid Values - Search'!$R$4:$T$4719,3,FALSE),"")</f>
        <v/>
      </c>
      <c r="AB3347" s="37" t="str">
        <f>IF($I3347&lt;&gt;"",VLOOKUP($I3347,'Valid Values - Search'!$R$4:$S$4719,2,FALSE),"")</f>
        <v/>
      </c>
      <c r="AC3347" s="38" t="str">
        <f t="shared" si="52"/>
        <v/>
      </c>
      <c r="AD3347" s="38"/>
    </row>
    <row r="3348" spans="1:30">
      <c r="A3348" s="46"/>
      <c r="B3348" s="47"/>
      <c r="C3348" s="49"/>
      <c r="D3348" s="41"/>
      <c r="E3348" s="41"/>
      <c r="F3348" s="41"/>
      <c r="G3348" s="50" t="str">
        <f>IF(A3348&lt;&gt;"",CONCATENATE(A3348,":",YEAR(B3348),IF(MONTH(B3348)&gt;9,MONTH(B3348),CONCATENATE(0,MONTH(B3348))),IF(DAY(B3348)&gt;9,DAY(B3348),CONCATENATE(0,DAY(B3348))),IF(HOUR(C3348)&gt;9,HOUR(C3348),CONCATENATE(0,HOUR(C3348))),IF(MINUTE(C3348)&gt;9,MINUTE(C3348),CONCATENATE(0,MINUTE(C3348))),":",VLOOKUP(F3348,'Valid Values - Results'!$D$4:$F$12,3,FALSE)),"")</f>
        <v/>
      </c>
      <c r="H3348" s="41"/>
      <c r="I3348" s="41"/>
      <c r="J3348" s="41"/>
      <c r="K3348" s="41"/>
      <c r="L3348" s="41"/>
      <c r="M3348" s="92"/>
      <c r="N3348" s="41"/>
      <c r="O3348" s="41"/>
      <c r="P3348" s="41"/>
      <c r="Q3348" s="41"/>
      <c r="R3348" s="41"/>
      <c r="S3348" s="41"/>
      <c r="T3348" s="41"/>
      <c r="U3348" s="47"/>
      <c r="V3348" s="49"/>
      <c r="W3348" s="41"/>
      <c r="X3348" s="41"/>
      <c r="Y3348" s="41"/>
      <c r="AA3348" s="37" t="str">
        <f>IF($I3348&lt;&gt;"",VLOOKUP($I3348,'Valid Values - Search'!$R$4:$T$4719,3,FALSE),"")</f>
        <v/>
      </c>
      <c r="AB3348" s="37" t="str">
        <f>IF($I3348&lt;&gt;"",VLOOKUP($I3348,'Valid Values - Search'!$R$4:$S$4719,2,FALSE),"")</f>
        <v/>
      </c>
      <c r="AC3348" s="38" t="str">
        <f t="shared" si="52"/>
        <v/>
      </c>
      <c r="AD3348" s="38"/>
    </row>
    <row r="3349" spans="1:30">
      <c r="A3349" s="46"/>
      <c r="B3349" s="47"/>
      <c r="C3349" s="49"/>
      <c r="D3349" s="41"/>
      <c r="E3349" s="41"/>
      <c r="F3349" s="41"/>
      <c r="G3349" s="50" t="str">
        <f>IF(A3349&lt;&gt;"",CONCATENATE(A3349,":",YEAR(B3349),IF(MONTH(B3349)&gt;9,MONTH(B3349),CONCATENATE(0,MONTH(B3349))),IF(DAY(B3349)&gt;9,DAY(B3349),CONCATENATE(0,DAY(B3349))),IF(HOUR(C3349)&gt;9,HOUR(C3349),CONCATENATE(0,HOUR(C3349))),IF(MINUTE(C3349)&gt;9,MINUTE(C3349),CONCATENATE(0,MINUTE(C3349))),":",VLOOKUP(F3349,'Valid Values - Results'!$D$4:$F$12,3,FALSE)),"")</f>
        <v/>
      </c>
      <c r="H3349" s="41"/>
      <c r="I3349" s="41"/>
      <c r="J3349" s="41"/>
      <c r="K3349" s="41"/>
      <c r="L3349" s="41"/>
      <c r="M3349" s="92"/>
      <c r="N3349" s="41"/>
      <c r="O3349" s="41"/>
      <c r="P3349" s="41"/>
      <c r="Q3349" s="41"/>
      <c r="R3349" s="41"/>
      <c r="S3349" s="41"/>
      <c r="T3349" s="41"/>
      <c r="U3349" s="47"/>
      <c r="V3349" s="49"/>
      <c r="W3349" s="41"/>
      <c r="X3349" s="41"/>
      <c r="Y3349" s="41"/>
      <c r="AA3349" s="37" t="str">
        <f>IF($I3349&lt;&gt;"",VLOOKUP($I3349,'Valid Values - Search'!$R$4:$T$4719,3,FALSE),"")</f>
        <v/>
      </c>
      <c r="AB3349" s="37" t="str">
        <f>IF($I3349&lt;&gt;"",VLOOKUP($I3349,'Valid Values - Search'!$R$4:$S$4719,2,FALSE),"")</f>
        <v/>
      </c>
      <c r="AC3349" s="38" t="str">
        <f t="shared" si="52"/>
        <v/>
      </c>
      <c r="AD3349" s="38"/>
    </row>
    <row r="3350" spans="1:30">
      <c r="A3350" s="46"/>
      <c r="B3350" s="47"/>
      <c r="C3350" s="49"/>
      <c r="D3350" s="41"/>
      <c r="E3350" s="41"/>
      <c r="F3350" s="41"/>
      <c r="G3350" s="50" t="str">
        <f>IF(A3350&lt;&gt;"",CONCATENATE(A3350,":",YEAR(B3350),IF(MONTH(B3350)&gt;9,MONTH(B3350),CONCATENATE(0,MONTH(B3350))),IF(DAY(B3350)&gt;9,DAY(B3350),CONCATENATE(0,DAY(B3350))),IF(HOUR(C3350)&gt;9,HOUR(C3350),CONCATENATE(0,HOUR(C3350))),IF(MINUTE(C3350)&gt;9,MINUTE(C3350),CONCATENATE(0,MINUTE(C3350))),":",VLOOKUP(F3350,'Valid Values - Results'!$D$4:$F$12,3,FALSE)),"")</f>
        <v/>
      </c>
      <c r="H3350" s="41"/>
      <c r="I3350" s="41"/>
      <c r="J3350" s="41"/>
      <c r="K3350" s="41"/>
      <c r="L3350" s="41"/>
      <c r="M3350" s="92"/>
      <c r="N3350" s="41"/>
      <c r="O3350" s="41"/>
      <c r="P3350" s="41"/>
      <c r="Q3350" s="41"/>
      <c r="R3350" s="41"/>
      <c r="S3350" s="41"/>
      <c r="T3350" s="41"/>
      <c r="U3350" s="47"/>
      <c r="V3350" s="49"/>
      <c r="W3350" s="41"/>
      <c r="X3350" s="41"/>
      <c r="Y3350" s="41"/>
      <c r="AA3350" s="37" t="str">
        <f>IF($I3350&lt;&gt;"",VLOOKUP($I3350,'Valid Values - Search'!$R$4:$T$4719,3,FALSE),"")</f>
        <v/>
      </c>
      <c r="AB3350" s="37" t="str">
        <f>IF($I3350&lt;&gt;"",VLOOKUP($I3350,'Valid Values - Search'!$R$4:$S$4719,2,FALSE),"")</f>
        <v/>
      </c>
      <c r="AC3350" s="38" t="str">
        <f t="shared" si="52"/>
        <v/>
      </c>
      <c r="AD3350" s="38"/>
    </row>
    <row r="3351" spans="1:30">
      <c r="A3351" s="46"/>
      <c r="B3351" s="47"/>
      <c r="C3351" s="49"/>
      <c r="D3351" s="41"/>
      <c r="E3351" s="41"/>
      <c r="F3351" s="41"/>
      <c r="G3351" s="50" t="str">
        <f>IF(A3351&lt;&gt;"",CONCATENATE(A3351,":",YEAR(B3351),IF(MONTH(B3351)&gt;9,MONTH(B3351),CONCATENATE(0,MONTH(B3351))),IF(DAY(B3351)&gt;9,DAY(B3351),CONCATENATE(0,DAY(B3351))),IF(HOUR(C3351)&gt;9,HOUR(C3351),CONCATENATE(0,HOUR(C3351))),IF(MINUTE(C3351)&gt;9,MINUTE(C3351),CONCATENATE(0,MINUTE(C3351))),":",VLOOKUP(F3351,'Valid Values - Results'!$D$4:$F$12,3,FALSE)),"")</f>
        <v/>
      </c>
      <c r="H3351" s="41"/>
      <c r="I3351" s="41"/>
      <c r="J3351" s="41"/>
      <c r="K3351" s="41"/>
      <c r="L3351" s="41"/>
      <c r="M3351" s="92"/>
      <c r="N3351" s="41"/>
      <c r="O3351" s="41"/>
      <c r="P3351" s="41"/>
      <c r="Q3351" s="41"/>
      <c r="R3351" s="41"/>
      <c r="S3351" s="41"/>
      <c r="T3351" s="41"/>
      <c r="U3351" s="47"/>
      <c r="V3351" s="49"/>
      <c r="W3351" s="41"/>
      <c r="X3351" s="41"/>
      <c r="Y3351" s="41"/>
      <c r="AA3351" s="37" t="str">
        <f>IF($I3351&lt;&gt;"",VLOOKUP($I3351,'Valid Values - Search'!$R$4:$T$4719,3,FALSE),"")</f>
        <v/>
      </c>
      <c r="AB3351" s="37" t="str">
        <f>IF($I3351&lt;&gt;"",VLOOKUP($I3351,'Valid Values - Search'!$R$4:$S$4719,2,FALSE),"")</f>
        <v/>
      </c>
      <c r="AC3351" s="38" t="str">
        <f t="shared" si="52"/>
        <v/>
      </c>
      <c r="AD3351" s="38"/>
    </row>
    <row r="3352" spans="1:30">
      <c r="A3352" s="46"/>
      <c r="B3352" s="47"/>
      <c r="C3352" s="49"/>
      <c r="D3352" s="41"/>
      <c r="E3352" s="41"/>
      <c r="F3352" s="41"/>
      <c r="G3352" s="50" t="str">
        <f>IF(A3352&lt;&gt;"",CONCATENATE(A3352,":",YEAR(B3352),IF(MONTH(B3352)&gt;9,MONTH(B3352),CONCATENATE(0,MONTH(B3352))),IF(DAY(B3352)&gt;9,DAY(B3352),CONCATENATE(0,DAY(B3352))),IF(HOUR(C3352)&gt;9,HOUR(C3352),CONCATENATE(0,HOUR(C3352))),IF(MINUTE(C3352)&gt;9,MINUTE(C3352),CONCATENATE(0,MINUTE(C3352))),":",VLOOKUP(F3352,'Valid Values - Results'!$D$4:$F$12,3,FALSE)),"")</f>
        <v/>
      </c>
      <c r="H3352" s="41"/>
      <c r="I3352" s="41"/>
      <c r="J3352" s="41"/>
      <c r="K3352" s="41"/>
      <c r="L3352" s="41"/>
      <c r="M3352" s="92"/>
      <c r="N3352" s="41"/>
      <c r="O3352" s="41"/>
      <c r="P3352" s="41"/>
      <c r="Q3352" s="41"/>
      <c r="R3352" s="41"/>
      <c r="S3352" s="41"/>
      <c r="T3352" s="41"/>
      <c r="U3352" s="47"/>
      <c r="V3352" s="49"/>
      <c r="W3352" s="41"/>
      <c r="X3352" s="41"/>
      <c r="Y3352" s="41"/>
      <c r="AA3352" s="37" t="str">
        <f>IF($I3352&lt;&gt;"",VLOOKUP($I3352,'Valid Values - Search'!$R$4:$T$4719,3,FALSE),"")</f>
        <v/>
      </c>
      <c r="AB3352" s="37" t="str">
        <f>IF($I3352&lt;&gt;"",VLOOKUP($I3352,'Valid Values - Search'!$R$4:$S$4719,2,FALSE),"")</f>
        <v/>
      </c>
      <c r="AC3352" s="38" t="str">
        <f t="shared" si="52"/>
        <v/>
      </c>
      <c r="AD3352" s="38"/>
    </row>
    <row r="3353" spans="1:30">
      <c r="A3353" s="46"/>
      <c r="B3353" s="47"/>
      <c r="C3353" s="49"/>
      <c r="D3353" s="41"/>
      <c r="E3353" s="41"/>
      <c r="F3353" s="41"/>
      <c r="G3353" s="50" t="str">
        <f>IF(A3353&lt;&gt;"",CONCATENATE(A3353,":",YEAR(B3353),IF(MONTH(B3353)&gt;9,MONTH(B3353),CONCATENATE(0,MONTH(B3353))),IF(DAY(B3353)&gt;9,DAY(B3353),CONCATENATE(0,DAY(B3353))),IF(HOUR(C3353)&gt;9,HOUR(C3353),CONCATENATE(0,HOUR(C3353))),IF(MINUTE(C3353)&gt;9,MINUTE(C3353),CONCATENATE(0,MINUTE(C3353))),":",VLOOKUP(F3353,'Valid Values - Results'!$D$4:$F$12,3,FALSE)),"")</f>
        <v/>
      </c>
      <c r="H3353" s="41"/>
      <c r="I3353" s="41"/>
      <c r="J3353" s="41"/>
      <c r="K3353" s="41"/>
      <c r="L3353" s="41"/>
      <c r="M3353" s="92"/>
      <c r="N3353" s="41"/>
      <c r="O3353" s="41"/>
      <c r="P3353" s="41"/>
      <c r="Q3353" s="41"/>
      <c r="R3353" s="41"/>
      <c r="S3353" s="41"/>
      <c r="T3353" s="41"/>
      <c r="U3353" s="47"/>
      <c r="V3353" s="49"/>
      <c r="W3353" s="41"/>
      <c r="X3353" s="41"/>
      <c r="Y3353" s="41"/>
      <c r="AA3353" s="37" t="str">
        <f>IF($I3353&lt;&gt;"",VLOOKUP($I3353,'Valid Values - Search'!$R$4:$T$4719,3,FALSE),"")</f>
        <v/>
      </c>
      <c r="AB3353" s="37" t="str">
        <f>IF($I3353&lt;&gt;"",VLOOKUP($I3353,'Valid Values - Search'!$R$4:$S$4719,2,FALSE),"")</f>
        <v/>
      </c>
      <c r="AC3353" s="38" t="str">
        <f t="shared" si="52"/>
        <v/>
      </c>
      <c r="AD3353" s="38"/>
    </row>
    <row r="3354" spans="1:30">
      <c r="A3354" s="46"/>
      <c r="B3354" s="47"/>
      <c r="C3354" s="49"/>
      <c r="D3354" s="41"/>
      <c r="E3354" s="41"/>
      <c r="F3354" s="41"/>
      <c r="G3354" s="50" t="str">
        <f>IF(A3354&lt;&gt;"",CONCATENATE(A3354,":",YEAR(B3354),IF(MONTH(B3354)&gt;9,MONTH(B3354),CONCATENATE(0,MONTH(B3354))),IF(DAY(B3354)&gt;9,DAY(B3354),CONCATENATE(0,DAY(B3354))),IF(HOUR(C3354)&gt;9,HOUR(C3354),CONCATENATE(0,HOUR(C3354))),IF(MINUTE(C3354)&gt;9,MINUTE(C3354),CONCATENATE(0,MINUTE(C3354))),":",VLOOKUP(F3354,'Valid Values - Results'!$D$4:$F$12,3,FALSE)),"")</f>
        <v/>
      </c>
      <c r="H3354" s="41"/>
      <c r="I3354" s="41"/>
      <c r="J3354" s="41"/>
      <c r="K3354" s="41"/>
      <c r="L3354" s="41"/>
      <c r="M3354" s="92"/>
      <c r="N3354" s="41"/>
      <c r="O3354" s="41"/>
      <c r="P3354" s="41"/>
      <c r="Q3354" s="41"/>
      <c r="R3354" s="41"/>
      <c r="S3354" s="41"/>
      <c r="T3354" s="41"/>
      <c r="U3354" s="47"/>
      <c r="V3354" s="49"/>
      <c r="W3354" s="41"/>
      <c r="X3354" s="41"/>
      <c r="Y3354" s="41"/>
      <c r="AA3354" s="37" t="str">
        <f>IF($I3354&lt;&gt;"",VLOOKUP($I3354,'Valid Values - Search'!$R$4:$T$4719,3,FALSE),"")</f>
        <v/>
      </c>
      <c r="AB3354" s="37" t="str">
        <f>IF($I3354&lt;&gt;"",VLOOKUP($I3354,'Valid Values - Search'!$R$4:$S$4719,2,FALSE),"")</f>
        <v/>
      </c>
      <c r="AC3354" s="38" t="str">
        <f t="shared" si="52"/>
        <v/>
      </c>
      <c r="AD3354" s="38"/>
    </row>
    <row r="3355" spans="1:30">
      <c r="A3355" s="46"/>
      <c r="B3355" s="47"/>
      <c r="C3355" s="49"/>
      <c r="D3355" s="41"/>
      <c r="E3355" s="41"/>
      <c r="F3355" s="41"/>
      <c r="G3355" s="50" t="str">
        <f>IF(A3355&lt;&gt;"",CONCATENATE(A3355,":",YEAR(B3355),IF(MONTH(B3355)&gt;9,MONTH(B3355),CONCATENATE(0,MONTH(B3355))),IF(DAY(B3355)&gt;9,DAY(B3355),CONCATENATE(0,DAY(B3355))),IF(HOUR(C3355)&gt;9,HOUR(C3355),CONCATENATE(0,HOUR(C3355))),IF(MINUTE(C3355)&gt;9,MINUTE(C3355),CONCATENATE(0,MINUTE(C3355))),":",VLOOKUP(F3355,'Valid Values - Results'!$D$4:$F$12,3,FALSE)),"")</f>
        <v/>
      </c>
      <c r="H3355" s="41"/>
      <c r="I3355" s="41"/>
      <c r="J3355" s="41"/>
      <c r="K3355" s="41"/>
      <c r="L3355" s="41"/>
      <c r="M3355" s="92"/>
      <c r="N3355" s="41"/>
      <c r="O3355" s="41"/>
      <c r="P3355" s="41"/>
      <c r="Q3355" s="41"/>
      <c r="R3355" s="41"/>
      <c r="S3355" s="41"/>
      <c r="T3355" s="41"/>
      <c r="U3355" s="47"/>
      <c r="V3355" s="49"/>
      <c r="W3355" s="41"/>
      <c r="X3355" s="41"/>
      <c r="Y3355" s="41"/>
      <c r="AA3355" s="37" t="str">
        <f>IF($I3355&lt;&gt;"",VLOOKUP($I3355,'Valid Values - Search'!$R$4:$T$4719,3,FALSE),"")</f>
        <v/>
      </c>
      <c r="AB3355" s="37" t="str">
        <f>IF($I3355&lt;&gt;"",VLOOKUP($I3355,'Valid Values - Search'!$R$4:$S$4719,2,FALSE),"")</f>
        <v/>
      </c>
      <c r="AC3355" s="38" t="str">
        <f t="shared" si="52"/>
        <v/>
      </c>
      <c r="AD3355" s="38"/>
    </row>
    <row r="3356" spans="1:30">
      <c r="A3356" s="46"/>
      <c r="B3356" s="47"/>
      <c r="C3356" s="49"/>
      <c r="D3356" s="41"/>
      <c r="E3356" s="41"/>
      <c r="F3356" s="41"/>
      <c r="G3356" s="50" t="str">
        <f>IF(A3356&lt;&gt;"",CONCATENATE(A3356,":",YEAR(B3356),IF(MONTH(B3356)&gt;9,MONTH(B3356),CONCATENATE(0,MONTH(B3356))),IF(DAY(B3356)&gt;9,DAY(B3356),CONCATENATE(0,DAY(B3356))),IF(HOUR(C3356)&gt;9,HOUR(C3356),CONCATENATE(0,HOUR(C3356))),IF(MINUTE(C3356)&gt;9,MINUTE(C3356),CONCATENATE(0,MINUTE(C3356))),":",VLOOKUP(F3356,'Valid Values - Results'!$D$4:$F$12,3,FALSE)),"")</f>
        <v/>
      </c>
      <c r="H3356" s="41"/>
      <c r="I3356" s="41"/>
      <c r="J3356" s="41"/>
      <c r="K3356" s="41"/>
      <c r="L3356" s="41"/>
      <c r="M3356" s="92"/>
      <c r="N3356" s="41"/>
      <c r="O3356" s="41"/>
      <c r="P3356" s="41"/>
      <c r="Q3356" s="41"/>
      <c r="R3356" s="41"/>
      <c r="S3356" s="41"/>
      <c r="T3356" s="41"/>
      <c r="U3356" s="47"/>
      <c r="V3356" s="49"/>
      <c r="W3356" s="41"/>
      <c r="X3356" s="41"/>
      <c r="Y3356" s="41"/>
      <c r="AA3356" s="37" t="str">
        <f>IF($I3356&lt;&gt;"",VLOOKUP($I3356,'Valid Values - Search'!$R$4:$T$4719,3,FALSE),"")</f>
        <v/>
      </c>
      <c r="AB3356" s="37" t="str">
        <f>IF($I3356&lt;&gt;"",VLOOKUP($I3356,'Valid Values - Search'!$R$4:$S$4719,2,FALSE),"")</f>
        <v/>
      </c>
      <c r="AC3356" s="38" t="str">
        <f t="shared" si="52"/>
        <v/>
      </c>
      <c r="AD3356" s="38"/>
    </row>
    <row r="3357" spans="1:30">
      <c r="A3357" s="46"/>
      <c r="B3357" s="47"/>
      <c r="C3357" s="49"/>
      <c r="D3357" s="41"/>
      <c r="E3357" s="41"/>
      <c r="F3357" s="41"/>
      <c r="G3357" s="50" t="str">
        <f>IF(A3357&lt;&gt;"",CONCATENATE(A3357,":",YEAR(B3357),IF(MONTH(B3357)&gt;9,MONTH(B3357),CONCATENATE(0,MONTH(B3357))),IF(DAY(B3357)&gt;9,DAY(B3357),CONCATENATE(0,DAY(B3357))),IF(HOUR(C3357)&gt;9,HOUR(C3357),CONCATENATE(0,HOUR(C3357))),IF(MINUTE(C3357)&gt;9,MINUTE(C3357),CONCATENATE(0,MINUTE(C3357))),":",VLOOKUP(F3357,'Valid Values - Results'!$D$4:$F$12,3,FALSE)),"")</f>
        <v/>
      </c>
      <c r="H3357" s="41"/>
      <c r="I3357" s="41"/>
      <c r="J3357" s="41"/>
      <c r="K3357" s="41"/>
      <c r="L3357" s="41"/>
      <c r="M3357" s="92"/>
      <c r="N3357" s="41"/>
      <c r="O3357" s="41"/>
      <c r="P3357" s="41"/>
      <c r="Q3357" s="41"/>
      <c r="R3357" s="41"/>
      <c r="S3357" s="41"/>
      <c r="T3357" s="41"/>
      <c r="U3357" s="47"/>
      <c r="V3357" s="49"/>
      <c r="W3357" s="41"/>
      <c r="X3357" s="41"/>
      <c r="Y3357" s="41"/>
      <c r="AA3357" s="37" t="str">
        <f>IF($I3357&lt;&gt;"",VLOOKUP($I3357,'Valid Values - Search'!$R$4:$T$4719,3,FALSE),"")</f>
        <v/>
      </c>
      <c r="AB3357" s="37" t="str">
        <f>IF($I3357&lt;&gt;"",VLOOKUP($I3357,'Valid Values - Search'!$R$4:$S$4719,2,FALSE),"")</f>
        <v/>
      </c>
      <c r="AC3357" s="38" t="str">
        <f t="shared" si="52"/>
        <v/>
      </c>
      <c r="AD3357" s="38"/>
    </row>
    <row r="3358" spans="1:30">
      <c r="A3358" s="46"/>
      <c r="B3358" s="47"/>
      <c r="C3358" s="49"/>
      <c r="D3358" s="41"/>
      <c r="E3358" s="41"/>
      <c r="F3358" s="41"/>
      <c r="G3358" s="50" t="str">
        <f>IF(A3358&lt;&gt;"",CONCATENATE(A3358,":",YEAR(B3358),IF(MONTH(B3358)&gt;9,MONTH(B3358),CONCATENATE(0,MONTH(B3358))),IF(DAY(B3358)&gt;9,DAY(B3358),CONCATENATE(0,DAY(B3358))),IF(HOUR(C3358)&gt;9,HOUR(C3358),CONCATENATE(0,HOUR(C3358))),IF(MINUTE(C3358)&gt;9,MINUTE(C3358),CONCATENATE(0,MINUTE(C3358))),":",VLOOKUP(F3358,'Valid Values - Results'!$D$4:$F$12,3,FALSE)),"")</f>
        <v/>
      </c>
      <c r="H3358" s="41"/>
      <c r="I3358" s="41"/>
      <c r="J3358" s="41"/>
      <c r="K3358" s="41"/>
      <c r="L3358" s="41"/>
      <c r="M3358" s="92"/>
      <c r="N3358" s="41"/>
      <c r="O3358" s="41"/>
      <c r="P3358" s="41"/>
      <c r="Q3358" s="41"/>
      <c r="R3358" s="41"/>
      <c r="S3358" s="41"/>
      <c r="T3358" s="41"/>
      <c r="U3358" s="47"/>
      <c r="V3358" s="49"/>
      <c r="W3358" s="41"/>
      <c r="X3358" s="41"/>
      <c r="Y3358" s="41"/>
      <c r="AA3358" s="37" t="str">
        <f>IF($I3358&lt;&gt;"",VLOOKUP($I3358,'Valid Values - Search'!$R$4:$T$4719,3,FALSE),"")</f>
        <v/>
      </c>
      <c r="AB3358" s="37" t="str">
        <f>IF($I3358&lt;&gt;"",VLOOKUP($I3358,'Valid Values - Search'!$R$4:$S$4719,2,FALSE),"")</f>
        <v/>
      </c>
      <c r="AC3358" s="38" t="str">
        <f t="shared" si="52"/>
        <v/>
      </c>
      <c r="AD3358" s="38"/>
    </row>
    <row r="3359" spans="1:30">
      <c r="A3359" s="46"/>
      <c r="B3359" s="47"/>
      <c r="C3359" s="49"/>
      <c r="D3359" s="41"/>
      <c r="E3359" s="41"/>
      <c r="F3359" s="41"/>
      <c r="G3359" s="50" t="str">
        <f>IF(A3359&lt;&gt;"",CONCATENATE(A3359,":",YEAR(B3359),IF(MONTH(B3359)&gt;9,MONTH(B3359),CONCATENATE(0,MONTH(B3359))),IF(DAY(B3359)&gt;9,DAY(B3359),CONCATENATE(0,DAY(B3359))),IF(HOUR(C3359)&gt;9,HOUR(C3359),CONCATENATE(0,HOUR(C3359))),IF(MINUTE(C3359)&gt;9,MINUTE(C3359),CONCATENATE(0,MINUTE(C3359))),":",VLOOKUP(F3359,'Valid Values - Results'!$D$4:$F$12,3,FALSE)),"")</f>
        <v/>
      </c>
      <c r="H3359" s="41"/>
      <c r="I3359" s="41"/>
      <c r="J3359" s="41"/>
      <c r="K3359" s="41"/>
      <c r="L3359" s="41"/>
      <c r="M3359" s="92"/>
      <c r="N3359" s="41"/>
      <c r="O3359" s="41"/>
      <c r="P3359" s="41"/>
      <c r="Q3359" s="41"/>
      <c r="R3359" s="41"/>
      <c r="S3359" s="41"/>
      <c r="T3359" s="41"/>
      <c r="U3359" s="47"/>
      <c r="V3359" s="49"/>
      <c r="W3359" s="41"/>
      <c r="X3359" s="41"/>
      <c r="Y3359" s="41"/>
      <c r="AA3359" s="37" t="str">
        <f>IF($I3359&lt;&gt;"",VLOOKUP($I3359,'Valid Values - Search'!$R$4:$T$4719,3,FALSE),"")</f>
        <v/>
      </c>
      <c r="AB3359" s="37" t="str">
        <f>IF($I3359&lt;&gt;"",VLOOKUP($I3359,'Valid Values - Search'!$R$4:$S$4719,2,FALSE),"")</f>
        <v/>
      </c>
      <c r="AC3359" s="38" t="str">
        <f t="shared" si="52"/>
        <v/>
      </c>
      <c r="AD3359" s="38"/>
    </row>
    <row r="3360" spans="1:30">
      <c r="A3360" s="46"/>
      <c r="B3360" s="47"/>
      <c r="C3360" s="49"/>
      <c r="D3360" s="41"/>
      <c r="E3360" s="41"/>
      <c r="F3360" s="41"/>
      <c r="G3360" s="50" t="str">
        <f>IF(A3360&lt;&gt;"",CONCATENATE(A3360,":",YEAR(B3360),IF(MONTH(B3360)&gt;9,MONTH(B3360),CONCATENATE(0,MONTH(B3360))),IF(DAY(B3360)&gt;9,DAY(B3360),CONCATENATE(0,DAY(B3360))),IF(HOUR(C3360)&gt;9,HOUR(C3360),CONCATENATE(0,HOUR(C3360))),IF(MINUTE(C3360)&gt;9,MINUTE(C3360),CONCATENATE(0,MINUTE(C3360))),":",VLOOKUP(F3360,'Valid Values - Results'!$D$4:$F$12,3,FALSE)),"")</f>
        <v/>
      </c>
      <c r="H3360" s="41"/>
      <c r="I3360" s="41"/>
      <c r="J3360" s="41"/>
      <c r="K3360" s="41"/>
      <c r="L3360" s="41"/>
      <c r="M3360" s="92"/>
      <c r="N3360" s="41"/>
      <c r="O3360" s="41"/>
      <c r="P3360" s="41"/>
      <c r="Q3360" s="41"/>
      <c r="R3360" s="41"/>
      <c r="S3360" s="41"/>
      <c r="T3360" s="41"/>
      <c r="U3360" s="47"/>
      <c r="V3360" s="49"/>
      <c r="W3360" s="41"/>
      <c r="X3360" s="41"/>
      <c r="Y3360" s="41"/>
      <c r="AA3360" s="37" t="str">
        <f>IF($I3360&lt;&gt;"",VLOOKUP($I3360,'Valid Values - Search'!$R$4:$T$4719,3,FALSE),"")</f>
        <v/>
      </c>
      <c r="AB3360" s="37" t="str">
        <f>IF($I3360&lt;&gt;"",VLOOKUP($I3360,'Valid Values - Search'!$R$4:$S$4719,2,FALSE),"")</f>
        <v/>
      </c>
      <c r="AC3360" s="38" t="str">
        <f t="shared" si="52"/>
        <v/>
      </c>
      <c r="AD3360" s="38"/>
    </row>
    <row r="3361" spans="1:30">
      <c r="A3361" s="46"/>
      <c r="B3361" s="47"/>
      <c r="C3361" s="49"/>
      <c r="D3361" s="41"/>
      <c r="E3361" s="41"/>
      <c r="F3361" s="41"/>
      <c r="G3361" s="50" t="str">
        <f>IF(A3361&lt;&gt;"",CONCATENATE(A3361,":",YEAR(B3361),IF(MONTH(B3361)&gt;9,MONTH(B3361),CONCATENATE(0,MONTH(B3361))),IF(DAY(B3361)&gt;9,DAY(B3361),CONCATENATE(0,DAY(B3361))),IF(HOUR(C3361)&gt;9,HOUR(C3361),CONCATENATE(0,HOUR(C3361))),IF(MINUTE(C3361)&gt;9,MINUTE(C3361),CONCATENATE(0,MINUTE(C3361))),":",VLOOKUP(F3361,'Valid Values - Results'!$D$4:$F$12,3,FALSE)),"")</f>
        <v/>
      </c>
      <c r="H3361" s="41"/>
      <c r="I3361" s="41"/>
      <c r="J3361" s="41"/>
      <c r="K3361" s="41"/>
      <c r="L3361" s="41"/>
      <c r="M3361" s="92"/>
      <c r="N3361" s="41"/>
      <c r="O3361" s="41"/>
      <c r="P3361" s="41"/>
      <c r="Q3361" s="41"/>
      <c r="R3361" s="41"/>
      <c r="S3361" s="41"/>
      <c r="T3361" s="41"/>
      <c r="U3361" s="47"/>
      <c r="V3361" s="49"/>
      <c r="W3361" s="41"/>
      <c r="X3361" s="41"/>
      <c r="Y3361" s="41"/>
      <c r="AA3361" s="37" t="str">
        <f>IF($I3361&lt;&gt;"",VLOOKUP($I3361,'Valid Values - Search'!$R$4:$T$4719,3,FALSE),"")</f>
        <v/>
      </c>
      <c r="AB3361" s="37" t="str">
        <f>IF($I3361&lt;&gt;"",VLOOKUP($I3361,'Valid Values - Search'!$R$4:$S$4719,2,FALSE),"")</f>
        <v/>
      </c>
      <c r="AC3361" s="38" t="str">
        <f t="shared" si="52"/>
        <v/>
      </c>
      <c r="AD3361" s="38"/>
    </row>
    <row r="3362" spans="1:30">
      <c r="A3362" s="46"/>
      <c r="B3362" s="47"/>
      <c r="C3362" s="49"/>
      <c r="D3362" s="41"/>
      <c r="E3362" s="41"/>
      <c r="F3362" s="41"/>
      <c r="G3362" s="50" t="str">
        <f>IF(A3362&lt;&gt;"",CONCATENATE(A3362,":",YEAR(B3362),IF(MONTH(B3362)&gt;9,MONTH(B3362),CONCATENATE(0,MONTH(B3362))),IF(DAY(B3362)&gt;9,DAY(B3362),CONCATENATE(0,DAY(B3362))),IF(HOUR(C3362)&gt;9,HOUR(C3362),CONCATENATE(0,HOUR(C3362))),IF(MINUTE(C3362)&gt;9,MINUTE(C3362),CONCATENATE(0,MINUTE(C3362))),":",VLOOKUP(F3362,'Valid Values - Results'!$D$4:$F$12,3,FALSE)),"")</f>
        <v/>
      </c>
      <c r="H3362" s="41"/>
      <c r="I3362" s="41"/>
      <c r="J3362" s="41"/>
      <c r="K3362" s="41"/>
      <c r="L3362" s="41"/>
      <c r="M3362" s="92"/>
      <c r="N3362" s="41"/>
      <c r="O3362" s="41"/>
      <c r="P3362" s="41"/>
      <c r="Q3362" s="41"/>
      <c r="R3362" s="41"/>
      <c r="S3362" s="41"/>
      <c r="T3362" s="41"/>
      <c r="U3362" s="47"/>
      <c r="V3362" s="49"/>
      <c r="W3362" s="41"/>
      <c r="X3362" s="41"/>
      <c r="Y3362" s="41"/>
      <c r="AA3362" s="37" t="str">
        <f>IF($I3362&lt;&gt;"",VLOOKUP($I3362,'Valid Values - Search'!$R$4:$T$4719,3,FALSE),"")</f>
        <v/>
      </c>
      <c r="AB3362" s="37" t="str">
        <f>IF($I3362&lt;&gt;"",VLOOKUP($I3362,'Valid Values - Search'!$R$4:$S$4719,2,FALSE),"")</f>
        <v/>
      </c>
      <c r="AC3362" s="38" t="str">
        <f t="shared" si="52"/>
        <v/>
      </c>
      <c r="AD3362" s="38"/>
    </row>
    <row r="3363" spans="1:30">
      <c r="A3363" s="46"/>
      <c r="B3363" s="47"/>
      <c r="C3363" s="49"/>
      <c r="D3363" s="41"/>
      <c r="E3363" s="41"/>
      <c r="F3363" s="41"/>
      <c r="G3363" s="50" t="str">
        <f>IF(A3363&lt;&gt;"",CONCATENATE(A3363,":",YEAR(B3363),IF(MONTH(B3363)&gt;9,MONTH(B3363),CONCATENATE(0,MONTH(B3363))),IF(DAY(B3363)&gt;9,DAY(B3363),CONCATENATE(0,DAY(B3363))),IF(HOUR(C3363)&gt;9,HOUR(C3363),CONCATENATE(0,HOUR(C3363))),IF(MINUTE(C3363)&gt;9,MINUTE(C3363),CONCATENATE(0,MINUTE(C3363))),":",VLOOKUP(F3363,'Valid Values - Results'!$D$4:$F$12,3,FALSE)),"")</f>
        <v/>
      </c>
      <c r="H3363" s="41"/>
      <c r="I3363" s="41"/>
      <c r="J3363" s="41"/>
      <c r="K3363" s="41"/>
      <c r="L3363" s="41"/>
      <c r="M3363" s="92"/>
      <c r="N3363" s="41"/>
      <c r="O3363" s="41"/>
      <c r="P3363" s="41"/>
      <c r="Q3363" s="41"/>
      <c r="R3363" s="41"/>
      <c r="S3363" s="41"/>
      <c r="T3363" s="41"/>
      <c r="U3363" s="47"/>
      <c r="V3363" s="49"/>
      <c r="W3363" s="41"/>
      <c r="X3363" s="41"/>
      <c r="Y3363" s="41"/>
      <c r="AA3363" s="37" t="str">
        <f>IF($I3363&lt;&gt;"",VLOOKUP($I3363,'Valid Values - Search'!$R$4:$T$4719,3,FALSE),"")</f>
        <v/>
      </c>
      <c r="AB3363" s="37" t="str">
        <f>IF($I3363&lt;&gt;"",VLOOKUP($I3363,'Valid Values - Search'!$R$4:$S$4719,2,FALSE),"")</f>
        <v/>
      </c>
      <c r="AC3363" s="38" t="str">
        <f t="shared" si="52"/>
        <v/>
      </c>
      <c r="AD3363" s="38"/>
    </row>
    <row r="3364" spans="1:30">
      <c r="A3364" s="46"/>
      <c r="B3364" s="47"/>
      <c r="C3364" s="49"/>
      <c r="D3364" s="41"/>
      <c r="E3364" s="41"/>
      <c r="F3364" s="41"/>
      <c r="G3364" s="50" t="str">
        <f>IF(A3364&lt;&gt;"",CONCATENATE(A3364,":",YEAR(B3364),IF(MONTH(B3364)&gt;9,MONTH(B3364),CONCATENATE(0,MONTH(B3364))),IF(DAY(B3364)&gt;9,DAY(B3364),CONCATENATE(0,DAY(B3364))),IF(HOUR(C3364)&gt;9,HOUR(C3364),CONCATENATE(0,HOUR(C3364))),IF(MINUTE(C3364)&gt;9,MINUTE(C3364),CONCATENATE(0,MINUTE(C3364))),":",VLOOKUP(F3364,'Valid Values - Results'!$D$4:$F$12,3,FALSE)),"")</f>
        <v/>
      </c>
      <c r="H3364" s="41"/>
      <c r="I3364" s="41"/>
      <c r="J3364" s="41"/>
      <c r="K3364" s="41"/>
      <c r="L3364" s="41"/>
      <c r="M3364" s="92"/>
      <c r="N3364" s="41"/>
      <c r="O3364" s="41"/>
      <c r="P3364" s="41"/>
      <c r="Q3364" s="41"/>
      <c r="R3364" s="41"/>
      <c r="S3364" s="41"/>
      <c r="T3364" s="41"/>
      <c r="U3364" s="47"/>
      <c r="V3364" s="49"/>
      <c r="W3364" s="41"/>
      <c r="X3364" s="41"/>
      <c r="Y3364" s="41"/>
      <c r="AA3364" s="37" t="str">
        <f>IF($I3364&lt;&gt;"",VLOOKUP($I3364,'Valid Values - Search'!$R$4:$T$4719,3,FALSE),"")</f>
        <v/>
      </c>
      <c r="AB3364" s="37" t="str">
        <f>IF($I3364&lt;&gt;"",VLOOKUP($I3364,'Valid Values - Search'!$R$4:$S$4719,2,FALSE),"")</f>
        <v/>
      </c>
      <c r="AC3364" s="38" t="str">
        <f t="shared" si="52"/>
        <v/>
      </c>
      <c r="AD3364" s="38"/>
    </row>
    <row r="3365" spans="1:30">
      <c r="A3365" s="46"/>
      <c r="B3365" s="47"/>
      <c r="C3365" s="49"/>
      <c r="D3365" s="41"/>
      <c r="E3365" s="41"/>
      <c r="F3365" s="41"/>
      <c r="G3365" s="50" t="str">
        <f>IF(A3365&lt;&gt;"",CONCATENATE(A3365,":",YEAR(B3365),IF(MONTH(B3365)&gt;9,MONTH(B3365),CONCATENATE(0,MONTH(B3365))),IF(DAY(B3365)&gt;9,DAY(B3365),CONCATENATE(0,DAY(B3365))),IF(HOUR(C3365)&gt;9,HOUR(C3365),CONCATENATE(0,HOUR(C3365))),IF(MINUTE(C3365)&gt;9,MINUTE(C3365),CONCATENATE(0,MINUTE(C3365))),":",VLOOKUP(F3365,'Valid Values - Results'!$D$4:$F$12,3,FALSE)),"")</f>
        <v/>
      </c>
      <c r="H3365" s="41"/>
      <c r="I3365" s="41"/>
      <c r="J3365" s="41"/>
      <c r="K3365" s="41"/>
      <c r="L3365" s="41"/>
      <c r="M3365" s="92"/>
      <c r="N3365" s="41"/>
      <c r="O3365" s="41"/>
      <c r="P3365" s="41"/>
      <c r="Q3365" s="41"/>
      <c r="R3365" s="41"/>
      <c r="S3365" s="41"/>
      <c r="T3365" s="41"/>
      <c r="U3365" s="47"/>
      <c r="V3365" s="49"/>
      <c r="W3365" s="41"/>
      <c r="X3365" s="41"/>
      <c r="Y3365" s="41"/>
      <c r="AA3365" s="37" t="str">
        <f>IF($I3365&lt;&gt;"",VLOOKUP($I3365,'Valid Values - Search'!$R$4:$T$4719,3,FALSE),"")</f>
        <v/>
      </c>
      <c r="AB3365" s="37" t="str">
        <f>IF($I3365&lt;&gt;"",VLOOKUP($I3365,'Valid Values - Search'!$R$4:$S$4719,2,FALSE),"")</f>
        <v/>
      </c>
      <c r="AC3365" s="38" t="str">
        <f t="shared" si="52"/>
        <v/>
      </c>
      <c r="AD3365" s="38"/>
    </row>
    <row r="3366" spans="1:30">
      <c r="A3366" s="46"/>
      <c r="B3366" s="47"/>
      <c r="C3366" s="49"/>
      <c r="D3366" s="41"/>
      <c r="E3366" s="41"/>
      <c r="F3366" s="41"/>
      <c r="G3366" s="50" t="str">
        <f>IF(A3366&lt;&gt;"",CONCATENATE(A3366,":",YEAR(B3366),IF(MONTH(B3366)&gt;9,MONTH(B3366),CONCATENATE(0,MONTH(B3366))),IF(DAY(B3366)&gt;9,DAY(B3366),CONCATENATE(0,DAY(B3366))),IF(HOUR(C3366)&gt;9,HOUR(C3366),CONCATENATE(0,HOUR(C3366))),IF(MINUTE(C3366)&gt;9,MINUTE(C3366),CONCATENATE(0,MINUTE(C3366))),":",VLOOKUP(F3366,'Valid Values - Results'!$D$4:$F$12,3,FALSE)),"")</f>
        <v/>
      </c>
      <c r="H3366" s="41"/>
      <c r="I3366" s="41"/>
      <c r="J3366" s="41"/>
      <c r="K3366" s="41"/>
      <c r="L3366" s="41"/>
      <c r="M3366" s="92"/>
      <c r="N3366" s="41"/>
      <c r="O3366" s="41"/>
      <c r="P3366" s="41"/>
      <c r="Q3366" s="41"/>
      <c r="R3366" s="41"/>
      <c r="S3366" s="41"/>
      <c r="T3366" s="41"/>
      <c r="U3366" s="47"/>
      <c r="V3366" s="49"/>
      <c r="W3366" s="41"/>
      <c r="X3366" s="41"/>
      <c r="Y3366" s="41"/>
      <c r="AA3366" s="37" t="str">
        <f>IF($I3366&lt;&gt;"",VLOOKUP($I3366,'Valid Values - Search'!$R$4:$T$4719,3,FALSE),"")</f>
        <v/>
      </c>
      <c r="AB3366" s="37" t="str">
        <f>IF($I3366&lt;&gt;"",VLOOKUP($I3366,'Valid Values - Search'!$R$4:$S$4719,2,FALSE),"")</f>
        <v/>
      </c>
      <c r="AC3366" s="38" t="str">
        <f t="shared" si="52"/>
        <v/>
      </c>
      <c r="AD3366" s="38"/>
    </row>
    <row r="3367" spans="1:30">
      <c r="A3367" s="46"/>
      <c r="B3367" s="47"/>
      <c r="C3367" s="49"/>
      <c r="D3367" s="41"/>
      <c r="E3367" s="41"/>
      <c r="F3367" s="41"/>
      <c r="G3367" s="50" t="str">
        <f>IF(A3367&lt;&gt;"",CONCATENATE(A3367,":",YEAR(B3367),IF(MONTH(B3367)&gt;9,MONTH(B3367),CONCATENATE(0,MONTH(B3367))),IF(DAY(B3367)&gt;9,DAY(B3367),CONCATENATE(0,DAY(B3367))),IF(HOUR(C3367)&gt;9,HOUR(C3367),CONCATENATE(0,HOUR(C3367))),IF(MINUTE(C3367)&gt;9,MINUTE(C3367),CONCATENATE(0,MINUTE(C3367))),":",VLOOKUP(F3367,'Valid Values - Results'!$D$4:$F$12,3,FALSE)),"")</f>
        <v/>
      </c>
      <c r="H3367" s="41"/>
      <c r="I3367" s="41"/>
      <c r="J3367" s="41"/>
      <c r="K3367" s="41"/>
      <c r="L3367" s="41"/>
      <c r="M3367" s="92"/>
      <c r="N3367" s="41"/>
      <c r="O3367" s="41"/>
      <c r="P3367" s="41"/>
      <c r="Q3367" s="41"/>
      <c r="R3367" s="41"/>
      <c r="S3367" s="41"/>
      <c r="T3367" s="41"/>
      <c r="U3367" s="47"/>
      <c r="V3367" s="49"/>
      <c r="W3367" s="41"/>
      <c r="X3367" s="41"/>
      <c r="Y3367" s="41"/>
      <c r="AA3367" s="37" t="str">
        <f>IF($I3367&lt;&gt;"",VLOOKUP($I3367,'Valid Values - Search'!$R$4:$T$4719,3,FALSE),"")</f>
        <v/>
      </c>
      <c r="AB3367" s="37" t="str">
        <f>IF($I3367&lt;&gt;"",VLOOKUP($I3367,'Valid Values - Search'!$R$4:$S$4719,2,FALSE),"")</f>
        <v/>
      </c>
      <c r="AC3367" s="38" t="str">
        <f t="shared" si="52"/>
        <v/>
      </c>
      <c r="AD3367" s="38"/>
    </row>
    <row r="3368" spans="1:30">
      <c r="A3368" s="46"/>
      <c r="B3368" s="47"/>
      <c r="C3368" s="49"/>
      <c r="D3368" s="41"/>
      <c r="E3368" s="41"/>
      <c r="F3368" s="41"/>
      <c r="G3368" s="50" t="str">
        <f>IF(A3368&lt;&gt;"",CONCATENATE(A3368,":",YEAR(B3368),IF(MONTH(B3368)&gt;9,MONTH(B3368),CONCATENATE(0,MONTH(B3368))),IF(DAY(B3368)&gt;9,DAY(B3368),CONCATENATE(0,DAY(B3368))),IF(HOUR(C3368)&gt;9,HOUR(C3368),CONCATENATE(0,HOUR(C3368))),IF(MINUTE(C3368)&gt;9,MINUTE(C3368),CONCATENATE(0,MINUTE(C3368))),":",VLOOKUP(F3368,'Valid Values - Results'!$D$4:$F$12,3,FALSE)),"")</f>
        <v/>
      </c>
      <c r="H3368" s="41"/>
      <c r="I3368" s="41"/>
      <c r="J3368" s="41"/>
      <c r="K3368" s="41"/>
      <c r="L3368" s="41"/>
      <c r="M3368" s="92"/>
      <c r="N3368" s="41"/>
      <c r="O3368" s="41"/>
      <c r="P3368" s="41"/>
      <c r="Q3368" s="41"/>
      <c r="R3368" s="41"/>
      <c r="S3368" s="41"/>
      <c r="T3368" s="41"/>
      <c r="U3368" s="47"/>
      <c r="V3368" s="49"/>
      <c r="W3368" s="41"/>
      <c r="X3368" s="41"/>
      <c r="Y3368" s="41"/>
      <c r="AA3368" s="37" t="str">
        <f>IF($I3368&lt;&gt;"",VLOOKUP($I3368,'Valid Values - Search'!$R$4:$T$4719,3,FALSE),"")</f>
        <v/>
      </c>
      <c r="AB3368" s="37" t="str">
        <f>IF($I3368&lt;&gt;"",VLOOKUP($I3368,'Valid Values - Search'!$R$4:$S$4719,2,FALSE),"")</f>
        <v/>
      </c>
      <c r="AC3368" s="38" t="str">
        <f t="shared" si="52"/>
        <v/>
      </c>
      <c r="AD3368" s="38"/>
    </row>
    <row r="3369" spans="1:30">
      <c r="A3369" s="46"/>
      <c r="B3369" s="47"/>
      <c r="C3369" s="49"/>
      <c r="D3369" s="41"/>
      <c r="E3369" s="41"/>
      <c r="F3369" s="41"/>
      <c r="G3369" s="50" t="str">
        <f>IF(A3369&lt;&gt;"",CONCATENATE(A3369,":",YEAR(B3369),IF(MONTH(B3369)&gt;9,MONTH(B3369),CONCATENATE(0,MONTH(B3369))),IF(DAY(B3369)&gt;9,DAY(B3369),CONCATENATE(0,DAY(B3369))),IF(HOUR(C3369)&gt;9,HOUR(C3369),CONCATENATE(0,HOUR(C3369))),IF(MINUTE(C3369)&gt;9,MINUTE(C3369),CONCATENATE(0,MINUTE(C3369))),":",VLOOKUP(F3369,'Valid Values - Results'!$D$4:$F$12,3,FALSE)),"")</f>
        <v/>
      </c>
      <c r="H3369" s="41"/>
      <c r="I3369" s="41"/>
      <c r="J3369" s="41"/>
      <c r="K3369" s="41"/>
      <c r="L3369" s="41"/>
      <c r="M3369" s="92"/>
      <c r="N3369" s="41"/>
      <c r="O3369" s="41"/>
      <c r="P3369" s="41"/>
      <c r="Q3369" s="41"/>
      <c r="R3369" s="41"/>
      <c r="S3369" s="41"/>
      <c r="T3369" s="41"/>
      <c r="U3369" s="47"/>
      <c r="V3369" s="49"/>
      <c r="W3369" s="41"/>
      <c r="X3369" s="41"/>
      <c r="Y3369" s="41"/>
      <c r="AA3369" s="37" t="str">
        <f>IF($I3369&lt;&gt;"",VLOOKUP($I3369,'Valid Values - Search'!$R$4:$T$4719,3,FALSE),"")</f>
        <v/>
      </c>
      <c r="AB3369" s="37" t="str">
        <f>IF($I3369&lt;&gt;"",VLOOKUP($I3369,'Valid Values - Search'!$R$4:$S$4719,2,FALSE),"")</f>
        <v/>
      </c>
      <c r="AC3369" s="38" t="str">
        <f t="shared" si="52"/>
        <v/>
      </c>
      <c r="AD3369" s="38"/>
    </row>
    <row r="3370" spans="1:30">
      <c r="A3370" s="46"/>
      <c r="B3370" s="47"/>
      <c r="C3370" s="49"/>
      <c r="D3370" s="41"/>
      <c r="E3370" s="41"/>
      <c r="F3370" s="41"/>
      <c r="G3370" s="50" t="str">
        <f>IF(A3370&lt;&gt;"",CONCATENATE(A3370,":",YEAR(B3370),IF(MONTH(B3370)&gt;9,MONTH(B3370),CONCATENATE(0,MONTH(B3370))),IF(DAY(B3370)&gt;9,DAY(B3370),CONCATENATE(0,DAY(B3370))),IF(HOUR(C3370)&gt;9,HOUR(C3370),CONCATENATE(0,HOUR(C3370))),IF(MINUTE(C3370)&gt;9,MINUTE(C3370),CONCATENATE(0,MINUTE(C3370))),":",VLOOKUP(F3370,'Valid Values - Results'!$D$4:$F$12,3,FALSE)),"")</f>
        <v/>
      </c>
      <c r="H3370" s="41"/>
      <c r="I3370" s="41"/>
      <c r="J3370" s="41"/>
      <c r="K3370" s="41"/>
      <c r="L3370" s="41"/>
      <c r="M3370" s="92"/>
      <c r="N3370" s="41"/>
      <c r="O3370" s="41"/>
      <c r="P3370" s="41"/>
      <c r="Q3370" s="41"/>
      <c r="R3370" s="41"/>
      <c r="S3370" s="41"/>
      <c r="T3370" s="41"/>
      <c r="U3370" s="47"/>
      <c r="V3370" s="49"/>
      <c r="W3370" s="41"/>
      <c r="X3370" s="41"/>
      <c r="Y3370" s="41"/>
      <c r="AA3370" s="37" t="str">
        <f>IF($I3370&lt;&gt;"",VLOOKUP($I3370,'Valid Values - Search'!$R$4:$T$4719,3,FALSE),"")</f>
        <v/>
      </c>
      <c r="AB3370" s="37" t="str">
        <f>IF($I3370&lt;&gt;"",VLOOKUP($I3370,'Valid Values - Search'!$R$4:$S$4719,2,FALSE),"")</f>
        <v/>
      </c>
      <c r="AC3370" s="38" t="str">
        <f t="shared" si="52"/>
        <v/>
      </c>
      <c r="AD3370" s="38"/>
    </row>
    <row r="3371" spans="1:30">
      <c r="A3371" s="46"/>
      <c r="B3371" s="47"/>
      <c r="C3371" s="49"/>
      <c r="D3371" s="41"/>
      <c r="E3371" s="41"/>
      <c r="F3371" s="41"/>
      <c r="G3371" s="50" t="str">
        <f>IF(A3371&lt;&gt;"",CONCATENATE(A3371,":",YEAR(B3371),IF(MONTH(B3371)&gt;9,MONTH(B3371),CONCATENATE(0,MONTH(B3371))),IF(DAY(B3371)&gt;9,DAY(B3371),CONCATENATE(0,DAY(B3371))),IF(HOUR(C3371)&gt;9,HOUR(C3371),CONCATENATE(0,HOUR(C3371))),IF(MINUTE(C3371)&gt;9,MINUTE(C3371),CONCATENATE(0,MINUTE(C3371))),":",VLOOKUP(F3371,'Valid Values - Results'!$D$4:$F$12,3,FALSE)),"")</f>
        <v/>
      </c>
      <c r="H3371" s="41"/>
      <c r="I3371" s="41"/>
      <c r="J3371" s="41"/>
      <c r="K3371" s="41"/>
      <c r="L3371" s="41"/>
      <c r="M3371" s="92"/>
      <c r="N3371" s="41"/>
      <c r="O3371" s="41"/>
      <c r="P3371" s="41"/>
      <c r="Q3371" s="41"/>
      <c r="R3371" s="41"/>
      <c r="S3371" s="41"/>
      <c r="T3371" s="41"/>
      <c r="U3371" s="47"/>
      <c r="V3371" s="49"/>
      <c r="W3371" s="41"/>
      <c r="X3371" s="41"/>
      <c r="Y3371" s="41"/>
      <c r="AA3371" s="37" t="str">
        <f>IF($I3371&lt;&gt;"",VLOOKUP($I3371,'Valid Values - Search'!$R$4:$T$4719,3,FALSE),"")</f>
        <v/>
      </c>
      <c r="AB3371" s="37" t="str">
        <f>IF($I3371&lt;&gt;"",VLOOKUP($I3371,'Valid Values - Search'!$R$4:$S$4719,2,FALSE),"")</f>
        <v/>
      </c>
      <c r="AC3371" s="38" t="str">
        <f t="shared" si="52"/>
        <v/>
      </c>
      <c r="AD3371" s="38"/>
    </row>
    <row r="3372" spans="1:30">
      <c r="A3372" s="46"/>
      <c r="B3372" s="47"/>
      <c r="C3372" s="49"/>
      <c r="D3372" s="41"/>
      <c r="E3372" s="41"/>
      <c r="F3372" s="41"/>
      <c r="G3372" s="50" t="str">
        <f>IF(A3372&lt;&gt;"",CONCATENATE(A3372,":",YEAR(B3372),IF(MONTH(B3372)&gt;9,MONTH(B3372),CONCATENATE(0,MONTH(B3372))),IF(DAY(B3372)&gt;9,DAY(B3372),CONCATENATE(0,DAY(B3372))),IF(HOUR(C3372)&gt;9,HOUR(C3372),CONCATENATE(0,HOUR(C3372))),IF(MINUTE(C3372)&gt;9,MINUTE(C3372),CONCATENATE(0,MINUTE(C3372))),":",VLOOKUP(F3372,'Valid Values - Results'!$D$4:$F$12,3,FALSE)),"")</f>
        <v/>
      </c>
      <c r="H3372" s="41"/>
      <c r="I3372" s="41"/>
      <c r="J3372" s="41"/>
      <c r="K3372" s="41"/>
      <c r="L3372" s="41"/>
      <c r="M3372" s="92"/>
      <c r="N3372" s="41"/>
      <c r="O3372" s="41"/>
      <c r="P3372" s="41"/>
      <c r="Q3372" s="41"/>
      <c r="R3372" s="41"/>
      <c r="S3372" s="41"/>
      <c r="T3372" s="41"/>
      <c r="U3372" s="47"/>
      <c r="V3372" s="49"/>
      <c r="W3372" s="41"/>
      <c r="X3372" s="41"/>
      <c r="Y3372" s="41"/>
      <c r="AA3372" s="37" t="str">
        <f>IF($I3372&lt;&gt;"",VLOOKUP($I3372,'Valid Values - Search'!$R$4:$T$4719,3,FALSE),"")</f>
        <v/>
      </c>
      <c r="AB3372" s="37" t="str">
        <f>IF($I3372&lt;&gt;"",VLOOKUP($I3372,'Valid Values - Search'!$R$4:$S$4719,2,FALSE),"")</f>
        <v/>
      </c>
      <c r="AC3372" s="38" t="str">
        <f t="shared" si="52"/>
        <v/>
      </c>
      <c r="AD3372" s="38"/>
    </row>
    <row r="3373" spans="1:30">
      <c r="A3373" s="46"/>
      <c r="B3373" s="47"/>
      <c r="C3373" s="49"/>
      <c r="D3373" s="41"/>
      <c r="E3373" s="41"/>
      <c r="F3373" s="41"/>
      <c r="G3373" s="50" t="str">
        <f>IF(A3373&lt;&gt;"",CONCATENATE(A3373,":",YEAR(B3373),IF(MONTH(B3373)&gt;9,MONTH(B3373),CONCATENATE(0,MONTH(B3373))),IF(DAY(B3373)&gt;9,DAY(B3373),CONCATENATE(0,DAY(B3373))),IF(HOUR(C3373)&gt;9,HOUR(C3373),CONCATENATE(0,HOUR(C3373))),IF(MINUTE(C3373)&gt;9,MINUTE(C3373),CONCATENATE(0,MINUTE(C3373))),":",VLOOKUP(F3373,'Valid Values - Results'!$D$4:$F$12,3,FALSE)),"")</f>
        <v/>
      </c>
      <c r="H3373" s="41"/>
      <c r="I3373" s="41"/>
      <c r="J3373" s="41"/>
      <c r="K3373" s="41"/>
      <c r="L3373" s="41"/>
      <c r="M3373" s="92"/>
      <c r="N3373" s="41"/>
      <c r="O3373" s="41"/>
      <c r="P3373" s="41"/>
      <c r="Q3373" s="41"/>
      <c r="R3373" s="41"/>
      <c r="S3373" s="41"/>
      <c r="T3373" s="41"/>
      <c r="U3373" s="47"/>
      <c r="V3373" s="49"/>
      <c r="W3373" s="41"/>
      <c r="X3373" s="41"/>
      <c r="Y3373" s="41"/>
      <c r="AA3373" s="37" t="str">
        <f>IF($I3373&lt;&gt;"",VLOOKUP($I3373,'Valid Values - Search'!$R$4:$T$4719,3,FALSE),"")</f>
        <v/>
      </c>
      <c r="AB3373" s="37" t="str">
        <f>IF($I3373&lt;&gt;"",VLOOKUP($I3373,'Valid Values - Search'!$R$4:$S$4719,2,FALSE),"")</f>
        <v/>
      </c>
      <c r="AC3373" s="38" t="str">
        <f t="shared" si="52"/>
        <v/>
      </c>
      <c r="AD3373" s="38"/>
    </row>
    <row r="3374" spans="1:30">
      <c r="A3374" s="46"/>
      <c r="B3374" s="47"/>
      <c r="C3374" s="49"/>
      <c r="D3374" s="41"/>
      <c r="E3374" s="41"/>
      <c r="F3374" s="41"/>
      <c r="G3374" s="50" t="str">
        <f>IF(A3374&lt;&gt;"",CONCATENATE(A3374,":",YEAR(B3374),IF(MONTH(B3374)&gt;9,MONTH(B3374),CONCATENATE(0,MONTH(B3374))),IF(DAY(B3374)&gt;9,DAY(B3374),CONCATENATE(0,DAY(B3374))),IF(HOUR(C3374)&gt;9,HOUR(C3374),CONCATENATE(0,HOUR(C3374))),IF(MINUTE(C3374)&gt;9,MINUTE(C3374),CONCATENATE(0,MINUTE(C3374))),":",VLOOKUP(F3374,'Valid Values - Results'!$D$4:$F$12,3,FALSE)),"")</f>
        <v/>
      </c>
      <c r="H3374" s="41"/>
      <c r="I3374" s="41"/>
      <c r="J3374" s="41"/>
      <c r="K3374" s="41"/>
      <c r="L3374" s="41"/>
      <c r="M3374" s="92"/>
      <c r="N3374" s="41"/>
      <c r="O3374" s="41"/>
      <c r="P3374" s="41"/>
      <c r="Q3374" s="41"/>
      <c r="R3374" s="41"/>
      <c r="S3374" s="41"/>
      <c r="T3374" s="41"/>
      <c r="U3374" s="47"/>
      <c r="V3374" s="49"/>
      <c r="W3374" s="41"/>
      <c r="X3374" s="41"/>
      <c r="Y3374" s="41"/>
      <c r="AA3374" s="37" t="str">
        <f>IF($I3374&lt;&gt;"",VLOOKUP($I3374,'Valid Values - Search'!$R$4:$T$4719,3,FALSE),"")</f>
        <v/>
      </c>
      <c r="AB3374" s="37" t="str">
        <f>IF($I3374&lt;&gt;"",VLOOKUP($I3374,'Valid Values - Search'!$R$4:$S$4719,2,FALSE),"")</f>
        <v/>
      </c>
      <c r="AC3374" s="38" t="str">
        <f t="shared" si="52"/>
        <v/>
      </c>
      <c r="AD3374" s="38"/>
    </row>
    <row r="3375" spans="1:30">
      <c r="A3375" s="46"/>
      <c r="B3375" s="47"/>
      <c r="C3375" s="49"/>
      <c r="D3375" s="41"/>
      <c r="E3375" s="41"/>
      <c r="F3375" s="41"/>
      <c r="G3375" s="50" t="str">
        <f>IF(A3375&lt;&gt;"",CONCATENATE(A3375,":",YEAR(B3375),IF(MONTH(B3375)&gt;9,MONTH(B3375),CONCATENATE(0,MONTH(B3375))),IF(DAY(B3375)&gt;9,DAY(B3375),CONCATENATE(0,DAY(B3375))),IF(HOUR(C3375)&gt;9,HOUR(C3375),CONCATENATE(0,HOUR(C3375))),IF(MINUTE(C3375)&gt;9,MINUTE(C3375),CONCATENATE(0,MINUTE(C3375))),":",VLOOKUP(F3375,'Valid Values - Results'!$D$4:$F$12,3,FALSE)),"")</f>
        <v/>
      </c>
      <c r="H3375" s="41"/>
      <c r="I3375" s="41"/>
      <c r="J3375" s="41"/>
      <c r="K3375" s="41"/>
      <c r="L3375" s="41"/>
      <c r="M3375" s="92"/>
      <c r="N3375" s="41"/>
      <c r="O3375" s="41"/>
      <c r="P3375" s="41"/>
      <c r="Q3375" s="41"/>
      <c r="R3375" s="41"/>
      <c r="S3375" s="41"/>
      <c r="T3375" s="41"/>
      <c r="U3375" s="47"/>
      <c r="V3375" s="49"/>
      <c r="W3375" s="41"/>
      <c r="X3375" s="41"/>
      <c r="Y3375" s="41"/>
      <c r="AA3375" s="37" t="str">
        <f>IF($I3375&lt;&gt;"",VLOOKUP($I3375,'Valid Values - Search'!$R$4:$T$4719,3,FALSE),"")</f>
        <v/>
      </c>
      <c r="AB3375" s="37" t="str">
        <f>IF($I3375&lt;&gt;"",VLOOKUP($I3375,'Valid Values - Search'!$R$4:$S$4719,2,FALSE),"")</f>
        <v/>
      </c>
      <c r="AC3375" s="38" t="str">
        <f t="shared" si="52"/>
        <v/>
      </c>
      <c r="AD3375" s="38"/>
    </row>
    <row r="3376" spans="1:30">
      <c r="A3376" s="46"/>
      <c r="B3376" s="47"/>
      <c r="C3376" s="49"/>
      <c r="D3376" s="41"/>
      <c r="E3376" s="41"/>
      <c r="F3376" s="41"/>
      <c r="G3376" s="50" t="str">
        <f>IF(A3376&lt;&gt;"",CONCATENATE(A3376,":",YEAR(B3376),IF(MONTH(B3376)&gt;9,MONTH(B3376),CONCATENATE(0,MONTH(B3376))),IF(DAY(B3376)&gt;9,DAY(B3376),CONCATENATE(0,DAY(B3376))),IF(HOUR(C3376)&gt;9,HOUR(C3376),CONCATENATE(0,HOUR(C3376))),IF(MINUTE(C3376)&gt;9,MINUTE(C3376),CONCATENATE(0,MINUTE(C3376))),":",VLOOKUP(F3376,'Valid Values - Results'!$D$4:$F$12,3,FALSE)),"")</f>
        <v/>
      </c>
      <c r="H3376" s="41"/>
      <c r="I3376" s="41"/>
      <c r="J3376" s="41"/>
      <c r="K3376" s="41"/>
      <c r="L3376" s="41"/>
      <c r="M3376" s="92"/>
      <c r="N3376" s="41"/>
      <c r="O3376" s="41"/>
      <c r="P3376" s="41"/>
      <c r="Q3376" s="41"/>
      <c r="R3376" s="41"/>
      <c r="S3376" s="41"/>
      <c r="T3376" s="41"/>
      <c r="U3376" s="47"/>
      <c r="V3376" s="49"/>
      <c r="W3376" s="41"/>
      <c r="X3376" s="41"/>
      <c r="Y3376" s="41"/>
      <c r="AA3376" s="37" t="str">
        <f>IF($I3376&lt;&gt;"",VLOOKUP($I3376,'Valid Values - Search'!$R$4:$T$4719,3,FALSE),"")</f>
        <v/>
      </c>
      <c r="AB3376" s="37" t="str">
        <f>IF($I3376&lt;&gt;"",VLOOKUP($I3376,'Valid Values - Search'!$R$4:$S$4719,2,FALSE),"")</f>
        <v/>
      </c>
      <c r="AC3376" s="38" t="str">
        <f t="shared" si="52"/>
        <v/>
      </c>
      <c r="AD3376" s="38"/>
    </row>
    <row r="3377" spans="1:30">
      <c r="A3377" s="46"/>
      <c r="B3377" s="47"/>
      <c r="C3377" s="49"/>
      <c r="D3377" s="41"/>
      <c r="E3377" s="41"/>
      <c r="F3377" s="41"/>
      <c r="G3377" s="50" t="str">
        <f>IF(A3377&lt;&gt;"",CONCATENATE(A3377,":",YEAR(B3377),IF(MONTH(B3377)&gt;9,MONTH(B3377),CONCATENATE(0,MONTH(B3377))),IF(DAY(B3377)&gt;9,DAY(B3377),CONCATENATE(0,DAY(B3377))),IF(HOUR(C3377)&gt;9,HOUR(C3377),CONCATENATE(0,HOUR(C3377))),IF(MINUTE(C3377)&gt;9,MINUTE(C3377),CONCATENATE(0,MINUTE(C3377))),":",VLOOKUP(F3377,'Valid Values - Results'!$D$4:$F$12,3,FALSE)),"")</f>
        <v/>
      </c>
      <c r="H3377" s="41"/>
      <c r="I3377" s="41"/>
      <c r="J3377" s="41"/>
      <c r="K3377" s="41"/>
      <c r="L3377" s="41"/>
      <c r="M3377" s="92"/>
      <c r="N3377" s="41"/>
      <c r="O3377" s="41"/>
      <c r="P3377" s="41"/>
      <c r="Q3377" s="41"/>
      <c r="R3377" s="41"/>
      <c r="S3377" s="41"/>
      <c r="T3377" s="41"/>
      <c r="U3377" s="47"/>
      <c r="V3377" s="49"/>
      <c r="W3377" s="41"/>
      <c r="X3377" s="41"/>
      <c r="Y3377" s="41"/>
      <c r="AA3377" s="37" t="str">
        <f>IF($I3377&lt;&gt;"",VLOOKUP($I3377,'Valid Values - Search'!$R$4:$T$4719,3,FALSE),"")</f>
        <v/>
      </c>
      <c r="AB3377" s="37" t="str">
        <f>IF($I3377&lt;&gt;"",VLOOKUP($I3377,'Valid Values - Search'!$R$4:$S$4719,2,FALSE),"")</f>
        <v/>
      </c>
      <c r="AC3377" s="38" t="str">
        <f t="shared" si="52"/>
        <v/>
      </c>
      <c r="AD3377" s="38"/>
    </row>
    <row r="3378" spans="1:30">
      <c r="A3378" s="46"/>
      <c r="B3378" s="47"/>
      <c r="C3378" s="49"/>
      <c r="D3378" s="41"/>
      <c r="E3378" s="41"/>
      <c r="F3378" s="41"/>
      <c r="G3378" s="50" t="str">
        <f>IF(A3378&lt;&gt;"",CONCATENATE(A3378,":",YEAR(B3378),IF(MONTH(B3378)&gt;9,MONTH(B3378),CONCATENATE(0,MONTH(B3378))),IF(DAY(B3378)&gt;9,DAY(B3378),CONCATENATE(0,DAY(B3378))),IF(HOUR(C3378)&gt;9,HOUR(C3378),CONCATENATE(0,HOUR(C3378))),IF(MINUTE(C3378)&gt;9,MINUTE(C3378),CONCATENATE(0,MINUTE(C3378))),":",VLOOKUP(F3378,'Valid Values - Results'!$D$4:$F$12,3,FALSE)),"")</f>
        <v/>
      </c>
      <c r="H3378" s="41"/>
      <c r="I3378" s="41"/>
      <c r="J3378" s="41"/>
      <c r="K3378" s="41"/>
      <c r="L3378" s="41"/>
      <c r="M3378" s="92"/>
      <c r="N3378" s="41"/>
      <c r="O3378" s="41"/>
      <c r="P3378" s="41"/>
      <c r="Q3378" s="41"/>
      <c r="R3378" s="41"/>
      <c r="S3378" s="41"/>
      <c r="T3378" s="41"/>
      <c r="U3378" s="47"/>
      <c r="V3378" s="49"/>
      <c r="W3378" s="41"/>
      <c r="X3378" s="41"/>
      <c r="Y3378" s="41"/>
      <c r="AA3378" s="37" t="str">
        <f>IF($I3378&lt;&gt;"",VLOOKUP($I3378,'Valid Values - Search'!$R$4:$T$4719,3,FALSE),"")</f>
        <v/>
      </c>
      <c r="AB3378" s="37" t="str">
        <f>IF($I3378&lt;&gt;"",VLOOKUP($I3378,'Valid Values - Search'!$R$4:$S$4719,2,FALSE),"")</f>
        <v/>
      </c>
      <c r="AC3378" s="38" t="str">
        <f t="shared" si="52"/>
        <v/>
      </c>
      <c r="AD3378" s="38"/>
    </row>
    <row r="3379" spans="1:30">
      <c r="A3379" s="46"/>
      <c r="B3379" s="47"/>
      <c r="C3379" s="49"/>
      <c r="D3379" s="41"/>
      <c r="E3379" s="41"/>
      <c r="F3379" s="41"/>
      <c r="G3379" s="50" t="str">
        <f>IF(A3379&lt;&gt;"",CONCATENATE(A3379,":",YEAR(B3379),IF(MONTH(B3379)&gt;9,MONTH(B3379),CONCATENATE(0,MONTH(B3379))),IF(DAY(B3379)&gt;9,DAY(B3379),CONCATENATE(0,DAY(B3379))),IF(HOUR(C3379)&gt;9,HOUR(C3379),CONCATENATE(0,HOUR(C3379))),IF(MINUTE(C3379)&gt;9,MINUTE(C3379),CONCATENATE(0,MINUTE(C3379))),":",VLOOKUP(F3379,'Valid Values - Results'!$D$4:$F$12,3,FALSE)),"")</f>
        <v/>
      </c>
      <c r="H3379" s="41"/>
      <c r="I3379" s="41"/>
      <c r="J3379" s="41"/>
      <c r="K3379" s="41"/>
      <c r="L3379" s="41"/>
      <c r="M3379" s="92"/>
      <c r="N3379" s="41"/>
      <c r="O3379" s="41"/>
      <c r="P3379" s="41"/>
      <c r="Q3379" s="41"/>
      <c r="R3379" s="41"/>
      <c r="S3379" s="41"/>
      <c r="T3379" s="41"/>
      <c r="U3379" s="47"/>
      <c r="V3379" s="49"/>
      <c r="W3379" s="41"/>
      <c r="X3379" s="41"/>
      <c r="Y3379" s="41"/>
      <c r="AA3379" s="37" t="str">
        <f>IF($I3379&lt;&gt;"",VLOOKUP($I3379,'Valid Values - Search'!$R$4:$T$4719,3,FALSE),"")</f>
        <v/>
      </c>
      <c r="AB3379" s="37" t="str">
        <f>IF($I3379&lt;&gt;"",VLOOKUP($I3379,'Valid Values - Search'!$R$4:$S$4719,2,FALSE),"")</f>
        <v/>
      </c>
      <c r="AC3379" s="38" t="str">
        <f t="shared" si="52"/>
        <v/>
      </c>
      <c r="AD3379" s="38"/>
    </row>
    <row r="3380" spans="1:30">
      <c r="A3380" s="46"/>
      <c r="B3380" s="47"/>
      <c r="C3380" s="49"/>
      <c r="D3380" s="41"/>
      <c r="E3380" s="41"/>
      <c r="F3380" s="41"/>
      <c r="G3380" s="50" t="str">
        <f>IF(A3380&lt;&gt;"",CONCATENATE(A3380,":",YEAR(B3380),IF(MONTH(B3380)&gt;9,MONTH(B3380),CONCATENATE(0,MONTH(B3380))),IF(DAY(B3380)&gt;9,DAY(B3380),CONCATENATE(0,DAY(B3380))),IF(HOUR(C3380)&gt;9,HOUR(C3380),CONCATENATE(0,HOUR(C3380))),IF(MINUTE(C3380)&gt;9,MINUTE(C3380),CONCATENATE(0,MINUTE(C3380))),":",VLOOKUP(F3380,'Valid Values - Results'!$D$4:$F$12,3,FALSE)),"")</f>
        <v/>
      </c>
      <c r="H3380" s="41"/>
      <c r="I3380" s="41"/>
      <c r="J3380" s="41"/>
      <c r="K3380" s="41"/>
      <c r="L3380" s="41"/>
      <c r="M3380" s="92"/>
      <c r="N3380" s="41"/>
      <c r="O3380" s="41"/>
      <c r="P3380" s="41"/>
      <c r="Q3380" s="41"/>
      <c r="R3380" s="41"/>
      <c r="S3380" s="41"/>
      <c r="T3380" s="41"/>
      <c r="U3380" s="47"/>
      <c r="V3380" s="49"/>
      <c r="W3380" s="41"/>
      <c r="X3380" s="41"/>
      <c r="Y3380" s="41"/>
      <c r="AA3380" s="37" t="str">
        <f>IF($I3380&lt;&gt;"",VLOOKUP($I3380,'Valid Values - Search'!$R$4:$T$4719,3,FALSE),"")</f>
        <v/>
      </c>
      <c r="AB3380" s="37" t="str">
        <f>IF($I3380&lt;&gt;"",VLOOKUP($I3380,'Valid Values - Search'!$R$4:$S$4719,2,FALSE),"")</f>
        <v/>
      </c>
      <c r="AC3380" s="38" t="str">
        <f t="shared" si="52"/>
        <v/>
      </c>
      <c r="AD3380" s="38"/>
    </row>
    <row r="3381" spans="1:30">
      <c r="A3381" s="46"/>
      <c r="B3381" s="47"/>
      <c r="C3381" s="49"/>
      <c r="D3381" s="41"/>
      <c r="E3381" s="41"/>
      <c r="F3381" s="41"/>
      <c r="G3381" s="50" t="str">
        <f>IF(A3381&lt;&gt;"",CONCATENATE(A3381,":",YEAR(B3381),IF(MONTH(B3381)&gt;9,MONTH(B3381),CONCATENATE(0,MONTH(B3381))),IF(DAY(B3381)&gt;9,DAY(B3381),CONCATENATE(0,DAY(B3381))),IF(HOUR(C3381)&gt;9,HOUR(C3381),CONCATENATE(0,HOUR(C3381))),IF(MINUTE(C3381)&gt;9,MINUTE(C3381),CONCATENATE(0,MINUTE(C3381))),":",VLOOKUP(F3381,'Valid Values - Results'!$D$4:$F$12,3,FALSE)),"")</f>
        <v/>
      </c>
      <c r="H3381" s="41"/>
      <c r="I3381" s="41"/>
      <c r="J3381" s="41"/>
      <c r="K3381" s="41"/>
      <c r="L3381" s="41"/>
      <c r="M3381" s="92"/>
      <c r="N3381" s="41"/>
      <c r="O3381" s="41"/>
      <c r="P3381" s="41"/>
      <c r="Q3381" s="41"/>
      <c r="R3381" s="41"/>
      <c r="S3381" s="41"/>
      <c r="T3381" s="41"/>
      <c r="U3381" s="47"/>
      <c r="V3381" s="49"/>
      <c r="W3381" s="41"/>
      <c r="X3381" s="41"/>
      <c r="Y3381" s="41"/>
      <c r="AA3381" s="37" t="str">
        <f>IF($I3381&lt;&gt;"",VLOOKUP($I3381,'Valid Values - Search'!$R$4:$T$4719,3,FALSE),"")</f>
        <v/>
      </c>
      <c r="AB3381" s="37" t="str">
        <f>IF($I3381&lt;&gt;"",VLOOKUP($I3381,'Valid Values - Search'!$R$4:$S$4719,2,FALSE),"")</f>
        <v/>
      </c>
      <c r="AC3381" s="38" t="str">
        <f t="shared" si="52"/>
        <v/>
      </c>
      <c r="AD3381" s="38"/>
    </row>
    <row r="3382" spans="1:30">
      <c r="A3382" s="46"/>
      <c r="B3382" s="47"/>
      <c r="C3382" s="49"/>
      <c r="D3382" s="41"/>
      <c r="E3382" s="41"/>
      <c r="F3382" s="41"/>
      <c r="G3382" s="50" t="str">
        <f>IF(A3382&lt;&gt;"",CONCATENATE(A3382,":",YEAR(B3382),IF(MONTH(B3382)&gt;9,MONTH(B3382),CONCATENATE(0,MONTH(B3382))),IF(DAY(B3382)&gt;9,DAY(B3382),CONCATENATE(0,DAY(B3382))),IF(HOUR(C3382)&gt;9,HOUR(C3382),CONCATENATE(0,HOUR(C3382))),IF(MINUTE(C3382)&gt;9,MINUTE(C3382),CONCATENATE(0,MINUTE(C3382))),":",VLOOKUP(F3382,'Valid Values - Results'!$D$4:$F$12,3,FALSE)),"")</f>
        <v/>
      </c>
      <c r="H3382" s="41"/>
      <c r="I3382" s="41"/>
      <c r="J3382" s="41"/>
      <c r="K3382" s="41"/>
      <c r="L3382" s="41"/>
      <c r="M3382" s="92"/>
      <c r="N3382" s="41"/>
      <c r="O3382" s="41"/>
      <c r="P3382" s="41"/>
      <c r="Q3382" s="41"/>
      <c r="R3382" s="41"/>
      <c r="S3382" s="41"/>
      <c r="T3382" s="41"/>
      <c r="U3382" s="47"/>
      <c r="V3382" s="49"/>
      <c r="W3382" s="41"/>
      <c r="X3382" s="41"/>
      <c r="Y3382" s="41"/>
      <c r="AA3382" s="37" t="str">
        <f>IF($I3382&lt;&gt;"",VLOOKUP($I3382,'Valid Values - Search'!$R$4:$T$4719,3,FALSE),"")</f>
        <v/>
      </c>
      <c r="AB3382" s="37" t="str">
        <f>IF($I3382&lt;&gt;"",VLOOKUP($I3382,'Valid Values - Search'!$R$4:$S$4719,2,FALSE),"")</f>
        <v/>
      </c>
      <c r="AC3382" s="38" t="str">
        <f t="shared" si="52"/>
        <v/>
      </c>
      <c r="AD3382" s="38"/>
    </row>
    <row r="3383" spans="1:30">
      <c r="A3383" s="46"/>
      <c r="B3383" s="47"/>
      <c r="C3383" s="49"/>
      <c r="D3383" s="41"/>
      <c r="E3383" s="41"/>
      <c r="F3383" s="41"/>
      <c r="G3383" s="50" t="str">
        <f>IF(A3383&lt;&gt;"",CONCATENATE(A3383,":",YEAR(B3383),IF(MONTH(B3383)&gt;9,MONTH(B3383),CONCATENATE(0,MONTH(B3383))),IF(DAY(B3383)&gt;9,DAY(B3383),CONCATENATE(0,DAY(B3383))),IF(HOUR(C3383)&gt;9,HOUR(C3383),CONCATENATE(0,HOUR(C3383))),IF(MINUTE(C3383)&gt;9,MINUTE(C3383),CONCATENATE(0,MINUTE(C3383))),":",VLOOKUP(F3383,'Valid Values - Results'!$D$4:$F$12,3,FALSE)),"")</f>
        <v/>
      </c>
      <c r="H3383" s="41"/>
      <c r="I3383" s="41"/>
      <c r="J3383" s="41"/>
      <c r="K3383" s="41"/>
      <c r="L3383" s="41"/>
      <c r="M3383" s="92"/>
      <c r="N3383" s="41"/>
      <c r="O3383" s="41"/>
      <c r="P3383" s="41"/>
      <c r="Q3383" s="41"/>
      <c r="R3383" s="41"/>
      <c r="S3383" s="41"/>
      <c r="T3383" s="41"/>
      <c r="U3383" s="47"/>
      <c r="V3383" s="49"/>
      <c r="W3383" s="41"/>
      <c r="X3383" s="41"/>
      <c r="Y3383" s="41"/>
      <c r="AA3383" s="37" t="str">
        <f>IF($I3383&lt;&gt;"",VLOOKUP($I3383,'Valid Values - Search'!$R$4:$T$4719,3,FALSE),"")</f>
        <v/>
      </c>
      <c r="AB3383" s="37" t="str">
        <f>IF($I3383&lt;&gt;"",VLOOKUP($I3383,'Valid Values - Search'!$R$4:$S$4719,2,FALSE),"")</f>
        <v/>
      </c>
      <c r="AC3383" s="38" t="str">
        <f t="shared" si="52"/>
        <v/>
      </c>
      <c r="AD3383" s="38"/>
    </row>
    <row r="3384" spans="1:30">
      <c r="A3384" s="46"/>
      <c r="B3384" s="47"/>
      <c r="C3384" s="49"/>
      <c r="D3384" s="41"/>
      <c r="E3384" s="41"/>
      <c r="F3384" s="41"/>
      <c r="G3384" s="50" t="str">
        <f>IF(A3384&lt;&gt;"",CONCATENATE(A3384,":",YEAR(B3384),IF(MONTH(B3384)&gt;9,MONTH(B3384),CONCATENATE(0,MONTH(B3384))),IF(DAY(B3384)&gt;9,DAY(B3384),CONCATENATE(0,DAY(B3384))),IF(HOUR(C3384)&gt;9,HOUR(C3384),CONCATENATE(0,HOUR(C3384))),IF(MINUTE(C3384)&gt;9,MINUTE(C3384),CONCATENATE(0,MINUTE(C3384))),":",VLOOKUP(F3384,'Valid Values - Results'!$D$4:$F$12,3,FALSE)),"")</f>
        <v/>
      </c>
      <c r="H3384" s="41"/>
      <c r="I3384" s="41"/>
      <c r="J3384" s="41"/>
      <c r="K3384" s="41"/>
      <c r="L3384" s="41"/>
      <c r="M3384" s="92"/>
      <c r="N3384" s="41"/>
      <c r="O3384" s="41"/>
      <c r="P3384" s="41"/>
      <c r="Q3384" s="41"/>
      <c r="R3384" s="41"/>
      <c r="S3384" s="41"/>
      <c r="T3384" s="41"/>
      <c r="U3384" s="47"/>
      <c r="V3384" s="49"/>
      <c r="W3384" s="41"/>
      <c r="X3384" s="41"/>
      <c r="Y3384" s="41"/>
      <c r="AA3384" s="37" t="str">
        <f>IF($I3384&lt;&gt;"",VLOOKUP($I3384,'Valid Values - Search'!$R$4:$T$4719,3,FALSE),"")</f>
        <v/>
      </c>
      <c r="AB3384" s="37" t="str">
        <f>IF($I3384&lt;&gt;"",VLOOKUP($I3384,'Valid Values - Search'!$R$4:$S$4719,2,FALSE),"")</f>
        <v/>
      </c>
      <c r="AC3384" s="38" t="str">
        <f t="shared" si="52"/>
        <v/>
      </c>
      <c r="AD3384" s="38"/>
    </row>
    <row r="3385" spans="1:30">
      <c r="A3385" s="46"/>
      <c r="B3385" s="47"/>
      <c r="C3385" s="49"/>
      <c r="D3385" s="41"/>
      <c r="E3385" s="41"/>
      <c r="F3385" s="41"/>
      <c r="G3385" s="50" t="str">
        <f>IF(A3385&lt;&gt;"",CONCATENATE(A3385,":",YEAR(B3385),IF(MONTH(B3385)&gt;9,MONTH(B3385),CONCATENATE(0,MONTH(B3385))),IF(DAY(B3385)&gt;9,DAY(B3385),CONCATENATE(0,DAY(B3385))),IF(HOUR(C3385)&gt;9,HOUR(C3385),CONCATENATE(0,HOUR(C3385))),IF(MINUTE(C3385)&gt;9,MINUTE(C3385),CONCATENATE(0,MINUTE(C3385))),":",VLOOKUP(F3385,'Valid Values - Results'!$D$4:$F$12,3,FALSE)),"")</f>
        <v/>
      </c>
      <c r="H3385" s="41"/>
      <c r="I3385" s="41"/>
      <c r="J3385" s="41"/>
      <c r="K3385" s="41"/>
      <c r="L3385" s="41"/>
      <c r="M3385" s="92"/>
      <c r="N3385" s="41"/>
      <c r="O3385" s="41"/>
      <c r="P3385" s="41"/>
      <c r="Q3385" s="41"/>
      <c r="R3385" s="41"/>
      <c r="S3385" s="41"/>
      <c r="T3385" s="41"/>
      <c r="U3385" s="47"/>
      <c r="V3385" s="49"/>
      <c r="W3385" s="41"/>
      <c r="X3385" s="41"/>
      <c r="Y3385" s="41"/>
      <c r="AA3385" s="37" t="str">
        <f>IF($I3385&lt;&gt;"",VLOOKUP($I3385,'Valid Values - Search'!$R$4:$T$4719,3,FALSE),"")</f>
        <v/>
      </c>
      <c r="AB3385" s="37" t="str">
        <f>IF($I3385&lt;&gt;"",VLOOKUP($I3385,'Valid Values - Search'!$R$4:$S$4719,2,FALSE),"")</f>
        <v/>
      </c>
      <c r="AC3385" s="38" t="str">
        <f t="shared" si="52"/>
        <v/>
      </c>
      <c r="AD3385" s="38"/>
    </row>
    <row r="3386" spans="1:30">
      <c r="A3386" s="46"/>
      <c r="B3386" s="47"/>
      <c r="C3386" s="49"/>
      <c r="D3386" s="41"/>
      <c r="E3386" s="41"/>
      <c r="F3386" s="41"/>
      <c r="G3386" s="50" t="str">
        <f>IF(A3386&lt;&gt;"",CONCATENATE(A3386,":",YEAR(B3386),IF(MONTH(B3386)&gt;9,MONTH(B3386),CONCATENATE(0,MONTH(B3386))),IF(DAY(B3386)&gt;9,DAY(B3386),CONCATENATE(0,DAY(B3386))),IF(HOUR(C3386)&gt;9,HOUR(C3386),CONCATENATE(0,HOUR(C3386))),IF(MINUTE(C3386)&gt;9,MINUTE(C3386),CONCATENATE(0,MINUTE(C3386))),":",VLOOKUP(F3386,'Valid Values - Results'!$D$4:$F$12,3,FALSE)),"")</f>
        <v/>
      </c>
      <c r="H3386" s="41"/>
      <c r="I3386" s="41"/>
      <c r="J3386" s="41"/>
      <c r="K3386" s="41"/>
      <c r="L3386" s="41"/>
      <c r="M3386" s="92"/>
      <c r="N3386" s="41"/>
      <c r="O3386" s="41"/>
      <c r="P3386" s="41"/>
      <c r="Q3386" s="41"/>
      <c r="R3386" s="41"/>
      <c r="S3386" s="41"/>
      <c r="T3386" s="41"/>
      <c r="U3386" s="47"/>
      <c r="V3386" s="49"/>
      <c r="W3386" s="41"/>
      <c r="X3386" s="41"/>
      <c r="Y3386" s="41"/>
      <c r="AA3386" s="37" t="str">
        <f>IF($I3386&lt;&gt;"",VLOOKUP($I3386,'Valid Values - Search'!$R$4:$T$4719,3,FALSE),"")</f>
        <v/>
      </c>
      <c r="AB3386" s="37" t="str">
        <f>IF($I3386&lt;&gt;"",VLOOKUP($I3386,'Valid Values - Search'!$R$4:$S$4719,2,FALSE),"")</f>
        <v/>
      </c>
      <c r="AC3386" s="38" t="str">
        <f t="shared" si="52"/>
        <v/>
      </c>
      <c r="AD3386" s="38"/>
    </row>
    <row r="3387" spans="1:30">
      <c r="A3387" s="46"/>
      <c r="B3387" s="47"/>
      <c r="C3387" s="49"/>
      <c r="D3387" s="41"/>
      <c r="E3387" s="41"/>
      <c r="F3387" s="41"/>
      <c r="G3387" s="50" t="str">
        <f>IF(A3387&lt;&gt;"",CONCATENATE(A3387,":",YEAR(B3387),IF(MONTH(B3387)&gt;9,MONTH(B3387),CONCATENATE(0,MONTH(B3387))),IF(DAY(B3387)&gt;9,DAY(B3387),CONCATENATE(0,DAY(B3387))),IF(HOUR(C3387)&gt;9,HOUR(C3387),CONCATENATE(0,HOUR(C3387))),IF(MINUTE(C3387)&gt;9,MINUTE(C3387),CONCATENATE(0,MINUTE(C3387))),":",VLOOKUP(F3387,'Valid Values - Results'!$D$4:$F$12,3,FALSE)),"")</f>
        <v/>
      </c>
      <c r="H3387" s="41"/>
      <c r="I3387" s="41"/>
      <c r="J3387" s="41"/>
      <c r="K3387" s="41"/>
      <c r="L3387" s="41"/>
      <c r="M3387" s="92"/>
      <c r="N3387" s="41"/>
      <c r="O3387" s="41"/>
      <c r="P3387" s="41"/>
      <c r="Q3387" s="41"/>
      <c r="R3387" s="41"/>
      <c r="S3387" s="41"/>
      <c r="T3387" s="41"/>
      <c r="U3387" s="47"/>
      <c r="V3387" s="49"/>
      <c r="W3387" s="41"/>
      <c r="X3387" s="41"/>
      <c r="Y3387" s="41"/>
      <c r="AA3387" s="37" t="str">
        <f>IF($I3387&lt;&gt;"",VLOOKUP($I3387,'Valid Values - Search'!$R$4:$T$4719,3,FALSE),"")</f>
        <v/>
      </c>
      <c r="AB3387" s="37" t="str">
        <f>IF($I3387&lt;&gt;"",VLOOKUP($I3387,'Valid Values - Search'!$R$4:$S$4719,2,FALSE),"")</f>
        <v/>
      </c>
      <c r="AC3387" s="38" t="str">
        <f t="shared" si="52"/>
        <v/>
      </c>
      <c r="AD3387" s="38"/>
    </row>
    <row r="3388" spans="1:30">
      <c r="A3388" s="46"/>
      <c r="B3388" s="47"/>
      <c r="C3388" s="49"/>
      <c r="D3388" s="41"/>
      <c r="E3388" s="41"/>
      <c r="F3388" s="41"/>
      <c r="G3388" s="50" t="str">
        <f>IF(A3388&lt;&gt;"",CONCATENATE(A3388,":",YEAR(B3388),IF(MONTH(B3388)&gt;9,MONTH(B3388),CONCATENATE(0,MONTH(B3388))),IF(DAY(B3388)&gt;9,DAY(B3388),CONCATENATE(0,DAY(B3388))),IF(HOUR(C3388)&gt;9,HOUR(C3388),CONCATENATE(0,HOUR(C3388))),IF(MINUTE(C3388)&gt;9,MINUTE(C3388),CONCATENATE(0,MINUTE(C3388))),":",VLOOKUP(F3388,'Valid Values - Results'!$D$4:$F$12,3,FALSE)),"")</f>
        <v/>
      </c>
      <c r="H3388" s="41"/>
      <c r="I3388" s="41"/>
      <c r="J3388" s="41"/>
      <c r="K3388" s="41"/>
      <c r="L3388" s="41"/>
      <c r="M3388" s="92"/>
      <c r="N3388" s="41"/>
      <c r="O3388" s="41"/>
      <c r="P3388" s="41"/>
      <c r="Q3388" s="41"/>
      <c r="R3388" s="41"/>
      <c r="S3388" s="41"/>
      <c r="T3388" s="41"/>
      <c r="U3388" s="47"/>
      <c r="V3388" s="49"/>
      <c r="W3388" s="41"/>
      <c r="X3388" s="41"/>
      <c r="Y3388" s="41"/>
      <c r="AA3388" s="37" t="str">
        <f>IF($I3388&lt;&gt;"",VLOOKUP($I3388,'Valid Values - Search'!$R$4:$T$4719,3,FALSE),"")</f>
        <v/>
      </c>
      <c r="AB3388" s="37" t="str">
        <f>IF($I3388&lt;&gt;"",VLOOKUP($I3388,'Valid Values - Search'!$R$4:$S$4719,2,FALSE),"")</f>
        <v/>
      </c>
      <c r="AC3388" s="38" t="str">
        <f t="shared" si="52"/>
        <v/>
      </c>
      <c r="AD3388" s="38"/>
    </row>
    <row r="3389" spans="1:30">
      <c r="A3389" s="46"/>
      <c r="B3389" s="47"/>
      <c r="C3389" s="49"/>
      <c r="D3389" s="41"/>
      <c r="E3389" s="41"/>
      <c r="F3389" s="41"/>
      <c r="G3389" s="50" t="str">
        <f>IF(A3389&lt;&gt;"",CONCATENATE(A3389,":",YEAR(B3389),IF(MONTH(B3389)&gt;9,MONTH(B3389),CONCATENATE(0,MONTH(B3389))),IF(DAY(B3389)&gt;9,DAY(B3389),CONCATENATE(0,DAY(B3389))),IF(HOUR(C3389)&gt;9,HOUR(C3389),CONCATENATE(0,HOUR(C3389))),IF(MINUTE(C3389)&gt;9,MINUTE(C3389),CONCATENATE(0,MINUTE(C3389))),":",VLOOKUP(F3389,'Valid Values - Results'!$D$4:$F$12,3,FALSE)),"")</f>
        <v/>
      </c>
      <c r="H3389" s="41"/>
      <c r="I3389" s="41"/>
      <c r="J3389" s="41"/>
      <c r="K3389" s="41"/>
      <c r="L3389" s="41"/>
      <c r="M3389" s="92"/>
      <c r="N3389" s="41"/>
      <c r="O3389" s="41"/>
      <c r="P3389" s="41"/>
      <c r="Q3389" s="41"/>
      <c r="R3389" s="41"/>
      <c r="S3389" s="41"/>
      <c r="T3389" s="41"/>
      <c r="U3389" s="47"/>
      <c r="V3389" s="49"/>
      <c r="W3389" s="41"/>
      <c r="X3389" s="41"/>
      <c r="Y3389" s="41"/>
      <c r="AA3389" s="37" t="str">
        <f>IF($I3389&lt;&gt;"",VLOOKUP($I3389,'Valid Values - Search'!$R$4:$T$4719,3,FALSE),"")</f>
        <v/>
      </c>
      <c r="AB3389" s="37" t="str">
        <f>IF($I3389&lt;&gt;"",VLOOKUP($I3389,'Valid Values - Search'!$R$4:$S$4719,2,FALSE),"")</f>
        <v/>
      </c>
      <c r="AC3389" s="38" t="str">
        <f t="shared" si="52"/>
        <v/>
      </c>
      <c r="AD3389" s="38"/>
    </row>
    <row r="3390" spans="1:30">
      <c r="A3390" s="46"/>
      <c r="B3390" s="47"/>
      <c r="C3390" s="49"/>
      <c r="D3390" s="41"/>
      <c r="E3390" s="41"/>
      <c r="F3390" s="41"/>
      <c r="G3390" s="50" t="str">
        <f>IF(A3390&lt;&gt;"",CONCATENATE(A3390,":",YEAR(B3390),IF(MONTH(B3390)&gt;9,MONTH(B3390),CONCATENATE(0,MONTH(B3390))),IF(DAY(B3390)&gt;9,DAY(B3390),CONCATENATE(0,DAY(B3390))),IF(HOUR(C3390)&gt;9,HOUR(C3390),CONCATENATE(0,HOUR(C3390))),IF(MINUTE(C3390)&gt;9,MINUTE(C3390),CONCATENATE(0,MINUTE(C3390))),":",VLOOKUP(F3390,'Valid Values - Results'!$D$4:$F$12,3,FALSE)),"")</f>
        <v/>
      </c>
      <c r="H3390" s="41"/>
      <c r="I3390" s="41"/>
      <c r="J3390" s="41"/>
      <c r="K3390" s="41"/>
      <c r="L3390" s="41"/>
      <c r="M3390" s="92"/>
      <c r="N3390" s="41"/>
      <c r="O3390" s="41"/>
      <c r="P3390" s="41"/>
      <c r="Q3390" s="41"/>
      <c r="R3390" s="41"/>
      <c r="S3390" s="41"/>
      <c r="T3390" s="41"/>
      <c r="U3390" s="47"/>
      <c r="V3390" s="49"/>
      <c r="W3390" s="41"/>
      <c r="X3390" s="41"/>
      <c r="Y3390" s="41"/>
      <c r="AA3390" s="37" t="str">
        <f>IF($I3390&lt;&gt;"",VLOOKUP($I3390,'Valid Values - Search'!$R$4:$T$4719,3,FALSE),"")</f>
        <v/>
      </c>
      <c r="AB3390" s="37" t="str">
        <f>IF($I3390&lt;&gt;"",VLOOKUP($I3390,'Valid Values - Search'!$R$4:$S$4719,2,FALSE),"")</f>
        <v/>
      </c>
      <c r="AC3390" s="38" t="str">
        <f t="shared" si="52"/>
        <v/>
      </c>
      <c r="AD3390" s="38"/>
    </row>
    <row r="3391" spans="1:30">
      <c r="A3391" s="46"/>
      <c r="B3391" s="47"/>
      <c r="C3391" s="49"/>
      <c r="D3391" s="41"/>
      <c r="E3391" s="41"/>
      <c r="F3391" s="41"/>
      <c r="G3391" s="50" t="str">
        <f>IF(A3391&lt;&gt;"",CONCATENATE(A3391,":",YEAR(B3391),IF(MONTH(B3391)&gt;9,MONTH(B3391),CONCATENATE(0,MONTH(B3391))),IF(DAY(B3391)&gt;9,DAY(B3391),CONCATENATE(0,DAY(B3391))),IF(HOUR(C3391)&gt;9,HOUR(C3391),CONCATENATE(0,HOUR(C3391))),IF(MINUTE(C3391)&gt;9,MINUTE(C3391),CONCATENATE(0,MINUTE(C3391))),":",VLOOKUP(F3391,'Valid Values - Results'!$D$4:$F$12,3,FALSE)),"")</f>
        <v/>
      </c>
      <c r="H3391" s="41"/>
      <c r="I3391" s="41"/>
      <c r="J3391" s="41"/>
      <c r="K3391" s="41"/>
      <c r="L3391" s="41"/>
      <c r="M3391" s="92"/>
      <c r="N3391" s="41"/>
      <c r="O3391" s="41"/>
      <c r="P3391" s="41"/>
      <c r="Q3391" s="41"/>
      <c r="R3391" s="41"/>
      <c r="S3391" s="41"/>
      <c r="T3391" s="41"/>
      <c r="U3391" s="47"/>
      <c r="V3391" s="49"/>
      <c r="W3391" s="41"/>
      <c r="X3391" s="41"/>
      <c r="Y3391" s="41"/>
      <c r="AA3391" s="37" t="str">
        <f>IF($I3391&lt;&gt;"",VLOOKUP($I3391,'Valid Values - Search'!$R$4:$T$4719,3,FALSE),"")</f>
        <v/>
      </c>
      <c r="AB3391" s="37" t="str">
        <f>IF($I3391&lt;&gt;"",VLOOKUP($I3391,'Valid Values - Search'!$R$4:$S$4719,2,FALSE),"")</f>
        <v/>
      </c>
      <c r="AC3391" s="38" t="str">
        <f t="shared" si="52"/>
        <v/>
      </c>
      <c r="AD3391" s="38"/>
    </row>
    <row r="3392" spans="1:30">
      <c r="A3392" s="46"/>
      <c r="B3392" s="47"/>
      <c r="C3392" s="49"/>
      <c r="D3392" s="41"/>
      <c r="E3392" s="41"/>
      <c r="F3392" s="41"/>
      <c r="G3392" s="50" t="str">
        <f>IF(A3392&lt;&gt;"",CONCATENATE(A3392,":",YEAR(B3392),IF(MONTH(B3392)&gt;9,MONTH(B3392),CONCATENATE(0,MONTH(B3392))),IF(DAY(B3392)&gt;9,DAY(B3392),CONCATENATE(0,DAY(B3392))),IF(HOUR(C3392)&gt;9,HOUR(C3392),CONCATENATE(0,HOUR(C3392))),IF(MINUTE(C3392)&gt;9,MINUTE(C3392),CONCATENATE(0,MINUTE(C3392))),":",VLOOKUP(F3392,'Valid Values - Results'!$D$4:$F$12,3,FALSE)),"")</f>
        <v/>
      </c>
      <c r="H3392" s="41"/>
      <c r="I3392" s="41"/>
      <c r="J3392" s="41"/>
      <c r="K3392" s="41"/>
      <c r="L3392" s="41"/>
      <c r="M3392" s="92"/>
      <c r="N3392" s="41"/>
      <c r="O3392" s="41"/>
      <c r="P3392" s="41"/>
      <c r="Q3392" s="41"/>
      <c r="R3392" s="41"/>
      <c r="S3392" s="41"/>
      <c r="T3392" s="41"/>
      <c r="U3392" s="47"/>
      <c r="V3392" s="49"/>
      <c r="W3392" s="41"/>
      <c r="X3392" s="41"/>
      <c r="Y3392" s="41"/>
      <c r="AA3392" s="37" t="str">
        <f>IF($I3392&lt;&gt;"",VLOOKUP($I3392,'Valid Values - Search'!$R$4:$T$4719,3,FALSE),"")</f>
        <v/>
      </c>
      <c r="AB3392" s="37" t="str">
        <f>IF($I3392&lt;&gt;"",VLOOKUP($I3392,'Valid Values - Search'!$R$4:$S$4719,2,FALSE),"")</f>
        <v/>
      </c>
      <c r="AC3392" s="38" t="str">
        <f t="shared" si="52"/>
        <v/>
      </c>
      <c r="AD3392" s="38"/>
    </row>
    <row r="3393" spans="1:30">
      <c r="A3393" s="46"/>
      <c r="B3393" s="47"/>
      <c r="C3393" s="49"/>
      <c r="D3393" s="41"/>
      <c r="E3393" s="41"/>
      <c r="F3393" s="41"/>
      <c r="G3393" s="50" t="str">
        <f>IF(A3393&lt;&gt;"",CONCATENATE(A3393,":",YEAR(B3393),IF(MONTH(B3393)&gt;9,MONTH(B3393),CONCATENATE(0,MONTH(B3393))),IF(DAY(B3393)&gt;9,DAY(B3393),CONCATENATE(0,DAY(B3393))),IF(HOUR(C3393)&gt;9,HOUR(C3393),CONCATENATE(0,HOUR(C3393))),IF(MINUTE(C3393)&gt;9,MINUTE(C3393),CONCATENATE(0,MINUTE(C3393))),":",VLOOKUP(F3393,'Valid Values - Results'!$D$4:$F$12,3,FALSE)),"")</f>
        <v/>
      </c>
      <c r="H3393" s="41"/>
      <c r="I3393" s="41"/>
      <c r="J3393" s="41"/>
      <c r="K3393" s="41"/>
      <c r="L3393" s="41"/>
      <c r="M3393" s="92"/>
      <c r="N3393" s="41"/>
      <c r="O3393" s="41"/>
      <c r="P3393" s="41"/>
      <c r="Q3393" s="41"/>
      <c r="R3393" s="41"/>
      <c r="S3393" s="41"/>
      <c r="T3393" s="41"/>
      <c r="U3393" s="47"/>
      <c r="V3393" s="49"/>
      <c r="W3393" s="41"/>
      <c r="X3393" s="41"/>
      <c r="Y3393" s="41"/>
      <c r="AA3393" s="37" t="str">
        <f>IF($I3393&lt;&gt;"",VLOOKUP($I3393,'Valid Values - Search'!$R$4:$T$4719,3,FALSE),"")</f>
        <v/>
      </c>
      <c r="AB3393" s="37" t="str">
        <f>IF($I3393&lt;&gt;"",VLOOKUP($I3393,'Valid Values - Search'!$R$4:$S$4719,2,FALSE),"")</f>
        <v/>
      </c>
      <c r="AC3393" s="38" t="str">
        <f t="shared" si="52"/>
        <v/>
      </c>
      <c r="AD3393" s="38"/>
    </row>
    <row r="3394" spans="1:30">
      <c r="A3394" s="46"/>
      <c r="B3394" s="47"/>
      <c r="C3394" s="49"/>
      <c r="D3394" s="41"/>
      <c r="E3394" s="41"/>
      <c r="F3394" s="41"/>
      <c r="G3394" s="50" t="str">
        <f>IF(A3394&lt;&gt;"",CONCATENATE(A3394,":",YEAR(B3394),IF(MONTH(B3394)&gt;9,MONTH(B3394),CONCATENATE(0,MONTH(B3394))),IF(DAY(B3394)&gt;9,DAY(B3394),CONCATENATE(0,DAY(B3394))),IF(HOUR(C3394)&gt;9,HOUR(C3394),CONCATENATE(0,HOUR(C3394))),IF(MINUTE(C3394)&gt;9,MINUTE(C3394),CONCATENATE(0,MINUTE(C3394))),":",VLOOKUP(F3394,'Valid Values - Results'!$D$4:$F$12,3,FALSE)),"")</f>
        <v/>
      </c>
      <c r="H3394" s="41"/>
      <c r="I3394" s="41"/>
      <c r="J3394" s="41"/>
      <c r="K3394" s="41"/>
      <c r="L3394" s="41"/>
      <c r="M3394" s="92"/>
      <c r="N3394" s="41"/>
      <c r="O3394" s="41"/>
      <c r="P3394" s="41"/>
      <c r="Q3394" s="41"/>
      <c r="R3394" s="41"/>
      <c r="S3394" s="41"/>
      <c r="T3394" s="41"/>
      <c r="U3394" s="47"/>
      <c r="V3394" s="49"/>
      <c r="W3394" s="41"/>
      <c r="X3394" s="41"/>
      <c r="Y3394" s="41"/>
      <c r="AA3394" s="37" t="str">
        <f>IF($I3394&lt;&gt;"",VLOOKUP($I3394,'Valid Values - Search'!$R$4:$T$4719,3,FALSE),"")</f>
        <v/>
      </c>
      <c r="AB3394" s="37" t="str">
        <f>IF($I3394&lt;&gt;"",VLOOKUP($I3394,'Valid Values - Search'!$R$4:$S$4719,2,FALSE),"")</f>
        <v/>
      </c>
      <c r="AC3394" s="38" t="str">
        <f t="shared" ref="AC3394:AC3457" si="53">IF($V3394&lt;&gt;"",$D3394,"")</f>
        <v/>
      </c>
      <c r="AD3394" s="38"/>
    </row>
    <row r="3395" spans="1:30">
      <c r="A3395" s="46"/>
      <c r="B3395" s="47"/>
      <c r="C3395" s="49"/>
      <c r="D3395" s="41"/>
      <c r="E3395" s="41"/>
      <c r="F3395" s="41"/>
      <c r="G3395" s="50" t="str">
        <f>IF(A3395&lt;&gt;"",CONCATENATE(A3395,":",YEAR(B3395),IF(MONTH(B3395)&gt;9,MONTH(B3395),CONCATENATE(0,MONTH(B3395))),IF(DAY(B3395)&gt;9,DAY(B3395),CONCATENATE(0,DAY(B3395))),IF(HOUR(C3395)&gt;9,HOUR(C3395),CONCATENATE(0,HOUR(C3395))),IF(MINUTE(C3395)&gt;9,MINUTE(C3395),CONCATENATE(0,MINUTE(C3395))),":",VLOOKUP(F3395,'Valid Values - Results'!$D$4:$F$12,3,FALSE)),"")</f>
        <v/>
      </c>
      <c r="H3395" s="41"/>
      <c r="I3395" s="41"/>
      <c r="J3395" s="41"/>
      <c r="K3395" s="41"/>
      <c r="L3395" s="41"/>
      <c r="M3395" s="92"/>
      <c r="N3395" s="41"/>
      <c r="O3395" s="41"/>
      <c r="P3395" s="41"/>
      <c r="Q3395" s="41"/>
      <c r="R3395" s="41"/>
      <c r="S3395" s="41"/>
      <c r="T3395" s="41"/>
      <c r="U3395" s="47"/>
      <c r="V3395" s="49"/>
      <c r="W3395" s="41"/>
      <c r="X3395" s="41"/>
      <c r="Y3395" s="41"/>
      <c r="AA3395" s="37" t="str">
        <f>IF($I3395&lt;&gt;"",VLOOKUP($I3395,'Valid Values - Search'!$R$4:$T$4719,3,FALSE),"")</f>
        <v/>
      </c>
      <c r="AB3395" s="37" t="str">
        <f>IF($I3395&lt;&gt;"",VLOOKUP($I3395,'Valid Values - Search'!$R$4:$S$4719,2,FALSE),"")</f>
        <v/>
      </c>
      <c r="AC3395" s="38" t="str">
        <f t="shared" si="53"/>
        <v/>
      </c>
      <c r="AD3395" s="38"/>
    </row>
    <row r="3396" spans="1:30">
      <c r="A3396" s="46"/>
      <c r="B3396" s="47"/>
      <c r="C3396" s="49"/>
      <c r="D3396" s="41"/>
      <c r="E3396" s="41"/>
      <c r="F3396" s="41"/>
      <c r="G3396" s="50" t="str">
        <f>IF(A3396&lt;&gt;"",CONCATENATE(A3396,":",YEAR(B3396),IF(MONTH(B3396)&gt;9,MONTH(B3396),CONCATENATE(0,MONTH(B3396))),IF(DAY(B3396)&gt;9,DAY(B3396),CONCATENATE(0,DAY(B3396))),IF(HOUR(C3396)&gt;9,HOUR(C3396),CONCATENATE(0,HOUR(C3396))),IF(MINUTE(C3396)&gt;9,MINUTE(C3396),CONCATENATE(0,MINUTE(C3396))),":",VLOOKUP(F3396,'Valid Values - Results'!$D$4:$F$12,3,FALSE)),"")</f>
        <v/>
      </c>
      <c r="H3396" s="41"/>
      <c r="I3396" s="41"/>
      <c r="J3396" s="41"/>
      <c r="K3396" s="41"/>
      <c r="L3396" s="41"/>
      <c r="M3396" s="92"/>
      <c r="N3396" s="41"/>
      <c r="O3396" s="41"/>
      <c r="P3396" s="41"/>
      <c r="Q3396" s="41"/>
      <c r="R3396" s="41"/>
      <c r="S3396" s="41"/>
      <c r="T3396" s="41"/>
      <c r="U3396" s="47"/>
      <c r="V3396" s="49"/>
      <c r="W3396" s="41"/>
      <c r="X3396" s="41"/>
      <c r="Y3396" s="41"/>
      <c r="AA3396" s="37" t="str">
        <f>IF($I3396&lt;&gt;"",VLOOKUP($I3396,'Valid Values - Search'!$R$4:$T$4719,3,FALSE),"")</f>
        <v/>
      </c>
      <c r="AB3396" s="37" t="str">
        <f>IF($I3396&lt;&gt;"",VLOOKUP($I3396,'Valid Values - Search'!$R$4:$S$4719,2,FALSE),"")</f>
        <v/>
      </c>
      <c r="AC3396" s="38" t="str">
        <f t="shared" si="53"/>
        <v/>
      </c>
      <c r="AD3396" s="38"/>
    </row>
    <row r="3397" spans="1:30">
      <c r="A3397" s="46"/>
      <c r="B3397" s="47"/>
      <c r="C3397" s="49"/>
      <c r="D3397" s="41"/>
      <c r="E3397" s="41"/>
      <c r="F3397" s="41"/>
      <c r="G3397" s="50" t="str">
        <f>IF(A3397&lt;&gt;"",CONCATENATE(A3397,":",YEAR(B3397),IF(MONTH(B3397)&gt;9,MONTH(B3397),CONCATENATE(0,MONTH(B3397))),IF(DAY(B3397)&gt;9,DAY(B3397),CONCATENATE(0,DAY(B3397))),IF(HOUR(C3397)&gt;9,HOUR(C3397),CONCATENATE(0,HOUR(C3397))),IF(MINUTE(C3397)&gt;9,MINUTE(C3397),CONCATENATE(0,MINUTE(C3397))),":",VLOOKUP(F3397,'Valid Values - Results'!$D$4:$F$12,3,FALSE)),"")</f>
        <v/>
      </c>
      <c r="H3397" s="41"/>
      <c r="I3397" s="41"/>
      <c r="J3397" s="41"/>
      <c r="K3397" s="41"/>
      <c r="L3397" s="41"/>
      <c r="M3397" s="92"/>
      <c r="N3397" s="41"/>
      <c r="O3397" s="41"/>
      <c r="P3397" s="41"/>
      <c r="Q3397" s="41"/>
      <c r="R3397" s="41"/>
      <c r="S3397" s="41"/>
      <c r="T3397" s="41"/>
      <c r="U3397" s="47"/>
      <c r="V3397" s="49"/>
      <c r="W3397" s="41"/>
      <c r="X3397" s="41"/>
      <c r="Y3397" s="41"/>
      <c r="AA3397" s="37" t="str">
        <f>IF($I3397&lt;&gt;"",VLOOKUP($I3397,'Valid Values - Search'!$R$4:$T$4719,3,FALSE),"")</f>
        <v/>
      </c>
      <c r="AB3397" s="37" t="str">
        <f>IF($I3397&lt;&gt;"",VLOOKUP($I3397,'Valid Values - Search'!$R$4:$S$4719,2,FALSE),"")</f>
        <v/>
      </c>
      <c r="AC3397" s="38" t="str">
        <f t="shared" si="53"/>
        <v/>
      </c>
      <c r="AD3397" s="38"/>
    </row>
    <row r="3398" spans="1:30">
      <c r="A3398" s="46"/>
      <c r="B3398" s="47"/>
      <c r="C3398" s="49"/>
      <c r="D3398" s="41"/>
      <c r="E3398" s="41"/>
      <c r="F3398" s="41"/>
      <c r="G3398" s="50" t="str">
        <f>IF(A3398&lt;&gt;"",CONCATENATE(A3398,":",YEAR(B3398),IF(MONTH(B3398)&gt;9,MONTH(B3398),CONCATENATE(0,MONTH(B3398))),IF(DAY(B3398)&gt;9,DAY(B3398),CONCATENATE(0,DAY(B3398))),IF(HOUR(C3398)&gt;9,HOUR(C3398),CONCATENATE(0,HOUR(C3398))),IF(MINUTE(C3398)&gt;9,MINUTE(C3398),CONCATENATE(0,MINUTE(C3398))),":",VLOOKUP(F3398,'Valid Values - Results'!$D$4:$F$12,3,FALSE)),"")</f>
        <v/>
      </c>
      <c r="H3398" s="41"/>
      <c r="I3398" s="41"/>
      <c r="J3398" s="41"/>
      <c r="K3398" s="41"/>
      <c r="L3398" s="41"/>
      <c r="M3398" s="92"/>
      <c r="N3398" s="41"/>
      <c r="O3398" s="41"/>
      <c r="P3398" s="41"/>
      <c r="Q3398" s="41"/>
      <c r="R3398" s="41"/>
      <c r="S3398" s="41"/>
      <c r="T3398" s="41"/>
      <c r="U3398" s="47"/>
      <c r="V3398" s="49"/>
      <c r="W3398" s="41"/>
      <c r="X3398" s="41"/>
      <c r="Y3398" s="41"/>
      <c r="AA3398" s="37" t="str">
        <f>IF($I3398&lt;&gt;"",VLOOKUP($I3398,'Valid Values - Search'!$R$4:$T$4719,3,FALSE),"")</f>
        <v/>
      </c>
      <c r="AB3398" s="37" t="str">
        <f>IF($I3398&lt;&gt;"",VLOOKUP($I3398,'Valid Values - Search'!$R$4:$S$4719,2,FALSE),"")</f>
        <v/>
      </c>
      <c r="AC3398" s="38" t="str">
        <f t="shared" si="53"/>
        <v/>
      </c>
      <c r="AD3398" s="38"/>
    </row>
    <row r="3399" spans="1:30">
      <c r="A3399" s="46"/>
      <c r="B3399" s="47"/>
      <c r="C3399" s="49"/>
      <c r="D3399" s="41"/>
      <c r="E3399" s="41"/>
      <c r="F3399" s="41"/>
      <c r="G3399" s="50" t="str">
        <f>IF(A3399&lt;&gt;"",CONCATENATE(A3399,":",YEAR(B3399),IF(MONTH(B3399)&gt;9,MONTH(B3399),CONCATENATE(0,MONTH(B3399))),IF(DAY(B3399)&gt;9,DAY(B3399),CONCATENATE(0,DAY(B3399))),IF(HOUR(C3399)&gt;9,HOUR(C3399),CONCATENATE(0,HOUR(C3399))),IF(MINUTE(C3399)&gt;9,MINUTE(C3399),CONCATENATE(0,MINUTE(C3399))),":",VLOOKUP(F3399,'Valid Values - Results'!$D$4:$F$12,3,FALSE)),"")</f>
        <v/>
      </c>
      <c r="H3399" s="41"/>
      <c r="I3399" s="41"/>
      <c r="J3399" s="41"/>
      <c r="K3399" s="41"/>
      <c r="L3399" s="41"/>
      <c r="M3399" s="92"/>
      <c r="N3399" s="41"/>
      <c r="O3399" s="41"/>
      <c r="P3399" s="41"/>
      <c r="Q3399" s="41"/>
      <c r="R3399" s="41"/>
      <c r="S3399" s="41"/>
      <c r="T3399" s="41"/>
      <c r="U3399" s="47"/>
      <c r="V3399" s="49"/>
      <c r="W3399" s="41"/>
      <c r="X3399" s="41"/>
      <c r="Y3399" s="41"/>
      <c r="AA3399" s="37" t="str">
        <f>IF($I3399&lt;&gt;"",VLOOKUP($I3399,'Valid Values - Search'!$R$4:$T$4719,3,FALSE),"")</f>
        <v/>
      </c>
      <c r="AB3399" s="37" t="str">
        <f>IF($I3399&lt;&gt;"",VLOOKUP($I3399,'Valid Values - Search'!$R$4:$S$4719,2,FALSE),"")</f>
        <v/>
      </c>
      <c r="AC3399" s="38" t="str">
        <f t="shared" si="53"/>
        <v/>
      </c>
      <c r="AD3399" s="38"/>
    </row>
    <row r="3400" spans="1:30">
      <c r="A3400" s="46"/>
      <c r="B3400" s="47"/>
      <c r="C3400" s="49"/>
      <c r="D3400" s="41"/>
      <c r="E3400" s="41"/>
      <c r="F3400" s="41"/>
      <c r="G3400" s="50" t="str">
        <f>IF(A3400&lt;&gt;"",CONCATENATE(A3400,":",YEAR(B3400),IF(MONTH(B3400)&gt;9,MONTH(B3400),CONCATENATE(0,MONTH(B3400))),IF(DAY(B3400)&gt;9,DAY(B3400),CONCATENATE(0,DAY(B3400))),IF(HOUR(C3400)&gt;9,HOUR(C3400),CONCATENATE(0,HOUR(C3400))),IF(MINUTE(C3400)&gt;9,MINUTE(C3400),CONCATENATE(0,MINUTE(C3400))),":",VLOOKUP(F3400,'Valid Values - Results'!$D$4:$F$12,3,FALSE)),"")</f>
        <v/>
      </c>
      <c r="H3400" s="41"/>
      <c r="I3400" s="41"/>
      <c r="J3400" s="41"/>
      <c r="K3400" s="41"/>
      <c r="L3400" s="41"/>
      <c r="M3400" s="92"/>
      <c r="N3400" s="41"/>
      <c r="O3400" s="41"/>
      <c r="P3400" s="41"/>
      <c r="Q3400" s="41"/>
      <c r="R3400" s="41"/>
      <c r="S3400" s="41"/>
      <c r="T3400" s="41"/>
      <c r="U3400" s="47"/>
      <c r="V3400" s="49"/>
      <c r="W3400" s="41"/>
      <c r="X3400" s="41"/>
      <c r="Y3400" s="41"/>
      <c r="AA3400" s="37" t="str">
        <f>IF($I3400&lt;&gt;"",VLOOKUP($I3400,'Valid Values - Search'!$R$4:$T$4719,3,FALSE),"")</f>
        <v/>
      </c>
      <c r="AB3400" s="37" t="str">
        <f>IF($I3400&lt;&gt;"",VLOOKUP($I3400,'Valid Values - Search'!$R$4:$S$4719,2,FALSE),"")</f>
        <v/>
      </c>
      <c r="AC3400" s="38" t="str">
        <f t="shared" si="53"/>
        <v/>
      </c>
      <c r="AD3400" s="38"/>
    </row>
    <row r="3401" spans="1:30">
      <c r="A3401" s="46"/>
      <c r="B3401" s="47"/>
      <c r="C3401" s="49"/>
      <c r="D3401" s="41"/>
      <c r="E3401" s="41"/>
      <c r="F3401" s="41"/>
      <c r="G3401" s="50" t="str">
        <f>IF(A3401&lt;&gt;"",CONCATENATE(A3401,":",YEAR(B3401),IF(MONTH(B3401)&gt;9,MONTH(B3401),CONCATENATE(0,MONTH(B3401))),IF(DAY(B3401)&gt;9,DAY(B3401),CONCATENATE(0,DAY(B3401))),IF(HOUR(C3401)&gt;9,HOUR(C3401),CONCATENATE(0,HOUR(C3401))),IF(MINUTE(C3401)&gt;9,MINUTE(C3401),CONCATENATE(0,MINUTE(C3401))),":",VLOOKUP(F3401,'Valid Values - Results'!$D$4:$F$12,3,FALSE)),"")</f>
        <v/>
      </c>
      <c r="H3401" s="41"/>
      <c r="I3401" s="41"/>
      <c r="J3401" s="41"/>
      <c r="K3401" s="41"/>
      <c r="L3401" s="41"/>
      <c r="M3401" s="92"/>
      <c r="N3401" s="41"/>
      <c r="O3401" s="41"/>
      <c r="P3401" s="41"/>
      <c r="Q3401" s="41"/>
      <c r="R3401" s="41"/>
      <c r="S3401" s="41"/>
      <c r="T3401" s="41"/>
      <c r="U3401" s="47"/>
      <c r="V3401" s="49"/>
      <c r="W3401" s="41"/>
      <c r="X3401" s="41"/>
      <c r="Y3401" s="41"/>
      <c r="AA3401" s="37" t="str">
        <f>IF($I3401&lt;&gt;"",VLOOKUP($I3401,'Valid Values - Search'!$R$4:$T$4719,3,FALSE),"")</f>
        <v/>
      </c>
      <c r="AB3401" s="37" t="str">
        <f>IF($I3401&lt;&gt;"",VLOOKUP($I3401,'Valid Values - Search'!$R$4:$S$4719,2,FALSE),"")</f>
        <v/>
      </c>
      <c r="AC3401" s="38" t="str">
        <f t="shared" si="53"/>
        <v/>
      </c>
      <c r="AD3401" s="38"/>
    </row>
    <row r="3402" spans="1:30">
      <c r="A3402" s="46"/>
      <c r="B3402" s="47"/>
      <c r="C3402" s="49"/>
      <c r="D3402" s="41"/>
      <c r="E3402" s="41"/>
      <c r="F3402" s="41"/>
      <c r="G3402" s="50" t="str">
        <f>IF(A3402&lt;&gt;"",CONCATENATE(A3402,":",YEAR(B3402),IF(MONTH(B3402)&gt;9,MONTH(B3402),CONCATENATE(0,MONTH(B3402))),IF(DAY(B3402)&gt;9,DAY(B3402),CONCATENATE(0,DAY(B3402))),IF(HOUR(C3402)&gt;9,HOUR(C3402),CONCATENATE(0,HOUR(C3402))),IF(MINUTE(C3402)&gt;9,MINUTE(C3402),CONCATENATE(0,MINUTE(C3402))),":",VLOOKUP(F3402,'Valid Values - Results'!$D$4:$F$12,3,FALSE)),"")</f>
        <v/>
      </c>
      <c r="H3402" s="41"/>
      <c r="I3402" s="41"/>
      <c r="J3402" s="41"/>
      <c r="K3402" s="41"/>
      <c r="L3402" s="41"/>
      <c r="M3402" s="92"/>
      <c r="N3402" s="41"/>
      <c r="O3402" s="41"/>
      <c r="P3402" s="41"/>
      <c r="Q3402" s="41"/>
      <c r="R3402" s="41"/>
      <c r="S3402" s="41"/>
      <c r="T3402" s="41"/>
      <c r="U3402" s="47"/>
      <c r="V3402" s="49"/>
      <c r="W3402" s="41"/>
      <c r="X3402" s="41"/>
      <c r="Y3402" s="41"/>
      <c r="AA3402" s="37" t="str">
        <f>IF($I3402&lt;&gt;"",VLOOKUP($I3402,'Valid Values - Search'!$R$4:$T$4719,3,FALSE),"")</f>
        <v/>
      </c>
      <c r="AB3402" s="37" t="str">
        <f>IF($I3402&lt;&gt;"",VLOOKUP($I3402,'Valid Values - Search'!$R$4:$S$4719,2,FALSE),"")</f>
        <v/>
      </c>
      <c r="AC3402" s="38" t="str">
        <f t="shared" si="53"/>
        <v/>
      </c>
      <c r="AD3402" s="38"/>
    </row>
    <row r="3403" spans="1:30">
      <c r="A3403" s="46"/>
      <c r="B3403" s="47"/>
      <c r="C3403" s="49"/>
      <c r="D3403" s="41"/>
      <c r="E3403" s="41"/>
      <c r="F3403" s="41"/>
      <c r="G3403" s="50" t="str">
        <f>IF(A3403&lt;&gt;"",CONCATENATE(A3403,":",YEAR(B3403),IF(MONTH(B3403)&gt;9,MONTH(B3403),CONCATENATE(0,MONTH(B3403))),IF(DAY(B3403)&gt;9,DAY(B3403),CONCATENATE(0,DAY(B3403))),IF(HOUR(C3403)&gt;9,HOUR(C3403),CONCATENATE(0,HOUR(C3403))),IF(MINUTE(C3403)&gt;9,MINUTE(C3403),CONCATENATE(0,MINUTE(C3403))),":",VLOOKUP(F3403,'Valid Values - Results'!$D$4:$F$12,3,FALSE)),"")</f>
        <v/>
      </c>
      <c r="H3403" s="41"/>
      <c r="I3403" s="41"/>
      <c r="J3403" s="41"/>
      <c r="K3403" s="41"/>
      <c r="L3403" s="41"/>
      <c r="M3403" s="92"/>
      <c r="N3403" s="41"/>
      <c r="O3403" s="41"/>
      <c r="P3403" s="41"/>
      <c r="Q3403" s="41"/>
      <c r="R3403" s="41"/>
      <c r="S3403" s="41"/>
      <c r="T3403" s="41"/>
      <c r="U3403" s="47"/>
      <c r="V3403" s="49"/>
      <c r="W3403" s="41"/>
      <c r="X3403" s="41"/>
      <c r="Y3403" s="41"/>
      <c r="AA3403" s="37" t="str">
        <f>IF($I3403&lt;&gt;"",VLOOKUP($I3403,'Valid Values - Search'!$R$4:$T$4719,3,FALSE),"")</f>
        <v/>
      </c>
      <c r="AB3403" s="37" t="str">
        <f>IF($I3403&lt;&gt;"",VLOOKUP($I3403,'Valid Values - Search'!$R$4:$S$4719,2,FALSE),"")</f>
        <v/>
      </c>
      <c r="AC3403" s="38" t="str">
        <f t="shared" si="53"/>
        <v/>
      </c>
      <c r="AD3403" s="38"/>
    </row>
    <row r="3404" spans="1:30">
      <c r="A3404" s="46"/>
      <c r="B3404" s="47"/>
      <c r="C3404" s="49"/>
      <c r="D3404" s="41"/>
      <c r="E3404" s="41"/>
      <c r="F3404" s="41"/>
      <c r="G3404" s="50" t="str">
        <f>IF(A3404&lt;&gt;"",CONCATENATE(A3404,":",YEAR(B3404),IF(MONTH(B3404)&gt;9,MONTH(B3404),CONCATENATE(0,MONTH(B3404))),IF(DAY(B3404)&gt;9,DAY(B3404),CONCATENATE(0,DAY(B3404))),IF(HOUR(C3404)&gt;9,HOUR(C3404),CONCATENATE(0,HOUR(C3404))),IF(MINUTE(C3404)&gt;9,MINUTE(C3404),CONCATENATE(0,MINUTE(C3404))),":",VLOOKUP(F3404,'Valid Values - Results'!$D$4:$F$12,3,FALSE)),"")</f>
        <v/>
      </c>
      <c r="H3404" s="41"/>
      <c r="I3404" s="41"/>
      <c r="J3404" s="41"/>
      <c r="K3404" s="41"/>
      <c r="L3404" s="41"/>
      <c r="M3404" s="92"/>
      <c r="N3404" s="41"/>
      <c r="O3404" s="41"/>
      <c r="P3404" s="41"/>
      <c r="Q3404" s="41"/>
      <c r="R3404" s="41"/>
      <c r="S3404" s="41"/>
      <c r="T3404" s="41"/>
      <c r="U3404" s="47"/>
      <c r="V3404" s="49"/>
      <c r="W3404" s="41"/>
      <c r="X3404" s="41"/>
      <c r="Y3404" s="41"/>
      <c r="AA3404" s="37" t="str">
        <f>IF($I3404&lt;&gt;"",VLOOKUP($I3404,'Valid Values - Search'!$R$4:$T$4719,3,FALSE),"")</f>
        <v/>
      </c>
      <c r="AB3404" s="37" t="str">
        <f>IF($I3404&lt;&gt;"",VLOOKUP($I3404,'Valid Values - Search'!$R$4:$S$4719,2,FALSE),"")</f>
        <v/>
      </c>
      <c r="AC3404" s="38" t="str">
        <f t="shared" si="53"/>
        <v/>
      </c>
      <c r="AD3404" s="38"/>
    </row>
    <row r="3405" spans="1:30">
      <c r="A3405" s="46"/>
      <c r="B3405" s="47"/>
      <c r="C3405" s="49"/>
      <c r="D3405" s="41"/>
      <c r="E3405" s="41"/>
      <c r="F3405" s="41"/>
      <c r="G3405" s="50" t="str">
        <f>IF(A3405&lt;&gt;"",CONCATENATE(A3405,":",YEAR(B3405),IF(MONTH(B3405)&gt;9,MONTH(B3405),CONCATENATE(0,MONTH(B3405))),IF(DAY(B3405)&gt;9,DAY(B3405),CONCATENATE(0,DAY(B3405))),IF(HOUR(C3405)&gt;9,HOUR(C3405),CONCATENATE(0,HOUR(C3405))),IF(MINUTE(C3405)&gt;9,MINUTE(C3405),CONCATENATE(0,MINUTE(C3405))),":",VLOOKUP(F3405,'Valid Values - Results'!$D$4:$F$12,3,FALSE)),"")</f>
        <v/>
      </c>
      <c r="H3405" s="41"/>
      <c r="I3405" s="41"/>
      <c r="J3405" s="41"/>
      <c r="K3405" s="41"/>
      <c r="L3405" s="41"/>
      <c r="M3405" s="92"/>
      <c r="N3405" s="41"/>
      <c r="O3405" s="41"/>
      <c r="P3405" s="41"/>
      <c r="Q3405" s="41"/>
      <c r="R3405" s="41"/>
      <c r="S3405" s="41"/>
      <c r="T3405" s="41"/>
      <c r="U3405" s="47"/>
      <c r="V3405" s="49"/>
      <c r="W3405" s="41"/>
      <c r="X3405" s="41"/>
      <c r="Y3405" s="41"/>
      <c r="AA3405" s="37" t="str">
        <f>IF($I3405&lt;&gt;"",VLOOKUP($I3405,'Valid Values - Search'!$R$4:$T$4719,3,FALSE),"")</f>
        <v/>
      </c>
      <c r="AB3405" s="37" t="str">
        <f>IF($I3405&lt;&gt;"",VLOOKUP($I3405,'Valid Values - Search'!$R$4:$S$4719,2,FALSE),"")</f>
        <v/>
      </c>
      <c r="AC3405" s="38" t="str">
        <f t="shared" si="53"/>
        <v/>
      </c>
      <c r="AD3405" s="38"/>
    </row>
    <row r="3406" spans="1:30">
      <c r="A3406" s="46"/>
      <c r="B3406" s="47"/>
      <c r="C3406" s="49"/>
      <c r="D3406" s="41"/>
      <c r="E3406" s="41"/>
      <c r="F3406" s="41"/>
      <c r="G3406" s="50" t="str">
        <f>IF(A3406&lt;&gt;"",CONCATENATE(A3406,":",YEAR(B3406),IF(MONTH(B3406)&gt;9,MONTH(B3406),CONCATENATE(0,MONTH(B3406))),IF(DAY(B3406)&gt;9,DAY(B3406),CONCATENATE(0,DAY(B3406))),IF(HOUR(C3406)&gt;9,HOUR(C3406),CONCATENATE(0,HOUR(C3406))),IF(MINUTE(C3406)&gt;9,MINUTE(C3406),CONCATENATE(0,MINUTE(C3406))),":",VLOOKUP(F3406,'Valid Values - Results'!$D$4:$F$12,3,FALSE)),"")</f>
        <v/>
      </c>
      <c r="H3406" s="41"/>
      <c r="I3406" s="41"/>
      <c r="J3406" s="41"/>
      <c r="K3406" s="41"/>
      <c r="L3406" s="41"/>
      <c r="M3406" s="92"/>
      <c r="N3406" s="41"/>
      <c r="O3406" s="41"/>
      <c r="P3406" s="41"/>
      <c r="Q3406" s="41"/>
      <c r="R3406" s="41"/>
      <c r="S3406" s="41"/>
      <c r="T3406" s="41"/>
      <c r="U3406" s="47"/>
      <c r="V3406" s="49"/>
      <c r="W3406" s="41"/>
      <c r="X3406" s="41"/>
      <c r="Y3406" s="41"/>
      <c r="AA3406" s="37" t="str">
        <f>IF($I3406&lt;&gt;"",VLOOKUP($I3406,'Valid Values - Search'!$R$4:$T$4719,3,FALSE),"")</f>
        <v/>
      </c>
      <c r="AB3406" s="37" t="str">
        <f>IF($I3406&lt;&gt;"",VLOOKUP($I3406,'Valid Values - Search'!$R$4:$S$4719,2,FALSE),"")</f>
        <v/>
      </c>
      <c r="AC3406" s="38" t="str">
        <f t="shared" si="53"/>
        <v/>
      </c>
      <c r="AD3406" s="38"/>
    </row>
    <row r="3407" spans="1:30">
      <c r="A3407" s="46"/>
      <c r="B3407" s="47"/>
      <c r="C3407" s="49"/>
      <c r="D3407" s="41"/>
      <c r="E3407" s="41"/>
      <c r="F3407" s="41"/>
      <c r="G3407" s="50" t="str">
        <f>IF(A3407&lt;&gt;"",CONCATENATE(A3407,":",YEAR(B3407),IF(MONTH(B3407)&gt;9,MONTH(B3407),CONCATENATE(0,MONTH(B3407))),IF(DAY(B3407)&gt;9,DAY(B3407),CONCATENATE(0,DAY(B3407))),IF(HOUR(C3407)&gt;9,HOUR(C3407),CONCATENATE(0,HOUR(C3407))),IF(MINUTE(C3407)&gt;9,MINUTE(C3407),CONCATENATE(0,MINUTE(C3407))),":",VLOOKUP(F3407,'Valid Values - Results'!$D$4:$F$12,3,FALSE)),"")</f>
        <v/>
      </c>
      <c r="H3407" s="41"/>
      <c r="I3407" s="41"/>
      <c r="J3407" s="41"/>
      <c r="K3407" s="41"/>
      <c r="L3407" s="41"/>
      <c r="M3407" s="92"/>
      <c r="N3407" s="41"/>
      <c r="O3407" s="41"/>
      <c r="P3407" s="41"/>
      <c r="Q3407" s="41"/>
      <c r="R3407" s="41"/>
      <c r="S3407" s="41"/>
      <c r="T3407" s="41"/>
      <c r="U3407" s="47"/>
      <c r="V3407" s="49"/>
      <c r="W3407" s="41"/>
      <c r="X3407" s="41"/>
      <c r="Y3407" s="41"/>
      <c r="AA3407" s="37" t="str">
        <f>IF($I3407&lt;&gt;"",VLOOKUP($I3407,'Valid Values - Search'!$R$4:$T$4719,3,FALSE),"")</f>
        <v/>
      </c>
      <c r="AB3407" s="37" t="str">
        <f>IF($I3407&lt;&gt;"",VLOOKUP($I3407,'Valid Values - Search'!$R$4:$S$4719,2,FALSE),"")</f>
        <v/>
      </c>
      <c r="AC3407" s="38" t="str">
        <f t="shared" si="53"/>
        <v/>
      </c>
      <c r="AD3407" s="38"/>
    </row>
    <row r="3408" spans="1:30">
      <c r="A3408" s="46"/>
      <c r="B3408" s="47"/>
      <c r="C3408" s="49"/>
      <c r="D3408" s="41"/>
      <c r="E3408" s="41"/>
      <c r="F3408" s="41"/>
      <c r="G3408" s="50" t="str">
        <f>IF(A3408&lt;&gt;"",CONCATENATE(A3408,":",YEAR(B3408),IF(MONTH(B3408)&gt;9,MONTH(B3408),CONCATENATE(0,MONTH(B3408))),IF(DAY(B3408)&gt;9,DAY(B3408),CONCATENATE(0,DAY(B3408))),IF(HOUR(C3408)&gt;9,HOUR(C3408),CONCATENATE(0,HOUR(C3408))),IF(MINUTE(C3408)&gt;9,MINUTE(C3408),CONCATENATE(0,MINUTE(C3408))),":",VLOOKUP(F3408,'Valid Values - Results'!$D$4:$F$12,3,FALSE)),"")</f>
        <v/>
      </c>
      <c r="H3408" s="41"/>
      <c r="I3408" s="41"/>
      <c r="J3408" s="41"/>
      <c r="K3408" s="41"/>
      <c r="L3408" s="41"/>
      <c r="M3408" s="92"/>
      <c r="N3408" s="41"/>
      <c r="O3408" s="41"/>
      <c r="P3408" s="41"/>
      <c r="Q3408" s="41"/>
      <c r="R3408" s="41"/>
      <c r="S3408" s="41"/>
      <c r="T3408" s="41"/>
      <c r="U3408" s="47"/>
      <c r="V3408" s="49"/>
      <c r="W3408" s="41"/>
      <c r="X3408" s="41"/>
      <c r="Y3408" s="41"/>
      <c r="AA3408" s="37" t="str">
        <f>IF($I3408&lt;&gt;"",VLOOKUP($I3408,'Valid Values - Search'!$R$4:$T$4719,3,FALSE),"")</f>
        <v/>
      </c>
      <c r="AB3408" s="37" t="str">
        <f>IF($I3408&lt;&gt;"",VLOOKUP($I3408,'Valid Values - Search'!$R$4:$S$4719,2,FALSE),"")</f>
        <v/>
      </c>
      <c r="AC3408" s="38" t="str">
        <f t="shared" si="53"/>
        <v/>
      </c>
      <c r="AD3408" s="38"/>
    </row>
    <row r="3409" spans="1:30">
      <c r="A3409" s="46"/>
      <c r="B3409" s="47"/>
      <c r="C3409" s="49"/>
      <c r="D3409" s="41"/>
      <c r="E3409" s="41"/>
      <c r="F3409" s="41"/>
      <c r="G3409" s="50" t="str">
        <f>IF(A3409&lt;&gt;"",CONCATENATE(A3409,":",YEAR(B3409),IF(MONTH(B3409)&gt;9,MONTH(B3409),CONCATENATE(0,MONTH(B3409))),IF(DAY(B3409)&gt;9,DAY(B3409),CONCATENATE(0,DAY(B3409))),IF(HOUR(C3409)&gt;9,HOUR(C3409),CONCATENATE(0,HOUR(C3409))),IF(MINUTE(C3409)&gt;9,MINUTE(C3409),CONCATENATE(0,MINUTE(C3409))),":",VLOOKUP(F3409,'Valid Values - Results'!$D$4:$F$12,3,FALSE)),"")</f>
        <v/>
      </c>
      <c r="H3409" s="41"/>
      <c r="I3409" s="41"/>
      <c r="J3409" s="41"/>
      <c r="K3409" s="41"/>
      <c r="L3409" s="41"/>
      <c r="M3409" s="92"/>
      <c r="N3409" s="41"/>
      <c r="O3409" s="41"/>
      <c r="P3409" s="41"/>
      <c r="Q3409" s="41"/>
      <c r="R3409" s="41"/>
      <c r="S3409" s="41"/>
      <c r="T3409" s="41"/>
      <c r="U3409" s="47"/>
      <c r="V3409" s="49"/>
      <c r="W3409" s="41"/>
      <c r="X3409" s="41"/>
      <c r="Y3409" s="41"/>
      <c r="AA3409" s="37" t="str">
        <f>IF($I3409&lt;&gt;"",VLOOKUP($I3409,'Valid Values - Search'!$R$4:$T$4719,3,FALSE),"")</f>
        <v/>
      </c>
      <c r="AB3409" s="37" t="str">
        <f>IF($I3409&lt;&gt;"",VLOOKUP($I3409,'Valid Values - Search'!$R$4:$S$4719,2,FALSE),"")</f>
        <v/>
      </c>
      <c r="AC3409" s="38" t="str">
        <f t="shared" si="53"/>
        <v/>
      </c>
      <c r="AD3409" s="38"/>
    </row>
    <row r="3410" spans="1:30">
      <c r="A3410" s="46"/>
      <c r="B3410" s="47"/>
      <c r="C3410" s="49"/>
      <c r="D3410" s="41"/>
      <c r="E3410" s="41"/>
      <c r="F3410" s="41"/>
      <c r="G3410" s="50" t="str">
        <f>IF(A3410&lt;&gt;"",CONCATENATE(A3410,":",YEAR(B3410),IF(MONTH(B3410)&gt;9,MONTH(B3410),CONCATENATE(0,MONTH(B3410))),IF(DAY(B3410)&gt;9,DAY(B3410),CONCATENATE(0,DAY(B3410))),IF(HOUR(C3410)&gt;9,HOUR(C3410),CONCATENATE(0,HOUR(C3410))),IF(MINUTE(C3410)&gt;9,MINUTE(C3410),CONCATENATE(0,MINUTE(C3410))),":",VLOOKUP(F3410,'Valid Values - Results'!$D$4:$F$12,3,FALSE)),"")</f>
        <v/>
      </c>
      <c r="H3410" s="41"/>
      <c r="I3410" s="41"/>
      <c r="J3410" s="41"/>
      <c r="K3410" s="41"/>
      <c r="L3410" s="41"/>
      <c r="M3410" s="92"/>
      <c r="N3410" s="41"/>
      <c r="O3410" s="41"/>
      <c r="P3410" s="41"/>
      <c r="Q3410" s="41"/>
      <c r="R3410" s="41"/>
      <c r="S3410" s="41"/>
      <c r="T3410" s="41"/>
      <c r="U3410" s="47"/>
      <c r="V3410" s="49"/>
      <c r="W3410" s="41"/>
      <c r="X3410" s="41"/>
      <c r="Y3410" s="41"/>
      <c r="AA3410" s="37" t="str">
        <f>IF($I3410&lt;&gt;"",VLOOKUP($I3410,'Valid Values - Search'!$R$4:$T$4719,3,FALSE),"")</f>
        <v/>
      </c>
      <c r="AB3410" s="37" t="str">
        <f>IF($I3410&lt;&gt;"",VLOOKUP($I3410,'Valid Values - Search'!$R$4:$S$4719,2,FALSE),"")</f>
        <v/>
      </c>
      <c r="AC3410" s="38" t="str">
        <f t="shared" si="53"/>
        <v/>
      </c>
      <c r="AD3410" s="38"/>
    </row>
    <row r="3411" spans="1:30">
      <c r="A3411" s="46"/>
      <c r="B3411" s="47"/>
      <c r="C3411" s="49"/>
      <c r="D3411" s="41"/>
      <c r="E3411" s="41"/>
      <c r="F3411" s="41"/>
      <c r="G3411" s="50" t="str">
        <f>IF(A3411&lt;&gt;"",CONCATENATE(A3411,":",YEAR(B3411),IF(MONTH(B3411)&gt;9,MONTH(B3411),CONCATENATE(0,MONTH(B3411))),IF(DAY(B3411)&gt;9,DAY(B3411),CONCATENATE(0,DAY(B3411))),IF(HOUR(C3411)&gt;9,HOUR(C3411),CONCATENATE(0,HOUR(C3411))),IF(MINUTE(C3411)&gt;9,MINUTE(C3411),CONCATENATE(0,MINUTE(C3411))),":",VLOOKUP(F3411,'Valid Values - Results'!$D$4:$F$12,3,FALSE)),"")</f>
        <v/>
      </c>
      <c r="H3411" s="41"/>
      <c r="I3411" s="41"/>
      <c r="J3411" s="41"/>
      <c r="K3411" s="41"/>
      <c r="L3411" s="41"/>
      <c r="M3411" s="92"/>
      <c r="N3411" s="41"/>
      <c r="O3411" s="41"/>
      <c r="P3411" s="41"/>
      <c r="Q3411" s="41"/>
      <c r="R3411" s="41"/>
      <c r="S3411" s="41"/>
      <c r="T3411" s="41"/>
      <c r="U3411" s="47"/>
      <c r="V3411" s="49"/>
      <c r="W3411" s="41"/>
      <c r="X3411" s="41"/>
      <c r="Y3411" s="41"/>
      <c r="AA3411" s="37" t="str">
        <f>IF($I3411&lt;&gt;"",VLOOKUP($I3411,'Valid Values - Search'!$R$4:$T$4719,3,FALSE),"")</f>
        <v/>
      </c>
      <c r="AB3411" s="37" t="str">
        <f>IF($I3411&lt;&gt;"",VLOOKUP($I3411,'Valid Values - Search'!$R$4:$S$4719,2,FALSE),"")</f>
        <v/>
      </c>
      <c r="AC3411" s="38" t="str">
        <f t="shared" si="53"/>
        <v/>
      </c>
      <c r="AD3411" s="38"/>
    </row>
    <row r="3412" spans="1:30">
      <c r="A3412" s="46"/>
      <c r="B3412" s="47"/>
      <c r="C3412" s="49"/>
      <c r="D3412" s="41"/>
      <c r="E3412" s="41"/>
      <c r="F3412" s="41"/>
      <c r="G3412" s="50" t="str">
        <f>IF(A3412&lt;&gt;"",CONCATENATE(A3412,":",YEAR(B3412),IF(MONTH(B3412)&gt;9,MONTH(B3412),CONCATENATE(0,MONTH(B3412))),IF(DAY(B3412)&gt;9,DAY(B3412),CONCATENATE(0,DAY(B3412))),IF(HOUR(C3412)&gt;9,HOUR(C3412),CONCATENATE(0,HOUR(C3412))),IF(MINUTE(C3412)&gt;9,MINUTE(C3412),CONCATENATE(0,MINUTE(C3412))),":",VLOOKUP(F3412,'Valid Values - Results'!$D$4:$F$12,3,FALSE)),"")</f>
        <v/>
      </c>
      <c r="H3412" s="41"/>
      <c r="I3412" s="41"/>
      <c r="J3412" s="41"/>
      <c r="K3412" s="41"/>
      <c r="L3412" s="41"/>
      <c r="M3412" s="92"/>
      <c r="N3412" s="41"/>
      <c r="O3412" s="41"/>
      <c r="P3412" s="41"/>
      <c r="Q3412" s="41"/>
      <c r="R3412" s="41"/>
      <c r="S3412" s="41"/>
      <c r="T3412" s="41"/>
      <c r="U3412" s="47"/>
      <c r="V3412" s="49"/>
      <c r="W3412" s="41"/>
      <c r="X3412" s="41"/>
      <c r="Y3412" s="41"/>
      <c r="AA3412" s="37" t="str">
        <f>IF($I3412&lt;&gt;"",VLOOKUP($I3412,'Valid Values - Search'!$R$4:$T$4719,3,FALSE),"")</f>
        <v/>
      </c>
      <c r="AB3412" s="37" t="str">
        <f>IF($I3412&lt;&gt;"",VLOOKUP($I3412,'Valid Values - Search'!$R$4:$S$4719,2,FALSE),"")</f>
        <v/>
      </c>
      <c r="AC3412" s="38" t="str">
        <f t="shared" si="53"/>
        <v/>
      </c>
      <c r="AD3412" s="38"/>
    </row>
    <row r="3413" spans="1:30">
      <c r="A3413" s="46"/>
      <c r="B3413" s="47"/>
      <c r="C3413" s="49"/>
      <c r="D3413" s="41"/>
      <c r="E3413" s="41"/>
      <c r="F3413" s="41"/>
      <c r="G3413" s="50" t="str">
        <f>IF(A3413&lt;&gt;"",CONCATENATE(A3413,":",YEAR(B3413),IF(MONTH(B3413)&gt;9,MONTH(B3413),CONCATENATE(0,MONTH(B3413))),IF(DAY(B3413)&gt;9,DAY(B3413),CONCATENATE(0,DAY(B3413))),IF(HOUR(C3413)&gt;9,HOUR(C3413),CONCATENATE(0,HOUR(C3413))),IF(MINUTE(C3413)&gt;9,MINUTE(C3413),CONCATENATE(0,MINUTE(C3413))),":",VLOOKUP(F3413,'Valid Values - Results'!$D$4:$F$12,3,FALSE)),"")</f>
        <v/>
      </c>
      <c r="H3413" s="41"/>
      <c r="I3413" s="41"/>
      <c r="J3413" s="41"/>
      <c r="K3413" s="41"/>
      <c r="L3413" s="41"/>
      <c r="M3413" s="92"/>
      <c r="N3413" s="41"/>
      <c r="O3413" s="41"/>
      <c r="P3413" s="41"/>
      <c r="Q3413" s="41"/>
      <c r="R3413" s="41"/>
      <c r="S3413" s="41"/>
      <c r="T3413" s="41"/>
      <c r="U3413" s="47"/>
      <c r="V3413" s="49"/>
      <c r="W3413" s="41"/>
      <c r="X3413" s="41"/>
      <c r="Y3413" s="41"/>
      <c r="AA3413" s="37" t="str">
        <f>IF($I3413&lt;&gt;"",VLOOKUP($I3413,'Valid Values - Search'!$R$4:$T$4719,3,FALSE),"")</f>
        <v/>
      </c>
      <c r="AB3413" s="37" t="str">
        <f>IF($I3413&lt;&gt;"",VLOOKUP($I3413,'Valid Values - Search'!$R$4:$S$4719,2,FALSE),"")</f>
        <v/>
      </c>
      <c r="AC3413" s="38" t="str">
        <f t="shared" si="53"/>
        <v/>
      </c>
      <c r="AD3413" s="38"/>
    </row>
    <row r="3414" spans="1:30">
      <c r="A3414" s="46"/>
      <c r="B3414" s="47"/>
      <c r="C3414" s="49"/>
      <c r="D3414" s="41"/>
      <c r="E3414" s="41"/>
      <c r="F3414" s="41"/>
      <c r="G3414" s="50" t="str">
        <f>IF(A3414&lt;&gt;"",CONCATENATE(A3414,":",YEAR(B3414),IF(MONTH(B3414)&gt;9,MONTH(B3414),CONCATENATE(0,MONTH(B3414))),IF(DAY(B3414)&gt;9,DAY(B3414),CONCATENATE(0,DAY(B3414))),IF(HOUR(C3414)&gt;9,HOUR(C3414),CONCATENATE(0,HOUR(C3414))),IF(MINUTE(C3414)&gt;9,MINUTE(C3414),CONCATENATE(0,MINUTE(C3414))),":",VLOOKUP(F3414,'Valid Values - Results'!$D$4:$F$12,3,FALSE)),"")</f>
        <v/>
      </c>
      <c r="H3414" s="41"/>
      <c r="I3414" s="41"/>
      <c r="J3414" s="41"/>
      <c r="K3414" s="41"/>
      <c r="L3414" s="41"/>
      <c r="M3414" s="92"/>
      <c r="N3414" s="41"/>
      <c r="O3414" s="41"/>
      <c r="P3414" s="41"/>
      <c r="Q3414" s="41"/>
      <c r="R3414" s="41"/>
      <c r="S3414" s="41"/>
      <c r="T3414" s="41"/>
      <c r="U3414" s="47"/>
      <c r="V3414" s="49"/>
      <c r="W3414" s="41"/>
      <c r="X3414" s="41"/>
      <c r="Y3414" s="41"/>
      <c r="AA3414" s="37" t="str">
        <f>IF($I3414&lt;&gt;"",VLOOKUP($I3414,'Valid Values - Search'!$R$4:$T$4719,3,FALSE),"")</f>
        <v/>
      </c>
      <c r="AB3414" s="37" t="str">
        <f>IF($I3414&lt;&gt;"",VLOOKUP($I3414,'Valid Values - Search'!$R$4:$S$4719,2,FALSE),"")</f>
        <v/>
      </c>
      <c r="AC3414" s="38" t="str">
        <f t="shared" si="53"/>
        <v/>
      </c>
      <c r="AD3414" s="38"/>
    </row>
    <row r="3415" spans="1:30">
      <c r="A3415" s="46"/>
      <c r="B3415" s="47"/>
      <c r="C3415" s="49"/>
      <c r="D3415" s="41"/>
      <c r="E3415" s="41"/>
      <c r="F3415" s="41"/>
      <c r="G3415" s="50" t="str">
        <f>IF(A3415&lt;&gt;"",CONCATENATE(A3415,":",YEAR(B3415),IF(MONTH(B3415)&gt;9,MONTH(B3415),CONCATENATE(0,MONTH(B3415))),IF(DAY(B3415)&gt;9,DAY(B3415),CONCATENATE(0,DAY(B3415))),IF(HOUR(C3415)&gt;9,HOUR(C3415),CONCATENATE(0,HOUR(C3415))),IF(MINUTE(C3415)&gt;9,MINUTE(C3415),CONCATENATE(0,MINUTE(C3415))),":",VLOOKUP(F3415,'Valid Values - Results'!$D$4:$F$12,3,FALSE)),"")</f>
        <v/>
      </c>
      <c r="H3415" s="41"/>
      <c r="I3415" s="41"/>
      <c r="J3415" s="41"/>
      <c r="K3415" s="41"/>
      <c r="L3415" s="41"/>
      <c r="M3415" s="92"/>
      <c r="N3415" s="41"/>
      <c r="O3415" s="41"/>
      <c r="P3415" s="41"/>
      <c r="Q3415" s="41"/>
      <c r="R3415" s="41"/>
      <c r="S3415" s="41"/>
      <c r="T3415" s="41"/>
      <c r="U3415" s="47"/>
      <c r="V3415" s="49"/>
      <c r="W3415" s="41"/>
      <c r="X3415" s="41"/>
      <c r="Y3415" s="41"/>
      <c r="AA3415" s="37" t="str">
        <f>IF($I3415&lt;&gt;"",VLOOKUP($I3415,'Valid Values - Search'!$R$4:$T$4719,3,FALSE),"")</f>
        <v/>
      </c>
      <c r="AB3415" s="37" t="str">
        <f>IF($I3415&lt;&gt;"",VLOOKUP($I3415,'Valid Values - Search'!$R$4:$S$4719,2,FALSE),"")</f>
        <v/>
      </c>
      <c r="AC3415" s="38" t="str">
        <f t="shared" si="53"/>
        <v/>
      </c>
      <c r="AD3415" s="38"/>
    </row>
    <row r="3416" spans="1:30">
      <c r="A3416" s="46"/>
      <c r="B3416" s="47"/>
      <c r="C3416" s="49"/>
      <c r="D3416" s="41"/>
      <c r="E3416" s="41"/>
      <c r="F3416" s="41"/>
      <c r="G3416" s="50" t="str">
        <f>IF(A3416&lt;&gt;"",CONCATENATE(A3416,":",YEAR(B3416),IF(MONTH(B3416)&gt;9,MONTH(B3416),CONCATENATE(0,MONTH(B3416))),IF(DAY(B3416)&gt;9,DAY(B3416),CONCATENATE(0,DAY(B3416))),IF(HOUR(C3416)&gt;9,HOUR(C3416),CONCATENATE(0,HOUR(C3416))),IF(MINUTE(C3416)&gt;9,MINUTE(C3416),CONCATENATE(0,MINUTE(C3416))),":",VLOOKUP(F3416,'Valid Values - Results'!$D$4:$F$12,3,FALSE)),"")</f>
        <v/>
      </c>
      <c r="H3416" s="41"/>
      <c r="I3416" s="41"/>
      <c r="J3416" s="41"/>
      <c r="K3416" s="41"/>
      <c r="L3416" s="41"/>
      <c r="M3416" s="92"/>
      <c r="N3416" s="41"/>
      <c r="O3416" s="41"/>
      <c r="P3416" s="41"/>
      <c r="Q3416" s="41"/>
      <c r="R3416" s="41"/>
      <c r="S3416" s="41"/>
      <c r="T3416" s="41"/>
      <c r="U3416" s="47"/>
      <c r="V3416" s="49"/>
      <c r="W3416" s="41"/>
      <c r="X3416" s="41"/>
      <c r="Y3416" s="41"/>
      <c r="AA3416" s="37" t="str">
        <f>IF($I3416&lt;&gt;"",VLOOKUP($I3416,'Valid Values - Search'!$R$4:$T$4719,3,FALSE),"")</f>
        <v/>
      </c>
      <c r="AB3416" s="37" t="str">
        <f>IF($I3416&lt;&gt;"",VLOOKUP($I3416,'Valid Values - Search'!$R$4:$S$4719,2,FALSE),"")</f>
        <v/>
      </c>
      <c r="AC3416" s="38" t="str">
        <f t="shared" si="53"/>
        <v/>
      </c>
      <c r="AD3416" s="38"/>
    </row>
    <row r="3417" spans="1:30">
      <c r="A3417" s="46"/>
      <c r="B3417" s="47"/>
      <c r="C3417" s="49"/>
      <c r="D3417" s="41"/>
      <c r="E3417" s="41"/>
      <c r="F3417" s="41"/>
      <c r="G3417" s="50" t="str">
        <f>IF(A3417&lt;&gt;"",CONCATENATE(A3417,":",YEAR(B3417),IF(MONTH(B3417)&gt;9,MONTH(B3417),CONCATENATE(0,MONTH(B3417))),IF(DAY(B3417)&gt;9,DAY(B3417),CONCATENATE(0,DAY(B3417))),IF(HOUR(C3417)&gt;9,HOUR(C3417),CONCATENATE(0,HOUR(C3417))),IF(MINUTE(C3417)&gt;9,MINUTE(C3417),CONCATENATE(0,MINUTE(C3417))),":",VLOOKUP(F3417,'Valid Values - Results'!$D$4:$F$12,3,FALSE)),"")</f>
        <v/>
      </c>
      <c r="H3417" s="41"/>
      <c r="I3417" s="41"/>
      <c r="J3417" s="41"/>
      <c r="K3417" s="41"/>
      <c r="L3417" s="41"/>
      <c r="M3417" s="92"/>
      <c r="N3417" s="41"/>
      <c r="O3417" s="41"/>
      <c r="P3417" s="41"/>
      <c r="Q3417" s="41"/>
      <c r="R3417" s="41"/>
      <c r="S3417" s="41"/>
      <c r="T3417" s="41"/>
      <c r="U3417" s="47"/>
      <c r="V3417" s="49"/>
      <c r="W3417" s="41"/>
      <c r="X3417" s="41"/>
      <c r="Y3417" s="41"/>
      <c r="AA3417" s="37" t="str">
        <f>IF($I3417&lt;&gt;"",VLOOKUP($I3417,'Valid Values - Search'!$R$4:$T$4719,3,FALSE),"")</f>
        <v/>
      </c>
      <c r="AB3417" s="37" t="str">
        <f>IF($I3417&lt;&gt;"",VLOOKUP($I3417,'Valid Values - Search'!$R$4:$S$4719,2,FALSE),"")</f>
        <v/>
      </c>
      <c r="AC3417" s="38" t="str">
        <f t="shared" si="53"/>
        <v/>
      </c>
      <c r="AD3417" s="38"/>
    </row>
    <row r="3418" spans="1:30">
      <c r="A3418" s="46"/>
      <c r="B3418" s="47"/>
      <c r="C3418" s="49"/>
      <c r="D3418" s="41"/>
      <c r="E3418" s="41"/>
      <c r="F3418" s="41"/>
      <c r="G3418" s="50" t="str">
        <f>IF(A3418&lt;&gt;"",CONCATENATE(A3418,":",YEAR(B3418),IF(MONTH(B3418)&gt;9,MONTH(B3418),CONCATENATE(0,MONTH(B3418))),IF(DAY(B3418)&gt;9,DAY(B3418),CONCATENATE(0,DAY(B3418))),IF(HOUR(C3418)&gt;9,HOUR(C3418),CONCATENATE(0,HOUR(C3418))),IF(MINUTE(C3418)&gt;9,MINUTE(C3418),CONCATENATE(0,MINUTE(C3418))),":",VLOOKUP(F3418,'Valid Values - Results'!$D$4:$F$12,3,FALSE)),"")</f>
        <v/>
      </c>
      <c r="H3418" s="41"/>
      <c r="I3418" s="41"/>
      <c r="J3418" s="41"/>
      <c r="K3418" s="41"/>
      <c r="L3418" s="41"/>
      <c r="M3418" s="92"/>
      <c r="N3418" s="41"/>
      <c r="O3418" s="41"/>
      <c r="P3418" s="41"/>
      <c r="Q3418" s="41"/>
      <c r="R3418" s="41"/>
      <c r="S3418" s="41"/>
      <c r="T3418" s="41"/>
      <c r="U3418" s="47"/>
      <c r="V3418" s="49"/>
      <c r="W3418" s="41"/>
      <c r="X3418" s="41"/>
      <c r="Y3418" s="41"/>
      <c r="AA3418" s="37" t="str">
        <f>IF($I3418&lt;&gt;"",VLOOKUP($I3418,'Valid Values - Search'!$R$4:$T$4719,3,FALSE),"")</f>
        <v/>
      </c>
      <c r="AB3418" s="37" t="str">
        <f>IF($I3418&lt;&gt;"",VLOOKUP($I3418,'Valid Values - Search'!$R$4:$S$4719,2,FALSE),"")</f>
        <v/>
      </c>
      <c r="AC3418" s="38" t="str">
        <f t="shared" si="53"/>
        <v/>
      </c>
      <c r="AD3418" s="38"/>
    </row>
    <row r="3419" spans="1:30">
      <c r="A3419" s="46"/>
      <c r="B3419" s="47"/>
      <c r="C3419" s="49"/>
      <c r="D3419" s="41"/>
      <c r="E3419" s="41"/>
      <c r="F3419" s="41"/>
      <c r="G3419" s="50" t="str">
        <f>IF(A3419&lt;&gt;"",CONCATENATE(A3419,":",YEAR(B3419),IF(MONTH(B3419)&gt;9,MONTH(B3419),CONCATENATE(0,MONTH(B3419))),IF(DAY(B3419)&gt;9,DAY(B3419),CONCATENATE(0,DAY(B3419))),IF(HOUR(C3419)&gt;9,HOUR(C3419),CONCATENATE(0,HOUR(C3419))),IF(MINUTE(C3419)&gt;9,MINUTE(C3419),CONCATENATE(0,MINUTE(C3419))),":",VLOOKUP(F3419,'Valid Values - Results'!$D$4:$F$12,3,FALSE)),"")</f>
        <v/>
      </c>
      <c r="H3419" s="41"/>
      <c r="I3419" s="41"/>
      <c r="J3419" s="41"/>
      <c r="K3419" s="41"/>
      <c r="L3419" s="41"/>
      <c r="M3419" s="92"/>
      <c r="N3419" s="41"/>
      <c r="O3419" s="41"/>
      <c r="P3419" s="41"/>
      <c r="Q3419" s="41"/>
      <c r="R3419" s="41"/>
      <c r="S3419" s="41"/>
      <c r="T3419" s="41"/>
      <c r="U3419" s="47"/>
      <c r="V3419" s="49"/>
      <c r="W3419" s="41"/>
      <c r="X3419" s="41"/>
      <c r="Y3419" s="41"/>
      <c r="AA3419" s="37" t="str">
        <f>IF($I3419&lt;&gt;"",VLOOKUP($I3419,'Valid Values - Search'!$R$4:$T$4719,3,FALSE),"")</f>
        <v/>
      </c>
      <c r="AB3419" s="37" t="str">
        <f>IF($I3419&lt;&gt;"",VLOOKUP($I3419,'Valid Values - Search'!$R$4:$S$4719,2,FALSE),"")</f>
        <v/>
      </c>
      <c r="AC3419" s="38" t="str">
        <f t="shared" si="53"/>
        <v/>
      </c>
      <c r="AD3419" s="38"/>
    </row>
    <row r="3420" spans="1:30">
      <c r="A3420" s="46"/>
      <c r="B3420" s="47"/>
      <c r="C3420" s="49"/>
      <c r="D3420" s="41"/>
      <c r="E3420" s="41"/>
      <c r="F3420" s="41"/>
      <c r="G3420" s="50" t="str">
        <f>IF(A3420&lt;&gt;"",CONCATENATE(A3420,":",YEAR(B3420),IF(MONTH(B3420)&gt;9,MONTH(B3420),CONCATENATE(0,MONTH(B3420))),IF(DAY(B3420)&gt;9,DAY(B3420),CONCATENATE(0,DAY(B3420))),IF(HOUR(C3420)&gt;9,HOUR(C3420),CONCATENATE(0,HOUR(C3420))),IF(MINUTE(C3420)&gt;9,MINUTE(C3420),CONCATENATE(0,MINUTE(C3420))),":",VLOOKUP(F3420,'Valid Values - Results'!$D$4:$F$12,3,FALSE)),"")</f>
        <v/>
      </c>
      <c r="H3420" s="41"/>
      <c r="I3420" s="41"/>
      <c r="J3420" s="41"/>
      <c r="K3420" s="41"/>
      <c r="L3420" s="41"/>
      <c r="M3420" s="92"/>
      <c r="N3420" s="41"/>
      <c r="O3420" s="41"/>
      <c r="P3420" s="41"/>
      <c r="Q3420" s="41"/>
      <c r="R3420" s="41"/>
      <c r="S3420" s="41"/>
      <c r="T3420" s="41"/>
      <c r="U3420" s="47"/>
      <c r="V3420" s="49"/>
      <c r="W3420" s="41"/>
      <c r="X3420" s="41"/>
      <c r="Y3420" s="41"/>
      <c r="AA3420" s="37" t="str">
        <f>IF($I3420&lt;&gt;"",VLOOKUP($I3420,'Valid Values - Search'!$R$4:$T$4719,3,FALSE),"")</f>
        <v/>
      </c>
      <c r="AB3420" s="37" t="str">
        <f>IF($I3420&lt;&gt;"",VLOOKUP($I3420,'Valid Values - Search'!$R$4:$S$4719,2,FALSE),"")</f>
        <v/>
      </c>
      <c r="AC3420" s="38" t="str">
        <f t="shared" si="53"/>
        <v/>
      </c>
      <c r="AD3420" s="38"/>
    </row>
    <row r="3421" spans="1:30">
      <c r="A3421" s="46"/>
      <c r="B3421" s="47"/>
      <c r="C3421" s="49"/>
      <c r="D3421" s="41"/>
      <c r="E3421" s="41"/>
      <c r="F3421" s="41"/>
      <c r="G3421" s="50" t="str">
        <f>IF(A3421&lt;&gt;"",CONCATENATE(A3421,":",YEAR(B3421),IF(MONTH(B3421)&gt;9,MONTH(B3421),CONCATENATE(0,MONTH(B3421))),IF(DAY(B3421)&gt;9,DAY(B3421),CONCATENATE(0,DAY(B3421))),IF(HOUR(C3421)&gt;9,HOUR(C3421),CONCATENATE(0,HOUR(C3421))),IF(MINUTE(C3421)&gt;9,MINUTE(C3421),CONCATENATE(0,MINUTE(C3421))),":",VLOOKUP(F3421,'Valid Values - Results'!$D$4:$F$12,3,FALSE)),"")</f>
        <v/>
      </c>
      <c r="H3421" s="41"/>
      <c r="I3421" s="41"/>
      <c r="J3421" s="41"/>
      <c r="K3421" s="41"/>
      <c r="L3421" s="41"/>
      <c r="M3421" s="92"/>
      <c r="N3421" s="41"/>
      <c r="O3421" s="41"/>
      <c r="P3421" s="41"/>
      <c r="Q3421" s="41"/>
      <c r="R3421" s="41"/>
      <c r="S3421" s="41"/>
      <c r="T3421" s="41"/>
      <c r="U3421" s="47"/>
      <c r="V3421" s="49"/>
      <c r="W3421" s="41"/>
      <c r="X3421" s="41"/>
      <c r="Y3421" s="41"/>
      <c r="AA3421" s="37" t="str">
        <f>IF($I3421&lt;&gt;"",VLOOKUP($I3421,'Valid Values - Search'!$R$4:$T$4719,3,FALSE),"")</f>
        <v/>
      </c>
      <c r="AB3421" s="37" t="str">
        <f>IF($I3421&lt;&gt;"",VLOOKUP($I3421,'Valid Values - Search'!$R$4:$S$4719,2,FALSE),"")</f>
        <v/>
      </c>
      <c r="AC3421" s="38" t="str">
        <f t="shared" si="53"/>
        <v/>
      </c>
      <c r="AD3421" s="38"/>
    </row>
    <row r="3422" spans="1:30">
      <c r="A3422" s="46"/>
      <c r="B3422" s="47"/>
      <c r="C3422" s="49"/>
      <c r="D3422" s="41"/>
      <c r="E3422" s="41"/>
      <c r="F3422" s="41"/>
      <c r="G3422" s="50" t="str">
        <f>IF(A3422&lt;&gt;"",CONCATENATE(A3422,":",YEAR(B3422),IF(MONTH(B3422)&gt;9,MONTH(B3422),CONCATENATE(0,MONTH(B3422))),IF(DAY(B3422)&gt;9,DAY(B3422),CONCATENATE(0,DAY(B3422))),IF(HOUR(C3422)&gt;9,HOUR(C3422),CONCATENATE(0,HOUR(C3422))),IF(MINUTE(C3422)&gt;9,MINUTE(C3422),CONCATENATE(0,MINUTE(C3422))),":",VLOOKUP(F3422,'Valid Values - Results'!$D$4:$F$12,3,FALSE)),"")</f>
        <v/>
      </c>
      <c r="H3422" s="41"/>
      <c r="I3422" s="41"/>
      <c r="J3422" s="41"/>
      <c r="K3422" s="41"/>
      <c r="L3422" s="41"/>
      <c r="M3422" s="92"/>
      <c r="N3422" s="41"/>
      <c r="O3422" s="41"/>
      <c r="P3422" s="41"/>
      <c r="Q3422" s="41"/>
      <c r="R3422" s="41"/>
      <c r="S3422" s="41"/>
      <c r="T3422" s="41"/>
      <c r="U3422" s="47"/>
      <c r="V3422" s="49"/>
      <c r="W3422" s="41"/>
      <c r="X3422" s="41"/>
      <c r="Y3422" s="41"/>
      <c r="AA3422" s="37" t="str">
        <f>IF($I3422&lt;&gt;"",VLOOKUP($I3422,'Valid Values - Search'!$R$4:$T$4719,3,FALSE),"")</f>
        <v/>
      </c>
      <c r="AB3422" s="37" t="str">
        <f>IF($I3422&lt;&gt;"",VLOOKUP($I3422,'Valid Values - Search'!$R$4:$S$4719,2,FALSE),"")</f>
        <v/>
      </c>
      <c r="AC3422" s="38" t="str">
        <f t="shared" si="53"/>
        <v/>
      </c>
      <c r="AD3422" s="38"/>
    </row>
    <row r="3423" spans="1:30">
      <c r="A3423" s="46"/>
      <c r="B3423" s="47"/>
      <c r="C3423" s="49"/>
      <c r="D3423" s="41"/>
      <c r="E3423" s="41"/>
      <c r="F3423" s="41"/>
      <c r="G3423" s="50" t="str">
        <f>IF(A3423&lt;&gt;"",CONCATENATE(A3423,":",YEAR(B3423),IF(MONTH(B3423)&gt;9,MONTH(B3423),CONCATENATE(0,MONTH(B3423))),IF(DAY(B3423)&gt;9,DAY(B3423),CONCATENATE(0,DAY(B3423))),IF(HOUR(C3423)&gt;9,HOUR(C3423),CONCATENATE(0,HOUR(C3423))),IF(MINUTE(C3423)&gt;9,MINUTE(C3423),CONCATENATE(0,MINUTE(C3423))),":",VLOOKUP(F3423,'Valid Values - Results'!$D$4:$F$12,3,FALSE)),"")</f>
        <v/>
      </c>
      <c r="H3423" s="41"/>
      <c r="I3423" s="41"/>
      <c r="J3423" s="41"/>
      <c r="K3423" s="41"/>
      <c r="L3423" s="41"/>
      <c r="M3423" s="92"/>
      <c r="N3423" s="41"/>
      <c r="O3423" s="41"/>
      <c r="P3423" s="41"/>
      <c r="Q3423" s="41"/>
      <c r="R3423" s="41"/>
      <c r="S3423" s="41"/>
      <c r="T3423" s="41"/>
      <c r="U3423" s="47"/>
      <c r="V3423" s="49"/>
      <c r="W3423" s="41"/>
      <c r="X3423" s="41"/>
      <c r="Y3423" s="41"/>
      <c r="AA3423" s="37" t="str">
        <f>IF($I3423&lt;&gt;"",VLOOKUP($I3423,'Valid Values - Search'!$R$4:$T$4719,3,FALSE),"")</f>
        <v/>
      </c>
      <c r="AB3423" s="37" t="str">
        <f>IF($I3423&lt;&gt;"",VLOOKUP($I3423,'Valid Values - Search'!$R$4:$S$4719,2,FALSE),"")</f>
        <v/>
      </c>
      <c r="AC3423" s="38" t="str">
        <f t="shared" si="53"/>
        <v/>
      </c>
      <c r="AD3423" s="38"/>
    </row>
    <row r="3424" spans="1:30">
      <c r="A3424" s="46"/>
      <c r="B3424" s="47"/>
      <c r="C3424" s="49"/>
      <c r="D3424" s="41"/>
      <c r="E3424" s="41"/>
      <c r="F3424" s="41"/>
      <c r="G3424" s="50" t="str">
        <f>IF(A3424&lt;&gt;"",CONCATENATE(A3424,":",YEAR(B3424),IF(MONTH(B3424)&gt;9,MONTH(B3424),CONCATENATE(0,MONTH(B3424))),IF(DAY(B3424)&gt;9,DAY(B3424),CONCATENATE(0,DAY(B3424))),IF(HOUR(C3424)&gt;9,HOUR(C3424),CONCATENATE(0,HOUR(C3424))),IF(MINUTE(C3424)&gt;9,MINUTE(C3424),CONCATENATE(0,MINUTE(C3424))),":",VLOOKUP(F3424,'Valid Values - Results'!$D$4:$F$12,3,FALSE)),"")</f>
        <v/>
      </c>
      <c r="H3424" s="41"/>
      <c r="I3424" s="41"/>
      <c r="J3424" s="41"/>
      <c r="K3424" s="41"/>
      <c r="L3424" s="41"/>
      <c r="M3424" s="92"/>
      <c r="N3424" s="41"/>
      <c r="O3424" s="41"/>
      <c r="P3424" s="41"/>
      <c r="Q3424" s="41"/>
      <c r="R3424" s="41"/>
      <c r="S3424" s="41"/>
      <c r="T3424" s="41"/>
      <c r="U3424" s="47"/>
      <c r="V3424" s="49"/>
      <c r="W3424" s="41"/>
      <c r="X3424" s="41"/>
      <c r="Y3424" s="41"/>
      <c r="AA3424" s="37" t="str">
        <f>IF($I3424&lt;&gt;"",VLOOKUP($I3424,'Valid Values - Search'!$R$4:$T$4719,3,FALSE),"")</f>
        <v/>
      </c>
      <c r="AB3424" s="37" t="str">
        <f>IF($I3424&lt;&gt;"",VLOOKUP($I3424,'Valid Values - Search'!$R$4:$S$4719,2,FALSE),"")</f>
        <v/>
      </c>
      <c r="AC3424" s="38" t="str">
        <f t="shared" si="53"/>
        <v/>
      </c>
      <c r="AD3424" s="38"/>
    </row>
    <row r="3425" spans="1:30">
      <c r="A3425" s="46"/>
      <c r="B3425" s="47"/>
      <c r="C3425" s="49"/>
      <c r="D3425" s="41"/>
      <c r="E3425" s="41"/>
      <c r="F3425" s="41"/>
      <c r="G3425" s="50" t="str">
        <f>IF(A3425&lt;&gt;"",CONCATENATE(A3425,":",YEAR(B3425),IF(MONTH(B3425)&gt;9,MONTH(B3425),CONCATENATE(0,MONTH(B3425))),IF(DAY(B3425)&gt;9,DAY(B3425),CONCATENATE(0,DAY(B3425))),IF(HOUR(C3425)&gt;9,HOUR(C3425),CONCATENATE(0,HOUR(C3425))),IF(MINUTE(C3425)&gt;9,MINUTE(C3425),CONCATENATE(0,MINUTE(C3425))),":",VLOOKUP(F3425,'Valid Values - Results'!$D$4:$F$12,3,FALSE)),"")</f>
        <v/>
      </c>
      <c r="H3425" s="41"/>
      <c r="I3425" s="41"/>
      <c r="J3425" s="41"/>
      <c r="K3425" s="41"/>
      <c r="L3425" s="41"/>
      <c r="M3425" s="92"/>
      <c r="N3425" s="41"/>
      <c r="O3425" s="41"/>
      <c r="P3425" s="41"/>
      <c r="Q3425" s="41"/>
      <c r="R3425" s="41"/>
      <c r="S3425" s="41"/>
      <c r="T3425" s="41"/>
      <c r="U3425" s="47"/>
      <c r="V3425" s="49"/>
      <c r="W3425" s="41"/>
      <c r="X3425" s="41"/>
      <c r="Y3425" s="41"/>
      <c r="AA3425" s="37" t="str">
        <f>IF($I3425&lt;&gt;"",VLOOKUP($I3425,'Valid Values - Search'!$R$4:$T$4719,3,FALSE),"")</f>
        <v/>
      </c>
      <c r="AB3425" s="37" t="str">
        <f>IF($I3425&lt;&gt;"",VLOOKUP($I3425,'Valid Values - Search'!$R$4:$S$4719,2,FALSE),"")</f>
        <v/>
      </c>
      <c r="AC3425" s="38" t="str">
        <f t="shared" si="53"/>
        <v/>
      </c>
      <c r="AD3425" s="38"/>
    </row>
    <row r="3426" spans="1:30">
      <c r="A3426" s="46"/>
      <c r="B3426" s="47"/>
      <c r="C3426" s="49"/>
      <c r="D3426" s="41"/>
      <c r="E3426" s="41"/>
      <c r="F3426" s="41"/>
      <c r="G3426" s="50" t="str">
        <f>IF(A3426&lt;&gt;"",CONCATENATE(A3426,":",YEAR(B3426),IF(MONTH(B3426)&gt;9,MONTH(B3426),CONCATENATE(0,MONTH(B3426))),IF(DAY(B3426)&gt;9,DAY(B3426),CONCATENATE(0,DAY(B3426))),IF(HOUR(C3426)&gt;9,HOUR(C3426),CONCATENATE(0,HOUR(C3426))),IF(MINUTE(C3426)&gt;9,MINUTE(C3426),CONCATENATE(0,MINUTE(C3426))),":",VLOOKUP(F3426,'Valid Values - Results'!$D$4:$F$12,3,FALSE)),"")</f>
        <v/>
      </c>
      <c r="H3426" s="41"/>
      <c r="I3426" s="41"/>
      <c r="J3426" s="41"/>
      <c r="K3426" s="41"/>
      <c r="L3426" s="41"/>
      <c r="M3426" s="92"/>
      <c r="N3426" s="41"/>
      <c r="O3426" s="41"/>
      <c r="P3426" s="41"/>
      <c r="Q3426" s="41"/>
      <c r="R3426" s="41"/>
      <c r="S3426" s="41"/>
      <c r="T3426" s="41"/>
      <c r="U3426" s="47"/>
      <c r="V3426" s="49"/>
      <c r="W3426" s="41"/>
      <c r="X3426" s="41"/>
      <c r="Y3426" s="41"/>
      <c r="AA3426" s="37" t="str">
        <f>IF($I3426&lt;&gt;"",VLOOKUP($I3426,'Valid Values - Search'!$R$4:$T$4719,3,FALSE),"")</f>
        <v/>
      </c>
      <c r="AB3426" s="37" t="str">
        <f>IF($I3426&lt;&gt;"",VLOOKUP($I3426,'Valid Values - Search'!$R$4:$S$4719,2,FALSE),"")</f>
        <v/>
      </c>
      <c r="AC3426" s="38" t="str">
        <f t="shared" si="53"/>
        <v/>
      </c>
      <c r="AD3426" s="38"/>
    </row>
    <row r="3427" spans="1:30">
      <c r="A3427" s="46"/>
      <c r="B3427" s="47"/>
      <c r="C3427" s="49"/>
      <c r="D3427" s="41"/>
      <c r="E3427" s="41"/>
      <c r="F3427" s="41"/>
      <c r="G3427" s="50" t="str">
        <f>IF(A3427&lt;&gt;"",CONCATENATE(A3427,":",YEAR(B3427),IF(MONTH(B3427)&gt;9,MONTH(B3427),CONCATENATE(0,MONTH(B3427))),IF(DAY(B3427)&gt;9,DAY(B3427),CONCATENATE(0,DAY(B3427))),IF(HOUR(C3427)&gt;9,HOUR(C3427),CONCATENATE(0,HOUR(C3427))),IF(MINUTE(C3427)&gt;9,MINUTE(C3427),CONCATENATE(0,MINUTE(C3427))),":",VLOOKUP(F3427,'Valid Values - Results'!$D$4:$F$12,3,FALSE)),"")</f>
        <v/>
      </c>
      <c r="H3427" s="41"/>
      <c r="I3427" s="41"/>
      <c r="J3427" s="41"/>
      <c r="K3427" s="41"/>
      <c r="L3427" s="41"/>
      <c r="M3427" s="92"/>
      <c r="N3427" s="41"/>
      <c r="O3427" s="41"/>
      <c r="P3427" s="41"/>
      <c r="Q3427" s="41"/>
      <c r="R3427" s="41"/>
      <c r="S3427" s="41"/>
      <c r="T3427" s="41"/>
      <c r="U3427" s="47"/>
      <c r="V3427" s="49"/>
      <c r="W3427" s="41"/>
      <c r="X3427" s="41"/>
      <c r="Y3427" s="41"/>
      <c r="AA3427" s="37" t="str">
        <f>IF($I3427&lt;&gt;"",VLOOKUP($I3427,'Valid Values - Search'!$R$4:$T$4719,3,FALSE),"")</f>
        <v/>
      </c>
      <c r="AB3427" s="37" t="str">
        <f>IF($I3427&lt;&gt;"",VLOOKUP($I3427,'Valid Values - Search'!$R$4:$S$4719,2,FALSE),"")</f>
        <v/>
      </c>
      <c r="AC3427" s="38" t="str">
        <f t="shared" si="53"/>
        <v/>
      </c>
      <c r="AD3427" s="38"/>
    </row>
    <row r="3428" spans="1:30">
      <c r="A3428" s="46"/>
      <c r="B3428" s="47"/>
      <c r="C3428" s="49"/>
      <c r="D3428" s="41"/>
      <c r="E3428" s="41"/>
      <c r="F3428" s="41"/>
      <c r="G3428" s="50" t="str">
        <f>IF(A3428&lt;&gt;"",CONCATENATE(A3428,":",YEAR(B3428),IF(MONTH(B3428)&gt;9,MONTH(B3428),CONCATENATE(0,MONTH(B3428))),IF(DAY(B3428)&gt;9,DAY(B3428),CONCATENATE(0,DAY(B3428))),IF(HOUR(C3428)&gt;9,HOUR(C3428),CONCATENATE(0,HOUR(C3428))),IF(MINUTE(C3428)&gt;9,MINUTE(C3428),CONCATENATE(0,MINUTE(C3428))),":",VLOOKUP(F3428,'Valid Values - Results'!$D$4:$F$12,3,FALSE)),"")</f>
        <v/>
      </c>
      <c r="H3428" s="41"/>
      <c r="I3428" s="41"/>
      <c r="J3428" s="41"/>
      <c r="K3428" s="41"/>
      <c r="L3428" s="41"/>
      <c r="M3428" s="92"/>
      <c r="N3428" s="41"/>
      <c r="O3428" s="41"/>
      <c r="P3428" s="41"/>
      <c r="Q3428" s="41"/>
      <c r="R3428" s="41"/>
      <c r="S3428" s="41"/>
      <c r="T3428" s="41"/>
      <c r="U3428" s="47"/>
      <c r="V3428" s="49"/>
      <c r="W3428" s="41"/>
      <c r="X3428" s="41"/>
      <c r="Y3428" s="41"/>
      <c r="AA3428" s="37" t="str">
        <f>IF($I3428&lt;&gt;"",VLOOKUP($I3428,'Valid Values - Search'!$R$4:$T$4719,3,FALSE),"")</f>
        <v/>
      </c>
      <c r="AB3428" s="37" t="str">
        <f>IF($I3428&lt;&gt;"",VLOOKUP($I3428,'Valid Values - Search'!$R$4:$S$4719,2,FALSE),"")</f>
        <v/>
      </c>
      <c r="AC3428" s="38" t="str">
        <f t="shared" si="53"/>
        <v/>
      </c>
      <c r="AD3428" s="38"/>
    </row>
    <row r="3429" spans="1:30">
      <c r="A3429" s="46"/>
      <c r="B3429" s="47"/>
      <c r="C3429" s="49"/>
      <c r="D3429" s="41"/>
      <c r="E3429" s="41"/>
      <c r="F3429" s="41"/>
      <c r="G3429" s="50" t="str">
        <f>IF(A3429&lt;&gt;"",CONCATENATE(A3429,":",YEAR(B3429),IF(MONTH(B3429)&gt;9,MONTH(B3429),CONCATENATE(0,MONTH(B3429))),IF(DAY(B3429)&gt;9,DAY(B3429),CONCATENATE(0,DAY(B3429))),IF(HOUR(C3429)&gt;9,HOUR(C3429),CONCATENATE(0,HOUR(C3429))),IF(MINUTE(C3429)&gt;9,MINUTE(C3429),CONCATENATE(0,MINUTE(C3429))),":",VLOOKUP(F3429,'Valid Values - Results'!$D$4:$F$12,3,FALSE)),"")</f>
        <v/>
      </c>
      <c r="H3429" s="41"/>
      <c r="I3429" s="41"/>
      <c r="J3429" s="41"/>
      <c r="K3429" s="41"/>
      <c r="L3429" s="41"/>
      <c r="M3429" s="92"/>
      <c r="N3429" s="41"/>
      <c r="O3429" s="41"/>
      <c r="P3429" s="41"/>
      <c r="Q3429" s="41"/>
      <c r="R3429" s="41"/>
      <c r="S3429" s="41"/>
      <c r="T3429" s="41"/>
      <c r="U3429" s="47"/>
      <c r="V3429" s="49"/>
      <c r="W3429" s="41"/>
      <c r="X3429" s="41"/>
      <c r="Y3429" s="41"/>
      <c r="AA3429" s="37" t="str">
        <f>IF($I3429&lt;&gt;"",VLOOKUP($I3429,'Valid Values - Search'!$R$4:$T$4719,3,FALSE),"")</f>
        <v/>
      </c>
      <c r="AB3429" s="37" t="str">
        <f>IF($I3429&lt;&gt;"",VLOOKUP($I3429,'Valid Values - Search'!$R$4:$S$4719,2,FALSE),"")</f>
        <v/>
      </c>
      <c r="AC3429" s="38" t="str">
        <f t="shared" si="53"/>
        <v/>
      </c>
      <c r="AD3429" s="38"/>
    </row>
    <row r="3430" spans="1:30">
      <c r="A3430" s="46"/>
      <c r="B3430" s="47"/>
      <c r="C3430" s="49"/>
      <c r="D3430" s="41"/>
      <c r="E3430" s="41"/>
      <c r="F3430" s="41"/>
      <c r="G3430" s="50" t="str">
        <f>IF(A3430&lt;&gt;"",CONCATENATE(A3430,":",YEAR(B3430),IF(MONTH(B3430)&gt;9,MONTH(B3430),CONCATENATE(0,MONTH(B3430))),IF(DAY(B3430)&gt;9,DAY(B3430),CONCATENATE(0,DAY(B3430))),IF(HOUR(C3430)&gt;9,HOUR(C3430),CONCATENATE(0,HOUR(C3430))),IF(MINUTE(C3430)&gt;9,MINUTE(C3430),CONCATENATE(0,MINUTE(C3430))),":",VLOOKUP(F3430,'Valid Values - Results'!$D$4:$F$12,3,FALSE)),"")</f>
        <v/>
      </c>
      <c r="H3430" s="41"/>
      <c r="I3430" s="41"/>
      <c r="J3430" s="41"/>
      <c r="K3430" s="41"/>
      <c r="L3430" s="41"/>
      <c r="M3430" s="92"/>
      <c r="N3430" s="41"/>
      <c r="O3430" s="41"/>
      <c r="P3430" s="41"/>
      <c r="Q3430" s="41"/>
      <c r="R3430" s="41"/>
      <c r="S3430" s="41"/>
      <c r="T3430" s="41"/>
      <c r="U3430" s="47"/>
      <c r="V3430" s="49"/>
      <c r="W3430" s="41"/>
      <c r="X3430" s="41"/>
      <c r="Y3430" s="41"/>
      <c r="AA3430" s="37" t="str">
        <f>IF($I3430&lt;&gt;"",VLOOKUP($I3430,'Valid Values - Search'!$R$4:$T$4719,3,FALSE),"")</f>
        <v/>
      </c>
      <c r="AB3430" s="37" t="str">
        <f>IF($I3430&lt;&gt;"",VLOOKUP($I3430,'Valid Values - Search'!$R$4:$S$4719,2,FALSE),"")</f>
        <v/>
      </c>
      <c r="AC3430" s="38" t="str">
        <f t="shared" si="53"/>
        <v/>
      </c>
      <c r="AD3430" s="38"/>
    </row>
    <row r="3431" spans="1:30">
      <c r="A3431" s="46"/>
      <c r="B3431" s="47"/>
      <c r="C3431" s="49"/>
      <c r="D3431" s="41"/>
      <c r="E3431" s="41"/>
      <c r="F3431" s="41"/>
      <c r="G3431" s="50" t="str">
        <f>IF(A3431&lt;&gt;"",CONCATENATE(A3431,":",YEAR(B3431),IF(MONTH(B3431)&gt;9,MONTH(B3431),CONCATENATE(0,MONTH(B3431))),IF(DAY(B3431)&gt;9,DAY(B3431),CONCATENATE(0,DAY(B3431))),IF(HOUR(C3431)&gt;9,HOUR(C3431),CONCATENATE(0,HOUR(C3431))),IF(MINUTE(C3431)&gt;9,MINUTE(C3431),CONCATENATE(0,MINUTE(C3431))),":",VLOOKUP(F3431,'Valid Values - Results'!$D$4:$F$12,3,FALSE)),"")</f>
        <v/>
      </c>
      <c r="H3431" s="41"/>
      <c r="I3431" s="41"/>
      <c r="J3431" s="41"/>
      <c r="K3431" s="41"/>
      <c r="L3431" s="41"/>
      <c r="M3431" s="92"/>
      <c r="N3431" s="41"/>
      <c r="O3431" s="41"/>
      <c r="P3431" s="41"/>
      <c r="Q3431" s="41"/>
      <c r="R3431" s="41"/>
      <c r="S3431" s="41"/>
      <c r="T3431" s="41"/>
      <c r="U3431" s="47"/>
      <c r="V3431" s="49"/>
      <c r="W3431" s="41"/>
      <c r="X3431" s="41"/>
      <c r="Y3431" s="41"/>
      <c r="AA3431" s="37" t="str">
        <f>IF($I3431&lt;&gt;"",VLOOKUP($I3431,'Valid Values - Search'!$R$4:$T$4719,3,FALSE),"")</f>
        <v/>
      </c>
      <c r="AB3431" s="37" t="str">
        <f>IF($I3431&lt;&gt;"",VLOOKUP($I3431,'Valid Values - Search'!$R$4:$S$4719,2,FALSE),"")</f>
        <v/>
      </c>
      <c r="AC3431" s="38" t="str">
        <f t="shared" si="53"/>
        <v/>
      </c>
      <c r="AD3431" s="38"/>
    </row>
    <row r="3432" spans="1:30">
      <c r="A3432" s="46"/>
      <c r="B3432" s="47"/>
      <c r="C3432" s="49"/>
      <c r="D3432" s="41"/>
      <c r="E3432" s="41"/>
      <c r="F3432" s="41"/>
      <c r="G3432" s="50" t="str">
        <f>IF(A3432&lt;&gt;"",CONCATENATE(A3432,":",YEAR(B3432),IF(MONTH(B3432)&gt;9,MONTH(B3432),CONCATENATE(0,MONTH(B3432))),IF(DAY(B3432)&gt;9,DAY(B3432),CONCATENATE(0,DAY(B3432))),IF(HOUR(C3432)&gt;9,HOUR(C3432),CONCATENATE(0,HOUR(C3432))),IF(MINUTE(C3432)&gt;9,MINUTE(C3432),CONCATENATE(0,MINUTE(C3432))),":",VLOOKUP(F3432,'Valid Values - Results'!$D$4:$F$12,3,FALSE)),"")</f>
        <v/>
      </c>
      <c r="H3432" s="41"/>
      <c r="I3432" s="41"/>
      <c r="J3432" s="41"/>
      <c r="K3432" s="41"/>
      <c r="L3432" s="41"/>
      <c r="M3432" s="92"/>
      <c r="N3432" s="41"/>
      <c r="O3432" s="41"/>
      <c r="P3432" s="41"/>
      <c r="Q3432" s="41"/>
      <c r="R3432" s="41"/>
      <c r="S3432" s="41"/>
      <c r="T3432" s="41"/>
      <c r="U3432" s="47"/>
      <c r="V3432" s="49"/>
      <c r="W3432" s="41"/>
      <c r="X3432" s="41"/>
      <c r="Y3432" s="41"/>
      <c r="AA3432" s="37" t="str">
        <f>IF($I3432&lt;&gt;"",VLOOKUP($I3432,'Valid Values - Search'!$R$4:$T$4719,3,FALSE),"")</f>
        <v/>
      </c>
      <c r="AB3432" s="37" t="str">
        <f>IF($I3432&lt;&gt;"",VLOOKUP($I3432,'Valid Values - Search'!$R$4:$S$4719,2,FALSE),"")</f>
        <v/>
      </c>
      <c r="AC3432" s="38" t="str">
        <f t="shared" si="53"/>
        <v/>
      </c>
      <c r="AD3432" s="38"/>
    </row>
    <row r="3433" spans="1:30">
      <c r="A3433" s="46"/>
      <c r="B3433" s="47"/>
      <c r="C3433" s="49"/>
      <c r="D3433" s="41"/>
      <c r="E3433" s="41"/>
      <c r="F3433" s="41"/>
      <c r="G3433" s="50" t="str">
        <f>IF(A3433&lt;&gt;"",CONCATENATE(A3433,":",YEAR(B3433),IF(MONTH(B3433)&gt;9,MONTH(B3433),CONCATENATE(0,MONTH(B3433))),IF(DAY(B3433)&gt;9,DAY(B3433),CONCATENATE(0,DAY(B3433))),IF(HOUR(C3433)&gt;9,HOUR(C3433),CONCATENATE(0,HOUR(C3433))),IF(MINUTE(C3433)&gt;9,MINUTE(C3433),CONCATENATE(0,MINUTE(C3433))),":",VLOOKUP(F3433,'Valid Values - Results'!$D$4:$F$12,3,FALSE)),"")</f>
        <v/>
      </c>
      <c r="H3433" s="41"/>
      <c r="I3433" s="41"/>
      <c r="J3433" s="41"/>
      <c r="K3433" s="41"/>
      <c r="L3433" s="41"/>
      <c r="M3433" s="92"/>
      <c r="N3433" s="41"/>
      <c r="O3433" s="41"/>
      <c r="P3433" s="41"/>
      <c r="Q3433" s="41"/>
      <c r="R3433" s="41"/>
      <c r="S3433" s="41"/>
      <c r="T3433" s="41"/>
      <c r="U3433" s="47"/>
      <c r="V3433" s="49"/>
      <c r="W3433" s="41"/>
      <c r="X3433" s="41"/>
      <c r="Y3433" s="41"/>
      <c r="AA3433" s="37" t="str">
        <f>IF($I3433&lt;&gt;"",VLOOKUP($I3433,'Valid Values - Search'!$R$4:$T$4719,3,FALSE),"")</f>
        <v/>
      </c>
      <c r="AB3433" s="37" t="str">
        <f>IF($I3433&lt;&gt;"",VLOOKUP($I3433,'Valid Values - Search'!$R$4:$S$4719,2,FALSE),"")</f>
        <v/>
      </c>
      <c r="AC3433" s="38" t="str">
        <f t="shared" si="53"/>
        <v/>
      </c>
      <c r="AD3433" s="38"/>
    </row>
    <row r="3434" spans="1:30">
      <c r="A3434" s="46"/>
      <c r="B3434" s="47"/>
      <c r="C3434" s="49"/>
      <c r="D3434" s="41"/>
      <c r="E3434" s="41"/>
      <c r="F3434" s="41"/>
      <c r="G3434" s="50" t="str">
        <f>IF(A3434&lt;&gt;"",CONCATENATE(A3434,":",YEAR(B3434),IF(MONTH(B3434)&gt;9,MONTH(B3434),CONCATENATE(0,MONTH(B3434))),IF(DAY(B3434)&gt;9,DAY(B3434),CONCATENATE(0,DAY(B3434))),IF(HOUR(C3434)&gt;9,HOUR(C3434),CONCATENATE(0,HOUR(C3434))),IF(MINUTE(C3434)&gt;9,MINUTE(C3434),CONCATENATE(0,MINUTE(C3434))),":",VLOOKUP(F3434,'Valid Values - Results'!$D$4:$F$12,3,FALSE)),"")</f>
        <v/>
      </c>
      <c r="H3434" s="41"/>
      <c r="I3434" s="41"/>
      <c r="J3434" s="41"/>
      <c r="K3434" s="41"/>
      <c r="L3434" s="41"/>
      <c r="M3434" s="92"/>
      <c r="N3434" s="41"/>
      <c r="O3434" s="41"/>
      <c r="P3434" s="41"/>
      <c r="Q3434" s="41"/>
      <c r="R3434" s="41"/>
      <c r="S3434" s="41"/>
      <c r="T3434" s="41"/>
      <c r="U3434" s="47"/>
      <c r="V3434" s="49"/>
      <c r="W3434" s="41"/>
      <c r="X3434" s="41"/>
      <c r="Y3434" s="41"/>
      <c r="AA3434" s="37" t="str">
        <f>IF($I3434&lt;&gt;"",VLOOKUP($I3434,'Valid Values - Search'!$R$4:$T$4719,3,FALSE),"")</f>
        <v/>
      </c>
      <c r="AB3434" s="37" t="str">
        <f>IF($I3434&lt;&gt;"",VLOOKUP($I3434,'Valid Values - Search'!$R$4:$S$4719,2,FALSE),"")</f>
        <v/>
      </c>
      <c r="AC3434" s="38" t="str">
        <f t="shared" si="53"/>
        <v/>
      </c>
      <c r="AD3434" s="38"/>
    </row>
    <row r="3435" spans="1:30">
      <c r="A3435" s="46"/>
      <c r="B3435" s="47"/>
      <c r="C3435" s="49"/>
      <c r="D3435" s="41"/>
      <c r="E3435" s="41"/>
      <c r="F3435" s="41"/>
      <c r="G3435" s="50" t="str">
        <f>IF(A3435&lt;&gt;"",CONCATENATE(A3435,":",YEAR(B3435),IF(MONTH(B3435)&gt;9,MONTH(B3435),CONCATENATE(0,MONTH(B3435))),IF(DAY(B3435)&gt;9,DAY(B3435),CONCATENATE(0,DAY(B3435))),IF(HOUR(C3435)&gt;9,HOUR(C3435),CONCATENATE(0,HOUR(C3435))),IF(MINUTE(C3435)&gt;9,MINUTE(C3435),CONCATENATE(0,MINUTE(C3435))),":",VLOOKUP(F3435,'Valid Values - Results'!$D$4:$F$12,3,FALSE)),"")</f>
        <v/>
      </c>
      <c r="H3435" s="41"/>
      <c r="I3435" s="41"/>
      <c r="J3435" s="41"/>
      <c r="K3435" s="41"/>
      <c r="L3435" s="41"/>
      <c r="M3435" s="92"/>
      <c r="N3435" s="41"/>
      <c r="O3435" s="41"/>
      <c r="P3435" s="41"/>
      <c r="Q3435" s="41"/>
      <c r="R3435" s="41"/>
      <c r="S3435" s="41"/>
      <c r="T3435" s="41"/>
      <c r="U3435" s="47"/>
      <c r="V3435" s="49"/>
      <c r="W3435" s="41"/>
      <c r="X3435" s="41"/>
      <c r="Y3435" s="41"/>
      <c r="AA3435" s="37" t="str">
        <f>IF($I3435&lt;&gt;"",VLOOKUP($I3435,'Valid Values - Search'!$R$4:$T$4719,3,FALSE),"")</f>
        <v/>
      </c>
      <c r="AB3435" s="37" t="str">
        <f>IF($I3435&lt;&gt;"",VLOOKUP($I3435,'Valid Values - Search'!$R$4:$S$4719,2,FALSE),"")</f>
        <v/>
      </c>
      <c r="AC3435" s="38" t="str">
        <f t="shared" si="53"/>
        <v/>
      </c>
      <c r="AD3435" s="38"/>
    </row>
    <row r="3436" spans="1:30">
      <c r="A3436" s="46"/>
      <c r="B3436" s="47"/>
      <c r="C3436" s="49"/>
      <c r="D3436" s="41"/>
      <c r="E3436" s="41"/>
      <c r="F3436" s="41"/>
      <c r="G3436" s="50" t="str">
        <f>IF(A3436&lt;&gt;"",CONCATENATE(A3436,":",YEAR(B3436),IF(MONTH(B3436)&gt;9,MONTH(B3436),CONCATENATE(0,MONTH(B3436))),IF(DAY(B3436)&gt;9,DAY(B3436),CONCATENATE(0,DAY(B3436))),IF(HOUR(C3436)&gt;9,HOUR(C3436),CONCATENATE(0,HOUR(C3436))),IF(MINUTE(C3436)&gt;9,MINUTE(C3436),CONCATENATE(0,MINUTE(C3436))),":",VLOOKUP(F3436,'Valid Values - Results'!$D$4:$F$12,3,FALSE)),"")</f>
        <v/>
      </c>
      <c r="H3436" s="41"/>
      <c r="I3436" s="41"/>
      <c r="J3436" s="41"/>
      <c r="K3436" s="41"/>
      <c r="L3436" s="41"/>
      <c r="M3436" s="92"/>
      <c r="N3436" s="41"/>
      <c r="O3436" s="41"/>
      <c r="P3436" s="41"/>
      <c r="Q3436" s="41"/>
      <c r="R3436" s="41"/>
      <c r="S3436" s="41"/>
      <c r="T3436" s="41"/>
      <c r="U3436" s="47"/>
      <c r="V3436" s="49"/>
      <c r="W3436" s="41"/>
      <c r="X3436" s="41"/>
      <c r="Y3436" s="41"/>
      <c r="AA3436" s="37" t="str">
        <f>IF($I3436&lt;&gt;"",VLOOKUP($I3436,'Valid Values - Search'!$R$4:$T$4719,3,FALSE),"")</f>
        <v/>
      </c>
      <c r="AB3436" s="37" t="str">
        <f>IF($I3436&lt;&gt;"",VLOOKUP($I3436,'Valid Values - Search'!$R$4:$S$4719,2,FALSE),"")</f>
        <v/>
      </c>
      <c r="AC3436" s="38" t="str">
        <f t="shared" si="53"/>
        <v/>
      </c>
      <c r="AD3436" s="38"/>
    </row>
    <row r="3437" spans="1:30">
      <c r="A3437" s="46"/>
      <c r="B3437" s="47"/>
      <c r="C3437" s="49"/>
      <c r="D3437" s="41"/>
      <c r="E3437" s="41"/>
      <c r="F3437" s="41"/>
      <c r="G3437" s="50" t="str">
        <f>IF(A3437&lt;&gt;"",CONCATENATE(A3437,":",YEAR(B3437),IF(MONTH(B3437)&gt;9,MONTH(B3437),CONCATENATE(0,MONTH(B3437))),IF(DAY(B3437)&gt;9,DAY(B3437),CONCATENATE(0,DAY(B3437))),IF(HOUR(C3437)&gt;9,HOUR(C3437),CONCATENATE(0,HOUR(C3437))),IF(MINUTE(C3437)&gt;9,MINUTE(C3437),CONCATENATE(0,MINUTE(C3437))),":",VLOOKUP(F3437,'Valid Values - Results'!$D$4:$F$12,3,FALSE)),"")</f>
        <v/>
      </c>
      <c r="H3437" s="41"/>
      <c r="I3437" s="41"/>
      <c r="J3437" s="41"/>
      <c r="K3437" s="41"/>
      <c r="L3437" s="41"/>
      <c r="M3437" s="92"/>
      <c r="N3437" s="41"/>
      <c r="O3437" s="41"/>
      <c r="P3437" s="41"/>
      <c r="Q3437" s="41"/>
      <c r="R3437" s="41"/>
      <c r="S3437" s="41"/>
      <c r="T3437" s="41"/>
      <c r="U3437" s="47"/>
      <c r="V3437" s="49"/>
      <c r="W3437" s="41"/>
      <c r="X3437" s="41"/>
      <c r="Y3437" s="41"/>
      <c r="AA3437" s="37" t="str">
        <f>IF($I3437&lt;&gt;"",VLOOKUP($I3437,'Valid Values - Search'!$R$4:$T$4719,3,FALSE),"")</f>
        <v/>
      </c>
      <c r="AB3437" s="37" t="str">
        <f>IF($I3437&lt;&gt;"",VLOOKUP($I3437,'Valid Values - Search'!$R$4:$S$4719,2,FALSE),"")</f>
        <v/>
      </c>
      <c r="AC3437" s="38" t="str">
        <f t="shared" si="53"/>
        <v/>
      </c>
      <c r="AD3437" s="38"/>
    </row>
    <row r="3438" spans="1:30">
      <c r="A3438" s="46"/>
      <c r="B3438" s="47"/>
      <c r="C3438" s="49"/>
      <c r="D3438" s="41"/>
      <c r="E3438" s="41"/>
      <c r="F3438" s="41"/>
      <c r="G3438" s="50" t="str">
        <f>IF(A3438&lt;&gt;"",CONCATENATE(A3438,":",YEAR(B3438),IF(MONTH(B3438)&gt;9,MONTH(B3438),CONCATENATE(0,MONTH(B3438))),IF(DAY(B3438)&gt;9,DAY(B3438),CONCATENATE(0,DAY(B3438))),IF(HOUR(C3438)&gt;9,HOUR(C3438),CONCATENATE(0,HOUR(C3438))),IF(MINUTE(C3438)&gt;9,MINUTE(C3438),CONCATENATE(0,MINUTE(C3438))),":",VLOOKUP(F3438,'Valid Values - Results'!$D$4:$F$12,3,FALSE)),"")</f>
        <v/>
      </c>
      <c r="H3438" s="41"/>
      <c r="I3438" s="41"/>
      <c r="J3438" s="41"/>
      <c r="K3438" s="41"/>
      <c r="L3438" s="41"/>
      <c r="M3438" s="92"/>
      <c r="N3438" s="41"/>
      <c r="O3438" s="41"/>
      <c r="P3438" s="41"/>
      <c r="Q3438" s="41"/>
      <c r="R3438" s="41"/>
      <c r="S3438" s="41"/>
      <c r="T3438" s="41"/>
      <c r="U3438" s="47"/>
      <c r="V3438" s="49"/>
      <c r="W3438" s="41"/>
      <c r="X3438" s="41"/>
      <c r="Y3438" s="41"/>
      <c r="AA3438" s="37" t="str">
        <f>IF($I3438&lt;&gt;"",VLOOKUP($I3438,'Valid Values - Search'!$R$4:$T$4719,3,FALSE),"")</f>
        <v/>
      </c>
      <c r="AB3438" s="37" t="str">
        <f>IF($I3438&lt;&gt;"",VLOOKUP($I3438,'Valid Values - Search'!$R$4:$S$4719,2,FALSE),"")</f>
        <v/>
      </c>
      <c r="AC3438" s="38" t="str">
        <f t="shared" si="53"/>
        <v/>
      </c>
      <c r="AD3438" s="38"/>
    </row>
    <row r="3439" spans="1:30">
      <c r="A3439" s="46"/>
      <c r="B3439" s="47"/>
      <c r="C3439" s="49"/>
      <c r="D3439" s="41"/>
      <c r="E3439" s="41"/>
      <c r="F3439" s="41"/>
      <c r="G3439" s="50" t="str">
        <f>IF(A3439&lt;&gt;"",CONCATENATE(A3439,":",YEAR(B3439),IF(MONTH(B3439)&gt;9,MONTH(B3439),CONCATENATE(0,MONTH(B3439))),IF(DAY(B3439)&gt;9,DAY(B3439),CONCATENATE(0,DAY(B3439))),IF(HOUR(C3439)&gt;9,HOUR(C3439),CONCATENATE(0,HOUR(C3439))),IF(MINUTE(C3439)&gt;9,MINUTE(C3439),CONCATENATE(0,MINUTE(C3439))),":",VLOOKUP(F3439,'Valid Values - Results'!$D$4:$F$12,3,FALSE)),"")</f>
        <v/>
      </c>
      <c r="H3439" s="41"/>
      <c r="I3439" s="41"/>
      <c r="J3439" s="41"/>
      <c r="K3439" s="41"/>
      <c r="L3439" s="41"/>
      <c r="M3439" s="92"/>
      <c r="N3439" s="41"/>
      <c r="O3439" s="41"/>
      <c r="P3439" s="41"/>
      <c r="Q3439" s="41"/>
      <c r="R3439" s="41"/>
      <c r="S3439" s="41"/>
      <c r="T3439" s="41"/>
      <c r="U3439" s="47"/>
      <c r="V3439" s="49"/>
      <c r="W3439" s="41"/>
      <c r="X3439" s="41"/>
      <c r="Y3439" s="41"/>
      <c r="AA3439" s="37" t="str">
        <f>IF($I3439&lt;&gt;"",VLOOKUP($I3439,'Valid Values - Search'!$R$4:$T$4719,3,FALSE),"")</f>
        <v/>
      </c>
      <c r="AB3439" s="37" t="str">
        <f>IF($I3439&lt;&gt;"",VLOOKUP($I3439,'Valid Values - Search'!$R$4:$S$4719,2,FALSE),"")</f>
        <v/>
      </c>
      <c r="AC3439" s="38" t="str">
        <f t="shared" si="53"/>
        <v/>
      </c>
      <c r="AD3439" s="38"/>
    </row>
    <row r="3440" spans="1:30">
      <c r="A3440" s="46"/>
      <c r="B3440" s="47"/>
      <c r="C3440" s="49"/>
      <c r="D3440" s="41"/>
      <c r="E3440" s="41"/>
      <c r="F3440" s="41"/>
      <c r="G3440" s="50" t="str">
        <f>IF(A3440&lt;&gt;"",CONCATENATE(A3440,":",YEAR(B3440),IF(MONTH(B3440)&gt;9,MONTH(B3440),CONCATENATE(0,MONTH(B3440))),IF(DAY(B3440)&gt;9,DAY(B3440),CONCATENATE(0,DAY(B3440))),IF(HOUR(C3440)&gt;9,HOUR(C3440),CONCATENATE(0,HOUR(C3440))),IF(MINUTE(C3440)&gt;9,MINUTE(C3440),CONCATENATE(0,MINUTE(C3440))),":",VLOOKUP(F3440,'Valid Values - Results'!$D$4:$F$12,3,FALSE)),"")</f>
        <v/>
      </c>
      <c r="H3440" s="41"/>
      <c r="I3440" s="41"/>
      <c r="J3440" s="41"/>
      <c r="K3440" s="41"/>
      <c r="L3440" s="41"/>
      <c r="M3440" s="92"/>
      <c r="N3440" s="41"/>
      <c r="O3440" s="41"/>
      <c r="P3440" s="41"/>
      <c r="Q3440" s="41"/>
      <c r="R3440" s="41"/>
      <c r="S3440" s="41"/>
      <c r="T3440" s="41"/>
      <c r="U3440" s="47"/>
      <c r="V3440" s="49"/>
      <c r="W3440" s="41"/>
      <c r="X3440" s="41"/>
      <c r="Y3440" s="41"/>
      <c r="AA3440" s="37" t="str">
        <f>IF($I3440&lt;&gt;"",VLOOKUP($I3440,'Valid Values - Search'!$R$4:$T$4719,3,FALSE),"")</f>
        <v/>
      </c>
      <c r="AB3440" s="37" t="str">
        <f>IF($I3440&lt;&gt;"",VLOOKUP($I3440,'Valid Values - Search'!$R$4:$S$4719,2,FALSE),"")</f>
        <v/>
      </c>
      <c r="AC3440" s="38" t="str">
        <f t="shared" si="53"/>
        <v/>
      </c>
      <c r="AD3440" s="38"/>
    </row>
    <row r="3441" spans="1:30">
      <c r="A3441" s="46"/>
      <c r="B3441" s="47"/>
      <c r="C3441" s="49"/>
      <c r="D3441" s="41"/>
      <c r="E3441" s="41"/>
      <c r="F3441" s="41"/>
      <c r="G3441" s="50" t="str">
        <f>IF(A3441&lt;&gt;"",CONCATENATE(A3441,":",YEAR(B3441),IF(MONTH(B3441)&gt;9,MONTH(B3441),CONCATENATE(0,MONTH(B3441))),IF(DAY(B3441)&gt;9,DAY(B3441),CONCATENATE(0,DAY(B3441))),IF(HOUR(C3441)&gt;9,HOUR(C3441),CONCATENATE(0,HOUR(C3441))),IF(MINUTE(C3441)&gt;9,MINUTE(C3441),CONCATENATE(0,MINUTE(C3441))),":",VLOOKUP(F3441,'Valid Values - Results'!$D$4:$F$12,3,FALSE)),"")</f>
        <v/>
      </c>
      <c r="H3441" s="41"/>
      <c r="I3441" s="41"/>
      <c r="J3441" s="41"/>
      <c r="K3441" s="41"/>
      <c r="L3441" s="41"/>
      <c r="M3441" s="92"/>
      <c r="N3441" s="41"/>
      <c r="O3441" s="41"/>
      <c r="P3441" s="41"/>
      <c r="Q3441" s="41"/>
      <c r="R3441" s="41"/>
      <c r="S3441" s="41"/>
      <c r="T3441" s="41"/>
      <c r="U3441" s="47"/>
      <c r="V3441" s="49"/>
      <c r="W3441" s="41"/>
      <c r="X3441" s="41"/>
      <c r="Y3441" s="41"/>
      <c r="AA3441" s="37" t="str">
        <f>IF($I3441&lt;&gt;"",VLOOKUP($I3441,'Valid Values - Search'!$R$4:$T$4719,3,FALSE),"")</f>
        <v/>
      </c>
      <c r="AB3441" s="37" t="str">
        <f>IF($I3441&lt;&gt;"",VLOOKUP($I3441,'Valid Values - Search'!$R$4:$S$4719,2,FALSE),"")</f>
        <v/>
      </c>
      <c r="AC3441" s="38" t="str">
        <f t="shared" si="53"/>
        <v/>
      </c>
      <c r="AD3441" s="38"/>
    </row>
    <row r="3442" spans="1:30">
      <c r="A3442" s="46"/>
      <c r="B3442" s="47"/>
      <c r="C3442" s="49"/>
      <c r="D3442" s="41"/>
      <c r="E3442" s="41"/>
      <c r="F3442" s="41"/>
      <c r="G3442" s="50" t="str">
        <f>IF(A3442&lt;&gt;"",CONCATENATE(A3442,":",YEAR(B3442),IF(MONTH(B3442)&gt;9,MONTH(B3442),CONCATENATE(0,MONTH(B3442))),IF(DAY(B3442)&gt;9,DAY(B3442),CONCATENATE(0,DAY(B3442))),IF(HOUR(C3442)&gt;9,HOUR(C3442),CONCATENATE(0,HOUR(C3442))),IF(MINUTE(C3442)&gt;9,MINUTE(C3442),CONCATENATE(0,MINUTE(C3442))),":",VLOOKUP(F3442,'Valid Values - Results'!$D$4:$F$12,3,FALSE)),"")</f>
        <v/>
      </c>
      <c r="H3442" s="41"/>
      <c r="I3442" s="41"/>
      <c r="J3442" s="41"/>
      <c r="K3442" s="41"/>
      <c r="L3442" s="41"/>
      <c r="M3442" s="92"/>
      <c r="N3442" s="41"/>
      <c r="O3442" s="41"/>
      <c r="P3442" s="41"/>
      <c r="Q3442" s="41"/>
      <c r="R3442" s="41"/>
      <c r="S3442" s="41"/>
      <c r="T3442" s="41"/>
      <c r="U3442" s="47"/>
      <c r="V3442" s="49"/>
      <c r="W3442" s="41"/>
      <c r="X3442" s="41"/>
      <c r="Y3442" s="41"/>
      <c r="AA3442" s="37" t="str">
        <f>IF($I3442&lt;&gt;"",VLOOKUP($I3442,'Valid Values - Search'!$R$4:$T$4719,3,FALSE),"")</f>
        <v/>
      </c>
      <c r="AB3442" s="37" t="str">
        <f>IF($I3442&lt;&gt;"",VLOOKUP($I3442,'Valid Values - Search'!$R$4:$S$4719,2,FALSE),"")</f>
        <v/>
      </c>
      <c r="AC3442" s="38" t="str">
        <f t="shared" si="53"/>
        <v/>
      </c>
      <c r="AD3442" s="38"/>
    </row>
    <row r="3443" spans="1:30">
      <c r="A3443" s="46"/>
      <c r="B3443" s="47"/>
      <c r="C3443" s="49"/>
      <c r="D3443" s="41"/>
      <c r="E3443" s="41"/>
      <c r="F3443" s="41"/>
      <c r="G3443" s="50" t="str">
        <f>IF(A3443&lt;&gt;"",CONCATENATE(A3443,":",YEAR(B3443),IF(MONTH(B3443)&gt;9,MONTH(B3443),CONCATENATE(0,MONTH(B3443))),IF(DAY(B3443)&gt;9,DAY(B3443),CONCATENATE(0,DAY(B3443))),IF(HOUR(C3443)&gt;9,HOUR(C3443),CONCATENATE(0,HOUR(C3443))),IF(MINUTE(C3443)&gt;9,MINUTE(C3443),CONCATENATE(0,MINUTE(C3443))),":",VLOOKUP(F3443,'Valid Values - Results'!$D$4:$F$12,3,FALSE)),"")</f>
        <v/>
      </c>
      <c r="H3443" s="41"/>
      <c r="I3443" s="41"/>
      <c r="J3443" s="41"/>
      <c r="K3443" s="41"/>
      <c r="L3443" s="41"/>
      <c r="M3443" s="92"/>
      <c r="N3443" s="41"/>
      <c r="O3443" s="41"/>
      <c r="P3443" s="41"/>
      <c r="Q3443" s="41"/>
      <c r="R3443" s="41"/>
      <c r="S3443" s="41"/>
      <c r="T3443" s="41"/>
      <c r="U3443" s="47"/>
      <c r="V3443" s="49"/>
      <c r="W3443" s="41"/>
      <c r="X3443" s="41"/>
      <c r="Y3443" s="41"/>
      <c r="AA3443" s="37" t="str">
        <f>IF($I3443&lt;&gt;"",VLOOKUP($I3443,'Valid Values - Search'!$R$4:$T$4719,3,FALSE),"")</f>
        <v/>
      </c>
      <c r="AB3443" s="37" t="str">
        <f>IF($I3443&lt;&gt;"",VLOOKUP($I3443,'Valid Values - Search'!$R$4:$S$4719,2,FALSE),"")</f>
        <v/>
      </c>
      <c r="AC3443" s="38" t="str">
        <f t="shared" si="53"/>
        <v/>
      </c>
      <c r="AD3443" s="38"/>
    </row>
    <row r="3444" spans="1:30">
      <c r="A3444" s="46"/>
      <c r="B3444" s="47"/>
      <c r="C3444" s="49"/>
      <c r="D3444" s="41"/>
      <c r="E3444" s="41"/>
      <c r="F3444" s="41"/>
      <c r="G3444" s="50" t="str">
        <f>IF(A3444&lt;&gt;"",CONCATENATE(A3444,":",YEAR(B3444),IF(MONTH(B3444)&gt;9,MONTH(B3444),CONCATENATE(0,MONTH(B3444))),IF(DAY(B3444)&gt;9,DAY(B3444),CONCATENATE(0,DAY(B3444))),IF(HOUR(C3444)&gt;9,HOUR(C3444),CONCATENATE(0,HOUR(C3444))),IF(MINUTE(C3444)&gt;9,MINUTE(C3444),CONCATENATE(0,MINUTE(C3444))),":",VLOOKUP(F3444,'Valid Values - Results'!$D$4:$F$12,3,FALSE)),"")</f>
        <v/>
      </c>
      <c r="H3444" s="41"/>
      <c r="I3444" s="41"/>
      <c r="J3444" s="41"/>
      <c r="K3444" s="41"/>
      <c r="L3444" s="41"/>
      <c r="M3444" s="92"/>
      <c r="N3444" s="41"/>
      <c r="O3444" s="41"/>
      <c r="P3444" s="41"/>
      <c r="Q3444" s="41"/>
      <c r="R3444" s="41"/>
      <c r="S3444" s="41"/>
      <c r="T3444" s="41"/>
      <c r="U3444" s="47"/>
      <c r="V3444" s="49"/>
      <c r="W3444" s="41"/>
      <c r="X3444" s="41"/>
      <c r="Y3444" s="41"/>
      <c r="AA3444" s="37" t="str">
        <f>IF($I3444&lt;&gt;"",VLOOKUP($I3444,'Valid Values - Search'!$R$4:$T$4719,3,FALSE),"")</f>
        <v/>
      </c>
      <c r="AB3444" s="37" t="str">
        <f>IF($I3444&lt;&gt;"",VLOOKUP($I3444,'Valid Values - Search'!$R$4:$S$4719,2,FALSE),"")</f>
        <v/>
      </c>
      <c r="AC3444" s="38" t="str">
        <f t="shared" si="53"/>
        <v/>
      </c>
      <c r="AD3444" s="38"/>
    </row>
    <row r="3445" spans="1:30">
      <c r="A3445" s="46"/>
      <c r="B3445" s="47"/>
      <c r="C3445" s="49"/>
      <c r="D3445" s="41"/>
      <c r="E3445" s="41"/>
      <c r="F3445" s="41"/>
      <c r="G3445" s="50" t="str">
        <f>IF(A3445&lt;&gt;"",CONCATENATE(A3445,":",YEAR(B3445),IF(MONTH(B3445)&gt;9,MONTH(B3445),CONCATENATE(0,MONTH(B3445))),IF(DAY(B3445)&gt;9,DAY(B3445),CONCATENATE(0,DAY(B3445))),IF(HOUR(C3445)&gt;9,HOUR(C3445),CONCATENATE(0,HOUR(C3445))),IF(MINUTE(C3445)&gt;9,MINUTE(C3445),CONCATENATE(0,MINUTE(C3445))),":",VLOOKUP(F3445,'Valid Values - Results'!$D$4:$F$12,3,FALSE)),"")</f>
        <v/>
      </c>
      <c r="H3445" s="41"/>
      <c r="I3445" s="41"/>
      <c r="J3445" s="41"/>
      <c r="K3445" s="41"/>
      <c r="L3445" s="41"/>
      <c r="M3445" s="92"/>
      <c r="N3445" s="41"/>
      <c r="O3445" s="41"/>
      <c r="P3445" s="41"/>
      <c r="Q3445" s="41"/>
      <c r="R3445" s="41"/>
      <c r="S3445" s="41"/>
      <c r="T3445" s="41"/>
      <c r="U3445" s="47"/>
      <c r="V3445" s="49"/>
      <c r="W3445" s="41"/>
      <c r="X3445" s="41"/>
      <c r="Y3445" s="41"/>
      <c r="AA3445" s="37" t="str">
        <f>IF($I3445&lt;&gt;"",VLOOKUP($I3445,'Valid Values - Search'!$R$4:$T$4719,3,FALSE),"")</f>
        <v/>
      </c>
      <c r="AB3445" s="37" t="str">
        <f>IF($I3445&lt;&gt;"",VLOOKUP($I3445,'Valid Values - Search'!$R$4:$S$4719,2,FALSE),"")</f>
        <v/>
      </c>
      <c r="AC3445" s="38" t="str">
        <f t="shared" si="53"/>
        <v/>
      </c>
      <c r="AD3445" s="38"/>
    </row>
    <row r="3446" spans="1:30">
      <c r="A3446" s="46"/>
      <c r="B3446" s="47"/>
      <c r="C3446" s="49"/>
      <c r="D3446" s="41"/>
      <c r="E3446" s="41"/>
      <c r="F3446" s="41"/>
      <c r="G3446" s="50" t="str">
        <f>IF(A3446&lt;&gt;"",CONCATENATE(A3446,":",YEAR(B3446),IF(MONTH(B3446)&gt;9,MONTH(B3446),CONCATENATE(0,MONTH(B3446))),IF(DAY(B3446)&gt;9,DAY(B3446),CONCATENATE(0,DAY(B3446))),IF(HOUR(C3446)&gt;9,HOUR(C3446),CONCATENATE(0,HOUR(C3446))),IF(MINUTE(C3446)&gt;9,MINUTE(C3446),CONCATENATE(0,MINUTE(C3446))),":",VLOOKUP(F3446,'Valid Values - Results'!$D$4:$F$12,3,FALSE)),"")</f>
        <v/>
      </c>
      <c r="H3446" s="41"/>
      <c r="I3446" s="41"/>
      <c r="J3446" s="41"/>
      <c r="K3446" s="41"/>
      <c r="L3446" s="41"/>
      <c r="M3446" s="92"/>
      <c r="N3446" s="41"/>
      <c r="O3446" s="41"/>
      <c r="P3446" s="41"/>
      <c r="Q3446" s="41"/>
      <c r="R3446" s="41"/>
      <c r="S3446" s="41"/>
      <c r="T3446" s="41"/>
      <c r="U3446" s="47"/>
      <c r="V3446" s="49"/>
      <c r="W3446" s="41"/>
      <c r="X3446" s="41"/>
      <c r="Y3446" s="41"/>
      <c r="AA3446" s="37" t="str">
        <f>IF($I3446&lt;&gt;"",VLOOKUP($I3446,'Valid Values - Search'!$R$4:$T$4719,3,FALSE),"")</f>
        <v/>
      </c>
      <c r="AB3446" s="37" t="str">
        <f>IF($I3446&lt;&gt;"",VLOOKUP($I3446,'Valid Values - Search'!$R$4:$S$4719,2,FALSE),"")</f>
        <v/>
      </c>
      <c r="AC3446" s="38" t="str">
        <f t="shared" si="53"/>
        <v/>
      </c>
      <c r="AD3446" s="38"/>
    </row>
    <row r="3447" spans="1:30">
      <c r="A3447" s="46"/>
      <c r="B3447" s="47"/>
      <c r="C3447" s="49"/>
      <c r="D3447" s="41"/>
      <c r="E3447" s="41"/>
      <c r="F3447" s="41"/>
      <c r="G3447" s="50" t="str">
        <f>IF(A3447&lt;&gt;"",CONCATENATE(A3447,":",YEAR(B3447),IF(MONTH(B3447)&gt;9,MONTH(B3447),CONCATENATE(0,MONTH(B3447))),IF(DAY(B3447)&gt;9,DAY(B3447),CONCATENATE(0,DAY(B3447))),IF(HOUR(C3447)&gt;9,HOUR(C3447),CONCATENATE(0,HOUR(C3447))),IF(MINUTE(C3447)&gt;9,MINUTE(C3447),CONCATENATE(0,MINUTE(C3447))),":",VLOOKUP(F3447,'Valid Values - Results'!$D$4:$F$12,3,FALSE)),"")</f>
        <v/>
      </c>
      <c r="H3447" s="41"/>
      <c r="I3447" s="41"/>
      <c r="J3447" s="41"/>
      <c r="K3447" s="41"/>
      <c r="L3447" s="41"/>
      <c r="M3447" s="92"/>
      <c r="N3447" s="41"/>
      <c r="O3447" s="41"/>
      <c r="P3447" s="41"/>
      <c r="Q3447" s="41"/>
      <c r="R3447" s="41"/>
      <c r="S3447" s="41"/>
      <c r="T3447" s="41"/>
      <c r="U3447" s="47"/>
      <c r="V3447" s="49"/>
      <c r="W3447" s="41"/>
      <c r="X3447" s="41"/>
      <c r="Y3447" s="41"/>
      <c r="AA3447" s="37" t="str">
        <f>IF($I3447&lt;&gt;"",VLOOKUP($I3447,'Valid Values - Search'!$R$4:$T$4719,3,FALSE),"")</f>
        <v/>
      </c>
      <c r="AB3447" s="37" t="str">
        <f>IF($I3447&lt;&gt;"",VLOOKUP($I3447,'Valid Values - Search'!$R$4:$S$4719,2,FALSE),"")</f>
        <v/>
      </c>
      <c r="AC3447" s="38" t="str">
        <f t="shared" si="53"/>
        <v/>
      </c>
      <c r="AD3447" s="38"/>
    </row>
    <row r="3448" spans="1:30">
      <c r="A3448" s="46"/>
      <c r="B3448" s="47"/>
      <c r="C3448" s="49"/>
      <c r="D3448" s="41"/>
      <c r="E3448" s="41"/>
      <c r="F3448" s="41"/>
      <c r="G3448" s="50" t="str">
        <f>IF(A3448&lt;&gt;"",CONCATENATE(A3448,":",YEAR(B3448),IF(MONTH(B3448)&gt;9,MONTH(B3448),CONCATENATE(0,MONTH(B3448))),IF(DAY(B3448)&gt;9,DAY(B3448),CONCATENATE(0,DAY(B3448))),IF(HOUR(C3448)&gt;9,HOUR(C3448),CONCATENATE(0,HOUR(C3448))),IF(MINUTE(C3448)&gt;9,MINUTE(C3448),CONCATENATE(0,MINUTE(C3448))),":",VLOOKUP(F3448,'Valid Values - Results'!$D$4:$F$12,3,FALSE)),"")</f>
        <v/>
      </c>
      <c r="H3448" s="41"/>
      <c r="I3448" s="41"/>
      <c r="J3448" s="41"/>
      <c r="K3448" s="41"/>
      <c r="L3448" s="41"/>
      <c r="M3448" s="92"/>
      <c r="N3448" s="41"/>
      <c r="O3448" s="41"/>
      <c r="P3448" s="41"/>
      <c r="Q3448" s="41"/>
      <c r="R3448" s="41"/>
      <c r="S3448" s="41"/>
      <c r="T3448" s="41"/>
      <c r="U3448" s="47"/>
      <c r="V3448" s="49"/>
      <c r="W3448" s="41"/>
      <c r="X3448" s="41"/>
      <c r="Y3448" s="41"/>
      <c r="AA3448" s="37" t="str">
        <f>IF($I3448&lt;&gt;"",VLOOKUP($I3448,'Valid Values - Search'!$R$4:$T$4719,3,FALSE),"")</f>
        <v/>
      </c>
      <c r="AB3448" s="37" t="str">
        <f>IF($I3448&lt;&gt;"",VLOOKUP($I3448,'Valid Values - Search'!$R$4:$S$4719,2,FALSE),"")</f>
        <v/>
      </c>
      <c r="AC3448" s="38" t="str">
        <f t="shared" si="53"/>
        <v/>
      </c>
      <c r="AD3448" s="38"/>
    </row>
    <row r="3449" spans="1:30">
      <c r="A3449" s="46"/>
      <c r="B3449" s="47"/>
      <c r="C3449" s="49"/>
      <c r="D3449" s="41"/>
      <c r="E3449" s="41"/>
      <c r="F3449" s="41"/>
      <c r="G3449" s="50" t="str">
        <f>IF(A3449&lt;&gt;"",CONCATENATE(A3449,":",YEAR(B3449),IF(MONTH(B3449)&gt;9,MONTH(B3449),CONCATENATE(0,MONTH(B3449))),IF(DAY(B3449)&gt;9,DAY(B3449),CONCATENATE(0,DAY(B3449))),IF(HOUR(C3449)&gt;9,HOUR(C3449),CONCATENATE(0,HOUR(C3449))),IF(MINUTE(C3449)&gt;9,MINUTE(C3449),CONCATENATE(0,MINUTE(C3449))),":",VLOOKUP(F3449,'Valid Values - Results'!$D$4:$F$12,3,FALSE)),"")</f>
        <v/>
      </c>
      <c r="H3449" s="41"/>
      <c r="I3449" s="41"/>
      <c r="J3449" s="41"/>
      <c r="K3449" s="41"/>
      <c r="L3449" s="41"/>
      <c r="M3449" s="92"/>
      <c r="N3449" s="41"/>
      <c r="O3449" s="41"/>
      <c r="P3449" s="41"/>
      <c r="Q3449" s="41"/>
      <c r="R3449" s="41"/>
      <c r="S3449" s="41"/>
      <c r="T3449" s="41"/>
      <c r="U3449" s="47"/>
      <c r="V3449" s="49"/>
      <c r="W3449" s="41"/>
      <c r="X3449" s="41"/>
      <c r="Y3449" s="41"/>
      <c r="AA3449" s="37" t="str">
        <f>IF($I3449&lt;&gt;"",VLOOKUP($I3449,'Valid Values - Search'!$R$4:$T$4719,3,FALSE),"")</f>
        <v/>
      </c>
      <c r="AB3449" s="37" t="str">
        <f>IF($I3449&lt;&gt;"",VLOOKUP($I3449,'Valid Values - Search'!$R$4:$S$4719,2,FALSE),"")</f>
        <v/>
      </c>
      <c r="AC3449" s="38" t="str">
        <f t="shared" si="53"/>
        <v/>
      </c>
      <c r="AD3449" s="38"/>
    </row>
    <row r="3450" spans="1:30">
      <c r="A3450" s="46"/>
      <c r="B3450" s="47"/>
      <c r="C3450" s="49"/>
      <c r="D3450" s="41"/>
      <c r="E3450" s="41"/>
      <c r="F3450" s="41"/>
      <c r="G3450" s="50" t="str">
        <f>IF(A3450&lt;&gt;"",CONCATENATE(A3450,":",YEAR(B3450),IF(MONTH(B3450)&gt;9,MONTH(B3450),CONCATENATE(0,MONTH(B3450))),IF(DAY(B3450)&gt;9,DAY(B3450),CONCATENATE(0,DAY(B3450))),IF(HOUR(C3450)&gt;9,HOUR(C3450),CONCATENATE(0,HOUR(C3450))),IF(MINUTE(C3450)&gt;9,MINUTE(C3450),CONCATENATE(0,MINUTE(C3450))),":",VLOOKUP(F3450,'Valid Values - Results'!$D$4:$F$12,3,FALSE)),"")</f>
        <v/>
      </c>
      <c r="H3450" s="41"/>
      <c r="I3450" s="41"/>
      <c r="J3450" s="41"/>
      <c r="K3450" s="41"/>
      <c r="L3450" s="41"/>
      <c r="M3450" s="92"/>
      <c r="N3450" s="41"/>
      <c r="O3450" s="41"/>
      <c r="P3450" s="41"/>
      <c r="Q3450" s="41"/>
      <c r="R3450" s="41"/>
      <c r="S3450" s="41"/>
      <c r="T3450" s="41"/>
      <c r="U3450" s="47"/>
      <c r="V3450" s="49"/>
      <c r="W3450" s="41"/>
      <c r="X3450" s="41"/>
      <c r="Y3450" s="41"/>
      <c r="AA3450" s="37" t="str">
        <f>IF($I3450&lt;&gt;"",VLOOKUP($I3450,'Valid Values - Search'!$R$4:$T$4719,3,FALSE),"")</f>
        <v/>
      </c>
      <c r="AB3450" s="37" t="str">
        <f>IF($I3450&lt;&gt;"",VLOOKUP($I3450,'Valid Values - Search'!$R$4:$S$4719,2,FALSE),"")</f>
        <v/>
      </c>
      <c r="AC3450" s="38" t="str">
        <f t="shared" si="53"/>
        <v/>
      </c>
      <c r="AD3450" s="38"/>
    </row>
    <row r="3451" spans="1:30">
      <c r="A3451" s="46"/>
      <c r="B3451" s="47"/>
      <c r="C3451" s="49"/>
      <c r="D3451" s="41"/>
      <c r="E3451" s="41"/>
      <c r="F3451" s="41"/>
      <c r="G3451" s="50" t="str">
        <f>IF(A3451&lt;&gt;"",CONCATENATE(A3451,":",YEAR(B3451),IF(MONTH(B3451)&gt;9,MONTH(B3451),CONCATENATE(0,MONTH(B3451))),IF(DAY(B3451)&gt;9,DAY(B3451),CONCATENATE(0,DAY(B3451))),IF(HOUR(C3451)&gt;9,HOUR(C3451),CONCATENATE(0,HOUR(C3451))),IF(MINUTE(C3451)&gt;9,MINUTE(C3451),CONCATENATE(0,MINUTE(C3451))),":",VLOOKUP(F3451,'Valid Values - Results'!$D$4:$F$12,3,FALSE)),"")</f>
        <v/>
      </c>
      <c r="H3451" s="41"/>
      <c r="I3451" s="41"/>
      <c r="J3451" s="41"/>
      <c r="K3451" s="41"/>
      <c r="L3451" s="41"/>
      <c r="M3451" s="92"/>
      <c r="N3451" s="41"/>
      <c r="O3451" s="41"/>
      <c r="P3451" s="41"/>
      <c r="Q3451" s="41"/>
      <c r="R3451" s="41"/>
      <c r="S3451" s="41"/>
      <c r="T3451" s="41"/>
      <c r="U3451" s="47"/>
      <c r="V3451" s="49"/>
      <c r="W3451" s="41"/>
      <c r="X3451" s="41"/>
      <c r="Y3451" s="41"/>
      <c r="AA3451" s="37" t="str">
        <f>IF($I3451&lt;&gt;"",VLOOKUP($I3451,'Valid Values - Search'!$R$4:$T$4719,3,FALSE),"")</f>
        <v/>
      </c>
      <c r="AB3451" s="37" t="str">
        <f>IF($I3451&lt;&gt;"",VLOOKUP($I3451,'Valid Values - Search'!$R$4:$S$4719,2,FALSE),"")</f>
        <v/>
      </c>
      <c r="AC3451" s="38" t="str">
        <f t="shared" si="53"/>
        <v/>
      </c>
      <c r="AD3451" s="38"/>
    </row>
    <row r="3452" spans="1:30">
      <c r="A3452" s="46"/>
      <c r="B3452" s="47"/>
      <c r="C3452" s="49"/>
      <c r="D3452" s="41"/>
      <c r="E3452" s="41"/>
      <c r="F3452" s="41"/>
      <c r="G3452" s="50" t="str">
        <f>IF(A3452&lt;&gt;"",CONCATENATE(A3452,":",YEAR(B3452),IF(MONTH(B3452)&gt;9,MONTH(B3452),CONCATENATE(0,MONTH(B3452))),IF(DAY(B3452)&gt;9,DAY(B3452),CONCATENATE(0,DAY(B3452))),IF(HOUR(C3452)&gt;9,HOUR(C3452),CONCATENATE(0,HOUR(C3452))),IF(MINUTE(C3452)&gt;9,MINUTE(C3452),CONCATENATE(0,MINUTE(C3452))),":",VLOOKUP(F3452,'Valid Values - Results'!$D$4:$F$12,3,FALSE)),"")</f>
        <v/>
      </c>
      <c r="H3452" s="41"/>
      <c r="I3452" s="41"/>
      <c r="J3452" s="41"/>
      <c r="K3452" s="41"/>
      <c r="L3452" s="41"/>
      <c r="M3452" s="92"/>
      <c r="N3452" s="41"/>
      <c r="O3452" s="41"/>
      <c r="P3452" s="41"/>
      <c r="Q3452" s="41"/>
      <c r="R3452" s="41"/>
      <c r="S3452" s="41"/>
      <c r="T3452" s="41"/>
      <c r="U3452" s="47"/>
      <c r="V3452" s="49"/>
      <c r="W3452" s="41"/>
      <c r="X3452" s="41"/>
      <c r="Y3452" s="41"/>
      <c r="AA3452" s="37" t="str">
        <f>IF($I3452&lt;&gt;"",VLOOKUP($I3452,'Valid Values - Search'!$R$4:$T$4719,3,FALSE),"")</f>
        <v/>
      </c>
      <c r="AB3452" s="37" t="str">
        <f>IF($I3452&lt;&gt;"",VLOOKUP($I3452,'Valid Values - Search'!$R$4:$S$4719,2,FALSE),"")</f>
        <v/>
      </c>
      <c r="AC3452" s="38" t="str">
        <f t="shared" si="53"/>
        <v/>
      </c>
      <c r="AD3452" s="38"/>
    </row>
    <row r="3453" spans="1:30">
      <c r="A3453" s="46"/>
      <c r="B3453" s="47"/>
      <c r="C3453" s="49"/>
      <c r="D3453" s="41"/>
      <c r="E3453" s="41"/>
      <c r="F3453" s="41"/>
      <c r="G3453" s="50" t="str">
        <f>IF(A3453&lt;&gt;"",CONCATENATE(A3453,":",YEAR(B3453),IF(MONTH(B3453)&gt;9,MONTH(B3453),CONCATENATE(0,MONTH(B3453))),IF(DAY(B3453)&gt;9,DAY(B3453),CONCATENATE(0,DAY(B3453))),IF(HOUR(C3453)&gt;9,HOUR(C3453),CONCATENATE(0,HOUR(C3453))),IF(MINUTE(C3453)&gt;9,MINUTE(C3453),CONCATENATE(0,MINUTE(C3453))),":",VLOOKUP(F3453,'Valid Values - Results'!$D$4:$F$12,3,FALSE)),"")</f>
        <v/>
      </c>
      <c r="H3453" s="41"/>
      <c r="I3453" s="41"/>
      <c r="J3453" s="41"/>
      <c r="K3453" s="41"/>
      <c r="L3453" s="41"/>
      <c r="M3453" s="92"/>
      <c r="N3453" s="41"/>
      <c r="O3453" s="41"/>
      <c r="P3453" s="41"/>
      <c r="Q3453" s="41"/>
      <c r="R3453" s="41"/>
      <c r="S3453" s="41"/>
      <c r="T3453" s="41"/>
      <c r="U3453" s="47"/>
      <c r="V3453" s="49"/>
      <c r="W3453" s="41"/>
      <c r="X3453" s="41"/>
      <c r="Y3453" s="41"/>
      <c r="AA3453" s="37" t="str">
        <f>IF($I3453&lt;&gt;"",VLOOKUP($I3453,'Valid Values - Search'!$R$4:$T$4719,3,FALSE),"")</f>
        <v/>
      </c>
      <c r="AB3453" s="37" t="str">
        <f>IF($I3453&lt;&gt;"",VLOOKUP($I3453,'Valid Values - Search'!$R$4:$S$4719,2,FALSE),"")</f>
        <v/>
      </c>
      <c r="AC3453" s="38" t="str">
        <f t="shared" si="53"/>
        <v/>
      </c>
      <c r="AD3453" s="38"/>
    </row>
    <row r="3454" spans="1:30">
      <c r="A3454" s="46"/>
      <c r="B3454" s="47"/>
      <c r="C3454" s="49"/>
      <c r="D3454" s="41"/>
      <c r="E3454" s="41"/>
      <c r="F3454" s="41"/>
      <c r="G3454" s="50" t="str">
        <f>IF(A3454&lt;&gt;"",CONCATENATE(A3454,":",YEAR(B3454),IF(MONTH(B3454)&gt;9,MONTH(B3454),CONCATENATE(0,MONTH(B3454))),IF(DAY(B3454)&gt;9,DAY(B3454),CONCATENATE(0,DAY(B3454))),IF(HOUR(C3454)&gt;9,HOUR(C3454),CONCATENATE(0,HOUR(C3454))),IF(MINUTE(C3454)&gt;9,MINUTE(C3454),CONCATENATE(0,MINUTE(C3454))),":",VLOOKUP(F3454,'Valid Values - Results'!$D$4:$F$12,3,FALSE)),"")</f>
        <v/>
      </c>
      <c r="H3454" s="41"/>
      <c r="I3454" s="41"/>
      <c r="J3454" s="41"/>
      <c r="K3454" s="41"/>
      <c r="L3454" s="41"/>
      <c r="M3454" s="92"/>
      <c r="N3454" s="41"/>
      <c r="O3454" s="41"/>
      <c r="P3454" s="41"/>
      <c r="Q3454" s="41"/>
      <c r="R3454" s="41"/>
      <c r="S3454" s="41"/>
      <c r="T3454" s="41"/>
      <c r="U3454" s="47"/>
      <c r="V3454" s="49"/>
      <c r="W3454" s="41"/>
      <c r="X3454" s="41"/>
      <c r="Y3454" s="41"/>
      <c r="AA3454" s="37" t="str">
        <f>IF($I3454&lt;&gt;"",VLOOKUP($I3454,'Valid Values - Search'!$R$4:$T$4719,3,FALSE),"")</f>
        <v/>
      </c>
      <c r="AB3454" s="37" t="str">
        <f>IF($I3454&lt;&gt;"",VLOOKUP($I3454,'Valid Values - Search'!$R$4:$S$4719,2,FALSE),"")</f>
        <v/>
      </c>
      <c r="AC3454" s="38" t="str">
        <f t="shared" si="53"/>
        <v/>
      </c>
      <c r="AD3454" s="38"/>
    </row>
    <row r="3455" spans="1:30">
      <c r="A3455" s="46"/>
      <c r="B3455" s="47"/>
      <c r="C3455" s="49"/>
      <c r="D3455" s="41"/>
      <c r="E3455" s="41"/>
      <c r="F3455" s="41"/>
      <c r="G3455" s="50" t="str">
        <f>IF(A3455&lt;&gt;"",CONCATENATE(A3455,":",YEAR(B3455),IF(MONTH(B3455)&gt;9,MONTH(B3455),CONCATENATE(0,MONTH(B3455))),IF(DAY(B3455)&gt;9,DAY(B3455),CONCATENATE(0,DAY(B3455))),IF(HOUR(C3455)&gt;9,HOUR(C3455),CONCATENATE(0,HOUR(C3455))),IF(MINUTE(C3455)&gt;9,MINUTE(C3455),CONCATENATE(0,MINUTE(C3455))),":",VLOOKUP(F3455,'Valid Values - Results'!$D$4:$F$12,3,FALSE)),"")</f>
        <v/>
      </c>
      <c r="H3455" s="41"/>
      <c r="I3455" s="41"/>
      <c r="J3455" s="41"/>
      <c r="K3455" s="41"/>
      <c r="L3455" s="41"/>
      <c r="M3455" s="92"/>
      <c r="N3455" s="41"/>
      <c r="O3455" s="41"/>
      <c r="P3455" s="41"/>
      <c r="Q3455" s="41"/>
      <c r="R3455" s="41"/>
      <c r="S3455" s="41"/>
      <c r="T3455" s="41"/>
      <c r="U3455" s="47"/>
      <c r="V3455" s="49"/>
      <c r="W3455" s="41"/>
      <c r="X3455" s="41"/>
      <c r="Y3455" s="41"/>
      <c r="AA3455" s="37" t="str">
        <f>IF($I3455&lt;&gt;"",VLOOKUP($I3455,'Valid Values - Search'!$R$4:$T$4719,3,FALSE),"")</f>
        <v/>
      </c>
      <c r="AB3455" s="37" t="str">
        <f>IF($I3455&lt;&gt;"",VLOOKUP($I3455,'Valid Values - Search'!$R$4:$S$4719,2,FALSE),"")</f>
        <v/>
      </c>
      <c r="AC3455" s="38" t="str">
        <f t="shared" si="53"/>
        <v/>
      </c>
      <c r="AD3455" s="38"/>
    </row>
    <row r="3456" spans="1:30">
      <c r="A3456" s="46"/>
      <c r="B3456" s="47"/>
      <c r="C3456" s="49"/>
      <c r="D3456" s="41"/>
      <c r="E3456" s="41"/>
      <c r="F3456" s="41"/>
      <c r="G3456" s="50" t="str">
        <f>IF(A3456&lt;&gt;"",CONCATENATE(A3456,":",YEAR(B3456),IF(MONTH(B3456)&gt;9,MONTH(B3456),CONCATENATE(0,MONTH(B3456))),IF(DAY(B3456)&gt;9,DAY(B3456),CONCATENATE(0,DAY(B3456))),IF(HOUR(C3456)&gt;9,HOUR(C3456),CONCATENATE(0,HOUR(C3456))),IF(MINUTE(C3456)&gt;9,MINUTE(C3456),CONCATENATE(0,MINUTE(C3456))),":",VLOOKUP(F3456,'Valid Values - Results'!$D$4:$F$12,3,FALSE)),"")</f>
        <v/>
      </c>
      <c r="H3456" s="41"/>
      <c r="I3456" s="41"/>
      <c r="J3456" s="41"/>
      <c r="K3456" s="41"/>
      <c r="L3456" s="41"/>
      <c r="M3456" s="92"/>
      <c r="N3456" s="41"/>
      <c r="O3456" s="41"/>
      <c r="P3456" s="41"/>
      <c r="Q3456" s="41"/>
      <c r="R3456" s="41"/>
      <c r="S3456" s="41"/>
      <c r="T3456" s="41"/>
      <c r="U3456" s="47"/>
      <c r="V3456" s="49"/>
      <c r="W3456" s="41"/>
      <c r="X3456" s="41"/>
      <c r="Y3456" s="41"/>
      <c r="AA3456" s="37" t="str">
        <f>IF($I3456&lt;&gt;"",VLOOKUP($I3456,'Valid Values - Search'!$R$4:$T$4719,3,FALSE),"")</f>
        <v/>
      </c>
      <c r="AB3456" s="37" t="str">
        <f>IF($I3456&lt;&gt;"",VLOOKUP($I3456,'Valid Values - Search'!$R$4:$S$4719,2,FALSE),"")</f>
        <v/>
      </c>
      <c r="AC3456" s="38" t="str">
        <f t="shared" si="53"/>
        <v/>
      </c>
      <c r="AD3456" s="38"/>
    </row>
    <row r="3457" spans="1:30">
      <c r="A3457" s="46"/>
      <c r="B3457" s="47"/>
      <c r="C3457" s="49"/>
      <c r="D3457" s="41"/>
      <c r="E3457" s="41"/>
      <c r="F3457" s="41"/>
      <c r="G3457" s="50" t="str">
        <f>IF(A3457&lt;&gt;"",CONCATENATE(A3457,":",YEAR(B3457),IF(MONTH(B3457)&gt;9,MONTH(B3457),CONCATENATE(0,MONTH(B3457))),IF(DAY(B3457)&gt;9,DAY(B3457),CONCATENATE(0,DAY(B3457))),IF(HOUR(C3457)&gt;9,HOUR(C3457),CONCATENATE(0,HOUR(C3457))),IF(MINUTE(C3457)&gt;9,MINUTE(C3457),CONCATENATE(0,MINUTE(C3457))),":",VLOOKUP(F3457,'Valid Values - Results'!$D$4:$F$12,3,FALSE)),"")</f>
        <v/>
      </c>
      <c r="H3457" s="41"/>
      <c r="I3457" s="41"/>
      <c r="J3457" s="41"/>
      <c r="K3457" s="41"/>
      <c r="L3457" s="41"/>
      <c r="M3457" s="92"/>
      <c r="N3457" s="41"/>
      <c r="O3457" s="41"/>
      <c r="P3457" s="41"/>
      <c r="Q3457" s="41"/>
      <c r="R3457" s="41"/>
      <c r="S3457" s="41"/>
      <c r="T3457" s="41"/>
      <c r="U3457" s="47"/>
      <c r="V3457" s="49"/>
      <c r="W3457" s="41"/>
      <c r="X3457" s="41"/>
      <c r="Y3457" s="41"/>
      <c r="AA3457" s="37" t="str">
        <f>IF($I3457&lt;&gt;"",VLOOKUP($I3457,'Valid Values - Search'!$R$4:$T$4719,3,FALSE),"")</f>
        <v/>
      </c>
      <c r="AB3457" s="37" t="str">
        <f>IF($I3457&lt;&gt;"",VLOOKUP($I3457,'Valid Values - Search'!$R$4:$S$4719,2,FALSE),"")</f>
        <v/>
      </c>
      <c r="AC3457" s="38" t="str">
        <f t="shared" si="53"/>
        <v/>
      </c>
      <c r="AD3457" s="38"/>
    </row>
    <row r="3458" spans="1:30">
      <c r="A3458" s="46"/>
      <c r="B3458" s="47"/>
      <c r="C3458" s="49"/>
      <c r="D3458" s="41"/>
      <c r="E3458" s="41"/>
      <c r="F3458" s="41"/>
      <c r="G3458" s="50" t="str">
        <f>IF(A3458&lt;&gt;"",CONCATENATE(A3458,":",YEAR(B3458),IF(MONTH(B3458)&gt;9,MONTH(B3458),CONCATENATE(0,MONTH(B3458))),IF(DAY(B3458)&gt;9,DAY(B3458),CONCATENATE(0,DAY(B3458))),IF(HOUR(C3458)&gt;9,HOUR(C3458),CONCATENATE(0,HOUR(C3458))),IF(MINUTE(C3458)&gt;9,MINUTE(C3458),CONCATENATE(0,MINUTE(C3458))),":",VLOOKUP(F3458,'Valid Values - Results'!$D$4:$F$12,3,FALSE)),"")</f>
        <v/>
      </c>
      <c r="H3458" s="41"/>
      <c r="I3458" s="41"/>
      <c r="J3458" s="41"/>
      <c r="K3458" s="41"/>
      <c r="L3458" s="41"/>
      <c r="M3458" s="92"/>
      <c r="N3458" s="41"/>
      <c r="O3458" s="41"/>
      <c r="P3458" s="41"/>
      <c r="Q3458" s="41"/>
      <c r="R3458" s="41"/>
      <c r="S3458" s="41"/>
      <c r="T3458" s="41"/>
      <c r="U3458" s="47"/>
      <c r="V3458" s="49"/>
      <c r="W3458" s="41"/>
      <c r="X3458" s="41"/>
      <c r="Y3458" s="41"/>
      <c r="AA3458" s="37" t="str">
        <f>IF($I3458&lt;&gt;"",VLOOKUP($I3458,'Valid Values - Search'!$R$4:$T$4719,3,FALSE),"")</f>
        <v/>
      </c>
      <c r="AB3458" s="37" t="str">
        <f>IF($I3458&lt;&gt;"",VLOOKUP($I3458,'Valid Values - Search'!$R$4:$S$4719,2,FALSE),"")</f>
        <v/>
      </c>
      <c r="AC3458" s="38" t="str">
        <f t="shared" ref="AC3458:AC3521" si="54">IF($V3458&lt;&gt;"",$D3458,"")</f>
        <v/>
      </c>
      <c r="AD3458" s="38"/>
    </row>
    <row r="3459" spans="1:30">
      <c r="A3459" s="46"/>
      <c r="B3459" s="47"/>
      <c r="C3459" s="49"/>
      <c r="D3459" s="41"/>
      <c r="E3459" s="41"/>
      <c r="F3459" s="41"/>
      <c r="G3459" s="50" t="str">
        <f>IF(A3459&lt;&gt;"",CONCATENATE(A3459,":",YEAR(B3459),IF(MONTH(B3459)&gt;9,MONTH(B3459),CONCATENATE(0,MONTH(B3459))),IF(DAY(B3459)&gt;9,DAY(B3459),CONCATENATE(0,DAY(B3459))),IF(HOUR(C3459)&gt;9,HOUR(C3459),CONCATENATE(0,HOUR(C3459))),IF(MINUTE(C3459)&gt;9,MINUTE(C3459),CONCATENATE(0,MINUTE(C3459))),":",VLOOKUP(F3459,'Valid Values - Results'!$D$4:$F$12,3,FALSE)),"")</f>
        <v/>
      </c>
      <c r="H3459" s="41"/>
      <c r="I3459" s="41"/>
      <c r="J3459" s="41"/>
      <c r="K3459" s="41"/>
      <c r="L3459" s="41"/>
      <c r="M3459" s="92"/>
      <c r="N3459" s="41"/>
      <c r="O3459" s="41"/>
      <c r="P3459" s="41"/>
      <c r="Q3459" s="41"/>
      <c r="R3459" s="41"/>
      <c r="S3459" s="41"/>
      <c r="T3459" s="41"/>
      <c r="U3459" s="47"/>
      <c r="V3459" s="49"/>
      <c r="W3459" s="41"/>
      <c r="X3459" s="41"/>
      <c r="Y3459" s="41"/>
      <c r="AA3459" s="37" t="str">
        <f>IF($I3459&lt;&gt;"",VLOOKUP($I3459,'Valid Values - Search'!$R$4:$T$4719,3,FALSE),"")</f>
        <v/>
      </c>
      <c r="AB3459" s="37" t="str">
        <f>IF($I3459&lt;&gt;"",VLOOKUP($I3459,'Valid Values - Search'!$R$4:$S$4719,2,FALSE),"")</f>
        <v/>
      </c>
      <c r="AC3459" s="38" t="str">
        <f t="shared" si="54"/>
        <v/>
      </c>
      <c r="AD3459" s="38"/>
    </row>
    <row r="3460" spans="1:30">
      <c r="A3460" s="46"/>
      <c r="B3460" s="47"/>
      <c r="C3460" s="49"/>
      <c r="D3460" s="41"/>
      <c r="E3460" s="41"/>
      <c r="F3460" s="41"/>
      <c r="G3460" s="50" t="str">
        <f>IF(A3460&lt;&gt;"",CONCATENATE(A3460,":",YEAR(B3460),IF(MONTH(B3460)&gt;9,MONTH(B3460),CONCATENATE(0,MONTH(B3460))),IF(DAY(B3460)&gt;9,DAY(B3460),CONCATENATE(0,DAY(B3460))),IF(HOUR(C3460)&gt;9,HOUR(C3460),CONCATENATE(0,HOUR(C3460))),IF(MINUTE(C3460)&gt;9,MINUTE(C3460),CONCATENATE(0,MINUTE(C3460))),":",VLOOKUP(F3460,'Valid Values - Results'!$D$4:$F$12,3,FALSE)),"")</f>
        <v/>
      </c>
      <c r="H3460" s="41"/>
      <c r="I3460" s="41"/>
      <c r="J3460" s="41"/>
      <c r="K3460" s="41"/>
      <c r="L3460" s="41"/>
      <c r="M3460" s="92"/>
      <c r="N3460" s="41"/>
      <c r="O3460" s="41"/>
      <c r="P3460" s="41"/>
      <c r="Q3460" s="41"/>
      <c r="R3460" s="41"/>
      <c r="S3460" s="41"/>
      <c r="T3460" s="41"/>
      <c r="U3460" s="47"/>
      <c r="V3460" s="49"/>
      <c r="W3460" s="41"/>
      <c r="X3460" s="41"/>
      <c r="Y3460" s="41"/>
      <c r="AA3460" s="37" t="str">
        <f>IF($I3460&lt;&gt;"",VLOOKUP($I3460,'Valid Values - Search'!$R$4:$T$4719,3,FALSE),"")</f>
        <v/>
      </c>
      <c r="AB3460" s="37" t="str">
        <f>IF($I3460&lt;&gt;"",VLOOKUP($I3460,'Valid Values - Search'!$R$4:$S$4719,2,FALSE),"")</f>
        <v/>
      </c>
      <c r="AC3460" s="38" t="str">
        <f t="shared" si="54"/>
        <v/>
      </c>
      <c r="AD3460" s="38"/>
    </row>
    <row r="3461" spans="1:30">
      <c r="A3461" s="46"/>
      <c r="B3461" s="47"/>
      <c r="C3461" s="49"/>
      <c r="D3461" s="41"/>
      <c r="E3461" s="41"/>
      <c r="F3461" s="41"/>
      <c r="G3461" s="50" t="str">
        <f>IF(A3461&lt;&gt;"",CONCATENATE(A3461,":",YEAR(B3461),IF(MONTH(B3461)&gt;9,MONTH(B3461),CONCATENATE(0,MONTH(B3461))),IF(DAY(B3461)&gt;9,DAY(B3461),CONCATENATE(0,DAY(B3461))),IF(HOUR(C3461)&gt;9,HOUR(C3461),CONCATENATE(0,HOUR(C3461))),IF(MINUTE(C3461)&gt;9,MINUTE(C3461),CONCATENATE(0,MINUTE(C3461))),":",VLOOKUP(F3461,'Valid Values - Results'!$D$4:$F$12,3,FALSE)),"")</f>
        <v/>
      </c>
      <c r="H3461" s="41"/>
      <c r="I3461" s="41"/>
      <c r="J3461" s="41"/>
      <c r="K3461" s="41"/>
      <c r="L3461" s="41"/>
      <c r="M3461" s="92"/>
      <c r="N3461" s="41"/>
      <c r="O3461" s="41"/>
      <c r="P3461" s="41"/>
      <c r="Q3461" s="41"/>
      <c r="R3461" s="41"/>
      <c r="S3461" s="41"/>
      <c r="T3461" s="41"/>
      <c r="U3461" s="47"/>
      <c r="V3461" s="49"/>
      <c r="W3461" s="41"/>
      <c r="X3461" s="41"/>
      <c r="Y3461" s="41"/>
      <c r="AA3461" s="37" t="str">
        <f>IF($I3461&lt;&gt;"",VLOOKUP($I3461,'Valid Values - Search'!$R$4:$T$4719,3,FALSE),"")</f>
        <v/>
      </c>
      <c r="AB3461" s="37" t="str">
        <f>IF($I3461&lt;&gt;"",VLOOKUP($I3461,'Valid Values - Search'!$R$4:$S$4719,2,FALSE),"")</f>
        <v/>
      </c>
      <c r="AC3461" s="38" t="str">
        <f t="shared" si="54"/>
        <v/>
      </c>
      <c r="AD3461" s="38"/>
    </row>
    <row r="3462" spans="1:30">
      <c r="A3462" s="46"/>
      <c r="B3462" s="47"/>
      <c r="C3462" s="49"/>
      <c r="D3462" s="41"/>
      <c r="E3462" s="41"/>
      <c r="F3462" s="41"/>
      <c r="G3462" s="50" t="str">
        <f>IF(A3462&lt;&gt;"",CONCATENATE(A3462,":",YEAR(B3462),IF(MONTH(B3462)&gt;9,MONTH(B3462),CONCATENATE(0,MONTH(B3462))),IF(DAY(B3462)&gt;9,DAY(B3462),CONCATENATE(0,DAY(B3462))),IF(HOUR(C3462)&gt;9,HOUR(C3462),CONCATENATE(0,HOUR(C3462))),IF(MINUTE(C3462)&gt;9,MINUTE(C3462),CONCATENATE(0,MINUTE(C3462))),":",VLOOKUP(F3462,'Valid Values - Results'!$D$4:$F$12,3,FALSE)),"")</f>
        <v/>
      </c>
      <c r="H3462" s="41"/>
      <c r="I3462" s="41"/>
      <c r="J3462" s="41"/>
      <c r="K3462" s="41"/>
      <c r="L3462" s="41"/>
      <c r="M3462" s="92"/>
      <c r="N3462" s="41"/>
      <c r="O3462" s="41"/>
      <c r="P3462" s="41"/>
      <c r="Q3462" s="41"/>
      <c r="R3462" s="41"/>
      <c r="S3462" s="41"/>
      <c r="T3462" s="41"/>
      <c r="U3462" s="47"/>
      <c r="V3462" s="49"/>
      <c r="W3462" s="41"/>
      <c r="X3462" s="41"/>
      <c r="Y3462" s="41"/>
      <c r="AA3462" s="37" t="str">
        <f>IF($I3462&lt;&gt;"",VLOOKUP($I3462,'Valid Values - Search'!$R$4:$T$4719,3,FALSE),"")</f>
        <v/>
      </c>
      <c r="AB3462" s="37" t="str">
        <f>IF($I3462&lt;&gt;"",VLOOKUP($I3462,'Valid Values - Search'!$R$4:$S$4719,2,FALSE),"")</f>
        <v/>
      </c>
      <c r="AC3462" s="38" t="str">
        <f t="shared" si="54"/>
        <v/>
      </c>
      <c r="AD3462" s="38"/>
    </row>
    <row r="3463" spans="1:30">
      <c r="A3463" s="46"/>
      <c r="B3463" s="47"/>
      <c r="C3463" s="49"/>
      <c r="D3463" s="41"/>
      <c r="E3463" s="41"/>
      <c r="F3463" s="41"/>
      <c r="G3463" s="50" t="str">
        <f>IF(A3463&lt;&gt;"",CONCATENATE(A3463,":",YEAR(B3463),IF(MONTH(B3463)&gt;9,MONTH(B3463),CONCATENATE(0,MONTH(B3463))),IF(DAY(B3463)&gt;9,DAY(B3463),CONCATENATE(0,DAY(B3463))),IF(HOUR(C3463)&gt;9,HOUR(C3463),CONCATENATE(0,HOUR(C3463))),IF(MINUTE(C3463)&gt;9,MINUTE(C3463),CONCATENATE(0,MINUTE(C3463))),":",VLOOKUP(F3463,'Valid Values - Results'!$D$4:$F$12,3,FALSE)),"")</f>
        <v/>
      </c>
      <c r="H3463" s="41"/>
      <c r="I3463" s="41"/>
      <c r="J3463" s="41"/>
      <c r="K3463" s="41"/>
      <c r="L3463" s="41"/>
      <c r="M3463" s="92"/>
      <c r="N3463" s="41"/>
      <c r="O3463" s="41"/>
      <c r="P3463" s="41"/>
      <c r="Q3463" s="41"/>
      <c r="R3463" s="41"/>
      <c r="S3463" s="41"/>
      <c r="T3463" s="41"/>
      <c r="U3463" s="47"/>
      <c r="V3463" s="49"/>
      <c r="W3463" s="41"/>
      <c r="X3463" s="41"/>
      <c r="Y3463" s="41"/>
      <c r="AA3463" s="37" t="str">
        <f>IF($I3463&lt;&gt;"",VLOOKUP($I3463,'Valid Values - Search'!$R$4:$T$4719,3,FALSE),"")</f>
        <v/>
      </c>
      <c r="AB3463" s="37" t="str">
        <f>IF($I3463&lt;&gt;"",VLOOKUP($I3463,'Valid Values - Search'!$R$4:$S$4719,2,FALSE),"")</f>
        <v/>
      </c>
      <c r="AC3463" s="38" t="str">
        <f t="shared" si="54"/>
        <v/>
      </c>
      <c r="AD3463" s="38"/>
    </row>
    <row r="3464" spans="1:30">
      <c r="A3464" s="46"/>
      <c r="B3464" s="47"/>
      <c r="C3464" s="49"/>
      <c r="D3464" s="41"/>
      <c r="E3464" s="41"/>
      <c r="F3464" s="41"/>
      <c r="G3464" s="50" t="str">
        <f>IF(A3464&lt;&gt;"",CONCATENATE(A3464,":",YEAR(B3464),IF(MONTH(B3464)&gt;9,MONTH(B3464),CONCATENATE(0,MONTH(B3464))),IF(DAY(B3464)&gt;9,DAY(B3464),CONCATENATE(0,DAY(B3464))),IF(HOUR(C3464)&gt;9,HOUR(C3464),CONCATENATE(0,HOUR(C3464))),IF(MINUTE(C3464)&gt;9,MINUTE(C3464),CONCATENATE(0,MINUTE(C3464))),":",VLOOKUP(F3464,'Valid Values - Results'!$D$4:$F$12,3,FALSE)),"")</f>
        <v/>
      </c>
      <c r="H3464" s="41"/>
      <c r="I3464" s="41"/>
      <c r="J3464" s="41"/>
      <c r="K3464" s="41"/>
      <c r="L3464" s="41"/>
      <c r="M3464" s="92"/>
      <c r="N3464" s="41"/>
      <c r="O3464" s="41"/>
      <c r="P3464" s="41"/>
      <c r="Q3464" s="41"/>
      <c r="R3464" s="41"/>
      <c r="S3464" s="41"/>
      <c r="T3464" s="41"/>
      <c r="U3464" s="47"/>
      <c r="V3464" s="49"/>
      <c r="W3464" s="41"/>
      <c r="X3464" s="41"/>
      <c r="Y3464" s="41"/>
      <c r="AA3464" s="37" t="str">
        <f>IF($I3464&lt;&gt;"",VLOOKUP($I3464,'Valid Values - Search'!$R$4:$T$4719,3,FALSE),"")</f>
        <v/>
      </c>
      <c r="AB3464" s="37" t="str">
        <f>IF($I3464&lt;&gt;"",VLOOKUP($I3464,'Valid Values - Search'!$R$4:$S$4719,2,FALSE),"")</f>
        <v/>
      </c>
      <c r="AC3464" s="38" t="str">
        <f t="shared" si="54"/>
        <v/>
      </c>
      <c r="AD3464" s="38"/>
    </row>
    <row r="3465" spans="1:30">
      <c r="A3465" s="46"/>
      <c r="B3465" s="47"/>
      <c r="C3465" s="49"/>
      <c r="D3465" s="41"/>
      <c r="E3465" s="41"/>
      <c r="F3465" s="41"/>
      <c r="G3465" s="50" t="str">
        <f>IF(A3465&lt;&gt;"",CONCATENATE(A3465,":",YEAR(B3465),IF(MONTH(B3465)&gt;9,MONTH(B3465),CONCATENATE(0,MONTH(B3465))),IF(DAY(B3465)&gt;9,DAY(B3465),CONCATENATE(0,DAY(B3465))),IF(HOUR(C3465)&gt;9,HOUR(C3465),CONCATENATE(0,HOUR(C3465))),IF(MINUTE(C3465)&gt;9,MINUTE(C3465),CONCATENATE(0,MINUTE(C3465))),":",VLOOKUP(F3465,'Valid Values - Results'!$D$4:$F$12,3,FALSE)),"")</f>
        <v/>
      </c>
      <c r="H3465" s="41"/>
      <c r="I3465" s="41"/>
      <c r="J3465" s="41"/>
      <c r="K3465" s="41"/>
      <c r="L3465" s="41"/>
      <c r="M3465" s="92"/>
      <c r="N3465" s="41"/>
      <c r="O3465" s="41"/>
      <c r="P3465" s="41"/>
      <c r="Q3465" s="41"/>
      <c r="R3465" s="41"/>
      <c r="S3465" s="41"/>
      <c r="T3465" s="41"/>
      <c r="U3465" s="47"/>
      <c r="V3465" s="49"/>
      <c r="W3465" s="41"/>
      <c r="X3465" s="41"/>
      <c r="Y3465" s="41"/>
      <c r="AA3465" s="37" t="str">
        <f>IF($I3465&lt;&gt;"",VLOOKUP($I3465,'Valid Values - Search'!$R$4:$T$4719,3,FALSE),"")</f>
        <v/>
      </c>
      <c r="AB3465" s="37" t="str">
        <f>IF($I3465&lt;&gt;"",VLOOKUP($I3465,'Valid Values - Search'!$R$4:$S$4719,2,FALSE),"")</f>
        <v/>
      </c>
      <c r="AC3465" s="38" t="str">
        <f t="shared" si="54"/>
        <v/>
      </c>
      <c r="AD3465" s="38"/>
    </row>
    <row r="3466" spans="1:30">
      <c r="A3466" s="46"/>
      <c r="B3466" s="47"/>
      <c r="C3466" s="49"/>
      <c r="D3466" s="41"/>
      <c r="E3466" s="41"/>
      <c r="F3466" s="41"/>
      <c r="G3466" s="50" t="str">
        <f>IF(A3466&lt;&gt;"",CONCATENATE(A3466,":",YEAR(B3466),IF(MONTH(B3466)&gt;9,MONTH(B3466),CONCATENATE(0,MONTH(B3466))),IF(DAY(B3466)&gt;9,DAY(B3466),CONCATENATE(0,DAY(B3466))),IF(HOUR(C3466)&gt;9,HOUR(C3466),CONCATENATE(0,HOUR(C3466))),IF(MINUTE(C3466)&gt;9,MINUTE(C3466),CONCATENATE(0,MINUTE(C3466))),":",VLOOKUP(F3466,'Valid Values - Results'!$D$4:$F$12,3,FALSE)),"")</f>
        <v/>
      </c>
      <c r="H3466" s="41"/>
      <c r="I3466" s="41"/>
      <c r="J3466" s="41"/>
      <c r="K3466" s="41"/>
      <c r="L3466" s="41"/>
      <c r="M3466" s="92"/>
      <c r="N3466" s="41"/>
      <c r="O3466" s="41"/>
      <c r="P3466" s="41"/>
      <c r="Q3466" s="41"/>
      <c r="R3466" s="41"/>
      <c r="S3466" s="41"/>
      <c r="T3466" s="41"/>
      <c r="U3466" s="47"/>
      <c r="V3466" s="49"/>
      <c r="W3466" s="41"/>
      <c r="X3466" s="41"/>
      <c r="Y3466" s="41"/>
      <c r="AA3466" s="37" t="str">
        <f>IF($I3466&lt;&gt;"",VLOOKUP($I3466,'Valid Values - Search'!$R$4:$T$4719,3,FALSE),"")</f>
        <v/>
      </c>
      <c r="AB3466" s="37" t="str">
        <f>IF($I3466&lt;&gt;"",VLOOKUP($I3466,'Valid Values - Search'!$R$4:$S$4719,2,FALSE),"")</f>
        <v/>
      </c>
      <c r="AC3466" s="38" t="str">
        <f t="shared" si="54"/>
        <v/>
      </c>
      <c r="AD3466" s="38"/>
    </row>
    <row r="3467" spans="1:30">
      <c r="A3467" s="46"/>
      <c r="B3467" s="47"/>
      <c r="C3467" s="49"/>
      <c r="D3467" s="41"/>
      <c r="E3467" s="41"/>
      <c r="F3467" s="41"/>
      <c r="G3467" s="50" t="str">
        <f>IF(A3467&lt;&gt;"",CONCATENATE(A3467,":",YEAR(B3467),IF(MONTH(B3467)&gt;9,MONTH(B3467),CONCATENATE(0,MONTH(B3467))),IF(DAY(B3467)&gt;9,DAY(B3467),CONCATENATE(0,DAY(B3467))),IF(HOUR(C3467)&gt;9,HOUR(C3467),CONCATENATE(0,HOUR(C3467))),IF(MINUTE(C3467)&gt;9,MINUTE(C3467),CONCATENATE(0,MINUTE(C3467))),":",VLOOKUP(F3467,'Valid Values - Results'!$D$4:$F$12,3,FALSE)),"")</f>
        <v/>
      </c>
      <c r="H3467" s="41"/>
      <c r="I3467" s="41"/>
      <c r="J3467" s="41"/>
      <c r="K3467" s="41"/>
      <c r="L3467" s="41"/>
      <c r="M3467" s="92"/>
      <c r="N3467" s="41"/>
      <c r="O3467" s="41"/>
      <c r="P3467" s="41"/>
      <c r="Q3467" s="41"/>
      <c r="R3467" s="41"/>
      <c r="S3467" s="41"/>
      <c r="T3467" s="41"/>
      <c r="U3467" s="47"/>
      <c r="V3467" s="49"/>
      <c r="W3467" s="41"/>
      <c r="X3467" s="41"/>
      <c r="Y3467" s="41"/>
      <c r="AA3467" s="37" t="str">
        <f>IF($I3467&lt;&gt;"",VLOOKUP($I3467,'Valid Values - Search'!$R$4:$T$4719,3,FALSE),"")</f>
        <v/>
      </c>
      <c r="AB3467" s="37" t="str">
        <f>IF($I3467&lt;&gt;"",VLOOKUP($I3467,'Valid Values - Search'!$R$4:$S$4719,2,FALSE),"")</f>
        <v/>
      </c>
      <c r="AC3467" s="38" t="str">
        <f t="shared" si="54"/>
        <v/>
      </c>
      <c r="AD3467" s="38"/>
    </row>
    <row r="3468" spans="1:30">
      <c r="A3468" s="46"/>
      <c r="B3468" s="47"/>
      <c r="C3468" s="49"/>
      <c r="D3468" s="41"/>
      <c r="E3468" s="41"/>
      <c r="F3468" s="41"/>
      <c r="G3468" s="50" t="str">
        <f>IF(A3468&lt;&gt;"",CONCATENATE(A3468,":",YEAR(B3468),IF(MONTH(B3468)&gt;9,MONTH(B3468),CONCATENATE(0,MONTH(B3468))),IF(DAY(B3468)&gt;9,DAY(B3468),CONCATENATE(0,DAY(B3468))),IF(HOUR(C3468)&gt;9,HOUR(C3468),CONCATENATE(0,HOUR(C3468))),IF(MINUTE(C3468)&gt;9,MINUTE(C3468),CONCATENATE(0,MINUTE(C3468))),":",VLOOKUP(F3468,'Valid Values - Results'!$D$4:$F$12,3,FALSE)),"")</f>
        <v/>
      </c>
      <c r="H3468" s="41"/>
      <c r="I3468" s="41"/>
      <c r="J3468" s="41"/>
      <c r="K3468" s="41"/>
      <c r="L3468" s="41"/>
      <c r="M3468" s="92"/>
      <c r="N3468" s="41"/>
      <c r="O3468" s="41"/>
      <c r="P3468" s="41"/>
      <c r="Q3468" s="41"/>
      <c r="R3468" s="41"/>
      <c r="S3468" s="41"/>
      <c r="T3468" s="41"/>
      <c r="U3468" s="47"/>
      <c r="V3468" s="49"/>
      <c r="W3468" s="41"/>
      <c r="X3468" s="41"/>
      <c r="Y3468" s="41"/>
      <c r="AA3468" s="37" t="str">
        <f>IF($I3468&lt;&gt;"",VLOOKUP($I3468,'Valid Values - Search'!$R$4:$T$4719,3,FALSE),"")</f>
        <v/>
      </c>
      <c r="AB3468" s="37" t="str">
        <f>IF($I3468&lt;&gt;"",VLOOKUP($I3468,'Valid Values - Search'!$R$4:$S$4719,2,FALSE),"")</f>
        <v/>
      </c>
      <c r="AC3468" s="38" t="str">
        <f t="shared" si="54"/>
        <v/>
      </c>
      <c r="AD3468" s="38"/>
    </row>
    <row r="3469" spans="1:30">
      <c r="A3469" s="46"/>
      <c r="B3469" s="47"/>
      <c r="C3469" s="49"/>
      <c r="D3469" s="41"/>
      <c r="E3469" s="41"/>
      <c r="F3469" s="41"/>
      <c r="G3469" s="50" t="str">
        <f>IF(A3469&lt;&gt;"",CONCATENATE(A3469,":",YEAR(B3469),IF(MONTH(B3469)&gt;9,MONTH(B3469),CONCATENATE(0,MONTH(B3469))),IF(DAY(B3469)&gt;9,DAY(B3469),CONCATENATE(0,DAY(B3469))),IF(HOUR(C3469)&gt;9,HOUR(C3469),CONCATENATE(0,HOUR(C3469))),IF(MINUTE(C3469)&gt;9,MINUTE(C3469),CONCATENATE(0,MINUTE(C3469))),":",VLOOKUP(F3469,'Valid Values - Results'!$D$4:$F$12,3,FALSE)),"")</f>
        <v/>
      </c>
      <c r="H3469" s="41"/>
      <c r="I3469" s="41"/>
      <c r="J3469" s="41"/>
      <c r="K3469" s="41"/>
      <c r="L3469" s="41"/>
      <c r="M3469" s="92"/>
      <c r="N3469" s="41"/>
      <c r="O3469" s="41"/>
      <c r="P3469" s="41"/>
      <c r="Q3469" s="41"/>
      <c r="R3469" s="41"/>
      <c r="S3469" s="41"/>
      <c r="T3469" s="41"/>
      <c r="U3469" s="47"/>
      <c r="V3469" s="49"/>
      <c r="W3469" s="41"/>
      <c r="X3469" s="41"/>
      <c r="Y3469" s="41"/>
      <c r="AA3469" s="37" t="str">
        <f>IF($I3469&lt;&gt;"",VLOOKUP($I3469,'Valid Values - Search'!$R$4:$T$4719,3,FALSE),"")</f>
        <v/>
      </c>
      <c r="AB3469" s="37" t="str">
        <f>IF($I3469&lt;&gt;"",VLOOKUP($I3469,'Valid Values - Search'!$R$4:$S$4719,2,FALSE),"")</f>
        <v/>
      </c>
      <c r="AC3469" s="38" t="str">
        <f t="shared" si="54"/>
        <v/>
      </c>
      <c r="AD3469" s="38"/>
    </row>
    <row r="3470" spans="1:30">
      <c r="A3470" s="46"/>
      <c r="B3470" s="47"/>
      <c r="C3470" s="49"/>
      <c r="D3470" s="41"/>
      <c r="E3470" s="41"/>
      <c r="F3470" s="41"/>
      <c r="G3470" s="50" t="str">
        <f>IF(A3470&lt;&gt;"",CONCATENATE(A3470,":",YEAR(B3470),IF(MONTH(B3470)&gt;9,MONTH(B3470),CONCATENATE(0,MONTH(B3470))),IF(DAY(B3470)&gt;9,DAY(B3470),CONCATENATE(0,DAY(B3470))),IF(HOUR(C3470)&gt;9,HOUR(C3470),CONCATENATE(0,HOUR(C3470))),IF(MINUTE(C3470)&gt;9,MINUTE(C3470),CONCATENATE(0,MINUTE(C3470))),":",VLOOKUP(F3470,'Valid Values - Results'!$D$4:$F$12,3,FALSE)),"")</f>
        <v/>
      </c>
      <c r="H3470" s="41"/>
      <c r="I3470" s="41"/>
      <c r="J3470" s="41"/>
      <c r="K3470" s="41"/>
      <c r="L3470" s="41"/>
      <c r="M3470" s="92"/>
      <c r="N3470" s="41"/>
      <c r="O3470" s="41"/>
      <c r="P3470" s="41"/>
      <c r="Q3470" s="41"/>
      <c r="R3470" s="41"/>
      <c r="S3470" s="41"/>
      <c r="T3470" s="41"/>
      <c r="U3470" s="47"/>
      <c r="V3470" s="49"/>
      <c r="W3470" s="41"/>
      <c r="X3470" s="41"/>
      <c r="Y3470" s="41"/>
      <c r="AA3470" s="37" t="str">
        <f>IF($I3470&lt;&gt;"",VLOOKUP($I3470,'Valid Values - Search'!$R$4:$T$4719,3,FALSE),"")</f>
        <v/>
      </c>
      <c r="AB3470" s="37" t="str">
        <f>IF($I3470&lt;&gt;"",VLOOKUP($I3470,'Valid Values - Search'!$R$4:$S$4719,2,FALSE),"")</f>
        <v/>
      </c>
      <c r="AC3470" s="38" t="str">
        <f t="shared" si="54"/>
        <v/>
      </c>
      <c r="AD3470" s="38"/>
    </row>
    <row r="3471" spans="1:30">
      <c r="A3471" s="46"/>
      <c r="B3471" s="47"/>
      <c r="C3471" s="49"/>
      <c r="D3471" s="41"/>
      <c r="E3471" s="41"/>
      <c r="F3471" s="41"/>
      <c r="G3471" s="50" t="str">
        <f>IF(A3471&lt;&gt;"",CONCATENATE(A3471,":",YEAR(B3471),IF(MONTH(B3471)&gt;9,MONTH(B3471),CONCATENATE(0,MONTH(B3471))),IF(DAY(B3471)&gt;9,DAY(B3471),CONCATENATE(0,DAY(B3471))),IF(HOUR(C3471)&gt;9,HOUR(C3471),CONCATENATE(0,HOUR(C3471))),IF(MINUTE(C3471)&gt;9,MINUTE(C3471),CONCATENATE(0,MINUTE(C3471))),":",VLOOKUP(F3471,'Valid Values - Results'!$D$4:$F$12,3,FALSE)),"")</f>
        <v/>
      </c>
      <c r="H3471" s="41"/>
      <c r="I3471" s="41"/>
      <c r="J3471" s="41"/>
      <c r="K3471" s="41"/>
      <c r="L3471" s="41"/>
      <c r="M3471" s="92"/>
      <c r="N3471" s="41"/>
      <c r="O3471" s="41"/>
      <c r="P3471" s="41"/>
      <c r="Q3471" s="41"/>
      <c r="R3471" s="41"/>
      <c r="S3471" s="41"/>
      <c r="T3471" s="41"/>
      <c r="U3471" s="47"/>
      <c r="V3471" s="49"/>
      <c r="W3471" s="41"/>
      <c r="X3471" s="41"/>
      <c r="Y3471" s="41"/>
      <c r="AA3471" s="37" t="str">
        <f>IF($I3471&lt;&gt;"",VLOOKUP($I3471,'Valid Values - Search'!$R$4:$T$4719,3,FALSE),"")</f>
        <v/>
      </c>
      <c r="AB3471" s="37" t="str">
        <f>IF($I3471&lt;&gt;"",VLOOKUP($I3471,'Valid Values - Search'!$R$4:$S$4719,2,FALSE),"")</f>
        <v/>
      </c>
      <c r="AC3471" s="38" t="str">
        <f t="shared" si="54"/>
        <v/>
      </c>
      <c r="AD3471" s="38"/>
    </row>
    <row r="3472" spans="1:30">
      <c r="A3472" s="46"/>
      <c r="B3472" s="47"/>
      <c r="C3472" s="49"/>
      <c r="D3472" s="41"/>
      <c r="E3472" s="41"/>
      <c r="F3472" s="41"/>
      <c r="G3472" s="50" t="str">
        <f>IF(A3472&lt;&gt;"",CONCATENATE(A3472,":",YEAR(B3472),IF(MONTH(B3472)&gt;9,MONTH(B3472),CONCATENATE(0,MONTH(B3472))),IF(DAY(B3472)&gt;9,DAY(B3472),CONCATENATE(0,DAY(B3472))),IF(HOUR(C3472)&gt;9,HOUR(C3472),CONCATENATE(0,HOUR(C3472))),IF(MINUTE(C3472)&gt;9,MINUTE(C3472),CONCATENATE(0,MINUTE(C3472))),":",VLOOKUP(F3472,'Valid Values - Results'!$D$4:$F$12,3,FALSE)),"")</f>
        <v/>
      </c>
      <c r="H3472" s="41"/>
      <c r="I3472" s="41"/>
      <c r="J3472" s="41"/>
      <c r="K3472" s="41"/>
      <c r="L3472" s="41"/>
      <c r="M3472" s="92"/>
      <c r="N3472" s="41"/>
      <c r="O3472" s="41"/>
      <c r="P3472" s="41"/>
      <c r="Q3472" s="41"/>
      <c r="R3472" s="41"/>
      <c r="S3472" s="41"/>
      <c r="T3472" s="41"/>
      <c r="U3472" s="47"/>
      <c r="V3472" s="49"/>
      <c r="W3472" s="41"/>
      <c r="X3472" s="41"/>
      <c r="Y3472" s="41"/>
      <c r="AA3472" s="37" t="str">
        <f>IF($I3472&lt;&gt;"",VLOOKUP($I3472,'Valid Values - Search'!$R$4:$T$4719,3,FALSE),"")</f>
        <v/>
      </c>
      <c r="AB3472" s="37" t="str">
        <f>IF($I3472&lt;&gt;"",VLOOKUP($I3472,'Valid Values - Search'!$R$4:$S$4719,2,FALSE),"")</f>
        <v/>
      </c>
      <c r="AC3472" s="38" t="str">
        <f t="shared" si="54"/>
        <v/>
      </c>
      <c r="AD3472" s="38"/>
    </row>
    <row r="3473" spans="1:30">
      <c r="A3473" s="46"/>
      <c r="B3473" s="47"/>
      <c r="C3473" s="49"/>
      <c r="D3473" s="41"/>
      <c r="E3473" s="41"/>
      <c r="F3473" s="41"/>
      <c r="G3473" s="50" t="str">
        <f>IF(A3473&lt;&gt;"",CONCATENATE(A3473,":",YEAR(B3473),IF(MONTH(B3473)&gt;9,MONTH(B3473),CONCATENATE(0,MONTH(B3473))),IF(DAY(B3473)&gt;9,DAY(B3473),CONCATENATE(0,DAY(B3473))),IF(HOUR(C3473)&gt;9,HOUR(C3473),CONCATENATE(0,HOUR(C3473))),IF(MINUTE(C3473)&gt;9,MINUTE(C3473),CONCATENATE(0,MINUTE(C3473))),":",VLOOKUP(F3473,'Valid Values - Results'!$D$4:$F$12,3,FALSE)),"")</f>
        <v/>
      </c>
      <c r="H3473" s="41"/>
      <c r="I3473" s="41"/>
      <c r="J3473" s="41"/>
      <c r="K3473" s="41"/>
      <c r="L3473" s="41"/>
      <c r="M3473" s="92"/>
      <c r="N3473" s="41"/>
      <c r="O3473" s="41"/>
      <c r="P3473" s="41"/>
      <c r="Q3473" s="41"/>
      <c r="R3473" s="41"/>
      <c r="S3473" s="41"/>
      <c r="T3473" s="41"/>
      <c r="U3473" s="47"/>
      <c r="V3473" s="49"/>
      <c r="W3473" s="41"/>
      <c r="X3473" s="41"/>
      <c r="Y3473" s="41"/>
      <c r="AA3473" s="37" t="str">
        <f>IF($I3473&lt;&gt;"",VLOOKUP($I3473,'Valid Values - Search'!$R$4:$T$4719,3,FALSE),"")</f>
        <v/>
      </c>
      <c r="AB3473" s="37" t="str">
        <f>IF($I3473&lt;&gt;"",VLOOKUP($I3473,'Valid Values - Search'!$R$4:$S$4719,2,FALSE),"")</f>
        <v/>
      </c>
      <c r="AC3473" s="38" t="str">
        <f t="shared" si="54"/>
        <v/>
      </c>
      <c r="AD3473" s="38"/>
    </row>
    <row r="3474" spans="1:30">
      <c r="A3474" s="46"/>
      <c r="B3474" s="47"/>
      <c r="C3474" s="49"/>
      <c r="D3474" s="41"/>
      <c r="E3474" s="41"/>
      <c r="F3474" s="41"/>
      <c r="G3474" s="50" t="str">
        <f>IF(A3474&lt;&gt;"",CONCATENATE(A3474,":",YEAR(B3474),IF(MONTH(B3474)&gt;9,MONTH(B3474),CONCATENATE(0,MONTH(B3474))),IF(DAY(B3474)&gt;9,DAY(B3474),CONCATENATE(0,DAY(B3474))),IF(HOUR(C3474)&gt;9,HOUR(C3474),CONCATENATE(0,HOUR(C3474))),IF(MINUTE(C3474)&gt;9,MINUTE(C3474),CONCATENATE(0,MINUTE(C3474))),":",VLOOKUP(F3474,'Valid Values - Results'!$D$4:$F$12,3,FALSE)),"")</f>
        <v/>
      </c>
      <c r="H3474" s="41"/>
      <c r="I3474" s="41"/>
      <c r="J3474" s="41"/>
      <c r="K3474" s="41"/>
      <c r="L3474" s="41"/>
      <c r="M3474" s="92"/>
      <c r="N3474" s="41"/>
      <c r="O3474" s="41"/>
      <c r="P3474" s="41"/>
      <c r="Q3474" s="41"/>
      <c r="R3474" s="41"/>
      <c r="S3474" s="41"/>
      <c r="T3474" s="41"/>
      <c r="U3474" s="47"/>
      <c r="V3474" s="49"/>
      <c r="W3474" s="41"/>
      <c r="X3474" s="41"/>
      <c r="Y3474" s="41"/>
      <c r="AA3474" s="37" t="str">
        <f>IF($I3474&lt;&gt;"",VLOOKUP($I3474,'Valid Values - Search'!$R$4:$T$4719,3,FALSE),"")</f>
        <v/>
      </c>
      <c r="AB3474" s="37" t="str">
        <f>IF($I3474&lt;&gt;"",VLOOKUP($I3474,'Valid Values - Search'!$R$4:$S$4719,2,FALSE),"")</f>
        <v/>
      </c>
      <c r="AC3474" s="38" t="str">
        <f t="shared" si="54"/>
        <v/>
      </c>
      <c r="AD3474" s="38"/>
    </row>
    <row r="3475" spans="1:30">
      <c r="A3475" s="46"/>
      <c r="B3475" s="47"/>
      <c r="C3475" s="49"/>
      <c r="D3475" s="41"/>
      <c r="E3475" s="41"/>
      <c r="F3475" s="41"/>
      <c r="G3475" s="50" t="str">
        <f>IF(A3475&lt;&gt;"",CONCATENATE(A3475,":",YEAR(B3475),IF(MONTH(B3475)&gt;9,MONTH(B3475),CONCATENATE(0,MONTH(B3475))),IF(DAY(B3475)&gt;9,DAY(B3475),CONCATENATE(0,DAY(B3475))),IF(HOUR(C3475)&gt;9,HOUR(C3475),CONCATENATE(0,HOUR(C3475))),IF(MINUTE(C3475)&gt;9,MINUTE(C3475),CONCATENATE(0,MINUTE(C3475))),":",VLOOKUP(F3475,'Valid Values - Results'!$D$4:$F$12,3,FALSE)),"")</f>
        <v/>
      </c>
      <c r="H3475" s="41"/>
      <c r="I3475" s="41"/>
      <c r="J3475" s="41"/>
      <c r="K3475" s="41"/>
      <c r="L3475" s="41"/>
      <c r="M3475" s="92"/>
      <c r="N3475" s="41"/>
      <c r="O3475" s="41"/>
      <c r="P3475" s="41"/>
      <c r="Q3475" s="41"/>
      <c r="R3475" s="41"/>
      <c r="S3475" s="41"/>
      <c r="T3475" s="41"/>
      <c r="U3475" s="47"/>
      <c r="V3475" s="49"/>
      <c r="W3475" s="41"/>
      <c r="X3475" s="41"/>
      <c r="Y3475" s="41"/>
      <c r="AA3475" s="37" t="str">
        <f>IF($I3475&lt;&gt;"",VLOOKUP($I3475,'Valid Values - Search'!$R$4:$T$4719,3,FALSE),"")</f>
        <v/>
      </c>
      <c r="AB3475" s="37" t="str">
        <f>IF($I3475&lt;&gt;"",VLOOKUP($I3475,'Valid Values - Search'!$R$4:$S$4719,2,FALSE),"")</f>
        <v/>
      </c>
      <c r="AC3475" s="38" t="str">
        <f t="shared" si="54"/>
        <v/>
      </c>
      <c r="AD3475" s="38"/>
    </row>
    <row r="3476" spans="1:30">
      <c r="A3476" s="46"/>
      <c r="B3476" s="47"/>
      <c r="C3476" s="49"/>
      <c r="D3476" s="41"/>
      <c r="E3476" s="41"/>
      <c r="F3476" s="41"/>
      <c r="G3476" s="50" t="str">
        <f>IF(A3476&lt;&gt;"",CONCATENATE(A3476,":",YEAR(B3476),IF(MONTH(B3476)&gt;9,MONTH(B3476),CONCATENATE(0,MONTH(B3476))),IF(DAY(B3476)&gt;9,DAY(B3476),CONCATENATE(0,DAY(B3476))),IF(HOUR(C3476)&gt;9,HOUR(C3476),CONCATENATE(0,HOUR(C3476))),IF(MINUTE(C3476)&gt;9,MINUTE(C3476),CONCATENATE(0,MINUTE(C3476))),":",VLOOKUP(F3476,'Valid Values - Results'!$D$4:$F$12,3,FALSE)),"")</f>
        <v/>
      </c>
      <c r="H3476" s="41"/>
      <c r="I3476" s="41"/>
      <c r="J3476" s="41"/>
      <c r="K3476" s="41"/>
      <c r="L3476" s="41"/>
      <c r="M3476" s="92"/>
      <c r="N3476" s="41"/>
      <c r="O3476" s="41"/>
      <c r="P3476" s="41"/>
      <c r="Q3476" s="41"/>
      <c r="R3476" s="41"/>
      <c r="S3476" s="41"/>
      <c r="T3476" s="41"/>
      <c r="U3476" s="47"/>
      <c r="V3476" s="49"/>
      <c r="W3476" s="41"/>
      <c r="X3476" s="41"/>
      <c r="Y3476" s="41"/>
      <c r="AA3476" s="37" t="str">
        <f>IF($I3476&lt;&gt;"",VLOOKUP($I3476,'Valid Values - Search'!$R$4:$T$4719,3,FALSE),"")</f>
        <v/>
      </c>
      <c r="AB3476" s="37" t="str">
        <f>IF($I3476&lt;&gt;"",VLOOKUP($I3476,'Valid Values - Search'!$R$4:$S$4719,2,FALSE),"")</f>
        <v/>
      </c>
      <c r="AC3476" s="38" t="str">
        <f t="shared" si="54"/>
        <v/>
      </c>
      <c r="AD3476" s="38"/>
    </row>
    <row r="3477" spans="1:30">
      <c r="A3477" s="46"/>
      <c r="B3477" s="47"/>
      <c r="C3477" s="49"/>
      <c r="D3477" s="41"/>
      <c r="E3477" s="41"/>
      <c r="F3477" s="41"/>
      <c r="G3477" s="50" t="str">
        <f>IF(A3477&lt;&gt;"",CONCATENATE(A3477,":",YEAR(B3477),IF(MONTH(B3477)&gt;9,MONTH(B3477),CONCATENATE(0,MONTH(B3477))),IF(DAY(B3477)&gt;9,DAY(B3477),CONCATENATE(0,DAY(B3477))),IF(HOUR(C3477)&gt;9,HOUR(C3477),CONCATENATE(0,HOUR(C3477))),IF(MINUTE(C3477)&gt;9,MINUTE(C3477),CONCATENATE(0,MINUTE(C3477))),":",VLOOKUP(F3477,'Valid Values - Results'!$D$4:$F$12,3,FALSE)),"")</f>
        <v/>
      </c>
      <c r="H3477" s="41"/>
      <c r="I3477" s="41"/>
      <c r="J3477" s="41"/>
      <c r="K3477" s="41"/>
      <c r="L3477" s="41"/>
      <c r="M3477" s="92"/>
      <c r="N3477" s="41"/>
      <c r="O3477" s="41"/>
      <c r="P3477" s="41"/>
      <c r="Q3477" s="41"/>
      <c r="R3477" s="41"/>
      <c r="S3477" s="41"/>
      <c r="T3477" s="41"/>
      <c r="U3477" s="47"/>
      <c r="V3477" s="49"/>
      <c r="W3477" s="41"/>
      <c r="X3477" s="41"/>
      <c r="Y3477" s="41"/>
      <c r="AA3477" s="37" t="str">
        <f>IF($I3477&lt;&gt;"",VLOOKUP($I3477,'Valid Values - Search'!$R$4:$T$4719,3,FALSE),"")</f>
        <v/>
      </c>
      <c r="AB3477" s="37" t="str">
        <f>IF($I3477&lt;&gt;"",VLOOKUP($I3477,'Valid Values - Search'!$R$4:$S$4719,2,FALSE),"")</f>
        <v/>
      </c>
      <c r="AC3477" s="38" t="str">
        <f t="shared" si="54"/>
        <v/>
      </c>
      <c r="AD3477" s="38"/>
    </row>
    <row r="3478" spans="1:30">
      <c r="A3478" s="46"/>
      <c r="B3478" s="47"/>
      <c r="C3478" s="49"/>
      <c r="D3478" s="41"/>
      <c r="E3478" s="41"/>
      <c r="F3478" s="41"/>
      <c r="G3478" s="50" t="str">
        <f>IF(A3478&lt;&gt;"",CONCATENATE(A3478,":",YEAR(B3478),IF(MONTH(B3478)&gt;9,MONTH(B3478),CONCATENATE(0,MONTH(B3478))),IF(DAY(B3478)&gt;9,DAY(B3478),CONCATENATE(0,DAY(B3478))),IF(HOUR(C3478)&gt;9,HOUR(C3478),CONCATENATE(0,HOUR(C3478))),IF(MINUTE(C3478)&gt;9,MINUTE(C3478),CONCATENATE(0,MINUTE(C3478))),":",VLOOKUP(F3478,'Valid Values - Results'!$D$4:$F$12,3,FALSE)),"")</f>
        <v/>
      </c>
      <c r="H3478" s="41"/>
      <c r="I3478" s="41"/>
      <c r="J3478" s="41"/>
      <c r="K3478" s="41"/>
      <c r="L3478" s="41"/>
      <c r="M3478" s="92"/>
      <c r="N3478" s="41"/>
      <c r="O3478" s="41"/>
      <c r="P3478" s="41"/>
      <c r="Q3478" s="41"/>
      <c r="R3478" s="41"/>
      <c r="S3478" s="41"/>
      <c r="T3478" s="41"/>
      <c r="U3478" s="47"/>
      <c r="V3478" s="49"/>
      <c r="W3478" s="41"/>
      <c r="X3478" s="41"/>
      <c r="Y3478" s="41"/>
      <c r="AA3478" s="37" t="str">
        <f>IF($I3478&lt;&gt;"",VLOOKUP($I3478,'Valid Values - Search'!$R$4:$T$4719,3,FALSE),"")</f>
        <v/>
      </c>
      <c r="AB3478" s="37" t="str">
        <f>IF($I3478&lt;&gt;"",VLOOKUP($I3478,'Valid Values - Search'!$R$4:$S$4719,2,FALSE),"")</f>
        <v/>
      </c>
      <c r="AC3478" s="38" t="str">
        <f t="shared" si="54"/>
        <v/>
      </c>
      <c r="AD3478" s="38"/>
    </row>
    <row r="3479" spans="1:30">
      <c r="A3479" s="46"/>
      <c r="B3479" s="47"/>
      <c r="C3479" s="49"/>
      <c r="D3479" s="41"/>
      <c r="E3479" s="41"/>
      <c r="F3479" s="41"/>
      <c r="G3479" s="50" t="str">
        <f>IF(A3479&lt;&gt;"",CONCATENATE(A3479,":",YEAR(B3479),IF(MONTH(B3479)&gt;9,MONTH(B3479),CONCATENATE(0,MONTH(B3479))),IF(DAY(B3479)&gt;9,DAY(B3479),CONCATENATE(0,DAY(B3479))),IF(HOUR(C3479)&gt;9,HOUR(C3479),CONCATENATE(0,HOUR(C3479))),IF(MINUTE(C3479)&gt;9,MINUTE(C3479),CONCATENATE(0,MINUTE(C3479))),":",VLOOKUP(F3479,'Valid Values - Results'!$D$4:$F$12,3,FALSE)),"")</f>
        <v/>
      </c>
      <c r="H3479" s="41"/>
      <c r="I3479" s="41"/>
      <c r="J3479" s="41"/>
      <c r="K3479" s="41"/>
      <c r="L3479" s="41"/>
      <c r="M3479" s="92"/>
      <c r="N3479" s="41"/>
      <c r="O3479" s="41"/>
      <c r="P3479" s="41"/>
      <c r="Q3479" s="41"/>
      <c r="R3479" s="41"/>
      <c r="S3479" s="41"/>
      <c r="T3479" s="41"/>
      <c r="U3479" s="47"/>
      <c r="V3479" s="49"/>
      <c r="W3479" s="41"/>
      <c r="X3479" s="41"/>
      <c r="Y3479" s="41"/>
      <c r="AA3479" s="37" t="str">
        <f>IF($I3479&lt;&gt;"",VLOOKUP($I3479,'Valid Values - Search'!$R$4:$T$4719,3,FALSE),"")</f>
        <v/>
      </c>
      <c r="AB3479" s="37" t="str">
        <f>IF($I3479&lt;&gt;"",VLOOKUP($I3479,'Valid Values - Search'!$R$4:$S$4719,2,FALSE),"")</f>
        <v/>
      </c>
      <c r="AC3479" s="38" t="str">
        <f t="shared" si="54"/>
        <v/>
      </c>
      <c r="AD3479" s="38"/>
    </row>
    <row r="3480" spans="1:30">
      <c r="A3480" s="46"/>
      <c r="B3480" s="47"/>
      <c r="C3480" s="49"/>
      <c r="D3480" s="41"/>
      <c r="E3480" s="41"/>
      <c r="F3480" s="41"/>
      <c r="G3480" s="50" t="str">
        <f>IF(A3480&lt;&gt;"",CONCATENATE(A3480,":",YEAR(B3480),IF(MONTH(B3480)&gt;9,MONTH(B3480),CONCATENATE(0,MONTH(B3480))),IF(DAY(B3480)&gt;9,DAY(B3480),CONCATENATE(0,DAY(B3480))),IF(HOUR(C3480)&gt;9,HOUR(C3480),CONCATENATE(0,HOUR(C3480))),IF(MINUTE(C3480)&gt;9,MINUTE(C3480),CONCATENATE(0,MINUTE(C3480))),":",VLOOKUP(F3480,'Valid Values - Results'!$D$4:$F$12,3,FALSE)),"")</f>
        <v/>
      </c>
      <c r="H3480" s="41"/>
      <c r="I3480" s="41"/>
      <c r="J3480" s="41"/>
      <c r="K3480" s="41"/>
      <c r="L3480" s="41"/>
      <c r="M3480" s="92"/>
      <c r="N3480" s="41"/>
      <c r="O3480" s="41"/>
      <c r="P3480" s="41"/>
      <c r="Q3480" s="41"/>
      <c r="R3480" s="41"/>
      <c r="S3480" s="41"/>
      <c r="T3480" s="41"/>
      <c r="U3480" s="47"/>
      <c r="V3480" s="49"/>
      <c r="W3480" s="41"/>
      <c r="X3480" s="41"/>
      <c r="Y3480" s="41"/>
      <c r="AA3480" s="37" t="str">
        <f>IF($I3480&lt;&gt;"",VLOOKUP($I3480,'Valid Values - Search'!$R$4:$T$4719,3,FALSE),"")</f>
        <v/>
      </c>
      <c r="AB3480" s="37" t="str">
        <f>IF($I3480&lt;&gt;"",VLOOKUP($I3480,'Valid Values - Search'!$R$4:$S$4719,2,FALSE),"")</f>
        <v/>
      </c>
      <c r="AC3480" s="38" t="str">
        <f t="shared" si="54"/>
        <v/>
      </c>
      <c r="AD3480" s="38"/>
    </row>
    <row r="3481" spans="1:30">
      <c r="A3481" s="46"/>
      <c r="B3481" s="47"/>
      <c r="C3481" s="49"/>
      <c r="D3481" s="41"/>
      <c r="E3481" s="41"/>
      <c r="F3481" s="41"/>
      <c r="G3481" s="50" t="str">
        <f>IF(A3481&lt;&gt;"",CONCATENATE(A3481,":",YEAR(B3481),IF(MONTH(B3481)&gt;9,MONTH(B3481),CONCATENATE(0,MONTH(B3481))),IF(DAY(B3481)&gt;9,DAY(B3481),CONCATENATE(0,DAY(B3481))),IF(HOUR(C3481)&gt;9,HOUR(C3481),CONCATENATE(0,HOUR(C3481))),IF(MINUTE(C3481)&gt;9,MINUTE(C3481),CONCATENATE(0,MINUTE(C3481))),":",VLOOKUP(F3481,'Valid Values - Results'!$D$4:$F$12,3,FALSE)),"")</f>
        <v/>
      </c>
      <c r="H3481" s="41"/>
      <c r="I3481" s="41"/>
      <c r="J3481" s="41"/>
      <c r="K3481" s="41"/>
      <c r="L3481" s="41"/>
      <c r="M3481" s="92"/>
      <c r="N3481" s="41"/>
      <c r="O3481" s="41"/>
      <c r="P3481" s="41"/>
      <c r="Q3481" s="41"/>
      <c r="R3481" s="41"/>
      <c r="S3481" s="41"/>
      <c r="T3481" s="41"/>
      <c r="U3481" s="47"/>
      <c r="V3481" s="49"/>
      <c r="W3481" s="41"/>
      <c r="X3481" s="41"/>
      <c r="Y3481" s="41"/>
      <c r="AA3481" s="37" t="str">
        <f>IF($I3481&lt;&gt;"",VLOOKUP($I3481,'Valid Values - Search'!$R$4:$T$4719,3,FALSE),"")</f>
        <v/>
      </c>
      <c r="AB3481" s="37" t="str">
        <f>IF($I3481&lt;&gt;"",VLOOKUP($I3481,'Valid Values - Search'!$R$4:$S$4719,2,FALSE),"")</f>
        <v/>
      </c>
      <c r="AC3481" s="38" t="str">
        <f t="shared" si="54"/>
        <v/>
      </c>
      <c r="AD3481" s="38"/>
    </row>
    <row r="3482" spans="1:30">
      <c r="A3482" s="46"/>
      <c r="B3482" s="47"/>
      <c r="C3482" s="49"/>
      <c r="D3482" s="41"/>
      <c r="E3482" s="41"/>
      <c r="F3482" s="41"/>
      <c r="G3482" s="50" t="str">
        <f>IF(A3482&lt;&gt;"",CONCATENATE(A3482,":",YEAR(B3482),IF(MONTH(B3482)&gt;9,MONTH(B3482),CONCATENATE(0,MONTH(B3482))),IF(DAY(B3482)&gt;9,DAY(B3482),CONCATENATE(0,DAY(B3482))),IF(HOUR(C3482)&gt;9,HOUR(C3482),CONCATENATE(0,HOUR(C3482))),IF(MINUTE(C3482)&gt;9,MINUTE(C3482),CONCATENATE(0,MINUTE(C3482))),":",VLOOKUP(F3482,'Valid Values - Results'!$D$4:$F$12,3,FALSE)),"")</f>
        <v/>
      </c>
      <c r="H3482" s="41"/>
      <c r="I3482" s="41"/>
      <c r="J3482" s="41"/>
      <c r="K3482" s="41"/>
      <c r="L3482" s="41"/>
      <c r="M3482" s="92"/>
      <c r="N3482" s="41"/>
      <c r="O3482" s="41"/>
      <c r="P3482" s="41"/>
      <c r="Q3482" s="41"/>
      <c r="R3482" s="41"/>
      <c r="S3482" s="41"/>
      <c r="T3482" s="41"/>
      <c r="U3482" s="47"/>
      <c r="V3482" s="49"/>
      <c r="W3482" s="41"/>
      <c r="X3482" s="41"/>
      <c r="Y3482" s="41"/>
      <c r="AA3482" s="37" t="str">
        <f>IF($I3482&lt;&gt;"",VLOOKUP($I3482,'Valid Values - Search'!$R$4:$T$4719,3,FALSE),"")</f>
        <v/>
      </c>
      <c r="AB3482" s="37" t="str">
        <f>IF($I3482&lt;&gt;"",VLOOKUP($I3482,'Valid Values - Search'!$R$4:$S$4719,2,FALSE),"")</f>
        <v/>
      </c>
      <c r="AC3482" s="38" t="str">
        <f t="shared" si="54"/>
        <v/>
      </c>
      <c r="AD3482" s="38"/>
    </row>
    <row r="3483" spans="1:30">
      <c r="A3483" s="46"/>
      <c r="B3483" s="47"/>
      <c r="C3483" s="49"/>
      <c r="D3483" s="41"/>
      <c r="E3483" s="41"/>
      <c r="F3483" s="41"/>
      <c r="G3483" s="50" t="str">
        <f>IF(A3483&lt;&gt;"",CONCATENATE(A3483,":",YEAR(B3483),IF(MONTH(B3483)&gt;9,MONTH(B3483),CONCATENATE(0,MONTH(B3483))),IF(DAY(B3483)&gt;9,DAY(B3483),CONCATENATE(0,DAY(B3483))),IF(HOUR(C3483)&gt;9,HOUR(C3483),CONCATENATE(0,HOUR(C3483))),IF(MINUTE(C3483)&gt;9,MINUTE(C3483),CONCATENATE(0,MINUTE(C3483))),":",VLOOKUP(F3483,'Valid Values - Results'!$D$4:$F$12,3,FALSE)),"")</f>
        <v/>
      </c>
      <c r="H3483" s="41"/>
      <c r="I3483" s="41"/>
      <c r="J3483" s="41"/>
      <c r="K3483" s="41"/>
      <c r="L3483" s="41"/>
      <c r="M3483" s="92"/>
      <c r="N3483" s="41"/>
      <c r="O3483" s="41"/>
      <c r="P3483" s="41"/>
      <c r="Q3483" s="41"/>
      <c r="R3483" s="41"/>
      <c r="S3483" s="41"/>
      <c r="T3483" s="41"/>
      <c r="U3483" s="47"/>
      <c r="V3483" s="49"/>
      <c r="W3483" s="41"/>
      <c r="X3483" s="41"/>
      <c r="Y3483" s="41"/>
      <c r="AA3483" s="37" t="str">
        <f>IF($I3483&lt;&gt;"",VLOOKUP($I3483,'Valid Values - Search'!$R$4:$T$4719,3,FALSE),"")</f>
        <v/>
      </c>
      <c r="AB3483" s="37" t="str">
        <f>IF($I3483&lt;&gt;"",VLOOKUP($I3483,'Valid Values - Search'!$R$4:$S$4719,2,FALSE),"")</f>
        <v/>
      </c>
      <c r="AC3483" s="38" t="str">
        <f t="shared" si="54"/>
        <v/>
      </c>
      <c r="AD3483" s="38"/>
    </row>
    <row r="3484" spans="1:30">
      <c r="A3484" s="46"/>
      <c r="B3484" s="47"/>
      <c r="C3484" s="49"/>
      <c r="D3484" s="41"/>
      <c r="E3484" s="41"/>
      <c r="F3484" s="41"/>
      <c r="G3484" s="50" t="str">
        <f>IF(A3484&lt;&gt;"",CONCATENATE(A3484,":",YEAR(B3484),IF(MONTH(B3484)&gt;9,MONTH(B3484),CONCATENATE(0,MONTH(B3484))),IF(DAY(B3484)&gt;9,DAY(B3484),CONCATENATE(0,DAY(B3484))),IF(HOUR(C3484)&gt;9,HOUR(C3484),CONCATENATE(0,HOUR(C3484))),IF(MINUTE(C3484)&gt;9,MINUTE(C3484),CONCATENATE(0,MINUTE(C3484))),":",VLOOKUP(F3484,'Valid Values - Results'!$D$4:$F$12,3,FALSE)),"")</f>
        <v/>
      </c>
      <c r="H3484" s="41"/>
      <c r="I3484" s="41"/>
      <c r="J3484" s="41"/>
      <c r="K3484" s="41"/>
      <c r="L3484" s="41"/>
      <c r="M3484" s="92"/>
      <c r="N3484" s="41"/>
      <c r="O3484" s="41"/>
      <c r="P3484" s="41"/>
      <c r="Q3484" s="41"/>
      <c r="R3484" s="41"/>
      <c r="S3484" s="41"/>
      <c r="T3484" s="41"/>
      <c r="U3484" s="47"/>
      <c r="V3484" s="49"/>
      <c r="W3484" s="41"/>
      <c r="X3484" s="41"/>
      <c r="Y3484" s="41"/>
      <c r="AA3484" s="37" t="str">
        <f>IF($I3484&lt;&gt;"",VLOOKUP($I3484,'Valid Values - Search'!$R$4:$T$4719,3,FALSE),"")</f>
        <v/>
      </c>
      <c r="AB3484" s="37" t="str">
        <f>IF($I3484&lt;&gt;"",VLOOKUP($I3484,'Valid Values - Search'!$R$4:$S$4719,2,FALSE),"")</f>
        <v/>
      </c>
      <c r="AC3484" s="38" t="str">
        <f t="shared" si="54"/>
        <v/>
      </c>
      <c r="AD3484" s="38"/>
    </row>
    <row r="3485" spans="1:30">
      <c r="A3485" s="46"/>
      <c r="B3485" s="47"/>
      <c r="C3485" s="49"/>
      <c r="D3485" s="41"/>
      <c r="E3485" s="41"/>
      <c r="F3485" s="41"/>
      <c r="G3485" s="50" t="str">
        <f>IF(A3485&lt;&gt;"",CONCATENATE(A3485,":",YEAR(B3485),IF(MONTH(B3485)&gt;9,MONTH(B3485),CONCATENATE(0,MONTH(B3485))),IF(DAY(B3485)&gt;9,DAY(B3485),CONCATENATE(0,DAY(B3485))),IF(HOUR(C3485)&gt;9,HOUR(C3485),CONCATENATE(0,HOUR(C3485))),IF(MINUTE(C3485)&gt;9,MINUTE(C3485),CONCATENATE(0,MINUTE(C3485))),":",VLOOKUP(F3485,'Valid Values - Results'!$D$4:$F$12,3,FALSE)),"")</f>
        <v/>
      </c>
      <c r="H3485" s="41"/>
      <c r="I3485" s="41"/>
      <c r="J3485" s="41"/>
      <c r="K3485" s="41"/>
      <c r="L3485" s="41"/>
      <c r="M3485" s="92"/>
      <c r="N3485" s="41"/>
      <c r="O3485" s="41"/>
      <c r="P3485" s="41"/>
      <c r="Q3485" s="41"/>
      <c r="R3485" s="41"/>
      <c r="S3485" s="41"/>
      <c r="T3485" s="41"/>
      <c r="U3485" s="47"/>
      <c r="V3485" s="49"/>
      <c r="W3485" s="41"/>
      <c r="X3485" s="41"/>
      <c r="Y3485" s="41"/>
      <c r="AA3485" s="37" t="str">
        <f>IF($I3485&lt;&gt;"",VLOOKUP($I3485,'Valid Values - Search'!$R$4:$T$4719,3,FALSE),"")</f>
        <v/>
      </c>
      <c r="AB3485" s="37" t="str">
        <f>IF($I3485&lt;&gt;"",VLOOKUP($I3485,'Valid Values - Search'!$R$4:$S$4719,2,FALSE),"")</f>
        <v/>
      </c>
      <c r="AC3485" s="38" t="str">
        <f t="shared" si="54"/>
        <v/>
      </c>
      <c r="AD3485" s="38"/>
    </row>
    <row r="3486" spans="1:30">
      <c r="A3486" s="46"/>
      <c r="B3486" s="47"/>
      <c r="C3486" s="49"/>
      <c r="D3486" s="41"/>
      <c r="E3486" s="41"/>
      <c r="F3486" s="41"/>
      <c r="G3486" s="50" t="str">
        <f>IF(A3486&lt;&gt;"",CONCATENATE(A3486,":",YEAR(B3486),IF(MONTH(B3486)&gt;9,MONTH(B3486),CONCATENATE(0,MONTH(B3486))),IF(DAY(B3486)&gt;9,DAY(B3486),CONCATENATE(0,DAY(B3486))),IF(HOUR(C3486)&gt;9,HOUR(C3486),CONCATENATE(0,HOUR(C3486))),IF(MINUTE(C3486)&gt;9,MINUTE(C3486),CONCATENATE(0,MINUTE(C3486))),":",VLOOKUP(F3486,'Valid Values - Results'!$D$4:$F$12,3,FALSE)),"")</f>
        <v/>
      </c>
      <c r="H3486" s="41"/>
      <c r="I3486" s="41"/>
      <c r="J3486" s="41"/>
      <c r="K3486" s="41"/>
      <c r="L3486" s="41"/>
      <c r="M3486" s="92"/>
      <c r="N3486" s="41"/>
      <c r="O3486" s="41"/>
      <c r="P3486" s="41"/>
      <c r="Q3486" s="41"/>
      <c r="R3486" s="41"/>
      <c r="S3486" s="41"/>
      <c r="T3486" s="41"/>
      <c r="U3486" s="47"/>
      <c r="V3486" s="49"/>
      <c r="W3486" s="41"/>
      <c r="X3486" s="41"/>
      <c r="Y3486" s="41"/>
      <c r="AA3486" s="37" t="str">
        <f>IF($I3486&lt;&gt;"",VLOOKUP($I3486,'Valid Values - Search'!$R$4:$T$4719,3,FALSE),"")</f>
        <v/>
      </c>
      <c r="AB3486" s="37" t="str">
        <f>IF($I3486&lt;&gt;"",VLOOKUP($I3486,'Valid Values - Search'!$R$4:$S$4719,2,FALSE),"")</f>
        <v/>
      </c>
      <c r="AC3486" s="38" t="str">
        <f t="shared" si="54"/>
        <v/>
      </c>
      <c r="AD3486" s="38"/>
    </row>
    <row r="3487" spans="1:30">
      <c r="A3487" s="46"/>
      <c r="B3487" s="47"/>
      <c r="C3487" s="49"/>
      <c r="D3487" s="41"/>
      <c r="E3487" s="41"/>
      <c r="F3487" s="41"/>
      <c r="G3487" s="50" t="str">
        <f>IF(A3487&lt;&gt;"",CONCATENATE(A3487,":",YEAR(B3487),IF(MONTH(B3487)&gt;9,MONTH(B3487),CONCATENATE(0,MONTH(B3487))),IF(DAY(B3487)&gt;9,DAY(B3487),CONCATENATE(0,DAY(B3487))),IF(HOUR(C3487)&gt;9,HOUR(C3487),CONCATENATE(0,HOUR(C3487))),IF(MINUTE(C3487)&gt;9,MINUTE(C3487),CONCATENATE(0,MINUTE(C3487))),":",VLOOKUP(F3487,'Valid Values - Results'!$D$4:$F$12,3,FALSE)),"")</f>
        <v/>
      </c>
      <c r="H3487" s="41"/>
      <c r="I3487" s="41"/>
      <c r="J3487" s="41"/>
      <c r="K3487" s="41"/>
      <c r="L3487" s="41"/>
      <c r="M3487" s="92"/>
      <c r="N3487" s="41"/>
      <c r="O3487" s="41"/>
      <c r="P3487" s="41"/>
      <c r="Q3487" s="41"/>
      <c r="R3487" s="41"/>
      <c r="S3487" s="41"/>
      <c r="T3487" s="41"/>
      <c r="U3487" s="47"/>
      <c r="V3487" s="49"/>
      <c r="W3487" s="41"/>
      <c r="X3487" s="41"/>
      <c r="Y3487" s="41"/>
      <c r="AA3487" s="37" t="str">
        <f>IF($I3487&lt;&gt;"",VLOOKUP($I3487,'Valid Values - Search'!$R$4:$T$4719,3,FALSE),"")</f>
        <v/>
      </c>
      <c r="AB3487" s="37" t="str">
        <f>IF($I3487&lt;&gt;"",VLOOKUP($I3487,'Valid Values - Search'!$R$4:$S$4719,2,FALSE),"")</f>
        <v/>
      </c>
      <c r="AC3487" s="38" t="str">
        <f t="shared" si="54"/>
        <v/>
      </c>
      <c r="AD3487" s="38"/>
    </row>
    <row r="3488" spans="1:30">
      <c r="A3488" s="46"/>
      <c r="B3488" s="47"/>
      <c r="C3488" s="49"/>
      <c r="D3488" s="41"/>
      <c r="E3488" s="41"/>
      <c r="F3488" s="41"/>
      <c r="G3488" s="50" t="str">
        <f>IF(A3488&lt;&gt;"",CONCATENATE(A3488,":",YEAR(B3488),IF(MONTH(B3488)&gt;9,MONTH(B3488),CONCATENATE(0,MONTH(B3488))),IF(DAY(B3488)&gt;9,DAY(B3488),CONCATENATE(0,DAY(B3488))),IF(HOUR(C3488)&gt;9,HOUR(C3488),CONCATENATE(0,HOUR(C3488))),IF(MINUTE(C3488)&gt;9,MINUTE(C3488),CONCATENATE(0,MINUTE(C3488))),":",VLOOKUP(F3488,'Valid Values - Results'!$D$4:$F$12,3,FALSE)),"")</f>
        <v/>
      </c>
      <c r="H3488" s="41"/>
      <c r="I3488" s="41"/>
      <c r="J3488" s="41"/>
      <c r="K3488" s="41"/>
      <c r="L3488" s="41"/>
      <c r="M3488" s="92"/>
      <c r="N3488" s="41"/>
      <c r="O3488" s="41"/>
      <c r="P3488" s="41"/>
      <c r="Q3488" s="41"/>
      <c r="R3488" s="41"/>
      <c r="S3488" s="41"/>
      <c r="T3488" s="41"/>
      <c r="U3488" s="47"/>
      <c r="V3488" s="49"/>
      <c r="W3488" s="41"/>
      <c r="X3488" s="41"/>
      <c r="Y3488" s="41"/>
      <c r="AA3488" s="37" t="str">
        <f>IF($I3488&lt;&gt;"",VLOOKUP($I3488,'Valid Values - Search'!$R$4:$T$4719,3,FALSE),"")</f>
        <v/>
      </c>
      <c r="AB3488" s="37" t="str">
        <f>IF($I3488&lt;&gt;"",VLOOKUP($I3488,'Valid Values - Search'!$R$4:$S$4719,2,FALSE),"")</f>
        <v/>
      </c>
      <c r="AC3488" s="38" t="str">
        <f t="shared" si="54"/>
        <v/>
      </c>
      <c r="AD3488" s="38"/>
    </row>
    <row r="3489" spans="1:30">
      <c r="A3489" s="46"/>
      <c r="B3489" s="47"/>
      <c r="C3489" s="49"/>
      <c r="D3489" s="41"/>
      <c r="E3489" s="41"/>
      <c r="F3489" s="41"/>
      <c r="G3489" s="50" t="str">
        <f>IF(A3489&lt;&gt;"",CONCATENATE(A3489,":",YEAR(B3489),IF(MONTH(B3489)&gt;9,MONTH(B3489),CONCATENATE(0,MONTH(B3489))),IF(DAY(B3489)&gt;9,DAY(B3489),CONCATENATE(0,DAY(B3489))),IF(HOUR(C3489)&gt;9,HOUR(C3489),CONCATENATE(0,HOUR(C3489))),IF(MINUTE(C3489)&gt;9,MINUTE(C3489),CONCATENATE(0,MINUTE(C3489))),":",VLOOKUP(F3489,'Valid Values - Results'!$D$4:$F$12,3,FALSE)),"")</f>
        <v/>
      </c>
      <c r="H3489" s="41"/>
      <c r="I3489" s="41"/>
      <c r="J3489" s="41"/>
      <c r="K3489" s="41"/>
      <c r="L3489" s="41"/>
      <c r="M3489" s="92"/>
      <c r="N3489" s="41"/>
      <c r="O3489" s="41"/>
      <c r="P3489" s="41"/>
      <c r="Q3489" s="41"/>
      <c r="R3489" s="41"/>
      <c r="S3489" s="41"/>
      <c r="T3489" s="41"/>
      <c r="U3489" s="47"/>
      <c r="V3489" s="49"/>
      <c r="W3489" s="41"/>
      <c r="X3489" s="41"/>
      <c r="Y3489" s="41"/>
      <c r="AA3489" s="37" t="str">
        <f>IF($I3489&lt;&gt;"",VLOOKUP($I3489,'Valid Values - Search'!$R$4:$T$4719,3,FALSE),"")</f>
        <v/>
      </c>
      <c r="AB3489" s="37" t="str">
        <f>IF($I3489&lt;&gt;"",VLOOKUP($I3489,'Valid Values - Search'!$R$4:$S$4719,2,FALSE),"")</f>
        <v/>
      </c>
      <c r="AC3489" s="38" t="str">
        <f t="shared" si="54"/>
        <v/>
      </c>
      <c r="AD3489" s="38"/>
    </row>
    <row r="3490" spans="1:30">
      <c r="A3490" s="46"/>
      <c r="B3490" s="47"/>
      <c r="C3490" s="49"/>
      <c r="D3490" s="41"/>
      <c r="E3490" s="41"/>
      <c r="F3490" s="41"/>
      <c r="G3490" s="50" t="str">
        <f>IF(A3490&lt;&gt;"",CONCATENATE(A3490,":",YEAR(B3490),IF(MONTH(B3490)&gt;9,MONTH(B3490),CONCATENATE(0,MONTH(B3490))),IF(DAY(B3490)&gt;9,DAY(B3490),CONCATENATE(0,DAY(B3490))),IF(HOUR(C3490)&gt;9,HOUR(C3490),CONCATENATE(0,HOUR(C3490))),IF(MINUTE(C3490)&gt;9,MINUTE(C3490),CONCATENATE(0,MINUTE(C3490))),":",VLOOKUP(F3490,'Valid Values - Results'!$D$4:$F$12,3,FALSE)),"")</f>
        <v/>
      </c>
      <c r="H3490" s="41"/>
      <c r="I3490" s="41"/>
      <c r="J3490" s="41"/>
      <c r="K3490" s="41"/>
      <c r="L3490" s="41"/>
      <c r="M3490" s="92"/>
      <c r="N3490" s="41"/>
      <c r="O3490" s="41"/>
      <c r="P3490" s="41"/>
      <c r="Q3490" s="41"/>
      <c r="R3490" s="41"/>
      <c r="S3490" s="41"/>
      <c r="T3490" s="41"/>
      <c r="U3490" s="47"/>
      <c r="V3490" s="49"/>
      <c r="W3490" s="41"/>
      <c r="X3490" s="41"/>
      <c r="Y3490" s="41"/>
      <c r="AA3490" s="37" t="str">
        <f>IF($I3490&lt;&gt;"",VLOOKUP($I3490,'Valid Values - Search'!$R$4:$T$4719,3,FALSE),"")</f>
        <v/>
      </c>
      <c r="AB3490" s="37" t="str">
        <f>IF($I3490&lt;&gt;"",VLOOKUP($I3490,'Valid Values - Search'!$R$4:$S$4719,2,FALSE),"")</f>
        <v/>
      </c>
      <c r="AC3490" s="38" t="str">
        <f t="shared" si="54"/>
        <v/>
      </c>
      <c r="AD3490" s="38"/>
    </row>
    <row r="3491" spans="1:30">
      <c r="A3491" s="46"/>
      <c r="B3491" s="47"/>
      <c r="C3491" s="49"/>
      <c r="D3491" s="41"/>
      <c r="E3491" s="41"/>
      <c r="F3491" s="41"/>
      <c r="G3491" s="50" t="str">
        <f>IF(A3491&lt;&gt;"",CONCATENATE(A3491,":",YEAR(B3491),IF(MONTH(B3491)&gt;9,MONTH(B3491),CONCATENATE(0,MONTH(B3491))),IF(DAY(B3491)&gt;9,DAY(B3491),CONCATENATE(0,DAY(B3491))),IF(HOUR(C3491)&gt;9,HOUR(C3491),CONCATENATE(0,HOUR(C3491))),IF(MINUTE(C3491)&gt;9,MINUTE(C3491),CONCATENATE(0,MINUTE(C3491))),":",VLOOKUP(F3491,'Valid Values - Results'!$D$4:$F$12,3,FALSE)),"")</f>
        <v/>
      </c>
      <c r="H3491" s="41"/>
      <c r="I3491" s="41"/>
      <c r="J3491" s="41"/>
      <c r="K3491" s="41"/>
      <c r="L3491" s="41"/>
      <c r="M3491" s="92"/>
      <c r="N3491" s="41"/>
      <c r="O3491" s="41"/>
      <c r="P3491" s="41"/>
      <c r="Q3491" s="41"/>
      <c r="R3491" s="41"/>
      <c r="S3491" s="41"/>
      <c r="T3491" s="41"/>
      <c r="U3491" s="47"/>
      <c r="V3491" s="49"/>
      <c r="W3491" s="41"/>
      <c r="X3491" s="41"/>
      <c r="Y3491" s="41"/>
      <c r="AA3491" s="37" t="str">
        <f>IF($I3491&lt;&gt;"",VLOOKUP($I3491,'Valid Values - Search'!$R$4:$T$4719,3,FALSE),"")</f>
        <v/>
      </c>
      <c r="AB3491" s="37" t="str">
        <f>IF($I3491&lt;&gt;"",VLOOKUP($I3491,'Valid Values - Search'!$R$4:$S$4719,2,FALSE),"")</f>
        <v/>
      </c>
      <c r="AC3491" s="38" t="str">
        <f t="shared" si="54"/>
        <v/>
      </c>
      <c r="AD3491" s="38"/>
    </row>
    <row r="3492" spans="1:30">
      <c r="A3492" s="46"/>
      <c r="B3492" s="47"/>
      <c r="C3492" s="49"/>
      <c r="D3492" s="41"/>
      <c r="E3492" s="41"/>
      <c r="F3492" s="41"/>
      <c r="G3492" s="50" t="str">
        <f>IF(A3492&lt;&gt;"",CONCATENATE(A3492,":",YEAR(B3492),IF(MONTH(B3492)&gt;9,MONTH(B3492),CONCATENATE(0,MONTH(B3492))),IF(DAY(B3492)&gt;9,DAY(B3492),CONCATENATE(0,DAY(B3492))),IF(HOUR(C3492)&gt;9,HOUR(C3492),CONCATENATE(0,HOUR(C3492))),IF(MINUTE(C3492)&gt;9,MINUTE(C3492),CONCATENATE(0,MINUTE(C3492))),":",VLOOKUP(F3492,'Valid Values - Results'!$D$4:$F$12,3,FALSE)),"")</f>
        <v/>
      </c>
      <c r="H3492" s="41"/>
      <c r="I3492" s="41"/>
      <c r="J3492" s="41"/>
      <c r="K3492" s="41"/>
      <c r="L3492" s="41"/>
      <c r="M3492" s="92"/>
      <c r="N3492" s="41"/>
      <c r="O3492" s="41"/>
      <c r="P3492" s="41"/>
      <c r="Q3492" s="41"/>
      <c r="R3492" s="41"/>
      <c r="S3492" s="41"/>
      <c r="T3492" s="41"/>
      <c r="U3492" s="47"/>
      <c r="V3492" s="49"/>
      <c r="W3492" s="41"/>
      <c r="X3492" s="41"/>
      <c r="Y3492" s="41"/>
      <c r="AA3492" s="37" t="str">
        <f>IF($I3492&lt;&gt;"",VLOOKUP($I3492,'Valid Values - Search'!$R$4:$T$4719,3,FALSE),"")</f>
        <v/>
      </c>
      <c r="AB3492" s="37" t="str">
        <f>IF($I3492&lt;&gt;"",VLOOKUP($I3492,'Valid Values - Search'!$R$4:$S$4719,2,FALSE),"")</f>
        <v/>
      </c>
      <c r="AC3492" s="38" t="str">
        <f t="shared" si="54"/>
        <v/>
      </c>
      <c r="AD3492" s="38"/>
    </row>
    <row r="3493" spans="1:30">
      <c r="A3493" s="46"/>
      <c r="B3493" s="47"/>
      <c r="C3493" s="49"/>
      <c r="D3493" s="41"/>
      <c r="E3493" s="41"/>
      <c r="F3493" s="41"/>
      <c r="G3493" s="50" t="str">
        <f>IF(A3493&lt;&gt;"",CONCATENATE(A3493,":",YEAR(B3493),IF(MONTH(B3493)&gt;9,MONTH(B3493),CONCATENATE(0,MONTH(B3493))),IF(DAY(B3493)&gt;9,DAY(B3493),CONCATENATE(0,DAY(B3493))),IF(HOUR(C3493)&gt;9,HOUR(C3493),CONCATENATE(0,HOUR(C3493))),IF(MINUTE(C3493)&gt;9,MINUTE(C3493),CONCATENATE(0,MINUTE(C3493))),":",VLOOKUP(F3493,'Valid Values - Results'!$D$4:$F$12,3,FALSE)),"")</f>
        <v/>
      </c>
      <c r="H3493" s="41"/>
      <c r="I3493" s="41"/>
      <c r="J3493" s="41"/>
      <c r="K3493" s="41"/>
      <c r="L3493" s="41"/>
      <c r="M3493" s="92"/>
      <c r="N3493" s="41"/>
      <c r="O3493" s="41"/>
      <c r="P3493" s="41"/>
      <c r="Q3493" s="41"/>
      <c r="R3493" s="41"/>
      <c r="S3493" s="41"/>
      <c r="T3493" s="41"/>
      <c r="U3493" s="47"/>
      <c r="V3493" s="49"/>
      <c r="W3493" s="41"/>
      <c r="X3493" s="41"/>
      <c r="Y3493" s="41"/>
      <c r="AA3493" s="37" t="str">
        <f>IF($I3493&lt;&gt;"",VLOOKUP($I3493,'Valid Values - Search'!$R$4:$T$4719,3,FALSE),"")</f>
        <v/>
      </c>
      <c r="AB3493" s="37" t="str">
        <f>IF($I3493&lt;&gt;"",VLOOKUP($I3493,'Valid Values - Search'!$R$4:$S$4719,2,FALSE),"")</f>
        <v/>
      </c>
      <c r="AC3493" s="38" t="str">
        <f t="shared" si="54"/>
        <v/>
      </c>
      <c r="AD3493" s="38"/>
    </row>
    <row r="3494" spans="1:30">
      <c r="A3494" s="46"/>
      <c r="B3494" s="47"/>
      <c r="C3494" s="49"/>
      <c r="D3494" s="41"/>
      <c r="E3494" s="41"/>
      <c r="F3494" s="41"/>
      <c r="G3494" s="50" t="str">
        <f>IF(A3494&lt;&gt;"",CONCATENATE(A3494,":",YEAR(B3494),IF(MONTH(B3494)&gt;9,MONTH(B3494),CONCATENATE(0,MONTH(B3494))),IF(DAY(B3494)&gt;9,DAY(B3494),CONCATENATE(0,DAY(B3494))),IF(HOUR(C3494)&gt;9,HOUR(C3494),CONCATENATE(0,HOUR(C3494))),IF(MINUTE(C3494)&gt;9,MINUTE(C3494),CONCATENATE(0,MINUTE(C3494))),":",VLOOKUP(F3494,'Valid Values - Results'!$D$4:$F$12,3,FALSE)),"")</f>
        <v/>
      </c>
      <c r="H3494" s="41"/>
      <c r="I3494" s="41"/>
      <c r="J3494" s="41"/>
      <c r="K3494" s="41"/>
      <c r="L3494" s="41"/>
      <c r="M3494" s="92"/>
      <c r="N3494" s="41"/>
      <c r="O3494" s="41"/>
      <c r="P3494" s="41"/>
      <c r="Q3494" s="41"/>
      <c r="R3494" s="41"/>
      <c r="S3494" s="41"/>
      <c r="T3494" s="41"/>
      <c r="U3494" s="47"/>
      <c r="V3494" s="49"/>
      <c r="W3494" s="41"/>
      <c r="X3494" s="41"/>
      <c r="Y3494" s="41"/>
      <c r="AA3494" s="37" t="str">
        <f>IF($I3494&lt;&gt;"",VLOOKUP($I3494,'Valid Values - Search'!$R$4:$T$4719,3,FALSE),"")</f>
        <v/>
      </c>
      <c r="AB3494" s="37" t="str">
        <f>IF($I3494&lt;&gt;"",VLOOKUP($I3494,'Valid Values - Search'!$R$4:$S$4719,2,FALSE),"")</f>
        <v/>
      </c>
      <c r="AC3494" s="38" t="str">
        <f t="shared" si="54"/>
        <v/>
      </c>
      <c r="AD3494" s="38"/>
    </row>
    <row r="3495" spans="1:30">
      <c r="A3495" s="46"/>
      <c r="B3495" s="47"/>
      <c r="C3495" s="49"/>
      <c r="D3495" s="41"/>
      <c r="E3495" s="41"/>
      <c r="F3495" s="41"/>
      <c r="G3495" s="50" t="str">
        <f>IF(A3495&lt;&gt;"",CONCATENATE(A3495,":",YEAR(B3495),IF(MONTH(B3495)&gt;9,MONTH(B3495),CONCATENATE(0,MONTH(B3495))),IF(DAY(B3495)&gt;9,DAY(B3495),CONCATENATE(0,DAY(B3495))),IF(HOUR(C3495)&gt;9,HOUR(C3495),CONCATENATE(0,HOUR(C3495))),IF(MINUTE(C3495)&gt;9,MINUTE(C3495),CONCATENATE(0,MINUTE(C3495))),":",VLOOKUP(F3495,'Valid Values - Results'!$D$4:$F$12,3,FALSE)),"")</f>
        <v/>
      </c>
      <c r="H3495" s="41"/>
      <c r="I3495" s="41"/>
      <c r="J3495" s="41"/>
      <c r="K3495" s="41"/>
      <c r="L3495" s="41"/>
      <c r="M3495" s="92"/>
      <c r="N3495" s="41"/>
      <c r="O3495" s="41"/>
      <c r="P3495" s="41"/>
      <c r="Q3495" s="41"/>
      <c r="R3495" s="41"/>
      <c r="S3495" s="41"/>
      <c r="T3495" s="41"/>
      <c r="U3495" s="47"/>
      <c r="V3495" s="49"/>
      <c r="W3495" s="41"/>
      <c r="X3495" s="41"/>
      <c r="Y3495" s="41"/>
      <c r="AA3495" s="37" t="str">
        <f>IF($I3495&lt;&gt;"",VLOOKUP($I3495,'Valid Values - Search'!$R$4:$T$4719,3,FALSE),"")</f>
        <v/>
      </c>
      <c r="AB3495" s="37" t="str">
        <f>IF($I3495&lt;&gt;"",VLOOKUP($I3495,'Valid Values - Search'!$R$4:$S$4719,2,FALSE),"")</f>
        <v/>
      </c>
      <c r="AC3495" s="38" t="str">
        <f t="shared" si="54"/>
        <v/>
      </c>
      <c r="AD3495" s="38"/>
    </row>
    <row r="3496" spans="1:30">
      <c r="A3496" s="46"/>
      <c r="B3496" s="47"/>
      <c r="C3496" s="49"/>
      <c r="D3496" s="41"/>
      <c r="E3496" s="41"/>
      <c r="F3496" s="41"/>
      <c r="G3496" s="50" t="str">
        <f>IF(A3496&lt;&gt;"",CONCATENATE(A3496,":",YEAR(B3496),IF(MONTH(B3496)&gt;9,MONTH(B3496),CONCATENATE(0,MONTH(B3496))),IF(DAY(B3496)&gt;9,DAY(B3496),CONCATENATE(0,DAY(B3496))),IF(HOUR(C3496)&gt;9,HOUR(C3496),CONCATENATE(0,HOUR(C3496))),IF(MINUTE(C3496)&gt;9,MINUTE(C3496),CONCATENATE(0,MINUTE(C3496))),":",VLOOKUP(F3496,'Valid Values - Results'!$D$4:$F$12,3,FALSE)),"")</f>
        <v/>
      </c>
      <c r="H3496" s="41"/>
      <c r="I3496" s="41"/>
      <c r="J3496" s="41"/>
      <c r="K3496" s="41"/>
      <c r="L3496" s="41"/>
      <c r="M3496" s="92"/>
      <c r="N3496" s="41"/>
      <c r="O3496" s="41"/>
      <c r="P3496" s="41"/>
      <c r="Q3496" s="41"/>
      <c r="R3496" s="41"/>
      <c r="S3496" s="41"/>
      <c r="T3496" s="41"/>
      <c r="U3496" s="47"/>
      <c r="V3496" s="49"/>
      <c r="W3496" s="41"/>
      <c r="X3496" s="41"/>
      <c r="Y3496" s="41"/>
      <c r="AA3496" s="37" t="str">
        <f>IF($I3496&lt;&gt;"",VLOOKUP($I3496,'Valid Values - Search'!$R$4:$T$4719,3,FALSE),"")</f>
        <v/>
      </c>
      <c r="AB3496" s="37" t="str">
        <f>IF($I3496&lt;&gt;"",VLOOKUP($I3496,'Valid Values - Search'!$R$4:$S$4719,2,FALSE),"")</f>
        <v/>
      </c>
      <c r="AC3496" s="38" t="str">
        <f t="shared" si="54"/>
        <v/>
      </c>
      <c r="AD3496" s="38"/>
    </row>
    <row r="3497" spans="1:30">
      <c r="A3497" s="46"/>
      <c r="B3497" s="47"/>
      <c r="C3497" s="49"/>
      <c r="D3497" s="41"/>
      <c r="E3497" s="41"/>
      <c r="F3497" s="41"/>
      <c r="G3497" s="50" t="str">
        <f>IF(A3497&lt;&gt;"",CONCATENATE(A3497,":",YEAR(B3497),IF(MONTH(B3497)&gt;9,MONTH(B3497),CONCATENATE(0,MONTH(B3497))),IF(DAY(B3497)&gt;9,DAY(B3497),CONCATENATE(0,DAY(B3497))),IF(HOUR(C3497)&gt;9,HOUR(C3497),CONCATENATE(0,HOUR(C3497))),IF(MINUTE(C3497)&gt;9,MINUTE(C3497),CONCATENATE(0,MINUTE(C3497))),":",VLOOKUP(F3497,'Valid Values - Results'!$D$4:$F$12,3,FALSE)),"")</f>
        <v/>
      </c>
      <c r="H3497" s="41"/>
      <c r="I3497" s="41"/>
      <c r="J3497" s="41"/>
      <c r="K3497" s="41"/>
      <c r="L3497" s="41"/>
      <c r="M3497" s="92"/>
      <c r="N3497" s="41"/>
      <c r="O3497" s="41"/>
      <c r="P3497" s="41"/>
      <c r="Q3497" s="41"/>
      <c r="R3497" s="41"/>
      <c r="S3497" s="41"/>
      <c r="T3497" s="41"/>
      <c r="U3497" s="47"/>
      <c r="V3497" s="49"/>
      <c r="W3497" s="41"/>
      <c r="X3497" s="41"/>
      <c r="Y3497" s="41"/>
      <c r="AA3497" s="37" t="str">
        <f>IF($I3497&lt;&gt;"",VLOOKUP($I3497,'Valid Values - Search'!$R$4:$T$4719,3,FALSE),"")</f>
        <v/>
      </c>
      <c r="AB3497" s="37" t="str">
        <f>IF($I3497&lt;&gt;"",VLOOKUP($I3497,'Valid Values - Search'!$R$4:$S$4719,2,FALSE),"")</f>
        <v/>
      </c>
      <c r="AC3497" s="38" t="str">
        <f t="shared" si="54"/>
        <v/>
      </c>
      <c r="AD3497" s="38"/>
    </row>
    <row r="3498" spans="1:30">
      <c r="A3498" s="46"/>
      <c r="B3498" s="47"/>
      <c r="C3498" s="49"/>
      <c r="D3498" s="41"/>
      <c r="E3498" s="41"/>
      <c r="F3498" s="41"/>
      <c r="G3498" s="50" t="str">
        <f>IF(A3498&lt;&gt;"",CONCATENATE(A3498,":",YEAR(B3498),IF(MONTH(B3498)&gt;9,MONTH(B3498),CONCATENATE(0,MONTH(B3498))),IF(DAY(B3498)&gt;9,DAY(B3498),CONCATENATE(0,DAY(B3498))),IF(HOUR(C3498)&gt;9,HOUR(C3498),CONCATENATE(0,HOUR(C3498))),IF(MINUTE(C3498)&gt;9,MINUTE(C3498),CONCATENATE(0,MINUTE(C3498))),":",VLOOKUP(F3498,'Valid Values - Results'!$D$4:$F$12,3,FALSE)),"")</f>
        <v/>
      </c>
      <c r="H3498" s="41"/>
      <c r="I3498" s="41"/>
      <c r="J3498" s="41"/>
      <c r="K3498" s="41"/>
      <c r="L3498" s="41"/>
      <c r="M3498" s="92"/>
      <c r="N3498" s="41"/>
      <c r="O3498" s="41"/>
      <c r="P3498" s="41"/>
      <c r="Q3498" s="41"/>
      <c r="R3498" s="41"/>
      <c r="S3498" s="41"/>
      <c r="T3498" s="41"/>
      <c r="U3498" s="47"/>
      <c r="V3498" s="49"/>
      <c r="W3498" s="41"/>
      <c r="X3498" s="41"/>
      <c r="Y3498" s="41"/>
      <c r="AA3498" s="37" t="str">
        <f>IF($I3498&lt;&gt;"",VLOOKUP($I3498,'Valid Values - Search'!$R$4:$T$4719,3,FALSE),"")</f>
        <v/>
      </c>
      <c r="AB3498" s="37" t="str">
        <f>IF($I3498&lt;&gt;"",VLOOKUP($I3498,'Valid Values - Search'!$R$4:$S$4719,2,FALSE),"")</f>
        <v/>
      </c>
      <c r="AC3498" s="38" t="str">
        <f t="shared" si="54"/>
        <v/>
      </c>
      <c r="AD3498" s="38"/>
    </row>
    <row r="3499" spans="1:30">
      <c r="A3499" s="46"/>
      <c r="B3499" s="47"/>
      <c r="C3499" s="49"/>
      <c r="D3499" s="41"/>
      <c r="E3499" s="41"/>
      <c r="F3499" s="41"/>
      <c r="G3499" s="50" t="str">
        <f>IF(A3499&lt;&gt;"",CONCATENATE(A3499,":",YEAR(B3499),IF(MONTH(B3499)&gt;9,MONTH(B3499),CONCATENATE(0,MONTH(B3499))),IF(DAY(B3499)&gt;9,DAY(B3499),CONCATENATE(0,DAY(B3499))),IF(HOUR(C3499)&gt;9,HOUR(C3499),CONCATENATE(0,HOUR(C3499))),IF(MINUTE(C3499)&gt;9,MINUTE(C3499),CONCATENATE(0,MINUTE(C3499))),":",VLOOKUP(F3499,'Valid Values - Results'!$D$4:$F$12,3,FALSE)),"")</f>
        <v/>
      </c>
      <c r="H3499" s="41"/>
      <c r="I3499" s="41"/>
      <c r="J3499" s="41"/>
      <c r="K3499" s="41"/>
      <c r="L3499" s="41"/>
      <c r="M3499" s="92"/>
      <c r="N3499" s="41"/>
      <c r="O3499" s="41"/>
      <c r="P3499" s="41"/>
      <c r="Q3499" s="41"/>
      <c r="R3499" s="41"/>
      <c r="S3499" s="41"/>
      <c r="T3499" s="41"/>
      <c r="U3499" s="47"/>
      <c r="V3499" s="49"/>
      <c r="W3499" s="41"/>
      <c r="X3499" s="41"/>
      <c r="Y3499" s="41"/>
      <c r="AA3499" s="37" t="str">
        <f>IF($I3499&lt;&gt;"",VLOOKUP($I3499,'Valid Values - Search'!$R$4:$T$4719,3,FALSE),"")</f>
        <v/>
      </c>
      <c r="AB3499" s="37" t="str">
        <f>IF($I3499&lt;&gt;"",VLOOKUP($I3499,'Valid Values - Search'!$R$4:$S$4719,2,FALSE),"")</f>
        <v/>
      </c>
      <c r="AC3499" s="38" t="str">
        <f t="shared" si="54"/>
        <v/>
      </c>
      <c r="AD3499" s="38"/>
    </row>
    <row r="3500" spans="1:30">
      <c r="A3500" s="46"/>
      <c r="B3500" s="47"/>
      <c r="C3500" s="49"/>
      <c r="D3500" s="41"/>
      <c r="E3500" s="41"/>
      <c r="F3500" s="41"/>
      <c r="G3500" s="50" t="str">
        <f>IF(A3500&lt;&gt;"",CONCATENATE(A3500,":",YEAR(B3500),IF(MONTH(B3500)&gt;9,MONTH(B3500),CONCATENATE(0,MONTH(B3500))),IF(DAY(B3500)&gt;9,DAY(B3500),CONCATENATE(0,DAY(B3500))),IF(HOUR(C3500)&gt;9,HOUR(C3500),CONCATENATE(0,HOUR(C3500))),IF(MINUTE(C3500)&gt;9,MINUTE(C3500),CONCATENATE(0,MINUTE(C3500))),":",VLOOKUP(F3500,'Valid Values - Results'!$D$4:$F$12,3,FALSE)),"")</f>
        <v/>
      </c>
      <c r="H3500" s="41"/>
      <c r="I3500" s="41"/>
      <c r="J3500" s="41"/>
      <c r="K3500" s="41"/>
      <c r="L3500" s="41"/>
      <c r="M3500" s="92"/>
      <c r="N3500" s="41"/>
      <c r="O3500" s="41"/>
      <c r="P3500" s="41"/>
      <c r="Q3500" s="41"/>
      <c r="R3500" s="41"/>
      <c r="S3500" s="41"/>
      <c r="T3500" s="41"/>
      <c r="U3500" s="47"/>
      <c r="V3500" s="49"/>
      <c r="W3500" s="41"/>
      <c r="X3500" s="41"/>
      <c r="Y3500" s="41"/>
      <c r="AA3500" s="37" t="str">
        <f>IF($I3500&lt;&gt;"",VLOOKUP($I3500,'Valid Values - Search'!$R$4:$T$4719,3,FALSE),"")</f>
        <v/>
      </c>
      <c r="AB3500" s="37" t="str">
        <f>IF($I3500&lt;&gt;"",VLOOKUP($I3500,'Valid Values - Search'!$R$4:$S$4719,2,FALSE),"")</f>
        <v/>
      </c>
      <c r="AC3500" s="38" t="str">
        <f t="shared" si="54"/>
        <v/>
      </c>
      <c r="AD3500" s="38"/>
    </row>
    <row r="3501" spans="1:30">
      <c r="A3501" s="46"/>
      <c r="B3501" s="47"/>
      <c r="C3501" s="49"/>
      <c r="D3501" s="41"/>
      <c r="E3501" s="41"/>
      <c r="F3501" s="41"/>
      <c r="G3501" s="50" t="str">
        <f>IF(A3501&lt;&gt;"",CONCATENATE(A3501,":",YEAR(B3501),IF(MONTH(B3501)&gt;9,MONTH(B3501),CONCATENATE(0,MONTH(B3501))),IF(DAY(B3501)&gt;9,DAY(B3501),CONCATENATE(0,DAY(B3501))),IF(HOUR(C3501)&gt;9,HOUR(C3501),CONCATENATE(0,HOUR(C3501))),IF(MINUTE(C3501)&gt;9,MINUTE(C3501),CONCATENATE(0,MINUTE(C3501))),":",VLOOKUP(F3501,'Valid Values - Results'!$D$4:$F$12,3,FALSE)),"")</f>
        <v/>
      </c>
      <c r="H3501" s="41"/>
      <c r="I3501" s="41"/>
      <c r="J3501" s="41"/>
      <c r="K3501" s="41"/>
      <c r="L3501" s="41"/>
      <c r="M3501" s="92"/>
      <c r="N3501" s="41"/>
      <c r="O3501" s="41"/>
      <c r="P3501" s="41"/>
      <c r="Q3501" s="41"/>
      <c r="R3501" s="41"/>
      <c r="S3501" s="41"/>
      <c r="T3501" s="41"/>
      <c r="U3501" s="47"/>
      <c r="V3501" s="49"/>
      <c r="W3501" s="41"/>
      <c r="X3501" s="41"/>
      <c r="Y3501" s="41"/>
      <c r="AA3501" s="37" t="str">
        <f>IF($I3501&lt;&gt;"",VLOOKUP($I3501,'Valid Values - Search'!$R$4:$T$4719,3,FALSE),"")</f>
        <v/>
      </c>
      <c r="AB3501" s="37" t="str">
        <f>IF($I3501&lt;&gt;"",VLOOKUP($I3501,'Valid Values - Search'!$R$4:$S$4719,2,FALSE),"")</f>
        <v/>
      </c>
      <c r="AC3501" s="38" t="str">
        <f t="shared" si="54"/>
        <v/>
      </c>
      <c r="AD3501" s="38"/>
    </row>
    <row r="3502" spans="1:30">
      <c r="A3502" s="46"/>
      <c r="B3502" s="47"/>
      <c r="C3502" s="49"/>
      <c r="D3502" s="41"/>
      <c r="E3502" s="41"/>
      <c r="F3502" s="41"/>
      <c r="G3502" s="50" t="str">
        <f>IF(A3502&lt;&gt;"",CONCATENATE(A3502,":",YEAR(B3502),IF(MONTH(B3502)&gt;9,MONTH(B3502),CONCATENATE(0,MONTH(B3502))),IF(DAY(B3502)&gt;9,DAY(B3502),CONCATENATE(0,DAY(B3502))),IF(HOUR(C3502)&gt;9,HOUR(C3502),CONCATENATE(0,HOUR(C3502))),IF(MINUTE(C3502)&gt;9,MINUTE(C3502),CONCATENATE(0,MINUTE(C3502))),":",VLOOKUP(F3502,'Valid Values - Results'!$D$4:$F$12,3,FALSE)),"")</f>
        <v/>
      </c>
      <c r="H3502" s="41"/>
      <c r="I3502" s="41"/>
      <c r="J3502" s="41"/>
      <c r="K3502" s="41"/>
      <c r="L3502" s="41"/>
      <c r="M3502" s="92"/>
      <c r="N3502" s="41"/>
      <c r="O3502" s="41"/>
      <c r="P3502" s="41"/>
      <c r="Q3502" s="41"/>
      <c r="R3502" s="41"/>
      <c r="S3502" s="41"/>
      <c r="T3502" s="41"/>
      <c r="U3502" s="47"/>
      <c r="V3502" s="49"/>
      <c r="W3502" s="41"/>
      <c r="X3502" s="41"/>
      <c r="Y3502" s="41"/>
      <c r="AA3502" s="37" t="str">
        <f>IF($I3502&lt;&gt;"",VLOOKUP($I3502,'Valid Values - Search'!$R$4:$T$4719,3,FALSE),"")</f>
        <v/>
      </c>
      <c r="AB3502" s="37" t="str">
        <f>IF($I3502&lt;&gt;"",VLOOKUP($I3502,'Valid Values - Search'!$R$4:$S$4719,2,FALSE),"")</f>
        <v/>
      </c>
      <c r="AC3502" s="38" t="str">
        <f t="shared" si="54"/>
        <v/>
      </c>
      <c r="AD3502" s="38"/>
    </row>
    <row r="3503" spans="1:30">
      <c r="A3503" s="46"/>
      <c r="B3503" s="47"/>
      <c r="C3503" s="49"/>
      <c r="D3503" s="41"/>
      <c r="E3503" s="41"/>
      <c r="F3503" s="41"/>
      <c r="G3503" s="50" t="str">
        <f>IF(A3503&lt;&gt;"",CONCATENATE(A3503,":",YEAR(B3503),IF(MONTH(B3503)&gt;9,MONTH(B3503),CONCATENATE(0,MONTH(B3503))),IF(DAY(B3503)&gt;9,DAY(B3503),CONCATENATE(0,DAY(B3503))),IF(HOUR(C3503)&gt;9,HOUR(C3503),CONCATENATE(0,HOUR(C3503))),IF(MINUTE(C3503)&gt;9,MINUTE(C3503),CONCATENATE(0,MINUTE(C3503))),":",VLOOKUP(F3503,'Valid Values - Results'!$D$4:$F$12,3,FALSE)),"")</f>
        <v/>
      </c>
      <c r="H3503" s="41"/>
      <c r="I3503" s="41"/>
      <c r="J3503" s="41"/>
      <c r="K3503" s="41"/>
      <c r="L3503" s="41"/>
      <c r="M3503" s="92"/>
      <c r="N3503" s="41"/>
      <c r="O3503" s="41"/>
      <c r="P3503" s="41"/>
      <c r="Q3503" s="41"/>
      <c r="R3503" s="41"/>
      <c r="S3503" s="41"/>
      <c r="T3503" s="41"/>
      <c r="U3503" s="47"/>
      <c r="V3503" s="49"/>
      <c r="W3503" s="41"/>
      <c r="X3503" s="41"/>
      <c r="Y3503" s="41"/>
      <c r="AA3503" s="37" t="str">
        <f>IF($I3503&lt;&gt;"",VLOOKUP($I3503,'Valid Values - Search'!$R$4:$T$4719,3,FALSE),"")</f>
        <v/>
      </c>
      <c r="AB3503" s="37" t="str">
        <f>IF($I3503&lt;&gt;"",VLOOKUP($I3503,'Valid Values - Search'!$R$4:$S$4719,2,FALSE),"")</f>
        <v/>
      </c>
      <c r="AC3503" s="38" t="str">
        <f t="shared" si="54"/>
        <v/>
      </c>
      <c r="AD3503" s="38"/>
    </row>
    <row r="3504" spans="1:30">
      <c r="A3504" s="46"/>
      <c r="B3504" s="47"/>
      <c r="C3504" s="49"/>
      <c r="D3504" s="41"/>
      <c r="E3504" s="41"/>
      <c r="F3504" s="41"/>
      <c r="G3504" s="50" t="str">
        <f>IF(A3504&lt;&gt;"",CONCATENATE(A3504,":",YEAR(B3504),IF(MONTH(B3504)&gt;9,MONTH(B3504),CONCATENATE(0,MONTH(B3504))),IF(DAY(B3504)&gt;9,DAY(B3504),CONCATENATE(0,DAY(B3504))),IF(HOUR(C3504)&gt;9,HOUR(C3504),CONCATENATE(0,HOUR(C3504))),IF(MINUTE(C3504)&gt;9,MINUTE(C3504),CONCATENATE(0,MINUTE(C3504))),":",VLOOKUP(F3504,'Valid Values - Results'!$D$4:$F$12,3,FALSE)),"")</f>
        <v/>
      </c>
      <c r="H3504" s="41"/>
      <c r="I3504" s="41"/>
      <c r="J3504" s="41"/>
      <c r="K3504" s="41"/>
      <c r="L3504" s="41"/>
      <c r="M3504" s="92"/>
      <c r="N3504" s="41"/>
      <c r="O3504" s="41"/>
      <c r="P3504" s="41"/>
      <c r="Q3504" s="41"/>
      <c r="R3504" s="41"/>
      <c r="S3504" s="41"/>
      <c r="T3504" s="41"/>
      <c r="U3504" s="47"/>
      <c r="V3504" s="49"/>
      <c r="W3504" s="41"/>
      <c r="X3504" s="41"/>
      <c r="Y3504" s="41"/>
      <c r="AA3504" s="37" t="str">
        <f>IF($I3504&lt;&gt;"",VLOOKUP($I3504,'Valid Values - Search'!$R$4:$T$4719,3,FALSE),"")</f>
        <v/>
      </c>
      <c r="AB3504" s="37" t="str">
        <f>IF($I3504&lt;&gt;"",VLOOKUP($I3504,'Valid Values - Search'!$R$4:$S$4719,2,FALSE),"")</f>
        <v/>
      </c>
      <c r="AC3504" s="38" t="str">
        <f t="shared" si="54"/>
        <v/>
      </c>
      <c r="AD3504" s="38"/>
    </row>
    <row r="3505" spans="1:30">
      <c r="A3505" s="46"/>
      <c r="B3505" s="47"/>
      <c r="C3505" s="49"/>
      <c r="D3505" s="41"/>
      <c r="E3505" s="41"/>
      <c r="F3505" s="41"/>
      <c r="G3505" s="50" t="str">
        <f>IF(A3505&lt;&gt;"",CONCATENATE(A3505,":",YEAR(B3505),IF(MONTH(B3505)&gt;9,MONTH(B3505),CONCATENATE(0,MONTH(B3505))),IF(DAY(B3505)&gt;9,DAY(B3505),CONCATENATE(0,DAY(B3505))),IF(HOUR(C3505)&gt;9,HOUR(C3505),CONCATENATE(0,HOUR(C3505))),IF(MINUTE(C3505)&gt;9,MINUTE(C3505),CONCATENATE(0,MINUTE(C3505))),":",VLOOKUP(F3505,'Valid Values - Results'!$D$4:$F$12,3,FALSE)),"")</f>
        <v/>
      </c>
      <c r="H3505" s="41"/>
      <c r="I3505" s="41"/>
      <c r="J3505" s="41"/>
      <c r="K3505" s="41"/>
      <c r="L3505" s="41"/>
      <c r="M3505" s="92"/>
      <c r="N3505" s="41"/>
      <c r="O3505" s="41"/>
      <c r="P3505" s="41"/>
      <c r="Q3505" s="41"/>
      <c r="R3505" s="41"/>
      <c r="S3505" s="41"/>
      <c r="T3505" s="41"/>
      <c r="U3505" s="47"/>
      <c r="V3505" s="49"/>
      <c r="W3505" s="41"/>
      <c r="X3505" s="41"/>
      <c r="Y3505" s="41"/>
      <c r="AA3505" s="37" t="str">
        <f>IF($I3505&lt;&gt;"",VLOOKUP($I3505,'Valid Values - Search'!$R$4:$T$4719,3,FALSE),"")</f>
        <v/>
      </c>
      <c r="AB3505" s="37" t="str">
        <f>IF($I3505&lt;&gt;"",VLOOKUP($I3505,'Valid Values - Search'!$R$4:$S$4719,2,FALSE),"")</f>
        <v/>
      </c>
      <c r="AC3505" s="38" t="str">
        <f t="shared" si="54"/>
        <v/>
      </c>
      <c r="AD3505" s="38"/>
    </row>
    <row r="3506" spans="1:30">
      <c r="A3506" s="46"/>
      <c r="B3506" s="47"/>
      <c r="C3506" s="49"/>
      <c r="D3506" s="41"/>
      <c r="E3506" s="41"/>
      <c r="F3506" s="41"/>
      <c r="G3506" s="50" t="str">
        <f>IF(A3506&lt;&gt;"",CONCATENATE(A3506,":",YEAR(B3506),IF(MONTH(B3506)&gt;9,MONTH(B3506),CONCATENATE(0,MONTH(B3506))),IF(DAY(B3506)&gt;9,DAY(B3506),CONCATENATE(0,DAY(B3506))),IF(HOUR(C3506)&gt;9,HOUR(C3506),CONCATENATE(0,HOUR(C3506))),IF(MINUTE(C3506)&gt;9,MINUTE(C3506),CONCATENATE(0,MINUTE(C3506))),":",VLOOKUP(F3506,'Valid Values - Results'!$D$4:$F$12,3,FALSE)),"")</f>
        <v/>
      </c>
      <c r="H3506" s="41"/>
      <c r="I3506" s="41"/>
      <c r="J3506" s="41"/>
      <c r="K3506" s="41"/>
      <c r="L3506" s="41"/>
      <c r="M3506" s="92"/>
      <c r="N3506" s="41"/>
      <c r="O3506" s="41"/>
      <c r="P3506" s="41"/>
      <c r="Q3506" s="41"/>
      <c r="R3506" s="41"/>
      <c r="S3506" s="41"/>
      <c r="T3506" s="41"/>
      <c r="U3506" s="47"/>
      <c r="V3506" s="49"/>
      <c r="W3506" s="41"/>
      <c r="X3506" s="41"/>
      <c r="Y3506" s="41"/>
      <c r="AA3506" s="37" t="str">
        <f>IF($I3506&lt;&gt;"",VLOOKUP($I3506,'Valid Values - Search'!$R$4:$T$4719,3,FALSE),"")</f>
        <v/>
      </c>
      <c r="AB3506" s="37" t="str">
        <f>IF($I3506&lt;&gt;"",VLOOKUP($I3506,'Valid Values - Search'!$R$4:$S$4719,2,FALSE),"")</f>
        <v/>
      </c>
      <c r="AC3506" s="38" t="str">
        <f t="shared" si="54"/>
        <v/>
      </c>
      <c r="AD3506" s="38"/>
    </row>
    <row r="3507" spans="1:30">
      <c r="A3507" s="46"/>
      <c r="B3507" s="47"/>
      <c r="C3507" s="49"/>
      <c r="D3507" s="41"/>
      <c r="E3507" s="41"/>
      <c r="F3507" s="41"/>
      <c r="G3507" s="50" t="str">
        <f>IF(A3507&lt;&gt;"",CONCATENATE(A3507,":",YEAR(B3507),IF(MONTH(B3507)&gt;9,MONTH(B3507),CONCATENATE(0,MONTH(B3507))),IF(DAY(B3507)&gt;9,DAY(B3507),CONCATENATE(0,DAY(B3507))),IF(HOUR(C3507)&gt;9,HOUR(C3507),CONCATENATE(0,HOUR(C3507))),IF(MINUTE(C3507)&gt;9,MINUTE(C3507),CONCATENATE(0,MINUTE(C3507))),":",VLOOKUP(F3507,'Valid Values - Results'!$D$4:$F$12,3,FALSE)),"")</f>
        <v/>
      </c>
      <c r="H3507" s="41"/>
      <c r="I3507" s="41"/>
      <c r="J3507" s="41"/>
      <c r="K3507" s="41"/>
      <c r="L3507" s="41"/>
      <c r="M3507" s="92"/>
      <c r="N3507" s="41"/>
      <c r="O3507" s="41"/>
      <c r="P3507" s="41"/>
      <c r="Q3507" s="41"/>
      <c r="R3507" s="41"/>
      <c r="S3507" s="41"/>
      <c r="T3507" s="41"/>
      <c r="U3507" s="47"/>
      <c r="V3507" s="49"/>
      <c r="W3507" s="41"/>
      <c r="X3507" s="41"/>
      <c r="Y3507" s="41"/>
      <c r="AA3507" s="37" t="str">
        <f>IF($I3507&lt;&gt;"",VLOOKUP($I3507,'Valid Values - Search'!$R$4:$T$4719,3,FALSE),"")</f>
        <v/>
      </c>
      <c r="AB3507" s="37" t="str">
        <f>IF($I3507&lt;&gt;"",VLOOKUP($I3507,'Valid Values - Search'!$R$4:$S$4719,2,FALSE),"")</f>
        <v/>
      </c>
      <c r="AC3507" s="38" t="str">
        <f t="shared" si="54"/>
        <v/>
      </c>
      <c r="AD3507" s="38"/>
    </row>
    <row r="3508" spans="1:30">
      <c r="A3508" s="46"/>
      <c r="B3508" s="47"/>
      <c r="C3508" s="49"/>
      <c r="D3508" s="41"/>
      <c r="E3508" s="41"/>
      <c r="F3508" s="41"/>
      <c r="G3508" s="50" t="str">
        <f>IF(A3508&lt;&gt;"",CONCATENATE(A3508,":",YEAR(B3508),IF(MONTH(B3508)&gt;9,MONTH(B3508),CONCATENATE(0,MONTH(B3508))),IF(DAY(B3508)&gt;9,DAY(B3508),CONCATENATE(0,DAY(B3508))),IF(HOUR(C3508)&gt;9,HOUR(C3508),CONCATENATE(0,HOUR(C3508))),IF(MINUTE(C3508)&gt;9,MINUTE(C3508),CONCATENATE(0,MINUTE(C3508))),":",VLOOKUP(F3508,'Valid Values - Results'!$D$4:$F$12,3,FALSE)),"")</f>
        <v/>
      </c>
      <c r="H3508" s="41"/>
      <c r="I3508" s="41"/>
      <c r="J3508" s="41"/>
      <c r="K3508" s="41"/>
      <c r="L3508" s="41"/>
      <c r="M3508" s="92"/>
      <c r="N3508" s="41"/>
      <c r="O3508" s="41"/>
      <c r="P3508" s="41"/>
      <c r="Q3508" s="41"/>
      <c r="R3508" s="41"/>
      <c r="S3508" s="41"/>
      <c r="T3508" s="41"/>
      <c r="U3508" s="47"/>
      <c r="V3508" s="49"/>
      <c r="W3508" s="41"/>
      <c r="X3508" s="41"/>
      <c r="Y3508" s="41"/>
      <c r="AA3508" s="37" t="str">
        <f>IF($I3508&lt;&gt;"",VLOOKUP($I3508,'Valid Values - Search'!$R$4:$T$4719,3,FALSE),"")</f>
        <v/>
      </c>
      <c r="AB3508" s="37" t="str">
        <f>IF($I3508&lt;&gt;"",VLOOKUP($I3508,'Valid Values - Search'!$R$4:$S$4719,2,FALSE),"")</f>
        <v/>
      </c>
      <c r="AC3508" s="38" t="str">
        <f t="shared" si="54"/>
        <v/>
      </c>
      <c r="AD3508" s="38"/>
    </row>
    <row r="3509" spans="1:30">
      <c r="A3509" s="46"/>
      <c r="B3509" s="47"/>
      <c r="C3509" s="49"/>
      <c r="D3509" s="41"/>
      <c r="E3509" s="41"/>
      <c r="F3509" s="41"/>
      <c r="G3509" s="50" t="str">
        <f>IF(A3509&lt;&gt;"",CONCATENATE(A3509,":",YEAR(B3509),IF(MONTH(B3509)&gt;9,MONTH(B3509),CONCATENATE(0,MONTH(B3509))),IF(DAY(B3509)&gt;9,DAY(B3509),CONCATENATE(0,DAY(B3509))),IF(HOUR(C3509)&gt;9,HOUR(C3509),CONCATENATE(0,HOUR(C3509))),IF(MINUTE(C3509)&gt;9,MINUTE(C3509),CONCATENATE(0,MINUTE(C3509))),":",VLOOKUP(F3509,'Valid Values - Results'!$D$4:$F$12,3,FALSE)),"")</f>
        <v/>
      </c>
      <c r="H3509" s="41"/>
      <c r="I3509" s="41"/>
      <c r="J3509" s="41"/>
      <c r="K3509" s="41"/>
      <c r="L3509" s="41"/>
      <c r="M3509" s="92"/>
      <c r="N3509" s="41"/>
      <c r="O3509" s="41"/>
      <c r="P3509" s="41"/>
      <c r="Q3509" s="41"/>
      <c r="R3509" s="41"/>
      <c r="S3509" s="41"/>
      <c r="T3509" s="41"/>
      <c r="U3509" s="47"/>
      <c r="V3509" s="49"/>
      <c r="W3509" s="41"/>
      <c r="X3509" s="41"/>
      <c r="Y3509" s="41"/>
      <c r="AA3509" s="37" t="str">
        <f>IF($I3509&lt;&gt;"",VLOOKUP($I3509,'Valid Values - Search'!$R$4:$T$4719,3,FALSE),"")</f>
        <v/>
      </c>
      <c r="AB3509" s="37" t="str">
        <f>IF($I3509&lt;&gt;"",VLOOKUP($I3509,'Valid Values - Search'!$R$4:$S$4719,2,FALSE),"")</f>
        <v/>
      </c>
      <c r="AC3509" s="38" t="str">
        <f t="shared" si="54"/>
        <v/>
      </c>
      <c r="AD3509" s="38"/>
    </row>
    <row r="3510" spans="1:30">
      <c r="A3510" s="46"/>
      <c r="B3510" s="47"/>
      <c r="C3510" s="49"/>
      <c r="D3510" s="41"/>
      <c r="E3510" s="41"/>
      <c r="F3510" s="41"/>
      <c r="G3510" s="50" t="str">
        <f>IF(A3510&lt;&gt;"",CONCATENATE(A3510,":",YEAR(B3510),IF(MONTH(B3510)&gt;9,MONTH(B3510),CONCATENATE(0,MONTH(B3510))),IF(DAY(B3510)&gt;9,DAY(B3510),CONCATENATE(0,DAY(B3510))),IF(HOUR(C3510)&gt;9,HOUR(C3510),CONCATENATE(0,HOUR(C3510))),IF(MINUTE(C3510)&gt;9,MINUTE(C3510),CONCATENATE(0,MINUTE(C3510))),":",VLOOKUP(F3510,'Valid Values - Results'!$D$4:$F$12,3,FALSE)),"")</f>
        <v/>
      </c>
      <c r="H3510" s="41"/>
      <c r="I3510" s="41"/>
      <c r="J3510" s="41"/>
      <c r="K3510" s="41"/>
      <c r="L3510" s="41"/>
      <c r="M3510" s="92"/>
      <c r="N3510" s="41"/>
      <c r="O3510" s="41"/>
      <c r="P3510" s="41"/>
      <c r="Q3510" s="41"/>
      <c r="R3510" s="41"/>
      <c r="S3510" s="41"/>
      <c r="T3510" s="41"/>
      <c r="U3510" s="47"/>
      <c r="V3510" s="49"/>
      <c r="W3510" s="41"/>
      <c r="X3510" s="41"/>
      <c r="Y3510" s="41"/>
      <c r="AA3510" s="37" t="str">
        <f>IF($I3510&lt;&gt;"",VLOOKUP($I3510,'Valid Values - Search'!$R$4:$T$4719,3,FALSE),"")</f>
        <v/>
      </c>
      <c r="AB3510" s="37" t="str">
        <f>IF($I3510&lt;&gt;"",VLOOKUP($I3510,'Valid Values - Search'!$R$4:$S$4719,2,FALSE),"")</f>
        <v/>
      </c>
      <c r="AC3510" s="38" t="str">
        <f t="shared" si="54"/>
        <v/>
      </c>
      <c r="AD3510" s="38"/>
    </row>
    <row r="3511" spans="1:30">
      <c r="A3511" s="46"/>
      <c r="B3511" s="47"/>
      <c r="C3511" s="49"/>
      <c r="D3511" s="41"/>
      <c r="E3511" s="41"/>
      <c r="F3511" s="41"/>
      <c r="G3511" s="50" t="str">
        <f>IF(A3511&lt;&gt;"",CONCATENATE(A3511,":",YEAR(B3511),IF(MONTH(B3511)&gt;9,MONTH(B3511),CONCATENATE(0,MONTH(B3511))),IF(DAY(B3511)&gt;9,DAY(B3511),CONCATENATE(0,DAY(B3511))),IF(HOUR(C3511)&gt;9,HOUR(C3511),CONCATENATE(0,HOUR(C3511))),IF(MINUTE(C3511)&gt;9,MINUTE(C3511),CONCATENATE(0,MINUTE(C3511))),":",VLOOKUP(F3511,'Valid Values - Results'!$D$4:$F$12,3,FALSE)),"")</f>
        <v/>
      </c>
      <c r="H3511" s="41"/>
      <c r="I3511" s="41"/>
      <c r="J3511" s="41"/>
      <c r="K3511" s="41"/>
      <c r="L3511" s="41"/>
      <c r="M3511" s="92"/>
      <c r="N3511" s="41"/>
      <c r="O3511" s="41"/>
      <c r="P3511" s="41"/>
      <c r="Q3511" s="41"/>
      <c r="R3511" s="41"/>
      <c r="S3511" s="41"/>
      <c r="T3511" s="41"/>
      <c r="U3511" s="47"/>
      <c r="V3511" s="49"/>
      <c r="W3511" s="41"/>
      <c r="X3511" s="41"/>
      <c r="Y3511" s="41"/>
      <c r="AA3511" s="37" t="str">
        <f>IF($I3511&lt;&gt;"",VLOOKUP($I3511,'Valid Values - Search'!$R$4:$T$4719,3,FALSE),"")</f>
        <v/>
      </c>
      <c r="AB3511" s="37" t="str">
        <f>IF($I3511&lt;&gt;"",VLOOKUP($I3511,'Valid Values - Search'!$R$4:$S$4719,2,FALSE),"")</f>
        <v/>
      </c>
      <c r="AC3511" s="38" t="str">
        <f t="shared" si="54"/>
        <v/>
      </c>
      <c r="AD3511" s="38"/>
    </row>
    <row r="3512" spans="1:30">
      <c r="A3512" s="46"/>
      <c r="B3512" s="47"/>
      <c r="C3512" s="49"/>
      <c r="D3512" s="41"/>
      <c r="E3512" s="41"/>
      <c r="F3512" s="41"/>
      <c r="G3512" s="50" t="str">
        <f>IF(A3512&lt;&gt;"",CONCATENATE(A3512,":",YEAR(B3512),IF(MONTH(B3512)&gt;9,MONTH(B3512),CONCATENATE(0,MONTH(B3512))),IF(DAY(B3512)&gt;9,DAY(B3512),CONCATENATE(0,DAY(B3512))),IF(HOUR(C3512)&gt;9,HOUR(C3512),CONCATENATE(0,HOUR(C3512))),IF(MINUTE(C3512)&gt;9,MINUTE(C3512),CONCATENATE(0,MINUTE(C3512))),":",VLOOKUP(F3512,'Valid Values - Results'!$D$4:$F$12,3,FALSE)),"")</f>
        <v/>
      </c>
      <c r="H3512" s="41"/>
      <c r="I3512" s="41"/>
      <c r="J3512" s="41"/>
      <c r="K3512" s="41"/>
      <c r="L3512" s="41"/>
      <c r="M3512" s="92"/>
      <c r="N3512" s="41"/>
      <c r="O3512" s="41"/>
      <c r="P3512" s="41"/>
      <c r="Q3512" s="41"/>
      <c r="R3512" s="41"/>
      <c r="S3512" s="41"/>
      <c r="T3512" s="41"/>
      <c r="U3512" s="47"/>
      <c r="V3512" s="49"/>
      <c r="W3512" s="41"/>
      <c r="X3512" s="41"/>
      <c r="Y3512" s="41"/>
      <c r="AA3512" s="37" t="str">
        <f>IF($I3512&lt;&gt;"",VLOOKUP($I3512,'Valid Values - Search'!$R$4:$T$4719,3,FALSE),"")</f>
        <v/>
      </c>
      <c r="AB3512" s="37" t="str">
        <f>IF($I3512&lt;&gt;"",VLOOKUP($I3512,'Valid Values - Search'!$R$4:$S$4719,2,FALSE),"")</f>
        <v/>
      </c>
      <c r="AC3512" s="38" t="str">
        <f t="shared" si="54"/>
        <v/>
      </c>
      <c r="AD3512" s="38"/>
    </row>
    <row r="3513" spans="1:30">
      <c r="A3513" s="46"/>
      <c r="B3513" s="47"/>
      <c r="C3513" s="49"/>
      <c r="D3513" s="41"/>
      <c r="E3513" s="41"/>
      <c r="F3513" s="41"/>
      <c r="G3513" s="50" t="str">
        <f>IF(A3513&lt;&gt;"",CONCATENATE(A3513,":",YEAR(B3513),IF(MONTH(B3513)&gt;9,MONTH(B3513),CONCATENATE(0,MONTH(B3513))),IF(DAY(B3513)&gt;9,DAY(B3513),CONCATENATE(0,DAY(B3513))),IF(HOUR(C3513)&gt;9,HOUR(C3513),CONCATENATE(0,HOUR(C3513))),IF(MINUTE(C3513)&gt;9,MINUTE(C3513),CONCATENATE(0,MINUTE(C3513))),":",VLOOKUP(F3513,'Valid Values - Results'!$D$4:$F$12,3,FALSE)),"")</f>
        <v/>
      </c>
      <c r="H3513" s="41"/>
      <c r="I3513" s="41"/>
      <c r="J3513" s="41"/>
      <c r="K3513" s="41"/>
      <c r="L3513" s="41"/>
      <c r="M3513" s="92"/>
      <c r="N3513" s="41"/>
      <c r="O3513" s="41"/>
      <c r="P3513" s="41"/>
      <c r="Q3513" s="41"/>
      <c r="R3513" s="41"/>
      <c r="S3513" s="41"/>
      <c r="T3513" s="41"/>
      <c r="U3513" s="47"/>
      <c r="V3513" s="49"/>
      <c r="W3513" s="41"/>
      <c r="X3513" s="41"/>
      <c r="Y3513" s="41"/>
      <c r="AA3513" s="37" t="str">
        <f>IF($I3513&lt;&gt;"",VLOOKUP($I3513,'Valid Values - Search'!$R$4:$T$4719,3,FALSE),"")</f>
        <v/>
      </c>
      <c r="AB3513" s="37" t="str">
        <f>IF($I3513&lt;&gt;"",VLOOKUP($I3513,'Valid Values - Search'!$R$4:$S$4719,2,FALSE),"")</f>
        <v/>
      </c>
      <c r="AC3513" s="38" t="str">
        <f t="shared" si="54"/>
        <v/>
      </c>
      <c r="AD3513" s="38"/>
    </row>
    <row r="3514" spans="1:30">
      <c r="A3514" s="46"/>
      <c r="B3514" s="47"/>
      <c r="C3514" s="49"/>
      <c r="D3514" s="41"/>
      <c r="E3514" s="41"/>
      <c r="F3514" s="41"/>
      <c r="G3514" s="50" t="str">
        <f>IF(A3514&lt;&gt;"",CONCATENATE(A3514,":",YEAR(B3514),IF(MONTH(B3514)&gt;9,MONTH(B3514),CONCATENATE(0,MONTH(B3514))),IF(DAY(B3514)&gt;9,DAY(B3514),CONCATENATE(0,DAY(B3514))),IF(HOUR(C3514)&gt;9,HOUR(C3514),CONCATENATE(0,HOUR(C3514))),IF(MINUTE(C3514)&gt;9,MINUTE(C3514),CONCATENATE(0,MINUTE(C3514))),":",VLOOKUP(F3514,'Valid Values - Results'!$D$4:$F$12,3,FALSE)),"")</f>
        <v/>
      </c>
      <c r="H3514" s="41"/>
      <c r="I3514" s="41"/>
      <c r="J3514" s="41"/>
      <c r="K3514" s="41"/>
      <c r="L3514" s="41"/>
      <c r="M3514" s="92"/>
      <c r="N3514" s="41"/>
      <c r="O3514" s="41"/>
      <c r="P3514" s="41"/>
      <c r="Q3514" s="41"/>
      <c r="R3514" s="41"/>
      <c r="S3514" s="41"/>
      <c r="T3514" s="41"/>
      <c r="U3514" s="47"/>
      <c r="V3514" s="49"/>
      <c r="W3514" s="41"/>
      <c r="X3514" s="41"/>
      <c r="Y3514" s="41"/>
      <c r="AA3514" s="37" t="str">
        <f>IF($I3514&lt;&gt;"",VLOOKUP($I3514,'Valid Values - Search'!$R$4:$T$4719,3,FALSE),"")</f>
        <v/>
      </c>
      <c r="AB3514" s="37" t="str">
        <f>IF($I3514&lt;&gt;"",VLOOKUP($I3514,'Valid Values - Search'!$R$4:$S$4719,2,FALSE),"")</f>
        <v/>
      </c>
      <c r="AC3514" s="38" t="str">
        <f t="shared" si="54"/>
        <v/>
      </c>
      <c r="AD3514" s="38"/>
    </row>
    <row r="3515" spans="1:30">
      <c r="A3515" s="46"/>
      <c r="B3515" s="47"/>
      <c r="C3515" s="49"/>
      <c r="D3515" s="41"/>
      <c r="E3515" s="41"/>
      <c r="F3515" s="41"/>
      <c r="G3515" s="50" t="str">
        <f>IF(A3515&lt;&gt;"",CONCATENATE(A3515,":",YEAR(B3515),IF(MONTH(B3515)&gt;9,MONTH(B3515),CONCATENATE(0,MONTH(B3515))),IF(DAY(B3515)&gt;9,DAY(B3515),CONCATENATE(0,DAY(B3515))),IF(HOUR(C3515)&gt;9,HOUR(C3515),CONCATENATE(0,HOUR(C3515))),IF(MINUTE(C3515)&gt;9,MINUTE(C3515),CONCATENATE(0,MINUTE(C3515))),":",VLOOKUP(F3515,'Valid Values - Results'!$D$4:$F$12,3,FALSE)),"")</f>
        <v/>
      </c>
      <c r="H3515" s="41"/>
      <c r="I3515" s="41"/>
      <c r="J3515" s="41"/>
      <c r="K3515" s="41"/>
      <c r="L3515" s="41"/>
      <c r="M3515" s="92"/>
      <c r="N3515" s="41"/>
      <c r="O3515" s="41"/>
      <c r="P3515" s="41"/>
      <c r="Q3515" s="41"/>
      <c r="R3515" s="41"/>
      <c r="S3515" s="41"/>
      <c r="T3515" s="41"/>
      <c r="U3515" s="47"/>
      <c r="V3515" s="49"/>
      <c r="W3515" s="41"/>
      <c r="X3515" s="41"/>
      <c r="Y3515" s="41"/>
      <c r="AA3515" s="37" t="str">
        <f>IF($I3515&lt;&gt;"",VLOOKUP($I3515,'Valid Values - Search'!$R$4:$T$4719,3,FALSE),"")</f>
        <v/>
      </c>
      <c r="AB3515" s="37" t="str">
        <f>IF($I3515&lt;&gt;"",VLOOKUP($I3515,'Valid Values - Search'!$R$4:$S$4719,2,FALSE),"")</f>
        <v/>
      </c>
      <c r="AC3515" s="38" t="str">
        <f t="shared" si="54"/>
        <v/>
      </c>
      <c r="AD3515" s="38"/>
    </row>
    <row r="3516" spans="1:30">
      <c r="A3516" s="46"/>
      <c r="B3516" s="47"/>
      <c r="C3516" s="49"/>
      <c r="D3516" s="41"/>
      <c r="E3516" s="41"/>
      <c r="F3516" s="41"/>
      <c r="G3516" s="50" t="str">
        <f>IF(A3516&lt;&gt;"",CONCATENATE(A3516,":",YEAR(B3516),IF(MONTH(B3516)&gt;9,MONTH(B3516),CONCATENATE(0,MONTH(B3516))),IF(DAY(B3516)&gt;9,DAY(B3516),CONCATENATE(0,DAY(B3516))),IF(HOUR(C3516)&gt;9,HOUR(C3516),CONCATENATE(0,HOUR(C3516))),IF(MINUTE(C3516)&gt;9,MINUTE(C3516),CONCATENATE(0,MINUTE(C3516))),":",VLOOKUP(F3516,'Valid Values - Results'!$D$4:$F$12,3,FALSE)),"")</f>
        <v/>
      </c>
      <c r="H3516" s="41"/>
      <c r="I3516" s="41"/>
      <c r="J3516" s="41"/>
      <c r="K3516" s="41"/>
      <c r="L3516" s="41"/>
      <c r="M3516" s="92"/>
      <c r="N3516" s="41"/>
      <c r="O3516" s="41"/>
      <c r="P3516" s="41"/>
      <c r="Q3516" s="41"/>
      <c r="R3516" s="41"/>
      <c r="S3516" s="41"/>
      <c r="T3516" s="41"/>
      <c r="U3516" s="47"/>
      <c r="V3516" s="49"/>
      <c r="W3516" s="41"/>
      <c r="X3516" s="41"/>
      <c r="Y3516" s="41"/>
      <c r="AA3516" s="37" t="str">
        <f>IF($I3516&lt;&gt;"",VLOOKUP($I3516,'Valid Values - Search'!$R$4:$T$4719,3,FALSE),"")</f>
        <v/>
      </c>
      <c r="AB3516" s="37" t="str">
        <f>IF($I3516&lt;&gt;"",VLOOKUP($I3516,'Valid Values - Search'!$R$4:$S$4719,2,FALSE),"")</f>
        <v/>
      </c>
      <c r="AC3516" s="38" t="str">
        <f t="shared" si="54"/>
        <v/>
      </c>
      <c r="AD3516" s="38"/>
    </row>
    <row r="3517" spans="1:30">
      <c r="A3517" s="46"/>
      <c r="B3517" s="47"/>
      <c r="C3517" s="49"/>
      <c r="D3517" s="41"/>
      <c r="E3517" s="41"/>
      <c r="F3517" s="41"/>
      <c r="G3517" s="50" t="str">
        <f>IF(A3517&lt;&gt;"",CONCATENATE(A3517,":",YEAR(B3517),IF(MONTH(B3517)&gt;9,MONTH(B3517),CONCATENATE(0,MONTH(B3517))),IF(DAY(B3517)&gt;9,DAY(B3517),CONCATENATE(0,DAY(B3517))),IF(HOUR(C3517)&gt;9,HOUR(C3517),CONCATENATE(0,HOUR(C3517))),IF(MINUTE(C3517)&gt;9,MINUTE(C3517),CONCATENATE(0,MINUTE(C3517))),":",VLOOKUP(F3517,'Valid Values - Results'!$D$4:$F$12,3,FALSE)),"")</f>
        <v/>
      </c>
      <c r="H3517" s="41"/>
      <c r="I3517" s="41"/>
      <c r="J3517" s="41"/>
      <c r="K3517" s="41"/>
      <c r="L3517" s="41"/>
      <c r="M3517" s="92"/>
      <c r="N3517" s="41"/>
      <c r="O3517" s="41"/>
      <c r="P3517" s="41"/>
      <c r="Q3517" s="41"/>
      <c r="R3517" s="41"/>
      <c r="S3517" s="41"/>
      <c r="T3517" s="41"/>
      <c r="U3517" s="47"/>
      <c r="V3517" s="49"/>
      <c r="W3517" s="41"/>
      <c r="X3517" s="41"/>
      <c r="Y3517" s="41"/>
      <c r="AA3517" s="37" t="str">
        <f>IF($I3517&lt;&gt;"",VLOOKUP($I3517,'Valid Values - Search'!$R$4:$T$4719,3,FALSE),"")</f>
        <v/>
      </c>
      <c r="AB3517" s="37" t="str">
        <f>IF($I3517&lt;&gt;"",VLOOKUP($I3517,'Valid Values - Search'!$R$4:$S$4719,2,FALSE),"")</f>
        <v/>
      </c>
      <c r="AC3517" s="38" t="str">
        <f t="shared" si="54"/>
        <v/>
      </c>
      <c r="AD3517" s="38"/>
    </row>
    <row r="3518" spans="1:30">
      <c r="A3518" s="46"/>
      <c r="B3518" s="47"/>
      <c r="C3518" s="49"/>
      <c r="D3518" s="41"/>
      <c r="E3518" s="41"/>
      <c r="F3518" s="41"/>
      <c r="G3518" s="50" t="str">
        <f>IF(A3518&lt;&gt;"",CONCATENATE(A3518,":",YEAR(B3518),IF(MONTH(B3518)&gt;9,MONTH(B3518),CONCATENATE(0,MONTH(B3518))),IF(DAY(B3518)&gt;9,DAY(B3518),CONCATENATE(0,DAY(B3518))),IF(HOUR(C3518)&gt;9,HOUR(C3518),CONCATENATE(0,HOUR(C3518))),IF(MINUTE(C3518)&gt;9,MINUTE(C3518),CONCATENATE(0,MINUTE(C3518))),":",VLOOKUP(F3518,'Valid Values - Results'!$D$4:$F$12,3,FALSE)),"")</f>
        <v/>
      </c>
      <c r="H3518" s="41"/>
      <c r="I3518" s="41"/>
      <c r="J3518" s="41"/>
      <c r="K3518" s="41"/>
      <c r="L3518" s="41"/>
      <c r="M3518" s="92"/>
      <c r="N3518" s="41"/>
      <c r="O3518" s="41"/>
      <c r="P3518" s="41"/>
      <c r="Q3518" s="41"/>
      <c r="R3518" s="41"/>
      <c r="S3518" s="41"/>
      <c r="T3518" s="41"/>
      <c r="U3518" s="47"/>
      <c r="V3518" s="49"/>
      <c r="W3518" s="41"/>
      <c r="X3518" s="41"/>
      <c r="Y3518" s="41"/>
      <c r="AA3518" s="37" t="str">
        <f>IF($I3518&lt;&gt;"",VLOOKUP($I3518,'Valid Values - Search'!$R$4:$T$4719,3,FALSE),"")</f>
        <v/>
      </c>
      <c r="AB3518" s="37" t="str">
        <f>IF($I3518&lt;&gt;"",VLOOKUP($I3518,'Valid Values - Search'!$R$4:$S$4719,2,FALSE),"")</f>
        <v/>
      </c>
      <c r="AC3518" s="38" t="str">
        <f t="shared" si="54"/>
        <v/>
      </c>
      <c r="AD3518" s="38"/>
    </row>
    <row r="3519" spans="1:30">
      <c r="A3519" s="46"/>
      <c r="B3519" s="47"/>
      <c r="C3519" s="49"/>
      <c r="D3519" s="41"/>
      <c r="E3519" s="41"/>
      <c r="F3519" s="41"/>
      <c r="G3519" s="50" t="str">
        <f>IF(A3519&lt;&gt;"",CONCATENATE(A3519,":",YEAR(B3519),IF(MONTH(B3519)&gt;9,MONTH(B3519),CONCATENATE(0,MONTH(B3519))),IF(DAY(B3519)&gt;9,DAY(B3519),CONCATENATE(0,DAY(B3519))),IF(HOUR(C3519)&gt;9,HOUR(C3519),CONCATENATE(0,HOUR(C3519))),IF(MINUTE(C3519)&gt;9,MINUTE(C3519),CONCATENATE(0,MINUTE(C3519))),":",VLOOKUP(F3519,'Valid Values - Results'!$D$4:$F$12,3,FALSE)),"")</f>
        <v/>
      </c>
      <c r="H3519" s="41"/>
      <c r="I3519" s="41"/>
      <c r="J3519" s="41"/>
      <c r="K3519" s="41"/>
      <c r="L3519" s="41"/>
      <c r="M3519" s="92"/>
      <c r="N3519" s="41"/>
      <c r="O3519" s="41"/>
      <c r="P3519" s="41"/>
      <c r="Q3519" s="41"/>
      <c r="R3519" s="41"/>
      <c r="S3519" s="41"/>
      <c r="T3519" s="41"/>
      <c r="U3519" s="47"/>
      <c r="V3519" s="49"/>
      <c r="W3519" s="41"/>
      <c r="X3519" s="41"/>
      <c r="Y3519" s="41"/>
      <c r="AA3519" s="37" t="str">
        <f>IF($I3519&lt;&gt;"",VLOOKUP($I3519,'Valid Values - Search'!$R$4:$T$4719,3,FALSE),"")</f>
        <v/>
      </c>
      <c r="AB3519" s="37" t="str">
        <f>IF($I3519&lt;&gt;"",VLOOKUP($I3519,'Valid Values - Search'!$R$4:$S$4719,2,FALSE),"")</f>
        <v/>
      </c>
      <c r="AC3519" s="38" t="str">
        <f t="shared" si="54"/>
        <v/>
      </c>
      <c r="AD3519" s="38"/>
    </row>
    <row r="3520" spans="1:30">
      <c r="A3520" s="46"/>
      <c r="B3520" s="47"/>
      <c r="C3520" s="49"/>
      <c r="D3520" s="41"/>
      <c r="E3520" s="41"/>
      <c r="F3520" s="41"/>
      <c r="G3520" s="50" t="str">
        <f>IF(A3520&lt;&gt;"",CONCATENATE(A3520,":",YEAR(B3520),IF(MONTH(B3520)&gt;9,MONTH(B3520),CONCATENATE(0,MONTH(B3520))),IF(DAY(B3520)&gt;9,DAY(B3520),CONCATENATE(0,DAY(B3520))),IF(HOUR(C3520)&gt;9,HOUR(C3520),CONCATENATE(0,HOUR(C3520))),IF(MINUTE(C3520)&gt;9,MINUTE(C3520),CONCATENATE(0,MINUTE(C3520))),":",VLOOKUP(F3520,'Valid Values - Results'!$D$4:$F$12,3,FALSE)),"")</f>
        <v/>
      </c>
      <c r="H3520" s="41"/>
      <c r="I3520" s="41"/>
      <c r="J3520" s="41"/>
      <c r="K3520" s="41"/>
      <c r="L3520" s="41"/>
      <c r="M3520" s="92"/>
      <c r="N3520" s="41"/>
      <c r="O3520" s="41"/>
      <c r="P3520" s="41"/>
      <c r="Q3520" s="41"/>
      <c r="R3520" s="41"/>
      <c r="S3520" s="41"/>
      <c r="T3520" s="41"/>
      <c r="U3520" s="47"/>
      <c r="V3520" s="49"/>
      <c r="W3520" s="41"/>
      <c r="X3520" s="41"/>
      <c r="Y3520" s="41"/>
      <c r="AA3520" s="37" t="str">
        <f>IF($I3520&lt;&gt;"",VLOOKUP($I3520,'Valid Values - Search'!$R$4:$T$4719,3,FALSE),"")</f>
        <v/>
      </c>
      <c r="AB3520" s="37" t="str">
        <f>IF($I3520&lt;&gt;"",VLOOKUP($I3520,'Valid Values - Search'!$R$4:$S$4719,2,FALSE),"")</f>
        <v/>
      </c>
      <c r="AC3520" s="38" t="str">
        <f t="shared" si="54"/>
        <v/>
      </c>
      <c r="AD3520" s="38"/>
    </row>
    <row r="3521" spans="1:30">
      <c r="A3521" s="46"/>
      <c r="B3521" s="47"/>
      <c r="C3521" s="49"/>
      <c r="D3521" s="41"/>
      <c r="E3521" s="41"/>
      <c r="F3521" s="41"/>
      <c r="G3521" s="50" t="str">
        <f>IF(A3521&lt;&gt;"",CONCATENATE(A3521,":",YEAR(B3521),IF(MONTH(B3521)&gt;9,MONTH(B3521),CONCATENATE(0,MONTH(B3521))),IF(DAY(B3521)&gt;9,DAY(B3521),CONCATENATE(0,DAY(B3521))),IF(HOUR(C3521)&gt;9,HOUR(C3521),CONCATENATE(0,HOUR(C3521))),IF(MINUTE(C3521)&gt;9,MINUTE(C3521),CONCATENATE(0,MINUTE(C3521))),":",VLOOKUP(F3521,'Valid Values - Results'!$D$4:$F$12,3,FALSE)),"")</f>
        <v/>
      </c>
      <c r="H3521" s="41"/>
      <c r="I3521" s="41"/>
      <c r="J3521" s="41"/>
      <c r="K3521" s="41"/>
      <c r="L3521" s="41"/>
      <c r="M3521" s="92"/>
      <c r="N3521" s="41"/>
      <c r="O3521" s="41"/>
      <c r="P3521" s="41"/>
      <c r="Q3521" s="41"/>
      <c r="R3521" s="41"/>
      <c r="S3521" s="41"/>
      <c r="T3521" s="41"/>
      <c r="U3521" s="47"/>
      <c r="V3521" s="49"/>
      <c r="W3521" s="41"/>
      <c r="X3521" s="41"/>
      <c r="Y3521" s="41"/>
      <c r="AA3521" s="37" t="str">
        <f>IF($I3521&lt;&gt;"",VLOOKUP($I3521,'Valid Values - Search'!$R$4:$T$4719,3,FALSE),"")</f>
        <v/>
      </c>
      <c r="AB3521" s="37" t="str">
        <f>IF($I3521&lt;&gt;"",VLOOKUP($I3521,'Valid Values - Search'!$R$4:$S$4719,2,FALSE),"")</f>
        <v/>
      </c>
      <c r="AC3521" s="38" t="str">
        <f t="shared" si="54"/>
        <v/>
      </c>
      <c r="AD3521" s="38"/>
    </row>
    <row r="3522" spans="1:30">
      <c r="A3522" s="46"/>
      <c r="B3522" s="47"/>
      <c r="C3522" s="49"/>
      <c r="D3522" s="41"/>
      <c r="E3522" s="41"/>
      <c r="F3522" s="41"/>
      <c r="G3522" s="50" t="str">
        <f>IF(A3522&lt;&gt;"",CONCATENATE(A3522,":",YEAR(B3522),IF(MONTH(B3522)&gt;9,MONTH(B3522),CONCATENATE(0,MONTH(B3522))),IF(DAY(B3522)&gt;9,DAY(B3522),CONCATENATE(0,DAY(B3522))),IF(HOUR(C3522)&gt;9,HOUR(C3522),CONCATENATE(0,HOUR(C3522))),IF(MINUTE(C3522)&gt;9,MINUTE(C3522),CONCATENATE(0,MINUTE(C3522))),":",VLOOKUP(F3522,'Valid Values - Results'!$D$4:$F$12,3,FALSE)),"")</f>
        <v/>
      </c>
      <c r="H3522" s="41"/>
      <c r="I3522" s="41"/>
      <c r="J3522" s="41"/>
      <c r="K3522" s="41"/>
      <c r="L3522" s="41"/>
      <c r="M3522" s="92"/>
      <c r="N3522" s="41"/>
      <c r="O3522" s="41"/>
      <c r="P3522" s="41"/>
      <c r="Q3522" s="41"/>
      <c r="R3522" s="41"/>
      <c r="S3522" s="41"/>
      <c r="T3522" s="41"/>
      <c r="U3522" s="47"/>
      <c r="V3522" s="49"/>
      <c r="W3522" s="41"/>
      <c r="X3522" s="41"/>
      <c r="Y3522" s="41"/>
      <c r="AA3522" s="37" t="str">
        <f>IF($I3522&lt;&gt;"",VLOOKUP($I3522,'Valid Values - Search'!$R$4:$T$4719,3,FALSE),"")</f>
        <v/>
      </c>
      <c r="AB3522" s="37" t="str">
        <f>IF($I3522&lt;&gt;"",VLOOKUP($I3522,'Valid Values - Search'!$R$4:$S$4719,2,FALSE),"")</f>
        <v/>
      </c>
      <c r="AC3522" s="38" t="str">
        <f t="shared" ref="AC3522:AC3585" si="55">IF($V3522&lt;&gt;"",$D3522,"")</f>
        <v/>
      </c>
      <c r="AD3522" s="38"/>
    </row>
    <row r="3523" spans="1:30">
      <c r="A3523" s="46"/>
      <c r="B3523" s="47"/>
      <c r="C3523" s="49"/>
      <c r="D3523" s="41"/>
      <c r="E3523" s="41"/>
      <c r="F3523" s="41"/>
      <c r="G3523" s="50" t="str">
        <f>IF(A3523&lt;&gt;"",CONCATENATE(A3523,":",YEAR(B3523),IF(MONTH(B3523)&gt;9,MONTH(B3523),CONCATENATE(0,MONTH(B3523))),IF(DAY(B3523)&gt;9,DAY(B3523),CONCATENATE(0,DAY(B3523))),IF(HOUR(C3523)&gt;9,HOUR(C3523),CONCATENATE(0,HOUR(C3523))),IF(MINUTE(C3523)&gt;9,MINUTE(C3523),CONCATENATE(0,MINUTE(C3523))),":",VLOOKUP(F3523,'Valid Values - Results'!$D$4:$F$12,3,FALSE)),"")</f>
        <v/>
      </c>
      <c r="H3523" s="41"/>
      <c r="I3523" s="41"/>
      <c r="J3523" s="41"/>
      <c r="K3523" s="41"/>
      <c r="L3523" s="41"/>
      <c r="M3523" s="92"/>
      <c r="N3523" s="41"/>
      <c r="O3523" s="41"/>
      <c r="P3523" s="41"/>
      <c r="Q3523" s="41"/>
      <c r="R3523" s="41"/>
      <c r="S3523" s="41"/>
      <c r="T3523" s="41"/>
      <c r="U3523" s="47"/>
      <c r="V3523" s="49"/>
      <c r="W3523" s="41"/>
      <c r="X3523" s="41"/>
      <c r="Y3523" s="41"/>
      <c r="AA3523" s="37" t="str">
        <f>IF($I3523&lt;&gt;"",VLOOKUP($I3523,'Valid Values - Search'!$R$4:$T$4719,3,FALSE),"")</f>
        <v/>
      </c>
      <c r="AB3523" s="37" t="str">
        <f>IF($I3523&lt;&gt;"",VLOOKUP($I3523,'Valid Values - Search'!$R$4:$S$4719,2,FALSE),"")</f>
        <v/>
      </c>
      <c r="AC3523" s="38" t="str">
        <f t="shared" si="55"/>
        <v/>
      </c>
      <c r="AD3523" s="38"/>
    </row>
    <row r="3524" spans="1:30">
      <c r="A3524" s="46"/>
      <c r="B3524" s="47"/>
      <c r="C3524" s="49"/>
      <c r="D3524" s="41"/>
      <c r="E3524" s="41"/>
      <c r="F3524" s="41"/>
      <c r="G3524" s="50" t="str">
        <f>IF(A3524&lt;&gt;"",CONCATENATE(A3524,":",YEAR(B3524),IF(MONTH(B3524)&gt;9,MONTH(B3524),CONCATENATE(0,MONTH(B3524))),IF(DAY(B3524)&gt;9,DAY(B3524),CONCATENATE(0,DAY(B3524))),IF(HOUR(C3524)&gt;9,HOUR(C3524),CONCATENATE(0,HOUR(C3524))),IF(MINUTE(C3524)&gt;9,MINUTE(C3524),CONCATENATE(0,MINUTE(C3524))),":",VLOOKUP(F3524,'Valid Values - Results'!$D$4:$F$12,3,FALSE)),"")</f>
        <v/>
      </c>
      <c r="H3524" s="41"/>
      <c r="I3524" s="41"/>
      <c r="J3524" s="41"/>
      <c r="K3524" s="41"/>
      <c r="L3524" s="41"/>
      <c r="M3524" s="92"/>
      <c r="N3524" s="41"/>
      <c r="O3524" s="41"/>
      <c r="P3524" s="41"/>
      <c r="Q3524" s="41"/>
      <c r="R3524" s="41"/>
      <c r="S3524" s="41"/>
      <c r="T3524" s="41"/>
      <c r="U3524" s="47"/>
      <c r="V3524" s="49"/>
      <c r="W3524" s="41"/>
      <c r="X3524" s="41"/>
      <c r="Y3524" s="41"/>
      <c r="AA3524" s="37" t="str">
        <f>IF($I3524&lt;&gt;"",VLOOKUP($I3524,'Valid Values - Search'!$R$4:$T$4719,3,FALSE),"")</f>
        <v/>
      </c>
      <c r="AB3524" s="37" t="str">
        <f>IF($I3524&lt;&gt;"",VLOOKUP($I3524,'Valid Values - Search'!$R$4:$S$4719,2,FALSE),"")</f>
        <v/>
      </c>
      <c r="AC3524" s="38" t="str">
        <f t="shared" si="55"/>
        <v/>
      </c>
      <c r="AD3524" s="38"/>
    </row>
    <row r="3525" spans="1:30">
      <c r="A3525" s="46"/>
      <c r="B3525" s="47"/>
      <c r="C3525" s="49"/>
      <c r="D3525" s="41"/>
      <c r="E3525" s="41"/>
      <c r="F3525" s="41"/>
      <c r="G3525" s="50" t="str">
        <f>IF(A3525&lt;&gt;"",CONCATENATE(A3525,":",YEAR(B3525),IF(MONTH(B3525)&gt;9,MONTH(B3525),CONCATENATE(0,MONTH(B3525))),IF(DAY(B3525)&gt;9,DAY(B3525),CONCATENATE(0,DAY(B3525))),IF(HOUR(C3525)&gt;9,HOUR(C3525),CONCATENATE(0,HOUR(C3525))),IF(MINUTE(C3525)&gt;9,MINUTE(C3525),CONCATENATE(0,MINUTE(C3525))),":",VLOOKUP(F3525,'Valid Values - Results'!$D$4:$F$12,3,FALSE)),"")</f>
        <v/>
      </c>
      <c r="H3525" s="41"/>
      <c r="I3525" s="41"/>
      <c r="J3525" s="41"/>
      <c r="K3525" s="41"/>
      <c r="L3525" s="41"/>
      <c r="M3525" s="92"/>
      <c r="N3525" s="41"/>
      <c r="O3525" s="41"/>
      <c r="P3525" s="41"/>
      <c r="Q3525" s="41"/>
      <c r="R3525" s="41"/>
      <c r="S3525" s="41"/>
      <c r="T3525" s="41"/>
      <c r="U3525" s="47"/>
      <c r="V3525" s="49"/>
      <c r="W3525" s="41"/>
      <c r="X3525" s="41"/>
      <c r="Y3525" s="41"/>
      <c r="AA3525" s="37" t="str">
        <f>IF($I3525&lt;&gt;"",VLOOKUP($I3525,'Valid Values - Search'!$R$4:$T$4719,3,FALSE),"")</f>
        <v/>
      </c>
      <c r="AB3525" s="37" t="str">
        <f>IF($I3525&lt;&gt;"",VLOOKUP($I3525,'Valid Values - Search'!$R$4:$S$4719,2,FALSE),"")</f>
        <v/>
      </c>
      <c r="AC3525" s="38" t="str">
        <f t="shared" si="55"/>
        <v/>
      </c>
      <c r="AD3525" s="38"/>
    </row>
    <row r="3526" spans="1:30">
      <c r="A3526" s="46"/>
      <c r="B3526" s="47"/>
      <c r="C3526" s="49"/>
      <c r="D3526" s="41"/>
      <c r="E3526" s="41"/>
      <c r="F3526" s="41"/>
      <c r="G3526" s="50" t="str">
        <f>IF(A3526&lt;&gt;"",CONCATENATE(A3526,":",YEAR(B3526),IF(MONTH(B3526)&gt;9,MONTH(B3526),CONCATENATE(0,MONTH(B3526))),IF(DAY(B3526)&gt;9,DAY(B3526),CONCATENATE(0,DAY(B3526))),IF(HOUR(C3526)&gt;9,HOUR(C3526),CONCATENATE(0,HOUR(C3526))),IF(MINUTE(C3526)&gt;9,MINUTE(C3526),CONCATENATE(0,MINUTE(C3526))),":",VLOOKUP(F3526,'Valid Values - Results'!$D$4:$F$12,3,FALSE)),"")</f>
        <v/>
      </c>
      <c r="H3526" s="41"/>
      <c r="I3526" s="41"/>
      <c r="J3526" s="41"/>
      <c r="K3526" s="41"/>
      <c r="L3526" s="41"/>
      <c r="M3526" s="92"/>
      <c r="N3526" s="41"/>
      <c r="O3526" s="41"/>
      <c r="P3526" s="41"/>
      <c r="Q3526" s="41"/>
      <c r="R3526" s="41"/>
      <c r="S3526" s="41"/>
      <c r="T3526" s="41"/>
      <c r="U3526" s="47"/>
      <c r="V3526" s="49"/>
      <c r="W3526" s="41"/>
      <c r="X3526" s="41"/>
      <c r="Y3526" s="41"/>
      <c r="AA3526" s="37" t="str">
        <f>IF($I3526&lt;&gt;"",VLOOKUP($I3526,'Valid Values - Search'!$R$4:$T$4719,3,FALSE),"")</f>
        <v/>
      </c>
      <c r="AB3526" s="37" t="str">
        <f>IF($I3526&lt;&gt;"",VLOOKUP($I3526,'Valid Values - Search'!$R$4:$S$4719,2,FALSE),"")</f>
        <v/>
      </c>
      <c r="AC3526" s="38" t="str">
        <f t="shared" si="55"/>
        <v/>
      </c>
      <c r="AD3526" s="38"/>
    </row>
    <row r="3527" spans="1:30">
      <c r="A3527" s="46"/>
      <c r="B3527" s="47"/>
      <c r="C3527" s="49"/>
      <c r="D3527" s="41"/>
      <c r="E3527" s="41"/>
      <c r="F3527" s="41"/>
      <c r="G3527" s="50" t="str">
        <f>IF(A3527&lt;&gt;"",CONCATENATE(A3527,":",YEAR(B3527),IF(MONTH(B3527)&gt;9,MONTH(B3527),CONCATENATE(0,MONTH(B3527))),IF(DAY(B3527)&gt;9,DAY(B3527),CONCATENATE(0,DAY(B3527))),IF(HOUR(C3527)&gt;9,HOUR(C3527),CONCATENATE(0,HOUR(C3527))),IF(MINUTE(C3527)&gt;9,MINUTE(C3527),CONCATENATE(0,MINUTE(C3527))),":",VLOOKUP(F3527,'Valid Values - Results'!$D$4:$F$12,3,FALSE)),"")</f>
        <v/>
      </c>
      <c r="H3527" s="41"/>
      <c r="I3527" s="41"/>
      <c r="J3527" s="41"/>
      <c r="K3527" s="41"/>
      <c r="L3527" s="41"/>
      <c r="M3527" s="92"/>
      <c r="N3527" s="41"/>
      <c r="O3527" s="41"/>
      <c r="P3527" s="41"/>
      <c r="Q3527" s="41"/>
      <c r="R3527" s="41"/>
      <c r="S3527" s="41"/>
      <c r="T3527" s="41"/>
      <c r="U3527" s="47"/>
      <c r="V3527" s="49"/>
      <c r="W3527" s="41"/>
      <c r="X3527" s="41"/>
      <c r="Y3527" s="41"/>
      <c r="AA3527" s="37" t="str">
        <f>IF($I3527&lt;&gt;"",VLOOKUP($I3527,'Valid Values - Search'!$R$4:$T$4719,3,FALSE),"")</f>
        <v/>
      </c>
      <c r="AB3527" s="37" t="str">
        <f>IF($I3527&lt;&gt;"",VLOOKUP($I3527,'Valid Values - Search'!$R$4:$S$4719,2,FALSE),"")</f>
        <v/>
      </c>
      <c r="AC3527" s="38" t="str">
        <f t="shared" si="55"/>
        <v/>
      </c>
      <c r="AD3527" s="38"/>
    </row>
    <row r="3528" spans="1:30">
      <c r="A3528" s="46"/>
      <c r="B3528" s="47"/>
      <c r="C3528" s="49"/>
      <c r="D3528" s="41"/>
      <c r="E3528" s="41"/>
      <c r="F3528" s="41"/>
      <c r="G3528" s="50" t="str">
        <f>IF(A3528&lt;&gt;"",CONCATENATE(A3528,":",YEAR(B3528),IF(MONTH(B3528)&gt;9,MONTH(B3528),CONCATENATE(0,MONTH(B3528))),IF(DAY(B3528)&gt;9,DAY(B3528),CONCATENATE(0,DAY(B3528))),IF(HOUR(C3528)&gt;9,HOUR(C3528),CONCATENATE(0,HOUR(C3528))),IF(MINUTE(C3528)&gt;9,MINUTE(C3528),CONCATENATE(0,MINUTE(C3528))),":",VLOOKUP(F3528,'Valid Values - Results'!$D$4:$F$12,3,FALSE)),"")</f>
        <v/>
      </c>
      <c r="H3528" s="41"/>
      <c r="I3528" s="41"/>
      <c r="J3528" s="41"/>
      <c r="K3528" s="41"/>
      <c r="L3528" s="41"/>
      <c r="M3528" s="92"/>
      <c r="N3528" s="41"/>
      <c r="O3528" s="41"/>
      <c r="P3528" s="41"/>
      <c r="Q3528" s="41"/>
      <c r="R3528" s="41"/>
      <c r="S3528" s="41"/>
      <c r="T3528" s="41"/>
      <c r="U3528" s="47"/>
      <c r="V3528" s="49"/>
      <c r="W3528" s="41"/>
      <c r="X3528" s="41"/>
      <c r="Y3528" s="41"/>
      <c r="AA3528" s="37" t="str">
        <f>IF($I3528&lt;&gt;"",VLOOKUP($I3528,'Valid Values - Search'!$R$4:$T$4719,3,FALSE),"")</f>
        <v/>
      </c>
      <c r="AB3528" s="37" t="str">
        <f>IF($I3528&lt;&gt;"",VLOOKUP($I3528,'Valid Values - Search'!$R$4:$S$4719,2,FALSE),"")</f>
        <v/>
      </c>
      <c r="AC3528" s="38" t="str">
        <f t="shared" si="55"/>
        <v/>
      </c>
      <c r="AD3528" s="38"/>
    </row>
    <row r="3529" spans="1:30">
      <c r="A3529" s="46"/>
      <c r="B3529" s="47"/>
      <c r="C3529" s="49"/>
      <c r="D3529" s="41"/>
      <c r="E3529" s="41"/>
      <c r="F3529" s="41"/>
      <c r="G3529" s="50" t="str">
        <f>IF(A3529&lt;&gt;"",CONCATENATE(A3529,":",YEAR(B3529),IF(MONTH(B3529)&gt;9,MONTH(B3529),CONCATENATE(0,MONTH(B3529))),IF(DAY(B3529)&gt;9,DAY(B3529),CONCATENATE(0,DAY(B3529))),IF(HOUR(C3529)&gt;9,HOUR(C3529),CONCATENATE(0,HOUR(C3529))),IF(MINUTE(C3529)&gt;9,MINUTE(C3529),CONCATENATE(0,MINUTE(C3529))),":",VLOOKUP(F3529,'Valid Values - Results'!$D$4:$F$12,3,FALSE)),"")</f>
        <v/>
      </c>
      <c r="H3529" s="41"/>
      <c r="I3529" s="41"/>
      <c r="J3529" s="41"/>
      <c r="K3529" s="41"/>
      <c r="L3529" s="41"/>
      <c r="M3529" s="92"/>
      <c r="N3529" s="41"/>
      <c r="O3529" s="41"/>
      <c r="P3529" s="41"/>
      <c r="Q3529" s="41"/>
      <c r="R3529" s="41"/>
      <c r="S3529" s="41"/>
      <c r="T3529" s="41"/>
      <c r="U3529" s="47"/>
      <c r="V3529" s="49"/>
      <c r="W3529" s="41"/>
      <c r="X3529" s="41"/>
      <c r="Y3529" s="41"/>
      <c r="AA3529" s="37" t="str">
        <f>IF($I3529&lt;&gt;"",VLOOKUP($I3529,'Valid Values - Search'!$R$4:$T$4719,3,FALSE),"")</f>
        <v/>
      </c>
      <c r="AB3529" s="37" t="str">
        <f>IF($I3529&lt;&gt;"",VLOOKUP($I3529,'Valid Values - Search'!$R$4:$S$4719,2,FALSE),"")</f>
        <v/>
      </c>
      <c r="AC3529" s="38" t="str">
        <f t="shared" si="55"/>
        <v/>
      </c>
      <c r="AD3529" s="38"/>
    </row>
    <row r="3530" spans="1:30">
      <c r="A3530" s="46"/>
      <c r="B3530" s="47"/>
      <c r="C3530" s="49"/>
      <c r="D3530" s="41"/>
      <c r="E3530" s="41"/>
      <c r="F3530" s="41"/>
      <c r="G3530" s="50" t="str">
        <f>IF(A3530&lt;&gt;"",CONCATENATE(A3530,":",YEAR(B3530),IF(MONTH(B3530)&gt;9,MONTH(B3530),CONCATENATE(0,MONTH(B3530))),IF(DAY(B3530)&gt;9,DAY(B3530),CONCATENATE(0,DAY(B3530))),IF(HOUR(C3530)&gt;9,HOUR(C3530),CONCATENATE(0,HOUR(C3530))),IF(MINUTE(C3530)&gt;9,MINUTE(C3530),CONCATENATE(0,MINUTE(C3530))),":",VLOOKUP(F3530,'Valid Values - Results'!$D$4:$F$12,3,FALSE)),"")</f>
        <v/>
      </c>
      <c r="H3530" s="41"/>
      <c r="I3530" s="41"/>
      <c r="J3530" s="41"/>
      <c r="K3530" s="41"/>
      <c r="L3530" s="41"/>
      <c r="M3530" s="92"/>
      <c r="N3530" s="41"/>
      <c r="O3530" s="41"/>
      <c r="P3530" s="41"/>
      <c r="Q3530" s="41"/>
      <c r="R3530" s="41"/>
      <c r="S3530" s="41"/>
      <c r="T3530" s="41"/>
      <c r="U3530" s="47"/>
      <c r="V3530" s="49"/>
      <c r="W3530" s="41"/>
      <c r="X3530" s="41"/>
      <c r="Y3530" s="41"/>
      <c r="AA3530" s="37" t="str">
        <f>IF($I3530&lt;&gt;"",VLOOKUP($I3530,'Valid Values - Search'!$R$4:$T$4719,3,FALSE),"")</f>
        <v/>
      </c>
      <c r="AB3530" s="37" t="str">
        <f>IF($I3530&lt;&gt;"",VLOOKUP($I3530,'Valid Values - Search'!$R$4:$S$4719,2,FALSE),"")</f>
        <v/>
      </c>
      <c r="AC3530" s="38" t="str">
        <f t="shared" si="55"/>
        <v/>
      </c>
      <c r="AD3530" s="38"/>
    </row>
    <row r="3531" spans="1:30">
      <c r="A3531" s="46"/>
      <c r="B3531" s="47"/>
      <c r="C3531" s="49"/>
      <c r="D3531" s="41"/>
      <c r="E3531" s="41"/>
      <c r="F3531" s="41"/>
      <c r="G3531" s="50" t="str">
        <f>IF(A3531&lt;&gt;"",CONCATENATE(A3531,":",YEAR(B3531),IF(MONTH(B3531)&gt;9,MONTH(B3531),CONCATENATE(0,MONTH(B3531))),IF(DAY(B3531)&gt;9,DAY(B3531),CONCATENATE(0,DAY(B3531))),IF(HOUR(C3531)&gt;9,HOUR(C3531),CONCATENATE(0,HOUR(C3531))),IF(MINUTE(C3531)&gt;9,MINUTE(C3531),CONCATENATE(0,MINUTE(C3531))),":",VLOOKUP(F3531,'Valid Values - Results'!$D$4:$F$12,3,FALSE)),"")</f>
        <v/>
      </c>
      <c r="H3531" s="41"/>
      <c r="I3531" s="41"/>
      <c r="J3531" s="41"/>
      <c r="K3531" s="41"/>
      <c r="L3531" s="41"/>
      <c r="M3531" s="92"/>
      <c r="N3531" s="41"/>
      <c r="O3531" s="41"/>
      <c r="P3531" s="41"/>
      <c r="Q3531" s="41"/>
      <c r="R3531" s="41"/>
      <c r="S3531" s="41"/>
      <c r="T3531" s="41"/>
      <c r="U3531" s="47"/>
      <c r="V3531" s="49"/>
      <c r="W3531" s="41"/>
      <c r="X3531" s="41"/>
      <c r="Y3531" s="41"/>
      <c r="AA3531" s="37" t="str">
        <f>IF($I3531&lt;&gt;"",VLOOKUP($I3531,'Valid Values - Search'!$R$4:$T$4719,3,FALSE),"")</f>
        <v/>
      </c>
      <c r="AB3531" s="37" t="str">
        <f>IF($I3531&lt;&gt;"",VLOOKUP($I3531,'Valid Values - Search'!$R$4:$S$4719,2,FALSE),"")</f>
        <v/>
      </c>
      <c r="AC3531" s="38" t="str">
        <f t="shared" si="55"/>
        <v/>
      </c>
      <c r="AD3531" s="38"/>
    </row>
    <row r="3532" spans="1:30">
      <c r="A3532" s="46"/>
      <c r="B3532" s="47"/>
      <c r="C3532" s="49"/>
      <c r="D3532" s="41"/>
      <c r="E3532" s="41"/>
      <c r="F3532" s="41"/>
      <c r="G3532" s="50" t="str">
        <f>IF(A3532&lt;&gt;"",CONCATENATE(A3532,":",YEAR(B3532),IF(MONTH(B3532)&gt;9,MONTH(B3532),CONCATENATE(0,MONTH(B3532))),IF(DAY(B3532)&gt;9,DAY(B3532),CONCATENATE(0,DAY(B3532))),IF(HOUR(C3532)&gt;9,HOUR(C3532),CONCATENATE(0,HOUR(C3532))),IF(MINUTE(C3532)&gt;9,MINUTE(C3532),CONCATENATE(0,MINUTE(C3532))),":",VLOOKUP(F3532,'Valid Values - Results'!$D$4:$F$12,3,FALSE)),"")</f>
        <v/>
      </c>
      <c r="H3532" s="41"/>
      <c r="I3532" s="41"/>
      <c r="J3532" s="41"/>
      <c r="K3532" s="41"/>
      <c r="L3532" s="41"/>
      <c r="M3532" s="92"/>
      <c r="N3532" s="41"/>
      <c r="O3532" s="41"/>
      <c r="P3532" s="41"/>
      <c r="Q3532" s="41"/>
      <c r="R3532" s="41"/>
      <c r="S3532" s="41"/>
      <c r="T3532" s="41"/>
      <c r="U3532" s="47"/>
      <c r="V3532" s="49"/>
      <c r="W3532" s="41"/>
      <c r="X3532" s="41"/>
      <c r="Y3532" s="41"/>
      <c r="AA3532" s="37" t="str">
        <f>IF($I3532&lt;&gt;"",VLOOKUP($I3532,'Valid Values - Search'!$R$4:$T$4719,3,FALSE),"")</f>
        <v/>
      </c>
      <c r="AB3532" s="37" t="str">
        <f>IF($I3532&lt;&gt;"",VLOOKUP($I3532,'Valid Values - Search'!$R$4:$S$4719,2,FALSE),"")</f>
        <v/>
      </c>
      <c r="AC3532" s="38" t="str">
        <f t="shared" si="55"/>
        <v/>
      </c>
      <c r="AD3532" s="38"/>
    </row>
    <row r="3533" spans="1:30">
      <c r="A3533" s="46"/>
      <c r="B3533" s="47"/>
      <c r="C3533" s="49"/>
      <c r="D3533" s="41"/>
      <c r="E3533" s="41"/>
      <c r="F3533" s="41"/>
      <c r="G3533" s="50" t="str">
        <f>IF(A3533&lt;&gt;"",CONCATENATE(A3533,":",YEAR(B3533),IF(MONTH(B3533)&gt;9,MONTH(B3533),CONCATENATE(0,MONTH(B3533))),IF(DAY(B3533)&gt;9,DAY(B3533),CONCATENATE(0,DAY(B3533))),IF(HOUR(C3533)&gt;9,HOUR(C3533),CONCATENATE(0,HOUR(C3533))),IF(MINUTE(C3533)&gt;9,MINUTE(C3533),CONCATENATE(0,MINUTE(C3533))),":",VLOOKUP(F3533,'Valid Values - Results'!$D$4:$F$12,3,FALSE)),"")</f>
        <v/>
      </c>
      <c r="H3533" s="41"/>
      <c r="I3533" s="41"/>
      <c r="J3533" s="41"/>
      <c r="K3533" s="41"/>
      <c r="L3533" s="41"/>
      <c r="M3533" s="92"/>
      <c r="N3533" s="41"/>
      <c r="O3533" s="41"/>
      <c r="P3533" s="41"/>
      <c r="Q3533" s="41"/>
      <c r="R3533" s="41"/>
      <c r="S3533" s="41"/>
      <c r="T3533" s="41"/>
      <c r="U3533" s="47"/>
      <c r="V3533" s="49"/>
      <c r="W3533" s="41"/>
      <c r="X3533" s="41"/>
      <c r="Y3533" s="41"/>
      <c r="AA3533" s="37" t="str">
        <f>IF($I3533&lt;&gt;"",VLOOKUP($I3533,'Valid Values - Search'!$R$4:$T$4719,3,FALSE),"")</f>
        <v/>
      </c>
      <c r="AB3533" s="37" t="str">
        <f>IF($I3533&lt;&gt;"",VLOOKUP($I3533,'Valid Values - Search'!$R$4:$S$4719,2,FALSE),"")</f>
        <v/>
      </c>
      <c r="AC3533" s="38" t="str">
        <f t="shared" si="55"/>
        <v/>
      </c>
      <c r="AD3533" s="38"/>
    </row>
    <row r="3534" spans="1:30">
      <c r="A3534" s="46"/>
      <c r="B3534" s="47"/>
      <c r="C3534" s="49"/>
      <c r="D3534" s="41"/>
      <c r="E3534" s="41"/>
      <c r="F3534" s="41"/>
      <c r="G3534" s="50" t="str">
        <f>IF(A3534&lt;&gt;"",CONCATENATE(A3534,":",YEAR(B3534),IF(MONTH(B3534)&gt;9,MONTH(B3534),CONCATENATE(0,MONTH(B3534))),IF(DAY(B3534)&gt;9,DAY(B3534),CONCATENATE(0,DAY(B3534))),IF(HOUR(C3534)&gt;9,HOUR(C3534),CONCATENATE(0,HOUR(C3534))),IF(MINUTE(C3534)&gt;9,MINUTE(C3534),CONCATENATE(0,MINUTE(C3534))),":",VLOOKUP(F3534,'Valid Values - Results'!$D$4:$F$12,3,FALSE)),"")</f>
        <v/>
      </c>
      <c r="H3534" s="41"/>
      <c r="I3534" s="41"/>
      <c r="J3534" s="41"/>
      <c r="K3534" s="41"/>
      <c r="L3534" s="41"/>
      <c r="M3534" s="92"/>
      <c r="N3534" s="41"/>
      <c r="O3534" s="41"/>
      <c r="P3534" s="41"/>
      <c r="Q3534" s="41"/>
      <c r="R3534" s="41"/>
      <c r="S3534" s="41"/>
      <c r="T3534" s="41"/>
      <c r="U3534" s="47"/>
      <c r="V3534" s="49"/>
      <c r="W3534" s="41"/>
      <c r="X3534" s="41"/>
      <c r="Y3534" s="41"/>
      <c r="AA3534" s="37" t="str">
        <f>IF($I3534&lt;&gt;"",VLOOKUP($I3534,'Valid Values - Search'!$R$4:$T$4719,3,FALSE),"")</f>
        <v/>
      </c>
      <c r="AB3534" s="37" t="str">
        <f>IF($I3534&lt;&gt;"",VLOOKUP($I3534,'Valid Values - Search'!$R$4:$S$4719,2,FALSE),"")</f>
        <v/>
      </c>
      <c r="AC3534" s="38" t="str">
        <f t="shared" si="55"/>
        <v/>
      </c>
      <c r="AD3534" s="38"/>
    </row>
    <row r="3535" spans="1:30">
      <c r="A3535" s="46"/>
      <c r="B3535" s="47"/>
      <c r="C3535" s="49"/>
      <c r="D3535" s="41"/>
      <c r="E3535" s="41"/>
      <c r="F3535" s="41"/>
      <c r="G3535" s="50" t="str">
        <f>IF(A3535&lt;&gt;"",CONCATENATE(A3535,":",YEAR(B3535),IF(MONTH(B3535)&gt;9,MONTH(B3535),CONCATENATE(0,MONTH(B3535))),IF(DAY(B3535)&gt;9,DAY(B3535),CONCATENATE(0,DAY(B3535))),IF(HOUR(C3535)&gt;9,HOUR(C3535),CONCATENATE(0,HOUR(C3535))),IF(MINUTE(C3535)&gt;9,MINUTE(C3535),CONCATENATE(0,MINUTE(C3535))),":",VLOOKUP(F3535,'Valid Values - Results'!$D$4:$F$12,3,FALSE)),"")</f>
        <v/>
      </c>
      <c r="H3535" s="41"/>
      <c r="I3535" s="41"/>
      <c r="J3535" s="41"/>
      <c r="K3535" s="41"/>
      <c r="L3535" s="41"/>
      <c r="M3535" s="92"/>
      <c r="N3535" s="41"/>
      <c r="O3535" s="41"/>
      <c r="P3535" s="41"/>
      <c r="Q3535" s="41"/>
      <c r="R3535" s="41"/>
      <c r="S3535" s="41"/>
      <c r="T3535" s="41"/>
      <c r="U3535" s="47"/>
      <c r="V3535" s="49"/>
      <c r="W3535" s="41"/>
      <c r="X3535" s="41"/>
      <c r="Y3535" s="41"/>
      <c r="AA3535" s="37" t="str">
        <f>IF($I3535&lt;&gt;"",VLOOKUP($I3535,'Valid Values - Search'!$R$4:$T$4719,3,FALSE),"")</f>
        <v/>
      </c>
      <c r="AB3535" s="37" t="str">
        <f>IF($I3535&lt;&gt;"",VLOOKUP($I3535,'Valid Values - Search'!$R$4:$S$4719,2,FALSE),"")</f>
        <v/>
      </c>
      <c r="AC3535" s="38" t="str">
        <f t="shared" si="55"/>
        <v/>
      </c>
      <c r="AD3535" s="38"/>
    </row>
    <row r="3536" spans="1:30">
      <c r="A3536" s="46"/>
      <c r="B3536" s="47"/>
      <c r="C3536" s="49"/>
      <c r="D3536" s="41"/>
      <c r="E3536" s="41"/>
      <c r="F3536" s="41"/>
      <c r="G3536" s="50" t="str">
        <f>IF(A3536&lt;&gt;"",CONCATENATE(A3536,":",YEAR(B3536),IF(MONTH(B3536)&gt;9,MONTH(B3536),CONCATENATE(0,MONTH(B3536))),IF(DAY(B3536)&gt;9,DAY(B3536),CONCATENATE(0,DAY(B3536))),IF(HOUR(C3536)&gt;9,HOUR(C3536),CONCATENATE(0,HOUR(C3536))),IF(MINUTE(C3536)&gt;9,MINUTE(C3536),CONCATENATE(0,MINUTE(C3536))),":",VLOOKUP(F3536,'Valid Values - Results'!$D$4:$F$12,3,FALSE)),"")</f>
        <v/>
      </c>
      <c r="H3536" s="41"/>
      <c r="I3536" s="41"/>
      <c r="J3536" s="41"/>
      <c r="K3536" s="41"/>
      <c r="L3536" s="41"/>
      <c r="M3536" s="92"/>
      <c r="N3536" s="41"/>
      <c r="O3536" s="41"/>
      <c r="P3536" s="41"/>
      <c r="Q3536" s="41"/>
      <c r="R3536" s="41"/>
      <c r="S3536" s="41"/>
      <c r="T3536" s="41"/>
      <c r="U3536" s="47"/>
      <c r="V3536" s="49"/>
      <c r="W3536" s="41"/>
      <c r="X3536" s="41"/>
      <c r="Y3536" s="41"/>
      <c r="AA3536" s="37" t="str">
        <f>IF($I3536&lt;&gt;"",VLOOKUP($I3536,'Valid Values - Search'!$R$4:$T$4719,3,FALSE),"")</f>
        <v/>
      </c>
      <c r="AB3536" s="37" t="str">
        <f>IF($I3536&lt;&gt;"",VLOOKUP($I3536,'Valid Values - Search'!$R$4:$S$4719,2,FALSE),"")</f>
        <v/>
      </c>
      <c r="AC3536" s="38" t="str">
        <f t="shared" si="55"/>
        <v/>
      </c>
      <c r="AD3536" s="38"/>
    </row>
    <row r="3537" spans="1:30">
      <c r="A3537" s="46"/>
      <c r="B3537" s="47"/>
      <c r="C3537" s="49"/>
      <c r="D3537" s="41"/>
      <c r="E3537" s="41"/>
      <c r="F3537" s="41"/>
      <c r="G3537" s="50" t="str">
        <f>IF(A3537&lt;&gt;"",CONCATENATE(A3537,":",YEAR(B3537),IF(MONTH(B3537)&gt;9,MONTH(B3537),CONCATENATE(0,MONTH(B3537))),IF(DAY(B3537)&gt;9,DAY(B3537),CONCATENATE(0,DAY(B3537))),IF(HOUR(C3537)&gt;9,HOUR(C3537),CONCATENATE(0,HOUR(C3537))),IF(MINUTE(C3537)&gt;9,MINUTE(C3537),CONCATENATE(0,MINUTE(C3537))),":",VLOOKUP(F3537,'Valid Values - Results'!$D$4:$F$12,3,FALSE)),"")</f>
        <v/>
      </c>
      <c r="H3537" s="41"/>
      <c r="I3537" s="41"/>
      <c r="J3537" s="41"/>
      <c r="K3537" s="41"/>
      <c r="L3537" s="41"/>
      <c r="M3537" s="92"/>
      <c r="N3537" s="41"/>
      <c r="O3537" s="41"/>
      <c r="P3537" s="41"/>
      <c r="Q3537" s="41"/>
      <c r="R3537" s="41"/>
      <c r="S3537" s="41"/>
      <c r="T3537" s="41"/>
      <c r="U3537" s="47"/>
      <c r="V3537" s="49"/>
      <c r="W3537" s="41"/>
      <c r="X3537" s="41"/>
      <c r="Y3537" s="41"/>
      <c r="AA3537" s="37" t="str">
        <f>IF($I3537&lt;&gt;"",VLOOKUP($I3537,'Valid Values - Search'!$R$4:$T$4719,3,FALSE),"")</f>
        <v/>
      </c>
      <c r="AB3537" s="37" t="str">
        <f>IF($I3537&lt;&gt;"",VLOOKUP($I3537,'Valid Values - Search'!$R$4:$S$4719,2,FALSE),"")</f>
        <v/>
      </c>
      <c r="AC3537" s="38" t="str">
        <f t="shared" si="55"/>
        <v/>
      </c>
      <c r="AD3537" s="38"/>
    </row>
    <row r="3538" spans="1:30">
      <c r="A3538" s="46"/>
      <c r="B3538" s="47"/>
      <c r="C3538" s="49"/>
      <c r="D3538" s="41"/>
      <c r="E3538" s="41"/>
      <c r="F3538" s="41"/>
      <c r="G3538" s="50" t="str">
        <f>IF(A3538&lt;&gt;"",CONCATENATE(A3538,":",YEAR(B3538),IF(MONTH(B3538)&gt;9,MONTH(B3538),CONCATENATE(0,MONTH(B3538))),IF(DAY(B3538)&gt;9,DAY(B3538),CONCATENATE(0,DAY(B3538))),IF(HOUR(C3538)&gt;9,HOUR(C3538),CONCATENATE(0,HOUR(C3538))),IF(MINUTE(C3538)&gt;9,MINUTE(C3538),CONCATENATE(0,MINUTE(C3538))),":",VLOOKUP(F3538,'Valid Values - Results'!$D$4:$F$12,3,FALSE)),"")</f>
        <v/>
      </c>
      <c r="H3538" s="41"/>
      <c r="I3538" s="41"/>
      <c r="J3538" s="41"/>
      <c r="K3538" s="41"/>
      <c r="L3538" s="41"/>
      <c r="M3538" s="92"/>
      <c r="N3538" s="41"/>
      <c r="O3538" s="41"/>
      <c r="P3538" s="41"/>
      <c r="Q3538" s="41"/>
      <c r="R3538" s="41"/>
      <c r="S3538" s="41"/>
      <c r="T3538" s="41"/>
      <c r="U3538" s="47"/>
      <c r="V3538" s="49"/>
      <c r="W3538" s="41"/>
      <c r="X3538" s="41"/>
      <c r="Y3538" s="41"/>
      <c r="AA3538" s="37" t="str">
        <f>IF($I3538&lt;&gt;"",VLOOKUP($I3538,'Valid Values - Search'!$R$4:$T$4719,3,FALSE),"")</f>
        <v/>
      </c>
      <c r="AB3538" s="37" t="str">
        <f>IF($I3538&lt;&gt;"",VLOOKUP($I3538,'Valid Values - Search'!$R$4:$S$4719,2,FALSE),"")</f>
        <v/>
      </c>
      <c r="AC3538" s="38" t="str">
        <f t="shared" si="55"/>
        <v/>
      </c>
      <c r="AD3538" s="38"/>
    </row>
    <row r="3539" spans="1:30">
      <c r="A3539" s="46"/>
      <c r="B3539" s="47"/>
      <c r="C3539" s="49"/>
      <c r="D3539" s="41"/>
      <c r="E3539" s="41"/>
      <c r="F3539" s="41"/>
      <c r="G3539" s="50" t="str">
        <f>IF(A3539&lt;&gt;"",CONCATENATE(A3539,":",YEAR(B3539),IF(MONTH(B3539)&gt;9,MONTH(B3539),CONCATENATE(0,MONTH(B3539))),IF(DAY(B3539)&gt;9,DAY(B3539),CONCATENATE(0,DAY(B3539))),IF(HOUR(C3539)&gt;9,HOUR(C3539),CONCATENATE(0,HOUR(C3539))),IF(MINUTE(C3539)&gt;9,MINUTE(C3539),CONCATENATE(0,MINUTE(C3539))),":",VLOOKUP(F3539,'Valid Values - Results'!$D$4:$F$12,3,FALSE)),"")</f>
        <v/>
      </c>
      <c r="H3539" s="41"/>
      <c r="I3539" s="41"/>
      <c r="J3539" s="41"/>
      <c r="K3539" s="41"/>
      <c r="L3539" s="41"/>
      <c r="M3539" s="92"/>
      <c r="N3539" s="41"/>
      <c r="O3539" s="41"/>
      <c r="P3539" s="41"/>
      <c r="Q3539" s="41"/>
      <c r="R3539" s="41"/>
      <c r="S3539" s="41"/>
      <c r="T3539" s="41"/>
      <c r="U3539" s="47"/>
      <c r="V3539" s="49"/>
      <c r="W3539" s="41"/>
      <c r="X3539" s="41"/>
      <c r="Y3539" s="41"/>
      <c r="AA3539" s="37" t="str">
        <f>IF($I3539&lt;&gt;"",VLOOKUP($I3539,'Valid Values - Search'!$R$4:$T$4719,3,FALSE),"")</f>
        <v/>
      </c>
      <c r="AB3539" s="37" t="str">
        <f>IF($I3539&lt;&gt;"",VLOOKUP($I3539,'Valid Values - Search'!$R$4:$S$4719,2,FALSE),"")</f>
        <v/>
      </c>
      <c r="AC3539" s="38" t="str">
        <f t="shared" si="55"/>
        <v/>
      </c>
      <c r="AD3539" s="38"/>
    </row>
    <row r="3540" spans="1:30">
      <c r="A3540" s="46"/>
      <c r="B3540" s="47"/>
      <c r="C3540" s="49"/>
      <c r="D3540" s="41"/>
      <c r="E3540" s="41"/>
      <c r="F3540" s="41"/>
      <c r="G3540" s="50" t="str">
        <f>IF(A3540&lt;&gt;"",CONCATENATE(A3540,":",YEAR(B3540),IF(MONTH(B3540)&gt;9,MONTH(B3540),CONCATENATE(0,MONTH(B3540))),IF(DAY(B3540)&gt;9,DAY(B3540),CONCATENATE(0,DAY(B3540))),IF(HOUR(C3540)&gt;9,HOUR(C3540),CONCATENATE(0,HOUR(C3540))),IF(MINUTE(C3540)&gt;9,MINUTE(C3540),CONCATENATE(0,MINUTE(C3540))),":",VLOOKUP(F3540,'Valid Values - Results'!$D$4:$F$12,3,FALSE)),"")</f>
        <v/>
      </c>
      <c r="H3540" s="41"/>
      <c r="I3540" s="41"/>
      <c r="J3540" s="41"/>
      <c r="K3540" s="41"/>
      <c r="L3540" s="41"/>
      <c r="M3540" s="92"/>
      <c r="N3540" s="41"/>
      <c r="O3540" s="41"/>
      <c r="P3540" s="41"/>
      <c r="Q3540" s="41"/>
      <c r="R3540" s="41"/>
      <c r="S3540" s="41"/>
      <c r="T3540" s="41"/>
      <c r="U3540" s="47"/>
      <c r="V3540" s="49"/>
      <c r="W3540" s="41"/>
      <c r="X3540" s="41"/>
      <c r="Y3540" s="41"/>
      <c r="AA3540" s="37" t="str">
        <f>IF($I3540&lt;&gt;"",VLOOKUP($I3540,'Valid Values - Search'!$R$4:$T$4719,3,FALSE),"")</f>
        <v/>
      </c>
      <c r="AB3540" s="37" t="str">
        <f>IF($I3540&lt;&gt;"",VLOOKUP($I3540,'Valid Values - Search'!$R$4:$S$4719,2,FALSE),"")</f>
        <v/>
      </c>
      <c r="AC3540" s="38" t="str">
        <f t="shared" si="55"/>
        <v/>
      </c>
      <c r="AD3540" s="38"/>
    </row>
    <row r="3541" spans="1:30">
      <c r="A3541" s="46"/>
      <c r="B3541" s="47"/>
      <c r="C3541" s="49"/>
      <c r="D3541" s="41"/>
      <c r="E3541" s="41"/>
      <c r="F3541" s="41"/>
      <c r="G3541" s="50" t="str">
        <f>IF(A3541&lt;&gt;"",CONCATENATE(A3541,":",YEAR(B3541),IF(MONTH(B3541)&gt;9,MONTH(B3541),CONCATENATE(0,MONTH(B3541))),IF(DAY(B3541)&gt;9,DAY(B3541),CONCATENATE(0,DAY(B3541))),IF(HOUR(C3541)&gt;9,HOUR(C3541),CONCATENATE(0,HOUR(C3541))),IF(MINUTE(C3541)&gt;9,MINUTE(C3541),CONCATENATE(0,MINUTE(C3541))),":",VLOOKUP(F3541,'Valid Values - Results'!$D$4:$F$12,3,FALSE)),"")</f>
        <v/>
      </c>
      <c r="H3541" s="41"/>
      <c r="I3541" s="41"/>
      <c r="J3541" s="41"/>
      <c r="K3541" s="41"/>
      <c r="L3541" s="41"/>
      <c r="M3541" s="92"/>
      <c r="N3541" s="41"/>
      <c r="O3541" s="41"/>
      <c r="P3541" s="41"/>
      <c r="Q3541" s="41"/>
      <c r="R3541" s="41"/>
      <c r="S3541" s="41"/>
      <c r="T3541" s="41"/>
      <c r="U3541" s="47"/>
      <c r="V3541" s="49"/>
      <c r="W3541" s="41"/>
      <c r="X3541" s="41"/>
      <c r="Y3541" s="41"/>
      <c r="AA3541" s="37" t="str">
        <f>IF($I3541&lt;&gt;"",VLOOKUP($I3541,'Valid Values - Search'!$R$4:$T$4719,3,FALSE),"")</f>
        <v/>
      </c>
      <c r="AB3541" s="37" t="str">
        <f>IF($I3541&lt;&gt;"",VLOOKUP($I3541,'Valid Values - Search'!$R$4:$S$4719,2,FALSE),"")</f>
        <v/>
      </c>
      <c r="AC3541" s="38" t="str">
        <f t="shared" si="55"/>
        <v/>
      </c>
      <c r="AD3541" s="38"/>
    </row>
    <row r="3542" spans="1:30">
      <c r="A3542" s="46"/>
      <c r="B3542" s="47"/>
      <c r="C3542" s="49"/>
      <c r="D3542" s="41"/>
      <c r="E3542" s="41"/>
      <c r="F3542" s="41"/>
      <c r="G3542" s="50" t="str">
        <f>IF(A3542&lt;&gt;"",CONCATENATE(A3542,":",YEAR(B3542),IF(MONTH(B3542)&gt;9,MONTH(B3542),CONCATENATE(0,MONTH(B3542))),IF(DAY(B3542)&gt;9,DAY(B3542),CONCATENATE(0,DAY(B3542))),IF(HOUR(C3542)&gt;9,HOUR(C3542),CONCATENATE(0,HOUR(C3542))),IF(MINUTE(C3542)&gt;9,MINUTE(C3542),CONCATENATE(0,MINUTE(C3542))),":",VLOOKUP(F3542,'Valid Values - Results'!$D$4:$F$12,3,FALSE)),"")</f>
        <v/>
      </c>
      <c r="H3542" s="41"/>
      <c r="I3542" s="41"/>
      <c r="J3542" s="41"/>
      <c r="K3542" s="41"/>
      <c r="L3542" s="41"/>
      <c r="M3542" s="92"/>
      <c r="N3542" s="41"/>
      <c r="O3542" s="41"/>
      <c r="P3542" s="41"/>
      <c r="Q3542" s="41"/>
      <c r="R3542" s="41"/>
      <c r="S3542" s="41"/>
      <c r="T3542" s="41"/>
      <c r="U3542" s="47"/>
      <c r="V3542" s="49"/>
      <c r="W3542" s="41"/>
      <c r="X3542" s="41"/>
      <c r="Y3542" s="41"/>
      <c r="AA3542" s="37" t="str">
        <f>IF($I3542&lt;&gt;"",VLOOKUP($I3542,'Valid Values - Search'!$R$4:$T$4719,3,FALSE),"")</f>
        <v/>
      </c>
      <c r="AB3542" s="37" t="str">
        <f>IF($I3542&lt;&gt;"",VLOOKUP($I3542,'Valid Values - Search'!$R$4:$S$4719,2,FALSE),"")</f>
        <v/>
      </c>
      <c r="AC3542" s="38" t="str">
        <f t="shared" si="55"/>
        <v/>
      </c>
      <c r="AD3542" s="38"/>
    </row>
    <row r="3543" spans="1:30">
      <c r="A3543" s="46"/>
      <c r="B3543" s="47"/>
      <c r="C3543" s="49"/>
      <c r="D3543" s="41"/>
      <c r="E3543" s="41"/>
      <c r="F3543" s="41"/>
      <c r="G3543" s="50" t="str">
        <f>IF(A3543&lt;&gt;"",CONCATENATE(A3543,":",YEAR(B3543),IF(MONTH(B3543)&gt;9,MONTH(B3543),CONCATENATE(0,MONTH(B3543))),IF(DAY(B3543)&gt;9,DAY(B3543),CONCATENATE(0,DAY(B3543))),IF(HOUR(C3543)&gt;9,HOUR(C3543),CONCATENATE(0,HOUR(C3543))),IF(MINUTE(C3543)&gt;9,MINUTE(C3543),CONCATENATE(0,MINUTE(C3543))),":",VLOOKUP(F3543,'Valid Values - Results'!$D$4:$F$12,3,FALSE)),"")</f>
        <v/>
      </c>
      <c r="H3543" s="41"/>
      <c r="I3543" s="41"/>
      <c r="J3543" s="41"/>
      <c r="K3543" s="41"/>
      <c r="L3543" s="41"/>
      <c r="M3543" s="92"/>
      <c r="N3543" s="41"/>
      <c r="O3543" s="41"/>
      <c r="P3543" s="41"/>
      <c r="Q3543" s="41"/>
      <c r="R3543" s="41"/>
      <c r="S3543" s="41"/>
      <c r="T3543" s="41"/>
      <c r="U3543" s="47"/>
      <c r="V3543" s="49"/>
      <c r="W3543" s="41"/>
      <c r="X3543" s="41"/>
      <c r="Y3543" s="41"/>
      <c r="AA3543" s="37" t="str">
        <f>IF($I3543&lt;&gt;"",VLOOKUP($I3543,'Valid Values - Search'!$R$4:$T$4719,3,FALSE),"")</f>
        <v/>
      </c>
      <c r="AB3543" s="37" t="str">
        <f>IF($I3543&lt;&gt;"",VLOOKUP($I3543,'Valid Values - Search'!$R$4:$S$4719,2,FALSE),"")</f>
        <v/>
      </c>
      <c r="AC3543" s="38" t="str">
        <f t="shared" si="55"/>
        <v/>
      </c>
      <c r="AD3543" s="38"/>
    </row>
    <row r="3544" spans="1:30">
      <c r="A3544" s="46"/>
      <c r="B3544" s="47"/>
      <c r="C3544" s="49"/>
      <c r="D3544" s="41"/>
      <c r="E3544" s="41"/>
      <c r="F3544" s="41"/>
      <c r="G3544" s="50" t="str">
        <f>IF(A3544&lt;&gt;"",CONCATENATE(A3544,":",YEAR(B3544),IF(MONTH(B3544)&gt;9,MONTH(B3544),CONCATENATE(0,MONTH(B3544))),IF(DAY(B3544)&gt;9,DAY(B3544),CONCATENATE(0,DAY(B3544))),IF(HOUR(C3544)&gt;9,HOUR(C3544),CONCATENATE(0,HOUR(C3544))),IF(MINUTE(C3544)&gt;9,MINUTE(C3544),CONCATENATE(0,MINUTE(C3544))),":",VLOOKUP(F3544,'Valid Values - Results'!$D$4:$F$12,3,FALSE)),"")</f>
        <v/>
      </c>
      <c r="H3544" s="41"/>
      <c r="I3544" s="41"/>
      <c r="J3544" s="41"/>
      <c r="K3544" s="41"/>
      <c r="L3544" s="41"/>
      <c r="M3544" s="92"/>
      <c r="N3544" s="41"/>
      <c r="O3544" s="41"/>
      <c r="P3544" s="41"/>
      <c r="Q3544" s="41"/>
      <c r="R3544" s="41"/>
      <c r="S3544" s="41"/>
      <c r="T3544" s="41"/>
      <c r="U3544" s="47"/>
      <c r="V3544" s="49"/>
      <c r="W3544" s="41"/>
      <c r="X3544" s="41"/>
      <c r="Y3544" s="41"/>
      <c r="AA3544" s="37" t="str">
        <f>IF($I3544&lt;&gt;"",VLOOKUP($I3544,'Valid Values - Search'!$R$4:$T$4719,3,FALSE),"")</f>
        <v/>
      </c>
      <c r="AB3544" s="37" t="str">
        <f>IF($I3544&lt;&gt;"",VLOOKUP($I3544,'Valid Values - Search'!$R$4:$S$4719,2,FALSE),"")</f>
        <v/>
      </c>
      <c r="AC3544" s="38" t="str">
        <f t="shared" si="55"/>
        <v/>
      </c>
      <c r="AD3544" s="38"/>
    </row>
    <row r="3545" spans="1:30">
      <c r="A3545" s="46"/>
      <c r="B3545" s="47"/>
      <c r="C3545" s="49"/>
      <c r="D3545" s="41"/>
      <c r="E3545" s="41"/>
      <c r="F3545" s="41"/>
      <c r="G3545" s="50" t="str">
        <f>IF(A3545&lt;&gt;"",CONCATENATE(A3545,":",YEAR(B3545),IF(MONTH(B3545)&gt;9,MONTH(B3545),CONCATENATE(0,MONTH(B3545))),IF(DAY(B3545)&gt;9,DAY(B3545),CONCATENATE(0,DAY(B3545))),IF(HOUR(C3545)&gt;9,HOUR(C3545),CONCATENATE(0,HOUR(C3545))),IF(MINUTE(C3545)&gt;9,MINUTE(C3545),CONCATENATE(0,MINUTE(C3545))),":",VLOOKUP(F3545,'Valid Values - Results'!$D$4:$F$12,3,FALSE)),"")</f>
        <v/>
      </c>
      <c r="H3545" s="41"/>
      <c r="I3545" s="41"/>
      <c r="J3545" s="41"/>
      <c r="K3545" s="41"/>
      <c r="L3545" s="41"/>
      <c r="M3545" s="92"/>
      <c r="N3545" s="41"/>
      <c r="O3545" s="41"/>
      <c r="P3545" s="41"/>
      <c r="Q3545" s="41"/>
      <c r="R3545" s="41"/>
      <c r="S3545" s="41"/>
      <c r="T3545" s="41"/>
      <c r="U3545" s="47"/>
      <c r="V3545" s="49"/>
      <c r="W3545" s="41"/>
      <c r="X3545" s="41"/>
      <c r="Y3545" s="41"/>
      <c r="AA3545" s="37" t="str">
        <f>IF($I3545&lt;&gt;"",VLOOKUP($I3545,'Valid Values - Search'!$R$4:$T$4719,3,FALSE),"")</f>
        <v/>
      </c>
      <c r="AB3545" s="37" t="str">
        <f>IF($I3545&lt;&gt;"",VLOOKUP($I3545,'Valid Values - Search'!$R$4:$S$4719,2,FALSE),"")</f>
        <v/>
      </c>
      <c r="AC3545" s="38" t="str">
        <f t="shared" si="55"/>
        <v/>
      </c>
      <c r="AD3545" s="38"/>
    </row>
    <row r="3546" spans="1:30">
      <c r="A3546" s="46"/>
      <c r="B3546" s="47"/>
      <c r="C3546" s="49"/>
      <c r="D3546" s="41"/>
      <c r="E3546" s="41"/>
      <c r="F3546" s="41"/>
      <c r="G3546" s="50" t="str">
        <f>IF(A3546&lt;&gt;"",CONCATENATE(A3546,":",YEAR(B3546),IF(MONTH(B3546)&gt;9,MONTH(B3546),CONCATENATE(0,MONTH(B3546))),IF(DAY(B3546)&gt;9,DAY(B3546),CONCATENATE(0,DAY(B3546))),IF(HOUR(C3546)&gt;9,HOUR(C3546),CONCATENATE(0,HOUR(C3546))),IF(MINUTE(C3546)&gt;9,MINUTE(C3546),CONCATENATE(0,MINUTE(C3546))),":",VLOOKUP(F3546,'Valid Values - Results'!$D$4:$F$12,3,FALSE)),"")</f>
        <v/>
      </c>
      <c r="H3546" s="41"/>
      <c r="I3546" s="41"/>
      <c r="J3546" s="41"/>
      <c r="K3546" s="41"/>
      <c r="L3546" s="41"/>
      <c r="M3546" s="92"/>
      <c r="N3546" s="41"/>
      <c r="O3546" s="41"/>
      <c r="P3546" s="41"/>
      <c r="Q3546" s="41"/>
      <c r="R3546" s="41"/>
      <c r="S3546" s="41"/>
      <c r="T3546" s="41"/>
      <c r="U3546" s="47"/>
      <c r="V3546" s="49"/>
      <c r="W3546" s="41"/>
      <c r="X3546" s="41"/>
      <c r="Y3546" s="41"/>
      <c r="AA3546" s="37" t="str">
        <f>IF($I3546&lt;&gt;"",VLOOKUP($I3546,'Valid Values - Search'!$R$4:$T$4719,3,FALSE),"")</f>
        <v/>
      </c>
      <c r="AB3546" s="37" t="str">
        <f>IF($I3546&lt;&gt;"",VLOOKUP($I3546,'Valid Values - Search'!$R$4:$S$4719,2,FALSE),"")</f>
        <v/>
      </c>
      <c r="AC3546" s="38" t="str">
        <f t="shared" si="55"/>
        <v/>
      </c>
      <c r="AD3546" s="38"/>
    </row>
    <row r="3547" spans="1:30">
      <c r="A3547" s="46"/>
      <c r="B3547" s="47"/>
      <c r="C3547" s="49"/>
      <c r="D3547" s="41"/>
      <c r="E3547" s="41"/>
      <c r="F3547" s="41"/>
      <c r="G3547" s="50" t="str">
        <f>IF(A3547&lt;&gt;"",CONCATENATE(A3547,":",YEAR(B3547),IF(MONTH(B3547)&gt;9,MONTH(B3547),CONCATENATE(0,MONTH(B3547))),IF(DAY(B3547)&gt;9,DAY(B3547),CONCATENATE(0,DAY(B3547))),IF(HOUR(C3547)&gt;9,HOUR(C3547),CONCATENATE(0,HOUR(C3547))),IF(MINUTE(C3547)&gt;9,MINUTE(C3547),CONCATENATE(0,MINUTE(C3547))),":",VLOOKUP(F3547,'Valid Values - Results'!$D$4:$F$12,3,FALSE)),"")</f>
        <v/>
      </c>
      <c r="H3547" s="41"/>
      <c r="I3547" s="41"/>
      <c r="J3547" s="41"/>
      <c r="K3547" s="41"/>
      <c r="L3547" s="41"/>
      <c r="M3547" s="92"/>
      <c r="N3547" s="41"/>
      <c r="O3547" s="41"/>
      <c r="P3547" s="41"/>
      <c r="Q3547" s="41"/>
      <c r="R3547" s="41"/>
      <c r="S3547" s="41"/>
      <c r="T3547" s="41"/>
      <c r="U3547" s="47"/>
      <c r="V3547" s="49"/>
      <c r="W3547" s="41"/>
      <c r="X3547" s="41"/>
      <c r="Y3547" s="41"/>
      <c r="AA3547" s="37" t="str">
        <f>IF($I3547&lt;&gt;"",VLOOKUP($I3547,'Valid Values - Search'!$R$4:$T$4719,3,FALSE),"")</f>
        <v/>
      </c>
      <c r="AB3547" s="37" t="str">
        <f>IF($I3547&lt;&gt;"",VLOOKUP($I3547,'Valid Values - Search'!$R$4:$S$4719,2,FALSE),"")</f>
        <v/>
      </c>
      <c r="AC3547" s="38" t="str">
        <f t="shared" si="55"/>
        <v/>
      </c>
      <c r="AD3547" s="38"/>
    </row>
    <row r="3548" spans="1:30">
      <c r="A3548" s="46"/>
      <c r="B3548" s="47"/>
      <c r="C3548" s="49"/>
      <c r="D3548" s="41"/>
      <c r="E3548" s="41"/>
      <c r="F3548" s="41"/>
      <c r="G3548" s="50" t="str">
        <f>IF(A3548&lt;&gt;"",CONCATENATE(A3548,":",YEAR(B3548),IF(MONTH(B3548)&gt;9,MONTH(B3548),CONCATENATE(0,MONTH(B3548))),IF(DAY(B3548)&gt;9,DAY(B3548),CONCATENATE(0,DAY(B3548))),IF(HOUR(C3548)&gt;9,HOUR(C3548),CONCATENATE(0,HOUR(C3548))),IF(MINUTE(C3548)&gt;9,MINUTE(C3548),CONCATENATE(0,MINUTE(C3548))),":",VLOOKUP(F3548,'Valid Values - Results'!$D$4:$F$12,3,FALSE)),"")</f>
        <v/>
      </c>
      <c r="H3548" s="41"/>
      <c r="I3548" s="41"/>
      <c r="J3548" s="41"/>
      <c r="K3548" s="41"/>
      <c r="L3548" s="41"/>
      <c r="M3548" s="92"/>
      <c r="N3548" s="41"/>
      <c r="O3548" s="41"/>
      <c r="P3548" s="41"/>
      <c r="Q3548" s="41"/>
      <c r="R3548" s="41"/>
      <c r="S3548" s="41"/>
      <c r="T3548" s="41"/>
      <c r="U3548" s="47"/>
      <c r="V3548" s="49"/>
      <c r="W3548" s="41"/>
      <c r="X3548" s="41"/>
      <c r="Y3548" s="41"/>
      <c r="AA3548" s="37" t="str">
        <f>IF($I3548&lt;&gt;"",VLOOKUP($I3548,'Valid Values - Search'!$R$4:$T$4719,3,FALSE),"")</f>
        <v/>
      </c>
      <c r="AB3548" s="37" t="str">
        <f>IF($I3548&lt;&gt;"",VLOOKUP($I3548,'Valid Values - Search'!$R$4:$S$4719,2,FALSE),"")</f>
        <v/>
      </c>
      <c r="AC3548" s="38" t="str">
        <f t="shared" si="55"/>
        <v/>
      </c>
      <c r="AD3548" s="38"/>
    </row>
    <row r="3549" spans="1:30">
      <c r="A3549" s="46"/>
      <c r="B3549" s="47"/>
      <c r="C3549" s="49"/>
      <c r="D3549" s="41"/>
      <c r="E3549" s="41"/>
      <c r="F3549" s="41"/>
      <c r="G3549" s="50" t="str">
        <f>IF(A3549&lt;&gt;"",CONCATENATE(A3549,":",YEAR(B3549),IF(MONTH(B3549)&gt;9,MONTH(B3549),CONCATENATE(0,MONTH(B3549))),IF(DAY(B3549)&gt;9,DAY(B3549),CONCATENATE(0,DAY(B3549))),IF(HOUR(C3549)&gt;9,HOUR(C3549),CONCATENATE(0,HOUR(C3549))),IF(MINUTE(C3549)&gt;9,MINUTE(C3549),CONCATENATE(0,MINUTE(C3549))),":",VLOOKUP(F3549,'Valid Values - Results'!$D$4:$F$12,3,FALSE)),"")</f>
        <v/>
      </c>
      <c r="H3549" s="41"/>
      <c r="I3549" s="41"/>
      <c r="J3549" s="41"/>
      <c r="K3549" s="41"/>
      <c r="L3549" s="41"/>
      <c r="M3549" s="92"/>
      <c r="N3549" s="41"/>
      <c r="O3549" s="41"/>
      <c r="P3549" s="41"/>
      <c r="Q3549" s="41"/>
      <c r="R3549" s="41"/>
      <c r="S3549" s="41"/>
      <c r="T3549" s="41"/>
      <c r="U3549" s="47"/>
      <c r="V3549" s="49"/>
      <c r="W3549" s="41"/>
      <c r="X3549" s="41"/>
      <c r="Y3549" s="41"/>
      <c r="AA3549" s="37" t="str">
        <f>IF($I3549&lt;&gt;"",VLOOKUP($I3549,'Valid Values - Search'!$R$4:$T$4719,3,FALSE),"")</f>
        <v/>
      </c>
      <c r="AB3549" s="37" t="str">
        <f>IF($I3549&lt;&gt;"",VLOOKUP($I3549,'Valid Values - Search'!$R$4:$S$4719,2,FALSE),"")</f>
        <v/>
      </c>
      <c r="AC3549" s="38" t="str">
        <f t="shared" si="55"/>
        <v/>
      </c>
      <c r="AD3549" s="38"/>
    </row>
    <row r="3550" spans="1:30">
      <c r="A3550" s="46"/>
      <c r="B3550" s="47"/>
      <c r="C3550" s="49"/>
      <c r="D3550" s="41"/>
      <c r="E3550" s="41"/>
      <c r="F3550" s="41"/>
      <c r="G3550" s="50" t="str">
        <f>IF(A3550&lt;&gt;"",CONCATENATE(A3550,":",YEAR(B3550),IF(MONTH(B3550)&gt;9,MONTH(B3550),CONCATENATE(0,MONTH(B3550))),IF(DAY(B3550)&gt;9,DAY(B3550),CONCATENATE(0,DAY(B3550))),IF(HOUR(C3550)&gt;9,HOUR(C3550),CONCATENATE(0,HOUR(C3550))),IF(MINUTE(C3550)&gt;9,MINUTE(C3550),CONCATENATE(0,MINUTE(C3550))),":",VLOOKUP(F3550,'Valid Values - Results'!$D$4:$F$12,3,FALSE)),"")</f>
        <v/>
      </c>
      <c r="H3550" s="41"/>
      <c r="I3550" s="41"/>
      <c r="J3550" s="41"/>
      <c r="K3550" s="41"/>
      <c r="L3550" s="41"/>
      <c r="M3550" s="92"/>
      <c r="N3550" s="41"/>
      <c r="O3550" s="41"/>
      <c r="P3550" s="41"/>
      <c r="Q3550" s="41"/>
      <c r="R3550" s="41"/>
      <c r="S3550" s="41"/>
      <c r="T3550" s="41"/>
      <c r="U3550" s="47"/>
      <c r="V3550" s="49"/>
      <c r="W3550" s="41"/>
      <c r="X3550" s="41"/>
      <c r="Y3550" s="41"/>
      <c r="AA3550" s="37" t="str">
        <f>IF($I3550&lt;&gt;"",VLOOKUP($I3550,'Valid Values - Search'!$R$4:$T$4719,3,FALSE),"")</f>
        <v/>
      </c>
      <c r="AB3550" s="37" t="str">
        <f>IF($I3550&lt;&gt;"",VLOOKUP($I3550,'Valid Values - Search'!$R$4:$S$4719,2,FALSE),"")</f>
        <v/>
      </c>
      <c r="AC3550" s="38" t="str">
        <f t="shared" si="55"/>
        <v/>
      </c>
      <c r="AD3550" s="38"/>
    </row>
    <row r="3551" spans="1:30">
      <c r="A3551" s="46"/>
      <c r="B3551" s="47"/>
      <c r="C3551" s="49"/>
      <c r="D3551" s="41"/>
      <c r="E3551" s="41"/>
      <c r="F3551" s="41"/>
      <c r="G3551" s="50" t="str">
        <f>IF(A3551&lt;&gt;"",CONCATENATE(A3551,":",YEAR(B3551),IF(MONTH(B3551)&gt;9,MONTH(B3551),CONCATENATE(0,MONTH(B3551))),IF(DAY(B3551)&gt;9,DAY(B3551),CONCATENATE(0,DAY(B3551))),IF(HOUR(C3551)&gt;9,HOUR(C3551),CONCATENATE(0,HOUR(C3551))),IF(MINUTE(C3551)&gt;9,MINUTE(C3551),CONCATENATE(0,MINUTE(C3551))),":",VLOOKUP(F3551,'Valid Values - Results'!$D$4:$F$12,3,FALSE)),"")</f>
        <v/>
      </c>
      <c r="H3551" s="41"/>
      <c r="I3551" s="41"/>
      <c r="J3551" s="41"/>
      <c r="K3551" s="41"/>
      <c r="L3551" s="41"/>
      <c r="M3551" s="92"/>
      <c r="N3551" s="41"/>
      <c r="O3551" s="41"/>
      <c r="P3551" s="41"/>
      <c r="Q3551" s="41"/>
      <c r="R3551" s="41"/>
      <c r="S3551" s="41"/>
      <c r="T3551" s="41"/>
      <c r="U3551" s="47"/>
      <c r="V3551" s="49"/>
      <c r="W3551" s="41"/>
      <c r="X3551" s="41"/>
      <c r="Y3551" s="41"/>
      <c r="AA3551" s="37" t="str">
        <f>IF($I3551&lt;&gt;"",VLOOKUP($I3551,'Valid Values - Search'!$R$4:$T$4719,3,FALSE),"")</f>
        <v/>
      </c>
      <c r="AB3551" s="37" t="str">
        <f>IF($I3551&lt;&gt;"",VLOOKUP($I3551,'Valid Values - Search'!$R$4:$S$4719,2,FALSE),"")</f>
        <v/>
      </c>
      <c r="AC3551" s="38" t="str">
        <f t="shared" si="55"/>
        <v/>
      </c>
      <c r="AD3551" s="38"/>
    </row>
    <row r="3552" spans="1:30">
      <c r="A3552" s="46"/>
      <c r="B3552" s="47"/>
      <c r="C3552" s="49"/>
      <c r="D3552" s="41"/>
      <c r="E3552" s="41"/>
      <c r="F3552" s="41"/>
      <c r="G3552" s="50" t="str">
        <f>IF(A3552&lt;&gt;"",CONCATENATE(A3552,":",YEAR(B3552),IF(MONTH(B3552)&gt;9,MONTH(B3552),CONCATENATE(0,MONTH(B3552))),IF(DAY(B3552)&gt;9,DAY(B3552),CONCATENATE(0,DAY(B3552))),IF(HOUR(C3552)&gt;9,HOUR(C3552),CONCATENATE(0,HOUR(C3552))),IF(MINUTE(C3552)&gt;9,MINUTE(C3552),CONCATENATE(0,MINUTE(C3552))),":",VLOOKUP(F3552,'Valid Values - Results'!$D$4:$F$12,3,FALSE)),"")</f>
        <v/>
      </c>
      <c r="H3552" s="41"/>
      <c r="I3552" s="41"/>
      <c r="J3552" s="41"/>
      <c r="K3552" s="41"/>
      <c r="L3552" s="41"/>
      <c r="M3552" s="92"/>
      <c r="N3552" s="41"/>
      <c r="O3552" s="41"/>
      <c r="P3552" s="41"/>
      <c r="Q3552" s="41"/>
      <c r="R3552" s="41"/>
      <c r="S3552" s="41"/>
      <c r="T3552" s="41"/>
      <c r="U3552" s="47"/>
      <c r="V3552" s="49"/>
      <c r="W3552" s="41"/>
      <c r="X3552" s="41"/>
      <c r="Y3552" s="41"/>
      <c r="AA3552" s="37" t="str">
        <f>IF($I3552&lt;&gt;"",VLOOKUP($I3552,'Valid Values - Search'!$R$4:$T$4719,3,FALSE),"")</f>
        <v/>
      </c>
      <c r="AB3552" s="37" t="str">
        <f>IF($I3552&lt;&gt;"",VLOOKUP($I3552,'Valid Values - Search'!$R$4:$S$4719,2,FALSE),"")</f>
        <v/>
      </c>
      <c r="AC3552" s="38" t="str">
        <f t="shared" si="55"/>
        <v/>
      </c>
      <c r="AD3552" s="38"/>
    </row>
    <row r="3553" spans="1:30">
      <c r="A3553" s="46"/>
      <c r="B3553" s="47"/>
      <c r="C3553" s="49"/>
      <c r="D3553" s="41"/>
      <c r="E3553" s="41"/>
      <c r="F3553" s="41"/>
      <c r="G3553" s="50" t="str">
        <f>IF(A3553&lt;&gt;"",CONCATENATE(A3553,":",YEAR(B3553),IF(MONTH(B3553)&gt;9,MONTH(B3553),CONCATENATE(0,MONTH(B3553))),IF(DAY(B3553)&gt;9,DAY(B3553),CONCATENATE(0,DAY(B3553))),IF(HOUR(C3553)&gt;9,HOUR(C3553),CONCATENATE(0,HOUR(C3553))),IF(MINUTE(C3553)&gt;9,MINUTE(C3553),CONCATENATE(0,MINUTE(C3553))),":",VLOOKUP(F3553,'Valid Values - Results'!$D$4:$F$12,3,FALSE)),"")</f>
        <v/>
      </c>
      <c r="H3553" s="41"/>
      <c r="I3553" s="41"/>
      <c r="J3553" s="41"/>
      <c r="K3553" s="41"/>
      <c r="L3553" s="41"/>
      <c r="M3553" s="92"/>
      <c r="N3553" s="41"/>
      <c r="O3553" s="41"/>
      <c r="P3553" s="41"/>
      <c r="Q3553" s="41"/>
      <c r="R3553" s="41"/>
      <c r="S3553" s="41"/>
      <c r="T3553" s="41"/>
      <c r="U3553" s="47"/>
      <c r="V3553" s="49"/>
      <c r="W3553" s="41"/>
      <c r="X3553" s="41"/>
      <c r="Y3553" s="41"/>
      <c r="AA3553" s="37" t="str">
        <f>IF($I3553&lt;&gt;"",VLOOKUP($I3553,'Valid Values - Search'!$R$4:$T$4719,3,FALSE),"")</f>
        <v/>
      </c>
      <c r="AB3553" s="37" t="str">
        <f>IF($I3553&lt;&gt;"",VLOOKUP($I3553,'Valid Values - Search'!$R$4:$S$4719,2,FALSE),"")</f>
        <v/>
      </c>
      <c r="AC3553" s="38" t="str">
        <f t="shared" si="55"/>
        <v/>
      </c>
      <c r="AD3553" s="38"/>
    </row>
    <row r="3554" spans="1:30">
      <c r="A3554" s="46"/>
      <c r="B3554" s="47"/>
      <c r="C3554" s="49"/>
      <c r="D3554" s="41"/>
      <c r="E3554" s="41"/>
      <c r="F3554" s="41"/>
      <c r="G3554" s="50" t="str">
        <f>IF(A3554&lt;&gt;"",CONCATENATE(A3554,":",YEAR(B3554),IF(MONTH(B3554)&gt;9,MONTH(B3554),CONCATENATE(0,MONTH(B3554))),IF(DAY(B3554)&gt;9,DAY(B3554),CONCATENATE(0,DAY(B3554))),IF(HOUR(C3554)&gt;9,HOUR(C3554),CONCATENATE(0,HOUR(C3554))),IF(MINUTE(C3554)&gt;9,MINUTE(C3554),CONCATENATE(0,MINUTE(C3554))),":",VLOOKUP(F3554,'Valid Values - Results'!$D$4:$F$12,3,FALSE)),"")</f>
        <v/>
      </c>
      <c r="H3554" s="41"/>
      <c r="I3554" s="41"/>
      <c r="J3554" s="41"/>
      <c r="K3554" s="41"/>
      <c r="L3554" s="41"/>
      <c r="M3554" s="92"/>
      <c r="N3554" s="41"/>
      <c r="O3554" s="41"/>
      <c r="P3554" s="41"/>
      <c r="Q3554" s="41"/>
      <c r="R3554" s="41"/>
      <c r="S3554" s="41"/>
      <c r="T3554" s="41"/>
      <c r="U3554" s="47"/>
      <c r="V3554" s="49"/>
      <c r="W3554" s="41"/>
      <c r="X3554" s="41"/>
      <c r="Y3554" s="41"/>
      <c r="AA3554" s="37" t="str">
        <f>IF($I3554&lt;&gt;"",VLOOKUP($I3554,'Valid Values - Search'!$R$4:$T$4719,3,FALSE),"")</f>
        <v/>
      </c>
      <c r="AB3554" s="37" t="str">
        <f>IF($I3554&lt;&gt;"",VLOOKUP($I3554,'Valid Values - Search'!$R$4:$S$4719,2,FALSE),"")</f>
        <v/>
      </c>
      <c r="AC3554" s="38" t="str">
        <f t="shared" si="55"/>
        <v/>
      </c>
      <c r="AD3554" s="38"/>
    </row>
    <row r="3555" spans="1:30">
      <c r="A3555" s="46"/>
      <c r="B3555" s="47"/>
      <c r="C3555" s="49"/>
      <c r="D3555" s="41"/>
      <c r="E3555" s="41"/>
      <c r="F3555" s="41"/>
      <c r="G3555" s="50" t="str">
        <f>IF(A3555&lt;&gt;"",CONCATENATE(A3555,":",YEAR(B3555),IF(MONTH(B3555)&gt;9,MONTH(B3555),CONCATENATE(0,MONTH(B3555))),IF(DAY(B3555)&gt;9,DAY(B3555),CONCATENATE(0,DAY(B3555))),IF(HOUR(C3555)&gt;9,HOUR(C3555),CONCATENATE(0,HOUR(C3555))),IF(MINUTE(C3555)&gt;9,MINUTE(C3555),CONCATENATE(0,MINUTE(C3555))),":",VLOOKUP(F3555,'Valid Values - Results'!$D$4:$F$12,3,FALSE)),"")</f>
        <v/>
      </c>
      <c r="H3555" s="41"/>
      <c r="I3555" s="41"/>
      <c r="J3555" s="41"/>
      <c r="K3555" s="41"/>
      <c r="L3555" s="41"/>
      <c r="M3555" s="92"/>
      <c r="N3555" s="41"/>
      <c r="O3555" s="41"/>
      <c r="P3555" s="41"/>
      <c r="Q3555" s="41"/>
      <c r="R3555" s="41"/>
      <c r="S3555" s="41"/>
      <c r="T3555" s="41"/>
      <c r="U3555" s="47"/>
      <c r="V3555" s="49"/>
      <c r="W3555" s="41"/>
      <c r="X3555" s="41"/>
      <c r="Y3555" s="41"/>
      <c r="AA3555" s="37" t="str">
        <f>IF($I3555&lt;&gt;"",VLOOKUP($I3555,'Valid Values - Search'!$R$4:$T$4719,3,FALSE),"")</f>
        <v/>
      </c>
      <c r="AB3555" s="37" t="str">
        <f>IF($I3555&lt;&gt;"",VLOOKUP($I3555,'Valid Values - Search'!$R$4:$S$4719,2,FALSE),"")</f>
        <v/>
      </c>
      <c r="AC3555" s="38" t="str">
        <f t="shared" si="55"/>
        <v/>
      </c>
      <c r="AD3555" s="38"/>
    </row>
    <row r="3556" spans="1:30">
      <c r="A3556" s="46"/>
      <c r="B3556" s="47"/>
      <c r="C3556" s="49"/>
      <c r="D3556" s="41"/>
      <c r="E3556" s="41"/>
      <c r="F3556" s="41"/>
      <c r="G3556" s="50" t="str">
        <f>IF(A3556&lt;&gt;"",CONCATENATE(A3556,":",YEAR(B3556),IF(MONTH(B3556)&gt;9,MONTH(B3556),CONCATENATE(0,MONTH(B3556))),IF(DAY(B3556)&gt;9,DAY(B3556),CONCATENATE(0,DAY(B3556))),IF(HOUR(C3556)&gt;9,HOUR(C3556),CONCATENATE(0,HOUR(C3556))),IF(MINUTE(C3556)&gt;9,MINUTE(C3556),CONCATENATE(0,MINUTE(C3556))),":",VLOOKUP(F3556,'Valid Values - Results'!$D$4:$F$12,3,FALSE)),"")</f>
        <v/>
      </c>
      <c r="H3556" s="41"/>
      <c r="I3556" s="41"/>
      <c r="J3556" s="41"/>
      <c r="K3556" s="41"/>
      <c r="L3556" s="41"/>
      <c r="M3556" s="92"/>
      <c r="N3556" s="41"/>
      <c r="O3556" s="41"/>
      <c r="P3556" s="41"/>
      <c r="Q3556" s="41"/>
      <c r="R3556" s="41"/>
      <c r="S3556" s="41"/>
      <c r="T3556" s="41"/>
      <c r="U3556" s="47"/>
      <c r="V3556" s="49"/>
      <c r="W3556" s="41"/>
      <c r="X3556" s="41"/>
      <c r="Y3556" s="41"/>
      <c r="AA3556" s="37" t="str">
        <f>IF($I3556&lt;&gt;"",VLOOKUP($I3556,'Valid Values - Search'!$R$4:$T$4719,3,FALSE),"")</f>
        <v/>
      </c>
      <c r="AB3556" s="37" t="str">
        <f>IF($I3556&lt;&gt;"",VLOOKUP($I3556,'Valid Values - Search'!$R$4:$S$4719,2,FALSE),"")</f>
        <v/>
      </c>
      <c r="AC3556" s="38" t="str">
        <f t="shared" si="55"/>
        <v/>
      </c>
      <c r="AD3556" s="38"/>
    </row>
    <row r="3557" spans="1:30">
      <c r="A3557" s="46"/>
      <c r="B3557" s="47"/>
      <c r="C3557" s="49"/>
      <c r="D3557" s="41"/>
      <c r="E3557" s="41"/>
      <c r="F3557" s="41"/>
      <c r="G3557" s="50" t="str">
        <f>IF(A3557&lt;&gt;"",CONCATENATE(A3557,":",YEAR(B3557),IF(MONTH(B3557)&gt;9,MONTH(B3557),CONCATENATE(0,MONTH(B3557))),IF(DAY(B3557)&gt;9,DAY(B3557),CONCATENATE(0,DAY(B3557))),IF(HOUR(C3557)&gt;9,HOUR(C3557),CONCATENATE(0,HOUR(C3557))),IF(MINUTE(C3557)&gt;9,MINUTE(C3557),CONCATENATE(0,MINUTE(C3557))),":",VLOOKUP(F3557,'Valid Values - Results'!$D$4:$F$12,3,FALSE)),"")</f>
        <v/>
      </c>
      <c r="H3557" s="41"/>
      <c r="I3557" s="41"/>
      <c r="J3557" s="41"/>
      <c r="K3557" s="41"/>
      <c r="L3557" s="41"/>
      <c r="M3557" s="92"/>
      <c r="N3557" s="41"/>
      <c r="O3557" s="41"/>
      <c r="P3557" s="41"/>
      <c r="Q3557" s="41"/>
      <c r="R3557" s="41"/>
      <c r="S3557" s="41"/>
      <c r="T3557" s="41"/>
      <c r="U3557" s="47"/>
      <c r="V3557" s="49"/>
      <c r="W3557" s="41"/>
      <c r="X3557" s="41"/>
      <c r="Y3557" s="41"/>
      <c r="AA3557" s="37" t="str">
        <f>IF($I3557&lt;&gt;"",VLOOKUP($I3557,'Valid Values - Search'!$R$4:$T$4719,3,FALSE),"")</f>
        <v/>
      </c>
      <c r="AB3557" s="37" t="str">
        <f>IF($I3557&lt;&gt;"",VLOOKUP($I3557,'Valid Values - Search'!$R$4:$S$4719,2,FALSE),"")</f>
        <v/>
      </c>
      <c r="AC3557" s="38" t="str">
        <f t="shared" si="55"/>
        <v/>
      </c>
      <c r="AD3557" s="38"/>
    </row>
    <row r="3558" spans="1:30">
      <c r="A3558" s="46"/>
      <c r="B3558" s="47"/>
      <c r="C3558" s="49"/>
      <c r="D3558" s="41"/>
      <c r="E3558" s="41"/>
      <c r="F3558" s="41"/>
      <c r="G3558" s="50" t="str">
        <f>IF(A3558&lt;&gt;"",CONCATENATE(A3558,":",YEAR(B3558),IF(MONTH(B3558)&gt;9,MONTH(B3558),CONCATENATE(0,MONTH(B3558))),IF(DAY(B3558)&gt;9,DAY(B3558),CONCATENATE(0,DAY(B3558))),IF(HOUR(C3558)&gt;9,HOUR(C3558),CONCATENATE(0,HOUR(C3558))),IF(MINUTE(C3558)&gt;9,MINUTE(C3558),CONCATENATE(0,MINUTE(C3558))),":",VLOOKUP(F3558,'Valid Values - Results'!$D$4:$F$12,3,FALSE)),"")</f>
        <v/>
      </c>
      <c r="H3558" s="41"/>
      <c r="I3558" s="41"/>
      <c r="J3558" s="41"/>
      <c r="K3558" s="41"/>
      <c r="L3558" s="41"/>
      <c r="M3558" s="92"/>
      <c r="N3558" s="41"/>
      <c r="O3558" s="41"/>
      <c r="P3558" s="41"/>
      <c r="Q3558" s="41"/>
      <c r="R3558" s="41"/>
      <c r="S3558" s="41"/>
      <c r="T3558" s="41"/>
      <c r="U3558" s="47"/>
      <c r="V3558" s="49"/>
      <c r="W3558" s="41"/>
      <c r="X3558" s="41"/>
      <c r="Y3558" s="41"/>
      <c r="AA3558" s="37" t="str">
        <f>IF($I3558&lt;&gt;"",VLOOKUP($I3558,'Valid Values - Search'!$R$4:$T$4719,3,FALSE),"")</f>
        <v/>
      </c>
      <c r="AB3558" s="37" t="str">
        <f>IF($I3558&lt;&gt;"",VLOOKUP($I3558,'Valid Values - Search'!$R$4:$S$4719,2,FALSE),"")</f>
        <v/>
      </c>
      <c r="AC3558" s="38" t="str">
        <f t="shared" si="55"/>
        <v/>
      </c>
      <c r="AD3558" s="38"/>
    </row>
    <row r="3559" spans="1:30">
      <c r="A3559" s="46"/>
      <c r="B3559" s="47"/>
      <c r="C3559" s="49"/>
      <c r="D3559" s="41"/>
      <c r="E3559" s="41"/>
      <c r="F3559" s="41"/>
      <c r="G3559" s="50" t="str">
        <f>IF(A3559&lt;&gt;"",CONCATENATE(A3559,":",YEAR(B3559),IF(MONTH(B3559)&gt;9,MONTH(B3559),CONCATENATE(0,MONTH(B3559))),IF(DAY(B3559)&gt;9,DAY(B3559),CONCATENATE(0,DAY(B3559))),IF(HOUR(C3559)&gt;9,HOUR(C3559),CONCATENATE(0,HOUR(C3559))),IF(MINUTE(C3559)&gt;9,MINUTE(C3559),CONCATENATE(0,MINUTE(C3559))),":",VLOOKUP(F3559,'Valid Values - Results'!$D$4:$F$12,3,FALSE)),"")</f>
        <v/>
      </c>
      <c r="H3559" s="41"/>
      <c r="I3559" s="41"/>
      <c r="J3559" s="41"/>
      <c r="K3559" s="41"/>
      <c r="L3559" s="41"/>
      <c r="M3559" s="92"/>
      <c r="N3559" s="41"/>
      <c r="O3559" s="41"/>
      <c r="P3559" s="41"/>
      <c r="Q3559" s="41"/>
      <c r="R3559" s="41"/>
      <c r="S3559" s="41"/>
      <c r="T3559" s="41"/>
      <c r="U3559" s="47"/>
      <c r="V3559" s="49"/>
      <c r="W3559" s="41"/>
      <c r="X3559" s="41"/>
      <c r="Y3559" s="41"/>
      <c r="AA3559" s="37" t="str">
        <f>IF($I3559&lt;&gt;"",VLOOKUP($I3559,'Valid Values - Search'!$R$4:$T$4719,3,FALSE),"")</f>
        <v/>
      </c>
      <c r="AB3559" s="37" t="str">
        <f>IF($I3559&lt;&gt;"",VLOOKUP($I3559,'Valid Values - Search'!$R$4:$S$4719,2,FALSE),"")</f>
        <v/>
      </c>
      <c r="AC3559" s="38" t="str">
        <f t="shared" si="55"/>
        <v/>
      </c>
      <c r="AD3559" s="38"/>
    </row>
    <row r="3560" spans="1:30">
      <c r="A3560" s="46"/>
      <c r="B3560" s="47"/>
      <c r="C3560" s="49"/>
      <c r="D3560" s="41"/>
      <c r="E3560" s="41"/>
      <c r="F3560" s="41"/>
      <c r="G3560" s="50" t="str">
        <f>IF(A3560&lt;&gt;"",CONCATENATE(A3560,":",YEAR(B3560),IF(MONTH(B3560)&gt;9,MONTH(B3560),CONCATENATE(0,MONTH(B3560))),IF(DAY(B3560)&gt;9,DAY(B3560),CONCATENATE(0,DAY(B3560))),IF(HOUR(C3560)&gt;9,HOUR(C3560),CONCATENATE(0,HOUR(C3560))),IF(MINUTE(C3560)&gt;9,MINUTE(C3560),CONCATENATE(0,MINUTE(C3560))),":",VLOOKUP(F3560,'Valid Values - Results'!$D$4:$F$12,3,FALSE)),"")</f>
        <v/>
      </c>
      <c r="H3560" s="41"/>
      <c r="I3560" s="41"/>
      <c r="J3560" s="41"/>
      <c r="K3560" s="41"/>
      <c r="L3560" s="41"/>
      <c r="M3560" s="92"/>
      <c r="N3560" s="41"/>
      <c r="O3560" s="41"/>
      <c r="P3560" s="41"/>
      <c r="Q3560" s="41"/>
      <c r="R3560" s="41"/>
      <c r="S3560" s="41"/>
      <c r="T3560" s="41"/>
      <c r="U3560" s="47"/>
      <c r="V3560" s="49"/>
      <c r="W3560" s="41"/>
      <c r="X3560" s="41"/>
      <c r="Y3560" s="41"/>
      <c r="AA3560" s="37" t="str">
        <f>IF($I3560&lt;&gt;"",VLOOKUP($I3560,'Valid Values - Search'!$R$4:$T$4719,3,FALSE),"")</f>
        <v/>
      </c>
      <c r="AB3560" s="37" t="str">
        <f>IF($I3560&lt;&gt;"",VLOOKUP($I3560,'Valid Values - Search'!$R$4:$S$4719,2,FALSE),"")</f>
        <v/>
      </c>
      <c r="AC3560" s="38" t="str">
        <f t="shared" si="55"/>
        <v/>
      </c>
      <c r="AD3560" s="38"/>
    </row>
    <row r="3561" spans="1:30">
      <c r="A3561" s="46"/>
      <c r="B3561" s="47"/>
      <c r="C3561" s="49"/>
      <c r="D3561" s="41"/>
      <c r="E3561" s="41"/>
      <c r="F3561" s="41"/>
      <c r="G3561" s="50" t="str">
        <f>IF(A3561&lt;&gt;"",CONCATENATE(A3561,":",YEAR(B3561),IF(MONTH(B3561)&gt;9,MONTH(B3561),CONCATENATE(0,MONTH(B3561))),IF(DAY(B3561)&gt;9,DAY(B3561),CONCATENATE(0,DAY(B3561))),IF(HOUR(C3561)&gt;9,HOUR(C3561),CONCATENATE(0,HOUR(C3561))),IF(MINUTE(C3561)&gt;9,MINUTE(C3561),CONCATENATE(0,MINUTE(C3561))),":",VLOOKUP(F3561,'Valid Values - Results'!$D$4:$F$12,3,FALSE)),"")</f>
        <v/>
      </c>
      <c r="H3561" s="41"/>
      <c r="I3561" s="41"/>
      <c r="J3561" s="41"/>
      <c r="K3561" s="41"/>
      <c r="L3561" s="41"/>
      <c r="M3561" s="92"/>
      <c r="N3561" s="41"/>
      <c r="O3561" s="41"/>
      <c r="P3561" s="41"/>
      <c r="Q3561" s="41"/>
      <c r="R3561" s="41"/>
      <c r="S3561" s="41"/>
      <c r="T3561" s="41"/>
      <c r="U3561" s="47"/>
      <c r="V3561" s="49"/>
      <c r="W3561" s="41"/>
      <c r="X3561" s="41"/>
      <c r="Y3561" s="41"/>
      <c r="AA3561" s="37" t="str">
        <f>IF($I3561&lt;&gt;"",VLOOKUP($I3561,'Valid Values - Search'!$R$4:$T$4719,3,FALSE),"")</f>
        <v/>
      </c>
      <c r="AB3561" s="37" t="str">
        <f>IF($I3561&lt;&gt;"",VLOOKUP($I3561,'Valid Values - Search'!$R$4:$S$4719,2,FALSE),"")</f>
        <v/>
      </c>
      <c r="AC3561" s="38" t="str">
        <f t="shared" si="55"/>
        <v/>
      </c>
      <c r="AD3561" s="38"/>
    </row>
    <row r="3562" spans="1:30">
      <c r="A3562" s="46"/>
      <c r="B3562" s="47"/>
      <c r="C3562" s="49"/>
      <c r="D3562" s="41"/>
      <c r="E3562" s="41"/>
      <c r="F3562" s="41"/>
      <c r="G3562" s="50" t="str">
        <f>IF(A3562&lt;&gt;"",CONCATENATE(A3562,":",YEAR(B3562),IF(MONTH(B3562)&gt;9,MONTH(B3562),CONCATENATE(0,MONTH(B3562))),IF(DAY(B3562)&gt;9,DAY(B3562),CONCATENATE(0,DAY(B3562))),IF(HOUR(C3562)&gt;9,HOUR(C3562),CONCATENATE(0,HOUR(C3562))),IF(MINUTE(C3562)&gt;9,MINUTE(C3562),CONCATENATE(0,MINUTE(C3562))),":",VLOOKUP(F3562,'Valid Values - Results'!$D$4:$F$12,3,FALSE)),"")</f>
        <v/>
      </c>
      <c r="H3562" s="41"/>
      <c r="I3562" s="41"/>
      <c r="J3562" s="41"/>
      <c r="K3562" s="41"/>
      <c r="L3562" s="41"/>
      <c r="M3562" s="92"/>
      <c r="N3562" s="41"/>
      <c r="O3562" s="41"/>
      <c r="P3562" s="41"/>
      <c r="Q3562" s="41"/>
      <c r="R3562" s="41"/>
      <c r="S3562" s="41"/>
      <c r="T3562" s="41"/>
      <c r="U3562" s="47"/>
      <c r="V3562" s="49"/>
      <c r="W3562" s="41"/>
      <c r="X3562" s="41"/>
      <c r="Y3562" s="41"/>
      <c r="AA3562" s="37" t="str">
        <f>IF($I3562&lt;&gt;"",VLOOKUP($I3562,'Valid Values - Search'!$R$4:$T$4719,3,FALSE),"")</f>
        <v/>
      </c>
      <c r="AB3562" s="37" t="str">
        <f>IF($I3562&lt;&gt;"",VLOOKUP($I3562,'Valid Values - Search'!$R$4:$S$4719,2,FALSE),"")</f>
        <v/>
      </c>
      <c r="AC3562" s="38" t="str">
        <f t="shared" si="55"/>
        <v/>
      </c>
      <c r="AD3562" s="38"/>
    </row>
    <row r="3563" spans="1:30">
      <c r="A3563" s="46"/>
      <c r="B3563" s="47"/>
      <c r="C3563" s="49"/>
      <c r="D3563" s="41"/>
      <c r="E3563" s="41"/>
      <c r="F3563" s="41"/>
      <c r="G3563" s="50" t="str">
        <f>IF(A3563&lt;&gt;"",CONCATENATE(A3563,":",YEAR(B3563),IF(MONTH(B3563)&gt;9,MONTH(B3563),CONCATENATE(0,MONTH(B3563))),IF(DAY(B3563)&gt;9,DAY(B3563),CONCATENATE(0,DAY(B3563))),IF(HOUR(C3563)&gt;9,HOUR(C3563),CONCATENATE(0,HOUR(C3563))),IF(MINUTE(C3563)&gt;9,MINUTE(C3563),CONCATENATE(0,MINUTE(C3563))),":",VLOOKUP(F3563,'Valid Values - Results'!$D$4:$F$12,3,FALSE)),"")</f>
        <v/>
      </c>
      <c r="H3563" s="41"/>
      <c r="I3563" s="41"/>
      <c r="J3563" s="41"/>
      <c r="K3563" s="41"/>
      <c r="L3563" s="41"/>
      <c r="M3563" s="92"/>
      <c r="N3563" s="41"/>
      <c r="O3563" s="41"/>
      <c r="P3563" s="41"/>
      <c r="Q3563" s="41"/>
      <c r="R3563" s="41"/>
      <c r="S3563" s="41"/>
      <c r="T3563" s="41"/>
      <c r="U3563" s="47"/>
      <c r="V3563" s="49"/>
      <c r="W3563" s="41"/>
      <c r="X3563" s="41"/>
      <c r="Y3563" s="41"/>
      <c r="AA3563" s="37" t="str">
        <f>IF($I3563&lt;&gt;"",VLOOKUP($I3563,'Valid Values - Search'!$R$4:$T$4719,3,FALSE),"")</f>
        <v/>
      </c>
      <c r="AB3563" s="37" t="str">
        <f>IF($I3563&lt;&gt;"",VLOOKUP($I3563,'Valid Values - Search'!$R$4:$S$4719,2,FALSE),"")</f>
        <v/>
      </c>
      <c r="AC3563" s="38" t="str">
        <f t="shared" si="55"/>
        <v/>
      </c>
      <c r="AD3563" s="38"/>
    </row>
    <row r="3564" spans="1:30">
      <c r="A3564" s="46"/>
      <c r="B3564" s="47"/>
      <c r="C3564" s="49"/>
      <c r="D3564" s="41"/>
      <c r="E3564" s="41"/>
      <c r="F3564" s="41"/>
      <c r="G3564" s="50" t="str">
        <f>IF(A3564&lt;&gt;"",CONCATENATE(A3564,":",YEAR(B3564),IF(MONTH(B3564)&gt;9,MONTH(B3564),CONCATENATE(0,MONTH(B3564))),IF(DAY(B3564)&gt;9,DAY(B3564),CONCATENATE(0,DAY(B3564))),IF(HOUR(C3564)&gt;9,HOUR(C3564),CONCATENATE(0,HOUR(C3564))),IF(MINUTE(C3564)&gt;9,MINUTE(C3564),CONCATENATE(0,MINUTE(C3564))),":",VLOOKUP(F3564,'Valid Values - Results'!$D$4:$F$12,3,FALSE)),"")</f>
        <v/>
      </c>
      <c r="H3564" s="41"/>
      <c r="I3564" s="41"/>
      <c r="J3564" s="41"/>
      <c r="K3564" s="41"/>
      <c r="L3564" s="41"/>
      <c r="M3564" s="92"/>
      <c r="N3564" s="41"/>
      <c r="O3564" s="41"/>
      <c r="P3564" s="41"/>
      <c r="Q3564" s="41"/>
      <c r="R3564" s="41"/>
      <c r="S3564" s="41"/>
      <c r="T3564" s="41"/>
      <c r="U3564" s="47"/>
      <c r="V3564" s="49"/>
      <c r="W3564" s="41"/>
      <c r="X3564" s="41"/>
      <c r="Y3564" s="41"/>
      <c r="AA3564" s="37" t="str">
        <f>IF($I3564&lt;&gt;"",VLOOKUP($I3564,'Valid Values - Search'!$R$4:$T$4719,3,FALSE),"")</f>
        <v/>
      </c>
      <c r="AB3564" s="37" t="str">
        <f>IF($I3564&lt;&gt;"",VLOOKUP($I3564,'Valid Values - Search'!$R$4:$S$4719,2,FALSE),"")</f>
        <v/>
      </c>
      <c r="AC3564" s="38" t="str">
        <f t="shared" si="55"/>
        <v/>
      </c>
      <c r="AD3564" s="38"/>
    </row>
    <row r="3565" spans="1:30">
      <c r="A3565" s="46"/>
      <c r="B3565" s="47"/>
      <c r="C3565" s="49"/>
      <c r="D3565" s="41"/>
      <c r="E3565" s="41"/>
      <c r="F3565" s="41"/>
      <c r="G3565" s="50" t="str">
        <f>IF(A3565&lt;&gt;"",CONCATENATE(A3565,":",YEAR(B3565),IF(MONTH(B3565)&gt;9,MONTH(B3565),CONCATENATE(0,MONTH(B3565))),IF(DAY(B3565)&gt;9,DAY(B3565),CONCATENATE(0,DAY(B3565))),IF(HOUR(C3565)&gt;9,HOUR(C3565),CONCATENATE(0,HOUR(C3565))),IF(MINUTE(C3565)&gt;9,MINUTE(C3565),CONCATENATE(0,MINUTE(C3565))),":",VLOOKUP(F3565,'Valid Values - Results'!$D$4:$F$12,3,FALSE)),"")</f>
        <v/>
      </c>
      <c r="H3565" s="41"/>
      <c r="I3565" s="41"/>
      <c r="J3565" s="41"/>
      <c r="K3565" s="41"/>
      <c r="L3565" s="41"/>
      <c r="M3565" s="92"/>
      <c r="N3565" s="41"/>
      <c r="O3565" s="41"/>
      <c r="P3565" s="41"/>
      <c r="Q3565" s="41"/>
      <c r="R3565" s="41"/>
      <c r="S3565" s="41"/>
      <c r="T3565" s="41"/>
      <c r="U3565" s="47"/>
      <c r="V3565" s="49"/>
      <c r="W3565" s="41"/>
      <c r="X3565" s="41"/>
      <c r="Y3565" s="41"/>
      <c r="AA3565" s="37" t="str">
        <f>IF($I3565&lt;&gt;"",VLOOKUP($I3565,'Valid Values - Search'!$R$4:$T$4719,3,FALSE),"")</f>
        <v/>
      </c>
      <c r="AB3565" s="37" t="str">
        <f>IF($I3565&lt;&gt;"",VLOOKUP($I3565,'Valid Values - Search'!$R$4:$S$4719,2,FALSE),"")</f>
        <v/>
      </c>
      <c r="AC3565" s="38" t="str">
        <f t="shared" si="55"/>
        <v/>
      </c>
      <c r="AD3565" s="38"/>
    </row>
    <row r="3566" spans="1:30">
      <c r="A3566" s="46"/>
      <c r="B3566" s="47"/>
      <c r="C3566" s="49"/>
      <c r="D3566" s="41"/>
      <c r="E3566" s="41"/>
      <c r="F3566" s="41"/>
      <c r="G3566" s="50" t="str">
        <f>IF(A3566&lt;&gt;"",CONCATENATE(A3566,":",YEAR(B3566),IF(MONTH(B3566)&gt;9,MONTH(B3566),CONCATENATE(0,MONTH(B3566))),IF(DAY(B3566)&gt;9,DAY(B3566),CONCATENATE(0,DAY(B3566))),IF(HOUR(C3566)&gt;9,HOUR(C3566),CONCATENATE(0,HOUR(C3566))),IF(MINUTE(C3566)&gt;9,MINUTE(C3566),CONCATENATE(0,MINUTE(C3566))),":",VLOOKUP(F3566,'Valid Values - Results'!$D$4:$F$12,3,FALSE)),"")</f>
        <v/>
      </c>
      <c r="H3566" s="41"/>
      <c r="I3566" s="41"/>
      <c r="J3566" s="41"/>
      <c r="K3566" s="41"/>
      <c r="L3566" s="41"/>
      <c r="M3566" s="92"/>
      <c r="N3566" s="41"/>
      <c r="O3566" s="41"/>
      <c r="P3566" s="41"/>
      <c r="Q3566" s="41"/>
      <c r="R3566" s="41"/>
      <c r="S3566" s="41"/>
      <c r="T3566" s="41"/>
      <c r="U3566" s="47"/>
      <c r="V3566" s="49"/>
      <c r="W3566" s="41"/>
      <c r="X3566" s="41"/>
      <c r="Y3566" s="41"/>
      <c r="AA3566" s="37" t="str">
        <f>IF($I3566&lt;&gt;"",VLOOKUP($I3566,'Valid Values - Search'!$R$4:$T$4719,3,FALSE),"")</f>
        <v/>
      </c>
      <c r="AB3566" s="37" t="str">
        <f>IF($I3566&lt;&gt;"",VLOOKUP($I3566,'Valid Values - Search'!$R$4:$S$4719,2,FALSE),"")</f>
        <v/>
      </c>
      <c r="AC3566" s="38" t="str">
        <f t="shared" si="55"/>
        <v/>
      </c>
      <c r="AD3566" s="38"/>
    </row>
    <row r="3567" spans="1:30">
      <c r="A3567" s="46"/>
      <c r="B3567" s="47"/>
      <c r="C3567" s="49"/>
      <c r="D3567" s="41"/>
      <c r="E3567" s="41"/>
      <c r="F3567" s="41"/>
      <c r="G3567" s="50" t="str">
        <f>IF(A3567&lt;&gt;"",CONCATENATE(A3567,":",YEAR(B3567),IF(MONTH(B3567)&gt;9,MONTH(B3567),CONCATENATE(0,MONTH(B3567))),IF(DAY(B3567)&gt;9,DAY(B3567),CONCATENATE(0,DAY(B3567))),IF(HOUR(C3567)&gt;9,HOUR(C3567),CONCATENATE(0,HOUR(C3567))),IF(MINUTE(C3567)&gt;9,MINUTE(C3567),CONCATENATE(0,MINUTE(C3567))),":",VLOOKUP(F3567,'Valid Values - Results'!$D$4:$F$12,3,FALSE)),"")</f>
        <v/>
      </c>
      <c r="H3567" s="41"/>
      <c r="I3567" s="41"/>
      <c r="J3567" s="41"/>
      <c r="K3567" s="41"/>
      <c r="L3567" s="41"/>
      <c r="M3567" s="92"/>
      <c r="N3567" s="41"/>
      <c r="O3567" s="41"/>
      <c r="P3567" s="41"/>
      <c r="Q3567" s="41"/>
      <c r="R3567" s="41"/>
      <c r="S3567" s="41"/>
      <c r="T3567" s="41"/>
      <c r="U3567" s="47"/>
      <c r="V3567" s="49"/>
      <c r="W3567" s="41"/>
      <c r="X3567" s="41"/>
      <c r="Y3567" s="41"/>
      <c r="AA3567" s="37" t="str">
        <f>IF($I3567&lt;&gt;"",VLOOKUP($I3567,'Valid Values - Search'!$R$4:$T$4719,3,FALSE),"")</f>
        <v/>
      </c>
      <c r="AB3567" s="37" t="str">
        <f>IF($I3567&lt;&gt;"",VLOOKUP($I3567,'Valid Values - Search'!$R$4:$S$4719,2,FALSE),"")</f>
        <v/>
      </c>
      <c r="AC3567" s="38" t="str">
        <f t="shared" si="55"/>
        <v/>
      </c>
      <c r="AD3567" s="38"/>
    </row>
    <row r="3568" spans="1:30">
      <c r="A3568" s="46"/>
      <c r="B3568" s="47"/>
      <c r="C3568" s="49"/>
      <c r="D3568" s="41"/>
      <c r="E3568" s="41"/>
      <c r="F3568" s="41"/>
      <c r="G3568" s="50" t="str">
        <f>IF(A3568&lt;&gt;"",CONCATENATE(A3568,":",YEAR(B3568),IF(MONTH(B3568)&gt;9,MONTH(B3568),CONCATENATE(0,MONTH(B3568))),IF(DAY(B3568)&gt;9,DAY(B3568),CONCATENATE(0,DAY(B3568))),IF(HOUR(C3568)&gt;9,HOUR(C3568),CONCATENATE(0,HOUR(C3568))),IF(MINUTE(C3568)&gt;9,MINUTE(C3568),CONCATENATE(0,MINUTE(C3568))),":",VLOOKUP(F3568,'Valid Values - Results'!$D$4:$F$12,3,FALSE)),"")</f>
        <v/>
      </c>
      <c r="H3568" s="41"/>
      <c r="I3568" s="41"/>
      <c r="J3568" s="41"/>
      <c r="K3568" s="41"/>
      <c r="L3568" s="41"/>
      <c r="M3568" s="92"/>
      <c r="N3568" s="41"/>
      <c r="O3568" s="41"/>
      <c r="P3568" s="41"/>
      <c r="Q3568" s="41"/>
      <c r="R3568" s="41"/>
      <c r="S3568" s="41"/>
      <c r="T3568" s="41"/>
      <c r="U3568" s="47"/>
      <c r="V3568" s="49"/>
      <c r="W3568" s="41"/>
      <c r="X3568" s="41"/>
      <c r="Y3568" s="41"/>
      <c r="AA3568" s="37" t="str">
        <f>IF($I3568&lt;&gt;"",VLOOKUP($I3568,'Valid Values - Search'!$R$4:$T$4719,3,FALSE),"")</f>
        <v/>
      </c>
      <c r="AB3568" s="37" t="str">
        <f>IF($I3568&lt;&gt;"",VLOOKUP($I3568,'Valid Values - Search'!$R$4:$S$4719,2,FALSE),"")</f>
        <v/>
      </c>
      <c r="AC3568" s="38" t="str">
        <f t="shared" si="55"/>
        <v/>
      </c>
      <c r="AD3568" s="38"/>
    </row>
    <row r="3569" spans="1:30">
      <c r="A3569" s="46"/>
      <c r="B3569" s="47"/>
      <c r="C3569" s="49"/>
      <c r="D3569" s="41"/>
      <c r="E3569" s="41"/>
      <c r="F3569" s="41"/>
      <c r="G3569" s="50" t="str">
        <f>IF(A3569&lt;&gt;"",CONCATENATE(A3569,":",YEAR(B3569),IF(MONTH(B3569)&gt;9,MONTH(B3569),CONCATENATE(0,MONTH(B3569))),IF(DAY(B3569)&gt;9,DAY(B3569),CONCATENATE(0,DAY(B3569))),IF(HOUR(C3569)&gt;9,HOUR(C3569),CONCATENATE(0,HOUR(C3569))),IF(MINUTE(C3569)&gt;9,MINUTE(C3569),CONCATENATE(0,MINUTE(C3569))),":",VLOOKUP(F3569,'Valid Values - Results'!$D$4:$F$12,3,FALSE)),"")</f>
        <v/>
      </c>
      <c r="H3569" s="41"/>
      <c r="I3569" s="41"/>
      <c r="J3569" s="41"/>
      <c r="K3569" s="41"/>
      <c r="L3569" s="41"/>
      <c r="M3569" s="92"/>
      <c r="N3569" s="41"/>
      <c r="O3569" s="41"/>
      <c r="P3569" s="41"/>
      <c r="Q3569" s="41"/>
      <c r="R3569" s="41"/>
      <c r="S3569" s="41"/>
      <c r="T3569" s="41"/>
      <c r="U3569" s="47"/>
      <c r="V3569" s="49"/>
      <c r="W3569" s="41"/>
      <c r="X3569" s="41"/>
      <c r="Y3569" s="41"/>
      <c r="AA3569" s="37" t="str">
        <f>IF($I3569&lt;&gt;"",VLOOKUP($I3569,'Valid Values - Search'!$R$4:$T$4719,3,FALSE),"")</f>
        <v/>
      </c>
      <c r="AB3569" s="37" t="str">
        <f>IF($I3569&lt;&gt;"",VLOOKUP($I3569,'Valid Values - Search'!$R$4:$S$4719,2,FALSE),"")</f>
        <v/>
      </c>
      <c r="AC3569" s="38" t="str">
        <f t="shared" si="55"/>
        <v/>
      </c>
      <c r="AD3569" s="38"/>
    </row>
    <row r="3570" spans="1:30">
      <c r="A3570" s="46"/>
      <c r="B3570" s="47"/>
      <c r="C3570" s="49"/>
      <c r="D3570" s="41"/>
      <c r="E3570" s="41"/>
      <c r="F3570" s="41"/>
      <c r="G3570" s="50" t="str">
        <f>IF(A3570&lt;&gt;"",CONCATENATE(A3570,":",YEAR(B3570),IF(MONTH(B3570)&gt;9,MONTH(B3570),CONCATENATE(0,MONTH(B3570))),IF(DAY(B3570)&gt;9,DAY(B3570),CONCATENATE(0,DAY(B3570))),IF(HOUR(C3570)&gt;9,HOUR(C3570),CONCATENATE(0,HOUR(C3570))),IF(MINUTE(C3570)&gt;9,MINUTE(C3570),CONCATENATE(0,MINUTE(C3570))),":",VLOOKUP(F3570,'Valid Values - Results'!$D$4:$F$12,3,FALSE)),"")</f>
        <v/>
      </c>
      <c r="H3570" s="41"/>
      <c r="I3570" s="41"/>
      <c r="J3570" s="41"/>
      <c r="K3570" s="41"/>
      <c r="L3570" s="41"/>
      <c r="M3570" s="92"/>
      <c r="N3570" s="41"/>
      <c r="O3570" s="41"/>
      <c r="P3570" s="41"/>
      <c r="Q3570" s="41"/>
      <c r="R3570" s="41"/>
      <c r="S3570" s="41"/>
      <c r="T3570" s="41"/>
      <c r="U3570" s="47"/>
      <c r="V3570" s="49"/>
      <c r="W3570" s="41"/>
      <c r="X3570" s="41"/>
      <c r="Y3570" s="41"/>
      <c r="AA3570" s="37" t="str">
        <f>IF($I3570&lt;&gt;"",VLOOKUP($I3570,'Valid Values - Search'!$R$4:$T$4719,3,FALSE),"")</f>
        <v/>
      </c>
      <c r="AB3570" s="37" t="str">
        <f>IF($I3570&lt;&gt;"",VLOOKUP($I3570,'Valid Values - Search'!$R$4:$S$4719,2,FALSE),"")</f>
        <v/>
      </c>
      <c r="AC3570" s="38" t="str">
        <f t="shared" si="55"/>
        <v/>
      </c>
      <c r="AD3570" s="38"/>
    </row>
    <row r="3571" spans="1:30">
      <c r="A3571" s="46"/>
      <c r="B3571" s="47"/>
      <c r="C3571" s="49"/>
      <c r="D3571" s="41"/>
      <c r="E3571" s="41"/>
      <c r="F3571" s="41"/>
      <c r="G3571" s="50" t="str">
        <f>IF(A3571&lt;&gt;"",CONCATENATE(A3571,":",YEAR(B3571),IF(MONTH(B3571)&gt;9,MONTH(B3571),CONCATENATE(0,MONTH(B3571))),IF(DAY(B3571)&gt;9,DAY(B3571),CONCATENATE(0,DAY(B3571))),IF(HOUR(C3571)&gt;9,HOUR(C3571),CONCATENATE(0,HOUR(C3571))),IF(MINUTE(C3571)&gt;9,MINUTE(C3571),CONCATENATE(0,MINUTE(C3571))),":",VLOOKUP(F3571,'Valid Values - Results'!$D$4:$F$12,3,FALSE)),"")</f>
        <v/>
      </c>
      <c r="H3571" s="41"/>
      <c r="I3571" s="41"/>
      <c r="J3571" s="41"/>
      <c r="K3571" s="41"/>
      <c r="L3571" s="41"/>
      <c r="M3571" s="92"/>
      <c r="N3571" s="41"/>
      <c r="O3571" s="41"/>
      <c r="P3571" s="41"/>
      <c r="Q3571" s="41"/>
      <c r="R3571" s="41"/>
      <c r="S3571" s="41"/>
      <c r="T3571" s="41"/>
      <c r="U3571" s="47"/>
      <c r="V3571" s="49"/>
      <c r="W3571" s="41"/>
      <c r="X3571" s="41"/>
      <c r="Y3571" s="41"/>
      <c r="AA3571" s="37" t="str">
        <f>IF($I3571&lt;&gt;"",VLOOKUP($I3571,'Valid Values - Search'!$R$4:$T$4719,3,FALSE),"")</f>
        <v/>
      </c>
      <c r="AB3571" s="37" t="str">
        <f>IF($I3571&lt;&gt;"",VLOOKUP($I3571,'Valid Values - Search'!$R$4:$S$4719,2,FALSE),"")</f>
        <v/>
      </c>
      <c r="AC3571" s="38" t="str">
        <f t="shared" si="55"/>
        <v/>
      </c>
      <c r="AD3571" s="38"/>
    </row>
    <row r="3572" spans="1:30">
      <c r="A3572" s="46"/>
      <c r="B3572" s="47"/>
      <c r="C3572" s="49"/>
      <c r="D3572" s="41"/>
      <c r="E3572" s="41"/>
      <c r="F3572" s="41"/>
      <c r="G3572" s="50" t="str">
        <f>IF(A3572&lt;&gt;"",CONCATENATE(A3572,":",YEAR(B3572),IF(MONTH(B3572)&gt;9,MONTH(B3572),CONCATENATE(0,MONTH(B3572))),IF(DAY(B3572)&gt;9,DAY(B3572),CONCATENATE(0,DAY(B3572))),IF(HOUR(C3572)&gt;9,HOUR(C3572),CONCATENATE(0,HOUR(C3572))),IF(MINUTE(C3572)&gt;9,MINUTE(C3572),CONCATENATE(0,MINUTE(C3572))),":",VLOOKUP(F3572,'Valid Values - Results'!$D$4:$F$12,3,FALSE)),"")</f>
        <v/>
      </c>
      <c r="H3572" s="41"/>
      <c r="I3572" s="41"/>
      <c r="J3572" s="41"/>
      <c r="K3572" s="41"/>
      <c r="L3572" s="41"/>
      <c r="M3572" s="92"/>
      <c r="N3572" s="41"/>
      <c r="O3572" s="41"/>
      <c r="P3572" s="41"/>
      <c r="Q3572" s="41"/>
      <c r="R3572" s="41"/>
      <c r="S3572" s="41"/>
      <c r="T3572" s="41"/>
      <c r="U3572" s="47"/>
      <c r="V3572" s="49"/>
      <c r="W3572" s="41"/>
      <c r="X3572" s="41"/>
      <c r="Y3572" s="41"/>
      <c r="AA3572" s="37" t="str">
        <f>IF($I3572&lt;&gt;"",VLOOKUP($I3572,'Valid Values - Search'!$R$4:$T$4719,3,FALSE),"")</f>
        <v/>
      </c>
      <c r="AB3572" s="37" t="str">
        <f>IF($I3572&lt;&gt;"",VLOOKUP($I3572,'Valid Values - Search'!$R$4:$S$4719,2,FALSE),"")</f>
        <v/>
      </c>
      <c r="AC3572" s="38" t="str">
        <f t="shared" si="55"/>
        <v/>
      </c>
      <c r="AD3572" s="38"/>
    </row>
    <row r="3573" spans="1:30">
      <c r="A3573" s="46"/>
      <c r="B3573" s="47"/>
      <c r="C3573" s="49"/>
      <c r="D3573" s="41"/>
      <c r="E3573" s="41"/>
      <c r="F3573" s="41"/>
      <c r="G3573" s="50" t="str">
        <f>IF(A3573&lt;&gt;"",CONCATENATE(A3573,":",YEAR(B3573),IF(MONTH(B3573)&gt;9,MONTH(B3573),CONCATENATE(0,MONTH(B3573))),IF(DAY(B3573)&gt;9,DAY(B3573),CONCATENATE(0,DAY(B3573))),IF(HOUR(C3573)&gt;9,HOUR(C3573),CONCATENATE(0,HOUR(C3573))),IF(MINUTE(C3573)&gt;9,MINUTE(C3573),CONCATENATE(0,MINUTE(C3573))),":",VLOOKUP(F3573,'Valid Values - Results'!$D$4:$F$12,3,FALSE)),"")</f>
        <v/>
      </c>
      <c r="H3573" s="41"/>
      <c r="I3573" s="41"/>
      <c r="J3573" s="41"/>
      <c r="K3573" s="41"/>
      <c r="L3573" s="41"/>
      <c r="M3573" s="92"/>
      <c r="N3573" s="41"/>
      <c r="O3573" s="41"/>
      <c r="P3573" s="41"/>
      <c r="Q3573" s="41"/>
      <c r="R3573" s="41"/>
      <c r="S3573" s="41"/>
      <c r="T3573" s="41"/>
      <c r="U3573" s="47"/>
      <c r="V3573" s="49"/>
      <c r="W3573" s="41"/>
      <c r="X3573" s="41"/>
      <c r="Y3573" s="41"/>
      <c r="AA3573" s="37" t="str">
        <f>IF($I3573&lt;&gt;"",VLOOKUP($I3573,'Valid Values - Search'!$R$4:$T$4719,3,FALSE),"")</f>
        <v/>
      </c>
      <c r="AB3573" s="37" t="str">
        <f>IF($I3573&lt;&gt;"",VLOOKUP($I3573,'Valid Values - Search'!$R$4:$S$4719,2,FALSE),"")</f>
        <v/>
      </c>
      <c r="AC3573" s="38" t="str">
        <f t="shared" si="55"/>
        <v/>
      </c>
      <c r="AD3573" s="38"/>
    </row>
    <row r="3574" spans="1:30">
      <c r="A3574" s="46"/>
      <c r="B3574" s="47"/>
      <c r="C3574" s="49"/>
      <c r="D3574" s="41"/>
      <c r="E3574" s="41"/>
      <c r="F3574" s="41"/>
      <c r="G3574" s="50" t="str">
        <f>IF(A3574&lt;&gt;"",CONCATENATE(A3574,":",YEAR(B3574),IF(MONTH(B3574)&gt;9,MONTH(B3574),CONCATENATE(0,MONTH(B3574))),IF(DAY(B3574)&gt;9,DAY(B3574),CONCATENATE(0,DAY(B3574))),IF(HOUR(C3574)&gt;9,HOUR(C3574),CONCATENATE(0,HOUR(C3574))),IF(MINUTE(C3574)&gt;9,MINUTE(C3574),CONCATENATE(0,MINUTE(C3574))),":",VLOOKUP(F3574,'Valid Values - Results'!$D$4:$F$12,3,FALSE)),"")</f>
        <v/>
      </c>
      <c r="H3574" s="41"/>
      <c r="I3574" s="41"/>
      <c r="J3574" s="41"/>
      <c r="K3574" s="41"/>
      <c r="L3574" s="41"/>
      <c r="M3574" s="92"/>
      <c r="N3574" s="41"/>
      <c r="O3574" s="41"/>
      <c r="P3574" s="41"/>
      <c r="Q3574" s="41"/>
      <c r="R3574" s="41"/>
      <c r="S3574" s="41"/>
      <c r="T3574" s="41"/>
      <c r="U3574" s="47"/>
      <c r="V3574" s="49"/>
      <c r="W3574" s="41"/>
      <c r="X3574" s="41"/>
      <c r="Y3574" s="41"/>
      <c r="AA3574" s="37" t="str">
        <f>IF($I3574&lt;&gt;"",VLOOKUP($I3574,'Valid Values - Search'!$R$4:$T$4719,3,FALSE),"")</f>
        <v/>
      </c>
      <c r="AB3574" s="37" t="str">
        <f>IF($I3574&lt;&gt;"",VLOOKUP($I3574,'Valid Values - Search'!$R$4:$S$4719,2,FALSE),"")</f>
        <v/>
      </c>
      <c r="AC3574" s="38" t="str">
        <f t="shared" si="55"/>
        <v/>
      </c>
      <c r="AD3574" s="38"/>
    </row>
    <row r="3575" spans="1:30">
      <c r="A3575" s="46"/>
      <c r="B3575" s="47"/>
      <c r="C3575" s="49"/>
      <c r="D3575" s="41"/>
      <c r="E3575" s="41"/>
      <c r="F3575" s="41"/>
      <c r="G3575" s="50" t="str">
        <f>IF(A3575&lt;&gt;"",CONCATENATE(A3575,":",YEAR(B3575),IF(MONTH(B3575)&gt;9,MONTH(B3575),CONCATENATE(0,MONTH(B3575))),IF(DAY(B3575)&gt;9,DAY(B3575),CONCATENATE(0,DAY(B3575))),IF(HOUR(C3575)&gt;9,HOUR(C3575),CONCATENATE(0,HOUR(C3575))),IF(MINUTE(C3575)&gt;9,MINUTE(C3575),CONCATENATE(0,MINUTE(C3575))),":",VLOOKUP(F3575,'Valid Values - Results'!$D$4:$F$12,3,FALSE)),"")</f>
        <v/>
      </c>
      <c r="H3575" s="41"/>
      <c r="I3575" s="41"/>
      <c r="J3575" s="41"/>
      <c r="K3575" s="41"/>
      <c r="L3575" s="41"/>
      <c r="M3575" s="92"/>
      <c r="N3575" s="41"/>
      <c r="O3575" s="41"/>
      <c r="P3575" s="41"/>
      <c r="Q3575" s="41"/>
      <c r="R3575" s="41"/>
      <c r="S3575" s="41"/>
      <c r="T3575" s="41"/>
      <c r="U3575" s="47"/>
      <c r="V3575" s="49"/>
      <c r="W3575" s="41"/>
      <c r="X3575" s="41"/>
      <c r="Y3575" s="41"/>
      <c r="AA3575" s="37" t="str">
        <f>IF($I3575&lt;&gt;"",VLOOKUP($I3575,'Valid Values - Search'!$R$4:$T$4719,3,FALSE),"")</f>
        <v/>
      </c>
      <c r="AB3575" s="37" t="str">
        <f>IF($I3575&lt;&gt;"",VLOOKUP($I3575,'Valid Values - Search'!$R$4:$S$4719,2,FALSE),"")</f>
        <v/>
      </c>
      <c r="AC3575" s="38" t="str">
        <f t="shared" si="55"/>
        <v/>
      </c>
      <c r="AD3575" s="38"/>
    </row>
    <row r="3576" spans="1:30">
      <c r="A3576" s="46"/>
      <c r="B3576" s="47"/>
      <c r="C3576" s="49"/>
      <c r="D3576" s="41"/>
      <c r="E3576" s="41"/>
      <c r="F3576" s="41"/>
      <c r="G3576" s="50" t="str">
        <f>IF(A3576&lt;&gt;"",CONCATENATE(A3576,":",YEAR(B3576),IF(MONTH(B3576)&gt;9,MONTH(B3576),CONCATENATE(0,MONTH(B3576))),IF(DAY(B3576)&gt;9,DAY(B3576),CONCATENATE(0,DAY(B3576))),IF(HOUR(C3576)&gt;9,HOUR(C3576),CONCATENATE(0,HOUR(C3576))),IF(MINUTE(C3576)&gt;9,MINUTE(C3576),CONCATENATE(0,MINUTE(C3576))),":",VLOOKUP(F3576,'Valid Values - Results'!$D$4:$F$12,3,FALSE)),"")</f>
        <v/>
      </c>
      <c r="H3576" s="41"/>
      <c r="I3576" s="41"/>
      <c r="J3576" s="41"/>
      <c r="K3576" s="41"/>
      <c r="L3576" s="41"/>
      <c r="M3576" s="92"/>
      <c r="N3576" s="41"/>
      <c r="O3576" s="41"/>
      <c r="P3576" s="41"/>
      <c r="Q3576" s="41"/>
      <c r="R3576" s="41"/>
      <c r="S3576" s="41"/>
      <c r="T3576" s="41"/>
      <c r="U3576" s="47"/>
      <c r="V3576" s="49"/>
      <c r="W3576" s="41"/>
      <c r="X3576" s="41"/>
      <c r="Y3576" s="41"/>
      <c r="AA3576" s="37" t="str">
        <f>IF($I3576&lt;&gt;"",VLOOKUP($I3576,'Valid Values - Search'!$R$4:$T$4719,3,FALSE),"")</f>
        <v/>
      </c>
      <c r="AB3576" s="37" t="str">
        <f>IF($I3576&lt;&gt;"",VLOOKUP($I3576,'Valid Values - Search'!$R$4:$S$4719,2,FALSE),"")</f>
        <v/>
      </c>
      <c r="AC3576" s="38" t="str">
        <f t="shared" si="55"/>
        <v/>
      </c>
      <c r="AD3576" s="38"/>
    </row>
    <row r="3577" spans="1:30">
      <c r="A3577" s="46"/>
      <c r="B3577" s="47"/>
      <c r="C3577" s="49"/>
      <c r="D3577" s="41"/>
      <c r="E3577" s="41"/>
      <c r="F3577" s="41"/>
      <c r="G3577" s="50" t="str">
        <f>IF(A3577&lt;&gt;"",CONCATENATE(A3577,":",YEAR(B3577),IF(MONTH(B3577)&gt;9,MONTH(B3577),CONCATENATE(0,MONTH(B3577))),IF(DAY(B3577)&gt;9,DAY(B3577),CONCATENATE(0,DAY(B3577))),IF(HOUR(C3577)&gt;9,HOUR(C3577),CONCATENATE(0,HOUR(C3577))),IF(MINUTE(C3577)&gt;9,MINUTE(C3577),CONCATENATE(0,MINUTE(C3577))),":",VLOOKUP(F3577,'Valid Values - Results'!$D$4:$F$12,3,FALSE)),"")</f>
        <v/>
      </c>
      <c r="H3577" s="41"/>
      <c r="I3577" s="41"/>
      <c r="J3577" s="41"/>
      <c r="K3577" s="41"/>
      <c r="L3577" s="41"/>
      <c r="M3577" s="92"/>
      <c r="N3577" s="41"/>
      <c r="O3577" s="41"/>
      <c r="P3577" s="41"/>
      <c r="Q3577" s="41"/>
      <c r="R3577" s="41"/>
      <c r="S3577" s="41"/>
      <c r="T3577" s="41"/>
      <c r="U3577" s="47"/>
      <c r="V3577" s="49"/>
      <c r="W3577" s="41"/>
      <c r="X3577" s="41"/>
      <c r="Y3577" s="41"/>
      <c r="AA3577" s="37" t="str">
        <f>IF($I3577&lt;&gt;"",VLOOKUP($I3577,'Valid Values - Search'!$R$4:$T$4719,3,FALSE),"")</f>
        <v/>
      </c>
      <c r="AB3577" s="37" t="str">
        <f>IF($I3577&lt;&gt;"",VLOOKUP($I3577,'Valid Values - Search'!$R$4:$S$4719,2,FALSE),"")</f>
        <v/>
      </c>
      <c r="AC3577" s="38" t="str">
        <f t="shared" si="55"/>
        <v/>
      </c>
      <c r="AD3577" s="38"/>
    </row>
    <row r="3578" spans="1:30">
      <c r="A3578" s="46"/>
      <c r="B3578" s="47"/>
      <c r="C3578" s="49"/>
      <c r="D3578" s="41"/>
      <c r="E3578" s="41"/>
      <c r="F3578" s="41"/>
      <c r="G3578" s="50" t="str">
        <f>IF(A3578&lt;&gt;"",CONCATENATE(A3578,":",YEAR(B3578),IF(MONTH(B3578)&gt;9,MONTH(B3578),CONCATENATE(0,MONTH(B3578))),IF(DAY(B3578)&gt;9,DAY(B3578),CONCATENATE(0,DAY(B3578))),IF(HOUR(C3578)&gt;9,HOUR(C3578),CONCATENATE(0,HOUR(C3578))),IF(MINUTE(C3578)&gt;9,MINUTE(C3578),CONCATENATE(0,MINUTE(C3578))),":",VLOOKUP(F3578,'Valid Values - Results'!$D$4:$F$12,3,FALSE)),"")</f>
        <v/>
      </c>
      <c r="H3578" s="41"/>
      <c r="I3578" s="41"/>
      <c r="J3578" s="41"/>
      <c r="K3578" s="41"/>
      <c r="L3578" s="41"/>
      <c r="M3578" s="92"/>
      <c r="N3578" s="41"/>
      <c r="O3578" s="41"/>
      <c r="P3578" s="41"/>
      <c r="Q3578" s="41"/>
      <c r="R3578" s="41"/>
      <c r="S3578" s="41"/>
      <c r="T3578" s="41"/>
      <c r="U3578" s="47"/>
      <c r="V3578" s="49"/>
      <c r="W3578" s="41"/>
      <c r="X3578" s="41"/>
      <c r="Y3578" s="41"/>
      <c r="AA3578" s="37" t="str">
        <f>IF($I3578&lt;&gt;"",VLOOKUP($I3578,'Valid Values - Search'!$R$4:$T$4719,3,FALSE),"")</f>
        <v/>
      </c>
      <c r="AB3578" s="37" t="str">
        <f>IF($I3578&lt;&gt;"",VLOOKUP($I3578,'Valid Values - Search'!$R$4:$S$4719,2,FALSE),"")</f>
        <v/>
      </c>
      <c r="AC3578" s="38" t="str">
        <f t="shared" si="55"/>
        <v/>
      </c>
      <c r="AD3578" s="38"/>
    </row>
    <row r="3579" spans="1:30">
      <c r="A3579" s="46"/>
      <c r="B3579" s="47"/>
      <c r="C3579" s="49"/>
      <c r="D3579" s="41"/>
      <c r="E3579" s="41"/>
      <c r="F3579" s="41"/>
      <c r="G3579" s="50" t="str">
        <f>IF(A3579&lt;&gt;"",CONCATENATE(A3579,":",YEAR(B3579),IF(MONTH(B3579)&gt;9,MONTH(B3579),CONCATENATE(0,MONTH(B3579))),IF(DAY(B3579)&gt;9,DAY(B3579),CONCATENATE(0,DAY(B3579))),IF(HOUR(C3579)&gt;9,HOUR(C3579),CONCATENATE(0,HOUR(C3579))),IF(MINUTE(C3579)&gt;9,MINUTE(C3579),CONCATENATE(0,MINUTE(C3579))),":",VLOOKUP(F3579,'Valid Values - Results'!$D$4:$F$12,3,FALSE)),"")</f>
        <v/>
      </c>
      <c r="H3579" s="41"/>
      <c r="I3579" s="41"/>
      <c r="J3579" s="41"/>
      <c r="K3579" s="41"/>
      <c r="L3579" s="41"/>
      <c r="M3579" s="92"/>
      <c r="N3579" s="41"/>
      <c r="O3579" s="41"/>
      <c r="P3579" s="41"/>
      <c r="Q3579" s="41"/>
      <c r="R3579" s="41"/>
      <c r="S3579" s="41"/>
      <c r="T3579" s="41"/>
      <c r="U3579" s="47"/>
      <c r="V3579" s="49"/>
      <c r="W3579" s="41"/>
      <c r="X3579" s="41"/>
      <c r="Y3579" s="41"/>
      <c r="AA3579" s="37" t="str">
        <f>IF($I3579&lt;&gt;"",VLOOKUP($I3579,'Valid Values - Search'!$R$4:$T$4719,3,FALSE),"")</f>
        <v/>
      </c>
      <c r="AB3579" s="37" t="str">
        <f>IF($I3579&lt;&gt;"",VLOOKUP($I3579,'Valid Values - Search'!$R$4:$S$4719,2,FALSE),"")</f>
        <v/>
      </c>
      <c r="AC3579" s="38" t="str">
        <f t="shared" si="55"/>
        <v/>
      </c>
      <c r="AD3579" s="38"/>
    </row>
    <row r="3580" spans="1:30">
      <c r="A3580" s="46"/>
      <c r="B3580" s="47"/>
      <c r="C3580" s="49"/>
      <c r="D3580" s="41"/>
      <c r="E3580" s="41"/>
      <c r="F3580" s="41"/>
      <c r="G3580" s="50" t="str">
        <f>IF(A3580&lt;&gt;"",CONCATENATE(A3580,":",YEAR(B3580),IF(MONTH(B3580)&gt;9,MONTH(B3580),CONCATENATE(0,MONTH(B3580))),IF(DAY(B3580)&gt;9,DAY(B3580),CONCATENATE(0,DAY(B3580))),IF(HOUR(C3580)&gt;9,HOUR(C3580),CONCATENATE(0,HOUR(C3580))),IF(MINUTE(C3580)&gt;9,MINUTE(C3580),CONCATENATE(0,MINUTE(C3580))),":",VLOOKUP(F3580,'Valid Values - Results'!$D$4:$F$12,3,FALSE)),"")</f>
        <v/>
      </c>
      <c r="H3580" s="41"/>
      <c r="I3580" s="41"/>
      <c r="J3580" s="41"/>
      <c r="K3580" s="41"/>
      <c r="L3580" s="41"/>
      <c r="M3580" s="92"/>
      <c r="N3580" s="41"/>
      <c r="O3580" s="41"/>
      <c r="P3580" s="41"/>
      <c r="Q3580" s="41"/>
      <c r="R3580" s="41"/>
      <c r="S3580" s="41"/>
      <c r="T3580" s="41"/>
      <c r="U3580" s="47"/>
      <c r="V3580" s="49"/>
      <c r="W3580" s="41"/>
      <c r="X3580" s="41"/>
      <c r="Y3580" s="41"/>
      <c r="AA3580" s="37" t="str">
        <f>IF($I3580&lt;&gt;"",VLOOKUP($I3580,'Valid Values - Search'!$R$4:$T$4719,3,FALSE),"")</f>
        <v/>
      </c>
      <c r="AB3580" s="37" t="str">
        <f>IF($I3580&lt;&gt;"",VLOOKUP($I3580,'Valid Values - Search'!$R$4:$S$4719,2,FALSE),"")</f>
        <v/>
      </c>
      <c r="AC3580" s="38" t="str">
        <f t="shared" si="55"/>
        <v/>
      </c>
      <c r="AD3580" s="38"/>
    </row>
    <row r="3581" spans="1:30">
      <c r="A3581" s="46"/>
      <c r="B3581" s="47"/>
      <c r="C3581" s="49"/>
      <c r="D3581" s="41"/>
      <c r="E3581" s="41"/>
      <c r="F3581" s="41"/>
      <c r="G3581" s="50" t="str">
        <f>IF(A3581&lt;&gt;"",CONCATENATE(A3581,":",YEAR(B3581),IF(MONTH(B3581)&gt;9,MONTH(B3581),CONCATENATE(0,MONTH(B3581))),IF(DAY(B3581)&gt;9,DAY(B3581),CONCATENATE(0,DAY(B3581))),IF(HOUR(C3581)&gt;9,HOUR(C3581),CONCATENATE(0,HOUR(C3581))),IF(MINUTE(C3581)&gt;9,MINUTE(C3581),CONCATENATE(0,MINUTE(C3581))),":",VLOOKUP(F3581,'Valid Values - Results'!$D$4:$F$12,3,FALSE)),"")</f>
        <v/>
      </c>
      <c r="H3581" s="41"/>
      <c r="I3581" s="41"/>
      <c r="J3581" s="41"/>
      <c r="K3581" s="41"/>
      <c r="L3581" s="41"/>
      <c r="M3581" s="92"/>
      <c r="N3581" s="41"/>
      <c r="O3581" s="41"/>
      <c r="P3581" s="41"/>
      <c r="Q3581" s="41"/>
      <c r="R3581" s="41"/>
      <c r="S3581" s="41"/>
      <c r="T3581" s="41"/>
      <c r="U3581" s="47"/>
      <c r="V3581" s="49"/>
      <c r="W3581" s="41"/>
      <c r="X3581" s="41"/>
      <c r="Y3581" s="41"/>
      <c r="AA3581" s="37" t="str">
        <f>IF($I3581&lt;&gt;"",VLOOKUP($I3581,'Valid Values - Search'!$R$4:$T$4719,3,FALSE),"")</f>
        <v/>
      </c>
      <c r="AB3581" s="37" t="str">
        <f>IF($I3581&lt;&gt;"",VLOOKUP($I3581,'Valid Values - Search'!$R$4:$S$4719,2,FALSE),"")</f>
        <v/>
      </c>
      <c r="AC3581" s="38" t="str">
        <f t="shared" si="55"/>
        <v/>
      </c>
      <c r="AD3581" s="38"/>
    </row>
    <row r="3582" spans="1:30">
      <c r="A3582" s="46"/>
      <c r="B3582" s="47"/>
      <c r="C3582" s="49"/>
      <c r="D3582" s="41"/>
      <c r="E3582" s="41"/>
      <c r="F3582" s="41"/>
      <c r="G3582" s="50" t="str">
        <f>IF(A3582&lt;&gt;"",CONCATENATE(A3582,":",YEAR(B3582),IF(MONTH(B3582)&gt;9,MONTH(B3582),CONCATENATE(0,MONTH(B3582))),IF(DAY(B3582)&gt;9,DAY(B3582),CONCATENATE(0,DAY(B3582))),IF(HOUR(C3582)&gt;9,HOUR(C3582),CONCATENATE(0,HOUR(C3582))),IF(MINUTE(C3582)&gt;9,MINUTE(C3582),CONCATENATE(0,MINUTE(C3582))),":",VLOOKUP(F3582,'Valid Values - Results'!$D$4:$F$12,3,FALSE)),"")</f>
        <v/>
      </c>
      <c r="H3582" s="41"/>
      <c r="I3582" s="41"/>
      <c r="J3582" s="41"/>
      <c r="K3582" s="41"/>
      <c r="L3582" s="41"/>
      <c r="M3582" s="92"/>
      <c r="N3582" s="41"/>
      <c r="O3582" s="41"/>
      <c r="P3582" s="41"/>
      <c r="Q3582" s="41"/>
      <c r="R3582" s="41"/>
      <c r="S3582" s="41"/>
      <c r="T3582" s="41"/>
      <c r="U3582" s="47"/>
      <c r="V3582" s="49"/>
      <c r="W3582" s="41"/>
      <c r="X3582" s="41"/>
      <c r="Y3582" s="41"/>
      <c r="AA3582" s="37" t="str">
        <f>IF($I3582&lt;&gt;"",VLOOKUP($I3582,'Valid Values - Search'!$R$4:$T$4719,3,FALSE),"")</f>
        <v/>
      </c>
      <c r="AB3582" s="37" t="str">
        <f>IF($I3582&lt;&gt;"",VLOOKUP($I3582,'Valid Values - Search'!$R$4:$S$4719,2,FALSE),"")</f>
        <v/>
      </c>
      <c r="AC3582" s="38" t="str">
        <f t="shared" si="55"/>
        <v/>
      </c>
      <c r="AD3582" s="38"/>
    </row>
    <row r="3583" spans="1:30">
      <c r="A3583" s="46"/>
      <c r="B3583" s="47"/>
      <c r="C3583" s="49"/>
      <c r="D3583" s="41"/>
      <c r="E3583" s="41"/>
      <c r="F3583" s="41"/>
      <c r="G3583" s="50" t="str">
        <f>IF(A3583&lt;&gt;"",CONCATENATE(A3583,":",YEAR(B3583),IF(MONTH(B3583)&gt;9,MONTH(B3583),CONCATENATE(0,MONTH(B3583))),IF(DAY(B3583)&gt;9,DAY(B3583),CONCATENATE(0,DAY(B3583))),IF(HOUR(C3583)&gt;9,HOUR(C3583),CONCATENATE(0,HOUR(C3583))),IF(MINUTE(C3583)&gt;9,MINUTE(C3583),CONCATENATE(0,MINUTE(C3583))),":",VLOOKUP(F3583,'Valid Values - Results'!$D$4:$F$12,3,FALSE)),"")</f>
        <v/>
      </c>
      <c r="H3583" s="41"/>
      <c r="I3583" s="41"/>
      <c r="J3583" s="41"/>
      <c r="K3583" s="41"/>
      <c r="L3583" s="41"/>
      <c r="M3583" s="92"/>
      <c r="N3583" s="41"/>
      <c r="O3583" s="41"/>
      <c r="P3583" s="41"/>
      <c r="Q3583" s="41"/>
      <c r="R3583" s="41"/>
      <c r="S3583" s="41"/>
      <c r="T3583" s="41"/>
      <c r="U3583" s="47"/>
      <c r="V3583" s="49"/>
      <c r="W3583" s="41"/>
      <c r="X3583" s="41"/>
      <c r="Y3583" s="41"/>
      <c r="AA3583" s="37" t="str">
        <f>IF($I3583&lt;&gt;"",VLOOKUP($I3583,'Valid Values - Search'!$R$4:$T$4719,3,FALSE),"")</f>
        <v/>
      </c>
      <c r="AB3583" s="37" t="str">
        <f>IF($I3583&lt;&gt;"",VLOOKUP($I3583,'Valid Values - Search'!$R$4:$S$4719,2,FALSE),"")</f>
        <v/>
      </c>
      <c r="AC3583" s="38" t="str">
        <f t="shared" si="55"/>
        <v/>
      </c>
      <c r="AD3583" s="38"/>
    </row>
    <row r="3584" spans="1:30">
      <c r="A3584" s="46"/>
      <c r="B3584" s="47"/>
      <c r="C3584" s="49"/>
      <c r="D3584" s="41"/>
      <c r="E3584" s="41"/>
      <c r="F3584" s="41"/>
      <c r="G3584" s="50" t="str">
        <f>IF(A3584&lt;&gt;"",CONCATENATE(A3584,":",YEAR(B3584),IF(MONTH(B3584)&gt;9,MONTH(B3584),CONCATENATE(0,MONTH(B3584))),IF(DAY(B3584)&gt;9,DAY(B3584),CONCATENATE(0,DAY(B3584))),IF(HOUR(C3584)&gt;9,HOUR(C3584),CONCATENATE(0,HOUR(C3584))),IF(MINUTE(C3584)&gt;9,MINUTE(C3584),CONCATENATE(0,MINUTE(C3584))),":",VLOOKUP(F3584,'Valid Values - Results'!$D$4:$F$12,3,FALSE)),"")</f>
        <v/>
      </c>
      <c r="H3584" s="41"/>
      <c r="I3584" s="41"/>
      <c r="J3584" s="41"/>
      <c r="K3584" s="41"/>
      <c r="L3584" s="41"/>
      <c r="M3584" s="92"/>
      <c r="N3584" s="41"/>
      <c r="O3584" s="41"/>
      <c r="P3584" s="41"/>
      <c r="Q3584" s="41"/>
      <c r="R3584" s="41"/>
      <c r="S3584" s="41"/>
      <c r="T3584" s="41"/>
      <c r="U3584" s="47"/>
      <c r="V3584" s="49"/>
      <c r="W3584" s="41"/>
      <c r="X3584" s="41"/>
      <c r="Y3584" s="41"/>
      <c r="AA3584" s="37" t="str">
        <f>IF($I3584&lt;&gt;"",VLOOKUP($I3584,'Valid Values - Search'!$R$4:$T$4719,3,FALSE),"")</f>
        <v/>
      </c>
      <c r="AB3584" s="37" t="str">
        <f>IF($I3584&lt;&gt;"",VLOOKUP($I3584,'Valid Values - Search'!$R$4:$S$4719,2,FALSE),"")</f>
        <v/>
      </c>
      <c r="AC3584" s="38" t="str">
        <f t="shared" si="55"/>
        <v/>
      </c>
      <c r="AD3584" s="38"/>
    </row>
    <row r="3585" spans="1:30">
      <c r="A3585" s="46"/>
      <c r="B3585" s="47"/>
      <c r="C3585" s="49"/>
      <c r="D3585" s="41"/>
      <c r="E3585" s="41"/>
      <c r="F3585" s="41"/>
      <c r="G3585" s="50" t="str">
        <f>IF(A3585&lt;&gt;"",CONCATENATE(A3585,":",YEAR(B3585),IF(MONTH(B3585)&gt;9,MONTH(B3585),CONCATENATE(0,MONTH(B3585))),IF(DAY(B3585)&gt;9,DAY(B3585),CONCATENATE(0,DAY(B3585))),IF(HOUR(C3585)&gt;9,HOUR(C3585),CONCATENATE(0,HOUR(C3585))),IF(MINUTE(C3585)&gt;9,MINUTE(C3585),CONCATENATE(0,MINUTE(C3585))),":",VLOOKUP(F3585,'Valid Values - Results'!$D$4:$F$12,3,FALSE)),"")</f>
        <v/>
      </c>
      <c r="H3585" s="41"/>
      <c r="I3585" s="41"/>
      <c r="J3585" s="41"/>
      <c r="K3585" s="41"/>
      <c r="L3585" s="41"/>
      <c r="M3585" s="92"/>
      <c r="N3585" s="41"/>
      <c r="O3585" s="41"/>
      <c r="P3585" s="41"/>
      <c r="Q3585" s="41"/>
      <c r="R3585" s="41"/>
      <c r="S3585" s="41"/>
      <c r="T3585" s="41"/>
      <c r="U3585" s="47"/>
      <c r="V3585" s="49"/>
      <c r="W3585" s="41"/>
      <c r="X3585" s="41"/>
      <c r="Y3585" s="41"/>
      <c r="AA3585" s="37" t="str">
        <f>IF($I3585&lt;&gt;"",VLOOKUP($I3585,'Valid Values - Search'!$R$4:$T$4719,3,FALSE),"")</f>
        <v/>
      </c>
      <c r="AB3585" s="37" t="str">
        <f>IF($I3585&lt;&gt;"",VLOOKUP($I3585,'Valid Values - Search'!$R$4:$S$4719,2,FALSE),"")</f>
        <v/>
      </c>
      <c r="AC3585" s="38" t="str">
        <f t="shared" si="55"/>
        <v/>
      </c>
      <c r="AD3585" s="38"/>
    </row>
    <row r="3586" spans="1:30">
      <c r="A3586" s="46"/>
      <c r="B3586" s="47"/>
      <c r="C3586" s="49"/>
      <c r="D3586" s="41"/>
      <c r="E3586" s="41"/>
      <c r="F3586" s="41"/>
      <c r="G3586" s="50" t="str">
        <f>IF(A3586&lt;&gt;"",CONCATENATE(A3586,":",YEAR(B3586),IF(MONTH(B3586)&gt;9,MONTH(B3586),CONCATENATE(0,MONTH(B3586))),IF(DAY(B3586)&gt;9,DAY(B3586),CONCATENATE(0,DAY(B3586))),IF(HOUR(C3586)&gt;9,HOUR(C3586),CONCATENATE(0,HOUR(C3586))),IF(MINUTE(C3586)&gt;9,MINUTE(C3586),CONCATENATE(0,MINUTE(C3586))),":",VLOOKUP(F3586,'Valid Values - Results'!$D$4:$F$12,3,FALSE)),"")</f>
        <v/>
      </c>
      <c r="H3586" s="41"/>
      <c r="I3586" s="41"/>
      <c r="J3586" s="41"/>
      <c r="K3586" s="41"/>
      <c r="L3586" s="41"/>
      <c r="M3586" s="92"/>
      <c r="N3586" s="41"/>
      <c r="O3586" s="41"/>
      <c r="P3586" s="41"/>
      <c r="Q3586" s="41"/>
      <c r="R3586" s="41"/>
      <c r="S3586" s="41"/>
      <c r="T3586" s="41"/>
      <c r="U3586" s="47"/>
      <c r="V3586" s="49"/>
      <c r="W3586" s="41"/>
      <c r="X3586" s="41"/>
      <c r="Y3586" s="41"/>
      <c r="AA3586" s="37" t="str">
        <f>IF($I3586&lt;&gt;"",VLOOKUP($I3586,'Valid Values - Search'!$R$4:$T$4719,3,FALSE),"")</f>
        <v/>
      </c>
      <c r="AB3586" s="37" t="str">
        <f>IF($I3586&lt;&gt;"",VLOOKUP($I3586,'Valid Values - Search'!$R$4:$S$4719,2,FALSE),"")</f>
        <v/>
      </c>
      <c r="AC3586" s="38" t="str">
        <f t="shared" ref="AC3586:AC3649" si="56">IF($V3586&lt;&gt;"",$D3586,"")</f>
        <v/>
      </c>
      <c r="AD3586" s="38"/>
    </row>
    <row r="3587" spans="1:30">
      <c r="A3587" s="46"/>
      <c r="B3587" s="47"/>
      <c r="C3587" s="49"/>
      <c r="D3587" s="41"/>
      <c r="E3587" s="41"/>
      <c r="F3587" s="41"/>
      <c r="G3587" s="50" t="str">
        <f>IF(A3587&lt;&gt;"",CONCATENATE(A3587,":",YEAR(B3587),IF(MONTH(B3587)&gt;9,MONTH(B3587),CONCATENATE(0,MONTH(B3587))),IF(DAY(B3587)&gt;9,DAY(B3587),CONCATENATE(0,DAY(B3587))),IF(HOUR(C3587)&gt;9,HOUR(C3587),CONCATENATE(0,HOUR(C3587))),IF(MINUTE(C3587)&gt;9,MINUTE(C3587),CONCATENATE(0,MINUTE(C3587))),":",VLOOKUP(F3587,'Valid Values - Results'!$D$4:$F$12,3,FALSE)),"")</f>
        <v/>
      </c>
      <c r="H3587" s="41"/>
      <c r="I3587" s="41"/>
      <c r="J3587" s="41"/>
      <c r="K3587" s="41"/>
      <c r="L3587" s="41"/>
      <c r="M3587" s="92"/>
      <c r="N3587" s="41"/>
      <c r="O3587" s="41"/>
      <c r="P3587" s="41"/>
      <c r="Q3587" s="41"/>
      <c r="R3587" s="41"/>
      <c r="S3587" s="41"/>
      <c r="T3587" s="41"/>
      <c r="U3587" s="47"/>
      <c r="V3587" s="49"/>
      <c r="W3587" s="41"/>
      <c r="X3587" s="41"/>
      <c r="Y3587" s="41"/>
      <c r="AA3587" s="37" t="str">
        <f>IF($I3587&lt;&gt;"",VLOOKUP($I3587,'Valid Values - Search'!$R$4:$T$4719,3,FALSE),"")</f>
        <v/>
      </c>
      <c r="AB3587" s="37" t="str">
        <f>IF($I3587&lt;&gt;"",VLOOKUP($I3587,'Valid Values - Search'!$R$4:$S$4719,2,FALSE),"")</f>
        <v/>
      </c>
      <c r="AC3587" s="38" t="str">
        <f t="shared" si="56"/>
        <v/>
      </c>
      <c r="AD3587" s="38"/>
    </row>
    <row r="3588" spans="1:30">
      <c r="A3588" s="46"/>
      <c r="B3588" s="47"/>
      <c r="C3588" s="49"/>
      <c r="D3588" s="41"/>
      <c r="E3588" s="41"/>
      <c r="F3588" s="41"/>
      <c r="G3588" s="50" t="str">
        <f>IF(A3588&lt;&gt;"",CONCATENATE(A3588,":",YEAR(B3588),IF(MONTH(B3588)&gt;9,MONTH(B3588),CONCATENATE(0,MONTH(B3588))),IF(DAY(B3588)&gt;9,DAY(B3588),CONCATENATE(0,DAY(B3588))),IF(HOUR(C3588)&gt;9,HOUR(C3588),CONCATENATE(0,HOUR(C3588))),IF(MINUTE(C3588)&gt;9,MINUTE(C3588),CONCATENATE(0,MINUTE(C3588))),":",VLOOKUP(F3588,'Valid Values - Results'!$D$4:$F$12,3,FALSE)),"")</f>
        <v/>
      </c>
      <c r="H3588" s="41"/>
      <c r="I3588" s="41"/>
      <c r="J3588" s="41"/>
      <c r="K3588" s="41"/>
      <c r="L3588" s="41"/>
      <c r="M3588" s="92"/>
      <c r="N3588" s="41"/>
      <c r="O3588" s="41"/>
      <c r="P3588" s="41"/>
      <c r="Q3588" s="41"/>
      <c r="R3588" s="41"/>
      <c r="S3588" s="41"/>
      <c r="T3588" s="41"/>
      <c r="U3588" s="47"/>
      <c r="V3588" s="49"/>
      <c r="W3588" s="41"/>
      <c r="X3588" s="41"/>
      <c r="Y3588" s="41"/>
      <c r="AA3588" s="37" t="str">
        <f>IF($I3588&lt;&gt;"",VLOOKUP($I3588,'Valid Values - Search'!$R$4:$T$4719,3,FALSE),"")</f>
        <v/>
      </c>
      <c r="AB3588" s="37" t="str">
        <f>IF($I3588&lt;&gt;"",VLOOKUP($I3588,'Valid Values - Search'!$R$4:$S$4719,2,FALSE),"")</f>
        <v/>
      </c>
      <c r="AC3588" s="38" t="str">
        <f t="shared" si="56"/>
        <v/>
      </c>
      <c r="AD3588" s="38"/>
    </row>
    <row r="3589" spans="1:30">
      <c r="A3589" s="46"/>
      <c r="B3589" s="47"/>
      <c r="C3589" s="49"/>
      <c r="D3589" s="41"/>
      <c r="E3589" s="41"/>
      <c r="F3589" s="41"/>
      <c r="G3589" s="50" t="str">
        <f>IF(A3589&lt;&gt;"",CONCATENATE(A3589,":",YEAR(B3589),IF(MONTH(B3589)&gt;9,MONTH(B3589),CONCATENATE(0,MONTH(B3589))),IF(DAY(B3589)&gt;9,DAY(B3589),CONCATENATE(0,DAY(B3589))),IF(HOUR(C3589)&gt;9,HOUR(C3589),CONCATENATE(0,HOUR(C3589))),IF(MINUTE(C3589)&gt;9,MINUTE(C3589),CONCATENATE(0,MINUTE(C3589))),":",VLOOKUP(F3589,'Valid Values - Results'!$D$4:$F$12,3,FALSE)),"")</f>
        <v/>
      </c>
      <c r="H3589" s="41"/>
      <c r="I3589" s="41"/>
      <c r="J3589" s="41"/>
      <c r="K3589" s="41"/>
      <c r="L3589" s="41"/>
      <c r="M3589" s="92"/>
      <c r="N3589" s="41"/>
      <c r="O3589" s="41"/>
      <c r="P3589" s="41"/>
      <c r="Q3589" s="41"/>
      <c r="R3589" s="41"/>
      <c r="S3589" s="41"/>
      <c r="T3589" s="41"/>
      <c r="U3589" s="47"/>
      <c r="V3589" s="49"/>
      <c r="W3589" s="41"/>
      <c r="X3589" s="41"/>
      <c r="Y3589" s="41"/>
      <c r="AA3589" s="37" t="str">
        <f>IF($I3589&lt;&gt;"",VLOOKUP($I3589,'Valid Values - Search'!$R$4:$T$4719,3,FALSE),"")</f>
        <v/>
      </c>
      <c r="AB3589" s="37" t="str">
        <f>IF($I3589&lt;&gt;"",VLOOKUP($I3589,'Valid Values - Search'!$R$4:$S$4719,2,FALSE),"")</f>
        <v/>
      </c>
      <c r="AC3589" s="38" t="str">
        <f t="shared" si="56"/>
        <v/>
      </c>
      <c r="AD3589" s="38"/>
    </row>
    <row r="3590" spans="1:30">
      <c r="A3590" s="46"/>
      <c r="B3590" s="47"/>
      <c r="C3590" s="49"/>
      <c r="D3590" s="41"/>
      <c r="E3590" s="41"/>
      <c r="F3590" s="41"/>
      <c r="G3590" s="50" t="str">
        <f>IF(A3590&lt;&gt;"",CONCATENATE(A3590,":",YEAR(B3590),IF(MONTH(B3590)&gt;9,MONTH(B3590),CONCATENATE(0,MONTH(B3590))),IF(DAY(B3590)&gt;9,DAY(B3590),CONCATENATE(0,DAY(B3590))),IF(HOUR(C3590)&gt;9,HOUR(C3590),CONCATENATE(0,HOUR(C3590))),IF(MINUTE(C3590)&gt;9,MINUTE(C3590),CONCATENATE(0,MINUTE(C3590))),":",VLOOKUP(F3590,'Valid Values - Results'!$D$4:$F$12,3,FALSE)),"")</f>
        <v/>
      </c>
      <c r="H3590" s="41"/>
      <c r="I3590" s="41"/>
      <c r="J3590" s="41"/>
      <c r="K3590" s="41"/>
      <c r="L3590" s="41"/>
      <c r="M3590" s="92"/>
      <c r="N3590" s="41"/>
      <c r="O3590" s="41"/>
      <c r="P3590" s="41"/>
      <c r="Q3590" s="41"/>
      <c r="R3590" s="41"/>
      <c r="S3590" s="41"/>
      <c r="T3590" s="41"/>
      <c r="U3590" s="47"/>
      <c r="V3590" s="49"/>
      <c r="W3590" s="41"/>
      <c r="X3590" s="41"/>
      <c r="Y3590" s="41"/>
      <c r="AA3590" s="37" t="str">
        <f>IF($I3590&lt;&gt;"",VLOOKUP($I3590,'Valid Values - Search'!$R$4:$T$4719,3,FALSE),"")</f>
        <v/>
      </c>
      <c r="AB3590" s="37" t="str">
        <f>IF($I3590&lt;&gt;"",VLOOKUP($I3590,'Valid Values - Search'!$R$4:$S$4719,2,FALSE),"")</f>
        <v/>
      </c>
      <c r="AC3590" s="38" t="str">
        <f t="shared" si="56"/>
        <v/>
      </c>
      <c r="AD3590" s="38"/>
    </row>
    <row r="3591" spans="1:30">
      <c r="A3591" s="46"/>
      <c r="B3591" s="47"/>
      <c r="C3591" s="49"/>
      <c r="D3591" s="41"/>
      <c r="E3591" s="41"/>
      <c r="F3591" s="41"/>
      <c r="G3591" s="50" t="str">
        <f>IF(A3591&lt;&gt;"",CONCATENATE(A3591,":",YEAR(B3591),IF(MONTH(B3591)&gt;9,MONTH(B3591),CONCATENATE(0,MONTH(B3591))),IF(DAY(B3591)&gt;9,DAY(B3591),CONCATENATE(0,DAY(B3591))),IF(HOUR(C3591)&gt;9,HOUR(C3591),CONCATENATE(0,HOUR(C3591))),IF(MINUTE(C3591)&gt;9,MINUTE(C3591),CONCATENATE(0,MINUTE(C3591))),":",VLOOKUP(F3591,'Valid Values - Results'!$D$4:$F$12,3,FALSE)),"")</f>
        <v/>
      </c>
      <c r="H3591" s="41"/>
      <c r="I3591" s="41"/>
      <c r="J3591" s="41"/>
      <c r="K3591" s="41"/>
      <c r="L3591" s="41"/>
      <c r="M3591" s="92"/>
      <c r="N3591" s="41"/>
      <c r="O3591" s="41"/>
      <c r="P3591" s="41"/>
      <c r="Q3591" s="41"/>
      <c r="R3591" s="41"/>
      <c r="S3591" s="41"/>
      <c r="T3591" s="41"/>
      <c r="U3591" s="47"/>
      <c r="V3591" s="49"/>
      <c r="W3591" s="41"/>
      <c r="X3591" s="41"/>
      <c r="Y3591" s="41"/>
      <c r="AA3591" s="37" t="str">
        <f>IF($I3591&lt;&gt;"",VLOOKUP($I3591,'Valid Values - Search'!$R$4:$T$4719,3,FALSE),"")</f>
        <v/>
      </c>
      <c r="AB3591" s="37" t="str">
        <f>IF($I3591&lt;&gt;"",VLOOKUP($I3591,'Valid Values - Search'!$R$4:$S$4719,2,FALSE),"")</f>
        <v/>
      </c>
      <c r="AC3591" s="38" t="str">
        <f t="shared" si="56"/>
        <v/>
      </c>
      <c r="AD3591" s="38"/>
    </row>
    <row r="3592" spans="1:30">
      <c r="A3592" s="46"/>
      <c r="B3592" s="47"/>
      <c r="C3592" s="49"/>
      <c r="D3592" s="41"/>
      <c r="E3592" s="41"/>
      <c r="F3592" s="41"/>
      <c r="G3592" s="50" t="str">
        <f>IF(A3592&lt;&gt;"",CONCATENATE(A3592,":",YEAR(B3592),IF(MONTH(B3592)&gt;9,MONTH(B3592),CONCATENATE(0,MONTH(B3592))),IF(DAY(B3592)&gt;9,DAY(B3592),CONCATENATE(0,DAY(B3592))),IF(HOUR(C3592)&gt;9,HOUR(C3592),CONCATENATE(0,HOUR(C3592))),IF(MINUTE(C3592)&gt;9,MINUTE(C3592),CONCATENATE(0,MINUTE(C3592))),":",VLOOKUP(F3592,'Valid Values - Results'!$D$4:$F$12,3,FALSE)),"")</f>
        <v/>
      </c>
      <c r="H3592" s="41"/>
      <c r="I3592" s="41"/>
      <c r="J3592" s="41"/>
      <c r="K3592" s="41"/>
      <c r="L3592" s="41"/>
      <c r="M3592" s="92"/>
      <c r="N3592" s="41"/>
      <c r="O3592" s="41"/>
      <c r="P3592" s="41"/>
      <c r="Q3592" s="41"/>
      <c r="R3592" s="41"/>
      <c r="S3592" s="41"/>
      <c r="T3592" s="41"/>
      <c r="U3592" s="47"/>
      <c r="V3592" s="49"/>
      <c r="W3592" s="41"/>
      <c r="X3592" s="41"/>
      <c r="Y3592" s="41"/>
      <c r="AA3592" s="37" t="str">
        <f>IF($I3592&lt;&gt;"",VLOOKUP($I3592,'Valid Values - Search'!$R$4:$T$4719,3,FALSE),"")</f>
        <v/>
      </c>
      <c r="AB3592" s="37" t="str">
        <f>IF($I3592&lt;&gt;"",VLOOKUP($I3592,'Valid Values - Search'!$R$4:$S$4719,2,FALSE),"")</f>
        <v/>
      </c>
      <c r="AC3592" s="38" t="str">
        <f t="shared" si="56"/>
        <v/>
      </c>
      <c r="AD3592" s="38"/>
    </row>
    <row r="3593" spans="1:30">
      <c r="A3593" s="46"/>
      <c r="B3593" s="47"/>
      <c r="C3593" s="49"/>
      <c r="D3593" s="41"/>
      <c r="E3593" s="41"/>
      <c r="F3593" s="41"/>
      <c r="G3593" s="50" t="str">
        <f>IF(A3593&lt;&gt;"",CONCATENATE(A3593,":",YEAR(B3593),IF(MONTH(B3593)&gt;9,MONTH(B3593),CONCATENATE(0,MONTH(B3593))),IF(DAY(B3593)&gt;9,DAY(B3593),CONCATENATE(0,DAY(B3593))),IF(HOUR(C3593)&gt;9,HOUR(C3593),CONCATENATE(0,HOUR(C3593))),IF(MINUTE(C3593)&gt;9,MINUTE(C3593),CONCATENATE(0,MINUTE(C3593))),":",VLOOKUP(F3593,'Valid Values - Results'!$D$4:$F$12,3,FALSE)),"")</f>
        <v/>
      </c>
      <c r="H3593" s="41"/>
      <c r="I3593" s="41"/>
      <c r="J3593" s="41"/>
      <c r="K3593" s="41"/>
      <c r="L3593" s="41"/>
      <c r="M3593" s="92"/>
      <c r="N3593" s="41"/>
      <c r="O3593" s="41"/>
      <c r="P3593" s="41"/>
      <c r="Q3593" s="41"/>
      <c r="R3593" s="41"/>
      <c r="S3593" s="41"/>
      <c r="T3593" s="41"/>
      <c r="U3593" s="47"/>
      <c r="V3593" s="49"/>
      <c r="W3593" s="41"/>
      <c r="X3593" s="41"/>
      <c r="Y3593" s="41"/>
      <c r="AA3593" s="37" t="str">
        <f>IF($I3593&lt;&gt;"",VLOOKUP($I3593,'Valid Values - Search'!$R$4:$T$4719,3,FALSE),"")</f>
        <v/>
      </c>
      <c r="AB3593" s="37" t="str">
        <f>IF($I3593&lt;&gt;"",VLOOKUP($I3593,'Valid Values - Search'!$R$4:$S$4719,2,FALSE),"")</f>
        <v/>
      </c>
      <c r="AC3593" s="38" t="str">
        <f t="shared" si="56"/>
        <v/>
      </c>
      <c r="AD3593" s="38"/>
    </row>
    <row r="3594" spans="1:30">
      <c r="A3594" s="46"/>
      <c r="B3594" s="47"/>
      <c r="C3594" s="49"/>
      <c r="D3594" s="41"/>
      <c r="E3594" s="41"/>
      <c r="F3594" s="41"/>
      <c r="G3594" s="50" t="str">
        <f>IF(A3594&lt;&gt;"",CONCATENATE(A3594,":",YEAR(B3594),IF(MONTH(B3594)&gt;9,MONTH(B3594),CONCATENATE(0,MONTH(B3594))),IF(DAY(B3594)&gt;9,DAY(B3594),CONCATENATE(0,DAY(B3594))),IF(HOUR(C3594)&gt;9,HOUR(C3594),CONCATENATE(0,HOUR(C3594))),IF(MINUTE(C3594)&gt;9,MINUTE(C3594),CONCATENATE(0,MINUTE(C3594))),":",VLOOKUP(F3594,'Valid Values - Results'!$D$4:$F$12,3,FALSE)),"")</f>
        <v/>
      </c>
      <c r="H3594" s="41"/>
      <c r="I3594" s="41"/>
      <c r="J3594" s="41"/>
      <c r="K3594" s="41"/>
      <c r="L3594" s="41"/>
      <c r="M3594" s="92"/>
      <c r="N3594" s="41"/>
      <c r="O3594" s="41"/>
      <c r="P3594" s="41"/>
      <c r="Q3594" s="41"/>
      <c r="R3594" s="41"/>
      <c r="S3594" s="41"/>
      <c r="T3594" s="41"/>
      <c r="U3594" s="47"/>
      <c r="V3594" s="49"/>
      <c r="W3594" s="41"/>
      <c r="X3594" s="41"/>
      <c r="Y3594" s="41"/>
      <c r="AA3594" s="37" t="str">
        <f>IF($I3594&lt;&gt;"",VLOOKUP($I3594,'Valid Values - Search'!$R$4:$T$4719,3,FALSE),"")</f>
        <v/>
      </c>
      <c r="AB3594" s="37" t="str">
        <f>IF($I3594&lt;&gt;"",VLOOKUP($I3594,'Valid Values - Search'!$R$4:$S$4719,2,FALSE),"")</f>
        <v/>
      </c>
      <c r="AC3594" s="38" t="str">
        <f t="shared" si="56"/>
        <v/>
      </c>
      <c r="AD3594" s="38"/>
    </row>
    <row r="3595" spans="1:30">
      <c r="A3595" s="46"/>
      <c r="B3595" s="47"/>
      <c r="C3595" s="49"/>
      <c r="D3595" s="41"/>
      <c r="E3595" s="41"/>
      <c r="F3595" s="41"/>
      <c r="G3595" s="50" t="str">
        <f>IF(A3595&lt;&gt;"",CONCATENATE(A3595,":",YEAR(B3595),IF(MONTH(B3595)&gt;9,MONTH(B3595),CONCATENATE(0,MONTH(B3595))),IF(DAY(B3595)&gt;9,DAY(B3595),CONCATENATE(0,DAY(B3595))),IF(HOUR(C3595)&gt;9,HOUR(C3595),CONCATENATE(0,HOUR(C3595))),IF(MINUTE(C3595)&gt;9,MINUTE(C3595),CONCATENATE(0,MINUTE(C3595))),":",VLOOKUP(F3595,'Valid Values - Results'!$D$4:$F$12,3,FALSE)),"")</f>
        <v/>
      </c>
      <c r="H3595" s="41"/>
      <c r="I3595" s="41"/>
      <c r="J3595" s="41"/>
      <c r="K3595" s="41"/>
      <c r="L3595" s="41"/>
      <c r="M3595" s="92"/>
      <c r="N3595" s="41"/>
      <c r="O3595" s="41"/>
      <c r="P3595" s="41"/>
      <c r="Q3595" s="41"/>
      <c r="R3595" s="41"/>
      <c r="S3595" s="41"/>
      <c r="T3595" s="41"/>
      <c r="U3595" s="47"/>
      <c r="V3595" s="49"/>
      <c r="W3595" s="41"/>
      <c r="X3595" s="41"/>
      <c r="Y3595" s="41"/>
      <c r="AA3595" s="37" t="str">
        <f>IF($I3595&lt;&gt;"",VLOOKUP($I3595,'Valid Values - Search'!$R$4:$T$4719,3,FALSE),"")</f>
        <v/>
      </c>
      <c r="AB3595" s="37" t="str">
        <f>IF($I3595&lt;&gt;"",VLOOKUP($I3595,'Valid Values - Search'!$R$4:$S$4719,2,FALSE),"")</f>
        <v/>
      </c>
      <c r="AC3595" s="38" t="str">
        <f t="shared" si="56"/>
        <v/>
      </c>
      <c r="AD3595" s="38"/>
    </row>
    <row r="3596" spans="1:30">
      <c r="A3596" s="46"/>
      <c r="B3596" s="47"/>
      <c r="C3596" s="49"/>
      <c r="D3596" s="41"/>
      <c r="E3596" s="41"/>
      <c r="F3596" s="41"/>
      <c r="G3596" s="50" t="str">
        <f>IF(A3596&lt;&gt;"",CONCATENATE(A3596,":",YEAR(B3596),IF(MONTH(B3596)&gt;9,MONTH(B3596),CONCATENATE(0,MONTH(B3596))),IF(DAY(B3596)&gt;9,DAY(B3596),CONCATENATE(0,DAY(B3596))),IF(HOUR(C3596)&gt;9,HOUR(C3596),CONCATENATE(0,HOUR(C3596))),IF(MINUTE(C3596)&gt;9,MINUTE(C3596),CONCATENATE(0,MINUTE(C3596))),":",VLOOKUP(F3596,'Valid Values - Results'!$D$4:$F$12,3,FALSE)),"")</f>
        <v/>
      </c>
      <c r="H3596" s="41"/>
      <c r="I3596" s="41"/>
      <c r="J3596" s="41"/>
      <c r="K3596" s="41"/>
      <c r="L3596" s="41"/>
      <c r="M3596" s="92"/>
      <c r="N3596" s="41"/>
      <c r="O3596" s="41"/>
      <c r="P3596" s="41"/>
      <c r="Q3596" s="41"/>
      <c r="R3596" s="41"/>
      <c r="S3596" s="41"/>
      <c r="T3596" s="41"/>
      <c r="U3596" s="47"/>
      <c r="V3596" s="49"/>
      <c r="W3596" s="41"/>
      <c r="X3596" s="41"/>
      <c r="Y3596" s="41"/>
      <c r="AA3596" s="37" t="str">
        <f>IF($I3596&lt;&gt;"",VLOOKUP($I3596,'Valid Values - Search'!$R$4:$T$4719,3,FALSE),"")</f>
        <v/>
      </c>
      <c r="AB3596" s="37" t="str">
        <f>IF($I3596&lt;&gt;"",VLOOKUP($I3596,'Valid Values - Search'!$R$4:$S$4719,2,FALSE),"")</f>
        <v/>
      </c>
      <c r="AC3596" s="38" t="str">
        <f t="shared" si="56"/>
        <v/>
      </c>
      <c r="AD3596" s="38"/>
    </row>
    <row r="3597" spans="1:30">
      <c r="A3597" s="46"/>
      <c r="B3597" s="47"/>
      <c r="C3597" s="49"/>
      <c r="D3597" s="41"/>
      <c r="E3597" s="41"/>
      <c r="F3597" s="41"/>
      <c r="G3597" s="50" t="str">
        <f>IF(A3597&lt;&gt;"",CONCATENATE(A3597,":",YEAR(B3597),IF(MONTH(B3597)&gt;9,MONTH(B3597),CONCATENATE(0,MONTH(B3597))),IF(DAY(B3597)&gt;9,DAY(B3597),CONCATENATE(0,DAY(B3597))),IF(HOUR(C3597)&gt;9,HOUR(C3597),CONCATENATE(0,HOUR(C3597))),IF(MINUTE(C3597)&gt;9,MINUTE(C3597),CONCATENATE(0,MINUTE(C3597))),":",VLOOKUP(F3597,'Valid Values - Results'!$D$4:$F$12,3,FALSE)),"")</f>
        <v/>
      </c>
      <c r="H3597" s="41"/>
      <c r="I3597" s="41"/>
      <c r="J3597" s="41"/>
      <c r="K3597" s="41"/>
      <c r="L3597" s="41"/>
      <c r="M3597" s="92"/>
      <c r="N3597" s="41"/>
      <c r="O3597" s="41"/>
      <c r="P3597" s="41"/>
      <c r="Q3597" s="41"/>
      <c r="R3597" s="41"/>
      <c r="S3597" s="41"/>
      <c r="T3597" s="41"/>
      <c r="U3597" s="47"/>
      <c r="V3597" s="49"/>
      <c r="W3597" s="41"/>
      <c r="X3597" s="41"/>
      <c r="Y3597" s="41"/>
      <c r="AA3597" s="37" t="str">
        <f>IF($I3597&lt;&gt;"",VLOOKUP($I3597,'Valid Values - Search'!$R$4:$T$4719,3,FALSE),"")</f>
        <v/>
      </c>
      <c r="AB3597" s="37" t="str">
        <f>IF($I3597&lt;&gt;"",VLOOKUP($I3597,'Valid Values - Search'!$R$4:$S$4719,2,FALSE),"")</f>
        <v/>
      </c>
      <c r="AC3597" s="38" t="str">
        <f t="shared" si="56"/>
        <v/>
      </c>
      <c r="AD3597" s="38"/>
    </row>
    <row r="3598" spans="1:30">
      <c r="A3598" s="46"/>
      <c r="B3598" s="47"/>
      <c r="C3598" s="49"/>
      <c r="D3598" s="41"/>
      <c r="E3598" s="41"/>
      <c r="F3598" s="41"/>
      <c r="G3598" s="50" t="str">
        <f>IF(A3598&lt;&gt;"",CONCATENATE(A3598,":",YEAR(B3598),IF(MONTH(B3598)&gt;9,MONTH(B3598),CONCATENATE(0,MONTH(B3598))),IF(DAY(B3598)&gt;9,DAY(B3598),CONCATENATE(0,DAY(B3598))),IF(HOUR(C3598)&gt;9,HOUR(C3598),CONCATENATE(0,HOUR(C3598))),IF(MINUTE(C3598)&gt;9,MINUTE(C3598),CONCATENATE(0,MINUTE(C3598))),":",VLOOKUP(F3598,'Valid Values - Results'!$D$4:$F$12,3,FALSE)),"")</f>
        <v/>
      </c>
      <c r="H3598" s="41"/>
      <c r="I3598" s="41"/>
      <c r="J3598" s="41"/>
      <c r="K3598" s="41"/>
      <c r="L3598" s="41"/>
      <c r="M3598" s="92"/>
      <c r="N3598" s="41"/>
      <c r="O3598" s="41"/>
      <c r="P3598" s="41"/>
      <c r="Q3598" s="41"/>
      <c r="R3598" s="41"/>
      <c r="S3598" s="41"/>
      <c r="T3598" s="41"/>
      <c r="U3598" s="47"/>
      <c r="V3598" s="49"/>
      <c r="W3598" s="41"/>
      <c r="X3598" s="41"/>
      <c r="Y3598" s="41"/>
      <c r="AA3598" s="37" t="str">
        <f>IF($I3598&lt;&gt;"",VLOOKUP($I3598,'Valid Values - Search'!$R$4:$T$4719,3,FALSE),"")</f>
        <v/>
      </c>
      <c r="AB3598" s="37" t="str">
        <f>IF($I3598&lt;&gt;"",VLOOKUP($I3598,'Valid Values - Search'!$R$4:$S$4719,2,FALSE),"")</f>
        <v/>
      </c>
      <c r="AC3598" s="38" t="str">
        <f t="shared" si="56"/>
        <v/>
      </c>
      <c r="AD3598" s="38"/>
    </row>
    <row r="3599" spans="1:30">
      <c r="A3599" s="46"/>
      <c r="B3599" s="47"/>
      <c r="C3599" s="49"/>
      <c r="D3599" s="41"/>
      <c r="E3599" s="41"/>
      <c r="F3599" s="41"/>
      <c r="G3599" s="50" t="str">
        <f>IF(A3599&lt;&gt;"",CONCATENATE(A3599,":",YEAR(B3599),IF(MONTH(B3599)&gt;9,MONTH(B3599),CONCATENATE(0,MONTH(B3599))),IF(DAY(B3599)&gt;9,DAY(B3599),CONCATENATE(0,DAY(B3599))),IF(HOUR(C3599)&gt;9,HOUR(C3599),CONCATENATE(0,HOUR(C3599))),IF(MINUTE(C3599)&gt;9,MINUTE(C3599),CONCATENATE(0,MINUTE(C3599))),":",VLOOKUP(F3599,'Valid Values - Results'!$D$4:$F$12,3,FALSE)),"")</f>
        <v/>
      </c>
      <c r="H3599" s="41"/>
      <c r="I3599" s="41"/>
      <c r="J3599" s="41"/>
      <c r="K3599" s="41"/>
      <c r="L3599" s="41"/>
      <c r="M3599" s="92"/>
      <c r="N3599" s="41"/>
      <c r="O3599" s="41"/>
      <c r="P3599" s="41"/>
      <c r="Q3599" s="41"/>
      <c r="R3599" s="41"/>
      <c r="S3599" s="41"/>
      <c r="T3599" s="41"/>
      <c r="U3599" s="47"/>
      <c r="V3599" s="49"/>
      <c r="W3599" s="41"/>
      <c r="X3599" s="41"/>
      <c r="Y3599" s="41"/>
      <c r="AA3599" s="37" t="str">
        <f>IF($I3599&lt;&gt;"",VLOOKUP($I3599,'Valid Values - Search'!$R$4:$T$4719,3,FALSE),"")</f>
        <v/>
      </c>
      <c r="AB3599" s="37" t="str">
        <f>IF($I3599&lt;&gt;"",VLOOKUP($I3599,'Valid Values - Search'!$R$4:$S$4719,2,FALSE),"")</f>
        <v/>
      </c>
      <c r="AC3599" s="38" t="str">
        <f t="shared" si="56"/>
        <v/>
      </c>
      <c r="AD3599" s="38"/>
    </row>
    <row r="3600" spans="1:30">
      <c r="A3600" s="46"/>
      <c r="B3600" s="47"/>
      <c r="C3600" s="49"/>
      <c r="D3600" s="41"/>
      <c r="E3600" s="41"/>
      <c r="F3600" s="41"/>
      <c r="G3600" s="50" t="str">
        <f>IF(A3600&lt;&gt;"",CONCATENATE(A3600,":",YEAR(B3600),IF(MONTH(B3600)&gt;9,MONTH(B3600),CONCATENATE(0,MONTH(B3600))),IF(DAY(B3600)&gt;9,DAY(B3600),CONCATENATE(0,DAY(B3600))),IF(HOUR(C3600)&gt;9,HOUR(C3600),CONCATENATE(0,HOUR(C3600))),IF(MINUTE(C3600)&gt;9,MINUTE(C3600),CONCATENATE(0,MINUTE(C3600))),":",VLOOKUP(F3600,'Valid Values - Results'!$D$4:$F$12,3,FALSE)),"")</f>
        <v/>
      </c>
      <c r="H3600" s="41"/>
      <c r="I3600" s="41"/>
      <c r="J3600" s="41"/>
      <c r="K3600" s="41"/>
      <c r="L3600" s="41"/>
      <c r="M3600" s="92"/>
      <c r="N3600" s="41"/>
      <c r="O3600" s="41"/>
      <c r="P3600" s="41"/>
      <c r="Q3600" s="41"/>
      <c r="R3600" s="41"/>
      <c r="S3600" s="41"/>
      <c r="T3600" s="41"/>
      <c r="U3600" s="47"/>
      <c r="V3600" s="49"/>
      <c r="W3600" s="41"/>
      <c r="X3600" s="41"/>
      <c r="Y3600" s="41"/>
      <c r="AA3600" s="37" t="str">
        <f>IF($I3600&lt;&gt;"",VLOOKUP($I3600,'Valid Values - Search'!$R$4:$T$4719,3,FALSE),"")</f>
        <v/>
      </c>
      <c r="AB3600" s="37" t="str">
        <f>IF($I3600&lt;&gt;"",VLOOKUP($I3600,'Valid Values - Search'!$R$4:$S$4719,2,FALSE),"")</f>
        <v/>
      </c>
      <c r="AC3600" s="38" t="str">
        <f t="shared" si="56"/>
        <v/>
      </c>
      <c r="AD3600" s="38"/>
    </row>
    <row r="3601" spans="1:30">
      <c r="A3601" s="46"/>
      <c r="B3601" s="47"/>
      <c r="C3601" s="49"/>
      <c r="D3601" s="41"/>
      <c r="E3601" s="41"/>
      <c r="F3601" s="41"/>
      <c r="G3601" s="50" t="str">
        <f>IF(A3601&lt;&gt;"",CONCATENATE(A3601,":",YEAR(B3601),IF(MONTH(B3601)&gt;9,MONTH(B3601),CONCATENATE(0,MONTH(B3601))),IF(DAY(B3601)&gt;9,DAY(B3601),CONCATENATE(0,DAY(B3601))),IF(HOUR(C3601)&gt;9,HOUR(C3601),CONCATENATE(0,HOUR(C3601))),IF(MINUTE(C3601)&gt;9,MINUTE(C3601),CONCATENATE(0,MINUTE(C3601))),":",VLOOKUP(F3601,'Valid Values - Results'!$D$4:$F$12,3,FALSE)),"")</f>
        <v/>
      </c>
      <c r="H3601" s="41"/>
      <c r="I3601" s="41"/>
      <c r="J3601" s="41"/>
      <c r="K3601" s="41"/>
      <c r="L3601" s="41"/>
      <c r="M3601" s="92"/>
      <c r="N3601" s="41"/>
      <c r="O3601" s="41"/>
      <c r="P3601" s="41"/>
      <c r="Q3601" s="41"/>
      <c r="R3601" s="41"/>
      <c r="S3601" s="41"/>
      <c r="T3601" s="41"/>
      <c r="U3601" s="47"/>
      <c r="V3601" s="49"/>
      <c r="W3601" s="41"/>
      <c r="X3601" s="41"/>
      <c r="Y3601" s="41"/>
      <c r="AA3601" s="37" t="str">
        <f>IF($I3601&lt;&gt;"",VLOOKUP($I3601,'Valid Values - Search'!$R$4:$T$4719,3,FALSE),"")</f>
        <v/>
      </c>
      <c r="AB3601" s="37" t="str">
        <f>IF($I3601&lt;&gt;"",VLOOKUP($I3601,'Valid Values - Search'!$R$4:$S$4719,2,FALSE),"")</f>
        <v/>
      </c>
      <c r="AC3601" s="38" t="str">
        <f t="shared" si="56"/>
        <v/>
      </c>
      <c r="AD3601" s="38"/>
    </row>
    <row r="3602" spans="1:30">
      <c r="A3602" s="46"/>
      <c r="B3602" s="47"/>
      <c r="C3602" s="49"/>
      <c r="D3602" s="41"/>
      <c r="E3602" s="41"/>
      <c r="F3602" s="41"/>
      <c r="G3602" s="50" t="str">
        <f>IF(A3602&lt;&gt;"",CONCATENATE(A3602,":",YEAR(B3602),IF(MONTH(B3602)&gt;9,MONTH(B3602),CONCATENATE(0,MONTH(B3602))),IF(DAY(B3602)&gt;9,DAY(B3602),CONCATENATE(0,DAY(B3602))),IF(HOUR(C3602)&gt;9,HOUR(C3602),CONCATENATE(0,HOUR(C3602))),IF(MINUTE(C3602)&gt;9,MINUTE(C3602),CONCATENATE(0,MINUTE(C3602))),":",VLOOKUP(F3602,'Valid Values - Results'!$D$4:$F$12,3,FALSE)),"")</f>
        <v/>
      </c>
      <c r="H3602" s="41"/>
      <c r="I3602" s="41"/>
      <c r="J3602" s="41"/>
      <c r="K3602" s="41"/>
      <c r="L3602" s="41"/>
      <c r="M3602" s="92"/>
      <c r="N3602" s="41"/>
      <c r="O3602" s="41"/>
      <c r="P3602" s="41"/>
      <c r="Q3602" s="41"/>
      <c r="R3602" s="41"/>
      <c r="S3602" s="41"/>
      <c r="T3602" s="41"/>
      <c r="U3602" s="47"/>
      <c r="V3602" s="49"/>
      <c r="W3602" s="41"/>
      <c r="X3602" s="41"/>
      <c r="Y3602" s="41"/>
      <c r="AA3602" s="37" t="str">
        <f>IF($I3602&lt;&gt;"",VLOOKUP($I3602,'Valid Values - Search'!$R$4:$T$4719,3,FALSE),"")</f>
        <v/>
      </c>
      <c r="AB3602" s="37" t="str">
        <f>IF($I3602&lt;&gt;"",VLOOKUP($I3602,'Valid Values - Search'!$R$4:$S$4719,2,FALSE),"")</f>
        <v/>
      </c>
      <c r="AC3602" s="38" t="str">
        <f t="shared" si="56"/>
        <v/>
      </c>
      <c r="AD3602" s="38"/>
    </row>
    <row r="3603" spans="1:30">
      <c r="A3603" s="46"/>
      <c r="B3603" s="47"/>
      <c r="C3603" s="49"/>
      <c r="D3603" s="41"/>
      <c r="E3603" s="41"/>
      <c r="F3603" s="41"/>
      <c r="G3603" s="50" t="str">
        <f>IF(A3603&lt;&gt;"",CONCATENATE(A3603,":",YEAR(B3603),IF(MONTH(B3603)&gt;9,MONTH(B3603),CONCATENATE(0,MONTH(B3603))),IF(DAY(B3603)&gt;9,DAY(B3603),CONCATENATE(0,DAY(B3603))),IF(HOUR(C3603)&gt;9,HOUR(C3603),CONCATENATE(0,HOUR(C3603))),IF(MINUTE(C3603)&gt;9,MINUTE(C3603),CONCATENATE(0,MINUTE(C3603))),":",VLOOKUP(F3603,'Valid Values - Results'!$D$4:$F$12,3,FALSE)),"")</f>
        <v/>
      </c>
      <c r="H3603" s="41"/>
      <c r="I3603" s="41"/>
      <c r="J3603" s="41"/>
      <c r="K3603" s="41"/>
      <c r="L3603" s="41"/>
      <c r="M3603" s="92"/>
      <c r="N3603" s="41"/>
      <c r="O3603" s="41"/>
      <c r="P3603" s="41"/>
      <c r="Q3603" s="41"/>
      <c r="R3603" s="41"/>
      <c r="S3603" s="41"/>
      <c r="T3603" s="41"/>
      <c r="U3603" s="47"/>
      <c r="V3603" s="49"/>
      <c r="W3603" s="41"/>
      <c r="X3603" s="41"/>
      <c r="Y3603" s="41"/>
      <c r="AA3603" s="37" t="str">
        <f>IF($I3603&lt;&gt;"",VLOOKUP($I3603,'Valid Values - Search'!$R$4:$T$4719,3,FALSE),"")</f>
        <v/>
      </c>
      <c r="AB3603" s="37" t="str">
        <f>IF($I3603&lt;&gt;"",VLOOKUP($I3603,'Valid Values - Search'!$R$4:$S$4719,2,FALSE),"")</f>
        <v/>
      </c>
      <c r="AC3603" s="38" t="str">
        <f t="shared" si="56"/>
        <v/>
      </c>
      <c r="AD3603" s="38"/>
    </row>
    <row r="3604" spans="1:30">
      <c r="A3604" s="46"/>
      <c r="B3604" s="47"/>
      <c r="C3604" s="49"/>
      <c r="D3604" s="41"/>
      <c r="E3604" s="41"/>
      <c r="F3604" s="41"/>
      <c r="G3604" s="50" t="str">
        <f>IF(A3604&lt;&gt;"",CONCATENATE(A3604,":",YEAR(B3604),IF(MONTH(B3604)&gt;9,MONTH(B3604),CONCATENATE(0,MONTH(B3604))),IF(DAY(B3604)&gt;9,DAY(B3604),CONCATENATE(0,DAY(B3604))),IF(HOUR(C3604)&gt;9,HOUR(C3604),CONCATENATE(0,HOUR(C3604))),IF(MINUTE(C3604)&gt;9,MINUTE(C3604),CONCATENATE(0,MINUTE(C3604))),":",VLOOKUP(F3604,'Valid Values - Results'!$D$4:$F$12,3,FALSE)),"")</f>
        <v/>
      </c>
      <c r="H3604" s="41"/>
      <c r="I3604" s="41"/>
      <c r="J3604" s="41"/>
      <c r="K3604" s="41"/>
      <c r="L3604" s="41"/>
      <c r="M3604" s="92"/>
      <c r="N3604" s="41"/>
      <c r="O3604" s="41"/>
      <c r="P3604" s="41"/>
      <c r="Q3604" s="41"/>
      <c r="R3604" s="41"/>
      <c r="S3604" s="41"/>
      <c r="T3604" s="41"/>
      <c r="U3604" s="47"/>
      <c r="V3604" s="49"/>
      <c r="W3604" s="41"/>
      <c r="X3604" s="41"/>
      <c r="Y3604" s="41"/>
      <c r="AA3604" s="37" t="str">
        <f>IF($I3604&lt;&gt;"",VLOOKUP($I3604,'Valid Values - Search'!$R$4:$T$4719,3,FALSE),"")</f>
        <v/>
      </c>
      <c r="AB3604" s="37" t="str">
        <f>IF($I3604&lt;&gt;"",VLOOKUP($I3604,'Valid Values - Search'!$R$4:$S$4719,2,FALSE),"")</f>
        <v/>
      </c>
      <c r="AC3604" s="38" t="str">
        <f t="shared" si="56"/>
        <v/>
      </c>
      <c r="AD3604" s="38"/>
    </row>
    <row r="3605" spans="1:30">
      <c r="A3605" s="46"/>
      <c r="B3605" s="47"/>
      <c r="C3605" s="49"/>
      <c r="D3605" s="41"/>
      <c r="E3605" s="41"/>
      <c r="F3605" s="41"/>
      <c r="G3605" s="50" t="str">
        <f>IF(A3605&lt;&gt;"",CONCATENATE(A3605,":",YEAR(B3605),IF(MONTH(B3605)&gt;9,MONTH(B3605),CONCATENATE(0,MONTH(B3605))),IF(DAY(B3605)&gt;9,DAY(B3605),CONCATENATE(0,DAY(B3605))),IF(HOUR(C3605)&gt;9,HOUR(C3605),CONCATENATE(0,HOUR(C3605))),IF(MINUTE(C3605)&gt;9,MINUTE(C3605),CONCATENATE(0,MINUTE(C3605))),":",VLOOKUP(F3605,'Valid Values - Results'!$D$4:$F$12,3,FALSE)),"")</f>
        <v/>
      </c>
      <c r="H3605" s="41"/>
      <c r="I3605" s="41"/>
      <c r="J3605" s="41"/>
      <c r="K3605" s="41"/>
      <c r="L3605" s="41"/>
      <c r="M3605" s="92"/>
      <c r="N3605" s="41"/>
      <c r="O3605" s="41"/>
      <c r="P3605" s="41"/>
      <c r="Q3605" s="41"/>
      <c r="R3605" s="41"/>
      <c r="S3605" s="41"/>
      <c r="T3605" s="41"/>
      <c r="U3605" s="47"/>
      <c r="V3605" s="49"/>
      <c r="W3605" s="41"/>
      <c r="X3605" s="41"/>
      <c r="Y3605" s="41"/>
      <c r="AA3605" s="37" t="str">
        <f>IF($I3605&lt;&gt;"",VLOOKUP($I3605,'Valid Values - Search'!$R$4:$T$4719,3,FALSE),"")</f>
        <v/>
      </c>
      <c r="AB3605" s="37" t="str">
        <f>IF($I3605&lt;&gt;"",VLOOKUP($I3605,'Valid Values - Search'!$R$4:$S$4719,2,FALSE),"")</f>
        <v/>
      </c>
      <c r="AC3605" s="38" t="str">
        <f t="shared" si="56"/>
        <v/>
      </c>
      <c r="AD3605" s="38"/>
    </row>
    <row r="3606" spans="1:30">
      <c r="A3606" s="46"/>
      <c r="B3606" s="47"/>
      <c r="C3606" s="49"/>
      <c r="D3606" s="41"/>
      <c r="E3606" s="41"/>
      <c r="F3606" s="41"/>
      <c r="G3606" s="50" t="str">
        <f>IF(A3606&lt;&gt;"",CONCATENATE(A3606,":",YEAR(B3606),IF(MONTH(B3606)&gt;9,MONTH(B3606),CONCATENATE(0,MONTH(B3606))),IF(DAY(B3606)&gt;9,DAY(B3606),CONCATENATE(0,DAY(B3606))),IF(HOUR(C3606)&gt;9,HOUR(C3606),CONCATENATE(0,HOUR(C3606))),IF(MINUTE(C3606)&gt;9,MINUTE(C3606),CONCATENATE(0,MINUTE(C3606))),":",VLOOKUP(F3606,'Valid Values - Results'!$D$4:$F$12,3,FALSE)),"")</f>
        <v/>
      </c>
      <c r="H3606" s="41"/>
      <c r="I3606" s="41"/>
      <c r="J3606" s="41"/>
      <c r="K3606" s="41"/>
      <c r="L3606" s="41"/>
      <c r="M3606" s="92"/>
      <c r="N3606" s="41"/>
      <c r="O3606" s="41"/>
      <c r="P3606" s="41"/>
      <c r="Q3606" s="41"/>
      <c r="R3606" s="41"/>
      <c r="S3606" s="41"/>
      <c r="T3606" s="41"/>
      <c r="U3606" s="47"/>
      <c r="V3606" s="49"/>
      <c r="W3606" s="41"/>
      <c r="X3606" s="41"/>
      <c r="Y3606" s="41"/>
      <c r="AA3606" s="37" t="str">
        <f>IF($I3606&lt;&gt;"",VLOOKUP($I3606,'Valid Values - Search'!$R$4:$T$4719,3,FALSE),"")</f>
        <v/>
      </c>
      <c r="AB3606" s="37" t="str">
        <f>IF($I3606&lt;&gt;"",VLOOKUP($I3606,'Valid Values - Search'!$R$4:$S$4719,2,FALSE),"")</f>
        <v/>
      </c>
      <c r="AC3606" s="38" t="str">
        <f t="shared" si="56"/>
        <v/>
      </c>
      <c r="AD3606" s="38"/>
    </row>
    <row r="3607" spans="1:30">
      <c r="A3607" s="46"/>
      <c r="B3607" s="47"/>
      <c r="C3607" s="49"/>
      <c r="D3607" s="41"/>
      <c r="E3607" s="41"/>
      <c r="F3607" s="41"/>
      <c r="G3607" s="50" t="str">
        <f>IF(A3607&lt;&gt;"",CONCATENATE(A3607,":",YEAR(B3607),IF(MONTH(B3607)&gt;9,MONTH(B3607),CONCATENATE(0,MONTH(B3607))),IF(DAY(B3607)&gt;9,DAY(B3607),CONCATENATE(0,DAY(B3607))),IF(HOUR(C3607)&gt;9,HOUR(C3607),CONCATENATE(0,HOUR(C3607))),IF(MINUTE(C3607)&gt;9,MINUTE(C3607),CONCATENATE(0,MINUTE(C3607))),":",VLOOKUP(F3607,'Valid Values - Results'!$D$4:$F$12,3,FALSE)),"")</f>
        <v/>
      </c>
      <c r="H3607" s="41"/>
      <c r="I3607" s="41"/>
      <c r="J3607" s="41"/>
      <c r="K3607" s="41"/>
      <c r="L3607" s="41"/>
      <c r="M3607" s="92"/>
      <c r="N3607" s="41"/>
      <c r="O3607" s="41"/>
      <c r="P3607" s="41"/>
      <c r="Q3607" s="41"/>
      <c r="R3607" s="41"/>
      <c r="S3607" s="41"/>
      <c r="T3607" s="41"/>
      <c r="U3607" s="47"/>
      <c r="V3607" s="49"/>
      <c r="W3607" s="41"/>
      <c r="X3607" s="41"/>
      <c r="Y3607" s="41"/>
      <c r="AA3607" s="37" t="str">
        <f>IF($I3607&lt;&gt;"",VLOOKUP($I3607,'Valid Values - Search'!$R$4:$T$4719,3,FALSE),"")</f>
        <v/>
      </c>
      <c r="AB3607" s="37" t="str">
        <f>IF($I3607&lt;&gt;"",VLOOKUP($I3607,'Valid Values - Search'!$R$4:$S$4719,2,FALSE),"")</f>
        <v/>
      </c>
      <c r="AC3607" s="38" t="str">
        <f t="shared" si="56"/>
        <v/>
      </c>
      <c r="AD3607" s="38"/>
    </row>
    <row r="3608" spans="1:30">
      <c r="A3608" s="46"/>
      <c r="B3608" s="47"/>
      <c r="C3608" s="49"/>
      <c r="D3608" s="41"/>
      <c r="E3608" s="41"/>
      <c r="F3608" s="41"/>
      <c r="G3608" s="50" t="str">
        <f>IF(A3608&lt;&gt;"",CONCATENATE(A3608,":",YEAR(B3608),IF(MONTH(B3608)&gt;9,MONTH(B3608),CONCATENATE(0,MONTH(B3608))),IF(DAY(B3608)&gt;9,DAY(B3608),CONCATENATE(0,DAY(B3608))),IF(HOUR(C3608)&gt;9,HOUR(C3608),CONCATENATE(0,HOUR(C3608))),IF(MINUTE(C3608)&gt;9,MINUTE(C3608),CONCATENATE(0,MINUTE(C3608))),":",VLOOKUP(F3608,'Valid Values - Results'!$D$4:$F$12,3,FALSE)),"")</f>
        <v/>
      </c>
      <c r="H3608" s="41"/>
      <c r="I3608" s="41"/>
      <c r="J3608" s="41"/>
      <c r="K3608" s="41"/>
      <c r="L3608" s="41"/>
      <c r="M3608" s="92"/>
      <c r="N3608" s="41"/>
      <c r="O3608" s="41"/>
      <c r="P3608" s="41"/>
      <c r="Q3608" s="41"/>
      <c r="R3608" s="41"/>
      <c r="S3608" s="41"/>
      <c r="T3608" s="41"/>
      <c r="U3608" s="47"/>
      <c r="V3608" s="49"/>
      <c r="W3608" s="41"/>
      <c r="X3608" s="41"/>
      <c r="Y3608" s="41"/>
      <c r="AA3608" s="37" t="str">
        <f>IF($I3608&lt;&gt;"",VLOOKUP($I3608,'Valid Values - Search'!$R$4:$T$4719,3,FALSE),"")</f>
        <v/>
      </c>
      <c r="AB3608" s="37" t="str">
        <f>IF($I3608&lt;&gt;"",VLOOKUP($I3608,'Valid Values - Search'!$R$4:$S$4719,2,FALSE),"")</f>
        <v/>
      </c>
      <c r="AC3608" s="38" t="str">
        <f t="shared" si="56"/>
        <v/>
      </c>
      <c r="AD3608" s="38"/>
    </row>
    <row r="3609" spans="1:30">
      <c r="A3609" s="46"/>
      <c r="B3609" s="47"/>
      <c r="C3609" s="49"/>
      <c r="D3609" s="41"/>
      <c r="E3609" s="41"/>
      <c r="F3609" s="41"/>
      <c r="G3609" s="50" t="str">
        <f>IF(A3609&lt;&gt;"",CONCATENATE(A3609,":",YEAR(B3609),IF(MONTH(B3609)&gt;9,MONTH(B3609),CONCATENATE(0,MONTH(B3609))),IF(DAY(B3609)&gt;9,DAY(B3609),CONCATENATE(0,DAY(B3609))),IF(HOUR(C3609)&gt;9,HOUR(C3609),CONCATENATE(0,HOUR(C3609))),IF(MINUTE(C3609)&gt;9,MINUTE(C3609),CONCATENATE(0,MINUTE(C3609))),":",VLOOKUP(F3609,'Valid Values - Results'!$D$4:$F$12,3,FALSE)),"")</f>
        <v/>
      </c>
      <c r="H3609" s="41"/>
      <c r="I3609" s="41"/>
      <c r="J3609" s="41"/>
      <c r="K3609" s="41"/>
      <c r="L3609" s="41"/>
      <c r="M3609" s="92"/>
      <c r="N3609" s="41"/>
      <c r="O3609" s="41"/>
      <c r="P3609" s="41"/>
      <c r="Q3609" s="41"/>
      <c r="R3609" s="41"/>
      <c r="S3609" s="41"/>
      <c r="T3609" s="41"/>
      <c r="U3609" s="47"/>
      <c r="V3609" s="49"/>
      <c r="W3609" s="41"/>
      <c r="X3609" s="41"/>
      <c r="Y3609" s="41"/>
      <c r="AA3609" s="37" t="str">
        <f>IF($I3609&lt;&gt;"",VLOOKUP($I3609,'Valid Values - Search'!$R$4:$T$4719,3,FALSE),"")</f>
        <v/>
      </c>
      <c r="AB3609" s="37" t="str">
        <f>IF($I3609&lt;&gt;"",VLOOKUP($I3609,'Valid Values - Search'!$R$4:$S$4719,2,FALSE),"")</f>
        <v/>
      </c>
      <c r="AC3609" s="38" t="str">
        <f t="shared" si="56"/>
        <v/>
      </c>
      <c r="AD3609" s="38"/>
    </row>
    <row r="3610" spans="1:30">
      <c r="A3610" s="46"/>
      <c r="B3610" s="47"/>
      <c r="C3610" s="49"/>
      <c r="D3610" s="41"/>
      <c r="E3610" s="41"/>
      <c r="F3610" s="41"/>
      <c r="G3610" s="50" t="str">
        <f>IF(A3610&lt;&gt;"",CONCATENATE(A3610,":",YEAR(B3610),IF(MONTH(B3610)&gt;9,MONTH(B3610),CONCATENATE(0,MONTH(B3610))),IF(DAY(B3610)&gt;9,DAY(B3610),CONCATENATE(0,DAY(B3610))),IF(HOUR(C3610)&gt;9,HOUR(C3610),CONCATENATE(0,HOUR(C3610))),IF(MINUTE(C3610)&gt;9,MINUTE(C3610),CONCATENATE(0,MINUTE(C3610))),":",VLOOKUP(F3610,'Valid Values - Results'!$D$4:$F$12,3,FALSE)),"")</f>
        <v/>
      </c>
      <c r="H3610" s="41"/>
      <c r="I3610" s="41"/>
      <c r="J3610" s="41"/>
      <c r="K3610" s="41"/>
      <c r="L3610" s="41"/>
      <c r="M3610" s="92"/>
      <c r="N3610" s="41"/>
      <c r="O3610" s="41"/>
      <c r="P3610" s="41"/>
      <c r="Q3610" s="41"/>
      <c r="R3610" s="41"/>
      <c r="S3610" s="41"/>
      <c r="T3610" s="41"/>
      <c r="U3610" s="47"/>
      <c r="V3610" s="49"/>
      <c r="W3610" s="41"/>
      <c r="X3610" s="41"/>
      <c r="Y3610" s="41"/>
      <c r="AA3610" s="37" t="str">
        <f>IF($I3610&lt;&gt;"",VLOOKUP($I3610,'Valid Values - Search'!$R$4:$T$4719,3,FALSE),"")</f>
        <v/>
      </c>
      <c r="AB3610" s="37" t="str">
        <f>IF($I3610&lt;&gt;"",VLOOKUP($I3610,'Valid Values - Search'!$R$4:$S$4719,2,FALSE),"")</f>
        <v/>
      </c>
      <c r="AC3610" s="38" t="str">
        <f t="shared" si="56"/>
        <v/>
      </c>
      <c r="AD3610" s="38"/>
    </row>
    <row r="3611" spans="1:30">
      <c r="A3611" s="46"/>
      <c r="B3611" s="47"/>
      <c r="C3611" s="49"/>
      <c r="D3611" s="41"/>
      <c r="E3611" s="41"/>
      <c r="F3611" s="41"/>
      <c r="G3611" s="50" t="str">
        <f>IF(A3611&lt;&gt;"",CONCATENATE(A3611,":",YEAR(B3611),IF(MONTH(B3611)&gt;9,MONTH(B3611),CONCATENATE(0,MONTH(B3611))),IF(DAY(B3611)&gt;9,DAY(B3611),CONCATENATE(0,DAY(B3611))),IF(HOUR(C3611)&gt;9,HOUR(C3611),CONCATENATE(0,HOUR(C3611))),IF(MINUTE(C3611)&gt;9,MINUTE(C3611),CONCATENATE(0,MINUTE(C3611))),":",VLOOKUP(F3611,'Valid Values - Results'!$D$4:$F$12,3,FALSE)),"")</f>
        <v/>
      </c>
      <c r="H3611" s="41"/>
      <c r="I3611" s="41"/>
      <c r="J3611" s="41"/>
      <c r="K3611" s="41"/>
      <c r="L3611" s="41"/>
      <c r="M3611" s="92"/>
      <c r="N3611" s="41"/>
      <c r="O3611" s="41"/>
      <c r="P3611" s="41"/>
      <c r="Q3611" s="41"/>
      <c r="R3611" s="41"/>
      <c r="S3611" s="41"/>
      <c r="T3611" s="41"/>
      <c r="U3611" s="47"/>
      <c r="V3611" s="49"/>
      <c r="W3611" s="41"/>
      <c r="X3611" s="41"/>
      <c r="Y3611" s="41"/>
      <c r="AA3611" s="37" t="str">
        <f>IF($I3611&lt;&gt;"",VLOOKUP($I3611,'Valid Values - Search'!$R$4:$T$4719,3,FALSE),"")</f>
        <v/>
      </c>
      <c r="AB3611" s="37" t="str">
        <f>IF($I3611&lt;&gt;"",VLOOKUP($I3611,'Valid Values - Search'!$R$4:$S$4719,2,FALSE),"")</f>
        <v/>
      </c>
      <c r="AC3611" s="38" t="str">
        <f t="shared" si="56"/>
        <v/>
      </c>
      <c r="AD3611" s="38"/>
    </row>
    <row r="3612" spans="1:30">
      <c r="A3612" s="46"/>
      <c r="B3612" s="47"/>
      <c r="C3612" s="49"/>
      <c r="D3612" s="41"/>
      <c r="E3612" s="41"/>
      <c r="F3612" s="41"/>
      <c r="G3612" s="50" t="str">
        <f>IF(A3612&lt;&gt;"",CONCATENATE(A3612,":",YEAR(B3612),IF(MONTH(B3612)&gt;9,MONTH(B3612),CONCATENATE(0,MONTH(B3612))),IF(DAY(B3612)&gt;9,DAY(B3612),CONCATENATE(0,DAY(B3612))),IF(HOUR(C3612)&gt;9,HOUR(C3612),CONCATENATE(0,HOUR(C3612))),IF(MINUTE(C3612)&gt;9,MINUTE(C3612),CONCATENATE(0,MINUTE(C3612))),":",VLOOKUP(F3612,'Valid Values - Results'!$D$4:$F$12,3,FALSE)),"")</f>
        <v/>
      </c>
      <c r="H3612" s="41"/>
      <c r="I3612" s="41"/>
      <c r="J3612" s="41"/>
      <c r="K3612" s="41"/>
      <c r="L3612" s="41"/>
      <c r="M3612" s="92"/>
      <c r="N3612" s="41"/>
      <c r="O3612" s="41"/>
      <c r="P3612" s="41"/>
      <c r="Q3612" s="41"/>
      <c r="R3612" s="41"/>
      <c r="S3612" s="41"/>
      <c r="T3612" s="41"/>
      <c r="U3612" s="47"/>
      <c r="V3612" s="49"/>
      <c r="W3612" s="41"/>
      <c r="X3612" s="41"/>
      <c r="Y3612" s="41"/>
      <c r="AA3612" s="37" t="str">
        <f>IF($I3612&lt;&gt;"",VLOOKUP($I3612,'Valid Values - Search'!$R$4:$T$4719,3,FALSE),"")</f>
        <v/>
      </c>
      <c r="AB3612" s="37" t="str">
        <f>IF($I3612&lt;&gt;"",VLOOKUP($I3612,'Valid Values - Search'!$R$4:$S$4719,2,FALSE),"")</f>
        <v/>
      </c>
      <c r="AC3612" s="38" t="str">
        <f t="shared" si="56"/>
        <v/>
      </c>
      <c r="AD3612" s="38"/>
    </row>
    <row r="3613" spans="1:30">
      <c r="A3613" s="46"/>
      <c r="B3613" s="47"/>
      <c r="C3613" s="49"/>
      <c r="D3613" s="41"/>
      <c r="E3613" s="41"/>
      <c r="F3613" s="41"/>
      <c r="G3613" s="50" t="str">
        <f>IF(A3613&lt;&gt;"",CONCATENATE(A3613,":",YEAR(B3613),IF(MONTH(B3613)&gt;9,MONTH(B3613),CONCATENATE(0,MONTH(B3613))),IF(DAY(B3613)&gt;9,DAY(B3613),CONCATENATE(0,DAY(B3613))),IF(HOUR(C3613)&gt;9,HOUR(C3613),CONCATENATE(0,HOUR(C3613))),IF(MINUTE(C3613)&gt;9,MINUTE(C3613),CONCATENATE(0,MINUTE(C3613))),":",VLOOKUP(F3613,'Valid Values - Results'!$D$4:$F$12,3,FALSE)),"")</f>
        <v/>
      </c>
      <c r="H3613" s="41"/>
      <c r="I3613" s="41"/>
      <c r="J3613" s="41"/>
      <c r="K3613" s="41"/>
      <c r="L3613" s="41"/>
      <c r="M3613" s="92"/>
      <c r="N3613" s="41"/>
      <c r="O3613" s="41"/>
      <c r="P3613" s="41"/>
      <c r="Q3613" s="41"/>
      <c r="R3613" s="41"/>
      <c r="S3613" s="41"/>
      <c r="T3613" s="41"/>
      <c r="U3613" s="47"/>
      <c r="V3613" s="49"/>
      <c r="W3613" s="41"/>
      <c r="X3613" s="41"/>
      <c r="Y3613" s="41"/>
      <c r="AA3613" s="37" t="str">
        <f>IF($I3613&lt;&gt;"",VLOOKUP($I3613,'Valid Values - Search'!$R$4:$T$4719,3,FALSE),"")</f>
        <v/>
      </c>
      <c r="AB3613" s="37" t="str">
        <f>IF($I3613&lt;&gt;"",VLOOKUP($I3613,'Valid Values - Search'!$R$4:$S$4719,2,FALSE),"")</f>
        <v/>
      </c>
      <c r="AC3613" s="38" t="str">
        <f t="shared" si="56"/>
        <v/>
      </c>
      <c r="AD3613" s="38"/>
    </row>
    <row r="3614" spans="1:30">
      <c r="A3614" s="46"/>
      <c r="B3614" s="47"/>
      <c r="C3614" s="49"/>
      <c r="D3614" s="41"/>
      <c r="E3614" s="41"/>
      <c r="F3614" s="41"/>
      <c r="G3614" s="50" t="str">
        <f>IF(A3614&lt;&gt;"",CONCATENATE(A3614,":",YEAR(B3614),IF(MONTH(B3614)&gt;9,MONTH(B3614),CONCATENATE(0,MONTH(B3614))),IF(DAY(B3614)&gt;9,DAY(B3614),CONCATENATE(0,DAY(B3614))),IF(HOUR(C3614)&gt;9,HOUR(C3614),CONCATENATE(0,HOUR(C3614))),IF(MINUTE(C3614)&gt;9,MINUTE(C3614),CONCATENATE(0,MINUTE(C3614))),":",VLOOKUP(F3614,'Valid Values - Results'!$D$4:$F$12,3,FALSE)),"")</f>
        <v/>
      </c>
      <c r="H3614" s="41"/>
      <c r="I3614" s="41"/>
      <c r="J3614" s="41"/>
      <c r="K3614" s="41"/>
      <c r="L3614" s="41"/>
      <c r="M3614" s="92"/>
      <c r="N3614" s="41"/>
      <c r="O3614" s="41"/>
      <c r="P3614" s="41"/>
      <c r="Q3614" s="41"/>
      <c r="R3614" s="41"/>
      <c r="S3614" s="41"/>
      <c r="T3614" s="41"/>
      <c r="U3614" s="47"/>
      <c r="V3614" s="49"/>
      <c r="W3614" s="41"/>
      <c r="X3614" s="41"/>
      <c r="Y3614" s="41"/>
      <c r="AA3614" s="37" t="str">
        <f>IF($I3614&lt;&gt;"",VLOOKUP($I3614,'Valid Values - Search'!$R$4:$T$4719,3,FALSE),"")</f>
        <v/>
      </c>
      <c r="AB3614" s="37" t="str">
        <f>IF($I3614&lt;&gt;"",VLOOKUP($I3614,'Valid Values - Search'!$R$4:$S$4719,2,FALSE),"")</f>
        <v/>
      </c>
      <c r="AC3614" s="38" t="str">
        <f t="shared" si="56"/>
        <v/>
      </c>
      <c r="AD3614" s="38"/>
    </row>
    <row r="3615" spans="1:30">
      <c r="A3615" s="46"/>
      <c r="B3615" s="47"/>
      <c r="C3615" s="49"/>
      <c r="D3615" s="41"/>
      <c r="E3615" s="41"/>
      <c r="F3615" s="41"/>
      <c r="G3615" s="50" t="str">
        <f>IF(A3615&lt;&gt;"",CONCATENATE(A3615,":",YEAR(B3615),IF(MONTH(B3615)&gt;9,MONTH(B3615),CONCATENATE(0,MONTH(B3615))),IF(DAY(B3615)&gt;9,DAY(B3615),CONCATENATE(0,DAY(B3615))),IF(HOUR(C3615)&gt;9,HOUR(C3615),CONCATENATE(0,HOUR(C3615))),IF(MINUTE(C3615)&gt;9,MINUTE(C3615),CONCATENATE(0,MINUTE(C3615))),":",VLOOKUP(F3615,'Valid Values - Results'!$D$4:$F$12,3,FALSE)),"")</f>
        <v/>
      </c>
      <c r="H3615" s="41"/>
      <c r="I3615" s="41"/>
      <c r="J3615" s="41"/>
      <c r="K3615" s="41"/>
      <c r="L3615" s="41"/>
      <c r="M3615" s="92"/>
      <c r="N3615" s="41"/>
      <c r="O3615" s="41"/>
      <c r="P3615" s="41"/>
      <c r="Q3615" s="41"/>
      <c r="R3615" s="41"/>
      <c r="S3615" s="41"/>
      <c r="T3615" s="41"/>
      <c r="U3615" s="47"/>
      <c r="V3615" s="49"/>
      <c r="W3615" s="41"/>
      <c r="X3615" s="41"/>
      <c r="Y3615" s="41"/>
      <c r="AA3615" s="37" t="str">
        <f>IF($I3615&lt;&gt;"",VLOOKUP($I3615,'Valid Values - Search'!$R$4:$T$4719,3,FALSE),"")</f>
        <v/>
      </c>
      <c r="AB3615" s="37" t="str">
        <f>IF($I3615&lt;&gt;"",VLOOKUP($I3615,'Valid Values - Search'!$R$4:$S$4719,2,FALSE),"")</f>
        <v/>
      </c>
      <c r="AC3615" s="38" t="str">
        <f t="shared" si="56"/>
        <v/>
      </c>
      <c r="AD3615" s="38"/>
    </row>
    <row r="3616" spans="1:30">
      <c r="A3616" s="46"/>
      <c r="B3616" s="47"/>
      <c r="C3616" s="49"/>
      <c r="D3616" s="41"/>
      <c r="E3616" s="41"/>
      <c r="F3616" s="41"/>
      <c r="G3616" s="50" t="str">
        <f>IF(A3616&lt;&gt;"",CONCATENATE(A3616,":",YEAR(B3616),IF(MONTH(B3616)&gt;9,MONTH(B3616),CONCATENATE(0,MONTH(B3616))),IF(DAY(B3616)&gt;9,DAY(B3616),CONCATENATE(0,DAY(B3616))),IF(HOUR(C3616)&gt;9,HOUR(C3616),CONCATENATE(0,HOUR(C3616))),IF(MINUTE(C3616)&gt;9,MINUTE(C3616),CONCATENATE(0,MINUTE(C3616))),":",VLOOKUP(F3616,'Valid Values - Results'!$D$4:$F$12,3,FALSE)),"")</f>
        <v/>
      </c>
      <c r="H3616" s="41"/>
      <c r="I3616" s="41"/>
      <c r="J3616" s="41"/>
      <c r="K3616" s="41"/>
      <c r="L3616" s="41"/>
      <c r="M3616" s="92"/>
      <c r="N3616" s="41"/>
      <c r="O3616" s="41"/>
      <c r="P3616" s="41"/>
      <c r="Q3616" s="41"/>
      <c r="R3616" s="41"/>
      <c r="S3616" s="41"/>
      <c r="T3616" s="41"/>
      <c r="U3616" s="47"/>
      <c r="V3616" s="49"/>
      <c r="W3616" s="41"/>
      <c r="X3616" s="41"/>
      <c r="Y3616" s="41"/>
      <c r="AA3616" s="37" t="str">
        <f>IF($I3616&lt;&gt;"",VLOOKUP($I3616,'Valid Values - Search'!$R$4:$T$4719,3,FALSE),"")</f>
        <v/>
      </c>
      <c r="AB3616" s="37" t="str">
        <f>IF($I3616&lt;&gt;"",VLOOKUP($I3616,'Valid Values - Search'!$R$4:$S$4719,2,FALSE),"")</f>
        <v/>
      </c>
      <c r="AC3616" s="38" t="str">
        <f t="shared" si="56"/>
        <v/>
      </c>
      <c r="AD3616" s="38"/>
    </row>
    <row r="3617" spans="1:30">
      <c r="A3617" s="46"/>
      <c r="B3617" s="47"/>
      <c r="C3617" s="49"/>
      <c r="D3617" s="41"/>
      <c r="E3617" s="41"/>
      <c r="F3617" s="41"/>
      <c r="G3617" s="50" t="str">
        <f>IF(A3617&lt;&gt;"",CONCATENATE(A3617,":",YEAR(B3617),IF(MONTH(B3617)&gt;9,MONTH(B3617),CONCATENATE(0,MONTH(B3617))),IF(DAY(B3617)&gt;9,DAY(B3617),CONCATENATE(0,DAY(B3617))),IF(HOUR(C3617)&gt;9,HOUR(C3617),CONCATENATE(0,HOUR(C3617))),IF(MINUTE(C3617)&gt;9,MINUTE(C3617),CONCATENATE(0,MINUTE(C3617))),":",VLOOKUP(F3617,'Valid Values - Results'!$D$4:$F$12,3,FALSE)),"")</f>
        <v/>
      </c>
      <c r="H3617" s="41"/>
      <c r="I3617" s="41"/>
      <c r="J3617" s="41"/>
      <c r="K3617" s="41"/>
      <c r="L3617" s="41"/>
      <c r="M3617" s="92"/>
      <c r="N3617" s="41"/>
      <c r="O3617" s="41"/>
      <c r="P3617" s="41"/>
      <c r="Q3617" s="41"/>
      <c r="R3617" s="41"/>
      <c r="S3617" s="41"/>
      <c r="T3617" s="41"/>
      <c r="U3617" s="47"/>
      <c r="V3617" s="49"/>
      <c r="W3617" s="41"/>
      <c r="X3617" s="41"/>
      <c r="Y3617" s="41"/>
      <c r="AA3617" s="37" t="str">
        <f>IF($I3617&lt;&gt;"",VLOOKUP($I3617,'Valid Values - Search'!$R$4:$T$4719,3,FALSE),"")</f>
        <v/>
      </c>
      <c r="AB3617" s="37" t="str">
        <f>IF($I3617&lt;&gt;"",VLOOKUP($I3617,'Valid Values - Search'!$R$4:$S$4719,2,FALSE),"")</f>
        <v/>
      </c>
      <c r="AC3617" s="38" t="str">
        <f t="shared" si="56"/>
        <v/>
      </c>
      <c r="AD3617" s="38"/>
    </row>
    <row r="3618" spans="1:30">
      <c r="A3618" s="46"/>
      <c r="B3618" s="47"/>
      <c r="C3618" s="49"/>
      <c r="D3618" s="41"/>
      <c r="E3618" s="41"/>
      <c r="F3618" s="41"/>
      <c r="G3618" s="50" t="str">
        <f>IF(A3618&lt;&gt;"",CONCATENATE(A3618,":",YEAR(B3618),IF(MONTH(B3618)&gt;9,MONTH(B3618),CONCATENATE(0,MONTH(B3618))),IF(DAY(B3618)&gt;9,DAY(B3618),CONCATENATE(0,DAY(B3618))),IF(HOUR(C3618)&gt;9,HOUR(C3618),CONCATENATE(0,HOUR(C3618))),IF(MINUTE(C3618)&gt;9,MINUTE(C3618),CONCATENATE(0,MINUTE(C3618))),":",VLOOKUP(F3618,'Valid Values - Results'!$D$4:$F$12,3,FALSE)),"")</f>
        <v/>
      </c>
      <c r="H3618" s="41"/>
      <c r="I3618" s="41"/>
      <c r="J3618" s="41"/>
      <c r="K3618" s="41"/>
      <c r="L3618" s="41"/>
      <c r="M3618" s="92"/>
      <c r="N3618" s="41"/>
      <c r="O3618" s="41"/>
      <c r="P3618" s="41"/>
      <c r="Q3618" s="41"/>
      <c r="R3618" s="41"/>
      <c r="S3618" s="41"/>
      <c r="T3618" s="41"/>
      <c r="U3618" s="47"/>
      <c r="V3618" s="49"/>
      <c r="W3618" s="41"/>
      <c r="X3618" s="41"/>
      <c r="Y3618" s="41"/>
      <c r="AA3618" s="37" t="str">
        <f>IF($I3618&lt;&gt;"",VLOOKUP($I3618,'Valid Values - Search'!$R$4:$T$4719,3,FALSE),"")</f>
        <v/>
      </c>
      <c r="AB3618" s="37" t="str">
        <f>IF($I3618&lt;&gt;"",VLOOKUP($I3618,'Valid Values - Search'!$R$4:$S$4719,2,FALSE),"")</f>
        <v/>
      </c>
      <c r="AC3618" s="38" t="str">
        <f t="shared" si="56"/>
        <v/>
      </c>
      <c r="AD3618" s="38"/>
    </row>
    <row r="3619" spans="1:30">
      <c r="A3619" s="46"/>
      <c r="B3619" s="47"/>
      <c r="C3619" s="49"/>
      <c r="D3619" s="41"/>
      <c r="E3619" s="41"/>
      <c r="F3619" s="41"/>
      <c r="G3619" s="50" t="str">
        <f>IF(A3619&lt;&gt;"",CONCATENATE(A3619,":",YEAR(B3619),IF(MONTH(B3619)&gt;9,MONTH(B3619),CONCATENATE(0,MONTH(B3619))),IF(DAY(B3619)&gt;9,DAY(B3619),CONCATENATE(0,DAY(B3619))),IF(HOUR(C3619)&gt;9,HOUR(C3619),CONCATENATE(0,HOUR(C3619))),IF(MINUTE(C3619)&gt;9,MINUTE(C3619),CONCATENATE(0,MINUTE(C3619))),":",VLOOKUP(F3619,'Valid Values - Results'!$D$4:$F$12,3,FALSE)),"")</f>
        <v/>
      </c>
      <c r="H3619" s="41"/>
      <c r="I3619" s="41"/>
      <c r="J3619" s="41"/>
      <c r="K3619" s="41"/>
      <c r="L3619" s="41"/>
      <c r="M3619" s="92"/>
      <c r="N3619" s="41"/>
      <c r="O3619" s="41"/>
      <c r="P3619" s="41"/>
      <c r="Q3619" s="41"/>
      <c r="R3619" s="41"/>
      <c r="S3619" s="41"/>
      <c r="T3619" s="41"/>
      <c r="U3619" s="47"/>
      <c r="V3619" s="49"/>
      <c r="W3619" s="41"/>
      <c r="X3619" s="41"/>
      <c r="Y3619" s="41"/>
      <c r="AA3619" s="37" t="str">
        <f>IF($I3619&lt;&gt;"",VLOOKUP($I3619,'Valid Values - Search'!$R$4:$T$4719,3,FALSE),"")</f>
        <v/>
      </c>
      <c r="AB3619" s="37" t="str">
        <f>IF($I3619&lt;&gt;"",VLOOKUP($I3619,'Valid Values - Search'!$R$4:$S$4719,2,FALSE),"")</f>
        <v/>
      </c>
      <c r="AC3619" s="38" t="str">
        <f t="shared" si="56"/>
        <v/>
      </c>
      <c r="AD3619" s="38"/>
    </row>
    <row r="3620" spans="1:30">
      <c r="A3620" s="46"/>
      <c r="B3620" s="47"/>
      <c r="C3620" s="49"/>
      <c r="D3620" s="41"/>
      <c r="E3620" s="41"/>
      <c r="F3620" s="41"/>
      <c r="G3620" s="50" t="str">
        <f>IF(A3620&lt;&gt;"",CONCATENATE(A3620,":",YEAR(B3620),IF(MONTH(B3620)&gt;9,MONTH(B3620),CONCATENATE(0,MONTH(B3620))),IF(DAY(B3620)&gt;9,DAY(B3620),CONCATENATE(0,DAY(B3620))),IF(HOUR(C3620)&gt;9,HOUR(C3620),CONCATENATE(0,HOUR(C3620))),IF(MINUTE(C3620)&gt;9,MINUTE(C3620),CONCATENATE(0,MINUTE(C3620))),":",VLOOKUP(F3620,'Valid Values - Results'!$D$4:$F$12,3,FALSE)),"")</f>
        <v/>
      </c>
      <c r="H3620" s="41"/>
      <c r="I3620" s="41"/>
      <c r="J3620" s="41"/>
      <c r="K3620" s="41"/>
      <c r="L3620" s="41"/>
      <c r="M3620" s="92"/>
      <c r="N3620" s="41"/>
      <c r="O3620" s="41"/>
      <c r="P3620" s="41"/>
      <c r="Q3620" s="41"/>
      <c r="R3620" s="41"/>
      <c r="S3620" s="41"/>
      <c r="T3620" s="41"/>
      <c r="U3620" s="47"/>
      <c r="V3620" s="49"/>
      <c r="W3620" s="41"/>
      <c r="X3620" s="41"/>
      <c r="Y3620" s="41"/>
      <c r="AA3620" s="37" t="str">
        <f>IF($I3620&lt;&gt;"",VLOOKUP($I3620,'Valid Values - Search'!$R$4:$T$4719,3,FALSE),"")</f>
        <v/>
      </c>
      <c r="AB3620" s="37" t="str">
        <f>IF($I3620&lt;&gt;"",VLOOKUP($I3620,'Valid Values - Search'!$R$4:$S$4719,2,FALSE),"")</f>
        <v/>
      </c>
      <c r="AC3620" s="38" t="str">
        <f t="shared" si="56"/>
        <v/>
      </c>
      <c r="AD3620" s="38"/>
    </row>
    <row r="3621" spans="1:30">
      <c r="A3621" s="46"/>
      <c r="B3621" s="47"/>
      <c r="C3621" s="49"/>
      <c r="D3621" s="41"/>
      <c r="E3621" s="41"/>
      <c r="F3621" s="41"/>
      <c r="G3621" s="50" t="str">
        <f>IF(A3621&lt;&gt;"",CONCATENATE(A3621,":",YEAR(B3621),IF(MONTH(B3621)&gt;9,MONTH(B3621),CONCATENATE(0,MONTH(B3621))),IF(DAY(B3621)&gt;9,DAY(B3621),CONCATENATE(0,DAY(B3621))),IF(HOUR(C3621)&gt;9,HOUR(C3621),CONCATENATE(0,HOUR(C3621))),IF(MINUTE(C3621)&gt;9,MINUTE(C3621),CONCATENATE(0,MINUTE(C3621))),":",VLOOKUP(F3621,'Valid Values - Results'!$D$4:$F$12,3,FALSE)),"")</f>
        <v/>
      </c>
      <c r="H3621" s="41"/>
      <c r="I3621" s="41"/>
      <c r="J3621" s="41"/>
      <c r="K3621" s="41"/>
      <c r="L3621" s="41"/>
      <c r="M3621" s="92"/>
      <c r="N3621" s="41"/>
      <c r="O3621" s="41"/>
      <c r="P3621" s="41"/>
      <c r="Q3621" s="41"/>
      <c r="R3621" s="41"/>
      <c r="S3621" s="41"/>
      <c r="T3621" s="41"/>
      <c r="U3621" s="47"/>
      <c r="V3621" s="49"/>
      <c r="W3621" s="41"/>
      <c r="X3621" s="41"/>
      <c r="Y3621" s="41"/>
      <c r="AA3621" s="37" t="str">
        <f>IF($I3621&lt;&gt;"",VLOOKUP($I3621,'Valid Values - Search'!$R$4:$T$4719,3,FALSE),"")</f>
        <v/>
      </c>
      <c r="AB3621" s="37" t="str">
        <f>IF($I3621&lt;&gt;"",VLOOKUP($I3621,'Valid Values - Search'!$R$4:$S$4719,2,FALSE),"")</f>
        <v/>
      </c>
      <c r="AC3621" s="38" t="str">
        <f t="shared" si="56"/>
        <v/>
      </c>
      <c r="AD3621" s="38"/>
    </row>
    <row r="3622" spans="1:30">
      <c r="A3622" s="46"/>
      <c r="B3622" s="47"/>
      <c r="C3622" s="49"/>
      <c r="D3622" s="41"/>
      <c r="E3622" s="41"/>
      <c r="F3622" s="41"/>
      <c r="G3622" s="50" t="str">
        <f>IF(A3622&lt;&gt;"",CONCATENATE(A3622,":",YEAR(B3622),IF(MONTH(B3622)&gt;9,MONTH(B3622),CONCATENATE(0,MONTH(B3622))),IF(DAY(B3622)&gt;9,DAY(B3622),CONCATENATE(0,DAY(B3622))),IF(HOUR(C3622)&gt;9,HOUR(C3622),CONCATENATE(0,HOUR(C3622))),IF(MINUTE(C3622)&gt;9,MINUTE(C3622),CONCATENATE(0,MINUTE(C3622))),":",VLOOKUP(F3622,'Valid Values - Results'!$D$4:$F$12,3,FALSE)),"")</f>
        <v/>
      </c>
      <c r="H3622" s="41"/>
      <c r="I3622" s="41"/>
      <c r="J3622" s="41"/>
      <c r="K3622" s="41"/>
      <c r="L3622" s="41"/>
      <c r="M3622" s="92"/>
      <c r="N3622" s="41"/>
      <c r="O3622" s="41"/>
      <c r="P3622" s="41"/>
      <c r="Q3622" s="41"/>
      <c r="R3622" s="41"/>
      <c r="S3622" s="41"/>
      <c r="T3622" s="41"/>
      <c r="U3622" s="47"/>
      <c r="V3622" s="49"/>
      <c r="W3622" s="41"/>
      <c r="X3622" s="41"/>
      <c r="Y3622" s="41"/>
      <c r="AA3622" s="37" t="str">
        <f>IF($I3622&lt;&gt;"",VLOOKUP($I3622,'Valid Values - Search'!$R$4:$T$4719,3,FALSE),"")</f>
        <v/>
      </c>
      <c r="AB3622" s="37" t="str">
        <f>IF($I3622&lt;&gt;"",VLOOKUP($I3622,'Valid Values - Search'!$R$4:$S$4719,2,FALSE),"")</f>
        <v/>
      </c>
      <c r="AC3622" s="38" t="str">
        <f t="shared" si="56"/>
        <v/>
      </c>
      <c r="AD3622" s="38"/>
    </row>
    <row r="3623" spans="1:30">
      <c r="A3623" s="46"/>
      <c r="B3623" s="47"/>
      <c r="C3623" s="49"/>
      <c r="D3623" s="41"/>
      <c r="E3623" s="41"/>
      <c r="F3623" s="41"/>
      <c r="G3623" s="50" t="str">
        <f>IF(A3623&lt;&gt;"",CONCATENATE(A3623,":",YEAR(B3623),IF(MONTH(B3623)&gt;9,MONTH(B3623),CONCATENATE(0,MONTH(B3623))),IF(DAY(B3623)&gt;9,DAY(B3623),CONCATENATE(0,DAY(B3623))),IF(HOUR(C3623)&gt;9,HOUR(C3623),CONCATENATE(0,HOUR(C3623))),IF(MINUTE(C3623)&gt;9,MINUTE(C3623),CONCATENATE(0,MINUTE(C3623))),":",VLOOKUP(F3623,'Valid Values - Results'!$D$4:$F$12,3,FALSE)),"")</f>
        <v/>
      </c>
      <c r="H3623" s="41"/>
      <c r="I3623" s="41"/>
      <c r="J3623" s="41"/>
      <c r="K3623" s="41"/>
      <c r="L3623" s="41"/>
      <c r="M3623" s="92"/>
      <c r="N3623" s="41"/>
      <c r="O3623" s="41"/>
      <c r="P3623" s="41"/>
      <c r="Q3623" s="41"/>
      <c r="R3623" s="41"/>
      <c r="S3623" s="41"/>
      <c r="T3623" s="41"/>
      <c r="U3623" s="47"/>
      <c r="V3623" s="49"/>
      <c r="W3623" s="41"/>
      <c r="X3623" s="41"/>
      <c r="Y3623" s="41"/>
      <c r="AA3623" s="37" t="str">
        <f>IF($I3623&lt;&gt;"",VLOOKUP($I3623,'Valid Values - Search'!$R$4:$T$4719,3,FALSE),"")</f>
        <v/>
      </c>
      <c r="AB3623" s="37" t="str">
        <f>IF($I3623&lt;&gt;"",VLOOKUP($I3623,'Valid Values - Search'!$R$4:$S$4719,2,FALSE),"")</f>
        <v/>
      </c>
      <c r="AC3623" s="38" t="str">
        <f t="shared" si="56"/>
        <v/>
      </c>
      <c r="AD3623" s="38"/>
    </row>
    <row r="3624" spans="1:30">
      <c r="A3624" s="46"/>
      <c r="B3624" s="47"/>
      <c r="C3624" s="49"/>
      <c r="D3624" s="41"/>
      <c r="E3624" s="41"/>
      <c r="F3624" s="41"/>
      <c r="G3624" s="50" t="str">
        <f>IF(A3624&lt;&gt;"",CONCATENATE(A3624,":",YEAR(B3624),IF(MONTH(B3624)&gt;9,MONTH(B3624),CONCATENATE(0,MONTH(B3624))),IF(DAY(B3624)&gt;9,DAY(B3624),CONCATENATE(0,DAY(B3624))),IF(HOUR(C3624)&gt;9,HOUR(C3624),CONCATENATE(0,HOUR(C3624))),IF(MINUTE(C3624)&gt;9,MINUTE(C3624),CONCATENATE(0,MINUTE(C3624))),":",VLOOKUP(F3624,'Valid Values - Results'!$D$4:$F$12,3,FALSE)),"")</f>
        <v/>
      </c>
      <c r="H3624" s="41"/>
      <c r="I3624" s="41"/>
      <c r="J3624" s="41"/>
      <c r="K3624" s="41"/>
      <c r="L3624" s="41"/>
      <c r="M3624" s="92"/>
      <c r="N3624" s="41"/>
      <c r="O3624" s="41"/>
      <c r="P3624" s="41"/>
      <c r="Q3624" s="41"/>
      <c r="R3624" s="41"/>
      <c r="S3624" s="41"/>
      <c r="T3624" s="41"/>
      <c r="U3624" s="47"/>
      <c r="V3624" s="49"/>
      <c r="W3624" s="41"/>
      <c r="X3624" s="41"/>
      <c r="Y3624" s="41"/>
      <c r="AA3624" s="37" t="str">
        <f>IF($I3624&lt;&gt;"",VLOOKUP($I3624,'Valid Values - Search'!$R$4:$T$4719,3,FALSE),"")</f>
        <v/>
      </c>
      <c r="AB3624" s="37" t="str">
        <f>IF($I3624&lt;&gt;"",VLOOKUP($I3624,'Valid Values - Search'!$R$4:$S$4719,2,FALSE),"")</f>
        <v/>
      </c>
      <c r="AC3624" s="38" t="str">
        <f t="shared" si="56"/>
        <v/>
      </c>
      <c r="AD3624" s="38"/>
    </row>
    <row r="3625" spans="1:30">
      <c r="A3625" s="46"/>
      <c r="B3625" s="47"/>
      <c r="C3625" s="49"/>
      <c r="D3625" s="41"/>
      <c r="E3625" s="41"/>
      <c r="F3625" s="41"/>
      <c r="G3625" s="50" t="str">
        <f>IF(A3625&lt;&gt;"",CONCATENATE(A3625,":",YEAR(B3625),IF(MONTH(B3625)&gt;9,MONTH(B3625),CONCATENATE(0,MONTH(B3625))),IF(DAY(B3625)&gt;9,DAY(B3625),CONCATENATE(0,DAY(B3625))),IF(HOUR(C3625)&gt;9,HOUR(C3625),CONCATENATE(0,HOUR(C3625))),IF(MINUTE(C3625)&gt;9,MINUTE(C3625),CONCATENATE(0,MINUTE(C3625))),":",VLOOKUP(F3625,'Valid Values - Results'!$D$4:$F$12,3,FALSE)),"")</f>
        <v/>
      </c>
      <c r="H3625" s="41"/>
      <c r="I3625" s="41"/>
      <c r="J3625" s="41"/>
      <c r="K3625" s="41"/>
      <c r="L3625" s="41"/>
      <c r="M3625" s="92"/>
      <c r="N3625" s="41"/>
      <c r="O3625" s="41"/>
      <c r="P3625" s="41"/>
      <c r="Q3625" s="41"/>
      <c r="R3625" s="41"/>
      <c r="S3625" s="41"/>
      <c r="T3625" s="41"/>
      <c r="U3625" s="47"/>
      <c r="V3625" s="49"/>
      <c r="W3625" s="41"/>
      <c r="X3625" s="41"/>
      <c r="Y3625" s="41"/>
      <c r="AA3625" s="37" t="str">
        <f>IF($I3625&lt;&gt;"",VLOOKUP($I3625,'Valid Values - Search'!$R$4:$T$4719,3,FALSE),"")</f>
        <v/>
      </c>
      <c r="AB3625" s="37" t="str">
        <f>IF($I3625&lt;&gt;"",VLOOKUP($I3625,'Valid Values - Search'!$R$4:$S$4719,2,FALSE),"")</f>
        <v/>
      </c>
      <c r="AC3625" s="38" t="str">
        <f t="shared" si="56"/>
        <v/>
      </c>
      <c r="AD3625" s="38"/>
    </row>
    <row r="3626" spans="1:30">
      <c r="A3626" s="46"/>
      <c r="B3626" s="47"/>
      <c r="C3626" s="49"/>
      <c r="D3626" s="41"/>
      <c r="E3626" s="41"/>
      <c r="F3626" s="41"/>
      <c r="G3626" s="50" t="str">
        <f>IF(A3626&lt;&gt;"",CONCATENATE(A3626,":",YEAR(B3626),IF(MONTH(B3626)&gt;9,MONTH(B3626),CONCATENATE(0,MONTH(B3626))),IF(DAY(B3626)&gt;9,DAY(B3626),CONCATENATE(0,DAY(B3626))),IF(HOUR(C3626)&gt;9,HOUR(C3626),CONCATENATE(0,HOUR(C3626))),IF(MINUTE(C3626)&gt;9,MINUTE(C3626),CONCATENATE(0,MINUTE(C3626))),":",VLOOKUP(F3626,'Valid Values - Results'!$D$4:$F$12,3,FALSE)),"")</f>
        <v/>
      </c>
      <c r="H3626" s="41"/>
      <c r="I3626" s="41"/>
      <c r="J3626" s="41"/>
      <c r="K3626" s="41"/>
      <c r="L3626" s="41"/>
      <c r="M3626" s="92"/>
      <c r="N3626" s="41"/>
      <c r="O3626" s="41"/>
      <c r="P3626" s="41"/>
      <c r="Q3626" s="41"/>
      <c r="R3626" s="41"/>
      <c r="S3626" s="41"/>
      <c r="T3626" s="41"/>
      <c r="U3626" s="47"/>
      <c r="V3626" s="49"/>
      <c r="W3626" s="41"/>
      <c r="X3626" s="41"/>
      <c r="Y3626" s="41"/>
      <c r="AA3626" s="37" t="str">
        <f>IF($I3626&lt;&gt;"",VLOOKUP($I3626,'Valid Values - Search'!$R$4:$T$4719,3,FALSE),"")</f>
        <v/>
      </c>
      <c r="AB3626" s="37" t="str">
        <f>IF($I3626&lt;&gt;"",VLOOKUP($I3626,'Valid Values - Search'!$R$4:$S$4719,2,FALSE),"")</f>
        <v/>
      </c>
      <c r="AC3626" s="38" t="str">
        <f t="shared" si="56"/>
        <v/>
      </c>
      <c r="AD3626" s="38"/>
    </row>
    <row r="3627" spans="1:30">
      <c r="A3627" s="46"/>
      <c r="B3627" s="47"/>
      <c r="C3627" s="49"/>
      <c r="D3627" s="41"/>
      <c r="E3627" s="41"/>
      <c r="F3627" s="41"/>
      <c r="G3627" s="50" t="str">
        <f>IF(A3627&lt;&gt;"",CONCATENATE(A3627,":",YEAR(B3627),IF(MONTH(B3627)&gt;9,MONTH(B3627),CONCATENATE(0,MONTH(B3627))),IF(DAY(B3627)&gt;9,DAY(B3627),CONCATENATE(0,DAY(B3627))),IF(HOUR(C3627)&gt;9,HOUR(C3627),CONCATENATE(0,HOUR(C3627))),IF(MINUTE(C3627)&gt;9,MINUTE(C3627),CONCATENATE(0,MINUTE(C3627))),":",VLOOKUP(F3627,'Valid Values - Results'!$D$4:$F$12,3,FALSE)),"")</f>
        <v/>
      </c>
      <c r="H3627" s="41"/>
      <c r="I3627" s="41"/>
      <c r="J3627" s="41"/>
      <c r="K3627" s="41"/>
      <c r="L3627" s="41"/>
      <c r="M3627" s="92"/>
      <c r="N3627" s="41"/>
      <c r="O3627" s="41"/>
      <c r="P3627" s="41"/>
      <c r="Q3627" s="41"/>
      <c r="R3627" s="41"/>
      <c r="S3627" s="41"/>
      <c r="T3627" s="41"/>
      <c r="U3627" s="47"/>
      <c r="V3627" s="49"/>
      <c r="W3627" s="41"/>
      <c r="X3627" s="41"/>
      <c r="Y3627" s="41"/>
      <c r="AA3627" s="37" t="str">
        <f>IF($I3627&lt;&gt;"",VLOOKUP($I3627,'Valid Values - Search'!$R$4:$T$4719,3,FALSE),"")</f>
        <v/>
      </c>
      <c r="AB3627" s="37" t="str">
        <f>IF($I3627&lt;&gt;"",VLOOKUP($I3627,'Valid Values - Search'!$R$4:$S$4719,2,FALSE),"")</f>
        <v/>
      </c>
      <c r="AC3627" s="38" t="str">
        <f t="shared" si="56"/>
        <v/>
      </c>
      <c r="AD3627" s="38"/>
    </row>
    <row r="3628" spans="1:30">
      <c r="A3628" s="46"/>
      <c r="B3628" s="47"/>
      <c r="C3628" s="49"/>
      <c r="D3628" s="41"/>
      <c r="E3628" s="41"/>
      <c r="F3628" s="41"/>
      <c r="G3628" s="50" t="str">
        <f>IF(A3628&lt;&gt;"",CONCATENATE(A3628,":",YEAR(B3628),IF(MONTH(B3628)&gt;9,MONTH(B3628),CONCATENATE(0,MONTH(B3628))),IF(DAY(B3628)&gt;9,DAY(B3628),CONCATENATE(0,DAY(B3628))),IF(HOUR(C3628)&gt;9,HOUR(C3628),CONCATENATE(0,HOUR(C3628))),IF(MINUTE(C3628)&gt;9,MINUTE(C3628),CONCATENATE(0,MINUTE(C3628))),":",VLOOKUP(F3628,'Valid Values - Results'!$D$4:$F$12,3,FALSE)),"")</f>
        <v/>
      </c>
      <c r="H3628" s="41"/>
      <c r="I3628" s="41"/>
      <c r="J3628" s="41"/>
      <c r="K3628" s="41"/>
      <c r="L3628" s="41"/>
      <c r="M3628" s="92"/>
      <c r="N3628" s="41"/>
      <c r="O3628" s="41"/>
      <c r="P3628" s="41"/>
      <c r="Q3628" s="41"/>
      <c r="R3628" s="41"/>
      <c r="S3628" s="41"/>
      <c r="T3628" s="41"/>
      <c r="U3628" s="47"/>
      <c r="V3628" s="49"/>
      <c r="W3628" s="41"/>
      <c r="X3628" s="41"/>
      <c r="Y3628" s="41"/>
      <c r="AA3628" s="37" t="str">
        <f>IF($I3628&lt;&gt;"",VLOOKUP($I3628,'Valid Values - Search'!$R$4:$T$4719,3,FALSE),"")</f>
        <v/>
      </c>
      <c r="AB3628" s="37" t="str">
        <f>IF($I3628&lt;&gt;"",VLOOKUP($I3628,'Valid Values - Search'!$R$4:$S$4719,2,FALSE),"")</f>
        <v/>
      </c>
      <c r="AC3628" s="38" t="str">
        <f t="shared" si="56"/>
        <v/>
      </c>
      <c r="AD3628" s="38"/>
    </row>
    <row r="3629" spans="1:30">
      <c r="A3629" s="46"/>
      <c r="B3629" s="47"/>
      <c r="C3629" s="49"/>
      <c r="D3629" s="41"/>
      <c r="E3629" s="41"/>
      <c r="F3629" s="41"/>
      <c r="G3629" s="50" t="str">
        <f>IF(A3629&lt;&gt;"",CONCATENATE(A3629,":",YEAR(B3629),IF(MONTH(B3629)&gt;9,MONTH(B3629),CONCATENATE(0,MONTH(B3629))),IF(DAY(B3629)&gt;9,DAY(B3629),CONCATENATE(0,DAY(B3629))),IF(HOUR(C3629)&gt;9,HOUR(C3629),CONCATENATE(0,HOUR(C3629))),IF(MINUTE(C3629)&gt;9,MINUTE(C3629),CONCATENATE(0,MINUTE(C3629))),":",VLOOKUP(F3629,'Valid Values - Results'!$D$4:$F$12,3,FALSE)),"")</f>
        <v/>
      </c>
      <c r="H3629" s="41"/>
      <c r="I3629" s="41"/>
      <c r="J3629" s="41"/>
      <c r="K3629" s="41"/>
      <c r="L3629" s="41"/>
      <c r="M3629" s="92"/>
      <c r="N3629" s="41"/>
      <c r="O3629" s="41"/>
      <c r="P3629" s="41"/>
      <c r="Q3629" s="41"/>
      <c r="R3629" s="41"/>
      <c r="S3629" s="41"/>
      <c r="T3629" s="41"/>
      <c r="U3629" s="47"/>
      <c r="V3629" s="49"/>
      <c r="W3629" s="41"/>
      <c r="X3629" s="41"/>
      <c r="Y3629" s="41"/>
      <c r="AA3629" s="37" t="str">
        <f>IF($I3629&lt;&gt;"",VLOOKUP($I3629,'Valid Values - Search'!$R$4:$T$4719,3,FALSE),"")</f>
        <v/>
      </c>
      <c r="AB3629" s="37" t="str">
        <f>IF($I3629&lt;&gt;"",VLOOKUP($I3629,'Valid Values - Search'!$R$4:$S$4719,2,FALSE),"")</f>
        <v/>
      </c>
      <c r="AC3629" s="38" t="str">
        <f t="shared" si="56"/>
        <v/>
      </c>
      <c r="AD3629" s="38"/>
    </row>
    <row r="3630" spans="1:30">
      <c r="A3630" s="46"/>
      <c r="B3630" s="47"/>
      <c r="C3630" s="49"/>
      <c r="D3630" s="41"/>
      <c r="E3630" s="41"/>
      <c r="F3630" s="41"/>
      <c r="G3630" s="50" t="str">
        <f>IF(A3630&lt;&gt;"",CONCATENATE(A3630,":",YEAR(B3630),IF(MONTH(B3630)&gt;9,MONTH(B3630),CONCATENATE(0,MONTH(B3630))),IF(DAY(B3630)&gt;9,DAY(B3630),CONCATENATE(0,DAY(B3630))),IF(HOUR(C3630)&gt;9,HOUR(C3630),CONCATENATE(0,HOUR(C3630))),IF(MINUTE(C3630)&gt;9,MINUTE(C3630),CONCATENATE(0,MINUTE(C3630))),":",VLOOKUP(F3630,'Valid Values - Results'!$D$4:$F$12,3,FALSE)),"")</f>
        <v/>
      </c>
      <c r="H3630" s="41"/>
      <c r="I3630" s="41"/>
      <c r="J3630" s="41"/>
      <c r="K3630" s="41"/>
      <c r="L3630" s="41"/>
      <c r="M3630" s="92"/>
      <c r="N3630" s="41"/>
      <c r="O3630" s="41"/>
      <c r="P3630" s="41"/>
      <c r="Q3630" s="41"/>
      <c r="R3630" s="41"/>
      <c r="S3630" s="41"/>
      <c r="T3630" s="41"/>
      <c r="U3630" s="47"/>
      <c r="V3630" s="49"/>
      <c r="W3630" s="41"/>
      <c r="X3630" s="41"/>
      <c r="Y3630" s="41"/>
      <c r="AA3630" s="37" t="str">
        <f>IF($I3630&lt;&gt;"",VLOOKUP($I3630,'Valid Values - Search'!$R$4:$T$4719,3,FALSE),"")</f>
        <v/>
      </c>
      <c r="AB3630" s="37" t="str">
        <f>IF($I3630&lt;&gt;"",VLOOKUP($I3630,'Valid Values - Search'!$R$4:$S$4719,2,FALSE),"")</f>
        <v/>
      </c>
      <c r="AC3630" s="38" t="str">
        <f t="shared" si="56"/>
        <v/>
      </c>
      <c r="AD3630" s="38"/>
    </row>
    <row r="3631" spans="1:30">
      <c r="A3631" s="46"/>
      <c r="B3631" s="47"/>
      <c r="C3631" s="49"/>
      <c r="D3631" s="41"/>
      <c r="E3631" s="41"/>
      <c r="F3631" s="41"/>
      <c r="G3631" s="50" t="str">
        <f>IF(A3631&lt;&gt;"",CONCATENATE(A3631,":",YEAR(B3631),IF(MONTH(B3631)&gt;9,MONTH(B3631),CONCATENATE(0,MONTH(B3631))),IF(DAY(B3631)&gt;9,DAY(B3631),CONCATENATE(0,DAY(B3631))),IF(HOUR(C3631)&gt;9,HOUR(C3631),CONCATENATE(0,HOUR(C3631))),IF(MINUTE(C3631)&gt;9,MINUTE(C3631),CONCATENATE(0,MINUTE(C3631))),":",VLOOKUP(F3631,'Valid Values - Results'!$D$4:$F$12,3,FALSE)),"")</f>
        <v/>
      </c>
      <c r="H3631" s="41"/>
      <c r="I3631" s="41"/>
      <c r="J3631" s="41"/>
      <c r="K3631" s="41"/>
      <c r="L3631" s="41"/>
      <c r="M3631" s="92"/>
      <c r="N3631" s="41"/>
      <c r="O3631" s="41"/>
      <c r="P3631" s="41"/>
      <c r="Q3631" s="41"/>
      <c r="R3631" s="41"/>
      <c r="S3631" s="41"/>
      <c r="T3631" s="41"/>
      <c r="U3631" s="47"/>
      <c r="V3631" s="49"/>
      <c r="W3631" s="41"/>
      <c r="X3631" s="41"/>
      <c r="Y3631" s="41"/>
      <c r="AA3631" s="37" t="str">
        <f>IF($I3631&lt;&gt;"",VLOOKUP($I3631,'Valid Values - Search'!$R$4:$T$4719,3,FALSE),"")</f>
        <v/>
      </c>
      <c r="AB3631" s="37" t="str">
        <f>IF($I3631&lt;&gt;"",VLOOKUP($I3631,'Valid Values - Search'!$R$4:$S$4719,2,FALSE),"")</f>
        <v/>
      </c>
      <c r="AC3631" s="38" t="str">
        <f t="shared" si="56"/>
        <v/>
      </c>
      <c r="AD3631" s="38"/>
    </row>
    <row r="3632" spans="1:30">
      <c r="A3632" s="46"/>
      <c r="B3632" s="47"/>
      <c r="C3632" s="49"/>
      <c r="D3632" s="41"/>
      <c r="E3632" s="41"/>
      <c r="F3632" s="41"/>
      <c r="G3632" s="50" t="str">
        <f>IF(A3632&lt;&gt;"",CONCATENATE(A3632,":",YEAR(B3632),IF(MONTH(B3632)&gt;9,MONTH(B3632),CONCATENATE(0,MONTH(B3632))),IF(DAY(B3632)&gt;9,DAY(B3632),CONCATENATE(0,DAY(B3632))),IF(HOUR(C3632)&gt;9,HOUR(C3632),CONCATENATE(0,HOUR(C3632))),IF(MINUTE(C3632)&gt;9,MINUTE(C3632),CONCATENATE(0,MINUTE(C3632))),":",VLOOKUP(F3632,'Valid Values - Results'!$D$4:$F$12,3,FALSE)),"")</f>
        <v/>
      </c>
      <c r="H3632" s="41"/>
      <c r="I3632" s="41"/>
      <c r="J3632" s="41"/>
      <c r="K3632" s="41"/>
      <c r="L3632" s="41"/>
      <c r="M3632" s="92"/>
      <c r="N3632" s="41"/>
      <c r="O3632" s="41"/>
      <c r="P3632" s="41"/>
      <c r="Q3632" s="41"/>
      <c r="R3632" s="41"/>
      <c r="S3632" s="41"/>
      <c r="T3632" s="41"/>
      <c r="U3632" s="47"/>
      <c r="V3632" s="49"/>
      <c r="W3632" s="41"/>
      <c r="X3632" s="41"/>
      <c r="Y3632" s="41"/>
      <c r="AA3632" s="37" t="str">
        <f>IF($I3632&lt;&gt;"",VLOOKUP($I3632,'Valid Values - Search'!$R$4:$T$4719,3,FALSE),"")</f>
        <v/>
      </c>
      <c r="AB3632" s="37" t="str">
        <f>IF($I3632&lt;&gt;"",VLOOKUP($I3632,'Valid Values - Search'!$R$4:$S$4719,2,FALSE),"")</f>
        <v/>
      </c>
      <c r="AC3632" s="38" t="str">
        <f t="shared" si="56"/>
        <v/>
      </c>
      <c r="AD3632" s="38"/>
    </row>
    <row r="3633" spans="1:30">
      <c r="A3633" s="46"/>
      <c r="B3633" s="47"/>
      <c r="C3633" s="49"/>
      <c r="D3633" s="41"/>
      <c r="E3633" s="41"/>
      <c r="F3633" s="41"/>
      <c r="G3633" s="50" t="str">
        <f>IF(A3633&lt;&gt;"",CONCATENATE(A3633,":",YEAR(B3633),IF(MONTH(B3633)&gt;9,MONTH(B3633),CONCATENATE(0,MONTH(B3633))),IF(DAY(B3633)&gt;9,DAY(B3633),CONCATENATE(0,DAY(B3633))),IF(HOUR(C3633)&gt;9,HOUR(C3633),CONCATENATE(0,HOUR(C3633))),IF(MINUTE(C3633)&gt;9,MINUTE(C3633),CONCATENATE(0,MINUTE(C3633))),":",VLOOKUP(F3633,'Valid Values - Results'!$D$4:$F$12,3,FALSE)),"")</f>
        <v/>
      </c>
      <c r="H3633" s="41"/>
      <c r="I3633" s="41"/>
      <c r="J3633" s="41"/>
      <c r="K3633" s="41"/>
      <c r="L3633" s="41"/>
      <c r="M3633" s="92"/>
      <c r="N3633" s="41"/>
      <c r="O3633" s="41"/>
      <c r="P3633" s="41"/>
      <c r="Q3633" s="41"/>
      <c r="R3633" s="41"/>
      <c r="S3633" s="41"/>
      <c r="T3633" s="41"/>
      <c r="U3633" s="47"/>
      <c r="V3633" s="49"/>
      <c r="W3633" s="41"/>
      <c r="X3633" s="41"/>
      <c r="Y3633" s="41"/>
      <c r="AA3633" s="37" t="str">
        <f>IF($I3633&lt;&gt;"",VLOOKUP($I3633,'Valid Values - Search'!$R$4:$T$4719,3,FALSE),"")</f>
        <v/>
      </c>
      <c r="AB3633" s="37" t="str">
        <f>IF($I3633&lt;&gt;"",VLOOKUP($I3633,'Valid Values - Search'!$R$4:$S$4719,2,FALSE),"")</f>
        <v/>
      </c>
      <c r="AC3633" s="38" t="str">
        <f t="shared" si="56"/>
        <v/>
      </c>
      <c r="AD3633" s="38"/>
    </row>
    <row r="3634" spans="1:30">
      <c r="A3634" s="46"/>
      <c r="B3634" s="47"/>
      <c r="C3634" s="49"/>
      <c r="D3634" s="41"/>
      <c r="E3634" s="41"/>
      <c r="F3634" s="41"/>
      <c r="G3634" s="50" t="str">
        <f>IF(A3634&lt;&gt;"",CONCATENATE(A3634,":",YEAR(B3634),IF(MONTH(B3634)&gt;9,MONTH(B3634),CONCATENATE(0,MONTH(B3634))),IF(DAY(B3634)&gt;9,DAY(B3634),CONCATENATE(0,DAY(B3634))),IF(HOUR(C3634)&gt;9,HOUR(C3634),CONCATENATE(0,HOUR(C3634))),IF(MINUTE(C3634)&gt;9,MINUTE(C3634),CONCATENATE(0,MINUTE(C3634))),":",VLOOKUP(F3634,'Valid Values - Results'!$D$4:$F$12,3,FALSE)),"")</f>
        <v/>
      </c>
      <c r="H3634" s="41"/>
      <c r="I3634" s="41"/>
      <c r="J3634" s="41"/>
      <c r="K3634" s="41"/>
      <c r="L3634" s="41"/>
      <c r="M3634" s="92"/>
      <c r="N3634" s="41"/>
      <c r="O3634" s="41"/>
      <c r="P3634" s="41"/>
      <c r="Q3634" s="41"/>
      <c r="R3634" s="41"/>
      <c r="S3634" s="41"/>
      <c r="T3634" s="41"/>
      <c r="U3634" s="47"/>
      <c r="V3634" s="49"/>
      <c r="W3634" s="41"/>
      <c r="X3634" s="41"/>
      <c r="Y3634" s="41"/>
      <c r="AA3634" s="37" t="str">
        <f>IF($I3634&lt;&gt;"",VLOOKUP($I3634,'Valid Values - Search'!$R$4:$T$4719,3,FALSE),"")</f>
        <v/>
      </c>
      <c r="AB3634" s="37" t="str">
        <f>IF($I3634&lt;&gt;"",VLOOKUP($I3634,'Valid Values - Search'!$R$4:$S$4719,2,FALSE),"")</f>
        <v/>
      </c>
      <c r="AC3634" s="38" t="str">
        <f t="shared" si="56"/>
        <v/>
      </c>
      <c r="AD3634" s="38"/>
    </row>
    <row r="3635" spans="1:30">
      <c r="A3635" s="46"/>
      <c r="B3635" s="47"/>
      <c r="C3635" s="49"/>
      <c r="D3635" s="41"/>
      <c r="E3635" s="41"/>
      <c r="F3635" s="41"/>
      <c r="G3635" s="50" t="str">
        <f>IF(A3635&lt;&gt;"",CONCATENATE(A3635,":",YEAR(B3635),IF(MONTH(B3635)&gt;9,MONTH(B3635),CONCATENATE(0,MONTH(B3635))),IF(DAY(B3635)&gt;9,DAY(B3635),CONCATENATE(0,DAY(B3635))),IF(HOUR(C3635)&gt;9,HOUR(C3635),CONCATENATE(0,HOUR(C3635))),IF(MINUTE(C3635)&gt;9,MINUTE(C3635),CONCATENATE(0,MINUTE(C3635))),":",VLOOKUP(F3635,'Valid Values - Results'!$D$4:$F$12,3,FALSE)),"")</f>
        <v/>
      </c>
      <c r="H3635" s="41"/>
      <c r="I3635" s="41"/>
      <c r="J3635" s="41"/>
      <c r="K3635" s="41"/>
      <c r="L3635" s="41"/>
      <c r="M3635" s="92"/>
      <c r="N3635" s="41"/>
      <c r="O3635" s="41"/>
      <c r="P3635" s="41"/>
      <c r="Q3635" s="41"/>
      <c r="R3635" s="41"/>
      <c r="S3635" s="41"/>
      <c r="T3635" s="41"/>
      <c r="U3635" s="47"/>
      <c r="V3635" s="49"/>
      <c r="W3635" s="41"/>
      <c r="X3635" s="41"/>
      <c r="Y3635" s="41"/>
      <c r="AA3635" s="37" t="str">
        <f>IF($I3635&lt;&gt;"",VLOOKUP($I3635,'Valid Values - Search'!$R$4:$T$4719,3,FALSE),"")</f>
        <v/>
      </c>
      <c r="AB3635" s="37" t="str">
        <f>IF($I3635&lt;&gt;"",VLOOKUP($I3635,'Valid Values - Search'!$R$4:$S$4719,2,FALSE),"")</f>
        <v/>
      </c>
      <c r="AC3635" s="38" t="str">
        <f t="shared" si="56"/>
        <v/>
      </c>
      <c r="AD3635" s="38"/>
    </row>
    <row r="3636" spans="1:30">
      <c r="A3636" s="46"/>
      <c r="B3636" s="47"/>
      <c r="C3636" s="49"/>
      <c r="D3636" s="41"/>
      <c r="E3636" s="41"/>
      <c r="F3636" s="41"/>
      <c r="G3636" s="50" t="str">
        <f>IF(A3636&lt;&gt;"",CONCATENATE(A3636,":",YEAR(B3636),IF(MONTH(B3636)&gt;9,MONTH(B3636),CONCATENATE(0,MONTH(B3636))),IF(DAY(B3636)&gt;9,DAY(B3636),CONCATENATE(0,DAY(B3636))),IF(HOUR(C3636)&gt;9,HOUR(C3636),CONCATENATE(0,HOUR(C3636))),IF(MINUTE(C3636)&gt;9,MINUTE(C3636),CONCATENATE(0,MINUTE(C3636))),":",VLOOKUP(F3636,'Valid Values - Results'!$D$4:$F$12,3,FALSE)),"")</f>
        <v/>
      </c>
      <c r="H3636" s="41"/>
      <c r="I3636" s="41"/>
      <c r="J3636" s="41"/>
      <c r="K3636" s="41"/>
      <c r="L3636" s="41"/>
      <c r="M3636" s="92"/>
      <c r="N3636" s="41"/>
      <c r="O3636" s="41"/>
      <c r="P3636" s="41"/>
      <c r="Q3636" s="41"/>
      <c r="R3636" s="41"/>
      <c r="S3636" s="41"/>
      <c r="T3636" s="41"/>
      <c r="U3636" s="47"/>
      <c r="V3636" s="49"/>
      <c r="W3636" s="41"/>
      <c r="X3636" s="41"/>
      <c r="Y3636" s="41"/>
      <c r="AA3636" s="37" t="str">
        <f>IF($I3636&lt;&gt;"",VLOOKUP($I3636,'Valid Values - Search'!$R$4:$T$4719,3,FALSE),"")</f>
        <v/>
      </c>
      <c r="AB3636" s="37" t="str">
        <f>IF($I3636&lt;&gt;"",VLOOKUP($I3636,'Valid Values - Search'!$R$4:$S$4719,2,FALSE),"")</f>
        <v/>
      </c>
      <c r="AC3636" s="38" t="str">
        <f t="shared" si="56"/>
        <v/>
      </c>
      <c r="AD3636" s="38"/>
    </row>
    <row r="3637" spans="1:30">
      <c r="A3637" s="46"/>
      <c r="B3637" s="47"/>
      <c r="C3637" s="49"/>
      <c r="D3637" s="41"/>
      <c r="E3637" s="41"/>
      <c r="F3637" s="41"/>
      <c r="G3637" s="50" t="str">
        <f>IF(A3637&lt;&gt;"",CONCATENATE(A3637,":",YEAR(B3637),IF(MONTH(B3637)&gt;9,MONTH(B3637),CONCATENATE(0,MONTH(B3637))),IF(DAY(B3637)&gt;9,DAY(B3637),CONCATENATE(0,DAY(B3637))),IF(HOUR(C3637)&gt;9,HOUR(C3637),CONCATENATE(0,HOUR(C3637))),IF(MINUTE(C3637)&gt;9,MINUTE(C3637),CONCATENATE(0,MINUTE(C3637))),":",VLOOKUP(F3637,'Valid Values - Results'!$D$4:$F$12,3,FALSE)),"")</f>
        <v/>
      </c>
      <c r="H3637" s="41"/>
      <c r="I3637" s="41"/>
      <c r="J3637" s="41"/>
      <c r="K3637" s="41"/>
      <c r="L3637" s="41"/>
      <c r="M3637" s="92"/>
      <c r="N3637" s="41"/>
      <c r="O3637" s="41"/>
      <c r="P3637" s="41"/>
      <c r="Q3637" s="41"/>
      <c r="R3637" s="41"/>
      <c r="S3637" s="41"/>
      <c r="T3637" s="41"/>
      <c r="U3637" s="47"/>
      <c r="V3637" s="49"/>
      <c r="W3637" s="41"/>
      <c r="X3637" s="41"/>
      <c r="Y3637" s="41"/>
      <c r="AA3637" s="37" t="str">
        <f>IF($I3637&lt;&gt;"",VLOOKUP($I3637,'Valid Values - Search'!$R$4:$T$4719,3,FALSE),"")</f>
        <v/>
      </c>
      <c r="AB3637" s="37" t="str">
        <f>IF($I3637&lt;&gt;"",VLOOKUP($I3637,'Valid Values - Search'!$R$4:$S$4719,2,FALSE),"")</f>
        <v/>
      </c>
      <c r="AC3637" s="38" t="str">
        <f t="shared" si="56"/>
        <v/>
      </c>
      <c r="AD3637" s="38"/>
    </row>
    <row r="3638" spans="1:30">
      <c r="A3638" s="46"/>
      <c r="B3638" s="47"/>
      <c r="C3638" s="49"/>
      <c r="D3638" s="41"/>
      <c r="E3638" s="41"/>
      <c r="F3638" s="41"/>
      <c r="G3638" s="50" t="str">
        <f>IF(A3638&lt;&gt;"",CONCATENATE(A3638,":",YEAR(B3638),IF(MONTH(B3638)&gt;9,MONTH(B3638),CONCATENATE(0,MONTH(B3638))),IF(DAY(B3638)&gt;9,DAY(B3638),CONCATENATE(0,DAY(B3638))),IF(HOUR(C3638)&gt;9,HOUR(C3638),CONCATENATE(0,HOUR(C3638))),IF(MINUTE(C3638)&gt;9,MINUTE(C3638),CONCATENATE(0,MINUTE(C3638))),":",VLOOKUP(F3638,'Valid Values - Results'!$D$4:$F$12,3,FALSE)),"")</f>
        <v/>
      </c>
      <c r="H3638" s="41"/>
      <c r="I3638" s="41"/>
      <c r="J3638" s="41"/>
      <c r="K3638" s="41"/>
      <c r="L3638" s="41"/>
      <c r="M3638" s="92"/>
      <c r="N3638" s="41"/>
      <c r="O3638" s="41"/>
      <c r="P3638" s="41"/>
      <c r="Q3638" s="41"/>
      <c r="R3638" s="41"/>
      <c r="S3638" s="41"/>
      <c r="T3638" s="41"/>
      <c r="U3638" s="47"/>
      <c r="V3638" s="49"/>
      <c r="W3638" s="41"/>
      <c r="X3638" s="41"/>
      <c r="Y3638" s="41"/>
      <c r="AA3638" s="37" t="str">
        <f>IF($I3638&lt;&gt;"",VLOOKUP($I3638,'Valid Values - Search'!$R$4:$T$4719,3,FALSE),"")</f>
        <v/>
      </c>
      <c r="AB3638" s="37" t="str">
        <f>IF($I3638&lt;&gt;"",VLOOKUP($I3638,'Valid Values - Search'!$R$4:$S$4719,2,FALSE),"")</f>
        <v/>
      </c>
      <c r="AC3638" s="38" t="str">
        <f t="shared" si="56"/>
        <v/>
      </c>
      <c r="AD3638" s="38"/>
    </row>
    <row r="3639" spans="1:30">
      <c r="A3639" s="46"/>
      <c r="B3639" s="47"/>
      <c r="C3639" s="49"/>
      <c r="D3639" s="41"/>
      <c r="E3639" s="41"/>
      <c r="F3639" s="41"/>
      <c r="G3639" s="50" t="str">
        <f>IF(A3639&lt;&gt;"",CONCATENATE(A3639,":",YEAR(B3639),IF(MONTH(B3639)&gt;9,MONTH(B3639),CONCATENATE(0,MONTH(B3639))),IF(DAY(B3639)&gt;9,DAY(B3639),CONCATENATE(0,DAY(B3639))),IF(HOUR(C3639)&gt;9,HOUR(C3639),CONCATENATE(0,HOUR(C3639))),IF(MINUTE(C3639)&gt;9,MINUTE(C3639),CONCATENATE(0,MINUTE(C3639))),":",VLOOKUP(F3639,'Valid Values - Results'!$D$4:$F$12,3,FALSE)),"")</f>
        <v/>
      </c>
      <c r="H3639" s="41"/>
      <c r="I3639" s="41"/>
      <c r="J3639" s="41"/>
      <c r="K3639" s="41"/>
      <c r="L3639" s="41"/>
      <c r="M3639" s="92"/>
      <c r="N3639" s="41"/>
      <c r="O3639" s="41"/>
      <c r="P3639" s="41"/>
      <c r="Q3639" s="41"/>
      <c r="R3639" s="41"/>
      <c r="S3639" s="41"/>
      <c r="T3639" s="41"/>
      <c r="U3639" s="47"/>
      <c r="V3639" s="49"/>
      <c r="W3639" s="41"/>
      <c r="X3639" s="41"/>
      <c r="Y3639" s="41"/>
      <c r="AA3639" s="37" t="str">
        <f>IF($I3639&lt;&gt;"",VLOOKUP($I3639,'Valid Values - Search'!$R$4:$T$4719,3,FALSE),"")</f>
        <v/>
      </c>
      <c r="AB3639" s="37" t="str">
        <f>IF($I3639&lt;&gt;"",VLOOKUP($I3639,'Valid Values - Search'!$R$4:$S$4719,2,FALSE),"")</f>
        <v/>
      </c>
      <c r="AC3639" s="38" t="str">
        <f t="shared" si="56"/>
        <v/>
      </c>
      <c r="AD3639" s="38"/>
    </row>
    <row r="3640" spans="1:30">
      <c r="A3640" s="46"/>
      <c r="B3640" s="47"/>
      <c r="C3640" s="49"/>
      <c r="D3640" s="41"/>
      <c r="E3640" s="41"/>
      <c r="F3640" s="41"/>
      <c r="G3640" s="50" t="str">
        <f>IF(A3640&lt;&gt;"",CONCATENATE(A3640,":",YEAR(B3640),IF(MONTH(B3640)&gt;9,MONTH(B3640),CONCATENATE(0,MONTH(B3640))),IF(DAY(B3640)&gt;9,DAY(B3640),CONCATENATE(0,DAY(B3640))),IF(HOUR(C3640)&gt;9,HOUR(C3640),CONCATENATE(0,HOUR(C3640))),IF(MINUTE(C3640)&gt;9,MINUTE(C3640),CONCATENATE(0,MINUTE(C3640))),":",VLOOKUP(F3640,'Valid Values - Results'!$D$4:$F$12,3,FALSE)),"")</f>
        <v/>
      </c>
      <c r="H3640" s="41"/>
      <c r="I3640" s="41"/>
      <c r="J3640" s="41"/>
      <c r="K3640" s="41"/>
      <c r="L3640" s="41"/>
      <c r="M3640" s="92"/>
      <c r="N3640" s="41"/>
      <c r="O3640" s="41"/>
      <c r="P3640" s="41"/>
      <c r="Q3640" s="41"/>
      <c r="R3640" s="41"/>
      <c r="S3640" s="41"/>
      <c r="T3640" s="41"/>
      <c r="U3640" s="47"/>
      <c r="V3640" s="49"/>
      <c r="W3640" s="41"/>
      <c r="X3640" s="41"/>
      <c r="Y3640" s="41"/>
      <c r="AA3640" s="37" t="str">
        <f>IF($I3640&lt;&gt;"",VLOOKUP($I3640,'Valid Values - Search'!$R$4:$T$4719,3,FALSE),"")</f>
        <v/>
      </c>
      <c r="AB3640" s="37" t="str">
        <f>IF($I3640&lt;&gt;"",VLOOKUP($I3640,'Valid Values - Search'!$R$4:$S$4719,2,FALSE),"")</f>
        <v/>
      </c>
      <c r="AC3640" s="38" t="str">
        <f t="shared" si="56"/>
        <v/>
      </c>
      <c r="AD3640" s="38"/>
    </row>
    <row r="3641" spans="1:30">
      <c r="A3641" s="46"/>
      <c r="B3641" s="47"/>
      <c r="C3641" s="49"/>
      <c r="D3641" s="41"/>
      <c r="E3641" s="41"/>
      <c r="F3641" s="41"/>
      <c r="G3641" s="50" t="str">
        <f>IF(A3641&lt;&gt;"",CONCATENATE(A3641,":",YEAR(B3641),IF(MONTH(B3641)&gt;9,MONTH(B3641),CONCATENATE(0,MONTH(B3641))),IF(DAY(B3641)&gt;9,DAY(B3641),CONCATENATE(0,DAY(B3641))),IF(HOUR(C3641)&gt;9,HOUR(C3641),CONCATENATE(0,HOUR(C3641))),IF(MINUTE(C3641)&gt;9,MINUTE(C3641),CONCATENATE(0,MINUTE(C3641))),":",VLOOKUP(F3641,'Valid Values - Results'!$D$4:$F$12,3,FALSE)),"")</f>
        <v/>
      </c>
      <c r="H3641" s="41"/>
      <c r="I3641" s="41"/>
      <c r="J3641" s="41"/>
      <c r="K3641" s="41"/>
      <c r="L3641" s="41"/>
      <c r="M3641" s="92"/>
      <c r="N3641" s="41"/>
      <c r="O3641" s="41"/>
      <c r="P3641" s="41"/>
      <c r="Q3641" s="41"/>
      <c r="R3641" s="41"/>
      <c r="S3641" s="41"/>
      <c r="T3641" s="41"/>
      <c r="U3641" s="47"/>
      <c r="V3641" s="49"/>
      <c r="W3641" s="41"/>
      <c r="X3641" s="41"/>
      <c r="Y3641" s="41"/>
      <c r="AA3641" s="37" t="str">
        <f>IF($I3641&lt;&gt;"",VLOOKUP($I3641,'Valid Values - Search'!$R$4:$T$4719,3,FALSE),"")</f>
        <v/>
      </c>
      <c r="AB3641" s="37" t="str">
        <f>IF($I3641&lt;&gt;"",VLOOKUP($I3641,'Valid Values - Search'!$R$4:$S$4719,2,FALSE),"")</f>
        <v/>
      </c>
      <c r="AC3641" s="38" t="str">
        <f t="shared" si="56"/>
        <v/>
      </c>
      <c r="AD3641" s="38"/>
    </row>
    <row r="3642" spans="1:30">
      <c r="A3642" s="46"/>
      <c r="B3642" s="47"/>
      <c r="C3642" s="49"/>
      <c r="D3642" s="41"/>
      <c r="E3642" s="41"/>
      <c r="F3642" s="41"/>
      <c r="G3642" s="50" t="str">
        <f>IF(A3642&lt;&gt;"",CONCATENATE(A3642,":",YEAR(B3642),IF(MONTH(B3642)&gt;9,MONTH(B3642),CONCATENATE(0,MONTH(B3642))),IF(DAY(B3642)&gt;9,DAY(B3642),CONCATENATE(0,DAY(B3642))),IF(HOUR(C3642)&gt;9,HOUR(C3642),CONCATENATE(0,HOUR(C3642))),IF(MINUTE(C3642)&gt;9,MINUTE(C3642),CONCATENATE(0,MINUTE(C3642))),":",VLOOKUP(F3642,'Valid Values - Results'!$D$4:$F$12,3,FALSE)),"")</f>
        <v/>
      </c>
      <c r="H3642" s="41"/>
      <c r="I3642" s="41"/>
      <c r="J3642" s="41"/>
      <c r="K3642" s="41"/>
      <c r="L3642" s="41"/>
      <c r="M3642" s="92"/>
      <c r="N3642" s="41"/>
      <c r="O3642" s="41"/>
      <c r="P3642" s="41"/>
      <c r="Q3642" s="41"/>
      <c r="R3642" s="41"/>
      <c r="S3642" s="41"/>
      <c r="T3642" s="41"/>
      <c r="U3642" s="47"/>
      <c r="V3642" s="49"/>
      <c r="W3642" s="41"/>
      <c r="X3642" s="41"/>
      <c r="Y3642" s="41"/>
      <c r="AA3642" s="37" t="str">
        <f>IF($I3642&lt;&gt;"",VLOOKUP($I3642,'Valid Values - Search'!$R$4:$T$4719,3,FALSE),"")</f>
        <v/>
      </c>
      <c r="AB3642" s="37" t="str">
        <f>IF($I3642&lt;&gt;"",VLOOKUP($I3642,'Valid Values - Search'!$R$4:$S$4719,2,FALSE),"")</f>
        <v/>
      </c>
      <c r="AC3642" s="38" t="str">
        <f t="shared" si="56"/>
        <v/>
      </c>
      <c r="AD3642" s="38"/>
    </row>
    <row r="3643" spans="1:30">
      <c r="A3643" s="46"/>
      <c r="B3643" s="47"/>
      <c r="C3643" s="49"/>
      <c r="D3643" s="41"/>
      <c r="E3643" s="41"/>
      <c r="F3643" s="41"/>
      <c r="G3643" s="50" t="str">
        <f>IF(A3643&lt;&gt;"",CONCATENATE(A3643,":",YEAR(B3643),IF(MONTH(B3643)&gt;9,MONTH(B3643),CONCATENATE(0,MONTH(B3643))),IF(DAY(B3643)&gt;9,DAY(B3643),CONCATENATE(0,DAY(B3643))),IF(HOUR(C3643)&gt;9,HOUR(C3643),CONCATENATE(0,HOUR(C3643))),IF(MINUTE(C3643)&gt;9,MINUTE(C3643),CONCATENATE(0,MINUTE(C3643))),":",VLOOKUP(F3643,'Valid Values - Results'!$D$4:$F$12,3,FALSE)),"")</f>
        <v/>
      </c>
      <c r="H3643" s="41"/>
      <c r="I3643" s="41"/>
      <c r="J3643" s="41"/>
      <c r="K3643" s="41"/>
      <c r="L3643" s="41"/>
      <c r="M3643" s="92"/>
      <c r="N3643" s="41"/>
      <c r="O3643" s="41"/>
      <c r="P3643" s="41"/>
      <c r="Q3643" s="41"/>
      <c r="R3643" s="41"/>
      <c r="S3643" s="41"/>
      <c r="T3643" s="41"/>
      <c r="U3643" s="47"/>
      <c r="V3643" s="49"/>
      <c r="W3643" s="41"/>
      <c r="X3643" s="41"/>
      <c r="Y3643" s="41"/>
      <c r="AA3643" s="37" t="str">
        <f>IF($I3643&lt;&gt;"",VLOOKUP($I3643,'Valid Values - Search'!$R$4:$T$4719,3,FALSE),"")</f>
        <v/>
      </c>
      <c r="AB3643" s="37" t="str">
        <f>IF($I3643&lt;&gt;"",VLOOKUP($I3643,'Valid Values - Search'!$R$4:$S$4719,2,FALSE),"")</f>
        <v/>
      </c>
      <c r="AC3643" s="38" t="str">
        <f t="shared" si="56"/>
        <v/>
      </c>
      <c r="AD3643" s="38"/>
    </row>
    <row r="3644" spans="1:30">
      <c r="A3644" s="46"/>
      <c r="B3644" s="47"/>
      <c r="C3644" s="49"/>
      <c r="D3644" s="41"/>
      <c r="E3644" s="41"/>
      <c r="F3644" s="41"/>
      <c r="G3644" s="50" t="str">
        <f>IF(A3644&lt;&gt;"",CONCATENATE(A3644,":",YEAR(B3644),IF(MONTH(B3644)&gt;9,MONTH(B3644),CONCATENATE(0,MONTH(B3644))),IF(DAY(B3644)&gt;9,DAY(B3644),CONCATENATE(0,DAY(B3644))),IF(HOUR(C3644)&gt;9,HOUR(C3644),CONCATENATE(0,HOUR(C3644))),IF(MINUTE(C3644)&gt;9,MINUTE(C3644),CONCATENATE(0,MINUTE(C3644))),":",VLOOKUP(F3644,'Valid Values - Results'!$D$4:$F$12,3,FALSE)),"")</f>
        <v/>
      </c>
      <c r="H3644" s="41"/>
      <c r="I3644" s="41"/>
      <c r="J3644" s="41"/>
      <c r="K3644" s="41"/>
      <c r="L3644" s="41"/>
      <c r="M3644" s="92"/>
      <c r="N3644" s="41"/>
      <c r="O3644" s="41"/>
      <c r="P3644" s="41"/>
      <c r="Q3644" s="41"/>
      <c r="R3644" s="41"/>
      <c r="S3644" s="41"/>
      <c r="T3644" s="41"/>
      <c r="U3644" s="47"/>
      <c r="V3644" s="49"/>
      <c r="W3644" s="41"/>
      <c r="X3644" s="41"/>
      <c r="Y3644" s="41"/>
      <c r="AA3644" s="37" t="str">
        <f>IF($I3644&lt;&gt;"",VLOOKUP($I3644,'Valid Values - Search'!$R$4:$T$4719,3,FALSE),"")</f>
        <v/>
      </c>
      <c r="AB3644" s="37" t="str">
        <f>IF($I3644&lt;&gt;"",VLOOKUP($I3644,'Valid Values - Search'!$R$4:$S$4719,2,FALSE),"")</f>
        <v/>
      </c>
      <c r="AC3644" s="38" t="str">
        <f t="shared" si="56"/>
        <v/>
      </c>
      <c r="AD3644" s="38"/>
    </row>
    <row r="3645" spans="1:30">
      <c r="A3645" s="46"/>
      <c r="B3645" s="47"/>
      <c r="C3645" s="49"/>
      <c r="D3645" s="41"/>
      <c r="E3645" s="41"/>
      <c r="F3645" s="41"/>
      <c r="G3645" s="50" t="str">
        <f>IF(A3645&lt;&gt;"",CONCATENATE(A3645,":",YEAR(B3645),IF(MONTH(B3645)&gt;9,MONTH(B3645),CONCATENATE(0,MONTH(B3645))),IF(DAY(B3645)&gt;9,DAY(B3645),CONCATENATE(0,DAY(B3645))),IF(HOUR(C3645)&gt;9,HOUR(C3645),CONCATENATE(0,HOUR(C3645))),IF(MINUTE(C3645)&gt;9,MINUTE(C3645),CONCATENATE(0,MINUTE(C3645))),":",VLOOKUP(F3645,'Valid Values - Results'!$D$4:$F$12,3,FALSE)),"")</f>
        <v/>
      </c>
      <c r="H3645" s="41"/>
      <c r="I3645" s="41"/>
      <c r="J3645" s="41"/>
      <c r="K3645" s="41"/>
      <c r="L3645" s="41"/>
      <c r="M3645" s="92"/>
      <c r="N3645" s="41"/>
      <c r="O3645" s="41"/>
      <c r="P3645" s="41"/>
      <c r="Q3645" s="41"/>
      <c r="R3645" s="41"/>
      <c r="S3645" s="41"/>
      <c r="T3645" s="41"/>
      <c r="U3645" s="47"/>
      <c r="V3645" s="49"/>
      <c r="W3645" s="41"/>
      <c r="X3645" s="41"/>
      <c r="Y3645" s="41"/>
      <c r="AA3645" s="37" t="str">
        <f>IF($I3645&lt;&gt;"",VLOOKUP($I3645,'Valid Values - Search'!$R$4:$T$4719,3,FALSE),"")</f>
        <v/>
      </c>
      <c r="AB3645" s="37" t="str">
        <f>IF($I3645&lt;&gt;"",VLOOKUP($I3645,'Valid Values - Search'!$R$4:$S$4719,2,FALSE),"")</f>
        <v/>
      </c>
      <c r="AC3645" s="38" t="str">
        <f t="shared" si="56"/>
        <v/>
      </c>
      <c r="AD3645" s="38"/>
    </row>
    <row r="3646" spans="1:30">
      <c r="A3646" s="46"/>
      <c r="B3646" s="47"/>
      <c r="C3646" s="49"/>
      <c r="D3646" s="41"/>
      <c r="E3646" s="41"/>
      <c r="F3646" s="41"/>
      <c r="G3646" s="50" t="str">
        <f>IF(A3646&lt;&gt;"",CONCATENATE(A3646,":",YEAR(B3646),IF(MONTH(B3646)&gt;9,MONTH(B3646),CONCATENATE(0,MONTH(B3646))),IF(DAY(B3646)&gt;9,DAY(B3646),CONCATENATE(0,DAY(B3646))),IF(HOUR(C3646)&gt;9,HOUR(C3646),CONCATENATE(0,HOUR(C3646))),IF(MINUTE(C3646)&gt;9,MINUTE(C3646),CONCATENATE(0,MINUTE(C3646))),":",VLOOKUP(F3646,'Valid Values - Results'!$D$4:$F$12,3,FALSE)),"")</f>
        <v/>
      </c>
      <c r="H3646" s="41"/>
      <c r="I3646" s="41"/>
      <c r="J3646" s="41"/>
      <c r="K3646" s="41"/>
      <c r="L3646" s="41"/>
      <c r="M3646" s="92"/>
      <c r="N3646" s="41"/>
      <c r="O3646" s="41"/>
      <c r="P3646" s="41"/>
      <c r="Q3646" s="41"/>
      <c r="R3646" s="41"/>
      <c r="S3646" s="41"/>
      <c r="T3646" s="41"/>
      <c r="U3646" s="47"/>
      <c r="V3646" s="49"/>
      <c r="W3646" s="41"/>
      <c r="X3646" s="41"/>
      <c r="Y3646" s="41"/>
      <c r="AA3646" s="37" t="str">
        <f>IF($I3646&lt;&gt;"",VLOOKUP($I3646,'Valid Values - Search'!$R$4:$T$4719,3,FALSE),"")</f>
        <v/>
      </c>
      <c r="AB3646" s="37" t="str">
        <f>IF($I3646&lt;&gt;"",VLOOKUP($I3646,'Valid Values - Search'!$R$4:$S$4719,2,FALSE),"")</f>
        <v/>
      </c>
      <c r="AC3646" s="38" t="str">
        <f t="shared" si="56"/>
        <v/>
      </c>
      <c r="AD3646" s="38"/>
    </row>
    <row r="3647" spans="1:30">
      <c r="A3647" s="46"/>
      <c r="B3647" s="47"/>
      <c r="C3647" s="49"/>
      <c r="D3647" s="41"/>
      <c r="E3647" s="41"/>
      <c r="F3647" s="41"/>
      <c r="G3647" s="50" t="str">
        <f>IF(A3647&lt;&gt;"",CONCATENATE(A3647,":",YEAR(B3647),IF(MONTH(B3647)&gt;9,MONTH(B3647),CONCATENATE(0,MONTH(B3647))),IF(DAY(B3647)&gt;9,DAY(B3647),CONCATENATE(0,DAY(B3647))),IF(HOUR(C3647)&gt;9,HOUR(C3647),CONCATENATE(0,HOUR(C3647))),IF(MINUTE(C3647)&gt;9,MINUTE(C3647),CONCATENATE(0,MINUTE(C3647))),":",VLOOKUP(F3647,'Valid Values - Results'!$D$4:$F$12,3,FALSE)),"")</f>
        <v/>
      </c>
      <c r="H3647" s="41"/>
      <c r="I3647" s="41"/>
      <c r="J3647" s="41"/>
      <c r="K3647" s="41"/>
      <c r="L3647" s="41"/>
      <c r="M3647" s="92"/>
      <c r="N3647" s="41"/>
      <c r="O3647" s="41"/>
      <c r="P3647" s="41"/>
      <c r="Q3647" s="41"/>
      <c r="R3647" s="41"/>
      <c r="S3647" s="41"/>
      <c r="T3647" s="41"/>
      <c r="U3647" s="47"/>
      <c r="V3647" s="49"/>
      <c r="W3647" s="41"/>
      <c r="X3647" s="41"/>
      <c r="Y3647" s="41"/>
      <c r="AA3647" s="37" t="str">
        <f>IF($I3647&lt;&gt;"",VLOOKUP($I3647,'Valid Values - Search'!$R$4:$T$4719,3,FALSE),"")</f>
        <v/>
      </c>
      <c r="AB3647" s="37" t="str">
        <f>IF($I3647&lt;&gt;"",VLOOKUP($I3647,'Valid Values - Search'!$R$4:$S$4719,2,FALSE),"")</f>
        <v/>
      </c>
      <c r="AC3647" s="38" t="str">
        <f t="shared" si="56"/>
        <v/>
      </c>
      <c r="AD3647" s="38"/>
    </row>
    <row r="3648" spans="1:30">
      <c r="A3648" s="46"/>
      <c r="B3648" s="47"/>
      <c r="C3648" s="49"/>
      <c r="D3648" s="41"/>
      <c r="E3648" s="41"/>
      <c r="F3648" s="41"/>
      <c r="G3648" s="50" t="str">
        <f>IF(A3648&lt;&gt;"",CONCATENATE(A3648,":",YEAR(B3648),IF(MONTH(B3648)&gt;9,MONTH(B3648),CONCATENATE(0,MONTH(B3648))),IF(DAY(B3648)&gt;9,DAY(B3648),CONCATENATE(0,DAY(B3648))),IF(HOUR(C3648)&gt;9,HOUR(C3648),CONCATENATE(0,HOUR(C3648))),IF(MINUTE(C3648)&gt;9,MINUTE(C3648),CONCATENATE(0,MINUTE(C3648))),":",VLOOKUP(F3648,'Valid Values - Results'!$D$4:$F$12,3,FALSE)),"")</f>
        <v/>
      </c>
      <c r="H3648" s="41"/>
      <c r="I3648" s="41"/>
      <c r="J3648" s="41"/>
      <c r="K3648" s="41"/>
      <c r="L3648" s="41"/>
      <c r="M3648" s="92"/>
      <c r="N3648" s="41"/>
      <c r="O3648" s="41"/>
      <c r="P3648" s="41"/>
      <c r="Q3648" s="41"/>
      <c r="R3648" s="41"/>
      <c r="S3648" s="41"/>
      <c r="T3648" s="41"/>
      <c r="U3648" s="47"/>
      <c r="V3648" s="49"/>
      <c r="W3648" s="41"/>
      <c r="X3648" s="41"/>
      <c r="Y3648" s="41"/>
      <c r="AA3648" s="37" t="str">
        <f>IF($I3648&lt;&gt;"",VLOOKUP($I3648,'Valid Values - Search'!$R$4:$T$4719,3,FALSE),"")</f>
        <v/>
      </c>
      <c r="AB3648" s="37" t="str">
        <f>IF($I3648&lt;&gt;"",VLOOKUP($I3648,'Valid Values - Search'!$R$4:$S$4719,2,FALSE),"")</f>
        <v/>
      </c>
      <c r="AC3648" s="38" t="str">
        <f t="shared" si="56"/>
        <v/>
      </c>
      <c r="AD3648" s="38"/>
    </row>
    <row r="3649" spans="1:30">
      <c r="A3649" s="46"/>
      <c r="B3649" s="47"/>
      <c r="C3649" s="49"/>
      <c r="D3649" s="41"/>
      <c r="E3649" s="41"/>
      <c r="F3649" s="41"/>
      <c r="G3649" s="50" t="str">
        <f>IF(A3649&lt;&gt;"",CONCATENATE(A3649,":",YEAR(B3649),IF(MONTH(B3649)&gt;9,MONTH(B3649),CONCATENATE(0,MONTH(B3649))),IF(DAY(B3649)&gt;9,DAY(B3649),CONCATENATE(0,DAY(B3649))),IF(HOUR(C3649)&gt;9,HOUR(C3649),CONCATENATE(0,HOUR(C3649))),IF(MINUTE(C3649)&gt;9,MINUTE(C3649),CONCATENATE(0,MINUTE(C3649))),":",VLOOKUP(F3649,'Valid Values - Results'!$D$4:$F$12,3,FALSE)),"")</f>
        <v/>
      </c>
      <c r="H3649" s="41"/>
      <c r="I3649" s="41"/>
      <c r="J3649" s="41"/>
      <c r="K3649" s="41"/>
      <c r="L3649" s="41"/>
      <c r="M3649" s="92"/>
      <c r="N3649" s="41"/>
      <c r="O3649" s="41"/>
      <c r="P3649" s="41"/>
      <c r="Q3649" s="41"/>
      <c r="R3649" s="41"/>
      <c r="S3649" s="41"/>
      <c r="T3649" s="41"/>
      <c r="U3649" s="47"/>
      <c r="V3649" s="49"/>
      <c r="W3649" s="41"/>
      <c r="X3649" s="41"/>
      <c r="Y3649" s="41"/>
      <c r="AA3649" s="37" t="str">
        <f>IF($I3649&lt;&gt;"",VLOOKUP($I3649,'Valid Values - Search'!$R$4:$T$4719,3,FALSE),"")</f>
        <v/>
      </c>
      <c r="AB3649" s="37" t="str">
        <f>IF($I3649&lt;&gt;"",VLOOKUP($I3649,'Valid Values - Search'!$R$4:$S$4719,2,FALSE),"")</f>
        <v/>
      </c>
      <c r="AC3649" s="38" t="str">
        <f t="shared" si="56"/>
        <v/>
      </c>
      <c r="AD3649" s="38"/>
    </row>
    <row r="3650" spans="1:30">
      <c r="A3650" s="46"/>
      <c r="B3650" s="47"/>
      <c r="C3650" s="49"/>
      <c r="D3650" s="41"/>
      <c r="E3650" s="41"/>
      <c r="F3650" s="41"/>
      <c r="G3650" s="50" t="str">
        <f>IF(A3650&lt;&gt;"",CONCATENATE(A3650,":",YEAR(B3650),IF(MONTH(B3650)&gt;9,MONTH(B3650),CONCATENATE(0,MONTH(B3650))),IF(DAY(B3650)&gt;9,DAY(B3650),CONCATENATE(0,DAY(B3650))),IF(HOUR(C3650)&gt;9,HOUR(C3650),CONCATENATE(0,HOUR(C3650))),IF(MINUTE(C3650)&gt;9,MINUTE(C3650),CONCATENATE(0,MINUTE(C3650))),":",VLOOKUP(F3650,'Valid Values - Results'!$D$4:$F$12,3,FALSE)),"")</f>
        <v/>
      </c>
      <c r="H3650" s="41"/>
      <c r="I3650" s="41"/>
      <c r="J3650" s="41"/>
      <c r="K3650" s="41"/>
      <c r="L3650" s="41"/>
      <c r="M3650" s="92"/>
      <c r="N3650" s="41"/>
      <c r="O3650" s="41"/>
      <c r="P3650" s="41"/>
      <c r="Q3650" s="41"/>
      <c r="R3650" s="41"/>
      <c r="S3650" s="41"/>
      <c r="T3650" s="41"/>
      <c r="U3650" s="47"/>
      <c r="V3650" s="49"/>
      <c r="W3650" s="41"/>
      <c r="X3650" s="41"/>
      <c r="Y3650" s="41"/>
      <c r="AA3650" s="37" t="str">
        <f>IF($I3650&lt;&gt;"",VLOOKUP($I3650,'Valid Values - Search'!$R$4:$T$4719,3,FALSE),"")</f>
        <v/>
      </c>
      <c r="AB3650" s="37" t="str">
        <f>IF($I3650&lt;&gt;"",VLOOKUP($I3650,'Valid Values - Search'!$R$4:$S$4719,2,FALSE),"")</f>
        <v/>
      </c>
      <c r="AC3650" s="38" t="str">
        <f t="shared" ref="AC3650:AC3713" si="57">IF($V3650&lt;&gt;"",$D3650,"")</f>
        <v/>
      </c>
      <c r="AD3650" s="38"/>
    </row>
    <row r="3651" spans="1:30">
      <c r="A3651" s="46"/>
      <c r="B3651" s="47"/>
      <c r="C3651" s="49"/>
      <c r="D3651" s="41"/>
      <c r="E3651" s="41"/>
      <c r="F3651" s="41"/>
      <c r="G3651" s="50" t="str">
        <f>IF(A3651&lt;&gt;"",CONCATENATE(A3651,":",YEAR(B3651),IF(MONTH(B3651)&gt;9,MONTH(B3651),CONCATENATE(0,MONTH(B3651))),IF(DAY(B3651)&gt;9,DAY(B3651),CONCATENATE(0,DAY(B3651))),IF(HOUR(C3651)&gt;9,HOUR(C3651),CONCATENATE(0,HOUR(C3651))),IF(MINUTE(C3651)&gt;9,MINUTE(C3651),CONCATENATE(0,MINUTE(C3651))),":",VLOOKUP(F3651,'Valid Values - Results'!$D$4:$F$12,3,FALSE)),"")</f>
        <v/>
      </c>
      <c r="H3651" s="41"/>
      <c r="I3651" s="41"/>
      <c r="J3651" s="41"/>
      <c r="K3651" s="41"/>
      <c r="L3651" s="41"/>
      <c r="M3651" s="92"/>
      <c r="N3651" s="41"/>
      <c r="O3651" s="41"/>
      <c r="P3651" s="41"/>
      <c r="Q3651" s="41"/>
      <c r="R3651" s="41"/>
      <c r="S3651" s="41"/>
      <c r="T3651" s="41"/>
      <c r="U3651" s="47"/>
      <c r="V3651" s="49"/>
      <c r="W3651" s="41"/>
      <c r="X3651" s="41"/>
      <c r="Y3651" s="41"/>
      <c r="AA3651" s="37" t="str">
        <f>IF($I3651&lt;&gt;"",VLOOKUP($I3651,'Valid Values - Search'!$R$4:$T$4719,3,FALSE),"")</f>
        <v/>
      </c>
      <c r="AB3651" s="37" t="str">
        <f>IF($I3651&lt;&gt;"",VLOOKUP($I3651,'Valid Values - Search'!$R$4:$S$4719,2,FALSE),"")</f>
        <v/>
      </c>
      <c r="AC3651" s="38" t="str">
        <f t="shared" si="57"/>
        <v/>
      </c>
      <c r="AD3651" s="38"/>
    </row>
    <row r="3652" spans="1:30">
      <c r="A3652" s="46"/>
      <c r="B3652" s="47"/>
      <c r="C3652" s="49"/>
      <c r="D3652" s="41"/>
      <c r="E3652" s="41"/>
      <c r="F3652" s="41"/>
      <c r="G3652" s="50" t="str">
        <f>IF(A3652&lt;&gt;"",CONCATENATE(A3652,":",YEAR(B3652),IF(MONTH(B3652)&gt;9,MONTH(B3652),CONCATENATE(0,MONTH(B3652))),IF(DAY(B3652)&gt;9,DAY(B3652),CONCATENATE(0,DAY(B3652))),IF(HOUR(C3652)&gt;9,HOUR(C3652),CONCATENATE(0,HOUR(C3652))),IF(MINUTE(C3652)&gt;9,MINUTE(C3652),CONCATENATE(0,MINUTE(C3652))),":",VLOOKUP(F3652,'Valid Values - Results'!$D$4:$F$12,3,FALSE)),"")</f>
        <v/>
      </c>
      <c r="H3652" s="41"/>
      <c r="I3652" s="41"/>
      <c r="J3652" s="41"/>
      <c r="K3652" s="41"/>
      <c r="L3652" s="41"/>
      <c r="M3652" s="92"/>
      <c r="N3652" s="41"/>
      <c r="O3652" s="41"/>
      <c r="P3652" s="41"/>
      <c r="Q3652" s="41"/>
      <c r="R3652" s="41"/>
      <c r="S3652" s="41"/>
      <c r="T3652" s="41"/>
      <c r="U3652" s="47"/>
      <c r="V3652" s="49"/>
      <c r="W3652" s="41"/>
      <c r="X3652" s="41"/>
      <c r="Y3652" s="41"/>
      <c r="AA3652" s="37" t="str">
        <f>IF($I3652&lt;&gt;"",VLOOKUP($I3652,'Valid Values - Search'!$R$4:$T$4719,3,FALSE),"")</f>
        <v/>
      </c>
      <c r="AB3652" s="37" t="str">
        <f>IF($I3652&lt;&gt;"",VLOOKUP($I3652,'Valid Values - Search'!$R$4:$S$4719,2,FALSE),"")</f>
        <v/>
      </c>
      <c r="AC3652" s="38" t="str">
        <f t="shared" si="57"/>
        <v/>
      </c>
      <c r="AD3652" s="38"/>
    </row>
    <row r="3653" spans="1:30">
      <c r="A3653" s="46"/>
      <c r="B3653" s="47"/>
      <c r="C3653" s="49"/>
      <c r="D3653" s="41"/>
      <c r="E3653" s="41"/>
      <c r="F3653" s="41"/>
      <c r="G3653" s="50" t="str">
        <f>IF(A3653&lt;&gt;"",CONCATENATE(A3653,":",YEAR(B3653),IF(MONTH(B3653)&gt;9,MONTH(B3653),CONCATENATE(0,MONTH(B3653))),IF(DAY(B3653)&gt;9,DAY(B3653),CONCATENATE(0,DAY(B3653))),IF(HOUR(C3653)&gt;9,HOUR(C3653),CONCATENATE(0,HOUR(C3653))),IF(MINUTE(C3653)&gt;9,MINUTE(C3653),CONCATENATE(0,MINUTE(C3653))),":",VLOOKUP(F3653,'Valid Values - Results'!$D$4:$F$12,3,FALSE)),"")</f>
        <v/>
      </c>
      <c r="H3653" s="41"/>
      <c r="I3653" s="41"/>
      <c r="J3653" s="41"/>
      <c r="K3653" s="41"/>
      <c r="L3653" s="41"/>
      <c r="M3653" s="92"/>
      <c r="N3653" s="41"/>
      <c r="O3653" s="41"/>
      <c r="P3653" s="41"/>
      <c r="Q3653" s="41"/>
      <c r="R3653" s="41"/>
      <c r="S3653" s="41"/>
      <c r="T3653" s="41"/>
      <c r="U3653" s="47"/>
      <c r="V3653" s="49"/>
      <c r="W3653" s="41"/>
      <c r="X3653" s="41"/>
      <c r="Y3653" s="41"/>
      <c r="AA3653" s="37" t="str">
        <f>IF($I3653&lt;&gt;"",VLOOKUP($I3653,'Valid Values - Search'!$R$4:$T$4719,3,FALSE),"")</f>
        <v/>
      </c>
      <c r="AB3653" s="37" t="str">
        <f>IF($I3653&lt;&gt;"",VLOOKUP($I3653,'Valid Values - Search'!$R$4:$S$4719,2,FALSE),"")</f>
        <v/>
      </c>
      <c r="AC3653" s="38" t="str">
        <f t="shared" si="57"/>
        <v/>
      </c>
      <c r="AD3653" s="38"/>
    </row>
    <row r="3654" spans="1:30">
      <c r="A3654" s="46"/>
      <c r="B3654" s="47"/>
      <c r="C3654" s="49"/>
      <c r="D3654" s="41"/>
      <c r="E3654" s="41"/>
      <c r="F3654" s="41"/>
      <c r="G3654" s="50" t="str">
        <f>IF(A3654&lt;&gt;"",CONCATENATE(A3654,":",YEAR(B3654),IF(MONTH(B3654)&gt;9,MONTH(B3654),CONCATENATE(0,MONTH(B3654))),IF(DAY(B3654)&gt;9,DAY(B3654),CONCATENATE(0,DAY(B3654))),IF(HOUR(C3654)&gt;9,HOUR(C3654),CONCATENATE(0,HOUR(C3654))),IF(MINUTE(C3654)&gt;9,MINUTE(C3654),CONCATENATE(0,MINUTE(C3654))),":",VLOOKUP(F3654,'Valid Values - Results'!$D$4:$F$12,3,FALSE)),"")</f>
        <v/>
      </c>
      <c r="H3654" s="41"/>
      <c r="I3654" s="41"/>
      <c r="J3654" s="41"/>
      <c r="K3654" s="41"/>
      <c r="L3654" s="41"/>
      <c r="M3654" s="92"/>
      <c r="N3654" s="41"/>
      <c r="O3654" s="41"/>
      <c r="P3654" s="41"/>
      <c r="Q3654" s="41"/>
      <c r="R3654" s="41"/>
      <c r="S3654" s="41"/>
      <c r="T3654" s="41"/>
      <c r="U3654" s="47"/>
      <c r="V3654" s="49"/>
      <c r="W3654" s="41"/>
      <c r="X3654" s="41"/>
      <c r="Y3654" s="41"/>
      <c r="AA3654" s="37" t="str">
        <f>IF($I3654&lt;&gt;"",VLOOKUP($I3654,'Valid Values - Search'!$R$4:$T$4719,3,FALSE),"")</f>
        <v/>
      </c>
      <c r="AB3654" s="37" t="str">
        <f>IF($I3654&lt;&gt;"",VLOOKUP($I3654,'Valid Values - Search'!$R$4:$S$4719,2,FALSE),"")</f>
        <v/>
      </c>
      <c r="AC3654" s="38" t="str">
        <f t="shared" si="57"/>
        <v/>
      </c>
      <c r="AD3654" s="38"/>
    </row>
    <row r="3655" spans="1:30">
      <c r="A3655" s="46"/>
      <c r="B3655" s="47"/>
      <c r="C3655" s="49"/>
      <c r="D3655" s="41"/>
      <c r="E3655" s="41"/>
      <c r="F3655" s="41"/>
      <c r="G3655" s="50" t="str">
        <f>IF(A3655&lt;&gt;"",CONCATENATE(A3655,":",YEAR(B3655),IF(MONTH(B3655)&gt;9,MONTH(B3655),CONCATENATE(0,MONTH(B3655))),IF(DAY(B3655)&gt;9,DAY(B3655),CONCATENATE(0,DAY(B3655))),IF(HOUR(C3655)&gt;9,HOUR(C3655),CONCATENATE(0,HOUR(C3655))),IF(MINUTE(C3655)&gt;9,MINUTE(C3655),CONCATENATE(0,MINUTE(C3655))),":",VLOOKUP(F3655,'Valid Values - Results'!$D$4:$F$12,3,FALSE)),"")</f>
        <v/>
      </c>
      <c r="H3655" s="41"/>
      <c r="I3655" s="41"/>
      <c r="J3655" s="41"/>
      <c r="K3655" s="41"/>
      <c r="L3655" s="41"/>
      <c r="M3655" s="92"/>
      <c r="N3655" s="41"/>
      <c r="O3655" s="41"/>
      <c r="P3655" s="41"/>
      <c r="Q3655" s="41"/>
      <c r="R3655" s="41"/>
      <c r="S3655" s="41"/>
      <c r="T3655" s="41"/>
      <c r="U3655" s="47"/>
      <c r="V3655" s="49"/>
      <c r="W3655" s="41"/>
      <c r="X3655" s="41"/>
      <c r="Y3655" s="41"/>
      <c r="AA3655" s="37" t="str">
        <f>IF($I3655&lt;&gt;"",VLOOKUP($I3655,'Valid Values - Search'!$R$4:$T$4719,3,FALSE),"")</f>
        <v/>
      </c>
      <c r="AB3655" s="37" t="str">
        <f>IF($I3655&lt;&gt;"",VLOOKUP($I3655,'Valid Values - Search'!$R$4:$S$4719,2,FALSE),"")</f>
        <v/>
      </c>
      <c r="AC3655" s="38" t="str">
        <f t="shared" si="57"/>
        <v/>
      </c>
      <c r="AD3655" s="38"/>
    </row>
    <row r="3656" spans="1:30">
      <c r="A3656" s="46"/>
      <c r="B3656" s="47"/>
      <c r="C3656" s="49"/>
      <c r="D3656" s="41"/>
      <c r="E3656" s="41"/>
      <c r="F3656" s="41"/>
      <c r="G3656" s="50" t="str">
        <f>IF(A3656&lt;&gt;"",CONCATENATE(A3656,":",YEAR(B3656),IF(MONTH(B3656)&gt;9,MONTH(B3656),CONCATENATE(0,MONTH(B3656))),IF(DAY(B3656)&gt;9,DAY(B3656),CONCATENATE(0,DAY(B3656))),IF(HOUR(C3656)&gt;9,HOUR(C3656),CONCATENATE(0,HOUR(C3656))),IF(MINUTE(C3656)&gt;9,MINUTE(C3656),CONCATENATE(0,MINUTE(C3656))),":",VLOOKUP(F3656,'Valid Values - Results'!$D$4:$F$12,3,FALSE)),"")</f>
        <v/>
      </c>
      <c r="H3656" s="41"/>
      <c r="I3656" s="41"/>
      <c r="J3656" s="41"/>
      <c r="K3656" s="41"/>
      <c r="L3656" s="41"/>
      <c r="M3656" s="92"/>
      <c r="N3656" s="41"/>
      <c r="O3656" s="41"/>
      <c r="P3656" s="41"/>
      <c r="Q3656" s="41"/>
      <c r="R3656" s="41"/>
      <c r="S3656" s="41"/>
      <c r="T3656" s="41"/>
      <c r="U3656" s="47"/>
      <c r="V3656" s="49"/>
      <c r="W3656" s="41"/>
      <c r="X3656" s="41"/>
      <c r="Y3656" s="41"/>
      <c r="AA3656" s="37" t="str">
        <f>IF($I3656&lt;&gt;"",VLOOKUP($I3656,'Valid Values - Search'!$R$4:$T$4719,3,FALSE),"")</f>
        <v/>
      </c>
      <c r="AB3656" s="37" t="str">
        <f>IF($I3656&lt;&gt;"",VLOOKUP($I3656,'Valid Values - Search'!$R$4:$S$4719,2,FALSE),"")</f>
        <v/>
      </c>
      <c r="AC3656" s="38" t="str">
        <f t="shared" si="57"/>
        <v/>
      </c>
      <c r="AD3656" s="38"/>
    </row>
    <row r="3657" spans="1:30">
      <c r="A3657" s="46"/>
      <c r="B3657" s="47"/>
      <c r="C3657" s="49"/>
      <c r="D3657" s="41"/>
      <c r="E3657" s="41"/>
      <c r="F3657" s="41"/>
      <c r="G3657" s="50" t="str">
        <f>IF(A3657&lt;&gt;"",CONCATENATE(A3657,":",YEAR(B3657),IF(MONTH(B3657)&gt;9,MONTH(B3657),CONCATENATE(0,MONTH(B3657))),IF(DAY(B3657)&gt;9,DAY(B3657),CONCATENATE(0,DAY(B3657))),IF(HOUR(C3657)&gt;9,HOUR(C3657),CONCATENATE(0,HOUR(C3657))),IF(MINUTE(C3657)&gt;9,MINUTE(C3657),CONCATENATE(0,MINUTE(C3657))),":",VLOOKUP(F3657,'Valid Values - Results'!$D$4:$F$12,3,FALSE)),"")</f>
        <v/>
      </c>
      <c r="H3657" s="41"/>
      <c r="I3657" s="41"/>
      <c r="J3657" s="41"/>
      <c r="K3657" s="41"/>
      <c r="L3657" s="41"/>
      <c r="M3657" s="92"/>
      <c r="N3657" s="41"/>
      <c r="O3657" s="41"/>
      <c r="P3657" s="41"/>
      <c r="Q3657" s="41"/>
      <c r="R3657" s="41"/>
      <c r="S3657" s="41"/>
      <c r="T3657" s="41"/>
      <c r="U3657" s="47"/>
      <c r="V3657" s="49"/>
      <c r="W3657" s="41"/>
      <c r="X3657" s="41"/>
      <c r="Y3657" s="41"/>
      <c r="AA3657" s="37" t="str">
        <f>IF($I3657&lt;&gt;"",VLOOKUP($I3657,'Valid Values - Search'!$R$4:$T$4719,3,FALSE),"")</f>
        <v/>
      </c>
      <c r="AB3657" s="37" t="str">
        <f>IF($I3657&lt;&gt;"",VLOOKUP($I3657,'Valid Values - Search'!$R$4:$S$4719,2,FALSE),"")</f>
        <v/>
      </c>
      <c r="AC3657" s="38" t="str">
        <f t="shared" si="57"/>
        <v/>
      </c>
      <c r="AD3657" s="38"/>
    </row>
    <row r="3658" spans="1:30">
      <c r="A3658" s="46"/>
      <c r="B3658" s="47"/>
      <c r="C3658" s="49"/>
      <c r="D3658" s="41"/>
      <c r="E3658" s="41"/>
      <c r="F3658" s="41"/>
      <c r="G3658" s="50" t="str">
        <f>IF(A3658&lt;&gt;"",CONCATENATE(A3658,":",YEAR(B3658),IF(MONTH(B3658)&gt;9,MONTH(B3658),CONCATENATE(0,MONTH(B3658))),IF(DAY(B3658)&gt;9,DAY(B3658),CONCATENATE(0,DAY(B3658))),IF(HOUR(C3658)&gt;9,HOUR(C3658),CONCATENATE(0,HOUR(C3658))),IF(MINUTE(C3658)&gt;9,MINUTE(C3658),CONCATENATE(0,MINUTE(C3658))),":",VLOOKUP(F3658,'Valid Values - Results'!$D$4:$F$12,3,FALSE)),"")</f>
        <v/>
      </c>
      <c r="H3658" s="41"/>
      <c r="I3658" s="41"/>
      <c r="J3658" s="41"/>
      <c r="K3658" s="41"/>
      <c r="L3658" s="41"/>
      <c r="M3658" s="92"/>
      <c r="N3658" s="41"/>
      <c r="O3658" s="41"/>
      <c r="P3658" s="41"/>
      <c r="Q3658" s="41"/>
      <c r="R3658" s="41"/>
      <c r="S3658" s="41"/>
      <c r="T3658" s="41"/>
      <c r="U3658" s="47"/>
      <c r="V3658" s="49"/>
      <c r="W3658" s="41"/>
      <c r="X3658" s="41"/>
      <c r="Y3658" s="41"/>
      <c r="AA3658" s="37" t="str">
        <f>IF($I3658&lt;&gt;"",VLOOKUP($I3658,'Valid Values - Search'!$R$4:$T$4719,3,FALSE),"")</f>
        <v/>
      </c>
      <c r="AB3658" s="37" t="str">
        <f>IF($I3658&lt;&gt;"",VLOOKUP($I3658,'Valid Values - Search'!$R$4:$S$4719,2,FALSE),"")</f>
        <v/>
      </c>
      <c r="AC3658" s="38" t="str">
        <f t="shared" si="57"/>
        <v/>
      </c>
      <c r="AD3658" s="38"/>
    </row>
    <row r="3659" spans="1:30">
      <c r="A3659" s="46"/>
      <c r="B3659" s="47"/>
      <c r="C3659" s="49"/>
      <c r="D3659" s="41"/>
      <c r="E3659" s="41"/>
      <c r="F3659" s="41"/>
      <c r="G3659" s="50" t="str">
        <f>IF(A3659&lt;&gt;"",CONCATENATE(A3659,":",YEAR(B3659),IF(MONTH(B3659)&gt;9,MONTH(B3659),CONCATENATE(0,MONTH(B3659))),IF(DAY(B3659)&gt;9,DAY(B3659),CONCATENATE(0,DAY(B3659))),IF(HOUR(C3659)&gt;9,HOUR(C3659),CONCATENATE(0,HOUR(C3659))),IF(MINUTE(C3659)&gt;9,MINUTE(C3659),CONCATENATE(0,MINUTE(C3659))),":",VLOOKUP(F3659,'Valid Values - Results'!$D$4:$F$12,3,FALSE)),"")</f>
        <v/>
      </c>
      <c r="H3659" s="41"/>
      <c r="I3659" s="41"/>
      <c r="J3659" s="41"/>
      <c r="K3659" s="41"/>
      <c r="L3659" s="41"/>
      <c r="M3659" s="92"/>
      <c r="N3659" s="41"/>
      <c r="O3659" s="41"/>
      <c r="P3659" s="41"/>
      <c r="Q3659" s="41"/>
      <c r="R3659" s="41"/>
      <c r="S3659" s="41"/>
      <c r="T3659" s="41"/>
      <c r="U3659" s="47"/>
      <c r="V3659" s="49"/>
      <c r="W3659" s="41"/>
      <c r="X3659" s="41"/>
      <c r="Y3659" s="41"/>
      <c r="AA3659" s="37" t="str">
        <f>IF($I3659&lt;&gt;"",VLOOKUP($I3659,'Valid Values - Search'!$R$4:$T$4719,3,FALSE),"")</f>
        <v/>
      </c>
      <c r="AB3659" s="37" t="str">
        <f>IF($I3659&lt;&gt;"",VLOOKUP($I3659,'Valid Values - Search'!$R$4:$S$4719,2,FALSE),"")</f>
        <v/>
      </c>
      <c r="AC3659" s="38" t="str">
        <f t="shared" si="57"/>
        <v/>
      </c>
      <c r="AD3659" s="38"/>
    </row>
    <row r="3660" spans="1:30">
      <c r="A3660" s="46"/>
      <c r="B3660" s="47"/>
      <c r="C3660" s="49"/>
      <c r="D3660" s="41"/>
      <c r="E3660" s="41"/>
      <c r="F3660" s="41"/>
      <c r="G3660" s="50" t="str">
        <f>IF(A3660&lt;&gt;"",CONCATENATE(A3660,":",YEAR(B3660),IF(MONTH(B3660)&gt;9,MONTH(B3660),CONCATENATE(0,MONTH(B3660))),IF(DAY(B3660)&gt;9,DAY(B3660),CONCATENATE(0,DAY(B3660))),IF(HOUR(C3660)&gt;9,HOUR(C3660),CONCATENATE(0,HOUR(C3660))),IF(MINUTE(C3660)&gt;9,MINUTE(C3660),CONCATENATE(0,MINUTE(C3660))),":",VLOOKUP(F3660,'Valid Values - Results'!$D$4:$F$12,3,FALSE)),"")</f>
        <v/>
      </c>
      <c r="H3660" s="41"/>
      <c r="I3660" s="41"/>
      <c r="J3660" s="41"/>
      <c r="K3660" s="41"/>
      <c r="L3660" s="41"/>
      <c r="M3660" s="92"/>
      <c r="N3660" s="41"/>
      <c r="O3660" s="41"/>
      <c r="P3660" s="41"/>
      <c r="Q3660" s="41"/>
      <c r="R3660" s="41"/>
      <c r="S3660" s="41"/>
      <c r="T3660" s="41"/>
      <c r="U3660" s="47"/>
      <c r="V3660" s="49"/>
      <c r="W3660" s="41"/>
      <c r="X3660" s="41"/>
      <c r="Y3660" s="41"/>
      <c r="AA3660" s="37" t="str">
        <f>IF($I3660&lt;&gt;"",VLOOKUP($I3660,'Valid Values - Search'!$R$4:$T$4719,3,FALSE),"")</f>
        <v/>
      </c>
      <c r="AB3660" s="37" t="str">
        <f>IF($I3660&lt;&gt;"",VLOOKUP($I3660,'Valid Values - Search'!$R$4:$S$4719,2,FALSE),"")</f>
        <v/>
      </c>
      <c r="AC3660" s="38" t="str">
        <f t="shared" si="57"/>
        <v/>
      </c>
      <c r="AD3660" s="38"/>
    </row>
    <row r="3661" spans="1:30">
      <c r="A3661" s="46"/>
      <c r="B3661" s="47"/>
      <c r="C3661" s="49"/>
      <c r="D3661" s="41"/>
      <c r="E3661" s="41"/>
      <c r="F3661" s="41"/>
      <c r="G3661" s="50" t="str">
        <f>IF(A3661&lt;&gt;"",CONCATENATE(A3661,":",YEAR(B3661),IF(MONTH(B3661)&gt;9,MONTH(B3661),CONCATENATE(0,MONTH(B3661))),IF(DAY(B3661)&gt;9,DAY(B3661),CONCATENATE(0,DAY(B3661))),IF(HOUR(C3661)&gt;9,HOUR(C3661),CONCATENATE(0,HOUR(C3661))),IF(MINUTE(C3661)&gt;9,MINUTE(C3661),CONCATENATE(0,MINUTE(C3661))),":",VLOOKUP(F3661,'Valid Values - Results'!$D$4:$F$12,3,FALSE)),"")</f>
        <v/>
      </c>
      <c r="H3661" s="41"/>
      <c r="I3661" s="41"/>
      <c r="J3661" s="41"/>
      <c r="K3661" s="41"/>
      <c r="L3661" s="41"/>
      <c r="M3661" s="92"/>
      <c r="N3661" s="41"/>
      <c r="O3661" s="41"/>
      <c r="P3661" s="41"/>
      <c r="Q3661" s="41"/>
      <c r="R3661" s="41"/>
      <c r="S3661" s="41"/>
      <c r="T3661" s="41"/>
      <c r="U3661" s="47"/>
      <c r="V3661" s="49"/>
      <c r="W3661" s="41"/>
      <c r="X3661" s="41"/>
      <c r="Y3661" s="41"/>
      <c r="AA3661" s="37" t="str">
        <f>IF($I3661&lt;&gt;"",VLOOKUP($I3661,'Valid Values - Search'!$R$4:$T$4719,3,FALSE),"")</f>
        <v/>
      </c>
      <c r="AB3661" s="37" t="str">
        <f>IF($I3661&lt;&gt;"",VLOOKUP($I3661,'Valid Values - Search'!$R$4:$S$4719,2,FALSE),"")</f>
        <v/>
      </c>
      <c r="AC3661" s="38" t="str">
        <f t="shared" si="57"/>
        <v/>
      </c>
      <c r="AD3661" s="38"/>
    </row>
    <row r="3662" spans="1:30">
      <c r="A3662" s="46"/>
      <c r="B3662" s="47"/>
      <c r="C3662" s="49"/>
      <c r="D3662" s="41"/>
      <c r="E3662" s="41"/>
      <c r="F3662" s="41"/>
      <c r="G3662" s="50" t="str">
        <f>IF(A3662&lt;&gt;"",CONCATENATE(A3662,":",YEAR(B3662),IF(MONTH(B3662)&gt;9,MONTH(B3662),CONCATENATE(0,MONTH(B3662))),IF(DAY(B3662)&gt;9,DAY(B3662),CONCATENATE(0,DAY(B3662))),IF(HOUR(C3662)&gt;9,HOUR(C3662),CONCATENATE(0,HOUR(C3662))),IF(MINUTE(C3662)&gt;9,MINUTE(C3662),CONCATENATE(0,MINUTE(C3662))),":",VLOOKUP(F3662,'Valid Values - Results'!$D$4:$F$12,3,FALSE)),"")</f>
        <v/>
      </c>
      <c r="H3662" s="41"/>
      <c r="I3662" s="41"/>
      <c r="J3662" s="41"/>
      <c r="K3662" s="41"/>
      <c r="L3662" s="41"/>
      <c r="M3662" s="92"/>
      <c r="N3662" s="41"/>
      <c r="O3662" s="41"/>
      <c r="P3662" s="41"/>
      <c r="Q3662" s="41"/>
      <c r="R3662" s="41"/>
      <c r="S3662" s="41"/>
      <c r="T3662" s="41"/>
      <c r="U3662" s="47"/>
      <c r="V3662" s="49"/>
      <c r="W3662" s="41"/>
      <c r="X3662" s="41"/>
      <c r="Y3662" s="41"/>
      <c r="AA3662" s="37" t="str">
        <f>IF($I3662&lt;&gt;"",VLOOKUP($I3662,'Valid Values - Search'!$R$4:$T$4719,3,FALSE),"")</f>
        <v/>
      </c>
      <c r="AB3662" s="37" t="str">
        <f>IF($I3662&lt;&gt;"",VLOOKUP($I3662,'Valid Values - Search'!$R$4:$S$4719,2,FALSE),"")</f>
        <v/>
      </c>
      <c r="AC3662" s="38" t="str">
        <f t="shared" si="57"/>
        <v/>
      </c>
      <c r="AD3662" s="38"/>
    </row>
    <row r="3663" spans="1:30">
      <c r="A3663" s="46"/>
      <c r="B3663" s="47"/>
      <c r="C3663" s="49"/>
      <c r="D3663" s="41"/>
      <c r="E3663" s="41"/>
      <c r="F3663" s="41"/>
      <c r="G3663" s="50" t="str">
        <f>IF(A3663&lt;&gt;"",CONCATENATE(A3663,":",YEAR(B3663),IF(MONTH(B3663)&gt;9,MONTH(B3663),CONCATENATE(0,MONTH(B3663))),IF(DAY(B3663)&gt;9,DAY(B3663),CONCATENATE(0,DAY(B3663))),IF(HOUR(C3663)&gt;9,HOUR(C3663),CONCATENATE(0,HOUR(C3663))),IF(MINUTE(C3663)&gt;9,MINUTE(C3663),CONCATENATE(0,MINUTE(C3663))),":",VLOOKUP(F3663,'Valid Values - Results'!$D$4:$F$12,3,FALSE)),"")</f>
        <v/>
      </c>
      <c r="H3663" s="41"/>
      <c r="I3663" s="41"/>
      <c r="J3663" s="41"/>
      <c r="K3663" s="41"/>
      <c r="L3663" s="41"/>
      <c r="M3663" s="92"/>
      <c r="N3663" s="41"/>
      <c r="O3663" s="41"/>
      <c r="P3663" s="41"/>
      <c r="Q3663" s="41"/>
      <c r="R3663" s="41"/>
      <c r="S3663" s="41"/>
      <c r="T3663" s="41"/>
      <c r="U3663" s="47"/>
      <c r="V3663" s="49"/>
      <c r="W3663" s="41"/>
      <c r="X3663" s="41"/>
      <c r="Y3663" s="41"/>
      <c r="AA3663" s="37" t="str">
        <f>IF($I3663&lt;&gt;"",VLOOKUP($I3663,'Valid Values - Search'!$R$4:$T$4719,3,FALSE),"")</f>
        <v/>
      </c>
      <c r="AB3663" s="37" t="str">
        <f>IF($I3663&lt;&gt;"",VLOOKUP($I3663,'Valid Values - Search'!$R$4:$S$4719,2,FALSE),"")</f>
        <v/>
      </c>
      <c r="AC3663" s="38" t="str">
        <f t="shared" si="57"/>
        <v/>
      </c>
      <c r="AD3663" s="38"/>
    </row>
    <row r="3664" spans="1:30">
      <c r="A3664" s="46"/>
      <c r="B3664" s="47"/>
      <c r="C3664" s="49"/>
      <c r="D3664" s="41"/>
      <c r="E3664" s="41"/>
      <c r="F3664" s="41"/>
      <c r="G3664" s="50" t="str">
        <f>IF(A3664&lt;&gt;"",CONCATENATE(A3664,":",YEAR(B3664),IF(MONTH(B3664)&gt;9,MONTH(B3664),CONCATENATE(0,MONTH(B3664))),IF(DAY(B3664)&gt;9,DAY(B3664),CONCATENATE(0,DAY(B3664))),IF(HOUR(C3664)&gt;9,HOUR(C3664),CONCATENATE(0,HOUR(C3664))),IF(MINUTE(C3664)&gt;9,MINUTE(C3664),CONCATENATE(0,MINUTE(C3664))),":",VLOOKUP(F3664,'Valid Values - Results'!$D$4:$F$12,3,FALSE)),"")</f>
        <v/>
      </c>
      <c r="H3664" s="41"/>
      <c r="I3664" s="41"/>
      <c r="J3664" s="41"/>
      <c r="K3664" s="41"/>
      <c r="L3664" s="41"/>
      <c r="M3664" s="92"/>
      <c r="N3664" s="41"/>
      <c r="O3664" s="41"/>
      <c r="P3664" s="41"/>
      <c r="Q3664" s="41"/>
      <c r="R3664" s="41"/>
      <c r="S3664" s="41"/>
      <c r="T3664" s="41"/>
      <c r="U3664" s="47"/>
      <c r="V3664" s="49"/>
      <c r="W3664" s="41"/>
      <c r="X3664" s="41"/>
      <c r="Y3664" s="41"/>
      <c r="AA3664" s="37" t="str">
        <f>IF($I3664&lt;&gt;"",VLOOKUP($I3664,'Valid Values - Search'!$R$4:$T$4719,3,FALSE),"")</f>
        <v/>
      </c>
      <c r="AB3664" s="37" t="str">
        <f>IF($I3664&lt;&gt;"",VLOOKUP($I3664,'Valid Values - Search'!$R$4:$S$4719,2,FALSE),"")</f>
        <v/>
      </c>
      <c r="AC3664" s="38" t="str">
        <f t="shared" si="57"/>
        <v/>
      </c>
      <c r="AD3664" s="38"/>
    </row>
    <row r="3665" spans="1:30">
      <c r="A3665" s="46"/>
      <c r="B3665" s="47"/>
      <c r="C3665" s="49"/>
      <c r="D3665" s="41"/>
      <c r="E3665" s="41"/>
      <c r="F3665" s="41"/>
      <c r="G3665" s="50" t="str">
        <f>IF(A3665&lt;&gt;"",CONCATENATE(A3665,":",YEAR(B3665),IF(MONTH(B3665)&gt;9,MONTH(B3665),CONCATENATE(0,MONTH(B3665))),IF(DAY(B3665)&gt;9,DAY(B3665),CONCATENATE(0,DAY(B3665))),IF(HOUR(C3665)&gt;9,HOUR(C3665),CONCATENATE(0,HOUR(C3665))),IF(MINUTE(C3665)&gt;9,MINUTE(C3665),CONCATENATE(0,MINUTE(C3665))),":",VLOOKUP(F3665,'Valid Values - Results'!$D$4:$F$12,3,FALSE)),"")</f>
        <v/>
      </c>
      <c r="H3665" s="41"/>
      <c r="I3665" s="41"/>
      <c r="J3665" s="41"/>
      <c r="K3665" s="41"/>
      <c r="L3665" s="41"/>
      <c r="M3665" s="92"/>
      <c r="N3665" s="41"/>
      <c r="O3665" s="41"/>
      <c r="P3665" s="41"/>
      <c r="Q3665" s="41"/>
      <c r="R3665" s="41"/>
      <c r="S3665" s="41"/>
      <c r="T3665" s="41"/>
      <c r="U3665" s="47"/>
      <c r="V3665" s="49"/>
      <c r="W3665" s="41"/>
      <c r="X3665" s="41"/>
      <c r="Y3665" s="41"/>
      <c r="AA3665" s="37" t="str">
        <f>IF($I3665&lt;&gt;"",VLOOKUP($I3665,'Valid Values - Search'!$R$4:$T$4719,3,FALSE),"")</f>
        <v/>
      </c>
      <c r="AB3665" s="37" t="str">
        <f>IF($I3665&lt;&gt;"",VLOOKUP($I3665,'Valid Values - Search'!$R$4:$S$4719,2,FALSE),"")</f>
        <v/>
      </c>
      <c r="AC3665" s="38" t="str">
        <f t="shared" si="57"/>
        <v/>
      </c>
      <c r="AD3665" s="38"/>
    </row>
    <row r="3666" spans="1:30">
      <c r="A3666" s="46"/>
      <c r="B3666" s="47"/>
      <c r="C3666" s="49"/>
      <c r="D3666" s="41"/>
      <c r="E3666" s="41"/>
      <c r="F3666" s="41"/>
      <c r="G3666" s="50" t="str">
        <f>IF(A3666&lt;&gt;"",CONCATENATE(A3666,":",YEAR(B3666),IF(MONTH(B3666)&gt;9,MONTH(B3666),CONCATENATE(0,MONTH(B3666))),IF(DAY(B3666)&gt;9,DAY(B3666),CONCATENATE(0,DAY(B3666))),IF(HOUR(C3666)&gt;9,HOUR(C3666),CONCATENATE(0,HOUR(C3666))),IF(MINUTE(C3666)&gt;9,MINUTE(C3666),CONCATENATE(0,MINUTE(C3666))),":",VLOOKUP(F3666,'Valid Values - Results'!$D$4:$F$12,3,FALSE)),"")</f>
        <v/>
      </c>
      <c r="H3666" s="41"/>
      <c r="I3666" s="41"/>
      <c r="J3666" s="41"/>
      <c r="K3666" s="41"/>
      <c r="L3666" s="41"/>
      <c r="M3666" s="92"/>
      <c r="N3666" s="41"/>
      <c r="O3666" s="41"/>
      <c r="P3666" s="41"/>
      <c r="Q3666" s="41"/>
      <c r="R3666" s="41"/>
      <c r="S3666" s="41"/>
      <c r="T3666" s="41"/>
      <c r="U3666" s="47"/>
      <c r="V3666" s="49"/>
      <c r="W3666" s="41"/>
      <c r="X3666" s="41"/>
      <c r="Y3666" s="41"/>
      <c r="AA3666" s="37" t="str">
        <f>IF($I3666&lt;&gt;"",VLOOKUP($I3666,'Valid Values - Search'!$R$4:$T$4719,3,FALSE),"")</f>
        <v/>
      </c>
      <c r="AB3666" s="37" t="str">
        <f>IF($I3666&lt;&gt;"",VLOOKUP($I3666,'Valid Values - Search'!$R$4:$S$4719,2,FALSE),"")</f>
        <v/>
      </c>
      <c r="AC3666" s="38" t="str">
        <f t="shared" si="57"/>
        <v/>
      </c>
      <c r="AD3666" s="38"/>
    </row>
    <row r="3667" spans="1:30">
      <c r="A3667" s="46"/>
      <c r="B3667" s="47"/>
      <c r="C3667" s="49"/>
      <c r="D3667" s="41"/>
      <c r="E3667" s="41"/>
      <c r="F3667" s="41"/>
      <c r="G3667" s="50" t="str">
        <f>IF(A3667&lt;&gt;"",CONCATENATE(A3667,":",YEAR(B3667),IF(MONTH(B3667)&gt;9,MONTH(B3667),CONCATENATE(0,MONTH(B3667))),IF(DAY(B3667)&gt;9,DAY(B3667),CONCATENATE(0,DAY(B3667))),IF(HOUR(C3667)&gt;9,HOUR(C3667),CONCATENATE(0,HOUR(C3667))),IF(MINUTE(C3667)&gt;9,MINUTE(C3667),CONCATENATE(0,MINUTE(C3667))),":",VLOOKUP(F3667,'Valid Values - Results'!$D$4:$F$12,3,FALSE)),"")</f>
        <v/>
      </c>
      <c r="H3667" s="41"/>
      <c r="I3667" s="41"/>
      <c r="J3667" s="41"/>
      <c r="K3667" s="41"/>
      <c r="L3667" s="41"/>
      <c r="M3667" s="92"/>
      <c r="N3667" s="41"/>
      <c r="O3667" s="41"/>
      <c r="P3667" s="41"/>
      <c r="Q3667" s="41"/>
      <c r="R3667" s="41"/>
      <c r="S3667" s="41"/>
      <c r="T3667" s="41"/>
      <c r="U3667" s="47"/>
      <c r="V3667" s="49"/>
      <c r="W3667" s="41"/>
      <c r="X3667" s="41"/>
      <c r="Y3667" s="41"/>
      <c r="AA3667" s="37" t="str">
        <f>IF($I3667&lt;&gt;"",VLOOKUP($I3667,'Valid Values - Search'!$R$4:$T$4719,3,FALSE),"")</f>
        <v/>
      </c>
      <c r="AB3667" s="37" t="str">
        <f>IF($I3667&lt;&gt;"",VLOOKUP($I3667,'Valid Values - Search'!$R$4:$S$4719,2,FALSE),"")</f>
        <v/>
      </c>
      <c r="AC3667" s="38" t="str">
        <f t="shared" si="57"/>
        <v/>
      </c>
      <c r="AD3667" s="38"/>
    </row>
    <row r="3668" spans="1:30">
      <c r="A3668" s="46"/>
      <c r="B3668" s="47"/>
      <c r="C3668" s="49"/>
      <c r="D3668" s="41"/>
      <c r="E3668" s="41"/>
      <c r="F3668" s="41"/>
      <c r="G3668" s="50" t="str">
        <f>IF(A3668&lt;&gt;"",CONCATENATE(A3668,":",YEAR(B3668),IF(MONTH(B3668)&gt;9,MONTH(B3668),CONCATENATE(0,MONTH(B3668))),IF(DAY(B3668)&gt;9,DAY(B3668),CONCATENATE(0,DAY(B3668))),IF(HOUR(C3668)&gt;9,HOUR(C3668),CONCATENATE(0,HOUR(C3668))),IF(MINUTE(C3668)&gt;9,MINUTE(C3668),CONCATENATE(0,MINUTE(C3668))),":",VLOOKUP(F3668,'Valid Values - Results'!$D$4:$F$12,3,FALSE)),"")</f>
        <v/>
      </c>
      <c r="H3668" s="41"/>
      <c r="I3668" s="41"/>
      <c r="J3668" s="41"/>
      <c r="K3668" s="41"/>
      <c r="L3668" s="41"/>
      <c r="M3668" s="92"/>
      <c r="N3668" s="41"/>
      <c r="O3668" s="41"/>
      <c r="P3668" s="41"/>
      <c r="Q3668" s="41"/>
      <c r="R3668" s="41"/>
      <c r="S3668" s="41"/>
      <c r="T3668" s="41"/>
      <c r="U3668" s="47"/>
      <c r="V3668" s="49"/>
      <c r="W3668" s="41"/>
      <c r="X3668" s="41"/>
      <c r="Y3668" s="41"/>
      <c r="AA3668" s="37" t="str">
        <f>IF($I3668&lt;&gt;"",VLOOKUP($I3668,'Valid Values - Search'!$R$4:$T$4719,3,FALSE),"")</f>
        <v/>
      </c>
      <c r="AB3668" s="37" t="str">
        <f>IF($I3668&lt;&gt;"",VLOOKUP($I3668,'Valid Values - Search'!$R$4:$S$4719,2,FALSE),"")</f>
        <v/>
      </c>
      <c r="AC3668" s="38" t="str">
        <f t="shared" si="57"/>
        <v/>
      </c>
      <c r="AD3668" s="38"/>
    </row>
    <row r="3669" spans="1:30">
      <c r="A3669" s="46"/>
      <c r="B3669" s="47"/>
      <c r="C3669" s="49"/>
      <c r="D3669" s="41"/>
      <c r="E3669" s="41"/>
      <c r="F3669" s="41"/>
      <c r="G3669" s="50" t="str">
        <f>IF(A3669&lt;&gt;"",CONCATENATE(A3669,":",YEAR(B3669),IF(MONTH(B3669)&gt;9,MONTH(B3669),CONCATENATE(0,MONTH(B3669))),IF(DAY(B3669)&gt;9,DAY(B3669),CONCATENATE(0,DAY(B3669))),IF(HOUR(C3669)&gt;9,HOUR(C3669),CONCATENATE(0,HOUR(C3669))),IF(MINUTE(C3669)&gt;9,MINUTE(C3669),CONCATENATE(0,MINUTE(C3669))),":",VLOOKUP(F3669,'Valid Values - Results'!$D$4:$F$12,3,FALSE)),"")</f>
        <v/>
      </c>
      <c r="H3669" s="41"/>
      <c r="I3669" s="41"/>
      <c r="J3669" s="41"/>
      <c r="K3669" s="41"/>
      <c r="L3669" s="41"/>
      <c r="M3669" s="92"/>
      <c r="N3669" s="41"/>
      <c r="O3669" s="41"/>
      <c r="P3669" s="41"/>
      <c r="Q3669" s="41"/>
      <c r="R3669" s="41"/>
      <c r="S3669" s="41"/>
      <c r="T3669" s="41"/>
      <c r="U3669" s="47"/>
      <c r="V3669" s="49"/>
      <c r="W3669" s="41"/>
      <c r="X3669" s="41"/>
      <c r="Y3669" s="41"/>
      <c r="AA3669" s="37" t="str">
        <f>IF($I3669&lt;&gt;"",VLOOKUP($I3669,'Valid Values - Search'!$R$4:$T$4719,3,FALSE),"")</f>
        <v/>
      </c>
      <c r="AB3669" s="37" t="str">
        <f>IF($I3669&lt;&gt;"",VLOOKUP($I3669,'Valid Values - Search'!$R$4:$S$4719,2,FALSE),"")</f>
        <v/>
      </c>
      <c r="AC3669" s="38" t="str">
        <f t="shared" si="57"/>
        <v/>
      </c>
      <c r="AD3669" s="38"/>
    </row>
    <row r="3670" spans="1:30">
      <c r="A3670" s="46"/>
      <c r="B3670" s="47"/>
      <c r="C3670" s="49"/>
      <c r="D3670" s="41"/>
      <c r="E3670" s="41"/>
      <c r="F3670" s="41"/>
      <c r="G3670" s="50" t="str">
        <f>IF(A3670&lt;&gt;"",CONCATENATE(A3670,":",YEAR(B3670),IF(MONTH(B3670)&gt;9,MONTH(B3670),CONCATENATE(0,MONTH(B3670))),IF(DAY(B3670)&gt;9,DAY(B3670),CONCATENATE(0,DAY(B3670))),IF(HOUR(C3670)&gt;9,HOUR(C3670),CONCATENATE(0,HOUR(C3670))),IF(MINUTE(C3670)&gt;9,MINUTE(C3670),CONCATENATE(0,MINUTE(C3670))),":",VLOOKUP(F3670,'Valid Values - Results'!$D$4:$F$12,3,FALSE)),"")</f>
        <v/>
      </c>
      <c r="H3670" s="41"/>
      <c r="I3670" s="41"/>
      <c r="J3670" s="41"/>
      <c r="K3670" s="41"/>
      <c r="L3670" s="41"/>
      <c r="M3670" s="92"/>
      <c r="N3670" s="41"/>
      <c r="O3670" s="41"/>
      <c r="P3670" s="41"/>
      <c r="Q3670" s="41"/>
      <c r="R3670" s="41"/>
      <c r="S3670" s="41"/>
      <c r="T3670" s="41"/>
      <c r="U3670" s="47"/>
      <c r="V3670" s="49"/>
      <c r="W3670" s="41"/>
      <c r="X3670" s="41"/>
      <c r="Y3670" s="41"/>
      <c r="AA3670" s="37" t="str">
        <f>IF($I3670&lt;&gt;"",VLOOKUP($I3670,'Valid Values - Search'!$R$4:$T$4719,3,FALSE),"")</f>
        <v/>
      </c>
      <c r="AB3670" s="37" t="str">
        <f>IF($I3670&lt;&gt;"",VLOOKUP($I3670,'Valid Values - Search'!$R$4:$S$4719,2,FALSE),"")</f>
        <v/>
      </c>
      <c r="AC3670" s="38" t="str">
        <f t="shared" si="57"/>
        <v/>
      </c>
      <c r="AD3670" s="38"/>
    </row>
    <row r="3671" spans="1:30">
      <c r="A3671" s="46"/>
      <c r="B3671" s="47"/>
      <c r="C3671" s="49"/>
      <c r="D3671" s="41"/>
      <c r="E3671" s="41"/>
      <c r="F3671" s="41"/>
      <c r="G3671" s="50" t="str">
        <f>IF(A3671&lt;&gt;"",CONCATENATE(A3671,":",YEAR(B3671),IF(MONTH(B3671)&gt;9,MONTH(B3671),CONCATENATE(0,MONTH(B3671))),IF(DAY(B3671)&gt;9,DAY(B3671),CONCATENATE(0,DAY(B3671))),IF(HOUR(C3671)&gt;9,HOUR(C3671),CONCATENATE(0,HOUR(C3671))),IF(MINUTE(C3671)&gt;9,MINUTE(C3671),CONCATENATE(0,MINUTE(C3671))),":",VLOOKUP(F3671,'Valid Values - Results'!$D$4:$F$12,3,FALSE)),"")</f>
        <v/>
      </c>
      <c r="H3671" s="41"/>
      <c r="I3671" s="41"/>
      <c r="J3671" s="41"/>
      <c r="K3671" s="41"/>
      <c r="L3671" s="41"/>
      <c r="M3671" s="92"/>
      <c r="N3671" s="41"/>
      <c r="O3671" s="41"/>
      <c r="P3671" s="41"/>
      <c r="Q3671" s="41"/>
      <c r="R3671" s="41"/>
      <c r="S3671" s="41"/>
      <c r="T3671" s="41"/>
      <c r="U3671" s="47"/>
      <c r="V3671" s="49"/>
      <c r="W3671" s="41"/>
      <c r="X3671" s="41"/>
      <c r="Y3671" s="41"/>
      <c r="AA3671" s="37" t="str">
        <f>IF($I3671&lt;&gt;"",VLOOKUP($I3671,'Valid Values - Search'!$R$4:$T$4719,3,FALSE),"")</f>
        <v/>
      </c>
      <c r="AB3671" s="37" t="str">
        <f>IF($I3671&lt;&gt;"",VLOOKUP($I3671,'Valid Values - Search'!$R$4:$S$4719,2,FALSE),"")</f>
        <v/>
      </c>
      <c r="AC3671" s="38" t="str">
        <f t="shared" si="57"/>
        <v/>
      </c>
      <c r="AD3671" s="38"/>
    </row>
    <row r="3672" spans="1:30">
      <c r="A3672" s="46"/>
      <c r="B3672" s="47"/>
      <c r="C3672" s="49"/>
      <c r="D3672" s="41"/>
      <c r="E3672" s="41"/>
      <c r="F3672" s="41"/>
      <c r="G3672" s="50" t="str">
        <f>IF(A3672&lt;&gt;"",CONCATENATE(A3672,":",YEAR(B3672),IF(MONTH(B3672)&gt;9,MONTH(B3672),CONCATENATE(0,MONTH(B3672))),IF(DAY(B3672)&gt;9,DAY(B3672),CONCATENATE(0,DAY(B3672))),IF(HOUR(C3672)&gt;9,HOUR(C3672),CONCATENATE(0,HOUR(C3672))),IF(MINUTE(C3672)&gt;9,MINUTE(C3672),CONCATENATE(0,MINUTE(C3672))),":",VLOOKUP(F3672,'Valid Values - Results'!$D$4:$F$12,3,FALSE)),"")</f>
        <v/>
      </c>
      <c r="H3672" s="41"/>
      <c r="I3672" s="41"/>
      <c r="J3672" s="41"/>
      <c r="K3672" s="41"/>
      <c r="L3672" s="41"/>
      <c r="M3672" s="92"/>
      <c r="N3672" s="41"/>
      <c r="O3672" s="41"/>
      <c r="P3672" s="41"/>
      <c r="Q3672" s="41"/>
      <c r="R3672" s="41"/>
      <c r="S3672" s="41"/>
      <c r="T3672" s="41"/>
      <c r="U3672" s="47"/>
      <c r="V3672" s="49"/>
      <c r="W3672" s="41"/>
      <c r="X3672" s="41"/>
      <c r="Y3672" s="41"/>
      <c r="AA3672" s="37" t="str">
        <f>IF($I3672&lt;&gt;"",VLOOKUP($I3672,'Valid Values - Search'!$R$4:$T$4719,3,FALSE),"")</f>
        <v/>
      </c>
      <c r="AB3672" s="37" t="str">
        <f>IF($I3672&lt;&gt;"",VLOOKUP($I3672,'Valid Values - Search'!$R$4:$S$4719,2,FALSE),"")</f>
        <v/>
      </c>
      <c r="AC3672" s="38" t="str">
        <f t="shared" si="57"/>
        <v/>
      </c>
      <c r="AD3672" s="38"/>
    </row>
    <row r="3673" spans="1:30">
      <c r="A3673" s="46"/>
      <c r="B3673" s="47"/>
      <c r="C3673" s="49"/>
      <c r="D3673" s="41"/>
      <c r="E3673" s="41"/>
      <c r="F3673" s="41"/>
      <c r="G3673" s="50" t="str">
        <f>IF(A3673&lt;&gt;"",CONCATENATE(A3673,":",YEAR(B3673),IF(MONTH(B3673)&gt;9,MONTH(B3673),CONCATENATE(0,MONTH(B3673))),IF(DAY(B3673)&gt;9,DAY(B3673),CONCATENATE(0,DAY(B3673))),IF(HOUR(C3673)&gt;9,HOUR(C3673),CONCATENATE(0,HOUR(C3673))),IF(MINUTE(C3673)&gt;9,MINUTE(C3673),CONCATENATE(0,MINUTE(C3673))),":",VLOOKUP(F3673,'Valid Values - Results'!$D$4:$F$12,3,FALSE)),"")</f>
        <v/>
      </c>
      <c r="H3673" s="41"/>
      <c r="I3673" s="41"/>
      <c r="J3673" s="41"/>
      <c r="K3673" s="41"/>
      <c r="L3673" s="41"/>
      <c r="M3673" s="92"/>
      <c r="N3673" s="41"/>
      <c r="O3673" s="41"/>
      <c r="P3673" s="41"/>
      <c r="Q3673" s="41"/>
      <c r="R3673" s="41"/>
      <c r="S3673" s="41"/>
      <c r="T3673" s="41"/>
      <c r="U3673" s="47"/>
      <c r="V3673" s="49"/>
      <c r="W3673" s="41"/>
      <c r="X3673" s="41"/>
      <c r="Y3673" s="41"/>
      <c r="AA3673" s="37" t="str">
        <f>IF($I3673&lt;&gt;"",VLOOKUP($I3673,'Valid Values - Search'!$R$4:$T$4719,3,FALSE),"")</f>
        <v/>
      </c>
      <c r="AB3673" s="37" t="str">
        <f>IF($I3673&lt;&gt;"",VLOOKUP($I3673,'Valid Values - Search'!$R$4:$S$4719,2,FALSE),"")</f>
        <v/>
      </c>
      <c r="AC3673" s="38" t="str">
        <f t="shared" si="57"/>
        <v/>
      </c>
      <c r="AD3673" s="38"/>
    </row>
    <row r="3674" spans="1:30">
      <c r="A3674" s="46"/>
      <c r="B3674" s="47"/>
      <c r="C3674" s="49"/>
      <c r="D3674" s="41"/>
      <c r="E3674" s="41"/>
      <c r="F3674" s="41"/>
      <c r="G3674" s="50" t="str">
        <f>IF(A3674&lt;&gt;"",CONCATENATE(A3674,":",YEAR(B3674),IF(MONTH(B3674)&gt;9,MONTH(B3674),CONCATENATE(0,MONTH(B3674))),IF(DAY(B3674)&gt;9,DAY(B3674),CONCATENATE(0,DAY(B3674))),IF(HOUR(C3674)&gt;9,HOUR(C3674),CONCATENATE(0,HOUR(C3674))),IF(MINUTE(C3674)&gt;9,MINUTE(C3674),CONCATENATE(0,MINUTE(C3674))),":",VLOOKUP(F3674,'Valid Values - Results'!$D$4:$F$12,3,FALSE)),"")</f>
        <v/>
      </c>
      <c r="H3674" s="41"/>
      <c r="I3674" s="41"/>
      <c r="J3674" s="41"/>
      <c r="K3674" s="41"/>
      <c r="L3674" s="41"/>
      <c r="M3674" s="92"/>
      <c r="N3674" s="41"/>
      <c r="O3674" s="41"/>
      <c r="P3674" s="41"/>
      <c r="Q3674" s="41"/>
      <c r="R3674" s="41"/>
      <c r="S3674" s="41"/>
      <c r="T3674" s="41"/>
      <c r="U3674" s="47"/>
      <c r="V3674" s="49"/>
      <c r="W3674" s="41"/>
      <c r="X3674" s="41"/>
      <c r="Y3674" s="41"/>
      <c r="AA3674" s="37" t="str">
        <f>IF($I3674&lt;&gt;"",VLOOKUP($I3674,'Valid Values - Search'!$R$4:$T$4719,3,FALSE),"")</f>
        <v/>
      </c>
      <c r="AB3674" s="37" t="str">
        <f>IF($I3674&lt;&gt;"",VLOOKUP($I3674,'Valid Values - Search'!$R$4:$S$4719,2,FALSE),"")</f>
        <v/>
      </c>
      <c r="AC3674" s="38" t="str">
        <f t="shared" si="57"/>
        <v/>
      </c>
      <c r="AD3674" s="38"/>
    </row>
    <row r="3675" spans="1:30">
      <c r="A3675" s="46"/>
      <c r="B3675" s="47"/>
      <c r="C3675" s="49"/>
      <c r="D3675" s="41"/>
      <c r="E3675" s="41"/>
      <c r="F3675" s="41"/>
      <c r="G3675" s="50" t="str">
        <f>IF(A3675&lt;&gt;"",CONCATENATE(A3675,":",YEAR(B3675),IF(MONTH(B3675)&gt;9,MONTH(B3675),CONCATENATE(0,MONTH(B3675))),IF(DAY(B3675)&gt;9,DAY(B3675),CONCATENATE(0,DAY(B3675))),IF(HOUR(C3675)&gt;9,HOUR(C3675),CONCATENATE(0,HOUR(C3675))),IF(MINUTE(C3675)&gt;9,MINUTE(C3675),CONCATENATE(0,MINUTE(C3675))),":",VLOOKUP(F3675,'Valid Values - Results'!$D$4:$F$12,3,FALSE)),"")</f>
        <v/>
      </c>
      <c r="H3675" s="41"/>
      <c r="I3675" s="41"/>
      <c r="J3675" s="41"/>
      <c r="K3675" s="41"/>
      <c r="L3675" s="41"/>
      <c r="M3675" s="92"/>
      <c r="N3675" s="41"/>
      <c r="O3675" s="41"/>
      <c r="P3675" s="41"/>
      <c r="Q3675" s="41"/>
      <c r="R3675" s="41"/>
      <c r="S3675" s="41"/>
      <c r="T3675" s="41"/>
      <c r="U3675" s="47"/>
      <c r="V3675" s="49"/>
      <c r="W3675" s="41"/>
      <c r="X3675" s="41"/>
      <c r="Y3675" s="41"/>
      <c r="AA3675" s="37" t="str">
        <f>IF($I3675&lt;&gt;"",VLOOKUP($I3675,'Valid Values - Search'!$R$4:$T$4719,3,FALSE),"")</f>
        <v/>
      </c>
      <c r="AB3675" s="37" t="str">
        <f>IF($I3675&lt;&gt;"",VLOOKUP($I3675,'Valid Values - Search'!$R$4:$S$4719,2,FALSE),"")</f>
        <v/>
      </c>
      <c r="AC3675" s="38" t="str">
        <f t="shared" si="57"/>
        <v/>
      </c>
      <c r="AD3675" s="38"/>
    </row>
    <row r="3676" spans="1:30">
      <c r="A3676" s="46"/>
      <c r="B3676" s="47"/>
      <c r="C3676" s="49"/>
      <c r="D3676" s="41"/>
      <c r="E3676" s="41"/>
      <c r="F3676" s="41"/>
      <c r="G3676" s="50" t="str">
        <f>IF(A3676&lt;&gt;"",CONCATENATE(A3676,":",YEAR(B3676),IF(MONTH(B3676)&gt;9,MONTH(B3676),CONCATENATE(0,MONTH(B3676))),IF(DAY(B3676)&gt;9,DAY(B3676),CONCATENATE(0,DAY(B3676))),IF(HOUR(C3676)&gt;9,HOUR(C3676),CONCATENATE(0,HOUR(C3676))),IF(MINUTE(C3676)&gt;9,MINUTE(C3676),CONCATENATE(0,MINUTE(C3676))),":",VLOOKUP(F3676,'Valid Values - Results'!$D$4:$F$12,3,FALSE)),"")</f>
        <v/>
      </c>
      <c r="H3676" s="41"/>
      <c r="I3676" s="41"/>
      <c r="J3676" s="41"/>
      <c r="K3676" s="41"/>
      <c r="L3676" s="41"/>
      <c r="M3676" s="92"/>
      <c r="N3676" s="41"/>
      <c r="O3676" s="41"/>
      <c r="P3676" s="41"/>
      <c r="Q3676" s="41"/>
      <c r="R3676" s="41"/>
      <c r="S3676" s="41"/>
      <c r="T3676" s="41"/>
      <c r="U3676" s="47"/>
      <c r="V3676" s="49"/>
      <c r="W3676" s="41"/>
      <c r="X3676" s="41"/>
      <c r="Y3676" s="41"/>
      <c r="AA3676" s="37" t="str">
        <f>IF($I3676&lt;&gt;"",VLOOKUP($I3676,'Valid Values - Search'!$R$4:$T$4719,3,FALSE),"")</f>
        <v/>
      </c>
      <c r="AB3676" s="37" t="str">
        <f>IF($I3676&lt;&gt;"",VLOOKUP($I3676,'Valid Values - Search'!$R$4:$S$4719,2,FALSE),"")</f>
        <v/>
      </c>
      <c r="AC3676" s="38" t="str">
        <f t="shared" si="57"/>
        <v/>
      </c>
      <c r="AD3676" s="38"/>
    </row>
    <row r="3677" spans="1:30">
      <c r="A3677" s="46"/>
      <c r="B3677" s="47"/>
      <c r="C3677" s="49"/>
      <c r="D3677" s="41"/>
      <c r="E3677" s="41"/>
      <c r="F3677" s="41"/>
      <c r="G3677" s="50" t="str">
        <f>IF(A3677&lt;&gt;"",CONCATENATE(A3677,":",YEAR(B3677),IF(MONTH(B3677)&gt;9,MONTH(B3677),CONCATENATE(0,MONTH(B3677))),IF(DAY(B3677)&gt;9,DAY(B3677),CONCATENATE(0,DAY(B3677))),IF(HOUR(C3677)&gt;9,HOUR(C3677),CONCATENATE(0,HOUR(C3677))),IF(MINUTE(C3677)&gt;9,MINUTE(C3677),CONCATENATE(0,MINUTE(C3677))),":",VLOOKUP(F3677,'Valid Values - Results'!$D$4:$F$12,3,FALSE)),"")</f>
        <v/>
      </c>
      <c r="H3677" s="41"/>
      <c r="I3677" s="41"/>
      <c r="J3677" s="41"/>
      <c r="K3677" s="41"/>
      <c r="L3677" s="41"/>
      <c r="M3677" s="92"/>
      <c r="N3677" s="41"/>
      <c r="O3677" s="41"/>
      <c r="P3677" s="41"/>
      <c r="Q3677" s="41"/>
      <c r="R3677" s="41"/>
      <c r="S3677" s="41"/>
      <c r="T3677" s="41"/>
      <c r="U3677" s="47"/>
      <c r="V3677" s="49"/>
      <c r="W3677" s="41"/>
      <c r="X3677" s="41"/>
      <c r="Y3677" s="41"/>
      <c r="AA3677" s="37" t="str">
        <f>IF($I3677&lt;&gt;"",VLOOKUP($I3677,'Valid Values - Search'!$R$4:$T$4719,3,FALSE),"")</f>
        <v/>
      </c>
      <c r="AB3677" s="37" t="str">
        <f>IF($I3677&lt;&gt;"",VLOOKUP($I3677,'Valid Values - Search'!$R$4:$S$4719,2,FALSE),"")</f>
        <v/>
      </c>
      <c r="AC3677" s="38" t="str">
        <f t="shared" si="57"/>
        <v/>
      </c>
      <c r="AD3677" s="38"/>
    </row>
    <row r="3678" spans="1:30">
      <c r="A3678" s="46"/>
      <c r="B3678" s="47"/>
      <c r="C3678" s="49"/>
      <c r="D3678" s="41"/>
      <c r="E3678" s="41"/>
      <c r="F3678" s="41"/>
      <c r="G3678" s="50" t="str">
        <f>IF(A3678&lt;&gt;"",CONCATENATE(A3678,":",YEAR(B3678),IF(MONTH(B3678)&gt;9,MONTH(B3678),CONCATENATE(0,MONTH(B3678))),IF(DAY(B3678)&gt;9,DAY(B3678),CONCATENATE(0,DAY(B3678))),IF(HOUR(C3678)&gt;9,HOUR(C3678),CONCATENATE(0,HOUR(C3678))),IF(MINUTE(C3678)&gt;9,MINUTE(C3678),CONCATENATE(0,MINUTE(C3678))),":",VLOOKUP(F3678,'Valid Values - Results'!$D$4:$F$12,3,FALSE)),"")</f>
        <v/>
      </c>
      <c r="H3678" s="41"/>
      <c r="I3678" s="41"/>
      <c r="J3678" s="41"/>
      <c r="K3678" s="41"/>
      <c r="L3678" s="41"/>
      <c r="M3678" s="92"/>
      <c r="N3678" s="41"/>
      <c r="O3678" s="41"/>
      <c r="P3678" s="41"/>
      <c r="Q3678" s="41"/>
      <c r="R3678" s="41"/>
      <c r="S3678" s="41"/>
      <c r="T3678" s="41"/>
      <c r="U3678" s="47"/>
      <c r="V3678" s="49"/>
      <c r="W3678" s="41"/>
      <c r="X3678" s="41"/>
      <c r="Y3678" s="41"/>
      <c r="AA3678" s="37" t="str">
        <f>IF($I3678&lt;&gt;"",VLOOKUP($I3678,'Valid Values - Search'!$R$4:$T$4719,3,FALSE),"")</f>
        <v/>
      </c>
      <c r="AB3678" s="37" t="str">
        <f>IF($I3678&lt;&gt;"",VLOOKUP($I3678,'Valid Values - Search'!$R$4:$S$4719,2,FALSE),"")</f>
        <v/>
      </c>
      <c r="AC3678" s="38" t="str">
        <f t="shared" si="57"/>
        <v/>
      </c>
      <c r="AD3678" s="38"/>
    </row>
    <row r="3679" spans="1:30">
      <c r="A3679" s="46"/>
      <c r="B3679" s="47"/>
      <c r="C3679" s="49"/>
      <c r="D3679" s="41"/>
      <c r="E3679" s="41"/>
      <c r="F3679" s="41"/>
      <c r="G3679" s="50" t="str">
        <f>IF(A3679&lt;&gt;"",CONCATENATE(A3679,":",YEAR(B3679),IF(MONTH(B3679)&gt;9,MONTH(B3679),CONCATENATE(0,MONTH(B3679))),IF(DAY(B3679)&gt;9,DAY(B3679),CONCATENATE(0,DAY(B3679))),IF(HOUR(C3679)&gt;9,HOUR(C3679),CONCATENATE(0,HOUR(C3679))),IF(MINUTE(C3679)&gt;9,MINUTE(C3679),CONCATENATE(0,MINUTE(C3679))),":",VLOOKUP(F3679,'Valid Values - Results'!$D$4:$F$12,3,FALSE)),"")</f>
        <v/>
      </c>
      <c r="H3679" s="41"/>
      <c r="I3679" s="41"/>
      <c r="J3679" s="41"/>
      <c r="K3679" s="41"/>
      <c r="L3679" s="41"/>
      <c r="M3679" s="92"/>
      <c r="N3679" s="41"/>
      <c r="O3679" s="41"/>
      <c r="P3679" s="41"/>
      <c r="Q3679" s="41"/>
      <c r="R3679" s="41"/>
      <c r="S3679" s="41"/>
      <c r="T3679" s="41"/>
      <c r="U3679" s="47"/>
      <c r="V3679" s="49"/>
      <c r="W3679" s="41"/>
      <c r="X3679" s="41"/>
      <c r="Y3679" s="41"/>
      <c r="AA3679" s="37" t="str">
        <f>IF($I3679&lt;&gt;"",VLOOKUP($I3679,'Valid Values - Search'!$R$4:$T$4719,3,FALSE),"")</f>
        <v/>
      </c>
      <c r="AB3679" s="37" t="str">
        <f>IF($I3679&lt;&gt;"",VLOOKUP($I3679,'Valid Values - Search'!$R$4:$S$4719,2,FALSE),"")</f>
        <v/>
      </c>
      <c r="AC3679" s="38" t="str">
        <f t="shared" si="57"/>
        <v/>
      </c>
      <c r="AD3679" s="38"/>
    </row>
    <row r="3680" spans="1:30">
      <c r="A3680" s="46"/>
      <c r="B3680" s="47"/>
      <c r="C3680" s="49"/>
      <c r="D3680" s="41"/>
      <c r="E3680" s="41"/>
      <c r="F3680" s="41"/>
      <c r="G3680" s="50" t="str">
        <f>IF(A3680&lt;&gt;"",CONCATENATE(A3680,":",YEAR(B3680),IF(MONTH(B3680)&gt;9,MONTH(B3680),CONCATENATE(0,MONTH(B3680))),IF(DAY(B3680)&gt;9,DAY(B3680),CONCATENATE(0,DAY(B3680))),IF(HOUR(C3680)&gt;9,HOUR(C3680),CONCATENATE(0,HOUR(C3680))),IF(MINUTE(C3680)&gt;9,MINUTE(C3680),CONCATENATE(0,MINUTE(C3680))),":",VLOOKUP(F3680,'Valid Values - Results'!$D$4:$F$12,3,FALSE)),"")</f>
        <v/>
      </c>
      <c r="H3680" s="41"/>
      <c r="I3680" s="41"/>
      <c r="J3680" s="41"/>
      <c r="K3680" s="41"/>
      <c r="L3680" s="41"/>
      <c r="M3680" s="92"/>
      <c r="N3680" s="41"/>
      <c r="O3680" s="41"/>
      <c r="P3680" s="41"/>
      <c r="Q3680" s="41"/>
      <c r="R3680" s="41"/>
      <c r="S3680" s="41"/>
      <c r="T3680" s="41"/>
      <c r="U3680" s="47"/>
      <c r="V3680" s="49"/>
      <c r="W3680" s="41"/>
      <c r="X3680" s="41"/>
      <c r="Y3680" s="41"/>
      <c r="AA3680" s="37" t="str">
        <f>IF($I3680&lt;&gt;"",VLOOKUP($I3680,'Valid Values - Search'!$R$4:$T$4719,3,FALSE),"")</f>
        <v/>
      </c>
      <c r="AB3680" s="37" t="str">
        <f>IF($I3680&lt;&gt;"",VLOOKUP($I3680,'Valid Values - Search'!$R$4:$S$4719,2,FALSE),"")</f>
        <v/>
      </c>
      <c r="AC3680" s="38" t="str">
        <f t="shared" si="57"/>
        <v/>
      </c>
      <c r="AD3680" s="38"/>
    </row>
    <row r="3681" spans="1:30">
      <c r="A3681" s="46"/>
      <c r="B3681" s="47"/>
      <c r="C3681" s="49"/>
      <c r="D3681" s="41"/>
      <c r="E3681" s="41"/>
      <c r="F3681" s="41"/>
      <c r="G3681" s="50" t="str">
        <f>IF(A3681&lt;&gt;"",CONCATENATE(A3681,":",YEAR(B3681),IF(MONTH(B3681)&gt;9,MONTH(B3681),CONCATENATE(0,MONTH(B3681))),IF(DAY(B3681)&gt;9,DAY(B3681),CONCATENATE(0,DAY(B3681))),IF(HOUR(C3681)&gt;9,HOUR(C3681),CONCATENATE(0,HOUR(C3681))),IF(MINUTE(C3681)&gt;9,MINUTE(C3681),CONCATENATE(0,MINUTE(C3681))),":",VLOOKUP(F3681,'Valid Values - Results'!$D$4:$F$12,3,FALSE)),"")</f>
        <v/>
      </c>
      <c r="H3681" s="41"/>
      <c r="I3681" s="41"/>
      <c r="J3681" s="41"/>
      <c r="K3681" s="41"/>
      <c r="L3681" s="41"/>
      <c r="M3681" s="92"/>
      <c r="N3681" s="41"/>
      <c r="O3681" s="41"/>
      <c r="P3681" s="41"/>
      <c r="Q3681" s="41"/>
      <c r="R3681" s="41"/>
      <c r="S3681" s="41"/>
      <c r="T3681" s="41"/>
      <c r="U3681" s="47"/>
      <c r="V3681" s="49"/>
      <c r="W3681" s="41"/>
      <c r="X3681" s="41"/>
      <c r="Y3681" s="41"/>
      <c r="AA3681" s="37" t="str">
        <f>IF($I3681&lt;&gt;"",VLOOKUP($I3681,'Valid Values - Search'!$R$4:$T$4719,3,FALSE),"")</f>
        <v/>
      </c>
      <c r="AB3681" s="37" t="str">
        <f>IF($I3681&lt;&gt;"",VLOOKUP($I3681,'Valid Values - Search'!$R$4:$S$4719,2,FALSE),"")</f>
        <v/>
      </c>
      <c r="AC3681" s="38" t="str">
        <f t="shared" si="57"/>
        <v/>
      </c>
      <c r="AD3681" s="38"/>
    </row>
    <row r="3682" spans="1:30">
      <c r="A3682" s="46"/>
      <c r="B3682" s="47"/>
      <c r="C3682" s="49"/>
      <c r="D3682" s="41"/>
      <c r="E3682" s="41"/>
      <c r="F3682" s="41"/>
      <c r="G3682" s="50" t="str">
        <f>IF(A3682&lt;&gt;"",CONCATENATE(A3682,":",YEAR(B3682),IF(MONTH(B3682)&gt;9,MONTH(B3682),CONCATENATE(0,MONTH(B3682))),IF(DAY(B3682)&gt;9,DAY(B3682),CONCATENATE(0,DAY(B3682))),IF(HOUR(C3682)&gt;9,HOUR(C3682),CONCATENATE(0,HOUR(C3682))),IF(MINUTE(C3682)&gt;9,MINUTE(C3682),CONCATENATE(0,MINUTE(C3682))),":",VLOOKUP(F3682,'Valid Values - Results'!$D$4:$F$12,3,FALSE)),"")</f>
        <v/>
      </c>
      <c r="H3682" s="41"/>
      <c r="I3682" s="41"/>
      <c r="J3682" s="41"/>
      <c r="K3682" s="41"/>
      <c r="L3682" s="41"/>
      <c r="M3682" s="92"/>
      <c r="N3682" s="41"/>
      <c r="O3682" s="41"/>
      <c r="P3682" s="41"/>
      <c r="Q3682" s="41"/>
      <c r="R3682" s="41"/>
      <c r="S3682" s="41"/>
      <c r="T3682" s="41"/>
      <c r="U3682" s="47"/>
      <c r="V3682" s="49"/>
      <c r="W3682" s="41"/>
      <c r="X3682" s="41"/>
      <c r="Y3682" s="41"/>
      <c r="AA3682" s="37" t="str">
        <f>IF($I3682&lt;&gt;"",VLOOKUP($I3682,'Valid Values - Search'!$R$4:$T$4719,3,FALSE),"")</f>
        <v/>
      </c>
      <c r="AB3682" s="37" t="str">
        <f>IF($I3682&lt;&gt;"",VLOOKUP($I3682,'Valid Values - Search'!$R$4:$S$4719,2,FALSE),"")</f>
        <v/>
      </c>
      <c r="AC3682" s="38" t="str">
        <f t="shared" si="57"/>
        <v/>
      </c>
      <c r="AD3682" s="38"/>
    </row>
    <row r="3683" spans="1:30">
      <c r="A3683" s="46"/>
      <c r="B3683" s="47"/>
      <c r="C3683" s="49"/>
      <c r="D3683" s="41"/>
      <c r="E3683" s="41"/>
      <c r="F3683" s="41"/>
      <c r="G3683" s="50" t="str">
        <f>IF(A3683&lt;&gt;"",CONCATENATE(A3683,":",YEAR(B3683),IF(MONTH(B3683)&gt;9,MONTH(B3683),CONCATENATE(0,MONTH(B3683))),IF(DAY(B3683)&gt;9,DAY(B3683),CONCATENATE(0,DAY(B3683))),IF(HOUR(C3683)&gt;9,HOUR(C3683),CONCATENATE(0,HOUR(C3683))),IF(MINUTE(C3683)&gt;9,MINUTE(C3683),CONCATENATE(0,MINUTE(C3683))),":",VLOOKUP(F3683,'Valid Values - Results'!$D$4:$F$12,3,FALSE)),"")</f>
        <v/>
      </c>
      <c r="H3683" s="41"/>
      <c r="I3683" s="41"/>
      <c r="J3683" s="41"/>
      <c r="K3683" s="41"/>
      <c r="L3683" s="41"/>
      <c r="M3683" s="92"/>
      <c r="N3683" s="41"/>
      <c r="O3683" s="41"/>
      <c r="P3683" s="41"/>
      <c r="Q3683" s="41"/>
      <c r="R3683" s="41"/>
      <c r="S3683" s="41"/>
      <c r="T3683" s="41"/>
      <c r="U3683" s="47"/>
      <c r="V3683" s="49"/>
      <c r="W3683" s="41"/>
      <c r="X3683" s="41"/>
      <c r="Y3683" s="41"/>
      <c r="AA3683" s="37" t="str">
        <f>IF($I3683&lt;&gt;"",VLOOKUP($I3683,'Valid Values - Search'!$R$4:$T$4719,3,FALSE),"")</f>
        <v/>
      </c>
      <c r="AB3683" s="37" t="str">
        <f>IF($I3683&lt;&gt;"",VLOOKUP($I3683,'Valid Values - Search'!$R$4:$S$4719,2,FALSE),"")</f>
        <v/>
      </c>
      <c r="AC3683" s="38" t="str">
        <f t="shared" si="57"/>
        <v/>
      </c>
      <c r="AD3683" s="38"/>
    </row>
    <row r="3684" spans="1:30">
      <c r="A3684" s="46"/>
      <c r="B3684" s="47"/>
      <c r="C3684" s="49"/>
      <c r="D3684" s="41"/>
      <c r="E3684" s="41"/>
      <c r="F3684" s="41"/>
      <c r="G3684" s="50" t="str">
        <f>IF(A3684&lt;&gt;"",CONCATENATE(A3684,":",YEAR(B3684),IF(MONTH(B3684)&gt;9,MONTH(B3684),CONCATENATE(0,MONTH(B3684))),IF(DAY(B3684)&gt;9,DAY(B3684),CONCATENATE(0,DAY(B3684))),IF(HOUR(C3684)&gt;9,HOUR(C3684),CONCATENATE(0,HOUR(C3684))),IF(MINUTE(C3684)&gt;9,MINUTE(C3684),CONCATENATE(0,MINUTE(C3684))),":",VLOOKUP(F3684,'Valid Values - Results'!$D$4:$F$12,3,FALSE)),"")</f>
        <v/>
      </c>
      <c r="H3684" s="41"/>
      <c r="I3684" s="41"/>
      <c r="J3684" s="41"/>
      <c r="K3684" s="41"/>
      <c r="L3684" s="41"/>
      <c r="M3684" s="92"/>
      <c r="N3684" s="41"/>
      <c r="O3684" s="41"/>
      <c r="P3684" s="41"/>
      <c r="Q3684" s="41"/>
      <c r="R3684" s="41"/>
      <c r="S3684" s="41"/>
      <c r="T3684" s="41"/>
      <c r="U3684" s="47"/>
      <c r="V3684" s="49"/>
      <c r="W3684" s="41"/>
      <c r="X3684" s="41"/>
      <c r="Y3684" s="41"/>
      <c r="AA3684" s="37" t="str">
        <f>IF($I3684&lt;&gt;"",VLOOKUP($I3684,'Valid Values - Search'!$R$4:$T$4719,3,FALSE),"")</f>
        <v/>
      </c>
      <c r="AB3684" s="37" t="str">
        <f>IF($I3684&lt;&gt;"",VLOOKUP($I3684,'Valid Values - Search'!$R$4:$S$4719,2,FALSE),"")</f>
        <v/>
      </c>
      <c r="AC3684" s="38" t="str">
        <f t="shared" si="57"/>
        <v/>
      </c>
      <c r="AD3684" s="38"/>
    </row>
    <row r="3685" spans="1:30">
      <c r="A3685" s="46"/>
      <c r="B3685" s="47"/>
      <c r="C3685" s="49"/>
      <c r="D3685" s="41"/>
      <c r="E3685" s="41"/>
      <c r="F3685" s="41"/>
      <c r="G3685" s="50" t="str">
        <f>IF(A3685&lt;&gt;"",CONCATENATE(A3685,":",YEAR(B3685),IF(MONTH(B3685)&gt;9,MONTH(B3685),CONCATENATE(0,MONTH(B3685))),IF(DAY(B3685)&gt;9,DAY(B3685),CONCATENATE(0,DAY(B3685))),IF(HOUR(C3685)&gt;9,HOUR(C3685),CONCATENATE(0,HOUR(C3685))),IF(MINUTE(C3685)&gt;9,MINUTE(C3685),CONCATENATE(0,MINUTE(C3685))),":",VLOOKUP(F3685,'Valid Values - Results'!$D$4:$F$12,3,FALSE)),"")</f>
        <v/>
      </c>
      <c r="H3685" s="41"/>
      <c r="I3685" s="41"/>
      <c r="J3685" s="41"/>
      <c r="K3685" s="41"/>
      <c r="L3685" s="41"/>
      <c r="M3685" s="92"/>
      <c r="N3685" s="41"/>
      <c r="O3685" s="41"/>
      <c r="P3685" s="41"/>
      <c r="Q3685" s="41"/>
      <c r="R3685" s="41"/>
      <c r="S3685" s="41"/>
      <c r="T3685" s="41"/>
      <c r="U3685" s="47"/>
      <c r="V3685" s="49"/>
      <c r="W3685" s="41"/>
      <c r="X3685" s="41"/>
      <c r="Y3685" s="41"/>
      <c r="AA3685" s="37" t="str">
        <f>IF($I3685&lt;&gt;"",VLOOKUP($I3685,'Valid Values - Search'!$R$4:$T$4719,3,FALSE),"")</f>
        <v/>
      </c>
      <c r="AB3685" s="37" t="str">
        <f>IF($I3685&lt;&gt;"",VLOOKUP($I3685,'Valid Values - Search'!$R$4:$S$4719,2,FALSE),"")</f>
        <v/>
      </c>
      <c r="AC3685" s="38" t="str">
        <f t="shared" si="57"/>
        <v/>
      </c>
      <c r="AD3685" s="38"/>
    </row>
    <row r="3686" spans="1:30">
      <c r="A3686" s="46"/>
      <c r="B3686" s="47"/>
      <c r="C3686" s="49"/>
      <c r="D3686" s="41"/>
      <c r="E3686" s="41"/>
      <c r="F3686" s="41"/>
      <c r="G3686" s="50" t="str">
        <f>IF(A3686&lt;&gt;"",CONCATENATE(A3686,":",YEAR(B3686),IF(MONTH(B3686)&gt;9,MONTH(B3686),CONCATENATE(0,MONTH(B3686))),IF(DAY(B3686)&gt;9,DAY(B3686),CONCATENATE(0,DAY(B3686))),IF(HOUR(C3686)&gt;9,HOUR(C3686),CONCATENATE(0,HOUR(C3686))),IF(MINUTE(C3686)&gt;9,MINUTE(C3686),CONCATENATE(0,MINUTE(C3686))),":",VLOOKUP(F3686,'Valid Values - Results'!$D$4:$F$12,3,FALSE)),"")</f>
        <v/>
      </c>
      <c r="H3686" s="41"/>
      <c r="I3686" s="41"/>
      <c r="J3686" s="41"/>
      <c r="K3686" s="41"/>
      <c r="L3686" s="41"/>
      <c r="M3686" s="92"/>
      <c r="N3686" s="41"/>
      <c r="O3686" s="41"/>
      <c r="P3686" s="41"/>
      <c r="Q3686" s="41"/>
      <c r="R3686" s="41"/>
      <c r="S3686" s="41"/>
      <c r="T3686" s="41"/>
      <c r="U3686" s="47"/>
      <c r="V3686" s="49"/>
      <c r="W3686" s="41"/>
      <c r="X3686" s="41"/>
      <c r="Y3686" s="41"/>
      <c r="AA3686" s="37" t="str">
        <f>IF($I3686&lt;&gt;"",VLOOKUP($I3686,'Valid Values - Search'!$R$4:$T$4719,3,FALSE),"")</f>
        <v/>
      </c>
      <c r="AB3686" s="37" t="str">
        <f>IF($I3686&lt;&gt;"",VLOOKUP($I3686,'Valid Values - Search'!$R$4:$S$4719,2,FALSE),"")</f>
        <v/>
      </c>
      <c r="AC3686" s="38" t="str">
        <f t="shared" si="57"/>
        <v/>
      </c>
      <c r="AD3686" s="38"/>
    </row>
    <row r="3687" spans="1:30">
      <c r="A3687" s="46"/>
      <c r="B3687" s="47"/>
      <c r="C3687" s="49"/>
      <c r="D3687" s="41"/>
      <c r="E3687" s="41"/>
      <c r="F3687" s="41"/>
      <c r="G3687" s="50" t="str">
        <f>IF(A3687&lt;&gt;"",CONCATENATE(A3687,":",YEAR(B3687),IF(MONTH(B3687)&gt;9,MONTH(B3687),CONCATENATE(0,MONTH(B3687))),IF(DAY(B3687)&gt;9,DAY(B3687),CONCATENATE(0,DAY(B3687))),IF(HOUR(C3687)&gt;9,HOUR(C3687),CONCATENATE(0,HOUR(C3687))),IF(MINUTE(C3687)&gt;9,MINUTE(C3687),CONCATENATE(0,MINUTE(C3687))),":",VLOOKUP(F3687,'Valid Values - Results'!$D$4:$F$12,3,FALSE)),"")</f>
        <v/>
      </c>
      <c r="H3687" s="41"/>
      <c r="I3687" s="41"/>
      <c r="J3687" s="41"/>
      <c r="K3687" s="41"/>
      <c r="L3687" s="41"/>
      <c r="M3687" s="92"/>
      <c r="N3687" s="41"/>
      <c r="O3687" s="41"/>
      <c r="P3687" s="41"/>
      <c r="Q3687" s="41"/>
      <c r="R3687" s="41"/>
      <c r="S3687" s="41"/>
      <c r="T3687" s="41"/>
      <c r="U3687" s="47"/>
      <c r="V3687" s="49"/>
      <c r="W3687" s="41"/>
      <c r="X3687" s="41"/>
      <c r="Y3687" s="41"/>
      <c r="AA3687" s="37" t="str">
        <f>IF($I3687&lt;&gt;"",VLOOKUP($I3687,'Valid Values - Search'!$R$4:$T$4719,3,FALSE),"")</f>
        <v/>
      </c>
      <c r="AB3687" s="37" t="str">
        <f>IF($I3687&lt;&gt;"",VLOOKUP($I3687,'Valid Values - Search'!$R$4:$S$4719,2,FALSE),"")</f>
        <v/>
      </c>
      <c r="AC3687" s="38" t="str">
        <f t="shared" si="57"/>
        <v/>
      </c>
      <c r="AD3687" s="38"/>
    </row>
    <row r="3688" spans="1:30">
      <c r="A3688" s="46"/>
      <c r="B3688" s="47"/>
      <c r="C3688" s="49"/>
      <c r="D3688" s="41"/>
      <c r="E3688" s="41"/>
      <c r="F3688" s="41"/>
      <c r="G3688" s="50" t="str">
        <f>IF(A3688&lt;&gt;"",CONCATENATE(A3688,":",YEAR(B3688),IF(MONTH(B3688)&gt;9,MONTH(B3688),CONCATENATE(0,MONTH(B3688))),IF(DAY(B3688)&gt;9,DAY(B3688),CONCATENATE(0,DAY(B3688))),IF(HOUR(C3688)&gt;9,HOUR(C3688),CONCATENATE(0,HOUR(C3688))),IF(MINUTE(C3688)&gt;9,MINUTE(C3688),CONCATENATE(0,MINUTE(C3688))),":",VLOOKUP(F3688,'Valid Values - Results'!$D$4:$F$12,3,FALSE)),"")</f>
        <v/>
      </c>
      <c r="H3688" s="41"/>
      <c r="I3688" s="41"/>
      <c r="J3688" s="41"/>
      <c r="K3688" s="41"/>
      <c r="L3688" s="41"/>
      <c r="M3688" s="92"/>
      <c r="N3688" s="41"/>
      <c r="O3688" s="41"/>
      <c r="P3688" s="41"/>
      <c r="Q3688" s="41"/>
      <c r="R3688" s="41"/>
      <c r="S3688" s="41"/>
      <c r="T3688" s="41"/>
      <c r="U3688" s="47"/>
      <c r="V3688" s="49"/>
      <c r="W3688" s="41"/>
      <c r="X3688" s="41"/>
      <c r="Y3688" s="41"/>
      <c r="AA3688" s="37" t="str">
        <f>IF($I3688&lt;&gt;"",VLOOKUP($I3688,'Valid Values - Search'!$R$4:$T$4719,3,FALSE),"")</f>
        <v/>
      </c>
      <c r="AB3688" s="37" t="str">
        <f>IF($I3688&lt;&gt;"",VLOOKUP($I3688,'Valid Values - Search'!$R$4:$S$4719,2,FALSE),"")</f>
        <v/>
      </c>
      <c r="AC3688" s="38" t="str">
        <f t="shared" si="57"/>
        <v/>
      </c>
      <c r="AD3688" s="38"/>
    </row>
    <row r="3689" spans="1:30">
      <c r="A3689" s="46"/>
      <c r="B3689" s="47"/>
      <c r="C3689" s="49"/>
      <c r="D3689" s="41"/>
      <c r="E3689" s="41"/>
      <c r="F3689" s="41"/>
      <c r="G3689" s="50" t="str">
        <f>IF(A3689&lt;&gt;"",CONCATENATE(A3689,":",YEAR(B3689),IF(MONTH(B3689)&gt;9,MONTH(B3689),CONCATENATE(0,MONTH(B3689))),IF(DAY(B3689)&gt;9,DAY(B3689),CONCATENATE(0,DAY(B3689))),IF(HOUR(C3689)&gt;9,HOUR(C3689),CONCATENATE(0,HOUR(C3689))),IF(MINUTE(C3689)&gt;9,MINUTE(C3689),CONCATENATE(0,MINUTE(C3689))),":",VLOOKUP(F3689,'Valid Values - Results'!$D$4:$F$12,3,FALSE)),"")</f>
        <v/>
      </c>
      <c r="H3689" s="41"/>
      <c r="I3689" s="41"/>
      <c r="J3689" s="41"/>
      <c r="K3689" s="41"/>
      <c r="L3689" s="41"/>
      <c r="M3689" s="92"/>
      <c r="N3689" s="41"/>
      <c r="O3689" s="41"/>
      <c r="P3689" s="41"/>
      <c r="Q3689" s="41"/>
      <c r="R3689" s="41"/>
      <c r="S3689" s="41"/>
      <c r="T3689" s="41"/>
      <c r="U3689" s="47"/>
      <c r="V3689" s="49"/>
      <c r="W3689" s="41"/>
      <c r="X3689" s="41"/>
      <c r="Y3689" s="41"/>
      <c r="AA3689" s="37" t="str">
        <f>IF($I3689&lt;&gt;"",VLOOKUP($I3689,'Valid Values - Search'!$R$4:$T$4719,3,FALSE),"")</f>
        <v/>
      </c>
      <c r="AB3689" s="37" t="str">
        <f>IF($I3689&lt;&gt;"",VLOOKUP($I3689,'Valid Values - Search'!$R$4:$S$4719,2,FALSE),"")</f>
        <v/>
      </c>
      <c r="AC3689" s="38" t="str">
        <f t="shared" si="57"/>
        <v/>
      </c>
      <c r="AD3689" s="38"/>
    </row>
    <row r="3690" spans="1:30">
      <c r="A3690" s="46"/>
      <c r="B3690" s="47"/>
      <c r="C3690" s="49"/>
      <c r="D3690" s="41"/>
      <c r="E3690" s="41"/>
      <c r="F3690" s="41"/>
      <c r="G3690" s="50" t="str">
        <f>IF(A3690&lt;&gt;"",CONCATENATE(A3690,":",YEAR(B3690),IF(MONTH(B3690)&gt;9,MONTH(B3690),CONCATENATE(0,MONTH(B3690))),IF(DAY(B3690)&gt;9,DAY(B3690),CONCATENATE(0,DAY(B3690))),IF(HOUR(C3690)&gt;9,HOUR(C3690),CONCATENATE(0,HOUR(C3690))),IF(MINUTE(C3690)&gt;9,MINUTE(C3690),CONCATENATE(0,MINUTE(C3690))),":",VLOOKUP(F3690,'Valid Values - Results'!$D$4:$F$12,3,FALSE)),"")</f>
        <v/>
      </c>
      <c r="H3690" s="41"/>
      <c r="I3690" s="41"/>
      <c r="J3690" s="41"/>
      <c r="K3690" s="41"/>
      <c r="L3690" s="41"/>
      <c r="M3690" s="92"/>
      <c r="N3690" s="41"/>
      <c r="O3690" s="41"/>
      <c r="P3690" s="41"/>
      <c r="Q3690" s="41"/>
      <c r="R3690" s="41"/>
      <c r="S3690" s="41"/>
      <c r="T3690" s="41"/>
      <c r="U3690" s="47"/>
      <c r="V3690" s="49"/>
      <c r="W3690" s="41"/>
      <c r="X3690" s="41"/>
      <c r="Y3690" s="41"/>
      <c r="AA3690" s="37" t="str">
        <f>IF($I3690&lt;&gt;"",VLOOKUP($I3690,'Valid Values - Search'!$R$4:$T$4719,3,FALSE),"")</f>
        <v/>
      </c>
      <c r="AB3690" s="37" t="str">
        <f>IF($I3690&lt;&gt;"",VLOOKUP($I3690,'Valid Values - Search'!$R$4:$S$4719,2,FALSE),"")</f>
        <v/>
      </c>
      <c r="AC3690" s="38" t="str">
        <f t="shared" si="57"/>
        <v/>
      </c>
      <c r="AD3690" s="38"/>
    </row>
    <row r="3691" spans="1:30">
      <c r="A3691" s="46"/>
      <c r="B3691" s="47"/>
      <c r="C3691" s="49"/>
      <c r="D3691" s="41"/>
      <c r="E3691" s="41"/>
      <c r="F3691" s="41"/>
      <c r="G3691" s="50" t="str">
        <f>IF(A3691&lt;&gt;"",CONCATENATE(A3691,":",YEAR(B3691),IF(MONTH(B3691)&gt;9,MONTH(B3691),CONCATENATE(0,MONTH(B3691))),IF(DAY(B3691)&gt;9,DAY(B3691),CONCATENATE(0,DAY(B3691))),IF(HOUR(C3691)&gt;9,HOUR(C3691),CONCATENATE(0,HOUR(C3691))),IF(MINUTE(C3691)&gt;9,MINUTE(C3691),CONCATENATE(0,MINUTE(C3691))),":",VLOOKUP(F3691,'Valid Values - Results'!$D$4:$F$12,3,FALSE)),"")</f>
        <v/>
      </c>
      <c r="H3691" s="41"/>
      <c r="I3691" s="41"/>
      <c r="J3691" s="41"/>
      <c r="K3691" s="41"/>
      <c r="L3691" s="41"/>
      <c r="M3691" s="92"/>
      <c r="N3691" s="41"/>
      <c r="O3691" s="41"/>
      <c r="P3691" s="41"/>
      <c r="Q3691" s="41"/>
      <c r="R3691" s="41"/>
      <c r="S3691" s="41"/>
      <c r="T3691" s="41"/>
      <c r="U3691" s="47"/>
      <c r="V3691" s="49"/>
      <c r="W3691" s="41"/>
      <c r="X3691" s="41"/>
      <c r="Y3691" s="41"/>
      <c r="AA3691" s="37" t="str">
        <f>IF($I3691&lt;&gt;"",VLOOKUP($I3691,'Valid Values - Search'!$R$4:$T$4719,3,FALSE),"")</f>
        <v/>
      </c>
      <c r="AB3691" s="37" t="str">
        <f>IF($I3691&lt;&gt;"",VLOOKUP($I3691,'Valid Values - Search'!$R$4:$S$4719,2,FALSE),"")</f>
        <v/>
      </c>
      <c r="AC3691" s="38" t="str">
        <f t="shared" si="57"/>
        <v/>
      </c>
      <c r="AD3691" s="38"/>
    </row>
    <row r="3692" spans="1:30">
      <c r="A3692" s="46"/>
      <c r="B3692" s="47"/>
      <c r="C3692" s="49"/>
      <c r="D3692" s="41"/>
      <c r="E3692" s="41"/>
      <c r="F3692" s="41"/>
      <c r="G3692" s="50" t="str">
        <f>IF(A3692&lt;&gt;"",CONCATENATE(A3692,":",YEAR(B3692),IF(MONTH(B3692)&gt;9,MONTH(B3692),CONCATENATE(0,MONTH(B3692))),IF(DAY(B3692)&gt;9,DAY(B3692),CONCATENATE(0,DAY(B3692))),IF(HOUR(C3692)&gt;9,HOUR(C3692),CONCATENATE(0,HOUR(C3692))),IF(MINUTE(C3692)&gt;9,MINUTE(C3692),CONCATENATE(0,MINUTE(C3692))),":",VLOOKUP(F3692,'Valid Values - Results'!$D$4:$F$12,3,FALSE)),"")</f>
        <v/>
      </c>
      <c r="H3692" s="41"/>
      <c r="I3692" s="41"/>
      <c r="J3692" s="41"/>
      <c r="K3692" s="41"/>
      <c r="L3692" s="41"/>
      <c r="M3692" s="92"/>
      <c r="N3692" s="41"/>
      <c r="O3692" s="41"/>
      <c r="P3692" s="41"/>
      <c r="Q3692" s="41"/>
      <c r="R3692" s="41"/>
      <c r="S3692" s="41"/>
      <c r="T3692" s="41"/>
      <c r="U3692" s="47"/>
      <c r="V3692" s="49"/>
      <c r="W3692" s="41"/>
      <c r="X3692" s="41"/>
      <c r="Y3692" s="41"/>
      <c r="AA3692" s="37" t="str">
        <f>IF($I3692&lt;&gt;"",VLOOKUP($I3692,'Valid Values - Search'!$R$4:$T$4719,3,FALSE),"")</f>
        <v/>
      </c>
      <c r="AB3692" s="37" t="str">
        <f>IF($I3692&lt;&gt;"",VLOOKUP($I3692,'Valid Values - Search'!$R$4:$S$4719,2,FALSE),"")</f>
        <v/>
      </c>
      <c r="AC3692" s="38" t="str">
        <f t="shared" si="57"/>
        <v/>
      </c>
      <c r="AD3692" s="38"/>
    </row>
    <row r="3693" spans="1:30">
      <c r="A3693" s="46"/>
      <c r="B3693" s="47"/>
      <c r="C3693" s="49"/>
      <c r="D3693" s="41"/>
      <c r="E3693" s="41"/>
      <c r="F3693" s="41"/>
      <c r="G3693" s="50" t="str">
        <f>IF(A3693&lt;&gt;"",CONCATENATE(A3693,":",YEAR(B3693),IF(MONTH(B3693)&gt;9,MONTH(B3693),CONCATENATE(0,MONTH(B3693))),IF(DAY(B3693)&gt;9,DAY(B3693),CONCATENATE(0,DAY(B3693))),IF(HOUR(C3693)&gt;9,HOUR(C3693),CONCATENATE(0,HOUR(C3693))),IF(MINUTE(C3693)&gt;9,MINUTE(C3693),CONCATENATE(0,MINUTE(C3693))),":",VLOOKUP(F3693,'Valid Values - Results'!$D$4:$F$12,3,FALSE)),"")</f>
        <v/>
      </c>
      <c r="H3693" s="41"/>
      <c r="I3693" s="41"/>
      <c r="J3693" s="41"/>
      <c r="K3693" s="41"/>
      <c r="L3693" s="41"/>
      <c r="M3693" s="92"/>
      <c r="N3693" s="41"/>
      <c r="O3693" s="41"/>
      <c r="P3693" s="41"/>
      <c r="Q3693" s="41"/>
      <c r="R3693" s="41"/>
      <c r="S3693" s="41"/>
      <c r="T3693" s="41"/>
      <c r="U3693" s="47"/>
      <c r="V3693" s="49"/>
      <c r="W3693" s="41"/>
      <c r="X3693" s="41"/>
      <c r="Y3693" s="41"/>
      <c r="AA3693" s="37" t="str">
        <f>IF($I3693&lt;&gt;"",VLOOKUP($I3693,'Valid Values - Search'!$R$4:$T$4719,3,FALSE),"")</f>
        <v/>
      </c>
      <c r="AB3693" s="37" t="str">
        <f>IF($I3693&lt;&gt;"",VLOOKUP($I3693,'Valid Values - Search'!$R$4:$S$4719,2,FALSE),"")</f>
        <v/>
      </c>
      <c r="AC3693" s="38" t="str">
        <f t="shared" si="57"/>
        <v/>
      </c>
      <c r="AD3693" s="38"/>
    </row>
    <row r="3694" spans="1:30">
      <c r="A3694" s="46"/>
      <c r="B3694" s="47"/>
      <c r="C3694" s="49"/>
      <c r="D3694" s="41"/>
      <c r="E3694" s="41"/>
      <c r="F3694" s="41"/>
      <c r="G3694" s="50" t="str">
        <f>IF(A3694&lt;&gt;"",CONCATENATE(A3694,":",YEAR(B3694),IF(MONTH(B3694)&gt;9,MONTH(B3694),CONCATENATE(0,MONTH(B3694))),IF(DAY(B3694)&gt;9,DAY(B3694),CONCATENATE(0,DAY(B3694))),IF(HOUR(C3694)&gt;9,HOUR(C3694),CONCATENATE(0,HOUR(C3694))),IF(MINUTE(C3694)&gt;9,MINUTE(C3694),CONCATENATE(0,MINUTE(C3694))),":",VLOOKUP(F3694,'Valid Values - Results'!$D$4:$F$12,3,FALSE)),"")</f>
        <v/>
      </c>
      <c r="H3694" s="41"/>
      <c r="I3694" s="41"/>
      <c r="J3694" s="41"/>
      <c r="K3694" s="41"/>
      <c r="L3694" s="41"/>
      <c r="M3694" s="92"/>
      <c r="N3694" s="41"/>
      <c r="O3694" s="41"/>
      <c r="P3694" s="41"/>
      <c r="Q3694" s="41"/>
      <c r="R3694" s="41"/>
      <c r="S3694" s="41"/>
      <c r="T3694" s="41"/>
      <c r="U3694" s="47"/>
      <c r="V3694" s="49"/>
      <c r="W3694" s="41"/>
      <c r="X3694" s="41"/>
      <c r="Y3694" s="41"/>
      <c r="AA3694" s="37" t="str">
        <f>IF($I3694&lt;&gt;"",VLOOKUP($I3694,'Valid Values - Search'!$R$4:$T$4719,3,FALSE),"")</f>
        <v/>
      </c>
      <c r="AB3694" s="37" t="str">
        <f>IF($I3694&lt;&gt;"",VLOOKUP($I3694,'Valid Values - Search'!$R$4:$S$4719,2,FALSE),"")</f>
        <v/>
      </c>
      <c r="AC3694" s="38" t="str">
        <f t="shared" si="57"/>
        <v/>
      </c>
      <c r="AD3694" s="38"/>
    </row>
    <row r="3695" spans="1:30">
      <c r="A3695" s="46"/>
      <c r="B3695" s="47"/>
      <c r="C3695" s="49"/>
      <c r="D3695" s="41"/>
      <c r="E3695" s="41"/>
      <c r="F3695" s="41"/>
      <c r="G3695" s="50" t="str">
        <f>IF(A3695&lt;&gt;"",CONCATENATE(A3695,":",YEAR(B3695),IF(MONTH(B3695)&gt;9,MONTH(B3695),CONCATENATE(0,MONTH(B3695))),IF(DAY(B3695)&gt;9,DAY(B3695),CONCATENATE(0,DAY(B3695))),IF(HOUR(C3695)&gt;9,HOUR(C3695),CONCATENATE(0,HOUR(C3695))),IF(MINUTE(C3695)&gt;9,MINUTE(C3695),CONCATENATE(0,MINUTE(C3695))),":",VLOOKUP(F3695,'Valid Values - Results'!$D$4:$F$12,3,FALSE)),"")</f>
        <v/>
      </c>
      <c r="H3695" s="41"/>
      <c r="I3695" s="41"/>
      <c r="J3695" s="41"/>
      <c r="K3695" s="41"/>
      <c r="L3695" s="41"/>
      <c r="M3695" s="92"/>
      <c r="N3695" s="41"/>
      <c r="O3695" s="41"/>
      <c r="P3695" s="41"/>
      <c r="Q3695" s="41"/>
      <c r="R3695" s="41"/>
      <c r="S3695" s="41"/>
      <c r="T3695" s="41"/>
      <c r="U3695" s="47"/>
      <c r="V3695" s="49"/>
      <c r="W3695" s="41"/>
      <c r="X3695" s="41"/>
      <c r="Y3695" s="41"/>
      <c r="AA3695" s="37" t="str">
        <f>IF($I3695&lt;&gt;"",VLOOKUP($I3695,'Valid Values - Search'!$R$4:$T$4719,3,FALSE),"")</f>
        <v/>
      </c>
      <c r="AB3695" s="37" t="str">
        <f>IF($I3695&lt;&gt;"",VLOOKUP($I3695,'Valid Values - Search'!$R$4:$S$4719,2,FALSE),"")</f>
        <v/>
      </c>
      <c r="AC3695" s="38" t="str">
        <f t="shared" si="57"/>
        <v/>
      </c>
      <c r="AD3695" s="38"/>
    </row>
    <row r="3696" spans="1:30">
      <c r="A3696" s="46"/>
      <c r="B3696" s="47"/>
      <c r="C3696" s="49"/>
      <c r="D3696" s="41"/>
      <c r="E3696" s="41"/>
      <c r="F3696" s="41"/>
      <c r="G3696" s="50" t="str">
        <f>IF(A3696&lt;&gt;"",CONCATENATE(A3696,":",YEAR(B3696),IF(MONTH(B3696)&gt;9,MONTH(B3696),CONCATENATE(0,MONTH(B3696))),IF(DAY(B3696)&gt;9,DAY(B3696),CONCATENATE(0,DAY(B3696))),IF(HOUR(C3696)&gt;9,HOUR(C3696),CONCATENATE(0,HOUR(C3696))),IF(MINUTE(C3696)&gt;9,MINUTE(C3696),CONCATENATE(0,MINUTE(C3696))),":",VLOOKUP(F3696,'Valid Values - Results'!$D$4:$F$12,3,FALSE)),"")</f>
        <v/>
      </c>
      <c r="H3696" s="41"/>
      <c r="I3696" s="41"/>
      <c r="J3696" s="41"/>
      <c r="K3696" s="41"/>
      <c r="L3696" s="41"/>
      <c r="M3696" s="92"/>
      <c r="N3696" s="41"/>
      <c r="O3696" s="41"/>
      <c r="P3696" s="41"/>
      <c r="Q3696" s="41"/>
      <c r="R3696" s="41"/>
      <c r="S3696" s="41"/>
      <c r="T3696" s="41"/>
      <c r="U3696" s="47"/>
      <c r="V3696" s="49"/>
      <c r="W3696" s="41"/>
      <c r="X3696" s="41"/>
      <c r="Y3696" s="41"/>
      <c r="AA3696" s="37" t="str">
        <f>IF($I3696&lt;&gt;"",VLOOKUP($I3696,'Valid Values - Search'!$R$4:$T$4719,3,FALSE),"")</f>
        <v/>
      </c>
      <c r="AB3696" s="37" t="str">
        <f>IF($I3696&lt;&gt;"",VLOOKUP($I3696,'Valid Values - Search'!$R$4:$S$4719,2,FALSE),"")</f>
        <v/>
      </c>
      <c r="AC3696" s="38" t="str">
        <f t="shared" si="57"/>
        <v/>
      </c>
      <c r="AD3696" s="38"/>
    </row>
    <row r="3697" spans="1:30">
      <c r="A3697" s="46"/>
      <c r="B3697" s="47"/>
      <c r="C3697" s="49"/>
      <c r="D3697" s="41"/>
      <c r="E3697" s="41"/>
      <c r="F3697" s="41"/>
      <c r="G3697" s="50" t="str">
        <f>IF(A3697&lt;&gt;"",CONCATENATE(A3697,":",YEAR(B3697),IF(MONTH(B3697)&gt;9,MONTH(B3697),CONCATENATE(0,MONTH(B3697))),IF(DAY(B3697)&gt;9,DAY(B3697),CONCATENATE(0,DAY(B3697))),IF(HOUR(C3697)&gt;9,HOUR(C3697),CONCATENATE(0,HOUR(C3697))),IF(MINUTE(C3697)&gt;9,MINUTE(C3697),CONCATENATE(0,MINUTE(C3697))),":",VLOOKUP(F3697,'Valid Values - Results'!$D$4:$F$12,3,FALSE)),"")</f>
        <v/>
      </c>
      <c r="H3697" s="41"/>
      <c r="I3697" s="41"/>
      <c r="J3697" s="41"/>
      <c r="K3697" s="41"/>
      <c r="L3697" s="41"/>
      <c r="M3697" s="92"/>
      <c r="N3697" s="41"/>
      <c r="O3697" s="41"/>
      <c r="P3697" s="41"/>
      <c r="Q3697" s="41"/>
      <c r="R3697" s="41"/>
      <c r="S3697" s="41"/>
      <c r="T3697" s="41"/>
      <c r="U3697" s="47"/>
      <c r="V3697" s="49"/>
      <c r="W3697" s="41"/>
      <c r="X3697" s="41"/>
      <c r="Y3697" s="41"/>
      <c r="AA3697" s="37" t="str">
        <f>IF($I3697&lt;&gt;"",VLOOKUP($I3697,'Valid Values - Search'!$R$4:$T$4719,3,FALSE),"")</f>
        <v/>
      </c>
      <c r="AB3697" s="37" t="str">
        <f>IF($I3697&lt;&gt;"",VLOOKUP($I3697,'Valid Values - Search'!$R$4:$S$4719,2,FALSE),"")</f>
        <v/>
      </c>
      <c r="AC3697" s="38" t="str">
        <f t="shared" si="57"/>
        <v/>
      </c>
      <c r="AD3697" s="38"/>
    </row>
    <row r="3698" spans="1:30">
      <c r="A3698" s="46"/>
      <c r="B3698" s="47"/>
      <c r="C3698" s="49"/>
      <c r="D3698" s="41"/>
      <c r="E3698" s="41"/>
      <c r="F3698" s="41"/>
      <c r="G3698" s="50" t="str">
        <f>IF(A3698&lt;&gt;"",CONCATENATE(A3698,":",YEAR(B3698),IF(MONTH(B3698)&gt;9,MONTH(B3698),CONCATENATE(0,MONTH(B3698))),IF(DAY(B3698)&gt;9,DAY(B3698),CONCATENATE(0,DAY(B3698))),IF(HOUR(C3698)&gt;9,HOUR(C3698),CONCATENATE(0,HOUR(C3698))),IF(MINUTE(C3698)&gt;9,MINUTE(C3698),CONCATENATE(0,MINUTE(C3698))),":",VLOOKUP(F3698,'Valid Values - Results'!$D$4:$F$12,3,FALSE)),"")</f>
        <v/>
      </c>
      <c r="H3698" s="41"/>
      <c r="I3698" s="41"/>
      <c r="J3698" s="41"/>
      <c r="K3698" s="41"/>
      <c r="L3698" s="41"/>
      <c r="M3698" s="92"/>
      <c r="N3698" s="41"/>
      <c r="O3698" s="41"/>
      <c r="P3698" s="41"/>
      <c r="Q3698" s="41"/>
      <c r="R3698" s="41"/>
      <c r="S3698" s="41"/>
      <c r="T3698" s="41"/>
      <c r="U3698" s="47"/>
      <c r="V3698" s="49"/>
      <c r="W3698" s="41"/>
      <c r="X3698" s="41"/>
      <c r="Y3698" s="41"/>
      <c r="AA3698" s="37" t="str">
        <f>IF($I3698&lt;&gt;"",VLOOKUP($I3698,'Valid Values - Search'!$R$4:$T$4719,3,FALSE),"")</f>
        <v/>
      </c>
      <c r="AB3698" s="37" t="str">
        <f>IF($I3698&lt;&gt;"",VLOOKUP($I3698,'Valid Values - Search'!$R$4:$S$4719,2,FALSE),"")</f>
        <v/>
      </c>
      <c r="AC3698" s="38" t="str">
        <f t="shared" si="57"/>
        <v/>
      </c>
      <c r="AD3698" s="38"/>
    </row>
    <row r="3699" spans="1:30">
      <c r="A3699" s="46"/>
      <c r="B3699" s="47"/>
      <c r="C3699" s="49"/>
      <c r="D3699" s="41"/>
      <c r="E3699" s="41"/>
      <c r="F3699" s="41"/>
      <c r="G3699" s="50" t="str">
        <f>IF(A3699&lt;&gt;"",CONCATENATE(A3699,":",YEAR(B3699),IF(MONTH(B3699)&gt;9,MONTH(B3699),CONCATENATE(0,MONTH(B3699))),IF(DAY(B3699)&gt;9,DAY(B3699),CONCATENATE(0,DAY(B3699))),IF(HOUR(C3699)&gt;9,HOUR(C3699),CONCATENATE(0,HOUR(C3699))),IF(MINUTE(C3699)&gt;9,MINUTE(C3699),CONCATENATE(0,MINUTE(C3699))),":",VLOOKUP(F3699,'Valid Values - Results'!$D$4:$F$12,3,FALSE)),"")</f>
        <v/>
      </c>
      <c r="H3699" s="41"/>
      <c r="I3699" s="41"/>
      <c r="J3699" s="41"/>
      <c r="K3699" s="41"/>
      <c r="L3699" s="41"/>
      <c r="M3699" s="92"/>
      <c r="N3699" s="41"/>
      <c r="O3699" s="41"/>
      <c r="P3699" s="41"/>
      <c r="Q3699" s="41"/>
      <c r="R3699" s="41"/>
      <c r="S3699" s="41"/>
      <c r="T3699" s="41"/>
      <c r="U3699" s="47"/>
      <c r="V3699" s="49"/>
      <c r="W3699" s="41"/>
      <c r="X3699" s="41"/>
      <c r="Y3699" s="41"/>
      <c r="AA3699" s="37" t="str">
        <f>IF($I3699&lt;&gt;"",VLOOKUP($I3699,'Valid Values - Search'!$R$4:$T$4719,3,FALSE),"")</f>
        <v/>
      </c>
      <c r="AB3699" s="37" t="str">
        <f>IF($I3699&lt;&gt;"",VLOOKUP($I3699,'Valid Values - Search'!$R$4:$S$4719,2,FALSE),"")</f>
        <v/>
      </c>
      <c r="AC3699" s="38" t="str">
        <f t="shared" si="57"/>
        <v/>
      </c>
      <c r="AD3699" s="38"/>
    </row>
    <row r="3700" spans="1:30">
      <c r="A3700" s="46"/>
      <c r="B3700" s="47"/>
      <c r="C3700" s="49"/>
      <c r="D3700" s="41"/>
      <c r="E3700" s="41"/>
      <c r="F3700" s="41"/>
      <c r="G3700" s="50" t="str">
        <f>IF(A3700&lt;&gt;"",CONCATENATE(A3700,":",YEAR(B3700),IF(MONTH(B3700)&gt;9,MONTH(B3700),CONCATENATE(0,MONTH(B3700))),IF(DAY(B3700)&gt;9,DAY(B3700),CONCATENATE(0,DAY(B3700))),IF(HOUR(C3700)&gt;9,HOUR(C3700),CONCATENATE(0,HOUR(C3700))),IF(MINUTE(C3700)&gt;9,MINUTE(C3700),CONCATENATE(0,MINUTE(C3700))),":",VLOOKUP(F3700,'Valid Values - Results'!$D$4:$F$12,3,FALSE)),"")</f>
        <v/>
      </c>
      <c r="H3700" s="41"/>
      <c r="I3700" s="41"/>
      <c r="J3700" s="41"/>
      <c r="K3700" s="41"/>
      <c r="L3700" s="41"/>
      <c r="M3700" s="92"/>
      <c r="N3700" s="41"/>
      <c r="O3700" s="41"/>
      <c r="P3700" s="41"/>
      <c r="Q3700" s="41"/>
      <c r="R3700" s="41"/>
      <c r="S3700" s="41"/>
      <c r="T3700" s="41"/>
      <c r="U3700" s="47"/>
      <c r="V3700" s="49"/>
      <c r="W3700" s="41"/>
      <c r="X3700" s="41"/>
      <c r="Y3700" s="41"/>
      <c r="AA3700" s="37" t="str">
        <f>IF($I3700&lt;&gt;"",VLOOKUP($I3700,'Valid Values - Search'!$R$4:$T$4719,3,FALSE),"")</f>
        <v/>
      </c>
      <c r="AB3700" s="37" t="str">
        <f>IF($I3700&lt;&gt;"",VLOOKUP($I3700,'Valid Values - Search'!$R$4:$S$4719,2,FALSE),"")</f>
        <v/>
      </c>
      <c r="AC3700" s="38" t="str">
        <f t="shared" si="57"/>
        <v/>
      </c>
      <c r="AD3700" s="38"/>
    </row>
    <row r="3701" spans="1:30">
      <c r="A3701" s="46"/>
      <c r="B3701" s="47"/>
      <c r="C3701" s="49"/>
      <c r="D3701" s="41"/>
      <c r="E3701" s="41"/>
      <c r="F3701" s="41"/>
      <c r="G3701" s="50" t="str">
        <f>IF(A3701&lt;&gt;"",CONCATENATE(A3701,":",YEAR(B3701),IF(MONTH(B3701)&gt;9,MONTH(B3701),CONCATENATE(0,MONTH(B3701))),IF(DAY(B3701)&gt;9,DAY(B3701),CONCATENATE(0,DAY(B3701))),IF(HOUR(C3701)&gt;9,HOUR(C3701),CONCATENATE(0,HOUR(C3701))),IF(MINUTE(C3701)&gt;9,MINUTE(C3701),CONCATENATE(0,MINUTE(C3701))),":",VLOOKUP(F3701,'Valid Values - Results'!$D$4:$F$12,3,FALSE)),"")</f>
        <v/>
      </c>
      <c r="H3701" s="41"/>
      <c r="I3701" s="41"/>
      <c r="J3701" s="41"/>
      <c r="K3701" s="41"/>
      <c r="L3701" s="41"/>
      <c r="M3701" s="92"/>
      <c r="N3701" s="41"/>
      <c r="O3701" s="41"/>
      <c r="P3701" s="41"/>
      <c r="Q3701" s="41"/>
      <c r="R3701" s="41"/>
      <c r="S3701" s="41"/>
      <c r="T3701" s="41"/>
      <c r="U3701" s="47"/>
      <c r="V3701" s="49"/>
      <c r="W3701" s="41"/>
      <c r="X3701" s="41"/>
      <c r="Y3701" s="41"/>
      <c r="AA3701" s="37" t="str">
        <f>IF($I3701&lt;&gt;"",VLOOKUP($I3701,'Valid Values - Search'!$R$4:$T$4719,3,FALSE),"")</f>
        <v/>
      </c>
      <c r="AB3701" s="37" t="str">
        <f>IF($I3701&lt;&gt;"",VLOOKUP($I3701,'Valid Values - Search'!$R$4:$S$4719,2,FALSE),"")</f>
        <v/>
      </c>
      <c r="AC3701" s="38" t="str">
        <f t="shared" si="57"/>
        <v/>
      </c>
      <c r="AD3701" s="38"/>
    </row>
    <row r="3702" spans="1:30">
      <c r="A3702" s="46"/>
      <c r="B3702" s="47"/>
      <c r="C3702" s="49"/>
      <c r="D3702" s="41"/>
      <c r="E3702" s="41"/>
      <c r="F3702" s="41"/>
      <c r="G3702" s="50" t="str">
        <f>IF(A3702&lt;&gt;"",CONCATENATE(A3702,":",YEAR(B3702),IF(MONTH(B3702)&gt;9,MONTH(B3702),CONCATENATE(0,MONTH(B3702))),IF(DAY(B3702)&gt;9,DAY(B3702),CONCATENATE(0,DAY(B3702))),IF(HOUR(C3702)&gt;9,HOUR(C3702),CONCATENATE(0,HOUR(C3702))),IF(MINUTE(C3702)&gt;9,MINUTE(C3702),CONCATENATE(0,MINUTE(C3702))),":",VLOOKUP(F3702,'Valid Values - Results'!$D$4:$F$12,3,FALSE)),"")</f>
        <v/>
      </c>
      <c r="H3702" s="41"/>
      <c r="I3702" s="41"/>
      <c r="J3702" s="41"/>
      <c r="K3702" s="41"/>
      <c r="L3702" s="41"/>
      <c r="M3702" s="92"/>
      <c r="N3702" s="41"/>
      <c r="O3702" s="41"/>
      <c r="P3702" s="41"/>
      <c r="Q3702" s="41"/>
      <c r="R3702" s="41"/>
      <c r="S3702" s="41"/>
      <c r="T3702" s="41"/>
      <c r="U3702" s="47"/>
      <c r="V3702" s="49"/>
      <c r="W3702" s="41"/>
      <c r="X3702" s="41"/>
      <c r="Y3702" s="41"/>
      <c r="AA3702" s="37" t="str">
        <f>IF($I3702&lt;&gt;"",VLOOKUP($I3702,'Valid Values - Search'!$R$4:$T$4719,3,FALSE),"")</f>
        <v/>
      </c>
      <c r="AB3702" s="37" t="str">
        <f>IF($I3702&lt;&gt;"",VLOOKUP($I3702,'Valid Values - Search'!$R$4:$S$4719,2,FALSE),"")</f>
        <v/>
      </c>
      <c r="AC3702" s="38" t="str">
        <f t="shared" si="57"/>
        <v/>
      </c>
      <c r="AD3702" s="38"/>
    </row>
    <row r="3703" spans="1:30">
      <c r="A3703" s="46"/>
      <c r="B3703" s="47"/>
      <c r="C3703" s="49"/>
      <c r="D3703" s="41"/>
      <c r="E3703" s="41"/>
      <c r="F3703" s="41"/>
      <c r="G3703" s="50" t="str">
        <f>IF(A3703&lt;&gt;"",CONCATENATE(A3703,":",YEAR(B3703),IF(MONTH(B3703)&gt;9,MONTH(B3703),CONCATENATE(0,MONTH(B3703))),IF(DAY(B3703)&gt;9,DAY(B3703),CONCATENATE(0,DAY(B3703))),IF(HOUR(C3703)&gt;9,HOUR(C3703),CONCATENATE(0,HOUR(C3703))),IF(MINUTE(C3703)&gt;9,MINUTE(C3703),CONCATENATE(0,MINUTE(C3703))),":",VLOOKUP(F3703,'Valid Values - Results'!$D$4:$F$12,3,FALSE)),"")</f>
        <v/>
      </c>
      <c r="H3703" s="41"/>
      <c r="I3703" s="41"/>
      <c r="J3703" s="41"/>
      <c r="K3703" s="41"/>
      <c r="L3703" s="41"/>
      <c r="M3703" s="92"/>
      <c r="N3703" s="41"/>
      <c r="O3703" s="41"/>
      <c r="P3703" s="41"/>
      <c r="Q3703" s="41"/>
      <c r="R3703" s="41"/>
      <c r="S3703" s="41"/>
      <c r="T3703" s="41"/>
      <c r="U3703" s="47"/>
      <c r="V3703" s="49"/>
      <c r="W3703" s="41"/>
      <c r="X3703" s="41"/>
      <c r="Y3703" s="41"/>
      <c r="AA3703" s="37" t="str">
        <f>IF($I3703&lt;&gt;"",VLOOKUP($I3703,'Valid Values - Search'!$R$4:$T$4719,3,FALSE),"")</f>
        <v/>
      </c>
      <c r="AB3703" s="37" t="str">
        <f>IF($I3703&lt;&gt;"",VLOOKUP($I3703,'Valid Values - Search'!$R$4:$S$4719,2,FALSE),"")</f>
        <v/>
      </c>
      <c r="AC3703" s="38" t="str">
        <f t="shared" si="57"/>
        <v/>
      </c>
      <c r="AD3703" s="38"/>
    </row>
    <row r="3704" spans="1:30">
      <c r="A3704" s="46"/>
      <c r="B3704" s="47"/>
      <c r="C3704" s="49"/>
      <c r="D3704" s="41"/>
      <c r="E3704" s="41"/>
      <c r="F3704" s="41"/>
      <c r="G3704" s="50" t="str">
        <f>IF(A3704&lt;&gt;"",CONCATENATE(A3704,":",YEAR(B3704),IF(MONTH(B3704)&gt;9,MONTH(B3704),CONCATENATE(0,MONTH(B3704))),IF(DAY(B3704)&gt;9,DAY(B3704),CONCATENATE(0,DAY(B3704))),IF(HOUR(C3704)&gt;9,HOUR(C3704),CONCATENATE(0,HOUR(C3704))),IF(MINUTE(C3704)&gt;9,MINUTE(C3704),CONCATENATE(0,MINUTE(C3704))),":",VLOOKUP(F3704,'Valid Values - Results'!$D$4:$F$12,3,FALSE)),"")</f>
        <v/>
      </c>
      <c r="H3704" s="41"/>
      <c r="I3704" s="41"/>
      <c r="J3704" s="41"/>
      <c r="K3704" s="41"/>
      <c r="L3704" s="41"/>
      <c r="M3704" s="92"/>
      <c r="N3704" s="41"/>
      <c r="O3704" s="41"/>
      <c r="P3704" s="41"/>
      <c r="Q3704" s="41"/>
      <c r="R3704" s="41"/>
      <c r="S3704" s="41"/>
      <c r="T3704" s="41"/>
      <c r="U3704" s="47"/>
      <c r="V3704" s="49"/>
      <c r="W3704" s="41"/>
      <c r="X3704" s="41"/>
      <c r="Y3704" s="41"/>
      <c r="AA3704" s="37" t="str">
        <f>IF($I3704&lt;&gt;"",VLOOKUP($I3704,'Valid Values - Search'!$R$4:$T$4719,3,FALSE),"")</f>
        <v/>
      </c>
      <c r="AB3704" s="37" t="str">
        <f>IF($I3704&lt;&gt;"",VLOOKUP($I3704,'Valid Values - Search'!$R$4:$S$4719,2,FALSE),"")</f>
        <v/>
      </c>
      <c r="AC3704" s="38" t="str">
        <f t="shared" si="57"/>
        <v/>
      </c>
      <c r="AD3704" s="38"/>
    </row>
    <row r="3705" spans="1:30">
      <c r="A3705" s="46"/>
      <c r="B3705" s="47"/>
      <c r="C3705" s="49"/>
      <c r="D3705" s="41"/>
      <c r="E3705" s="41"/>
      <c r="F3705" s="41"/>
      <c r="G3705" s="50" t="str">
        <f>IF(A3705&lt;&gt;"",CONCATENATE(A3705,":",YEAR(B3705),IF(MONTH(B3705)&gt;9,MONTH(B3705),CONCATENATE(0,MONTH(B3705))),IF(DAY(B3705)&gt;9,DAY(B3705),CONCATENATE(0,DAY(B3705))),IF(HOUR(C3705)&gt;9,HOUR(C3705),CONCATENATE(0,HOUR(C3705))),IF(MINUTE(C3705)&gt;9,MINUTE(C3705),CONCATENATE(0,MINUTE(C3705))),":",VLOOKUP(F3705,'Valid Values - Results'!$D$4:$F$12,3,FALSE)),"")</f>
        <v/>
      </c>
      <c r="H3705" s="41"/>
      <c r="I3705" s="41"/>
      <c r="J3705" s="41"/>
      <c r="K3705" s="41"/>
      <c r="L3705" s="41"/>
      <c r="M3705" s="92"/>
      <c r="N3705" s="41"/>
      <c r="O3705" s="41"/>
      <c r="P3705" s="41"/>
      <c r="Q3705" s="41"/>
      <c r="R3705" s="41"/>
      <c r="S3705" s="41"/>
      <c r="T3705" s="41"/>
      <c r="U3705" s="47"/>
      <c r="V3705" s="49"/>
      <c r="W3705" s="41"/>
      <c r="X3705" s="41"/>
      <c r="Y3705" s="41"/>
      <c r="AA3705" s="37" t="str">
        <f>IF($I3705&lt;&gt;"",VLOOKUP($I3705,'Valid Values - Search'!$R$4:$T$4719,3,FALSE),"")</f>
        <v/>
      </c>
      <c r="AB3705" s="37" t="str">
        <f>IF($I3705&lt;&gt;"",VLOOKUP($I3705,'Valid Values - Search'!$R$4:$S$4719,2,FALSE),"")</f>
        <v/>
      </c>
      <c r="AC3705" s="38" t="str">
        <f t="shared" si="57"/>
        <v/>
      </c>
      <c r="AD3705" s="38"/>
    </row>
    <row r="3706" spans="1:30">
      <c r="A3706" s="46"/>
      <c r="B3706" s="47"/>
      <c r="C3706" s="49"/>
      <c r="D3706" s="41"/>
      <c r="E3706" s="41"/>
      <c r="F3706" s="41"/>
      <c r="G3706" s="50" t="str">
        <f>IF(A3706&lt;&gt;"",CONCATENATE(A3706,":",YEAR(B3706),IF(MONTH(B3706)&gt;9,MONTH(B3706),CONCATENATE(0,MONTH(B3706))),IF(DAY(B3706)&gt;9,DAY(B3706),CONCATENATE(0,DAY(B3706))),IF(HOUR(C3706)&gt;9,HOUR(C3706),CONCATENATE(0,HOUR(C3706))),IF(MINUTE(C3706)&gt;9,MINUTE(C3706),CONCATENATE(0,MINUTE(C3706))),":",VLOOKUP(F3706,'Valid Values - Results'!$D$4:$F$12,3,FALSE)),"")</f>
        <v/>
      </c>
      <c r="H3706" s="41"/>
      <c r="I3706" s="41"/>
      <c r="J3706" s="41"/>
      <c r="K3706" s="41"/>
      <c r="L3706" s="41"/>
      <c r="M3706" s="92"/>
      <c r="N3706" s="41"/>
      <c r="O3706" s="41"/>
      <c r="P3706" s="41"/>
      <c r="Q3706" s="41"/>
      <c r="R3706" s="41"/>
      <c r="S3706" s="41"/>
      <c r="T3706" s="41"/>
      <c r="U3706" s="47"/>
      <c r="V3706" s="49"/>
      <c r="W3706" s="41"/>
      <c r="X3706" s="41"/>
      <c r="Y3706" s="41"/>
      <c r="AA3706" s="37" t="str">
        <f>IF($I3706&lt;&gt;"",VLOOKUP($I3706,'Valid Values - Search'!$R$4:$T$4719,3,FALSE),"")</f>
        <v/>
      </c>
      <c r="AB3706" s="37" t="str">
        <f>IF($I3706&lt;&gt;"",VLOOKUP($I3706,'Valid Values - Search'!$R$4:$S$4719,2,FALSE),"")</f>
        <v/>
      </c>
      <c r="AC3706" s="38" t="str">
        <f t="shared" si="57"/>
        <v/>
      </c>
      <c r="AD3706" s="38"/>
    </row>
    <row r="3707" spans="1:30">
      <c r="A3707" s="46"/>
      <c r="B3707" s="47"/>
      <c r="C3707" s="49"/>
      <c r="D3707" s="41"/>
      <c r="E3707" s="41"/>
      <c r="F3707" s="41"/>
      <c r="G3707" s="50" t="str">
        <f>IF(A3707&lt;&gt;"",CONCATENATE(A3707,":",YEAR(B3707),IF(MONTH(B3707)&gt;9,MONTH(B3707),CONCATENATE(0,MONTH(B3707))),IF(DAY(B3707)&gt;9,DAY(B3707),CONCATENATE(0,DAY(B3707))),IF(HOUR(C3707)&gt;9,HOUR(C3707),CONCATENATE(0,HOUR(C3707))),IF(MINUTE(C3707)&gt;9,MINUTE(C3707),CONCATENATE(0,MINUTE(C3707))),":",VLOOKUP(F3707,'Valid Values - Results'!$D$4:$F$12,3,FALSE)),"")</f>
        <v/>
      </c>
      <c r="H3707" s="41"/>
      <c r="I3707" s="41"/>
      <c r="J3707" s="41"/>
      <c r="K3707" s="41"/>
      <c r="L3707" s="41"/>
      <c r="M3707" s="92"/>
      <c r="N3707" s="41"/>
      <c r="O3707" s="41"/>
      <c r="P3707" s="41"/>
      <c r="Q3707" s="41"/>
      <c r="R3707" s="41"/>
      <c r="S3707" s="41"/>
      <c r="T3707" s="41"/>
      <c r="U3707" s="47"/>
      <c r="V3707" s="49"/>
      <c r="W3707" s="41"/>
      <c r="X3707" s="41"/>
      <c r="Y3707" s="41"/>
      <c r="AA3707" s="37" t="str">
        <f>IF($I3707&lt;&gt;"",VLOOKUP($I3707,'Valid Values - Search'!$R$4:$T$4719,3,FALSE),"")</f>
        <v/>
      </c>
      <c r="AB3707" s="37" t="str">
        <f>IF($I3707&lt;&gt;"",VLOOKUP($I3707,'Valid Values - Search'!$R$4:$S$4719,2,FALSE),"")</f>
        <v/>
      </c>
      <c r="AC3707" s="38" t="str">
        <f t="shared" si="57"/>
        <v/>
      </c>
      <c r="AD3707" s="38"/>
    </row>
    <row r="3708" spans="1:30">
      <c r="A3708" s="46"/>
      <c r="B3708" s="47"/>
      <c r="C3708" s="49"/>
      <c r="D3708" s="41"/>
      <c r="E3708" s="41"/>
      <c r="F3708" s="41"/>
      <c r="G3708" s="50" t="str">
        <f>IF(A3708&lt;&gt;"",CONCATENATE(A3708,":",YEAR(B3708),IF(MONTH(B3708)&gt;9,MONTH(B3708),CONCATENATE(0,MONTH(B3708))),IF(DAY(B3708)&gt;9,DAY(B3708),CONCATENATE(0,DAY(B3708))),IF(HOUR(C3708)&gt;9,HOUR(C3708),CONCATENATE(0,HOUR(C3708))),IF(MINUTE(C3708)&gt;9,MINUTE(C3708),CONCATENATE(0,MINUTE(C3708))),":",VLOOKUP(F3708,'Valid Values - Results'!$D$4:$F$12,3,FALSE)),"")</f>
        <v/>
      </c>
      <c r="H3708" s="41"/>
      <c r="I3708" s="41"/>
      <c r="J3708" s="41"/>
      <c r="K3708" s="41"/>
      <c r="L3708" s="41"/>
      <c r="M3708" s="92"/>
      <c r="N3708" s="41"/>
      <c r="O3708" s="41"/>
      <c r="P3708" s="41"/>
      <c r="Q3708" s="41"/>
      <c r="R3708" s="41"/>
      <c r="S3708" s="41"/>
      <c r="T3708" s="41"/>
      <c r="U3708" s="47"/>
      <c r="V3708" s="49"/>
      <c r="W3708" s="41"/>
      <c r="X3708" s="41"/>
      <c r="Y3708" s="41"/>
      <c r="AA3708" s="37" t="str">
        <f>IF($I3708&lt;&gt;"",VLOOKUP($I3708,'Valid Values - Search'!$R$4:$T$4719,3,FALSE),"")</f>
        <v/>
      </c>
      <c r="AB3708" s="37" t="str">
        <f>IF($I3708&lt;&gt;"",VLOOKUP($I3708,'Valid Values - Search'!$R$4:$S$4719,2,FALSE),"")</f>
        <v/>
      </c>
      <c r="AC3708" s="38" t="str">
        <f t="shared" si="57"/>
        <v/>
      </c>
      <c r="AD3708" s="38"/>
    </row>
    <row r="3709" spans="1:30">
      <c r="A3709" s="46"/>
      <c r="B3709" s="47"/>
      <c r="C3709" s="49"/>
      <c r="D3709" s="41"/>
      <c r="E3709" s="41"/>
      <c r="F3709" s="41"/>
      <c r="G3709" s="50" t="str">
        <f>IF(A3709&lt;&gt;"",CONCATENATE(A3709,":",YEAR(B3709),IF(MONTH(B3709)&gt;9,MONTH(B3709),CONCATENATE(0,MONTH(B3709))),IF(DAY(B3709)&gt;9,DAY(B3709),CONCATENATE(0,DAY(B3709))),IF(HOUR(C3709)&gt;9,HOUR(C3709),CONCATENATE(0,HOUR(C3709))),IF(MINUTE(C3709)&gt;9,MINUTE(C3709),CONCATENATE(0,MINUTE(C3709))),":",VLOOKUP(F3709,'Valid Values - Results'!$D$4:$F$12,3,FALSE)),"")</f>
        <v/>
      </c>
      <c r="H3709" s="41"/>
      <c r="I3709" s="41"/>
      <c r="J3709" s="41"/>
      <c r="K3709" s="41"/>
      <c r="L3709" s="41"/>
      <c r="M3709" s="92"/>
      <c r="N3709" s="41"/>
      <c r="O3709" s="41"/>
      <c r="P3709" s="41"/>
      <c r="Q3709" s="41"/>
      <c r="R3709" s="41"/>
      <c r="S3709" s="41"/>
      <c r="T3709" s="41"/>
      <c r="U3709" s="47"/>
      <c r="V3709" s="49"/>
      <c r="W3709" s="41"/>
      <c r="X3709" s="41"/>
      <c r="Y3709" s="41"/>
      <c r="AA3709" s="37" t="str">
        <f>IF($I3709&lt;&gt;"",VLOOKUP($I3709,'Valid Values - Search'!$R$4:$T$4719,3,FALSE),"")</f>
        <v/>
      </c>
      <c r="AB3709" s="37" t="str">
        <f>IF($I3709&lt;&gt;"",VLOOKUP($I3709,'Valid Values - Search'!$R$4:$S$4719,2,FALSE),"")</f>
        <v/>
      </c>
      <c r="AC3709" s="38" t="str">
        <f t="shared" si="57"/>
        <v/>
      </c>
      <c r="AD3709" s="38"/>
    </row>
    <row r="3710" spans="1:30">
      <c r="A3710" s="46"/>
      <c r="B3710" s="47"/>
      <c r="C3710" s="49"/>
      <c r="D3710" s="41"/>
      <c r="E3710" s="41"/>
      <c r="F3710" s="41"/>
      <c r="G3710" s="50" t="str">
        <f>IF(A3710&lt;&gt;"",CONCATENATE(A3710,":",YEAR(B3710),IF(MONTH(B3710)&gt;9,MONTH(B3710),CONCATENATE(0,MONTH(B3710))),IF(DAY(B3710)&gt;9,DAY(B3710),CONCATENATE(0,DAY(B3710))),IF(HOUR(C3710)&gt;9,HOUR(C3710),CONCATENATE(0,HOUR(C3710))),IF(MINUTE(C3710)&gt;9,MINUTE(C3710),CONCATENATE(0,MINUTE(C3710))),":",VLOOKUP(F3710,'Valid Values - Results'!$D$4:$F$12,3,FALSE)),"")</f>
        <v/>
      </c>
      <c r="H3710" s="41"/>
      <c r="I3710" s="41"/>
      <c r="J3710" s="41"/>
      <c r="K3710" s="41"/>
      <c r="L3710" s="41"/>
      <c r="M3710" s="92"/>
      <c r="N3710" s="41"/>
      <c r="O3710" s="41"/>
      <c r="P3710" s="41"/>
      <c r="Q3710" s="41"/>
      <c r="R3710" s="41"/>
      <c r="S3710" s="41"/>
      <c r="T3710" s="41"/>
      <c r="U3710" s="47"/>
      <c r="V3710" s="49"/>
      <c r="W3710" s="41"/>
      <c r="X3710" s="41"/>
      <c r="Y3710" s="41"/>
      <c r="AA3710" s="37" t="str">
        <f>IF($I3710&lt;&gt;"",VLOOKUP($I3710,'Valid Values - Search'!$R$4:$T$4719,3,FALSE),"")</f>
        <v/>
      </c>
      <c r="AB3710" s="37" t="str">
        <f>IF($I3710&lt;&gt;"",VLOOKUP($I3710,'Valid Values - Search'!$R$4:$S$4719,2,FALSE),"")</f>
        <v/>
      </c>
      <c r="AC3710" s="38" t="str">
        <f t="shared" si="57"/>
        <v/>
      </c>
      <c r="AD3710" s="38"/>
    </row>
    <row r="3711" spans="1:30">
      <c r="A3711" s="46"/>
      <c r="B3711" s="47"/>
      <c r="C3711" s="49"/>
      <c r="D3711" s="41"/>
      <c r="E3711" s="41"/>
      <c r="F3711" s="41"/>
      <c r="G3711" s="50" t="str">
        <f>IF(A3711&lt;&gt;"",CONCATENATE(A3711,":",YEAR(B3711),IF(MONTH(B3711)&gt;9,MONTH(B3711),CONCATENATE(0,MONTH(B3711))),IF(DAY(B3711)&gt;9,DAY(B3711),CONCATENATE(0,DAY(B3711))),IF(HOUR(C3711)&gt;9,HOUR(C3711),CONCATENATE(0,HOUR(C3711))),IF(MINUTE(C3711)&gt;9,MINUTE(C3711),CONCATENATE(0,MINUTE(C3711))),":",VLOOKUP(F3711,'Valid Values - Results'!$D$4:$F$12,3,FALSE)),"")</f>
        <v/>
      </c>
      <c r="H3711" s="41"/>
      <c r="I3711" s="41"/>
      <c r="J3711" s="41"/>
      <c r="K3711" s="41"/>
      <c r="L3711" s="41"/>
      <c r="M3711" s="92"/>
      <c r="N3711" s="41"/>
      <c r="O3711" s="41"/>
      <c r="P3711" s="41"/>
      <c r="Q3711" s="41"/>
      <c r="R3711" s="41"/>
      <c r="S3711" s="41"/>
      <c r="T3711" s="41"/>
      <c r="U3711" s="47"/>
      <c r="V3711" s="49"/>
      <c r="W3711" s="41"/>
      <c r="X3711" s="41"/>
      <c r="Y3711" s="41"/>
      <c r="AA3711" s="37" t="str">
        <f>IF($I3711&lt;&gt;"",VLOOKUP($I3711,'Valid Values - Search'!$R$4:$T$4719,3,FALSE),"")</f>
        <v/>
      </c>
      <c r="AB3711" s="37" t="str">
        <f>IF($I3711&lt;&gt;"",VLOOKUP($I3711,'Valid Values - Search'!$R$4:$S$4719,2,FALSE),"")</f>
        <v/>
      </c>
      <c r="AC3711" s="38" t="str">
        <f t="shared" si="57"/>
        <v/>
      </c>
      <c r="AD3711" s="38"/>
    </row>
    <row r="3712" spans="1:30">
      <c r="A3712" s="46"/>
      <c r="B3712" s="47"/>
      <c r="C3712" s="49"/>
      <c r="D3712" s="41"/>
      <c r="E3712" s="41"/>
      <c r="F3712" s="41"/>
      <c r="G3712" s="50" t="str">
        <f>IF(A3712&lt;&gt;"",CONCATENATE(A3712,":",YEAR(B3712),IF(MONTH(B3712)&gt;9,MONTH(B3712),CONCATENATE(0,MONTH(B3712))),IF(DAY(B3712)&gt;9,DAY(B3712),CONCATENATE(0,DAY(B3712))),IF(HOUR(C3712)&gt;9,HOUR(C3712),CONCATENATE(0,HOUR(C3712))),IF(MINUTE(C3712)&gt;9,MINUTE(C3712),CONCATENATE(0,MINUTE(C3712))),":",VLOOKUP(F3712,'Valid Values - Results'!$D$4:$F$12,3,FALSE)),"")</f>
        <v/>
      </c>
      <c r="H3712" s="41"/>
      <c r="I3712" s="41"/>
      <c r="J3712" s="41"/>
      <c r="K3712" s="41"/>
      <c r="L3712" s="41"/>
      <c r="M3712" s="92"/>
      <c r="N3712" s="41"/>
      <c r="O3712" s="41"/>
      <c r="P3712" s="41"/>
      <c r="Q3712" s="41"/>
      <c r="R3712" s="41"/>
      <c r="S3712" s="41"/>
      <c r="T3712" s="41"/>
      <c r="U3712" s="47"/>
      <c r="V3712" s="49"/>
      <c r="W3712" s="41"/>
      <c r="X3712" s="41"/>
      <c r="Y3712" s="41"/>
      <c r="AA3712" s="37" t="str">
        <f>IF($I3712&lt;&gt;"",VLOOKUP($I3712,'Valid Values - Search'!$R$4:$T$4719,3,FALSE),"")</f>
        <v/>
      </c>
      <c r="AB3712" s="37" t="str">
        <f>IF($I3712&lt;&gt;"",VLOOKUP($I3712,'Valid Values - Search'!$R$4:$S$4719,2,FALSE),"")</f>
        <v/>
      </c>
      <c r="AC3712" s="38" t="str">
        <f t="shared" si="57"/>
        <v/>
      </c>
      <c r="AD3712" s="38"/>
    </row>
    <row r="3713" spans="1:30">
      <c r="A3713" s="46"/>
      <c r="B3713" s="47"/>
      <c r="C3713" s="49"/>
      <c r="D3713" s="41"/>
      <c r="E3713" s="41"/>
      <c r="F3713" s="41"/>
      <c r="G3713" s="50" t="str">
        <f>IF(A3713&lt;&gt;"",CONCATENATE(A3713,":",YEAR(B3713),IF(MONTH(B3713)&gt;9,MONTH(B3713),CONCATENATE(0,MONTH(B3713))),IF(DAY(B3713)&gt;9,DAY(B3713),CONCATENATE(0,DAY(B3713))),IF(HOUR(C3713)&gt;9,HOUR(C3713),CONCATENATE(0,HOUR(C3713))),IF(MINUTE(C3713)&gt;9,MINUTE(C3713),CONCATENATE(0,MINUTE(C3713))),":",VLOOKUP(F3713,'Valid Values - Results'!$D$4:$F$12,3,FALSE)),"")</f>
        <v/>
      </c>
      <c r="H3713" s="41"/>
      <c r="I3713" s="41"/>
      <c r="J3713" s="41"/>
      <c r="K3713" s="41"/>
      <c r="L3713" s="41"/>
      <c r="M3713" s="92"/>
      <c r="N3713" s="41"/>
      <c r="O3713" s="41"/>
      <c r="P3713" s="41"/>
      <c r="Q3713" s="41"/>
      <c r="R3713" s="41"/>
      <c r="S3713" s="41"/>
      <c r="T3713" s="41"/>
      <c r="U3713" s="47"/>
      <c r="V3713" s="49"/>
      <c r="W3713" s="41"/>
      <c r="X3713" s="41"/>
      <c r="Y3713" s="41"/>
      <c r="AA3713" s="37" t="str">
        <f>IF($I3713&lt;&gt;"",VLOOKUP($I3713,'Valid Values - Search'!$R$4:$T$4719,3,FALSE),"")</f>
        <v/>
      </c>
      <c r="AB3713" s="37" t="str">
        <f>IF($I3713&lt;&gt;"",VLOOKUP($I3713,'Valid Values - Search'!$R$4:$S$4719,2,FALSE),"")</f>
        <v/>
      </c>
      <c r="AC3713" s="38" t="str">
        <f t="shared" si="57"/>
        <v/>
      </c>
      <c r="AD3713" s="38"/>
    </row>
    <row r="3714" spans="1:30">
      <c r="A3714" s="46"/>
      <c r="B3714" s="47"/>
      <c r="C3714" s="49"/>
      <c r="D3714" s="41"/>
      <c r="E3714" s="41"/>
      <c r="F3714" s="41"/>
      <c r="G3714" s="50" t="str">
        <f>IF(A3714&lt;&gt;"",CONCATENATE(A3714,":",YEAR(B3714),IF(MONTH(B3714)&gt;9,MONTH(B3714),CONCATENATE(0,MONTH(B3714))),IF(DAY(B3714)&gt;9,DAY(B3714),CONCATENATE(0,DAY(B3714))),IF(HOUR(C3714)&gt;9,HOUR(C3714),CONCATENATE(0,HOUR(C3714))),IF(MINUTE(C3714)&gt;9,MINUTE(C3714),CONCATENATE(0,MINUTE(C3714))),":",VLOOKUP(F3714,'Valid Values - Results'!$D$4:$F$12,3,FALSE)),"")</f>
        <v/>
      </c>
      <c r="H3714" s="41"/>
      <c r="I3714" s="41"/>
      <c r="J3714" s="41"/>
      <c r="K3714" s="41"/>
      <c r="L3714" s="41"/>
      <c r="M3714" s="92"/>
      <c r="N3714" s="41"/>
      <c r="O3714" s="41"/>
      <c r="P3714" s="41"/>
      <c r="Q3714" s="41"/>
      <c r="R3714" s="41"/>
      <c r="S3714" s="41"/>
      <c r="T3714" s="41"/>
      <c r="U3714" s="47"/>
      <c r="V3714" s="49"/>
      <c r="W3714" s="41"/>
      <c r="X3714" s="41"/>
      <c r="Y3714" s="41"/>
      <c r="AA3714" s="37" t="str">
        <f>IF($I3714&lt;&gt;"",VLOOKUP($I3714,'Valid Values - Search'!$R$4:$T$4719,3,FALSE),"")</f>
        <v/>
      </c>
      <c r="AB3714" s="37" t="str">
        <f>IF($I3714&lt;&gt;"",VLOOKUP($I3714,'Valid Values - Search'!$R$4:$S$4719,2,FALSE),"")</f>
        <v/>
      </c>
      <c r="AC3714" s="38" t="str">
        <f t="shared" ref="AC3714:AC3777" si="58">IF($V3714&lt;&gt;"",$D3714,"")</f>
        <v/>
      </c>
      <c r="AD3714" s="38"/>
    </row>
    <row r="3715" spans="1:30">
      <c r="A3715" s="46"/>
      <c r="B3715" s="47"/>
      <c r="C3715" s="49"/>
      <c r="D3715" s="41"/>
      <c r="E3715" s="41"/>
      <c r="F3715" s="41"/>
      <c r="G3715" s="50" t="str">
        <f>IF(A3715&lt;&gt;"",CONCATENATE(A3715,":",YEAR(B3715),IF(MONTH(B3715)&gt;9,MONTH(B3715),CONCATENATE(0,MONTH(B3715))),IF(DAY(B3715)&gt;9,DAY(B3715),CONCATENATE(0,DAY(B3715))),IF(HOUR(C3715)&gt;9,HOUR(C3715),CONCATENATE(0,HOUR(C3715))),IF(MINUTE(C3715)&gt;9,MINUTE(C3715),CONCATENATE(0,MINUTE(C3715))),":",VLOOKUP(F3715,'Valid Values - Results'!$D$4:$F$12,3,FALSE)),"")</f>
        <v/>
      </c>
      <c r="H3715" s="41"/>
      <c r="I3715" s="41"/>
      <c r="J3715" s="41"/>
      <c r="K3715" s="41"/>
      <c r="L3715" s="41"/>
      <c r="M3715" s="92"/>
      <c r="N3715" s="41"/>
      <c r="O3715" s="41"/>
      <c r="P3715" s="41"/>
      <c r="Q3715" s="41"/>
      <c r="R3715" s="41"/>
      <c r="S3715" s="41"/>
      <c r="T3715" s="41"/>
      <c r="U3715" s="47"/>
      <c r="V3715" s="49"/>
      <c r="W3715" s="41"/>
      <c r="X3715" s="41"/>
      <c r="Y3715" s="41"/>
      <c r="AA3715" s="37" t="str">
        <f>IF($I3715&lt;&gt;"",VLOOKUP($I3715,'Valid Values - Search'!$R$4:$T$4719,3,FALSE),"")</f>
        <v/>
      </c>
      <c r="AB3715" s="37" t="str">
        <f>IF($I3715&lt;&gt;"",VLOOKUP($I3715,'Valid Values - Search'!$R$4:$S$4719,2,FALSE),"")</f>
        <v/>
      </c>
      <c r="AC3715" s="38" t="str">
        <f t="shared" si="58"/>
        <v/>
      </c>
      <c r="AD3715" s="38"/>
    </row>
    <row r="3716" spans="1:30">
      <c r="A3716" s="46"/>
      <c r="B3716" s="47"/>
      <c r="C3716" s="49"/>
      <c r="D3716" s="41"/>
      <c r="E3716" s="41"/>
      <c r="F3716" s="41"/>
      <c r="G3716" s="50" t="str">
        <f>IF(A3716&lt;&gt;"",CONCATENATE(A3716,":",YEAR(B3716),IF(MONTH(B3716)&gt;9,MONTH(B3716),CONCATENATE(0,MONTH(B3716))),IF(DAY(B3716)&gt;9,DAY(B3716),CONCATENATE(0,DAY(B3716))),IF(HOUR(C3716)&gt;9,HOUR(C3716),CONCATENATE(0,HOUR(C3716))),IF(MINUTE(C3716)&gt;9,MINUTE(C3716),CONCATENATE(0,MINUTE(C3716))),":",VLOOKUP(F3716,'Valid Values - Results'!$D$4:$F$12,3,FALSE)),"")</f>
        <v/>
      </c>
      <c r="H3716" s="41"/>
      <c r="I3716" s="41"/>
      <c r="J3716" s="41"/>
      <c r="K3716" s="41"/>
      <c r="L3716" s="41"/>
      <c r="M3716" s="92"/>
      <c r="N3716" s="41"/>
      <c r="O3716" s="41"/>
      <c r="P3716" s="41"/>
      <c r="Q3716" s="41"/>
      <c r="R3716" s="41"/>
      <c r="S3716" s="41"/>
      <c r="T3716" s="41"/>
      <c r="U3716" s="47"/>
      <c r="V3716" s="49"/>
      <c r="W3716" s="41"/>
      <c r="X3716" s="41"/>
      <c r="Y3716" s="41"/>
      <c r="AA3716" s="37" t="str">
        <f>IF($I3716&lt;&gt;"",VLOOKUP($I3716,'Valid Values - Search'!$R$4:$T$4719,3,FALSE),"")</f>
        <v/>
      </c>
      <c r="AB3716" s="37" t="str">
        <f>IF($I3716&lt;&gt;"",VLOOKUP($I3716,'Valid Values - Search'!$R$4:$S$4719,2,FALSE),"")</f>
        <v/>
      </c>
      <c r="AC3716" s="38" t="str">
        <f t="shared" si="58"/>
        <v/>
      </c>
      <c r="AD3716" s="38"/>
    </row>
    <row r="3717" spans="1:30">
      <c r="A3717" s="46"/>
      <c r="B3717" s="47"/>
      <c r="C3717" s="49"/>
      <c r="D3717" s="41"/>
      <c r="E3717" s="41"/>
      <c r="F3717" s="41"/>
      <c r="G3717" s="50" t="str">
        <f>IF(A3717&lt;&gt;"",CONCATENATE(A3717,":",YEAR(B3717),IF(MONTH(B3717)&gt;9,MONTH(B3717),CONCATENATE(0,MONTH(B3717))),IF(DAY(B3717)&gt;9,DAY(B3717),CONCATENATE(0,DAY(B3717))),IF(HOUR(C3717)&gt;9,HOUR(C3717),CONCATENATE(0,HOUR(C3717))),IF(MINUTE(C3717)&gt;9,MINUTE(C3717),CONCATENATE(0,MINUTE(C3717))),":",VLOOKUP(F3717,'Valid Values - Results'!$D$4:$F$12,3,FALSE)),"")</f>
        <v/>
      </c>
      <c r="H3717" s="41"/>
      <c r="I3717" s="41"/>
      <c r="J3717" s="41"/>
      <c r="K3717" s="41"/>
      <c r="L3717" s="41"/>
      <c r="M3717" s="92"/>
      <c r="N3717" s="41"/>
      <c r="O3717" s="41"/>
      <c r="P3717" s="41"/>
      <c r="Q3717" s="41"/>
      <c r="R3717" s="41"/>
      <c r="S3717" s="41"/>
      <c r="T3717" s="41"/>
      <c r="U3717" s="47"/>
      <c r="V3717" s="49"/>
      <c r="W3717" s="41"/>
      <c r="X3717" s="41"/>
      <c r="Y3717" s="41"/>
      <c r="AA3717" s="37" t="str">
        <f>IF($I3717&lt;&gt;"",VLOOKUP($I3717,'Valid Values - Search'!$R$4:$T$4719,3,FALSE),"")</f>
        <v/>
      </c>
      <c r="AB3717" s="37" t="str">
        <f>IF($I3717&lt;&gt;"",VLOOKUP($I3717,'Valid Values - Search'!$R$4:$S$4719,2,FALSE),"")</f>
        <v/>
      </c>
      <c r="AC3717" s="38" t="str">
        <f t="shared" si="58"/>
        <v/>
      </c>
      <c r="AD3717" s="38"/>
    </row>
    <row r="3718" spans="1:30">
      <c r="A3718" s="46"/>
      <c r="B3718" s="47"/>
      <c r="C3718" s="49"/>
      <c r="D3718" s="41"/>
      <c r="E3718" s="41"/>
      <c r="F3718" s="41"/>
      <c r="G3718" s="50" t="str">
        <f>IF(A3718&lt;&gt;"",CONCATENATE(A3718,":",YEAR(B3718),IF(MONTH(B3718)&gt;9,MONTH(B3718),CONCATENATE(0,MONTH(B3718))),IF(DAY(B3718)&gt;9,DAY(B3718),CONCATENATE(0,DAY(B3718))),IF(HOUR(C3718)&gt;9,HOUR(C3718),CONCATENATE(0,HOUR(C3718))),IF(MINUTE(C3718)&gt;9,MINUTE(C3718),CONCATENATE(0,MINUTE(C3718))),":",VLOOKUP(F3718,'Valid Values - Results'!$D$4:$F$12,3,FALSE)),"")</f>
        <v/>
      </c>
      <c r="H3718" s="41"/>
      <c r="I3718" s="41"/>
      <c r="J3718" s="41"/>
      <c r="K3718" s="41"/>
      <c r="L3718" s="41"/>
      <c r="M3718" s="92"/>
      <c r="N3718" s="41"/>
      <c r="O3718" s="41"/>
      <c r="P3718" s="41"/>
      <c r="Q3718" s="41"/>
      <c r="R3718" s="41"/>
      <c r="S3718" s="41"/>
      <c r="T3718" s="41"/>
      <c r="U3718" s="47"/>
      <c r="V3718" s="49"/>
      <c r="W3718" s="41"/>
      <c r="X3718" s="41"/>
      <c r="Y3718" s="41"/>
      <c r="AA3718" s="37" t="str">
        <f>IF($I3718&lt;&gt;"",VLOOKUP($I3718,'Valid Values - Search'!$R$4:$T$4719,3,FALSE),"")</f>
        <v/>
      </c>
      <c r="AB3718" s="37" t="str">
        <f>IF($I3718&lt;&gt;"",VLOOKUP($I3718,'Valid Values - Search'!$R$4:$S$4719,2,FALSE),"")</f>
        <v/>
      </c>
      <c r="AC3718" s="38" t="str">
        <f t="shared" si="58"/>
        <v/>
      </c>
      <c r="AD3718" s="38"/>
    </row>
    <row r="3719" spans="1:30">
      <c r="A3719" s="46"/>
      <c r="B3719" s="47"/>
      <c r="C3719" s="49"/>
      <c r="D3719" s="41"/>
      <c r="E3719" s="41"/>
      <c r="F3719" s="41"/>
      <c r="G3719" s="50" t="str">
        <f>IF(A3719&lt;&gt;"",CONCATENATE(A3719,":",YEAR(B3719),IF(MONTH(B3719)&gt;9,MONTH(B3719),CONCATENATE(0,MONTH(B3719))),IF(DAY(B3719)&gt;9,DAY(B3719),CONCATENATE(0,DAY(B3719))),IF(HOUR(C3719)&gt;9,HOUR(C3719),CONCATENATE(0,HOUR(C3719))),IF(MINUTE(C3719)&gt;9,MINUTE(C3719),CONCATENATE(0,MINUTE(C3719))),":",VLOOKUP(F3719,'Valid Values - Results'!$D$4:$F$12,3,FALSE)),"")</f>
        <v/>
      </c>
      <c r="H3719" s="41"/>
      <c r="I3719" s="41"/>
      <c r="J3719" s="41"/>
      <c r="K3719" s="41"/>
      <c r="L3719" s="41"/>
      <c r="M3719" s="92"/>
      <c r="N3719" s="41"/>
      <c r="O3719" s="41"/>
      <c r="P3719" s="41"/>
      <c r="Q3719" s="41"/>
      <c r="R3719" s="41"/>
      <c r="S3719" s="41"/>
      <c r="T3719" s="41"/>
      <c r="U3719" s="47"/>
      <c r="V3719" s="49"/>
      <c r="W3719" s="41"/>
      <c r="X3719" s="41"/>
      <c r="Y3719" s="41"/>
      <c r="AA3719" s="37" t="str">
        <f>IF($I3719&lt;&gt;"",VLOOKUP($I3719,'Valid Values - Search'!$R$4:$T$4719,3,FALSE),"")</f>
        <v/>
      </c>
      <c r="AB3719" s="37" t="str">
        <f>IF($I3719&lt;&gt;"",VLOOKUP($I3719,'Valid Values - Search'!$R$4:$S$4719,2,FALSE),"")</f>
        <v/>
      </c>
      <c r="AC3719" s="38" t="str">
        <f t="shared" si="58"/>
        <v/>
      </c>
      <c r="AD3719" s="38"/>
    </row>
    <row r="3720" spans="1:30">
      <c r="A3720" s="46"/>
      <c r="B3720" s="47"/>
      <c r="C3720" s="49"/>
      <c r="D3720" s="41"/>
      <c r="E3720" s="41"/>
      <c r="F3720" s="41"/>
      <c r="G3720" s="50" t="str">
        <f>IF(A3720&lt;&gt;"",CONCATENATE(A3720,":",YEAR(B3720),IF(MONTH(B3720)&gt;9,MONTH(B3720),CONCATENATE(0,MONTH(B3720))),IF(DAY(B3720)&gt;9,DAY(B3720),CONCATENATE(0,DAY(B3720))),IF(HOUR(C3720)&gt;9,HOUR(C3720),CONCATENATE(0,HOUR(C3720))),IF(MINUTE(C3720)&gt;9,MINUTE(C3720),CONCATENATE(0,MINUTE(C3720))),":",VLOOKUP(F3720,'Valid Values - Results'!$D$4:$F$12,3,FALSE)),"")</f>
        <v/>
      </c>
      <c r="H3720" s="41"/>
      <c r="I3720" s="41"/>
      <c r="J3720" s="41"/>
      <c r="K3720" s="41"/>
      <c r="L3720" s="41"/>
      <c r="M3720" s="92"/>
      <c r="N3720" s="41"/>
      <c r="O3720" s="41"/>
      <c r="P3720" s="41"/>
      <c r="Q3720" s="41"/>
      <c r="R3720" s="41"/>
      <c r="S3720" s="41"/>
      <c r="T3720" s="41"/>
      <c r="U3720" s="47"/>
      <c r="V3720" s="49"/>
      <c r="W3720" s="41"/>
      <c r="X3720" s="41"/>
      <c r="Y3720" s="41"/>
      <c r="AA3720" s="37" t="str">
        <f>IF($I3720&lt;&gt;"",VLOOKUP($I3720,'Valid Values - Search'!$R$4:$T$4719,3,FALSE),"")</f>
        <v/>
      </c>
      <c r="AB3720" s="37" t="str">
        <f>IF($I3720&lt;&gt;"",VLOOKUP($I3720,'Valid Values - Search'!$R$4:$S$4719,2,FALSE),"")</f>
        <v/>
      </c>
      <c r="AC3720" s="38" t="str">
        <f t="shared" si="58"/>
        <v/>
      </c>
      <c r="AD3720" s="38"/>
    </row>
    <row r="3721" spans="1:30">
      <c r="A3721" s="46"/>
      <c r="B3721" s="47"/>
      <c r="C3721" s="49"/>
      <c r="D3721" s="41"/>
      <c r="E3721" s="41"/>
      <c r="F3721" s="41"/>
      <c r="G3721" s="50" t="str">
        <f>IF(A3721&lt;&gt;"",CONCATENATE(A3721,":",YEAR(B3721),IF(MONTH(B3721)&gt;9,MONTH(B3721),CONCATENATE(0,MONTH(B3721))),IF(DAY(B3721)&gt;9,DAY(B3721),CONCATENATE(0,DAY(B3721))),IF(HOUR(C3721)&gt;9,HOUR(C3721),CONCATENATE(0,HOUR(C3721))),IF(MINUTE(C3721)&gt;9,MINUTE(C3721),CONCATENATE(0,MINUTE(C3721))),":",VLOOKUP(F3721,'Valid Values - Results'!$D$4:$F$12,3,FALSE)),"")</f>
        <v/>
      </c>
      <c r="H3721" s="41"/>
      <c r="I3721" s="41"/>
      <c r="J3721" s="41"/>
      <c r="K3721" s="41"/>
      <c r="L3721" s="41"/>
      <c r="M3721" s="92"/>
      <c r="N3721" s="41"/>
      <c r="O3721" s="41"/>
      <c r="P3721" s="41"/>
      <c r="Q3721" s="41"/>
      <c r="R3721" s="41"/>
      <c r="S3721" s="41"/>
      <c r="T3721" s="41"/>
      <c r="U3721" s="47"/>
      <c r="V3721" s="49"/>
      <c r="W3721" s="41"/>
      <c r="X3721" s="41"/>
      <c r="Y3721" s="41"/>
      <c r="AA3721" s="37" t="str">
        <f>IF($I3721&lt;&gt;"",VLOOKUP($I3721,'Valid Values - Search'!$R$4:$T$4719,3,FALSE),"")</f>
        <v/>
      </c>
      <c r="AB3721" s="37" t="str">
        <f>IF($I3721&lt;&gt;"",VLOOKUP($I3721,'Valid Values - Search'!$R$4:$S$4719,2,FALSE),"")</f>
        <v/>
      </c>
      <c r="AC3721" s="38" t="str">
        <f t="shared" si="58"/>
        <v/>
      </c>
      <c r="AD3721" s="38"/>
    </row>
    <row r="3722" spans="1:30">
      <c r="A3722" s="46"/>
      <c r="B3722" s="47"/>
      <c r="C3722" s="49"/>
      <c r="D3722" s="41"/>
      <c r="E3722" s="41"/>
      <c r="F3722" s="41"/>
      <c r="G3722" s="50" t="str">
        <f>IF(A3722&lt;&gt;"",CONCATENATE(A3722,":",YEAR(B3722),IF(MONTH(B3722)&gt;9,MONTH(B3722),CONCATENATE(0,MONTH(B3722))),IF(DAY(B3722)&gt;9,DAY(B3722),CONCATENATE(0,DAY(B3722))),IF(HOUR(C3722)&gt;9,HOUR(C3722),CONCATENATE(0,HOUR(C3722))),IF(MINUTE(C3722)&gt;9,MINUTE(C3722),CONCATENATE(0,MINUTE(C3722))),":",VLOOKUP(F3722,'Valid Values - Results'!$D$4:$F$12,3,FALSE)),"")</f>
        <v/>
      </c>
      <c r="H3722" s="41"/>
      <c r="I3722" s="41"/>
      <c r="J3722" s="41"/>
      <c r="K3722" s="41"/>
      <c r="L3722" s="41"/>
      <c r="M3722" s="92"/>
      <c r="N3722" s="41"/>
      <c r="O3722" s="41"/>
      <c r="P3722" s="41"/>
      <c r="Q3722" s="41"/>
      <c r="R3722" s="41"/>
      <c r="S3722" s="41"/>
      <c r="T3722" s="41"/>
      <c r="U3722" s="47"/>
      <c r="V3722" s="49"/>
      <c r="W3722" s="41"/>
      <c r="X3722" s="41"/>
      <c r="Y3722" s="41"/>
      <c r="AA3722" s="37" t="str">
        <f>IF($I3722&lt;&gt;"",VLOOKUP($I3722,'Valid Values - Search'!$R$4:$T$4719,3,FALSE),"")</f>
        <v/>
      </c>
      <c r="AB3722" s="37" t="str">
        <f>IF($I3722&lt;&gt;"",VLOOKUP($I3722,'Valid Values - Search'!$R$4:$S$4719,2,FALSE),"")</f>
        <v/>
      </c>
      <c r="AC3722" s="38" t="str">
        <f t="shared" si="58"/>
        <v/>
      </c>
      <c r="AD3722" s="38"/>
    </row>
    <row r="3723" spans="1:30">
      <c r="A3723" s="46"/>
      <c r="B3723" s="47"/>
      <c r="C3723" s="49"/>
      <c r="D3723" s="41"/>
      <c r="E3723" s="41"/>
      <c r="F3723" s="41"/>
      <c r="G3723" s="50" t="str">
        <f>IF(A3723&lt;&gt;"",CONCATENATE(A3723,":",YEAR(B3723),IF(MONTH(B3723)&gt;9,MONTH(B3723),CONCATENATE(0,MONTH(B3723))),IF(DAY(B3723)&gt;9,DAY(B3723),CONCATENATE(0,DAY(B3723))),IF(HOUR(C3723)&gt;9,HOUR(C3723),CONCATENATE(0,HOUR(C3723))),IF(MINUTE(C3723)&gt;9,MINUTE(C3723),CONCATENATE(0,MINUTE(C3723))),":",VLOOKUP(F3723,'Valid Values - Results'!$D$4:$F$12,3,FALSE)),"")</f>
        <v/>
      </c>
      <c r="H3723" s="41"/>
      <c r="I3723" s="41"/>
      <c r="J3723" s="41"/>
      <c r="K3723" s="41"/>
      <c r="L3723" s="41"/>
      <c r="M3723" s="92"/>
      <c r="N3723" s="41"/>
      <c r="O3723" s="41"/>
      <c r="P3723" s="41"/>
      <c r="Q3723" s="41"/>
      <c r="R3723" s="41"/>
      <c r="S3723" s="41"/>
      <c r="T3723" s="41"/>
      <c r="U3723" s="47"/>
      <c r="V3723" s="49"/>
      <c r="W3723" s="41"/>
      <c r="X3723" s="41"/>
      <c r="Y3723" s="41"/>
      <c r="AA3723" s="37" t="str">
        <f>IF($I3723&lt;&gt;"",VLOOKUP($I3723,'Valid Values - Search'!$R$4:$T$4719,3,FALSE),"")</f>
        <v/>
      </c>
      <c r="AB3723" s="37" t="str">
        <f>IF($I3723&lt;&gt;"",VLOOKUP($I3723,'Valid Values - Search'!$R$4:$S$4719,2,FALSE),"")</f>
        <v/>
      </c>
      <c r="AC3723" s="38" t="str">
        <f t="shared" si="58"/>
        <v/>
      </c>
      <c r="AD3723" s="38"/>
    </row>
    <row r="3724" spans="1:30">
      <c r="A3724" s="46"/>
      <c r="B3724" s="47"/>
      <c r="C3724" s="49"/>
      <c r="D3724" s="41"/>
      <c r="E3724" s="41"/>
      <c r="F3724" s="41"/>
      <c r="G3724" s="50" t="str">
        <f>IF(A3724&lt;&gt;"",CONCATENATE(A3724,":",YEAR(B3724),IF(MONTH(B3724)&gt;9,MONTH(B3724),CONCATENATE(0,MONTH(B3724))),IF(DAY(B3724)&gt;9,DAY(B3724),CONCATENATE(0,DAY(B3724))),IF(HOUR(C3724)&gt;9,HOUR(C3724),CONCATENATE(0,HOUR(C3724))),IF(MINUTE(C3724)&gt;9,MINUTE(C3724),CONCATENATE(0,MINUTE(C3724))),":",VLOOKUP(F3724,'Valid Values - Results'!$D$4:$F$12,3,FALSE)),"")</f>
        <v/>
      </c>
      <c r="H3724" s="41"/>
      <c r="I3724" s="41"/>
      <c r="J3724" s="41"/>
      <c r="K3724" s="41"/>
      <c r="L3724" s="41"/>
      <c r="M3724" s="92"/>
      <c r="N3724" s="41"/>
      <c r="O3724" s="41"/>
      <c r="P3724" s="41"/>
      <c r="Q3724" s="41"/>
      <c r="R3724" s="41"/>
      <c r="S3724" s="41"/>
      <c r="T3724" s="41"/>
      <c r="U3724" s="47"/>
      <c r="V3724" s="49"/>
      <c r="W3724" s="41"/>
      <c r="X3724" s="41"/>
      <c r="Y3724" s="41"/>
      <c r="AA3724" s="37" t="str">
        <f>IF($I3724&lt;&gt;"",VLOOKUP($I3724,'Valid Values - Search'!$R$4:$T$4719,3,FALSE),"")</f>
        <v/>
      </c>
      <c r="AB3724" s="37" t="str">
        <f>IF($I3724&lt;&gt;"",VLOOKUP($I3724,'Valid Values - Search'!$R$4:$S$4719,2,FALSE),"")</f>
        <v/>
      </c>
      <c r="AC3724" s="38" t="str">
        <f t="shared" si="58"/>
        <v/>
      </c>
      <c r="AD3724" s="38"/>
    </row>
    <row r="3725" spans="1:30">
      <c r="A3725" s="46"/>
      <c r="B3725" s="47"/>
      <c r="C3725" s="49"/>
      <c r="D3725" s="41"/>
      <c r="E3725" s="41"/>
      <c r="F3725" s="41"/>
      <c r="G3725" s="50" t="str">
        <f>IF(A3725&lt;&gt;"",CONCATENATE(A3725,":",YEAR(B3725),IF(MONTH(B3725)&gt;9,MONTH(B3725),CONCATENATE(0,MONTH(B3725))),IF(DAY(B3725)&gt;9,DAY(B3725),CONCATENATE(0,DAY(B3725))),IF(HOUR(C3725)&gt;9,HOUR(C3725),CONCATENATE(0,HOUR(C3725))),IF(MINUTE(C3725)&gt;9,MINUTE(C3725),CONCATENATE(0,MINUTE(C3725))),":",VLOOKUP(F3725,'Valid Values - Results'!$D$4:$F$12,3,FALSE)),"")</f>
        <v/>
      </c>
      <c r="H3725" s="41"/>
      <c r="I3725" s="41"/>
      <c r="J3725" s="41"/>
      <c r="K3725" s="41"/>
      <c r="L3725" s="41"/>
      <c r="M3725" s="92"/>
      <c r="N3725" s="41"/>
      <c r="O3725" s="41"/>
      <c r="P3725" s="41"/>
      <c r="Q3725" s="41"/>
      <c r="R3725" s="41"/>
      <c r="S3725" s="41"/>
      <c r="T3725" s="41"/>
      <c r="U3725" s="47"/>
      <c r="V3725" s="49"/>
      <c r="W3725" s="41"/>
      <c r="X3725" s="41"/>
      <c r="Y3725" s="41"/>
      <c r="AA3725" s="37" t="str">
        <f>IF($I3725&lt;&gt;"",VLOOKUP($I3725,'Valid Values - Search'!$R$4:$T$4719,3,FALSE),"")</f>
        <v/>
      </c>
      <c r="AB3725" s="37" t="str">
        <f>IF($I3725&lt;&gt;"",VLOOKUP($I3725,'Valid Values - Search'!$R$4:$S$4719,2,FALSE),"")</f>
        <v/>
      </c>
      <c r="AC3725" s="38" t="str">
        <f t="shared" si="58"/>
        <v/>
      </c>
      <c r="AD3725" s="38"/>
    </row>
    <row r="3726" spans="1:30">
      <c r="A3726" s="46"/>
      <c r="B3726" s="47"/>
      <c r="C3726" s="49"/>
      <c r="D3726" s="41"/>
      <c r="E3726" s="41"/>
      <c r="F3726" s="41"/>
      <c r="G3726" s="50" t="str">
        <f>IF(A3726&lt;&gt;"",CONCATENATE(A3726,":",YEAR(B3726),IF(MONTH(B3726)&gt;9,MONTH(B3726),CONCATENATE(0,MONTH(B3726))),IF(DAY(B3726)&gt;9,DAY(B3726),CONCATENATE(0,DAY(B3726))),IF(HOUR(C3726)&gt;9,HOUR(C3726),CONCATENATE(0,HOUR(C3726))),IF(MINUTE(C3726)&gt;9,MINUTE(C3726),CONCATENATE(0,MINUTE(C3726))),":",VLOOKUP(F3726,'Valid Values - Results'!$D$4:$F$12,3,FALSE)),"")</f>
        <v/>
      </c>
      <c r="H3726" s="41"/>
      <c r="I3726" s="41"/>
      <c r="J3726" s="41"/>
      <c r="K3726" s="41"/>
      <c r="L3726" s="41"/>
      <c r="M3726" s="92"/>
      <c r="N3726" s="41"/>
      <c r="O3726" s="41"/>
      <c r="P3726" s="41"/>
      <c r="Q3726" s="41"/>
      <c r="R3726" s="41"/>
      <c r="S3726" s="41"/>
      <c r="T3726" s="41"/>
      <c r="U3726" s="47"/>
      <c r="V3726" s="49"/>
      <c r="W3726" s="41"/>
      <c r="X3726" s="41"/>
      <c r="Y3726" s="41"/>
      <c r="AA3726" s="37" t="str">
        <f>IF($I3726&lt;&gt;"",VLOOKUP($I3726,'Valid Values - Search'!$R$4:$T$4719,3,FALSE),"")</f>
        <v/>
      </c>
      <c r="AB3726" s="37" t="str">
        <f>IF($I3726&lt;&gt;"",VLOOKUP($I3726,'Valid Values - Search'!$R$4:$S$4719,2,FALSE),"")</f>
        <v/>
      </c>
      <c r="AC3726" s="38" t="str">
        <f t="shared" si="58"/>
        <v/>
      </c>
      <c r="AD3726" s="38"/>
    </row>
    <row r="3727" spans="1:30">
      <c r="A3727" s="46"/>
      <c r="B3727" s="47"/>
      <c r="C3727" s="49"/>
      <c r="D3727" s="41"/>
      <c r="E3727" s="41"/>
      <c r="F3727" s="41"/>
      <c r="G3727" s="50" t="str">
        <f>IF(A3727&lt;&gt;"",CONCATENATE(A3727,":",YEAR(B3727),IF(MONTH(B3727)&gt;9,MONTH(B3727),CONCATENATE(0,MONTH(B3727))),IF(DAY(B3727)&gt;9,DAY(B3727),CONCATENATE(0,DAY(B3727))),IF(HOUR(C3727)&gt;9,HOUR(C3727),CONCATENATE(0,HOUR(C3727))),IF(MINUTE(C3727)&gt;9,MINUTE(C3727),CONCATENATE(0,MINUTE(C3727))),":",VLOOKUP(F3727,'Valid Values - Results'!$D$4:$F$12,3,FALSE)),"")</f>
        <v/>
      </c>
      <c r="H3727" s="41"/>
      <c r="I3727" s="41"/>
      <c r="J3727" s="41"/>
      <c r="K3727" s="41"/>
      <c r="L3727" s="41"/>
      <c r="M3727" s="92"/>
      <c r="N3727" s="41"/>
      <c r="O3727" s="41"/>
      <c r="P3727" s="41"/>
      <c r="Q3727" s="41"/>
      <c r="R3727" s="41"/>
      <c r="S3727" s="41"/>
      <c r="T3727" s="41"/>
      <c r="U3727" s="47"/>
      <c r="V3727" s="49"/>
      <c r="W3727" s="41"/>
      <c r="X3727" s="41"/>
      <c r="Y3727" s="41"/>
      <c r="AA3727" s="37" t="str">
        <f>IF($I3727&lt;&gt;"",VLOOKUP($I3727,'Valid Values - Search'!$R$4:$T$4719,3,FALSE),"")</f>
        <v/>
      </c>
      <c r="AB3727" s="37" t="str">
        <f>IF($I3727&lt;&gt;"",VLOOKUP($I3727,'Valid Values - Search'!$R$4:$S$4719,2,FALSE),"")</f>
        <v/>
      </c>
      <c r="AC3727" s="38" t="str">
        <f t="shared" si="58"/>
        <v/>
      </c>
      <c r="AD3727" s="38"/>
    </row>
    <row r="3728" spans="1:30">
      <c r="A3728" s="46"/>
      <c r="B3728" s="47"/>
      <c r="C3728" s="49"/>
      <c r="D3728" s="41"/>
      <c r="E3728" s="41"/>
      <c r="F3728" s="41"/>
      <c r="G3728" s="50" t="str">
        <f>IF(A3728&lt;&gt;"",CONCATENATE(A3728,":",YEAR(B3728),IF(MONTH(B3728)&gt;9,MONTH(B3728),CONCATENATE(0,MONTH(B3728))),IF(DAY(B3728)&gt;9,DAY(B3728),CONCATENATE(0,DAY(B3728))),IF(HOUR(C3728)&gt;9,HOUR(C3728),CONCATENATE(0,HOUR(C3728))),IF(MINUTE(C3728)&gt;9,MINUTE(C3728),CONCATENATE(0,MINUTE(C3728))),":",VLOOKUP(F3728,'Valid Values - Results'!$D$4:$F$12,3,FALSE)),"")</f>
        <v/>
      </c>
      <c r="H3728" s="41"/>
      <c r="I3728" s="41"/>
      <c r="J3728" s="41"/>
      <c r="K3728" s="41"/>
      <c r="L3728" s="41"/>
      <c r="M3728" s="92"/>
      <c r="N3728" s="41"/>
      <c r="O3728" s="41"/>
      <c r="P3728" s="41"/>
      <c r="Q3728" s="41"/>
      <c r="R3728" s="41"/>
      <c r="S3728" s="41"/>
      <c r="T3728" s="41"/>
      <c r="U3728" s="47"/>
      <c r="V3728" s="49"/>
      <c r="W3728" s="41"/>
      <c r="X3728" s="41"/>
      <c r="Y3728" s="41"/>
      <c r="AA3728" s="37" t="str">
        <f>IF($I3728&lt;&gt;"",VLOOKUP($I3728,'Valid Values - Search'!$R$4:$T$4719,3,FALSE),"")</f>
        <v/>
      </c>
      <c r="AB3728" s="37" t="str">
        <f>IF($I3728&lt;&gt;"",VLOOKUP($I3728,'Valid Values - Search'!$R$4:$S$4719,2,FALSE),"")</f>
        <v/>
      </c>
      <c r="AC3728" s="38" t="str">
        <f t="shared" si="58"/>
        <v/>
      </c>
      <c r="AD3728" s="38"/>
    </row>
    <row r="3729" spans="1:30">
      <c r="A3729" s="46"/>
      <c r="B3729" s="47"/>
      <c r="C3729" s="49"/>
      <c r="D3729" s="41"/>
      <c r="E3729" s="41"/>
      <c r="F3729" s="41"/>
      <c r="G3729" s="50" t="str">
        <f>IF(A3729&lt;&gt;"",CONCATENATE(A3729,":",YEAR(B3729),IF(MONTH(B3729)&gt;9,MONTH(B3729),CONCATENATE(0,MONTH(B3729))),IF(DAY(B3729)&gt;9,DAY(B3729),CONCATENATE(0,DAY(B3729))),IF(HOUR(C3729)&gt;9,HOUR(C3729),CONCATENATE(0,HOUR(C3729))),IF(MINUTE(C3729)&gt;9,MINUTE(C3729),CONCATENATE(0,MINUTE(C3729))),":",VLOOKUP(F3729,'Valid Values - Results'!$D$4:$F$12,3,FALSE)),"")</f>
        <v/>
      </c>
      <c r="H3729" s="41"/>
      <c r="I3729" s="41"/>
      <c r="J3729" s="41"/>
      <c r="K3729" s="41"/>
      <c r="L3729" s="41"/>
      <c r="M3729" s="92"/>
      <c r="N3729" s="41"/>
      <c r="O3729" s="41"/>
      <c r="P3729" s="41"/>
      <c r="Q3729" s="41"/>
      <c r="R3729" s="41"/>
      <c r="S3729" s="41"/>
      <c r="T3729" s="41"/>
      <c r="U3729" s="47"/>
      <c r="V3729" s="49"/>
      <c r="W3729" s="41"/>
      <c r="X3729" s="41"/>
      <c r="Y3729" s="41"/>
      <c r="AA3729" s="37" t="str">
        <f>IF($I3729&lt;&gt;"",VLOOKUP($I3729,'Valid Values - Search'!$R$4:$T$4719,3,FALSE),"")</f>
        <v/>
      </c>
      <c r="AB3729" s="37" t="str">
        <f>IF($I3729&lt;&gt;"",VLOOKUP($I3729,'Valid Values - Search'!$R$4:$S$4719,2,FALSE),"")</f>
        <v/>
      </c>
      <c r="AC3729" s="38" t="str">
        <f t="shared" si="58"/>
        <v/>
      </c>
      <c r="AD3729" s="38"/>
    </row>
    <row r="3730" spans="1:30">
      <c r="A3730" s="46"/>
      <c r="B3730" s="47"/>
      <c r="C3730" s="49"/>
      <c r="D3730" s="41"/>
      <c r="E3730" s="41"/>
      <c r="F3730" s="41"/>
      <c r="G3730" s="50" t="str">
        <f>IF(A3730&lt;&gt;"",CONCATENATE(A3730,":",YEAR(B3730),IF(MONTH(B3730)&gt;9,MONTH(B3730),CONCATENATE(0,MONTH(B3730))),IF(DAY(B3730)&gt;9,DAY(B3730),CONCATENATE(0,DAY(B3730))),IF(HOUR(C3730)&gt;9,HOUR(C3730),CONCATENATE(0,HOUR(C3730))),IF(MINUTE(C3730)&gt;9,MINUTE(C3730),CONCATENATE(0,MINUTE(C3730))),":",VLOOKUP(F3730,'Valid Values - Results'!$D$4:$F$12,3,FALSE)),"")</f>
        <v/>
      </c>
      <c r="H3730" s="41"/>
      <c r="I3730" s="41"/>
      <c r="J3730" s="41"/>
      <c r="K3730" s="41"/>
      <c r="L3730" s="41"/>
      <c r="M3730" s="92"/>
      <c r="N3730" s="41"/>
      <c r="O3730" s="41"/>
      <c r="P3730" s="41"/>
      <c r="Q3730" s="41"/>
      <c r="R3730" s="41"/>
      <c r="S3730" s="41"/>
      <c r="T3730" s="41"/>
      <c r="U3730" s="47"/>
      <c r="V3730" s="49"/>
      <c r="W3730" s="41"/>
      <c r="X3730" s="41"/>
      <c r="Y3730" s="41"/>
      <c r="AA3730" s="37" t="str">
        <f>IF($I3730&lt;&gt;"",VLOOKUP($I3730,'Valid Values - Search'!$R$4:$T$4719,3,FALSE),"")</f>
        <v/>
      </c>
      <c r="AB3730" s="37" t="str">
        <f>IF($I3730&lt;&gt;"",VLOOKUP($I3730,'Valid Values - Search'!$R$4:$S$4719,2,FALSE),"")</f>
        <v/>
      </c>
      <c r="AC3730" s="38" t="str">
        <f t="shared" si="58"/>
        <v/>
      </c>
      <c r="AD3730" s="38"/>
    </row>
    <row r="3731" spans="1:30">
      <c r="A3731" s="46"/>
      <c r="B3731" s="47"/>
      <c r="C3731" s="49"/>
      <c r="D3731" s="41"/>
      <c r="E3731" s="41"/>
      <c r="F3731" s="41"/>
      <c r="G3731" s="50" t="str">
        <f>IF(A3731&lt;&gt;"",CONCATENATE(A3731,":",YEAR(B3731),IF(MONTH(B3731)&gt;9,MONTH(B3731),CONCATENATE(0,MONTH(B3731))),IF(DAY(B3731)&gt;9,DAY(B3731),CONCATENATE(0,DAY(B3731))),IF(HOUR(C3731)&gt;9,HOUR(C3731),CONCATENATE(0,HOUR(C3731))),IF(MINUTE(C3731)&gt;9,MINUTE(C3731),CONCATENATE(0,MINUTE(C3731))),":",VLOOKUP(F3731,'Valid Values - Results'!$D$4:$F$12,3,FALSE)),"")</f>
        <v/>
      </c>
      <c r="H3731" s="41"/>
      <c r="I3731" s="41"/>
      <c r="J3731" s="41"/>
      <c r="K3731" s="41"/>
      <c r="L3731" s="41"/>
      <c r="M3731" s="92"/>
      <c r="N3731" s="41"/>
      <c r="O3731" s="41"/>
      <c r="P3731" s="41"/>
      <c r="Q3731" s="41"/>
      <c r="R3731" s="41"/>
      <c r="S3731" s="41"/>
      <c r="T3731" s="41"/>
      <c r="U3731" s="47"/>
      <c r="V3731" s="49"/>
      <c r="W3731" s="41"/>
      <c r="X3731" s="41"/>
      <c r="Y3731" s="41"/>
      <c r="AA3731" s="37" t="str">
        <f>IF($I3731&lt;&gt;"",VLOOKUP($I3731,'Valid Values - Search'!$R$4:$T$4719,3,FALSE),"")</f>
        <v/>
      </c>
      <c r="AB3731" s="37" t="str">
        <f>IF($I3731&lt;&gt;"",VLOOKUP($I3731,'Valid Values - Search'!$R$4:$S$4719,2,FALSE),"")</f>
        <v/>
      </c>
      <c r="AC3731" s="38" t="str">
        <f t="shared" si="58"/>
        <v/>
      </c>
      <c r="AD3731" s="38"/>
    </row>
    <row r="3732" spans="1:30">
      <c r="A3732" s="46"/>
      <c r="B3732" s="47"/>
      <c r="C3732" s="49"/>
      <c r="D3732" s="41"/>
      <c r="E3732" s="41"/>
      <c r="F3732" s="41"/>
      <c r="G3732" s="50" t="str">
        <f>IF(A3732&lt;&gt;"",CONCATENATE(A3732,":",YEAR(B3732),IF(MONTH(B3732)&gt;9,MONTH(B3732),CONCATENATE(0,MONTH(B3732))),IF(DAY(B3732)&gt;9,DAY(B3732),CONCATENATE(0,DAY(B3732))),IF(HOUR(C3732)&gt;9,HOUR(C3732),CONCATENATE(0,HOUR(C3732))),IF(MINUTE(C3732)&gt;9,MINUTE(C3732),CONCATENATE(0,MINUTE(C3732))),":",VLOOKUP(F3732,'Valid Values - Results'!$D$4:$F$12,3,FALSE)),"")</f>
        <v/>
      </c>
      <c r="H3732" s="41"/>
      <c r="I3732" s="41"/>
      <c r="J3732" s="41"/>
      <c r="K3732" s="41"/>
      <c r="L3732" s="41"/>
      <c r="M3732" s="92"/>
      <c r="N3732" s="41"/>
      <c r="O3732" s="41"/>
      <c r="P3732" s="41"/>
      <c r="Q3732" s="41"/>
      <c r="R3732" s="41"/>
      <c r="S3732" s="41"/>
      <c r="T3732" s="41"/>
      <c r="U3732" s="47"/>
      <c r="V3732" s="49"/>
      <c r="W3732" s="41"/>
      <c r="X3732" s="41"/>
      <c r="Y3732" s="41"/>
      <c r="AA3732" s="37" t="str">
        <f>IF($I3732&lt;&gt;"",VLOOKUP($I3732,'Valid Values - Search'!$R$4:$T$4719,3,FALSE),"")</f>
        <v/>
      </c>
      <c r="AB3732" s="37" t="str">
        <f>IF($I3732&lt;&gt;"",VLOOKUP($I3732,'Valid Values - Search'!$R$4:$S$4719,2,FALSE),"")</f>
        <v/>
      </c>
      <c r="AC3732" s="38" t="str">
        <f t="shared" si="58"/>
        <v/>
      </c>
      <c r="AD3732" s="38"/>
    </row>
    <row r="3733" spans="1:30">
      <c r="A3733" s="46"/>
      <c r="B3733" s="47"/>
      <c r="C3733" s="49"/>
      <c r="D3733" s="41"/>
      <c r="E3733" s="41"/>
      <c r="F3733" s="41"/>
      <c r="G3733" s="50" t="str">
        <f>IF(A3733&lt;&gt;"",CONCATENATE(A3733,":",YEAR(B3733),IF(MONTH(B3733)&gt;9,MONTH(B3733),CONCATENATE(0,MONTH(B3733))),IF(DAY(B3733)&gt;9,DAY(B3733),CONCATENATE(0,DAY(B3733))),IF(HOUR(C3733)&gt;9,HOUR(C3733),CONCATENATE(0,HOUR(C3733))),IF(MINUTE(C3733)&gt;9,MINUTE(C3733),CONCATENATE(0,MINUTE(C3733))),":",VLOOKUP(F3733,'Valid Values - Results'!$D$4:$F$12,3,FALSE)),"")</f>
        <v/>
      </c>
      <c r="H3733" s="41"/>
      <c r="I3733" s="41"/>
      <c r="J3733" s="41"/>
      <c r="K3733" s="41"/>
      <c r="L3733" s="41"/>
      <c r="M3733" s="92"/>
      <c r="N3733" s="41"/>
      <c r="O3733" s="41"/>
      <c r="P3733" s="41"/>
      <c r="Q3733" s="41"/>
      <c r="R3733" s="41"/>
      <c r="S3733" s="41"/>
      <c r="T3733" s="41"/>
      <c r="U3733" s="47"/>
      <c r="V3733" s="49"/>
      <c r="W3733" s="41"/>
      <c r="X3733" s="41"/>
      <c r="Y3733" s="41"/>
      <c r="AA3733" s="37" t="str">
        <f>IF($I3733&lt;&gt;"",VLOOKUP($I3733,'Valid Values - Search'!$R$4:$T$4719,3,FALSE),"")</f>
        <v/>
      </c>
      <c r="AB3733" s="37" t="str">
        <f>IF($I3733&lt;&gt;"",VLOOKUP($I3733,'Valid Values - Search'!$R$4:$S$4719,2,FALSE),"")</f>
        <v/>
      </c>
      <c r="AC3733" s="38" t="str">
        <f t="shared" si="58"/>
        <v/>
      </c>
      <c r="AD3733" s="38"/>
    </row>
    <row r="3734" spans="1:30">
      <c r="A3734" s="46"/>
      <c r="B3734" s="47"/>
      <c r="C3734" s="49"/>
      <c r="D3734" s="41"/>
      <c r="E3734" s="41"/>
      <c r="F3734" s="41"/>
      <c r="G3734" s="50" t="str">
        <f>IF(A3734&lt;&gt;"",CONCATENATE(A3734,":",YEAR(B3734),IF(MONTH(B3734)&gt;9,MONTH(B3734),CONCATENATE(0,MONTH(B3734))),IF(DAY(B3734)&gt;9,DAY(B3734),CONCATENATE(0,DAY(B3734))),IF(HOUR(C3734)&gt;9,HOUR(C3734),CONCATENATE(0,HOUR(C3734))),IF(MINUTE(C3734)&gt;9,MINUTE(C3734),CONCATENATE(0,MINUTE(C3734))),":",VLOOKUP(F3734,'Valid Values - Results'!$D$4:$F$12,3,FALSE)),"")</f>
        <v/>
      </c>
      <c r="H3734" s="41"/>
      <c r="I3734" s="41"/>
      <c r="J3734" s="41"/>
      <c r="K3734" s="41"/>
      <c r="L3734" s="41"/>
      <c r="M3734" s="92"/>
      <c r="N3734" s="41"/>
      <c r="O3734" s="41"/>
      <c r="P3734" s="41"/>
      <c r="Q3734" s="41"/>
      <c r="R3734" s="41"/>
      <c r="S3734" s="41"/>
      <c r="T3734" s="41"/>
      <c r="U3734" s="47"/>
      <c r="V3734" s="49"/>
      <c r="W3734" s="41"/>
      <c r="X3734" s="41"/>
      <c r="Y3734" s="41"/>
      <c r="AA3734" s="37" t="str">
        <f>IF($I3734&lt;&gt;"",VLOOKUP($I3734,'Valid Values - Search'!$R$4:$T$4719,3,FALSE),"")</f>
        <v/>
      </c>
      <c r="AB3734" s="37" t="str">
        <f>IF($I3734&lt;&gt;"",VLOOKUP($I3734,'Valid Values - Search'!$R$4:$S$4719,2,FALSE),"")</f>
        <v/>
      </c>
      <c r="AC3734" s="38" t="str">
        <f t="shared" si="58"/>
        <v/>
      </c>
      <c r="AD3734" s="38"/>
    </row>
    <row r="3735" spans="1:30">
      <c r="A3735" s="46"/>
      <c r="B3735" s="47"/>
      <c r="C3735" s="49"/>
      <c r="D3735" s="41"/>
      <c r="E3735" s="41"/>
      <c r="F3735" s="41"/>
      <c r="G3735" s="50" t="str">
        <f>IF(A3735&lt;&gt;"",CONCATENATE(A3735,":",YEAR(B3735),IF(MONTH(B3735)&gt;9,MONTH(B3735),CONCATENATE(0,MONTH(B3735))),IF(DAY(B3735)&gt;9,DAY(B3735),CONCATENATE(0,DAY(B3735))),IF(HOUR(C3735)&gt;9,HOUR(C3735),CONCATENATE(0,HOUR(C3735))),IF(MINUTE(C3735)&gt;9,MINUTE(C3735),CONCATENATE(0,MINUTE(C3735))),":",VLOOKUP(F3735,'Valid Values - Results'!$D$4:$F$12,3,FALSE)),"")</f>
        <v/>
      </c>
      <c r="H3735" s="41"/>
      <c r="I3735" s="41"/>
      <c r="J3735" s="41"/>
      <c r="K3735" s="41"/>
      <c r="L3735" s="41"/>
      <c r="M3735" s="92"/>
      <c r="N3735" s="41"/>
      <c r="O3735" s="41"/>
      <c r="P3735" s="41"/>
      <c r="Q3735" s="41"/>
      <c r="R3735" s="41"/>
      <c r="S3735" s="41"/>
      <c r="T3735" s="41"/>
      <c r="U3735" s="47"/>
      <c r="V3735" s="49"/>
      <c r="W3735" s="41"/>
      <c r="X3735" s="41"/>
      <c r="Y3735" s="41"/>
      <c r="AA3735" s="37" t="str">
        <f>IF($I3735&lt;&gt;"",VLOOKUP($I3735,'Valid Values - Search'!$R$4:$T$4719,3,FALSE),"")</f>
        <v/>
      </c>
      <c r="AB3735" s="37" t="str">
        <f>IF($I3735&lt;&gt;"",VLOOKUP($I3735,'Valid Values - Search'!$R$4:$S$4719,2,FALSE),"")</f>
        <v/>
      </c>
      <c r="AC3735" s="38" t="str">
        <f t="shared" si="58"/>
        <v/>
      </c>
      <c r="AD3735" s="38"/>
    </row>
    <row r="3736" spans="1:30">
      <c r="A3736" s="46"/>
      <c r="B3736" s="47"/>
      <c r="C3736" s="49"/>
      <c r="D3736" s="41"/>
      <c r="E3736" s="41"/>
      <c r="F3736" s="41"/>
      <c r="G3736" s="50" t="str">
        <f>IF(A3736&lt;&gt;"",CONCATENATE(A3736,":",YEAR(B3736),IF(MONTH(B3736)&gt;9,MONTH(B3736),CONCATENATE(0,MONTH(B3736))),IF(DAY(B3736)&gt;9,DAY(B3736),CONCATENATE(0,DAY(B3736))),IF(HOUR(C3736)&gt;9,HOUR(C3736),CONCATENATE(0,HOUR(C3736))),IF(MINUTE(C3736)&gt;9,MINUTE(C3736),CONCATENATE(0,MINUTE(C3736))),":",VLOOKUP(F3736,'Valid Values - Results'!$D$4:$F$12,3,FALSE)),"")</f>
        <v/>
      </c>
      <c r="H3736" s="41"/>
      <c r="I3736" s="41"/>
      <c r="J3736" s="41"/>
      <c r="K3736" s="41"/>
      <c r="L3736" s="41"/>
      <c r="M3736" s="92"/>
      <c r="N3736" s="41"/>
      <c r="O3736" s="41"/>
      <c r="P3736" s="41"/>
      <c r="Q3736" s="41"/>
      <c r="R3736" s="41"/>
      <c r="S3736" s="41"/>
      <c r="T3736" s="41"/>
      <c r="U3736" s="47"/>
      <c r="V3736" s="49"/>
      <c r="W3736" s="41"/>
      <c r="X3736" s="41"/>
      <c r="Y3736" s="41"/>
      <c r="AA3736" s="37" t="str">
        <f>IF($I3736&lt;&gt;"",VLOOKUP($I3736,'Valid Values - Search'!$R$4:$T$4719,3,FALSE),"")</f>
        <v/>
      </c>
      <c r="AB3736" s="37" t="str">
        <f>IF($I3736&lt;&gt;"",VLOOKUP($I3736,'Valid Values - Search'!$R$4:$S$4719,2,FALSE),"")</f>
        <v/>
      </c>
      <c r="AC3736" s="38" t="str">
        <f t="shared" si="58"/>
        <v/>
      </c>
      <c r="AD3736" s="38"/>
    </row>
    <row r="3737" spans="1:30">
      <c r="A3737" s="46"/>
      <c r="B3737" s="47"/>
      <c r="C3737" s="49"/>
      <c r="D3737" s="41"/>
      <c r="E3737" s="41"/>
      <c r="F3737" s="41"/>
      <c r="G3737" s="50" t="str">
        <f>IF(A3737&lt;&gt;"",CONCATENATE(A3737,":",YEAR(B3737),IF(MONTH(B3737)&gt;9,MONTH(B3737),CONCATENATE(0,MONTH(B3737))),IF(DAY(B3737)&gt;9,DAY(B3737),CONCATENATE(0,DAY(B3737))),IF(HOUR(C3737)&gt;9,HOUR(C3737),CONCATENATE(0,HOUR(C3737))),IF(MINUTE(C3737)&gt;9,MINUTE(C3737),CONCATENATE(0,MINUTE(C3737))),":",VLOOKUP(F3737,'Valid Values - Results'!$D$4:$F$12,3,FALSE)),"")</f>
        <v/>
      </c>
      <c r="H3737" s="41"/>
      <c r="I3737" s="41"/>
      <c r="J3737" s="41"/>
      <c r="K3737" s="41"/>
      <c r="L3737" s="41"/>
      <c r="M3737" s="92"/>
      <c r="N3737" s="41"/>
      <c r="O3737" s="41"/>
      <c r="P3737" s="41"/>
      <c r="Q3737" s="41"/>
      <c r="R3737" s="41"/>
      <c r="S3737" s="41"/>
      <c r="T3737" s="41"/>
      <c r="U3737" s="47"/>
      <c r="V3737" s="49"/>
      <c r="W3737" s="41"/>
      <c r="X3737" s="41"/>
      <c r="Y3737" s="41"/>
      <c r="AA3737" s="37" t="str">
        <f>IF($I3737&lt;&gt;"",VLOOKUP($I3737,'Valid Values - Search'!$R$4:$T$4719,3,FALSE),"")</f>
        <v/>
      </c>
      <c r="AB3737" s="37" t="str">
        <f>IF($I3737&lt;&gt;"",VLOOKUP($I3737,'Valid Values - Search'!$R$4:$S$4719,2,FALSE),"")</f>
        <v/>
      </c>
      <c r="AC3737" s="38" t="str">
        <f t="shared" si="58"/>
        <v/>
      </c>
      <c r="AD3737" s="38"/>
    </row>
    <row r="3738" spans="1:30">
      <c r="A3738" s="46"/>
      <c r="B3738" s="47"/>
      <c r="C3738" s="49"/>
      <c r="D3738" s="41"/>
      <c r="E3738" s="41"/>
      <c r="F3738" s="41"/>
      <c r="G3738" s="50" t="str">
        <f>IF(A3738&lt;&gt;"",CONCATENATE(A3738,":",YEAR(B3738),IF(MONTH(B3738)&gt;9,MONTH(B3738),CONCATENATE(0,MONTH(B3738))),IF(DAY(B3738)&gt;9,DAY(B3738),CONCATENATE(0,DAY(B3738))),IF(HOUR(C3738)&gt;9,HOUR(C3738),CONCATENATE(0,HOUR(C3738))),IF(MINUTE(C3738)&gt;9,MINUTE(C3738),CONCATENATE(0,MINUTE(C3738))),":",VLOOKUP(F3738,'Valid Values - Results'!$D$4:$F$12,3,FALSE)),"")</f>
        <v/>
      </c>
      <c r="H3738" s="41"/>
      <c r="I3738" s="41"/>
      <c r="J3738" s="41"/>
      <c r="K3738" s="41"/>
      <c r="L3738" s="41"/>
      <c r="M3738" s="92"/>
      <c r="N3738" s="41"/>
      <c r="O3738" s="41"/>
      <c r="P3738" s="41"/>
      <c r="Q3738" s="41"/>
      <c r="R3738" s="41"/>
      <c r="S3738" s="41"/>
      <c r="T3738" s="41"/>
      <c r="U3738" s="47"/>
      <c r="V3738" s="49"/>
      <c r="W3738" s="41"/>
      <c r="X3738" s="41"/>
      <c r="Y3738" s="41"/>
      <c r="AA3738" s="37" t="str">
        <f>IF($I3738&lt;&gt;"",VLOOKUP($I3738,'Valid Values - Search'!$R$4:$T$4719,3,FALSE),"")</f>
        <v/>
      </c>
      <c r="AB3738" s="37" t="str">
        <f>IF($I3738&lt;&gt;"",VLOOKUP($I3738,'Valid Values - Search'!$R$4:$S$4719,2,FALSE),"")</f>
        <v/>
      </c>
      <c r="AC3738" s="38" t="str">
        <f t="shared" si="58"/>
        <v/>
      </c>
      <c r="AD3738" s="38"/>
    </row>
    <row r="3739" spans="1:30">
      <c r="A3739" s="46"/>
      <c r="B3739" s="47"/>
      <c r="C3739" s="49"/>
      <c r="D3739" s="41"/>
      <c r="E3739" s="41"/>
      <c r="F3739" s="41"/>
      <c r="G3739" s="50" t="str">
        <f>IF(A3739&lt;&gt;"",CONCATENATE(A3739,":",YEAR(B3739),IF(MONTH(B3739)&gt;9,MONTH(B3739),CONCATENATE(0,MONTH(B3739))),IF(DAY(B3739)&gt;9,DAY(B3739),CONCATENATE(0,DAY(B3739))),IF(HOUR(C3739)&gt;9,HOUR(C3739),CONCATENATE(0,HOUR(C3739))),IF(MINUTE(C3739)&gt;9,MINUTE(C3739),CONCATENATE(0,MINUTE(C3739))),":",VLOOKUP(F3739,'Valid Values - Results'!$D$4:$F$12,3,FALSE)),"")</f>
        <v/>
      </c>
      <c r="H3739" s="41"/>
      <c r="I3739" s="41"/>
      <c r="J3739" s="41"/>
      <c r="K3739" s="41"/>
      <c r="L3739" s="41"/>
      <c r="M3739" s="92"/>
      <c r="N3739" s="41"/>
      <c r="O3739" s="41"/>
      <c r="P3739" s="41"/>
      <c r="Q3739" s="41"/>
      <c r="R3739" s="41"/>
      <c r="S3739" s="41"/>
      <c r="T3739" s="41"/>
      <c r="U3739" s="47"/>
      <c r="V3739" s="49"/>
      <c r="W3739" s="41"/>
      <c r="X3739" s="41"/>
      <c r="Y3739" s="41"/>
      <c r="AA3739" s="37" t="str">
        <f>IF($I3739&lt;&gt;"",VLOOKUP($I3739,'Valid Values - Search'!$R$4:$T$4719,3,FALSE),"")</f>
        <v/>
      </c>
      <c r="AB3739" s="37" t="str">
        <f>IF($I3739&lt;&gt;"",VLOOKUP($I3739,'Valid Values - Search'!$R$4:$S$4719,2,FALSE),"")</f>
        <v/>
      </c>
      <c r="AC3739" s="38" t="str">
        <f t="shared" si="58"/>
        <v/>
      </c>
      <c r="AD3739" s="38"/>
    </row>
    <row r="3740" spans="1:30">
      <c r="A3740" s="46"/>
      <c r="B3740" s="47"/>
      <c r="C3740" s="49"/>
      <c r="D3740" s="41"/>
      <c r="E3740" s="41"/>
      <c r="F3740" s="41"/>
      <c r="G3740" s="50" t="str">
        <f>IF(A3740&lt;&gt;"",CONCATENATE(A3740,":",YEAR(B3740),IF(MONTH(B3740)&gt;9,MONTH(B3740),CONCATENATE(0,MONTH(B3740))),IF(DAY(B3740)&gt;9,DAY(B3740),CONCATENATE(0,DAY(B3740))),IF(HOUR(C3740)&gt;9,HOUR(C3740),CONCATENATE(0,HOUR(C3740))),IF(MINUTE(C3740)&gt;9,MINUTE(C3740),CONCATENATE(0,MINUTE(C3740))),":",VLOOKUP(F3740,'Valid Values - Results'!$D$4:$F$12,3,FALSE)),"")</f>
        <v/>
      </c>
      <c r="H3740" s="41"/>
      <c r="I3740" s="41"/>
      <c r="J3740" s="41"/>
      <c r="K3740" s="41"/>
      <c r="L3740" s="41"/>
      <c r="M3740" s="92"/>
      <c r="N3740" s="41"/>
      <c r="O3740" s="41"/>
      <c r="P3740" s="41"/>
      <c r="Q3740" s="41"/>
      <c r="R3740" s="41"/>
      <c r="S3740" s="41"/>
      <c r="T3740" s="41"/>
      <c r="U3740" s="47"/>
      <c r="V3740" s="49"/>
      <c r="W3740" s="41"/>
      <c r="X3740" s="41"/>
      <c r="Y3740" s="41"/>
      <c r="AA3740" s="37" t="str">
        <f>IF($I3740&lt;&gt;"",VLOOKUP($I3740,'Valid Values - Search'!$R$4:$T$4719,3,FALSE),"")</f>
        <v/>
      </c>
      <c r="AB3740" s="37" t="str">
        <f>IF($I3740&lt;&gt;"",VLOOKUP($I3740,'Valid Values - Search'!$R$4:$S$4719,2,FALSE),"")</f>
        <v/>
      </c>
      <c r="AC3740" s="38" t="str">
        <f t="shared" si="58"/>
        <v/>
      </c>
      <c r="AD3740" s="38"/>
    </row>
    <row r="3741" spans="1:30">
      <c r="A3741" s="46"/>
      <c r="B3741" s="47"/>
      <c r="C3741" s="49"/>
      <c r="D3741" s="41"/>
      <c r="E3741" s="41"/>
      <c r="F3741" s="41"/>
      <c r="G3741" s="50" t="str">
        <f>IF(A3741&lt;&gt;"",CONCATENATE(A3741,":",YEAR(B3741),IF(MONTH(B3741)&gt;9,MONTH(B3741),CONCATENATE(0,MONTH(B3741))),IF(DAY(B3741)&gt;9,DAY(B3741),CONCATENATE(0,DAY(B3741))),IF(HOUR(C3741)&gt;9,HOUR(C3741),CONCATENATE(0,HOUR(C3741))),IF(MINUTE(C3741)&gt;9,MINUTE(C3741),CONCATENATE(0,MINUTE(C3741))),":",VLOOKUP(F3741,'Valid Values - Results'!$D$4:$F$12,3,FALSE)),"")</f>
        <v/>
      </c>
      <c r="H3741" s="41"/>
      <c r="I3741" s="41"/>
      <c r="J3741" s="41"/>
      <c r="K3741" s="41"/>
      <c r="L3741" s="41"/>
      <c r="M3741" s="92"/>
      <c r="N3741" s="41"/>
      <c r="O3741" s="41"/>
      <c r="P3741" s="41"/>
      <c r="Q3741" s="41"/>
      <c r="R3741" s="41"/>
      <c r="S3741" s="41"/>
      <c r="T3741" s="41"/>
      <c r="U3741" s="47"/>
      <c r="V3741" s="49"/>
      <c r="W3741" s="41"/>
      <c r="X3741" s="41"/>
      <c r="Y3741" s="41"/>
      <c r="AA3741" s="37" t="str">
        <f>IF($I3741&lt;&gt;"",VLOOKUP($I3741,'Valid Values - Search'!$R$4:$T$4719,3,FALSE),"")</f>
        <v/>
      </c>
      <c r="AB3741" s="37" t="str">
        <f>IF($I3741&lt;&gt;"",VLOOKUP($I3741,'Valid Values - Search'!$R$4:$S$4719,2,FALSE),"")</f>
        <v/>
      </c>
      <c r="AC3741" s="38" t="str">
        <f t="shared" si="58"/>
        <v/>
      </c>
      <c r="AD3741" s="38"/>
    </row>
    <row r="3742" spans="1:30">
      <c r="A3742" s="46"/>
      <c r="B3742" s="47"/>
      <c r="C3742" s="49"/>
      <c r="D3742" s="41"/>
      <c r="E3742" s="41"/>
      <c r="F3742" s="41"/>
      <c r="G3742" s="50" t="str">
        <f>IF(A3742&lt;&gt;"",CONCATENATE(A3742,":",YEAR(B3742),IF(MONTH(B3742)&gt;9,MONTH(B3742),CONCATENATE(0,MONTH(B3742))),IF(DAY(B3742)&gt;9,DAY(B3742),CONCATENATE(0,DAY(B3742))),IF(HOUR(C3742)&gt;9,HOUR(C3742),CONCATENATE(0,HOUR(C3742))),IF(MINUTE(C3742)&gt;9,MINUTE(C3742),CONCATENATE(0,MINUTE(C3742))),":",VLOOKUP(F3742,'Valid Values - Results'!$D$4:$F$12,3,FALSE)),"")</f>
        <v/>
      </c>
      <c r="H3742" s="41"/>
      <c r="I3742" s="41"/>
      <c r="J3742" s="41"/>
      <c r="K3742" s="41"/>
      <c r="L3742" s="41"/>
      <c r="M3742" s="92"/>
      <c r="N3742" s="41"/>
      <c r="O3742" s="41"/>
      <c r="P3742" s="41"/>
      <c r="Q3742" s="41"/>
      <c r="R3742" s="41"/>
      <c r="S3742" s="41"/>
      <c r="T3742" s="41"/>
      <c r="U3742" s="47"/>
      <c r="V3742" s="49"/>
      <c r="W3742" s="41"/>
      <c r="X3742" s="41"/>
      <c r="Y3742" s="41"/>
      <c r="AA3742" s="37" t="str">
        <f>IF($I3742&lt;&gt;"",VLOOKUP($I3742,'Valid Values - Search'!$R$4:$T$4719,3,FALSE),"")</f>
        <v/>
      </c>
      <c r="AB3742" s="37" t="str">
        <f>IF($I3742&lt;&gt;"",VLOOKUP($I3742,'Valid Values - Search'!$R$4:$S$4719,2,FALSE),"")</f>
        <v/>
      </c>
      <c r="AC3742" s="38" t="str">
        <f t="shared" si="58"/>
        <v/>
      </c>
      <c r="AD3742" s="38"/>
    </row>
    <row r="3743" spans="1:30">
      <c r="A3743" s="46"/>
      <c r="B3743" s="47"/>
      <c r="C3743" s="49"/>
      <c r="D3743" s="41"/>
      <c r="E3743" s="41"/>
      <c r="F3743" s="41"/>
      <c r="G3743" s="50" t="str">
        <f>IF(A3743&lt;&gt;"",CONCATENATE(A3743,":",YEAR(B3743),IF(MONTH(B3743)&gt;9,MONTH(B3743),CONCATENATE(0,MONTH(B3743))),IF(DAY(B3743)&gt;9,DAY(B3743),CONCATENATE(0,DAY(B3743))),IF(HOUR(C3743)&gt;9,HOUR(C3743),CONCATENATE(0,HOUR(C3743))),IF(MINUTE(C3743)&gt;9,MINUTE(C3743),CONCATENATE(0,MINUTE(C3743))),":",VLOOKUP(F3743,'Valid Values - Results'!$D$4:$F$12,3,FALSE)),"")</f>
        <v/>
      </c>
      <c r="H3743" s="41"/>
      <c r="I3743" s="41"/>
      <c r="J3743" s="41"/>
      <c r="K3743" s="41"/>
      <c r="L3743" s="41"/>
      <c r="M3743" s="92"/>
      <c r="N3743" s="41"/>
      <c r="O3743" s="41"/>
      <c r="P3743" s="41"/>
      <c r="Q3743" s="41"/>
      <c r="R3743" s="41"/>
      <c r="S3743" s="41"/>
      <c r="T3743" s="41"/>
      <c r="U3743" s="47"/>
      <c r="V3743" s="49"/>
      <c r="W3743" s="41"/>
      <c r="X3743" s="41"/>
      <c r="Y3743" s="41"/>
      <c r="AA3743" s="37" t="str">
        <f>IF($I3743&lt;&gt;"",VLOOKUP($I3743,'Valid Values - Search'!$R$4:$T$4719,3,FALSE),"")</f>
        <v/>
      </c>
      <c r="AB3743" s="37" t="str">
        <f>IF($I3743&lt;&gt;"",VLOOKUP($I3743,'Valid Values - Search'!$R$4:$S$4719,2,FALSE),"")</f>
        <v/>
      </c>
      <c r="AC3743" s="38" t="str">
        <f t="shared" si="58"/>
        <v/>
      </c>
      <c r="AD3743" s="38"/>
    </row>
    <row r="3744" spans="1:30">
      <c r="A3744" s="46"/>
      <c r="B3744" s="47"/>
      <c r="C3744" s="49"/>
      <c r="D3744" s="41"/>
      <c r="E3744" s="41"/>
      <c r="F3744" s="41"/>
      <c r="G3744" s="50" t="str">
        <f>IF(A3744&lt;&gt;"",CONCATENATE(A3744,":",YEAR(B3744),IF(MONTH(B3744)&gt;9,MONTH(B3744),CONCATENATE(0,MONTH(B3744))),IF(DAY(B3744)&gt;9,DAY(B3744),CONCATENATE(0,DAY(B3744))),IF(HOUR(C3744)&gt;9,HOUR(C3744),CONCATENATE(0,HOUR(C3744))),IF(MINUTE(C3744)&gt;9,MINUTE(C3744),CONCATENATE(0,MINUTE(C3744))),":",VLOOKUP(F3744,'Valid Values - Results'!$D$4:$F$12,3,FALSE)),"")</f>
        <v/>
      </c>
      <c r="H3744" s="41"/>
      <c r="I3744" s="41"/>
      <c r="J3744" s="41"/>
      <c r="K3744" s="41"/>
      <c r="L3744" s="41"/>
      <c r="M3744" s="92"/>
      <c r="N3744" s="41"/>
      <c r="O3744" s="41"/>
      <c r="P3744" s="41"/>
      <c r="Q3744" s="41"/>
      <c r="R3744" s="41"/>
      <c r="S3744" s="41"/>
      <c r="T3744" s="41"/>
      <c r="U3744" s="47"/>
      <c r="V3744" s="49"/>
      <c r="W3744" s="41"/>
      <c r="X3744" s="41"/>
      <c r="Y3744" s="41"/>
      <c r="AA3744" s="37" t="str">
        <f>IF($I3744&lt;&gt;"",VLOOKUP($I3744,'Valid Values - Search'!$R$4:$T$4719,3,FALSE),"")</f>
        <v/>
      </c>
      <c r="AB3744" s="37" t="str">
        <f>IF($I3744&lt;&gt;"",VLOOKUP($I3744,'Valid Values - Search'!$R$4:$S$4719,2,FALSE),"")</f>
        <v/>
      </c>
      <c r="AC3744" s="38" t="str">
        <f t="shared" si="58"/>
        <v/>
      </c>
      <c r="AD3744" s="38"/>
    </row>
    <row r="3745" spans="1:30">
      <c r="A3745" s="46"/>
      <c r="B3745" s="47"/>
      <c r="C3745" s="49"/>
      <c r="D3745" s="41"/>
      <c r="E3745" s="41"/>
      <c r="F3745" s="41"/>
      <c r="G3745" s="50" t="str">
        <f>IF(A3745&lt;&gt;"",CONCATENATE(A3745,":",YEAR(B3745),IF(MONTH(B3745)&gt;9,MONTH(B3745),CONCATENATE(0,MONTH(B3745))),IF(DAY(B3745)&gt;9,DAY(B3745),CONCATENATE(0,DAY(B3745))),IF(HOUR(C3745)&gt;9,HOUR(C3745),CONCATENATE(0,HOUR(C3745))),IF(MINUTE(C3745)&gt;9,MINUTE(C3745),CONCATENATE(0,MINUTE(C3745))),":",VLOOKUP(F3745,'Valid Values - Results'!$D$4:$F$12,3,FALSE)),"")</f>
        <v/>
      </c>
      <c r="H3745" s="41"/>
      <c r="I3745" s="41"/>
      <c r="J3745" s="41"/>
      <c r="K3745" s="41"/>
      <c r="L3745" s="41"/>
      <c r="M3745" s="92"/>
      <c r="N3745" s="41"/>
      <c r="O3745" s="41"/>
      <c r="P3745" s="41"/>
      <c r="Q3745" s="41"/>
      <c r="R3745" s="41"/>
      <c r="S3745" s="41"/>
      <c r="T3745" s="41"/>
      <c r="U3745" s="47"/>
      <c r="V3745" s="49"/>
      <c r="W3745" s="41"/>
      <c r="X3745" s="41"/>
      <c r="Y3745" s="41"/>
      <c r="AA3745" s="37" t="str">
        <f>IF($I3745&lt;&gt;"",VLOOKUP($I3745,'Valid Values - Search'!$R$4:$T$4719,3,FALSE),"")</f>
        <v/>
      </c>
      <c r="AB3745" s="37" t="str">
        <f>IF($I3745&lt;&gt;"",VLOOKUP($I3745,'Valid Values - Search'!$R$4:$S$4719,2,FALSE),"")</f>
        <v/>
      </c>
      <c r="AC3745" s="38" t="str">
        <f t="shared" si="58"/>
        <v/>
      </c>
      <c r="AD3745" s="38"/>
    </row>
    <row r="3746" spans="1:30">
      <c r="A3746" s="46"/>
      <c r="B3746" s="47"/>
      <c r="C3746" s="49"/>
      <c r="D3746" s="41"/>
      <c r="E3746" s="41"/>
      <c r="F3746" s="41"/>
      <c r="G3746" s="50" t="str">
        <f>IF(A3746&lt;&gt;"",CONCATENATE(A3746,":",YEAR(B3746),IF(MONTH(B3746)&gt;9,MONTH(B3746),CONCATENATE(0,MONTH(B3746))),IF(DAY(B3746)&gt;9,DAY(B3746),CONCATENATE(0,DAY(B3746))),IF(HOUR(C3746)&gt;9,HOUR(C3746),CONCATENATE(0,HOUR(C3746))),IF(MINUTE(C3746)&gt;9,MINUTE(C3746),CONCATENATE(0,MINUTE(C3746))),":",VLOOKUP(F3746,'Valid Values - Results'!$D$4:$F$12,3,FALSE)),"")</f>
        <v/>
      </c>
      <c r="H3746" s="41"/>
      <c r="I3746" s="41"/>
      <c r="J3746" s="41"/>
      <c r="K3746" s="41"/>
      <c r="L3746" s="41"/>
      <c r="M3746" s="92"/>
      <c r="N3746" s="41"/>
      <c r="O3746" s="41"/>
      <c r="P3746" s="41"/>
      <c r="Q3746" s="41"/>
      <c r="R3746" s="41"/>
      <c r="S3746" s="41"/>
      <c r="T3746" s="41"/>
      <c r="U3746" s="47"/>
      <c r="V3746" s="49"/>
      <c r="W3746" s="41"/>
      <c r="X3746" s="41"/>
      <c r="Y3746" s="41"/>
      <c r="AA3746" s="37" t="str">
        <f>IF($I3746&lt;&gt;"",VLOOKUP($I3746,'Valid Values - Search'!$R$4:$T$4719,3,FALSE),"")</f>
        <v/>
      </c>
      <c r="AB3746" s="37" t="str">
        <f>IF($I3746&lt;&gt;"",VLOOKUP($I3746,'Valid Values - Search'!$R$4:$S$4719,2,FALSE),"")</f>
        <v/>
      </c>
      <c r="AC3746" s="38" t="str">
        <f t="shared" si="58"/>
        <v/>
      </c>
      <c r="AD3746" s="38"/>
    </row>
    <row r="3747" spans="1:30">
      <c r="A3747" s="46"/>
      <c r="B3747" s="47"/>
      <c r="C3747" s="49"/>
      <c r="D3747" s="41"/>
      <c r="E3747" s="41"/>
      <c r="F3747" s="41"/>
      <c r="G3747" s="50" t="str">
        <f>IF(A3747&lt;&gt;"",CONCATENATE(A3747,":",YEAR(B3747),IF(MONTH(B3747)&gt;9,MONTH(B3747),CONCATENATE(0,MONTH(B3747))),IF(DAY(B3747)&gt;9,DAY(B3747),CONCATENATE(0,DAY(B3747))),IF(HOUR(C3747)&gt;9,HOUR(C3747),CONCATENATE(0,HOUR(C3747))),IF(MINUTE(C3747)&gt;9,MINUTE(C3747),CONCATENATE(0,MINUTE(C3747))),":",VLOOKUP(F3747,'Valid Values - Results'!$D$4:$F$12,3,FALSE)),"")</f>
        <v/>
      </c>
      <c r="H3747" s="41"/>
      <c r="I3747" s="41"/>
      <c r="J3747" s="41"/>
      <c r="K3747" s="41"/>
      <c r="L3747" s="41"/>
      <c r="M3747" s="92"/>
      <c r="N3747" s="41"/>
      <c r="O3747" s="41"/>
      <c r="P3747" s="41"/>
      <c r="Q3747" s="41"/>
      <c r="R3747" s="41"/>
      <c r="S3747" s="41"/>
      <c r="T3747" s="41"/>
      <c r="U3747" s="47"/>
      <c r="V3747" s="49"/>
      <c r="W3747" s="41"/>
      <c r="X3747" s="41"/>
      <c r="Y3747" s="41"/>
      <c r="AA3747" s="37" t="str">
        <f>IF($I3747&lt;&gt;"",VLOOKUP($I3747,'Valid Values - Search'!$R$4:$T$4719,3,FALSE),"")</f>
        <v/>
      </c>
      <c r="AB3747" s="37" t="str">
        <f>IF($I3747&lt;&gt;"",VLOOKUP($I3747,'Valid Values - Search'!$R$4:$S$4719,2,FALSE),"")</f>
        <v/>
      </c>
      <c r="AC3747" s="38" t="str">
        <f t="shared" si="58"/>
        <v/>
      </c>
      <c r="AD3747" s="38"/>
    </row>
    <row r="3748" spans="1:30">
      <c r="A3748" s="46"/>
      <c r="B3748" s="47"/>
      <c r="C3748" s="49"/>
      <c r="D3748" s="41"/>
      <c r="E3748" s="41"/>
      <c r="F3748" s="41"/>
      <c r="G3748" s="50" t="str">
        <f>IF(A3748&lt;&gt;"",CONCATENATE(A3748,":",YEAR(B3748),IF(MONTH(B3748)&gt;9,MONTH(B3748),CONCATENATE(0,MONTH(B3748))),IF(DAY(B3748)&gt;9,DAY(B3748),CONCATENATE(0,DAY(B3748))),IF(HOUR(C3748)&gt;9,HOUR(C3748),CONCATENATE(0,HOUR(C3748))),IF(MINUTE(C3748)&gt;9,MINUTE(C3748),CONCATENATE(0,MINUTE(C3748))),":",VLOOKUP(F3748,'Valid Values - Results'!$D$4:$F$12,3,FALSE)),"")</f>
        <v/>
      </c>
      <c r="H3748" s="41"/>
      <c r="I3748" s="41"/>
      <c r="J3748" s="41"/>
      <c r="K3748" s="41"/>
      <c r="L3748" s="41"/>
      <c r="M3748" s="92"/>
      <c r="N3748" s="41"/>
      <c r="O3748" s="41"/>
      <c r="P3748" s="41"/>
      <c r="Q3748" s="41"/>
      <c r="R3748" s="41"/>
      <c r="S3748" s="41"/>
      <c r="T3748" s="41"/>
      <c r="U3748" s="47"/>
      <c r="V3748" s="49"/>
      <c r="W3748" s="41"/>
      <c r="X3748" s="41"/>
      <c r="Y3748" s="41"/>
      <c r="AA3748" s="37" t="str">
        <f>IF($I3748&lt;&gt;"",VLOOKUP($I3748,'Valid Values - Search'!$R$4:$T$4719,3,FALSE),"")</f>
        <v/>
      </c>
      <c r="AB3748" s="37" t="str">
        <f>IF($I3748&lt;&gt;"",VLOOKUP($I3748,'Valid Values - Search'!$R$4:$S$4719,2,FALSE),"")</f>
        <v/>
      </c>
      <c r="AC3748" s="38" t="str">
        <f t="shared" si="58"/>
        <v/>
      </c>
      <c r="AD3748" s="38"/>
    </row>
    <row r="3749" spans="1:30">
      <c r="A3749" s="46"/>
      <c r="B3749" s="47"/>
      <c r="C3749" s="49"/>
      <c r="D3749" s="41"/>
      <c r="E3749" s="41"/>
      <c r="F3749" s="41"/>
      <c r="G3749" s="50" t="str">
        <f>IF(A3749&lt;&gt;"",CONCATENATE(A3749,":",YEAR(B3749),IF(MONTH(B3749)&gt;9,MONTH(B3749),CONCATENATE(0,MONTH(B3749))),IF(DAY(B3749)&gt;9,DAY(B3749),CONCATENATE(0,DAY(B3749))),IF(HOUR(C3749)&gt;9,HOUR(C3749),CONCATENATE(0,HOUR(C3749))),IF(MINUTE(C3749)&gt;9,MINUTE(C3749),CONCATENATE(0,MINUTE(C3749))),":",VLOOKUP(F3749,'Valid Values - Results'!$D$4:$F$12,3,FALSE)),"")</f>
        <v/>
      </c>
      <c r="H3749" s="41"/>
      <c r="I3749" s="41"/>
      <c r="J3749" s="41"/>
      <c r="K3749" s="41"/>
      <c r="L3749" s="41"/>
      <c r="M3749" s="92"/>
      <c r="N3749" s="41"/>
      <c r="O3749" s="41"/>
      <c r="P3749" s="41"/>
      <c r="Q3749" s="41"/>
      <c r="R3749" s="41"/>
      <c r="S3749" s="41"/>
      <c r="T3749" s="41"/>
      <c r="U3749" s="47"/>
      <c r="V3749" s="49"/>
      <c r="W3749" s="41"/>
      <c r="X3749" s="41"/>
      <c r="Y3749" s="41"/>
      <c r="AA3749" s="37" t="str">
        <f>IF($I3749&lt;&gt;"",VLOOKUP($I3749,'Valid Values - Search'!$R$4:$T$4719,3,FALSE),"")</f>
        <v/>
      </c>
      <c r="AB3749" s="37" t="str">
        <f>IF($I3749&lt;&gt;"",VLOOKUP($I3749,'Valid Values - Search'!$R$4:$S$4719,2,FALSE),"")</f>
        <v/>
      </c>
      <c r="AC3749" s="38" t="str">
        <f t="shared" si="58"/>
        <v/>
      </c>
      <c r="AD3749" s="38"/>
    </row>
    <row r="3750" spans="1:30">
      <c r="A3750" s="46"/>
      <c r="B3750" s="47"/>
      <c r="C3750" s="49"/>
      <c r="D3750" s="41"/>
      <c r="E3750" s="41"/>
      <c r="F3750" s="41"/>
      <c r="G3750" s="50" t="str">
        <f>IF(A3750&lt;&gt;"",CONCATENATE(A3750,":",YEAR(B3750),IF(MONTH(B3750)&gt;9,MONTH(B3750),CONCATENATE(0,MONTH(B3750))),IF(DAY(B3750)&gt;9,DAY(B3750),CONCATENATE(0,DAY(B3750))),IF(HOUR(C3750)&gt;9,HOUR(C3750),CONCATENATE(0,HOUR(C3750))),IF(MINUTE(C3750)&gt;9,MINUTE(C3750),CONCATENATE(0,MINUTE(C3750))),":",VLOOKUP(F3750,'Valid Values - Results'!$D$4:$F$12,3,FALSE)),"")</f>
        <v/>
      </c>
      <c r="H3750" s="41"/>
      <c r="I3750" s="41"/>
      <c r="J3750" s="41"/>
      <c r="K3750" s="41"/>
      <c r="L3750" s="41"/>
      <c r="M3750" s="92"/>
      <c r="N3750" s="41"/>
      <c r="O3750" s="41"/>
      <c r="P3750" s="41"/>
      <c r="Q3750" s="41"/>
      <c r="R3750" s="41"/>
      <c r="S3750" s="41"/>
      <c r="T3750" s="41"/>
      <c r="U3750" s="47"/>
      <c r="V3750" s="49"/>
      <c r="W3750" s="41"/>
      <c r="X3750" s="41"/>
      <c r="Y3750" s="41"/>
      <c r="AA3750" s="37" t="str">
        <f>IF($I3750&lt;&gt;"",VLOOKUP($I3750,'Valid Values - Search'!$R$4:$T$4719,3,FALSE),"")</f>
        <v/>
      </c>
      <c r="AB3750" s="37" t="str">
        <f>IF($I3750&lt;&gt;"",VLOOKUP($I3750,'Valid Values - Search'!$R$4:$S$4719,2,FALSE),"")</f>
        <v/>
      </c>
      <c r="AC3750" s="38" t="str">
        <f t="shared" si="58"/>
        <v/>
      </c>
      <c r="AD3750" s="38"/>
    </row>
    <row r="3751" spans="1:30">
      <c r="A3751" s="46"/>
      <c r="B3751" s="47"/>
      <c r="C3751" s="49"/>
      <c r="D3751" s="41"/>
      <c r="E3751" s="41"/>
      <c r="F3751" s="41"/>
      <c r="G3751" s="50" t="str">
        <f>IF(A3751&lt;&gt;"",CONCATENATE(A3751,":",YEAR(B3751),IF(MONTH(B3751)&gt;9,MONTH(B3751),CONCATENATE(0,MONTH(B3751))),IF(DAY(B3751)&gt;9,DAY(B3751),CONCATENATE(0,DAY(B3751))),IF(HOUR(C3751)&gt;9,HOUR(C3751),CONCATENATE(0,HOUR(C3751))),IF(MINUTE(C3751)&gt;9,MINUTE(C3751),CONCATENATE(0,MINUTE(C3751))),":",VLOOKUP(F3751,'Valid Values - Results'!$D$4:$F$12,3,FALSE)),"")</f>
        <v/>
      </c>
      <c r="H3751" s="41"/>
      <c r="I3751" s="41"/>
      <c r="J3751" s="41"/>
      <c r="K3751" s="41"/>
      <c r="L3751" s="41"/>
      <c r="M3751" s="92"/>
      <c r="N3751" s="41"/>
      <c r="O3751" s="41"/>
      <c r="P3751" s="41"/>
      <c r="Q3751" s="41"/>
      <c r="R3751" s="41"/>
      <c r="S3751" s="41"/>
      <c r="T3751" s="41"/>
      <c r="U3751" s="47"/>
      <c r="V3751" s="49"/>
      <c r="W3751" s="41"/>
      <c r="X3751" s="41"/>
      <c r="Y3751" s="41"/>
      <c r="AA3751" s="37" t="str">
        <f>IF($I3751&lt;&gt;"",VLOOKUP($I3751,'Valid Values - Search'!$R$4:$T$4719,3,FALSE),"")</f>
        <v/>
      </c>
      <c r="AB3751" s="37" t="str">
        <f>IF($I3751&lt;&gt;"",VLOOKUP($I3751,'Valid Values - Search'!$R$4:$S$4719,2,FALSE),"")</f>
        <v/>
      </c>
      <c r="AC3751" s="38" t="str">
        <f t="shared" si="58"/>
        <v/>
      </c>
      <c r="AD3751" s="38"/>
    </row>
    <row r="3752" spans="1:30">
      <c r="A3752" s="46"/>
      <c r="B3752" s="47"/>
      <c r="C3752" s="49"/>
      <c r="D3752" s="41"/>
      <c r="E3752" s="41"/>
      <c r="F3752" s="41"/>
      <c r="G3752" s="50" t="str">
        <f>IF(A3752&lt;&gt;"",CONCATENATE(A3752,":",YEAR(B3752),IF(MONTH(B3752)&gt;9,MONTH(B3752),CONCATENATE(0,MONTH(B3752))),IF(DAY(B3752)&gt;9,DAY(B3752),CONCATENATE(0,DAY(B3752))),IF(HOUR(C3752)&gt;9,HOUR(C3752),CONCATENATE(0,HOUR(C3752))),IF(MINUTE(C3752)&gt;9,MINUTE(C3752),CONCATENATE(0,MINUTE(C3752))),":",VLOOKUP(F3752,'Valid Values - Results'!$D$4:$F$12,3,FALSE)),"")</f>
        <v/>
      </c>
      <c r="H3752" s="41"/>
      <c r="I3752" s="41"/>
      <c r="J3752" s="41"/>
      <c r="K3752" s="41"/>
      <c r="L3752" s="41"/>
      <c r="M3752" s="92"/>
      <c r="N3752" s="41"/>
      <c r="O3752" s="41"/>
      <c r="P3752" s="41"/>
      <c r="Q3752" s="41"/>
      <c r="R3752" s="41"/>
      <c r="S3752" s="41"/>
      <c r="T3752" s="41"/>
      <c r="U3752" s="47"/>
      <c r="V3752" s="49"/>
      <c r="W3752" s="41"/>
      <c r="X3752" s="41"/>
      <c r="Y3752" s="41"/>
      <c r="AA3752" s="37" t="str">
        <f>IF($I3752&lt;&gt;"",VLOOKUP($I3752,'Valid Values - Search'!$R$4:$T$4719,3,FALSE),"")</f>
        <v/>
      </c>
      <c r="AB3752" s="37" t="str">
        <f>IF($I3752&lt;&gt;"",VLOOKUP($I3752,'Valid Values - Search'!$R$4:$S$4719,2,FALSE),"")</f>
        <v/>
      </c>
      <c r="AC3752" s="38" t="str">
        <f t="shared" si="58"/>
        <v/>
      </c>
      <c r="AD3752" s="38"/>
    </row>
    <row r="3753" spans="1:30">
      <c r="A3753" s="46"/>
      <c r="B3753" s="47"/>
      <c r="C3753" s="49"/>
      <c r="D3753" s="41"/>
      <c r="E3753" s="41"/>
      <c r="F3753" s="41"/>
      <c r="G3753" s="50" t="str">
        <f>IF(A3753&lt;&gt;"",CONCATENATE(A3753,":",YEAR(B3753),IF(MONTH(B3753)&gt;9,MONTH(B3753),CONCATENATE(0,MONTH(B3753))),IF(DAY(B3753)&gt;9,DAY(B3753),CONCATENATE(0,DAY(B3753))),IF(HOUR(C3753)&gt;9,HOUR(C3753),CONCATENATE(0,HOUR(C3753))),IF(MINUTE(C3753)&gt;9,MINUTE(C3753),CONCATENATE(0,MINUTE(C3753))),":",VLOOKUP(F3753,'Valid Values - Results'!$D$4:$F$12,3,FALSE)),"")</f>
        <v/>
      </c>
      <c r="H3753" s="41"/>
      <c r="I3753" s="41"/>
      <c r="J3753" s="41"/>
      <c r="K3753" s="41"/>
      <c r="L3753" s="41"/>
      <c r="M3753" s="92"/>
      <c r="N3753" s="41"/>
      <c r="O3753" s="41"/>
      <c r="P3753" s="41"/>
      <c r="Q3753" s="41"/>
      <c r="R3753" s="41"/>
      <c r="S3753" s="41"/>
      <c r="T3753" s="41"/>
      <c r="U3753" s="47"/>
      <c r="V3753" s="49"/>
      <c r="W3753" s="41"/>
      <c r="X3753" s="41"/>
      <c r="Y3753" s="41"/>
      <c r="AA3753" s="37" t="str">
        <f>IF($I3753&lt;&gt;"",VLOOKUP($I3753,'Valid Values - Search'!$R$4:$T$4719,3,FALSE),"")</f>
        <v/>
      </c>
      <c r="AB3753" s="37" t="str">
        <f>IF($I3753&lt;&gt;"",VLOOKUP($I3753,'Valid Values - Search'!$R$4:$S$4719,2,FALSE),"")</f>
        <v/>
      </c>
      <c r="AC3753" s="38" t="str">
        <f t="shared" si="58"/>
        <v/>
      </c>
      <c r="AD3753" s="38"/>
    </row>
    <row r="3754" spans="1:30">
      <c r="A3754" s="46"/>
      <c r="B3754" s="47"/>
      <c r="C3754" s="49"/>
      <c r="D3754" s="41"/>
      <c r="E3754" s="41"/>
      <c r="F3754" s="41"/>
      <c r="G3754" s="50" t="str">
        <f>IF(A3754&lt;&gt;"",CONCATENATE(A3754,":",YEAR(B3754),IF(MONTH(B3754)&gt;9,MONTH(B3754),CONCATENATE(0,MONTH(B3754))),IF(DAY(B3754)&gt;9,DAY(B3754),CONCATENATE(0,DAY(B3754))),IF(HOUR(C3754)&gt;9,HOUR(C3754),CONCATENATE(0,HOUR(C3754))),IF(MINUTE(C3754)&gt;9,MINUTE(C3754),CONCATENATE(0,MINUTE(C3754))),":",VLOOKUP(F3754,'Valid Values - Results'!$D$4:$F$12,3,FALSE)),"")</f>
        <v/>
      </c>
      <c r="H3754" s="41"/>
      <c r="I3754" s="41"/>
      <c r="J3754" s="41"/>
      <c r="K3754" s="41"/>
      <c r="L3754" s="41"/>
      <c r="M3754" s="92"/>
      <c r="N3754" s="41"/>
      <c r="O3754" s="41"/>
      <c r="P3754" s="41"/>
      <c r="Q3754" s="41"/>
      <c r="R3754" s="41"/>
      <c r="S3754" s="41"/>
      <c r="T3754" s="41"/>
      <c r="U3754" s="47"/>
      <c r="V3754" s="49"/>
      <c r="W3754" s="41"/>
      <c r="X3754" s="41"/>
      <c r="Y3754" s="41"/>
      <c r="AA3754" s="37" t="str">
        <f>IF($I3754&lt;&gt;"",VLOOKUP($I3754,'Valid Values - Search'!$R$4:$T$4719,3,FALSE),"")</f>
        <v/>
      </c>
      <c r="AB3754" s="37" t="str">
        <f>IF($I3754&lt;&gt;"",VLOOKUP($I3754,'Valid Values - Search'!$R$4:$S$4719,2,FALSE),"")</f>
        <v/>
      </c>
      <c r="AC3754" s="38" t="str">
        <f t="shared" si="58"/>
        <v/>
      </c>
      <c r="AD3754" s="38"/>
    </row>
    <row r="3755" spans="1:30">
      <c r="A3755" s="46"/>
      <c r="B3755" s="47"/>
      <c r="C3755" s="49"/>
      <c r="D3755" s="41"/>
      <c r="E3755" s="41"/>
      <c r="F3755" s="41"/>
      <c r="G3755" s="50" t="str">
        <f>IF(A3755&lt;&gt;"",CONCATENATE(A3755,":",YEAR(B3755),IF(MONTH(B3755)&gt;9,MONTH(B3755),CONCATENATE(0,MONTH(B3755))),IF(DAY(B3755)&gt;9,DAY(B3755),CONCATENATE(0,DAY(B3755))),IF(HOUR(C3755)&gt;9,HOUR(C3755),CONCATENATE(0,HOUR(C3755))),IF(MINUTE(C3755)&gt;9,MINUTE(C3755),CONCATENATE(0,MINUTE(C3755))),":",VLOOKUP(F3755,'Valid Values - Results'!$D$4:$F$12,3,FALSE)),"")</f>
        <v/>
      </c>
      <c r="H3755" s="41"/>
      <c r="I3755" s="41"/>
      <c r="J3755" s="41"/>
      <c r="K3755" s="41"/>
      <c r="L3755" s="41"/>
      <c r="M3755" s="92"/>
      <c r="N3755" s="41"/>
      <c r="O3755" s="41"/>
      <c r="P3755" s="41"/>
      <c r="Q3755" s="41"/>
      <c r="R3755" s="41"/>
      <c r="S3755" s="41"/>
      <c r="T3755" s="41"/>
      <c r="U3755" s="47"/>
      <c r="V3755" s="49"/>
      <c r="W3755" s="41"/>
      <c r="X3755" s="41"/>
      <c r="Y3755" s="41"/>
      <c r="AA3755" s="37" t="str">
        <f>IF($I3755&lt;&gt;"",VLOOKUP($I3755,'Valid Values - Search'!$R$4:$T$4719,3,FALSE),"")</f>
        <v/>
      </c>
      <c r="AB3755" s="37" t="str">
        <f>IF($I3755&lt;&gt;"",VLOOKUP($I3755,'Valid Values - Search'!$R$4:$S$4719,2,FALSE),"")</f>
        <v/>
      </c>
      <c r="AC3755" s="38" t="str">
        <f t="shared" si="58"/>
        <v/>
      </c>
      <c r="AD3755" s="38"/>
    </row>
    <row r="3756" spans="1:30">
      <c r="A3756" s="46"/>
      <c r="B3756" s="47"/>
      <c r="C3756" s="49"/>
      <c r="D3756" s="41"/>
      <c r="E3756" s="41"/>
      <c r="F3756" s="41"/>
      <c r="G3756" s="50" t="str">
        <f>IF(A3756&lt;&gt;"",CONCATENATE(A3756,":",YEAR(B3756),IF(MONTH(B3756)&gt;9,MONTH(B3756),CONCATENATE(0,MONTH(B3756))),IF(DAY(B3756)&gt;9,DAY(B3756),CONCATENATE(0,DAY(B3756))),IF(HOUR(C3756)&gt;9,HOUR(C3756),CONCATENATE(0,HOUR(C3756))),IF(MINUTE(C3756)&gt;9,MINUTE(C3756),CONCATENATE(0,MINUTE(C3756))),":",VLOOKUP(F3756,'Valid Values - Results'!$D$4:$F$12,3,FALSE)),"")</f>
        <v/>
      </c>
      <c r="H3756" s="41"/>
      <c r="I3756" s="41"/>
      <c r="J3756" s="41"/>
      <c r="K3756" s="41"/>
      <c r="L3756" s="41"/>
      <c r="M3756" s="92"/>
      <c r="N3756" s="41"/>
      <c r="O3756" s="41"/>
      <c r="P3756" s="41"/>
      <c r="Q3756" s="41"/>
      <c r="R3756" s="41"/>
      <c r="S3756" s="41"/>
      <c r="T3756" s="41"/>
      <c r="U3756" s="47"/>
      <c r="V3756" s="49"/>
      <c r="W3756" s="41"/>
      <c r="X3756" s="41"/>
      <c r="Y3756" s="41"/>
      <c r="AA3756" s="37" t="str">
        <f>IF($I3756&lt;&gt;"",VLOOKUP($I3756,'Valid Values - Search'!$R$4:$T$4719,3,FALSE),"")</f>
        <v/>
      </c>
      <c r="AB3756" s="37" t="str">
        <f>IF($I3756&lt;&gt;"",VLOOKUP($I3756,'Valid Values - Search'!$R$4:$S$4719,2,FALSE),"")</f>
        <v/>
      </c>
      <c r="AC3756" s="38" t="str">
        <f t="shared" si="58"/>
        <v/>
      </c>
      <c r="AD3756" s="38"/>
    </row>
    <row r="3757" spans="1:30">
      <c r="A3757" s="46"/>
      <c r="B3757" s="47"/>
      <c r="C3757" s="49"/>
      <c r="D3757" s="41"/>
      <c r="E3757" s="41"/>
      <c r="F3757" s="41"/>
      <c r="G3757" s="50" t="str">
        <f>IF(A3757&lt;&gt;"",CONCATENATE(A3757,":",YEAR(B3757),IF(MONTH(B3757)&gt;9,MONTH(B3757),CONCATENATE(0,MONTH(B3757))),IF(DAY(B3757)&gt;9,DAY(B3757),CONCATENATE(0,DAY(B3757))),IF(HOUR(C3757)&gt;9,HOUR(C3757),CONCATENATE(0,HOUR(C3757))),IF(MINUTE(C3757)&gt;9,MINUTE(C3757),CONCATENATE(0,MINUTE(C3757))),":",VLOOKUP(F3757,'Valid Values - Results'!$D$4:$F$12,3,FALSE)),"")</f>
        <v/>
      </c>
      <c r="H3757" s="41"/>
      <c r="I3757" s="41"/>
      <c r="J3757" s="41"/>
      <c r="K3757" s="41"/>
      <c r="L3757" s="41"/>
      <c r="M3757" s="92"/>
      <c r="N3757" s="41"/>
      <c r="O3757" s="41"/>
      <c r="P3757" s="41"/>
      <c r="Q3757" s="41"/>
      <c r="R3757" s="41"/>
      <c r="S3757" s="41"/>
      <c r="T3757" s="41"/>
      <c r="U3757" s="47"/>
      <c r="V3757" s="49"/>
      <c r="W3757" s="41"/>
      <c r="X3757" s="41"/>
      <c r="Y3757" s="41"/>
      <c r="AA3757" s="37" t="str">
        <f>IF($I3757&lt;&gt;"",VLOOKUP($I3757,'Valid Values - Search'!$R$4:$T$4719,3,FALSE),"")</f>
        <v/>
      </c>
      <c r="AB3757" s="37" t="str">
        <f>IF($I3757&lt;&gt;"",VLOOKUP($I3757,'Valid Values - Search'!$R$4:$S$4719,2,FALSE),"")</f>
        <v/>
      </c>
      <c r="AC3757" s="38" t="str">
        <f t="shared" si="58"/>
        <v/>
      </c>
      <c r="AD3757" s="38"/>
    </row>
    <row r="3758" spans="1:30">
      <c r="A3758" s="46"/>
      <c r="B3758" s="47"/>
      <c r="C3758" s="49"/>
      <c r="D3758" s="41"/>
      <c r="E3758" s="41"/>
      <c r="F3758" s="41"/>
      <c r="G3758" s="50" t="str">
        <f>IF(A3758&lt;&gt;"",CONCATENATE(A3758,":",YEAR(B3758),IF(MONTH(B3758)&gt;9,MONTH(B3758),CONCATENATE(0,MONTH(B3758))),IF(DAY(B3758)&gt;9,DAY(B3758),CONCATENATE(0,DAY(B3758))),IF(HOUR(C3758)&gt;9,HOUR(C3758),CONCATENATE(0,HOUR(C3758))),IF(MINUTE(C3758)&gt;9,MINUTE(C3758),CONCATENATE(0,MINUTE(C3758))),":",VLOOKUP(F3758,'Valid Values - Results'!$D$4:$F$12,3,FALSE)),"")</f>
        <v/>
      </c>
      <c r="H3758" s="41"/>
      <c r="I3758" s="41"/>
      <c r="J3758" s="41"/>
      <c r="K3758" s="41"/>
      <c r="L3758" s="41"/>
      <c r="M3758" s="92"/>
      <c r="N3758" s="41"/>
      <c r="O3758" s="41"/>
      <c r="P3758" s="41"/>
      <c r="Q3758" s="41"/>
      <c r="R3758" s="41"/>
      <c r="S3758" s="41"/>
      <c r="T3758" s="41"/>
      <c r="U3758" s="47"/>
      <c r="V3758" s="49"/>
      <c r="W3758" s="41"/>
      <c r="X3758" s="41"/>
      <c r="Y3758" s="41"/>
      <c r="AA3758" s="37" t="str">
        <f>IF($I3758&lt;&gt;"",VLOOKUP($I3758,'Valid Values - Search'!$R$4:$T$4719,3,FALSE),"")</f>
        <v/>
      </c>
      <c r="AB3758" s="37" t="str">
        <f>IF($I3758&lt;&gt;"",VLOOKUP($I3758,'Valid Values - Search'!$R$4:$S$4719,2,FALSE),"")</f>
        <v/>
      </c>
      <c r="AC3758" s="38" t="str">
        <f t="shared" si="58"/>
        <v/>
      </c>
      <c r="AD3758" s="38"/>
    </row>
    <row r="3759" spans="1:30">
      <c r="A3759" s="46"/>
      <c r="B3759" s="47"/>
      <c r="C3759" s="49"/>
      <c r="D3759" s="41"/>
      <c r="E3759" s="41"/>
      <c r="F3759" s="41"/>
      <c r="G3759" s="50" t="str">
        <f>IF(A3759&lt;&gt;"",CONCATENATE(A3759,":",YEAR(B3759),IF(MONTH(B3759)&gt;9,MONTH(B3759),CONCATENATE(0,MONTH(B3759))),IF(DAY(B3759)&gt;9,DAY(B3759),CONCATENATE(0,DAY(B3759))),IF(HOUR(C3759)&gt;9,HOUR(C3759),CONCATENATE(0,HOUR(C3759))),IF(MINUTE(C3759)&gt;9,MINUTE(C3759),CONCATENATE(0,MINUTE(C3759))),":",VLOOKUP(F3759,'Valid Values - Results'!$D$4:$F$12,3,FALSE)),"")</f>
        <v/>
      </c>
      <c r="H3759" s="41"/>
      <c r="I3759" s="41"/>
      <c r="J3759" s="41"/>
      <c r="K3759" s="41"/>
      <c r="L3759" s="41"/>
      <c r="M3759" s="92"/>
      <c r="N3759" s="41"/>
      <c r="O3759" s="41"/>
      <c r="P3759" s="41"/>
      <c r="Q3759" s="41"/>
      <c r="R3759" s="41"/>
      <c r="S3759" s="41"/>
      <c r="T3759" s="41"/>
      <c r="U3759" s="47"/>
      <c r="V3759" s="49"/>
      <c r="W3759" s="41"/>
      <c r="X3759" s="41"/>
      <c r="Y3759" s="41"/>
      <c r="AA3759" s="37" t="str">
        <f>IF($I3759&lt;&gt;"",VLOOKUP($I3759,'Valid Values - Search'!$R$4:$T$4719,3,FALSE),"")</f>
        <v/>
      </c>
      <c r="AB3759" s="37" t="str">
        <f>IF($I3759&lt;&gt;"",VLOOKUP($I3759,'Valid Values - Search'!$R$4:$S$4719,2,FALSE),"")</f>
        <v/>
      </c>
      <c r="AC3759" s="38" t="str">
        <f t="shared" si="58"/>
        <v/>
      </c>
      <c r="AD3759" s="38"/>
    </row>
    <row r="3760" spans="1:30">
      <c r="A3760" s="46"/>
      <c r="B3760" s="47"/>
      <c r="C3760" s="49"/>
      <c r="D3760" s="41"/>
      <c r="E3760" s="41"/>
      <c r="F3760" s="41"/>
      <c r="G3760" s="50" t="str">
        <f>IF(A3760&lt;&gt;"",CONCATENATE(A3760,":",YEAR(B3760),IF(MONTH(B3760)&gt;9,MONTH(B3760),CONCATENATE(0,MONTH(B3760))),IF(DAY(B3760)&gt;9,DAY(B3760),CONCATENATE(0,DAY(B3760))),IF(HOUR(C3760)&gt;9,HOUR(C3760),CONCATENATE(0,HOUR(C3760))),IF(MINUTE(C3760)&gt;9,MINUTE(C3760),CONCATENATE(0,MINUTE(C3760))),":",VLOOKUP(F3760,'Valid Values - Results'!$D$4:$F$12,3,FALSE)),"")</f>
        <v/>
      </c>
      <c r="H3760" s="41"/>
      <c r="I3760" s="41"/>
      <c r="J3760" s="41"/>
      <c r="K3760" s="41"/>
      <c r="L3760" s="41"/>
      <c r="M3760" s="92"/>
      <c r="N3760" s="41"/>
      <c r="O3760" s="41"/>
      <c r="P3760" s="41"/>
      <c r="Q3760" s="41"/>
      <c r="R3760" s="41"/>
      <c r="S3760" s="41"/>
      <c r="T3760" s="41"/>
      <c r="U3760" s="47"/>
      <c r="V3760" s="49"/>
      <c r="W3760" s="41"/>
      <c r="X3760" s="41"/>
      <c r="Y3760" s="41"/>
      <c r="AA3760" s="37" t="str">
        <f>IF($I3760&lt;&gt;"",VLOOKUP($I3760,'Valid Values - Search'!$R$4:$T$4719,3,FALSE),"")</f>
        <v/>
      </c>
      <c r="AB3760" s="37" t="str">
        <f>IF($I3760&lt;&gt;"",VLOOKUP($I3760,'Valid Values - Search'!$R$4:$S$4719,2,FALSE),"")</f>
        <v/>
      </c>
      <c r="AC3760" s="38" t="str">
        <f t="shared" si="58"/>
        <v/>
      </c>
      <c r="AD3760" s="38"/>
    </row>
    <row r="3761" spans="1:30">
      <c r="A3761" s="46"/>
      <c r="B3761" s="47"/>
      <c r="C3761" s="49"/>
      <c r="D3761" s="41"/>
      <c r="E3761" s="41"/>
      <c r="F3761" s="41"/>
      <c r="G3761" s="50" t="str">
        <f>IF(A3761&lt;&gt;"",CONCATENATE(A3761,":",YEAR(B3761),IF(MONTH(B3761)&gt;9,MONTH(B3761),CONCATENATE(0,MONTH(B3761))),IF(DAY(B3761)&gt;9,DAY(B3761),CONCATENATE(0,DAY(B3761))),IF(HOUR(C3761)&gt;9,HOUR(C3761),CONCATENATE(0,HOUR(C3761))),IF(MINUTE(C3761)&gt;9,MINUTE(C3761),CONCATENATE(0,MINUTE(C3761))),":",VLOOKUP(F3761,'Valid Values - Results'!$D$4:$F$12,3,FALSE)),"")</f>
        <v/>
      </c>
      <c r="H3761" s="41"/>
      <c r="I3761" s="41"/>
      <c r="J3761" s="41"/>
      <c r="K3761" s="41"/>
      <c r="L3761" s="41"/>
      <c r="M3761" s="92"/>
      <c r="N3761" s="41"/>
      <c r="O3761" s="41"/>
      <c r="P3761" s="41"/>
      <c r="Q3761" s="41"/>
      <c r="R3761" s="41"/>
      <c r="S3761" s="41"/>
      <c r="T3761" s="41"/>
      <c r="U3761" s="47"/>
      <c r="V3761" s="49"/>
      <c r="W3761" s="41"/>
      <c r="X3761" s="41"/>
      <c r="Y3761" s="41"/>
      <c r="AA3761" s="37" t="str">
        <f>IF($I3761&lt;&gt;"",VLOOKUP($I3761,'Valid Values - Search'!$R$4:$T$4719,3,FALSE),"")</f>
        <v/>
      </c>
      <c r="AB3761" s="37" t="str">
        <f>IF($I3761&lt;&gt;"",VLOOKUP($I3761,'Valid Values - Search'!$R$4:$S$4719,2,FALSE),"")</f>
        <v/>
      </c>
      <c r="AC3761" s="38" t="str">
        <f t="shared" si="58"/>
        <v/>
      </c>
      <c r="AD3761" s="38"/>
    </row>
    <row r="3762" spans="1:30">
      <c r="A3762" s="46"/>
      <c r="B3762" s="47"/>
      <c r="C3762" s="49"/>
      <c r="D3762" s="41"/>
      <c r="E3762" s="41"/>
      <c r="F3762" s="41"/>
      <c r="G3762" s="50" t="str">
        <f>IF(A3762&lt;&gt;"",CONCATENATE(A3762,":",YEAR(B3762),IF(MONTH(B3762)&gt;9,MONTH(B3762),CONCATENATE(0,MONTH(B3762))),IF(DAY(B3762)&gt;9,DAY(B3762),CONCATENATE(0,DAY(B3762))),IF(HOUR(C3762)&gt;9,HOUR(C3762),CONCATENATE(0,HOUR(C3762))),IF(MINUTE(C3762)&gt;9,MINUTE(C3762),CONCATENATE(0,MINUTE(C3762))),":",VLOOKUP(F3762,'Valid Values - Results'!$D$4:$F$12,3,FALSE)),"")</f>
        <v/>
      </c>
      <c r="H3762" s="41"/>
      <c r="I3762" s="41"/>
      <c r="J3762" s="41"/>
      <c r="K3762" s="41"/>
      <c r="L3762" s="41"/>
      <c r="M3762" s="92"/>
      <c r="N3762" s="41"/>
      <c r="O3762" s="41"/>
      <c r="P3762" s="41"/>
      <c r="Q3762" s="41"/>
      <c r="R3762" s="41"/>
      <c r="S3762" s="41"/>
      <c r="T3762" s="41"/>
      <c r="U3762" s="47"/>
      <c r="V3762" s="49"/>
      <c r="W3762" s="41"/>
      <c r="X3762" s="41"/>
      <c r="Y3762" s="41"/>
      <c r="AA3762" s="37" t="str">
        <f>IF($I3762&lt;&gt;"",VLOOKUP($I3762,'Valid Values - Search'!$R$4:$T$4719,3,FALSE),"")</f>
        <v/>
      </c>
      <c r="AB3762" s="37" t="str">
        <f>IF($I3762&lt;&gt;"",VLOOKUP($I3762,'Valid Values - Search'!$R$4:$S$4719,2,FALSE),"")</f>
        <v/>
      </c>
      <c r="AC3762" s="38" t="str">
        <f t="shared" si="58"/>
        <v/>
      </c>
      <c r="AD3762" s="38"/>
    </row>
    <row r="3763" spans="1:30">
      <c r="A3763" s="46"/>
      <c r="B3763" s="47"/>
      <c r="C3763" s="49"/>
      <c r="D3763" s="41"/>
      <c r="E3763" s="41"/>
      <c r="F3763" s="41"/>
      <c r="G3763" s="50" t="str">
        <f>IF(A3763&lt;&gt;"",CONCATENATE(A3763,":",YEAR(B3763),IF(MONTH(B3763)&gt;9,MONTH(B3763),CONCATENATE(0,MONTH(B3763))),IF(DAY(B3763)&gt;9,DAY(B3763),CONCATENATE(0,DAY(B3763))),IF(HOUR(C3763)&gt;9,HOUR(C3763),CONCATENATE(0,HOUR(C3763))),IF(MINUTE(C3763)&gt;9,MINUTE(C3763),CONCATENATE(0,MINUTE(C3763))),":",VLOOKUP(F3763,'Valid Values - Results'!$D$4:$F$12,3,FALSE)),"")</f>
        <v/>
      </c>
      <c r="H3763" s="41"/>
      <c r="I3763" s="41"/>
      <c r="J3763" s="41"/>
      <c r="K3763" s="41"/>
      <c r="L3763" s="41"/>
      <c r="M3763" s="92"/>
      <c r="N3763" s="41"/>
      <c r="O3763" s="41"/>
      <c r="P3763" s="41"/>
      <c r="Q3763" s="41"/>
      <c r="R3763" s="41"/>
      <c r="S3763" s="41"/>
      <c r="T3763" s="41"/>
      <c r="U3763" s="47"/>
      <c r="V3763" s="49"/>
      <c r="W3763" s="41"/>
      <c r="X3763" s="41"/>
      <c r="Y3763" s="41"/>
      <c r="AA3763" s="37" t="str">
        <f>IF($I3763&lt;&gt;"",VLOOKUP($I3763,'Valid Values - Search'!$R$4:$T$4719,3,FALSE),"")</f>
        <v/>
      </c>
      <c r="AB3763" s="37" t="str">
        <f>IF($I3763&lt;&gt;"",VLOOKUP($I3763,'Valid Values - Search'!$R$4:$S$4719,2,FALSE),"")</f>
        <v/>
      </c>
      <c r="AC3763" s="38" t="str">
        <f t="shared" si="58"/>
        <v/>
      </c>
      <c r="AD3763" s="38"/>
    </row>
    <row r="3764" spans="1:30">
      <c r="A3764" s="46"/>
      <c r="B3764" s="47"/>
      <c r="C3764" s="49"/>
      <c r="D3764" s="41"/>
      <c r="E3764" s="41"/>
      <c r="F3764" s="41"/>
      <c r="G3764" s="50" t="str">
        <f>IF(A3764&lt;&gt;"",CONCATENATE(A3764,":",YEAR(B3764),IF(MONTH(B3764)&gt;9,MONTH(B3764),CONCATENATE(0,MONTH(B3764))),IF(DAY(B3764)&gt;9,DAY(B3764),CONCATENATE(0,DAY(B3764))),IF(HOUR(C3764)&gt;9,HOUR(C3764),CONCATENATE(0,HOUR(C3764))),IF(MINUTE(C3764)&gt;9,MINUTE(C3764),CONCATENATE(0,MINUTE(C3764))),":",VLOOKUP(F3764,'Valid Values - Results'!$D$4:$F$12,3,FALSE)),"")</f>
        <v/>
      </c>
      <c r="H3764" s="41"/>
      <c r="I3764" s="41"/>
      <c r="J3764" s="41"/>
      <c r="K3764" s="41"/>
      <c r="L3764" s="41"/>
      <c r="M3764" s="92"/>
      <c r="N3764" s="41"/>
      <c r="O3764" s="41"/>
      <c r="P3764" s="41"/>
      <c r="Q3764" s="41"/>
      <c r="R3764" s="41"/>
      <c r="S3764" s="41"/>
      <c r="T3764" s="41"/>
      <c r="U3764" s="47"/>
      <c r="V3764" s="49"/>
      <c r="W3764" s="41"/>
      <c r="X3764" s="41"/>
      <c r="Y3764" s="41"/>
      <c r="AA3764" s="37" t="str">
        <f>IF($I3764&lt;&gt;"",VLOOKUP($I3764,'Valid Values - Search'!$R$4:$T$4719,3,FALSE),"")</f>
        <v/>
      </c>
      <c r="AB3764" s="37" t="str">
        <f>IF($I3764&lt;&gt;"",VLOOKUP($I3764,'Valid Values - Search'!$R$4:$S$4719,2,FALSE),"")</f>
        <v/>
      </c>
      <c r="AC3764" s="38" t="str">
        <f t="shared" si="58"/>
        <v/>
      </c>
      <c r="AD3764" s="38"/>
    </row>
    <row r="3765" spans="1:30">
      <c r="A3765" s="46"/>
      <c r="B3765" s="47"/>
      <c r="C3765" s="49"/>
      <c r="D3765" s="41"/>
      <c r="E3765" s="41"/>
      <c r="F3765" s="41"/>
      <c r="G3765" s="50" t="str">
        <f>IF(A3765&lt;&gt;"",CONCATENATE(A3765,":",YEAR(B3765),IF(MONTH(B3765)&gt;9,MONTH(B3765),CONCATENATE(0,MONTH(B3765))),IF(DAY(B3765)&gt;9,DAY(B3765),CONCATENATE(0,DAY(B3765))),IF(HOUR(C3765)&gt;9,HOUR(C3765),CONCATENATE(0,HOUR(C3765))),IF(MINUTE(C3765)&gt;9,MINUTE(C3765),CONCATENATE(0,MINUTE(C3765))),":",VLOOKUP(F3765,'Valid Values - Results'!$D$4:$F$12,3,FALSE)),"")</f>
        <v/>
      </c>
      <c r="H3765" s="41"/>
      <c r="I3765" s="41"/>
      <c r="J3765" s="41"/>
      <c r="K3765" s="41"/>
      <c r="L3765" s="41"/>
      <c r="M3765" s="92"/>
      <c r="N3765" s="41"/>
      <c r="O3765" s="41"/>
      <c r="P3765" s="41"/>
      <c r="Q3765" s="41"/>
      <c r="R3765" s="41"/>
      <c r="S3765" s="41"/>
      <c r="T3765" s="41"/>
      <c r="U3765" s="47"/>
      <c r="V3765" s="49"/>
      <c r="W3765" s="41"/>
      <c r="X3765" s="41"/>
      <c r="Y3765" s="41"/>
      <c r="AA3765" s="37" t="str">
        <f>IF($I3765&lt;&gt;"",VLOOKUP($I3765,'Valid Values - Search'!$R$4:$T$4719,3,FALSE),"")</f>
        <v/>
      </c>
      <c r="AB3765" s="37" t="str">
        <f>IF($I3765&lt;&gt;"",VLOOKUP($I3765,'Valid Values - Search'!$R$4:$S$4719,2,FALSE),"")</f>
        <v/>
      </c>
      <c r="AC3765" s="38" t="str">
        <f t="shared" si="58"/>
        <v/>
      </c>
      <c r="AD3765" s="38"/>
    </row>
    <row r="3766" spans="1:30">
      <c r="A3766" s="46"/>
      <c r="B3766" s="47"/>
      <c r="C3766" s="49"/>
      <c r="D3766" s="41"/>
      <c r="E3766" s="41"/>
      <c r="F3766" s="41"/>
      <c r="G3766" s="50" t="str">
        <f>IF(A3766&lt;&gt;"",CONCATENATE(A3766,":",YEAR(B3766),IF(MONTH(B3766)&gt;9,MONTH(B3766),CONCATENATE(0,MONTH(B3766))),IF(DAY(B3766)&gt;9,DAY(B3766),CONCATENATE(0,DAY(B3766))),IF(HOUR(C3766)&gt;9,HOUR(C3766),CONCATENATE(0,HOUR(C3766))),IF(MINUTE(C3766)&gt;9,MINUTE(C3766),CONCATENATE(0,MINUTE(C3766))),":",VLOOKUP(F3766,'Valid Values - Results'!$D$4:$F$12,3,FALSE)),"")</f>
        <v/>
      </c>
      <c r="H3766" s="41"/>
      <c r="I3766" s="41"/>
      <c r="J3766" s="41"/>
      <c r="K3766" s="41"/>
      <c r="L3766" s="41"/>
      <c r="M3766" s="92"/>
      <c r="N3766" s="41"/>
      <c r="O3766" s="41"/>
      <c r="P3766" s="41"/>
      <c r="Q3766" s="41"/>
      <c r="R3766" s="41"/>
      <c r="S3766" s="41"/>
      <c r="T3766" s="41"/>
      <c r="U3766" s="47"/>
      <c r="V3766" s="49"/>
      <c r="W3766" s="41"/>
      <c r="X3766" s="41"/>
      <c r="Y3766" s="41"/>
      <c r="AA3766" s="37" t="str">
        <f>IF($I3766&lt;&gt;"",VLOOKUP($I3766,'Valid Values - Search'!$R$4:$T$4719,3,FALSE),"")</f>
        <v/>
      </c>
      <c r="AB3766" s="37" t="str">
        <f>IF($I3766&lt;&gt;"",VLOOKUP($I3766,'Valid Values - Search'!$R$4:$S$4719,2,FALSE),"")</f>
        <v/>
      </c>
      <c r="AC3766" s="38" t="str">
        <f t="shared" si="58"/>
        <v/>
      </c>
      <c r="AD3766" s="38"/>
    </row>
    <row r="3767" spans="1:30">
      <c r="A3767" s="46"/>
      <c r="B3767" s="47"/>
      <c r="C3767" s="49"/>
      <c r="D3767" s="41"/>
      <c r="E3767" s="41"/>
      <c r="F3767" s="41"/>
      <c r="G3767" s="50" t="str">
        <f>IF(A3767&lt;&gt;"",CONCATENATE(A3767,":",YEAR(B3767),IF(MONTH(B3767)&gt;9,MONTH(B3767),CONCATENATE(0,MONTH(B3767))),IF(DAY(B3767)&gt;9,DAY(B3767),CONCATENATE(0,DAY(B3767))),IF(HOUR(C3767)&gt;9,HOUR(C3767),CONCATENATE(0,HOUR(C3767))),IF(MINUTE(C3767)&gt;9,MINUTE(C3767),CONCATENATE(0,MINUTE(C3767))),":",VLOOKUP(F3767,'Valid Values - Results'!$D$4:$F$12,3,FALSE)),"")</f>
        <v/>
      </c>
      <c r="H3767" s="41"/>
      <c r="I3767" s="41"/>
      <c r="J3767" s="41"/>
      <c r="K3767" s="41"/>
      <c r="L3767" s="41"/>
      <c r="M3767" s="92"/>
      <c r="N3767" s="41"/>
      <c r="O3767" s="41"/>
      <c r="P3767" s="41"/>
      <c r="Q3767" s="41"/>
      <c r="R3767" s="41"/>
      <c r="S3767" s="41"/>
      <c r="T3767" s="41"/>
      <c r="U3767" s="47"/>
      <c r="V3767" s="49"/>
      <c r="W3767" s="41"/>
      <c r="X3767" s="41"/>
      <c r="Y3767" s="41"/>
      <c r="AA3767" s="37" t="str">
        <f>IF($I3767&lt;&gt;"",VLOOKUP($I3767,'Valid Values - Search'!$R$4:$T$4719,3,FALSE),"")</f>
        <v/>
      </c>
      <c r="AB3767" s="37" t="str">
        <f>IF($I3767&lt;&gt;"",VLOOKUP($I3767,'Valid Values - Search'!$R$4:$S$4719,2,FALSE),"")</f>
        <v/>
      </c>
      <c r="AC3767" s="38" t="str">
        <f t="shared" si="58"/>
        <v/>
      </c>
      <c r="AD3767" s="38"/>
    </row>
    <row r="3768" spans="1:30">
      <c r="A3768" s="46"/>
      <c r="B3768" s="47"/>
      <c r="C3768" s="49"/>
      <c r="D3768" s="41"/>
      <c r="E3768" s="41"/>
      <c r="F3768" s="41"/>
      <c r="G3768" s="50" t="str">
        <f>IF(A3768&lt;&gt;"",CONCATENATE(A3768,":",YEAR(B3768),IF(MONTH(B3768)&gt;9,MONTH(B3768),CONCATENATE(0,MONTH(B3768))),IF(DAY(B3768)&gt;9,DAY(B3768),CONCATENATE(0,DAY(B3768))),IF(HOUR(C3768)&gt;9,HOUR(C3768),CONCATENATE(0,HOUR(C3768))),IF(MINUTE(C3768)&gt;9,MINUTE(C3768),CONCATENATE(0,MINUTE(C3768))),":",VLOOKUP(F3768,'Valid Values - Results'!$D$4:$F$12,3,FALSE)),"")</f>
        <v/>
      </c>
      <c r="H3768" s="41"/>
      <c r="I3768" s="41"/>
      <c r="J3768" s="41"/>
      <c r="K3768" s="41"/>
      <c r="L3768" s="41"/>
      <c r="M3768" s="92"/>
      <c r="N3768" s="41"/>
      <c r="O3768" s="41"/>
      <c r="P3768" s="41"/>
      <c r="Q3768" s="41"/>
      <c r="R3768" s="41"/>
      <c r="S3768" s="41"/>
      <c r="T3768" s="41"/>
      <c r="U3768" s="47"/>
      <c r="V3768" s="49"/>
      <c r="W3768" s="41"/>
      <c r="X3768" s="41"/>
      <c r="Y3768" s="41"/>
      <c r="AA3768" s="37" t="str">
        <f>IF($I3768&lt;&gt;"",VLOOKUP($I3768,'Valid Values - Search'!$R$4:$T$4719,3,FALSE),"")</f>
        <v/>
      </c>
      <c r="AB3768" s="37" t="str">
        <f>IF($I3768&lt;&gt;"",VLOOKUP($I3768,'Valid Values - Search'!$R$4:$S$4719,2,FALSE),"")</f>
        <v/>
      </c>
      <c r="AC3768" s="38" t="str">
        <f t="shared" si="58"/>
        <v/>
      </c>
      <c r="AD3768" s="38"/>
    </row>
    <row r="3769" spans="1:30">
      <c r="A3769" s="46"/>
      <c r="B3769" s="47"/>
      <c r="C3769" s="49"/>
      <c r="D3769" s="41"/>
      <c r="E3769" s="41"/>
      <c r="F3769" s="41"/>
      <c r="G3769" s="50" t="str">
        <f>IF(A3769&lt;&gt;"",CONCATENATE(A3769,":",YEAR(B3769),IF(MONTH(B3769)&gt;9,MONTH(B3769),CONCATENATE(0,MONTH(B3769))),IF(DAY(B3769)&gt;9,DAY(B3769),CONCATENATE(0,DAY(B3769))),IF(HOUR(C3769)&gt;9,HOUR(C3769),CONCATENATE(0,HOUR(C3769))),IF(MINUTE(C3769)&gt;9,MINUTE(C3769),CONCATENATE(0,MINUTE(C3769))),":",VLOOKUP(F3769,'Valid Values - Results'!$D$4:$F$12,3,FALSE)),"")</f>
        <v/>
      </c>
      <c r="H3769" s="41"/>
      <c r="I3769" s="41"/>
      <c r="J3769" s="41"/>
      <c r="K3769" s="41"/>
      <c r="L3769" s="41"/>
      <c r="M3769" s="92"/>
      <c r="N3769" s="41"/>
      <c r="O3769" s="41"/>
      <c r="P3769" s="41"/>
      <c r="Q3769" s="41"/>
      <c r="R3769" s="41"/>
      <c r="S3769" s="41"/>
      <c r="T3769" s="41"/>
      <c r="U3769" s="47"/>
      <c r="V3769" s="49"/>
      <c r="W3769" s="41"/>
      <c r="X3769" s="41"/>
      <c r="Y3769" s="41"/>
      <c r="AA3769" s="37" t="str">
        <f>IF($I3769&lt;&gt;"",VLOOKUP($I3769,'Valid Values - Search'!$R$4:$T$4719,3,FALSE),"")</f>
        <v/>
      </c>
      <c r="AB3769" s="37" t="str">
        <f>IF($I3769&lt;&gt;"",VLOOKUP($I3769,'Valid Values - Search'!$R$4:$S$4719,2,FALSE),"")</f>
        <v/>
      </c>
      <c r="AC3769" s="38" t="str">
        <f t="shared" si="58"/>
        <v/>
      </c>
      <c r="AD3769" s="38"/>
    </row>
    <row r="3770" spans="1:30">
      <c r="A3770" s="46"/>
      <c r="B3770" s="47"/>
      <c r="C3770" s="49"/>
      <c r="D3770" s="41"/>
      <c r="E3770" s="41"/>
      <c r="F3770" s="41"/>
      <c r="G3770" s="50" t="str">
        <f>IF(A3770&lt;&gt;"",CONCATENATE(A3770,":",YEAR(B3770),IF(MONTH(B3770)&gt;9,MONTH(B3770),CONCATENATE(0,MONTH(B3770))),IF(DAY(B3770)&gt;9,DAY(B3770),CONCATENATE(0,DAY(B3770))),IF(HOUR(C3770)&gt;9,HOUR(C3770),CONCATENATE(0,HOUR(C3770))),IF(MINUTE(C3770)&gt;9,MINUTE(C3770),CONCATENATE(0,MINUTE(C3770))),":",VLOOKUP(F3770,'Valid Values - Results'!$D$4:$F$12,3,FALSE)),"")</f>
        <v/>
      </c>
      <c r="H3770" s="41"/>
      <c r="I3770" s="41"/>
      <c r="J3770" s="41"/>
      <c r="K3770" s="41"/>
      <c r="L3770" s="41"/>
      <c r="M3770" s="92"/>
      <c r="N3770" s="41"/>
      <c r="O3770" s="41"/>
      <c r="P3770" s="41"/>
      <c r="Q3770" s="41"/>
      <c r="R3770" s="41"/>
      <c r="S3770" s="41"/>
      <c r="T3770" s="41"/>
      <c r="U3770" s="47"/>
      <c r="V3770" s="49"/>
      <c r="W3770" s="41"/>
      <c r="X3770" s="41"/>
      <c r="Y3770" s="41"/>
      <c r="AA3770" s="37" t="str">
        <f>IF($I3770&lt;&gt;"",VLOOKUP($I3770,'Valid Values - Search'!$R$4:$T$4719,3,FALSE),"")</f>
        <v/>
      </c>
      <c r="AB3770" s="37" t="str">
        <f>IF($I3770&lt;&gt;"",VLOOKUP($I3770,'Valid Values - Search'!$R$4:$S$4719,2,FALSE),"")</f>
        <v/>
      </c>
      <c r="AC3770" s="38" t="str">
        <f t="shared" si="58"/>
        <v/>
      </c>
      <c r="AD3770" s="38"/>
    </row>
    <row r="3771" spans="1:30">
      <c r="A3771" s="46"/>
      <c r="B3771" s="47"/>
      <c r="C3771" s="49"/>
      <c r="D3771" s="41"/>
      <c r="E3771" s="41"/>
      <c r="F3771" s="41"/>
      <c r="G3771" s="50" t="str">
        <f>IF(A3771&lt;&gt;"",CONCATENATE(A3771,":",YEAR(B3771),IF(MONTH(B3771)&gt;9,MONTH(B3771),CONCATENATE(0,MONTH(B3771))),IF(DAY(B3771)&gt;9,DAY(B3771),CONCATENATE(0,DAY(B3771))),IF(HOUR(C3771)&gt;9,HOUR(C3771),CONCATENATE(0,HOUR(C3771))),IF(MINUTE(C3771)&gt;9,MINUTE(C3771),CONCATENATE(0,MINUTE(C3771))),":",VLOOKUP(F3771,'Valid Values - Results'!$D$4:$F$12,3,FALSE)),"")</f>
        <v/>
      </c>
      <c r="H3771" s="41"/>
      <c r="I3771" s="41"/>
      <c r="J3771" s="41"/>
      <c r="K3771" s="41"/>
      <c r="L3771" s="41"/>
      <c r="M3771" s="92"/>
      <c r="N3771" s="41"/>
      <c r="O3771" s="41"/>
      <c r="P3771" s="41"/>
      <c r="Q3771" s="41"/>
      <c r="R3771" s="41"/>
      <c r="S3771" s="41"/>
      <c r="T3771" s="41"/>
      <c r="U3771" s="47"/>
      <c r="V3771" s="49"/>
      <c r="W3771" s="41"/>
      <c r="X3771" s="41"/>
      <c r="Y3771" s="41"/>
      <c r="AA3771" s="37" t="str">
        <f>IF($I3771&lt;&gt;"",VLOOKUP($I3771,'Valid Values - Search'!$R$4:$T$4719,3,FALSE),"")</f>
        <v/>
      </c>
      <c r="AB3771" s="37" t="str">
        <f>IF($I3771&lt;&gt;"",VLOOKUP($I3771,'Valid Values - Search'!$R$4:$S$4719,2,FALSE),"")</f>
        <v/>
      </c>
      <c r="AC3771" s="38" t="str">
        <f t="shared" si="58"/>
        <v/>
      </c>
      <c r="AD3771" s="38"/>
    </row>
    <row r="3772" spans="1:30">
      <c r="A3772" s="46"/>
      <c r="B3772" s="47"/>
      <c r="C3772" s="49"/>
      <c r="D3772" s="41"/>
      <c r="E3772" s="41"/>
      <c r="F3772" s="41"/>
      <c r="G3772" s="50" t="str">
        <f>IF(A3772&lt;&gt;"",CONCATENATE(A3772,":",YEAR(B3772),IF(MONTH(B3772)&gt;9,MONTH(B3772),CONCATENATE(0,MONTH(B3772))),IF(DAY(B3772)&gt;9,DAY(B3772),CONCATENATE(0,DAY(B3772))),IF(HOUR(C3772)&gt;9,HOUR(C3772),CONCATENATE(0,HOUR(C3772))),IF(MINUTE(C3772)&gt;9,MINUTE(C3772),CONCATENATE(0,MINUTE(C3772))),":",VLOOKUP(F3772,'Valid Values - Results'!$D$4:$F$12,3,FALSE)),"")</f>
        <v/>
      </c>
      <c r="H3772" s="41"/>
      <c r="I3772" s="41"/>
      <c r="J3772" s="41"/>
      <c r="K3772" s="41"/>
      <c r="L3772" s="41"/>
      <c r="M3772" s="92"/>
      <c r="N3772" s="41"/>
      <c r="O3772" s="41"/>
      <c r="P3772" s="41"/>
      <c r="Q3772" s="41"/>
      <c r="R3772" s="41"/>
      <c r="S3772" s="41"/>
      <c r="T3772" s="41"/>
      <c r="U3772" s="47"/>
      <c r="V3772" s="49"/>
      <c r="W3772" s="41"/>
      <c r="X3772" s="41"/>
      <c r="Y3772" s="41"/>
      <c r="AA3772" s="37" t="str">
        <f>IF($I3772&lt;&gt;"",VLOOKUP($I3772,'Valid Values - Search'!$R$4:$T$4719,3,FALSE),"")</f>
        <v/>
      </c>
      <c r="AB3772" s="37" t="str">
        <f>IF($I3772&lt;&gt;"",VLOOKUP($I3772,'Valid Values - Search'!$R$4:$S$4719,2,FALSE),"")</f>
        <v/>
      </c>
      <c r="AC3772" s="38" t="str">
        <f t="shared" si="58"/>
        <v/>
      </c>
      <c r="AD3772" s="38"/>
    </row>
    <row r="3773" spans="1:30">
      <c r="A3773" s="46"/>
      <c r="B3773" s="47"/>
      <c r="C3773" s="49"/>
      <c r="D3773" s="41"/>
      <c r="E3773" s="41"/>
      <c r="F3773" s="41"/>
      <c r="G3773" s="50" t="str">
        <f>IF(A3773&lt;&gt;"",CONCATENATE(A3773,":",YEAR(B3773),IF(MONTH(B3773)&gt;9,MONTH(B3773),CONCATENATE(0,MONTH(B3773))),IF(DAY(B3773)&gt;9,DAY(B3773),CONCATENATE(0,DAY(B3773))),IF(HOUR(C3773)&gt;9,HOUR(C3773),CONCATENATE(0,HOUR(C3773))),IF(MINUTE(C3773)&gt;9,MINUTE(C3773),CONCATENATE(0,MINUTE(C3773))),":",VLOOKUP(F3773,'Valid Values - Results'!$D$4:$F$12,3,FALSE)),"")</f>
        <v/>
      </c>
      <c r="H3773" s="41"/>
      <c r="I3773" s="41"/>
      <c r="J3773" s="41"/>
      <c r="K3773" s="41"/>
      <c r="L3773" s="41"/>
      <c r="M3773" s="92"/>
      <c r="N3773" s="41"/>
      <c r="O3773" s="41"/>
      <c r="P3773" s="41"/>
      <c r="Q3773" s="41"/>
      <c r="R3773" s="41"/>
      <c r="S3773" s="41"/>
      <c r="T3773" s="41"/>
      <c r="U3773" s="47"/>
      <c r="V3773" s="49"/>
      <c r="W3773" s="41"/>
      <c r="X3773" s="41"/>
      <c r="Y3773" s="41"/>
      <c r="AA3773" s="37" t="str">
        <f>IF($I3773&lt;&gt;"",VLOOKUP($I3773,'Valid Values - Search'!$R$4:$T$4719,3,FALSE),"")</f>
        <v/>
      </c>
      <c r="AB3773" s="37" t="str">
        <f>IF($I3773&lt;&gt;"",VLOOKUP($I3773,'Valid Values - Search'!$R$4:$S$4719,2,FALSE),"")</f>
        <v/>
      </c>
      <c r="AC3773" s="38" t="str">
        <f t="shared" si="58"/>
        <v/>
      </c>
      <c r="AD3773" s="38"/>
    </row>
    <row r="3774" spans="1:30">
      <c r="A3774" s="46"/>
      <c r="B3774" s="47"/>
      <c r="C3774" s="49"/>
      <c r="D3774" s="41"/>
      <c r="E3774" s="41"/>
      <c r="F3774" s="41"/>
      <c r="G3774" s="50" t="str">
        <f>IF(A3774&lt;&gt;"",CONCATENATE(A3774,":",YEAR(B3774),IF(MONTH(B3774)&gt;9,MONTH(B3774),CONCATENATE(0,MONTH(B3774))),IF(DAY(B3774)&gt;9,DAY(B3774),CONCATENATE(0,DAY(B3774))),IF(HOUR(C3774)&gt;9,HOUR(C3774),CONCATENATE(0,HOUR(C3774))),IF(MINUTE(C3774)&gt;9,MINUTE(C3774),CONCATENATE(0,MINUTE(C3774))),":",VLOOKUP(F3774,'Valid Values - Results'!$D$4:$F$12,3,FALSE)),"")</f>
        <v/>
      </c>
      <c r="H3774" s="41"/>
      <c r="I3774" s="41"/>
      <c r="J3774" s="41"/>
      <c r="K3774" s="41"/>
      <c r="L3774" s="41"/>
      <c r="M3774" s="92"/>
      <c r="N3774" s="41"/>
      <c r="O3774" s="41"/>
      <c r="P3774" s="41"/>
      <c r="Q3774" s="41"/>
      <c r="R3774" s="41"/>
      <c r="S3774" s="41"/>
      <c r="T3774" s="41"/>
      <c r="U3774" s="47"/>
      <c r="V3774" s="49"/>
      <c r="W3774" s="41"/>
      <c r="X3774" s="41"/>
      <c r="Y3774" s="41"/>
      <c r="AA3774" s="37" t="str">
        <f>IF($I3774&lt;&gt;"",VLOOKUP($I3774,'Valid Values - Search'!$R$4:$T$4719,3,FALSE),"")</f>
        <v/>
      </c>
      <c r="AB3774" s="37" t="str">
        <f>IF($I3774&lt;&gt;"",VLOOKUP($I3774,'Valid Values - Search'!$R$4:$S$4719,2,FALSE),"")</f>
        <v/>
      </c>
      <c r="AC3774" s="38" t="str">
        <f t="shared" si="58"/>
        <v/>
      </c>
      <c r="AD3774" s="38"/>
    </row>
    <row r="3775" spans="1:30">
      <c r="A3775" s="46"/>
      <c r="B3775" s="47"/>
      <c r="C3775" s="49"/>
      <c r="D3775" s="41"/>
      <c r="E3775" s="41"/>
      <c r="F3775" s="41"/>
      <c r="G3775" s="50" t="str">
        <f>IF(A3775&lt;&gt;"",CONCATENATE(A3775,":",YEAR(B3775),IF(MONTH(B3775)&gt;9,MONTH(B3775),CONCATENATE(0,MONTH(B3775))),IF(DAY(B3775)&gt;9,DAY(B3775),CONCATENATE(0,DAY(B3775))),IF(HOUR(C3775)&gt;9,HOUR(C3775),CONCATENATE(0,HOUR(C3775))),IF(MINUTE(C3775)&gt;9,MINUTE(C3775),CONCATENATE(0,MINUTE(C3775))),":",VLOOKUP(F3775,'Valid Values - Results'!$D$4:$F$12,3,FALSE)),"")</f>
        <v/>
      </c>
      <c r="H3775" s="41"/>
      <c r="I3775" s="41"/>
      <c r="J3775" s="41"/>
      <c r="K3775" s="41"/>
      <c r="L3775" s="41"/>
      <c r="M3775" s="92"/>
      <c r="N3775" s="41"/>
      <c r="O3775" s="41"/>
      <c r="P3775" s="41"/>
      <c r="Q3775" s="41"/>
      <c r="R3775" s="41"/>
      <c r="S3775" s="41"/>
      <c r="T3775" s="41"/>
      <c r="U3775" s="47"/>
      <c r="V3775" s="49"/>
      <c r="W3775" s="41"/>
      <c r="X3775" s="41"/>
      <c r="Y3775" s="41"/>
      <c r="AA3775" s="37" t="str">
        <f>IF($I3775&lt;&gt;"",VLOOKUP($I3775,'Valid Values - Search'!$R$4:$T$4719,3,FALSE),"")</f>
        <v/>
      </c>
      <c r="AB3775" s="37" t="str">
        <f>IF($I3775&lt;&gt;"",VLOOKUP($I3775,'Valid Values - Search'!$R$4:$S$4719,2,FALSE),"")</f>
        <v/>
      </c>
      <c r="AC3775" s="38" t="str">
        <f t="shared" si="58"/>
        <v/>
      </c>
      <c r="AD3775" s="38"/>
    </row>
    <row r="3776" spans="1:30">
      <c r="A3776" s="46"/>
      <c r="B3776" s="47"/>
      <c r="C3776" s="49"/>
      <c r="D3776" s="41"/>
      <c r="E3776" s="41"/>
      <c r="F3776" s="41"/>
      <c r="G3776" s="50" t="str">
        <f>IF(A3776&lt;&gt;"",CONCATENATE(A3776,":",YEAR(B3776),IF(MONTH(B3776)&gt;9,MONTH(B3776),CONCATENATE(0,MONTH(B3776))),IF(DAY(B3776)&gt;9,DAY(B3776),CONCATENATE(0,DAY(B3776))),IF(HOUR(C3776)&gt;9,HOUR(C3776),CONCATENATE(0,HOUR(C3776))),IF(MINUTE(C3776)&gt;9,MINUTE(C3776),CONCATENATE(0,MINUTE(C3776))),":",VLOOKUP(F3776,'Valid Values - Results'!$D$4:$F$12,3,FALSE)),"")</f>
        <v/>
      </c>
      <c r="H3776" s="41"/>
      <c r="I3776" s="41"/>
      <c r="J3776" s="41"/>
      <c r="K3776" s="41"/>
      <c r="L3776" s="41"/>
      <c r="M3776" s="92"/>
      <c r="N3776" s="41"/>
      <c r="O3776" s="41"/>
      <c r="P3776" s="41"/>
      <c r="Q3776" s="41"/>
      <c r="R3776" s="41"/>
      <c r="S3776" s="41"/>
      <c r="T3776" s="41"/>
      <c r="U3776" s="47"/>
      <c r="V3776" s="49"/>
      <c r="W3776" s="41"/>
      <c r="X3776" s="41"/>
      <c r="Y3776" s="41"/>
      <c r="AA3776" s="37" t="str">
        <f>IF($I3776&lt;&gt;"",VLOOKUP($I3776,'Valid Values - Search'!$R$4:$T$4719,3,FALSE),"")</f>
        <v/>
      </c>
      <c r="AB3776" s="37" t="str">
        <f>IF($I3776&lt;&gt;"",VLOOKUP($I3776,'Valid Values - Search'!$R$4:$S$4719,2,FALSE),"")</f>
        <v/>
      </c>
      <c r="AC3776" s="38" t="str">
        <f t="shared" si="58"/>
        <v/>
      </c>
      <c r="AD3776" s="38"/>
    </row>
    <row r="3777" spans="1:30">
      <c r="A3777" s="46"/>
      <c r="B3777" s="47"/>
      <c r="C3777" s="49"/>
      <c r="D3777" s="41"/>
      <c r="E3777" s="41"/>
      <c r="F3777" s="41"/>
      <c r="G3777" s="50" t="str">
        <f>IF(A3777&lt;&gt;"",CONCATENATE(A3777,":",YEAR(B3777),IF(MONTH(B3777)&gt;9,MONTH(B3777),CONCATENATE(0,MONTH(B3777))),IF(DAY(B3777)&gt;9,DAY(B3777),CONCATENATE(0,DAY(B3777))),IF(HOUR(C3777)&gt;9,HOUR(C3777),CONCATENATE(0,HOUR(C3777))),IF(MINUTE(C3777)&gt;9,MINUTE(C3777),CONCATENATE(0,MINUTE(C3777))),":",VLOOKUP(F3777,'Valid Values - Results'!$D$4:$F$12,3,FALSE)),"")</f>
        <v/>
      </c>
      <c r="H3777" s="41"/>
      <c r="I3777" s="41"/>
      <c r="J3777" s="41"/>
      <c r="K3777" s="41"/>
      <c r="L3777" s="41"/>
      <c r="M3777" s="92"/>
      <c r="N3777" s="41"/>
      <c r="O3777" s="41"/>
      <c r="P3777" s="41"/>
      <c r="Q3777" s="41"/>
      <c r="R3777" s="41"/>
      <c r="S3777" s="41"/>
      <c r="T3777" s="41"/>
      <c r="U3777" s="47"/>
      <c r="V3777" s="49"/>
      <c r="W3777" s="41"/>
      <c r="X3777" s="41"/>
      <c r="Y3777" s="41"/>
      <c r="AA3777" s="37" t="str">
        <f>IF($I3777&lt;&gt;"",VLOOKUP($I3777,'Valid Values - Search'!$R$4:$T$4719,3,FALSE),"")</f>
        <v/>
      </c>
      <c r="AB3777" s="37" t="str">
        <f>IF($I3777&lt;&gt;"",VLOOKUP($I3777,'Valid Values - Search'!$R$4:$S$4719,2,FALSE),"")</f>
        <v/>
      </c>
      <c r="AC3777" s="38" t="str">
        <f t="shared" si="58"/>
        <v/>
      </c>
      <c r="AD3777" s="38"/>
    </row>
    <row r="3778" spans="1:30">
      <c r="A3778" s="46"/>
      <c r="B3778" s="47"/>
      <c r="C3778" s="49"/>
      <c r="D3778" s="41"/>
      <c r="E3778" s="41"/>
      <c r="F3778" s="41"/>
      <c r="G3778" s="50" t="str">
        <f>IF(A3778&lt;&gt;"",CONCATENATE(A3778,":",YEAR(B3778),IF(MONTH(B3778)&gt;9,MONTH(B3778),CONCATENATE(0,MONTH(B3778))),IF(DAY(B3778)&gt;9,DAY(B3778),CONCATENATE(0,DAY(B3778))),IF(HOUR(C3778)&gt;9,HOUR(C3778),CONCATENATE(0,HOUR(C3778))),IF(MINUTE(C3778)&gt;9,MINUTE(C3778),CONCATENATE(0,MINUTE(C3778))),":",VLOOKUP(F3778,'Valid Values - Results'!$D$4:$F$12,3,FALSE)),"")</f>
        <v/>
      </c>
      <c r="H3778" s="41"/>
      <c r="I3778" s="41"/>
      <c r="J3778" s="41"/>
      <c r="K3778" s="41"/>
      <c r="L3778" s="41"/>
      <c r="M3778" s="92"/>
      <c r="N3778" s="41"/>
      <c r="O3778" s="41"/>
      <c r="P3778" s="41"/>
      <c r="Q3778" s="41"/>
      <c r="R3778" s="41"/>
      <c r="S3778" s="41"/>
      <c r="T3778" s="41"/>
      <c r="U3778" s="47"/>
      <c r="V3778" s="49"/>
      <c r="W3778" s="41"/>
      <c r="X3778" s="41"/>
      <c r="Y3778" s="41"/>
      <c r="AA3778" s="37" t="str">
        <f>IF($I3778&lt;&gt;"",VLOOKUP($I3778,'Valid Values - Search'!$R$4:$T$4719,3,FALSE),"")</f>
        <v/>
      </c>
      <c r="AB3778" s="37" t="str">
        <f>IF($I3778&lt;&gt;"",VLOOKUP($I3778,'Valid Values - Search'!$R$4:$S$4719,2,FALSE),"")</f>
        <v/>
      </c>
      <c r="AC3778" s="38" t="str">
        <f t="shared" ref="AC3778:AC3841" si="59">IF($V3778&lt;&gt;"",$D3778,"")</f>
        <v/>
      </c>
      <c r="AD3778" s="38"/>
    </row>
    <row r="3779" spans="1:30">
      <c r="A3779" s="46"/>
      <c r="B3779" s="47"/>
      <c r="C3779" s="49"/>
      <c r="D3779" s="41"/>
      <c r="E3779" s="41"/>
      <c r="F3779" s="41"/>
      <c r="G3779" s="50" t="str">
        <f>IF(A3779&lt;&gt;"",CONCATENATE(A3779,":",YEAR(B3779),IF(MONTH(B3779)&gt;9,MONTH(B3779),CONCATENATE(0,MONTH(B3779))),IF(DAY(B3779)&gt;9,DAY(B3779),CONCATENATE(0,DAY(B3779))),IF(HOUR(C3779)&gt;9,HOUR(C3779),CONCATENATE(0,HOUR(C3779))),IF(MINUTE(C3779)&gt;9,MINUTE(C3779),CONCATENATE(0,MINUTE(C3779))),":",VLOOKUP(F3779,'Valid Values - Results'!$D$4:$F$12,3,FALSE)),"")</f>
        <v/>
      </c>
      <c r="H3779" s="41"/>
      <c r="I3779" s="41"/>
      <c r="J3779" s="41"/>
      <c r="K3779" s="41"/>
      <c r="L3779" s="41"/>
      <c r="M3779" s="92"/>
      <c r="N3779" s="41"/>
      <c r="O3779" s="41"/>
      <c r="P3779" s="41"/>
      <c r="Q3779" s="41"/>
      <c r="R3779" s="41"/>
      <c r="S3779" s="41"/>
      <c r="T3779" s="41"/>
      <c r="U3779" s="47"/>
      <c r="V3779" s="49"/>
      <c r="W3779" s="41"/>
      <c r="X3779" s="41"/>
      <c r="Y3779" s="41"/>
      <c r="AA3779" s="37" t="str">
        <f>IF($I3779&lt;&gt;"",VLOOKUP($I3779,'Valid Values - Search'!$R$4:$T$4719,3,FALSE),"")</f>
        <v/>
      </c>
      <c r="AB3779" s="37" t="str">
        <f>IF($I3779&lt;&gt;"",VLOOKUP($I3779,'Valid Values - Search'!$R$4:$S$4719,2,FALSE),"")</f>
        <v/>
      </c>
      <c r="AC3779" s="38" t="str">
        <f t="shared" si="59"/>
        <v/>
      </c>
      <c r="AD3779" s="38"/>
    </row>
    <row r="3780" spans="1:30">
      <c r="A3780" s="46"/>
      <c r="B3780" s="47"/>
      <c r="C3780" s="49"/>
      <c r="D3780" s="41"/>
      <c r="E3780" s="41"/>
      <c r="F3780" s="41"/>
      <c r="G3780" s="50" t="str">
        <f>IF(A3780&lt;&gt;"",CONCATENATE(A3780,":",YEAR(B3780),IF(MONTH(B3780)&gt;9,MONTH(B3780),CONCATENATE(0,MONTH(B3780))),IF(DAY(B3780)&gt;9,DAY(B3780),CONCATENATE(0,DAY(B3780))),IF(HOUR(C3780)&gt;9,HOUR(C3780),CONCATENATE(0,HOUR(C3780))),IF(MINUTE(C3780)&gt;9,MINUTE(C3780),CONCATENATE(0,MINUTE(C3780))),":",VLOOKUP(F3780,'Valid Values - Results'!$D$4:$F$12,3,FALSE)),"")</f>
        <v/>
      </c>
      <c r="H3780" s="41"/>
      <c r="I3780" s="41"/>
      <c r="J3780" s="41"/>
      <c r="K3780" s="41"/>
      <c r="L3780" s="41"/>
      <c r="M3780" s="92"/>
      <c r="N3780" s="41"/>
      <c r="O3780" s="41"/>
      <c r="P3780" s="41"/>
      <c r="Q3780" s="41"/>
      <c r="R3780" s="41"/>
      <c r="S3780" s="41"/>
      <c r="T3780" s="41"/>
      <c r="U3780" s="47"/>
      <c r="V3780" s="49"/>
      <c r="W3780" s="41"/>
      <c r="X3780" s="41"/>
      <c r="Y3780" s="41"/>
      <c r="AA3780" s="37" t="str">
        <f>IF($I3780&lt;&gt;"",VLOOKUP($I3780,'Valid Values - Search'!$R$4:$T$4719,3,FALSE),"")</f>
        <v/>
      </c>
      <c r="AB3780" s="37" t="str">
        <f>IF($I3780&lt;&gt;"",VLOOKUP($I3780,'Valid Values - Search'!$R$4:$S$4719,2,FALSE),"")</f>
        <v/>
      </c>
      <c r="AC3780" s="38" t="str">
        <f t="shared" si="59"/>
        <v/>
      </c>
      <c r="AD3780" s="38"/>
    </row>
    <row r="3781" spans="1:30">
      <c r="A3781" s="46"/>
      <c r="B3781" s="47"/>
      <c r="C3781" s="49"/>
      <c r="D3781" s="41"/>
      <c r="E3781" s="41"/>
      <c r="F3781" s="41"/>
      <c r="G3781" s="50" t="str">
        <f>IF(A3781&lt;&gt;"",CONCATENATE(A3781,":",YEAR(B3781),IF(MONTH(B3781)&gt;9,MONTH(B3781),CONCATENATE(0,MONTH(B3781))),IF(DAY(B3781)&gt;9,DAY(B3781),CONCATENATE(0,DAY(B3781))),IF(HOUR(C3781)&gt;9,HOUR(C3781),CONCATENATE(0,HOUR(C3781))),IF(MINUTE(C3781)&gt;9,MINUTE(C3781),CONCATENATE(0,MINUTE(C3781))),":",VLOOKUP(F3781,'Valid Values - Results'!$D$4:$F$12,3,FALSE)),"")</f>
        <v/>
      </c>
      <c r="H3781" s="41"/>
      <c r="I3781" s="41"/>
      <c r="J3781" s="41"/>
      <c r="K3781" s="41"/>
      <c r="L3781" s="41"/>
      <c r="M3781" s="92"/>
      <c r="N3781" s="41"/>
      <c r="O3781" s="41"/>
      <c r="P3781" s="41"/>
      <c r="Q3781" s="41"/>
      <c r="R3781" s="41"/>
      <c r="S3781" s="41"/>
      <c r="T3781" s="41"/>
      <c r="U3781" s="47"/>
      <c r="V3781" s="49"/>
      <c r="W3781" s="41"/>
      <c r="X3781" s="41"/>
      <c r="Y3781" s="41"/>
      <c r="AA3781" s="37" t="str">
        <f>IF($I3781&lt;&gt;"",VLOOKUP($I3781,'Valid Values - Search'!$R$4:$T$4719,3,FALSE),"")</f>
        <v/>
      </c>
      <c r="AB3781" s="37" t="str">
        <f>IF($I3781&lt;&gt;"",VLOOKUP($I3781,'Valid Values - Search'!$R$4:$S$4719,2,FALSE),"")</f>
        <v/>
      </c>
      <c r="AC3781" s="38" t="str">
        <f t="shared" si="59"/>
        <v/>
      </c>
      <c r="AD3781" s="38"/>
    </row>
    <row r="3782" spans="1:30">
      <c r="A3782" s="46"/>
      <c r="B3782" s="47"/>
      <c r="C3782" s="49"/>
      <c r="D3782" s="41"/>
      <c r="E3782" s="41"/>
      <c r="F3782" s="41"/>
      <c r="G3782" s="50" t="str">
        <f>IF(A3782&lt;&gt;"",CONCATENATE(A3782,":",YEAR(B3782),IF(MONTH(B3782)&gt;9,MONTH(B3782),CONCATENATE(0,MONTH(B3782))),IF(DAY(B3782)&gt;9,DAY(B3782),CONCATENATE(0,DAY(B3782))),IF(HOUR(C3782)&gt;9,HOUR(C3782),CONCATENATE(0,HOUR(C3782))),IF(MINUTE(C3782)&gt;9,MINUTE(C3782),CONCATENATE(0,MINUTE(C3782))),":",VLOOKUP(F3782,'Valid Values - Results'!$D$4:$F$12,3,FALSE)),"")</f>
        <v/>
      </c>
      <c r="H3782" s="41"/>
      <c r="I3782" s="41"/>
      <c r="J3782" s="41"/>
      <c r="K3782" s="41"/>
      <c r="L3782" s="41"/>
      <c r="M3782" s="92"/>
      <c r="N3782" s="41"/>
      <c r="O3782" s="41"/>
      <c r="P3782" s="41"/>
      <c r="Q3782" s="41"/>
      <c r="R3782" s="41"/>
      <c r="S3782" s="41"/>
      <c r="T3782" s="41"/>
      <c r="U3782" s="47"/>
      <c r="V3782" s="49"/>
      <c r="W3782" s="41"/>
      <c r="X3782" s="41"/>
      <c r="Y3782" s="41"/>
      <c r="AA3782" s="37" t="str">
        <f>IF($I3782&lt;&gt;"",VLOOKUP($I3782,'Valid Values - Search'!$R$4:$T$4719,3,FALSE),"")</f>
        <v/>
      </c>
      <c r="AB3782" s="37" t="str">
        <f>IF($I3782&lt;&gt;"",VLOOKUP($I3782,'Valid Values - Search'!$R$4:$S$4719,2,FALSE),"")</f>
        <v/>
      </c>
      <c r="AC3782" s="38" t="str">
        <f t="shared" si="59"/>
        <v/>
      </c>
      <c r="AD3782" s="38"/>
    </row>
    <row r="3783" spans="1:30">
      <c r="A3783" s="46"/>
      <c r="B3783" s="47"/>
      <c r="C3783" s="49"/>
      <c r="D3783" s="41"/>
      <c r="E3783" s="41"/>
      <c r="F3783" s="41"/>
      <c r="G3783" s="50" t="str">
        <f>IF(A3783&lt;&gt;"",CONCATENATE(A3783,":",YEAR(B3783),IF(MONTH(B3783)&gt;9,MONTH(B3783),CONCATENATE(0,MONTH(B3783))),IF(DAY(B3783)&gt;9,DAY(B3783),CONCATENATE(0,DAY(B3783))),IF(HOUR(C3783)&gt;9,HOUR(C3783),CONCATENATE(0,HOUR(C3783))),IF(MINUTE(C3783)&gt;9,MINUTE(C3783),CONCATENATE(0,MINUTE(C3783))),":",VLOOKUP(F3783,'Valid Values - Results'!$D$4:$F$12,3,FALSE)),"")</f>
        <v/>
      </c>
      <c r="H3783" s="41"/>
      <c r="I3783" s="41"/>
      <c r="J3783" s="41"/>
      <c r="K3783" s="41"/>
      <c r="L3783" s="41"/>
      <c r="M3783" s="92"/>
      <c r="N3783" s="41"/>
      <c r="O3783" s="41"/>
      <c r="P3783" s="41"/>
      <c r="Q3783" s="41"/>
      <c r="R3783" s="41"/>
      <c r="S3783" s="41"/>
      <c r="T3783" s="41"/>
      <c r="U3783" s="47"/>
      <c r="V3783" s="49"/>
      <c r="W3783" s="41"/>
      <c r="X3783" s="41"/>
      <c r="Y3783" s="41"/>
      <c r="AA3783" s="37" t="str">
        <f>IF($I3783&lt;&gt;"",VLOOKUP($I3783,'Valid Values - Search'!$R$4:$T$4719,3,FALSE),"")</f>
        <v/>
      </c>
      <c r="AB3783" s="37" t="str">
        <f>IF($I3783&lt;&gt;"",VLOOKUP($I3783,'Valid Values - Search'!$R$4:$S$4719,2,FALSE),"")</f>
        <v/>
      </c>
      <c r="AC3783" s="38" t="str">
        <f t="shared" si="59"/>
        <v/>
      </c>
      <c r="AD3783" s="38"/>
    </row>
    <row r="3784" spans="1:30">
      <c r="A3784" s="46"/>
      <c r="B3784" s="47"/>
      <c r="C3784" s="49"/>
      <c r="D3784" s="41"/>
      <c r="E3784" s="41"/>
      <c r="F3784" s="41"/>
      <c r="G3784" s="50" t="str">
        <f>IF(A3784&lt;&gt;"",CONCATENATE(A3784,":",YEAR(B3784),IF(MONTH(B3784)&gt;9,MONTH(B3784),CONCATENATE(0,MONTH(B3784))),IF(DAY(B3784)&gt;9,DAY(B3784),CONCATENATE(0,DAY(B3784))),IF(HOUR(C3784)&gt;9,HOUR(C3784),CONCATENATE(0,HOUR(C3784))),IF(MINUTE(C3784)&gt;9,MINUTE(C3784),CONCATENATE(0,MINUTE(C3784))),":",VLOOKUP(F3784,'Valid Values - Results'!$D$4:$F$12,3,FALSE)),"")</f>
        <v/>
      </c>
      <c r="H3784" s="41"/>
      <c r="I3784" s="41"/>
      <c r="J3784" s="41"/>
      <c r="K3784" s="41"/>
      <c r="L3784" s="41"/>
      <c r="M3784" s="92"/>
      <c r="N3784" s="41"/>
      <c r="O3784" s="41"/>
      <c r="P3784" s="41"/>
      <c r="Q3784" s="41"/>
      <c r="R3784" s="41"/>
      <c r="S3784" s="41"/>
      <c r="T3784" s="41"/>
      <c r="U3784" s="47"/>
      <c r="V3784" s="49"/>
      <c r="W3784" s="41"/>
      <c r="X3784" s="41"/>
      <c r="Y3784" s="41"/>
      <c r="AA3784" s="37" t="str">
        <f>IF($I3784&lt;&gt;"",VLOOKUP($I3784,'Valid Values - Search'!$R$4:$T$4719,3,FALSE),"")</f>
        <v/>
      </c>
      <c r="AB3784" s="37" t="str">
        <f>IF($I3784&lt;&gt;"",VLOOKUP($I3784,'Valid Values - Search'!$R$4:$S$4719,2,FALSE),"")</f>
        <v/>
      </c>
      <c r="AC3784" s="38" t="str">
        <f t="shared" si="59"/>
        <v/>
      </c>
      <c r="AD3784" s="38"/>
    </row>
    <row r="3785" spans="1:30">
      <c r="A3785" s="46"/>
      <c r="B3785" s="47"/>
      <c r="C3785" s="49"/>
      <c r="D3785" s="41"/>
      <c r="E3785" s="41"/>
      <c r="F3785" s="41"/>
      <c r="G3785" s="50" t="str">
        <f>IF(A3785&lt;&gt;"",CONCATENATE(A3785,":",YEAR(B3785),IF(MONTH(B3785)&gt;9,MONTH(B3785),CONCATENATE(0,MONTH(B3785))),IF(DAY(B3785)&gt;9,DAY(B3785),CONCATENATE(0,DAY(B3785))),IF(HOUR(C3785)&gt;9,HOUR(C3785),CONCATENATE(0,HOUR(C3785))),IF(MINUTE(C3785)&gt;9,MINUTE(C3785),CONCATENATE(0,MINUTE(C3785))),":",VLOOKUP(F3785,'Valid Values - Results'!$D$4:$F$12,3,FALSE)),"")</f>
        <v/>
      </c>
      <c r="H3785" s="41"/>
      <c r="I3785" s="41"/>
      <c r="J3785" s="41"/>
      <c r="K3785" s="41"/>
      <c r="L3785" s="41"/>
      <c r="M3785" s="92"/>
      <c r="N3785" s="41"/>
      <c r="O3785" s="41"/>
      <c r="P3785" s="41"/>
      <c r="Q3785" s="41"/>
      <c r="R3785" s="41"/>
      <c r="S3785" s="41"/>
      <c r="T3785" s="41"/>
      <c r="U3785" s="47"/>
      <c r="V3785" s="49"/>
      <c r="W3785" s="41"/>
      <c r="X3785" s="41"/>
      <c r="Y3785" s="41"/>
      <c r="AA3785" s="37" t="str">
        <f>IF($I3785&lt;&gt;"",VLOOKUP($I3785,'Valid Values - Search'!$R$4:$T$4719,3,FALSE),"")</f>
        <v/>
      </c>
      <c r="AB3785" s="37" t="str">
        <f>IF($I3785&lt;&gt;"",VLOOKUP($I3785,'Valid Values - Search'!$R$4:$S$4719,2,FALSE),"")</f>
        <v/>
      </c>
      <c r="AC3785" s="38" t="str">
        <f t="shared" si="59"/>
        <v/>
      </c>
      <c r="AD3785" s="38"/>
    </row>
    <row r="3786" spans="1:30">
      <c r="A3786" s="46"/>
      <c r="B3786" s="47"/>
      <c r="C3786" s="49"/>
      <c r="D3786" s="41"/>
      <c r="E3786" s="41"/>
      <c r="F3786" s="41"/>
      <c r="G3786" s="50" t="str">
        <f>IF(A3786&lt;&gt;"",CONCATENATE(A3786,":",YEAR(B3786),IF(MONTH(B3786)&gt;9,MONTH(B3786),CONCATENATE(0,MONTH(B3786))),IF(DAY(B3786)&gt;9,DAY(B3786),CONCATENATE(0,DAY(B3786))),IF(HOUR(C3786)&gt;9,HOUR(C3786),CONCATENATE(0,HOUR(C3786))),IF(MINUTE(C3786)&gt;9,MINUTE(C3786),CONCATENATE(0,MINUTE(C3786))),":",VLOOKUP(F3786,'Valid Values - Results'!$D$4:$F$12,3,FALSE)),"")</f>
        <v/>
      </c>
      <c r="H3786" s="41"/>
      <c r="I3786" s="41"/>
      <c r="J3786" s="41"/>
      <c r="K3786" s="41"/>
      <c r="L3786" s="41"/>
      <c r="M3786" s="92"/>
      <c r="N3786" s="41"/>
      <c r="O3786" s="41"/>
      <c r="P3786" s="41"/>
      <c r="Q3786" s="41"/>
      <c r="R3786" s="41"/>
      <c r="S3786" s="41"/>
      <c r="T3786" s="41"/>
      <c r="U3786" s="47"/>
      <c r="V3786" s="49"/>
      <c r="W3786" s="41"/>
      <c r="X3786" s="41"/>
      <c r="Y3786" s="41"/>
      <c r="AA3786" s="37" t="str">
        <f>IF($I3786&lt;&gt;"",VLOOKUP($I3786,'Valid Values - Search'!$R$4:$T$4719,3,FALSE),"")</f>
        <v/>
      </c>
      <c r="AB3786" s="37" t="str">
        <f>IF($I3786&lt;&gt;"",VLOOKUP($I3786,'Valid Values - Search'!$R$4:$S$4719,2,FALSE),"")</f>
        <v/>
      </c>
      <c r="AC3786" s="38" t="str">
        <f t="shared" si="59"/>
        <v/>
      </c>
      <c r="AD3786" s="38"/>
    </row>
    <row r="3787" spans="1:30">
      <c r="A3787" s="46"/>
      <c r="B3787" s="47"/>
      <c r="C3787" s="49"/>
      <c r="D3787" s="41"/>
      <c r="E3787" s="41"/>
      <c r="F3787" s="41"/>
      <c r="G3787" s="50" t="str">
        <f>IF(A3787&lt;&gt;"",CONCATENATE(A3787,":",YEAR(B3787),IF(MONTH(B3787)&gt;9,MONTH(B3787),CONCATENATE(0,MONTH(B3787))),IF(DAY(B3787)&gt;9,DAY(B3787),CONCATENATE(0,DAY(B3787))),IF(HOUR(C3787)&gt;9,HOUR(C3787),CONCATENATE(0,HOUR(C3787))),IF(MINUTE(C3787)&gt;9,MINUTE(C3787),CONCATENATE(0,MINUTE(C3787))),":",VLOOKUP(F3787,'Valid Values - Results'!$D$4:$F$12,3,FALSE)),"")</f>
        <v/>
      </c>
      <c r="H3787" s="41"/>
      <c r="I3787" s="41"/>
      <c r="J3787" s="41"/>
      <c r="K3787" s="41"/>
      <c r="L3787" s="41"/>
      <c r="M3787" s="92"/>
      <c r="N3787" s="41"/>
      <c r="O3787" s="41"/>
      <c r="P3787" s="41"/>
      <c r="Q3787" s="41"/>
      <c r="R3787" s="41"/>
      <c r="S3787" s="41"/>
      <c r="T3787" s="41"/>
      <c r="U3787" s="47"/>
      <c r="V3787" s="49"/>
      <c r="W3787" s="41"/>
      <c r="X3787" s="41"/>
      <c r="Y3787" s="41"/>
      <c r="AA3787" s="37" t="str">
        <f>IF($I3787&lt;&gt;"",VLOOKUP($I3787,'Valid Values - Search'!$R$4:$T$4719,3,FALSE),"")</f>
        <v/>
      </c>
      <c r="AB3787" s="37" t="str">
        <f>IF($I3787&lt;&gt;"",VLOOKUP($I3787,'Valid Values - Search'!$R$4:$S$4719,2,FALSE),"")</f>
        <v/>
      </c>
      <c r="AC3787" s="38" t="str">
        <f t="shared" si="59"/>
        <v/>
      </c>
      <c r="AD3787" s="38"/>
    </row>
    <row r="3788" spans="1:30">
      <c r="A3788" s="46"/>
      <c r="B3788" s="47"/>
      <c r="C3788" s="49"/>
      <c r="D3788" s="41"/>
      <c r="E3788" s="41"/>
      <c r="F3788" s="41"/>
      <c r="G3788" s="50" t="str">
        <f>IF(A3788&lt;&gt;"",CONCATENATE(A3788,":",YEAR(B3788),IF(MONTH(B3788)&gt;9,MONTH(B3788),CONCATENATE(0,MONTH(B3788))),IF(DAY(B3788)&gt;9,DAY(B3788),CONCATENATE(0,DAY(B3788))),IF(HOUR(C3788)&gt;9,HOUR(C3788),CONCATENATE(0,HOUR(C3788))),IF(MINUTE(C3788)&gt;9,MINUTE(C3788),CONCATENATE(0,MINUTE(C3788))),":",VLOOKUP(F3788,'Valid Values - Results'!$D$4:$F$12,3,FALSE)),"")</f>
        <v/>
      </c>
      <c r="H3788" s="41"/>
      <c r="I3788" s="41"/>
      <c r="J3788" s="41"/>
      <c r="K3788" s="41"/>
      <c r="L3788" s="41"/>
      <c r="M3788" s="92"/>
      <c r="N3788" s="41"/>
      <c r="O3788" s="41"/>
      <c r="P3788" s="41"/>
      <c r="Q3788" s="41"/>
      <c r="R3788" s="41"/>
      <c r="S3788" s="41"/>
      <c r="T3788" s="41"/>
      <c r="U3788" s="47"/>
      <c r="V3788" s="49"/>
      <c r="W3788" s="41"/>
      <c r="X3788" s="41"/>
      <c r="Y3788" s="41"/>
      <c r="AA3788" s="37" t="str">
        <f>IF($I3788&lt;&gt;"",VLOOKUP($I3788,'Valid Values - Search'!$R$4:$T$4719,3,FALSE),"")</f>
        <v/>
      </c>
      <c r="AB3788" s="37" t="str">
        <f>IF($I3788&lt;&gt;"",VLOOKUP($I3788,'Valid Values - Search'!$R$4:$S$4719,2,FALSE),"")</f>
        <v/>
      </c>
      <c r="AC3788" s="38" t="str">
        <f t="shared" si="59"/>
        <v/>
      </c>
      <c r="AD3788" s="38"/>
    </row>
    <row r="3789" spans="1:30">
      <c r="A3789" s="46"/>
      <c r="B3789" s="47"/>
      <c r="C3789" s="49"/>
      <c r="D3789" s="41"/>
      <c r="E3789" s="41"/>
      <c r="F3789" s="41"/>
      <c r="G3789" s="50" t="str">
        <f>IF(A3789&lt;&gt;"",CONCATENATE(A3789,":",YEAR(B3789),IF(MONTH(B3789)&gt;9,MONTH(B3789),CONCATENATE(0,MONTH(B3789))),IF(DAY(B3789)&gt;9,DAY(B3789),CONCATENATE(0,DAY(B3789))),IF(HOUR(C3789)&gt;9,HOUR(C3789),CONCATENATE(0,HOUR(C3789))),IF(MINUTE(C3789)&gt;9,MINUTE(C3789),CONCATENATE(0,MINUTE(C3789))),":",VLOOKUP(F3789,'Valid Values - Results'!$D$4:$F$12,3,FALSE)),"")</f>
        <v/>
      </c>
      <c r="H3789" s="41"/>
      <c r="I3789" s="41"/>
      <c r="J3789" s="41"/>
      <c r="K3789" s="41"/>
      <c r="L3789" s="41"/>
      <c r="M3789" s="92"/>
      <c r="N3789" s="41"/>
      <c r="O3789" s="41"/>
      <c r="P3789" s="41"/>
      <c r="Q3789" s="41"/>
      <c r="R3789" s="41"/>
      <c r="S3789" s="41"/>
      <c r="T3789" s="41"/>
      <c r="U3789" s="47"/>
      <c r="V3789" s="49"/>
      <c r="W3789" s="41"/>
      <c r="X3789" s="41"/>
      <c r="Y3789" s="41"/>
      <c r="AA3789" s="37" t="str">
        <f>IF($I3789&lt;&gt;"",VLOOKUP($I3789,'Valid Values - Search'!$R$4:$T$4719,3,FALSE),"")</f>
        <v/>
      </c>
      <c r="AB3789" s="37" t="str">
        <f>IF($I3789&lt;&gt;"",VLOOKUP($I3789,'Valid Values - Search'!$R$4:$S$4719,2,FALSE),"")</f>
        <v/>
      </c>
      <c r="AC3789" s="38" t="str">
        <f t="shared" si="59"/>
        <v/>
      </c>
      <c r="AD3789" s="38"/>
    </row>
    <row r="3790" spans="1:30">
      <c r="A3790" s="46"/>
      <c r="B3790" s="47"/>
      <c r="C3790" s="49"/>
      <c r="D3790" s="41"/>
      <c r="E3790" s="41"/>
      <c r="F3790" s="41"/>
      <c r="G3790" s="50" t="str">
        <f>IF(A3790&lt;&gt;"",CONCATENATE(A3790,":",YEAR(B3790),IF(MONTH(B3790)&gt;9,MONTH(B3790),CONCATENATE(0,MONTH(B3790))),IF(DAY(B3790)&gt;9,DAY(B3790),CONCATENATE(0,DAY(B3790))),IF(HOUR(C3790)&gt;9,HOUR(C3790),CONCATENATE(0,HOUR(C3790))),IF(MINUTE(C3790)&gt;9,MINUTE(C3790),CONCATENATE(0,MINUTE(C3790))),":",VLOOKUP(F3790,'Valid Values - Results'!$D$4:$F$12,3,FALSE)),"")</f>
        <v/>
      </c>
      <c r="H3790" s="41"/>
      <c r="I3790" s="41"/>
      <c r="J3790" s="41"/>
      <c r="K3790" s="41"/>
      <c r="L3790" s="41"/>
      <c r="M3790" s="92"/>
      <c r="N3790" s="41"/>
      <c r="O3790" s="41"/>
      <c r="P3790" s="41"/>
      <c r="Q3790" s="41"/>
      <c r="R3790" s="41"/>
      <c r="S3790" s="41"/>
      <c r="T3790" s="41"/>
      <c r="U3790" s="47"/>
      <c r="V3790" s="49"/>
      <c r="W3790" s="41"/>
      <c r="X3790" s="41"/>
      <c r="Y3790" s="41"/>
      <c r="AA3790" s="37" t="str">
        <f>IF($I3790&lt;&gt;"",VLOOKUP($I3790,'Valid Values - Search'!$R$4:$T$4719,3,FALSE),"")</f>
        <v/>
      </c>
      <c r="AB3790" s="37" t="str">
        <f>IF($I3790&lt;&gt;"",VLOOKUP($I3790,'Valid Values - Search'!$R$4:$S$4719,2,FALSE),"")</f>
        <v/>
      </c>
      <c r="AC3790" s="38" t="str">
        <f t="shared" si="59"/>
        <v/>
      </c>
      <c r="AD3790" s="38"/>
    </row>
    <row r="3791" spans="1:30">
      <c r="A3791" s="46"/>
      <c r="B3791" s="47"/>
      <c r="C3791" s="49"/>
      <c r="D3791" s="41"/>
      <c r="E3791" s="41"/>
      <c r="F3791" s="41"/>
      <c r="G3791" s="50" t="str">
        <f>IF(A3791&lt;&gt;"",CONCATENATE(A3791,":",YEAR(B3791),IF(MONTH(B3791)&gt;9,MONTH(B3791),CONCATENATE(0,MONTH(B3791))),IF(DAY(B3791)&gt;9,DAY(B3791),CONCATENATE(0,DAY(B3791))),IF(HOUR(C3791)&gt;9,HOUR(C3791),CONCATENATE(0,HOUR(C3791))),IF(MINUTE(C3791)&gt;9,MINUTE(C3791),CONCATENATE(0,MINUTE(C3791))),":",VLOOKUP(F3791,'Valid Values - Results'!$D$4:$F$12,3,FALSE)),"")</f>
        <v/>
      </c>
      <c r="H3791" s="41"/>
      <c r="I3791" s="41"/>
      <c r="J3791" s="41"/>
      <c r="K3791" s="41"/>
      <c r="L3791" s="41"/>
      <c r="M3791" s="92"/>
      <c r="N3791" s="41"/>
      <c r="O3791" s="41"/>
      <c r="P3791" s="41"/>
      <c r="Q3791" s="41"/>
      <c r="R3791" s="41"/>
      <c r="S3791" s="41"/>
      <c r="T3791" s="41"/>
      <c r="U3791" s="47"/>
      <c r="V3791" s="49"/>
      <c r="W3791" s="41"/>
      <c r="X3791" s="41"/>
      <c r="Y3791" s="41"/>
      <c r="AA3791" s="37" t="str">
        <f>IF($I3791&lt;&gt;"",VLOOKUP($I3791,'Valid Values - Search'!$R$4:$T$4719,3,FALSE),"")</f>
        <v/>
      </c>
      <c r="AB3791" s="37" t="str">
        <f>IF($I3791&lt;&gt;"",VLOOKUP($I3791,'Valid Values - Search'!$R$4:$S$4719,2,FALSE),"")</f>
        <v/>
      </c>
      <c r="AC3791" s="38" t="str">
        <f t="shared" si="59"/>
        <v/>
      </c>
      <c r="AD3791" s="38"/>
    </row>
    <row r="3792" spans="1:30">
      <c r="A3792" s="46"/>
      <c r="B3792" s="47"/>
      <c r="C3792" s="49"/>
      <c r="D3792" s="41"/>
      <c r="E3792" s="41"/>
      <c r="F3792" s="41"/>
      <c r="G3792" s="50" t="str">
        <f>IF(A3792&lt;&gt;"",CONCATENATE(A3792,":",YEAR(B3792),IF(MONTH(B3792)&gt;9,MONTH(B3792),CONCATENATE(0,MONTH(B3792))),IF(DAY(B3792)&gt;9,DAY(B3792),CONCATENATE(0,DAY(B3792))),IF(HOUR(C3792)&gt;9,HOUR(C3792),CONCATENATE(0,HOUR(C3792))),IF(MINUTE(C3792)&gt;9,MINUTE(C3792),CONCATENATE(0,MINUTE(C3792))),":",VLOOKUP(F3792,'Valid Values - Results'!$D$4:$F$12,3,FALSE)),"")</f>
        <v/>
      </c>
      <c r="H3792" s="41"/>
      <c r="I3792" s="41"/>
      <c r="J3792" s="41"/>
      <c r="K3792" s="41"/>
      <c r="L3792" s="41"/>
      <c r="M3792" s="92"/>
      <c r="N3792" s="41"/>
      <c r="O3792" s="41"/>
      <c r="P3792" s="41"/>
      <c r="Q3792" s="41"/>
      <c r="R3792" s="41"/>
      <c r="S3792" s="41"/>
      <c r="T3792" s="41"/>
      <c r="U3792" s="47"/>
      <c r="V3792" s="49"/>
      <c r="W3792" s="41"/>
      <c r="X3792" s="41"/>
      <c r="Y3792" s="41"/>
      <c r="AA3792" s="37" t="str">
        <f>IF($I3792&lt;&gt;"",VLOOKUP($I3792,'Valid Values - Search'!$R$4:$T$4719,3,FALSE),"")</f>
        <v/>
      </c>
      <c r="AB3792" s="37" t="str">
        <f>IF($I3792&lt;&gt;"",VLOOKUP($I3792,'Valid Values - Search'!$R$4:$S$4719,2,FALSE),"")</f>
        <v/>
      </c>
      <c r="AC3792" s="38" t="str">
        <f t="shared" si="59"/>
        <v/>
      </c>
      <c r="AD3792" s="38"/>
    </row>
    <row r="3793" spans="1:30">
      <c r="A3793" s="46"/>
      <c r="B3793" s="47"/>
      <c r="C3793" s="49"/>
      <c r="D3793" s="41"/>
      <c r="E3793" s="41"/>
      <c r="F3793" s="41"/>
      <c r="G3793" s="50" t="str">
        <f>IF(A3793&lt;&gt;"",CONCATENATE(A3793,":",YEAR(B3793),IF(MONTH(B3793)&gt;9,MONTH(B3793),CONCATENATE(0,MONTH(B3793))),IF(DAY(B3793)&gt;9,DAY(B3793),CONCATENATE(0,DAY(B3793))),IF(HOUR(C3793)&gt;9,HOUR(C3793),CONCATENATE(0,HOUR(C3793))),IF(MINUTE(C3793)&gt;9,MINUTE(C3793),CONCATENATE(0,MINUTE(C3793))),":",VLOOKUP(F3793,'Valid Values - Results'!$D$4:$F$12,3,FALSE)),"")</f>
        <v/>
      </c>
      <c r="H3793" s="41"/>
      <c r="I3793" s="41"/>
      <c r="J3793" s="41"/>
      <c r="K3793" s="41"/>
      <c r="L3793" s="41"/>
      <c r="M3793" s="92"/>
      <c r="N3793" s="41"/>
      <c r="O3793" s="41"/>
      <c r="P3793" s="41"/>
      <c r="Q3793" s="41"/>
      <c r="R3793" s="41"/>
      <c r="S3793" s="41"/>
      <c r="T3793" s="41"/>
      <c r="U3793" s="47"/>
      <c r="V3793" s="49"/>
      <c r="W3793" s="41"/>
      <c r="X3793" s="41"/>
      <c r="Y3793" s="41"/>
      <c r="AA3793" s="37" t="str">
        <f>IF($I3793&lt;&gt;"",VLOOKUP($I3793,'Valid Values - Search'!$R$4:$T$4719,3,FALSE),"")</f>
        <v/>
      </c>
      <c r="AB3793" s="37" t="str">
        <f>IF($I3793&lt;&gt;"",VLOOKUP($I3793,'Valid Values - Search'!$R$4:$S$4719,2,FALSE),"")</f>
        <v/>
      </c>
      <c r="AC3793" s="38" t="str">
        <f t="shared" si="59"/>
        <v/>
      </c>
      <c r="AD3793" s="38"/>
    </row>
    <row r="3794" spans="1:30">
      <c r="A3794" s="46"/>
      <c r="B3794" s="47"/>
      <c r="C3794" s="49"/>
      <c r="D3794" s="41"/>
      <c r="E3794" s="41"/>
      <c r="F3794" s="41"/>
      <c r="G3794" s="50" t="str">
        <f>IF(A3794&lt;&gt;"",CONCATENATE(A3794,":",YEAR(B3794),IF(MONTH(B3794)&gt;9,MONTH(B3794),CONCATENATE(0,MONTH(B3794))),IF(DAY(B3794)&gt;9,DAY(B3794),CONCATENATE(0,DAY(B3794))),IF(HOUR(C3794)&gt;9,HOUR(C3794),CONCATENATE(0,HOUR(C3794))),IF(MINUTE(C3794)&gt;9,MINUTE(C3794),CONCATENATE(0,MINUTE(C3794))),":",VLOOKUP(F3794,'Valid Values - Results'!$D$4:$F$12,3,FALSE)),"")</f>
        <v/>
      </c>
      <c r="H3794" s="41"/>
      <c r="I3794" s="41"/>
      <c r="J3794" s="41"/>
      <c r="K3794" s="41"/>
      <c r="L3794" s="41"/>
      <c r="M3794" s="92"/>
      <c r="N3794" s="41"/>
      <c r="O3794" s="41"/>
      <c r="P3794" s="41"/>
      <c r="Q3794" s="41"/>
      <c r="R3794" s="41"/>
      <c r="S3794" s="41"/>
      <c r="T3794" s="41"/>
      <c r="U3794" s="47"/>
      <c r="V3794" s="49"/>
      <c r="W3794" s="41"/>
      <c r="X3794" s="41"/>
      <c r="Y3794" s="41"/>
      <c r="AA3794" s="37" t="str">
        <f>IF($I3794&lt;&gt;"",VLOOKUP($I3794,'Valid Values - Search'!$R$4:$T$4719,3,FALSE),"")</f>
        <v/>
      </c>
      <c r="AB3794" s="37" t="str">
        <f>IF($I3794&lt;&gt;"",VLOOKUP($I3794,'Valid Values - Search'!$R$4:$S$4719,2,FALSE),"")</f>
        <v/>
      </c>
      <c r="AC3794" s="38" t="str">
        <f t="shared" si="59"/>
        <v/>
      </c>
      <c r="AD3794" s="38"/>
    </row>
    <row r="3795" spans="1:30">
      <c r="A3795" s="46"/>
      <c r="B3795" s="47"/>
      <c r="C3795" s="49"/>
      <c r="D3795" s="41"/>
      <c r="E3795" s="41"/>
      <c r="F3795" s="41"/>
      <c r="G3795" s="50" t="str">
        <f>IF(A3795&lt;&gt;"",CONCATENATE(A3795,":",YEAR(B3795),IF(MONTH(B3795)&gt;9,MONTH(B3795),CONCATENATE(0,MONTH(B3795))),IF(DAY(B3795)&gt;9,DAY(B3795),CONCATENATE(0,DAY(B3795))),IF(HOUR(C3795)&gt;9,HOUR(C3795),CONCATENATE(0,HOUR(C3795))),IF(MINUTE(C3795)&gt;9,MINUTE(C3795),CONCATENATE(0,MINUTE(C3795))),":",VLOOKUP(F3795,'Valid Values - Results'!$D$4:$F$12,3,FALSE)),"")</f>
        <v/>
      </c>
      <c r="H3795" s="41"/>
      <c r="I3795" s="41"/>
      <c r="J3795" s="41"/>
      <c r="K3795" s="41"/>
      <c r="L3795" s="41"/>
      <c r="M3795" s="92"/>
      <c r="N3795" s="41"/>
      <c r="O3795" s="41"/>
      <c r="P3795" s="41"/>
      <c r="Q3795" s="41"/>
      <c r="R3795" s="41"/>
      <c r="S3795" s="41"/>
      <c r="T3795" s="41"/>
      <c r="U3795" s="47"/>
      <c r="V3795" s="49"/>
      <c r="W3795" s="41"/>
      <c r="X3795" s="41"/>
      <c r="Y3795" s="41"/>
      <c r="AA3795" s="37" t="str">
        <f>IF($I3795&lt;&gt;"",VLOOKUP($I3795,'Valid Values - Search'!$R$4:$T$4719,3,FALSE),"")</f>
        <v/>
      </c>
      <c r="AB3795" s="37" t="str">
        <f>IF($I3795&lt;&gt;"",VLOOKUP($I3795,'Valid Values - Search'!$R$4:$S$4719,2,FALSE),"")</f>
        <v/>
      </c>
      <c r="AC3795" s="38" t="str">
        <f t="shared" si="59"/>
        <v/>
      </c>
      <c r="AD3795" s="38"/>
    </row>
    <row r="3796" spans="1:30">
      <c r="A3796" s="46"/>
      <c r="B3796" s="47"/>
      <c r="C3796" s="49"/>
      <c r="D3796" s="41"/>
      <c r="E3796" s="41"/>
      <c r="F3796" s="41"/>
      <c r="G3796" s="50" t="str">
        <f>IF(A3796&lt;&gt;"",CONCATENATE(A3796,":",YEAR(B3796),IF(MONTH(B3796)&gt;9,MONTH(B3796),CONCATENATE(0,MONTH(B3796))),IF(DAY(B3796)&gt;9,DAY(B3796),CONCATENATE(0,DAY(B3796))),IF(HOUR(C3796)&gt;9,HOUR(C3796),CONCATENATE(0,HOUR(C3796))),IF(MINUTE(C3796)&gt;9,MINUTE(C3796),CONCATENATE(0,MINUTE(C3796))),":",VLOOKUP(F3796,'Valid Values - Results'!$D$4:$F$12,3,FALSE)),"")</f>
        <v/>
      </c>
      <c r="H3796" s="41"/>
      <c r="I3796" s="41"/>
      <c r="J3796" s="41"/>
      <c r="K3796" s="41"/>
      <c r="L3796" s="41"/>
      <c r="M3796" s="92"/>
      <c r="N3796" s="41"/>
      <c r="O3796" s="41"/>
      <c r="P3796" s="41"/>
      <c r="Q3796" s="41"/>
      <c r="R3796" s="41"/>
      <c r="S3796" s="41"/>
      <c r="T3796" s="41"/>
      <c r="U3796" s="47"/>
      <c r="V3796" s="49"/>
      <c r="W3796" s="41"/>
      <c r="X3796" s="41"/>
      <c r="Y3796" s="41"/>
      <c r="AA3796" s="37" t="str">
        <f>IF($I3796&lt;&gt;"",VLOOKUP($I3796,'Valid Values - Search'!$R$4:$T$4719,3,FALSE),"")</f>
        <v/>
      </c>
      <c r="AB3796" s="37" t="str">
        <f>IF($I3796&lt;&gt;"",VLOOKUP($I3796,'Valid Values - Search'!$R$4:$S$4719,2,FALSE),"")</f>
        <v/>
      </c>
      <c r="AC3796" s="38" t="str">
        <f t="shared" si="59"/>
        <v/>
      </c>
      <c r="AD3796" s="38"/>
    </row>
    <row r="3797" spans="1:30">
      <c r="A3797" s="46"/>
      <c r="B3797" s="47"/>
      <c r="C3797" s="49"/>
      <c r="D3797" s="41"/>
      <c r="E3797" s="41"/>
      <c r="F3797" s="41"/>
      <c r="G3797" s="50" t="str">
        <f>IF(A3797&lt;&gt;"",CONCATENATE(A3797,":",YEAR(B3797),IF(MONTH(B3797)&gt;9,MONTH(B3797),CONCATENATE(0,MONTH(B3797))),IF(DAY(B3797)&gt;9,DAY(B3797),CONCATENATE(0,DAY(B3797))),IF(HOUR(C3797)&gt;9,HOUR(C3797),CONCATENATE(0,HOUR(C3797))),IF(MINUTE(C3797)&gt;9,MINUTE(C3797),CONCATENATE(0,MINUTE(C3797))),":",VLOOKUP(F3797,'Valid Values - Results'!$D$4:$F$12,3,FALSE)),"")</f>
        <v/>
      </c>
      <c r="H3797" s="41"/>
      <c r="I3797" s="41"/>
      <c r="J3797" s="41"/>
      <c r="K3797" s="41"/>
      <c r="L3797" s="41"/>
      <c r="M3797" s="92"/>
      <c r="N3797" s="41"/>
      <c r="O3797" s="41"/>
      <c r="P3797" s="41"/>
      <c r="Q3797" s="41"/>
      <c r="R3797" s="41"/>
      <c r="S3797" s="41"/>
      <c r="T3797" s="41"/>
      <c r="U3797" s="47"/>
      <c r="V3797" s="49"/>
      <c r="W3797" s="41"/>
      <c r="X3797" s="41"/>
      <c r="Y3797" s="41"/>
      <c r="AA3797" s="37" t="str">
        <f>IF($I3797&lt;&gt;"",VLOOKUP($I3797,'Valid Values - Search'!$R$4:$T$4719,3,FALSE),"")</f>
        <v/>
      </c>
      <c r="AB3797" s="37" t="str">
        <f>IF($I3797&lt;&gt;"",VLOOKUP($I3797,'Valid Values - Search'!$R$4:$S$4719,2,FALSE),"")</f>
        <v/>
      </c>
      <c r="AC3797" s="38" t="str">
        <f t="shared" si="59"/>
        <v/>
      </c>
      <c r="AD3797" s="38"/>
    </row>
    <row r="3798" spans="1:30">
      <c r="A3798" s="46"/>
      <c r="B3798" s="47"/>
      <c r="C3798" s="49"/>
      <c r="D3798" s="41"/>
      <c r="E3798" s="41"/>
      <c r="F3798" s="41"/>
      <c r="G3798" s="50" t="str">
        <f>IF(A3798&lt;&gt;"",CONCATENATE(A3798,":",YEAR(B3798),IF(MONTH(B3798)&gt;9,MONTH(B3798),CONCATENATE(0,MONTH(B3798))),IF(DAY(B3798)&gt;9,DAY(B3798),CONCATENATE(0,DAY(B3798))),IF(HOUR(C3798)&gt;9,HOUR(C3798),CONCATENATE(0,HOUR(C3798))),IF(MINUTE(C3798)&gt;9,MINUTE(C3798),CONCATENATE(0,MINUTE(C3798))),":",VLOOKUP(F3798,'Valid Values - Results'!$D$4:$F$12,3,FALSE)),"")</f>
        <v/>
      </c>
      <c r="H3798" s="41"/>
      <c r="I3798" s="41"/>
      <c r="J3798" s="41"/>
      <c r="K3798" s="41"/>
      <c r="L3798" s="41"/>
      <c r="M3798" s="92"/>
      <c r="N3798" s="41"/>
      <c r="O3798" s="41"/>
      <c r="P3798" s="41"/>
      <c r="Q3798" s="41"/>
      <c r="R3798" s="41"/>
      <c r="S3798" s="41"/>
      <c r="T3798" s="41"/>
      <c r="U3798" s="47"/>
      <c r="V3798" s="49"/>
      <c r="W3798" s="41"/>
      <c r="X3798" s="41"/>
      <c r="Y3798" s="41"/>
      <c r="AA3798" s="37" t="str">
        <f>IF($I3798&lt;&gt;"",VLOOKUP($I3798,'Valid Values - Search'!$R$4:$T$4719,3,FALSE),"")</f>
        <v/>
      </c>
      <c r="AB3798" s="37" t="str">
        <f>IF($I3798&lt;&gt;"",VLOOKUP($I3798,'Valid Values - Search'!$R$4:$S$4719,2,FALSE),"")</f>
        <v/>
      </c>
      <c r="AC3798" s="38" t="str">
        <f t="shared" si="59"/>
        <v/>
      </c>
      <c r="AD3798" s="38"/>
    </row>
    <row r="3799" spans="1:30">
      <c r="A3799" s="46"/>
      <c r="B3799" s="47"/>
      <c r="C3799" s="49"/>
      <c r="D3799" s="41"/>
      <c r="E3799" s="41"/>
      <c r="F3799" s="41"/>
      <c r="G3799" s="50" t="str">
        <f>IF(A3799&lt;&gt;"",CONCATENATE(A3799,":",YEAR(B3799),IF(MONTH(B3799)&gt;9,MONTH(B3799),CONCATENATE(0,MONTH(B3799))),IF(DAY(B3799)&gt;9,DAY(B3799),CONCATENATE(0,DAY(B3799))),IF(HOUR(C3799)&gt;9,HOUR(C3799),CONCATENATE(0,HOUR(C3799))),IF(MINUTE(C3799)&gt;9,MINUTE(C3799),CONCATENATE(0,MINUTE(C3799))),":",VLOOKUP(F3799,'Valid Values - Results'!$D$4:$F$12,3,FALSE)),"")</f>
        <v/>
      </c>
      <c r="H3799" s="41"/>
      <c r="I3799" s="41"/>
      <c r="J3799" s="41"/>
      <c r="K3799" s="41"/>
      <c r="L3799" s="41"/>
      <c r="M3799" s="92"/>
      <c r="N3799" s="41"/>
      <c r="O3799" s="41"/>
      <c r="P3799" s="41"/>
      <c r="Q3799" s="41"/>
      <c r="R3799" s="41"/>
      <c r="S3799" s="41"/>
      <c r="T3799" s="41"/>
      <c r="U3799" s="47"/>
      <c r="V3799" s="49"/>
      <c r="W3799" s="41"/>
      <c r="X3799" s="41"/>
      <c r="Y3799" s="41"/>
      <c r="AA3799" s="37" t="str">
        <f>IF($I3799&lt;&gt;"",VLOOKUP($I3799,'Valid Values - Search'!$R$4:$T$4719,3,FALSE),"")</f>
        <v/>
      </c>
      <c r="AB3799" s="37" t="str">
        <f>IF($I3799&lt;&gt;"",VLOOKUP($I3799,'Valid Values - Search'!$R$4:$S$4719,2,FALSE),"")</f>
        <v/>
      </c>
      <c r="AC3799" s="38" t="str">
        <f t="shared" si="59"/>
        <v/>
      </c>
      <c r="AD3799" s="38"/>
    </row>
    <row r="3800" spans="1:30">
      <c r="A3800" s="46"/>
      <c r="B3800" s="47"/>
      <c r="C3800" s="49"/>
      <c r="D3800" s="41"/>
      <c r="E3800" s="41"/>
      <c r="F3800" s="41"/>
      <c r="G3800" s="50" t="str">
        <f>IF(A3800&lt;&gt;"",CONCATENATE(A3800,":",YEAR(B3800),IF(MONTH(B3800)&gt;9,MONTH(B3800),CONCATENATE(0,MONTH(B3800))),IF(DAY(B3800)&gt;9,DAY(B3800),CONCATENATE(0,DAY(B3800))),IF(HOUR(C3800)&gt;9,HOUR(C3800),CONCATENATE(0,HOUR(C3800))),IF(MINUTE(C3800)&gt;9,MINUTE(C3800),CONCATENATE(0,MINUTE(C3800))),":",VLOOKUP(F3800,'Valid Values - Results'!$D$4:$F$12,3,FALSE)),"")</f>
        <v/>
      </c>
      <c r="H3800" s="41"/>
      <c r="I3800" s="41"/>
      <c r="J3800" s="41"/>
      <c r="K3800" s="41"/>
      <c r="L3800" s="41"/>
      <c r="M3800" s="92"/>
      <c r="N3800" s="41"/>
      <c r="O3800" s="41"/>
      <c r="P3800" s="41"/>
      <c r="Q3800" s="41"/>
      <c r="R3800" s="41"/>
      <c r="S3800" s="41"/>
      <c r="T3800" s="41"/>
      <c r="U3800" s="47"/>
      <c r="V3800" s="49"/>
      <c r="W3800" s="41"/>
      <c r="X3800" s="41"/>
      <c r="Y3800" s="41"/>
      <c r="AA3800" s="37" t="str">
        <f>IF($I3800&lt;&gt;"",VLOOKUP($I3800,'Valid Values - Search'!$R$4:$T$4719,3,FALSE),"")</f>
        <v/>
      </c>
      <c r="AB3800" s="37" t="str">
        <f>IF($I3800&lt;&gt;"",VLOOKUP($I3800,'Valid Values - Search'!$R$4:$S$4719,2,FALSE),"")</f>
        <v/>
      </c>
      <c r="AC3800" s="38" t="str">
        <f t="shared" si="59"/>
        <v/>
      </c>
      <c r="AD3800" s="38"/>
    </row>
    <row r="3801" spans="1:30">
      <c r="A3801" s="46"/>
      <c r="B3801" s="47"/>
      <c r="C3801" s="49"/>
      <c r="D3801" s="41"/>
      <c r="E3801" s="41"/>
      <c r="F3801" s="41"/>
      <c r="G3801" s="50" t="str">
        <f>IF(A3801&lt;&gt;"",CONCATENATE(A3801,":",YEAR(B3801),IF(MONTH(B3801)&gt;9,MONTH(B3801),CONCATENATE(0,MONTH(B3801))),IF(DAY(B3801)&gt;9,DAY(B3801),CONCATENATE(0,DAY(B3801))),IF(HOUR(C3801)&gt;9,HOUR(C3801),CONCATENATE(0,HOUR(C3801))),IF(MINUTE(C3801)&gt;9,MINUTE(C3801),CONCATENATE(0,MINUTE(C3801))),":",VLOOKUP(F3801,'Valid Values - Results'!$D$4:$F$12,3,FALSE)),"")</f>
        <v/>
      </c>
      <c r="H3801" s="41"/>
      <c r="I3801" s="41"/>
      <c r="J3801" s="41"/>
      <c r="K3801" s="41"/>
      <c r="L3801" s="41"/>
      <c r="M3801" s="92"/>
      <c r="N3801" s="41"/>
      <c r="O3801" s="41"/>
      <c r="P3801" s="41"/>
      <c r="Q3801" s="41"/>
      <c r="R3801" s="41"/>
      <c r="S3801" s="41"/>
      <c r="T3801" s="41"/>
      <c r="U3801" s="47"/>
      <c r="V3801" s="49"/>
      <c r="W3801" s="41"/>
      <c r="X3801" s="41"/>
      <c r="Y3801" s="41"/>
      <c r="AA3801" s="37" t="str">
        <f>IF($I3801&lt;&gt;"",VLOOKUP($I3801,'Valid Values - Search'!$R$4:$T$4719,3,FALSE),"")</f>
        <v/>
      </c>
      <c r="AB3801" s="37" t="str">
        <f>IF($I3801&lt;&gt;"",VLOOKUP($I3801,'Valid Values - Search'!$R$4:$S$4719,2,FALSE),"")</f>
        <v/>
      </c>
      <c r="AC3801" s="38" t="str">
        <f t="shared" si="59"/>
        <v/>
      </c>
      <c r="AD3801" s="38"/>
    </row>
    <row r="3802" spans="1:30">
      <c r="A3802" s="46"/>
      <c r="B3802" s="47"/>
      <c r="C3802" s="49"/>
      <c r="D3802" s="41"/>
      <c r="E3802" s="41"/>
      <c r="F3802" s="41"/>
      <c r="G3802" s="50" t="str">
        <f>IF(A3802&lt;&gt;"",CONCATENATE(A3802,":",YEAR(B3802),IF(MONTH(B3802)&gt;9,MONTH(B3802),CONCATENATE(0,MONTH(B3802))),IF(DAY(B3802)&gt;9,DAY(B3802),CONCATENATE(0,DAY(B3802))),IF(HOUR(C3802)&gt;9,HOUR(C3802),CONCATENATE(0,HOUR(C3802))),IF(MINUTE(C3802)&gt;9,MINUTE(C3802),CONCATENATE(0,MINUTE(C3802))),":",VLOOKUP(F3802,'Valid Values - Results'!$D$4:$F$12,3,FALSE)),"")</f>
        <v/>
      </c>
      <c r="H3802" s="41"/>
      <c r="I3802" s="41"/>
      <c r="J3802" s="41"/>
      <c r="K3802" s="41"/>
      <c r="L3802" s="41"/>
      <c r="M3802" s="92"/>
      <c r="N3802" s="41"/>
      <c r="O3802" s="41"/>
      <c r="P3802" s="41"/>
      <c r="Q3802" s="41"/>
      <c r="R3802" s="41"/>
      <c r="S3802" s="41"/>
      <c r="T3802" s="41"/>
      <c r="U3802" s="47"/>
      <c r="V3802" s="49"/>
      <c r="W3802" s="41"/>
      <c r="X3802" s="41"/>
      <c r="Y3802" s="41"/>
      <c r="AA3802" s="37" t="str">
        <f>IF($I3802&lt;&gt;"",VLOOKUP($I3802,'Valid Values - Search'!$R$4:$T$4719,3,FALSE),"")</f>
        <v/>
      </c>
      <c r="AB3802" s="37" t="str">
        <f>IF($I3802&lt;&gt;"",VLOOKUP($I3802,'Valid Values - Search'!$R$4:$S$4719,2,FALSE),"")</f>
        <v/>
      </c>
      <c r="AC3802" s="38" t="str">
        <f t="shared" si="59"/>
        <v/>
      </c>
      <c r="AD3802" s="38"/>
    </row>
    <row r="3803" spans="1:30">
      <c r="A3803" s="46"/>
      <c r="B3803" s="47"/>
      <c r="C3803" s="49"/>
      <c r="D3803" s="41"/>
      <c r="E3803" s="41"/>
      <c r="F3803" s="41"/>
      <c r="G3803" s="50" t="str">
        <f>IF(A3803&lt;&gt;"",CONCATENATE(A3803,":",YEAR(B3803),IF(MONTH(B3803)&gt;9,MONTH(B3803),CONCATENATE(0,MONTH(B3803))),IF(DAY(B3803)&gt;9,DAY(B3803),CONCATENATE(0,DAY(B3803))),IF(HOUR(C3803)&gt;9,HOUR(C3803),CONCATENATE(0,HOUR(C3803))),IF(MINUTE(C3803)&gt;9,MINUTE(C3803),CONCATENATE(0,MINUTE(C3803))),":",VLOOKUP(F3803,'Valid Values - Results'!$D$4:$F$12,3,FALSE)),"")</f>
        <v/>
      </c>
      <c r="H3803" s="41"/>
      <c r="I3803" s="41"/>
      <c r="J3803" s="41"/>
      <c r="K3803" s="41"/>
      <c r="L3803" s="41"/>
      <c r="M3803" s="92"/>
      <c r="N3803" s="41"/>
      <c r="O3803" s="41"/>
      <c r="P3803" s="41"/>
      <c r="Q3803" s="41"/>
      <c r="R3803" s="41"/>
      <c r="S3803" s="41"/>
      <c r="T3803" s="41"/>
      <c r="U3803" s="47"/>
      <c r="V3803" s="49"/>
      <c r="W3803" s="41"/>
      <c r="X3803" s="41"/>
      <c r="Y3803" s="41"/>
      <c r="AA3803" s="37" t="str">
        <f>IF($I3803&lt;&gt;"",VLOOKUP($I3803,'Valid Values - Search'!$R$4:$T$4719,3,FALSE),"")</f>
        <v/>
      </c>
      <c r="AB3803" s="37" t="str">
        <f>IF($I3803&lt;&gt;"",VLOOKUP($I3803,'Valid Values - Search'!$R$4:$S$4719,2,FALSE),"")</f>
        <v/>
      </c>
      <c r="AC3803" s="38" t="str">
        <f t="shared" si="59"/>
        <v/>
      </c>
      <c r="AD3803" s="38"/>
    </row>
    <row r="3804" spans="1:30">
      <c r="A3804" s="46"/>
      <c r="B3804" s="47"/>
      <c r="C3804" s="49"/>
      <c r="D3804" s="41"/>
      <c r="E3804" s="41"/>
      <c r="F3804" s="41"/>
      <c r="G3804" s="50" t="str">
        <f>IF(A3804&lt;&gt;"",CONCATENATE(A3804,":",YEAR(B3804),IF(MONTH(B3804)&gt;9,MONTH(B3804),CONCATENATE(0,MONTH(B3804))),IF(DAY(B3804)&gt;9,DAY(B3804),CONCATENATE(0,DAY(B3804))),IF(HOUR(C3804)&gt;9,HOUR(C3804),CONCATENATE(0,HOUR(C3804))),IF(MINUTE(C3804)&gt;9,MINUTE(C3804),CONCATENATE(0,MINUTE(C3804))),":",VLOOKUP(F3804,'Valid Values - Results'!$D$4:$F$12,3,FALSE)),"")</f>
        <v/>
      </c>
      <c r="H3804" s="41"/>
      <c r="I3804" s="41"/>
      <c r="J3804" s="41"/>
      <c r="K3804" s="41"/>
      <c r="L3804" s="41"/>
      <c r="M3804" s="92"/>
      <c r="N3804" s="41"/>
      <c r="O3804" s="41"/>
      <c r="P3804" s="41"/>
      <c r="Q3804" s="41"/>
      <c r="R3804" s="41"/>
      <c r="S3804" s="41"/>
      <c r="T3804" s="41"/>
      <c r="U3804" s="47"/>
      <c r="V3804" s="49"/>
      <c r="W3804" s="41"/>
      <c r="X3804" s="41"/>
      <c r="Y3804" s="41"/>
      <c r="AA3804" s="37" t="str">
        <f>IF($I3804&lt;&gt;"",VLOOKUP($I3804,'Valid Values - Search'!$R$4:$T$4719,3,FALSE),"")</f>
        <v/>
      </c>
      <c r="AB3804" s="37" t="str">
        <f>IF($I3804&lt;&gt;"",VLOOKUP($I3804,'Valid Values - Search'!$R$4:$S$4719,2,FALSE),"")</f>
        <v/>
      </c>
      <c r="AC3804" s="38" t="str">
        <f t="shared" si="59"/>
        <v/>
      </c>
      <c r="AD3804" s="38"/>
    </row>
    <row r="3805" spans="1:30">
      <c r="A3805" s="46"/>
      <c r="B3805" s="47"/>
      <c r="C3805" s="49"/>
      <c r="D3805" s="41"/>
      <c r="E3805" s="41"/>
      <c r="F3805" s="41"/>
      <c r="G3805" s="50" t="str">
        <f>IF(A3805&lt;&gt;"",CONCATENATE(A3805,":",YEAR(B3805),IF(MONTH(B3805)&gt;9,MONTH(B3805),CONCATENATE(0,MONTH(B3805))),IF(DAY(B3805)&gt;9,DAY(B3805),CONCATENATE(0,DAY(B3805))),IF(HOUR(C3805)&gt;9,HOUR(C3805),CONCATENATE(0,HOUR(C3805))),IF(MINUTE(C3805)&gt;9,MINUTE(C3805),CONCATENATE(0,MINUTE(C3805))),":",VLOOKUP(F3805,'Valid Values - Results'!$D$4:$F$12,3,FALSE)),"")</f>
        <v/>
      </c>
      <c r="H3805" s="41"/>
      <c r="I3805" s="41"/>
      <c r="J3805" s="41"/>
      <c r="K3805" s="41"/>
      <c r="L3805" s="41"/>
      <c r="M3805" s="92"/>
      <c r="N3805" s="41"/>
      <c r="O3805" s="41"/>
      <c r="P3805" s="41"/>
      <c r="Q3805" s="41"/>
      <c r="R3805" s="41"/>
      <c r="S3805" s="41"/>
      <c r="T3805" s="41"/>
      <c r="U3805" s="47"/>
      <c r="V3805" s="49"/>
      <c r="W3805" s="41"/>
      <c r="X3805" s="41"/>
      <c r="Y3805" s="41"/>
      <c r="AA3805" s="37" t="str">
        <f>IF($I3805&lt;&gt;"",VLOOKUP($I3805,'Valid Values - Search'!$R$4:$T$4719,3,FALSE),"")</f>
        <v/>
      </c>
      <c r="AB3805" s="37" t="str">
        <f>IF($I3805&lt;&gt;"",VLOOKUP($I3805,'Valid Values - Search'!$R$4:$S$4719,2,FALSE),"")</f>
        <v/>
      </c>
      <c r="AC3805" s="38" t="str">
        <f t="shared" si="59"/>
        <v/>
      </c>
      <c r="AD3805" s="38"/>
    </row>
    <row r="3806" spans="1:30">
      <c r="A3806" s="46"/>
      <c r="B3806" s="47"/>
      <c r="C3806" s="49"/>
      <c r="D3806" s="41"/>
      <c r="E3806" s="41"/>
      <c r="F3806" s="41"/>
      <c r="G3806" s="50" t="str">
        <f>IF(A3806&lt;&gt;"",CONCATENATE(A3806,":",YEAR(B3806),IF(MONTH(B3806)&gt;9,MONTH(B3806),CONCATENATE(0,MONTH(B3806))),IF(DAY(B3806)&gt;9,DAY(B3806),CONCATENATE(0,DAY(B3806))),IF(HOUR(C3806)&gt;9,HOUR(C3806),CONCATENATE(0,HOUR(C3806))),IF(MINUTE(C3806)&gt;9,MINUTE(C3806),CONCATENATE(0,MINUTE(C3806))),":",VLOOKUP(F3806,'Valid Values - Results'!$D$4:$F$12,3,FALSE)),"")</f>
        <v/>
      </c>
      <c r="H3806" s="41"/>
      <c r="I3806" s="41"/>
      <c r="J3806" s="41"/>
      <c r="K3806" s="41"/>
      <c r="L3806" s="41"/>
      <c r="M3806" s="92"/>
      <c r="N3806" s="41"/>
      <c r="O3806" s="41"/>
      <c r="P3806" s="41"/>
      <c r="Q3806" s="41"/>
      <c r="R3806" s="41"/>
      <c r="S3806" s="41"/>
      <c r="T3806" s="41"/>
      <c r="U3806" s="47"/>
      <c r="V3806" s="49"/>
      <c r="W3806" s="41"/>
      <c r="X3806" s="41"/>
      <c r="Y3806" s="41"/>
      <c r="AA3806" s="37" t="str">
        <f>IF($I3806&lt;&gt;"",VLOOKUP($I3806,'Valid Values - Search'!$R$4:$T$4719,3,FALSE),"")</f>
        <v/>
      </c>
      <c r="AB3806" s="37" t="str">
        <f>IF($I3806&lt;&gt;"",VLOOKUP($I3806,'Valid Values - Search'!$R$4:$S$4719,2,FALSE),"")</f>
        <v/>
      </c>
      <c r="AC3806" s="38" t="str">
        <f t="shared" si="59"/>
        <v/>
      </c>
      <c r="AD3806" s="38"/>
    </row>
    <row r="3807" spans="1:30">
      <c r="A3807" s="46"/>
      <c r="B3807" s="47"/>
      <c r="C3807" s="49"/>
      <c r="D3807" s="41"/>
      <c r="E3807" s="41"/>
      <c r="F3807" s="41"/>
      <c r="G3807" s="50" t="str">
        <f>IF(A3807&lt;&gt;"",CONCATENATE(A3807,":",YEAR(B3807),IF(MONTH(B3807)&gt;9,MONTH(B3807),CONCATENATE(0,MONTH(B3807))),IF(DAY(B3807)&gt;9,DAY(B3807),CONCATENATE(0,DAY(B3807))),IF(HOUR(C3807)&gt;9,HOUR(C3807),CONCATENATE(0,HOUR(C3807))),IF(MINUTE(C3807)&gt;9,MINUTE(C3807),CONCATENATE(0,MINUTE(C3807))),":",VLOOKUP(F3807,'Valid Values - Results'!$D$4:$F$12,3,FALSE)),"")</f>
        <v/>
      </c>
      <c r="H3807" s="41"/>
      <c r="I3807" s="41"/>
      <c r="J3807" s="41"/>
      <c r="K3807" s="41"/>
      <c r="L3807" s="41"/>
      <c r="M3807" s="92"/>
      <c r="N3807" s="41"/>
      <c r="O3807" s="41"/>
      <c r="P3807" s="41"/>
      <c r="Q3807" s="41"/>
      <c r="R3807" s="41"/>
      <c r="S3807" s="41"/>
      <c r="T3807" s="41"/>
      <c r="U3807" s="47"/>
      <c r="V3807" s="49"/>
      <c r="W3807" s="41"/>
      <c r="X3807" s="41"/>
      <c r="Y3807" s="41"/>
      <c r="AA3807" s="37" t="str">
        <f>IF($I3807&lt;&gt;"",VLOOKUP($I3807,'Valid Values - Search'!$R$4:$T$4719,3,FALSE),"")</f>
        <v/>
      </c>
      <c r="AB3807" s="37" t="str">
        <f>IF($I3807&lt;&gt;"",VLOOKUP($I3807,'Valid Values - Search'!$R$4:$S$4719,2,FALSE),"")</f>
        <v/>
      </c>
      <c r="AC3807" s="38" t="str">
        <f t="shared" si="59"/>
        <v/>
      </c>
      <c r="AD3807" s="38"/>
    </row>
    <row r="3808" spans="1:30">
      <c r="A3808" s="46"/>
      <c r="B3808" s="47"/>
      <c r="C3808" s="49"/>
      <c r="D3808" s="41"/>
      <c r="E3808" s="41"/>
      <c r="F3808" s="41"/>
      <c r="G3808" s="50" t="str">
        <f>IF(A3808&lt;&gt;"",CONCATENATE(A3808,":",YEAR(B3808),IF(MONTH(B3808)&gt;9,MONTH(B3808),CONCATENATE(0,MONTH(B3808))),IF(DAY(B3808)&gt;9,DAY(B3808),CONCATENATE(0,DAY(B3808))),IF(HOUR(C3808)&gt;9,HOUR(C3808),CONCATENATE(0,HOUR(C3808))),IF(MINUTE(C3808)&gt;9,MINUTE(C3808),CONCATENATE(0,MINUTE(C3808))),":",VLOOKUP(F3808,'Valid Values - Results'!$D$4:$F$12,3,FALSE)),"")</f>
        <v/>
      </c>
      <c r="H3808" s="41"/>
      <c r="I3808" s="41"/>
      <c r="J3808" s="41"/>
      <c r="K3808" s="41"/>
      <c r="L3808" s="41"/>
      <c r="M3808" s="92"/>
      <c r="N3808" s="41"/>
      <c r="O3808" s="41"/>
      <c r="P3808" s="41"/>
      <c r="Q3808" s="41"/>
      <c r="R3808" s="41"/>
      <c r="S3808" s="41"/>
      <c r="T3808" s="41"/>
      <c r="U3808" s="47"/>
      <c r="V3808" s="49"/>
      <c r="W3808" s="41"/>
      <c r="X3808" s="41"/>
      <c r="Y3808" s="41"/>
      <c r="AA3808" s="37" t="str">
        <f>IF($I3808&lt;&gt;"",VLOOKUP($I3808,'Valid Values - Search'!$R$4:$T$4719,3,FALSE),"")</f>
        <v/>
      </c>
      <c r="AB3808" s="37" t="str">
        <f>IF($I3808&lt;&gt;"",VLOOKUP($I3808,'Valid Values - Search'!$R$4:$S$4719,2,FALSE),"")</f>
        <v/>
      </c>
      <c r="AC3808" s="38" t="str">
        <f t="shared" si="59"/>
        <v/>
      </c>
      <c r="AD3808" s="38"/>
    </row>
    <row r="3809" spans="1:30">
      <c r="A3809" s="46"/>
      <c r="B3809" s="47"/>
      <c r="C3809" s="49"/>
      <c r="D3809" s="41"/>
      <c r="E3809" s="41"/>
      <c r="F3809" s="41"/>
      <c r="G3809" s="50" t="str">
        <f>IF(A3809&lt;&gt;"",CONCATENATE(A3809,":",YEAR(B3809),IF(MONTH(B3809)&gt;9,MONTH(B3809),CONCATENATE(0,MONTH(B3809))),IF(DAY(B3809)&gt;9,DAY(B3809),CONCATENATE(0,DAY(B3809))),IF(HOUR(C3809)&gt;9,HOUR(C3809),CONCATENATE(0,HOUR(C3809))),IF(MINUTE(C3809)&gt;9,MINUTE(C3809),CONCATENATE(0,MINUTE(C3809))),":",VLOOKUP(F3809,'Valid Values - Results'!$D$4:$F$12,3,FALSE)),"")</f>
        <v/>
      </c>
      <c r="H3809" s="41"/>
      <c r="I3809" s="41"/>
      <c r="J3809" s="41"/>
      <c r="K3809" s="41"/>
      <c r="L3809" s="41"/>
      <c r="M3809" s="92"/>
      <c r="N3809" s="41"/>
      <c r="O3809" s="41"/>
      <c r="P3809" s="41"/>
      <c r="Q3809" s="41"/>
      <c r="R3809" s="41"/>
      <c r="S3809" s="41"/>
      <c r="T3809" s="41"/>
      <c r="U3809" s="47"/>
      <c r="V3809" s="49"/>
      <c r="W3809" s="41"/>
      <c r="X3809" s="41"/>
      <c r="Y3809" s="41"/>
      <c r="AA3809" s="37" t="str">
        <f>IF($I3809&lt;&gt;"",VLOOKUP($I3809,'Valid Values - Search'!$R$4:$T$4719,3,FALSE),"")</f>
        <v/>
      </c>
      <c r="AB3809" s="37" t="str">
        <f>IF($I3809&lt;&gt;"",VLOOKUP($I3809,'Valid Values - Search'!$R$4:$S$4719,2,FALSE),"")</f>
        <v/>
      </c>
      <c r="AC3809" s="38" t="str">
        <f t="shared" si="59"/>
        <v/>
      </c>
      <c r="AD3809" s="38"/>
    </row>
    <row r="3810" spans="1:30">
      <c r="A3810" s="46"/>
      <c r="B3810" s="47"/>
      <c r="C3810" s="49"/>
      <c r="D3810" s="41"/>
      <c r="E3810" s="41"/>
      <c r="F3810" s="41"/>
      <c r="G3810" s="50" t="str">
        <f>IF(A3810&lt;&gt;"",CONCATENATE(A3810,":",YEAR(B3810),IF(MONTH(B3810)&gt;9,MONTH(B3810),CONCATENATE(0,MONTH(B3810))),IF(DAY(B3810)&gt;9,DAY(B3810),CONCATENATE(0,DAY(B3810))),IF(HOUR(C3810)&gt;9,HOUR(C3810),CONCATENATE(0,HOUR(C3810))),IF(MINUTE(C3810)&gt;9,MINUTE(C3810),CONCATENATE(0,MINUTE(C3810))),":",VLOOKUP(F3810,'Valid Values - Results'!$D$4:$F$12,3,FALSE)),"")</f>
        <v/>
      </c>
      <c r="H3810" s="41"/>
      <c r="I3810" s="41"/>
      <c r="J3810" s="41"/>
      <c r="K3810" s="41"/>
      <c r="L3810" s="41"/>
      <c r="M3810" s="92"/>
      <c r="N3810" s="41"/>
      <c r="O3810" s="41"/>
      <c r="P3810" s="41"/>
      <c r="Q3810" s="41"/>
      <c r="R3810" s="41"/>
      <c r="S3810" s="41"/>
      <c r="T3810" s="41"/>
      <c r="U3810" s="47"/>
      <c r="V3810" s="49"/>
      <c r="W3810" s="41"/>
      <c r="X3810" s="41"/>
      <c r="Y3810" s="41"/>
      <c r="AA3810" s="37" t="str">
        <f>IF($I3810&lt;&gt;"",VLOOKUP($I3810,'Valid Values - Search'!$R$4:$T$4719,3,FALSE),"")</f>
        <v/>
      </c>
      <c r="AB3810" s="37" t="str">
        <f>IF($I3810&lt;&gt;"",VLOOKUP($I3810,'Valid Values - Search'!$R$4:$S$4719,2,FALSE),"")</f>
        <v/>
      </c>
      <c r="AC3810" s="38" t="str">
        <f t="shared" si="59"/>
        <v/>
      </c>
      <c r="AD3810" s="38"/>
    </row>
    <row r="3811" spans="1:30">
      <c r="A3811" s="46"/>
      <c r="B3811" s="47"/>
      <c r="C3811" s="49"/>
      <c r="D3811" s="41"/>
      <c r="E3811" s="41"/>
      <c r="F3811" s="41"/>
      <c r="G3811" s="50" t="str">
        <f>IF(A3811&lt;&gt;"",CONCATENATE(A3811,":",YEAR(B3811),IF(MONTH(B3811)&gt;9,MONTH(B3811),CONCATENATE(0,MONTH(B3811))),IF(DAY(B3811)&gt;9,DAY(B3811),CONCATENATE(0,DAY(B3811))),IF(HOUR(C3811)&gt;9,HOUR(C3811),CONCATENATE(0,HOUR(C3811))),IF(MINUTE(C3811)&gt;9,MINUTE(C3811),CONCATENATE(0,MINUTE(C3811))),":",VLOOKUP(F3811,'Valid Values - Results'!$D$4:$F$12,3,FALSE)),"")</f>
        <v/>
      </c>
      <c r="H3811" s="41"/>
      <c r="I3811" s="41"/>
      <c r="J3811" s="41"/>
      <c r="K3811" s="41"/>
      <c r="L3811" s="41"/>
      <c r="M3811" s="92"/>
      <c r="N3811" s="41"/>
      <c r="O3811" s="41"/>
      <c r="P3811" s="41"/>
      <c r="Q3811" s="41"/>
      <c r="R3811" s="41"/>
      <c r="S3811" s="41"/>
      <c r="T3811" s="41"/>
      <c r="U3811" s="47"/>
      <c r="V3811" s="49"/>
      <c r="W3811" s="41"/>
      <c r="X3811" s="41"/>
      <c r="Y3811" s="41"/>
      <c r="AA3811" s="37" t="str">
        <f>IF($I3811&lt;&gt;"",VLOOKUP($I3811,'Valid Values - Search'!$R$4:$T$4719,3,FALSE),"")</f>
        <v/>
      </c>
      <c r="AB3811" s="37" t="str">
        <f>IF($I3811&lt;&gt;"",VLOOKUP($I3811,'Valid Values - Search'!$R$4:$S$4719,2,FALSE),"")</f>
        <v/>
      </c>
      <c r="AC3811" s="38" t="str">
        <f t="shared" si="59"/>
        <v/>
      </c>
      <c r="AD3811" s="38"/>
    </row>
    <row r="3812" spans="1:30">
      <c r="A3812" s="46"/>
      <c r="B3812" s="47"/>
      <c r="C3812" s="49"/>
      <c r="D3812" s="41"/>
      <c r="E3812" s="41"/>
      <c r="F3812" s="41"/>
      <c r="G3812" s="50" t="str">
        <f>IF(A3812&lt;&gt;"",CONCATENATE(A3812,":",YEAR(B3812),IF(MONTH(B3812)&gt;9,MONTH(B3812),CONCATENATE(0,MONTH(B3812))),IF(DAY(B3812)&gt;9,DAY(B3812),CONCATENATE(0,DAY(B3812))),IF(HOUR(C3812)&gt;9,HOUR(C3812),CONCATENATE(0,HOUR(C3812))),IF(MINUTE(C3812)&gt;9,MINUTE(C3812),CONCATENATE(0,MINUTE(C3812))),":",VLOOKUP(F3812,'Valid Values - Results'!$D$4:$F$12,3,FALSE)),"")</f>
        <v/>
      </c>
      <c r="H3812" s="41"/>
      <c r="I3812" s="41"/>
      <c r="J3812" s="41"/>
      <c r="K3812" s="41"/>
      <c r="L3812" s="41"/>
      <c r="M3812" s="92"/>
      <c r="N3812" s="41"/>
      <c r="O3812" s="41"/>
      <c r="P3812" s="41"/>
      <c r="Q3812" s="41"/>
      <c r="R3812" s="41"/>
      <c r="S3812" s="41"/>
      <c r="T3812" s="41"/>
      <c r="U3812" s="47"/>
      <c r="V3812" s="49"/>
      <c r="W3812" s="41"/>
      <c r="X3812" s="41"/>
      <c r="Y3812" s="41"/>
      <c r="AA3812" s="37" t="str">
        <f>IF($I3812&lt;&gt;"",VLOOKUP($I3812,'Valid Values - Search'!$R$4:$T$4719,3,FALSE),"")</f>
        <v/>
      </c>
      <c r="AB3812" s="37" t="str">
        <f>IF($I3812&lt;&gt;"",VLOOKUP($I3812,'Valid Values - Search'!$R$4:$S$4719,2,FALSE),"")</f>
        <v/>
      </c>
      <c r="AC3812" s="38" t="str">
        <f t="shared" si="59"/>
        <v/>
      </c>
      <c r="AD3812" s="38"/>
    </row>
    <row r="3813" spans="1:30">
      <c r="A3813" s="46"/>
      <c r="B3813" s="47"/>
      <c r="C3813" s="49"/>
      <c r="D3813" s="41"/>
      <c r="E3813" s="41"/>
      <c r="F3813" s="41"/>
      <c r="G3813" s="50" t="str">
        <f>IF(A3813&lt;&gt;"",CONCATENATE(A3813,":",YEAR(B3813),IF(MONTH(B3813)&gt;9,MONTH(B3813),CONCATENATE(0,MONTH(B3813))),IF(DAY(B3813)&gt;9,DAY(B3813),CONCATENATE(0,DAY(B3813))),IF(HOUR(C3813)&gt;9,HOUR(C3813),CONCATENATE(0,HOUR(C3813))),IF(MINUTE(C3813)&gt;9,MINUTE(C3813),CONCATENATE(0,MINUTE(C3813))),":",VLOOKUP(F3813,'Valid Values - Results'!$D$4:$F$12,3,FALSE)),"")</f>
        <v/>
      </c>
      <c r="H3813" s="41"/>
      <c r="I3813" s="41"/>
      <c r="J3813" s="41"/>
      <c r="K3813" s="41"/>
      <c r="L3813" s="41"/>
      <c r="M3813" s="92"/>
      <c r="N3813" s="41"/>
      <c r="O3813" s="41"/>
      <c r="P3813" s="41"/>
      <c r="Q3813" s="41"/>
      <c r="R3813" s="41"/>
      <c r="S3813" s="41"/>
      <c r="T3813" s="41"/>
      <c r="U3813" s="47"/>
      <c r="V3813" s="49"/>
      <c r="W3813" s="41"/>
      <c r="X3813" s="41"/>
      <c r="Y3813" s="41"/>
      <c r="AA3813" s="37" t="str">
        <f>IF($I3813&lt;&gt;"",VLOOKUP($I3813,'Valid Values - Search'!$R$4:$T$4719,3,FALSE),"")</f>
        <v/>
      </c>
      <c r="AB3813" s="37" t="str">
        <f>IF($I3813&lt;&gt;"",VLOOKUP($I3813,'Valid Values - Search'!$R$4:$S$4719,2,FALSE),"")</f>
        <v/>
      </c>
      <c r="AC3813" s="38" t="str">
        <f t="shared" si="59"/>
        <v/>
      </c>
      <c r="AD3813" s="38"/>
    </row>
    <row r="3814" spans="1:30">
      <c r="A3814" s="46"/>
      <c r="B3814" s="47"/>
      <c r="C3814" s="49"/>
      <c r="D3814" s="41"/>
      <c r="E3814" s="41"/>
      <c r="F3814" s="41"/>
      <c r="G3814" s="50" t="str">
        <f>IF(A3814&lt;&gt;"",CONCATENATE(A3814,":",YEAR(B3814),IF(MONTH(B3814)&gt;9,MONTH(B3814),CONCATENATE(0,MONTH(B3814))),IF(DAY(B3814)&gt;9,DAY(B3814),CONCATENATE(0,DAY(B3814))),IF(HOUR(C3814)&gt;9,HOUR(C3814),CONCATENATE(0,HOUR(C3814))),IF(MINUTE(C3814)&gt;9,MINUTE(C3814),CONCATENATE(0,MINUTE(C3814))),":",VLOOKUP(F3814,'Valid Values - Results'!$D$4:$F$12,3,FALSE)),"")</f>
        <v/>
      </c>
      <c r="H3814" s="41"/>
      <c r="I3814" s="41"/>
      <c r="J3814" s="41"/>
      <c r="K3814" s="41"/>
      <c r="L3814" s="41"/>
      <c r="M3814" s="92"/>
      <c r="N3814" s="41"/>
      <c r="O3814" s="41"/>
      <c r="P3814" s="41"/>
      <c r="Q3814" s="41"/>
      <c r="R3814" s="41"/>
      <c r="S3814" s="41"/>
      <c r="T3814" s="41"/>
      <c r="U3814" s="47"/>
      <c r="V3814" s="49"/>
      <c r="W3814" s="41"/>
      <c r="X3814" s="41"/>
      <c r="Y3814" s="41"/>
      <c r="AA3814" s="37" t="str">
        <f>IF($I3814&lt;&gt;"",VLOOKUP($I3814,'Valid Values - Search'!$R$4:$T$4719,3,FALSE),"")</f>
        <v/>
      </c>
      <c r="AB3814" s="37" t="str">
        <f>IF($I3814&lt;&gt;"",VLOOKUP($I3814,'Valid Values - Search'!$R$4:$S$4719,2,FALSE),"")</f>
        <v/>
      </c>
      <c r="AC3814" s="38" t="str">
        <f t="shared" si="59"/>
        <v/>
      </c>
      <c r="AD3814" s="38"/>
    </row>
    <row r="3815" spans="1:30">
      <c r="A3815" s="46"/>
      <c r="B3815" s="47"/>
      <c r="C3815" s="49"/>
      <c r="D3815" s="41"/>
      <c r="E3815" s="41"/>
      <c r="F3815" s="41"/>
      <c r="G3815" s="50" t="str">
        <f>IF(A3815&lt;&gt;"",CONCATENATE(A3815,":",YEAR(B3815),IF(MONTH(B3815)&gt;9,MONTH(B3815),CONCATENATE(0,MONTH(B3815))),IF(DAY(B3815)&gt;9,DAY(B3815),CONCATENATE(0,DAY(B3815))),IF(HOUR(C3815)&gt;9,HOUR(C3815),CONCATENATE(0,HOUR(C3815))),IF(MINUTE(C3815)&gt;9,MINUTE(C3815),CONCATENATE(0,MINUTE(C3815))),":",VLOOKUP(F3815,'Valid Values - Results'!$D$4:$F$12,3,FALSE)),"")</f>
        <v/>
      </c>
      <c r="H3815" s="41"/>
      <c r="I3815" s="41"/>
      <c r="J3815" s="41"/>
      <c r="K3815" s="41"/>
      <c r="L3815" s="41"/>
      <c r="M3815" s="92"/>
      <c r="N3815" s="41"/>
      <c r="O3815" s="41"/>
      <c r="P3815" s="41"/>
      <c r="Q3815" s="41"/>
      <c r="R3815" s="41"/>
      <c r="S3815" s="41"/>
      <c r="T3815" s="41"/>
      <c r="U3815" s="47"/>
      <c r="V3815" s="49"/>
      <c r="W3815" s="41"/>
      <c r="X3815" s="41"/>
      <c r="Y3815" s="41"/>
      <c r="AA3815" s="37" t="str">
        <f>IF($I3815&lt;&gt;"",VLOOKUP($I3815,'Valid Values - Search'!$R$4:$T$4719,3,FALSE),"")</f>
        <v/>
      </c>
      <c r="AB3815" s="37" t="str">
        <f>IF($I3815&lt;&gt;"",VLOOKUP($I3815,'Valid Values - Search'!$R$4:$S$4719,2,FALSE),"")</f>
        <v/>
      </c>
      <c r="AC3815" s="38" t="str">
        <f t="shared" si="59"/>
        <v/>
      </c>
      <c r="AD3815" s="38"/>
    </row>
    <row r="3816" spans="1:30">
      <c r="A3816" s="46"/>
      <c r="B3816" s="47"/>
      <c r="C3816" s="49"/>
      <c r="D3816" s="41"/>
      <c r="E3816" s="41"/>
      <c r="F3816" s="41"/>
      <c r="G3816" s="50" t="str">
        <f>IF(A3816&lt;&gt;"",CONCATENATE(A3816,":",YEAR(B3816),IF(MONTH(B3816)&gt;9,MONTH(B3816),CONCATENATE(0,MONTH(B3816))),IF(DAY(B3816)&gt;9,DAY(B3816),CONCATENATE(0,DAY(B3816))),IF(HOUR(C3816)&gt;9,HOUR(C3816),CONCATENATE(0,HOUR(C3816))),IF(MINUTE(C3816)&gt;9,MINUTE(C3816),CONCATENATE(0,MINUTE(C3816))),":",VLOOKUP(F3816,'Valid Values - Results'!$D$4:$F$12,3,FALSE)),"")</f>
        <v/>
      </c>
      <c r="H3816" s="41"/>
      <c r="I3816" s="41"/>
      <c r="J3816" s="41"/>
      <c r="K3816" s="41"/>
      <c r="L3816" s="41"/>
      <c r="M3816" s="92"/>
      <c r="N3816" s="41"/>
      <c r="O3816" s="41"/>
      <c r="P3816" s="41"/>
      <c r="Q3816" s="41"/>
      <c r="R3816" s="41"/>
      <c r="S3816" s="41"/>
      <c r="T3816" s="41"/>
      <c r="U3816" s="47"/>
      <c r="V3816" s="49"/>
      <c r="W3816" s="41"/>
      <c r="X3816" s="41"/>
      <c r="Y3816" s="41"/>
      <c r="AA3816" s="37" t="str">
        <f>IF($I3816&lt;&gt;"",VLOOKUP($I3816,'Valid Values - Search'!$R$4:$T$4719,3,FALSE),"")</f>
        <v/>
      </c>
      <c r="AB3816" s="37" t="str">
        <f>IF($I3816&lt;&gt;"",VLOOKUP($I3816,'Valid Values - Search'!$R$4:$S$4719,2,FALSE),"")</f>
        <v/>
      </c>
      <c r="AC3816" s="38" t="str">
        <f t="shared" si="59"/>
        <v/>
      </c>
      <c r="AD3816" s="38"/>
    </row>
    <row r="3817" spans="1:30">
      <c r="A3817" s="46"/>
      <c r="B3817" s="47"/>
      <c r="C3817" s="49"/>
      <c r="D3817" s="41"/>
      <c r="E3817" s="41"/>
      <c r="F3817" s="41"/>
      <c r="G3817" s="50" t="str">
        <f>IF(A3817&lt;&gt;"",CONCATENATE(A3817,":",YEAR(B3817),IF(MONTH(B3817)&gt;9,MONTH(B3817),CONCATENATE(0,MONTH(B3817))),IF(DAY(B3817)&gt;9,DAY(B3817),CONCATENATE(0,DAY(B3817))),IF(HOUR(C3817)&gt;9,HOUR(C3817),CONCATENATE(0,HOUR(C3817))),IF(MINUTE(C3817)&gt;9,MINUTE(C3817),CONCATENATE(0,MINUTE(C3817))),":",VLOOKUP(F3817,'Valid Values - Results'!$D$4:$F$12,3,FALSE)),"")</f>
        <v/>
      </c>
      <c r="H3817" s="41"/>
      <c r="I3817" s="41"/>
      <c r="J3817" s="41"/>
      <c r="K3817" s="41"/>
      <c r="L3817" s="41"/>
      <c r="M3817" s="92"/>
      <c r="N3817" s="41"/>
      <c r="O3817" s="41"/>
      <c r="P3817" s="41"/>
      <c r="Q3817" s="41"/>
      <c r="R3817" s="41"/>
      <c r="S3817" s="41"/>
      <c r="T3817" s="41"/>
      <c r="U3817" s="47"/>
      <c r="V3817" s="49"/>
      <c r="W3817" s="41"/>
      <c r="X3817" s="41"/>
      <c r="Y3817" s="41"/>
      <c r="AA3817" s="37" t="str">
        <f>IF($I3817&lt;&gt;"",VLOOKUP($I3817,'Valid Values - Search'!$R$4:$T$4719,3,FALSE),"")</f>
        <v/>
      </c>
      <c r="AB3817" s="37" t="str">
        <f>IF($I3817&lt;&gt;"",VLOOKUP($I3817,'Valid Values - Search'!$R$4:$S$4719,2,FALSE),"")</f>
        <v/>
      </c>
      <c r="AC3817" s="38" t="str">
        <f t="shared" si="59"/>
        <v/>
      </c>
      <c r="AD3817" s="38"/>
    </row>
    <row r="3818" spans="1:30">
      <c r="A3818" s="46"/>
      <c r="B3818" s="47"/>
      <c r="C3818" s="49"/>
      <c r="D3818" s="41"/>
      <c r="E3818" s="41"/>
      <c r="F3818" s="41"/>
      <c r="G3818" s="50" t="str">
        <f>IF(A3818&lt;&gt;"",CONCATENATE(A3818,":",YEAR(B3818),IF(MONTH(B3818)&gt;9,MONTH(B3818),CONCATENATE(0,MONTH(B3818))),IF(DAY(B3818)&gt;9,DAY(B3818),CONCATENATE(0,DAY(B3818))),IF(HOUR(C3818)&gt;9,HOUR(C3818),CONCATENATE(0,HOUR(C3818))),IF(MINUTE(C3818)&gt;9,MINUTE(C3818),CONCATENATE(0,MINUTE(C3818))),":",VLOOKUP(F3818,'Valid Values - Results'!$D$4:$F$12,3,FALSE)),"")</f>
        <v/>
      </c>
      <c r="H3818" s="41"/>
      <c r="I3818" s="41"/>
      <c r="J3818" s="41"/>
      <c r="K3818" s="41"/>
      <c r="L3818" s="41"/>
      <c r="M3818" s="92"/>
      <c r="N3818" s="41"/>
      <c r="O3818" s="41"/>
      <c r="P3818" s="41"/>
      <c r="Q3818" s="41"/>
      <c r="R3818" s="41"/>
      <c r="S3818" s="41"/>
      <c r="T3818" s="41"/>
      <c r="U3818" s="47"/>
      <c r="V3818" s="49"/>
      <c r="W3818" s="41"/>
      <c r="X3818" s="41"/>
      <c r="Y3818" s="41"/>
      <c r="AA3818" s="37" t="str">
        <f>IF($I3818&lt;&gt;"",VLOOKUP($I3818,'Valid Values - Search'!$R$4:$T$4719,3,FALSE),"")</f>
        <v/>
      </c>
      <c r="AB3818" s="37" t="str">
        <f>IF($I3818&lt;&gt;"",VLOOKUP($I3818,'Valid Values - Search'!$R$4:$S$4719,2,FALSE),"")</f>
        <v/>
      </c>
      <c r="AC3818" s="38" t="str">
        <f t="shared" si="59"/>
        <v/>
      </c>
      <c r="AD3818" s="38"/>
    </row>
    <row r="3819" spans="1:30">
      <c r="A3819" s="46"/>
      <c r="B3819" s="47"/>
      <c r="C3819" s="49"/>
      <c r="D3819" s="41"/>
      <c r="E3819" s="41"/>
      <c r="F3819" s="41"/>
      <c r="G3819" s="50" t="str">
        <f>IF(A3819&lt;&gt;"",CONCATENATE(A3819,":",YEAR(B3819),IF(MONTH(B3819)&gt;9,MONTH(B3819),CONCATENATE(0,MONTH(B3819))),IF(DAY(B3819)&gt;9,DAY(B3819),CONCATENATE(0,DAY(B3819))),IF(HOUR(C3819)&gt;9,HOUR(C3819),CONCATENATE(0,HOUR(C3819))),IF(MINUTE(C3819)&gt;9,MINUTE(C3819),CONCATENATE(0,MINUTE(C3819))),":",VLOOKUP(F3819,'Valid Values - Results'!$D$4:$F$12,3,FALSE)),"")</f>
        <v/>
      </c>
      <c r="H3819" s="41"/>
      <c r="I3819" s="41"/>
      <c r="J3819" s="41"/>
      <c r="K3819" s="41"/>
      <c r="L3819" s="41"/>
      <c r="M3819" s="92"/>
      <c r="N3819" s="41"/>
      <c r="O3819" s="41"/>
      <c r="P3819" s="41"/>
      <c r="Q3819" s="41"/>
      <c r="R3819" s="41"/>
      <c r="S3819" s="41"/>
      <c r="T3819" s="41"/>
      <c r="U3819" s="47"/>
      <c r="V3819" s="49"/>
      <c r="W3819" s="41"/>
      <c r="X3819" s="41"/>
      <c r="Y3819" s="41"/>
      <c r="AA3819" s="37" t="str">
        <f>IF($I3819&lt;&gt;"",VLOOKUP($I3819,'Valid Values - Search'!$R$4:$T$4719,3,FALSE),"")</f>
        <v/>
      </c>
      <c r="AB3819" s="37" t="str">
        <f>IF($I3819&lt;&gt;"",VLOOKUP($I3819,'Valid Values - Search'!$R$4:$S$4719,2,FALSE),"")</f>
        <v/>
      </c>
      <c r="AC3819" s="38" t="str">
        <f t="shared" si="59"/>
        <v/>
      </c>
      <c r="AD3819" s="38"/>
    </row>
    <row r="3820" spans="1:30">
      <c r="A3820" s="46"/>
      <c r="B3820" s="47"/>
      <c r="C3820" s="49"/>
      <c r="D3820" s="41"/>
      <c r="E3820" s="41"/>
      <c r="F3820" s="41"/>
      <c r="G3820" s="50" t="str">
        <f>IF(A3820&lt;&gt;"",CONCATENATE(A3820,":",YEAR(B3820),IF(MONTH(B3820)&gt;9,MONTH(B3820),CONCATENATE(0,MONTH(B3820))),IF(DAY(B3820)&gt;9,DAY(B3820),CONCATENATE(0,DAY(B3820))),IF(HOUR(C3820)&gt;9,HOUR(C3820),CONCATENATE(0,HOUR(C3820))),IF(MINUTE(C3820)&gt;9,MINUTE(C3820),CONCATENATE(0,MINUTE(C3820))),":",VLOOKUP(F3820,'Valid Values - Results'!$D$4:$F$12,3,FALSE)),"")</f>
        <v/>
      </c>
      <c r="H3820" s="41"/>
      <c r="I3820" s="41"/>
      <c r="J3820" s="41"/>
      <c r="K3820" s="41"/>
      <c r="L3820" s="41"/>
      <c r="M3820" s="92"/>
      <c r="N3820" s="41"/>
      <c r="O3820" s="41"/>
      <c r="P3820" s="41"/>
      <c r="Q3820" s="41"/>
      <c r="R3820" s="41"/>
      <c r="S3820" s="41"/>
      <c r="T3820" s="41"/>
      <c r="U3820" s="47"/>
      <c r="V3820" s="49"/>
      <c r="W3820" s="41"/>
      <c r="X3820" s="41"/>
      <c r="Y3820" s="41"/>
      <c r="AA3820" s="37" t="str">
        <f>IF($I3820&lt;&gt;"",VLOOKUP($I3820,'Valid Values - Search'!$R$4:$T$4719,3,FALSE),"")</f>
        <v/>
      </c>
      <c r="AB3820" s="37" t="str">
        <f>IF($I3820&lt;&gt;"",VLOOKUP($I3820,'Valid Values - Search'!$R$4:$S$4719,2,FALSE),"")</f>
        <v/>
      </c>
      <c r="AC3820" s="38" t="str">
        <f t="shared" si="59"/>
        <v/>
      </c>
      <c r="AD3820" s="38"/>
    </row>
    <row r="3821" spans="1:30">
      <c r="A3821" s="46"/>
      <c r="B3821" s="47"/>
      <c r="C3821" s="49"/>
      <c r="D3821" s="41"/>
      <c r="E3821" s="41"/>
      <c r="F3821" s="41"/>
      <c r="G3821" s="50" t="str">
        <f>IF(A3821&lt;&gt;"",CONCATENATE(A3821,":",YEAR(B3821),IF(MONTH(B3821)&gt;9,MONTH(B3821),CONCATENATE(0,MONTH(B3821))),IF(DAY(B3821)&gt;9,DAY(B3821),CONCATENATE(0,DAY(B3821))),IF(HOUR(C3821)&gt;9,HOUR(C3821),CONCATENATE(0,HOUR(C3821))),IF(MINUTE(C3821)&gt;9,MINUTE(C3821),CONCATENATE(0,MINUTE(C3821))),":",VLOOKUP(F3821,'Valid Values - Results'!$D$4:$F$12,3,FALSE)),"")</f>
        <v/>
      </c>
      <c r="H3821" s="41"/>
      <c r="I3821" s="41"/>
      <c r="J3821" s="41"/>
      <c r="K3821" s="41"/>
      <c r="L3821" s="41"/>
      <c r="M3821" s="92"/>
      <c r="N3821" s="41"/>
      <c r="O3821" s="41"/>
      <c r="P3821" s="41"/>
      <c r="Q3821" s="41"/>
      <c r="R3821" s="41"/>
      <c r="S3821" s="41"/>
      <c r="T3821" s="41"/>
      <c r="U3821" s="47"/>
      <c r="V3821" s="49"/>
      <c r="W3821" s="41"/>
      <c r="X3821" s="41"/>
      <c r="Y3821" s="41"/>
      <c r="AA3821" s="37" t="str">
        <f>IF($I3821&lt;&gt;"",VLOOKUP($I3821,'Valid Values - Search'!$R$4:$T$4719,3,FALSE),"")</f>
        <v/>
      </c>
      <c r="AB3821" s="37" t="str">
        <f>IF($I3821&lt;&gt;"",VLOOKUP($I3821,'Valid Values - Search'!$R$4:$S$4719,2,FALSE),"")</f>
        <v/>
      </c>
      <c r="AC3821" s="38" t="str">
        <f t="shared" si="59"/>
        <v/>
      </c>
      <c r="AD3821" s="38"/>
    </row>
    <row r="3822" spans="1:30">
      <c r="A3822" s="46"/>
      <c r="B3822" s="47"/>
      <c r="C3822" s="49"/>
      <c r="D3822" s="41"/>
      <c r="E3822" s="41"/>
      <c r="F3822" s="41"/>
      <c r="G3822" s="50" t="str">
        <f>IF(A3822&lt;&gt;"",CONCATENATE(A3822,":",YEAR(B3822),IF(MONTH(B3822)&gt;9,MONTH(B3822),CONCATENATE(0,MONTH(B3822))),IF(DAY(B3822)&gt;9,DAY(B3822),CONCATENATE(0,DAY(B3822))),IF(HOUR(C3822)&gt;9,HOUR(C3822),CONCATENATE(0,HOUR(C3822))),IF(MINUTE(C3822)&gt;9,MINUTE(C3822),CONCATENATE(0,MINUTE(C3822))),":",VLOOKUP(F3822,'Valid Values - Results'!$D$4:$F$12,3,FALSE)),"")</f>
        <v/>
      </c>
      <c r="H3822" s="41"/>
      <c r="I3822" s="41"/>
      <c r="J3822" s="41"/>
      <c r="K3822" s="41"/>
      <c r="L3822" s="41"/>
      <c r="M3822" s="92"/>
      <c r="N3822" s="41"/>
      <c r="O3822" s="41"/>
      <c r="P3822" s="41"/>
      <c r="Q3822" s="41"/>
      <c r="R3822" s="41"/>
      <c r="S3822" s="41"/>
      <c r="T3822" s="41"/>
      <c r="U3822" s="47"/>
      <c r="V3822" s="49"/>
      <c r="W3822" s="41"/>
      <c r="X3822" s="41"/>
      <c r="Y3822" s="41"/>
      <c r="AA3822" s="37" t="str">
        <f>IF($I3822&lt;&gt;"",VLOOKUP($I3822,'Valid Values - Search'!$R$4:$T$4719,3,FALSE),"")</f>
        <v/>
      </c>
      <c r="AB3822" s="37" t="str">
        <f>IF($I3822&lt;&gt;"",VLOOKUP($I3822,'Valid Values - Search'!$R$4:$S$4719,2,FALSE),"")</f>
        <v/>
      </c>
      <c r="AC3822" s="38" t="str">
        <f t="shared" si="59"/>
        <v/>
      </c>
      <c r="AD3822" s="38"/>
    </row>
    <row r="3823" spans="1:30">
      <c r="A3823" s="46"/>
      <c r="B3823" s="47"/>
      <c r="C3823" s="49"/>
      <c r="D3823" s="41"/>
      <c r="E3823" s="41"/>
      <c r="F3823" s="41"/>
      <c r="G3823" s="50" t="str">
        <f>IF(A3823&lt;&gt;"",CONCATENATE(A3823,":",YEAR(B3823),IF(MONTH(B3823)&gt;9,MONTH(B3823),CONCATENATE(0,MONTH(B3823))),IF(DAY(B3823)&gt;9,DAY(B3823),CONCATENATE(0,DAY(B3823))),IF(HOUR(C3823)&gt;9,HOUR(C3823),CONCATENATE(0,HOUR(C3823))),IF(MINUTE(C3823)&gt;9,MINUTE(C3823),CONCATENATE(0,MINUTE(C3823))),":",VLOOKUP(F3823,'Valid Values - Results'!$D$4:$F$12,3,FALSE)),"")</f>
        <v/>
      </c>
      <c r="H3823" s="41"/>
      <c r="I3823" s="41"/>
      <c r="J3823" s="41"/>
      <c r="K3823" s="41"/>
      <c r="L3823" s="41"/>
      <c r="M3823" s="92"/>
      <c r="N3823" s="41"/>
      <c r="O3823" s="41"/>
      <c r="P3823" s="41"/>
      <c r="Q3823" s="41"/>
      <c r="R3823" s="41"/>
      <c r="S3823" s="41"/>
      <c r="T3823" s="41"/>
      <c r="U3823" s="47"/>
      <c r="V3823" s="49"/>
      <c r="W3823" s="41"/>
      <c r="X3823" s="41"/>
      <c r="Y3823" s="41"/>
      <c r="AA3823" s="37" t="str">
        <f>IF($I3823&lt;&gt;"",VLOOKUP($I3823,'Valid Values - Search'!$R$4:$T$4719,3,FALSE),"")</f>
        <v/>
      </c>
      <c r="AB3823" s="37" t="str">
        <f>IF($I3823&lt;&gt;"",VLOOKUP($I3823,'Valid Values - Search'!$R$4:$S$4719,2,FALSE),"")</f>
        <v/>
      </c>
      <c r="AC3823" s="38" t="str">
        <f t="shared" si="59"/>
        <v/>
      </c>
      <c r="AD3823" s="38"/>
    </row>
    <row r="3824" spans="1:30">
      <c r="A3824" s="46"/>
      <c r="B3824" s="47"/>
      <c r="C3824" s="49"/>
      <c r="D3824" s="41"/>
      <c r="E3824" s="41"/>
      <c r="F3824" s="41"/>
      <c r="G3824" s="50" t="str">
        <f>IF(A3824&lt;&gt;"",CONCATENATE(A3824,":",YEAR(B3824),IF(MONTH(B3824)&gt;9,MONTH(B3824),CONCATENATE(0,MONTH(B3824))),IF(DAY(B3824)&gt;9,DAY(B3824),CONCATENATE(0,DAY(B3824))),IF(HOUR(C3824)&gt;9,HOUR(C3824),CONCATENATE(0,HOUR(C3824))),IF(MINUTE(C3824)&gt;9,MINUTE(C3824),CONCATENATE(0,MINUTE(C3824))),":",VLOOKUP(F3824,'Valid Values - Results'!$D$4:$F$12,3,FALSE)),"")</f>
        <v/>
      </c>
      <c r="H3824" s="41"/>
      <c r="I3824" s="41"/>
      <c r="J3824" s="41"/>
      <c r="K3824" s="41"/>
      <c r="L3824" s="41"/>
      <c r="M3824" s="92"/>
      <c r="N3824" s="41"/>
      <c r="O3824" s="41"/>
      <c r="P3824" s="41"/>
      <c r="Q3824" s="41"/>
      <c r="R3824" s="41"/>
      <c r="S3824" s="41"/>
      <c r="T3824" s="41"/>
      <c r="U3824" s="47"/>
      <c r="V3824" s="49"/>
      <c r="W3824" s="41"/>
      <c r="X3824" s="41"/>
      <c r="Y3824" s="41"/>
      <c r="AA3824" s="37" t="str">
        <f>IF($I3824&lt;&gt;"",VLOOKUP($I3824,'Valid Values - Search'!$R$4:$T$4719,3,FALSE),"")</f>
        <v/>
      </c>
      <c r="AB3824" s="37" t="str">
        <f>IF($I3824&lt;&gt;"",VLOOKUP($I3824,'Valid Values - Search'!$R$4:$S$4719,2,FALSE),"")</f>
        <v/>
      </c>
      <c r="AC3824" s="38" t="str">
        <f t="shared" si="59"/>
        <v/>
      </c>
      <c r="AD3824" s="38"/>
    </row>
    <row r="3825" spans="1:30">
      <c r="A3825" s="46"/>
      <c r="B3825" s="47"/>
      <c r="C3825" s="49"/>
      <c r="D3825" s="41"/>
      <c r="E3825" s="41"/>
      <c r="F3825" s="41"/>
      <c r="G3825" s="50" t="str">
        <f>IF(A3825&lt;&gt;"",CONCATENATE(A3825,":",YEAR(B3825),IF(MONTH(B3825)&gt;9,MONTH(B3825),CONCATENATE(0,MONTH(B3825))),IF(DAY(B3825)&gt;9,DAY(B3825),CONCATENATE(0,DAY(B3825))),IF(HOUR(C3825)&gt;9,HOUR(C3825),CONCATENATE(0,HOUR(C3825))),IF(MINUTE(C3825)&gt;9,MINUTE(C3825),CONCATENATE(0,MINUTE(C3825))),":",VLOOKUP(F3825,'Valid Values - Results'!$D$4:$F$12,3,FALSE)),"")</f>
        <v/>
      </c>
      <c r="H3825" s="41"/>
      <c r="I3825" s="41"/>
      <c r="J3825" s="41"/>
      <c r="K3825" s="41"/>
      <c r="L3825" s="41"/>
      <c r="M3825" s="92"/>
      <c r="N3825" s="41"/>
      <c r="O3825" s="41"/>
      <c r="P3825" s="41"/>
      <c r="Q3825" s="41"/>
      <c r="R3825" s="41"/>
      <c r="S3825" s="41"/>
      <c r="T3825" s="41"/>
      <c r="U3825" s="47"/>
      <c r="V3825" s="49"/>
      <c r="W3825" s="41"/>
      <c r="X3825" s="41"/>
      <c r="Y3825" s="41"/>
      <c r="AA3825" s="37" t="str">
        <f>IF($I3825&lt;&gt;"",VLOOKUP($I3825,'Valid Values - Search'!$R$4:$T$4719,3,FALSE),"")</f>
        <v/>
      </c>
      <c r="AB3825" s="37" t="str">
        <f>IF($I3825&lt;&gt;"",VLOOKUP($I3825,'Valid Values - Search'!$R$4:$S$4719,2,FALSE),"")</f>
        <v/>
      </c>
      <c r="AC3825" s="38" t="str">
        <f t="shared" si="59"/>
        <v/>
      </c>
      <c r="AD3825" s="38"/>
    </row>
    <row r="3826" spans="1:30">
      <c r="A3826" s="46"/>
      <c r="B3826" s="47"/>
      <c r="C3826" s="49"/>
      <c r="D3826" s="41"/>
      <c r="E3826" s="41"/>
      <c r="F3826" s="41"/>
      <c r="G3826" s="50" t="str">
        <f>IF(A3826&lt;&gt;"",CONCATENATE(A3826,":",YEAR(B3826),IF(MONTH(B3826)&gt;9,MONTH(B3826),CONCATENATE(0,MONTH(B3826))),IF(DAY(B3826)&gt;9,DAY(B3826),CONCATENATE(0,DAY(B3826))),IF(HOUR(C3826)&gt;9,HOUR(C3826),CONCATENATE(0,HOUR(C3826))),IF(MINUTE(C3826)&gt;9,MINUTE(C3826),CONCATENATE(0,MINUTE(C3826))),":",VLOOKUP(F3826,'Valid Values - Results'!$D$4:$F$12,3,FALSE)),"")</f>
        <v/>
      </c>
      <c r="H3826" s="41"/>
      <c r="I3826" s="41"/>
      <c r="J3826" s="41"/>
      <c r="K3826" s="41"/>
      <c r="L3826" s="41"/>
      <c r="M3826" s="92"/>
      <c r="N3826" s="41"/>
      <c r="O3826" s="41"/>
      <c r="P3826" s="41"/>
      <c r="Q3826" s="41"/>
      <c r="R3826" s="41"/>
      <c r="S3826" s="41"/>
      <c r="T3826" s="41"/>
      <c r="U3826" s="47"/>
      <c r="V3826" s="49"/>
      <c r="W3826" s="41"/>
      <c r="X3826" s="41"/>
      <c r="Y3826" s="41"/>
      <c r="AA3826" s="37" t="str">
        <f>IF($I3826&lt;&gt;"",VLOOKUP($I3826,'Valid Values - Search'!$R$4:$T$4719,3,FALSE),"")</f>
        <v/>
      </c>
      <c r="AB3826" s="37" t="str">
        <f>IF($I3826&lt;&gt;"",VLOOKUP($I3826,'Valid Values - Search'!$R$4:$S$4719,2,FALSE),"")</f>
        <v/>
      </c>
      <c r="AC3826" s="38" t="str">
        <f t="shared" si="59"/>
        <v/>
      </c>
      <c r="AD3826" s="38"/>
    </row>
    <row r="3827" spans="1:30">
      <c r="A3827" s="46"/>
      <c r="B3827" s="47"/>
      <c r="C3827" s="49"/>
      <c r="D3827" s="41"/>
      <c r="E3827" s="41"/>
      <c r="F3827" s="41"/>
      <c r="G3827" s="50" t="str">
        <f>IF(A3827&lt;&gt;"",CONCATENATE(A3827,":",YEAR(B3827),IF(MONTH(B3827)&gt;9,MONTH(B3827),CONCATENATE(0,MONTH(B3827))),IF(DAY(B3827)&gt;9,DAY(B3827),CONCATENATE(0,DAY(B3827))),IF(HOUR(C3827)&gt;9,HOUR(C3827),CONCATENATE(0,HOUR(C3827))),IF(MINUTE(C3827)&gt;9,MINUTE(C3827),CONCATENATE(0,MINUTE(C3827))),":",VLOOKUP(F3827,'Valid Values - Results'!$D$4:$F$12,3,FALSE)),"")</f>
        <v/>
      </c>
      <c r="H3827" s="41"/>
      <c r="I3827" s="41"/>
      <c r="J3827" s="41"/>
      <c r="K3827" s="41"/>
      <c r="L3827" s="41"/>
      <c r="M3827" s="92"/>
      <c r="N3827" s="41"/>
      <c r="O3827" s="41"/>
      <c r="P3827" s="41"/>
      <c r="Q3827" s="41"/>
      <c r="R3827" s="41"/>
      <c r="S3827" s="41"/>
      <c r="T3827" s="41"/>
      <c r="U3827" s="47"/>
      <c r="V3827" s="49"/>
      <c r="W3827" s="41"/>
      <c r="X3827" s="41"/>
      <c r="Y3827" s="41"/>
      <c r="AA3827" s="37" t="str">
        <f>IF($I3827&lt;&gt;"",VLOOKUP($I3827,'Valid Values - Search'!$R$4:$T$4719,3,FALSE),"")</f>
        <v/>
      </c>
      <c r="AB3827" s="37" t="str">
        <f>IF($I3827&lt;&gt;"",VLOOKUP($I3827,'Valid Values - Search'!$R$4:$S$4719,2,FALSE),"")</f>
        <v/>
      </c>
      <c r="AC3827" s="38" t="str">
        <f t="shared" si="59"/>
        <v/>
      </c>
      <c r="AD3827" s="38"/>
    </row>
    <row r="3828" spans="1:30">
      <c r="A3828" s="46"/>
      <c r="B3828" s="47"/>
      <c r="C3828" s="49"/>
      <c r="D3828" s="41"/>
      <c r="E3828" s="41"/>
      <c r="F3828" s="41"/>
      <c r="G3828" s="50" t="str">
        <f>IF(A3828&lt;&gt;"",CONCATENATE(A3828,":",YEAR(B3828),IF(MONTH(B3828)&gt;9,MONTH(B3828),CONCATENATE(0,MONTH(B3828))),IF(DAY(B3828)&gt;9,DAY(B3828),CONCATENATE(0,DAY(B3828))),IF(HOUR(C3828)&gt;9,HOUR(C3828),CONCATENATE(0,HOUR(C3828))),IF(MINUTE(C3828)&gt;9,MINUTE(C3828),CONCATENATE(0,MINUTE(C3828))),":",VLOOKUP(F3828,'Valid Values - Results'!$D$4:$F$12,3,FALSE)),"")</f>
        <v/>
      </c>
      <c r="H3828" s="41"/>
      <c r="I3828" s="41"/>
      <c r="J3828" s="41"/>
      <c r="K3828" s="41"/>
      <c r="L3828" s="41"/>
      <c r="M3828" s="92"/>
      <c r="N3828" s="41"/>
      <c r="O3828" s="41"/>
      <c r="P3828" s="41"/>
      <c r="Q3828" s="41"/>
      <c r="R3828" s="41"/>
      <c r="S3828" s="41"/>
      <c r="T3828" s="41"/>
      <c r="U3828" s="47"/>
      <c r="V3828" s="49"/>
      <c r="W3828" s="41"/>
      <c r="X3828" s="41"/>
      <c r="Y3828" s="41"/>
      <c r="AA3828" s="37" t="str">
        <f>IF($I3828&lt;&gt;"",VLOOKUP($I3828,'Valid Values - Search'!$R$4:$T$4719,3,FALSE),"")</f>
        <v/>
      </c>
      <c r="AB3828" s="37" t="str">
        <f>IF($I3828&lt;&gt;"",VLOOKUP($I3828,'Valid Values - Search'!$R$4:$S$4719,2,FALSE),"")</f>
        <v/>
      </c>
      <c r="AC3828" s="38" t="str">
        <f t="shared" si="59"/>
        <v/>
      </c>
      <c r="AD3828" s="38"/>
    </row>
    <row r="3829" spans="1:30">
      <c r="A3829" s="46"/>
      <c r="B3829" s="47"/>
      <c r="C3829" s="49"/>
      <c r="D3829" s="41"/>
      <c r="E3829" s="41"/>
      <c r="F3829" s="41"/>
      <c r="G3829" s="50" t="str">
        <f>IF(A3829&lt;&gt;"",CONCATENATE(A3829,":",YEAR(B3829),IF(MONTH(B3829)&gt;9,MONTH(B3829),CONCATENATE(0,MONTH(B3829))),IF(DAY(B3829)&gt;9,DAY(B3829),CONCATENATE(0,DAY(B3829))),IF(HOUR(C3829)&gt;9,HOUR(C3829),CONCATENATE(0,HOUR(C3829))),IF(MINUTE(C3829)&gt;9,MINUTE(C3829),CONCATENATE(0,MINUTE(C3829))),":",VLOOKUP(F3829,'Valid Values - Results'!$D$4:$F$12,3,FALSE)),"")</f>
        <v/>
      </c>
      <c r="H3829" s="41"/>
      <c r="I3829" s="41"/>
      <c r="J3829" s="41"/>
      <c r="K3829" s="41"/>
      <c r="L3829" s="41"/>
      <c r="M3829" s="92"/>
      <c r="N3829" s="41"/>
      <c r="O3829" s="41"/>
      <c r="P3829" s="41"/>
      <c r="Q3829" s="41"/>
      <c r="R3829" s="41"/>
      <c r="S3829" s="41"/>
      <c r="T3829" s="41"/>
      <c r="U3829" s="47"/>
      <c r="V3829" s="49"/>
      <c r="W3829" s="41"/>
      <c r="X3829" s="41"/>
      <c r="Y3829" s="41"/>
      <c r="AA3829" s="37" t="str">
        <f>IF($I3829&lt;&gt;"",VLOOKUP($I3829,'Valid Values - Search'!$R$4:$T$4719,3,FALSE),"")</f>
        <v/>
      </c>
      <c r="AB3829" s="37" t="str">
        <f>IF($I3829&lt;&gt;"",VLOOKUP($I3829,'Valid Values - Search'!$R$4:$S$4719,2,FALSE),"")</f>
        <v/>
      </c>
      <c r="AC3829" s="38" t="str">
        <f t="shared" si="59"/>
        <v/>
      </c>
      <c r="AD3829" s="38"/>
    </row>
    <row r="3830" spans="1:30">
      <c r="A3830" s="46"/>
      <c r="B3830" s="47"/>
      <c r="C3830" s="49"/>
      <c r="D3830" s="41"/>
      <c r="E3830" s="41"/>
      <c r="F3830" s="41"/>
      <c r="G3830" s="50" t="str">
        <f>IF(A3830&lt;&gt;"",CONCATENATE(A3830,":",YEAR(B3830),IF(MONTH(B3830)&gt;9,MONTH(B3830),CONCATENATE(0,MONTH(B3830))),IF(DAY(B3830)&gt;9,DAY(B3830),CONCATENATE(0,DAY(B3830))),IF(HOUR(C3830)&gt;9,HOUR(C3830),CONCATENATE(0,HOUR(C3830))),IF(MINUTE(C3830)&gt;9,MINUTE(C3830),CONCATENATE(0,MINUTE(C3830))),":",VLOOKUP(F3830,'Valid Values - Results'!$D$4:$F$12,3,FALSE)),"")</f>
        <v/>
      </c>
      <c r="H3830" s="41"/>
      <c r="I3830" s="41"/>
      <c r="J3830" s="41"/>
      <c r="K3830" s="41"/>
      <c r="L3830" s="41"/>
      <c r="M3830" s="92"/>
      <c r="N3830" s="41"/>
      <c r="O3830" s="41"/>
      <c r="P3830" s="41"/>
      <c r="Q3830" s="41"/>
      <c r="R3830" s="41"/>
      <c r="S3830" s="41"/>
      <c r="T3830" s="41"/>
      <c r="U3830" s="47"/>
      <c r="V3830" s="49"/>
      <c r="W3830" s="41"/>
      <c r="X3830" s="41"/>
      <c r="Y3830" s="41"/>
      <c r="AA3830" s="37" t="str">
        <f>IF($I3830&lt;&gt;"",VLOOKUP($I3830,'Valid Values - Search'!$R$4:$T$4719,3,FALSE),"")</f>
        <v/>
      </c>
      <c r="AB3830" s="37" t="str">
        <f>IF($I3830&lt;&gt;"",VLOOKUP($I3830,'Valid Values - Search'!$R$4:$S$4719,2,FALSE),"")</f>
        <v/>
      </c>
      <c r="AC3830" s="38" t="str">
        <f t="shared" si="59"/>
        <v/>
      </c>
      <c r="AD3830" s="38"/>
    </row>
    <row r="3831" spans="1:30">
      <c r="A3831" s="46"/>
      <c r="B3831" s="47"/>
      <c r="C3831" s="49"/>
      <c r="D3831" s="41"/>
      <c r="E3831" s="41"/>
      <c r="F3831" s="41"/>
      <c r="G3831" s="50" t="str">
        <f>IF(A3831&lt;&gt;"",CONCATENATE(A3831,":",YEAR(B3831),IF(MONTH(B3831)&gt;9,MONTH(B3831),CONCATENATE(0,MONTH(B3831))),IF(DAY(B3831)&gt;9,DAY(B3831),CONCATENATE(0,DAY(B3831))),IF(HOUR(C3831)&gt;9,HOUR(C3831),CONCATENATE(0,HOUR(C3831))),IF(MINUTE(C3831)&gt;9,MINUTE(C3831),CONCATENATE(0,MINUTE(C3831))),":",VLOOKUP(F3831,'Valid Values - Results'!$D$4:$F$12,3,FALSE)),"")</f>
        <v/>
      </c>
      <c r="H3831" s="41"/>
      <c r="I3831" s="41"/>
      <c r="J3831" s="41"/>
      <c r="K3831" s="41"/>
      <c r="L3831" s="41"/>
      <c r="M3831" s="92"/>
      <c r="N3831" s="41"/>
      <c r="O3831" s="41"/>
      <c r="P3831" s="41"/>
      <c r="Q3831" s="41"/>
      <c r="R3831" s="41"/>
      <c r="S3831" s="41"/>
      <c r="T3831" s="41"/>
      <c r="U3831" s="47"/>
      <c r="V3831" s="49"/>
      <c r="W3831" s="41"/>
      <c r="X3831" s="41"/>
      <c r="Y3831" s="41"/>
      <c r="AA3831" s="37" t="str">
        <f>IF($I3831&lt;&gt;"",VLOOKUP($I3831,'Valid Values - Search'!$R$4:$T$4719,3,FALSE),"")</f>
        <v/>
      </c>
      <c r="AB3831" s="37" t="str">
        <f>IF($I3831&lt;&gt;"",VLOOKUP($I3831,'Valid Values - Search'!$R$4:$S$4719,2,FALSE),"")</f>
        <v/>
      </c>
      <c r="AC3831" s="38" t="str">
        <f t="shared" si="59"/>
        <v/>
      </c>
      <c r="AD3831" s="38"/>
    </row>
    <row r="3832" spans="1:30">
      <c r="A3832" s="46"/>
      <c r="B3832" s="47"/>
      <c r="C3832" s="49"/>
      <c r="D3832" s="41"/>
      <c r="E3832" s="41"/>
      <c r="F3832" s="41"/>
      <c r="G3832" s="50" t="str">
        <f>IF(A3832&lt;&gt;"",CONCATENATE(A3832,":",YEAR(B3832),IF(MONTH(B3832)&gt;9,MONTH(B3832),CONCATENATE(0,MONTH(B3832))),IF(DAY(B3832)&gt;9,DAY(B3832),CONCATENATE(0,DAY(B3832))),IF(HOUR(C3832)&gt;9,HOUR(C3832),CONCATENATE(0,HOUR(C3832))),IF(MINUTE(C3832)&gt;9,MINUTE(C3832),CONCATENATE(0,MINUTE(C3832))),":",VLOOKUP(F3832,'Valid Values - Results'!$D$4:$F$12,3,FALSE)),"")</f>
        <v/>
      </c>
      <c r="H3832" s="41"/>
      <c r="I3832" s="41"/>
      <c r="J3832" s="41"/>
      <c r="K3832" s="41"/>
      <c r="L3832" s="41"/>
      <c r="M3832" s="92"/>
      <c r="N3832" s="41"/>
      <c r="O3832" s="41"/>
      <c r="P3832" s="41"/>
      <c r="Q3832" s="41"/>
      <c r="R3832" s="41"/>
      <c r="S3832" s="41"/>
      <c r="T3832" s="41"/>
      <c r="U3832" s="47"/>
      <c r="V3832" s="49"/>
      <c r="W3832" s="41"/>
      <c r="X3832" s="41"/>
      <c r="Y3832" s="41"/>
      <c r="AA3832" s="37" t="str">
        <f>IF($I3832&lt;&gt;"",VLOOKUP($I3832,'Valid Values - Search'!$R$4:$T$4719,3,FALSE),"")</f>
        <v/>
      </c>
      <c r="AB3832" s="37" t="str">
        <f>IF($I3832&lt;&gt;"",VLOOKUP($I3832,'Valid Values - Search'!$R$4:$S$4719,2,FALSE),"")</f>
        <v/>
      </c>
      <c r="AC3832" s="38" t="str">
        <f t="shared" si="59"/>
        <v/>
      </c>
      <c r="AD3832" s="38"/>
    </row>
    <row r="3833" spans="1:30">
      <c r="A3833" s="46"/>
      <c r="B3833" s="47"/>
      <c r="C3833" s="49"/>
      <c r="D3833" s="41"/>
      <c r="E3833" s="41"/>
      <c r="F3833" s="41"/>
      <c r="G3833" s="50" t="str">
        <f>IF(A3833&lt;&gt;"",CONCATENATE(A3833,":",YEAR(B3833),IF(MONTH(B3833)&gt;9,MONTH(B3833),CONCATENATE(0,MONTH(B3833))),IF(DAY(B3833)&gt;9,DAY(B3833),CONCATENATE(0,DAY(B3833))),IF(HOUR(C3833)&gt;9,HOUR(C3833),CONCATENATE(0,HOUR(C3833))),IF(MINUTE(C3833)&gt;9,MINUTE(C3833),CONCATENATE(0,MINUTE(C3833))),":",VLOOKUP(F3833,'Valid Values - Results'!$D$4:$F$12,3,FALSE)),"")</f>
        <v/>
      </c>
      <c r="H3833" s="41"/>
      <c r="I3833" s="41"/>
      <c r="J3833" s="41"/>
      <c r="K3833" s="41"/>
      <c r="L3833" s="41"/>
      <c r="M3833" s="92"/>
      <c r="N3833" s="41"/>
      <c r="O3833" s="41"/>
      <c r="P3833" s="41"/>
      <c r="Q3833" s="41"/>
      <c r="R3833" s="41"/>
      <c r="S3833" s="41"/>
      <c r="T3833" s="41"/>
      <c r="U3833" s="47"/>
      <c r="V3833" s="49"/>
      <c r="W3833" s="41"/>
      <c r="X3833" s="41"/>
      <c r="Y3833" s="41"/>
      <c r="AA3833" s="37" t="str">
        <f>IF($I3833&lt;&gt;"",VLOOKUP($I3833,'Valid Values - Search'!$R$4:$T$4719,3,FALSE),"")</f>
        <v/>
      </c>
      <c r="AB3833" s="37" t="str">
        <f>IF($I3833&lt;&gt;"",VLOOKUP($I3833,'Valid Values - Search'!$R$4:$S$4719,2,FALSE),"")</f>
        <v/>
      </c>
      <c r="AC3833" s="38" t="str">
        <f t="shared" si="59"/>
        <v/>
      </c>
      <c r="AD3833" s="38"/>
    </row>
    <row r="3834" spans="1:30">
      <c r="A3834" s="46"/>
      <c r="B3834" s="47"/>
      <c r="C3834" s="49"/>
      <c r="D3834" s="41"/>
      <c r="E3834" s="41"/>
      <c r="F3834" s="41"/>
      <c r="G3834" s="50" t="str">
        <f>IF(A3834&lt;&gt;"",CONCATENATE(A3834,":",YEAR(B3834),IF(MONTH(B3834)&gt;9,MONTH(B3834),CONCATENATE(0,MONTH(B3834))),IF(DAY(B3834)&gt;9,DAY(B3834),CONCATENATE(0,DAY(B3834))),IF(HOUR(C3834)&gt;9,HOUR(C3834),CONCATENATE(0,HOUR(C3834))),IF(MINUTE(C3834)&gt;9,MINUTE(C3834),CONCATENATE(0,MINUTE(C3834))),":",VLOOKUP(F3834,'Valid Values - Results'!$D$4:$F$12,3,FALSE)),"")</f>
        <v/>
      </c>
      <c r="H3834" s="41"/>
      <c r="I3834" s="41"/>
      <c r="J3834" s="41"/>
      <c r="K3834" s="41"/>
      <c r="L3834" s="41"/>
      <c r="M3834" s="92"/>
      <c r="N3834" s="41"/>
      <c r="O3834" s="41"/>
      <c r="P3834" s="41"/>
      <c r="Q3834" s="41"/>
      <c r="R3834" s="41"/>
      <c r="S3834" s="41"/>
      <c r="T3834" s="41"/>
      <c r="U3834" s="47"/>
      <c r="V3834" s="49"/>
      <c r="W3834" s="41"/>
      <c r="X3834" s="41"/>
      <c r="Y3834" s="41"/>
      <c r="AA3834" s="37" t="str">
        <f>IF($I3834&lt;&gt;"",VLOOKUP($I3834,'Valid Values - Search'!$R$4:$T$4719,3,FALSE),"")</f>
        <v/>
      </c>
      <c r="AB3834" s="37" t="str">
        <f>IF($I3834&lt;&gt;"",VLOOKUP($I3834,'Valid Values - Search'!$R$4:$S$4719,2,FALSE),"")</f>
        <v/>
      </c>
      <c r="AC3834" s="38" t="str">
        <f t="shared" si="59"/>
        <v/>
      </c>
      <c r="AD3834" s="38"/>
    </row>
    <row r="3835" spans="1:30">
      <c r="A3835" s="46"/>
      <c r="B3835" s="47"/>
      <c r="C3835" s="49"/>
      <c r="D3835" s="41"/>
      <c r="E3835" s="41"/>
      <c r="F3835" s="41"/>
      <c r="G3835" s="50" t="str">
        <f>IF(A3835&lt;&gt;"",CONCATENATE(A3835,":",YEAR(B3835),IF(MONTH(B3835)&gt;9,MONTH(B3835),CONCATENATE(0,MONTH(B3835))),IF(DAY(B3835)&gt;9,DAY(B3835),CONCATENATE(0,DAY(B3835))),IF(HOUR(C3835)&gt;9,HOUR(C3835),CONCATENATE(0,HOUR(C3835))),IF(MINUTE(C3835)&gt;9,MINUTE(C3835),CONCATENATE(0,MINUTE(C3835))),":",VLOOKUP(F3835,'Valid Values - Results'!$D$4:$F$12,3,FALSE)),"")</f>
        <v/>
      </c>
      <c r="H3835" s="41"/>
      <c r="I3835" s="41"/>
      <c r="J3835" s="41"/>
      <c r="K3835" s="41"/>
      <c r="L3835" s="41"/>
      <c r="M3835" s="92"/>
      <c r="N3835" s="41"/>
      <c r="O3835" s="41"/>
      <c r="P3835" s="41"/>
      <c r="Q3835" s="41"/>
      <c r="R3835" s="41"/>
      <c r="S3835" s="41"/>
      <c r="T3835" s="41"/>
      <c r="U3835" s="47"/>
      <c r="V3835" s="49"/>
      <c r="W3835" s="41"/>
      <c r="X3835" s="41"/>
      <c r="Y3835" s="41"/>
      <c r="AA3835" s="37" t="str">
        <f>IF($I3835&lt;&gt;"",VLOOKUP($I3835,'Valid Values - Search'!$R$4:$T$4719,3,FALSE),"")</f>
        <v/>
      </c>
      <c r="AB3835" s="37" t="str">
        <f>IF($I3835&lt;&gt;"",VLOOKUP($I3835,'Valid Values - Search'!$R$4:$S$4719,2,FALSE),"")</f>
        <v/>
      </c>
      <c r="AC3835" s="38" t="str">
        <f t="shared" si="59"/>
        <v/>
      </c>
      <c r="AD3835" s="38"/>
    </row>
    <row r="3836" spans="1:30">
      <c r="A3836" s="46"/>
      <c r="B3836" s="47"/>
      <c r="C3836" s="49"/>
      <c r="D3836" s="41"/>
      <c r="E3836" s="41"/>
      <c r="F3836" s="41"/>
      <c r="G3836" s="50" t="str">
        <f>IF(A3836&lt;&gt;"",CONCATENATE(A3836,":",YEAR(B3836),IF(MONTH(B3836)&gt;9,MONTH(B3836),CONCATENATE(0,MONTH(B3836))),IF(DAY(B3836)&gt;9,DAY(B3836),CONCATENATE(0,DAY(B3836))),IF(HOUR(C3836)&gt;9,HOUR(C3836),CONCATENATE(0,HOUR(C3836))),IF(MINUTE(C3836)&gt;9,MINUTE(C3836),CONCATENATE(0,MINUTE(C3836))),":",VLOOKUP(F3836,'Valid Values - Results'!$D$4:$F$12,3,FALSE)),"")</f>
        <v/>
      </c>
      <c r="H3836" s="41"/>
      <c r="I3836" s="41"/>
      <c r="J3836" s="41"/>
      <c r="K3836" s="41"/>
      <c r="L3836" s="41"/>
      <c r="M3836" s="92"/>
      <c r="N3836" s="41"/>
      <c r="O3836" s="41"/>
      <c r="P3836" s="41"/>
      <c r="Q3836" s="41"/>
      <c r="R3836" s="41"/>
      <c r="S3836" s="41"/>
      <c r="T3836" s="41"/>
      <c r="U3836" s="47"/>
      <c r="V3836" s="49"/>
      <c r="W3836" s="41"/>
      <c r="X3836" s="41"/>
      <c r="Y3836" s="41"/>
      <c r="AA3836" s="37" t="str">
        <f>IF($I3836&lt;&gt;"",VLOOKUP($I3836,'Valid Values - Search'!$R$4:$T$4719,3,FALSE),"")</f>
        <v/>
      </c>
      <c r="AB3836" s="37" t="str">
        <f>IF($I3836&lt;&gt;"",VLOOKUP($I3836,'Valid Values - Search'!$R$4:$S$4719,2,FALSE),"")</f>
        <v/>
      </c>
      <c r="AC3836" s="38" t="str">
        <f t="shared" si="59"/>
        <v/>
      </c>
      <c r="AD3836" s="38"/>
    </row>
    <row r="3837" spans="1:30">
      <c r="A3837" s="46"/>
      <c r="B3837" s="47"/>
      <c r="C3837" s="49"/>
      <c r="D3837" s="41"/>
      <c r="E3837" s="41"/>
      <c r="F3837" s="41"/>
      <c r="G3837" s="50" t="str">
        <f>IF(A3837&lt;&gt;"",CONCATENATE(A3837,":",YEAR(B3837),IF(MONTH(B3837)&gt;9,MONTH(B3837),CONCATENATE(0,MONTH(B3837))),IF(DAY(B3837)&gt;9,DAY(B3837),CONCATENATE(0,DAY(B3837))),IF(HOUR(C3837)&gt;9,HOUR(C3837),CONCATENATE(0,HOUR(C3837))),IF(MINUTE(C3837)&gt;9,MINUTE(C3837),CONCATENATE(0,MINUTE(C3837))),":",VLOOKUP(F3837,'Valid Values - Results'!$D$4:$F$12,3,FALSE)),"")</f>
        <v/>
      </c>
      <c r="H3837" s="41"/>
      <c r="I3837" s="41"/>
      <c r="J3837" s="41"/>
      <c r="K3837" s="41"/>
      <c r="L3837" s="41"/>
      <c r="M3837" s="92"/>
      <c r="N3837" s="41"/>
      <c r="O3837" s="41"/>
      <c r="P3837" s="41"/>
      <c r="Q3837" s="41"/>
      <c r="R3837" s="41"/>
      <c r="S3837" s="41"/>
      <c r="T3837" s="41"/>
      <c r="U3837" s="47"/>
      <c r="V3837" s="49"/>
      <c r="W3837" s="41"/>
      <c r="X3837" s="41"/>
      <c r="Y3837" s="41"/>
      <c r="AA3837" s="37" t="str">
        <f>IF($I3837&lt;&gt;"",VLOOKUP($I3837,'Valid Values - Search'!$R$4:$T$4719,3,FALSE),"")</f>
        <v/>
      </c>
      <c r="AB3837" s="37" t="str">
        <f>IF($I3837&lt;&gt;"",VLOOKUP($I3837,'Valid Values - Search'!$R$4:$S$4719,2,FALSE),"")</f>
        <v/>
      </c>
      <c r="AC3837" s="38" t="str">
        <f t="shared" si="59"/>
        <v/>
      </c>
      <c r="AD3837" s="38"/>
    </row>
    <row r="3838" spans="1:30">
      <c r="A3838" s="46"/>
      <c r="B3838" s="47"/>
      <c r="C3838" s="49"/>
      <c r="D3838" s="41"/>
      <c r="E3838" s="41"/>
      <c r="F3838" s="41"/>
      <c r="G3838" s="50" t="str">
        <f>IF(A3838&lt;&gt;"",CONCATENATE(A3838,":",YEAR(B3838),IF(MONTH(B3838)&gt;9,MONTH(B3838),CONCATENATE(0,MONTH(B3838))),IF(DAY(B3838)&gt;9,DAY(B3838),CONCATENATE(0,DAY(B3838))),IF(HOUR(C3838)&gt;9,HOUR(C3838),CONCATENATE(0,HOUR(C3838))),IF(MINUTE(C3838)&gt;9,MINUTE(C3838),CONCATENATE(0,MINUTE(C3838))),":",VLOOKUP(F3838,'Valid Values - Results'!$D$4:$F$12,3,FALSE)),"")</f>
        <v/>
      </c>
      <c r="H3838" s="41"/>
      <c r="I3838" s="41"/>
      <c r="J3838" s="41"/>
      <c r="K3838" s="41"/>
      <c r="L3838" s="41"/>
      <c r="M3838" s="92"/>
      <c r="N3838" s="41"/>
      <c r="O3838" s="41"/>
      <c r="P3838" s="41"/>
      <c r="Q3838" s="41"/>
      <c r="R3838" s="41"/>
      <c r="S3838" s="41"/>
      <c r="T3838" s="41"/>
      <c r="U3838" s="47"/>
      <c r="V3838" s="49"/>
      <c r="W3838" s="41"/>
      <c r="X3838" s="41"/>
      <c r="Y3838" s="41"/>
      <c r="AA3838" s="37" t="str">
        <f>IF($I3838&lt;&gt;"",VLOOKUP($I3838,'Valid Values - Search'!$R$4:$T$4719,3,FALSE),"")</f>
        <v/>
      </c>
      <c r="AB3838" s="37" t="str">
        <f>IF($I3838&lt;&gt;"",VLOOKUP($I3838,'Valid Values - Search'!$R$4:$S$4719,2,FALSE),"")</f>
        <v/>
      </c>
      <c r="AC3838" s="38" t="str">
        <f t="shared" si="59"/>
        <v/>
      </c>
      <c r="AD3838" s="38"/>
    </row>
    <row r="3839" spans="1:30">
      <c r="A3839" s="46"/>
      <c r="B3839" s="47"/>
      <c r="C3839" s="49"/>
      <c r="D3839" s="41"/>
      <c r="E3839" s="41"/>
      <c r="F3839" s="41"/>
      <c r="G3839" s="50" t="str">
        <f>IF(A3839&lt;&gt;"",CONCATENATE(A3839,":",YEAR(B3839),IF(MONTH(B3839)&gt;9,MONTH(B3839),CONCATENATE(0,MONTH(B3839))),IF(DAY(B3839)&gt;9,DAY(B3839),CONCATENATE(0,DAY(B3839))),IF(HOUR(C3839)&gt;9,HOUR(C3839),CONCATENATE(0,HOUR(C3839))),IF(MINUTE(C3839)&gt;9,MINUTE(C3839),CONCATENATE(0,MINUTE(C3839))),":",VLOOKUP(F3839,'Valid Values - Results'!$D$4:$F$12,3,FALSE)),"")</f>
        <v/>
      </c>
      <c r="H3839" s="41"/>
      <c r="I3839" s="41"/>
      <c r="J3839" s="41"/>
      <c r="K3839" s="41"/>
      <c r="L3839" s="41"/>
      <c r="M3839" s="92"/>
      <c r="N3839" s="41"/>
      <c r="O3839" s="41"/>
      <c r="P3839" s="41"/>
      <c r="Q3839" s="41"/>
      <c r="R3839" s="41"/>
      <c r="S3839" s="41"/>
      <c r="T3839" s="41"/>
      <c r="U3839" s="47"/>
      <c r="V3839" s="49"/>
      <c r="W3839" s="41"/>
      <c r="X3839" s="41"/>
      <c r="Y3839" s="41"/>
      <c r="AA3839" s="37" t="str">
        <f>IF($I3839&lt;&gt;"",VLOOKUP($I3839,'Valid Values - Search'!$R$4:$T$4719,3,FALSE),"")</f>
        <v/>
      </c>
      <c r="AB3839" s="37" t="str">
        <f>IF($I3839&lt;&gt;"",VLOOKUP($I3839,'Valid Values - Search'!$R$4:$S$4719,2,FALSE),"")</f>
        <v/>
      </c>
      <c r="AC3839" s="38" t="str">
        <f t="shared" si="59"/>
        <v/>
      </c>
      <c r="AD3839" s="38"/>
    </row>
    <row r="3840" spans="1:30">
      <c r="A3840" s="46"/>
      <c r="B3840" s="47"/>
      <c r="C3840" s="49"/>
      <c r="D3840" s="41"/>
      <c r="E3840" s="41"/>
      <c r="F3840" s="41"/>
      <c r="G3840" s="50" t="str">
        <f>IF(A3840&lt;&gt;"",CONCATENATE(A3840,":",YEAR(B3840),IF(MONTH(B3840)&gt;9,MONTH(B3840),CONCATENATE(0,MONTH(B3840))),IF(DAY(B3840)&gt;9,DAY(B3840),CONCATENATE(0,DAY(B3840))),IF(HOUR(C3840)&gt;9,HOUR(C3840),CONCATENATE(0,HOUR(C3840))),IF(MINUTE(C3840)&gt;9,MINUTE(C3840),CONCATENATE(0,MINUTE(C3840))),":",VLOOKUP(F3840,'Valid Values - Results'!$D$4:$F$12,3,FALSE)),"")</f>
        <v/>
      </c>
      <c r="H3840" s="41"/>
      <c r="I3840" s="41"/>
      <c r="J3840" s="41"/>
      <c r="K3840" s="41"/>
      <c r="L3840" s="41"/>
      <c r="M3840" s="92"/>
      <c r="N3840" s="41"/>
      <c r="O3840" s="41"/>
      <c r="P3840" s="41"/>
      <c r="Q3840" s="41"/>
      <c r="R3840" s="41"/>
      <c r="S3840" s="41"/>
      <c r="T3840" s="41"/>
      <c r="U3840" s="47"/>
      <c r="V3840" s="49"/>
      <c r="W3840" s="41"/>
      <c r="X3840" s="41"/>
      <c r="Y3840" s="41"/>
      <c r="AA3840" s="37" t="str">
        <f>IF($I3840&lt;&gt;"",VLOOKUP($I3840,'Valid Values - Search'!$R$4:$T$4719,3,FALSE),"")</f>
        <v/>
      </c>
      <c r="AB3840" s="37" t="str">
        <f>IF($I3840&lt;&gt;"",VLOOKUP($I3840,'Valid Values - Search'!$R$4:$S$4719,2,FALSE),"")</f>
        <v/>
      </c>
      <c r="AC3840" s="38" t="str">
        <f t="shared" si="59"/>
        <v/>
      </c>
      <c r="AD3840" s="38"/>
    </row>
    <row r="3841" spans="1:30">
      <c r="A3841" s="46"/>
      <c r="B3841" s="47"/>
      <c r="C3841" s="49"/>
      <c r="D3841" s="41"/>
      <c r="E3841" s="41"/>
      <c r="F3841" s="41"/>
      <c r="G3841" s="50" t="str">
        <f>IF(A3841&lt;&gt;"",CONCATENATE(A3841,":",YEAR(B3841),IF(MONTH(B3841)&gt;9,MONTH(B3841),CONCATENATE(0,MONTH(B3841))),IF(DAY(B3841)&gt;9,DAY(B3841),CONCATENATE(0,DAY(B3841))),IF(HOUR(C3841)&gt;9,HOUR(C3841),CONCATENATE(0,HOUR(C3841))),IF(MINUTE(C3841)&gt;9,MINUTE(C3841),CONCATENATE(0,MINUTE(C3841))),":",VLOOKUP(F3841,'Valid Values - Results'!$D$4:$F$12,3,FALSE)),"")</f>
        <v/>
      </c>
      <c r="H3841" s="41"/>
      <c r="I3841" s="41"/>
      <c r="J3841" s="41"/>
      <c r="K3841" s="41"/>
      <c r="L3841" s="41"/>
      <c r="M3841" s="92"/>
      <c r="N3841" s="41"/>
      <c r="O3841" s="41"/>
      <c r="P3841" s="41"/>
      <c r="Q3841" s="41"/>
      <c r="R3841" s="41"/>
      <c r="S3841" s="41"/>
      <c r="T3841" s="41"/>
      <c r="U3841" s="47"/>
      <c r="V3841" s="49"/>
      <c r="W3841" s="41"/>
      <c r="X3841" s="41"/>
      <c r="Y3841" s="41"/>
      <c r="AA3841" s="37" t="str">
        <f>IF($I3841&lt;&gt;"",VLOOKUP($I3841,'Valid Values - Search'!$R$4:$T$4719,3,FALSE),"")</f>
        <v/>
      </c>
      <c r="AB3841" s="37" t="str">
        <f>IF($I3841&lt;&gt;"",VLOOKUP($I3841,'Valid Values - Search'!$R$4:$S$4719,2,FALSE),"")</f>
        <v/>
      </c>
      <c r="AC3841" s="38" t="str">
        <f t="shared" si="59"/>
        <v/>
      </c>
      <c r="AD3841" s="38"/>
    </row>
    <row r="3842" spans="1:30">
      <c r="A3842" s="46"/>
      <c r="B3842" s="47"/>
      <c r="C3842" s="49"/>
      <c r="D3842" s="41"/>
      <c r="E3842" s="41"/>
      <c r="F3842" s="41"/>
      <c r="G3842" s="50" t="str">
        <f>IF(A3842&lt;&gt;"",CONCATENATE(A3842,":",YEAR(B3842),IF(MONTH(B3842)&gt;9,MONTH(B3842),CONCATENATE(0,MONTH(B3842))),IF(DAY(B3842)&gt;9,DAY(B3842),CONCATENATE(0,DAY(B3842))),IF(HOUR(C3842)&gt;9,HOUR(C3842),CONCATENATE(0,HOUR(C3842))),IF(MINUTE(C3842)&gt;9,MINUTE(C3842),CONCATENATE(0,MINUTE(C3842))),":",VLOOKUP(F3842,'Valid Values - Results'!$D$4:$F$12,3,FALSE)),"")</f>
        <v/>
      </c>
      <c r="H3842" s="41"/>
      <c r="I3842" s="41"/>
      <c r="J3842" s="41"/>
      <c r="K3842" s="41"/>
      <c r="L3842" s="41"/>
      <c r="M3842" s="92"/>
      <c r="N3842" s="41"/>
      <c r="O3842" s="41"/>
      <c r="P3842" s="41"/>
      <c r="Q3842" s="41"/>
      <c r="R3842" s="41"/>
      <c r="S3842" s="41"/>
      <c r="T3842" s="41"/>
      <c r="U3842" s="47"/>
      <c r="V3842" s="49"/>
      <c r="W3842" s="41"/>
      <c r="X3842" s="41"/>
      <c r="Y3842" s="41"/>
      <c r="AA3842" s="37" t="str">
        <f>IF($I3842&lt;&gt;"",VLOOKUP($I3842,'Valid Values - Search'!$R$4:$T$4719,3,FALSE),"")</f>
        <v/>
      </c>
      <c r="AB3842" s="37" t="str">
        <f>IF($I3842&lt;&gt;"",VLOOKUP($I3842,'Valid Values - Search'!$R$4:$S$4719,2,FALSE),"")</f>
        <v/>
      </c>
      <c r="AC3842" s="38" t="str">
        <f t="shared" ref="AC3842:AC3905" si="60">IF($V3842&lt;&gt;"",$D3842,"")</f>
        <v/>
      </c>
      <c r="AD3842" s="38"/>
    </row>
    <row r="3843" spans="1:30">
      <c r="A3843" s="46"/>
      <c r="B3843" s="47"/>
      <c r="C3843" s="49"/>
      <c r="D3843" s="41"/>
      <c r="E3843" s="41"/>
      <c r="F3843" s="41"/>
      <c r="G3843" s="50" t="str">
        <f>IF(A3843&lt;&gt;"",CONCATENATE(A3843,":",YEAR(B3843),IF(MONTH(B3843)&gt;9,MONTH(B3843),CONCATENATE(0,MONTH(B3843))),IF(DAY(B3843)&gt;9,DAY(B3843),CONCATENATE(0,DAY(B3843))),IF(HOUR(C3843)&gt;9,HOUR(C3843),CONCATENATE(0,HOUR(C3843))),IF(MINUTE(C3843)&gt;9,MINUTE(C3843),CONCATENATE(0,MINUTE(C3843))),":",VLOOKUP(F3843,'Valid Values - Results'!$D$4:$F$12,3,FALSE)),"")</f>
        <v/>
      </c>
      <c r="H3843" s="41"/>
      <c r="I3843" s="41"/>
      <c r="J3843" s="41"/>
      <c r="K3843" s="41"/>
      <c r="L3843" s="41"/>
      <c r="M3843" s="92"/>
      <c r="N3843" s="41"/>
      <c r="O3843" s="41"/>
      <c r="P3843" s="41"/>
      <c r="Q3843" s="41"/>
      <c r="R3843" s="41"/>
      <c r="S3843" s="41"/>
      <c r="T3843" s="41"/>
      <c r="U3843" s="47"/>
      <c r="V3843" s="49"/>
      <c r="W3843" s="41"/>
      <c r="X3843" s="41"/>
      <c r="Y3843" s="41"/>
      <c r="AA3843" s="37" t="str">
        <f>IF($I3843&lt;&gt;"",VLOOKUP($I3843,'Valid Values - Search'!$R$4:$T$4719,3,FALSE),"")</f>
        <v/>
      </c>
      <c r="AB3843" s="37" t="str">
        <f>IF($I3843&lt;&gt;"",VLOOKUP($I3843,'Valid Values - Search'!$R$4:$S$4719,2,FALSE),"")</f>
        <v/>
      </c>
      <c r="AC3843" s="38" t="str">
        <f t="shared" si="60"/>
        <v/>
      </c>
      <c r="AD3843" s="38"/>
    </row>
    <row r="3844" spans="1:30">
      <c r="A3844" s="46"/>
      <c r="B3844" s="47"/>
      <c r="C3844" s="49"/>
      <c r="D3844" s="41"/>
      <c r="E3844" s="41"/>
      <c r="F3844" s="41"/>
      <c r="G3844" s="50" t="str">
        <f>IF(A3844&lt;&gt;"",CONCATENATE(A3844,":",YEAR(B3844),IF(MONTH(B3844)&gt;9,MONTH(B3844),CONCATENATE(0,MONTH(B3844))),IF(DAY(B3844)&gt;9,DAY(B3844),CONCATENATE(0,DAY(B3844))),IF(HOUR(C3844)&gt;9,HOUR(C3844),CONCATENATE(0,HOUR(C3844))),IF(MINUTE(C3844)&gt;9,MINUTE(C3844),CONCATENATE(0,MINUTE(C3844))),":",VLOOKUP(F3844,'Valid Values - Results'!$D$4:$F$12,3,FALSE)),"")</f>
        <v/>
      </c>
      <c r="H3844" s="41"/>
      <c r="I3844" s="41"/>
      <c r="J3844" s="41"/>
      <c r="K3844" s="41"/>
      <c r="L3844" s="41"/>
      <c r="M3844" s="92"/>
      <c r="N3844" s="41"/>
      <c r="O3844" s="41"/>
      <c r="P3844" s="41"/>
      <c r="Q3844" s="41"/>
      <c r="R3844" s="41"/>
      <c r="S3844" s="41"/>
      <c r="T3844" s="41"/>
      <c r="U3844" s="47"/>
      <c r="V3844" s="49"/>
      <c r="W3844" s="41"/>
      <c r="X3844" s="41"/>
      <c r="Y3844" s="41"/>
      <c r="AA3844" s="37" t="str">
        <f>IF($I3844&lt;&gt;"",VLOOKUP($I3844,'Valid Values - Search'!$R$4:$T$4719,3,FALSE),"")</f>
        <v/>
      </c>
      <c r="AB3844" s="37" t="str">
        <f>IF($I3844&lt;&gt;"",VLOOKUP($I3844,'Valid Values - Search'!$R$4:$S$4719,2,FALSE),"")</f>
        <v/>
      </c>
      <c r="AC3844" s="38" t="str">
        <f t="shared" si="60"/>
        <v/>
      </c>
      <c r="AD3844" s="38"/>
    </row>
    <row r="3845" spans="1:30">
      <c r="A3845" s="46"/>
      <c r="B3845" s="47"/>
      <c r="C3845" s="49"/>
      <c r="D3845" s="41"/>
      <c r="E3845" s="41"/>
      <c r="F3845" s="41"/>
      <c r="G3845" s="50" t="str">
        <f>IF(A3845&lt;&gt;"",CONCATENATE(A3845,":",YEAR(B3845),IF(MONTH(B3845)&gt;9,MONTH(B3845),CONCATENATE(0,MONTH(B3845))),IF(DAY(B3845)&gt;9,DAY(B3845),CONCATENATE(0,DAY(B3845))),IF(HOUR(C3845)&gt;9,HOUR(C3845),CONCATENATE(0,HOUR(C3845))),IF(MINUTE(C3845)&gt;9,MINUTE(C3845),CONCATENATE(0,MINUTE(C3845))),":",VLOOKUP(F3845,'Valid Values - Results'!$D$4:$F$12,3,FALSE)),"")</f>
        <v/>
      </c>
      <c r="H3845" s="41"/>
      <c r="I3845" s="41"/>
      <c r="J3845" s="41"/>
      <c r="K3845" s="41"/>
      <c r="L3845" s="41"/>
      <c r="M3845" s="92"/>
      <c r="N3845" s="41"/>
      <c r="O3845" s="41"/>
      <c r="P3845" s="41"/>
      <c r="Q3845" s="41"/>
      <c r="R3845" s="41"/>
      <c r="S3845" s="41"/>
      <c r="T3845" s="41"/>
      <c r="U3845" s="47"/>
      <c r="V3845" s="49"/>
      <c r="W3845" s="41"/>
      <c r="X3845" s="41"/>
      <c r="Y3845" s="41"/>
      <c r="AA3845" s="37" t="str">
        <f>IF($I3845&lt;&gt;"",VLOOKUP($I3845,'Valid Values - Search'!$R$4:$T$4719,3,FALSE),"")</f>
        <v/>
      </c>
      <c r="AB3845" s="37" t="str">
        <f>IF($I3845&lt;&gt;"",VLOOKUP($I3845,'Valid Values - Search'!$R$4:$S$4719,2,FALSE),"")</f>
        <v/>
      </c>
      <c r="AC3845" s="38" t="str">
        <f t="shared" si="60"/>
        <v/>
      </c>
      <c r="AD3845" s="38"/>
    </row>
    <row r="3846" spans="1:30">
      <c r="A3846" s="46"/>
      <c r="B3846" s="47"/>
      <c r="C3846" s="49"/>
      <c r="D3846" s="41"/>
      <c r="E3846" s="41"/>
      <c r="F3846" s="41"/>
      <c r="G3846" s="50" t="str">
        <f>IF(A3846&lt;&gt;"",CONCATENATE(A3846,":",YEAR(B3846),IF(MONTH(B3846)&gt;9,MONTH(B3846),CONCATENATE(0,MONTH(B3846))),IF(DAY(B3846)&gt;9,DAY(B3846),CONCATENATE(0,DAY(B3846))),IF(HOUR(C3846)&gt;9,HOUR(C3846),CONCATENATE(0,HOUR(C3846))),IF(MINUTE(C3846)&gt;9,MINUTE(C3846),CONCATENATE(0,MINUTE(C3846))),":",VLOOKUP(F3846,'Valid Values - Results'!$D$4:$F$12,3,FALSE)),"")</f>
        <v/>
      </c>
      <c r="H3846" s="41"/>
      <c r="I3846" s="41"/>
      <c r="J3846" s="41"/>
      <c r="K3846" s="41"/>
      <c r="L3846" s="41"/>
      <c r="M3846" s="92"/>
      <c r="N3846" s="41"/>
      <c r="O3846" s="41"/>
      <c r="P3846" s="41"/>
      <c r="Q3846" s="41"/>
      <c r="R3846" s="41"/>
      <c r="S3846" s="41"/>
      <c r="T3846" s="41"/>
      <c r="U3846" s="47"/>
      <c r="V3846" s="49"/>
      <c r="W3846" s="41"/>
      <c r="X3846" s="41"/>
      <c r="Y3846" s="41"/>
      <c r="AA3846" s="37" t="str">
        <f>IF($I3846&lt;&gt;"",VLOOKUP($I3846,'Valid Values - Search'!$R$4:$T$4719,3,FALSE),"")</f>
        <v/>
      </c>
      <c r="AB3846" s="37" t="str">
        <f>IF($I3846&lt;&gt;"",VLOOKUP($I3846,'Valid Values - Search'!$R$4:$S$4719,2,FALSE),"")</f>
        <v/>
      </c>
      <c r="AC3846" s="38" t="str">
        <f t="shared" si="60"/>
        <v/>
      </c>
      <c r="AD3846" s="38"/>
    </row>
    <row r="3847" spans="1:30">
      <c r="A3847" s="46"/>
      <c r="B3847" s="47"/>
      <c r="C3847" s="49"/>
      <c r="D3847" s="41"/>
      <c r="E3847" s="41"/>
      <c r="F3847" s="41"/>
      <c r="G3847" s="50" t="str">
        <f>IF(A3847&lt;&gt;"",CONCATENATE(A3847,":",YEAR(B3847),IF(MONTH(B3847)&gt;9,MONTH(B3847),CONCATENATE(0,MONTH(B3847))),IF(DAY(B3847)&gt;9,DAY(B3847),CONCATENATE(0,DAY(B3847))),IF(HOUR(C3847)&gt;9,HOUR(C3847),CONCATENATE(0,HOUR(C3847))),IF(MINUTE(C3847)&gt;9,MINUTE(C3847),CONCATENATE(0,MINUTE(C3847))),":",VLOOKUP(F3847,'Valid Values - Results'!$D$4:$F$12,3,FALSE)),"")</f>
        <v/>
      </c>
      <c r="H3847" s="41"/>
      <c r="I3847" s="41"/>
      <c r="J3847" s="41"/>
      <c r="K3847" s="41"/>
      <c r="L3847" s="41"/>
      <c r="M3847" s="92"/>
      <c r="N3847" s="41"/>
      <c r="O3847" s="41"/>
      <c r="P3847" s="41"/>
      <c r="Q3847" s="41"/>
      <c r="R3847" s="41"/>
      <c r="S3847" s="41"/>
      <c r="T3847" s="41"/>
      <c r="U3847" s="47"/>
      <c r="V3847" s="49"/>
      <c r="W3847" s="41"/>
      <c r="X3847" s="41"/>
      <c r="Y3847" s="41"/>
      <c r="AA3847" s="37" t="str">
        <f>IF($I3847&lt;&gt;"",VLOOKUP($I3847,'Valid Values - Search'!$R$4:$T$4719,3,FALSE),"")</f>
        <v/>
      </c>
      <c r="AB3847" s="37" t="str">
        <f>IF($I3847&lt;&gt;"",VLOOKUP($I3847,'Valid Values - Search'!$R$4:$S$4719,2,FALSE),"")</f>
        <v/>
      </c>
      <c r="AC3847" s="38" t="str">
        <f t="shared" si="60"/>
        <v/>
      </c>
      <c r="AD3847" s="38"/>
    </row>
    <row r="3848" spans="1:30">
      <c r="A3848" s="46"/>
      <c r="B3848" s="47"/>
      <c r="C3848" s="49"/>
      <c r="D3848" s="41"/>
      <c r="E3848" s="41"/>
      <c r="F3848" s="41"/>
      <c r="G3848" s="50" t="str">
        <f>IF(A3848&lt;&gt;"",CONCATENATE(A3848,":",YEAR(B3848),IF(MONTH(B3848)&gt;9,MONTH(B3848),CONCATENATE(0,MONTH(B3848))),IF(DAY(B3848)&gt;9,DAY(B3848),CONCATENATE(0,DAY(B3848))),IF(HOUR(C3848)&gt;9,HOUR(C3848),CONCATENATE(0,HOUR(C3848))),IF(MINUTE(C3848)&gt;9,MINUTE(C3848),CONCATENATE(0,MINUTE(C3848))),":",VLOOKUP(F3848,'Valid Values - Results'!$D$4:$F$12,3,FALSE)),"")</f>
        <v/>
      </c>
      <c r="H3848" s="41"/>
      <c r="I3848" s="41"/>
      <c r="J3848" s="41"/>
      <c r="K3848" s="41"/>
      <c r="L3848" s="41"/>
      <c r="M3848" s="92"/>
      <c r="N3848" s="41"/>
      <c r="O3848" s="41"/>
      <c r="P3848" s="41"/>
      <c r="Q3848" s="41"/>
      <c r="R3848" s="41"/>
      <c r="S3848" s="41"/>
      <c r="T3848" s="41"/>
      <c r="U3848" s="47"/>
      <c r="V3848" s="49"/>
      <c r="W3848" s="41"/>
      <c r="X3848" s="41"/>
      <c r="Y3848" s="41"/>
      <c r="AA3848" s="37" t="str">
        <f>IF($I3848&lt;&gt;"",VLOOKUP($I3848,'Valid Values - Search'!$R$4:$T$4719,3,FALSE),"")</f>
        <v/>
      </c>
      <c r="AB3848" s="37" t="str">
        <f>IF($I3848&lt;&gt;"",VLOOKUP($I3848,'Valid Values - Search'!$R$4:$S$4719,2,FALSE),"")</f>
        <v/>
      </c>
      <c r="AC3848" s="38" t="str">
        <f t="shared" si="60"/>
        <v/>
      </c>
      <c r="AD3848" s="38"/>
    </row>
    <row r="3849" spans="1:30">
      <c r="A3849" s="46"/>
      <c r="B3849" s="47"/>
      <c r="C3849" s="49"/>
      <c r="D3849" s="41"/>
      <c r="E3849" s="41"/>
      <c r="F3849" s="41"/>
      <c r="G3849" s="50" t="str">
        <f>IF(A3849&lt;&gt;"",CONCATENATE(A3849,":",YEAR(B3849),IF(MONTH(B3849)&gt;9,MONTH(B3849),CONCATENATE(0,MONTH(B3849))),IF(DAY(B3849)&gt;9,DAY(B3849),CONCATENATE(0,DAY(B3849))),IF(HOUR(C3849)&gt;9,HOUR(C3849),CONCATENATE(0,HOUR(C3849))),IF(MINUTE(C3849)&gt;9,MINUTE(C3849),CONCATENATE(0,MINUTE(C3849))),":",VLOOKUP(F3849,'Valid Values - Results'!$D$4:$F$12,3,FALSE)),"")</f>
        <v/>
      </c>
      <c r="H3849" s="41"/>
      <c r="I3849" s="41"/>
      <c r="J3849" s="41"/>
      <c r="K3849" s="41"/>
      <c r="L3849" s="41"/>
      <c r="M3849" s="92"/>
      <c r="N3849" s="41"/>
      <c r="O3849" s="41"/>
      <c r="P3849" s="41"/>
      <c r="Q3849" s="41"/>
      <c r="R3849" s="41"/>
      <c r="S3849" s="41"/>
      <c r="T3849" s="41"/>
      <c r="U3849" s="47"/>
      <c r="V3849" s="49"/>
      <c r="W3849" s="41"/>
      <c r="X3849" s="41"/>
      <c r="Y3849" s="41"/>
      <c r="AA3849" s="37" t="str">
        <f>IF($I3849&lt;&gt;"",VLOOKUP($I3849,'Valid Values - Search'!$R$4:$T$4719,3,FALSE),"")</f>
        <v/>
      </c>
      <c r="AB3849" s="37" t="str">
        <f>IF($I3849&lt;&gt;"",VLOOKUP($I3849,'Valid Values - Search'!$R$4:$S$4719,2,FALSE),"")</f>
        <v/>
      </c>
      <c r="AC3849" s="38" t="str">
        <f t="shared" si="60"/>
        <v/>
      </c>
      <c r="AD3849" s="38"/>
    </row>
    <row r="3850" spans="1:30">
      <c r="A3850" s="46"/>
      <c r="B3850" s="47"/>
      <c r="C3850" s="49"/>
      <c r="D3850" s="41"/>
      <c r="E3850" s="41"/>
      <c r="F3850" s="41"/>
      <c r="G3850" s="50" t="str">
        <f>IF(A3850&lt;&gt;"",CONCATENATE(A3850,":",YEAR(B3850),IF(MONTH(B3850)&gt;9,MONTH(B3850),CONCATENATE(0,MONTH(B3850))),IF(DAY(B3850)&gt;9,DAY(B3850),CONCATENATE(0,DAY(B3850))),IF(HOUR(C3850)&gt;9,HOUR(C3850),CONCATENATE(0,HOUR(C3850))),IF(MINUTE(C3850)&gt;9,MINUTE(C3850),CONCATENATE(0,MINUTE(C3850))),":",VLOOKUP(F3850,'Valid Values - Results'!$D$4:$F$12,3,FALSE)),"")</f>
        <v/>
      </c>
      <c r="H3850" s="41"/>
      <c r="I3850" s="41"/>
      <c r="J3850" s="41"/>
      <c r="K3850" s="41"/>
      <c r="L3850" s="41"/>
      <c r="M3850" s="92"/>
      <c r="N3850" s="41"/>
      <c r="O3850" s="41"/>
      <c r="P3850" s="41"/>
      <c r="Q3850" s="41"/>
      <c r="R3850" s="41"/>
      <c r="S3850" s="41"/>
      <c r="T3850" s="41"/>
      <c r="U3850" s="47"/>
      <c r="V3850" s="49"/>
      <c r="W3850" s="41"/>
      <c r="X3850" s="41"/>
      <c r="Y3850" s="41"/>
      <c r="AA3850" s="37" t="str">
        <f>IF($I3850&lt;&gt;"",VLOOKUP($I3850,'Valid Values - Search'!$R$4:$T$4719,3,FALSE),"")</f>
        <v/>
      </c>
      <c r="AB3850" s="37" t="str">
        <f>IF($I3850&lt;&gt;"",VLOOKUP($I3850,'Valid Values - Search'!$R$4:$S$4719,2,FALSE),"")</f>
        <v/>
      </c>
      <c r="AC3850" s="38" t="str">
        <f t="shared" si="60"/>
        <v/>
      </c>
      <c r="AD3850" s="38"/>
    </row>
    <row r="3851" spans="1:30">
      <c r="A3851" s="46"/>
      <c r="B3851" s="47"/>
      <c r="C3851" s="49"/>
      <c r="D3851" s="41"/>
      <c r="E3851" s="41"/>
      <c r="F3851" s="41"/>
      <c r="G3851" s="50" t="str">
        <f>IF(A3851&lt;&gt;"",CONCATENATE(A3851,":",YEAR(B3851),IF(MONTH(B3851)&gt;9,MONTH(B3851),CONCATENATE(0,MONTH(B3851))),IF(DAY(B3851)&gt;9,DAY(B3851),CONCATENATE(0,DAY(B3851))),IF(HOUR(C3851)&gt;9,HOUR(C3851),CONCATENATE(0,HOUR(C3851))),IF(MINUTE(C3851)&gt;9,MINUTE(C3851),CONCATENATE(0,MINUTE(C3851))),":",VLOOKUP(F3851,'Valid Values - Results'!$D$4:$F$12,3,FALSE)),"")</f>
        <v/>
      </c>
      <c r="H3851" s="41"/>
      <c r="I3851" s="41"/>
      <c r="J3851" s="41"/>
      <c r="K3851" s="41"/>
      <c r="L3851" s="41"/>
      <c r="M3851" s="92"/>
      <c r="N3851" s="41"/>
      <c r="O3851" s="41"/>
      <c r="P3851" s="41"/>
      <c r="Q3851" s="41"/>
      <c r="R3851" s="41"/>
      <c r="S3851" s="41"/>
      <c r="T3851" s="41"/>
      <c r="U3851" s="47"/>
      <c r="V3851" s="49"/>
      <c r="W3851" s="41"/>
      <c r="X3851" s="41"/>
      <c r="Y3851" s="41"/>
      <c r="AA3851" s="37" t="str">
        <f>IF($I3851&lt;&gt;"",VLOOKUP($I3851,'Valid Values - Search'!$R$4:$T$4719,3,FALSE),"")</f>
        <v/>
      </c>
      <c r="AB3851" s="37" t="str">
        <f>IF($I3851&lt;&gt;"",VLOOKUP($I3851,'Valid Values - Search'!$R$4:$S$4719,2,FALSE),"")</f>
        <v/>
      </c>
      <c r="AC3851" s="38" t="str">
        <f t="shared" si="60"/>
        <v/>
      </c>
      <c r="AD3851" s="38"/>
    </row>
    <row r="3852" spans="1:30">
      <c r="A3852" s="46"/>
      <c r="B3852" s="47"/>
      <c r="C3852" s="49"/>
      <c r="D3852" s="41"/>
      <c r="E3852" s="41"/>
      <c r="F3852" s="41"/>
      <c r="G3852" s="50" t="str">
        <f>IF(A3852&lt;&gt;"",CONCATENATE(A3852,":",YEAR(B3852),IF(MONTH(B3852)&gt;9,MONTH(B3852),CONCATENATE(0,MONTH(B3852))),IF(DAY(B3852)&gt;9,DAY(B3852),CONCATENATE(0,DAY(B3852))),IF(HOUR(C3852)&gt;9,HOUR(C3852),CONCATENATE(0,HOUR(C3852))),IF(MINUTE(C3852)&gt;9,MINUTE(C3852),CONCATENATE(0,MINUTE(C3852))),":",VLOOKUP(F3852,'Valid Values - Results'!$D$4:$F$12,3,FALSE)),"")</f>
        <v/>
      </c>
      <c r="H3852" s="41"/>
      <c r="I3852" s="41"/>
      <c r="J3852" s="41"/>
      <c r="K3852" s="41"/>
      <c r="L3852" s="41"/>
      <c r="M3852" s="92"/>
      <c r="N3852" s="41"/>
      <c r="O3852" s="41"/>
      <c r="P3852" s="41"/>
      <c r="Q3852" s="41"/>
      <c r="R3852" s="41"/>
      <c r="S3852" s="41"/>
      <c r="T3852" s="41"/>
      <c r="U3852" s="47"/>
      <c r="V3852" s="49"/>
      <c r="W3852" s="41"/>
      <c r="X3852" s="41"/>
      <c r="Y3852" s="41"/>
      <c r="AA3852" s="37" t="str">
        <f>IF($I3852&lt;&gt;"",VLOOKUP($I3852,'Valid Values - Search'!$R$4:$T$4719,3,FALSE),"")</f>
        <v/>
      </c>
      <c r="AB3852" s="37" t="str">
        <f>IF($I3852&lt;&gt;"",VLOOKUP($I3852,'Valid Values - Search'!$R$4:$S$4719,2,FALSE),"")</f>
        <v/>
      </c>
      <c r="AC3852" s="38" t="str">
        <f t="shared" si="60"/>
        <v/>
      </c>
      <c r="AD3852" s="38"/>
    </row>
    <row r="3853" spans="1:30">
      <c r="A3853" s="46"/>
      <c r="B3853" s="47"/>
      <c r="C3853" s="49"/>
      <c r="D3853" s="41"/>
      <c r="E3853" s="41"/>
      <c r="F3853" s="41"/>
      <c r="G3853" s="50" t="str">
        <f>IF(A3853&lt;&gt;"",CONCATENATE(A3853,":",YEAR(B3853),IF(MONTH(B3853)&gt;9,MONTH(B3853),CONCATENATE(0,MONTH(B3853))),IF(DAY(B3853)&gt;9,DAY(B3853),CONCATENATE(0,DAY(B3853))),IF(HOUR(C3853)&gt;9,HOUR(C3853),CONCATENATE(0,HOUR(C3853))),IF(MINUTE(C3853)&gt;9,MINUTE(C3853),CONCATENATE(0,MINUTE(C3853))),":",VLOOKUP(F3853,'Valid Values - Results'!$D$4:$F$12,3,FALSE)),"")</f>
        <v/>
      </c>
      <c r="H3853" s="41"/>
      <c r="I3853" s="41"/>
      <c r="J3853" s="41"/>
      <c r="K3853" s="41"/>
      <c r="L3853" s="41"/>
      <c r="M3853" s="92"/>
      <c r="N3853" s="41"/>
      <c r="O3853" s="41"/>
      <c r="P3853" s="41"/>
      <c r="Q3853" s="41"/>
      <c r="R3853" s="41"/>
      <c r="S3853" s="41"/>
      <c r="T3853" s="41"/>
      <c r="U3853" s="47"/>
      <c r="V3853" s="49"/>
      <c r="W3853" s="41"/>
      <c r="X3853" s="41"/>
      <c r="Y3853" s="41"/>
      <c r="AA3853" s="37" t="str">
        <f>IF($I3853&lt;&gt;"",VLOOKUP($I3853,'Valid Values - Search'!$R$4:$T$4719,3,FALSE),"")</f>
        <v/>
      </c>
      <c r="AB3853" s="37" t="str">
        <f>IF($I3853&lt;&gt;"",VLOOKUP($I3853,'Valid Values - Search'!$R$4:$S$4719,2,FALSE),"")</f>
        <v/>
      </c>
      <c r="AC3853" s="38" t="str">
        <f t="shared" si="60"/>
        <v/>
      </c>
      <c r="AD3853" s="38"/>
    </row>
    <row r="3854" spans="1:30">
      <c r="A3854" s="46"/>
      <c r="B3854" s="47"/>
      <c r="C3854" s="49"/>
      <c r="D3854" s="41"/>
      <c r="E3854" s="41"/>
      <c r="F3854" s="41"/>
      <c r="G3854" s="50" t="str">
        <f>IF(A3854&lt;&gt;"",CONCATENATE(A3854,":",YEAR(B3854),IF(MONTH(B3854)&gt;9,MONTH(B3854),CONCATENATE(0,MONTH(B3854))),IF(DAY(B3854)&gt;9,DAY(B3854),CONCATENATE(0,DAY(B3854))),IF(HOUR(C3854)&gt;9,HOUR(C3854),CONCATENATE(0,HOUR(C3854))),IF(MINUTE(C3854)&gt;9,MINUTE(C3854),CONCATENATE(0,MINUTE(C3854))),":",VLOOKUP(F3854,'Valid Values - Results'!$D$4:$F$12,3,FALSE)),"")</f>
        <v/>
      </c>
      <c r="H3854" s="41"/>
      <c r="I3854" s="41"/>
      <c r="J3854" s="41"/>
      <c r="K3854" s="41"/>
      <c r="L3854" s="41"/>
      <c r="M3854" s="92"/>
      <c r="N3854" s="41"/>
      <c r="O3854" s="41"/>
      <c r="P3854" s="41"/>
      <c r="Q3854" s="41"/>
      <c r="R3854" s="41"/>
      <c r="S3854" s="41"/>
      <c r="T3854" s="41"/>
      <c r="U3854" s="47"/>
      <c r="V3854" s="49"/>
      <c r="W3854" s="41"/>
      <c r="X3854" s="41"/>
      <c r="Y3854" s="41"/>
      <c r="AA3854" s="37" t="str">
        <f>IF($I3854&lt;&gt;"",VLOOKUP($I3854,'Valid Values - Search'!$R$4:$T$4719,3,FALSE),"")</f>
        <v/>
      </c>
      <c r="AB3854" s="37" t="str">
        <f>IF($I3854&lt;&gt;"",VLOOKUP($I3854,'Valid Values - Search'!$R$4:$S$4719,2,FALSE),"")</f>
        <v/>
      </c>
      <c r="AC3854" s="38" t="str">
        <f t="shared" si="60"/>
        <v/>
      </c>
      <c r="AD3854" s="38"/>
    </row>
    <row r="3855" spans="1:30">
      <c r="A3855" s="46"/>
      <c r="B3855" s="47"/>
      <c r="C3855" s="49"/>
      <c r="D3855" s="41"/>
      <c r="E3855" s="41"/>
      <c r="F3855" s="41"/>
      <c r="G3855" s="50" t="str">
        <f>IF(A3855&lt;&gt;"",CONCATENATE(A3855,":",YEAR(B3855),IF(MONTH(B3855)&gt;9,MONTH(B3855),CONCATENATE(0,MONTH(B3855))),IF(DAY(B3855)&gt;9,DAY(B3855),CONCATENATE(0,DAY(B3855))),IF(HOUR(C3855)&gt;9,HOUR(C3855),CONCATENATE(0,HOUR(C3855))),IF(MINUTE(C3855)&gt;9,MINUTE(C3855),CONCATENATE(0,MINUTE(C3855))),":",VLOOKUP(F3855,'Valid Values - Results'!$D$4:$F$12,3,FALSE)),"")</f>
        <v/>
      </c>
      <c r="H3855" s="41"/>
      <c r="I3855" s="41"/>
      <c r="J3855" s="41"/>
      <c r="K3855" s="41"/>
      <c r="L3855" s="41"/>
      <c r="M3855" s="92"/>
      <c r="N3855" s="41"/>
      <c r="O3855" s="41"/>
      <c r="P3855" s="41"/>
      <c r="Q3855" s="41"/>
      <c r="R3855" s="41"/>
      <c r="S3855" s="41"/>
      <c r="T3855" s="41"/>
      <c r="U3855" s="47"/>
      <c r="V3855" s="49"/>
      <c r="W3855" s="41"/>
      <c r="X3855" s="41"/>
      <c r="Y3855" s="41"/>
      <c r="AA3855" s="37" t="str">
        <f>IF($I3855&lt;&gt;"",VLOOKUP($I3855,'Valid Values - Search'!$R$4:$T$4719,3,FALSE),"")</f>
        <v/>
      </c>
      <c r="AB3855" s="37" t="str">
        <f>IF($I3855&lt;&gt;"",VLOOKUP($I3855,'Valid Values - Search'!$R$4:$S$4719,2,FALSE),"")</f>
        <v/>
      </c>
      <c r="AC3855" s="38" t="str">
        <f t="shared" si="60"/>
        <v/>
      </c>
      <c r="AD3855" s="38"/>
    </row>
    <row r="3856" spans="1:30">
      <c r="A3856" s="46"/>
      <c r="B3856" s="47"/>
      <c r="C3856" s="49"/>
      <c r="D3856" s="41"/>
      <c r="E3856" s="41"/>
      <c r="F3856" s="41"/>
      <c r="G3856" s="50" t="str">
        <f>IF(A3856&lt;&gt;"",CONCATENATE(A3856,":",YEAR(B3856),IF(MONTH(B3856)&gt;9,MONTH(B3856),CONCATENATE(0,MONTH(B3856))),IF(DAY(B3856)&gt;9,DAY(B3856),CONCATENATE(0,DAY(B3856))),IF(HOUR(C3856)&gt;9,HOUR(C3856),CONCATENATE(0,HOUR(C3856))),IF(MINUTE(C3856)&gt;9,MINUTE(C3856),CONCATENATE(0,MINUTE(C3856))),":",VLOOKUP(F3856,'Valid Values - Results'!$D$4:$F$12,3,FALSE)),"")</f>
        <v/>
      </c>
      <c r="H3856" s="41"/>
      <c r="I3856" s="41"/>
      <c r="J3856" s="41"/>
      <c r="K3856" s="41"/>
      <c r="L3856" s="41"/>
      <c r="M3856" s="92"/>
      <c r="N3856" s="41"/>
      <c r="O3856" s="41"/>
      <c r="P3856" s="41"/>
      <c r="Q3856" s="41"/>
      <c r="R3856" s="41"/>
      <c r="S3856" s="41"/>
      <c r="T3856" s="41"/>
      <c r="U3856" s="47"/>
      <c r="V3856" s="49"/>
      <c r="W3856" s="41"/>
      <c r="X3856" s="41"/>
      <c r="Y3856" s="41"/>
      <c r="AA3856" s="37" t="str">
        <f>IF($I3856&lt;&gt;"",VLOOKUP($I3856,'Valid Values - Search'!$R$4:$T$4719,3,FALSE),"")</f>
        <v/>
      </c>
      <c r="AB3856" s="37" t="str">
        <f>IF($I3856&lt;&gt;"",VLOOKUP($I3856,'Valid Values - Search'!$R$4:$S$4719,2,FALSE),"")</f>
        <v/>
      </c>
      <c r="AC3856" s="38" t="str">
        <f t="shared" si="60"/>
        <v/>
      </c>
      <c r="AD3856" s="38"/>
    </row>
    <row r="3857" spans="1:30">
      <c r="A3857" s="46"/>
      <c r="B3857" s="47"/>
      <c r="C3857" s="49"/>
      <c r="D3857" s="41"/>
      <c r="E3857" s="41"/>
      <c r="F3857" s="41"/>
      <c r="G3857" s="50" t="str">
        <f>IF(A3857&lt;&gt;"",CONCATENATE(A3857,":",YEAR(B3857),IF(MONTH(B3857)&gt;9,MONTH(B3857),CONCATENATE(0,MONTH(B3857))),IF(DAY(B3857)&gt;9,DAY(B3857),CONCATENATE(0,DAY(B3857))),IF(HOUR(C3857)&gt;9,HOUR(C3857),CONCATENATE(0,HOUR(C3857))),IF(MINUTE(C3857)&gt;9,MINUTE(C3857),CONCATENATE(0,MINUTE(C3857))),":",VLOOKUP(F3857,'Valid Values - Results'!$D$4:$F$12,3,FALSE)),"")</f>
        <v/>
      </c>
      <c r="H3857" s="41"/>
      <c r="I3857" s="41"/>
      <c r="J3857" s="41"/>
      <c r="K3857" s="41"/>
      <c r="L3857" s="41"/>
      <c r="M3857" s="92"/>
      <c r="N3857" s="41"/>
      <c r="O3857" s="41"/>
      <c r="P3857" s="41"/>
      <c r="Q3857" s="41"/>
      <c r="R3857" s="41"/>
      <c r="S3857" s="41"/>
      <c r="T3857" s="41"/>
      <c r="U3857" s="47"/>
      <c r="V3857" s="49"/>
      <c r="W3857" s="41"/>
      <c r="X3857" s="41"/>
      <c r="Y3857" s="41"/>
      <c r="AA3857" s="37" t="str">
        <f>IF($I3857&lt;&gt;"",VLOOKUP($I3857,'Valid Values - Search'!$R$4:$T$4719,3,FALSE),"")</f>
        <v/>
      </c>
      <c r="AB3857" s="37" t="str">
        <f>IF($I3857&lt;&gt;"",VLOOKUP($I3857,'Valid Values - Search'!$R$4:$S$4719,2,FALSE),"")</f>
        <v/>
      </c>
      <c r="AC3857" s="38" t="str">
        <f t="shared" si="60"/>
        <v/>
      </c>
      <c r="AD3857" s="38"/>
    </row>
    <row r="3858" spans="1:30">
      <c r="A3858" s="46"/>
      <c r="B3858" s="47"/>
      <c r="C3858" s="49"/>
      <c r="D3858" s="41"/>
      <c r="E3858" s="41"/>
      <c r="F3858" s="41"/>
      <c r="G3858" s="50" t="str">
        <f>IF(A3858&lt;&gt;"",CONCATENATE(A3858,":",YEAR(B3858),IF(MONTH(B3858)&gt;9,MONTH(B3858),CONCATENATE(0,MONTH(B3858))),IF(DAY(B3858)&gt;9,DAY(B3858),CONCATENATE(0,DAY(B3858))),IF(HOUR(C3858)&gt;9,HOUR(C3858),CONCATENATE(0,HOUR(C3858))),IF(MINUTE(C3858)&gt;9,MINUTE(C3858),CONCATENATE(0,MINUTE(C3858))),":",VLOOKUP(F3858,'Valid Values - Results'!$D$4:$F$12,3,FALSE)),"")</f>
        <v/>
      </c>
      <c r="H3858" s="41"/>
      <c r="I3858" s="41"/>
      <c r="J3858" s="41"/>
      <c r="K3858" s="41"/>
      <c r="L3858" s="41"/>
      <c r="M3858" s="92"/>
      <c r="N3858" s="41"/>
      <c r="O3858" s="41"/>
      <c r="P3858" s="41"/>
      <c r="Q3858" s="41"/>
      <c r="R3858" s="41"/>
      <c r="S3858" s="41"/>
      <c r="T3858" s="41"/>
      <c r="U3858" s="47"/>
      <c r="V3858" s="49"/>
      <c r="W3858" s="41"/>
      <c r="X3858" s="41"/>
      <c r="Y3858" s="41"/>
      <c r="AA3858" s="37" t="str">
        <f>IF($I3858&lt;&gt;"",VLOOKUP($I3858,'Valid Values - Search'!$R$4:$T$4719,3,FALSE),"")</f>
        <v/>
      </c>
      <c r="AB3858" s="37" t="str">
        <f>IF($I3858&lt;&gt;"",VLOOKUP($I3858,'Valid Values - Search'!$R$4:$S$4719,2,FALSE),"")</f>
        <v/>
      </c>
      <c r="AC3858" s="38" t="str">
        <f t="shared" si="60"/>
        <v/>
      </c>
      <c r="AD3858" s="38"/>
    </row>
    <row r="3859" spans="1:30">
      <c r="A3859" s="46"/>
      <c r="B3859" s="47"/>
      <c r="C3859" s="49"/>
      <c r="D3859" s="41"/>
      <c r="E3859" s="41"/>
      <c r="F3859" s="41"/>
      <c r="G3859" s="50" t="str">
        <f>IF(A3859&lt;&gt;"",CONCATENATE(A3859,":",YEAR(B3859),IF(MONTH(B3859)&gt;9,MONTH(B3859),CONCATENATE(0,MONTH(B3859))),IF(DAY(B3859)&gt;9,DAY(B3859),CONCATENATE(0,DAY(B3859))),IF(HOUR(C3859)&gt;9,HOUR(C3859),CONCATENATE(0,HOUR(C3859))),IF(MINUTE(C3859)&gt;9,MINUTE(C3859),CONCATENATE(0,MINUTE(C3859))),":",VLOOKUP(F3859,'Valid Values - Results'!$D$4:$F$12,3,FALSE)),"")</f>
        <v/>
      </c>
      <c r="H3859" s="41"/>
      <c r="I3859" s="41"/>
      <c r="J3859" s="41"/>
      <c r="K3859" s="41"/>
      <c r="L3859" s="41"/>
      <c r="M3859" s="92"/>
      <c r="N3859" s="41"/>
      <c r="O3859" s="41"/>
      <c r="P3859" s="41"/>
      <c r="Q3859" s="41"/>
      <c r="R3859" s="41"/>
      <c r="S3859" s="41"/>
      <c r="T3859" s="41"/>
      <c r="U3859" s="47"/>
      <c r="V3859" s="49"/>
      <c r="W3859" s="41"/>
      <c r="X3859" s="41"/>
      <c r="Y3859" s="41"/>
      <c r="AA3859" s="37" t="str">
        <f>IF($I3859&lt;&gt;"",VLOOKUP($I3859,'Valid Values - Search'!$R$4:$T$4719,3,FALSE),"")</f>
        <v/>
      </c>
      <c r="AB3859" s="37" t="str">
        <f>IF($I3859&lt;&gt;"",VLOOKUP($I3859,'Valid Values - Search'!$R$4:$S$4719,2,FALSE),"")</f>
        <v/>
      </c>
      <c r="AC3859" s="38" t="str">
        <f t="shared" si="60"/>
        <v/>
      </c>
      <c r="AD3859" s="38"/>
    </row>
    <row r="3860" spans="1:30">
      <c r="A3860" s="46"/>
      <c r="B3860" s="47"/>
      <c r="C3860" s="49"/>
      <c r="D3860" s="41"/>
      <c r="E3860" s="41"/>
      <c r="F3860" s="41"/>
      <c r="G3860" s="50" t="str">
        <f>IF(A3860&lt;&gt;"",CONCATENATE(A3860,":",YEAR(B3860),IF(MONTH(B3860)&gt;9,MONTH(B3860),CONCATENATE(0,MONTH(B3860))),IF(DAY(B3860)&gt;9,DAY(B3860),CONCATENATE(0,DAY(B3860))),IF(HOUR(C3860)&gt;9,HOUR(C3860),CONCATENATE(0,HOUR(C3860))),IF(MINUTE(C3860)&gt;9,MINUTE(C3860),CONCATENATE(0,MINUTE(C3860))),":",VLOOKUP(F3860,'Valid Values - Results'!$D$4:$F$12,3,FALSE)),"")</f>
        <v/>
      </c>
      <c r="H3860" s="41"/>
      <c r="I3860" s="41"/>
      <c r="J3860" s="41"/>
      <c r="K3860" s="41"/>
      <c r="L3860" s="41"/>
      <c r="M3860" s="92"/>
      <c r="N3860" s="41"/>
      <c r="O3860" s="41"/>
      <c r="P3860" s="41"/>
      <c r="Q3860" s="41"/>
      <c r="R3860" s="41"/>
      <c r="S3860" s="41"/>
      <c r="T3860" s="41"/>
      <c r="U3860" s="47"/>
      <c r="V3860" s="49"/>
      <c r="W3860" s="41"/>
      <c r="X3860" s="41"/>
      <c r="Y3860" s="41"/>
      <c r="AA3860" s="37" t="str">
        <f>IF($I3860&lt;&gt;"",VLOOKUP($I3860,'Valid Values - Search'!$R$4:$T$4719,3,FALSE),"")</f>
        <v/>
      </c>
      <c r="AB3860" s="37" t="str">
        <f>IF($I3860&lt;&gt;"",VLOOKUP($I3860,'Valid Values - Search'!$R$4:$S$4719,2,FALSE),"")</f>
        <v/>
      </c>
      <c r="AC3860" s="38" t="str">
        <f t="shared" si="60"/>
        <v/>
      </c>
      <c r="AD3860" s="38"/>
    </row>
    <row r="3861" spans="1:30">
      <c r="A3861" s="46"/>
      <c r="B3861" s="47"/>
      <c r="C3861" s="49"/>
      <c r="D3861" s="41"/>
      <c r="E3861" s="41"/>
      <c r="F3861" s="41"/>
      <c r="G3861" s="50" t="str">
        <f>IF(A3861&lt;&gt;"",CONCATENATE(A3861,":",YEAR(B3861),IF(MONTH(B3861)&gt;9,MONTH(B3861),CONCATENATE(0,MONTH(B3861))),IF(DAY(B3861)&gt;9,DAY(B3861),CONCATENATE(0,DAY(B3861))),IF(HOUR(C3861)&gt;9,HOUR(C3861),CONCATENATE(0,HOUR(C3861))),IF(MINUTE(C3861)&gt;9,MINUTE(C3861),CONCATENATE(0,MINUTE(C3861))),":",VLOOKUP(F3861,'Valid Values - Results'!$D$4:$F$12,3,FALSE)),"")</f>
        <v/>
      </c>
      <c r="H3861" s="41"/>
      <c r="I3861" s="41"/>
      <c r="J3861" s="41"/>
      <c r="K3861" s="41"/>
      <c r="L3861" s="41"/>
      <c r="M3861" s="92"/>
      <c r="N3861" s="41"/>
      <c r="O3861" s="41"/>
      <c r="P3861" s="41"/>
      <c r="Q3861" s="41"/>
      <c r="R3861" s="41"/>
      <c r="S3861" s="41"/>
      <c r="T3861" s="41"/>
      <c r="U3861" s="47"/>
      <c r="V3861" s="49"/>
      <c r="W3861" s="41"/>
      <c r="X3861" s="41"/>
      <c r="Y3861" s="41"/>
      <c r="AA3861" s="37" t="str">
        <f>IF($I3861&lt;&gt;"",VLOOKUP($I3861,'Valid Values - Search'!$R$4:$T$4719,3,FALSE),"")</f>
        <v/>
      </c>
      <c r="AB3861" s="37" t="str">
        <f>IF($I3861&lt;&gt;"",VLOOKUP($I3861,'Valid Values - Search'!$R$4:$S$4719,2,FALSE),"")</f>
        <v/>
      </c>
      <c r="AC3861" s="38" t="str">
        <f t="shared" si="60"/>
        <v/>
      </c>
      <c r="AD3861" s="38"/>
    </row>
    <row r="3862" spans="1:30">
      <c r="A3862" s="46"/>
      <c r="B3862" s="47"/>
      <c r="C3862" s="49"/>
      <c r="D3862" s="41"/>
      <c r="E3862" s="41"/>
      <c r="F3862" s="41"/>
      <c r="G3862" s="50" t="str">
        <f>IF(A3862&lt;&gt;"",CONCATENATE(A3862,":",YEAR(B3862),IF(MONTH(B3862)&gt;9,MONTH(B3862),CONCATENATE(0,MONTH(B3862))),IF(DAY(B3862)&gt;9,DAY(B3862),CONCATENATE(0,DAY(B3862))),IF(HOUR(C3862)&gt;9,HOUR(C3862),CONCATENATE(0,HOUR(C3862))),IF(MINUTE(C3862)&gt;9,MINUTE(C3862),CONCATENATE(0,MINUTE(C3862))),":",VLOOKUP(F3862,'Valid Values - Results'!$D$4:$F$12,3,FALSE)),"")</f>
        <v/>
      </c>
      <c r="H3862" s="41"/>
      <c r="I3862" s="41"/>
      <c r="J3862" s="41"/>
      <c r="K3862" s="41"/>
      <c r="L3862" s="41"/>
      <c r="M3862" s="92"/>
      <c r="N3862" s="41"/>
      <c r="O3862" s="41"/>
      <c r="P3862" s="41"/>
      <c r="Q3862" s="41"/>
      <c r="R3862" s="41"/>
      <c r="S3862" s="41"/>
      <c r="T3862" s="41"/>
      <c r="U3862" s="47"/>
      <c r="V3862" s="49"/>
      <c r="W3862" s="41"/>
      <c r="X3862" s="41"/>
      <c r="Y3862" s="41"/>
      <c r="AA3862" s="37" t="str">
        <f>IF($I3862&lt;&gt;"",VLOOKUP($I3862,'Valid Values - Search'!$R$4:$T$4719,3,FALSE),"")</f>
        <v/>
      </c>
      <c r="AB3862" s="37" t="str">
        <f>IF($I3862&lt;&gt;"",VLOOKUP($I3862,'Valid Values - Search'!$R$4:$S$4719,2,FALSE),"")</f>
        <v/>
      </c>
      <c r="AC3862" s="38" t="str">
        <f t="shared" si="60"/>
        <v/>
      </c>
      <c r="AD3862" s="38"/>
    </row>
    <row r="3863" spans="1:30">
      <c r="A3863" s="46"/>
      <c r="B3863" s="47"/>
      <c r="C3863" s="49"/>
      <c r="D3863" s="41"/>
      <c r="E3863" s="41"/>
      <c r="F3863" s="41"/>
      <c r="G3863" s="50" t="str">
        <f>IF(A3863&lt;&gt;"",CONCATENATE(A3863,":",YEAR(B3863),IF(MONTH(B3863)&gt;9,MONTH(B3863),CONCATENATE(0,MONTH(B3863))),IF(DAY(B3863)&gt;9,DAY(B3863),CONCATENATE(0,DAY(B3863))),IF(HOUR(C3863)&gt;9,HOUR(C3863),CONCATENATE(0,HOUR(C3863))),IF(MINUTE(C3863)&gt;9,MINUTE(C3863),CONCATENATE(0,MINUTE(C3863))),":",VLOOKUP(F3863,'Valid Values - Results'!$D$4:$F$12,3,FALSE)),"")</f>
        <v/>
      </c>
      <c r="H3863" s="41"/>
      <c r="I3863" s="41"/>
      <c r="J3863" s="41"/>
      <c r="K3863" s="41"/>
      <c r="L3863" s="41"/>
      <c r="M3863" s="92"/>
      <c r="N3863" s="41"/>
      <c r="O3863" s="41"/>
      <c r="P3863" s="41"/>
      <c r="Q3863" s="41"/>
      <c r="R3863" s="41"/>
      <c r="S3863" s="41"/>
      <c r="T3863" s="41"/>
      <c r="U3863" s="47"/>
      <c r="V3863" s="49"/>
      <c r="W3863" s="41"/>
      <c r="X3863" s="41"/>
      <c r="Y3863" s="41"/>
      <c r="AA3863" s="37" t="str">
        <f>IF($I3863&lt;&gt;"",VLOOKUP($I3863,'Valid Values - Search'!$R$4:$T$4719,3,FALSE),"")</f>
        <v/>
      </c>
      <c r="AB3863" s="37" t="str">
        <f>IF($I3863&lt;&gt;"",VLOOKUP($I3863,'Valid Values - Search'!$R$4:$S$4719,2,FALSE),"")</f>
        <v/>
      </c>
      <c r="AC3863" s="38" t="str">
        <f t="shared" si="60"/>
        <v/>
      </c>
      <c r="AD3863" s="38"/>
    </row>
    <row r="3864" spans="1:30">
      <c r="A3864" s="46"/>
      <c r="B3864" s="47"/>
      <c r="C3864" s="49"/>
      <c r="D3864" s="41"/>
      <c r="E3864" s="41"/>
      <c r="F3864" s="41"/>
      <c r="G3864" s="50" t="str">
        <f>IF(A3864&lt;&gt;"",CONCATENATE(A3864,":",YEAR(B3864),IF(MONTH(B3864)&gt;9,MONTH(B3864),CONCATENATE(0,MONTH(B3864))),IF(DAY(B3864)&gt;9,DAY(B3864),CONCATENATE(0,DAY(B3864))),IF(HOUR(C3864)&gt;9,HOUR(C3864),CONCATENATE(0,HOUR(C3864))),IF(MINUTE(C3864)&gt;9,MINUTE(C3864),CONCATENATE(0,MINUTE(C3864))),":",VLOOKUP(F3864,'Valid Values - Results'!$D$4:$F$12,3,FALSE)),"")</f>
        <v/>
      </c>
      <c r="H3864" s="41"/>
      <c r="I3864" s="41"/>
      <c r="J3864" s="41"/>
      <c r="K3864" s="41"/>
      <c r="L3864" s="41"/>
      <c r="M3864" s="92"/>
      <c r="N3864" s="41"/>
      <c r="O3864" s="41"/>
      <c r="P3864" s="41"/>
      <c r="Q3864" s="41"/>
      <c r="R3864" s="41"/>
      <c r="S3864" s="41"/>
      <c r="T3864" s="41"/>
      <c r="U3864" s="47"/>
      <c r="V3864" s="49"/>
      <c r="W3864" s="41"/>
      <c r="X3864" s="41"/>
      <c r="Y3864" s="41"/>
      <c r="AA3864" s="37" t="str">
        <f>IF($I3864&lt;&gt;"",VLOOKUP($I3864,'Valid Values - Search'!$R$4:$T$4719,3,FALSE),"")</f>
        <v/>
      </c>
      <c r="AB3864" s="37" t="str">
        <f>IF($I3864&lt;&gt;"",VLOOKUP($I3864,'Valid Values - Search'!$R$4:$S$4719,2,FALSE),"")</f>
        <v/>
      </c>
      <c r="AC3864" s="38" t="str">
        <f t="shared" si="60"/>
        <v/>
      </c>
      <c r="AD3864" s="38"/>
    </row>
    <row r="3865" spans="1:30">
      <c r="A3865" s="46"/>
      <c r="B3865" s="47"/>
      <c r="C3865" s="49"/>
      <c r="D3865" s="41"/>
      <c r="E3865" s="41"/>
      <c r="F3865" s="41"/>
      <c r="G3865" s="50" t="str">
        <f>IF(A3865&lt;&gt;"",CONCATENATE(A3865,":",YEAR(B3865),IF(MONTH(B3865)&gt;9,MONTH(B3865),CONCATENATE(0,MONTH(B3865))),IF(DAY(B3865)&gt;9,DAY(B3865),CONCATENATE(0,DAY(B3865))),IF(HOUR(C3865)&gt;9,HOUR(C3865),CONCATENATE(0,HOUR(C3865))),IF(MINUTE(C3865)&gt;9,MINUTE(C3865),CONCATENATE(0,MINUTE(C3865))),":",VLOOKUP(F3865,'Valid Values - Results'!$D$4:$F$12,3,FALSE)),"")</f>
        <v/>
      </c>
      <c r="H3865" s="41"/>
      <c r="I3865" s="41"/>
      <c r="J3865" s="41"/>
      <c r="K3865" s="41"/>
      <c r="L3865" s="41"/>
      <c r="M3865" s="92"/>
      <c r="N3865" s="41"/>
      <c r="O3865" s="41"/>
      <c r="P3865" s="41"/>
      <c r="Q3865" s="41"/>
      <c r="R3865" s="41"/>
      <c r="S3865" s="41"/>
      <c r="T3865" s="41"/>
      <c r="U3865" s="47"/>
      <c r="V3865" s="49"/>
      <c r="W3865" s="41"/>
      <c r="X3865" s="41"/>
      <c r="Y3865" s="41"/>
      <c r="AA3865" s="37" t="str">
        <f>IF($I3865&lt;&gt;"",VLOOKUP($I3865,'Valid Values - Search'!$R$4:$T$4719,3,FALSE),"")</f>
        <v/>
      </c>
      <c r="AB3865" s="37" t="str">
        <f>IF($I3865&lt;&gt;"",VLOOKUP($I3865,'Valid Values - Search'!$R$4:$S$4719,2,FALSE),"")</f>
        <v/>
      </c>
      <c r="AC3865" s="38" t="str">
        <f t="shared" si="60"/>
        <v/>
      </c>
      <c r="AD3865" s="38"/>
    </row>
    <row r="3866" spans="1:30">
      <c r="A3866" s="46"/>
      <c r="B3866" s="47"/>
      <c r="C3866" s="49"/>
      <c r="D3866" s="41"/>
      <c r="E3866" s="41"/>
      <c r="F3866" s="41"/>
      <c r="G3866" s="50" t="str">
        <f>IF(A3866&lt;&gt;"",CONCATENATE(A3866,":",YEAR(B3866),IF(MONTH(B3866)&gt;9,MONTH(B3866),CONCATENATE(0,MONTH(B3866))),IF(DAY(B3866)&gt;9,DAY(B3866),CONCATENATE(0,DAY(B3866))),IF(HOUR(C3866)&gt;9,HOUR(C3866),CONCATENATE(0,HOUR(C3866))),IF(MINUTE(C3866)&gt;9,MINUTE(C3866),CONCATENATE(0,MINUTE(C3866))),":",VLOOKUP(F3866,'Valid Values - Results'!$D$4:$F$12,3,FALSE)),"")</f>
        <v/>
      </c>
      <c r="H3866" s="41"/>
      <c r="I3866" s="41"/>
      <c r="J3866" s="41"/>
      <c r="K3866" s="41"/>
      <c r="L3866" s="41"/>
      <c r="M3866" s="92"/>
      <c r="N3866" s="41"/>
      <c r="O3866" s="41"/>
      <c r="P3866" s="41"/>
      <c r="Q3866" s="41"/>
      <c r="R3866" s="41"/>
      <c r="S3866" s="41"/>
      <c r="T3866" s="41"/>
      <c r="U3866" s="47"/>
      <c r="V3866" s="49"/>
      <c r="W3866" s="41"/>
      <c r="X3866" s="41"/>
      <c r="Y3866" s="41"/>
      <c r="AA3866" s="37" t="str">
        <f>IF($I3866&lt;&gt;"",VLOOKUP($I3866,'Valid Values - Search'!$R$4:$T$4719,3,FALSE),"")</f>
        <v/>
      </c>
      <c r="AB3866" s="37" t="str">
        <f>IF($I3866&lt;&gt;"",VLOOKUP($I3866,'Valid Values - Search'!$R$4:$S$4719,2,FALSE),"")</f>
        <v/>
      </c>
      <c r="AC3866" s="38" t="str">
        <f t="shared" si="60"/>
        <v/>
      </c>
      <c r="AD3866" s="38"/>
    </row>
    <row r="3867" spans="1:30">
      <c r="A3867" s="46"/>
      <c r="B3867" s="47"/>
      <c r="C3867" s="49"/>
      <c r="D3867" s="41"/>
      <c r="E3867" s="41"/>
      <c r="F3867" s="41"/>
      <c r="G3867" s="50" t="str">
        <f>IF(A3867&lt;&gt;"",CONCATENATE(A3867,":",YEAR(B3867),IF(MONTH(B3867)&gt;9,MONTH(B3867),CONCATENATE(0,MONTH(B3867))),IF(DAY(B3867)&gt;9,DAY(B3867),CONCATENATE(0,DAY(B3867))),IF(HOUR(C3867)&gt;9,HOUR(C3867),CONCATENATE(0,HOUR(C3867))),IF(MINUTE(C3867)&gt;9,MINUTE(C3867),CONCATENATE(0,MINUTE(C3867))),":",VLOOKUP(F3867,'Valid Values - Results'!$D$4:$F$12,3,FALSE)),"")</f>
        <v/>
      </c>
      <c r="H3867" s="41"/>
      <c r="I3867" s="41"/>
      <c r="J3867" s="41"/>
      <c r="K3867" s="41"/>
      <c r="L3867" s="41"/>
      <c r="M3867" s="92"/>
      <c r="N3867" s="41"/>
      <c r="O3867" s="41"/>
      <c r="P3867" s="41"/>
      <c r="Q3867" s="41"/>
      <c r="R3867" s="41"/>
      <c r="S3867" s="41"/>
      <c r="T3867" s="41"/>
      <c r="U3867" s="47"/>
      <c r="V3867" s="49"/>
      <c r="W3867" s="41"/>
      <c r="X3867" s="41"/>
      <c r="Y3867" s="41"/>
      <c r="AA3867" s="37" t="str">
        <f>IF($I3867&lt;&gt;"",VLOOKUP($I3867,'Valid Values - Search'!$R$4:$T$4719,3,FALSE),"")</f>
        <v/>
      </c>
      <c r="AB3867" s="37" t="str">
        <f>IF($I3867&lt;&gt;"",VLOOKUP($I3867,'Valid Values - Search'!$R$4:$S$4719,2,FALSE),"")</f>
        <v/>
      </c>
      <c r="AC3867" s="38" t="str">
        <f t="shared" si="60"/>
        <v/>
      </c>
      <c r="AD3867" s="38"/>
    </row>
    <row r="3868" spans="1:30">
      <c r="A3868" s="46"/>
      <c r="B3868" s="47"/>
      <c r="C3868" s="49"/>
      <c r="D3868" s="41"/>
      <c r="E3868" s="41"/>
      <c r="F3868" s="41"/>
      <c r="G3868" s="50" t="str">
        <f>IF(A3868&lt;&gt;"",CONCATENATE(A3868,":",YEAR(B3868),IF(MONTH(B3868)&gt;9,MONTH(B3868),CONCATENATE(0,MONTH(B3868))),IF(DAY(B3868)&gt;9,DAY(B3868),CONCATENATE(0,DAY(B3868))),IF(HOUR(C3868)&gt;9,HOUR(C3868),CONCATENATE(0,HOUR(C3868))),IF(MINUTE(C3868)&gt;9,MINUTE(C3868),CONCATENATE(0,MINUTE(C3868))),":",VLOOKUP(F3868,'Valid Values - Results'!$D$4:$F$12,3,FALSE)),"")</f>
        <v/>
      </c>
      <c r="H3868" s="41"/>
      <c r="I3868" s="41"/>
      <c r="J3868" s="41"/>
      <c r="K3868" s="41"/>
      <c r="L3868" s="41"/>
      <c r="M3868" s="92"/>
      <c r="N3868" s="41"/>
      <c r="O3868" s="41"/>
      <c r="P3868" s="41"/>
      <c r="Q3868" s="41"/>
      <c r="R3868" s="41"/>
      <c r="S3868" s="41"/>
      <c r="T3868" s="41"/>
      <c r="U3868" s="47"/>
      <c r="V3868" s="49"/>
      <c r="W3868" s="41"/>
      <c r="X3868" s="41"/>
      <c r="Y3868" s="41"/>
      <c r="AA3868" s="37" t="str">
        <f>IF($I3868&lt;&gt;"",VLOOKUP($I3868,'Valid Values - Search'!$R$4:$T$4719,3,FALSE),"")</f>
        <v/>
      </c>
      <c r="AB3868" s="37" t="str">
        <f>IF($I3868&lt;&gt;"",VLOOKUP($I3868,'Valid Values - Search'!$R$4:$S$4719,2,FALSE),"")</f>
        <v/>
      </c>
      <c r="AC3868" s="38" t="str">
        <f t="shared" si="60"/>
        <v/>
      </c>
      <c r="AD3868" s="38"/>
    </row>
    <row r="3869" spans="1:30">
      <c r="A3869" s="46"/>
      <c r="B3869" s="47"/>
      <c r="C3869" s="49"/>
      <c r="D3869" s="41"/>
      <c r="E3869" s="41"/>
      <c r="F3869" s="41"/>
      <c r="G3869" s="50" t="str">
        <f>IF(A3869&lt;&gt;"",CONCATENATE(A3869,":",YEAR(B3869),IF(MONTH(B3869)&gt;9,MONTH(B3869),CONCATENATE(0,MONTH(B3869))),IF(DAY(B3869)&gt;9,DAY(B3869),CONCATENATE(0,DAY(B3869))),IF(HOUR(C3869)&gt;9,HOUR(C3869),CONCATENATE(0,HOUR(C3869))),IF(MINUTE(C3869)&gt;9,MINUTE(C3869),CONCATENATE(0,MINUTE(C3869))),":",VLOOKUP(F3869,'Valid Values - Results'!$D$4:$F$12,3,FALSE)),"")</f>
        <v/>
      </c>
      <c r="H3869" s="41"/>
      <c r="I3869" s="41"/>
      <c r="J3869" s="41"/>
      <c r="K3869" s="41"/>
      <c r="L3869" s="41"/>
      <c r="M3869" s="92"/>
      <c r="N3869" s="41"/>
      <c r="O3869" s="41"/>
      <c r="P3869" s="41"/>
      <c r="Q3869" s="41"/>
      <c r="R3869" s="41"/>
      <c r="S3869" s="41"/>
      <c r="T3869" s="41"/>
      <c r="U3869" s="47"/>
      <c r="V3869" s="49"/>
      <c r="W3869" s="41"/>
      <c r="X3869" s="41"/>
      <c r="Y3869" s="41"/>
      <c r="AA3869" s="37" t="str">
        <f>IF($I3869&lt;&gt;"",VLOOKUP($I3869,'Valid Values - Search'!$R$4:$T$4719,3,FALSE),"")</f>
        <v/>
      </c>
      <c r="AB3869" s="37" t="str">
        <f>IF($I3869&lt;&gt;"",VLOOKUP($I3869,'Valid Values - Search'!$R$4:$S$4719,2,FALSE),"")</f>
        <v/>
      </c>
      <c r="AC3869" s="38" t="str">
        <f t="shared" si="60"/>
        <v/>
      </c>
      <c r="AD3869" s="38"/>
    </row>
    <row r="3870" spans="1:30">
      <c r="A3870" s="46"/>
      <c r="B3870" s="47"/>
      <c r="C3870" s="49"/>
      <c r="D3870" s="41"/>
      <c r="E3870" s="41"/>
      <c r="F3870" s="41"/>
      <c r="G3870" s="50" t="str">
        <f>IF(A3870&lt;&gt;"",CONCATENATE(A3870,":",YEAR(B3870),IF(MONTH(B3870)&gt;9,MONTH(B3870),CONCATENATE(0,MONTH(B3870))),IF(DAY(B3870)&gt;9,DAY(B3870),CONCATENATE(0,DAY(B3870))),IF(HOUR(C3870)&gt;9,HOUR(C3870),CONCATENATE(0,HOUR(C3870))),IF(MINUTE(C3870)&gt;9,MINUTE(C3870),CONCATENATE(0,MINUTE(C3870))),":",VLOOKUP(F3870,'Valid Values - Results'!$D$4:$F$12,3,FALSE)),"")</f>
        <v/>
      </c>
      <c r="H3870" s="41"/>
      <c r="I3870" s="41"/>
      <c r="J3870" s="41"/>
      <c r="K3870" s="41"/>
      <c r="L3870" s="41"/>
      <c r="M3870" s="92"/>
      <c r="N3870" s="41"/>
      <c r="O3870" s="41"/>
      <c r="P3870" s="41"/>
      <c r="Q3870" s="41"/>
      <c r="R3870" s="41"/>
      <c r="S3870" s="41"/>
      <c r="T3870" s="41"/>
      <c r="U3870" s="47"/>
      <c r="V3870" s="49"/>
      <c r="W3870" s="41"/>
      <c r="X3870" s="41"/>
      <c r="Y3870" s="41"/>
      <c r="AA3870" s="37" t="str">
        <f>IF($I3870&lt;&gt;"",VLOOKUP($I3870,'Valid Values - Search'!$R$4:$T$4719,3,FALSE),"")</f>
        <v/>
      </c>
      <c r="AB3870" s="37" t="str">
        <f>IF($I3870&lt;&gt;"",VLOOKUP($I3870,'Valid Values - Search'!$R$4:$S$4719,2,FALSE),"")</f>
        <v/>
      </c>
      <c r="AC3870" s="38" t="str">
        <f t="shared" si="60"/>
        <v/>
      </c>
      <c r="AD3870" s="38"/>
    </row>
    <row r="3871" spans="1:30">
      <c r="A3871" s="46"/>
      <c r="B3871" s="47"/>
      <c r="C3871" s="49"/>
      <c r="D3871" s="41"/>
      <c r="E3871" s="41"/>
      <c r="F3871" s="41"/>
      <c r="G3871" s="50" t="str">
        <f>IF(A3871&lt;&gt;"",CONCATENATE(A3871,":",YEAR(B3871),IF(MONTH(B3871)&gt;9,MONTH(B3871),CONCATENATE(0,MONTH(B3871))),IF(DAY(B3871)&gt;9,DAY(B3871),CONCATENATE(0,DAY(B3871))),IF(HOUR(C3871)&gt;9,HOUR(C3871),CONCATENATE(0,HOUR(C3871))),IF(MINUTE(C3871)&gt;9,MINUTE(C3871),CONCATENATE(0,MINUTE(C3871))),":",VLOOKUP(F3871,'Valid Values - Results'!$D$4:$F$12,3,FALSE)),"")</f>
        <v/>
      </c>
      <c r="H3871" s="41"/>
      <c r="I3871" s="41"/>
      <c r="J3871" s="41"/>
      <c r="K3871" s="41"/>
      <c r="L3871" s="41"/>
      <c r="M3871" s="92"/>
      <c r="N3871" s="41"/>
      <c r="O3871" s="41"/>
      <c r="P3871" s="41"/>
      <c r="Q3871" s="41"/>
      <c r="R3871" s="41"/>
      <c r="S3871" s="41"/>
      <c r="T3871" s="41"/>
      <c r="U3871" s="47"/>
      <c r="V3871" s="49"/>
      <c r="W3871" s="41"/>
      <c r="X3871" s="41"/>
      <c r="Y3871" s="41"/>
      <c r="AA3871" s="37" t="str">
        <f>IF($I3871&lt;&gt;"",VLOOKUP($I3871,'Valid Values - Search'!$R$4:$T$4719,3,FALSE),"")</f>
        <v/>
      </c>
      <c r="AB3871" s="37" t="str">
        <f>IF($I3871&lt;&gt;"",VLOOKUP($I3871,'Valid Values - Search'!$R$4:$S$4719,2,FALSE),"")</f>
        <v/>
      </c>
      <c r="AC3871" s="38" t="str">
        <f t="shared" si="60"/>
        <v/>
      </c>
      <c r="AD3871" s="38"/>
    </row>
    <row r="3872" spans="1:30">
      <c r="A3872" s="46"/>
      <c r="B3872" s="47"/>
      <c r="C3872" s="49"/>
      <c r="D3872" s="41"/>
      <c r="E3872" s="41"/>
      <c r="F3872" s="41"/>
      <c r="G3872" s="50" t="str">
        <f>IF(A3872&lt;&gt;"",CONCATENATE(A3872,":",YEAR(B3872),IF(MONTH(B3872)&gt;9,MONTH(B3872),CONCATENATE(0,MONTH(B3872))),IF(DAY(B3872)&gt;9,DAY(B3872),CONCATENATE(0,DAY(B3872))),IF(HOUR(C3872)&gt;9,HOUR(C3872),CONCATENATE(0,HOUR(C3872))),IF(MINUTE(C3872)&gt;9,MINUTE(C3872),CONCATENATE(0,MINUTE(C3872))),":",VLOOKUP(F3872,'Valid Values - Results'!$D$4:$F$12,3,FALSE)),"")</f>
        <v/>
      </c>
      <c r="H3872" s="41"/>
      <c r="I3872" s="41"/>
      <c r="J3872" s="41"/>
      <c r="K3872" s="41"/>
      <c r="L3872" s="41"/>
      <c r="M3872" s="92"/>
      <c r="N3872" s="41"/>
      <c r="O3872" s="41"/>
      <c r="P3872" s="41"/>
      <c r="Q3872" s="41"/>
      <c r="R3872" s="41"/>
      <c r="S3872" s="41"/>
      <c r="T3872" s="41"/>
      <c r="U3872" s="47"/>
      <c r="V3872" s="49"/>
      <c r="W3872" s="41"/>
      <c r="X3872" s="41"/>
      <c r="Y3872" s="41"/>
      <c r="AA3872" s="37" t="str">
        <f>IF($I3872&lt;&gt;"",VLOOKUP($I3872,'Valid Values - Search'!$R$4:$T$4719,3,FALSE),"")</f>
        <v/>
      </c>
      <c r="AB3872" s="37" t="str">
        <f>IF($I3872&lt;&gt;"",VLOOKUP($I3872,'Valid Values - Search'!$R$4:$S$4719,2,FALSE),"")</f>
        <v/>
      </c>
      <c r="AC3872" s="38" t="str">
        <f t="shared" si="60"/>
        <v/>
      </c>
      <c r="AD3872" s="38"/>
    </row>
    <row r="3873" spans="1:30">
      <c r="A3873" s="46"/>
      <c r="B3873" s="47"/>
      <c r="C3873" s="49"/>
      <c r="D3873" s="41"/>
      <c r="E3873" s="41"/>
      <c r="F3873" s="41"/>
      <c r="G3873" s="50" t="str">
        <f>IF(A3873&lt;&gt;"",CONCATENATE(A3873,":",YEAR(B3873),IF(MONTH(B3873)&gt;9,MONTH(B3873),CONCATENATE(0,MONTH(B3873))),IF(DAY(B3873)&gt;9,DAY(B3873),CONCATENATE(0,DAY(B3873))),IF(HOUR(C3873)&gt;9,HOUR(C3873),CONCATENATE(0,HOUR(C3873))),IF(MINUTE(C3873)&gt;9,MINUTE(C3873),CONCATENATE(0,MINUTE(C3873))),":",VLOOKUP(F3873,'Valid Values - Results'!$D$4:$F$12,3,FALSE)),"")</f>
        <v/>
      </c>
      <c r="H3873" s="41"/>
      <c r="I3873" s="41"/>
      <c r="J3873" s="41"/>
      <c r="K3873" s="41"/>
      <c r="L3873" s="41"/>
      <c r="M3873" s="92"/>
      <c r="N3873" s="41"/>
      <c r="O3873" s="41"/>
      <c r="P3873" s="41"/>
      <c r="Q3873" s="41"/>
      <c r="R3873" s="41"/>
      <c r="S3873" s="41"/>
      <c r="T3873" s="41"/>
      <c r="U3873" s="47"/>
      <c r="V3873" s="49"/>
      <c r="W3873" s="41"/>
      <c r="X3873" s="41"/>
      <c r="Y3873" s="41"/>
      <c r="AA3873" s="37" t="str">
        <f>IF($I3873&lt;&gt;"",VLOOKUP($I3873,'Valid Values - Search'!$R$4:$T$4719,3,FALSE),"")</f>
        <v/>
      </c>
      <c r="AB3873" s="37" t="str">
        <f>IF($I3873&lt;&gt;"",VLOOKUP($I3873,'Valid Values - Search'!$R$4:$S$4719,2,FALSE),"")</f>
        <v/>
      </c>
      <c r="AC3873" s="38" t="str">
        <f t="shared" si="60"/>
        <v/>
      </c>
      <c r="AD3873" s="38"/>
    </row>
    <row r="3874" spans="1:30">
      <c r="A3874" s="46"/>
      <c r="B3874" s="47"/>
      <c r="C3874" s="49"/>
      <c r="D3874" s="41"/>
      <c r="E3874" s="41"/>
      <c r="F3874" s="41"/>
      <c r="G3874" s="50" t="str">
        <f>IF(A3874&lt;&gt;"",CONCATENATE(A3874,":",YEAR(B3874),IF(MONTH(B3874)&gt;9,MONTH(B3874),CONCATENATE(0,MONTH(B3874))),IF(DAY(B3874)&gt;9,DAY(B3874),CONCATENATE(0,DAY(B3874))),IF(HOUR(C3874)&gt;9,HOUR(C3874),CONCATENATE(0,HOUR(C3874))),IF(MINUTE(C3874)&gt;9,MINUTE(C3874),CONCATENATE(0,MINUTE(C3874))),":",VLOOKUP(F3874,'Valid Values - Results'!$D$4:$F$12,3,FALSE)),"")</f>
        <v/>
      </c>
      <c r="H3874" s="41"/>
      <c r="I3874" s="41"/>
      <c r="J3874" s="41"/>
      <c r="K3874" s="41"/>
      <c r="L3874" s="41"/>
      <c r="M3874" s="92"/>
      <c r="N3874" s="41"/>
      <c r="O3874" s="41"/>
      <c r="P3874" s="41"/>
      <c r="Q3874" s="41"/>
      <c r="R3874" s="41"/>
      <c r="S3874" s="41"/>
      <c r="T3874" s="41"/>
      <c r="U3874" s="47"/>
      <c r="V3874" s="49"/>
      <c r="W3874" s="41"/>
      <c r="X3874" s="41"/>
      <c r="Y3874" s="41"/>
      <c r="AA3874" s="37" t="str">
        <f>IF($I3874&lt;&gt;"",VLOOKUP($I3874,'Valid Values - Search'!$R$4:$T$4719,3,FALSE),"")</f>
        <v/>
      </c>
      <c r="AB3874" s="37" t="str">
        <f>IF($I3874&lt;&gt;"",VLOOKUP($I3874,'Valid Values - Search'!$R$4:$S$4719,2,FALSE),"")</f>
        <v/>
      </c>
      <c r="AC3874" s="38" t="str">
        <f t="shared" si="60"/>
        <v/>
      </c>
      <c r="AD3874" s="38"/>
    </row>
    <row r="3875" spans="1:30">
      <c r="A3875" s="46"/>
      <c r="B3875" s="47"/>
      <c r="C3875" s="49"/>
      <c r="D3875" s="41"/>
      <c r="E3875" s="41"/>
      <c r="F3875" s="41"/>
      <c r="G3875" s="50" t="str">
        <f>IF(A3875&lt;&gt;"",CONCATENATE(A3875,":",YEAR(B3875),IF(MONTH(B3875)&gt;9,MONTH(B3875),CONCATENATE(0,MONTH(B3875))),IF(DAY(B3875)&gt;9,DAY(B3875),CONCATENATE(0,DAY(B3875))),IF(HOUR(C3875)&gt;9,HOUR(C3875),CONCATENATE(0,HOUR(C3875))),IF(MINUTE(C3875)&gt;9,MINUTE(C3875),CONCATENATE(0,MINUTE(C3875))),":",VLOOKUP(F3875,'Valid Values - Results'!$D$4:$F$12,3,FALSE)),"")</f>
        <v/>
      </c>
      <c r="H3875" s="41"/>
      <c r="I3875" s="41"/>
      <c r="J3875" s="41"/>
      <c r="K3875" s="41"/>
      <c r="L3875" s="41"/>
      <c r="M3875" s="92"/>
      <c r="N3875" s="41"/>
      <c r="O3875" s="41"/>
      <c r="P3875" s="41"/>
      <c r="Q3875" s="41"/>
      <c r="R3875" s="41"/>
      <c r="S3875" s="41"/>
      <c r="T3875" s="41"/>
      <c r="U3875" s="47"/>
      <c r="V3875" s="49"/>
      <c r="W3875" s="41"/>
      <c r="X3875" s="41"/>
      <c r="Y3875" s="41"/>
      <c r="AA3875" s="37" t="str">
        <f>IF($I3875&lt;&gt;"",VLOOKUP($I3875,'Valid Values - Search'!$R$4:$T$4719,3,FALSE),"")</f>
        <v/>
      </c>
      <c r="AB3875" s="37" t="str">
        <f>IF($I3875&lt;&gt;"",VLOOKUP($I3875,'Valid Values - Search'!$R$4:$S$4719,2,FALSE),"")</f>
        <v/>
      </c>
      <c r="AC3875" s="38" t="str">
        <f t="shared" si="60"/>
        <v/>
      </c>
      <c r="AD3875" s="38"/>
    </row>
    <row r="3876" spans="1:30">
      <c r="A3876" s="46"/>
      <c r="B3876" s="47"/>
      <c r="C3876" s="49"/>
      <c r="D3876" s="41"/>
      <c r="E3876" s="41"/>
      <c r="F3876" s="41"/>
      <c r="G3876" s="50" t="str">
        <f>IF(A3876&lt;&gt;"",CONCATENATE(A3876,":",YEAR(B3876),IF(MONTH(B3876)&gt;9,MONTH(B3876),CONCATENATE(0,MONTH(B3876))),IF(DAY(B3876)&gt;9,DAY(B3876),CONCATENATE(0,DAY(B3876))),IF(HOUR(C3876)&gt;9,HOUR(C3876),CONCATENATE(0,HOUR(C3876))),IF(MINUTE(C3876)&gt;9,MINUTE(C3876),CONCATENATE(0,MINUTE(C3876))),":",VLOOKUP(F3876,'Valid Values - Results'!$D$4:$F$12,3,FALSE)),"")</f>
        <v/>
      </c>
      <c r="H3876" s="41"/>
      <c r="I3876" s="41"/>
      <c r="J3876" s="41"/>
      <c r="K3876" s="41"/>
      <c r="L3876" s="41"/>
      <c r="M3876" s="92"/>
      <c r="N3876" s="41"/>
      <c r="O3876" s="41"/>
      <c r="P3876" s="41"/>
      <c r="Q3876" s="41"/>
      <c r="R3876" s="41"/>
      <c r="S3876" s="41"/>
      <c r="T3876" s="41"/>
      <c r="U3876" s="47"/>
      <c r="V3876" s="49"/>
      <c r="W3876" s="41"/>
      <c r="X3876" s="41"/>
      <c r="Y3876" s="41"/>
      <c r="AA3876" s="37" t="str">
        <f>IF($I3876&lt;&gt;"",VLOOKUP($I3876,'Valid Values - Search'!$R$4:$T$4719,3,FALSE),"")</f>
        <v/>
      </c>
      <c r="AB3876" s="37" t="str">
        <f>IF($I3876&lt;&gt;"",VLOOKUP($I3876,'Valid Values - Search'!$R$4:$S$4719,2,FALSE),"")</f>
        <v/>
      </c>
      <c r="AC3876" s="38" t="str">
        <f t="shared" si="60"/>
        <v/>
      </c>
      <c r="AD3876" s="38"/>
    </row>
    <row r="3877" spans="1:30">
      <c r="A3877" s="46"/>
      <c r="B3877" s="47"/>
      <c r="C3877" s="49"/>
      <c r="D3877" s="41"/>
      <c r="E3877" s="41"/>
      <c r="F3877" s="41"/>
      <c r="G3877" s="50" t="str">
        <f>IF(A3877&lt;&gt;"",CONCATENATE(A3877,":",YEAR(B3877),IF(MONTH(B3877)&gt;9,MONTH(B3877),CONCATENATE(0,MONTH(B3877))),IF(DAY(B3877)&gt;9,DAY(B3877),CONCATENATE(0,DAY(B3877))),IF(HOUR(C3877)&gt;9,HOUR(C3877),CONCATENATE(0,HOUR(C3877))),IF(MINUTE(C3877)&gt;9,MINUTE(C3877),CONCATENATE(0,MINUTE(C3877))),":",VLOOKUP(F3877,'Valid Values - Results'!$D$4:$F$12,3,FALSE)),"")</f>
        <v/>
      </c>
      <c r="H3877" s="41"/>
      <c r="I3877" s="41"/>
      <c r="J3877" s="41"/>
      <c r="K3877" s="41"/>
      <c r="L3877" s="41"/>
      <c r="M3877" s="92"/>
      <c r="N3877" s="41"/>
      <c r="O3877" s="41"/>
      <c r="P3877" s="41"/>
      <c r="Q3877" s="41"/>
      <c r="R3877" s="41"/>
      <c r="S3877" s="41"/>
      <c r="T3877" s="41"/>
      <c r="U3877" s="47"/>
      <c r="V3877" s="49"/>
      <c r="W3877" s="41"/>
      <c r="X3877" s="41"/>
      <c r="Y3877" s="41"/>
      <c r="AA3877" s="37" t="str">
        <f>IF($I3877&lt;&gt;"",VLOOKUP($I3877,'Valid Values - Search'!$R$4:$T$4719,3,FALSE),"")</f>
        <v/>
      </c>
      <c r="AB3877" s="37" t="str">
        <f>IF($I3877&lt;&gt;"",VLOOKUP($I3877,'Valid Values - Search'!$R$4:$S$4719,2,FALSE),"")</f>
        <v/>
      </c>
      <c r="AC3877" s="38" t="str">
        <f t="shared" si="60"/>
        <v/>
      </c>
      <c r="AD3877" s="38"/>
    </row>
    <row r="3878" spans="1:30">
      <c r="A3878" s="46"/>
      <c r="B3878" s="47"/>
      <c r="C3878" s="49"/>
      <c r="D3878" s="41"/>
      <c r="E3878" s="41"/>
      <c r="F3878" s="41"/>
      <c r="G3878" s="50" t="str">
        <f>IF(A3878&lt;&gt;"",CONCATENATE(A3878,":",YEAR(B3878),IF(MONTH(B3878)&gt;9,MONTH(B3878),CONCATENATE(0,MONTH(B3878))),IF(DAY(B3878)&gt;9,DAY(B3878),CONCATENATE(0,DAY(B3878))),IF(HOUR(C3878)&gt;9,HOUR(C3878),CONCATENATE(0,HOUR(C3878))),IF(MINUTE(C3878)&gt;9,MINUTE(C3878),CONCATENATE(0,MINUTE(C3878))),":",VLOOKUP(F3878,'Valid Values - Results'!$D$4:$F$12,3,FALSE)),"")</f>
        <v/>
      </c>
      <c r="H3878" s="41"/>
      <c r="I3878" s="41"/>
      <c r="J3878" s="41"/>
      <c r="K3878" s="41"/>
      <c r="L3878" s="41"/>
      <c r="M3878" s="92"/>
      <c r="N3878" s="41"/>
      <c r="O3878" s="41"/>
      <c r="P3878" s="41"/>
      <c r="Q3878" s="41"/>
      <c r="R3878" s="41"/>
      <c r="S3878" s="41"/>
      <c r="T3878" s="41"/>
      <c r="U3878" s="47"/>
      <c r="V3878" s="49"/>
      <c r="W3878" s="41"/>
      <c r="X3878" s="41"/>
      <c r="Y3878" s="41"/>
      <c r="AA3878" s="37" t="str">
        <f>IF($I3878&lt;&gt;"",VLOOKUP($I3878,'Valid Values - Search'!$R$4:$T$4719,3,FALSE),"")</f>
        <v/>
      </c>
      <c r="AB3878" s="37" t="str">
        <f>IF($I3878&lt;&gt;"",VLOOKUP($I3878,'Valid Values - Search'!$R$4:$S$4719,2,FALSE),"")</f>
        <v/>
      </c>
      <c r="AC3878" s="38" t="str">
        <f t="shared" si="60"/>
        <v/>
      </c>
      <c r="AD3878" s="38"/>
    </row>
    <row r="3879" spans="1:30">
      <c r="A3879" s="46"/>
      <c r="B3879" s="47"/>
      <c r="C3879" s="49"/>
      <c r="D3879" s="41"/>
      <c r="E3879" s="41"/>
      <c r="F3879" s="41"/>
      <c r="G3879" s="50" t="str">
        <f>IF(A3879&lt;&gt;"",CONCATENATE(A3879,":",YEAR(B3879),IF(MONTH(B3879)&gt;9,MONTH(B3879),CONCATENATE(0,MONTH(B3879))),IF(DAY(B3879)&gt;9,DAY(B3879),CONCATENATE(0,DAY(B3879))),IF(HOUR(C3879)&gt;9,HOUR(C3879),CONCATENATE(0,HOUR(C3879))),IF(MINUTE(C3879)&gt;9,MINUTE(C3879),CONCATENATE(0,MINUTE(C3879))),":",VLOOKUP(F3879,'Valid Values - Results'!$D$4:$F$12,3,FALSE)),"")</f>
        <v/>
      </c>
      <c r="H3879" s="41"/>
      <c r="I3879" s="41"/>
      <c r="J3879" s="41"/>
      <c r="K3879" s="41"/>
      <c r="L3879" s="41"/>
      <c r="M3879" s="92"/>
      <c r="N3879" s="41"/>
      <c r="O3879" s="41"/>
      <c r="P3879" s="41"/>
      <c r="Q3879" s="41"/>
      <c r="R3879" s="41"/>
      <c r="S3879" s="41"/>
      <c r="T3879" s="41"/>
      <c r="U3879" s="47"/>
      <c r="V3879" s="49"/>
      <c r="W3879" s="41"/>
      <c r="X3879" s="41"/>
      <c r="Y3879" s="41"/>
      <c r="AA3879" s="37" t="str">
        <f>IF($I3879&lt;&gt;"",VLOOKUP($I3879,'Valid Values - Search'!$R$4:$T$4719,3,FALSE),"")</f>
        <v/>
      </c>
      <c r="AB3879" s="37" t="str">
        <f>IF($I3879&lt;&gt;"",VLOOKUP($I3879,'Valid Values - Search'!$R$4:$S$4719,2,FALSE),"")</f>
        <v/>
      </c>
      <c r="AC3879" s="38" t="str">
        <f t="shared" si="60"/>
        <v/>
      </c>
      <c r="AD3879" s="38"/>
    </row>
    <row r="3880" spans="1:30">
      <c r="A3880" s="46"/>
      <c r="B3880" s="47"/>
      <c r="C3880" s="49"/>
      <c r="D3880" s="41"/>
      <c r="E3880" s="41"/>
      <c r="F3880" s="41"/>
      <c r="G3880" s="50" t="str">
        <f>IF(A3880&lt;&gt;"",CONCATENATE(A3880,":",YEAR(B3880),IF(MONTH(B3880)&gt;9,MONTH(B3880),CONCATENATE(0,MONTH(B3880))),IF(DAY(B3880)&gt;9,DAY(B3880),CONCATENATE(0,DAY(B3880))),IF(HOUR(C3880)&gt;9,HOUR(C3880),CONCATENATE(0,HOUR(C3880))),IF(MINUTE(C3880)&gt;9,MINUTE(C3880),CONCATENATE(0,MINUTE(C3880))),":",VLOOKUP(F3880,'Valid Values - Results'!$D$4:$F$12,3,FALSE)),"")</f>
        <v/>
      </c>
      <c r="H3880" s="41"/>
      <c r="I3880" s="41"/>
      <c r="J3880" s="41"/>
      <c r="K3880" s="41"/>
      <c r="L3880" s="41"/>
      <c r="M3880" s="92"/>
      <c r="N3880" s="41"/>
      <c r="O3880" s="41"/>
      <c r="P3880" s="41"/>
      <c r="Q3880" s="41"/>
      <c r="R3880" s="41"/>
      <c r="S3880" s="41"/>
      <c r="T3880" s="41"/>
      <c r="U3880" s="47"/>
      <c r="V3880" s="49"/>
      <c r="W3880" s="41"/>
      <c r="X3880" s="41"/>
      <c r="Y3880" s="41"/>
      <c r="AA3880" s="37" t="str">
        <f>IF($I3880&lt;&gt;"",VLOOKUP($I3880,'Valid Values - Search'!$R$4:$T$4719,3,FALSE),"")</f>
        <v/>
      </c>
      <c r="AB3880" s="37" t="str">
        <f>IF($I3880&lt;&gt;"",VLOOKUP($I3880,'Valid Values - Search'!$R$4:$S$4719,2,FALSE),"")</f>
        <v/>
      </c>
      <c r="AC3880" s="38" t="str">
        <f t="shared" si="60"/>
        <v/>
      </c>
      <c r="AD3880" s="38"/>
    </row>
    <row r="3881" spans="1:30">
      <c r="A3881" s="46"/>
      <c r="B3881" s="47"/>
      <c r="C3881" s="49"/>
      <c r="D3881" s="41"/>
      <c r="E3881" s="41"/>
      <c r="F3881" s="41"/>
      <c r="G3881" s="50" t="str">
        <f>IF(A3881&lt;&gt;"",CONCATENATE(A3881,":",YEAR(B3881),IF(MONTH(B3881)&gt;9,MONTH(B3881),CONCATENATE(0,MONTH(B3881))),IF(DAY(B3881)&gt;9,DAY(B3881),CONCATENATE(0,DAY(B3881))),IF(HOUR(C3881)&gt;9,HOUR(C3881),CONCATENATE(0,HOUR(C3881))),IF(MINUTE(C3881)&gt;9,MINUTE(C3881),CONCATENATE(0,MINUTE(C3881))),":",VLOOKUP(F3881,'Valid Values - Results'!$D$4:$F$12,3,FALSE)),"")</f>
        <v/>
      </c>
      <c r="H3881" s="41"/>
      <c r="I3881" s="41"/>
      <c r="J3881" s="41"/>
      <c r="K3881" s="41"/>
      <c r="L3881" s="41"/>
      <c r="M3881" s="92"/>
      <c r="N3881" s="41"/>
      <c r="O3881" s="41"/>
      <c r="P3881" s="41"/>
      <c r="Q3881" s="41"/>
      <c r="R3881" s="41"/>
      <c r="S3881" s="41"/>
      <c r="T3881" s="41"/>
      <c r="U3881" s="47"/>
      <c r="V3881" s="49"/>
      <c r="W3881" s="41"/>
      <c r="X3881" s="41"/>
      <c r="Y3881" s="41"/>
      <c r="AA3881" s="37" t="str">
        <f>IF($I3881&lt;&gt;"",VLOOKUP($I3881,'Valid Values - Search'!$R$4:$T$4719,3,FALSE),"")</f>
        <v/>
      </c>
      <c r="AB3881" s="37" t="str">
        <f>IF($I3881&lt;&gt;"",VLOOKUP($I3881,'Valid Values - Search'!$R$4:$S$4719,2,FALSE),"")</f>
        <v/>
      </c>
      <c r="AC3881" s="38" t="str">
        <f t="shared" si="60"/>
        <v/>
      </c>
      <c r="AD3881" s="38"/>
    </row>
    <row r="3882" spans="1:30">
      <c r="A3882" s="46"/>
      <c r="B3882" s="47"/>
      <c r="C3882" s="49"/>
      <c r="D3882" s="41"/>
      <c r="E3882" s="41"/>
      <c r="F3882" s="41"/>
      <c r="G3882" s="50" t="str">
        <f>IF(A3882&lt;&gt;"",CONCATENATE(A3882,":",YEAR(B3882),IF(MONTH(B3882)&gt;9,MONTH(B3882),CONCATENATE(0,MONTH(B3882))),IF(DAY(B3882)&gt;9,DAY(B3882),CONCATENATE(0,DAY(B3882))),IF(HOUR(C3882)&gt;9,HOUR(C3882),CONCATENATE(0,HOUR(C3882))),IF(MINUTE(C3882)&gt;9,MINUTE(C3882),CONCATENATE(0,MINUTE(C3882))),":",VLOOKUP(F3882,'Valid Values - Results'!$D$4:$F$12,3,FALSE)),"")</f>
        <v/>
      </c>
      <c r="H3882" s="41"/>
      <c r="I3882" s="41"/>
      <c r="J3882" s="41"/>
      <c r="K3882" s="41"/>
      <c r="L3882" s="41"/>
      <c r="M3882" s="92"/>
      <c r="N3882" s="41"/>
      <c r="O3882" s="41"/>
      <c r="P3882" s="41"/>
      <c r="Q3882" s="41"/>
      <c r="R3882" s="41"/>
      <c r="S3882" s="41"/>
      <c r="T3882" s="41"/>
      <c r="U3882" s="47"/>
      <c r="V3882" s="49"/>
      <c r="W3882" s="41"/>
      <c r="X3882" s="41"/>
      <c r="Y3882" s="41"/>
      <c r="AA3882" s="37" t="str">
        <f>IF($I3882&lt;&gt;"",VLOOKUP($I3882,'Valid Values - Search'!$R$4:$T$4719,3,FALSE),"")</f>
        <v/>
      </c>
      <c r="AB3882" s="37" t="str">
        <f>IF($I3882&lt;&gt;"",VLOOKUP($I3882,'Valid Values - Search'!$R$4:$S$4719,2,FALSE),"")</f>
        <v/>
      </c>
      <c r="AC3882" s="38" t="str">
        <f t="shared" si="60"/>
        <v/>
      </c>
      <c r="AD3882" s="38"/>
    </row>
    <row r="3883" spans="1:30">
      <c r="A3883" s="46"/>
      <c r="B3883" s="47"/>
      <c r="C3883" s="49"/>
      <c r="D3883" s="41"/>
      <c r="E3883" s="41"/>
      <c r="F3883" s="41"/>
      <c r="G3883" s="50" t="str">
        <f>IF(A3883&lt;&gt;"",CONCATENATE(A3883,":",YEAR(B3883),IF(MONTH(B3883)&gt;9,MONTH(B3883),CONCATENATE(0,MONTH(B3883))),IF(DAY(B3883)&gt;9,DAY(B3883),CONCATENATE(0,DAY(B3883))),IF(HOUR(C3883)&gt;9,HOUR(C3883),CONCATENATE(0,HOUR(C3883))),IF(MINUTE(C3883)&gt;9,MINUTE(C3883),CONCATENATE(0,MINUTE(C3883))),":",VLOOKUP(F3883,'Valid Values - Results'!$D$4:$F$12,3,FALSE)),"")</f>
        <v/>
      </c>
      <c r="H3883" s="41"/>
      <c r="I3883" s="41"/>
      <c r="J3883" s="41"/>
      <c r="K3883" s="41"/>
      <c r="L3883" s="41"/>
      <c r="M3883" s="92"/>
      <c r="N3883" s="41"/>
      <c r="O3883" s="41"/>
      <c r="P3883" s="41"/>
      <c r="Q3883" s="41"/>
      <c r="R3883" s="41"/>
      <c r="S3883" s="41"/>
      <c r="T3883" s="41"/>
      <c r="U3883" s="47"/>
      <c r="V3883" s="49"/>
      <c r="W3883" s="41"/>
      <c r="X3883" s="41"/>
      <c r="Y3883" s="41"/>
      <c r="AA3883" s="37" t="str">
        <f>IF($I3883&lt;&gt;"",VLOOKUP($I3883,'Valid Values - Search'!$R$4:$T$4719,3,FALSE),"")</f>
        <v/>
      </c>
      <c r="AB3883" s="37" t="str">
        <f>IF($I3883&lt;&gt;"",VLOOKUP($I3883,'Valid Values - Search'!$R$4:$S$4719,2,FALSE),"")</f>
        <v/>
      </c>
      <c r="AC3883" s="38" t="str">
        <f t="shared" si="60"/>
        <v/>
      </c>
      <c r="AD3883" s="38"/>
    </row>
    <row r="3884" spans="1:30">
      <c r="A3884" s="46"/>
      <c r="B3884" s="47"/>
      <c r="C3884" s="49"/>
      <c r="D3884" s="41"/>
      <c r="E3884" s="41"/>
      <c r="F3884" s="41"/>
      <c r="G3884" s="50" t="str">
        <f>IF(A3884&lt;&gt;"",CONCATENATE(A3884,":",YEAR(B3884),IF(MONTH(B3884)&gt;9,MONTH(B3884),CONCATENATE(0,MONTH(B3884))),IF(DAY(B3884)&gt;9,DAY(B3884),CONCATENATE(0,DAY(B3884))),IF(HOUR(C3884)&gt;9,HOUR(C3884),CONCATENATE(0,HOUR(C3884))),IF(MINUTE(C3884)&gt;9,MINUTE(C3884),CONCATENATE(0,MINUTE(C3884))),":",VLOOKUP(F3884,'Valid Values - Results'!$D$4:$F$12,3,FALSE)),"")</f>
        <v/>
      </c>
      <c r="H3884" s="41"/>
      <c r="I3884" s="41"/>
      <c r="J3884" s="41"/>
      <c r="K3884" s="41"/>
      <c r="L3884" s="41"/>
      <c r="M3884" s="92"/>
      <c r="N3884" s="41"/>
      <c r="O3884" s="41"/>
      <c r="P3884" s="41"/>
      <c r="Q3884" s="41"/>
      <c r="R3884" s="41"/>
      <c r="S3884" s="41"/>
      <c r="T3884" s="41"/>
      <c r="U3884" s="47"/>
      <c r="V3884" s="49"/>
      <c r="W3884" s="41"/>
      <c r="X3884" s="41"/>
      <c r="Y3884" s="41"/>
      <c r="AA3884" s="37" t="str">
        <f>IF($I3884&lt;&gt;"",VLOOKUP($I3884,'Valid Values - Search'!$R$4:$T$4719,3,FALSE),"")</f>
        <v/>
      </c>
      <c r="AB3884" s="37" t="str">
        <f>IF($I3884&lt;&gt;"",VLOOKUP($I3884,'Valid Values - Search'!$R$4:$S$4719,2,FALSE),"")</f>
        <v/>
      </c>
      <c r="AC3884" s="38" t="str">
        <f t="shared" si="60"/>
        <v/>
      </c>
      <c r="AD3884" s="38"/>
    </row>
    <row r="3885" spans="1:30">
      <c r="A3885" s="46"/>
      <c r="B3885" s="47"/>
      <c r="C3885" s="49"/>
      <c r="D3885" s="41"/>
      <c r="E3885" s="41"/>
      <c r="F3885" s="41"/>
      <c r="G3885" s="50" t="str">
        <f>IF(A3885&lt;&gt;"",CONCATENATE(A3885,":",YEAR(B3885),IF(MONTH(B3885)&gt;9,MONTH(B3885),CONCATENATE(0,MONTH(B3885))),IF(DAY(B3885)&gt;9,DAY(B3885),CONCATENATE(0,DAY(B3885))),IF(HOUR(C3885)&gt;9,HOUR(C3885),CONCATENATE(0,HOUR(C3885))),IF(MINUTE(C3885)&gt;9,MINUTE(C3885),CONCATENATE(0,MINUTE(C3885))),":",VLOOKUP(F3885,'Valid Values - Results'!$D$4:$F$12,3,FALSE)),"")</f>
        <v/>
      </c>
      <c r="H3885" s="41"/>
      <c r="I3885" s="41"/>
      <c r="J3885" s="41"/>
      <c r="K3885" s="41"/>
      <c r="L3885" s="41"/>
      <c r="M3885" s="92"/>
      <c r="N3885" s="41"/>
      <c r="O3885" s="41"/>
      <c r="P3885" s="41"/>
      <c r="Q3885" s="41"/>
      <c r="R3885" s="41"/>
      <c r="S3885" s="41"/>
      <c r="T3885" s="41"/>
      <c r="U3885" s="47"/>
      <c r="V3885" s="49"/>
      <c r="W3885" s="41"/>
      <c r="X3885" s="41"/>
      <c r="Y3885" s="41"/>
      <c r="AA3885" s="37" t="str">
        <f>IF($I3885&lt;&gt;"",VLOOKUP($I3885,'Valid Values - Search'!$R$4:$T$4719,3,FALSE),"")</f>
        <v/>
      </c>
      <c r="AB3885" s="37" t="str">
        <f>IF($I3885&lt;&gt;"",VLOOKUP($I3885,'Valid Values - Search'!$R$4:$S$4719,2,FALSE),"")</f>
        <v/>
      </c>
      <c r="AC3885" s="38" t="str">
        <f t="shared" si="60"/>
        <v/>
      </c>
      <c r="AD3885" s="38"/>
    </row>
    <row r="3886" spans="1:30">
      <c r="A3886" s="46"/>
      <c r="B3886" s="47"/>
      <c r="C3886" s="49"/>
      <c r="D3886" s="41"/>
      <c r="E3886" s="41"/>
      <c r="F3886" s="41"/>
      <c r="G3886" s="50" t="str">
        <f>IF(A3886&lt;&gt;"",CONCATENATE(A3886,":",YEAR(B3886),IF(MONTH(B3886)&gt;9,MONTH(B3886),CONCATENATE(0,MONTH(B3886))),IF(DAY(B3886)&gt;9,DAY(B3886),CONCATENATE(0,DAY(B3886))),IF(HOUR(C3886)&gt;9,HOUR(C3886),CONCATENATE(0,HOUR(C3886))),IF(MINUTE(C3886)&gt;9,MINUTE(C3886),CONCATENATE(0,MINUTE(C3886))),":",VLOOKUP(F3886,'Valid Values - Results'!$D$4:$F$12,3,FALSE)),"")</f>
        <v/>
      </c>
      <c r="H3886" s="41"/>
      <c r="I3886" s="41"/>
      <c r="J3886" s="41"/>
      <c r="K3886" s="41"/>
      <c r="L3886" s="41"/>
      <c r="M3886" s="92"/>
      <c r="N3886" s="41"/>
      <c r="O3886" s="41"/>
      <c r="P3886" s="41"/>
      <c r="Q3886" s="41"/>
      <c r="R3886" s="41"/>
      <c r="S3886" s="41"/>
      <c r="T3886" s="41"/>
      <c r="U3886" s="47"/>
      <c r="V3886" s="49"/>
      <c r="W3886" s="41"/>
      <c r="X3886" s="41"/>
      <c r="Y3886" s="41"/>
      <c r="AA3886" s="37" t="str">
        <f>IF($I3886&lt;&gt;"",VLOOKUP($I3886,'Valid Values - Search'!$R$4:$T$4719,3,FALSE),"")</f>
        <v/>
      </c>
      <c r="AB3886" s="37" t="str">
        <f>IF($I3886&lt;&gt;"",VLOOKUP($I3886,'Valid Values - Search'!$R$4:$S$4719,2,FALSE),"")</f>
        <v/>
      </c>
      <c r="AC3886" s="38" t="str">
        <f t="shared" si="60"/>
        <v/>
      </c>
      <c r="AD3886" s="38"/>
    </row>
    <row r="3887" spans="1:30">
      <c r="A3887" s="46"/>
      <c r="B3887" s="47"/>
      <c r="C3887" s="49"/>
      <c r="D3887" s="41"/>
      <c r="E3887" s="41"/>
      <c r="F3887" s="41"/>
      <c r="G3887" s="50" t="str">
        <f>IF(A3887&lt;&gt;"",CONCATENATE(A3887,":",YEAR(B3887),IF(MONTH(B3887)&gt;9,MONTH(B3887),CONCATENATE(0,MONTH(B3887))),IF(DAY(B3887)&gt;9,DAY(B3887),CONCATENATE(0,DAY(B3887))),IF(HOUR(C3887)&gt;9,HOUR(C3887),CONCATENATE(0,HOUR(C3887))),IF(MINUTE(C3887)&gt;9,MINUTE(C3887),CONCATENATE(0,MINUTE(C3887))),":",VLOOKUP(F3887,'Valid Values - Results'!$D$4:$F$12,3,FALSE)),"")</f>
        <v/>
      </c>
      <c r="H3887" s="41"/>
      <c r="I3887" s="41"/>
      <c r="J3887" s="41"/>
      <c r="K3887" s="41"/>
      <c r="L3887" s="41"/>
      <c r="M3887" s="92"/>
      <c r="N3887" s="41"/>
      <c r="O3887" s="41"/>
      <c r="P3887" s="41"/>
      <c r="Q3887" s="41"/>
      <c r="R3887" s="41"/>
      <c r="S3887" s="41"/>
      <c r="T3887" s="41"/>
      <c r="U3887" s="47"/>
      <c r="V3887" s="49"/>
      <c r="W3887" s="41"/>
      <c r="X3887" s="41"/>
      <c r="Y3887" s="41"/>
      <c r="AA3887" s="37" t="str">
        <f>IF($I3887&lt;&gt;"",VLOOKUP($I3887,'Valid Values - Search'!$R$4:$T$4719,3,FALSE),"")</f>
        <v/>
      </c>
      <c r="AB3887" s="37" t="str">
        <f>IF($I3887&lt;&gt;"",VLOOKUP($I3887,'Valid Values - Search'!$R$4:$S$4719,2,FALSE),"")</f>
        <v/>
      </c>
      <c r="AC3887" s="38" t="str">
        <f t="shared" si="60"/>
        <v/>
      </c>
      <c r="AD3887" s="38"/>
    </row>
    <row r="3888" spans="1:30">
      <c r="A3888" s="46"/>
      <c r="B3888" s="47"/>
      <c r="C3888" s="49"/>
      <c r="D3888" s="41"/>
      <c r="E3888" s="41"/>
      <c r="F3888" s="41"/>
      <c r="G3888" s="50" t="str">
        <f>IF(A3888&lt;&gt;"",CONCATENATE(A3888,":",YEAR(B3888),IF(MONTH(B3888)&gt;9,MONTH(B3888),CONCATENATE(0,MONTH(B3888))),IF(DAY(B3888)&gt;9,DAY(B3888),CONCATENATE(0,DAY(B3888))),IF(HOUR(C3888)&gt;9,HOUR(C3888),CONCATENATE(0,HOUR(C3888))),IF(MINUTE(C3888)&gt;9,MINUTE(C3888),CONCATENATE(0,MINUTE(C3888))),":",VLOOKUP(F3888,'Valid Values - Results'!$D$4:$F$12,3,FALSE)),"")</f>
        <v/>
      </c>
      <c r="H3888" s="41"/>
      <c r="I3888" s="41"/>
      <c r="J3888" s="41"/>
      <c r="K3888" s="41"/>
      <c r="L3888" s="41"/>
      <c r="M3888" s="92"/>
      <c r="N3888" s="41"/>
      <c r="O3888" s="41"/>
      <c r="P3888" s="41"/>
      <c r="Q3888" s="41"/>
      <c r="R3888" s="41"/>
      <c r="S3888" s="41"/>
      <c r="T3888" s="41"/>
      <c r="U3888" s="47"/>
      <c r="V3888" s="49"/>
      <c r="W3888" s="41"/>
      <c r="X3888" s="41"/>
      <c r="Y3888" s="41"/>
      <c r="AA3888" s="37" t="str">
        <f>IF($I3888&lt;&gt;"",VLOOKUP($I3888,'Valid Values - Search'!$R$4:$T$4719,3,FALSE),"")</f>
        <v/>
      </c>
      <c r="AB3888" s="37" t="str">
        <f>IF($I3888&lt;&gt;"",VLOOKUP($I3888,'Valid Values - Search'!$R$4:$S$4719,2,FALSE),"")</f>
        <v/>
      </c>
      <c r="AC3888" s="38" t="str">
        <f t="shared" si="60"/>
        <v/>
      </c>
      <c r="AD3888" s="38"/>
    </row>
    <row r="3889" spans="1:30">
      <c r="A3889" s="46"/>
      <c r="B3889" s="47"/>
      <c r="C3889" s="49"/>
      <c r="D3889" s="41"/>
      <c r="E3889" s="41"/>
      <c r="F3889" s="41"/>
      <c r="G3889" s="50" t="str">
        <f>IF(A3889&lt;&gt;"",CONCATENATE(A3889,":",YEAR(B3889),IF(MONTH(B3889)&gt;9,MONTH(B3889),CONCATENATE(0,MONTH(B3889))),IF(DAY(B3889)&gt;9,DAY(B3889),CONCATENATE(0,DAY(B3889))),IF(HOUR(C3889)&gt;9,HOUR(C3889),CONCATENATE(0,HOUR(C3889))),IF(MINUTE(C3889)&gt;9,MINUTE(C3889),CONCATENATE(0,MINUTE(C3889))),":",VLOOKUP(F3889,'Valid Values - Results'!$D$4:$F$12,3,FALSE)),"")</f>
        <v/>
      </c>
      <c r="H3889" s="41"/>
      <c r="I3889" s="41"/>
      <c r="J3889" s="41"/>
      <c r="K3889" s="41"/>
      <c r="L3889" s="41"/>
      <c r="M3889" s="92"/>
      <c r="N3889" s="41"/>
      <c r="O3889" s="41"/>
      <c r="P3889" s="41"/>
      <c r="Q3889" s="41"/>
      <c r="R3889" s="41"/>
      <c r="S3889" s="41"/>
      <c r="T3889" s="41"/>
      <c r="U3889" s="47"/>
      <c r="V3889" s="49"/>
      <c r="W3889" s="41"/>
      <c r="X3889" s="41"/>
      <c r="Y3889" s="41"/>
      <c r="AA3889" s="37" t="str">
        <f>IF($I3889&lt;&gt;"",VLOOKUP($I3889,'Valid Values - Search'!$R$4:$T$4719,3,FALSE),"")</f>
        <v/>
      </c>
      <c r="AB3889" s="37" t="str">
        <f>IF($I3889&lt;&gt;"",VLOOKUP($I3889,'Valid Values - Search'!$R$4:$S$4719,2,FALSE),"")</f>
        <v/>
      </c>
      <c r="AC3889" s="38" t="str">
        <f t="shared" si="60"/>
        <v/>
      </c>
      <c r="AD3889" s="38"/>
    </row>
    <row r="3890" spans="1:30">
      <c r="A3890" s="46"/>
      <c r="B3890" s="47"/>
      <c r="C3890" s="49"/>
      <c r="D3890" s="41"/>
      <c r="E3890" s="41"/>
      <c r="F3890" s="41"/>
      <c r="G3890" s="50" t="str">
        <f>IF(A3890&lt;&gt;"",CONCATENATE(A3890,":",YEAR(B3890),IF(MONTH(B3890)&gt;9,MONTH(B3890),CONCATENATE(0,MONTH(B3890))),IF(DAY(B3890)&gt;9,DAY(B3890),CONCATENATE(0,DAY(B3890))),IF(HOUR(C3890)&gt;9,HOUR(C3890),CONCATENATE(0,HOUR(C3890))),IF(MINUTE(C3890)&gt;9,MINUTE(C3890),CONCATENATE(0,MINUTE(C3890))),":",VLOOKUP(F3890,'Valid Values - Results'!$D$4:$F$12,3,FALSE)),"")</f>
        <v/>
      </c>
      <c r="H3890" s="41"/>
      <c r="I3890" s="41"/>
      <c r="J3890" s="41"/>
      <c r="K3890" s="41"/>
      <c r="L3890" s="41"/>
      <c r="M3890" s="92"/>
      <c r="N3890" s="41"/>
      <c r="O3890" s="41"/>
      <c r="P3890" s="41"/>
      <c r="Q3890" s="41"/>
      <c r="R3890" s="41"/>
      <c r="S3890" s="41"/>
      <c r="T3890" s="41"/>
      <c r="U3890" s="47"/>
      <c r="V3890" s="49"/>
      <c r="W3890" s="41"/>
      <c r="X3890" s="41"/>
      <c r="Y3890" s="41"/>
      <c r="AA3890" s="37" t="str">
        <f>IF($I3890&lt;&gt;"",VLOOKUP($I3890,'Valid Values - Search'!$R$4:$T$4719,3,FALSE),"")</f>
        <v/>
      </c>
      <c r="AB3890" s="37" t="str">
        <f>IF($I3890&lt;&gt;"",VLOOKUP($I3890,'Valid Values - Search'!$R$4:$S$4719,2,FALSE),"")</f>
        <v/>
      </c>
      <c r="AC3890" s="38" t="str">
        <f t="shared" si="60"/>
        <v/>
      </c>
      <c r="AD3890" s="38"/>
    </row>
    <row r="3891" spans="1:30">
      <c r="A3891" s="46"/>
      <c r="B3891" s="47"/>
      <c r="C3891" s="49"/>
      <c r="D3891" s="41"/>
      <c r="E3891" s="41"/>
      <c r="F3891" s="41"/>
      <c r="G3891" s="50" t="str">
        <f>IF(A3891&lt;&gt;"",CONCATENATE(A3891,":",YEAR(B3891),IF(MONTH(B3891)&gt;9,MONTH(B3891),CONCATENATE(0,MONTH(B3891))),IF(DAY(B3891)&gt;9,DAY(B3891),CONCATENATE(0,DAY(B3891))),IF(HOUR(C3891)&gt;9,HOUR(C3891),CONCATENATE(0,HOUR(C3891))),IF(MINUTE(C3891)&gt;9,MINUTE(C3891),CONCATENATE(0,MINUTE(C3891))),":",VLOOKUP(F3891,'Valid Values - Results'!$D$4:$F$12,3,FALSE)),"")</f>
        <v/>
      </c>
      <c r="H3891" s="41"/>
      <c r="I3891" s="41"/>
      <c r="J3891" s="41"/>
      <c r="K3891" s="41"/>
      <c r="L3891" s="41"/>
      <c r="M3891" s="92"/>
      <c r="N3891" s="41"/>
      <c r="O3891" s="41"/>
      <c r="P3891" s="41"/>
      <c r="Q3891" s="41"/>
      <c r="R3891" s="41"/>
      <c r="S3891" s="41"/>
      <c r="T3891" s="41"/>
      <c r="U3891" s="47"/>
      <c r="V3891" s="49"/>
      <c r="W3891" s="41"/>
      <c r="X3891" s="41"/>
      <c r="Y3891" s="41"/>
      <c r="AA3891" s="37" t="str">
        <f>IF($I3891&lt;&gt;"",VLOOKUP($I3891,'Valid Values - Search'!$R$4:$T$4719,3,FALSE),"")</f>
        <v/>
      </c>
      <c r="AB3891" s="37" t="str">
        <f>IF($I3891&lt;&gt;"",VLOOKUP($I3891,'Valid Values - Search'!$R$4:$S$4719,2,FALSE),"")</f>
        <v/>
      </c>
      <c r="AC3891" s="38" t="str">
        <f t="shared" si="60"/>
        <v/>
      </c>
      <c r="AD3891" s="38"/>
    </row>
    <row r="3892" spans="1:30">
      <c r="A3892" s="46"/>
      <c r="B3892" s="47"/>
      <c r="C3892" s="49"/>
      <c r="D3892" s="41"/>
      <c r="E3892" s="41"/>
      <c r="F3892" s="41"/>
      <c r="G3892" s="50" t="str">
        <f>IF(A3892&lt;&gt;"",CONCATENATE(A3892,":",YEAR(B3892),IF(MONTH(B3892)&gt;9,MONTH(B3892),CONCATENATE(0,MONTH(B3892))),IF(DAY(B3892)&gt;9,DAY(B3892),CONCATENATE(0,DAY(B3892))),IF(HOUR(C3892)&gt;9,HOUR(C3892),CONCATENATE(0,HOUR(C3892))),IF(MINUTE(C3892)&gt;9,MINUTE(C3892),CONCATENATE(0,MINUTE(C3892))),":",VLOOKUP(F3892,'Valid Values - Results'!$D$4:$F$12,3,FALSE)),"")</f>
        <v/>
      </c>
      <c r="H3892" s="41"/>
      <c r="I3892" s="41"/>
      <c r="J3892" s="41"/>
      <c r="K3892" s="41"/>
      <c r="L3892" s="41"/>
      <c r="M3892" s="92"/>
      <c r="N3892" s="41"/>
      <c r="O3892" s="41"/>
      <c r="P3892" s="41"/>
      <c r="Q3892" s="41"/>
      <c r="R3892" s="41"/>
      <c r="S3892" s="41"/>
      <c r="T3892" s="41"/>
      <c r="U3892" s="47"/>
      <c r="V3892" s="49"/>
      <c r="W3892" s="41"/>
      <c r="X3892" s="41"/>
      <c r="Y3892" s="41"/>
      <c r="AA3892" s="37" t="str">
        <f>IF($I3892&lt;&gt;"",VLOOKUP($I3892,'Valid Values - Search'!$R$4:$T$4719,3,FALSE),"")</f>
        <v/>
      </c>
      <c r="AB3892" s="37" t="str">
        <f>IF($I3892&lt;&gt;"",VLOOKUP($I3892,'Valid Values - Search'!$R$4:$S$4719,2,FALSE),"")</f>
        <v/>
      </c>
      <c r="AC3892" s="38" t="str">
        <f t="shared" si="60"/>
        <v/>
      </c>
      <c r="AD3892" s="38"/>
    </row>
    <row r="3893" spans="1:30">
      <c r="A3893" s="46"/>
      <c r="B3893" s="47"/>
      <c r="C3893" s="49"/>
      <c r="D3893" s="41"/>
      <c r="E3893" s="41"/>
      <c r="F3893" s="41"/>
      <c r="G3893" s="50" t="str">
        <f>IF(A3893&lt;&gt;"",CONCATENATE(A3893,":",YEAR(B3893),IF(MONTH(B3893)&gt;9,MONTH(B3893),CONCATENATE(0,MONTH(B3893))),IF(DAY(B3893)&gt;9,DAY(B3893),CONCATENATE(0,DAY(B3893))),IF(HOUR(C3893)&gt;9,HOUR(C3893),CONCATENATE(0,HOUR(C3893))),IF(MINUTE(C3893)&gt;9,MINUTE(C3893),CONCATENATE(0,MINUTE(C3893))),":",VLOOKUP(F3893,'Valid Values - Results'!$D$4:$F$12,3,FALSE)),"")</f>
        <v/>
      </c>
      <c r="H3893" s="41"/>
      <c r="I3893" s="41"/>
      <c r="J3893" s="41"/>
      <c r="K3893" s="41"/>
      <c r="L3893" s="41"/>
      <c r="M3893" s="92"/>
      <c r="N3893" s="41"/>
      <c r="O3893" s="41"/>
      <c r="P3893" s="41"/>
      <c r="Q3893" s="41"/>
      <c r="R3893" s="41"/>
      <c r="S3893" s="41"/>
      <c r="T3893" s="41"/>
      <c r="U3893" s="47"/>
      <c r="V3893" s="49"/>
      <c r="W3893" s="41"/>
      <c r="X3893" s="41"/>
      <c r="Y3893" s="41"/>
      <c r="AA3893" s="37" t="str">
        <f>IF($I3893&lt;&gt;"",VLOOKUP($I3893,'Valid Values - Search'!$R$4:$T$4719,3,FALSE),"")</f>
        <v/>
      </c>
      <c r="AB3893" s="37" t="str">
        <f>IF($I3893&lt;&gt;"",VLOOKUP($I3893,'Valid Values - Search'!$R$4:$S$4719,2,FALSE),"")</f>
        <v/>
      </c>
      <c r="AC3893" s="38" t="str">
        <f t="shared" si="60"/>
        <v/>
      </c>
      <c r="AD3893" s="38"/>
    </row>
    <row r="3894" spans="1:30">
      <c r="A3894" s="46"/>
      <c r="B3894" s="47"/>
      <c r="C3894" s="49"/>
      <c r="D3894" s="41"/>
      <c r="E3894" s="41"/>
      <c r="F3894" s="41"/>
      <c r="G3894" s="50" t="str">
        <f>IF(A3894&lt;&gt;"",CONCATENATE(A3894,":",YEAR(B3894),IF(MONTH(B3894)&gt;9,MONTH(B3894),CONCATENATE(0,MONTH(B3894))),IF(DAY(B3894)&gt;9,DAY(B3894),CONCATENATE(0,DAY(B3894))),IF(HOUR(C3894)&gt;9,HOUR(C3894),CONCATENATE(0,HOUR(C3894))),IF(MINUTE(C3894)&gt;9,MINUTE(C3894),CONCATENATE(0,MINUTE(C3894))),":",VLOOKUP(F3894,'Valid Values - Results'!$D$4:$F$12,3,FALSE)),"")</f>
        <v/>
      </c>
      <c r="H3894" s="41"/>
      <c r="I3894" s="41"/>
      <c r="J3894" s="41"/>
      <c r="K3894" s="41"/>
      <c r="L3894" s="41"/>
      <c r="M3894" s="92"/>
      <c r="N3894" s="41"/>
      <c r="O3894" s="41"/>
      <c r="P3894" s="41"/>
      <c r="Q3894" s="41"/>
      <c r="R3894" s="41"/>
      <c r="S3894" s="41"/>
      <c r="T3894" s="41"/>
      <c r="U3894" s="47"/>
      <c r="V3894" s="49"/>
      <c r="W3894" s="41"/>
      <c r="X3894" s="41"/>
      <c r="Y3894" s="41"/>
      <c r="AA3894" s="37" t="str">
        <f>IF($I3894&lt;&gt;"",VLOOKUP($I3894,'Valid Values - Search'!$R$4:$T$4719,3,FALSE),"")</f>
        <v/>
      </c>
      <c r="AB3894" s="37" t="str">
        <f>IF($I3894&lt;&gt;"",VLOOKUP($I3894,'Valid Values - Search'!$R$4:$S$4719,2,FALSE),"")</f>
        <v/>
      </c>
      <c r="AC3894" s="38" t="str">
        <f t="shared" si="60"/>
        <v/>
      </c>
      <c r="AD3894" s="38"/>
    </row>
    <row r="3895" spans="1:30">
      <c r="A3895" s="46"/>
      <c r="B3895" s="47"/>
      <c r="C3895" s="49"/>
      <c r="D3895" s="41"/>
      <c r="E3895" s="41"/>
      <c r="F3895" s="41"/>
      <c r="G3895" s="50" t="str">
        <f>IF(A3895&lt;&gt;"",CONCATENATE(A3895,":",YEAR(B3895),IF(MONTH(B3895)&gt;9,MONTH(B3895),CONCATENATE(0,MONTH(B3895))),IF(DAY(B3895)&gt;9,DAY(B3895),CONCATENATE(0,DAY(B3895))),IF(HOUR(C3895)&gt;9,HOUR(C3895),CONCATENATE(0,HOUR(C3895))),IF(MINUTE(C3895)&gt;9,MINUTE(C3895),CONCATENATE(0,MINUTE(C3895))),":",VLOOKUP(F3895,'Valid Values - Results'!$D$4:$F$12,3,FALSE)),"")</f>
        <v/>
      </c>
      <c r="H3895" s="41"/>
      <c r="I3895" s="41"/>
      <c r="J3895" s="41"/>
      <c r="K3895" s="41"/>
      <c r="L3895" s="41"/>
      <c r="M3895" s="92"/>
      <c r="N3895" s="41"/>
      <c r="O3895" s="41"/>
      <c r="P3895" s="41"/>
      <c r="Q3895" s="41"/>
      <c r="R3895" s="41"/>
      <c r="S3895" s="41"/>
      <c r="T3895" s="41"/>
      <c r="U3895" s="47"/>
      <c r="V3895" s="49"/>
      <c r="W3895" s="41"/>
      <c r="X3895" s="41"/>
      <c r="Y3895" s="41"/>
      <c r="AA3895" s="37" t="str">
        <f>IF($I3895&lt;&gt;"",VLOOKUP($I3895,'Valid Values - Search'!$R$4:$T$4719,3,FALSE),"")</f>
        <v/>
      </c>
      <c r="AB3895" s="37" t="str">
        <f>IF($I3895&lt;&gt;"",VLOOKUP($I3895,'Valid Values - Search'!$R$4:$S$4719,2,FALSE),"")</f>
        <v/>
      </c>
      <c r="AC3895" s="38" t="str">
        <f t="shared" si="60"/>
        <v/>
      </c>
      <c r="AD3895" s="38"/>
    </row>
    <row r="3896" spans="1:30">
      <c r="A3896" s="46"/>
      <c r="B3896" s="47"/>
      <c r="C3896" s="49"/>
      <c r="D3896" s="41"/>
      <c r="E3896" s="41"/>
      <c r="F3896" s="41"/>
      <c r="G3896" s="50" t="str">
        <f>IF(A3896&lt;&gt;"",CONCATENATE(A3896,":",YEAR(B3896),IF(MONTH(B3896)&gt;9,MONTH(B3896),CONCATENATE(0,MONTH(B3896))),IF(DAY(B3896)&gt;9,DAY(B3896),CONCATENATE(0,DAY(B3896))),IF(HOUR(C3896)&gt;9,HOUR(C3896),CONCATENATE(0,HOUR(C3896))),IF(MINUTE(C3896)&gt;9,MINUTE(C3896),CONCATENATE(0,MINUTE(C3896))),":",VLOOKUP(F3896,'Valid Values - Results'!$D$4:$F$12,3,FALSE)),"")</f>
        <v/>
      </c>
      <c r="H3896" s="41"/>
      <c r="I3896" s="41"/>
      <c r="J3896" s="41"/>
      <c r="K3896" s="41"/>
      <c r="L3896" s="41"/>
      <c r="M3896" s="92"/>
      <c r="N3896" s="41"/>
      <c r="O3896" s="41"/>
      <c r="P3896" s="41"/>
      <c r="Q3896" s="41"/>
      <c r="R3896" s="41"/>
      <c r="S3896" s="41"/>
      <c r="T3896" s="41"/>
      <c r="U3896" s="47"/>
      <c r="V3896" s="49"/>
      <c r="W3896" s="41"/>
      <c r="X3896" s="41"/>
      <c r="Y3896" s="41"/>
      <c r="AA3896" s="37" t="str">
        <f>IF($I3896&lt;&gt;"",VLOOKUP($I3896,'Valid Values - Search'!$R$4:$T$4719,3,FALSE),"")</f>
        <v/>
      </c>
      <c r="AB3896" s="37" t="str">
        <f>IF($I3896&lt;&gt;"",VLOOKUP($I3896,'Valid Values - Search'!$R$4:$S$4719,2,FALSE),"")</f>
        <v/>
      </c>
      <c r="AC3896" s="38" t="str">
        <f t="shared" si="60"/>
        <v/>
      </c>
      <c r="AD3896" s="38"/>
    </row>
    <row r="3897" spans="1:30">
      <c r="A3897" s="46"/>
      <c r="B3897" s="47"/>
      <c r="C3897" s="49"/>
      <c r="D3897" s="41"/>
      <c r="E3897" s="41"/>
      <c r="F3897" s="41"/>
      <c r="G3897" s="50" t="str">
        <f>IF(A3897&lt;&gt;"",CONCATENATE(A3897,":",YEAR(B3897),IF(MONTH(B3897)&gt;9,MONTH(B3897),CONCATENATE(0,MONTH(B3897))),IF(DAY(B3897)&gt;9,DAY(B3897),CONCATENATE(0,DAY(B3897))),IF(HOUR(C3897)&gt;9,HOUR(C3897),CONCATENATE(0,HOUR(C3897))),IF(MINUTE(C3897)&gt;9,MINUTE(C3897),CONCATENATE(0,MINUTE(C3897))),":",VLOOKUP(F3897,'Valid Values - Results'!$D$4:$F$12,3,FALSE)),"")</f>
        <v/>
      </c>
      <c r="H3897" s="41"/>
      <c r="I3897" s="41"/>
      <c r="J3897" s="41"/>
      <c r="K3897" s="41"/>
      <c r="L3897" s="41"/>
      <c r="M3897" s="92"/>
      <c r="N3897" s="41"/>
      <c r="O3897" s="41"/>
      <c r="P3897" s="41"/>
      <c r="Q3897" s="41"/>
      <c r="R3897" s="41"/>
      <c r="S3897" s="41"/>
      <c r="T3897" s="41"/>
      <c r="U3897" s="47"/>
      <c r="V3897" s="49"/>
      <c r="W3897" s="41"/>
      <c r="X3897" s="41"/>
      <c r="Y3897" s="41"/>
      <c r="AA3897" s="37" t="str">
        <f>IF($I3897&lt;&gt;"",VLOOKUP($I3897,'Valid Values - Search'!$R$4:$T$4719,3,FALSE),"")</f>
        <v/>
      </c>
      <c r="AB3897" s="37" t="str">
        <f>IF($I3897&lt;&gt;"",VLOOKUP($I3897,'Valid Values - Search'!$R$4:$S$4719,2,FALSE),"")</f>
        <v/>
      </c>
      <c r="AC3897" s="38" t="str">
        <f t="shared" si="60"/>
        <v/>
      </c>
      <c r="AD3897" s="38"/>
    </row>
    <row r="3898" spans="1:30">
      <c r="A3898" s="46"/>
      <c r="B3898" s="47"/>
      <c r="C3898" s="49"/>
      <c r="D3898" s="41"/>
      <c r="E3898" s="41"/>
      <c r="F3898" s="41"/>
      <c r="G3898" s="50" t="str">
        <f>IF(A3898&lt;&gt;"",CONCATENATE(A3898,":",YEAR(B3898),IF(MONTH(B3898)&gt;9,MONTH(B3898),CONCATENATE(0,MONTH(B3898))),IF(DAY(B3898)&gt;9,DAY(B3898),CONCATENATE(0,DAY(B3898))),IF(HOUR(C3898)&gt;9,HOUR(C3898),CONCATENATE(0,HOUR(C3898))),IF(MINUTE(C3898)&gt;9,MINUTE(C3898),CONCATENATE(0,MINUTE(C3898))),":",VLOOKUP(F3898,'Valid Values - Results'!$D$4:$F$12,3,FALSE)),"")</f>
        <v/>
      </c>
      <c r="H3898" s="41"/>
      <c r="I3898" s="41"/>
      <c r="J3898" s="41"/>
      <c r="K3898" s="41"/>
      <c r="L3898" s="41"/>
      <c r="M3898" s="92"/>
      <c r="N3898" s="41"/>
      <c r="O3898" s="41"/>
      <c r="P3898" s="41"/>
      <c r="Q3898" s="41"/>
      <c r="R3898" s="41"/>
      <c r="S3898" s="41"/>
      <c r="T3898" s="41"/>
      <c r="U3898" s="47"/>
      <c r="V3898" s="49"/>
      <c r="W3898" s="41"/>
      <c r="X3898" s="41"/>
      <c r="Y3898" s="41"/>
      <c r="AA3898" s="37" t="str">
        <f>IF($I3898&lt;&gt;"",VLOOKUP($I3898,'Valid Values - Search'!$R$4:$T$4719,3,FALSE),"")</f>
        <v/>
      </c>
      <c r="AB3898" s="37" t="str">
        <f>IF($I3898&lt;&gt;"",VLOOKUP($I3898,'Valid Values - Search'!$R$4:$S$4719,2,FALSE),"")</f>
        <v/>
      </c>
      <c r="AC3898" s="38" t="str">
        <f t="shared" si="60"/>
        <v/>
      </c>
      <c r="AD3898" s="38"/>
    </row>
    <row r="3899" spans="1:30">
      <c r="A3899" s="46"/>
      <c r="B3899" s="47"/>
      <c r="C3899" s="49"/>
      <c r="D3899" s="41"/>
      <c r="E3899" s="41"/>
      <c r="F3899" s="41"/>
      <c r="G3899" s="50" t="str">
        <f>IF(A3899&lt;&gt;"",CONCATENATE(A3899,":",YEAR(B3899),IF(MONTH(B3899)&gt;9,MONTH(B3899),CONCATENATE(0,MONTH(B3899))),IF(DAY(B3899)&gt;9,DAY(B3899),CONCATENATE(0,DAY(B3899))),IF(HOUR(C3899)&gt;9,HOUR(C3899),CONCATENATE(0,HOUR(C3899))),IF(MINUTE(C3899)&gt;9,MINUTE(C3899),CONCATENATE(0,MINUTE(C3899))),":",VLOOKUP(F3899,'Valid Values - Results'!$D$4:$F$12,3,FALSE)),"")</f>
        <v/>
      </c>
      <c r="H3899" s="41"/>
      <c r="I3899" s="41"/>
      <c r="J3899" s="41"/>
      <c r="K3899" s="41"/>
      <c r="L3899" s="41"/>
      <c r="M3899" s="92"/>
      <c r="N3899" s="41"/>
      <c r="O3899" s="41"/>
      <c r="P3899" s="41"/>
      <c r="Q3899" s="41"/>
      <c r="R3899" s="41"/>
      <c r="S3899" s="41"/>
      <c r="T3899" s="41"/>
      <c r="U3899" s="47"/>
      <c r="V3899" s="49"/>
      <c r="W3899" s="41"/>
      <c r="X3899" s="41"/>
      <c r="Y3899" s="41"/>
      <c r="AA3899" s="37" t="str">
        <f>IF($I3899&lt;&gt;"",VLOOKUP($I3899,'Valid Values - Search'!$R$4:$T$4719,3,FALSE),"")</f>
        <v/>
      </c>
      <c r="AB3899" s="37" t="str">
        <f>IF($I3899&lt;&gt;"",VLOOKUP($I3899,'Valid Values - Search'!$R$4:$S$4719,2,FALSE),"")</f>
        <v/>
      </c>
      <c r="AC3899" s="38" t="str">
        <f t="shared" si="60"/>
        <v/>
      </c>
      <c r="AD3899" s="38"/>
    </row>
    <row r="3900" spans="1:30">
      <c r="A3900" s="46"/>
      <c r="B3900" s="47"/>
      <c r="C3900" s="49"/>
      <c r="D3900" s="41"/>
      <c r="E3900" s="41"/>
      <c r="F3900" s="41"/>
      <c r="G3900" s="50" t="str">
        <f>IF(A3900&lt;&gt;"",CONCATENATE(A3900,":",YEAR(B3900),IF(MONTH(B3900)&gt;9,MONTH(B3900),CONCATENATE(0,MONTH(B3900))),IF(DAY(B3900)&gt;9,DAY(B3900),CONCATENATE(0,DAY(B3900))),IF(HOUR(C3900)&gt;9,HOUR(C3900),CONCATENATE(0,HOUR(C3900))),IF(MINUTE(C3900)&gt;9,MINUTE(C3900),CONCATENATE(0,MINUTE(C3900))),":",VLOOKUP(F3900,'Valid Values - Results'!$D$4:$F$12,3,FALSE)),"")</f>
        <v/>
      </c>
      <c r="H3900" s="41"/>
      <c r="I3900" s="41"/>
      <c r="J3900" s="41"/>
      <c r="K3900" s="41"/>
      <c r="L3900" s="41"/>
      <c r="M3900" s="92"/>
      <c r="N3900" s="41"/>
      <c r="O3900" s="41"/>
      <c r="P3900" s="41"/>
      <c r="Q3900" s="41"/>
      <c r="R3900" s="41"/>
      <c r="S3900" s="41"/>
      <c r="T3900" s="41"/>
      <c r="U3900" s="47"/>
      <c r="V3900" s="49"/>
      <c r="W3900" s="41"/>
      <c r="X3900" s="41"/>
      <c r="Y3900" s="41"/>
      <c r="AA3900" s="37" t="str">
        <f>IF($I3900&lt;&gt;"",VLOOKUP($I3900,'Valid Values - Search'!$R$4:$T$4719,3,FALSE),"")</f>
        <v/>
      </c>
      <c r="AB3900" s="37" t="str">
        <f>IF($I3900&lt;&gt;"",VLOOKUP($I3900,'Valid Values - Search'!$R$4:$S$4719,2,FALSE),"")</f>
        <v/>
      </c>
      <c r="AC3900" s="38" t="str">
        <f t="shared" si="60"/>
        <v/>
      </c>
      <c r="AD3900" s="38"/>
    </row>
    <row r="3901" spans="1:30">
      <c r="A3901" s="46"/>
      <c r="B3901" s="47"/>
      <c r="C3901" s="49"/>
      <c r="D3901" s="41"/>
      <c r="E3901" s="41"/>
      <c r="F3901" s="41"/>
      <c r="G3901" s="50" t="str">
        <f>IF(A3901&lt;&gt;"",CONCATENATE(A3901,":",YEAR(B3901),IF(MONTH(B3901)&gt;9,MONTH(B3901),CONCATENATE(0,MONTH(B3901))),IF(DAY(B3901)&gt;9,DAY(B3901),CONCATENATE(0,DAY(B3901))),IF(HOUR(C3901)&gt;9,HOUR(C3901),CONCATENATE(0,HOUR(C3901))),IF(MINUTE(C3901)&gt;9,MINUTE(C3901),CONCATENATE(0,MINUTE(C3901))),":",VLOOKUP(F3901,'Valid Values - Results'!$D$4:$F$12,3,FALSE)),"")</f>
        <v/>
      </c>
      <c r="H3901" s="41"/>
      <c r="I3901" s="41"/>
      <c r="J3901" s="41"/>
      <c r="K3901" s="41"/>
      <c r="L3901" s="41"/>
      <c r="M3901" s="92"/>
      <c r="N3901" s="41"/>
      <c r="O3901" s="41"/>
      <c r="P3901" s="41"/>
      <c r="Q3901" s="41"/>
      <c r="R3901" s="41"/>
      <c r="S3901" s="41"/>
      <c r="T3901" s="41"/>
      <c r="U3901" s="47"/>
      <c r="V3901" s="49"/>
      <c r="W3901" s="41"/>
      <c r="X3901" s="41"/>
      <c r="Y3901" s="41"/>
      <c r="AA3901" s="37" t="str">
        <f>IF($I3901&lt;&gt;"",VLOOKUP($I3901,'Valid Values - Search'!$R$4:$T$4719,3,FALSE),"")</f>
        <v/>
      </c>
      <c r="AB3901" s="37" t="str">
        <f>IF($I3901&lt;&gt;"",VLOOKUP($I3901,'Valid Values - Search'!$R$4:$S$4719,2,FALSE),"")</f>
        <v/>
      </c>
      <c r="AC3901" s="38" t="str">
        <f t="shared" si="60"/>
        <v/>
      </c>
      <c r="AD3901" s="38"/>
    </row>
    <row r="3902" spans="1:30">
      <c r="A3902" s="46"/>
      <c r="B3902" s="47"/>
      <c r="C3902" s="49"/>
      <c r="D3902" s="41"/>
      <c r="E3902" s="41"/>
      <c r="F3902" s="41"/>
      <c r="G3902" s="50" t="str">
        <f>IF(A3902&lt;&gt;"",CONCATENATE(A3902,":",YEAR(B3902),IF(MONTH(B3902)&gt;9,MONTH(B3902),CONCATENATE(0,MONTH(B3902))),IF(DAY(B3902)&gt;9,DAY(B3902),CONCATENATE(0,DAY(B3902))),IF(HOUR(C3902)&gt;9,HOUR(C3902),CONCATENATE(0,HOUR(C3902))),IF(MINUTE(C3902)&gt;9,MINUTE(C3902),CONCATENATE(0,MINUTE(C3902))),":",VLOOKUP(F3902,'Valid Values - Results'!$D$4:$F$12,3,FALSE)),"")</f>
        <v/>
      </c>
      <c r="H3902" s="41"/>
      <c r="I3902" s="41"/>
      <c r="J3902" s="41"/>
      <c r="K3902" s="41"/>
      <c r="L3902" s="41"/>
      <c r="M3902" s="92"/>
      <c r="N3902" s="41"/>
      <c r="O3902" s="41"/>
      <c r="P3902" s="41"/>
      <c r="Q3902" s="41"/>
      <c r="R3902" s="41"/>
      <c r="S3902" s="41"/>
      <c r="T3902" s="41"/>
      <c r="U3902" s="47"/>
      <c r="V3902" s="49"/>
      <c r="W3902" s="41"/>
      <c r="X3902" s="41"/>
      <c r="Y3902" s="41"/>
      <c r="AA3902" s="37" t="str">
        <f>IF($I3902&lt;&gt;"",VLOOKUP($I3902,'Valid Values - Search'!$R$4:$T$4719,3,FALSE),"")</f>
        <v/>
      </c>
      <c r="AB3902" s="37" t="str">
        <f>IF($I3902&lt;&gt;"",VLOOKUP($I3902,'Valid Values - Search'!$R$4:$S$4719,2,FALSE),"")</f>
        <v/>
      </c>
      <c r="AC3902" s="38" t="str">
        <f t="shared" si="60"/>
        <v/>
      </c>
      <c r="AD3902" s="38"/>
    </row>
    <row r="3903" spans="1:30">
      <c r="A3903" s="46"/>
      <c r="B3903" s="47"/>
      <c r="C3903" s="49"/>
      <c r="D3903" s="41"/>
      <c r="E3903" s="41"/>
      <c r="F3903" s="41"/>
      <c r="G3903" s="50" t="str">
        <f>IF(A3903&lt;&gt;"",CONCATENATE(A3903,":",YEAR(B3903),IF(MONTH(B3903)&gt;9,MONTH(B3903),CONCATENATE(0,MONTH(B3903))),IF(DAY(B3903)&gt;9,DAY(B3903),CONCATENATE(0,DAY(B3903))),IF(HOUR(C3903)&gt;9,HOUR(C3903),CONCATENATE(0,HOUR(C3903))),IF(MINUTE(C3903)&gt;9,MINUTE(C3903),CONCATENATE(0,MINUTE(C3903))),":",VLOOKUP(F3903,'Valid Values - Results'!$D$4:$F$12,3,FALSE)),"")</f>
        <v/>
      </c>
      <c r="H3903" s="41"/>
      <c r="I3903" s="41"/>
      <c r="J3903" s="41"/>
      <c r="K3903" s="41"/>
      <c r="L3903" s="41"/>
      <c r="M3903" s="92"/>
      <c r="N3903" s="41"/>
      <c r="O3903" s="41"/>
      <c r="P3903" s="41"/>
      <c r="Q3903" s="41"/>
      <c r="R3903" s="41"/>
      <c r="S3903" s="41"/>
      <c r="T3903" s="41"/>
      <c r="U3903" s="47"/>
      <c r="V3903" s="49"/>
      <c r="W3903" s="41"/>
      <c r="X3903" s="41"/>
      <c r="Y3903" s="41"/>
      <c r="AA3903" s="37" t="str">
        <f>IF($I3903&lt;&gt;"",VLOOKUP($I3903,'Valid Values - Search'!$R$4:$T$4719,3,FALSE),"")</f>
        <v/>
      </c>
      <c r="AB3903" s="37" t="str">
        <f>IF($I3903&lt;&gt;"",VLOOKUP($I3903,'Valid Values - Search'!$R$4:$S$4719,2,FALSE),"")</f>
        <v/>
      </c>
      <c r="AC3903" s="38" t="str">
        <f t="shared" si="60"/>
        <v/>
      </c>
      <c r="AD3903" s="38"/>
    </row>
    <row r="3904" spans="1:30">
      <c r="A3904" s="46"/>
      <c r="B3904" s="47"/>
      <c r="C3904" s="49"/>
      <c r="D3904" s="41"/>
      <c r="E3904" s="41"/>
      <c r="F3904" s="41"/>
      <c r="G3904" s="50" t="str">
        <f>IF(A3904&lt;&gt;"",CONCATENATE(A3904,":",YEAR(B3904),IF(MONTH(B3904)&gt;9,MONTH(B3904),CONCATENATE(0,MONTH(B3904))),IF(DAY(B3904)&gt;9,DAY(B3904),CONCATENATE(0,DAY(B3904))),IF(HOUR(C3904)&gt;9,HOUR(C3904),CONCATENATE(0,HOUR(C3904))),IF(MINUTE(C3904)&gt;9,MINUTE(C3904),CONCATENATE(0,MINUTE(C3904))),":",VLOOKUP(F3904,'Valid Values - Results'!$D$4:$F$12,3,FALSE)),"")</f>
        <v/>
      </c>
      <c r="H3904" s="41"/>
      <c r="I3904" s="41"/>
      <c r="J3904" s="41"/>
      <c r="K3904" s="41"/>
      <c r="L3904" s="41"/>
      <c r="M3904" s="92"/>
      <c r="N3904" s="41"/>
      <c r="O3904" s="41"/>
      <c r="P3904" s="41"/>
      <c r="Q3904" s="41"/>
      <c r="R3904" s="41"/>
      <c r="S3904" s="41"/>
      <c r="T3904" s="41"/>
      <c r="U3904" s="47"/>
      <c r="V3904" s="49"/>
      <c r="W3904" s="41"/>
      <c r="X3904" s="41"/>
      <c r="Y3904" s="41"/>
      <c r="AA3904" s="37" t="str">
        <f>IF($I3904&lt;&gt;"",VLOOKUP($I3904,'Valid Values - Search'!$R$4:$T$4719,3,FALSE),"")</f>
        <v/>
      </c>
      <c r="AB3904" s="37" t="str">
        <f>IF($I3904&lt;&gt;"",VLOOKUP($I3904,'Valid Values - Search'!$R$4:$S$4719,2,FALSE),"")</f>
        <v/>
      </c>
      <c r="AC3904" s="38" t="str">
        <f t="shared" si="60"/>
        <v/>
      </c>
      <c r="AD3904" s="38"/>
    </row>
    <row r="3905" spans="1:30">
      <c r="A3905" s="46"/>
      <c r="B3905" s="47"/>
      <c r="C3905" s="49"/>
      <c r="D3905" s="41"/>
      <c r="E3905" s="41"/>
      <c r="F3905" s="41"/>
      <c r="G3905" s="50" t="str">
        <f>IF(A3905&lt;&gt;"",CONCATENATE(A3905,":",YEAR(B3905),IF(MONTH(B3905)&gt;9,MONTH(B3905),CONCATENATE(0,MONTH(B3905))),IF(DAY(B3905)&gt;9,DAY(B3905),CONCATENATE(0,DAY(B3905))),IF(HOUR(C3905)&gt;9,HOUR(C3905),CONCATENATE(0,HOUR(C3905))),IF(MINUTE(C3905)&gt;9,MINUTE(C3905),CONCATENATE(0,MINUTE(C3905))),":",VLOOKUP(F3905,'Valid Values - Results'!$D$4:$F$12,3,FALSE)),"")</f>
        <v/>
      </c>
      <c r="H3905" s="41"/>
      <c r="I3905" s="41"/>
      <c r="J3905" s="41"/>
      <c r="K3905" s="41"/>
      <c r="L3905" s="41"/>
      <c r="M3905" s="92"/>
      <c r="N3905" s="41"/>
      <c r="O3905" s="41"/>
      <c r="P3905" s="41"/>
      <c r="Q3905" s="41"/>
      <c r="R3905" s="41"/>
      <c r="S3905" s="41"/>
      <c r="T3905" s="41"/>
      <c r="U3905" s="47"/>
      <c r="V3905" s="49"/>
      <c r="W3905" s="41"/>
      <c r="X3905" s="41"/>
      <c r="Y3905" s="41"/>
      <c r="AA3905" s="37" t="str">
        <f>IF($I3905&lt;&gt;"",VLOOKUP($I3905,'Valid Values - Search'!$R$4:$T$4719,3,FALSE),"")</f>
        <v/>
      </c>
      <c r="AB3905" s="37" t="str">
        <f>IF($I3905&lt;&gt;"",VLOOKUP($I3905,'Valid Values - Search'!$R$4:$S$4719,2,FALSE),"")</f>
        <v/>
      </c>
      <c r="AC3905" s="38" t="str">
        <f t="shared" si="60"/>
        <v/>
      </c>
      <c r="AD3905" s="38"/>
    </row>
    <row r="3906" spans="1:30">
      <c r="A3906" s="46"/>
      <c r="B3906" s="47"/>
      <c r="C3906" s="49"/>
      <c r="D3906" s="41"/>
      <c r="E3906" s="41"/>
      <c r="F3906" s="41"/>
      <c r="G3906" s="50" t="str">
        <f>IF(A3906&lt;&gt;"",CONCATENATE(A3906,":",YEAR(B3906),IF(MONTH(B3906)&gt;9,MONTH(B3906),CONCATENATE(0,MONTH(B3906))),IF(DAY(B3906)&gt;9,DAY(B3906),CONCATENATE(0,DAY(B3906))),IF(HOUR(C3906)&gt;9,HOUR(C3906),CONCATENATE(0,HOUR(C3906))),IF(MINUTE(C3906)&gt;9,MINUTE(C3906),CONCATENATE(0,MINUTE(C3906))),":",VLOOKUP(F3906,'Valid Values - Results'!$D$4:$F$12,3,FALSE)),"")</f>
        <v/>
      </c>
      <c r="H3906" s="41"/>
      <c r="I3906" s="41"/>
      <c r="J3906" s="41"/>
      <c r="K3906" s="41"/>
      <c r="L3906" s="41"/>
      <c r="M3906" s="92"/>
      <c r="N3906" s="41"/>
      <c r="O3906" s="41"/>
      <c r="P3906" s="41"/>
      <c r="Q3906" s="41"/>
      <c r="R3906" s="41"/>
      <c r="S3906" s="41"/>
      <c r="T3906" s="41"/>
      <c r="U3906" s="47"/>
      <c r="V3906" s="49"/>
      <c r="W3906" s="41"/>
      <c r="X3906" s="41"/>
      <c r="Y3906" s="41"/>
      <c r="AA3906" s="37" t="str">
        <f>IF($I3906&lt;&gt;"",VLOOKUP($I3906,'Valid Values - Search'!$R$4:$T$4719,3,FALSE),"")</f>
        <v/>
      </c>
      <c r="AB3906" s="37" t="str">
        <f>IF($I3906&lt;&gt;"",VLOOKUP($I3906,'Valid Values - Search'!$R$4:$S$4719,2,FALSE),"")</f>
        <v/>
      </c>
      <c r="AC3906" s="38" t="str">
        <f t="shared" ref="AC3906:AC3969" si="61">IF($V3906&lt;&gt;"",$D3906,"")</f>
        <v/>
      </c>
      <c r="AD3906" s="38"/>
    </row>
    <row r="3907" spans="1:30">
      <c r="A3907" s="46"/>
      <c r="B3907" s="47"/>
      <c r="C3907" s="49"/>
      <c r="D3907" s="41"/>
      <c r="E3907" s="41"/>
      <c r="F3907" s="41"/>
      <c r="G3907" s="50" t="str">
        <f>IF(A3907&lt;&gt;"",CONCATENATE(A3907,":",YEAR(B3907),IF(MONTH(B3907)&gt;9,MONTH(B3907),CONCATENATE(0,MONTH(B3907))),IF(DAY(B3907)&gt;9,DAY(B3907),CONCATENATE(0,DAY(B3907))),IF(HOUR(C3907)&gt;9,HOUR(C3907),CONCATENATE(0,HOUR(C3907))),IF(MINUTE(C3907)&gt;9,MINUTE(C3907),CONCATENATE(0,MINUTE(C3907))),":",VLOOKUP(F3907,'Valid Values - Results'!$D$4:$F$12,3,FALSE)),"")</f>
        <v/>
      </c>
      <c r="H3907" s="41"/>
      <c r="I3907" s="41"/>
      <c r="J3907" s="41"/>
      <c r="K3907" s="41"/>
      <c r="L3907" s="41"/>
      <c r="M3907" s="92"/>
      <c r="N3907" s="41"/>
      <c r="O3907" s="41"/>
      <c r="P3907" s="41"/>
      <c r="Q3907" s="41"/>
      <c r="R3907" s="41"/>
      <c r="S3907" s="41"/>
      <c r="T3907" s="41"/>
      <c r="U3907" s="47"/>
      <c r="V3907" s="49"/>
      <c r="W3907" s="41"/>
      <c r="X3907" s="41"/>
      <c r="Y3907" s="41"/>
      <c r="AA3907" s="37" t="str">
        <f>IF($I3907&lt;&gt;"",VLOOKUP($I3907,'Valid Values - Search'!$R$4:$T$4719,3,FALSE),"")</f>
        <v/>
      </c>
      <c r="AB3907" s="37" t="str">
        <f>IF($I3907&lt;&gt;"",VLOOKUP($I3907,'Valid Values - Search'!$R$4:$S$4719,2,FALSE),"")</f>
        <v/>
      </c>
      <c r="AC3907" s="38" t="str">
        <f t="shared" si="61"/>
        <v/>
      </c>
      <c r="AD3907" s="38"/>
    </row>
    <row r="3908" spans="1:30">
      <c r="A3908" s="46"/>
      <c r="B3908" s="47"/>
      <c r="C3908" s="49"/>
      <c r="D3908" s="41"/>
      <c r="E3908" s="41"/>
      <c r="F3908" s="41"/>
      <c r="G3908" s="50" t="str">
        <f>IF(A3908&lt;&gt;"",CONCATENATE(A3908,":",YEAR(B3908),IF(MONTH(B3908)&gt;9,MONTH(B3908),CONCATENATE(0,MONTH(B3908))),IF(DAY(B3908)&gt;9,DAY(B3908),CONCATENATE(0,DAY(B3908))),IF(HOUR(C3908)&gt;9,HOUR(C3908),CONCATENATE(0,HOUR(C3908))),IF(MINUTE(C3908)&gt;9,MINUTE(C3908),CONCATENATE(0,MINUTE(C3908))),":",VLOOKUP(F3908,'Valid Values - Results'!$D$4:$F$12,3,FALSE)),"")</f>
        <v/>
      </c>
      <c r="H3908" s="41"/>
      <c r="I3908" s="41"/>
      <c r="J3908" s="41"/>
      <c r="K3908" s="41"/>
      <c r="L3908" s="41"/>
      <c r="M3908" s="92"/>
      <c r="N3908" s="41"/>
      <c r="O3908" s="41"/>
      <c r="P3908" s="41"/>
      <c r="Q3908" s="41"/>
      <c r="R3908" s="41"/>
      <c r="S3908" s="41"/>
      <c r="T3908" s="41"/>
      <c r="U3908" s="47"/>
      <c r="V3908" s="49"/>
      <c r="W3908" s="41"/>
      <c r="X3908" s="41"/>
      <c r="Y3908" s="41"/>
      <c r="AA3908" s="37" t="str">
        <f>IF($I3908&lt;&gt;"",VLOOKUP($I3908,'Valid Values - Search'!$R$4:$T$4719,3,FALSE),"")</f>
        <v/>
      </c>
      <c r="AB3908" s="37" t="str">
        <f>IF($I3908&lt;&gt;"",VLOOKUP($I3908,'Valid Values - Search'!$R$4:$S$4719,2,FALSE),"")</f>
        <v/>
      </c>
      <c r="AC3908" s="38" t="str">
        <f t="shared" si="61"/>
        <v/>
      </c>
      <c r="AD3908" s="38"/>
    </row>
    <row r="3909" spans="1:30">
      <c r="A3909" s="46"/>
      <c r="B3909" s="47"/>
      <c r="C3909" s="49"/>
      <c r="D3909" s="41"/>
      <c r="E3909" s="41"/>
      <c r="F3909" s="41"/>
      <c r="G3909" s="50" t="str">
        <f>IF(A3909&lt;&gt;"",CONCATENATE(A3909,":",YEAR(B3909),IF(MONTH(B3909)&gt;9,MONTH(B3909),CONCATENATE(0,MONTH(B3909))),IF(DAY(B3909)&gt;9,DAY(B3909),CONCATENATE(0,DAY(B3909))),IF(HOUR(C3909)&gt;9,HOUR(C3909),CONCATENATE(0,HOUR(C3909))),IF(MINUTE(C3909)&gt;9,MINUTE(C3909),CONCATENATE(0,MINUTE(C3909))),":",VLOOKUP(F3909,'Valid Values - Results'!$D$4:$F$12,3,FALSE)),"")</f>
        <v/>
      </c>
      <c r="H3909" s="41"/>
      <c r="I3909" s="41"/>
      <c r="J3909" s="41"/>
      <c r="K3909" s="41"/>
      <c r="L3909" s="41"/>
      <c r="M3909" s="92"/>
      <c r="N3909" s="41"/>
      <c r="O3909" s="41"/>
      <c r="P3909" s="41"/>
      <c r="Q3909" s="41"/>
      <c r="R3909" s="41"/>
      <c r="S3909" s="41"/>
      <c r="T3909" s="41"/>
      <c r="U3909" s="47"/>
      <c r="V3909" s="49"/>
      <c r="W3909" s="41"/>
      <c r="X3909" s="41"/>
      <c r="Y3909" s="41"/>
      <c r="AA3909" s="37" t="str">
        <f>IF($I3909&lt;&gt;"",VLOOKUP($I3909,'Valid Values - Search'!$R$4:$T$4719,3,FALSE),"")</f>
        <v/>
      </c>
      <c r="AB3909" s="37" t="str">
        <f>IF($I3909&lt;&gt;"",VLOOKUP($I3909,'Valid Values - Search'!$R$4:$S$4719,2,FALSE),"")</f>
        <v/>
      </c>
      <c r="AC3909" s="38" t="str">
        <f t="shared" si="61"/>
        <v/>
      </c>
      <c r="AD3909" s="38"/>
    </row>
    <row r="3910" spans="1:30">
      <c r="A3910" s="46"/>
      <c r="B3910" s="47"/>
      <c r="C3910" s="49"/>
      <c r="D3910" s="41"/>
      <c r="E3910" s="41"/>
      <c r="F3910" s="41"/>
      <c r="G3910" s="50" t="str">
        <f>IF(A3910&lt;&gt;"",CONCATENATE(A3910,":",YEAR(B3910),IF(MONTH(B3910)&gt;9,MONTH(B3910),CONCATENATE(0,MONTH(B3910))),IF(DAY(B3910)&gt;9,DAY(B3910),CONCATENATE(0,DAY(B3910))),IF(HOUR(C3910)&gt;9,HOUR(C3910),CONCATENATE(0,HOUR(C3910))),IF(MINUTE(C3910)&gt;9,MINUTE(C3910),CONCATENATE(0,MINUTE(C3910))),":",VLOOKUP(F3910,'Valid Values - Results'!$D$4:$F$12,3,FALSE)),"")</f>
        <v/>
      </c>
      <c r="H3910" s="41"/>
      <c r="I3910" s="41"/>
      <c r="J3910" s="41"/>
      <c r="K3910" s="41"/>
      <c r="L3910" s="41"/>
      <c r="M3910" s="92"/>
      <c r="N3910" s="41"/>
      <c r="O3910" s="41"/>
      <c r="P3910" s="41"/>
      <c r="Q3910" s="41"/>
      <c r="R3910" s="41"/>
      <c r="S3910" s="41"/>
      <c r="T3910" s="41"/>
      <c r="U3910" s="47"/>
      <c r="V3910" s="49"/>
      <c r="W3910" s="41"/>
      <c r="X3910" s="41"/>
      <c r="Y3910" s="41"/>
      <c r="AA3910" s="37" t="str">
        <f>IF($I3910&lt;&gt;"",VLOOKUP($I3910,'Valid Values - Search'!$R$4:$T$4719,3,FALSE),"")</f>
        <v/>
      </c>
      <c r="AB3910" s="37" t="str">
        <f>IF($I3910&lt;&gt;"",VLOOKUP($I3910,'Valid Values - Search'!$R$4:$S$4719,2,FALSE),"")</f>
        <v/>
      </c>
      <c r="AC3910" s="38" t="str">
        <f t="shared" si="61"/>
        <v/>
      </c>
      <c r="AD3910" s="38"/>
    </row>
    <row r="3911" spans="1:30">
      <c r="A3911" s="46"/>
      <c r="B3911" s="47"/>
      <c r="C3911" s="49"/>
      <c r="D3911" s="41"/>
      <c r="E3911" s="41"/>
      <c r="F3911" s="41"/>
      <c r="G3911" s="50" t="str">
        <f>IF(A3911&lt;&gt;"",CONCATENATE(A3911,":",YEAR(B3911),IF(MONTH(B3911)&gt;9,MONTH(B3911),CONCATENATE(0,MONTH(B3911))),IF(DAY(B3911)&gt;9,DAY(B3911),CONCATENATE(0,DAY(B3911))),IF(HOUR(C3911)&gt;9,HOUR(C3911),CONCATENATE(0,HOUR(C3911))),IF(MINUTE(C3911)&gt;9,MINUTE(C3911),CONCATENATE(0,MINUTE(C3911))),":",VLOOKUP(F3911,'Valid Values - Results'!$D$4:$F$12,3,FALSE)),"")</f>
        <v/>
      </c>
      <c r="H3911" s="41"/>
      <c r="I3911" s="41"/>
      <c r="J3911" s="41"/>
      <c r="K3911" s="41"/>
      <c r="L3911" s="41"/>
      <c r="M3911" s="92"/>
      <c r="N3911" s="41"/>
      <c r="O3911" s="41"/>
      <c r="P3911" s="41"/>
      <c r="Q3911" s="41"/>
      <c r="R3911" s="41"/>
      <c r="S3911" s="41"/>
      <c r="T3911" s="41"/>
      <c r="U3911" s="47"/>
      <c r="V3911" s="49"/>
      <c r="W3911" s="41"/>
      <c r="X3911" s="41"/>
      <c r="Y3911" s="41"/>
      <c r="AA3911" s="37" t="str">
        <f>IF($I3911&lt;&gt;"",VLOOKUP($I3911,'Valid Values - Search'!$R$4:$T$4719,3,FALSE),"")</f>
        <v/>
      </c>
      <c r="AB3911" s="37" t="str">
        <f>IF($I3911&lt;&gt;"",VLOOKUP($I3911,'Valid Values - Search'!$R$4:$S$4719,2,FALSE),"")</f>
        <v/>
      </c>
      <c r="AC3911" s="38" t="str">
        <f t="shared" si="61"/>
        <v/>
      </c>
      <c r="AD3911" s="38"/>
    </row>
    <row r="3912" spans="1:30">
      <c r="A3912" s="46"/>
      <c r="B3912" s="47"/>
      <c r="C3912" s="49"/>
      <c r="D3912" s="41"/>
      <c r="E3912" s="41"/>
      <c r="F3912" s="41"/>
      <c r="G3912" s="50" t="str">
        <f>IF(A3912&lt;&gt;"",CONCATENATE(A3912,":",YEAR(B3912),IF(MONTH(B3912)&gt;9,MONTH(B3912),CONCATENATE(0,MONTH(B3912))),IF(DAY(B3912)&gt;9,DAY(B3912),CONCATENATE(0,DAY(B3912))),IF(HOUR(C3912)&gt;9,HOUR(C3912),CONCATENATE(0,HOUR(C3912))),IF(MINUTE(C3912)&gt;9,MINUTE(C3912),CONCATENATE(0,MINUTE(C3912))),":",VLOOKUP(F3912,'Valid Values - Results'!$D$4:$F$12,3,FALSE)),"")</f>
        <v/>
      </c>
      <c r="H3912" s="41"/>
      <c r="I3912" s="41"/>
      <c r="J3912" s="41"/>
      <c r="K3912" s="41"/>
      <c r="L3912" s="41"/>
      <c r="M3912" s="92"/>
      <c r="N3912" s="41"/>
      <c r="O3912" s="41"/>
      <c r="P3912" s="41"/>
      <c r="Q3912" s="41"/>
      <c r="R3912" s="41"/>
      <c r="S3912" s="41"/>
      <c r="T3912" s="41"/>
      <c r="U3912" s="47"/>
      <c r="V3912" s="49"/>
      <c r="W3912" s="41"/>
      <c r="X3912" s="41"/>
      <c r="Y3912" s="41"/>
      <c r="AA3912" s="37" t="str">
        <f>IF($I3912&lt;&gt;"",VLOOKUP($I3912,'Valid Values - Search'!$R$4:$T$4719,3,FALSE),"")</f>
        <v/>
      </c>
      <c r="AB3912" s="37" t="str">
        <f>IF($I3912&lt;&gt;"",VLOOKUP($I3912,'Valid Values - Search'!$R$4:$S$4719,2,FALSE),"")</f>
        <v/>
      </c>
      <c r="AC3912" s="38" t="str">
        <f t="shared" si="61"/>
        <v/>
      </c>
      <c r="AD3912" s="38"/>
    </row>
    <row r="3913" spans="1:30">
      <c r="A3913" s="46"/>
      <c r="B3913" s="47"/>
      <c r="C3913" s="49"/>
      <c r="D3913" s="41"/>
      <c r="E3913" s="41"/>
      <c r="F3913" s="41"/>
      <c r="G3913" s="50" t="str">
        <f>IF(A3913&lt;&gt;"",CONCATENATE(A3913,":",YEAR(B3913),IF(MONTH(B3913)&gt;9,MONTH(B3913),CONCATENATE(0,MONTH(B3913))),IF(DAY(B3913)&gt;9,DAY(B3913),CONCATENATE(0,DAY(B3913))),IF(HOUR(C3913)&gt;9,HOUR(C3913),CONCATENATE(0,HOUR(C3913))),IF(MINUTE(C3913)&gt;9,MINUTE(C3913),CONCATENATE(0,MINUTE(C3913))),":",VLOOKUP(F3913,'Valid Values - Results'!$D$4:$F$12,3,FALSE)),"")</f>
        <v/>
      </c>
      <c r="H3913" s="41"/>
      <c r="I3913" s="41"/>
      <c r="J3913" s="41"/>
      <c r="K3913" s="41"/>
      <c r="L3913" s="41"/>
      <c r="M3913" s="92"/>
      <c r="N3913" s="41"/>
      <c r="O3913" s="41"/>
      <c r="P3913" s="41"/>
      <c r="Q3913" s="41"/>
      <c r="R3913" s="41"/>
      <c r="S3913" s="41"/>
      <c r="T3913" s="41"/>
      <c r="U3913" s="47"/>
      <c r="V3913" s="49"/>
      <c r="W3913" s="41"/>
      <c r="X3913" s="41"/>
      <c r="Y3913" s="41"/>
      <c r="AA3913" s="37" t="str">
        <f>IF($I3913&lt;&gt;"",VLOOKUP($I3913,'Valid Values - Search'!$R$4:$T$4719,3,FALSE),"")</f>
        <v/>
      </c>
      <c r="AB3913" s="37" t="str">
        <f>IF($I3913&lt;&gt;"",VLOOKUP($I3913,'Valid Values - Search'!$R$4:$S$4719,2,FALSE),"")</f>
        <v/>
      </c>
      <c r="AC3913" s="38" t="str">
        <f t="shared" si="61"/>
        <v/>
      </c>
      <c r="AD3913" s="38"/>
    </row>
    <row r="3914" spans="1:30">
      <c r="A3914" s="46"/>
      <c r="B3914" s="47"/>
      <c r="C3914" s="49"/>
      <c r="D3914" s="41"/>
      <c r="E3914" s="41"/>
      <c r="F3914" s="41"/>
      <c r="G3914" s="50" t="str">
        <f>IF(A3914&lt;&gt;"",CONCATENATE(A3914,":",YEAR(B3914),IF(MONTH(B3914)&gt;9,MONTH(B3914),CONCATENATE(0,MONTH(B3914))),IF(DAY(B3914)&gt;9,DAY(B3914),CONCATENATE(0,DAY(B3914))),IF(HOUR(C3914)&gt;9,HOUR(C3914),CONCATENATE(0,HOUR(C3914))),IF(MINUTE(C3914)&gt;9,MINUTE(C3914),CONCATENATE(0,MINUTE(C3914))),":",VLOOKUP(F3914,'Valid Values - Results'!$D$4:$F$12,3,FALSE)),"")</f>
        <v/>
      </c>
      <c r="H3914" s="41"/>
      <c r="I3914" s="41"/>
      <c r="J3914" s="41"/>
      <c r="K3914" s="41"/>
      <c r="L3914" s="41"/>
      <c r="M3914" s="92"/>
      <c r="N3914" s="41"/>
      <c r="O3914" s="41"/>
      <c r="P3914" s="41"/>
      <c r="Q3914" s="41"/>
      <c r="R3914" s="41"/>
      <c r="S3914" s="41"/>
      <c r="T3914" s="41"/>
      <c r="U3914" s="47"/>
      <c r="V3914" s="49"/>
      <c r="W3914" s="41"/>
      <c r="X3914" s="41"/>
      <c r="Y3914" s="41"/>
      <c r="AA3914" s="37" t="str">
        <f>IF($I3914&lt;&gt;"",VLOOKUP($I3914,'Valid Values - Search'!$R$4:$T$4719,3,FALSE),"")</f>
        <v/>
      </c>
      <c r="AB3914" s="37" t="str">
        <f>IF($I3914&lt;&gt;"",VLOOKUP($I3914,'Valid Values - Search'!$R$4:$S$4719,2,FALSE),"")</f>
        <v/>
      </c>
      <c r="AC3914" s="38" t="str">
        <f t="shared" si="61"/>
        <v/>
      </c>
      <c r="AD3914" s="38"/>
    </row>
    <row r="3915" spans="1:30">
      <c r="A3915" s="46"/>
      <c r="B3915" s="47"/>
      <c r="C3915" s="49"/>
      <c r="D3915" s="41"/>
      <c r="E3915" s="41"/>
      <c r="F3915" s="41"/>
      <c r="G3915" s="50" t="str">
        <f>IF(A3915&lt;&gt;"",CONCATENATE(A3915,":",YEAR(B3915),IF(MONTH(B3915)&gt;9,MONTH(B3915),CONCATENATE(0,MONTH(B3915))),IF(DAY(B3915)&gt;9,DAY(B3915),CONCATENATE(0,DAY(B3915))),IF(HOUR(C3915)&gt;9,HOUR(C3915),CONCATENATE(0,HOUR(C3915))),IF(MINUTE(C3915)&gt;9,MINUTE(C3915),CONCATENATE(0,MINUTE(C3915))),":",VLOOKUP(F3915,'Valid Values - Results'!$D$4:$F$12,3,FALSE)),"")</f>
        <v/>
      </c>
      <c r="H3915" s="41"/>
      <c r="I3915" s="41"/>
      <c r="J3915" s="41"/>
      <c r="K3915" s="41"/>
      <c r="L3915" s="41"/>
      <c r="M3915" s="92"/>
      <c r="N3915" s="41"/>
      <c r="O3915" s="41"/>
      <c r="P3915" s="41"/>
      <c r="Q3915" s="41"/>
      <c r="R3915" s="41"/>
      <c r="S3915" s="41"/>
      <c r="T3915" s="41"/>
      <c r="U3915" s="47"/>
      <c r="V3915" s="49"/>
      <c r="W3915" s="41"/>
      <c r="X3915" s="41"/>
      <c r="Y3915" s="41"/>
      <c r="AA3915" s="37" t="str">
        <f>IF($I3915&lt;&gt;"",VLOOKUP($I3915,'Valid Values - Search'!$R$4:$T$4719,3,FALSE),"")</f>
        <v/>
      </c>
      <c r="AB3915" s="37" t="str">
        <f>IF($I3915&lt;&gt;"",VLOOKUP($I3915,'Valid Values - Search'!$R$4:$S$4719,2,FALSE),"")</f>
        <v/>
      </c>
      <c r="AC3915" s="38" t="str">
        <f t="shared" si="61"/>
        <v/>
      </c>
      <c r="AD3915" s="38"/>
    </row>
    <row r="3916" spans="1:30">
      <c r="A3916" s="46"/>
      <c r="B3916" s="47"/>
      <c r="C3916" s="49"/>
      <c r="D3916" s="41"/>
      <c r="E3916" s="41"/>
      <c r="F3916" s="41"/>
      <c r="G3916" s="50" t="str">
        <f>IF(A3916&lt;&gt;"",CONCATENATE(A3916,":",YEAR(B3916),IF(MONTH(B3916)&gt;9,MONTH(B3916),CONCATENATE(0,MONTH(B3916))),IF(DAY(B3916)&gt;9,DAY(B3916),CONCATENATE(0,DAY(B3916))),IF(HOUR(C3916)&gt;9,HOUR(C3916),CONCATENATE(0,HOUR(C3916))),IF(MINUTE(C3916)&gt;9,MINUTE(C3916),CONCATENATE(0,MINUTE(C3916))),":",VLOOKUP(F3916,'Valid Values - Results'!$D$4:$F$12,3,FALSE)),"")</f>
        <v/>
      </c>
      <c r="H3916" s="41"/>
      <c r="I3916" s="41"/>
      <c r="J3916" s="41"/>
      <c r="K3916" s="41"/>
      <c r="L3916" s="41"/>
      <c r="M3916" s="92"/>
      <c r="N3916" s="41"/>
      <c r="O3916" s="41"/>
      <c r="P3916" s="41"/>
      <c r="Q3916" s="41"/>
      <c r="R3916" s="41"/>
      <c r="S3916" s="41"/>
      <c r="T3916" s="41"/>
      <c r="U3916" s="47"/>
      <c r="V3916" s="49"/>
      <c r="W3916" s="41"/>
      <c r="X3916" s="41"/>
      <c r="Y3916" s="41"/>
      <c r="AA3916" s="37" t="str">
        <f>IF($I3916&lt;&gt;"",VLOOKUP($I3916,'Valid Values - Search'!$R$4:$T$4719,3,FALSE),"")</f>
        <v/>
      </c>
      <c r="AB3916" s="37" t="str">
        <f>IF($I3916&lt;&gt;"",VLOOKUP($I3916,'Valid Values - Search'!$R$4:$S$4719,2,FALSE),"")</f>
        <v/>
      </c>
      <c r="AC3916" s="38" t="str">
        <f t="shared" si="61"/>
        <v/>
      </c>
      <c r="AD3916" s="38"/>
    </row>
    <row r="3917" spans="1:30">
      <c r="A3917" s="46"/>
      <c r="B3917" s="47"/>
      <c r="C3917" s="49"/>
      <c r="D3917" s="41"/>
      <c r="E3917" s="41"/>
      <c r="F3917" s="41"/>
      <c r="G3917" s="50" t="str">
        <f>IF(A3917&lt;&gt;"",CONCATENATE(A3917,":",YEAR(B3917),IF(MONTH(B3917)&gt;9,MONTH(B3917),CONCATENATE(0,MONTH(B3917))),IF(DAY(B3917)&gt;9,DAY(B3917),CONCATENATE(0,DAY(B3917))),IF(HOUR(C3917)&gt;9,HOUR(C3917),CONCATENATE(0,HOUR(C3917))),IF(MINUTE(C3917)&gt;9,MINUTE(C3917),CONCATENATE(0,MINUTE(C3917))),":",VLOOKUP(F3917,'Valid Values - Results'!$D$4:$F$12,3,FALSE)),"")</f>
        <v/>
      </c>
      <c r="H3917" s="41"/>
      <c r="I3917" s="41"/>
      <c r="J3917" s="41"/>
      <c r="K3917" s="41"/>
      <c r="L3917" s="41"/>
      <c r="M3917" s="92"/>
      <c r="N3917" s="41"/>
      <c r="O3917" s="41"/>
      <c r="P3917" s="41"/>
      <c r="Q3917" s="41"/>
      <c r="R3917" s="41"/>
      <c r="S3917" s="41"/>
      <c r="T3917" s="41"/>
      <c r="U3917" s="47"/>
      <c r="V3917" s="49"/>
      <c r="W3917" s="41"/>
      <c r="X3917" s="41"/>
      <c r="Y3917" s="41"/>
      <c r="AA3917" s="37" t="str">
        <f>IF($I3917&lt;&gt;"",VLOOKUP($I3917,'Valid Values - Search'!$R$4:$T$4719,3,FALSE),"")</f>
        <v/>
      </c>
      <c r="AB3917" s="37" t="str">
        <f>IF($I3917&lt;&gt;"",VLOOKUP($I3917,'Valid Values - Search'!$R$4:$S$4719,2,FALSE),"")</f>
        <v/>
      </c>
      <c r="AC3917" s="38" t="str">
        <f t="shared" si="61"/>
        <v/>
      </c>
      <c r="AD3917" s="38"/>
    </row>
    <row r="3918" spans="1:30">
      <c r="A3918" s="46"/>
      <c r="B3918" s="47"/>
      <c r="C3918" s="49"/>
      <c r="D3918" s="41"/>
      <c r="E3918" s="41"/>
      <c r="F3918" s="41"/>
      <c r="G3918" s="50" t="str">
        <f>IF(A3918&lt;&gt;"",CONCATENATE(A3918,":",YEAR(B3918),IF(MONTH(B3918)&gt;9,MONTH(B3918),CONCATENATE(0,MONTH(B3918))),IF(DAY(B3918)&gt;9,DAY(B3918),CONCATENATE(0,DAY(B3918))),IF(HOUR(C3918)&gt;9,HOUR(C3918),CONCATENATE(0,HOUR(C3918))),IF(MINUTE(C3918)&gt;9,MINUTE(C3918),CONCATENATE(0,MINUTE(C3918))),":",VLOOKUP(F3918,'Valid Values - Results'!$D$4:$F$12,3,FALSE)),"")</f>
        <v/>
      </c>
      <c r="H3918" s="41"/>
      <c r="I3918" s="41"/>
      <c r="J3918" s="41"/>
      <c r="K3918" s="41"/>
      <c r="L3918" s="41"/>
      <c r="M3918" s="92"/>
      <c r="N3918" s="41"/>
      <c r="O3918" s="41"/>
      <c r="P3918" s="41"/>
      <c r="Q3918" s="41"/>
      <c r="R3918" s="41"/>
      <c r="S3918" s="41"/>
      <c r="T3918" s="41"/>
      <c r="U3918" s="47"/>
      <c r="V3918" s="49"/>
      <c r="W3918" s="41"/>
      <c r="X3918" s="41"/>
      <c r="Y3918" s="41"/>
      <c r="AA3918" s="37" t="str">
        <f>IF($I3918&lt;&gt;"",VLOOKUP($I3918,'Valid Values - Search'!$R$4:$T$4719,3,FALSE),"")</f>
        <v/>
      </c>
      <c r="AB3918" s="37" t="str">
        <f>IF($I3918&lt;&gt;"",VLOOKUP($I3918,'Valid Values - Search'!$R$4:$S$4719,2,FALSE),"")</f>
        <v/>
      </c>
      <c r="AC3918" s="38" t="str">
        <f t="shared" si="61"/>
        <v/>
      </c>
      <c r="AD3918" s="38"/>
    </row>
    <row r="3919" spans="1:30">
      <c r="A3919" s="46"/>
      <c r="B3919" s="47"/>
      <c r="C3919" s="49"/>
      <c r="D3919" s="41"/>
      <c r="E3919" s="41"/>
      <c r="F3919" s="41"/>
      <c r="G3919" s="50" t="str">
        <f>IF(A3919&lt;&gt;"",CONCATENATE(A3919,":",YEAR(B3919),IF(MONTH(B3919)&gt;9,MONTH(B3919),CONCATENATE(0,MONTH(B3919))),IF(DAY(B3919)&gt;9,DAY(B3919),CONCATENATE(0,DAY(B3919))),IF(HOUR(C3919)&gt;9,HOUR(C3919),CONCATENATE(0,HOUR(C3919))),IF(MINUTE(C3919)&gt;9,MINUTE(C3919),CONCATENATE(0,MINUTE(C3919))),":",VLOOKUP(F3919,'Valid Values - Results'!$D$4:$F$12,3,FALSE)),"")</f>
        <v/>
      </c>
      <c r="H3919" s="41"/>
      <c r="I3919" s="41"/>
      <c r="J3919" s="41"/>
      <c r="K3919" s="41"/>
      <c r="L3919" s="41"/>
      <c r="M3919" s="92"/>
      <c r="N3919" s="41"/>
      <c r="O3919" s="41"/>
      <c r="P3919" s="41"/>
      <c r="Q3919" s="41"/>
      <c r="R3919" s="41"/>
      <c r="S3919" s="41"/>
      <c r="T3919" s="41"/>
      <c r="U3919" s="47"/>
      <c r="V3919" s="49"/>
      <c r="W3919" s="41"/>
      <c r="X3919" s="41"/>
      <c r="Y3919" s="41"/>
      <c r="AA3919" s="37" t="str">
        <f>IF($I3919&lt;&gt;"",VLOOKUP($I3919,'Valid Values - Search'!$R$4:$T$4719,3,FALSE),"")</f>
        <v/>
      </c>
      <c r="AB3919" s="37" t="str">
        <f>IF($I3919&lt;&gt;"",VLOOKUP($I3919,'Valid Values - Search'!$R$4:$S$4719,2,FALSE),"")</f>
        <v/>
      </c>
      <c r="AC3919" s="38" t="str">
        <f t="shared" si="61"/>
        <v/>
      </c>
      <c r="AD3919" s="38"/>
    </row>
    <row r="3920" spans="1:30">
      <c r="A3920" s="46"/>
      <c r="B3920" s="47"/>
      <c r="C3920" s="49"/>
      <c r="D3920" s="41"/>
      <c r="E3920" s="41"/>
      <c r="F3920" s="41"/>
      <c r="G3920" s="50" t="str">
        <f>IF(A3920&lt;&gt;"",CONCATENATE(A3920,":",YEAR(B3920),IF(MONTH(B3920)&gt;9,MONTH(B3920),CONCATENATE(0,MONTH(B3920))),IF(DAY(B3920)&gt;9,DAY(B3920),CONCATENATE(0,DAY(B3920))),IF(HOUR(C3920)&gt;9,HOUR(C3920),CONCATENATE(0,HOUR(C3920))),IF(MINUTE(C3920)&gt;9,MINUTE(C3920),CONCATENATE(0,MINUTE(C3920))),":",VLOOKUP(F3920,'Valid Values - Results'!$D$4:$F$12,3,FALSE)),"")</f>
        <v/>
      </c>
      <c r="H3920" s="41"/>
      <c r="I3920" s="41"/>
      <c r="J3920" s="41"/>
      <c r="K3920" s="41"/>
      <c r="L3920" s="41"/>
      <c r="M3920" s="92"/>
      <c r="N3920" s="41"/>
      <c r="O3920" s="41"/>
      <c r="P3920" s="41"/>
      <c r="Q3920" s="41"/>
      <c r="R3920" s="41"/>
      <c r="S3920" s="41"/>
      <c r="T3920" s="41"/>
      <c r="U3920" s="47"/>
      <c r="V3920" s="49"/>
      <c r="W3920" s="41"/>
      <c r="X3920" s="41"/>
      <c r="Y3920" s="41"/>
      <c r="AA3920" s="37" t="str">
        <f>IF($I3920&lt;&gt;"",VLOOKUP($I3920,'Valid Values - Search'!$R$4:$T$4719,3,FALSE),"")</f>
        <v/>
      </c>
      <c r="AB3920" s="37" t="str">
        <f>IF($I3920&lt;&gt;"",VLOOKUP($I3920,'Valid Values - Search'!$R$4:$S$4719,2,FALSE),"")</f>
        <v/>
      </c>
      <c r="AC3920" s="38" t="str">
        <f t="shared" si="61"/>
        <v/>
      </c>
      <c r="AD3920" s="38"/>
    </row>
    <row r="3921" spans="1:30">
      <c r="A3921" s="46"/>
      <c r="B3921" s="47"/>
      <c r="C3921" s="49"/>
      <c r="D3921" s="41"/>
      <c r="E3921" s="41"/>
      <c r="F3921" s="41"/>
      <c r="G3921" s="50" t="str">
        <f>IF(A3921&lt;&gt;"",CONCATENATE(A3921,":",YEAR(B3921),IF(MONTH(B3921)&gt;9,MONTH(B3921),CONCATENATE(0,MONTH(B3921))),IF(DAY(B3921)&gt;9,DAY(B3921),CONCATENATE(0,DAY(B3921))),IF(HOUR(C3921)&gt;9,HOUR(C3921),CONCATENATE(0,HOUR(C3921))),IF(MINUTE(C3921)&gt;9,MINUTE(C3921),CONCATENATE(0,MINUTE(C3921))),":",VLOOKUP(F3921,'Valid Values - Results'!$D$4:$F$12,3,FALSE)),"")</f>
        <v/>
      </c>
      <c r="H3921" s="41"/>
      <c r="I3921" s="41"/>
      <c r="J3921" s="41"/>
      <c r="K3921" s="41"/>
      <c r="L3921" s="41"/>
      <c r="M3921" s="92"/>
      <c r="N3921" s="41"/>
      <c r="O3921" s="41"/>
      <c r="P3921" s="41"/>
      <c r="Q3921" s="41"/>
      <c r="R3921" s="41"/>
      <c r="S3921" s="41"/>
      <c r="T3921" s="41"/>
      <c r="U3921" s="47"/>
      <c r="V3921" s="49"/>
      <c r="W3921" s="41"/>
      <c r="X3921" s="41"/>
      <c r="Y3921" s="41"/>
      <c r="AA3921" s="37" t="str">
        <f>IF($I3921&lt;&gt;"",VLOOKUP($I3921,'Valid Values - Search'!$R$4:$T$4719,3,FALSE),"")</f>
        <v/>
      </c>
      <c r="AB3921" s="37" t="str">
        <f>IF($I3921&lt;&gt;"",VLOOKUP($I3921,'Valid Values - Search'!$R$4:$S$4719,2,FALSE),"")</f>
        <v/>
      </c>
      <c r="AC3921" s="38" t="str">
        <f t="shared" si="61"/>
        <v/>
      </c>
      <c r="AD3921" s="38"/>
    </row>
    <row r="3922" spans="1:30">
      <c r="A3922" s="46"/>
      <c r="B3922" s="47"/>
      <c r="C3922" s="49"/>
      <c r="D3922" s="41"/>
      <c r="E3922" s="41"/>
      <c r="F3922" s="41"/>
      <c r="G3922" s="50" t="str">
        <f>IF(A3922&lt;&gt;"",CONCATENATE(A3922,":",YEAR(B3922),IF(MONTH(B3922)&gt;9,MONTH(B3922),CONCATENATE(0,MONTH(B3922))),IF(DAY(B3922)&gt;9,DAY(B3922),CONCATENATE(0,DAY(B3922))),IF(HOUR(C3922)&gt;9,HOUR(C3922),CONCATENATE(0,HOUR(C3922))),IF(MINUTE(C3922)&gt;9,MINUTE(C3922),CONCATENATE(0,MINUTE(C3922))),":",VLOOKUP(F3922,'Valid Values - Results'!$D$4:$F$12,3,FALSE)),"")</f>
        <v/>
      </c>
      <c r="H3922" s="41"/>
      <c r="I3922" s="41"/>
      <c r="J3922" s="41"/>
      <c r="K3922" s="41"/>
      <c r="L3922" s="41"/>
      <c r="M3922" s="92"/>
      <c r="N3922" s="41"/>
      <c r="O3922" s="41"/>
      <c r="P3922" s="41"/>
      <c r="Q3922" s="41"/>
      <c r="R3922" s="41"/>
      <c r="S3922" s="41"/>
      <c r="T3922" s="41"/>
      <c r="U3922" s="47"/>
      <c r="V3922" s="49"/>
      <c r="W3922" s="41"/>
      <c r="X3922" s="41"/>
      <c r="Y3922" s="41"/>
      <c r="AA3922" s="37" t="str">
        <f>IF($I3922&lt;&gt;"",VLOOKUP($I3922,'Valid Values - Search'!$R$4:$T$4719,3,FALSE),"")</f>
        <v/>
      </c>
      <c r="AB3922" s="37" t="str">
        <f>IF($I3922&lt;&gt;"",VLOOKUP($I3922,'Valid Values - Search'!$R$4:$S$4719,2,FALSE),"")</f>
        <v/>
      </c>
      <c r="AC3922" s="38" t="str">
        <f t="shared" si="61"/>
        <v/>
      </c>
      <c r="AD3922" s="38"/>
    </row>
    <row r="3923" spans="1:30">
      <c r="A3923" s="46"/>
      <c r="B3923" s="47"/>
      <c r="C3923" s="49"/>
      <c r="D3923" s="41"/>
      <c r="E3923" s="41"/>
      <c r="F3923" s="41"/>
      <c r="G3923" s="50" t="str">
        <f>IF(A3923&lt;&gt;"",CONCATENATE(A3923,":",YEAR(B3923),IF(MONTH(B3923)&gt;9,MONTH(B3923),CONCATENATE(0,MONTH(B3923))),IF(DAY(B3923)&gt;9,DAY(B3923),CONCATENATE(0,DAY(B3923))),IF(HOUR(C3923)&gt;9,HOUR(C3923),CONCATENATE(0,HOUR(C3923))),IF(MINUTE(C3923)&gt;9,MINUTE(C3923),CONCATENATE(0,MINUTE(C3923))),":",VLOOKUP(F3923,'Valid Values - Results'!$D$4:$F$12,3,FALSE)),"")</f>
        <v/>
      </c>
      <c r="H3923" s="41"/>
      <c r="I3923" s="41"/>
      <c r="J3923" s="41"/>
      <c r="K3923" s="41"/>
      <c r="L3923" s="41"/>
      <c r="M3923" s="92"/>
      <c r="N3923" s="41"/>
      <c r="O3923" s="41"/>
      <c r="P3923" s="41"/>
      <c r="Q3923" s="41"/>
      <c r="R3923" s="41"/>
      <c r="S3923" s="41"/>
      <c r="T3923" s="41"/>
      <c r="U3923" s="47"/>
      <c r="V3923" s="49"/>
      <c r="W3923" s="41"/>
      <c r="X3923" s="41"/>
      <c r="Y3923" s="41"/>
      <c r="AA3923" s="37" t="str">
        <f>IF($I3923&lt;&gt;"",VLOOKUP($I3923,'Valid Values - Search'!$R$4:$T$4719,3,FALSE),"")</f>
        <v/>
      </c>
      <c r="AB3923" s="37" t="str">
        <f>IF($I3923&lt;&gt;"",VLOOKUP($I3923,'Valid Values - Search'!$R$4:$S$4719,2,FALSE),"")</f>
        <v/>
      </c>
      <c r="AC3923" s="38" t="str">
        <f t="shared" si="61"/>
        <v/>
      </c>
      <c r="AD3923" s="38"/>
    </row>
    <row r="3924" spans="1:30">
      <c r="A3924" s="46"/>
      <c r="B3924" s="47"/>
      <c r="C3924" s="49"/>
      <c r="D3924" s="41"/>
      <c r="E3924" s="41"/>
      <c r="F3924" s="41"/>
      <c r="G3924" s="50" t="str">
        <f>IF(A3924&lt;&gt;"",CONCATENATE(A3924,":",YEAR(B3924),IF(MONTH(B3924)&gt;9,MONTH(B3924),CONCATENATE(0,MONTH(B3924))),IF(DAY(B3924)&gt;9,DAY(B3924),CONCATENATE(0,DAY(B3924))),IF(HOUR(C3924)&gt;9,HOUR(C3924),CONCATENATE(0,HOUR(C3924))),IF(MINUTE(C3924)&gt;9,MINUTE(C3924),CONCATENATE(0,MINUTE(C3924))),":",VLOOKUP(F3924,'Valid Values - Results'!$D$4:$F$12,3,FALSE)),"")</f>
        <v/>
      </c>
      <c r="H3924" s="41"/>
      <c r="I3924" s="41"/>
      <c r="J3924" s="41"/>
      <c r="K3924" s="41"/>
      <c r="L3924" s="41"/>
      <c r="M3924" s="92"/>
      <c r="N3924" s="41"/>
      <c r="O3924" s="41"/>
      <c r="P3924" s="41"/>
      <c r="Q3924" s="41"/>
      <c r="R3924" s="41"/>
      <c r="S3924" s="41"/>
      <c r="T3924" s="41"/>
      <c r="U3924" s="47"/>
      <c r="V3924" s="49"/>
      <c r="W3924" s="41"/>
      <c r="X3924" s="41"/>
      <c r="Y3924" s="41"/>
      <c r="AA3924" s="37" t="str">
        <f>IF($I3924&lt;&gt;"",VLOOKUP($I3924,'Valid Values - Search'!$R$4:$T$4719,3,FALSE),"")</f>
        <v/>
      </c>
      <c r="AB3924" s="37" t="str">
        <f>IF($I3924&lt;&gt;"",VLOOKUP($I3924,'Valid Values - Search'!$R$4:$S$4719,2,FALSE),"")</f>
        <v/>
      </c>
      <c r="AC3924" s="38" t="str">
        <f t="shared" si="61"/>
        <v/>
      </c>
      <c r="AD3924" s="38"/>
    </row>
    <row r="3925" spans="1:30">
      <c r="A3925" s="46"/>
      <c r="B3925" s="47"/>
      <c r="C3925" s="49"/>
      <c r="D3925" s="41"/>
      <c r="E3925" s="41"/>
      <c r="F3925" s="41"/>
      <c r="G3925" s="50" t="str">
        <f>IF(A3925&lt;&gt;"",CONCATENATE(A3925,":",YEAR(B3925),IF(MONTH(B3925)&gt;9,MONTH(B3925),CONCATENATE(0,MONTH(B3925))),IF(DAY(B3925)&gt;9,DAY(B3925),CONCATENATE(0,DAY(B3925))),IF(HOUR(C3925)&gt;9,HOUR(C3925),CONCATENATE(0,HOUR(C3925))),IF(MINUTE(C3925)&gt;9,MINUTE(C3925),CONCATENATE(0,MINUTE(C3925))),":",VLOOKUP(F3925,'Valid Values - Results'!$D$4:$F$12,3,FALSE)),"")</f>
        <v/>
      </c>
      <c r="H3925" s="41"/>
      <c r="I3925" s="41"/>
      <c r="J3925" s="41"/>
      <c r="K3925" s="41"/>
      <c r="L3925" s="41"/>
      <c r="M3925" s="92"/>
      <c r="N3925" s="41"/>
      <c r="O3925" s="41"/>
      <c r="P3925" s="41"/>
      <c r="Q3925" s="41"/>
      <c r="R3925" s="41"/>
      <c r="S3925" s="41"/>
      <c r="T3925" s="41"/>
      <c r="U3925" s="47"/>
      <c r="V3925" s="49"/>
      <c r="W3925" s="41"/>
      <c r="X3925" s="41"/>
      <c r="Y3925" s="41"/>
      <c r="AA3925" s="37" t="str">
        <f>IF($I3925&lt;&gt;"",VLOOKUP($I3925,'Valid Values - Search'!$R$4:$T$4719,3,FALSE),"")</f>
        <v/>
      </c>
      <c r="AB3925" s="37" t="str">
        <f>IF($I3925&lt;&gt;"",VLOOKUP($I3925,'Valid Values - Search'!$R$4:$S$4719,2,FALSE),"")</f>
        <v/>
      </c>
      <c r="AC3925" s="38" t="str">
        <f t="shared" si="61"/>
        <v/>
      </c>
      <c r="AD3925" s="38"/>
    </row>
    <row r="3926" spans="1:30">
      <c r="A3926" s="46"/>
      <c r="B3926" s="47"/>
      <c r="C3926" s="49"/>
      <c r="D3926" s="41"/>
      <c r="E3926" s="41"/>
      <c r="F3926" s="41"/>
      <c r="G3926" s="50" t="str">
        <f>IF(A3926&lt;&gt;"",CONCATENATE(A3926,":",YEAR(B3926),IF(MONTH(B3926)&gt;9,MONTH(B3926),CONCATENATE(0,MONTH(B3926))),IF(DAY(B3926)&gt;9,DAY(B3926),CONCATENATE(0,DAY(B3926))),IF(HOUR(C3926)&gt;9,HOUR(C3926),CONCATENATE(0,HOUR(C3926))),IF(MINUTE(C3926)&gt;9,MINUTE(C3926),CONCATENATE(0,MINUTE(C3926))),":",VLOOKUP(F3926,'Valid Values - Results'!$D$4:$F$12,3,FALSE)),"")</f>
        <v/>
      </c>
      <c r="H3926" s="41"/>
      <c r="I3926" s="41"/>
      <c r="J3926" s="41"/>
      <c r="K3926" s="41"/>
      <c r="L3926" s="41"/>
      <c r="M3926" s="92"/>
      <c r="N3926" s="41"/>
      <c r="O3926" s="41"/>
      <c r="P3926" s="41"/>
      <c r="Q3926" s="41"/>
      <c r="R3926" s="41"/>
      <c r="S3926" s="41"/>
      <c r="T3926" s="41"/>
      <c r="U3926" s="47"/>
      <c r="V3926" s="49"/>
      <c r="W3926" s="41"/>
      <c r="X3926" s="41"/>
      <c r="Y3926" s="41"/>
      <c r="AA3926" s="37" t="str">
        <f>IF($I3926&lt;&gt;"",VLOOKUP($I3926,'Valid Values - Search'!$R$4:$T$4719,3,FALSE),"")</f>
        <v/>
      </c>
      <c r="AB3926" s="37" t="str">
        <f>IF($I3926&lt;&gt;"",VLOOKUP($I3926,'Valid Values - Search'!$R$4:$S$4719,2,FALSE),"")</f>
        <v/>
      </c>
      <c r="AC3926" s="38" t="str">
        <f t="shared" si="61"/>
        <v/>
      </c>
      <c r="AD3926" s="38"/>
    </row>
    <row r="3927" spans="1:30">
      <c r="A3927" s="46"/>
      <c r="B3927" s="47"/>
      <c r="C3927" s="49"/>
      <c r="D3927" s="41"/>
      <c r="E3927" s="41"/>
      <c r="F3927" s="41"/>
      <c r="G3927" s="50" t="str">
        <f>IF(A3927&lt;&gt;"",CONCATENATE(A3927,":",YEAR(B3927),IF(MONTH(B3927)&gt;9,MONTH(B3927),CONCATENATE(0,MONTH(B3927))),IF(DAY(B3927)&gt;9,DAY(B3927),CONCATENATE(0,DAY(B3927))),IF(HOUR(C3927)&gt;9,HOUR(C3927),CONCATENATE(0,HOUR(C3927))),IF(MINUTE(C3927)&gt;9,MINUTE(C3927),CONCATENATE(0,MINUTE(C3927))),":",VLOOKUP(F3927,'Valid Values - Results'!$D$4:$F$12,3,FALSE)),"")</f>
        <v/>
      </c>
      <c r="H3927" s="41"/>
      <c r="I3927" s="41"/>
      <c r="J3927" s="41"/>
      <c r="K3927" s="41"/>
      <c r="L3927" s="41"/>
      <c r="M3927" s="92"/>
      <c r="N3927" s="41"/>
      <c r="O3927" s="41"/>
      <c r="P3927" s="41"/>
      <c r="Q3927" s="41"/>
      <c r="R3927" s="41"/>
      <c r="S3927" s="41"/>
      <c r="T3927" s="41"/>
      <c r="U3927" s="47"/>
      <c r="V3927" s="49"/>
      <c r="W3927" s="41"/>
      <c r="X3927" s="41"/>
      <c r="Y3927" s="41"/>
      <c r="AA3927" s="37" t="str">
        <f>IF($I3927&lt;&gt;"",VLOOKUP($I3927,'Valid Values - Search'!$R$4:$T$4719,3,FALSE),"")</f>
        <v/>
      </c>
      <c r="AB3927" s="37" t="str">
        <f>IF($I3927&lt;&gt;"",VLOOKUP($I3927,'Valid Values - Search'!$R$4:$S$4719,2,FALSE),"")</f>
        <v/>
      </c>
      <c r="AC3927" s="38" t="str">
        <f t="shared" si="61"/>
        <v/>
      </c>
      <c r="AD3927" s="38"/>
    </row>
    <row r="3928" spans="1:30">
      <c r="A3928" s="46"/>
      <c r="B3928" s="47"/>
      <c r="C3928" s="49"/>
      <c r="D3928" s="41"/>
      <c r="E3928" s="41"/>
      <c r="F3928" s="41"/>
      <c r="G3928" s="50" t="str">
        <f>IF(A3928&lt;&gt;"",CONCATENATE(A3928,":",YEAR(B3928),IF(MONTH(B3928)&gt;9,MONTH(B3928),CONCATENATE(0,MONTH(B3928))),IF(DAY(B3928)&gt;9,DAY(B3928),CONCATENATE(0,DAY(B3928))),IF(HOUR(C3928)&gt;9,HOUR(C3928),CONCATENATE(0,HOUR(C3928))),IF(MINUTE(C3928)&gt;9,MINUTE(C3928),CONCATENATE(0,MINUTE(C3928))),":",VLOOKUP(F3928,'Valid Values - Results'!$D$4:$F$12,3,FALSE)),"")</f>
        <v/>
      </c>
      <c r="H3928" s="41"/>
      <c r="I3928" s="41"/>
      <c r="J3928" s="41"/>
      <c r="K3928" s="41"/>
      <c r="L3928" s="41"/>
      <c r="M3928" s="92"/>
      <c r="N3928" s="41"/>
      <c r="O3928" s="41"/>
      <c r="P3928" s="41"/>
      <c r="Q3928" s="41"/>
      <c r="R3928" s="41"/>
      <c r="S3928" s="41"/>
      <c r="T3928" s="41"/>
      <c r="U3928" s="47"/>
      <c r="V3928" s="49"/>
      <c r="W3928" s="41"/>
      <c r="X3928" s="41"/>
      <c r="Y3928" s="41"/>
      <c r="AA3928" s="37" t="str">
        <f>IF($I3928&lt;&gt;"",VLOOKUP($I3928,'Valid Values - Search'!$R$4:$T$4719,3,FALSE),"")</f>
        <v/>
      </c>
      <c r="AB3928" s="37" t="str">
        <f>IF($I3928&lt;&gt;"",VLOOKUP($I3928,'Valid Values - Search'!$R$4:$S$4719,2,FALSE),"")</f>
        <v/>
      </c>
      <c r="AC3928" s="38" t="str">
        <f t="shared" si="61"/>
        <v/>
      </c>
      <c r="AD3928" s="38"/>
    </row>
    <row r="3929" spans="1:30">
      <c r="A3929" s="46"/>
      <c r="B3929" s="47"/>
      <c r="C3929" s="49"/>
      <c r="D3929" s="41"/>
      <c r="E3929" s="41"/>
      <c r="F3929" s="41"/>
      <c r="G3929" s="50" t="str">
        <f>IF(A3929&lt;&gt;"",CONCATENATE(A3929,":",YEAR(B3929),IF(MONTH(B3929)&gt;9,MONTH(B3929),CONCATENATE(0,MONTH(B3929))),IF(DAY(B3929)&gt;9,DAY(B3929),CONCATENATE(0,DAY(B3929))),IF(HOUR(C3929)&gt;9,HOUR(C3929),CONCATENATE(0,HOUR(C3929))),IF(MINUTE(C3929)&gt;9,MINUTE(C3929),CONCATENATE(0,MINUTE(C3929))),":",VLOOKUP(F3929,'Valid Values - Results'!$D$4:$F$12,3,FALSE)),"")</f>
        <v/>
      </c>
      <c r="H3929" s="41"/>
      <c r="I3929" s="41"/>
      <c r="J3929" s="41"/>
      <c r="K3929" s="41"/>
      <c r="L3929" s="41"/>
      <c r="M3929" s="92"/>
      <c r="N3929" s="41"/>
      <c r="O3929" s="41"/>
      <c r="P3929" s="41"/>
      <c r="Q3929" s="41"/>
      <c r="R3929" s="41"/>
      <c r="S3929" s="41"/>
      <c r="T3929" s="41"/>
      <c r="U3929" s="47"/>
      <c r="V3929" s="49"/>
      <c r="W3929" s="41"/>
      <c r="X3929" s="41"/>
      <c r="Y3929" s="41"/>
      <c r="AA3929" s="37" t="str">
        <f>IF($I3929&lt;&gt;"",VLOOKUP($I3929,'Valid Values - Search'!$R$4:$T$4719,3,FALSE),"")</f>
        <v/>
      </c>
      <c r="AB3929" s="37" t="str">
        <f>IF($I3929&lt;&gt;"",VLOOKUP($I3929,'Valid Values - Search'!$R$4:$S$4719,2,FALSE),"")</f>
        <v/>
      </c>
      <c r="AC3929" s="38" t="str">
        <f t="shared" si="61"/>
        <v/>
      </c>
      <c r="AD3929" s="38"/>
    </row>
    <row r="3930" spans="1:30">
      <c r="A3930" s="46"/>
      <c r="B3930" s="47"/>
      <c r="C3930" s="49"/>
      <c r="D3930" s="41"/>
      <c r="E3930" s="41"/>
      <c r="F3930" s="41"/>
      <c r="G3930" s="50" t="str">
        <f>IF(A3930&lt;&gt;"",CONCATENATE(A3930,":",YEAR(B3930),IF(MONTH(B3930)&gt;9,MONTH(B3930),CONCATENATE(0,MONTH(B3930))),IF(DAY(B3930)&gt;9,DAY(B3930),CONCATENATE(0,DAY(B3930))),IF(HOUR(C3930)&gt;9,HOUR(C3930),CONCATENATE(0,HOUR(C3930))),IF(MINUTE(C3930)&gt;9,MINUTE(C3930),CONCATENATE(0,MINUTE(C3930))),":",VLOOKUP(F3930,'Valid Values - Results'!$D$4:$F$12,3,FALSE)),"")</f>
        <v/>
      </c>
      <c r="H3930" s="41"/>
      <c r="I3930" s="41"/>
      <c r="J3930" s="41"/>
      <c r="K3930" s="41"/>
      <c r="L3930" s="41"/>
      <c r="M3930" s="92"/>
      <c r="N3930" s="41"/>
      <c r="O3930" s="41"/>
      <c r="P3930" s="41"/>
      <c r="Q3930" s="41"/>
      <c r="R3930" s="41"/>
      <c r="S3930" s="41"/>
      <c r="T3930" s="41"/>
      <c r="U3930" s="47"/>
      <c r="V3930" s="49"/>
      <c r="W3930" s="41"/>
      <c r="X3930" s="41"/>
      <c r="Y3930" s="41"/>
      <c r="AA3930" s="37" t="str">
        <f>IF($I3930&lt;&gt;"",VLOOKUP($I3930,'Valid Values - Search'!$R$4:$T$4719,3,FALSE),"")</f>
        <v/>
      </c>
      <c r="AB3930" s="37" t="str">
        <f>IF($I3930&lt;&gt;"",VLOOKUP($I3930,'Valid Values - Search'!$R$4:$S$4719,2,FALSE),"")</f>
        <v/>
      </c>
      <c r="AC3930" s="38" t="str">
        <f t="shared" si="61"/>
        <v/>
      </c>
      <c r="AD3930" s="38"/>
    </row>
    <row r="3931" spans="1:30">
      <c r="A3931" s="46"/>
      <c r="B3931" s="47"/>
      <c r="C3931" s="49"/>
      <c r="D3931" s="41"/>
      <c r="E3931" s="41"/>
      <c r="F3931" s="41"/>
      <c r="G3931" s="50" t="str">
        <f>IF(A3931&lt;&gt;"",CONCATENATE(A3931,":",YEAR(B3931),IF(MONTH(B3931)&gt;9,MONTH(B3931),CONCATENATE(0,MONTH(B3931))),IF(DAY(B3931)&gt;9,DAY(B3931),CONCATENATE(0,DAY(B3931))),IF(HOUR(C3931)&gt;9,HOUR(C3931),CONCATENATE(0,HOUR(C3931))),IF(MINUTE(C3931)&gt;9,MINUTE(C3931),CONCATENATE(0,MINUTE(C3931))),":",VLOOKUP(F3931,'Valid Values - Results'!$D$4:$F$12,3,FALSE)),"")</f>
        <v/>
      </c>
      <c r="H3931" s="41"/>
      <c r="I3931" s="41"/>
      <c r="J3931" s="41"/>
      <c r="K3931" s="41"/>
      <c r="L3931" s="41"/>
      <c r="M3931" s="92"/>
      <c r="N3931" s="41"/>
      <c r="O3931" s="41"/>
      <c r="P3931" s="41"/>
      <c r="Q3931" s="41"/>
      <c r="R3931" s="41"/>
      <c r="S3931" s="41"/>
      <c r="T3931" s="41"/>
      <c r="U3931" s="47"/>
      <c r="V3931" s="49"/>
      <c r="W3931" s="41"/>
      <c r="X3931" s="41"/>
      <c r="Y3931" s="41"/>
      <c r="AA3931" s="37" t="str">
        <f>IF($I3931&lt;&gt;"",VLOOKUP($I3931,'Valid Values - Search'!$R$4:$T$4719,3,FALSE),"")</f>
        <v/>
      </c>
      <c r="AB3931" s="37" t="str">
        <f>IF($I3931&lt;&gt;"",VLOOKUP($I3931,'Valid Values - Search'!$R$4:$S$4719,2,FALSE),"")</f>
        <v/>
      </c>
      <c r="AC3931" s="38" t="str">
        <f t="shared" si="61"/>
        <v/>
      </c>
      <c r="AD3931" s="38"/>
    </row>
    <row r="3932" spans="1:30">
      <c r="A3932" s="46"/>
      <c r="B3932" s="47"/>
      <c r="C3932" s="49"/>
      <c r="D3932" s="41"/>
      <c r="E3932" s="41"/>
      <c r="F3932" s="41"/>
      <c r="G3932" s="50" t="str">
        <f>IF(A3932&lt;&gt;"",CONCATENATE(A3932,":",YEAR(B3932),IF(MONTH(B3932)&gt;9,MONTH(B3932),CONCATENATE(0,MONTH(B3932))),IF(DAY(B3932)&gt;9,DAY(B3932),CONCATENATE(0,DAY(B3932))),IF(HOUR(C3932)&gt;9,HOUR(C3932),CONCATENATE(0,HOUR(C3932))),IF(MINUTE(C3932)&gt;9,MINUTE(C3932),CONCATENATE(0,MINUTE(C3932))),":",VLOOKUP(F3932,'Valid Values - Results'!$D$4:$F$12,3,FALSE)),"")</f>
        <v/>
      </c>
      <c r="H3932" s="41"/>
      <c r="I3932" s="41"/>
      <c r="J3932" s="41"/>
      <c r="K3932" s="41"/>
      <c r="L3932" s="41"/>
      <c r="M3932" s="92"/>
      <c r="N3932" s="41"/>
      <c r="O3932" s="41"/>
      <c r="P3932" s="41"/>
      <c r="Q3932" s="41"/>
      <c r="R3932" s="41"/>
      <c r="S3932" s="41"/>
      <c r="T3932" s="41"/>
      <c r="U3932" s="47"/>
      <c r="V3932" s="49"/>
      <c r="W3932" s="41"/>
      <c r="X3932" s="41"/>
      <c r="Y3932" s="41"/>
      <c r="AA3932" s="37" t="str">
        <f>IF($I3932&lt;&gt;"",VLOOKUP($I3932,'Valid Values - Search'!$R$4:$T$4719,3,FALSE),"")</f>
        <v/>
      </c>
      <c r="AB3932" s="37" t="str">
        <f>IF($I3932&lt;&gt;"",VLOOKUP($I3932,'Valid Values - Search'!$R$4:$S$4719,2,FALSE),"")</f>
        <v/>
      </c>
      <c r="AC3932" s="38" t="str">
        <f t="shared" si="61"/>
        <v/>
      </c>
      <c r="AD3932" s="38"/>
    </row>
    <row r="3933" spans="1:30">
      <c r="A3933" s="46"/>
      <c r="B3933" s="47"/>
      <c r="C3933" s="49"/>
      <c r="D3933" s="41"/>
      <c r="E3933" s="41"/>
      <c r="F3933" s="41"/>
      <c r="G3933" s="50" t="str">
        <f>IF(A3933&lt;&gt;"",CONCATENATE(A3933,":",YEAR(B3933),IF(MONTH(B3933)&gt;9,MONTH(B3933),CONCATENATE(0,MONTH(B3933))),IF(DAY(B3933)&gt;9,DAY(B3933),CONCATENATE(0,DAY(B3933))),IF(HOUR(C3933)&gt;9,HOUR(C3933),CONCATENATE(0,HOUR(C3933))),IF(MINUTE(C3933)&gt;9,MINUTE(C3933),CONCATENATE(0,MINUTE(C3933))),":",VLOOKUP(F3933,'Valid Values - Results'!$D$4:$F$12,3,FALSE)),"")</f>
        <v/>
      </c>
      <c r="H3933" s="41"/>
      <c r="I3933" s="41"/>
      <c r="J3933" s="41"/>
      <c r="K3933" s="41"/>
      <c r="L3933" s="41"/>
      <c r="M3933" s="92"/>
      <c r="N3933" s="41"/>
      <c r="O3933" s="41"/>
      <c r="P3933" s="41"/>
      <c r="Q3933" s="41"/>
      <c r="R3933" s="41"/>
      <c r="S3933" s="41"/>
      <c r="T3933" s="41"/>
      <c r="U3933" s="47"/>
      <c r="V3933" s="49"/>
      <c r="W3933" s="41"/>
      <c r="X3933" s="41"/>
      <c r="Y3933" s="41"/>
      <c r="AA3933" s="37" t="str">
        <f>IF($I3933&lt;&gt;"",VLOOKUP($I3933,'Valid Values - Search'!$R$4:$T$4719,3,FALSE),"")</f>
        <v/>
      </c>
      <c r="AB3933" s="37" t="str">
        <f>IF($I3933&lt;&gt;"",VLOOKUP($I3933,'Valid Values - Search'!$R$4:$S$4719,2,FALSE),"")</f>
        <v/>
      </c>
      <c r="AC3933" s="38" t="str">
        <f t="shared" si="61"/>
        <v/>
      </c>
      <c r="AD3933" s="38"/>
    </row>
    <row r="3934" spans="1:30">
      <c r="A3934" s="46"/>
      <c r="B3934" s="47"/>
      <c r="C3934" s="49"/>
      <c r="D3934" s="41"/>
      <c r="E3934" s="41"/>
      <c r="F3934" s="41"/>
      <c r="G3934" s="50" t="str">
        <f>IF(A3934&lt;&gt;"",CONCATENATE(A3934,":",YEAR(B3934),IF(MONTH(B3934)&gt;9,MONTH(B3934),CONCATENATE(0,MONTH(B3934))),IF(DAY(B3934)&gt;9,DAY(B3934),CONCATENATE(0,DAY(B3934))),IF(HOUR(C3934)&gt;9,HOUR(C3934),CONCATENATE(0,HOUR(C3934))),IF(MINUTE(C3934)&gt;9,MINUTE(C3934),CONCATENATE(0,MINUTE(C3934))),":",VLOOKUP(F3934,'Valid Values - Results'!$D$4:$F$12,3,FALSE)),"")</f>
        <v/>
      </c>
      <c r="H3934" s="41"/>
      <c r="I3934" s="41"/>
      <c r="J3934" s="41"/>
      <c r="K3934" s="41"/>
      <c r="L3934" s="41"/>
      <c r="M3934" s="92"/>
      <c r="N3934" s="41"/>
      <c r="O3934" s="41"/>
      <c r="P3934" s="41"/>
      <c r="Q3934" s="41"/>
      <c r="R3934" s="41"/>
      <c r="S3934" s="41"/>
      <c r="T3934" s="41"/>
      <c r="U3934" s="47"/>
      <c r="V3934" s="49"/>
      <c r="W3934" s="41"/>
      <c r="X3934" s="41"/>
      <c r="Y3934" s="41"/>
      <c r="AA3934" s="37" t="str">
        <f>IF($I3934&lt;&gt;"",VLOOKUP($I3934,'Valid Values - Search'!$R$4:$T$4719,3,FALSE),"")</f>
        <v/>
      </c>
      <c r="AB3934" s="37" t="str">
        <f>IF($I3934&lt;&gt;"",VLOOKUP($I3934,'Valid Values - Search'!$R$4:$S$4719,2,FALSE),"")</f>
        <v/>
      </c>
      <c r="AC3934" s="38" t="str">
        <f t="shared" si="61"/>
        <v/>
      </c>
      <c r="AD3934" s="38"/>
    </row>
    <row r="3935" spans="1:30">
      <c r="A3935" s="46"/>
      <c r="B3935" s="47"/>
      <c r="C3935" s="49"/>
      <c r="D3935" s="41"/>
      <c r="E3935" s="41"/>
      <c r="F3935" s="41"/>
      <c r="G3935" s="50" t="str">
        <f>IF(A3935&lt;&gt;"",CONCATENATE(A3935,":",YEAR(B3935),IF(MONTH(B3935)&gt;9,MONTH(B3935),CONCATENATE(0,MONTH(B3935))),IF(DAY(B3935)&gt;9,DAY(B3935),CONCATENATE(0,DAY(B3935))),IF(HOUR(C3935)&gt;9,HOUR(C3935),CONCATENATE(0,HOUR(C3935))),IF(MINUTE(C3935)&gt;9,MINUTE(C3935),CONCATENATE(0,MINUTE(C3935))),":",VLOOKUP(F3935,'Valid Values - Results'!$D$4:$F$12,3,FALSE)),"")</f>
        <v/>
      </c>
      <c r="H3935" s="41"/>
      <c r="I3935" s="41"/>
      <c r="J3935" s="41"/>
      <c r="K3935" s="41"/>
      <c r="L3935" s="41"/>
      <c r="M3935" s="92"/>
      <c r="N3935" s="41"/>
      <c r="O3935" s="41"/>
      <c r="P3935" s="41"/>
      <c r="Q3935" s="41"/>
      <c r="R3935" s="41"/>
      <c r="S3935" s="41"/>
      <c r="T3935" s="41"/>
      <c r="U3935" s="47"/>
      <c r="V3935" s="49"/>
      <c r="W3935" s="41"/>
      <c r="X3935" s="41"/>
      <c r="Y3935" s="41"/>
      <c r="AA3935" s="37" t="str">
        <f>IF($I3935&lt;&gt;"",VLOOKUP($I3935,'Valid Values - Search'!$R$4:$T$4719,3,FALSE),"")</f>
        <v/>
      </c>
      <c r="AB3935" s="37" t="str">
        <f>IF($I3935&lt;&gt;"",VLOOKUP($I3935,'Valid Values - Search'!$R$4:$S$4719,2,FALSE),"")</f>
        <v/>
      </c>
      <c r="AC3935" s="38" t="str">
        <f t="shared" si="61"/>
        <v/>
      </c>
      <c r="AD3935" s="38"/>
    </row>
    <row r="3936" spans="1:30">
      <c r="A3936" s="46"/>
      <c r="B3936" s="47"/>
      <c r="C3936" s="49"/>
      <c r="D3936" s="41"/>
      <c r="E3936" s="41"/>
      <c r="F3936" s="41"/>
      <c r="G3936" s="50" t="str">
        <f>IF(A3936&lt;&gt;"",CONCATENATE(A3936,":",YEAR(B3936),IF(MONTH(B3936)&gt;9,MONTH(B3936),CONCATENATE(0,MONTH(B3936))),IF(DAY(B3936)&gt;9,DAY(B3936),CONCATENATE(0,DAY(B3936))),IF(HOUR(C3936)&gt;9,HOUR(C3936),CONCATENATE(0,HOUR(C3936))),IF(MINUTE(C3936)&gt;9,MINUTE(C3936),CONCATENATE(0,MINUTE(C3936))),":",VLOOKUP(F3936,'Valid Values - Results'!$D$4:$F$12,3,FALSE)),"")</f>
        <v/>
      </c>
      <c r="H3936" s="41"/>
      <c r="I3936" s="41"/>
      <c r="J3936" s="41"/>
      <c r="K3936" s="41"/>
      <c r="L3936" s="41"/>
      <c r="M3936" s="92"/>
      <c r="N3936" s="41"/>
      <c r="O3936" s="41"/>
      <c r="P3936" s="41"/>
      <c r="Q3936" s="41"/>
      <c r="R3936" s="41"/>
      <c r="S3936" s="41"/>
      <c r="T3936" s="41"/>
      <c r="U3936" s="47"/>
      <c r="V3936" s="49"/>
      <c r="W3936" s="41"/>
      <c r="X3936" s="41"/>
      <c r="Y3936" s="41"/>
      <c r="AA3936" s="37" t="str">
        <f>IF($I3936&lt;&gt;"",VLOOKUP($I3936,'Valid Values - Search'!$R$4:$T$4719,3,FALSE),"")</f>
        <v/>
      </c>
      <c r="AB3936" s="37" t="str">
        <f>IF($I3936&lt;&gt;"",VLOOKUP($I3936,'Valid Values - Search'!$R$4:$S$4719,2,FALSE),"")</f>
        <v/>
      </c>
      <c r="AC3936" s="38" t="str">
        <f t="shared" si="61"/>
        <v/>
      </c>
      <c r="AD3936" s="38"/>
    </row>
    <row r="3937" spans="1:30">
      <c r="A3937" s="46"/>
      <c r="B3937" s="47"/>
      <c r="C3937" s="49"/>
      <c r="D3937" s="41"/>
      <c r="E3937" s="41"/>
      <c r="F3937" s="41"/>
      <c r="G3937" s="50" t="str">
        <f>IF(A3937&lt;&gt;"",CONCATENATE(A3937,":",YEAR(B3937),IF(MONTH(B3937)&gt;9,MONTH(B3937),CONCATENATE(0,MONTH(B3937))),IF(DAY(B3937)&gt;9,DAY(B3937),CONCATENATE(0,DAY(B3937))),IF(HOUR(C3937)&gt;9,HOUR(C3937),CONCATENATE(0,HOUR(C3937))),IF(MINUTE(C3937)&gt;9,MINUTE(C3937),CONCATENATE(0,MINUTE(C3937))),":",VLOOKUP(F3937,'Valid Values - Results'!$D$4:$F$12,3,FALSE)),"")</f>
        <v/>
      </c>
      <c r="H3937" s="41"/>
      <c r="I3937" s="41"/>
      <c r="J3937" s="41"/>
      <c r="K3937" s="41"/>
      <c r="L3937" s="41"/>
      <c r="M3937" s="92"/>
      <c r="N3937" s="41"/>
      <c r="O3937" s="41"/>
      <c r="P3937" s="41"/>
      <c r="Q3937" s="41"/>
      <c r="R3937" s="41"/>
      <c r="S3937" s="41"/>
      <c r="T3937" s="41"/>
      <c r="U3937" s="47"/>
      <c r="V3937" s="49"/>
      <c r="W3937" s="41"/>
      <c r="X3937" s="41"/>
      <c r="Y3937" s="41"/>
      <c r="AA3937" s="37" t="str">
        <f>IF($I3937&lt;&gt;"",VLOOKUP($I3937,'Valid Values - Search'!$R$4:$T$4719,3,FALSE),"")</f>
        <v/>
      </c>
      <c r="AB3937" s="37" t="str">
        <f>IF($I3937&lt;&gt;"",VLOOKUP($I3937,'Valid Values - Search'!$R$4:$S$4719,2,FALSE),"")</f>
        <v/>
      </c>
      <c r="AC3937" s="38" t="str">
        <f t="shared" si="61"/>
        <v/>
      </c>
      <c r="AD3937" s="38"/>
    </row>
    <row r="3938" spans="1:30">
      <c r="A3938" s="46"/>
      <c r="B3938" s="47"/>
      <c r="C3938" s="49"/>
      <c r="D3938" s="41"/>
      <c r="E3938" s="41"/>
      <c r="F3938" s="41"/>
      <c r="G3938" s="50" t="str">
        <f>IF(A3938&lt;&gt;"",CONCATENATE(A3938,":",YEAR(B3938),IF(MONTH(B3938)&gt;9,MONTH(B3938),CONCATENATE(0,MONTH(B3938))),IF(DAY(B3938)&gt;9,DAY(B3938),CONCATENATE(0,DAY(B3938))),IF(HOUR(C3938)&gt;9,HOUR(C3938),CONCATENATE(0,HOUR(C3938))),IF(MINUTE(C3938)&gt;9,MINUTE(C3938),CONCATENATE(0,MINUTE(C3938))),":",VLOOKUP(F3938,'Valid Values - Results'!$D$4:$F$12,3,FALSE)),"")</f>
        <v/>
      </c>
      <c r="H3938" s="41"/>
      <c r="I3938" s="41"/>
      <c r="J3938" s="41"/>
      <c r="K3938" s="41"/>
      <c r="L3938" s="41"/>
      <c r="M3938" s="92"/>
      <c r="N3938" s="41"/>
      <c r="O3938" s="41"/>
      <c r="P3938" s="41"/>
      <c r="Q3938" s="41"/>
      <c r="R3938" s="41"/>
      <c r="S3938" s="41"/>
      <c r="T3938" s="41"/>
      <c r="U3938" s="47"/>
      <c r="V3938" s="49"/>
      <c r="W3938" s="41"/>
      <c r="X3938" s="41"/>
      <c r="Y3938" s="41"/>
      <c r="AA3938" s="37" t="str">
        <f>IF($I3938&lt;&gt;"",VLOOKUP($I3938,'Valid Values - Search'!$R$4:$T$4719,3,FALSE),"")</f>
        <v/>
      </c>
      <c r="AB3938" s="37" t="str">
        <f>IF($I3938&lt;&gt;"",VLOOKUP($I3938,'Valid Values - Search'!$R$4:$S$4719,2,FALSE),"")</f>
        <v/>
      </c>
      <c r="AC3938" s="38" t="str">
        <f t="shared" si="61"/>
        <v/>
      </c>
      <c r="AD3938" s="38"/>
    </row>
    <row r="3939" spans="1:30">
      <c r="A3939" s="46"/>
      <c r="B3939" s="47"/>
      <c r="C3939" s="49"/>
      <c r="D3939" s="41"/>
      <c r="E3939" s="41"/>
      <c r="F3939" s="41"/>
      <c r="G3939" s="50" t="str">
        <f>IF(A3939&lt;&gt;"",CONCATENATE(A3939,":",YEAR(B3939),IF(MONTH(B3939)&gt;9,MONTH(B3939),CONCATENATE(0,MONTH(B3939))),IF(DAY(B3939)&gt;9,DAY(B3939),CONCATENATE(0,DAY(B3939))),IF(HOUR(C3939)&gt;9,HOUR(C3939),CONCATENATE(0,HOUR(C3939))),IF(MINUTE(C3939)&gt;9,MINUTE(C3939),CONCATENATE(0,MINUTE(C3939))),":",VLOOKUP(F3939,'Valid Values - Results'!$D$4:$F$12,3,FALSE)),"")</f>
        <v/>
      </c>
      <c r="H3939" s="41"/>
      <c r="I3939" s="41"/>
      <c r="J3939" s="41"/>
      <c r="K3939" s="41"/>
      <c r="L3939" s="41"/>
      <c r="M3939" s="92"/>
      <c r="N3939" s="41"/>
      <c r="O3939" s="41"/>
      <c r="P3939" s="41"/>
      <c r="Q3939" s="41"/>
      <c r="R3939" s="41"/>
      <c r="S3939" s="41"/>
      <c r="T3939" s="41"/>
      <c r="U3939" s="47"/>
      <c r="V3939" s="49"/>
      <c r="W3939" s="41"/>
      <c r="X3939" s="41"/>
      <c r="Y3939" s="41"/>
      <c r="AA3939" s="37" t="str">
        <f>IF($I3939&lt;&gt;"",VLOOKUP($I3939,'Valid Values - Search'!$R$4:$T$4719,3,FALSE),"")</f>
        <v/>
      </c>
      <c r="AB3939" s="37" t="str">
        <f>IF($I3939&lt;&gt;"",VLOOKUP($I3939,'Valid Values - Search'!$R$4:$S$4719,2,FALSE),"")</f>
        <v/>
      </c>
      <c r="AC3939" s="38" t="str">
        <f t="shared" si="61"/>
        <v/>
      </c>
      <c r="AD3939" s="38"/>
    </row>
    <row r="3940" spans="1:30">
      <c r="A3940" s="46"/>
      <c r="B3940" s="47"/>
      <c r="C3940" s="49"/>
      <c r="D3940" s="41"/>
      <c r="E3940" s="41"/>
      <c r="F3940" s="41"/>
      <c r="G3940" s="50" t="str">
        <f>IF(A3940&lt;&gt;"",CONCATENATE(A3940,":",YEAR(B3940),IF(MONTH(B3940)&gt;9,MONTH(B3940),CONCATENATE(0,MONTH(B3940))),IF(DAY(B3940)&gt;9,DAY(B3940),CONCATENATE(0,DAY(B3940))),IF(HOUR(C3940)&gt;9,HOUR(C3940),CONCATENATE(0,HOUR(C3940))),IF(MINUTE(C3940)&gt;9,MINUTE(C3940),CONCATENATE(0,MINUTE(C3940))),":",VLOOKUP(F3940,'Valid Values - Results'!$D$4:$F$12,3,FALSE)),"")</f>
        <v/>
      </c>
      <c r="H3940" s="41"/>
      <c r="I3940" s="41"/>
      <c r="J3940" s="41"/>
      <c r="K3940" s="41"/>
      <c r="L3940" s="41"/>
      <c r="M3940" s="92"/>
      <c r="N3940" s="41"/>
      <c r="O3940" s="41"/>
      <c r="P3940" s="41"/>
      <c r="Q3940" s="41"/>
      <c r="R3940" s="41"/>
      <c r="S3940" s="41"/>
      <c r="T3940" s="41"/>
      <c r="U3940" s="47"/>
      <c r="V3940" s="49"/>
      <c r="W3940" s="41"/>
      <c r="X3940" s="41"/>
      <c r="Y3940" s="41"/>
      <c r="AA3940" s="37" t="str">
        <f>IF($I3940&lt;&gt;"",VLOOKUP($I3940,'Valid Values - Search'!$R$4:$T$4719,3,FALSE),"")</f>
        <v/>
      </c>
      <c r="AB3940" s="37" t="str">
        <f>IF($I3940&lt;&gt;"",VLOOKUP($I3940,'Valid Values - Search'!$R$4:$S$4719,2,FALSE),"")</f>
        <v/>
      </c>
      <c r="AC3940" s="38" t="str">
        <f t="shared" si="61"/>
        <v/>
      </c>
      <c r="AD3940" s="38"/>
    </row>
    <row r="3941" spans="1:30">
      <c r="A3941" s="46"/>
      <c r="B3941" s="47"/>
      <c r="C3941" s="49"/>
      <c r="D3941" s="41"/>
      <c r="E3941" s="41"/>
      <c r="F3941" s="41"/>
      <c r="G3941" s="50" t="str">
        <f>IF(A3941&lt;&gt;"",CONCATENATE(A3941,":",YEAR(B3941),IF(MONTH(B3941)&gt;9,MONTH(B3941),CONCATENATE(0,MONTH(B3941))),IF(DAY(B3941)&gt;9,DAY(B3941),CONCATENATE(0,DAY(B3941))),IF(HOUR(C3941)&gt;9,HOUR(C3941),CONCATENATE(0,HOUR(C3941))),IF(MINUTE(C3941)&gt;9,MINUTE(C3941),CONCATENATE(0,MINUTE(C3941))),":",VLOOKUP(F3941,'Valid Values - Results'!$D$4:$F$12,3,FALSE)),"")</f>
        <v/>
      </c>
      <c r="H3941" s="41"/>
      <c r="I3941" s="41"/>
      <c r="J3941" s="41"/>
      <c r="K3941" s="41"/>
      <c r="L3941" s="41"/>
      <c r="M3941" s="92"/>
      <c r="N3941" s="41"/>
      <c r="O3941" s="41"/>
      <c r="P3941" s="41"/>
      <c r="Q3941" s="41"/>
      <c r="R3941" s="41"/>
      <c r="S3941" s="41"/>
      <c r="T3941" s="41"/>
      <c r="U3941" s="47"/>
      <c r="V3941" s="49"/>
      <c r="W3941" s="41"/>
      <c r="X3941" s="41"/>
      <c r="Y3941" s="41"/>
      <c r="AA3941" s="37" t="str">
        <f>IF($I3941&lt;&gt;"",VLOOKUP($I3941,'Valid Values - Search'!$R$4:$T$4719,3,FALSE),"")</f>
        <v/>
      </c>
      <c r="AB3941" s="37" t="str">
        <f>IF($I3941&lt;&gt;"",VLOOKUP($I3941,'Valid Values - Search'!$R$4:$S$4719,2,FALSE),"")</f>
        <v/>
      </c>
      <c r="AC3941" s="38" t="str">
        <f t="shared" si="61"/>
        <v/>
      </c>
      <c r="AD3941" s="38"/>
    </row>
    <row r="3942" spans="1:30">
      <c r="A3942" s="46"/>
      <c r="B3942" s="47"/>
      <c r="C3942" s="49"/>
      <c r="D3942" s="41"/>
      <c r="E3942" s="41"/>
      <c r="F3942" s="41"/>
      <c r="G3942" s="50" t="str">
        <f>IF(A3942&lt;&gt;"",CONCATENATE(A3942,":",YEAR(B3942),IF(MONTH(B3942)&gt;9,MONTH(B3942),CONCATENATE(0,MONTH(B3942))),IF(DAY(B3942)&gt;9,DAY(B3942),CONCATENATE(0,DAY(B3942))),IF(HOUR(C3942)&gt;9,HOUR(C3942),CONCATENATE(0,HOUR(C3942))),IF(MINUTE(C3942)&gt;9,MINUTE(C3942),CONCATENATE(0,MINUTE(C3942))),":",VLOOKUP(F3942,'Valid Values - Results'!$D$4:$F$12,3,FALSE)),"")</f>
        <v/>
      </c>
      <c r="H3942" s="41"/>
      <c r="I3942" s="41"/>
      <c r="J3942" s="41"/>
      <c r="K3942" s="41"/>
      <c r="L3942" s="41"/>
      <c r="M3942" s="92"/>
      <c r="N3942" s="41"/>
      <c r="O3942" s="41"/>
      <c r="P3942" s="41"/>
      <c r="Q3942" s="41"/>
      <c r="R3942" s="41"/>
      <c r="S3942" s="41"/>
      <c r="T3942" s="41"/>
      <c r="U3942" s="47"/>
      <c r="V3942" s="49"/>
      <c r="W3942" s="41"/>
      <c r="X3942" s="41"/>
      <c r="Y3942" s="41"/>
      <c r="AA3942" s="37" t="str">
        <f>IF($I3942&lt;&gt;"",VLOOKUP($I3942,'Valid Values - Search'!$R$4:$T$4719,3,FALSE),"")</f>
        <v/>
      </c>
      <c r="AB3942" s="37" t="str">
        <f>IF($I3942&lt;&gt;"",VLOOKUP($I3942,'Valid Values - Search'!$R$4:$S$4719,2,FALSE),"")</f>
        <v/>
      </c>
      <c r="AC3942" s="38" t="str">
        <f t="shared" si="61"/>
        <v/>
      </c>
      <c r="AD3942" s="38"/>
    </row>
    <row r="3943" spans="1:30">
      <c r="A3943" s="46"/>
      <c r="B3943" s="47"/>
      <c r="C3943" s="49"/>
      <c r="D3943" s="41"/>
      <c r="E3943" s="41"/>
      <c r="F3943" s="41"/>
      <c r="G3943" s="50" t="str">
        <f>IF(A3943&lt;&gt;"",CONCATENATE(A3943,":",YEAR(B3943),IF(MONTH(B3943)&gt;9,MONTH(B3943),CONCATENATE(0,MONTH(B3943))),IF(DAY(B3943)&gt;9,DAY(B3943),CONCATENATE(0,DAY(B3943))),IF(HOUR(C3943)&gt;9,HOUR(C3943),CONCATENATE(0,HOUR(C3943))),IF(MINUTE(C3943)&gt;9,MINUTE(C3943),CONCATENATE(0,MINUTE(C3943))),":",VLOOKUP(F3943,'Valid Values - Results'!$D$4:$F$12,3,FALSE)),"")</f>
        <v/>
      </c>
      <c r="H3943" s="41"/>
      <c r="I3943" s="41"/>
      <c r="J3943" s="41"/>
      <c r="K3943" s="41"/>
      <c r="L3943" s="41"/>
      <c r="M3943" s="92"/>
      <c r="N3943" s="41"/>
      <c r="O3943" s="41"/>
      <c r="P3943" s="41"/>
      <c r="Q3943" s="41"/>
      <c r="R3943" s="41"/>
      <c r="S3943" s="41"/>
      <c r="T3943" s="41"/>
      <c r="U3943" s="47"/>
      <c r="V3943" s="49"/>
      <c r="W3943" s="41"/>
      <c r="X3943" s="41"/>
      <c r="Y3943" s="41"/>
      <c r="AA3943" s="37" t="str">
        <f>IF($I3943&lt;&gt;"",VLOOKUP($I3943,'Valid Values - Search'!$R$4:$T$4719,3,FALSE),"")</f>
        <v/>
      </c>
      <c r="AB3943" s="37" t="str">
        <f>IF($I3943&lt;&gt;"",VLOOKUP($I3943,'Valid Values - Search'!$R$4:$S$4719,2,FALSE),"")</f>
        <v/>
      </c>
      <c r="AC3943" s="38" t="str">
        <f t="shared" si="61"/>
        <v/>
      </c>
      <c r="AD3943" s="38"/>
    </row>
    <row r="3944" spans="1:30">
      <c r="A3944" s="46"/>
      <c r="B3944" s="47"/>
      <c r="C3944" s="49"/>
      <c r="D3944" s="41"/>
      <c r="E3944" s="41"/>
      <c r="F3944" s="41"/>
      <c r="G3944" s="50" t="str">
        <f>IF(A3944&lt;&gt;"",CONCATENATE(A3944,":",YEAR(B3944),IF(MONTH(B3944)&gt;9,MONTH(B3944),CONCATENATE(0,MONTH(B3944))),IF(DAY(B3944)&gt;9,DAY(B3944),CONCATENATE(0,DAY(B3944))),IF(HOUR(C3944)&gt;9,HOUR(C3944),CONCATENATE(0,HOUR(C3944))),IF(MINUTE(C3944)&gt;9,MINUTE(C3944),CONCATENATE(0,MINUTE(C3944))),":",VLOOKUP(F3944,'Valid Values - Results'!$D$4:$F$12,3,FALSE)),"")</f>
        <v/>
      </c>
      <c r="H3944" s="41"/>
      <c r="I3944" s="41"/>
      <c r="J3944" s="41"/>
      <c r="K3944" s="41"/>
      <c r="L3944" s="41"/>
      <c r="M3944" s="92"/>
      <c r="N3944" s="41"/>
      <c r="O3944" s="41"/>
      <c r="P3944" s="41"/>
      <c r="Q3944" s="41"/>
      <c r="R3944" s="41"/>
      <c r="S3944" s="41"/>
      <c r="T3944" s="41"/>
      <c r="U3944" s="47"/>
      <c r="V3944" s="49"/>
      <c r="W3944" s="41"/>
      <c r="X3944" s="41"/>
      <c r="Y3944" s="41"/>
      <c r="AA3944" s="37" t="str">
        <f>IF($I3944&lt;&gt;"",VLOOKUP($I3944,'Valid Values - Search'!$R$4:$T$4719,3,FALSE),"")</f>
        <v/>
      </c>
      <c r="AB3944" s="37" t="str">
        <f>IF($I3944&lt;&gt;"",VLOOKUP($I3944,'Valid Values - Search'!$R$4:$S$4719,2,FALSE),"")</f>
        <v/>
      </c>
      <c r="AC3944" s="38" t="str">
        <f t="shared" si="61"/>
        <v/>
      </c>
      <c r="AD3944" s="38"/>
    </row>
    <row r="3945" spans="1:30">
      <c r="A3945" s="46"/>
      <c r="B3945" s="47"/>
      <c r="C3945" s="49"/>
      <c r="D3945" s="41"/>
      <c r="E3945" s="41"/>
      <c r="F3945" s="41"/>
      <c r="G3945" s="50" t="str">
        <f>IF(A3945&lt;&gt;"",CONCATENATE(A3945,":",YEAR(B3945),IF(MONTH(B3945)&gt;9,MONTH(B3945),CONCATENATE(0,MONTH(B3945))),IF(DAY(B3945)&gt;9,DAY(B3945),CONCATENATE(0,DAY(B3945))),IF(HOUR(C3945)&gt;9,HOUR(C3945),CONCATENATE(0,HOUR(C3945))),IF(MINUTE(C3945)&gt;9,MINUTE(C3945),CONCATENATE(0,MINUTE(C3945))),":",VLOOKUP(F3945,'Valid Values - Results'!$D$4:$F$12,3,FALSE)),"")</f>
        <v/>
      </c>
      <c r="H3945" s="41"/>
      <c r="I3945" s="41"/>
      <c r="J3945" s="41"/>
      <c r="K3945" s="41"/>
      <c r="L3945" s="41"/>
      <c r="M3945" s="92"/>
      <c r="N3945" s="41"/>
      <c r="O3945" s="41"/>
      <c r="P3945" s="41"/>
      <c r="Q3945" s="41"/>
      <c r="R3945" s="41"/>
      <c r="S3945" s="41"/>
      <c r="T3945" s="41"/>
      <c r="U3945" s="47"/>
      <c r="V3945" s="49"/>
      <c r="W3945" s="41"/>
      <c r="X3945" s="41"/>
      <c r="Y3945" s="41"/>
      <c r="AA3945" s="37" t="str">
        <f>IF($I3945&lt;&gt;"",VLOOKUP($I3945,'Valid Values - Search'!$R$4:$T$4719,3,FALSE),"")</f>
        <v/>
      </c>
      <c r="AB3945" s="37" t="str">
        <f>IF($I3945&lt;&gt;"",VLOOKUP($I3945,'Valid Values - Search'!$R$4:$S$4719,2,FALSE),"")</f>
        <v/>
      </c>
      <c r="AC3945" s="38" t="str">
        <f t="shared" si="61"/>
        <v/>
      </c>
      <c r="AD3945" s="38"/>
    </row>
    <row r="3946" spans="1:30">
      <c r="A3946" s="46"/>
      <c r="B3946" s="47"/>
      <c r="C3946" s="49"/>
      <c r="D3946" s="41"/>
      <c r="E3946" s="41"/>
      <c r="F3946" s="41"/>
      <c r="G3946" s="50" t="str">
        <f>IF(A3946&lt;&gt;"",CONCATENATE(A3946,":",YEAR(B3946),IF(MONTH(B3946)&gt;9,MONTH(B3946),CONCATENATE(0,MONTH(B3946))),IF(DAY(B3946)&gt;9,DAY(B3946),CONCATENATE(0,DAY(B3946))),IF(HOUR(C3946)&gt;9,HOUR(C3946),CONCATENATE(0,HOUR(C3946))),IF(MINUTE(C3946)&gt;9,MINUTE(C3946),CONCATENATE(0,MINUTE(C3946))),":",VLOOKUP(F3946,'Valid Values - Results'!$D$4:$F$12,3,FALSE)),"")</f>
        <v/>
      </c>
      <c r="H3946" s="41"/>
      <c r="I3946" s="41"/>
      <c r="J3946" s="41"/>
      <c r="K3946" s="41"/>
      <c r="L3946" s="41"/>
      <c r="M3946" s="92"/>
      <c r="N3946" s="41"/>
      <c r="O3946" s="41"/>
      <c r="P3946" s="41"/>
      <c r="Q3946" s="41"/>
      <c r="R3946" s="41"/>
      <c r="S3946" s="41"/>
      <c r="T3946" s="41"/>
      <c r="U3946" s="47"/>
      <c r="V3946" s="49"/>
      <c r="W3946" s="41"/>
      <c r="X3946" s="41"/>
      <c r="Y3946" s="41"/>
      <c r="AA3946" s="37" t="str">
        <f>IF($I3946&lt;&gt;"",VLOOKUP($I3946,'Valid Values - Search'!$R$4:$T$4719,3,FALSE),"")</f>
        <v/>
      </c>
      <c r="AB3946" s="37" t="str">
        <f>IF($I3946&lt;&gt;"",VLOOKUP($I3946,'Valid Values - Search'!$R$4:$S$4719,2,FALSE),"")</f>
        <v/>
      </c>
      <c r="AC3946" s="38" t="str">
        <f t="shared" si="61"/>
        <v/>
      </c>
      <c r="AD3946" s="38"/>
    </row>
    <row r="3947" spans="1:30">
      <c r="A3947" s="46"/>
      <c r="B3947" s="47"/>
      <c r="C3947" s="49"/>
      <c r="D3947" s="41"/>
      <c r="E3947" s="41"/>
      <c r="F3947" s="41"/>
      <c r="G3947" s="50" t="str">
        <f>IF(A3947&lt;&gt;"",CONCATENATE(A3947,":",YEAR(B3947),IF(MONTH(B3947)&gt;9,MONTH(B3947),CONCATENATE(0,MONTH(B3947))),IF(DAY(B3947)&gt;9,DAY(B3947),CONCATENATE(0,DAY(B3947))),IF(HOUR(C3947)&gt;9,HOUR(C3947),CONCATENATE(0,HOUR(C3947))),IF(MINUTE(C3947)&gt;9,MINUTE(C3947),CONCATENATE(0,MINUTE(C3947))),":",VLOOKUP(F3947,'Valid Values - Results'!$D$4:$F$12,3,FALSE)),"")</f>
        <v/>
      </c>
      <c r="H3947" s="41"/>
      <c r="I3947" s="41"/>
      <c r="J3947" s="41"/>
      <c r="K3947" s="41"/>
      <c r="L3947" s="41"/>
      <c r="M3947" s="92"/>
      <c r="N3947" s="41"/>
      <c r="O3947" s="41"/>
      <c r="P3947" s="41"/>
      <c r="Q3947" s="41"/>
      <c r="R3947" s="41"/>
      <c r="S3947" s="41"/>
      <c r="T3947" s="41"/>
      <c r="U3947" s="47"/>
      <c r="V3947" s="49"/>
      <c r="W3947" s="41"/>
      <c r="X3947" s="41"/>
      <c r="Y3947" s="41"/>
      <c r="AA3947" s="37" t="str">
        <f>IF($I3947&lt;&gt;"",VLOOKUP($I3947,'Valid Values - Search'!$R$4:$T$4719,3,FALSE),"")</f>
        <v/>
      </c>
      <c r="AB3947" s="37" t="str">
        <f>IF($I3947&lt;&gt;"",VLOOKUP($I3947,'Valid Values - Search'!$R$4:$S$4719,2,FALSE),"")</f>
        <v/>
      </c>
      <c r="AC3947" s="38" t="str">
        <f t="shared" si="61"/>
        <v/>
      </c>
      <c r="AD3947" s="38"/>
    </row>
    <row r="3948" spans="1:30">
      <c r="A3948" s="46"/>
      <c r="B3948" s="47"/>
      <c r="C3948" s="49"/>
      <c r="D3948" s="41"/>
      <c r="E3948" s="41"/>
      <c r="F3948" s="41"/>
      <c r="G3948" s="50" t="str">
        <f>IF(A3948&lt;&gt;"",CONCATENATE(A3948,":",YEAR(B3948),IF(MONTH(B3948)&gt;9,MONTH(B3948),CONCATENATE(0,MONTH(B3948))),IF(DAY(B3948)&gt;9,DAY(B3948),CONCATENATE(0,DAY(B3948))),IF(HOUR(C3948)&gt;9,HOUR(C3948),CONCATENATE(0,HOUR(C3948))),IF(MINUTE(C3948)&gt;9,MINUTE(C3948),CONCATENATE(0,MINUTE(C3948))),":",VLOOKUP(F3948,'Valid Values - Results'!$D$4:$F$12,3,FALSE)),"")</f>
        <v/>
      </c>
      <c r="H3948" s="41"/>
      <c r="I3948" s="41"/>
      <c r="J3948" s="41"/>
      <c r="K3948" s="41"/>
      <c r="L3948" s="41"/>
      <c r="M3948" s="92"/>
      <c r="N3948" s="41"/>
      <c r="O3948" s="41"/>
      <c r="P3948" s="41"/>
      <c r="Q3948" s="41"/>
      <c r="R3948" s="41"/>
      <c r="S3948" s="41"/>
      <c r="T3948" s="41"/>
      <c r="U3948" s="47"/>
      <c r="V3948" s="49"/>
      <c r="W3948" s="41"/>
      <c r="X3948" s="41"/>
      <c r="Y3948" s="41"/>
      <c r="AA3948" s="37" t="str">
        <f>IF($I3948&lt;&gt;"",VLOOKUP($I3948,'Valid Values - Search'!$R$4:$T$4719,3,FALSE),"")</f>
        <v/>
      </c>
      <c r="AB3948" s="37" t="str">
        <f>IF($I3948&lt;&gt;"",VLOOKUP($I3948,'Valid Values - Search'!$R$4:$S$4719,2,FALSE),"")</f>
        <v/>
      </c>
      <c r="AC3948" s="38" t="str">
        <f t="shared" si="61"/>
        <v/>
      </c>
      <c r="AD3948" s="38"/>
    </row>
    <row r="3949" spans="1:30">
      <c r="A3949" s="46"/>
      <c r="B3949" s="47"/>
      <c r="C3949" s="49"/>
      <c r="D3949" s="41"/>
      <c r="E3949" s="41"/>
      <c r="F3949" s="41"/>
      <c r="G3949" s="50" t="str">
        <f>IF(A3949&lt;&gt;"",CONCATENATE(A3949,":",YEAR(B3949),IF(MONTH(B3949)&gt;9,MONTH(B3949),CONCATENATE(0,MONTH(B3949))),IF(DAY(B3949)&gt;9,DAY(B3949),CONCATENATE(0,DAY(B3949))),IF(HOUR(C3949)&gt;9,HOUR(C3949),CONCATENATE(0,HOUR(C3949))),IF(MINUTE(C3949)&gt;9,MINUTE(C3949),CONCATENATE(0,MINUTE(C3949))),":",VLOOKUP(F3949,'Valid Values - Results'!$D$4:$F$12,3,FALSE)),"")</f>
        <v/>
      </c>
      <c r="H3949" s="41"/>
      <c r="I3949" s="41"/>
      <c r="J3949" s="41"/>
      <c r="K3949" s="41"/>
      <c r="L3949" s="41"/>
      <c r="M3949" s="92"/>
      <c r="N3949" s="41"/>
      <c r="O3949" s="41"/>
      <c r="P3949" s="41"/>
      <c r="Q3949" s="41"/>
      <c r="R3949" s="41"/>
      <c r="S3949" s="41"/>
      <c r="T3949" s="41"/>
      <c r="U3949" s="47"/>
      <c r="V3949" s="49"/>
      <c r="W3949" s="41"/>
      <c r="X3949" s="41"/>
      <c r="Y3949" s="41"/>
      <c r="AA3949" s="37" t="str">
        <f>IF($I3949&lt;&gt;"",VLOOKUP($I3949,'Valid Values - Search'!$R$4:$T$4719,3,FALSE),"")</f>
        <v/>
      </c>
      <c r="AB3949" s="37" t="str">
        <f>IF($I3949&lt;&gt;"",VLOOKUP($I3949,'Valid Values - Search'!$R$4:$S$4719,2,FALSE),"")</f>
        <v/>
      </c>
      <c r="AC3949" s="38" t="str">
        <f t="shared" si="61"/>
        <v/>
      </c>
      <c r="AD3949" s="38"/>
    </row>
    <row r="3950" spans="1:30">
      <c r="A3950" s="46"/>
      <c r="B3950" s="47"/>
      <c r="C3950" s="49"/>
      <c r="D3950" s="41"/>
      <c r="E3950" s="41"/>
      <c r="F3950" s="41"/>
      <c r="G3950" s="50" t="str">
        <f>IF(A3950&lt;&gt;"",CONCATENATE(A3950,":",YEAR(B3950),IF(MONTH(B3950)&gt;9,MONTH(B3950),CONCATENATE(0,MONTH(B3950))),IF(DAY(B3950)&gt;9,DAY(B3950),CONCATENATE(0,DAY(B3950))),IF(HOUR(C3950)&gt;9,HOUR(C3950),CONCATENATE(0,HOUR(C3950))),IF(MINUTE(C3950)&gt;9,MINUTE(C3950),CONCATENATE(0,MINUTE(C3950))),":",VLOOKUP(F3950,'Valid Values - Results'!$D$4:$F$12,3,FALSE)),"")</f>
        <v/>
      </c>
      <c r="H3950" s="41"/>
      <c r="I3950" s="41"/>
      <c r="J3950" s="41"/>
      <c r="K3950" s="41"/>
      <c r="L3950" s="41"/>
      <c r="M3950" s="92"/>
      <c r="N3950" s="41"/>
      <c r="O3950" s="41"/>
      <c r="P3950" s="41"/>
      <c r="Q3950" s="41"/>
      <c r="R3950" s="41"/>
      <c r="S3950" s="41"/>
      <c r="T3950" s="41"/>
      <c r="U3950" s="47"/>
      <c r="V3950" s="49"/>
      <c r="W3950" s="41"/>
      <c r="X3950" s="41"/>
      <c r="Y3950" s="41"/>
      <c r="AA3950" s="37" t="str">
        <f>IF($I3950&lt;&gt;"",VLOOKUP($I3950,'Valid Values - Search'!$R$4:$T$4719,3,FALSE),"")</f>
        <v/>
      </c>
      <c r="AB3950" s="37" t="str">
        <f>IF($I3950&lt;&gt;"",VLOOKUP($I3950,'Valid Values - Search'!$R$4:$S$4719,2,FALSE),"")</f>
        <v/>
      </c>
      <c r="AC3950" s="38" t="str">
        <f t="shared" si="61"/>
        <v/>
      </c>
      <c r="AD3950" s="38"/>
    </row>
    <row r="3951" spans="1:30">
      <c r="A3951" s="46"/>
      <c r="B3951" s="47"/>
      <c r="C3951" s="49"/>
      <c r="D3951" s="41"/>
      <c r="E3951" s="41"/>
      <c r="F3951" s="41"/>
      <c r="G3951" s="50" t="str">
        <f>IF(A3951&lt;&gt;"",CONCATENATE(A3951,":",YEAR(B3951),IF(MONTH(B3951)&gt;9,MONTH(B3951),CONCATENATE(0,MONTH(B3951))),IF(DAY(B3951)&gt;9,DAY(B3951),CONCATENATE(0,DAY(B3951))),IF(HOUR(C3951)&gt;9,HOUR(C3951),CONCATENATE(0,HOUR(C3951))),IF(MINUTE(C3951)&gt;9,MINUTE(C3951),CONCATENATE(0,MINUTE(C3951))),":",VLOOKUP(F3951,'Valid Values - Results'!$D$4:$F$12,3,FALSE)),"")</f>
        <v/>
      </c>
      <c r="H3951" s="41"/>
      <c r="I3951" s="41"/>
      <c r="J3951" s="41"/>
      <c r="K3951" s="41"/>
      <c r="L3951" s="41"/>
      <c r="M3951" s="92"/>
      <c r="N3951" s="41"/>
      <c r="O3951" s="41"/>
      <c r="P3951" s="41"/>
      <c r="Q3951" s="41"/>
      <c r="R3951" s="41"/>
      <c r="S3951" s="41"/>
      <c r="T3951" s="41"/>
      <c r="U3951" s="47"/>
      <c r="V3951" s="49"/>
      <c r="W3951" s="41"/>
      <c r="X3951" s="41"/>
      <c r="Y3951" s="41"/>
      <c r="AA3951" s="37" t="str">
        <f>IF($I3951&lt;&gt;"",VLOOKUP($I3951,'Valid Values - Search'!$R$4:$T$4719,3,FALSE),"")</f>
        <v/>
      </c>
      <c r="AB3951" s="37" t="str">
        <f>IF($I3951&lt;&gt;"",VLOOKUP($I3951,'Valid Values - Search'!$R$4:$S$4719,2,FALSE),"")</f>
        <v/>
      </c>
      <c r="AC3951" s="38" t="str">
        <f t="shared" si="61"/>
        <v/>
      </c>
      <c r="AD3951" s="38"/>
    </row>
    <row r="3952" spans="1:30">
      <c r="A3952" s="46"/>
      <c r="B3952" s="47"/>
      <c r="C3952" s="49"/>
      <c r="D3952" s="41"/>
      <c r="E3952" s="41"/>
      <c r="F3952" s="41"/>
      <c r="G3952" s="50" t="str">
        <f>IF(A3952&lt;&gt;"",CONCATENATE(A3952,":",YEAR(B3952),IF(MONTH(B3952)&gt;9,MONTH(B3952),CONCATENATE(0,MONTH(B3952))),IF(DAY(B3952)&gt;9,DAY(B3952),CONCATENATE(0,DAY(B3952))),IF(HOUR(C3952)&gt;9,HOUR(C3952),CONCATENATE(0,HOUR(C3952))),IF(MINUTE(C3952)&gt;9,MINUTE(C3952),CONCATENATE(0,MINUTE(C3952))),":",VLOOKUP(F3952,'Valid Values - Results'!$D$4:$F$12,3,FALSE)),"")</f>
        <v/>
      </c>
      <c r="H3952" s="41"/>
      <c r="I3952" s="41"/>
      <c r="J3952" s="41"/>
      <c r="K3952" s="41"/>
      <c r="L3952" s="41"/>
      <c r="M3952" s="92"/>
      <c r="N3952" s="41"/>
      <c r="O3952" s="41"/>
      <c r="P3952" s="41"/>
      <c r="Q3952" s="41"/>
      <c r="R3952" s="41"/>
      <c r="S3952" s="41"/>
      <c r="T3952" s="41"/>
      <c r="U3952" s="47"/>
      <c r="V3952" s="49"/>
      <c r="W3952" s="41"/>
      <c r="X3952" s="41"/>
      <c r="Y3952" s="41"/>
      <c r="AA3952" s="37" t="str">
        <f>IF($I3952&lt;&gt;"",VLOOKUP($I3952,'Valid Values - Search'!$R$4:$T$4719,3,FALSE),"")</f>
        <v/>
      </c>
      <c r="AB3952" s="37" t="str">
        <f>IF($I3952&lt;&gt;"",VLOOKUP($I3952,'Valid Values - Search'!$R$4:$S$4719,2,FALSE),"")</f>
        <v/>
      </c>
      <c r="AC3952" s="38" t="str">
        <f t="shared" si="61"/>
        <v/>
      </c>
      <c r="AD3952" s="38"/>
    </row>
    <row r="3953" spans="1:30">
      <c r="A3953" s="46"/>
      <c r="B3953" s="47"/>
      <c r="C3953" s="49"/>
      <c r="D3953" s="41"/>
      <c r="E3953" s="41"/>
      <c r="F3953" s="41"/>
      <c r="G3953" s="50" t="str">
        <f>IF(A3953&lt;&gt;"",CONCATENATE(A3953,":",YEAR(B3953),IF(MONTH(B3953)&gt;9,MONTH(B3953),CONCATENATE(0,MONTH(B3953))),IF(DAY(B3953)&gt;9,DAY(B3953),CONCATENATE(0,DAY(B3953))),IF(HOUR(C3953)&gt;9,HOUR(C3953),CONCATENATE(0,HOUR(C3953))),IF(MINUTE(C3953)&gt;9,MINUTE(C3953),CONCATENATE(0,MINUTE(C3953))),":",VLOOKUP(F3953,'Valid Values - Results'!$D$4:$F$12,3,FALSE)),"")</f>
        <v/>
      </c>
      <c r="H3953" s="41"/>
      <c r="I3953" s="41"/>
      <c r="J3953" s="41"/>
      <c r="K3953" s="41"/>
      <c r="L3953" s="41"/>
      <c r="M3953" s="92"/>
      <c r="N3953" s="41"/>
      <c r="O3953" s="41"/>
      <c r="P3953" s="41"/>
      <c r="Q3953" s="41"/>
      <c r="R3953" s="41"/>
      <c r="S3953" s="41"/>
      <c r="T3953" s="41"/>
      <c r="U3953" s="47"/>
      <c r="V3953" s="49"/>
      <c r="W3953" s="41"/>
      <c r="X3953" s="41"/>
      <c r="Y3953" s="41"/>
      <c r="AA3953" s="37" t="str">
        <f>IF($I3953&lt;&gt;"",VLOOKUP($I3953,'Valid Values - Search'!$R$4:$T$4719,3,FALSE),"")</f>
        <v/>
      </c>
      <c r="AB3953" s="37" t="str">
        <f>IF($I3953&lt;&gt;"",VLOOKUP($I3953,'Valid Values - Search'!$R$4:$S$4719,2,FALSE),"")</f>
        <v/>
      </c>
      <c r="AC3953" s="38" t="str">
        <f t="shared" si="61"/>
        <v/>
      </c>
      <c r="AD3953" s="38"/>
    </row>
    <row r="3954" spans="1:30">
      <c r="A3954" s="46"/>
      <c r="B3954" s="47"/>
      <c r="C3954" s="49"/>
      <c r="D3954" s="41"/>
      <c r="E3954" s="41"/>
      <c r="F3954" s="41"/>
      <c r="G3954" s="50" t="str">
        <f>IF(A3954&lt;&gt;"",CONCATENATE(A3954,":",YEAR(B3954),IF(MONTH(B3954)&gt;9,MONTH(B3954),CONCATENATE(0,MONTH(B3954))),IF(DAY(B3954)&gt;9,DAY(B3954),CONCATENATE(0,DAY(B3954))),IF(HOUR(C3954)&gt;9,HOUR(C3954),CONCATENATE(0,HOUR(C3954))),IF(MINUTE(C3954)&gt;9,MINUTE(C3954),CONCATENATE(0,MINUTE(C3954))),":",VLOOKUP(F3954,'Valid Values - Results'!$D$4:$F$12,3,FALSE)),"")</f>
        <v/>
      </c>
      <c r="H3954" s="41"/>
      <c r="I3954" s="41"/>
      <c r="J3954" s="41"/>
      <c r="K3954" s="41"/>
      <c r="L3954" s="41"/>
      <c r="M3954" s="92"/>
      <c r="N3954" s="41"/>
      <c r="O3954" s="41"/>
      <c r="P3954" s="41"/>
      <c r="Q3954" s="41"/>
      <c r="R3954" s="41"/>
      <c r="S3954" s="41"/>
      <c r="T3954" s="41"/>
      <c r="U3954" s="47"/>
      <c r="V3954" s="49"/>
      <c r="W3954" s="41"/>
      <c r="X3954" s="41"/>
      <c r="Y3954" s="41"/>
      <c r="AA3954" s="37" t="str">
        <f>IF($I3954&lt;&gt;"",VLOOKUP($I3954,'Valid Values - Search'!$R$4:$T$4719,3,FALSE),"")</f>
        <v/>
      </c>
      <c r="AB3954" s="37" t="str">
        <f>IF($I3954&lt;&gt;"",VLOOKUP($I3954,'Valid Values - Search'!$R$4:$S$4719,2,FALSE),"")</f>
        <v/>
      </c>
      <c r="AC3954" s="38" t="str">
        <f t="shared" si="61"/>
        <v/>
      </c>
      <c r="AD3954" s="38"/>
    </row>
    <row r="3955" spans="1:30">
      <c r="A3955" s="46"/>
      <c r="B3955" s="47"/>
      <c r="C3955" s="49"/>
      <c r="D3955" s="41"/>
      <c r="E3955" s="41"/>
      <c r="F3955" s="41"/>
      <c r="G3955" s="50" t="str">
        <f>IF(A3955&lt;&gt;"",CONCATENATE(A3955,":",YEAR(B3955),IF(MONTH(B3955)&gt;9,MONTH(B3955),CONCATENATE(0,MONTH(B3955))),IF(DAY(B3955)&gt;9,DAY(B3955),CONCATENATE(0,DAY(B3955))),IF(HOUR(C3955)&gt;9,HOUR(C3955),CONCATENATE(0,HOUR(C3955))),IF(MINUTE(C3955)&gt;9,MINUTE(C3955),CONCATENATE(0,MINUTE(C3955))),":",VLOOKUP(F3955,'Valid Values - Results'!$D$4:$F$12,3,FALSE)),"")</f>
        <v/>
      </c>
      <c r="H3955" s="41"/>
      <c r="I3955" s="41"/>
      <c r="J3955" s="41"/>
      <c r="K3955" s="41"/>
      <c r="L3955" s="41"/>
      <c r="M3955" s="92"/>
      <c r="N3955" s="41"/>
      <c r="O3955" s="41"/>
      <c r="P3955" s="41"/>
      <c r="Q3955" s="41"/>
      <c r="R3955" s="41"/>
      <c r="S3955" s="41"/>
      <c r="T3955" s="41"/>
      <c r="U3955" s="47"/>
      <c r="V3955" s="49"/>
      <c r="W3955" s="41"/>
      <c r="X3955" s="41"/>
      <c r="Y3955" s="41"/>
      <c r="AA3955" s="37" t="str">
        <f>IF($I3955&lt;&gt;"",VLOOKUP($I3955,'Valid Values - Search'!$R$4:$T$4719,3,FALSE),"")</f>
        <v/>
      </c>
      <c r="AB3955" s="37" t="str">
        <f>IF($I3955&lt;&gt;"",VLOOKUP($I3955,'Valid Values - Search'!$R$4:$S$4719,2,FALSE),"")</f>
        <v/>
      </c>
      <c r="AC3955" s="38" t="str">
        <f t="shared" si="61"/>
        <v/>
      </c>
      <c r="AD3955" s="38"/>
    </row>
    <row r="3956" spans="1:30">
      <c r="A3956" s="46"/>
      <c r="B3956" s="47"/>
      <c r="C3956" s="49"/>
      <c r="D3956" s="41"/>
      <c r="E3956" s="41"/>
      <c r="F3956" s="41"/>
      <c r="G3956" s="50" t="str">
        <f>IF(A3956&lt;&gt;"",CONCATENATE(A3956,":",YEAR(B3956),IF(MONTH(B3956)&gt;9,MONTH(B3956),CONCATENATE(0,MONTH(B3956))),IF(DAY(B3956)&gt;9,DAY(B3956),CONCATENATE(0,DAY(B3956))),IF(HOUR(C3956)&gt;9,HOUR(C3956),CONCATENATE(0,HOUR(C3956))),IF(MINUTE(C3956)&gt;9,MINUTE(C3956),CONCATENATE(0,MINUTE(C3956))),":",VLOOKUP(F3956,'Valid Values - Results'!$D$4:$F$12,3,FALSE)),"")</f>
        <v/>
      </c>
      <c r="H3956" s="41"/>
      <c r="I3956" s="41"/>
      <c r="J3956" s="41"/>
      <c r="K3956" s="41"/>
      <c r="L3956" s="41"/>
      <c r="M3956" s="92"/>
      <c r="N3956" s="41"/>
      <c r="O3956" s="41"/>
      <c r="P3956" s="41"/>
      <c r="Q3956" s="41"/>
      <c r="R3956" s="41"/>
      <c r="S3956" s="41"/>
      <c r="T3956" s="41"/>
      <c r="U3956" s="47"/>
      <c r="V3956" s="49"/>
      <c r="W3956" s="41"/>
      <c r="X3956" s="41"/>
      <c r="Y3956" s="41"/>
      <c r="AA3956" s="37" t="str">
        <f>IF($I3956&lt;&gt;"",VLOOKUP($I3956,'Valid Values - Search'!$R$4:$T$4719,3,FALSE),"")</f>
        <v/>
      </c>
      <c r="AB3956" s="37" t="str">
        <f>IF($I3956&lt;&gt;"",VLOOKUP($I3956,'Valid Values - Search'!$R$4:$S$4719,2,FALSE),"")</f>
        <v/>
      </c>
      <c r="AC3956" s="38" t="str">
        <f t="shared" si="61"/>
        <v/>
      </c>
      <c r="AD3956" s="38"/>
    </row>
    <row r="3957" spans="1:30">
      <c r="A3957" s="46"/>
      <c r="B3957" s="47"/>
      <c r="C3957" s="49"/>
      <c r="D3957" s="41"/>
      <c r="E3957" s="41"/>
      <c r="F3957" s="41"/>
      <c r="G3957" s="50" t="str">
        <f>IF(A3957&lt;&gt;"",CONCATENATE(A3957,":",YEAR(B3957),IF(MONTH(B3957)&gt;9,MONTH(B3957),CONCATENATE(0,MONTH(B3957))),IF(DAY(B3957)&gt;9,DAY(B3957),CONCATENATE(0,DAY(B3957))),IF(HOUR(C3957)&gt;9,HOUR(C3957),CONCATENATE(0,HOUR(C3957))),IF(MINUTE(C3957)&gt;9,MINUTE(C3957),CONCATENATE(0,MINUTE(C3957))),":",VLOOKUP(F3957,'Valid Values - Results'!$D$4:$F$12,3,FALSE)),"")</f>
        <v/>
      </c>
      <c r="H3957" s="41"/>
      <c r="I3957" s="41"/>
      <c r="J3957" s="41"/>
      <c r="K3957" s="41"/>
      <c r="L3957" s="41"/>
      <c r="M3957" s="92"/>
      <c r="N3957" s="41"/>
      <c r="O3957" s="41"/>
      <c r="P3957" s="41"/>
      <c r="Q3957" s="41"/>
      <c r="R3957" s="41"/>
      <c r="S3957" s="41"/>
      <c r="T3957" s="41"/>
      <c r="U3957" s="47"/>
      <c r="V3957" s="49"/>
      <c r="W3957" s="41"/>
      <c r="X3957" s="41"/>
      <c r="Y3957" s="41"/>
      <c r="AA3957" s="37" t="str">
        <f>IF($I3957&lt;&gt;"",VLOOKUP($I3957,'Valid Values - Search'!$R$4:$T$4719,3,FALSE),"")</f>
        <v/>
      </c>
      <c r="AB3957" s="37" t="str">
        <f>IF($I3957&lt;&gt;"",VLOOKUP($I3957,'Valid Values - Search'!$R$4:$S$4719,2,FALSE),"")</f>
        <v/>
      </c>
      <c r="AC3957" s="38" t="str">
        <f t="shared" si="61"/>
        <v/>
      </c>
      <c r="AD3957" s="38"/>
    </row>
    <row r="3958" spans="1:30">
      <c r="A3958" s="46"/>
      <c r="B3958" s="47"/>
      <c r="C3958" s="49"/>
      <c r="D3958" s="41"/>
      <c r="E3958" s="41"/>
      <c r="F3958" s="41"/>
      <c r="G3958" s="50" t="str">
        <f>IF(A3958&lt;&gt;"",CONCATENATE(A3958,":",YEAR(B3958),IF(MONTH(B3958)&gt;9,MONTH(B3958),CONCATENATE(0,MONTH(B3958))),IF(DAY(B3958)&gt;9,DAY(B3958),CONCATENATE(0,DAY(B3958))),IF(HOUR(C3958)&gt;9,HOUR(C3958),CONCATENATE(0,HOUR(C3958))),IF(MINUTE(C3958)&gt;9,MINUTE(C3958),CONCATENATE(0,MINUTE(C3958))),":",VLOOKUP(F3958,'Valid Values - Results'!$D$4:$F$12,3,FALSE)),"")</f>
        <v/>
      </c>
      <c r="H3958" s="41"/>
      <c r="I3958" s="41"/>
      <c r="J3958" s="41"/>
      <c r="K3958" s="41"/>
      <c r="L3958" s="41"/>
      <c r="M3958" s="92"/>
      <c r="N3958" s="41"/>
      <c r="O3958" s="41"/>
      <c r="P3958" s="41"/>
      <c r="Q3958" s="41"/>
      <c r="R3958" s="41"/>
      <c r="S3958" s="41"/>
      <c r="T3958" s="41"/>
      <c r="U3958" s="47"/>
      <c r="V3958" s="49"/>
      <c r="W3958" s="41"/>
      <c r="X3958" s="41"/>
      <c r="Y3958" s="41"/>
      <c r="AA3958" s="37" t="str">
        <f>IF($I3958&lt;&gt;"",VLOOKUP($I3958,'Valid Values - Search'!$R$4:$T$4719,3,FALSE),"")</f>
        <v/>
      </c>
      <c r="AB3958" s="37" t="str">
        <f>IF($I3958&lt;&gt;"",VLOOKUP($I3958,'Valid Values - Search'!$R$4:$S$4719,2,FALSE),"")</f>
        <v/>
      </c>
      <c r="AC3958" s="38" t="str">
        <f t="shared" si="61"/>
        <v/>
      </c>
      <c r="AD3958" s="38"/>
    </row>
    <row r="3959" spans="1:30">
      <c r="A3959" s="46"/>
      <c r="B3959" s="47"/>
      <c r="C3959" s="49"/>
      <c r="D3959" s="41"/>
      <c r="E3959" s="41"/>
      <c r="F3959" s="41"/>
      <c r="G3959" s="50" t="str">
        <f>IF(A3959&lt;&gt;"",CONCATENATE(A3959,":",YEAR(B3959),IF(MONTH(B3959)&gt;9,MONTH(B3959),CONCATENATE(0,MONTH(B3959))),IF(DAY(B3959)&gt;9,DAY(B3959),CONCATENATE(0,DAY(B3959))),IF(HOUR(C3959)&gt;9,HOUR(C3959),CONCATENATE(0,HOUR(C3959))),IF(MINUTE(C3959)&gt;9,MINUTE(C3959),CONCATENATE(0,MINUTE(C3959))),":",VLOOKUP(F3959,'Valid Values - Results'!$D$4:$F$12,3,FALSE)),"")</f>
        <v/>
      </c>
      <c r="H3959" s="41"/>
      <c r="I3959" s="41"/>
      <c r="J3959" s="41"/>
      <c r="K3959" s="41"/>
      <c r="L3959" s="41"/>
      <c r="M3959" s="92"/>
      <c r="N3959" s="41"/>
      <c r="O3959" s="41"/>
      <c r="P3959" s="41"/>
      <c r="Q3959" s="41"/>
      <c r="R3959" s="41"/>
      <c r="S3959" s="41"/>
      <c r="T3959" s="41"/>
      <c r="U3959" s="47"/>
      <c r="V3959" s="49"/>
      <c r="W3959" s="41"/>
      <c r="X3959" s="41"/>
      <c r="Y3959" s="41"/>
      <c r="AA3959" s="37" t="str">
        <f>IF($I3959&lt;&gt;"",VLOOKUP($I3959,'Valid Values - Search'!$R$4:$T$4719,3,FALSE),"")</f>
        <v/>
      </c>
      <c r="AB3959" s="37" t="str">
        <f>IF($I3959&lt;&gt;"",VLOOKUP($I3959,'Valid Values - Search'!$R$4:$S$4719,2,FALSE),"")</f>
        <v/>
      </c>
      <c r="AC3959" s="38" t="str">
        <f t="shared" si="61"/>
        <v/>
      </c>
      <c r="AD3959" s="38"/>
    </row>
    <row r="3960" spans="1:30">
      <c r="A3960" s="46"/>
      <c r="B3960" s="47"/>
      <c r="C3960" s="49"/>
      <c r="D3960" s="41"/>
      <c r="E3960" s="41"/>
      <c r="F3960" s="41"/>
      <c r="G3960" s="50" t="str">
        <f>IF(A3960&lt;&gt;"",CONCATENATE(A3960,":",YEAR(B3960),IF(MONTH(B3960)&gt;9,MONTH(B3960),CONCATENATE(0,MONTH(B3960))),IF(DAY(B3960)&gt;9,DAY(B3960),CONCATENATE(0,DAY(B3960))),IF(HOUR(C3960)&gt;9,HOUR(C3960),CONCATENATE(0,HOUR(C3960))),IF(MINUTE(C3960)&gt;9,MINUTE(C3960),CONCATENATE(0,MINUTE(C3960))),":",VLOOKUP(F3960,'Valid Values - Results'!$D$4:$F$12,3,FALSE)),"")</f>
        <v/>
      </c>
      <c r="H3960" s="41"/>
      <c r="I3960" s="41"/>
      <c r="J3960" s="41"/>
      <c r="K3960" s="41"/>
      <c r="L3960" s="41"/>
      <c r="M3960" s="92"/>
      <c r="N3960" s="41"/>
      <c r="O3960" s="41"/>
      <c r="P3960" s="41"/>
      <c r="Q3960" s="41"/>
      <c r="R3960" s="41"/>
      <c r="S3960" s="41"/>
      <c r="T3960" s="41"/>
      <c r="U3960" s="47"/>
      <c r="V3960" s="49"/>
      <c r="W3960" s="41"/>
      <c r="X3960" s="41"/>
      <c r="Y3960" s="41"/>
      <c r="AA3960" s="37" t="str">
        <f>IF($I3960&lt;&gt;"",VLOOKUP($I3960,'Valid Values - Search'!$R$4:$T$4719,3,FALSE),"")</f>
        <v/>
      </c>
      <c r="AB3960" s="37" t="str">
        <f>IF($I3960&lt;&gt;"",VLOOKUP($I3960,'Valid Values - Search'!$R$4:$S$4719,2,FALSE),"")</f>
        <v/>
      </c>
      <c r="AC3960" s="38" t="str">
        <f t="shared" si="61"/>
        <v/>
      </c>
      <c r="AD3960" s="38"/>
    </row>
    <row r="3961" spans="1:30">
      <c r="A3961" s="46"/>
      <c r="B3961" s="47"/>
      <c r="C3961" s="49"/>
      <c r="D3961" s="41"/>
      <c r="E3961" s="41"/>
      <c r="F3961" s="41"/>
      <c r="G3961" s="50" t="str">
        <f>IF(A3961&lt;&gt;"",CONCATENATE(A3961,":",YEAR(B3961),IF(MONTH(B3961)&gt;9,MONTH(B3961),CONCATENATE(0,MONTH(B3961))),IF(DAY(B3961)&gt;9,DAY(B3961),CONCATENATE(0,DAY(B3961))),IF(HOUR(C3961)&gt;9,HOUR(C3961),CONCATENATE(0,HOUR(C3961))),IF(MINUTE(C3961)&gt;9,MINUTE(C3961),CONCATENATE(0,MINUTE(C3961))),":",VLOOKUP(F3961,'Valid Values - Results'!$D$4:$F$12,3,FALSE)),"")</f>
        <v/>
      </c>
      <c r="H3961" s="41"/>
      <c r="I3961" s="41"/>
      <c r="J3961" s="41"/>
      <c r="K3961" s="41"/>
      <c r="L3961" s="41"/>
      <c r="M3961" s="92"/>
      <c r="N3961" s="41"/>
      <c r="O3961" s="41"/>
      <c r="P3961" s="41"/>
      <c r="Q3961" s="41"/>
      <c r="R3961" s="41"/>
      <c r="S3961" s="41"/>
      <c r="T3961" s="41"/>
      <c r="U3961" s="47"/>
      <c r="V3961" s="49"/>
      <c r="W3961" s="41"/>
      <c r="X3961" s="41"/>
      <c r="Y3961" s="41"/>
      <c r="AA3961" s="37" t="str">
        <f>IF($I3961&lt;&gt;"",VLOOKUP($I3961,'Valid Values - Search'!$R$4:$T$4719,3,FALSE),"")</f>
        <v/>
      </c>
      <c r="AB3961" s="37" t="str">
        <f>IF($I3961&lt;&gt;"",VLOOKUP($I3961,'Valid Values - Search'!$R$4:$S$4719,2,FALSE),"")</f>
        <v/>
      </c>
      <c r="AC3961" s="38" t="str">
        <f t="shared" si="61"/>
        <v/>
      </c>
      <c r="AD3961" s="38"/>
    </row>
    <row r="3962" spans="1:30">
      <c r="A3962" s="46"/>
      <c r="B3962" s="47"/>
      <c r="C3962" s="49"/>
      <c r="D3962" s="41"/>
      <c r="E3962" s="41"/>
      <c r="F3962" s="41"/>
      <c r="G3962" s="50" t="str">
        <f>IF(A3962&lt;&gt;"",CONCATENATE(A3962,":",YEAR(B3962),IF(MONTH(B3962)&gt;9,MONTH(B3962),CONCATENATE(0,MONTH(B3962))),IF(DAY(B3962)&gt;9,DAY(B3962),CONCATENATE(0,DAY(B3962))),IF(HOUR(C3962)&gt;9,HOUR(C3962),CONCATENATE(0,HOUR(C3962))),IF(MINUTE(C3962)&gt;9,MINUTE(C3962),CONCATENATE(0,MINUTE(C3962))),":",VLOOKUP(F3962,'Valid Values - Results'!$D$4:$F$12,3,FALSE)),"")</f>
        <v/>
      </c>
      <c r="H3962" s="41"/>
      <c r="I3962" s="41"/>
      <c r="J3962" s="41"/>
      <c r="K3962" s="41"/>
      <c r="L3962" s="41"/>
      <c r="M3962" s="92"/>
      <c r="N3962" s="41"/>
      <c r="O3962" s="41"/>
      <c r="P3962" s="41"/>
      <c r="Q3962" s="41"/>
      <c r="R3962" s="41"/>
      <c r="S3962" s="41"/>
      <c r="T3962" s="41"/>
      <c r="U3962" s="47"/>
      <c r="V3962" s="49"/>
      <c r="W3962" s="41"/>
      <c r="X3962" s="41"/>
      <c r="Y3962" s="41"/>
      <c r="AA3962" s="37" t="str">
        <f>IF($I3962&lt;&gt;"",VLOOKUP($I3962,'Valid Values - Search'!$R$4:$T$4719,3,FALSE),"")</f>
        <v/>
      </c>
      <c r="AB3962" s="37" t="str">
        <f>IF($I3962&lt;&gt;"",VLOOKUP($I3962,'Valid Values - Search'!$R$4:$S$4719,2,FALSE),"")</f>
        <v/>
      </c>
      <c r="AC3962" s="38" t="str">
        <f t="shared" si="61"/>
        <v/>
      </c>
      <c r="AD3962" s="38"/>
    </row>
    <row r="3963" spans="1:30">
      <c r="A3963" s="46"/>
      <c r="B3963" s="47"/>
      <c r="C3963" s="49"/>
      <c r="D3963" s="41"/>
      <c r="E3963" s="41"/>
      <c r="F3963" s="41"/>
      <c r="G3963" s="50" t="str">
        <f>IF(A3963&lt;&gt;"",CONCATENATE(A3963,":",YEAR(B3963),IF(MONTH(B3963)&gt;9,MONTH(B3963),CONCATENATE(0,MONTH(B3963))),IF(DAY(B3963)&gt;9,DAY(B3963),CONCATENATE(0,DAY(B3963))),IF(HOUR(C3963)&gt;9,HOUR(C3963),CONCATENATE(0,HOUR(C3963))),IF(MINUTE(C3963)&gt;9,MINUTE(C3963),CONCATENATE(0,MINUTE(C3963))),":",VLOOKUP(F3963,'Valid Values - Results'!$D$4:$F$12,3,FALSE)),"")</f>
        <v/>
      </c>
      <c r="H3963" s="41"/>
      <c r="I3963" s="41"/>
      <c r="J3963" s="41"/>
      <c r="K3963" s="41"/>
      <c r="L3963" s="41"/>
      <c r="M3963" s="92"/>
      <c r="N3963" s="41"/>
      <c r="O3963" s="41"/>
      <c r="P3963" s="41"/>
      <c r="Q3963" s="41"/>
      <c r="R3963" s="41"/>
      <c r="S3963" s="41"/>
      <c r="T3963" s="41"/>
      <c r="U3963" s="47"/>
      <c r="V3963" s="49"/>
      <c r="W3963" s="41"/>
      <c r="X3963" s="41"/>
      <c r="Y3963" s="41"/>
      <c r="AA3963" s="37" t="str">
        <f>IF($I3963&lt;&gt;"",VLOOKUP($I3963,'Valid Values - Search'!$R$4:$T$4719,3,FALSE),"")</f>
        <v/>
      </c>
      <c r="AB3963" s="37" t="str">
        <f>IF($I3963&lt;&gt;"",VLOOKUP($I3963,'Valid Values - Search'!$R$4:$S$4719,2,FALSE),"")</f>
        <v/>
      </c>
      <c r="AC3963" s="38" t="str">
        <f t="shared" si="61"/>
        <v/>
      </c>
      <c r="AD3963" s="38"/>
    </row>
    <row r="3964" spans="1:30">
      <c r="A3964" s="46"/>
      <c r="B3964" s="47"/>
      <c r="C3964" s="49"/>
      <c r="D3964" s="41"/>
      <c r="E3964" s="41"/>
      <c r="F3964" s="41"/>
      <c r="G3964" s="50" t="str">
        <f>IF(A3964&lt;&gt;"",CONCATENATE(A3964,":",YEAR(B3964),IF(MONTH(B3964)&gt;9,MONTH(B3964),CONCATENATE(0,MONTH(B3964))),IF(DAY(B3964)&gt;9,DAY(B3964),CONCATENATE(0,DAY(B3964))),IF(HOUR(C3964)&gt;9,HOUR(C3964),CONCATENATE(0,HOUR(C3964))),IF(MINUTE(C3964)&gt;9,MINUTE(C3964),CONCATENATE(0,MINUTE(C3964))),":",VLOOKUP(F3964,'Valid Values - Results'!$D$4:$F$12,3,FALSE)),"")</f>
        <v/>
      </c>
      <c r="H3964" s="41"/>
      <c r="I3964" s="41"/>
      <c r="J3964" s="41"/>
      <c r="K3964" s="41"/>
      <c r="L3964" s="41"/>
      <c r="M3964" s="92"/>
      <c r="N3964" s="41"/>
      <c r="O3964" s="41"/>
      <c r="P3964" s="41"/>
      <c r="Q3964" s="41"/>
      <c r="R3964" s="41"/>
      <c r="S3964" s="41"/>
      <c r="T3964" s="41"/>
      <c r="U3964" s="47"/>
      <c r="V3964" s="49"/>
      <c r="W3964" s="41"/>
      <c r="X3964" s="41"/>
      <c r="Y3964" s="41"/>
      <c r="AA3964" s="37" t="str">
        <f>IF($I3964&lt;&gt;"",VLOOKUP($I3964,'Valid Values - Search'!$R$4:$T$4719,3,FALSE),"")</f>
        <v/>
      </c>
      <c r="AB3964" s="37" t="str">
        <f>IF($I3964&lt;&gt;"",VLOOKUP($I3964,'Valid Values - Search'!$R$4:$S$4719,2,FALSE),"")</f>
        <v/>
      </c>
      <c r="AC3964" s="38" t="str">
        <f t="shared" si="61"/>
        <v/>
      </c>
      <c r="AD3964" s="38"/>
    </row>
    <row r="3965" spans="1:30">
      <c r="A3965" s="46"/>
      <c r="B3965" s="47"/>
      <c r="C3965" s="49"/>
      <c r="D3965" s="41"/>
      <c r="E3965" s="41"/>
      <c r="F3965" s="41"/>
      <c r="G3965" s="50" t="str">
        <f>IF(A3965&lt;&gt;"",CONCATENATE(A3965,":",YEAR(B3965),IF(MONTH(B3965)&gt;9,MONTH(B3965),CONCATENATE(0,MONTH(B3965))),IF(DAY(B3965)&gt;9,DAY(B3965),CONCATENATE(0,DAY(B3965))),IF(HOUR(C3965)&gt;9,HOUR(C3965),CONCATENATE(0,HOUR(C3965))),IF(MINUTE(C3965)&gt;9,MINUTE(C3965),CONCATENATE(0,MINUTE(C3965))),":",VLOOKUP(F3965,'Valid Values - Results'!$D$4:$F$12,3,FALSE)),"")</f>
        <v/>
      </c>
      <c r="H3965" s="41"/>
      <c r="I3965" s="41"/>
      <c r="J3965" s="41"/>
      <c r="K3965" s="41"/>
      <c r="L3965" s="41"/>
      <c r="M3965" s="92"/>
      <c r="N3965" s="41"/>
      <c r="O3965" s="41"/>
      <c r="P3965" s="41"/>
      <c r="Q3965" s="41"/>
      <c r="R3965" s="41"/>
      <c r="S3965" s="41"/>
      <c r="T3965" s="41"/>
      <c r="U3965" s="47"/>
      <c r="V3965" s="49"/>
      <c r="W3965" s="41"/>
      <c r="X3965" s="41"/>
      <c r="Y3965" s="41"/>
      <c r="AA3965" s="37" t="str">
        <f>IF($I3965&lt;&gt;"",VLOOKUP($I3965,'Valid Values - Search'!$R$4:$T$4719,3,FALSE),"")</f>
        <v/>
      </c>
      <c r="AB3965" s="37" t="str">
        <f>IF($I3965&lt;&gt;"",VLOOKUP($I3965,'Valid Values - Search'!$R$4:$S$4719,2,FALSE),"")</f>
        <v/>
      </c>
      <c r="AC3965" s="38" t="str">
        <f t="shared" si="61"/>
        <v/>
      </c>
      <c r="AD3965" s="38"/>
    </row>
    <row r="3966" spans="1:30">
      <c r="A3966" s="46"/>
      <c r="B3966" s="47"/>
      <c r="C3966" s="49"/>
      <c r="D3966" s="41"/>
      <c r="E3966" s="41"/>
      <c r="F3966" s="41"/>
      <c r="G3966" s="50" t="str">
        <f>IF(A3966&lt;&gt;"",CONCATENATE(A3966,":",YEAR(B3966),IF(MONTH(B3966)&gt;9,MONTH(B3966),CONCATENATE(0,MONTH(B3966))),IF(DAY(B3966)&gt;9,DAY(B3966),CONCATENATE(0,DAY(B3966))),IF(HOUR(C3966)&gt;9,HOUR(C3966),CONCATENATE(0,HOUR(C3966))),IF(MINUTE(C3966)&gt;9,MINUTE(C3966),CONCATENATE(0,MINUTE(C3966))),":",VLOOKUP(F3966,'Valid Values - Results'!$D$4:$F$12,3,FALSE)),"")</f>
        <v/>
      </c>
      <c r="H3966" s="41"/>
      <c r="I3966" s="41"/>
      <c r="J3966" s="41"/>
      <c r="K3966" s="41"/>
      <c r="L3966" s="41"/>
      <c r="M3966" s="92"/>
      <c r="N3966" s="41"/>
      <c r="O3966" s="41"/>
      <c r="P3966" s="41"/>
      <c r="Q3966" s="41"/>
      <c r="R3966" s="41"/>
      <c r="S3966" s="41"/>
      <c r="T3966" s="41"/>
      <c r="U3966" s="47"/>
      <c r="V3966" s="49"/>
      <c r="W3966" s="41"/>
      <c r="X3966" s="41"/>
      <c r="Y3966" s="41"/>
      <c r="AA3966" s="37" t="str">
        <f>IF($I3966&lt;&gt;"",VLOOKUP($I3966,'Valid Values - Search'!$R$4:$T$4719,3,FALSE),"")</f>
        <v/>
      </c>
      <c r="AB3966" s="37" t="str">
        <f>IF($I3966&lt;&gt;"",VLOOKUP($I3966,'Valid Values - Search'!$R$4:$S$4719,2,FALSE),"")</f>
        <v/>
      </c>
      <c r="AC3966" s="38" t="str">
        <f t="shared" si="61"/>
        <v/>
      </c>
      <c r="AD3966" s="38"/>
    </row>
    <row r="3967" spans="1:30">
      <c r="A3967" s="46"/>
      <c r="B3967" s="47"/>
      <c r="C3967" s="49"/>
      <c r="D3967" s="41"/>
      <c r="E3967" s="41"/>
      <c r="F3967" s="41"/>
      <c r="G3967" s="50" t="str">
        <f>IF(A3967&lt;&gt;"",CONCATENATE(A3967,":",YEAR(B3967),IF(MONTH(B3967)&gt;9,MONTH(B3967),CONCATENATE(0,MONTH(B3967))),IF(DAY(B3967)&gt;9,DAY(B3967),CONCATENATE(0,DAY(B3967))),IF(HOUR(C3967)&gt;9,HOUR(C3967),CONCATENATE(0,HOUR(C3967))),IF(MINUTE(C3967)&gt;9,MINUTE(C3967),CONCATENATE(0,MINUTE(C3967))),":",VLOOKUP(F3967,'Valid Values - Results'!$D$4:$F$12,3,FALSE)),"")</f>
        <v/>
      </c>
      <c r="H3967" s="41"/>
      <c r="I3967" s="41"/>
      <c r="J3967" s="41"/>
      <c r="K3967" s="41"/>
      <c r="L3967" s="41"/>
      <c r="M3967" s="92"/>
      <c r="N3967" s="41"/>
      <c r="O3967" s="41"/>
      <c r="P3967" s="41"/>
      <c r="Q3967" s="41"/>
      <c r="R3967" s="41"/>
      <c r="S3967" s="41"/>
      <c r="T3967" s="41"/>
      <c r="U3967" s="47"/>
      <c r="V3967" s="49"/>
      <c r="W3967" s="41"/>
      <c r="X3967" s="41"/>
      <c r="Y3967" s="41"/>
      <c r="AA3967" s="37" t="str">
        <f>IF($I3967&lt;&gt;"",VLOOKUP($I3967,'Valid Values - Search'!$R$4:$T$4719,3,FALSE),"")</f>
        <v/>
      </c>
      <c r="AB3967" s="37" t="str">
        <f>IF($I3967&lt;&gt;"",VLOOKUP($I3967,'Valid Values - Search'!$R$4:$S$4719,2,FALSE),"")</f>
        <v/>
      </c>
      <c r="AC3967" s="38" t="str">
        <f t="shared" si="61"/>
        <v/>
      </c>
      <c r="AD3967" s="38"/>
    </row>
    <row r="3968" spans="1:30">
      <c r="A3968" s="46"/>
      <c r="B3968" s="47"/>
      <c r="C3968" s="49"/>
      <c r="D3968" s="41"/>
      <c r="E3968" s="41"/>
      <c r="F3968" s="41"/>
      <c r="G3968" s="50" t="str">
        <f>IF(A3968&lt;&gt;"",CONCATENATE(A3968,":",YEAR(B3968),IF(MONTH(B3968)&gt;9,MONTH(B3968),CONCATENATE(0,MONTH(B3968))),IF(DAY(B3968)&gt;9,DAY(B3968),CONCATENATE(0,DAY(B3968))),IF(HOUR(C3968)&gt;9,HOUR(C3968),CONCATENATE(0,HOUR(C3968))),IF(MINUTE(C3968)&gt;9,MINUTE(C3968),CONCATENATE(0,MINUTE(C3968))),":",VLOOKUP(F3968,'Valid Values - Results'!$D$4:$F$12,3,FALSE)),"")</f>
        <v/>
      </c>
      <c r="H3968" s="41"/>
      <c r="I3968" s="41"/>
      <c r="J3968" s="41"/>
      <c r="K3968" s="41"/>
      <c r="L3968" s="41"/>
      <c r="M3968" s="92"/>
      <c r="N3968" s="41"/>
      <c r="O3968" s="41"/>
      <c r="P3968" s="41"/>
      <c r="Q3968" s="41"/>
      <c r="R3968" s="41"/>
      <c r="S3968" s="41"/>
      <c r="T3968" s="41"/>
      <c r="U3968" s="47"/>
      <c r="V3968" s="49"/>
      <c r="W3968" s="41"/>
      <c r="X3968" s="41"/>
      <c r="Y3968" s="41"/>
      <c r="AA3968" s="37" t="str">
        <f>IF($I3968&lt;&gt;"",VLOOKUP($I3968,'Valid Values - Search'!$R$4:$T$4719,3,FALSE),"")</f>
        <v/>
      </c>
      <c r="AB3968" s="37" t="str">
        <f>IF($I3968&lt;&gt;"",VLOOKUP($I3968,'Valid Values - Search'!$R$4:$S$4719,2,FALSE),"")</f>
        <v/>
      </c>
      <c r="AC3968" s="38" t="str">
        <f t="shared" si="61"/>
        <v/>
      </c>
      <c r="AD3968" s="38"/>
    </row>
    <row r="3969" spans="1:30">
      <c r="A3969" s="46"/>
      <c r="B3969" s="47"/>
      <c r="C3969" s="49"/>
      <c r="D3969" s="41"/>
      <c r="E3969" s="41"/>
      <c r="F3969" s="41"/>
      <c r="G3969" s="50" t="str">
        <f>IF(A3969&lt;&gt;"",CONCATENATE(A3969,":",YEAR(B3969),IF(MONTH(B3969)&gt;9,MONTH(B3969),CONCATENATE(0,MONTH(B3969))),IF(DAY(B3969)&gt;9,DAY(B3969),CONCATENATE(0,DAY(B3969))),IF(HOUR(C3969)&gt;9,HOUR(C3969),CONCATENATE(0,HOUR(C3969))),IF(MINUTE(C3969)&gt;9,MINUTE(C3969),CONCATENATE(0,MINUTE(C3969))),":",VLOOKUP(F3969,'Valid Values - Results'!$D$4:$F$12,3,FALSE)),"")</f>
        <v/>
      </c>
      <c r="H3969" s="41"/>
      <c r="I3969" s="41"/>
      <c r="J3969" s="41"/>
      <c r="K3969" s="41"/>
      <c r="L3969" s="41"/>
      <c r="M3969" s="92"/>
      <c r="N3969" s="41"/>
      <c r="O3969" s="41"/>
      <c r="P3969" s="41"/>
      <c r="Q3969" s="41"/>
      <c r="R3969" s="41"/>
      <c r="S3969" s="41"/>
      <c r="T3969" s="41"/>
      <c r="U3969" s="47"/>
      <c r="V3969" s="49"/>
      <c r="W3969" s="41"/>
      <c r="X3969" s="41"/>
      <c r="Y3969" s="41"/>
      <c r="AA3969" s="37" t="str">
        <f>IF($I3969&lt;&gt;"",VLOOKUP($I3969,'Valid Values - Search'!$R$4:$T$4719,3,FALSE),"")</f>
        <v/>
      </c>
      <c r="AB3969" s="37" t="str">
        <f>IF($I3969&lt;&gt;"",VLOOKUP($I3969,'Valid Values - Search'!$R$4:$S$4719,2,FALSE),"")</f>
        <v/>
      </c>
      <c r="AC3969" s="38" t="str">
        <f t="shared" si="61"/>
        <v/>
      </c>
      <c r="AD3969" s="38"/>
    </row>
    <row r="3970" spans="1:30">
      <c r="A3970" s="46"/>
      <c r="B3970" s="47"/>
      <c r="C3970" s="49"/>
      <c r="D3970" s="41"/>
      <c r="E3970" s="41"/>
      <c r="F3970" s="41"/>
      <c r="G3970" s="50" t="str">
        <f>IF(A3970&lt;&gt;"",CONCATENATE(A3970,":",YEAR(B3970),IF(MONTH(B3970)&gt;9,MONTH(B3970),CONCATENATE(0,MONTH(B3970))),IF(DAY(B3970)&gt;9,DAY(B3970),CONCATENATE(0,DAY(B3970))),IF(HOUR(C3970)&gt;9,HOUR(C3970),CONCATENATE(0,HOUR(C3970))),IF(MINUTE(C3970)&gt;9,MINUTE(C3970),CONCATENATE(0,MINUTE(C3970))),":",VLOOKUP(F3970,'Valid Values - Results'!$D$4:$F$12,3,FALSE)),"")</f>
        <v/>
      </c>
      <c r="H3970" s="41"/>
      <c r="I3970" s="41"/>
      <c r="J3970" s="41"/>
      <c r="K3970" s="41"/>
      <c r="L3970" s="41"/>
      <c r="M3970" s="92"/>
      <c r="N3970" s="41"/>
      <c r="O3970" s="41"/>
      <c r="P3970" s="41"/>
      <c r="Q3970" s="41"/>
      <c r="R3970" s="41"/>
      <c r="S3970" s="41"/>
      <c r="T3970" s="41"/>
      <c r="U3970" s="47"/>
      <c r="V3970" s="49"/>
      <c r="W3970" s="41"/>
      <c r="X3970" s="41"/>
      <c r="Y3970" s="41"/>
      <c r="AA3970" s="37" t="str">
        <f>IF($I3970&lt;&gt;"",VLOOKUP($I3970,'Valid Values - Search'!$R$4:$T$4719,3,FALSE),"")</f>
        <v/>
      </c>
      <c r="AB3970" s="37" t="str">
        <f>IF($I3970&lt;&gt;"",VLOOKUP($I3970,'Valid Values - Search'!$R$4:$S$4719,2,FALSE),"")</f>
        <v/>
      </c>
      <c r="AC3970" s="38" t="str">
        <f t="shared" ref="AC3970:AC4033" si="62">IF($V3970&lt;&gt;"",$D3970,"")</f>
        <v/>
      </c>
      <c r="AD3970" s="38"/>
    </row>
    <row r="3971" spans="1:30">
      <c r="A3971" s="46"/>
      <c r="B3971" s="47"/>
      <c r="C3971" s="49"/>
      <c r="D3971" s="41"/>
      <c r="E3971" s="41"/>
      <c r="F3971" s="41"/>
      <c r="G3971" s="50" t="str">
        <f>IF(A3971&lt;&gt;"",CONCATENATE(A3971,":",YEAR(B3971),IF(MONTH(B3971)&gt;9,MONTH(B3971),CONCATENATE(0,MONTH(B3971))),IF(DAY(B3971)&gt;9,DAY(B3971),CONCATENATE(0,DAY(B3971))),IF(HOUR(C3971)&gt;9,HOUR(C3971),CONCATENATE(0,HOUR(C3971))),IF(MINUTE(C3971)&gt;9,MINUTE(C3971),CONCATENATE(0,MINUTE(C3971))),":",VLOOKUP(F3971,'Valid Values - Results'!$D$4:$F$12,3,FALSE)),"")</f>
        <v/>
      </c>
      <c r="H3971" s="41"/>
      <c r="I3971" s="41"/>
      <c r="J3971" s="41"/>
      <c r="K3971" s="41"/>
      <c r="L3971" s="41"/>
      <c r="M3971" s="92"/>
      <c r="N3971" s="41"/>
      <c r="O3971" s="41"/>
      <c r="P3971" s="41"/>
      <c r="Q3971" s="41"/>
      <c r="R3971" s="41"/>
      <c r="S3971" s="41"/>
      <c r="T3971" s="41"/>
      <c r="U3971" s="47"/>
      <c r="V3971" s="49"/>
      <c r="W3971" s="41"/>
      <c r="X3971" s="41"/>
      <c r="Y3971" s="41"/>
      <c r="AA3971" s="37" t="str">
        <f>IF($I3971&lt;&gt;"",VLOOKUP($I3971,'Valid Values - Search'!$R$4:$T$4719,3,FALSE),"")</f>
        <v/>
      </c>
      <c r="AB3971" s="37" t="str">
        <f>IF($I3971&lt;&gt;"",VLOOKUP($I3971,'Valid Values - Search'!$R$4:$S$4719,2,FALSE),"")</f>
        <v/>
      </c>
      <c r="AC3971" s="38" t="str">
        <f t="shared" si="62"/>
        <v/>
      </c>
      <c r="AD3971" s="38"/>
    </row>
    <row r="3972" spans="1:30">
      <c r="A3972" s="46"/>
      <c r="B3972" s="47"/>
      <c r="C3972" s="49"/>
      <c r="D3972" s="41"/>
      <c r="E3972" s="41"/>
      <c r="F3972" s="41"/>
      <c r="G3972" s="50" t="str">
        <f>IF(A3972&lt;&gt;"",CONCATENATE(A3972,":",YEAR(B3972),IF(MONTH(B3972)&gt;9,MONTH(B3972),CONCATENATE(0,MONTH(B3972))),IF(DAY(B3972)&gt;9,DAY(B3972),CONCATENATE(0,DAY(B3972))),IF(HOUR(C3972)&gt;9,HOUR(C3972),CONCATENATE(0,HOUR(C3972))),IF(MINUTE(C3972)&gt;9,MINUTE(C3972),CONCATENATE(0,MINUTE(C3972))),":",VLOOKUP(F3972,'Valid Values - Results'!$D$4:$F$12,3,FALSE)),"")</f>
        <v/>
      </c>
      <c r="H3972" s="41"/>
      <c r="I3972" s="41"/>
      <c r="J3972" s="41"/>
      <c r="K3972" s="41"/>
      <c r="L3972" s="41"/>
      <c r="M3972" s="92"/>
      <c r="N3972" s="41"/>
      <c r="O3972" s="41"/>
      <c r="P3972" s="41"/>
      <c r="Q3972" s="41"/>
      <c r="R3972" s="41"/>
      <c r="S3972" s="41"/>
      <c r="T3972" s="41"/>
      <c r="U3972" s="47"/>
      <c r="V3972" s="49"/>
      <c r="W3972" s="41"/>
      <c r="X3972" s="41"/>
      <c r="Y3972" s="41"/>
      <c r="AA3972" s="37" t="str">
        <f>IF($I3972&lt;&gt;"",VLOOKUP($I3972,'Valid Values - Search'!$R$4:$T$4719,3,FALSE),"")</f>
        <v/>
      </c>
      <c r="AB3972" s="37" t="str">
        <f>IF($I3972&lt;&gt;"",VLOOKUP($I3972,'Valid Values - Search'!$R$4:$S$4719,2,FALSE),"")</f>
        <v/>
      </c>
      <c r="AC3972" s="38" t="str">
        <f t="shared" si="62"/>
        <v/>
      </c>
      <c r="AD3972" s="38"/>
    </row>
    <row r="3973" spans="1:30">
      <c r="A3973" s="46"/>
      <c r="B3973" s="47"/>
      <c r="C3973" s="49"/>
      <c r="D3973" s="41"/>
      <c r="E3973" s="41"/>
      <c r="F3973" s="41"/>
      <c r="G3973" s="50" t="str">
        <f>IF(A3973&lt;&gt;"",CONCATENATE(A3973,":",YEAR(B3973),IF(MONTH(B3973)&gt;9,MONTH(B3973),CONCATENATE(0,MONTH(B3973))),IF(DAY(B3973)&gt;9,DAY(B3973),CONCATENATE(0,DAY(B3973))),IF(HOUR(C3973)&gt;9,HOUR(C3973),CONCATENATE(0,HOUR(C3973))),IF(MINUTE(C3973)&gt;9,MINUTE(C3973),CONCATENATE(0,MINUTE(C3973))),":",VLOOKUP(F3973,'Valid Values - Results'!$D$4:$F$12,3,FALSE)),"")</f>
        <v/>
      </c>
      <c r="H3973" s="41"/>
      <c r="I3973" s="41"/>
      <c r="J3973" s="41"/>
      <c r="K3973" s="41"/>
      <c r="L3973" s="41"/>
      <c r="M3973" s="92"/>
      <c r="N3973" s="41"/>
      <c r="O3973" s="41"/>
      <c r="P3973" s="41"/>
      <c r="Q3973" s="41"/>
      <c r="R3973" s="41"/>
      <c r="S3973" s="41"/>
      <c r="T3973" s="41"/>
      <c r="U3973" s="47"/>
      <c r="V3973" s="49"/>
      <c r="W3973" s="41"/>
      <c r="X3973" s="41"/>
      <c r="Y3973" s="41"/>
      <c r="AA3973" s="37" t="str">
        <f>IF($I3973&lt;&gt;"",VLOOKUP($I3973,'Valid Values - Search'!$R$4:$T$4719,3,FALSE),"")</f>
        <v/>
      </c>
      <c r="AB3973" s="37" t="str">
        <f>IF($I3973&lt;&gt;"",VLOOKUP($I3973,'Valid Values - Search'!$R$4:$S$4719,2,FALSE),"")</f>
        <v/>
      </c>
      <c r="AC3973" s="38" t="str">
        <f t="shared" si="62"/>
        <v/>
      </c>
      <c r="AD3973" s="38"/>
    </row>
    <row r="3974" spans="1:30">
      <c r="A3974" s="46"/>
      <c r="B3974" s="47"/>
      <c r="C3974" s="49"/>
      <c r="D3974" s="41"/>
      <c r="E3974" s="41"/>
      <c r="F3974" s="41"/>
      <c r="G3974" s="50" t="str">
        <f>IF(A3974&lt;&gt;"",CONCATENATE(A3974,":",YEAR(B3974),IF(MONTH(B3974)&gt;9,MONTH(B3974),CONCATENATE(0,MONTH(B3974))),IF(DAY(B3974)&gt;9,DAY(B3974),CONCATENATE(0,DAY(B3974))),IF(HOUR(C3974)&gt;9,HOUR(C3974),CONCATENATE(0,HOUR(C3974))),IF(MINUTE(C3974)&gt;9,MINUTE(C3974),CONCATENATE(0,MINUTE(C3974))),":",VLOOKUP(F3974,'Valid Values - Results'!$D$4:$F$12,3,FALSE)),"")</f>
        <v/>
      </c>
      <c r="H3974" s="41"/>
      <c r="I3974" s="41"/>
      <c r="J3974" s="41"/>
      <c r="K3974" s="41"/>
      <c r="L3974" s="41"/>
      <c r="M3974" s="92"/>
      <c r="N3974" s="41"/>
      <c r="O3974" s="41"/>
      <c r="P3974" s="41"/>
      <c r="Q3974" s="41"/>
      <c r="R3974" s="41"/>
      <c r="S3974" s="41"/>
      <c r="T3974" s="41"/>
      <c r="U3974" s="47"/>
      <c r="V3974" s="49"/>
      <c r="W3974" s="41"/>
      <c r="X3974" s="41"/>
      <c r="Y3974" s="41"/>
      <c r="AA3974" s="37" t="str">
        <f>IF($I3974&lt;&gt;"",VLOOKUP($I3974,'Valid Values - Search'!$R$4:$T$4719,3,FALSE),"")</f>
        <v/>
      </c>
      <c r="AB3974" s="37" t="str">
        <f>IF($I3974&lt;&gt;"",VLOOKUP($I3974,'Valid Values - Search'!$R$4:$S$4719,2,FALSE),"")</f>
        <v/>
      </c>
      <c r="AC3974" s="38" t="str">
        <f t="shared" si="62"/>
        <v/>
      </c>
      <c r="AD3974" s="38"/>
    </row>
    <row r="3975" spans="1:30">
      <c r="A3975" s="46"/>
      <c r="B3975" s="47"/>
      <c r="C3975" s="49"/>
      <c r="D3975" s="41"/>
      <c r="E3975" s="41"/>
      <c r="F3975" s="41"/>
      <c r="G3975" s="50" t="str">
        <f>IF(A3975&lt;&gt;"",CONCATENATE(A3975,":",YEAR(B3975),IF(MONTH(B3975)&gt;9,MONTH(B3975),CONCATENATE(0,MONTH(B3975))),IF(DAY(B3975)&gt;9,DAY(B3975),CONCATENATE(0,DAY(B3975))),IF(HOUR(C3975)&gt;9,HOUR(C3975),CONCATENATE(0,HOUR(C3975))),IF(MINUTE(C3975)&gt;9,MINUTE(C3975),CONCATENATE(0,MINUTE(C3975))),":",VLOOKUP(F3975,'Valid Values - Results'!$D$4:$F$12,3,FALSE)),"")</f>
        <v/>
      </c>
      <c r="H3975" s="41"/>
      <c r="I3975" s="41"/>
      <c r="J3975" s="41"/>
      <c r="K3975" s="41"/>
      <c r="L3975" s="41"/>
      <c r="M3975" s="92"/>
      <c r="N3975" s="41"/>
      <c r="O3975" s="41"/>
      <c r="P3975" s="41"/>
      <c r="Q3975" s="41"/>
      <c r="R3975" s="41"/>
      <c r="S3975" s="41"/>
      <c r="T3975" s="41"/>
      <c r="U3975" s="47"/>
      <c r="V3975" s="49"/>
      <c r="W3975" s="41"/>
      <c r="X3975" s="41"/>
      <c r="Y3975" s="41"/>
      <c r="AA3975" s="37" t="str">
        <f>IF($I3975&lt;&gt;"",VLOOKUP($I3975,'Valid Values - Search'!$R$4:$T$4719,3,FALSE),"")</f>
        <v/>
      </c>
      <c r="AB3975" s="37" t="str">
        <f>IF($I3975&lt;&gt;"",VLOOKUP($I3975,'Valid Values - Search'!$R$4:$S$4719,2,FALSE),"")</f>
        <v/>
      </c>
      <c r="AC3975" s="38" t="str">
        <f t="shared" si="62"/>
        <v/>
      </c>
      <c r="AD3975" s="38"/>
    </row>
    <row r="3976" spans="1:30">
      <c r="A3976" s="46"/>
      <c r="B3976" s="47"/>
      <c r="C3976" s="49"/>
      <c r="D3976" s="41"/>
      <c r="E3976" s="41"/>
      <c r="F3976" s="41"/>
      <c r="G3976" s="50" t="str">
        <f>IF(A3976&lt;&gt;"",CONCATENATE(A3976,":",YEAR(B3976),IF(MONTH(B3976)&gt;9,MONTH(B3976),CONCATENATE(0,MONTH(B3976))),IF(DAY(B3976)&gt;9,DAY(B3976),CONCATENATE(0,DAY(B3976))),IF(HOUR(C3976)&gt;9,HOUR(C3976),CONCATENATE(0,HOUR(C3976))),IF(MINUTE(C3976)&gt;9,MINUTE(C3976),CONCATENATE(0,MINUTE(C3976))),":",VLOOKUP(F3976,'Valid Values - Results'!$D$4:$F$12,3,FALSE)),"")</f>
        <v/>
      </c>
      <c r="H3976" s="41"/>
      <c r="I3976" s="41"/>
      <c r="J3976" s="41"/>
      <c r="K3976" s="41"/>
      <c r="L3976" s="41"/>
      <c r="M3976" s="92"/>
      <c r="N3976" s="41"/>
      <c r="O3976" s="41"/>
      <c r="P3976" s="41"/>
      <c r="Q3976" s="41"/>
      <c r="R3976" s="41"/>
      <c r="S3976" s="41"/>
      <c r="T3976" s="41"/>
      <c r="U3976" s="47"/>
      <c r="V3976" s="49"/>
      <c r="W3976" s="41"/>
      <c r="X3976" s="41"/>
      <c r="Y3976" s="41"/>
      <c r="AA3976" s="37" t="str">
        <f>IF($I3976&lt;&gt;"",VLOOKUP($I3976,'Valid Values - Search'!$R$4:$T$4719,3,FALSE),"")</f>
        <v/>
      </c>
      <c r="AB3976" s="37" t="str">
        <f>IF($I3976&lt;&gt;"",VLOOKUP($I3976,'Valid Values - Search'!$R$4:$S$4719,2,FALSE),"")</f>
        <v/>
      </c>
      <c r="AC3976" s="38" t="str">
        <f t="shared" si="62"/>
        <v/>
      </c>
      <c r="AD3976" s="38"/>
    </row>
    <row r="3977" spans="1:30">
      <c r="A3977" s="46"/>
      <c r="B3977" s="47"/>
      <c r="C3977" s="49"/>
      <c r="D3977" s="41"/>
      <c r="E3977" s="41"/>
      <c r="F3977" s="41"/>
      <c r="G3977" s="50" t="str">
        <f>IF(A3977&lt;&gt;"",CONCATENATE(A3977,":",YEAR(B3977),IF(MONTH(B3977)&gt;9,MONTH(B3977),CONCATENATE(0,MONTH(B3977))),IF(DAY(B3977)&gt;9,DAY(B3977),CONCATENATE(0,DAY(B3977))),IF(HOUR(C3977)&gt;9,HOUR(C3977),CONCATENATE(0,HOUR(C3977))),IF(MINUTE(C3977)&gt;9,MINUTE(C3977),CONCATENATE(0,MINUTE(C3977))),":",VLOOKUP(F3977,'Valid Values - Results'!$D$4:$F$12,3,FALSE)),"")</f>
        <v/>
      </c>
      <c r="H3977" s="41"/>
      <c r="I3977" s="41"/>
      <c r="J3977" s="41"/>
      <c r="K3977" s="41"/>
      <c r="L3977" s="41"/>
      <c r="M3977" s="92"/>
      <c r="N3977" s="41"/>
      <c r="O3977" s="41"/>
      <c r="P3977" s="41"/>
      <c r="Q3977" s="41"/>
      <c r="R3977" s="41"/>
      <c r="S3977" s="41"/>
      <c r="T3977" s="41"/>
      <c r="U3977" s="47"/>
      <c r="V3977" s="49"/>
      <c r="W3977" s="41"/>
      <c r="X3977" s="41"/>
      <c r="Y3977" s="41"/>
      <c r="AA3977" s="37" t="str">
        <f>IF($I3977&lt;&gt;"",VLOOKUP($I3977,'Valid Values - Search'!$R$4:$T$4719,3,FALSE),"")</f>
        <v/>
      </c>
      <c r="AB3977" s="37" t="str">
        <f>IF($I3977&lt;&gt;"",VLOOKUP($I3977,'Valid Values - Search'!$R$4:$S$4719,2,FALSE),"")</f>
        <v/>
      </c>
      <c r="AC3977" s="38" t="str">
        <f t="shared" si="62"/>
        <v/>
      </c>
      <c r="AD3977" s="38"/>
    </row>
    <row r="3978" spans="1:30">
      <c r="A3978" s="46"/>
      <c r="B3978" s="47"/>
      <c r="C3978" s="49"/>
      <c r="D3978" s="41"/>
      <c r="E3978" s="41"/>
      <c r="F3978" s="41"/>
      <c r="G3978" s="50" t="str">
        <f>IF(A3978&lt;&gt;"",CONCATENATE(A3978,":",YEAR(B3978),IF(MONTH(B3978)&gt;9,MONTH(B3978),CONCATENATE(0,MONTH(B3978))),IF(DAY(B3978)&gt;9,DAY(B3978),CONCATENATE(0,DAY(B3978))),IF(HOUR(C3978)&gt;9,HOUR(C3978),CONCATENATE(0,HOUR(C3978))),IF(MINUTE(C3978)&gt;9,MINUTE(C3978),CONCATENATE(0,MINUTE(C3978))),":",VLOOKUP(F3978,'Valid Values - Results'!$D$4:$F$12,3,FALSE)),"")</f>
        <v/>
      </c>
      <c r="H3978" s="41"/>
      <c r="I3978" s="41"/>
      <c r="J3978" s="41"/>
      <c r="K3978" s="41"/>
      <c r="L3978" s="41"/>
      <c r="M3978" s="92"/>
      <c r="N3978" s="41"/>
      <c r="O3978" s="41"/>
      <c r="P3978" s="41"/>
      <c r="Q3978" s="41"/>
      <c r="R3978" s="41"/>
      <c r="S3978" s="41"/>
      <c r="T3978" s="41"/>
      <c r="U3978" s="47"/>
      <c r="V3978" s="49"/>
      <c r="W3978" s="41"/>
      <c r="X3978" s="41"/>
      <c r="Y3978" s="41"/>
      <c r="AA3978" s="37" t="str">
        <f>IF($I3978&lt;&gt;"",VLOOKUP($I3978,'Valid Values - Search'!$R$4:$T$4719,3,FALSE),"")</f>
        <v/>
      </c>
      <c r="AB3978" s="37" t="str">
        <f>IF($I3978&lt;&gt;"",VLOOKUP($I3978,'Valid Values - Search'!$R$4:$S$4719,2,FALSE),"")</f>
        <v/>
      </c>
      <c r="AC3978" s="38" t="str">
        <f t="shared" si="62"/>
        <v/>
      </c>
      <c r="AD3978" s="38"/>
    </row>
    <row r="3979" spans="1:30">
      <c r="A3979" s="46"/>
      <c r="B3979" s="47"/>
      <c r="C3979" s="49"/>
      <c r="D3979" s="41"/>
      <c r="E3979" s="41"/>
      <c r="F3979" s="41"/>
      <c r="G3979" s="50" t="str">
        <f>IF(A3979&lt;&gt;"",CONCATENATE(A3979,":",YEAR(B3979),IF(MONTH(B3979)&gt;9,MONTH(B3979),CONCATENATE(0,MONTH(B3979))),IF(DAY(B3979)&gt;9,DAY(B3979),CONCATENATE(0,DAY(B3979))),IF(HOUR(C3979)&gt;9,HOUR(C3979),CONCATENATE(0,HOUR(C3979))),IF(MINUTE(C3979)&gt;9,MINUTE(C3979),CONCATENATE(0,MINUTE(C3979))),":",VLOOKUP(F3979,'Valid Values - Results'!$D$4:$F$12,3,FALSE)),"")</f>
        <v/>
      </c>
      <c r="H3979" s="41"/>
      <c r="I3979" s="41"/>
      <c r="J3979" s="41"/>
      <c r="K3979" s="41"/>
      <c r="L3979" s="41"/>
      <c r="M3979" s="92"/>
      <c r="N3979" s="41"/>
      <c r="O3979" s="41"/>
      <c r="P3979" s="41"/>
      <c r="Q3979" s="41"/>
      <c r="R3979" s="41"/>
      <c r="S3979" s="41"/>
      <c r="T3979" s="41"/>
      <c r="U3979" s="47"/>
      <c r="V3979" s="49"/>
      <c r="W3979" s="41"/>
      <c r="X3979" s="41"/>
      <c r="Y3979" s="41"/>
      <c r="AA3979" s="37" t="str">
        <f>IF($I3979&lt;&gt;"",VLOOKUP($I3979,'Valid Values - Search'!$R$4:$T$4719,3,FALSE),"")</f>
        <v/>
      </c>
      <c r="AB3979" s="37" t="str">
        <f>IF($I3979&lt;&gt;"",VLOOKUP($I3979,'Valid Values - Search'!$R$4:$S$4719,2,FALSE),"")</f>
        <v/>
      </c>
      <c r="AC3979" s="38" t="str">
        <f t="shared" si="62"/>
        <v/>
      </c>
      <c r="AD3979" s="38"/>
    </row>
    <row r="3980" spans="1:30">
      <c r="A3980" s="46"/>
      <c r="B3980" s="47"/>
      <c r="C3980" s="49"/>
      <c r="D3980" s="41"/>
      <c r="E3980" s="41"/>
      <c r="F3980" s="41"/>
      <c r="G3980" s="50" t="str">
        <f>IF(A3980&lt;&gt;"",CONCATENATE(A3980,":",YEAR(B3980),IF(MONTH(B3980)&gt;9,MONTH(B3980),CONCATENATE(0,MONTH(B3980))),IF(DAY(B3980)&gt;9,DAY(B3980),CONCATENATE(0,DAY(B3980))),IF(HOUR(C3980)&gt;9,HOUR(C3980),CONCATENATE(0,HOUR(C3980))),IF(MINUTE(C3980)&gt;9,MINUTE(C3980),CONCATENATE(0,MINUTE(C3980))),":",VLOOKUP(F3980,'Valid Values - Results'!$D$4:$F$12,3,FALSE)),"")</f>
        <v/>
      </c>
      <c r="H3980" s="41"/>
      <c r="I3980" s="41"/>
      <c r="J3980" s="41"/>
      <c r="K3980" s="41"/>
      <c r="L3980" s="41"/>
      <c r="M3980" s="92"/>
      <c r="N3980" s="41"/>
      <c r="O3980" s="41"/>
      <c r="P3980" s="41"/>
      <c r="Q3980" s="41"/>
      <c r="R3980" s="41"/>
      <c r="S3980" s="41"/>
      <c r="T3980" s="41"/>
      <c r="U3980" s="47"/>
      <c r="V3980" s="49"/>
      <c r="W3980" s="41"/>
      <c r="X3980" s="41"/>
      <c r="Y3980" s="41"/>
      <c r="AA3980" s="37" t="str">
        <f>IF($I3980&lt;&gt;"",VLOOKUP($I3980,'Valid Values - Search'!$R$4:$T$4719,3,FALSE),"")</f>
        <v/>
      </c>
      <c r="AB3980" s="37" t="str">
        <f>IF($I3980&lt;&gt;"",VLOOKUP($I3980,'Valid Values - Search'!$R$4:$S$4719,2,FALSE),"")</f>
        <v/>
      </c>
      <c r="AC3980" s="38" t="str">
        <f t="shared" si="62"/>
        <v/>
      </c>
      <c r="AD3980" s="38"/>
    </row>
    <row r="3981" spans="1:30">
      <c r="A3981" s="46"/>
      <c r="B3981" s="47"/>
      <c r="C3981" s="49"/>
      <c r="D3981" s="41"/>
      <c r="E3981" s="41"/>
      <c r="F3981" s="41"/>
      <c r="G3981" s="50" t="str">
        <f>IF(A3981&lt;&gt;"",CONCATENATE(A3981,":",YEAR(B3981),IF(MONTH(B3981)&gt;9,MONTH(B3981),CONCATENATE(0,MONTH(B3981))),IF(DAY(B3981)&gt;9,DAY(B3981),CONCATENATE(0,DAY(B3981))),IF(HOUR(C3981)&gt;9,HOUR(C3981),CONCATENATE(0,HOUR(C3981))),IF(MINUTE(C3981)&gt;9,MINUTE(C3981),CONCATENATE(0,MINUTE(C3981))),":",VLOOKUP(F3981,'Valid Values - Results'!$D$4:$F$12,3,FALSE)),"")</f>
        <v/>
      </c>
      <c r="H3981" s="41"/>
      <c r="I3981" s="41"/>
      <c r="J3981" s="41"/>
      <c r="K3981" s="41"/>
      <c r="L3981" s="41"/>
      <c r="M3981" s="92"/>
      <c r="N3981" s="41"/>
      <c r="O3981" s="41"/>
      <c r="P3981" s="41"/>
      <c r="Q3981" s="41"/>
      <c r="R3981" s="41"/>
      <c r="S3981" s="41"/>
      <c r="T3981" s="41"/>
      <c r="U3981" s="47"/>
      <c r="V3981" s="49"/>
      <c r="W3981" s="41"/>
      <c r="X3981" s="41"/>
      <c r="Y3981" s="41"/>
      <c r="AA3981" s="37" t="str">
        <f>IF($I3981&lt;&gt;"",VLOOKUP($I3981,'Valid Values - Search'!$R$4:$T$4719,3,FALSE),"")</f>
        <v/>
      </c>
      <c r="AB3981" s="37" t="str">
        <f>IF($I3981&lt;&gt;"",VLOOKUP($I3981,'Valid Values - Search'!$R$4:$S$4719,2,FALSE),"")</f>
        <v/>
      </c>
      <c r="AC3981" s="38" t="str">
        <f t="shared" si="62"/>
        <v/>
      </c>
      <c r="AD3981" s="38"/>
    </row>
    <row r="3982" spans="1:30">
      <c r="A3982" s="46"/>
      <c r="B3982" s="47"/>
      <c r="C3982" s="49"/>
      <c r="D3982" s="41"/>
      <c r="E3982" s="41"/>
      <c r="F3982" s="41"/>
      <c r="G3982" s="50" t="str">
        <f>IF(A3982&lt;&gt;"",CONCATENATE(A3982,":",YEAR(B3982),IF(MONTH(B3982)&gt;9,MONTH(B3982),CONCATENATE(0,MONTH(B3982))),IF(DAY(B3982)&gt;9,DAY(B3982),CONCATENATE(0,DAY(B3982))),IF(HOUR(C3982)&gt;9,HOUR(C3982),CONCATENATE(0,HOUR(C3982))),IF(MINUTE(C3982)&gt;9,MINUTE(C3982),CONCATENATE(0,MINUTE(C3982))),":",VLOOKUP(F3982,'Valid Values - Results'!$D$4:$F$12,3,FALSE)),"")</f>
        <v/>
      </c>
      <c r="H3982" s="41"/>
      <c r="I3982" s="41"/>
      <c r="J3982" s="41"/>
      <c r="K3982" s="41"/>
      <c r="L3982" s="41"/>
      <c r="M3982" s="92"/>
      <c r="N3982" s="41"/>
      <c r="O3982" s="41"/>
      <c r="P3982" s="41"/>
      <c r="Q3982" s="41"/>
      <c r="R3982" s="41"/>
      <c r="S3982" s="41"/>
      <c r="T3982" s="41"/>
      <c r="U3982" s="47"/>
      <c r="V3982" s="49"/>
      <c r="W3982" s="41"/>
      <c r="X3982" s="41"/>
      <c r="Y3982" s="41"/>
      <c r="AA3982" s="37" t="str">
        <f>IF($I3982&lt;&gt;"",VLOOKUP($I3982,'Valid Values - Search'!$R$4:$T$4719,3,FALSE),"")</f>
        <v/>
      </c>
      <c r="AB3982" s="37" t="str">
        <f>IF($I3982&lt;&gt;"",VLOOKUP($I3982,'Valid Values - Search'!$R$4:$S$4719,2,FALSE),"")</f>
        <v/>
      </c>
      <c r="AC3982" s="38" t="str">
        <f t="shared" si="62"/>
        <v/>
      </c>
      <c r="AD3982" s="38"/>
    </row>
    <row r="3983" spans="1:30">
      <c r="A3983" s="46"/>
      <c r="B3983" s="47"/>
      <c r="C3983" s="49"/>
      <c r="D3983" s="41"/>
      <c r="E3983" s="41"/>
      <c r="F3983" s="41"/>
      <c r="G3983" s="50" t="str">
        <f>IF(A3983&lt;&gt;"",CONCATENATE(A3983,":",YEAR(B3983),IF(MONTH(B3983)&gt;9,MONTH(B3983),CONCATENATE(0,MONTH(B3983))),IF(DAY(B3983)&gt;9,DAY(B3983),CONCATENATE(0,DAY(B3983))),IF(HOUR(C3983)&gt;9,HOUR(C3983),CONCATENATE(0,HOUR(C3983))),IF(MINUTE(C3983)&gt;9,MINUTE(C3983),CONCATENATE(0,MINUTE(C3983))),":",VLOOKUP(F3983,'Valid Values - Results'!$D$4:$F$12,3,FALSE)),"")</f>
        <v/>
      </c>
      <c r="H3983" s="41"/>
      <c r="I3983" s="41"/>
      <c r="J3983" s="41"/>
      <c r="K3983" s="41"/>
      <c r="L3983" s="41"/>
      <c r="M3983" s="92"/>
      <c r="N3983" s="41"/>
      <c r="O3983" s="41"/>
      <c r="P3983" s="41"/>
      <c r="Q3983" s="41"/>
      <c r="R3983" s="41"/>
      <c r="S3983" s="41"/>
      <c r="T3983" s="41"/>
      <c r="U3983" s="47"/>
      <c r="V3983" s="49"/>
      <c r="W3983" s="41"/>
      <c r="X3983" s="41"/>
      <c r="Y3983" s="41"/>
      <c r="AA3983" s="37" t="str">
        <f>IF($I3983&lt;&gt;"",VLOOKUP($I3983,'Valid Values - Search'!$R$4:$T$4719,3,FALSE),"")</f>
        <v/>
      </c>
      <c r="AB3983" s="37" t="str">
        <f>IF($I3983&lt;&gt;"",VLOOKUP($I3983,'Valid Values - Search'!$R$4:$S$4719,2,FALSE),"")</f>
        <v/>
      </c>
      <c r="AC3983" s="38" t="str">
        <f t="shared" si="62"/>
        <v/>
      </c>
      <c r="AD3983" s="38"/>
    </row>
    <row r="3984" spans="1:30">
      <c r="A3984" s="46"/>
      <c r="B3984" s="47"/>
      <c r="C3984" s="49"/>
      <c r="D3984" s="41"/>
      <c r="E3984" s="41"/>
      <c r="F3984" s="41"/>
      <c r="G3984" s="50" t="str">
        <f>IF(A3984&lt;&gt;"",CONCATENATE(A3984,":",YEAR(B3984),IF(MONTH(B3984)&gt;9,MONTH(B3984),CONCATENATE(0,MONTH(B3984))),IF(DAY(B3984)&gt;9,DAY(B3984),CONCATENATE(0,DAY(B3984))),IF(HOUR(C3984)&gt;9,HOUR(C3984),CONCATENATE(0,HOUR(C3984))),IF(MINUTE(C3984)&gt;9,MINUTE(C3984),CONCATENATE(0,MINUTE(C3984))),":",VLOOKUP(F3984,'Valid Values - Results'!$D$4:$F$12,3,FALSE)),"")</f>
        <v/>
      </c>
      <c r="H3984" s="41"/>
      <c r="I3984" s="41"/>
      <c r="J3984" s="41"/>
      <c r="K3984" s="41"/>
      <c r="L3984" s="41"/>
      <c r="M3984" s="92"/>
      <c r="N3984" s="41"/>
      <c r="O3984" s="41"/>
      <c r="P3984" s="41"/>
      <c r="Q3984" s="41"/>
      <c r="R3984" s="41"/>
      <c r="S3984" s="41"/>
      <c r="T3984" s="41"/>
      <c r="U3984" s="47"/>
      <c r="V3984" s="49"/>
      <c r="W3984" s="41"/>
      <c r="X3984" s="41"/>
      <c r="Y3984" s="41"/>
      <c r="AA3984" s="37" t="str">
        <f>IF($I3984&lt;&gt;"",VLOOKUP($I3984,'Valid Values - Search'!$R$4:$T$4719,3,FALSE),"")</f>
        <v/>
      </c>
      <c r="AB3984" s="37" t="str">
        <f>IF($I3984&lt;&gt;"",VLOOKUP($I3984,'Valid Values - Search'!$R$4:$S$4719,2,FALSE),"")</f>
        <v/>
      </c>
      <c r="AC3984" s="38" t="str">
        <f t="shared" si="62"/>
        <v/>
      </c>
      <c r="AD3984" s="38"/>
    </row>
    <row r="3985" spans="1:30">
      <c r="A3985" s="46"/>
      <c r="B3985" s="47"/>
      <c r="C3985" s="49"/>
      <c r="D3985" s="41"/>
      <c r="E3985" s="41"/>
      <c r="F3985" s="41"/>
      <c r="G3985" s="50" t="str">
        <f>IF(A3985&lt;&gt;"",CONCATENATE(A3985,":",YEAR(B3985),IF(MONTH(B3985)&gt;9,MONTH(B3985),CONCATENATE(0,MONTH(B3985))),IF(DAY(B3985)&gt;9,DAY(B3985),CONCATENATE(0,DAY(B3985))),IF(HOUR(C3985)&gt;9,HOUR(C3985),CONCATENATE(0,HOUR(C3985))),IF(MINUTE(C3985)&gt;9,MINUTE(C3985),CONCATENATE(0,MINUTE(C3985))),":",VLOOKUP(F3985,'Valid Values - Results'!$D$4:$F$12,3,FALSE)),"")</f>
        <v/>
      </c>
      <c r="H3985" s="41"/>
      <c r="I3985" s="41"/>
      <c r="J3985" s="41"/>
      <c r="K3985" s="41"/>
      <c r="L3985" s="41"/>
      <c r="M3985" s="92"/>
      <c r="N3985" s="41"/>
      <c r="O3985" s="41"/>
      <c r="P3985" s="41"/>
      <c r="Q3985" s="41"/>
      <c r="R3985" s="41"/>
      <c r="S3985" s="41"/>
      <c r="T3985" s="41"/>
      <c r="U3985" s="47"/>
      <c r="V3985" s="49"/>
      <c r="W3985" s="41"/>
      <c r="X3985" s="41"/>
      <c r="Y3985" s="41"/>
      <c r="AA3985" s="37" t="str">
        <f>IF($I3985&lt;&gt;"",VLOOKUP($I3985,'Valid Values - Search'!$R$4:$T$4719,3,FALSE),"")</f>
        <v/>
      </c>
      <c r="AB3985" s="37" t="str">
        <f>IF($I3985&lt;&gt;"",VLOOKUP($I3985,'Valid Values - Search'!$R$4:$S$4719,2,FALSE),"")</f>
        <v/>
      </c>
      <c r="AC3985" s="38" t="str">
        <f t="shared" si="62"/>
        <v/>
      </c>
      <c r="AD3985" s="38"/>
    </row>
    <row r="3986" spans="1:30">
      <c r="A3986" s="46"/>
      <c r="B3986" s="47"/>
      <c r="C3986" s="49"/>
      <c r="D3986" s="41"/>
      <c r="E3986" s="41"/>
      <c r="F3986" s="41"/>
      <c r="G3986" s="50" t="str">
        <f>IF(A3986&lt;&gt;"",CONCATENATE(A3986,":",YEAR(B3986),IF(MONTH(B3986)&gt;9,MONTH(B3986),CONCATENATE(0,MONTH(B3986))),IF(DAY(B3986)&gt;9,DAY(B3986),CONCATENATE(0,DAY(B3986))),IF(HOUR(C3986)&gt;9,HOUR(C3986),CONCATENATE(0,HOUR(C3986))),IF(MINUTE(C3986)&gt;9,MINUTE(C3986),CONCATENATE(0,MINUTE(C3986))),":",VLOOKUP(F3986,'Valid Values - Results'!$D$4:$F$12,3,FALSE)),"")</f>
        <v/>
      </c>
      <c r="H3986" s="41"/>
      <c r="I3986" s="41"/>
      <c r="J3986" s="41"/>
      <c r="K3986" s="41"/>
      <c r="L3986" s="41"/>
      <c r="M3986" s="92"/>
      <c r="N3986" s="41"/>
      <c r="O3986" s="41"/>
      <c r="P3986" s="41"/>
      <c r="Q3986" s="41"/>
      <c r="R3986" s="41"/>
      <c r="S3986" s="41"/>
      <c r="T3986" s="41"/>
      <c r="U3986" s="47"/>
      <c r="V3986" s="49"/>
      <c r="W3986" s="41"/>
      <c r="X3986" s="41"/>
      <c r="Y3986" s="41"/>
      <c r="AA3986" s="37" t="str">
        <f>IF($I3986&lt;&gt;"",VLOOKUP($I3986,'Valid Values - Search'!$R$4:$T$4719,3,FALSE),"")</f>
        <v/>
      </c>
      <c r="AB3986" s="37" t="str">
        <f>IF($I3986&lt;&gt;"",VLOOKUP($I3986,'Valid Values - Search'!$R$4:$S$4719,2,FALSE),"")</f>
        <v/>
      </c>
      <c r="AC3986" s="38" t="str">
        <f t="shared" si="62"/>
        <v/>
      </c>
      <c r="AD3986" s="38"/>
    </row>
    <row r="3987" spans="1:30">
      <c r="A3987" s="46"/>
      <c r="B3987" s="47"/>
      <c r="C3987" s="49"/>
      <c r="D3987" s="41"/>
      <c r="E3987" s="41"/>
      <c r="F3987" s="41"/>
      <c r="G3987" s="50" t="str">
        <f>IF(A3987&lt;&gt;"",CONCATENATE(A3987,":",YEAR(B3987),IF(MONTH(B3987)&gt;9,MONTH(B3987),CONCATENATE(0,MONTH(B3987))),IF(DAY(B3987)&gt;9,DAY(B3987),CONCATENATE(0,DAY(B3987))),IF(HOUR(C3987)&gt;9,HOUR(C3987),CONCATENATE(0,HOUR(C3987))),IF(MINUTE(C3987)&gt;9,MINUTE(C3987),CONCATENATE(0,MINUTE(C3987))),":",VLOOKUP(F3987,'Valid Values - Results'!$D$4:$F$12,3,FALSE)),"")</f>
        <v/>
      </c>
      <c r="H3987" s="41"/>
      <c r="I3987" s="41"/>
      <c r="J3987" s="41"/>
      <c r="K3987" s="41"/>
      <c r="L3987" s="41"/>
      <c r="M3987" s="92"/>
      <c r="N3987" s="41"/>
      <c r="O3987" s="41"/>
      <c r="P3987" s="41"/>
      <c r="Q3987" s="41"/>
      <c r="R3987" s="41"/>
      <c r="S3987" s="41"/>
      <c r="T3987" s="41"/>
      <c r="U3987" s="47"/>
      <c r="V3987" s="49"/>
      <c r="W3987" s="41"/>
      <c r="X3987" s="41"/>
      <c r="Y3987" s="41"/>
      <c r="AA3987" s="37" t="str">
        <f>IF($I3987&lt;&gt;"",VLOOKUP($I3987,'Valid Values - Search'!$R$4:$T$4719,3,FALSE),"")</f>
        <v/>
      </c>
      <c r="AB3987" s="37" t="str">
        <f>IF($I3987&lt;&gt;"",VLOOKUP($I3987,'Valid Values - Search'!$R$4:$S$4719,2,FALSE),"")</f>
        <v/>
      </c>
      <c r="AC3987" s="38" t="str">
        <f t="shared" si="62"/>
        <v/>
      </c>
      <c r="AD3987" s="38"/>
    </row>
    <row r="3988" spans="1:30">
      <c r="A3988" s="46"/>
      <c r="B3988" s="47"/>
      <c r="C3988" s="49"/>
      <c r="D3988" s="41"/>
      <c r="E3988" s="41"/>
      <c r="F3988" s="41"/>
      <c r="G3988" s="50" t="str">
        <f>IF(A3988&lt;&gt;"",CONCATENATE(A3988,":",YEAR(B3988),IF(MONTH(B3988)&gt;9,MONTH(B3988),CONCATENATE(0,MONTH(B3988))),IF(DAY(B3988)&gt;9,DAY(B3988),CONCATENATE(0,DAY(B3988))),IF(HOUR(C3988)&gt;9,HOUR(C3988),CONCATENATE(0,HOUR(C3988))),IF(MINUTE(C3988)&gt;9,MINUTE(C3988),CONCATENATE(0,MINUTE(C3988))),":",VLOOKUP(F3988,'Valid Values - Results'!$D$4:$F$12,3,FALSE)),"")</f>
        <v/>
      </c>
      <c r="H3988" s="41"/>
      <c r="I3988" s="41"/>
      <c r="J3988" s="41"/>
      <c r="K3988" s="41"/>
      <c r="L3988" s="41"/>
      <c r="M3988" s="92"/>
      <c r="N3988" s="41"/>
      <c r="O3988" s="41"/>
      <c r="P3988" s="41"/>
      <c r="Q3988" s="41"/>
      <c r="R3988" s="41"/>
      <c r="S3988" s="41"/>
      <c r="T3988" s="41"/>
      <c r="U3988" s="47"/>
      <c r="V3988" s="49"/>
      <c r="W3988" s="41"/>
      <c r="X3988" s="41"/>
      <c r="Y3988" s="41"/>
      <c r="AA3988" s="37" t="str">
        <f>IF($I3988&lt;&gt;"",VLOOKUP($I3988,'Valid Values - Search'!$R$4:$T$4719,3,FALSE),"")</f>
        <v/>
      </c>
      <c r="AB3988" s="37" t="str">
        <f>IF($I3988&lt;&gt;"",VLOOKUP($I3988,'Valid Values - Search'!$R$4:$S$4719,2,FALSE),"")</f>
        <v/>
      </c>
      <c r="AC3988" s="38" t="str">
        <f t="shared" si="62"/>
        <v/>
      </c>
      <c r="AD3988" s="38"/>
    </row>
    <row r="3989" spans="1:30">
      <c r="A3989" s="46"/>
      <c r="B3989" s="47"/>
      <c r="C3989" s="49"/>
      <c r="D3989" s="41"/>
      <c r="E3989" s="41"/>
      <c r="F3989" s="41"/>
      <c r="G3989" s="50" t="str">
        <f>IF(A3989&lt;&gt;"",CONCATENATE(A3989,":",YEAR(B3989),IF(MONTH(B3989)&gt;9,MONTH(B3989),CONCATENATE(0,MONTH(B3989))),IF(DAY(B3989)&gt;9,DAY(B3989),CONCATENATE(0,DAY(B3989))),IF(HOUR(C3989)&gt;9,HOUR(C3989),CONCATENATE(0,HOUR(C3989))),IF(MINUTE(C3989)&gt;9,MINUTE(C3989),CONCATENATE(0,MINUTE(C3989))),":",VLOOKUP(F3989,'Valid Values - Results'!$D$4:$F$12,3,FALSE)),"")</f>
        <v/>
      </c>
      <c r="H3989" s="41"/>
      <c r="I3989" s="41"/>
      <c r="J3989" s="41"/>
      <c r="K3989" s="41"/>
      <c r="L3989" s="41"/>
      <c r="M3989" s="92"/>
      <c r="N3989" s="41"/>
      <c r="O3989" s="41"/>
      <c r="P3989" s="41"/>
      <c r="Q3989" s="41"/>
      <c r="R3989" s="41"/>
      <c r="S3989" s="41"/>
      <c r="T3989" s="41"/>
      <c r="U3989" s="47"/>
      <c r="V3989" s="49"/>
      <c r="W3989" s="41"/>
      <c r="X3989" s="41"/>
      <c r="Y3989" s="41"/>
      <c r="AA3989" s="37" t="str">
        <f>IF($I3989&lt;&gt;"",VLOOKUP($I3989,'Valid Values - Search'!$R$4:$T$4719,3,FALSE),"")</f>
        <v/>
      </c>
      <c r="AB3989" s="37" t="str">
        <f>IF($I3989&lt;&gt;"",VLOOKUP($I3989,'Valid Values - Search'!$R$4:$S$4719,2,FALSE),"")</f>
        <v/>
      </c>
      <c r="AC3989" s="38" t="str">
        <f t="shared" si="62"/>
        <v/>
      </c>
      <c r="AD3989" s="38"/>
    </row>
    <row r="3990" spans="1:30">
      <c r="A3990" s="46"/>
      <c r="B3990" s="47"/>
      <c r="C3990" s="49"/>
      <c r="D3990" s="41"/>
      <c r="E3990" s="41"/>
      <c r="F3990" s="41"/>
      <c r="G3990" s="50" t="str">
        <f>IF(A3990&lt;&gt;"",CONCATENATE(A3990,":",YEAR(B3990),IF(MONTH(B3990)&gt;9,MONTH(B3990),CONCATENATE(0,MONTH(B3990))),IF(DAY(B3990)&gt;9,DAY(B3990),CONCATENATE(0,DAY(B3990))),IF(HOUR(C3990)&gt;9,HOUR(C3990),CONCATENATE(0,HOUR(C3990))),IF(MINUTE(C3990)&gt;9,MINUTE(C3990),CONCATENATE(0,MINUTE(C3990))),":",VLOOKUP(F3990,'Valid Values - Results'!$D$4:$F$12,3,FALSE)),"")</f>
        <v/>
      </c>
      <c r="H3990" s="41"/>
      <c r="I3990" s="41"/>
      <c r="J3990" s="41"/>
      <c r="K3990" s="41"/>
      <c r="L3990" s="41"/>
      <c r="M3990" s="92"/>
      <c r="N3990" s="41"/>
      <c r="O3990" s="41"/>
      <c r="P3990" s="41"/>
      <c r="Q3990" s="41"/>
      <c r="R3990" s="41"/>
      <c r="S3990" s="41"/>
      <c r="T3990" s="41"/>
      <c r="U3990" s="47"/>
      <c r="V3990" s="49"/>
      <c r="W3990" s="41"/>
      <c r="X3990" s="41"/>
      <c r="Y3990" s="41"/>
      <c r="AA3990" s="37" t="str">
        <f>IF($I3990&lt;&gt;"",VLOOKUP($I3990,'Valid Values - Search'!$R$4:$T$4719,3,FALSE),"")</f>
        <v/>
      </c>
      <c r="AB3990" s="37" t="str">
        <f>IF($I3990&lt;&gt;"",VLOOKUP($I3990,'Valid Values - Search'!$R$4:$S$4719,2,FALSE),"")</f>
        <v/>
      </c>
      <c r="AC3990" s="38" t="str">
        <f t="shared" si="62"/>
        <v/>
      </c>
      <c r="AD3990" s="38"/>
    </row>
    <row r="3991" spans="1:30">
      <c r="A3991" s="46"/>
      <c r="B3991" s="47"/>
      <c r="C3991" s="49"/>
      <c r="D3991" s="41"/>
      <c r="E3991" s="41"/>
      <c r="F3991" s="41"/>
      <c r="G3991" s="50" t="str">
        <f>IF(A3991&lt;&gt;"",CONCATENATE(A3991,":",YEAR(B3991),IF(MONTH(B3991)&gt;9,MONTH(B3991),CONCATENATE(0,MONTH(B3991))),IF(DAY(B3991)&gt;9,DAY(B3991),CONCATENATE(0,DAY(B3991))),IF(HOUR(C3991)&gt;9,HOUR(C3991),CONCATENATE(0,HOUR(C3991))),IF(MINUTE(C3991)&gt;9,MINUTE(C3991),CONCATENATE(0,MINUTE(C3991))),":",VLOOKUP(F3991,'Valid Values - Results'!$D$4:$F$12,3,FALSE)),"")</f>
        <v/>
      </c>
      <c r="H3991" s="41"/>
      <c r="I3991" s="41"/>
      <c r="J3991" s="41"/>
      <c r="K3991" s="41"/>
      <c r="L3991" s="41"/>
      <c r="M3991" s="92"/>
      <c r="N3991" s="41"/>
      <c r="O3991" s="41"/>
      <c r="P3991" s="41"/>
      <c r="Q3991" s="41"/>
      <c r="R3991" s="41"/>
      <c r="S3991" s="41"/>
      <c r="T3991" s="41"/>
      <c r="U3991" s="47"/>
      <c r="V3991" s="49"/>
      <c r="W3991" s="41"/>
      <c r="X3991" s="41"/>
      <c r="Y3991" s="41"/>
      <c r="AA3991" s="37" t="str">
        <f>IF($I3991&lt;&gt;"",VLOOKUP($I3991,'Valid Values - Search'!$R$4:$T$4719,3,FALSE),"")</f>
        <v/>
      </c>
      <c r="AB3991" s="37" t="str">
        <f>IF($I3991&lt;&gt;"",VLOOKUP($I3991,'Valid Values - Search'!$R$4:$S$4719,2,FALSE),"")</f>
        <v/>
      </c>
      <c r="AC3991" s="38" t="str">
        <f t="shared" si="62"/>
        <v/>
      </c>
      <c r="AD3991" s="38"/>
    </row>
    <row r="3992" spans="1:30">
      <c r="A3992" s="46"/>
      <c r="B3992" s="47"/>
      <c r="C3992" s="49"/>
      <c r="D3992" s="41"/>
      <c r="E3992" s="41"/>
      <c r="F3992" s="41"/>
      <c r="G3992" s="50" t="str">
        <f>IF(A3992&lt;&gt;"",CONCATENATE(A3992,":",YEAR(B3992),IF(MONTH(B3992)&gt;9,MONTH(B3992),CONCATENATE(0,MONTH(B3992))),IF(DAY(B3992)&gt;9,DAY(B3992),CONCATENATE(0,DAY(B3992))),IF(HOUR(C3992)&gt;9,HOUR(C3992),CONCATENATE(0,HOUR(C3992))),IF(MINUTE(C3992)&gt;9,MINUTE(C3992),CONCATENATE(0,MINUTE(C3992))),":",VLOOKUP(F3992,'Valid Values - Results'!$D$4:$F$12,3,FALSE)),"")</f>
        <v/>
      </c>
      <c r="H3992" s="41"/>
      <c r="I3992" s="41"/>
      <c r="J3992" s="41"/>
      <c r="K3992" s="41"/>
      <c r="L3992" s="41"/>
      <c r="M3992" s="92"/>
      <c r="N3992" s="41"/>
      <c r="O3992" s="41"/>
      <c r="P3992" s="41"/>
      <c r="Q3992" s="41"/>
      <c r="R3992" s="41"/>
      <c r="S3992" s="41"/>
      <c r="T3992" s="41"/>
      <c r="U3992" s="47"/>
      <c r="V3992" s="49"/>
      <c r="W3992" s="41"/>
      <c r="X3992" s="41"/>
      <c r="Y3992" s="41"/>
      <c r="AA3992" s="37" t="str">
        <f>IF($I3992&lt;&gt;"",VLOOKUP($I3992,'Valid Values - Search'!$R$4:$T$4719,3,FALSE),"")</f>
        <v/>
      </c>
      <c r="AB3992" s="37" t="str">
        <f>IF($I3992&lt;&gt;"",VLOOKUP($I3992,'Valid Values - Search'!$R$4:$S$4719,2,FALSE),"")</f>
        <v/>
      </c>
      <c r="AC3992" s="38" t="str">
        <f t="shared" si="62"/>
        <v/>
      </c>
      <c r="AD3992" s="38"/>
    </row>
    <row r="3993" spans="1:30">
      <c r="A3993" s="46"/>
      <c r="B3993" s="47"/>
      <c r="C3993" s="49"/>
      <c r="D3993" s="41"/>
      <c r="E3993" s="41"/>
      <c r="F3993" s="41"/>
      <c r="G3993" s="50" t="str">
        <f>IF(A3993&lt;&gt;"",CONCATENATE(A3993,":",YEAR(B3993),IF(MONTH(B3993)&gt;9,MONTH(B3993),CONCATENATE(0,MONTH(B3993))),IF(DAY(B3993)&gt;9,DAY(B3993),CONCATENATE(0,DAY(B3993))),IF(HOUR(C3993)&gt;9,HOUR(C3993),CONCATENATE(0,HOUR(C3993))),IF(MINUTE(C3993)&gt;9,MINUTE(C3993),CONCATENATE(0,MINUTE(C3993))),":",VLOOKUP(F3993,'Valid Values - Results'!$D$4:$F$12,3,FALSE)),"")</f>
        <v/>
      </c>
      <c r="H3993" s="41"/>
      <c r="I3993" s="41"/>
      <c r="J3993" s="41"/>
      <c r="K3993" s="41"/>
      <c r="L3993" s="41"/>
      <c r="M3993" s="92"/>
      <c r="N3993" s="41"/>
      <c r="O3993" s="41"/>
      <c r="P3993" s="41"/>
      <c r="Q3993" s="41"/>
      <c r="R3993" s="41"/>
      <c r="S3993" s="41"/>
      <c r="T3993" s="41"/>
      <c r="U3993" s="47"/>
      <c r="V3993" s="49"/>
      <c r="W3993" s="41"/>
      <c r="X3993" s="41"/>
      <c r="Y3993" s="41"/>
      <c r="AA3993" s="37" t="str">
        <f>IF($I3993&lt;&gt;"",VLOOKUP($I3993,'Valid Values - Search'!$R$4:$T$4719,3,FALSE),"")</f>
        <v/>
      </c>
      <c r="AB3993" s="37" t="str">
        <f>IF($I3993&lt;&gt;"",VLOOKUP($I3993,'Valid Values - Search'!$R$4:$S$4719,2,FALSE),"")</f>
        <v/>
      </c>
      <c r="AC3993" s="38" t="str">
        <f t="shared" si="62"/>
        <v/>
      </c>
      <c r="AD3993" s="38"/>
    </row>
    <row r="3994" spans="1:30">
      <c r="A3994" s="46"/>
      <c r="B3994" s="47"/>
      <c r="C3994" s="49"/>
      <c r="D3994" s="41"/>
      <c r="E3994" s="41"/>
      <c r="F3994" s="41"/>
      <c r="G3994" s="50" t="str">
        <f>IF(A3994&lt;&gt;"",CONCATENATE(A3994,":",YEAR(B3994),IF(MONTH(B3994)&gt;9,MONTH(B3994),CONCATENATE(0,MONTH(B3994))),IF(DAY(B3994)&gt;9,DAY(B3994),CONCATENATE(0,DAY(B3994))),IF(HOUR(C3994)&gt;9,HOUR(C3994),CONCATENATE(0,HOUR(C3994))),IF(MINUTE(C3994)&gt;9,MINUTE(C3994),CONCATENATE(0,MINUTE(C3994))),":",VLOOKUP(F3994,'Valid Values - Results'!$D$4:$F$12,3,FALSE)),"")</f>
        <v/>
      </c>
      <c r="H3994" s="41"/>
      <c r="I3994" s="41"/>
      <c r="J3994" s="41"/>
      <c r="K3994" s="41"/>
      <c r="L3994" s="41"/>
      <c r="M3994" s="92"/>
      <c r="N3994" s="41"/>
      <c r="O3994" s="41"/>
      <c r="P3994" s="41"/>
      <c r="Q3994" s="41"/>
      <c r="R3994" s="41"/>
      <c r="S3994" s="41"/>
      <c r="T3994" s="41"/>
      <c r="U3994" s="47"/>
      <c r="V3994" s="49"/>
      <c r="W3994" s="41"/>
      <c r="X3994" s="41"/>
      <c r="Y3994" s="41"/>
      <c r="AA3994" s="37" t="str">
        <f>IF($I3994&lt;&gt;"",VLOOKUP($I3994,'Valid Values - Search'!$R$4:$T$4719,3,FALSE),"")</f>
        <v/>
      </c>
      <c r="AB3994" s="37" t="str">
        <f>IF($I3994&lt;&gt;"",VLOOKUP($I3994,'Valid Values - Search'!$R$4:$S$4719,2,FALSE),"")</f>
        <v/>
      </c>
      <c r="AC3994" s="38" t="str">
        <f t="shared" si="62"/>
        <v/>
      </c>
      <c r="AD3994" s="38"/>
    </row>
    <row r="3995" spans="1:30">
      <c r="A3995" s="46"/>
      <c r="B3995" s="47"/>
      <c r="C3995" s="49"/>
      <c r="D3995" s="41"/>
      <c r="E3995" s="41"/>
      <c r="F3995" s="41"/>
      <c r="G3995" s="50" t="str">
        <f>IF(A3995&lt;&gt;"",CONCATENATE(A3995,":",YEAR(B3995),IF(MONTH(B3995)&gt;9,MONTH(B3995),CONCATENATE(0,MONTH(B3995))),IF(DAY(B3995)&gt;9,DAY(B3995),CONCATENATE(0,DAY(B3995))),IF(HOUR(C3995)&gt;9,HOUR(C3995),CONCATENATE(0,HOUR(C3995))),IF(MINUTE(C3995)&gt;9,MINUTE(C3995),CONCATENATE(0,MINUTE(C3995))),":",VLOOKUP(F3995,'Valid Values - Results'!$D$4:$F$12,3,FALSE)),"")</f>
        <v/>
      </c>
      <c r="H3995" s="41"/>
      <c r="I3995" s="41"/>
      <c r="J3995" s="41"/>
      <c r="K3995" s="41"/>
      <c r="L3995" s="41"/>
      <c r="M3995" s="92"/>
      <c r="N3995" s="41"/>
      <c r="O3995" s="41"/>
      <c r="P3995" s="41"/>
      <c r="Q3995" s="41"/>
      <c r="R3995" s="41"/>
      <c r="S3995" s="41"/>
      <c r="T3995" s="41"/>
      <c r="U3995" s="47"/>
      <c r="V3995" s="49"/>
      <c r="W3995" s="41"/>
      <c r="X3995" s="41"/>
      <c r="Y3995" s="41"/>
      <c r="AA3995" s="37" t="str">
        <f>IF($I3995&lt;&gt;"",VLOOKUP($I3995,'Valid Values - Search'!$R$4:$T$4719,3,FALSE),"")</f>
        <v/>
      </c>
      <c r="AB3995" s="37" t="str">
        <f>IF($I3995&lt;&gt;"",VLOOKUP($I3995,'Valid Values - Search'!$R$4:$S$4719,2,FALSE),"")</f>
        <v/>
      </c>
      <c r="AC3995" s="38" t="str">
        <f t="shared" si="62"/>
        <v/>
      </c>
      <c r="AD3995" s="38"/>
    </row>
    <row r="3996" spans="1:30">
      <c r="A3996" s="46"/>
      <c r="B3996" s="47"/>
      <c r="C3996" s="49"/>
      <c r="D3996" s="41"/>
      <c r="E3996" s="41"/>
      <c r="F3996" s="41"/>
      <c r="G3996" s="50" t="str">
        <f>IF(A3996&lt;&gt;"",CONCATENATE(A3996,":",YEAR(B3996),IF(MONTH(B3996)&gt;9,MONTH(B3996),CONCATENATE(0,MONTH(B3996))),IF(DAY(B3996)&gt;9,DAY(B3996),CONCATENATE(0,DAY(B3996))),IF(HOUR(C3996)&gt;9,HOUR(C3996),CONCATENATE(0,HOUR(C3996))),IF(MINUTE(C3996)&gt;9,MINUTE(C3996),CONCATENATE(0,MINUTE(C3996))),":",VLOOKUP(F3996,'Valid Values - Results'!$D$4:$F$12,3,FALSE)),"")</f>
        <v/>
      </c>
      <c r="H3996" s="41"/>
      <c r="I3996" s="41"/>
      <c r="J3996" s="41"/>
      <c r="K3996" s="41"/>
      <c r="L3996" s="41"/>
      <c r="M3996" s="92"/>
      <c r="N3996" s="41"/>
      <c r="O3996" s="41"/>
      <c r="P3996" s="41"/>
      <c r="Q3996" s="41"/>
      <c r="R3996" s="41"/>
      <c r="S3996" s="41"/>
      <c r="T3996" s="41"/>
      <c r="U3996" s="47"/>
      <c r="V3996" s="49"/>
      <c r="W3996" s="41"/>
      <c r="X3996" s="41"/>
      <c r="Y3996" s="41"/>
      <c r="AA3996" s="37" t="str">
        <f>IF($I3996&lt;&gt;"",VLOOKUP($I3996,'Valid Values - Search'!$R$4:$T$4719,3,FALSE),"")</f>
        <v/>
      </c>
      <c r="AB3996" s="37" t="str">
        <f>IF($I3996&lt;&gt;"",VLOOKUP($I3996,'Valid Values - Search'!$R$4:$S$4719,2,FALSE),"")</f>
        <v/>
      </c>
      <c r="AC3996" s="38" t="str">
        <f t="shared" si="62"/>
        <v/>
      </c>
      <c r="AD3996" s="38"/>
    </row>
    <row r="3997" spans="1:30">
      <c r="A3997" s="46"/>
      <c r="B3997" s="47"/>
      <c r="C3997" s="49"/>
      <c r="D3997" s="41"/>
      <c r="E3997" s="41"/>
      <c r="F3997" s="41"/>
      <c r="G3997" s="50" t="str">
        <f>IF(A3997&lt;&gt;"",CONCATENATE(A3997,":",YEAR(B3997),IF(MONTH(B3997)&gt;9,MONTH(B3997),CONCATENATE(0,MONTH(B3997))),IF(DAY(B3997)&gt;9,DAY(B3997),CONCATENATE(0,DAY(B3997))),IF(HOUR(C3997)&gt;9,HOUR(C3997),CONCATENATE(0,HOUR(C3997))),IF(MINUTE(C3997)&gt;9,MINUTE(C3997),CONCATENATE(0,MINUTE(C3997))),":",VLOOKUP(F3997,'Valid Values - Results'!$D$4:$F$12,3,FALSE)),"")</f>
        <v/>
      </c>
      <c r="H3997" s="41"/>
      <c r="I3997" s="41"/>
      <c r="J3997" s="41"/>
      <c r="K3997" s="41"/>
      <c r="L3997" s="41"/>
      <c r="M3997" s="92"/>
      <c r="N3997" s="41"/>
      <c r="O3997" s="41"/>
      <c r="P3997" s="41"/>
      <c r="Q3997" s="41"/>
      <c r="R3997" s="41"/>
      <c r="S3997" s="41"/>
      <c r="T3997" s="41"/>
      <c r="U3997" s="47"/>
      <c r="V3997" s="49"/>
      <c r="W3997" s="41"/>
      <c r="X3997" s="41"/>
      <c r="Y3997" s="41"/>
      <c r="AA3997" s="37" t="str">
        <f>IF($I3997&lt;&gt;"",VLOOKUP($I3997,'Valid Values - Search'!$R$4:$T$4719,3,FALSE),"")</f>
        <v/>
      </c>
      <c r="AB3997" s="37" t="str">
        <f>IF($I3997&lt;&gt;"",VLOOKUP($I3997,'Valid Values - Search'!$R$4:$S$4719,2,FALSE),"")</f>
        <v/>
      </c>
      <c r="AC3997" s="38" t="str">
        <f t="shared" si="62"/>
        <v/>
      </c>
      <c r="AD3997" s="38"/>
    </row>
    <row r="3998" spans="1:30">
      <c r="A3998" s="46"/>
      <c r="B3998" s="47"/>
      <c r="C3998" s="49"/>
      <c r="D3998" s="41"/>
      <c r="E3998" s="41"/>
      <c r="F3998" s="41"/>
      <c r="G3998" s="50" t="str">
        <f>IF(A3998&lt;&gt;"",CONCATENATE(A3998,":",YEAR(B3998),IF(MONTH(B3998)&gt;9,MONTH(B3998),CONCATENATE(0,MONTH(B3998))),IF(DAY(B3998)&gt;9,DAY(B3998),CONCATENATE(0,DAY(B3998))),IF(HOUR(C3998)&gt;9,HOUR(C3998),CONCATENATE(0,HOUR(C3998))),IF(MINUTE(C3998)&gt;9,MINUTE(C3998),CONCATENATE(0,MINUTE(C3998))),":",VLOOKUP(F3998,'Valid Values - Results'!$D$4:$F$12,3,FALSE)),"")</f>
        <v/>
      </c>
      <c r="H3998" s="41"/>
      <c r="I3998" s="41"/>
      <c r="J3998" s="41"/>
      <c r="K3998" s="41"/>
      <c r="L3998" s="41"/>
      <c r="M3998" s="92"/>
      <c r="N3998" s="41"/>
      <c r="O3998" s="41"/>
      <c r="P3998" s="41"/>
      <c r="Q3998" s="41"/>
      <c r="R3998" s="41"/>
      <c r="S3998" s="41"/>
      <c r="T3998" s="41"/>
      <c r="U3998" s="47"/>
      <c r="V3998" s="49"/>
      <c r="W3998" s="41"/>
      <c r="X3998" s="41"/>
      <c r="Y3998" s="41"/>
      <c r="AA3998" s="37" t="str">
        <f>IF($I3998&lt;&gt;"",VLOOKUP($I3998,'Valid Values - Search'!$R$4:$T$4719,3,FALSE),"")</f>
        <v/>
      </c>
      <c r="AB3998" s="37" t="str">
        <f>IF($I3998&lt;&gt;"",VLOOKUP($I3998,'Valid Values - Search'!$R$4:$S$4719,2,FALSE),"")</f>
        <v/>
      </c>
      <c r="AC3998" s="38" t="str">
        <f t="shared" si="62"/>
        <v/>
      </c>
      <c r="AD3998" s="38"/>
    </row>
    <row r="3999" spans="1:30">
      <c r="A3999" s="46"/>
      <c r="B3999" s="47"/>
      <c r="C3999" s="49"/>
      <c r="D3999" s="41"/>
      <c r="E3999" s="41"/>
      <c r="F3999" s="41"/>
      <c r="G3999" s="50" t="str">
        <f>IF(A3999&lt;&gt;"",CONCATENATE(A3999,":",YEAR(B3999),IF(MONTH(B3999)&gt;9,MONTH(B3999),CONCATENATE(0,MONTH(B3999))),IF(DAY(B3999)&gt;9,DAY(B3999),CONCATENATE(0,DAY(B3999))),IF(HOUR(C3999)&gt;9,HOUR(C3999),CONCATENATE(0,HOUR(C3999))),IF(MINUTE(C3999)&gt;9,MINUTE(C3999),CONCATENATE(0,MINUTE(C3999))),":",VLOOKUP(F3999,'Valid Values - Results'!$D$4:$F$12,3,FALSE)),"")</f>
        <v/>
      </c>
      <c r="H3999" s="41"/>
      <c r="I3999" s="41"/>
      <c r="J3999" s="41"/>
      <c r="K3999" s="41"/>
      <c r="L3999" s="41"/>
      <c r="M3999" s="92"/>
      <c r="N3999" s="41"/>
      <c r="O3999" s="41"/>
      <c r="P3999" s="41"/>
      <c r="Q3999" s="41"/>
      <c r="R3999" s="41"/>
      <c r="S3999" s="41"/>
      <c r="T3999" s="41"/>
      <c r="U3999" s="47"/>
      <c r="V3999" s="49"/>
      <c r="W3999" s="41"/>
      <c r="X3999" s="41"/>
      <c r="Y3999" s="41"/>
      <c r="AA3999" s="37" t="str">
        <f>IF($I3999&lt;&gt;"",VLOOKUP($I3999,'Valid Values - Search'!$R$4:$T$4719,3,FALSE),"")</f>
        <v/>
      </c>
      <c r="AB3999" s="37" t="str">
        <f>IF($I3999&lt;&gt;"",VLOOKUP($I3999,'Valid Values - Search'!$R$4:$S$4719,2,FALSE),"")</f>
        <v/>
      </c>
      <c r="AC3999" s="38" t="str">
        <f t="shared" si="62"/>
        <v/>
      </c>
      <c r="AD3999" s="38"/>
    </row>
    <row r="4000" spans="1:30">
      <c r="A4000" s="46"/>
      <c r="B4000" s="47"/>
      <c r="C4000" s="49"/>
      <c r="D4000" s="41"/>
      <c r="E4000" s="41"/>
      <c r="F4000" s="41"/>
      <c r="G4000" s="50" t="str">
        <f>IF(A4000&lt;&gt;"",CONCATENATE(A4000,":",YEAR(B4000),IF(MONTH(B4000)&gt;9,MONTH(B4000),CONCATENATE(0,MONTH(B4000))),IF(DAY(B4000)&gt;9,DAY(B4000),CONCATENATE(0,DAY(B4000))),IF(HOUR(C4000)&gt;9,HOUR(C4000),CONCATENATE(0,HOUR(C4000))),IF(MINUTE(C4000)&gt;9,MINUTE(C4000),CONCATENATE(0,MINUTE(C4000))),":",VLOOKUP(F4000,'Valid Values - Results'!$D$4:$F$12,3,FALSE)),"")</f>
        <v/>
      </c>
      <c r="H4000" s="41"/>
      <c r="I4000" s="41"/>
      <c r="J4000" s="41"/>
      <c r="K4000" s="41"/>
      <c r="L4000" s="41"/>
      <c r="M4000" s="92"/>
      <c r="N4000" s="41"/>
      <c r="O4000" s="41"/>
      <c r="P4000" s="41"/>
      <c r="Q4000" s="41"/>
      <c r="R4000" s="41"/>
      <c r="S4000" s="41"/>
      <c r="T4000" s="41"/>
      <c r="U4000" s="47"/>
      <c r="V4000" s="49"/>
      <c r="W4000" s="41"/>
      <c r="X4000" s="41"/>
      <c r="Y4000" s="41"/>
      <c r="AA4000" s="37" t="str">
        <f>IF($I4000&lt;&gt;"",VLOOKUP($I4000,'Valid Values - Search'!$R$4:$T$4719,3,FALSE),"")</f>
        <v/>
      </c>
      <c r="AB4000" s="37" t="str">
        <f>IF($I4000&lt;&gt;"",VLOOKUP($I4000,'Valid Values - Search'!$R$4:$S$4719,2,FALSE),"")</f>
        <v/>
      </c>
      <c r="AC4000" s="38" t="str">
        <f t="shared" si="62"/>
        <v/>
      </c>
      <c r="AD4000" s="38"/>
    </row>
    <row r="4001" spans="1:30">
      <c r="A4001" s="46"/>
      <c r="B4001" s="47"/>
      <c r="C4001" s="49"/>
      <c r="D4001" s="41"/>
      <c r="E4001" s="41"/>
      <c r="F4001" s="41"/>
      <c r="G4001" s="50" t="str">
        <f>IF(A4001&lt;&gt;"",CONCATENATE(A4001,":",YEAR(B4001),IF(MONTH(B4001)&gt;9,MONTH(B4001),CONCATENATE(0,MONTH(B4001))),IF(DAY(B4001)&gt;9,DAY(B4001),CONCATENATE(0,DAY(B4001))),IF(HOUR(C4001)&gt;9,HOUR(C4001),CONCATENATE(0,HOUR(C4001))),IF(MINUTE(C4001)&gt;9,MINUTE(C4001),CONCATENATE(0,MINUTE(C4001))),":",VLOOKUP(F4001,'Valid Values - Results'!$D$4:$F$12,3,FALSE)),"")</f>
        <v/>
      </c>
      <c r="H4001" s="41"/>
      <c r="I4001" s="41"/>
      <c r="J4001" s="41"/>
      <c r="K4001" s="41"/>
      <c r="L4001" s="41"/>
      <c r="M4001" s="92"/>
      <c r="N4001" s="41"/>
      <c r="O4001" s="41"/>
      <c r="P4001" s="41"/>
      <c r="Q4001" s="41"/>
      <c r="R4001" s="41"/>
      <c r="S4001" s="41"/>
      <c r="T4001" s="41"/>
      <c r="U4001" s="47"/>
      <c r="V4001" s="49"/>
      <c r="W4001" s="41"/>
      <c r="X4001" s="41"/>
      <c r="Y4001" s="41"/>
      <c r="AA4001" s="37" t="str">
        <f>IF($I4001&lt;&gt;"",VLOOKUP($I4001,'Valid Values - Search'!$R$4:$T$4719,3,FALSE),"")</f>
        <v/>
      </c>
      <c r="AB4001" s="37" t="str">
        <f>IF($I4001&lt;&gt;"",VLOOKUP($I4001,'Valid Values - Search'!$R$4:$S$4719,2,FALSE),"")</f>
        <v/>
      </c>
      <c r="AC4001" s="38" t="str">
        <f t="shared" si="62"/>
        <v/>
      </c>
      <c r="AD4001" s="38"/>
    </row>
    <row r="4002" spans="1:30">
      <c r="A4002" s="46"/>
      <c r="B4002" s="47"/>
      <c r="C4002" s="49"/>
      <c r="D4002" s="41"/>
      <c r="E4002" s="41"/>
      <c r="F4002" s="41"/>
      <c r="G4002" s="50" t="str">
        <f>IF(A4002&lt;&gt;"",CONCATENATE(A4002,":",YEAR(B4002),IF(MONTH(B4002)&gt;9,MONTH(B4002),CONCATENATE(0,MONTH(B4002))),IF(DAY(B4002)&gt;9,DAY(B4002),CONCATENATE(0,DAY(B4002))),IF(HOUR(C4002)&gt;9,HOUR(C4002),CONCATENATE(0,HOUR(C4002))),IF(MINUTE(C4002)&gt;9,MINUTE(C4002),CONCATENATE(0,MINUTE(C4002))),":",VLOOKUP(F4002,'Valid Values - Results'!$D$4:$F$12,3,FALSE)),"")</f>
        <v/>
      </c>
      <c r="H4002" s="41"/>
      <c r="I4002" s="41"/>
      <c r="J4002" s="41"/>
      <c r="K4002" s="41"/>
      <c r="L4002" s="41"/>
      <c r="M4002" s="92"/>
      <c r="N4002" s="41"/>
      <c r="O4002" s="41"/>
      <c r="P4002" s="41"/>
      <c r="Q4002" s="41"/>
      <c r="R4002" s="41"/>
      <c r="S4002" s="41"/>
      <c r="T4002" s="41"/>
      <c r="U4002" s="47"/>
      <c r="V4002" s="49"/>
      <c r="W4002" s="41"/>
      <c r="X4002" s="41"/>
      <c r="Y4002" s="41"/>
      <c r="AA4002" s="37" t="str">
        <f>IF($I4002&lt;&gt;"",VLOOKUP($I4002,'Valid Values - Search'!$R$4:$T$4719,3,FALSE),"")</f>
        <v/>
      </c>
      <c r="AB4002" s="37" t="str">
        <f>IF($I4002&lt;&gt;"",VLOOKUP($I4002,'Valid Values - Search'!$R$4:$S$4719,2,FALSE),"")</f>
        <v/>
      </c>
      <c r="AC4002" s="38" t="str">
        <f t="shared" si="62"/>
        <v/>
      </c>
      <c r="AD4002" s="38"/>
    </row>
    <row r="4003" spans="1:30">
      <c r="A4003" s="46"/>
      <c r="B4003" s="47"/>
      <c r="C4003" s="49"/>
      <c r="D4003" s="41"/>
      <c r="E4003" s="41"/>
      <c r="F4003" s="41"/>
      <c r="G4003" s="50" t="str">
        <f>IF(A4003&lt;&gt;"",CONCATENATE(A4003,":",YEAR(B4003),IF(MONTH(B4003)&gt;9,MONTH(B4003),CONCATENATE(0,MONTH(B4003))),IF(DAY(B4003)&gt;9,DAY(B4003),CONCATENATE(0,DAY(B4003))),IF(HOUR(C4003)&gt;9,HOUR(C4003),CONCATENATE(0,HOUR(C4003))),IF(MINUTE(C4003)&gt;9,MINUTE(C4003),CONCATENATE(0,MINUTE(C4003))),":",VLOOKUP(F4003,'Valid Values - Results'!$D$4:$F$12,3,FALSE)),"")</f>
        <v/>
      </c>
      <c r="H4003" s="41"/>
      <c r="I4003" s="41"/>
      <c r="J4003" s="41"/>
      <c r="K4003" s="41"/>
      <c r="L4003" s="41"/>
      <c r="M4003" s="92"/>
      <c r="N4003" s="41"/>
      <c r="O4003" s="41"/>
      <c r="P4003" s="41"/>
      <c r="Q4003" s="41"/>
      <c r="R4003" s="41"/>
      <c r="S4003" s="41"/>
      <c r="T4003" s="41"/>
      <c r="U4003" s="47"/>
      <c r="V4003" s="49"/>
      <c r="W4003" s="41"/>
      <c r="X4003" s="41"/>
      <c r="Y4003" s="41"/>
      <c r="AA4003" s="37" t="str">
        <f>IF($I4003&lt;&gt;"",VLOOKUP($I4003,'Valid Values - Search'!$R$4:$T$4719,3,FALSE),"")</f>
        <v/>
      </c>
      <c r="AB4003" s="37" t="str">
        <f>IF($I4003&lt;&gt;"",VLOOKUP($I4003,'Valid Values - Search'!$R$4:$S$4719,2,FALSE),"")</f>
        <v/>
      </c>
      <c r="AC4003" s="38" t="str">
        <f t="shared" si="62"/>
        <v/>
      </c>
      <c r="AD4003" s="38"/>
    </row>
    <row r="4004" spans="1:30">
      <c r="A4004" s="46"/>
      <c r="B4004" s="47"/>
      <c r="C4004" s="49"/>
      <c r="D4004" s="41"/>
      <c r="E4004" s="41"/>
      <c r="F4004" s="41"/>
      <c r="G4004" s="50" t="str">
        <f>IF(A4004&lt;&gt;"",CONCATENATE(A4004,":",YEAR(B4004),IF(MONTH(B4004)&gt;9,MONTH(B4004),CONCATENATE(0,MONTH(B4004))),IF(DAY(B4004)&gt;9,DAY(B4004),CONCATENATE(0,DAY(B4004))),IF(HOUR(C4004)&gt;9,HOUR(C4004),CONCATENATE(0,HOUR(C4004))),IF(MINUTE(C4004)&gt;9,MINUTE(C4004),CONCATENATE(0,MINUTE(C4004))),":",VLOOKUP(F4004,'Valid Values - Results'!$D$4:$F$12,3,FALSE)),"")</f>
        <v/>
      </c>
      <c r="H4004" s="41"/>
      <c r="I4004" s="41"/>
      <c r="J4004" s="41"/>
      <c r="K4004" s="41"/>
      <c r="L4004" s="41"/>
      <c r="M4004" s="92"/>
      <c r="N4004" s="41"/>
      <c r="O4004" s="41"/>
      <c r="P4004" s="41"/>
      <c r="Q4004" s="41"/>
      <c r="R4004" s="41"/>
      <c r="S4004" s="41"/>
      <c r="T4004" s="41"/>
      <c r="U4004" s="47"/>
      <c r="V4004" s="49"/>
      <c r="W4004" s="41"/>
      <c r="X4004" s="41"/>
      <c r="Y4004" s="41"/>
      <c r="AA4004" s="37" t="str">
        <f>IF($I4004&lt;&gt;"",VLOOKUP($I4004,'Valid Values - Search'!$R$4:$T$4719,3,FALSE),"")</f>
        <v/>
      </c>
      <c r="AB4004" s="37" t="str">
        <f>IF($I4004&lt;&gt;"",VLOOKUP($I4004,'Valid Values - Search'!$R$4:$S$4719,2,FALSE),"")</f>
        <v/>
      </c>
      <c r="AC4004" s="38" t="str">
        <f t="shared" si="62"/>
        <v/>
      </c>
      <c r="AD4004" s="38"/>
    </row>
    <row r="4005" spans="1:30">
      <c r="A4005" s="46"/>
      <c r="B4005" s="47"/>
      <c r="C4005" s="49"/>
      <c r="D4005" s="41"/>
      <c r="E4005" s="41"/>
      <c r="F4005" s="41"/>
      <c r="G4005" s="50" t="str">
        <f>IF(A4005&lt;&gt;"",CONCATENATE(A4005,":",YEAR(B4005),IF(MONTH(B4005)&gt;9,MONTH(B4005),CONCATENATE(0,MONTH(B4005))),IF(DAY(B4005)&gt;9,DAY(B4005),CONCATENATE(0,DAY(B4005))),IF(HOUR(C4005)&gt;9,HOUR(C4005),CONCATENATE(0,HOUR(C4005))),IF(MINUTE(C4005)&gt;9,MINUTE(C4005),CONCATENATE(0,MINUTE(C4005))),":",VLOOKUP(F4005,'Valid Values - Results'!$D$4:$F$12,3,FALSE)),"")</f>
        <v/>
      </c>
      <c r="H4005" s="41"/>
      <c r="I4005" s="41"/>
      <c r="J4005" s="41"/>
      <c r="K4005" s="41"/>
      <c r="L4005" s="41"/>
      <c r="M4005" s="92"/>
      <c r="N4005" s="41"/>
      <c r="O4005" s="41"/>
      <c r="P4005" s="41"/>
      <c r="Q4005" s="41"/>
      <c r="R4005" s="41"/>
      <c r="S4005" s="41"/>
      <c r="T4005" s="41"/>
      <c r="U4005" s="47"/>
      <c r="V4005" s="49"/>
      <c r="W4005" s="41"/>
      <c r="X4005" s="41"/>
      <c r="Y4005" s="41"/>
      <c r="AA4005" s="37" t="str">
        <f>IF($I4005&lt;&gt;"",VLOOKUP($I4005,'Valid Values - Search'!$R$4:$T$4719,3,FALSE),"")</f>
        <v/>
      </c>
      <c r="AB4005" s="37" t="str">
        <f>IF($I4005&lt;&gt;"",VLOOKUP($I4005,'Valid Values - Search'!$R$4:$S$4719,2,FALSE),"")</f>
        <v/>
      </c>
      <c r="AC4005" s="38" t="str">
        <f t="shared" si="62"/>
        <v/>
      </c>
      <c r="AD4005" s="38"/>
    </row>
    <row r="4006" spans="1:30">
      <c r="A4006" s="46"/>
      <c r="B4006" s="47"/>
      <c r="C4006" s="49"/>
      <c r="D4006" s="41"/>
      <c r="E4006" s="41"/>
      <c r="F4006" s="41"/>
      <c r="G4006" s="50" t="str">
        <f>IF(A4006&lt;&gt;"",CONCATENATE(A4006,":",YEAR(B4006),IF(MONTH(B4006)&gt;9,MONTH(B4006),CONCATENATE(0,MONTH(B4006))),IF(DAY(B4006)&gt;9,DAY(B4006),CONCATENATE(0,DAY(B4006))),IF(HOUR(C4006)&gt;9,HOUR(C4006),CONCATENATE(0,HOUR(C4006))),IF(MINUTE(C4006)&gt;9,MINUTE(C4006),CONCATENATE(0,MINUTE(C4006))),":",VLOOKUP(F4006,'Valid Values - Results'!$D$4:$F$12,3,FALSE)),"")</f>
        <v/>
      </c>
      <c r="H4006" s="41"/>
      <c r="I4006" s="41"/>
      <c r="J4006" s="41"/>
      <c r="K4006" s="41"/>
      <c r="L4006" s="41"/>
      <c r="M4006" s="92"/>
      <c r="N4006" s="41"/>
      <c r="O4006" s="41"/>
      <c r="P4006" s="41"/>
      <c r="Q4006" s="41"/>
      <c r="R4006" s="41"/>
      <c r="S4006" s="41"/>
      <c r="T4006" s="41"/>
      <c r="U4006" s="47"/>
      <c r="V4006" s="49"/>
      <c r="W4006" s="41"/>
      <c r="X4006" s="41"/>
      <c r="Y4006" s="41"/>
      <c r="AA4006" s="37" t="str">
        <f>IF($I4006&lt;&gt;"",VLOOKUP($I4006,'Valid Values - Search'!$R$4:$T$4719,3,FALSE),"")</f>
        <v/>
      </c>
      <c r="AB4006" s="37" t="str">
        <f>IF($I4006&lt;&gt;"",VLOOKUP($I4006,'Valid Values - Search'!$R$4:$S$4719,2,FALSE),"")</f>
        <v/>
      </c>
      <c r="AC4006" s="38" t="str">
        <f t="shared" si="62"/>
        <v/>
      </c>
      <c r="AD4006" s="38"/>
    </row>
    <row r="4007" spans="1:30">
      <c r="A4007" s="46"/>
      <c r="B4007" s="47"/>
      <c r="C4007" s="49"/>
      <c r="D4007" s="41"/>
      <c r="E4007" s="41"/>
      <c r="F4007" s="41"/>
      <c r="G4007" s="50" t="str">
        <f>IF(A4007&lt;&gt;"",CONCATENATE(A4007,":",YEAR(B4007),IF(MONTH(B4007)&gt;9,MONTH(B4007),CONCATENATE(0,MONTH(B4007))),IF(DAY(B4007)&gt;9,DAY(B4007),CONCATENATE(0,DAY(B4007))),IF(HOUR(C4007)&gt;9,HOUR(C4007),CONCATENATE(0,HOUR(C4007))),IF(MINUTE(C4007)&gt;9,MINUTE(C4007),CONCATENATE(0,MINUTE(C4007))),":",VLOOKUP(F4007,'Valid Values - Results'!$D$4:$F$12,3,FALSE)),"")</f>
        <v/>
      </c>
      <c r="H4007" s="41"/>
      <c r="I4007" s="41"/>
      <c r="J4007" s="41"/>
      <c r="K4007" s="41"/>
      <c r="L4007" s="41"/>
      <c r="M4007" s="92"/>
      <c r="N4007" s="41"/>
      <c r="O4007" s="41"/>
      <c r="P4007" s="41"/>
      <c r="Q4007" s="41"/>
      <c r="R4007" s="41"/>
      <c r="S4007" s="41"/>
      <c r="T4007" s="41"/>
      <c r="U4007" s="47"/>
      <c r="V4007" s="49"/>
      <c r="W4007" s="41"/>
      <c r="X4007" s="41"/>
      <c r="Y4007" s="41"/>
      <c r="AA4007" s="37" t="str">
        <f>IF($I4007&lt;&gt;"",VLOOKUP($I4007,'Valid Values - Search'!$R$4:$T$4719,3,FALSE),"")</f>
        <v/>
      </c>
      <c r="AB4007" s="37" t="str">
        <f>IF($I4007&lt;&gt;"",VLOOKUP($I4007,'Valid Values - Search'!$R$4:$S$4719,2,FALSE),"")</f>
        <v/>
      </c>
      <c r="AC4007" s="38" t="str">
        <f t="shared" si="62"/>
        <v/>
      </c>
      <c r="AD4007" s="38"/>
    </row>
    <row r="4008" spans="1:30">
      <c r="A4008" s="46"/>
      <c r="B4008" s="47"/>
      <c r="C4008" s="49"/>
      <c r="D4008" s="41"/>
      <c r="E4008" s="41"/>
      <c r="F4008" s="41"/>
      <c r="G4008" s="50" t="str">
        <f>IF(A4008&lt;&gt;"",CONCATENATE(A4008,":",YEAR(B4008),IF(MONTH(B4008)&gt;9,MONTH(B4008),CONCATENATE(0,MONTH(B4008))),IF(DAY(B4008)&gt;9,DAY(B4008),CONCATENATE(0,DAY(B4008))),IF(HOUR(C4008)&gt;9,HOUR(C4008),CONCATENATE(0,HOUR(C4008))),IF(MINUTE(C4008)&gt;9,MINUTE(C4008),CONCATENATE(0,MINUTE(C4008))),":",VLOOKUP(F4008,'Valid Values - Results'!$D$4:$F$12,3,FALSE)),"")</f>
        <v/>
      </c>
      <c r="H4008" s="41"/>
      <c r="I4008" s="41"/>
      <c r="J4008" s="41"/>
      <c r="K4008" s="41"/>
      <c r="L4008" s="41"/>
      <c r="M4008" s="92"/>
      <c r="N4008" s="41"/>
      <c r="O4008" s="41"/>
      <c r="P4008" s="41"/>
      <c r="Q4008" s="41"/>
      <c r="R4008" s="41"/>
      <c r="S4008" s="41"/>
      <c r="T4008" s="41"/>
      <c r="U4008" s="47"/>
      <c r="V4008" s="49"/>
      <c r="W4008" s="41"/>
      <c r="X4008" s="41"/>
      <c r="Y4008" s="41"/>
      <c r="AA4008" s="37" t="str">
        <f>IF($I4008&lt;&gt;"",VLOOKUP($I4008,'Valid Values - Search'!$R$4:$T$4719,3,FALSE),"")</f>
        <v/>
      </c>
      <c r="AB4008" s="37" t="str">
        <f>IF($I4008&lt;&gt;"",VLOOKUP($I4008,'Valid Values - Search'!$R$4:$S$4719,2,FALSE),"")</f>
        <v/>
      </c>
      <c r="AC4008" s="38" t="str">
        <f t="shared" si="62"/>
        <v/>
      </c>
      <c r="AD4008" s="38"/>
    </row>
    <row r="4009" spans="1:30">
      <c r="A4009" s="46"/>
      <c r="B4009" s="47"/>
      <c r="C4009" s="49"/>
      <c r="D4009" s="41"/>
      <c r="E4009" s="41"/>
      <c r="F4009" s="41"/>
      <c r="G4009" s="50" t="str">
        <f>IF(A4009&lt;&gt;"",CONCATENATE(A4009,":",YEAR(B4009),IF(MONTH(B4009)&gt;9,MONTH(B4009),CONCATENATE(0,MONTH(B4009))),IF(DAY(B4009)&gt;9,DAY(B4009),CONCATENATE(0,DAY(B4009))),IF(HOUR(C4009)&gt;9,HOUR(C4009),CONCATENATE(0,HOUR(C4009))),IF(MINUTE(C4009)&gt;9,MINUTE(C4009),CONCATENATE(0,MINUTE(C4009))),":",VLOOKUP(F4009,'Valid Values - Results'!$D$4:$F$12,3,FALSE)),"")</f>
        <v/>
      </c>
      <c r="H4009" s="41"/>
      <c r="I4009" s="41"/>
      <c r="J4009" s="41"/>
      <c r="K4009" s="41"/>
      <c r="L4009" s="41"/>
      <c r="M4009" s="92"/>
      <c r="N4009" s="41"/>
      <c r="O4009" s="41"/>
      <c r="P4009" s="41"/>
      <c r="Q4009" s="41"/>
      <c r="R4009" s="41"/>
      <c r="S4009" s="41"/>
      <c r="T4009" s="41"/>
      <c r="U4009" s="47"/>
      <c r="V4009" s="49"/>
      <c r="W4009" s="41"/>
      <c r="X4009" s="41"/>
      <c r="Y4009" s="41"/>
      <c r="AA4009" s="37" t="str">
        <f>IF($I4009&lt;&gt;"",VLOOKUP($I4009,'Valid Values - Search'!$R$4:$T$4719,3,FALSE),"")</f>
        <v/>
      </c>
      <c r="AB4009" s="37" t="str">
        <f>IF($I4009&lt;&gt;"",VLOOKUP($I4009,'Valid Values - Search'!$R$4:$S$4719,2,FALSE),"")</f>
        <v/>
      </c>
      <c r="AC4009" s="38" t="str">
        <f t="shared" si="62"/>
        <v/>
      </c>
      <c r="AD4009" s="38"/>
    </row>
    <row r="4010" spans="1:30">
      <c r="A4010" s="46"/>
      <c r="B4010" s="47"/>
      <c r="C4010" s="49"/>
      <c r="D4010" s="41"/>
      <c r="E4010" s="41"/>
      <c r="F4010" s="41"/>
      <c r="G4010" s="50" t="str">
        <f>IF(A4010&lt;&gt;"",CONCATENATE(A4010,":",YEAR(B4010),IF(MONTH(B4010)&gt;9,MONTH(B4010),CONCATENATE(0,MONTH(B4010))),IF(DAY(B4010)&gt;9,DAY(B4010),CONCATENATE(0,DAY(B4010))),IF(HOUR(C4010)&gt;9,HOUR(C4010),CONCATENATE(0,HOUR(C4010))),IF(MINUTE(C4010)&gt;9,MINUTE(C4010),CONCATENATE(0,MINUTE(C4010))),":",VLOOKUP(F4010,'Valid Values - Results'!$D$4:$F$12,3,FALSE)),"")</f>
        <v/>
      </c>
      <c r="H4010" s="41"/>
      <c r="I4010" s="41"/>
      <c r="J4010" s="41"/>
      <c r="K4010" s="41"/>
      <c r="L4010" s="41"/>
      <c r="M4010" s="92"/>
      <c r="N4010" s="41"/>
      <c r="O4010" s="41"/>
      <c r="P4010" s="41"/>
      <c r="Q4010" s="41"/>
      <c r="R4010" s="41"/>
      <c r="S4010" s="41"/>
      <c r="T4010" s="41"/>
      <c r="U4010" s="47"/>
      <c r="V4010" s="49"/>
      <c r="W4010" s="41"/>
      <c r="X4010" s="41"/>
      <c r="Y4010" s="41"/>
      <c r="AA4010" s="37" t="str">
        <f>IF($I4010&lt;&gt;"",VLOOKUP($I4010,'Valid Values - Search'!$R$4:$T$4719,3,FALSE),"")</f>
        <v/>
      </c>
      <c r="AB4010" s="37" t="str">
        <f>IF($I4010&lt;&gt;"",VLOOKUP($I4010,'Valid Values - Search'!$R$4:$S$4719,2,FALSE),"")</f>
        <v/>
      </c>
      <c r="AC4010" s="38" t="str">
        <f t="shared" si="62"/>
        <v/>
      </c>
      <c r="AD4010" s="38"/>
    </row>
    <row r="4011" spans="1:30">
      <c r="A4011" s="46"/>
      <c r="B4011" s="47"/>
      <c r="C4011" s="49"/>
      <c r="D4011" s="41"/>
      <c r="E4011" s="41"/>
      <c r="F4011" s="41"/>
      <c r="G4011" s="50" t="str">
        <f>IF(A4011&lt;&gt;"",CONCATENATE(A4011,":",YEAR(B4011),IF(MONTH(B4011)&gt;9,MONTH(B4011),CONCATENATE(0,MONTH(B4011))),IF(DAY(B4011)&gt;9,DAY(B4011),CONCATENATE(0,DAY(B4011))),IF(HOUR(C4011)&gt;9,HOUR(C4011),CONCATENATE(0,HOUR(C4011))),IF(MINUTE(C4011)&gt;9,MINUTE(C4011),CONCATENATE(0,MINUTE(C4011))),":",VLOOKUP(F4011,'Valid Values - Results'!$D$4:$F$12,3,FALSE)),"")</f>
        <v/>
      </c>
      <c r="H4011" s="41"/>
      <c r="I4011" s="41"/>
      <c r="J4011" s="41"/>
      <c r="K4011" s="41"/>
      <c r="L4011" s="41"/>
      <c r="M4011" s="92"/>
      <c r="N4011" s="41"/>
      <c r="O4011" s="41"/>
      <c r="P4011" s="41"/>
      <c r="Q4011" s="41"/>
      <c r="R4011" s="41"/>
      <c r="S4011" s="41"/>
      <c r="T4011" s="41"/>
      <c r="U4011" s="47"/>
      <c r="V4011" s="49"/>
      <c r="W4011" s="41"/>
      <c r="X4011" s="41"/>
      <c r="Y4011" s="41"/>
      <c r="AA4011" s="37" t="str">
        <f>IF($I4011&lt;&gt;"",VLOOKUP($I4011,'Valid Values - Search'!$R$4:$T$4719,3,FALSE),"")</f>
        <v/>
      </c>
      <c r="AB4011" s="37" t="str">
        <f>IF($I4011&lt;&gt;"",VLOOKUP($I4011,'Valid Values - Search'!$R$4:$S$4719,2,FALSE),"")</f>
        <v/>
      </c>
      <c r="AC4011" s="38" t="str">
        <f t="shared" si="62"/>
        <v/>
      </c>
      <c r="AD4011" s="38"/>
    </row>
    <row r="4012" spans="1:30">
      <c r="A4012" s="46"/>
      <c r="B4012" s="47"/>
      <c r="C4012" s="49"/>
      <c r="D4012" s="41"/>
      <c r="E4012" s="41"/>
      <c r="F4012" s="41"/>
      <c r="G4012" s="50" t="str">
        <f>IF(A4012&lt;&gt;"",CONCATENATE(A4012,":",YEAR(B4012),IF(MONTH(B4012)&gt;9,MONTH(B4012),CONCATENATE(0,MONTH(B4012))),IF(DAY(B4012)&gt;9,DAY(B4012),CONCATENATE(0,DAY(B4012))),IF(HOUR(C4012)&gt;9,HOUR(C4012),CONCATENATE(0,HOUR(C4012))),IF(MINUTE(C4012)&gt;9,MINUTE(C4012),CONCATENATE(0,MINUTE(C4012))),":",VLOOKUP(F4012,'Valid Values - Results'!$D$4:$F$12,3,FALSE)),"")</f>
        <v/>
      </c>
      <c r="H4012" s="41"/>
      <c r="I4012" s="41"/>
      <c r="J4012" s="41"/>
      <c r="K4012" s="41"/>
      <c r="L4012" s="41"/>
      <c r="M4012" s="92"/>
      <c r="N4012" s="41"/>
      <c r="O4012" s="41"/>
      <c r="P4012" s="41"/>
      <c r="Q4012" s="41"/>
      <c r="R4012" s="41"/>
      <c r="S4012" s="41"/>
      <c r="T4012" s="41"/>
      <c r="U4012" s="47"/>
      <c r="V4012" s="49"/>
      <c r="W4012" s="41"/>
      <c r="X4012" s="41"/>
      <c r="Y4012" s="41"/>
      <c r="AA4012" s="37" t="str">
        <f>IF($I4012&lt;&gt;"",VLOOKUP($I4012,'Valid Values - Search'!$R$4:$T$4719,3,FALSE),"")</f>
        <v/>
      </c>
      <c r="AB4012" s="37" t="str">
        <f>IF($I4012&lt;&gt;"",VLOOKUP($I4012,'Valid Values - Search'!$R$4:$S$4719,2,FALSE),"")</f>
        <v/>
      </c>
      <c r="AC4012" s="38" t="str">
        <f t="shared" si="62"/>
        <v/>
      </c>
      <c r="AD4012" s="38"/>
    </row>
    <row r="4013" spans="1:30">
      <c r="A4013" s="46"/>
      <c r="B4013" s="47"/>
      <c r="C4013" s="49"/>
      <c r="D4013" s="41"/>
      <c r="E4013" s="41"/>
      <c r="F4013" s="41"/>
      <c r="G4013" s="50" t="str">
        <f>IF(A4013&lt;&gt;"",CONCATENATE(A4013,":",YEAR(B4013),IF(MONTH(B4013)&gt;9,MONTH(B4013),CONCATENATE(0,MONTH(B4013))),IF(DAY(B4013)&gt;9,DAY(B4013),CONCATENATE(0,DAY(B4013))),IF(HOUR(C4013)&gt;9,HOUR(C4013),CONCATENATE(0,HOUR(C4013))),IF(MINUTE(C4013)&gt;9,MINUTE(C4013),CONCATENATE(0,MINUTE(C4013))),":",VLOOKUP(F4013,'Valid Values - Results'!$D$4:$F$12,3,FALSE)),"")</f>
        <v/>
      </c>
      <c r="H4013" s="41"/>
      <c r="I4013" s="41"/>
      <c r="J4013" s="41"/>
      <c r="K4013" s="41"/>
      <c r="L4013" s="41"/>
      <c r="M4013" s="92"/>
      <c r="N4013" s="41"/>
      <c r="O4013" s="41"/>
      <c r="P4013" s="41"/>
      <c r="Q4013" s="41"/>
      <c r="R4013" s="41"/>
      <c r="S4013" s="41"/>
      <c r="T4013" s="41"/>
      <c r="U4013" s="47"/>
      <c r="V4013" s="49"/>
      <c r="W4013" s="41"/>
      <c r="X4013" s="41"/>
      <c r="Y4013" s="41"/>
      <c r="AA4013" s="37" t="str">
        <f>IF($I4013&lt;&gt;"",VLOOKUP($I4013,'Valid Values - Search'!$R$4:$T$4719,3,FALSE),"")</f>
        <v/>
      </c>
      <c r="AB4013" s="37" t="str">
        <f>IF($I4013&lt;&gt;"",VLOOKUP($I4013,'Valid Values - Search'!$R$4:$S$4719,2,FALSE),"")</f>
        <v/>
      </c>
      <c r="AC4013" s="38" t="str">
        <f t="shared" si="62"/>
        <v/>
      </c>
      <c r="AD4013" s="38"/>
    </row>
    <row r="4014" spans="1:30">
      <c r="A4014" s="46"/>
      <c r="B4014" s="47"/>
      <c r="C4014" s="49"/>
      <c r="D4014" s="41"/>
      <c r="E4014" s="41"/>
      <c r="F4014" s="41"/>
      <c r="G4014" s="50" t="str">
        <f>IF(A4014&lt;&gt;"",CONCATENATE(A4014,":",YEAR(B4014),IF(MONTH(B4014)&gt;9,MONTH(B4014),CONCATENATE(0,MONTH(B4014))),IF(DAY(B4014)&gt;9,DAY(B4014),CONCATENATE(0,DAY(B4014))),IF(HOUR(C4014)&gt;9,HOUR(C4014),CONCATENATE(0,HOUR(C4014))),IF(MINUTE(C4014)&gt;9,MINUTE(C4014),CONCATENATE(0,MINUTE(C4014))),":",VLOOKUP(F4014,'Valid Values - Results'!$D$4:$F$12,3,FALSE)),"")</f>
        <v/>
      </c>
      <c r="H4014" s="41"/>
      <c r="I4014" s="41"/>
      <c r="J4014" s="41"/>
      <c r="K4014" s="41"/>
      <c r="L4014" s="41"/>
      <c r="M4014" s="92"/>
      <c r="N4014" s="41"/>
      <c r="O4014" s="41"/>
      <c r="P4014" s="41"/>
      <c r="Q4014" s="41"/>
      <c r="R4014" s="41"/>
      <c r="S4014" s="41"/>
      <c r="T4014" s="41"/>
      <c r="U4014" s="47"/>
      <c r="V4014" s="49"/>
      <c r="W4014" s="41"/>
      <c r="X4014" s="41"/>
      <c r="Y4014" s="41"/>
      <c r="AA4014" s="37" t="str">
        <f>IF($I4014&lt;&gt;"",VLOOKUP($I4014,'Valid Values - Search'!$R$4:$T$4719,3,FALSE),"")</f>
        <v/>
      </c>
      <c r="AB4014" s="37" t="str">
        <f>IF($I4014&lt;&gt;"",VLOOKUP($I4014,'Valid Values - Search'!$R$4:$S$4719,2,FALSE),"")</f>
        <v/>
      </c>
      <c r="AC4014" s="38" t="str">
        <f t="shared" si="62"/>
        <v/>
      </c>
      <c r="AD4014" s="38"/>
    </row>
    <row r="4015" spans="1:30">
      <c r="A4015" s="46"/>
      <c r="B4015" s="47"/>
      <c r="C4015" s="49"/>
      <c r="D4015" s="41"/>
      <c r="E4015" s="41"/>
      <c r="F4015" s="41"/>
      <c r="G4015" s="50" t="str">
        <f>IF(A4015&lt;&gt;"",CONCATENATE(A4015,":",YEAR(B4015),IF(MONTH(B4015)&gt;9,MONTH(B4015),CONCATENATE(0,MONTH(B4015))),IF(DAY(B4015)&gt;9,DAY(B4015),CONCATENATE(0,DAY(B4015))),IF(HOUR(C4015)&gt;9,HOUR(C4015),CONCATENATE(0,HOUR(C4015))),IF(MINUTE(C4015)&gt;9,MINUTE(C4015),CONCATENATE(0,MINUTE(C4015))),":",VLOOKUP(F4015,'Valid Values - Results'!$D$4:$F$12,3,FALSE)),"")</f>
        <v/>
      </c>
      <c r="H4015" s="41"/>
      <c r="I4015" s="41"/>
      <c r="J4015" s="41"/>
      <c r="K4015" s="41"/>
      <c r="L4015" s="41"/>
      <c r="M4015" s="92"/>
      <c r="N4015" s="41"/>
      <c r="O4015" s="41"/>
      <c r="P4015" s="41"/>
      <c r="Q4015" s="41"/>
      <c r="R4015" s="41"/>
      <c r="S4015" s="41"/>
      <c r="T4015" s="41"/>
      <c r="U4015" s="47"/>
      <c r="V4015" s="49"/>
      <c r="W4015" s="41"/>
      <c r="X4015" s="41"/>
      <c r="Y4015" s="41"/>
      <c r="AA4015" s="37" t="str">
        <f>IF($I4015&lt;&gt;"",VLOOKUP($I4015,'Valid Values - Search'!$R$4:$T$4719,3,FALSE),"")</f>
        <v/>
      </c>
      <c r="AB4015" s="37" t="str">
        <f>IF($I4015&lt;&gt;"",VLOOKUP($I4015,'Valid Values - Search'!$R$4:$S$4719,2,FALSE),"")</f>
        <v/>
      </c>
      <c r="AC4015" s="38" t="str">
        <f t="shared" si="62"/>
        <v/>
      </c>
      <c r="AD4015" s="38"/>
    </row>
    <row r="4016" spans="1:30">
      <c r="A4016" s="46"/>
      <c r="B4016" s="47"/>
      <c r="C4016" s="49"/>
      <c r="D4016" s="41"/>
      <c r="E4016" s="41"/>
      <c r="F4016" s="41"/>
      <c r="G4016" s="50" t="str">
        <f>IF(A4016&lt;&gt;"",CONCATENATE(A4016,":",YEAR(B4016),IF(MONTH(B4016)&gt;9,MONTH(B4016),CONCATENATE(0,MONTH(B4016))),IF(DAY(B4016)&gt;9,DAY(B4016),CONCATENATE(0,DAY(B4016))),IF(HOUR(C4016)&gt;9,HOUR(C4016),CONCATENATE(0,HOUR(C4016))),IF(MINUTE(C4016)&gt;9,MINUTE(C4016),CONCATENATE(0,MINUTE(C4016))),":",VLOOKUP(F4016,'Valid Values - Results'!$D$4:$F$12,3,FALSE)),"")</f>
        <v/>
      </c>
      <c r="H4016" s="41"/>
      <c r="I4016" s="41"/>
      <c r="J4016" s="41"/>
      <c r="K4016" s="41"/>
      <c r="L4016" s="41"/>
      <c r="M4016" s="92"/>
      <c r="N4016" s="41"/>
      <c r="O4016" s="41"/>
      <c r="P4016" s="41"/>
      <c r="Q4016" s="41"/>
      <c r="R4016" s="41"/>
      <c r="S4016" s="41"/>
      <c r="T4016" s="41"/>
      <c r="U4016" s="47"/>
      <c r="V4016" s="49"/>
      <c r="W4016" s="41"/>
      <c r="X4016" s="41"/>
      <c r="Y4016" s="41"/>
      <c r="AA4016" s="37" t="str">
        <f>IF($I4016&lt;&gt;"",VLOOKUP($I4016,'Valid Values - Search'!$R$4:$T$4719,3,FALSE),"")</f>
        <v/>
      </c>
      <c r="AB4016" s="37" t="str">
        <f>IF($I4016&lt;&gt;"",VLOOKUP($I4016,'Valid Values - Search'!$R$4:$S$4719,2,FALSE),"")</f>
        <v/>
      </c>
      <c r="AC4016" s="38" t="str">
        <f t="shared" si="62"/>
        <v/>
      </c>
      <c r="AD4016" s="38"/>
    </row>
    <row r="4017" spans="1:30">
      <c r="A4017" s="46"/>
      <c r="B4017" s="47"/>
      <c r="C4017" s="49"/>
      <c r="D4017" s="41"/>
      <c r="E4017" s="41"/>
      <c r="F4017" s="41"/>
      <c r="G4017" s="50" t="str">
        <f>IF(A4017&lt;&gt;"",CONCATENATE(A4017,":",YEAR(B4017),IF(MONTH(B4017)&gt;9,MONTH(B4017),CONCATENATE(0,MONTH(B4017))),IF(DAY(B4017)&gt;9,DAY(B4017),CONCATENATE(0,DAY(B4017))),IF(HOUR(C4017)&gt;9,HOUR(C4017),CONCATENATE(0,HOUR(C4017))),IF(MINUTE(C4017)&gt;9,MINUTE(C4017),CONCATENATE(0,MINUTE(C4017))),":",VLOOKUP(F4017,'Valid Values - Results'!$D$4:$F$12,3,FALSE)),"")</f>
        <v/>
      </c>
      <c r="H4017" s="41"/>
      <c r="I4017" s="41"/>
      <c r="J4017" s="41"/>
      <c r="K4017" s="41"/>
      <c r="L4017" s="41"/>
      <c r="M4017" s="92"/>
      <c r="N4017" s="41"/>
      <c r="O4017" s="41"/>
      <c r="P4017" s="41"/>
      <c r="Q4017" s="41"/>
      <c r="R4017" s="41"/>
      <c r="S4017" s="41"/>
      <c r="T4017" s="41"/>
      <c r="U4017" s="47"/>
      <c r="V4017" s="49"/>
      <c r="W4017" s="41"/>
      <c r="X4017" s="41"/>
      <c r="Y4017" s="41"/>
      <c r="AA4017" s="37" t="str">
        <f>IF($I4017&lt;&gt;"",VLOOKUP($I4017,'Valid Values - Search'!$R$4:$T$4719,3,FALSE),"")</f>
        <v/>
      </c>
      <c r="AB4017" s="37" t="str">
        <f>IF($I4017&lt;&gt;"",VLOOKUP($I4017,'Valid Values - Search'!$R$4:$S$4719,2,FALSE),"")</f>
        <v/>
      </c>
      <c r="AC4017" s="38" t="str">
        <f t="shared" si="62"/>
        <v/>
      </c>
      <c r="AD4017" s="38"/>
    </row>
    <row r="4018" spans="1:30">
      <c r="A4018" s="46"/>
      <c r="B4018" s="47"/>
      <c r="C4018" s="49"/>
      <c r="D4018" s="41"/>
      <c r="E4018" s="41"/>
      <c r="F4018" s="41"/>
      <c r="G4018" s="50" t="str">
        <f>IF(A4018&lt;&gt;"",CONCATENATE(A4018,":",YEAR(B4018),IF(MONTH(B4018)&gt;9,MONTH(B4018),CONCATENATE(0,MONTH(B4018))),IF(DAY(B4018)&gt;9,DAY(B4018),CONCATENATE(0,DAY(B4018))),IF(HOUR(C4018)&gt;9,HOUR(C4018),CONCATENATE(0,HOUR(C4018))),IF(MINUTE(C4018)&gt;9,MINUTE(C4018),CONCATENATE(0,MINUTE(C4018))),":",VLOOKUP(F4018,'Valid Values - Results'!$D$4:$F$12,3,FALSE)),"")</f>
        <v/>
      </c>
      <c r="H4018" s="41"/>
      <c r="I4018" s="41"/>
      <c r="J4018" s="41"/>
      <c r="K4018" s="41"/>
      <c r="L4018" s="41"/>
      <c r="M4018" s="92"/>
      <c r="N4018" s="41"/>
      <c r="O4018" s="41"/>
      <c r="P4018" s="41"/>
      <c r="Q4018" s="41"/>
      <c r="R4018" s="41"/>
      <c r="S4018" s="41"/>
      <c r="T4018" s="41"/>
      <c r="U4018" s="47"/>
      <c r="V4018" s="49"/>
      <c r="W4018" s="41"/>
      <c r="X4018" s="41"/>
      <c r="Y4018" s="41"/>
      <c r="AA4018" s="37" t="str">
        <f>IF($I4018&lt;&gt;"",VLOOKUP($I4018,'Valid Values - Search'!$R$4:$T$4719,3,FALSE),"")</f>
        <v/>
      </c>
      <c r="AB4018" s="37" t="str">
        <f>IF($I4018&lt;&gt;"",VLOOKUP($I4018,'Valid Values - Search'!$R$4:$S$4719,2,FALSE),"")</f>
        <v/>
      </c>
      <c r="AC4018" s="38" t="str">
        <f t="shared" si="62"/>
        <v/>
      </c>
      <c r="AD4018" s="38"/>
    </row>
    <row r="4019" spans="1:30">
      <c r="A4019" s="46"/>
      <c r="B4019" s="47"/>
      <c r="C4019" s="49"/>
      <c r="D4019" s="41"/>
      <c r="E4019" s="41"/>
      <c r="F4019" s="41"/>
      <c r="G4019" s="50" t="str">
        <f>IF(A4019&lt;&gt;"",CONCATENATE(A4019,":",YEAR(B4019),IF(MONTH(B4019)&gt;9,MONTH(B4019),CONCATENATE(0,MONTH(B4019))),IF(DAY(B4019)&gt;9,DAY(B4019),CONCATENATE(0,DAY(B4019))),IF(HOUR(C4019)&gt;9,HOUR(C4019),CONCATENATE(0,HOUR(C4019))),IF(MINUTE(C4019)&gt;9,MINUTE(C4019),CONCATENATE(0,MINUTE(C4019))),":",VLOOKUP(F4019,'Valid Values - Results'!$D$4:$F$12,3,FALSE)),"")</f>
        <v/>
      </c>
      <c r="H4019" s="41"/>
      <c r="I4019" s="41"/>
      <c r="J4019" s="41"/>
      <c r="K4019" s="41"/>
      <c r="L4019" s="41"/>
      <c r="M4019" s="92"/>
      <c r="N4019" s="41"/>
      <c r="O4019" s="41"/>
      <c r="P4019" s="41"/>
      <c r="Q4019" s="41"/>
      <c r="R4019" s="41"/>
      <c r="S4019" s="41"/>
      <c r="T4019" s="41"/>
      <c r="U4019" s="47"/>
      <c r="V4019" s="49"/>
      <c r="W4019" s="41"/>
      <c r="X4019" s="41"/>
      <c r="Y4019" s="41"/>
      <c r="AA4019" s="37" t="str">
        <f>IF($I4019&lt;&gt;"",VLOOKUP($I4019,'Valid Values - Search'!$R$4:$T$4719,3,FALSE),"")</f>
        <v/>
      </c>
      <c r="AB4019" s="37" t="str">
        <f>IF($I4019&lt;&gt;"",VLOOKUP($I4019,'Valid Values - Search'!$R$4:$S$4719,2,FALSE),"")</f>
        <v/>
      </c>
      <c r="AC4019" s="38" t="str">
        <f t="shared" si="62"/>
        <v/>
      </c>
      <c r="AD4019" s="38"/>
    </row>
    <row r="4020" spans="1:30">
      <c r="A4020" s="46"/>
      <c r="B4020" s="47"/>
      <c r="C4020" s="49"/>
      <c r="D4020" s="41"/>
      <c r="E4020" s="41"/>
      <c r="F4020" s="41"/>
      <c r="G4020" s="50" t="str">
        <f>IF(A4020&lt;&gt;"",CONCATENATE(A4020,":",YEAR(B4020),IF(MONTH(B4020)&gt;9,MONTH(B4020),CONCATENATE(0,MONTH(B4020))),IF(DAY(B4020)&gt;9,DAY(B4020),CONCATENATE(0,DAY(B4020))),IF(HOUR(C4020)&gt;9,HOUR(C4020),CONCATENATE(0,HOUR(C4020))),IF(MINUTE(C4020)&gt;9,MINUTE(C4020),CONCATENATE(0,MINUTE(C4020))),":",VLOOKUP(F4020,'Valid Values - Results'!$D$4:$F$12,3,FALSE)),"")</f>
        <v/>
      </c>
      <c r="H4020" s="41"/>
      <c r="I4020" s="41"/>
      <c r="J4020" s="41"/>
      <c r="K4020" s="41"/>
      <c r="L4020" s="41"/>
      <c r="M4020" s="92"/>
      <c r="N4020" s="41"/>
      <c r="O4020" s="41"/>
      <c r="P4020" s="41"/>
      <c r="Q4020" s="41"/>
      <c r="R4020" s="41"/>
      <c r="S4020" s="41"/>
      <c r="T4020" s="41"/>
      <c r="U4020" s="47"/>
      <c r="V4020" s="49"/>
      <c r="W4020" s="41"/>
      <c r="X4020" s="41"/>
      <c r="Y4020" s="41"/>
      <c r="AA4020" s="37" t="str">
        <f>IF($I4020&lt;&gt;"",VLOOKUP($I4020,'Valid Values - Search'!$R$4:$T$4719,3,FALSE),"")</f>
        <v/>
      </c>
      <c r="AB4020" s="37" t="str">
        <f>IF($I4020&lt;&gt;"",VLOOKUP($I4020,'Valid Values - Search'!$R$4:$S$4719,2,FALSE),"")</f>
        <v/>
      </c>
      <c r="AC4020" s="38" t="str">
        <f t="shared" si="62"/>
        <v/>
      </c>
      <c r="AD4020" s="38"/>
    </row>
    <row r="4021" spans="1:30">
      <c r="A4021" s="46"/>
      <c r="B4021" s="47"/>
      <c r="C4021" s="49"/>
      <c r="D4021" s="41"/>
      <c r="E4021" s="41"/>
      <c r="F4021" s="41"/>
      <c r="G4021" s="50" t="str">
        <f>IF(A4021&lt;&gt;"",CONCATENATE(A4021,":",YEAR(B4021),IF(MONTH(B4021)&gt;9,MONTH(B4021),CONCATENATE(0,MONTH(B4021))),IF(DAY(B4021)&gt;9,DAY(B4021),CONCATENATE(0,DAY(B4021))),IF(HOUR(C4021)&gt;9,HOUR(C4021),CONCATENATE(0,HOUR(C4021))),IF(MINUTE(C4021)&gt;9,MINUTE(C4021),CONCATENATE(0,MINUTE(C4021))),":",VLOOKUP(F4021,'Valid Values - Results'!$D$4:$F$12,3,FALSE)),"")</f>
        <v/>
      </c>
      <c r="H4021" s="41"/>
      <c r="I4021" s="41"/>
      <c r="J4021" s="41"/>
      <c r="K4021" s="41"/>
      <c r="L4021" s="41"/>
      <c r="M4021" s="92"/>
      <c r="N4021" s="41"/>
      <c r="O4021" s="41"/>
      <c r="P4021" s="41"/>
      <c r="Q4021" s="41"/>
      <c r="R4021" s="41"/>
      <c r="S4021" s="41"/>
      <c r="T4021" s="41"/>
      <c r="U4021" s="47"/>
      <c r="V4021" s="49"/>
      <c r="W4021" s="41"/>
      <c r="X4021" s="41"/>
      <c r="Y4021" s="41"/>
      <c r="AA4021" s="37" t="str">
        <f>IF($I4021&lt;&gt;"",VLOOKUP($I4021,'Valid Values - Search'!$R$4:$T$4719,3,FALSE),"")</f>
        <v/>
      </c>
      <c r="AB4021" s="37" t="str">
        <f>IF($I4021&lt;&gt;"",VLOOKUP($I4021,'Valid Values - Search'!$R$4:$S$4719,2,FALSE),"")</f>
        <v/>
      </c>
      <c r="AC4021" s="38" t="str">
        <f t="shared" si="62"/>
        <v/>
      </c>
      <c r="AD4021" s="38"/>
    </row>
    <row r="4022" spans="1:30">
      <c r="A4022" s="46"/>
      <c r="B4022" s="47"/>
      <c r="C4022" s="49"/>
      <c r="D4022" s="41"/>
      <c r="E4022" s="41"/>
      <c r="F4022" s="41"/>
      <c r="G4022" s="50" t="str">
        <f>IF(A4022&lt;&gt;"",CONCATENATE(A4022,":",YEAR(B4022),IF(MONTH(B4022)&gt;9,MONTH(B4022),CONCATENATE(0,MONTH(B4022))),IF(DAY(B4022)&gt;9,DAY(B4022),CONCATENATE(0,DAY(B4022))),IF(HOUR(C4022)&gt;9,HOUR(C4022),CONCATENATE(0,HOUR(C4022))),IF(MINUTE(C4022)&gt;9,MINUTE(C4022),CONCATENATE(0,MINUTE(C4022))),":",VLOOKUP(F4022,'Valid Values - Results'!$D$4:$F$12,3,FALSE)),"")</f>
        <v/>
      </c>
      <c r="H4022" s="41"/>
      <c r="I4022" s="41"/>
      <c r="J4022" s="41"/>
      <c r="K4022" s="41"/>
      <c r="L4022" s="41"/>
      <c r="M4022" s="92"/>
      <c r="N4022" s="41"/>
      <c r="O4022" s="41"/>
      <c r="P4022" s="41"/>
      <c r="Q4022" s="41"/>
      <c r="R4022" s="41"/>
      <c r="S4022" s="41"/>
      <c r="T4022" s="41"/>
      <c r="U4022" s="47"/>
      <c r="V4022" s="49"/>
      <c r="W4022" s="41"/>
      <c r="X4022" s="41"/>
      <c r="Y4022" s="41"/>
      <c r="AA4022" s="37" t="str">
        <f>IF($I4022&lt;&gt;"",VLOOKUP($I4022,'Valid Values - Search'!$R$4:$T$4719,3,FALSE),"")</f>
        <v/>
      </c>
      <c r="AB4022" s="37" t="str">
        <f>IF($I4022&lt;&gt;"",VLOOKUP($I4022,'Valid Values - Search'!$R$4:$S$4719,2,FALSE),"")</f>
        <v/>
      </c>
      <c r="AC4022" s="38" t="str">
        <f t="shared" si="62"/>
        <v/>
      </c>
      <c r="AD4022" s="38"/>
    </row>
    <row r="4023" spans="1:30">
      <c r="A4023" s="46"/>
      <c r="B4023" s="47"/>
      <c r="C4023" s="49"/>
      <c r="D4023" s="41"/>
      <c r="E4023" s="41"/>
      <c r="F4023" s="41"/>
      <c r="G4023" s="50" t="str">
        <f>IF(A4023&lt;&gt;"",CONCATENATE(A4023,":",YEAR(B4023),IF(MONTH(B4023)&gt;9,MONTH(B4023),CONCATENATE(0,MONTH(B4023))),IF(DAY(B4023)&gt;9,DAY(B4023),CONCATENATE(0,DAY(B4023))),IF(HOUR(C4023)&gt;9,HOUR(C4023),CONCATENATE(0,HOUR(C4023))),IF(MINUTE(C4023)&gt;9,MINUTE(C4023),CONCATENATE(0,MINUTE(C4023))),":",VLOOKUP(F4023,'Valid Values - Results'!$D$4:$F$12,3,FALSE)),"")</f>
        <v/>
      </c>
      <c r="H4023" s="41"/>
      <c r="I4023" s="41"/>
      <c r="J4023" s="41"/>
      <c r="K4023" s="41"/>
      <c r="L4023" s="41"/>
      <c r="M4023" s="92"/>
      <c r="N4023" s="41"/>
      <c r="O4023" s="41"/>
      <c r="P4023" s="41"/>
      <c r="Q4023" s="41"/>
      <c r="R4023" s="41"/>
      <c r="S4023" s="41"/>
      <c r="T4023" s="41"/>
      <c r="U4023" s="47"/>
      <c r="V4023" s="49"/>
      <c r="W4023" s="41"/>
      <c r="X4023" s="41"/>
      <c r="Y4023" s="41"/>
      <c r="AA4023" s="37" t="str">
        <f>IF($I4023&lt;&gt;"",VLOOKUP($I4023,'Valid Values - Search'!$R$4:$T$4719,3,FALSE),"")</f>
        <v/>
      </c>
      <c r="AB4023" s="37" t="str">
        <f>IF($I4023&lt;&gt;"",VLOOKUP($I4023,'Valid Values - Search'!$R$4:$S$4719,2,FALSE),"")</f>
        <v/>
      </c>
      <c r="AC4023" s="38" t="str">
        <f t="shared" si="62"/>
        <v/>
      </c>
      <c r="AD4023" s="38"/>
    </row>
    <row r="4024" spans="1:30">
      <c r="A4024" s="46"/>
      <c r="B4024" s="47"/>
      <c r="C4024" s="49"/>
      <c r="D4024" s="41"/>
      <c r="E4024" s="41"/>
      <c r="F4024" s="41"/>
      <c r="G4024" s="50" t="str">
        <f>IF(A4024&lt;&gt;"",CONCATENATE(A4024,":",YEAR(B4024),IF(MONTH(B4024)&gt;9,MONTH(B4024),CONCATENATE(0,MONTH(B4024))),IF(DAY(B4024)&gt;9,DAY(B4024),CONCATENATE(0,DAY(B4024))),IF(HOUR(C4024)&gt;9,HOUR(C4024),CONCATENATE(0,HOUR(C4024))),IF(MINUTE(C4024)&gt;9,MINUTE(C4024),CONCATENATE(0,MINUTE(C4024))),":",VLOOKUP(F4024,'Valid Values - Results'!$D$4:$F$12,3,FALSE)),"")</f>
        <v/>
      </c>
      <c r="H4024" s="41"/>
      <c r="I4024" s="41"/>
      <c r="J4024" s="41"/>
      <c r="K4024" s="41"/>
      <c r="L4024" s="41"/>
      <c r="M4024" s="92"/>
      <c r="N4024" s="41"/>
      <c r="O4024" s="41"/>
      <c r="P4024" s="41"/>
      <c r="Q4024" s="41"/>
      <c r="R4024" s="41"/>
      <c r="S4024" s="41"/>
      <c r="T4024" s="41"/>
      <c r="U4024" s="47"/>
      <c r="V4024" s="49"/>
      <c r="W4024" s="41"/>
      <c r="X4024" s="41"/>
      <c r="Y4024" s="41"/>
      <c r="AA4024" s="37" t="str">
        <f>IF($I4024&lt;&gt;"",VLOOKUP($I4024,'Valid Values - Search'!$R$4:$T$4719,3,FALSE),"")</f>
        <v/>
      </c>
      <c r="AB4024" s="37" t="str">
        <f>IF($I4024&lt;&gt;"",VLOOKUP($I4024,'Valid Values - Search'!$R$4:$S$4719,2,FALSE),"")</f>
        <v/>
      </c>
      <c r="AC4024" s="38" t="str">
        <f t="shared" si="62"/>
        <v/>
      </c>
      <c r="AD4024" s="38"/>
    </row>
    <row r="4025" spans="1:30">
      <c r="A4025" s="46"/>
      <c r="B4025" s="47"/>
      <c r="C4025" s="49"/>
      <c r="D4025" s="41"/>
      <c r="E4025" s="41"/>
      <c r="F4025" s="41"/>
      <c r="G4025" s="50" t="str">
        <f>IF(A4025&lt;&gt;"",CONCATENATE(A4025,":",YEAR(B4025),IF(MONTH(B4025)&gt;9,MONTH(B4025),CONCATENATE(0,MONTH(B4025))),IF(DAY(B4025)&gt;9,DAY(B4025),CONCATENATE(0,DAY(B4025))),IF(HOUR(C4025)&gt;9,HOUR(C4025),CONCATENATE(0,HOUR(C4025))),IF(MINUTE(C4025)&gt;9,MINUTE(C4025),CONCATENATE(0,MINUTE(C4025))),":",VLOOKUP(F4025,'Valid Values - Results'!$D$4:$F$12,3,FALSE)),"")</f>
        <v/>
      </c>
      <c r="H4025" s="41"/>
      <c r="I4025" s="41"/>
      <c r="J4025" s="41"/>
      <c r="K4025" s="41"/>
      <c r="L4025" s="41"/>
      <c r="M4025" s="92"/>
      <c r="N4025" s="41"/>
      <c r="O4025" s="41"/>
      <c r="P4025" s="41"/>
      <c r="Q4025" s="41"/>
      <c r="R4025" s="41"/>
      <c r="S4025" s="41"/>
      <c r="T4025" s="41"/>
      <c r="U4025" s="47"/>
      <c r="V4025" s="49"/>
      <c r="W4025" s="41"/>
      <c r="X4025" s="41"/>
      <c r="Y4025" s="41"/>
      <c r="AA4025" s="37" t="str">
        <f>IF($I4025&lt;&gt;"",VLOOKUP($I4025,'Valid Values - Search'!$R$4:$T$4719,3,FALSE),"")</f>
        <v/>
      </c>
      <c r="AB4025" s="37" t="str">
        <f>IF($I4025&lt;&gt;"",VLOOKUP($I4025,'Valid Values - Search'!$R$4:$S$4719,2,FALSE),"")</f>
        <v/>
      </c>
      <c r="AC4025" s="38" t="str">
        <f t="shared" si="62"/>
        <v/>
      </c>
      <c r="AD4025" s="38"/>
    </row>
    <row r="4026" spans="1:30">
      <c r="A4026" s="46"/>
      <c r="B4026" s="47"/>
      <c r="C4026" s="49"/>
      <c r="D4026" s="41"/>
      <c r="E4026" s="41"/>
      <c r="F4026" s="41"/>
      <c r="G4026" s="50" t="str">
        <f>IF(A4026&lt;&gt;"",CONCATENATE(A4026,":",YEAR(B4026),IF(MONTH(B4026)&gt;9,MONTH(B4026),CONCATENATE(0,MONTH(B4026))),IF(DAY(B4026)&gt;9,DAY(B4026),CONCATENATE(0,DAY(B4026))),IF(HOUR(C4026)&gt;9,HOUR(C4026),CONCATENATE(0,HOUR(C4026))),IF(MINUTE(C4026)&gt;9,MINUTE(C4026),CONCATENATE(0,MINUTE(C4026))),":",VLOOKUP(F4026,'Valid Values - Results'!$D$4:$F$12,3,FALSE)),"")</f>
        <v/>
      </c>
      <c r="H4026" s="41"/>
      <c r="I4026" s="41"/>
      <c r="J4026" s="41"/>
      <c r="K4026" s="41"/>
      <c r="L4026" s="41"/>
      <c r="M4026" s="92"/>
      <c r="N4026" s="41"/>
      <c r="O4026" s="41"/>
      <c r="P4026" s="41"/>
      <c r="Q4026" s="41"/>
      <c r="R4026" s="41"/>
      <c r="S4026" s="41"/>
      <c r="T4026" s="41"/>
      <c r="U4026" s="47"/>
      <c r="V4026" s="49"/>
      <c r="W4026" s="41"/>
      <c r="X4026" s="41"/>
      <c r="Y4026" s="41"/>
      <c r="AA4026" s="37" t="str">
        <f>IF($I4026&lt;&gt;"",VLOOKUP($I4026,'Valid Values - Search'!$R$4:$T$4719,3,FALSE),"")</f>
        <v/>
      </c>
      <c r="AB4026" s="37" t="str">
        <f>IF($I4026&lt;&gt;"",VLOOKUP($I4026,'Valid Values - Search'!$R$4:$S$4719,2,FALSE),"")</f>
        <v/>
      </c>
      <c r="AC4026" s="38" t="str">
        <f t="shared" si="62"/>
        <v/>
      </c>
      <c r="AD4026" s="38"/>
    </row>
    <row r="4027" spans="1:30">
      <c r="A4027" s="46"/>
      <c r="B4027" s="47"/>
      <c r="C4027" s="49"/>
      <c r="D4027" s="41"/>
      <c r="E4027" s="41"/>
      <c r="F4027" s="41"/>
      <c r="G4027" s="50" t="str">
        <f>IF(A4027&lt;&gt;"",CONCATENATE(A4027,":",YEAR(B4027),IF(MONTH(B4027)&gt;9,MONTH(B4027),CONCATENATE(0,MONTH(B4027))),IF(DAY(B4027)&gt;9,DAY(B4027),CONCATENATE(0,DAY(B4027))),IF(HOUR(C4027)&gt;9,HOUR(C4027),CONCATENATE(0,HOUR(C4027))),IF(MINUTE(C4027)&gt;9,MINUTE(C4027),CONCATENATE(0,MINUTE(C4027))),":",VLOOKUP(F4027,'Valid Values - Results'!$D$4:$F$12,3,FALSE)),"")</f>
        <v/>
      </c>
      <c r="H4027" s="41"/>
      <c r="I4027" s="41"/>
      <c r="J4027" s="41"/>
      <c r="K4027" s="41"/>
      <c r="L4027" s="41"/>
      <c r="M4027" s="92"/>
      <c r="N4027" s="41"/>
      <c r="O4027" s="41"/>
      <c r="P4027" s="41"/>
      <c r="Q4027" s="41"/>
      <c r="R4027" s="41"/>
      <c r="S4027" s="41"/>
      <c r="T4027" s="41"/>
      <c r="U4027" s="47"/>
      <c r="V4027" s="49"/>
      <c r="W4027" s="41"/>
      <c r="X4027" s="41"/>
      <c r="Y4027" s="41"/>
      <c r="AA4027" s="37" t="str">
        <f>IF($I4027&lt;&gt;"",VLOOKUP($I4027,'Valid Values - Search'!$R$4:$T$4719,3,FALSE),"")</f>
        <v/>
      </c>
      <c r="AB4027" s="37" t="str">
        <f>IF($I4027&lt;&gt;"",VLOOKUP($I4027,'Valid Values - Search'!$R$4:$S$4719,2,FALSE),"")</f>
        <v/>
      </c>
      <c r="AC4027" s="38" t="str">
        <f t="shared" si="62"/>
        <v/>
      </c>
      <c r="AD4027" s="38"/>
    </row>
    <row r="4028" spans="1:30">
      <c r="A4028" s="46"/>
      <c r="B4028" s="47"/>
      <c r="C4028" s="49"/>
      <c r="D4028" s="41"/>
      <c r="E4028" s="41"/>
      <c r="F4028" s="41"/>
      <c r="G4028" s="50" t="str">
        <f>IF(A4028&lt;&gt;"",CONCATENATE(A4028,":",YEAR(B4028),IF(MONTH(B4028)&gt;9,MONTH(B4028),CONCATENATE(0,MONTH(B4028))),IF(DAY(B4028)&gt;9,DAY(B4028),CONCATENATE(0,DAY(B4028))),IF(HOUR(C4028)&gt;9,HOUR(C4028),CONCATENATE(0,HOUR(C4028))),IF(MINUTE(C4028)&gt;9,MINUTE(C4028),CONCATENATE(0,MINUTE(C4028))),":",VLOOKUP(F4028,'Valid Values - Results'!$D$4:$F$12,3,FALSE)),"")</f>
        <v/>
      </c>
      <c r="H4028" s="41"/>
      <c r="I4028" s="41"/>
      <c r="J4028" s="41"/>
      <c r="K4028" s="41"/>
      <c r="L4028" s="41"/>
      <c r="M4028" s="92"/>
      <c r="N4028" s="41"/>
      <c r="O4028" s="41"/>
      <c r="P4028" s="41"/>
      <c r="Q4028" s="41"/>
      <c r="R4028" s="41"/>
      <c r="S4028" s="41"/>
      <c r="T4028" s="41"/>
      <c r="U4028" s="47"/>
      <c r="V4028" s="49"/>
      <c r="W4028" s="41"/>
      <c r="X4028" s="41"/>
      <c r="Y4028" s="41"/>
      <c r="AA4028" s="37" t="str">
        <f>IF($I4028&lt;&gt;"",VLOOKUP($I4028,'Valid Values - Search'!$R$4:$T$4719,3,FALSE),"")</f>
        <v/>
      </c>
      <c r="AB4028" s="37" t="str">
        <f>IF($I4028&lt;&gt;"",VLOOKUP($I4028,'Valid Values - Search'!$R$4:$S$4719,2,FALSE),"")</f>
        <v/>
      </c>
      <c r="AC4028" s="38" t="str">
        <f t="shared" si="62"/>
        <v/>
      </c>
      <c r="AD4028" s="38"/>
    </row>
    <row r="4029" spans="1:30">
      <c r="A4029" s="46"/>
      <c r="B4029" s="47"/>
      <c r="C4029" s="49"/>
      <c r="D4029" s="41"/>
      <c r="E4029" s="41"/>
      <c r="F4029" s="41"/>
      <c r="G4029" s="50" t="str">
        <f>IF(A4029&lt;&gt;"",CONCATENATE(A4029,":",YEAR(B4029),IF(MONTH(B4029)&gt;9,MONTH(B4029),CONCATENATE(0,MONTH(B4029))),IF(DAY(B4029)&gt;9,DAY(B4029),CONCATENATE(0,DAY(B4029))),IF(HOUR(C4029)&gt;9,HOUR(C4029),CONCATENATE(0,HOUR(C4029))),IF(MINUTE(C4029)&gt;9,MINUTE(C4029),CONCATENATE(0,MINUTE(C4029))),":",VLOOKUP(F4029,'Valid Values - Results'!$D$4:$F$12,3,FALSE)),"")</f>
        <v/>
      </c>
      <c r="H4029" s="41"/>
      <c r="I4029" s="41"/>
      <c r="J4029" s="41"/>
      <c r="K4029" s="41"/>
      <c r="L4029" s="41"/>
      <c r="M4029" s="92"/>
      <c r="N4029" s="41"/>
      <c r="O4029" s="41"/>
      <c r="P4029" s="41"/>
      <c r="Q4029" s="41"/>
      <c r="R4029" s="41"/>
      <c r="S4029" s="41"/>
      <c r="T4029" s="41"/>
      <c r="U4029" s="47"/>
      <c r="V4029" s="49"/>
      <c r="W4029" s="41"/>
      <c r="X4029" s="41"/>
      <c r="Y4029" s="41"/>
      <c r="AA4029" s="37" t="str">
        <f>IF($I4029&lt;&gt;"",VLOOKUP($I4029,'Valid Values - Search'!$R$4:$T$4719,3,FALSE),"")</f>
        <v/>
      </c>
      <c r="AB4029" s="37" t="str">
        <f>IF($I4029&lt;&gt;"",VLOOKUP($I4029,'Valid Values - Search'!$R$4:$S$4719,2,FALSE),"")</f>
        <v/>
      </c>
      <c r="AC4029" s="38" t="str">
        <f t="shared" si="62"/>
        <v/>
      </c>
      <c r="AD4029" s="38"/>
    </row>
    <row r="4030" spans="1:30">
      <c r="A4030" s="46"/>
      <c r="B4030" s="47"/>
      <c r="C4030" s="49"/>
      <c r="D4030" s="41"/>
      <c r="E4030" s="41"/>
      <c r="F4030" s="41"/>
      <c r="G4030" s="50" t="str">
        <f>IF(A4030&lt;&gt;"",CONCATENATE(A4030,":",YEAR(B4030),IF(MONTH(B4030)&gt;9,MONTH(B4030),CONCATENATE(0,MONTH(B4030))),IF(DAY(B4030)&gt;9,DAY(B4030),CONCATENATE(0,DAY(B4030))),IF(HOUR(C4030)&gt;9,HOUR(C4030),CONCATENATE(0,HOUR(C4030))),IF(MINUTE(C4030)&gt;9,MINUTE(C4030),CONCATENATE(0,MINUTE(C4030))),":",VLOOKUP(F4030,'Valid Values - Results'!$D$4:$F$12,3,FALSE)),"")</f>
        <v/>
      </c>
      <c r="H4030" s="41"/>
      <c r="I4030" s="41"/>
      <c r="J4030" s="41"/>
      <c r="K4030" s="41"/>
      <c r="L4030" s="41"/>
      <c r="M4030" s="92"/>
      <c r="N4030" s="41"/>
      <c r="O4030" s="41"/>
      <c r="P4030" s="41"/>
      <c r="Q4030" s="41"/>
      <c r="R4030" s="41"/>
      <c r="S4030" s="41"/>
      <c r="T4030" s="41"/>
      <c r="U4030" s="47"/>
      <c r="V4030" s="49"/>
      <c r="W4030" s="41"/>
      <c r="X4030" s="41"/>
      <c r="Y4030" s="41"/>
      <c r="AA4030" s="37" t="str">
        <f>IF($I4030&lt;&gt;"",VLOOKUP($I4030,'Valid Values - Search'!$R$4:$T$4719,3,FALSE),"")</f>
        <v/>
      </c>
      <c r="AB4030" s="37" t="str">
        <f>IF($I4030&lt;&gt;"",VLOOKUP($I4030,'Valid Values - Search'!$R$4:$S$4719,2,FALSE),"")</f>
        <v/>
      </c>
      <c r="AC4030" s="38" t="str">
        <f t="shared" si="62"/>
        <v/>
      </c>
      <c r="AD4030" s="38"/>
    </row>
    <row r="4031" spans="1:30">
      <c r="A4031" s="46"/>
      <c r="B4031" s="47"/>
      <c r="C4031" s="49"/>
      <c r="D4031" s="41"/>
      <c r="E4031" s="41"/>
      <c r="F4031" s="41"/>
      <c r="G4031" s="50" t="str">
        <f>IF(A4031&lt;&gt;"",CONCATENATE(A4031,":",YEAR(B4031),IF(MONTH(B4031)&gt;9,MONTH(B4031),CONCATENATE(0,MONTH(B4031))),IF(DAY(B4031)&gt;9,DAY(B4031),CONCATENATE(0,DAY(B4031))),IF(HOUR(C4031)&gt;9,HOUR(C4031),CONCATENATE(0,HOUR(C4031))),IF(MINUTE(C4031)&gt;9,MINUTE(C4031),CONCATENATE(0,MINUTE(C4031))),":",VLOOKUP(F4031,'Valid Values - Results'!$D$4:$F$12,3,FALSE)),"")</f>
        <v/>
      </c>
      <c r="H4031" s="41"/>
      <c r="I4031" s="41"/>
      <c r="J4031" s="41"/>
      <c r="K4031" s="41"/>
      <c r="L4031" s="41"/>
      <c r="M4031" s="92"/>
      <c r="N4031" s="41"/>
      <c r="O4031" s="41"/>
      <c r="P4031" s="41"/>
      <c r="Q4031" s="41"/>
      <c r="R4031" s="41"/>
      <c r="S4031" s="41"/>
      <c r="T4031" s="41"/>
      <c r="U4031" s="47"/>
      <c r="V4031" s="49"/>
      <c r="W4031" s="41"/>
      <c r="X4031" s="41"/>
      <c r="Y4031" s="41"/>
      <c r="AA4031" s="37" t="str">
        <f>IF($I4031&lt;&gt;"",VLOOKUP($I4031,'Valid Values - Search'!$R$4:$T$4719,3,FALSE),"")</f>
        <v/>
      </c>
      <c r="AB4031" s="37" t="str">
        <f>IF($I4031&lt;&gt;"",VLOOKUP($I4031,'Valid Values - Search'!$R$4:$S$4719,2,FALSE),"")</f>
        <v/>
      </c>
      <c r="AC4031" s="38" t="str">
        <f t="shared" si="62"/>
        <v/>
      </c>
      <c r="AD4031" s="38"/>
    </row>
    <row r="4032" spans="1:30">
      <c r="A4032" s="46"/>
      <c r="B4032" s="47"/>
      <c r="C4032" s="49"/>
      <c r="D4032" s="41"/>
      <c r="E4032" s="41"/>
      <c r="F4032" s="41"/>
      <c r="G4032" s="50" t="str">
        <f>IF(A4032&lt;&gt;"",CONCATENATE(A4032,":",YEAR(B4032),IF(MONTH(B4032)&gt;9,MONTH(B4032),CONCATENATE(0,MONTH(B4032))),IF(DAY(B4032)&gt;9,DAY(B4032),CONCATENATE(0,DAY(B4032))),IF(HOUR(C4032)&gt;9,HOUR(C4032),CONCATENATE(0,HOUR(C4032))),IF(MINUTE(C4032)&gt;9,MINUTE(C4032),CONCATENATE(0,MINUTE(C4032))),":",VLOOKUP(F4032,'Valid Values - Results'!$D$4:$F$12,3,FALSE)),"")</f>
        <v/>
      </c>
      <c r="H4032" s="41"/>
      <c r="I4032" s="41"/>
      <c r="J4032" s="41"/>
      <c r="K4032" s="41"/>
      <c r="L4032" s="41"/>
      <c r="M4032" s="92"/>
      <c r="N4032" s="41"/>
      <c r="O4032" s="41"/>
      <c r="P4032" s="41"/>
      <c r="Q4032" s="41"/>
      <c r="R4032" s="41"/>
      <c r="S4032" s="41"/>
      <c r="T4032" s="41"/>
      <c r="U4032" s="47"/>
      <c r="V4032" s="49"/>
      <c r="W4032" s="41"/>
      <c r="X4032" s="41"/>
      <c r="Y4032" s="41"/>
      <c r="AA4032" s="37" t="str">
        <f>IF($I4032&lt;&gt;"",VLOOKUP($I4032,'Valid Values - Search'!$R$4:$T$4719,3,FALSE),"")</f>
        <v/>
      </c>
      <c r="AB4032" s="37" t="str">
        <f>IF($I4032&lt;&gt;"",VLOOKUP($I4032,'Valid Values - Search'!$R$4:$S$4719,2,FALSE),"")</f>
        <v/>
      </c>
      <c r="AC4032" s="38" t="str">
        <f t="shared" si="62"/>
        <v/>
      </c>
      <c r="AD4032" s="38"/>
    </row>
    <row r="4033" spans="1:30">
      <c r="A4033" s="46"/>
      <c r="B4033" s="47"/>
      <c r="C4033" s="49"/>
      <c r="D4033" s="41"/>
      <c r="E4033" s="41"/>
      <c r="F4033" s="41"/>
      <c r="G4033" s="50" t="str">
        <f>IF(A4033&lt;&gt;"",CONCATENATE(A4033,":",YEAR(B4033),IF(MONTH(B4033)&gt;9,MONTH(B4033),CONCATENATE(0,MONTH(B4033))),IF(DAY(B4033)&gt;9,DAY(B4033),CONCATENATE(0,DAY(B4033))),IF(HOUR(C4033)&gt;9,HOUR(C4033),CONCATENATE(0,HOUR(C4033))),IF(MINUTE(C4033)&gt;9,MINUTE(C4033),CONCATENATE(0,MINUTE(C4033))),":",VLOOKUP(F4033,'Valid Values - Results'!$D$4:$F$12,3,FALSE)),"")</f>
        <v/>
      </c>
      <c r="H4033" s="41"/>
      <c r="I4033" s="41"/>
      <c r="J4033" s="41"/>
      <c r="K4033" s="41"/>
      <c r="L4033" s="41"/>
      <c r="M4033" s="92"/>
      <c r="N4033" s="41"/>
      <c r="O4033" s="41"/>
      <c r="P4033" s="41"/>
      <c r="Q4033" s="41"/>
      <c r="R4033" s="41"/>
      <c r="S4033" s="41"/>
      <c r="T4033" s="41"/>
      <c r="U4033" s="47"/>
      <c r="V4033" s="49"/>
      <c r="W4033" s="41"/>
      <c r="X4033" s="41"/>
      <c r="Y4033" s="41"/>
      <c r="AA4033" s="37" t="str">
        <f>IF($I4033&lt;&gt;"",VLOOKUP($I4033,'Valid Values - Search'!$R$4:$T$4719,3,FALSE),"")</f>
        <v/>
      </c>
      <c r="AB4033" s="37" t="str">
        <f>IF($I4033&lt;&gt;"",VLOOKUP($I4033,'Valid Values - Search'!$R$4:$S$4719,2,FALSE),"")</f>
        <v/>
      </c>
      <c r="AC4033" s="38" t="str">
        <f t="shared" si="62"/>
        <v/>
      </c>
      <c r="AD4033" s="38"/>
    </row>
    <row r="4034" spans="1:30">
      <c r="A4034" s="46"/>
      <c r="B4034" s="47"/>
      <c r="C4034" s="49"/>
      <c r="D4034" s="41"/>
      <c r="E4034" s="41"/>
      <c r="F4034" s="41"/>
      <c r="G4034" s="50" t="str">
        <f>IF(A4034&lt;&gt;"",CONCATENATE(A4034,":",YEAR(B4034),IF(MONTH(B4034)&gt;9,MONTH(B4034),CONCATENATE(0,MONTH(B4034))),IF(DAY(B4034)&gt;9,DAY(B4034),CONCATENATE(0,DAY(B4034))),IF(HOUR(C4034)&gt;9,HOUR(C4034),CONCATENATE(0,HOUR(C4034))),IF(MINUTE(C4034)&gt;9,MINUTE(C4034),CONCATENATE(0,MINUTE(C4034))),":",VLOOKUP(F4034,'Valid Values - Results'!$D$4:$F$12,3,FALSE)),"")</f>
        <v/>
      </c>
      <c r="H4034" s="41"/>
      <c r="I4034" s="41"/>
      <c r="J4034" s="41"/>
      <c r="K4034" s="41"/>
      <c r="L4034" s="41"/>
      <c r="M4034" s="92"/>
      <c r="N4034" s="41"/>
      <c r="O4034" s="41"/>
      <c r="P4034" s="41"/>
      <c r="Q4034" s="41"/>
      <c r="R4034" s="41"/>
      <c r="S4034" s="41"/>
      <c r="T4034" s="41"/>
      <c r="U4034" s="47"/>
      <c r="V4034" s="49"/>
      <c r="W4034" s="41"/>
      <c r="X4034" s="41"/>
      <c r="Y4034" s="41"/>
      <c r="AA4034" s="37" t="str">
        <f>IF($I4034&lt;&gt;"",VLOOKUP($I4034,'Valid Values - Search'!$R$4:$T$4719,3,FALSE),"")</f>
        <v/>
      </c>
      <c r="AB4034" s="37" t="str">
        <f>IF($I4034&lt;&gt;"",VLOOKUP($I4034,'Valid Values - Search'!$R$4:$S$4719,2,FALSE),"")</f>
        <v/>
      </c>
      <c r="AC4034" s="38" t="str">
        <f t="shared" ref="AC4034:AC4097" si="63">IF($V4034&lt;&gt;"",$D4034,"")</f>
        <v/>
      </c>
      <c r="AD4034" s="38"/>
    </row>
    <row r="4035" spans="1:30">
      <c r="A4035" s="46"/>
      <c r="B4035" s="47"/>
      <c r="C4035" s="49"/>
      <c r="D4035" s="41"/>
      <c r="E4035" s="41"/>
      <c r="F4035" s="41"/>
      <c r="G4035" s="50" t="str">
        <f>IF(A4035&lt;&gt;"",CONCATENATE(A4035,":",YEAR(B4035),IF(MONTH(B4035)&gt;9,MONTH(B4035),CONCATENATE(0,MONTH(B4035))),IF(DAY(B4035)&gt;9,DAY(B4035),CONCATENATE(0,DAY(B4035))),IF(HOUR(C4035)&gt;9,HOUR(C4035),CONCATENATE(0,HOUR(C4035))),IF(MINUTE(C4035)&gt;9,MINUTE(C4035),CONCATENATE(0,MINUTE(C4035))),":",VLOOKUP(F4035,'Valid Values - Results'!$D$4:$F$12,3,FALSE)),"")</f>
        <v/>
      </c>
      <c r="H4035" s="41"/>
      <c r="I4035" s="41"/>
      <c r="J4035" s="41"/>
      <c r="K4035" s="41"/>
      <c r="L4035" s="41"/>
      <c r="M4035" s="92"/>
      <c r="N4035" s="41"/>
      <c r="O4035" s="41"/>
      <c r="P4035" s="41"/>
      <c r="Q4035" s="41"/>
      <c r="R4035" s="41"/>
      <c r="S4035" s="41"/>
      <c r="T4035" s="41"/>
      <c r="U4035" s="47"/>
      <c r="V4035" s="49"/>
      <c r="W4035" s="41"/>
      <c r="X4035" s="41"/>
      <c r="Y4035" s="41"/>
      <c r="AA4035" s="37" t="str">
        <f>IF($I4035&lt;&gt;"",VLOOKUP($I4035,'Valid Values - Search'!$R$4:$T$4719,3,FALSE),"")</f>
        <v/>
      </c>
      <c r="AB4035" s="37" t="str">
        <f>IF($I4035&lt;&gt;"",VLOOKUP($I4035,'Valid Values - Search'!$R$4:$S$4719,2,FALSE),"")</f>
        <v/>
      </c>
      <c r="AC4035" s="38" t="str">
        <f t="shared" si="63"/>
        <v/>
      </c>
      <c r="AD4035" s="38"/>
    </row>
    <row r="4036" spans="1:30">
      <c r="A4036" s="46"/>
      <c r="B4036" s="47"/>
      <c r="C4036" s="49"/>
      <c r="D4036" s="41"/>
      <c r="E4036" s="41"/>
      <c r="F4036" s="41"/>
      <c r="G4036" s="50" t="str">
        <f>IF(A4036&lt;&gt;"",CONCATENATE(A4036,":",YEAR(B4036),IF(MONTH(B4036)&gt;9,MONTH(B4036),CONCATENATE(0,MONTH(B4036))),IF(DAY(B4036)&gt;9,DAY(B4036),CONCATENATE(0,DAY(B4036))),IF(HOUR(C4036)&gt;9,HOUR(C4036),CONCATENATE(0,HOUR(C4036))),IF(MINUTE(C4036)&gt;9,MINUTE(C4036),CONCATENATE(0,MINUTE(C4036))),":",VLOOKUP(F4036,'Valid Values - Results'!$D$4:$F$12,3,FALSE)),"")</f>
        <v/>
      </c>
      <c r="H4036" s="41"/>
      <c r="I4036" s="41"/>
      <c r="J4036" s="41"/>
      <c r="K4036" s="41"/>
      <c r="L4036" s="41"/>
      <c r="M4036" s="92"/>
      <c r="N4036" s="41"/>
      <c r="O4036" s="41"/>
      <c r="P4036" s="41"/>
      <c r="Q4036" s="41"/>
      <c r="R4036" s="41"/>
      <c r="S4036" s="41"/>
      <c r="T4036" s="41"/>
      <c r="U4036" s="47"/>
      <c r="V4036" s="49"/>
      <c r="W4036" s="41"/>
      <c r="X4036" s="41"/>
      <c r="Y4036" s="41"/>
      <c r="AA4036" s="37" t="str">
        <f>IF($I4036&lt;&gt;"",VLOOKUP($I4036,'Valid Values - Search'!$R$4:$T$4719,3,FALSE),"")</f>
        <v/>
      </c>
      <c r="AB4036" s="37" t="str">
        <f>IF($I4036&lt;&gt;"",VLOOKUP($I4036,'Valid Values - Search'!$R$4:$S$4719,2,FALSE),"")</f>
        <v/>
      </c>
      <c r="AC4036" s="38" t="str">
        <f t="shared" si="63"/>
        <v/>
      </c>
      <c r="AD4036" s="38"/>
    </row>
    <row r="4037" spans="1:30">
      <c r="A4037" s="46"/>
      <c r="B4037" s="47"/>
      <c r="C4037" s="49"/>
      <c r="D4037" s="41"/>
      <c r="E4037" s="41"/>
      <c r="F4037" s="41"/>
      <c r="G4037" s="50" t="str">
        <f>IF(A4037&lt;&gt;"",CONCATENATE(A4037,":",YEAR(B4037),IF(MONTH(B4037)&gt;9,MONTH(B4037),CONCATENATE(0,MONTH(B4037))),IF(DAY(B4037)&gt;9,DAY(B4037),CONCATENATE(0,DAY(B4037))),IF(HOUR(C4037)&gt;9,HOUR(C4037),CONCATENATE(0,HOUR(C4037))),IF(MINUTE(C4037)&gt;9,MINUTE(C4037),CONCATENATE(0,MINUTE(C4037))),":",VLOOKUP(F4037,'Valid Values - Results'!$D$4:$F$12,3,FALSE)),"")</f>
        <v/>
      </c>
      <c r="H4037" s="41"/>
      <c r="I4037" s="41"/>
      <c r="J4037" s="41"/>
      <c r="K4037" s="41"/>
      <c r="L4037" s="41"/>
      <c r="M4037" s="92"/>
      <c r="N4037" s="41"/>
      <c r="O4037" s="41"/>
      <c r="P4037" s="41"/>
      <c r="Q4037" s="41"/>
      <c r="R4037" s="41"/>
      <c r="S4037" s="41"/>
      <c r="T4037" s="41"/>
      <c r="U4037" s="47"/>
      <c r="V4037" s="49"/>
      <c r="W4037" s="41"/>
      <c r="X4037" s="41"/>
      <c r="Y4037" s="41"/>
      <c r="AA4037" s="37" t="str">
        <f>IF($I4037&lt;&gt;"",VLOOKUP($I4037,'Valid Values - Search'!$R$4:$T$4719,3,FALSE),"")</f>
        <v/>
      </c>
      <c r="AB4037" s="37" t="str">
        <f>IF($I4037&lt;&gt;"",VLOOKUP($I4037,'Valid Values - Search'!$R$4:$S$4719,2,FALSE),"")</f>
        <v/>
      </c>
      <c r="AC4037" s="38" t="str">
        <f t="shared" si="63"/>
        <v/>
      </c>
      <c r="AD4037" s="38"/>
    </row>
    <row r="4038" spans="1:30">
      <c r="A4038" s="46"/>
      <c r="B4038" s="47"/>
      <c r="C4038" s="49"/>
      <c r="D4038" s="41"/>
      <c r="E4038" s="41"/>
      <c r="F4038" s="41"/>
      <c r="G4038" s="50" t="str">
        <f>IF(A4038&lt;&gt;"",CONCATENATE(A4038,":",YEAR(B4038),IF(MONTH(B4038)&gt;9,MONTH(B4038),CONCATENATE(0,MONTH(B4038))),IF(DAY(B4038)&gt;9,DAY(B4038),CONCATENATE(0,DAY(B4038))),IF(HOUR(C4038)&gt;9,HOUR(C4038),CONCATENATE(0,HOUR(C4038))),IF(MINUTE(C4038)&gt;9,MINUTE(C4038),CONCATENATE(0,MINUTE(C4038))),":",VLOOKUP(F4038,'Valid Values - Results'!$D$4:$F$12,3,FALSE)),"")</f>
        <v/>
      </c>
      <c r="H4038" s="41"/>
      <c r="I4038" s="41"/>
      <c r="J4038" s="41"/>
      <c r="K4038" s="41"/>
      <c r="L4038" s="41"/>
      <c r="M4038" s="92"/>
      <c r="N4038" s="41"/>
      <c r="O4038" s="41"/>
      <c r="P4038" s="41"/>
      <c r="Q4038" s="41"/>
      <c r="R4038" s="41"/>
      <c r="S4038" s="41"/>
      <c r="T4038" s="41"/>
      <c r="U4038" s="47"/>
      <c r="V4038" s="49"/>
      <c r="W4038" s="41"/>
      <c r="X4038" s="41"/>
      <c r="Y4038" s="41"/>
      <c r="AA4038" s="37" t="str">
        <f>IF($I4038&lt;&gt;"",VLOOKUP($I4038,'Valid Values - Search'!$R$4:$T$4719,3,FALSE),"")</f>
        <v/>
      </c>
      <c r="AB4038" s="37" t="str">
        <f>IF($I4038&lt;&gt;"",VLOOKUP($I4038,'Valid Values - Search'!$R$4:$S$4719,2,FALSE),"")</f>
        <v/>
      </c>
      <c r="AC4038" s="38" t="str">
        <f t="shared" si="63"/>
        <v/>
      </c>
      <c r="AD4038" s="38"/>
    </row>
    <row r="4039" spans="1:30">
      <c r="A4039" s="46"/>
      <c r="B4039" s="47"/>
      <c r="C4039" s="49"/>
      <c r="D4039" s="41"/>
      <c r="E4039" s="41"/>
      <c r="F4039" s="41"/>
      <c r="G4039" s="50" t="str">
        <f>IF(A4039&lt;&gt;"",CONCATENATE(A4039,":",YEAR(B4039),IF(MONTH(B4039)&gt;9,MONTH(B4039),CONCATENATE(0,MONTH(B4039))),IF(DAY(B4039)&gt;9,DAY(B4039),CONCATENATE(0,DAY(B4039))),IF(HOUR(C4039)&gt;9,HOUR(C4039),CONCATENATE(0,HOUR(C4039))),IF(MINUTE(C4039)&gt;9,MINUTE(C4039),CONCATENATE(0,MINUTE(C4039))),":",VLOOKUP(F4039,'Valid Values - Results'!$D$4:$F$12,3,FALSE)),"")</f>
        <v/>
      </c>
      <c r="H4039" s="41"/>
      <c r="I4039" s="41"/>
      <c r="J4039" s="41"/>
      <c r="K4039" s="41"/>
      <c r="L4039" s="41"/>
      <c r="M4039" s="92"/>
      <c r="N4039" s="41"/>
      <c r="O4039" s="41"/>
      <c r="P4039" s="41"/>
      <c r="Q4039" s="41"/>
      <c r="R4039" s="41"/>
      <c r="S4039" s="41"/>
      <c r="T4039" s="41"/>
      <c r="U4039" s="47"/>
      <c r="V4039" s="49"/>
      <c r="W4039" s="41"/>
      <c r="X4039" s="41"/>
      <c r="Y4039" s="41"/>
      <c r="AA4039" s="37" t="str">
        <f>IF($I4039&lt;&gt;"",VLOOKUP($I4039,'Valid Values - Search'!$R$4:$T$4719,3,FALSE),"")</f>
        <v/>
      </c>
      <c r="AB4039" s="37" t="str">
        <f>IF($I4039&lt;&gt;"",VLOOKUP($I4039,'Valid Values - Search'!$R$4:$S$4719,2,FALSE),"")</f>
        <v/>
      </c>
      <c r="AC4039" s="38" t="str">
        <f t="shared" si="63"/>
        <v/>
      </c>
      <c r="AD4039" s="38"/>
    </row>
    <row r="4040" spans="1:30">
      <c r="A4040" s="46"/>
      <c r="B4040" s="47"/>
      <c r="C4040" s="49"/>
      <c r="D4040" s="41"/>
      <c r="E4040" s="41"/>
      <c r="F4040" s="41"/>
      <c r="G4040" s="50" t="str">
        <f>IF(A4040&lt;&gt;"",CONCATENATE(A4040,":",YEAR(B4040),IF(MONTH(B4040)&gt;9,MONTH(B4040),CONCATENATE(0,MONTH(B4040))),IF(DAY(B4040)&gt;9,DAY(B4040),CONCATENATE(0,DAY(B4040))),IF(HOUR(C4040)&gt;9,HOUR(C4040),CONCATENATE(0,HOUR(C4040))),IF(MINUTE(C4040)&gt;9,MINUTE(C4040),CONCATENATE(0,MINUTE(C4040))),":",VLOOKUP(F4040,'Valid Values - Results'!$D$4:$F$12,3,FALSE)),"")</f>
        <v/>
      </c>
      <c r="H4040" s="41"/>
      <c r="I4040" s="41"/>
      <c r="J4040" s="41"/>
      <c r="K4040" s="41"/>
      <c r="L4040" s="41"/>
      <c r="M4040" s="92"/>
      <c r="N4040" s="41"/>
      <c r="O4040" s="41"/>
      <c r="P4040" s="41"/>
      <c r="Q4040" s="41"/>
      <c r="R4040" s="41"/>
      <c r="S4040" s="41"/>
      <c r="T4040" s="41"/>
      <c r="U4040" s="47"/>
      <c r="V4040" s="49"/>
      <c r="W4040" s="41"/>
      <c r="X4040" s="41"/>
      <c r="Y4040" s="41"/>
      <c r="AA4040" s="37" t="str">
        <f>IF($I4040&lt;&gt;"",VLOOKUP($I4040,'Valid Values - Search'!$R$4:$T$4719,3,FALSE),"")</f>
        <v/>
      </c>
      <c r="AB4040" s="37" t="str">
        <f>IF($I4040&lt;&gt;"",VLOOKUP($I4040,'Valid Values - Search'!$R$4:$S$4719,2,FALSE),"")</f>
        <v/>
      </c>
      <c r="AC4040" s="38" t="str">
        <f t="shared" si="63"/>
        <v/>
      </c>
      <c r="AD4040" s="38"/>
    </row>
    <row r="4041" spans="1:30">
      <c r="A4041" s="46"/>
      <c r="B4041" s="47"/>
      <c r="C4041" s="49"/>
      <c r="D4041" s="41"/>
      <c r="E4041" s="41"/>
      <c r="F4041" s="41"/>
      <c r="G4041" s="50" t="str">
        <f>IF(A4041&lt;&gt;"",CONCATENATE(A4041,":",YEAR(B4041),IF(MONTH(B4041)&gt;9,MONTH(B4041),CONCATENATE(0,MONTH(B4041))),IF(DAY(B4041)&gt;9,DAY(B4041),CONCATENATE(0,DAY(B4041))),IF(HOUR(C4041)&gt;9,HOUR(C4041),CONCATENATE(0,HOUR(C4041))),IF(MINUTE(C4041)&gt;9,MINUTE(C4041),CONCATENATE(0,MINUTE(C4041))),":",VLOOKUP(F4041,'Valid Values - Results'!$D$4:$F$12,3,FALSE)),"")</f>
        <v/>
      </c>
      <c r="H4041" s="41"/>
      <c r="I4041" s="41"/>
      <c r="J4041" s="41"/>
      <c r="K4041" s="41"/>
      <c r="L4041" s="41"/>
      <c r="M4041" s="92"/>
      <c r="N4041" s="41"/>
      <c r="O4041" s="41"/>
      <c r="P4041" s="41"/>
      <c r="Q4041" s="41"/>
      <c r="R4041" s="41"/>
      <c r="S4041" s="41"/>
      <c r="T4041" s="41"/>
      <c r="U4041" s="47"/>
      <c r="V4041" s="49"/>
      <c r="W4041" s="41"/>
      <c r="X4041" s="41"/>
      <c r="Y4041" s="41"/>
      <c r="AA4041" s="37" t="str">
        <f>IF($I4041&lt;&gt;"",VLOOKUP($I4041,'Valid Values - Search'!$R$4:$T$4719,3,FALSE),"")</f>
        <v/>
      </c>
      <c r="AB4041" s="37" t="str">
        <f>IF($I4041&lt;&gt;"",VLOOKUP($I4041,'Valid Values - Search'!$R$4:$S$4719,2,FALSE),"")</f>
        <v/>
      </c>
      <c r="AC4041" s="38" t="str">
        <f t="shared" si="63"/>
        <v/>
      </c>
      <c r="AD4041" s="38"/>
    </row>
    <row r="4042" spans="1:30">
      <c r="A4042" s="46"/>
      <c r="B4042" s="47"/>
      <c r="C4042" s="49"/>
      <c r="D4042" s="41"/>
      <c r="E4042" s="41"/>
      <c r="F4042" s="41"/>
      <c r="G4042" s="50" t="str">
        <f>IF(A4042&lt;&gt;"",CONCATENATE(A4042,":",YEAR(B4042),IF(MONTH(B4042)&gt;9,MONTH(B4042),CONCATENATE(0,MONTH(B4042))),IF(DAY(B4042)&gt;9,DAY(B4042),CONCATENATE(0,DAY(B4042))),IF(HOUR(C4042)&gt;9,HOUR(C4042),CONCATENATE(0,HOUR(C4042))),IF(MINUTE(C4042)&gt;9,MINUTE(C4042),CONCATENATE(0,MINUTE(C4042))),":",VLOOKUP(F4042,'Valid Values - Results'!$D$4:$F$12,3,FALSE)),"")</f>
        <v/>
      </c>
      <c r="H4042" s="41"/>
      <c r="I4042" s="41"/>
      <c r="J4042" s="41"/>
      <c r="K4042" s="41"/>
      <c r="L4042" s="41"/>
      <c r="M4042" s="92"/>
      <c r="N4042" s="41"/>
      <c r="O4042" s="41"/>
      <c r="P4042" s="41"/>
      <c r="Q4042" s="41"/>
      <c r="R4042" s="41"/>
      <c r="S4042" s="41"/>
      <c r="T4042" s="41"/>
      <c r="U4042" s="47"/>
      <c r="V4042" s="49"/>
      <c r="W4042" s="41"/>
      <c r="X4042" s="41"/>
      <c r="Y4042" s="41"/>
      <c r="AA4042" s="37" t="str">
        <f>IF($I4042&lt;&gt;"",VLOOKUP($I4042,'Valid Values - Search'!$R$4:$T$4719,3,FALSE),"")</f>
        <v/>
      </c>
      <c r="AB4042" s="37" t="str">
        <f>IF($I4042&lt;&gt;"",VLOOKUP($I4042,'Valid Values - Search'!$R$4:$S$4719,2,FALSE),"")</f>
        <v/>
      </c>
      <c r="AC4042" s="38" t="str">
        <f t="shared" si="63"/>
        <v/>
      </c>
      <c r="AD4042" s="38"/>
    </row>
    <row r="4043" spans="1:30">
      <c r="A4043" s="46"/>
      <c r="B4043" s="47"/>
      <c r="C4043" s="49"/>
      <c r="D4043" s="41"/>
      <c r="E4043" s="41"/>
      <c r="F4043" s="41"/>
      <c r="G4043" s="50" t="str">
        <f>IF(A4043&lt;&gt;"",CONCATENATE(A4043,":",YEAR(B4043),IF(MONTH(B4043)&gt;9,MONTH(B4043),CONCATENATE(0,MONTH(B4043))),IF(DAY(B4043)&gt;9,DAY(B4043),CONCATENATE(0,DAY(B4043))),IF(HOUR(C4043)&gt;9,HOUR(C4043),CONCATENATE(0,HOUR(C4043))),IF(MINUTE(C4043)&gt;9,MINUTE(C4043),CONCATENATE(0,MINUTE(C4043))),":",VLOOKUP(F4043,'Valid Values - Results'!$D$4:$F$12,3,FALSE)),"")</f>
        <v/>
      </c>
      <c r="H4043" s="41"/>
      <c r="I4043" s="41"/>
      <c r="J4043" s="41"/>
      <c r="K4043" s="41"/>
      <c r="L4043" s="41"/>
      <c r="M4043" s="92"/>
      <c r="N4043" s="41"/>
      <c r="O4043" s="41"/>
      <c r="P4043" s="41"/>
      <c r="Q4043" s="41"/>
      <c r="R4043" s="41"/>
      <c r="S4043" s="41"/>
      <c r="T4043" s="41"/>
      <c r="U4043" s="47"/>
      <c r="V4043" s="49"/>
      <c r="W4043" s="41"/>
      <c r="X4043" s="41"/>
      <c r="Y4043" s="41"/>
      <c r="AA4043" s="37" t="str">
        <f>IF($I4043&lt;&gt;"",VLOOKUP($I4043,'Valid Values - Search'!$R$4:$T$4719,3,FALSE),"")</f>
        <v/>
      </c>
      <c r="AB4043" s="37" t="str">
        <f>IF($I4043&lt;&gt;"",VLOOKUP($I4043,'Valid Values - Search'!$R$4:$S$4719,2,FALSE),"")</f>
        <v/>
      </c>
      <c r="AC4043" s="38" t="str">
        <f t="shared" si="63"/>
        <v/>
      </c>
      <c r="AD4043" s="38"/>
    </row>
    <row r="4044" spans="1:30">
      <c r="A4044" s="46"/>
      <c r="B4044" s="47"/>
      <c r="C4044" s="49"/>
      <c r="D4044" s="41"/>
      <c r="E4044" s="41"/>
      <c r="F4044" s="41"/>
      <c r="G4044" s="50" t="str">
        <f>IF(A4044&lt;&gt;"",CONCATENATE(A4044,":",YEAR(B4044),IF(MONTH(B4044)&gt;9,MONTH(B4044),CONCATENATE(0,MONTH(B4044))),IF(DAY(B4044)&gt;9,DAY(B4044),CONCATENATE(0,DAY(B4044))),IF(HOUR(C4044)&gt;9,HOUR(C4044),CONCATENATE(0,HOUR(C4044))),IF(MINUTE(C4044)&gt;9,MINUTE(C4044),CONCATENATE(0,MINUTE(C4044))),":",VLOOKUP(F4044,'Valid Values - Results'!$D$4:$F$12,3,FALSE)),"")</f>
        <v/>
      </c>
      <c r="H4044" s="41"/>
      <c r="I4044" s="41"/>
      <c r="J4044" s="41"/>
      <c r="K4044" s="41"/>
      <c r="L4044" s="41"/>
      <c r="M4044" s="92"/>
      <c r="N4044" s="41"/>
      <c r="O4044" s="41"/>
      <c r="P4044" s="41"/>
      <c r="Q4044" s="41"/>
      <c r="R4044" s="41"/>
      <c r="S4044" s="41"/>
      <c r="T4044" s="41"/>
      <c r="U4044" s="47"/>
      <c r="V4044" s="49"/>
      <c r="W4044" s="41"/>
      <c r="X4044" s="41"/>
      <c r="Y4044" s="41"/>
      <c r="AA4044" s="37" t="str">
        <f>IF($I4044&lt;&gt;"",VLOOKUP($I4044,'Valid Values - Search'!$R$4:$T$4719,3,FALSE),"")</f>
        <v/>
      </c>
      <c r="AB4044" s="37" t="str">
        <f>IF($I4044&lt;&gt;"",VLOOKUP($I4044,'Valid Values - Search'!$R$4:$S$4719,2,FALSE),"")</f>
        <v/>
      </c>
      <c r="AC4044" s="38" t="str">
        <f t="shared" si="63"/>
        <v/>
      </c>
      <c r="AD4044" s="38"/>
    </row>
    <row r="4045" spans="1:30">
      <c r="A4045" s="46"/>
      <c r="B4045" s="47"/>
      <c r="C4045" s="49"/>
      <c r="D4045" s="41"/>
      <c r="E4045" s="41"/>
      <c r="F4045" s="41"/>
      <c r="G4045" s="50" t="str">
        <f>IF(A4045&lt;&gt;"",CONCATENATE(A4045,":",YEAR(B4045),IF(MONTH(B4045)&gt;9,MONTH(B4045),CONCATENATE(0,MONTH(B4045))),IF(DAY(B4045)&gt;9,DAY(B4045),CONCATENATE(0,DAY(B4045))),IF(HOUR(C4045)&gt;9,HOUR(C4045),CONCATENATE(0,HOUR(C4045))),IF(MINUTE(C4045)&gt;9,MINUTE(C4045),CONCATENATE(0,MINUTE(C4045))),":",VLOOKUP(F4045,'Valid Values - Results'!$D$4:$F$12,3,FALSE)),"")</f>
        <v/>
      </c>
      <c r="H4045" s="41"/>
      <c r="I4045" s="41"/>
      <c r="J4045" s="41"/>
      <c r="K4045" s="41"/>
      <c r="L4045" s="41"/>
      <c r="M4045" s="92"/>
      <c r="N4045" s="41"/>
      <c r="O4045" s="41"/>
      <c r="P4045" s="41"/>
      <c r="Q4045" s="41"/>
      <c r="R4045" s="41"/>
      <c r="S4045" s="41"/>
      <c r="T4045" s="41"/>
      <c r="U4045" s="47"/>
      <c r="V4045" s="49"/>
      <c r="W4045" s="41"/>
      <c r="X4045" s="41"/>
      <c r="Y4045" s="41"/>
      <c r="AA4045" s="37" t="str">
        <f>IF($I4045&lt;&gt;"",VLOOKUP($I4045,'Valid Values - Search'!$R$4:$T$4719,3,FALSE),"")</f>
        <v/>
      </c>
      <c r="AB4045" s="37" t="str">
        <f>IF($I4045&lt;&gt;"",VLOOKUP($I4045,'Valid Values - Search'!$R$4:$S$4719,2,FALSE),"")</f>
        <v/>
      </c>
      <c r="AC4045" s="38" t="str">
        <f t="shared" si="63"/>
        <v/>
      </c>
      <c r="AD4045" s="38"/>
    </row>
    <row r="4046" spans="1:30">
      <c r="A4046" s="46"/>
      <c r="B4046" s="47"/>
      <c r="C4046" s="49"/>
      <c r="D4046" s="41"/>
      <c r="E4046" s="41"/>
      <c r="F4046" s="41"/>
      <c r="G4046" s="50" t="str">
        <f>IF(A4046&lt;&gt;"",CONCATENATE(A4046,":",YEAR(B4046),IF(MONTH(B4046)&gt;9,MONTH(B4046),CONCATENATE(0,MONTH(B4046))),IF(DAY(B4046)&gt;9,DAY(B4046),CONCATENATE(0,DAY(B4046))),IF(HOUR(C4046)&gt;9,HOUR(C4046),CONCATENATE(0,HOUR(C4046))),IF(MINUTE(C4046)&gt;9,MINUTE(C4046),CONCATENATE(0,MINUTE(C4046))),":",VLOOKUP(F4046,'Valid Values - Results'!$D$4:$F$12,3,FALSE)),"")</f>
        <v/>
      </c>
      <c r="H4046" s="41"/>
      <c r="I4046" s="41"/>
      <c r="J4046" s="41"/>
      <c r="K4046" s="41"/>
      <c r="L4046" s="41"/>
      <c r="M4046" s="92"/>
      <c r="N4046" s="41"/>
      <c r="O4046" s="41"/>
      <c r="P4046" s="41"/>
      <c r="Q4046" s="41"/>
      <c r="R4046" s="41"/>
      <c r="S4046" s="41"/>
      <c r="T4046" s="41"/>
      <c r="U4046" s="47"/>
      <c r="V4046" s="49"/>
      <c r="W4046" s="41"/>
      <c r="X4046" s="41"/>
      <c r="Y4046" s="41"/>
      <c r="AA4046" s="37" t="str">
        <f>IF($I4046&lt;&gt;"",VLOOKUP($I4046,'Valid Values - Search'!$R$4:$T$4719,3,FALSE),"")</f>
        <v/>
      </c>
      <c r="AB4046" s="37" t="str">
        <f>IF($I4046&lt;&gt;"",VLOOKUP($I4046,'Valid Values - Search'!$R$4:$S$4719,2,FALSE),"")</f>
        <v/>
      </c>
      <c r="AC4046" s="38" t="str">
        <f t="shared" si="63"/>
        <v/>
      </c>
      <c r="AD4046" s="38"/>
    </row>
    <row r="4047" spans="1:30">
      <c r="A4047" s="46"/>
      <c r="B4047" s="47"/>
      <c r="C4047" s="49"/>
      <c r="D4047" s="41"/>
      <c r="E4047" s="41"/>
      <c r="F4047" s="41"/>
      <c r="G4047" s="50" t="str">
        <f>IF(A4047&lt;&gt;"",CONCATENATE(A4047,":",YEAR(B4047),IF(MONTH(B4047)&gt;9,MONTH(B4047),CONCATENATE(0,MONTH(B4047))),IF(DAY(B4047)&gt;9,DAY(B4047),CONCATENATE(0,DAY(B4047))),IF(HOUR(C4047)&gt;9,HOUR(C4047),CONCATENATE(0,HOUR(C4047))),IF(MINUTE(C4047)&gt;9,MINUTE(C4047),CONCATENATE(0,MINUTE(C4047))),":",VLOOKUP(F4047,'Valid Values - Results'!$D$4:$F$12,3,FALSE)),"")</f>
        <v/>
      </c>
      <c r="H4047" s="41"/>
      <c r="I4047" s="41"/>
      <c r="J4047" s="41"/>
      <c r="K4047" s="41"/>
      <c r="L4047" s="41"/>
      <c r="M4047" s="92"/>
      <c r="N4047" s="41"/>
      <c r="O4047" s="41"/>
      <c r="P4047" s="41"/>
      <c r="Q4047" s="41"/>
      <c r="R4047" s="41"/>
      <c r="S4047" s="41"/>
      <c r="T4047" s="41"/>
      <c r="U4047" s="47"/>
      <c r="V4047" s="49"/>
      <c r="W4047" s="41"/>
      <c r="X4047" s="41"/>
      <c r="Y4047" s="41"/>
      <c r="AA4047" s="37" t="str">
        <f>IF($I4047&lt;&gt;"",VLOOKUP($I4047,'Valid Values - Search'!$R$4:$T$4719,3,FALSE),"")</f>
        <v/>
      </c>
      <c r="AB4047" s="37" t="str">
        <f>IF($I4047&lt;&gt;"",VLOOKUP($I4047,'Valid Values - Search'!$R$4:$S$4719,2,FALSE),"")</f>
        <v/>
      </c>
      <c r="AC4047" s="38" t="str">
        <f t="shared" si="63"/>
        <v/>
      </c>
      <c r="AD4047" s="38"/>
    </row>
    <row r="4048" spans="1:30">
      <c r="A4048" s="46"/>
      <c r="B4048" s="47"/>
      <c r="C4048" s="49"/>
      <c r="D4048" s="41"/>
      <c r="E4048" s="41"/>
      <c r="F4048" s="41"/>
      <c r="G4048" s="50" t="str">
        <f>IF(A4048&lt;&gt;"",CONCATENATE(A4048,":",YEAR(B4048),IF(MONTH(B4048)&gt;9,MONTH(B4048),CONCATENATE(0,MONTH(B4048))),IF(DAY(B4048)&gt;9,DAY(B4048),CONCATENATE(0,DAY(B4048))),IF(HOUR(C4048)&gt;9,HOUR(C4048),CONCATENATE(0,HOUR(C4048))),IF(MINUTE(C4048)&gt;9,MINUTE(C4048),CONCATENATE(0,MINUTE(C4048))),":",VLOOKUP(F4048,'Valid Values - Results'!$D$4:$F$12,3,FALSE)),"")</f>
        <v/>
      </c>
      <c r="H4048" s="41"/>
      <c r="I4048" s="41"/>
      <c r="J4048" s="41"/>
      <c r="K4048" s="41"/>
      <c r="L4048" s="41"/>
      <c r="M4048" s="92"/>
      <c r="N4048" s="41"/>
      <c r="O4048" s="41"/>
      <c r="P4048" s="41"/>
      <c r="Q4048" s="41"/>
      <c r="R4048" s="41"/>
      <c r="S4048" s="41"/>
      <c r="T4048" s="41"/>
      <c r="U4048" s="47"/>
      <c r="V4048" s="49"/>
      <c r="W4048" s="41"/>
      <c r="X4048" s="41"/>
      <c r="Y4048" s="41"/>
      <c r="AA4048" s="37" t="str">
        <f>IF($I4048&lt;&gt;"",VLOOKUP($I4048,'Valid Values - Search'!$R$4:$T$4719,3,FALSE),"")</f>
        <v/>
      </c>
      <c r="AB4048" s="37" t="str">
        <f>IF($I4048&lt;&gt;"",VLOOKUP($I4048,'Valid Values - Search'!$R$4:$S$4719,2,FALSE),"")</f>
        <v/>
      </c>
      <c r="AC4048" s="38" t="str">
        <f t="shared" si="63"/>
        <v/>
      </c>
      <c r="AD4048" s="38"/>
    </row>
    <row r="4049" spans="1:30">
      <c r="A4049" s="46"/>
      <c r="B4049" s="47"/>
      <c r="C4049" s="49"/>
      <c r="D4049" s="41"/>
      <c r="E4049" s="41"/>
      <c r="F4049" s="41"/>
      <c r="G4049" s="50" t="str">
        <f>IF(A4049&lt;&gt;"",CONCATENATE(A4049,":",YEAR(B4049),IF(MONTH(B4049)&gt;9,MONTH(B4049),CONCATENATE(0,MONTH(B4049))),IF(DAY(B4049)&gt;9,DAY(B4049),CONCATENATE(0,DAY(B4049))),IF(HOUR(C4049)&gt;9,HOUR(C4049),CONCATENATE(0,HOUR(C4049))),IF(MINUTE(C4049)&gt;9,MINUTE(C4049),CONCATENATE(0,MINUTE(C4049))),":",VLOOKUP(F4049,'Valid Values - Results'!$D$4:$F$12,3,FALSE)),"")</f>
        <v/>
      </c>
      <c r="H4049" s="41"/>
      <c r="I4049" s="41"/>
      <c r="J4049" s="41"/>
      <c r="K4049" s="41"/>
      <c r="L4049" s="41"/>
      <c r="M4049" s="92"/>
      <c r="N4049" s="41"/>
      <c r="O4049" s="41"/>
      <c r="P4049" s="41"/>
      <c r="Q4049" s="41"/>
      <c r="R4049" s="41"/>
      <c r="S4049" s="41"/>
      <c r="T4049" s="41"/>
      <c r="U4049" s="47"/>
      <c r="V4049" s="49"/>
      <c r="W4049" s="41"/>
      <c r="X4049" s="41"/>
      <c r="Y4049" s="41"/>
      <c r="AA4049" s="37" t="str">
        <f>IF($I4049&lt;&gt;"",VLOOKUP($I4049,'Valid Values - Search'!$R$4:$T$4719,3,FALSE),"")</f>
        <v/>
      </c>
      <c r="AB4049" s="37" t="str">
        <f>IF($I4049&lt;&gt;"",VLOOKUP($I4049,'Valid Values - Search'!$R$4:$S$4719,2,FALSE),"")</f>
        <v/>
      </c>
      <c r="AC4049" s="38" t="str">
        <f t="shared" si="63"/>
        <v/>
      </c>
      <c r="AD4049" s="38"/>
    </row>
    <row r="4050" spans="1:30">
      <c r="A4050" s="46"/>
      <c r="B4050" s="47"/>
      <c r="C4050" s="49"/>
      <c r="D4050" s="41"/>
      <c r="E4050" s="41"/>
      <c r="F4050" s="41"/>
      <c r="G4050" s="50" t="str">
        <f>IF(A4050&lt;&gt;"",CONCATENATE(A4050,":",YEAR(B4050),IF(MONTH(B4050)&gt;9,MONTH(B4050),CONCATENATE(0,MONTH(B4050))),IF(DAY(B4050)&gt;9,DAY(B4050),CONCATENATE(0,DAY(B4050))),IF(HOUR(C4050)&gt;9,HOUR(C4050),CONCATENATE(0,HOUR(C4050))),IF(MINUTE(C4050)&gt;9,MINUTE(C4050),CONCATENATE(0,MINUTE(C4050))),":",VLOOKUP(F4050,'Valid Values - Results'!$D$4:$F$12,3,FALSE)),"")</f>
        <v/>
      </c>
      <c r="H4050" s="41"/>
      <c r="I4050" s="41"/>
      <c r="J4050" s="41"/>
      <c r="K4050" s="41"/>
      <c r="L4050" s="41"/>
      <c r="M4050" s="92"/>
      <c r="N4050" s="41"/>
      <c r="O4050" s="41"/>
      <c r="P4050" s="41"/>
      <c r="Q4050" s="41"/>
      <c r="R4050" s="41"/>
      <c r="S4050" s="41"/>
      <c r="T4050" s="41"/>
      <c r="U4050" s="47"/>
      <c r="V4050" s="49"/>
      <c r="W4050" s="41"/>
      <c r="X4050" s="41"/>
      <c r="Y4050" s="41"/>
      <c r="AA4050" s="37" t="str">
        <f>IF($I4050&lt;&gt;"",VLOOKUP($I4050,'Valid Values - Search'!$R$4:$T$4719,3,FALSE),"")</f>
        <v/>
      </c>
      <c r="AB4050" s="37" t="str">
        <f>IF($I4050&lt;&gt;"",VLOOKUP($I4050,'Valid Values - Search'!$R$4:$S$4719,2,FALSE),"")</f>
        <v/>
      </c>
      <c r="AC4050" s="38" t="str">
        <f t="shared" si="63"/>
        <v/>
      </c>
      <c r="AD4050" s="38"/>
    </row>
    <row r="4051" spans="1:30">
      <c r="A4051" s="46"/>
      <c r="B4051" s="47"/>
      <c r="C4051" s="49"/>
      <c r="D4051" s="41"/>
      <c r="E4051" s="41"/>
      <c r="F4051" s="41"/>
      <c r="G4051" s="50" t="str">
        <f>IF(A4051&lt;&gt;"",CONCATENATE(A4051,":",YEAR(B4051),IF(MONTH(B4051)&gt;9,MONTH(B4051),CONCATENATE(0,MONTH(B4051))),IF(DAY(B4051)&gt;9,DAY(B4051),CONCATENATE(0,DAY(B4051))),IF(HOUR(C4051)&gt;9,HOUR(C4051),CONCATENATE(0,HOUR(C4051))),IF(MINUTE(C4051)&gt;9,MINUTE(C4051),CONCATENATE(0,MINUTE(C4051))),":",VLOOKUP(F4051,'Valid Values - Results'!$D$4:$F$12,3,FALSE)),"")</f>
        <v/>
      </c>
      <c r="H4051" s="41"/>
      <c r="I4051" s="41"/>
      <c r="J4051" s="41"/>
      <c r="K4051" s="41"/>
      <c r="L4051" s="41"/>
      <c r="M4051" s="92"/>
      <c r="N4051" s="41"/>
      <c r="O4051" s="41"/>
      <c r="P4051" s="41"/>
      <c r="Q4051" s="41"/>
      <c r="R4051" s="41"/>
      <c r="S4051" s="41"/>
      <c r="T4051" s="41"/>
      <c r="U4051" s="47"/>
      <c r="V4051" s="49"/>
      <c r="W4051" s="41"/>
      <c r="X4051" s="41"/>
      <c r="Y4051" s="41"/>
      <c r="AA4051" s="37" t="str">
        <f>IF($I4051&lt;&gt;"",VLOOKUP($I4051,'Valid Values - Search'!$R$4:$T$4719,3,FALSE),"")</f>
        <v/>
      </c>
      <c r="AB4051" s="37" t="str">
        <f>IF($I4051&lt;&gt;"",VLOOKUP($I4051,'Valid Values - Search'!$R$4:$S$4719,2,FALSE),"")</f>
        <v/>
      </c>
      <c r="AC4051" s="38" t="str">
        <f t="shared" si="63"/>
        <v/>
      </c>
      <c r="AD4051" s="38"/>
    </row>
    <row r="4052" spans="1:30">
      <c r="A4052" s="46"/>
      <c r="B4052" s="47"/>
      <c r="C4052" s="49"/>
      <c r="D4052" s="41"/>
      <c r="E4052" s="41"/>
      <c r="F4052" s="41"/>
      <c r="G4052" s="50" t="str">
        <f>IF(A4052&lt;&gt;"",CONCATENATE(A4052,":",YEAR(B4052),IF(MONTH(B4052)&gt;9,MONTH(B4052),CONCATENATE(0,MONTH(B4052))),IF(DAY(B4052)&gt;9,DAY(B4052),CONCATENATE(0,DAY(B4052))),IF(HOUR(C4052)&gt;9,HOUR(C4052),CONCATENATE(0,HOUR(C4052))),IF(MINUTE(C4052)&gt;9,MINUTE(C4052),CONCATENATE(0,MINUTE(C4052))),":",VLOOKUP(F4052,'Valid Values - Results'!$D$4:$F$12,3,FALSE)),"")</f>
        <v/>
      </c>
      <c r="H4052" s="41"/>
      <c r="I4052" s="41"/>
      <c r="J4052" s="41"/>
      <c r="K4052" s="41"/>
      <c r="L4052" s="41"/>
      <c r="M4052" s="92"/>
      <c r="N4052" s="41"/>
      <c r="O4052" s="41"/>
      <c r="P4052" s="41"/>
      <c r="Q4052" s="41"/>
      <c r="R4052" s="41"/>
      <c r="S4052" s="41"/>
      <c r="T4052" s="41"/>
      <c r="U4052" s="47"/>
      <c r="V4052" s="49"/>
      <c r="W4052" s="41"/>
      <c r="X4052" s="41"/>
      <c r="Y4052" s="41"/>
      <c r="AA4052" s="37" t="str">
        <f>IF($I4052&lt;&gt;"",VLOOKUP($I4052,'Valid Values - Search'!$R$4:$T$4719,3,FALSE),"")</f>
        <v/>
      </c>
      <c r="AB4052" s="37" t="str">
        <f>IF($I4052&lt;&gt;"",VLOOKUP($I4052,'Valid Values - Search'!$R$4:$S$4719,2,FALSE),"")</f>
        <v/>
      </c>
      <c r="AC4052" s="38" t="str">
        <f t="shared" si="63"/>
        <v/>
      </c>
      <c r="AD4052" s="38"/>
    </row>
    <row r="4053" spans="1:30">
      <c r="A4053" s="46"/>
      <c r="B4053" s="47"/>
      <c r="C4053" s="49"/>
      <c r="D4053" s="41"/>
      <c r="E4053" s="41"/>
      <c r="F4053" s="41"/>
      <c r="G4053" s="50" t="str">
        <f>IF(A4053&lt;&gt;"",CONCATENATE(A4053,":",YEAR(B4053),IF(MONTH(B4053)&gt;9,MONTH(B4053),CONCATENATE(0,MONTH(B4053))),IF(DAY(B4053)&gt;9,DAY(B4053),CONCATENATE(0,DAY(B4053))),IF(HOUR(C4053)&gt;9,HOUR(C4053),CONCATENATE(0,HOUR(C4053))),IF(MINUTE(C4053)&gt;9,MINUTE(C4053),CONCATENATE(0,MINUTE(C4053))),":",VLOOKUP(F4053,'Valid Values - Results'!$D$4:$F$12,3,FALSE)),"")</f>
        <v/>
      </c>
      <c r="H4053" s="41"/>
      <c r="I4053" s="41"/>
      <c r="J4053" s="41"/>
      <c r="K4053" s="41"/>
      <c r="L4053" s="41"/>
      <c r="M4053" s="92"/>
      <c r="N4053" s="41"/>
      <c r="O4053" s="41"/>
      <c r="P4053" s="41"/>
      <c r="Q4053" s="41"/>
      <c r="R4053" s="41"/>
      <c r="S4053" s="41"/>
      <c r="T4053" s="41"/>
      <c r="U4053" s="47"/>
      <c r="V4053" s="49"/>
      <c r="W4053" s="41"/>
      <c r="X4053" s="41"/>
      <c r="Y4053" s="41"/>
      <c r="AA4053" s="37" t="str">
        <f>IF($I4053&lt;&gt;"",VLOOKUP($I4053,'Valid Values - Search'!$R$4:$T$4719,3,FALSE),"")</f>
        <v/>
      </c>
      <c r="AB4053" s="37" t="str">
        <f>IF($I4053&lt;&gt;"",VLOOKUP($I4053,'Valid Values - Search'!$R$4:$S$4719,2,FALSE),"")</f>
        <v/>
      </c>
      <c r="AC4053" s="38" t="str">
        <f t="shared" si="63"/>
        <v/>
      </c>
      <c r="AD4053" s="38"/>
    </row>
    <row r="4054" spans="1:30">
      <c r="A4054" s="46"/>
      <c r="B4054" s="47"/>
      <c r="C4054" s="49"/>
      <c r="D4054" s="41"/>
      <c r="E4054" s="41"/>
      <c r="F4054" s="41"/>
      <c r="G4054" s="50" t="str">
        <f>IF(A4054&lt;&gt;"",CONCATENATE(A4054,":",YEAR(B4054),IF(MONTH(B4054)&gt;9,MONTH(B4054),CONCATENATE(0,MONTH(B4054))),IF(DAY(B4054)&gt;9,DAY(B4054),CONCATENATE(0,DAY(B4054))),IF(HOUR(C4054)&gt;9,HOUR(C4054),CONCATENATE(0,HOUR(C4054))),IF(MINUTE(C4054)&gt;9,MINUTE(C4054),CONCATENATE(0,MINUTE(C4054))),":",VLOOKUP(F4054,'Valid Values - Results'!$D$4:$F$12,3,FALSE)),"")</f>
        <v/>
      </c>
      <c r="H4054" s="41"/>
      <c r="I4054" s="41"/>
      <c r="J4054" s="41"/>
      <c r="K4054" s="41"/>
      <c r="L4054" s="41"/>
      <c r="M4054" s="92"/>
      <c r="N4054" s="41"/>
      <c r="O4054" s="41"/>
      <c r="P4054" s="41"/>
      <c r="Q4054" s="41"/>
      <c r="R4054" s="41"/>
      <c r="S4054" s="41"/>
      <c r="T4054" s="41"/>
      <c r="U4054" s="47"/>
      <c r="V4054" s="49"/>
      <c r="W4054" s="41"/>
      <c r="X4054" s="41"/>
      <c r="Y4054" s="41"/>
      <c r="AA4054" s="37" t="str">
        <f>IF($I4054&lt;&gt;"",VLOOKUP($I4054,'Valid Values - Search'!$R$4:$T$4719,3,FALSE),"")</f>
        <v/>
      </c>
      <c r="AB4054" s="37" t="str">
        <f>IF($I4054&lt;&gt;"",VLOOKUP($I4054,'Valid Values - Search'!$R$4:$S$4719,2,FALSE),"")</f>
        <v/>
      </c>
      <c r="AC4054" s="38" t="str">
        <f t="shared" si="63"/>
        <v/>
      </c>
      <c r="AD4054" s="38"/>
    </row>
    <row r="4055" spans="1:30">
      <c r="A4055" s="46"/>
      <c r="B4055" s="47"/>
      <c r="C4055" s="49"/>
      <c r="D4055" s="41"/>
      <c r="E4055" s="41"/>
      <c r="F4055" s="41"/>
      <c r="G4055" s="50" t="str">
        <f>IF(A4055&lt;&gt;"",CONCATENATE(A4055,":",YEAR(B4055),IF(MONTH(B4055)&gt;9,MONTH(B4055),CONCATENATE(0,MONTH(B4055))),IF(DAY(B4055)&gt;9,DAY(B4055),CONCATENATE(0,DAY(B4055))),IF(HOUR(C4055)&gt;9,HOUR(C4055),CONCATENATE(0,HOUR(C4055))),IF(MINUTE(C4055)&gt;9,MINUTE(C4055),CONCATENATE(0,MINUTE(C4055))),":",VLOOKUP(F4055,'Valid Values - Results'!$D$4:$F$12,3,FALSE)),"")</f>
        <v/>
      </c>
      <c r="H4055" s="41"/>
      <c r="I4055" s="41"/>
      <c r="J4055" s="41"/>
      <c r="K4055" s="41"/>
      <c r="L4055" s="41"/>
      <c r="M4055" s="92"/>
      <c r="N4055" s="41"/>
      <c r="O4055" s="41"/>
      <c r="P4055" s="41"/>
      <c r="Q4055" s="41"/>
      <c r="R4055" s="41"/>
      <c r="S4055" s="41"/>
      <c r="T4055" s="41"/>
      <c r="U4055" s="47"/>
      <c r="V4055" s="49"/>
      <c r="W4055" s="41"/>
      <c r="X4055" s="41"/>
      <c r="Y4055" s="41"/>
      <c r="AA4055" s="37" t="str">
        <f>IF($I4055&lt;&gt;"",VLOOKUP($I4055,'Valid Values - Search'!$R$4:$T$4719,3,FALSE),"")</f>
        <v/>
      </c>
      <c r="AB4055" s="37" t="str">
        <f>IF($I4055&lt;&gt;"",VLOOKUP($I4055,'Valid Values - Search'!$R$4:$S$4719,2,FALSE),"")</f>
        <v/>
      </c>
      <c r="AC4055" s="38" t="str">
        <f t="shared" si="63"/>
        <v/>
      </c>
      <c r="AD4055" s="38"/>
    </row>
    <row r="4056" spans="1:30">
      <c r="A4056" s="46"/>
      <c r="B4056" s="47"/>
      <c r="C4056" s="49"/>
      <c r="D4056" s="41"/>
      <c r="E4056" s="41"/>
      <c r="F4056" s="41"/>
      <c r="G4056" s="50" t="str">
        <f>IF(A4056&lt;&gt;"",CONCATENATE(A4056,":",YEAR(B4056),IF(MONTH(B4056)&gt;9,MONTH(B4056),CONCATENATE(0,MONTH(B4056))),IF(DAY(B4056)&gt;9,DAY(B4056),CONCATENATE(0,DAY(B4056))),IF(HOUR(C4056)&gt;9,HOUR(C4056),CONCATENATE(0,HOUR(C4056))),IF(MINUTE(C4056)&gt;9,MINUTE(C4056),CONCATENATE(0,MINUTE(C4056))),":",VLOOKUP(F4056,'Valid Values - Results'!$D$4:$F$12,3,FALSE)),"")</f>
        <v/>
      </c>
      <c r="H4056" s="41"/>
      <c r="I4056" s="41"/>
      <c r="J4056" s="41"/>
      <c r="K4056" s="41"/>
      <c r="L4056" s="41"/>
      <c r="M4056" s="92"/>
      <c r="N4056" s="41"/>
      <c r="O4056" s="41"/>
      <c r="P4056" s="41"/>
      <c r="Q4056" s="41"/>
      <c r="R4056" s="41"/>
      <c r="S4056" s="41"/>
      <c r="T4056" s="41"/>
      <c r="U4056" s="47"/>
      <c r="V4056" s="49"/>
      <c r="W4056" s="41"/>
      <c r="X4056" s="41"/>
      <c r="Y4056" s="41"/>
      <c r="AA4056" s="37" t="str">
        <f>IF($I4056&lt;&gt;"",VLOOKUP($I4056,'Valid Values - Search'!$R$4:$T$4719,3,FALSE),"")</f>
        <v/>
      </c>
      <c r="AB4056" s="37" t="str">
        <f>IF($I4056&lt;&gt;"",VLOOKUP($I4056,'Valid Values - Search'!$R$4:$S$4719,2,FALSE),"")</f>
        <v/>
      </c>
      <c r="AC4056" s="38" t="str">
        <f t="shared" si="63"/>
        <v/>
      </c>
      <c r="AD4056" s="38"/>
    </row>
    <row r="4057" spans="1:30">
      <c r="A4057" s="46"/>
      <c r="B4057" s="47"/>
      <c r="C4057" s="49"/>
      <c r="D4057" s="41"/>
      <c r="E4057" s="41"/>
      <c r="F4057" s="41"/>
      <c r="G4057" s="50" t="str">
        <f>IF(A4057&lt;&gt;"",CONCATENATE(A4057,":",YEAR(B4057),IF(MONTH(B4057)&gt;9,MONTH(B4057),CONCATENATE(0,MONTH(B4057))),IF(DAY(B4057)&gt;9,DAY(B4057),CONCATENATE(0,DAY(B4057))),IF(HOUR(C4057)&gt;9,HOUR(C4057),CONCATENATE(0,HOUR(C4057))),IF(MINUTE(C4057)&gt;9,MINUTE(C4057),CONCATENATE(0,MINUTE(C4057))),":",VLOOKUP(F4057,'Valid Values - Results'!$D$4:$F$12,3,FALSE)),"")</f>
        <v/>
      </c>
      <c r="H4057" s="41"/>
      <c r="I4057" s="41"/>
      <c r="J4057" s="41"/>
      <c r="K4057" s="41"/>
      <c r="L4057" s="41"/>
      <c r="M4057" s="92"/>
      <c r="N4057" s="41"/>
      <c r="O4057" s="41"/>
      <c r="P4057" s="41"/>
      <c r="Q4057" s="41"/>
      <c r="R4057" s="41"/>
      <c r="S4057" s="41"/>
      <c r="T4057" s="41"/>
      <c r="U4057" s="47"/>
      <c r="V4057" s="49"/>
      <c r="W4057" s="41"/>
      <c r="X4057" s="41"/>
      <c r="Y4057" s="41"/>
      <c r="AA4057" s="37" t="str">
        <f>IF($I4057&lt;&gt;"",VLOOKUP($I4057,'Valid Values - Search'!$R$4:$T$4719,3,FALSE),"")</f>
        <v/>
      </c>
      <c r="AB4057" s="37" t="str">
        <f>IF($I4057&lt;&gt;"",VLOOKUP($I4057,'Valid Values - Search'!$R$4:$S$4719,2,FALSE),"")</f>
        <v/>
      </c>
      <c r="AC4057" s="38" t="str">
        <f t="shared" si="63"/>
        <v/>
      </c>
      <c r="AD4057" s="38"/>
    </row>
    <row r="4058" spans="1:30">
      <c r="A4058" s="46"/>
      <c r="B4058" s="47"/>
      <c r="C4058" s="49"/>
      <c r="D4058" s="41"/>
      <c r="E4058" s="41"/>
      <c r="F4058" s="41"/>
      <c r="G4058" s="50" t="str">
        <f>IF(A4058&lt;&gt;"",CONCATENATE(A4058,":",YEAR(B4058),IF(MONTH(B4058)&gt;9,MONTH(B4058),CONCATENATE(0,MONTH(B4058))),IF(DAY(B4058)&gt;9,DAY(B4058),CONCATENATE(0,DAY(B4058))),IF(HOUR(C4058)&gt;9,HOUR(C4058),CONCATENATE(0,HOUR(C4058))),IF(MINUTE(C4058)&gt;9,MINUTE(C4058),CONCATENATE(0,MINUTE(C4058))),":",VLOOKUP(F4058,'Valid Values - Results'!$D$4:$F$12,3,FALSE)),"")</f>
        <v/>
      </c>
      <c r="H4058" s="41"/>
      <c r="I4058" s="41"/>
      <c r="J4058" s="41"/>
      <c r="K4058" s="41"/>
      <c r="L4058" s="41"/>
      <c r="M4058" s="92"/>
      <c r="N4058" s="41"/>
      <c r="O4058" s="41"/>
      <c r="P4058" s="41"/>
      <c r="Q4058" s="41"/>
      <c r="R4058" s="41"/>
      <c r="S4058" s="41"/>
      <c r="T4058" s="41"/>
      <c r="U4058" s="47"/>
      <c r="V4058" s="49"/>
      <c r="W4058" s="41"/>
      <c r="X4058" s="41"/>
      <c r="Y4058" s="41"/>
      <c r="AA4058" s="37" t="str">
        <f>IF($I4058&lt;&gt;"",VLOOKUP($I4058,'Valid Values - Search'!$R$4:$T$4719,3,FALSE),"")</f>
        <v/>
      </c>
      <c r="AB4058" s="37" t="str">
        <f>IF($I4058&lt;&gt;"",VLOOKUP($I4058,'Valid Values - Search'!$R$4:$S$4719,2,FALSE),"")</f>
        <v/>
      </c>
      <c r="AC4058" s="38" t="str">
        <f t="shared" si="63"/>
        <v/>
      </c>
      <c r="AD4058" s="38"/>
    </row>
    <row r="4059" spans="1:30">
      <c r="A4059" s="46"/>
      <c r="B4059" s="47"/>
      <c r="C4059" s="49"/>
      <c r="D4059" s="41"/>
      <c r="E4059" s="41"/>
      <c r="F4059" s="41"/>
      <c r="G4059" s="50" t="str">
        <f>IF(A4059&lt;&gt;"",CONCATENATE(A4059,":",YEAR(B4059),IF(MONTH(B4059)&gt;9,MONTH(B4059),CONCATENATE(0,MONTH(B4059))),IF(DAY(B4059)&gt;9,DAY(B4059),CONCATENATE(0,DAY(B4059))),IF(HOUR(C4059)&gt;9,HOUR(C4059),CONCATENATE(0,HOUR(C4059))),IF(MINUTE(C4059)&gt;9,MINUTE(C4059),CONCATENATE(0,MINUTE(C4059))),":",VLOOKUP(F4059,'Valid Values - Results'!$D$4:$F$12,3,FALSE)),"")</f>
        <v/>
      </c>
      <c r="H4059" s="41"/>
      <c r="I4059" s="41"/>
      <c r="J4059" s="41"/>
      <c r="K4059" s="41"/>
      <c r="L4059" s="41"/>
      <c r="M4059" s="92"/>
      <c r="N4059" s="41"/>
      <c r="O4059" s="41"/>
      <c r="P4059" s="41"/>
      <c r="Q4059" s="41"/>
      <c r="R4059" s="41"/>
      <c r="S4059" s="41"/>
      <c r="T4059" s="41"/>
      <c r="U4059" s="47"/>
      <c r="V4059" s="49"/>
      <c r="W4059" s="41"/>
      <c r="X4059" s="41"/>
      <c r="Y4059" s="41"/>
      <c r="AA4059" s="37" t="str">
        <f>IF($I4059&lt;&gt;"",VLOOKUP($I4059,'Valid Values - Search'!$R$4:$T$4719,3,FALSE),"")</f>
        <v/>
      </c>
      <c r="AB4059" s="37" t="str">
        <f>IF($I4059&lt;&gt;"",VLOOKUP($I4059,'Valid Values - Search'!$R$4:$S$4719,2,FALSE),"")</f>
        <v/>
      </c>
      <c r="AC4059" s="38" t="str">
        <f t="shared" si="63"/>
        <v/>
      </c>
      <c r="AD4059" s="38"/>
    </row>
    <row r="4060" spans="1:30">
      <c r="A4060" s="46"/>
      <c r="B4060" s="47"/>
      <c r="C4060" s="49"/>
      <c r="D4060" s="41"/>
      <c r="E4060" s="41"/>
      <c r="F4060" s="41"/>
      <c r="G4060" s="50" t="str">
        <f>IF(A4060&lt;&gt;"",CONCATENATE(A4060,":",YEAR(B4060),IF(MONTH(B4060)&gt;9,MONTH(B4060),CONCATENATE(0,MONTH(B4060))),IF(DAY(B4060)&gt;9,DAY(B4060),CONCATENATE(0,DAY(B4060))),IF(HOUR(C4060)&gt;9,HOUR(C4060),CONCATENATE(0,HOUR(C4060))),IF(MINUTE(C4060)&gt;9,MINUTE(C4060),CONCATENATE(0,MINUTE(C4060))),":",VLOOKUP(F4060,'Valid Values - Results'!$D$4:$F$12,3,FALSE)),"")</f>
        <v/>
      </c>
      <c r="H4060" s="41"/>
      <c r="I4060" s="41"/>
      <c r="J4060" s="41"/>
      <c r="K4060" s="41"/>
      <c r="L4060" s="41"/>
      <c r="M4060" s="92"/>
      <c r="N4060" s="41"/>
      <c r="O4060" s="41"/>
      <c r="P4060" s="41"/>
      <c r="Q4060" s="41"/>
      <c r="R4060" s="41"/>
      <c r="S4060" s="41"/>
      <c r="T4060" s="41"/>
      <c r="U4060" s="47"/>
      <c r="V4060" s="49"/>
      <c r="W4060" s="41"/>
      <c r="X4060" s="41"/>
      <c r="Y4060" s="41"/>
      <c r="AA4060" s="37" t="str">
        <f>IF($I4060&lt;&gt;"",VLOOKUP($I4060,'Valid Values - Search'!$R$4:$T$4719,3,FALSE),"")</f>
        <v/>
      </c>
      <c r="AB4060" s="37" t="str">
        <f>IF($I4060&lt;&gt;"",VLOOKUP($I4060,'Valid Values - Search'!$R$4:$S$4719,2,FALSE),"")</f>
        <v/>
      </c>
      <c r="AC4060" s="38" t="str">
        <f t="shared" si="63"/>
        <v/>
      </c>
      <c r="AD4060" s="38"/>
    </row>
    <row r="4061" spans="1:30">
      <c r="A4061" s="46"/>
      <c r="B4061" s="47"/>
      <c r="C4061" s="49"/>
      <c r="D4061" s="41"/>
      <c r="E4061" s="41"/>
      <c r="F4061" s="41"/>
      <c r="G4061" s="50" t="str">
        <f>IF(A4061&lt;&gt;"",CONCATENATE(A4061,":",YEAR(B4061),IF(MONTH(B4061)&gt;9,MONTH(B4061),CONCATENATE(0,MONTH(B4061))),IF(DAY(B4061)&gt;9,DAY(B4061),CONCATENATE(0,DAY(B4061))),IF(HOUR(C4061)&gt;9,HOUR(C4061),CONCATENATE(0,HOUR(C4061))),IF(MINUTE(C4061)&gt;9,MINUTE(C4061),CONCATENATE(0,MINUTE(C4061))),":",VLOOKUP(F4061,'Valid Values - Results'!$D$4:$F$12,3,FALSE)),"")</f>
        <v/>
      </c>
      <c r="H4061" s="41"/>
      <c r="I4061" s="41"/>
      <c r="J4061" s="41"/>
      <c r="K4061" s="41"/>
      <c r="L4061" s="41"/>
      <c r="M4061" s="92"/>
      <c r="N4061" s="41"/>
      <c r="O4061" s="41"/>
      <c r="P4061" s="41"/>
      <c r="Q4061" s="41"/>
      <c r="R4061" s="41"/>
      <c r="S4061" s="41"/>
      <c r="T4061" s="41"/>
      <c r="U4061" s="47"/>
      <c r="V4061" s="49"/>
      <c r="W4061" s="41"/>
      <c r="X4061" s="41"/>
      <c r="Y4061" s="41"/>
      <c r="AA4061" s="37" t="str">
        <f>IF($I4061&lt;&gt;"",VLOOKUP($I4061,'Valid Values - Search'!$R$4:$T$4719,3,FALSE),"")</f>
        <v/>
      </c>
      <c r="AB4061" s="37" t="str">
        <f>IF($I4061&lt;&gt;"",VLOOKUP($I4061,'Valid Values - Search'!$R$4:$S$4719,2,FALSE),"")</f>
        <v/>
      </c>
      <c r="AC4061" s="38" t="str">
        <f t="shared" si="63"/>
        <v/>
      </c>
      <c r="AD4061" s="38"/>
    </row>
    <row r="4062" spans="1:30">
      <c r="A4062" s="46"/>
      <c r="B4062" s="47"/>
      <c r="C4062" s="49"/>
      <c r="D4062" s="41"/>
      <c r="E4062" s="41"/>
      <c r="F4062" s="41"/>
      <c r="G4062" s="50" t="str">
        <f>IF(A4062&lt;&gt;"",CONCATENATE(A4062,":",YEAR(B4062),IF(MONTH(B4062)&gt;9,MONTH(B4062),CONCATENATE(0,MONTH(B4062))),IF(DAY(B4062)&gt;9,DAY(B4062),CONCATENATE(0,DAY(B4062))),IF(HOUR(C4062)&gt;9,HOUR(C4062),CONCATENATE(0,HOUR(C4062))),IF(MINUTE(C4062)&gt;9,MINUTE(C4062),CONCATENATE(0,MINUTE(C4062))),":",VLOOKUP(F4062,'Valid Values - Results'!$D$4:$F$12,3,FALSE)),"")</f>
        <v/>
      </c>
      <c r="H4062" s="41"/>
      <c r="I4062" s="41"/>
      <c r="J4062" s="41"/>
      <c r="K4062" s="41"/>
      <c r="L4062" s="41"/>
      <c r="M4062" s="92"/>
      <c r="N4062" s="41"/>
      <c r="O4062" s="41"/>
      <c r="P4062" s="41"/>
      <c r="Q4062" s="41"/>
      <c r="R4062" s="41"/>
      <c r="S4062" s="41"/>
      <c r="T4062" s="41"/>
      <c r="U4062" s="47"/>
      <c r="V4062" s="49"/>
      <c r="W4062" s="41"/>
      <c r="X4062" s="41"/>
      <c r="Y4062" s="41"/>
      <c r="AA4062" s="37" t="str">
        <f>IF($I4062&lt;&gt;"",VLOOKUP($I4062,'Valid Values - Search'!$R$4:$T$4719,3,FALSE),"")</f>
        <v/>
      </c>
      <c r="AB4062" s="37" t="str">
        <f>IF($I4062&lt;&gt;"",VLOOKUP($I4062,'Valid Values - Search'!$R$4:$S$4719,2,FALSE),"")</f>
        <v/>
      </c>
      <c r="AC4062" s="38" t="str">
        <f t="shared" si="63"/>
        <v/>
      </c>
      <c r="AD4062" s="38"/>
    </row>
    <row r="4063" spans="1:30">
      <c r="A4063" s="46"/>
      <c r="B4063" s="47"/>
      <c r="C4063" s="49"/>
      <c r="D4063" s="41"/>
      <c r="E4063" s="41"/>
      <c r="F4063" s="41"/>
      <c r="G4063" s="50" t="str">
        <f>IF(A4063&lt;&gt;"",CONCATENATE(A4063,":",YEAR(B4063),IF(MONTH(B4063)&gt;9,MONTH(B4063),CONCATENATE(0,MONTH(B4063))),IF(DAY(B4063)&gt;9,DAY(B4063),CONCATENATE(0,DAY(B4063))),IF(HOUR(C4063)&gt;9,HOUR(C4063),CONCATENATE(0,HOUR(C4063))),IF(MINUTE(C4063)&gt;9,MINUTE(C4063),CONCATENATE(0,MINUTE(C4063))),":",VLOOKUP(F4063,'Valid Values - Results'!$D$4:$F$12,3,FALSE)),"")</f>
        <v/>
      </c>
      <c r="H4063" s="41"/>
      <c r="I4063" s="41"/>
      <c r="J4063" s="41"/>
      <c r="K4063" s="41"/>
      <c r="L4063" s="41"/>
      <c r="M4063" s="92"/>
      <c r="N4063" s="41"/>
      <c r="O4063" s="41"/>
      <c r="P4063" s="41"/>
      <c r="Q4063" s="41"/>
      <c r="R4063" s="41"/>
      <c r="S4063" s="41"/>
      <c r="T4063" s="41"/>
      <c r="U4063" s="47"/>
      <c r="V4063" s="49"/>
      <c r="W4063" s="41"/>
      <c r="X4063" s="41"/>
      <c r="Y4063" s="41"/>
      <c r="AA4063" s="37" t="str">
        <f>IF($I4063&lt;&gt;"",VLOOKUP($I4063,'Valid Values - Search'!$R$4:$T$4719,3,FALSE),"")</f>
        <v/>
      </c>
      <c r="AB4063" s="37" t="str">
        <f>IF($I4063&lt;&gt;"",VLOOKUP($I4063,'Valid Values - Search'!$R$4:$S$4719,2,FALSE),"")</f>
        <v/>
      </c>
      <c r="AC4063" s="38" t="str">
        <f t="shared" si="63"/>
        <v/>
      </c>
      <c r="AD4063" s="38"/>
    </row>
    <row r="4064" spans="1:30">
      <c r="A4064" s="46"/>
      <c r="B4064" s="47"/>
      <c r="C4064" s="49"/>
      <c r="D4064" s="41"/>
      <c r="E4064" s="41"/>
      <c r="F4064" s="41"/>
      <c r="G4064" s="50" t="str">
        <f>IF(A4064&lt;&gt;"",CONCATENATE(A4064,":",YEAR(B4064),IF(MONTH(B4064)&gt;9,MONTH(B4064),CONCATENATE(0,MONTH(B4064))),IF(DAY(B4064)&gt;9,DAY(B4064),CONCATENATE(0,DAY(B4064))),IF(HOUR(C4064)&gt;9,HOUR(C4064),CONCATENATE(0,HOUR(C4064))),IF(MINUTE(C4064)&gt;9,MINUTE(C4064),CONCATENATE(0,MINUTE(C4064))),":",VLOOKUP(F4064,'Valid Values - Results'!$D$4:$F$12,3,FALSE)),"")</f>
        <v/>
      </c>
      <c r="H4064" s="41"/>
      <c r="I4064" s="41"/>
      <c r="J4064" s="41"/>
      <c r="K4064" s="41"/>
      <c r="L4064" s="41"/>
      <c r="M4064" s="92"/>
      <c r="N4064" s="41"/>
      <c r="O4064" s="41"/>
      <c r="P4064" s="41"/>
      <c r="Q4064" s="41"/>
      <c r="R4064" s="41"/>
      <c r="S4064" s="41"/>
      <c r="T4064" s="41"/>
      <c r="U4064" s="47"/>
      <c r="V4064" s="49"/>
      <c r="W4064" s="41"/>
      <c r="X4064" s="41"/>
      <c r="Y4064" s="41"/>
      <c r="AA4064" s="37" t="str">
        <f>IF($I4064&lt;&gt;"",VLOOKUP($I4064,'Valid Values - Search'!$R$4:$T$4719,3,FALSE),"")</f>
        <v/>
      </c>
      <c r="AB4064" s="37" t="str">
        <f>IF($I4064&lt;&gt;"",VLOOKUP($I4064,'Valid Values - Search'!$R$4:$S$4719,2,FALSE),"")</f>
        <v/>
      </c>
      <c r="AC4064" s="38" t="str">
        <f t="shared" si="63"/>
        <v/>
      </c>
      <c r="AD4064" s="38"/>
    </row>
    <row r="4065" spans="1:30">
      <c r="A4065" s="46"/>
      <c r="B4065" s="47"/>
      <c r="C4065" s="49"/>
      <c r="D4065" s="41"/>
      <c r="E4065" s="41"/>
      <c r="F4065" s="41"/>
      <c r="G4065" s="50" t="str">
        <f>IF(A4065&lt;&gt;"",CONCATENATE(A4065,":",YEAR(B4065),IF(MONTH(B4065)&gt;9,MONTH(B4065),CONCATENATE(0,MONTH(B4065))),IF(DAY(B4065)&gt;9,DAY(B4065),CONCATENATE(0,DAY(B4065))),IF(HOUR(C4065)&gt;9,HOUR(C4065),CONCATENATE(0,HOUR(C4065))),IF(MINUTE(C4065)&gt;9,MINUTE(C4065),CONCATENATE(0,MINUTE(C4065))),":",VLOOKUP(F4065,'Valid Values - Results'!$D$4:$F$12,3,FALSE)),"")</f>
        <v/>
      </c>
      <c r="H4065" s="41"/>
      <c r="I4065" s="41"/>
      <c r="J4065" s="41"/>
      <c r="K4065" s="41"/>
      <c r="L4065" s="41"/>
      <c r="M4065" s="92"/>
      <c r="N4065" s="41"/>
      <c r="O4065" s="41"/>
      <c r="P4065" s="41"/>
      <c r="Q4065" s="41"/>
      <c r="R4065" s="41"/>
      <c r="S4065" s="41"/>
      <c r="T4065" s="41"/>
      <c r="U4065" s="47"/>
      <c r="V4065" s="49"/>
      <c r="W4065" s="41"/>
      <c r="X4065" s="41"/>
      <c r="Y4065" s="41"/>
      <c r="AA4065" s="37" t="str">
        <f>IF($I4065&lt;&gt;"",VLOOKUP($I4065,'Valid Values - Search'!$R$4:$T$4719,3,FALSE),"")</f>
        <v/>
      </c>
      <c r="AB4065" s="37" t="str">
        <f>IF($I4065&lt;&gt;"",VLOOKUP($I4065,'Valid Values - Search'!$R$4:$S$4719,2,FALSE),"")</f>
        <v/>
      </c>
      <c r="AC4065" s="38" t="str">
        <f t="shared" si="63"/>
        <v/>
      </c>
      <c r="AD4065" s="38"/>
    </row>
    <row r="4066" spans="1:30">
      <c r="A4066" s="46"/>
      <c r="B4066" s="47"/>
      <c r="C4066" s="49"/>
      <c r="D4066" s="41"/>
      <c r="E4066" s="41"/>
      <c r="F4066" s="41"/>
      <c r="G4066" s="50" t="str">
        <f>IF(A4066&lt;&gt;"",CONCATENATE(A4066,":",YEAR(B4066),IF(MONTH(B4066)&gt;9,MONTH(B4066),CONCATENATE(0,MONTH(B4066))),IF(DAY(B4066)&gt;9,DAY(B4066),CONCATENATE(0,DAY(B4066))),IF(HOUR(C4066)&gt;9,HOUR(C4066),CONCATENATE(0,HOUR(C4066))),IF(MINUTE(C4066)&gt;9,MINUTE(C4066),CONCATENATE(0,MINUTE(C4066))),":",VLOOKUP(F4066,'Valid Values - Results'!$D$4:$F$12,3,FALSE)),"")</f>
        <v/>
      </c>
      <c r="H4066" s="41"/>
      <c r="I4066" s="41"/>
      <c r="J4066" s="41"/>
      <c r="K4066" s="41"/>
      <c r="L4066" s="41"/>
      <c r="M4066" s="92"/>
      <c r="N4066" s="41"/>
      <c r="O4066" s="41"/>
      <c r="P4066" s="41"/>
      <c r="Q4066" s="41"/>
      <c r="R4066" s="41"/>
      <c r="S4066" s="41"/>
      <c r="T4066" s="41"/>
      <c r="U4066" s="47"/>
      <c r="V4066" s="49"/>
      <c r="W4066" s="41"/>
      <c r="X4066" s="41"/>
      <c r="Y4066" s="41"/>
      <c r="AA4066" s="37" t="str">
        <f>IF($I4066&lt;&gt;"",VLOOKUP($I4066,'Valid Values - Search'!$R$4:$T$4719,3,FALSE),"")</f>
        <v/>
      </c>
      <c r="AB4066" s="37" t="str">
        <f>IF($I4066&lt;&gt;"",VLOOKUP($I4066,'Valid Values - Search'!$R$4:$S$4719,2,FALSE),"")</f>
        <v/>
      </c>
      <c r="AC4066" s="38" t="str">
        <f t="shared" si="63"/>
        <v/>
      </c>
      <c r="AD4066" s="38"/>
    </row>
    <row r="4067" spans="1:30">
      <c r="A4067" s="46"/>
      <c r="B4067" s="47"/>
      <c r="C4067" s="49"/>
      <c r="D4067" s="41"/>
      <c r="E4067" s="41"/>
      <c r="F4067" s="41"/>
      <c r="G4067" s="50" t="str">
        <f>IF(A4067&lt;&gt;"",CONCATENATE(A4067,":",YEAR(B4067),IF(MONTH(B4067)&gt;9,MONTH(B4067),CONCATENATE(0,MONTH(B4067))),IF(DAY(B4067)&gt;9,DAY(B4067),CONCATENATE(0,DAY(B4067))),IF(HOUR(C4067)&gt;9,HOUR(C4067),CONCATENATE(0,HOUR(C4067))),IF(MINUTE(C4067)&gt;9,MINUTE(C4067),CONCATENATE(0,MINUTE(C4067))),":",VLOOKUP(F4067,'Valid Values - Results'!$D$4:$F$12,3,FALSE)),"")</f>
        <v/>
      </c>
      <c r="H4067" s="41"/>
      <c r="I4067" s="41"/>
      <c r="J4067" s="41"/>
      <c r="K4067" s="41"/>
      <c r="L4067" s="41"/>
      <c r="M4067" s="92"/>
      <c r="N4067" s="41"/>
      <c r="O4067" s="41"/>
      <c r="P4067" s="41"/>
      <c r="Q4067" s="41"/>
      <c r="R4067" s="41"/>
      <c r="S4067" s="41"/>
      <c r="T4067" s="41"/>
      <c r="U4067" s="47"/>
      <c r="V4067" s="49"/>
      <c r="W4067" s="41"/>
      <c r="X4067" s="41"/>
      <c r="Y4067" s="41"/>
      <c r="AA4067" s="37" t="str">
        <f>IF($I4067&lt;&gt;"",VLOOKUP($I4067,'Valid Values - Search'!$R$4:$T$4719,3,FALSE),"")</f>
        <v/>
      </c>
      <c r="AB4067" s="37" t="str">
        <f>IF($I4067&lt;&gt;"",VLOOKUP($I4067,'Valid Values - Search'!$R$4:$S$4719,2,FALSE),"")</f>
        <v/>
      </c>
      <c r="AC4067" s="38" t="str">
        <f t="shared" si="63"/>
        <v/>
      </c>
      <c r="AD4067" s="38"/>
    </row>
    <row r="4068" spans="1:30">
      <c r="A4068" s="46"/>
      <c r="B4068" s="47"/>
      <c r="C4068" s="49"/>
      <c r="D4068" s="41"/>
      <c r="E4068" s="41"/>
      <c r="F4068" s="41"/>
      <c r="G4068" s="50" t="str">
        <f>IF(A4068&lt;&gt;"",CONCATENATE(A4068,":",YEAR(B4068),IF(MONTH(B4068)&gt;9,MONTH(B4068),CONCATENATE(0,MONTH(B4068))),IF(DAY(B4068)&gt;9,DAY(B4068),CONCATENATE(0,DAY(B4068))),IF(HOUR(C4068)&gt;9,HOUR(C4068),CONCATENATE(0,HOUR(C4068))),IF(MINUTE(C4068)&gt;9,MINUTE(C4068),CONCATENATE(0,MINUTE(C4068))),":",VLOOKUP(F4068,'Valid Values - Results'!$D$4:$F$12,3,FALSE)),"")</f>
        <v/>
      </c>
      <c r="H4068" s="41"/>
      <c r="I4068" s="41"/>
      <c r="J4068" s="41"/>
      <c r="K4068" s="41"/>
      <c r="L4068" s="41"/>
      <c r="M4068" s="92"/>
      <c r="N4068" s="41"/>
      <c r="O4068" s="41"/>
      <c r="P4068" s="41"/>
      <c r="Q4068" s="41"/>
      <c r="R4068" s="41"/>
      <c r="S4068" s="41"/>
      <c r="T4068" s="41"/>
      <c r="U4068" s="47"/>
      <c r="V4068" s="49"/>
      <c r="W4068" s="41"/>
      <c r="X4068" s="41"/>
      <c r="Y4068" s="41"/>
      <c r="AA4068" s="37" t="str">
        <f>IF($I4068&lt;&gt;"",VLOOKUP($I4068,'Valid Values - Search'!$R$4:$T$4719,3,FALSE),"")</f>
        <v/>
      </c>
      <c r="AB4068" s="37" t="str">
        <f>IF($I4068&lt;&gt;"",VLOOKUP($I4068,'Valid Values - Search'!$R$4:$S$4719,2,FALSE),"")</f>
        <v/>
      </c>
      <c r="AC4068" s="38" t="str">
        <f t="shared" si="63"/>
        <v/>
      </c>
      <c r="AD4068" s="38"/>
    </row>
    <row r="4069" spans="1:30">
      <c r="A4069" s="46"/>
      <c r="B4069" s="47"/>
      <c r="C4069" s="49"/>
      <c r="D4069" s="41"/>
      <c r="E4069" s="41"/>
      <c r="F4069" s="41"/>
      <c r="G4069" s="50" t="str">
        <f>IF(A4069&lt;&gt;"",CONCATENATE(A4069,":",YEAR(B4069),IF(MONTH(B4069)&gt;9,MONTH(B4069),CONCATENATE(0,MONTH(B4069))),IF(DAY(B4069)&gt;9,DAY(B4069),CONCATENATE(0,DAY(B4069))),IF(HOUR(C4069)&gt;9,HOUR(C4069),CONCATENATE(0,HOUR(C4069))),IF(MINUTE(C4069)&gt;9,MINUTE(C4069),CONCATENATE(0,MINUTE(C4069))),":",VLOOKUP(F4069,'Valid Values - Results'!$D$4:$F$12,3,FALSE)),"")</f>
        <v/>
      </c>
      <c r="H4069" s="41"/>
      <c r="I4069" s="41"/>
      <c r="J4069" s="41"/>
      <c r="K4069" s="41"/>
      <c r="L4069" s="41"/>
      <c r="M4069" s="92"/>
      <c r="N4069" s="41"/>
      <c r="O4069" s="41"/>
      <c r="P4069" s="41"/>
      <c r="Q4069" s="41"/>
      <c r="R4069" s="41"/>
      <c r="S4069" s="41"/>
      <c r="T4069" s="41"/>
      <c r="U4069" s="47"/>
      <c r="V4069" s="49"/>
      <c r="W4069" s="41"/>
      <c r="X4069" s="41"/>
      <c r="Y4069" s="41"/>
      <c r="AA4069" s="37" t="str">
        <f>IF($I4069&lt;&gt;"",VLOOKUP($I4069,'Valid Values - Search'!$R$4:$T$4719,3,FALSE),"")</f>
        <v/>
      </c>
      <c r="AB4069" s="37" t="str">
        <f>IF($I4069&lt;&gt;"",VLOOKUP($I4069,'Valid Values - Search'!$R$4:$S$4719,2,FALSE),"")</f>
        <v/>
      </c>
      <c r="AC4069" s="38" t="str">
        <f t="shared" si="63"/>
        <v/>
      </c>
      <c r="AD4069" s="38"/>
    </row>
    <row r="4070" spans="1:30">
      <c r="A4070" s="46"/>
      <c r="B4070" s="47"/>
      <c r="C4070" s="49"/>
      <c r="D4070" s="41"/>
      <c r="E4070" s="41"/>
      <c r="F4070" s="41"/>
      <c r="G4070" s="50" t="str">
        <f>IF(A4070&lt;&gt;"",CONCATENATE(A4070,":",YEAR(B4070),IF(MONTH(B4070)&gt;9,MONTH(B4070),CONCATENATE(0,MONTH(B4070))),IF(DAY(B4070)&gt;9,DAY(B4070),CONCATENATE(0,DAY(B4070))),IF(HOUR(C4070)&gt;9,HOUR(C4070),CONCATENATE(0,HOUR(C4070))),IF(MINUTE(C4070)&gt;9,MINUTE(C4070),CONCATENATE(0,MINUTE(C4070))),":",VLOOKUP(F4070,'Valid Values - Results'!$D$4:$F$12,3,FALSE)),"")</f>
        <v/>
      </c>
      <c r="H4070" s="41"/>
      <c r="I4070" s="41"/>
      <c r="J4070" s="41"/>
      <c r="K4070" s="41"/>
      <c r="L4070" s="41"/>
      <c r="M4070" s="92"/>
      <c r="N4070" s="41"/>
      <c r="O4070" s="41"/>
      <c r="P4070" s="41"/>
      <c r="Q4070" s="41"/>
      <c r="R4070" s="41"/>
      <c r="S4070" s="41"/>
      <c r="T4070" s="41"/>
      <c r="U4070" s="47"/>
      <c r="V4070" s="49"/>
      <c r="W4070" s="41"/>
      <c r="X4070" s="41"/>
      <c r="Y4070" s="41"/>
      <c r="AA4070" s="37" t="str">
        <f>IF($I4070&lt;&gt;"",VLOOKUP($I4070,'Valid Values - Search'!$R$4:$T$4719,3,FALSE),"")</f>
        <v/>
      </c>
      <c r="AB4070" s="37" t="str">
        <f>IF($I4070&lt;&gt;"",VLOOKUP($I4070,'Valid Values - Search'!$R$4:$S$4719,2,FALSE),"")</f>
        <v/>
      </c>
      <c r="AC4070" s="38" t="str">
        <f t="shared" si="63"/>
        <v/>
      </c>
      <c r="AD4070" s="38"/>
    </row>
    <row r="4071" spans="1:30">
      <c r="A4071" s="46"/>
      <c r="B4071" s="47"/>
      <c r="C4071" s="49"/>
      <c r="D4071" s="41"/>
      <c r="E4071" s="41"/>
      <c r="F4071" s="41"/>
      <c r="G4071" s="50" t="str">
        <f>IF(A4071&lt;&gt;"",CONCATENATE(A4071,":",YEAR(B4071),IF(MONTH(B4071)&gt;9,MONTH(B4071),CONCATENATE(0,MONTH(B4071))),IF(DAY(B4071)&gt;9,DAY(B4071),CONCATENATE(0,DAY(B4071))),IF(HOUR(C4071)&gt;9,HOUR(C4071),CONCATENATE(0,HOUR(C4071))),IF(MINUTE(C4071)&gt;9,MINUTE(C4071),CONCATENATE(0,MINUTE(C4071))),":",VLOOKUP(F4071,'Valid Values - Results'!$D$4:$F$12,3,FALSE)),"")</f>
        <v/>
      </c>
      <c r="H4071" s="41"/>
      <c r="I4071" s="41"/>
      <c r="J4071" s="41"/>
      <c r="K4071" s="41"/>
      <c r="L4071" s="41"/>
      <c r="M4071" s="92"/>
      <c r="N4071" s="41"/>
      <c r="O4071" s="41"/>
      <c r="P4071" s="41"/>
      <c r="Q4071" s="41"/>
      <c r="R4071" s="41"/>
      <c r="S4071" s="41"/>
      <c r="T4071" s="41"/>
      <c r="U4071" s="47"/>
      <c r="V4071" s="49"/>
      <c r="W4071" s="41"/>
      <c r="X4071" s="41"/>
      <c r="Y4071" s="41"/>
      <c r="AA4071" s="37" t="str">
        <f>IF($I4071&lt;&gt;"",VLOOKUP($I4071,'Valid Values - Search'!$R$4:$T$4719,3,FALSE),"")</f>
        <v/>
      </c>
      <c r="AB4071" s="37" t="str">
        <f>IF($I4071&lt;&gt;"",VLOOKUP($I4071,'Valid Values - Search'!$R$4:$S$4719,2,FALSE),"")</f>
        <v/>
      </c>
      <c r="AC4071" s="38" t="str">
        <f t="shared" si="63"/>
        <v/>
      </c>
      <c r="AD4071" s="38"/>
    </row>
    <row r="4072" spans="1:30">
      <c r="A4072" s="46"/>
      <c r="B4072" s="47"/>
      <c r="C4072" s="49"/>
      <c r="D4072" s="41"/>
      <c r="E4072" s="41"/>
      <c r="F4072" s="41"/>
      <c r="G4072" s="50" t="str">
        <f>IF(A4072&lt;&gt;"",CONCATENATE(A4072,":",YEAR(B4072),IF(MONTH(B4072)&gt;9,MONTH(B4072),CONCATENATE(0,MONTH(B4072))),IF(DAY(B4072)&gt;9,DAY(B4072),CONCATENATE(0,DAY(B4072))),IF(HOUR(C4072)&gt;9,HOUR(C4072),CONCATENATE(0,HOUR(C4072))),IF(MINUTE(C4072)&gt;9,MINUTE(C4072),CONCATENATE(0,MINUTE(C4072))),":",VLOOKUP(F4072,'Valid Values - Results'!$D$4:$F$12,3,FALSE)),"")</f>
        <v/>
      </c>
      <c r="H4072" s="41"/>
      <c r="I4072" s="41"/>
      <c r="J4072" s="41"/>
      <c r="K4072" s="41"/>
      <c r="L4072" s="41"/>
      <c r="M4072" s="92"/>
      <c r="N4072" s="41"/>
      <c r="O4072" s="41"/>
      <c r="P4072" s="41"/>
      <c r="Q4072" s="41"/>
      <c r="R4072" s="41"/>
      <c r="S4072" s="41"/>
      <c r="T4072" s="41"/>
      <c r="U4072" s="47"/>
      <c r="V4072" s="49"/>
      <c r="W4072" s="41"/>
      <c r="X4072" s="41"/>
      <c r="Y4072" s="41"/>
      <c r="AA4072" s="37" t="str">
        <f>IF($I4072&lt;&gt;"",VLOOKUP($I4072,'Valid Values - Search'!$R$4:$T$4719,3,FALSE),"")</f>
        <v/>
      </c>
      <c r="AB4072" s="37" t="str">
        <f>IF($I4072&lt;&gt;"",VLOOKUP($I4072,'Valid Values - Search'!$R$4:$S$4719,2,FALSE),"")</f>
        <v/>
      </c>
      <c r="AC4072" s="38" t="str">
        <f t="shared" si="63"/>
        <v/>
      </c>
      <c r="AD4072" s="38"/>
    </row>
    <row r="4073" spans="1:30">
      <c r="A4073" s="46"/>
      <c r="B4073" s="47"/>
      <c r="C4073" s="49"/>
      <c r="D4073" s="41"/>
      <c r="E4073" s="41"/>
      <c r="F4073" s="41"/>
      <c r="G4073" s="50" t="str">
        <f>IF(A4073&lt;&gt;"",CONCATENATE(A4073,":",YEAR(B4073),IF(MONTH(B4073)&gt;9,MONTH(B4073),CONCATENATE(0,MONTH(B4073))),IF(DAY(B4073)&gt;9,DAY(B4073),CONCATENATE(0,DAY(B4073))),IF(HOUR(C4073)&gt;9,HOUR(C4073),CONCATENATE(0,HOUR(C4073))),IF(MINUTE(C4073)&gt;9,MINUTE(C4073),CONCATENATE(0,MINUTE(C4073))),":",VLOOKUP(F4073,'Valid Values - Results'!$D$4:$F$12,3,FALSE)),"")</f>
        <v/>
      </c>
      <c r="H4073" s="41"/>
      <c r="I4073" s="41"/>
      <c r="J4073" s="41"/>
      <c r="K4073" s="41"/>
      <c r="L4073" s="41"/>
      <c r="M4073" s="92"/>
      <c r="N4073" s="41"/>
      <c r="O4073" s="41"/>
      <c r="P4073" s="41"/>
      <c r="Q4073" s="41"/>
      <c r="R4073" s="41"/>
      <c r="S4073" s="41"/>
      <c r="T4073" s="41"/>
      <c r="U4073" s="47"/>
      <c r="V4073" s="49"/>
      <c r="W4073" s="41"/>
      <c r="X4073" s="41"/>
      <c r="Y4073" s="41"/>
      <c r="AA4073" s="37" t="str">
        <f>IF($I4073&lt;&gt;"",VLOOKUP($I4073,'Valid Values - Search'!$R$4:$T$4719,3,FALSE),"")</f>
        <v/>
      </c>
      <c r="AB4073" s="37" t="str">
        <f>IF($I4073&lt;&gt;"",VLOOKUP($I4073,'Valid Values - Search'!$R$4:$S$4719,2,FALSE),"")</f>
        <v/>
      </c>
      <c r="AC4073" s="38" t="str">
        <f t="shared" si="63"/>
        <v/>
      </c>
      <c r="AD4073" s="38"/>
    </row>
    <row r="4074" spans="1:30">
      <c r="A4074" s="46"/>
      <c r="B4074" s="47"/>
      <c r="C4074" s="49"/>
      <c r="D4074" s="41"/>
      <c r="E4074" s="41"/>
      <c r="F4074" s="41"/>
      <c r="G4074" s="50" t="str">
        <f>IF(A4074&lt;&gt;"",CONCATENATE(A4074,":",YEAR(B4074),IF(MONTH(B4074)&gt;9,MONTH(B4074),CONCATENATE(0,MONTH(B4074))),IF(DAY(B4074)&gt;9,DAY(B4074),CONCATENATE(0,DAY(B4074))),IF(HOUR(C4074)&gt;9,HOUR(C4074),CONCATENATE(0,HOUR(C4074))),IF(MINUTE(C4074)&gt;9,MINUTE(C4074),CONCATENATE(0,MINUTE(C4074))),":",VLOOKUP(F4074,'Valid Values - Results'!$D$4:$F$12,3,FALSE)),"")</f>
        <v/>
      </c>
      <c r="H4074" s="41"/>
      <c r="I4074" s="41"/>
      <c r="J4074" s="41"/>
      <c r="K4074" s="41"/>
      <c r="L4074" s="41"/>
      <c r="M4074" s="92"/>
      <c r="N4074" s="41"/>
      <c r="O4074" s="41"/>
      <c r="P4074" s="41"/>
      <c r="Q4074" s="41"/>
      <c r="R4074" s="41"/>
      <c r="S4074" s="41"/>
      <c r="T4074" s="41"/>
      <c r="U4074" s="47"/>
      <c r="V4074" s="49"/>
      <c r="W4074" s="41"/>
      <c r="X4074" s="41"/>
      <c r="Y4074" s="41"/>
      <c r="AA4074" s="37" t="str">
        <f>IF($I4074&lt;&gt;"",VLOOKUP($I4074,'Valid Values - Search'!$R$4:$T$4719,3,FALSE),"")</f>
        <v/>
      </c>
      <c r="AB4074" s="37" t="str">
        <f>IF($I4074&lt;&gt;"",VLOOKUP($I4074,'Valid Values - Search'!$R$4:$S$4719,2,FALSE),"")</f>
        <v/>
      </c>
      <c r="AC4074" s="38" t="str">
        <f t="shared" si="63"/>
        <v/>
      </c>
      <c r="AD4074" s="38"/>
    </row>
    <row r="4075" spans="1:30">
      <c r="A4075" s="46"/>
      <c r="B4075" s="47"/>
      <c r="C4075" s="49"/>
      <c r="D4075" s="41"/>
      <c r="E4075" s="41"/>
      <c r="F4075" s="41"/>
      <c r="G4075" s="50" t="str">
        <f>IF(A4075&lt;&gt;"",CONCATENATE(A4075,":",YEAR(B4075),IF(MONTH(B4075)&gt;9,MONTH(B4075),CONCATENATE(0,MONTH(B4075))),IF(DAY(B4075)&gt;9,DAY(B4075),CONCATENATE(0,DAY(B4075))),IF(HOUR(C4075)&gt;9,HOUR(C4075),CONCATENATE(0,HOUR(C4075))),IF(MINUTE(C4075)&gt;9,MINUTE(C4075),CONCATENATE(0,MINUTE(C4075))),":",VLOOKUP(F4075,'Valid Values - Results'!$D$4:$F$12,3,FALSE)),"")</f>
        <v/>
      </c>
      <c r="H4075" s="41"/>
      <c r="I4075" s="41"/>
      <c r="J4075" s="41"/>
      <c r="K4075" s="41"/>
      <c r="L4075" s="41"/>
      <c r="M4075" s="92"/>
      <c r="N4075" s="41"/>
      <c r="O4075" s="41"/>
      <c r="P4075" s="41"/>
      <c r="Q4075" s="41"/>
      <c r="R4075" s="41"/>
      <c r="S4075" s="41"/>
      <c r="T4075" s="41"/>
      <c r="U4075" s="47"/>
      <c r="V4075" s="49"/>
      <c r="W4075" s="41"/>
      <c r="X4075" s="41"/>
      <c r="Y4075" s="41"/>
      <c r="AA4075" s="37" t="str">
        <f>IF($I4075&lt;&gt;"",VLOOKUP($I4075,'Valid Values - Search'!$R$4:$T$4719,3,FALSE),"")</f>
        <v/>
      </c>
      <c r="AB4075" s="37" t="str">
        <f>IF($I4075&lt;&gt;"",VLOOKUP($I4075,'Valid Values - Search'!$R$4:$S$4719,2,FALSE),"")</f>
        <v/>
      </c>
      <c r="AC4075" s="38" t="str">
        <f t="shared" si="63"/>
        <v/>
      </c>
      <c r="AD4075" s="38"/>
    </row>
    <row r="4076" spans="1:30">
      <c r="A4076" s="46"/>
      <c r="B4076" s="47"/>
      <c r="C4076" s="49"/>
      <c r="D4076" s="41"/>
      <c r="E4076" s="41"/>
      <c r="F4076" s="41"/>
      <c r="G4076" s="50" t="str">
        <f>IF(A4076&lt;&gt;"",CONCATENATE(A4076,":",YEAR(B4076),IF(MONTH(B4076)&gt;9,MONTH(B4076),CONCATENATE(0,MONTH(B4076))),IF(DAY(B4076)&gt;9,DAY(B4076),CONCATENATE(0,DAY(B4076))),IF(HOUR(C4076)&gt;9,HOUR(C4076),CONCATENATE(0,HOUR(C4076))),IF(MINUTE(C4076)&gt;9,MINUTE(C4076),CONCATENATE(0,MINUTE(C4076))),":",VLOOKUP(F4076,'Valid Values - Results'!$D$4:$F$12,3,FALSE)),"")</f>
        <v/>
      </c>
      <c r="H4076" s="41"/>
      <c r="I4076" s="41"/>
      <c r="J4076" s="41"/>
      <c r="K4076" s="41"/>
      <c r="L4076" s="41"/>
      <c r="M4076" s="92"/>
      <c r="N4076" s="41"/>
      <c r="O4076" s="41"/>
      <c r="P4076" s="41"/>
      <c r="Q4076" s="41"/>
      <c r="R4076" s="41"/>
      <c r="S4076" s="41"/>
      <c r="T4076" s="41"/>
      <c r="U4076" s="47"/>
      <c r="V4076" s="49"/>
      <c r="W4076" s="41"/>
      <c r="X4076" s="41"/>
      <c r="Y4076" s="41"/>
      <c r="AA4076" s="37" t="str">
        <f>IF($I4076&lt;&gt;"",VLOOKUP($I4076,'Valid Values - Search'!$R$4:$T$4719,3,FALSE),"")</f>
        <v/>
      </c>
      <c r="AB4076" s="37" t="str">
        <f>IF($I4076&lt;&gt;"",VLOOKUP($I4076,'Valid Values - Search'!$R$4:$S$4719,2,FALSE),"")</f>
        <v/>
      </c>
      <c r="AC4076" s="38" t="str">
        <f t="shared" si="63"/>
        <v/>
      </c>
      <c r="AD4076" s="38"/>
    </row>
    <row r="4077" spans="1:30">
      <c r="A4077" s="46"/>
      <c r="B4077" s="47"/>
      <c r="C4077" s="49"/>
      <c r="D4077" s="41"/>
      <c r="E4077" s="41"/>
      <c r="F4077" s="41"/>
      <c r="G4077" s="50" t="str">
        <f>IF(A4077&lt;&gt;"",CONCATENATE(A4077,":",YEAR(B4077),IF(MONTH(B4077)&gt;9,MONTH(B4077),CONCATENATE(0,MONTH(B4077))),IF(DAY(B4077)&gt;9,DAY(B4077),CONCATENATE(0,DAY(B4077))),IF(HOUR(C4077)&gt;9,HOUR(C4077),CONCATENATE(0,HOUR(C4077))),IF(MINUTE(C4077)&gt;9,MINUTE(C4077),CONCATENATE(0,MINUTE(C4077))),":",VLOOKUP(F4077,'Valid Values - Results'!$D$4:$F$12,3,FALSE)),"")</f>
        <v/>
      </c>
      <c r="H4077" s="41"/>
      <c r="I4077" s="41"/>
      <c r="J4077" s="41"/>
      <c r="K4077" s="41"/>
      <c r="L4077" s="41"/>
      <c r="M4077" s="92"/>
      <c r="N4077" s="41"/>
      <c r="O4077" s="41"/>
      <c r="P4077" s="41"/>
      <c r="Q4077" s="41"/>
      <c r="R4077" s="41"/>
      <c r="S4077" s="41"/>
      <c r="T4077" s="41"/>
      <c r="U4077" s="47"/>
      <c r="V4077" s="49"/>
      <c r="W4077" s="41"/>
      <c r="X4077" s="41"/>
      <c r="Y4077" s="41"/>
      <c r="AA4077" s="37" t="str">
        <f>IF($I4077&lt;&gt;"",VLOOKUP($I4077,'Valid Values - Search'!$R$4:$T$4719,3,FALSE),"")</f>
        <v/>
      </c>
      <c r="AB4077" s="37" t="str">
        <f>IF($I4077&lt;&gt;"",VLOOKUP($I4077,'Valid Values - Search'!$R$4:$S$4719,2,FALSE),"")</f>
        <v/>
      </c>
      <c r="AC4077" s="38" t="str">
        <f t="shared" si="63"/>
        <v/>
      </c>
      <c r="AD4077" s="38"/>
    </row>
    <row r="4078" spans="1:30">
      <c r="A4078" s="46"/>
      <c r="B4078" s="47"/>
      <c r="C4078" s="49"/>
      <c r="D4078" s="41"/>
      <c r="E4078" s="41"/>
      <c r="F4078" s="41"/>
      <c r="G4078" s="50" t="str">
        <f>IF(A4078&lt;&gt;"",CONCATENATE(A4078,":",YEAR(B4078),IF(MONTH(B4078)&gt;9,MONTH(B4078),CONCATENATE(0,MONTH(B4078))),IF(DAY(B4078)&gt;9,DAY(B4078),CONCATENATE(0,DAY(B4078))),IF(HOUR(C4078)&gt;9,HOUR(C4078),CONCATENATE(0,HOUR(C4078))),IF(MINUTE(C4078)&gt;9,MINUTE(C4078),CONCATENATE(0,MINUTE(C4078))),":",VLOOKUP(F4078,'Valid Values - Results'!$D$4:$F$12,3,FALSE)),"")</f>
        <v/>
      </c>
      <c r="H4078" s="41"/>
      <c r="I4078" s="41"/>
      <c r="J4078" s="41"/>
      <c r="K4078" s="41"/>
      <c r="L4078" s="41"/>
      <c r="M4078" s="92"/>
      <c r="N4078" s="41"/>
      <c r="O4078" s="41"/>
      <c r="P4078" s="41"/>
      <c r="Q4078" s="41"/>
      <c r="R4078" s="41"/>
      <c r="S4078" s="41"/>
      <c r="T4078" s="41"/>
      <c r="U4078" s="47"/>
      <c r="V4078" s="49"/>
      <c r="W4078" s="41"/>
      <c r="X4078" s="41"/>
      <c r="Y4078" s="41"/>
      <c r="AA4078" s="37" t="str">
        <f>IF($I4078&lt;&gt;"",VLOOKUP($I4078,'Valid Values - Search'!$R$4:$T$4719,3,FALSE),"")</f>
        <v/>
      </c>
      <c r="AB4078" s="37" t="str">
        <f>IF($I4078&lt;&gt;"",VLOOKUP($I4078,'Valid Values - Search'!$R$4:$S$4719,2,FALSE),"")</f>
        <v/>
      </c>
      <c r="AC4078" s="38" t="str">
        <f t="shared" si="63"/>
        <v/>
      </c>
      <c r="AD4078" s="38"/>
    </row>
    <row r="4079" spans="1:30">
      <c r="A4079" s="46"/>
      <c r="B4079" s="47"/>
      <c r="C4079" s="49"/>
      <c r="D4079" s="41"/>
      <c r="E4079" s="41"/>
      <c r="F4079" s="41"/>
      <c r="G4079" s="50" t="str">
        <f>IF(A4079&lt;&gt;"",CONCATENATE(A4079,":",YEAR(B4079),IF(MONTH(B4079)&gt;9,MONTH(B4079),CONCATENATE(0,MONTH(B4079))),IF(DAY(B4079)&gt;9,DAY(B4079),CONCATENATE(0,DAY(B4079))),IF(HOUR(C4079)&gt;9,HOUR(C4079),CONCATENATE(0,HOUR(C4079))),IF(MINUTE(C4079)&gt;9,MINUTE(C4079),CONCATENATE(0,MINUTE(C4079))),":",VLOOKUP(F4079,'Valid Values - Results'!$D$4:$F$12,3,FALSE)),"")</f>
        <v/>
      </c>
      <c r="H4079" s="41"/>
      <c r="I4079" s="41"/>
      <c r="J4079" s="41"/>
      <c r="K4079" s="41"/>
      <c r="L4079" s="41"/>
      <c r="M4079" s="92"/>
      <c r="N4079" s="41"/>
      <c r="O4079" s="41"/>
      <c r="P4079" s="41"/>
      <c r="Q4079" s="41"/>
      <c r="R4079" s="41"/>
      <c r="S4079" s="41"/>
      <c r="T4079" s="41"/>
      <c r="U4079" s="47"/>
      <c r="V4079" s="49"/>
      <c r="W4079" s="41"/>
      <c r="X4079" s="41"/>
      <c r="Y4079" s="41"/>
      <c r="AA4079" s="37" t="str">
        <f>IF($I4079&lt;&gt;"",VLOOKUP($I4079,'Valid Values - Search'!$R$4:$T$4719,3,FALSE),"")</f>
        <v/>
      </c>
      <c r="AB4079" s="37" t="str">
        <f>IF($I4079&lt;&gt;"",VLOOKUP($I4079,'Valid Values - Search'!$R$4:$S$4719,2,FALSE),"")</f>
        <v/>
      </c>
      <c r="AC4079" s="38" t="str">
        <f t="shared" si="63"/>
        <v/>
      </c>
      <c r="AD4079" s="38"/>
    </row>
    <row r="4080" spans="1:30">
      <c r="A4080" s="46"/>
      <c r="B4080" s="47"/>
      <c r="C4080" s="49"/>
      <c r="D4080" s="41"/>
      <c r="E4080" s="41"/>
      <c r="F4080" s="41"/>
      <c r="G4080" s="50" t="str">
        <f>IF(A4080&lt;&gt;"",CONCATENATE(A4080,":",YEAR(B4080),IF(MONTH(B4080)&gt;9,MONTH(B4080),CONCATENATE(0,MONTH(B4080))),IF(DAY(B4080)&gt;9,DAY(B4080),CONCATENATE(0,DAY(B4080))),IF(HOUR(C4080)&gt;9,HOUR(C4080),CONCATENATE(0,HOUR(C4080))),IF(MINUTE(C4080)&gt;9,MINUTE(C4080),CONCATENATE(0,MINUTE(C4080))),":",VLOOKUP(F4080,'Valid Values - Results'!$D$4:$F$12,3,FALSE)),"")</f>
        <v/>
      </c>
      <c r="H4080" s="41"/>
      <c r="I4080" s="41"/>
      <c r="J4080" s="41"/>
      <c r="K4080" s="41"/>
      <c r="L4080" s="41"/>
      <c r="M4080" s="92"/>
      <c r="N4080" s="41"/>
      <c r="O4080" s="41"/>
      <c r="P4080" s="41"/>
      <c r="Q4080" s="41"/>
      <c r="R4080" s="41"/>
      <c r="S4080" s="41"/>
      <c r="T4080" s="41"/>
      <c r="U4080" s="47"/>
      <c r="V4080" s="49"/>
      <c r="W4080" s="41"/>
      <c r="X4080" s="41"/>
      <c r="Y4080" s="41"/>
      <c r="AA4080" s="37" t="str">
        <f>IF($I4080&lt;&gt;"",VLOOKUP($I4080,'Valid Values - Search'!$R$4:$T$4719,3,FALSE),"")</f>
        <v/>
      </c>
      <c r="AB4080" s="37" t="str">
        <f>IF($I4080&lt;&gt;"",VLOOKUP($I4080,'Valid Values - Search'!$R$4:$S$4719,2,FALSE),"")</f>
        <v/>
      </c>
      <c r="AC4080" s="38" t="str">
        <f t="shared" si="63"/>
        <v/>
      </c>
      <c r="AD4080" s="38"/>
    </row>
    <row r="4081" spans="1:30">
      <c r="A4081" s="46"/>
      <c r="B4081" s="47"/>
      <c r="C4081" s="49"/>
      <c r="D4081" s="41"/>
      <c r="E4081" s="41"/>
      <c r="F4081" s="41"/>
      <c r="G4081" s="50" t="str">
        <f>IF(A4081&lt;&gt;"",CONCATENATE(A4081,":",YEAR(B4081),IF(MONTH(B4081)&gt;9,MONTH(B4081),CONCATENATE(0,MONTH(B4081))),IF(DAY(B4081)&gt;9,DAY(B4081),CONCATENATE(0,DAY(B4081))),IF(HOUR(C4081)&gt;9,HOUR(C4081),CONCATENATE(0,HOUR(C4081))),IF(MINUTE(C4081)&gt;9,MINUTE(C4081),CONCATENATE(0,MINUTE(C4081))),":",VLOOKUP(F4081,'Valid Values - Results'!$D$4:$F$12,3,FALSE)),"")</f>
        <v/>
      </c>
      <c r="H4081" s="41"/>
      <c r="I4081" s="41"/>
      <c r="J4081" s="41"/>
      <c r="K4081" s="41"/>
      <c r="L4081" s="41"/>
      <c r="M4081" s="92"/>
      <c r="N4081" s="41"/>
      <c r="O4081" s="41"/>
      <c r="P4081" s="41"/>
      <c r="Q4081" s="41"/>
      <c r="R4081" s="41"/>
      <c r="S4081" s="41"/>
      <c r="T4081" s="41"/>
      <c r="U4081" s="47"/>
      <c r="V4081" s="49"/>
      <c r="W4081" s="41"/>
      <c r="X4081" s="41"/>
      <c r="Y4081" s="41"/>
      <c r="AA4081" s="37" t="str">
        <f>IF($I4081&lt;&gt;"",VLOOKUP($I4081,'Valid Values - Search'!$R$4:$T$4719,3,FALSE),"")</f>
        <v/>
      </c>
      <c r="AB4081" s="37" t="str">
        <f>IF($I4081&lt;&gt;"",VLOOKUP($I4081,'Valid Values - Search'!$R$4:$S$4719,2,FALSE),"")</f>
        <v/>
      </c>
      <c r="AC4081" s="38" t="str">
        <f t="shared" si="63"/>
        <v/>
      </c>
      <c r="AD4081" s="38"/>
    </row>
    <row r="4082" spans="1:30">
      <c r="A4082" s="46"/>
      <c r="B4082" s="47"/>
      <c r="C4082" s="49"/>
      <c r="D4082" s="41"/>
      <c r="E4082" s="41"/>
      <c r="F4082" s="41"/>
      <c r="G4082" s="50" t="str">
        <f>IF(A4082&lt;&gt;"",CONCATENATE(A4082,":",YEAR(B4082),IF(MONTH(B4082)&gt;9,MONTH(B4082),CONCATENATE(0,MONTH(B4082))),IF(DAY(B4082)&gt;9,DAY(B4082),CONCATENATE(0,DAY(B4082))),IF(HOUR(C4082)&gt;9,HOUR(C4082),CONCATENATE(0,HOUR(C4082))),IF(MINUTE(C4082)&gt;9,MINUTE(C4082),CONCATENATE(0,MINUTE(C4082))),":",VLOOKUP(F4082,'Valid Values - Results'!$D$4:$F$12,3,FALSE)),"")</f>
        <v/>
      </c>
      <c r="H4082" s="41"/>
      <c r="I4082" s="41"/>
      <c r="J4082" s="41"/>
      <c r="K4082" s="41"/>
      <c r="L4082" s="41"/>
      <c r="M4082" s="92"/>
      <c r="N4082" s="41"/>
      <c r="O4082" s="41"/>
      <c r="P4082" s="41"/>
      <c r="Q4082" s="41"/>
      <c r="R4082" s="41"/>
      <c r="S4082" s="41"/>
      <c r="T4082" s="41"/>
      <c r="U4082" s="47"/>
      <c r="V4082" s="49"/>
      <c r="W4082" s="41"/>
      <c r="X4082" s="41"/>
      <c r="Y4082" s="41"/>
      <c r="AA4082" s="37" t="str">
        <f>IF($I4082&lt;&gt;"",VLOOKUP($I4082,'Valid Values - Search'!$R$4:$T$4719,3,FALSE),"")</f>
        <v/>
      </c>
      <c r="AB4082" s="37" t="str">
        <f>IF($I4082&lt;&gt;"",VLOOKUP($I4082,'Valid Values - Search'!$R$4:$S$4719,2,FALSE),"")</f>
        <v/>
      </c>
      <c r="AC4082" s="38" t="str">
        <f t="shared" si="63"/>
        <v/>
      </c>
      <c r="AD4082" s="38"/>
    </row>
    <row r="4083" spans="1:30">
      <c r="A4083" s="46"/>
      <c r="B4083" s="47"/>
      <c r="C4083" s="49"/>
      <c r="D4083" s="41"/>
      <c r="E4083" s="41"/>
      <c r="F4083" s="41"/>
      <c r="G4083" s="50" t="str">
        <f>IF(A4083&lt;&gt;"",CONCATENATE(A4083,":",YEAR(B4083),IF(MONTH(B4083)&gt;9,MONTH(B4083),CONCATENATE(0,MONTH(B4083))),IF(DAY(B4083)&gt;9,DAY(B4083),CONCATENATE(0,DAY(B4083))),IF(HOUR(C4083)&gt;9,HOUR(C4083),CONCATENATE(0,HOUR(C4083))),IF(MINUTE(C4083)&gt;9,MINUTE(C4083),CONCATENATE(0,MINUTE(C4083))),":",VLOOKUP(F4083,'Valid Values - Results'!$D$4:$F$12,3,FALSE)),"")</f>
        <v/>
      </c>
      <c r="H4083" s="41"/>
      <c r="I4083" s="41"/>
      <c r="J4083" s="41"/>
      <c r="K4083" s="41"/>
      <c r="L4083" s="41"/>
      <c r="M4083" s="92"/>
      <c r="N4083" s="41"/>
      <c r="O4083" s="41"/>
      <c r="P4083" s="41"/>
      <c r="Q4083" s="41"/>
      <c r="R4083" s="41"/>
      <c r="S4083" s="41"/>
      <c r="T4083" s="41"/>
      <c r="U4083" s="47"/>
      <c r="V4083" s="49"/>
      <c r="W4083" s="41"/>
      <c r="X4083" s="41"/>
      <c r="Y4083" s="41"/>
      <c r="AA4083" s="37" t="str">
        <f>IF($I4083&lt;&gt;"",VLOOKUP($I4083,'Valid Values - Search'!$R$4:$T$4719,3,FALSE),"")</f>
        <v/>
      </c>
      <c r="AB4083" s="37" t="str">
        <f>IF($I4083&lt;&gt;"",VLOOKUP($I4083,'Valid Values - Search'!$R$4:$S$4719,2,FALSE),"")</f>
        <v/>
      </c>
      <c r="AC4083" s="38" t="str">
        <f t="shared" si="63"/>
        <v/>
      </c>
      <c r="AD4083" s="38"/>
    </row>
    <row r="4084" spans="1:30">
      <c r="A4084" s="46"/>
      <c r="B4084" s="47"/>
      <c r="C4084" s="49"/>
      <c r="D4084" s="41"/>
      <c r="E4084" s="41"/>
      <c r="F4084" s="41"/>
      <c r="G4084" s="50" t="str">
        <f>IF(A4084&lt;&gt;"",CONCATENATE(A4084,":",YEAR(B4084),IF(MONTH(B4084)&gt;9,MONTH(B4084),CONCATENATE(0,MONTH(B4084))),IF(DAY(B4084)&gt;9,DAY(B4084),CONCATENATE(0,DAY(B4084))),IF(HOUR(C4084)&gt;9,HOUR(C4084),CONCATENATE(0,HOUR(C4084))),IF(MINUTE(C4084)&gt;9,MINUTE(C4084),CONCATENATE(0,MINUTE(C4084))),":",VLOOKUP(F4084,'Valid Values - Results'!$D$4:$F$12,3,FALSE)),"")</f>
        <v/>
      </c>
      <c r="H4084" s="41"/>
      <c r="I4084" s="41"/>
      <c r="J4084" s="41"/>
      <c r="K4084" s="41"/>
      <c r="L4084" s="41"/>
      <c r="M4084" s="92"/>
      <c r="N4084" s="41"/>
      <c r="O4084" s="41"/>
      <c r="P4084" s="41"/>
      <c r="Q4084" s="41"/>
      <c r="R4084" s="41"/>
      <c r="S4084" s="41"/>
      <c r="T4084" s="41"/>
      <c r="U4084" s="47"/>
      <c r="V4084" s="49"/>
      <c r="W4084" s="41"/>
      <c r="X4084" s="41"/>
      <c r="Y4084" s="41"/>
      <c r="AA4084" s="37" t="str">
        <f>IF($I4084&lt;&gt;"",VLOOKUP($I4084,'Valid Values - Search'!$R$4:$T$4719,3,FALSE),"")</f>
        <v/>
      </c>
      <c r="AB4084" s="37" t="str">
        <f>IF($I4084&lt;&gt;"",VLOOKUP($I4084,'Valid Values - Search'!$R$4:$S$4719,2,FALSE),"")</f>
        <v/>
      </c>
      <c r="AC4084" s="38" t="str">
        <f t="shared" si="63"/>
        <v/>
      </c>
      <c r="AD4084" s="38"/>
    </row>
    <row r="4085" spans="1:30">
      <c r="A4085" s="46"/>
      <c r="B4085" s="47"/>
      <c r="C4085" s="49"/>
      <c r="D4085" s="41"/>
      <c r="E4085" s="41"/>
      <c r="F4085" s="41"/>
      <c r="G4085" s="50" t="str">
        <f>IF(A4085&lt;&gt;"",CONCATENATE(A4085,":",YEAR(B4085),IF(MONTH(B4085)&gt;9,MONTH(B4085),CONCATENATE(0,MONTH(B4085))),IF(DAY(B4085)&gt;9,DAY(B4085),CONCATENATE(0,DAY(B4085))),IF(HOUR(C4085)&gt;9,HOUR(C4085),CONCATENATE(0,HOUR(C4085))),IF(MINUTE(C4085)&gt;9,MINUTE(C4085),CONCATENATE(0,MINUTE(C4085))),":",VLOOKUP(F4085,'Valid Values - Results'!$D$4:$F$12,3,FALSE)),"")</f>
        <v/>
      </c>
      <c r="H4085" s="41"/>
      <c r="I4085" s="41"/>
      <c r="J4085" s="41"/>
      <c r="K4085" s="41"/>
      <c r="L4085" s="41"/>
      <c r="M4085" s="92"/>
      <c r="N4085" s="41"/>
      <c r="O4085" s="41"/>
      <c r="P4085" s="41"/>
      <c r="Q4085" s="41"/>
      <c r="R4085" s="41"/>
      <c r="S4085" s="41"/>
      <c r="T4085" s="41"/>
      <c r="U4085" s="47"/>
      <c r="V4085" s="49"/>
      <c r="W4085" s="41"/>
      <c r="X4085" s="41"/>
      <c r="Y4085" s="41"/>
      <c r="AA4085" s="37" t="str">
        <f>IF($I4085&lt;&gt;"",VLOOKUP($I4085,'Valid Values - Search'!$R$4:$T$4719,3,FALSE),"")</f>
        <v/>
      </c>
      <c r="AB4085" s="37" t="str">
        <f>IF($I4085&lt;&gt;"",VLOOKUP($I4085,'Valid Values - Search'!$R$4:$S$4719,2,FALSE),"")</f>
        <v/>
      </c>
      <c r="AC4085" s="38" t="str">
        <f t="shared" si="63"/>
        <v/>
      </c>
      <c r="AD4085" s="38"/>
    </row>
    <row r="4086" spans="1:30">
      <c r="A4086" s="46"/>
      <c r="B4086" s="47"/>
      <c r="C4086" s="49"/>
      <c r="D4086" s="41"/>
      <c r="E4086" s="41"/>
      <c r="F4086" s="41"/>
      <c r="G4086" s="50" t="str">
        <f>IF(A4086&lt;&gt;"",CONCATENATE(A4086,":",YEAR(B4086),IF(MONTH(B4086)&gt;9,MONTH(B4086),CONCATENATE(0,MONTH(B4086))),IF(DAY(B4086)&gt;9,DAY(B4086),CONCATENATE(0,DAY(B4086))),IF(HOUR(C4086)&gt;9,HOUR(C4086),CONCATENATE(0,HOUR(C4086))),IF(MINUTE(C4086)&gt;9,MINUTE(C4086),CONCATENATE(0,MINUTE(C4086))),":",VLOOKUP(F4086,'Valid Values - Results'!$D$4:$F$12,3,FALSE)),"")</f>
        <v/>
      </c>
      <c r="H4086" s="41"/>
      <c r="I4086" s="41"/>
      <c r="J4086" s="41"/>
      <c r="K4086" s="41"/>
      <c r="L4086" s="41"/>
      <c r="M4086" s="92"/>
      <c r="N4086" s="41"/>
      <c r="O4086" s="41"/>
      <c r="P4086" s="41"/>
      <c r="Q4086" s="41"/>
      <c r="R4086" s="41"/>
      <c r="S4086" s="41"/>
      <c r="T4086" s="41"/>
      <c r="U4086" s="47"/>
      <c r="V4086" s="49"/>
      <c r="W4086" s="41"/>
      <c r="X4086" s="41"/>
      <c r="Y4086" s="41"/>
      <c r="AA4086" s="37" t="str">
        <f>IF($I4086&lt;&gt;"",VLOOKUP($I4086,'Valid Values - Search'!$R$4:$T$4719,3,FALSE),"")</f>
        <v/>
      </c>
      <c r="AB4086" s="37" t="str">
        <f>IF($I4086&lt;&gt;"",VLOOKUP($I4086,'Valid Values - Search'!$R$4:$S$4719,2,FALSE),"")</f>
        <v/>
      </c>
      <c r="AC4086" s="38" t="str">
        <f t="shared" si="63"/>
        <v/>
      </c>
      <c r="AD4086" s="38"/>
    </row>
    <row r="4087" spans="1:30">
      <c r="A4087" s="46"/>
      <c r="B4087" s="47"/>
      <c r="C4087" s="49"/>
      <c r="D4087" s="41"/>
      <c r="E4087" s="41"/>
      <c r="F4087" s="41"/>
      <c r="G4087" s="50" t="str">
        <f>IF(A4087&lt;&gt;"",CONCATENATE(A4087,":",YEAR(B4087),IF(MONTH(B4087)&gt;9,MONTH(B4087),CONCATENATE(0,MONTH(B4087))),IF(DAY(B4087)&gt;9,DAY(B4087),CONCATENATE(0,DAY(B4087))),IF(HOUR(C4087)&gt;9,HOUR(C4087),CONCATENATE(0,HOUR(C4087))),IF(MINUTE(C4087)&gt;9,MINUTE(C4087),CONCATENATE(0,MINUTE(C4087))),":",VLOOKUP(F4087,'Valid Values - Results'!$D$4:$F$12,3,FALSE)),"")</f>
        <v/>
      </c>
      <c r="H4087" s="41"/>
      <c r="I4087" s="41"/>
      <c r="J4087" s="41"/>
      <c r="K4087" s="41"/>
      <c r="L4087" s="41"/>
      <c r="M4087" s="92"/>
      <c r="N4087" s="41"/>
      <c r="O4087" s="41"/>
      <c r="P4087" s="41"/>
      <c r="Q4087" s="41"/>
      <c r="R4087" s="41"/>
      <c r="S4087" s="41"/>
      <c r="T4087" s="41"/>
      <c r="U4087" s="47"/>
      <c r="V4087" s="49"/>
      <c r="W4087" s="41"/>
      <c r="X4087" s="41"/>
      <c r="Y4087" s="41"/>
      <c r="AA4087" s="37" t="str">
        <f>IF($I4087&lt;&gt;"",VLOOKUP($I4087,'Valid Values - Search'!$R$4:$T$4719,3,FALSE),"")</f>
        <v/>
      </c>
      <c r="AB4087" s="37" t="str">
        <f>IF($I4087&lt;&gt;"",VLOOKUP($I4087,'Valid Values - Search'!$R$4:$S$4719,2,FALSE),"")</f>
        <v/>
      </c>
      <c r="AC4087" s="38" t="str">
        <f t="shared" si="63"/>
        <v/>
      </c>
      <c r="AD4087" s="38"/>
    </row>
    <row r="4088" spans="1:30">
      <c r="A4088" s="46"/>
      <c r="B4088" s="47"/>
      <c r="C4088" s="49"/>
      <c r="D4088" s="41"/>
      <c r="E4088" s="41"/>
      <c r="F4088" s="41"/>
      <c r="G4088" s="50" t="str">
        <f>IF(A4088&lt;&gt;"",CONCATENATE(A4088,":",YEAR(B4088),IF(MONTH(B4088)&gt;9,MONTH(B4088),CONCATENATE(0,MONTH(B4088))),IF(DAY(B4088)&gt;9,DAY(B4088),CONCATENATE(0,DAY(B4088))),IF(HOUR(C4088)&gt;9,HOUR(C4088),CONCATENATE(0,HOUR(C4088))),IF(MINUTE(C4088)&gt;9,MINUTE(C4088),CONCATENATE(0,MINUTE(C4088))),":",VLOOKUP(F4088,'Valid Values - Results'!$D$4:$F$12,3,FALSE)),"")</f>
        <v/>
      </c>
      <c r="H4088" s="41"/>
      <c r="I4088" s="41"/>
      <c r="J4088" s="41"/>
      <c r="K4088" s="41"/>
      <c r="L4088" s="41"/>
      <c r="M4088" s="92"/>
      <c r="N4088" s="41"/>
      <c r="O4088" s="41"/>
      <c r="P4088" s="41"/>
      <c r="Q4088" s="41"/>
      <c r="R4088" s="41"/>
      <c r="S4088" s="41"/>
      <c r="T4088" s="41"/>
      <c r="U4088" s="47"/>
      <c r="V4088" s="49"/>
      <c r="W4088" s="41"/>
      <c r="X4088" s="41"/>
      <c r="Y4088" s="41"/>
      <c r="AA4088" s="37" t="str">
        <f>IF($I4088&lt;&gt;"",VLOOKUP($I4088,'Valid Values - Search'!$R$4:$T$4719,3,FALSE),"")</f>
        <v/>
      </c>
      <c r="AB4088" s="37" t="str">
        <f>IF($I4088&lt;&gt;"",VLOOKUP($I4088,'Valid Values - Search'!$R$4:$S$4719,2,FALSE),"")</f>
        <v/>
      </c>
      <c r="AC4088" s="38" t="str">
        <f t="shared" si="63"/>
        <v/>
      </c>
      <c r="AD4088" s="38"/>
    </row>
    <row r="4089" spans="1:30">
      <c r="A4089" s="46"/>
      <c r="B4089" s="47"/>
      <c r="C4089" s="49"/>
      <c r="D4089" s="41"/>
      <c r="E4089" s="41"/>
      <c r="F4089" s="41"/>
      <c r="G4089" s="50" t="str">
        <f>IF(A4089&lt;&gt;"",CONCATENATE(A4089,":",YEAR(B4089),IF(MONTH(B4089)&gt;9,MONTH(B4089),CONCATENATE(0,MONTH(B4089))),IF(DAY(B4089)&gt;9,DAY(B4089),CONCATENATE(0,DAY(B4089))),IF(HOUR(C4089)&gt;9,HOUR(C4089),CONCATENATE(0,HOUR(C4089))),IF(MINUTE(C4089)&gt;9,MINUTE(C4089),CONCATENATE(0,MINUTE(C4089))),":",VLOOKUP(F4089,'Valid Values - Results'!$D$4:$F$12,3,FALSE)),"")</f>
        <v/>
      </c>
      <c r="H4089" s="41"/>
      <c r="I4089" s="41"/>
      <c r="J4089" s="41"/>
      <c r="K4089" s="41"/>
      <c r="L4089" s="41"/>
      <c r="M4089" s="92"/>
      <c r="N4089" s="41"/>
      <c r="O4089" s="41"/>
      <c r="P4089" s="41"/>
      <c r="Q4089" s="41"/>
      <c r="R4089" s="41"/>
      <c r="S4089" s="41"/>
      <c r="T4089" s="41"/>
      <c r="U4089" s="47"/>
      <c r="V4089" s="49"/>
      <c r="W4089" s="41"/>
      <c r="X4089" s="41"/>
      <c r="Y4089" s="41"/>
      <c r="AA4089" s="37" t="str">
        <f>IF($I4089&lt;&gt;"",VLOOKUP($I4089,'Valid Values - Search'!$R$4:$T$4719,3,FALSE),"")</f>
        <v/>
      </c>
      <c r="AB4089" s="37" t="str">
        <f>IF($I4089&lt;&gt;"",VLOOKUP($I4089,'Valid Values - Search'!$R$4:$S$4719,2,FALSE),"")</f>
        <v/>
      </c>
      <c r="AC4089" s="38" t="str">
        <f t="shared" si="63"/>
        <v/>
      </c>
      <c r="AD4089" s="38"/>
    </row>
    <row r="4090" spans="1:30">
      <c r="A4090" s="46"/>
      <c r="B4090" s="47"/>
      <c r="C4090" s="49"/>
      <c r="D4090" s="41"/>
      <c r="E4090" s="41"/>
      <c r="F4090" s="41"/>
      <c r="G4090" s="50" t="str">
        <f>IF(A4090&lt;&gt;"",CONCATENATE(A4090,":",YEAR(B4090),IF(MONTH(B4090)&gt;9,MONTH(B4090),CONCATENATE(0,MONTH(B4090))),IF(DAY(B4090)&gt;9,DAY(B4090),CONCATENATE(0,DAY(B4090))),IF(HOUR(C4090)&gt;9,HOUR(C4090),CONCATENATE(0,HOUR(C4090))),IF(MINUTE(C4090)&gt;9,MINUTE(C4090),CONCATENATE(0,MINUTE(C4090))),":",VLOOKUP(F4090,'Valid Values - Results'!$D$4:$F$12,3,FALSE)),"")</f>
        <v/>
      </c>
      <c r="H4090" s="41"/>
      <c r="I4090" s="41"/>
      <c r="J4090" s="41"/>
      <c r="K4090" s="41"/>
      <c r="L4090" s="41"/>
      <c r="M4090" s="92"/>
      <c r="N4090" s="41"/>
      <c r="O4090" s="41"/>
      <c r="P4090" s="41"/>
      <c r="Q4090" s="41"/>
      <c r="R4090" s="41"/>
      <c r="S4090" s="41"/>
      <c r="T4090" s="41"/>
      <c r="U4090" s="47"/>
      <c r="V4090" s="49"/>
      <c r="W4090" s="41"/>
      <c r="X4090" s="41"/>
      <c r="Y4090" s="41"/>
      <c r="AA4090" s="37" t="str">
        <f>IF($I4090&lt;&gt;"",VLOOKUP($I4090,'Valid Values - Search'!$R$4:$T$4719,3,FALSE),"")</f>
        <v/>
      </c>
      <c r="AB4090" s="37" t="str">
        <f>IF($I4090&lt;&gt;"",VLOOKUP($I4090,'Valid Values - Search'!$R$4:$S$4719,2,FALSE),"")</f>
        <v/>
      </c>
      <c r="AC4090" s="38" t="str">
        <f t="shared" si="63"/>
        <v/>
      </c>
      <c r="AD4090" s="38"/>
    </row>
    <row r="4091" spans="1:30">
      <c r="A4091" s="46"/>
      <c r="B4091" s="47"/>
      <c r="C4091" s="49"/>
      <c r="D4091" s="41"/>
      <c r="E4091" s="41"/>
      <c r="F4091" s="41"/>
      <c r="G4091" s="50" t="str">
        <f>IF(A4091&lt;&gt;"",CONCATENATE(A4091,":",YEAR(B4091),IF(MONTH(B4091)&gt;9,MONTH(B4091),CONCATENATE(0,MONTH(B4091))),IF(DAY(B4091)&gt;9,DAY(B4091),CONCATENATE(0,DAY(B4091))),IF(HOUR(C4091)&gt;9,HOUR(C4091),CONCATENATE(0,HOUR(C4091))),IF(MINUTE(C4091)&gt;9,MINUTE(C4091),CONCATENATE(0,MINUTE(C4091))),":",VLOOKUP(F4091,'Valid Values - Results'!$D$4:$F$12,3,FALSE)),"")</f>
        <v/>
      </c>
      <c r="H4091" s="41"/>
      <c r="I4091" s="41"/>
      <c r="J4091" s="41"/>
      <c r="K4091" s="41"/>
      <c r="L4091" s="41"/>
      <c r="M4091" s="92"/>
      <c r="N4091" s="41"/>
      <c r="O4091" s="41"/>
      <c r="P4091" s="41"/>
      <c r="Q4091" s="41"/>
      <c r="R4091" s="41"/>
      <c r="S4091" s="41"/>
      <c r="T4091" s="41"/>
      <c r="U4091" s="47"/>
      <c r="V4091" s="49"/>
      <c r="W4091" s="41"/>
      <c r="X4091" s="41"/>
      <c r="Y4091" s="41"/>
      <c r="AA4091" s="37" t="str">
        <f>IF($I4091&lt;&gt;"",VLOOKUP($I4091,'Valid Values - Search'!$R$4:$T$4719,3,FALSE),"")</f>
        <v/>
      </c>
      <c r="AB4091" s="37" t="str">
        <f>IF($I4091&lt;&gt;"",VLOOKUP($I4091,'Valid Values - Search'!$R$4:$S$4719,2,FALSE),"")</f>
        <v/>
      </c>
      <c r="AC4091" s="38" t="str">
        <f t="shared" si="63"/>
        <v/>
      </c>
      <c r="AD4091" s="38"/>
    </row>
    <row r="4092" spans="1:30">
      <c r="A4092" s="46"/>
      <c r="B4092" s="47"/>
      <c r="C4092" s="49"/>
      <c r="D4092" s="41"/>
      <c r="E4092" s="41"/>
      <c r="F4092" s="41"/>
      <c r="G4092" s="50" t="str">
        <f>IF(A4092&lt;&gt;"",CONCATENATE(A4092,":",YEAR(B4092),IF(MONTH(B4092)&gt;9,MONTH(B4092),CONCATENATE(0,MONTH(B4092))),IF(DAY(B4092)&gt;9,DAY(B4092),CONCATENATE(0,DAY(B4092))),IF(HOUR(C4092)&gt;9,HOUR(C4092),CONCATENATE(0,HOUR(C4092))),IF(MINUTE(C4092)&gt;9,MINUTE(C4092),CONCATENATE(0,MINUTE(C4092))),":",VLOOKUP(F4092,'Valid Values - Results'!$D$4:$F$12,3,FALSE)),"")</f>
        <v/>
      </c>
      <c r="H4092" s="41"/>
      <c r="I4092" s="41"/>
      <c r="J4092" s="41"/>
      <c r="K4092" s="41"/>
      <c r="L4092" s="41"/>
      <c r="M4092" s="92"/>
      <c r="N4092" s="41"/>
      <c r="O4092" s="41"/>
      <c r="P4092" s="41"/>
      <c r="Q4092" s="41"/>
      <c r="R4092" s="41"/>
      <c r="S4092" s="41"/>
      <c r="T4092" s="41"/>
      <c r="U4092" s="47"/>
      <c r="V4092" s="49"/>
      <c r="W4092" s="41"/>
      <c r="X4092" s="41"/>
      <c r="Y4092" s="41"/>
      <c r="AA4092" s="37" t="str">
        <f>IF($I4092&lt;&gt;"",VLOOKUP($I4092,'Valid Values - Search'!$R$4:$T$4719,3,FALSE),"")</f>
        <v/>
      </c>
      <c r="AB4092" s="37" t="str">
        <f>IF($I4092&lt;&gt;"",VLOOKUP($I4092,'Valid Values - Search'!$R$4:$S$4719,2,FALSE),"")</f>
        <v/>
      </c>
      <c r="AC4092" s="38" t="str">
        <f t="shared" si="63"/>
        <v/>
      </c>
      <c r="AD4092" s="38"/>
    </row>
    <row r="4093" spans="1:30">
      <c r="A4093" s="46"/>
      <c r="B4093" s="47"/>
      <c r="C4093" s="49"/>
      <c r="D4093" s="41"/>
      <c r="E4093" s="41"/>
      <c r="F4093" s="41"/>
      <c r="G4093" s="50" t="str">
        <f>IF(A4093&lt;&gt;"",CONCATENATE(A4093,":",YEAR(B4093),IF(MONTH(B4093)&gt;9,MONTH(B4093),CONCATENATE(0,MONTH(B4093))),IF(DAY(B4093)&gt;9,DAY(B4093),CONCATENATE(0,DAY(B4093))),IF(HOUR(C4093)&gt;9,HOUR(C4093),CONCATENATE(0,HOUR(C4093))),IF(MINUTE(C4093)&gt;9,MINUTE(C4093),CONCATENATE(0,MINUTE(C4093))),":",VLOOKUP(F4093,'Valid Values - Results'!$D$4:$F$12,3,FALSE)),"")</f>
        <v/>
      </c>
      <c r="H4093" s="41"/>
      <c r="I4093" s="41"/>
      <c r="J4093" s="41"/>
      <c r="K4093" s="41"/>
      <c r="L4093" s="41"/>
      <c r="M4093" s="92"/>
      <c r="N4093" s="41"/>
      <c r="O4093" s="41"/>
      <c r="P4093" s="41"/>
      <c r="Q4093" s="41"/>
      <c r="R4093" s="41"/>
      <c r="S4093" s="41"/>
      <c r="T4093" s="41"/>
      <c r="U4093" s="47"/>
      <c r="V4093" s="49"/>
      <c r="W4093" s="41"/>
      <c r="X4093" s="41"/>
      <c r="Y4093" s="41"/>
      <c r="AA4093" s="37" t="str">
        <f>IF($I4093&lt;&gt;"",VLOOKUP($I4093,'Valid Values - Search'!$R$4:$T$4719,3,FALSE),"")</f>
        <v/>
      </c>
      <c r="AB4093" s="37" t="str">
        <f>IF($I4093&lt;&gt;"",VLOOKUP($I4093,'Valid Values - Search'!$R$4:$S$4719,2,FALSE),"")</f>
        <v/>
      </c>
      <c r="AC4093" s="38" t="str">
        <f t="shared" si="63"/>
        <v/>
      </c>
      <c r="AD4093" s="38"/>
    </row>
    <row r="4094" spans="1:30">
      <c r="A4094" s="46"/>
      <c r="B4094" s="47"/>
      <c r="C4094" s="49"/>
      <c r="D4094" s="41"/>
      <c r="E4094" s="41"/>
      <c r="F4094" s="41"/>
      <c r="G4094" s="50" t="str">
        <f>IF(A4094&lt;&gt;"",CONCATENATE(A4094,":",YEAR(B4094),IF(MONTH(B4094)&gt;9,MONTH(B4094),CONCATENATE(0,MONTH(B4094))),IF(DAY(B4094)&gt;9,DAY(B4094),CONCATENATE(0,DAY(B4094))),IF(HOUR(C4094)&gt;9,HOUR(C4094),CONCATENATE(0,HOUR(C4094))),IF(MINUTE(C4094)&gt;9,MINUTE(C4094),CONCATENATE(0,MINUTE(C4094))),":",VLOOKUP(F4094,'Valid Values - Results'!$D$4:$F$12,3,FALSE)),"")</f>
        <v/>
      </c>
      <c r="H4094" s="41"/>
      <c r="I4094" s="41"/>
      <c r="J4094" s="41"/>
      <c r="K4094" s="41"/>
      <c r="L4094" s="41"/>
      <c r="M4094" s="92"/>
      <c r="N4094" s="41"/>
      <c r="O4094" s="41"/>
      <c r="P4094" s="41"/>
      <c r="Q4094" s="41"/>
      <c r="R4094" s="41"/>
      <c r="S4094" s="41"/>
      <c r="T4094" s="41"/>
      <c r="U4094" s="47"/>
      <c r="V4094" s="49"/>
      <c r="W4094" s="41"/>
      <c r="X4094" s="41"/>
      <c r="Y4094" s="41"/>
      <c r="AA4094" s="37" t="str">
        <f>IF($I4094&lt;&gt;"",VLOOKUP($I4094,'Valid Values - Search'!$R$4:$T$4719,3,FALSE),"")</f>
        <v/>
      </c>
      <c r="AB4094" s="37" t="str">
        <f>IF($I4094&lt;&gt;"",VLOOKUP($I4094,'Valid Values - Search'!$R$4:$S$4719,2,FALSE),"")</f>
        <v/>
      </c>
      <c r="AC4094" s="38" t="str">
        <f t="shared" si="63"/>
        <v/>
      </c>
      <c r="AD4094" s="38"/>
    </row>
    <row r="4095" spans="1:30">
      <c r="A4095" s="46"/>
      <c r="B4095" s="47"/>
      <c r="C4095" s="49"/>
      <c r="D4095" s="41"/>
      <c r="E4095" s="41"/>
      <c r="F4095" s="41"/>
      <c r="G4095" s="50" t="str">
        <f>IF(A4095&lt;&gt;"",CONCATENATE(A4095,":",YEAR(B4095),IF(MONTH(B4095)&gt;9,MONTH(B4095),CONCATENATE(0,MONTH(B4095))),IF(DAY(B4095)&gt;9,DAY(B4095),CONCATENATE(0,DAY(B4095))),IF(HOUR(C4095)&gt;9,HOUR(C4095),CONCATENATE(0,HOUR(C4095))),IF(MINUTE(C4095)&gt;9,MINUTE(C4095),CONCATENATE(0,MINUTE(C4095))),":",VLOOKUP(F4095,'Valid Values - Results'!$D$4:$F$12,3,FALSE)),"")</f>
        <v/>
      </c>
      <c r="H4095" s="41"/>
      <c r="I4095" s="41"/>
      <c r="J4095" s="41"/>
      <c r="K4095" s="41"/>
      <c r="L4095" s="41"/>
      <c r="M4095" s="92"/>
      <c r="N4095" s="41"/>
      <c r="O4095" s="41"/>
      <c r="P4095" s="41"/>
      <c r="Q4095" s="41"/>
      <c r="R4095" s="41"/>
      <c r="S4095" s="41"/>
      <c r="T4095" s="41"/>
      <c r="U4095" s="47"/>
      <c r="V4095" s="49"/>
      <c r="W4095" s="41"/>
      <c r="X4095" s="41"/>
      <c r="Y4095" s="41"/>
      <c r="AA4095" s="37" t="str">
        <f>IF($I4095&lt;&gt;"",VLOOKUP($I4095,'Valid Values - Search'!$R$4:$T$4719,3,FALSE),"")</f>
        <v/>
      </c>
      <c r="AB4095" s="37" t="str">
        <f>IF($I4095&lt;&gt;"",VLOOKUP($I4095,'Valid Values - Search'!$R$4:$S$4719,2,FALSE),"")</f>
        <v/>
      </c>
      <c r="AC4095" s="38" t="str">
        <f t="shared" si="63"/>
        <v/>
      </c>
      <c r="AD4095" s="38"/>
    </row>
    <row r="4096" spans="1:30">
      <c r="A4096" s="46"/>
      <c r="B4096" s="47"/>
      <c r="C4096" s="49"/>
      <c r="D4096" s="41"/>
      <c r="E4096" s="41"/>
      <c r="F4096" s="41"/>
      <c r="G4096" s="50" t="str">
        <f>IF(A4096&lt;&gt;"",CONCATENATE(A4096,":",YEAR(B4096),IF(MONTH(B4096)&gt;9,MONTH(B4096),CONCATENATE(0,MONTH(B4096))),IF(DAY(B4096)&gt;9,DAY(B4096),CONCATENATE(0,DAY(B4096))),IF(HOUR(C4096)&gt;9,HOUR(C4096),CONCATENATE(0,HOUR(C4096))),IF(MINUTE(C4096)&gt;9,MINUTE(C4096),CONCATENATE(0,MINUTE(C4096))),":",VLOOKUP(F4096,'Valid Values - Results'!$D$4:$F$12,3,FALSE)),"")</f>
        <v/>
      </c>
      <c r="H4096" s="41"/>
      <c r="I4096" s="41"/>
      <c r="J4096" s="41"/>
      <c r="K4096" s="41"/>
      <c r="L4096" s="41"/>
      <c r="M4096" s="92"/>
      <c r="N4096" s="41"/>
      <c r="O4096" s="41"/>
      <c r="P4096" s="41"/>
      <c r="Q4096" s="41"/>
      <c r="R4096" s="41"/>
      <c r="S4096" s="41"/>
      <c r="T4096" s="41"/>
      <c r="U4096" s="47"/>
      <c r="V4096" s="49"/>
      <c r="W4096" s="41"/>
      <c r="X4096" s="41"/>
      <c r="Y4096" s="41"/>
      <c r="AA4096" s="37" t="str">
        <f>IF($I4096&lt;&gt;"",VLOOKUP($I4096,'Valid Values - Search'!$R$4:$T$4719,3,FALSE),"")</f>
        <v/>
      </c>
      <c r="AB4096" s="37" t="str">
        <f>IF($I4096&lt;&gt;"",VLOOKUP($I4096,'Valid Values - Search'!$R$4:$S$4719,2,FALSE),"")</f>
        <v/>
      </c>
      <c r="AC4096" s="38" t="str">
        <f t="shared" si="63"/>
        <v/>
      </c>
      <c r="AD4096" s="38"/>
    </row>
    <row r="4097" spans="1:30">
      <c r="A4097" s="46"/>
      <c r="B4097" s="47"/>
      <c r="C4097" s="49"/>
      <c r="D4097" s="41"/>
      <c r="E4097" s="41"/>
      <c r="F4097" s="41"/>
      <c r="G4097" s="50" t="str">
        <f>IF(A4097&lt;&gt;"",CONCATENATE(A4097,":",YEAR(B4097),IF(MONTH(B4097)&gt;9,MONTH(B4097),CONCATENATE(0,MONTH(B4097))),IF(DAY(B4097)&gt;9,DAY(B4097),CONCATENATE(0,DAY(B4097))),IF(HOUR(C4097)&gt;9,HOUR(C4097),CONCATENATE(0,HOUR(C4097))),IF(MINUTE(C4097)&gt;9,MINUTE(C4097),CONCATENATE(0,MINUTE(C4097))),":",VLOOKUP(F4097,'Valid Values - Results'!$D$4:$F$12,3,FALSE)),"")</f>
        <v/>
      </c>
      <c r="H4097" s="41"/>
      <c r="I4097" s="41"/>
      <c r="J4097" s="41"/>
      <c r="K4097" s="41"/>
      <c r="L4097" s="41"/>
      <c r="M4097" s="92"/>
      <c r="N4097" s="41"/>
      <c r="O4097" s="41"/>
      <c r="P4097" s="41"/>
      <c r="Q4097" s="41"/>
      <c r="R4097" s="41"/>
      <c r="S4097" s="41"/>
      <c r="T4097" s="41"/>
      <c r="U4097" s="47"/>
      <c r="V4097" s="49"/>
      <c r="W4097" s="41"/>
      <c r="X4097" s="41"/>
      <c r="Y4097" s="41"/>
      <c r="AA4097" s="37" t="str">
        <f>IF($I4097&lt;&gt;"",VLOOKUP($I4097,'Valid Values - Search'!$R$4:$T$4719,3,FALSE),"")</f>
        <v/>
      </c>
      <c r="AB4097" s="37" t="str">
        <f>IF($I4097&lt;&gt;"",VLOOKUP($I4097,'Valid Values - Search'!$R$4:$S$4719,2,FALSE),"")</f>
        <v/>
      </c>
      <c r="AC4097" s="38" t="str">
        <f t="shared" si="63"/>
        <v/>
      </c>
      <c r="AD4097" s="38"/>
    </row>
    <row r="4098" spans="1:30">
      <c r="A4098" s="46"/>
      <c r="B4098" s="47"/>
      <c r="C4098" s="49"/>
      <c r="D4098" s="41"/>
      <c r="E4098" s="41"/>
      <c r="F4098" s="41"/>
      <c r="G4098" s="50" t="str">
        <f>IF(A4098&lt;&gt;"",CONCATENATE(A4098,":",YEAR(B4098),IF(MONTH(B4098)&gt;9,MONTH(B4098),CONCATENATE(0,MONTH(B4098))),IF(DAY(B4098)&gt;9,DAY(B4098),CONCATENATE(0,DAY(B4098))),IF(HOUR(C4098)&gt;9,HOUR(C4098),CONCATENATE(0,HOUR(C4098))),IF(MINUTE(C4098)&gt;9,MINUTE(C4098),CONCATENATE(0,MINUTE(C4098))),":",VLOOKUP(F4098,'Valid Values - Results'!$D$4:$F$12,3,FALSE)),"")</f>
        <v/>
      </c>
      <c r="H4098" s="41"/>
      <c r="I4098" s="41"/>
      <c r="J4098" s="41"/>
      <c r="K4098" s="41"/>
      <c r="L4098" s="41"/>
      <c r="M4098" s="92"/>
      <c r="N4098" s="41"/>
      <c r="O4098" s="41"/>
      <c r="P4098" s="41"/>
      <c r="Q4098" s="41"/>
      <c r="R4098" s="41"/>
      <c r="S4098" s="41"/>
      <c r="T4098" s="41"/>
      <c r="U4098" s="47"/>
      <c r="V4098" s="49"/>
      <c r="W4098" s="41"/>
      <c r="X4098" s="41"/>
      <c r="Y4098" s="41"/>
      <c r="AA4098" s="37" t="str">
        <f>IF($I4098&lt;&gt;"",VLOOKUP($I4098,'Valid Values - Search'!$R$4:$T$4719,3,FALSE),"")</f>
        <v/>
      </c>
      <c r="AB4098" s="37" t="str">
        <f>IF($I4098&lt;&gt;"",VLOOKUP($I4098,'Valid Values - Search'!$R$4:$S$4719,2,FALSE),"")</f>
        <v/>
      </c>
      <c r="AC4098" s="38" t="str">
        <f t="shared" ref="AC4098:AC4161" si="64">IF($V4098&lt;&gt;"",$D4098,"")</f>
        <v/>
      </c>
      <c r="AD4098" s="38"/>
    </row>
    <row r="4099" spans="1:30">
      <c r="A4099" s="46"/>
      <c r="B4099" s="47"/>
      <c r="C4099" s="49"/>
      <c r="D4099" s="41"/>
      <c r="E4099" s="41"/>
      <c r="F4099" s="41"/>
      <c r="G4099" s="50" t="str">
        <f>IF(A4099&lt;&gt;"",CONCATENATE(A4099,":",YEAR(B4099),IF(MONTH(B4099)&gt;9,MONTH(B4099),CONCATENATE(0,MONTH(B4099))),IF(DAY(B4099)&gt;9,DAY(B4099),CONCATENATE(0,DAY(B4099))),IF(HOUR(C4099)&gt;9,HOUR(C4099),CONCATENATE(0,HOUR(C4099))),IF(MINUTE(C4099)&gt;9,MINUTE(C4099),CONCATENATE(0,MINUTE(C4099))),":",VLOOKUP(F4099,'Valid Values - Results'!$D$4:$F$12,3,FALSE)),"")</f>
        <v/>
      </c>
      <c r="H4099" s="41"/>
      <c r="I4099" s="41"/>
      <c r="J4099" s="41"/>
      <c r="K4099" s="41"/>
      <c r="L4099" s="41"/>
      <c r="M4099" s="92"/>
      <c r="N4099" s="41"/>
      <c r="O4099" s="41"/>
      <c r="P4099" s="41"/>
      <c r="Q4099" s="41"/>
      <c r="R4099" s="41"/>
      <c r="S4099" s="41"/>
      <c r="T4099" s="41"/>
      <c r="U4099" s="47"/>
      <c r="V4099" s="49"/>
      <c r="W4099" s="41"/>
      <c r="X4099" s="41"/>
      <c r="Y4099" s="41"/>
      <c r="AA4099" s="37" t="str">
        <f>IF($I4099&lt;&gt;"",VLOOKUP($I4099,'Valid Values - Search'!$R$4:$T$4719,3,FALSE),"")</f>
        <v/>
      </c>
      <c r="AB4099" s="37" t="str">
        <f>IF($I4099&lt;&gt;"",VLOOKUP($I4099,'Valid Values - Search'!$R$4:$S$4719,2,FALSE),"")</f>
        <v/>
      </c>
      <c r="AC4099" s="38" t="str">
        <f t="shared" si="64"/>
        <v/>
      </c>
      <c r="AD4099" s="38"/>
    </row>
    <row r="4100" spans="1:30">
      <c r="A4100" s="46"/>
      <c r="B4100" s="47"/>
      <c r="C4100" s="49"/>
      <c r="D4100" s="41"/>
      <c r="E4100" s="41"/>
      <c r="F4100" s="41"/>
      <c r="G4100" s="50" t="str">
        <f>IF(A4100&lt;&gt;"",CONCATENATE(A4100,":",YEAR(B4100),IF(MONTH(B4100)&gt;9,MONTH(B4100),CONCATENATE(0,MONTH(B4100))),IF(DAY(B4100)&gt;9,DAY(B4100),CONCATENATE(0,DAY(B4100))),IF(HOUR(C4100)&gt;9,HOUR(C4100),CONCATENATE(0,HOUR(C4100))),IF(MINUTE(C4100)&gt;9,MINUTE(C4100),CONCATENATE(0,MINUTE(C4100))),":",VLOOKUP(F4100,'Valid Values - Results'!$D$4:$F$12,3,FALSE)),"")</f>
        <v/>
      </c>
      <c r="H4100" s="41"/>
      <c r="I4100" s="41"/>
      <c r="J4100" s="41"/>
      <c r="K4100" s="41"/>
      <c r="L4100" s="41"/>
      <c r="M4100" s="92"/>
      <c r="N4100" s="41"/>
      <c r="O4100" s="41"/>
      <c r="P4100" s="41"/>
      <c r="Q4100" s="41"/>
      <c r="R4100" s="41"/>
      <c r="S4100" s="41"/>
      <c r="T4100" s="41"/>
      <c r="U4100" s="47"/>
      <c r="V4100" s="49"/>
      <c r="W4100" s="41"/>
      <c r="X4100" s="41"/>
      <c r="Y4100" s="41"/>
      <c r="AA4100" s="37" t="str">
        <f>IF($I4100&lt;&gt;"",VLOOKUP($I4100,'Valid Values - Search'!$R$4:$T$4719,3,FALSE),"")</f>
        <v/>
      </c>
      <c r="AB4100" s="37" t="str">
        <f>IF($I4100&lt;&gt;"",VLOOKUP($I4100,'Valid Values - Search'!$R$4:$S$4719,2,FALSE),"")</f>
        <v/>
      </c>
      <c r="AC4100" s="38" t="str">
        <f t="shared" si="64"/>
        <v/>
      </c>
      <c r="AD4100" s="38"/>
    </row>
    <row r="4101" spans="1:30">
      <c r="A4101" s="46"/>
      <c r="B4101" s="47"/>
      <c r="C4101" s="49"/>
      <c r="D4101" s="41"/>
      <c r="E4101" s="41"/>
      <c r="F4101" s="41"/>
      <c r="G4101" s="50" t="str">
        <f>IF(A4101&lt;&gt;"",CONCATENATE(A4101,":",YEAR(B4101),IF(MONTH(B4101)&gt;9,MONTH(B4101),CONCATENATE(0,MONTH(B4101))),IF(DAY(B4101)&gt;9,DAY(B4101),CONCATENATE(0,DAY(B4101))),IF(HOUR(C4101)&gt;9,HOUR(C4101),CONCATENATE(0,HOUR(C4101))),IF(MINUTE(C4101)&gt;9,MINUTE(C4101),CONCATENATE(0,MINUTE(C4101))),":",VLOOKUP(F4101,'Valid Values - Results'!$D$4:$F$12,3,FALSE)),"")</f>
        <v/>
      </c>
      <c r="H4101" s="41"/>
      <c r="I4101" s="41"/>
      <c r="J4101" s="41"/>
      <c r="K4101" s="41"/>
      <c r="L4101" s="41"/>
      <c r="M4101" s="92"/>
      <c r="N4101" s="41"/>
      <c r="O4101" s="41"/>
      <c r="P4101" s="41"/>
      <c r="Q4101" s="41"/>
      <c r="R4101" s="41"/>
      <c r="S4101" s="41"/>
      <c r="T4101" s="41"/>
      <c r="U4101" s="47"/>
      <c r="V4101" s="49"/>
      <c r="W4101" s="41"/>
      <c r="X4101" s="41"/>
      <c r="Y4101" s="41"/>
      <c r="AA4101" s="37" t="str">
        <f>IF($I4101&lt;&gt;"",VLOOKUP($I4101,'Valid Values - Search'!$R$4:$T$4719,3,FALSE),"")</f>
        <v/>
      </c>
      <c r="AB4101" s="37" t="str">
        <f>IF($I4101&lt;&gt;"",VLOOKUP($I4101,'Valid Values - Search'!$R$4:$S$4719,2,FALSE),"")</f>
        <v/>
      </c>
      <c r="AC4101" s="38" t="str">
        <f t="shared" si="64"/>
        <v/>
      </c>
      <c r="AD4101" s="38"/>
    </row>
    <row r="4102" spans="1:30">
      <c r="A4102" s="46"/>
      <c r="B4102" s="47"/>
      <c r="C4102" s="49"/>
      <c r="D4102" s="41"/>
      <c r="E4102" s="41"/>
      <c r="F4102" s="41"/>
      <c r="G4102" s="50" t="str">
        <f>IF(A4102&lt;&gt;"",CONCATENATE(A4102,":",YEAR(B4102),IF(MONTH(B4102)&gt;9,MONTH(B4102),CONCATENATE(0,MONTH(B4102))),IF(DAY(B4102)&gt;9,DAY(B4102),CONCATENATE(0,DAY(B4102))),IF(HOUR(C4102)&gt;9,HOUR(C4102),CONCATENATE(0,HOUR(C4102))),IF(MINUTE(C4102)&gt;9,MINUTE(C4102),CONCATENATE(0,MINUTE(C4102))),":",VLOOKUP(F4102,'Valid Values - Results'!$D$4:$F$12,3,FALSE)),"")</f>
        <v/>
      </c>
      <c r="H4102" s="41"/>
      <c r="I4102" s="41"/>
      <c r="J4102" s="41"/>
      <c r="K4102" s="41"/>
      <c r="L4102" s="41"/>
      <c r="M4102" s="92"/>
      <c r="N4102" s="41"/>
      <c r="O4102" s="41"/>
      <c r="P4102" s="41"/>
      <c r="Q4102" s="41"/>
      <c r="R4102" s="41"/>
      <c r="S4102" s="41"/>
      <c r="T4102" s="41"/>
      <c r="U4102" s="47"/>
      <c r="V4102" s="49"/>
      <c r="W4102" s="41"/>
      <c r="X4102" s="41"/>
      <c r="Y4102" s="41"/>
      <c r="AA4102" s="37" t="str">
        <f>IF($I4102&lt;&gt;"",VLOOKUP($I4102,'Valid Values - Search'!$R$4:$T$4719,3,FALSE),"")</f>
        <v/>
      </c>
      <c r="AB4102" s="37" t="str">
        <f>IF($I4102&lt;&gt;"",VLOOKUP($I4102,'Valid Values - Search'!$R$4:$S$4719,2,FALSE),"")</f>
        <v/>
      </c>
      <c r="AC4102" s="38" t="str">
        <f t="shared" si="64"/>
        <v/>
      </c>
      <c r="AD4102" s="38"/>
    </row>
    <row r="4103" spans="1:30">
      <c r="A4103" s="46"/>
      <c r="B4103" s="47"/>
      <c r="C4103" s="49"/>
      <c r="D4103" s="41"/>
      <c r="E4103" s="41"/>
      <c r="F4103" s="41"/>
      <c r="G4103" s="50" t="str">
        <f>IF(A4103&lt;&gt;"",CONCATENATE(A4103,":",YEAR(B4103),IF(MONTH(B4103)&gt;9,MONTH(B4103),CONCATENATE(0,MONTH(B4103))),IF(DAY(B4103)&gt;9,DAY(B4103),CONCATENATE(0,DAY(B4103))),IF(HOUR(C4103)&gt;9,HOUR(C4103),CONCATENATE(0,HOUR(C4103))),IF(MINUTE(C4103)&gt;9,MINUTE(C4103),CONCATENATE(0,MINUTE(C4103))),":",VLOOKUP(F4103,'Valid Values - Results'!$D$4:$F$12,3,FALSE)),"")</f>
        <v/>
      </c>
      <c r="H4103" s="41"/>
      <c r="I4103" s="41"/>
      <c r="J4103" s="41"/>
      <c r="K4103" s="41"/>
      <c r="L4103" s="41"/>
      <c r="M4103" s="92"/>
      <c r="N4103" s="41"/>
      <c r="O4103" s="41"/>
      <c r="P4103" s="41"/>
      <c r="Q4103" s="41"/>
      <c r="R4103" s="41"/>
      <c r="S4103" s="41"/>
      <c r="T4103" s="41"/>
      <c r="U4103" s="47"/>
      <c r="V4103" s="49"/>
      <c r="W4103" s="41"/>
      <c r="X4103" s="41"/>
      <c r="Y4103" s="41"/>
      <c r="AA4103" s="37" t="str">
        <f>IF($I4103&lt;&gt;"",VLOOKUP($I4103,'Valid Values - Search'!$R$4:$T$4719,3,FALSE),"")</f>
        <v/>
      </c>
      <c r="AB4103" s="37" t="str">
        <f>IF($I4103&lt;&gt;"",VLOOKUP($I4103,'Valid Values - Search'!$R$4:$S$4719,2,FALSE),"")</f>
        <v/>
      </c>
      <c r="AC4103" s="38" t="str">
        <f t="shared" si="64"/>
        <v/>
      </c>
      <c r="AD4103" s="38"/>
    </row>
    <row r="4104" spans="1:30">
      <c r="A4104" s="46"/>
      <c r="B4104" s="47"/>
      <c r="C4104" s="49"/>
      <c r="D4104" s="41"/>
      <c r="E4104" s="41"/>
      <c r="F4104" s="41"/>
      <c r="G4104" s="50" t="str">
        <f>IF(A4104&lt;&gt;"",CONCATENATE(A4104,":",YEAR(B4104),IF(MONTH(B4104)&gt;9,MONTH(B4104),CONCATENATE(0,MONTH(B4104))),IF(DAY(B4104)&gt;9,DAY(B4104),CONCATENATE(0,DAY(B4104))),IF(HOUR(C4104)&gt;9,HOUR(C4104),CONCATENATE(0,HOUR(C4104))),IF(MINUTE(C4104)&gt;9,MINUTE(C4104),CONCATENATE(0,MINUTE(C4104))),":",VLOOKUP(F4104,'Valid Values - Results'!$D$4:$F$12,3,FALSE)),"")</f>
        <v/>
      </c>
      <c r="H4104" s="41"/>
      <c r="I4104" s="41"/>
      <c r="J4104" s="41"/>
      <c r="K4104" s="41"/>
      <c r="L4104" s="41"/>
      <c r="M4104" s="92"/>
      <c r="N4104" s="41"/>
      <c r="O4104" s="41"/>
      <c r="P4104" s="41"/>
      <c r="Q4104" s="41"/>
      <c r="R4104" s="41"/>
      <c r="S4104" s="41"/>
      <c r="T4104" s="41"/>
      <c r="U4104" s="47"/>
      <c r="V4104" s="49"/>
      <c r="W4104" s="41"/>
      <c r="X4104" s="41"/>
      <c r="Y4104" s="41"/>
      <c r="AA4104" s="37" t="str">
        <f>IF($I4104&lt;&gt;"",VLOOKUP($I4104,'Valid Values - Search'!$R$4:$T$4719,3,FALSE),"")</f>
        <v/>
      </c>
      <c r="AB4104" s="37" t="str">
        <f>IF($I4104&lt;&gt;"",VLOOKUP($I4104,'Valid Values - Search'!$R$4:$S$4719,2,FALSE),"")</f>
        <v/>
      </c>
      <c r="AC4104" s="38" t="str">
        <f t="shared" si="64"/>
        <v/>
      </c>
      <c r="AD4104" s="38"/>
    </row>
    <row r="4105" spans="1:30">
      <c r="A4105" s="46"/>
      <c r="B4105" s="47"/>
      <c r="C4105" s="49"/>
      <c r="D4105" s="41"/>
      <c r="E4105" s="41"/>
      <c r="F4105" s="41"/>
      <c r="G4105" s="50" t="str">
        <f>IF(A4105&lt;&gt;"",CONCATENATE(A4105,":",YEAR(B4105),IF(MONTH(B4105)&gt;9,MONTH(B4105),CONCATENATE(0,MONTH(B4105))),IF(DAY(B4105)&gt;9,DAY(B4105),CONCATENATE(0,DAY(B4105))),IF(HOUR(C4105)&gt;9,HOUR(C4105),CONCATENATE(0,HOUR(C4105))),IF(MINUTE(C4105)&gt;9,MINUTE(C4105),CONCATENATE(0,MINUTE(C4105))),":",VLOOKUP(F4105,'Valid Values - Results'!$D$4:$F$12,3,FALSE)),"")</f>
        <v/>
      </c>
      <c r="H4105" s="41"/>
      <c r="I4105" s="41"/>
      <c r="J4105" s="41"/>
      <c r="K4105" s="41"/>
      <c r="L4105" s="41"/>
      <c r="M4105" s="92"/>
      <c r="N4105" s="41"/>
      <c r="O4105" s="41"/>
      <c r="P4105" s="41"/>
      <c r="Q4105" s="41"/>
      <c r="R4105" s="41"/>
      <c r="S4105" s="41"/>
      <c r="T4105" s="41"/>
      <c r="U4105" s="47"/>
      <c r="V4105" s="49"/>
      <c r="W4105" s="41"/>
      <c r="X4105" s="41"/>
      <c r="Y4105" s="41"/>
      <c r="AA4105" s="37" t="str">
        <f>IF($I4105&lt;&gt;"",VLOOKUP($I4105,'Valid Values - Search'!$R$4:$T$4719,3,FALSE),"")</f>
        <v/>
      </c>
      <c r="AB4105" s="37" t="str">
        <f>IF($I4105&lt;&gt;"",VLOOKUP($I4105,'Valid Values - Search'!$R$4:$S$4719,2,FALSE),"")</f>
        <v/>
      </c>
      <c r="AC4105" s="38" t="str">
        <f t="shared" si="64"/>
        <v/>
      </c>
      <c r="AD4105" s="38"/>
    </row>
    <row r="4106" spans="1:30">
      <c r="A4106" s="46"/>
      <c r="B4106" s="47"/>
      <c r="C4106" s="49"/>
      <c r="D4106" s="41"/>
      <c r="E4106" s="41"/>
      <c r="F4106" s="41"/>
      <c r="G4106" s="50" t="str">
        <f>IF(A4106&lt;&gt;"",CONCATENATE(A4106,":",YEAR(B4106),IF(MONTH(B4106)&gt;9,MONTH(B4106),CONCATENATE(0,MONTH(B4106))),IF(DAY(B4106)&gt;9,DAY(B4106),CONCATENATE(0,DAY(B4106))),IF(HOUR(C4106)&gt;9,HOUR(C4106),CONCATENATE(0,HOUR(C4106))),IF(MINUTE(C4106)&gt;9,MINUTE(C4106),CONCATENATE(0,MINUTE(C4106))),":",VLOOKUP(F4106,'Valid Values - Results'!$D$4:$F$12,3,FALSE)),"")</f>
        <v/>
      </c>
      <c r="H4106" s="41"/>
      <c r="I4106" s="41"/>
      <c r="J4106" s="41"/>
      <c r="K4106" s="41"/>
      <c r="L4106" s="41"/>
      <c r="M4106" s="92"/>
      <c r="N4106" s="41"/>
      <c r="O4106" s="41"/>
      <c r="P4106" s="41"/>
      <c r="Q4106" s="41"/>
      <c r="R4106" s="41"/>
      <c r="S4106" s="41"/>
      <c r="T4106" s="41"/>
      <c r="U4106" s="47"/>
      <c r="V4106" s="49"/>
      <c r="W4106" s="41"/>
      <c r="X4106" s="41"/>
      <c r="Y4106" s="41"/>
      <c r="AA4106" s="37" t="str">
        <f>IF($I4106&lt;&gt;"",VLOOKUP($I4106,'Valid Values - Search'!$R$4:$T$4719,3,FALSE),"")</f>
        <v/>
      </c>
      <c r="AB4106" s="37" t="str">
        <f>IF($I4106&lt;&gt;"",VLOOKUP($I4106,'Valid Values - Search'!$R$4:$S$4719,2,FALSE),"")</f>
        <v/>
      </c>
      <c r="AC4106" s="38" t="str">
        <f t="shared" si="64"/>
        <v/>
      </c>
      <c r="AD4106" s="38"/>
    </row>
    <row r="4107" spans="1:30">
      <c r="A4107" s="46"/>
      <c r="B4107" s="47"/>
      <c r="C4107" s="49"/>
      <c r="D4107" s="41"/>
      <c r="E4107" s="41"/>
      <c r="F4107" s="41"/>
      <c r="G4107" s="50" t="str">
        <f>IF(A4107&lt;&gt;"",CONCATENATE(A4107,":",YEAR(B4107),IF(MONTH(B4107)&gt;9,MONTH(B4107),CONCATENATE(0,MONTH(B4107))),IF(DAY(B4107)&gt;9,DAY(B4107),CONCATENATE(0,DAY(B4107))),IF(HOUR(C4107)&gt;9,HOUR(C4107),CONCATENATE(0,HOUR(C4107))),IF(MINUTE(C4107)&gt;9,MINUTE(C4107),CONCATENATE(0,MINUTE(C4107))),":",VLOOKUP(F4107,'Valid Values - Results'!$D$4:$F$12,3,FALSE)),"")</f>
        <v/>
      </c>
      <c r="H4107" s="41"/>
      <c r="I4107" s="41"/>
      <c r="J4107" s="41"/>
      <c r="K4107" s="41"/>
      <c r="L4107" s="41"/>
      <c r="M4107" s="92"/>
      <c r="N4107" s="41"/>
      <c r="O4107" s="41"/>
      <c r="P4107" s="41"/>
      <c r="Q4107" s="41"/>
      <c r="R4107" s="41"/>
      <c r="S4107" s="41"/>
      <c r="T4107" s="41"/>
      <c r="U4107" s="47"/>
      <c r="V4107" s="49"/>
      <c r="W4107" s="41"/>
      <c r="X4107" s="41"/>
      <c r="Y4107" s="41"/>
      <c r="AA4107" s="37" t="str">
        <f>IF($I4107&lt;&gt;"",VLOOKUP($I4107,'Valid Values - Search'!$R$4:$T$4719,3,FALSE),"")</f>
        <v/>
      </c>
      <c r="AB4107" s="37" t="str">
        <f>IF($I4107&lt;&gt;"",VLOOKUP($I4107,'Valid Values - Search'!$R$4:$S$4719,2,FALSE),"")</f>
        <v/>
      </c>
      <c r="AC4107" s="38" t="str">
        <f t="shared" si="64"/>
        <v/>
      </c>
      <c r="AD4107" s="38"/>
    </row>
    <row r="4108" spans="1:30">
      <c r="A4108" s="46"/>
      <c r="B4108" s="47"/>
      <c r="C4108" s="49"/>
      <c r="D4108" s="41"/>
      <c r="E4108" s="41"/>
      <c r="F4108" s="41"/>
      <c r="G4108" s="50" t="str">
        <f>IF(A4108&lt;&gt;"",CONCATENATE(A4108,":",YEAR(B4108),IF(MONTH(B4108)&gt;9,MONTH(B4108),CONCATENATE(0,MONTH(B4108))),IF(DAY(B4108)&gt;9,DAY(B4108),CONCATENATE(0,DAY(B4108))),IF(HOUR(C4108)&gt;9,HOUR(C4108),CONCATENATE(0,HOUR(C4108))),IF(MINUTE(C4108)&gt;9,MINUTE(C4108),CONCATENATE(0,MINUTE(C4108))),":",VLOOKUP(F4108,'Valid Values - Results'!$D$4:$F$12,3,FALSE)),"")</f>
        <v/>
      </c>
      <c r="H4108" s="41"/>
      <c r="I4108" s="41"/>
      <c r="J4108" s="41"/>
      <c r="K4108" s="41"/>
      <c r="L4108" s="41"/>
      <c r="M4108" s="92"/>
      <c r="N4108" s="41"/>
      <c r="O4108" s="41"/>
      <c r="P4108" s="41"/>
      <c r="Q4108" s="41"/>
      <c r="R4108" s="41"/>
      <c r="S4108" s="41"/>
      <c r="T4108" s="41"/>
      <c r="U4108" s="47"/>
      <c r="V4108" s="49"/>
      <c r="W4108" s="41"/>
      <c r="X4108" s="41"/>
      <c r="Y4108" s="41"/>
      <c r="AA4108" s="37" t="str">
        <f>IF($I4108&lt;&gt;"",VLOOKUP($I4108,'Valid Values - Search'!$R$4:$T$4719,3,FALSE),"")</f>
        <v/>
      </c>
      <c r="AB4108" s="37" t="str">
        <f>IF($I4108&lt;&gt;"",VLOOKUP($I4108,'Valid Values - Search'!$R$4:$S$4719,2,FALSE),"")</f>
        <v/>
      </c>
      <c r="AC4108" s="38" t="str">
        <f t="shared" si="64"/>
        <v/>
      </c>
      <c r="AD4108" s="38"/>
    </row>
    <row r="4109" spans="1:30">
      <c r="A4109" s="46"/>
      <c r="B4109" s="47"/>
      <c r="C4109" s="49"/>
      <c r="D4109" s="41"/>
      <c r="E4109" s="41"/>
      <c r="F4109" s="41"/>
      <c r="G4109" s="50" t="str">
        <f>IF(A4109&lt;&gt;"",CONCATENATE(A4109,":",YEAR(B4109),IF(MONTH(B4109)&gt;9,MONTH(B4109),CONCATENATE(0,MONTH(B4109))),IF(DAY(B4109)&gt;9,DAY(B4109),CONCATENATE(0,DAY(B4109))),IF(HOUR(C4109)&gt;9,HOUR(C4109),CONCATENATE(0,HOUR(C4109))),IF(MINUTE(C4109)&gt;9,MINUTE(C4109),CONCATENATE(0,MINUTE(C4109))),":",VLOOKUP(F4109,'Valid Values - Results'!$D$4:$F$12,3,FALSE)),"")</f>
        <v/>
      </c>
      <c r="H4109" s="41"/>
      <c r="I4109" s="41"/>
      <c r="J4109" s="41"/>
      <c r="K4109" s="41"/>
      <c r="L4109" s="41"/>
      <c r="M4109" s="92"/>
      <c r="N4109" s="41"/>
      <c r="O4109" s="41"/>
      <c r="P4109" s="41"/>
      <c r="Q4109" s="41"/>
      <c r="R4109" s="41"/>
      <c r="S4109" s="41"/>
      <c r="T4109" s="41"/>
      <c r="U4109" s="47"/>
      <c r="V4109" s="49"/>
      <c r="W4109" s="41"/>
      <c r="X4109" s="41"/>
      <c r="Y4109" s="41"/>
      <c r="AA4109" s="37" t="str">
        <f>IF($I4109&lt;&gt;"",VLOOKUP($I4109,'Valid Values - Search'!$R$4:$T$4719,3,FALSE),"")</f>
        <v/>
      </c>
      <c r="AB4109" s="37" t="str">
        <f>IF($I4109&lt;&gt;"",VLOOKUP($I4109,'Valid Values - Search'!$R$4:$S$4719,2,FALSE),"")</f>
        <v/>
      </c>
      <c r="AC4109" s="38" t="str">
        <f t="shared" si="64"/>
        <v/>
      </c>
      <c r="AD4109" s="38"/>
    </row>
    <row r="4110" spans="1:30">
      <c r="A4110" s="46"/>
      <c r="B4110" s="47"/>
      <c r="C4110" s="49"/>
      <c r="D4110" s="41"/>
      <c r="E4110" s="41"/>
      <c r="F4110" s="41"/>
      <c r="G4110" s="50" t="str">
        <f>IF(A4110&lt;&gt;"",CONCATENATE(A4110,":",YEAR(B4110),IF(MONTH(B4110)&gt;9,MONTH(B4110),CONCATENATE(0,MONTH(B4110))),IF(DAY(B4110)&gt;9,DAY(B4110),CONCATENATE(0,DAY(B4110))),IF(HOUR(C4110)&gt;9,HOUR(C4110),CONCATENATE(0,HOUR(C4110))),IF(MINUTE(C4110)&gt;9,MINUTE(C4110),CONCATENATE(0,MINUTE(C4110))),":",VLOOKUP(F4110,'Valid Values - Results'!$D$4:$F$12,3,FALSE)),"")</f>
        <v/>
      </c>
      <c r="H4110" s="41"/>
      <c r="I4110" s="41"/>
      <c r="J4110" s="41"/>
      <c r="K4110" s="41"/>
      <c r="L4110" s="41"/>
      <c r="M4110" s="92"/>
      <c r="N4110" s="41"/>
      <c r="O4110" s="41"/>
      <c r="P4110" s="41"/>
      <c r="Q4110" s="41"/>
      <c r="R4110" s="41"/>
      <c r="S4110" s="41"/>
      <c r="T4110" s="41"/>
      <c r="U4110" s="47"/>
      <c r="V4110" s="49"/>
      <c r="W4110" s="41"/>
      <c r="X4110" s="41"/>
      <c r="Y4110" s="41"/>
      <c r="AA4110" s="37" t="str">
        <f>IF($I4110&lt;&gt;"",VLOOKUP($I4110,'Valid Values - Search'!$R$4:$T$4719,3,FALSE),"")</f>
        <v/>
      </c>
      <c r="AB4110" s="37" t="str">
        <f>IF($I4110&lt;&gt;"",VLOOKUP($I4110,'Valid Values - Search'!$R$4:$S$4719,2,FALSE),"")</f>
        <v/>
      </c>
      <c r="AC4110" s="38" t="str">
        <f t="shared" si="64"/>
        <v/>
      </c>
      <c r="AD4110" s="38"/>
    </row>
    <row r="4111" spans="1:30">
      <c r="A4111" s="46"/>
      <c r="B4111" s="47"/>
      <c r="C4111" s="49"/>
      <c r="D4111" s="41"/>
      <c r="E4111" s="41"/>
      <c r="F4111" s="41"/>
      <c r="G4111" s="50" t="str">
        <f>IF(A4111&lt;&gt;"",CONCATENATE(A4111,":",YEAR(B4111),IF(MONTH(B4111)&gt;9,MONTH(B4111),CONCATENATE(0,MONTH(B4111))),IF(DAY(B4111)&gt;9,DAY(B4111),CONCATENATE(0,DAY(B4111))),IF(HOUR(C4111)&gt;9,HOUR(C4111),CONCATENATE(0,HOUR(C4111))),IF(MINUTE(C4111)&gt;9,MINUTE(C4111),CONCATENATE(0,MINUTE(C4111))),":",VLOOKUP(F4111,'Valid Values - Results'!$D$4:$F$12,3,FALSE)),"")</f>
        <v/>
      </c>
      <c r="H4111" s="41"/>
      <c r="I4111" s="41"/>
      <c r="J4111" s="41"/>
      <c r="K4111" s="41"/>
      <c r="L4111" s="41"/>
      <c r="M4111" s="92"/>
      <c r="N4111" s="41"/>
      <c r="O4111" s="41"/>
      <c r="P4111" s="41"/>
      <c r="Q4111" s="41"/>
      <c r="R4111" s="41"/>
      <c r="S4111" s="41"/>
      <c r="T4111" s="41"/>
      <c r="U4111" s="47"/>
      <c r="V4111" s="49"/>
      <c r="W4111" s="41"/>
      <c r="X4111" s="41"/>
      <c r="Y4111" s="41"/>
      <c r="AA4111" s="37" t="str">
        <f>IF($I4111&lt;&gt;"",VLOOKUP($I4111,'Valid Values - Search'!$R$4:$T$4719,3,FALSE),"")</f>
        <v/>
      </c>
      <c r="AB4111" s="37" t="str">
        <f>IF($I4111&lt;&gt;"",VLOOKUP($I4111,'Valid Values - Search'!$R$4:$S$4719,2,FALSE),"")</f>
        <v/>
      </c>
      <c r="AC4111" s="38" t="str">
        <f t="shared" si="64"/>
        <v/>
      </c>
      <c r="AD4111" s="38"/>
    </row>
    <row r="4112" spans="1:30">
      <c r="A4112" s="46"/>
      <c r="B4112" s="47"/>
      <c r="C4112" s="49"/>
      <c r="D4112" s="41"/>
      <c r="E4112" s="41"/>
      <c r="F4112" s="41"/>
      <c r="G4112" s="50" t="str">
        <f>IF(A4112&lt;&gt;"",CONCATENATE(A4112,":",YEAR(B4112),IF(MONTH(B4112)&gt;9,MONTH(B4112),CONCATENATE(0,MONTH(B4112))),IF(DAY(B4112)&gt;9,DAY(B4112),CONCATENATE(0,DAY(B4112))),IF(HOUR(C4112)&gt;9,HOUR(C4112),CONCATENATE(0,HOUR(C4112))),IF(MINUTE(C4112)&gt;9,MINUTE(C4112),CONCATENATE(0,MINUTE(C4112))),":",VLOOKUP(F4112,'Valid Values - Results'!$D$4:$F$12,3,FALSE)),"")</f>
        <v/>
      </c>
      <c r="H4112" s="41"/>
      <c r="I4112" s="41"/>
      <c r="J4112" s="41"/>
      <c r="K4112" s="41"/>
      <c r="L4112" s="41"/>
      <c r="M4112" s="92"/>
      <c r="N4112" s="41"/>
      <c r="O4112" s="41"/>
      <c r="P4112" s="41"/>
      <c r="Q4112" s="41"/>
      <c r="R4112" s="41"/>
      <c r="S4112" s="41"/>
      <c r="T4112" s="41"/>
      <c r="U4112" s="47"/>
      <c r="V4112" s="49"/>
      <c r="W4112" s="41"/>
      <c r="X4112" s="41"/>
      <c r="Y4112" s="41"/>
      <c r="AA4112" s="37" t="str">
        <f>IF($I4112&lt;&gt;"",VLOOKUP($I4112,'Valid Values - Search'!$R$4:$T$4719,3,FALSE),"")</f>
        <v/>
      </c>
      <c r="AB4112" s="37" t="str">
        <f>IF($I4112&lt;&gt;"",VLOOKUP($I4112,'Valid Values - Search'!$R$4:$S$4719,2,FALSE),"")</f>
        <v/>
      </c>
      <c r="AC4112" s="38" t="str">
        <f t="shared" si="64"/>
        <v/>
      </c>
      <c r="AD4112" s="38"/>
    </row>
    <row r="4113" spans="1:30">
      <c r="A4113" s="46"/>
      <c r="B4113" s="47"/>
      <c r="C4113" s="49"/>
      <c r="D4113" s="41"/>
      <c r="E4113" s="41"/>
      <c r="F4113" s="41"/>
      <c r="G4113" s="50" t="str">
        <f>IF(A4113&lt;&gt;"",CONCATENATE(A4113,":",YEAR(B4113),IF(MONTH(B4113)&gt;9,MONTH(B4113),CONCATENATE(0,MONTH(B4113))),IF(DAY(B4113)&gt;9,DAY(B4113),CONCATENATE(0,DAY(B4113))),IF(HOUR(C4113)&gt;9,HOUR(C4113),CONCATENATE(0,HOUR(C4113))),IF(MINUTE(C4113)&gt;9,MINUTE(C4113),CONCATENATE(0,MINUTE(C4113))),":",VLOOKUP(F4113,'Valid Values - Results'!$D$4:$F$12,3,FALSE)),"")</f>
        <v/>
      </c>
      <c r="H4113" s="41"/>
      <c r="I4113" s="41"/>
      <c r="J4113" s="41"/>
      <c r="K4113" s="41"/>
      <c r="L4113" s="41"/>
      <c r="M4113" s="92"/>
      <c r="N4113" s="41"/>
      <c r="O4113" s="41"/>
      <c r="P4113" s="41"/>
      <c r="Q4113" s="41"/>
      <c r="R4113" s="41"/>
      <c r="S4113" s="41"/>
      <c r="T4113" s="41"/>
      <c r="U4113" s="47"/>
      <c r="V4113" s="49"/>
      <c r="W4113" s="41"/>
      <c r="X4113" s="41"/>
      <c r="Y4113" s="41"/>
      <c r="AA4113" s="37" t="str">
        <f>IF($I4113&lt;&gt;"",VLOOKUP($I4113,'Valid Values - Search'!$R$4:$T$4719,3,FALSE),"")</f>
        <v/>
      </c>
      <c r="AB4113" s="37" t="str">
        <f>IF($I4113&lt;&gt;"",VLOOKUP($I4113,'Valid Values - Search'!$R$4:$S$4719,2,FALSE),"")</f>
        <v/>
      </c>
      <c r="AC4113" s="38" t="str">
        <f t="shared" si="64"/>
        <v/>
      </c>
      <c r="AD4113" s="38"/>
    </row>
    <row r="4114" spans="1:30">
      <c r="A4114" s="46"/>
      <c r="B4114" s="47"/>
      <c r="C4114" s="49"/>
      <c r="D4114" s="41"/>
      <c r="E4114" s="41"/>
      <c r="F4114" s="41"/>
      <c r="G4114" s="50" t="str">
        <f>IF(A4114&lt;&gt;"",CONCATENATE(A4114,":",YEAR(B4114),IF(MONTH(B4114)&gt;9,MONTH(B4114),CONCATENATE(0,MONTH(B4114))),IF(DAY(B4114)&gt;9,DAY(B4114),CONCATENATE(0,DAY(B4114))),IF(HOUR(C4114)&gt;9,HOUR(C4114),CONCATENATE(0,HOUR(C4114))),IF(MINUTE(C4114)&gt;9,MINUTE(C4114),CONCATENATE(0,MINUTE(C4114))),":",VLOOKUP(F4114,'Valid Values - Results'!$D$4:$F$12,3,FALSE)),"")</f>
        <v/>
      </c>
      <c r="H4114" s="41"/>
      <c r="I4114" s="41"/>
      <c r="J4114" s="41"/>
      <c r="K4114" s="41"/>
      <c r="L4114" s="41"/>
      <c r="M4114" s="92"/>
      <c r="N4114" s="41"/>
      <c r="O4114" s="41"/>
      <c r="P4114" s="41"/>
      <c r="Q4114" s="41"/>
      <c r="R4114" s="41"/>
      <c r="S4114" s="41"/>
      <c r="T4114" s="41"/>
      <c r="U4114" s="47"/>
      <c r="V4114" s="49"/>
      <c r="W4114" s="41"/>
      <c r="X4114" s="41"/>
      <c r="Y4114" s="41"/>
      <c r="AA4114" s="37" t="str">
        <f>IF($I4114&lt;&gt;"",VLOOKUP($I4114,'Valid Values - Search'!$R$4:$T$4719,3,FALSE),"")</f>
        <v/>
      </c>
      <c r="AB4114" s="37" t="str">
        <f>IF($I4114&lt;&gt;"",VLOOKUP($I4114,'Valid Values - Search'!$R$4:$S$4719,2,FALSE),"")</f>
        <v/>
      </c>
      <c r="AC4114" s="38" t="str">
        <f t="shared" si="64"/>
        <v/>
      </c>
      <c r="AD4114" s="38"/>
    </row>
    <row r="4115" spans="1:30">
      <c r="A4115" s="46"/>
      <c r="B4115" s="47"/>
      <c r="C4115" s="49"/>
      <c r="D4115" s="41"/>
      <c r="E4115" s="41"/>
      <c r="F4115" s="41"/>
      <c r="G4115" s="50" t="str">
        <f>IF(A4115&lt;&gt;"",CONCATENATE(A4115,":",YEAR(B4115),IF(MONTH(B4115)&gt;9,MONTH(B4115),CONCATENATE(0,MONTH(B4115))),IF(DAY(B4115)&gt;9,DAY(B4115),CONCATENATE(0,DAY(B4115))),IF(HOUR(C4115)&gt;9,HOUR(C4115),CONCATENATE(0,HOUR(C4115))),IF(MINUTE(C4115)&gt;9,MINUTE(C4115),CONCATENATE(0,MINUTE(C4115))),":",VLOOKUP(F4115,'Valid Values - Results'!$D$4:$F$12,3,FALSE)),"")</f>
        <v/>
      </c>
      <c r="H4115" s="41"/>
      <c r="I4115" s="41"/>
      <c r="J4115" s="41"/>
      <c r="K4115" s="41"/>
      <c r="L4115" s="41"/>
      <c r="M4115" s="92"/>
      <c r="N4115" s="41"/>
      <c r="O4115" s="41"/>
      <c r="P4115" s="41"/>
      <c r="Q4115" s="41"/>
      <c r="R4115" s="41"/>
      <c r="S4115" s="41"/>
      <c r="T4115" s="41"/>
      <c r="U4115" s="47"/>
      <c r="V4115" s="49"/>
      <c r="W4115" s="41"/>
      <c r="X4115" s="41"/>
      <c r="Y4115" s="41"/>
      <c r="AA4115" s="37" t="str">
        <f>IF($I4115&lt;&gt;"",VLOOKUP($I4115,'Valid Values - Search'!$R$4:$T$4719,3,FALSE),"")</f>
        <v/>
      </c>
      <c r="AB4115" s="37" t="str">
        <f>IF($I4115&lt;&gt;"",VLOOKUP($I4115,'Valid Values - Search'!$R$4:$S$4719,2,FALSE),"")</f>
        <v/>
      </c>
      <c r="AC4115" s="38" t="str">
        <f t="shared" si="64"/>
        <v/>
      </c>
      <c r="AD4115" s="38"/>
    </row>
    <row r="4116" spans="1:30">
      <c r="A4116" s="46"/>
      <c r="B4116" s="47"/>
      <c r="C4116" s="49"/>
      <c r="D4116" s="41"/>
      <c r="E4116" s="41"/>
      <c r="F4116" s="41"/>
      <c r="G4116" s="50" t="str">
        <f>IF(A4116&lt;&gt;"",CONCATENATE(A4116,":",YEAR(B4116),IF(MONTH(B4116)&gt;9,MONTH(B4116),CONCATENATE(0,MONTH(B4116))),IF(DAY(B4116)&gt;9,DAY(B4116),CONCATENATE(0,DAY(B4116))),IF(HOUR(C4116)&gt;9,HOUR(C4116),CONCATENATE(0,HOUR(C4116))),IF(MINUTE(C4116)&gt;9,MINUTE(C4116),CONCATENATE(0,MINUTE(C4116))),":",VLOOKUP(F4116,'Valid Values - Results'!$D$4:$F$12,3,FALSE)),"")</f>
        <v/>
      </c>
      <c r="H4116" s="41"/>
      <c r="I4116" s="41"/>
      <c r="J4116" s="41"/>
      <c r="K4116" s="41"/>
      <c r="L4116" s="41"/>
      <c r="M4116" s="92"/>
      <c r="N4116" s="41"/>
      <c r="O4116" s="41"/>
      <c r="P4116" s="41"/>
      <c r="Q4116" s="41"/>
      <c r="R4116" s="41"/>
      <c r="S4116" s="41"/>
      <c r="T4116" s="41"/>
      <c r="U4116" s="47"/>
      <c r="V4116" s="49"/>
      <c r="W4116" s="41"/>
      <c r="X4116" s="41"/>
      <c r="Y4116" s="41"/>
      <c r="AA4116" s="37" t="str">
        <f>IF($I4116&lt;&gt;"",VLOOKUP($I4116,'Valid Values - Search'!$R$4:$T$4719,3,FALSE),"")</f>
        <v/>
      </c>
      <c r="AB4116" s="37" t="str">
        <f>IF($I4116&lt;&gt;"",VLOOKUP($I4116,'Valid Values - Search'!$R$4:$S$4719,2,FALSE),"")</f>
        <v/>
      </c>
      <c r="AC4116" s="38" t="str">
        <f t="shared" si="64"/>
        <v/>
      </c>
      <c r="AD4116" s="38"/>
    </row>
    <row r="4117" spans="1:30">
      <c r="A4117" s="46"/>
      <c r="B4117" s="47"/>
      <c r="C4117" s="49"/>
      <c r="D4117" s="41"/>
      <c r="E4117" s="41"/>
      <c r="F4117" s="41"/>
      <c r="G4117" s="50" t="str">
        <f>IF(A4117&lt;&gt;"",CONCATENATE(A4117,":",YEAR(B4117),IF(MONTH(B4117)&gt;9,MONTH(B4117),CONCATENATE(0,MONTH(B4117))),IF(DAY(B4117)&gt;9,DAY(B4117),CONCATENATE(0,DAY(B4117))),IF(HOUR(C4117)&gt;9,HOUR(C4117),CONCATENATE(0,HOUR(C4117))),IF(MINUTE(C4117)&gt;9,MINUTE(C4117),CONCATENATE(0,MINUTE(C4117))),":",VLOOKUP(F4117,'Valid Values - Results'!$D$4:$F$12,3,FALSE)),"")</f>
        <v/>
      </c>
      <c r="H4117" s="41"/>
      <c r="I4117" s="41"/>
      <c r="J4117" s="41"/>
      <c r="K4117" s="41"/>
      <c r="L4117" s="41"/>
      <c r="M4117" s="92"/>
      <c r="N4117" s="41"/>
      <c r="O4117" s="41"/>
      <c r="P4117" s="41"/>
      <c r="Q4117" s="41"/>
      <c r="R4117" s="41"/>
      <c r="S4117" s="41"/>
      <c r="T4117" s="41"/>
      <c r="U4117" s="47"/>
      <c r="V4117" s="49"/>
      <c r="W4117" s="41"/>
      <c r="X4117" s="41"/>
      <c r="Y4117" s="41"/>
      <c r="AA4117" s="37" t="str">
        <f>IF($I4117&lt;&gt;"",VLOOKUP($I4117,'Valid Values - Search'!$R$4:$T$4719,3,FALSE),"")</f>
        <v/>
      </c>
      <c r="AB4117" s="37" t="str">
        <f>IF($I4117&lt;&gt;"",VLOOKUP($I4117,'Valid Values - Search'!$R$4:$S$4719,2,FALSE),"")</f>
        <v/>
      </c>
      <c r="AC4117" s="38" t="str">
        <f t="shared" si="64"/>
        <v/>
      </c>
      <c r="AD4117" s="38"/>
    </row>
    <row r="4118" spans="1:30">
      <c r="A4118" s="46"/>
      <c r="B4118" s="47"/>
      <c r="C4118" s="49"/>
      <c r="D4118" s="41"/>
      <c r="E4118" s="41"/>
      <c r="F4118" s="41"/>
      <c r="G4118" s="50" t="str">
        <f>IF(A4118&lt;&gt;"",CONCATENATE(A4118,":",YEAR(B4118),IF(MONTH(B4118)&gt;9,MONTH(B4118),CONCATENATE(0,MONTH(B4118))),IF(DAY(B4118)&gt;9,DAY(B4118),CONCATENATE(0,DAY(B4118))),IF(HOUR(C4118)&gt;9,HOUR(C4118),CONCATENATE(0,HOUR(C4118))),IF(MINUTE(C4118)&gt;9,MINUTE(C4118),CONCATENATE(0,MINUTE(C4118))),":",VLOOKUP(F4118,'Valid Values - Results'!$D$4:$F$12,3,FALSE)),"")</f>
        <v/>
      </c>
      <c r="H4118" s="41"/>
      <c r="I4118" s="41"/>
      <c r="J4118" s="41"/>
      <c r="K4118" s="41"/>
      <c r="L4118" s="41"/>
      <c r="M4118" s="92"/>
      <c r="N4118" s="41"/>
      <c r="O4118" s="41"/>
      <c r="P4118" s="41"/>
      <c r="Q4118" s="41"/>
      <c r="R4118" s="41"/>
      <c r="S4118" s="41"/>
      <c r="T4118" s="41"/>
      <c r="U4118" s="47"/>
      <c r="V4118" s="49"/>
      <c r="W4118" s="41"/>
      <c r="X4118" s="41"/>
      <c r="Y4118" s="41"/>
      <c r="AA4118" s="37" t="str">
        <f>IF($I4118&lt;&gt;"",VLOOKUP($I4118,'Valid Values - Search'!$R$4:$T$4719,3,FALSE),"")</f>
        <v/>
      </c>
      <c r="AB4118" s="37" t="str">
        <f>IF($I4118&lt;&gt;"",VLOOKUP($I4118,'Valid Values - Search'!$R$4:$S$4719,2,FALSE),"")</f>
        <v/>
      </c>
      <c r="AC4118" s="38" t="str">
        <f t="shared" si="64"/>
        <v/>
      </c>
      <c r="AD4118" s="38"/>
    </row>
    <row r="4119" spans="1:30">
      <c r="A4119" s="46"/>
      <c r="B4119" s="47"/>
      <c r="C4119" s="49"/>
      <c r="D4119" s="41"/>
      <c r="E4119" s="41"/>
      <c r="F4119" s="41"/>
      <c r="G4119" s="50" t="str">
        <f>IF(A4119&lt;&gt;"",CONCATENATE(A4119,":",YEAR(B4119),IF(MONTH(B4119)&gt;9,MONTH(B4119),CONCATENATE(0,MONTH(B4119))),IF(DAY(B4119)&gt;9,DAY(B4119),CONCATENATE(0,DAY(B4119))),IF(HOUR(C4119)&gt;9,HOUR(C4119),CONCATENATE(0,HOUR(C4119))),IF(MINUTE(C4119)&gt;9,MINUTE(C4119),CONCATENATE(0,MINUTE(C4119))),":",VLOOKUP(F4119,'Valid Values - Results'!$D$4:$F$12,3,FALSE)),"")</f>
        <v/>
      </c>
      <c r="H4119" s="41"/>
      <c r="I4119" s="41"/>
      <c r="J4119" s="41"/>
      <c r="K4119" s="41"/>
      <c r="L4119" s="41"/>
      <c r="M4119" s="92"/>
      <c r="N4119" s="41"/>
      <c r="O4119" s="41"/>
      <c r="P4119" s="41"/>
      <c r="Q4119" s="41"/>
      <c r="R4119" s="41"/>
      <c r="S4119" s="41"/>
      <c r="T4119" s="41"/>
      <c r="U4119" s="47"/>
      <c r="V4119" s="49"/>
      <c r="W4119" s="41"/>
      <c r="X4119" s="41"/>
      <c r="Y4119" s="41"/>
      <c r="AA4119" s="37" t="str">
        <f>IF($I4119&lt;&gt;"",VLOOKUP($I4119,'Valid Values - Search'!$R$4:$T$4719,3,FALSE),"")</f>
        <v/>
      </c>
      <c r="AB4119" s="37" t="str">
        <f>IF($I4119&lt;&gt;"",VLOOKUP($I4119,'Valid Values - Search'!$R$4:$S$4719,2,FALSE),"")</f>
        <v/>
      </c>
      <c r="AC4119" s="38" t="str">
        <f t="shared" si="64"/>
        <v/>
      </c>
      <c r="AD4119" s="38"/>
    </row>
    <row r="4120" spans="1:30">
      <c r="A4120" s="46"/>
      <c r="B4120" s="47"/>
      <c r="C4120" s="49"/>
      <c r="D4120" s="41"/>
      <c r="E4120" s="41"/>
      <c r="F4120" s="41"/>
      <c r="G4120" s="50" t="str">
        <f>IF(A4120&lt;&gt;"",CONCATENATE(A4120,":",YEAR(B4120),IF(MONTH(B4120)&gt;9,MONTH(B4120),CONCATENATE(0,MONTH(B4120))),IF(DAY(B4120)&gt;9,DAY(B4120),CONCATENATE(0,DAY(B4120))),IF(HOUR(C4120)&gt;9,HOUR(C4120),CONCATENATE(0,HOUR(C4120))),IF(MINUTE(C4120)&gt;9,MINUTE(C4120),CONCATENATE(0,MINUTE(C4120))),":",VLOOKUP(F4120,'Valid Values - Results'!$D$4:$F$12,3,FALSE)),"")</f>
        <v/>
      </c>
      <c r="H4120" s="41"/>
      <c r="I4120" s="41"/>
      <c r="J4120" s="41"/>
      <c r="K4120" s="41"/>
      <c r="L4120" s="41"/>
      <c r="M4120" s="92"/>
      <c r="N4120" s="41"/>
      <c r="O4120" s="41"/>
      <c r="P4120" s="41"/>
      <c r="Q4120" s="41"/>
      <c r="R4120" s="41"/>
      <c r="S4120" s="41"/>
      <c r="T4120" s="41"/>
      <c r="U4120" s="47"/>
      <c r="V4120" s="49"/>
      <c r="W4120" s="41"/>
      <c r="X4120" s="41"/>
      <c r="Y4120" s="41"/>
      <c r="AA4120" s="37" t="str">
        <f>IF($I4120&lt;&gt;"",VLOOKUP($I4120,'Valid Values - Search'!$R$4:$T$4719,3,FALSE),"")</f>
        <v/>
      </c>
      <c r="AB4120" s="37" t="str">
        <f>IF($I4120&lt;&gt;"",VLOOKUP($I4120,'Valid Values - Search'!$R$4:$S$4719,2,FALSE),"")</f>
        <v/>
      </c>
      <c r="AC4120" s="38" t="str">
        <f t="shared" si="64"/>
        <v/>
      </c>
      <c r="AD4120" s="38"/>
    </row>
    <row r="4121" spans="1:30">
      <c r="A4121" s="46"/>
      <c r="B4121" s="47"/>
      <c r="C4121" s="49"/>
      <c r="D4121" s="41"/>
      <c r="E4121" s="41"/>
      <c r="F4121" s="41"/>
      <c r="G4121" s="50" t="str">
        <f>IF(A4121&lt;&gt;"",CONCATENATE(A4121,":",YEAR(B4121),IF(MONTH(B4121)&gt;9,MONTH(B4121),CONCATENATE(0,MONTH(B4121))),IF(DAY(B4121)&gt;9,DAY(B4121),CONCATENATE(0,DAY(B4121))),IF(HOUR(C4121)&gt;9,HOUR(C4121),CONCATENATE(0,HOUR(C4121))),IF(MINUTE(C4121)&gt;9,MINUTE(C4121),CONCATENATE(0,MINUTE(C4121))),":",VLOOKUP(F4121,'Valid Values - Results'!$D$4:$F$12,3,FALSE)),"")</f>
        <v/>
      </c>
      <c r="H4121" s="41"/>
      <c r="I4121" s="41"/>
      <c r="J4121" s="41"/>
      <c r="K4121" s="41"/>
      <c r="L4121" s="41"/>
      <c r="M4121" s="92"/>
      <c r="N4121" s="41"/>
      <c r="O4121" s="41"/>
      <c r="P4121" s="41"/>
      <c r="Q4121" s="41"/>
      <c r="R4121" s="41"/>
      <c r="S4121" s="41"/>
      <c r="T4121" s="41"/>
      <c r="U4121" s="47"/>
      <c r="V4121" s="49"/>
      <c r="W4121" s="41"/>
      <c r="X4121" s="41"/>
      <c r="Y4121" s="41"/>
      <c r="AA4121" s="37" t="str">
        <f>IF($I4121&lt;&gt;"",VLOOKUP($I4121,'Valid Values - Search'!$R$4:$T$4719,3,FALSE),"")</f>
        <v/>
      </c>
      <c r="AB4121" s="37" t="str">
        <f>IF($I4121&lt;&gt;"",VLOOKUP($I4121,'Valid Values - Search'!$R$4:$S$4719,2,FALSE),"")</f>
        <v/>
      </c>
      <c r="AC4121" s="38" t="str">
        <f t="shared" si="64"/>
        <v/>
      </c>
      <c r="AD4121" s="38"/>
    </row>
    <row r="4122" spans="1:30">
      <c r="A4122" s="46"/>
      <c r="B4122" s="47"/>
      <c r="C4122" s="49"/>
      <c r="D4122" s="41"/>
      <c r="E4122" s="41"/>
      <c r="F4122" s="41"/>
      <c r="G4122" s="50" t="str">
        <f>IF(A4122&lt;&gt;"",CONCATENATE(A4122,":",YEAR(B4122),IF(MONTH(B4122)&gt;9,MONTH(B4122),CONCATENATE(0,MONTH(B4122))),IF(DAY(B4122)&gt;9,DAY(B4122),CONCATENATE(0,DAY(B4122))),IF(HOUR(C4122)&gt;9,HOUR(C4122),CONCATENATE(0,HOUR(C4122))),IF(MINUTE(C4122)&gt;9,MINUTE(C4122),CONCATENATE(0,MINUTE(C4122))),":",VLOOKUP(F4122,'Valid Values - Results'!$D$4:$F$12,3,FALSE)),"")</f>
        <v/>
      </c>
      <c r="H4122" s="41"/>
      <c r="I4122" s="41"/>
      <c r="J4122" s="41"/>
      <c r="K4122" s="41"/>
      <c r="L4122" s="41"/>
      <c r="M4122" s="92"/>
      <c r="N4122" s="41"/>
      <c r="O4122" s="41"/>
      <c r="P4122" s="41"/>
      <c r="Q4122" s="41"/>
      <c r="R4122" s="41"/>
      <c r="S4122" s="41"/>
      <c r="T4122" s="41"/>
      <c r="U4122" s="47"/>
      <c r="V4122" s="49"/>
      <c r="W4122" s="41"/>
      <c r="X4122" s="41"/>
      <c r="Y4122" s="41"/>
      <c r="AA4122" s="37" t="str">
        <f>IF($I4122&lt;&gt;"",VLOOKUP($I4122,'Valid Values - Search'!$R$4:$T$4719,3,FALSE),"")</f>
        <v/>
      </c>
      <c r="AB4122" s="37" t="str">
        <f>IF($I4122&lt;&gt;"",VLOOKUP($I4122,'Valid Values - Search'!$R$4:$S$4719,2,FALSE),"")</f>
        <v/>
      </c>
      <c r="AC4122" s="38" t="str">
        <f t="shared" si="64"/>
        <v/>
      </c>
      <c r="AD4122" s="38"/>
    </row>
    <row r="4123" spans="1:30">
      <c r="A4123" s="46"/>
      <c r="B4123" s="47"/>
      <c r="C4123" s="49"/>
      <c r="D4123" s="41"/>
      <c r="E4123" s="41"/>
      <c r="F4123" s="41"/>
      <c r="G4123" s="50" t="str">
        <f>IF(A4123&lt;&gt;"",CONCATENATE(A4123,":",YEAR(B4123),IF(MONTH(B4123)&gt;9,MONTH(B4123),CONCATENATE(0,MONTH(B4123))),IF(DAY(B4123)&gt;9,DAY(B4123),CONCATENATE(0,DAY(B4123))),IF(HOUR(C4123)&gt;9,HOUR(C4123),CONCATENATE(0,HOUR(C4123))),IF(MINUTE(C4123)&gt;9,MINUTE(C4123),CONCATENATE(0,MINUTE(C4123))),":",VLOOKUP(F4123,'Valid Values - Results'!$D$4:$F$12,3,FALSE)),"")</f>
        <v/>
      </c>
      <c r="H4123" s="41"/>
      <c r="I4123" s="41"/>
      <c r="J4123" s="41"/>
      <c r="K4123" s="41"/>
      <c r="L4123" s="41"/>
      <c r="M4123" s="92"/>
      <c r="N4123" s="41"/>
      <c r="O4123" s="41"/>
      <c r="P4123" s="41"/>
      <c r="Q4123" s="41"/>
      <c r="R4123" s="41"/>
      <c r="S4123" s="41"/>
      <c r="T4123" s="41"/>
      <c r="U4123" s="47"/>
      <c r="V4123" s="49"/>
      <c r="W4123" s="41"/>
      <c r="X4123" s="41"/>
      <c r="Y4123" s="41"/>
      <c r="AA4123" s="37" t="str">
        <f>IF($I4123&lt;&gt;"",VLOOKUP($I4123,'Valid Values - Search'!$R$4:$T$4719,3,FALSE),"")</f>
        <v/>
      </c>
      <c r="AB4123" s="37" t="str">
        <f>IF($I4123&lt;&gt;"",VLOOKUP($I4123,'Valid Values - Search'!$R$4:$S$4719,2,FALSE),"")</f>
        <v/>
      </c>
      <c r="AC4123" s="38" t="str">
        <f t="shared" si="64"/>
        <v/>
      </c>
      <c r="AD4123" s="38"/>
    </row>
    <row r="4124" spans="1:30">
      <c r="A4124" s="46"/>
      <c r="B4124" s="47"/>
      <c r="C4124" s="49"/>
      <c r="D4124" s="41"/>
      <c r="E4124" s="41"/>
      <c r="F4124" s="41"/>
      <c r="G4124" s="50" t="str">
        <f>IF(A4124&lt;&gt;"",CONCATENATE(A4124,":",YEAR(B4124),IF(MONTH(B4124)&gt;9,MONTH(B4124),CONCATENATE(0,MONTH(B4124))),IF(DAY(B4124)&gt;9,DAY(B4124),CONCATENATE(0,DAY(B4124))),IF(HOUR(C4124)&gt;9,HOUR(C4124),CONCATENATE(0,HOUR(C4124))),IF(MINUTE(C4124)&gt;9,MINUTE(C4124),CONCATENATE(0,MINUTE(C4124))),":",VLOOKUP(F4124,'Valid Values - Results'!$D$4:$F$12,3,FALSE)),"")</f>
        <v/>
      </c>
      <c r="H4124" s="41"/>
      <c r="I4124" s="41"/>
      <c r="J4124" s="41"/>
      <c r="K4124" s="41"/>
      <c r="L4124" s="41"/>
      <c r="M4124" s="92"/>
      <c r="N4124" s="41"/>
      <c r="O4124" s="41"/>
      <c r="P4124" s="41"/>
      <c r="Q4124" s="41"/>
      <c r="R4124" s="41"/>
      <c r="S4124" s="41"/>
      <c r="T4124" s="41"/>
      <c r="U4124" s="47"/>
      <c r="V4124" s="49"/>
      <c r="W4124" s="41"/>
      <c r="X4124" s="41"/>
      <c r="Y4124" s="41"/>
      <c r="AA4124" s="37" t="str">
        <f>IF($I4124&lt;&gt;"",VLOOKUP($I4124,'Valid Values - Search'!$R$4:$T$4719,3,FALSE),"")</f>
        <v/>
      </c>
      <c r="AB4124" s="37" t="str">
        <f>IF($I4124&lt;&gt;"",VLOOKUP($I4124,'Valid Values - Search'!$R$4:$S$4719,2,FALSE),"")</f>
        <v/>
      </c>
      <c r="AC4124" s="38" t="str">
        <f t="shared" si="64"/>
        <v/>
      </c>
      <c r="AD4124" s="38"/>
    </row>
    <row r="4125" spans="1:30">
      <c r="A4125" s="46"/>
      <c r="B4125" s="47"/>
      <c r="C4125" s="49"/>
      <c r="D4125" s="41"/>
      <c r="E4125" s="41"/>
      <c r="F4125" s="41"/>
      <c r="G4125" s="50" t="str">
        <f>IF(A4125&lt;&gt;"",CONCATENATE(A4125,":",YEAR(B4125),IF(MONTH(B4125)&gt;9,MONTH(B4125),CONCATENATE(0,MONTH(B4125))),IF(DAY(B4125)&gt;9,DAY(B4125),CONCATENATE(0,DAY(B4125))),IF(HOUR(C4125)&gt;9,HOUR(C4125),CONCATENATE(0,HOUR(C4125))),IF(MINUTE(C4125)&gt;9,MINUTE(C4125),CONCATENATE(0,MINUTE(C4125))),":",VLOOKUP(F4125,'Valid Values - Results'!$D$4:$F$12,3,FALSE)),"")</f>
        <v/>
      </c>
      <c r="H4125" s="41"/>
      <c r="I4125" s="41"/>
      <c r="J4125" s="41"/>
      <c r="K4125" s="41"/>
      <c r="L4125" s="41"/>
      <c r="M4125" s="92"/>
      <c r="N4125" s="41"/>
      <c r="O4125" s="41"/>
      <c r="P4125" s="41"/>
      <c r="Q4125" s="41"/>
      <c r="R4125" s="41"/>
      <c r="S4125" s="41"/>
      <c r="T4125" s="41"/>
      <c r="U4125" s="47"/>
      <c r="V4125" s="49"/>
      <c r="W4125" s="41"/>
      <c r="X4125" s="41"/>
      <c r="Y4125" s="41"/>
      <c r="AA4125" s="37" t="str">
        <f>IF($I4125&lt;&gt;"",VLOOKUP($I4125,'Valid Values - Search'!$R$4:$T$4719,3,FALSE),"")</f>
        <v/>
      </c>
      <c r="AB4125" s="37" t="str">
        <f>IF($I4125&lt;&gt;"",VLOOKUP($I4125,'Valid Values - Search'!$R$4:$S$4719,2,FALSE),"")</f>
        <v/>
      </c>
      <c r="AC4125" s="38" t="str">
        <f t="shared" si="64"/>
        <v/>
      </c>
      <c r="AD4125" s="38"/>
    </row>
    <row r="4126" spans="1:30">
      <c r="A4126" s="46"/>
      <c r="B4126" s="47"/>
      <c r="C4126" s="49"/>
      <c r="D4126" s="41"/>
      <c r="E4126" s="41"/>
      <c r="F4126" s="41"/>
      <c r="G4126" s="50" t="str">
        <f>IF(A4126&lt;&gt;"",CONCATENATE(A4126,":",YEAR(B4126),IF(MONTH(B4126)&gt;9,MONTH(B4126),CONCATENATE(0,MONTH(B4126))),IF(DAY(B4126)&gt;9,DAY(B4126),CONCATENATE(0,DAY(B4126))),IF(HOUR(C4126)&gt;9,HOUR(C4126),CONCATENATE(0,HOUR(C4126))),IF(MINUTE(C4126)&gt;9,MINUTE(C4126),CONCATENATE(0,MINUTE(C4126))),":",VLOOKUP(F4126,'Valid Values - Results'!$D$4:$F$12,3,FALSE)),"")</f>
        <v/>
      </c>
      <c r="H4126" s="41"/>
      <c r="I4126" s="41"/>
      <c r="J4126" s="41"/>
      <c r="K4126" s="41"/>
      <c r="L4126" s="41"/>
      <c r="M4126" s="92"/>
      <c r="N4126" s="41"/>
      <c r="O4126" s="41"/>
      <c r="P4126" s="41"/>
      <c r="Q4126" s="41"/>
      <c r="R4126" s="41"/>
      <c r="S4126" s="41"/>
      <c r="T4126" s="41"/>
      <c r="U4126" s="47"/>
      <c r="V4126" s="49"/>
      <c r="W4126" s="41"/>
      <c r="X4126" s="41"/>
      <c r="Y4126" s="41"/>
      <c r="AA4126" s="37" t="str">
        <f>IF($I4126&lt;&gt;"",VLOOKUP($I4126,'Valid Values - Search'!$R$4:$T$4719,3,FALSE),"")</f>
        <v/>
      </c>
      <c r="AB4126" s="37" t="str">
        <f>IF($I4126&lt;&gt;"",VLOOKUP($I4126,'Valid Values - Search'!$R$4:$S$4719,2,FALSE),"")</f>
        <v/>
      </c>
      <c r="AC4126" s="38" t="str">
        <f t="shared" si="64"/>
        <v/>
      </c>
      <c r="AD4126" s="38"/>
    </row>
    <row r="4127" spans="1:30">
      <c r="A4127" s="46"/>
      <c r="B4127" s="47"/>
      <c r="C4127" s="49"/>
      <c r="D4127" s="41"/>
      <c r="E4127" s="41"/>
      <c r="F4127" s="41"/>
      <c r="G4127" s="50" t="str">
        <f>IF(A4127&lt;&gt;"",CONCATENATE(A4127,":",YEAR(B4127),IF(MONTH(B4127)&gt;9,MONTH(B4127),CONCATENATE(0,MONTH(B4127))),IF(DAY(B4127)&gt;9,DAY(B4127),CONCATENATE(0,DAY(B4127))),IF(HOUR(C4127)&gt;9,HOUR(C4127),CONCATENATE(0,HOUR(C4127))),IF(MINUTE(C4127)&gt;9,MINUTE(C4127),CONCATENATE(0,MINUTE(C4127))),":",VLOOKUP(F4127,'Valid Values - Results'!$D$4:$F$12,3,FALSE)),"")</f>
        <v/>
      </c>
      <c r="H4127" s="41"/>
      <c r="I4127" s="41"/>
      <c r="J4127" s="41"/>
      <c r="K4127" s="41"/>
      <c r="L4127" s="41"/>
      <c r="M4127" s="92"/>
      <c r="N4127" s="41"/>
      <c r="O4127" s="41"/>
      <c r="P4127" s="41"/>
      <c r="Q4127" s="41"/>
      <c r="R4127" s="41"/>
      <c r="S4127" s="41"/>
      <c r="T4127" s="41"/>
      <c r="U4127" s="47"/>
      <c r="V4127" s="49"/>
      <c r="W4127" s="41"/>
      <c r="X4127" s="41"/>
      <c r="Y4127" s="41"/>
      <c r="AA4127" s="37" t="str">
        <f>IF($I4127&lt;&gt;"",VLOOKUP($I4127,'Valid Values - Search'!$R$4:$T$4719,3,FALSE),"")</f>
        <v/>
      </c>
      <c r="AB4127" s="37" t="str">
        <f>IF($I4127&lt;&gt;"",VLOOKUP($I4127,'Valid Values - Search'!$R$4:$S$4719,2,FALSE),"")</f>
        <v/>
      </c>
      <c r="AC4127" s="38" t="str">
        <f t="shared" si="64"/>
        <v/>
      </c>
      <c r="AD4127" s="38"/>
    </row>
    <row r="4128" spans="1:30">
      <c r="A4128" s="46"/>
      <c r="B4128" s="47"/>
      <c r="C4128" s="49"/>
      <c r="D4128" s="41"/>
      <c r="E4128" s="41"/>
      <c r="F4128" s="41"/>
      <c r="G4128" s="50" t="str">
        <f>IF(A4128&lt;&gt;"",CONCATENATE(A4128,":",YEAR(B4128),IF(MONTH(B4128)&gt;9,MONTH(B4128),CONCATENATE(0,MONTH(B4128))),IF(DAY(B4128)&gt;9,DAY(B4128),CONCATENATE(0,DAY(B4128))),IF(HOUR(C4128)&gt;9,HOUR(C4128),CONCATENATE(0,HOUR(C4128))),IF(MINUTE(C4128)&gt;9,MINUTE(C4128),CONCATENATE(0,MINUTE(C4128))),":",VLOOKUP(F4128,'Valid Values - Results'!$D$4:$F$12,3,FALSE)),"")</f>
        <v/>
      </c>
      <c r="H4128" s="41"/>
      <c r="I4128" s="41"/>
      <c r="J4128" s="41"/>
      <c r="K4128" s="41"/>
      <c r="L4128" s="41"/>
      <c r="M4128" s="92"/>
      <c r="N4128" s="41"/>
      <c r="O4128" s="41"/>
      <c r="P4128" s="41"/>
      <c r="Q4128" s="41"/>
      <c r="R4128" s="41"/>
      <c r="S4128" s="41"/>
      <c r="T4128" s="41"/>
      <c r="U4128" s="47"/>
      <c r="V4128" s="49"/>
      <c r="W4128" s="41"/>
      <c r="X4128" s="41"/>
      <c r="Y4128" s="41"/>
      <c r="AA4128" s="37" t="str">
        <f>IF($I4128&lt;&gt;"",VLOOKUP($I4128,'Valid Values - Search'!$R$4:$T$4719,3,FALSE),"")</f>
        <v/>
      </c>
      <c r="AB4128" s="37" t="str">
        <f>IF($I4128&lt;&gt;"",VLOOKUP($I4128,'Valid Values - Search'!$R$4:$S$4719,2,FALSE),"")</f>
        <v/>
      </c>
      <c r="AC4128" s="38" t="str">
        <f t="shared" si="64"/>
        <v/>
      </c>
      <c r="AD4128" s="38"/>
    </row>
    <row r="4129" spans="1:30">
      <c r="A4129" s="46"/>
      <c r="B4129" s="47"/>
      <c r="C4129" s="49"/>
      <c r="D4129" s="41"/>
      <c r="E4129" s="41"/>
      <c r="F4129" s="41"/>
      <c r="G4129" s="50" t="str">
        <f>IF(A4129&lt;&gt;"",CONCATENATE(A4129,":",YEAR(B4129),IF(MONTH(B4129)&gt;9,MONTH(B4129),CONCATENATE(0,MONTH(B4129))),IF(DAY(B4129)&gt;9,DAY(B4129),CONCATENATE(0,DAY(B4129))),IF(HOUR(C4129)&gt;9,HOUR(C4129),CONCATENATE(0,HOUR(C4129))),IF(MINUTE(C4129)&gt;9,MINUTE(C4129),CONCATENATE(0,MINUTE(C4129))),":",VLOOKUP(F4129,'Valid Values - Results'!$D$4:$F$12,3,FALSE)),"")</f>
        <v/>
      </c>
      <c r="H4129" s="41"/>
      <c r="I4129" s="41"/>
      <c r="J4129" s="41"/>
      <c r="K4129" s="41"/>
      <c r="L4129" s="41"/>
      <c r="M4129" s="92"/>
      <c r="N4129" s="41"/>
      <c r="O4129" s="41"/>
      <c r="P4129" s="41"/>
      <c r="Q4129" s="41"/>
      <c r="R4129" s="41"/>
      <c r="S4129" s="41"/>
      <c r="T4129" s="41"/>
      <c r="U4129" s="47"/>
      <c r="V4129" s="49"/>
      <c r="W4129" s="41"/>
      <c r="X4129" s="41"/>
      <c r="Y4129" s="41"/>
      <c r="AA4129" s="37" t="str">
        <f>IF($I4129&lt;&gt;"",VLOOKUP($I4129,'Valid Values - Search'!$R$4:$T$4719,3,FALSE),"")</f>
        <v/>
      </c>
      <c r="AB4129" s="37" t="str">
        <f>IF($I4129&lt;&gt;"",VLOOKUP($I4129,'Valid Values - Search'!$R$4:$S$4719,2,FALSE),"")</f>
        <v/>
      </c>
      <c r="AC4129" s="38" t="str">
        <f t="shared" si="64"/>
        <v/>
      </c>
      <c r="AD4129" s="38"/>
    </row>
    <row r="4130" spans="1:30">
      <c r="A4130" s="46"/>
      <c r="B4130" s="47"/>
      <c r="C4130" s="49"/>
      <c r="D4130" s="41"/>
      <c r="E4130" s="41"/>
      <c r="F4130" s="41"/>
      <c r="G4130" s="50" t="str">
        <f>IF(A4130&lt;&gt;"",CONCATENATE(A4130,":",YEAR(B4130),IF(MONTH(B4130)&gt;9,MONTH(B4130),CONCATENATE(0,MONTH(B4130))),IF(DAY(B4130)&gt;9,DAY(B4130),CONCATENATE(0,DAY(B4130))),IF(HOUR(C4130)&gt;9,HOUR(C4130),CONCATENATE(0,HOUR(C4130))),IF(MINUTE(C4130)&gt;9,MINUTE(C4130),CONCATENATE(0,MINUTE(C4130))),":",VLOOKUP(F4130,'Valid Values - Results'!$D$4:$F$12,3,FALSE)),"")</f>
        <v/>
      </c>
      <c r="H4130" s="41"/>
      <c r="I4130" s="41"/>
      <c r="J4130" s="41"/>
      <c r="K4130" s="41"/>
      <c r="L4130" s="41"/>
      <c r="M4130" s="92"/>
      <c r="N4130" s="41"/>
      <c r="O4130" s="41"/>
      <c r="P4130" s="41"/>
      <c r="Q4130" s="41"/>
      <c r="R4130" s="41"/>
      <c r="S4130" s="41"/>
      <c r="T4130" s="41"/>
      <c r="U4130" s="47"/>
      <c r="V4130" s="49"/>
      <c r="W4130" s="41"/>
      <c r="X4130" s="41"/>
      <c r="Y4130" s="41"/>
      <c r="AA4130" s="37" t="str">
        <f>IF($I4130&lt;&gt;"",VLOOKUP($I4130,'Valid Values - Search'!$R$4:$T$4719,3,FALSE),"")</f>
        <v/>
      </c>
      <c r="AB4130" s="37" t="str">
        <f>IF($I4130&lt;&gt;"",VLOOKUP($I4130,'Valid Values - Search'!$R$4:$S$4719,2,FALSE),"")</f>
        <v/>
      </c>
      <c r="AC4130" s="38" t="str">
        <f t="shared" si="64"/>
        <v/>
      </c>
      <c r="AD4130" s="38"/>
    </row>
    <row r="4131" spans="1:30">
      <c r="A4131" s="46"/>
      <c r="B4131" s="47"/>
      <c r="C4131" s="49"/>
      <c r="D4131" s="41"/>
      <c r="E4131" s="41"/>
      <c r="F4131" s="41"/>
      <c r="G4131" s="50" t="str">
        <f>IF(A4131&lt;&gt;"",CONCATENATE(A4131,":",YEAR(B4131),IF(MONTH(B4131)&gt;9,MONTH(B4131),CONCATENATE(0,MONTH(B4131))),IF(DAY(B4131)&gt;9,DAY(B4131),CONCATENATE(0,DAY(B4131))),IF(HOUR(C4131)&gt;9,HOUR(C4131),CONCATENATE(0,HOUR(C4131))),IF(MINUTE(C4131)&gt;9,MINUTE(C4131),CONCATENATE(0,MINUTE(C4131))),":",VLOOKUP(F4131,'Valid Values - Results'!$D$4:$F$12,3,FALSE)),"")</f>
        <v/>
      </c>
      <c r="H4131" s="41"/>
      <c r="I4131" s="41"/>
      <c r="J4131" s="41"/>
      <c r="K4131" s="41"/>
      <c r="L4131" s="41"/>
      <c r="M4131" s="92"/>
      <c r="N4131" s="41"/>
      <c r="O4131" s="41"/>
      <c r="P4131" s="41"/>
      <c r="Q4131" s="41"/>
      <c r="R4131" s="41"/>
      <c r="S4131" s="41"/>
      <c r="T4131" s="41"/>
      <c r="U4131" s="47"/>
      <c r="V4131" s="49"/>
      <c r="W4131" s="41"/>
      <c r="X4131" s="41"/>
      <c r="Y4131" s="41"/>
      <c r="AA4131" s="37" t="str">
        <f>IF($I4131&lt;&gt;"",VLOOKUP($I4131,'Valid Values - Search'!$R$4:$T$4719,3,FALSE),"")</f>
        <v/>
      </c>
      <c r="AB4131" s="37" t="str">
        <f>IF($I4131&lt;&gt;"",VLOOKUP($I4131,'Valid Values - Search'!$R$4:$S$4719,2,FALSE),"")</f>
        <v/>
      </c>
      <c r="AC4131" s="38" t="str">
        <f t="shared" si="64"/>
        <v/>
      </c>
      <c r="AD4131" s="38"/>
    </row>
    <row r="4132" spans="1:30">
      <c r="A4132" s="46"/>
      <c r="B4132" s="47"/>
      <c r="C4132" s="49"/>
      <c r="D4132" s="41"/>
      <c r="E4132" s="41"/>
      <c r="F4132" s="41"/>
      <c r="G4132" s="50" t="str">
        <f>IF(A4132&lt;&gt;"",CONCATENATE(A4132,":",YEAR(B4132),IF(MONTH(B4132)&gt;9,MONTH(B4132),CONCATENATE(0,MONTH(B4132))),IF(DAY(B4132)&gt;9,DAY(B4132),CONCATENATE(0,DAY(B4132))),IF(HOUR(C4132)&gt;9,HOUR(C4132),CONCATENATE(0,HOUR(C4132))),IF(MINUTE(C4132)&gt;9,MINUTE(C4132),CONCATENATE(0,MINUTE(C4132))),":",VLOOKUP(F4132,'Valid Values - Results'!$D$4:$F$12,3,FALSE)),"")</f>
        <v/>
      </c>
      <c r="H4132" s="41"/>
      <c r="I4132" s="41"/>
      <c r="J4132" s="41"/>
      <c r="K4132" s="41"/>
      <c r="L4132" s="41"/>
      <c r="M4132" s="92"/>
      <c r="N4132" s="41"/>
      <c r="O4132" s="41"/>
      <c r="P4132" s="41"/>
      <c r="Q4132" s="41"/>
      <c r="R4132" s="41"/>
      <c r="S4132" s="41"/>
      <c r="T4132" s="41"/>
      <c r="U4132" s="47"/>
      <c r="V4132" s="49"/>
      <c r="W4132" s="41"/>
      <c r="X4132" s="41"/>
      <c r="Y4132" s="41"/>
      <c r="AA4132" s="37" t="str">
        <f>IF($I4132&lt;&gt;"",VLOOKUP($I4132,'Valid Values - Search'!$R$4:$T$4719,3,FALSE),"")</f>
        <v/>
      </c>
      <c r="AB4132" s="37" t="str">
        <f>IF($I4132&lt;&gt;"",VLOOKUP($I4132,'Valid Values - Search'!$R$4:$S$4719,2,FALSE),"")</f>
        <v/>
      </c>
      <c r="AC4132" s="38" t="str">
        <f t="shared" si="64"/>
        <v/>
      </c>
      <c r="AD4132" s="38"/>
    </row>
    <row r="4133" spans="1:30">
      <c r="A4133" s="46"/>
      <c r="B4133" s="47"/>
      <c r="C4133" s="49"/>
      <c r="D4133" s="41"/>
      <c r="E4133" s="41"/>
      <c r="F4133" s="41"/>
      <c r="G4133" s="50" t="str">
        <f>IF(A4133&lt;&gt;"",CONCATENATE(A4133,":",YEAR(B4133),IF(MONTH(B4133)&gt;9,MONTH(B4133),CONCATENATE(0,MONTH(B4133))),IF(DAY(B4133)&gt;9,DAY(B4133),CONCATENATE(0,DAY(B4133))),IF(HOUR(C4133)&gt;9,HOUR(C4133),CONCATENATE(0,HOUR(C4133))),IF(MINUTE(C4133)&gt;9,MINUTE(C4133),CONCATENATE(0,MINUTE(C4133))),":",VLOOKUP(F4133,'Valid Values - Results'!$D$4:$F$12,3,FALSE)),"")</f>
        <v/>
      </c>
      <c r="H4133" s="41"/>
      <c r="I4133" s="41"/>
      <c r="J4133" s="41"/>
      <c r="K4133" s="41"/>
      <c r="L4133" s="41"/>
      <c r="M4133" s="92"/>
      <c r="N4133" s="41"/>
      <c r="O4133" s="41"/>
      <c r="P4133" s="41"/>
      <c r="Q4133" s="41"/>
      <c r="R4133" s="41"/>
      <c r="S4133" s="41"/>
      <c r="T4133" s="41"/>
      <c r="U4133" s="47"/>
      <c r="V4133" s="49"/>
      <c r="W4133" s="41"/>
      <c r="X4133" s="41"/>
      <c r="Y4133" s="41"/>
      <c r="AA4133" s="37" t="str">
        <f>IF($I4133&lt;&gt;"",VLOOKUP($I4133,'Valid Values - Search'!$R$4:$T$4719,3,FALSE),"")</f>
        <v/>
      </c>
      <c r="AB4133" s="37" t="str">
        <f>IF($I4133&lt;&gt;"",VLOOKUP($I4133,'Valid Values - Search'!$R$4:$S$4719,2,FALSE),"")</f>
        <v/>
      </c>
      <c r="AC4133" s="38" t="str">
        <f t="shared" si="64"/>
        <v/>
      </c>
      <c r="AD4133" s="38"/>
    </row>
    <row r="4134" spans="1:30">
      <c r="A4134" s="46"/>
      <c r="B4134" s="47"/>
      <c r="C4134" s="49"/>
      <c r="D4134" s="41"/>
      <c r="E4134" s="41"/>
      <c r="F4134" s="41"/>
      <c r="G4134" s="50" t="str">
        <f>IF(A4134&lt;&gt;"",CONCATENATE(A4134,":",YEAR(B4134),IF(MONTH(B4134)&gt;9,MONTH(B4134),CONCATENATE(0,MONTH(B4134))),IF(DAY(B4134)&gt;9,DAY(B4134),CONCATENATE(0,DAY(B4134))),IF(HOUR(C4134)&gt;9,HOUR(C4134),CONCATENATE(0,HOUR(C4134))),IF(MINUTE(C4134)&gt;9,MINUTE(C4134),CONCATENATE(0,MINUTE(C4134))),":",VLOOKUP(F4134,'Valid Values - Results'!$D$4:$F$12,3,FALSE)),"")</f>
        <v/>
      </c>
      <c r="H4134" s="41"/>
      <c r="I4134" s="41"/>
      <c r="J4134" s="41"/>
      <c r="K4134" s="41"/>
      <c r="L4134" s="41"/>
      <c r="M4134" s="92"/>
      <c r="N4134" s="41"/>
      <c r="O4134" s="41"/>
      <c r="P4134" s="41"/>
      <c r="Q4134" s="41"/>
      <c r="R4134" s="41"/>
      <c r="S4134" s="41"/>
      <c r="T4134" s="41"/>
      <c r="U4134" s="47"/>
      <c r="V4134" s="49"/>
      <c r="W4134" s="41"/>
      <c r="X4134" s="41"/>
      <c r="Y4134" s="41"/>
      <c r="AA4134" s="37" t="str">
        <f>IF($I4134&lt;&gt;"",VLOOKUP($I4134,'Valid Values - Search'!$R$4:$T$4719,3,FALSE),"")</f>
        <v/>
      </c>
      <c r="AB4134" s="37" t="str">
        <f>IF($I4134&lt;&gt;"",VLOOKUP($I4134,'Valid Values - Search'!$R$4:$S$4719,2,FALSE),"")</f>
        <v/>
      </c>
      <c r="AC4134" s="38" t="str">
        <f t="shared" si="64"/>
        <v/>
      </c>
      <c r="AD4134" s="38"/>
    </row>
    <row r="4135" spans="1:30">
      <c r="A4135" s="46"/>
      <c r="B4135" s="47"/>
      <c r="C4135" s="49"/>
      <c r="D4135" s="41"/>
      <c r="E4135" s="41"/>
      <c r="F4135" s="41"/>
      <c r="G4135" s="50" t="str">
        <f>IF(A4135&lt;&gt;"",CONCATENATE(A4135,":",YEAR(B4135),IF(MONTH(B4135)&gt;9,MONTH(B4135),CONCATENATE(0,MONTH(B4135))),IF(DAY(B4135)&gt;9,DAY(B4135),CONCATENATE(0,DAY(B4135))),IF(HOUR(C4135)&gt;9,HOUR(C4135),CONCATENATE(0,HOUR(C4135))),IF(MINUTE(C4135)&gt;9,MINUTE(C4135),CONCATENATE(0,MINUTE(C4135))),":",VLOOKUP(F4135,'Valid Values - Results'!$D$4:$F$12,3,FALSE)),"")</f>
        <v/>
      </c>
      <c r="H4135" s="41"/>
      <c r="I4135" s="41"/>
      <c r="J4135" s="41"/>
      <c r="K4135" s="41"/>
      <c r="L4135" s="41"/>
      <c r="M4135" s="92"/>
      <c r="N4135" s="41"/>
      <c r="O4135" s="41"/>
      <c r="P4135" s="41"/>
      <c r="Q4135" s="41"/>
      <c r="R4135" s="41"/>
      <c r="S4135" s="41"/>
      <c r="T4135" s="41"/>
      <c r="U4135" s="47"/>
      <c r="V4135" s="49"/>
      <c r="W4135" s="41"/>
      <c r="X4135" s="41"/>
      <c r="Y4135" s="41"/>
      <c r="AA4135" s="37" t="str">
        <f>IF($I4135&lt;&gt;"",VLOOKUP($I4135,'Valid Values - Search'!$R$4:$T$4719,3,FALSE),"")</f>
        <v/>
      </c>
      <c r="AB4135" s="37" t="str">
        <f>IF($I4135&lt;&gt;"",VLOOKUP($I4135,'Valid Values - Search'!$R$4:$S$4719,2,FALSE),"")</f>
        <v/>
      </c>
      <c r="AC4135" s="38" t="str">
        <f t="shared" si="64"/>
        <v/>
      </c>
      <c r="AD4135" s="38"/>
    </row>
    <row r="4136" spans="1:30">
      <c r="A4136" s="46"/>
      <c r="B4136" s="47"/>
      <c r="C4136" s="49"/>
      <c r="D4136" s="41"/>
      <c r="E4136" s="41"/>
      <c r="F4136" s="41"/>
      <c r="G4136" s="50" t="str">
        <f>IF(A4136&lt;&gt;"",CONCATENATE(A4136,":",YEAR(B4136),IF(MONTH(B4136)&gt;9,MONTH(B4136),CONCATENATE(0,MONTH(B4136))),IF(DAY(B4136)&gt;9,DAY(B4136),CONCATENATE(0,DAY(B4136))),IF(HOUR(C4136)&gt;9,HOUR(C4136),CONCATENATE(0,HOUR(C4136))),IF(MINUTE(C4136)&gt;9,MINUTE(C4136),CONCATENATE(0,MINUTE(C4136))),":",VLOOKUP(F4136,'Valid Values - Results'!$D$4:$F$12,3,FALSE)),"")</f>
        <v/>
      </c>
      <c r="H4136" s="41"/>
      <c r="I4136" s="41"/>
      <c r="J4136" s="41"/>
      <c r="K4136" s="41"/>
      <c r="L4136" s="41"/>
      <c r="M4136" s="92"/>
      <c r="N4136" s="41"/>
      <c r="O4136" s="41"/>
      <c r="P4136" s="41"/>
      <c r="Q4136" s="41"/>
      <c r="R4136" s="41"/>
      <c r="S4136" s="41"/>
      <c r="T4136" s="41"/>
      <c r="U4136" s="47"/>
      <c r="V4136" s="49"/>
      <c r="W4136" s="41"/>
      <c r="X4136" s="41"/>
      <c r="Y4136" s="41"/>
      <c r="AA4136" s="37" t="str">
        <f>IF($I4136&lt;&gt;"",VLOOKUP($I4136,'Valid Values - Search'!$R$4:$T$4719,3,FALSE),"")</f>
        <v/>
      </c>
      <c r="AB4136" s="37" t="str">
        <f>IF($I4136&lt;&gt;"",VLOOKUP($I4136,'Valid Values - Search'!$R$4:$S$4719,2,FALSE),"")</f>
        <v/>
      </c>
      <c r="AC4136" s="38" t="str">
        <f t="shared" si="64"/>
        <v/>
      </c>
      <c r="AD4136" s="38"/>
    </row>
    <row r="4137" spans="1:30">
      <c r="A4137" s="46"/>
      <c r="B4137" s="47"/>
      <c r="C4137" s="49"/>
      <c r="D4137" s="41"/>
      <c r="E4137" s="41"/>
      <c r="F4137" s="41"/>
      <c r="G4137" s="50" t="str">
        <f>IF(A4137&lt;&gt;"",CONCATENATE(A4137,":",YEAR(B4137),IF(MONTH(B4137)&gt;9,MONTH(B4137),CONCATENATE(0,MONTH(B4137))),IF(DAY(B4137)&gt;9,DAY(B4137),CONCATENATE(0,DAY(B4137))),IF(HOUR(C4137)&gt;9,HOUR(C4137),CONCATENATE(0,HOUR(C4137))),IF(MINUTE(C4137)&gt;9,MINUTE(C4137),CONCATENATE(0,MINUTE(C4137))),":",VLOOKUP(F4137,'Valid Values - Results'!$D$4:$F$12,3,FALSE)),"")</f>
        <v/>
      </c>
      <c r="H4137" s="41"/>
      <c r="I4137" s="41"/>
      <c r="J4137" s="41"/>
      <c r="K4137" s="41"/>
      <c r="L4137" s="41"/>
      <c r="M4137" s="92"/>
      <c r="N4137" s="41"/>
      <c r="O4137" s="41"/>
      <c r="P4137" s="41"/>
      <c r="Q4137" s="41"/>
      <c r="R4137" s="41"/>
      <c r="S4137" s="41"/>
      <c r="T4137" s="41"/>
      <c r="U4137" s="47"/>
      <c r="V4137" s="49"/>
      <c r="W4137" s="41"/>
      <c r="X4137" s="41"/>
      <c r="Y4137" s="41"/>
      <c r="AA4137" s="37" t="str">
        <f>IF($I4137&lt;&gt;"",VLOOKUP($I4137,'Valid Values - Search'!$R$4:$T$4719,3,FALSE),"")</f>
        <v/>
      </c>
      <c r="AB4137" s="37" t="str">
        <f>IF($I4137&lt;&gt;"",VLOOKUP($I4137,'Valid Values - Search'!$R$4:$S$4719,2,FALSE),"")</f>
        <v/>
      </c>
      <c r="AC4137" s="38" t="str">
        <f t="shared" si="64"/>
        <v/>
      </c>
      <c r="AD4137" s="38"/>
    </row>
    <row r="4138" spans="1:30">
      <c r="A4138" s="46"/>
      <c r="B4138" s="47"/>
      <c r="C4138" s="49"/>
      <c r="D4138" s="41"/>
      <c r="E4138" s="41"/>
      <c r="F4138" s="41"/>
      <c r="G4138" s="50" t="str">
        <f>IF(A4138&lt;&gt;"",CONCATENATE(A4138,":",YEAR(B4138),IF(MONTH(B4138)&gt;9,MONTH(B4138),CONCATENATE(0,MONTH(B4138))),IF(DAY(B4138)&gt;9,DAY(B4138),CONCATENATE(0,DAY(B4138))),IF(HOUR(C4138)&gt;9,HOUR(C4138),CONCATENATE(0,HOUR(C4138))),IF(MINUTE(C4138)&gt;9,MINUTE(C4138),CONCATENATE(0,MINUTE(C4138))),":",VLOOKUP(F4138,'Valid Values - Results'!$D$4:$F$12,3,FALSE)),"")</f>
        <v/>
      </c>
      <c r="H4138" s="41"/>
      <c r="I4138" s="41"/>
      <c r="J4138" s="41"/>
      <c r="K4138" s="41"/>
      <c r="L4138" s="41"/>
      <c r="M4138" s="92"/>
      <c r="N4138" s="41"/>
      <c r="O4138" s="41"/>
      <c r="P4138" s="41"/>
      <c r="Q4138" s="41"/>
      <c r="R4138" s="41"/>
      <c r="S4138" s="41"/>
      <c r="T4138" s="41"/>
      <c r="U4138" s="47"/>
      <c r="V4138" s="49"/>
      <c r="W4138" s="41"/>
      <c r="X4138" s="41"/>
      <c r="Y4138" s="41"/>
      <c r="AA4138" s="37" t="str">
        <f>IF($I4138&lt;&gt;"",VLOOKUP($I4138,'Valid Values - Search'!$R$4:$T$4719,3,FALSE),"")</f>
        <v/>
      </c>
      <c r="AB4138" s="37" t="str">
        <f>IF($I4138&lt;&gt;"",VLOOKUP($I4138,'Valid Values - Search'!$R$4:$S$4719,2,FALSE),"")</f>
        <v/>
      </c>
      <c r="AC4138" s="38" t="str">
        <f t="shared" si="64"/>
        <v/>
      </c>
      <c r="AD4138" s="38"/>
    </row>
    <row r="4139" spans="1:30">
      <c r="A4139" s="46"/>
      <c r="B4139" s="47"/>
      <c r="C4139" s="49"/>
      <c r="D4139" s="41"/>
      <c r="E4139" s="41"/>
      <c r="F4139" s="41"/>
      <c r="G4139" s="50" t="str">
        <f>IF(A4139&lt;&gt;"",CONCATENATE(A4139,":",YEAR(B4139),IF(MONTH(B4139)&gt;9,MONTH(B4139),CONCATENATE(0,MONTH(B4139))),IF(DAY(B4139)&gt;9,DAY(B4139),CONCATENATE(0,DAY(B4139))),IF(HOUR(C4139)&gt;9,HOUR(C4139),CONCATENATE(0,HOUR(C4139))),IF(MINUTE(C4139)&gt;9,MINUTE(C4139),CONCATENATE(0,MINUTE(C4139))),":",VLOOKUP(F4139,'Valid Values - Results'!$D$4:$F$12,3,FALSE)),"")</f>
        <v/>
      </c>
      <c r="H4139" s="41"/>
      <c r="I4139" s="41"/>
      <c r="J4139" s="41"/>
      <c r="K4139" s="41"/>
      <c r="L4139" s="41"/>
      <c r="M4139" s="92"/>
      <c r="N4139" s="41"/>
      <c r="O4139" s="41"/>
      <c r="P4139" s="41"/>
      <c r="Q4139" s="41"/>
      <c r="R4139" s="41"/>
      <c r="S4139" s="41"/>
      <c r="T4139" s="41"/>
      <c r="U4139" s="47"/>
      <c r="V4139" s="49"/>
      <c r="W4139" s="41"/>
      <c r="X4139" s="41"/>
      <c r="Y4139" s="41"/>
      <c r="AA4139" s="37" t="str">
        <f>IF($I4139&lt;&gt;"",VLOOKUP($I4139,'Valid Values - Search'!$R$4:$T$4719,3,FALSE),"")</f>
        <v/>
      </c>
      <c r="AB4139" s="37" t="str">
        <f>IF($I4139&lt;&gt;"",VLOOKUP($I4139,'Valid Values - Search'!$R$4:$S$4719,2,FALSE),"")</f>
        <v/>
      </c>
      <c r="AC4139" s="38" t="str">
        <f t="shared" si="64"/>
        <v/>
      </c>
      <c r="AD4139" s="38"/>
    </row>
    <row r="4140" spans="1:30">
      <c r="A4140" s="46"/>
      <c r="B4140" s="47"/>
      <c r="C4140" s="49"/>
      <c r="D4140" s="41"/>
      <c r="E4140" s="41"/>
      <c r="F4140" s="41"/>
      <c r="G4140" s="50" t="str">
        <f>IF(A4140&lt;&gt;"",CONCATENATE(A4140,":",YEAR(B4140),IF(MONTH(B4140)&gt;9,MONTH(B4140),CONCATENATE(0,MONTH(B4140))),IF(DAY(B4140)&gt;9,DAY(B4140),CONCATENATE(0,DAY(B4140))),IF(HOUR(C4140)&gt;9,HOUR(C4140),CONCATENATE(0,HOUR(C4140))),IF(MINUTE(C4140)&gt;9,MINUTE(C4140),CONCATENATE(0,MINUTE(C4140))),":",VLOOKUP(F4140,'Valid Values - Results'!$D$4:$F$12,3,FALSE)),"")</f>
        <v/>
      </c>
      <c r="H4140" s="41"/>
      <c r="I4140" s="41"/>
      <c r="J4140" s="41"/>
      <c r="K4140" s="41"/>
      <c r="L4140" s="41"/>
      <c r="M4140" s="92"/>
      <c r="N4140" s="41"/>
      <c r="O4140" s="41"/>
      <c r="P4140" s="41"/>
      <c r="Q4140" s="41"/>
      <c r="R4140" s="41"/>
      <c r="S4140" s="41"/>
      <c r="T4140" s="41"/>
      <c r="U4140" s="47"/>
      <c r="V4140" s="49"/>
      <c r="W4140" s="41"/>
      <c r="X4140" s="41"/>
      <c r="Y4140" s="41"/>
      <c r="AA4140" s="37" t="str">
        <f>IF($I4140&lt;&gt;"",VLOOKUP($I4140,'Valid Values - Search'!$R$4:$T$4719,3,FALSE),"")</f>
        <v/>
      </c>
      <c r="AB4140" s="37" t="str">
        <f>IF($I4140&lt;&gt;"",VLOOKUP($I4140,'Valid Values - Search'!$R$4:$S$4719,2,FALSE),"")</f>
        <v/>
      </c>
      <c r="AC4140" s="38" t="str">
        <f t="shared" si="64"/>
        <v/>
      </c>
      <c r="AD4140" s="38"/>
    </row>
    <row r="4141" spans="1:30">
      <c r="A4141" s="46"/>
      <c r="B4141" s="47"/>
      <c r="C4141" s="49"/>
      <c r="D4141" s="41"/>
      <c r="E4141" s="41"/>
      <c r="F4141" s="41"/>
      <c r="G4141" s="50" t="str">
        <f>IF(A4141&lt;&gt;"",CONCATENATE(A4141,":",YEAR(B4141),IF(MONTH(B4141)&gt;9,MONTH(B4141),CONCATENATE(0,MONTH(B4141))),IF(DAY(B4141)&gt;9,DAY(B4141),CONCATENATE(0,DAY(B4141))),IF(HOUR(C4141)&gt;9,HOUR(C4141),CONCATENATE(0,HOUR(C4141))),IF(MINUTE(C4141)&gt;9,MINUTE(C4141),CONCATENATE(0,MINUTE(C4141))),":",VLOOKUP(F4141,'Valid Values - Results'!$D$4:$F$12,3,FALSE)),"")</f>
        <v/>
      </c>
      <c r="H4141" s="41"/>
      <c r="I4141" s="41"/>
      <c r="J4141" s="41"/>
      <c r="K4141" s="41"/>
      <c r="L4141" s="41"/>
      <c r="M4141" s="92"/>
      <c r="N4141" s="41"/>
      <c r="O4141" s="41"/>
      <c r="P4141" s="41"/>
      <c r="Q4141" s="41"/>
      <c r="R4141" s="41"/>
      <c r="S4141" s="41"/>
      <c r="T4141" s="41"/>
      <c r="U4141" s="47"/>
      <c r="V4141" s="49"/>
      <c r="W4141" s="41"/>
      <c r="X4141" s="41"/>
      <c r="Y4141" s="41"/>
      <c r="AA4141" s="37" t="str">
        <f>IF($I4141&lt;&gt;"",VLOOKUP($I4141,'Valid Values - Search'!$R$4:$T$4719,3,FALSE),"")</f>
        <v/>
      </c>
      <c r="AB4141" s="37" t="str">
        <f>IF($I4141&lt;&gt;"",VLOOKUP($I4141,'Valid Values - Search'!$R$4:$S$4719,2,FALSE),"")</f>
        <v/>
      </c>
      <c r="AC4141" s="38" t="str">
        <f t="shared" si="64"/>
        <v/>
      </c>
      <c r="AD4141" s="38"/>
    </row>
    <row r="4142" spans="1:30">
      <c r="A4142" s="46"/>
      <c r="B4142" s="47"/>
      <c r="C4142" s="49"/>
      <c r="D4142" s="41"/>
      <c r="E4142" s="41"/>
      <c r="F4142" s="41"/>
      <c r="G4142" s="50" t="str">
        <f>IF(A4142&lt;&gt;"",CONCATENATE(A4142,":",YEAR(B4142),IF(MONTH(B4142)&gt;9,MONTH(B4142),CONCATENATE(0,MONTH(B4142))),IF(DAY(B4142)&gt;9,DAY(B4142),CONCATENATE(0,DAY(B4142))),IF(HOUR(C4142)&gt;9,HOUR(C4142),CONCATENATE(0,HOUR(C4142))),IF(MINUTE(C4142)&gt;9,MINUTE(C4142),CONCATENATE(0,MINUTE(C4142))),":",VLOOKUP(F4142,'Valid Values - Results'!$D$4:$F$12,3,FALSE)),"")</f>
        <v/>
      </c>
      <c r="H4142" s="41"/>
      <c r="I4142" s="41"/>
      <c r="J4142" s="41"/>
      <c r="K4142" s="41"/>
      <c r="L4142" s="41"/>
      <c r="M4142" s="92"/>
      <c r="N4142" s="41"/>
      <c r="O4142" s="41"/>
      <c r="P4142" s="41"/>
      <c r="Q4142" s="41"/>
      <c r="R4142" s="41"/>
      <c r="S4142" s="41"/>
      <c r="T4142" s="41"/>
      <c r="U4142" s="47"/>
      <c r="V4142" s="49"/>
      <c r="W4142" s="41"/>
      <c r="X4142" s="41"/>
      <c r="Y4142" s="41"/>
      <c r="AA4142" s="37" t="str">
        <f>IF($I4142&lt;&gt;"",VLOOKUP($I4142,'Valid Values - Search'!$R$4:$T$4719,3,FALSE),"")</f>
        <v/>
      </c>
      <c r="AB4142" s="37" t="str">
        <f>IF($I4142&lt;&gt;"",VLOOKUP($I4142,'Valid Values - Search'!$R$4:$S$4719,2,FALSE),"")</f>
        <v/>
      </c>
      <c r="AC4142" s="38" t="str">
        <f t="shared" si="64"/>
        <v/>
      </c>
      <c r="AD4142" s="38"/>
    </row>
    <row r="4143" spans="1:30">
      <c r="A4143" s="46"/>
      <c r="B4143" s="47"/>
      <c r="C4143" s="49"/>
      <c r="D4143" s="41"/>
      <c r="E4143" s="41"/>
      <c r="F4143" s="41"/>
      <c r="G4143" s="50" t="str">
        <f>IF(A4143&lt;&gt;"",CONCATENATE(A4143,":",YEAR(B4143),IF(MONTH(B4143)&gt;9,MONTH(B4143),CONCATENATE(0,MONTH(B4143))),IF(DAY(B4143)&gt;9,DAY(B4143),CONCATENATE(0,DAY(B4143))),IF(HOUR(C4143)&gt;9,HOUR(C4143),CONCATENATE(0,HOUR(C4143))),IF(MINUTE(C4143)&gt;9,MINUTE(C4143),CONCATENATE(0,MINUTE(C4143))),":",VLOOKUP(F4143,'Valid Values - Results'!$D$4:$F$12,3,FALSE)),"")</f>
        <v/>
      </c>
      <c r="H4143" s="41"/>
      <c r="I4143" s="41"/>
      <c r="J4143" s="41"/>
      <c r="K4143" s="41"/>
      <c r="L4143" s="41"/>
      <c r="M4143" s="92"/>
      <c r="N4143" s="41"/>
      <c r="O4143" s="41"/>
      <c r="P4143" s="41"/>
      <c r="Q4143" s="41"/>
      <c r="R4143" s="41"/>
      <c r="S4143" s="41"/>
      <c r="T4143" s="41"/>
      <c r="U4143" s="47"/>
      <c r="V4143" s="49"/>
      <c r="W4143" s="41"/>
      <c r="X4143" s="41"/>
      <c r="Y4143" s="41"/>
      <c r="AA4143" s="37" t="str">
        <f>IF($I4143&lt;&gt;"",VLOOKUP($I4143,'Valid Values - Search'!$R$4:$T$4719,3,FALSE),"")</f>
        <v/>
      </c>
      <c r="AB4143" s="37" t="str">
        <f>IF($I4143&lt;&gt;"",VLOOKUP($I4143,'Valid Values - Search'!$R$4:$S$4719,2,FALSE),"")</f>
        <v/>
      </c>
      <c r="AC4143" s="38" t="str">
        <f t="shared" si="64"/>
        <v/>
      </c>
      <c r="AD4143" s="38"/>
    </row>
    <row r="4144" spans="1:30">
      <c r="A4144" s="46"/>
      <c r="B4144" s="47"/>
      <c r="C4144" s="49"/>
      <c r="D4144" s="41"/>
      <c r="E4144" s="41"/>
      <c r="F4144" s="41"/>
      <c r="G4144" s="50" t="str">
        <f>IF(A4144&lt;&gt;"",CONCATENATE(A4144,":",YEAR(B4144),IF(MONTH(B4144)&gt;9,MONTH(B4144),CONCATENATE(0,MONTH(B4144))),IF(DAY(B4144)&gt;9,DAY(B4144),CONCATENATE(0,DAY(B4144))),IF(HOUR(C4144)&gt;9,HOUR(C4144),CONCATENATE(0,HOUR(C4144))),IF(MINUTE(C4144)&gt;9,MINUTE(C4144),CONCATENATE(0,MINUTE(C4144))),":",VLOOKUP(F4144,'Valid Values - Results'!$D$4:$F$12,3,FALSE)),"")</f>
        <v/>
      </c>
      <c r="H4144" s="41"/>
      <c r="I4144" s="41"/>
      <c r="J4144" s="41"/>
      <c r="K4144" s="41"/>
      <c r="L4144" s="41"/>
      <c r="M4144" s="92"/>
      <c r="N4144" s="41"/>
      <c r="O4144" s="41"/>
      <c r="P4144" s="41"/>
      <c r="Q4144" s="41"/>
      <c r="R4144" s="41"/>
      <c r="S4144" s="41"/>
      <c r="T4144" s="41"/>
      <c r="U4144" s="47"/>
      <c r="V4144" s="49"/>
      <c r="W4144" s="41"/>
      <c r="X4144" s="41"/>
      <c r="Y4144" s="41"/>
      <c r="AA4144" s="37" t="str">
        <f>IF($I4144&lt;&gt;"",VLOOKUP($I4144,'Valid Values - Search'!$R$4:$T$4719,3,FALSE),"")</f>
        <v/>
      </c>
      <c r="AB4144" s="37" t="str">
        <f>IF($I4144&lt;&gt;"",VLOOKUP($I4144,'Valid Values - Search'!$R$4:$S$4719,2,FALSE),"")</f>
        <v/>
      </c>
      <c r="AC4144" s="38" t="str">
        <f t="shared" si="64"/>
        <v/>
      </c>
      <c r="AD4144" s="38"/>
    </row>
    <row r="4145" spans="1:30">
      <c r="A4145" s="46"/>
      <c r="B4145" s="47"/>
      <c r="C4145" s="49"/>
      <c r="D4145" s="41"/>
      <c r="E4145" s="41"/>
      <c r="F4145" s="41"/>
      <c r="G4145" s="50" t="str">
        <f>IF(A4145&lt;&gt;"",CONCATENATE(A4145,":",YEAR(B4145),IF(MONTH(B4145)&gt;9,MONTH(B4145),CONCATENATE(0,MONTH(B4145))),IF(DAY(B4145)&gt;9,DAY(B4145),CONCATENATE(0,DAY(B4145))),IF(HOUR(C4145)&gt;9,HOUR(C4145),CONCATENATE(0,HOUR(C4145))),IF(MINUTE(C4145)&gt;9,MINUTE(C4145),CONCATENATE(0,MINUTE(C4145))),":",VLOOKUP(F4145,'Valid Values - Results'!$D$4:$F$12,3,FALSE)),"")</f>
        <v/>
      </c>
      <c r="H4145" s="41"/>
      <c r="I4145" s="41"/>
      <c r="J4145" s="41"/>
      <c r="K4145" s="41"/>
      <c r="L4145" s="41"/>
      <c r="M4145" s="92"/>
      <c r="N4145" s="41"/>
      <c r="O4145" s="41"/>
      <c r="P4145" s="41"/>
      <c r="Q4145" s="41"/>
      <c r="R4145" s="41"/>
      <c r="S4145" s="41"/>
      <c r="T4145" s="41"/>
      <c r="U4145" s="47"/>
      <c r="V4145" s="49"/>
      <c r="W4145" s="41"/>
      <c r="X4145" s="41"/>
      <c r="Y4145" s="41"/>
      <c r="AA4145" s="37" t="str">
        <f>IF($I4145&lt;&gt;"",VLOOKUP($I4145,'Valid Values - Search'!$R$4:$T$4719,3,FALSE),"")</f>
        <v/>
      </c>
      <c r="AB4145" s="37" t="str">
        <f>IF($I4145&lt;&gt;"",VLOOKUP($I4145,'Valid Values - Search'!$R$4:$S$4719,2,FALSE),"")</f>
        <v/>
      </c>
      <c r="AC4145" s="38" t="str">
        <f t="shared" si="64"/>
        <v/>
      </c>
      <c r="AD4145" s="38"/>
    </row>
    <row r="4146" spans="1:30">
      <c r="A4146" s="46"/>
      <c r="B4146" s="47"/>
      <c r="C4146" s="49"/>
      <c r="D4146" s="41"/>
      <c r="E4146" s="41"/>
      <c r="F4146" s="41"/>
      <c r="G4146" s="50" t="str">
        <f>IF(A4146&lt;&gt;"",CONCATENATE(A4146,":",YEAR(B4146),IF(MONTH(B4146)&gt;9,MONTH(B4146),CONCATENATE(0,MONTH(B4146))),IF(DAY(B4146)&gt;9,DAY(B4146),CONCATENATE(0,DAY(B4146))),IF(HOUR(C4146)&gt;9,HOUR(C4146),CONCATENATE(0,HOUR(C4146))),IF(MINUTE(C4146)&gt;9,MINUTE(C4146),CONCATENATE(0,MINUTE(C4146))),":",VLOOKUP(F4146,'Valid Values - Results'!$D$4:$F$12,3,FALSE)),"")</f>
        <v/>
      </c>
      <c r="H4146" s="41"/>
      <c r="I4146" s="41"/>
      <c r="J4146" s="41"/>
      <c r="K4146" s="41"/>
      <c r="L4146" s="41"/>
      <c r="M4146" s="92"/>
      <c r="N4146" s="41"/>
      <c r="O4146" s="41"/>
      <c r="P4146" s="41"/>
      <c r="Q4146" s="41"/>
      <c r="R4146" s="41"/>
      <c r="S4146" s="41"/>
      <c r="T4146" s="41"/>
      <c r="U4146" s="47"/>
      <c r="V4146" s="49"/>
      <c r="W4146" s="41"/>
      <c r="X4146" s="41"/>
      <c r="Y4146" s="41"/>
      <c r="AA4146" s="37" t="str">
        <f>IF($I4146&lt;&gt;"",VLOOKUP($I4146,'Valid Values - Search'!$R$4:$T$4719,3,FALSE),"")</f>
        <v/>
      </c>
      <c r="AB4146" s="37" t="str">
        <f>IF($I4146&lt;&gt;"",VLOOKUP($I4146,'Valid Values - Search'!$R$4:$S$4719,2,FALSE),"")</f>
        <v/>
      </c>
      <c r="AC4146" s="38" t="str">
        <f t="shared" si="64"/>
        <v/>
      </c>
      <c r="AD4146" s="38"/>
    </row>
    <row r="4147" spans="1:30">
      <c r="A4147" s="46"/>
      <c r="B4147" s="47"/>
      <c r="C4147" s="49"/>
      <c r="D4147" s="41"/>
      <c r="E4147" s="41"/>
      <c r="F4147" s="41"/>
      <c r="G4147" s="50" t="str">
        <f>IF(A4147&lt;&gt;"",CONCATENATE(A4147,":",YEAR(B4147),IF(MONTH(B4147)&gt;9,MONTH(B4147),CONCATENATE(0,MONTH(B4147))),IF(DAY(B4147)&gt;9,DAY(B4147),CONCATENATE(0,DAY(B4147))),IF(HOUR(C4147)&gt;9,HOUR(C4147),CONCATENATE(0,HOUR(C4147))),IF(MINUTE(C4147)&gt;9,MINUTE(C4147),CONCATENATE(0,MINUTE(C4147))),":",VLOOKUP(F4147,'Valid Values - Results'!$D$4:$F$12,3,FALSE)),"")</f>
        <v/>
      </c>
      <c r="H4147" s="41"/>
      <c r="I4147" s="41"/>
      <c r="J4147" s="41"/>
      <c r="K4147" s="41"/>
      <c r="L4147" s="41"/>
      <c r="M4147" s="92"/>
      <c r="N4147" s="41"/>
      <c r="O4147" s="41"/>
      <c r="P4147" s="41"/>
      <c r="Q4147" s="41"/>
      <c r="R4147" s="41"/>
      <c r="S4147" s="41"/>
      <c r="T4147" s="41"/>
      <c r="U4147" s="47"/>
      <c r="V4147" s="49"/>
      <c r="W4147" s="41"/>
      <c r="X4147" s="41"/>
      <c r="Y4147" s="41"/>
      <c r="AA4147" s="37" t="str">
        <f>IF($I4147&lt;&gt;"",VLOOKUP($I4147,'Valid Values - Search'!$R$4:$T$4719,3,FALSE),"")</f>
        <v/>
      </c>
      <c r="AB4147" s="37" t="str">
        <f>IF($I4147&lt;&gt;"",VLOOKUP($I4147,'Valid Values - Search'!$R$4:$S$4719,2,FALSE),"")</f>
        <v/>
      </c>
      <c r="AC4147" s="38" t="str">
        <f t="shared" si="64"/>
        <v/>
      </c>
      <c r="AD4147" s="38"/>
    </row>
    <row r="4148" spans="1:30">
      <c r="A4148" s="46"/>
      <c r="B4148" s="47"/>
      <c r="C4148" s="49"/>
      <c r="D4148" s="41"/>
      <c r="E4148" s="41"/>
      <c r="F4148" s="41"/>
      <c r="G4148" s="50" t="str">
        <f>IF(A4148&lt;&gt;"",CONCATENATE(A4148,":",YEAR(B4148),IF(MONTH(B4148)&gt;9,MONTH(B4148),CONCATENATE(0,MONTH(B4148))),IF(DAY(B4148)&gt;9,DAY(B4148),CONCATENATE(0,DAY(B4148))),IF(HOUR(C4148)&gt;9,HOUR(C4148),CONCATENATE(0,HOUR(C4148))),IF(MINUTE(C4148)&gt;9,MINUTE(C4148),CONCATENATE(0,MINUTE(C4148))),":",VLOOKUP(F4148,'Valid Values - Results'!$D$4:$F$12,3,FALSE)),"")</f>
        <v/>
      </c>
      <c r="H4148" s="41"/>
      <c r="I4148" s="41"/>
      <c r="J4148" s="41"/>
      <c r="K4148" s="41"/>
      <c r="L4148" s="41"/>
      <c r="M4148" s="92"/>
      <c r="N4148" s="41"/>
      <c r="O4148" s="41"/>
      <c r="P4148" s="41"/>
      <c r="Q4148" s="41"/>
      <c r="R4148" s="41"/>
      <c r="S4148" s="41"/>
      <c r="T4148" s="41"/>
      <c r="U4148" s="47"/>
      <c r="V4148" s="49"/>
      <c r="W4148" s="41"/>
      <c r="X4148" s="41"/>
      <c r="Y4148" s="41"/>
      <c r="AA4148" s="37" t="str">
        <f>IF($I4148&lt;&gt;"",VLOOKUP($I4148,'Valid Values - Search'!$R$4:$T$4719,3,FALSE),"")</f>
        <v/>
      </c>
      <c r="AB4148" s="37" t="str">
        <f>IF($I4148&lt;&gt;"",VLOOKUP($I4148,'Valid Values - Search'!$R$4:$S$4719,2,FALSE),"")</f>
        <v/>
      </c>
      <c r="AC4148" s="38" t="str">
        <f t="shared" si="64"/>
        <v/>
      </c>
      <c r="AD4148" s="38"/>
    </row>
    <row r="4149" spans="1:30">
      <c r="A4149" s="46"/>
      <c r="B4149" s="47"/>
      <c r="C4149" s="49"/>
      <c r="D4149" s="41"/>
      <c r="E4149" s="41"/>
      <c r="F4149" s="41"/>
      <c r="G4149" s="50" t="str">
        <f>IF(A4149&lt;&gt;"",CONCATENATE(A4149,":",YEAR(B4149),IF(MONTH(B4149)&gt;9,MONTH(B4149),CONCATENATE(0,MONTH(B4149))),IF(DAY(B4149)&gt;9,DAY(B4149),CONCATENATE(0,DAY(B4149))),IF(HOUR(C4149)&gt;9,HOUR(C4149),CONCATENATE(0,HOUR(C4149))),IF(MINUTE(C4149)&gt;9,MINUTE(C4149),CONCATENATE(0,MINUTE(C4149))),":",VLOOKUP(F4149,'Valid Values - Results'!$D$4:$F$12,3,FALSE)),"")</f>
        <v/>
      </c>
      <c r="H4149" s="41"/>
      <c r="I4149" s="41"/>
      <c r="J4149" s="41"/>
      <c r="K4149" s="41"/>
      <c r="L4149" s="41"/>
      <c r="M4149" s="92"/>
      <c r="N4149" s="41"/>
      <c r="O4149" s="41"/>
      <c r="P4149" s="41"/>
      <c r="Q4149" s="41"/>
      <c r="R4149" s="41"/>
      <c r="S4149" s="41"/>
      <c r="T4149" s="41"/>
      <c r="U4149" s="47"/>
      <c r="V4149" s="49"/>
      <c r="W4149" s="41"/>
      <c r="X4149" s="41"/>
      <c r="Y4149" s="41"/>
      <c r="AA4149" s="37" t="str">
        <f>IF($I4149&lt;&gt;"",VLOOKUP($I4149,'Valid Values - Search'!$R$4:$T$4719,3,FALSE),"")</f>
        <v/>
      </c>
      <c r="AB4149" s="37" t="str">
        <f>IF($I4149&lt;&gt;"",VLOOKUP($I4149,'Valid Values - Search'!$R$4:$S$4719,2,FALSE),"")</f>
        <v/>
      </c>
      <c r="AC4149" s="38" t="str">
        <f t="shared" si="64"/>
        <v/>
      </c>
      <c r="AD4149" s="38"/>
    </row>
    <row r="4150" spans="1:30">
      <c r="A4150" s="46"/>
      <c r="B4150" s="47"/>
      <c r="C4150" s="49"/>
      <c r="D4150" s="41"/>
      <c r="E4150" s="41"/>
      <c r="F4150" s="41"/>
      <c r="G4150" s="50" t="str">
        <f>IF(A4150&lt;&gt;"",CONCATENATE(A4150,":",YEAR(B4150),IF(MONTH(B4150)&gt;9,MONTH(B4150),CONCATENATE(0,MONTH(B4150))),IF(DAY(B4150)&gt;9,DAY(B4150),CONCATENATE(0,DAY(B4150))),IF(HOUR(C4150)&gt;9,HOUR(C4150),CONCATENATE(0,HOUR(C4150))),IF(MINUTE(C4150)&gt;9,MINUTE(C4150),CONCATENATE(0,MINUTE(C4150))),":",VLOOKUP(F4150,'Valid Values - Results'!$D$4:$F$12,3,FALSE)),"")</f>
        <v/>
      </c>
      <c r="H4150" s="41"/>
      <c r="I4150" s="41"/>
      <c r="J4150" s="41"/>
      <c r="K4150" s="41"/>
      <c r="L4150" s="41"/>
      <c r="M4150" s="92"/>
      <c r="N4150" s="41"/>
      <c r="O4150" s="41"/>
      <c r="P4150" s="41"/>
      <c r="Q4150" s="41"/>
      <c r="R4150" s="41"/>
      <c r="S4150" s="41"/>
      <c r="T4150" s="41"/>
      <c r="U4150" s="47"/>
      <c r="V4150" s="49"/>
      <c r="W4150" s="41"/>
      <c r="X4150" s="41"/>
      <c r="Y4150" s="41"/>
      <c r="AA4150" s="37" t="str">
        <f>IF($I4150&lt;&gt;"",VLOOKUP($I4150,'Valid Values - Search'!$R$4:$T$4719,3,FALSE),"")</f>
        <v/>
      </c>
      <c r="AB4150" s="37" t="str">
        <f>IF($I4150&lt;&gt;"",VLOOKUP($I4150,'Valid Values - Search'!$R$4:$S$4719,2,FALSE),"")</f>
        <v/>
      </c>
      <c r="AC4150" s="38" t="str">
        <f t="shared" si="64"/>
        <v/>
      </c>
      <c r="AD4150" s="38"/>
    </row>
    <row r="4151" spans="1:30">
      <c r="A4151" s="46"/>
      <c r="B4151" s="47"/>
      <c r="C4151" s="49"/>
      <c r="D4151" s="41"/>
      <c r="E4151" s="41"/>
      <c r="F4151" s="41"/>
      <c r="G4151" s="50" t="str">
        <f>IF(A4151&lt;&gt;"",CONCATENATE(A4151,":",YEAR(B4151),IF(MONTH(B4151)&gt;9,MONTH(B4151),CONCATENATE(0,MONTH(B4151))),IF(DAY(B4151)&gt;9,DAY(B4151),CONCATENATE(0,DAY(B4151))),IF(HOUR(C4151)&gt;9,HOUR(C4151),CONCATENATE(0,HOUR(C4151))),IF(MINUTE(C4151)&gt;9,MINUTE(C4151),CONCATENATE(0,MINUTE(C4151))),":",VLOOKUP(F4151,'Valid Values - Results'!$D$4:$F$12,3,FALSE)),"")</f>
        <v/>
      </c>
      <c r="H4151" s="41"/>
      <c r="I4151" s="41"/>
      <c r="J4151" s="41"/>
      <c r="K4151" s="41"/>
      <c r="L4151" s="41"/>
      <c r="M4151" s="92"/>
      <c r="N4151" s="41"/>
      <c r="O4151" s="41"/>
      <c r="P4151" s="41"/>
      <c r="Q4151" s="41"/>
      <c r="R4151" s="41"/>
      <c r="S4151" s="41"/>
      <c r="T4151" s="41"/>
      <c r="U4151" s="47"/>
      <c r="V4151" s="49"/>
      <c r="W4151" s="41"/>
      <c r="X4151" s="41"/>
      <c r="Y4151" s="41"/>
      <c r="AA4151" s="37" t="str">
        <f>IF($I4151&lt;&gt;"",VLOOKUP($I4151,'Valid Values - Search'!$R$4:$T$4719,3,FALSE),"")</f>
        <v/>
      </c>
      <c r="AB4151" s="37" t="str">
        <f>IF($I4151&lt;&gt;"",VLOOKUP($I4151,'Valid Values - Search'!$R$4:$S$4719,2,FALSE),"")</f>
        <v/>
      </c>
      <c r="AC4151" s="38" t="str">
        <f t="shared" si="64"/>
        <v/>
      </c>
      <c r="AD4151" s="38"/>
    </row>
    <row r="4152" spans="1:30">
      <c r="A4152" s="46"/>
      <c r="B4152" s="47"/>
      <c r="C4152" s="49"/>
      <c r="D4152" s="41"/>
      <c r="E4152" s="41"/>
      <c r="F4152" s="41"/>
      <c r="G4152" s="50" t="str">
        <f>IF(A4152&lt;&gt;"",CONCATENATE(A4152,":",YEAR(B4152),IF(MONTH(B4152)&gt;9,MONTH(B4152),CONCATENATE(0,MONTH(B4152))),IF(DAY(B4152)&gt;9,DAY(B4152),CONCATENATE(0,DAY(B4152))),IF(HOUR(C4152)&gt;9,HOUR(C4152),CONCATENATE(0,HOUR(C4152))),IF(MINUTE(C4152)&gt;9,MINUTE(C4152),CONCATENATE(0,MINUTE(C4152))),":",VLOOKUP(F4152,'Valid Values - Results'!$D$4:$F$12,3,FALSE)),"")</f>
        <v/>
      </c>
      <c r="H4152" s="41"/>
      <c r="I4152" s="41"/>
      <c r="J4152" s="41"/>
      <c r="K4152" s="41"/>
      <c r="L4152" s="41"/>
      <c r="M4152" s="92"/>
      <c r="N4152" s="41"/>
      <c r="O4152" s="41"/>
      <c r="P4152" s="41"/>
      <c r="Q4152" s="41"/>
      <c r="R4152" s="41"/>
      <c r="S4152" s="41"/>
      <c r="T4152" s="41"/>
      <c r="U4152" s="47"/>
      <c r="V4152" s="49"/>
      <c r="W4152" s="41"/>
      <c r="X4152" s="41"/>
      <c r="Y4152" s="41"/>
      <c r="AA4152" s="37" t="str">
        <f>IF($I4152&lt;&gt;"",VLOOKUP($I4152,'Valid Values - Search'!$R$4:$T$4719,3,FALSE),"")</f>
        <v/>
      </c>
      <c r="AB4152" s="37" t="str">
        <f>IF($I4152&lt;&gt;"",VLOOKUP($I4152,'Valid Values - Search'!$R$4:$S$4719,2,FALSE),"")</f>
        <v/>
      </c>
      <c r="AC4152" s="38" t="str">
        <f t="shared" si="64"/>
        <v/>
      </c>
      <c r="AD4152" s="38"/>
    </row>
    <row r="4153" spans="1:30">
      <c r="A4153" s="46"/>
      <c r="B4153" s="47"/>
      <c r="C4153" s="49"/>
      <c r="D4153" s="41"/>
      <c r="E4153" s="41"/>
      <c r="F4153" s="41"/>
      <c r="G4153" s="50" t="str">
        <f>IF(A4153&lt;&gt;"",CONCATENATE(A4153,":",YEAR(B4153),IF(MONTH(B4153)&gt;9,MONTH(B4153),CONCATENATE(0,MONTH(B4153))),IF(DAY(B4153)&gt;9,DAY(B4153),CONCATENATE(0,DAY(B4153))),IF(HOUR(C4153)&gt;9,HOUR(C4153),CONCATENATE(0,HOUR(C4153))),IF(MINUTE(C4153)&gt;9,MINUTE(C4153),CONCATENATE(0,MINUTE(C4153))),":",VLOOKUP(F4153,'Valid Values - Results'!$D$4:$F$12,3,FALSE)),"")</f>
        <v/>
      </c>
      <c r="H4153" s="41"/>
      <c r="I4153" s="41"/>
      <c r="J4153" s="41"/>
      <c r="K4153" s="41"/>
      <c r="L4153" s="41"/>
      <c r="M4153" s="92"/>
      <c r="N4153" s="41"/>
      <c r="O4153" s="41"/>
      <c r="P4153" s="41"/>
      <c r="Q4153" s="41"/>
      <c r="R4153" s="41"/>
      <c r="S4153" s="41"/>
      <c r="T4153" s="41"/>
      <c r="U4153" s="47"/>
      <c r="V4153" s="49"/>
      <c r="W4153" s="41"/>
      <c r="X4153" s="41"/>
      <c r="Y4153" s="41"/>
      <c r="AA4153" s="37" t="str">
        <f>IF($I4153&lt;&gt;"",VLOOKUP($I4153,'Valid Values - Search'!$R$4:$T$4719,3,FALSE),"")</f>
        <v/>
      </c>
      <c r="AB4153" s="37" t="str">
        <f>IF($I4153&lt;&gt;"",VLOOKUP($I4153,'Valid Values - Search'!$R$4:$S$4719,2,FALSE),"")</f>
        <v/>
      </c>
      <c r="AC4153" s="38" t="str">
        <f t="shared" si="64"/>
        <v/>
      </c>
      <c r="AD4153" s="38"/>
    </row>
    <row r="4154" spans="1:30">
      <c r="A4154" s="46"/>
      <c r="B4154" s="47"/>
      <c r="C4154" s="49"/>
      <c r="D4154" s="41"/>
      <c r="E4154" s="41"/>
      <c r="F4154" s="41"/>
      <c r="G4154" s="50" t="str">
        <f>IF(A4154&lt;&gt;"",CONCATENATE(A4154,":",YEAR(B4154),IF(MONTH(B4154)&gt;9,MONTH(B4154),CONCATENATE(0,MONTH(B4154))),IF(DAY(B4154)&gt;9,DAY(B4154),CONCATENATE(0,DAY(B4154))),IF(HOUR(C4154)&gt;9,HOUR(C4154),CONCATENATE(0,HOUR(C4154))),IF(MINUTE(C4154)&gt;9,MINUTE(C4154),CONCATENATE(0,MINUTE(C4154))),":",VLOOKUP(F4154,'Valid Values - Results'!$D$4:$F$12,3,FALSE)),"")</f>
        <v/>
      </c>
      <c r="H4154" s="41"/>
      <c r="I4154" s="41"/>
      <c r="J4154" s="41"/>
      <c r="K4154" s="41"/>
      <c r="L4154" s="41"/>
      <c r="M4154" s="92"/>
      <c r="N4154" s="41"/>
      <c r="O4154" s="41"/>
      <c r="P4154" s="41"/>
      <c r="Q4154" s="41"/>
      <c r="R4154" s="41"/>
      <c r="S4154" s="41"/>
      <c r="T4154" s="41"/>
      <c r="U4154" s="47"/>
      <c r="V4154" s="49"/>
      <c r="W4154" s="41"/>
      <c r="X4154" s="41"/>
      <c r="Y4154" s="41"/>
      <c r="AA4154" s="37" t="str">
        <f>IF($I4154&lt;&gt;"",VLOOKUP($I4154,'Valid Values - Search'!$R$4:$T$4719,3,FALSE),"")</f>
        <v/>
      </c>
      <c r="AB4154" s="37" t="str">
        <f>IF($I4154&lt;&gt;"",VLOOKUP($I4154,'Valid Values - Search'!$R$4:$S$4719,2,FALSE),"")</f>
        <v/>
      </c>
      <c r="AC4154" s="38" t="str">
        <f t="shared" si="64"/>
        <v/>
      </c>
      <c r="AD4154" s="38"/>
    </row>
    <row r="4155" spans="1:30">
      <c r="A4155" s="46"/>
      <c r="B4155" s="47"/>
      <c r="C4155" s="49"/>
      <c r="D4155" s="41"/>
      <c r="E4155" s="41"/>
      <c r="F4155" s="41"/>
      <c r="G4155" s="50" t="str">
        <f>IF(A4155&lt;&gt;"",CONCATENATE(A4155,":",YEAR(B4155),IF(MONTH(B4155)&gt;9,MONTH(B4155),CONCATENATE(0,MONTH(B4155))),IF(DAY(B4155)&gt;9,DAY(B4155),CONCATENATE(0,DAY(B4155))),IF(HOUR(C4155)&gt;9,HOUR(C4155),CONCATENATE(0,HOUR(C4155))),IF(MINUTE(C4155)&gt;9,MINUTE(C4155),CONCATENATE(0,MINUTE(C4155))),":",VLOOKUP(F4155,'Valid Values - Results'!$D$4:$F$12,3,FALSE)),"")</f>
        <v/>
      </c>
      <c r="H4155" s="41"/>
      <c r="I4155" s="41"/>
      <c r="J4155" s="41"/>
      <c r="K4155" s="41"/>
      <c r="L4155" s="41"/>
      <c r="M4155" s="92"/>
      <c r="N4155" s="41"/>
      <c r="O4155" s="41"/>
      <c r="P4155" s="41"/>
      <c r="Q4155" s="41"/>
      <c r="R4155" s="41"/>
      <c r="S4155" s="41"/>
      <c r="T4155" s="41"/>
      <c r="U4155" s="47"/>
      <c r="V4155" s="49"/>
      <c r="W4155" s="41"/>
      <c r="X4155" s="41"/>
      <c r="Y4155" s="41"/>
      <c r="AA4155" s="37" t="str">
        <f>IF($I4155&lt;&gt;"",VLOOKUP($I4155,'Valid Values - Search'!$R$4:$T$4719,3,FALSE),"")</f>
        <v/>
      </c>
      <c r="AB4155" s="37" t="str">
        <f>IF($I4155&lt;&gt;"",VLOOKUP($I4155,'Valid Values - Search'!$R$4:$S$4719,2,FALSE),"")</f>
        <v/>
      </c>
      <c r="AC4155" s="38" t="str">
        <f t="shared" si="64"/>
        <v/>
      </c>
      <c r="AD4155" s="38"/>
    </row>
    <row r="4156" spans="1:30">
      <c r="A4156" s="46"/>
      <c r="B4156" s="47"/>
      <c r="C4156" s="49"/>
      <c r="D4156" s="41"/>
      <c r="E4156" s="41"/>
      <c r="F4156" s="41"/>
      <c r="G4156" s="50" t="str">
        <f>IF(A4156&lt;&gt;"",CONCATENATE(A4156,":",YEAR(B4156),IF(MONTH(B4156)&gt;9,MONTH(B4156),CONCATENATE(0,MONTH(B4156))),IF(DAY(B4156)&gt;9,DAY(B4156),CONCATENATE(0,DAY(B4156))),IF(HOUR(C4156)&gt;9,HOUR(C4156),CONCATENATE(0,HOUR(C4156))),IF(MINUTE(C4156)&gt;9,MINUTE(C4156),CONCATENATE(0,MINUTE(C4156))),":",VLOOKUP(F4156,'Valid Values - Results'!$D$4:$F$12,3,FALSE)),"")</f>
        <v/>
      </c>
      <c r="H4156" s="41"/>
      <c r="I4156" s="41"/>
      <c r="J4156" s="41"/>
      <c r="K4156" s="41"/>
      <c r="L4156" s="41"/>
      <c r="M4156" s="92"/>
      <c r="N4156" s="41"/>
      <c r="O4156" s="41"/>
      <c r="P4156" s="41"/>
      <c r="Q4156" s="41"/>
      <c r="R4156" s="41"/>
      <c r="S4156" s="41"/>
      <c r="T4156" s="41"/>
      <c r="U4156" s="47"/>
      <c r="V4156" s="49"/>
      <c r="W4156" s="41"/>
      <c r="X4156" s="41"/>
      <c r="Y4156" s="41"/>
      <c r="AA4156" s="37" t="str">
        <f>IF($I4156&lt;&gt;"",VLOOKUP($I4156,'Valid Values - Search'!$R$4:$T$4719,3,FALSE),"")</f>
        <v/>
      </c>
      <c r="AB4156" s="37" t="str">
        <f>IF($I4156&lt;&gt;"",VLOOKUP($I4156,'Valid Values - Search'!$R$4:$S$4719,2,FALSE),"")</f>
        <v/>
      </c>
      <c r="AC4156" s="38" t="str">
        <f t="shared" si="64"/>
        <v/>
      </c>
      <c r="AD4156" s="38"/>
    </row>
    <row r="4157" spans="1:30">
      <c r="A4157" s="46"/>
      <c r="B4157" s="47"/>
      <c r="C4157" s="49"/>
      <c r="D4157" s="41"/>
      <c r="E4157" s="41"/>
      <c r="F4157" s="41"/>
      <c r="G4157" s="50" t="str">
        <f>IF(A4157&lt;&gt;"",CONCATENATE(A4157,":",YEAR(B4157),IF(MONTH(B4157)&gt;9,MONTH(B4157),CONCATENATE(0,MONTH(B4157))),IF(DAY(B4157)&gt;9,DAY(B4157),CONCATENATE(0,DAY(B4157))),IF(HOUR(C4157)&gt;9,HOUR(C4157),CONCATENATE(0,HOUR(C4157))),IF(MINUTE(C4157)&gt;9,MINUTE(C4157),CONCATENATE(0,MINUTE(C4157))),":",VLOOKUP(F4157,'Valid Values - Results'!$D$4:$F$12,3,FALSE)),"")</f>
        <v/>
      </c>
      <c r="H4157" s="41"/>
      <c r="I4157" s="41"/>
      <c r="J4157" s="41"/>
      <c r="K4157" s="41"/>
      <c r="L4157" s="41"/>
      <c r="M4157" s="92"/>
      <c r="N4157" s="41"/>
      <c r="O4157" s="41"/>
      <c r="P4157" s="41"/>
      <c r="Q4157" s="41"/>
      <c r="R4157" s="41"/>
      <c r="S4157" s="41"/>
      <c r="T4157" s="41"/>
      <c r="U4157" s="47"/>
      <c r="V4157" s="49"/>
      <c r="W4157" s="41"/>
      <c r="X4157" s="41"/>
      <c r="Y4157" s="41"/>
      <c r="AA4157" s="37" t="str">
        <f>IF($I4157&lt;&gt;"",VLOOKUP($I4157,'Valid Values - Search'!$R$4:$T$4719,3,FALSE),"")</f>
        <v/>
      </c>
      <c r="AB4157" s="37" t="str">
        <f>IF($I4157&lt;&gt;"",VLOOKUP($I4157,'Valid Values - Search'!$R$4:$S$4719,2,FALSE),"")</f>
        <v/>
      </c>
      <c r="AC4157" s="38" t="str">
        <f t="shared" si="64"/>
        <v/>
      </c>
      <c r="AD4157" s="38"/>
    </row>
    <row r="4158" spans="1:30">
      <c r="A4158" s="46"/>
      <c r="B4158" s="47"/>
      <c r="C4158" s="49"/>
      <c r="D4158" s="41"/>
      <c r="E4158" s="41"/>
      <c r="F4158" s="41"/>
      <c r="G4158" s="50" t="str">
        <f>IF(A4158&lt;&gt;"",CONCATENATE(A4158,":",YEAR(B4158),IF(MONTH(B4158)&gt;9,MONTH(B4158),CONCATENATE(0,MONTH(B4158))),IF(DAY(B4158)&gt;9,DAY(B4158),CONCATENATE(0,DAY(B4158))),IF(HOUR(C4158)&gt;9,HOUR(C4158),CONCATENATE(0,HOUR(C4158))),IF(MINUTE(C4158)&gt;9,MINUTE(C4158),CONCATENATE(0,MINUTE(C4158))),":",VLOOKUP(F4158,'Valid Values - Results'!$D$4:$F$12,3,FALSE)),"")</f>
        <v/>
      </c>
      <c r="H4158" s="41"/>
      <c r="I4158" s="41"/>
      <c r="J4158" s="41"/>
      <c r="K4158" s="41"/>
      <c r="L4158" s="41"/>
      <c r="M4158" s="92"/>
      <c r="N4158" s="41"/>
      <c r="O4158" s="41"/>
      <c r="P4158" s="41"/>
      <c r="Q4158" s="41"/>
      <c r="R4158" s="41"/>
      <c r="S4158" s="41"/>
      <c r="T4158" s="41"/>
      <c r="U4158" s="47"/>
      <c r="V4158" s="49"/>
      <c r="W4158" s="41"/>
      <c r="X4158" s="41"/>
      <c r="Y4158" s="41"/>
      <c r="AA4158" s="37" t="str">
        <f>IF($I4158&lt;&gt;"",VLOOKUP($I4158,'Valid Values - Search'!$R$4:$T$4719,3,FALSE),"")</f>
        <v/>
      </c>
      <c r="AB4158" s="37" t="str">
        <f>IF($I4158&lt;&gt;"",VLOOKUP($I4158,'Valid Values - Search'!$R$4:$S$4719,2,FALSE),"")</f>
        <v/>
      </c>
      <c r="AC4158" s="38" t="str">
        <f t="shared" si="64"/>
        <v/>
      </c>
      <c r="AD4158" s="38"/>
    </row>
    <row r="4159" spans="1:30">
      <c r="A4159" s="46"/>
      <c r="B4159" s="47"/>
      <c r="C4159" s="49"/>
      <c r="D4159" s="41"/>
      <c r="E4159" s="41"/>
      <c r="F4159" s="41"/>
      <c r="G4159" s="50" t="str">
        <f>IF(A4159&lt;&gt;"",CONCATENATE(A4159,":",YEAR(B4159),IF(MONTH(B4159)&gt;9,MONTH(B4159),CONCATENATE(0,MONTH(B4159))),IF(DAY(B4159)&gt;9,DAY(B4159),CONCATENATE(0,DAY(B4159))),IF(HOUR(C4159)&gt;9,HOUR(C4159),CONCATENATE(0,HOUR(C4159))),IF(MINUTE(C4159)&gt;9,MINUTE(C4159),CONCATENATE(0,MINUTE(C4159))),":",VLOOKUP(F4159,'Valid Values - Results'!$D$4:$F$12,3,FALSE)),"")</f>
        <v/>
      </c>
      <c r="H4159" s="41"/>
      <c r="I4159" s="41"/>
      <c r="J4159" s="41"/>
      <c r="K4159" s="41"/>
      <c r="L4159" s="41"/>
      <c r="M4159" s="92"/>
      <c r="N4159" s="41"/>
      <c r="O4159" s="41"/>
      <c r="P4159" s="41"/>
      <c r="Q4159" s="41"/>
      <c r="R4159" s="41"/>
      <c r="S4159" s="41"/>
      <c r="T4159" s="41"/>
      <c r="U4159" s="47"/>
      <c r="V4159" s="49"/>
      <c r="W4159" s="41"/>
      <c r="X4159" s="41"/>
      <c r="Y4159" s="41"/>
      <c r="AA4159" s="37" t="str">
        <f>IF($I4159&lt;&gt;"",VLOOKUP($I4159,'Valid Values - Search'!$R$4:$T$4719,3,FALSE),"")</f>
        <v/>
      </c>
      <c r="AB4159" s="37" t="str">
        <f>IF($I4159&lt;&gt;"",VLOOKUP($I4159,'Valid Values - Search'!$R$4:$S$4719,2,FALSE),"")</f>
        <v/>
      </c>
      <c r="AC4159" s="38" t="str">
        <f t="shared" si="64"/>
        <v/>
      </c>
      <c r="AD4159" s="38"/>
    </row>
    <row r="4160" spans="1:30">
      <c r="A4160" s="46"/>
      <c r="B4160" s="47"/>
      <c r="C4160" s="49"/>
      <c r="D4160" s="41"/>
      <c r="E4160" s="41"/>
      <c r="F4160" s="41"/>
      <c r="G4160" s="50" t="str">
        <f>IF(A4160&lt;&gt;"",CONCATENATE(A4160,":",YEAR(B4160),IF(MONTH(B4160)&gt;9,MONTH(B4160),CONCATENATE(0,MONTH(B4160))),IF(DAY(B4160)&gt;9,DAY(B4160),CONCATENATE(0,DAY(B4160))),IF(HOUR(C4160)&gt;9,HOUR(C4160),CONCATENATE(0,HOUR(C4160))),IF(MINUTE(C4160)&gt;9,MINUTE(C4160),CONCATENATE(0,MINUTE(C4160))),":",VLOOKUP(F4160,'Valid Values - Results'!$D$4:$F$12,3,FALSE)),"")</f>
        <v/>
      </c>
      <c r="H4160" s="41"/>
      <c r="I4160" s="41"/>
      <c r="J4160" s="41"/>
      <c r="K4160" s="41"/>
      <c r="L4160" s="41"/>
      <c r="M4160" s="92"/>
      <c r="N4160" s="41"/>
      <c r="O4160" s="41"/>
      <c r="P4160" s="41"/>
      <c r="Q4160" s="41"/>
      <c r="R4160" s="41"/>
      <c r="S4160" s="41"/>
      <c r="T4160" s="41"/>
      <c r="U4160" s="47"/>
      <c r="V4160" s="49"/>
      <c r="W4160" s="41"/>
      <c r="X4160" s="41"/>
      <c r="Y4160" s="41"/>
      <c r="AA4160" s="37" t="str">
        <f>IF($I4160&lt;&gt;"",VLOOKUP($I4160,'Valid Values - Search'!$R$4:$T$4719,3,FALSE),"")</f>
        <v/>
      </c>
      <c r="AB4160" s="37" t="str">
        <f>IF($I4160&lt;&gt;"",VLOOKUP($I4160,'Valid Values - Search'!$R$4:$S$4719,2,FALSE),"")</f>
        <v/>
      </c>
      <c r="AC4160" s="38" t="str">
        <f t="shared" si="64"/>
        <v/>
      </c>
      <c r="AD4160" s="38"/>
    </row>
    <row r="4161" spans="1:30">
      <c r="A4161" s="46"/>
      <c r="B4161" s="47"/>
      <c r="C4161" s="49"/>
      <c r="D4161" s="41"/>
      <c r="E4161" s="41"/>
      <c r="F4161" s="41"/>
      <c r="G4161" s="50" t="str">
        <f>IF(A4161&lt;&gt;"",CONCATENATE(A4161,":",YEAR(B4161),IF(MONTH(B4161)&gt;9,MONTH(B4161),CONCATENATE(0,MONTH(B4161))),IF(DAY(B4161)&gt;9,DAY(B4161),CONCATENATE(0,DAY(B4161))),IF(HOUR(C4161)&gt;9,HOUR(C4161),CONCATENATE(0,HOUR(C4161))),IF(MINUTE(C4161)&gt;9,MINUTE(C4161),CONCATENATE(0,MINUTE(C4161))),":",VLOOKUP(F4161,'Valid Values - Results'!$D$4:$F$12,3,FALSE)),"")</f>
        <v/>
      </c>
      <c r="H4161" s="41"/>
      <c r="I4161" s="41"/>
      <c r="J4161" s="41"/>
      <c r="K4161" s="41"/>
      <c r="L4161" s="41"/>
      <c r="M4161" s="92"/>
      <c r="N4161" s="41"/>
      <c r="O4161" s="41"/>
      <c r="P4161" s="41"/>
      <c r="Q4161" s="41"/>
      <c r="R4161" s="41"/>
      <c r="S4161" s="41"/>
      <c r="T4161" s="41"/>
      <c r="U4161" s="47"/>
      <c r="V4161" s="49"/>
      <c r="W4161" s="41"/>
      <c r="X4161" s="41"/>
      <c r="Y4161" s="41"/>
      <c r="AA4161" s="37" t="str">
        <f>IF($I4161&lt;&gt;"",VLOOKUP($I4161,'Valid Values - Search'!$R$4:$T$4719,3,FALSE),"")</f>
        <v/>
      </c>
      <c r="AB4161" s="37" t="str">
        <f>IF($I4161&lt;&gt;"",VLOOKUP($I4161,'Valid Values - Search'!$R$4:$S$4719,2,FALSE),"")</f>
        <v/>
      </c>
      <c r="AC4161" s="38" t="str">
        <f t="shared" si="64"/>
        <v/>
      </c>
      <c r="AD4161" s="38"/>
    </row>
    <row r="4162" spans="1:30">
      <c r="A4162" s="46"/>
      <c r="B4162" s="47"/>
      <c r="C4162" s="49"/>
      <c r="D4162" s="41"/>
      <c r="E4162" s="41"/>
      <c r="F4162" s="41"/>
      <c r="G4162" s="50" t="str">
        <f>IF(A4162&lt;&gt;"",CONCATENATE(A4162,":",YEAR(B4162),IF(MONTH(B4162)&gt;9,MONTH(B4162),CONCATENATE(0,MONTH(B4162))),IF(DAY(B4162)&gt;9,DAY(B4162),CONCATENATE(0,DAY(B4162))),IF(HOUR(C4162)&gt;9,HOUR(C4162),CONCATENATE(0,HOUR(C4162))),IF(MINUTE(C4162)&gt;9,MINUTE(C4162),CONCATENATE(0,MINUTE(C4162))),":",VLOOKUP(F4162,'Valid Values - Results'!$D$4:$F$12,3,FALSE)),"")</f>
        <v/>
      </c>
      <c r="H4162" s="41"/>
      <c r="I4162" s="41"/>
      <c r="J4162" s="41"/>
      <c r="K4162" s="41"/>
      <c r="L4162" s="41"/>
      <c r="M4162" s="92"/>
      <c r="N4162" s="41"/>
      <c r="O4162" s="41"/>
      <c r="P4162" s="41"/>
      <c r="Q4162" s="41"/>
      <c r="R4162" s="41"/>
      <c r="S4162" s="41"/>
      <c r="T4162" s="41"/>
      <c r="U4162" s="47"/>
      <c r="V4162" s="49"/>
      <c r="W4162" s="41"/>
      <c r="X4162" s="41"/>
      <c r="Y4162" s="41"/>
      <c r="AA4162" s="37" t="str">
        <f>IF($I4162&lt;&gt;"",VLOOKUP($I4162,'Valid Values - Search'!$R$4:$T$4719,3,FALSE),"")</f>
        <v/>
      </c>
      <c r="AB4162" s="37" t="str">
        <f>IF($I4162&lt;&gt;"",VLOOKUP($I4162,'Valid Values - Search'!$R$4:$S$4719,2,FALSE),"")</f>
        <v/>
      </c>
      <c r="AC4162" s="38" t="str">
        <f t="shared" ref="AC4162:AC4225" si="65">IF($V4162&lt;&gt;"",$D4162,"")</f>
        <v/>
      </c>
      <c r="AD4162" s="38"/>
    </row>
    <row r="4163" spans="1:30">
      <c r="A4163" s="46"/>
      <c r="B4163" s="47"/>
      <c r="C4163" s="49"/>
      <c r="D4163" s="41"/>
      <c r="E4163" s="41"/>
      <c r="F4163" s="41"/>
      <c r="G4163" s="50" t="str">
        <f>IF(A4163&lt;&gt;"",CONCATENATE(A4163,":",YEAR(B4163),IF(MONTH(B4163)&gt;9,MONTH(B4163),CONCATENATE(0,MONTH(B4163))),IF(DAY(B4163)&gt;9,DAY(B4163),CONCATENATE(0,DAY(B4163))),IF(HOUR(C4163)&gt;9,HOUR(C4163),CONCATENATE(0,HOUR(C4163))),IF(MINUTE(C4163)&gt;9,MINUTE(C4163),CONCATENATE(0,MINUTE(C4163))),":",VLOOKUP(F4163,'Valid Values - Results'!$D$4:$F$12,3,FALSE)),"")</f>
        <v/>
      </c>
      <c r="H4163" s="41"/>
      <c r="I4163" s="41"/>
      <c r="J4163" s="41"/>
      <c r="K4163" s="41"/>
      <c r="L4163" s="41"/>
      <c r="M4163" s="92"/>
      <c r="N4163" s="41"/>
      <c r="O4163" s="41"/>
      <c r="P4163" s="41"/>
      <c r="Q4163" s="41"/>
      <c r="R4163" s="41"/>
      <c r="S4163" s="41"/>
      <c r="T4163" s="41"/>
      <c r="U4163" s="47"/>
      <c r="V4163" s="49"/>
      <c r="W4163" s="41"/>
      <c r="X4163" s="41"/>
      <c r="Y4163" s="41"/>
      <c r="AA4163" s="37" t="str">
        <f>IF($I4163&lt;&gt;"",VLOOKUP($I4163,'Valid Values - Search'!$R$4:$T$4719,3,FALSE),"")</f>
        <v/>
      </c>
      <c r="AB4163" s="37" t="str">
        <f>IF($I4163&lt;&gt;"",VLOOKUP($I4163,'Valid Values - Search'!$R$4:$S$4719,2,FALSE),"")</f>
        <v/>
      </c>
      <c r="AC4163" s="38" t="str">
        <f t="shared" si="65"/>
        <v/>
      </c>
      <c r="AD4163" s="38"/>
    </row>
    <row r="4164" spans="1:30">
      <c r="A4164" s="46"/>
      <c r="B4164" s="47"/>
      <c r="C4164" s="49"/>
      <c r="D4164" s="41"/>
      <c r="E4164" s="41"/>
      <c r="F4164" s="41"/>
      <c r="G4164" s="50" t="str">
        <f>IF(A4164&lt;&gt;"",CONCATENATE(A4164,":",YEAR(B4164),IF(MONTH(B4164)&gt;9,MONTH(B4164),CONCATENATE(0,MONTH(B4164))),IF(DAY(B4164)&gt;9,DAY(B4164),CONCATENATE(0,DAY(B4164))),IF(HOUR(C4164)&gt;9,HOUR(C4164),CONCATENATE(0,HOUR(C4164))),IF(MINUTE(C4164)&gt;9,MINUTE(C4164),CONCATENATE(0,MINUTE(C4164))),":",VLOOKUP(F4164,'Valid Values - Results'!$D$4:$F$12,3,FALSE)),"")</f>
        <v/>
      </c>
      <c r="H4164" s="41"/>
      <c r="I4164" s="41"/>
      <c r="J4164" s="41"/>
      <c r="K4164" s="41"/>
      <c r="L4164" s="41"/>
      <c r="M4164" s="92"/>
      <c r="N4164" s="41"/>
      <c r="O4164" s="41"/>
      <c r="P4164" s="41"/>
      <c r="Q4164" s="41"/>
      <c r="R4164" s="41"/>
      <c r="S4164" s="41"/>
      <c r="T4164" s="41"/>
      <c r="U4164" s="47"/>
      <c r="V4164" s="49"/>
      <c r="W4164" s="41"/>
      <c r="X4164" s="41"/>
      <c r="Y4164" s="41"/>
      <c r="AA4164" s="37" t="str">
        <f>IF($I4164&lt;&gt;"",VLOOKUP($I4164,'Valid Values - Search'!$R$4:$T$4719,3,FALSE),"")</f>
        <v/>
      </c>
      <c r="AB4164" s="37" t="str">
        <f>IF($I4164&lt;&gt;"",VLOOKUP($I4164,'Valid Values - Search'!$R$4:$S$4719,2,FALSE),"")</f>
        <v/>
      </c>
      <c r="AC4164" s="38" t="str">
        <f t="shared" si="65"/>
        <v/>
      </c>
      <c r="AD4164" s="38"/>
    </row>
    <row r="4165" spans="1:30">
      <c r="A4165" s="46"/>
      <c r="B4165" s="47"/>
      <c r="C4165" s="49"/>
      <c r="D4165" s="41"/>
      <c r="E4165" s="41"/>
      <c r="F4165" s="41"/>
      <c r="G4165" s="50" t="str">
        <f>IF(A4165&lt;&gt;"",CONCATENATE(A4165,":",YEAR(B4165),IF(MONTH(B4165)&gt;9,MONTH(B4165),CONCATENATE(0,MONTH(B4165))),IF(DAY(B4165)&gt;9,DAY(B4165),CONCATENATE(0,DAY(B4165))),IF(HOUR(C4165)&gt;9,HOUR(C4165),CONCATENATE(0,HOUR(C4165))),IF(MINUTE(C4165)&gt;9,MINUTE(C4165),CONCATENATE(0,MINUTE(C4165))),":",VLOOKUP(F4165,'Valid Values - Results'!$D$4:$F$12,3,FALSE)),"")</f>
        <v/>
      </c>
      <c r="H4165" s="41"/>
      <c r="I4165" s="41"/>
      <c r="J4165" s="41"/>
      <c r="K4165" s="41"/>
      <c r="L4165" s="41"/>
      <c r="M4165" s="92"/>
      <c r="N4165" s="41"/>
      <c r="O4165" s="41"/>
      <c r="P4165" s="41"/>
      <c r="Q4165" s="41"/>
      <c r="R4165" s="41"/>
      <c r="S4165" s="41"/>
      <c r="T4165" s="41"/>
      <c r="U4165" s="47"/>
      <c r="V4165" s="49"/>
      <c r="W4165" s="41"/>
      <c r="X4165" s="41"/>
      <c r="Y4165" s="41"/>
      <c r="AA4165" s="37" t="str">
        <f>IF($I4165&lt;&gt;"",VLOOKUP($I4165,'Valid Values - Search'!$R$4:$T$4719,3,FALSE),"")</f>
        <v/>
      </c>
      <c r="AB4165" s="37" t="str">
        <f>IF($I4165&lt;&gt;"",VLOOKUP($I4165,'Valid Values - Search'!$R$4:$S$4719,2,FALSE),"")</f>
        <v/>
      </c>
      <c r="AC4165" s="38" t="str">
        <f t="shared" si="65"/>
        <v/>
      </c>
      <c r="AD4165" s="38"/>
    </row>
    <row r="4166" spans="1:30">
      <c r="A4166" s="46"/>
      <c r="B4166" s="47"/>
      <c r="C4166" s="49"/>
      <c r="D4166" s="41"/>
      <c r="E4166" s="41"/>
      <c r="F4166" s="41"/>
      <c r="G4166" s="50" t="str">
        <f>IF(A4166&lt;&gt;"",CONCATENATE(A4166,":",YEAR(B4166),IF(MONTH(B4166)&gt;9,MONTH(B4166),CONCATENATE(0,MONTH(B4166))),IF(DAY(B4166)&gt;9,DAY(B4166),CONCATENATE(0,DAY(B4166))),IF(HOUR(C4166)&gt;9,HOUR(C4166),CONCATENATE(0,HOUR(C4166))),IF(MINUTE(C4166)&gt;9,MINUTE(C4166),CONCATENATE(0,MINUTE(C4166))),":",VLOOKUP(F4166,'Valid Values - Results'!$D$4:$F$12,3,FALSE)),"")</f>
        <v/>
      </c>
      <c r="H4166" s="41"/>
      <c r="I4166" s="41"/>
      <c r="J4166" s="41"/>
      <c r="K4166" s="41"/>
      <c r="L4166" s="41"/>
      <c r="M4166" s="92"/>
      <c r="N4166" s="41"/>
      <c r="O4166" s="41"/>
      <c r="P4166" s="41"/>
      <c r="Q4166" s="41"/>
      <c r="R4166" s="41"/>
      <c r="S4166" s="41"/>
      <c r="T4166" s="41"/>
      <c r="U4166" s="47"/>
      <c r="V4166" s="49"/>
      <c r="W4166" s="41"/>
      <c r="X4166" s="41"/>
      <c r="Y4166" s="41"/>
      <c r="AA4166" s="37" t="str">
        <f>IF($I4166&lt;&gt;"",VLOOKUP($I4166,'Valid Values - Search'!$R$4:$T$4719,3,FALSE),"")</f>
        <v/>
      </c>
      <c r="AB4166" s="37" t="str">
        <f>IF($I4166&lt;&gt;"",VLOOKUP($I4166,'Valid Values - Search'!$R$4:$S$4719,2,FALSE),"")</f>
        <v/>
      </c>
      <c r="AC4166" s="38" t="str">
        <f t="shared" si="65"/>
        <v/>
      </c>
      <c r="AD4166" s="38"/>
    </row>
    <row r="4167" spans="1:30">
      <c r="A4167" s="46"/>
      <c r="B4167" s="47"/>
      <c r="C4167" s="49"/>
      <c r="D4167" s="41"/>
      <c r="E4167" s="41"/>
      <c r="F4167" s="41"/>
      <c r="G4167" s="50" t="str">
        <f>IF(A4167&lt;&gt;"",CONCATENATE(A4167,":",YEAR(B4167),IF(MONTH(B4167)&gt;9,MONTH(B4167),CONCATENATE(0,MONTH(B4167))),IF(DAY(B4167)&gt;9,DAY(B4167),CONCATENATE(0,DAY(B4167))),IF(HOUR(C4167)&gt;9,HOUR(C4167),CONCATENATE(0,HOUR(C4167))),IF(MINUTE(C4167)&gt;9,MINUTE(C4167),CONCATENATE(0,MINUTE(C4167))),":",VLOOKUP(F4167,'Valid Values - Results'!$D$4:$F$12,3,FALSE)),"")</f>
        <v/>
      </c>
      <c r="H4167" s="41"/>
      <c r="I4167" s="41"/>
      <c r="J4167" s="41"/>
      <c r="K4167" s="41"/>
      <c r="L4167" s="41"/>
      <c r="M4167" s="92"/>
      <c r="N4167" s="41"/>
      <c r="O4167" s="41"/>
      <c r="P4167" s="41"/>
      <c r="Q4167" s="41"/>
      <c r="R4167" s="41"/>
      <c r="S4167" s="41"/>
      <c r="T4167" s="41"/>
      <c r="U4167" s="47"/>
      <c r="V4167" s="49"/>
      <c r="W4167" s="41"/>
      <c r="X4167" s="41"/>
      <c r="Y4167" s="41"/>
      <c r="AA4167" s="37" t="str">
        <f>IF($I4167&lt;&gt;"",VLOOKUP($I4167,'Valid Values - Search'!$R$4:$T$4719,3,FALSE),"")</f>
        <v/>
      </c>
      <c r="AB4167" s="37" t="str">
        <f>IF($I4167&lt;&gt;"",VLOOKUP($I4167,'Valid Values - Search'!$R$4:$S$4719,2,FALSE),"")</f>
        <v/>
      </c>
      <c r="AC4167" s="38" t="str">
        <f t="shared" si="65"/>
        <v/>
      </c>
      <c r="AD4167" s="38"/>
    </row>
    <row r="4168" spans="1:30">
      <c r="A4168" s="46"/>
      <c r="B4168" s="47"/>
      <c r="C4168" s="49"/>
      <c r="D4168" s="41"/>
      <c r="E4168" s="41"/>
      <c r="F4168" s="41"/>
      <c r="G4168" s="50" t="str">
        <f>IF(A4168&lt;&gt;"",CONCATENATE(A4168,":",YEAR(B4168),IF(MONTH(B4168)&gt;9,MONTH(B4168),CONCATENATE(0,MONTH(B4168))),IF(DAY(B4168)&gt;9,DAY(B4168),CONCATENATE(0,DAY(B4168))),IF(HOUR(C4168)&gt;9,HOUR(C4168),CONCATENATE(0,HOUR(C4168))),IF(MINUTE(C4168)&gt;9,MINUTE(C4168),CONCATENATE(0,MINUTE(C4168))),":",VLOOKUP(F4168,'Valid Values - Results'!$D$4:$F$12,3,FALSE)),"")</f>
        <v/>
      </c>
      <c r="H4168" s="41"/>
      <c r="I4168" s="41"/>
      <c r="J4168" s="41"/>
      <c r="K4168" s="41"/>
      <c r="L4168" s="41"/>
      <c r="M4168" s="92"/>
      <c r="N4168" s="41"/>
      <c r="O4168" s="41"/>
      <c r="P4168" s="41"/>
      <c r="Q4168" s="41"/>
      <c r="R4168" s="41"/>
      <c r="S4168" s="41"/>
      <c r="T4168" s="41"/>
      <c r="U4168" s="47"/>
      <c r="V4168" s="49"/>
      <c r="W4168" s="41"/>
      <c r="X4168" s="41"/>
      <c r="Y4168" s="41"/>
      <c r="AA4168" s="37" t="str">
        <f>IF($I4168&lt;&gt;"",VLOOKUP($I4168,'Valid Values - Search'!$R$4:$T$4719,3,FALSE),"")</f>
        <v/>
      </c>
      <c r="AB4168" s="37" t="str">
        <f>IF($I4168&lt;&gt;"",VLOOKUP($I4168,'Valid Values - Search'!$R$4:$S$4719,2,FALSE),"")</f>
        <v/>
      </c>
      <c r="AC4168" s="38" t="str">
        <f t="shared" si="65"/>
        <v/>
      </c>
      <c r="AD4168" s="38"/>
    </row>
    <row r="4169" spans="1:30">
      <c r="A4169" s="46"/>
      <c r="B4169" s="47"/>
      <c r="C4169" s="49"/>
      <c r="D4169" s="41"/>
      <c r="E4169" s="41"/>
      <c r="F4169" s="41"/>
      <c r="G4169" s="50" t="str">
        <f>IF(A4169&lt;&gt;"",CONCATENATE(A4169,":",YEAR(B4169),IF(MONTH(B4169)&gt;9,MONTH(B4169),CONCATENATE(0,MONTH(B4169))),IF(DAY(B4169)&gt;9,DAY(B4169),CONCATENATE(0,DAY(B4169))),IF(HOUR(C4169)&gt;9,HOUR(C4169),CONCATENATE(0,HOUR(C4169))),IF(MINUTE(C4169)&gt;9,MINUTE(C4169),CONCATENATE(0,MINUTE(C4169))),":",VLOOKUP(F4169,'Valid Values - Results'!$D$4:$F$12,3,FALSE)),"")</f>
        <v/>
      </c>
      <c r="H4169" s="41"/>
      <c r="I4169" s="41"/>
      <c r="J4169" s="41"/>
      <c r="K4169" s="41"/>
      <c r="L4169" s="41"/>
      <c r="M4169" s="92"/>
      <c r="N4169" s="41"/>
      <c r="O4169" s="41"/>
      <c r="P4169" s="41"/>
      <c r="Q4169" s="41"/>
      <c r="R4169" s="41"/>
      <c r="S4169" s="41"/>
      <c r="T4169" s="41"/>
      <c r="U4169" s="47"/>
      <c r="V4169" s="49"/>
      <c r="W4169" s="41"/>
      <c r="X4169" s="41"/>
      <c r="Y4169" s="41"/>
      <c r="AA4169" s="37" t="str">
        <f>IF($I4169&lt;&gt;"",VLOOKUP($I4169,'Valid Values - Search'!$R$4:$T$4719,3,FALSE),"")</f>
        <v/>
      </c>
      <c r="AB4169" s="37" t="str">
        <f>IF($I4169&lt;&gt;"",VLOOKUP($I4169,'Valid Values - Search'!$R$4:$S$4719,2,FALSE),"")</f>
        <v/>
      </c>
      <c r="AC4169" s="38" t="str">
        <f t="shared" si="65"/>
        <v/>
      </c>
      <c r="AD4169" s="38"/>
    </row>
    <row r="4170" spans="1:30">
      <c r="A4170" s="46"/>
      <c r="B4170" s="47"/>
      <c r="C4170" s="49"/>
      <c r="D4170" s="41"/>
      <c r="E4170" s="41"/>
      <c r="F4170" s="41"/>
      <c r="G4170" s="50" t="str">
        <f>IF(A4170&lt;&gt;"",CONCATENATE(A4170,":",YEAR(B4170),IF(MONTH(B4170)&gt;9,MONTH(B4170),CONCATENATE(0,MONTH(B4170))),IF(DAY(B4170)&gt;9,DAY(B4170),CONCATENATE(0,DAY(B4170))),IF(HOUR(C4170)&gt;9,HOUR(C4170),CONCATENATE(0,HOUR(C4170))),IF(MINUTE(C4170)&gt;9,MINUTE(C4170),CONCATENATE(0,MINUTE(C4170))),":",VLOOKUP(F4170,'Valid Values - Results'!$D$4:$F$12,3,FALSE)),"")</f>
        <v/>
      </c>
      <c r="H4170" s="41"/>
      <c r="I4170" s="41"/>
      <c r="J4170" s="41"/>
      <c r="K4170" s="41"/>
      <c r="L4170" s="41"/>
      <c r="M4170" s="92"/>
      <c r="N4170" s="41"/>
      <c r="O4170" s="41"/>
      <c r="P4170" s="41"/>
      <c r="Q4170" s="41"/>
      <c r="R4170" s="41"/>
      <c r="S4170" s="41"/>
      <c r="T4170" s="41"/>
      <c r="U4170" s="47"/>
      <c r="V4170" s="49"/>
      <c r="W4170" s="41"/>
      <c r="X4170" s="41"/>
      <c r="Y4170" s="41"/>
      <c r="AA4170" s="37" t="str">
        <f>IF($I4170&lt;&gt;"",VLOOKUP($I4170,'Valid Values - Search'!$R$4:$T$4719,3,FALSE),"")</f>
        <v/>
      </c>
      <c r="AB4170" s="37" t="str">
        <f>IF($I4170&lt;&gt;"",VLOOKUP($I4170,'Valid Values - Search'!$R$4:$S$4719,2,FALSE),"")</f>
        <v/>
      </c>
      <c r="AC4170" s="38" t="str">
        <f t="shared" si="65"/>
        <v/>
      </c>
      <c r="AD4170" s="38"/>
    </row>
    <row r="4171" spans="1:30">
      <c r="A4171" s="46"/>
      <c r="B4171" s="47"/>
      <c r="C4171" s="49"/>
      <c r="D4171" s="41"/>
      <c r="E4171" s="41"/>
      <c r="F4171" s="41"/>
      <c r="G4171" s="50" t="str">
        <f>IF(A4171&lt;&gt;"",CONCATENATE(A4171,":",YEAR(B4171),IF(MONTH(B4171)&gt;9,MONTH(B4171),CONCATENATE(0,MONTH(B4171))),IF(DAY(B4171)&gt;9,DAY(B4171),CONCATENATE(0,DAY(B4171))),IF(HOUR(C4171)&gt;9,HOUR(C4171),CONCATENATE(0,HOUR(C4171))),IF(MINUTE(C4171)&gt;9,MINUTE(C4171),CONCATENATE(0,MINUTE(C4171))),":",VLOOKUP(F4171,'Valid Values - Results'!$D$4:$F$12,3,FALSE)),"")</f>
        <v/>
      </c>
      <c r="H4171" s="41"/>
      <c r="I4171" s="41"/>
      <c r="J4171" s="41"/>
      <c r="K4171" s="41"/>
      <c r="L4171" s="41"/>
      <c r="M4171" s="92"/>
      <c r="N4171" s="41"/>
      <c r="O4171" s="41"/>
      <c r="P4171" s="41"/>
      <c r="Q4171" s="41"/>
      <c r="R4171" s="41"/>
      <c r="S4171" s="41"/>
      <c r="T4171" s="41"/>
      <c r="U4171" s="47"/>
      <c r="V4171" s="49"/>
      <c r="W4171" s="41"/>
      <c r="X4171" s="41"/>
      <c r="Y4171" s="41"/>
      <c r="AA4171" s="37" t="str">
        <f>IF($I4171&lt;&gt;"",VLOOKUP($I4171,'Valid Values - Search'!$R$4:$T$4719,3,FALSE),"")</f>
        <v/>
      </c>
      <c r="AB4171" s="37" t="str">
        <f>IF($I4171&lt;&gt;"",VLOOKUP($I4171,'Valid Values - Search'!$R$4:$S$4719,2,FALSE),"")</f>
        <v/>
      </c>
      <c r="AC4171" s="38" t="str">
        <f t="shared" si="65"/>
        <v/>
      </c>
      <c r="AD4171" s="38"/>
    </row>
    <row r="4172" spans="1:30">
      <c r="A4172" s="46"/>
      <c r="B4172" s="47"/>
      <c r="C4172" s="49"/>
      <c r="D4172" s="41"/>
      <c r="E4172" s="41"/>
      <c r="F4172" s="41"/>
      <c r="G4172" s="50" t="str">
        <f>IF(A4172&lt;&gt;"",CONCATENATE(A4172,":",YEAR(B4172),IF(MONTH(B4172)&gt;9,MONTH(B4172),CONCATENATE(0,MONTH(B4172))),IF(DAY(B4172)&gt;9,DAY(B4172),CONCATENATE(0,DAY(B4172))),IF(HOUR(C4172)&gt;9,HOUR(C4172),CONCATENATE(0,HOUR(C4172))),IF(MINUTE(C4172)&gt;9,MINUTE(C4172),CONCATENATE(0,MINUTE(C4172))),":",VLOOKUP(F4172,'Valid Values - Results'!$D$4:$F$12,3,FALSE)),"")</f>
        <v/>
      </c>
      <c r="H4172" s="41"/>
      <c r="I4172" s="41"/>
      <c r="J4172" s="41"/>
      <c r="K4172" s="41"/>
      <c r="L4172" s="41"/>
      <c r="M4172" s="92"/>
      <c r="N4172" s="41"/>
      <c r="O4172" s="41"/>
      <c r="P4172" s="41"/>
      <c r="Q4172" s="41"/>
      <c r="R4172" s="41"/>
      <c r="S4172" s="41"/>
      <c r="T4172" s="41"/>
      <c r="U4172" s="47"/>
      <c r="V4172" s="49"/>
      <c r="W4172" s="41"/>
      <c r="X4172" s="41"/>
      <c r="Y4172" s="41"/>
      <c r="AA4172" s="37" t="str">
        <f>IF($I4172&lt;&gt;"",VLOOKUP($I4172,'Valid Values - Search'!$R$4:$T$4719,3,FALSE),"")</f>
        <v/>
      </c>
      <c r="AB4172" s="37" t="str">
        <f>IF($I4172&lt;&gt;"",VLOOKUP($I4172,'Valid Values - Search'!$R$4:$S$4719,2,FALSE),"")</f>
        <v/>
      </c>
      <c r="AC4172" s="38" t="str">
        <f t="shared" si="65"/>
        <v/>
      </c>
      <c r="AD4172" s="38"/>
    </row>
    <row r="4173" spans="1:30">
      <c r="A4173" s="46"/>
      <c r="B4173" s="47"/>
      <c r="C4173" s="49"/>
      <c r="D4173" s="41"/>
      <c r="E4173" s="41"/>
      <c r="F4173" s="41"/>
      <c r="G4173" s="50" t="str">
        <f>IF(A4173&lt;&gt;"",CONCATENATE(A4173,":",YEAR(B4173),IF(MONTH(B4173)&gt;9,MONTH(B4173),CONCATENATE(0,MONTH(B4173))),IF(DAY(B4173)&gt;9,DAY(B4173),CONCATENATE(0,DAY(B4173))),IF(HOUR(C4173)&gt;9,HOUR(C4173),CONCATENATE(0,HOUR(C4173))),IF(MINUTE(C4173)&gt;9,MINUTE(C4173),CONCATENATE(0,MINUTE(C4173))),":",VLOOKUP(F4173,'Valid Values - Results'!$D$4:$F$12,3,FALSE)),"")</f>
        <v/>
      </c>
      <c r="H4173" s="41"/>
      <c r="I4173" s="41"/>
      <c r="J4173" s="41"/>
      <c r="K4173" s="41"/>
      <c r="L4173" s="41"/>
      <c r="M4173" s="92"/>
      <c r="N4173" s="41"/>
      <c r="O4173" s="41"/>
      <c r="P4173" s="41"/>
      <c r="Q4173" s="41"/>
      <c r="R4173" s="41"/>
      <c r="S4173" s="41"/>
      <c r="T4173" s="41"/>
      <c r="U4173" s="47"/>
      <c r="V4173" s="49"/>
      <c r="W4173" s="41"/>
      <c r="X4173" s="41"/>
      <c r="Y4173" s="41"/>
      <c r="AA4173" s="37" t="str">
        <f>IF($I4173&lt;&gt;"",VLOOKUP($I4173,'Valid Values - Search'!$R$4:$T$4719,3,FALSE),"")</f>
        <v/>
      </c>
      <c r="AB4173" s="37" t="str">
        <f>IF($I4173&lt;&gt;"",VLOOKUP($I4173,'Valid Values - Search'!$R$4:$S$4719,2,FALSE),"")</f>
        <v/>
      </c>
      <c r="AC4173" s="38" t="str">
        <f t="shared" si="65"/>
        <v/>
      </c>
      <c r="AD4173" s="38"/>
    </row>
    <row r="4174" spans="1:30">
      <c r="A4174" s="46"/>
      <c r="B4174" s="47"/>
      <c r="C4174" s="49"/>
      <c r="D4174" s="41"/>
      <c r="E4174" s="41"/>
      <c r="F4174" s="41"/>
      <c r="G4174" s="50" t="str">
        <f>IF(A4174&lt;&gt;"",CONCATENATE(A4174,":",YEAR(B4174),IF(MONTH(B4174)&gt;9,MONTH(B4174),CONCATENATE(0,MONTH(B4174))),IF(DAY(B4174)&gt;9,DAY(B4174),CONCATENATE(0,DAY(B4174))),IF(HOUR(C4174)&gt;9,HOUR(C4174),CONCATENATE(0,HOUR(C4174))),IF(MINUTE(C4174)&gt;9,MINUTE(C4174),CONCATENATE(0,MINUTE(C4174))),":",VLOOKUP(F4174,'Valid Values - Results'!$D$4:$F$12,3,FALSE)),"")</f>
        <v/>
      </c>
      <c r="H4174" s="41"/>
      <c r="I4174" s="41"/>
      <c r="J4174" s="41"/>
      <c r="K4174" s="41"/>
      <c r="L4174" s="41"/>
      <c r="M4174" s="92"/>
      <c r="N4174" s="41"/>
      <c r="O4174" s="41"/>
      <c r="P4174" s="41"/>
      <c r="Q4174" s="41"/>
      <c r="R4174" s="41"/>
      <c r="S4174" s="41"/>
      <c r="T4174" s="41"/>
      <c r="U4174" s="47"/>
      <c r="V4174" s="49"/>
      <c r="W4174" s="41"/>
      <c r="X4174" s="41"/>
      <c r="Y4174" s="41"/>
      <c r="AA4174" s="37" t="str">
        <f>IF($I4174&lt;&gt;"",VLOOKUP($I4174,'Valid Values - Search'!$R$4:$T$4719,3,FALSE),"")</f>
        <v/>
      </c>
      <c r="AB4174" s="37" t="str">
        <f>IF($I4174&lt;&gt;"",VLOOKUP($I4174,'Valid Values - Search'!$R$4:$S$4719,2,FALSE),"")</f>
        <v/>
      </c>
      <c r="AC4174" s="38" t="str">
        <f t="shared" si="65"/>
        <v/>
      </c>
      <c r="AD4174" s="38"/>
    </row>
    <row r="4175" spans="1:30">
      <c r="A4175" s="46"/>
      <c r="B4175" s="47"/>
      <c r="C4175" s="49"/>
      <c r="D4175" s="41"/>
      <c r="E4175" s="41"/>
      <c r="F4175" s="41"/>
      <c r="G4175" s="50" t="str">
        <f>IF(A4175&lt;&gt;"",CONCATENATE(A4175,":",YEAR(B4175),IF(MONTH(B4175)&gt;9,MONTH(B4175),CONCATENATE(0,MONTH(B4175))),IF(DAY(B4175)&gt;9,DAY(B4175),CONCATENATE(0,DAY(B4175))),IF(HOUR(C4175)&gt;9,HOUR(C4175),CONCATENATE(0,HOUR(C4175))),IF(MINUTE(C4175)&gt;9,MINUTE(C4175),CONCATENATE(0,MINUTE(C4175))),":",VLOOKUP(F4175,'Valid Values - Results'!$D$4:$F$12,3,FALSE)),"")</f>
        <v/>
      </c>
      <c r="H4175" s="41"/>
      <c r="I4175" s="41"/>
      <c r="J4175" s="41"/>
      <c r="K4175" s="41"/>
      <c r="L4175" s="41"/>
      <c r="M4175" s="92"/>
      <c r="N4175" s="41"/>
      <c r="O4175" s="41"/>
      <c r="P4175" s="41"/>
      <c r="Q4175" s="41"/>
      <c r="R4175" s="41"/>
      <c r="S4175" s="41"/>
      <c r="T4175" s="41"/>
      <c r="U4175" s="47"/>
      <c r="V4175" s="49"/>
      <c r="W4175" s="41"/>
      <c r="X4175" s="41"/>
      <c r="Y4175" s="41"/>
      <c r="AA4175" s="37" t="str">
        <f>IF($I4175&lt;&gt;"",VLOOKUP($I4175,'Valid Values - Search'!$R$4:$T$4719,3,FALSE),"")</f>
        <v/>
      </c>
      <c r="AB4175" s="37" t="str">
        <f>IF($I4175&lt;&gt;"",VLOOKUP($I4175,'Valid Values - Search'!$R$4:$S$4719,2,FALSE),"")</f>
        <v/>
      </c>
      <c r="AC4175" s="38" t="str">
        <f t="shared" si="65"/>
        <v/>
      </c>
      <c r="AD4175" s="38"/>
    </row>
    <row r="4176" spans="1:30">
      <c r="A4176" s="46"/>
      <c r="B4176" s="47"/>
      <c r="C4176" s="49"/>
      <c r="D4176" s="41"/>
      <c r="E4176" s="41"/>
      <c r="F4176" s="41"/>
      <c r="G4176" s="50" t="str">
        <f>IF(A4176&lt;&gt;"",CONCATENATE(A4176,":",YEAR(B4176),IF(MONTH(B4176)&gt;9,MONTH(B4176),CONCATENATE(0,MONTH(B4176))),IF(DAY(B4176)&gt;9,DAY(B4176),CONCATENATE(0,DAY(B4176))),IF(HOUR(C4176)&gt;9,HOUR(C4176),CONCATENATE(0,HOUR(C4176))),IF(MINUTE(C4176)&gt;9,MINUTE(C4176),CONCATENATE(0,MINUTE(C4176))),":",VLOOKUP(F4176,'Valid Values - Results'!$D$4:$F$12,3,FALSE)),"")</f>
        <v/>
      </c>
      <c r="H4176" s="41"/>
      <c r="I4176" s="41"/>
      <c r="J4176" s="41"/>
      <c r="K4176" s="41"/>
      <c r="L4176" s="41"/>
      <c r="M4176" s="92"/>
      <c r="N4176" s="41"/>
      <c r="O4176" s="41"/>
      <c r="P4176" s="41"/>
      <c r="Q4176" s="41"/>
      <c r="R4176" s="41"/>
      <c r="S4176" s="41"/>
      <c r="T4176" s="41"/>
      <c r="U4176" s="47"/>
      <c r="V4176" s="49"/>
      <c r="W4176" s="41"/>
      <c r="X4176" s="41"/>
      <c r="Y4176" s="41"/>
      <c r="AA4176" s="37" t="str">
        <f>IF($I4176&lt;&gt;"",VLOOKUP($I4176,'Valid Values - Search'!$R$4:$T$4719,3,FALSE),"")</f>
        <v/>
      </c>
      <c r="AB4176" s="37" t="str">
        <f>IF($I4176&lt;&gt;"",VLOOKUP($I4176,'Valid Values - Search'!$R$4:$S$4719,2,FALSE),"")</f>
        <v/>
      </c>
      <c r="AC4176" s="38" t="str">
        <f t="shared" si="65"/>
        <v/>
      </c>
      <c r="AD4176" s="38"/>
    </row>
    <row r="4177" spans="1:30">
      <c r="A4177" s="46"/>
      <c r="B4177" s="47"/>
      <c r="C4177" s="49"/>
      <c r="D4177" s="41"/>
      <c r="E4177" s="41"/>
      <c r="F4177" s="41"/>
      <c r="G4177" s="50" t="str">
        <f>IF(A4177&lt;&gt;"",CONCATENATE(A4177,":",YEAR(B4177),IF(MONTH(B4177)&gt;9,MONTH(B4177),CONCATENATE(0,MONTH(B4177))),IF(DAY(B4177)&gt;9,DAY(B4177),CONCATENATE(0,DAY(B4177))),IF(HOUR(C4177)&gt;9,HOUR(C4177),CONCATENATE(0,HOUR(C4177))),IF(MINUTE(C4177)&gt;9,MINUTE(C4177),CONCATENATE(0,MINUTE(C4177))),":",VLOOKUP(F4177,'Valid Values - Results'!$D$4:$F$12,3,FALSE)),"")</f>
        <v/>
      </c>
      <c r="H4177" s="41"/>
      <c r="I4177" s="41"/>
      <c r="J4177" s="41"/>
      <c r="K4177" s="41"/>
      <c r="L4177" s="41"/>
      <c r="M4177" s="92"/>
      <c r="N4177" s="41"/>
      <c r="O4177" s="41"/>
      <c r="P4177" s="41"/>
      <c r="Q4177" s="41"/>
      <c r="R4177" s="41"/>
      <c r="S4177" s="41"/>
      <c r="T4177" s="41"/>
      <c r="U4177" s="47"/>
      <c r="V4177" s="49"/>
      <c r="W4177" s="41"/>
      <c r="X4177" s="41"/>
      <c r="Y4177" s="41"/>
      <c r="AA4177" s="37" t="str">
        <f>IF($I4177&lt;&gt;"",VLOOKUP($I4177,'Valid Values - Search'!$R$4:$T$4719,3,FALSE),"")</f>
        <v/>
      </c>
      <c r="AB4177" s="37" t="str">
        <f>IF($I4177&lt;&gt;"",VLOOKUP($I4177,'Valid Values - Search'!$R$4:$S$4719,2,FALSE),"")</f>
        <v/>
      </c>
      <c r="AC4177" s="38" t="str">
        <f t="shared" si="65"/>
        <v/>
      </c>
      <c r="AD4177" s="38"/>
    </row>
    <row r="4178" spans="1:30">
      <c r="A4178" s="46"/>
      <c r="B4178" s="47"/>
      <c r="C4178" s="49"/>
      <c r="D4178" s="41"/>
      <c r="E4178" s="41"/>
      <c r="F4178" s="41"/>
      <c r="G4178" s="50" t="str">
        <f>IF(A4178&lt;&gt;"",CONCATENATE(A4178,":",YEAR(B4178),IF(MONTH(B4178)&gt;9,MONTH(B4178),CONCATENATE(0,MONTH(B4178))),IF(DAY(B4178)&gt;9,DAY(B4178),CONCATENATE(0,DAY(B4178))),IF(HOUR(C4178)&gt;9,HOUR(C4178),CONCATENATE(0,HOUR(C4178))),IF(MINUTE(C4178)&gt;9,MINUTE(C4178),CONCATENATE(0,MINUTE(C4178))),":",VLOOKUP(F4178,'Valid Values - Results'!$D$4:$F$12,3,FALSE)),"")</f>
        <v/>
      </c>
      <c r="H4178" s="41"/>
      <c r="I4178" s="41"/>
      <c r="J4178" s="41"/>
      <c r="K4178" s="41"/>
      <c r="L4178" s="41"/>
      <c r="M4178" s="92"/>
      <c r="N4178" s="41"/>
      <c r="O4178" s="41"/>
      <c r="P4178" s="41"/>
      <c r="Q4178" s="41"/>
      <c r="R4178" s="41"/>
      <c r="S4178" s="41"/>
      <c r="T4178" s="41"/>
      <c r="U4178" s="47"/>
      <c r="V4178" s="49"/>
      <c r="W4178" s="41"/>
      <c r="X4178" s="41"/>
      <c r="Y4178" s="41"/>
      <c r="AA4178" s="37" t="str">
        <f>IF($I4178&lt;&gt;"",VLOOKUP($I4178,'Valid Values - Search'!$R$4:$T$4719,3,FALSE),"")</f>
        <v/>
      </c>
      <c r="AB4178" s="37" t="str">
        <f>IF($I4178&lt;&gt;"",VLOOKUP($I4178,'Valid Values - Search'!$R$4:$S$4719,2,FALSE),"")</f>
        <v/>
      </c>
      <c r="AC4178" s="38" t="str">
        <f t="shared" si="65"/>
        <v/>
      </c>
      <c r="AD4178" s="38"/>
    </row>
    <row r="4179" spans="1:30">
      <c r="A4179" s="46"/>
      <c r="B4179" s="47"/>
      <c r="C4179" s="49"/>
      <c r="D4179" s="41"/>
      <c r="E4179" s="41"/>
      <c r="F4179" s="41"/>
      <c r="G4179" s="50" t="str">
        <f>IF(A4179&lt;&gt;"",CONCATENATE(A4179,":",YEAR(B4179),IF(MONTH(B4179)&gt;9,MONTH(B4179),CONCATENATE(0,MONTH(B4179))),IF(DAY(B4179)&gt;9,DAY(B4179),CONCATENATE(0,DAY(B4179))),IF(HOUR(C4179)&gt;9,HOUR(C4179),CONCATENATE(0,HOUR(C4179))),IF(MINUTE(C4179)&gt;9,MINUTE(C4179),CONCATENATE(0,MINUTE(C4179))),":",VLOOKUP(F4179,'Valid Values - Results'!$D$4:$F$12,3,FALSE)),"")</f>
        <v/>
      </c>
      <c r="H4179" s="41"/>
      <c r="I4179" s="41"/>
      <c r="J4179" s="41"/>
      <c r="K4179" s="41"/>
      <c r="L4179" s="41"/>
      <c r="M4179" s="92"/>
      <c r="N4179" s="41"/>
      <c r="O4179" s="41"/>
      <c r="P4179" s="41"/>
      <c r="Q4179" s="41"/>
      <c r="R4179" s="41"/>
      <c r="S4179" s="41"/>
      <c r="T4179" s="41"/>
      <c r="U4179" s="47"/>
      <c r="V4179" s="49"/>
      <c r="W4179" s="41"/>
      <c r="X4179" s="41"/>
      <c r="Y4179" s="41"/>
      <c r="AA4179" s="37" t="str">
        <f>IF($I4179&lt;&gt;"",VLOOKUP($I4179,'Valid Values - Search'!$R$4:$T$4719,3,FALSE),"")</f>
        <v/>
      </c>
      <c r="AB4179" s="37" t="str">
        <f>IF($I4179&lt;&gt;"",VLOOKUP($I4179,'Valid Values - Search'!$R$4:$S$4719,2,FALSE),"")</f>
        <v/>
      </c>
      <c r="AC4179" s="38" t="str">
        <f t="shared" si="65"/>
        <v/>
      </c>
      <c r="AD4179" s="38"/>
    </row>
    <row r="4180" spans="1:30">
      <c r="A4180" s="46"/>
      <c r="B4180" s="47"/>
      <c r="C4180" s="49"/>
      <c r="D4180" s="41"/>
      <c r="E4180" s="41"/>
      <c r="F4180" s="41"/>
      <c r="G4180" s="50" t="str">
        <f>IF(A4180&lt;&gt;"",CONCATENATE(A4180,":",YEAR(B4180),IF(MONTH(B4180)&gt;9,MONTH(B4180),CONCATENATE(0,MONTH(B4180))),IF(DAY(B4180)&gt;9,DAY(B4180),CONCATENATE(0,DAY(B4180))),IF(HOUR(C4180)&gt;9,HOUR(C4180),CONCATENATE(0,HOUR(C4180))),IF(MINUTE(C4180)&gt;9,MINUTE(C4180),CONCATENATE(0,MINUTE(C4180))),":",VLOOKUP(F4180,'Valid Values - Results'!$D$4:$F$12,3,FALSE)),"")</f>
        <v/>
      </c>
      <c r="H4180" s="41"/>
      <c r="I4180" s="41"/>
      <c r="J4180" s="41"/>
      <c r="K4180" s="41"/>
      <c r="L4180" s="41"/>
      <c r="M4180" s="92"/>
      <c r="N4180" s="41"/>
      <c r="O4180" s="41"/>
      <c r="P4180" s="41"/>
      <c r="Q4180" s="41"/>
      <c r="R4180" s="41"/>
      <c r="S4180" s="41"/>
      <c r="T4180" s="41"/>
      <c r="U4180" s="47"/>
      <c r="V4180" s="49"/>
      <c r="W4180" s="41"/>
      <c r="X4180" s="41"/>
      <c r="Y4180" s="41"/>
      <c r="AA4180" s="37" t="str">
        <f>IF($I4180&lt;&gt;"",VLOOKUP($I4180,'Valid Values - Search'!$R$4:$T$4719,3,FALSE),"")</f>
        <v/>
      </c>
      <c r="AB4180" s="37" t="str">
        <f>IF($I4180&lt;&gt;"",VLOOKUP($I4180,'Valid Values - Search'!$R$4:$S$4719,2,FALSE),"")</f>
        <v/>
      </c>
      <c r="AC4180" s="38" t="str">
        <f t="shared" si="65"/>
        <v/>
      </c>
      <c r="AD4180" s="38"/>
    </row>
    <row r="4181" spans="1:30">
      <c r="A4181" s="46"/>
      <c r="B4181" s="47"/>
      <c r="C4181" s="49"/>
      <c r="D4181" s="41"/>
      <c r="E4181" s="41"/>
      <c r="F4181" s="41"/>
      <c r="G4181" s="50" t="str">
        <f>IF(A4181&lt;&gt;"",CONCATENATE(A4181,":",YEAR(B4181),IF(MONTH(B4181)&gt;9,MONTH(B4181),CONCATENATE(0,MONTH(B4181))),IF(DAY(B4181)&gt;9,DAY(B4181),CONCATENATE(0,DAY(B4181))),IF(HOUR(C4181)&gt;9,HOUR(C4181),CONCATENATE(0,HOUR(C4181))),IF(MINUTE(C4181)&gt;9,MINUTE(C4181),CONCATENATE(0,MINUTE(C4181))),":",VLOOKUP(F4181,'Valid Values - Results'!$D$4:$F$12,3,FALSE)),"")</f>
        <v/>
      </c>
      <c r="H4181" s="41"/>
      <c r="I4181" s="41"/>
      <c r="J4181" s="41"/>
      <c r="K4181" s="41"/>
      <c r="L4181" s="41"/>
      <c r="M4181" s="92"/>
      <c r="N4181" s="41"/>
      <c r="O4181" s="41"/>
      <c r="P4181" s="41"/>
      <c r="Q4181" s="41"/>
      <c r="R4181" s="41"/>
      <c r="S4181" s="41"/>
      <c r="T4181" s="41"/>
      <c r="U4181" s="47"/>
      <c r="V4181" s="49"/>
      <c r="W4181" s="41"/>
      <c r="X4181" s="41"/>
      <c r="Y4181" s="41"/>
      <c r="AA4181" s="37" t="str">
        <f>IF($I4181&lt;&gt;"",VLOOKUP($I4181,'Valid Values - Search'!$R$4:$T$4719,3,FALSE),"")</f>
        <v/>
      </c>
      <c r="AB4181" s="37" t="str">
        <f>IF($I4181&lt;&gt;"",VLOOKUP($I4181,'Valid Values - Search'!$R$4:$S$4719,2,FALSE),"")</f>
        <v/>
      </c>
      <c r="AC4181" s="38" t="str">
        <f t="shared" si="65"/>
        <v/>
      </c>
      <c r="AD4181" s="38"/>
    </row>
    <row r="4182" spans="1:30">
      <c r="A4182" s="46"/>
      <c r="B4182" s="47"/>
      <c r="C4182" s="49"/>
      <c r="D4182" s="41"/>
      <c r="E4182" s="41"/>
      <c r="F4182" s="41"/>
      <c r="G4182" s="50" t="str">
        <f>IF(A4182&lt;&gt;"",CONCATENATE(A4182,":",YEAR(B4182),IF(MONTH(B4182)&gt;9,MONTH(B4182),CONCATENATE(0,MONTH(B4182))),IF(DAY(B4182)&gt;9,DAY(B4182),CONCATENATE(0,DAY(B4182))),IF(HOUR(C4182)&gt;9,HOUR(C4182),CONCATENATE(0,HOUR(C4182))),IF(MINUTE(C4182)&gt;9,MINUTE(C4182),CONCATENATE(0,MINUTE(C4182))),":",VLOOKUP(F4182,'Valid Values - Results'!$D$4:$F$12,3,FALSE)),"")</f>
        <v/>
      </c>
      <c r="H4182" s="41"/>
      <c r="I4182" s="41"/>
      <c r="J4182" s="41"/>
      <c r="K4182" s="41"/>
      <c r="L4182" s="41"/>
      <c r="M4182" s="92"/>
      <c r="N4182" s="41"/>
      <c r="O4182" s="41"/>
      <c r="P4182" s="41"/>
      <c r="Q4182" s="41"/>
      <c r="R4182" s="41"/>
      <c r="S4182" s="41"/>
      <c r="T4182" s="41"/>
      <c r="U4182" s="47"/>
      <c r="V4182" s="49"/>
      <c r="W4182" s="41"/>
      <c r="X4182" s="41"/>
      <c r="Y4182" s="41"/>
      <c r="AA4182" s="37" t="str">
        <f>IF($I4182&lt;&gt;"",VLOOKUP($I4182,'Valid Values - Search'!$R$4:$T$4719,3,FALSE),"")</f>
        <v/>
      </c>
      <c r="AB4182" s="37" t="str">
        <f>IF($I4182&lt;&gt;"",VLOOKUP($I4182,'Valid Values - Search'!$R$4:$S$4719,2,FALSE),"")</f>
        <v/>
      </c>
      <c r="AC4182" s="38" t="str">
        <f t="shared" si="65"/>
        <v/>
      </c>
      <c r="AD4182" s="38"/>
    </row>
    <row r="4183" spans="1:30">
      <c r="A4183" s="46"/>
      <c r="B4183" s="47"/>
      <c r="C4183" s="49"/>
      <c r="D4183" s="41"/>
      <c r="E4183" s="41"/>
      <c r="F4183" s="41"/>
      <c r="G4183" s="50" t="str">
        <f>IF(A4183&lt;&gt;"",CONCATENATE(A4183,":",YEAR(B4183),IF(MONTH(B4183)&gt;9,MONTH(B4183),CONCATENATE(0,MONTH(B4183))),IF(DAY(B4183)&gt;9,DAY(B4183),CONCATENATE(0,DAY(B4183))),IF(HOUR(C4183)&gt;9,HOUR(C4183),CONCATENATE(0,HOUR(C4183))),IF(MINUTE(C4183)&gt;9,MINUTE(C4183),CONCATENATE(0,MINUTE(C4183))),":",VLOOKUP(F4183,'Valid Values - Results'!$D$4:$F$12,3,FALSE)),"")</f>
        <v/>
      </c>
      <c r="H4183" s="41"/>
      <c r="I4183" s="41"/>
      <c r="J4183" s="41"/>
      <c r="K4183" s="41"/>
      <c r="L4183" s="41"/>
      <c r="M4183" s="92"/>
      <c r="N4183" s="41"/>
      <c r="O4183" s="41"/>
      <c r="P4183" s="41"/>
      <c r="Q4183" s="41"/>
      <c r="R4183" s="41"/>
      <c r="S4183" s="41"/>
      <c r="T4183" s="41"/>
      <c r="U4183" s="47"/>
      <c r="V4183" s="49"/>
      <c r="W4183" s="41"/>
      <c r="X4183" s="41"/>
      <c r="Y4183" s="41"/>
      <c r="AA4183" s="37" t="str">
        <f>IF($I4183&lt;&gt;"",VLOOKUP($I4183,'Valid Values - Search'!$R$4:$T$4719,3,FALSE),"")</f>
        <v/>
      </c>
      <c r="AB4183" s="37" t="str">
        <f>IF($I4183&lt;&gt;"",VLOOKUP($I4183,'Valid Values - Search'!$R$4:$S$4719,2,FALSE),"")</f>
        <v/>
      </c>
      <c r="AC4183" s="38" t="str">
        <f t="shared" si="65"/>
        <v/>
      </c>
      <c r="AD4183" s="38"/>
    </row>
    <row r="4184" spans="1:30">
      <c r="A4184" s="46"/>
      <c r="B4184" s="47"/>
      <c r="C4184" s="49"/>
      <c r="D4184" s="41"/>
      <c r="E4184" s="41"/>
      <c r="F4184" s="41"/>
      <c r="G4184" s="50" t="str">
        <f>IF(A4184&lt;&gt;"",CONCATENATE(A4184,":",YEAR(B4184),IF(MONTH(B4184)&gt;9,MONTH(B4184),CONCATENATE(0,MONTH(B4184))),IF(DAY(B4184)&gt;9,DAY(B4184),CONCATENATE(0,DAY(B4184))),IF(HOUR(C4184)&gt;9,HOUR(C4184),CONCATENATE(0,HOUR(C4184))),IF(MINUTE(C4184)&gt;9,MINUTE(C4184),CONCATENATE(0,MINUTE(C4184))),":",VLOOKUP(F4184,'Valid Values - Results'!$D$4:$F$12,3,FALSE)),"")</f>
        <v/>
      </c>
      <c r="H4184" s="41"/>
      <c r="I4184" s="41"/>
      <c r="J4184" s="41"/>
      <c r="K4184" s="41"/>
      <c r="L4184" s="41"/>
      <c r="M4184" s="92"/>
      <c r="N4184" s="41"/>
      <c r="O4184" s="41"/>
      <c r="P4184" s="41"/>
      <c r="Q4184" s="41"/>
      <c r="R4184" s="41"/>
      <c r="S4184" s="41"/>
      <c r="T4184" s="41"/>
      <c r="U4184" s="47"/>
      <c r="V4184" s="49"/>
      <c r="W4184" s="41"/>
      <c r="X4184" s="41"/>
      <c r="Y4184" s="41"/>
      <c r="AA4184" s="37" t="str">
        <f>IF($I4184&lt;&gt;"",VLOOKUP($I4184,'Valid Values - Search'!$R$4:$T$4719,3,FALSE),"")</f>
        <v/>
      </c>
      <c r="AB4184" s="37" t="str">
        <f>IF($I4184&lt;&gt;"",VLOOKUP($I4184,'Valid Values - Search'!$R$4:$S$4719,2,FALSE),"")</f>
        <v/>
      </c>
      <c r="AC4184" s="38" t="str">
        <f t="shared" si="65"/>
        <v/>
      </c>
      <c r="AD4184" s="38"/>
    </row>
    <row r="4185" spans="1:30">
      <c r="A4185" s="46"/>
      <c r="B4185" s="47"/>
      <c r="C4185" s="49"/>
      <c r="D4185" s="41"/>
      <c r="E4185" s="41"/>
      <c r="F4185" s="41"/>
      <c r="G4185" s="50" t="str">
        <f>IF(A4185&lt;&gt;"",CONCATENATE(A4185,":",YEAR(B4185),IF(MONTH(B4185)&gt;9,MONTH(B4185),CONCATENATE(0,MONTH(B4185))),IF(DAY(B4185)&gt;9,DAY(B4185),CONCATENATE(0,DAY(B4185))),IF(HOUR(C4185)&gt;9,HOUR(C4185),CONCATENATE(0,HOUR(C4185))),IF(MINUTE(C4185)&gt;9,MINUTE(C4185),CONCATENATE(0,MINUTE(C4185))),":",VLOOKUP(F4185,'Valid Values - Results'!$D$4:$F$12,3,FALSE)),"")</f>
        <v/>
      </c>
      <c r="H4185" s="41"/>
      <c r="I4185" s="41"/>
      <c r="J4185" s="41"/>
      <c r="K4185" s="41"/>
      <c r="L4185" s="41"/>
      <c r="M4185" s="92"/>
      <c r="N4185" s="41"/>
      <c r="O4185" s="41"/>
      <c r="P4185" s="41"/>
      <c r="Q4185" s="41"/>
      <c r="R4185" s="41"/>
      <c r="S4185" s="41"/>
      <c r="T4185" s="41"/>
      <c r="U4185" s="47"/>
      <c r="V4185" s="49"/>
      <c r="W4185" s="41"/>
      <c r="X4185" s="41"/>
      <c r="Y4185" s="41"/>
      <c r="AA4185" s="37" t="str">
        <f>IF($I4185&lt;&gt;"",VLOOKUP($I4185,'Valid Values - Search'!$R$4:$T$4719,3,FALSE),"")</f>
        <v/>
      </c>
      <c r="AB4185" s="37" t="str">
        <f>IF($I4185&lt;&gt;"",VLOOKUP($I4185,'Valid Values - Search'!$R$4:$S$4719,2,FALSE),"")</f>
        <v/>
      </c>
      <c r="AC4185" s="38" t="str">
        <f t="shared" si="65"/>
        <v/>
      </c>
      <c r="AD4185" s="38"/>
    </row>
    <row r="4186" spans="1:30">
      <c r="A4186" s="46"/>
      <c r="B4186" s="47"/>
      <c r="C4186" s="49"/>
      <c r="D4186" s="41"/>
      <c r="E4186" s="41"/>
      <c r="F4186" s="41"/>
      <c r="G4186" s="50" t="str">
        <f>IF(A4186&lt;&gt;"",CONCATENATE(A4186,":",YEAR(B4186),IF(MONTH(B4186)&gt;9,MONTH(B4186),CONCATENATE(0,MONTH(B4186))),IF(DAY(B4186)&gt;9,DAY(B4186),CONCATENATE(0,DAY(B4186))),IF(HOUR(C4186)&gt;9,HOUR(C4186),CONCATENATE(0,HOUR(C4186))),IF(MINUTE(C4186)&gt;9,MINUTE(C4186),CONCATENATE(0,MINUTE(C4186))),":",VLOOKUP(F4186,'Valid Values - Results'!$D$4:$F$12,3,FALSE)),"")</f>
        <v/>
      </c>
      <c r="H4186" s="41"/>
      <c r="I4186" s="41"/>
      <c r="J4186" s="41"/>
      <c r="K4186" s="41"/>
      <c r="L4186" s="41"/>
      <c r="M4186" s="92"/>
      <c r="N4186" s="41"/>
      <c r="O4186" s="41"/>
      <c r="P4186" s="41"/>
      <c r="Q4186" s="41"/>
      <c r="R4186" s="41"/>
      <c r="S4186" s="41"/>
      <c r="T4186" s="41"/>
      <c r="U4186" s="47"/>
      <c r="V4186" s="49"/>
      <c r="W4186" s="41"/>
      <c r="X4186" s="41"/>
      <c r="Y4186" s="41"/>
      <c r="AA4186" s="37" t="str">
        <f>IF($I4186&lt;&gt;"",VLOOKUP($I4186,'Valid Values - Search'!$R$4:$T$4719,3,FALSE),"")</f>
        <v/>
      </c>
      <c r="AB4186" s="37" t="str">
        <f>IF($I4186&lt;&gt;"",VLOOKUP($I4186,'Valid Values - Search'!$R$4:$S$4719,2,FALSE),"")</f>
        <v/>
      </c>
      <c r="AC4186" s="38" t="str">
        <f t="shared" si="65"/>
        <v/>
      </c>
      <c r="AD4186" s="38"/>
    </row>
    <row r="4187" spans="1:30">
      <c r="A4187" s="46"/>
      <c r="B4187" s="47"/>
      <c r="C4187" s="49"/>
      <c r="D4187" s="41"/>
      <c r="E4187" s="41"/>
      <c r="F4187" s="41"/>
      <c r="G4187" s="50" t="str">
        <f>IF(A4187&lt;&gt;"",CONCATENATE(A4187,":",YEAR(B4187),IF(MONTH(B4187)&gt;9,MONTH(B4187),CONCATENATE(0,MONTH(B4187))),IF(DAY(B4187)&gt;9,DAY(B4187),CONCATENATE(0,DAY(B4187))),IF(HOUR(C4187)&gt;9,HOUR(C4187),CONCATENATE(0,HOUR(C4187))),IF(MINUTE(C4187)&gt;9,MINUTE(C4187),CONCATENATE(0,MINUTE(C4187))),":",VLOOKUP(F4187,'Valid Values - Results'!$D$4:$F$12,3,FALSE)),"")</f>
        <v/>
      </c>
      <c r="H4187" s="41"/>
      <c r="I4187" s="41"/>
      <c r="J4187" s="41"/>
      <c r="K4187" s="41"/>
      <c r="L4187" s="41"/>
      <c r="M4187" s="92"/>
      <c r="N4187" s="41"/>
      <c r="O4187" s="41"/>
      <c r="P4187" s="41"/>
      <c r="Q4187" s="41"/>
      <c r="R4187" s="41"/>
      <c r="S4187" s="41"/>
      <c r="T4187" s="41"/>
      <c r="U4187" s="47"/>
      <c r="V4187" s="49"/>
      <c r="W4187" s="41"/>
      <c r="X4187" s="41"/>
      <c r="Y4187" s="41"/>
      <c r="AA4187" s="37" t="str">
        <f>IF($I4187&lt;&gt;"",VLOOKUP($I4187,'Valid Values - Search'!$R$4:$T$4719,3,FALSE),"")</f>
        <v/>
      </c>
      <c r="AB4187" s="37" t="str">
        <f>IF($I4187&lt;&gt;"",VLOOKUP($I4187,'Valid Values - Search'!$R$4:$S$4719,2,FALSE),"")</f>
        <v/>
      </c>
      <c r="AC4187" s="38" t="str">
        <f t="shared" si="65"/>
        <v/>
      </c>
      <c r="AD4187" s="38"/>
    </row>
    <row r="4188" spans="1:30">
      <c r="A4188" s="46"/>
      <c r="B4188" s="47"/>
      <c r="C4188" s="49"/>
      <c r="D4188" s="41"/>
      <c r="E4188" s="41"/>
      <c r="F4188" s="41"/>
      <c r="G4188" s="50" t="str">
        <f>IF(A4188&lt;&gt;"",CONCATENATE(A4188,":",YEAR(B4188),IF(MONTH(B4188)&gt;9,MONTH(B4188),CONCATENATE(0,MONTH(B4188))),IF(DAY(B4188)&gt;9,DAY(B4188),CONCATENATE(0,DAY(B4188))),IF(HOUR(C4188)&gt;9,HOUR(C4188),CONCATENATE(0,HOUR(C4188))),IF(MINUTE(C4188)&gt;9,MINUTE(C4188),CONCATENATE(0,MINUTE(C4188))),":",VLOOKUP(F4188,'Valid Values - Results'!$D$4:$F$12,3,FALSE)),"")</f>
        <v/>
      </c>
      <c r="H4188" s="41"/>
      <c r="I4188" s="41"/>
      <c r="J4188" s="41"/>
      <c r="K4188" s="41"/>
      <c r="L4188" s="41"/>
      <c r="M4188" s="92"/>
      <c r="N4188" s="41"/>
      <c r="O4188" s="41"/>
      <c r="P4188" s="41"/>
      <c r="Q4188" s="41"/>
      <c r="R4188" s="41"/>
      <c r="S4188" s="41"/>
      <c r="T4188" s="41"/>
      <c r="U4188" s="47"/>
      <c r="V4188" s="49"/>
      <c r="W4188" s="41"/>
      <c r="X4188" s="41"/>
      <c r="Y4188" s="41"/>
      <c r="AA4188" s="37" t="str">
        <f>IF($I4188&lt;&gt;"",VLOOKUP($I4188,'Valid Values - Search'!$R$4:$T$4719,3,FALSE),"")</f>
        <v/>
      </c>
      <c r="AB4188" s="37" t="str">
        <f>IF($I4188&lt;&gt;"",VLOOKUP($I4188,'Valid Values - Search'!$R$4:$S$4719,2,FALSE),"")</f>
        <v/>
      </c>
      <c r="AC4188" s="38" t="str">
        <f t="shared" si="65"/>
        <v/>
      </c>
      <c r="AD4188" s="38"/>
    </row>
    <row r="4189" spans="1:30">
      <c r="A4189" s="46"/>
      <c r="B4189" s="47"/>
      <c r="C4189" s="49"/>
      <c r="D4189" s="41"/>
      <c r="E4189" s="41"/>
      <c r="F4189" s="41"/>
      <c r="G4189" s="50" t="str">
        <f>IF(A4189&lt;&gt;"",CONCATENATE(A4189,":",YEAR(B4189),IF(MONTH(B4189)&gt;9,MONTH(B4189),CONCATENATE(0,MONTH(B4189))),IF(DAY(B4189)&gt;9,DAY(B4189),CONCATENATE(0,DAY(B4189))),IF(HOUR(C4189)&gt;9,HOUR(C4189),CONCATENATE(0,HOUR(C4189))),IF(MINUTE(C4189)&gt;9,MINUTE(C4189),CONCATENATE(0,MINUTE(C4189))),":",VLOOKUP(F4189,'Valid Values - Results'!$D$4:$F$12,3,FALSE)),"")</f>
        <v/>
      </c>
      <c r="H4189" s="41"/>
      <c r="I4189" s="41"/>
      <c r="J4189" s="41"/>
      <c r="K4189" s="41"/>
      <c r="L4189" s="41"/>
      <c r="M4189" s="92"/>
      <c r="N4189" s="41"/>
      <c r="O4189" s="41"/>
      <c r="P4189" s="41"/>
      <c r="Q4189" s="41"/>
      <c r="R4189" s="41"/>
      <c r="S4189" s="41"/>
      <c r="T4189" s="41"/>
      <c r="U4189" s="47"/>
      <c r="V4189" s="49"/>
      <c r="W4189" s="41"/>
      <c r="X4189" s="41"/>
      <c r="Y4189" s="41"/>
      <c r="AA4189" s="37" t="str">
        <f>IF($I4189&lt;&gt;"",VLOOKUP($I4189,'Valid Values - Search'!$R$4:$T$4719,3,FALSE),"")</f>
        <v/>
      </c>
      <c r="AB4189" s="37" t="str">
        <f>IF($I4189&lt;&gt;"",VLOOKUP($I4189,'Valid Values - Search'!$R$4:$S$4719,2,FALSE),"")</f>
        <v/>
      </c>
      <c r="AC4189" s="38" t="str">
        <f t="shared" si="65"/>
        <v/>
      </c>
      <c r="AD4189" s="38"/>
    </row>
    <row r="4190" spans="1:30">
      <c r="A4190" s="46"/>
      <c r="B4190" s="47"/>
      <c r="C4190" s="49"/>
      <c r="D4190" s="41"/>
      <c r="E4190" s="41"/>
      <c r="F4190" s="41"/>
      <c r="G4190" s="50" t="str">
        <f>IF(A4190&lt;&gt;"",CONCATENATE(A4190,":",YEAR(B4190),IF(MONTH(B4190)&gt;9,MONTH(B4190),CONCATENATE(0,MONTH(B4190))),IF(DAY(B4190)&gt;9,DAY(B4190),CONCATENATE(0,DAY(B4190))),IF(HOUR(C4190)&gt;9,HOUR(C4190),CONCATENATE(0,HOUR(C4190))),IF(MINUTE(C4190)&gt;9,MINUTE(C4190),CONCATENATE(0,MINUTE(C4190))),":",VLOOKUP(F4190,'Valid Values - Results'!$D$4:$F$12,3,FALSE)),"")</f>
        <v/>
      </c>
      <c r="H4190" s="41"/>
      <c r="I4190" s="41"/>
      <c r="J4190" s="41"/>
      <c r="K4190" s="41"/>
      <c r="L4190" s="41"/>
      <c r="M4190" s="92"/>
      <c r="N4190" s="41"/>
      <c r="O4190" s="41"/>
      <c r="P4190" s="41"/>
      <c r="Q4190" s="41"/>
      <c r="R4190" s="41"/>
      <c r="S4190" s="41"/>
      <c r="T4190" s="41"/>
      <c r="U4190" s="47"/>
      <c r="V4190" s="49"/>
      <c r="W4190" s="41"/>
      <c r="X4190" s="41"/>
      <c r="Y4190" s="41"/>
      <c r="AA4190" s="37" t="str">
        <f>IF($I4190&lt;&gt;"",VLOOKUP($I4190,'Valid Values - Search'!$R$4:$T$4719,3,FALSE),"")</f>
        <v/>
      </c>
      <c r="AB4190" s="37" t="str">
        <f>IF($I4190&lt;&gt;"",VLOOKUP($I4190,'Valid Values - Search'!$R$4:$S$4719,2,FALSE),"")</f>
        <v/>
      </c>
      <c r="AC4190" s="38" t="str">
        <f t="shared" si="65"/>
        <v/>
      </c>
      <c r="AD4190" s="38"/>
    </row>
    <row r="4191" spans="1:30">
      <c r="A4191" s="46"/>
      <c r="B4191" s="47"/>
      <c r="C4191" s="49"/>
      <c r="D4191" s="41"/>
      <c r="E4191" s="41"/>
      <c r="F4191" s="41"/>
      <c r="G4191" s="50" t="str">
        <f>IF(A4191&lt;&gt;"",CONCATENATE(A4191,":",YEAR(B4191),IF(MONTH(B4191)&gt;9,MONTH(B4191),CONCATENATE(0,MONTH(B4191))),IF(DAY(B4191)&gt;9,DAY(B4191),CONCATENATE(0,DAY(B4191))),IF(HOUR(C4191)&gt;9,HOUR(C4191),CONCATENATE(0,HOUR(C4191))),IF(MINUTE(C4191)&gt;9,MINUTE(C4191),CONCATENATE(0,MINUTE(C4191))),":",VLOOKUP(F4191,'Valid Values - Results'!$D$4:$F$12,3,FALSE)),"")</f>
        <v/>
      </c>
      <c r="H4191" s="41"/>
      <c r="I4191" s="41"/>
      <c r="J4191" s="41"/>
      <c r="K4191" s="41"/>
      <c r="L4191" s="41"/>
      <c r="M4191" s="92"/>
      <c r="N4191" s="41"/>
      <c r="O4191" s="41"/>
      <c r="P4191" s="41"/>
      <c r="Q4191" s="41"/>
      <c r="R4191" s="41"/>
      <c r="S4191" s="41"/>
      <c r="T4191" s="41"/>
      <c r="U4191" s="47"/>
      <c r="V4191" s="49"/>
      <c r="W4191" s="41"/>
      <c r="X4191" s="41"/>
      <c r="Y4191" s="41"/>
      <c r="AA4191" s="37" t="str">
        <f>IF($I4191&lt;&gt;"",VLOOKUP($I4191,'Valid Values - Search'!$R$4:$T$4719,3,FALSE),"")</f>
        <v/>
      </c>
      <c r="AB4191" s="37" t="str">
        <f>IF($I4191&lt;&gt;"",VLOOKUP($I4191,'Valid Values - Search'!$R$4:$S$4719,2,FALSE),"")</f>
        <v/>
      </c>
      <c r="AC4191" s="38" t="str">
        <f t="shared" si="65"/>
        <v/>
      </c>
      <c r="AD4191" s="38"/>
    </row>
    <row r="4192" spans="1:30">
      <c r="A4192" s="46"/>
      <c r="B4192" s="47"/>
      <c r="C4192" s="49"/>
      <c r="D4192" s="41"/>
      <c r="E4192" s="41"/>
      <c r="F4192" s="41"/>
      <c r="G4192" s="50" t="str">
        <f>IF(A4192&lt;&gt;"",CONCATENATE(A4192,":",YEAR(B4192),IF(MONTH(B4192)&gt;9,MONTH(B4192),CONCATENATE(0,MONTH(B4192))),IF(DAY(B4192)&gt;9,DAY(B4192),CONCATENATE(0,DAY(B4192))),IF(HOUR(C4192)&gt;9,HOUR(C4192),CONCATENATE(0,HOUR(C4192))),IF(MINUTE(C4192)&gt;9,MINUTE(C4192),CONCATENATE(0,MINUTE(C4192))),":",VLOOKUP(F4192,'Valid Values - Results'!$D$4:$F$12,3,FALSE)),"")</f>
        <v/>
      </c>
      <c r="H4192" s="41"/>
      <c r="I4192" s="41"/>
      <c r="J4192" s="41"/>
      <c r="K4192" s="41"/>
      <c r="L4192" s="41"/>
      <c r="M4192" s="92"/>
      <c r="N4192" s="41"/>
      <c r="O4192" s="41"/>
      <c r="P4192" s="41"/>
      <c r="Q4192" s="41"/>
      <c r="R4192" s="41"/>
      <c r="S4192" s="41"/>
      <c r="T4192" s="41"/>
      <c r="U4192" s="47"/>
      <c r="V4192" s="49"/>
      <c r="W4192" s="41"/>
      <c r="X4192" s="41"/>
      <c r="Y4192" s="41"/>
      <c r="AA4192" s="37" t="str">
        <f>IF($I4192&lt;&gt;"",VLOOKUP($I4192,'Valid Values - Search'!$R$4:$T$4719,3,FALSE),"")</f>
        <v/>
      </c>
      <c r="AB4192" s="37" t="str">
        <f>IF($I4192&lt;&gt;"",VLOOKUP($I4192,'Valid Values - Search'!$R$4:$S$4719,2,FALSE),"")</f>
        <v/>
      </c>
      <c r="AC4192" s="38" t="str">
        <f t="shared" si="65"/>
        <v/>
      </c>
      <c r="AD4192" s="38"/>
    </row>
    <row r="4193" spans="1:30">
      <c r="A4193" s="46"/>
      <c r="B4193" s="47"/>
      <c r="C4193" s="49"/>
      <c r="D4193" s="41"/>
      <c r="E4193" s="41"/>
      <c r="F4193" s="41"/>
      <c r="G4193" s="50" t="str">
        <f>IF(A4193&lt;&gt;"",CONCATENATE(A4193,":",YEAR(B4193),IF(MONTH(B4193)&gt;9,MONTH(B4193),CONCATENATE(0,MONTH(B4193))),IF(DAY(B4193)&gt;9,DAY(B4193),CONCATENATE(0,DAY(B4193))),IF(HOUR(C4193)&gt;9,HOUR(C4193),CONCATENATE(0,HOUR(C4193))),IF(MINUTE(C4193)&gt;9,MINUTE(C4193),CONCATENATE(0,MINUTE(C4193))),":",VLOOKUP(F4193,'Valid Values - Results'!$D$4:$F$12,3,FALSE)),"")</f>
        <v/>
      </c>
      <c r="H4193" s="41"/>
      <c r="I4193" s="41"/>
      <c r="J4193" s="41"/>
      <c r="K4193" s="41"/>
      <c r="L4193" s="41"/>
      <c r="M4193" s="92"/>
      <c r="N4193" s="41"/>
      <c r="O4193" s="41"/>
      <c r="P4193" s="41"/>
      <c r="Q4193" s="41"/>
      <c r="R4193" s="41"/>
      <c r="S4193" s="41"/>
      <c r="T4193" s="41"/>
      <c r="U4193" s="47"/>
      <c r="V4193" s="49"/>
      <c r="W4193" s="41"/>
      <c r="X4193" s="41"/>
      <c r="Y4193" s="41"/>
      <c r="AA4193" s="37" t="str">
        <f>IF($I4193&lt;&gt;"",VLOOKUP($I4193,'Valid Values - Search'!$R$4:$T$4719,3,FALSE),"")</f>
        <v/>
      </c>
      <c r="AB4193" s="37" t="str">
        <f>IF($I4193&lt;&gt;"",VLOOKUP($I4193,'Valid Values - Search'!$R$4:$S$4719,2,FALSE),"")</f>
        <v/>
      </c>
      <c r="AC4193" s="38" t="str">
        <f t="shared" si="65"/>
        <v/>
      </c>
      <c r="AD4193" s="38"/>
    </row>
    <row r="4194" spans="1:30">
      <c r="A4194" s="46"/>
      <c r="B4194" s="47"/>
      <c r="C4194" s="49"/>
      <c r="D4194" s="41"/>
      <c r="E4194" s="41"/>
      <c r="F4194" s="41"/>
      <c r="G4194" s="50" t="str">
        <f>IF(A4194&lt;&gt;"",CONCATENATE(A4194,":",YEAR(B4194),IF(MONTH(B4194)&gt;9,MONTH(B4194),CONCATENATE(0,MONTH(B4194))),IF(DAY(B4194)&gt;9,DAY(B4194),CONCATENATE(0,DAY(B4194))),IF(HOUR(C4194)&gt;9,HOUR(C4194),CONCATENATE(0,HOUR(C4194))),IF(MINUTE(C4194)&gt;9,MINUTE(C4194),CONCATENATE(0,MINUTE(C4194))),":",VLOOKUP(F4194,'Valid Values - Results'!$D$4:$F$12,3,FALSE)),"")</f>
        <v/>
      </c>
      <c r="H4194" s="41"/>
      <c r="I4194" s="41"/>
      <c r="J4194" s="41"/>
      <c r="K4194" s="41"/>
      <c r="L4194" s="41"/>
      <c r="M4194" s="92"/>
      <c r="N4194" s="41"/>
      <c r="O4194" s="41"/>
      <c r="P4194" s="41"/>
      <c r="Q4194" s="41"/>
      <c r="R4194" s="41"/>
      <c r="S4194" s="41"/>
      <c r="T4194" s="41"/>
      <c r="U4194" s="47"/>
      <c r="V4194" s="49"/>
      <c r="W4194" s="41"/>
      <c r="X4194" s="41"/>
      <c r="Y4194" s="41"/>
      <c r="AA4194" s="37" t="str">
        <f>IF($I4194&lt;&gt;"",VLOOKUP($I4194,'Valid Values - Search'!$R$4:$T$4719,3,FALSE),"")</f>
        <v/>
      </c>
      <c r="AB4194" s="37" t="str">
        <f>IF($I4194&lt;&gt;"",VLOOKUP($I4194,'Valid Values - Search'!$R$4:$S$4719,2,FALSE),"")</f>
        <v/>
      </c>
      <c r="AC4194" s="38" t="str">
        <f t="shared" si="65"/>
        <v/>
      </c>
      <c r="AD4194" s="38"/>
    </row>
    <row r="4195" spans="1:30">
      <c r="A4195" s="46"/>
      <c r="B4195" s="47"/>
      <c r="C4195" s="49"/>
      <c r="D4195" s="41"/>
      <c r="E4195" s="41"/>
      <c r="F4195" s="41"/>
      <c r="G4195" s="50" t="str">
        <f>IF(A4195&lt;&gt;"",CONCATENATE(A4195,":",YEAR(B4195),IF(MONTH(B4195)&gt;9,MONTH(B4195),CONCATENATE(0,MONTH(B4195))),IF(DAY(B4195)&gt;9,DAY(B4195),CONCATENATE(0,DAY(B4195))),IF(HOUR(C4195)&gt;9,HOUR(C4195),CONCATENATE(0,HOUR(C4195))),IF(MINUTE(C4195)&gt;9,MINUTE(C4195),CONCATENATE(0,MINUTE(C4195))),":",VLOOKUP(F4195,'Valid Values - Results'!$D$4:$F$12,3,FALSE)),"")</f>
        <v/>
      </c>
      <c r="H4195" s="41"/>
      <c r="I4195" s="41"/>
      <c r="J4195" s="41"/>
      <c r="K4195" s="41"/>
      <c r="L4195" s="41"/>
      <c r="M4195" s="92"/>
      <c r="N4195" s="41"/>
      <c r="O4195" s="41"/>
      <c r="P4195" s="41"/>
      <c r="Q4195" s="41"/>
      <c r="R4195" s="41"/>
      <c r="S4195" s="41"/>
      <c r="T4195" s="41"/>
      <c r="U4195" s="47"/>
      <c r="V4195" s="49"/>
      <c r="W4195" s="41"/>
      <c r="X4195" s="41"/>
      <c r="Y4195" s="41"/>
      <c r="AA4195" s="37" t="str">
        <f>IF($I4195&lt;&gt;"",VLOOKUP($I4195,'Valid Values - Search'!$R$4:$T$4719,3,FALSE),"")</f>
        <v/>
      </c>
      <c r="AB4195" s="37" t="str">
        <f>IF($I4195&lt;&gt;"",VLOOKUP($I4195,'Valid Values - Search'!$R$4:$S$4719,2,FALSE),"")</f>
        <v/>
      </c>
      <c r="AC4195" s="38" t="str">
        <f t="shared" si="65"/>
        <v/>
      </c>
      <c r="AD4195" s="38"/>
    </row>
    <row r="4196" spans="1:30">
      <c r="A4196" s="46"/>
      <c r="B4196" s="47"/>
      <c r="C4196" s="49"/>
      <c r="D4196" s="41"/>
      <c r="E4196" s="41"/>
      <c r="F4196" s="41"/>
      <c r="G4196" s="50" t="str">
        <f>IF(A4196&lt;&gt;"",CONCATENATE(A4196,":",YEAR(B4196),IF(MONTH(B4196)&gt;9,MONTH(B4196),CONCATENATE(0,MONTH(B4196))),IF(DAY(B4196)&gt;9,DAY(B4196),CONCATENATE(0,DAY(B4196))),IF(HOUR(C4196)&gt;9,HOUR(C4196),CONCATENATE(0,HOUR(C4196))),IF(MINUTE(C4196)&gt;9,MINUTE(C4196),CONCATENATE(0,MINUTE(C4196))),":",VLOOKUP(F4196,'Valid Values - Results'!$D$4:$F$12,3,FALSE)),"")</f>
        <v/>
      </c>
      <c r="H4196" s="41"/>
      <c r="I4196" s="41"/>
      <c r="J4196" s="41"/>
      <c r="K4196" s="41"/>
      <c r="L4196" s="41"/>
      <c r="M4196" s="92"/>
      <c r="N4196" s="41"/>
      <c r="O4196" s="41"/>
      <c r="P4196" s="41"/>
      <c r="Q4196" s="41"/>
      <c r="R4196" s="41"/>
      <c r="S4196" s="41"/>
      <c r="T4196" s="41"/>
      <c r="U4196" s="47"/>
      <c r="V4196" s="49"/>
      <c r="W4196" s="41"/>
      <c r="X4196" s="41"/>
      <c r="Y4196" s="41"/>
      <c r="AA4196" s="37" t="str">
        <f>IF($I4196&lt;&gt;"",VLOOKUP($I4196,'Valid Values - Search'!$R$4:$T$4719,3,FALSE),"")</f>
        <v/>
      </c>
      <c r="AB4196" s="37" t="str">
        <f>IF($I4196&lt;&gt;"",VLOOKUP($I4196,'Valid Values - Search'!$R$4:$S$4719,2,FALSE),"")</f>
        <v/>
      </c>
      <c r="AC4196" s="38" t="str">
        <f t="shared" si="65"/>
        <v/>
      </c>
      <c r="AD4196" s="38"/>
    </row>
    <row r="4197" spans="1:30">
      <c r="A4197" s="46"/>
      <c r="B4197" s="47"/>
      <c r="C4197" s="49"/>
      <c r="D4197" s="41"/>
      <c r="E4197" s="41"/>
      <c r="F4197" s="41"/>
      <c r="G4197" s="50" t="str">
        <f>IF(A4197&lt;&gt;"",CONCATENATE(A4197,":",YEAR(B4197),IF(MONTH(B4197)&gt;9,MONTH(B4197),CONCATENATE(0,MONTH(B4197))),IF(DAY(B4197)&gt;9,DAY(B4197),CONCATENATE(0,DAY(B4197))),IF(HOUR(C4197)&gt;9,HOUR(C4197),CONCATENATE(0,HOUR(C4197))),IF(MINUTE(C4197)&gt;9,MINUTE(C4197),CONCATENATE(0,MINUTE(C4197))),":",VLOOKUP(F4197,'Valid Values - Results'!$D$4:$F$12,3,FALSE)),"")</f>
        <v/>
      </c>
      <c r="H4197" s="41"/>
      <c r="I4197" s="41"/>
      <c r="J4197" s="41"/>
      <c r="K4197" s="41"/>
      <c r="L4197" s="41"/>
      <c r="M4197" s="92"/>
      <c r="N4197" s="41"/>
      <c r="O4197" s="41"/>
      <c r="P4197" s="41"/>
      <c r="Q4197" s="41"/>
      <c r="R4197" s="41"/>
      <c r="S4197" s="41"/>
      <c r="T4197" s="41"/>
      <c r="U4197" s="47"/>
      <c r="V4197" s="49"/>
      <c r="W4197" s="41"/>
      <c r="X4197" s="41"/>
      <c r="Y4197" s="41"/>
      <c r="AA4197" s="37" t="str">
        <f>IF($I4197&lt;&gt;"",VLOOKUP($I4197,'Valid Values - Search'!$R$4:$T$4719,3,FALSE),"")</f>
        <v/>
      </c>
      <c r="AB4197" s="37" t="str">
        <f>IF($I4197&lt;&gt;"",VLOOKUP($I4197,'Valid Values - Search'!$R$4:$S$4719,2,FALSE),"")</f>
        <v/>
      </c>
      <c r="AC4197" s="38" t="str">
        <f t="shared" si="65"/>
        <v/>
      </c>
      <c r="AD4197" s="38"/>
    </row>
    <row r="4198" spans="1:30">
      <c r="A4198" s="46"/>
      <c r="B4198" s="47"/>
      <c r="C4198" s="49"/>
      <c r="D4198" s="41"/>
      <c r="E4198" s="41"/>
      <c r="F4198" s="41"/>
      <c r="G4198" s="50" t="str">
        <f>IF(A4198&lt;&gt;"",CONCATENATE(A4198,":",YEAR(B4198),IF(MONTH(B4198)&gt;9,MONTH(B4198),CONCATENATE(0,MONTH(B4198))),IF(DAY(B4198)&gt;9,DAY(B4198),CONCATENATE(0,DAY(B4198))),IF(HOUR(C4198)&gt;9,HOUR(C4198),CONCATENATE(0,HOUR(C4198))),IF(MINUTE(C4198)&gt;9,MINUTE(C4198),CONCATENATE(0,MINUTE(C4198))),":",VLOOKUP(F4198,'Valid Values - Results'!$D$4:$F$12,3,FALSE)),"")</f>
        <v/>
      </c>
      <c r="H4198" s="41"/>
      <c r="I4198" s="41"/>
      <c r="J4198" s="41"/>
      <c r="K4198" s="41"/>
      <c r="L4198" s="41"/>
      <c r="M4198" s="92"/>
      <c r="N4198" s="41"/>
      <c r="O4198" s="41"/>
      <c r="P4198" s="41"/>
      <c r="Q4198" s="41"/>
      <c r="R4198" s="41"/>
      <c r="S4198" s="41"/>
      <c r="T4198" s="41"/>
      <c r="U4198" s="47"/>
      <c r="V4198" s="49"/>
      <c r="W4198" s="41"/>
      <c r="X4198" s="41"/>
      <c r="Y4198" s="41"/>
      <c r="AA4198" s="37" t="str">
        <f>IF($I4198&lt;&gt;"",VLOOKUP($I4198,'Valid Values - Search'!$R$4:$T$4719,3,FALSE),"")</f>
        <v/>
      </c>
      <c r="AB4198" s="37" t="str">
        <f>IF($I4198&lt;&gt;"",VLOOKUP($I4198,'Valid Values - Search'!$R$4:$S$4719,2,FALSE),"")</f>
        <v/>
      </c>
      <c r="AC4198" s="38" t="str">
        <f t="shared" si="65"/>
        <v/>
      </c>
      <c r="AD4198" s="38"/>
    </row>
    <row r="4199" spans="1:30">
      <c r="A4199" s="46"/>
      <c r="B4199" s="47"/>
      <c r="C4199" s="49"/>
      <c r="D4199" s="41"/>
      <c r="E4199" s="41"/>
      <c r="F4199" s="41"/>
      <c r="G4199" s="50" t="str">
        <f>IF(A4199&lt;&gt;"",CONCATENATE(A4199,":",YEAR(B4199),IF(MONTH(B4199)&gt;9,MONTH(B4199),CONCATENATE(0,MONTH(B4199))),IF(DAY(B4199)&gt;9,DAY(B4199),CONCATENATE(0,DAY(B4199))),IF(HOUR(C4199)&gt;9,HOUR(C4199),CONCATENATE(0,HOUR(C4199))),IF(MINUTE(C4199)&gt;9,MINUTE(C4199),CONCATENATE(0,MINUTE(C4199))),":",VLOOKUP(F4199,'Valid Values - Results'!$D$4:$F$12,3,FALSE)),"")</f>
        <v/>
      </c>
      <c r="H4199" s="41"/>
      <c r="I4199" s="41"/>
      <c r="J4199" s="41"/>
      <c r="K4199" s="41"/>
      <c r="L4199" s="41"/>
      <c r="M4199" s="92"/>
      <c r="N4199" s="41"/>
      <c r="O4199" s="41"/>
      <c r="P4199" s="41"/>
      <c r="Q4199" s="41"/>
      <c r="R4199" s="41"/>
      <c r="S4199" s="41"/>
      <c r="T4199" s="41"/>
      <c r="U4199" s="47"/>
      <c r="V4199" s="49"/>
      <c r="W4199" s="41"/>
      <c r="X4199" s="41"/>
      <c r="Y4199" s="41"/>
      <c r="AA4199" s="37" t="str">
        <f>IF($I4199&lt;&gt;"",VLOOKUP($I4199,'Valid Values - Search'!$R$4:$T$4719,3,FALSE),"")</f>
        <v/>
      </c>
      <c r="AB4199" s="37" t="str">
        <f>IF($I4199&lt;&gt;"",VLOOKUP($I4199,'Valid Values - Search'!$R$4:$S$4719,2,FALSE),"")</f>
        <v/>
      </c>
      <c r="AC4199" s="38" t="str">
        <f t="shared" si="65"/>
        <v/>
      </c>
      <c r="AD4199" s="38"/>
    </row>
    <row r="4200" spans="1:30">
      <c r="A4200" s="46"/>
      <c r="B4200" s="47"/>
      <c r="C4200" s="49"/>
      <c r="D4200" s="41"/>
      <c r="E4200" s="41"/>
      <c r="F4200" s="41"/>
      <c r="G4200" s="50" t="str">
        <f>IF(A4200&lt;&gt;"",CONCATENATE(A4200,":",YEAR(B4200),IF(MONTH(B4200)&gt;9,MONTH(B4200),CONCATENATE(0,MONTH(B4200))),IF(DAY(B4200)&gt;9,DAY(B4200),CONCATENATE(0,DAY(B4200))),IF(HOUR(C4200)&gt;9,HOUR(C4200),CONCATENATE(0,HOUR(C4200))),IF(MINUTE(C4200)&gt;9,MINUTE(C4200),CONCATENATE(0,MINUTE(C4200))),":",VLOOKUP(F4200,'Valid Values - Results'!$D$4:$F$12,3,FALSE)),"")</f>
        <v/>
      </c>
      <c r="H4200" s="41"/>
      <c r="I4200" s="41"/>
      <c r="J4200" s="41"/>
      <c r="K4200" s="41"/>
      <c r="L4200" s="41"/>
      <c r="M4200" s="92"/>
      <c r="N4200" s="41"/>
      <c r="O4200" s="41"/>
      <c r="P4200" s="41"/>
      <c r="Q4200" s="41"/>
      <c r="R4200" s="41"/>
      <c r="S4200" s="41"/>
      <c r="T4200" s="41"/>
      <c r="U4200" s="47"/>
      <c r="V4200" s="49"/>
      <c r="W4200" s="41"/>
      <c r="X4200" s="41"/>
      <c r="Y4200" s="41"/>
      <c r="AA4200" s="37" t="str">
        <f>IF($I4200&lt;&gt;"",VLOOKUP($I4200,'Valid Values - Search'!$R$4:$T$4719,3,FALSE),"")</f>
        <v/>
      </c>
      <c r="AB4200" s="37" t="str">
        <f>IF($I4200&lt;&gt;"",VLOOKUP($I4200,'Valid Values - Search'!$R$4:$S$4719,2,FALSE),"")</f>
        <v/>
      </c>
      <c r="AC4200" s="38" t="str">
        <f t="shared" si="65"/>
        <v/>
      </c>
      <c r="AD4200" s="38"/>
    </row>
    <row r="4201" spans="1:30">
      <c r="A4201" s="46"/>
      <c r="B4201" s="47"/>
      <c r="C4201" s="49"/>
      <c r="D4201" s="41"/>
      <c r="E4201" s="41"/>
      <c r="F4201" s="41"/>
      <c r="G4201" s="50" t="str">
        <f>IF(A4201&lt;&gt;"",CONCATENATE(A4201,":",YEAR(B4201),IF(MONTH(B4201)&gt;9,MONTH(B4201),CONCATENATE(0,MONTH(B4201))),IF(DAY(B4201)&gt;9,DAY(B4201),CONCATENATE(0,DAY(B4201))),IF(HOUR(C4201)&gt;9,HOUR(C4201),CONCATENATE(0,HOUR(C4201))),IF(MINUTE(C4201)&gt;9,MINUTE(C4201),CONCATENATE(0,MINUTE(C4201))),":",VLOOKUP(F4201,'Valid Values - Results'!$D$4:$F$12,3,FALSE)),"")</f>
        <v/>
      </c>
      <c r="H4201" s="41"/>
      <c r="I4201" s="41"/>
      <c r="J4201" s="41"/>
      <c r="K4201" s="41"/>
      <c r="L4201" s="41"/>
      <c r="M4201" s="92"/>
      <c r="N4201" s="41"/>
      <c r="O4201" s="41"/>
      <c r="P4201" s="41"/>
      <c r="Q4201" s="41"/>
      <c r="R4201" s="41"/>
      <c r="S4201" s="41"/>
      <c r="T4201" s="41"/>
      <c r="U4201" s="47"/>
      <c r="V4201" s="49"/>
      <c r="W4201" s="41"/>
      <c r="X4201" s="41"/>
      <c r="Y4201" s="41"/>
      <c r="AA4201" s="37" t="str">
        <f>IF($I4201&lt;&gt;"",VLOOKUP($I4201,'Valid Values - Search'!$R$4:$T$4719,3,FALSE),"")</f>
        <v/>
      </c>
      <c r="AB4201" s="37" t="str">
        <f>IF($I4201&lt;&gt;"",VLOOKUP($I4201,'Valid Values - Search'!$R$4:$S$4719,2,FALSE),"")</f>
        <v/>
      </c>
      <c r="AC4201" s="38" t="str">
        <f t="shared" si="65"/>
        <v/>
      </c>
      <c r="AD4201" s="38"/>
    </row>
    <row r="4202" spans="1:30">
      <c r="A4202" s="46"/>
      <c r="B4202" s="47"/>
      <c r="C4202" s="49"/>
      <c r="D4202" s="41"/>
      <c r="E4202" s="41"/>
      <c r="F4202" s="41"/>
      <c r="G4202" s="50" t="str">
        <f>IF(A4202&lt;&gt;"",CONCATENATE(A4202,":",YEAR(B4202),IF(MONTH(B4202)&gt;9,MONTH(B4202),CONCATENATE(0,MONTH(B4202))),IF(DAY(B4202)&gt;9,DAY(B4202),CONCATENATE(0,DAY(B4202))),IF(HOUR(C4202)&gt;9,HOUR(C4202),CONCATENATE(0,HOUR(C4202))),IF(MINUTE(C4202)&gt;9,MINUTE(C4202),CONCATENATE(0,MINUTE(C4202))),":",VLOOKUP(F4202,'Valid Values - Results'!$D$4:$F$12,3,FALSE)),"")</f>
        <v/>
      </c>
      <c r="H4202" s="41"/>
      <c r="I4202" s="41"/>
      <c r="J4202" s="41"/>
      <c r="K4202" s="41"/>
      <c r="L4202" s="41"/>
      <c r="M4202" s="92"/>
      <c r="N4202" s="41"/>
      <c r="O4202" s="41"/>
      <c r="P4202" s="41"/>
      <c r="Q4202" s="41"/>
      <c r="R4202" s="41"/>
      <c r="S4202" s="41"/>
      <c r="T4202" s="41"/>
      <c r="U4202" s="47"/>
      <c r="V4202" s="49"/>
      <c r="W4202" s="41"/>
      <c r="X4202" s="41"/>
      <c r="Y4202" s="41"/>
      <c r="AA4202" s="37" t="str">
        <f>IF($I4202&lt;&gt;"",VLOOKUP($I4202,'Valid Values - Search'!$R$4:$T$4719,3,FALSE),"")</f>
        <v/>
      </c>
      <c r="AB4202" s="37" t="str">
        <f>IF($I4202&lt;&gt;"",VLOOKUP($I4202,'Valid Values - Search'!$R$4:$S$4719,2,FALSE),"")</f>
        <v/>
      </c>
      <c r="AC4202" s="38" t="str">
        <f t="shared" si="65"/>
        <v/>
      </c>
      <c r="AD4202" s="38"/>
    </row>
    <row r="4203" spans="1:30">
      <c r="A4203" s="46"/>
      <c r="B4203" s="47"/>
      <c r="C4203" s="49"/>
      <c r="D4203" s="41"/>
      <c r="E4203" s="41"/>
      <c r="F4203" s="41"/>
      <c r="G4203" s="50" t="str">
        <f>IF(A4203&lt;&gt;"",CONCATENATE(A4203,":",YEAR(B4203),IF(MONTH(B4203)&gt;9,MONTH(B4203),CONCATENATE(0,MONTH(B4203))),IF(DAY(B4203)&gt;9,DAY(B4203),CONCATENATE(0,DAY(B4203))),IF(HOUR(C4203)&gt;9,HOUR(C4203),CONCATENATE(0,HOUR(C4203))),IF(MINUTE(C4203)&gt;9,MINUTE(C4203),CONCATENATE(0,MINUTE(C4203))),":",VLOOKUP(F4203,'Valid Values - Results'!$D$4:$F$12,3,FALSE)),"")</f>
        <v/>
      </c>
      <c r="H4203" s="41"/>
      <c r="I4203" s="41"/>
      <c r="J4203" s="41"/>
      <c r="K4203" s="41"/>
      <c r="L4203" s="41"/>
      <c r="M4203" s="92"/>
      <c r="N4203" s="41"/>
      <c r="O4203" s="41"/>
      <c r="P4203" s="41"/>
      <c r="Q4203" s="41"/>
      <c r="R4203" s="41"/>
      <c r="S4203" s="41"/>
      <c r="T4203" s="41"/>
      <c r="U4203" s="47"/>
      <c r="V4203" s="49"/>
      <c r="W4203" s="41"/>
      <c r="X4203" s="41"/>
      <c r="Y4203" s="41"/>
      <c r="AA4203" s="37" t="str">
        <f>IF($I4203&lt;&gt;"",VLOOKUP($I4203,'Valid Values - Search'!$R$4:$T$4719,3,FALSE),"")</f>
        <v/>
      </c>
      <c r="AB4203" s="37" t="str">
        <f>IF($I4203&lt;&gt;"",VLOOKUP($I4203,'Valid Values - Search'!$R$4:$S$4719,2,FALSE),"")</f>
        <v/>
      </c>
      <c r="AC4203" s="38" t="str">
        <f t="shared" si="65"/>
        <v/>
      </c>
      <c r="AD4203" s="38"/>
    </row>
    <row r="4204" spans="1:30">
      <c r="A4204" s="46"/>
      <c r="B4204" s="47"/>
      <c r="C4204" s="49"/>
      <c r="D4204" s="41"/>
      <c r="E4204" s="41"/>
      <c r="F4204" s="41"/>
      <c r="G4204" s="50" t="str">
        <f>IF(A4204&lt;&gt;"",CONCATENATE(A4204,":",YEAR(B4204),IF(MONTH(B4204)&gt;9,MONTH(B4204),CONCATENATE(0,MONTH(B4204))),IF(DAY(B4204)&gt;9,DAY(B4204),CONCATENATE(0,DAY(B4204))),IF(HOUR(C4204)&gt;9,HOUR(C4204),CONCATENATE(0,HOUR(C4204))),IF(MINUTE(C4204)&gt;9,MINUTE(C4204),CONCATENATE(0,MINUTE(C4204))),":",VLOOKUP(F4204,'Valid Values - Results'!$D$4:$F$12,3,FALSE)),"")</f>
        <v/>
      </c>
      <c r="H4204" s="41"/>
      <c r="I4204" s="41"/>
      <c r="J4204" s="41"/>
      <c r="K4204" s="41"/>
      <c r="L4204" s="41"/>
      <c r="M4204" s="92"/>
      <c r="N4204" s="41"/>
      <c r="O4204" s="41"/>
      <c r="P4204" s="41"/>
      <c r="Q4204" s="41"/>
      <c r="R4204" s="41"/>
      <c r="S4204" s="41"/>
      <c r="T4204" s="41"/>
      <c r="U4204" s="47"/>
      <c r="V4204" s="49"/>
      <c r="W4204" s="41"/>
      <c r="X4204" s="41"/>
      <c r="Y4204" s="41"/>
      <c r="AA4204" s="37" t="str">
        <f>IF($I4204&lt;&gt;"",VLOOKUP($I4204,'Valid Values - Search'!$R$4:$T$4719,3,FALSE),"")</f>
        <v/>
      </c>
      <c r="AB4204" s="37" t="str">
        <f>IF($I4204&lt;&gt;"",VLOOKUP($I4204,'Valid Values - Search'!$R$4:$S$4719,2,FALSE),"")</f>
        <v/>
      </c>
      <c r="AC4204" s="38" t="str">
        <f t="shared" si="65"/>
        <v/>
      </c>
      <c r="AD4204" s="38"/>
    </row>
    <row r="4205" spans="1:30">
      <c r="A4205" s="46"/>
      <c r="B4205" s="47"/>
      <c r="C4205" s="49"/>
      <c r="D4205" s="41"/>
      <c r="E4205" s="41"/>
      <c r="F4205" s="41"/>
      <c r="G4205" s="50" t="str">
        <f>IF(A4205&lt;&gt;"",CONCATENATE(A4205,":",YEAR(B4205),IF(MONTH(B4205)&gt;9,MONTH(B4205),CONCATENATE(0,MONTH(B4205))),IF(DAY(B4205)&gt;9,DAY(B4205),CONCATENATE(0,DAY(B4205))),IF(HOUR(C4205)&gt;9,HOUR(C4205),CONCATENATE(0,HOUR(C4205))),IF(MINUTE(C4205)&gt;9,MINUTE(C4205),CONCATENATE(0,MINUTE(C4205))),":",VLOOKUP(F4205,'Valid Values - Results'!$D$4:$F$12,3,FALSE)),"")</f>
        <v/>
      </c>
      <c r="H4205" s="41"/>
      <c r="I4205" s="41"/>
      <c r="J4205" s="41"/>
      <c r="K4205" s="41"/>
      <c r="L4205" s="41"/>
      <c r="M4205" s="92"/>
      <c r="N4205" s="41"/>
      <c r="O4205" s="41"/>
      <c r="P4205" s="41"/>
      <c r="Q4205" s="41"/>
      <c r="R4205" s="41"/>
      <c r="S4205" s="41"/>
      <c r="T4205" s="41"/>
      <c r="U4205" s="47"/>
      <c r="V4205" s="49"/>
      <c r="W4205" s="41"/>
      <c r="X4205" s="41"/>
      <c r="Y4205" s="41"/>
      <c r="AA4205" s="37" t="str">
        <f>IF($I4205&lt;&gt;"",VLOOKUP($I4205,'Valid Values - Search'!$R$4:$T$4719,3,FALSE),"")</f>
        <v/>
      </c>
      <c r="AB4205" s="37" t="str">
        <f>IF($I4205&lt;&gt;"",VLOOKUP($I4205,'Valid Values - Search'!$R$4:$S$4719,2,FALSE),"")</f>
        <v/>
      </c>
      <c r="AC4205" s="38" t="str">
        <f t="shared" si="65"/>
        <v/>
      </c>
      <c r="AD4205" s="38"/>
    </row>
    <row r="4206" spans="1:30">
      <c r="A4206" s="46"/>
      <c r="B4206" s="47"/>
      <c r="C4206" s="49"/>
      <c r="D4206" s="41"/>
      <c r="E4206" s="41"/>
      <c r="F4206" s="41"/>
      <c r="G4206" s="50" t="str">
        <f>IF(A4206&lt;&gt;"",CONCATENATE(A4206,":",YEAR(B4206),IF(MONTH(B4206)&gt;9,MONTH(B4206),CONCATENATE(0,MONTH(B4206))),IF(DAY(B4206)&gt;9,DAY(B4206),CONCATENATE(0,DAY(B4206))),IF(HOUR(C4206)&gt;9,HOUR(C4206),CONCATENATE(0,HOUR(C4206))),IF(MINUTE(C4206)&gt;9,MINUTE(C4206),CONCATENATE(0,MINUTE(C4206))),":",VLOOKUP(F4206,'Valid Values - Results'!$D$4:$F$12,3,FALSE)),"")</f>
        <v/>
      </c>
      <c r="H4206" s="41"/>
      <c r="I4206" s="41"/>
      <c r="J4206" s="41"/>
      <c r="K4206" s="41"/>
      <c r="L4206" s="41"/>
      <c r="M4206" s="92"/>
      <c r="N4206" s="41"/>
      <c r="O4206" s="41"/>
      <c r="P4206" s="41"/>
      <c r="Q4206" s="41"/>
      <c r="R4206" s="41"/>
      <c r="S4206" s="41"/>
      <c r="T4206" s="41"/>
      <c r="U4206" s="47"/>
      <c r="V4206" s="49"/>
      <c r="W4206" s="41"/>
      <c r="X4206" s="41"/>
      <c r="Y4206" s="41"/>
      <c r="AA4206" s="37" t="str">
        <f>IF($I4206&lt;&gt;"",VLOOKUP($I4206,'Valid Values - Search'!$R$4:$T$4719,3,FALSE),"")</f>
        <v/>
      </c>
      <c r="AB4206" s="37" t="str">
        <f>IF($I4206&lt;&gt;"",VLOOKUP($I4206,'Valid Values - Search'!$R$4:$S$4719,2,FALSE),"")</f>
        <v/>
      </c>
      <c r="AC4206" s="38" t="str">
        <f t="shared" si="65"/>
        <v/>
      </c>
      <c r="AD4206" s="38"/>
    </row>
    <row r="4207" spans="1:30">
      <c r="A4207" s="46"/>
      <c r="B4207" s="47"/>
      <c r="C4207" s="49"/>
      <c r="D4207" s="41"/>
      <c r="E4207" s="41"/>
      <c r="F4207" s="41"/>
      <c r="G4207" s="50" t="str">
        <f>IF(A4207&lt;&gt;"",CONCATENATE(A4207,":",YEAR(B4207),IF(MONTH(B4207)&gt;9,MONTH(B4207),CONCATENATE(0,MONTH(B4207))),IF(DAY(B4207)&gt;9,DAY(B4207),CONCATENATE(0,DAY(B4207))),IF(HOUR(C4207)&gt;9,HOUR(C4207),CONCATENATE(0,HOUR(C4207))),IF(MINUTE(C4207)&gt;9,MINUTE(C4207),CONCATENATE(0,MINUTE(C4207))),":",VLOOKUP(F4207,'Valid Values - Results'!$D$4:$F$12,3,FALSE)),"")</f>
        <v/>
      </c>
      <c r="H4207" s="41"/>
      <c r="I4207" s="41"/>
      <c r="J4207" s="41"/>
      <c r="K4207" s="41"/>
      <c r="L4207" s="41"/>
      <c r="M4207" s="92"/>
      <c r="N4207" s="41"/>
      <c r="O4207" s="41"/>
      <c r="P4207" s="41"/>
      <c r="Q4207" s="41"/>
      <c r="R4207" s="41"/>
      <c r="S4207" s="41"/>
      <c r="T4207" s="41"/>
      <c r="U4207" s="47"/>
      <c r="V4207" s="49"/>
      <c r="W4207" s="41"/>
      <c r="X4207" s="41"/>
      <c r="Y4207" s="41"/>
      <c r="AA4207" s="37" t="str">
        <f>IF($I4207&lt;&gt;"",VLOOKUP($I4207,'Valid Values - Search'!$R$4:$T$4719,3,FALSE),"")</f>
        <v/>
      </c>
      <c r="AB4207" s="37" t="str">
        <f>IF($I4207&lt;&gt;"",VLOOKUP($I4207,'Valid Values - Search'!$R$4:$S$4719,2,FALSE),"")</f>
        <v/>
      </c>
      <c r="AC4207" s="38" t="str">
        <f t="shared" si="65"/>
        <v/>
      </c>
      <c r="AD4207" s="38"/>
    </row>
    <row r="4208" spans="1:30">
      <c r="A4208" s="46"/>
      <c r="B4208" s="47"/>
      <c r="C4208" s="49"/>
      <c r="D4208" s="41"/>
      <c r="E4208" s="41"/>
      <c r="F4208" s="41"/>
      <c r="G4208" s="50" t="str">
        <f>IF(A4208&lt;&gt;"",CONCATENATE(A4208,":",YEAR(B4208),IF(MONTH(B4208)&gt;9,MONTH(B4208),CONCATENATE(0,MONTH(B4208))),IF(DAY(B4208)&gt;9,DAY(B4208),CONCATENATE(0,DAY(B4208))),IF(HOUR(C4208)&gt;9,HOUR(C4208),CONCATENATE(0,HOUR(C4208))),IF(MINUTE(C4208)&gt;9,MINUTE(C4208),CONCATENATE(0,MINUTE(C4208))),":",VLOOKUP(F4208,'Valid Values - Results'!$D$4:$F$12,3,FALSE)),"")</f>
        <v/>
      </c>
      <c r="H4208" s="41"/>
      <c r="I4208" s="41"/>
      <c r="J4208" s="41"/>
      <c r="K4208" s="41"/>
      <c r="L4208" s="41"/>
      <c r="M4208" s="92"/>
      <c r="N4208" s="41"/>
      <c r="O4208" s="41"/>
      <c r="P4208" s="41"/>
      <c r="Q4208" s="41"/>
      <c r="R4208" s="41"/>
      <c r="S4208" s="41"/>
      <c r="T4208" s="41"/>
      <c r="U4208" s="47"/>
      <c r="V4208" s="49"/>
      <c r="W4208" s="41"/>
      <c r="X4208" s="41"/>
      <c r="Y4208" s="41"/>
      <c r="AA4208" s="37" t="str">
        <f>IF($I4208&lt;&gt;"",VLOOKUP($I4208,'Valid Values - Search'!$R$4:$T$4719,3,FALSE),"")</f>
        <v/>
      </c>
      <c r="AB4208" s="37" t="str">
        <f>IF($I4208&lt;&gt;"",VLOOKUP($I4208,'Valid Values - Search'!$R$4:$S$4719,2,FALSE),"")</f>
        <v/>
      </c>
      <c r="AC4208" s="38" t="str">
        <f t="shared" si="65"/>
        <v/>
      </c>
      <c r="AD4208" s="38"/>
    </row>
    <row r="4209" spans="1:30">
      <c r="A4209" s="46"/>
      <c r="B4209" s="47"/>
      <c r="C4209" s="49"/>
      <c r="D4209" s="41"/>
      <c r="E4209" s="41"/>
      <c r="F4209" s="41"/>
      <c r="G4209" s="50" t="str">
        <f>IF(A4209&lt;&gt;"",CONCATENATE(A4209,":",YEAR(B4209),IF(MONTH(B4209)&gt;9,MONTH(B4209),CONCATENATE(0,MONTH(B4209))),IF(DAY(B4209)&gt;9,DAY(B4209),CONCATENATE(0,DAY(B4209))),IF(HOUR(C4209)&gt;9,HOUR(C4209),CONCATENATE(0,HOUR(C4209))),IF(MINUTE(C4209)&gt;9,MINUTE(C4209),CONCATENATE(0,MINUTE(C4209))),":",VLOOKUP(F4209,'Valid Values - Results'!$D$4:$F$12,3,FALSE)),"")</f>
        <v/>
      </c>
      <c r="H4209" s="41"/>
      <c r="I4209" s="41"/>
      <c r="J4209" s="41"/>
      <c r="K4209" s="41"/>
      <c r="L4209" s="41"/>
      <c r="M4209" s="92"/>
      <c r="N4209" s="41"/>
      <c r="O4209" s="41"/>
      <c r="P4209" s="41"/>
      <c r="Q4209" s="41"/>
      <c r="R4209" s="41"/>
      <c r="S4209" s="41"/>
      <c r="T4209" s="41"/>
      <c r="U4209" s="47"/>
      <c r="V4209" s="49"/>
      <c r="W4209" s="41"/>
      <c r="X4209" s="41"/>
      <c r="Y4209" s="41"/>
      <c r="AA4209" s="37" t="str">
        <f>IF($I4209&lt;&gt;"",VLOOKUP($I4209,'Valid Values - Search'!$R$4:$T$4719,3,FALSE),"")</f>
        <v/>
      </c>
      <c r="AB4209" s="37" t="str">
        <f>IF($I4209&lt;&gt;"",VLOOKUP($I4209,'Valid Values - Search'!$R$4:$S$4719,2,FALSE),"")</f>
        <v/>
      </c>
      <c r="AC4209" s="38" t="str">
        <f t="shared" si="65"/>
        <v/>
      </c>
      <c r="AD4209" s="38"/>
    </row>
    <row r="4210" spans="1:30">
      <c r="A4210" s="46"/>
      <c r="B4210" s="47"/>
      <c r="C4210" s="49"/>
      <c r="D4210" s="41"/>
      <c r="E4210" s="41"/>
      <c r="F4210" s="41"/>
      <c r="G4210" s="50" t="str">
        <f>IF(A4210&lt;&gt;"",CONCATENATE(A4210,":",YEAR(B4210),IF(MONTH(B4210)&gt;9,MONTH(B4210),CONCATENATE(0,MONTH(B4210))),IF(DAY(B4210)&gt;9,DAY(B4210),CONCATENATE(0,DAY(B4210))),IF(HOUR(C4210)&gt;9,HOUR(C4210),CONCATENATE(0,HOUR(C4210))),IF(MINUTE(C4210)&gt;9,MINUTE(C4210),CONCATENATE(0,MINUTE(C4210))),":",VLOOKUP(F4210,'Valid Values - Results'!$D$4:$F$12,3,FALSE)),"")</f>
        <v/>
      </c>
      <c r="H4210" s="41"/>
      <c r="I4210" s="41"/>
      <c r="J4210" s="41"/>
      <c r="K4210" s="41"/>
      <c r="L4210" s="41"/>
      <c r="M4210" s="92"/>
      <c r="N4210" s="41"/>
      <c r="O4210" s="41"/>
      <c r="P4210" s="41"/>
      <c r="Q4210" s="41"/>
      <c r="R4210" s="41"/>
      <c r="S4210" s="41"/>
      <c r="T4210" s="41"/>
      <c r="U4210" s="47"/>
      <c r="V4210" s="49"/>
      <c r="W4210" s="41"/>
      <c r="X4210" s="41"/>
      <c r="Y4210" s="41"/>
      <c r="AA4210" s="37" t="str">
        <f>IF($I4210&lt;&gt;"",VLOOKUP($I4210,'Valid Values - Search'!$R$4:$T$4719,3,FALSE),"")</f>
        <v/>
      </c>
      <c r="AB4210" s="37" t="str">
        <f>IF($I4210&lt;&gt;"",VLOOKUP($I4210,'Valid Values - Search'!$R$4:$S$4719,2,FALSE),"")</f>
        <v/>
      </c>
      <c r="AC4210" s="38" t="str">
        <f t="shared" si="65"/>
        <v/>
      </c>
      <c r="AD4210" s="38"/>
    </row>
    <row r="4211" spans="1:30">
      <c r="A4211" s="46"/>
      <c r="B4211" s="47"/>
      <c r="C4211" s="49"/>
      <c r="D4211" s="41"/>
      <c r="E4211" s="41"/>
      <c r="F4211" s="41"/>
      <c r="G4211" s="50" t="str">
        <f>IF(A4211&lt;&gt;"",CONCATENATE(A4211,":",YEAR(B4211),IF(MONTH(B4211)&gt;9,MONTH(B4211),CONCATENATE(0,MONTH(B4211))),IF(DAY(B4211)&gt;9,DAY(B4211),CONCATENATE(0,DAY(B4211))),IF(HOUR(C4211)&gt;9,HOUR(C4211),CONCATENATE(0,HOUR(C4211))),IF(MINUTE(C4211)&gt;9,MINUTE(C4211),CONCATENATE(0,MINUTE(C4211))),":",VLOOKUP(F4211,'Valid Values - Results'!$D$4:$F$12,3,FALSE)),"")</f>
        <v/>
      </c>
      <c r="H4211" s="41"/>
      <c r="I4211" s="41"/>
      <c r="J4211" s="41"/>
      <c r="K4211" s="41"/>
      <c r="L4211" s="41"/>
      <c r="M4211" s="92"/>
      <c r="N4211" s="41"/>
      <c r="O4211" s="41"/>
      <c r="P4211" s="41"/>
      <c r="Q4211" s="41"/>
      <c r="R4211" s="41"/>
      <c r="S4211" s="41"/>
      <c r="T4211" s="41"/>
      <c r="U4211" s="47"/>
      <c r="V4211" s="49"/>
      <c r="W4211" s="41"/>
      <c r="X4211" s="41"/>
      <c r="Y4211" s="41"/>
      <c r="AA4211" s="37" t="str">
        <f>IF($I4211&lt;&gt;"",VLOOKUP($I4211,'Valid Values - Search'!$R$4:$T$4719,3,FALSE),"")</f>
        <v/>
      </c>
      <c r="AB4211" s="37" t="str">
        <f>IF($I4211&lt;&gt;"",VLOOKUP($I4211,'Valid Values - Search'!$R$4:$S$4719,2,FALSE),"")</f>
        <v/>
      </c>
      <c r="AC4211" s="38" t="str">
        <f t="shared" si="65"/>
        <v/>
      </c>
      <c r="AD4211" s="38"/>
    </row>
    <row r="4212" spans="1:30">
      <c r="A4212" s="46"/>
      <c r="B4212" s="47"/>
      <c r="C4212" s="49"/>
      <c r="D4212" s="41"/>
      <c r="E4212" s="41"/>
      <c r="F4212" s="41"/>
      <c r="G4212" s="50" t="str">
        <f>IF(A4212&lt;&gt;"",CONCATENATE(A4212,":",YEAR(B4212),IF(MONTH(B4212)&gt;9,MONTH(B4212),CONCATENATE(0,MONTH(B4212))),IF(DAY(B4212)&gt;9,DAY(B4212),CONCATENATE(0,DAY(B4212))),IF(HOUR(C4212)&gt;9,HOUR(C4212),CONCATENATE(0,HOUR(C4212))),IF(MINUTE(C4212)&gt;9,MINUTE(C4212),CONCATENATE(0,MINUTE(C4212))),":",VLOOKUP(F4212,'Valid Values - Results'!$D$4:$F$12,3,FALSE)),"")</f>
        <v/>
      </c>
      <c r="H4212" s="41"/>
      <c r="I4212" s="41"/>
      <c r="J4212" s="41"/>
      <c r="K4212" s="41"/>
      <c r="L4212" s="41"/>
      <c r="M4212" s="92"/>
      <c r="N4212" s="41"/>
      <c r="O4212" s="41"/>
      <c r="P4212" s="41"/>
      <c r="Q4212" s="41"/>
      <c r="R4212" s="41"/>
      <c r="S4212" s="41"/>
      <c r="T4212" s="41"/>
      <c r="U4212" s="47"/>
      <c r="V4212" s="49"/>
      <c r="W4212" s="41"/>
      <c r="X4212" s="41"/>
      <c r="Y4212" s="41"/>
      <c r="AA4212" s="37" t="str">
        <f>IF($I4212&lt;&gt;"",VLOOKUP($I4212,'Valid Values - Search'!$R$4:$T$4719,3,FALSE),"")</f>
        <v/>
      </c>
      <c r="AB4212" s="37" t="str">
        <f>IF($I4212&lt;&gt;"",VLOOKUP($I4212,'Valid Values - Search'!$R$4:$S$4719,2,FALSE),"")</f>
        <v/>
      </c>
      <c r="AC4212" s="38" t="str">
        <f t="shared" si="65"/>
        <v/>
      </c>
      <c r="AD4212" s="38"/>
    </row>
    <row r="4213" spans="1:30">
      <c r="A4213" s="46"/>
      <c r="B4213" s="47"/>
      <c r="C4213" s="49"/>
      <c r="D4213" s="41"/>
      <c r="E4213" s="41"/>
      <c r="F4213" s="41"/>
      <c r="G4213" s="50" t="str">
        <f>IF(A4213&lt;&gt;"",CONCATENATE(A4213,":",YEAR(B4213),IF(MONTH(B4213)&gt;9,MONTH(B4213),CONCATENATE(0,MONTH(B4213))),IF(DAY(B4213)&gt;9,DAY(B4213),CONCATENATE(0,DAY(B4213))),IF(HOUR(C4213)&gt;9,HOUR(C4213),CONCATENATE(0,HOUR(C4213))),IF(MINUTE(C4213)&gt;9,MINUTE(C4213),CONCATENATE(0,MINUTE(C4213))),":",VLOOKUP(F4213,'Valid Values - Results'!$D$4:$F$12,3,FALSE)),"")</f>
        <v/>
      </c>
      <c r="H4213" s="41"/>
      <c r="I4213" s="41"/>
      <c r="J4213" s="41"/>
      <c r="K4213" s="41"/>
      <c r="L4213" s="41"/>
      <c r="M4213" s="92"/>
      <c r="N4213" s="41"/>
      <c r="O4213" s="41"/>
      <c r="P4213" s="41"/>
      <c r="Q4213" s="41"/>
      <c r="R4213" s="41"/>
      <c r="S4213" s="41"/>
      <c r="T4213" s="41"/>
      <c r="U4213" s="47"/>
      <c r="V4213" s="49"/>
      <c r="W4213" s="41"/>
      <c r="X4213" s="41"/>
      <c r="Y4213" s="41"/>
      <c r="AA4213" s="37" t="str">
        <f>IF($I4213&lt;&gt;"",VLOOKUP($I4213,'Valid Values - Search'!$R$4:$T$4719,3,FALSE),"")</f>
        <v/>
      </c>
      <c r="AB4213" s="37" t="str">
        <f>IF($I4213&lt;&gt;"",VLOOKUP($I4213,'Valid Values - Search'!$R$4:$S$4719,2,FALSE),"")</f>
        <v/>
      </c>
      <c r="AC4213" s="38" t="str">
        <f t="shared" si="65"/>
        <v/>
      </c>
      <c r="AD4213" s="38"/>
    </row>
    <row r="4214" spans="1:30">
      <c r="A4214" s="46"/>
      <c r="B4214" s="47"/>
      <c r="C4214" s="49"/>
      <c r="D4214" s="41"/>
      <c r="E4214" s="41"/>
      <c r="F4214" s="41"/>
      <c r="G4214" s="50" t="str">
        <f>IF(A4214&lt;&gt;"",CONCATENATE(A4214,":",YEAR(B4214),IF(MONTH(B4214)&gt;9,MONTH(B4214),CONCATENATE(0,MONTH(B4214))),IF(DAY(B4214)&gt;9,DAY(B4214),CONCATENATE(0,DAY(B4214))),IF(HOUR(C4214)&gt;9,HOUR(C4214),CONCATENATE(0,HOUR(C4214))),IF(MINUTE(C4214)&gt;9,MINUTE(C4214),CONCATENATE(0,MINUTE(C4214))),":",VLOOKUP(F4214,'Valid Values - Results'!$D$4:$F$12,3,FALSE)),"")</f>
        <v/>
      </c>
      <c r="H4214" s="41"/>
      <c r="I4214" s="41"/>
      <c r="J4214" s="41"/>
      <c r="K4214" s="41"/>
      <c r="L4214" s="41"/>
      <c r="M4214" s="92"/>
      <c r="N4214" s="41"/>
      <c r="O4214" s="41"/>
      <c r="P4214" s="41"/>
      <c r="Q4214" s="41"/>
      <c r="R4214" s="41"/>
      <c r="S4214" s="41"/>
      <c r="T4214" s="41"/>
      <c r="U4214" s="47"/>
      <c r="V4214" s="49"/>
      <c r="W4214" s="41"/>
      <c r="X4214" s="41"/>
      <c r="Y4214" s="41"/>
      <c r="AA4214" s="37" t="str">
        <f>IF($I4214&lt;&gt;"",VLOOKUP($I4214,'Valid Values - Search'!$R$4:$T$4719,3,FALSE),"")</f>
        <v/>
      </c>
      <c r="AB4214" s="37" t="str">
        <f>IF($I4214&lt;&gt;"",VLOOKUP($I4214,'Valid Values - Search'!$R$4:$S$4719,2,FALSE),"")</f>
        <v/>
      </c>
      <c r="AC4214" s="38" t="str">
        <f t="shared" si="65"/>
        <v/>
      </c>
      <c r="AD4214" s="38"/>
    </row>
    <row r="4215" spans="1:30">
      <c r="A4215" s="46"/>
      <c r="B4215" s="47"/>
      <c r="C4215" s="49"/>
      <c r="D4215" s="41"/>
      <c r="E4215" s="41"/>
      <c r="F4215" s="41"/>
      <c r="G4215" s="50" t="str">
        <f>IF(A4215&lt;&gt;"",CONCATENATE(A4215,":",YEAR(B4215),IF(MONTH(B4215)&gt;9,MONTH(B4215),CONCATENATE(0,MONTH(B4215))),IF(DAY(B4215)&gt;9,DAY(B4215),CONCATENATE(0,DAY(B4215))),IF(HOUR(C4215)&gt;9,HOUR(C4215),CONCATENATE(0,HOUR(C4215))),IF(MINUTE(C4215)&gt;9,MINUTE(C4215),CONCATENATE(0,MINUTE(C4215))),":",VLOOKUP(F4215,'Valid Values - Results'!$D$4:$F$12,3,FALSE)),"")</f>
        <v/>
      </c>
      <c r="H4215" s="41"/>
      <c r="I4215" s="41"/>
      <c r="J4215" s="41"/>
      <c r="K4215" s="41"/>
      <c r="L4215" s="41"/>
      <c r="M4215" s="92"/>
      <c r="N4215" s="41"/>
      <c r="O4215" s="41"/>
      <c r="P4215" s="41"/>
      <c r="Q4215" s="41"/>
      <c r="R4215" s="41"/>
      <c r="S4215" s="41"/>
      <c r="T4215" s="41"/>
      <c r="U4215" s="47"/>
      <c r="V4215" s="49"/>
      <c r="W4215" s="41"/>
      <c r="X4215" s="41"/>
      <c r="Y4215" s="41"/>
      <c r="AA4215" s="37" t="str">
        <f>IF($I4215&lt;&gt;"",VLOOKUP($I4215,'Valid Values - Search'!$R$4:$T$4719,3,FALSE),"")</f>
        <v/>
      </c>
      <c r="AB4215" s="37" t="str">
        <f>IF($I4215&lt;&gt;"",VLOOKUP($I4215,'Valid Values - Search'!$R$4:$S$4719,2,FALSE),"")</f>
        <v/>
      </c>
      <c r="AC4215" s="38" t="str">
        <f t="shared" si="65"/>
        <v/>
      </c>
      <c r="AD4215" s="38"/>
    </row>
    <row r="4216" spans="1:30">
      <c r="A4216" s="46"/>
      <c r="B4216" s="47"/>
      <c r="C4216" s="49"/>
      <c r="D4216" s="41"/>
      <c r="E4216" s="41"/>
      <c r="F4216" s="41"/>
      <c r="G4216" s="50" t="str">
        <f>IF(A4216&lt;&gt;"",CONCATENATE(A4216,":",YEAR(B4216),IF(MONTH(B4216)&gt;9,MONTH(B4216),CONCATENATE(0,MONTH(B4216))),IF(DAY(B4216)&gt;9,DAY(B4216),CONCATENATE(0,DAY(B4216))),IF(HOUR(C4216)&gt;9,HOUR(C4216),CONCATENATE(0,HOUR(C4216))),IF(MINUTE(C4216)&gt;9,MINUTE(C4216),CONCATENATE(0,MINUTE(C4216))),":",VLOOKUP(F4216,'Valid Values - Results'!$D$4:$F$12,3,FALSE)),"")</f>
        <v/>
      </c>
      <c r="H4216" s="41"/>
      <c r="I4216" s="41"/>
      <c r="J4216" s="41"/>
      <c r="K4216" s="41"/>
      <c r="L4216" s="41"/>
      <c r="M4216" s="92"/>
      <c r="N4216" s="41"/>
      <c r="O4216" s="41"/>
      <c r="P4216" s="41"/>
      <c r="Q4216" s="41"/>
      <c r="R4216" s="41"/>
      <c r="S4216" s="41"/>
      <c r="T4216" s="41"/>
      <c r="U4216" s="47"/>
      <c r="V4216" s="49"/>
      <c r="W4216" s="41"/>
      <c r="X4216" s="41"/>
      <c r="Y4216" s="41"/>
      <c r="AA4216" s="37" t="str">
        <f>IF($I4216&lt;&gt;"",VLOOKUP($I4216,'Valid Values - Search'!$R$4:$T$4719,3,FALSE),"")</f>
        <v/>
      </c>
      <c r="AB4216" s="37" t="str">
        <f>IF($I4216&lt;&gt;"",VLOOKUP($I4216,'Valid Values - Search'!$R$4:$S$4719,2,FALSE),"")</f>
        <v/>
      </c>
      <c r="AC4216" s="38" t="str">
        <f t="shared" si="65"/>
        <v/>
      </c>
      <c r="AD4216" s="38"/>
    </row>
    <row r="4217" spans="1:30">
      <c r="A4217" s="46"/>
      <c r="B4217" s="47"/>
      <c r="C4217" s="49"/>
      <c r="D4217" s="41"/>
      <c r="E4217" s="41"/>
      <c r="F4217" s="41"/>
      <c r="G4217" s="50" t="str">
        <f>IF(A4217&lt;&gt;"",CONCATENATE(A4217,":",YEAR(B4217),IF(MONTH(B4217)&gt;9,MONTH(B4217),CONCATENATE(0,MONTH(B4217))),IF(DAY(B4217)&gt;9,DAY(B4217),CONCATENATE(0,DAY(B4217))),IF(HOUR(C4217)&gt;9,HOUR(C4217),CONCATENATE(0,HOUR(C4217))),IF(MINUTE(C4217)&gt;9,MINUTE(C4217),CONCATENATE(0,MINUTE(C4217))),":",VLOOKUP(F4217,'Valid Values - Results'!$D$4:$F$12,3,FALSE)),"")</f>
        <v/>
      </c>
      <c r="H4217" s="41"/>
      <c r="I4217" s="41"/>
      <c r="J4217" s="41"/>
      <c r="K4217" s="41"/>
      <c r="L4217" s="41"/>
      <c r="M4217" s="92"/>
      <c r="N4217" s="41"/>
      <c r="O4217" s="41"/>
      <c r="P4217" s="41"/>
      <c r="Q4217" s="41"/>
      <c r="R4217" s="41"/>
      <c r="S4217" s="41"/>
      <c r="T4217" s="41"/>
      <c r="U4217" s="47"/>
      <c r="V4217" s="49"/>
      <c r="W4217" s="41"/>
      <c r="X4217" s="41"/>
      <c r="Y4217" s="41"/>
      <c r="AA4217" s="37" t="str">
        <f>IF($I4217&lt;&gt;"",VLOOKUP($I4217,'Valid Values - Search'!$R$4:$T$4719,3,FALSE),"")</f>
        <v/>
      </c>
      <c r="AB4217" s="37" t="str">
        <f>IF($I4217&lt;&gt;"",VLOOKUP($I4217,'Valid Values - Search'!$R$4:$S$4719,2,FALSE),"")</f>
        <v/>
      </c>
      <c r="AC4217" s="38" t="str">
        <f t="shared" si="65"/>
        <v/>
      </c>
      <c r="AD4217" s="38"/>
    </row>
    <row r="4218" spans="1:30">
      <c r="A4218" s="46"/>
      <c r="B4218" s="47"/>
      <c r="C4218" s="49"/>
      <c r="D4218" s="41"/>
      <c r="E4218" s="41"/>
      <c r="F4218" s="41"/>
      <c r="G4218" s="50" t="str">
        <f>IF(A4218&lt;&gt;"",CONCATENATE(A4218,":",YEAR(B4218),IF(MONTH(B4218)&gt;9,MONTH(B4218),CONCATENATE(0,MONTH(B4218))),IF(DAY(B4218)&gt;9,DAY(B4218),CONCATENATE(0,DAY(B4218))),IF(HOUR(C4218)&gt;9,HOUR(C4218),CONCATENATE(0,HOUR(C4218))),IF(MINUTE(C4218)&gt;9,MINUTE(C4218),CONCATENATE(0,MINUTE(C4218))),":",VLOOKUP(F4218,'Valid Values - Results'!$D$4:$F$12,3,FALSE)),"")</f>
        <v/>
      </c>
      <c r="H4218" s="41"/>
      <c r="I4218" s="41"/>
      <c r="J4218" s="41"/>
      <c r="K4218" s="41"/>
      <c r="L4218" s="41"/>
      <c r="M4218" s="92"/>
      <c r="N4218" s="41"/>
      <c r="O4218" s="41"/>
      <c r="P4218" s="41"/>
      <c r="Q4218" s="41"/>
      <c r="R4218" s="41"/>
      <c r="S4218" s="41"/>
      <c r="T4218" s="41"/>
      <c r="U4218" s="47"/>
      <c r="V4218" s="49"/>
      <c r="W4218" s="41"/>
      <c r="X4218" s="41"/>
      <c r="Y4218" s="41"/>
      <c r="AA4218" s="37" t="str">
        <f>IF($I4218&lt;&gt;"",VLOOKUP($I4218,'Valid Values - Search'!$R$4:$T$4719,3,FALSE),"")</f>
        <v/>
      </c>
      <c r="AB4218" s="37" t="str">
        <f>IF($I4218&lt;&gt;"",VLOOKUP($I4218,'Valid Values - Search'!$R$4:$S$4719,2,FALSE),"")</f>
        <v/>
      </c>
      <c r="AC4218" s="38" t="str">
        <f t="shared" si="65"/>
        <v/>
      </c>
      <c r="AD4218" s="38"/>
    </row>
    <row r="4219" spans="1:30">
      <c r="A4219" s="46"/>
      <c r="B4219" s="47"/>
      <c r="C4219" s="49"/>
      <c r="D4219" s="41"/>
      <c r="E4219" s="41"/>
      <c r="F4219" s="41"/>
      <c r="G4219" s="50" t="str">
        <f>IF(A4219&lt;&gt;"",CONCATENATE(A4219,":",YEAR(B4219),IF(MONTH(B4219)&gt;9,MONTH(B4219),CONCATENATE(0,MONTH(B4219))),IF(DAY(B4219)&gt;9,DAY(B4219),CONCATENATE(0,DAY(B4219))),IF(HOUR(C4219)&gt;9,HOUR(C4219),CONCATENATE(0,HOUR(C4219))),IF(MINUTE(C4219)&gt;9,MINUTE(C4219),CONCATENATE(0,MINUTE(C4219))),":",VLOOKUP(F4219,'Valid Values - Results'!$D$4:$F$12,3,FALSE)),"")</f>
        <v/>
      </c>
      <c r="H4219" s="41"/>
      <c r="I4219" s="41"/>
      <c r="J4219" s="41"/>
      <c r="K4219" s="41"/>
      <c r="L4219" s="41"/>
      <c r="M4219" s="92"/>
      <c r="N4219" s="41"/>
      <c r="O4219" s="41"/>
      <c r="P4219" s="41"/>
      <c r="Q4219" s="41"/>
      <c r="R4219" s="41"/>
      <c r="S4219" s="41"/>
      <c r="T4219" s="41"/>
      <c r="U4219" s="47"/>
      <c r="V4219" s="49"/>
      <c r="W4219" s="41"/>
      <c r="X4219" s="41"/>
      <c r="Y4219" s="41"/>
      <c r="AA4219" s="37" t="str">
        <f>IF($I4219&lt;&gt;"",VLOOKUP($I4219,'Valid Values - Search'!$R$4:$T$4719,3,FALSE),"")</f>
        <v/>
      </c>
      <c r="AB4219" s="37" t="str">
        <f>IF($I4219&lt;&gt;"",VLOOKUP($I4219,'Valid Values - Search'!$R$4:$S$4719,2,FALSE),"")</f>
        <v/>
      </c>
      <c r="AC4219" s="38" t="str">
        <f t="shared" si="65"/>
        <v/>
      </c>
      <c r="AD4219" s="38"/>
    </row>
    <row r="4220" spans="1:30">
      <c r="A4220" s="46"/>
      <c r="B4220" s="47"/>
      <c r="C4220" s="49"/>
      <c r="D4220" s="41"/>
      <c r="E4220" s="41"/>
      <c r="F4220" s="41"/>
      <c r="G4220" s="50" t="str">
        <f>IF(A4220&lt;&gt;"",CONCATENATE(A4220,":",YEAR(B4220),IF(MONTH(B4220)&gt;9,MONTH(B4220),CONCATENATE(0,MONTH(B4220))),IF(DAY(B4220)&gt;9,DAY(B4220),CONCATENATE(0,DAY(B4220))),IF(HOUR(C4220)&gt;9,HOUR(C4220),CONCATENATE(0,HOUR(C4220))),IF(MINUTE(C4220)&gt;9,MINUTE(C4220),CONCATENATE(0,MINUTE(C4220))),":",VLOOKUP(F4220,'Valid Values - Results'!$D$4:$F$12,3,FALSE)),"")</f>
        <v/>
      </c>
      <c r="H4220" s="41"/>
      <c r="I4220" s="41"/>
      <c r="J4220" s="41"/>
      <c r="K4220" s="41"/>
      <c r="L4220" s="41"/>
      <c r="M4220" s="92"/>
      <c r="N4220" s="41"/>
      <c r="O4220" s="41"/>
      <c r="P4220" s="41"/>
      <c r="Q4220" s="41"/>
      <c r="R4220" s="41"/>
      <c r="S4220" s="41"/>
      <c r="T4220" s="41"/>
      <c r="U4220" s="47"/>
      <c r="V4220" s="49"/>
      <c r="W4220" s="41"/>
      <c r="X4220" s="41"/>
      <c r="Y4220" s="41"/>
      <c r="AA4220" s="37" t="str">
        <f>IF($I4220&lt;&gt;"",VLOOKUP($I4220,'Valid Values - Search'!$R$4:$T$4719,3,FALSE),"")</f>
        <v/>
      </c>
      <c r="AB4220" s="37" t="str">
        <f>IF($I4220&lt;&gt;"",VLOOKUP($I4220,'Valid Values - Search'!$R$4:$S$4719,2,FALSE),"")</f>
        <v/>
      </c>
      <c r="AC4220" s="38" t="str">
        <f t="shared" si="65"/>
        <v/>
      </c>
      <c r="AD4220" s="38"/>
    </row>
    <row r="4221" spans="1:30">
      <c r="A4221" s="46"/>
      <c r="B4221" s="47"/>
      <c r="C4221" s="49"/>
      <c r="D4221" s="41"/>
      <c r="E4221" s="41"/>
      <c r="F4221" s="41"/>
      <c r="G4221" s="50" t="str">
        <f>IF(A4221&lt;&gt;"",CONCATENATE(A4221,":",YEAR(B4221),IF(MONTH(B4221)&gt;9,MONTH(B4221),CONCATENATE(0,MONTH(B4221))),IF(DAY(B4221)&gt;9,DAY(B4221),CONCATENATE(0,DAY(B4221))),IF(HOUR(C4221)&gt;9,HOUR(C4221),CONCATENATE(0,HOUR(C4221))),IF(MINUTE(C4221)&gt;9,MINUTE(C4221),CONCATENATE(0,MINUTE(C4221))),":",VLOOKUP(F4221,'Valid Values - Results'!$D$4:$F$12,3,FALSE)),"")</f>
        <v/>
      </c>
      <c r="H4221" s="41"/>
      <c r="I4221" s="41"/>
      <c r="J4221" s="41"/>
      <c r="K4221" s="41"/>
      <c r="L4221" s="41"/>
      <c r="M4221" s="92"/>
      <c r="N4221" s="41"/>
      <c r="O4221" s="41"/>
      <c r="P4221" s="41"/>
      <c r="Q4221" s="41"/>
      <c r="R4221" s="41"/>
      <c r="S4221" s="41"/>
      <c r="T4221" s="41"/>
      <c r="U4221" s="47"/>
      <c r="V4221" s="49"/>
      <c r="W4221" s="41"/>
      <c r="X4221" s="41"/>
      <c r="Y4221" s="41"/>
      <c r="AA4221" s="37" t="str">
        <f>IF($I4221&lt;&gt;"",VLOOKUP($I4221,'Valid Values - Search'!$R$4:$T$4719,3,FALSE),"")</f>
        <v/>
      </c>
      <c r="AB4221" s="37" t="str">
        <f>IF($I4221&lt;&gt;"",VLOOKUP($I4221,'Valid Values - Search'!$R$4:$S$4719,2,FALSE),"")</f>
        <v/>
      </c>
      <c r="AC4221" s="38" t="str">
        <f t="shared" si="65"/>
        <v/>
      </c>
      <c r="AD4221" s="38"/>
    </row>
    <row r="4222" spans="1:30">
      <c r="A4222" s="46"/>
      <c r="B4222" s="47"/>
      <c r="C4222" s="49"/>
      <c r="D4222" s="41"/>
      <c r="E4222" s="41"/>
      <c r="F4222" s="41"/>
      <c r="G4222" s="50" t="str">
        <f>IF(A4222&lt;&gt;"",CONCATENATE(A4222,":",YEAR(B4222),IF(MONTH(B4222)&gt;9,MONTH(B4222),CONCATENATE(0,MONTH(B4222))),IF(DAY(B4222)&gt;9,DAY(B4222),CONCATENATE(0,DAY(B4222))),IF(HOUR(C4222)&gt;9,HOUR(C4222),CONCATENATE(0,HOUR(C4222))),IF(MINUTE(C4222)&gt;9,MINUTE(C4222),CONCATENATE(0,MINUTE(C4222))),":",VLOOKUP(F4222,'Valid Values - Results'!$D$4:$F$12,3,FALSE)),"")</f>
        <v/>
      </c>
      <c r="H4222" s="41"/>
      <c r="I4222" s="41"/>
      <c r="J4222" s="41"/>
      <c r="K4222" s="41"/>
      <c r="L4222" s="41"/>
      <c r="M4222" s="92"/>
      <c r="N4222" s="41"/>
      <c r="O4222" s="41"/>
      <c r="P4222" s="41"/>
      <c r="Q4222" s="41"/>
      <c r="R4222" s="41"/>
      <c r="S4222" s="41"/>
      <c r="T4222" s="41"/>
      <c r="U4222" s="47"/>
      <c r="V4222" s="49"/>
      <c r="W4222" s="41"/>
      <c r="X4222" s="41"/>
      <c r="Y4222" s="41"/>
      <c r="AA4222" s="37" t="str">
        <f>IF($I4222&lt;&gt;"",VLOOKUP($I4222,'Valid Values - Search'!$R$4:$T$4719,3,FALSE),"")</f>
        <v/>
      </c>
      <c r="AB4222" s="37" t="str">
        <f>IF($I4222&lt;&gt;"",VLOOKUP($I4222,'Valid Values - Search'!$R$4:$S$4719,2,FALSE),"")</f>
        <v/>
      </c>
      <c r="AC4222" s="38" t="str">
        <f t="shared" si="65"/>
        <v/>
      </c>
      <c r="AD4222" s="38"/>
    </row>
    <row r="4223" spans="1:30">
      <c r="A4223" s="46"/>
      <c r="B4223" s="47"/>
      <c r="C4223" s="49"/>
      <c r="D4223" s="41"/>
      <c r="E4223" s="41"/>
      <c r="F4223" s="41"/>
      <c r="G4223" s="50" t="str">
        <f>IF(A4223&lt;&gt;"",CONCATENATE(A4223,":",YEAR(B4223),IF(MONTH(B4223)&gt;9,MONTH(B4223),CONCATENATE(0,MONTH(B4223))),IF(DAY(B4223)&gt;9,DAY(B4223),CONCATENATE(0,DAY(B4223))),IF(HOUR(C4223)&gt;9,HOUR(C4223),CONCATENATE(0,HOUR(C4223))),IF(MINUTE(C4223)&gt;9,MINUTE(C4223),CONCATENATE(0,MINUTE(C4223))),":",VLOOKUP(F4223,'Valid Values - Results'!$D$4:$F$12,3,FALSE)),"")</f>
        <v/>
      </c>
      <c r="H4223" s="41"/>
      <c r="I4223" s="41"/>
      <c r="J4223" s="41"/>
      <c r="K4223" s="41"/>
      <c r="L4223" s="41"/>
      <c r="M4223" s="92"/>
      <c r="N4223" s="41"/>
      <c r="O4223" s="41"/>
      <c r="P4223" s="41"/>
      <c r="Q4223" s="41"/>
      <c r="R4223" s="41"/>
      <c r="S4223" s="41"/>
      <c r="T4223" s="41"/>
      <c r="U4223" s="47"/>
      <c r="V4223" s="49"/>
      <c r="W4223" s="41"/>
      <c r="X4223" s="41"/>
      <c r="Y4223" s="41"/>
      <c r="AA4223" s="37" t="str">
        <f>IF($I4223&lt;&gt;"",VLOOKUP($I4223,'Valid Values - Search'!$R$4:$T$4719,3,FALSE),"")</f>
        <v/>
      </c>
      <c r="AB4223" s="37" t="str">
        <f>IF($I4223&lt;&gt;"",VLOOKUP($I4223,'Valid Values - Search'!$R$4:$S$4719,2,FALSE),"")</f>
        <v/>
      </c>
      <c r="AC4223" s="38" t="str">
        <f t="shared" si="65"/>
        <v/>
      </c>
      <c r="AD4223" s="38"/>
    </row>
    <row r="4224" spans="1:30">
      <c r="A4224" s="46"/>
      <c r="B4224" s="47"/>
      <c r="C4224" s="49"/>
      <c r="D4224" s="41"/>
      <c r="E4224" s="41"/>
      <c r="F4224" s="41"/>
      <c r="G4224" s="50" t="str">
        <f>IF(A4224&lt;&gt;"",CONCATENATE(A4224,":",YEAR(B4224),IF(MONTH(B4224)&gt;9,MONTH(B4224),CONCATENATE(0,MONTH(B4224))),IF(DAY(B4224)&gt;9,DAY(B4224),CONCATENATE(0,DAY(B4224))),IF(HOUR(C4224)&gt;9,HOUR(C4224),CONCATENATE(0,HOUR(C4224))),IF(MINUTE(C4224)&gt;9,MINUTE(C4224),CONCATENATE(0,MINUTE(C4224))),":",VLOOKUP(F4224,'Valid Values - Results'!$D$4:$F$12,3,FALSE)),"")</f>
        <v/>
      </c>
      <c r="H4224" s="41"/>
      <c r="I4224" s="41"/>
      <c r="J4224" s="41"/>
      <c r="K4224" s="41"/>
      <c r="L4224" s="41"/>
      <c r="M4224" s="92"/>
      <c r="N4224" s="41"/>
      <c r="O4224" s="41"/>
      <c r="P4224" s="41"/>
      <c r="Q4224" s="41"/>
      <c r="R4224" s="41"/>
      <c r="S4224" s="41"/>
      <c r="T4224" s="41"/>
      <c r="U4224" s="47"/>
      <c r="V4224" s="49"/>
      <c r="W4224" s="41"/>
      <c r="X4224" s="41"/>
      <c r="Y4224" s="41"/>
      <c r="AA4224" s="37" t="str">
        <f>IF($I4224&lt;&gt;"",VLOOKUP($I4224,'Valid Values - Search'!$R$4:$T$4719,3,FALSE),"")</f>
        <v/>
      </c>
      <c r="AB4224" s="37" t="str">
        <f>IF($I4224&lt;&gt;"",VLOOKUP($I4224,'Valid Values - Search'!$R$4:$S$4719,2,FALSE),"")</f>
        <v/>
      </c>
      <c r="AC4224" s="38" t="str">
        <f t="shared" si="65"/>
        <v/>
      </c>
      <c r="AD4224" s="38"/>
    </row>
    <row r="4225" spans="1:30">
      <c r="A4225" s="46"/>
      <c r="B4225" s="47"/>
      <c r="C4225" s="49"/>
      <c r="D4225" s="41"/>
      <c r="E4225" s="41"/>
      <c r="F4225" s="41"/>
      <c r="G4225" s="50" t="str">
        <f>IF(A4225&lt;&gt;"",CONCATENATE(A4225,":",YEAR(B4225),IF(MONTH(B4225)&gt;9,MONTH(B4225),CONCATENATE(0,MONTH(B4225))),IF(DAY(B4225)&gt;9,DAY(B4225),CONCATENATE(0,DAY(B4225))),IF(HOUR(C4225)&gt;9,HOUR(C4225),CONCATENATE(0,HOUR(C4225))),IF(MINUTE(C4225)&gt;9,MINUTE(C4225),CONCATENATE(0,MINUTE(C4225))),":",VLOOKUP(F4225,'Valid Values - Results'!$D$4:$F$12,3,FALSE)),"")</f>
        <v/>
      </c>
      <c r="H4225" s="41"/>
      <c r="I4225" s="41"/>
      <c r="J4225" s="41"/>
      <c r="K4225" s="41"/>
      <c r="L4225" s="41"/>
      <c r="M4225" s="92"/>
      <c r="N4225" s="41"/>
      <c r="O4225" s="41"/>
      <c r="P4225" s="41"/>
      <c r="Q4225" s="41"/>
      <c r="R4225" s="41"/>
      <c r="S4225" s="41"/>
      <c r="T4225" s="41"/>
      <c r="U4225" s="47"/>
      <c r="V4225" s="49"/>
      <c r="W4225" s="41"/>
      <c r="X4225" s="41"/>
      <c r="Y4225" s="41"/>
      <c r="AA4225" s="37" t="str">
        <f>IF($I4225&lt;&gt;"",VLOOKUP($I4225,'Valid Values - Search'!$R$4:$T$4719,3,FALSE),"")</f>
        <v/>
      </c>
      <c r="AB4225" s="37" t="str">
        <f>IF($I4225&lt;&gt;"",VLOOKUP($I4225,'Valid Values - Search'!$R$4:$S$4719,2,FALSE),"")</f>
        <v/>
      </c>
      <c r="AC4225" s="38" t="str">
        <f t="shared" si="65"/>
        <v/>
      </c>
      <c r="AD4225" s="38"/>
    </row>
    <row r="4226" spans="1:30">
      <c r="A4226" s="46"/>
      <c r="B4226" s="47"/>
      <c r="C4226" s="49"/>
      <c r="D4226" s="41"/>
      <c r="E4226" s="41"/>
      <c r="F4226" s="41"/>
      <c r="G4226" s="50" t="str">
        <f>IF(A4226&lt;&gt;"",CONCATENATE(A4226,":",YEAR(B4226),IF(MONTH(B4226)&gt;9,MONTH(B4226),CONCATENATE(0,MONTH(B4226))),IF(DAY(B4226)&gt;9,DAY(B4226),CONCATENATE(0,DAY(B4226))),IF(HOUR(C4226)&gt;9,HOUR(C4226),CONCATENATE(0,HOUR(C4226))),IF(MINUTE(C4226)&gt;9,MINUTE(C4226),CONCATENATE(0,MINUTE(C4226))),":",VLOOKUP(F4226,'Valid Values - Results'!$D$4:$F$12,3,FALSE)),"")</f>
        <v/>
      </c>
      <c r="H4226" s="41"/>
      <c r="I4226" s="41"/>
      <c r="J4226" s="41"/>
      <c r="K4226" s="41"/>
      <c r="L4226" s="41"/>
      <c r="M4226" s="92"/>
      <c r="N4226" s="41"/>
      <c r="O4226" s="41"/>
      <c r="P4226" s="41"/>
      <c r="Q4226" s="41"/>
      <c r="R4226" s="41"/>
      <c r="S4226" s="41"/>
      <c r="T4226" s="41"/>
      <c r="U4226" s="47"/>
      <c r="V4226" s="49"/>
      <c r="W4226" s="41"/>
      <c r="X4226" s="41"/>
      <c r="Y4226" s="41"/>
      <c r="AA4226" s="37" t="str">
        <f>IF($I4226&lt;&gt;"",VLOOKUP($I4226,'Valid Values - Search'!$R$4:$T$4719,3,FALSE),"")</f>
        <v/>
      </c>
      <c r="AB4226" s="37" t="str">
        <f>IF($I4226&lt;&gt;"",VLOOKUP($I4226,'Valid Values - Search'!$R$4:$S$4719,2,FALSE),"")</f>
        <v/>
      </c>
      <c r="AC4226" s="38" t="str">
        <f t="shared" ref="AC4226:AC4289" si="66">IF($V4226&lt;&gt;"",$D4226,"")</f>
        <v/>
      </c>
      <c r="AD4226" s="38"/>
    </row>
    <row r="4227" spans="1:30">
      <c r="A4227" s="46"/>
      <c r="B4227" s="47"/>
      <c r="C4227" s="49"/>
      <c r="D4227" s="41"/>
      <c r="E4227" s="41"/>
      <c r="F4227" s="41"/>
      <c r="G4227" s="50" t="str">
        <f>IF(A4227&lt;&gt;"",CONCATENATE(A4227,":",YEAR(B4227),IF(MONTH(B4227)&gt;9,MONTH(B4227),CONCATENATE(0,MONTH(B4227))),IF(DAY(B4227)&gt;9,DAY(B4227),CONCATENATE(0,DAY(B4227))),IF(HOUR(C4227)&gt;9,HOUR(C4227),CONCATENATE(0,HOUR(C4227))),IF(MINUTE(C4227)&gt;9,MINUTE(C4227),CONCATENATE(0,MINUTE(C4227))),":",VLOOKUP(F4227,'Valid Values - Results'!$D$4:$F$12,3,FALSE)),"")</f>
        <v/>
      </c>
      <c r="H4227" s="41"/>
      <c r="I4227" s="41"/>
      <c r="J4227" s="41"/>
      <c r="K4227" s="41"/>
      <c r="L4227" s="41"/>
      <c r="M4227" s="92"/>
      <c r="N4227" s="41"/>
      <c r="O4227" s="41"/>
      <c r="P4227" s="41"/>
      <c r="Q4227" s="41"/>
      <c r="R4227" s="41"/>
      <c r="S4227" s="41"/>
      <c r="T4227" s="41"/>
      <c r="U4227" s="47"/>
      <c r="V4227" s="49"/>
      <c r="W4227" s="41"/>
      <c r="X4227" s="41"/>
      <c r="Y4227" s="41"/>
      <c r="AA4227" s="37" t="str">
        <f>IF($I4227&lt;&gt;"",VLOOKUP($I4227,'Valid Values - Search'!$R$4:$T$4719,3,FALSE),"")</f>
        <v/>
      </c>
      <c r="AB4227" s="37" t="str">
        <f>IF($I4227&lt;&gt;"",VLOOKUP($I4227,'Valid Values - Search'!$R$4:$S$4719,2,FALSE),"")</f>
        <v/>
      </c>
      <c r="AC4227" s="38" t="str">
        <f t="shared" si="66"/>
        <v/>
      </c>
      <c r="AD4227" s="38"/>
    </row>
    <row r="4228" spans="1:30">
      <c r="A4228" s="46"/>
      <c r="B4228" s="47"/>
      <c r="C4228" s="49"/>
      <c r="D4228" s="41"/>
      <c r="E4228" s="41"/>
      <c r="F4228" s="41"/>
      <c r="G4228" s="50" t="str">
        <f>IF(A4228&lt;&gt;"",CONCATENATE(A4228,":",YEAR(B4228),IF(MONTH(B4228)&gt;9,MONTH(B4228),CONCATENATE(0,MONTH(B4228))),IF(DAY(B4228)&gt;9,DAY(B4228),CONCATENATE(0,DAY(B4228))),IF(HOUR(C4228)&gt;9,HOUR(C4228),CONCATENATE(0,HOUR(C4228))),IF(MINUTE(C4228)&gt;9,MINUTE(C4228),CONCATENATE(0,MINUTE(C4228))),":",VLOOKUP(F4228,'Valid Values - Results'!$D$4:$F$12,3,FALSE)),"")</f>
        <v/>
      </c>
      <c r="H4228" s="41"/>
      <c r="I4228" s="41"/>
      <c r="J4228" s="41"/>
      <c r="K4228" s="41"/>
      <c r="L4228" s="41"/>
      <c r="M4228" s="92"/>
      <c r="N4228" s="41"/>
      <c r="O4228" s="41"/>
      <c r="P4228" s="41"/>
      <c r="Q4228" s="41"/>
      <c r="R4228" s="41"/>
      <c r="S4228" s="41"/>
      <c r="T4228" s="41"/>
      <c r="U4228" s="47"/>
      <c r="V4228" s="49"/>
      <c r="W4228" s="41"/>
      <c r="X4228" s="41"/>
      <c r="Y4228" s="41"/>
      <c r="AA4228" s="37" t="str">
        <f>IF($I4228&lt;&gt;"",VLOOKUP($I4228,'Valid Values - Search'!$R$4:$T$4719,3,FALSE),"")</f>
        <v/>
      </c>
      <c r="AB4228" s="37" t="str">
        <f>IF($I4228&lt;&gt;"",VLOOKUP($I4228,'Valid Values - Search'!$R$4:$S$4719,2,FALSE),"")</f>
        <v/>
      </c>
      <c r="AC4228" s="38" t="str">
        <f t="shared" si="66"/>
        <v/>
      </c>
      <c r="AD4228" s="38"/>
    </row>
    <row r="4229" spans="1:30">
      <c r="A4229" s="46"/>
      <c r="B4229" s="47"/>
      <c r="C4229" s="49"/>
      <c r="D4229" s="41"/>
      <c r="E4229" s="41"/>
      <c r="F4229" s="41"/>
      <c r="G4229" s="50" t="str">
        <f>IF(A4229&lt;&gt;"",CONCATENATE(A4229,":",YEAR(B4229),IF(MONTH(B4229)&gt;9,MONTH(B4229),CONCATENATE(0,MONTH(B4229))),IF(DAY(B4229)&gt;9,DAY(B4229),CONCATENATE(0,DAY(B4229))),IF(HOUR(C4229)&gt;9,HOUR(C4229),CONCATENATE(0,HOUR(C4229))),IF(MINUTE(C4229)&gt;9,MINUTE(C4229),CONCATENATE(0,MINUTE(C4229))),":",VLOOKUP(F4229,'Valid Values - Results'!$D$4:$F$12,3,FALSE)),"")</f>
        <v/>
      </c>
      <c r="H4229" s="41"/>
      <c r="I4229" s="41"/>
      <c r="J4229" s="41"/>
      <c r="K4229" s="41"/>
      <c r="L4229" s="41"/>
      <c r="M4229" s="92"/>
      <c r="N4229" s="41"/>
      <c r="O4229" s="41"/>
      <c r="P4229" s="41"/>
      <c r="Q4229" s="41"/>
      <c r="R4229" s="41"/>
      <c r="S4229" s="41"/>
      <c r="T4229" s="41"/>
      <c r="U4229" s="47"/>
      <c r="V4229" s="49"/>
      <c r="W4229" s="41"/>
      <c r="X4229" s="41"/>
      <c r="Y4229" s="41"/>
      <c r="AA4229" s="37" t="str">
        <f>IF($I4229&lt;&gt;"",VLOOKUP($I4229,'Valid Values - Search'!$R$4:$T$4719,3,FALSE),"")</f>
        <v/>
      </c>
      <c r="AB4229" s="37" t="str">
        <f>IF($I4229&lt;&gt;"",VLOOKUP($I4229,'Valid Values - Search'!$R$4:$S$4719,2,FALSE),"")</f>
        <v/>
      </c>
      <c r="AC4229" s="38" t="str">
        <f t="shared" si="66"/>
        <v/>
      </c>
      <c r="AD4229" s="38"/>
    </row>
    <row r="4230" spans="1:30">
      <c r="A4230" s="46"/>
      <c r="B4230" s="47"/>
      <c r="C4230" s="49"/>
      <c r="D4230" s="41"/>
      <c r="E4230" s="41"/>
      <c r="F4230" s="41"/>
      <c r="G4230" s="50" t="str">
        <f>IF(A4230&lt;&gt;"",CONCATENATE(A4230,":",YEAR(B4230),IF(MONTH(B4230)&gt;9,MONTH(B4230),CONCATENATE(0,MONTH(B4230))),IF(DAY(B4230)&gt;9,DAY(B4230),CONCATENATE(0,DAY(B4230))),IF(HOUR(C4230)&gt;9,HOUR(C4230),CONCATENATE(0,HOUR(C4230))),IF(MINUTE(C4230)&gt;9,MINUTE(C4230),CONCATENATE(0,MINUTE(C4230))),":",VLOOKUP(F4230,'Valid Values - Results'!$D$4:$F$12,3,FALSE)),"")</f>
        <v/>
      </c>
      <c r="H4230" s="41"/>
      <c r="I4230" s="41"/>
      <c r="J4230" s="41"/>
      <c r="K4230" s="41"/>
      <c r="L4230" s="41"/>
      <c r="M4230" s="92"/>
      <c r="N4230" s="41"/>
      <c r="O4230" s="41"/>
      <c r="P4230" s="41"/>
      <c r="Q4230" s="41"/>
      <c r="R4230" s="41"/>
      <c r="S4230" s="41"/>
      <c r="T4230" s="41"/>
      <c r="U4230" s="47"/>
      <c r="V4230" s="49"/>
      <c r="W4230" s="41"/>
      <c r="X4230" s="41"/>
      <c r="Y4230" s="41"/>
      <c r="AA4230" s="37" t="str">
        <f>IF($I4230&lt;&gt;"",VLOOKUP($I4230,'Valid Values - Search'!$R$4:$T$4719,3,FALSE),"")</f>
        <v/>
      </c>
      <c r="AB4230" s="37" t="str">
        <f>IF($I4230&lt;&gt;"",VLOOKUP($I4230,'Valid Values - Search'!$R$4:$S$4719,2,FALSE),"")</f>
        <v/>
      </c>
      <c r="AC4230" s="38" t="str">
        <f t="shared" si="66"/>
        <v/>
      </c>
      <c r="AD4230" s="38"/>
    </row>
    <row r="4231" spans="1:30">
      <c r="A4231" s="46"/>
      <c r="B4231" s="47"/>
      <c r="C4231" s="49"/>
      <c r="D4231" s="41"/>
      <c r="E4231" s="41"/>
      <c r="F4231" s="41"/>
      <c r="G4231" s="50" t="str">
        <f>IF(A4231&lt;&gt;"",CONCATENATE(A4231,":",YEAR(B4231),IF(MONTH(B4231)&gt;9,MONTH(B4231),CONCATENATE(0,MONTH(B4231))),IF(DAY(B4231)&gt;9,DAY(B4231),CONCATENATE(0,DAY(B4231))),IF(HOUR(C4231)&gt;9,HOUR(C4231),CONCATENATE(0,HOUR(C4231))),IF(MINUTE(C4231)&gt;9,MINUTE(C4231),CONCATENATE(0,MINUTE(C4231))),":",VLOOKUP(F4231,'Valid Values - Results'!$D$4:$F$12,3,FALSE)),"")</f>
        <v/>
      </c>
      <c r="H4231" s="41"/>
      <c r="I4231" s="41"/>
      <c r="J4231" s="41"/>
      <c r="K4231" s="41"/>
      <c r="L4231" s="41"/>
      <c r="M4231" s="92"/>
      <c r="N4231" s="41"/>
      <c r="O4231" s="41"/>
      <c r="P4231" s="41"/>
      <c r="Q4231" s="41"/>
      <c r="R4231" s="41"/>
      <c r="S4231" s="41"/>
      <c r="T4231" s="41"/>
      <c r="U4231" s="47"/>
      <c r="V4231" s="49"/>
      <c r="W4231" s="41"/>
      <c r="X4231" s="41"/>
      <c r="Y4231" s="41"/>
      <c r="AA4231" s="37" t="str">
        <f>IF($I4231&lt;&gt;"",VLOOKUP($I4231,'Valid Values - Search'!$R$4:$T$4719,3,FALSE),"")</f>
        <v/>
      </c>
      <c r="AB4231" s="37" t="str">
        <f>IF($I4231&lt;&gt;"",VLOOKUP($I4231,'Valid Values - Search'!$R$4:$S$4719,2,FALSE),"")</f>
        <v/>
      </c>
      <c r="AC4231" s="38" t="str">
        <f t="shared" si="66"/>
        <v/>
      </c>
      <c r="AD4231" s="38"/>
    </row>
    <row r="4232" spans="1:30">
      <c r="A4232" s="46"/>
      <c r="B4232" s="47"/>
      <c r="C4232" s="49"/>
      <c r="D4232" s="41"/>
      <c r="E4232" s="41"/>
      <c r="F4232" s="41"/>
      <c r="G4232" s="50" t="str">
        <f>IF(A4232&lt;&gt;"",CONCATENATE(A4232,":",YEAR(B4232),IF(MONTH(B4232)&gt;9,MONTH(B4232),CONCATENATE(0,MONTH(B4232))),IF(DAY(B4232)&gt;9,DAY(B4232),CONCATENATE(0,DAY(B4232))),IF(HOUR(C4232)&gt;9,HOUR(C4232),CONCATENATE(0,HOUR(C4232))),IF(MINUTE(C4232)&gt;9,MINUTE(C4232),CONCATENATE(0,MINUTE(C4232))),":",VLOOKUP(F4232,'Valid Values - Results'!$D$4:$F$12,3,FALSE)),"")</f>
        <v/>
      </c>
      <c r="H4232" s="41"/>
      <c r="I4232" s="41"/>
      <c r="J4232" s="41"/>
      <c r="K4232" s="41"/>
      <c r="L4232" s="41"/>
      <c r="M4232" s="92"/>
      <c r="N4232" s="41"/>
      <c r="O4232" s="41"/>
      <c r="P4232" s="41"/>
      <c r="Q4232" s="41"/>
      <c r="R4232" s="41"/>
      <c r="S4232" s="41"/>
      <c r="T4232" s="41"/>
      <c r="U4232" s="47"/>
      <c r="V4232" s="49"/>
      <c r="W4232" s="41"/>
      <c r="X4232" s="41"/>
      <c r="Y4232" s="41"/>
      <c r="AA4232" s="37" t="str">
        <f>IF($I4232&lt;&gt;"",VLOOKUP($I4232,'Valid Values - Search'!$R$4:$T$4719,3,FALSE),"")</f>
        <v/>
      </c>
      <c r="AB4232" s="37" t="str">
        <f>IF($I4232&lt;&gt;"",VLOOKUP($I4232,'Valid Values - Search'!$R$4:$S$4719,2,FALSE),"")</f>
        <v/>
      </c>
      <c r="AC4232" s="38" t="str">
        <f t="shared" si="66"/>
        <v/>
      </c>
      <c r="AD4232" s="38"/>
    </row>
    <row r="4233" spans="1:30">
      <c r="A4233" s="46"/>
      <c r="B4233" s="47"/>
      <c r="C4233" s="49"/>
      <c r="D4233" s="41"/>
      <c r="E4233" s="41"/>
      <c r="F4233" s="41"/>
      <c r="G4233" s="50" t="str">
        <f>IF(A4233&lt;&gt;"",CONCATENATE(A4233,":",YEAR(B4233),IF(MONTH(B4233)&gt;9,MONTH(B4233),CONCATENATE(0,MONTH(B4233))),IF(DAY(B4233)&gt;9,DAY(B4233),CONCATENATE(0,DAY(B4233))),IF(HOUR(C4233)&gt;9,HOUR(C4233),CONCATENATE(0,HOUR(C4233))),IF(MINUTE(C4233)&gt;9,MINUTE(C4233),CONCATENATE(0,MINUTE(C4233))),":",VLOOKUP(F4233,'Valid Values - Results'!$D$4:$F$12,3,FALSE)),"")</f>
        <v/>
      </c>
      <c r="H4233" s="41"/>
      <c r="I4233" s="41"/>
      <c r="J4233" s="41"/>
      <c r="K4233" s="41"/>
      <c r="L4233" s="41"/>
      <c r="M4233" s="92"/>
      <c r="N4233" s="41"/>
      <c r="O4233" s="41"/>
      <c r="P4233" s="41"/>
      <c r="Q4233" s="41"/>
      <c r="R4233" s="41"/>
      <c r="S4233" s="41"/>
      <c r="T4233" s="41"/>
      <c r="U4233" s="47"/>
      <c r="V4233" s="49"/>
      <c r="W4233" s="41"/>
      <c r="X4233" s="41"/>
      <c r="Y4233" s="41"/>
      <c r="AA4233" s="37" t="str">
        <f>IF($I4233&lt;&gt;"",VLOOKUP($I4233,'Valid Values - Search'!$R$4:$T$4719,3,FALSE),"")</f>
        <v/>
      </c>
      <c r="AB4233" s="37" t="str">
        <f>IF($I4233&lt;&gt;"",VLOOKUP($I4233,'Valid Values - Search'!$R$4:$S$4719,2,FALSE),"")</f>
        <v/>
      </c>
      <c r="AC4233" s="38" t="str">
        <f t="shared" si="66"/>
        <v/>
      </c>
      <c r="AD4233" s="38"/>
    </row>
    <row r="4234" spans="1:30">
      <c r="A4234" s="46"/>
      <c r="B4234" s="47"/>
      <c r="C4234" s="49"/>
      <c r="D4234" s="41"/>
      <c r="E4234" s="41"/>
      <c r="F4234" s="41"/>
      <c r="G4234" s="50" t="str">
        <f>IF(A4234&lt;&gt;"",CONCATENATE(A4234,":",YEAR(B4234),IF(MONTH(B4234)&gt;9,MONTH(B4234),CONCATENATE(0,MONTH(B4234))),IF(DAY(B4234)&gt;9,DAY(B4234),CONCATENATE(0,DAY(B4234))),IF(HOUR(C4234)&gt;9,HOUR(C4234),CONCATENATE(0,HOUR(C4234))),IF(MINUTE(C4234)&gt;9,MINUTE(C4234),CONCATENATE(0,MINUTE(C4234))),":",VLOOKUP(F4234,'Valid Values - Results'!$D$4:$F$12,3,FALSE)),"")</f>
        <v/>
      </c>
      <c r="H4234" s="41"/>
      <c r="I4234" s="41"/>
      <c r="J4234" s="41"/>
      <c r="K4234" s="41"/>
      <c r="L4234" s="41"/>
      <c r="M4234" s="92"/>
      <c r="N4234" s="41"/>
      <c r="O4234" s="41"/>
      <c r="P4234" s="41"/>
      <c r="Q4234" s="41"/>
      <c r="R4234" s="41"/>
      <c r="S4234" s="41"/>
      <c r="T4234" s="41"/>
      <c r="U4234" s="47"/>
      <c r="V4234" s="49"/>
      <c r="W4234" s="41"/>
      <c r="X4234" s="41"/>
      <c r="Y4234" s="41"/>
      <c r="AA4234" s="37" t="str">
        <f>IF($I4234&lt;&gt;"",VLOOKUP($I4234,'Valid Values - Search'!$R$4:$T$4719,3,FALSE),"")</f>
        <v/>
      </c>
      <c r="AB4234" s="37" t="str">
        <f>IF($I4234&lt;&gt;"",VLOOKUP($I4234,'Valid Values - Search'!$R$4:$S$4719,2,FALSE),"")</f>
        <v/>
      </c>
      <c r="AC4234" s="38" t="str">
        <f t="shared" si="66"/>
        <v/>
      </c>
      <c r="AD4234" s="38"/>
    </row>
    <row r="4235" spans="1:30">
      <c r="A4235" s="46"/>
      <c r="B4235" s="47"/>
      <c r="C4235" s="49"/>
      <c r="D4235" s="41"/>
      <c r="E4235" s="41"/>
      <c r="F4235" s="41"/>
      <c r="G4235" s="50" t="str">
        <f>IF(A4235&lt;&gt;"",CONCATENATE(A4235,":",YEAR(B4235),IF(MONTH(B4235)&gt;9,MONTH(B4235),CONCATENATE(0,MONTH(B4235))),IF(DAY(B4235)&gt;9,DAY(B4235),CONCATENATE(0,DAY(B4235))),IF(HOUR(C4235)&gt;9,HOUR(C4235),CONCATENATE(0,HOUR(C4235))),IF(MINUTE(C4235)&gt;9,MINUTE(C4235),CONCATENATE(0,MINUTE(C4235))),":",VLOOKUP(F4235,'Valid Values - Results'!$D$4:$F$12,3,FALSE)),"")</f>
        <v/>
      </c>
      <c r="H4235" s="41"/>
      <c r="I4235" s="41"/>
      <c r="J4235" s="41"/>
      <c r="K4235" s="41"/>
      <c r="L4235" s="41"/>
      <c r="M4235" s="92"/>
      <c r="N4235" s="41"/>
      <c r="O4235" s="41"/>
      <c r="P4235" s="41"/>
      <c r="Q4235" s="41"/>
      <c r="R4235" s="41"/>
      <c r="S4235" s="41"/>
      <c r="T4235" s="41"/>
      <c r="U4235" s="47"/>
      <c r="V4235" s="49"/>
      <c r="W4235" s="41"/>
      <c r="X4235" s="41"/>
      <c r="Y4235" s="41"/>
      <c r="AA4235" s="37" t="str">
        <f>IF($I4235&lt;&gt;"",VLOOKUP($I4235,'Valid Values - Search'!$R$4:$T$4719,3,FALSE),"")</f>
        <v/>
      </c>
      <c r="AB4235" s="37" t="str">
        <f>IF($I4235&lt;&gt;"",VLOOKUP($I4235,'Valid Values - Search'!$R$4:$S$4719,2,FALSE),"")</f>
        <v/>
      </c>
      <c r="AC4235" s="38" t="str">
        <f t="shared" si="66"/>
        <v/>
      </c>
      <c r="AD4235" s="38"/>
    </row>
    <row r="4236" spans="1:30">
      <c r="A4236" s="46"/>
      <c r="B4236" s="47"/>
      <c r="C4236" s="49"/>
      <c r="D4236" s="41"/>
      <c r="E4236" s="41"/>
      <c r="F4236" s="41"/>
      <c r="G4236" s="50" t="str">
        <f>IF(A4236&lt;&gt;"",CONCATENATE(A4236,":",YEAR(B4236),IF(MONTH(B4236)&gt;9,MONTH(B4236),CONCATENATE(0,MONTH(B4236))),IF(DAY(B4236)&gt;9,DAY(B4236),CONCATENATE(0,DAY(B4236))),IF(HOUR(C4236)&gt;9,HOUR(C4236),CONCATENATE(0,HOUR(C4236))),IF(MINUTE(C4236)&gt;9,MINUTE(C4236),CONCATENATE(0,MINUTE(C4236))),":",VLOOKUP(F4236,'Valid Values - Results'!$D$4:$F$12,3,FALSE)),"")</f>
        <v/>
      </c>
      <c r="H4236" s="41"/>
      <c r="I4236" s="41"/>
      <c r="J4236" s="41"/>
      <c r="K4236" s="41"/>
      <c r="L4236" s="41"/>
      <c r="M4236" s="92"/>
      <c r="N4236" s="41"/>
      <c r="O4236" s="41"/>
      <c r="P4236" s="41"/>
      <c r="Q4236" s="41"/>
      <c r="R4236" s="41"/>
      <c r="S4236" s="41"/>
      <c r="T4236" s="41"/>
      <c r="U4236" s="47"/>
      <c r="V4236" s="49"/>
      <c r="W4236" s="41"/>
      <c r="X4236" s="41"/>
      <c r="Y4236" s="41"/>
      <c r="AA4236" s="37" t="str">
        <f>IF($I4236&lt;&gt;"",VLOOKUP($I4236,'Valid Values - Search'!$R$4:$T$4719,3,FALSE),"")</f>
        <v/>
      </c>
      <c r="AB4236" s="37" t="str">
        <f>IF($I4236&lt;&gt;"",VLOOKUP($I4236,'Valid Values - Search'!$R$4:$S$4719,2,FALSE),"")</f>
        <v/>
      </c>
      <c r="AC4236" s="38" t="str">
        <f t="shared" si="66"/>
        <v/>
      </c>
      <c r="AD4236" s="38"/>
    </row>
    <row r="4237" spans="1:30">
      <c r="A4237" s="46"/>
      <c r="B4237" s="47"/>
      <c r="C4237" s="49"/>
      <c r="D4237" s="41"/>
      <c r="E4237" s="41"/>
      <c r="F4237" s="41"/>
      <c r="G4237" s="50" t="str">
        <f>IF(A4237&lt;&gt;"",CONCATENATE(A4237,":",YEAR(B4237),IF(MONTH(B4237)&gt;9,MONTH(B4237),CONCATENATE(0,MONTH(B4237))),IF(DAY(B4237)&gt;9,DAY(B4237),CONCATENATE(0,DAY(B4237))),IF(HOUR(C4237)&gt;9,HOUR(C4237),CONCATENATE(0,HOUR(C4237))),IF(MINUTE(C4237)&gt;9,MINUTE(C4237),CONCATENATE(0,MINUTE(C4237))),":",VLOOKUP(F4237,'Valid Values - Results'!$D$4:$F$12,3,FALSE)),"")</f>
        <v/>
      </c>
      <c r="H4237" s="41"/>
      <c r="I4237" s="41"/>
      <c r="J4237" s="41"/>
      <c r="K4237" s="41"/>
      <c r="L4237" s="41"/>
      <c r="M4237" s="92"/>
      <c r="N4237" s="41"/>
      <c r="O4237" s="41"/>
      <c r="P4237" s="41"/>
      <c r="Q4237" s="41"/>
      <c r="R4237" s="41"/>
      <c r="S4237" s="41"/>
      <c r="T4237" s="41"/>
      <c r="U4237" s="47"/>
      <c r="V4237" s="49"/>
      <c r="W4237" s="41"/>
      <c r="X4237" s="41"/>
      <c r="Y4237" s="41"/>
      <c r="AA4237" s="37" t="str">
        <f>IF($I4237&lt;&gt;"",VLOOKUP($I4237,'Valid Values - Search'!$R$4:$T$4719,3,FALSE),"")</f>
        <v/>
      </c>
      <c r="AB4237" s="37" t="str">
        <f>IF($I4237&lt;&gt;"",VLOOKUP($I4237,'Valid Values - Search'!$R$4:$S$4719,2,FALSE),"")</f>
        <v/>
      </c>
      <c r="AC4237" s="38" t="str">
        <f t="shared" si="66"/>
        <v/>
      </c>
      <c r="AD4237" s="38"/>
    </row>
    <row r="4238" spans="1:30">
      <c r="A4238" s="46"/>
      <c r="B4238" s="47"/>
      <c r="C4238" s="49"/>
      <c r="D4238" s="41"/>
      <c r="E4238" s="41"/>
      <c r="F4238" s="41"/>
      <c r="G4238" s="50" t="str">
        <f>IF(A4238&lt;&gt;"",CONCATENATE(A4238,":",YEAR(B4238),IF(MONTH(B4238)&gt;9,MONTH(B4238),CONCATENATE(0,MONTH(B4238))),IF(DAY(B4238)&gt;9,DAY(B4238),CONCATENATE(0,DAY(B4238))),IF(HOUR(C4238)&gt;9,HOUR(C4238),CONCATENATE(0,HOUR(C4238))),IF(MINUTE(C4238)&gt;9,MINUTE(C4238),CONCATENATE(0,MINUTE(C4238))),":",VLOOKUP(F4238,'Valid Values - Results'!$D$4:$F$12,3,FALSE)),"")</f>
        <v/>
      </c>
      <c r="H4238" s="41"/>
      <c r="I4238" s="41"/>
      <c r="J4238" s="41"/>
      <c r="K4238" s="41"/>
      <c r="L4238" s="41"/>
      <c r="M4238" s="92"/>
      <c r="N4238" s="41"/>
      <c r="O4238" s="41"/>
      <c r="P4238" s="41"/>
      <c r="Q4238" s="41"/>
      <c r="R4238" s="41"/>
      <c r="S4238" s="41"/>
      <c r="T4238" s="41"/>
      <c r="U4238" s="47"/>
      <c r="V4238" s="49"/>
      <c r="W4238" s="41"/>
      <c r="X4238" s="41"/>
      <c r="Y4238" s="41"/>
      <c r="AA4238" s="37" t="str">
        <f>IF($I4238&lt;&gt;"",VLOOKUP($I4238,'Valid Values - Search'!$R$4:$T$4719,3,FALSE),"")</f>
        <v/>
      </c>
      <c r="AB4238" s="37" t="str">
        <f>IF($I4238&lt;&gt;"",VLOOKUP($I4238,'Valid Values - Search'!$R$4:$S$4719,2,FALSE),"")</f>
        <v/>
      </c>
      <c r="AC4238" s="38" t="str">
        <f t="shared" si="66"/>
        <v/>
      </c>
      <c r="AD4238" s="38"/>
    </row>
    <row r="4239" spans="1:30">
      <c r="A4239" s="46"/>
      <c r="B4239" s="47"/>
      <c r="C4239" s="49"/>
      <c r="D4239" s="41"/>
      <c r="E4239" s="41"/>
      <c r="F4239" s="41"/>
      <c r="G4239" s="50" t="str">
        <f>IF(A4239&lt;&gt;"",CONCATENATE(A4239,":",YEAR(B4239),IF(MONTH(B4239)&gt;9,MONTH(B4239),CONCATENATE(0,MONTH(B4239))),IF(DAY(B4239)&gt;9,DAY(B4239),CONCATENATE(0,DAY(B4239))),IF(HOUR(C4239)&gt;9,HOUR(C4239),CONCATENATE(0,HOUR(C4239))),IF(MINUTE(C4239)&gt;9,MINUTE(C4239),CONCATENATE(0,MINUTE(C4239))),":",VLOOKUP(F4239,'Valid Values - Results'!$D$4:$F$12,3,FALSE)),"")</f>
        <v/>
      </c>
      <c r="H4239" s="41"/>
      <c r="I4239" s="41"/>
      <c r="J4239" s="41"/>
      <c r="K4239" s="41"/>
      <c r="L4239" s="41"/>
      <c r="M4239" s="92"/>
      <c r="N4239" s="41"/>
      <c r="O4239" s="41"/>
      <c r="P4239" s="41"/>
      <c r="Q4239" s="41"/>
      <c r="R4239" s="41"/>
      <c r="S4239" s="41"/>
      <c r="T4239" s="41"/>
      <c r="U4239" s="47"/>
      <c r="V4239" s="49"/>
      <c r="W4239" s="41"/>
      <c r="X4239" s="41"/>
      <c r="Y4239" s="41"/>
      <c r="AA4239" s="37" t="str">
        <f>IF($I4239&lt;&gt;"",VLOOKUP($I4239,'Valid Values - Search'!$R$4:$T$4719,3,FALSE),"")</f>
        <v/>
      </c>
      <c r="AB4239" s="37" t="str">
        <f>IF($I4239&lt;&gt;"",VLOOKUP($I4239,'Valid Values - Search'!$R$4:$S$4719,2,FALSE),"")</f>
        <v/>
      </c>
      <c r="AC4239" s="38" t="str">
        <f t="shared" si="66"/>
        <v/>
      </c>
      <c r="AD4239" s="38"/>
    </row>
    <row r="4240" spans="1:30">
      <c r="A4240" s="46"/>
      <c r="B4240" s="47"/>
      <c r="C4240" s="49"/>
      <c r="D4240" s="41"/>
      <c r="E4240" s="41"/>
      <c r="F4240" s="41"/>
      <c r="G4240" s="50" t="str">
        <f>IF(A4240&lt;&gt;"",CONCATENATE(A4240,":",YEAR(B4240),IF(MONTH(B4240)&gt;9,MONTH(B4240),CONCATENATE(0,MONTH(B4240))),IF(DAY(B4240)&gt;9,DAY(B4240),CONCATENATE(0,DAY(B4240))),IF(HOUR(C4240)&gt;9,HOUR(C4240),CONCATENATE(0,HOUR(C4240))),IF(MINUTE(C4240)&gt;9,MINUTE(C4240),CONCATENATE(0,MINUTE(C4240))),":",VLOOKUP(F4240,'Valid Values - Results'!$D$4:$F$12,3,FALSE)),"")</f>
        <v/>
      </c>
      <c r="H4240" s="41"/>
      <c r="I4240" s="41"/>
      <c r="J4240" s="41"/>
      <c r="K4240" s="41"/>
      <c r="L4240" s="41"/>
      <c r="M4240" s="92"/>
      <c r="N4240" s="41"/>
      <c r="O4240" s="41"/>
      <c r="P4240" s="41"/>
      <c r="Q4240" s="41"/>
      <c r="R4240" s="41"/>
      <c r="S4240" s="41"/>
      <c r="T4240" s="41"/>
      <c r="U4240" s="47"/>
      <c r="V4240" s="49"/>
      <c r="W4240" s="41"/>
      <c r="X4240" s="41"/>
      <c r="Y4240" s="41"/>
      <c r="AA4240" s="37" t="str">
        <f>IF($I4240&lt;&gt;"",VLOOKUP($I4240,'Valid Values - Search'!$R$4:$T$4719,3,FALSE),"")</f>
        <v/>
      </c>
      <c r="AB4240" s="37" t="str">
        <f>IF($I4240&lt;&gt;"",VLOOKUP($I4240,'Valid Values - Search'!$R$4:$S$4719,2,FALSE),"")</f>
        <v/>
      </c>
      <c r="AC4240" s="38" t="str">
        <f t="shared" si="66"/>
        <v/>
      </c>
      <c r="AD4240" s="38"/>
    </row>
    <row r="4241" spans="1:30">
      <c r="A4241" s="46"/>
      <c r="B4241" s="47"/>
      <c r="C4241" s="49"/>
      <c r="D4241" s="41"/>
      <c r="E4241" s="41"/>
      <c r="F4241" s="41"/>
      <c r="G4241" s="50" t="str">
        <f>IF(A4241&lt;&gt;"",CONCATENATE(A4241,":",YEAR(B4241),IF(MONTH(B4241)&gt;9,MONTH(B4241),CONCATENATE(0,MONTH(B4241))),IF(DAY(B4241)&gt;9,DAY(B4241),CONCATENATE(0,DAY(B4241))),IF(HOUR(C4241)&gt;9,HOUR(C4241),CONCATENATE(0,HOUR(C4241))),IF(MINUTE(C4241)&gt;9,MINUTE(C4241),CONCATENATE(0,MINUTE(C4241))),":",VLOOKUP(F4241,'Valid Values - Results'!$D$4:$F$12,3,FALSE)),"")</f>
        <v/>
      </c>
      <c r="H4241" s="41"/>
      <c r="I4241" s="41"/>
      <c r="J4241" s="41"/>
      <c r="K4241" s="41"/>
      <c r="L4241" s="41"/>
      <c r="M4241" s="92"/>
      <c r="N4241" s="41"/>
      <c r="O4241" s="41"/>
      <c r="P4241" s="41"/>
      <c r="Q4241" s="41"/>
      <c r="R4241" s="41"/>
      <c r="S4241" s="41"/>
      <c r="T4241" s="41"/>
      <c r="U4241" s="47"/>
      <c r="V4241" s="49"/>
      <c r="W4241" s="41"/>
      <c r="X4241" s="41"/>
      <c r="Y4241" s="41"/>
      <c r="AA4241" s="37" t="str">
        <f>IF($I4241&lt;&gt;"",VLOOKUP($I4241,'Valid Values - Search'!$R$4:$T$4719,3,FALSE),"")</f>
        <v/>
      </c>
      <c r="AB4241" s="37" t="str">
        <f>IF($I4241&lt;&gt;"",VLOOKUP($I4241,'Valid Values - Search'!$R$4:$S$4719,2,FALSE),"")</f>
        <v/>
      </c>
      <c r="AC4241" s="38" t="str">
        <f t="shared" si="66"/>
        <v/>
      </c>
      <c r="AD4241" s="38"/>
    </row>
    <row r="4242" spans="1:30">
      <c r="A4242" s="46"/>
      <c r="B4242" s="47"/>
      <c r="C4242" s="49"/>
      <c r="D4242" s="41"/>
      <c r="E4242" s="41"/>
      <c r="F4242" s="41"/>
      <c r="G4242" s="50" t="str">
        <f>IF(A4242&lt;&gt;"",CONCATENATE(A4242,":",YEAR(B4242),IF(MONTH(B4242)&gt;9,MONTH(B4242),CONCATENATE(0,MONTH(B4242))),IF(DAY(B4242)&gt;9,DAY(B4242),CONCATENATE(0,DAY(B4242))),IF(HOUR(C4242)&gt;9,HOUR(C4242),CONCATENATE(0,HOUR(C4242))),IF(MINUTE(C4242)&gt;9,MINUTE(C4242),CONCATENATE(0,MINUTE(C4242))),":",VLOOKUP(F4242,'Valid Values - Results'!$D$4:$F$12,3,FALSE)),"")</f>
        <v/>
      </c>
      <c r="H4242" s="41"/>
      <c r="I4242" s="41"/>
      <c r="J4242" s="41"/>
      <c r="K4242" s="41"/>
      <c r="L4242" s="41"/>
      <c r="M4242" s="92"/>
      <c r="N4242" s="41"/>
      <c r="O4242" s="41"/>
      <c r="P4242" s="41"/>
      <c r="Q4242" s="41"/>
      <c r="R4242" s="41"/>
      <c r="S4242" s="41"/>
      <c r="T4242" s="41"/>
      <c r="U4242" s="47"/>
      <c r="V4242" s="49"/>
      <c r="W4242" s="41"/>
      <c r="X4242" s="41"/>
      <c r="Y4242" s="41"/>
      <c r="AA4242" s="37" t="str">
        <f>IF($I4242&lt;&gt;"",VLOOKUP($I4242,'Valid Values - Search'!$R$4:$T$4719,3,FALSE),"")</f>
        <v/>
      </c>
      <c r="AB4242" s="37" t="str">
        <f>IF($I4242&lt;&gt;"",VLOOKUP($I4242,'Valid Values - Search'!$R$4:$S$4719,2,FALSE),"")</f>
        <v/>
      </c>
      <c r="AC4242" s="38" t="str">
        <f t="shared" si="66"/>
        <v/>
      </c>
      <c r="AD4242" s="38"/>
    </row>
    <row r="4243" spans="1:30">
      <c r="A4243" s="46"/>
      <c r="B4243" s="47"/>
      <c r="C4243" s="49"/>
      <c r="D4243" s="41"/>
      <c r="E4243" s="41"/>
      <c r="F4243" s="41"/>
      <c r="G4243" s="50" t="str">
        <f>IF(A4243&lt;&gt;"",CONCATENATE(A4243,":",YEAR(B4243),IF(MONTH(B4243)&gt;9,MONTH(B4243),CONCATENATE(0,MONTH(B4243))),IF(DAY(B4243)&gt;9,DAY(B4243),CONCATENATE(0,DAY(B4243))),IF(HOUR(C4243)&gt;9,HOUR(C4243),CONCATENATE(0,HOUR(C4243))),IF(MINUTE(C4243)&gt;9,MINUTE(C4243),CONCATENATE(0,MINUTE(C4243))),":",VLOOKUP(F4243,'Valid Values - Results'!$D$4:$F$12,3,FALSE)),"")</f>
        <v/>
      </c>
      <c r="H4243" s="41"/>
      <c r="I4243" s="41"/>
      <c r="J4243" s="41"/>
      <c r="K4243" s="41"/>
      <c r="L4243" s="41"/>
      <c r="M4243" s="92"/>
      <c r="N4243" s="41"/>
      <c r="O4243" s="41"/>
      <c r="P4243" s="41"/>
      <c r="Q4243" s="41"/>
      <c r="R4243" s="41"/>
      <c r="S4243" s="41"/>
      <c r="T4243" s="41"/>
      <c r="U4243" s="47"/>
      <c r="V4243" s="49"/>
      <c r="W4243" s="41"/>
      <c r="X4243" s="41"/>
      <c r="Y4243" s="41"/>
      <c r="AA4243" s="37" t="str">
        <f>IF($I4243&lt;&gt;"",VLOOKUP($I4243,'Valid Values - Search'!$R$4:$T$4719,3,FALSE),"")</f>
        <v/>
      </c>
      <c r="AB4243" s="37" t="str">
        <f>IF($I4243&lt;&gt;"",VLOOKUP($I4243,'Valid Values - Search'!$R$4:$S$4719,2,FALSE),"")</f>
        <v/>
      </c>
      <c r="AC4243" s="38" t="str">
        <f t="shared" si="66"/>
        <v/>
      </c>
      <c r="AD4243" s="38"/>
    </row>
    <row r="4244" spans="1:30">
      <c r="A4244" s="46"/>
      <c r="B4244" s="47"/>
      <c r="C4244" s="49"/>
      <c r="D4244" s="41"/>
      <c r="E4244" s="41"/>
      <c r="F4244" s="41"/>
      <c r="G4244" s="50" t="str">
        <f>IF(A4244&lt;&gt;"",CONCATENATE(A4244,":",YEAR(B4244),IF(MONTH(B4244)&gt;9,MONTH(B4244),CONCATENATE(0,MONTH(B4244))),IF(DAY(B4244)&gt;9,DAY(B4244),CONCATENATE(0,DAY(B4244))),IF(HOUR(C4244)&gt;9,HOUR(C4244),CONCATENATE(0,HOUR(C4244))),IF(MINUTE(C4244)&gt;9,MINUTE(C4244),CONCATENATE(0,MINUTE(C4244))),":",VLOOKUP(F4244,'Valid Values - Results'!$D$4:$F$12,3,FALSE)),"")</f>
        <v/>
      </c>
      <c r="H4244" s="41"/>
      <c r="I4244" s="41"/>
      <c r="J4244" s="41"/>
      <c r="K4244" s="41"/>
      <c r="L4244" s="41"/>
      <c r="M4244" s="92"/>
      <c r="N4244" s="41"/>
      <c r="O4244" s="41"/>
      <c r="P4244" s="41"/>
      <c r="Q4244" s="41"/>
      <c r="R4244" s="41"/>
      <c r="S4244" s="41"/>
      <c r="T4244" s="41"/>
      <c r="U4244" s="47"/>
      <c r="V4244" s="49"/>
      <c r="W4244" s="41"/>
      <c r="X4244" s="41"/>
      <c r="Y4244" s="41"/>
      <c r="AA4244" s="37" t="str">
        <f>IF($I4244&lt;&gt;"",VLOOKUP($I4244,'Valid Values - Search'!$R$4:$T$4719,3,FALSE),"")</f>
        <v/>
      </c>
      <c r="AB4244" s="37" t="str">
        <f>IF($I4244&lt;&gt;"",VLOOKUP($I4244,'Valid Values - Search'!$R$4:$S$4719,2,FALSE),"")</f>
        <v/>
      </c>
      <c r="AC4244" s="38" t="str">
        <f t="shared" si="66"/>
        <v/>
      </c>
      <c r="AD4244" s="38"/>
    </row>
    <row r="4245" spans="1:30">
      <c r="A4245" s="46"/>
      <c r="B4245" s="47"/>
      <c r="C4245" s="49"/>
      <c r="D4245" s="41"/>
      <c r="E4245" s="41"/>
      <c r="F4245" s="41"/>
      <c r="G4245" s="50" t="str">
        <f>IF(A4245&lt;&gt;"",CONCATENATE(A4245,":",YEAR(B4245),IF(MONTH(B4245)&gt;9,MONTH(B4245),CONCATENATE(0,MONTH(B4245))),IF(DAY(B4245)&gt;9,DAY(B4245),CONCATENATE(0,DAY(B4245))),IF(HOUR(C4245)&gt;9,HOUR(C4245),CONCATENATE(0,HOUR(C4245))),IF(MINUTE(C4245)&gt;9,MINUTE(C4245),CONCATENATE(0,MINUTE(C4245))),":",VLOOKUP(F4245,'Valid Values - Results'!$D$4:$F$12,3,FALSE)),"")</f>
        <v/>
      </c>
      <c r="H4245" s="41"/>
      <c r="I4245" s="41"/>
      <c r="J4245" s="41"/>
      <c r="K4245" s="41"/>
      <c r="L4245" s="41"/>
      <c r="M4245" s="92"/>
      <c r="N4245" s="41"/>
      <c r="O4245" s="41"/>
      <c r="P4245" s="41"/>
      <c r="Q4245" s="41"/>
      <c r="R4245" s="41"/>
      <c r="S4245" s="41"/>
      <c r="T4245" s="41"/>
      <c r="U4245" s="47"/>
      <c r="V4245" s="49"/>
      <c r="W4245" s="41"/>
      <c r="X4245" s="41"/>
      <c r="Y4245" s="41"/>
      <c r="AA4245" s="37" t="str">
        <f>IF($I4245&lt;&gt;"",VLOOKUP($I4245,'Valid Values - Search'!$R$4:$T$4719,3,FALSE),"")</f>
        <v/>
      </c>
      <c r="AB4245" s="37" t="str">
        <f>IF($I4245&lt;&gt;"",VLOOKUP($I4245,'Valid Values - Search'!$R$4:$S$4719,2,FALSE),"")</f>
        <v/>
      </c>
      <c r="AC4245" s="38" t="str">
        <f t="shared" si="66"/>
        <v/>
      </c>
      <c r="AD4245" s="38"/>
    </row>
    <row r="4246" spans="1:30">
      <c r="A4246" s="46"/>
      <c r="B4246" s="47"/>
      <c r="C4246" s="49"/>
      <c r="D4246" s="41"/>
      <c r="E4246" s="41"/>
      <c r="F4246" s="41"/>
      <c r="G4246" s="50" t="str">
        <f>IF(A4246&lt;&gt;"",CONCATENATE(A4246,":",YEAR(B4246),IF(MONTH(B4246)&gt;9,MONTH(B4246),CONCATENATE(0,MONTH(B4246))),IF(DAY(B4246)&gt;9,DAY(B4246),CONCATENATE(0,DAY(B4246))),IF(HOUR(C4246)&gt;9,HOUR(C4246),CONCATENATE(0,HOUR(C4246))),IF(MINUTE(C4246)&gt;9,MINUTE(C4246),CONCATENATE(0,MINUTE(C4246))),":",VLOOKUP(F4246,'Valid Values - Results'!$D$4:$F$12,3,FALSE)),"")</f>
        <v/>
      </c>
      <c r="H4246" s="41"/>
      <c r="I4246" s="41"/>
      <c r="J4246" s="41"/>
      <c r="K4246" s="41"/>
      <c r="L4246" s="41"/>
      <c r="M4246" s="92"/>
      <c r="N4246" s="41"/>
      <c r="O4246" s="41"/>
      <c r="P4246" s="41"/>
      <c r="Q4246" s="41"/>
      <c r="R4246" s="41"/>
      <c r="S4246" s="41"/>
      <c r="T4246" s="41"/>
      <c r="U4246" s="47"/>
      <c r="V4246" s="49"/>
      <c r="W4246" s="41"/>
      <c r="X4246" s="41"/>
      <c r="Y4246" s="41"/>
      <c r="AA4246" s="37" t="str">
        <f>IF($I4246&lt;&gt;"",VLOOKUP($I4246,'Valid Values - Search'!$R$4:$T$4719,3,FALSE),"")</f>
        <v/>
      </c>
      <c r="AB4246" s="37" t="str">
        <f>IF($I4246&lt;&gt;"",VLOOKUP($I4246,'Valid Values - Search'!$R$4:$S$4719,2,FALSE),"")</f>
        <v/>
      </c>
      <c r="AC4246" s="38" t="str">
        <f t="shared" si="66"/>
        <v/>
      </c>
      <c r="AD4246" s="38"/>
    </row>
    <row r="4247" spans="1:30">
      <c r="A4247" s="46"/>
      <c r="B4247" s="47"/>
      <c r="C4247" s="49"/>
      <c r="D4247" s="41"/>
      <c r="E4247" s="41"/>
      <c r="F4247" s="41"/>
      <c r="G4247" s="50" t="str">
        <f>IF(A4247&lt;&gt;"",CONCATENATE(A4247,":",YEAR(B4247),IF(MONTH(B4247)&gt;9,MONTH(B4247),CONCATENATE(0,MONTH(B4247))),IF(DAY(B4247)&gt;9,DAY(B4247),CONCATENATE(0,DAY(B4247))),IF(HOUR(C4247)&gt;9,HOUR(C4247),CONCATENATE(0,HOUR(C4247))),IF(MINUTE(C4247)&gt;9,MINUTE(C4247),CONCATENATE(0,MINUTE(C4247))),":",VLOOKUP(F4247,'Valid Values - Results'!$D$4:$F$12,3,FALSE)),"")</f>
        <v/>
      </c>
      <c r="H4247" s="41"/>
      <c r="I4247" s="41"/>
      <c r="J4247" s="41"/>
      <c r="K4247" s="41"/>
      <c r="L4247" s="41"/>
      <c r="M4247" s="92"/>
      <c r="N4247" s="41"/>
      <c r="O4247" s="41"/>
      <c r="P4247" s="41"/>
      <c r="Q4247" s="41"/>
      <c r="R4247" s="41"/>
      <c r="S4247" s="41"/>
      <c r="T4247" s="41"/>
      <c r="U4247" s="47"/>
      <c r="V4247" s="49"/>
      <c r="W4247" s="41"/>
      <c r="X4247" s="41"/>
      <c r="Y4247" s="41"/>
      <c r="AA4247" s="37" t="str">
        <f>IF($I4247&lt;&gt;"",VLOOKUP($I4247,'Valid Values - Search'!$R$4:$T$4719,3,FALSE),"")</f>
        <v/>
      </c>
      <c r="AB4247" s="37" t="str">
        <f>IF($I4247&lt;&gt;"",VLOOKUP($I4247,'Valid Values - Search'!$R$4:$S$4719,2,FALSE),"")</f>
        <v/>
      </c>
      <c r="AC4247" s="38" t="str">
        <f t="shared" si="66"/>
        <v/>
      </c>
      <c r="AD4247" s="38"/>
    </row>
    <row r="4248" spans="1:30">
      <c r="A4248" s="46"/>
      <c r="B4248" s="47"/>
      <c r="C4248" s="49"/>
      <c r="D4248" s="41"/>
      <c r="E4248" s="41"/>
      <c r="F4248" s="41"/>
      <c r="G4248" s="50" t="str">
        <f>IF(A4248&lt;&gt;"",CONCATENATE(A4248,":",YEAR(B4248),IF(MONTH(B4248)&gt;9,MONTH(B4248),CONCATENATE(0,MONTH(B4248))),IF(DAY(B4248)&gt;9,DAY(B4248),CONCATENATE(0,DAY(B4248))),IF(HOUR(C4248)&gt;9,HOUR(C4248),CONCATENATE(0,HOUR(C4248))),IF(MINUTE(C4248)&gt;9,MINUTE(C4248),CONCATENATE(0,MINUTE(C4248))),":",VLOOKUP(F4248,'Valid Values - Results'!$D$4:$F$12,3,FALSE)),"")</f>
        <v/>
      </c>
      <c r="H4248" s="41"/>
      <c r="I4248" s="41"/>
      <c r="J4248" s="41"/>
      <c r="K4248" s="41"/>
      <c r="L4248" s="41"/>
      <c r="M4248" s="92"/>
      <c r="N4248" s="41"/>
      <c r="O4248" s="41"/>
      <c r="P4248" s="41"/>
      <c r="Q4248" s="41"/>
      <c r="R4248" s="41"/>
      <c r="S4248" s="41"/>
      <c r="T4248" s="41"/>
      <c r="U4248" s="47"/>
      <c r="V4248" s="49"/>
      <c r="W4248" s="41"/>
      <c r="X4248" s="41"/>
      <c r="Y4248" s="41"/>
      <c r="AA4248" s="37" t="str">
        <f>IF($I4248&lt;&gt;"",VLOOKUP($I4248,'Valid Values - Search'!$R$4:$T$4719,3,FALSE),"")</f>
        <v/>
      </c>
      <c r="AB4248" s="37" t="str">
        <f>IF($I4248&lt;&gt;"",VLOOKUP($I4248,'Valid Values - Search'!$R$4:$S$4719,2,FALSE),"")</f>
        <v/>
      </c>
      <c r="AC4248" s="38" t="str">
        <f t="shared" si="66"/>
        <v/>
      </c>
      <c r="AD4248" s="38"/>
    </row>
    <row r="4249" spans="1:30">
      <c r="A4249" s="46"/>
      <c r="B4249" s="47"/>
      <c r="C4249" s="49"/>
      <c r="D4249" s="41"/>
      <c r="E4249" s="41"/>
      <c r="F4249" s="41"/>
      <c r="G4249" s="50" t="str">
        <f>IF(A4249&lt;&gt;"",CONCATENATE(A4249,":",YEAR(B4249),IF(MONTH(B4249)&gt;9,MONTH(B4249),CONCATENATE(0,MONTH(B4249))),IF(DAY(B4249)&gt;9,DAY(B4249),CONCATENATE(0,DAY(B4249))),IF(HOUR(C4249)&gt;9,HOUR(C4249),CONCATENATE(0,HOUR(C4249))),IF(MINUTE(C4249)&gt;9,MINUTE(C4249),CONCATENATE(0,MINUTE(C4249))),":",VLOOKUP(F4249,'Valid Values - Results'!$D$4:$F$12,3,FALSE)),"")</f>
        <v/>
      </c>
      <c r="H4249" s="41"/>
      <c r="I4249" s="41"/>
      <c r="J4249" s="41"/>
      <c r="K4249" s="41"/>
      <c r="L4249" s="41"/>
      <c r="M4249" s="92"/>
      <c r="N4249" s="41"/>
      <c r="O4249" s="41"/>
      <c r="P4249" s="41"/>
      <c r="Q4249" s="41"/>
      <c r="R4249" s="41"/>
      <c r="S4249" s="41"/>
      <c r="T4249" s="41"/>
      <c r="U4249" s="47"/>
      <c r="V4249" s="49"/>
      <c r="W4249" s="41"/>
      <c r="X4249" s="41"/>
      <c r="Y4249" s="41"/>
      <c r="AA4249" s="37" t="str">
        <f>IF($I4249&lt;&gt;"",VLOOKUP($I4249,'Valid Values - Search'!$R$4:$T$4719,3,FALSE),"")</f>
        <v/>
      </c>
      <c r="AB4249" s="37" t="str">
        <f>IF($I4249&lt;&gt;"",VLOOKUP($I4249,'Valid Values - Search'!$R$4:$S$4719,2,FALSE),"")</f>
        <v/>
      </c>
      <c r="AC4249" s="38" t="str">
        <f t="shared" si="66"/>
        <v/>
      </c>
      <c r="AD4249" s="38"/>
    </row>
    <row r="4250" spans="1:30">
      <c r="A4250" s="46"/>
      <c r="B4250" s="47"/>
      <c r="C4250" s="49"/>
      <c r="D4250" s="41"/>
      <c r="E4250" s="41"/>
      <c r="F4250" s="41"/>
      <c r="G4250" s="50" t="str">
        <f>IF(A4250&lt;&gt;"",CONCATENATE(A4250,":",YEAR(B4250),IF(MONTH(B4250)&gt;9,MONTH(B4250),CONCATENATE(0,MONTH(B4250))),IF(DAY(B4250)&gt;9,DAY(B4250),CONCATENATE(0,DAY(B4250))),IF(HOUR(C4250)&gt;9,HOUR(C4250),CONCATENATE(0,HOUR(C4250))),IF(MINUTE(C4250)&gt;9,MINUTE(C4250),CONCATENATE(0,MINUTE(C4250))),":",VLOOKUP(F4250,'Valid Values - Results'!$D$4:$F$12,3,FALSE)),"")</f>
        <v/>
      </c>
      <c r="H4250" s="41"/>
      <c r="I4250" s="41"/>
      <c r="J4250" s="41"/>
      <c r="K4250" s="41"/>
      <c r="L4250" s="41"/>
      <c r="M4250" s="92"/>
      <c r="N4250" s="41"/>
      <c r="O4250" s="41"/>
      <c r="P4250" s="41"/>
      <c r="Q4250" s="41"/>
      <c r="R4250" s="41"/>
      <c r="S4250" s="41"/>
      <c r="T4250" s="41"/>
      <c r="U4250" s="47"/>
      <c r="V4250" s="49"/>
      <c r="W4250" s="41"/>
      <c r="X4250" s="41"/>
      <c r="Y4250" s="41"/>
      <c r="AA4250" s="37" t="str">
        <f>IF($I4250&lt;&gt;"",VLOOKUP($I4250,'Valid Values - Search'!$R$4:$T$4719,3,FALSE),"")</f>
        <v/>
      </c>
      <c r="AB4250" s="37" t="str">
        <f>IF($I4250&lt;&gt;"",VLOOKUP($I4250,'Valid Values - Search'!$R$4:$S$4719,2,FALSE),"")</f>
        <v/>
      </c>
      <c r="AC4250" s="38" t="str">
        <f t="shared" si="66"/>
        <v/>
      </c>
      <c r="AD4250" s="38"/>
    </row>
    <row r="4251" spans="1:30">
      <c r="A4251" s="46"/>
      <c r="B4251" s="47"/>
      <c r="C4251" s="49"/>
      <c r="D4251" s="41"/>
      <c r="E4251" s="41"/>
      <c r="F4251" s="41"/>
      <c r="G4251" s="50" t="str">
        <f>IF(A4251&lt;&gt;"",CONCATENATE(A4251,":",YEAR(B4251),IF(MONTH(B4251)&gt;9,MONTH(B4251),CONCATENATE(0,MONTH(B4251))),IF(DAY(B4251)&gt;9,DAY(B4251),CONCATENATE(0,DAY(B4251))),IF(HOUR(C4251)&gt;9,HOUR(C4251),CONCATENATE(0,HOUR(C4251))),IF(MINUTE(C4251)&gt;9,MINUTE(C4251),CONCATENATE(0,MINUTE(C4251))),":",VLOOKUP(F4251,'Valid Values - Results'!$D$4:$F$12,3,FALSE)),"")</f>
        <v/>
      </c>
      <c r="H4251" s="41"/>
      <c r="I4251" s="41"/>
      <c r="J4251" s="41"/>
      <c r="K4251" s="41"/>
      <c r="L4251" s="41"/>
      <c r="M4251" s="92"/>
      <c r="N4251" s="41"/>
      <c r="O4251" s="41"/>
      <c r="P4251" s="41"/>
      <c r="Q4251" s="41"/>
      <c r="R4251" s="41"/>
      <c r="S4251" s="41"/>
      <c r="T4251" s="41"/>
      <c r="U4251" s="47"/>
      <c r="V4251" s="49"/>
      <c r="W4251" s="41"/>
      <c r="X4251" s="41"/>
      <c r="Y4251" s="41"/>
      <c r="AA4251" s="37" t="str">
        <f>IF($I4251&lt;&gt;"",VLOOKUP($I4251,'Valid Values - Search'!$R$4:$T$4719,3,FALSE),"")</f>
        <v/>
      </c>
      <c r="AB4251" s="37" t="str">
        <f>IF($I4251&lt;&gt;"",VLOOKUP($I4251,'Valid Values - Search'!$R$4:$S$4719,2,FALSE),"")</f>
        <v/>
      </c>
      <c r="AC4251" s="38" t="str">
        <f t="shared" si="66"/>
        <v/>
      </c>
      <c r="AD4251" s="38"/>
    </row>
    <row r="4252" spans="1:30">
      <c r="A4252" s="46"/>
      <c r="B4252" s="47"/>
      <c r="C4252" s="49"/>
      <c r="D4252" s="41"/>
      <c r="E4252" s="41"/>
      <c r="F4252" s="41"/>
      <c r="G4252" s="50" t="str">
        <f>IF(A4252&lt;&gt;"",CONCATENATE(A4252,":",YEAR(B4252),IF(MONTH(B4252)&gt;9,MONTH(B4252),CONCATENATE(0,MONTH(B4252))),IF(DAY(B4252)&gt;9,DAY(B4252),CONCATENATE(0,DAY(B4252))),IF(HOUR(C4252)&gt;9,HOUR(C4252),CONCATENATE(0,HOUR(C4252))),IF(MINUTE(C4252)&gt;9,MINUTE(C4252),CONCATENATE(0,MINUTE(C4252))),":",VLOOKUP(F4252,'Valid Values - Results'!$D$4:$F$12,3,FALSE)),"")</f>
        <v/>
      </c>
      <c r="H4252" s="41"/>
      <c r="I4252" s="41"/>
      <c r="J4252" s="41"/>
      <c r="K4252" s="41"/>
      <c r="L4252" s="41"/>
      <c r="M4252" s="92"/>
      <c r="N4252" s="41"/>
      <c r="O4252" s="41"/>
      <c r="P4252" s="41"/>
      <c r="Q4252" s="41"/>
      <c r="R4252" s="41"/>
      <c r="S4252" s="41"/>
      <c r="T4252" s="41"/>
      <c r="U4252" s="47"/>
      <c r="V4252" s="49"/>
      <c r="W4252" s="41"/>
      <c r="X4252" s="41"/>
      <c r="Y4252" s="41"/>
      <c r="AA4252" s="37" t="str">
        <f>IF($I4252&lt;&gt;"",VLOOKUP($I4252,'Valid Values - Search'!$R$4:$T$4719,3,FALSE),"")</f>
        <v/>
      </c>
      <c r="AB4252" s="37" t="str">
        <f>IF($I4252&lt;&gt;"",VLOOKUP($I4252,'Valid Values - Search'!$R$4:$S$4719,2,FALSE),"")</f>
        <v/>
      </c>
      <c r="AC4252" s="38" t="str">
        <f t="shared" si="66"/>
        <v/>
      </c>
      <c r="AD4252" s="38"/>
    </row>
    <row r="4253" spans="1:30">
      <c r="A4253" s="46"/>
      <c r="B4253" s="47"/>
      <c r="C4253" s="49"/>
      <c r="D4253" s="41"/>
      <c r="E4253" s="41"/>
      <c r="F4253" s="41"/>
      <c r="G4253" s="50" t="str">
        <f>IF(A4253&lt;&gt;"",CONCATENATE(A4253,":",YEAR(B4253),IF(MONTH(B4253)&gt;9,MONTH(B4253),CONCATENATE(0,MONTH(B4253))),IF(DAY(B4253)&gt;9,DAY(B4253),CONCATENATE(0,DAY(B4253))),IF(HOUR(C4253)&gt;9,HOUR(C4253),CONCATENATE(0,HOUR(C4253))),IF(MINUTE(C4253)&gt;9,MINUTE(C4253),CONCATENATE(0,MINUTE(C4253))),":",VLOOKUP(F4253,'Valid Values - Results'!$D$4:$F$12,3,FALSE)),"")</f>
        <v/>
      </c>
      <c r="H4253" s="41"/>
      <c r="I4253" s="41"/>
      <c r="J4253" s="41"/>
      <c r="K4253" s="41"/>
      <c r="L4253" s="41"/>
      <c r="M4253" s="92"/>
      <c r="N4253" s="41"/>
      <c r="O4253" s="41"/>
      <c r="P4253" s="41"/>
      <c r="Q4253" s="41"/>
      <c r="R4253" s="41"/>
      <c r="S4253" s="41"/>
      <c r="T4253" s="41"/>
      <c r="U4253" s="47"/>
      <c r="V4253" s="49"/>
      <c r="W4253" s="41"/>
      <c r="X4253" s="41"/>
      <c r="Y4253" s="41"/>
      <c r="AA4253" s="37" t="str">
        <f>IF($I4253&lt;&gt;"",VLOOKUP($I4253,'Valid Values - Search'!$R$4:$T$4719,3,FALSE),"")</f>
        <v/>
      </c>
      <c r="AB4253" s="37" t="str">
        <f>IF($I4253&lt;&gt;"",VLOOKUP($I4253,'Valid Values - Search'!$R$4:$S$4719,2,FALSE),"")</f>
        <v/>
      </c>
      <c r="AC4253" s="38" t="str">
        <f t="shared" si="66"/>
        <v/>
      </c>
      <c r="AD4253" s="38"/>
    </row>
    <row r="4254" spans="1:30">
      <c r="A4254" s="46"/>
      <c r="B4254" s="47"/>
      <c r="C4254" s="49"/>
      <c r="D4254" s="41"/>
      <c r="E4254" s="41"/>
      <c r="F4254" s="41"/>
      <c r="G4254" s="50" t="str">
        <f>IF(A4254&lt;&gt;"",CONCATENATE(A4254,":",YEAR(B4254),IF(MONTH(B4254)&gt;9,MONTH(B4254),CONCATENATE(0,MONTH(B4254))),IF(DAY(B4254)&gt;9,DAY(B4254),CONCATENATE(0,DAY(B4254))),IF(HOUR(C4254)&gt;9,HOUR(C4254),CONCATENATE(0,HOUR(C4254))),IF(MINUTE(C4254)&gt;9,MINUTE(C4254),CONCATENATE(0,MINUTE(C4254))),":",VLOOKUP(F4254,'Valid Values - Results'!$D$4:$F$12,3,FALSE)),"")</f>
        <v/>
      </c>
      <c r="H4254" s="41"/>
      <c r="I4254" s="41"/>
      <c r="J4254" s="41"/>
      <c r="K4254" s="41"/>
      <c r="L4254" s="41"/>
      <c r="M4254" s="92"/>
      <c r="N4254" s="41"/>
      <c r="O4254" s="41"/>
      <c r="P4254" s="41"/>
      <c r="Q4254" s="41"/>
      <c r="R4254" s="41"/>
      <c r="S4254" s="41"/>
      <c r="T4254" s="41"/>
      <c r="U4254" s="47"/>
      <c r="V4254" s="49"/>
      <c r="W4254" s="41"/>
      <c r="X4254" s="41"/>
      <c r="Y4254" s="41"/>
      <c r="AA4254" s="37" t="str">
        <f>IF($I4254&lt;&gt;"",VLOOKUP($I4254,'Valid Values - Search'!$R$4:$T$4719,3,FALSE),"")</f>
        <v/>
      </c>
      <c r="AB4254" s="37" t="str">
        <f>IF($I4254&lt;&gt;"",VLOOKUP($I4254,'Valid Values - Search'!$R$4:$S$4719,2,FALSE),"")</f>
        <v/>
      </c>
      <c r="AC4254" s="38" t="str">
        <f t="shared" si="66"/>
        <v/>
      </c>
      <c r="AD4254" s="38"/>
    </row>
    <row r="4255" spans="1:30">
      <c r="A4255" s="46"/>
      <c r="B4255" s="47"/>
      <c r="C4255" s="49"/>
      <c r="D4255" s="41"/>
      <c r="E4255" s="41"/>
      <c r="F4255" s="41"/>
      <c r="G4255" s="50" t="str">
        <f>IF(A4255&lt;&gt;"",CONCATENATE(A4255,":",YEAR(B4255),IF(MONTH(B4255)&gt;9,MONTH(B4255),CONCATENATE(0,MONTH(B4255))),IF(DAY(B4255)&gt;9,DAY(B4255),CONCATENATE(0,DAY(B4255))),IF(HOUR(C4255)&gt;9,HOUR(C4255),CONCATENATE(0,HOUR(C4255))),IF(MINUTE(C4255)&gt;9,MINUTE(C4255),CONCATENATE(0,MINUTE(C4255))),":",VLOOKUP(F4255,'Valid Values - Results'!$D$4:$F$12,3,FALSE)),"")</f>
        <v/>
      </c>
      <c r="H4255" s="41"/>
      <c r="I4255" s="41"/>
      <c r="J4255" s="41"/>
      <c r="K4255" s="41"/>
      <c r="L4255" s="41"/>
      <c r="M4255" s="92"/>
      <c r="N4255" s="41"/>
      <c r="O4255" s="41"/>
      <c r="P4255" s="41"/>
      <c r="Q4255" s="41"/>
      <c r="R4255" s="41"/>
      <c r="S4255" s="41"/>
      <c r="T4255" s="41"/>
      <c r="U4255" s="47"/>
      <c r="V4255" s="49"/>
      <c r="W4255" s="41"/>
      <c r="X4255" s="41"/>
      <c r="Y4255" s="41"/>
      <c r="AA4255" s="37" t="str">
        <f>IF($I4255&lt;&gt;"",VLOOKUP($I4255,'Valid Values - Search'!$R$4:$T$4719,3,FALSE),"")</f>
        <v/>
      </c>
      <c r="AB4255" s="37" t="str">
        <f>IF($I4255&lt;&gt;"",VLOOKUP($I4255,'Valid Values - Search'!$R$4:$S$4719,2,FALSE),"")</f>
        <v/>
      </c>
      <c r="AC4255" s="38" t="str">
        <f t="shared" si="66"/>
        <v/>
      </c>
      <c r="AD4255" s="38"/>
    </row>
    <row r="4256" spans="1:30">
      <c r="A4256" s="46"/>
      <c r="B4256" s="47"/>
      <c r="C4256" s="49"/>
      <c r="D4256" s="41"/>
      <c r="E4256" s="41"/>
      <c r="F4256" s="41"/>
      <c r="G4256" s="50" t="str">
        <f>IF(A4256&lt;&gt;"",CONCATENATE(A4256,":",YEAR(B4256),IF(MONTH(B4256)&gt;9,MONTH(B4256),CONCATENATE(0,MONTH(B4256))),IF(DAY(B4256)&gt;9,DAY(B4256),CONCATENATE(0,DAY(B4256))),IF(HOUR(C4256)&gt;9,HOUR(C4256),CONCATENATE(0,HOUR(C4256))),IF(MINUTE(C4256)&gt;9,MINUTE(C4256),CONCATENATE(0,MINUTE(C4256))),":",VLOOKUP(F4256,'Valid Values - Results'!$D$4:$F$12,3,FALSE)),"")</f>
        <v/>
      </c>
      <c r="H4256" s="41"/>
      <c r="I4256" s="41"/>
      <c r="J4256" s="41"/>
      <c r="K4256" s="41"/>
      <c r="L4256" s="41"/>
      <c r="M4256" s="92"/>
      <c r="N4256" s="41"/>
      <c r="O4256" s="41"/>
      <c r="P4256" s="41"/>
      <c r="Q4256" s="41"/>
      <c r="R4256" s="41"/>
      <c r="S4256" s="41"/>
      <c r="T4256" s="41"/>
      <c r="U4256" s="47"/>
      <c r="V4256" s="49"/>
      <c r="W4256" s="41"/>
      <c r="X4256" s="41"/>
      <c r="Y4256" s="41"/>
      <c r="AA4256" s="37" t="str">
        <f>IF($I4256&lt;&gt;"",VLOOKUP($I4256,'Valid Values - Search'!$R$4:$T$4719,3,FALSE),"")</f>
        <v/>
      </c>
      <c r="AB4256" s="37" t="str">
        <f>IF($I4256&lt;&gt;"",VLOOKUP($I4256,'Valid Values - Search'!$R$4:$S$4719,2,FALSE),"")</f>
        <v/>
      </c>
      <c r="AC4256" s="38" t="str">
        <f t="shared" si="66"/>
        <v/>
      </c>
      <c r="AD4256" s="38"/>
    </row>
    <row r="4257" spans="1:30">
      <c r="A4257" s="46"/>
      <c r="B4257" s="47"/>
      <c r="C4257" s="49"/>
      <c r="D4257" s="41"/>
      <c r="E4257" s="41"/>
      <c r="F4257" s="41"/>
      <c r="G4257" s="50" t="str">
        <f>IF(A4257&lt;&gt;"",CONCATENATE(A4257,":",YEAR(B4257),IF(MONTH(B4257)&gt;9,MONTH(B4257),CONCATENATE(0,MONTH(B4257))),IF(DAY(B4257)&gt;9,DAY(B4257),CONCATENATE(0,DAY(B4257))),IF(HOUR(C4257)&gt;9,HOUR(C4257),CONCATENATE(0,HOUR(C4257))),IF(MINUTE(C4257)&gt;9,MINUTE(C4257),CONCATENATE(0,MINUTE(C4257))),":",VLOOKUP(F4257,'Valid Values - Results'!$D$4:$F$12,3,FALSE)),"")</f>
        <v/>
      </c>
      <c r="H4257" s="41"/>
      <c r="I4257" s="41"/>
      <c r="J4257" s="41"/>
      <c r="K4257" s="41"/>
      <c r="L4257" s="41"/>
      <c r="M4257" s="92"/>
      <c r="N4257" s="41"/>
      <c r="O4257" s="41"/>
      <c r="P4257" s="41"/>
      <c r="Q4257" s="41"/>
      <c r="R4257" s="41"/>
      <c r="S4257" s="41"/>
      <c r="T4257" s="41"/>
      <c r="U4257" s="47"/>
      <c r="V4257" s="49"/>
      <c r="W4257" s="41"/>
      <c r="X4257" s="41"/>
      <c r="Y4257" s="41"/>
      <c r="AA4257" s="37" t="str">
        <f>IF($I4257&lt;&gt;"",VLOOKUP($I4257,'Valid Values - Search'!$R$4:$T$4719,3,FALSE),"")</f>
        <v/>
      </c>
      <c r="AB4257" s="37" t="str">
        <f>IF($I4257&lt;&gt;"",VLOOKUP($I4257,'Valid Values - Search'!$R$4:$S$4719,2,FALSE),"")</f>
        <v/>
      </c>
      <c r="AC4257" s="38" t="str">
        <f t="shared" si="66"/>
        <v/>
      </c>
      <c r="AD4257" s="38"/>
    </row>
    <row r="4258" spans="1:30">
      <c r="A4258" s="46"/>
      <c r="B4258" s="47"/>
      <c r="C4258" s="49"/>
      <c r="D4258" s="41"/>
      <c r="E4258" s="41"/>
      <c r="F4258" s="41"/>
      <c r="G4258" s="50" t="str">
        <f>IF(A4258&lt;&gt;"",CONCATENATE(A4258,":",YEAR(B4258),IF(MONTH(B4258)&gt;9,MONTH(B4258),CONCATENATE(0,MONTH(B4258))),IF(DAY(B4258)&gt;9,DAY(B4258),CONCATENATE(0,DAY(B4258))),IF(HOUR(C4258)&gt;9,HOUR(C4258),CONCATENATE(0,HOUR(C4258))),IF(MINUTE(C4258)&gt;9,MINUTE(C4258),CONCATENATE(0,MINUTE(C4258))),":",VLOOKUP(F4258,'Valid Values - Results'!$D$4:$F$12,3,FALSE)),"")</f>
        <v/>
      </c>
      <c r="H4258" s="41"/>
      <c r="I4258" s="41"/>
      <c r="J4258" s="41"/>
      <c r="K4258" s="41"/>
      <c r="L4258" s="41"/>
      <c r="M4258" s="92"/>
      <c r="N4258" s="41"/>
      <c r="O4258" s="41"/>
      <c r="P4258" s="41"/>
      <c r="Q4258" s="41"/>
      <c r="R4258" s="41"/>
      <c r="S4258" s="41"/>
      <c r="T4258" s="41"/>
      <c r="U4258" s="47"/>
      <c r="V4258" s="49"/>
      <c r="W4258" s="41"/>
      <c r="X4258" s="41"/>
      <c r="Y4258" s="41"/>
      <c r="AA4258" s="37" t="str">
        <f>IF($I4258&lt;&gt;"",VLOOKUP($I4258,'Valid Values - Search'!$R$4:$T$4719,3,FALSE),"")</f>
        <v/>
      </c>
      <c r="AB4258" s="37" t="str">
        <f>IF($I4258&lt;&gt;"",VLOOKUP($I4258,'Valid Values - Search'!$R$4:$S$4719,2,FALSE),"")</f>
        <v/>
      </c>
      <c r="AC4258" s="38" t="str">
        <f t="shared" si="66"/>
        <v/>
      </c>
      <c r="AD4258" s="38"/>
    </row>
    <row r="4259" spans="1:30">
      <c r="A4259" s="46"/>
      <c r="B4259" s="47"/>
      <c r="C4259" s="49"/>
      <c r="D4259" s="41"/>
      <c r="E4259" s="41"/>
      <c r="F4259" s="41"/>
      <c r="G4259" s="50" t="str">
        <f>IF(A4259&lt;&gt;"",CONCATENATE(A4259,":",YEAR(B4259),IF(MONTH(B4259)&gt;9,MONTH(B4259),CONCATENATE(0,MONTH(B4259))),IF(DAY(B4259)&gt;9,DAY(B4259),CONCATENATE(0,DAY(B4259))),IF(HOUR(C4259)&gt;9,HOUR(C4259),CONCATENATE(0,HOUR(C4259))),IF(MINUTE(C4259)&gt;9,MINUTE(C4259),CONCATENATE(0,MINUTE(C4259))),":",VLOOKUP(F4259,'Valid Values - Results'!$D$4:$F$12,3,FALSE)),"")</f>
        <v/>
      </c>
      <c r="H4259" s="41"/>
      <c r="I4259" s="41"/>
      <c r="J4259" s="41"/>
      <c r="K4259" s="41"/>
      <c r="L4259" s="41"/>
      <c r="M4259" s="92"/>
      <c r="N4259" s="41"/>
      <c r="O4259" s="41"/>
      <c r="P4259" s="41"/>
      <c r="Q4259" s="41"/>
      <c r="R4259" s="41"/>
      <c r="S4259" s="41"/>
      <c r="T4259" s="41"/>
      <c r="U4259" s="47"/>
      <c r="V4259" s="49"/>
      <c r="W4259" s="41"/>
      <c r="X4259" s="41"/>
      <c r="Y4259" s="41"/>
      <c r="AA4259" s="37" t="str">
        <f>IF($I4259&lt;&gt;"",VLOOKUP($I4259,'Valid Values - Search'!$R$4:$T$4719,3,FALSE),"")</f>
        <v/>
      </c>
      <c r="AB4259" s="37" t="str">
        <f>IF($I4259&lt;&gt;"",VLOOKUP($I4259,'Valid Values - Search'!$R$4:$S$4719,2,FALSE),"")</f>
        <v/>
      </c>
      <c r="AC4259" s="38" t="str">
        <f t="shared" si="66"/>
        <v/>
      </c>
      <c r="AD4259" s="38"/>
    </row>
    <row r="4260" spans="1:30">
      <c r="A4260" s="46"/>
      <c r="B4260" s="47"/>
      <c r="C4260" s="49"/>
      <c r="D4260" s="41"/>
      <c r="E4260" s="41"/>
      <c r="F4260" s="41"/>
      <c r="G4260" s="50" t="str">
        <f>IF(A4260&lt;&gt;"",CONCATENATE(A4260,":",YEAR(B4260),IF(MONTH(B4260)&gt;9,MONTH(B4260),CONCATENATE(0,MONTH(B4260))),IF(DAY(B4260)&gt;9,DAY(B4260),CONCATENATE(0,DAY(B4260))),IF(HOUR(C4260)&gt;9,HOUR(C4260),CONCATENATE(0,HOUR(C4260))),IF(MINUTE(C4260)&gt;9,MINUTE(C4260),CONCATENATE(0,MINUTE(C4260))),":",VLOOKUP(F4260,'Valid Values - Results'!$D$4:$F$12,3,FALSE)),"")</f>
        <v/>
      </c>
      <c r="H4260" s="41"/>
      <c r="I4260" s="41"/>
      <c r="J4260" s="41"/>
      <c r="K4260" s="41"/>
      <c r="L4260" s="41"/>
      <c r="M4260" s="92"/>
      <c r="N4260" s="41"/>
      <c r="O4260" s="41"/>
      <c r="P4260" s="41"/>
      <c r="Q4260" s="41"/>
      <c r="R4260" s="41"/>
      <c r="S4260" s="41"/>
      <c r="T4260" s="41"/>
      <c r="U4260" s="47"/>
      <c r="V4260" s="49"/>
      <c r="W4260" s="41"/>
      <c r="X4260" s="41"/>
      <c r="Y4260" s="41"/>
      <c r="AA4260" s="37" t="str">
        <f>IF($I4260&lt;&gt;"",VLOOKUP($I4260,'Valid Values - Search'!$R$4:$T$4719,3,FALSE),"")</f>
        <v/>
      </c>
      <c r="AB4260" s="37" t="str">
        <f>IF($I4260&lt;&gt;"",VLOOKUP($I4260,'Valid Values - Search'!$R$4:$S$4719,2,FALSE),"")</f>
        <v/>
      </c>
      <c r="AC4260" s="38" t="str">
        <f t="shared" si="66"/>
        <v/>
      </c>
      <c r="AD4260" s="38"/>
    </row>
    <row r="4261" spans="1:30">
      <c r="A4261" s="46"/>
      <c r="B4261" s="47"/>
      <c r="C4261" s="49"/>
      <c r="D4261" s="41"/>
      <c r="E4261" s="41"/>
      <c r="F4261" s="41"/>
      <c r="G4261" s="50" t="str">
        <f>IF(A4261&lt;&gt;"",CONCATENATE(A4261,":",YEAR(B4261),IF(MONTH(B4261)&gt;9,MONTH(B4261),CONCATENATE(0,MONTH(B4261))),IF(DAY(B4261)&gt;9,DAY(B4261),CONCATENATE(0,DAY(B4261))),IF(HOUR(C4261)&gt;9,HOUR(C4261),CONCATENATE(0,HOUR(C4261))),IF(MINUTE(C4261)&gt;9,MINUTE(C4261),CONCATENATE(0,MINUTE(C4261))),":",VLOOKUP(F4261,'Valid Values - Results'!$D$4:$F$12,3,FALSE)),"")</f>
        <v/>
      </c>
      <c r="H4261" s="41"/>
      <c r="I4261" s="41"/>
      <c r="J4261" s="41"/>
      <c r="K4261" s="41"/>
      <c r="L4261" s="41"/>
      <c r="M4261" s="92"/>
      <c r="N4261" s="41"/>
      <c r="O4261" s="41"/>
      <c r="P4261" s="41"/>
      <c r="Q4261" s="41"/>
      <c r="R4261" s="41"/>
      <c r="S4261" s="41"/>
      <c r="T4261" s="41"/>
      <c r="U4261" s="47"/>
      <c r="V4261" s="49"/>
      <c r="W4261" s="41"/>
      <c r="X4261" s="41"/>
      <c r="Y4261" s="41"/>
      <c r="AA4261" s="37" t="str">
        <f>IF($I4261&lt;&gt;"",VLOOKUP($I4261,'Valid Values - Search'!$R$4:$T$4719,3,FALSE),"")</f>
        <v/>
      </c>
      <c r="AB4261" s="37" t="str">
        <f>IF($I4261&lt;&gt;"",VLOOKUP($I4261,'Valid Values - Search'!$R$4:$S$4719,2,FALSE),"")</f>
        <v/>
      </c>
      <c r="AC4261" s="38" t="str">
        <f t="shared" si="66"/>
        <v/>
      </c>
      <c r="AD4261" s="38"/>
    </row>
    <row r="4262" spans="1:30">
      <c r="A4262" s="46"/>
      <c r="B4262" s="47"/>
      <c r="C4262" s="49"/>
      <c r="D4262" s="41"/>
      <c r="E4262" s="41"/>
      <c r="F4262" s="41"/>
      <c r="G4262" s="50" t="str">
        <f>IF(A4262&lt;&gt;"",CONCATENATE(A4262,":",YEAR(B4262),IF(MONTH(B4262)&gt;9,MONTH(B4262),CONCATENATE(0,MONTH(B4262))),IF(DAY(B4262)&gt;9,DAY(B4262),CONCATENATE(0,DAY(B4262))),IF(HOUR(C4262)&gt;9,HOUR(C4262),CONCATENATE(0,HOUR(C4262))),IF(MINUTE(C4262)&gt;9,MINUTE(C4262),CONCATENATE(0,MINUTE(C4262))),":",VLOOKUP(F4262,'Valid Values - Results'!$D$4:$F$12,3,FALSE)),"")</f>
        <v/>
      </c>
      <c r="H4262" s="41"/>
      <c r="I4262" s="41"/>
      <c r="J4262" s="41"/>
      <c r="K4262" s="41"/>
      <c r="L4262" s="41"/>
      <c r="M4262" s="92"/>
      <c r="N4262" s="41"/>
      <c r="O4262" s="41"/>
      <c r="P4262" s="41"/>
      <c r="Q4262" s="41"/>
      <c r="R4262" s="41"/>
      <c r="S4262" s="41"/>
      <c r="T4262" s="41"/>
      <c r="U4262" s="47"/>
      <c r="V4262" s="49"/>
      <c r="W4262" s="41"/>
      <c r="X4262" s="41"/>
      <c r="Y4262" s="41"/>
      <c r="AA4262" s="37" t="str">
        <f>IF($I4262&lt;&gt;"",VLOOKUP($I4262,'Valid Values - Search'!$R$4:$T$4719,3,FALSE),"")</f>
        <v/>
      </c>
      <c r="AB4262" s="37" t="str">
        <f>IF($I4262&lt;&gt;"",VLOOKUP($I4262,'Valid Values - Search'!$R$4:$S$4719,2,FALSE),"")</f>
        <v/>
      </c>
      <c r="AC4262" s="38" t="str">
        <f t="shared" si="66"/>
        <v/>
      </c>
      <c r="AD4262" s="38"/>
    </row>
    <row r="4263" spans="1:30">
      <c r="A4263" s="46"/>
      <c r="B4263" s="47"/>
      <c r="C4263" s="49"/>
      <c r="D4263" s="41"/>
      <c r="E4263" s="41"/>
      <c r="F4263" s="41"/>
      <c r="G4263" s="50" t="str">
        <f>IF(A4263&lt;&gt;"",CONCATENATE(A4263,":",YEAR(B4263),IF(MONTH(B4263)&gt;9,MONTH(B4263),CONCATENATE(0,MONTH(B4263))),IF(DAY(B4263)&gt;9,DAY(B4263),CONCATENATE(0,DAY(B4263))),IF(HOUR(C4263)&gt;9,HOUR(C4263),CONCATENATE(0,HOUR(C4263))),IF(MINUTE(C4263)&gt;9,MINUTE(C4263),CONCATENATE(0,MINUTE(C4263))),":",VLOOKUP(F4263,'Valid Values - Results'!$D$4:$F$12,3,FALSE)),"")</f>
        <v/>
      </c>
      <c r="H4263" s="41"/>
      <c r="I4263" s="41"/>
      <c r="J4263" s="41"/>
      <c r="K4263" s="41"/>
      <c r="L4263" s="41"/>
      <c r="M4263" s="92"/>
      <c r="N4263" s="41"/>
      <c r="O4263" s="41"/>
      <c r="P4263" s="41"/>
      <c r="Q4263" s="41"/>
      <c r="R4263" s="41"/>
      <c r="S4263" s="41"/>
      <c r="T4263" s="41"/>
      <c r="U4263" s="47"/>
      <c r="V4263" s="49"/>
      <c r="W4263" s="41"/>
      <c r="X4263" s="41"/>
      <c r="Y4263" s="41"/>
      <c r="AA4263" s="37" t="str">
        <f>IF($I4263&lt;&gt;"",VLOOKUP($I4263,'Valid Values - Search'!$R$4:$T$4719,3,FALSE),"")</f>
        <v/>
      </c>
      <c r="AB4263" s="37" t="str">
        <f>IF($I4263&lt;&gt;"",VLOOKUP($I4263,'Valid Values - Search'!$R$4:$S$4719,2,FALSE),"")</f>
        <v/>
      </c>
      <c r="AC4263" s="38" t="str">
        <f t="shared" si="66"/>
        <v/>
      </c>
      <c r="AD4263" s="38"/>
    </row>
    <row r="4264" spans="1:30">
      <c r="A4264" s="46"/>
      <c r="B4264" s="47"/>
      <c r="C4264" s="49"/>
      <c r="D4264" s="41"/>
      <c r="E4264" s="41"/>
      <c r="F4264" s="41"/>
      <c r="G4264" s="50" t="str">
        <f>IF(A4264&lt;&gt;"",CONCATENATE(A4264,":",YEAR(B4264),IF(MONTH(B4264)&gt;9,MONTH(B4264),CONCATENATE(0,MONTH(B4264))),IF(DAY(B4264)&gt;9,DAY(B4264),CONCATENATE(0,DAY(B4264))),IF(HOUR(C4264)&gt;9,HOUR(C4264),CONCATENATE(0,HOUR(C4264))),IF(MINUTE(C4264)&gt;9,MINUTE(C4264),CONCATENATE(0,MINUTE(C4264))),":",VLOOKUP(F4264,'Valid Values - Results'!$D$4:$F$12,3,FALSE)),"")</f>
        <v/>
      </c>
      <c r="H4264" s="41"/>
      <c r="I4264" s="41"/>
      <c r="J4264" s="41"/>
      <c r="K4264" s="41"/>
      <c r="L4264" s="41"/>
      <c r="M4264" s="92"/>
      <c r="N4264" s="41"/>
      <c r="O4264" s="41"/>
      <c r="P4264" s="41"/>
      <c r="Q4264" s="41"/>
      <c r="R4264" s="41"/>
      <c r="S4264" s="41"/>
      <c r="T4264" s="41"/>
      <c r="U4264" s="47"/>
      <c r="V4264" s="49"/>
      <c r="W4264" s="41"/>
      <c r="X4264" s="41"/>
      <c r="Y4264" s="41"/>
      <c r="AA4264" s="37" t="str">
        <f>IF($I4264&lt;&gt;"",VLOOKUP($I4264,'Valid Values - Search'!$R$4:$T$4719,3,FALSE),"")</f>
        <v/>
      </c>
      <c r="AB4264" s="37" t="str">
        <f>IF($I4264&lt;&gt;"",VLOOKUP($I4264,'Valid Values - Search'!$R$4:$S$4719,2,FALSE),"")</f>
        <v/>
      </c>
      <c r="AC4264" s="38" t="str">
        <f t="shared" si="66"/>
        <v/>
      </c>
      <c r="AD4264" s="38"/>
    </row>
    <row r="4265" spans="1:30">
      <c r="A4265" s="46"/>
      <c r="B4265" s="47"/>
      <c r="C4265" s="49"/>
      <c r="D4265" s="41"/>
      <c r="E4265" s="41"/>
      <c r="F4265" s="41"/>
      <c r="G4265" s="50" t="str">
        <f>IF(A4265&lt;&gt;"",CONCATENATE(A4265,":",YEAR(B4265),IF(MONTH(B4265)&gt;9,MONTH(B4265),CONCATENATE(0,MONTH(B4265))),IF(DAY(B4265)&gt;9,DAY(B4265),CONCATENATE(0,DAY(B4265))),IF(HOUR(C4265)&gt;9,HOUR(C4265),CONCATENATE(0,HOUR(C4265))),IF(MINUTE(C4265)&gt;9,MINUTE(C4265),CONCATENATE(0,MINUTE(C4265))),":",VLOOKUP(F4265,'Valid Values - Results'!$D$4:$F$12,3,FALSE)),"")</f>
        <v/>
      </c>
      <c r="H4265" s="41"/>
      <c r="I4265" s="41"/>
      <c r="J4265" s="41"/>
      <c r="K4265" s="41"/>
      <c r="L4265" s="41"/>
      <c r="M4265" s="92"/>
      <c r="N4265" s="41"/>
      <c r="O4265" s="41"/>
      <c r="P4265" s="41"/>
      <c r="Q4265" s="41"/>
      <c r="R4265" s="41"/>
      <c r="S4265" s="41"/>
      <c r="T4265" s="41"/>
      <c r="U4265" s="47"/>
      <c r="V4265" s="49"/>
      <c r="W4265" s="41"/>
      <c r="X4265" s="41"/>
      <c r="Y4265" s="41"/>
      <c r="AA4265" s="37" t="str">
        <f>IF($I4265&lt;&gt;"",VLOOKUP($I4265,'Valid Values - Search'!$R$4:$T$4719,3,FALSE),"")</f>
        <v/>
      </c>
      <c r="AB4265" s="37" t="str">
        <f>IF($I4265&lt;&gt;"",VLOOKUP($I4265,'Valid Values - Search'!$R$4:$S$4719,2,FALSE),"")</f>
        <v/>
      </c>
      <c r="AC4265" s="38" t="str">
        <f t="shared" si="66"/>
        <v/>
      </c>
      <c r="AD4265" s="38"/>
    </row>
    <row r="4266" spans="1:30">
      <c r="A4266" s="46"/>
      <c r="B4266" s="47"/>
      <c r="C4266" s="49"/>
      <c r="D4266" s="41"/>
      <c r="E4266" s="41"/>
      <c r="F4266" s="41"/>
      <c r="G4266" s="50" t="str">
        <f>IF(A4266&lt;&gt;"",CONCATENATE(A4266,":",YEAR(B4266),IF(MONTH(B4266)&gt;9,MONTH(B4266),CONCATENATE(0,MONTH(B4266))),IF(DAY(B4266)&gt;9,DAY(B4266),CONCATENATE(0,DAY(B4266))),IF(HOUR(C4266)&gt;9,HOUR(C4266),CONCATENATE(0,HOUR(C4266))),IF(MINUTE(C4266)&gt;9,MINUTE(C4266),CONCATENATE(0,MINUTE(C4266))),":",VLOOKUP(F4266,'Valid Values - Results'!$D$4:$F$12,3,FALSE)),"")</f>
        <v/>
      </c>
      <c r="H4266" s="41"/>
      <c r="I4266" s="41"/>
      <c r="J4266" s="41"/>
      <c r="K4266" s="41"/>
      <c r="L4266" s="41"/>
      <c r="M4266" s="92"/>
      <c r="N4266" s="41"/>
      <c r="O4266" s="41"/>
      <c r="P4266" s="41"/>
      <c r="Q4266" s="41"/>
      <c r="R4266" s="41"/>
      <c r="S4266" s="41"/>
      <c r="T4266" s="41"/>
      <c r="U4266" s="47"/>
      <c r="V4266" s="49"/>
      <c r="W4266" s="41"/>
      <c r="X4266" s="41"/>
      <c r="Y4266" s="41"/>
      <c r="AA4266" s="37" t="str">
        <f>IF($I4266&lt;&gt;"",VLOOKUP($I4266,'Valid Values - Search'!$R$4:$T$4719,3,FALSE),"")</f>
        <v/>
      </c>
      <c r="AB4266" s="37" t="str">
        <f>IF($I4266&lt;&gt;"",VLOOKUP($I4266,'Valid Values - Search'!$R$4:$S$4719,2,FALSE),"")</f>
        <v/>
      </c>
      <c r="AC4266" s="38" t="str">
        <f t="shared" si="66"/>
        <v/>
      </c>
      <c r="AD4266" s="38"/>
    </row>
    <row r="4267" spans="1:30">
      <c r="A4267" s="46"/>
      <c r="B4267" s="47"/>
      <c r="C4267" s="49"/>
      <c r="D4267" s="41"/>
      <c r="E4267" s="41"/>
      <c r="F4267" s="41"/>
      <c r="G4267" s="50" t="str">
        <f>IF(A4267&lt;&gt;"",CONCATENATE(A4267,":",YEAR(B4267),IF(MONTH(B4267)&gt;9,MONTH(B4267),CONCATENATE(0,MONTH(B4267))),IF(DAY(B4267)&gt;9,DAY(B4267),CONCATENATE(0,DAY(B4267))),IF(HOUR(C4267)&gt;9,HOUR(C4267),CONCATENATE(0,HOUR(C4267))),IF(MINUTE(C4267)&gt;9,MINUTE(C4267),CONCATENATE(0,MINUTE(C4267))),":",VLOOKUP(F4267,'Valid Values - Results'!$D$4:$F$12,3,FALSE)),"")</f>
        <v/>
      </c>
      <c r="H4267" s="41"/>
      <c r="I4267" s="41"/>
      <c r="J4267" s="41"/>
      <c r="K4267" s="41"/>
      <c r="L4267" s="41"/>
      <c r="M4267" s="92"/>
      <c r="N4267" s="41"/>
      <c r="O4267" s="41"/>
      <c r="P4267" s="41"/>
      <c r="Q4267" s="41"/>
      <c r="R4267" s="41"/>
      <c r="S4267" s="41"/>
      <c r="T4267" s="41"/>
      <c r="U4267" s="47"/>
      <c r="V4267" s="49"/>
      <c r="W4267" s="41"/>
      <c r="X4267" s="41"/>
      <c r="Y4267" s="41"/>
      <c r="AA4267" s="37" t="str">
        <f>IF($I4267&lt;&gt;"",VLOOKUP($I4267,'Valid Values - Search'!$R$4:$T$4719,3,FALSE),"")</f>
        <v/>
      </c>
      <c r="AB4267" s="37" t="str">
        <f>IF($I4267&lt;&gt;"",VLOOKUP($I4267,'Valid Values - Search'!$R$4:$S$4719,2,FALSE),"")</f>
        <v/>
      </c>
      <c r="AC4267" s="38" t="str">
        <f t="shared" si="66"/>
        <v/>
      </c>
      <c r="AD4267" s="38"/>
    </row>
    <row r="4268" spans="1:30">
      <c r="A4268" s="46"/>
      <c r="B4268" s="47"/>
      <c r="C4268" s="49"/>
      <c r="D4268" s="41"/>
      <c r="E4268" s="41"/>
      <c r="F4268" s="41"/>
      <c r="G4268" s="50" t="str">
        <f>IF(A4268&lt;&gt;"",CONCATENATE(A4268,":",YEAR(B4268),IF(MONTH(B4268)&gt;9,MONTH(B4268),CONCATENATE(0,MONTH(B4268))),IF(DAY(B4268)&gt;9,DAY(B4268),CONCATENATE(0,DAY(B4268))),IF(HOUR(C4268)&gt;9,HOUR(C4268),CONCATENATE(0,HOUR(C4268))),IF(MINUTE(C4268)&gt;9,MINUTE(C4268),CONCATENATE(0,MINUTE(C4268))),":",VLOOKUP(F4268,'Valid Values - Results'!$D$4:$F$12,3,FALSE)),"")</f>
        <v/>
      </c>
      <c r="H4268" s="41"/>
      <c r="I4268" s="41"/>
      <c r="J4268" s="41"/>
      <c r="K4268" s="41"/>
      <c r="L4268" s="41"/>
      <c r="M4268" s="92"/>
      <c r="N4268" s="41"/>
      <c r="O4268" s="41"/>
      <c r="P4268" s="41"/>
      <c r="Q4268" s="41"/>
      <c r="R4268" s="41"/>
      <c r="S4268" s="41"/>
      <c r="T4268" s="41"/>
      <c r="U4268" s="47"/>
      <c r="V4268" s="49"/>
      <c r="W4268" s="41"/>
      <c r="X4268" s="41"/>
      <c r="Y4268" s="41"/>
      <c r="AA4268" s="37" t="str">
        <f>IF($I4268&lt;&gt;"",VLOOKUP($I4268,'Valid Values - Search'!$R$4:$T$4719,3,FALSE),"")</f>
        <v/>
      </c>
      <c r="AB4268" s="37" t="str">
        <f>IF($I4268&lt;&gt;"",VLOOKUP($I4268,'Valid Values - Search'!$R$4:$S$4719,2,FALSE),"")</f>
        <v/>
      </c>
      <c r="AC4268" s="38" t="str">
        <f t="shared" si="66"/>
        <v/>
      </c>
      <c r="AD4268" s="38"/>
    </row>
    <row r="4269" spans="1:30">
      <c r="A4269" s="46"/>
      <c r="B4269" s="47"/>
      <c r="C4269" s="49"/>
      <c r="D4269" s="41"/>
      <c r="E4269" s="41"/>
      <c r="F4269" s="41"/>
      <c r="G4269" s="50" t="str">
        <f>IF(A4269&lt;&gt;"",CONCATENATE(A4269,":",YEAR(B4269),IF(MONTH(B4269)&gt;9,MONTH(B4269),CONCATENATE(0,MONTH(B4269))),IF(DAY(B4269)&gt;9,DAY(B4269),CONCATENATE(0,DAY(B4269))),IF(HOUR(C4269)&gt;9,HOUR(C4269),CONCATENATE(0,HOUR(C4269))),IF(MINUTE(C4269)&gt;9,MINUTE(C4269),CONCATENATE(0,MINUTE(C4269))),":",VLOOKUP(F4269,'Valid Values - Results'!$D$4:$F$12,3,FALSE)),"")</f>
        <v/>
      </c>
      <c r="H4269" s="41"/>
      <c r="I4269" s="41"/>
      <c r="J4269" s="41"/>
      <c r="K4269" s="41"/>
      <c r="L4269" s="41"/>
      <c r="M4269" s="92"/>
      <c r="N4269" s="41"/>
      <c r="O4269" s="41"/>
      <c r="P4269" s="41"/>
      <c r="Q4269" s="41"/>
      <c r="R4269" s="41"/>
      <c r="S4269" s="41"/>
      <c r="T4269" s="41"/>
      <c r="U4269" s="47"/>
      <c r="V4269" s="49"/>
      <c r="W4269" s="41"/>
      <c r="X4269" s="41"/>
      <c r="Y4269" s="41"/>
      <c r="AA4269" s="37" t="str">
        <f>IF($I4269&lt;&gt;"",VLOOKUP($I4269,'Valid Values - Search'!$R$4:$T$4719,3,FALSE),"")</f>
        <v/>
      </c>
      <c r="AB4269" s="37" t="str">
        <f>IF($I4269&lt;&gt;"",VLOOKUP($I4269,'Valid Values - Search'!$R$4:$S$4719,2,FALSE),"")</f>
        <v/>
      </c>
      <c r="AC4269" s="38" t="str">
        <f t="shared" si="66"/>
        <v/>
      </c>
      <c r="AD4269" s="38"/>
    </row>
    <row r="4270" spans="1:30">
      <c r="A4270" s="46"/>
      <c r="B4270" s="47"/>
      <c r="C4270" s="49"/>
      <c r="D4270" s="41"/>
      <c r="E4270" s="41"/>
      <c r="F4270" s="41"/>
      <c r="G4270" s="50" t="str">
        <f>IF(A4270&lt;&gt;"",CONCATENATE(A4270,":",YEAR(B4270),IF(MONTH(B4270)&gt;9,MONTH(B4270),CONCATENATE(0,MONTH(B4270))),IF(DAY(B4270)&gt;9,DAY(B4270),CONCATENATE(0,DAY(B4270))),IF(HOUR(C4270)&gt;9,HOUR(C4270),CONCATENATE(0,HOUR(C4270))),IF(MINUTE(C4270)&gt;9,MINUTE(C4270),CONCATENATE(0,MINUTE(C4270))),":",VLOOKUP(F4270,'Valid Values - Results'!$D$4:$F$12,3,FALSE)),"")</f>
        <v/>
      </c>
      <c r="H4270" s="41"/>
      <c r="I4270" s="41"/>
      <c r="J4270" s="41"/>
      <c r="K4270" s="41"/>
      <c r="L4270" s="41"/>
      <c r="M4270" s="92"/>
      <c r="N4270" s="41"/>
      <c r="O4270" s="41"/>
      <c r="P4270" s="41"/>
      <c r="Q4270" s="41"/>
      <c r="R4270" s="41"/>
      <c r="S4270" s="41"/>
      <c r="T4270" s="41"/>
      <c r="U4270" s="47"/>
      <c r="V4270" s="49"/>
      <c r="W4270" s="41"/>
      <c r="X4270" s="41"/>
      <c r="Y4270" s="41"/>
      <c r="AA4270" s="37" t="str">
        <f>IF($I4270&lt;&gt;"",VLOOKUP($I4270,'Valid Values - Search'!$R$4:$T$4719,3,FALSE),"")</f>
        <v/>
      </c>
      <c r="AB4270" s="37" t="str">
        <f>IF($I4270&lt;&gt;"",VLOOKUP($I4270,'Valid Values - Search'!$R$4:$S$4719,2,FALSE),"")</f>
        <v/>
      </c>
      <c r="AC4270" s="38" t="str">
        <f t="shared" si="66"/>
        <v/>
      </c>
      <c r="AD4270" s="38"/>
    </row>
    <row r="4271" spans="1:30">
      <c r="A4271" s="46"/>
      <c r="B4271" s="47"/>
      <c r="C4271" s="49"/>
      <c r="D4271" s="41"/>
      <c r="E4271" s="41"/>
      <c r="F4271" s="41"/>
      <c r="G4271" s="50" t="str">
        <f>IF(A4271&lt;&gt;"",CONCATENATE(A4271,":",YEAR(B4271),IF(MONTH(B4271)&gt;9,MONTH(B4271),CONCATENATE(0,MONTH(B4271))),IF(DAY(B4271)&gt;9,DAY(B4271),CONCATENATE(0,DAY(B4271))),IF(HOUR(C4271)&gt;9,HOUR(C4271),CONCATENATE(0,HOUR(C4271))),IF(MINUTE(C4271)&gt;9,MINUTE(C4271),CONCATENATE(0,MINUTE(C4271))),":",VLOOKUP(F4271,'Valid Values - Results'!$D$4:$F$12,3,FALSE)),"")</f>
        <v/>
      </c>
      <c r="H4271" s="41"/>
      <c r="I4271" s="41"/>
      <c r="J4271" s="41"/>
      <c r="K4271" s="41"/>
      <c r="L4271" s="41"/>
      <c r="M4271" s="92"/>
      <c r="N4271" s="41"/>
      <c r="O4271" s="41"/>
      <c r="P4271" s="41"/>
      <c r="Q4271" s="41"/>
      <c r="R4271" s="41"/>
      <c r="S4271" s="41"/>
      <c r="T4271" s="41"/>
      <c r="U4271" s="47"/>
      <c r="V4271" s="49"/>
      <c r="W4271" s="41"/>
      <c r="X4271" s="41"/>
      <c r="Y4271" s="41"/>
      <c r="AA4271" s="37" t="str">
        <f>IF($I4271&lt;&gt;"",VLOOKUP($I4271,'Valid Values - Search'!$R$4:$T$4719,3,FALSE),"")</f>
        <v/>
      </c>
      <c r="AB4271" s="37" t="str">
        <f>IF($I4271&lt;&gt;"",VLOOKUP($I4271,'Valid Values - Search'!$R$4:$S$4719,2,FALSE),"")</f>
        <v/>
      </c>
      <c r="AC4271" s="38" t="str">
        <f t="shared" si="66"/>
        <v/>
      </c>
      <c r="AD4271" s="38"/>
    </row>
    <row r="4272" spans="1:30">
      <c r="A4272" s="46"/>
      <c r="B4272" s="47"/>
      <c r="C4272" s="49"/>
      <c r="D4272" s="41"/>
      <c r="E4272" s="41"/>
      <c r="F4272" s="41"/>
      <c r="G4272" s="50" t="str">
        <f>IF(A4272&lt;&gt;"",CONCATENATE(A4272,":",YEAR(B4272),IF(MONTH(B4272)&gt;9,MONTH(B4272),CONCATENATE(0,MONTH(B4272))),IF(DAY(B4272)&gt;9,DAY(B4272),CONCATENATE(0,DAY(B4272))),IF(HOUR(C4272)&gt;9,HOUR(C4272),CONCATENATE(0,HOUR(C4272))),IF(MINUTE(C4272)&gt;9,MINUTE(C4272),CONCATENATE(0,MINUTE(C4272))),":",VLOOKUP(F4272,'Valid Values - Results'!$D$4:$F$12,3,FALSE)),"")</f>
        <v/>
      </c>
      <c r="H4272" s="41"/>
      <c r="I4272" s="41"/>
      <c r="J4272" s="41"/>
      <c r="K4272" s="41"/>
      <c r="L4272" s="41"/>
      <c r="M4272" s="92"/>
      <c r="N4272" s="41"/>
      <c r="O4272" s="41"/>
      <c r="P4272" s="41"/>
      <c r="Q4272" s="41"/>
      <c r="R4272" s="41"/>
      <c r="S4272" s="41"/>
      <c r="T4272" s="41"/>
      <c r="U4272" s="47"/>
      <c r="V4272" s="49"/>
      <c r="W4272" s="41"/>
      <c r="X4272" s="41"/>
      <c r="Y4272" s="41"/>
      <c r="AA4272" s="37" t="str">
        <f>IF($I4272&lt;&gt;"",VLOOKUP($I4272,'Valid Values - Search'!$R$4:$T$4719,3,FALSE),"")</f>
        <v/>
      </c>
      <c r="AB4272" s="37" t="str">
        <f>IF($I4272&lt;&gt;"",VLOOKUP($I4272,'Valid Values - Search'!$R$4:$S$4719,2,FALSE),"")</f>
        <v/>
      </c>
      <c r="AC4272" s="38" t="str">
        <f t="shared" si="66"/>
        <v/>
      </c>
      <c r="AD4272" s="38"/>
    </row>
    <row r="4273" spans="1:30">
      <c r="A4273" s="46"/>
      <c r="B4273" s="47"/>
      <c r="C4273" s="49"/>
      <c r="D4273" s="41"/>
      <c r="E4273" s="41"/>
      <c r="F4273" s="41"/>
      <c r="G4273" s="50" t="str">
        <f>IF(A4273&lt;&gt;"",CONCATENATE(A4273,":",YEAR(B4273),IF(MONTH(B4273)&gt;9,MONTH(B4273),CONCATENATE(0,MONTH(B4273))),IF(DAY(B4273)&gt;9,DAY(B4273),CONCATENATE(0,DAY(B4273))),IF(HOUR(C4273)&gt;9,HOUR(C4273),CONCATENATE(0,HOUR(C4273))),IF(MINUTE(C4273)&gt;9,MINUTE(C4273),CONCATENATE(0,MINUTE(C4273))),":",VLOOKUP(F4273,'Valid Values - Results'!$D$4:$F$12,3,FALSE)),"")</f>
        <v/>
      </c>
      <c r="H4273" s="41"/>
      <c r="I4273" s="41"/>
      <c r="J4273" s="41"/>
      <c r="K4273" s="41"/>
      <c r="L4273" s="41"/>
      <c r="M4273" s="92"/>
      <c r="N4273" s="41"/>
      <c r="O4273" s="41"/>
      <c r="P4273" s="41"/>
      <c r="Q4273" s="41"/>
      <c r="R4273" s="41"/>
      <c r="S4273" s="41"/>
      <c r="T4273" s="41"/>
      <c r="U4273" s="47"/>
      <c r="V4273" s="49"/>
      <c r="W4273" s="41"/>
      <c r="X4273" s="41"/>
      <c r="Y4273" s="41"/>
      <c r="AA4273" s="37" t="str">
        <f>IF($I4273&lt;&gt;"",VLOOKUP($I4273,'Valid Values - Search'!$R$4:$T$4719,3,FALSE),"")</f>
        <v/>
      </c>
      <c r="AB4273" s="37" t="str">
        <f>IF($I4273&lt;&gt;"",VLOOKUP($I4273,'Valid Values - Search'!$R$4:$S$4719,2,FALSE),"")</f>
        <v/>
      </c>
      <c r="AC4273" s="38" t="str">
        <f t="shared" si="66"/>
        <v/>
      </c>
      <c r="AD4273" s="38"/>
    </row>
    <row r="4274" spans="1:30">
      <c r="A4274" s="46"/>
      <c r="B4274" s="47"/>
      <c r="C4274" s="49"/>
      <c r="D4274" s="41"/>
      <c r="E4274" s="41"/>
      <c r="F4274" s="41"/>
      <c r="G4274" s="50" t="str">
        <f>IF(A4274&lt;&gt;"",CONCATENATE(A4274,":",YEAR(B4274),IF(MONTH(B4274)&gt;9,MONTH(B4274),CONCATENATE(0,MONTH(B4274))),IF(DAY(B4274)&gt;9,DAY(B4274),CONCATENATE(0,DAY(B4274))),IF(HOUR(C4274)&gt;9,HOUR(C4274),CONCATENATE(0,HOUR(C4274))),IF(MINUTE(C4274)&gt;9,MINUTE(C4274),CONCATENATE(0,MINUTE(C4274))),":",VLOOKUP(F4274,'Valid Values - Results'!$D$4:$F$12,3,FALSE)),"")</f>
        <v/>
      </c>
      <c r="H4274" s="41"/>
      <c r="I4274" s="41"/>
      <c r="J4274" s="41"/>
      <c r="K4274" s="41"/>
      <c r="L4274" s="41"/>
      <c r="M4274" s="92"/>
      <c r="N4274" s="41"/>
      <c r="O4274" s="41"/>
      <c r="P4274" s="41"/>
      <c r="Q4274" s="41"/>
      <c r="R4274" s="41"/>
      <c r="S4274" s="41"/>
      <c r="T4274" s="41"/>
      <c r="U4274" s="47"/>
      <c r="V4274" s="49"/>
      <c r="W4274" s="41"/>
      <c r="X4274" s="41"/>
      <c r="Y4274" s="41"/>
      <c r="AA4274" s="37" t="str">
        <f>IF($I4274&lt;&gt;"",VLOOKUP($I4274,'Valid Values - Search'!$R$4:$T$4719,3,FALSE),"")</f>
        <v/>
      </c>
      <c r="AB4274" s="37" t="str">
        <f>IF($I4274&lt;&gt;"",VLOOKUP($I4274,'Valid Values - Search'!$R$4:$S$4719,2,FALSE),"")</f>
        <v/>
      </c>
      <c r="AC4274" s="38" t="str">
        <f t="shared" si="66"/>
        <v/>
      </c>
      <c r="AD4274" s="38"/>
    </row>
    <row r="4275" spans="1:30">
      <c r="A4275" s="46"/>
      <c r="B4275" s="47"/>
      <c r="C4275" s="49"/>
      <c r="D4275" s="41"/>
      <c r="E4275" s="41"/>
      <c r="F4275" s="41"/>
      <c r="G4275" s="50" t="str">
        <f>IF(A4275&lt;&gt;"",CONCATENATE(A4275,":",YEAR(B4275),IF(MONTH(B4275)&gt;9,MONTH(B4275),CONCATENATE(0,MONTH(B4275))),IF(DAY(B4275)&gt;9,DAY(B4275),CONCATENATE(0,DAY(B4275))),IF(HOUR(C4275)&gt;9,HOUR(C4275),CONCATENATE(0,HOUR(C4275))),IF(MINUTE(C4275)&gt;9,MINUTE(C4275),CONCATENATE(0,MINUTE(C4275))),":",VLOOKUP(F4275,'Valid Values - Results'!$D$4:$F$12,3,FALSE)),"")</f>
        <v/>
      </c>
      <c r="H4275" s="41"/>
      <c r="I4275" s="41"/>
      <c r="J4275" s="41"/>
      <c r="K4275" s="41"/>
      <c r="L4275" s="41"/>
      <c r="M4275" s="92"/>
      <c r="N4275" s="41"/>
      <c r="O4275" s="41"/>
      <c r="P4275" s="41"/>
      <c r="Q4275" s="41"/>
      <c r="R4275" s="41"/>
      <c r="S4275" s="41"/>
      <c r="T4275" s="41"/>
      <c r="U4275" s="47"/>
      <c r="V4275" s="49"/>
      <c r="W4275" s="41"/>
      <c r="X4275" s="41"/>
      <c r="Y4275" s="41"/>
      <c r="AA4275" s="37" t="str">
        <f>IF($I4275&lt;&gt;"",VLOOKUP($I4275,'Valid Values - Search'!$R$4:$T$4719,3,FALSE),"")</f>
        <v/>
      </c>
      <c r="AB4275" s="37" t="str">
        <f>IF($I4275&lt;&gt;"",VLOOKUP($I4275,'Valid Values - Search'!$R$4:$S$4719,2,FALSE),"")</f>
        <v/>
      </c>
      <c r="AC4275" s="38" t="str">
        <f t="shared" si="66"/>
        <v/>
      </c>
      <c r="AD4275" s="38"/>
    </row>
    <row r="4276" spans="1:30">
      <c r="A4276" s="46"/>
      <c r="B4276" s="47"/>
      <c r="C4276" s="49"/>
      <c r="D4276" s="41"/>
      <c r="E4276" s="41"/>
      <c r="F4276" s="41"/>
      <c r="G4276" s="50" t="str">
        <f>IF(A4276&lt;&gt;"",CONCATENATE(A4276,":",YEAR(B4276),IF(MONTH(B4276)&gt;9,MONTH(B4276),CONCATENATE(0,MONTH(B4276))),IF(DAY(B4276)&gt;9,DAY(B4276),CONCATENATE(0,DAY(B4276))),IF(HOUR(C4276)&gt;9,HOUR(C4276),CONCATENATE(0,HOUR(C4276))),IF(MINUTE(C4276)&gt;9,MINUTE(C4276),CONCATENATE(0,MINUTE(C4276))),":",VLOOKUP(F4276,'Valid Values - Results'!$D$4:$F$12,3,FALSE)),"")</f>
        <v/>
      </c>
      <c r="H4276" s="41"/>
      <c r="I4276" s="41"/>
      <c r="J4276" s="41"/>
      <c r="K4276" s="41"/>
      <c r="L4276" s="41"/>
      <c r="M4276" s="92"/>
      <c r="N4276" s="41"/>
      <c r="O4276" s="41"/>
      <c r="P4276" s="41"/>
      <c r="Q4276" s="41"/>
      <c r="R4276" s="41"/>
      <c r="S4276" s="41"/>
      <c r="T4276" s="41"/>
      <c r="U4276" s="47"/>
      <c r="V4276" s="49"/>
      <c r="W4276" s="41"/>
      <c r="X4276" s="41"/>
      <c r="Y4276" s="41"/>
      <c r="AA4276" s="37" t="str">
        <f>IF($I4276&lt;&gt;"",VLOOKUP($I4276,'Valid Values - Search'!$R$4:$T$4719,3,FALSE),"")</f>
        <v/>
      </c>
      <c r="AB4276" s="37" t="str">
        <f>IF($I4276&lt;&gt;"",VLOOKUP($I4276,'Valid Values - Search'!$R$4:$S$4719,2,FALSE),"")</f>
        <v/>
      </c>
      <c r="AC4276" s="38" t="str">
        <f t="shared" si="66"/>
        <v/>
      </c>
      <c r="AD4276" s="38"/>
    </row>
    <row r="4277" spans="1:30">
      <c r="A4277" s="46"/>
      <c r="B4277" s="47"/>
      <c r="C4277" s="49"/>
      <c r="D4277" s="41"/>
      <c r="E4277" s="41"/>
      <c r="F4277" s="41"/>
      <c r="G4277" s="50" t="str">
        <f>IF(A4277&lt;&gt;"",CONCATENATE(A4277,":",YEAR(B4277),IF(MONTH(B4277)&gt;9,MONTH(B4277),CONCATENATE(0,MONTH(B4277))),IF(DAY(B4277)&gt;9,DAY(B4277),CONCATENATE(0,DAY(B4277))),IF(HOUR(C4277)&gt;9,HOUR(C4277),CONCATENATE(0,HOUR(C4277))),IF(MINUTE(C4277)&gt;9,MINUTE(C4277),CONCATENATE(0,MINUTE(C4277))),":",VLOOKUP(F4277,'Valid Values - Results'!$D$4:$F$12,3,FALSE)),"")</f>
        <v/>
      </c>
      <c r="H4277" s="41"/>
      <c r="I4277" s="41"/>
      <c r="J4277" s="41"/>
      <c r="K4277" s="41"/>
      <c r="L4277" s="41"/>
      <c r="M4277" s="92"/>
      <c r="N4277" s="41"/>
      <c r="O4277" s="41"/>
      <c r="P4277" s="41"/>
      <c r="Q4277" s="41"/>
      <c r="R4277" s="41"/>
      <c r="S4277" s="41"/>
      <c r="T4277" s="41"/>
      <c r="U4277" s="47"/>
      <c r="V4277" s="49"/>
      <c r="W4277" s="41"/>
      <c r="X4277" s="41"/>
      <c r="Y4277" s="41"/>
      <c r="AA4277" s="37" t="str">
        <f>IF($I4277&lt;&gt;"",VLOOKUP($I4277,'Valid Values - Search'!$R$4:$T$4719,3,FALSE),"")</f>
        <v/>
      </c>
      <c r="AB4277" s="37" t="str">
        <f>IF($I4277&lt;&gt;"",VLOOKUP($I4277,'Valid Values - Search'!$R$4:$S$4719,2,FALSE),"")</f>
        <v/>
      </c>
      <c r="AC4277" s="38" t="str">
        <f t="shared" si="66"/>
        <v/>
      </c>
      <c r="AD4277" s="38"/>
    </row>
    <row r="4278" spans="1:30">
      <c r="A4278" s="46"/>
      <c r="B4278" s="47"/>
      <c r="C4278" s="49"/>
      <c r="D4278" s="41"/>
      <c r="E4278" s="41"/>
      <c r="F4278" s="41"/>
      <c r="G4278" s="50" t="str">
        <f>IF(A4278&lt;&gt;"",CONCATENATE(A4278,":",YEAR(B4278),IF(MONTH(B4278)&gt;9,MONTH(B4278),CONCATENATE(0,MONTH(B4278))),IF(DAY(B4278)&gt;9,DAY(B4278),CONCATENATE(0,DAY(B4278))),IF(HOUR(C4278)&gt;9,HOUR(C4278),CONCATENATE(0,HOUR(C4278))),IF(MINUTE(C4278)&gt;9,MINUTE(C4278),CONCATENATE(0,MINUTE(C4278))),":",VLOOKUP(F4278,'Valid Values - Results'!$D$4:$F$12,3,FALSE)),"")</f>
        <v/>
      </c>
      <c r="H4278" s="41"/>
      <c r="I4278" s="41"/>
      <c r="J4278" s="41"/>
      <c r="K4278" s="41"/>
      <c r="L4278" s="41"/>
      <c r="M4278" s="92"/>
      <c r="N4278" s="41"/>
      <c r="O4278" s="41"/>
      <c r="P4278" s="41"/>
      <c r="Q4278" s="41"/>
      <c r="R4278" s="41"/>
      <c r="S4278" s="41"/>
      <c r="T4278" s="41"/>
      <c r="U4278" s="47"/>
      <c r="V4278" s="49"/>
      <c r="W4278" s="41"/>
      <c r="X4278" s="41"/>
      <c r="Y4278" s="41"/>
      <c r="AA4278" s="37" t="str">
        <f>IF($I4278&lt;&gt;"",VLOOKUP($I4278,'Valid Values - Search'!$R$4:$T$4719,3,FALSE),"")</f>
        <v/>
      </c>
      <c r="AB4278" s="37" t="str">
        <f>IF($I4278&lt;&gt;"",VLOOKUP($I4278,'Valid Values - Search'!$R$4:$S$4719,2,FALSE),"")</f>
        <v/>
      </c>
      <c r="AC4278" s="38" t="str">
        <f t="shared" si="66"/>
        <v/>
      </c>
      <c r="AD4278" s="38"/>
    </row>
    <row r="4279" spans="1:30">
      <c r="A4279" s="46"/>
      <c r="B4279" s="47"/>
      <c r="C4279" s="49"/>
      <c r="D4279" s="41"/>
      <c r="E4279" s="41"/>
      <c r="F4279" s="41"/>
      <c r="G4279" s="50" t="str">
        <f>IF(A4279&lt;&gt;"",CONCATENATE(A4279,":",YEAR(B4279),IF(MONTH(B4279)&gt;9,MONTH(B4279),CONCATENATE(0,MONTH(B4279))),IF(DAY(B4279)&gt;9,DAY(B4279),CONCATENATE(0,DAY(B4279))),IF(HOUR(C4279)&gt;9,HOUR(C4279),CONCATENATE(0,HOUR(C4279))),IF(MINUTE(C4279)&gt;9,MINUTE(C4279),CONCATENATE(0,MINUTE(C4279))),":",VLOOKUP(F4279,'Valid Values - Results'!$D$4:$F$12,3,FALSE)),"")</f>
        <v/>
      </c>
      <c r="H4279" s="41"/>
      <c r="I4279" s="41"/>
      <c r="J4279" s="41"/>
      <c r="K4279" s="41"/>
      <c r="L4279" s="41"/>
      <c r="M4279" s="92"/>
      <c r="N4279" s="41"/>
      <c r="O4279" s="41"/>
      <c r="P4279" s="41"/>
      <c r="Q4279" s="41"/>
      <c r="R4279" s="41"/>
      <c r="S4279" s="41"/>
      <c r="T4279" s="41"/>
      <c r="U4279" s="47"/>
      <c r="V4279" s="49"/>
      <c r="W4279" s="41"/>
      <c r="X4279" s="41"/>
      <c r="Y4279" s="41"/>
      <c r="AA4279" s="37" t="str">
        <f>IF($I4279&lt;&gt;"",VLOOKUP($I4279,'Valid Values - Search'!$R$4:$T$4719,3,FALSE),"")</f>
        <v/>
      </c>
      <c r="AB4279" s="37" t="str">
        <f>IF($I4279&lt;&gt;"",VLOOKUP($I4279,'Valid Values - Search'!$R$4:$S$4719,2,FALSE),"")</f>
        <v/>
      </c>
      <c r="AC4279" s="38" t="str">
        <f t="shared" si="66"/>
        <v/>
      </c>
      <c r="AD4279" s="38"/>
    </row>
    <row r="4280" spans="1:30">
      <c r="A4280" s="46"/>
      <c r="B4280" s="47"/>
      <c r="C4280" s="49"/>
      <c r="D4280" s="41"/>
      <c r="E4280" s="41"/>
      <c r="F4280" s="41"/>
      <c r="G4280" s="50" t="str">
        <f>IF(A4280&lt;&gt;"",CONCATENATE(A4280,":",YEAR(B4280),IF(MONTH(B4280)&gt;9,MONTH(B4280),CONCATENATE(0,MONTH(B4280))),IF(DAY(B4280)&gt;9,DAY(B4280),CONCATENATE(0,DAY(B4280))),IF(HOUR(C4280)&gt;9,HOUR(C4280),CONCATENATE(0,HOUR(C4280))),IF(MINUTE(C4280)&gt;9,MINUTE(C4280),CONCATENATE(0,MINUTE(C4280))),":",VLOOKUP(F4280,'Valid Values - Results'!$D$4:$F$12,3,FALSE)),"")</f>
        <v/>
      </c>
      <c r="H4280" s="41"/>
      <c r="I4280" s="41"/>
      <c r="J4280" s="41"/>
      <c r="K4280" s="41"/>
      <c r="L4280" s="41"/>
      <c r="M4280" s="92"/>
      <c r="N4280" s="41"/>
      <c r="O4280" s="41"/>
      <c r="P4280" s="41"/>
      <c r="Q4280" s="41"/>
      <c r="R4280" s="41"/>
      <c r="S4280" s="41"/>
      <c r="T4280" s="41"/>
      <c r="U4280" s="47"/>
      <c r="V4280" s="49"/>
      <c r="W4280" s="41"/>
      <c r="X4280" s="41"/>
      <c r="Y4280" s="41"/>
      <c r="AA4280" s="37" t="str">
        <f>IF($I4280&lt;&gt;"",VLOOKUP($I4280,'Valid Values - Search'!$R$4:$T$4719,3,FALSE),"")</f>
        <v/>
      </c>
      <c r="AB4280" s="37" t="str">
        <f>IF($I4280&lt;&gt;"",VLOOKUP($I4280,'Valid Values - Search'!$R$4:$S$4719,2,FALSE),"")</f>
        <v/>
      </c>
      <c r="AC4280" s="38" t="str">
        <f t="shared" si="66"/>
        <v/>
      </c>
      <c r="AD4280" s="38"/>
    </row>
    <row r="4281" spans="1:30">
      <c r="A4281" s="46"/>
      <c r="B4281" s="47"/>
      <c r="C4281" s="49"/>
      <c r="D4281" s="41"/>
      <c r="E4281" s="41"/>
      <c r="F4281" s="41"/>
      <c r="G4281" s="50" t="str">
        <f>IF(A4281&lt;&gt;"",CONCATENATE(A4281,":",YEAR(B4281),IF(MONTH(B4281)&gt;9,MONTH(B4281),CONCATENATE(0,MONTH(B4281))),IF(DAY(B4281)&gt;9,DAY(B4281),CONCATENATE(0,DAY(B4281))),IF(HOUR(C4281)&gt;9,HOUR(C4281),CONCATENATE(0,HOUR(C4281))),IF(MINUTE(C4281)&gt;9,MINUTE(C4281),CONCATENATE(0,MINUTE(C4281))),":",VLOOKUP(F4281,'Valid Values - Results'!$D$4:$F$12,3,FALSE)),"")</f>
        <v/>
      </c>
      <c r="H4281" s="41"/>
      <c r="I4281" s="41"/>
      <c r="J4281" s="41"/>
      <c r="K4281" s="41"/>
      <c r="L4281" s="41"/>
      <c r="M4281" s="92"/>
      <c r="N4281" s="41"/>
      <c r="O4281" s="41"/>
      <c r="P4281" s="41"/>
      <c r="Q4281" s="41"/>
      <c r="R4281" s="41"/>
      <c r="S4281" s="41"/>
      <c r="T4281" s="41"/>
      <c r="U4281" s="47"/>
      <c r="V4281" s="49"/>
      <c r="W4281" s="41"/>
      <c r="X4281" s="41"/>
      <c r="Y4281" s="41"/>
      <c r="AA4281" s="37" t="str">
        <f>IF($I4281&lt;&gt;"",VLOOKUP($I4281,'Valid Values - Search'!$R$4:$T$4719,3,FALSE),"")</f>
        <v/>
      </c>
      <c r="AB4281" s="37" t="str">
        <f>IF($I4281&lt;&gt;"",VLOOKUP($I4281,'Valid Values - Search'!$R$4:$S$4719,2,FALSE),"")</f>
        <v/>
      </c>
      <c r="AC4281" s="38" t="str">
        <f t="shared" si="66"/>
        <v/>
      </c>
      <c r="AD4281" s="38"/>
    </row>
    <row r="4282" spans="1:30">
      <c r="A4282" s="46"/>
      <c r="B4282" s="47"/>
      <c r="C4282" s="49"/>
      <c r="D4282" s="41"/>
      <c r="E4282" s="41"/>
      <c r="F4282" s="41"/>
      <c r="G4282" s="50" t="str">
        <f>IF(A4282&lt;&gt;"",CONCATENATE(A4282,":",YEAR(B4282),IF(MONTH(B4282)&gt;9,MONTH(B4282),CONCATENATE(0,MONTH(B4282))),IF(DAY(B4282)&gt;9,DAY(B4282),CONCATENATE(0,DAY(B4282))),IF(HOUR(C4282)&gt;9,HOUR(C4282),CONCATENATE(0,HOUR(C4282))),IF(MINUTE(C4282)&gt;9,MINUTE(C4282),CONCATENATE(0,MINUTE(C4282))),":",VLOOKUP(F4282,'Valid Values - Results'!$D$4:$F$12,3,FALSE)),"")</f>
        <v/>
      </c>
      <c r="H4282" s="41"/>
      <c r="I4282" s="41"/>
      <c r="J4282" s="41"/>
      <c r="K4282" s="41"/>
      <c r="L4282" s="41"/>
      <c r="M4282" s="92"/>
      <c r="N4282" s="41"/>
      <c r="O4282" s="41"/>
      <c r="P4282" s="41"/>
      <c r="Q4282" s="41"/>
      <c r="R4282" s="41"/>
      <c r="S4282" s="41"/>
      <c r="T4282" s="41"/>
      <c r="U4282" s="47"/>
      <c r="V4282" s="49"/>
      <c r="W4282" s="41"/>
      <c r="X4282" s="41"/>
      <c r="Y4282" s="41"/>
      <c r="AA4282" s="37" t="str">
        <f>IF($I4282&lt;&gt;"",VLOOKUP($I4282,'Valid Values - Search'!$R$4:$T$4719,3,FALSE),"")</f>
        <v/>
      </c>
      <c r="AB4282" s="37" t="str">
        <f>IF($I4282&lt;&gt;"",VLOOKUP($I4282,'Valid Values - Search'!$R$4:$S$4719,2,FALSE),"")</f>
        <v/>
      </c>
      <c r="AC4282" s="38" t="str">
        <f t="shared" si="66"/>
        <v/>
      </c>
      <c r="AD4282" s="38"/>
    </row>
    <row r="4283" spans="1:30">
      <c r="A4283" s="46"/>
      <c r="B4283" s="47"/>
      <c r="C4283" s="49"/>
      <c r="D4283" s="41"/>
      <c r="E4283" s="41"/>
      <c r="F4283" s="41"/>
      <c r="G4283" s="50" t="str">
        <f>IF(A4283&lt;&gt;"",CONCATENATE(A4283,":",YEAR(B4283),IF(MONTH(B4283)&gt;9,MONTH(B4283),CONCATENATE(0,MONTH(B4283))),IF(DAY(B4283)&gt;9,DAY(B4283),CONCATENATE(0,DAY(B4283))),IF(HOUR(C4283)&gt;9,HOUR(C4283),CONCATENATE(0,HOUR(C4283))),IF(MINUTE(C4283)&gt;9,MINUTE(C4283),CONCATENATE(0,MINUTE(C4283))),":",VLOOKUP(F4283,'Valid Values - Results'!$D$4:$F$12,3,FALSE)),"")</f>
        <v/>
      </c>
      <c r="H4283" s="41"/>
      <c r="I4283" s="41"/>
      <c r="J4283" s="41"/>
      <c r="K4283" s="41"/>
      <c r="L4283" s="41"/>
      <c r="M4283" s="92"/>
      <c r="N4283" s="41"/>
      <c r="O4283" s="41"/>
      <c r="P4283" s="41"/>
      <c r="Q4283" s="41"/>
      <c r="R4283" s="41"/>
      <c r="S4283" s="41"/>
      <c r="T4283" s="41"/>
      <c r="U4283" s="47"/>
      <c r="V4283" s="49"/>
      <c r="W4283" s="41"/>
      <c r="X4283" s="41"/>
      <c r="Y4283" s="41"/>
      <c r="AA4283" s="37" t="str">
        <f>IF($I4283&lt;&gt;"",VLOOKUP($I4283,'Valid Values - Search'!$R$4:$T$4719,3,FALSE),"")</f>
        <v/>
      </c>
      <c r="AB4283" s="37" t="str">
        <f>IF($I4283&lt;&gt;"",VLOOKUP($I4283,'Valid Values - Search'!$R$4:$S$4719,2,FALSE),"")</f>
        <v/>
      </c>
      <c r="AC4283" s="38" t="str">
        <f t="shared" si="66"/>
        <v/>
      </c>
      <c r="AD4283" s="38"/>
    </row>
    <row r="4284" spans="1:30">
      <c r="A4284" s="46"/>
      <c r="B4284" s="47"/>
      <c r="C4284" s="49"/>
      <c r="D4284" s="41"/>
      <c r="E4284" s="41"/>
      <c r="F4284" s="41"/>
      <c r="G4284" s="50" t="str">
        <f>IF(A4284&lt;&gt;"",CONCATENATE(A4284,":",YEAR(B4284),IF(MONTH(B4284)&gt;9,MONTH(B4284),CONCATENATE(0,MONTH(B4284))),IF(DAY(B4284)&gt;9,DAY(B4284),CONCATENATE(0,DAY(B4284))),IF(HOUR(C4284)&gt;9,HOUR(C4284),CONCATENATE(0,HOUR(C4284))),IF(MINUTE(C4284)&gt;9,MINUTE(C4284),CONCATENATE(0,MINUTE(C4284))),":",VLOOKUP(F4284,'Valid Values - Results'!$D$4:$F$12,3,FALSE)),"")</f>
        <v/>
      </c>
      <c r="H4284" s="41"/>
      <c r="I4284" s="41"/>
      <c r="J4284" s="41"/>
      <c r="K4284" s="41"/>
      <c r="L4284" s="41"/>
      <c r="M4284" s="92"/>
      <c r="N4284" s="41"/>
      <c r="O4284" s="41"/>
      <c r="P4284" s="41"/>
      <c r="Q4284" s="41"/>
      <c r="R4284" s="41"/>
      <c r="S4284" s="41"/>
      <c r="T4284" s="41"/>
      <c r="U4284" s="47"/>
      <c r="V4284" s="49"/>
      <c r="W4284" s="41"/>
      <c r="X4284" s="41"/>
      <c r="Y4284" s="41"/>
      <c r="AA4284" s="37" t="str">
        <f>IF($I4284&lt;&gt;"",VLOOKUP($I4284,'Valid Values - Search'!$R$4:$T$4719,3,FALSE),"")</f>
        <v/>
      </c>
      <c r="AB4284" s="37" t="str">
        <f>IF($I4284&lt;&gt;"",VLOOKUP($I4284,'Valid Values - Search'!$R$4:$S$4719,2,FALSE),"")</f>
        <v/>
      </c>
      <c r="AC4284" s="38" t="str">
        <f t="shared" si="66"/>
        <v/>
      </c>
      <c r="AD4284" s="38"/>
    </row>
    <row r="4285" spans="1:30">
      <c r="A4285" s="46"/>
      <c r="B4285" s="47"/>
      <c r="C4285" s="49"/>
      <c r="D4285" s="41"/>
      <c r="E4285" s="41"/>
      <c r="F4285" s="41"/>
      <c r="G4285" s="50" t="str">
        <f>IF(A4285&lt;&gt;"",CONCATENATE(A4285,":",YEAR(B4285),IF(MONTH(B4285)&gt;9,MONTH(B4285),CONCATENATE(0,MONTH(B4285))),IF(DAY(B4285)&gt;9,DAY(B4285),CONCATENATE(0,DAY(B4285))),IF(HOUR(C4285)&gt;9,HOUR(C4285),CONCATENATE(0,HOUR(C4285))),IF(MINUTE(C4285)&gt;9,MINUTE(C4285),CONCATENATE(0,MINUTE(C4285))),":",VLOOKUP(F4285,'Valid Values - Results'!$D$4:$F$12,3,FALSE)),"")</f>
        <v/>
      </c>
      <c r="H4285" s="41"/>
      <c r="I4285" s="41"/>
      <c r="J4285" s="41"/>
      <c r="K4285" s="41"/>
      <c r="L4285" s="41"/>
      <c r="M4285" s="92"/>
      <c r="N4285" s="41"/>
      <c r="O4285" s="41"/>
      <c r="P4285" s="41"/>
      <c r="Q4285" s="41"/>
      <c r="R4285" s="41"/>
      <c r="S4285" s="41"/>
      <c r="T4285" s="41"/>
      <c r="U4285" s="47"/>
      <c r="V4285" s="49"/>
      <c r="W4285" s="41"/>
      <c r="X4285" s="41"/>
      <c r="Y4285" s="41"/>
      <c r="AA4285" s="37" t="str">
        <f>IF($I4285&lt;&gt;"",VLOOKUP($I4285,'Valid Values - Search'!$R$4:$T$4719,3,FALSE),"")</f>
        <v/>
      </c>
      <c r="AB4285" s="37" t="str">
        <f>IF($I4285&lt;&gt;"",VLOOKUP($I4285,'Valid Values - Search'!$R$4:$S$4719,2,FALSE),"")</f>
        <v/>
      </c>
      <c r="AC4285" s="38" t="str">
        <f t="shared" si="66"/>
        <v/>
      </c>
      <c r="AD4285" s="38"/>
    </row>
    <row r="4286" spans="1:30">
      <c r="A4286" s="46"/>
      <c r="B4286" s="47"/>
      <c r="C4286" s="49"/>
      <c r="D4286" s="41"/>
      <c r="E4286" s="41"/>
      <c r="F4286" s="41"/>
      <c r="G4286" s="50" t="str">
        <f>IF(A4286&lt;&gt;"",CONCATENATE(A4286,":",YEAR(B4286),IF(MONTH(B4286)&gt;9,MONTH(B4286),CONCATENATE(0,MONTH(B4286))),IF(DAY(B4286)&gt;9,DAY(B4286),CONCATENATE(0,DAY(B4286))),IF(HOUR(C4286)&gt;9,HOUR(C4286),CONCATENATE(0,HOUR(C4286))),IF(MINUTE(C4286)&gt;9,MINUTE(C4286),CONCATENATE(0,MINUTE(C4286))),":",VLOOKUP(F4286,'Valid Values - Results'!$D$4:$F$12,3,FALSE)),"")</f>
        <v/>
      </c>
      <c r="H4286" s="41"/>
      <c r="I4286" s="41"/>
      <c r="J4286" s="41"/>
      <c r="K4286" s="41"/>
      <c r="L4286" s="41"/>
      <c r="M4286" s="92"/>
      <c r="N4286" s="41"/>
      <c r="O4286" s="41"/>
      <c r="P4286" s="41"/>
      <c r="Q4286" s="41"/>
      <c r="R4286" s="41"/>
      <c r="S4286" s="41"/>
      <c r="T4286" s="41"/>
      <c r="U4286" s="47"/>
      <c r="V4286" s="49"/>
      <c r="W4286" s="41"/>
      <c r="X4286" s="41"/>
      <c r="Y4286" s="41"/>
      <c r="AA4286" s="37" t="str">
        <f>IF($I4286&lt;&gt;"",VLOOKUP($I4286,'Valid Values - Search'!$R$4:$T$4719,3,FALSE),"")</f>
        <v/>
      </c>
      <c r="AB4286" s="37" t="str">
        <f>IF($I4286&lt;&gt;"",VLOOKUP($I4286,'Valid Values - Search'!$R$4:$S$4719,2,FALSE),"")</f>
        <v/>
      </c>
      <c r="AC4286" s="38" t="str">
        <f t="shared" si="66"/>
        <v/>
      </c>
      <c r="AD4286" s="38"/>
    </row>
    <row r="4287" spans="1:30">
      <c r="A4287" s="46"/>
      <c r="B4287" s="47"/>
      <c r="C4287" s="49"/>
      <c r="D4287" s="41"/>
      <c r="E4287" s="41"/>
      <c r="F4287" s="41"/>
      <c r="G4287" s="50" t="str">
        <f>IF(A4287&lt;&gt;"",CONCATENATE(A4287,":",YEAR(B4287),IF(MONTH(B4287)&gt;9,MONTH(B4287),CONCATENATE(0,MONTH(B4287))),IF(DAY(B4287)&gt;9,DAY(B4287),CONCATENATE(0,DAY(B4287))),IF(HOUR(C4287)&gt;9,HOUR(C4287),CONCATENATE(0,HOUR(C4287))),IF(MINUTE(C4287)&gt;9,MINUTE(C4287),CONCATENATE(0,MINUTE(C4287))),":",VLOOKUP(F4287,'Valid Values - Results'!$D$4:$F$12,3,FALSE)),"")</f>
        <v/>
      </c>
      <c r="H4287" s="41"/>
      <c r="I4287" s="41"/>
      <c r="J4287" s="41"/>
      <c r="K4287" s="41"/>
      <c r="L4287" s="41"/>
      <c r="M4287" s="92"/>
      <c r="N4287" s="41"/>
      <c r="O4287" s="41"/>
      <c r="P4287" s="41"/>
      <c r="Q4287" s="41"/>
      <c r="R4287" s="41"/>
      <c r="S4287" s="41"/>
      <c r="T4287" s="41"/>
      <c r="U4287" s="47"/>
      <c r="V4287" s="49"/>
      <c r="W4287" s="41"/>
      <c r="X4287" s="41"/>
      <c r="Y4287" s="41"/>
      <c r="AA4287" s="37" t="str">
        <f>IF($I4287&lt;&gt;"",VLOOKUP($I4287,'Valid Values - Search'!$R$4:$T$4719,3,FALSE),"")</f>
        <v/>
      </c>
      <c r="AB4287" s="37" t="str">
        <f>IF($I4287&lt;&gt;"",VLOOKUP($I4287,'Valid Values - Search'!$R$4:$S$4719,2,FALSE),"")</f>
        <v/>
      </c>
      <c r="AC4287" s="38" t="str">
        <f t="shared" si="66"/>
        <v/>
      </c>
      <c r="AD4287" s="38"/>
    </row>
    <row r="4288" spans="1:30">
      <c r="A4288" s="46"/>
      <c r="B4288" s="47"/>
      <c r="C4288" s="49"/>
      <c r="D4288" s="41"/>
      <c r="E4288" s="41"/>
      <c r="F4288" s="41"/>
      <c r="G4288" s="50" t="str">
        <f>IF(A4288&lt;&gt;"",CONCATENATE(A4288,":",YEAR(B4288),IF(MONTH(B4288)&gt;9,MONTH(B4288),CONCATENATE(0,MONTH(B4288))),IF(DAY(B4288)&gt;9,DAY(B4288),CONCATENATE(0,DAY(B4288))),IF(HOUR(C4288)&gt;9,HOUR(C4288),CONCATENATE(0,HOUR(C4288))),IF(MINUTE(C4288)&gt;9,MINUTE(C4288),CONCATENATE(0,MINUTE(C4288))),":",VLOOKUP(F4288,'Valid Values - Results'!$D$4:$F$12,3,FALSE)),"")</f>
        <v/>
      </c>
      <c r="H4288" s="41"/>
      <c r="I4288" s="41"/>
      <c r="J4288" s="41"/>
      <c r="K4288" s="41"/>
      <c r="L4288" s="41"/>
      <c r="M4288" s="92"/>
      <c r="N4288" s="41"/>
      <c r="O4288" s="41"/>
      <c r="P4288" s="41"/>
      <c r="Q4288" s="41"/>
      <c r="R4288" s="41"/>
      <c r="S4288" s="41"/>
      <c r="T4288" s="41"/>
      <c r="U4288" s="47"/>
      <c r="V4288" s="49"/>
      <c r="W4288" s="41"/>
      <c r="X4288" s="41"/>
      <c r="Y4288" s="41"/>
      <c r="AA4288" s="37" t="str">
        <f>IF($I4288&lt;&gt;"",VLOOKUP($I4288,'Valid Values - Search'!$R$4:$T$4719,3,FALSE),"")</f>
        <v/>
      </c>
      <c r="AB4288" s="37" t="str">
        <f>IF($I4288&lt;&gt;"",VLOOKUP($I4288,'Valid Values - Search'!$R$4:$S$4719,2,FALSE),"")</f>
        <v/>
      </c>
      <c r="AC4288" s="38" t="str">
        <f t="shared" si="66"/>
        <v/>
      </c>
      <c r="AD4288" s="38"/>
    </row>
    <row r="4289" spans="1:30">
      <c r="A4289" s="46"/>
      <c r="B4289" s="47"/>
      <c r="C4289" s="49"/>
      <c r="D4289" s="41"/>
      <c r="E4289" s="41"/>
      <c r="F4289" s="41"/>
      <c r="G4289" s="50" t="str">
        <f>IF(A4289&lt;&gt;"",CONCATENATE(A4289,":",YEAR(B4289),IF(MONTH(B4289)&gt;9,MONTH(B4289),CONCATENATE(0,MONTH(B4289))),IF(DAY(B4289)&gt;9,DAY(B4289),CONCATENATE(0,DAY(B4289))),IF(HOUR(C4289)&gt;9,HOUR(C4289),CONCATENATE(0,HOUR(C4289))),IF(MINUTE(C4289)&gt;9,MINUTE(C4289),CONCATENATE(0,MINUTE(C4289))),":",VLOOKUP(F4289,'Valid Values - Results'!$D$4:$F$12,3,FALSE)),"")</f>
        <v/>
      </c>
      <c r="H4289" s="41"/>
      <c r="I4289" s="41"/>
      <c r="J4289" s="41"/>
      <c r="K4289" s="41"/>
      <c r="L4289" s="41"/>
      <c r="M4289" s="92"/>
      <c r="N4289" s="41"/>
      <c r="O4289" s="41"/>
      <c r="P4289" s="41"/>
      <c r="Q4289" s="41"/>
      <c r="R4289" s="41"/>
      <c r="S4289" s="41"/>
      <c r="T4289" s="41"/>
      <c r="U4289" s="47"/>
      <c r="V4289" s="49"/>
      <c r="W4289" s="41"/>
      <c r="X4289" s="41"/>
      <c r="Y4289" s="41"/>
      <c r="AA4289" s="37" t="str">
        <f>IF($I4289&lt;&gt;"",VLOOKUP($I4289,'Valid Values - Search'!$R$4:$T$4719,3,FALSE),"")</f>
        <v/>
      </c>
      <c r="AB4289" s="37" t="str">
        <f>IF($I4289&lt;&gt;"",VLOOKUP($I4289,'Valid Values - Search'!$R$4:$S$4719,2,FALSE),"")</f>
        <v/>
      </c>
      <c r="AC4289" s="38" t="str">
        <f t="shared" si="66"/>
        <v/>
      </c>
      <c r="AD4289" s="38"/>
    </row>
    <row r="4290" spans="1:30">
      <c r="A4290" s="46"/>
      <c r="B4290" s="47"/>
      <c r="C4290" s="49"/>
      <c r="D4290" s="41"/>
      <c r="E4290" s="41"/>
      <c r="F4290" s="41"/>
      <c r="G4290" s="50" t="str">
        <f>IF(A4290&lt;&gt;"",CONCATENATE(A4290,":",YEAR(B4290),IF(MONTH(B4290)&gt;9,MONTH(B4290),CONCATENATE(0,MONTH(B4290))),IF(DAY(B4290)&gt;9,DAY(B4290),CONCATENATE(0,DAY(B4290))),IF(HOUR(C4290)&gt;9,HOUR(C4290),CONCATENATE(0,HOUR(C4290))),IF(MINUTE(C4290)&gt;9,MINUTE(C4290),CONCATENATE(0,MINUTE(C4290))),":",VLOOKUP(F4290,'Valid Values - Results'!$D$4:$F$12,3,FALSE)),"")</f>
        <v/>
      </c>
      <c r="H4290" s="41"/>
      <c r="I4290" s="41"/>
      <c r="J4290" s="41"/>
      <c r="K4290" s="41"/>
      <c r="L4290" s="41"/>
      <c r="M4290" s="92"/>
      <c r="N4290" s="41"/>
      <c r="O4290" s="41"/>
      <c r="P4290" s="41"/>
      <c r="Q4290" s="41"/>
      <c r="R4290" s="41"/>
      <c r="S4290" s="41"/>
      <c r="T4290" s="41"/>
      <c r="U4290" s="47"/>
      <c r="V4290" s="49"/>
      <c r="W4290" s="41"/>
      <c r="X4290" s="41"/>
      <c r="Y4290" s="41"/>
      <c r="AA4290" s="37" t="str">
        <f>IF($I4290&lt;&gt;"",VLOOKUP($I4290,'Valid Values - Search'!$R$4:$T$4719,3,FALSE),"")</f>
        <v/>
      </c>
      <c r="AB4290" s="37" t="str">
        <f>IF($I4290&lt;&gt;"",VLOOKUP($I4290,'Valid Values - Search'!$R$4:$S$4719,2,FALSE),"")</f>
        <v/>
      </c>
      <c r="AC4290" s="38" t="str">
        <f t="shared" ref="AC4290:AC4353" si="67">IF($V4290&lt;&gt;"",$D4290,"")</f>
        <v/>
      </c>
      <c r="AD4290" s="38"/>
    </row>
    <row r="4291" spans="1:30">
      <c r="A4291" s="46"/>
      <c r="B4291" s="47"/>
      <c r="C4291" s="49"/>
      <c r="D4291" s="41"/>
      <c r="E4291" s="41"/>
      <c r="F4291" s="41"/>
      <c r="G4291" s="50" t="str">
        <f>IF(A4291&lt;&gt;"",CONCATENATE(A4291,":",YEAR(B4291),IF(MONTH(B4291)&gt;9,MONTH(B4291),CONCATENATE(0,MONTH(B4291))),IF(DAY(B4291)&gt;9,DAY(B4291),CONCATENATE(0,DAY(B4291))),IF(HOUR(C4291)&gt;9,HOUR(C4291),CONCATENATE(0,HOUR(C4291))),IF(MINUTE(C4291)&gt;9,MINUTE(C4291),CONCATENATE(0,MINUTE(C4291))),":",VLOOKUP(F4291,'Valid Values - Results'!$D$4:$F$12,3,FALSE)),"")</f>
        <v/>
      </c>
      <c r="H4291" s="41"/>
      <c r="I4291" s="41"/>
      <c r="J4291" s="41"/>
      <c r="K4291" s="41"/>
      <c r="L4291" s="41"/>
      <c r="M4291" s="92"/>
      <c r="N4291" s="41"/>
      <c r="O4291" s="41"/>
      <c r="P4291" s="41"/>
      <c r="Q4291" s="41"/>
      <c r="R4291" s="41"/>
      <c r="S4291" s="41"/>
      <c r="T4291" s="41"/>
      <c r="U4291" s="47"/>
      <c r="V4291" s="49"/>
      <c r="W4291" s="41"/>
      <c r="X4291" s="41"/>
      <c r="Y4291" s="41"/>
      <c r="AA4291" s="37" t="str">
        <f>IF($I4291&lt;&gt;"",VLOOKUP($I4291,'Valid Values - Search'!$R$4:$T$4719,3,FALSE),"")</f>
        <v/>
      </c>
      <c r="AB4291" s="37" t="str">
        <f>IF($I4291&lt;&gt;"",VLOOKUP($I4291,'Valid Values - Search'!$R$4:$S$4719,2,FALSE),"")</f>
        <v/>
      </c>
      <c r="AC4291" s="38" t="str">
        <f t="shared" si="67"/>
        <v/>
      </c>
      <c r="AD4291" s="38"/>
    </row>
    <row r="4292" spans="1:30">
      <c r="A4292" s="46"/>
      <c r="B4292" s="47"/>
      <c r="C4292" s="49"/>
      <c r="D4292" s="41"/>
      <c r="E4292" s="41"/>
      <c r="F4292" s="41"/>
      <c r="G4292" s="50" t="str">
        <f>IF(A4292&lt;&gt;"",CONCATENATE(A4292,":",YEAR(B4292),IF(MONTH(B4292)&gt;9,MONTH(B4292),CONCATENATE(0,MONTH(B4292))),IF(DAY(B4292)&gt;9,DAY(B4292),CONCATENATE(0,DAY(B4292))),IF(HOUR(C4292)&gt;9,HOUR(C4292),CONCATENATE(0,HOUR(C4292))),IF(MINUTE(C4292)&gt;9,MINUTE(C4292),CONCATENATE(0,MINUTE(C4292))),":",VLOOKUP(F4292,'Valid Values - Results'!$D$4:$F$12,3,FALSE)),"")</f>
        <v/>
      </c>
      <c r="H4292" s="41"/>
      <c r="I4292" s="41"/>
      <c r="J4292" s="41"/>
      <c r="K4292" s="41"/>
      <c r="L4292" s="41"/>
      <c r="M4292" s="92"/>
      <c r="N4292" s="41"/>
      <c r="O4292" s="41"/>
      <c r="P4292" s="41"/>
      <c r="Q4292" s="41"/>
      <c r="R4292" s="41"/>
      <c r="S4292" s="41"/>
      <c r="T4292" s="41"/>
      <c r="U4292" s="47"/>
      <c r="V4292" s="49"/>
      <c r="W4292" s="41"/>
      <c r="X4292" s="41"/>
      <c r="Y4292" s="41"/>
      <c r="AA4292" s="37" t="str">
        <f>IF($I4292&lt;&gt;"",VLOOKUP($I4292,'Valid Values - Search'!$R$4:$T$4719,3,FALSE),"")</f>
        <v/>
      </c>
      <c r="AB4292" s="37" t="str">
        <f>IF($I4292&lt;&gt;"",VLOOKUP($I4292,'Valid Values - Search'!$R$4:$S$4719,2,FALSE),"")</f>
        <v/>
      </c>
      <c r="AC4292" s="38" t="str">
        <f t="shared" si="67"/>
        <v/>
      </c>
      <c r="AD4292" s="38"/>
    </row>
    <row r="4293" spans="1:30">
      <c r="A4293" s="46"/>
      <c r="B4293" s="47"/>
      <c r="C4293" s="49"/>
      <c r="D4293" s="41"/>
      <c r="E4293" s="41"/>
      <c r="F4293" s="41"/>
      <c r="G4293" s="50" t="str">
        <f>IF(A4293&lt;&gt;"",CONCATENATE(A4293,":",YEAR(B4293),IF(MONTH(B4293)&gt;9,MONTH(B4293),CONCATENATE(0,MONTH(B4293))),IF(DAY(B4293)&gt;9,DAY(B4293),CONCATENATE(0,DAY(B4293))),IF(HOUR(C4293)&gt;9,HOUR(C4293),CONCATENATE(0,HOUR(C4293))),IF(MINUTE(C4293)&gt;9,MINUTE(C4293),CONCATENATE(0,MINUTE(C4293))),":",VLOOKUP(F4293,'Valid Values - Results'!$D$4:$F$12,3,FALSE)),"")</f>
        <v/>
      </c>
      <c r="H4293" s="41"/>
      <c r="I4293" s="41"/>
      <c r="J4293" s="41"/>
      <c r="K4293" s="41"/>
      <c r="L4293" s="41"/>
      <c r="M4293" s="92"/>
      <c r="N4293" s="41"/>
      <c r="O4293" s="41"/>
      <c r="P4293" s="41"/>
      <c r="Q4293" s="41"/>
      <c r="R4293" s="41"/>
      <c r="S4293" s="41"/>
      <c r="T4293" s="41"/>
      <c r="U4293" s="47"/>
      <c r="V4293" s="49"/>
      <c r="W4293" s="41"/>
      <c r="X4293" s="41"/>
      <c r="Y4293" s="41"/>
      <c r="AA4293" s="37" t="str">
        <f>IF($I4293&lt;&gt;"",VLOOKUP($I4293,'Valid Values - Search'!$R$4:$T$4719,3,FALSE),"")</f>
        <v/>
      </c>
      <c r="AB4293" s="37" t="str">
        <f>IF($I4293&lt;&gt;"",VLOOKUP($I4293,'Valid Values - Search'!$R$4:$S$4719,2,FALSE),"")</f>
        <v/>
      </c>
      <c r="AC4293" s="38" t="str">
        <f t="shared" si="67"/>
        <v/>
      </c>
      <c r="AD4293" s="38"/>
    </row>
    <row r="4294" spans="1:30">
      <c r="A4294" s="46"/>
      <c r="B4294" s="47"/>
      <c r="C4294" s="49"/>
      <c r="D4294" s="41"/>
      <c r="E4294" s="41"/>
      <c r="F4294" s="41"/>
      <c r="G4294" s="50" t="str">
        <f>IF(A4294&lt;&gt;"",CONCATENATE(A4294,":",YEAR(B4294),IF(MONTH(B4294)&gt;9,MONTH(B4294),CONCATENATE(0,MONTH(B4294))),IF(DAY(B4294)&gt;9,DAY(B4294),CONCATENATE(0,DAY(B4294))),IF(HOUR(C4294)&gt;9,HOUR(C4294),CONCATENATE(0,HOUR(C4294))),IF(MINUTE(C4294)&gt;9,MINUTE(C4294),CONCATENATE(0,MINUTE(C4294))),":",VLOOKUP(F4294,'Valid Values - Results'!$D$4:$F$12,3,FALSE)),"")</f>
        <v/>
      </c>
      <c r="H4294" s="41"/>
      <c r="I4294" s="41"/>
      <c r="J4294" s="41"/>
      <c r="K4294" s="41"/>
      <c r="L4294" s="41"/>
      <c r="M4294" s="92"/>
      <c r="N4294" s="41"/>
      <c r="O4294" s="41"/>
      <c r="P4294" s="41"/>
      <c r="Q4294" s="41"/>
      <c r="R4294" s="41"/>
      <c r="S4294" s="41"/>
      <c r="T4294" s="41"/>
      <c r="U4294" s="47"/>
      <c r="V4294" s="49"/>
      <c r="W4294" s="41"/>
      <c r="X4294" s="41"/>
      <c r="Y4294" s="41"/>
      <c r="AA4294" s="37" t="str">
        <f>IF($I4294&lt;&gt;"",VLOOKUP($I4294,'Valid Values - Search'!$R$4:$T$4719,3,FALSE),"")</f>
        <v/>
      </c>
      <c r="AB4294" s="37" t="str">
        <f>IF($I4294&lt;&gt;"",VLOOKUP($I4294,'Valid Values - Search'!$R$4:$S$4719,2,FALSE),"")</f>
        <v/>
      </c>
      <c r="AC4294" s="38" t="str">
        <f t="shared" si="67"/>
        <v/>
      </c>
      <c r="AD4294" s="38"/>
    </row>
    <row r="4295" spans="1:30">
      <c r="A4295" s="46"/>
      <c r="B4295" s="47"/>
      <c r="C4295" s="49"/>
      <c r="D4295" s="41"/>
      <c r="E4295" s="41"/>
      <c r="F4295" s="41"/>
      <c r="G4295" s="50" t="str">
        <f>IF(A4295&lt;&gt;"",CONCATENATE(A4295,":",YEAR(B4295),IF(MONTH(B4295)&gt;9,MONTH(B4295),CONCATENATE(0,MONTH(B4295))),IF(DAY(B4295)&gt;9,DAY(B4295),CONCATENATE(0,DAY(B4295))),IF(HOUR(C4295)&gt;9,HOUR(C4295),CONCATENATE(0,HOUR(C4295))),IF(MINUTE(C4295)&gt;9,MINUTE(C4295),CONCATENATE(0,MINUTE(C4295))),":",VLOOKUP(F4295,'Valid Values - Results'!$D$4:$F$12,3,FALSE)),"")</f>
        <v/>
      </c>
      <c r="H4295" s="41"/>
      <c r="I4295" s="41"/>
      <c r="J4295" s="41"/>
      <c r="K4295" s="41"/>
      <c r="L4295" s="41"/>
      <c r="M4295" s="92"/>
      <c r="N4295" s="41"/>
      <c r="O4295" s="41"/>
      <c r="P4295" s="41"/>
      <c r="Q4295" s="41"/>
      <c r="R4295" s="41"/>
      <c r="S4295" s="41"/>
      <c r="T4295" s="41"/>
      <c r="U4295" s="47"/>
      <c r="V4295" s="49"/>
      <c r="W4295" s="41"/>
      <c r="X4295" s="41"/>
      <c r="Y4295" s="41"/>
      <c r="AA4295" s="37" t="str">
        <f>IF($I4295&lt;&gt;"",VLOOKUP($I4295,'Valid Values - Search'!$R$4:$T$4719,3,FALSE),"")</f>
        <v/>
      </c>
      <c r="AB4295" s="37" t="str">
        <f>IF($I4295&lt;&gt;"",VLOOKUP($I4295,'Valid Values - Search'!$R$4:$S$4719,2,FALSE),"")</f>
        <v/>
      </c>
      <c r="AC4295" s="38" t="str">
        <f t="shared" si="67"/>
        <v/>
      </c>
      <c r="AD4295" s="38"/>
    </row>
    <row r="4296" spans="1:30">
      <c r="A4296" s="46"/>
      <c r="B4296" s="47"/>
      <c r="C4296" s="49"/>
      <c r="D4296" s="41"/>
      <c r="E4296" s="41"/>
      <c r="F4296" s="41"/>
      <c r="G4296" s="50" t="str">
        <f>IF(A4296&lt;&gt;"",CONCATENATE(A4296,":",YEAR(B4296),IF(MONTH(B4296)&gt;9,MONTH(B4296),CONCATENATE(0,MONTH(B4296))),IF(DAY(B4296)&gt;9,DAY(B4296),CONCATENATE(0,DAY(B4296))),IF(HOUR(C4296)&gt;9,HOUR(C4296),CONCATENATE(0,HOUR(C4296))),IF(MINUTE(C4296)&gt;9,MINUTE(C4296),CONCATENATE(0,MINUTE(C4296))),":",VLOOKUP(F4296,'Valid Values - Results'!$D$4:$F$12,3,FALSE)),"")</f>
        <v/>
      </c>
      <c r="H4296" s="41"/>
      <c r="I4296" s="41"/>
      <c r="J4296" s="41"/>
      <c r="K4296" s="41"/>
      <c r="L4296" s="41"/>
      <c r="M4296" s="92"/>
      <c r="N4296" s="41"/>
      <c r="O4296" s="41"/>
      <c r="P4296" s="41"/>
      <c r="Q4296" s="41"/>
      <c r="R4296" s="41"/>
      <c r="S4296" s="41"/>
      <c r="T4296" s="41"/>
      <c r="U4296" s="47"/>
      <c r="V4296" s="49"/>
      <c r="W4296" s="41"/>
      <c r="X4296" s="41"/>
      <c r="Y4296" s="41"/>
      <c r="AA4296" s="37" t="str">
        <f>IF($I4296&lt;&gt;"",VLOOKUP($I4296,'Valid Values - Search'!$R$4:$T$4719,3,FALSE),"")</f>
        <v/>
      </c>
      <c r="AB4296" s="37" t="str">
        <f>IF($I4296&lt;&gt;"",VLOOKUP($I4296,'Valid Values - Search'!$R$4:$S$4719,2,FALSE),"")</f>
        <v/>
      </c>
      <c r="AC4296" s="38" t="str">
        <f t="shared" si="67"/>
        <v/>
      </c>
      <c r="AD4296" s="38"/>
    </row>
    <row r="4297" spans="1:30">
      <c r="A4297" s="46"/>
      <c r="B4297" s="47"/>
      <c r="C4297" s="49"/>
      <c r="D4297" s="41"/>
      <c r="E4297" s="41"/>
      <c r="F4297" s="41"/>
      <c r="G4297" s="50" t="str">
        <f>IF(A4297&lt;&gt;"",CONCATENATE(A4297,":",YEAR(B4297),IF(MONTH(B4297)&gt;9,MONTH(B4297),CONCATENATE(0,MONTH(B4297))),IF(DAY(B4297)&gt;9,DAY(B4297),CONCATENATE(0,DAY(B4297))),IF(HOUR(C4297)&gt;9,HOUR(C4297),CONCATENATE(0,HOUR(C4297))),IF(MINUTE(C4297)&gt;9,MINUTE(C4297),CONCATENATE(0,MINUTE(C4297))),":",VLOOKUP(F4297,'Valid Values - Results'!$D$4:$F$12,3,FALSE)),"")</f>
        <v/>
      </c>
      <c r="H4297" s="41"/>
      <c r="I4297" s="41"/>
      <c r="J4297" s="41"/>
      <c r="K4297" s="41"/>
      <c r="L4297" s="41"/>
      <c r="M4297" s="92"/>
      <c r="N4297" s="41"/>
      <c r="O4297" s="41"/>
      <c r="P4297" s="41"/>
      <c r="Q4297" s="41"/>
      <c r="R4297" s="41"/>
      <c r="S4297" s="41"/>
      <c r="T4297" s="41"/>
      <c r="U4297" s="47"/>
      <c r="V4297" s="49"/>
      <c r="W4297" s="41"/>
      <c r="X4297" s="41"/>
      <c r="Y4297" s="41"/>
      <c r="AA4297" s="37" t="str">
        <f>IF($I4297&lt;&gt;"",VLOOKUP($I4297,'Valid Values - Search'!$R$4:$T$4719,3,FALSE),"")</f>
        <v/>
      </c>
      <c r="AB4297" s="37" t="str">
        <f>IF($I4297&lt;&gt;"",VLOOKUP($I4297,'Valid Values - Search'!$R$4:$S$4719,2,FALSE),"")</f>
        <v/>
      </c>
      <c r="AC4297" s="38" t="str">
        <f t="shared" si="67"/>
        <v/>
      </c>
      <c r="AD4297" s="38"/>
    </row>
    <row r="4298" spans="1:30">
      <c r="A4298" s="46"/>
      <c r="B4298" s="47"/>
      <c r="C4298" s="49"/>
      <c r="D4298" s="41"/>
      <c r="E4298" s="41"/>
      <c r="F4298" s="41"/>
      <c r="G4298" s="50" t="str">
        <f>IF(A4298&lt;&gt;"",CONCATENATE(A4298,":",YEAR(B4298),IF(MONTH(B4298)&gt;9,MONTH(B4298),CONCATENATE(0,MONTH(B4298))),IF(DAY(B4298)&gt;9,DAY(B4298),CONCATENATE(0,DAY(B4298))),IF(HOUR(C4298)&gt;9,HOUR(C4298),CONCATENATE(0,HOUR(C4298))),IF(MINUTE(C4298)&gt;9,MINUTE(C4298),CONCATENATE(0,MINUTE(C4298))),":",VLOOKUP(F4298,'Valid Values - Results'!$D$4:$F$12,3,FALSE)),"")</f>
        <v/>
      </c>
      <c r="H4298" s="41"/>
      <c r="I4298" s="41"/>
      <c r="J4298" s="41"/>
      <c r="K4298" s="41"/>
      <c r="L4298" s="41"/>
      <c r="M4298" s="92"/>
      <c r="N4298" s="41"/>
      <c r="O4298" s="41"/>
      <c r="P4298" s="41"/>
      <c r="Q4298" s="41"/>
      <c r="R4298" s="41"/>
      <c r="S4298" s="41"/>
      <c r="T4298" s="41"/>
      <c r="U4298" s="47"/>
      <c r="V4298" s="49"/>
      <c r="W4298" s="41"/>
      <c r="X4298" s="41"/>
      <c r="Y4298" s="41"/>
      <c r="AA4298" s="37" t="str">
        <f>IF($I4298&lt;&gt;"",VLOOKUP($I4298,'Valid Values - Search'!$R$4:$T$4719,3,FALSE),"")</f>
        <v/>
      </c>
      <c r="AB4298" s="37" t="str">
        <f>IF($I4298&lt;&gt;"",VLOOKUP($I4298,'Valid Values - Search'!$R$4:$S$4719,2,FALSE),"")</f>
        <v/>
      </c>
      <c r="AC4298" s="38" t="str">
        <f t="shared" si="67"/>
        <v/>
      </c>
      <c r="AD4298" s="38"/>
    </row>
    <row r="4299" spans="1:30">
      <c r="A4299" s="46"/>
      <c r="B4299" s="47"/>
      <c r="C4299" s="49"/>
      <c r="D4299" s="41"/>
      <c r="E4299" s="41"/>
      <c r="F4299" s="41"/>
      <c r="G4299" s="50" t="str">
        <f>IF(A4299&lt;&gt;"",CONCATENATE(A4299,":",YEAR(B4299),IF(MONTH(B4299)&gt;9,MONTH(B4299),CONCATENATE(0,MONTH(B4299))),IF(DAY(B4299)&gt;9,DAY(B4299),CONCATENATE(0,DAY(B4299))),IF(HOUR(C4299)&gt;9,HOUR(C4299),CONCATENATE(0,HOUR(C4299))),IF(MINUTE(C4299)&gt;9,MINUTE(C4299),CONCATENATE(0,MINUTE(C4299))),":",VLOOKUP(F4299,'Valid Values - Results'!$D$4:$F$12,3,FALSE)),"")</f>
        <v/>
      </c>
      <c r="H4299" s="41"/>
      <c r="I4299" s="41"/>
      <c r="J4299" s="41"/>
      <c r="K4299" s="41"/>
      <c r="L4299" s="41"/>
      <c r="M4299" s="92"/>
      <c r="N4299" s="41"/>
      <c r="O4299" s="41"/>
      <c r="P4299" s="41"/>
      <c r="Q4299" s="41"/>
      <c r="R4299" s="41"/>
      <c r="S4299" s="41"/>
      <c r="T4299" s="41"/>
      <c r="U4299" s="47"/>
      <c r="V4299" s="49"/>
      <c r="W4299" s="41"/>
      <c r="X4299" s="41"/>
      <c r="Y4299" s="41"/>
      <c r="AA4299" s="37" t="str">
        <f>IF($I4299&lt;&gt;"",VLOOKUP($I4299,'Valid Values - Search'!$R$4:$T$4719,3,FALSE),"")</f>
        <v/>
      </c>
      <c r="AB4299" s="37" t="str">
        <f>IF($I4299&lt;&gt;"",VLOOKUP($I4299,'Valid Values - Search'!$R$4:$S$4719,2,FALSE),"")</f>
        <v/>
      </c>
      <c r="AC4299" s="38" t="str">
        <f t="shared" si="67"/>
        <v/>
      </c>
      <c r="AD4299" s="38"/>
    </row>
    <row r="4300" spans="1:30">
      <c r="A4300" s="46"/>
      <c r="B4300" s="47"/>
      <c r="C4300" s="49"/>
      <c r="D4300" s="41"/>
      <c r="E4300" s="41"/>
      <c r="F4300" s="41"/>
      <c r="G4300" s="50" t="str">
        <f>IF(A4300&lt;&gt;"",CONCATENATE(A4300,":",YEAR(B4300),IF(MONTH(B4300)&gt;9,MONTH(B4300),CONCATENATE(0,MONTH(B4300))),IF(DAY(B4300)&gt;9,DAY(B4300),CONCATENATE(0,DAY(B4300))),IF(HOUR(C4300)&gt;9,HOUR(C4300),CONCATENATE(0,HOUR(C4300))),IF(MINUTE(C4300)&gt;9,MINUTE(C4300),CONCATENATE(0,MINUTE(C4300))),":",VLOOKUP(F4300,'Valid Values - Results'!$D$4:$F$12,3,FALSE)),"")</f>
        <v/>
      </c>
      <c r="H4300" s="41"/>
      <c r="I4300" s="41"/>
      <c r="J4300" s="41"/>
      <c r="K4300" s="41"/>
      <c r="L4300" s="41"/>
      <c r="M4300" s="92"/>
      <c r="N4300" s="41"/>
      <c r="O4300" s="41"/>
      <c r="P4300" s="41"/>
      <c r="Q4300" s="41"/>
      <c r="R4300" s="41"/>
      <c r="S4300" s="41"/>
      <c r="T4300" s="41"/>
      <c r="U4300" s="47"/>
      <c r="V4300" s="49"/>
      <c r="W4300" s="41"/>
      <c r="X4300" s="41"/>
      <c r="Y4300" s="41"/>
      <c r="AA4300" s="37" t="str">
        <f>IF($I4300&lt;&gt;"",VLOOKUP($I4300,'Valid Values - Search'!$R$4:$T$4719,3,FALSE),"")</f>
        <v/>
      </c>
      <c r="AB4300" s="37" t="str">
        <f>IF($I4300&lt;&gt;"",VLOOKUP($I4300,'Valid Values - Search'!$R$4:$S$4719,2,FALSE),"")</f>
        <v/>
      </c>
      <c r="AC4300" s="38" t="str">
        <f t="shared" si="67"/>
        <v/>
      </c>
      <c r="AD4300" s="38"/>
    </row>
    <row r="4301" spans="1:30">
      <c r="A4301" s="46"/>
      <c r="B4301" s="47"/>
      <c r="C4301" s="49"/>
      <c r="D4301" s="41"/>
      <c r="E4301" s="41"/>
      <c r="F4301" s="41"/>
      <c r="G4301" s="50" t="str">
        <f>IF(A4301&lt;&gt;"",CONCATENATE(A4301,":",YEAR(B4301),IF(MONTH(B4301)&gt;9,MONTH(B4301),CONCATENATE(0,MONTH(B4301))),IF(DAY(B4301)&gt;9,DAY(B4301),CONCATENATE(0,DAY(B4301))),IF(HOUR(C4301)&gt;9,HOUR(C4301),CONCATENATE(0,HOUR(C4301))),IF(MINUTE(C4301)&gt;9,MINUTE(C4301),CONCATENATE(0,MINUTE(C4301))),":",VLOOKUP(F4301,'Valid Values - Results'!$D$4:$F$12,3,FALSE)),"")</f>
        <v/>
      </c>
      <c r="H4301" s="41"/>
      <c r="I4301" s="41"/>
      <c r="J4301" s="41"/>
      <c r="K4301" s="41"/>
      <c r="L4301" s="41"/>
      <c r="M4301" s="92"/>
      <c r="N4301" s="41"/>
      <c r="O4301" s="41"/>
      <c r="P4301" s="41"/>
      <c r="Q4301" s="41"/>
      <c r="R4301" s="41"/>
      <c r="S4301" s="41"/>
      <c r="T4301" s="41"/>
      <c r="U4301" s="47"/>
      <c r="V4301" s="49"/>
      <c r="W4301" s="41"/>
      <c r="X4301" s="41"/>
      <c r="Y4301" s="41"/>
      <c r="AA4301" s="37" t="str">
        <f>IF($I4301&lt;&gt;"",VLOOKUP($I4301,'Valid Values - Search'!$R$4:$T$4719,3,FALSE),"")</f>
        <v/>
      </c>
      <c r="AB4301" s="37" t="str">
        <f>IF($I4301&lt;&gt;"",VLOOKUP($I4301,'Valid Values - Search'!$R$4:$S$4719,2,FALSE),"")</f>
        <v/>
      </c>
      <c r="AC4301" s="38" t="str">
        <f t="shared" si="67"/>
        <v/>
      </c>
      <c r="AD4301" s="38"/>
    </row>
    <row r="4302" spans="1:30">
      <c r="A4302" s="46"/>
      <c r="B4302" s="47"/>
      <c r="C4302" s="49"/>
      <c r="D4302" s="41"/>
      <c r="E4302" s="41"/>
      <c r="F4302" s="41"/>
      <c r="G4302" s="50" t="str">
        <f>IF(A4302&lt;&gt;"",CONCATENATE(A4302,":",YEAR(B4302),IF(MONTH(B4302)&gt;9,MONTH(B4302),CONCATENATE(0,MONTH(B4302))),IF(DAY(B4302)&gt;9,DAY(B4302),CONCATENATE(0,DAY(B4302))),IF(HOUR(C4302)&gt;9,HOUR(C4302),CONCATENATE(0,HOUR(C4302))),IF(MINUTE(C4302)&gt;9,MINUTE(C4302),CONCATENATE(0,MINUTE(C4302))),":",VLOOKUP(F4302,'Valid Values - Results'!$D$4:$F$12,3,FALSE)),"")</f>
        <v/>
      </c>
      <c r="H4302" s="41"/>
      <c r="I4302" s="41"/>
      <c r="J4302" s="41"/>
      <c r="K4302" s="41"/>
      <c r="L4302" s="41"/>
      <c r="M4302" s="92"/>
      <c r="N4302" s="41"/>
      <c r="O4302" s="41"/>
      <c r="P4302" s="41"/>
      <c r="Q4302" s="41"/>
      <c r="R4302" s="41"/>
      <c r="S4302" s="41"/>
      <c r="T4302" s="41"/>
      <c r="U4302" s="47"/>
      <c r="V4302" s="49"/>
      <c r="W4302" s="41"/>
      <c r="X4302" s="41"/>
      <c r="Y4302" s="41"/>
      <c r="AA4302" s="37" t="str">
        <f>IF($I4302&lt;&gt;"",VLOOKUP($I4302,'Valid Values - Search'!$R$4:$T$4719,3,FALSE),"")</f>
        <v/>
      </c>
      <c r="AB4302" s="37" t="str">
        <f>IF($I4302&lt;&gt;"",VLOOKUP($I4302,'Valid Values - Search'!$R$4:$S$4719,2,FALSE),"")</f>
        <v/>
      </c>
      <c r="AC4302" s="38" t="str">
        <f t="shared" si="67"/>
        <v/>
      </c>
      <c r="AD4302" s="38"/>
    </row>
    <row r="4303" spans="1:30">
      <c r="A4303" s="46"/>
      <c r="B4303" s="47"/>
      <c r="C4303" s="49"/>
      <c r="D4303" s="41"/>
      <c r="E4303" s="41"/>
      <c r="F4303" s="41"/>
      <c r="G4303" s="50" t="str">
        <f>IF(A4303&lt;&gt;"",CONCATENATE(A4303,":",YEAR(B4303),IF(MONTH(B4303)&gt;9,MONTH(B4303),CONCATENATE(0,MONTH(B4303))),IF(DAY(B4303)&gt;9,DAY(B4303),CONCATENATE(0,DAY(B4303))),IF(HOUR(C4303)&gt;9,HOUR(C4303),CONCATENATE(0,HOUR(C4303))),IF(MINUTE(C4303)&gt;9,MINUTE(C4303),CONCATENATE(0,MINUTE(C4303))),":",VLOOKUP(F4303,'Valid Values - Results'!$D$4:$F$12,3,FALSE)),"")</f>
        <v/>
      </c>
      <c r="H4303" s="41"/>
      <c r="I4303" s="41"/>
      <c r="J4303" s="41"/>
      <c r="K4303" s="41"/>
      <c r="L4303" s="41"/>
      <c r="M4303" s="92"/>
      <c r="N4303" s="41"/>
      <c r="O4303" s="41"/>
      <c r="P4303" s="41"/>
      <c r="Q4303" s="41"/>
      <c r="R4303" s="41"/>
      <c r="S4303" s="41"/>
      <c r="T4303" s="41"/>
      <c r="U4303" s="47"/>
      <c r="V4303" s="49"/>
      <c r="W4303" s="41"/>
      <c r="X4303" s="41"/>
      <c r="Y4303" s="41"/>
      <c r="AA4303" s="37" t="str">
        <f>IF($I4303&lt;&gt;"",VLOOKUP($I4303,'Valid Values - Search'!$R$4:$T$4719,3,FALSE),"")</f>
        <v/>
      </c>
      <c r="AB4303" s="37" t="str">
        <f>IF($I4303&lt;&gt;"",VLOOKUP($I4303,'Valid Values - Search'!$R$4:$S$4719,2,FALSE),"")</f>
        <v/>
      </c>
      <c r="AC4303" s="38" t="str">
        <f t="shared" si="67"/>
        <v/>
      </c>
      <c r="AD4303" s="38"/>
    </row>
    <row r="4304" spans="1:30">
      <c r="A4304" s="46"/>
      <c r="B4304" s="47"/>
      <c r="C4304" s="49"/>
      <c r="D4304" s="41"/>
      <c r="E4304" s="41"/>
      <c r="F4304" s="41"/>
      <c r="G4304" s="50" t="str">
        <f>IF(A4304&lt;&gt;"",CONCATENATE(A4304,":",YEAR(B4304),IF(MONTH(B4304)&gt;9,MONTH(B4304),CONCATENATE(0,MONTH(B4304))),IF(DAY(B4304)&gt;9,DAY(B4304),CONCATENATE(0,DAY(B4304))),IF(HOUR(C4304)&gt;9,HOUR(C4304),CONCATENATE(0,HOUR(C4304))),IF(MINUTE(C4304)&gt;9,MINUTE(C4304),CONCATENATE(0,MINUTE(C4304))),":",VLOOKUP(F4304,'Valid Values - Results'!$D$4:$F$12,3,FALSE)),"")</f>
        <v/>
      </c>
      <c r="H4304" s="41"/>
      <c r="I4304" s="41"/>
      <c r="J4304" s="41"/>
      <c r="K4304" s="41"/>
      <c r="L4304" s="41"/>
      <c r="M4304" s="92"/>
      <c r="N4304" s="41"/>
      <c r="O4304" s="41"/>
      <c r="P4304" s="41"/>
      <c r="Q4304" s="41"/>
      <c r="R4304" s="41"/>
      <c r="S4304" s="41"/>
      <c r="T4304" s="41"/>
      <c r="U4304" s="47"/>
      <c r="V4304" s="49"/>
      <c r="W4304" s="41"/>
      <c r="X4304" s="41"/>
      <c r="Y4304" s="41"/>
      <c r="AA4304" s="37" t="str">
        <f>IF($I4304&lt;&gt;"",VLOOKUP($I4304,'Valid Values - Search'!$R$4:$T$4719,3,FALSE),"")</f>
        <v/>
      </c>
      <c r="AB4304" s="37" t="str">
        <f>IF($I4304&lt;&gt;"",VLOOKUP($I4304,'Valid Values - Search'!$R$4:$S$4719,2,FALSE),"")</f>
        <v/>
      </c>
      <c r="AC4304" s="38" t="str">
        <f t="shared" si="67"/>
        <v/>
      </c>
      <c r="AD4304" s="38"/>
    </row>
    <row r="4305" spans="1:30">
      <c r="A4305" s="46"/>
      <c r="B4305" s="47"/>
      <c r="C4305" s="49"/>
      <c r="D4305" s="41"/>
      <c r="E4305" s="41"/>
      <c r="F4305" s="41"/>
      <c r="G4305" s="50" t="str">
        <f>IF(A4305&lt;&gt;"",CONCATENATE(A4305,":",YEAR(B4305),IF(MONTH(B4305)&gt;9,MONTH(B4305),CONCATENATE(0,MONTH(B4305))),IF(DAY(B4305)&gt;9,DAY(B4305),CONCATENATE(0,DAY(B4305))),IF(HOUR(C4305)&gt;9,HOUR(C4305),CONCATENATE(0,HOUR(C4305))),IF(MINUTE(C4305)&gt;9,MINUTE(C4305),CONCATENATE(0,MINUTE(C4305))),":",VLOOKUP(F4305,'Valid Values - Results'!$D$4:$F$12,3,FALSE)),"")</f>
        <v/>
      </c>
      <c r="H4305" s="41"/>
      <c r="I4305" s="41"/>
      <c r="J4305" s="41"/>
      <c r="K4305" s="41"/>
      <c r="L4305" s="41"/>
      <c r="M4305" s="92"/>
      <c r="N4305" s="41"/>
      <c r="O4305" s="41"/>
      <c r="P4305" s="41"/>
      <c r="Q4305" s="41"/>
      <c r="R4305" s="41"/>
      <c r="S4305" s="41"/>
      <c r="T4305" s="41"/>
      <c r="U4305" s="47"/>
      <c r="V4305" s="49"/>
      <c r="W4305" s="41"/>
      <c r="X4305" s="41"/>
      <c r="Y4305" s="41"/>
      <c r="AA4305" s="37" t="str">
        <f>IF($I4305&lt;&gt;"",VLOOKUP($I4305,'Valid Values - Search'!$R$4:$T$4719,3,FALSE),"")</f>
        <v/>
      </c>
      <c r="AB4305" s="37" t="str">
        <f>IF($I4305&lt;&gt;"",VLOOKUP($I4305,'Valid Values - Search'!$R$4:$S$4719,2,FALSE),"")</f>
        <v/>
      </c>
      <c r="AC4305" s="38" t="str">
        <f t="shared" si="67"/>
        <v/>
      </c>
      <c r="AD4305" s="38"/>
    </row>
    <row r="4306" spans="1:30">
      <c r="A4306" s="46"/>
      <c r="B4306" s="47"/>
      <c r="C4306" s="49"/>
      <c r="D4306" s="41"/>
      <c r="E4306" s="41"/>
      <c r="F4306" s="41"/>
      <c r="G4306" s="50" t="str">
        <f>IF(A4306&lt;&gt;"",CONCATENATE(A4306,":",YEAR(B4306),IF(MONTH(B4306)&gt;9,MONTH(B4306),CONCATENATE(0,MONTH(B4306))),IF(DAY(B4306)&gt;9,DAY(B4306),CONCATENATE(0,DAY(B4306))),IF(HOUR(C4306)&gt;9,HOUR(C4306),CONCATENATE(0,HOUR(C4306))),IF(MINUTE(C4306)&gt;9,MINUTE(C4306),CONCATENATE(0,MINUTE(C4306))),":",VLOOKUP(F4306,'Valid Values - Results'!$D$4:$F$12,3,FALSE)),"")</f>
        <v/>
      </c>
      <c r="H4306" s="41"/>
      <c r="I4306" s="41"/>
      <c r="J4306" s="41"/>
      <c r="K4306" s="41"/>
      <c r="L4306" s="41"/>
      <c r="M4306" s="92"/>
      <c r="N4306" s="41"/>
      <c r="O4306" s="41"/>
      <c r="P4306" s="41"/>
      <c r="Q4306" s="41"/>
      <c r="R4306" s="41"/>
      <c r="S4306" s="41"/>
      <c r="T4306" s="41"/>
      <c r="U4306" s="47"/>
      <c r="V4306" s="49"/>
      <c r="W4306" s="41"/>
      <c r="X4306" s="41"/>
      <c r="Y4306" s="41"/>
      <c r="AA4306" s="37" t="str">
        <f>IF($I4306&lt;&gt;"",VLOOKUP($I4306,'Valid Values - Search'!$R$4:$T$4719,3,FALSE),"")</f>
        <v/>
      </c>
      <c r="AB4306" s="37" t="str">
        <f>IF($I4306&lt;&gt;"",VLOOKUP($I4306,'Valid Values - Search'!$R$4:$S$4719,2,FALSE),"")</f>
        <v/>
      </c>
      <c r="AC4306" s="38" t="str">
        <f t="shared" si="67"/>
        <v/>
      </c>
      <c r="AD4306" s="38"/>
    </row>
    <row r="4307" spans="1:30">
      <c r="A4307" s="46"/>
      <c r="B4307" s="47"/>
      <c r="C4307" s="49"/>
      <c r="D4307" s="41"/>
      <c r="E4307" s="41"/>
      <c r="F4307" s="41"/>
      <c r="G4307" s="50" t="str">
        <f>IF(A4307&lt;&gt;"",CONCATENATE(A4307,":",YEAR(B4307),IF(MONTH(B4307)&gt;9,MONTH(B4307),CONCATENATE(0,MONTH(B4307))),IF(DAY(B4307)&gt;9,DAY(B4307),CONCATENATE(0,DAY(B4307))),IF(HOUR(C4307)&gt;9,HOUR(C4307),CONCATENATE(0,HOUR(C4307))),IF(MINUTE(C4307)&gt;9,MINUTE(C4307),CONCATENATE(0,MINUTE(C4307))),":",VLOOKUP(F4307,'Valid Values - Results'!$D$4:$F$12,3,FALSE)),"")</f>
        <v/>
      </c>
      <c r="H4307" s="41"/>
      <c r="I4307" s="41"/>
      <c r="J4307" s="41"/>
      <c r="K4307" s="41"/>
      <c r="L4307" s="41"/>
      <c r="M4307" s="92"/>
      <c r="N4307" s="41"/>
      <c r="O4307" s="41"/>
      <c r="P4307" s="41"/>
      <c r="Q4307" s="41"/>
      <c r="R4307" s="41"/>
      <c r="S4307" s="41"/>
      <c r="T4307" s="41"/>
      <c r="U4307" s="47"/>
      <c r="V4307" s="49"/>
      <c r="W4307" s="41"/>
      <c r="X4307" s="41"/>
      <c r="Y4307" s="41"/>
      <c r="AA4307" s="37" t="str">
        <f>IF($I4307&lt;&gt;"",VLOOKUP($I4307,'Valid Values - Search'!$R$4:$T$4719,3,FALSE),"")</f>
        <v/>
      </c>
      <c r="AB4307" s="37" t="str">
        <f>IF($I4307&lt;&gt;"",VLOOKUP($I4307,'Valid Values - Search'!$R$4:$S$4719,2,FALSE),"")</f>
        <v/>
      </c>
      <c r="AC4307" s="38" t="str">
        <f t="shared" si="67"/>
        <v/>
      </c>
      <c r="AD4307" s="38"/>
    </row>
    <row r="4308" spans="1:30">
      <c r="A4308" s="46"/>
      <c r="B4308" s="47"/>
      <c r="C4308" s="49"/>
      <c r="D4308" s="41"/>
      <c r="E4308" s="41"/>
      <c r="F4308" s="41"/>
      <c r="G4308" s="50" t="str">
        <f>IF(A4308&lt;&gt;"",CONCATENATE(A4308,":",YEAR(B4308),IF(MONTH(B4308)&gt;9,MONTH(B4308),CONCATENATE(0,MONTH(B4308))),IF(DAY(B4308)&gt;9,DAY(B4308),CONCATENATE(0,DAY(B4308))),IF(HOUR(C4308)&gt;9,HOUR(C4308),CONCATENATE(0,HOUR(C4308))),IF(MINUTE(C4308)&gt;9,MINUTE(C4308),CONCATENATE(0,MINUTE(C4308))),":",VLOOKUP(F4308,'Valid Values - Results'!$D$4:$F$12,3,FALSE)),"")</f>
        <v/>
      </c>
      <c r="H4308" s="41"/>
      <c r="I4308" s="41"/>
      <c r="J4308" s="41"/>
      <c r="K4308" s="41"/>
      <c r="L4308" s="41"/>
      <c r="M4308" s="92"/>
      <c r="N4308" s="41"/>
      <c r="O4308" s="41"/>
      <c r="P4308" s="41"/>
      <c r="Q4308" s="41"/>
      <c r="R4308" s="41"/>
      <c r="S4308" s="41"/>
      <c r="T4308" s="41"/>
      <c r="U4308" s="47"/>
      <c r="V4308" s="49"/>
      <c r="W4308" s="41"/>
      <c r="X4308" s="41"/>
      <c r="Y4308" s="41"/>
      <c r="AA4308" s="37" t="str">
        <f>IF($I4308&lt;&gt;"",VLOOKUP($I4308,'Valid Values - Search'!$R$4:$T$4719,3,FALSE),"")</f>
        <v/>
      </c>
      <c r="AB4308" s="37" t="str">
        <f>IF($I4308&lt;&gt;"",VLOOKUP($I4308,'Valid Values - Search'!$R$4:$S$4719,2,FALSE),"")</f>
        <v/>
      </c>
      <c r="AC4308" s="38" t="str">
        <f t="shared" si="67"/>
        <v/>
      </c>
      <c r="AD4308" s="38"/>
    </row>
    <row r="4309" spans="1:30">
      <c r="A4309" s="46"/>
      <c r="B4309" s="47"/>
      <c r="C4309" s="49"/>
      <c r="D4309" s="41"/>
      <c r="E4309" s="41"/>
      <c r="F4309" s="41"/>
      <c r="G4309" s="50" t="str">
        <f>IF(A4309&lt;&gt;"",CONCATENATE(A4309,":",YEAR(B4309),IF(MONTH(B4309)&gt;9,MONTH(B4309),CONCATENATE(0,MONTH(B4309))),IF(DAY(B4309)&gt;9,DAY(B4309),CONCATENATE(0,DAY(B4309))),IF(HOUR(C4309)&gt;9,HOUR(C4309),CONCATENATE(0,HOUR(C4309))),IF(MINUTE(C4309)&gt;9,MINUTE(C4309),CONCATENATE(0,MINUTE(C4309))),":",VLOOKUP(F4309,'Valid Values - Results'!$D$4:$F$12,3,FALSE)),"")</f>
        <v/>
      </c>
      <c r="H4309" s="41"/>
      <c r="I4309" s="41"/>
      <c r="J4309" s="41"/>
      <c r="K4309" s="41"/>
      <c r="L4309" s="41"/>
      <c r="M4309" s="92"/>
      <c r="N4309" s="41"/>
      <c r="O4309" s="41"/>
      <c r="P4309" s="41"/>
      <c r="Q4309" s="41"/>
      <c r="R4309" s="41"/>
      <c r="S4309" s="41"/>
      <c r="T4309" s="41"/>
      <c r="U4309" s="47"/>
      <c r="V4309" s="49"/>
      <c r="W4309" s="41"/>
      <c r="X4309" s="41"/>
      <c r="Y4309" s="41"/>
      <c r="AA4309" s="37" t="str">
        <f>IF($I4309&lt;&gt;"",VLOOKUP($I4309,'Valid Values - Search'!$R$4:$T$4719,3,FALSE),"")</f>
        <v/>
      </c>
      <c r="AB4309" s="37" t="str">
        <f>IF($I4309&lt;&gt;"",VLOOKUP($I4309,'Valid Values - Search'!$R$4:$S$4719,2,FALSE),"")</f>
        <v/>
      </c>
      <c r="AC4309" s="38" t="str">
        <f t="shared" si="67"/>
        <v/>
      </c>
      <c r="AD4309" s="38"/>
    </row>
    <row r="4310" spans="1:30">
      <c r="A4310" s="46"/>
      <c r="B4310" s="47"/>
      <c r="C4310" s="49"/>
      <c r="D4310" s="41"/>
      <c r="E4310" s="41"/>
      <c r="F4310" s="41"/>
      <c r="G4310" s="50" t="str">
        <f>IF(A4310&lt;&gt;"",CONCATENATE(A4310,":",YEAR(B4310),IF(MONTH(B4310)&gt;9,MONTH(B4310),CONCATENATE(0,MONTH(B4310))),IF(DAY(B4310)&gt;9,DAY(B4310),CONCATENATE(0,DAY(B4310))),IF(HOUR(C4310)&gt;9,HOUR(C4310),CONCATENATE(0,HOUR(C4310))),IF(MINUTE(C4310)&gt;9,MINUTE(C4310),CONCATENATE(0,MINUTE(C4310))),":",VLOOKUP(F4310,'Valid Values - Results'!$D$4:$F$12,3,FALSE)),"")</f>
        <v/>
      </c>
      <c r="H4310" s="41"/>
      <c r="I4310" s="41"/>
      <c r="J4310" s="41"/>
      <c r="K4310" s="41"/>
      <c r="L4310" s="41"/>
      <c r="M4310" s="92"/>
      <c r="N4310" s="41"/>
      <c r="O4310" s="41"/>
      <c r="P4310" s="41"/>
      <c r="Q4310" s="41"/>
      <c r="R4310" s="41"/>
      <c r="S4310" s="41"/>
      <c r="T4310" s="41"/>
      <c r="U4310" s="47"/>
      <c r="V4310" s="49"/>
      <c r="W4310" s="41"/>
      <c r="X4310" s="41"/>
      <c r="Y4310" s="41"/>
      <c r="AA4310" s="37" t="str">
        <f>IF($I4310&lt;&gt;"",VLOOKUP($I4310,'Valid Values - Search'!$R$4:$T$4719,3,FALSE),"")</f>
        <v/>
      </c>
      <c r="AB4310" s="37" t="str">
        <f>IF($I4310&lt;&gt;"",VLOOKUP($I4310,'Valid Values - Search'!$R$4:$S$4719,2,FALSE),"")</f>
        <v/>
      </c>
      <c r="AC4310" s="38" t="str">
        <f t="shared" si="67"/>
        <v/>
      </c>
      <c r="AD4310" s="38"/>
    </row>
    <row r="4311" spans="1:30">
      <c r="A4311" s="46"/>
      <c r="B4311" s="47"/>
      <c r="C4311" s="49"/>
      <c r="D4311" s="41"/>
      <c r="E4311" s="41"/>
      <c r="F4311" s="41"/>
      <c r="G4311" s="50" t="str">
        <f>IF(A4311&lt;&gt;"",CONCATENATE(A4311,":",YEAR(B4311),IF(MONTH(B4311)&gt;9,MONTH(B4311),CONCATENATE(0,MONTH(B4311))),IF(DAY(B4311)&gt;9,DAY(B4311),CONCATENATE(0,DAY(B4311))),IF(HOUR(C4311)&gt;9,HOUR(C4311),CONCATENATE(0,HOUR(C4311))),IF(MINUTE(C4311)&gt;9,MINUTE(C4311),CONCATENATE(0,MINUTE(C4311))),":",VLOOKUP(F4311,'Valid Values - Results'!$D$4:$F$12,3,FALSE)),"")</f>
        <v/>
      </c>
      <c r="H4311" s="41"/>
      <c r="I4311" s="41"/>
      <c r="J4311" s="41"/>
      <c r="K4311" s="41"/>
      <c r="L4311" s="41"/>
      <c r="M4311" s="92"/>
      <c r="N4311" s="41"/>
      <c r="O4311" s="41"/>
      <c r="P4311" s="41"/>
      <c r="Q4311" s="41"/>
      <c r="R4311" s="41"/>
      <c r="S4311" s="41"/>
      <c r="T4311" s="41"/>
      <c r="U4311" s="47"/>
      <c r="V4311" s="49"/>
      <c r="W4311" s="41"/>
      <c r="X4311" s="41"/>
      <c r="Y4311" s="41"/>
      <c r="AA4311" s="37" t="str">
        <f>IF($I4311&lt;&gt;"",VLOOKUP($I4311,'Valid Values - Search'!$R$4:$T$4719,3,FALSE),"")</f>
        <v/>
      </c>
      <c r="AB4311" s="37" t="str">
        <f>IF($I4311&lt;&gt;"",VLOOKUP($I4311,'Valid Values - Search'!$R$4:$S$4719,2,FALSE),"")</f>
        <v/>
      </c>
      <c r="AC4311" s="38" t="str">
        <f t="shared" si="67"/>
        <v/>
      </c>
      <c r="AD4311" s="38"/>
    </row>
    <row r="4312" spans="1:30">
      <c r="A4312" s="46"/>
      <c r="B4312" s="47"/>
      <c r="C4312" s="49"/>
      <c r="D4312" s="41"/>
      <c r="E4312" s="41"/>
      <c r="F4312" s="41"/>
      <c r="G4312" s="50" t="str">
        <f>IF(A4312&lt;&gt;"",CONCATENATE(A4312,":",YEAR(B4312),IF(MONTH(B4312)&gt;9,MONTH(B4312),CONCATENATE(0,MONTH(B4312))),IF(DAY(B4312)&gt;9,DAY(B4312),CONCATENATE(0,DAY(B4312))),IF(HOUR(C4312)&gt;9,HOUR(C4312),CONCATENATE(0,HOUR(C4312))),IF(MINUTE(C4312)&gt;9,MINUTE(C4312),CONCATENATE(0,MINUTE(C4312))),":",VLOOKUP(F4312,'Valid Values - Results'!$D$4:$F$12,3,FALSE)),"")</f>
        <v/>
      </c>
      <c r="H4312" s="41"/>
      <c r="I4312" s="41"/>
      <c r="J4312" s="41"/>
      <c r="K4312" s="41"/>
      <c r="L4312" s="41"/>
      <c r="M4312" s="92"/>
      <c r="N4312" s="41"/>
      <c r="O4312" s="41"/>
      <c r="P4312" s="41"/>
      <c r="Q4312" s="41"/>
      <c r="R4312" s="41"/>
      <c r="S4312" s="41"/>
      <c r="T4312" s="41"/>
      <c r="U4312" s="47"/>
      <c r="V4312" s="49"/>
      <c r="W4312" s="41"/>
      <c r="X4312" s="41"/>
      <c r="Y4312" s="41"/>
      <c r="AA4312" s="37" t="str">
        <f>IF($I4312&lt;&gt;"",VLOOKUP($I4312,'Valid Values - Search'!$R$4:$T$4719,3,FALSE),"")</f>
        <v/>
      </c>
      <c r="AB4312" s="37" t="str">
        <f>IF($I4312&lt;&gt;"",VLOOKUP($I4312,'Valid Values - Search'!$R$4:$S$4719,2,FALSE),"")</f>
        <v/>
      </c>
      <c r="AC4312" s="38" t="str">
        <f t="shared" si="67"/>
        <v/>
      </c>
      <c r="AD4312" s="38"/>
    </row>
    <row r="4313" spans="1:30">
      <c r="A4313" s="46"/>
      <c r="B4313" s="47"/>
      <c r="C4313" s="49"/>
      <c r="D4313" s="41"/>
      <c r="E4313" s="41"/>
      <c r="F4313" s="41"/>
      <c r="G4313" s="50" t="str">
        <f>IF(A4313&lt;&gt;"",CONCATENATE(A4313,":",YEAR(B4313),IF(MONTH(B4313)&gt;9,MONTH(B4313),CONCATENATE(0,MONTH(B4313))),IF(DAY(B4313)&gt;9,DAY(B4313),CONCATENATE(0,DAY(B4313))),IF(HOUR(C4313)&gt;9,HOUR(C4313),CONCATENATE(0,HOUR(C4313))),IF(MINUTE(C4313)&gt;9,MINUTE(C4313),CONCATENATE(0,MINUTE(C4313))),":",VLOOKUP(F4313,'Valid Values - Results'!$D$4:$F$12,3,FALSE)),"")</f>
        <v/>
      </c>
      <c r="H4313" s="41"/>
      <c r="I4313" s="41"/>
      <c r="J4313" s="41"/>
      <c r="K4313" s="41"/>
      <c r="L4313" s="41"/>
      <c r="M4313" s="92"/>
      <c r="N4313" s="41"/>
      <c r="O4313" s="41"/>
      <c r="P4313" s="41"/>
      <c r="Q4313" s="41"/>
      <c r="R4313" s="41"/>
      <c r="S4313" s="41"/>
      <c r="T4313" s="41"/>
      <c r="U4313" s="47"/>
      <c r="V4313" s="49"/>
      <c r="W4313" s="41"/>
      <c r="X4313" s="41"/>
      <c r="Y4313" s="41"/>
      <c r="AA4313" s="37" t="str">
        <f>IF($I4313&lt;&gt;"",VLOOKUP($I4313,'Valid Values - Search'!$R$4:$T$4719,3,FALSE),"")</f>
        <v/>
      </c>
      <c r="AB4313" s="37" t="str">
        <f>IF($I4313&lt;&gt;"",VLOOKUP($I4313,'Valid Values - Search'!$R$4:$S$4719,2,FALSE),"")</f>
        <v/>
      </c>
      <c r="AC4313" s="38" t="str">
        <f t="shared" si="67"/>
        <v/>
      </c>
      <c r="AD4313" s="38"/>
    </row>
    <row r="4314" spans="1:30">
      <c r="A4314" s="46"/>
      <c r="B4314" s="47"/>
      <c r="C4314" s="49"/>
      <c r="D4314" s="41"/>
      <c r="E4314" s="41"/>
      <c r="F4314" s="41"/>
      <c r="G4314" s="50" t="str">
        <f>IF(A4314&lt;&gt;"",CONCATENATE(A4314,":",YEAR(B4314),IF(MONTH(B4314)&gt;9,MONTH(B4314),CONCATENATE(0,MONTH(B4314))),IF(DAY(B4314)&gt;9,DAY(B4314),CONCATENATE(0,DAY(B4314))),IF(HOUR(C4314)&gt;9,HOUR(C4314),CONCATENATE(0,HOUR(C4314))),IF(MINUTE(C4314)&gt;9,MINUTE(C4314),CONCATENATE(0,MINUTE(C4314))),":",VLOOKUP(F4314,'Valid Values - Results'!$D$4:$F$12,3,FALSE)),"")</f>
        <v/>
      </c>
      <c r="H4314" s="41"/>
      <c r="I4314" s="41"/>
      <c r="J4314" s="41"/>
      <c r="K4314" s="41"/>
      <c r="L4314" s="41"/>
      <c r="M4314" s="92"/>
      <c r="N4314" s="41"/>
      <c r="O4314" s="41"/>
      <c r="P4314" s="41"/>
      <c r="Q4314" s="41"/>
      <c r="R4314" s="41"/>
      <c r="S4314" s="41"/>
      <c r="T4314" s="41"/>
      <c r="U4314" s="47"/>
      <c r="V4314" s="49"/>
      <c r="W4314" s="41"/>
      <c r="X4314" s="41"/>
      <c r="Y4314" s="41"/>
      <c r="AA4314" s="37" t="str">
        <f>IF($I4314&lt;&gt;"",VLOOKUP($I4314,'Valid Values - Search'!$R$4:$T$4719,3,FALSE),"")</f>
        <v/>
      </c>
      <c r="AB4314" s="37" t="str">
        <f>IF($I4314&lt;&gt;"",VLOOKUP($I4314,'Valid Values - Search'!$R$4:$S$4719,2,FALSE),"")</f>
        <v/>
      </c>
      <c r="AC4314" s="38" t="str">
        <f t="shared" si="67"/>
        <v/>
      </c>
      <c r="AD4314" s="38"/>
    </row>
    <row r="4315" spans="1:30">
      <c r="A4315" s="46"/>
      <c r="B4315" s="47"/>
      <c r="C4315" s="49"/>
      <c r="D4315" s="41"/>
      <c r="E4315" s="41"/>
      <c r="F4315" s="41"/>
      <c r="G4315" s="50" t="str">
        <f>IF(A4315&lt;&gt;"",CONCATENATE(A4315,":",YEAR(B4315),IF(MONTH(B4315)&gt;9,MONTH(B4315),CONCATENATE(0,MONTH(B4315))),IF(DAY(B4315)&gt;9,DAY(B4315),CONCATENATE(0,DAY(B4315))),IF(HOUR(C4315)&gt;9,HOUR(C4315),CONCATENATE(0,HOUR(C4315))),IF(MINUTE(C4315)&gt;9,MINUTE(C4315),CONCATENATE(0,MINUTE(C4315))),":",VLOOKUP(F4315,'Valid Values - Results'!$D$4:$F$12,3,FALSE)),"")</f>
        <v/>
      </c>
      <c r="H4315" s="41"/>
      <c r="I4315" s="41"/>
      <c r="J4315" s="41"/>
      <c r="K4315" s="41"/>
      <c r="L4315" s="41"/>
      <c r="M4315" s="92"/>
      <c r="N4315" s="41"/>
      <c r="O4315" s="41"/>
      <c r="P4315" s="41"/>
      <c r="Q4315" s="41"/>
      <c r="R4315" s="41"/>
      <c r="S4315" s="41"/>
      <c r="T4315" s="41"/>
      <c r="U4315" s="47"/>
      <c r="V4315" s="49"/>
      <c r="W4315" s="41"/>
      <c r="X4315" s="41"/>
      <c r="Y4315" s="41"/>
      <c r="AA4315" s="37" t="str">
        <f>IF($I4315&lt;&gt;"",VLOOKUP($I4315,'Valid Values - Search'!$R$4:$T$4719,3,FALSE),"")</f>
        <v/>
      </c>
      <c r="AB4315" s="37" t="str">
        <f>IF($I4315&lt;&gt;"",VLOOKUP($I4315,'Valid Values - Search'!$R$4:$S$4719,2,FALSE),"")</f>
        <v/>
      </c>
      <c r="AC4315" s="38" t="str">
        <f t="shared" si="67"/>
        <v/>
      </c>
      <c r="AD4315" s="38"/>
    </row>
    <row r="4316" spans="1:30">
      <c r="A4316" s="46"/>
      <c r="B4316" s="47"/>
      <c r="C4316" s="49"/>
      <c r="D4316" s="41"/>
      <c r="E4316" s="41"/>
      <c r="F4316" s="41"/>
      <c r="G4316" s="50" t="str">
        <f>IF(A4316&lt;&gt;"",CONCATENATE(A4316,":",YEAR(B4316),IF(MONTH(B4316)&gt;9,MONTH(B4316),CONCATENATE(0,MONTH(B4316))),IF(DAY(B4316)&gt;9,DAY(B4316),CONCATENATE(0,DAY(B4316))),IF(HOUR(C4316)&gt;9,HOUR(C4316),CONCATENATE(0,HOUR(C4316))),IF(MINUTE(C4316)&gt;9,MINUTE(C4316),CONCATENATE(0,MINUTE(C4316))),":",VLOOKUP(F4316,'Valid Values - Results'!$D$4:$F$12,3,FALSE)),"")</f>
        <v/>
      </c>
      <c r="H4316" s="41"/>
      <c r="I4316" s="41"/>
      <c r="J4316" s="41"/>
      <c r="K4316" s="41"/>
      <c r="L4316" s="41"/>
      <c r="M4316" s="92"/>
      <c r="N4316" s="41"/>
      <c r="O4316" s="41"/>
      <c r="P4316" s="41"/>
      <c r="Q4316" s="41"/>
      <c r="R4316" s="41"/>
      <c r="S4316" s="41"/>
      <c r="T4316" s="41"/>
      <c r="U4316" s="47"/>
      <c r="V4316" s="49"/>
      <c r="W4316" s="41"/>
      <c r="X4316" s="41"/>
      <c r="Y4316" s="41"/>
      <c r="AA4316" s="37" t="str">
        <f>IF($I4316&lt;&gt;"",VLOOKUP($I4316,'Valid Values - Search'!$R$4:$T$4719,3,FALSE),"")</f>
        <v/>
      </c>
      <c r="AB4316" s="37" t="str">
        <f>IF($I4316&lt;&gt;"",VLOOKUP($I4316,'Valid Values - Search'!$R$4:$S$4719,2,FALSE),"")</f>
        <v/>
      </c>
      <c r="AC4316" s="38" t="str">
        <f t="shared" si="67"/>
        <v/>
      </c>
      <c r="AD4316" s="38"/>
    </row>
    <row r="4317" spans="1:30">
      <c r="A4317" s="46"/>
      <c r="B4317" s="47"/>
      <c r="C4317" s="49"/>
      <c r="D4317" s="41"/>
      <c r="E4317" s="41"/>
      <c r="F4317" s="41"/>
      <c r="G4317" s="50" t="str">
        <f>IF(A4317&lt;&gt;"",CONCATENATE(A4317,":",YEAR(B4317),IF(MONTH(B4317)&gt;9,MONTH(B4317),CONCATENATE(0,MONTH(B4317))),IF(DAY(B4317)&gt;9,DAY(B4317),CONCATENATE(0,DAY(B4317))),IF(HOUR(C4317)&gt;9,HOUR(C4317),CONCATENATE(0,HOUR(C4317))),IF(MINUTE(C4317)&gt;9,MINUTE(C4317),CONCATENATE(0,MINUTE(C4317))),":",VLOOKUP(F4317,'Valid Values - Results'!$D$4:$F$12,3,FALSE)),"")</f>
        <v/>
      </c>
      <c r="H4317" s="41"/>
      <c r="I4317" s="41"/>
      <c r="J4317" s="41"/>
      <c r="K4317" s="41"/>
      <c r="L4317" s="41"/>
      <c r="M4317" s="92"/>
      <c r="N4317" s="41"/>
      <c r="O4317" s="41"/>
      <c r="P4317" s="41"/>
      <c r="Q4317" s="41"/>
      <c r="R4317" s="41"/>
      <c r="S4317" s="41"/>
      <c r="T4317" s="41"/>
      <c r="U4317" s="47"/>
      <c r="V4317" s="49"/>
      <c r="W4317" s="41"/>
      <c r="X4317" s="41"/>
      <c r="Y4317" s="41"/>
      <c r="AA4317" s="37" t="str">
        <f>IF($I4317&lt;&gt;"",VLOOKUP($I4317,'Valid Values - Search'!$R$4:$T$4719,3,FALSE),"")</f>
        <v/>
      </c>
      <c r="AB4317" s="37" t="str">
        <f>IF($I4317&lt;&gt;"",VLOOKUP($I4317,'Valid Values - Search'!$R$4:$S$4719,2,FALSE),"")</f>
        <v/>
      </c>
      <c r="AC4317" s="38" t="str">
        <f t="shared" si="67"/>
        <v/>
      </c>
      <c r="AD4317" s="38"/>
    </row>
    <row r="4318" spans="1:30">
      <c r="A4318" s="46"/>
      <c r="B4318" s="47"/>
      <c r="C4318" s="49"/>
      <c r="D4318" s="41"/>
      <c r="E4318" s="41"/>
      <c r="F4318" s="41"/>
      <c r="G4318" s="50" t="str">
        <f>IF(A4318&lt;&gt;"",CONCATENATE(A4318,":",YEAR(B4318),IF(MONTH(B4318)&gt;9,MONTH(B4318),CONCATENATE(0,MONTH(B4318))),IF(DAY(B4318)&gt;9,DAY(B4318),CONCATENATE(0,DAY(B4318))),IF(HOUR(C4318)&gt;9,HOUR(C4318),CONCATENATE(0,HOUR(C4318))),IF(MINUTE(C4318)&gt;9,MINUTE(C4318),CONCATENATE(0,MINUTE(C4318))),":",VLOOKUP(F4318,'Valid Values - Results'!$D$4:$F$12,3,FALSE)),"")</f>
        <v/>
      </c>
      <c r="H4318" s="41"/>
      <c r="I4318" s="41"/>
      <c r="J4318" s="41"/>
      <c r="K4318" s="41"/>
      <c r="L4318" s="41"/>
      <c r="M4318" s="92"/>
      <c r="N4318" s="41"/>
      <c r="O4318" s="41"/>
      <c r="P4318" s="41"/>
      <c r="Q4318" s="41"/>
      <c r="R4318" s="41"/>
      <c r="S4318" s="41"/>
      <c r="T4318" s="41"/>
      <c r="U4318" s="47"/>
      <c r="V4318" s="49"/>
      <c r="W4318" s="41"/>
      <c r="X4318" s="41"/>
      <c r="Y4318" s="41"/>
      <c r="AA4318" s="37" t="str">
        <f>IF($I4318&lt;&gt;"",VLOOKUP($I4318,'Valid Values - Search'!$R$4:$T$4719,3,FALSE),"")</f>
        <v/>
      </c>
      <c r="AB4318" s="37" t="str">
        <f>IF($I4318&lt;&gt;"",VLOOKUP($I4318,'Valid Values - Search'!$R$4:$S$4719,2,FALSE),"")</f>
        <v/>
      </c>
      <c r="AC4318" s="38" t="str">
        <f t="shared" si="67"/>
        <v/>
      </c>
      <c r="AD4318" s="38"/>
    </row>
    <row r="4319" spans="1:30">
      <c r="A4319" s="46"/>
      <c r="B4319" s="47"/>
      <c r="C4319" s="49"/>
      <c r="D4319" s="41"/>
      <c r="E4319" s="41"/>
      <c r="F4319" s="41"/>
      <c r="G4319" s="50" t="str">
        <f>IF(A4319&lt;&gt;"",CONCATENATE(A4319,":",YEAR(B4319),IF(MONTH(B4319)&gt;9,MONTH(B4319),CONCATENATE(0,MONTH(B4319))),IF(DAY(B4319)&gt;9,DAY(B4319),CONCATENATE(0,DAY(B4319))),IF(HOUR(C4319)&gt;9,HOUR(C4319),CONCATENATE(0,HOUR(C4319))),IF(MINUTE(C4319)&gt;9,MINUTE(C4319),CONCATENATE(0,MINUTE(C4319))),":",VLOOKUP(F4319,'Valid Values - Results'!$D$4:$F$12,3,FALSE)),"")</f>
        <v/>
      </c>
      <c r="H4319" s="41"/>
      <c r="I4319" s="41"/>
      <c r="J4319" s="41"/>
      <c r="K4319" s="41"/>
      <c r="L4319" s="41"/>
      <c r="M4319" s="92"/>
      <c r="N4319" s="41"/>
      <c r="O4319" s="41"/>
      <c r="P4319" s="41"/>
      <c r="Q4319" s="41"/>
      <c r="R4319" s="41"/>
      <c r="S4319" s="41"/>
      <c r="T4319" s="41"/>
      <c r="U4319" s="47"/>
      <c r="V4319" s="49"/>
      <c r="W4319" s="41"/>
      <c r="X4319" s="41"/>
      <c r="Y4319" s="41"/>
      <c r="AA4319" s="37" t="str">
        <f>IF($I4319&lt;&gt;"",VLOOKUP($I4319,'Valid Values - Search'!$R$4:$T$4719,3,FALSE),"")</f>
        <v/>
      </c>
      <c r="AB4319" s="37" t="str">
        <f>IF($I4319&lt;&gt;"",VLOOKUP($I4319,'Valid Values - Search'!$R$4:$S$4719,2,FALSE),"")</f>
        <v/>
      </c>
      <c r="AC4319" s="38" t="str">
        <f t="shared" si="67"/>
        <v/>
      </c>
      <c r="AD4319" s="38"/>
    </row>
    <row r="4320" spans="1:30">
      <c r="A4320" s="46"/>
      <c r="B4320" s="47"/>
      <c r="C4320" s="49"/>
      <c r="D4320" s="41"/>
      <c r="E4320" s="41"/>
      <c r="F4320" s="41"/>
      <c r="G4320" s="50" t="str">
        <f>IF(A4320&lt;&gt;"",CONCATENATE(A4320,":",YEAR(B4320),IF(MONTH(B4320)&gt;9,MONTH(B4320),CONCATENATE(0,MONTH(B4320))),IF(DAY(B4320)&gt;9,DAY(B4320),CONCATENATE(0,DAY(B4320))),IF(HOUR(C4320)&gt;9,HOUR(C4320),CONCATENATE(0,HOUR(C4320))),IF(MINUTE(C4320)&gt;9,MINUTE(C4320),CONCATENATE(0,MINUTE(C4320))),":",VLOOKUP(F4320,'Valid Values - Results'!$D$4:$F$12,3,FALSE)),"")</f>
        <v/>
      </c>
      <c r="H4320" s="41"/>
      <c r="I4320" s="41"/>
      <c r="J4320" s="41"/>
      <c r="K4320" s="41"/>
      <c r="L4320" s="41"/>
      <c r="M4320" s="92"/>
      <c r="N4320" s="41"/>
      <c r="O4320" s="41"/>
      <c r="P4320" s="41"/>
      <c r="Q4320" s="41"/>
      <c r="R4320" s="41"/>
      <c r="S4320" s="41"/>
      <c r="T4320" s="41"/>
      <c r="U4320" s="47"/>
      <c r="V4320" s="49"/>
      <c r="W4320" s="41"/>
      <c r="X4320" s="41"/>
      <c r="Y4320" s="41"/>
      <c r="AA4320" s="37" t="str">
        <f>IF($I4320&lt;&gt;"",VLOOKUP($I4320,'Valid Values - Search'!$R$4:$T$4719,3,FALSE),"")</f>
        <v/>
      </c>
      <c r="AB4320" s="37" t="str">
        <f>IF($I4320&lt;&gt;"",VLOOKUP($I4320,'Valid Values - Search'!$R$4:$S$4719,2,FALSE),"")</f>
        <v/>
      </c>
      <c r="AC4320" s="38" t="str">
        <f t="shared" si="67"/>
        <v/>
      </c>
      <c r="AD4320" s="38"/>
    </row>
    <row r="4321" spans="1:30">
      <c r="A4321" s="46"/>
      <c r="B4321" s="47"/>
      <c r="C4321" s="49"/>
      <c r="D4321" s="41"/>
      <c r="E4321" s="41"/>
      <c r="F4321" s="41"/>
      <c r="G4321" s="50" t="str">
        <f>IF(A4321&lt;&gt;"",CONCATENATE(A4321,":",YEAR(B4321),IF(MONTH(B4321)&gt;9,MONTH(B4321),CONCATENATE(0,MONTH(B4321))),IF(DAY(B4321)&gt;9,DAY(B4321),CONCATENATE(0,DAY(B4321))),IF(HOUR(C4321)&gt;9,HOUR(C4321),CONCATENATE(0,HOUR(C4321))),IF(MINUTE(C4321)&gt;9,MINUTE(C4321),CONCATENATE(0,MINUTE(C4321))),":",VLOOKUP(F4321,'Valid Values - Results'!$D$4:$F$12,3,FALSE)),"")</f>
        <v/>
      </c>
      <c r="H4321" s="41"/>
      <c r="I4321" s="41"/>
      <c r="J4321" s="41"/>
      <c r="K4321" s="41"/>
      <c r="L4321" s="41"/>
      <c r="M4321" s="92"/>
      <c r="N4321" s="41"/>
      <c r="O4321" s="41"/>
      <c r="P4321" s="41"/>
      <c r="Q4321" s="41"/>
      <c r="R4321" s="41"/>
      <c r="S4321" s="41"/>
      <c r="T4321" s="41"/>
      <c r="U4321" s="47"/>
      <c r="V4321" s="49"/>
      <c r="W4321" s="41"/>
      <c r="X4321" s="41"/>
      <c r="Y4321" s="41"/>
      <c r="AA4321" s="37" t="str">
        <f>IF($I4321&lt;&gt;"",VLOOKUP($I4321,'Valid Values - Search'!$R$4:$T$4719,3,FALSE),"")</f>
        <v/>
      </c>
      <c r="AB4321" s="37" t="str">
        <f>IF($I4321&lt;&gt;"",VLOOKUP($I4321,'Valid Values - Search'!$R$4:$S$4719,2,FALSE),"")</f>
        <v/>
      </c>
      <c r="AC4321" s="38" t="str">
        <f t="shared" si="67"/>
        <v/>
      </c>
      <c r="AD4321" s="38"/>
    </row>
    <row r="4322" spans="1:30">
      <c r="A4322" s="46"/>
      <c r="B4322" s="47"/>
      <c r="C4322" s="49"/>
      <c r="D4322" s="41"/>
      <c r="E4322" s="41"/>
      <c r="F4322" s="41"/>
      <c r="G4322" s="50" t="str">
        <f>IF(A4322&lt;&gt;"",CONCATENATE(A4322,":",YEAR(B4322),IF(MONTH(B4322)&gt;9,MONTH(B4322),CONCATENATE(0,MONTH(B4322))),IF(DAY(B4322)&gt;9,DAY(B4322),CONCATENATE(0,DAY(B4322))),IF(HOUR(C4322)&gt;9,HOUR(C4322),CONCATENATE(0,HOUR(C4322))),IF(MINUTE(C4322)&gt;9,MINUTE(C4322),CONCATENATE(0,MINUTE(C4322))),":",VLOOKUP(F4322,'Valid Values - Results'!$D$4:$F$12,3,FALSE)),"")</f>
        <v/>
      </c>
      <c r="H4322" s="41"/>
      <c r="I4322" s="41"/>
      <c r="J4322" s="41"/>
      <c r="K4322" s="41"/>
      <c r="L4322" s="41"/>
      <c r="M4322" s="92"/>
      <c r="N4322" s="41"/>
      <c r="O4322" s="41"/>
      <c r="P4322" s="41"/>
      <c r="Q4322" s="41"/>
      <c r="R4322" s="41"/>
      <c r="S4322" s="41"/>
      <c r="T4322" s="41"/>
      <c r="U4322" s="47"/>
      <c r="V4322" s="49"/>
      <c r="W4322" s="41"/>
      <c r="X4322" s="41"/>
      <c r="Y4322" s="41"/>
      <c r="AA4322" s="37" t="str">
        <f>IF($I4322&lt;&gt;"",VLOOKUP($I4322,'Valid Values - Search'!$R$4:$T$4719,3,FALSE),"")</f>
        <v/>
      </c>
      <c r="AB4322" s="37" t="str">
        <f>IF($I4322&lt;&gt;"",VLOOKUP($I4322,'Valid Values - Search'!$R$4:$S$4719,2,FALSE),"")</f>
        <v/>
      </c>
      <c r="AC4322" s="38" t="str">
        <f t="shared" si="67"/>
        <v/>
      </c>
      <c r="AD4322" s="38"/>
    </row>
    <row r="4323" spans="1:30">
      <c r="A4323" s="46"/>
      <c r="B4323" s="47"/>
      <c r="C4323" s="49"/>
      <c r="D4323" s="41"/>
      <c r="E4323" s="41"/>
      <c r="F4323" s="41"/>
      <c r="G4323" s="50" t="str">
        <f>IF(A4323&lt;&gt;"",CONCATENATE(A4323,":",YEAR(B4323),IF(MONTH(B4323)&gt;9,MONTH(B4323),CONCATENATE(0,MONTH(B4323))),IF(DAY(B4323)&gt;9,DAY(B4323),CONCATENATE(0,DAY(B4323))),IF(HOUR(C4323)&gt;9,HOUR(C4323),CONCATENATE(0,HOUR(C4323))),IF(MINUTE(C4323)&gt;9,MINUTE(C4323),CONCATENATE(0,MINUTE(C4323))),":",VLOOKUP(F4323,'Valid Values - Results'!$D$4:$F$12,3,FALSE)),"")</f>
        <v/>
      </c>
      <c r="H4323" s="41"/>
      <c r="I4323" s="41"/>
      <c r="J4323" s="41"/>
      <c r="K4323" s="41"/>
      <c r="L4323" s="41"/>
      <c r="M4323" s="92"/>
      <c r="N4323" s="41"/>
      <c r="O4323" s="41"/>
      <c r="P4323" s="41"/>
      <c r="Q4323" s="41"/>
      <c r="R4323" s="41"/>
      <c r="S4323" s="41"/>
      <c r="T4323" s="41"/>
      <c r="U4323" s="47"/>
      <c r="V4323" s="49"/>
      <c r="W4323" s="41"/>
      <c r="X4323" s="41"/>
      <c r="Y4323" s="41"/>
      <c r="AA4323" s="37" t="str">
        <f>IF($I4323&lt;&gt;"",VLOOKUP($I4323,'Valid Values - Search'!$R$4:$T$4719,3,FALSE),"")</f>
        <v/>
      </c>
      <c r="AB4323" s="37" t="str">
        <f>IF($I4323&lt;&gt;"",VLOOKUP($I4323,'Valid Values - Search'!$R$4:$S$4719,2,FALSE),"")</f>
        <v/>
      </c>
      <c r="AC4323" s="38" t="str">
        <f t="shared" si="67"/>
        <v/>
      </c>
      <c r="AD4323" s="38"/>
    </row>
    <row r="4324" spans="1:30">
      <c r="A4324" s="46"/>
      <c r="B4324" s="47"/>
      <c r="C4324" s="49"/>
      <c r="D4324" s="41"/>
      <c r="E4324" s="41"/>
      <c r="F4324" s="41"/>
      <c r="G4324" s="50" t="str">
        <f>IF(A4324&lt;&gt;"",CONCATENATE(A4324,":",YEAR(B4324),IF(MONTH(B4324)&gt;9,MONTH(B4324),CONCATENATE(0,MONTH(B4324))),IF(DAY(B4324)&gt;9,DAY(B4324),CONCATENATE(0,DAY(B4324))),IF(HOUR(C4324)&gt;9,HOUR(C4324),CONCATENATE(0,HOUR(C4324))),IF(MINUTE(C4324)&gt;9,MINUTE(C4324),CONCATENATE(0,MINUTE(C4324))),":",VLOOKUP(F4324,'Valid Values - Results'!$D$4:$F$12,3,FALSE)),"")</f>
        <v/>
      </c>
      <c r="H4324" s="41"/>
      <c r="I4324" s="41"/>
      <c r="J4324" s="41"/>
      <c r="K4324" s="41"/>
      <c r="L4324" s="41"/>
      <c r="M4324" s="92"/>
      <c r="N4324" s="41"/>
      <c r="O4324" s="41"/>
      <c r="P4324" s="41"/>
      <c r="Q4324" s="41"/>
      <c r="R4324" s="41"/>
      <c r="S4324" s="41"/>
      <c r="T4324" s="41"/>
      <c r="U4324" s="47"/>
      <c r="V4324" s="49"/>
      <c r="W4324" s="41"/>
      <c r="X4324" s="41"/>
      <c r="Y4324" s="41"/>
      <c r="AA4324" s="37" t="str">
        <f>IF($I4324&lt;&gt;"",VLOOKUP($I4324,'Valid Values - Search'!$R$4:$T$4719,3,FALSE),"")</f>
        <v/>
      </c>
      <c r="AB4324" s="37" t="str">
        <f>IF($I4324&lt;&gt;"",VLOOKUP($I4324,'Valid Values - Search'!$R$4:$S$4719,2,FALSE),"")</f>
        <v/>
      </c>
      <c r="AC4324" s="38" t="str">
        <f t="shared" si="67"/>
        <v/>
      </c>
      <c r="AD4324" s="38"/>
    </row>
    <row r="4325" spans="1:30">
      <c r="A4325" s="46"/>
      <c r="B4325" s="47"/>
      <c r="C4325" s="49"/>
      <c r="D4325" s="41"/>
      <c r="E4325" s="41"/>
      <c r="F4325" s="41"/>
      <c r="G4325" s="50" t="str">
        <f>IF(A4325&lt;&gt;"",CONCATENATE(A4325,":",YEAR(B4325),IF(MONTH(B4325)&gt;9,MONTH(B4325),CONCATENATE(0,MONTH(B4325))),IF(DAY(B4325)&gt;9,DAY(B4325),CONCATENATE(0,DAY(B4325))),IF(HOUR(C4325)&gt;9,HOUR(C4325),CONCATENATE(0,HOUR(C4325))),IF(MINUTE(C4325)&gt;9,MINUTE(C4325),CONCATENATE(0,MINUTE(C4325))),":",VLOOKUP(F4325,'Valid Values - Results'!$D$4:$F$12,3,FALSE)),"")</f>
        <v/>
      </c>
      <c r="H4325" s="41"/>
      <c r="I4325" s="41"/>
      <c r="J4325" s="41"/>
      <c r="K4325" s="41"/>
      <c r="L4325" s="41"/>
      <c r="M4325" s="92"/>
      <c r="N4325" s="41"/>
      <c r="O4325" s="41"/>
      <c r="P4325" s="41"/>
      <c r="Q4325" s="41"/>
      <c r="R4325" s="41"/>
      <c r="S4325" s="41"/>
      <c r="T4325" s="41"/>
      <c r="U4325" s="47"/>
      <c r="V4325" s="49"/>
      <c r="W4325" s="41"/>
      <c r="X4325" s="41"/>
      <c r="Y4325" s="41"/>
      <c r="AA4325" s="37" t="str">
        <f>IF($I4325&lt;&gt;"",VLOOKUP($I4325,'Valid Values - Search'!$R$4:$T$4719,3,FALSE),"")</f>
        <v/>
      </c>
      <c r="AB4325" s="37" t="str">
        <f>IF($I4325&lt;&gt;"",VLOOKUP($I4325,'Valid Values - Search'!$R$4:$S$4719,2,FALSE),"")</f>
        <v/>
      </c>
      <c r="AC4325" s="38" t="str">
        <f t="shared" si="67"/>
        <v/>
      </c>
      <c r="AD4325" s="38"/>
    </row>
    <row r="4326" spans="1:30">
      <c r="A4326" s="46"/>
      <c r="B4326" s="47"/>
      <c r="C4326" s="49"/>
      <c r="D4326" s="41"/>
      <c r="E4326" s="41"/>
      <c r="F4326" s="41"/>
      <c r="G4326" s="50" t="str">
        <f>IF(A4326&lt;&gt;"",CONCATENATE(A4326,":",YEAR(B4326),IF(MONTH(B4326)&gt;9,MONTH(B4326),CONCATENATE(0,MONTH(B4326))),IF(DAY(B4326)&gt;9,DAY(B4326),CONCATENATE(0,DAY(B4326))),IF(HOUR(C4326)&gt;9,HOUR(C4326),CONCATENATE(0,HOUR(C4326))),IF(MINUTE(C4326)&gt;9,MINUTE(C4326),CONCATENATE(0,MINUTE(C4326))),":",VLOOKUP(F4326,'Valid Values - Results'!$D$4:$F$12,3,FALSE)),"")</f>
        <v/>
      </c>
      <c r="H4326" s="41"/>
      <c r="I4326" s="41"/>
      <c r="J4326" s="41"/>
      <c r="K4326" s="41"/>
      <c r="L4326" s="41"/>
      <c r="M4326" s="92"/>
      <c r="N4326" s="41"/>
      <c r="O4326" s="41"/>
      <c r="P4326" s="41"/>
      <c r="Q4326" s="41"/>
      <c r="R4326" s="41"/>
      <c r="S4326" s="41"/>
      <c r="T4326" s="41"/>
      <c r="U4326" s="47"/>
      <c r="V4326" s="49"/>
      <c r="W4326" s="41"/>
      <c r="X4326" s="41"/>
      <c r="Y4326" s="41"/>
      <c r="AA4326" s="37" t="str">
        <f>IF($I4326&lt;&gt;"",VLOOKUP($I4326,'Valid Values - Search'!$R$4:$T$4719,3,FALSE),"")</f>
        <v/>
      </c>
      <c r="AB4326" s="37" t="str">
        <f>IF($I4326&lt;&gt;"",VLOOKUP($I4326,'Valid Values - Search'!$R$4:$S$4719,2,FALSE),"")</f>
        <v/>
      </c>
      <c r="AC4326" s="38" t="str">
        <f t="shared" si="67"/>
        <v/>
      </c>
      <c r="AD4326" s="38"/>
    </row>
    <row r="4327" spans="1:30">
      <c r="A4327" s="46"/>
      <c r="B4327" s="47"/>
      <c r="C4327" s="49"/>
      <c r="D4327" s="41"/>
      <c r="E4327" s="41"/>
      <c r="F4327" s="41"/>
      <c r="G4327" s="50" t="str">
        <f>IF(A4327&lt;&gt;"",CONCATENATE(A4327,":",YEAR(B4327),IF(MONTH(B4327)&gt;9,MONTH(B4327),CONCATENATE(0,MONTH(B4327))),IF(DAY(B4327)&gt;9,DAY(B4327),CONCATENATE(0,DAY(B4327))),IF(HOUR(C4327)&gt;9,HOUR(C4327),CONCATENATE(0,HOUR(C4327))),IF(MINUTE(C4327)&gt;9,MINUTE(C4327),CONCATENATE(0,MINUTE(C4327))),":",VLOOKUP(F4327,'Valid Values - Results'!$D$4:$F$12,3,FALSE)),"")</f>
        <v/>
      </c>
      <c r="H4327" s="41"/>
      <c r="I4327" s="41"/>
      <c r="J4327" s="41"/>
      <c r="K4327" s="41"/>
      <c r="L4327" s="41"/>
      <c r="M4327" s="92"/>
      <c r="N4327" s="41"/>
      <c r="O4327" s="41"/>
      <c r="P4327" s="41"/>
      <c r="Q4327" s="41"/>
      <c r="R4327" s="41"/>
      <c r="S4327" s="41"/>
      <c r="T4327" s="41"/>
      <c r="U4327" s="47"/>
      <c r="V4327" s="49"/>
      <c r="W4327" s="41"/>
      <c r="X4327" s="41"/>
      <c r="Y4327" s="41"/>
      <c r="AA4327" s="37" t="str">
        <f>IF($I4327&lt;&gt;"",VLOOKUP($I4327,'Valid Values - Search'!$R$4:$T$4719,3,FALSE),"")</f>
        <v/>
      </c>
      <c r="AB4327" s="37" t="str">
        <f>IF($I4327&lt;&gt;"",VLOOKUP($I4327,'Valid Values - Search'!$R$4:$S$4719,2,FALSE),"")</f>
        <v/>
      </c>
      <c r="AC4327" s="38" t="str">
        <f t="shared" si="67"/>
        <v/>
      </c>
      <c r="AD4327" s="38"/>
    </row>
    <row r="4328" spans="1:30">
      <c r="A4328" s="46"/>
      <c r="B4328" s="47"/>
      <c r="C4328" s="49"/>
      <c r="D4328" s="41"/>
      <c r="E4328" s="41"/>
      <c r="F4328" s="41"/>
      <c r="G4328" s="50" t="str">
        <f>IF(A4328&lt;&gt;"",CONCATENATE(A4328,":",YEAR(B4328),IF(MONTH(B4328)&gt;9,MONTH(B4328),CONCATENATE(0,MONTH(B4328))),IF(DAY(B4328)&gt;9,DAY(B4328),CONCATENATE(0,DAY(B4328))),IF(HOUR(C4328)&gt;9,HOUR(C4328),CONCATENATE(0,HOUR(C4328))),IF(MINUTE(C4328)&gt;9,MINUTE(C4328),CONCATENATE(0,MINUTE(C4328))),":",VLOOKUP(F4328,'Valid Values - Results'!$D$4:$F$12,3,FALSE)),"")</f>
        <v/>
      </c>
      <c r="H4328" s="41"/>
      <c r="I4328" s="41"/>
      <c r="J4328" s="41"/>
      <c r="K4328" s="41"/>
      <c r="L4328" s="41"/>
      <c r="M4328" s="92"/>
      <c r="N4328" s="41"/>
      <c r="O4328" s="41"/>
      <c r="P4328" s="41"/>
      <c r="Q4328" s="41"/>
      <c r="R4328" s="41"/>
      <c r="S4328" s="41"/>
      <c r="T4328" s="41"/>
      <c r="U4328" s="47"/>
      <c r="V4328" s="49"/>
      <c r="W4328" s="41"/>
      <c r="X4328" s="41"/>
      <c r="Y4328" s="41"/>
      <c r="AA4328" s="37" t="str">
        <f>IF($I4328&lt;&gt;"",VLOOKUP($I4328,'Valid Values - Search'!$R$4:$T$4719,3,FALSE),"")</f>
        <v/>
      </c>
      <c r="AB4328" s="37" t="str">
        <f>IF($I4328&lt;&gt;"",VLOOKUP($I4328,'Valid Values - Search'!$R$4:$S$4719,2,FALSE),"")</f>
        <v/>
      </c>
      <c r="AC4328" s="38" t="str">
        <f t="shared" si="67"/>
        <v/>
      </c>
      <c r="AD4328" s="38"/>
    </row>
    <row r="4329" spans="1:30">
      <c r="A4329" s="46"/>
      <c r="B4329" s="47"/>
      <c r="C4329" s="49"/>
      <c r="D4329" s="41"/>
      <c r="E4329" s="41"/>
      <c r="F4329" s="41"/>
      <c r="G4329" s="50" t="str">
        <f>IF(A4329&lt;&gt;"",CONCATENATE(A4329,":",YEAR(B4329),IF(MONTH(B4329)&gt;9,MONTH(B4329),CONCATENATE(0,MONTH(B4329))),IF(DAY(B4329)&gt;9,DAY(B4329),CONCATENATE(0,DAY(B4329))),IF(HOUR(C4329)&gt;9,HOUR(C4329),CONCATENATE(0,HOUR(C4329))),IF(MINUTE(C4329)&gt;9,MINUTE(C4329),CONCATENATE(0,MINUTE(C4329))),":",VLOOKUP(F4329,'Valid Values - Results'!$D$4:$F$12,3,FALSE)),"")</f>
        <v/>
      </c>
      <c r="H4329" s="41"/>
      <c r="I4329" s="41"/>
      <c r="J4329" s="41"/>
      <c r="K4329" s="41"/>
      <c r="L4329" s="41"/>
      <c r="M4329" s="92"/>
      <c r="N4329" s="41"/>
      <c r="O4329" s="41"/>
      <c r="P4329" s="41"/>
      <c r="Q4329" s="41"/>
      <c r="R4329" s="41"/>
      <c r="S4329" s="41"/>
      <c r="T4329" s="41"/>
      <c r="U4329" s="47"/>
      <c r="V4329" s="49"/>
      <c r="W4329" s="41"/>
      <c r="X4329" s="41"/>
      <c r="Y4329" s="41"/>
      <c r="AA4329" s="37" t="str">
        <f>IF($I4329&lt;&gt;"",VLOOKUP($I4329,'Valid Values - Search'!$R$4:$T$4719,3,FALSE),"")</f>
        <v/>
      </c>
      <c r="AB4329" s="37" t="str">
        <f>IF($I4329&lt;&gt;"",VLOOKUP($I4329,'Valid Values - Search'!$R$4:$S$4719,2,FALSE),"")</f>
        <v/>
      </c>
      <c r="AC4329" s="38" t="str">
        <f t="shared" si="67"/>
        <v/>
      </c>
      <c r="AD4329" s="38"/>
    </row>
    <row r="4330" spans="1:30">
      <c r="A4330" s="46"/>
      <c r="B4330" s="47"/>
      <c r="C4330" s="49"/>
      <c r="D4330" s="41"/>
      <c r="E4330" s="41"/>
      <c r="F4330" s="41"/>
      <c r="G4330" s="50" t="str">
        <f>IF(A4330&lt;&gt;"",CONCATENATE(A4330,":",YEAR(B4330),IF(MONTH(B4330)&gt;9,MONTH(B4330),CONCATENATE(0,MONTH(B4330))),IF(DAY(B4330)&gt;9,DAY(B4330),CONCATENATE(0,DAY(B4330))),IF(HOUR(C4330)&gt;9,HOUR(C4330),CONCATENATE(0,HOUR(C4330))),IF(MINUTE(C4330)&gt;9,MINUTE(C4330),CONCATENATE(0,MINUTE(C4330))),":",VLOOKUP(F4330,'Valid Values - Results'!$D$4:$F$12,3,FALSE)),"")</f>
        <v/>
      </c>
      <c r="H4330" s="41"/>
      <c r="I4330" s="41"/>
      <c r="J4330" s="41"/>
      <c r="K4330" s="41"/>
      <c r="L4330" s="41"/>
      <c r="M4330" s="92"/>
      <c r="N4330" s="41"/>
      <c r="O4330" s="41"/>
      <c r="P4330" s="41"/>
      <c r="Q4330" s="41"/>
      <c r="R4330" s="41"/>
      <c r="S4330" s="41"/>
      <c r="T4330" s="41"/>
      <c r="U4330" s="47"/>
      <c r="V4330" s="49"/>
      <c r="W4330" s="41"/>
      <c r="X4330" s="41"/>
      <c r="Y4330" s="41"/>
      <c r="AA4330" s="37" t="str">
        <f>IF($I4330&lt;&gt;"",VLOOKUP($I4330,'Valid Values - Search'!$R$4:$T$4719,3,FALSE),"")</f>
        <v/>
      </c>
      <c r="AB4330" s="37" t="str">
        <f>IF($I4330&lt;&gt;"",VLOOKUP($I4330,'Valid Values - Search'!$R$4:$S$4719,2,FALSE),"")</f>
        <v/>
      </c>
      <c r="AC4330" s="38" t="str">
        <f t="shared" si="67"/>
        <v/>
      </c>
      <c r="AD4330" s="38"/>
    </row>
    <row r="4331" spans="1:30">
      <c r="A4331" s="46"/>
      <c r="B4331" s="47"/>
      <c r="C4331" s="49"/>
      <c r="D4331" s="41"/>
      <c r="E4331" s="41"/>
      <c r="F4331" s="41"/>
      <c r="G4331" s="50" t="str">
        <f>IF(A4331&lt;&gt;"",CONCATENATE(A4331,":",YEAR(B4331),IF(MONTH(B4331)&gt;9,MONTH(B4331),CONCATENATE(0,MONTH(B4331))),IF(DAY(B4331)&gt;9,DAY(B4331),CONCATENATE(0,DAY(B4331))),IF(HOUR(C4331)&gt;9,HOUR(C4331),CONCATENATE(0,HOUR(C4331))),IF(MINUTE(C4331)&gt;9,MINUTE(C4331),CONCATENATE(0,MINUTE(C4331))),":",VLOOKUP(F4331,'Valid Values - Results'!$D$4:$F$12,3,FALSE)),"")</f>
        <v/>
      </c>
      <c r="H4331" s="41"/>
      <c r="I4331" s="41"/>
      <c r="J4331" s="41"/>
      <c r="K4331" s="41"/>
      <c r="L4331" s="41"/>
      <c r="M4331" s="92"/>
      <c r="N4331" s="41"/>
      <c r="O4331" s="41"/>
      <c r="P4331" s="41"/>
      <c r="Q4331" s="41"/>
      <c r="R4331" s="41"/>
      <c r="S4331" s="41"/>
      <c r="T4331" s="41"/>
      <c r="U4331" s="47"/>
      <c r="V4331" s="49"/>
      <c r="W4331" s="41"/>
      <c r="X4331" s="41"/>
      <c r="Y4331" s="41"/>
      <c r="AA4331" s="37" t="str">
        <f>IF($I4331&lt;&gt;"",VLOOKUP($I4331,'Valid Values - Search'!$R$4:$T$4719,3,FALSE),"")</f>
        <v/>
      </c>
      <c r="AB4331" s="37" t="str">
        <f>IF($I4331&lt;&gt;"",VLOOKUP($I4331,'Valid Values - Search'!$R$4:$S$4719,2,FALSE),"")</f>
        <v/>
      </c>
      <c r="AC4331" s="38" t="str">
        <f t="shared" si="67"/>
        <v/>
      </c>
      <c r="AD4331" s="38"/>
    </row>
    <row r="4332" spans="1:30">
      <c r="A4332" s="46"/>
      <c r="B4332" s="47"/>
      <c r="C4332" s="49"/>
      <c r="D4332" s="41"/>
      <c r="E4332" s="41"/>
      <c r="F4332" s="41"/>
      <c r="G4332" s="50" t="str">
        <f>IF(A4332&lt;&gt;"",CONCATENATE(A4332,":",YEAR(B4332),IF(MONTH(B4332)&gt;9,MONTH(B4332),CONCATENATE(0,MONTH(B4332))),IF(DAY(B4332)&gt;9,DAY(B4332),CONCATENATE(0,DAY(B4332))),IF(HOUR(C4332)&gt;9,HOUR(C4332),CONCATENATE(0,HOUR(C4332))),IF(MINUTE(C4332)&gt;9,MINUTE(C4332),CONCATENATE(0,MINUTE(C4332))),":",VLOOKUP(F4332,'Valid Values - Results'!$D$4:$F$12,3,FALSE)),"")</f>
        <v/>
      </c>
      <c r="H4332" s="41"/>
      <c r="I4332" s="41"/>
      <c r="J4332" s="41"/>
      <c r="K4332" s="41"/>
      <c r="L4332" s="41"/>
      <c r="M4332" s="92"/>
      <c r="N4332" s="41"/>
      <c r="O4332" s="41"/>
      <c r="P4332" s="41"/>
      <c r="Q4332" s="41"/>
      <c r="R4332" s="41"/>
      <c r="S4332" s="41"/>
      <c r="T4332" s="41"/>
      <c r="U4332" s="47"/>
      <c r="V4332" s="49"/>
      <c r="W4332" s="41"/>
      <c r="X4332" s="41"/>
      <c r="Y4332" s="41"/>
      <c r="AA4332" s="37" t="str">
        <f>IF($I4332&lt;&gt;"",VLOOKUP($I4332,'Valid Values - Search'!$R$4:$T$4719,3,FALSE),"")</f>
        <v/>
      </c>
      <c r="AB4332" s="37" t="str">
        <f>IF($I4332&lt;&gt;"",VLOOKUP($I4332,'Valid Values - Search'!$R$4:$S$4719,2,FALSE),"")</f>
        <v/>
      </c>
      <c r="AC4332" s="38" t="str">
        <f t="shared" si="67"/>
        <v/>
      </c>
      <c r="AD4332" s="38"/>
    </row>
    <row r="4333" spans="1:30">
      <c r="A4333" s="46"/>
      <c r="B4333" s="47"/>
      <c r="C4333" s="49"/>
      <c r="D4333" s="41"/>
      <c r="E4333" s="41"/>
      <c r="F4333" s="41"/>
      <c r="G4333" s="50" t="str">
        <f>IF(A4333&lt;&gt;"",CONCATENATE(A4333,":",YEAR(B4333),IF(MONTH(B4333)&gt;9,MONTH(B4333),CONCATENATE(0,MONTH(B4333))),IF(DAY(B4333)&gt;9,DAY(B4333),CONCATENATE(0,DAY(B4333))),IF(HOUR(C4333)&gt;9,HOUR(C4333),CONCATENATE(0,HOUR(C4333))),IF(MINUTE(C4333)&gt;9,MINUTE(C4333),CONCATENATE(0,MINUTE(C4333))),":",VLOOKUP(F4333,'Valid Values - Results'!$D$4:$F$12,3,FALSE)),"")</f>
        <v/>
      </c>
      <c r="H4333" s="41"/>
      <c r="I4333" s="41"/>
      <c r="J4333" s="41"/>
      <c r="K4333" s="41"/>
      <c r="L4333" s="41"/>
      <c r="M4333" s="92"/>
      <c r="N4333" s="41"/>
      <c r="O4333" s="41"/>
      <c r="P4333" s="41"/>
      <c r="Q4333" s="41"/>
      <c r="R4333" s="41"/>
      <c r="S4333" s="41"/>
      <c r="T4333" s="41"/>
      <c r="U4333" s="47"/>
      <c r="V4333" s="49"/>
      <c r="W4333" s="41"/>
      <c r="X4333" s="41"/>
      <c r="Y4333" s="41"/>
      <c r="AA4333" s="37" t="str">
        <f>IF($I4333&lt;&gt;"",VLOOKUP($I4333,'Valid Values - Search'!$R$4:$T$4719,3,FALSE),"")</f>
        <v/>
      </c>
      <c r="AB4333" s="37" t="str">
        <f>IF($I4333&lt;&gt;"",VLOOKUP($I4333,'Valid Values - Search'!$R$4:$S$4719,2,FALSE),"")</f>
        <v/>
      </c>
      <c r="AC4333" s="38" t="str">
        <f t="shared" si="67"/>
        <v/>
      </c>
      <c r="AD4333" s="38"/>
    </row>
    <row r="4334" spans="1:30">
      <c r="A4334" s="46"/>
      <c r="B4334" s="47"/>
      <c r="C4334" s="49"/>
      <c r="D4334" s="41"/>
      <c r="E4334" s="41"/>
      <c r="F4334" s="41"/>
      <c r="G4334" s="50" t="str">
        <f>IF(A4334&lt;&gt;"",CONCATENATE(A4334,":",YEAR(B4334),IF(MONTH(B4334)&gt;9,MONTH(B4334),CONCATENATE(0,MONTH(B4334))),IF(DAY(B4334)&gt;9,DAY(B4334),CONCATENATE(0,DAY(B4334))),IF(HOUR(C4334)&gt;9,HOUR(C4334),CONCATENATE(0,HOUR(C4334))),IF(MINUTE(C4334)&gt;9,MINUTE(C4334),CONCATENATE(0,MINUTE(C4334))),":",VLOOKUP(F4334,'Valid Values - Results'!$D$4:$F$12,3,FALSE)),"")</f>
        <v/>
      </c>
      <c r="H4334" s="41"/>
      <c r="I4334" s="41"/>
      <c r="J4334" s="41"/>
      <c r="K4334" s="41"/>
      <c r="L4334" s="41"/>
      <c r="M4334" s="92"/>
      <c r="N4334" s="41"/>
      <c r="O4334" s="41"/>
      <c r="P4334" s="41"/>
      <c r="Q4334" s="41"/>
      <c r="R4334" s="41"/>
      <c r="S4334" s="41"/>
      <c r="T4334" s="41"/>
      <c r="U4334" s="47"/>
      <c r="V4334" s="49"/>
      <c r="W4334" s="41"/>
      <c r="X4334" s="41"/>
      <c r="Y4334" s="41"/>
      <c r="AA4334" s="37" t="str">
        <f>IF($I4334&lt;&gt;"",VLOOKUP($I4334,'Valid Values - Search'!$R$4:$T$4719,3,FALSE),"")</f>
        <v/>
      </c>
      <c r="AB4334" s="37" t="str">
        <f>IF($I4334&lt;&gt;"",VLOOKUP($I4334,'Valid Values - Search'!$R$4:$S$4719,2,FALSE),"")</f>
        <v/>
      </c>
      <c r="AC4334" s="38" t="str">
        <f t="shared" si="67"/>
        <v/>
      </c>
      <c r="AD4334" s="38"/>
    </row>
    <row r="4335" spans="1:30">
      <c r="A4335" s="46"/>
      <c r="B4335" s="47"/>
      <c r="C4335" s="49"/>
      <c r="D4335" s="41"/>
      <c r="E4335" s="41"/>
      <c r="F4335" s="41"/>
      <c r="G4335" s="50" t="str">
        <f>IF(A4335&lt;&gt;"",CONCATENATE(A4335,":",YEAR(B4335),IF(MONTH(B4335)&gt;9,MONTH(B4335),CONCATENATE(0,MONTH(B4335))),IF(DAY(B4335)&gt;9,DAY(B4335),CONCATENATE(0,DAY(B4335))),IF(HOUR(C4335)&gt;9,HOUR(C4335),CONCATENATE(0,HOUR(C4335))),IF(MINUTE(C4335)&gt;9,MINUTE(C4335),CONCATENATE(0,MINUTE(C4335))),":",VLOOKUP(F4335,'Valid Values - Results'!$D$4:$F$12,3,FALSE)),"")</f>
        <v/>
      </c>
      <c r="H4335" s="41"/>
      <c r="I4335" s="41"/>
      <c r="J4335" s="41"/>
      <c r="K4335" s="41"/>
      <c r="L4335" s="41"/>
      <c r="M4335" s="92"/>
      <c r="N4335" s="41"/>
      <c r="O4335" s="41"/>
      <c r="P4335" s="41"/>
      <c r="Q4335" s="41"/>
      <c r="R4335" s="41"/>
      <c r="S4335" s="41"/>
      <c r="T4335" s="41"/>
      <c r="U4335" s="47"/>
      <c r="V4335" s="49"/>
      <c r="W4335" s="41"/>
      <c r="X4335" s="41"/>
      <c r="Y4335" s="41"/>
      <c r="AA4335" s="37" t="str">
        <f>IF($I4335&lt;&gt;"",VLOOKUP($I4335,'Valid Values - Search'!$R$4:$T$4719,3,FALSE),"")</f>
        <v/>
      </c>
      <c r="AB4335" s="37" t="str">
        <f>IF($I4335&lt;&gt;"",VLOOKUP($I4335,'Valid Values - Search'!$R$4:$S$4719,2,FALSE),"")</f>
        <v/>
      </c>
      <c r="AC4335" s="38" t="str">
        <f t="shared" si="67"/>
        <v/>
      </c>
      <c r="AD4335" s="38"/>
    </row>
    <row r="4336" spans="1:30">
      <c r="A4336" s="46"/>
      <c r="B4336" s="47"/>
      <c r="C4336" s="49"/>
      <c r="D4336" s="41"/>
      <c r="E4336" s="41"/>
      <c r="F4336" s="41"/>
      <c r="G4336" s="50" t="str">
        <f>IF(A4336&lt;&gt;"",CONCATENATE(A4336,":",YEAR(B4336),IF(MONTH(B4336)&gt;9,MONTH(B4336),CONCATENATE(0,MONTH(B4336))),IF(DAY(B4336)&gt;9,DAY(B4336),CONCATENATE(0,DAY(B4336))),IF(HOUR(C4336)&gt;9,HOUR(C4336),CONCATENATE(0,HOUR(C4336))),IF(MINUTE(C4336)&gt;9,MINUTE(C4336),CONCATENATE(0,MINUTE(C4336))),":",VLOOKUP(F4336,'Valid Values - Results'!$D$4:$F$12,3,FALSE)),"")</f>
        <v/>
      </c>
      <c r="H4336" s="41"/>
      <c r="I4336" s="41"/>
      <c r="J4336" s="41"/>
      <c r="K4336" s="41"/>
      <c r="L4336" s="41"/>
      <c r="M4336" s="92"/>
      <c r="N4336" s="41"/>
      <c r="O4336" s="41"/>
      <c r="P4336" s="41"/>
      <c r="Q4336" s="41"/>
      <c r="R4336" s="41"/>
      <c r="S4336" s="41"/>
      <c r="T4336" s="41"/>
      <c r="U4336" s="47"/>
      <c r="V4336" s="49"/>
      <c r="W4336" s="41"/>
      <c r="X4336" s="41"/>
      <c r="Y4336" s="41"/>
      <c r="AA4336" s="37" t="str">
        <f>IF($I4336&lt;&gt;"",VLOOKUP($I4336,'Valid Values - Search'!$R$4:$T$4719,3,FALSE),"")</f>
        <v/>
      </c>
      <c r="AB4336" s="37" t="str">
        <f>IF($I4336&lt;&gt;"",VLOOKUP($I4336,'Valid Values - Search'!$R$4:$S$4719,2,FALSE),"")</f>
        <v/>
      </c>
      <c r="AC4336" s="38" t="str">
        <f t="shared" si="67"/>
        <v/>
      </c>
      <c r="AD4336" s="38"/>
    </row>
    <row r="4337" spans="1:30">
      <c r="A4337" s="46"/>
      <c r="B4337" s="47"/>
      <c r="C4337" s="49"/>
      <c r="D4337" s="41"/>
      <c r="E4337" s="41"/>
      <c r="F4337" s="41"/>
      <c r="G4337" s="50" t="str">
        <f>IF(A4337&lt;&gt;"",CONCATENATE(A4337,":",YEAR(B4337),IF(MONTH(B4337)&gt;9,MONTH(B4337),CONCATENATE(0,MONTH(B4337))),IF(DAY(B4337)&gt;9,DAY(B4337),CONCATENATE(0,DAY(B4337))),IF(HOUR(C4337)&gt;9,HOUR(C4337),CONCATENATE(0,HOUR(C4337))),IF(MINUTE(C4337)&gt;9,MINUTE(C4337),CONCATENATE(0,MINUTE(C4337))),":",VLOOKUP(F4337,'Valid Values - Results'!$D$4:$F$12,3,FALSE)),"")</f>
        <v/>
      </c>
      <c r="H4337" s="41"/>
      <c r="I4337" s="41"/>
      <c r="J4337" s="41"/>
      <c r="K4337" s="41"/>
      <c r="L4337" s="41"/>
      <c r="M4337" s="92"/>
      <c r="N4337" s="41"/>
      <c r="O4337" s="41"/>
      <c r="P4337" s="41"/>
      <c r="Q4337" s="41"/>
      <c r="R4337" s="41"/>
      <c r="S4337" s="41"/>
      <c r="T4337" s="41"/>
      <c r="U4337" s="47"/>
      <c r="V4337" s="49"/>
      <c r="W4337" s="41"/>
      <c r="X4337" s="41"/>
      <c r="Y4337" s="41"/>
      <c r="AA4337" s="37" t="str">
        <f>IF($I4337&lt;&gt;"",VLOOKUP($I4337,'Valid Values - Search'!$R$4:$T$4719,3,FALSE),"")</f>
        <v/>
      </c>
      <c r="AB4337" s="37" t="str">
        <f>IF($I4337&lt;&gt;"",VLOOKUP($I4337,'Valid Values - Search'!$R$4:$S$4719,2,FALSE),"")</f>
        <v/>
      </c>
      <c r="AC4337" s="38" t="str">
        <f t="shared" si="67"/>
        <v/>
      </c>
      <c r="AD4337" s="38"/>
    </row>
    <row r="4338" spans="1:30">
      <c r="A4338" s="46"/>
      <c r="B4338" s="47"/>
      <c r="C4338" s="49"/>
      <c r="D4338" s="41"/>
      <c r="E4338" s="41"/>
      <c r="F4338" s="41"/>
      <c r="G4338" s="50" t="str">
        <f>IF(A4338&lt;&gt;"",CONCATENATE(A4338,":",YEAR(B4338),IF(MONTH(B4338)&gt;9,MONTH(B4338),CONCATENATE(0,MONTH(B4338))),IF(DAY(B4338)&gt;9,DAY(B4338),CONCATENATE(0,DAY(B4338))),IF(HOUR(C4338)&gt;9,HOUR(C4338),CONCATENATE(0,HOUR(C4338))),IF(MINUTE(C4338)&gt;9,MINUTE(C4338),CONCATENATE(0,MINUTE(C4338))),":",VLOOKUP(F4338,'Valid Values - Results'!$D$4:$F$12,3,FALSE)),"")</f>
        <v/>
      </c>
      <c r="H4338" s="41"/>
      <c r="I4338" s="41"/>
      <c r="J4338" s="41"/>
      <c r="K4338" s="41"/>
      <c r="L4338" s="41"/>
      <c r="M4338" s="92"/>
      <c r="N4338" s="41"/>
      <c r="O4338" s="41"/>
      <c r="P4338" s="41"/>
      <c r="Q4338" s="41"/>
      <c r="R4338" s="41"/>
      <c r="S4338" s="41"/>
      <c r="T4338" s="41"/>
      <c r="U4338" s="47"/>
      <c r="V4338" s="49"/>
      <c r="W4338" s="41"/>
      <c r="X4338" s="41"/>
      <c r="Y4338" s="41"/>
      <c r="AA4338" s="37" t="str">
        <f>IF($I4338&lt;&gt;"",VLOOKUP($I4338,'Valid Values - Search'!$R$4:$T$4719,3,FALSE),"")</f>
        <v/>
      </c>
      <c r="AB4338" s="37" t="str">
        <f>IF($I4338&lt;&gt;"",VLOOKUP($I4338,'Valid Values - Search'!$R$4:$S$4719,2,FALSE),"")</f>
        <v/>
      </c>
      <c r="AC4338" s="38" t="str">
        <f t="shared" si="67"/>
        <v/>
      </c>
      <c r="AD4338" s="38"/>
    </row>
    <row r="4339" spans="1:30">
      <c r="A4339" s="46"/>
      <c r="B4339" s="47"/>
      <c r="C4339" s="49"/>
      <c r="D4339" s="41"/>
      <c r="E4339" s="41"/>
      <c r="F4339" s="41"/>
      <c r="G4339" s="50" t="str">
        <f>IF(A4339&lt;&gt;"",CONCATENATE(A4339,":",YEAR(B4339),IF(MONTH(B4339)&gt;9,MONTH(B4339),CONCATENATE(0,MONTH(B4339))),IF(DAY(B4339)&gt;9,DAY(B4339),CONCATENATE(0,DAY(B4339))),IF(HOUR(C4339)&gt;9,HOUR(C4339),CONCATENATE(0,HOUR(C4339))),IF(MINUTE(C4339)&gt;9,MINUTE(C4339),CONCATENATE(0,MINUTE(C4339))),":",VLOOKUP(F4339,'Valid Values - Results'!$D$4:$F$12,3,FALSE)),"")</f>
        <v/>
      </c>
      <c r="H4339" s="41"/>
      <c r="I4339" s="41"/>
      <c r="J4339" s="41"/>
      <c r="K4339" s="41"/>
      <c r="L4339" s="41"/>
      <c r="M4339" s="92"/>
      <c r="N4339" s="41"/>
      <c r="O4339" s="41"/>
      <c r="P4339" s="41"/>
      <c r="Q4339" s="41"/>
      <c r="R4339" s="41"/>
      <c r="S4339" s="41"/>
      <c r="T4339" s="41"/>
      <c r="U4339" s="47"/>
      <c r="V4339" s="49"/>
      <c r="W4339" s="41"/>
      <c r="X4339" s="41"/>
      <c r="Y4339" s="41"/>
      <c r="AA4339" s="37" t="str">
        <f>IF($I4339&lt;&gt;"",VLOOKUP($I4339,'Valid Values - Search'!$R$4:$T$4719,3,FALSE),"")</f>
        <v/>
      </c>
      <c r="AB4339" s="37" t="str">
        <f>IF($I4339&lt;&gt;"",VLOOKUP($I4339,'Valid Values - Search'!$R$4:$S$4719,2,FALSE),"")</f>
        <v/>
      </c>
      <c r="AC4339" s="38" t="str">
        <f t="shared" si="67"/>
        <v/>
      </c>
      <c r="AD4339" s="38"/>
    </row>
    <row r="4340" spans="1:30">
      <c r="A4340" s="46"/>
      <c r="B4340" s="47"/>
      <c r="C4340" s="49"/>
      <c r="D4340" s="41"/>
      <c r="E4340" s="41"/>
      <c r="F4340" s="41"/>
      <c r="G4340" s="50" t="str">
        <f>IF(A4340&lt;&gt;"",CONCATENATE(A4340,":",YEAR(B4340),IF(MONTH(B4340)&gt;9,MONTH(B4340),CONCATENATE(0,MONTH(B4340))),IF(DAY(B4340)&gt;9,DAY(B4340),CONCATENATE(0,DAY(B4340))),IF(HOUR(C4340)&gt;9,HOUR(C4340),CONCATENATE(0,HOUR(C4340))),IF(MINUTE(C4340)&gt;9,MINUTE(C4340),CONCATENATE(0,MINUTE(C4340))),":",VLOOKUP(F4340,'Valid Values - Results'!$D$4:$F$12,3,FALSE)),"")</f>
        <v/>
      </c>
      <c r="H4340" s="41"/>
      <c r="I4340" s="41"/>
      <c r="J4340" s="41"/>
      <c r="K4340" s="41"/>
      <c r="L4340" s="41"/>
      <c r="M4340" s="92"/>
      <c r="N4340" s="41"/>
      <c r="O4340" s="41"/>
      <c r="P4340" s="41"/>
      <c r="Q4340" s="41"/>
      <c r="R4340" s="41"/>
      <c r="S4340" s="41"/>
      <c r="T4340" s="41"/>
      <c r="U4340" s="47"/>
      <c r="V4340" s="49"/>
      <c r="W4340" s="41"/>
      <c r="X4340" s="41"/>
      <c r="Y4340" s="41"/>
      <c r="AA4340" s="37" t="str">
        <f>IF($I4340&lt;&gt;"",VLOOKUP($I4340,'Valid Values - Search'!$R$4:$T$4719,3,FALSE),"")</f>
        <v/>
      </c>
      <c r="AB4340" s="37" t="str">
        <f>IF($I4340&lt;&gt;"",VLOOKUP($I4340,'Valid Values - Search'!$R$4:$S$4719,2,FALSE),"")</f>
        <v/>
      </c>
      <c r="AC4340" s="38" t="str">
        <f t="shared" si="67"/>
        <v/>
      </c>
      <c r="AD4340" s="38"/>
    </row>
    <row r="4341" spans="1:30">
      <c r="A4341" s="46"/>
      <c r="B4341" s="47"/>
      <c r="C4341" s="49"/>
      <c r="D4341" s="41"/>
      <c r="E4341" s="41"/>
      <c r="F4341" s="41"/>
      <c r="G4341" s="50" t="str">
        <f>IF(A4341&lt;&gt;"",CONCATENATE(A4341,":",YEAR(B4341),IF(MONTH(B4341)&gt;9,MONTH(B4341),CONCATENATE(0,MONTH(B4341))),IF(DAY(B4341)&gt;9,DAY(B4341),CONCATENATE(0,DAY(B4341))),IF(HOUR(C4341)&gt;9,HOUR(C4341),CONCATENATE(0,HOUR(C4341))),IF(MINUTE(C4341)&gt;9,MINUTE(C4341),CONCATENATE(0,MINUTE(C4341))),":",VLOOKUP(F4341,'Valid Values - Results'!$D$4:$F$12,3,FALSE)),"")</f>
        <v/>
      </c>
      <c r="H4341" s="41"/>
      <c r="I4341" s="41"/>
      <c r="J4341" s="41"/>
      <c r="K4341" s="41"/>
      <c r="L4341" s="41"/>
      <c r="M4341" s="92"/>
      <c r="N4341" s="41"/>
      <c r="O4341" s="41"/>
      <c r="P4341" s="41"/>
      <c r="Q4341" s="41"/>
      <c r="R4341" s="41"/>
      <c r="S4341" s="41"/>
      <c r="T4341" s="41"/>
      <c r="U4341" s="47"/>
      <c r="V4341" s="49"/>
      <c r="W4341" s="41"/>
      <c r="X4341" s="41"/>
      <c r="Y4341" s="41"/>
      <c r="AA4341" s="37" t="str">
        <f>IF($I4341&lt;&gt;"",VLOOKUP($I4341,'Valid Values - Search'!$R$4:$T$4719,3,FALSE),"")</f>
        <v/>
      </c>
      <c r="AB4341" s="37" t="str">
        <f>IF($I4341&lt;&gt;"",VLOOKUP($I4341,'Valid Values - Search'!$R$4:$S$4719,2,FALSE),"")</f>
        <v/>
      </c>
      <c r="AC4341" s="38" t="str">
        <f t="shared" si="67"/>
        <v/>
      </c>
      <c r="AD4341" s="38"/>
    </row>
    <row r="4342" spans="1:30">
      <c r="A4342" s="46"/>
      <c r="B4342" s="47"/>
      <c r="C4342" s="49"/>
      <c r="D4342" s="41"/>
      <c r="E4342" s="41"/>
      <c r="F4342" s="41"/>
      <c r="G4342" s="50" t="str">
        <f>IF(A4342&lt;&gt;"",CONCATENATE(A4342,":",YEAR(B4342),IF(MONTH(B4342)&gt;9,MONTH(B4342),CONCATENATE(0,MONTH(B4342))),IF(DAY(B4342)&gt;9,DAY(B4342),CONCATENATE(0,DAY(B4342))),IF(HOUR(C4342)&gt;9,HOUR(C4342),CONCATENATE(0,HOUR(C4342))),IF(MINUTE(C4342)&gt;9,MINUTE(C4342),CONCATENATE(0,MINUTE(C4342))),":",VLOOKUP(F4342,'Valid Values - Results'!$D$4:$F$12,3,FALSE)),"")</f>
        <v/>
      </c>
      <c r="H4342" s="41"/>
      <c r="I4342" s="41"/>
      <c r="J4342" s="41"/>
      <c r="K4342" s="41"/>
      <c r="L4342" s="41"/>
      <c r="M4342" s="92"/>
      <c r="N4342" s="41"/>
      <c r="O4342" s="41"/>
      <c r="P4342" s="41"/>
      <c r="Q4342" s="41"/>
      <c r="R4342" s="41"/>
      <c r="S4342" s="41"/>
      <c r="T4342" s="41"/>
      <c r="U4342" s="47"/>
      <c r="V4342" s="49"/>
      <c r="W4342" s="41"/>
      <c r="X4342" s="41"/>
      <c r="Y4342" s="41"/>
      <c r="AA4342" s="37" t="str">
        <f>IF($I4342&lt;&gt;"",VLOOKUP($I4342,'Valid Values - Search'!$R$4:$T$4719,3,FALSE),"")</f>
        <v/>
      </c>
      <c r="AB4342" s="37" t="str">
        <f>IF($I4342&lt;&gt;"",VLOOKUP($I4342,'Valid Values - Search'!$R$4:$S$4719,2,FALSE),"")</f>
        <v/>
      </c>
      <c r="AC4342" s="38" t="str">
        <f t="shared" si="67"/>
        <v/>
      </c>
      <c r="AD4342" s="38"/>
    </row>
    <row r="4343" spans="1:30">
      <c r="A4343" s="46"/>
      <c r="B4343" s="47"/>
      <c r="C4343" s="49"/>
      <c r="D4343" s="41"/>
      <c r="E4343" s="41"/>
      <c r="F4343" s="41"/>
      <c r="G4343" s="50" t="str">
        <f>IF(A4343&lt;&gt;"",CONCATENATE(A4343,":",YEAR(B4343),IF(MONTH(B4343)&gt;9,MONTH(B4343),CONCATENATE(0,MONTH(B4343))),IF(DAY(B4343)&gt;9,DAY(B4343),CONCATENATE(0,DAY(B4343))),IF(HOUR(C4343)&gt;9,HOUR(C4343),CONCATENATE(0,HOUR(C4343))),IF(MINUTE(C4343)&gt;9,MINUTE(C4343),CONCATENATE(0,MINUTE(C4343))),":",VLOOKUP(F4343,'Valid Values - Results'!$D$4:$F$12,3,FALSE)),"")</f>
        <v/>
      </c>
      <c r="H4343" s="41"/>
      <c r="I4343" s="41"/>
      <c r="J4343" s="41"/>
      <c r="K4343" s="41"/>
      <c r="L4343" s="41"/>
      <c r="M4343" s="92"/>
      <c r="N4343" s="41"/>
      <c r="O4343" s="41"/>
      <c r="P4343" s="41"/>
      <c r="Q4343" s="41"/>
      <c r="R4343" s="41"/>
      <c r="S4343" s="41"/>
      <c r="T4343" s="41"/>
      <c r="U4343" s="47"/>
      <c r="V4343" s="49"/>
      <c r="W4343" s="41"/>
      <c r="X4343" s="41"/>
      <c r="Y4343" s="41"/>
      <c r="AA4343" s="37" t="str">
        <f>IF($I4343&lt;&gt;"",VLOOKUP($I4343,'Valid Values - Search'!$R$4:$T$4719,3,FALSE),"")</f>
        <v/>
      </c>
      <c r="AB4343" s="37" t="str">
        <f>IF($I4343&lt;&gt;"",VLOOKUP($I4343,'Valid Values - Search'!$R$4:$S$4719,2,FALSE),"")</f>
        <v/>
      </c>
      <c r="AC4343" s="38" t="str">
        <f t="shared" si="67"/>
        <v/>
      </c>
      <c r="AD4343" s="38"/>
    </row>
    <row r="4344" spans="1:30">
      <c r="A4344" s="46"/>
      <c r="B4344" s="47"/>
      <c r="C4344" s="49"/>
      <c r="D4344" s="41"/>
      <c r="E4344" s="41"/>
      <c r="F4344" s="41"/>
      <c r="G4344" s="50" t="str">
        <f>IF(A4344&lt;&gt;"",CONCATENATE(A4344,":",YEAR(B4344),IF(MONTH(B4344)&gt;9,MONTH(B4344),CONCATENATE(0,MONTH(B4344))),IF(DAY(B4344)&gt;9,DAY(B4344),CONCATENATE(0,DAY(B4344))),IF(HOUR(C4344)&gt;9,HOUR(C4344),CONCATENATE(0,HOUR(C4344))),IF(MINUTE(C4344)&gt;9,MINUTE(C4344),CONCATENATE(0,MINUTE(C4344))),":",VLOOKUP(F4344,'Valid Values - Results'!$D$4:$F$12,3,FALSE)),"")</f>
        <v/>
      </c>
      <c r="H4344" s="41"/>
      <c r="I4344" s="41"/>
      <c r="J4344" s="41"/>
      <c r="K4344" s="41"/>
      <c r="L4344" s="41"/>
      <c r="M4344" s="92"/>
      <c r="N4344" s="41"/>
      <c r="O4344" s="41"/>
      <c r="P4344" s="41"/>
      <c r="Q4344" s="41"/>
      <c r="R4344" s="41"/>
      <c r="S4344" s="41"/>
      <c r="T4344" s="41"/>
      <c r="U4344" s="47"/>
      <c r="V4344" s="49"/>
      <c r="W4344" s="41"/>
      <c r="X4344" s="41"/>
      <c r="Y4344" s="41"/>
      <c r="AA4344" s="37" t="str">
        <f>IF($I4344&lt;&gt;"",VLOOKUP($I4344,'Valid Values - Search'!$R$4:$T$4719,3,FALSE),"")</f>
        <v/>
      </c>
      <c r="AB4344" s="37" t="str">
        <f>IF($I4344&lt;&gt;"",VLOOKUP($I4344,'Valid Values - Search'!$R$4:$S$4719,2,FALSE),"")</f>
        <v/>
      </c>
      <c r="AC4344" s="38" t="str">
        <f t="shared" si="67"/>
        <v/>
      </c>
      <c r="AD4344" s="38"/>
    </row>
    <row r="4345" spans="1:30">
      <c r="A4345" s="46"/>
      <c r="B4345" s="47"/>
      <c r="C4345" s="49"/>
      <c r="D4345" s="41"/>
      <c r="E4345" s="41"/>
      <c r="F4345" s="41"/>
      <c r="G4345" s="50" t="str">
        <f>IF(A4345&lt;&gt;"",CONCATENATE(A4345,":",YEAR(B4345),IF(MONTH(B4345)&gt;9,MONTH(B4345),CONCATENATE(0,MONTH(B4345))),IF(DAY(B4345)&gt;9,DAY(B4345),CONCATENATE(0,DAY(B4345))),IF(HOUR(C4345)&gt;9,HOUR(C4345),CONCATENATE(0,HOUR(C4345))),IF(MINUTE(C4345)&gt;9,MINUTE(C4345),CONCATENATE(0,MINUTE(C4345))),":",VLOOKUP(F4345,'Valid Values - Results'!$D$4:$F$12,3,FALSE)),"")</f>
        <v/>
      </c>
      <c r="H4345" s="41"/>
      <c r="I4345" s="41"/>
      <c r="J4345" s="41"/>
      <c r="K4345" s="41"/>
      <c r="L4345" s="41"/>
      <c r="M4345" s="92"/>
      <c r="N4345" s="41"/>
      <c r="O4345" s="41"/>
      <c r="P4345" s="41"/>
      <c r="Q4345" s="41"/>
      <c r="R4345" s="41"/>
      <c r="S4345" s="41"/>
      <c r="T4345" s="41"/>
      <c r="U4345" s="47"/>
      <c r="V4345" s="49"/>
      <c r="W4345" s="41"/>
      <c r="X4345" s="41"/>
      <c r="Y4345" s="41"/>
      <c r="AA4345" s="37" t="str">
        <f>IF($I4345&lt;&gt;"",VLOOKUP($I4345,'Valid Values - Search'!$R$4:$T$4719,3,FALSE),"")</f>
        <v/>
      </c>
      <c r="AB4345" s="37" t="str">
        <f>IF($I4345&lt;&gt;"",VLOOKUP($I4345,'Valid Values - Search'!$R$4:$S$4719,2,FALSE),"")</f>
        <v/>
      </c>
      <c r="AC4345" s="38" t="str">
        <f t="shared" si="67"/>
        <v/>
      </c>
      <c r="AD4345" s="38"/>
    </row>
    <row r="4346" spans="1:30">
      <c r="A4346" s="46"/>
      <c r="B4346" s="47"/>
      <c r="C4346" s="49"/>
      <c r="D4346" s="41"/>
      <c r="E4346" s="41"/>
      <c r="F4346" s="41"/>
      <c r="G4346" s="50" t="str">
        <f>IF(A4346&lt;&gt;"",CONCATENATE(A4346,":",YEAR(B4346),IF(MONTH(B4346)&gt;9,MONTH(B4346),CONCATENATE(0,MONTH(B4346))),IF(DAY(B4346)&gt;9,DAY(B4346),CONCATENATE(0,DAY(B4346))),IF(HOUR(C4346)&gt;9,HOUR(C4346),CONCATENATE(0,HOUR(C4346))),IF(MINUTE(C4346)&gt;9,MINUTE(C4346),CONCATENATE(0,MINUTE(C4346))),":",VLOOKUP(F4346,'Valid Values - Results'!$D$4:$F$12,3,FALSE)),"")</f>
        <v/>
      </c>
      <c r="H4346" s="41"/>
      <c r="I4346" s="41"/>
      <c r="J4346" s="41"/>
      <c r="K4346" s="41"/>
      <c r="L4346" s="41"/>
      <c r="M4346" s="92"/>
      <c r="N4346" s="41"/>
      <c r="O4346" s="41"/>
      <c r="P4346" s="41"/>
      <c r="Q4346" s="41"/>
      <c r="R4346" s="41"/>
      <c r="S4346" s="41"/>
      <c r="T4346" s="41"/>
      <c r="U4346" s="47"/>
      <c r="V4346" s="49"/>
      <c r="W4346" s="41"/>
      <c r="X4346" s="41"/>
      <c r="Y4346" s="41"/>
      <c r="AA4346" s="37" t="str">
        <f>IF($I4346&lt;&gt;"",VLOOKUP($I4346,'Valid Values - Search'!$R$4:$T$4719,3,FALSE),"")</f>
        <v/>
      </c>
      <c r="AB4346" s="37" t="str">
        <f>IF($I4346&lt;&gt;"",VLOOKUP($I4346,'Valid Values - Search'!$R$4:$S$4719,2,FALSE),"")</f>
        <v/>
      </c>
      <c r="AC4346" s="38" t="str">
        <f t="shared" si="67"/>
        <v/>
      </c>
      <c r="AD4346" s="38"/>
    </row>
    <row r="4347" spans="1:30">
      <c r="A4347" s="46"/>
      <c r="B4347" s="47"/>
      <c r="C4347" s="49"/>
      <c r="D4347" s="41"/>
      <c r="E4347" s="41"/>
      <c r="F4347" s="41"/>
      <c r="G4347" s="50" t="str">
        <f>IF(A4347&lt;&gt;"",CONCATENATE(A4347,":",YEAR(B4347),IF(MONTH(B4347)&gt;9,MONTH(B4347),CONCATENATE(0,MONTH(B4347))),IF(DAY(B4347)&gt;9,DAY(B4347),CONCATENATE(0,DAY(B4347))),IF(HOUR(C4347)&gt;9,HOUR(C4347),CONCATENATE(0,HOUR(C4347))),IF(MINUTE(C4347)&gt;9,MINUTE(C4347),CONCATENATE(0,MINUTE(C4347))),":",VLOOKUP(F4347,'Valid Values - Results'!$D$4:$F$12,3,FALSE)),"")</f>
        <v/>
      </c>
      <c r="H4347" s="41"/>
      <c r="I4347" s="41"/>
      <c r="J4347" s="41"/>
      <c r="K4347" s="41"/>
      <c r="L4347" s="41"/>
      <c r="M4347" s="92"/>
      <c r="N4347" s="41"/>
      <c r="O4347" s="41"/>
      <c r="P4347" s="41"/>
      <c r="Q4347" s="41"/>
      <c r="R4347" s="41"/>
      <c r="S4347" s="41"/>
      <c r="T4347" s="41"/>
      <c r="U4347" s="47"/>
      <c r="V4347" s="49"/>
      <c r="W4347" s="41"/>
      <c r="X4347" s="41"/>
      <c r="Y4347" s="41"/>
      <c r="AA4347" s="37" t="str">
        <f>IF($I4347&lt;&gt;"",VLOOKUP($I4347,'Valid Values - Search'!$R$4:$T$4719,3,FALSE),"")</f>
        <v/>
      </c>
      <c r="AB4347" s="37" t="str">
        <f>IF($I4347&lt;&gt;"",VLOOKUP($I4347,'Valid Values - Search'!$R$4:$S$4719,2,FALSE),"")</f>
        <v/>
      </c>
      <c r="AC4347" s="38" t="str">
        <f t="shared" si="67"/>
        <v/>
      </c>
      <c r="AD4347" s="38"/>
    </row>
    <row r="4348" spans="1:30">
      <c r="A4348" s="46"/>
      <c r="B4348" s="47"/>
      <c r="C4348" s="49"/>
      <c r="D4348" s="41"/>
      <c r="E4348" s="41"/>
      <c r="F4348" s="41"/>
      <c r="G4348" s="50" t="str">
        <f>IF(A4348&lt;&gt;"",CONCATENATE(A4348,":",YEAR(B4348),IF(MONTH(B4348)&gt;9,MONTH(B4348),CONCATENATE(0,MONTH(B4348))),IF(DAY(B4348)&gt;9,DAY(B4348),CONCATENATE(0,DAY(B4348))),IF(HOUR(C4348)&gt;9,HOUR(C4348),CONCATENATE(0,HOUR(C4348))),IF(MINUTE(C4348)&gt;9,MINUTE(C4348),CONCATENATE(0,MINUTE(C4348))),":",VLOOKUP(F4348,'Valid Values - Results'!$D$4:$F$12,3,FALSE)),"")</f>
        <v/>
      </c>
      <c r="H4348" s="41"/>
      <c r="I4348" s="41"/>
      <c r="J4348" s="41"/>
      <c r="K4348" s="41"/>
      <c r="L4348" s="41"/>
      <c r="M4348" s="92"/>
      <c r="N4348" s="41"/>
      <c r="O4348" s="41"/>
      <c r="P4348" s="41"/>
      <c r="Q4348" s="41"/>
      <c r="R4348" s="41"/>
      <c r="S4348" s="41"/>
      <c r="T4348" s="41"/>
      <c r="U4348" s="47"/>
      <c r="V4348" s="49"/>
      <c r="W4348" s="41"/>
      <c r="X4348" s="41"/>
      <c r="Y4348" s="41"/>
      <c r="AA4348" s="37" t="str">
        <f>IF($I4348&lt;&gt;"",VLOOKUP($I4348,'Valid Values - Search'!$R$4:$T$4719,3,FALSE),"")</f>
        <v/>
      </c>
      <c r="AB4348" s="37" t="str">
        <f>IF($I4348&lt;&gt;"",VLOOKUP($I4348,'Valid Values - Search'!$R$4:$S$4719,2,FALSE),"")</f>
        <v/>
      </c>
      <c r="AC4348" s="38" t="str">
        <f t="shared" si="67"/>
        <v/>
      </c>
      <c r="AD4348" s="38"/>
    </row>
    <row r="4349" spans="1:30">
      <c r="A4349" s="46"/>
      <c r="B4349" s="47"/>
      <c r="C4349" s="49"/>
      <c r="D4349" s="41"/>
      <c r="E4349" s="41"/>
      <c r="F4349" s="41"/>
      <c r="G4349" s="50" t="str">
        <f>IF(A4349&lt;&gt;"",CONCATENATE(A4349,":",YEAR(B4349),IF(MONTH(B4349)&gt;9,MONTH(B4349),CONCATENATE(0,MONTH(B4349))),IF(DAY(B4349)&gt;9,DAY(B4349),CONCATENATE(0,DAY(B4349))),IF(HOUR(C4349)&gt;9,HOUR(C4349),CONCATENATE(0,HOUR(C4349))),IF(MINUTE(C4349)&gt;9,MINUTE(C4349),CONCATENATE(0,MINUTE(C4349))),":",VLOOKUP(F4349,'Valid Values - Results'!$D$4:$F$12,3,FALSE)),"")</f>
        <v/>
      </c>
      <c r="H4349" s="41"/>
      <c r="I4349" s="41"/>
      <c r="J4349" s="41"/>
      <c r="K4349" s="41"/>
      <c r="L4349" s="41"/>
      <c r="M4349" s="92"/>
      <c r="N4349" s="41"/>
      <c r="O4349" s="41"/>
      <c r="P4349" s="41"/>
      <c r="Q4349" s="41"/>
      <c r="R4349" s="41"/>
      <c r="S4349" s="41"/>
      <c r="T4349" s="41"/>
      <c r="U4349" s="47"/>
      <c r="V4349" s="49"/>
      <c r="W4349" s="41"/>
      <c r="X4349" s="41"/>
      <c r="Y4349" s="41"/>
      <c r="AA4349" s="37" t="str">
        <f>IF($I4349&lt;&gt;"",VLOOKUP($I4349,'Valid Values - Search'!$R$4:$T$4719,3,FALSE),"")</f>
        <v/>
      </c>
      <c r="AB4349" s="37" t="str">
        <f>IF($I4349&lt;&gt;"",VLOOKUP($I4349,'Valid Values - Search'!$R$4:$S$4719,2,FALSE),"")</f>
        <v/>
      </c>
      <c r="AC4349" s="38" t="str">
        <f t="shared" si="67"/>
        <v/>
      </c>
      <c r="AD4349" s="38"/>
    </row>
    <row r="4350" spans="1:30">
      <c r="A4350" s="46"/>
      <c r="B4350" s="47"/>
      <c r="C4350" s="49"/>
      <c r="D4350" s="41"/>
      <c r="E4350" s="41"/>
      <c r="F4350" s="41"/>
      <c r="G4350" s="50" t="str">
        <f>IF(A4350&lt;&gt;"",CONCATENATE(A4350,":",YEAR(B4350),IF(MONTH(B4350)&gt;9,MONTH(B4350),CONCATENATE(0,MONTH(B4350))),IF(DAY(B4350)&gt;9,DAY(B4350),CONCATENATE(0,DAY(B4350))),IF(HOUR(C4350)&gt;9,HOUR(C4350),CONCATENATE(0,HOUR(C4350))),IF(MINUTE(C4350)&gt;9,MINUTE(C4350),CONCATENATE(0,MINUTE(C4350))),":",VLOOKUP(F4350,'Valid Values - Results'!$D$4:$F$12,3,FALSE)),"")</f>
        <v/>
      </c>
      <c r="H4350" s="41"/>
      <c r="I4350" s="41"/>
      <c r="J4350" s="41"/>
      <c r="K4350" s="41"/>
      <c r="L4350" s="41"/>
      <c r="M4350" s="92"/>
      <c r="N4350" s="41"/>
      <c r="O4350" s="41"/>
      <c r="P4350" s="41"/>
      <c r="Q4350" s="41"/>
      <c r="R4350" s="41"/>
      <c r="S4350" s="41"/>
      <c r="T4350" s="41"/>
      <c r="U4350" s="47"/>
      <c r="V4350" s="49"/>
      <c r="W4350" s="41"/>
      <c r="X4350" s="41"/>
      <c r="Y4350" s="41"/>
      <c r="AA4350" s="37" t="str">
        <f>IF($I4350&lt;&gt;"",VLOOKUP($I4350,'Valid Values - Search'!$R$4:$T$4719,3,FALSE),"")</f>
        <v/>
      </c>
      <c r="AB4350" s="37" t="str">
        <f>IF($I4350&lt;&gt;"",VLOOKUP($I4350,'Valid Values - Search'!$R$4:$S$4719,2,FALSE),"")</f>
        <v/>
      </c>
      <c r="AC4350" s="38" t="str">
        <f t="shared" si="67"/>
        <v/>
      </c>
      <c r="AD4350" s="38"/>
    </row>
    <row r="4351" spans="1:30">
      <c r="A4351" s="46"/>
      <c r="B4351" s="47"/>
      <c r="C4351" s="49"/>
      <c r="D4351" s="41"/>
      <c r="E4351" s="41"/>
      <c r="F4351" s="41"/>
      <c r="G4351" s="50" t="str">
        <f>IF(A4351&lt;&gt;"",CONCATENATE(A4351,":",YEAR(B4351),IF(MONTH(B4351)&gt;9,MONTH(B4351),CONCATENATE(0,MONTH(B4351))),IF(DAY(B4351)&gt;9,DAY(B4351),CONCATENATE(0,DAY(B4351))),IF(HOUR(C4351)&gt;9,HOUR(C4351),CONCATENATE(0,HOUR(C4351))),IF(MINUTE(C4351)&gt;9,MINUTE(C4351),CONCATENATE(0,MINUTE(C4351))),":",VLOOKUP(F4351,'Valid Values - Results'!$D$4:$F$12,3,FALSE)),"")</f>
        <v/>
      </c>
      <c r="H4351" s="41"/>
      <c r="I4351" s="41"/>
      <c r="J4351" s="41"/>
      <c r="K4351" s="41"/>
      <c r="L4351" s="41"/>
      <c r="M4351" s="92"/>
      <c r="N4351" s="41"/>
      <c r="O4351" s="41"/>
      <c r="P4351" s="41"/>
      <c r="Q4351" s="41"/>
      <c r="R4351" s="41"/>
      <c r="S4351" s="41"/>
      <c r="T4351" s="41"/>
      <c r="U4351" s="47"/>
      <c r="V4351" s="49"/>
      <c r="W4351" s="41"/>
      <c r="X4351" s="41"/>
      <c r="Y4351" s="41"/>
      <c r="AA4351" s="37" t="str">
        <f>IF($I4351&lt;&gt;"",VLOOKUP($I4351,'Valid Values - Search'!$R$4:$T$4719,3,FALSE),"")</f>
        <v/>
      </c>
      <c r="AB4351" s="37" t="str">
        <f>IF($I4351&lt;&gt;"",VLOOKUP($I4351,'Valid Values - Search'!$R$4:$S$4719,2,FALSE),"")</f>
        <v/>
      </c>
      <c r="AC4351" s="38" t="str">
        <f t="shared" si="67"/>
        <v/>
      </c>
      <c r="AD4351" s="38"/>
    </row>
    <row r="4352" spans="1:30">
      <c r="A4352" s="46"/>
      <c r="B4352" s="47"/>
      <c r="C4352" s="49"/>
      <c r="D4352" s="41"/>
      <c r="E4352" s="41"/>
      <c r="F4352" s="41"/>
      <c r="G4352" s="50" t="str">
        <f>IF(A4352&lt;&gt;"",CONCATENATE(A4352,":",YEAR(B4352),IF(MONTH(B4352)&gt;9,MONTH(B4352),CONCATENATE(0,MONTH(B4352))),IF(DAY(B4352)&gt;9,DAY(B4352),CONCATENATE(0,DAY(B4352))),IF(HOUR(C4352)&gt;9,HOUR(C4352),CONCATENATE(0,HOUR(C4352))),IF(MINUTE(C4352)&gt;9,MINUTE(C4352),CONCATENATE(0,MINUTE(C4352))),":",VLOOKUP(F4352,'Valid Values - Results'!$D$4:$F$12,3,FALSE)),"")</f>
        <v/>
      </c>
      <c r="H4352" s="41"/>
      <c r="I4352" s="41"/>
      <c r="J4352" s="41"/>
      <c r="K4352" s="41"/>
      <c r="L4352" s="41"/>
      <c r="M4352" s="92"/>
      <c r="N4352" s="41"/>
      <c r="O4352" s="41"/>
      <c r="P4352" s="41"/>
      <c r="Q4352" s="41"/>
      <c r="R4352" s="41"/>
      <c r="S4352" s="41"/>
      <c r="T4352" s="41"/>
      <c r="U4352" s="47"/>
      <c r="V4352" s="49"/>
      <c r="W4352" s="41"/>
      <c r="X4352" s="41"/>
      <c r="Y4352" s="41"/>
      <c r="AA4352" s="37" t="str">
        <f>IF($I4352&lt;&gt;"",VLOOKUP($I4352,'Valid Values - Search'!$R$4:$T$4719,3,FALSE),"")</f>
        <v/>
      </c>
      <c r="AB4352" s="37" t="str">
        <f>IF($I4352&lt;&gt;"",VLOOKUP($I4352,'Valid Values - Search'!$R$4:$S$4719,2,FALSE),"")</f>
        <v/>
      </c>
      <c r="AC4352" s="38" t="str">
        <f t="shared" si="67"/>
        <v/>
      </c>
      <c r="AD4352" s="38"/>
    </row>
    <row r="4353" spans="1:30">
      <c r="A4353" s="46"/>
      <c r="B4353" s="47"/>
      <c r="C4353" s="49"/>
      <c r="D4353" s="41"/>
      <c r="E4353" s="41"/>
      <c r="F4353" s="41"/>
      <c r="G4353" s="50" t="str">
        <f>IF(A4353&lt;&gt;"",CONCATENATE(A4353,":",YEAR(B4353),IF(MONTH(B4353)&gt;9,MONTH(B4353),CONCATENATE(0,MONTH(B4353))),IF(DAY(B4353)&gt;9,DAY(B4353),CONCATENATE(0,DAY(B4353))),IF(HOUR(C4353)&gt;9,HOUR(C4353),CONCATENATE(0,HOUR(C4353))),IF(MINUTE(C4353)&gt;9,MINUTE(C4353),CONCATENATE(0,MINUTE(C4353))),":",VLOOKUP(F4353,'Valid Values - Results'!$D$4:$F$12,3,FALSE)),"")</f>
        <v/>
      </c>
      <c r="H4353" s="41"/>
      <c r="I4353" s="41"/>
      <c r="J4353" s="41"/>
      <c r="K4353" s="41"/>
      <c r="L4353" s="41"/>
      <c r="M4353" s="92"/>
      <c r="N4353" s="41"/>
      <c r="O4353" s="41"/>
      <c r="P4353" s="41"/>
      <c r="Q4353" s="41"/>
      <c r="R4353" s="41"/>
      <c r="S4353" s="41"/>
      <c r="T4353" s="41"/>
      <c r="U4353" s="47"/>
      <c r="V4353" s="49"/>
      <c r="W4353" s="41"/>
      <c r="X4353" s="41"/>
      <c r="Y4353" s="41"/>
      <c r="AA4353" s="37" t="str">
        <f>IF($I4353&lt;&gt;"",VLOOKUP($I4353,'Valid Values - Search'!$R$4:$T$4719,3,FALSE),"")</f>
        <v/>
      </c>
      <c r="AB4353" s="37" t="str">
        <f>IF($I4353&lt;&gt;"",VLOOKUP($I4353,'Valid Values - Search'!$R$4:$S$4719,2,FALSE),"")</f>
        <v/>
      </c>
      <c r="AC4353" s="38" t="str">
        <f t="shared" si="67"/>
        <v/>
      </c>
      <c r="AD4353" s="38"/>
    </row>
    <row r="4354" spans="1:30">
      <c r="A4354" s="46"/>
      <c r="B4354" s="47"/>
      <c r="C4354" s="49"/>
      <c r="D4354" s="41"/>
      <c r="E4354" s="41"/>
      <c r="F4354" s="41"/>
      <c r="G4354" s="50" t="str">
        <f>IF(A4354&lt;&gt;"",CONCATENATE(A4354,":",YEAR(B4354),IF(MONTH(B4354)&gt;9,MONTH(B4354),CONCATENATE(0,MONTH(B4354))),IF(DAY(B4354)&gt;9,DAY(B4354),CONCATENATE(0,DAY(B4354))),IF(HOUR(C4354)&gt;9,HOUR(C4354),CONCATENATE(0,HOUR(C4354))),IF(MINUTE(C4354)&gt;9,MINUTE(C4354),CONCATENATE(0,MINUTE(C4354))),":",VLOOKUP(F4354,'Valid Values - Results'!$D$4:$F$12,3,FALSE)),"")</f>
        <v/>
      </c>
      <c r="H4354" s="41"/>
      <c r="I4354" s="41"/>
      <c r="J4354" s="41"/>
      <c r="K4354" s="41"/>
      <c r="L4354" s="41"/>
      <c r="M4354" s="92"/>
      <c r="N4354" s="41"/>
      <c r="O4354" s="41"/>
      <c r="P4354" s="41"/>
      <c r="Q4354" s="41"/>
      <c r="R4354" s="41"/>
      <c r="S4354" s="41"/>
      <c r="T4354" s="41"/>
      <c r="U4354" s="47"/>
      <c r="V4354" s="49"/>
      <c r="W4354" s="41"/>
      <c r="X4354" s="41"/>
      <c r="Y4354" s="41"/>
      <c r="AA4354" s="37" t="str">
        <f>IF($I4354&lt;&gt;"",VLOOKUP($I4354,'Valid Values - Search'!$R$4:$T$4719,3,FALSE),"")</f>
        <v/>
      </c>
      <c r="AB4354" s="37" t="str">
        <f>IF($I4354&lt;&gt;"",VLOOKUP($I4354,'Valid Values - Search'!$R$4:$S$4719,2,FALSE),"")</f>
        <v/>
      </c>
      <c r="AC4354" s="38" t="str">
        <f t="shared" ref="AC4354:AC4417" si="68">IF($V4354&lt;&gt;"",$D4354,"")</f>
        <v/>
      </c>
      <c r="AD4354" s="38"/>
    </row>
    <row r="4355" spans="1:30">
      <c r="A4355" s="46"/>
      <c r="B4355" s="47"/>
      <c r="C4355" s="49"/>
      <c r="D4355" s="41"/>
      <c r="E4355" s="41"/>
      <c r="F4355" s="41"/>
      <c r="G4355" s="50" t="str">
        <f>IF(A4355&lt;&gt;"",CONCATENATE(A4355,":",YEAR(B4355),IF(MONTH(B4355)&gt;9,MONTH(B4355),CONCATENATE(0,MONTH(B4355))),IF(DAY(B4355)&gt;9,DAY(B4355),CONCATENATE(0,DAY(B4355))),IF(HOUR(C4355)&gt;9,HOUR(C4355),CONCATENATE(0,HOUR(C4355))),IF(MINUTE(C4355)&gt;9,MINUTE(C4355),CONCATENATE(0,MINUTE(C4355))),":",VLOOKUP(F4355,'Valid Values - Results'!$D$4:$F$12,3,FALSE)),"")</f>
        <v/>
      </c>
      <c r="H4355" s="41"/>
      <c r="I4355" s="41"/>
      <c r="J4355" s="41"/>
      <c r="K4355" s="41"/>
      <c r="L4355" s="41"/>
      <c r="M4355" s="92"/>
      <c r="N4355" s="41"/>
      <c r="O4355" s="41"/>
      <c r="P4355" s="41"/>
      <c r="Q4355" s="41"/>
      <c r="R4355" s="41"/>
      <c r="S4355" s="41"/>
      <c r="T4355" s="41"/>
      <c r="U4355" s="47"/>
      <c r="V4355" s="49"/>
      <c r="W4355" s="41"/>
      <c r="X4355" s="41"/>
      <c r="Y4355" s="41"/>
      <c r="AA4355" s="37" t="str">
        <f>IF($I4355&lt;&gt;"",VLOOKUP($I4355,'Valid Values - Search'!$R$4:$T$4719,3,FALSE),"")</f>
        <v/>
      </c>
      <c r="AB4355" s="37" t="str">
        <f>IF($I4355&lt;&gt;"",VLOOKUP($I4355,'Valid Values - Search'!$R$4:$S$4719,2,FALSE),"")</f>
        <v/>
      </c>
      <c r="AC4355" s="38" t="str">
        <f t="shared" si="68"/>
        <v/>
      </c>
      <c r="AD4355" s="38"/>
    </row>
    <row r="4356" spans="1:30">
      <c r="A4356" s="46"/>
      <c r="B4356" s="47"/>
      <c r="C4356" s="49"/>
      <c r="D4356" s="41"/>
      <c r="E4356" s="41"/>
      <c r="F4356" s="41"/>
      <c r="G4356" s="50" t="str">
        <f>IF(A4356&lt;&gt;"",CONCATENATE(A4356,":",YEAR(B4356),IF(MONTH(B4356)&gt;9,MONTH(B4356),CONCATENATE(0,MONTH(B4356))),IF(DAY(B4356)&gt;9,DAY(B4356),CONCATENATE(0,DAY(B4356))),IF(HOUR(C4356)&gt;9,HOUR(C4356),CONCATENATE(0,HOUR(C4356))),IF(MINUTE(C4356)&gt;9,MINUTE(C4356),CONCATENATE(0,MINUTE(C4356))),":",VLOOKUP(F4356,'Valid Values - Results'!$D$4:$F$12,3,FALSE)),"")</f>
        <v/>
      </c>
      <c r="H4356" s="41"/>
      <c r="I4356" s="41"/>
      <c r="J4356" s="41"/>
      <c r="K4356" s="41"/>
      <c r="L4356" s="41"/>
      <c r="M4356" s="92"/>
      <c r="N4356" s="41"/>
      <c r="O4356" s="41"/>
      <c r="P4356" s="41"/>
      <c r="Q4356" s="41"/>
      <c r="R4356" s="41"/>
      <c r="S4356" s="41"/>
      <c r="T4356" s="41"/>
      <c r="U4356" s="47"/>
      <c r="V4356" s="49"/>
      <c r="W4356" s="41"/>
      <c r="X4356" s="41"/>
      <c r="Y4356" s="41"/>
      <c r="AA4356" s="37" t="str">
        <f>IF($I4356&lt;&gt;"",VLOOKUP($I4356,'Valid Values - Search'!$R$4:$T$4719,3,FALSE),"")</f>
        <v/>
      </c>
      <c r="AB4356" s="37" t="str">
        <f>IF($I4356&lt;&gt;"",VLOOKUP($I4356,'Valid Values - Search'!$R$4:$S$4719,2,FALSE),"")</f>
        <v/>
      </c>
      <c r="AC4356" s="38" t="str">
        <f t="shared" si="68"/>
        <v/>
      </c>
      <c r="AD4356" s="38"/>
    </row>
    <row r="4357" spans="1:30">
      <c r="A4357" s="46"/>
      <c r="B4357" s="47"/>
      <c r="C4357" s="49"/>
      <c r="D4357" s="41"/>
      <c r="E4357" s="41"/>
      <c r="F4357" s="41"/>
      <c r="G4357" s="50" t="str">
        <f>IF(A4357&lt;&gt;"",CONCATENATE(A4357,":",YEAR(B4357),IF(MONTH(B4357)&gt;9,MONTH(B4357),CONCATENATE(0,MONTH(B4357))),IF(DAY(B4357)&gt;9,DAY(B4357),CONCATENATE(0,DAY(B4357))),IF(HOUR(C4357)&gt;9,HOUR(C4357),CONCATENATE(0,HOUR(C4357))),IF(MINUTE(C4357)&gt;9,MINUTE(C4357),CONCATENATE(0,MINUTE(C4357))),":",VLOOKUP(F4357,'Valid Values - Results'!$D$4:$F$12,3,FALSE)),"")</f>
        <v/>
      </c>
      <c r="H4357" s="41"/>
      <c r="I4357" s="41"/>
      <c r="J4357" s="41"/>
      <c r="K4357" s="41"/>
      <c r="L4357" s="41"/>
      <c r="M4357" s="92"/>
      <c r="N4357" s="41"/>
      <c r="O4357" s="41"/>
      <c r="P4357" s="41"/>
      <c r="Q4357" s="41"/>
      <c r="R4357" s="41"/>
      <c r="S4357" s="41"/>
      <c r="T4357" s="41"/>
      <c r="U4357" s="47"/>
      <c r="V4357" s="49"/>
      <c r="W4357" s="41"/>
      <c r="X4357" s="41"/>
      <c r="Y4357" s="41"/>
      <c r="AA4357" s="37" t="str">
        <f>IF($I4357&lt;&gt;"",VLOOKUP($I4357,'Valid Values - Search'!$R$4:$T$4719,3,FALSE),"")</f>
        <v/>
      </c>
      <c r="AB4357" s="37" t="str">
        <f>IF($I4357&lt;&gt;"",VLOOKUP($I4357,'Valid Values - Search'!$R$4:$S$4719,2,FALSE),"")</f>
        <v/>
      </c>
      <c r="AC4357" s="38" t="str">
        <f t="shared" si="68"/>
        <v/>
      </c>
      <c r="AD4357" s="38"/>
    </row>
    <row r="4358" spans="1:30">
      <c r="A4358" s="46"/>
      <c r="B4358" s="47"/>
      <c r="C4358" s="49"/>
      <c r="D4358" s="41"/>
      <c r="E4358" s="41"/>
      <c r="F4358" s="41"/>
      <c r="G4358" s="50" t="str">
        <f>IF(A4358&lt;&gt;"",CONCATENATE(A4358,":",YEAR(B4358),IF(MONTH(B4358)&gt;9,MONTH(B4358),CONCATENATE(0,MONTH(B4358))),IF(DAY(B4358)&gt;9,DAY(B4358),CONCATENATE(0,DAY(B4358))),IF(HOUR(C4358)&gt;9,HOUR(C4358),CONCATENATE(0,HOUR(C4358))),IF(MINUTE(C4358)&gt;9,MINUTE(C4358),CONCATENATE(0,MINUTE(C4358))),":",VLOOKUP(F4358,'Valid Values - Results'!$D$4:$F$12,3,FALSE)),"")</f>
        <v/>
      </c>
      <c r="H4358" s="41"/>
      <c r="I4358" s="41"/>
      <c r="J4358" s="41"/>
      <c r="K4358" s="41"/>
      <c r="L4358" s="41"/>
      <c r="M4358" s="92"/>
      <c r="N4358" s="41"/>
      <c r="O4358" s="41"/>
      <c r="P4358" s="41"/>
      <c r="Q4358" s="41"/>
      <c r="R4358" s="41"/>
      <c r="S4358" s="41"/>
      <c r="T4358" s="41"/>
      <c r="U4358" s="47"/>
      <c r="V4358" s="49"/>
      <c r="W4358" s="41"/>
      <c r="X4358" s="41"/>
      <c r="Y4358" s="41"/>
      <c r="AA4358" s="37" t="str">
        <f>IF($I4358&lt;&gt;"",VLOOKUP($I4358,'Valid Values - Search'!$R$4:$T$4719,3,FALSE),"")</f>
        <v/>
      </c>
      <c r="AB4358" s="37" t="str">
        <f>IF($I4358&lt;&gt;"",VLOOKUP($I4358,'Valid Values - Search'!$R$4:$S$4719,2,FALSE),"")</f>
        <v/>
      </c>
      <c r="AC4358" s="38" t="str">
        <f t="shared" si="68"/>
        <v/>
      </c>
      <c r="AD4358" s="38"/>
    </row>
    <row r="4359" spans="1:30">
      <c r="A4359" s="46"/>
      <c r="B4359" s="47"/>
      <c r="C4359" s="49"/>
      <c r="D4359" s="41"/>
      <c r="E4359" s="41"/>
      <c r="F4359" s="41"/>
      <c r="G4359" s="50" t="str">
        <f>IF(A4359&lt;&gt;"",CONCATENATE(A4359,":",YEAR(B4359),IF(MONTH(B4359)&gt;9,MONTH(B4359),CONCATENATE(0,MONTH(B4359))),IF(DAY(B4359)&gt;9,DAY(B4359),CONCATENATE(0,DAY(B4359))),IF(HOUR(C4359)&gt;9,HOUR(C4359),CONCATENATE(0,HOUR(C4359))),IF(MINUTE(C4359)&gt;9,MINUTE(C4359),CONCATENATE(0,MINUTE(C4359))),":",VLOOKUP(F4359,'Valid Values - Results'!$D$4:$F$12,3,FALSE)),"")</f>
        <v/>
      </c>
      <c r="H4359" s="41"/>
      <c r="I4359" s="41"/>
      <c r="J4359" s="41"/>
      <c r="K4359" s="41"/>
      <c r="L4359" s="41"/>
      <c r="M4359" s="92"/>
      <c r="N4359" s="41"/>
      <c r="O4359" s="41"/>
      <c r="P4359" s="41"/>
      <c r="Q4359" s="41"/>
      <c r="R4359" s="41"/>
      <c r="S4359" s="41"/>
      <c r="T4359" s="41"/>
      <c r="U4359" s="47"/>
      <c r="V4359" s="49"/>
      <c r="W4359" s="41"/>
      <c r="X4359" s="41"/>
      <c r="Y4359" s="41"/>
      <c r="AA4359" s="37" t="str">
        <f>IF($I4359&lt;&gt;"",VLOOKUP($I4359,'Valid Values - Search'!$R$4:$T$4719,3,FALSE),"")</f>
        <v/>
      </c>
      <c r="AB4359" s="37" t="str">
        <f>IF($I4359&lt;&gt;"",VLOOKUP($I4359,'Valid Values - Search'!$R$4:$S$4719,2,FALSE),"")</f>
        <v/>
      </c>
      <c r="AC4359" s="38" t="str">
        <f t="shared" si="68"/>
        <v/>
      </c>
      <c r="AD4359" s="38"/>
    </row>
    <row r="4360" spans="1:30">
      <c r="A4360" s="46"/>
      <c r="B4360" s="47"/>
      <c r="C4360" s="49"/>
      <c r="D4360" s="41"/>
      <c r="E4360" s="41"/>
      <c r="F4360" s="41"/>
      <c r="G4360" s="50" t="str">
        <f>IF(A4360&lt;&gt;"",CONCATENATE(A4360,":",YEAR(B4360),IF(MONTH(B4360)&gt;9,MONTH(B4360),CONCATENATE(0,MONTH(B4360))),IF(DAY(B4360)&gt;9,DAY(B4360),CONCATENATE(0,DAY(B4360))),IF(HOUR(C4360)&gt;9,HOUR(C4360),CONCATENATE(0,HOUR(C4360))),IF(MINUTE(C4360)&gt;9,MINUTE(C4360),CONCATENATE(0,MINUTE(C4360))),":",VLOOKUP(F4360,'Valid Values - Results'!$D$4:$F$12,3,FALSE)),"")</f>
        <v/>
      </c>
      <c r="H4360" s="41"/>
      <c r="I4360" s="41"/>
      <c r="J4360" s="41"/>
      <c r="K4360" s="41"/>
      <c r="L4360" s="41"/>
      <c r="M4360" s="92"/>
      <c r="N4360" s="41"/>
      <c r="O4360" s="41"/>
      <c r="P4360" s="41"/>
      <c r="Q4360" s="41"/>
      <c r="R4360" s="41"/>
      <c r="S4360" s="41"/>
      <c r="T4360" s="41"/>
      <c r="U4360" s="47"/>
      <c r="V4360" s="49"/>
      <c r="W4360" s="41"/>
      <c r="X4360" s="41"/>
      <c r="Y4360" s="41"/>
      <c r="AA4360" s="37" t="str">
        <f>IF($I4360&lt;&gt;"",VLOOKUP($I4360,'Valid Values - Search'!$R$4:$T$4719,3,FALSE),"")</f>
        <v/>
      </c>
      <c r="AB4360" s="37" t="str">
        <f>IF($I4360&lt;&gt;"",VLOOKUP($I4360,'Valid Values - Search'!$R$4:$S$4719,2,FALSE),"")</f>
        <v/>
      </c>
      <c r="AC4360" s="38" t="str">
        <f t="shared" si="68"/>
        <v/>
      </c>
      <c r="AD4360" s="38"/>
    </row>
    <row r="4361" spans="1:30">
      <c r="A4361" s="46"/>
      <c r="B4361" s="47"/>
      <c r="C4361" s="49"/>
      <c r="D4361" s="41"/>
      <c r="E4361" s="41"/>
      <c r="F4361" s="41"/>
      <c r="G4361" s="50" t="str">
        <f>IF(A4361&lt;&gt;"",CONCATENATE(A4361,":",YEAR(B4361),IF(MONTH(B4361)&gt;9,MONTH(B4361),CONCATENATE(0,MONTH(B4361))),IF(DAY(B4361)&gt;9,DAY(B4361),CONCATENATE(0,DAY(B4361))),IF(HOUR(C4361)&gt;9,HOUR(C4361),CONCATENATE(0,HOUR(C4361))),IF(MINUTE(C4361)&gt;9,MINUTE(C4361),CONCATENATE(0,MINUTE(C4361))),":",VLOOKUP(F4361,'Valid Values - Results'!$D$4:$F$12,3,FALSE)),"")</f>
        <v/>
      </c>
      <c r="H4361" s="41"/>
      <c r="I4361" s="41"/>
      <c r="J4361" s="41"/>
      <c r="K4361" s="41"/>
      <c r="L4361" s="41"/>
      <c r="M4361" s="92"/>
      <c r="N4361" s="41"/>
      <c r="O4361" s="41"/>
      <c r="P4361" s="41"/>
      <c r="Q4361" s="41"/>
      <c r="R4361" s="41"/>
      <c r="S4361" s="41"/>
      <c r="T4361" s="41"/>
      <c r="U4361" s="47"/>
      <c r="V4361" s="49"/>
      <c r="W4361" s="41"/>
      <c r="X4361" s="41"/>
      <c r="Y4361" s="41"/>
      <c r="AA4361" s="37" t="str">
        <f>IF($I4361&lt;&gt;"",VLOOKUP($I4361,'Valid Values - Search'!$R$4:$T$4719,3,FALSE),"")</f>
        <v/>
      </c>
      <c r="AB4361" s="37" t="str">
        <f>IF($I4361&lt;&gt;"",VLOOKUP($I4361,'Valid Values - Search'!$R$4:$S$4719,2,FALSE),"")</f>
        <v/>
      </c>
      <c r="AC4361" s="38" t="str">
        <f t="shared" si="68"/>
        <v/>
      </c>
      <c r="AD4361" s="38"/>
    </row>
    <row r="4362" spans="1:30">
      <c r="A4362" s="46"/>
      <c r="B4362" s="47"/>
      <c r="C4362" s="49"/>
      <c r="D4362" s="41"/>
      <c r="E4362" s="41"/>
      <c r="F4362" s="41"/>
      <c r="G4362" s="50" t="str">
        <f>IF(A4362&lt;&gt;"",CONCATENATE(A4362,":",YEAR(B4362),IF(MONTH(B4362)&gt;9,MONTH(B4362),CONCATENATE(0,MONTH(B4362))),IF(DAY(B4362)&gt;9,DAY(B4362),CONCATENATE(0,DAY(B4362))),IF(HOUR(C4362)&gt;9,HOUR(C4362),CONCATENATE(0,HOUR(C4362))),IF(MINUTE(C4362)&gt;9,MINUTE(C4362),CONCATENATE(0,MINUTE(C4362))),":",VLOOKUP(F4362,'Valid Values - Results'!$D$4:$F$12,3,FALSE)),"")</f>
        <v/>
      </c>
      <c r="H4362" s="41"/>
      <c r="I4362" s="41"/>
      <c r="J4362" s="41"/>
      <c r="K4362" s="41"/>
      <c r="L4362" s="41"/>
      <c r="M4362" s="92"/>
      <c r="N4362" s="41"/>
      <c r="O4362" s="41"/>
      <c r="P4362" s="41"/>
      <c r="Q4362" s="41"/>
      <c r="R4362" s="41"/>
      <c r="S4362" s="41"/>
      <c r="T4362" s="41"/>
      <c r="U4362" s="47"/>
      <c r="V4362" s="49"/>
      <c r="W4362" s="41"/>
      <c r="X4362" s="41"/>
      <c r="Y4362" s="41"/>
      <c r="AA4362" s="37" t="str">
        <f>IF($I4362&lt;&gt;"",VLOOKUP($I4362,'Valid Values - Search'!$R$4:$T$4719,3,FALSE),"")</f>
        <v/>
      </c>
      <c r="AB4362" s="37" t="str">
        <f>IF($I4362&lt;&gt;"",VLOOKUP($I4362,'Valid Values - Search'!$R$4:$S$4719,2,FALSE),"")</f>
        <v/>
      </c>
      <c r="AC4362" s="38" t="str">
        <f t="shared" si="68"/>
        <v/>
      </c>
      <c r="AD4362" s="38"/>
    </row>
    <row r="4363" spans="1:30">
      <c r="A4363" s="46"/>
      <c r="B4363" s="47"/>
      <c r="C4363" s="49"/>
      <c r="D4363" s="41"/>
      <c r="E4363" s="41"/>
      <c r="F4363" s="41"/>
      <c r="G4363" s="50" t="str">
        <f>IF(A4363&lt;&gt;"",CONCATENATE(A4363,":",YEAR(B4363),IF(MONTH(B4363)&gt;9,MONTH(B4363),CONCATENATE(0,MONTH(B4363))),IF(DAY(B4363)&gt;9,DAY(B4363),CONCATENATE(0,DAY(B4363))),IF(HOUR(C4363)&gt;9,HOUR(C4363),CONCATENATE(0,HOUR(C4363))),IF(MINUTE(C4363)&gt;9,MINUTE(C4363),CONCATENATE(0,MINUTE(C4363))),":",VLOOKUP(F4363,'Valid Values - Results'!$D$4:$F$12,3,FALSE)),"")</f>
        <v/>
      </c>
      <c r="H4363" s="41"/>
      <c r="I4363" s="41"/>
      <c r="J4363" s="41"/>
      <c r="K4363" s="41"/>
      <c r="L4363" s="41"/>
      <c r="M4363" s="92"/>
      <c r="N4363" s="41"/>
      <c r="O4363" s="41"/>
      <c r="P4363" s="41"/>
      <c r="Q4363" s="41"/>
      <c r="R4363" s="41"/>
      <c r="S4363" s="41"/>
      <c r="T4363" s="41"/>
      <c r="U4363" s="47"/>
      <c r="V4363" s="49"/>
      <c r="W4363" s="41"/>
      <c r="X4363" s="41"/>
      <c r="Y4363" s="41"/>
      <c r="AA4363" s="37" t="str">
        <f>IF($I4363&lt;&gt;"",VLOOKUP($I4363,'Valid Values - Search'!$R$4:$T$4719,3,FALSE),"")</f>
        <v/>
      </c>
      <c r="AB4363" s="37" t="str">
        <f>IF($I4363&lt;&gt;"",VLOOKUP($I4363,'Valid Values - Search'!$R$4:$S$4719,2,FALSE),"")</f>
        <v/>
      </c>
      <c r="AC4363" s="38" t="str">
        <f t="shared" si="68"/>
        <v/>
      </c>
      <c r="AD4363" s="38"/>
    </row>
    <row r="4364" spans="1:30">
      <c r="A4364" s="46"/>
      <c r="B4364" s="47"/>
      <c r="C4364" s="49"/>
      <c r="D4364" s="41"/>
      <c r="E4364" s="41"/>
      <c r="F4364" s="41"/>
      <c r="G4364" s="50" t="str">
        <f>IF(A4364&lt;&gt;"",CONCATENATE(A4364,":",YEAR(B4364),IF(MONTH(B4364)&gt;9,MONTH(B4364),CONCATENATE(0,MONTH(B4364))),IF(DAY(B4364)&gt;9,DAY(B4364),CONCATENATE(0,DAY(B4364))),IF(HOUR(C4364)&gt;9,HOUR(C4364),CONCATENATE(0,HOUR(C4364))),IF(MINUTE(C4364)&gt;9,MINUTE(C4364),CONCATENATE(0,MINUTE(C4364))),":",VLOOKUP(F4364,'Valid Values - Results'!$D$4:$F$12,3,FALSE)),"")</f>
        <v/>
      </c>
      <c r="H4364" s="41"/>
      <c r="I4364" s="41"/>
      <c r="J4364" s="41"/>
      <c r="K4364" s="41"/>
      <c r="L4364" s="41"/>
      <c r="M4364" s="92"/>
      <c r="N4364" s="41"/>
      <c r="O4364" s="41"/>
      <c r="P4364" s="41"/>
      <c r="Q4364" s="41"/>
      <c r="R4364" s="41"/>
      <c r="S4364" s="41"/>
      <c r="T4364" s="41"/>
      <c r="U4364" s="47"/>
      <c r="V4364" s="49"/>
      <c r="W4364" s="41"/>
      <c r="X4364" s="41"/>
      <c r="Y4364" s="41"/>
      <c r="AA4364" s="37" t="str">
        <f>IF($I4364&lt;&gt;"",VLOOKUP($I4364,'Valid Values - Search'!$R$4:$T$4719,3,FALSE),"")</f>
        <v/>
      </c>
      <c r="AB4364" s="37" t="str">
        <f>IF($I4364&lt;&gt;"",VLOOKUP($I4364,'Valid Values - Search'!$R$4:$S$4719,2,FALSE),"")</f>
        <v/>
      </c>
      <c r="AC4364" s="38" t="str">
        <f t="shared" si="68"/>
        <v/>
      </c>
      <c r="AD4364" s="38"/>
    </row>
    <row r="4365" spans="1:30">
      <c r="A4365" s="46"/>
      <c r="B4365" s="47"/>
      <c r="C4365" s="49"/>
      <c r="D4365" s="41"/>
      <c r="E4365" s="41"/>
      <c r="F4365" s="41"/>
      <c r="G4365" s="50" t="str">
        <f>IF(A4365&lt;&gt;"",CONCATENATE(A4365,":",YEAR(B4365),IF(MONTH(B4365)&gt;9,MONTH(B4365),CONCATENATE(0,MONTH(B4365))),IF(DAY(B4365)&gt;9,DAY(B4365),CONCATENATE(0,DAY(B4365))),IF(HOUR(C4365)&gt;9,HOUR(C4365),CONCATENATE(0,HOUR(C4365))),IF(MINUTE(C4365)&gt;9,MINUTE(C4365),CONCATENATE(0,MINUTE(C4365))),":",VLOOKUP(F4365,'Valid Values - Results'!$D$4:$F$12,3,FALSE)),"")</f>
        <v/>
      </c>
      <c r="H4365" s="41"/>
      <c r="I4365" s="41"/>
      <c r="J4365" s="41"/>
      <c r="K4365" s="41"/>
      <c r="L4365" s="41"/>
      <c r="M4365" s="92"/>
      <c r="N4365" s="41"/>
      <c r="O4365" s="41"/>
      <c r="P4365" s="41"/>
      <c r="Q4365" s="41"/>
      <c r="R4365" s="41"/>
      <c r="S4365" s="41"/>
      <c r="T4365" s="41"/>
      <c r="U4365" s="47"/>
      <c r="V4365" s="49"/>
      <c r="W4365" s="41"/>
      <c r="X4365" s="41"/>
      <c r="Y4365" s="41"/>
      <c r="AA4365" s="37" t="str">
        <f>IF($I4365&lt;&gt;"",VLOOKUP($I4365,'Valid Values - Search'!$R$4:$T$4719,3,FALSE),"")</f>
        <v/>
      </c>
      <c r="AB4365" s="37" t="str">
        <f>IF($I4365&lt;&gt;"",VLOOKUP($I4365,'Valid Values - Search'!$R$4:$S$4719,2,FALSE),"")</f>
        <v/>
      </c>
      <c r="AC4365" s="38" t="str">
        <f t="shared" si="68"/>
        <v/>
      </c>
      <c r="AD4365" s="38"/>
    </row>
    <row r="4366" spans="1:30">
      <c r="A4366" s="46"/>
      <c r="B4366" s="47"/>
      <c r="C4366" s="49"/>
      <c r="D4366" s="41"/>
      <c r="E4366" s="41"/>
      <c r="F4366" s="41"/>
      <c r="G4366" s="50" t="str">
        <f>IF(A4366&lt;&gt;"",CONCATENATE(A4366,":",YEAR(B4366),IF(MONTH(B4366)&gt;9,MONTH(B4366),CONCATENATE(0,MONTH(B4366))),IF(DAY(B4366)&gt;9,DAY(B4366),CONCATENATE(0,DAY(B4366))),IF(HOUR(C4366)&gt;9,HOUR(C4366),CONCATENATE(0,HOUR(C4366))),IF(MINUTE(C4366)&gt;9,MINUTE(C4366),CONCATENATE(0,MINUTE(C4366))),":",VLOOKUP(F4366,'Valid Values - Results'!$D$4:$F$12,3,FALSE)),"")</f>
        <v/>
      </c>
      <c r="H4366" s="41"/>
      <c r="I4366" s="41"/>
      <c r="J4366" s="41"/>
      <c r="K4366" s="41"/>
      <c r="L4366" s="41"/>
      <c r="M4366" s="92"/>
      <c r="N4366" s="41"/>
      <c r="O4366" s="41"/>
      <c r="P4366" s="41"/>
      <c r="Q4366" s="41"/>
      <c r="R4366" s="41"/>
      <c r="S4366" s="41"/>
      <c r="T4366" s="41"/>
      <c r="U4366" s="47"/>
      <c r="V4366" s="49"/>
      <c r="W4366" s="41"/>
      <c r="X4366" s="41"/>
      <c r="Y4366" s="41"/>
      <c r="AA4366" s="37" t="str">
        <f>IF($I4366&lt;&gt;"",VLOOKUP($I4366,'Valid Values - Search'!$R$4:$T$4719,3,FALSE),"")</f>
        <v/>
      </c>
      <c r="AB4366" s="37" t="str">
        <f>IF($I4366&lt;&gt;"",VLOOKUP($I4366,'Valid Values - Search'!$R$4:$S$4719,2,FALSE),"")</f>
        <v/>
      </c>
      <c r="AC4366" s="38" t="str">
        <f t="shared" si="68"/>
        <v/>
      </c>
      <c r="AD4366" s="38"/>
    </row>
    <row r="4367" spans="1:30">
      <c r="A4367" s="46"/>
      <c r="B4367" s="47"/>
      <c r="C4367" s="49"/>
      <c r="D4367" s="41"/>
      <c r="E4367" s="41"/>
      <c r="F4367" s="41"/>
      <c r="G4367" s="50" t="str">
        <f>IF(A4367&lt;&gt;"",CONCATENATE(A4367,":",YEAR(B4367),IF(MONTH(B4367)&gt;9,MONTH(B4367),CONCATENATE(0,MONTH(B4367))),IF(DAY(B4367)&gt;9,DAY(B4367),CONCATENATE(0,DAY(B4367))),IF(HOUR(C4367)&gt;9,HOUR(C4367),CONCATENATE(0,HOUR(C4367))),IF(MINUTE(C4367)&gt;9,MINUTE(C4367),CONCATENATE(0,MINUTE(C4367))),":",VLOOKUP(F4367,'Valid Values - Results'!$D$4:$F$12,3,FALSE)),"")</f>
        <v/>
      </c>
      <c r="H4367" s="41"/>
      <c r="I4367" s="41"/>
      <c r="J4367" s="41"/>
      <c r="K4367" s="41"/>
      <c r="L4367" s="41"/>
      <c r="M4367" s="92"/>
      <c r="N4367" s="41"/>
      <c r="O4367" s="41"/>
      <c r="P4367" s="41"/>
      <c r="Q4367" s="41"/>
      <c r="R4367" s="41"/>
      <c r="S4367" s="41"/>
      <c r="T4367" s="41"/>
      <c r="U4367" s="47"/>
      <c r="V4367" s="49"/>
      <c r="W4367" s="41"/>
      <c r="X4367" s="41"/>
      <c r="Y4367" s="41"/>
      <c r="AA4367" s="37" t="str">
        <f>IF($I4367&lt;&gt;"",VLOOKUP($I4367,'Valid Values - Search'!$R$4:$T$4719,3,FALSE),"")</f>
        <v/>
      </c>
      <c r="AB4367" s="37" t="str">
        <f>IF($I4367&lt;&gt;"",VLOOKUP($I4367,'Valid Values - Search'!$R$4:$S$4719,2,FALSE),"")</f>
        <v/>
      </c>
      <c r="AC4367" s="38" t="str">
        <f t="shared" si="68"/>
        <v/>
      </c>
      <c r="AD4367" s="38"/>
    </row>
    <row r="4368" spans="1:30">
      <c r="A4368" s="46"/>
      <c r="B4368" s="47"/>
      <c r="C4368" s="49"/>
      <c r="D4368" s="41"/>
      <c r="E4368" s="41"/>
      <c r="F4368" s="41"/>
      <c r="G4368" s="50" t="str">
        <f>IF(A4368&lt;&gt;"",CONCATENATE(A4368,":",YEAR(B4368),IF(MONTH(B4368)&gt;9,MONTH(B4368),CONCATENATE(0,MONTH(B4368))),IF(DAY(B4368)&gt;9,DAY(B4368),CONCATENATE(0,DAY(B4368))),IF(HOUR(C4368)&gt;9,HOUR(C4368),CONCATENATE(0,HOUR(C4368))),IF(MINUTE(C4368)&gt;9,MINUTE(C4368),CONCATENATE(0,MINUTE(C4368))),":",VLOOKUP(F4368,'Valid Values - Results'!$D$4:$F$12,3,FALSE)),"")</f>
        <v/>
      </c>
      <c r="H4368" s="41"/>
      <c r="I4368" s="41"/>
      <c r="J4368" s="41"/>
      <c r="K4368" s="41"/>
      <c r="L4368" s="41"/>
      <c r="M4368" s="92"/>
      <c r="N4368" s="41"/>
      <c r="O4368" s="41"/>
      <c r="P4368" s="41"/>
      <c r="Q4368" s="41"/>
      <c r="R4368" s="41"/>
      <c r="S4368" s="41"/>
      <c r="T4368" s="41"/>
      <c r="U4368" s="47"/>
      <c r="V4368" s="49"/>
      <c r="W4368" s="41"/>
      <c r="X4368" s="41"/>
      <c r="Y4368" s="41"/>
      <c r="AA4368" s="37" t="str">
        <f>IF($I4368&lt;&gt;"",VLOOKUP($I4368,'Valid Values - Search'!$R$4:$T$4719,3,FALSE),"")</f>
        <v/>
      </c>
      <c r="AB4368" s="37" t="str">
        <f>IF($I4368&lt;&gt;"",VLOOKUP($I4368,'Valid Values - Search'!$R$4:$S$4719,2,FALSE),"")</f>
        <v/>
      </c>
      <c r="AC4368" s="38" t="str">
        <f t="shared" si="68"/>
        <v/>
      </c>
      <c r="AD4368" s="38"/>
    </row>
    <row r="4369" spans="1:30">
      <c r="A4369" s="46"/>
      <c r="B4369" s="47"/>
      <c r="C4369" s="49"/>
      <c r="D4369" s="41"/>
      <c r="E4369" s="41"/>
      <c r="F4369" s="41"/>
      <c r="G4369" s="50" t="str">
        <f>IF(A4369&lt;&gt;"",CONCATENATE(A4369,":",YEAR(B4369),IF(MONTH(B4369)&gt;9,MONTH(B4369),CONCATENATE(0,MONTH(B4369))),IF(DAY(B4369)&gt;9,DAY(B4369),CONCATENATE(0,DAY(B4369))),IF(HOUR(C4369)&gt;9,HOUR(C4369),CONCATENATE(0,HOUR(C4369))),IF(MINUTE(C4369)&gt;9,MINUTE(C4369),CONCATENATE(0,MINUTE(C4369))),":",VLOOKUP(F4369,'Valid Values - Results'!$D$4:$F$12,3,FALSE)),"")</f>
        <v/>
      </c>
      <c r="H4369" s="41"/>
      <c r="I4369" s="41"/>
      <c r="J4369" s="41"/>
      <c r="K4369" s="41"/>
      <c r="L4369" s="41"/>
      <c r="M4369" s="92"/>
      <c r="N4369" s="41"/>
      <c r="O4369" s="41"/>
      <c r="P4369" s="41"/>
      <c r="Q4369" s="41"/>
      <c r="R4369" s="41"/>
      <c r="S4369" s="41"/>
      <c r="T4369" s="41"/>
      <c r="U4369" s="47"/>
      <c r="V4369" s="49"/>
      <c r="W4369" s="41"/>
      <c r="X4369" s="41"/>
      <c r="Y4369" s="41"/>
      <c r="AA4369" s="37" t="str">
        <f>IF($I4369&lt;&gt;"",VLOOKUP($I4369,'Valid Values - Search'!$R$4:$T$4719,3,FALSE),"")</f>
        <v/>
      </c>
      <c r="AB4369" s="37" t="str">
        <f>IF($I4369&lt;&gt;"",VLOOKUP($I4369,'Valid Values - Search'!$R$4:$S$4719,2,FALSE),"")</f>
        <v/>
      </c>
      <c r="AC4369" s="38" t="str">
        <f t="shared" si="68"/>
        <v/>
      </c>
      <c r="AD4369" s="38"/>
    </row>
    <row r="4370" spans="1:30">
      <c r="A4370" s="46"/>
      <c r="B4370" s="47"/>
      <c r="C4370" s="49"/>
      <c r="D4370" s="41"/>
      <c r="E4370" s="41"/>
      <c r="F4370" s="41"/>
      <c r="G4370" s="50" t="str">
        <f>IF(A4370&lt;&gt;"",CONCATENATE(A4370,":",YEAR(B4370),IF(MONTH(B4370)&gt;9,MONTH(B4370),CONCATENATE(0,MONTH(B4370))),IF(DAY(B4370)&gt;9,DAY(B4370),CONCATENATE(0,DAY(B4370))),IF(HOUR(C4370)&gt;9,HOUR(C4370),CONCATENATE(0,HOUR(C4370))),IF(MINUTE(C4370)&gt;9,MINUTE(C4370),CONCATENATE(0,MINUTE(C4370))),":",VLOOKUP(F4370,'Valid Values - Results'!$D$4:$F$12,3,FALSE)),"")</f>
        <v/>
      </c>
      <c r="H4370" s="41"/>
      <c r="I4370" s="41"/>
      <c r="J4370" s="41"/>
      <c r="K4370" s="41"/>
      <c r="L4370" s="41"/>
      <c r="M4370" s="92"/>
      <c r="N4370" s="41"/>
      <c r="O4370" s="41"/>
      <c r="P4370" s="41"/>
      <c r="Q4370" s="41"/>
      <c r="R4370" s="41"/>
      <c r="S4370" s="41"/>
      <c r="T4370" s="41"/>
      <c r="U4370" s="47"/>
      <c r="V4370" s="49"/>
      <c r="W4370" s="41"/>
      <c r="X4370" s="41"/>
      <c r="Y4370" s="41"/>
      <c r="AA4370" s="37" t="str">
        <f>IF($I4370&lt;&gt;"",VLOOKUP($I4370,'Valid Values - Search'!$R$4:$T$4719,3,FALSE),"")</f>
        <v/>
      </c>
      <c r="AB4370" s="37" t="str">
        <f>IF($I4370&lt;&gt;"",VLOOKUP($I4370,'Valid Values - Search'!$R$4:$S$4719,2,FALSE),"")</f>
        <v/>
      </c>
      <c r="AC4370" s="38" t="str">
        <f t="shared" si="68"/>
        <v/>
      </c>
      <c r="AD4370" s="38"/>
    </row>
    <row r="4371" spans="1:30">
      <c r="A4371" s="46"/>
      <c r="B4371" s="47"/>
      <c r="C4371" s="49"/>
      <c r="D4371" s="41"/>
      <c r="E4371" s="41"/>
      <c r="F4371" s="41"/>
      <c r="G4371" s="50" t="str">
        <f>IF(A4371&lt;&gt;"",CONCATENATE(A4371,":",YEAR(B4371),IF(MONTH(B4371)&gt;9,MONTH(B4371),CONCATENATE(0,MONTH(B4371))),IF(DAY(B4371)&gt;9,DAY(B4371),CONCATENATE(0,DAY(B4371))),IF(HOUR(C4371)&gt;9,HOUR(C4371),CONCATENATE(0,HOUR(C4371))),IF(MINUTE(C4371)&gt;9,MINUTE(C4371),CONCATENATE(0,MINUTE(C4371))),":",VLOOKUP(F4371,'Valid Values - Results'!$D$4:$F$12,3,FALSE)),"")</f>
        <v/>
      </c>
      <c r="H4371" s="41"/>
      <c r="I4371" s="41"/>
      <c r="J4371" s="41"/>
      <c r="K4371" s="41"/>
      <c r="L4371" s="41"/>
      <c r="M4371" s="92"/>
      <c r="N4371" s="41"/>
      <c r="O4371" s="41"/>
      <c r="P4371" s="41"/>
      <c r="Q4371" s="41"/>
      <c r="R4371" s="41"/>
      <c r="S4371" s="41"/>
      <c r="T4371" s="41"/>
      <c r="U4371" s="47"/>
      <c r="V4371" s="49"/>
      <c r="W4371" s="41"/>
      <c r="X4371" s="41"/>
      <c r="Y4371" s="41"/>
      <c r="AA4371" s="37" t="str">
        <f>IF($I4371&lt;&gt;"",VLOOKUP($I4371,'Valid Values - Search'!$R$4:$T$4719,3,FALSE),"")</f>
        <v/>
      </c>
      <c r="AB4371" s="37" t="str">
        <f>IF($I4371&lt;&gt;"",VLOOKUP($I4371,'Valid Values - Search'!$R$4:$S$4719,2,FALSE),"")</f>
        <v/>
      </c>
      <c r="AC4371" s="38" t="str">
        <f t="shared" si="68"/>
        <v/>
      </c>
      <c r="AD4371" s="38"/>
    </row>
    <row r="4372" spans="1:30">
      <c r="A4372" s="46"/>
      <c r="B4372" s="47"/>
      <c r="C4372" s="49"/>
      <c r="D4372" s="41"/>
      <c r="E4372" s="41"/>
      <c r="F4372" s="41"/>
      <c r="G4372" s="50" t="str">
        <f>IF(A4372&lt;&gt;"",CONCATENATE(A4372,":",YEAR(B4372),IF(MONTH(B4372)&gt;9,MONTH(B4372),CONCATENATE(0,MONTH(B4372))),IF(DAY(B4372)&gt;9,DAY(B4372),CONCATENATE(0,DAY(B4372))),IF(HOUR(C4372)&gt;9,HOUR(C4372),CONCATENATE(0,HOUR(C4372))),IF(MINUTE(C4372)&gt;9,MINUTE(C4372),CONCATENATE(0,MINUTE(C4372))),":",VLOOKUP(F4372,'Valid Values - Results'!$D$4:$F$12,3,FALSE)),"")</f>
        <v/>
      </c>
      <c r="H4372" s="41"/>
      <c r="I4372" s="41"/>
      <c r="J4372" s="41"/>
      <c r="K4372" s="41"/>
      <c r="L4372" s="41"/>
      <c r="M4372" s="92"/>
      <c r="N4372" s="41"/>
      <c r="O4372" s="41"/>
      <c r="P4372" s="41"/>
      <c r="Q4372" s="41"/>
      <c r="R4372" s="41"/>
      <c r="S4372" s="41"/>
      <c r="T4372" s="41"/>
      <c r="U4372" s="47"/>
      <c r="V4372" s="49"/>
      <c r="W4372" s="41"/>
      <c r="X4372" s="41"/>
      <c r="Y4372" s="41"/>
      <c r="AA4372" s="37" t="str">
        <f>IF($I4372&lt;&gt;"",VLOOKUP($I4372,'Valid Values - Search'!$R$4:$T$4719,3,FALSE),"")</f>
        <v/>
      </c>
      <c r="AB4372" s="37" t="str">
        <f>IF($I4372&lt;&gt;"",VLOOKUP($I4372,'Valid Values - Search'!$R$4:$S$4719,2,FALSE),"")</f>
        <v/>
      </c>
      <c r="AC4372" s="38" t="str">
        <f t="shared" si="68"/>
        <v/>
      </c>
      <c r="AD4372" s="38"/>
    </row>
    <row r="4373" spans="1:30">
      <c r="A4373" s="46"/>
      <c r="B4373" s="47"/>
      <c r="C4373" s="49"/>
      <c r="D4373" s="41"/>
      <c r="E4373" s="41"/>
      <c r="F4373" s="41"/>
      <c r="G4373" s="50" t="str">
        <f>IF(A4373&lt;&gt;"",CONCATENATE(A4373,":",YEAR(B4373),IF(MONTH(B4373)&gt;9,MONTH(B4373),CONCATENATE(0,MONTH(B4373))),IF(DAY(B4373)&gt;9,DAY(B4373),CONCATENATE(0,DAY(B4373))),IF(HOUR(C4373)&gt;9,HOUR(C4373),CONCATENATE(0,HOUR(C4373))),IF(MINUTE(C4373)&gt;9,MINUTE(C4373),CONCATENATE(0,MINUTE(C4373))),":",VLOOKUP(F4373,'Valid Values - Results'!$D$4:$F$12,3,FALSE)),"")</f>
        <v/>
      </c>
      <c r="H4373" s="41"/>
      <c r="I4373" s="41"/>
      <c r="J4373" s="41"/>
      <c r="K4373" s="41"/>
      <c r="L4373" s="41"/>
      <c r="M4373" s="92"/>
      <c r="N4373" s="41"/>
      <c r="O4373" s="41"/>
      <c r="P4373" s="41"/>
      <c r="Q4373" s="41"/>
      <c r="R4373" s="41"/>
      <c r="S4373" s="41"/>
      <c r="T4373" s="41"/>
      <c r="U4373" s="47"/>
      <c r="V4373" s="49"/>
      <c r="W4373" s="41"/>
      <c r="X4373" s="41"/>
      <c r="Y4373" s="41"/>
      <c r="AA4373" s="37" t="str">
        <f>IF($I4373&lt;&gt;"",VLOOKUP($I4373,'Valid Values - Search'!$R$4:$T$4719,3,FALSE),"")</f>
        <v/>
      </c>
      <c r="AB4373" s="37" t="str">
        <f>IF($I4373&lt;&gt;"",VLOOKUP($I4373,'Valid Values - Search'!$R$4:$S$4719,2,FALSE),"")</f>
        <v/>
      </c>
      <c r="AC4373" s="38" t="str">
        <f t="shared" si="68"/>
        <v/>
      </c>
      <c r="AD4373" s="38"/>
    </row>
    <row r="4374" spans="1:30">
      <c r="A4374" s="46"/>
      <c r="B4374" s="47"/>
      <c r="C4374" s="49"/>
      <c r="D4374" s="41"/>
      <c r="E4374" s="41"/>
      <c r="F4374" s="41"/>
      <c r="G4374" s="50" t="str">
        <f>IF(A4374&lt;&gt;"",CONCATENATE(A4374,":",YEAR(B4374),IF(MONTH(B4374)&gt;9,MONTH(B4374),CONCATENATE(0,MONTH(B4374))),IF(DAY(B4374)&gt;9,DAY(B4374),CONCATENATE(0,DAY(B4374))),IF(HOUR(C4374)&gt;9,HOUR(C4374),CONCATENATE(0,HOUR(C4374))),IF(MINUTE(C4374)&gt;9,MINUTE(C4374),CONCATENATE(0,MINUTE(C4374))),":",VLOOKUP(F4374,'Valid Values - Results'!$D$4:$F$12,3,FALSE)),"")</f>
        <v/>
      </c>
      <c r="H4374" s="41"/>
      <c r="I4374" s="41"/>
      <c r="J4374" s="41"/>
      <c r="K4374" s="41"/>
      <c r="L4374" s="41"/>
      <c r="M4374" s="92"/>
      <c r="N4374" s="41"/>
      <c r="O4374" s="41"/>
      <c r="P4374" s="41"/>
      <c r="Q4374" s="41"/>
      <c r="R4374" s="41"/>
      <c r="S4374" s="41"/>
      <c r="T4374" s="41"/>
      <c r="U4374" s="47"/>
      <c r="V4374" s="49"/>
      <c r="W4374" s="41"/>
      <c r="X4374" s="41"/>
      <c r="Y4374" s="41"/>
      <c r="AA4374" s="37" t="str">
        <f>IF($I4374&lt;&gt;"",VLOOKUP($I4374,'Valid Values - Search'!$R$4:$T$4719,3,FALSE),"")</f>
        <v/>
      </c>
      <c r="AB4374" s="37" t="str">
        <f>IF($I4374&lt;&gt;"",VLOOKUP($I4374,'Valid Values - Search'!$R$4:$S$4719,2,FALSE),"")</f>
        <v/>
      </c>
      <c r="AC4374" s="38" t="str">
        <f t="shared" si="68"/>
        <v/>
      </c>
      <c r="AD4374" s="38"/>
    </row>
    <row r="4375" spans="1:30">
      <c r="A4375" s="46"/>
      <c r="B4375" s="47"/>
      <c r="C4375" s="49"/>
      <c r="D4375" s="41"/>
      <c r="E4375" s="41"/>
      <c r="F4375" s="41"/>
      <c r="G4375" s="50" t="str">
        <f>IF(A4375&lt;&gt;"",CONCATENATE(A4375,":",YEAR(B4375),IF(MONTH(B4375)&gt;9,MONTH(B4375),CONCATENATE(0,MONTH(B4375))),IF(DAY(B4375)&gt;9,DAY(B4375),CONCATENATE(0,DAY(B4375))),IF(HOUR(C4375)&gt;9,HOUR(C4375),CONCATENATE(0,HOUR(C4375))),IF(MINUTE(C4375)&gt;9,MINUTE(C4375),CONCATENATE(0,MINUTE(C4375))),":",VLOOKUP(F4375,'Valid Values - Results'!$D$4:$F$12,3,FALSE)),"")</f>
        <v/>
      </c>
      <c r="H4375" s="41"/>
      <c r="I4375" s="41"/>
      <c r="J4375" s="41"/>
      <c r="K4375" s="41"/>
      <c r="L4375" s="41"/>
      <c r="M4375" s="92"/>
      <c r="N4375" s="41"/>
      <c r="O4375" s="41"/>
      <c r="P4375" s="41"/>
      <c r="Q4375" s="41"/>
      <c r="R4375" s="41"/>
      <c r="S4375" s="41"/>
      <c r="T4375" s="41"/>
      <c r="U4375" s="47"/>
      <c r="V4375" s="49"/>
      <c r="W4375" s="41"/>
      <c r="X4375" s="41"/>
      <c r="Y4375" s="41"/>
      <c r="AA4375" s="37" t="str">
        <f>IF($I4375&lt;&gt;"",VLOOKUP($I4375,'Valid Values - Search'!$R$4:$T$4719,3,FALSE),"")</f>
        <v/>
      </c>
      <c r="AB4375" s="37" t="str">
        <f>IF($I4375&lt;&gt;"",VLOOKUP($I4375,'Valid Values - Search'!$R$4:$S$4719,2,FALSE),"")</f>
        <v/>
      </c>
      <c r="AC4375" s="38" t="str">
        <f t="shared" si="68"/>
        <v/>
      </c>
      <c r="AD4375" s="38"/>
    </row>
    <row r="4376" spans="1:30">
      <c r="A4376" s="46"/>
      <c r="B4376" s="47"/>
      <c r="C4376" s="49"/>
      <c r="D4376" s="41"/>
      <c r="E4376" s="41"/>
      <c r="F4376" s="41"/>
      <c r="G4376" s="50" t="str">
        <f>IF(A4376&lt;&gt;"",CONCATENATE(A4376,":",YEAR(B4376),IF(MONTH(B4376)&gt;9,MONTH(B4376),CONCATENATE(0,MONTH(B4376))),IF(DAY(B4376)&gt;9,DAY(B4376),CONCATENATE(0,DAY(B4376))),IF(HOUR(C4376)&gt;9,HOUR(C4376),CONCATENATE(0,HOUR(C4376))),IF(MINUTE(C4376)&gt;9,MINUTE(C4376),CONCATENATE(0,MINUTE(C4376))),":",VLOOKUP(F4376,'Valid Values - Results'!$D$4:$F$12,3,FALSE)),"")</f>
        <v/>
      </c>
      <c r="H4376" s="41"/>
      <c r="I4376" s="41"/>
      <c r="J4376" s="41"/>
      <c r="K4376" s="41"/>
      <c r="L4376" s="41"/>
      <c r="M4376" s="92"/>
      <c r="N4376" s="41"/>
      <c r="O4376" s="41"/>
      <c r="P4376" s="41"/>
      <c r="Q4376" s="41"/>
      <c r="R4376" s="41"/>
      <c r="S4376" s="41"/>
      <c r="T4376" s="41"/>
      <c r="U4376" s="47"/>
      <c r="V4376" s="49"/>
      <c r="W4376" s="41"/>
      <c r="X4376" s="41"/>
      <c r="Y4376" s="41"/>
      <c r="AA4376" s="37" t="str">
        <f>IF($I4376&lt;&gt;"",VLOOKUP($I4376,'Valid Values - Search'!$R$4:$T$4719,3,FALSE),"")</f>
        <v/>
      </c>
      <c r="AB4376" s="37" t="str">
        <f>IF($I4376&lt;&gt;"",VLOOKUP($I4376,'Valid Values - Search'!$R$4:$S$4719,2,FALSE),"")</f>
        <v/>
      </c>
      <c r="AC4376" s="38" t="str">
        <f t="shared" si="68"/>
        <v/>
      </c>
      <c r="AD4376" s="38"/>
    </row>
    <row r="4377" spans="1:30">
      <c r="A4377" s="46"/>
      <c r="B4377" s="47"/>
      <c r="C4377" s="49"/>
      <c r="D4377" s="41"/>
      <c r="E4377" s="41"/>
      <c r="F4377" s="41"/>
      <c r="G4377" s="50" t="str">
        <f>IF(A4377&lt;&gt;"",CONCATENATE(A4377,":",YEAR(B4377),IF(MONTH(B4377)&gt;9,MONTH(B4377),CONCATENATE(0,MONTH(B4377))),IF(DAY(B4377)&gt;9,DAY(B4377),CONCATENATE(0,DAY(B4377))),IF(HOUR(C4377)&gt;9,HOUR(C4377),CONCATENATE(0,HOUR(C4377))),IF(MINUTE(C4377)&gt;9,MINUTE(C4377),CONCATENATE(0,MINUTE(C4377))),":",VLOOKUP(F4377,'Valid Values - Results'!$D$4:$F$12,3,FALSE)),"")</f>
        <v/>
      </c>
      <c r="H4377" s="41"/>
      <c r="I4377" s="41"/>
      <c r="J4377" s="41"/>
      <c r="K4377" s="41"/>
      <c r="L4377" s="41"/>
      <c r="M4377" s="92"/>
      <c r="N4377" s="41"/>
      <c r="O4377" s="41"/>
      <c r="P4377" s="41"/>
      <c r="Q4377" s="41"/>
      <c r="R4377" s="41"/>
      <c r="S4377" s="41"/>
      <c r="T4377" s="41"/>
      <c r="U4377" s="47"/>
      <c r="V4377" s="49"/>
      <c r="W4377" s="41"/>
      <c r="X4377" s="41"/>
      <c r="Y4377" s="41"/>
      <c r="AA4377" s="37" t="str">
        <f>IF($I4377&lt;&gt;"",VLOOKUP($I4377,'Valid Values - Search'!$R$4:$T$4719,3,FALSE),"")</f>
        <v/>
      </c>
      <c r="AB4377" s="37" t="str">
        <f>IF($I4377&lt;&gt;"",VLOOKUP($I4377,'Valid Values - Search'!$R$4:$S$4719,2,FALSE),"")</f>
        <v/>
      </c>
      <c r="AC4377" s="38" t="str">
        <f t="shared" si="68"/>
        <v/>
      </c>
      <c r="AD4377" s="38"/>
    </row>
    <row r="4378" spans="1:30">
      <c r="A4378" s="46"/>
      <c r="B4378" s="47"/>
      <c r="C4378" s="49"/>
      <c r="D4378" s="41"/>
      <c r="E4378" s="41"/>
      <c r="F4378" s="41"/>
      <c r="G4378" s="50" t="str">
        <f>IF(A4378&lt;&gt;"",CONCATENATE(A4378,":",YEAR(B4378),IF(MONTH(B4378)&gt;9,MONTH(B4378),CONCATENATE(0,MONTH(B4378))),IF(DAY(B4378)&gt;9,DAY(B4378),CONCATENATE(0,DAY(B4378))),IF(HOUR(C4378)&gt;9,HOUR(C4378),CONCATENATE(0,HOUR(C4378))),IF(MINUTE(C4378)&gt;9,MINUTE(C4378),CONCATENATE(0,MINUTE(C4378))),":",VLOOKUP(F4378,'Valid Values - Results'!$D$4:$F$12,3,FALSE)),"")</f>
        <v/>
      </c>
      <c r="H4378" s="41"/>
      <c r="I4378" s="41"/>
      <c r="J4378" s="41"/>
      <c r="K4378" s="41"/>
      <c r="L4378" s="41"/>
      <c r="M4378" s="92"/>
      <c r="N4378" s="41"/>
      <c r="O4378" s="41"/>
      <c r="P4378" s="41"/>
      <c r="Q4378" s="41"/>
      <c r="R4378" s="41"/>
      <c r="S4378" s="41"/>
      <c r="T4378" s="41"/>
      <c r="U4378" s="47"/>
      <c r="V4378" s="49"/>
      <c r="W4378" s="41"/>
      <c r="X4378" s="41"/>
      <c r="Y4378" s="41"/>
      <c r="AA4378" s="37" t="str">
        <f>IF($I4378&lt;&gt;"",VLOOKUP($I4378,'Valid Values - Search'!$R$4:$T$4719,3,FALSE),"")</f>
        <v/>
      </c>
      <c r="AB4378" s="37" t="str">
        <f>IF($I4378&lt;&gt;"",VLOOKUP($I4378,'Valid Values - Search'!$R$4:$S$4719,2,FALSE),"")</f>
        <v/>
      </c>
      <c r="AC4378" s="38" t="str">
        <f t="shared" si="68"/>
        <v/>
      </c>
      <c r="AD4378" s="38"/>
    </row>
    <row r="4379" spans="1:30">
      <c r="A4379" s="46"/>
      <c r="B4379" s="47"/>
      <c r="C4379" s="49"/>
      <c r="D4379" s="41"/>
      <c r="E4379" s="41"/>
      <c r="F4379" s="41"/>
      <c r="G4379" s="50" t="str">
        <f>IF(A4379&lt;&gt;"",CONCATENATE(A4379,":",YEAR(B4379),IF(MONTH(B4379)&gt;9,MONTH(B4379),CONCATENATE(0,MONTH(B4379))),IF(DAY(B4379)&gt;9,DAY(B4379),CONCATENATE(0,DAY(B4379))),IF(HOUR(C4379)&gt;9,HOUR(C4379),CONCATENATE(0,HOUR(C4379))),IF(MINUTE(C4379)&gt;9,MINUTE(C4379),CONCATENATE(0,MINUTE(C4379))),":",VLOOKUP(F4379,'Valid Values - Results'!$D$4:$F$12,3,FALSE)),"")</f>
        <v/>
      </c>
      <c r="H4379" s="41"/>
      <c r="I4379" s="41"/>
      <c r="J4379" s="41"/>
      <c r="K4379" s="41"/>
      <c r="L4379" s="41"/>
      <c r="M4379" s="92"/>
      <c r="N4379" s="41"/>
      <c r="O4379" s="41"/>
      <c r="P4379" s="41"/>
      <c r="Q4379" s="41"/>
      <c r="R4379" s="41"/>
      <c r="S4379" s="41"/>
      <c r="T4379" s="41"/>
      <c r="U4379" s="47"/>
      <c r="V4379" s="49"/>
      <c r="W4379" s="41"/>
      <c r="X4379" s="41"/>
      <c r="Y4379" s="41"/>
      <c r="AA4379" s="37" t="str">
        <f>IF($I4379&lt;&gt;"",VLOOKUP($I4379,'Valid Values - Search'!$R$4:$T$4719,3,FALSE),"")</f>
        <v/>
      </c>
      <c r="AB4379" s="37" t="str">
        <f>IF($I4379&lt;&gt;"",VLOOKUP($I4379,'Valid Values - Search'!$R$4:$S$4719,2,FALSE),"")</f>
        <v/>
      </c>
      <c r="AC4379" s="38" t="str">
        <f t="shared" si="68"/>
        <v/>
      </c>
      <c r="AD4379" s="38"/>
    </row>
    <row r="4380" spans="1:30">
      <c r="A4380" s="46"/>
      <c r="B4380" s="47"/>
      <c r="C4380" s="49"/>
      <c r="D4380" s="41"/>
      <c r="E4380" s="41"/>
      <c r="F4380" s="41"/>
      <c r="G4380" s="50" t="str">
        <f>IF(A4380&lt;&gt;"",CONCATENATE(A4380,":",YEAR(B4380),IF(MONTH(B4380)&gt;9,MONTH(B4380),CONCATENATE(0,MONTH(B4380))),IF(DAY(B4380)&gt;9,DAY(B4380),CONCATENATE(0,DAY(B4380))),IF(HOUR(C4380)&gt;9,HOUR(C4380),CONCATENATE(0,HOUR(C4380))),IF(MINUTE(C4380)&gt;9,MINUTE(C4380),CONCATENATE(0,MINUTE(C4380))),":",VLOOKUP(F4380,'Valid Values - Results'!$D$4:$F$12,3,FALSE)),"")</f>
        <v/>
      </c>
      <c r="H4380" s="41"/>
      <c r="I4380" s="41"/>
      <c r="J4380" s="41"/>
      <c r="K4380" s="41"/>
      <c r="L4380" s="41"/>
      <c r="M4380" s="92"/>
      <c r="N4380" s="41"/>
      <c r="O4380" s="41"/>
      <c r="P4380" s="41"/>
      <c r="Q4380" s="41"/>
      <c r="R4380" s="41"/>
      <c r="S4380" s="41"/>
      <c r="T4380" s="41"/>
      <c r="U4380" s="47"/>
      <c r="V4380" s="49"/>
      <c r="W4380" s="41"/>
      <c r="X4380" s="41"/>
      <c r="Y4380" s="41"/>
      <c r="AA4380" s="37" t="str">
        <f>IF($I4380&lt;&gt;"",VLOOKUP($I4380,'Valid Values - Search'!$R$4:$T$4719,3,FALSE),"")</f>
        <v/>
      </c>
      <c r="AB4380" s="37" t="str">
        <f>IF($I4380&lt;&gt;"",VLOOKUP($I4380,'Valid Values - Search'!$R$4:$S$4719,2,FALSE),"")</f>
        <v/>
      </c>
      <c r="AC4380" s="38" t="str">
        <f t="shared" si="68"/>
        <v/>
      </c>
      <c r="AD4380" s="38"/>
    </row>
    <row r="4381" spans="1:30">
      <c r="A4381" s="46"/>
      <c r="B4381" s="47"/>
      <c r="C4381" s="49"/>
      <c r="D4381" s="41"/>
      <c r="E4381" s="41"/>
      <c r="F4381" s="41"/>
      <c r="G4381" s="50" t="str">
        <f>IF(A4381&lt;&gt;"",CONCATENATE(A4381,":",YEAR(B4381),IF(MONTH(B4381)&gt;9,MONTH(B4381),CONCATENATE(0,MONTH(B4381))),IF(DAY(B4381)&gt;9,DAY(B4381),CONCATENATE(0,DAY(B4381))),IF(HOUR(C4381)&gt;9,HOUR(C4381),CONCATENATE(0,HOUR(C4381))),IF(MINUTE(C4381)&gt;9,MINUTE(C4381),CONCATENATE(0,MINUTE(C4381))),":",VLOOKUP(F4381,'Valid Values - Results'!$D$4:$F$12,3,FALSE)),"")</f>
        <v/>
      </c>
      <c r="H4381" s="41"/>
      <c r="I4381" s="41"/>
      <c r="J4381" s="41"/>
      <c r="K4381" s="41"/>
      <c r="L4381" s="41"/>
      <c r="M4381" s="92"/>
      <c r="N4381" s="41"/>
      <c r="O4381" s="41"/>
      <c r="P4381" s="41"/>
      <c r="Q4381" s="41"/>
      <c r="R4381" s="41"/>
      <c r="S4381" s="41"/>
      <c r="T4381" s="41"/>
      <c r="U4381" s="47"/>
      <c r="V4381" s="49"/>
      <c r="W4381" s="41"/>
      <c r="X4381" s="41"/>
      <c r="Y4381" s="41"/>
      <c r="AA4381" s="37" t="str">
        <f>IF($I4381&lt;&gt;"",VLOOKUP($I4381,'Valid Values - Search'!$R$4:$T$4719,3,FALSE),"")</f>
        <v/>
      </c>
      <c r="AB4381" s="37" t="str">
        <f>IF($I4381&lt;&gt;"",VLOOKUP($I4381,'Valid Values - Search'!$R$4:$S$4719,2,FALSE),"")</f>
        <v/>
      </c>
      <c r="AC4381" s="38" t="str">
        <f t="shared" si="68"/>
        <v/>
      </c>
      <c r="AD4381" s="38"/>
    </row>
    <row r="4382" spans="1:30">
      <c r="A4382" s="46"/>
      <c r="B4382" s="47"/>
      <c r="C4382" s="49"/>
      <c r="D4382" s="41"/>
      <c r="E4382" s="41"/>
      <c r="F4382" s="41"/>
      <c r="G4382" s="50" t="str">
        <f>IF(A4382&lt;&gt;"",CONCATENATE(A4382,":",YEAR(B4382),IF(MONTH(B4382)&gt;9,MONTH(B4382),CONCATENATE(0,MONTH(B4382))),IF(DAY(B4382)&gt;9,DAY(B4382),CONCATENATE(0,DAY(B4382))),IF(HOUR(C4382)&gt;9,HOUR(C4382),CONCATENATE(0,HOUR(C4382))),IF(MINUTE(C4382)&gt;9,MINUTE(C4382),CONCATENATE(0,MINUTE(C4382))),":",VLOOKUP(F4382,'Valid Values - Results'!$D$4:$F$12,3,FALSE)),"")</f>
        <v/>
      </c>
      <c r="H4382" s="41"/>
      <c r="I4382" s="41"/>
      <c r="J4382" s="41"/>
      <c r="K4382" s="41"/>
      <c r="L4382" s="41"/>
      <c r="M4382" s="92"/>
      <c r="N4382" s="41"/>
      <c r="O4382" s="41"/>
      <c r="P4382" s="41"/>
      <c r="Q4382" s="41"/>
      <c r="R4382" s="41"/>
      <c r="S4382" s="41"/>
      <c r="T4382" s="41"/>
      <c r="U4382" s="47"/>
      <c r="V4382" s="49"/>
      <c r="W4382" s="41"/>
      <c r="X4382" s="41"/>
      <c r="Y4382" s="41"/>
      <c r="AA4382" s="37" t="str">
        <f>IF($I4382&lt;&gt;"",VLOOKUP($I4382,'Valid Values - Search'!$R$4:$T$4719,3,FALSE),"")</f>
        <v/>
      </c>
      <c r="AB4382" s="37" t="str">
        <f>IF($I4382&lt;&gt;"",VLOOKUP($I4382,'Valid Values - Search'!$R$4:$S$4719,2,FALSE),"")</f>
        <v/>
      </c>
      <c r="AC4382" s="38" t="str">
        <f t="shared" si="68"/>
        <v/>
      </c>
      <c r="AD4382" s="38"/>
    </row>
    <row r="4383" spans="1:30">
      <c r="A4383" s="46"/>
      <c r="B4383" s="47"/>
      <c r="C4383" s="49"/>
      <c r="D4383" s="41"/>
      <c r="E4383" s="41"/>
      <c r="F4383" s="41"/>
      <c r="G4383" s="50" t="str">
        <f>IF(A4383&lt;&gt;"",CONCATENATE(A4383,":",YEAR(B4383),IF(MONTH(B4383)&gt;9,MONTH(B4383),CONCATENATE(0,MONTH(B4383))),IF(DAY(B4383)&gt;9,DAY(B4383),CONCATENATE(0,DAY(B4383))),IF(HOUR(C4383)&gt;9,HOUR(C4383),CONCATENATE(0,HOUR(C4383))),IF(MINUTE(C4383)&gt;9,MINUTE(C4383),CONCATENATE(0,MINUTE(C4383))),":",VLOOKUP(F4383,'Valid Values - Results'!$D$4:$F$12,3,FALSE)),"")</f>
        <v/>
      </c>
      <c r="H4383" s="41"/>
      <c r="I4383" s="41"/>
      <c r="J4383" s="41"/>
      <c r="K4383" s="41"/>
      <c r="L4383" s="41"/>
      <c r="M4383" s="92"/>
      <c r="N4383" s="41"/>
      <c r="O4383" s="41"/>
      <c r="P4383" s="41"/>
      <c r="Q4383" s="41"/>
      <c r="R4383" s="41"/>
      <c r="S4383" s="41"/>
      <c r="T4383" s="41"/>
      <c r="U4383" s="47"/>
      <c r="V4383" s="49"/>
      <c r="W4383" s="41"/>
      <c r="X4383" s="41"/>
      <c r="Y4383" s="41"/>
      <c r="AA4383" s="37" t="str">
        <f>IF($I4383&lt;&gt;"",VLOOKUP($I4383,'Valid Values - Search'!$R$4:$T$4719,3,FALSE),"")</f>
        <v/>
      </c>
      <c r="AB4383" s="37" t="str">
        <f>IF($I4383&lt;&gt;"",VLOOKUP($I4383,'Valid Values - Search'!$R$4:$S$4719,2,FALSE),"")</f>
        <v/>
      </c>
      <c r="AC4383" s="38" t="str">
        <f t="shared" si="68"/>
        <v/>
      </c>
      <c r="AD4383" s="38"/>
    </row>
    <row r="4384" spans="1:30">
      <c r="A4384" s="46"/>
      <c r="B4384" s="47"/>
      <c r="C4384" s="49"/>
      <c r="D4384" s="41"/>
      <c r="E4384" s="41"/>
      <c r="F4384" s="41"/>
      <c r="G4384" s="50" t="str">
        <f>IF(A4384&lt;&gt;"",CONCATENATE(A4384,":",YEAR(B4384),IF(MONTH(B4384)&gt;9,MONTH(B4384),CONCATENATE(0,MONTH(B4384))),IF(DAY(B4384)&gt;9,DAY(B4384),CONCATENATE(0,DAY(B4384))),IF(HOUR(C4384)&gt;9,HOUR(C4384),CONCATENATE(0,HOUR(C4384))),IF(MINUTE(C4384)&gt;9,MINUTE(C4384),CONCATENATE(0,MINUTE(C4384))),":",VLOOKUP(F4384,'Valid Values - Results'!$D$4:$F$12,3,FALSE)),"")</f>
        <v/>
      </c>
      <c r="H4384" s="41"/>
      <c r="I4384" s="41"/>
      <c r="J4384" s="41"/>
      <c r="K4384" s="41"/>
      <c r="L4384" s="41"/>
      <c r="M4384" s="92"/>
      <c r="N4384" s="41"/>
      <c r="O4384" s="41"/>
      <c r="P4384" s="41"/>
      <c r="Q4384" s="41"/>
      <c r="R4384" s="41"/>
      <c r="S4384" s="41"/>
      <c r="T4384" s="41"/>
      <c r="U4384" s="47"/>
      <c r="V4384" s="49"/>
      <c r="W4384" s="41"/>
      <c r="X4384" s="41"/>
      <c r="Y4384" s="41"/>
      <c r="AA4384" s="37" t="str">
        <f>IF($I4384&lt;&gt;"",VLOOKUP($I4384,'Valid Values - Search'!$R$4:$T$4719,3,FALSE),"")</f>
        <v/>
      </c>
      <c r="AB4384" s="37" t="str">
        <f>IF($I4384&lt;&gt;"",VLOOKUP($I4384,'Valid Values - Search'!$R$4:$S$4719,2,FALSE),"")</f>
        <v/>
      </c>
      <c r="AC4384" s="38" t="str">
        <f t="shared" si="68"/>
        <v/>
      </c>
      <c r="AD4384" s="38"/>
    </row>
    <row r="4385" spans="1:30">
      <c r="A4385" s="46"/>
      <c r="B4385" s="47"/>
      <c r="C4385" s="49"/>
      <c r="D4385" s="41"/>
      <c r="E4385" s="41"/>
      <c r="F4385" s="41"/>
      <c r="G4385" s="50" t="str">
        <f>IF(A4385&lt;&gt;"",CONCATENATE(A4385,":",YEAR(B4385),IF(MONTH(B4385)&gt;9,MONTH(B4385),CONCATENATE(0,MONTH(B4385))),IF(DAY(B4385)&gt;9,DAY(B4385),CONCATENATE(0,DAY(B4385))),IF(HOUR(C4385)&gt;9,HOUR(C4385),CONCATENATE(0,HOUR(C4385))),IF(MINUTE(C4385)&gt;9,MINUTE(C4385),CONCATENATE(0,MINUTE(C4385))),":",VLOOKUP(F4385,'Valid Values - Results'!$D$4:$F$12,3,FALSE)),"")</f>
        <v/>
      </c>
      <c r="H4385" s="41"/>
      <c r="I4385" s="41"/>
      <c r="J4385" s="41"/>
      <c r="K4385" s="41"/>
      <c r="L4385" s="41"/>
      <c r="M4385" s="92"/>
      <c r="N4385" s="41"/>
      <c r="O4385" s="41"/>
      <c r="P4385" s="41"/>
      <c r="Q4385" s="41"/>
      <c r="R4385" s="41"/>
      <c r="S4385" s="41"/>
      <c r="T4385" s="41"/>
      <c r="U4385" s="47"/>
      <c r="V4385" s="49"/>
      <c r="W4385" s="41"/>
      <c r="X4385" s="41"/>
      <c r="Y4385" s="41"/>
      <c r="AA4385" s="37" t="str">
        <f>IF($I4385&lt;&gt;"",VLOOKUP($I4385,'Valid Values - Search'!$R$4:$T$4719,3,FALSE),"")</f>
        <v/>
      </c>
      <c r="AB4385" s="37" t="str">
        <f>IF($I4385&lt;&gt;"",VLOOKUP($I4385,'Valid Values - Search'!$R$4:$S$4719,2,FALSE),"")</f>
        <v/>
      </c>
      <c r="AC4385" s="38" t="str">
        <f t="shared" si="68"/>
        <v/>
      </c>
      <c r="AD4385" s="38"/>
    </row>
    <row r="4386" spans="1:30">
      <c r="A4386" s="46"/>
      <c r="B4386" s="47"/>
      <c r="C4386" s="49"/>
      <c r="D4386" s="41"/>
      <c r="E4386" s="41"/>
      <c r="F4386" s="41"/>
      <c r="G4386" s="50" t="str">
        <f>IF(A4386&lt;&gt;"",CONCATENATE(A4386,":",YEAR(B4386),IF(MONTH(B4386)&gt;9,MONTH(B4386),CONCATENATE(0,MONTH(B4386))),IF(DAY(B4386)&gt;9,DAY(B4386),CONCATENATE(0,DAY(B4386))),IF(HOUR(C4386)&gt;9,HOUR(C4386),CONCATENATE(0,HOUR(C4386))),IF(MINUTE(C4386)&gt;9,MINUTE(C4386),CONCATENATE(0,MINUTE(C4386))),":",VLOOKUP(F4386,'Valid Values - Results'!$D$4:$F$12,3,FALSE)),"")</f>
        <v/>
      </c>
      <c r="H4386" s="41"/>
      <c r="I4386" s="41"/>
      <c r="J4386" s="41"/>
      <c r="K4386" s="41"/>
      <c r="L4386" s="41"/>
      <c r="M4386" s="92"/>
      <c r="N4386" s="41"/>
      <c r="O4386" s="41"/>
      <c r="P4386" s="41"/>
      <c r="Q4386" s="41"/>
      <c r="R4386" s="41"/>
      <c r="S4386" s="41"/>
      <c r="T4386" s="41"/>
      <c r="U4386" s="47"/>
      <c r="V4386" s="49"/>
      <c r="W4386" s="41"/>
      <c r="X4386" s="41"/>
      <c r="Y4386" s="41"/>
      <c r="AA4386" s="37" t="str">
        <f>IF($I4386&lt;&gt;"",VLOOKUP($I4386,'Valid Values - Search'!$R$4:$T$4719,3,FALSE),"")</f>
        <v/>
      </c>
      <c r="AB4386" s="37" t="str">
        <f>IF($I4386&lt;&gt;"",VLOOKUP($I4386,'Valid Values - Search'!$R$4:$S$4719,2,FALSE),"")</f>
        <v/>
      </c>
      <c r="AC4386" s="38" t="str">
        <f t="shared" si="68"/>
        <v/>
      </c>
      <c r="AD4386" s="38"/>
    </row>
    <row r="4387" spans="1:30">
      <c r="A4387" s="46"/>
      <c r="B4387" s="47"/>
      <c r="C4387" s="49"/>
      <c r="D4387" s="41"/>
      <c r="E4387" s="41"/>
      <c r="F4387" s="41"/>
      <c r="G4387" s="50" t="str">
        <f>IF(A4387&lt;&gt;"",CONCATENATE(A4387,":",YEAR(B4387),IF(MONTH(B4387)&gt;9,MONTH(B4387),CONCATENATE(0,MONTH(B4387))),IF(DAY(B4387)&gt;9,DAY(B4387),CONCATENATE(0,DAY(B4387))),IF(HOUR(C4387)&gt;9,HOUR(C4387),CONCATENATE(0,HOUR(C4387))),IF(MINUTE(C4387)&gt;9,MINUTE(C4387),CONCATENATE(0,MINUTE(C4387))),":",VLOOKUP(F4387,'Valid Values - Results'!$D$4:$F$12,3,FALSE)),"")</f>
        <v/>
      </c>
      <c r="H4387" s="41"/>
      <c r="I4387" s="41"/>
      <c r="J4387" s="41"/>
      <c r="K4387" s="41"/>
      <c r="L4387" s="41"/>
      <c r="M4387" s="92"/>
      <c r="N4387" s="41"/>
      <c r="O4387" s="41"/>
      <c r="P4387" s="41"/>
      <c r="Q4387" s="41"/>
      <c r="R4387" s="41"/>
      <c r="S4387" s="41"/>
      <c r="T4387" s="41"/>
      <c r="U4387" s="47"/>
      <c r="V4387" s="49"/>
      <c r="W4387" s="41"/>
      <c r="X4387" s="41"/>
      <c r="Y4387" s="41"/>
      <c r="AA4387" s="37" t="str">
        <f>IF($I4387&lt;&gt;"",VLOOKUP($I4387,'Valid Values - Search'!$R$4:$T$4719,3,FALSE),"")</f>
        <v/>
      </c>
      <c r="AB4387" s="37" t="str">
        <f>IF($I4387&lt;&gt;"",VLOOKUP($I4387,'Valid Values - Search'!$R$4:$S$4719,2,FALSE),"")</f>
        <v/>
      </c>
      <c r="AC4387" s="38" t="str">
        <f t="shared" si="68"/>
        <v/>
      </c>
      <c r="AD4387" s="38"/>
    </row>
    <row r="4388" spans="1:30">
      <c r="A4388" s="46"/>
      <c r="B4388" s="47"/>
      <c r="C4388" s="49"/>
      <c r="D4388" s="41"/>
      <c r="E4388" s="41"/>
      <c r="F4388" s="41"/>
      <c r="G4388" s="50" t="str">
        <f>IF(A4388&lt;&gt;"",CONCATENATE(A4388,":",YEAR(B4388),IF(MONTH(B4388)&gt;9,MONTH(B4388),CONCATENATE(0,MONTH(B4388))),IF(DAY(B4388)&gt;9,DAY(B4388),CONCATENATE(0,DAY(B4388))),IF(HOUR(C4388)&gt;9,HOUR(C4388),CONCATENATE(0,HOUR(C4388))),IF(MINUTE(C4388)&gt;9,MINUTE(C4388),CONCATENATE(0,MINUTE(C4388))),":",VLOOKUP(F4388,'Valid Values - Results'!$D$4:$F$12,3,FALSE)),"")</f>
        <v/>
      </c>
      <c r="H4388" s="41"/>
      <c r="I4388" s="41"/>
      <c r="J4388" s="41"/>
      <c r="K4388" s="41"/>
      <c r="L4388" s="41"/>
      <c r="M4388" s="92"/>
      <c r="N4388" s="41"/>
      <c r="O4388" s="41"/>
      <c r="P4388" s="41"/>
      <c r="Q4388" s="41"/>
      <c r="R4388" s="41"/>
      <c r="S4388" s="41"/>
      <c r="T4388" s="41"/>
      <c r="U4388" s="47"/>
      <c r="V4388" s="49"/>
      <c r="W4388" s="41"/>
      <c r="X4388" s="41"/>
      <c r="Y4388" s="41"/>
      <c r="AA4388" s="37" t="str">
        <f>IF($I4388&lt;&gt;"",VLOOKUP($I4388,'Valid Values - Search'!$R$4:$T$4719,3,FALSE),"")</f>
        <v/>
      </c>
      <c r="AB4388" s="37" t="str">
        <f>IF($I4388&lt;&gt;"",VLOOKUP($I4388,'Valid Values - Search'!$R$4:$S$4719,2,FALSE),"")</f>
        <v/>
      </c>
      <c r="AC4388" s="38" t="str">
        <f t="shared" si="68"/>
        <v/>
      </c>
      <c r="AD4388" s="38"/>
    </row>
    <row r="4389" spans="1:30">
      <c r="A4389" s="46"/>
      <c r="B4389" s="47"/>
      <c r="C4389" s="49"/>
      <c r="D4389" s="41"/>
      <c r="E4389" s="41"/>
      <c r="F4389" s="41"/>
      <c r="G4389" s="50" t="str">
        <f>IF(A4389&lt;&gt;"",CONCATENATE(A4389,":",YEAR(B4389),IF(MONTH(B4389)&gt;9,MONTH(B4389),CONCATENATE(0,MONTH(B4389))),IF(DAY(B4389)&gt;9,DAY(B4389),CONCATENATE(0,DAY(B4389))),IF(HOUR(C4389)&gt;9,HOUR(C4389),CONCATENATE(0,HOUR(C4389))),IF(MINUTE(C4389)&gt;9,MINUTE(C4389),CONCATENATE(0,MINUTE(C4389))),":",VLOOKUP(F4389,'Valid Values - Results'!$D$4:$F$12,3,FALSE)),"")</f>
        <v/>
      </c>
      <c r="H4389" s="41"/>
      <c r="I4389" s="41"/>
      <c r="J4389" s="41"/>
      <c r="K4389" s="41"/>
      <c r="L4389" s="41"/>
      <c r="M4389" s="92"/>
      <c r="N4389" s="41"/>
      <c r="O4389" s="41"/>
      <c r="P4389" s="41"/>
      <c r="Q4389" s="41"/>
      <c r="R4389" s="41"/>
      <c r="S4389" s="41"/>
      <c r="T4389" s="41"/>
      <c r="U4389" s="47"/>
      <c r="V4389" s="49"/>
      <c r="W4389" s="41"/>
      <c r="X4389" s="41"/>
      <c r="Y4389" s="41"/>
      <c r="AA4389" s="37" t="str">
        <f>IF($I4389&lt;&gt;"",VLOOKUP($I4389,'Valid Values - Search'!$R$4:$T$4719,3,FALSE),"")</f>
        <v/>
      </c>
      <c r="AB4389" s="37" t="str">
        <f>IF($I4389&lt;&gt;"",VLOOKUP($I4389,'Valid Values - Search'!$R$4:$S$4719,2,FALSE),"")</f>
        <v/>
      </c>
      <c r="AC4389" s="38" t="str">
        <f t="shared" si="68"/>
        <v/>
      </c>
      <c r="AD4389" s="38"/>
    </row>
    <row r="4390" spans="1:30">
      <c r="A4390" s="46"/>
      <c r="B4390" s="47"/>
      <c r="C4390" s="49"/>
      <c r="D4390" s="41"/>
      <c r="E4390" s="41"/>
      <c r="F4390" s="41"/>
      <c r="G4390" s="50" t="str">
        <f>IF(A4390&lt;&gt;"",CONCATENATE(A4390,":",YEAR(B4390),IF(MONTH(B4390)&gt;9,MONTH(B4390),CONCATENATE(0,MONTH(B4390))),IF(DAY(B4390)&gt;9,DAY(B4390),CONCATENATE(0,DAY(B4390))),IF(HOUR(C4390)&gt;9,HOUR(C4390),CONCATENATE(0,HOUR(C4390))),IF(MINUTE(C4390)&gt;9,MINUTE(C4390),CONCATENATE(0,MINUTE(C4390))),":",VLOOKUP(F4390,'Valid Values - Results'!$D$4:$F$12,3,FALSE)),"")</f>
        <v/>
      </c>
      <c r="H4390" s="41"/>
      <c r="I4390" s="41"/>
      <c r="J4390" s="41"/>
      <c r="K4390" s="41"/>
      <c r="L4390" s="41"/>
      <c r="M4390" s="92"/>
      <c r="N4390" s="41"/>
      <c r="O4390" s="41"/>
      <c r="P4390" s="41"/>
      <c r="Q4390" s="41"/>
      <c r="R4390" s="41"/>
      <c r="S4390" s="41"/>
      <c r="T4390" s="41"/>
      <c r="U4390" s="47"/>
      <c r="V4390" s="49"/>
      <c r="W4390" s="41"/>
      <c r="X4390" s="41"/>
      <c r="Y4390" s="41"/>
      <c r="AA4390" s="37" t="str">
        <f>IF($I4390&lt;&gt;"",VLOOKUP($I4390,'Valid Values - Search'!$R$4:$T$4719,3,FALSE),"")</f>
        <v/>
      </c>
      <c r="AB4390" s="37" t="str">
        <f>IF($I4390&lt;&gt;"",VLOOKUP($I4390,'Valid Values - Search'!$R$4:$S$4719,2,FALSE),"")</f>
        <v/>
      </c>
      <c r="AC4390" s="38" t="str">
        <f t="shared" si="68"/>
        <v/>
      </c>
      <c r="AD4390" s="38"/>
    </row>
    <row r="4391" spans="1:30">
      <c r="A4391" s="46"/>
      <c r="B4391" s="47"/>
      <c r="C4391" s="49"/>
      <c r="D4391" s="41"/>
      <c r="E4391" s="41"/>
      <c r="F4391" s="41"/>
      <c r="G4391" s="50" t="str">
        <f>IF(A4391&lt;&gt;"",CONCATENATE(A4391,":",YEAR(B4391),IF(MONTH(B4391)&gt;9,MONTH(B4391),CONCATENATE(0,MONTH(B4391))),IF(DAY(B4391)&gt;9,DAY(B4391),CONCATENATE(0,DAY(B4391))),IF(HOUR(C4391)&gt;9,HOUR(C4391),CONCATENATE(0,HOUR(C4391))),IF(MINUTE(C4391)&gt;9,MINUTE(C4391),CONCATENATE(0,MINUTE(C4391))),":",VLOOKUP(F4391,'Valid Values - Results'!$D$4:$F$12,3,FALSE)),"")</f>
        <v/>
      </c>
      <c r="H4391" s="41"/>
      <c r="I4391" s="41"/>
      <c r="J4391" s="41"/>
      <c r="K4391" s="41"/>
      <c r="L4391" s="41"/>
      <c r="M4391" s="92"/>
      <c r="N4391" s="41"/>
      <c r="O4391" s="41"/>
      <c r="P4391" s="41"/>
      <c r="Q4391" s="41"/>
      <c r="R4391" s="41"/>
      <c r="S4391" s="41"/>
      <c r="T4391" s="41"/>
      <c r="U4391" s="47"/>
      <c r="V4391" s="49"/>
      <c r="W4391" s="41"/>
      <c r="X4391" s="41"/>
      <c r="Y4391" s="41"/>
      <c r="AA4391" s="37" t="str">
        <f>IF($I4391&lt;&gt;"",VLOOKUP($I4391,'Valid Values - Search'!$R$4:$T$4719,3,FALSE),"")</f>
        <v/>
      </c>
      <c r="AB4391" s="37" t="str">
        <f>IF($I4391&lt;&gt;"",VLOOKUP($I4391,'Valid Values - Search'!$R$4:$S$4719,2,FALSE),"")</f>
        <v/>
      </c>
      <c r="AC4391" s="38" t="str">
        <f t="shared" si="68"/>
        <v/>
      </c>
      <c r="AD4391" s="38"/>
    </row>
    <row r="4392" spans="1:30">
      <c r="A4392" s="46"/>
      <c r="B4392" s="47"/>
      <c r="C4392" s="49"/>
      <c r="D4392" s="41"/>
      <c r="E4392" s="41"/>
      <c r="F4392" s="41"/>
      <c r="G4392" s="50" t="str">
        <f>IF(A4392&lt;&gt;"",CONCATENATE(A4392,":",YEAR(B4392),IF(MONTH(B4392)&gt;9,MONTH(B4392),CONCATENATE(0,MONTH(B4392))),IF(DAY(B4392)&gt;9,DAY(B4392),CONCATENATE(0,DAY(B4392))),IF(HOUR(C4392)&gt;9,HOUR(C4392),CONCATENATE(0,HOUR(C4392))),IF(MINUTE(C4392)&gt;9,MINUTE(C4392),CONCATENATE(0,MINUTE(C4392))),":",VLOOKUP(F4392,'Valid Values - Results'!$D$4:$F$12,3,FALSE)),"")</f>
        <v/>
      </c>
      <c r="H4392" s="41"/>
      <c r="I4392" s="41"/>
      <c r="J4392" s="41"/>
      <c r="K4392" s="41"/>
      <c r="L4392" s="41"/>
      <c r="M4392" s="92"/>
      <c r="N4392" s="41"/>
      <c r="O4392" s="41"/>
      <c r="P4392" s="41"/>
      <c r="Q4392" s="41"/>
      <c r="R4392" s="41"/>
      <c r="S4392" s="41"/>
      <c r="T4392" s="41"/>
      <c r="U4392" s="47"/>
      <c r="V4392" s="49"/>
      <c r="W4392" s="41"/>
      <c r="X4392" s="41"/>
      <c r="Y4392" s="41"/>
      <c r="AA4392" s="37" t="str">
        <f>IF($I4392&lt;&gt;"",VLOOKUP($I4392,'Valid Values - Search'!$R$4:$T$4719,3,FALSE),"")</f>
        <v/>
      </c>
      <c r="AB4392" s="37" t="str">
        <f>IF($I4392&lt;&gt;"",VLOOKUP($I4392,'Valid Values - Search'!$R$4:$S$4719,2,FALSE),"")</f>
        <v/>
      </c>
      <c r="AC4392" s="38" t="str">
        <f t="shared" si="68"/>
        <v/>
      </c>
      <c r="AD4392" s="38"/>
    </row>
    <row r="4393" spans="1:30">
      <c r="A4393" s="46"/>
      <c r="B4393" s="47"/>
      <c r="C4393" s="49"/>
      <c r="D4393" s="41"/>
      <c r="E4393" s="41"/>
      <c r="F4393" s="41"/>
      <c r="G4393" s="50" t="str">
        <f>IF(A4393&lt;&gt;"",CONCATENATE(A4393,":",YEAR(B4393),IF(MONTH(B4393)&gt;9,MONTH(B4393),CONCATENATE(0,MONTH(B4393))),IF(DAY(B4393)&gt;9,DAY(B4393),CONCATENATE(0,DAY(B4393))),IF(HOUR(C4393)&gt;9,HOUR(C4393),CONCATENATE(0,HOUR(C4393))),IF(MINUTE(C4393)&gt;9,MINUTE(C4393),CONCATENATE(0,MINUTE(C4393))),":",VLOOKUP(F4393,'Valid Values - Results'!$D$4:$F$12,3,FALSE)),"")</f>
        <v/>
      </c>
      <c r="H4393" s="41"/>
      <c r="I4393" s="41"/>
      <c r="J4393" s="41"/>
      <c r="K4393" s="41"/>
      <c r="L4393" s="41"/>
      <c r="M4393" s="92"/>
      <c r="N4393" s="41"/>
      <c r="O4393" s="41"/>
      <c r="P4393" s="41"/>
      <c r="Q4393" s="41"/>
      <c r="R4393" s="41"/>
      <c r="S4393" s="41"/>
      <c r="T4393" s="41"/>
      <c r="U4393" s="47"/>
      <c r="V4393" s="49"/>
      <c r="W4393" s="41"/>
      <c r="X4393" s="41"/>
      <c r="Y4393" s="41"/>
      <c r="AA4393" s="37" t="str">
        <f>IF($I4393&lt;&gt;"",VLOOKUP($I4393,'Valid Values - Search'!$R$4:$T$4719,3,FALSE),"")</f>
        <v/>
      </c>
      <c r="AB4393" s="37" t="str">
        <f>IF($I4393&lt;&gt;"",VLOOKUP($I4393,'Valid Values - Search'!$R$4:$S$4719,2,FALSE),"")</f>
        <v/>
      </c>
      <c r="AC4393" s="38" t="str">
        <f t="shared" si="68"/>
        <v/>
      </c>
      <c r="AD4393" s="38"/>
    </row>
    <row r="4394" spans="1:30">
      <c r="A4394" s="46"/>
      <c r="B4394" s="47"/>
      <c r="C4394" s="49"/>
      <c r="D4394" s="41"/>
      <c r="E4394" s="41"/>
      <c r="F4394" s="41"/>
      <c r="G4394" s="50" t="str">
        <f>IF(A4394&lt;&gt;"",CONCATENATE(A4394,":",YEAR(B4394),IF(MONTH(B4394)&gt;9,MONTH(B4394),CONCATENATE(0,MONTH(B4394))),IF(DAY(B4394)&gt;9,DAY(B4394),CONCATENATE(0,DAY(B4394))),IF(HOUR(C4394)&gt;9,HOUR(C4394),CONCATENATE(0,HOUR(C4394))),IF(MINUTE(C4394)&gt;9,MINUTE(C4394),CONCATENATE(0,MINUTE(C4394))),":",VLOOKUP(F4394,'Valid Values - Results'!$D$4:$F$12,3,FALSE)),"")</f>
        <v/>
      </c>
      <c r="H4394" s="41"/>
      <c r="I4394" s="41"/>
      <c r="J4394" s="41"/>
      <c r="K4394" s="41"/>
      <c r="L4394" s="41"/>
      <c r="M4394" s="92"/>
      <c r="N4394" s="41"/>
      <c r="O4394" s="41"/>
      <c r="P4394" s="41"/>
      <c r="Q4394" s="41"/>
      <c r="R4394" s="41"/>
      <c r="S4394" s="41"/>
      <c r="T4394" s="41"/>
      <c r="U4394" s="47"/>
      <c r="V4394" s="49"/>
      <c r="W4394" s="41"/>
      <c r="X4394" s="41"/>
      <c r="Y4394" s="41"/>
      <c r="AA4394" s="37" t="str">
        <f>IF($I4394&lt;&gt;"",VLOOKUP($I4394,'Valid Values - Search'!$R$4:$T$4719,3,FALSE),"")</f>
        <v/>
      </c>
      <c r="AB4394" s="37" t="str">
        <f>IF($I4394&lt;&gt;"",VLOOKUP($I4394,'Valid Values - Search'!$R$4:$S$4719,2,FALSE),"")</f>
        <v/>
      </c>
      <c r="AC4394" s="38" t="str">
        <f t="shared" si="68"/>
        <v/>
      </c>
      <c r="AD4394" s="38"/>
    </row>
    <row r="4395" spans="1:30">
      <c r="A4395" s="46"/>
      <c r="B4395" s="47"/>
      <c r="C4395" s="49"/>
      <c r="D4395" s="41"/>
      <c r="E4395" s="41"/>
      <c r="F4395" s="41"/>
      <c r="G4395" s="50" t="str">
        <f>IF(A4395&lt;&gt;"",CONCATENATE(A4395,":",YEAR(B4395),IF(MONTH(B4395)&gt;9,MONTH(B4395),CONCATENATE(0,MONTH(B4395))),IF(DAY(B4395)&gt;9,DAY(B4395),CONCATENATE(0,DAY(B4395))),IF(HOUR(C4395)&gt;9,HOUR(C4395),CONCATENATE(0,HOUR(C4395))),IF(MINUTE(C4395)&gt;9,MINUTE(C4395),CONCATENATE(0,MINUTE(C4395))),":",VLOOKUP(F4395,'Valid Values - Results'!$D$4:$F$12,3,FALSE)),"")</f>
        <v/>
      </c>
      <c r="H4395" s="41"/>
      <c r="I4395" s="41"/>
      <c r="J4395" s="41"/>
      <c r="K4395" s="41"/>
      <c r="L4395" s="41"/>
      <c r="M4395" s="92"/>
      <c r="N4395" s="41"/>
      <c r="O4395" s="41"/>
      <c r="P4395" s="41"/>
      <c r="Q4395" s="41"/>
      <c r="R4395" s="41"/>
      <c r="S4395" s="41"/>
      <c r="T4395" s="41"/>
      <c r="U4395" s="47"/>
      <c r="V4395" s="49"/>
      <c r="W4395" s="41"/>
      <c r="X4395" s="41"/>
      <c r="Y4395" s="41"/>
      <c r="AA4395" s="37" t="str">
        <f>IF($I4395&lt;&gt;"",VLOOKUP($I4395,'Valid Values - Search'!$R$4:$T$4719,3,FALSE),"")</f>
        <v/>
      </c>
      <c r="AB4395" s="37" t="str">
        <f>IF($I4395&lt;&gt;"",VLOOKUP($I4395,'Valid Values - Search'!$R$4:$S$4719,2,FALSE),"")</f>
        <v/>
      </c>
      <c r="AC4395" s="38" t="str">
        <f t="shared" si="68"/>
        <v/>
      </c>
      <c r="AD4395" s="38"/>
    </row>
    <row r="4396" spans="1:30">
      <c r="A4396" s="46"/>
      <c r="B4396" s="47"/>
      <c r="C4396" s="49"/>
      <c r="D4396" s="41"/>
      <c r="E4396" s="41"/>
      <c r="F4396" s="41"/>
      <c r="G4396" s="50" t="str">
        <f>IF(A4396&lt;&gt;"",CONCATENATE(A4396,":",YEAR(B4396),IF(MONTH(B4396)&gt;9,MONTH(B4396),CONCATENATE(0,MONTH(B4396))),IF(DAY(B4396)&gt;9,DAY(B4396),CONCATENATE(0,DAY(B4396))),IF(HOUR(C4396)&gt;9,HOUR(C4396),CONCATENATE(0,HOUR(C4396))),IF(MINUTE(C4396)&gt;9,MINUTE(C4396),CONCATENATE(0,MINUTE(C4396))),":",VLOOKUP(F4396,'Valid Values - Results'!$D$4:$F$12,3,FALSE)),"")</f>
        <v/>
      </c>
      <c r="H4396" s="41"/>
      <c r="I4396" s="41"/>
      <c r="J4396" s="41"/>
      <c r="K4396" s="41"/>
      <c r="L4396" s="41"/>
      <c r="M4396" s="92"/>
      <c r="N4396" s="41"/>
      <c r="O4396" s="41"/>
      <c r="P4396" s="41"/>
      <c r="Q4396" s="41"/>
      <c r="R4396" s="41"/>
      <c r="S4396" s="41"/>
      <c r="T4396" s="41"/>
      <c r="U4396" s="47"/>
      <c r="V4396" s="49"/>
      <c r="W4396" s="41"/>
      <c r="X4396" s="41"/>
      <c r="Y4396" s="41"/>
      <c r="AA4396" s="37" t="str">
        <f>IF($I4396&lt;&gt;"",VLOOKUP($I4396,'Valid Values - Search'!$R$4:$T$4719,3,FALSE),"")</f>
        <v/>
      </c>
      <c r="AB4396" s="37" t="str">
        <f>IF($I4396&lt;&gt;"",VLOOKUP($I4396,'Valid Values - Search'!$R$4:$S$4719,2,FALSE),"")</f>
        <v/>
      </c>
      <c r="AC4396" s="38" t="str">
        <f t="shared" si="68"/>
        <v/>
      </c>
      <c r="AD4396" s="38"/>
    </row>
    <row r="4397" spans="1:30">
      <c r="A4397" s="46"/>
      <c r="B4397" s="47"/>
      <c r="C4397" s="49"/>
      <c r="D4397" s="41"/>
      <c r="E4397" s="41"/>
      <c r="F4397" s="41"/>
      <c r="G4397" s="50" t="str">
        <f>IF(A4397&lt;&gt;"",CONCATENATE(A4397,":",YEAR(B4397),IF(MONTH(B4397)&gt;9,MONTH(B4397),CONCATENATE(0,MONTH(B4397))),IF(DAY(B4397)&gt;9,DAY(B4397),CONCATENATE(0,DAY(B4397))),IF(HOUR(C4397)&gt;9,HOUR(C4397),CONCATENATE(0,HOUR(C4397))),IF(MINUTE(C4397)&gt;9,MINUTE(C4397),CONCATENATE(0,MINUTE(C4397))),":",VLOOKUP(F4397,'Valid Values - Results'!$D$4:$F$12,3,FALSE)),"")</f>
        <v/>
      </c>
      <c r="H4397" s="41"/>
      <c r="I4397" s="41"/>
      <c r="J4397" s="41"/>
      <c r="K4397" s="41"/>
      <c r="L4397" s="41"/>
      <c r="M4397" s="92"/>
      <c r="N4397" s="41"/>
      <c r="O4397" s="41"/>
      <c r="P4397" s="41"/>
      <c r="Q4397" s="41"/>
      <c r="R4397" s="41"/>
      <c r="S4397" s="41"/>
      <c r="T4397" s="41"/>
      <c r="U4397" s="47"/>
      <c r="V4397" s="49"/>
      <c r="W4397" s="41"/>
      <c r="X4397" s="41"/>
      <c r="Y4397" s="41"/>
      <c r="AA4397" s="37" t="str">
        <f>IF($I4397&lt;&gt;"",VLOOKUP($I4397,'Valid Values - Search'!$R$4:$T$4719,3,FALSE),"")</f>
        <v/>
      </c>
      <c r="AB4397" s="37" t="str">
        <f>IF($I4397&lt;&gt;"",VLOOKUP($I4397,'Valid Values - Search'!$R$4:$S$4719,2,FALSE),"")</f>
        <v/>
      </c>
      <c r="AC4397" s="38" t="str">
        <f t="shared" si="68"/>
        <v/>
      </c>
      <c r="AD4397" s="38"/>
    </row>
    <row r="4398" spans="1:30">
      <c r="A4398" s="46"/>
      <c r="B4398" s="47"/>
      <c r="C4398" s="49"/>
      <c r="D4398" s="41"/>
      <c r="E4398" s="41"/>
      <c r="F4398" s="41"/>
      <c r="G4398" s="50" t="str">
        <f>IF(A4398&lt;&gt;"",CONCATENATE(A4398,":",YEAR(B4398),IF(MONTH(B4398)&gt;9,MONTH(B4398),CONCATENATE(0,MONTH(B4398))),IF(DAY(B4398)&gt;9,DAY(B4398),CONCATENATE(0,DAY(B4398))),IF(HOUR(C4398)&gt;9,HOUR(C4398),CONCATENATE(0,HOUR(C4398))),IF(MINUTE(C4398)&gt;9,MINUTE(C4398),CONCATENATE(0,MINUTE(C4398))),":",VLOOKUP(F4398,'Valid Values - Results'!$D$4:$F$12,3,FALSE)),"")</f>
        <v/>
      </c>
      <c r="H4398" s="41"/>
      <c r="I4398" s="41"/>
      <c r="J4398" s="41"/>
      <c r="K4398" s="41"/>
      <c r="L4398" s="41"/>
      <c r="M4398" s="92"/>
      <c r="N4398" s="41"/>
      <c r="O4398" s="41"/>
      <c r="P4398" s="41"/>
      <c r="Q4398" s="41"/>
      <c r="R4398" s="41"/>
      <c r="S4398" s="41"/>
      <c r="T4398" s="41"/>
      <c r="U4398" s="47"/>
      <c r="V4398" s="49"/>
      <c r="W4398" s="41"/>
      <c r="X4398" s="41"/>
      <c r="Y4398" s="41"/>
      <c r="AA4398" s="37" t="str">
        <f>IF($I4398&lt;&gt;"",VLOOKUP($I4398,'Valid Values - Search'!$R$4:$T$4719,3,FALSE),"")</f>
        <v/>
      </c>
      <c r="AB4398" s="37" t="str">
        <f>IF($I4398&lt;&gt;"",VLOOKUP($I4398,'Valid Values - Search'!$R$4:$S$4719,2,FALSE),"")</f>
        <v/>
      </c>
      <c r="AC4398" s="38" t="str">
        <f t="shared" si="68"/>
        <v/>
      </c>
      <c r="AD4398" s="38"/>
    </row>
    <row r="4399" spans="1:30">
      <c r="A4399" s="46"/>
      <c r="B4399" s="47"/>
      <c r="C4399" s="49"/>
      <c r="D4399" s="41"/>
      <c r="E4399" s="41"/>
      <c r="F4399" s="41"/>
      <c r="G4399" s="50" t="str">
        <f>IF(A4399&lt;&gt;"",CONCATENATE(A4399,":",YEAR(B4399),IF(MONTH(B4399)&gt;9,MONTH(B4399),CONCATENATE(0,MONTH(B4399))),IF(DAY(B4399)&gt;9,DAY(B4399),CONCATENATE(0,DAY(B4399))),IF(HOUR(C4399)&gt;9,HOUR(C4399),CONCATENATE(0,HOUR(C4399))),IF(MINUTE(C4399)&gt;9,MINUTE(C4399),CONCATENATE(0,MINUTE(C4399))),":",VLOOKUP(F4399,'Valid Values - Results'!$D$4:$F$12,3,FALSE)),"")</f>
        <v/>
      </c>
      <c r="H4399" s="41"/>
      <c r="I4399" s="41"/>
      <c r="J4399" s="41"/>
      <c r="K4399" s="41"/>
      <c r="L4399" s="41"/>
      <c r="M4399" s="92"/>
      <c r="N4399" s="41"/>
      <c r="O4399" s="41"/>
      <c r="P4399" s="41"/>
      <c r="Q4399" s="41"/>
      <c r="R4399" s="41"/>
      <c r="S4399" s="41"/>
      <c r="T4399" s="41"/>
      <c r="U4399" s="47"/>
      <c r="V4399" s="49"/>
      <c r="W4399" s="41"/>
      <c r="X4399" s="41"/>
      <c r="Y4399" s="41"/>
      <c r="AA4399" s="37" t="str">
        <f>IF($I4399&lt;&gt;"",VLOOKUP($I4399,'Valid Values - Search'!$R$4:$T$4719,3,FALSE),"")</f>
        <v/>
      </c>
      <c r="AB4399" s="37" t="str">
        <f>IF($I4399&lt;&gt;"",VLOOKUP($I4399,'Valid Values - Search'!$R$4:$S$4719,2,FALSE),"")</f>
        <v/>
      </c>
      <c r="AC4399" s="38" t="str">
        <f t="shared" si="68"/>
        <v/>
      </c>
      <c r="AD4399" s="38"/>
    </row>
    <row r="4400" spans="1:30">
      <c r="A4400" s="46"/>
      <c r="B4400" s="47"/>
      <c r="C4400" s="49"/>
      <c r="D4400" s="41"/>
      <c r="E4400" s="41"/>
      <c r="F4400" s="41"/>
      <c r="G4400" s="50" t="str">
        <f>IF(A4400&lt;&gt;"",CONCATENATE(A4400,":",YEAR(B4400),IF(MONTH(B4400)&gt;9,MONTH(B4400),CONCATENATE(0,MONTH(B4400))),IF(DAY(B4400)&gt;9,DAY(B4400),CONCATENATE(0,DAY(B4400))),IF(HOUR(C4400)&gt;9,HOUR(C4400),CONCATENATE(0,HOUR(C4400))),IF(MINUTE(C4400)&gt;9,MINUTE(C4400),CONCATENATE(0,MINUTE(C4400))),":",VLOOKUP(F4400,'Valid Values - Results'!$D$4:$F$12,3,FALSE)),"")</f>
        <v/>
      </c>
      <c r="H4400" s="41"/>
      <c r="I4400" s="41"/>
      <c r="J4400" s="41"/>
      <c r="K4400" s="41"/>
      <c r="L4400" s="41"/>
      <c r="M4400" s="92"/>
      <c r="N4400" s="41"/>
      <c r="O4400" s="41"/>
      <c r="P4400" s="41"/>
      <c r="Q4400" s="41"/>
      <c r="R4400" s="41"/>
      <c r="S4400" s="41"/>
      <c r="T4400" s="41"/>
      <c r="U4400" s="47"/>
      <c r="V4400" s="49"/>
      <c r="W4400" s="41"/>
      <c r="X4400" s="41"/>
      <c r="Y4400" s="41"/>
      <c r="AA4400" s="37" t="str">
        <f>IF($I4400&lt;&gt;"",VLOOKUP($I4400,'Valid Values - Search'!$R$4:$T$4719,3,FALSE),"")</f>
        <v/>
      </c>
      <c r="AB4400" s="37" t="str">
        <f>IF($I4400&lt;&gt;"",VLOOKUP($I4400,'Valid Values - Search'!$R$4:$S$4719,2,FALSE),"")</f>
        <v/>
      </c>
      <c r="AC4400" s="38" t="str">
        <f t="shared" si="68"/>
        <v/>
      </c>
      <c r="AD4400" s="38"/>
    </row>
    <row r="4401" spans="1:30">
      <c r="A4401" s="46"/>
      <c r="B4401" s="47"/>
      <c r="C4401" s="49"/>
      <c r="D4401" s="41"/>
      <c r="E4401" s="41"/>
      <c r="F4401" s="41"/>
      <c r="G4401" s="50" t="str">
        <f>IF(A4401&lt;&gt;"",CONCATENATE(A4401,":",YEAR(B4401),IF(MONTH(B4401)&gt;9,MONTH(B4401),CONCATENATE(0,MONTH(B4401))),IF(DAY(B4401)&gt;9,DAY(B4401),CONCATENATE(0,DAY(B4401))),IF(HOUR(C4401)&gt;9,HOUR(C4401),CONCATENATE(0,HOUR(C4401))),IF(MINUTE(C4401)&gt;9,MINUTE(C4401),CONCATENATE(0,MINUTE(C4401))),":",VLOOKUP(F4401,'Valid Values - Results'!$D$4:$F$12,3,FALSE)),"")</f>
        <v/>
      </c>
      <c r="H4401" s="41"/>
      <c r="I4401" s="41"/>
      <c r="J4401" s="41"/>
      <c r="K4401" s="41"/>
      <c r="L4401" s="41"/>
      <c r="M4401" s="92"/>
      <c r="N4401" s="41"/>
      <c r="O4401" s="41"/>
      <c r="P4401" s="41"/>
      <c r="Q4401" s="41"/>
      <c r="R4401" s="41"/>
      <c r="S4401" s="41"/>
      <c r="T4401" s="41"/>
      <c r="U4401" s="47"/>
      <c r="V4401" s="49"/>
      <c r="W4401" s="41"/>
      <c r="X4401" s="41"/>
      <c r="Y4401" s="41"/>
      <c r="AA4401" s="37" t="str">
        <f>IF($I4401&lt;&gt;"",VLOOKUP($I4401,'Valid Values - Search'!$R$4:$T$4719,3,FALSE),"")</f>
        <v/>
      </c>
      <c r="AB4401" s="37" t="str">
        <f>IF($I4401&lt;&gt;"",VLOOKUP($I4401,'Valid Values - Search'!$R$4:$S$4719,2,FALSE),"")</f>
        <v/>
      </c>
      <c r="AC4401" s="38" t="str">
        <f t="shared" si="68"/>
        <v/>
      </c>
      <c r="AD4401" s="38"/>
    </row>
    <row r="4402" spans="1:30">
      <c r="A4402" s="46"/>
      <c r="B4402" s="47"/>
      <c r="C4402" s="49"/>
      <c r="D4402" s="41"/>
      <c r="E4402" s="41"/>
      <c r="F4402" s="41"/>
      <c r="G4402" s="50" t="str">
        <f>IF(A4402&lt;&gt;"",CONCATENATE(A4402,":",YEAR(B4402),IF(MONTH(B4402)&gt;9,MONTH(B4402),CONCATENATE(0,MONTH(B4402))),IF(DAY(B4402)&gt;9,DAY(B4402),CONCATENATE(0,DAY(B4402))),IF(HOUR(C4402)&gt;9,HOUR(C4402),CONCATENATE(0,HOUR(C4402))),IF(MINUTE(C4402)&gt;9,MINUTE(C4402),CONCATENATE(0,MINUTE(C4402))),":",VLOOKUP(F4402,'Valid Values - Results'!$D$4:$F$12,3,FALSE)),"")</f>
        <v/>
      </c>
      <c r="H4402" s="41"/>
      <c r="I4402" s="41"/>
      <c r="J4402" s="41"/>
      <c r="K4402" s="41"/>
      <c r="L4402" s="41"/>
      <c r="M4402" s="92"/>
      <c r="N4402" s="41"/>
      <c r="O4402" s="41"/>
      <c r="P4402" s="41"/>
      <c r="Q4402" s="41"/>
      <c r="R4402" s="41"/>
      <c r="S4402" s="41"/>
      <c r="T4402" s="41"/>
      <c r="U4402" s="47"/>
      <c r="V4402" s="49"/>
      <c r="W4402" s="41"/>
      <c r="X4402" s="41"/>
      <c r="Y4402" s="41"/>
      <c r="AA4402" s="37" t="str">
        <f>IF($I4402&lt;&gt;"",VLOOKUP($I4402,'Valid Values - Search'!$R$4:$T$4719,3,FALSE),"")</f>
        <v/>
      </c>
      <c r="AB4402" s="37" t="str">
        <f>IF($I4402&lt;&gt;"",VLOOKUP($I4402,'Valid Values - Search'!$R$4:$S$4719,2,FALSE),"")</f>
        <v/>
      </c>
      <c r="AC4402" s="38" t="str">
        <f t="shared" si="68"/>
        <v/>
      </c>
      <c r="AD4402" s="38"/>
    </row>
    <row r="4403" spans="1:30">
      <c r="A4403" s="46"/>
      <c r="B4403" s="47"/>
      <c r="C4403" s="49"/>
      <c r="D4403" s="41"/>
      <c r="E4403" s="41"/>
      <c r="F4403" s="41"/>
      <c r="G4403" s="50" t="str">
        <f>IF(A4403&lt;&gt;"",CONCATENATE(A4403,":",YEAR(B4403),IF(MONTH(B4403)&gt;9,MONTH(B4403),CONCATENATE(0,MONTH(B4403))),IF(DAY(B4403)&gt;9,DAY(B4403),CONCATENATE(0,DAY(B4403))),IF(HOUR(C4403)&gt;9,HOUR(C4403),CONCATENATE(0,HOUR(C4403))),IF(MINUTE(C4403)&gt;9,MINUTE(C4403),CONCATENATE(0,MINUTE(C4403))),":",VLOOKUP(F4403,'Valid Values - Results'!$D$4:$F$12,3,FALSE)),"")</f>
        <v/>
      </c>
      <c r="H4403" s="41"/>
      <c r="I4403" s="41"/>
      <c r="J4403" s="41"/>
      <c r="K4403" s="41"/>
      <c r="L4403" s="41"/>
      <c r="M4403" s="92"/>
      <c r="N4403" s="41"/>
      <c r="O4403" s="41"/>
      <c r="P4403" s="41"/>
      <c r="Q4403" s="41"/>
      <c r="R4403" s="41"/>
      <c r="S4403" s="41"/>
      <c r="T4403" s="41"/>
      <c r="U4403" s="47"/>
      <c r="V4403" s="49"/>
      <c r="W4403" s="41"/>
      <c r="X4403" s="41"/>
      <c r="Y4403" s="41"/>
      <c r="AA4403" s="37" t="str">
        <f>IF($I4403&lt;&gt;"",VLOOKUP($I4403,'Valid Values - Search'!$R$4:$T$4719,3,FALSE),"")</f>
        <v/>
      </c>
      <c r="AB4403" s="37" t="str">
        <f>IF($I4403&lt;&gt;"",VLOOKUP($I4403,'Valid Values - Search'!$R$4:$S$4719,2,FALSE),"")</f>
        <v/>
      </c>
      <c r="AC4403" s="38" t="str">
        <f t="shared" si="68"/>
        <v/>
      </c>
      <c r="AD4403" s="38"/>
    </row>
    <row r="4404" spans="1:30">
      <c r="A4404" s="46"/>
      <c r="B4404" s="47"/>
      <c r="C4404" s="49"/>
      <c r="D4404" s="41"/>
      <c r="E4404" s="41"/>
      <c r="F4404" s="41"/>
      <c r="G4404" s="50" t="str">
        <f>IF(A4404&lt;&gt;"",CONCATENATE(A4404,":",YEAR(B4404),IF(MONTH(B4404)&gt;9,MONTH(B4404),CONCATENATE(0,MONTH(B4404))),IF(DAY(B4404)&gt;9,DAY(B4404),CONCATENATE(0,DAY(B4404))),IF(HOUR(C4404)&gt;9,HOUR(C4404),CONCATENATE(0,HOUR(C4404))),IF(MINUTE(C4404)&gt;9,MINUTE(C4404),CONCATENATE(0,MINUTE(C4404))),":",VLOOKUP(F4404,'Valid Values - Results'!$D$4:$F$12,3,FALSE)),"")</f>
        <v/>
      </c>
      <c r="H4404" s="41"/>
      <c r="I4404" s="41"/>
      <c r="J4404" s="41"/>
      <c r="K4404" s="41"/>
      <c r="L4404" s="41"/>
      <c r="M4404" s="92"/>
      <c r="N4404" s="41"/>
      <c r="O4404" s="41"/>
      <c r="P4404" s="41"/>
      <c r="Q4404" s="41"/>
      <c r="R4404" s="41"/>
      <c r="S4404" s="41"/>
      <c r="T4404" s="41"/>
      <c r="U4404" s="47"/>
      <c r="V4404" s="49"/>
      <c r="W4404" s="41"/>
      <c r="X4404" s="41"/>
      <c r="Y4404" s="41"/>
      <c r="AA4404" s="37" t="str">
        <f>IF($I4404&lt;&gt;"",VLOOKUP($I4404,'Valid Values - Search'!$R$4:$T$4719,3,FALSE),"")</f>
        <v/>
      </c>
      <c r="AB4404" s="37" t="str">
        <f>IF($I4404&lt;&gt;"",VLOOKUP($I4404,'Valid Values - Search'!$R$4:$S$4719,2,FALSE),"")</f>
        <v/>
      </c>
      <c r="AC4404" s="38" t="str">
        <f t="shared" si="68"/>
        <v/>
      </c>
      <c r="AD4404" s="38"/>
    </row>
    <row r="4405" spans="1:30">
      <c r="A4405" s="46"/>
      <c r="B4405" s="47"/>
      <c r="C4405" s="49"/>
      <c r="D4405" s="41"/>
      <c r="E4405" s="41"/>
      <c r="F4405" s="41"/>
      <c r="G4405" s="50" t="str">
        <f>IF(A4405&lt;&gt;"",CONCATENATE(A4405,":",YEAR(B4405),IF(MONTH(B4405)&gt;9,MONTH(B4405),CONCATENATE(0,MONTH(B4405))),IF(DAY(B4405)&gt;9,DAY(B4405),CONCATENATE(0,DAY(B4405))),IF(HOUR(C4405)&gt;9,HOUR(C4405),CONCATENATE(0,HOUR(C4405))),IF(MINUTE(C4405)&gt;9,MINUTE(C4405),CONCATENATE(0,MINUTE(C4405))),":",VLOOKUP(F4405,'Valid Values - Results'!$D$4:$F$12,3,FALSE)),"")</f>
        <v/>
      </c>
      <c r="H4405" s="41"/>
      <c r="I4405" s="41"/>
      <c r="J4405" s="41"/>
      <c r="K4405" s="41"/>
      <c r="L4405" s="41"/>
      <c r="M4405" s="92"/>
      <c r="N4405" s="41"/>
      <c r="O4405" s="41"/>
      <c r="P4405" s="41"/>
      <c r="Q4405" s="41"/>
      <c r="R4405" s="41"/>
      <c r="S4405" s="41"/>
      <c r="T4405" s="41"/>
      <c r="U4405" s="47"/>
      <c r="V4405" s="49"/>
      <c r="W4405" s="41"/>
      <c r="X4405" s="41"/>
      <c r="Y4405" s="41"/>
      <c r="AA4405" s="37" t="str">
        <f>IF($I4405&lt;&gt;"",VLOOKUP($I4405,'Valid Values - Search'!$R$4:$T$4719,3,FALSE),"")</f>
        <v/>
      </c>
      <c r="AB4405" s="37" t="str">
        <f>IF($I4405&lt;&gt;"",VLOOKUP($I4405,'Valid Values - Search'!$R$4:$S$4719,2,FALSE),"")</f>
        <v/>
      </c>
      <c r="AC4405" s="38" t="str">
        <f t="shared" si="68"/>
        <v/>
      </c>
      <c r="AD4405" s="38"/>
    </row>
    <row r="4406" spans="1:30">
      <c r="A4406" s="46"/>
      <c r="B4406" s="47"/>
      <c r="C4406" s="49"/>
      <c r="D4406" s="41"/>
      <c r="E4406" s="41"/>
      <c r="F4406" s="41"/>
      <c r="G4406" s="50" t="str">
        <f>IF(A4406&lt;&gt;"",CONCATENATE(A4406,":",YEAR(B4406),IF(MONTH(B4406)&gt;9,MONTH(B4406),CONCATENATE(0,MONTH(B4406))),IF(DAY(B4406)&gt;9,DAY(B4406),CONCATENATE(0,DAY(B4406))),IF(HOUR(C4406)&gt;9,HOUR(C4406),CONCATENATE(0,HOUR(C4406))),IF(MINUTE(C4406)&gt;9,MINUTE(C4406),CONCATENATE(0,MINUTE(C4406))),":",VLOOKUP(F4406,'Valid Values - Results'!$D$4:$F$12,3,FALSE)),"")</f>
        <v/>
      </c>
      <c r="H4406" s="41"/>
      <c r="I4406" s="41"/>
      <c r="J4406" s="41"/>
      <c r="K4406" s="41"/>
      <c r="L4406" s="41"/>
      <c r="M4406" s="92"/>
      <c r="N4406" s="41"/>
      <c r="O4406" s="41"/>
      <c r="P4406" s="41"/>
      <c r="Q4406" s="41"/>
      <c r="R4406" s="41"/>
      <c r="S4406" s="41"/>
      <c r="T4406" s="41"/>
      <c r="U4406" s="47"/>
      <c r="V4406" s="49"/>
      <c r="W4406" s="41"/>
      <c r="X4406" s="41"/>
      <c r="Y4406" s="41"/>
      <c r="AA4406" s="37" t="str">
        <f>IF($I4406&lt;&gt;"",VLOOKUP($I4406,'Valid Values - Search'!$R$4:$T$4719,3,FALSE),"")</f>
        <v/>
      </c>
      <c r="AB4406" s="37" t="str">
        <f>IF($I4406&lt;&gt;"",VLOOKUP($I4406,'Valid Values - Search'!$R$4:$S$4719,2,FALSE),"")</f>
        <v/>
      </c>
      <c r="AC4406" s="38" t="str">
        <f t="shared" si="68"/>
        <v/>
      </c>
      <c r="AD4406" s="38"/>
    </row>
    <row r="4407" spans="1:30">
      <c r="A4407" s="46"/>
      <c r="B4407" s="47"/>
      <c r="C4407" s="49"/>
      <c r="D4407" s="41"/>
      <c r="E4407" s="41"/>
      <c r="F4407" s="41"/>
      <c r="G4407" s="50" t="str">
        <f>IF(A4407&lt;&gt;"",CONCATENATE(A4407,":",YEAR(B4407),IF(MONTH(B4407)&gt;9,MONTH(B4407),CONCATENATE(0,MONTH(B4407))),IF(DAY(B4407)&gt;9,DAY(B4407),CONCATENATE(0,DAY(B4407))),IF(HOUR(C4407)&gt;9,HOUR(C4407),CONCATENATE(0,HOUR(C4407))),IF(MINUTE(C4407)&gt;9,MINUTE(C4407),CONCATENATE(0,MINUTE(C4407))),":",VLOOKUP(F4407,'Valid Values - Results'!$D$4:$F$12,3,FALSE)),"")</f>
        <v/>
      </c>
      <c r="H4407" s="41"/>
      <c r="I4407" s="41"/>
      <c r="J4407" s="41"/>
      <c r="K4407" s="41"/>
      <c r="L4407" s="41"/>
      <c r="M4407" s="92"/>
      <c r="N4407" s="41"/>
      <c r="O4407" s="41"/>
      <c r="P4407" s="41"/>
      <c r="Q4407" s="41"/>
      <c r="R4407" s="41"/>
      <c r="S4407" s="41"/>
      <c r="T4407" s="41"/>
      <c r="U4407" s="47"/>
      <c r="V4407" s="49"/>
      <c r="W4407" s="41"/>
      <c r="X4407" s="41"/>
      <c r="Y4407" s="41"/>
      <c r="AA4407" s="37" t="str">
        <f>IF($I4407&lt;&gt;"",VLOOKUP($I4407,'Valid Values - Search'!$R$4:$T$4719,3,FALSE),"")</f>
        <v/>
      </c>
      <c r="AB4407" s="37" t="str">
        <f>IF($I4407&lt;&gt;"",VLOOKUP($I4407,'Valid Values - Search'!$R$4:$S$4719,2,FALSE),"")</f>
        <v/>
      </c>
      <c r="AC4407" s="38" t="str">
        <f t="shared" si="68"/>
        <v/>
      </c>
      <c r="AD4407" s="38"/>
    </row>
    <row r="4408" spans="1:30">
      <c r="A4408" s="46"/>
      <c r="B4408" s="47"/>
      <c r="C4408" s="49"/>
      <c r="D4408" s="41"/>
      <c r="E4408" s="41"/>
      <c r="F4408" s="41"/>
      <c r="G4408" s="50" t="str">
        <f>IF(A4408&lt;&gt;"",CONCATENATE(A4408,":",YEAR(B4408),IF(MONTH(B4408)&gt;9,MONTH(B4408),CONCATENATE(0,MONTH(B4408))),IF(DAY(B4408)&gt;9,DAY(B4408),CONCATENATE(0,DAY(B4408))),IF(HOUR(C4408)&gt;9,HOUR(C4408),CONCATENATE(0,HOUR(C4408))),IF(MINUTE(C4408)&gt;9,MINUTE(C4408),CONCATENATE(0,MINUTE(C4408))),":",VLOOKUP(F4408,'Valid Values - Results'!$D$4:$F$12,3,FALSE)),"")</f>
        <v/>
      </c>
      <c r="H4408" s="41"/>
      <c r="I4408" s="41"/>
      <c r="J4408" s="41"/>
      <c r="K4408" s="41"/>
      <c r="L4408" s="41"/>
      <c r="M4408" s="92"/>
      <c r="N4408" s="41"/>
      <c r="O4408" s="41"/>
      <c r="P4408" s="41"/>
      <c r="Q4408" s="41"/>
      <c r="R4408" s="41"/>
      <c r="S4408" s="41"/>
      <c r="T4408" s="41"/>
      <c r="U4408" s="47"/>
      <c r="V4408" s="49"/>
      <c r="W4408" s="41"/>
      <c r="X4408" s="41"/>
      <c r="Y4408" s="41"/>
      <c r="AA4408" s="37" t="str">
        <f>IF($I4408&lt;&gt;"",VLOOKUP($I4408,'Valid Values - Search'!$R$4:$T$4719,3,FALSE),"")</f>
        <v/>
      </c>
      <c r="AB4408" s="37" t="str">
        <f>IF($I4408&lt;&gt;"",VLOOKUP($I4408,'Valid Values - Search'!$R$4:$S$4719,2,FALSE),"")</f>
        <v/>
      </c>
      <c r="AC4408" s="38" t="str">
        <f t="shared" si="68"/>
        <v/>
      </c>
      <c r="AD4408" s="38"/>
    </row>
    <row r="4409" spans="1:30">
      <c r="A4409" s="46"/>
      <c r="B4409" s="47"/>
      <c r="C4409" s="49"/>
      <c r="D4409" s="41"/>
      <c r="E4409" s="41"/>
      <c r="F4409" s="41"/>
      <c r="G4409" s="50" t="str">
        <f>IF(A4409&lt;&gt;"",CONCATENATE(A4409,":",YEAR(B4409),IF(MONTH(B4409)&gt;9,MONTH(B4409),CONCATENATE(0,MONTH(B4409))),IF(DAY(B4409)&gt;9,DAY(B4409),CONCATENATE(0,DAY(B4409))),IF(HOUR(C4409)&gt;9,HOUR(C4409),CONCATENATE(0,HOUR(C4409))),IF(MINUTE(C4409)&gt;9,MINUTE(C4409),CONCATENATE(0,MINUTE(C4409))),":",VLOOKUP(F4409,'Valid Values - Results'!$D$4:$F$12,3,FALSE)),"")</f>
        <v/>
      </c>
      <c r="H4409" s="41"/>
      <c r="I4409" s="41"/>
      <c r="J4409" s="41"/>
      <c r="K4409" s="41"/>
      <c r="L4409" s="41"/>
      <c r="M4409" s="92"/>
      <c r="N4409" s="41"/>
      <c r="O4409" s="41"/>
      <c r="P4409" s="41"/>
      <c r="Q4409" s="41"/>
      <c r="R4409" s="41"/>
      <c r="S4409" s="41"/>
      <c r="T4409" s="41"/>
      <c r="U4409" s="47"/>
      <c r="V4409" s="49"/>
      <c r="W4409" s="41"/>
      <c r="X4409" s="41"/>
      <c r="Y4409" s="41"/>
      <c r="AA4409" s="37" t="str">
        <f>IF($I4409&lt;&gt;"",VLOOKUP($I4409,'Valid Values - Search'!$R$4:$T$4719,3,FALSE),"")</f>
        <v/>
      </c>
      <c r="AB4409" s="37" t="str">
        <f>IF($I4409&lt;&gt;"",VLOOKUP($I4409,'Valid Values - Search'!$R$4:$S$4719,2,FALSE),"")</f>
        <v/>
      </c>
      <c r="AC4409" s="38" t="str">
        <f t="shared" si="68"/>
        <v/>
      </c>
      <c r="AD4409" s="38"/>
    </row>
    <row r="4410" spans="1:30">
      <c r="A4410" s="46"/>
      <c r="B4410" s="47"/>
      <c r="C4410" s="49"/>
      <c r="D4410" s="41"/>
      <c r="E4410" s="41"/>
      <c r="F4410" s="41"/>
      <c r="G4410" s="50" t="str">
        <f>IF(A4410&lt;&gt;"",CONCATENATE(A4410,":",YEAR(B4410),IF(MONTH(B4410)&gt;9,MONTH(B4410),CONCATENATE(0,MONTH(B4410))),IF(DAY(B4410)&gt;9,DAY(B4410),CONCATENATE(0,DAY(B4410))),IF(HOUR(C4410)&gt;9,HOUR(C4410),CONCATENATE(0,HOUR(C4410))),IF(MINUTE(C4410)&gt;9,MINUTE(C4410),CONCATENATE(0,MINUTE(C4410))),":",VLOOKUP(F4410,'Valid Values - Results'!$D$4:$F$12,3,FALSE)),"")</f>
        <v/>
      </c>
      <c r="H4410" s="41"/>
      <c r="I4410" s="41"/>
      <c r="J4410" s="41"/>
      <c r="K4410" s="41"/>
      <c r="L4410" s="41"/>
      <c r="M4410" s="92"/>
      <c r="N4410" s="41"/>
      <c r="O4410" s="41"/>
      <c r="P4410" s="41"/>
      <c r="Q4410" s="41"/>
      <c r="R4410" s="41"/>
      <c r="S4410" s="41"/>
      <c r="T4410" s="41"/>
      <c r="U4410" s="47"/>
      <c r="V4410" s="49"/>
      <c r="W4410" s="41"/>
      <c r="X4410" s="41"/>
      <c r="Y4410" s="41"/>
      <c r="AA4410" s="37" t="str">
        <f>IF($I4410&lt;&gt;"",VLOOKUP($I4410,'Valid Values - Search'!$R$4:$T$4719,3,FALSE),"")</f>
        <v/>
      </c>
      <c r="AB4410" s="37" t="str">
        <f>IF($I4410&lt;&gt;"",VLOOKUP($I4410,'Valid Values - Search'!$R$4:$S$4719,2,FALSE),"")</f>
        <v/>
      </c>
      <c r="AC4410" s="38" t="str">
        <f t="shared" si="68"/>
        <v/>
      </c>
      <c r="AD4410" s="38"/>
    </row>
    <row r="4411" spans="1:30">
      <c r="A4411" s="46"/>
      <c r="B4411" s="47"/>
      <c r="C4411" s="49"/>
      <c r="D4411" s="41"/>
      <c r="E4411" s="41"/>
      <c r="F4411" s="41"/>
      <c r="G4411" s="50" t="str">
        <f>IF(A4411&lt;&gt;"",CONCATENATE(A4411,":",YEAR(B4411),IF(MONTH(B4411)&gt;9,MONTH(B4411),CONCATENATE(0,MONTH(B4411))),IF(DAY(B4411)&gt;9,DAY(B4411),CONCATENATE(0,DAY(B4411))),IF(HOUR(C4411)&gt;9,HOUR(C4411),CONCATENATE(0,HOUR(C4411))),IF(MINUTE(C4411)&gt;9,MINUTE(C4411),CONCATENATE(0,MINUTE(C4411))),":",VLOOKUP(F4411,'Valid Values - Results'!$D$4:$F$12,3,FALSE)),"")</f>
        <v/>
      </c>
      <c r="H4411" s="41"/>
      <c r="I4411" s="41"/>
      <c r="J4411" s="41"/>
      <c r="K4411" s="41"/>
      <c r="L4411" s="41"/>
      <c r="M4411" s="92"/>
      <c r="N4411" s="41"/>
      <c r="O4411" s="41"/>
      <c r="P4411" s="41"/>
      <c r="Q4411" s="41"/>
      <c r="R4411" s="41"/>
      <c r="S4411" s="41"/>
      <c r="T4411" s="41"/>
      <c r="U4411" s="47"/>
      <c r="V4411" s="49"/>
      <c r="W4411" s="41"/>
      <c r="X4411" s="41"/>
      <c r="Y4411" s="41"/>
      <c r="AA4411" s="37" t="str">
        <f>IF($I4411&lt;&gt;"",VLOOKUP($I4411,'Valid Values - Search'!$R$4:$T$4719,3,FALSE),"")</f>
        <v/>
      </c>
      <c r="AB4411" s="37" t="str">
        <f>IF($I4411&lt;&gt;"",VLOOKUP($I4411,'Valid Values - Search'!$R$4:$S$4719,2,FALSE),"")</f>
        <v/>
      </c>
      <c r="AC4411" s="38" t="str">
        <f t="shared" si="68"/>
        <v/>
      </c>
      <c r="AD4411" s="38"/>
    </row>
    <row r="4412" spans="1:30">
      <c r="A4412" s="46"/>
      <c r="B4412" s="47"/>
      <c r="C4412" s="49"/>
      <c r="D4412" s="41"/>
      <c r="E4412" s="41"/>
      <c r="F4412" s="41"/>
      <c r="G4412" s="50" t="str">
        <f>IF(A4412&lt;&gt;"",CONCATENATE(A4412,":",YEAR(B4412),IF(MONTH(B4412)&gt;9,MONTH(B4412),CONCATENATE(0,MONTH(B4412))),IF(DAY(B4412)&gt;9,DAY(B4412),CONCATENATE(0,DAY(B4412))),IF(HOUR(C4412)&gt;9,HOUR(C4412),CONCATENATE(0,HOUR(C4412))),IF(MINUTE(C4412)&gt;9,MINUTE(C4412),CONCATENATE(0,MINUTE(C4412))),":",VLOOKUP(F4412,'Valid Values - Results'!$D$4:$F$12,3,FALSE)),"")</f>
        <v/>
      </c>
      <c r="H4412" s="41"/>
      <c r="I4412" s="41"/>
      <c r="J4412" s="41"/>
      <c r="K4412" s="41"/>
      <c r="L4412" s="41"/>
      <c r="M4412" s="92"/>
      <c r="N4412" s="41"/>
      <c r="O4412" s="41"/>
      <c r="P4412" s="41"/>
      <c r="Q4412" s="41"/>
      <c r="R4412" s="41"/>
      <c r="S4412" s="41"/>
      <c r="T4412" s="41"/>
      <c r="U4412" s="47"/>
      <c r="V4412" s="49"/>
      <c r="W4412" s="41"/>
      <c r="X4412" s="41"/>
      <c r="Y4412" s="41"/>
      <c r="AA4412" s="37" t="str">
        <f>IF($I4412&lt;&gt;"",VLOOKUP($I4412,'Valid Values - Search'!$R$4:$T$4719,3,FALSE),"")</f>
        <v/>
      </c>
      <c r="AB4412" s="37" t="str">
        <f>IF($I4412&lt;&gt;"",VLOOKUP($I4412,'Valid Values - Search'!$R$4:$S$4719,2,FALSE),"")</f>
        <v/>
      </c>
      <c r="AC4412" s="38" t="str">
        <f t="shared" si="68"/>
        <v/>
      </c>
      <c r="AD4412" s="38"/>
    </row>
    <row r="4413" spans="1:30">
      <c r="A4413" s="46"/>
      <c r="B4413" s="47"/>
      <c r="C4413" s="49"/>
      <c r="D4413" s="41"/>
      <c r="E4413" s="41"/>
      <c r="F4413" s="41"/>
      <c r="G4413" s="50" t="str">
        <f>IF(A4413&lt;&gt;"",CONCATENATE(A4413,":",YEAR(B4413),IF(MONTH(B4413)&gt;9,MONTH(B4413),CONCATENATE(0,MONTH(B4413))),IF(DAY(B4413)&gt;9,DAY(B4413),CONCATENATE(0,DAY(B4413))),IF(HOUR(C4413)&gt;9,HOUR(C4413),CONCATENATE(0,HOUR(C4413))),IF(MINUTE(C4413)&gt;9,MINUTE(C4413),CONCATENATE(0,MINUTE(C4413))),":",VLOOKUP(F4413,'Valid Values - Results'!$D$4:$F$12,3,FALSE)),"")</f>
        <v/>
      </c>
      <c r="H4413" s="41"/>
      <c r="I4413" s="41"/>
      <c r="J4413" s="41"/>
      <c r="K4413" s="41"/>
      <c r="L4413" s="41"/>
      <c r="M4413" s="92"/>
      <c r="N4413" s="41"/>
      <c r="O4413" s="41"/>
      <c r="P4413" s="41"/>
      <c r="Q4413" s="41"/>
      <c r="R4413" s="41"/>
      <c r="S4413" s="41"/>
      <c r="T4413" s="41"/>
      <c r="U4413" s="47"/>
      <c r="V4413" s="49"/>
      <c r="W4413" s="41"/>
      <c r="X4413" s="41"/>
      <c r="Y4413" s="41"/>
      <c r="AA4413" s="37" t="str">
        <f>IF($I4413&lt;&gt;"",VLOOKUP($I4413,'Valid Values - Search'!$R$4:$T$4719,3,FALSE),"")</f>
        <v/>
      </c>
      <c r="AB4413" s="37" t="str">
        <f>IF($I4413&lt;&gt;"",VLOOKUP($I4413,'Valid Values - Search'!$R$4:$S$4719,2,FALSE),"")</f>
        <v/>
      </c>
      <c r="AC4413" s="38" t="str">
        <f t="shared" si="68"/>
        <v/>
      </c>
      <c r="AD4413" s="38"/>
    </row>
    <row r="4414" spans="1:30">
      <c r="A4414" s="46"/>
      <c r="B4414" s="47"/>
      <c r="C4414" s="49"/>
      <c r="D4414" s="41"/>
      <c r="E4414" s="41"/>
      <c r="F4414" s="41"/>
      <c r="G4414" s="50" t="str">
        <f>IF(A4414&lt;&gt;"",CONCATENATE(A4414,":",YEAR(B4414),IF(MONTH(B4414)&gt;9,MONTH(B4414),CONCATENATE(0,MONTH(B4414))),IF(DAY(B4414)&gt;9,DAY(B4414),CONCATENATE(0,DAY(B4414))),IF(HOUR(C4414)&gt;9,HOUR(C4414),CONCATENATE(0,HOUR(C4414))),IF(MINUTE(C4414)&gt;9,MINUTE(C4414),CONCATENATE(0,MINUTE(C4414))),":",VLOOKUP(F4414,'Valid Values - Results'!$D$4:$F$12,3,FALSE)),"")</f>
        <v/>
      </c>
      <c r="H4414" s="41"/>
      <c r="I4414" s="41"/>
      <c r="J4414" s="41"/>
      <c r="K4414" s="41"/>
      <c r="L4414" s="41"/>
      <c r="M4414" s="92"/>
      <c r="N4414" s="41"/>
      <c r="O4414" s="41"/>
      <c r="P4414" s="41"/>
      <c r="Q4414" s="41"/>
      <c r="R4414" s="41"/>
      <c r="S4414" s="41"/>
      <c r="T4414" s="41"/>
      <c r="U4414" s="47"/>
      <c r="V4414" s="49"/>
      <c r="W4414" s="41"/>
      <c r="X4414" s="41"/>
      <c r="Y4414" s="41"/>
      <c r="AA4414" s="37" t="str">
        <f>IF($I4414&lt;&gt;"",VLOOKUP($I4414,'Valid Values - Search'!$R$4:$T$4719,3,FALSE),"")</f>
        <v/>
      </c>
      <c r="AB4414" s="37" t="str">
        <f>IF($I4414&lt;&gt;"",VLOOKUP($I4414,'Valid Values - Search'!$R$4:$S$4719,2,FALSE),"")</f>
        <v/>
      </c>
      <c r="AC4414" s="38" t="str">
        <f t="shared" si="68"/>
        <v/>
      </c>
      <c r="AD4414" s="38"/>
    </row>
    <row r="4415" spans="1:30">
      <c r="A4415" s="46"/>
      <c r="B4415" s="47"/>
      <c r="C4415" s="49"/>
      <c r="D4415" s="41"/>
      <c r="E4415" s="41"/>
      <c r="F4415" s="41"/>
      <c r="G4415" s="50" t="str">
        <f>IF(A4415&lt;&gt;"",CONCATENATE(A4415,":",YEAR(B4415),IF(MONTH(B4415)&gt;9,MONTH(B4415),CONCATENATE(0,MONTH(B4415))),IF(DAY(B4415)&gt;9,DAY(B4415),CONCATENATE(0,DAY(B4415))),IF(HOUR(C4415)&gt;9,HOUR(C4415),CONCATENATE(0,HOUR(C4415))),IF(MINUTE(C4415)&gt;9,MINUTE(C4415),CONCATENATE(0,MINUTE(C4415))),":",VLOOKUP(F4415,'Valid Values - Results'!$D$4:$F$12,3,FALSE)),"")</f>
        <v/>
      </c>
      <c r="H4415" s="41"/>
      <c r="I4415" s="41"/>
      <c r="J4415" s="41"/>
      <c r="K4415" s="41"/>
      <c r="L4415" s="41"/>
      <c r="M4415" s="92"/>
      <c r="N4415" s="41"/>
      <c r="O4415" s="41"/>
      <c r="P4415" s="41"/>
      <c r="Q4415" s="41"/>
      <c r="R4415" s="41"/>
      <c r="S4415" s="41"/>
      <c r="T4415" s="41"/>
      <c r="U4415" s="47"/>
      <c r="V4415" s="49"/>
      <c r="W4415" s="41"/>
      <c r="X4415" s="41"/>
      <c r="Y4415" s="41"/>
      <c r="AA4415" s="37" t="str">
        <f>IF($I4415&lt;&gt;"",VLOOKUP($I4415,'Valid Values - Search'!$R$4:$T$4719,3,FALSE),"")</f>
        <v/>
      </c>
      <c r="AB4415" s="37" t="str">
        <f>IF($I4415&lt;&gt;"",VLOOKUP($I4415,'Valid Values - Search'!$R$4:$S$4719,2,FALSE),"")</f>
        <v/>
      </c>
      <c r="AC4415" s="38" t="str">
        <f t="shared" si="68"/>
        <v/>
      </c>
      <c r="AD4415" s="38"/>
    </row>
    <row r="4416" spans="1:30">
      <c r="A4416" s="46"/>
      <c r="B4416" s="47"/>
      <c r="C4416" s="49"/>
      <c r="D4416" s="41"/>
      <c r="E4416" s="41"/>
      <c r="F4416" s="41"/>
      <c r="G4416" s="50" t="str">
        <f>IF(A4416&lt;&gt;"",CONCATENATE(A4416,":",YEAR(B4416),IF(MONTH(B4416)&gt;9,MONTH(B4416),CONCATENATE(0,MONTH(B4416))),IF(DAY(B4416)&gt;9,DAY(B4416),CONCATENATE(0,DAY(B4416))),IF(HOUR(C4416)&gt;9,HOUR(C4416),CONCATENATE(0,HOUR(C4416))),IF(MINUTE(C4416)&gt;9,MINUTE(C4416),CONCATENATE(0,MINUTE(C4416))),":",VLOOKUP(F4416,'Valid Values - Results'!$D$4:$F$12,3,FALSE)),"")</f>
        <v/>
      </c>
      <c r="H4416" s="41"/>
      <c r="I4416" s="41"/>
      <c r="J4416" s="41"/>
      <c r="K4416" s="41"/>
      <c r="L4416" s="41"/>
      <c r="M4416" s="92"/>
      <c r="N4416" s="41"/>
      <c r="O4416" s="41"/>
      <c r="P4416" s="41"/>
      <c r="Q4416" s="41"/>
      <c r="R4416" s="41"/>
      <c r="S4416" s="41"/>
      <c r="T4416" s="41"/>
      <c r="U4416" s="47"/>
      <c r="V4416" s="49"/>
      <c r="W4416" s="41"/>
      <c r="X4416" s="41"/>
      <c r="Y4416" s="41"/>
      <c r="AA4416" s="37" t="str">
        <f>IF($I4416&lt;&gt;"",VLOOKUP($I4416,'Valid Values - Search'!$R$4:$T$4719,3,FALSE),"")</f>
        <v/>
      </c>
      <c r="AB4416" s="37" t="str">
        <f>IF($I4416&lt;&gt;"",VLOOKUP($I4416,'Valid Values - Search'!$R$4:$S$4719,2,FALSE),"")</f>
        <v/>
      </c>
      <c r="AC4416" s="38" t="str">
        <f t="shared" si="68"/>
        <v/>
      </c>
      <c r="AD4416" s="38"/>
    </row>
    <row r="4417" spans="1:30">
      <c r="A4417" s="46"/>
      <c r="B4417" s="47"/>
      <c r="C4417" s="49"/>
      <c r="D4417" s="41"/>
      <c r="E4417" s="41"/>
      <c r="F4417" s="41"/>
      <c r="G4417" s="50" t="str">
        <f>IF(A4417&lt;&gt;"",CONCATENATE(A4417,":",YEAR(B4417),IF(MONTH(B4417)&gt;9,MONTH(B4417),CONCATENATE(0,MONTH(B4417))),IF(DAY(B4417)&gt;9,DAY(B4417),CONCATENATE(0,DAY(B4417))),IF(HOUR(C4417)&gt;9,HOUR(C4417),CONCATENATE(0,HOUR(C4417))),IF(MINUTE(C4417)&gt;9,MINUTE(C4417),CONCATENATE(0,MINUTE(C4417))),":",VLOOKUP(F4417,'Valid Values - Results'!$D$4:$F$12,3,FALSE)),"")</f>
        <v/>
      </c>
      <c r="H4417" s="41"/>
      <c r="I4417" s="41"/>
      <c r="J4417" s="41"/>
      <c r="K4417" s="41"/>
      <c r="L4417" s="41"/>
      <c r="M4417" s="92"/>
      <c r="N4417" s="41"/>
      <c r="O4417" s="41"/>
      <c r="P4417" s="41"/>
      <c r="Q4417" s="41"/>
      <c r="R4417" s="41"/>
      <c r="S4417" s="41"/>
      <c r="T4417" s="41"/>
      <c r="U4417" s="47"/>
      <c r="V4417" s="49"/>
      <c r="W4417" s="41"/>
      <c r="X4417" s="41"/>
      <c r="Y4417" s="41"/>
      <c r="AA4417" s="37" t="str">
        <f>IF($I4417&lt;&gt;"",VLOOKUP($I4417,'Valid Values - Search'!$R$4:$T$4719,3,FALSE),"")</f>
        <v/>
      </c>
      <c r="AB4417" s="37" t="str">
        <f>IF($I4417&lt;&gt;"",VLOOKUP($I4417,'Valid Values - Search'!$R$4:$S$4719,2,FALSE),"")</f>
        <v/>
      </c>
      <c r="AC4417" s="38" t="str">
        <f t="shared" si="68"/>
        <v/>
      </c>
      <c r="AD4417" s="38"/>
    </row>
    <row r="4418" spans="1:30">
      <c r="A4418" s="46"/>
      <c r="B4418" s="47"/>
      <c r="C4418" s="49"/>
      <c r="D4418" s="41"/>
      <c r="E4418" s="41"/>
      <c r="F4418" s="41"/>
      <c r="G4418" s="50" t="str">
        <f>IF(A4418&lt;&gt;"",CONCATENATE(A4418,":",YEAR(B4418),IF(MONTH(B4418)&gt;9,MONTH(B4418),CONCATENATE(0,MONTH(B4418))),IF(DAY(B4418)&gt;9,DAY(B4418),CONCATENATE(0,DAY(B4418))),IF(HOUR(C4418)&gt;9,HOUR(C4418),CONCATENATE(0,HOUR(C4418))),IF(MINUTE(C4418)&gt;9,MINUTE(C4418),CONCATENATE(0,MINUTE(C4418))),":",VLOOKUP(F4418,'Valid Values - Results'!$D$4:$F$12,3,FALSE)),"")</f>
        <v/>
      </c>
      <c r="H4418" s="41"/>
      <c r="I4418" s="41"/>
      <c r="J4418" s="41"/>
      <c r="K4418" s="41"/>
      <c r="L4418" s="41"/>
      <c r="M4418" s="92"/>
      <c r="N4418" s="41"/>
      <c r="O4418" s="41"/>
      <c r="P4418" s="41"/>
      <c r="Q4418" s="41"/>
      <c r="R4418" s="41"/>
      <c r="S4418" s="41"/>
      <c r="T4418" s="41"/>
      <c r="U4418" s="47"/>
      <c r="V4418" s="49"/>
      <c r="W4418" s="41"/>
      <c r="X4418" s="41"/>
      <c r="Y4418" s="41"/>
      <c r="AA4418" s="37" t="str">
        <f>IF($I4418&lt;&gt;"",VLOOKUP($I4418,'Valid Values - Search'!$R$4:$T$4719,3,FALSE),"")</f>
        <v/>
      </c>
      <c r="AB4418" s="37" t="str">
        <f>IF($I4418&lt;&gt;"",VLOOKUP($I4418,'Valid Values - Search'!$R$4:$S$4719,2,FALSE),"")</f>
        <v/>
      </c>
      <c r="AC4418" s="38" t="str">
        <f t="shared" ref="AC4418:AC4481" si="69">IF($V4418&lt;&gt;"",$D4418,"")</f>
        <v/>
      </c>
      <c r="AD4418" s="38"/>
    </row>
    <row r="4419" spans="1:30">
      <c r="A4419" s="46"/>
      <c r="B4419" s="47"/>
      <c r="C4419" s="49"/>
      <c r="D4419" s="41"/>
      <c r="E4419" s="41"/>
      <c r="F4419" s="41"/>
      <c r="G4419" s="50" t="str">
        <f>IF(A4419&lt;&gt;"",CONCATENATE(A4419,":",YEAR(B4419),IF(MONTH(B4419)&gt;9,MONTH(B4419),CONCATENATE(0,MONTH(B4419))),IF(DAY(B4419)&gt;9,DAY(B4419),CONCATENATE(0,DAY(B4419))),IF(HOUR(C4419)&gt;9,HOUR(C4419),CONCATENATE(0,HOUR(C4419))),IF(MINUTE(C4419)&gt;9,MINUTE(C4419),CONCATENATE(0,MINUTE(C4419))),":",VLOOKUP(F4419,'Valid Values - Results'!$D$4:$F$12,3,FALSE)),"")</f>
        <v/>
      </c>
      <c r="H4419" s="41"/>
      <c r="I4419" s="41"/>
      <c r="J4419" s="41"/>
      <c r="K4419" s="41"/>
      <c r="L4419" s="41"/>
      <c r="M4419" s="92"/>
      <c r="N4419" s="41"/>
      <c r="O4419" s="41"/>
      <c r="P4419" s="41"/>
      <c r="Q4419" s="41"/>
      <c r="R4419" s="41"/>
      <c r="S4419" s="41"/>
      <c r="T4419" s="41"/>
      <c r="U4419" s="47"/>
      <c r="V4419" s="49"/>
      <c r="W4419" s="41"/>
      <c r="X4419" s="41"/>
      <c r="Y4419" s="41"/>
      <c r="AA4419" s="37" t="str">
        <f>IF($I4419&lt;&gt;"",VLOOKUP($I4419,'Valid Values - Search'!$R$4:$T$4719,3,FALSE),"")</f>
        <v/>
      </c>
      <c r="AB4419" s="37" t="str">
        <f>IF($I4419&lt;&gt;"",VLOOKUP($I4419,'Valid Values - Search'!$R$4:$S$4719,2,FALSE),"")</f>
        <v/>
      </c>
      <c r="AC4419" s="38" t="str">
        <f t="shared" si="69"/>
        <v/>
      </c>
      <c r="AD4419" s="38"/>
    </row>
    <row r="4420" spans="1:30">
      <c r="A4420" s="46"/>
      <c r="B4420" s="47"/>
      <c r="C4420" s="49"/>
      <c r="D4420" s="41"/>
      <c r="E4420" s="41"/>
      <c r="F4420" s="41"/>
      <c r="G4420" s="50" t="str">
        <f>IF(A4420&lt;&gt;"",CONCATENATE(A4420,":",YEAR(B4420),IF(MONTH(B4420)&gt;9,MONTH(B4420),CONCATENATE(0,MONTH(B4420))),IF(DAY(B4420)&gt;9,DAY(B4420),CONCATENATE(0,DAY(B4420))),IF(HOUR(C4420)&gt;9,HOUR(C4420),CONCATENATE(0,HOUR(C4420))),IF(MINUTE(C4420)&gt;9,MINUTE(C4420),CONCATENATE(0,MINUTE(C4420))),":",VLOOKUP(F4420,'Valid Values - Results'!$D$4:$F$12,3,FALSE)),"")</f>
        <v/>
      </c>
      <c r="H4420" s="41"/>
      <c r="I4420" s="41"/>
      <c r="J4420" s="41"/>
      <c r="K4420" s="41"/>
      <c r="L4420" s="41"/>
      <c r="M4420" s="92"/>
      <c r="N4420" s="41"/>
      <c r="O4420" s="41"/>
      <c r="P4420" s="41"/>
      <c r="Q4420" s="41"/>
      <c r="R4420" s="41"/>
      <c r="S4420" s="41"/>
      <c r="T4420" s="41"/>
      <c r="U4420" s="47"/>
      <c r="V4420" s="49"/>
      <c r="W4420" s="41"/>
      <c r="X4420" s="41"/>
      <c r="Y4420" s="41"/>
      <c r="AA4420" s="37" t="str">
        <f>IF($I4420&lt;&gt;"",VLOOKUP($I4420,'Valid Values - Search'!$R$4:$T$4719,3,FALSE),"")</f>
        <v/>
      </c>
      <c r="AB4420" s="37" t="str">
        <f>IF($I4420&lt;&gt;"",VLOOKUP($I4420,'Valid Values - Search'!$R$4:$S$4719,2,FALSE),"")</f>
        <v/>
      </c>
      <c r="AC4420" s="38" t="str">
        <f t="shared" si="69"/>
        <v/>
      </c>
      <c r="AD4420" s="38"/>
    </row>
    <row r="4421" spans="1:30">
      <c r="A4421" s="46"/>
      <c r="B4421" s="47"/>
      <c r="C4421" s="49"/>
      <c r="D4421" s="41"/>
      <c r="E4421" s="41"/>
      <c r="F4421" s="41"/>
      <c r="G4421" s="50" t="str">
        <f>IF(A4421&lt;&gt;"",CONCATENATE(A4421,":",YEAR(B4421),IF(MONTH(B4421)&gt;9,MONTH(B4421),CONCATENATE(0,MONTH(B4421))),IF(DAY(B4421)&gt;9,DAY(B4421),CONCATENATE(0,DAY(B4421))),IF(HOUR(C4421)&gt;9,HOUR(C4421),CONCATENATE(0,HOUR(C4421))),IF(MINUTE(C4421)&gt;9,MINUTE(C4421),CONCATENATE(0,MINUTE(C4421))),":",VLOOKUP(F4421,'Valid Values - Results'!$D$4:$F$12,3,FALSE)),"")</f>
        <v/>
      </c>
      <c r="H4421" s="41"/>
      <c r="I4421" s="41"/>
      <c r="J4421" s="41"/>
      <c r="K4421" s="41"/>
      <c r="L4421" s="41"/>
      <c r="M4421" s="92"/>
      <c r="N4421" s="41"/>
      <c r="O4421" s="41"/>
      <c r="P4421" s="41"/>
      <c r="Q4421" s="41"/>
      <c r="R4421" s="41"/>
      <c r="S4421" s="41"/>
      <c r="T4421" s="41"/>
      <c r="U4421" s="47"/>
      <c r="V4421" s="49"/>
      <c r="W4421" s="41"/>
      <c r="X4421" s="41"/>
      <c r="Y4421" s="41"/>
      <c r="AA4421" s="37" t="str">
        <f>IF($I4421&lt;&gt;"",VLOOKUP($I4421,'Valid Values - Search'!$R$4:$T$4719,3,FALSE),"")</f>
        <v/>
      </c>
      <c r="AB4421" s="37" t="str">
        <f>IF($I4421&lt;&gt;"",VLOOKUP($I4421,'Valid Values - Search'!$R$4:$S$4719,2,FALSE),"")</f>
        <v/>
      </c>
      <c r="AC4421" s="38" t="str">
        <f t="shared" si="69"/>
        <v/>
      </c>
      <c r="AD4421" s="38"/>
    </row>
    <row r="4422" spans="1:30">
      <c r="A4422" s="46"/>
      <c r="B4422" s="47"/>
      <c r="C4422" s="49"/>
      <c r="D4422" s="41"/>
      <c r="E4422" s="41"/>
      <c r="F4422" s="41"/>
      <c r="G4422" s="50" t="str">
        <f>IF(A4422&lt;&gt;"",CONCATENATE(A4422,":",YEAR(B4422),IF(MONTH(B4422)&gt;9,MONTH(B4422),CONCATENATE(0,MONTH(B4422))),IF(DAY(B4422)&gt;9,DAY(B4422),CONCATENATE(0,DAY(B4422))),IF(HOUR(C4422)&gt;9,HOUR(C4422),CONCATENATE(0,HOUR(C4422))),IF(MINUTE(C4422)&gt;9,MINUTE(C4422),CONCATENATE(0,MINUTE(C4422))),":",VLOOKUP(F4422,'Valid Values - Results'!$D$4:$F$12,3,FALSE)),"")</f>
        <v/>
      </c>
      <c r="H4422" s="41"/>
      <c r="I4422" s="41"/>
      <c r="J4422" s="41"/>
      <c r="K4422" s="41"/>
      <c r="L4422" s="41"/>
      <c r="M4422" s="92"/>
      <c r="N4422" s="41"/>
      <c r="O4422" s="41"/>
      <c r="P4422" s="41"/>
      <c r="Q4422" s="41"/>
      <c r="R4422" s="41"/>
      <c r="S4422" s="41"/>
      <c r="T4422" s="41"/>
      <c r="U4422" s="47"/>
      <c r="V4422" s="49"/>
      <c r="W4422" s="41"/>
      <c r="X4422" s="41"/>
      <c r="Y4422" s="41"/>
      <c r="AA4422" s="37" t="str">
        <f>IF($I4422&lt;&gt;"",VLOOKUP($I4422,'Valid Values - Search'!$R$4:$T$4719,3,FALSE),"")</f>
        <v/>
      </c>
      <c r="AB4422" s="37" t="str">
        <f>IF($I4422&lt;&gt;"",VLOOKUP($I4422,'Valid Values - Search'!$R$4:$S$4719,2,FALSE),"")</f>
        <v/>
      </c>
      <c r="AC4422" s="38" t="str">
        <f t="shared" si="69"/>
        <v/>
      </c>
      <c r="AD4422" s="38"/>
    </row>
    <row r="4423" spans="1:30">
      <c r="A4423" s="46"/>
      <c r="B4423" s="47"/>
      <c r="C4423" s="49"/>
      <c r="D4423" s="41"/>
      <c r="E4423" s="41"/>
      <c r="F4423" s="41"/>
      <c r="G4423" s="50" t="str">
        <f>IF(A4423&lt;&gt;"",CONCATENATE(A4423,":",YEAR(B4423),IF(MONTH(B4423)&gt;9,MONTH(B4423),CONCATENATE(0,MONTH(B4423))),IF(DAY(B4423)&gt;9,DAY(B4423),CONCATENATE(0,DAY(B4423))),IF(HOUR(C4423)&gt;9,HOUR(C4423),CONCATENATE(0,HOUR(C4423))),IF(MINUTE(C4423)&gt;9,MINUTE(C4423),CONCATENATE(0,MINUTE(C4423))),":",VLOOKUP(F4423,'Valid Values - Results'!$D$4:$F$12,3,FALSE)),"")</f>
        <v/>
      </c>
      <c r="H4423" s="41"/>
      <c r="I4423" s="41"/>
      <c r="J4423" s="41"/>
      <c r="K4423" s="41"/>
      <c r="L4423" s="41"/>
      <c r="M4423" s="92"/>
      <c r="N4423" s="41"/>
      <c r="O4423" s="41"/>
      <c r="P4423" s="41"/>
      <c r="Q4423" s="41"/>
      <c r="R4423" s="41"/>
      <c r="S4423" s="41"/>
      <c r="T4423" s="41"/>
      <c r="U4423" s="47"/>
      <c r="V4423" s="49"/>
      <c r="W4423" s="41"/>
      <c r="X4423" s="41"/>
      <c r="Y4423" s="41"/>
      <c r="AA4423" s="37" t="str">
        <f>IF($I4423&lt;&gt;"",VLOOKUP($I4423,'Valid Values - Search'!$R$4:$T$4719,3,FALSE),"")</f>
        <v/>
      </c>
      <c r="AB4423" s="37" t="str">
        <f>IF($I4423&lt;&gt;"",VLOOKUP($I4423,'Valid Values - Search'!$R$4:$S$4719,2,FALSE),"")</f>
        <v/>
      </c>
      <c r="AC4423" s="38" t="str">
        <f t="shared" si="69"/>
        <v/>
      </c>
      <c r="AD4423" s="38"/>
    </row>
    <row r="4424" spans="1:30">
      <c r="A4424" s="46"/>
      <c r="B4424" s="47"/>
      <c r="C4424" s="49"/>
      <c r="D4424" s="41"/>
      <c r="E4424" s="41"/>
      <c r="F4424" s="41"/>
      <c r="G4424" s="50" t="str">
        <f>IF(A4424&lt;&gt;"",CONCATENATE(A4424,":",YEAR(B4424),IF(MONTH(B4424)&gt;9,MONTH(B4424),CONCATENATE(0,MONTH(B4424))),IF(DAY(B4424)&gt;9,DAY(B4424),CONCATENATE(0,DAY(B4424))),IF(HOUR(C4424)&gt;9,HOUR(C4424),CONCATENATE(0,HOUR(C4424))),IF(MINUTE(C4424)&gt;9,MINUTE(C4424),CONCATENATE(0,MINUTE(C4424))),":",VLOOKUP(F4424,'Valid Values - Results'!$D$4:$F$12,3,FALSE)),"")</f>
        <v/>
      </c>
      <c r="H4424" s="41"/>
      <c r="I4424" s="41"/>
      <c r="J4424" s="41"/>
      <c r="K4424" s="41"/>
      <c r="L4424" s="41"/>
      <c r="M4424" s="92"/>
      <c r="N4424" s="41"/>
      <c r="O4424" s="41"/>
      <c r="P4424" s="41"/>
      <c r="Q4424" s="41"/>
      <c r="R4424" s="41"/>
      <c r="S4424" s="41"/>
      <c r="T4424" s="41"/>
      <c r="U4424" s="47"/>
      <c r="V4424" s="49"/>
      <c r="W4424" s="41"/>
      <c r="X4424" s="41"/>
      <c r="Y4424" s="41"/>
      <c r="AA4424" s="37" t="str">
        <f>IF($I4424&lt;&gt;"",VLOOKUP($I4424,'Valid Values - Search'!$R$4:$T$4719,3,FALSE),"")</f>
        <v/>
      </c>
      <c r="AB4424" s="37" t="str">
        <f>IF($I4424&lt;&gt;"",VLOOKUP($I4424,'Valid Values - Search'!$R$4:$S$4719,2,FALSE),"")</f>
        <v/>
      </c>
      <c r="AC4424" s="38" t="str">
        <f t="shared" si="69"/>
        <v/>
      </c>
      <c r="AD4424" s="38"/>
    </row>
    <row r="4425" spans="1:30">
      <c r="A4425" s="46"/>
      <c r="B4425" s="47"/>
      <c r="C4425" s="49"/>
      <c r="D4425" s="41"/>
      <c r="E4425" s="41"/>
      <c r="F4425" s="41"/>
      <c r="G4425" s="50" t="str">
        <f>IF(A4425&lt;&gt;"",CONCATENATE(A4425,":",YEAR(B4425),IF(MONTH(B4425)&gt;9,MONTH(B4425),CONCATENATE(0,MONTH(B4425))),IF(DAY(B4425)&gt;9,DAY(B4425),CONCATENATE(0,DAY(B4425))),IF(HOUR(C4425)&gt;9,HOUR(C4425),CONCATENATE(0,HOUR(C4425))),IF(MINUTE(C4425)&gt;9,MINUTE(C4425),CONCATENATE(0,MINUTE(C4425))),":",VLOOKUP(F4425,'Valid Values - Results'!$D$4:$F$12,3,FALSE)),"")</f>
        <v/>
      </c>
      <c r="H4425" s="41"/>
      <c r="I4425" s="41"/>
      <c r="J4425" s="41"/>
      <c r="K4425" s="41"/>
      <c r="L4425" s="41"/>
      <c r="M4425" s="92"/>
      <c r="N4425" s="41"/>
      <c r="O4425" s="41"/>
      <c r="P4425" s="41"/>
      <c r="Q4425" s="41"/>
      <c r="R4425" s="41"/>
      <c r="S4425" s="41"/>
      <c r="T4425" s="41"/>
      <c r="U4425" s="47"/>
      <c r="V4425" s="49"/>
      <c r="W4425" s="41"/>
      <c r="X4425" s="41"/>
      <c r="Y4425" s="41"/>
      <c r="AA4425" s="37" t="str">
        <f>IF($I4425&lt;&gt;"",VLOOKUP($I4425,'Valid Values - Search'!$R$4:$T$4719,3,FALSE),"")</f>
        <v/>
      </c>
      <c r="AB4425" s="37" t="str">
        <f>IF($I4425&lt;&gt;"",VLOOKUP($I4425,'Valid Values - Search'!$R$4:$S$4719,2,FALSE),"")</f>
        <v/>
      </c>
      <c r="AC4425" s="38" t="str">
        <f t="shared" si="69"/>
        <v/>
      </c>
      <c r="AD4425" s="38"/>
    </row>
    <row r="4426" spans="1:30">
      <c r="A4426" s="46"/>
      <c r="B4426" s="47"/>
      <c r="C4426" s="49"/>
      <c r="D4426" s="41"/>
      <c r="E4426" s="41"/>
      <c r="F4426" s="41"/>
      <c r="G4426" s="50" t="str">
        <f>IF(A4426&lt;&gt;"",CONCATENATE(A4426,":",YEAR(B4426),IF(MONTH(B4426)&gt;9,MONTH(B4426),CONCATENATE(0,MONTH(B4426))),IF(DAY(B4426)&gt;9,DAY(B4426),CONCATENATE(0,DAY(B4426))),IF(HOUR(C4426)&gt;9,HOUR(C4426),CONCATENATE(0,HOUR(C4426))),IF(MINUTE(C4426)&gt;9,MINUTE(C4426),CONCATENATE(0,MINUTE(C4426))),":",VLOOKUP(F4426,'Valid Values - Results'!$D$4:$F$12,3,FALSE)),"")</f>
        <v/>
      </c>
      <c r="H4426" s="41"/>
      <c r="I4426" s="41"/>
      <c r="J4426" s="41"/>
      <c r="K4426" s="41"/>
      <c r="L4426" s="41"/>
      <c r="M4426" s="92"/>
      <c r="N4426" s="41"/>
      <c r="O4426" s="41"/>
      <c r="P4426" s="41"/>
      <c r="Q4426" s="41"/>
      <c r="R4426" s="41"/>
      <c r="S4426" s="41"/>
      <c r="T4426" s="41"/>
      <c r="U4426" s="47"/>
      <c r="V4426" s="49"/>
      <c r="W4426" s="41"/>
      <c r="X4426" s="41"/>
      <c r="Y4426" s="41"/>
      <c r="AA4426" s="37" t="str">
        <f>IF($I4426&lt;&gt;"",VLOOKUP($I4426,'Valid Values - Search'!$R$4:$T$4719,3,FALSE),"")</f>
        <v/>
      </c>
      <c r="AB4426" s="37" t="str">
        <f>IF($I4426&lt;&gt;"",VLOOKUP($I4426,'Valid Values - Search'!$R$4:$S$4719,2,FALSE),"")</f>
        <v/>
      </c>
      <c r="AC4426" s="38" t="str">
        <f t="shared" si="69"/>
        <v/>
      </c>
      <c r="AD4426" s="38"/>
    </row>
    <row r="4427" spans="1:30">
      <c r="A4427" s="46"/>
      <c r="B4427" s="47"/>
      <c r="C4427" s="49"/>
      <c r="D4427" s="41"/>
      <c r="E4427" s="41"/>
      <c r="F4427" s="41"/>
      <c r="G4427" s="50" t="str">
        <f>IF(A4427&lt;&gt;"",CONCATENATE(A4427,":",YEAR(B4427),IF(MONTH(B4427)&gt;9,MONTH(B4427),CONCATENATE(0,MONTH(B4427))),IF(DAY(B4427)&gt;9,DAY(B4427),CONCATENATE(0,DAY(B4427))),IF(HOUR(C4427)&gt;9,HOUR(C4427),CONCATENATE(0,HOUR(C4427))),IF(MINUTE(C4427)&gt;9,MINUTE(C4427),CONCATENATE(0,MINUTE(C4427))),":",VLOOKUP(F4427,'Valid Values - Results'!$D$4:$F$12,3,FALSE)),"")</f>
        <v/>
      </c>
      <c r="H4427" s="41"/>
      <c r="I4427" s="41"/>
      <c r="J4427" s="41"/>
      <c r="K4427" s="41"/>
      <c r="L4427" s="41"/>
      <c r="M4427" s="92"/>
      <c r="N4427" s="41"/>
      <c r="O4427" s="41"/>
      <c r="P4427" s="41"/>
      <c r="Q4427" s="41"/>
      <c r="R4427" s="41"/>
      <c r="S4427" s="41"/>
      <c r="T4427" s="41"/>
      <c r="U4427" s="47"/>
      <c r="V4427" s="49"/>
      <c r="W4427" s="41"/>
      <c r="X4427" s="41"/>
      <c r="Y4427" s="41"/>
      <c r="AA4427" s="37" t="str">
        <f>IF($I4427&lt;&gt;"",VLOOKUP($I4427,'Valid Values - Search'!$R$4:$T$4719,3,FALSE),"")</f>
        <v/>
      </c>
      <c r="AB4427" s="37" t="str">
        <f>IF($I4427&lt;&gt;"",VLOOKUP($I4427,'Valid Values - Search'!$R$4:$S$4719,2,FALSE),"")</f>
        <v/>
      </c>
      <c r="AC4427" s="38" t="str">
        <f t="shared" si="69"/>
        <v/>
      </c>
      <c r="AD4427" s="38"/>
    </row>
    <row r="4428" spans="1:30">
      <c r="A4428" s="46"/>
      <c r="B4428" s="47"/>
      <c r="C4428" s="49"/>
      <c r="D4428" s="41"/>
      <c r="E4428" s="41"/>
      <c r="F4428" s="41"/>
      <c r="G4428" s="50" t="str">
        <f>IF(A4428&lt;&gt;"",CONCATENATE(A4428,":",YEAR(B4428),IF(MONTH(B4428)&gt;9,MONTH(B4428),CONCATENATE(0,MONTH(B4428))),IF(DAY(B4428)&gt;9,DAY(B4428),CONCATENATE(0,DAY(B4428))),IF(HOUR(C4428)&gt;9,HOUR(C4428),CONCATENATE(0,HOUR(C4428))),IF(MINUTE(C4428)&gt;9,MINUTE(C4428),CONCATENATE(0,MINUTE(C4428))),":",VLOOKUP(F4428,'Valid Values - Results'!$D$4:$F$12,3,FALSE)),"")</f>
        <v/>
      </c>
      <c r="H4428" s="41"/>
      <c r="I4428" s="41"/>
      <c r="J4428" s="41"/>
      <c r="K4428" s="41"/>
      <c r="L4428" s="41"/>
      <c r="M4428" s="92"/>
      <c r="N4428" s="41"/>
      <c r="O4428" s="41"/>
      <c r="P4428" s="41"/>
      <c r="Q4428" s="41"/>
      <c r="R4428" s="41"/>
      <c r="S4428" s="41"/>
      <c r="T4428" s="41"/>
      <c r="U4428" s="47"/>
      <c r="V4428" s="49"/>
      <c r="W4428" s="41"/>
      <c r="X4428" s="41"/>
      <c r="Y4428" s="41"/>
      <c r="AA4428" s="37" t="str">
        <f>IF($I4428&lt;&gt;"",VLOOKUP($I4428,'Valid Values - Search'!$R$4:$T$4719,3,FALSE),"")</f>
        <v/>
      </c>
      <c r="AB4428" s="37" t="str">
        <f>IF($I4428&lt;&gt;"",VLOOKUP($I4428,'Valid Values - Search'!$R$4:$S$4719,2,FALSE),"")</f>
        <v/>
      </c>
      <c r="AC4428" s="38" t="str">
        <f t="shared" si="69"/>
        <v/>
      </c>
      <c r="AD4428" s="38"/>
    </row>
    <row r="4429" spans="1:30">
      <c r="A4429" s="46"/>
      <c r="B4429" s="47"/>
      <c r="C4429" s="49"/>
      <c r="D4429" s="41"/>
      <c r="E4429" s="41"/>
      <c r="F4429" s="41"/>
      <c r="G4429" s="50" t="str">
        <f>IF(A4429&lt;&gt;"",CONCATENATE(A4429,":",YEAR(B4429),IF(MONTH(B4429)&gt;9,MONTH(B4429),CONCATENATE(0,MONTH(B4429))),IF(DAY(B4429)&gt;9,DAY(B4429),CONCATENATE(0,DAY(B4429))),IF(HOUR(C4429)&gt;9,HOUR(C4429),CONCATENATE(0,HOUR(C4429))),IF(MINUTE(C4429)&gt;9,MINUTE(C4429),CONCATENATE(0,MINUTE(C4429))),":",VLOOKUP(F4429,'Valid Values - Results'!$D$4:$F$12,3,FALSE)),"")</f>
        <v/>
      </c>
      <c r="H4429" s="41"/>
      <c r="I4429" s="41"/>
      <c r="J4429" s="41"/>
      <c r="K4429" s="41"/>
      <c r="L4429" s="41"/>
      <c r="M4429" s="92"/>
      <c r="N4429" s="41"/>
      <c r="O4429" s="41"/>
      <c r="P4429" s="41"/>
      <c r="Q4429" s="41"/>
      <c r="R4429" s="41"/>
      <c r="S4429" s="41"/>
      <c r="T4429" s="41"/>
      <c r="U4429" s="47"/>
      <c r="V4429" s="49"/>
      <c r="W4429" s="41"/>
      <c r="X4429" s="41"/>
      <c r="Y4429" s="41"/>
      <c r="AA4429" s="37" t="str">
        <f>IF($I4429&lt;&gt;"",VLOOKUP($I4429,'Valid Values - Search'!$R$4:$T$4719,3,FALSE),"")</f>
        <v/>
      </c>
      <c r="AB4429" s="37" t="str">
        <f>IF($I4429&lt;&gt;"",VLOOKUP($I4429,'Valid Values - Search'!$R$4:$S$4719,2,FALSE),"")</f>
        <v/>
      </c>
      <c r="AC4429" s="38" t="str">
        <f t="shared" si="69"/>
        <v/>
      </c>
      <c r="AD4429" s="38"/>
    </row>
    <row r="4430" spans="1:30">
      <c r="A4430" s="46"/>
      <c r="B4430" s="47"/>
      <c r="C4430" s="49"/>
      <c r="D4430" s="41"/>
      <c r="E4430" s="41"/>
      <c r="F4430" s="41"/>
      <c r="G4430" s="50" t="str">
        <f>IF(A4430&lt;&gt;"",CONCATENATE(A4430,":",YEAR(B4430),IF(MONTH(B4430)&gt;9,MONTH(B4430),CONCATENATE(0,MONTH(B4430))),IF(DAY(B4430)&gt;9,DAY(B4430),CONCATENATE(0,DAY(B4430))),IF(HOUR(C4430)&gt;9,HOUR(C4430),CONCATENATE(0,HOUR(C4430))),IF(MINUTE(C4430)&gt;9,MINUTE(C4430),CONCATENATE(0,MINUTE(C4430))),":",VLOOKUP(F4430,'Valid Values - Results'!$D$4:$F$12,3,FALSE)),"")</f>
        <v/>
      </c>
      <c r="H4430" s="41"/>
      <c r="I4430" s="41"/>
      <c r="J4430" s="41"/>
      <c r="K4430" s="41"/>
      <c r="L4430" s="41"/>
      <c r="M4430" s="92"/>
      <c r="N4430" s="41"/>
      <c r="O4430" s="41"/>
      <c r="P4430" s="41"/>
      <c r="Q4430" s="41"/>
      <c r="R4430" s="41"/>
      <c r="S4430" s="41"/>
      <c r="T4430" s="41"/>
      <c r="U4430" s="47"/>
      <c r="V4430" s="49"/>
      <c r="W4430" s="41"/>
      <c r="X4430" s="41"/>
      <c r="Y4430" s="41"/>
      <c r="AA4430" s="37" t="str">
        <f>IF($I4430&lt;&gt;"",VLOOKUP($I4430,'Valid Values - Search'!$R$4:$T$4719,3,FALSE),"")</f>
        <v/>
      </c>
      <c r="AB4430" s="37" t="str">
        <f>IF($I4430&lt;&gt;"",VLOOKUP($I4430,'Valid Values - Search'!$R$4:$S$4719,2,FALSE),"")</f>
        <v/>
      </c>
      <c r="AC4430" s="38" t="str">
        <f t="shared" si="69"/>
        <v/>
      </c>
      <c r="AD4430" s="38"/>
    </row>
    <row r="4431" spans="1:30">
      <c r="A4431" s="46"/>
      <c r="B4431" s="47"/>
      <c r="C4431" s="49"/>
      <c r="D4431" s="41"/>
      <c r="E4431" s="41"/>
      <c r="F4431" s="41"/>
      <c r="G4431" s="50" t="str">
        <f>IF(A4431&lt;&gt;"",CONCATENATE(A4431,":",YEAR(B4431),IF(MONTH(B4431)&gt;9,MONTH(B4431),CONCATENATE(0,MONTH(B4431))),IF(DAY(B4431)&gt;9,DAY(B4431),CONCATENATE(0,DAY(B4431))),IF(HOUR(C4431)&gt;9,HOUR(C4431),CONCATENATE(0,HOUR(C4431))),IF(MINUTE(C4431)&gt;9,MINUTE(C4431),CONCATENATE(0,MINUTE(C4431))),":",VLOOKUP(F4431,'Valid Values - Results'!$D$4:$F$12,3,FALSE)),"")</f>
        <v/>
      </c>
      <c r="H4431" s="41"/>
      <c r="I4431" s="41"/>
      <c r="J4431" s="41"/>
      <c r="K4431" s="41"/>
      <c r="L4431" s="41"/>
      <c r="M4431" s="92"/>
      <c r="N4431" s="41"/>
      <c r="O4431" s="41"/>
      <c r="P4431" s="41"/>
      <c r="Q4431" s="41"/>
      <c r="R4431" s="41"/>
      <c r="S4431" s="41"/>
      <c r="T4431" s="41"/>
      <c r="U4431" s="47"/>
      <c r="V4431" s="49"/>
      <c r="W4431" s="41"/>
      <c r="X4431" s="41"/>
      <c r="Y4431" s="41"/>
      <c r="AA4431" s="37" t="str">
        <f>IF($I4431&lt;&gt;"",VLOOKUP($I4431,'Valid Values - Search'!$R$4:$T$4719,3,FALSE),"")</f>
        <v/>
      </c>
      <c r="AB4431" s="37" t="str">
        <f>IF($I4431&lt;&gt;"",VLOOKUP($I4431,'Valid Values - Search'!$R$4:$S$4719,2,FALSE),"")</f>
        <v/>
      </c>
      <c r="AC4431" s="38" t="str">
        <f t="shared" si="69"/>
        <v/>
      </c>
      <c r="AD4431" s="38"/>
    </row>
    <row r="4432" spans="1:30">
      <c r="A4432" s="46"/>
      <c r="B4432" s="47"/>
      <c r="C4432" s="49"/>
      <c r="D4432" s="41"/>
      <c r="E4432" s="41"/>
      <c r="F4432" s="41"/>
      <c r="G4432" s="50" t="str">
        <f>IF(A4432&lt;&gt;"",CONCATENATE(A4432,":",YEAR(B4432),IF(MONTH(B4432)&gt;9,MONTH(B4432),CONCATENATE(0,MONTH(B4432))),IF(DAY(B4432)&gt;9,DAY(B4432),CONCATENATE(0,DAY(B4432))),IF(HOUR(C4432)&gt;9,HOUR(C4432),CONCATENATE(0,HOUR(C4432))),IF(MINUTE(C4432)&gt;9,MINUTE(C4432),CONCATENATE(0,MINUTE(C4432))),":",VLOOKUP(F4432,'Valid Values - Results'!$D$4:$F$12,3,FALSE)),"")</f>
        <v/>
      </c>
      <c r="H4432" s="41"/>
      <c r="I4432" s="41"/>
      <c r="J4432" s="41"/>
      <c r="K4432" s="41"/>
      <c r="L4432" s="41"/>
      <c r="M4432" s="92"/>
      <c r="N4432" s="41"/>
      <c r="O4432" s="41"/>
      <c r="P4432" s="41"/>
      <c r="Q4432" s="41"/>
      <c r="R4432" s="41"/>
      <c r="S4432" s="41"/>
      <c r="T4432" s="41"/>
      <c r="U4432" s="47"/>
      <c r="V4432" s="49"/>
      <c r="W4432" s="41"/>
      <c r="X4432" s="41"/>
      <c r="Y4432" s="41"/>
      <c r="AA4432" s="37" t="str">
        <f>IF($I4432&lt;&gt;"",VLOOKUP($I4432,'Valid Values - Search'!$R$4:$T$4719,3,FALSE),"")</f>
        <v/>
      </c>
      <c r="AB4432" s="37" t="str">
        <f>IF($I4432&lt;&gt;"",VLOOKUP($I4432,'Valid Values - Search'!$R$4:$S$4719,2,FALSE),"")</f>
        <v/>
      </c>
      <c r="AC4432" s="38" t="str">
        <f t="shared" si="69"/>
        <v/>
      </c>
      <c r="AD4432" s="38"/>
    </row>
    <row r="4433" spans="1:30">
      <c r="A4433" s="46"/>
      <c r="B4433" s="47"/>
      <c r="C4433" s="49"/>
      <c r="D4433" s="41"/>
      <c r="E4433" s="41"/>
      <c r="F4433" s="41"/>
      <c r="G4433" s="50" t="str">
        <f>IF(A4433&lt;&gt;"",CONCATENATE(A4433,":",YEAR(B4433),IF(MONTH(B4433)&gt;9,MONTH(B4433),CONCATENATE(0,MONTH(B4433))),IF(DAY(B4433)&gt;9,DAY(B4433),CONCATENATE(0,DAY(B4433))),IF(HOUR(C4433)&gt;9,HOUR(C4433),CONCATENATE(0,HOUR(C4433))),IF(MINUTE(C4433)&gt;9,MINUTE(C4433),CONCATENATE(0,MINUTE(C4433))),":",VLOOKUP(F4433,'Valid Values - Results'!$D$4:$F$12,3,FALSE)),"")</f>
        <v/>
      </c>
      <c r="H4433" s="41"/>
      <c r="I4433" s="41"/>
      <c r="J4433" s="41"/>
      <c r="K4433" s="41"/>
      <c r="L4433" s="41"/>
      <c r="M4433" s="92"/>
      <c r="N4433" s="41"/>
      <c r="O4433" s="41"/>
      <c r="P4433" s="41"/>
      <c r="Q4433" s="41"/>
      <c r="R4433" s="41"/>
      <c r="S4433" s="41"/>
      <c r="T4433" s="41"/>
      <c r="U4433" s="47"/>
      <c r="V4433" s="49"/>
      <c r="W4433" s="41"/>
      <c r="X4433" s="41"/>
      <c r="Y4433" s="41"/>
      <c r="AA4433" s="37" t="str">
        <f>IF($I4433&lt;&gt;"",VLOOKUP($I4433,'Valid Values - Search'!$R$4:$T$4719,3,FALSE),"")</f>
        <v/>
      </c>
      <c r="AB4433" s="37" t="str">
        <f>IF($I4433&lt;&gt;"",VLOOKUP($I4433,'Valid Values - Search'!$R$4:$S$4719,2,FALSE),"")</f>
        <v/>
      </c>
      <c r="AC4433" s="38" t="str">
        <f t="shared" si="69"/>
        <v/>
      </c>
      <c r="AD4433" s="38"/>
    </row>
    <row r="4434" spans="1:30">
      <c r="A4434" s="46"/>
      <c r="B4434" s="47"/>
      <c r="C4434" s="49"/>
      <c r="D4434" s="41"/>
      <c r="E4434" s="41"/>
      <c r="F4434" s="41"/>
      <c r="G4434" s="50" t="str">
        <f>IF(A4434&lt;&gt;"",CONCATENATE(A4434,":",YEAR(B4434),IF(MONTH(B4434)&gt;9,MONTH(B4434),CONCATENATE(0,MONTH(B4434))),IF(DAY(B4434)&gt;9,DAY(B4434),CONCATENATE(0,DAY(B4434))),IF(HOUR(C4434)&gt;9,HOUR(C4434),CONCATENATE(0,HOUR(C4434))),IF(MINUTE(C4434)&gt;9,MINUTE(C4434),CONCATENATE(0,MINUTE(C4434))),":",VLOOKUP(F4434,'Valid Values - Results'!$D$4:$F$12,3,FALSE)),"")</f>
        <v/>
      </c>
      <c r="H4434" s="41"/>
      <c r="I4434" s="41"/>
      <c r="J4434" s="41"/>
      <c r="K4434" s="41"/>
      <c r="L4434" s="41"/>
      <c r="M4434" s="92"/>
      <c r="N4434" s="41"/>
      <c r="O4434" s="41"/>
      <c r="P4434" s="41"/>
      <c r="Q4434" s="41"/>
      <c r="R4434" s="41"/>
      <c r="S4434" s="41"/>
      <c r="T4434" s="41"/>
      <c r="U4434" s="47"/>
      <c r="V4434" s="49"/>
      <c r="W4434" s="41"/>
      <c r="X4434" s="41"/>
      <c r="Y4434" s="41"/>
      <c r="AA4434" s="37" t="str">
        <f>IF($I4434&lt;&gt;"",VLOOKUP($I4434,'Valid Values - Search'!$R$4:$T$4719,3,FALSE),"")</f>
        <v/>
      </c>
      <c r="AB4434" s="37" t="str">
        <f>IF($I4434&lt;&gt;"",VLOOKUP($I4434,'Valid Values - Search'!$R$4:$S$4719,2,FALSE),"")</f>
        <v/>
      </c>
      <c r="AC4434" s="38" t="str">
        <f t="shared" si="69"/>
        <v/>
      </c>
      <c r="AD4434" s="38"/>
    </row>
    <row r="4435" spans="1:30">
      <c r="A4435" s="46"/>
      <c r="B4435" s="47"/>
      <c r="C4435" s="49"/>
      <c r="D4435" s="41"/>
      <c r="E4435" s="41"/>
      <c r="F4435" s="41"/>
      <c r="G4435" s="50" t="str">
        <f>IF(A4435&lt;&gt;"",CONCATENATE(A4435,":",YEAR(B4435),IF(MONTH(B4435)&gt;9,MONTH(B4435),CONCATENATE(0,MONTH(B4435))),IF(DAY(B4435)&gt;9,DAY(B4435),CONCATENATE(0,DAY(B4435))),IF(HOUR(C4435)&gt;9,HOUR(C4435),CONCATENATE(0,HOUR(C4435))),IF(MINUTE(C4435)&gt;9,MINUTE(C4435),CONCATENATE(0,MINUTE(C4435))),":",VLOOKUP(F4435,'Valid Values - Results'!$D$4:$F$12,3,FALSE)),"")</f>
        <v/>
      </c>
      <c r="H4435" s="41"/>
      <c r="I4435" s="41"/>
      <c r="J4435" s="41"/>
      <c r="K4435" s="41"/>
      <c r="L4435" s="41"/>
      <c r="M4435" s="92"/>
      <c r="N4435" s="41"/>
      <c r="O4435" s="41"/>
      <c r="P4435" s="41"/>
      <c r="Q4435" s="41"/>
      <c r="R4435" s="41"/>
      <c r="S4435" s="41"/>
      <c r="T4435" s="41"/>
      <c r="U4435" s="47"/>
      <c r="V4435" s="49"/>
      <c r="W4435" s="41"/>
      <c r="X4435" s="41"/>
      <c r="Y4435" s="41"/>
      <c r="AA4435" s="37" t="str">
        <f>IF($I4435&lt;&gt;"",VLOOKUP($I4435,'Valid Values - Search'!$R$4:$T$4719,3,FALSE),"")</f>
        <v/>
      </c>
      <c r="AB4435" s="37" t="str">
        <f>IF($I4435&lt;&gt;"",VLOOKUP($I4435,'Valid Values - Search'!$R$4:$S$4719,2,FALSE),"")</f>
        <v/>
      </c>
      <c r="AC4435" s="38" t="str">
        <f t="shared" si="69"/>
        <v/>
      </c>
      <c r="AD4435" s="38"/>
    </row>
    <row r="4436" spans="1:30">
      <c r="A4436" s="46"/>
      <c r="B4436" s="47"/>
      <c r="C4436" s="49"/>
      <c r="D4436" s="41"/>
      <c r="E4436" s="41"/>
      <c r="F4436" s="41"/>
      <c r="G4436" s="50" t="str">
        <f>IF(A4436&lt;&gt;"",CONCATENATE(A4436,":",YEAR(B4436),IF(MONTH(B4436)&gt;9,MONTH(B4436),CONCATENATE(0,MONTH(B4436))),IF(DAY(B4436)&gt;9,DAY(B4436),CONCATENATE(0,DAY(B4436))),IF(HOUR(C4436)&gt;9,HOUR(C4436),CONCATENATE(0,HOUR(C4436))),IF(MINUTE(C4436)&gt;9,MINUTE(C4436),CONCATENATE(0,MINUTE(C4436))),":",VLOOKUP(F4436,'Valid Values - Results'!$D$4:$F$12,3,FALSE)),"")</f>
        <v/>
      </c>
      <c r="H4436" s="41"/>
      <c r="I4436" s="41"/>
      <c r="J4436" s="41"/>
      <c r="K4436" s="41"/>
      <c r="L4436" s="41"/>
      <c r="M4436" s="92"/>
      <c r="N4436" s="41"/>
      <c r="O4436" s="41"/>
      <c r="P4436" s="41"/>
      <c r="Q4436" s="41"/>
      <c r="R4436" s="41"/>
      <c r="S4436" s="41"/>
      <c r="T4436" s="41"/>
      <c r="U4436" s="47"/>
      <c r="V4436" s="49"/>
      <c r="W4436" s="41"/>
      <c r="X4436" s="41"/>
      <c r="Y4436" s="41"/>
      <c r="AA4436" s="37" t="str">
        <f>IF($I4436&lt;&gt;"",VLOOKUP($I4436,'Valid Values - Search'!$R$4:$T$4719,3,FALSE),"")</f>
        <v/>
      </c>
      <c r="AB4436" s="37" t="str">
        <f>IF($I4436&lt;&gt;"",VLOOKUP($I4436,'Valid Values - Search'!$R$4:$S$4719,2,FALSE),"")</f>
        <v/>
      </c>
      <c r="AC4436" s="38" t="str">
        <f t="shared" si="69"/>
        <v/>
      </c>
      <c r="AD4436" s="38"/>
    </row>
    <row r="4437" spans="1:30">
      <c r="A4437" s="46"/>
      <c r="B4437" s="47"/>
      <c r="C4437" s="49"/>
      <c r="D4437" s="41"/>
      <c r="E4437" s="41"/>
      <c r="F4437" s="41"/>
      <c r="G4437" s="50" t="str">
        <f>IF(A4437&lt;&gt;"",CONCATENATE(A4437,":",YEAR(B4437),IF(MONTH(B4437)&gt;9,MONTH(B4437),CONCATENATE(0,MONTH(B4437))),IF(DAY(B4437)&gt;9,DAY(B4437),CONCATENATE(0,DAY(B4437))),IF(HOUR(C4437)&gt;9,HOUR(C4437),CONCATENATE(0,HOUR(C4437))),IF(MINUTE(C4437)&gt;9,MINUTE(C4437),CONCATENATE(0,MINUTE(C4437))),":",VLOOKUP(F4437,'Valid Values - Results'!$D$4:$F$12,3,FALSE)),"")</f>
        <v/>
      </c>
      <c r="H4437" s="41"/>
      <c r="I4437" s="41"/>
      <c r="J4437" s="41"/>
      <c r="K4437" s="41"/>
      <c r="L4437" s="41"/>
      <c r="M4437" s="92"/>
      <c r="N4437" s="41"/>
      <c r="O4437" s="41"/>
      <c r="P4437" s="41"/>
      <c r="Q4437" s="41"/>
      <c r="R4437" s="41"/>
      <c r="S4437" s="41"/>
      <c r="T4437" s="41"/>
      <c r="U4437" s="47"/>
      <c r="V4437" s="49"/>
      <c r="W4437" s="41"/>
      <c r="X4437" s="41"/>
      <c r="Y4437" s="41"/>
      <c r="AA4437" s="37" t="str">
        <f>IF($I4437&lt;&gt;"",VLOOKUP($I4437,'Valid Values - Search'!$R$4:$T$4719,3,FALSE),"")</f>
        <v/>
      </c>
      <c r="AB4437" s="37" t="str">
        <f>IF($I4437&lt;&gt;"",VLOOKUP($I4437,'Valid Values - Search'!$R$4:$S$4719,2,FALSE),"")</f>
        <v/>
      </c>
      <c r="AC4437" s="38" t="str">
        <f t="shared" si="69"/>
        <v/>
      </c>
      <c r="AD4437" s="38"/>
    </row>
    <row r="4438" spans="1:30">
      <c r="A4438" s="46"/>
      <c r="B4438" s="47"/>
      <c r="C4438" s="49"/>
      <c r="D4438" s="41"/>
      <c r="E4438" s="41"/>
      <c r="F4438" s="41"/>
      <c r="G4438" s="50" t="str">
        <f>IF(A4438&lt;&gt;"",CONCATENATE(A4438,":",YEAR(B4438),IF(MONTH(B4438)&gt;9,MONTH(B4438),CONCATENATE(0,MONTH(B4438))),IF(DAY(B4438)&gt;9,DAY(B4438),CONCATENATE(0,DAY(B4438))),IF(HOUR(C4438)&gt;9,HOUR(C4438),CONCATENATE(0,HOUR(C4438))),IF(MINUTE(C4438)&gt;9,MINUTE(C4438),CONCATENATE(0,MINUTE(C4438))),":",VLOOKUP(F4438,'Valid Values - Results'!$D$4:$F$12,3,FALSE)),"")</f>
        <v/>
      </c>
      <c r="H4438" s="41"/>
      <c r="I4438" s="41"/>
      <c r="J4438" s="41"/>
      <c r="K4438" s="41"/>
      <c r="L4438" s="41"/>
      <c r="M4438" s="92"/>
      <c r="N4438" s="41"/>
      <c r="O4438" s="41"/>
      <c r="P4438" s="41"/>
      <c r="Q4438" s="41"/>
      <c r="R4438" s="41"/>
      <c r="S4438" s="41"/>
      <c r="T4438" s="41"/>
      <c r="U4438" s="47"/>
      <c r="V4438" s="49"/>
      <c r="W4438" s="41"/>
      <c r="X4438" s="41"/>
      <c r="Y4438" s="41"/>
      <c r="AA4438" s="37" t="str">
        <f>IF($I4438&lt;&gt;"",VLOOKUP($I4438,'Valid Values - Search'!$R$4:$T$4719,3,FALSE),"")</f>
        <v/>
      </c>
      <c r="AB4438" s="37" t="str">
        <f>IF($I4438&lt;&gt;"",VLOOKUP($I4438,'Valid Values - Search'!$R$4:$S$4719,2,FALSE),"")</f>
        <v/>
      </c>
      <c r="AC4438" s="38" t="str">
        <f t="shared" si="69"/>
        <v/>
      </c>
      <c r="AD4438" s="38"/>
    </row>
    <row r="4439" spans="1:30">
      <c r="A4439" s="46"/>
      <c r="B4439" s="47"/>
      <c r="C4439" s="49"/>
      <c r="D4439" s="41"/>
      <c r="E4439" s="41"/>
      <c r="F4439" s="41"/>
      <c r="G4439" s="50" t="str">
        <f>IF(A4439&lt;&gt;"",CONCATENATE(A4439,":",YEAR(B4439),IF(MONTH(B4439)&gt;9,MONTH(B4439),CONCATENATE(0,MONTH(B4439))),IF(DAY(B4439)&gt;9,DAY(B4439),CONCATENATE(0,DAY(B4439))),IF(HOUR(C4439)&gt;9,HOUR(C4439),CONCATENATE(0,HOUR(C4439))),IF(MINUTE(C4439)&gt;9,MINUTE(C4439),CONCATENATE(0,MINUTE(C4439))),":",VLOOKUP(F4439,'Valid Values - Results'!$D$4:$F$12,3,FALSE)),"")</f>
        <v/>
      </c>
      <c r="H4439" s="41"/>
      <c r="I4439" s="41"/>
      <c r="J4439" s="41"/>
      <c r="K4439" s="41"/>
      <c r="L4439" s="41"/>
      <c r="M4439" s="92"/>
      <c r="N4439" s="41"/>
      <c r="O4439" s="41"/>
      <c r="P4439" s="41"/>
      <c r="Q4439" s="41"/>
      <c r="R4439" s="41"/>
      <c r="S4439" s="41"/>
      <c r="T4439" s="41"/>
      <c r="U4439" s="47"/>
      <c r="V4439" s="49"/>
      <c r="W4439" s="41"/>
      <c r="X4439" s="41"/>
      <c r="Y4439" s="41"/>
      <c r="AA4439" s="37" t="str">
        <f>IF($I4439&lt;&gt;"",VLOOKUP($I4439,'Valid Values - Search'!$R$4:$T$4719,3,FALSE),"")</f>
        <v/>
      </c>
      <c r="AB4439" s="37" t="str">
        <f>IF($I4439&lt;&gt;"",VLOOKUP($I4439,'Valid Values - Search'!$R$4:$S$4719,2,FALSE),"")</f>
        <v/>
      </c>
      <c r="AC4439" s="38" t="str">
        <f t="shared" si="69"/>
        <v/>
      </c>
      <c r="AD4439" s="38"/>
    </row>
    <row r="4440" spans="1:30">
      <c r="A4440" s="46"/>
      <c r="B4440" s="47"/>
      <c r="C4440" s="49"/>
      <c r="D4440" s="41"/>
      <c r="E4440" s="41"/>
      <c r="F4440" s="41"/>
      <c r="G4440" s="50" t="str">
        <f>IF(A4440&lt;&gt;"",CONCATENATE(A4440,":",YEAR(B4440),IF(MONTH(B4440)&gt;9,MONTH(B4440),CONCATENATE(0,MONTH(B4440))),IF(DAY(B4440)&gt;9,DAY(B4440),CONCATENATE(0,DAY(B4440))),IF(HOUR(C4440)&gt;9,HOUR(C4440),CONCATENATE(0,HOUR(C4440))),IF(MINUTE(C4440)&gt;9,MINUTE(C4440),CONCATENATE(0,MINUTE(C4440))),":",VLOOKUP(F4440,'Valid Values - Results'!$D$4:$F$12,3,FALSE)),"")</f>
        <v/>
      </c>
      <c r="H4440" s="41"/>
      <c r="I4440" s="41"/>
      <c r="J4440" s="41"/>
      <c r="K4440" s="41"/>
      <c r="L4440" s="41"/>
      <c r="M4440" s="92"/>
      <c r="N4440" s="41"/>
      <c r="O4440" s="41"/>
      <c r="P4440" s="41"/>
      <c r="Q4440" s="41"/>
      <c r="R4440" s="41"/>
      <c r="S4440" s="41"/>
      <c r="T4440" s="41"/>
      <c r="U4440" s="47"/>
      <c r="V4440" s="49"/>
      <c r="W4440" s="41"/>
      <c r="X4440" s="41"/>
      <c r="Y4440" s="41"/>
      <c r="AA4440" s="37" t="str">
        <f>IF($I4440&lt;&gt;"",VLOOKUP($I4440,'Valid Values - Search'!$R$4:$T$4719,3,FALSE),"")</f>
        <v/>
      </c>
      <c r="AB4440" s="37" t="str">
        <f>IF($I4440&lt;&gt;"",VLOOKUP($I4440,'Valid Values - Search'!$R$4:$S$4719,2,FALSE),"")</f>
        <v/>
      </c>
      <c r="AC4440" s="38" t="str">
        <f t="shared" si="69"/>
        <v/>
      </c>
      <c r="AD4440" s="38"/>
    </row>
    <row r="4441" spans="1:30">
      <c r="A4441" s="46"/>
      <c r="B4441" s="47"/>
      <c r="C4441" s="49"/>
      <c r="D4441" s="41"/>
      <c r="E4441" s="41"/>
      <c r="F4441" s="41"/>
      <c r="G4441" s="50" t="str">
        <f>IF(A4441&lt;&gt;"",CONCATENATE(A4441,":",YEAR(B4441),IF(MONTH(B4441)&gt;9,MONTH(B4441),CONCATENATE(0,MONTH(B4441))),IF(DAY(B4441)&gt;9,DAY(B4441),CONCATENATE(0,DAY(B4441))),IF(HOUR(C4441)&gt;9,HOUR(C4441),CONCATENATE(0,HOUR(C4441))),IF(MINUTE(C4441)&gt;9,MINUTE(C4441),CONCATENATE(0,MINUTE(C4441))),":",VLOOKUP(F4441,'Valid Values - Results'!$D$4:$F$12,3,FALSE)),"")</f>
        <v/>
      </c>
      <c r="H4441" s="41"/>
      <c r="I4441" s="41"/>
      <c r="J4441" s="41"/>
      <c r="K4441" s="41"/>
      <c r="L4441" s="41"/>
      <c r="M4441" s="92"/>
      <c r="N4441" s="41"/>
      <c r="O4441" s="41"/>
      <c r="P4441" s="41"/>
      <c r="Q4441" s="41"/>
      <c r="R4441" s="41"/>
      <c r="S4441" s="41"/>
      <c r="T4441" s="41"/>
      <c r="U4441" s="47"/>
      <c r="V4441" s="49"/>
      <c r="W4441" s="41"/>
      <c r="X4441" s="41"/>
      <c r="Y4441" s="41"/>
      <c r="AA4441" s="37" t="str">
        <f>IF($I4441&lt;&gt;"",VLOOKUP($I4441,'Valid Values - Search'!$R$4:$T$4719,3,FALSE),"")</f>
        <v/>
      </c>
      <c r="AB4441" s="37" t="str">
        <f>IF($I4441&lt;&gt;"",VLOOKUP($I4441,'Valid Values - Search'!$R$4:$S$4719,2,FALSE),"")</f>
        <v/>
      </c>
      <c r="AC4441" s="38" t="str">
        <f t="shared" si="69"/>
        <v/>
      </c>
      <c r="AD4441" s="38"/>
    </row>
    <row r="4442" spans="1:30">
      <c r="A4442" s="46"/>
      <c r="B4442" s="47"/>
      <c r="C4442" s="49"/>
      <c r="D4442" s="41"/>
      <c r="E4442" s="41"/>
      <c r="F4442" s="41"/>
      <c r="G4442" s="50" t="str">
        <f>IF(A4442&lt;&gt;"",CONCATENATE(A4442,":",YEAR(B4442),IF(MONTH(B4442)&gt;9,MONTH(B4442),CONCATENATE(0,MONTH(B4442))),IF(DAY(B4442)&gt;9,DAY(B4442),CONCATENATE(0,DAY(B4442))),IF(HOUR(C4442)&gt;9,HOUR(C4442),CONCATENATE(0,HOUR(C4442))),IF(MINUTE(C4442)&gt;9,MINUTE(C4442),CONCATENATE(0,MINUTE(C4442))),":",VLOOKUP(F4442,'Valid Values - Results'!$D$4:$F$12,3,FALSE)),"")</f>
        <v/>
      </c>
      <c r="H4442" s="41"/>
      <c r="I4442" s="41"/>
      <c r="J4442" s="41"/>
      <c r="K4442" s="41"/>
      <c r="L4442" s="41"/>
      <c r="M4442" s="92"/>
      <c r="N4442" s="41"/>
      <c r="O4442" s="41"/>
      <c r="P4442" s="41"/>
      <c r="Q4442" s="41"/>
      <c r="R4442" s="41"/>
      <c r="S4442" s="41"/>
      <c r="T4442" s="41"/>
      <c r="U4442" s="47"/>
      <c r="V4442" s="49"/>
      <c r="W4442" s="41"/>
      <c r="X4442" s="41"/>
      <c r="Y4442" s="41"/>
      <c r="AA4442" s="37" t="str">
        <f>IF($I4442&lt;&gt;"",VLOOKUP($I4442,'Valid Values - Search'!$R$4:$T$4719,3,FALSE),"")</f>
        <v/>
      </c>
      <c r="AB4442" s="37" t="str">
        <f>IF($I4442&lt;&gt;"",VLOOKUP($I4442,'Valid Values - Search'!$R$4:$S$4719,2,FALSE),"")</f>
        <v/>
      </c>
      <c r="AC4442" s="38" t="str">
        <f t="shared" si="69"/>
        <v/>
      </c>
      <c r="AD4442" s="38"/>
    </row>
    <row r="4443" spans="1:30">
      <c r="A4443" s="46"/>
      <c r="B4443" s="47"/>
      <c r="C4443" s="49"/>
      <c r="D4443" s="41"/>
      <c r="E4443" s="41"/>
      <c r="F4443" s="41"/>
      <c r="G4443" s="50" t="str">
        <f>IF(A4443&lt;&gt;"",CONCATENATE(A4443,":",YEAR(B4443),IF(MONTH(B4443)&gt;9,MONTH(B4443),CONCATENATE(0,MONTH(B4443))),IF(DAY(B4443)&gt;9,DAY(B4443),CONCATENATE(0,DAY(B4443))),IF(HOUR(C4443)&gt;9,HOUR(C4443),CONCATENATE(0,HOUR(C4443))),IF(MINUTE(C4443)&gt;9,MINUTE(C4443),CONCATENATE(0,MINUTE(C4443))),":",VLOOKUP(F4443,'Valid Values - Results'!$D$4:$F$12,3,FALSE)),"")</f>
        <v/>
      </c>
      <c r="H4443" s="41"/>
      <c r="I4443" s="41"/>
      <c r="J4443" s="41"/>
      <c r="K4443" s="41"/>
      <c r="L4443" s="41"/>
      <c r="M4443" s="92"/>
      <c r="N4443" s="41"/>
      <c r="O4443" s="41"/>
      <c r="P4443" s="41"/>
      <c r="Q4443" s="41"/>
      <c r="R4443" s="41"/>
      <c r="S4443" s="41"/>
      <c r="T4443" s="41"/>
      <c r="U4443" s="47"/>
      <c r="V4443" s="49"/>
      <c r="W4443" s="41"/>
      <c r="X4443" s="41"/>
      <c r="Y4443" s="41"/>
      <c r="AA4443" s="37" t="str">
        <f>IF($I4443&lt;&gt;"",VLOOKUP($I4443,'Valid Values - Search'!$R$4:$T$4719,3,FALSE),"")</f>
        <v/>
      </c>
      <c r="AB4443" s="37" t="str">
        <f>IF($I4443&lt;&gt;"",VLOOKUP($I4443,'Valid Values - Search'!$R$4:$S$4719,2,FALSE),"")</f>
        <v/>
      </c>
      <c r="AC4443" s="38" t="str">
        <f t="shared" si="69"/>
        <v/>
      </c>
      <c r="AD4443" s="38"/>
    </row>
    <row r="4444" spans="1:30">
      <c r="A4444" s="46"/>
      <c r="B4444" s="47"/>
      <c r="C4444" s="49"/>
      <c r="D4444" s="41"/>
      <c r="E4444" s="41"/>
      <c r="F4444" s="41"/>
      <c r="G4444" s="50" t="str">
        <f>IF(A4444&lt;&gt;"",CONCATENATE(A4444,":",YEAR(B4444),IF(MONTH(B4444)&gt;9,MONTH(B4444),CONCATENATE(0,MONTH(B4444))),IF(DAY(B4444)&gt;9,DAY(B4444),CONCATENATE(0,DAY(B4444))),IF(HOUR(C4444)&gt;9,HOUR(C4444),CONCATENATE(0,HOUR(C4444))),IF(MINUTE(C4444)&gt;9,MINUTE(C4444),CONCATENATE(0,MINUTE(C4444))),":",VLOOKUP(F4444,'Valid Values - Results'!$D$4:$F$12,3,FALSE)),"")</f>
        <v/>
      </c>
      <c r="H4444" s="41"/>
      <c r="I4444" s="41"/>
      <c r="J4444" s="41"/>
      <c r="K4444" s="41"/>
      <c r="L4444" s="41"/>
      <c r="M4444" s="92"/>
      <c r="N4444" s="41"/>
      <c r="O4444" s="41"/>
      <c r="P4444" s="41"/>
      <c r="Q4444" s="41"/>
      <c r="R4444" s="41"/>
      <c r="S4444" s="41"/>
      <c r="T4444" s="41"/>
      <c r="U4444" s="47"/>
      <c r="V4444" s="49"/>
      <c r="W4444" s="41"/>
      <c r="X4444" s="41"/>
      <c r="Y4444" s="41"/>
      <c r="AA4444" s="37" t="str">
        <f>IF($I4444&lt;&gt;"",VLOOKUP($I4444,'Valid Values - Search'!$R$4:$T$4719,3,FALSE),"")</f>
        <v/>
      </c>
      <c r="AB4444" s="37" t="str">
        <f>IF($I4444&lt;&gt;"",VLOOKUP($I4444,'Valid Values - Search'!$R$4:$S$4719,2,FALSE),"")</f>
        <v/>
      </c>
      <c r="AC4444" s="38" t="str">
        <f t="shared" si="69"/>
        <v/>
      </c>
      <c r="AD4444" s="38"/>
    </row>
    <row r="4445" spans="1:30">
      <c r="A4445" s="46"/>
      <c r="B4445" s="47"/>
      <c r="C4445" s="49"/>
      <c r="D4445" s="41"/>
      <c r="E4445" s="41"/>
      <c r="F4445" s="41"/>
      <c r="G4445" s="50" t="str">
        <f>IF(A4445&lt;&gt;"",CONCATENATE(A4445,":",YEAR(B4445),IF(MONTH(B4445)&gt;9,MONTH(B4445),CONCATENATE(0,MONTH(B4445))),IF(DAY(B4445)&gt;9,DAY(B4445),CONCATENATE(0,DAY(B4445))),IF(HOUR(C4445)&gt;9,HOUR(C4445),CONCATENATE(0,HOUR(C4445))),IF(MINUTE(C4445)&gt;9,MINUTE(C4445),CONCATENATE(0,MINUTE(C4445))),":",VLOOKUP(F4445,'Valid Values - Results'!$D$4:$F$12,3,FALSE)),"")</f>
        <v/>
      </c>
      <c r="H4445" s="41"/>
      <c r="I4445" s="41"/>
      <c r="J4445" s="41"/>
      <c r="K4445" s="41"/>
      <c r="L4445" s="41"/>
      <c r="M4445" s="92"/>
      <c r="N4445" s="41"/>
      <c r="O4445" s="41"/>
      <c r="P4445" s="41"/>
      <c r="Q4445" s="41"/>
      <c r="R4445" s="41"/>
      <c r="S4445" s="41"/>
      <c r="T4445" s="41"/>
      <c r="U4445" s="47"/>
      <c r="V4445" s="49"/>
      <c r="W4445" s="41"/>
      <c r="X4445" s="41"/>
      <c r="Y4445" s="41"/>
      <c r="AA4445" s="37" t="str">
        <f>IF($I4445&lt;&gt;"",VLOOKUP($I4445,'Valid Values - Search'!$R$4:$T$4719,3,FALSE),"")</f>
        <v/>
      </c>
      <c r="AB4445" s="37" t="str">
        <f>IF($I4445&lt;&gt;"",VLOOKUP($I4445,'Valid Values - Search'!$R$4:$S$4719,2,FALSE),"")</f>
        <v/>
      </c>
      <c r="AC4445" s="38" t="str">
        <f t="shared" si="69"/>
        <v/>
      </c>
      <c r="AD4445" s="38"/>
    </row>
    <row r="4446" spans="1:30">
      <c r="A4446" s="46"/>
      <c r="B4446" s="47"/>
      <c r="C4446" s="49"/>
      <c r="D4446" s="41"/>
      <c r="E4446" s="41"/>
      <c r="F4446" s="41"/>
      <c r="G4446" s="50" t="str">
        <f>IF(A4446&lt;&gt;"",CONCATENATE(A4446,":",YEAR(B4446),IF(MONTH(B4446)&gt;9,MONTH(B4446),CONCATENATE(0,MONTH(B4446))),IF(DAY(B4446)&gt;9,DAY(B4446),CONCATENATE(0,DAY(B4446))),IF(HOUR(C4446)&gt;9,HOUR(C4446),CONCATENATE(0,HOUR(C4446))),IF(MINUTE(C4446)&gt;9,MINUTE(C4446),CONCATENATE(0,MINUTE(C4446))),":",VLOOKUP(F4446,'Valid Values - Results'!$D$4:$F$12,3,FALSE)),"")</f>
        <v/>
      </c>
      <c r="H4446" s="41"/>
      <c r="I4446" s="41"/>
      <c r="J4446" s="41"/>
      <c r="K4446" s="41"/>
      <c r="L4446" s="41"/>
      <c r="M4446" s="92"/>
      <c r="N4446" s="41"/>
      <c r="O4446" s="41"/>
      <c r="P4446" s="41"/>
      <c r="Q4446" s="41"/>
      <c r="R4446" s="41"/>
      <c r="S4446" s="41"/>
      <c r="T4446" s="41"/>
      <c r="U4446" s="47"/>
      <c r="V4446" s="49"/>
      <c r="W4446" s="41"/>
      <c r="X4446" s="41"/>
      <c r="Y4446" s="41"/>
      <c r="AA4446" s="37" t="str">
        <f>IF($I4446&lt;&gt;"",VLOOKUP($I4446,'Valid Values - Search'!$R$4:$T$4719,3,FALSE),"")</f>
        <v/>
      </c>
      <c r="AB4446" s="37" t="str">
        <f>IF($I4446&lt;&gt;"",VLOOKUP($I4446,'Valid Values - Search'!$R$4:$S$4719,2,FALSE),"")</f>
        <v/>
      </c>
      <c r="AC4446" s="38" t="str">
        <f t="shared" si="69"/>
        <v/>
      </c>
      <c r="AD4446" s="38"/>
    </row>
    <row r="4447" spans="1:30">
      <c r="A4447" s="46"/>
      <c r="B4447" s="47"/>
      <c r="C4447" s="49"/>
      <c r="D4447" s="41"/>
      <c r="E4447" s="41"/>
      <c r="F4447" s="41"/>
      <c r="G4447" s="50" t="str">
        <f>IF(A4447&lt;&gt;"",CONCATENATE(A4447,":",YEAR(B4447),IF(MONTH(B4447)&gt;9,MONTH(B4447),CONCATENATE(0,MONTH(B4447))),IF(DAY(B4447)&gt;9,DAY(B4447),CONCATENATE(0,DAY(B4447))),IF(HOUR(C4447)&gt;9,HOUR(C4447),CONCATENATE(0,HOUR(C4447))),IF(MINUTE(C4447)&gt;9,MINUTE(C4447),CONCATENATE(0,MINUTE(C4447))),":",VLOOKUP(F4447,'Valid Values - Results'!$D$4:$F$12,3,FALSE)),"")</f>
        <v/>
      </c>
      <c r="H4447" s="41"/>
      <c r="I4447" s="41"/>
      <c r="J4447" s="41"/>
      <c r="K4447" s="41"/>
      <c r="L4447" s="41"/>
      <c r="M4447" s="92"/>
      <c r="N4447" s="41"/>
      <c r="O4447" s="41"/>
      <c r="P4447" s="41"/>
      <c r="Q4447" s="41"/>
      <c r="R4447" s="41"/>
      <c r="S4447" s="41"/>
      <c r="T4447" s="41"/>
      <c r="U4447" s="47"/>
      <c r="V4447" s="49"/>
      <c r="W4447" s="41"/>
      <c r="X4447" s="41"/>
      <c r="Y4447" s="41"/>
      <c r="AA4447" s="37" t="str">
        <f>IF($I4447&lt;&gt;"",VLOOKUP($I4447,'Valid Values - Search'!$R$4:$T$4719,3,FALSE),"")</f>
        <v/>
      </c>
      <c r="AB4447" s="37" t="str">
        <f>IF($I4447&lt;&gt;"",VLOOKUP($I4447,'Valid Values - Search'!$R$4:$S$4719,2,FALSE),"")</f>
        <v/>
      </c>
      <c r="AC4447" s="38" t="str">
        <f t="shared" si="69"/>
        <v/>
      </c>
      <c r="AD4447" s="38"/>
    </row>
    <row r="4448" spans="1:30">
      <c r="A4448" s="46"/>
      <c r="B4448" s="47"/>
      <c r="C4448" s="49"/>
      <c r="D4448" s="41"/>
      <c r="E4448" s="41"/>
      <c r="F4448" s="41"/>
      <c r="G4448" s="50" t="str">
        <f>IF(A4448&lt;&gt;"",CONCATENATE(A4448,":",YEAR(B4448),IF(MONTH(B4448)&gt;9,MONTH(B4448),CONCATENATE(0,MONTH(B4448))),IF(DAY(B4448)&gt;9,DAY(B4448),CONCATENATE(0,DAY(B4448))),IF(HOUR(C4448)&gt;9,HOUR(C4448),CONCATENATE(0,HOUR(C4448))),IF(MINUTE(C4448)&gt;9,MINUTE(C4448),CONCATENATE(0,MINUTE(C4448))),":",VLOOKUP(F4448,'Valid Values - Results'!$D$4:$F$12,3,FALSE)),"")</f>
        <v/>
      </c>
      <c r="H4448" s="41"/>
      <c r="I4448" s="41"/>
      <c r="J4448" s="41"/>
      <c r="K4448" s="41"/>
      <c r="L4448" s="41"/>
      <c r="M4448" s="92"/>
      <c r="N4448" s="41"/>
      <c r="O4448" s="41"/>
      <c r="P4448" s="41"/>
      <c r="Q4448" s="41"/>
      <c r="R4448" s="41"/>
      <c r="S4448" s="41"/>
      <c r="T4448" s="41"/>
      <c r="U4448" s="47"/>
      <c r="V4448" s="49"/>
      <c r="W4448" s="41"/>
      <c r="X4448" s="41"/>
      <c r="Y4448" s="41"/>
      <c r="AA4448" s="37" t="str">
        <f>IF($I4448&lt;&gt;"",VLOOKUP($I4448,'Valid Values - Search'!$R$4:$T$4719,3,FALSE),"")</f>
        <v/>
      </c>
      <c r="AB4448" s="37" t="str">
        <f>IF($I4448&lt;&gt;"",VLOOKUP($I4448,'Valid Values - Search'!$R$4:$S$4719,2,FALSE),"")</f>
        <v/>
      </c>
      <c r="AC4448" s="38" t="str">
        <f t="shared" si="69"/>
        <v/>
      </c>
      <c r="AD4448" s="38"/>
    </row>
    <row r="4449" spans="1:30">
      <c r="A4449" s="46"/>
      <c r="B4449" s="47"/>
      <c r="C4449" s="49"/>
      <c r="D4449" s="41"/>
      <c r="E4449" s="41"/>
      <c r="F4449" s="41"/>
      <c r="G4449" s="50" t="str">
        <f>IF(A4449&lt;&gt;"",CONCATENATE(A4449,":",YEAR(B4449),IF(MONTH(B4449)&gt;9,MONTH(B4449),CONCATENATE(0,MONTH(B4449))),IF(DAY(B4449)&gt;9,DAY(B4449),CONCATENATE(0,DAY(B4449))),IF(HOUR(C4449)&gt;9,HOUR(C4449),CONCATENATE(0,HOUR(C4449))),IF(MINUTE(C4449)&gt;9,MINUTE(C4449),CONCATENATE(0,MINUTE(C4449))),":",VLOOKUP(F4449,'Valid Values - Results'!$D$4:$F$12,3,FALSE)),"")</f>
        <v/>
      </c>
      <c r="H4449" s="41"/>
      <c r="I4449" s="41"/>
      <c r="J4449" s="41"/>
      <c r="K4449" s="41"/>
      <c r="L4449" s="41"/>
      <c r="M4449" s="92"/>
      <c r="N4449" s="41"/>
      <c r="O4449" s="41"/>
      <c r="P4449" s="41"/>
      <c r="Q4449" s="41"/>
      <c r="R4449" s="41"/>
      <c r="S4449" s="41"/>
      <c r="T4449" s="41"/>
      <c r="U4449" s="47"/>
      <c r="V4449" s="49"/>
      <c r="W4449" s="41"/>
      <c r="X4449" s="41"/>
      <c r="Y4449" s="41"/>
      <c r="AA4449" s="37" t="str">
        <f>IF($I4449&lt;&gt;"",VLOOKUP($I4449,'Valid Values - Search'!$R$4:$T$4719,3,FALSE),"")</f>
        <v/>
      </c>
      <c r="AB4449" s="37" t="str">
        <f>IF($I4449&lt;&gt;"",VLOOKUP($I4449,'Valid Values - Search'!$R$4:$S$4719,2,FALSE),"")</f>
        <v/>
      </c>
      <c r="AC4449" s="38" t="str">
        <f t="shared" si="69"/>
        <v/>
      </c>
      <c r="AD4449" s="38"/>
    </row>
    <row r="4450" spans="1:30">
      <c r="A4450" s="46"/>
      <c r="B4450" s="47"/>
      <c r="C4450" s="49"/>
      <c r="D4450" s="41"/>
      <c r="E4450" s="41"/>
      <c r="F4450" s="41"/>
      <c r="G4450" s="50" t="str">
        <f>IF(A4450&lt;&gt;"",CONCATENATE(A4450,":",YEAR(B4450),IF(MONTH(B4450)&gt;9,MONTH(B4450),CONCATENATE(0,MONTH(B4450))),IF(DAY(B4450)&gt;9,DAY(B4450),CONCATENATE(0,DAY(B4450))),IF(HOUR(C4450)&gt;9,HOUR(C4450),CONCATENATE(0,HOUR(C4450))),IF(MINUTE(C4450)&gt;9,MINUTE(C4450),CONCATENATE(0,MINUTE(C4450))),":",VLOOKUP(F4450,'Valid Values - Results'!$D$4:$F$12,3,FALSE)),"")</f>
        <v/>
      </c>
      <c r="H4450" s="41"/>
      <c r="I4450" s="41"/>
      <c r="J4450" s="41"/>
      <c r="K4450" s="41"/>
      <c r="L4450" s="41"/>
      <c r="M4450" s="92"/>
      <c r="N4450" s="41"/>
      <c r="O4450" s="41"/>
      <c r="P4450" s="41"/>
      <c r="Q4450" s="41"/>
      <c r="R4450" s="41"/>
      <c r="S4450" s="41"/>
      <c r="T4450" s="41"/>
      <c r="U4450" s="47"/>
      <c r="V4450" s="49"/>
      <c r="W4450" s="41"/>
      <c r="X4450" s="41"/>
      <c r="Y4450" s="41"/>
      <c r="AA4450" s="37" t="str">
        <f>IF($I4450&lt;&gt;"",VLOOKUP($I4450,'Valid Values - Search'!$R$4:$T$4719,3,FALSE),"")</f>
        <v/>
      </c>
      <c r="AB4450" s="37" t="str">
        <f>IF($I4450&lt;&gt;"",VLOOKUP($I4450,'Valid Values - Search'!$R$4:$S$4719,2,FALSE),"")</f>
        <v/>
      </c>
      <c r="AC4450" s="38" t="str">
        <f t="shared" si="69"/>
        <v/>
      </c>
      <c r="AD4450" s="38"/>
    </row>
    <row r="4451" spans="1:30">
      <c r="A4451" s="46"/>
      <c r="B4451" s="47"/>
      <c r="C4451" s="49"/>
      <c r="D4451" s="41"/>
      <c r="E4451" s="41"/>
      <c r="F4451" s="41"/>
      <c r="G4451" s="50" t="str">
        <f>IF(A4451&lt;&gt;"",CONCATENATE(A4451,":",YEAR(B4451),IF(MONTH(B4451)&gt;9,MONTH(B4451),CONCATENATE(0,MONTH(B4451))),IF(DAY(B4451)&gt;9,DAY(B4451),CONCATENATE(0,DAY(B4451))),IF(HOUR(C4451)&gt;9,HOUR(C4451),CONCATENATE(0,HOUR(C4451))),IF(MINUTE(C4451)&gt;9,MINUTE(C4451),CONCATENATE(0,MINUTE(C4451))),":",VLOOKUP(F4451,'Valid Values - Results'!$D$4:$F$12,3,FALSE)),"")</f>
        <v/>
      </c>
      <c r="H4451" s="41"/>
      <c r="I4451" s="41"/>
      <c r="J4451" s="41"/>
      <c r="K4451" s="41"/>
      <c r="L4451" s="41"/>
      <c r="M4451" s="92"/>
      <c r="N4451" s="41"/>
      <c r="O4451" s="41"/>
      <c r="P4451" s="41"/>
      <c r="Q4451" s="41"/>
      <c r="R4451" s="41"/>
      <c r="S4451" s="41"/>
      <c r="T4451" s="41"/>
      <c r="U4451" s="47"/>
      <c r="V4451" s="49"/>
      <c r="W4451" s="41"/>
      <c r="X4451" s="41"/>
      <c r="Y4451" s="41"/>
      <c r="AA4451" s="37" t="str">
        <f>IF($I4451&lt;&gt;"",VLOOKUP($I4451,'Valid Values - Search'!$R$4:$T$4719,3,FALSE),"")</f>
        <v/>
      </c>
      <c r="AB4451" s="37" t="str">
        <f>IF($I4451&lt;&gt;"",VLOOKUP($I4451,'Valid Values - Search'!$R$4:$S$4719,2,FALSE),"")</f>
        <v/>
      </c>
      <c r="AC4451" s="38" t="str">
        <f t="shared" si="69"/>
        <v/>
      </c>
      <c r="AD4451" s="38"/>
    </row>
    <row r="4452" spans="1:30">
      <c r="A4452" s="46"/>
      <c r="B4452" s="47"/>
      <c r="C4452" s="49"/>
      <c r="D4452" s="41"/>
      <c r="E4452" s="41"/>
      <c r="F4452" s="41"/>
      <c r="G4452" s="50" t="str">
        <f>IF(A4452&lt;&gt;"",CONCATENATE(A4452,":",YEAR(B4452),IF(MONTH(B4452)&gt;9,MONTH(B4452),CONCATENATE(0,MONTH(B4452))),IF(DAY(B4452)&gt;9,DAY(B4452),CONCATENATE(0,DAY(B4452))),IF(HOUR(C4452)&gt;9,HOUR(C4452),CONCATENATE(0,HOUR(C4452))),IF(MINUTE(C4452)&gt;9,MINUTE(C4452),CONCATENATE(0,MINUTE(C4452))),":",VLOOKUP(F4452,'Valid Values - Results'!$D$4:$F$12,3,FALSE)),"")</f>
        <v/>
      </c>
      <c r="H4452" s="41"/>
      <c r="I4452" s="41"/>
      <c r="J4452" s="41"/>
      <c r="K4452" s="41"/>
      <c r="L4452" s="41"/>
      <c r="M4452" s="92"/>
      <c r="N4452" s="41"/>
      <c r="O4452" s="41"/>
      <c r="P4452" s="41"/>
      <c r="Q4452" s="41"/>
      <c r="R4452" s="41"/>
      <c r="S4452" s="41"/>
      <c r="T4452" s="41"/>
      <c r="U4452" s="47"/>
      <c r="V4452" s="49"/>
      <c r="W4452" s="41"/>
      <c r="X4452" s="41"/>
      <c r="Y4452" s="41"/>
      <c r="AA4452" s="37" t="str">
        <f>IF($I4452&lt;&gt;"",VLOOKUP($I4452,'Valid Values - Search'!$R$4:$T$4719,3,FALSE),"")</f>
        <v/>
      </c>
      <c r="AB4452" s="37" t="str">
        <f>IF($I4452&lt;&gt;"",VLOOKUP($I4452,'Valid Values - Search'!$R$4:$S$4719,2,FALSE),"")</f>
        <v/>
      </c>
      <c r="AC4452" s="38" t="str">
        <f t="shared" si="69"/>
        <v/>
      </c>
      <c r="AD4452" s="38"/>
    </row>
    <row r="4453" spans="1:30">
      <c r="A4453" s="46"/>
      <c r="B4453" s="47"/>
      <c r="C4453" s="49"/>
      <c r="D4453" s="41"/>
      <c r="E4453" s="41"/>
      <c r="F4453" s="41"/>
      <c r="G4453" s="50" t="str">
        <f>IF(A4453&lt;&gt;"",CONCATENATE(A4453,":",YEAR(B4453),IF(MONTH(B4453)&gt;9,MONTH(B4453),CONCATENATE(0,MONTH(B4453))),IF(DAY(B4453)&gt;9,DAY(B4453),CONCATENATE(0,DAY(B4453))),IF(HOUR(C4453)&gt;9,HOUR(C4453),CONCATENATE(0,HOUR(C4453))),IF(MINUTE(C4453)&gt;9,MINUTE(C4453),CONCATENATE(0,MINUTE(C4453))),":",VLOOKUP(F4453,'Valid Values - Results'!$D$4:$F$12,3,FALSE)),"")</f>
        <v/>
      </c>
      <c r="H4453" s="41"/>
      <c r="I4453" s="41"/>
      <c r="J4453" s="41"/>
      <c r="K4453" s="41"/>
      <c r="L4453" s="41"/>
      <c r="M4453" s="92"/>
      <c r="N4453" s="41"/>
      <c r="O4453" s="41"/>
      <c r="P4453" s="41"/>
      <c r="Q4453" s="41"/>
      <c r="R4453" s="41"/>
      <c r="S4453" s="41"/>
      <c r="T4453" s="41"/>
      <c r="U4453" s="47"/>
      <c r="V4453" s="49"/>
      <c r="W4453" s="41"/>
      <c r="X4453" s="41"/>
      <c r="Y4453" s="41"/>
      <c r="AA4453" s="37" t="str">
        <f>IF($I4453&lt;&gt;"",VLOOKUP($I4453,'Valid Values - Search'!$R$4:$T$4719,3,FALSE),"")</f>
        <v/>
      </c>
      <c r="AB4453" s="37" t="str">
        <f>IF($I4453&lt;&gt;"",VLOOKUP($I4453,'Valid Values - Search'!$R$4:$S$4719,2,FALSE),"")</f>
        <v/>
      </c>
      <c r="AC4453" s="38" t="str">
        <f t="shared" si="69"/>
        <v/>
      </c>
      <c r="AD4453" s="38"/>
    </row>
    <row r="4454" spans="1:30">
      <c r="A4454" s="46"/>
      <c r="B4454" s="47"/>
      <c r="C4454" s="49"/>
      <c r="D4454" s="41"/>
      <c r="E4454" s="41"/>
      <c r="F4454" s="41"/>
      <c r="G4454" s="50" t="str">
        <f>IF(A4454&lt;&gt;"",CONCATENATE(A4454,":",YEAR(B4454),IF(MONTH(B4454)&gt;9,MONTH(B4454),CONCATENATE(0,MONTH(B4454))),IF(DAY(B4454)&gt;9,DAY(B4454),CONCATENATE(0,DAY(B4454))),IF(HOUR(C4454)&gt;9,HOUR(C4454),CONCATENATE(0,HOUR(C4454))),IF(MINUTE(C4454)&gt;9,MINUTE(C4454),CONCATENATE(0,MINUTE(C4454))),":",VLOOKUP(F4454,'Valid Values - Results'!$D$4:$F$12,3,FALSE)),"")</f>
        <v/>
      </c>
      <c r="H4454" s="41"/>
      <c r="I4454" s="41"/>
      <c r="J4454" s="41"/>
      <c r="K4454" s="41"/>
      <c r="L4454" s="41"/>
      <c r="M4454" s="92"/>
      <c r="N4454" s="41"/>
      <c r="O4454" s="41"/>
      <c r="P4454" s="41"/>
      <c r="Q4454" s="41"/>
      <c r="R4454" s="41"/>
      <c r="S4454" s="41"/>
      <c r="T4454" s="41"/>
      <c r="U4454" s="47"/>
      <c r="V4454" s="49"/>
      <c r="W4454" s="41"/>
      <c r="X4454" s="41"/>
      <c r="Y4454" s="41"/>
      <c r="AA4454" s="37" t="str">
        <f>IF($I4454&lt;&gt;"",VLOOKUP($I4454,'Valid Values - Search'!$R$4:$T$4719,3,FALSE),"")</f>
        <v/>
      </c>
      <c r="AB4454" s="37" t="str">
        <f>IF($I4454&lt;&gt;"",VLOOKUP($I4454,'Valid Values - Search'!$R$4:$S$4719,2,FALSE),"")</f>
        <v/>
      </c>
      <c r="AC4454" s="38" t="str">
        <f t="shared" si="69"/>
        <v/>
      </c>
      <c r="AD4454" s="38"/>
    </row>
    <row r="4455" spans="1:30">
      <c r="A4455" s="46"/>
      <c r="B4455" s="47"/>
      <c r="C4455" s="49"/>
      <c r="D4455" s="41"/>
      <c r="E4455" s="41"/>
      <c r="F4455" s="41"/>
      <c r="G4455" s="50" t="str">
        <f>IF(A4455&lt;&gt;"",CONCATENATE(A4455,":",YEAR(B4455),IF(MONTH(B4455)&gt;9,MONTH(B4455),CONCATENATE(0,MONTH(B4455))),IF(DAY(B4455)&gt;9,DAY(B4455),CONCATENATE(0,DAY(B4455))),IF(HOUR(C4455)&gt;9,HOUR(C4455),CONCATENATE(0,HOUR(C4455))),IF(MINUTE(C4455)&gt;9,MINUTE(C4455),CONCATENATE(0,MINUTE(C4455))),":",VLOOKUP(F4455,'Valid Values - Results'!$D$4:$F$12,3,FALSE)),"")</f>
        <v/>
      </c>
      <c r="H4455" s="41"/>
      <c r="I4455" s="41"/>
      <c r="J4455" s="41"/>
      <c r="K4455" s="41"/>
      <c r="L4455" s="41"/>
      <c r="M4455" s="92"/>
      <c r="N4455" s="41"/>
      <c r="O4455" s="41"/>
      <c r="P4455" s="41"/>
      <c r="Q4455" s="41"/>
      <c r="R4455" s="41"/>
      <c r="S4455" s="41"/>
      <c r="T4455" s="41"/>
      <c r="U4455" s="47"/>
      <c r="V4455" s="49"/>
      <c r="W4455" s="41"/>
      <c r="X4455" s="41"/>
      <c r="Y4455" s="41"/>
      <c r="AA4455" s="37" t="str">
        <f>IF($I4455&lt;&gt;"",VLOOKUP($I4455,'Valid Values - Search'!$R$4:$T$4719,3,FALSE),"")</f>
        <v/>
      </c>
      <c r="AB4455" s="37" t="str">
        <f>IF($I4455&lt;&gt;"",VLOOKUP($I4455,'Valid Values - Search'!$R$4:$S$4719,2,FALSE),"")</f>
        <v/>
      </c>
      <c r="AC4455" s="38" t="str">
        <f t="shared" si="69"/>
        <v/>
      </c>
      <c r="AD4455" s="38"/>
    </row>
    <row r="4456" spans="1:30">
      <c r="A4456" s="46"/>
      <c r="B4456" s="47"/>
      <c r="C4456" s="49"/>
      <c r="D4456" s="41"/>
      <c r="E4456" s="41"/>
      <c r="F4456" s="41"/>
      <c r="G4456" s="50" t="str">
        <f>IF(A4456&lt;&gt;"",CONCATENATE(A4456,":",YEAR(B4456),IF(MONTH(B4456)&gt;9,MONTH(B4456),CONCATENATE(0,MONTH(B4456))),IF(DAY(B4456)&gt;9,DAY(B4456),CONCATENATE(0,DAY(B4456))),IF(HOUR(C4456)&gt;9,HOUR(C4456),CONCATENATE(0,HOUR(C4456))),IF(MINUTE(C4456)&gt;9,MINUTE(C4456),CONCATENATE(0,MINUTE(C4456))),":",VLOOKUP(F4456,'Valid Values - Results'!$D$4:$F$12,3,FALSE)),"")</f>
        <v/>
      </c>
      <c r="H4456" s="41"/>
      <c r="I4456" s="41"/>
      <c r="J4456" s="41"/>
      <c r="K4456" s="41"/>
      <c r="L4456" s="41"/>
      <c r="M4456" s="92"/>
      <c r="N4456" s="41"/>
      <c r="O4456" s="41"/>
      <c r="P4456" s="41"/>
      <c r="Q4456" s="41"/>
      <c r="R4456" s="41"/>
      <c r="S4456" s="41"/>
      <c r="T4456" s="41"/>
      <c r="U4456" s="47"/>
      <c r="V4456" s="49"/>
      <c r="W4456" s="41"/>
      <c r="X4456" s="41"/>
      <c r="Y4456" s="41"/>
      <c r="AA4456" s="37" t="str">
        <f>IF($I4456&lt;&gt;"",VLOOKUP($I4456,'Valid Values - Search'!$R$4:$T$4719,3,FALSE),"")</f>
        <v/>
      </c>
      <c r="AB4456" s="37" t="str">
        <f>IF($I4456&lt;&gt;"",VLOOKUP($I4456,'Valid Values - Search'!$R$4:$S$4719,2,FALSE),"")</f>
        <v/>
      </c>
      <c r="AC4456" s="38" t="str">
        <f t="shared" si="69"/>
        <v/>
      </c>
      <c r="AD4456" s="38"/>
    </row>
    <row r="4457" spans="1:30">
      <c r="A4457" s="46"/>
      <c r="B4457" s="47"/>
      <c r="C4457" s="49"/>
      <c r="D4457" s="41"/>
      <c r="E4457" s="41"/>
      <c r="F4457" s="41"/>
      <c r="G4457" s="50" t="str">
        <f>IF(A4457&lt;&gt;"",CONCATENATE(A4457,":",YEAR(B4457),IF(MONTH(B4457)&gt;9,MONTH(B4457),CONCATENATE(0,MONTH(B4457))),IF(DAY(B4457)&gt;9,DAY(B4457),CONCATENATE(0,DAY(B4457))),IF(HOUR(C4457)&gt;9,HOUR(C4457),CONCATENATE(0,HOUR(C4457))),IF(MINUTE(C4457)&gt;9,MINUTE(C4457),CONCATENATE(0,MINUTE(C4457))),":",VLOOKUP(F4457,'Valid Values - Results'!$D$4:$F$12,3,FALSE)),"")</f>
        <v/>
      </c>
      <c r="H4457" s="41"/>
      <c r="I4457" s="41"/>
      <c r="J4457" s="41"/>
      <c r="K4457" s="41"/>
      <c r="L4457" s="41"/>
      <c r="M4457" s="92"/>
      <c r="N4457" s="41"/>
      <c r="O4457" s="41"/>
      <c r="P4457" s="41"/>
      <c r="Q4457" s="41"/>
      <c r="R4457" s="41"/>
      <c r="S4457" s="41"/>
      <c r="T4457" s="41"/>
      <c r="U4457" s="47"/>
      <c r="V4457" s="49"/>
      <c r="W4457" s="41"/>
      <c r="X4457" s="41"/>
      <c r="Y4457" s="41"/>
      <c r="AA4457" s="37" t="str">
        <f>IF($I4457&lt;&gt;"",VLOOKUP($I4457,'Valid Values - Search'!$R$4:$T$4719,3,FALSE),"")</f>
        <v/>
      </c>
      <c r="AB4457" s="37" t="str">
        <f>IF($I4457&lt;&gt;"",VLOOKUP($I4457,'Valid Values - Search'!$R$4:$S$4719,2,FALSE),"")</f>
        <v/>
      </c>
      <c r="AC4457" s="38" t="str">
        <f t="shared" si="69"/>
        <v/>
      </c>
      <c r="AD4457" s="38"/>
    </row>
    <row r="4458" spans="1:30">
      <c r="A4458" s="46"/>
      <c r="B4458" s="47"/>
      <c r="C4458" s="49"/>
      <c r="D4458" s="41"/>
      <c r="E4458" s="41"/>
      <c r="F4458" s="41"/>
      <c r="G4458" s="50" t="str">
        <f>IF(A4458&lt;&gt;"",CONCATENATE(A4458,":",YEAR(B4458),IF(MONTH(B4458)&gt;9,MONTH(B4458),CONCATENATE(0,MONTH(B4458))),IF(DAY(B4458)&gt;9,DAY(B4458),CONCATENATE(0,DAY(B4458))),IF(HOUR(C4458)&gt;9,HOUR(C4458),CONCATENATE(0,HOUR(C4458))),IF(MINUTE(C4458)&gt;9,MINUTE(C4458),CONCATENATE(0,MINUTE(C4458))),":",VLOOKUP(F4458,'Valid Values - Results'!$D$4:$F$12,3,FALSE)),"")</f>
        <v/>
      </c>
      <c r="H4458" s="41"/>
      <c r="I4458" s="41"/>
      <c r="J4458" s="41"/>
      <c r="K4458" s="41"/>
      <c r="L4458" s="41"/>
      <c r="M4458" s="92"/>
      <c r="N4458" s="41"/>
      <c r="O4458" s="41"/>
      <c r="P4458" s="41"/>
      <c r="Q4458" s="41"/>
      <c r="R4458" s="41"/>
      <c r="S4458" s="41"/>
      <c r="T4458" s="41"/>
      <c r="U4458" s="47"/>
      <c r="V4458" s="49"/>
      <c r="W4458" s="41"/>
      <c r="X4458" s="41"/>
      <c r="Y4458" s="41"/>
      <c r="AA4458" s="37" t="str">
        <f>IF($I4458&lt;&gt;"",VLOOKUP($I4458,'Valid Values - Search'!$R$4:$T$4719,3,FALSE),"")</f>
        <v/>
      </c>
      <c r="AB4458" s="37" t="str">
        <f>IF($I4458&lt;&gt;"",VLOOKUP($I4458,'Valid Values - Search'!$R$4:$S$4719,2,FALSE),"")</f>
        <v/>
      </c>
      <c r="AC4458" s="38" t="str">
        <f t="shared" si="69"/>
        <v/>
      </c>
      <c r="AD4458" s="38"/>
    </row>
    <row r="4459" spans="1:30">
      <c r="A4459" s="46"/>
      <c r="B4459" s="47"/>
      <c r="C4459" s="49"/>
      <c r="D4459" s="41"/>
      <c r="E4459" s="41"/>
      <c r="F4459" s="41"/>
      <c r="G4459" s="50" t="str">
        <f>IF(A4459&lt;&gt;"",CONCATENATE(A4459,":",YEAR(B4459),IF(MONTH(B4459)&gt;9,MONTH(B4459),CONCATENATE(0,MONTH(B4459))),IF(DAY(B4459)&gt;9,DAY(B4459),CONCATENATE(0,DAY(B4459))),IF(HOUR(C4459)&gt;9,HOUR(C4459),CONCATENATE(0,HOUR(C4459))),IF(MINUTE(C4459)&gt;9,MINUTE(C4459),CONCATENATE(0,MINUTE(C4459))),":",VLOOKUP(F4459,'Valid Values - Results'!$D$4:$F$12,3,FALSE)),"")</f>
        <v/>
      </c>
      <c r="H4459" s="41"/>
      <c r="I4459" s="41"/>
      <c r="J4459" s="41"/>
      <c r="K4459" s="41"/>
      <c r="L4459" s="41"/>
      <c r="M4459" s="92"/>
      <c r="N4459" s="41"/>
      <c r="O4459" s="41"/>
      <c r="P4459" s="41"/>
      <c r="Q4459" s="41"/>
      <c r="R4459" s="41"/>
      <c r="S4459" s="41"/>
      <c r="T4459" s="41"/>
      <c r="U4459" s="47"/>
      <c r="V4459" s="49"/>
      <c r="W4459" s="41"/>
      <c r="X4459" s="41"/>
      <c r="Y4459" s="41"/>
      <c r="AA4459" s="37" t="str">
        <f>IF($I4459&lt;&gt;"",VLOOKUP($I4459,'Valid Values - Search'!$R$4:$T$4719,3,FALSE),"")</f>
        <v/>
      </c>
      <c r="AB4459" s="37" t="str">
        <f>IF($I4459&lt;&gt;"",VLOOKUP($I4459,'Valid Values - Search'!$R$4:$S$4719,2,FALSE),"")</f>
        <v/>
      </c>
      <c r="AC4459" s="38" t="str">
        <f t="shared" si="69"/>
        <v/>
      </c>
      <c r="AD4459" s="38"/>
    </row>
    <row r="4460" spans="1:30">
      <c r="A4460" s="46"/>
      <c r="B4460" s="47"/>
      <c r="C4460" s="49"/>
      <c r="D4460" s="41"/>
      <c r="E4460" s="41"/>
      <c r="F4460" s="41"/>
      <c r="G4460" s="50" t="str">
        <f>IF(A4460&lt;&gt;"",CONCATENATE(A4460,":",YEAR(B4460),IF(MONTH(B4460)&gt;9,MONTH(B4460),CONCATENATE(0,MONTH(B4460))),IF(DAY(B4460)&gt;9,DAY(B4460),CONCATENATE(0,DAY(B4460))),IF(HOUR(C4460)&gt;9,HOUR(C4460),CONCATENATE(0,HOUR(C4460))),IF(MINUTE(C4460)&gt;9,MINUTE(C4460),CONCATENATE(0,MINUTE(C4460))),":",VLOOKUP(F4460,'Valid Values - Results'!$D$4:$F$12,3,FALSE)),"")</f>
        <v/>
      </c>
      <c r="H4460" s="41"/>
      <c r="I4460" s="41"/>
      <c r="J4460" s="41"/>
      <c r="K4460" s="41"/>
      <c r="L4460" s="41"/>
      <c r="M4460" s="92"/>
      <c r="N4460" s="41"/>
      <c r="O4460" s="41"/>
      <c r="P4460" s="41"/>
      <c r="Q4460" s="41"/>
      <c r="R4460" s="41"/>
      <c r="S4460" s="41"/>
      <c r="T4460" s="41"/>
      <c r="U4460" s="47"/>
      <c r="V4460" s="49"/>
      <c r="W4460" s="41"/>
      <c r="X4460" s="41"/>
      <c r="Y4460" s="41"/>
      <c r="AA4460" s="37" t="str">
        <f>IF($I4460&lt;&gt;"",VLOOKUP($I4460,'Valid Values - Search'!$R$4:$T$4719,3,FALSE),"")</f>
        <v/>
      </c>
      <c r="AB4460" s="37" t="str">
        <f>IF($I4460&lt;&gt;"",VLOOKUP($I4460,'Valid Values - Search'!$R$4:$S$4719,2,FALSE),"")</f>
        <v/>
      </c>
      <c r="AC4460" s="38" t="str">
        <f t="shared" si="69"/>
        <v/>
      </c>
      <c r="AD4460" s="38"/>
    </row>
    <row r="4461" spans="1:30">
      <c r="A4461" s="46"/>
      <c r="B4461" s="47"/>
      <c r="C4461" s="49"/>
      <c r="D4461" s="41"/>
      <c r="E4461" s="41"/>
      <c r="F4461" s="41"/>
      <c r="G4461" s="50" t="str">
        <f>IF(A4461&lt;&gt;"",CONCATENATE(A4461,":",YEAR(B4461),IF(MONTH(B4461)&gt;9,MONTH(B4461),CONCATENATE(0,MONTH(B4461))),IF(DAY(B4461)&gt;9,DAY(B4461),CONCATENATE(0,DAY(B4461))),IF(HOUR(C4461)&gt;9,HOUR(C4461),CONCATENATE(0,HOUR(C4461))),IF(MINUTE(C4461)&gt;9,MINUTE(C4461),CONCATENATE(0,MINUTE(C4461))),":",VLOOKUP(F4461,'Valid Values - Results'!$D$4:$F$12,3,FALSE)),"")</f>
        <v/>
      </c>
      <c r="H4461" s="41"/>
      <c r="I4461" s="41"/>
      <c r="J4461" s="41"/>
      <c r="K4461" s="41"/>
      <c r="L4461" s="41"/>
      <c r="M4461" s="92"/>
      <c r="N4461" s="41"/>
      <c r="O4461" s="41"/>
      <c r="P4461" s="41"/>
      <c r="Q4461" s="41"/>
      <c r="R4461" s="41"/>
      <c r="S4461" s="41"/>
      <c r="T4461" s="41"/>
      <c r="U4461" s="47"/>
      <c r="V4461" s="49"/>
      <c r="W4461" s="41"/>
      <c r="X4461" s="41"/>
      <c r="Y4461" s="41"/>
      <c r="AA4461" s="37" t="str">
        <f>IF($I4461&lt;&gt;"",VLOOKUP($I4461,'Valid Values - Search'!$R$4:$T$4719,3,FALSE),"")</f>
        <v/>
      </c>
      <c r="AB4461" s="37" t="str">
        <f>IF($I4461&lt;&gt;"",VLOOKUP($I4461,'Valid Values - Search'!$R$4:$S$4719,2,FALSE),"")</f>
        <v/>
      </c>
      <c r="AC4461" s="38" t="str">
        <f t="shared" si="69"/>
        <v/>
      </c>
      <c r="AD4461" s="38"/>
    </row>
    <row r="4462" spans="1:30">
      <c r="A4462" s="46"/>
      <c r="B4462" s="47"/>
      <c r="C4462" s="49"/>
      <c r="D4462" s="41"/>
      <c r="E4462" s="41"/>
      <c r="F4462" s="41"/>
      <c r="G4462" s="50" t="str">
        <f>IF(A4462&lt;&gt;"",CONCATENATE(A4462,":",YEAR(B4462),IF(MONTH(B4462)&gt;9,MONTH(B4462),CONCATENATE(0,MONTH(B4462))),IF(DAY(B4462)&gt;9,DAY(B4462),CONCATENATE(0,DAY(B4462))),IF(HOUR(C4462)&gt;9,HOUR(C4462),CONCATENATE(0,HOUR(C4462))),IF(MINUTE(C4462)&gt;9,MINUTE(C4462),CONCATENATE(0,MINUTE(C4462))),":",VLOOKUP(F4462,'Valid Values - Results'!$D$4:$F$12,3,FALSE)),"")</f>
        <v/>
      </c>
      <c r="H4462" s="41"/>
      <c r="I4462" s="41"/>
      <c r="J4462" s="41"/>
      <c r="K4462" s="41"/>
      <c r="L4462" s="41"/>
      <c r="M4462" s="92"/>
      <c r="N4462" s="41"/>
      <c r="O4462" s="41"/>
      <c r="P4462" s="41"/>
      <c r="Q4462" s="41"/>
      <c r="R4462" s="41"/>
      <c r="S4462" s="41"/>
      <c r="T4462" s="41"/>
      <c r="U4462" s="47"/>
      <c r="V4462" s="49"/>
      <c r="W4462" s="41"/>
      <c r="X4462" s="41"/>
      <c r="Y4462" s="41"/>
      <c r="AA4462" s="37" t="str">
        <f>IF($I4462&lt;&gt;"",VLOOKUP($I4462,'Valid Values - Search'!$R$4:$T$4719,3,FALSE),"")</f>
        <v/>
      </c>
      <c r="AB4462" s="37" t="str">
        <f>IF($I4462&lt;&gt;"",VLOOKUP($I4462,'Valid Values - Search'!$R$4:$S$4719,2,FALSE),"")</f>
        <v/>
      </c>
      <c r="AC4462" s="38" t="str">
        <f t="shared" si="69"/>
        <v/>
      </c>
      <c r="AD4462" s="38"/>
    </row>
    <row r="4463" spans="1:30">
      <c r="A4463" s="46"/>
      <c r="B4463" s="47"/>
      <c r="C4463" s="49"/>
      <c r="D4463" s="41"/>
      <c r="E4463" s="41"/>
      <c r="F4463" s="41"/>
      <c r="G4463" s="50" t="str">
        <f>IF(A4463&lt;&gt;"",CONCATENATE(A4463,":",YEAR(B4463),IF(MONTH(B4463)&gt;9,MONTH(B4463),CONCATENATE(0,MONTH(B4463))),IF(DAY(B4463)&gt;9,DAY(B4463),CONCATENATE(0,DAY(B4463))),IF(HOUR(C4463)&gt;9,HOUR(C4463),CONCATENATE(0,HOUR(C4463))),IF(MINUTE(C4463)&gt;9,MINUTE(C4463),CONCATENATE(0,MINUTE(C4463))),":",VLOOKUP(F4463,'Valid Values - Results'!$D$4:$F$12,3,FALSE)),"")</f>
        <v/>
      </c>
      <c r="H4463" s="41"/>
      <c r="I4463" s="41"/>
      <c r="J4463" s="41"/>
      <c r="K4463" s="41"/>
      <c r="L4463" s="41"/>
      <c r="M4463" s="92"/>
      <c r="N4463" s="41"/>
      <c r="O4463" s="41"/>
      <c r="P4463" s="41"/>
      <c r="Q4463" s="41"/>
      <c r="R4463" s="41"/>
      <c r="S4463" s="41"/>
      <c r="T4463" s="41"/>
      <c r="U4463" s="47"/>
      <c r="V4463" s="49"/>
      <c r="W4463" s="41"/>
      <c r="X4463" s="41"/>
      <c r="Y4463" s="41"/>
      <c r="AA4463" s="37" t="str">
        <f>IF($I4463&lt;&gt;"",VLOOKUP($I4463,'Valid Values - Search'!$R$4:$T$4719,3,FALSE),"")</f>
        <v/>
      </c>
      <c r="AB4463" s="37" t="str">
        <f>IF($I4463&lt;&gt;"",VLOOKUP($I4463,'Valid Values - Search'!$R$4:$S$4719,2,FALSE),"")</f>
        <v/>
      </c>
      <c r="AC4463" s="38" t="str">
        <f t="shared" si="69"/>
        <v/>
      </c>
      <c r="AD4463" s="38"/>
    </row>
    <row r="4464" spans="1:30">
      <c r="A4464" s="46"/>
      <c r="B4464" s="47"/>
      <c r="C4464" s="49"/>
      <c r="D4464" s="41"/>
      <c r="E4464" s="41"/>
      <c r="F4464" s="41"/>
      <c r="G4464" s="50" t="str">
        <f>IF(A4464&lt;&gt;"",CONCATENATE(A4464,":",YEAR(B4464),IF(MONTH(B4464)&gt;9,MONTH(B4464),CONCATENATE(0,MONTH(B4464))),IF(DAY(B4464)&gt;9,DAY(B4464),CONCATENATE(0,DAY(B4464))),IF(HOUR(C4464)&gt;9,HOUR(C4464),CONCATENATE(0,HOUR(C4464))),IF(MINUTE(C4464)&gt;9,MINUTE(C4464),CONCATENATE(0,MINUTE(C4464))),":",VLOOKUP(F4464,'Valid Values - Results'!$D$4:$F$12,3,FALSE)),"")</f>
        <v/>
      </c>
      <c r="H4464" s="41"/>
      <c r="I4464" s="41"/>
      <c r="J4464" s="41"/>
      <c r="K4464" s="41"/>
      <c r="L4464" s="41"/>
      <c r="M4464" s="92"/>
      <c r="N4464" s="41"/>
      <c r="O4464" s="41"/>
      <c r="P4464" s="41"/>
      <c r="Q4464" s="41"/>
      <c r="R4464" s="41"/>
      <c r="S4464" s="41"/>
      <c r="T4464" s="41"/>
      <c r="U4464" s="47"/>
      <c r="V4464" s="49"/>
      <c r="W4464" s="41"/>
      <c r="X4464" s="41"/>
      <c r="Y4464" s="41"/>
      <c r="AA4464" s="37" t="str">
        <f>IF($I4464&lt;&gt;"",VLOOKUP($I4464,'Valid Values - Search'!$R$4:$T$4719,3,FALSE),"")</f>
        <v/>
      </c>
      <c r="AB4464" s="37" t="str">
        <f>IF($I4464&lt;&gt;"",VLOOKUP($I4464,'Valid Values - Search'!$R$4:$S$4719,2,FALSE),"")</f>
        <v/>
      </c>
      <c r="AC4464" s="38" t="str">
        <f t="shared" si="69"/>
        <v/>
      </c>
      <c r="AD4464" s="38"/>
    </row>
    <row r="4465" spans="1:30">
      <c r="A4465" s="46"/>
      <c r="B4465" s="47"/>
      <c r="C4465" s="49"/>
      <c r="D4465" s="41"/>
      <c r="E4465" s="41"/>
      <c r="F4465" s="41"/>
      <c r="G4465" s="50" t="str">
        <f>IF(A4465&lt;&gt;"",CONCATENATE(A4465,":",YEAR(B4465),IF(MONTH(B4465)&gt;9,MONTH(B4465),CONCATENATE(0,MONTH(B4465))),IF(DAY(B4465)&gt;9,DAY(B4465),CONCATENATE(0,DAY(B4465))),IF(HOUR(C4465)&gt;9,HOUR(C4465),CONCATENATE(0,HOUR(C4465))),IF(MINUTE(C4465)&gt;9,MINUTE(C4465),CONCATENATE(0,MINUTE(C4465))),":",VLOOKUP(F4465,'Valid Values - Results'!$D$4:$F$12,3,FALSE)),"")</f>
        <v/>
      </c>
      <c r="H4465" s="41"/>
      <c r="I4465" s="41"/>
      <c r="J4465" s="41"/>
      <c r="K4465" s="41"/>
      <c r="L4465" s="41"/>
      <c r="M4465" s="92"/>
      <c r="N4465" s="41"/>
      <c r="O4465" s="41"/>
      <c r="P4465" s="41"/>
      <c r="Q4465" s="41"/>
      <c r="R4465" s="41"/>
      <c r="S4465" s="41"/>
      <c r="T4465" s="41"/>
      <c r="U4465" s="47"/>
      <c r="V4465" s="49"/>
      <c r="W4465" s="41"/>
      <c r="X4465" s="41"/>
      <c r="Y4465" s="41"/>
      <c r="AA4465" s="37" t="str">
        <f>IF($I4465&lt;&gt;"",VLOOKUP($I4465,'Valid Values - Search'!$R$4:$T$4719,3,FALSE),"")</f>
        <v/>
      </c>
      <c r="AB4465" s="37" t="str">
        <f>IF($I4465&lt;&gt;"",VLOOKUP($I4465,'Valid Values - Search'!$R$4:$S$4719,2,FALSE),"")</f>
        <v/>
      </c>
      <c r="AC4465" s="38" t="str">
        <f t="shared" si="69"/>
        <v/>
      </c>
      <c r="AD4465" s="38"/>
    </row>
    <row r="4466" spans="1:30">
      <c r="A4466" s="46"/>
      <c r="B4466" s="47"/>
      <c r="C4466" s="49"/>
      <c r="D4466" s="41"/>
      <c r="E4466" s="41"/>
      <c r="F4466" s="41"/>
      <c r="G4466" s="50" t="str">
        <f>IF(A4466&lt;&gt;"",CONCATENATE(A4466,":",YEAR(B4466),IF(MONTH(B4466)&gt;9,MONTH(B4466),CONCATENATE(0,MONTH(B4466))),IF(DAY(B4466)&gt;9,DAY(B4466),CONCATENATE(0,DAY(B4466))),IF(HOUR(C4466)&gt;9,HOUR(C4466),CONCATENATE(0,HOUR(C4466))),IF(MINUTE(C4466)&gt;9,MINUTE(C4466),CONCATENATE(0,MINUTE(C4466))),":",VLOOKUP(F4466,'Valid Values - Results'!$D$4:$F$12,3,FALSE)),"")</f>
        <v/>
      </c>
      <c r="H4466" s="41"/>
      <c r="I4466" s="41"/>
      <c r="J4466" s="41"/>
      <c r="K4466" s="41"/>
      <c r="L4466" s="41"/>
      <c r="M4466" s="92"/>
      <c r="N4466" s="41"/>
      <c r="O4466" s="41"/>
      <c r="P4466" s="41"/>
      <c r="Q4466" s="41"/>
      <c r="R4466" s="41"/>
      <c r="S4466" s="41"/>
      <c r="T4466" s="41"/>
      <c r="U4466" s="47"/>
      <c r="V4466" s="49"/>
      <c r="W4466" s="41"/>
      <c r="X4466" s="41"/>
      <c r="Y4466" s="41"/>
      <c r="AA4466" s="37" t="str">
        <f>IF($I4466&lt;&gt;"",VLOOKUP($I4466,'Valid Values - Search'!$R$4:$T$4719,3,FALSE),"")</f>
        <v/>
      </c>
      <c r="AB4466" s="37" t="str">
        <f>IF($I4466&lt;&gt;"",VLOOKUP($I4466,'Valid Values - Search'!$R$4:$S$4719,2,FALSE),"")</f>
        <v/>
      </c>
      <c r="AC4466" s="38" t="str">
        <f t="shared" si="69"/>
        <v/>
      </c>
      <c r="AD4466" s="38"/>
    </row>
    <row r="4467" spans="1:30">
      <c r="A4467" s="46"/>
      <c r="B4467" s="47"/>
      <c r="C4467" s="49"/>
      <c r="D4467" s="41"/>
      <c r="E4467" s="41"/>
      <c r="F4467" s="41"/>
      <c r="G4467" s="50" t="str">
        <f>IF(A4467&lt;&gt;"",CONCATENATE(A4467,":",YEAR(B4467),IF(MONTH(B4467)&gt;9,MONTH(B4467),CONCATENATE(0,MONTH(B4467))),IF(DAY(B4467)&gt;9,DAY(B4467),CONCATENATE(0,DAY(B4467))),IF(HOUR(C4467)&gt;9,HOUR(C4467),CONCATENATE(0,HOUR(C4467))),IF(MINUTE(C4467)&gt;9,MINUTE(C4467),CONCATENATE(0,MINUTE(C4467))),":",VLOOKUP(F4467,'Valid Values - Results'!$D$4:$F$12,3,FALSE)),"")</f>
        <v/>
      </c>
      <c r="H4467" s="41"/>
      <c r="I4467" s="41"/>
      <c r="J4467" s="41"/>
      <c r="K4467" s="41"/>
      <c r="L4467" s="41"/>
      <c r="M4467" s="92"/>
      <c r="N4467" s="41"/>
      <c r="O4467" s="41"/>
      <c r="P4467" s="41"/>
      <c r="Q4467" s="41"/>
      <c r="R4467" s="41"/>
      <c r="S4467" s="41"/>
      <c r="T4467" s="41"/>
      <c r="U4467" s="47"/>
      <c r="V4467" s="49"/>
      <c r="W4467" s="41"/>
      <c r="X4467" s="41"/>
      <c r="Y4467" s="41"/>
      <c r="AA4467" s="37" t="str">
        <f>IF($I4467&lt;&gt;"",VLOOKUP($I4467,'Valid Values - Search'!$R$4:$T$4719,3,FALSE),"")</f>
        <v/>
      </c>
      <c r="AB4467" s="37" t="str">
        <f>IF($I4467&lt;&gt;"",VLOOKUP($I4467,'Valid Values - Search'!$R$4:$S$4719,2,FALSE),"")</f>
        <v/>
      </c>
      <c r="AC4467" s="38" t="str">
        <f t="shared" si="69"/>
        <v/>
      </c>
      <c r="AD4467" s="38"/>
    </row>
    <row r="4468" spans="1:30">
      <c r="A4468" s="46"/>
      <c r="B4468" s="47"/>
      <c r="C4468" s="49"/>
      <c r="D4468" s="41"/>
      <c r="E4468" s="41"/>
      <c r="F4468" s="41"/>
      <c r="G4468" s="50" t="str">
        <f>IF(A4468&lt;&gt;"",CONCATENATE(A4468,":",YEAR(B4468),IF(MONTH(B4468)&gt;9,MONTH(B4468),CONCATENATE(0,MONTH(B4468))),IF(DAY(B4468)&gt;9,DAY(B4468),CONCATENATE(0,DAY(B4468))),IF(HOUR(C4468)&gt;9,HOUR(C4468),CONCATENATE(0,HOUR(C4468))),IF(MINUTE(C4468)&gt;9,MINUTE(C4468),CONCATENATE(0,MINUTE(C4468))),":",VLOOKUP(F4468,'Valid Values - Results'!$D$4:$F$12,3,FALSE)),"")</f>
        <v/>
      </c>
      <c r="H4468" s="41"/>
      <c r="I4468" s="41"/>
      <c r="J4468" s="41"/>
      <c r="K4468" s="41"/>
      <c r="L4468" s="41"/>
      <c r="M4468" s="92"/>
      <c r="N4468" s="41"/>
      <c r="O4468" s="41"/>
      <c r="P4468" s="41"/>
      <c r="Q4468" s="41"/>
      <c r="R4468" s="41"/>
      <c r="S4468" s="41"/>
      <c r="T4468" s="41"/>
      <c r="U4468" s="47"/>
      <c r="V4468" s="49"/>
      <c r="W4468" s="41"/>
      <c r="X4468" s="41"/>
      <c r="Y4468" s="41"/>
      <c r="AA4468" s="37" t="str">
        <f>IF($I4468&lt;&gt;"",VLOOKUP($I4468,'Valid Values - Search'!$R$4:$T$4719,3,FALSE),"")</f>
        <v/>
      </c>
      <c r="AB4468" s="37" t="str">
        <f>IF($I4468&lt;&gt;"",VLOOKUP($I4468,'Valid Values - Search'!$R$4:$S$4719,2,FALSE),"")</f>
        <v/>
      </c>
      <c r="AC4468" s="38" t="str">
        <f t="shared" si="69"/>
        <v/>
      </c>
      <c r="AD4468" s="38"/>
    </row>
    <row r="4469" spans="1:30">
      <c r="A4469" s="46"/>
      <c r="B4469" s="47"/>
      <c r="C4469" s="49"/>
      <c r="D4469" s="41"/>
      <c r="E4469" s="41"/>
      <c r="F4469" s="41"/>
      <c r="G4469" s="50" t="str">
        <f>IF(A4469&lt;&gt;"",CONCATENATE(A4469,":",YEAR(B4469),IF(MONTH(B4469)&gt;9,MONTH(B4469),CONCATENATE(0,MONTH(B4469))),IF(DAY(B4469)&gt;9,DAY(B4469),CONCATENATE(0,DAY(B4469))),IF(HOUR(C4469)&gt;9,HOUR(C4469),CONCATENATE(0,HOUR(C4469))),IF(MINUTE(C4469)&gt;9,MINUTE(C4469),CONCATENATE(0,MINUTE(C4469))),":",VLOOKUP(F4469,'Valid Values - Results'!$D$4:$F$12,3,FALSE)),"")</f>
        <v/>
      </c>
      <c r="H4469" s="41"/>
      <c r="I4469" s="41"/>
      <c r="J4469" s="41"/>
      <c r="K4469" s="41"/>
      <c r="L4469" s="41"/>
      <c r="M4469" s="92"/>
      <c r="N4469" s="41"/>
      <c r="O4469" s="41"/>
      <c r="P4469" s="41"/>
      <c r="Q4469" s="41"/>
      <c r="R4469" s="41"/>
      <c r="S4469" s="41"/>
      <c r="T4469" s="41"/>
      <c r="U4469" s="47"/>
      <c r="V4469" s="49"/>
      <c r="W4469" s="41"/>
      <c r="X4469" s="41"/>
      <c r="Y4469" s="41"/>
      <c r="AA4469" s="37" t="str">
        <f>IF($I4469&lt;&gt;"",VLOOKUP($I4469,'Valid Values - Search'!$R$4:$T$4719,3,FALSE),"")</f>
        <v/>
      </c>
      <c r="AB4469" s="37" t="str">
        <f>IF($I4469&lt;&gt;"",VLOOKUP($I4469,'Valid Values - Search'!$R$4:$S$4719,2,FALSE),"")</f>
        <v/>
      </c>
      <c r="AC4469" s="38" t="str">
        <f t="shared" si="69"/>
        <v/>
      </c>
      <c r="AD4469" s="38"/>
    </row>
    <row r="4470" spans="1:30">
      <c r="A4470" s="46"/>
      <c r="B4470" s="47"/>
      <c r="C4470" s="49"/>
      <c r="D4470" s="41"/>
      <c r="E4470" s="41"/>
      <c r="F4470" s="41"/>
      <c r="G4470" s="50" t="str">
        <f>IF(A4470&lt;&gt;"",CONCATENATE(A4470,":",YEAR(B4470),IF(MONTH(B4470)&gt;9,MONTH(B4470),CONCATENATE(0,MONTH(B4470))),IF(DAY(B4470)&gt;9,DAY(B4470),CONCATENATE(0,DAY(B4470))),IF(HOUR(C4470)&gt;9,HOUR(C4470),CONCATENATE(0,HOUR(C4470))),IF(MINUTE(C4470)&gt;9,MINUTE(C4470),CONCATENATE(0,MINUTE(C4470))),":",VLOOKUP(F4470,'Valid Values - Results'!$D$4:$F$12,3,FALSE)),"")</f>
        <v/>
      </c>
      <c r="H4470" s="41"/>
      <c r="I4470" s="41"/>
      <c r="J4470" s="41"/>
      <c r="K4470" s="41"/>
      <c r="L4470" s="41"/>
      <c r="M4470" s="92"/>
      <c r="N4470" s="41"/>
      <c r="O4470" s="41"/>
      <c r="P4470" s="41"/>
      <c r="Q4470" s="41"/>
      <c r="R4470" s="41"/>
      <c r="S4470" s="41"/>
      <c r="T4470" s="41"/>
      <c r="U4470" s="47"/>
      <c r="V4470" s="49"/>
      <c r="W4470" s="41"/>
      <c r="X4470" s="41"/>
      <c r="Y4470" s="41"/>
      <c r="AA4470" s="37" t="str">
        <f>IF($I4470&lt;&gt;"",VLOOKUP($I4470,'Valid Values - Search'!$R$4:$T$4719,3,FALSE),"")</f>
        <v/>
      </c>
      <c r="AB4470" s="37" t="str">
        <f>IF($I4470&lt;&gt;"",VLOOKUP($I4470,'Valid Values - Search'!$R$4:$S$4719,2,FALSE),"")</f>
        <v/>
      </c>
      <c r="AC4470" s="38" t="str">
        <f t="shared" si="69"/>
        <v/>
      </c>
      <c r="AD4470" s="38"/>
    </row>
    <row r="4471" spans="1:30">
      <c r="A4471" s="46"/>
      <c r="B4471" s="47"/>
      <c r="C4471" s="49"/>
      <c r="D4471" s="41"/>
      <c r="E4471" s="41"/>
      <c r="F4471" s="41"/>
      <c r="G4471" s="50" t="str">
        <f>IF(A4471&lt;&gt;"",CONCATENATE(A4471,":",YEAR(B4471),IF(MONTH(B4471)&gt;9,MONTH(B4471),CONCATENATE(0,MONTH(B4471))),IF(DAY(B4471)&gt;9,DAY(B4471),CONCATENATE(0,DAY(B4471))),IF(HOUR(C4471)&gt;9,HOUR(C4471),CONCATENATE(0,HOUR(C4471))),IF(MINUTE(C4471)&gt;9,MINUTE(C4471),CONCATENATE(0,MINUTE(C4471))),":",VLOOKUP(F4471,'Valid Values - Results'!$D$4:$F$12,3,FALSE)),"")</f>
        <v/>
      </c>
      <c r="H4471" s="41"/>
      <c r="I4471" s="41"/>
      <c r="J4471" s="41"/>
      <c r="K4471" s="41"/>
      <c r="L4471" s="41"/>
      <c r="M4471" s="92"/>
      <c r="N4471" s="41"/>
      <c r="O4471" s="41"/>
      <c r="P4471" s="41"/>
      <c r="Q4471" s="41"/>
      <c r="R4471" s="41"/>
      <c r="S4471" s="41"/>
      <c r="T4471" s="41"/>
      <c r="U4471" s="47"/>
      <c r="V4471" s="49"/>
      <c r="W4471" s="41"/>
      <c r="X4471" s="41"/>
      <c r="Y4471" s="41"/>
      <c r="AA4471" s="37" t="str">
        <f>IF($I4471&lt;&gt;"",VLOOKUP($I4471,'Valid Values - Search'!$R$4:$T$4719,3,FALSE),"")</f>
        <v/>
      </c>
      <c r="AB4471" s="37" t="str">
        <f>IF($I4471&lt;&gt;"",VLOOKUP($I4471,'Valid Values - Search'!$R$4:$S$4719,2,FALSE),"")</f>
        <v/>
      </c>
      <c r="AC4471" s="38" t="str">
        <f t="shared" si="69"/>
        <v/>
      </c>
      <c r="AD4471" s="38"/>
    </row>
    <row r="4472" spans="1:30">
      <c r="A4472" s="46"/>
      <c r="B4472" s="47"/>
      <c r="C4472" s="49"/>
      <c r="D4472" s="41"/>
      <c r="E4472" s="41"/>
      <c r="F4472" s="41"/>
      <c r="G4472" s="50" t="str">
        <f>IF(A4472&lt;&gt;"",CONCATENATE(A4472,":",YEAR(B4472),IF(MONTH(B4472)&gt;9,MONTH(B4472),CONCATENATE(0,MONTH(B4472))),IF(DAY(B4472)&gt;9,DAY(B4472),CONCATENATE(0,DAY(B4472))),IF(HOUR(C4472)&gt;9,HOUR(C4472),CONCATENATE(0,HOUR(C4472))),IF(MINUTE(C4472)&gt;9,MINUTE(C4472),CONCATENATE(0,MINUTE(C4472))),":",VLOOKUP(F4472,'Valid Values - Results'!$D$4:$F$12,3,FALSE)),"")</f>
        <v/>
      </c>
      <c r="H4472" s="41"/>
      <c r="I4472" s="41"/>
      <c r="J4472" s="41"/>
      <c r="K4472" s="41"/>
      <c r="L4472" s="41"/>
      <c r="M4472" s="92"/>
      <c r="N4472" s="41"/>
      <c r="O4472" s="41"/>
      <c r="P4472" s="41"/>
      <c r="Q4472" s="41"/>
      <c r="R4472" s="41"/>
      <c r="S4472" s="41"/>
      <c r="T4472" s="41"/>
      <c r="U4472" s="47"/>
      <c r="V4472" s="49"/>
      <c r="W4472" s="41"/>
      <c r="X4472" s="41"/>
      <c r="Y4472" s="41"/>
      <c r="AA4472" s="37" t="str">
        <f>IF($I4472&lt;&gt;"",VLOOKUP($I4472,'Valid Values - Search'!$R$4:$T$4719,3,FALSE),"")</f>
        <v/>
      </c>
      <c r="AB4472" s="37" t="str">
        <f>IF($I4472&lt;&gt;"",VLOOKUP($I4472,'Valid Values - Search'!$R$4:$S$4719,2,FALSE),"")</f>
        <v/>
      </c>
      <c r="AC4472" s="38" t="str">
        <f t="shared" si="69"/>
        <v/>
      </c>
      <c r="AD4472" s="38"/>
    </row>
    <row r="4473" spans="1:30">
      <c r="A4473" s="46"/>
      <c r="B4473" s="47"/>
      <c r="C4473" s="49"/>
      <c r="D4473" s="41"/>
      <c r="E4473" s="41"/>
      <c r="F4473" s="41"/>
      <c r="G4473" s="50" t="str">
        <f>IF(A4473&lt;&gt;"",CONCATENATE(A4473,":",YEAR(B4473),IF(MONTH(B4473)&gt;9,MONTH(B4473),CONCATENATE(0,MONTH(B4473))),IF(DAY(B4473)&gt;9,DAY(B4473),CONCATENATE(0,DAY(B4473))),IF(HOUR(C4473)&gt;9,HOUR(C4473),CONCATENATE(0,HOUR(C4473))),IF(MINUTE(C4473)&gt;9,MINUTE(C4473),CONCATENATE(0,MINUTE(C4473))),":",VLOOKUP(F4473,'Valid Values - Results'!$D$4:$F$12,3,FALSE)),"")</f>
        <v/>
      </c>
      <c r="H4473" s="41"/>
      <c r="I4473" s="41"/>
      <c r="J4473" s="41"/>
      <c r="K4473" s="41"/>
      <c r="L4473" s="41"/>
      <c r="M4473" s="92"/>
      <c r="N4473" s="41"/>
      <c r="O4473" s="41"/>
      <c r="P4473" s="41"/>
      <c r="Q4473" s="41"/>
      <c r="R4473" s="41"/>
      <c r="S4473" s="41"/>
      <c r="T4473" s="41"/>
      <c r="U4473" s="47"/>
      <c r="V4473" s="49"/>
      <c r="W4473" s="41"/>
      <c r="X4473" s="41"/>
      <c r="Y4473" s="41"/>
      <c r="AA4473" s="37" t="str">
        <f>IF($I4473&lt;&gt;"",VLOOKUP($I4473,'Valid Values - Search'!$R$4:$T$4719,3,FALSE),"")</f>
        <v/>
      </c>
      <c r="AB4473" s="37" t="str">
        <f>IF($I4473&lt;&gt;"",VLOOKUP($I4473,'Valid Values - Search'!$R$4:$S$4719,2,FALSE),"")</f>
        <v/>
      </c>
      <c r="AC4473" s="38" t="str">
        <f t="shared" si="69"/>
        <v/>
      </c>
      <c r="AD4473" s="38"/>
    </row>
    <row r="4474" spans="1:30">
      <c r="A4474" s="46"/>
      <c r="B4474" s="47"/>
      <c r="C4474" s="49"/>
      <c r="D4474" s="41"/>
      <c r="E4474" s="41"/>
      <c r="F4474" s="41"/>
      <c r="G4474" s="50" t="str">
        <f>IF(A4474&lt;&gt;"",CONCATENATE(A4474,":",YEAR(B4474),IF(MONTH(B4474)&gt;9,MONTH(B4474),CONCATENATE(0,MONTH(B4474))),IF(DAY(B4474)&gt;9,DAY(B4474),CONCATENATE(0,DAY(B4474))),IF(HOUR(C4474)&gt;9,HOUR(C4474),CONCATENATE(0,HOUR(C4474))),IF(MINUTE(C4474)&gt;9,MINUTE(C4474),CONCATENATE(0,MINUTE(C4474))),":",VLOOKUP(F4474,'Valid Values - Results'!$D$4:$F$12,3,FALSE)),"")</f>
        <v/>
      </c>
      <c r="H4474" s="41"/>
      <c r="I4474" s="41"/>
      <c r="J4474" s="41"/>
      <c r="K4474" s="41"/>
      <c r="L4474" s="41"/>
      <c r="M4474" s="92"/>
      <c r="N4474" s="41"/>
      <c r="O4474" s="41"/>
      <c r="P4474" s="41"/>
      <c r="Q4474" s="41"/>
      <c r="R4474" s="41"/>
      <c r="S4474" s="41"/>
      <c r="T4474" s="41"/>
      <c r="U4474" s="47"/>
      <c r="V4474" s="49"/>
      <c r="W4474" s="41"/>
      <c r="X4474" s="41"/>
      <c r="Y4474" s="41"/>
      <c r="AA4474" s="37" t="str">
        <f>IF($I4474&lt;&gt;"",VLOOKUP($I4474,'Valid Values - Search'!$R$4:$T$4719,3,FALSE),"")</f>
        <v/>
      </c>
      <c r="AB4474" s="37" t="str">
        <f>IF($I4474&lt;&gt;"",VLOOKUP($I4474,'Valid Values - Search'!$R$4:$S$4719,2,FALSE),"")</f>
        <v/>
      </c>
      <c r="AC4474" s="38" t="str">
        <f t="shared" si="69"/>
        <v/>
      </c>
      <c r="AD4474" s="38"/>
    </row>
    <row r="4475" spans="1:30">
      <c r="A4475" s="46"/>
      <c r="B4475" s="47"/>
      <c r="C4475" s="49"/>
      <c r="D4475" s="41"/>
      <c r="E4475" s="41"/>
      <c r="F4475" s="41"/>
      <c r="G4475" s="50" t="str">
        <f>IF(A4475&lt;&gt;"",CONCATENATE(A4475,":",YEAR(B4475),IF(MONTH(B4475)&gt;9,MONTH(B4475),CONCATENATE(0,MONTH(B4475))),IF(DAY(B4475)&gt;9,DAY(B4475),CONCATENATE(0,DAY(B4475))),IF(HOUR(C4475)&gt;9,HOUR(C4475),CONCATENATE(0,HOUR(C4475))),IF(MINUTE(C4475)&gt;9,MINUTE(C4475),CONCATENATE(0,MINUTE(C4475))),":",VLOOKUP(F4475,'Valid Values - Results'!$D$4:$F$12,3,FALSE)),"")</f>
        <v/>
      </c>
      <c r="H4475" s="41"/>
      <c r="I4475" s="41"/>
      <c r="J4475" s="41"/>
      <c r="K4475" s="41"/>
      <c r="L4475" s="41"/>
      <c r="M4475" s="92"/>
      <c r="N4475" s="41"/>
      <c r="O4475" s="41"/>
      <c r="P4475" s="41"/>
      <c r="Q4475" s="41"/>
      <c r="R4475" s="41"/>
      <c r="S4475" s="41"/>
      <c r="T4475" s="41"/>
      <c r="U4475" s="47"/>
      <c r="V4475" s="49"/>
      <c r="W4475" s="41"/>
      <c r="X4475" s="41"/>
      <c r="Y4475" s="41"/>
      <c r="AA4475" s="37" t="str">
        <f>IF($I4475&lt;&gt;"",VLOOKUP($I4475,'Valid Values - Search'!$R$4:$T$4719,3,FALSE),"")</f>
        <v/>
      </c>
      <c r="AB4475" s="37" t="str">
        <f>IF($I4475&lt;&gt;"",VLOOKUP($I4475,'Valid Values - Search'!$R$4:$S$4719,2,FALSE),"")</f>
        <v/>
      </c>
      <c r="AC4475" s="38" t="str">
        <f t="shared" si="69"/>
        <v/>
      </c>
      <c r="AD4475" s="38"/>
    </row>
    <row r="4476" spans="1:30">
      <c r="A4476" s="46"/>
      <c r="B4476" s="47"/>
      <c r="C4476" s="49"/>
      <c r="D4476" s="41"/>
      <c r="E4476" s="41"/>
      <c r="F4476" s="41"/>
      <c r="G4476" s="50" t="str">
        <f>IF(A4476&lt;&gt;"",CONCATENATE(A4476,":",YEAR(B4476),IF(MONTH(B4476)&gt;9,MONTH(B4476),CONCATENATE(0,MONTH(B4476))),IF(DAY(B4476)&gt;9,DAY(B4476),CONCATENATE(0,DAY(B4476))),IF(HOUR(C4476)&gt;9,HOUR(C4476),CONCATENATE(0,HOUR(C4476))),IF(MINUTE(C4476)&gt;9,MINUTE(C4476),CONCATENATE(0,MINUTE(C4476))),":",VLOOKUP(F4476,'Valid Values - Results'!$D$4:$F$12,3,FALSE)),"")</f>
        <v/>
      </c>
      <c r="H4476" s="41"/>
      <c r="I4476" s="41"/>
      <c r="J4476" s="41"/>
      <c r="K4476" s="41"/>
      <c r="L4476" s="41"/>
      <c r="M4476" s="92"/>
      <c r="N4476" s="41"/>
      <c r="O4476" s="41"/>
      <c r="P4476" s="41"/>
      <c r="Q4476" s="41"/>
      <c r="R4476" s="41"/>
      <c r="S4476" s="41"/>
      <c r="T4476" s="41"/>
      <c r="U4476" s="47"/>
      <c r="V4476" s="49"/>
      <c r="W4476" s="41"/>
      <c r="X4476" s="41"/>
      <c r="Y4476" s="41"/>
      <c r="AA4476" s="37" t="str">
        <f>IF($I4476&lt;&gt;"",VLOOKUP($I4476,'Valid Values - Search'!$R$4:$T$4719,3,FALSE),"")</f>
        <v/>
      </c>
      <c r="AB4476" s="37" t="str">
        <f>IF($I4476&lt;&gt;"",VLOOKUP($I4476,'Valid Values - Search'!$R$4:$S$4719,2,FALSE),"")</f>
        <v/>
      </c>
      <c r="AC4476" s="38" t="str">
        <f t="shared" si="69"/>
        <v/>
      </c>
      <c r="AD4476" s="38"/>
    </row>
    <row r="4477" spans="1:30">
      <c r="A4477" s="46"/>
      <c r="B4477" s="47"/>
      <c r="C4477" s="49"/>
      <c r="D4477" s="41"/>
      <c r="E4477" s="41"/>
      <c r="F4477" s="41"/>
      <c r="G4477" s="50" t="str">
        <f>IF(A4477&lt;&gt;"",CONCATENATE(A4477,":",YEAR(B4477),IF(MONTH(B4477)&gt;9,MONTH(B4477),CONCATENATE(0,MONTH(B4477))),IF(DAY(B4477)&gt;9,DAY(B4477),CONCATENATE(0,DAY(B4477))),IF(HOUR(C4477)&gt;9,HOUR(C4477),CONCATENATE(0,HOUR(C4477))),IF(MINUTE(C4477)&gt;9,MINUTE(C4477),CONCATENATE(0,MINUTE(C4477))),":",VLOOKUP(F4477,'Valid Values - Results'!$D$4:$F$12,3,FALSE)),"")</f>
        <v/>
      </c>
      <c r="H4477" s="41"/>
      <c r="I4477" s="41"/>
      <c r="J4477" s="41"/>
      <c r="K4477" s="41"/>
      <c r="L4477" s="41"/>
      <c r="M4477" s="92"/>
      <c r="N4477" s="41"/>
      <c r="O4477" s="41"/>
      <c r="P4477" s="41"/>
      <c r="Q4477" s="41"/>
      <c r="R4477" s="41"/>
      <c r="S4477" s="41"/>
      <c r="T4477" s="41"/>
      <c r="U4477" s="47"/>
      <c r="V4477" s="49"/>
      <c r="W4477" s="41"/>
      <c r="X4477" s="41"/>
      <c r="Y4477" s="41"/>
      <c r="AA4477" s="37" t="str">
        <f>IF($I4477&lt;&gt;"",VLOOKUP($I4477,'Valid Values - Search'!$R$4:$T$4719,3,FALSE),"")</f>
        <v/>
      </c>
      <c r="AB4477" s="37" t="str">
        <f>IF($I4477&lt;&gt;"",VLOOKUP($I4477,'Valid Values - Search'!$R$4:$S$4719,2,FALSE),"")</f>
        <v/>
      </c>
      <c r="AC4477" s="38" t="str">
        <f t="shared" si="69"/>
        <v/>
      </c>
      <c r="AD4477" s="38"/>
    </row>
    <row r="4478" spans="1:30">
      <c r="A4478" s="46"/>
      <c r="B4478" s="47"/>
      <c r="C4478" s="49"/>
      <c r="D4478" s="41"/>
      <c r="E4478" s="41"/>
      <c r="F4478" s="41"/>
      <c r="G4478" s="50" t="str">
        <f>IF(A4478&lt;&gt;"",CONCATENATE(A4478,":",YEAR(B4478),IF(MONTH(B4478)&gt;9,MONTH(B4478),CONCATENATE(0,MONTH(B4478))),IF(DAY(B4478)&gt;9,DAY(B4478),CONCATENATE(0,DAY(B4478))),IF(HOUR(C4478)&gt;9,HOUR(C4478),CONCATENATE(0,HOUR(C4478))),IF(MINUTE(C4478)&gt;9,MINUTE(C4478),CONCATENATE(0,MINUTE(C4478))),":",VLOOKUP(F4478,'Valid Values - Results'!$D$4:$F$12,3,FALSE)),"")</f>
        <v/>
      </c>
      <c r="H4478" s="41"/>
      <c r="I4478" s="41"/>
      <c r="J4478" s="41"/>
      <c r="K4478" s="41"/>
      <c r="L4478" s="41"/>
      <c r="M4478" s="92"/>
      <c r="N4478" s="41"/>
      <c r="O4478" s="41"/>
      <c r="P4478" s="41"/>
      <c r="Q4478" s="41"/>
      <c r="R4478" s="41"/>
      <c r="S4478" s="41"/>
      <c r="T4478" s="41"/>
      <c r="U4478" s="47"/>
      <c r="V4478" s="49"/>
      <c r="W4478" s="41"/>
      <c r="X4478" s="41"/>
      <c r="Y4478" s="41"/>
      <c r="AA4478" s="37" t="str">
        <f>IF($I4478&lt;&gt;"",VLOOKUP($I4478,'Valid Values - Search'!$R$4:$T$4719,3,FALSE),"")</f>
        <v/>
      </c>
      <c r="AB4478" s="37" t="str">
        <f>IF($I4478&lt;&gt;"",VLOOKUP($I4478,'Valid Values - Search'!$R$4:$S$4719,2,FALSE),"")</f>
        <v/>
      </c>
      <c r="AC4478" s="38" t="str">
        <f t="shared" si="69"/>
        <v/>
      </c>
      <c r="AD4478" s="38"/>
    </row>
    <row r="4479" spans="1:30">
      <c r="A4479" s="46"/>
      <c r="B4479" s="47"/>
      <c r="C4479" s="49"/>
      <c r="D4479" s="41"/>
      <c r="E4479" s="41"/>
      <c r="F4479" s="41"/>
      <c r="G4479" s="50" t="str">
        <f>IF(A4479&lt;&gt;"",CONCATENATE(A4479,":",YEAR(B4479),IF(MONTH(B4479)&gt;9,MONTH(B4479),CONCATENATE(0,MONTH(B4479))),IF(DAY(B4479)&gt;9,DAY(B4479),CONCATENATE(0,DAY(B4479))),IF(HOUR(C4479)&gt;9,HOUR(C4479),CONCATENATE(0,HOUR(C4479))),IF(MINUTE(C4479)&gt;9,MINUTE(C4479),CONCATENATE(0,MINUTE(C4479))),":",VLOOKUP(F4479,'Valid Values - Results'!$D$4:$F$12,3,FALSE)),"")</f>
        <v/>
      </c>
      <c r="H4479" s="41"/>
      <c r="I4479" s="41"/>
      <c r="J4479" s="41"/>
      <c r="K4479" s="41"/>
      <c r="L4479" s="41"/>
      <c r="M4479" s="92"/>
      <c r="N4479" s="41"/>
      <c r="O4479" s="41"/>
      <c r="P4479" s="41"/>
      <c r="Q4479" s="41"/>
      <c r="R4479" s="41"/>
      <c r="S4479" s="41"/>
      <c r="T4479" s="41"/>
      <c r="U4479" s="47"/>
      <c r="V4479" s="49"/>
      <c r="W4479" s="41"/>
      <c r="X4479" s="41"/>
      <c r="Y4479" s="41"/>
      <c r="AA4479" s="37" t="str">
        <f>IF($I4479&lt;&gt;"",VLOOKUP($I4479,'Valid Values - Search'!$R$4:$T$4719,3,FALSE),"")</f>
        <v/>
      </c>
      <c r="AB4479" s="37" t="str">
        <f>IF($I4479&lt;&gt;"",VLOOKUP($I4479,'Valid Values - Search'!$R$4:$S$4719,2,FALSE),"")</f>
        <v/>
      </c>
      <c r="AC4479" s="38" t="str">
        <f t="shared" si="69"/>
        <v/>
      </c>
      <c r="AD4479" s="38"/>
    </row>
    <row r="4480" spans="1:30">
      <c r="A4480" s="46"/>
      <c r="B4480" s="47"/>
      <c r="C4480" s="49"/>
      <c r="D4480" s="41"/>
      <c r="E4480" s="41"/>
      <c r="F4480" s="41"/>
      <c r="G4480" s="50" t="str">
        <f>IF(A4480&lt;&gt;"",CONCATENATE(A4480,":",YEAR(B4480),IF(MONTH(B4480)&gt;9,MONTH(B4480),CONCATENATE(0,MONTH(B4480))),IF(DAY(B4480)&gt;9,DAY(B4480),CONCATENATE(0,DAY(B4480))),IF(HOUR(C4480)&gt;9,HOUR(C4480),CONCATENATE(0,HOUR(C4480))),IF(MINUTE(C4480)&gt;9,MINUTE(C4480),CONCATENATE(0,MINUTE(C4480))),":",VLOOKUP(F4480,'Valid Values - Results'!$D$4:$F$12,3,FALSE)),"")</f>
        <v/>
      </c>
      <c r="H4480" s="41"/>
      <c r="I4480" s="41"/>
      <c r="J4480" s="41"/>
      <c r="K4480" s="41"/>
      <c r="L4480" s="41"/>
      <c r="M4480" s="92"/>
      <c r="N4480" s="41"/>
      <c r="O4480" s="41"/>
      <c r="P4480" s="41"/>
      <c r="Q4480" s="41"/>
      <c r="R4480" s="41"/>
      <c r="S4480" s="41"/>
      <c r="T4480" s="41"/>
      <c r="U4480" s="47"/>
      <c r="V4480" s="49"/>
      <c r="W4480" s="41"/>
      <c r="X4480" s="41"/>
      <c r="Y4480" s="41"/>
      <c r="AA4480" s="37" t="str">
        <f>IF($I4480&lt;&gt;"",VLOOKUP($I4480,'Valid Values - Search'!$R$4:$T$4719,3,FALSE),"")</f>
        <v/>
      </c>
      <c r="AB4480" s="37" t="str">
        <f>IF($I4480&lt;&gt;"",VLOOKUP($I4480,'Valid Values - Search'!$R$4:$S$4719,2,FALSE),"")</f>
        <v/>
      </c>
      <c r="AC4480" s="38" t="str">
        <f t="shared" si="69"/>
        <v/>
      </c>
      <c r="AD4480" s="38"/>
    </row>
    <row r="4481" spans="1:30">
      <c r="A4481" s="46"/>
      <c r="B4481" s="47"/>
      <c r="C4481" s="49"/>
      <c r="D4481" s="41"/>
      <c r="E4481" s="41"/>
      <c r="F4481" s="41"/>
      <c r="G4481" s="50" t="str">
        <f>IF(A4481&lt;&gt;"",CONCATENATE(A4481,":",YEAR(B4481),IF(MONTH(B4481)&gt;9,MONTH(B4481),CONCATENATE(0,MONTH(B4481))),IF(DAY(B4481)&gt;9,DAY(B4481),CONCATENATE(0,DAY(B4481))),IF(HOUR(C4481)&gt;9,HOUR(C4481),CONCATENATE(0,HOUR(C4481))),IF(MINUTE(C4481)&gt;9,MINUTE(C4481),CONCATENATE(0,MINUTE(C4481))),":",VLOOKUP(F4481,'Valid Values - Results'!$D$4:$F$12,3,FALSE)),"")</f>
        <v/>
      </c>
      <c r="H4481" s="41"/>
      <c r="I4481" s="41"/>
      <c r="J4481" s="41"/>
      <c r="K4481" s="41"/>
      <c r="L4481" s="41"/>
      <c r="M4481" s="92"/>
      <c r="N4481" s="41"/>
      <c r="O4481" s="41"/>
      <c r="P4481" s="41"/>
      <c r="Q4481" s="41"/>
      <c r="R4481" s="41"/>
      <c r="S4481" s="41"/>
      <c r="T4481" s="41"/>
      <c r="U4481" s="47"/>
      <c r="V4481" s="49"/>
      <c r="W4481" s="41"/>
      <c r="X4481" s="41"/>
      <c r="Y4481" s="41"/>
      <c r="AA4481" s="37" t="str">
        <f>IF($I4481&lt;&gt;"",VLOOKUP($I4481,'Valid Values - Search'!$R$4:$T$4719,3,FALSE),"")</f>
        <v/>
      </c>
      <c r="AB4481" s="37" t="str">
        <f>IF($I4481&lt;&gt;"",VLOOKUP($I4481,'Valid Values - Search'!$R$4:$S$4719,2,FALSE),"")</f>
        <v/>
      </c>
      <c r="AC4481" s="38" t="str">
        <f t="shared" si="69"/>
        <v/>
      </c>
      <c r="AD4481" s="38"/>
    </row>
    <row r="4482" spans="1:30">
      <c r="A4482" s="46"/>
      <c r="B4482" s="47"/>
      <c r="C4482" s="49"/>
      <c r="D4482" s="41"/>
      <c r="E4482" s="41"/>
      <c r="F4482" s="41"/>
      <c r="G4482" s="50" t="str">
        <f>IF(A4482&lt;&gt;"",CONCATENATE(A4482,":",YEAR(B4482),IF(MONTH(B4482)&gt;9,MONTH(B4482),CONCATENATE(0,MONTH(B4482))),IF(DAY(B4482)&gt;9,DAY(B4482),CONCATENATE(0,DAY(B4482))),IF(HOUR(C4482)&gt;9,HOUR(C4482),CONCATENATE(0,HOUR(C4482))),IF(MINUTE(C4482)&gt;9,MINUTE(C4482),CONCATENATE(0,MINUTE(C4482))),":",VLOOKUP(F4482,'Valid Values - Results'!$D$4:$F$12,3,FALSE)),"")</f>
        <v/>
      </c>
      <c r="H4482" s="41"/>
      <c r="I4482" s="41"/>
      <c r="J4482" s="41"/>
      <c r="K4482" s="41"/>
      <c r="L4482" s="41"/>
      <c r="M4482" s="92"/>
      <c r="N4482" s="41"/>
      <c r="O4482" s="41"/>
      <c r="P4482" s="41"/>
      <c r="Q4482" s="41"/>
      <c r="R4482" s="41"/>
      <c r="S4482" s="41"/>
      <c r="T4482" s="41"/>
      <c r="U4482" s="47"/>
      <c r="V4482" s="49"/>
      <c r="W4482" s="41"/>
      <c r="X4482" s="41"/>
      <c r="Y4482" s="41"/>
      <c r="AA4482" s="37" t="str">
        <f>IF($I4482&lt;&gt;"",VLOOKUP($I4482,'Valid Values - Search'!$R$4:$T$4719,3,FALSE),"")</f>
        <v/>
      </c>
      <c r="AB4482" s="37" t="str">
        <f>IF($I4482&lt;&gt;"",VLOOKUP($I4482,'Valid Values - Search'!$R$4:$S$4719,2,FALSE),"")</f>
        <v/>
      </c>
      <c r="AC4482" s="38" t="str">
        <f t="shared" ref="AC4482:AC4545" si="70">IF($V4482&lt;&gt;"",$D4482,"")</f>
        <v/>
      </c>
      <c r="AD4482" s="38"/>
    </row>
    <row r="4483" spans="1:30">
      <c r="A4483" s="46"/>
      <c r="B4483" s="47"/>
      <c r="C4483" s="49"/>
      <c r="D4483" s="41"/>
      <c r="E4483" s="41"/>
      <c r="F4483" s="41"/>
      <c r="G4483" s="50" t="str">
        <f>IF(A4483&lt;&gt;"",CONCATENATE(A4483,":",YEAR(B4483),IF(MONTH(B4483)&gt;9,MONTH(B4483),CONCATENATE(0,MONTH(B4483))),IF(DAY(B4483)&gt;9,DAY(B4483),CONCATENATE(0,DAY(B4483))),IF(HOUR(C4483)&gt;9,HOUR(C4483),CONCATENATE(0,HOUR(C4483))),IF(MINUTE(C4483)&gt;9,MINUTE(C4483),CONCATENATE(0,MINUTE(C4483))),":",VLOOKUP(F4483,'Valid Values - Results'!$D$4:$F$12,3,FALSE)),"")</f>
        <v/>
      </c>
      <c r="H4483" s="41"/>
      <c r="I4483" s="41"/>
      <c r="J4483" s="41"/>
      <c r="K4483" s="41"/>
      <c r="L4483" s="41"/>
      <c r="M4483" s="92"/>
      <c r="N4483" s="41"/>
      <c r="O4483" s="41"/>
      <c r="P4483" s="41"/>
      <c r="Q4483" s="41"/>
      <c r="R4483" s="41"/>
      <c r="S4483" s="41"/>
      <c r="T4483" s="41"/>
      <c r="U4483" s="47"/>
      <c r="V4483" s="49"/>
      <c r="W4483" s="41"/>
      <c r="X4483" s="41"/>
      <c r="Y4483" s="41"/>
      <c r="AA4483" s="37" t="str">
        <f>IF($I4483&lt;&gt;"",VLOOKUP($I4483,'Valid Values - Search'!$R$4:$T$4719,3,FALSE),"")</f>
        <v/>
      </c>
      <c r="AB4483" s="37" t="str">
        <f>IF($I4483&lt;&gt;"",VLOOKUP($I4483,'Valid Values - Search'!$R$4:$S$4719,2,FALSE),"")</f>
        <v/>
      </c>
      <c r="AC4483" s="38" t="str">
        <f t="shared" si="70"/>
        <v/>
      </c>
      <c r="AD4483" s="38"/>
    </row>
    <row r="4484" spans="1:30">
      <c r="A4484" s="46"/>
      <c r="B4484" s="47"/>
      <c r="C4484" s="49"/>
      <c r="D4484" s="41"/>
      <c r="E4484" s="41"/>
      <c r="F4484" s="41"/>
      <c r="G4484" s="50" t="str">
        <f>IF(A4484&lt;&gt;"",CONCATENATE(A4484,":",YEAR(B4484),IF(MONTH(B4484)&gt;9,MONTH(B4484),CONCATENATE(0,MONTH(B4484))),IF(DAY(B4484)&gt;9,DAY(B4484),CONCATENATE(0,DAY(B4484))),IF(HOUR(C4484)&gt;9,HOUR(C4484),CONCATENATE(0,HOUR(C4484))),IF(MINUTE(C4484)&gt;9,MINUTE(C4484),CONCATENATE(0,MINUTE(C4484))),":",VLOOKUP(F4484,'Valid Values - Results'!$D$4:$F$12,3,FALSE)),"")</f>
        <v/>
      </c>
      <c r="H4484" s="41"/>
      <c r="I4484" s="41"/>
      <c r="J4484" s="41"/>
      <c r="K4484" s="41"/>
      <c r="L4484" s="41"/>
      <c r="M4484" s="92"/>
      <c r="N4484" s="41"/>
      <c r="O4484" s="41"/>
      <c r="P4484" s="41"/>
      <c r="Q4484" s="41"/>
      <c r="R4484" s="41"/>
      <c r="S4484" s="41"/>
      <c r="T4484" s="41"/>
      <c r="U4484" s="47"/>
      <c r="V4484" s="49"/>
      <c r="W4484" s="41"/>
      <c r="X4484" s="41"/>
      <c r="Y4484" s="41"/>
      <c r="AA4484" s="37" t="str">
        <f>IF($I4484&lt;&gt;"",VLOOKUP($I4484,'Valid Values - Search'!$R$4:$T$4719,3,FALSE),"")</f>
        <v/>
      </c>
      <c r="AB4484" s="37" t="str">
        <f>IF($I4484&lt;&gt;"",VLOOKUP($I4484,'Valid Values - Search'!$R$4:$S$4719,2,FALSE),"")</f>
        <v/>
      </c>
      <c r="AC4484" s="38" t="str">
        <f t="shared" si="70"/>
        <v/>
      </c>
      <c r="AD4484" s="38"/>
    </row>
    <row r="4485" spans="1:30">
      <c r="A4485" s="46"/>
      <c r="B4485" s="47"/>
      <c r="C4485" s="49"/>
      <c r="D4485" s="41"/>
      <c r="E4485" s="41"/>
      <c r="F4485" s="41"/>
      <c r="G4485" s="50" t="str">
        <f>IF(A4485&lt;&gt;"",CONCATENATE(A4485,":",YEAR(B4485),IF(MONTH(B4485)&gt;9,MONTH(B4485),CONCATENATE(0,MONTH(B4485))),IF(DAY(B4485)&gt;9,DAY(B4485),CONCATENATE(0,DAY(B4485))),IF(HOUR(C4485)&gt;9,HOUR(C4485),CONCATENATE(0,HOUR(C4485))),IF(MINUTE(C4485)&gt;9,MINUTE(C4485),CONCATENATE(0,MINUTE(C4485))),":",VLOOKUP(F4485,'Valid Values - Results'!$D$4:$F$12,3,FALSE)),"")</f>
        <v/>
      </c>
      <c r="H4485" s="41"/>
      <c r="I4485" s="41"/>
      <c r="J4485" s="41"/>
      <c r="K4485" s="41"/>
      <c r="L4485" s="41"/>
      <c r="M4485" s="92"/>
      <c r="N4485" s="41"/>
      <c r="O4485" s="41"/>
      <c r="P4485" s="41"/>
      <c r="Q4485" s="41"/>
      <c r="R4485" s="41"/>
      <c r="S4485" s="41"/>
      <c r="T4485" s="41"/>
      <c r="U4485" s="47"/>
      <c r="V4485" s="49"/>
      <c r="W4485" s="41"/>
      <c r="X4485" s="41"/>
      <c r="Y4485" s="41"/>
      <c r="AA4485" s="37" t="str">
        <f>IF($I4485&lt;&gt;"",VLOOKUP($I4485,'Valid Values - Search'!$R$4:$T$4719,3,FALSE),"")</f>
        <v/>
      </c>
      <c r="AB4485" s="37" t="str">
        <f>IF($I4485&lt;&gt;"",VLOOKUP($I4485,'Valid Values - Search'!$R$4:$S$4719,2,FALSE),"")</f>
        <v/>
      </c>
      <c r="AC4485" s="38" t="str">
        <f t="shared" si="70"/>
        <v/>
      </c>
      <c r="AD4485" s="38"/>
    </row>
    <row r="4486" spans="1:30">
      <c r="A4486" s="46"/>
      <c r="B4486" s="47"/>
      <c r="C4486" s="49"/>
      <c r="D4486" s="41"/>
      <c r="E4486" s="41"/>
      <c r="F4486" s="41"/>
      <c r="G4486" s="50" t="str">
        <f>IF(A4486&lt;&gt;"",CONCATENATE(A4486,":",YEAR(B4486),IF(MONTH(B4486)&gt;9,MONTH(B4486),CONCATENATE(0,MONTH(B4486))),IF(DAY(B4486)&gt;9,DAY(B4486),CONCATENATE(0,DAY(B4486))),IF(HOUR(C4486)&gt;9,HOUR(C4486),CONCATENATE(0,HOUR(C4486))),IF(MINUTE(C4486)&gt;9,MINUTE(C4486),CONCATENATE(0,MINUTE(C4486))),":",VLOOKUP(F4486,'Valid Values - Results'!$D$4:$F$12,3,FALSE)),"")</f>
        <v/>
      </c>
      <c r="H4486" s="41"/>
      <c r="I4486" s="41"/>
      <c r="J4486" s="41"/>
      <c r="K4486" s="41"/>
      <c r="L4486" s="41"/>
      <c r="M4486" s="92"/>
      <c r="N4486" s="41"/>
      <c r="O4486" s="41"/>
      <c r="P4486" s="41"/>
      <c r="Q4486" s="41"/>
      <c r="R4486" s="41"/>
      <c r="S4486" s="41"/>
      <c r="T4486" s="41"/>
      <c r="U4486" s="47"/>
      <c r="V4486" s="49"/>
      <c r="W4486" s="41"/>
      <c r="X4486" s="41"/>
      <c r="Y4486" s="41"/>
      <c r="AA4486" s="37" t="str">
        <f>IF($I4486&lt;&gt;"",VLOOKUP($I4486,'Valid Values - Search'!$R$4:$T$4719,3,FALSE),"")</f>
        <v/>
      </c>
      <c r="AB4486" s="37" t="str">
        <f>IF($I4486&lt;&gt;"",VLOOKUP($I4486,'Valid Values - Search'!$R$4:$S$4719,2,FALSE),"")</f>
        <v/>
      </c>
      <c r="AC4486" s="38" t="str">
        <f t="shared" si="70"/>
        <v/>
      </c>
      <c r="AD4486" s="38"/>
    </row>
    <row r="4487" spans="1:30">
      <c r="A4487" s="46"/>
      <c r="B4487" s="47"/>
      <c r="C4487" s="49"/>
      <c r="D4487" s="41"/>
      <c r="E4487" s="41"/>
      <c r="F4487" s="41"/>
      <c r="G4487" s="50" t="str">
        <f>IF(A4487&lt;&gt;"",CONCATENATE(A4487,":",YEAR(B4487),IF(MONTH(B4487)&gt;9,MONTH(B4487),CONCATENATE(0,MONTH(B4487))),IF(DAY(B4487)&gt;9,DAY(B4487),CONCATENATE(0,DAY(B4487))),IF(HOUR(C4487)&gt;9,HOUR(C4487),CONCATENATE(0,HOUR(C4487))),IF(MINUTE(C4487)&gt;9,MINUTE(C4487),CONCATENATE(0,MINUTE(C4487))),":",VLOOKUP(F4487,'Valid Values - Results'!$D$4:$F$12,3,FALSE)),"")</f>
        <v/>
      </c>
      <c r="H4487" s="41"/>
      <c r="I4487" s="41"/>
      <c r="J4487" s="41"/>
      <c r="K4487" s="41"/>
      <c r="L4487" s="41"/>
      <c r="M4487" s="92"/>
      <c r="N4487" s="41"/>
      <c r="O4487" s="41"/>
      <c r="P4487" s="41"/>
      <c r="Q4487" s="41"/>
      <c r="R4487" s="41"/>
      <c r="S4487" s="41"/>
      <c r="T4487" s="41"/>
      <c r="U4487" s="47"/>
      <c r="V4487" s="49"/>
      <c r="W4487" s="41"/>
      <c r="X4487" s="41"/>
      <c r="Y4487" s="41"/>
      <c r="AA4487" s="37" t="str">
        <f>IF($I4487&lt;&gt;"",VLOOKUP($I4487,'Valid Values - Search'!$R$4:$T$4719,3,FALSE),"")</f>
        <v/>
      </c>
      <c r="AB4487" s="37" t="str">
        <f>IF($I4487&lt;&gt;"",VLOOKUP($I4487,'Valid Values - Search'!$R$4:$S$4719,2,FALSE),"")</f>
        <v/>
      </c>
      <c r="AC4487" s="38" t="str">
        <f t="shared" si="70"/>
        <v/>
      </c>
      <c r="AD4487" s="38"/>
    </row>
    <row r="4488" spans="1:30">
      <c r="A4488" s="46"/>
      <c r="B4488" s="47"/>
      <c r="C4488" s="49"/>
      <c r="D4488" s="41"/>
      <c r="E4488" s="41"/>
      <c r="F4488" s="41"/>
      <c r="G4488" s="50" t="str">
        <f>IF(A4488&lt;&gt;"",CONCATENATE(A4488,":",YEAR(B4488),IF(MONTH(B4488)&gt;9,MONTH(B4488),CONCATENATE(0,MONTH(B4488))),IF(DAY(B4488)&gt;9,DAY(B4488),CONCATENATE(0,DAY(B4488))),IF(HOUR(C4488)&gt;9,HOUR(C4488),CONCATENATE(0,HOUR(C4488))),IF(MINUTE(C4488)&gt;9,MINUTE(C4488),CONCATENATE(0,MINUTE(C4488))),":",VLOOKUP(F4488,'Valid Values - Results'!$D$4:$F$12,3,FALSE)),"")</f>
        <v/>
      </c>
      <c r="H4488" s="41"/>
      <c r="I4488" s="41"/>
      <c r="J4488" s="41"/>
      <c r="K4488" s="41"/>
      <c r="L4488" s="41"/>
      <c r="M4488" s="92"/>
      <c r="N4488" s="41"/>
      <c r="O4488" s="41"/>
      <c r="P4488" s="41"/>
      <c r="Q4488" s="41"/>
      <c r="R4488" s="41"/>
      <c r="S4488" s="41"/>
      <c r="T4488" s="41"/>
      <c r="U4488" s="47"/>
      <c r="V4488" s="49"/>
      <c r="W4488" s="41"/>
      <c r="X4488" s="41"/>
      <c r="Y4488" s="41"/>
      <c r="AA4488" s="37" t="str">
        <f>IF($I4488&lt;&gt;"",VLOOKUP($I4488,'Valid Values - Search'!$R$4:$T$4719,3,FALSE),"")</f>
        <v/>
      </c>
      <c r="AB4488" s="37" t="str">
        <f>IF($I4488&lt;&gt;"",VLOOKUP($I4488,'Valid Values - Search'!$R$4:$S$4719,2,FALSE),"")</f>
        <v/>
      </c>
      <c r="AC4488" s="38" t="str">
        <f t="shared" si="70"/>
        <v/>
      </c>
      <c r="AD4488" s="38"/>
    </row>
    <row r="4489" spans="1:30">
      <c r="A4489" s="46"/>
      <c r="B4489" s="47"/>
      <c r="C4489" s="49"/>
      <c r="D4489" s="41"/>
      <c r="E4489" s="41"/>
      <c r="F4489" s="41"/>
      <c r="G4489" s="50" t="str">
        <f>IF(A4489&lt;&gt;"",CONCATENATE(A4489,":",YEAR(B4489),IF(MONTH(B4489)&gt;9,MONTH(B4489),CONCATENATE(0,MONTH(B4489))),IF(DAY(B4489)&gt;9,DAY(B4489),CONCATENATE(0,DAY(B4489))),IF(HOUR(C4489)&gt;9,HOUR(C4489),CONCATENATE(0,HOUR(C4489))),IF(MINUTE(C4489)&gt;9,MINUTE(C4489),CONCATENATE(0,MINUTE(C4489))),":",VLOOKUP(F4489,'Valid Values - Results'!$D$4:$F$12,3,FALSE)),"")</f>
        <v/>
      </c>
      <c r="H4489" s="41"/>
      <c r="I4489" s="41"/>
      <c r="J4489" s="41"/>
      <c r="K4489" s="41"/>
      <c r="L4489" s="41"/>
      <c r="M4489" s="92"/>
      <c r="N4489" s="41"/>
      <c r="O4489" s="41"/>
      <c r="P4489" s="41"/>
      <c r="Q4489" s="41"/>
      <c r="R4489" s="41"/>
      <c r="S4489" s="41"/>
      <c r="T4489" s="41"/>
      <c r="U4489" s="47"/>
      <c r="V4489" s="49"/>
      <c r="W4489" s="41"/>
      <c r="X4489" s="41"/>
      <c r="Y4489" s="41"/>
      <c r="AA4489" s="37" t="str">
        <f>IF($I4489&lt;&gt;"",VLOOKUP($I4489,'Valid Values - Search'!$R$4:$T$4719,3,FALSE),"")</f>
        <v/>
      </c>
      <c r="AB4489" s="37" t="str">
        <f>IF($I4489&lt;&gt;"",VLOOKUP($I4489,'Valid Values - Search'!$R$4:$S$4719,2,FALSE),"")</f>
        <v/>
      </c>
      <c r="AC4489" s="38" t="str">
        <f t="shared" si="70"/>
        <v/>
      </c>
      <c r="AD4489" s="38"/>
    </row>
    <row r="4490" spans="1:30">
      <c r="A4490" s="46"/>
      <c r="B4490" s="47"/>
      <c r="C4490" s="49"/>
      <c r="D4490" s="41"/>
      <c r="E4490" s="41"/>
      <c r="F4490" s="41"/>
      <c r="G4490" s="50" t="str">
        <f>IF(A4490&lt;&gt;"",CONCATENATE(A4490,":",YEAR(B4490),IF(MONTH(B4490)&gt;9,MONTH(B4490),CONCATENATE(0,MONTH(B4490))),IF(DAY(B4490)&gt;9,DAY(B4490),CONCATENATE(0,DAY(B4490))),IF(HOUR(C4490)&gt;9,HOUR(C4490),CONCATENATE(0,HOUR(C4490))),IF(MINUTE(C4490)&gt;9,MINUTE(C4490),CONCATENATE(0,MINUTE(C4490))),":",VLOOKUP(F4490,'Valid Values - Results'!$D$4:$F$12,3,FALSE)),"")</f>
        <v/>
      </c>
      <c r="H4490" s="41"/>
      <c r="I4490" s="41"/>
      <c r="J4490" s="41"/>
      <c r="K4490" s="41"/>
      <c r="L4490" s="41"/>
      <c r="M4490" s="92"/>
      <c r="N4490" s="41"/>
      <c r="O4490" s="41"/>
      <c r="P4490" s="41"/>
      <c r="Q4490" s="41"/>
      <c r="R4490" s="41"/>
      <c r="S4490" s="41"/>
      <c r="T4490" s="41"/>
      <c r="U4490" s="47"/>
      <c r="V4490" s="49"/>
      <c r="W4490" s="41"/>
      <c r="X4490" s="41"/>
      <c r="Y4490" s="41"/>
      <c r="AA4490" s="37" t="str">
        <f>IF($I4490&lt;&gt;"",VLOOKUP($I4490,'Valid Values - Search'!$R$4:$T$4719,3,FALSE),"")</f>
        <v/>
      </c>
      <c r="AB4490" s="37" t="str">
        <f>IF($I4490&lt;&gt;"",VLOOKUP($I4490,'Valid Values - Search'!$R$4:$S$4719,2,FALSE),"")</f>
        <v/>
      </c>
      <c r="AC4490" s="38" t="str">
        <f t="shared" si="70"/>
        <v/>
      </c>
      <c r="AD4490" s="38"/>
    </row>
    <row r="4491" spans="1:30">
      <c r="A4491" s="46"/>
      <c r="B4491" s="47"/>
      <c r="C4491" s="49"/>
      <c r="D4491" s="41"/>
      <c r="E4491" s="41"/>
      <c r="F4491" s="41"/>
      <c r="G4491" s="50" t="str">
        <f>IF(A4491&lt;&gt;"",CONCATENATE(A4491,":",YEAR(B4491),IF(MONTH(B4491)&gt;9,MONTH(B4491),CONCATENATE(0,MONTH(B4491))),IF(DAY(B4491)&gt;9,DAY(B4491),CONCATENATE(0,DAY(B4491))),IF(HOUR(C4491)&gt;9,HOUR(C4491),CONCATENATE(0,HOUR(C4491))),IF(MINUTE(C4491)&gt;9,MINUTE(C4491),CONCATENATE(0,MINUTE(C4491))),":",VLOOKUP(F4491,'Valid Values - Results'!$D$4:$F$12,3,FALSE)),"")</f>
        <v/>
      </c>
      <c r="H4491" s="41"/>
      <c r="I4491" s="41"/>
      <c r="J4491" s="41"/>
      <c r="K4491" s="41"/>
      <c r="L4491" s="41"/>
      <c r="M4491" s="92"/>
      <c r="N4491" s="41"/>
      <c r="O4491" s="41"/>
      <c r="P4491" s="41"/>
      <c r="Q4491" s="41"/>
      <c r="R4491" s="41"/>
      <c r="S4491" s="41"/>
      <c r="T4491" s="41"/>
      <c r="U4491" s="47"/>
      <c r="V4491" s="49"/>
      <c r="W4491" s="41"/>
      <c r="X4491" s="41"/>
      <c r="Y4491" s="41"/>
      <c r="AA4491" s="37" t="str">
        <f>IF($I4491&lt;&gt;"",VLOOKUP($I4491,'Valid Values - Search'!$R$4:$T$4719,3,FALSE),"")</f>
        <v/>
      </c>
      <c r="AB4491" s="37" t="str">
        <f>IF($I4491&lt;&gt;"",VLOOKUP($I4491,'Valid Values - Search'!$R$4:$S$4719,2,FALSE),"")</f>
        <v/>
      </c>
      <c r="AC4491" s="38" t="str">
        <f t="shared" si="70"/>
        <v/>
      </c>
      <c r="AD4491" s="38"/>
    </row>
    <row r="4492" spans="1:30">
      <c r="A4492" s="46"/>
      <c r="B4492" s="47"/>
      <c r="C4492" s="49"/>
      <c r="D4492" s="41"/>
      <c r="E4492" s="41"/>
      <c r="F4492" s="41"/>
      <c r="G4492" s="50" t="str">
        <f>IF(A4492&lt;&gt;"",CONCATENATE(A4492,":",YEAR(B4492),IF(MONTH(B4492)&gt;9,MONTH(B4492),CONCATENATE(0,MONTH(B4492))),IF(DAY(B4492)&gt;9,DAY(B4492),CONCATENATE(0,DAY(B4492))),IF(HOUR(C4492)&gt;9,HOUR(C4492),CONCATENATE(0,HOUR(C4492))),IF(MINUTE(C4492)&gt;9,MINUTE(C4492),CONCATENATE(0,MINUTE(C4492))),":",VLOOKUP(F4492,'Valid Values - Results'!$D$4:$F$12,3,FALSE)),"")</f>
        <v/>
      </c>
      <c r="H4492" s="41"/>
      <c r="I4492" s="41"/>
      <c r="J4492" s="41"/>
      <c r="K4492" s="41"/>
      <c r="L4492" s="41"/>
      <c r="M4492" s="92"/>
      <c r="N4492" s="41"/>
      <c r="O4492" s="41"/>
      <c r="P4492" s="41"/>
      <c r="Q4492" s="41"/>
      <c r="R4492" s="41"/>
      <c r="S4492" s="41"/>
      <c r="T4492" s="41"/>
      <c r="U4492" s="47"/>
      <c r="V4492" s="49"/>
      <c r="W4492" s="41"/>
      <c r="X4492" s="41"/>
      <c r="Y4492" s="41"/>
      <c r="AA4492" s="37" t="str">
        <f>IF($I4492&lt;&gt;"",VLOOKUP($I4492,'Valid Values - Search'!$R$4:$T$4719,3,FALSE),"")</f>
        <v/>
      </c>
      <c r="AB4492" s="37" t="str">
        <f>IF($I4492&lt;&gt;"",VLOOKUP($I4492,'Valid Values - Search'!$R$4:$S$4719,2,FALSE),"")</f>
        <v/>
      </c>
      <c r="AC4492" s="38" t="str">
        <f t="shared" si="70"/>
        <v/>
      </c>
      <c r="AD4492" s="38"/>
    </row>
    <row r="4493" spans="1:30">
      <c r="A4493" s="46"/>
      <c r="B4493" s="47"/>
      <c r="C4493" s="49"/>
      <c r="D4493" s="41"/>
      <c r="E4493" s="41"/>
      <c r="F4493" s="41"/>
      <c r="G4493" s="50" t="str">
        <f>IF(A4493&lt;&gt;"",CONCATENATE(A4493,":",YEAR(B4493),IF(MONTH(B4493)&gt;9,MONTH(B4493),CONCATENATE(0,MONTH(B4493))),IF(DAY(B4493)&gt;9,DAY(B4493),CONCATENATE(0,DAY(B4493))),IF(HOUR(C4493)&gt;9,HOUR(C4493),CONCATENATE(0,HOUR(C4493))),IF(MINUTE(C4493)&gt;9,MINUTE(C4493),CONCATENATE(0,MINUTE(C4493))),":",VLOOKUP(F4493,'Valid Values - Results'!$D$4:$F$12,3,FALSE)),"")</f>
        <v/>
      </c>
      <c r="H4493" s="41"/>
      <c r="I4493" s="41"/>
      <c r="J4493" s="41"/>
      <c r="K4493" s="41"/>
      <c r="L4493" s="41"/>
      <c r="M4493" s="92"/>
      <c r="N4493" s="41"/>
      <c r="O4493" s="41"/>
      <c r="P4493" s="41"/>
      <c r="Q4493" s="41"/>
      <c r="R4493" s="41"/>
      <c r="S4493" s="41"/>
      <c r="T4493" s="41"/>
      <c r="U4493" s="47"/>
      <c r="V4493" s="49"/>
      <c r="W4493" s="41"/>
      <c r="X4493" s="41"/>
      <c r="Y4493" s="41"/>
      <c r="AA4493" s="37" t="str">
        <f>IF($I4493&lt;&gt;"",VLOOKUP($I4493,'Valid Values - Search'!$R$4:$T$4719,3,FALSE),"")</f>
        <v/>
      </c>
      <c r="AB4493" s="37" t="str">
        <f>IF($I4493&lt;&gt;"",VLOOKUP($I4493,'Valid Values - Search'!$R$4:$S$4719,2,FALSE),"")</f>
        <v/>
      </c>
      <c r="AC4493" s="38" t="str">
        <f t="shared" si="70"/>
        <v/>
      </c>
      <c r="AD4493" s="38"/>
    </row>
    <row r="4494" spans="1:30">
      <c r="A4494" s="46"/>
      <c r="B4494" s="47"/>
      <c r="C4494" s="49"/>
      <c r="D4494" s="41"/>
      <c r="E4494" s="41"/>
      <c r="F4494" s="41"/>
      <c r="G4494" s="50" t="str">
        <f>IF(A4494&lt;&gt;"",CONCATENATE(A4494,":",YEAR(B4494),IF(MONTH(B4494)&gt;9,MONTH(B4494),CONCATENATE(0,MONTH(B4494))),IF(DAY(B4494)&gt;9,DAY(B4494),CONCATENATE(0,DAY(B4494))),IF(HOUR(C4494)&gt;9,HOUR(C4494),CONCATENATE(0,HOUR(C4494))),IF(MINUTE(C4494)&gt;9,MINUTE(C4494),CONCATENATE(0,MINUTE(C4494))),":",VLOOKUP(F4494,'Valid Values - Results'!$D$4:$F$12,3,FALSE)),"")</f>
        <v/>
      </c>
      <c r="H4494" s="41"/>
      <c r="I4494" s="41"/>
      <c r="J4494" s="41"/>
      <c r="K4494" s="41"/>
      <c r="L4494" s="41"/>
      <c r="M4494" s="92"/>
      <c r="N4494" s="41"/>
      <c r="O4494" s="41"/>
      <c r="P4494" s="41"/>
      <c r="Q4494" s="41"/>
      <c r="R4494" s="41"/>
      <c r="S4494" s="41"/>
      <c r="T4494" s="41"/>
      <c r="U4494" s="47"/>
      <c r="V4494" s="49"/>
      <c r="W4494" s="41"/>
      <c r="X4494" s="41"/>
      <c r="Y4494" s="41"/>
      <c r="AA4494" s="37" t="str">
        <f>IF($I4494&lt;&gt;"",VLOOKUP($I4494,'Valid Values - Search'!$R$4:$T$4719,3,FALSE),"")</f>
        <v/>
      </c>
      <c r="AB4494" s="37" t="str">
        <f>IF($I4494&lt;&gt;"",VLOOKUP($I4494,'Valid Values - Search'!$R$4:$S$4719,2,FALSE),"")</f>
        <v/>
      </c>
      <c r="AC4494" s="38" t="str">
        <f t="shared" si="70"/>
        <v/>
      </c>
      <c r="AD4494" s="38"/>
    </row>
    <row r="4495" spans="1:30">
      <c r="A4495" s="46"/>
      <c r="B4495" s="47"/>
      <c r="C4495" s="49"/>
      <c r="D4495" s="41"/>
      <c r="E4495" s="41"/>
      <c r="F4495" s="41"/>
      <c r="G4495" s="50" t="str">
        <f>IF(A4495&lt;&gt;"",CONCATENATE(A4495,":",YEAR(B4495),IF(MONTH(B4495)&gt;9,MONTH(B4495),CONCATENATE(0,MONTH(B4495))),IF(DAY(B4495)&gt;9,DAY(B4495),CONCATENATE(0,DAY(B4495))),IF(HOUR(C4495)&gt;9,HOUR(C4495),CONCATENATE(0,HOUR(C4495))),IF(MINUTE(C4495)&gt;9,MINUTE(C4495),CONCATENATE(0,MINUTE(C4495))),":",VLOOKUP(F4495,'Valid Values - Results'!$D$4:$F$12,3,FALSE)),"")</f>
        <v/>
      </c>
      <c r="H4495" s="41"/>
      <c r="I4495" s="41"/>
      <c r="J4495" s="41"/>
      <c r="K4495" s="41"/>
      <c r="L4495" s="41"/>
      <c r="M4495" s="92"/>
      <c r="N4495" s="41"/>
      <c r="O4495" s="41"/>
      <c r="P4495" s="41"/>
      <c r="Q4495" s="41"/>
      <c r="R4495" s="41"/>
      <c r="S4495" s="41"/>
      <c r="T4495" s="41"/>
      <c r="U4495" s="47"/>
      <c r="V4495" s="49"/>
      <c r="W4495" s="41"/>
      <c r="X4495" s="41"/>
      <c r="Y4495" s="41"/>
      <c r="AA4495" s="37" t="str">
        <f>IF($I4495&lt;&gt;"",VLOOKUP($I4495,'Valid Values - Search'!$R$4:$T$4719,3,FALSE),"")</f>
        <v/>
      </c>
      <c r="AB4495" s="37" t="str">
        <f>IF($I4495&lt;&gt;"",VLOOKUP($I4495,'Valid Values - Search'!$R$4:$S$4719,2,FALSE),"")</f>
        <v/>
      </c>
      <c r="AC4495" s="38" t="str">
        <f t="shared" si="70"/>
        <v/>
      </c>
      <c r="AD4495" s="38"/>
    </row>
    <row r="4496" spans="1:30">
      <c r="A4496" s="46"/>
      <c r="B4496" s="47"/>
      <c r="C4496" s="49"/>
      <c r="D4496" s="41"/>
      <c r="E4496" s="41"/>
      <c r="F4496" s="41"/>
      <c r="G4496" s="50" t="str">
        <f>IF(A4496&lt;&gt;"",CONCATENATE(A4496,":",YEAR(B4496),IF(MONTH(B4496)&gt;9,MONTH(B4496),CONCATENATE(0,MONTH(B4496))),IF(DAY(B4496)&gt;9,DAY(B4496),CONCATENATE(0,DAY(B4496))),IF(HOUR(C4496)&gt;9,HOUR(C4496),CONCATENATE(0,HOUR(C4496))),IF(MINUTE(C4496)&gt;9,MINUTE(C4496),CONCATENATE(0,MINUTE(C4496))),":",VLOOKUP(F4496,'Valid Values - Results'!$D$4:$F$12,3,FALSE)),"")</f>
        <v/>
      </c>
      <c r="H4496" s="41"/>
      <c r="I4496" s="41"/>
      <c r="J4496" s="41"/>
      <c r="K4496" s="41"/>
      <c r="L4496" s="41"/>
      <c r="M4496" s="92"/>
      <c r="N4496" s="41"/>
      <c r="O4496" s="41"/>
      <c r="P4496" s="41"/>
      <c r="Q4496" s="41"/>
      <c r="R4496" s="41"/>
      <c r="S4496" s="41"/>
      <c r="T4496" s="41"/>
      <c r="U4496" s="47"/>
      <c r="V4496" s="49"/>
      <c r="W4496" s="41"/>
      <c r="X4496" s="41"/>
      <c r="Y4496" s="41"/>
      <c r="AA4496" s="37" t="str">
        <f>IF($I4496&lt;&gt;"",VLOOKUP($I4496,'Valid Values - Search'!$R$4:$T$4719,3,FALSE),"")</f>
        <v/>
      </c>
      <c r="AB4496" s="37" t="str">
        <f>IF($I4496&lt;&gt;"",VLOOKUP($I4496,'Valid Values - Search'!$R$4:$S$4719,2,FALSE),"")</f>
        <v/>
      </c>
      <c r="AC4496" s="38" t="str">
        <f t="shared" si="70"/>
        <v/>
      </c>
      <c r="AD4496" s="38"/>
    </row>
    <row r="4497" spans="1:30">
      <c r="A4497" s="46"/>
      <c r="B4497" s="47"/>
      <c r="C4497" s="49"/>
      <c r="D4497" s="41"/>
      <c r="E4497" s="41"/>
      <c r="F4497" s="41"/>
      <c r="G4497" s="50" t="str">
        <f>IF(A4497&lt;&gt;"",CONCATENATE(A4497,":",YEAR(B4497),IF(MONTH(B4497)&gt;9,MONTH(B4497),CONCATENATE(0,MONTH(B4497))),IF(DAY(B4497)&gt;9,DAY(B4497),CONCATENATE(0,DAY(B4497))),IF(HOUR(C4497)&gt;9,HOUR(C4497),CONCATENATE(0,HOUR(C4497))),IF(MINUTE(C4497)&gt;9,MINUTE(C4497),CONCATENATE(0,MINUTE(C4497))),":",VLOOKUP(F4497,'Valid Values - Results'!$D$4:$F$12,3,FALSE)),"")</f>
        <v/>
      </c>
      <c r="H4497" s="41"/>
      <c r="I4497" s="41"/>
      <c r="J4497" s="41"/>
      <c r="K4497" s="41"/>
      <c r="L4497" s="41"/>
      <c r="M4497" s="92"/>
      <c r="N4497" s="41"/>
      <c r="O4497" s="41"/>
      <c r="P4497" s="41"/>
      <c r="Q4497" s="41"/>
      <c r="R4497" s="41"/>
      <c r="S4497" s="41"/>
      <c r="T4497" s="41"/>
      <c r="U4497" s="47"/>
      <c r="V4497" s="49"/>
      <c r="W4497" s="41"/>
      <c r="X4497" s="41"/>
      <c r="Y4497" s="41"/>
      <c r="AA4497" s="37" t="str">
        <f>IF($I4497&lt;&gt;"",VLOOKUP($I4497,'Valid Values - Search'!$R$4:$T$4719,3,FALSE),"")</f>
        <v/>
      </c>
      <c r="AB4497" s="37" t="str">
        <f>IF($I4497&lt;&gt;"",VLOOKUP($I4497,'Valid Values - Search'!$R$4:$S$4719,2,FALSE),"")</f>
        <v/>
      </c>
      <c r="AC4497" s="38" t="str">
        <f t="shared" si="70"/>
        <v/>
      </c>
      <c r="AD4497" s="38"/>
    </row>
    <row r="4498" spans="1:30">
      <c r="A4498" s="46"/>
      <c r="B4498" s="47"/>
      <c r="C4498" s="49"/>
      <c r="D4498" s="41"/>
      <c r="E4498" s="41"/>
      <c r="F4498" s="41"/>
      <c r="G4498" s="50" t="str">
        <f>IF(A4498&lt;&gt;"",CONCATENATE(A4498,":",YEAR(B4498),IF(MONTH(B4498)&gt;9,MONTH(B4498),CONCATENATE(0,MONTH(B4498))),IF(DAY(B4498)&gt;9,DAY(B4498),CONCATENATE(0,DAY(B4498))),IF(HOUR(C4498)&gt;9,HOUR(C4498),CONCATENATE(0,HOUR(C4498))),IF(MINUTE(C4498)&gt;9,MINUTE(C4498),CONCATENATE(0,MINUTE(C4498))),":",VLOOKUP(F4498,'Valid Values - Results'!$D$4:$F$12,3,FALSE)),"")</f>
        <v/>
      </c>
      <c r="H4498" s="41"/>
      <c r="I4498" s="41"/>
      <c r="J4498" s="41"/>
      <c r="K4498" s="41"/>
      <c r="L4498" s="41"/>
      <c r="M4498" s="92"/>
      <c r="N4498" s="41"/>
      <c r="O4498" s="41"/>
      <c r="P4498" s="41"/>
      <c r="Q4498" s="41"/>
      <c r="R4498" s="41"/>
      <c r="S4498" s="41"/>
      <c r="T4498" s="41"/>
      <c r="U4498" s="47"/>
      <c r="V4498" s="49"/>
      <c r="W4498" s="41"/>
      <c r="X4498" s="41"/>
      <c r="Y4498" s="41"/>
      <c r="AA4498" s="37" t="str">
        <f>IF($I4498&lt;&gt;"",VLOOKUP($I4498,'Valid Values - Search'!$R$4:$T$4719,3,FALSE),"")</f>
        <v/>
      </c>
      <c r="AB4498" s="37" t="str">
        <f>IF($I4498&lt;&gt;"",VLOOKUP($I4498,'Valid Values - Search'!$R$4:$S$4719,2,FALSE),"")</f>
        <v/>
      </c>
      <c r="AC4498" s="38" t="str">
        <f t="shared" si="70"/>
        <v/>
      </c>
      <c r="AD4498" s="38"/>
    </row>
    <row r="4499" spans="1:30">
      <c r="A4499" s="46"/>
      <c r="B4499" s="47"/>
      <c r="C4499" s="49"/>
      <c r="D4499" s="41"/>
      <c r="E4499" s="41"/>
      <c r="F4499" s="41"/>
      <c r="G4499" s="50" t="str">
        <f>IF(A4499&lt;&gt;"",CONCATENATE(A4499,":",YEAR(B4499),IF(MONTH(B4499)&gt;9,MONTH(B4499),CONCATENATE(0,MONTH(B4499))),IF(DAY(B4499)&gt;9,DAY(B4499),CONCATENATE(0,DAY(B4499))),IF(HOUR(C4499)&gt;9,HOUR(C4499),CONCATENATE(0,HOUR(C4499))),IF(MINUTE(C4499)&gt;9,MINUTE(C4499),CONCATENATE(0,MINUTE(C4499))),":",VLOOKUP(F4499,'Valid Values - Results'!$D$4:$F$12,3,FALSE)),"")</f>
        <v/>
      </c>
      <c r="H4499" s="41"/>
      <c r="I4499" s="41"/>
      <c r="J4499" s="41"/>
      <c r="K4499" s="41"/>
      <c r="L4499" s="41"/>
      <c r="M4499" s="92"/>
      <c r="N4499" s="41"/>
      <c r="O4499" s="41"/>
      <c r="P4499" s="41"/>
      <c r="Q4499" s="41"/>
      <c r="R4499" s="41"/>
      <c r="S4499" s="41"/>
      <c r="T4499" s="41"/>
      <c r="U4499" s="47"/>
      <c r="V4499" s="49"/>
      <c r="W4499" s="41"/>
      <c r="X4499" s="41"/>
      <c r="Y4499" s="41"/>
      <c r="AA4499" s="37" t="str">
        <f>IF($I4499&lt;&gt;"",VLOOKUP($I4499,'Valid Values - Search'!$R$4:$T$4719,3,FALSE),"")</f>
        <v/>
      </c>
      <c r="AB4499" s="37" t="str">
        <f>IF($I4499&lt;&gt;"",VLOOKUP($I4499,'Valid Values - Search'!$R$4:$S$4719,2,FALSE),"")</f>
        <v/>
      </c>
      <c r="AC4499" s="38" t="str">
        <f t="shared" si="70"/>
        <v/>
      </c>
      <c r="AD4499" s="38"/>
    </row>
    <row r="4500" spans="1:30">
      <c r="A4500" s="46"/>
      <c r="B4500" s="47"/>
      <c r="C4500" s="49"/>
      <c r="D4500" s="41"/>
      <c r="E4500" s="41"/>
      <c r="F4500" s="41"/>
      <c r="G4500" s="50" t="str">
        <f>IF(A4500&lt;&gt;"",CONCATENATE(A4500,":",YEAR(B4500),IF(MONTH(B4500)&gt;9,MONTH(B4500),CONCATENATE(0,MONTH(B4500))),IF(DAY(B4500)&gt;9,DAY(B4500),CONCATENATE(0,DAY(B4500))),IF(HOUR(C4500)&gt;9,HOUR(C4500),CONCATENATE(0,HOUR(C4500))),IF(MINUTE(C4500)&gt;9,MINUTE(C4500),CONCATENATE(0,MINUTE(C4500))),":",VLOOKUP(F4500,'Valid Values - Results'!$D$4:$F$12,3,FALSE)),"")</f>
        <v/>
      </c>
      <c r="H4500" s="41"/>
      <c r="I4500" s="41"/>
      <c r="J4500" s="41"/>
      <c r="K4500" s="41"/>
      <c r="L4500" s="41"/>
      <c r="M4500" s="92"/>
      <c r="N4500" s="41"/>
      <c r="O4500" s="41"/>
      <c r="P4500" s="41"/>
      <c r="Q4500" s="41"/>
      <c r="R4500" s="41"/>
      <c r="S4500" s="41"/>
      <c r="T4500" s="41"/>
      <c r="U4500" s="47"/>
      <c r="V4500" s="49"/>
      <c r="W4500" s="41"/>
      <c r="X4500" s="41"/>
      <c r="Y4500" s="41"/>
      <c r="AA4500" s="37" t="str">
        <f>IF($I4500&lt;&gt;"",VLOOKUP($I4500,'Valid Values - Search'!$R$4:$T$4719,3,FALSE),"")</f>
        <v/>
      </c>
      <c r="AB4500" s="37" t="str">
        <f>IF($I4500&lt;&gt;"",VLOOKUP($I4500,'Valid Values - Search'!$R$4:$S$4719,2,FALSE),"")</f>
        <v/>
      </c>
      <c r="AC4500" s="38" t="str">
        <f t="shared" si="70"/>
        <v/>
      </c>
      <c r="AD4500" s="38"/>
    </row>
    <row r="4501" spans="1:30">
      <c r="A4501" s="46"/>
      <c r="B4501" s="47"/>
      <c r="C4501" s="49"/>
      <c r="D4501" s="41"/>
      <c r="E4501" s="41"/>
      <c r="F4501" s="41"/>
      <c r="G4501" s="50" t="str">
        <f>IF(A4501&lt;&gt;"",CONCATENATE(A4501,":",YEAR(B4501),IF(MONTH(B4501)&gt;9,MONTH(B4501),CONCATENATE(0,MONTH(B4501))),IF(DAY(B4501)&gt;9,DAY(B4501),CONCATENATE(0,DAY(B4501))),IF(HOUR(C4501)&gt;9,HOUR(C4501),CONCATENATE(0,HOUR(C4501))),IF(MINUTE(C4501)&gt;9,MINUTE(C4501),CONCATENATE(0,MINUTE(C4501))),":",VLOOKUP(F4501,'Valid Values - Results'!$D$4:$F$12,3,FALSE)),"")</f>
        <v/>
      </c>
      <c r="H4501" s="41"/>
      <c r="I4501" s="41"/>
      <c r="J4501" s="41"/>
      <c r="K4501" s="41"/>
      <c r="L4501" s="41"/>
      <c r="M4501" s="92"/>
      <c r="N4501" s="41"/>
      <c r="O4501" s="41"/>
      <c r="P4501" s="41"/>
      <c r="Q4501" s="41"/>
      <c r="R4501" s="41"/>
      <c r="S4501" s="41"/>
      <c r="T4501" s="41"/>
      <c r="U4501" s="47"/>
      <c r="V4501" s="49"/>
      <c r="W4501" s="41"/>
      <c r="X4501" s="41"/>
      <c r="Y4501" s="41"/>
      <c r="AA4501" s="37" t="str">
        <f>IF($I4501&lt;&gt;"",VLOOKUP($I4501,'Valid Values - Search'!$R$4:$T$4719,3,FALSE),"")</f>
        <v/>
      </c>
      <c r="AB4501" s="37" t="str">
        <f>IF($I4501&lt;&gt;"",VLOOKUP($I4501,'Valid Values - Search'!$R$4:$S$4719,2,FALSE),"")</f>
        <v/>
      </c>
      <c r="AC4501" s="38" t="str">
        <f t="shared" si="70"/>
        <v/>
      </c>
      <c r="AD4501" s="38"/>
    </row>
    <row r="4502" spans="1:30">
      <c r="A4502" s="46"/>
      <c r="B4502" s="47"/>
      <c r="C4502" s="49"/>
      <c r="D4502" s="41"/>
      <c r="E4502" s="41"/>
      <c r="F4502" s="41"/>
      <c r="G4502" s="50" t="str">
        <f>IF(A4502&lt;&gt;"",CONCATENATE(A4502,":",YEAR(B4502),IF(MONTH(B4502)&gt;9,MONTH(B4502),CONCATENATE(0,MONTH(B4502))),IF(DAY(B4502)&gt;9,DAY(B4502),CONCATENATE(0,DAY(B4502))),IF(HOUR(C4502)&gt;9,HOUR(C4502),CONCATENATE(0,HOUR(C4502))),IF(MINUTE(C4502)&gt;9,MINUTE(C4502),CONCATENATE(0,MINUTE(C4502))),":",VLOOKUP(F4502,'Valid Values - Results'!$D$4:$F$12,3,FALSE)),"")</f>
        <v/>
      </c>
      <c r="H4502" s="41"/>
      <c r="I4502" s="41"/>
      <c r="J4502" s="41"/>
      <c r="K4502" s="41"/>
      <c r="L4502" s="41"/>
      <c r="M4502" s="92"/>
      <c r="N4502" s="41"/>
      <c r="O4502" s="41"/>
      <c r="P4502" s="41"/>
      <c r="Q4502" s="41"/>
      <c r="R4502" s="41"/>
      <c r="S4502" s="41"/>
      <c r="T4502" s="41"/>
      <c r="U4502" s="47"/>
      <c r="V4502" s="49"/>
      <c r="W4502" s="41"/>
      <c r="X4502" s="41"/>
      <c r="Y4502" s="41"/>
      <c r="AA4502" s="37" t="str">
        <f>IF($I4502&lt;&gt;"",VLOOKUP($I4502,'Valid Values - Search'!$R$4:$T$4719,3,FALSE),"")</f>
        <v/>
      </c>
      <c r="AB4502" s="37" t="str">
        <f>IF($I4502&lt;&gt;"",VLOOKUP($I4502,'Valid Values - Search'!$R$4:$S$4719,2,FALSE),"")</f>
        <v/>
      </c>
      <c r="AC4502" s="38" t="str">
        <f t="shared" si="70"/>
        <v/>
      </c>
      <c r="AD4502" s="38"/>
    </row>
    <row r="4503" spans="1:30">
      <c r="A4503" s="46"/>
      <c r="B4503" s="47"/>
      <c r="C4503" s="49"/>
      <c r="D4503" s="41"/>
      <c r="E4503" s="41"/>
      <c r="F4503" s="41"/>
      <c r="G4503" s="50" t="str">
        <f>IF(A4503&lt;&gt;"",CONCATENATE(A4503,":",YEAR(B4503),IF(MONTH(B4503)&gt;9,MONTH(B4503),CONCATENATE(0,MONTH(B4503))),IF(DAY(B4503)&gt;9,DAY(B4503),CONCATENATE(0,DAY(B4503))),IF(HOUR(C4503)&gt;9,HOUR(C4503),CONCATENATE(0,HOUR(C4503))),IF(MINUTE(C4503)&gt;9,MINUTE(C4503),CONCATENATE(0,MINUTE(C4503))),":",VLOOKUP(F4503,'Valid Values - Results'!$D$4:$F$12,3,FALSE)),"")</f>
        <v/>
      </c>
      <c r="H4503" s="41"/>
      <c r="I4503" s="41"/>
      <c r="J4503" s="41"/>
      <c r="K4503" s="41"/>
      <c r="L4503" s="41"/>
      <c r="M4503" s="92"/>
      <c r="N4503" s="41"/>
      <c r="O4503" s="41"/>
      <c r="P4503" s="41"/>
      <c r="Q4503" s="41"/>
      <c r="R4503" s="41"/>
      <c r="S4503" s="41"/>
      <c r="T4503" s="41"/>
      <c r="U4503" s="47"/>
      <c r="V4503" s="49"/>
      <c r="W4503" s="41"/>
      <c r="X4503" s="41"/>
      <c r="Y4503" s="41"/>
      <c r="AA4503" s="37" t="str">
        <f>IF($I4503&lt;&gt;"",VLOOKUP($I4503,'Valid Values - Search'!$R$4:$T$4719,3,FALSE),"")</f>
        <v/>
      </c>
      <c r="AB4503" s="37" t="str">
        <f>IF($I4503&lt;&gt;"",VLOOKUP($I4503,'Valid Values - Search'!$R$4:$S$4719,2,FALSE),"")</f>
        <v/>
      </c>
      <c r="AC4503" s="38" t="str">
        <f t="shared" si="70"/>
        <v/>
      </c>
      <c r="AD4503" s="38"/>
    </row>
    <row r="4504" spans="1:30">
      <c r="A4504" s="46"/>
      <c r="B4504" s="47"/>
      <c r="C4504" s="49"/>
      <c r="D4504" s="41"/>
      <c r="E4504" s="41"/>
      <c r="F4504" s="41"/>
      <c r="G4504" s="50" t="str">
        <f>IF(A4504&lt;&gt;"",CONCATENATE(A4504,":",YEAR(B4504),IF(MONTH(B4504)&gt;9,MONTH(B4504),CONCATENATE(0,MONTH(B4504))),IF(DAY(B4504)&gt;9,DAY(B4504),CONCATENATE(0,DAY(B4504))),IF(HOUR(C4504)&gt;9,HOUR(C4504),CONCATENATE(0,HOUR(C4504))),IF(MINUTE(C4504)&gt;9,MINUTE(C4504),CONCATENATE(0,MINUTE(C4504))),":",VLOOKUP(F4504,'Valid Values - Results'!$D$4:$F$12,3,FALSE)),"")</f>
        <v/>
      </c>
      <c r="H4504" s="41"/>
      <c r="I4504" s="41"/>
      <c r="J4504" s="41"/>
      <c r="K4504" s="41"/>
      <c r="L4504" s="41"/>
      <c r="M4504" s="92"/>
      <c r="N4504" s="41"/>
      <c r="O4504" s="41"/>
      <c r="P4504" s="41"/>
      <c r="Q4504" s="41"/>
      <c r="R4504" s="41"/>
      <c r="S4504" s="41"/>
      <c r="T4504" s="41"/>
      <c r="U4504" s="47"/>
      <c r="V4504" s="49"/>
      <c r="W4504" s="41"/>
      <c r="X4504" s="41"/>
      <c r="Y4504" s="41"/>
      <c r="AA4504" s="37" t="str">
        <f>IF($I4504&lt;&gt;"",VLOOKUP($I4504,'Valid Values - Search'!$R$4:$T$4719,3,FALSE),"")</f>
        <v/>
      </c>
      <c r="AB4504" s="37" t="str">
        <f>IF($I4504&lt;&gt;"",VLOOKUP($I4504,'Valid Values - Search'!$R$4:$S$4719,2,FALSE),"")</f>
        <v/>
      </c>
      <c r="AC4504" s="38" t="str">
        <f t="shared" si="70"/>
        <v/>
      </c>
      <c r="AD4504" s="38"/>
    </row>
    <row r="4505" spans="1:30">
      <c r="A4505" s="46"/>
      <c r="B4505" s="47"/>
      <c r="C4505" s="49"/>
      <c r="D4505" s="41"/>
      <c r="E4505" s="41"/>
      <c r="F4505" s="41"/>
      <c r="G4505" s="50" t="str">
        <f>IF(A4505&lt;&gt;"",CONCATENATE(A4505,":",YEAR(B4505),IF(MONTH(B4505)&gt;9,MONTH(B4505),CONCATENATE(0,MONTH(B4505))),IF(DAY(B4505)&gt;9,DAY(B4505),CONCATENATE(0,DAY(B4505))),IF(HOUR(C4505)&gt;9,HOUR(C4505),CONCATENATE(0,HOUR(C4505))),IF(MINUTE(C4505)&gt;9,MINUTE(C4505),CONCATENATE(0,MINUTE(C4505))),":",VLOOKUP(F4505,'Valid Values - Results'!$D$4:$F$12,3,FALSE)),"")</f>
        <v/>
      </c>
      <c r="H4505" s="41"/>
      <c r="I4505" s="41"/>
      <c r="J4505" s="41"/>
      <c r="K4505" s="41"/>
      <c r="L4505" s="41"/>
      <c r="M4505" s="92"/>
      <c r="N4505" s="41"/>
      <c r="O4505" s="41"/>
      <c r="P4505" s="41"/>
      <c r="Q4505" s="41"/>
      <c r="R4505" s="41"/>
      <c r="S4505" s="41"/>
      <c r="T4505" s="41"/>
      <c r="U4505" s="47"/>
      <c r="V4505" s="49"/>
      <c r="W4505" s="41"/>
      <c r="X4505" s="41"/>
      <c r="Y4505" s="41"/>
      <c r="AA4505" s="37" t="str">
        <f>IF($I4505&lt;&gt;"",VLOOKUP($I4505,'Valid Values - Search'!$R$4:$T$4719,3,FALSE),"")</f>
        <v/>
      </c>
      <c r="AB4505" s="37" t="str">
        <f>IF($I4505&lt;&gt;"",VLOOKUP($I4505,'Valid Values - Search'!$R$4:$S$4719,2,FALSE),"")</f>
        <v/>
      </c>
      <c r="AC4505" s="38" t="str">
        <f t="shared" si="70"/>
        <v/>
      </c>
      <c r="AD4505" s="38"/>
    </row>
    <row r="4506" spans="1:30">
      <c r="A4506" s="46"/>
      <c r="B4506" s="47"/>
      <c r="C4506" s="49"/>
      <c r="D4506" s="41"/>
      <c r="E4506" s="41"/>
      <c r="F4506" s="41"/>
      <c r="G4506" s="50" t="str">
        <f>IF(A4506&lt;&gt;"",CONCATENATE(A4506,":",YEAR(B4506),IF(MONTH(B4506)&gt;9,MONTH(B4506),CONCATENATE(0,MONTH(B4506))),IF(DAY(B4506)&gt;9,DAY(B4506),CONCATENATE(0,DAY(B4506))),IF(HOUR(C4506)&gt;9,HOUR(C4506),CONCATENATE(0,HOUR(C4506))),IF(MINUTE(C4506)&gt;9,MINUTE(C4506),CONCATENATE(0,MINUTE(C4506))),":",VLOOKUP(F4506,'Valid Values - Results'!$D$4:$F$12,3,FALSE)),"")</f>
        <v/>
      </c>
      <c r="H4506" s="41"/>
      <c r="I4506" s="41"/>
      <c r="J4506" s="41"/>
      <c r="K4506" s="41"/>
      <c r="L4506" s="41"/>
      <c r="M4506" s="92"/>
      <c r="N4506" s="41"/>
      <c r="O4506" s="41"/>
      <c r="P4506" s="41"/>
      <c r="Q4506" s="41"/>
      <c r="R4506" s="41"/>
      <c r="S4506" s="41"/>
      <c r="T4506" s="41"/>
      <c r="U4506" s="47"/>
      <c r="V4506" s="49"/>
      <c r="W4506" s="41"/>
      <c r="X4506" s="41"/>
      <c r="Y4506" s="41"/>
      <c r="AA4506" s="37" t="str">
        <f>IF($I4506&lt;&gt;"",VLOOKUP($I4506,'Valid Values - Search'!$R$4:$T$4719,3,FALSE),"")</f>
        <v/>
      </c>
      <c r="AB4506" s="37" t="str">
        <f>IF($I4506&lt;&gt;"",VLOOKUP($I4506,'Valid Values - Search'!$R$4:$S$4719,2,FALSE),"")</f>
        <v/>
      </c>
      <c r="AC4506" s="38" t="str">
        <f t="shared" si="70"/>
        <v/>
      </c>
      <c r="AD4506" s="38"/>
    </row>
    <row r="4507" spans="1:30">
      <c r="A4507" s="46"/>
      <c r="B4507" s="47"/>
      <c r="C4507" s="49"/>
      <c r="D4507" s="41"/>
      <c r="E4507" s="41"/>
      <c r="F4507" s="41"/>
      <c r="G4507" s="50" t="str">
        <f>IF(A4507&lt;&gt;"",CONCATENATE(A4507,":",YEAR(B4507),IF(MONTH(B4507)&gt;9,MONTH(B4507),CONCATENATE(0,MONTH(B4507))),IF(DAY(B4507)&gt;9,DAY(B4507),CONCATENATE(0,DAY(B4507))),IF(HOUR(C4507)&gt;9,HOUR(C4507),CONCATENATE(0,HOUR(C4507))),IF(MINUTE(C4507)&gt;9,MINUTE(C4507),CONCATENATE(0,MINUTE(C4507))),":",VLOOKUP(F4507,'Valid Values - Results'!$D$4:$F$12,3,FALSE)),"")</f>
        <v/>
      </c>
      <c r="H4507" s="41"/>
      <c r="I4507" s="41"/>
      <c r="J4507" s="41"/>
      <c r="K4507" s="41"/>
      <c r="L4507" s="41"/>
      <c r="M4507" s="92"/>
      <c r="N4507" s="41"/>
      <c r="O4507" s="41"/>
      <c r="P4507" s="41"/>
      <c r="Q4507" s="41"/>
      <c r="R4507" s="41"/>
      <c r="S4507" s="41"/>
      <c r="T4507" s="41"/>
      <c r="U4507" s="47"/>
      <c r="V4507" s="49"/>
      <c r="W4507" s="41"/>
      <c r="X4507" s="41"/>
      <c r="Y4507" s="41"/>
      <c r="AA4507" s="37" t="str">
        <f>IF($I4507&lt;&gt;"",VLOOKUP($I4507,'Valid Values - Search'!$R$4:$T$4719,3,FALSE),"")</f>
        <v/>
      </c>
      <c r="AB4507" s="37" t="str">
        <f>IF($I4507&lt;&gt;"",VLOOKUP($I4507,'Valid Values - Search'!$R$4:$S$4719,2,FALSE),"")</f>
        <v/>
      </c>
      <c r="AC4507" s="38" t="str">
        <f t="shared" si="70"/>
        <v/>
      </c>
      <c r="AD4507" s="38"/>
    </row>
    <row r="4508" spans="1:30">
      <c r="A4508" s="46"/>
      <c r="B4508" s="47"/>
      <c r="C4508" s="49"/>
      <c r="D4508" s="41"/>
      <c r="E4508" s="41"/>
      <c r="F4508" s="41"/>
      <c r="G4508" s="50" t="str">
        <f>IF(A4508&lt;&gt;"",CONCATENATE(A4508,":",YEAR(B4508),IF(MONTH(B4508)&gt;9,MONTH(B4508),CONCATENATE(0,MONTH(B4508))),IF(DAY(B4508)&gt;9,DAY(B4508),CONCATENATE(0,DAY(B4508))),IF(HOUR(C4508)&gt;9,HOUR(C4508),CONCATENATE(0,HOUR(C4508))),IF(MINUTE(C4508)&gt;9,MINUTE(C4508),CONCATENATE(0,MINUTE(C4508))),":",VLOOKUP(F4508,'Valid Values - Results'!$D$4:$F$12,3,FALSE)),"")</f>
        <v/>
      </c>
      <c r="H4508" s="41"/>
      <c r="I4508" s="41"/>
      <c r="J4508" s="41"/>
      <c r="K4508" s="41"/>
      <c r="L4508" s="41"/>
      <c r="M4508" s="92"/>
      <c r="N4508" s="41"/>
      <c r="O4508" s="41"/>
      <c r="P4508" s="41"/>
      <c r="Q4508" s="41"/>
      <c r="R4508" s="41"/>
      <c r="S4508" s="41"/>
      <c r="T4508" s="41"/>
      <c r="U4508" s="47"/>
      <c r="V4508" s="49"/>
      <c r="W4508" s="41"/>
      <c r="X4508" s="41"/>
      <c r="Y4508" s="41"/>
      <c r="AA4508" s="37" t="str">
        <f>IF($I4508&lt;&gt;"",VLOOKUP($I4508,'Valid Values - Search'!$R$4:$T$4719,3,FALSE),"")</f>
        <v/>
      </c>
      <c r="AB4508" s="37" t="str">
        <f>IF($I4508&lt;&gt;"",VLOOKUP($I4508,'Valid Values - Search'!$R$4:$S$4719,2,FALSE),"")</f>
        <v/>
      </c>
      <c r="AC4508" s="38" t="str">
        <f t="shared" si="70"/>
        <v/>
      </c>
      <c r="AD4508" s="38"/>
    </row>
    <row r="4509" spans="1:30">
      <c r="A4509" s="46"/>
      <c r="B4509" s="47"/>
      <c r="C4509" s="49"/>
      <c r="D4509" s="41"/>
      <c r="E4509" s="41"/>
      <c r="F4509" s="41"/>
      <c r="G4509" s="50" t="str">
        <f>IF(A4509&lt;&gt;"",CONCATENATE(A4509,":",YEAR(B4509),IF(MONTH(B4509)&gt;9,MONTH(B4509),CONCATENATE(0,MONTH(B4509))),IF(DAY(B4509)&gt;9,DAY(B4509),CONCATENATE(0,DAY(B4509))),IF(HOUR(C4509)&gt;9,HOUR(C4509),CONCATENATE(0,HOUR(C4509))),IF(MINUTE(C4509)&gt;9,MINUTE(C4509),CONCATENATE(0,MINUTE(C4509))),":",VLOOKUP(F4509,'Valid Values - Results'!$D$4:$F$12,3,FALSE)),"")</f>
        <v/>
      </c>
      <c r="H4509" s="41"/>
      <c r="I4509" s="41"/>
      <c r="J4509" s="41"/>
      <c r="K4509" s="41"/>
      <c r="L4509" s="41"/>
      <c r="M4509" s="92"/>
      <c r="N4509" s="41"/>
      <c r="O4509" s="41"/>
      <c r="P4509" s="41"/>
      <c r="Q4509" s="41"/>
      <c r="R4509" s="41"/>
      <c r="S4509" s="41"/>
      <c r="T4509" s="41"/>
      <c r="U4509" s="47"/>
      <c r="V4509" s="49"/>
      <c r="W4509" s="41"/>
      <c r="X4509" s="41"/>
      <c r="Y4509" s="41"/>
      <c r="AA4509" s="37" t="str">
        <f>IF($I4509&lt;&gt;"",VLOOKUP($I4509,'Valid Values - Search'!$R$4:$T$4719,3,FALSE),"")</f>
        <v/>
      </c>
      <c r="AB4509" s="37" t="str">
        <f>IF($I4509&lt;&gt;"",VLOOKUP($I4509,'Valid Values - Search'!$R$4:$S$4719,2,FALSE),"")</f>
        <v/>
      </c>
      <c r="AC4509" s="38" t="str">
        <f t="shared" si="70"/>
        <v/>
      </c>
      <c r="AD4509" s="38"/>
    </row>
    <row r="4510" spans="1:30">
      <c r="A4510" s="46"/>
      <c r="B4510" s="47"/>
      <c r="C4510" s="49"/>
      <c r="D4510" s="41"/>
      <c r="E4510" s="41"/>
      <c r="F4510" s="41"/>
      <c r="G4510" s="50" t="str">
        <f>IF(A4510&lt;&gt;"",CONCATENATE(A4510,":",YEAR(B4510),IF(MONTH(B4510)&gt;9,MONTH(B4510),CONCATENATE(0,MONTH(B4510))),IF(DAY(B4510)&gt;9,DAY(B4510),CONCATENATE(0,DAY(B4510))),IF(HOUR(C4510)&gt;9,HOUR(C4510),CONCATENATE(0,HOUR(C4510))),IF(MINUTE(C4510)&gt;9,MINUTE(C4510),CONCATENATE(0,MINUTE(C4510))),":",VLOOKUP(F4510,'Valid Values - Results'!$D$4:$F$12,3,FALSE)),"")</f>
        <v/>
      </c>
      <c r="H4510" s="41"/>
      <c r="I4510" s="41"/>
      <c r="J4510" s="41"/>
      <c r="K4510" s="41"/>
      <c r="L4510" s="41"/>
      <c r="M4510" s="92"/>
      <c r="N4510" s="41"/>
      <c r="O4510" s="41"/>
      <c r="P4510" s="41"/>
      <c r="Q4510" s="41"/>
      <c r="R4510" s="41"/>
      <c r="S4510" s="41"/>
      <c r="T4510" s="41"/>
      <c r="U4510" s="47"/>
      <c r="V4510" s="49"/>
      <c r="W4510" s="41"/>
      <c r="X4510" s="41"/>
      <c r="Y4510" s="41"/>
      <c r="AA4510" s="37" t="str">
        <f>IF($I4510&lt;&gt;"",VLOOKUP($I4510,'Valid Values - Search'!$R$4:$T$4719,3,FALSE),"")</f>
        <v/>
      </c>
      <c r="AB4510" s="37" t="str">
        <f>IF($I4510&lt;&gt;"",VLOOKUP($I4510,'Valid Values - Search'!$R$4:$S$4719,2,FALSE),"")</f>
        <v/>
      </c>
      <c r="AC4510" s="38" t="str">
        <f t="shared" si="70"/>
        <v/>
      </c>
      <c r="AD4510" s="38"/>
    </row>
    <row r="4511" spans="1:30">
      <c r="A4511" s="46"/>
      <c r="B4511" s="47"/>
      <c r="C4511" s="49"/>
      <c r="D4511" s="41"/>
      <c r="E4511" s="41"/>
      <c r="F4511" s="41"/>
      <c r="G4511" s="50" t="str">
        <f>IF(A4511&lt;&gt;"",CONCATENATE(A4511,":",YEAR(B4511),IF(MONTH(B4511)&gt;9,MONTH(B4511),CONCATENATE(0,MONTH(B4511))),IF(DAY(B4511)&gt;9,DAY(B4511),CONCATENATE(0,DAY(B4511))),IF(HOUR(C4511)&gt;9,HOUR(C4511),CONCATENATE(0,HOUR(C4511))),IF(MINUTE(C4511)&gt;9,MINUTE(C4511),CONCATENATE(0,MINUTE(C4511))),":",VLOOKUP(F4511,'Valid Values - Results'!$D$4:$F$12,3,FALSE)),"")</f>
        <v/>
      </c>
      <c r="H4511" s="41"/>
      <c r="I4511" s="41"/>
      <c r="J4511" s="41"/>
      <c r="K4511" s="41"/>
      <c r="L4511" s="41"/>
      <c r="M4511" s="92"/>
      <c r="N4511" s="41"/>
      <c r="O4511" s="41"/>
      <c r="P4511" s="41"/>
      <c r="Q4511" s="41"/>
      <c r="R4511" s="41"/>
      <c r="S4511" s="41"/>
      <c r="T4511" s="41"/>
      <c r="U4511" s="47"/>
      <c r="V4511" s="49"/>
      <c r="W4511" s="41"/>
      <c r="X4511" s="41"/>
      <c r="Y4511" s="41"/>
      <c r="AA4511" s="37" t="str">
        <f>IF($I4511&lt;&gt;"",VLOOKUP($I4511,'Valid Values - Search'!$R$4:$T$4719,3,FALSE),"")</f>
        <v/>
      </c>
      <c r="AB4511" s="37" t="str">
        <f>IF($I4511&lt;&gt;"",VLOOKUP($I4511,'Valid Values - Search'!$R$4:$S$4719,2,FALSE),"")</f>
        <v/>
      </c>
      <c r="AC4511" s="38" t="str">
        <f t="shared" si="70"/>
        <v/>
      </c>
      <c r="AD4511" s="38"/>
    </row>
    <row r="4512" spans="1:30">
      <c r="A4512" s="46"/>
      <c r="B4512" s="47"/>
      <c r="C4512" s="49"/>
      <c r="D4512" s="41"/>
      <c r="E4512" s="41"/>
      <c r="F4512" s="41"/>
      <c r="G4512" s="50" t="str">
        <f>IF(A4512&lt;&gt;"",CONCATENATE(A4512,":",YEAR(B4512),IF(MONTH(B4512)&gt;9,MONTH(B4512),CONCATENATE(0,MONTH(B4512))),IF(DAY(B4512)&gt;9,DAY(B4512),CONCATENATE(0,DAY(B4512))),IF(HOUR(C4512)&gt;9,HOUR(C4512),CONCATENATE(0,HOUR(C4512))),IF(MINUTE(C4512)&gt;9,MINUTE(C4512),CONCATENATE(0,MINUTE(C4512))),":",VLOOKUP(F4512,'Valid Values - Results'!$D$4:$F$12,3,FALSE)),"")</f>
        <v/>
      </c>
      <c r="H4512" s="41"/>
      <c r="I4512" s="41"/>
      <c r="J4512" s="41"/>
      <c r="K4512" s="41"/>
      <c r="L4512" s="41"/>
      <c r="M4512" s="92"/>
      <c r="N4512" s="41"/>
      <c r="O4512" s="41"/>
      <c r="P4512" s="41"/>
      <c r="Q4512" s="41"/>
      <c r="R4512" s="41"/>
      <c r="S4512" s="41"/>
      <c r="T4512" s="41"/>
      <c r="U4512" s="47"/>
      <c r="V4512" s="49"/>
      <c r="W4512" s="41"/>
      <c r="X4512" s="41"/>
      <c r="Y4512" s="41"/>
      <c r="AA4512" s="37" t="str">
        <f>IF($I4512&lt;&gt;"",VLOOKUP($I4512,'Valid Values - Search'!$R$4:$T$4719,3,FALSE),"")</f>
        <v/>
      </c>
      <c r="AB4512" s="37" t="str">
        <f>IF($I4512&lt;&gt;"",VLOOKUP($I4512,'Valid Values - Search'!$R$4:$S$4719,2,FALSE),"")</f>
        <v/>
      </c>
      <c r="AC4512" s="38" t="str">
        <f t="shared" si="70"/>
        <v/>
      </c>
      <c r="AD4512" s="38"/>
    </row>
    <row r="4513" spans="1:30">
      <c r="A4513" s="46"/>
      <c r="B4513" s="47"/>
      <c r="C4513" s="49"/>
      <c r="D4513" s="41"/>
      <c r="E4513" s="41"/>
      <c r="F4513" s="41"/>
      <c r="G4513" s="50" t="str">
        <f>IF(A4513&lt;&gt;"",CONCATENATE(A4513,":",YEAR(B4513),IF(MONTH(B4513)&gt;9,MONTH(B4513),CONCATENATE(0,MONTH(B4513))),IF(DAY(B4513)&gt;9,DAY(B4513),CONCATENATE(0,DAY(B4513))),IF(HOUR(C4513)&gt;9,HOUR(C4513),CONCATENATE(0,HOUR(C4513))),IF(MINUTE(C4513)&gt;9,MINUTE(C4513),CONCATENATE(0,MINUTE(C4513))),":",VLOOKUP(F4513,'Valid Values - Results'!$D$4:$F$12,3,FALSE)),"")</f>
        <v/>
      </c>
      <c r="H4513" s="41"/>
      <c r="I4513" s="41"/>
      <c r="J4513" s="41"/>
      <c r="K4513" s="41"/>
      <c r="L4513" s="41"/>
      <c r="M4513" s="92"/>
      <c r="N4513" s="41"/>
      <c r="O4513" s="41"/>
      <c r="P4513" s="41"/>
      <c r="Q4513" s="41"/>
      <c r="R4513" s="41"/>
      <c r="S4513" s="41"/>
      <c r="T4513" s="41"/>
      <c r="U4513" s="47"/>
      <c r="V4513" s="49"/>
      <c r="W4513" s="41"/>
      <c r="X4513" s="41"/>
      <c r="Y4513" s="41"/>
      <c r="AA4513" s="37" t="str">
        <f>IF($I4513&lt;&gt;"",VLOOKUP($I4513,'Valid Values - Search'!$R$4:$T$4719,3,FALSE),"")</f>
        <v/>
      </c>
      <c r="AB4513" s="37" t="str">
        <f>IF($I4513&lt;&gt;"",VLOOKUP($I4513,'Valid Values - Search'!$R$4:$S$4719,2,FALSE),"")</f>
        <v/>
      </c>
      <c r="AC4513" s="38" t="str">
        <f t="shared" si="70"/>
        <v/>
      </c>
      <c r="AD4513" s="38"/>
    </row>
    <row r="4514" spans="1:30">
      <c r="A4514" s="46"/>
      <c r="B4514" s="47"/>
      <c r="C4514" s="49"/>
      <c r="D4514" s="41"/>
      <c r="E4514" s="41"/>
      <c r="F4514" s="41"/>
      <c r="G4514" s="50" t="str">
        <f>IF(A4514&lt;&gt;"",CONCATENATE(A4514,":",YEAR(B4514),IF(MONTH(B4514)&gt;9,MONTH(B4514),CONCATENATE(0,MONTH(B4514))),IF(DAY(B4514)&gt;9,DAY(B4514),CONCATENATE(0,DAY(B4514))),IF(HOUR(C4514)&gt;9,HOUR(C4514),CONCATENATE(0,HOUR(C4514))),IF(MINUTE(C4514)&gt;9,MINUTE(C4514),CONCATENATE(0,MINUTE(C4514))),":",VLOOKUP(F4514,'Valid Values - Results'!$D$4:$F$12,3,FALSE)),"")</f>
        <v/>
      </c>
      <c r="H4514" s="41"/>
      <c r="I4514" s="41"/>
      <c r="J4514" s="41"/>
      <c r="K4514" s="41"/>
      <c r="L4514" s="41"/>
      <c r="M4514" s="92"/>
      <c r="N4514" s="41"/>
      <c r="O4514" s="41"/>
      <c r="P4514" s="41"/>
      <c r="Q4514" s="41"/>
      <c r="R4514" s="41"/>
      <c r="S4514" s="41"/>
      <c r="T4514" s="41"/>
      <c r="U4514" s="47"/>
      <c r="V4514" s="49"/>
      <c r="W4514" s="41"/>
      <c r="X4514" s="41"/>
      <c r="Y4514" s="41"/>
      <c r="AA4514" s="37" t="str">
        <f>IF($I4514&lt;&gt;"",VLOOKUP($I4514,'Valid Values - Search'!$R$4:$T$4719,3,FALSE),"")</f>
        <v/>
      </c>
      <c r="AB4514" s="37" t="str">
        <f>IF($I4514&lt;&gt;"",VLOOKUP($I4514,'Valid Values - Search'!$R$4:$S$4719,2,FALSE),"")</f>
        <v/>
      </c>
      <c r="AC4514" s="38" t="str">
        <f t="shared" si="70"/>
        <v/>
      </c>
      <c r="AD4514" s="38"/>
    </row>
    <row r="4515" spans="1:30">
      <c r="A4515" s="46"/>
      <c r="B4515" s="47"/>
      <c r="C4515" s="49"/>
      <c r="D4515" s="41"/>
      <c r="E4515" s="41"/>
      <c r="F4515" s="41"/>
      <c r="G4515" s="50" t="str">
        <f>IF(A4515&lt;&gt;"",CONCATENATE(A4515,":",YEAR(B4515),IF(MONTH(B4515)&gt;9,MONTH(B4515),CONCATENATE(0,MONTH(B4515))),IF(DAY(B4515)&gt;9,DAY(B4515),CONCATENATE(0,DAY(B4515))),IF(HOUR(C4515)&gt;9,HOUR(C4515),CONCATENATE(0,HOUR(C4515))),IF(MINUTE(C4515)&gt;9,MINUTE(C4515),CONCATENATE(0,MINUTE(C4515))),":",VLOOKUP(F4515,'Valid Values - Results'!$D$4:$F$12,3,FALSE)),"")</f>
        <v/>
      </c>
      <c r="H4515" s="41"/>
      <c r="I4515" s="41"/>
      <c r="J4515" s="41"/>
      <c r="K4515" s="41"/>
      <c r="L4515" s="41"/>
      <c r="M4515" s="92"/>
      <c r="N4515" s="41"/>
      <c r="O4515" s="41"/>
      <c r="P4515" s="41"/>
      <c r="Q4515" s="41"/>
      <c r="R4515" s="41"/>
      <c r="S4515" s="41"/>
      <c r="T4515" s="41"/>
      <c r="U4515" s="47"/>
      <c r="V4515" s="49"/>
      <c r="W4515" s="41"/>
      <c r="X4515" s="41"/>
      <c r="Y4515" s="41"/>
      <c r="AA4515" s="37" t="str">
        <f>IF($I4515&lt;&gt;"",VLOOKUP($I4515,'Valid Values - Search'!$R$4:$T$4719,3,FALSE),"")</f>
        <v/>
      </c>
      <c r="AB4515" s="37" t="str">
        <f>IF($I4515&lt;&gt;"",VLOOKUP($I4515,'Valid Values - Search'!$R$4:$S$4719,2,FALSE),"")</f>
        <v/>
      </c>
      <c r="AC4515" s="38" t="str">
        <f t="shared" si="70"/>
        <v/>
      </c>
      <c r="AD4515" s="38"/>
    </row>
    <row r="4516" spans="1:30">
      <c r="A4516" s="46"/>
      <c r="B4516" s="47"/>
      <c r="C4516" s="49"/>
      <c r="D4516" s="41"/>
      <c r="E4516" s="41"/>
      <c r="F4516" s="41"/>
      <c r="G4516" s="50" t="str">
        <f>IF(A4516&lt;&gt;"",CONCATENATE(A4516,":",YEAR(B4516),IF(MONTH(B4516)&gt;9,MONTH(B4516),CONCATENATE(0,MONTH(B4516))),IF(DAY(B4516)&gt;9,DAY(B4516),CONCATENATE(0,DAY(B4516))),IF(HOUR(C4516)&gt;9,HOUR(C4516),CONCATENATE(0,HOUR(C4516))),IF(MINUTE(C4516)&gt;9,MINUTE(C4516),CONCATENATE(0,MINUTE(C4516))),":",VLOOKUP(F4516,'Valid Values - Results'!$D$4:$F$12,3,FALSE)),"")</f>
        <v/>
      </c>
      <c r="H4516" s="41"/>
      <c r="I4516" s="41"/>
      <c r="J4516" s="41"/>
      <c r="K4516" s="41"/>
      <c r="L4516" s="41"/>
      <c r="M4516" s="92"/>
      <c r="N4516" s="41"/>
      <c r="O4516" s="41"/>
      <c r="P4516" s="41"/>
      <c r="Q4516" s="41"/>
      <c r="R4516" s="41"/>
      <c r="S4516" s="41"/>
      <c r="T4516" s="41"/>
      <c r="U4516" s="47"/>
      <c r="V4516" s="49"/>
      <c r="W4516" s="41"/>
      <c r="X4516" s="41"/>
      <c r="Y4516" s="41"/>
      <c r="AA4516" s="37" t="str">
        <f>IF($I4516&lt;&gt;"",VLOOKUP($I4516,'Valid Values - Search'!$R$4:$T$4719,3,FALSE),"")</f>
        <v/>
      </c>
      <c r="AB4516" s="37" t="str">
        <f>IF($I4516&lt;&gt;"",VLOOKUP($I4516,'Valid Values - Search'!$R$4:$S$4719,2,FALSE),"")</f>
        <v/>
      </c>
      <c r="AC4516" s="38" t="str">
        <f t="shared" si="70"/>
        <v/>
      </c>
      <c r="AD4516" s="38"/>
    </row>
    <row r="4517" spans="1:30">
      <c r="A4517" s="46"/>
      <c r="B4517" s="47"/>
      <c r="C4517" s="49"/>
      <c r="D4517" s="41"/>
      <c r="E4517" s="41"/>
      <c r="F4517" s="41"/>
      <c r="G4517" s="50" t="str">
        <f>IF(A4517&lt;&gt;"",CONCATENATE(A4517,":",YEAR(B4517),IF(MONTH(B4517)&gt;9,MONTH(B4517),CONCATENATE(0,MONTH(B4517))),IF(DAY(B4517)&gt;9,DAY(B4517),CONCATENATE(0,DAY(B4517))),IF(HOUR(C4517)&gt;9,HOUR(C4517),CONCATENATE(0,HOUR(C4517))),IF(MINUTE(C4517)&gt;9,MINUTE(C4517),CONCATENATE(0,MINUTE(C4517))),":",VLOOKUP(F4517,'Valid Values - Results'!$D$4:$F$12,3,FALSE)),"")</f>
        <v/>
      </c>
      <c r="H4517" s="41"/>
      <c r="I4517" s="41"/>
      <c r="J4517" s="41"/>
      <c r="K4517" s="41"/>
      <c r="L4517" s="41"/>
      <c r="M4517" s="92"/>
      <c r="N4517" s="41"/>
      <c r="O4517" s="41"/>
      <c r="P4517" s="41"/>
      <c r="Q4517" s="41"/>
      <c r="R4517" s="41"/>
      <c r="S4517" s="41"/>
      <c r="T4517" s="41"/>
      <c r="U4517" s="47"/>
      <c r="V4517" s="49"/>
      <c r="W4517" s="41"/>
      <c r="X4517" s="41"/>
      <c r="Y4517" s="41"/>
      <c r="AA4517" s="37" t="str">
        <f>IF($I4517&lt;&gt;"",VLOOKUP($I4517,'Valid Values - Search'!$R$4:$T$4719,3,FALSE),"")</f>
        <v/>
      </c>
      <c r="AB4517" s="37" t="str">
        <f>IF($I4517&lt;&gt;"",VLOOKUP($I4517,'Valid Values - Search'!$R$4:$S$4719,2,FALSE),"")</f>
        <v/>
      </c>
      <c r="AC4517" s="38" t="str">
        <f t="shared" si="70"/>
        <v/>
      </c>
      <c r="AD4517" s="38"/>
    </row>
    <row r="4518" spans="1:30">
      <c r="A4518" s="46"/>
      <c r="B4518" s="47"/>
      <c r="C4518" s="49"/>
      <c r="D4518" s="41"/>
      <c r="E4518" s="41"/>
      <c r="F4518" s="41"/>
      <c r="G4518" s="50" t="str">
        <f>IF(A4518&lt;&gt;"",CONCATENATE(A4518,":",YEAR(B4518),IF(MONTH(B4518)&gt;9,MONTH(B4518),CONCATENATE(0,MONTH(B4518))),IF(DAY(B4518)&gt;9,DAY(B4518),CONCATENATE(0,DAY(B4518))),IF(HOUR(C4518)&gt;9,HOUR(C4518),CONCATENATE(0,HOUR(C4518))),IF(MINUTE(C4518)&gt;9,MINUTE(C4518),CONCATENATE(0,MINUTE(C4518))),":",VLOOKUP(F4518,'Valid Values - Results'!$D$4:$F$12,3,FALSE)),"")</f>
        <v/>
      </c>
      <c r="H4518" s="41"/>
      <c r="I4518" s="41"/>
      <c r="J4518" s="41"/>
      <c r="K4518" s="41"/>
      <c r="L4518" s="41"/>
      <c r="M4518" s="92"/>
      <c r="N4518" s="41"/>
      <c r="O4518" s="41"/>
      <c r="P4518" s="41"/>
      <c r="Q4518" s="41"/>
      <c r="R4518" s="41"/>
      <c r="S4518" s="41"/>
      <c r="T4518" s="41"/>
      <c r="U4518" s="47"/>
      <c r="V4518" s="49"/>
      <c r="W4518" s="41"/>
      <c r="X4518" s="41"/>
      <c r="Y4518" s="41"/>
      <c r="AA4518" s="37" t="str">
        <f>IF($I4518&lt;&gt;"",VLOOKUP($I4518,'Valid Values - Search'!$R$4:$T$4719,3,FALSE),"")</f>
        <v/>
      </c>
      <c r="AB4518" s="37" t="str">
        <f>IF($I4518&lt;&gt;"",VLOOKUP($I4518,'Valid Values - Search'!$R$4:$S$4719,2,FALSE),"")</f>
        <v/>
      </c>
      <c r="AC4518" s="38" t="str">
        <f t="shared" si="70"/>
        <v/>
      </c>
      <c r="AD4518" s="38"/>
    </row>
    <row r="4519" spans="1:30">
      <c r="A4519" s="46"/>
      <c r="B4519" s="47"/>
      <c r="C4519" s="49"/>
      <c r="D4519" s="41"/>
      <c r="E4519" s="41"/>
      <c r="F4519" s="41"/>
      <c r="G4519" s="50" t="str">
        <f>IF(A4519&lt;&gt;"",CONCATENATE(A4519,":",YEAR(B4519),IF(MONTH(B4519)&gt;9,MONTH(B4519),CONCATENATE(0,MONTH(B4519))),IF(DAY(B4519)&gt;9,DAY(B4519),CONCATENATE(0,DAY(B4519))),IF(HOUR(C4519)&gt;9,HOUR(C4519),CONCATENATE(0,HOUR(C4519))),IF(MINUTE(C4519)&gt;9,MINUTE(C4519),CONCATENATE(0,MINUTE(C4519))),":",VLOOKUP(F4519,'Valid Values - Results'!$D$4:$F$12,3,FALSE)),"")</f>
        <v/>
      </c>
      <c r="H4519" s="41"/>
      <c r="I4519" s="41"/>
      <c r="J4519" s="41"/>
      <c r="K4519" s="41"/>
      <c r="L4519" s="41"/>
      <c r="M4519" s="92"/>
      <c r="N4519" s="41"/>
      <c r="O4519" s="41"/>
      <c r="P4519" s="41"/>
      <c r="Q4519" s="41"/>
      <c r="R4519" s="41"/>
      <c r="S4519" s="41"/>
      <c r="T4519" s="41"/>
      <c r="U4519" s="47"/>
      <c r="V4519" s="49"/>
      <c r="W4519" s="41"/>
      <c r="X4519" s="41"/>
      <c r="Y4519" s="41"/>
      <c r="AA4519" s="37" t="str">
        <f>IF($I4519&lt;&gt;"",VLOOKUP($I4519,'Valid Values - Search'!$R$4:$T$4719,3,FALSE),"")</f>
        <v/>
      </c>
      <c r="AB4519" s="37" t="str">
        <f>IF($I4519&lt;&gt;"",VLOOKUP($I4519,'Valid Values - Search'!$R$4:$S$4719,2,FALSE),"")</f>
        <v/>
      </c>
      <c r="AC4519" s="38" t="str">
        <f t="shared" si="70"/>
        <v/>
      </c>
      <c r="AD4519" s="38"/>
    </row>
    <row r="4520" spans="1:30">
      <c r="A4520" s="46"/>
      <c r="B4520" s="47"/>
      <c r="C4520" s="49"/>
      <c r="D4520" s="41"/>
      <c r="E4520" s="41"/>
      <c r="F4520" s="41"/>
      <c r="G4520" s="50" t="str">
        <f>IF(A4520&lt;&gt;"",CONCATENATE(A4520,":",YEAR(B4520),IF(MONTH(B4520)&gt;9,MONTH(B4520),CONCATENATE(0,MONTH(B4520))),IF(DAY(B4520)&gt;9,DAY(B4520),CONCATENATE(0,DAY(B4520))),IF(HOUR(C4520)&gt;9,HOUR(C4520),CONCATENATE(0,HOUR(C4520))),IF(MINUTE(C4520)&gt;9,MINUTE(C4520),CONCATENATE(0,MINUTE(C4520))),":",VLOOKUP(F4520,'Valid Values - Results'!$D$4:$F$12,3,FALSE)),"")</f>
        <v/>
      </c>
      <c r="H4520" s="41"/>
      <c r="I4520" s="41"/>
      <c r="J4520" s="41"/>
      <c r="K4520" s="41"/>
      <c r="L4520" s="41"/>
      <c r="M4520" s="92"/>
      <c r="N4520" s="41"/>
      <c r="O4520" s="41"/>
      <c r="P4520" s="41"/>
      <c r="Q4520" s="41"/>
      <c r="R4520" s="41"/>
      <c r="S4520" s="41"/>
      <c r="T4520" s="41"/>
      <c r="U4520" s="47"/>
      <c r="V4520" s="49"/>
      <c r="W4520" s="41"/>
      <c r="X4520" s="41"/>
      <c r="Y4520" s="41"/>
      <c r="AA4520" s="37" t="str">
        <f>IF($I4520&lt;&gt;"",VLOOKUP($I4520,'Valid Values - Search'!$R$4:$T$4719,3,FALSE),"")</f>
        <v/>
      </c>
      <c r="AB4520" s="37" t="str">
        <f>IF($I4520&lt;&gt;"",VLOOKUP($I4520,'Valid Values - Search'!$R$4:$S$4719,2,FALSE),"")</f>
        <v/>
      </c>
      <c r="AC4520" s="38" t="str">
        <f t="shared" si="70"/>
        <v/>
      </c>
      <c r="AD4520" s="38"/>
    </row>
    <row r="4521" spans="1:30">
      <c r="A4521" s="46"/>
      <c r="B4521" s="47"/>
      <c r="C4521" s="49"/>
      <c r="D4521" s="41"/>
      <c r="E4521" s="41"/>
      <c r="F4521" s="41"/>
      <c r="G4521" s="50" t="str">
        <f>IF(A4521&lt;&gt;"",CONCATENATE(A4521,":",YEAR(B4521),IF(MONTH(B4521)&gt;9,MONTH(B4521),CONCATENATE(0,MONTH(B4521))),IF(DAY(B4521)&gt;9,DAY(B4521),CONCATENATE(0,DAY(B4521))),IF(HOUR(C4521)&gt;9,HOUR(C4521),CONCATENATE(0,HOUR(C4521))),IF(MINUTE(C4521)&gt;9,MINUTE(C4521),CONCATENATE(0,MINUTE(C4521))),":",VLOOKUP(F4521,'Valid Values - Results'!$D$4:$F$12,3,FALSE)),"")</f>
        <v/>
      </c>
      <c r="H4521" s="41"/>
      <c r="I4521" s="41"/>
      <c r="J4521" s="41"/>
      <c r="K4521" s="41"/>
      <c r="L4521" s="41"/>
      <c r="M4521" s="92"/>
      <c r="N4521" s="41"/>
      <c r="O4521" s="41"/>
      <c r="P4521" s="41"/>
      <c r="Q4521" s="41"/>
      <c r="R4521" s="41"/>
      <c r="S4521" s="41"/>
      <c r="T4521" s="41"/>
      <c r="U4521" s="47"/>
      <c r="V4521" s="49"/>
      <c r="W4521" s="41"/>
      <c r="X4521" s="41"/>
      <c r="Y4521" s="41"/>
      <c r="AA4521" s="37" t="str">
        <f>IF($I4521&lt;&gt;"",VLOOKUP($I4521,'Valid Values - Search'!$R$4:$T$4719,3,FALSE),"")</f>
        <v/>
      </c>
      <c r="AB4521" s="37" t="str">
        <f>IF($I4521&lt;&gt;"",VLOOKUP($I4521,'Valid Values - Search'!$R$4:$S$4719,2,FALSE),"")</f>
        <v/>
      </c>
      <c r="AC4521" s="38" t="str">
        <f t="shared" si="70"/>
        <v/>
      </c>
      <c r="AD4521" s="38"/>
    </row>
    <row r="4522" spans="1:30">
      <c r="A4522" s="46"/>
      <c r="B4522" s="47"/>
      <c r="C4522" s="49"/>
      <c r="D4522" s="41"/>
      <c r="E4522" s="41"/>
      <c r="F4522" s="41"/>
      <c r="G4522" s="50" t="str">
        <f>IF(A4522&lt;&gt;"",CONCATENATE(A4522,":",YEAR(B4522),IF(MONTH(B4522)&gt;9,MONTH(B4522),CONCATENATE(0,MONTH(B4522))),IF(DAY(B4522)&gt;9,DAY(B4522),CONCATENATE(0,DAY(B4522))),IF(HOUR(C4522)&gt;9,HOUR(C4522),CONCATENATE(0,HOUR(C4522))),IF(MINUTE(C4522)&gt;9,MINUTE(C4522),CONCATENATE(0,MINUTE(C4522))),":",VLOOKUP(F4522,'Valid Values - Results'!$D$4:$F$12,3,FALSE)),"")</f>
        <v/>
      </c>
      <c r="H4522" s="41"/>
      <c r="I4522" s="41"/>
      <c r="J4522" s="41"/>
      <c r="K4522" s="41"/>
      <c r="L4522" s="41"/>
      <c r="M4522" s="92"/>
      <c r="N4522" s="41"/>
      <c r="O4522" s="41"/>
      <c r="P4522" s="41"/>
      <c r="Q4522" s="41"/>
      <c r="R4522" s="41"/>
      <c r="S4522" s="41"/>
      <c r="T4522" s="41"/>
      <c r="U4522" s="47"/>
      <c r="V4522" s="49"/>
      <c r="W4522" s="41"/>
      <c r="X4522" s="41"/>
      <c r="Y4522" s="41"/>
      <c r="AA4522" s="37" t="str">
        <f>IF($I4522&lt;&gt;"",VLOOKUP($I4522,'Valid Values - Search'!$R$4:$T$4719,3,FALSE),"")</f>
        <v/>
      </c>
      <c r="AB4522" s="37" t="str">
        <f>IF($I4522&lt;&gt;"",VLOOKUP($I4522,'Valid Values - Search'!$R$4:$S$4719,2,FALSE),"")</f>
        <v/>
      </c>
      <c r="AC4522" s="38" t="str">
        <f t="shared" si="70"/>
        <v/>
      </c>
      <c r="AD4522" s="38"/>
    </row>
    <row r="4523" spans="1:30">
      <c r="A4523" s="46"/>
      <c r="B4523" s="47"/>
      <c r="C4523" s="49"/>
      <c r="D4523" s="41"/>
      <c r="E4523" s="41"/>
      <c r="F4523" s="41"/>
      <c r="G4523" s="50" t="str">
        <f>IF(A4523&lt;&gt;"",CONCATENATE(A4523,":",YEAR(B4523),IF(MONTH(B4523)&gt;9,MONTH(B4523),CONCATENATE(0,MONTH(B4523))),IF(DAY(B4523)&gt;9,DAY(B4523),CONCATENATE(0,DAY(B4523))),IF(HOUR(C4523)&gt;9,HOUR(C4523),CONCATENATE(0,HOUR(C4523))),IF(MINUTE(C4523)&gt;9,MINUTE(C4523),CONCATENATE(0,MINUTE(C4523))),":",VLOOKUP(F4523,'Valid Values - Results'!$D$4:$F$12,3,FALSE)),"")</f>
        <v/>
      </c>
      <c r="H4523" s="41"/>
      <c r="I4523" s="41"/>
      <c r="J4523" s="41"/>
      <c r="K4523" s="41"/>
      <c r="L4523" s="41"/>
      <c r="M4523" s="92"/>
      <c r="N4523" s="41"/>
      <c r="O4523" s="41"/>
      <c r="P4523" s="41"/>
      <c r="Q4523" s="41"/>
      <c r="R4523" s="41"/>
      <c r="S4523" s="41"/>
      <c r="T4523" s="41"/>
      <c r="U4523" s="47"/>
      <c r="V4523" s="49"/>
      <c r="W4523" s="41"/>
      <c r="X4523" s="41"/>
      <c r="Y4523" s="41"/>
      <c r="AA4523" s="37" t="str">
        <f>IF($I4523&lt;&gt;"",VLOOKUP($I4523,'Valid Values - Search'!$R$4:$T$4719,3,FALSE),"")</f>
        <v/>
      </c>
      <c r="AB4523" s="37" t="str">
        <f>IF($I4523&lt;&gt;"",VLOOKUP($I4523,'Valid Values - Search'!$R$4:$S$4719,2,FALSE),"")</f>
        <v/>
      </c>
      <c r="AC4523" s="38" t="str">
        <f t="shared" si="70"/>
        <v/>
      </c>
      <c r="AD4523" s="38"/>
    </row>
    <row r="4524" spans="1:30">
      <c r="A4524" s="46"/>
      <c r="B4524" s="47"/>
      <c r="C4524" s="49"/>
      <c r="D4524" s="41"/>
      <c r="E4524" s="41"/>
      <c r="F4524" s="41"/>
      <c r="G4524" s="50" t="str">
        <f>IF(A4524&lt;&gt;"",CONCATENATE(A4524,":",YEAR(B4524),IF(MONTH(B4524)&gt;9,MONTH(B4524),CONCATENATE(0,MONTH(B4524))),IF(DAY(B4524)&gt;9,DAY(B4524),CONCATENATE(0,DAY(B4524))),IF(HOUR(C4524)&gt;9,HOUR(C4524),CONCATENATE(0,HOUR(C4524))),IF(MINUTE(C4524)&gt;9,MINUTE(C4524),CONCATENATE(0,MINUTE(C4524))),":",VLOOKUP(F4524,'Valid Values - Results'!$D$4:$F$12,3,FALSE)),"")</f>
        <v/>
      </c>
      <c r="H4524" s="41"/>
      <c r="I4524" s="41"/>
      <c r="J4524" s="41"/>
      <c r="K4524" s="41"/>
      <c r="L4524" s="41"/>
      <c r="M4524" s="92"/>
      <c r="N4524" s="41"/>
      <c r="O4524" s="41"/>
      <c r="P4524" s="41"/>
      <c r="Q4524" s="41"/>
      <c r="R4524" s="41"/>
      <c r="S4524" s="41"/>
      <c r="T4524" s="41"/>
      <c r="U4524" s="47"/>
      <c r="V4524" s="49"/>
      <c r="W4524" s="41"/>
      <c r="X4524" s="41"/>
      <c r="Y4524" s="41"/>
      <c r="AA4524" s="37" t="str">
        <f>IF($I4524&lt;&gt;"",VLOOKUP($I4524,'Valid Values - Search'!$R$4:$T$4719,3,FALSE),"")</f>
        <v/>
      </c>
      <c r="AB4524" s="37" t="str">
        <f>IF($I4524&lt;&gt;"",VLOOKUP($I4524,'Valid Values - Search'!$R$4:$S$4719,2,FALSE),"")</f>
        <v/>
      </c>
      <c r="AC4524" s="38" t="str">
        <f t="shared" si="70"/>
        <v/>
      </c>
      <c r="AD4524" s="38"/>
    </row>
    <row r="4525" spans="1:30">
      <c r="A4525" s="46"/>
      <c r="B4525" s="47"/>
      <c r="C4525" s="49"/>
      <c r="D4525" s="41"/>
      <c r="E4525" s="41"/>
      <c r="F4525" s="41"/>
      <c r="G4525" s="50" t="str">
        <f>IF(A4525&lt;&gt;"",CONCATENATE(A4525,":",YEAR(B4525),IF(MONTH(B4525)&gt;9,MONTH(B4525),CONCATENATE(0,MONTH(B4525))),IF(DAY(B4525)&gt;9,DAY(B4525),CONCATENATE(0,DAY(B4525))),IF(HOUR(C4525)&gt;9,HOUR(C4525),CONCATENATE(0,HOUR(C4525))),IF(MINUTE(C4525)&gt;9,MINUTE(C4525),CONCATENATE(0,MINUTE(C4525))),":",VLOOKUP(F4525,'Valid Values - Results'!$D$4:$F$12,3,FALSE)),"")</f>
        <v/>
      </c>
      <c r="H4525" s="41"/>
      <c r="I4525" s="41"/>
      <c r="J4525" s="41"/>
      <c r="K4525" s="41"/>
      <c r="L4525" s="41"/>
      <c r="M4525" s="92"/>
      <c r="N4525" s="41"/>
      <c r="O4525" s="41"/>
      <c r="P4525" s="41"/>
      <c r="Q4525" s="41"/>
      <c r="R4525" s="41"/>
      <c r="S4525" s="41"/>
      <c r="T4525" s="41"/>
      <c r="U4525" s="47"/>
      <c r="V4525" s="49"/>
      <c r="W4525" s="41"/>
      <c r="X4525" s="41"/>
      <c r="Y4525" s="41"/>
      <c r="AA4525" s="37" t="str">
        <f>IF($I4525&lt;&gt;"",VLOOKUP($I4525,'Valid Values - Search'!$R$4:$T$4719,3,FALSE),"")</f>
        <v/>
      </c>
      <c r="AB4525" s="37" t="str">
        <f>IF($I4525&lt;&gt;"",VLOOKUP($I4525,'Valid Values - Search'!$R$4:$S$4719,2,FALSE),"")</f>
        <v/>
      </c>
      <c r="AC4525" s="38" t="str">
        <f t="shared" si="70"/>
        <v/>
      </c>
      <c r="AD4525" s="38"/>
    </row>
    <row r="4526" spans="1:30">
      <c r="A4526" s="46"/>
      <c r="B4526" s="47"/>
      <c r="C4526" s="49"/>
      <c r="D4526" s="41"/>
      <c r="E4526" s="41"/>
      <c r="F4526" s="41"/>
      <c r="G4526" s="50" t="str">
        <f>IF(A4526&lt;&gt;"",CONCATENATE(A4526,":",YEAR(B4526),IF(MONTH(B4526)&gt;9,MONTH(B4526),CONCATENATE(0,MONTH(B4526))),IF(DAY(B4526)&gt;9,DAY(B4526),CONCATENATE(0,DAY(B4526))),IF(HOUR(C4526)&gt;9,HOUR(C4526),CONCATENATE(0,HOUR(C4526))),IF(MINUTE(C4526)&gt;9,MINUTE(C4526),CONCATENATE(0,MINUTE(C4526))),":",VLOOKUP(F4526,'Valid Values - Results'!$D$4:$F$12,3,FALSE)),"")</f>
        <v/>
      </c>
      <c r="H4526" s="41"/>
      <c r="I4526" s="41"/>
      <c r="J4526" s="41"/>
      <c r="K4526" s="41"/>
      <c r="L4526" s="41"/>
      <c r="M4526" s="92"/>
      <c r="N4526" s="41"/>
      <c r="O4526" s="41"/>
      <c r="P4526" s="41"/>
      <c r="Q4526" s="41"/>
      <c r="R4526" s="41"/>
      <c r="S4526" s="41"/>
      <c r="T4526" s="41"/>
      <c r="U4526" s="47"/>
      <c r="V4526" s="49"/>
      <c r="W4526" s="41"/>
      <c r="X4526" s="41"/>
      <c r="Y4526" s="41"/>
      <c r="AA4526" s="37" t="str">
        <f>IF($I4526&lt;&gt;"",VLOOKUP($I4526,'Valid Values - Search'!$R$4:$T$4719,3,FALSE),"")</f>
        <v/>
      </c>
      <c r="AB4526" s="37" t="str">
        <f>IF($I4526&lt;&gt;"",VLOOKUP($I4526,'Valid Values - Search'!$R$4:$S$4719,2,FALSE),"")</f>
        <v/>
      </c>
      <c r="AC4526" s="38" t="str">
        <f t="shared" si="70"/>
        <v/>
      </c>
      <c r="AD4526" s="38"/>
    </row>
    <row r="4527" spans="1:30">
      <c r="A4527" s="46"/>
      <c r="B4527" s="47"/>
      <c r="C4527" s="49"/>
      <c r="D4527" s="41"/>
      <c r="E4527" s="41"/>
      <c r="F4527" s="41"/>
      <c r="G4527" s="50" t="str">
        <f>IF(A4527&lt;&gt;"",CONCATENATE(A4527,":",YEAR(B4527),IF(MONTH(B4527)&gt;9,MONTH(B4527),CONCATENATE(0,MONTH(B4527))),IF(DAY(B4527)&gt;9,DAY(B4527),CONCATENATE(0,DAY(B4527))),IF(HOUR(C4527)&gt;9,HOUR(C4527),CONCATENATE(0,HOUR(C4527))),IF(MINUTE(C4527)&gt;9,MINUTE(C4527),CONCATENATE(0,MINUTE(C4527))),":",VLOOKUP(F4527,'Valid Values - Results'!$D$4:$F$12,3,FALSE)),"")</f>
        <v/>
      </c>
      <c r="H4527" s="41"/>
      <c r="I4527" s="41"/>
      <c r="J4527" s="41"/>
      <c r="K4527" s="41"/>
      <c r="L4527" s="41"/>
      <c r="M4527" s="92"/>
      <c r="N4527" s="41"/>
      <c r="O4527" s="41"/>
      <c r="P4527" s="41"/>
      <c r="Q4527" s="41"/>
      <c r="R4527" s="41"/>
      <c r="S4527" s="41"/>
      <c r="T4527" s="41"/>
      <c r="U4527" s="47"/>
      <c r="V4527" s="49"/>
      <c r="W4527" s="41"/>
      <c r="X4527" s="41"/>
      <c r="Y4527" s="41"/>
      <c r="AA4527" s="37" t="str">
        <f>IF($I4527&lt;&gt;"",VLOOKUP($I4527,'Valid Values - Search'!$R$4:$T$4719,3,FALSE),"")</f>
        <v/>
      </c>
      <c r="AB4527" s="37" t="str">
        <f>IF($I4527&lt;&gt;"",VLOOKUP($I4527,'Valid Values - Search'!$R$4:$S$4719,2,FALSE),"")</f>
        <v/>
      </c>
      <c r="AC4527" s="38" t="str">
        <f t="shared" si="70"/>
        <v/>
      </c>
      <c r="AD4527" s="38"/>
    </row>
    <row r="4528" spans="1:30">
      <c r="A4528" s="46"/>
      <c r="B4528" s="47"/>
      <c r="C4528" s="49"/>
      <c r="D4528" s="41"/>
      <c r="E4528" s="41"/>
      <c r="F4528" s="41"/>
      <c r="G4528" s="50" t="str">
        <f>IF(A4528&lt;&gt;"",CONCATENATE(A4528,":",YEAR(B4528),IF(MONTH(B4528)&gt;9,MONTH(B4528),CONCATENATE(0,MONTH(B4528))),IF(DAY(B4528)&gt;9,DAY(B4528),CONCATENATE(0,DAY(B4528))),IF(HOUR(C4528)&gt;9,HOUR(C4528),CONCATENATE(0,HOUR(C4528))),IF(MINUTE(C4528)&gt;9,MINUTE(C4528),CONCATENATE(0,MINUTE(C4528))),":",VLOOKUP(F4528,'Valid Values - Results'!$D$4:$F$12,3,FALSE)),"")</f>
        <v/>
      </c>
      <c r="H4528" s="41"/>
      <c r="I4528" s="41"/>
      <c r="J4528" s="41"/>
      <c r="K4528" s="41"/>
      <c r="L4528" s="41"/>
      <c r="M4528" s="92"/>
      <c r="N4528" s="41"/>
      <c r="O4528" s="41"/>
      <c r="P4528" s="41"/>
      <c r="Q4528" s="41"/>
      <c r="R4528" s="41"/>
      <c r="S4528" s="41"/>
      <c r="T4528" s="41"/>
      <c r="U4528" s="47"/>
      <c r="V4528" s="49"/>
      <c r="W4528" s="41"/>
      <c r="X4528" s="41"/>
      <c r="Y4528" s="41"/>
      <c r="AA4528" s="37" t="str">
        <f>IF($I4528&lt;&gt;"",VLOOKUP($I4528,'Valid Values - Search'!$R$4:$T$4719,3,FALSE),"")</f>
        <v/>
      </c>
      <c r="AB4528" s="37" t="str">
        <f>IF($I4528&lt;&gt;"",VLOOKUP($I4528,'Valid Values - Search'!$R$4:$S$4719,2,FALSE),"")</f>
        <v/>
      </c>
      <c r="AC4528" s="38" t="str">
        <f t="shared" si="70"/>
        <v/>
      </c>
      <c r="AD4528" s="38"/>
    </row>
    <row r="4529" spans="1:30">
      <c r="A4529" s="46"/>
      <c r="B4529" s="47"/>
      <c r="C4529" s="49"/>
      <c r="D4529" s="41"/>
      <c r="E4529" s="41"/>
      <c r="F4529" s="41"/>
      <c r="G4529" s="50" t="str">
        <f>IF(A4529&lt;&gt;"",CONCATENATE(A4529,":",YEAR(B4529),IF(MONTH(B4529)&gt;9,MONTH(B4529),CONCATENATE(0,MONTH(B4529))),IF(DAY(B4529)&gt;9,DAY(B4529),CONCATENATE(0,DAY(B4529))),IF(HOUR(C4529)&gt;9,HOUR(C4529),CONCATENATE(0,HOUR(C4529))),IF(MINUTE(C4529)&gt;9,MINUTE(C4529),CONCATENATE(0,MINUTE(C4529))),":",VLOOKUP(F4529,'Valid Values - Results'!$D$4:$F$12,3,FALSE)),"")</f>
        <v/>
      </c>
      <c r="H4529" s="41"/>
      <c r="I4529" s="41"/>
      <c r="J4529" s="41"/>
      <c r="K4529" s="41"/>
      <c r="L4529" s="41"/>
      <c r="M4529" s="92"/>
      <c r="N4529" s="41"/>
      <c r="O4529" s="41"/>
      <c r="P4529" s="41"/>
      <c r="Q4529" s="41"/>
      <c r="R4529" s="41"/>
      <c r="S4529" s="41"/>
      <c r="T4529" s="41"/>
      <c r="U4529" s="47"/>
      <c r="V4529" s="49"/>
      <c r="W4529" s="41"/>
      <c r="X4529" s="41"/>
      <c r="Y4529" s="41"/>
      <c r="AA4529" s="37" t="str">
        <f>IF($I4529&lt;&gt;"",VLOOKUP($I4529,'Valid Values - Search'!$R$4:$T$4719,3,FALSE),"")</f>
        <v/>
      </c>
      <c r="AB4529" s="37" t="str">
        <f>IF($I4529&lt;&gt;"",VLOOKUP($I4529,'Valid Values - Search'!$R$4:$S$4719,2,FALSE),"")</f>
        <v/>
      </c>
      <c r="AC4529" s="38" t="str">
        <f t="shared" si="70"/>
        <v/>
      </c>
      <c r="AD4529" s="38"/>
    </row>
    <row r="4530" spans="1:30">
      <c r="A4530" s="46"/>
      <c r="B4530" s="47"/>
      <c r="C4530" s="49"/>
      <c r="D4530" s="41"/>
      <c r="E4530" s="41"/>
      <c r="F4530" s="41"/>
      <c r="G4530" s="50" t="str">
        <f>IF(A4530&lt;&gt;"",CONCATENATE(A4530,":",YEAR(B4530),IF(MONTH(B4530)&gt;9,MONTH(B4530),CONCATENATE(0,MONTH(B4530))),IF(DAY(B4530)&gt;9,DAY(B4530),CONCATENATE(0,DAY(B4530))),IF(HOUR(C4530)&gt;9,HOUR(C4530),CONCATENATE(0,HOUR(C4530))),IF(MINUTE(C4530)&gt;9,MINUTE(C4530),CONCATENATE(0,MINUTE(C4530))),":",VLOOKUP(F4530,'Valid Values - Results'!$D$4:$F$12,3,FALSE)),"")</f>
        <v/>
      </c>
      <c r="H4530" s="41"/>
      <c r="I4530" s="41"/>
      <c r="J4530" s="41"/>
      <c r="K4530" s="41"/>
      <c r="L4530" s="41"/>
      <c r="M4530" s="92"/>
      <c r="N4530" s="41"/>
      <c r="O4530" s="41"/>
      <c r="P4530" s="41"/>
      <c r="Q4530" s="41"/>
      <c r="R4530" s="41"/>
      <c r="S4530" s="41"/>
      <c r="T4530" s="41"/>
      <c r="U4530" s="47"/>
      <c r="V4530" s="49"/>
      <c r="W4530" s="41"/>
      <c r="X4530" s="41"/>
      <c r="Y4530" s="41"/>
      <c r="AA4530" s="37" t="str">
        <f>IF($I4530&lt;&gt;"",VLOOKUP($I4530,'Valid Values - Search'!$R$4:$T$4719,3,FALSE),"")</f>
        <v/>
      </c>
      <c r="AB4530" s="37" t="str">
        <f>IF($I4530&lt;&gt;"",VLOOKUP($I4530,'Valid Values - Search'!$R$4:$S$4719,2,FALSE),"")</f>
        <v/>
      </c>
      <c r="AC4530" s="38" t="str">
        <f t="shared" si="70"/>
        <v/>
      </c>
      <c r="AD4530" s="38"/>
    </row>
    <row r="4531" spans="1:30">
      <c r="A4531" s="46"/>
      <c r="B4531" s="47"/>
      <c r="C4531" s="49"/>
      <c r="D4531" s="41"/>
      <c r="E4531" s="41"/>
      <c r="F4531" s="41"/>
      <c r="G4531" s="50" t="str">
        <f>IF(A4531&lt;&gt;"",CONCATENATE(A4531,":",YEAR(B4531),IF(MONTH(B4531)&gt;9,MONTH(B4531),CONCATENATE(0,MONTH(B4531))),IF(DAY(B4531)&gt;9,DAY(B4531),CONCATENATE(0,DAY(B4531))),IF(HOUR(C4531)&gt;9,HOUR(C4531),CONCATENATE(0,HOUR(C4531))),IF(MINUTE(C4531)&gt;9,MINUTE(C4531),CONCATENATE(0,MINUTE(C4531))),":",VLOOKUP(F4531,'Valid Values - Results'!$D$4:$F$12,3,FALSE)),"")</f>
        <v/>
      </c>
      <c r="H4531" s="41"/>
      <c r="I4531" s="41"/>
      <c r="J4531" s="41"/>
      <c r="K4531" s="41"/>
      <c r="L4531" s="41"/>
      <c r="M4531" s="92"/>
      <c r="N4531" s="41"/>
      <c r="O4531" s="41"/>
      <c r="P4531" s="41"/>
      <c r="Q4531" s="41"/>
      <c r="R4531" s="41"/>
      <c r="S4531" s="41"/>
      <c r="T4531" s="41"/>
      <c r="U4531" s="47"/>
      <c r="V4531" s="49"/>
      <c r="W4531" s="41"/>
      <c r="X4531" s="41"/>
      <c r="Y4531" s="41"/>
      <c r="AA4531" s="37" t="str">
        <f>IF($I4531&lt;&gt;"",VLOOKUP($I4531,'Valid Values - Search'!$R$4:$T$4719,3,FALSE),"")</f>
        <v/>
      </c>
      <c r="AB4531" s="37" t="str">
        <f>IF($I4531&lt;&gt;"",VLOOKUP($I4531,'Valid Values - Search'!$R$4:$S$4719,2,FALSE),"")</f>
        <v/>
      </c>
      <c r="AC4531" s="38" t="str">
        <f t="shared" si="70"/>
        <v/>
      </c>
      <c r="AD4531" s="38"/>
    </row>
    <row r="4532" spans="1:30">
      <c r="A4532" s="46"/>
      <c r="B4532" s="47"/>
      <c r="C4532" s="49"/>
      <c r="D4532" s="41"/>
      <c r="E4532" s="41"/>
      <c r="F4532" s="41"/>
      <c r="G4532" s="50" t="str">
        <f>IF(A4532&lt;&gt;"",CONCATENATE(A4532,":",YEAR(B4532),IF(MONTH(B4532)&gt;9,MONTH(B4532),CONCATENATE(0,MONTH(B4532))),IF(DAY(B4532)&gt;9,DAY(B4532),CONCATENATE(0,DAY(B4532))),IF(HOUR(C4532)&gt;9,HOUR(C4532),CONCATENATE(0,HOUR(C4532))),IF(MINUTE(C4532)&gt;9,MINUTE(C4532),CONCATENATE(0,MINUTE(C4532))),":",VLOOKUP(F4532,'Valid Values - Results'!$D$4:$F$12,3,FALSE)),"")</f>
        <v/>
      </c>
      <c r="H4532" s="41"/>
      <c r="I4532" s="41"/>
      <c r="J4532" s="41"/>
      <c r="K4532" s="41"/>
      <c r="L4532" s="41"/>
      <c r="M4532" s="92"/>
      <c r="N4532" s="41"/>
      <c r="O4532" s="41"/>
      <c r="P4532" s="41"/>
      <c r="Q4532" s="41"/>
      <c r="R4532" s="41"/>
      <c r="S4532" s="41"/>
      <c r="T4532" s="41"/>
      <c r="U4532" s="47"/>
      <c r="V4532" s="49"/>
      <c r="W4532" s="41"/>
      <c r="X4532" s="41"/>
      <c r="Y4532" s="41"/>
      <c r="AA4532" s="37" t="str">
        <f>IF($I4532&lt;&gt;"",VLOOKUP($I4532,'Valid Values - Search'!$R$4:$T$4719,3,FALSE),"")</f>
        <v/>
      </c>
      <c r="AB4532" s="37" t="str">
        <f>IF($I4532&lt;&gt;"",VLOOKUP($I4532,'Valid Values - Search'!$R$4:$S$4719,2,FALSE),"")</f>
        <v/>
      </c>
      <c r="AC4532" s="38" t="str">
        <f t="shared" si="70"/>
        <v/>
      </c>
      <c r="AD4532" s="38"/>
    </row>
    <row r="4533" spans="1:30">
      <c r="A4533" s="46"/>
      <c r="B4533" s="47"/>
      <c r="C4533" s="49"/>
      <c r="D4533" s="41"/>
      <c r="E4533" s="41"/>
      <c r="F4533" s="41"/>
      <c r="G4533" s="50" t="str">
        <f>IF(A4533&lt;&gt;"",CONCATENATE(A4533,":",YEAR(B4533),IF(MONTH(B4533)&gt;9,MONTH(B4533),CONCATENATE(0,MONTH(B4533))),IF(DAY(B4533)&gt;9,DAY(B4533),CONCATENATE(0,DAY(B4533))),IF(HOUR(C4533)&gt;9,HOUR(C4533),CONCATENATE(0,HOUR(C4533))),IF(MINUTE(C4533)&gt;9,MINUTE(C4533),CONCATENATE(0,MINUTE(C4533))),":",VLOOKUP(F4533,'Valid Values - Results'!$D$4:$F$12,3,FALSE)),"")</f>
        <v/>
      </c>
      <c r="H4533" s="41"/>
      <c r="I4533" s="41"/>
      <c r="J4533" s="41"/>
      <c r="K4533" s="41"/>
      <c r="L4533" s="41"/>
      <c r="M4533" s="92"/>
      <c r="N4533" s="41"/>
      <c r="O4533" s="41"/>
      <c r="P4533" s="41"/>
      <c r="Q4533" s="41"/>
      <c r="R4533" s="41"/>
      <c r="S4533" s="41"/>
      <c r="T4533" s="41"/>
      <c r="U4533" s="47"/>
      <c r="V4533" s="49"/>
      <c r="W4533" s="41"/>
      <c r="X4533" s="41"/>
      <c r="Y4533" s="41"/>
      <c r="AA4533" s="37" t="str">
        <f>IF($I4533&lt;&gt;"",VLOOKUP($I4533,'Valid Values - Search'!$R$4:$T$4719,3,FALSE),"")</f>
        <v/>
      </c>
      <c r="AB4533" s="37" t="str">
        <f>IF($I4533&lt;&gt;"",VLOOKUP($I4533,'Valid Values - Search'!$R$4:$S$4719,2,FALSE),"")</f>
        <v/>
      </c>
      <c r="AC4533" s="38" t="str">
        <f t="shared" si="70"/>
        <v/>
      </c>
      <c r="AD4533" s="38"/>
    </row>
    <row r="4534" spans="1:30">
      <c r="A4534" s="46"/>
      <c r="B4534" s="47"/>
      <c r="C4534" s="49"/>
      <c r="D4534" s="41"/>
      <c r="E4534" s="41"/>
      <c r="F4534" s="41"/>
      <c r="G4534" s="50" t="str">
        <f>IF(A4534&lt;&gt;"",CONCATENATE(A4534,":",YEAR(B4534),IF(MONTH(B4534)&gt;9,MONTH(B4534),CONCATENATE(0,MONTH(B4534))),IF(DAY(B4534)&gt;9,DAY(B4534),CONCATENATE(0,DAY(B4534))),IF(HOUR(C4534)&gt;9,HOUR(C4534),CONCATENATE(0,HOUR(C4534))),IF(MINUTE(C4534)&gt;9,MINUTE(C4534),CONCATENATE(0,MINUTE(C4534))),":",VLOOKUP(F4534,'Valid Values - Results'!$D$4:$F$12,3,FALSE)),"")</f>
        <v/>
      </c>
      <c r="H4534" s="41"/>
      <c r="I4534" s="41"/>
      <c r="J4534" s="41"/>
      <c r="K4534" s="41"/>
      <c r="L4534" s="41"/>
      <c r="M4534" s="92"/>
      <c r="N4534" s="41"/>
      <c r="O4534" s="41"/>
      <c r="P4534" s="41"/>
      <c r="Q4534" s="41"/>
      <c r="R4534" s="41"/>
      <c r="S4534" s="41"/>
      <c r="T4534" s="41"/>
      <c r="U4534" s="47"/>
      <c r="V4534" s="49"/>
      <c r="W4534" s="41"/>
      <c r="X4534" s="41"/>
      <c r="Y4534" s="41"/>
      <c r="AA4534" s="37" t="str">
        <f>IF($I4534&lt;&gt;"",VLOOKUP($I4534,'Valid Values - Search'!$R$4:$T$4719,3,FALSE),"")</f>
        <v/>
      </c>
      <c r="AB4534" s="37" t="str">
        <f>IF($I4534&lt;&gt;"",VLOOKUP($I4534,'Valid Values - Search'!$R$4:$S$4719,2,FALSE),"")</f>
        <v/>
      </c>
      <c r="AC4534" s="38" t="str">
        <f t="shared" si="70"/>
        <v/>
      </c>
      <c r="AD4534" s="38"/>
    </row>
    <row r="4535" spans="1:30">
      <c r="A4535" s="46"/>
      <c r="B4535" s="47"/>
      <c r="C4535" s="49"/>
      <c r="D4535" s="41"/>
      <c r="E4535" s="41"/>
      <c r="F4535" s="41"/>
      <c r="G4535" s="50" t="str">
        <f>IF(A4535&lt;&gt;"",CONCATENATE(A4535,":",YEAR(B4535),IF(MONTH(B4535)&gt;9,MONTH(B4535),CONCATENATE(0,MONTH(B4535))),IF(DAY(B4535)&gt;9,DAY(B4535),CONCATENATE(0,DAY(B4535))),IF(HOUR(C4535)&gt;9,HOUR(C4535),CONCATENATE(0,HOUR(C4535))),IF(MINUTE(C4535)&gt;9,MINUTE(C4535),CONCATENATE(0,MINUTE(C4535))),":",VLOOKUP(F4535,'Valid Values - Results'!$D$4:$F$12,3,FALSE)),"")</f>
        <v/>
      </c>
      <c r="H4535" s="41"/>
      <c r="I4535" s="41"/>
      <c r="J4535" s="41"/>
      <c r="K4535" s="41"/>
      <c r="L4535" s="41"/>
      <c r="M4535" s="92"/>
      <c r="N4535" s="41"/>
      <c r="O4535" s="41"/>
      <c r="P4535" s="41"/>
      <c r="Q4535" s="41"/>
      <c r="R4535" s="41"/>
      <c r="S4535" s="41"/>
      <c r="T4535" s="41"/>
      <c r="U4535" s="47"/>
      <c r="V4535" s="49"/>
      <c r="W4535" s="41"/>
      <c r="X4535" s="41"/>
      <c r="Y4535" s="41"/>
      <c r="AA4535" s="37" t="str">
        <f>IF($I4535&lt;&gt;"",VLOOKUP($I4535,'Valid Values - Search'!$R$4:$T$4719,3,FALSE),"")</f>
        <v/>
      </c>
      <c r="AB4535" s="37" t="str">
        <f>IF($I4535&lt;&gt;"",VLOOKUP($I4535,'Valid Values - Search'!$R$4:$S$4719,2,FALSE),"")</f>
        <v/>
      </c>
      <c r="AC4535" s="38" t="str">
        <f t="shared" si="70"/>
        <v/>
      </c>
      <c r="AD4535" s="38"/>
    </row>
    <row r="4536" spans="1:30">
      <c r="A4536" s="46"/>
      <c r="B4536" s="47"/>
      <c r="C4536" s="49"/>
      <c r="D4536" s="41"/>
      <c r="E4536" s="41"/>
      <c r="F4536" s="41"/>
      <c r="G4536" s="50" t="str">
        <f>IF(A4536&lt;&gt;"",CONCATENATE(A4536,":",YEAR(B4536),IF(MONTH(B4536)&gt;9,MONTH(B4536),CONCATENATE(0,MONTH(B4536))),IF(DAY(B4536)&gt;9,DAY(B4536),CONCATENATE(0,DAY(B4536))),IF(HOUR(C4536)&gt;9,HOUR(C4536),CONCATENATE(0,HOUR(C4536))),IF(MINUTE(C4536)&gt;9,MINUTE(C4536),CONCATENATE(0,MINUTE(C4536))),":",VLOOKUP(F4536,'Valid Values - Results'!$D$4:$F$12,3,FALSE)),"")</f>
        <v/>
      </c>
      <c r="H4536" s="41"/>
      <c r="I4536" s="41"/>
      <c r="J4536" s="41"/>
      <c r="K4536" s="41"/>
      <c r="L4536" s="41"/>
      <c r="M4536" s="92"/>
      <c r="N4536" s="41"/>
      <c r="O4536" s="41"/>
      <c r="P4536" s="41"/>
      <c r="Q4536" s="41"/>
      <c r="R4536" s="41"/>
      <c r="S4536" s="41"/>
      <c r="T4536" s="41"/>
      <c r="U4536" s="47"/>
      <c r="V4536" s="49"/>
      <c r="W4536" s="41"/>
      <c r="X4536" s="41"/>
      <c r="Y4536" s="41"/>
      <c r="AA4536" s="37" t="str">
        <f>IF($I4536&lt;&gt;"",VLOOKUP($I4536,'Valid Values - Search'!$R$4:$T$4719,3,FALSE),"")</f>
        <v/>
      </c>
      <c r="AB4536" s="37" t="str">
        <f>IF($I4536&lt;&gt;"",VLOOKUP($I4536,'Valid Values - Search'!$R$4:$S$4719,2,FALSE),"")</f>
        <v/>
      </c>
      <c r="AC4536" s="38" t="str">
        <f t="shared" si="70"/>
        <v/>
      </c>
      <c r="AD4536" s="38"/>
    </row>
    <row r="4537" spans="1:30">
      <c r="A4537" s="46"/>
      <c r="B4537" s="47"/>
      <c r="C4537" s="49"/>
      <c r="D4537" s="41"/>
      <c r="E4537" s="41"/>
      <c r="F4537" s="41"/>
      <c r="G4537" s="50" t="str">
        <f>IF(A4537&lt;&gt;"",CONCATENATE(A4537,":",YEAR(B4537),IF(MONTH(B4537)&gt;9,MONTH(B4537),CONCATENATE(0,MONTH(B4537))),IF(DAY(B4537)&gt;9,DAY(B4537),CONCATENATE(0,DAY(B4537))),IF(HOUR(C4537)&gt;9,HOUR(C4537),CONCATENATE(0,HOUR(C4537))),IF(MINUTE(C4537)&gt;9,MINUTE(C4537),CONCATENATE(0,MINUTE(C4537))),":",VLOOKUP(F4537,'Valid Values - Results'!$D$4:$F$12,3,FALSE)),"")</f>
        <v/>
      </c>
      <c r="H4537" s="41"/>
      <c r="I4537" s="41"/>
      <c r="J4537" s="41"/>
      <c r="K4537" s="41"/>
      <c r="L4537" s="41"/>
      <c r="M4537" s="92"/>
      <c r="N4537" s="41"/>
      <c r="O4537" s="41"/>
      <c r="P4537" s="41"/>
      <c r="Q4537" s="41"/>
      <c r="R4537" s="41"/>
      <c r="S4537" s="41"/>
      <c r="T4537" s="41"/>
      <c r="U4537" s="47"/>
      <c r="V4537" s="49"/>
      <c r="W4537" s="41"/>
      <c r="X4537" s="41"/>
      <c r="Y4537" s="41"/>
      <c r="AA4537" s="37" t="str">
        <f>IF($I4537&lt;&gt;"",VLOOKUP($I4537,'Valid Values - Search'!$R$4:$T$4719,3,FALSE),"")</f>
        <v/>
      </c>
      <c r="AB4537" s="37" t="str">
        <f>IF($I4537&lt;&gt;"",VLOOKUP($I4537,'Valid Values - Search'!$R$4:$S$4719,2,FALSE),"")</f>
        <v/>
      </c>
      <c r="AC4537" s="38" t="str">
        <f t="shared" si="70"/>
        <v/>
      </c>
      <c r="AD4537" s="38"/>
    </row>
    <row r="4538" spans="1:30">
      <c r="A4538" s="46"/>
      <c r="B4538" s="47"/>
      <c r="C4538" s="49"/>
      <c r="D4538" s="41"/>
      <c r="E4538" s="41"/>
      <c r="F4538" s="41"/>
      <c r="G4538" s="50" t="str">
        <f>IF(A4538&lt;&gt;"",CONCATENATE(A4538,":",YEAR(B4538),IF(MONTH(B4538)&gt;9,MONTH(B4538),CONCATENATE(0,MONTH(B4538))),IF(DAY(B4538)&gt;9,DAY(B4538),CONCATENATE(0,DAY(B4538))),IF(HOUR(C4538)&gt;9,HOUR(C4538),CONCATENATE(0,HOUR(C4538))),IF(MINUTE(C4538)&gt;9,MINUTE(C4538),CONCATENATE(0,MINUTE(C4538))),":",VLOOKUP(F4538,'Valid Values - Results'!$D$4:$F$12,3,FALSE)),"")</f>
        <v/>
      </c>
      <c r="H4538" s="41"/>
      <c r="I4538" s="41"/>
      <c r="J4538" s="41"/>
      <c r="K4538" s="41"/>
      <c r="L4538" s="41"/>
      <c r="M4538" s="92"/>
      <c r="N4538" s="41"/>
      <c r="O4538" s="41"/>
      <c r="P4538" s="41"/>
      <c r="Q4538" s="41"/>
      <c r="R4538" s="41"/>
      <c r="S4538" s="41"/>
      <c r="T4538" s="41"/>
      <c r="U4538" s="47"/>
      <c r="V4538" s="49"/>
      <c r="W4538" s="41"/>
      <c r="X4538" s="41"/>
      <c r="Y4538" s="41"/>
      <c r="AA4538" s="37" t="str">
        <f>IF($I4538&lt;&gt;"",VLOOKUP($I4538,'Valid Values - Search'!$R$4:$T$4719,3,FALSE),"")</f>
        <v/>
      </c>
      <c r="AB4538" s="37" t="str">
        <f>IF($I4538&lt;&gt;"",VLOOKUP($I4538,'Valid Values - Search'!$R$4:$S$4719,2,FALSE),"")</f>
        <v/>
      </c>
      <c r="AC4538" s="38" t="str">
        <f t="shared" si="70"/>
        <v/>
      </c>
      <c r="AD4538" s="38"/>
    </row>
    <row r="4539" spans="1:30">
      <c r="A4539" s="46"/>
      <c r="B4539" s="47"/>
      <c r="C4539" s="49"/>
      <c r="D4539" s="41"/>
      <c r="E4539" s="41"/>
      <c r="F4539" s="41"/>
      <c r="G4539" s="50" t="str">
        <f>IF(A4539&lt;&gt;"",CONCATENATE(A4539,":",YEAR(B4539),IF(MONTH(B4539)&gt;9,MONTH(B4539),CONCATENATE(0,MONTH(B4539))),IF(DAY(B4539)&gt;9,DAY(B4539),CONCATENATE(0,DAY(B4539))),IF(HOUR(C4539)&gt;9,HOUR(C4539),CONCATENATE(0,HOUR(C4539))),IF(MINUTE(C4539)&gt;9,MINUTE(C4539),CONCATENATE(0,MINUTE(C4539))),":",VLOOKUP(F4539,'Valid Values - Results'!$D$4:$F$12,3,FALSE)),"")</f>
        <v/>
      </c>
      <c r="H4539" s="41"/>
      <c r="I4539" s="41"/>
      <c r="J4539" s="41"/>
      <c r="K4539" s="41"/>
      <c r="L4539" s="41"/>
      <c r="M4539" s="92"/>
      <c r="N4539" s="41"/>
      <c r="O4539" s="41"/>
      <c r="P4539" s="41"/>
      <c r="Q4539" s="41"/>
      <c r="R4539" s="41"/>
      <c r="S4539" s="41"/>
      <c r="T4539" s="41"/>
      <c r="U4539" s="47"/>
      <c r="V4539" s="49"/>
      <c r="W4539" s="41"/>
      <c r="X4539" s="41"/>
      <c r="Y4539" s="41"/>
      <c r="AA4539" s="37" t="str">
        <f>IF($I4539&lt;&gt;"",VLOOKUP($I4539,'Valid Values - Search'!$R$4:$T$4719,3,FALSE),"")</f>
        <v/>
      </c>
      <c r="AB4539" s="37" t="str">
        <f>IF($I4539&lt;&gt;"",VLOOKUP($I4539,'Valid Values - Search'!$R$4:$S$4719,2,FALSE),"")</f>
        <v/>
      </c>
      <c r="AC4539" s="38" t="str">
        <f t="shared" si="70"/>
        <v/>
      </c>
      <c r="AD4539" s="38"/>
    </row>
    <row r="4540" spans="1:30">
      <c r="A4540" s="46"/>
      <c r="B4540" s="47"/>
      <c r="C4540" s="49"/>
      <c r="D4540" s="41"/>
      <c r="E4540" s="41"/>
      <c r="F4540" s="41"/>
      <c r="G4540" s="50" t="str">
        <f>IF(A4540&lt;&gt;"",CONCATENATE(A4540,":",YEAR(B4540),IF(MONTH(B4540)&gt;9,MONTH(B4540),CONCATENATE(0,MONTH(B4540))),IF(DAY(B4540)&gt;9,DAY(B4540),CONCATENATE(0,DAY(B4540))),IF(HOUR(C4540)&gt;9,HOUR(C4540),CONCATENATE(0,HOUR(C4540))),IF(MINUTE(C4540)&gt;9,MINUTE(C4540),CONCATENATE(0,MINUTE(C4540))),":",VLOOKUP(F4540,'Valid Values - Results'!$D$4:$F$12,3,FALSE)),"")</f>
        <v/>
      </c>
      <c r="H4540" s="41"/>
      <c r="I4540" s="41"/>
      <c r="J4540" s="41"/>
      <c r="K4540" s="41"/>
      <c r="L4540" s="41"/>
      <c r="M4540" s="92"/>
      <c r="N4540" s="41"/>
      <c r="O4540" s="41"/>
      <c r="P4540" s="41"/>
      <c r="Q4540" s="41"/>
      <c r="R4540" s="41"/>
      <c r="S4540" s="41"/>
      <c r="T4540" s="41"/>
      <c r="U4540" s="47"/>
      <c r="V4540" s="49"/>
      <c r="W4540" s="41"/>
      <c r="X4540" s="41"/>
      <c r="Y4540" s="41"/>
      <c r="AA4540" s="37" t="str">
        <f>IF($I4540&lt;&gt;"",VLOOKUP($I4540,'Valid Values - Search'!$R$4:$T$4719,3,FALSE),"")</f>
        <v/>
      </c>
      <c r="AB4540" s="37" t="str">
        <f>IF($I4540&lt;&gt;"",VLOOKUP($I4540,'Valid Values - Search'!$R$4:$S$4719,2,FALSE),"")</f>
        <v/>
      </c>
      <c r="AC4540" s="38" t="str">
        <f t="shared" si="70"/>
        <v/>
      </c>
      <c r="AD4540" s="38"/>
    </row>
    <row r="4541" spans="1:30">
      <c r="A4541" s="46"/>
      <c r="B4541" s="47"/>
      <c r="C4541" s="49"/>
      <c r="D4541" s="41"/>
      <c r="E4541" s="41"/>
      <c r="F4541" s="41"/>
      <c r="G4541" s="50" t="str">
        <f>IF(A4541&lt;&gt;"",CONCATENATE(A4541,":",YEAR(B4541),IF(MONTH(B4541)&gt;9,MONTH(B4541),CONCATENATE(0,MONTH(B4541))),IF(DAY(B4541)&gt;9,DAY(B4541),CONCATENATE(0,DAY(B4541))),IF(HOUR(C4541)&gt;9,HOUR(C4541),CONCATENATE(0,HOUR(C4541))),IF(MINUTE(C4541)&gt;9,MINUTE(C4541),CONCATENATE(0,MINUTE(C4541))),":",VLOOKUP(F4541,'Valid Values - Results'!$D$4:$F$12,3,FALSE)),"")</f>
        <v/>
      </c>
      <c r="H4541" s="41"/>
      <c r="I4541" s="41"/>
      <c r="J4541" s="41"/>
      <c r="K4541" s="41"/>
      <c r="L4541" s="41"/>
      <c r="M4541" s="92"/>
      <c r="N4541" s="41"/>
      <c r="O4541" s="41"/>
      <c r="P4541" s="41"/>
      <c r="Q4541" s="41"/>
      <c r="R4541" s="41"/>
      <c r="S4541" s="41"/>
      <c r="T4541" s="41"/>
      <c r="U4541" s="47"/>
      <c r="V4541" s="49"/>
      <c r="W4541" s="41"/>
      <c r="X4541" s="41"/>
      <c r="Y4541" s="41"/>
      <c r="AA4541" s="37" t="str">
        <f>IF($I4541&lt;&gt;"",VLOOKUP($I4541,'Valid Values - Search'!$R$4:$T$4719,3,FALSE),"")</f>
        <v/>
      </c>
      <c r="AB4541" s="37" t="str">
        <f>IF($I4541&lt;&gt;"",VLOOKUP($I4541,'Valid Values - Search'!$R$4:$S$4719,2,FALSE),"")</f>
        <v/>
      </c>
      <c r="AC4541" s="38" t="str">
        <f t="shared" si="70"/>
        <v/>
      </c>
      <c r="AD4541" s="38"/>
    </row>
    <row r="4542" spans="1:30">
      <c r="A4542" s="46"/>
      <c r="B4542" s="47"/>
      <c r="C4542" s="49"/>
      <c r="D4542" s="41"/>
      <c r="E4542" s="41"/>
      <c r="F4542" s="41"/>
      <c r="G4542" s="50" t="str">
        <f>IF(A4542&lt;&gt;"",CONCATENATE(A4542,":",YEAR(B4542),IF(MONTH(B4542)&gt;9,MONTH(B4542),CONCATENATE(0,MONTH(B4542))),IF(DAY(B4542)&gt;9,DAY(B4542),CONCATENATE(0,DAY(B4542))),IF(HOUR(C4542)&gt;9,HOUR(C4542),CONCATENATE(0,HOUR(C4542))),IF(MINUTE(C4542)&gt;9,MINUTE(C4542),CONCATENATE(0,MINUTE(C4542))),":",VLOOKUP(F4542,'Valid Values - Results'!$D$4:$F$12,3,FALSE)),"")</f>
        <v/>
      </c>
      <c r="H4542" s="41"/>
      <c r="I4542" s="41"/>
      <c r="J4542" s="41"/>
      <c r="K4542" s="41"/>
      <c r="L4542" s="41"/>
      <c r="M4542" s="92"/>
      <c r="N4542" s="41"/>
      <c r="O4542" s="41"/>
      <c r="P4542" s="41"/>
      <c r="Q4542" s="41"/>
      <c r="R4542" s="41"/>
      <c r="S4542" s="41"/>
      <c r="T4542" s="41"/>
      <c r="U4542" s="47"/>
      <c r="V4542" s="49"/>
      <c r="W4542" s="41"/>
      <c r="X4542" s="41"/>
      <c r="Y4542" s="41"/>
      <c r="AA4542" s="37" t="str">
        <f>IF($I4542&lt;&gt;"",VLOOKUP($I4542,'Valid Values - Search'!$R$4:$T$4719,3,FALSE),"")</f>
        <v/>
      </c>
      <c r="AB4542" s="37" t="str">
        <f>IF($I4542&lt;&gt;"",VLOOKUP($I4542,'Valid Values - Search'!$R$4:$S$4719,2,FALSE),"")</f>
        <v/>
      </c>
      <c r="AC4542" s="38" t="str">
        <f t="shared" si="70"/>
        <v/>
      </c>
      <c r="AD4542" s="38"/>
    </row>
    <row r="4543" spans="1:30">
      <c r="A4543" s="46"/>
      <c r="B4543" s="47"/>
      <c r="C4543" s="49"/>
      <c r="D4543" s="41"/>
      <c r="E4543" s="41"/>
      <c r="F4543" s="41"/>
      <c r="G4543" s="50" t="str">
        <f>IF(A4543&lt;&gt;"",CONCATENATE(A4543,":",YEAR(B4543),IF(MONTH(B4543)&gt;9,MONTH(B4543),CONCATENATE(0,MONTH(B4543))),IF(DAY(B4543)&gt;9,DAY(B4543),CONCATENATE(0,DAY(B4543))),IF(HOUR(C4543)&gt;9,HOUR(C4543),CONCATENATE(0,HOUR(C4543))),IF(MINUTE(C4543)&gt;9,MINUTE(C4543),CONCATENATE(0,MINUTE(C4543))),":",VLOOKUP(F4543,'Valid Values - Results'!$D$4:$F$12,3,FALSE)),"")</f>
        <v/>
      </c>
      <c r="H4543" s="41"/>
      <c r="I4543" s="41"/>
      <c r="J4543" s="41"/>
      <c r="K4543" s="41"/>
      <c r="L4543" s="41"/>
      <c r="M4543" s="92"/>
      <c r="N4543" s="41"/>
      <c r="O4543" s="41"/>
      <c r="P4543" s="41"/>
      <c r="Q4543" s="41"/>
      <c r="R4543" s="41"/>
      <c r="S4543" s="41"/>
      <c r="T4543" s="41"/>
      <c r="U4543" s="47"/>
      <c r="V4543" s="49"/>
      <c r="W4543" s="41"/>
      <c r="X4543" s="41"/>
      <c r="Y4543" s="41"/>
      <c r="AA4543" s="37" t="str">
        <f>IF($I4543&lt;&gt;"",VLOOKUP($I4543,'Valid Values - Search'!$R$4:$T$4719,3,FALSE),"")</f>
        <v/>
      </c>
      <c r="AB4543" s="37" t="str">
        <f>IF($I4543&lt;&gt;"",VLOOKUP($I4543,'Valid Values - Search'!$R$4:$S$4719,2,FALSE),"")</f>
        <v/>
      </c>
      <c r="AC4543" s="38" t="str">
        <f t="shared" si="70"/>
        <v/>
      </c>
      <c r="AD4543" s="38"/>
    </row>
    <row r="4544" spans="1:30">
      <c r="A4544" s="46"/>
      <c r="B4544" s="47"/>
      <c r="C4544" s="49"/>
      <c r="D4544" s="41"/>
      <c r="E4544" s="41"/>
      <c r="F4544" s="41"/>
      <c r="G4544" s="50" t="str">
        <f>IF(A4544&lt;&gt;"",CONCATENATE(A4544,":",YEAR(B4544),IF(MONTH(B4544)&gt;9,MONTH(B4544),CONCATENATE(0,MONTH(B4544))),IF(DAY(B4544)&gt;9,DAY(B4544),CONCATENATE(0,DAY(B4544))),IF(HOUR(C4544)&gt;9,HOUR(C4544),CONCATENATE(0,HOUR(C4544))),IF(MINUTE(C4544)&gt;9,MINUTE(C4544),CONCATENATE(0,MINUTE(C4544))),":",VLOOKUP(F4544,'Valid Values - Results'!$D$4:$F$12,3,FALSE)),"")</f>
        <v/>
      </c>
      <c r="H4544" s="41"/>
      <c r="I4544" s="41"/>
      <c r="J4544" s="41"/>
      <c r="K4544" s="41"/>
      <c r="L4544" s="41"/>
      <c r="M4544" s="92"/>
      <c r="N4544" s="41"/>
      <c r="O4544" s="41"/>
      <c r="P4544" s="41"/>
      <c r="Q4544" s="41"/>
      <c r="R4544" s="41"/>
      <c r="S4544" s="41"/>
      <c r="T4544" s="41"/>
      <c r="U4544" s="47"/>
      <c r="V4544" s="49"/>
      <c r="W4544" s="41"/>
      <c r="X4544" s="41"/>
      <c r="Y4544" s="41"/>
      <c r="AA4544" s="37" t="str">
        <f>IF($I4544&lt;&gt;"",VLOOKUP($I4544,'Valid Values - Search'!$R$4:$T$4719,3,FALSE),"")</f>
        <v/>
      </c>
      <c r="AB4544" s="37" t="str">
        <f>IF($I4544&lt;&gt;"",VLOOKUP($I4544,'Valid Values - Search'!$R$4:$S$4719,2,FALSE),"")</f>
        <v/>
      </c>
      <c r="AC4544" s="38" t="str">
        <f t="shared" si="70"/>
        <v/>
      </c>
      <c r="AD4544" s="38"/>
    </row>
    <row r="4545" spans="1:30">
      <c r="A4545" s="46"/>
      <c r="B4545" s="47"/>
      <c r="C4545" s="49"/>
      <c r="D4545" s="41"/>
      <c r="E4545" s="41"/>
      <c r="F4545" s="41"/>
      <c r="G4545" s="50" t="str">
        <f>IF(A4545&lt;&gt;"",CONCATENATE(A4545,":",YEAR(B4545),IF(MONTH(B4545)&gt;9,MONTH(B4545),CONCATENATE(0,MONTH(B4545))),IF(DAY(B4545)&gt;9,DAY(B4545),CONCATENATE(0,DAY(B4545))),IF(HOUR(C4545)&gt;9,HOUR(C4545),CONCATENATE(0,HOUR(C4545))),IF(MINUTE(C4545)&gt;9,MINUTE(C4545),CONCATENATE(0,MINUTE(C4545))),":",VLOOKUP(F4545,'Valid Values - Results'!$D$4:$F$12,3,FALSE)),"")</f>
        <v/>
      </c>
      <c r="H4545" s="41"/>
      <c r="I4545" s="41"/>
      <c r="J4545" s="41"/>
      <c r="K4545" s="41"/>
      <c r="L4545" s="41"/>
      <c r="M4545" s="92"/>
      <c r="N4545" s="41"/>
      <c r="O4545" s="41"/>
      <c r="P4545" s="41"/>
      <c r="Q4545" s="41"/>
      <c r="R4545" s="41"/>
      <c r="S4545" s="41"/>
      <c r="T4545" s="41"/>
      <c r="U4545" s="47"/>
      <c r="V4545" s="49"/>
      <c r="W4545" s="41"/>
      <c r="X4545" s="41"/>
      <c r="Y4545" s="41"/>
      <c r="AA4545" s="37" t="str">
        <f>IF($I4545&lt;&gt;"",VLOOKUP($I4545,'Valid Values - Search'!$R$4:$T$4719,3,FALSE),"")</f>
        <v/>
      </c>
      <c r="AB4545" s="37" t="str">
        <f>IF($I4545&lt;&gt;"",VLOOKUP($I4545,'Valid Values - Search'!$R$4:$S$4719,2,FALSE),"")</f>
        <v/>
      </c>
      <c r="AC4545" s="38" t="str">
        <f t="shared" si="70"/>
        <v/>
      </c>
      <c r="AD4545" s="38"/>
    </row>
    <row r="4546" spans="1:30">
      <c r="A4546" s="46"/>
      <c r="B4546" s="47"/>
      <c r="C4546" s="49"/>
      <c r="D4546" s="41"/>
      <c r="E4546" s="41"/>
      <c r="F4546" s="41"/>
      <c r="G4546" s="50" t="str">
        <f>IF(A4546&lt;&gt;"",CONCATENATE(A4546,":",YEAR(B4546),IF(MONTH(B4546)&gt;9,MONTH(B4546),CONCATENATE(0,MONTH(B4546))),IF(DAY(B4546)&gt;9,DAY(B4546),CONCATENATE(0,DAY(B4546))),IF(HOUR(C4546)&gt;9,HOUR(C4546),CONCATENATE(0,HOUR(C4546))),IF(MINUTE(C4546)&gt;9,MINUTE(C4546),CONCATENATE(0,MINUTE(C4546))),":",VLOOKUP(F4546,'Valid Values - Results'!$D$4:$F$12,3,FALSE)),"")</f>
        <v/>
      </c>
      <c r="H4546" s="41"/>
      <c r="I4546" s="41"/>
      <c r="J4546" s="41"/>
      <c r="K4546" s="41"/>
      <c r="L4546" s="41"/>
      <c r="M4546" s="92"/>
      <c r="N4546" s="41"/>
      <c r="O4546" s="41"/>
      <c r="P4546" s="41"/>
      <c r="Q4546" s="41"/>
      <c r="R4546" s="41"/>
      <c r="S4546" s="41"/>
      <c r="T4546" s="41"/>
      <c r="U4546" s="47"/>
      <c r="V4546" s="49"/>
      <c r="W4546" s="41"/>
      <c r="X4546" s="41"/>
      <c r="Y4546" s="41"/>
      <c r="AA4546" s="37" t="str">
        <f>IF($I4546&lt;&gt;"",VLOOKUP($I4546,'Valid Values - Search'!$R$4:$T$4719,3,FALSE),"")</f>
        <v/>
      </c>
      <c r="AB4546" s="37" t="str">
        <f>IF($I4546&lt;&gt;"",VLOOKUP($I4546,'Valid Values - Search'!$R$4:$S$4719,2,FALSE),"")</f>
        <v/>
      </c>
      <c r="AC4546" s="38" t="str">
        <f t="shared" ref="AC4546:AC4609" si="71">IF($V4546&lt;&gt;"",$D4546,"")</f>
        <v/>
      </c>
      <c r="AD4546" s="38"/>
    </row>
    <row r="4547" spans="1:30">
      <c r="A4547" s="46"/>
      <c r="B4547" s="47"/>
      <c r="C4547" s="49"/>
      <c r="D4547" s="41"/>
      <c r="E4547" s="41"/>
      <c r="F4547" s="41"/>
      <c r="G4547" s="50" t="str">
        <f>IF(A4547&lt;&gt;"",CONCATENATE(A4547,":",YEAR(B4547),IF(MONTH(B4547)&gt;9,MONTH(B4547),CONCATENATE(0,MONTH(B4547))),IF(DAY(B4547)&gt;9,DAY(B4547),CONCATENATE(0,DAY(B4547))),IF(HOUR(C4547)&gt;9,HOUR(C4547),CONCATENATE(0,HOUR(C4547))),IF(MINUTE(C4547)&gt;9,MINUTE(C4547),CONCATENATE(0,MINUTE(C4547))),":",VLOOKUP(F4547,'Valid Values - Results'!$D$4:$F$12,3,FALSE)),"")</f>
        <v/>
      </c>
      <c r="H4547" s="41"/>
      <c r="I4547" s="41"/>
      <c r="J4547" s="41"/>
      <c r="K4547" s="41"/>
      <c r="L4547" s="41"/>
      <c r="M4547" s="92"/>
      <c r="N4547" s="41"/>
      <c r="O4547" s="41"/>
      <c r="P4547" s="41"/>
      <c r="Q4547" s="41"/>
      <c r="R4547" s="41"/>
      <c r="S4547" s="41"/>
      <c r="T4547" s="41"/>
      <c r="U4547" s="47"/>
      <c r="V4547" s="49"/>
      <c r="W4547" s="41"/>
      <c r="X4547" s="41"/>
      <c r="Y4547" s="41"/>
      <c r="AA4547" s="37" t="str">
        <f>IF($I4547&lt;&gt;"",VLOOKUP($I4547,'Valid Values - Search'!$R$4:$T$4719,3,FALSE),"")</f>
        <v/>
      </c>
      <c r="AB4547" s="37" t="str">
        <f>IF($I4547&lt;&gt;"",VLOOKUP($I4547,'Valid Values - Search'!$R$4:$S$4719,2,FALSE),"")</f>
        <v/>
      </c>
      <c r="AC4547" s="38" t="str">
        <f t="shared" si="71"/>
        <v/>
      </c>
      <c r="AD4547" s="38"/>
    </row>
    <row r="4548" spans="1:30">
      <c r="A4548" s="46"/>
      <c r="B4548" s="47"/>
      <c r="C4548" s="49"/>
      <c r="D4548" s="41"/>
      <c r="E4548" s="41"/>
      <c r="F4548" s="41"/>
      <c r="G4548" s="50" t="str">
        <f>IF(A4548&lt;&gt;"",CONCATENATE(A4548,":",YEAR(B4548),IF(MONTH(B4548)&gt;9,MONTH(B4548),CONCATENATE(0,MONTH(B4548))),IF(DAY(B4548)&gt;9,DAY(B4548),CONCATENATE(0,DAY(B4548))),IF(HOUR(C4548)&gt;9,HOUR(C4548),CONCATENATE(0,HOUR(C4548))),IF(MINUTE(C4548)&gt;9,MINUTE(C4548),CONCATENATE(0,MINUTE(C4548))),":",VLOOKUP(F4548,'Valid Values - Results'!$D$4:$F$12,3,FALSE)),"")</f>
        <v/>
      </c>
      <c r="H4548" s="41"/>
      <c r="I4548" s="41"/>
      <c r="J4548" s="41"/>
      <c r="K4548" s="41"/>
      <c r="L4548" s="41"/>
      <c r="M4548" s="92"/>
      <c r="N4548" s="41"/>
      <c r="O4548" s="41"/>
      <c r="P4548" s="41"/>
      <c r="Q4548" s="41"/>
      <c r="R4548" s="41"/>
      <c r="S4548" s="41"/>
      <c r="T4548" s="41"/>
      <c r="U4548" s="47"/>
      <c r="V4548" s="49"/>
      <c r="W4548" s="41"/>
      <c r="X4548" s="41"/>
      <c r="Y4548" s="41"/>
      <c r="AA4548" s="37" t="str">
        <f>IF($I4548&lt;&gt;"",VLOOKUP($I4548,'Valid Values - Search'!$R$4:$T$4719,3,FALSE),"")</f>
        <v/>
      </c>
      <c r="AB4548" s="37" t="str">
        <f>IF($I4548&lt;&gt;"",VLOOKUP($I4548,'Valid Values - Search'!$R$4:$S$4719,2,FALSE),"")</f>
        <v/>
      </c>
      <c r="AC4548" s="38" t="str">
        <f t="shared" si="71"/>
        <v/>
      </c>
      <c r="AD4548" s="38"/>
    </row>
    <row r="4549" spans="1:30">
      <c r="A4549" s="46"/>
      <c r="B4549" s="47"/>
      <c r="C4549" s="49"/>
      <c r="D4549" s="41"/>
      <c r="E4549" s="41"/>
      <c r="F4549" s="41"/>
      <c r="G4549" s="50" t="str">
        <f>IF(A4549&lt;&gt;"",CONCATENATE(A4549,":",YEAR(B4549),IF(MONTH(B4549)&gt;9,MONTH(B4549),CONCATENATE(0,MONTH(B4549))),IF(DAY(B4549)&gt;9,DAY(B4549),CONCATENATE(0,DAY(B4549))),IF(HOUR(C4549)&gt;9,HOUR(C4549),CONCATENATE(0,HOUR(C4549))),IF(MINUTE(C4549)&gt;9,MINUTE(C4549),CONCATENATE(0,MINUTE(C4549))),":",VLOOKUP(F4549,'Valid Values - Results'!$D$4:$F$12,3,FALSE)),"")</f>
        <v/>
      </c>
      <c r="H4549" s="41"/>
      <c r="I4549" s="41"/>
      <c r="J4549" s="41"/>
      <c r="K4549" s="41"/>
      <c r="L4549" s="41"/>
      <c r="M4549" s="92"/>
      <c r="N4549" s="41"/>
      <c r="O4549" s="41"/>
      <c r="P4549" s="41"/>
      <c r="Q4549" s="41"/>
      <c r="R4549" s="41"/>
      <c r="S4549" s="41"/>
      <c r="T4549" s="41"/>
      <c r="U4549" s="47"/>
      <c r="V4549" s="49"/>
      <c r="W4549" s="41"/>
      <c r="X4549" s="41"/>
      <c r="Y4549" s="41"/>
      <c r="AA4549" s="37" t="str">
        <f>IF($I4549&lt;&gt;"",VLOOKUP($I4549,'Valid Values - Search'!$R$4:$T$4719,3,FALSE),"")</f>
        <v/>
      </c>
      <c r="AB4549" s="37" t="str">
        <f>IF($I4549&lt;&gt;"",VLOOKUP($I4549,'Valid Values - Search'!$R$4:$S$4719,2,FALSE),"")</f>
        <v/>
      </c>
      <c r="AC4549" s="38" t="str">
        <f t="shared" si="71"/>
        <v/>
      </c>
      <c r="AD4549" s="38"/>
    </row>
    <row r="4550" spans="1:30">
      <c r="A4550" s="46"/>
      <c r="B4550" s="47"/>
      <c r="C4550" s="49"/>
      <c r="D4550" s="41"/>
      <c r="E4550" s="41"/>
      <c r="F4550" s="41"/>
      <c r="G4550" s="50" t="str">
        <f>IF(A4550&lt;&gt;"",CONCATENATE(A4550,":",YEAR(B4550),IF(MONTH(B4550)&gt;9,MONTH(B4550),CONCATENATE(0,MONTH(B4550))),IF(DAY(B4550)&gt;9,DAY(B4550),CONCATENATE(0,DAY(B4550))),IF(HOUR(C4550)&gt;9,HOUR(C4550),CONCATENATE(0,HOUR(C4550))),IF(MINUTE(C4550)&gt;9,MINUTE(C4550),CONCATENATE(0,MINUTE(C4550))),":",VLOOKUP(F4550,'Valid Values - Results'!$D$4:$F$12,3,FALSE)),"")</f>
        <v/>
      </c>
      <c r="H4550" s="41"/>
      <c r="I4550" s="41"/>
      <c r="J4550" s="41"/>
      <c r="K4550" s="41"/>
      <c r="L4550" s="41"/>
      <c r="M4550" s="92"/>
      <c r="N4550" s="41"/>
      <c r="O4550" s="41"/>
      <c r="P4550" s="41"/>
      <c r="Q4550" s="41"/>
      <c r="R4550" s="41"/>
      <c r="S4550" s="41"/>
      <c r="T4550" s="41"/>
      <c r="U4550" s="47"/>
      <c r="V4550" s="49"/>
      <c r="W4550" s="41"/>
      <c r="X4550" s="41"/>
      <c r="Y4550" s="41"/>
      <c r="AA4550" s="37" t="str">
        <f>IF($I4550&lt;&gt;"",VLOOKUP($I4550,'Valid Values - Search'!$R$4:$T$4719,3,FALSE),"")</f>
        <v/>
      </c>
      <c r="AB4550" s="37" t="str">
        <f>IF($I4550&lt;&gt;"",VLOOKUP($I4550,'Valid Values - Search'!$R$4:$S$4719,2,FALSE),"")</f>
        <v/>
      </c>
      <c r="AC4550" s="38" t="str">
        <f t="shared" si="71"/>
        <v/>
      </c>
      <c r="AD4550" s="38"/>
    </row>
    <row r="4551" spans="1:30">
      <c r="A4551" s="46"/>
      <c r="B4551" s="47"/>
      <c r="C4551" s="49"/>
      <c r="D4551" s="41"/>
      <c r="E4551" s="41"/>
      <c r="F4551" s="41"/>
      <c r="G4551" s="50" t="str">
        <f>IF(A4551&lt;&gt;"",CONCATENATE(A4551,":",YEAR(B4551),IF(MONTH(B4551)&gt;9,MONTH(B4551),CONCATENATE(0,MONTH(B4551))),IF(DAY(B4551)&gt;9,DAY(B4551),CONCATENATE(0,DAY(B4551))),IF(HOUR(C4551)&gt;9,HOUR(C4551),CONCATENATE(0,HOUR(C4551))),IF(MINUTE(C4551)&gt;9,MINUTE(C4551),CONCATENATE(0,MINUTE(C4551))),":",VLOOKUP(F4551,'Valid Values - Results'!$D$4:$F$12,3,FALSE)),"")</f>
        <v/>
      </c>
      <c r="H4551" s="41"/>
      <c r="I4551" s="41"/>
      <c r="J4551" s="41"/>
      <c r="K4551" s="41"/>
      <c r="L4551" s="41"/>
      <c r="M4551" s="92"/>
      <c r="N4551" s="41"/>
      <c r="O4551" s="41"/>
      <c r="P4551" s="41"/>
      <c r="Q4551" s="41"/>
      <c r="R4551" s="41"/>
      <c r="S4551" s="41"/>
      <c r="T4551" s="41"/>
      <c r="U4551" s="47"/>
      <c r="V4551" s="49"/>
      <c r="W4551" s="41"/>
      <c r="X4551" s="41"/>
      <c r="Y4551" s="41"/>
      <c r="AA4551" s="37" t="str">
        <f>IF($I4551&lt;&gt;"",VLOOKUP($I4551,'Valid Values - Search'!$R$4:$T$4719,3,FALSE),"")</f>
        <v/>
      </c>
      <c r="AB4551" s="37" t="str">
        <f>IF($I4551&lt;&gt;"",VLOOKUP($I4551,'Valid Values - Search'!$R$4:$S$4719,2,FALSE),"")</f>
        <v/>
      </c>
      <c r="AC4551" s="38" t="str">
        <f t="shared" si="71"/>
        <v/>
      </c>
      <c r="AD4551" s="38"/>
    </row>
    <row r="4552" spans="1:30">
      <c r="A4552" s="46"/>
      <c r="B4552" s="47"/>
      <c r="C4552" s="49"/>
      <c r="D4552" s="41"/>
      <c r="E4552" s="41"/>
      <c r="F4552" s="41"/>
      <c r="G4552" s="50" t="str">
        <f>IF(A4552&lt;&gt;"",CONCATENATE(A4552,":",YEAR(B4552),IF(MONTH(B4552)&gt;9,MONTH(B4552),CONCATENATE(0,MONTH(B4552))),IF(DAY(B4552)&gt;9,DAY(B4552),CONCATENATE(0,DAY(B4552))),IF(HOUR(C4552)&gt;9,HOUR(C4552),CONCATENATE(0,HOUR(C4552))),IF(MINUTE(C4552)&gt;9,MINUTE(C4552),CONCATENATE(0,MINUTE(C4552))),":",VLOOKUP(F4552,'Valid Values - Results'!$D$4:$F$12,3,FALSE)),"")</f>
        <v/>
      </c>
      <c r="H4552" s="41"/>
      <c r="I4552" s="41"/>
      <c r="J4552" s="41"/>
      <c r="K4552" s="41"/>
      <c r="L4552" s="41"/>
      <c r="M4552" s="92"/>
      <c r="N4552" s="41"/>
      <c r="O4552" s="41"/>
      <c r="P4552" s="41"/>
      <c r="Q4552" s="41"/>
      <c r="R4552" s="41"/>
      <c r="S4552" s="41"/>
      <c r="T4552" s="41"/>
      <c r="U4552" s="47"/>
      <c r="V4552" s="49"/>
      <c r="W4552" s="41"/>
      <c r="X4552" s="41"/>
      <c r="Y4552" s="41"/>
      <c r="AA4552" s="37" t="str">
        <f>IF($I4552&lt;&gt;"",VLOOKUP($I4552,'Valid Values - Search'!$R$4:$T$4719,3,FALSE),"")</f>
        <v/>
      </c>
      <c r="AB4552" s="37" t="str">
        <f>IF($I4552&lt;&gt;"",VLOOKUP($I4552,'Valid Values - Search'!$R$4:$S$4719,2,FALSE),"")</f>
        <v/>
      </c>
      <c r="AC4552" s="38" t="str">
        <f t="shared" si="71"/>
        <v/>
      </c>
      <c r="AD4552" s="38"/>
    </row>
    <row r="4553" spans="1:30">
      <c r="A4553" s="46"/>
      <c r="B4553" s="47"/>
      <c r="C4553" s="49"/>
      <c r="D4553" s="41"/>
      <c r="E4553" s="41"/>
      <c r="F4553" s="41"/>
      <c r="G4553" s="50" t="str">
        <f>IF(A4553&lt;&gt;"",CONCATENATE(A4553,":",YEAR(B4553),IF(MONTH(B4553)&gt;9,MONTH(B4553),CONCATENATE(0,MONTH(B4553))),IF(DAY(B4553)&gt;9,DAY(B4553),CONCATENATE(0,DAY(B4553))),IF(HOUR(C4553)&gt;9,HOUR(C4553),CONCATENATE(0,HOUR(C4553))),IF(MINUTE(C4553)&gt;9,MINUTE(C4553),CONCATENATE(0,MINUTE(C4553))),":",VLOOKUP(F4553,'Valid Values - Results'!$D$4:$F$12,3,FALSE)),"")</f>
        <v/>
      </c>
      <c r="H4553" s="41"/>
      <c r="I4553" s="41"/>
      <c r="J4553" s="41"/>
      <c r="K4553" s="41"/>
      <c r="L4553" s="41"/>
      <c r="M4553" s="92"/>
      <c r="N4553" s="41"/>
      <c r="O4553" s="41"/>
      <c r="P4553" s="41"/>
      <c r="Q4553" s="41"/>
      <c r="R4553" s="41"/>
      <c r="S4553" s="41"/>
      <c r="T4553" s="41"/>
      <c r="U4553" s="47"/>
      <c r="V4553" s="49"/>
      <c r="W4553" s="41"/>
      <c r="X4553" s="41"/>
      <c r="Y4553" s="41"/>
      <c r="AA4553" s="37" t="str">
        <f>IF($I4553&lt;&gt;"",VLOOKUP($I4553,'Valid Values - Search'!$R$4:$T$4719,3,FALSE),"")</f>
        <v/>
      </c>
      <c r="AB4553" s="37" t="str">
        <f>IF($I4553&lt;&gt;"",VLOOKUP($I4553,'Valid Values - Search'!$R$4:$S$4719,2,FALSE),"")</f>
        <v/>
      </c>
      <c r="AC4553" s="38" t="str">
        <f t="shared" si="71"/>
        <v/>
      </c>
      <c r="AD4553" s="38"/>
    </row>
    <row r="4554" spans="1:30">
      <c r="A4554" s="46"/>
      <c r="B4554" s="47"/>
      <c r="C4554" s="49"/>
      <c r="D4554" s="41"/>
      <c r="E4554" s="41"/>
      <c r="F4554" s="41"/>
      <c r="G4554" s="50" t="str">
        <f>IF(A4554&lt;&gt;"",CONCATENATE(A4554,":",YEAR(B4554),IF(MONTH(B4554)&gt;9,MONTH(B4554),CONCATENATE(0,MONTH(B4554))),IF(DAY(B4554)&gt;9,DAY(B4554),CONCATENATE(0,DAY(B4554))),IF(HOUR(C4554)&gt;9,HOUR(C4554),CONCATENATE(0,HOUR(C4554))),IF(MINUTE(C4554)&gt;9,MINUTE(C4554),CONCATENATE(0,MINUTE(C4554))),":",VLOOKUP(F4554,'Valid Values - Results'!$D$4:$F$12,3,FALSE)),"")</f>
        <v/>
      </c>
      <c r="H4554" s="41"/>
      <c r="I4554" s="41"/>
      <c r="J4554" s="41"/>
      <c r="K4554" s="41"/>
      <c r="L4554" s="41"/>
      <c r="M4554" s="92"/>
      <c r="N4554" s="41"/>
      <c r="O4554" s="41"/>
      <c r="P4554" s="41"/>
      <c r="Q4554" s="41"/>
      <c r="R4554" s="41"/>
      <c r="S4554" s="41"/>
      <c r="T4554" s="41"/>
      <c r="U4554" s="47"/>
      <c r="V4554" s="49"/>
      <c r="W4554" s="41"/>
      <c r="X4554" s="41"/>
      <c r="Y4554" s="41"/>
      <c r="AA4554" s="37" t="str">
        <f>IF($I4554&lt;&gt;"",VLOOKUP($I4554,'Valid Values - Search'!$R$4:$T$4719,3,FALSE),"")</f>
        <v/>
      </c>
      <c r="AB4554" s="37" t="str">
        <f>IF($I4554&lt;&gt;"",VLOOKUP($I4554,'Valid Values - Search'!$R$4:$S$4719,2,FALSE),"")</f>
        <v/>
      </c>
      <c r="AC4554" s="38" t="str">
        <f t="shared" si="71"/>
        <v/>
      </c>
      <c r="AD4554" s="38"/>
    </row>
    <row r="4555" spans="1:30">
      <c r="A4555" s="46"/>
      <c r="B4555" s="47"/>
      <c r="C4555" s="49"/>
      <c r="D4555" s="41"/>
      <c r="E4555" s="41"/>
      <c r="F4555" s="41"/>
      <c r="G4555" s="50" t="str">
        <f>IF(A4555&lt;&gt;"",CONCATENATE(A4555,":",YEAR(B4555),IF(MONTH(B4555)&gt;9,MONTH(B4555),CONCATENATE(0,MONTH(B4555))),IF(DAY(B4555)&gt;9,DAY(B4555),CONCATENATE(0,DAY(B4555))),IF(HOUR(C4555)&gt;9,HOUR(C4555),CONCATENATE(0,HOUR(C4555))),IF(MINUTE(C4555)&gt;9,MINUTE(C4555),CONCATENATE(0,MINUTE(C4555))),":",VLOOKUP(F4555,'Valid Values - Results'!$D$4:$F$12,3,FALSE)),"")</f>
        <v/>
      </c>
      <c r="H4555" s="41"/>
      <c r="I4555" s="41"/>
      <c r="J4555" s="41"/>
      <c r="K4555" s="41"/>
      <c r="L4555" s="41"/>
      <c r="M4555" s="92"/>
      <c r="N4555" s="41"/>
      <c r="O4555" s="41"/>
      <c r="P4555" s="41"/>
      <c r="Q4555" s="41"/>
      <c r="R4555" s="41"/>
      <c r="S4555" s="41"/>
      <c r="T4555" s="41"/>
      <c r="U4555" s="47"/>
      <c r="V4555" s="49"/>
      <c r="W4555" s="41"/>
      <c r="X4555" s="41"/>
      <c r="Y4555" s="41"/>
      <c r="AA4555" s="37" t="str">
        <f>IF($I4555&lt;&gt;"",VLOOKUP($I4555,'Valid Values - Search'!$R$4:$T$4719,3,FALSE),"")</f>
        <v/>
      </c>
      <c r="AB4555" s="37" t="str">
        <f>IF($I4555&lt;&gt;"",VLOOKUP($I4555,'Valid Values - Search'!$R$4:$S$4719,2,FALSE),"")</f>
        <v/>
      </c>
      <c r="AC4555" s="38" t="str">
        <f t="shared" si="71"/>
        <v/>
      </c>
      <c r="AD4555" s="38"/>
    </row>
    <row r="4556" spans="1:30">
      <c r="A4556" s="46"/>
      <c r="B4556" s="47"/>
      <c r="C4556" s="49"/>
      <c r="D4556" s="41"/>
      <c r="E4556" s="41"/>
      <c r="F4556" s="41"/>
      <c r="G4556" s="50" t="str">
        <f>IF(A4556&lt;&gt;"",CONCATENATE(A4556,":",YEAR(B4556),IF(MONTH(B4556)&gt;9,MONTH(B4556),CONCATENATE(0,MONTH(B4556))),IF(DAY(B4556)&gt;9,DAY(B4556),CONCATENATE(0,DAY(B4556))),IF(HOUR(C4556)&gt;9,HOUR(C4556),CONCATENATE(0,HOUR(C4556))),IF(MINUTE(C4556)&gt;9,MINUTE(C4556),CONCATENATE(0,MINUTE(C4556))),":",VLOOKUP(F4556,'Valid Values - Results'!$D$4:$F$12,3,FALSE)),"")</f>
        <v/>
      </c>
      <c r="H4556" s="41"/>
      <c r="I4556" s="41"/>
      <c r="J4556" s="41"/>
      <c r="K4556" s="41"/>
      <c r="L4556" s="41"/>
      <c r="M4556" s="92"/>
      <c r="N4556" s="41"/>
      <c r="O4556" s="41"/>
      <c r="P4556" s="41"/>
      <c r="Q4556" s="41"/>
      <c r="R4556" s="41"/>
      <c r="S4556" s="41"/>
      <c r="T4556" s="41"/>
      <c r="U4556" s="47"/>
      <c r="V4556" s="49"/>
      <c r="W4556" s="41"/>
      <c r="X4556" s="41"/>
      <c r="Y4556" s="41"/>
      <c r="AA4556" s="37" t="str">
        <f>IF($I4556&lt;&gt;"",VLOOKUP($I4556,'Valid Values - Search'!$R$4:$T$4719,3,FALSE),"")</f>
        <v/>
      </c>
      <c r="AB4556" s="37" t="str">
        <f>IF($I4556&lt;&gt;"",VLOOKUP($I4556,'Valid Values - Search'!$R$4:$S$4719,2,FALSE),"")</f>
        <v/>
      </c>
      <c r="AC4556" s="38" t="str">
        <f t="shared" si="71"/>
        <v/>
      </c>
      <c r="AD4556" s="38"/>
    </row>
    <row r="4557" spans="1:30">
      <c r="A4557" s="46"/>
      <c r="B4557" s="47"/>
      <c r="C4557" s="49"/>
      <c r="D4557" s="41"/>
      <c r="E4557" s="41"/>
      <c r="F4557" s="41"/>
      <c r="G4557" s="50" t="str">
        <f>IF(A4557&lt;&gt;"",CONCATENATE(A4557,":",YEAR(B4557),IF(MONTH(B4557)&gt;9,MONTH(B4557),CONCATENATE(0,MONTH(B4557))),IF(DAY(B4557)&gt;9,DAY(B4557),CONCATENATE(0,DAY(B4557))),IF(HOUR(C4557)&gt;9,HOUR(C4557),CONCATENATE(0,HOUR(C4557))),IF(MINUTE(C4557)&gt;9,MINUTE(C4557),CONCATENATE(0,MINUTE(C4557))),":",VLOOKUP(F4557,'Valid Values - Results'!$D$4:$F$12,3,FALSE)),"")</f>
        <v/>
      </c>
      <c r="H4557" s="41"/>
      <c r="I4557" s="41"/>
      <c r="J4557" s="41"/>
      <c r="K4557" s="41"/>
      <c r="L4557" s="41"/>
      <c r="M4557" s="92"/>
      <c r="N4557" s="41"/>
      <c r="O4557" s="41"/>
      <c r="P4557" s="41"/>
      <c r="Q4557" s="41"/>
      <c r="R4557" s="41"/>
      <c r="S4557" s="41"/>
      <c r="T4557" s="41"/>
      <c r="U4557" s="47"/>
      <c r="V4557" s="49"/>
      <c r="W4557" s="41"/>
      <c r="X4557" s="41"/>
      <c r="Y4557" s="41"/>
      <c r="AA4557" s="37" t="str">
        <f>IF($I4557&lt;&gt;"",VLOOKUP($I4557,'Valid Values - Search'!$R$4:$T$4719,3,FALSE),"")</f>
        <v/>
      </c>
      <c r="AB4557" s="37" t="str">
        <f>IF($I4557&lt;&gt;"",VLOOKUP($I4557,'Valid Values - Search'!$R$4:$S$4719,2,FALSE),"")</f>
        <v/>
      </c>
      <c r="AC4557" s="38" t="str">
        <f t="shared" si="71"/>
        <v/>
      </c>
      <c r="AD4557" s="38"/>
    </row>
    <row r="4558" spans="1:30">
      <c r="A4558" s="46"/>
      <c r="B4558" s="47"/>
      <c r="C4558" s="49"/>
      <c r="D4558" s="41"/>
      <c r="E4558" s="41"/>
      <c r="F4558" s="41"/>
      <c r="G4558" s="50" t="str">
        <f>IF(A4558&lt;&gt;"",CONCATENATE(A4558,":",YEAR(B4558),IF(MONTH(B4558)&gt;9,MONTH(B4558),CONCATENATE(0,MONTH(B4558))),IF(DAY(B4558)&gt;9,DAY(B4558),CONCATENATE(0,DAY(B4558))),IF(HOUR(C4558)&gt;9,HOUR(C4558),CONCATENATE(0,HOUR(C4558))),IF(MINUTE(C4558)&gt;9,MINUTE(C4558),CONCATENATE(0,MINUTE(C4558))),":",VLOOKUP(F4558,'Valid Values - Results'!$D$4:$F$12,3,FALSE)),"")</f>
        <v/>
      </c>
      <c r="H4558" s="41"/>
      <c r="I4558" s="41"/>
      <c r="J4558" s="41"/>
      <c r="K4558" s="41"/>
      <c r="L4558" s="41"/>
      <c r="M4558" s="92"/>
      <c r="N4558" s="41"/>
      <c r="O4558" s="41"/>
      <c r="P4558" s="41"/>
      <c r="Q4558" s="41"/>
      <c r="R4558" s="41"/>
      <c r="S4558" s="41"/>
      <c r="T4558" s="41"/>
      <c r="U4558" s="47"/>
      <c r="V4558" s="49"/>
      <c r="W4558" s="41"/>
      <c r="X4558" s="41"/>
      <c r="Y4558" s="41"/>
      <c r="AA4558" s="37" t="str">
        <f>IF($I4558&lt;&gt;"",VLOOKUP($I4558,'Valid Values - Search'!$R$4:$T$4719,3,FALSE),"")</f>
        <v/>
      </c>
      <c r="AB4558" s="37" t="str">
        <f>IF($I4558&lt;&gt;"",VLOOKUP($I4558,'Valid Values - Search'!$R$4:$S$4719,2,FALSE),"")</f>
        <v/>
      </c>
      <c r="AC4558" s="38" t="str">
        <f t="shared" si="71"/>
        <v/>
      </c>
      <c r="AD4558" s="38"/>
    </row>
    <row r="4559" spans="1:30">
      <c r="A4559" s="46"/>
      <c r="B4559" s="47"/>
      <c r="C4559" s="49"/>
      <c r="D4559" s="41"/>
      <c r="E4559" s="41"/>
      <c r="F4559" s="41"/>
      <c r="G4559" s="50" t="str">
        <f>IF(A4559&lt;&gt;"",CONCATENATE(A4559,":",YEAR(B4559),IF(MONTH(B4559)&gt;9,MONTH(B4559),CONCATENATE(0,MONTH(B4559))),IF(DAY(B4559)&gt;9,DAY(B4559),CONCATENATE(0,DAY(B4559))),IF(HOUR(C4559)&gt;9,HOUR(C4559),CONCATENATE(0,HOUR(C4559))),IF(MINUTE(C4559)&gt;9,MINUTE(C4559),CONCATENATE(0,MINUTE(C4559))),":",VLOOKUP(F4559,'Valid Values - Results'!$D$4:$F$12,3,FALSE)),"")</f>
        <v/>
      </c>
      <c r="H4559" s="41"/>
      <c r="I4559" s="41"/>
      <c r="J4559" s="41"/>
      <c r="K4559" s="41"/>
      <c r="L4559" s="41"/>
      <c r="M4559" s="92"/>
      <c r="N4559" s="41"/>
      <c r="O4559" s="41"/>
      <c r="P4559" s="41"/>
      <c r="Q4559" s="41"/>
      <c r="R4559" s="41"/>
      <c r="S4559" s="41"/>
      <c r="T4559" s="41"/>
      <c r="U4559" s="47"/>
      <c r="V4559" s="49"/>
      <c r="W4559" s="41"/>
      <c r="X4559" s="41"/>
      <c r="Y4559" s="41"/>
      <c r="AA4559" s="37" t="str">
        <f>IF($I4559&lt;&gt;"",VLOOKUP($I4559,'Valid Values - Search'!$R$4:$T$4719,3,FALSE),"")</f>
        <v/>
      </c>
      <c r="AB4559" s="37" t="str">
        <f>IF($I4559&lt;&gt;"",VLOOKUP($I4559,'Valid Values - Search'!$R$4:$S$4719,2,FALSE),"")</f>
        <v/>
      </c>
      <c r="AC4559" s="38" t="str">
        <f t="shared" si="71"/>
        <v/>
      </c>
      <c r="AD4559" s="38"/>
    </row>
    <row r="4560" spans="1:30">
      <c r="A4560" s="46"/>
      <c r="B4560" s="47"/>
      <c r="C4560" s="49"/>
      <c r="D4560" s="41"/>
      <c r="E4560" s="41"/>
      <c r="F4560" s="41"/>
      <c r="G4560" s="50" t="str">
        <f>IF(A4560&lt;&gt;"",CONCATENATE(A4560,":",YEAR(B4560),IF(MONTH(B4560)&gt;9,MONTH(B4560),CONCATENATE(0,MONTH(B4560))),IF(DAY(B4560)&gt;9,DAY(B4560),CONCATENATE(0,DAY(B4560))),IF(HOUR(C4560)&gt;9,HOUR(C4560),CONCATENATE(0,HOUR(C4560))),IF(MINUTE(C4560)&gt;9,MINUTE(C4560),CONCATENATE(0,MINUTE(C4560))),":",VLOOKUP(F4560,'Valid Values - Results'!$D$4:$F$12,3,FALSE)),"")</f>
        <v/>
      </c>
      <c r="H4560" s="41"/>
      <c r="I4560" s="41"/>
      <c r="J4560" s="41"/>
      <c r="K4560" s="41"/>
      <c r="L4560" s="41"/>
      <c r="M4560" s="92"/>
      <c r="N4560" s="41"/>
      <c r="O4560" s="41"/>
      <c r="P4560" s="41"/>
      <c r="Q4560" s="41"/>
      <c r="R4560" s="41"/>
      <c r="S4560" s="41"/>
      <c r="T4560" s="41"/>
      <c r="U4560" s="47"/>
      <c r="V4560" s="49"/>
      <c r="W4560" s="41"/>
      <c r="X4560" s="41"/>
      <c r="Y4560" s="41"/>
      <c r="AA4560" s="37" t="str">
        <f>IF($I4560&lt;&gt;"",VLOOKUP($I4560,'Valid Values - Search'!$R$4:$T$4719,3,FALSE),"")</f>
        <v/>
      </c>
      <c r="AB4560" s="37" t="str">
        <f>IF($I4560&lt;&gt;"",VLOOKUP($I4560,'Valid Values - Search'!$R$4:$S$4719,2,FALSE),"")</f>
        <v/>
      </c>
      <c r="AC4560" s="38" t="str">
        <f t="shared" si="71"/>
        <v/>
      </c>
      <c r="AD4560" s="38"/>
    </row>
    <row r="4561" spans="1:30">
      <c r="A4561" s="46"/>
      <c r="B4561" s="47"/>
      <c r="C4561" s="49"/>
      <c r="D4561" s="41"/>
      <c r="E4561" s="41"/>
      <c r="F4561" s="41"/>
      <c r="G4561" s="50" t="str">
        <f>IF(A4561&lt;&gt;"",CONCATENATE(A4561,":",YEAR(B4561),IF(MONTH(B4561)&gt;9,MONTH(B4561),CONCATENATE(0,MONTH(B4561))),IF(DAY(B4561)&gt;9,DAY(B4561),CONCATENATE(0,DAY(B4561))),IF(HOUR(C4561)&gt;9,HOUR(C4561),CONCATENATE(0,HOUR(C4561))),IF(MINUTE(C4561)&gt;9,MINUTE(C4561),CONCATENATE(0,MINUTE(C4561))),":",VLOOKUP(F4561,'Valid Values - Results'!$D$4:$F$12,3,FALSE)),"")</f>
        <v/>
      </c>
      <c r="H4561" s="41"/>
      <c r="I4561" s="41"/>
      <c r="J4561" s="41"/>
      <c r="K4561" s="41"/>
      <c r="L4561" s="41"/>
      <c r="M4561" s="92"/>
      <c r="N4561" s="41"/>
      <c r="O4561" s="41"/>
      <c r="P4561" s="41"/>
      <c r="Q4561" s="41"/>
      <c r="R4561" s="41"/>
      <c r="S4561" s="41"/>
      <c r="T4561" s="41"/>
      <c r="U4561" s="47"/>
      <c r="V4561" s="49"/>
      <c r="W4561" s="41"/>
      <c r="X4561" s="41"/>
      <c r="Y4561" s="41"/>
      <c r="AA4561" s="37" t="str">
        <f>IF($I4561&lt;&gt;"",VLOOKUP($I4561,'Valid Values - Search'!$R$4:$T$4719,3,FALSE),"")</f>
        <v/>
      </c>
      <c r="AB4561" s="37" t="str">
        <f>IF($I4561&lt;&gt;"",VLOOKUP($I4561,'Valid Values - Search'!$R$4:$S$4719,2,FALSE),"")</f>
        <v/>
      </c>
      <c r="AC4561" s="38" t="str">
        <f t="shared" si="71"/>
        <v/>
      </c>
      <c r="AD4561" s="38"/>
    </row>
    <row r="4562" spans="1:30">
      <c r="A4562" s="46"/>
      <c r="B4562" s="47"/>
      <c r="C4562" s="49"/>
      <c r="D4562" s="41"/>
      <c r="E4562" s="41"/>
      <c r="F4562" s="41"/>
      <c r="G4562" s="50" t="str">
        <f>IF(A4562&lt;&gt;"",CONCATENATE(A4562,":",YEAR(B4562),IF(MONTH(B4562)&gt;9,MONTH(B4562),CONCATENATE(0,MONTH(B4562))),IF(DAY(B4562)&gt;9,DAY(B4562),CONCATENATE(0,DAY(B4562))),IF(HOUR(C4562)&gt;9,HOUR(C4562),CONCATENATE(0,HOUR(C4562))),IF(MINUTE(C4562)&gt;9,MINUTE(C4562),CONCATENATE(0,MINUTE(C4562))),":",VLOOKUP(F4562,'Valid Values - Results'!$D$4:$F$12,3,FALSE)),"")</f>
        <v/>
      </c>
      <c r="H4562" s="41"/>
      <c r="I4562" s="41"/>
      <c r="J4562" s="41"/>
      <c r="K4562" s="41"/>
      <c r="L4562" s="41"/>
      <c r="M4562" s="92"/>
      <c r="N4562" s="41"/>
      <c r="O4562" s="41"/>
      <c r="P4562" s="41"/>
      <c r="Q4562" s="41"/>
      <c r="R4562" s="41"/>
      <c r="S4562" s="41"/>
      <c r="T4562" s="41"/>
      <c r="U4562" s="47"/>
      <c r="V4562" s="49"/>
      <c r="W4562" s="41"/>
      <c r="X4562" s="41"/>
      <c r="Y4562" s="41"/>
      <c r="AA4562" s="37" t="str">
        <f>IF($I4562&lt;&gt;"",VLOOKUP($I4562,'Valid Values - Search'!$R$4:$T$4719,3,FALSE),"")</f>
        <v/>
      </c>
      <c r="AB4562" s="37" t="str">
        <f>IF($I4562&lt;&gt;"",VLOOKUP($I4562,'Valid Values - Search'!$R$4:$S$4719,2,FALSE),"")</f>
        <v/>
      </c>
      <c r="AC4562" s="38" t="str">
        <f t="shared" si="71"/>
        <v/>
      </c>
      <c r="AD4562" s="38"/>
    </row>
    <row r="4563" spans="1:30">
      <c r="A4563" s="46"/>
      <c r="B4563" s="47"/>
      <c r="C4563" s="49"/>
      <c r="D4563" s="41"/>
      <c r="E4563" s="41"/>
      <c r="F4563" s="41"/>
      <c r="G4563" s="50" t="str">
        <f>IF(A4563&lt;&gt;"",CONCATENATE(A4563,":",YEAR(B4563),IF(MONTH(B4563)&gt;9,MONTH(B4563),CONCATENATE(0,MONTH(B4563))),IF(DAY(B4563)&gt;9,DAY(B4563),CONCATENATE(0,DAY(B4563))),IF(HOUR(C4563)&gt;9,HOUR(C4563),CONCATENATE(0,HOUR(C4563))),IF(MINUTE(C4563)&gt;9,MINUTE(C4563),CONCATENATE(0,MINUTE(C4563))),":",VLOOKUP(F4563,'Valid Values - Results'!$D$4:$F$12,3,FALSE)),"")</f>
        <v/>
      </c>
      <c r="H4563" s="41"/>
      <c r="I4563" s="41"/>
      <c r="J4563" s="41"/>
      <c r="K4563" s="41"/>
      <c r="L4563" s="41"/>
      <c r="M4563" s="92"/>
      <c r="N4563" s="41"/>
      <c r="O4563" s="41"/>
      <c r="P4563" s="41"/>
      <c r="Q4563" s="41"/>
      <c r="R4563" s="41"/>
      <c r="S4563" s="41"/>
      <c r="T4563" s="41"/>
      <c r="U4563" s="47"/>
      <c r="V4563" s="49"/>
      <c r="W4563" s="41"/>
      <c r="X4563" s="41"/>
      <c r="Y4563" s="41"/>
      <c r="AA4563" s="37" t="str">
        <f>IF($I4563&lt;&gt;"",VLOOKUP($I4563,'Valid Values - Search'!$R$4:$T$4719,3,FALSE),"")</f>
        <v/>
      </c>
      <c r="AB4563" s="37" t="str">
        <f>IF($I4563&lt;&gt;"",VLOOKUP($I4563,'Valid Values - Search'!$R$4:$S$4719,2,FALSE),"")</f>
        <v/>
      </c>
      <c r="AC4563" s="38" t="str">
        <f t="shared" si="71"/>
        <v/>
      </c>
      <c r="AD4563" s="38"/>
    </row>
    <row r="4564" spans="1:30">
      <c r="A4564" s="46"/>
      <c r="B4564" s="47"/>
      <c r="C4564" s="49"/>
      <c r="D4564" s="41"/>
      <c r="E4564" s="41"/>
      <c r="F4564" s="41"/>
      <c r="G4564" s="50" t="str">
        <f>IF(A4564&lt;&gt;"",CONCATENATE(A4564,":",YEAR(B4564),IF(MONTH(B4564)&gt;9,MONTH(B4564),CONCATENATE(0,MONTH(B4564))),IF(DAY(B4564)&gt;9,DAY(B4564),CONCATENATE(0,DAY(B4564))),IF(HOUR(C4564)&gt;9,HOUR(C4564),CONCATENATE(0,HOUR(C4564))),IF(MINUTE(C4564)&gt;9,MINUTE(C4564),CONCATENATE(0,MINUTE(C4564))),":",VLOOKUP(F4564,'Valid Values - Results'!$D$4:$F$12,3,FALSE)),"")</f>
        <v/>
      </c>
      <c r="H4564" s="41"/>
      <c r="I4564" s="41"/>
      <c r="J4564" s="41"/>
      <c r="K4564" s="41"/>
      <c r="L4564" s="41"/>
      <c r="M4564" s="92"/>
      <c r="N4564" s="41"/>
      <c r="O4564" s="41"/>
      <c r="P4564" s="41"/>
      <c r="Q4564" s="41"/>
      <c r="R4564" s="41"/>
      <c r="S4564" s="41"/>
      <c r="T4564" s="41"/>
      <c r="U4564" s="47"/>
      <c r="V4564" s="49"/>
      <c r="W4564" s="41"/>
      <c r="X4564" s="41"/>
      <c r="Y4564" s="41"/>
      <c r="AA4564" s="37" t="str">
        <f>IF($I4564&lt;&gt;"",VLOOKUP($I4564,'Valid Values - Search'!$R$4:$T$4719,3,FALSE),"")</f>
        <v/>
      </c>
      <c r="AB4564" s="37" t="str">
        <f>IF($I4564&lt;&gt;"",VLOOKUP($I4564,'Valid Values - Search'!$R$4:$S$4719,2,FALSE),"")</f>
        <v/>
      </c>
      <c r="AC4564" s="38" t="str">
        <f t="shared" si="71"/>
        <v/>
      </c>
      <c r="AD4564" s="38"/>
    </row>
    <row r="4565" spans="1:30">
      <c r="A4565" s="46"/>
      <c r="B4565" s="47"/>
      <c r="C4565" s="49"/>
      <c r="D4565" s="41"/>
      <c r="E4565" s="41"/>
      <c r="F4565" s="41"/>
      <c r="G4565" s="50" t="str">
        <f>IF(A4565&lt;&gt;"",CONCATENATE(A4565,":",YEAR(B4565),IF(MONTH(B4565)&gt;9,MONTH(B4565),CONCATENATE(0,MONTH(B4565))),IF(DAY(B4565)&gt;9,DAY(B4565),CONCATENATE(0,DAY(B4565))),IF(HOUR(C4565)&gt;9,HOUR(C4565),CONCATENATE(0,HOUR(C4565))),IF(MINUTE(C4565)&gt;9,MINUTE(C4565),CONCATENATE(0,MINUTE(C4565))),":",VLOOKUP(F4565,'Valid Values - Results'!$D$4:$F$12,3,FALSE)),"")</f>
        <v/>
      </c>
      <c r="H4565" s="41"/>
      <c r="I4565" s="41"/>
      <c r="J4565" s="41"/>
      <c r="K4565" s="41"/>
      <c r="L4565" s="41"/>
      <c r="M4565" s="92"/>
      <c r="N4565" s="41"/>
      <c r="O4565" s="41"/>
      <c r="P4565" s="41"/>
      <c r="Q4565" s="41"/>
      <c r="R4565" s="41"/>
      <c r="S4565" s="41"/>
      <c r="T4565" s="41"/>
      <c r="U4565" s="47"/>
      <c r="V4565" s="49"/>
      <c r="W4565" s="41"/>
      <c r="X4565" s="41"/>
      <c r="Y4565" s="41"/>
      <c r="AA4565" s="37" t="str">
        <f>IF($I4565&lt;&gt;"",VLOOKUP($I4565,'Valid Values - Search'!$R$4:$T$4719,3,FALSE),"")</f>
        <v/>
      </c>
      <c r="AB4565" s="37" t="str">
        <f>IF($I4565&lt;&gt;"",VLOOKUP($I4565,'Valid Values - Search'!$R$4:$S$4719,2,FALSE),"")</f>
        <v/>
      </c>
      <c r="AC4565" s="38" t="str">
        <f t="shared" si="71"/>
        <v/>
      </c>
      <c r="AD4565" s="38"/>
    </row>
    <row r="4566" spans="1:30">
      <c r="A4566" s="46"/>
      <c r="B4566" s="47"/>
      <c r="C4566" s="49"/>
      <c r="D4566" s="41"/>
      <c r="E4566" s="41"/>
      <c r="F4566" s="41"/>
      <c r="G4566" s="50" t="str">
        <f>IF(A4566&lt;&gt;"",CONCATENATE(A4566,":",YEAR(B4566),IF(MONTH(B4566)&gt;9,MONTH(B4566),CONCATENATE(0,MONTH(B4566))),IF(DAY(B4566)&gt;9,DAY(B4566),CONCATENATE(0,DAY(B4566))),IF(HOUR(C4566)&gt;9,HOUR(C4566),CONCATENATE(0,HOUR(C4566))),IF(MINUTE(C4566)&gt;9,MINUTE(C4566),CONCATENATE(0,MINUTE(C4566))),":",VLOOKUP(F4566,'Valid Values - Results'!$D$4:$F$12,3,FALSE)),"")</f>
        <v/>
      </c>
      <c r="H4566" s="41"/>
      <c r="I4566" s="41"/>
      <c r="J4566" s="41"/>
      <c r="K4566" s="41"/>
      <c r="L4566" s="41"/>
      <c r="M4566" s="92"/>
      <c r="N4566" s="41"/>
      <c r="O4566" s="41"/>
      <c r="P4566" s="41"/>
      <c r="Q4566" s="41"/>
      <c r="R4566" s="41"/>
      <c r="S4566" s="41"/>
      <c r="T4566" s="41"/>
      <c r="U4566" s="47"/>
      <c r="V4566" s="49"/>
      <c r="W4566" s="41"/>
      <c r="X4566" s="41"/>
      <c r="Y4566" s="41"/>
      <c r="AA4566" s="37" t="str">
        <f>IF($I4566&lt;&gt;"",VLOOKUP($I4566,'Valid Values - Search'!$R$4:$T$4719,3,FALSE),"")</f>
        <v/>
      </c>
      <c r="AB4566" s="37" t="str">
        <f>IF($I4566&lt;&gt;"",VLOOKUP($I4566,'Valid Values - Search'!$R$4:$S$4719,2,FALSE),"")</f>
        <v/>
      </c>
      <c r="AC4566" s="38" t="str">
        <f t="shared" si="71"/>
        <v/>
      </c>
      <c r="AD4566" s="38"/>
    </row>
    <row r="4567" spans="1:30">
      <c r="A4567" s="46"/>
      <c r="B4567" s="47"/>
      <c r="C4567" s="49"/>
      <c r="D4567" s="41"/>
      <c r="E4567" s="41"/>
      <c r="F4567" s="41"/>
      <c r="G4567" s="50" t="str">
        <f>IF(A4567&lt;&gt;"",CONCATENATE(A4567,":",YEAR(B4567),IF(MONTH(B4567)&gt;9,MONTH(B4567),CONCATENATE(0,MONTH(B4567))),IF(DAY(B4567)&gt;9,DAY(B4567),CONCATENATE(0,DAY(B4567))),IF(HOUR(C4567)&gt;9,HOUR(C4567),CONCATENATE(0,HOUR(C4567))),IF(MINUTE(C4567)&gt;9,MINUTE(C4567),CONCATENATE(0,MINUTE(C4567))),":",VLOOKUP(F4567,'Valid Values - Results'!$D$4:$F$12,3,FALSE)),"")</f>
        <v/>
      </c>
      <c r="H4567" s="41"/>
      <c r="I4567" s="41"/>
      <c r="J4567" s="41"/>
      <c r="K4567" s="41"/>
      <c r="L4567" s="41"/>
      <c r="M4567" s="92"/>
      <c r="N4567" s="41"/>
      <c r="O4567" s="41"/>
      <c r="P4567" s="41"/>
      <c r="Q4567" s="41"/>
      <c r="R4567" s="41"/>
      <c r="S4567" s="41"/>
      <c r="T4567" s="41"/>
      <c r="U4567" s="47"/>
      <c r="V4567" s="49"/>
      <c r="W4567" s="41"/>
      <c r="X4567" s="41"/>
      <c r="Y4567" s="41"/>
      <c r="AA4567" s="37" t="str">
        <f>IF($I4567&lt;&gt;"",VLOOKUP($I4567,'Valid Values - Search'!$R$4:$T$4719,3,FALSE),"")</f>
        <v/>
      </c>
      <c r="AB4567" s="37" t="str">
        <f>IF($I4567&lt;&gt;"",VLOOKUP($I4567,'Valid Values - Search'!$R$4:$S$4719,2,FALSE),"")</f>
        <v/>
      </c>
      <c r="AC4567" s="38" t="str">
        <f t="shared" si="71"/>
        <v/>
      </c>
      <c r="AD4567" s="38"/>
    </row>
    <row r="4568" spans="1:30">
      <c r="A4568" s="46"/>
      <c r="B4568" s="47"/>
      <c r="C4568" s="49"/>
      <c r="D4568" s="41"/>
      <c r="E4568" s="41"/>
      <c r="F4568" s="41"/>
      <c r="G4568" s="50" t="str">
        <f>IF(A4568&lt;&gt;"",CONCATENATE(A4568,":",YEAR(B4568),IF(MONTH(B4568)&gt;9,MONTH(B4568),CONCATENATE(0,MONTH(B4568))),IF(DAY(B4568)&gt;9,DAY(B4568),CONCATENATE(0,DAY(B4568))),IF(HOUR(C4568)&gt;9,HOUR(C4568),CONCATENATE(0,HOUR(C4568))),IF(MINUTE(C4568)&gt;9,MINUTE(C4568),CONCATENATE(0,MINUTE(C4568))),":",VLOOKUP(F4568,'Valid Values - Results'!$D$4:$F$12,3,FALSE)),"")</f>
        <v/>
      </c>
      <c r="H4568" s="41"/>
      <c r="I4568" s="41"/>
      <c r="J4568" s="41"/>
      <c r="K4568" s="41"/>
      <c r="L4568" s="41"/>
      <c r="M4568" s="92"/>
      <c r="N4568" s="41"/>
      <c r="O4568" s="41"/>
      <c r="P4568" s="41"/>
      <c r="Q4568" s="41"/>
      <c r="R4568" s="41"/>
      <c r="S4568" s="41"/>
      <c r="T4568" s="41"/>
      <c r="U4568" s="47"/>
      <c r="V4568" s="49"/>
      <c r="W4568" s="41"/>
      <c r="X4568" s="41"/>
      <c r="Y4568" s="41"/>
      <c r="AA4568" s="37" t="str">
        <f>IF($I4568&lt;&gt;"",VLOOKUP($I4568,'Valid Values - Search'!$R$4:$T$4719,3,FALSE),"")</f>
        <v/>
      </c>
      <c r="AB4568" s="37" t="str">
        <f>IF($I4568&lt;&gt;"",VLOOKUP($I4568,'Valid Values - Search'!$R$4:$S$4719,2,FALSE),"")</f>
        <v/>
      </c>
      <c r="AC4568" s="38" t="str">
        <f t="shared" si="71"/>
        <v/>
      </c>
      <c r="AD4568" s="38"/>
    </row>
    <row r="4569" spans="1:30">
      <c r="A4569" s="46"/>
      <c r="B4569" s="47"/>
      <c r="C4569" s="49"/>
      <c r="D4569" s="41"/>
      <c r="E4569" s="41"/>
      <c r="F4569" s="41"/>
      <c r="G4569" s="50" t="str">
        <f>IF(A4569&lt;&gt;"",CONCATENATE(A4569,":",YEAR(B4569),IF(MONTH(B4569)&gt;9,MONTH(B4569),CONCATENATE(0,MONTH(B4569))),IF(DAY(B4569)&gt;9,DAY(B4569),CONCATENATE(0,DAY(B4569))),IF(HOUR(C4569)&gt;9,HOUR(C4569),CONCATENATE(0,HOUR(C4569))),IF(MINUTE(C4569)&gt;9,MINUTE(C4569),CONCATENATE(0,MINUTE(C4569))),":",VLOOKUP(F4569,'Valid Values - Results'!$D$4:$F$12,3,FALSE)),"")</f>
        <v/>
      </c>
      <c r="H4569" s="41"/>
      <c r="I4569" s="41"/>
      <c r="J4569" s="41"/>
      <c r="K4569" s="41"/>
      <c r="L4569" s="41"/>
      <c r="M4569" s="92"/>
      <c r="N4569" s="41"/>
      <c r="O4569" s="41"/>
      <c r="P4569" s="41"/>
      <c r="Q4569" s="41"/>
      <c r="R4569" s="41"/>
      <c r="S4569" s="41"/>
      <c r="T4569" s="41"/>
      <c r="U4569" s="47"/>
      <c r="V4569" s="49"/>
      <c r="W4569" s="41"/>
      <c r="X4569" s="41"/>
      <c r="Y4569" s="41"/>
      <c r="AA4569" s="37" t="str">
        <f>IF($I4569&lt;&gt;"",VLOOKUP($I4569,'Valid Values - Search'!$R$4:$T$4719,3,FALSE),"")</f>
        <v/>
      </c>
      <c r="AB4569" s="37" t="str">
        <f>IF($I4569&lt;&gt;"",VLOOKUP($I4569,'Valid Values - Search'!$R$4:$S$4719,2,FALSE),"")</f>
        <v/>
      </c>
      <c r="AC4569" s="38" t="str">
        <f t="shared" si="71"/>
        <v/>
      </c>
      <c r="AD4569" s="38"/>
    </row>
    <row r="4570" spans="1:30">
      <c r="A4570" s="46"/>
      <c r="B4570" s="47"/>
      <c r="C4570" s="49"/>
      <c r="D4570" s="41"/>
      <c r="E4570" s="41"/>
      <c r="F4570" s="41"/>
      <c r="G4570" s="50" t="str">
        <f>IF(A4570&lt;&gt;"",CONCATENATE(A4570,":",YEAR(B4570),IF(MONTH(B4570)&gt;9,MONTH(B4570),CONCATENATE(0,MONTH(B4570))),IF(DAY(B4570)&gt;9,DAY(B4570),CONCATENATE(0,DAY(B4570))),IF(HOUR(C4570)&gt;9,HOUR(C4570),CONCATENATE(0,HOUR(C4570))),IF(MINUTE(C4570)&gt;9,MINUTE(C4570),CONCATENATE(0,MINUTE(C4570))),":",VLOOKUP(F4570,'Valid Values - Results'!$D$4:$F$12,3,FALSE)),"")</f>
        <v/>
      </c>
      <c r="H4570" s="41"/>
      <c r="I4570" s="41"/>
      <c r="J4570" s="41"/>
      <c r="K4570" s="41"/>
      <c r="L4570" s="41"/>
      <c r="M4570" s="92"/>
      <c r="N4570" s="41"/>
      <c r="O4570" s="41"/>
      <c r="P4570" s="41"/>
      <c r="Q4570" s="41"/>
      <c r="R4570" s="41"/>
      <c r="S4570" s="41"/>
      <c r="T4570" s="41"/>
      <c r="U4570" s="47"/>
      <c r="V4570" s="49"/>
      <c r="W4570" s="41"/>
      <c r="X4570" s="41"/>
      <c r="Y4570" s="41"/>
      <c r="AA4570" s="37" t="str">
        <f>IF($I4570&lt;&gt;"",VLOOKUP($I4570,'Valid Values - Search'!$R$4:$T$4719,3,FALSE),"")</f>
        <v/>
      </c>
      <c r="AB4570" s="37" t="str">
        <f>IF($I4570&lt;&gt;"",VLOOKUP($I4570,'Valid Values - Search'!$R$4:$S$4719,2,FALSE),"")</f>
        <v/>
      </c>
      <c r="AC4570" s="38" t="str">
        <f t="shared" si="71"/>
        <v/>
      </c>
      <c r="AD4570" s="38"/>
    </row>
    <row r="4571" spans="1:30">
      <c r="A4571" s="46"/>
      <c r="B4571" s="47"/>
      <c r="C4571" s="49"/>
      <c r="D4571" s="41"/>
      <c r="E4571" s="41"/>
      <c r="F4571" s="41"/>
      <c r="G4571" s="50" t="str">
        <f>IF(A4571&lt;&gt;"",CONCATENATE(A4571,":",YEAR(B4571),IF(MONTH(B4571)&gt;9,MONTH(B4571),CONCATENATE(0,MONTH(B4571))),IF(DAY(B4571)&gt;9,DAY(B4571),CONCATENATE(0,DAY(B4571))),IF(HOUR(C4571)&gt;9,HOUR(C4571),CONCATENATE(0,HOUR(C4571))),IF(MINUTE(C4571)&gt;9,MINUTE(C4571),CONCATENATE(0,MINUTE(C4571))),":",VLOOKUP(F4571,'Valid Values - Results'!$D$4:$F$12,3,FALSE)),"")</f>
        <v/>
      </c>
      <c r="H4571" s="41"/>
      <c r="I4571" s="41"/>
      <c r="J4571" s="41"/>
      <c r="K4571" s="41"/>
      <c r="L4571" s="41"/>
      <c r="M4571" s="92"/>
      <c r="N4571" s="41"/>
      <c r="O4571" s="41"/>
      <c r="P4571" s="41"/>
      <c r="Q4571" s="41"/>
      <c r="R4571" s="41"/>
      <c r="S4571" s="41"/>
      <c r="T4571" s="41"/>
      <c r="U4571" s="47"/>
      <c r="V4571" s="49"/>
      <c r="W4571" s="41"/>
      <c r="X4571" s="41"/>
      <c r="Y4571" s="41"/>
      <c r="AA4571" s="37" t="str">
        <f>IF($I4571&lt;&gt;"",VLOOKUP($I4571,'Valid Values - Search'!$R$4:$T$4719,3,FALSE),"")</f>
        <v/>
      </c>
      <c r="AB4571" s="37" t="str">
        <f>IF($I4571&lt;&gt;"",VLOOKUP($I4571,'Valid Values - Search'!$R$4:$S$4719,2,FALSE),"")</f>
        <v/>
      </c>
      <c r="AC4571" s="38" t="str">
        <f t="shared" si="71"/>
        <v/>
      </c>
      <c r="AD4571" s="38"/>
    </row>
    <row r="4572" spans="1:30">
      <c r="A4572" s="46"/>
      <c r="B4572" s="47"/>
      <c r="C4572" s="49"/>
      <c r="D4572" s="41"/>
      <c r="E4572" s="41"/>
      <c r="F4572" s="41"/>
      <c r="G4572" s="50" t="str">
        <f>IF(A4572&lt;&gt;"",CONCATENATE(A4572,":",YEAR(B4572),IF(MONTH(B4572)&gt;9,MONTH(B4572),CONCATENATE(0,MONTH(B4572))),IF(DAY(B4572)&gt;9,DAY(B4572),CONCATENATE(0,DAY(B4572))),IF(HOUR(C4572)&gt;9,HOUR(C4572),CONCATENATE(0,HOUR(C4572))),IF(MINUTE(C4572)&gt;9,MINUTE(C4572),CONCATENATE(0,MINUTE(C4572))),":",VLOOKUP(F4572,'Valid Values - Results'!$D$4:$F$12,3,FALSE)),"")</f>
        <v/>
      </c>
      <c r="H4572" s="41"/>
      <c r="I4572" s="41"/>
      <c r="J4572" s="41"/>
      <c r="K4572" s="41"/>
      <c r="L4572" s="41"/>
      <c r="M4572" s="92"/>
      <c r="N4572" s="41"/>
      <c r="O4572" s="41"/>
      <c r="P4572" s="41"/>
      <c r="Q4572" s="41"/>
      <c r="R4572" s="41"/>
      <c r="S4572" s="41"/>
      <c r="T4572" s="41"/>
      <c r="U4572" s="47"/>
      <c r="V4572" s="49"/>
      <c r="W4572" s="41"/>
      <c r="X4572" s="41"/>
      <c r="Y4572" s="41"/>
      <c r="AA4572" s="37" t="str">
        <f>IF($I4572&lt;&gt;"",VLOOKUP($I4572,'Valid Values - Search'!$R$4:$T$4719,3,FALSE),"")</f>
        <v/>
      </c>
      <c r="AB4572" s="37" t="str">
        <f>IF($I4572&lt;&gt;"",VLOOKUP($I4572,'Valid Values - Search'!$R$4:$S$4719,2,FALSE),"")</f>
        <v/>
      </c>
      <c r="AC4572" s="38" t="str">
        <f t="shared" si="71"/>
        <v/>
      </c>
      <c r="AD4572" s="38"/>
    </row>
    <row r="4573" spans="1:30">
      <c r="A4573" s="46"/>
      <c r="B4573" s="47"/>
      <c r="C4573" s="49"/>
      <c r="D4573" s="41"/>
      <c r="E4573" s="41"/>
      <c r="F4573" s="41"/>
      <c r="G4573" s="50" t="str">
        <f>IF(A4573&lt;&gt;"",CONCATENATE(A4573,":",YEAR(B4573),IF(MONTH(B4573)&gt;9,MONTH(B4573),CONCATENATE(0,MONTH(B4573))),IF(DAY(B4573)&gt;9,DAY(B4573),CONCATENATE(0,DAY(B4573))),IF(HOUR(C4573)&gt;9,HOUR(C4573),CONCATENATE(0,HOUR(C4573))),IF(MINUTE(C4573)&gt;9,MINUTE(C4573),CONCATENATE(0,MINUTE(C4573))),":",VLOOKUP(F4573,'Valid Values - Results'!$D$4:$F$12,3,FALSE)),"")</f>
        <v/>
      </c>
      <c r="H4573" s="41"/>
      <c r="I4573" s="41"/>
      <c r="J4573" s="41"/>
      <c r="K4573" s="41"/>
      <c r="L4573" s="41"/>
      <c r="M4573" s="92"/>
      <c r="N4573" s="41"/>
      <c r="O4573" s="41"/>
      <c r="P4573" s="41"/>
      <c r="Q4573" s="41"/>
      <c r="R4573" s="41"/>
      <c r="S4573" s="41"/>
      <c r="T4573" s="41"/>
      <c r="U4573" s="47"/>
      <c r="V4573" s="49"/>
      <c r="W4573" s="41"/>
      <c r="X4573" s="41"/>
      <c r="Y4573" s="41"/>
      <c r="AA4573" s="37" t="str">
        <f>IF($I4573&lt;&gt;"",VLOOKUP($I4573,'Valid Values - Search'!$R$4:$T$4719,3,FALSE),"")</f>
        <v/>
      </c>
      <c r="AB4573" s="37" t="str">
        <f>IF($I4573&lt;&gt;"",VLOOKUP($I4573,'Valid Values - Search'!$R$4:$S$4719,2,FALSE),"")</f>
        <v/>
      </c>
      <c r="AC4573" s="38" t="str">
        <f t="shared" si="71"/>
        <v/>
      </c>
      <c r="AD4573" s="38"/>
    </row>
    <row r="4574" spans="1:30">
      <c r="A4574" s="46"/>
      <c r="B4574" s="47"/>
      <c r="C4574" s="49"/>
      <c r="D4574" s="41"/>
      <c r="E4574" s="41"/>
      <c r="F4574" s="41"/>
      <c r="G4574" s="50" t="str">
        <f>IF(A4574&lt;&gt;"",CONCATENATE(A4574,":",YEAR(B4574),IF(MONTH(B4574)&gt;9,MONTH(B4574),CONCATENATE(0,MONTH(B4574))),IF(DAY(B4574)&gt;9,DAY(B4574),CONCATENATE(0,DAY(B4574))),IF(HOUR(C4574)&gt;9,HOUR(C4574),CONCATENATE(0,HOUR(C4574))),IF(MINUTE(C4574)&gt;9,MINUTE(C4574),CONCATENATE(0,MINUTE(C4574))),":",VLOOKUP(F4574,'Valid Values - Results'!$D$4:$F$12,3,FALSE)),"")</f>
        <v/>
      </c>
      <c r="H4574" s="41"/>
      <c r="I4574" s="41"/>
      <c r="J4574" s="41"/>
      <c r="K4574" s="41"/>
      <c r="L4574" s="41"/>
      <c r="M4574" s="92"/>
      <c r="N4574" s="41"/>
      <c r="O4574" s="41"/>
      <c r="P4574" s="41"/>
      <c r="Q4574" s="41"/>
      <c r="R4574" s="41"/>
      <c r="S4574" s="41"/>
      <c r="T4574" s="41"/>
      <c r="U4574" s="47"/>
      <c r="V4574" s="49"/>
      <c r="W4574" s="41"/>
      <c r="X4574" s="41"/>
      <c r="Y4574" s="41"/>
      <c r="AA4574" s="37" t="str">
        <f>IF($I4574&lt;&gt;"",VLOOKUP($I4574,'Valid Values - Search'!$R$4:$T$4719,3,FALSE),"")</f>
        <v/>
      </c>
      <c r="AB4574" s="37" t="str">
        <f>IF($I4574&lt;&gt;"",VLOOKUP($I4574,'Valid Values - Search'!$R$4:$S$4719,2,FALSE),"")</f>
        <v/>
      </c>
      <c r="AC4574" s="38" t="str">
        <f t="shared" si="71"/>
        <v/>
      </c>
      <c r="AD4574" s="38"/>
    </row>
    <row r="4575" spans="1:30">
      <c r="A4575" s="46"/>
      <c r="B4575" s="47"/>
      <c r="C4575" s="49"/>
      <c r="D4575" s="41"/>
      <c r="E4575" s="41"/>
      <c r="F4575" s="41"/>
      <c r="G4575" s="50" t="str">
        <f>IF(A4575&lt;&gt;"",CONCATENATE(A4575,":",YEAR(B4575),IF(MONTH(B4575)&gt;9,MONTH(B4575),CONCATENATE(0,MONTH(B4575))),IF(DAY(B4575)&gt;9,DAY(B4575),CONCATENATE(0,DAY(B4575))),IF(HOUR(C4575)&gt;9,HOUR(C4575),CONCATENATE(0,HOUR(C4575))),IF(MINUTE(C4575)&gt;9,MINUTE(C4575),CONCATENATE(0,MINUTE(C4575))),":",VLOOKUP(F4575,'Valid Values - Results'!$D$4:$F$12,3,FALSE)),"")</f>
        <v/>
      </c>
      <c r="H4575" s="41"/>
      <c r="I4575" s="41"/>
      <c r="J4575" s="41"/>
      <c r="K4575" s="41"/>
      <c r="L4575" s="41"/>
      <c r="M4575" s="92"/>
      <c r="N4575" s="41"/>
      <c r="O4575" s="41"/>
      <c r="P4575" s="41"/>
      <c r="Q4575" s="41"/>
      <c r="R4575" s="41"/>
      <c r="S4575" s="41"/>
      <c r="T4575" s="41"/>
      <c r="U4575" s="47"/>
      <c r="V4575" s="49"/>
      <c r="W4575" s="41"/>
      <c r="X4575" s="41"/>
      <c r="Y4575" s="41"/>
      <c r="AA4575" s="37" t="str">
        <f>IF($I4575&lt;&gt;"",VLOOKUP($I4575,'Valid Values - Search'!$R$4:$T$4719,3,FALSE),"")</f>
        <v/>
      </c>
      <c r="AB4575" s="37" t="str">
        <f>IF($I4575&lt;&gt;"",VLOOKUP($I4575,'Valid Values - Search'!$R$4:$S$4719,2,FALSE),"")</f>
        <v/>
      </c>
      <c r="AC4575" s="38" t="str">
        <f t="shared" si="71"/>
        <v/>
      </c>
      <c r="AD4575" s="38"/>
    </row>
    <row r="4576" spans="1:30">
      <c r="A4576" s="46"/>
      <c r="B4576" s="47"/>
      <c r="C4576" s="49"/>
      <c r="D4576" s="41"/>
      <c r="E4576" s="41"/>
      <c r="F4576" s="41"/>
      <c r="G4576" s="50" t="str">
        <f>IF(A4576&lt;&gt;"",CONCATENATE(A4576,":",YEAR(B4576),IF(MONTH(B4576)&gt;9,MONTH(B4576),CONCATENATE(0,MONTH(B4576))),IF(DAY(B4576)&gt;9,DAY(B4576),CONCATENATE(0,DAY(B4576))),IF(HOUR(C4576)&gt;9,HOUR(C4576),CONCATENATE(0,HOUR(C4576))),IF(MINUTE(C4576)&gt;9,MINUTE(C4576),CONCATENATE(0,MINUTE(C4576))),":",VLOOKUP(F4576,'Valid Values - Results'!$D$4:$F$12,3,FALSE)),"")</f>
        <v/>
      </c>
      <c r="H4576" s="41"/>
      <c r="I4576" s="41"/>
      <c r="J4576" s="41"/>
      <c r="K4576" s="41"/>
      <c r="L4576" s="41"/>
      <c r="M4576" s="92"/>
      <c r="N4576" s="41"/>
      <c r="O4576" s="41"/>
      <c r="P4576" s="41"/>
      <c r="Q4576" s="41"/>
      <c r="R4576" s="41"/>
      <c r="S4576" s="41"/>
      <c r="T4576" s="41"/>
      <c r="U4576" s="47"/>
      <c r="V4576" s="49"/>
      <c r="W4576" s="41"/>
      <c r="X4576" s="41"/>
      <c r="Y4576" s="41"/>
      <c r="AA4576" s="37" t="str">
        <f>IF($I4576&lt;&gt;"",VLOOKUP($I4576,'Valid Values - Search'!$R$4:$T$4719,3,FALSE),"")</f>
        <v/>
      </c>
      <c r="AB4576" s="37" t="str">
        <f>IF($I4576&lt;&gt;"",VLOOKUP($I4576,'Valid Values - Search'!$R$4:$S$4719,2,FALSE),"")</f>
        <v/>
      </c>
      <c r="AC4576" s="38" t="str">
        <f t="shared" si="71"/>
        <v/>
      </c>
      <c r="AD4576" s="38"/>
    </row>
    <row r="4577" spans="1:30">
      <c r="A4577" s="46"/>
      <c r="B4577" s="47"/>
      <c r="C4577" s="49"/>
      <c r="D4577" s="41"/>
      <c r="E4577" s="41"/>
      <c r="F4577" s="41"/>
      <c r="G4577" s="50" t="str">
        <f>IF(A4577&lt;&gt;"",CONCATENATE(A4577,":",YEAR(B4577),IF(MONTH(B4577)&gt;9,MONTH(B4577),CONCATENATE(0,MONTH(B4577))),IF(DAY(B4577)&gt;9,DAY(B4577),CONCATENATE(0,DAY(B4577))),IF(HOUR(C4577)&gt;9,HOUR(C4577),CONCATENATE(0,HOUR(C4577))),IF(MINUTE(C4577)&gt;9,MINUTE(C4577),CONCATENATE(0,MINUTE(C4577))),":",VLOOKUP(F4577,'Valid Values - Results'!$D$4:$F$12,3,FALSE)),"")</f>
        <v/>
      </c>
      <c r="H4577" s="41"/>
      <c r="I4577" s="41"/>
      <c r="J4577" s="41"/>
      <c r="K4577" s="41"/>
      <c r="L4577" s="41"/>
      <c r="M4577" s="92"/>
      <c r="N4577" s="41"/>
      <c r="O4577" s="41"/>
      <c r="P4577" s="41"/>
      <c r="Q4577" s="41"/>
      <c r="R4577" s="41"/>
      <c r="S4577" s="41"/>
      <c r="T4577" s="41"/>
      <c r="U4577" s="47"/>
      <c r="V4577" s="49"/>
      <c r="W4577" s="41"/>
      <c r="X4577" s="41"/>
      <c r="Y4577" s="41"/>
      <c r="AA4577" s="37" t="str">
        <f>IF($I4577&lt;&gt;"",VLOOKUP($I4577,'Valid Values - Search'!$R$4:$T$4719,3,FALSE),"")</f>
        <v/>
      </c>
      <c r="AB4577" s="37" t="str">
        <f>IF($I4577&lt;&gt;"",VLOOKUP($I4577,'Valid Values - Search'!$R$4:$S$4719,2,FALSE),"")</f>
        <v/>
      </c>
      <c r="AC4577" s="38" t="str">
        <f t="shared" si="71"/>
        <v/>
      </c>
      <c r="AD4577" s="38"/>
    </row>
    <row r="4578" spans="1:30">
      <c r="A4578" s="46"/>
      <c r="B4578" s="47"/>
      <c r="C4578" s="49"/>
      <c r="D4578" s="41"/>
      <c r="E4578" s="41"/>
      <c r="F4578" s="41"/>
      <c r="G4578" s="50" t="str">
        <f>IF(A4578&lt;&gt;"",CONCATENATE(A4578,":",YEAR(B4578),IF(MONTH(B4578)&gt;9,MONTH(B4578),CONCATENATE(0,MONTH(B4578))),IF(DAY(B4578)&gt;9,DAY(B4578),CONCATENATE(0,DAY(B4578))),IF(HOUR(C4578)&gt;9,HOUR(C4578),CONCATENATE(0,HOUR(C4578))),IF(MINUTE(C4578)&gt;9,MINUTE(C4578),CONCATENATE(0,MINUTE(C4578))),":",VLOOKUP(F4578,'Valid Values - Results'!$D$4:$F$12,3,FALSE)),"")</f>
        <v/>
      </c>
      <c r="H4578" s="41"/>
      <c r="I4578" s="41"/>
      <c r="J4578" s="41"/>
      <c r="K4578" s="41"/>
      <c r="L4578" s="41"/>
      <c r="M4578" s="92"/>
      <c r="N4578" s="41"/>
      <c r="O4578" s="41"/>
      <c r="P4578" s="41"/>
      <c r="Q4578" s="41"/>
      <c r="R4578" s="41"/>
      <c r="S4578" s="41"/>
      <c r="T4578" s="41"/>
      <c r="U4578" s="47"/>
      <c r="V4578" s="49"/>
      <c r="W4578" s="41"/>
      <c r="X4578" s="41"/>
      <c r="Y4578" s="41"/>
      <c r="AA4578" s="37" t="str">
        <f>IF($I4578&lt;&gt;"",VLOOKUP($I4578,'Valid Values - Search'!$R$4:$T$4719,3,FALSE),"")</f>
        <v/>
      </c>
      <c r="AB4578" s="37" t="str">
        <f>IF($I4578&lt;&gt;"",VLOOKUP($I4578,'Valid Values - Search'!$R$4:$S$4719,2,FALSE),"")</f>
        <v/>
      </c>
      <c r="AC4578" s="38" t="str">
        <f t="shared" si="71"/>
        <v/>
      </c>
      <c r="AD4578" s="38"/>
    </row>
    <row r="4579" spans="1:30">
      <c r="A4579" s="46"/>
      <c r="B4579" s="47"/>
      <c r="C4579" s="49"/>
      <c r="D4579" s="41"/>
      <c r="E4579" s="41"/>
      <c r="F4579" s="41"/>
      <c r="G4579" s="50" t="str">
        <f>IF(A4579&lt;&gt;"",CONCATENATE(A4579,":",YEAR(B4579),IF(MONTH(B4579)&gt;9,MONTH(B4579),CONCATENATE(0,MONTH(B4579))),IF(DAY(B4579)&gt;9,DAY(B4579),CONCATENATE(0,DAY(B4579))),IF(HOUR(C4579)&gt;9,HOUR(C4579),CONCATENATE(0,HOUR(C4579))),IF(MINUTE(C4579)&gt;9,MINUTE(C4579),CONCATENATE(0,MINUTE(C4579))),":",VLOOKUP(F4579,'Valid Values - Results'!$D$4:$F$12,3,FALSE)),"")</f>
        <v/>
      </c>
      <c r="H4579" s="41"/>
      <c r="I4579" s="41"/>
      <c r="J4579" s="41"/>
      <c r="K4579" s="41"/>
      <c r="L4579" s="41"/>
      <c r="M4579" s="92"/>
      <c r="N4579" s="41"/>
      <c r="O4579" s="41"/>
      <c r="P4579" s="41"/>
      <c r="Q4579" s="41"/>
      <c r="R4579" s="41"/>
      <c r="S4579" s="41"/>
      <c r="T4579" s="41"/>
      <c r="U4579" s="47"/>
      <c r="V4579" s="49"/>
      <c r="W4579" s="41"/>
      <c r="X4579" s="41"/>
      <c r="Y4579" s="41"/>
      <c r="AA4579" s="37" t="str">
        <f>IF($I4579&lt;&gt;"",VLOOKUP($I4579,'Valid Values - Search'!$R$4:$T$4719,3,FALSE),"")</f>
        <v/>
      </c>
      <c r="AB4579" s="37" t="str">
        <f>IF($I4579&lt;&gt;"",VLOOKUP($I4579,'Valid Values - Search'!$R$4:$S$4719,2,FALSE),"")</f>
        <v/>
      </c>
      <c r="AC4579" s="38" t="str">
        <f t="shared" si="71"/>
        <v/>
      </c>
      <c r="AD4579" s="38"/>
    </row>
    <row r="4580" spans="1:30">
      <c r="A4580" s="46"/>
      <c r="B4580" s="47"/>
      <c r="C4580" s="49"/>
      <c r="D4580" s="41"/>
      <c r="E4580" s="41"/>
      <c r="F4580" s="41"/>
      <c r="G4580" s="50" t="str">
        <f>IF(A4580&lt;&gt;"",CONCATENATE(A4580,":",YEAR(B4580),IF(MONTH(B4580)&gt;9,MONTH(B4580),CONCATENATE(0,MONTH(B4580))),IF(DAY(B4580)&gt;9,DAY(B4580),CONCATENATE(0,DAY(B4580))),IF(HOUR(C4580)&gt;9,HOUR(C4580),CONCATENATE(0,HOUR(C4580))),IF(MINUTE(C4580)&gt;9,MINUTE(C4580),CONCATENATE(0,MINUTE(C4580))),":",VLOOKUP(F4580,'Valid Values - Results'!$D$4:$F$12,3,FALSE)),"")</f>
        <v/>
      </c>
      <c r="H4580" s="41"/>
      <c r="I4580" s="41"/>
      <c r="J4580" s="41"/>
      <c r="K4580" s="41"/>
      <c r="L4580" s="41"/>
      <c r="M4580" s="92"/>
      <c r="N4580" s="41"/>
      <c r="O4580" s="41"/>
      <c r="P4580" s="41"/>
      <c r="Q4580" s="41"/>
      <c r="R4580" s="41"/>
      <c r="S4580" s="41"/>
      <c r="T4580" s="41"/>
      <c r="U4580" s="47"/>
      <c r="V4580" s="49"/>
      <c r="W4580" s="41"/>
      <c r="X4580" s="41"/>
      <c r="Y4580" s="41"/>
      <c r="AA4580" s="37" t="str">
        <f>IF($I4580&lt;&gt;"",VLOOKUP($I4580,'Valid Values - Search'!$R$4:$T$4719,3,FALSE),"")</f>
        <v/>
      </c>
      <c r="AB4580" s="37" t="str">
        <f>IF($I4580&lt;&gt;"",VLOOKUP($I4580,'Valid Values - Search'!$R$4:$S$4719,2,FALSE),"")</f>
        <v/>
      </c>
      <c r="AC4580" s="38" t="str">
        <f t="shared" si="71"/>
        <v/>
      </c>
      <c r="AD4580" s="38"/>
    </row>
    <row r="4581" spans="1:30">
      <c r="A4581" s="46"/>
      <c r="B4581" s="47"/>
      <c r="C4581" s="49"/>
      <c r="D4581" s="41"/>
      <c r="E4581" s="41"/>
      <c r="F4581" s="41"/>
      <c r="G4581" s="50" t="str">
        <f>IF(A4581&lt;&gt;"",CONCATENATE(A4581,":",YEAR(B4581),IF(MONTH(B4581)&gt;9,MONTH(B4581),CONCATENATE(0,MONTH(B4581))),IF(DAY(B4581)&gt;9,DAY(B4581),CONCATENATE(0,DAY(B4581))),IF(HOUR(C4581)&gt;9,HOUR(C4581),CONCATENATE(0,HOUR(C4581))),IF(MINUTE(C4581)&gt;9,MINUTE(C4581),CONCATENATE(0,MINUTE(C4581))),":",VLOOKUP(F4581,'Valid Values - Results'!$D$4:$F$12,3,FALSE)),"")</f>
        <v/>
      </c>
      <c r="H4581" s="41"/>
      <c r="I4581" s="41"/>
      <c r="J4581" s="41"/>
      <c r="K4581" s="41"/>
      <c r="L4581" s="41"/>
      <c r="M4581" s="92"/>
      <c r="N4581" s="41"/>
      <c r="O4581" s="41"/>
      <c r="P4581" s="41"/>
      <c r="Q4581" s="41"/>
      <c r="R4581" s="41"/>
      <c r="S4581" s="41"/>
      <c r="T4581" s="41"/>
      <c r="U4581" s="47"/>
      <c r="V4581" s="49"/>
      <c r="W4581" s="41"/>
      <c r="X4581" s="41"/>
      <c r="Y4581" s="41"/>
      <c r="AA4581" s="37" t="str">
        <f>IF($I4581&lt;&gt;"",VLOOKUP($I4581,'Valid Values - Search'!$R$4:$T$4719,3,FALSE),"")</f>
        <v/>
      </c>
      <c r="AB4581" s="37" t="str">
        <f>IF($I4581&lt;&gt;"",VLOOKUP($I4581,'Valid Values - Search'!$R$4:$S$4719,2,FALSE),"")</f>
        <v/>
      </c>
      <c r="AC4581" s="38" t="str">
        <f t="shared" si="71"/>
        <v/>
      </c>
      <c r="AD4581" s="38"/>
    </row>
    <row r="4582" spans="1:30">
      <c r="A4582" s="46"/>
      <c r="B4582" s="47"/>
      <c r="C4582" s="49"/>
      <c r="D4582" s="41"/>
      <c r="E4582" s="41"/>
      <c r="F4582" s="41"/>
      <c r="G4582" s="50" t="str">
        <f>IF(A4582&lt;&gt;"",CONCATENATE(A4582,":",YEAR(B4582),IF(MONTH(B4582)&gt;9,MONTH(B4582),CONCATENATE(0,MONTH(B4582))),IF(DAY(B4582)&gt;9,DAY(B4582),CONCATENATE(0,DAY(B4582))),IF(HOUR(C4582)&gt;9,HOUR(C4582),CONCATENATE(0,HOUR(C4582))),IF(MINUTE(C4582)&gt;9,MINUTE(C4582),CONCATENATE(0,MINUTE(C4582))),":",VLOOKUP(F4582,'Valid Values - Results'!$D$4:$F$12,3,FALSE)),"")</f>
        <v/>
      </c>
      <c r="H4582" s="41"/>
      <c r="I4582" s="41"/>
      <c r="J4582" s="41"/>
      <c r="K4582" s="41"/>
      <c r="L4582" s="41"/>
      <c r="M4582" s="92"/>
      <c r="N4582" s="41"/>
      <c r="O4582" s="41"/>
      <c r="P4582" s="41"/>
      <c r="Q4582" s="41"/>
      <c r="R4582" s="41"/>
      <c r="S4582" s="41"/>
      <c r="T4582" s="41"/>
      <c r="U4582" s="47"/>
      <c r="V4582" s="49"/>
      <c r="W4582" s="41"/>
      <c r="X4582" s="41"/>
      <c r="Y4582" s="41"/>
      <c r="AA4582" s="37" t="str">
        <f>IF($I4582&lt;&gt;"",VLOOKUP($I4582,'Valid Values - Search'!$R$4:$T$4719,3,FALSE),"")</f>
        <v/>
      </c>
      <c r="AB4582" s="37" t="str">
        <f>IF($I4582&lt;&gt;"",VLOOKUP($I4582,'Valid Values - Search'!$R$4:$S$4719,2,FALSE),"")</f>
        <v/>
      </c>
      <c r="AC4582" s="38" t="str">
        <f t="shared" si="71"/>
        <v/>
      </c>
      <c r="AD4582" s="38"/>
    </row>
    <row r="4583" spans="1:30">
      <c r="A4583" s="46"/>
      <c r="B4583" s="47"/>
      <c r="C4583" s="49"/>
      <c r="D4583" s="41"/>
      <c r="E4583" s="41"/>
      <c r="F4583" s="41"/>
      <c r="G4583" s="50" t="str">
        <f>IF(A4583&lt;&gt;"",CONCATENATE(A4583,":",YEAR(B4583),IF(MONTH(B4583)&gt;9,MONTH(B4583),CONCATENATE(0,MONTH(B4583))),IF(DAY(B4583)&gt;9,DAY(B4583),CONCATENATE(0,DAY(B4583))),IF(HOUR(C4583)&gt;9,HOUR(C4583),CONCATENATE(0,HOUR(C4583))),IF(MINUTE(C4583)&gt;9,MINUTE(C4583),CONCATENATE(0,MINUTE(C4583))),":",VLOOKUP(F4583,'Valid Values - Results'!$D$4:$F$12,3,FALSE)),"")</f>
        <v/>
      </c>
      <c r="H4583" s="41"/>
      <c r="I4583" s="41"/>
      <c r="J4583" s="41"/>
      <c r="K4583" s="41"/>
      <c r="L4583" s="41"/>
      <c r="M4583" s="92"/>
      <c r="N4583" s="41"/>
      <c r="O4583" s="41"/>
      <c r="P4583" s="41"/>
      <c r="Q4583" s="41"/>
      <c r="R4583" s="41"/>
      <c r="S4583" s="41"/>
      <c r="T4583" s="41"/>
      <c r="U4583" s="47"/>
      <c r="V4583" s="49"/>
      <c r="W4583" s="41"/>
      <c r="X4583" s="41"/>
      <c r="Y4583" s="41"/>
      <c r="AA4583" s="37" t="str">
        <f>IF($I4583&lt;&gt;"",VLOOKUP($I4583,'Valid Values - Search'!$R$4:$T$4719,3,FALSE),"")</f>
        <v/>
      </c>
      <c r="AB4583" s="37" t="str">
        <f>IF($I4583&lt;&gt;"",VLOOKUP($I4583,'Valid Values - Search'!$R$4:$S$4719,2,FALSE),"")</f>
        <v/>
      </c>
      <c r="AC4583" s="38" t="str">
        <f t="shared" si="71"/>
        <v/>
      </c>
      <c r="AD4583" s="38"/>
    </row>
    <row r="4584" spans="1:30">
      <c r="A4584" s="46"/>
      <c r="B4584" s="47"/>
      <c r="C4584" s="49"/>
      <c r="D4584" s="41"/>
      <c r="E4584" s="41"/>
      <c r="F4584" s="41"/>
      <c r="G4584" s="50" t="str">
        <f>IF(A4584&lt;&gt;"",CONCATENATE(A4584,":",YEAR(B4584),IF(MONTH(B4584)&gt;9,MONTH(B4584),CONCATENATE(0,MONTH(B4584))),IF(DAY(B4584)&gt;9,DAY(B4584),CONCATENATE(0,DAY(B4584))),IF(HOUR(C4584)&gt;9,HOUR(C4584),CONCATENATE(0,HOUR(C4584))),IF(MINUTE(C4584)&gt;9,MINUTE(C4584),CONCATENATE(0,MINUTE(C4584))),":",VLOOKUP(F4584,'Valid Values - Results'!$D$4:$F$12,3,FALSE)),"")</f>
        <v/>
      </c>
      <c r="H4584" s="41"/>
      <c r="I4584" s="41"/>
      <c r="J4584" s="41"/>
      <c r="K4584" s="41"/>
      <c r="L4584" s="41"/>
      <c r="M4584" s="92"/>
      <c r="N4584" s="41"/>
      <c r="O4584" s="41"/>
      <c r="P4584" s="41"/>
      <c r="Q4584" s="41"/>
      <c r="R4584" s="41"/>
      <c r="S4584" s="41"/>
      <c r="T4584" s="41"/>
      <c r="U4584" s="47"/>
      <c r="V4584" s="49"/>
      <c r="W4584" s="41"/>
      <c r="X4584" s="41"/>
      <c r="Y4584" s="41"/>
      <c r="AA4584" s="37" t="str">
        <f>IF($I4584&lt;&gt;"",VLOOKUP($I4584,'Valid Values - Search'!$R$4:$T$4719,3,FALSE),"")</f>
        <v/>
      </c>
      <c r="AB4584" s="37" t="str">
        <f>IF($I4584&lt;&gt;"",VLOOKUP($I4584,'Valid Values - Search'!$R$4:$S$4719,2,FALSE),"")</f>
        <v/>
      </c>
      <c r="AC4584" s="38" t="str">
        <f t="shared" si="71"/>
        <v/>
      </c>
      <c r="AD4584" s="38"/>
    </row>
    <row r="4585" spans="1:30">
      <c r="A4585" s="46"/>
      <c r="B4585" s="47"/>
      <c r="C4585" s="49"/>
      <c r="D4585" s="41"/>
      <c r="E4585" s="41"/>
      <c r="F4585" s="41"/>
      <c r="G4585" s="50" t="str">
        <f>IF(A4585&lt;&gt;"",CONCATENATE(A4585,":",YEAR(B4585),IF(MONTH(B4585)&gt;9,MONTH(B4585),CONCATENATE(0,MONTH(B4585))),IF(DAY(B4585)&gt;9,DAY(B4585),CONCATENATE(0,DAY(B4585))),IF(HOUR(C4585)&gt;9,HOUR(C4585),CONCATENATE(0,HOUR(C4585))),IF(MINUTE(C4585)&gt;9,MINUTE(C4585),CONCATENATE(0,MINUTE(C4585))),":",VLOOKUP(F4585,'Valid Values - Results'!$D$4:$F$12,3,FALSE)),"")</f>
        <v/>
      </c>
      <c r="H4585" s="41"/>
      <c r="I4585" s="41"/>
      <c r="J4585" s="41"/>
      <c r="K4585" s="41"/>
      <c r="L4585" s="41"/>
      <c r="M4585" s="92"/>
      <c r="N4585" s="41"/>
      <c r="O4585" s="41"/>
      <c r="P4585" s="41"/>
      <c r="Q4585" s="41"/>
      <c r="R4585" s="41"/>
      <c r="S4585" s="41"/>
      <c r="T4585" s="41"/>
      <c r="U4585" s="47"/>
      <c r="V4585" s="49"/>
      <c r="W4585" s="41"/>
      <c r="X4585" s="41"/>
      <c r="Y4585" s="41"/>
      <c r="AA4585" s="37" t="str">
        <f>IF($I4585&lt;&gt;"",VLOOKUP($I4585,'Valid Values - Search'!$R$4:$T$4719,3,FALSE),"")</f>
        <v/>
      </c>
      <c r="AB4585" s="37" t="str">
        <f>IF($I4585&lt;&gt;"",VLOOKUP($I4585,'Valid Values - Search'!$R$4:$S$4719,2,FALSE),"")</f>
        <v/>
      </c>
      <c r="AC4585" s="38" t="str">
        <f t="shared" si="71"/>
        <v/>
      </c>
      <c r="AD4585" s="38"/>
    </row>
    <row r="4586" spans="1:30">
      <c r="A4586" s="46"/>
      <c r="B4586" s="47"/>
      <c r="C4586" s="49"/>
      <c r="D4586" s="41"/>
      <c r="E4586" s="41"/>
      <c r="F4586" s="41"/>
      <c r="G4586" s="50" t="str">
        <f>IF(A4586&lt;&gt;"",CONCATENATE(A4586,":",YEAR(B4586),IF(MONTH(B4586)&gt;9,MONTH(B4586),CONCATENATE(0,MONTH(B4586))),IF(DAY(B4586)&gt;9,DAY(B4586),CONCATENATE(0,DAY(B4586))),IF(HOUR(C4586)&gt;9,HOUR(C4586),CONCATENATE(0,HOUR(C4586))),IF(MINUTE(C4586)&gt;9,MINUTE(C4586),CONCATENATE(0,MINUTE(C4586))),":",VLOOKUP(F4586,'Valid Values - Results'!$D$4:$F$12,3,FALSE)),"")</f>
        <v/>
      </c>
      <c r="H4586" s="41"/>
      <c r="I4586" s="41"/>
      <c r="J4586" s="41"/>
      <c r="K4586" s="41"/>
      <c r="L4586" s="41"/>
      <c r="M4586" s="92"/>
      <c r="N4586" s="41"/>
      <c r="O4586" s="41"/>
      <c r="P4586" s="41"/>
      <c r="Q4586" s="41"/>
      <c r="R4586" s="41"/>
      <c r="S4586" s="41"/>
      <c r="T4586" s="41"/>
      <c r="U4586" s="47"/>
      <c r="V4586" s="49"/>
      <c r="W4586" s="41"/>
      <c r="X4586" s="41"/>
      <c r="Y4586" s="41"/>
      <c r="AA4586" s="37" t="str">
        <f>IF($I4586&lt;&gt;"",VLOOKUP($I4586,'Valid Values - Search'!$R$4:$T$4719,3,FALSE),"")</f>
        <v/>
      </c>
      <c r="AB4586" s="37" t="str">
        <f>IF($I4586&lt;&gt;"",VLOOKUP($I4586,'Valid Values - Search'!$R$4:$S$4719,2,FALSE),"")</f>
        <v/>
      </c>
      <c r="AC4586" s="38" t="str">
        <f t="shared" si="71"/>
        <v/>
      </c>
      <c r="AD4586" s="38"/>
    </row>
    <row r="4587" spans="1:30">
      <c r="A4587" s="46"/>
      <c r="B4587" s="47"/>
      <c r="C4587" s="49"/>
      <c r="D4587" s="41"/>
      <c r="E4587" s="41"/>
      <c r="F4587" s="41"/>
      <c r="G4587" s="50" t="str">
        <f>IF(A4587&lt;&gt;"",CONCATENATE(A4587,":",YEAR(B4587),IF(MONTH(B4587)&gt;9,MONTH(B4587),CONCATENATE(0,MONTH(B4587))),IF(DAY(B4587)&gt;9,DAY(B4587),CONCATENATE(0,DAY(B4587))),IF(HOUR(C4587)&gt;9,HOUR(C4587),CONCATENATE(0,HOUR(C4587))),IF(MINUTE(C4587)&gt;9,MINUTE(C4587),CONCATENATE(0,MINUTE(C4587))),":",VLOOKUP(F4587,'Valid Values - Results'!$D$4:$F$12,3,FALSE)),"")</f>
        <v/>
      </c>
      <c r="H4587" s="41"/>
      <c r="I4587" s="41"/>
      <c r="J4587" s="41"/>
      <c r="K4587" s="41"/>
      <c r="L4587" s="41"/>
      <c r="M4587" s="92"/>
      <c r="N4587" s="41"/>
      <c r="O4587" s="41"/>
      <c r="P4587" s="41"/>
      <c r="Q4587" s="41"/>
      <c r="R4587" s="41"/>
      <c r="S4587" s="41"/>
      <c r="T4587" s="41"/>
      <c r="U4587" s="47"/>
      <c r="V4587" s="49"/>
      <c r="W4587" s="41"/>
      <c r="X4587" s="41"/>
      <c r="Y4587" s="41"/>
      <c r="AA4587" s="37" t="str">
        <f>IF($I4587&lt;&gt;"",VLOOKUP($I4587,'Valid Values - Search'!$R$4:$T$4719,3,FALSE),"")</f>
        <v/>
      </c>
      <c r="AB4587" s="37" t="str">
        <f>IF($I4587&lt;&gt;"",VLOOKUP($I4587,'Valid Values - Search'!$R$4:$S$4719,2,FALSE),"")</f>
        <v/>
      </c>
      <c r="AC4587" s="38" t="str">
        <f t="shared" si="71"/>
        <v/>
      </c>
      <c r="AD4587" s="38"/>
    </row>
    <row r="4588" spans="1:30">
      <c r="A4588" s="46"/>
      <c r="B4588" s="47"/>
      <c r="C4588" s="49"/>
      <c r="D4588" s="41"/>
      <c r="E4588" s="41"/>
      <c r="F4588" s="41"/>
      <c r="G4588" s="50" t="str">
        <f>IF(A4588&lt;&gt;"",CONCATENATE(A4588,":",YEAR(B4588),IF(MONTH(B4588)&gt;9,MONTH(B4588),CONCATENATE(0,MONTH(B4588))),IF(DAY(B4588)&gt;9,DAY(B4588),CONCATENATE(0,DAY(B4588))),IF(HOUR(C4588)&gt;9,HOUR(C4588),CONCATENATE(0,HOUR(C4588))),IF(MINUTE(C4588)&gt;9,MINUTE(C4588),CONCATENATE(0,MINUTE(C4588))),":",VLOOKUP(F4588,'Valid Values - Results'!$D$4:$F$12,3,FALSE)),"")</f>
        <v/>
      </c>
      <c r="H4588" s="41"/>
      <c r="I4588" s="41"/>
      <c r="J4588" s="41"/>
      <c r="K4588" s="41"/>
      <c r="L4588" s="41"/>
      <c r="M4588" s="92"/>
      <c r="N4588" s="41"/>
      <c r="O4588" s="41"/>
      <c r="P4588" s="41"/>
      <c r="Q4588" s="41"/>
      <c r="R4588" s="41"/>
      <c r="S4588" s="41"/>
      <c r="T4588" s="41"/>
      <c r="U4588" s="47"/>
      <c r="V4588" s="49"/>
      <c r="W4588" s="41"/>
      <c r="X4588" s="41"/>
      <c r="Y4588" s="41"/>
      <c r="AA4588" s="37" t="str">
        <f>IF($I4588&lt;&gt;"",VLOOKUP($I4588,'Valid Values - Search'!$R$4:$T$4719,3,FALSE),"")</f>
        <v/>
      </c>
      <c r="AB4588" s="37" t="str">
        <f>IF($I4588&lt;&gt;"",VLOOKUP($I4588,'Valid Values - Search'!$R$4:$S$4719,2,FALSE),"")</f>
        <v/>
      </c>
      <c r="AC4588" s="38" t="str">
        <f t="shared" si="71"/>
        <v/>
      </c>
      <c r="AD4588" s="38"/>
    </row>
    <row r="4589" spans="1:30">
      <c r="A4589" s="46"/>
      <c r="B4589" s="47"/>
      <c r="C4589" s="49"/>
      <c r="D4589" s="41"/>
      <c r="E4589" s="41"/>
      <c r="F4589" s="41"/>
      <c r="G4589" s="50" t="str">
        <f>IF(A4589&lt;&gt;"",CONCATENATE(A4589,":",YEAR(B4589),IF(MONTH(B4589)&gt;9,MONTH(B4589),CONCATENATE(0,MONTH(B4589))),IF(DAY(B4589)&gt;9,DAY(B4589),CONCATENATE(0,DAY(B4589))),IF(HOUR(C4589)&gt;9,HOUR(C4589),CONCATENATE(0,HOUR(C4589))),IF(MINUTE(C4589)&gt;9,MINUTE(C4589),CONCATENATE(0,MINUTE(C4589))),":",VLOOKUP(F4589,'Valid Values - Results'!$D$4:$F$12,3,FALSE)),"")</f>
        <v/>
      </c>
      <c r="H4589" s="41"/>
      <c r="I4589" s="41"/>
      <c r="J4589" s="41"/>
      <c r="K4589" s="41"/>
      <c r="L4589" s="41"/>
      <c r="M4589" s="92"/>
      <c r="N4589" s="41"/>
      <c r="O4589" s="41"/>
      <c r="P4589" s="41"/>
      <c r="Q4589" s="41"/>
      <c r="R4589" s="41"/>
      <c r="S4589" s="41"/>
      <c r="T4589" s="41"/>
      <c r="U4589" s="47"/>
      <c r="V4589" s="49"/>
      <c r="W4589" s="41"/>
      <c r="X4589" s="41"/>
      <c r="Y4589" s="41"/>
      <c r="AA4589" s="37" t="str">
        <f>IF($I4589&lt;&gt;"",VLOOKUP($I4589,'Valid Values - Search'!$R$4:$T$4719,3,FALSE),"")</f>
        <v/>
      </c>
      <c r="AB4589" s="37" t="str">
        <f>IF($I4589&lt;&gt;"",VLOOKUP($I4589,'Valid Values - Search'!$R$4:$S$4719,2,FALSE),"")</f>
        <v/>
      </c>
      <c r="AC4589" s="38" t="str">
        <f t="shared" si="71"/>
        <v/>
      </c>
      <c r="AD4589" s="38"/>
    </row>
    <row r="4590" spans="1:30">
      <c r="A4590" s="46"/>
      <c r="B4590" s="47"/>
      <c r="C4590" s="49"/>
      <c r="D4590" s="41"/>
      <c r="E4590" s="41"/>
      <c r="F4590" s="41"/>
      <c r="G4590" s="50" t="str">
        <f>IF(A4590&lt;&gt;"",CONCATENATE(A4590,":",YEAR(B4590),IF(MONTH(B4590)&gt;9,MONTH(B4590),CONCATENATE(0,MONTH(B4590))),IF(DAY(B4590)&gt;9,DAY(B4590),CONCATENATE(0,DAY(B4590))),IF(HOUR(C4590)&gt;9,HOUR(C4590),CONCATENATE(0,HOUR(C4590))),IF(MINUTE(C4590)&gt;9,MINUTE(C4590),CONCATENATE(0,MINUTE(C4590))),":",VLOOKUP(F4590,'Valid Values - Results'!$D$4:$F$12,3,FALSE)),"")</f>
        <v/>
      </c>
      <c r="H4590" s="41"/>
      <c r="I4590" s="41"/>
      <c r="J4590" s="41"/>
      <c r="K4590" s="41"/>
      <c r="L4590" s="41"/>
      <c r="M4590" s="92"/>
      <c r="N4590" s="41"/>
      <c r="O4590" s="41"/>
      <c r="P4590" s="41"/>
      <c r="Q4590" s="41"/>
      <c r="R4590" s="41"/>
      <c r="S4590" s="41"/>
      <c r="T4590" s="41"/>
      <c r="U4590" s="47"/>
      <c r="V4590" s="49"/>
      <c r="W4590" s="41"/>
      <c r="X4590" s="41"/>
      <c r="Y4590" s="41"/>
      <c r="AA4590" s="37" t="str">
        <f>IF($I4590&lt;&gt;"",VLOOKUP($I4590,'Valid Values - Search'!$R$4:$T$4719,3,FALSE),"")</f>
        <v/>
      </c>
      <c r="AB4590" s="37" t="str">
        <f>IF($I4590&lt;&gt;"",VLOOKUP($I4590,'Valid Values - Search'!$R$4:$S$4719,2,FALSE),"")</f>
        <v/>
      </c>
      <c r="AC4590" s="38" t="str">
        <f t="shared" si="71"/>
        <v/>
      </c>
      <c r="AD4590" s="38"/>
    </row>
    <row r="4591" spans="1:30">
      <c r="A4591" s="46"/>
      <c r="B4591" s="47"/>
      <c r="C4591" s="49"/>
      <c r="D4591" s="41"/>
      <c r="E4591" s="41"/>
      <c r="F4591" s="41"/>
      <c r="G4591" s="50" t="str">
        <f>IF(A4591&lt;&gt;"",CONCATENATE(A4591,":",YEAR(B4591),IF(MONTH(B4591)&gt;9,MONTH(B4591),CONCATENATE(0,MONTH(B4591))),IF(DAY(B4591)&gt;9,DAY(B4591),CONCATENATE(0,DAY(B4591))),IF(HOUR(C4591)&gt;9,HOUR(C4591),CONCATENATE(0,HOUR(C4591))),IF(MINUTE(C4591)&gt;9,MINUTE(C4591),CONCATENATE(0,MINUTE(C4591))),":",VLOOKUP(F4591,'Valid Values - Results'!$D$4:$F$12,3,FALSE)),"")</f>
        <v/>
      </c>
      <c r="H4591" s="41"/>
      <c r="I4591" s="41"/>
      <c r="J4591" s="41"/>
      <c r="K4591" s="41"/>
      <c r="L4591" s="41"/>
      <c r="M4591" s="92"/>
      <c r="N4591" s="41"/>
      <c r="O4591" s="41"/>
      <c r="P4591" s="41"/>
      <c r="Q4591" s="41"/>
      <c r="R4591" s="41"/>
      <c r="S4591" s="41"/>
      <c r="T4591" s="41"/>
      <c r="U4591" s="47"/>
      <c r="V4591" s="49"/>
      <c r="W4591" s="41"/>
      <c r="X4591" s="41"/>
      <c r="Y4591" s="41"/>
      <c r="AA4591" s="37" t="str">
        <f>IF($I4591&lt;&gt;"",VLOOKUP($I4591,'Valid Values - Search'!$R$4:$T$4719,3,FALSE),"")</f>
        <v/>
      </c>
      <c r="AB4591" s="37" t="str">
        <f>IF($I4591&lt;&gt;"",VLOOKUP($I4591,'Valid Values - Search'!$R$4:$S$4719,2,FALSE),"")</f>
        <v/>
      </c>
      <c r="AC4591" s="38" t="str">
        <f t="shared" si="71"/>
        <v/>
      </c>
      <c r="AD4591" s="38"/>
    </row>
    <row r="4592" spans="1:30">
      <c r="A4592" s="46"/>
      <c r="B4592" s="47"/>
      <c r="C4592" s="49"/>
      <c r="D4592" s="41"/>
      <c r="E4592" s="41"/>
      <c r="F4592" s="41"/>
      <c r="G4592" s="50" t="str">
        <f>IF(A4592&lt;&gt;"",CONCATENATE(A4592,":",YEAR(B4592),IF(MONTH(B4592)&gt;9,MONTH(B4592),CONCATENATE(0,MONTH(B4592))),IF(DAY(B4592)&gt;9,DAY(B4592),CONCATENATE(0,DAY(B4592))),IF(HOUR(C4592)&gt;9,HOUR(C4592),CONCATENATE(0,HOUR(C4592))),IF(MINUTE(C4592)&gt;9,MINUTE(C4592),CONCATENATE(0,MINUTE(C4592))),":",VLOOKUP(F4592,'Valid Values - Results'!$D$4:$F$12,3,FALSE)),"")</f>
        <v/>
      </c>
      <c r="H4592" s="41"/>
      <c r="I4592" s="41"/>
      <c r="J4592" s="41"/>
      <c r="K4592" s="41"/>
      <c r="L4592" s="41"/>
      <c r="M4592" s="92"/>
      <c r="N4592" s="41"/>
      <c r="O4592" s="41"/>
      <c r="P4592" s="41"/>
      <c r="Q4592" s="41"/>
      <c r="R4592" s="41"/>
      <c r="S4592" s="41"/>
      <c r="T4592" s="41"/>
      <c r="U4592" s="47"/>
      <c r="V4592" s="49"/>
      <c r="W4592" s="41"/>
      <c r="X4592" s="41"/>
      <c r="Y4592" s="41"/>
      <c r="AA4592" s="37" t="str">
        <f>IF($I4592&lt;&gt;"",VLOOKUP($I4592,'Valid Values - Search'!$R$4:$T$4719,3,FALSE),"")</f>
        <v/>
      </c>
      <c r="AB4592" s="37" t="str">
        <f>IF($I4592&lt;&gt;"",VLOOKUP($I4592,'Valid Values - Search'!$R$4:$S$4719,2,FALSE),"")</f>
        <v/>
      </c>
      <c r="AC4592" s="38" t="str">
        <f t="shared" si="71"/>
        <v/>
      </c>
      <c r="AD4592" s="38"/>
    </row>
    <row r="4593" spans="1:30">
      <c r="A4593" s="46"/>
      <c r="B4593" s="47"/>
      <c r="C4593" s="49"/>
      <c r="D4593" s="41"/>
      <c r="E4593" s="41"/>
      <c r="F4593" s="41"/>
      <c r="G4593" s="50" t="str">
        <f>IF(A4593&lt;&gt;"",CONCATENATE(A4593,":",YEAR(B4593),IF(MONTH(B4593)&gt;9,MONTH(B4593),CONCATENATE(0,MONTH(B4593))),IF(DAY(B4593)&gt;9,DAY(B4593),CONCATENATE(0,DAY(B4593))),IF(HOUR(C4593)&gt;9,HOUR(C4593),CONCATENATE(0,HOUR(C4593))),IF(MINUTE(C4593)&gt;9,MINUTE(C4593),CONCATENATE(0,MINUTE(C4593))),":",VLOOKUP(F4593,'Valid Values - Results'!$D$4:$F$12,3,FALSE)),"")</f>
        <v/>
      </c>
      <c r="H4593" s="41"/>
      <c r="I4593" s="41"/>
      <c r="J4593" s="41"/>
      <c r="K4593" s="41"/>
      <c r="L4593" s="41"/>
      <c r="M4593" s="92"/>
      <c r="N4593" s="41"/>
      <c r="O4593" s="41"/>
      <c r="P4593" s="41"/>
      <c r="Q4593" s="41"/>
      <c r="R4593" s="41"/>
      <c r="S4593" s="41"/>
      <c r="T4593" s="41"/>
      <c r="U4593" s="47"/>
      <c r="V4593" s="49"/>
      <c r="W4593" s="41"/>
      <c r="X4593" s="41"/>
      <c r="Y4593" s="41"/>
      <c r="AA4593" s="37" t="str">
        <f>IF($I4593&lt;&gt;"",VLOOKUP($I4593,'Valid Values - Search'!$R$4:$T$4719,3,FALSE),"")</f>
        <v/>
      </c>
      <c r="AB4593" s="37" t="str">
        <f>IF($I4593&lt;&gt;"",VLOOKUP($I4593,'Valid Values - Search'!$R$4:$S$4719,2,FALSE),"")</f>
        <v/>
      </c>
      <c r="AC4593" s="38" t="str">
        <f t="shared" si="71"/>
        <v/>
      </c>
      <c r="AD4593" s="38"/>
    </row>
    <row r="4594" spans="1:30">
      <c r="A4594" s="46"/>
      <c r="B4594" s="47"/>
      <c r="C4594" s="49"/>
      <c r="D4594" s="41"/>
      <c r="E4594" s="41"/>
      <c r="F4594" s="41"/>
      <c r="G4594" s="50" t="str">
        <f>IF(A4594&lt;&gt;"",CONCATENATE(A4594,":",YEAR(B4594),IF(MONTH(B4594)&gt;9,MONTH(B4594),CONCATENATE(0,MONTH(B4594))),IF(DAY(B4594)&gt;9,DAY(B4594),CONCATENATE(0,DAY(B4594))),IF(HOUR(C4594)&gt;9,HOUR(C4594),CONCATENATE(0,HOUR(C4594))),IF(MINUTE(C4594)&gt;9,MINUTE(C4594),CONCATENATE(0,MINUTE(C4594))),":",VLOOKUP(F4594,'Valid Values - Results'!$D$4:$F$12,3,FALSE)),"")</f>
        <v/>
      </c>
      <c r="H4594" s="41"/>
      <c r="I4594" s="41"/>
      <c r="J4594" s="41"/>
      <c r="K4594" s="41"/>
      <c r="L4594" s="41"/>
      <c r="M4594" s="92"/>
      <c r="N4594" s="41"/>
      <c r="O4594" s="41"/>
      <c r="P4594" s="41"/>
      <c r="Q4594" s="41"/>
      <c r="R4594" s="41"/>
      <c r="S4594" s="41"/>
      <c r="T4594" s="41"/>
      <c r="U4594" s="47"/>
      <c r="V4594" s="49"/>
      <c r="W4594" s="41"/>
      <c r="X4594" s="41"/>
      <c r="Y4594" s="41"/>
      <c r="AA4594" s="37" t="str">
        <f>IF($I4594&lt;&gt;"",VLOOKUP($I4594,'Valid Values - Search'!$R$4:$T$4719,3,FALSE),"")</f>
        <v/>
      </c>
      <c r="AB4594" s="37" t="str">
        <f>IF($I4594&lt;&gt;"",VLOOKUP($I4594,'Valid Values - Search'!$R$4:$S$4719,2,FALSE),"")</f>
        <v/>
      </c>
      <c r="AC4594" s="38" t="str">
        <f t="shared" si="71"/>
        <v/>
      </c>
      <c r="AD4594" s="38"/>
    </row>
    <row r="4595" spans="1:30">
      <c r="A4595" s="46"/>
      <c r="B4595" s="47"/>
      <c r="C4595" s="49"/>
      <c r="D4595" s="41"/>
      <c r="E4595" s="41"/>
      <c r="F4595" s="41"/>
      <c r="G4595" s="50" t="str">
        <f>IF(A4595&lt;&gt;"",CONCATENATE(A4595,":",YEAR(B4595),IF(MONTH(B4595)&gt;9,MONTH(B4595),CONCATENATE(0,MONTH(B4595))),IF(DAY(B4595)&gt;9,DAY(B4595),CONCATENATE(0,DAY(B4595))),IF(HOUR(C4595)&gt;9,HOUR(C4595),CONCATENATE(0,HOUR(C4595))),IF(MINUTE(C4595)&gt;9,MINUTE(C4595),CONCATENATE(0,MINUTE(C4595))),":",VLOOKUP(F4595,'Valid Values - Results'!$D$4:$F$12,3,FALSE)),"")</f>
        <v/>
      </c>
      <c r="H4595" s="41"/>
      <c r="I4595" s="41"/>
      <c r="J4595" s="41"/>
      <c r="K4595" s="41"/>
      <c r="L4595" s="41"/>
      <c r="M4595" s="92"/>
      <c r="N4595" s="41"/>
      <c r="O4595" s="41"/>
      <c r="P4595" s="41"/>
      <c r="Q4595" s="41"/>
      <c r="R4595" s="41"/>
      <c r="S4595" s="41"/>
      <c r="T4595" s="41"/>
      <c r="U4595" s="47"/>
      <c r="V4595" s="49"/>
      <c r="W4595" s="41"/>
      <c r="X4595" s="41"/>
      <c r="Y4595" s="41"/>
      <c r="AA4595" s="37" t="str">
        <f>IF($I4595&lt;&gt;"",VLOOKUP($I4595,'Valid Values - Search'!$R$4:$T$4719,3,FALSE),"")</f>
        <v/>
      </c>
      <c r="AB4595" s="37" t="str">
        <f>IF($I4595&lt;&gt;"",VLOOKUP($I4595,'Valid Values - Search'!$R$4:$S$4719,2,FALSE),"")</f>
        <v/>
      </c>
      <c r="AC4595" s="38" t="str">
        <f t="shared" si="71"/>
        <v/>
      </c>
      <c r="AD4595" s="38"/>
    </row>
    <row r="4596" spans="1:30">
      <c r="A4596" s="46"/>
      <c r="B4596" s="47"/>
      <c r="C4596" s="49"/>
      <c r="D4596" s="41"/>
      <c r="E4596" s="41"/>
      <c r="F4596" s="41"/>
      <c r="G4596" s="50" t="str">
        <f>IF(A4596&lt;&gt;"",CONCATENATE(A4596,":",YEAR(B4596),IF(MONTH(B4596)&gt;9,MONTH(B4596),CONCATENATE(0,MONTH(B4596))),IF(DAY(B4596)&gt;9,DAY(B4596),CONCATENATE(0,DAY(B4596))),IF(HOUR(C4596)&gt;9,HOUR(C4596),CONCATENATE(0,HOUR(C4596))),IF(MINUTE(C4596)&gt;9,MINUTE(C4596),CONCATENATE(0,MINUTE(C4596))),":",VLOOKUP(F4596,'Valid Values - Results'!$D$4:$F$12,3,FALSE)),"")</f>
        <v/>
      </c>
      <c r="H4596" s="41"/>
      <c r="I4596" s="41"/>
      <c r="J4596" s="41"/>
      <c r="K4596" s="41"/>
      <c r="L4596" s="41"/>
      <c r="M4596" s="92"/>
      <c r="N4596" s="41"/>
      <c r="O4596" s="41"/>
      <c r="P4596" s="41"/>
      <c r="Q4596" s="41"/>
      <c r="R4596" s="41"/>
      <c r="S4596" s="41"/>
      <c r="T4596" s="41"/>
      <c r="U4596" s="47"/>
      <c r="V4596" s="49"/>
      <c r="W4596" s="41"/>
      <c r="X4596" s="41"/>
      <c r="Y4596" s="41"/>
      <c r="AA4596" s="37" t="str">
        <f>IF($I4596&lt;&gt;"",VLOOKUP($I4596,'Valid Values - Search'!$R$4:$T$4719,3,FALSE),"")</f>
        <v/>
      </c>
      <c r="AB4596" s="37" t="str">
        <f>IF($I4596&lt;&gt;"",VLOOKUP($I4596,'Valid Values - Search'!$R$4:$S$4719,2,FALSE),"")</f>
        <v/>
      </c>
      <c r="AC4596" s="38" t="str">
        <f t="shared" si="71"/>
        <v/>
      </c>
      <c r="AD4596" s="38"/>
    </row>
    <row r="4597" spans="1:30">
      <c r="A4597" s="46"/>
      <c r="B4597" s="47"/>
      <c r="C4597" s="49"/>
      <c r="D4597" s="41"/>
      <c r="E4597" s="41"/>
      <c r="F4597" s="41"/>
      <c r="G4597" s="50" t="str">
        <f>IF(A4597&lt;&gt;"",CONCATENATE(A4597,":",YEAR(B4597),IF(MONTH(B4597)&gt;9,MONTH(B4597),CONCATENATE(0,MONTH(B4597))),IF(DAY(B4597)&gt;9,DAY(B4597),CONCATENATE(0,DAY(B4597))),IF(HOUR(C4597)&gt;9,HOUR(C4597),CONCATENATE(0,HOUR(C4597))),IF(MINUTE(C4597)&gt;9,MINUTE(C4597),CONCATENATE(0,MINUTE(C4597))),":",VLOOKUP(F4597,'Valid Values - Results'!$D$4:$F$12,3,FALSE)),"")</f>
        <v/>
      </c>
      <c r="H4597" s="41"/>
      <c r="I4597" s="41"/>
      <c r="J4597" s="41"/>
      <c r="K4597" s="41"/>
      <c r="L4597" s="41"/>
      <c r="M4597" s="92"/>
      <c r="N4597" s="41"/>
      <c r="O4597" s="41"/>
      <c r="P4597" s="41"/>
      <c r="Q4597" s="41"/>
      <c r="R4597" s="41"/>
      <c r="S4597" s="41"/>
      <c r="T4597" s="41"/>
      <c r="U4597" s="47"/>
      <c r="V4597" s="49"/>
      <c r="W4597" s="41"/>
      <c r="X4597" s="41"/>
      <c r="Y4597" s="41"/>
      <c r="AA4597" s="37" t="str">
        <f>IF($I4597&lt;&gt;"",VLOOKUP($I4597,'Valid Values - Search'!$R$4:$T$4719,3,FALSE),"")</f>
        <v/>
      </c>
      <c r="AB4597" s="37" t="str">
        <f>IF($I4597&lt;&gt;"",VLOOKUP($I4597,'Valid Values - Search'!$R$4:$S$4719,2,FALSE),"")</f>
        <v/>
      </c>
      <c r="AC4597" s="38" t="str">
        <f t="shared" si="71"/>
        <v/>
      </c>
      <c r="AD4597" s="38"/>
    </row>
    <row r="4598" spans="1:30">
      <c r="A4598" s="46"/>
      <c r="B4598" s="47"/>
      <c r="C4598" s="49"/>
      <c r="D4598" s="41"/>
      <c r="E4598" s="41"/>
      <c r="F4598" s="41"/>
      <c r="G4598" s="50" t="str">
        <f>IF(A4598&lt;&gt;"",CONCATENATE(A4598,":",YEAR(B4598),IF(MONTH(B4598)&gt;9,MONTH(B4598),CONCATENATE(0,MONTH(B4598))),IF(DAY(B4598)&gt;9,DAY(B4598),CONCATENATE(0,DAY(B4598))),IF(HOUR(C4598)&gt;9,HOUR(C4598),CONCATENATE(0,HOUR(C4598))),IF(MINUTE(C4598)&gt;9,MINUTE(C4598),CONCATENATE(0,MINUTE(C4598))),":",VLOOKUP(F4598,'Valid Values - Results'!$D$4:$F$12,3,FALSE)),"")</f>
        <v/>
      </c>
      <c r="H4598" s="41"/>
      <c r="I4598" s="41"/>
      <c r="J4598" s="41"/>
      <c r="K4598" s="41"/>
      <c r="L4598" s="41"/>
      <c r="M4598" s="92"/>
      <c r="N4598" s="41"/>
      <c r="O4598" s="41"/>
      <c r="P4598" s="41"/>
      <c r="Q4598" s="41"/>
      <c r="R4598" s="41"/>
      <c r="S4598" s="41"/>
      <c r="T4598" s="41"/>
      <c r="U4598" s="47"/>
      <c r="V4598" s="49"/>
      <c r="W4598" s="41"/>
      <c r="X4598" s="41"/>
      <c r="Y4598" s="41"/>
      <c r="AA4598" s="37" t="str">
        <f>IF($I4598&lt;&gt;"",VLOOKUP($I4598,'Valid Values - Search'!$R$4:$T$4719,3,FALSE),"")</f>
        <v/>
      </c>
      <c r="AB4598" s="37" t="str">
        <f>IF($I4598&lt;&gt;"",VLOOKUP($I4598,'Valid Values - Search'!$R$4:$S$4719,2,FALSE),"")</f>
        <v/>
      </c>
      <c r="AC4598" s="38" t="str">
        <f t="shared" si="71"/>
        <v/>
      </c>
      <c r="AD4598" s="38"/>
    </row>
    <row r="4599" spans="1:30">
      <c r="A4599" s="46"/>
      <c r="B4599" s="47"/>
      <c r="C4599" s="49"/>
      <c r="D4599" s="41"/>
      <c r="E4599" s="41"/>
      <c r="F4599" s="41"/>
      <c r="G4599" s="50" t="str">
        <f>IF(A4599&lt;&gt;"",CONCATENATE(A4599,":",YEAR(B4599),IF(MONTH(B4599)&gt;9,MONTH(B4599),CONCATENATE(0,MONTH(B4599))),IF(DAY(B4599)&gt;9,DAY(B4599),CONCATENATE(0,DAY(B4599))),IF(HOUR(C4599)&gt;9,HOUR(C4599),CONCATENATE(0,HOUR(C4599))),IF(MINUTE(C4599)&gt;9,MINUTE(C4599),CONCATENATE(0,MINUTE(C4599))),":",VLOOKUP(F4599,'Valid Values - Results'!$D$4:$F$12,3,FALSE)),"")</f>
        <v/>
      </c>
      <c r="H4599" s="41"/>
      <c r="I4599" s="41"/>
      <c r="J4599" s="41"/>
      <c r="K4599" s="41"/>
      <c r="L4599" s="41"/>
      <c r="M4599" s="92"/>
      <c r="N4599" s="41"/>
      <c r="O4599" s="41"/>
      <c r="P4599" s="41"/>
      <c r="Q4599" s="41"/>
      <c r="R4599" s="41"/>
      <c r="S4599" s="41"/>
      <c r="T4599" s="41"/>
      <c r="U4599" s="47"/>
      <c r="V4599" s="49"/>
      <c r="W4599" s="41"/>
      <c r="X4599" s="41"/>
      <c r="Y4599" s="41"/>
      <c r="AA4599" s="37" t="str">
        <f>IF($I4599&lt;&gt;"",VLOOKUP($I4599,'Valid Values - Search'!$R$4:$T$4719,3,FALSE),"")</f>
        <v/>
      </c>
      <c r="AB4599" s="37" t="str">
        <f>IF($I4599&lt;&gt;"",VLOOKUP($I4599,'Valid Values - Search'!$R$4:$S$4719,2,FALSE),"")</f>
        <v/>
      </c>
      <c r="AC4599" s="38" t="str">
        <f t="shared" si="71"/>
        <v/>
      </c>
      <c r="AD4599" s="38"/>
    </row>
    <row r="4600" spans="1:30">
      <c r="A4600" s="46"/>
      <c r="B4600" s="47"/>
      <c r="C4600" s="49"/>
      <c r="D4600" s="41"/>
      <c r="E4600" s="41"/>
      <c r="F4600" s="41"/>
      <c r="G4600" s="50" t="str">
        <f>IF(A4600&lt;&gt;"",CONCATENATE(A4600,":",YEAR(B4600),IF(MONTH(B4600)&gt;9,MONTH(B4600),CONCATENATE(0,MONTH(B4600))),IF(DAY(B4600)&gt;9,DAY(B4600),CONCATENATE(0,DAY(B4600))),IF(HOUR(C4600)&gt;9,HOUR(C4600),CONCATENATE(0,HOUR(C4600))),IF(MINUTE(C4600)&gt;9,MINUTE(C4600),CONCATENATE(0,MINUTE(C4600))),":",VLOOKUP(F4600,'Valid Values - Results'!$D$4:$F$12,3,FALSE)),"")</f>
        <v/>
      </c>
      <c r="H4600" s="41"/>
      <c r="I4600" s="41"/>
      <c r="J4600" s="41"/>
      <c r="K4600" s="41"/>
      <c r="L4600" s="41"/>
      <c r="M4600" s="92"/>
      <c r="N4600" s="41"/>
      <c r="O4600" s="41"/>
      <c r="P4600" s="41"/>
      <c r="Q4600" s="41"/>
      <c r="R4600" s="41"/>
      <c r="S4600" s="41"/>
      <c r="T4600" s="41"/>
      <c r="U4600" s="47"/>
      <c r="V4600" s="49"/>
      <c r="W4600" s="41"/>
      <c r="X4600" s="41"/>
      <c r="Y4600" s="41"/>
      <c r="AA4600" s="37" t="str">
        <f>IF($I4600&lt;&gt;"",VLOOKUP($I4600,'Valid Values - Search'!$R$4:$T$4719,3,FALSE),"")</f>
        <v/>
      </c>
      <c r="AB4600" s="37" t="str">
        <f>IF($I4600&lt;&gt;"",VLOOKUP($I4600,'Valid Values - Search'!$R$4:$S$4719,2,FALSE),"")</f>
        <v/>
      </c>
      <c r="AC4600" s="38" t="str">
        <f t="shared" si="71"/>
        <v/>
      </c>
      <c r="AD4600" s="38"/>
    </row>
    <row r="4601" spans="1:30">
      <c r="A4601" s="46"/>
      <c r="B4601" s="47"/>
      <c r="C4601" s="49"/>
      <c r="D4601" s="41"/>
      <c r="E4601" s="41"/>
      <c r="F4601" s="41"/>
      <c r="G4601" s="50" t="str">
        <f>IF(A4601&lt;&gt;"",CONCATENATE(A4601,":",YEAR(B4601),IF(MONTH(B4601)&gt;9,MONTH(B4601),CONCATENATE(0,MONTH(B4601))),IF(DAY(B4601)&gt;9,DAY(B4601),CONCATENATE(0,DAY(B4601))),IF(HOUR(C4601)&gt;9,HOUR(C4601),CONCATENATE(0,HOUR(C4601))),IF(MINUTE(C4601)&gt;9,MINUTE(C4601),CONCATENATE(0,MINUTE(C4601))),":",VLOOKUP(F4601,'Valid Values - Results'!$D$4:$F$12,3,FALSE)),"")</f>
        <v/>
      </c>
      <c r="H4601" s="41"/>
      <c r="I4601" s="41"/>
      <c r="J4601" s="41"/>
      <c r="K4601" s="41"/>
      <c r="L4601" s="41"/>
      <c r="M4601" s="92"/>
      <c r="N4601" s="41"/>
      <c r="O4601" s="41"/>
      <c r="P4601" s="41"/>
      <c r="Q4601" s="41"/>
      <c r="R4601" s="41"/>
      <c r="S4601" s="41"/>
      <c r="T4601" s="41"/>
      <c r="U4601" s="47"/>
      <c r="V4601" s="49"/>
      <c r="W4601" s="41"/>
      <c r="X4601" s="41"/>
      <c r="Y4601" s="41"/>
      <c r="AA4601" s="37" t="str">
        <f>IF($I4601&lt;&gt;"",VLOOKUP($I4601,'Valid Values - Search'!$R$4:$T$4719,3,FALSE),"")</f>
        <v/>
      </c>
      <c r="AB4601" s="37" t="str">
        <f>IF($I4601&lt;&gt;"",VLOOKUP($I4601,'Valid Values - Search'!$R$4:$S$4719,2,FALSE),"")</f>
        <v/>
      </c>
      <c r="AC4601" s="38" t="str">
        <f t="shared" si="71"/>
        <v/>
      </c>
      <c r="AD4601" s="38"/>
    </row>
    <row r="4602" spans="1:30">
      <c r="A4602" s="46"/>
      <c r="B4602" s="47"/>
      <c r="C4602" s="49"/>
      <c r="D4602" s="41"/>
      <c r="E4602" s="41"/>
      <c r="F4602" s="41"/>
      <c r="G4602" s="50" t="str">
        <f>IF(A4602&lt;&gt;"",CONCATENATE(A4602,":",YEAR(B4602),IF(MONTH(B4602)&gt;9,MONTH(B4602),CONCATENATE(0,MONTH(B4602))),IF(DAY(B4602)&gt;9,DAY(B4602),CONCATENATE(0,DAY(B4602))),IF(HOUR(C4602)&gt;9,HOUR(C4602),CONCATENATE(0,HOUR(C4602))),IF(MINUTE(C4602)&gt;9,MINUTE(C4602),CONCATENATE(0,MINUTE(C4602))),":",VLOOKUP(F4602,'Valid Values - Results'!$D$4:$F$12,3,FALSE)),"")</f>
        <v/>
      </c>
      <c r="H4602" s="41"/>
      <c r="I4602" s="41"/>
      <c r="J4602" s="41"/>
      <c r="K4602" s="41"/>
      <c r="L4602" s="41"/>
      <c r="M4602" s="92"/>
      <c r="N4602" s="41"/>
      <c r="O4602" s="41"/>
      <c r="P4602" s="41"/>
      <c r="Q4602" s="41"/>
      <c r="R4602" s="41"/>
      <c r="S4602" s="41"/>
      <c r="T4602" s="41"/>
      <c r="U4602" s="47"/>
      <c r="V4602" s="49"/>
      <c r="W4602" s="41"/>
      <c r="X4602" s="41"/>
      <c r="Y4602" s="41"/>
      <c r="AA4602" s="37" t="str">
        <f>IF($I4602&lt;&gt;"",VLOOKUP($I4602,'Valid Values - Search'!$R$4:$T$4719,3,FALSE),"")</f>
        <v/>
      </c>
      <c r="AB4602" s="37" t="str">
        <f>IF($I4602&lt;&gt;"",VLOOKUP($I4602,'Valid Values - Search'!$R$4:$S$4719,2,FALSE),"")</f>
        <v/>
      </c>
      <c r="AC4602" s="38" t="str">
        <f t="shared" si="71"/>
        <v/>
      </c>
      <c r="AD4602" s="38"/>
    </row>
    <row r="4603" spans="1:30">
      <c r="A4603" s="46"/>
      <c r="B4603" s="47"/>
      <c r="C4603" s="49"/>
      <c r="D4603" s="41"/>
      <c r="E4603" s="41"/>
      <c r="F4603" s="41"/>
      <c r="G4603" s="50" t="str">
        <f>IF(A4603&lt;&gt;"",CONCATENATE(A4603,":",YEAR(B4603),IF(MONTH(B4603)&gt;9,MONTH(B4603),CONCATENATE(0,MONTH(B4603))),IF(DAY(B4603)&gt;9,DAY(B4603),CONCATENATE(0,DAY(B4603))),IF(HOUR(C4603)&gt;9,HOUR(C4603),CONCATENATE(0,HOUR(C4603))),IF(MINUTE(C4603)&gt;9,MINUTE(C4603),CONCATENATE(0,MINUTE(C4603))),":",VLOOKUP(F4603,'Valid Values - Results'!$D$4:$F$12,3,FALSE)),"")</f>
        <v/>
      </c>
      <c r="H4603" s="41"/>
      <c r="I4603" s="41"/>
      <c r="J4603" s="41"/>
      <c r="K4603" s="41"/>
      <c r="L4603" s="41"/>
      <c r="M4603" s="92"/>
      <c r="N4603" s="41"/>
      <c r="O4603" s="41"/>
      <c r="P4603" s="41"/>
      <c r="Q4603" s="41"/>
      <c r="R4603" s="41"/>
      <c r="S4603" s="41"/>
      <c r="T4603" s="41"/>
      <c r="U4603" s="47"/>
      <c r="V4603" s="49"/>
      <c r="W4603" s="41"/>
      <c r="X4603" s="41"/>
      <c r="Y4603" s="41"/>
      <c r="AA4603" s="37" t="str">
        <f>IF($I4603&lt;&gt;"",VLOOKUP($I4603,'Valid Values - Search'!$R$4:$T$4719,3,FALSE),"")</f>
        <v/>
      </c>
      <c r="AB4603" s="37" t="str">
        <f>IF($I4603&lt;&gt;"",VLOOKUP($I4603,'Valid Values - Search'!$R$4:$S$4719,2,FALSE),"")</f>
        <v/>
      </c>
      <c r="AC4603" s="38" t="str">
        <f t="shared" si="71"/>
        <v/>
      </c>
      <c r="AD4603" s="38"/>
    </row>
    <row r="4604" spans="1:30">
      <c r="A4604" s="46"/>
      <c r="B4604" s="47"/>
      <c r="C4604" s="49"/>
      <c r="D4604" s="41"/>
      <c r="E4604" s="41"/>
      <c r="F4604" s="41"/>
      <c r="G4604" s="50" t="str">
        <f>IF(A4604&lt;&gt;"",CONCATENATE(A4604,":",YEAR(B4604),IF(MONTH(B4604)&gt;9,MONTH(B4604),CONCATENATE(0,MONTH(B4604))),IF(DAY(B4604)&gt;9,DAY(B4604),CONCATENATE(0,DAY(B4604))),IF(HOUR(C4604)&gt;9,HOUR(C4604),CONCATENATE(0,HOUR(C4604))),IF(MINUTE(C4604)&gt;9,MINUTE(C4604),CONCATENATE(0,MINUTE(C4604))),":",VLOOKUP(F4604,'Valid Values - Results'!$D$4:$F$12,3,FALSE)),"")</f>
        <v/>
      </c>
      <c r="H4604" s="41"/>
      <c r="I4604" s="41"/>
      <c r="J4604" s="41"/>
      <c r="K4604" s="41"/>
      <c r="L4604" s="41"/>
      <c r="M4604" s="92"/>
      <c r="N4604" s="41"/>
      <c r="O4604" s="41"/>
      <c r="P4604" s="41"/>
      <c r="Q4604" s="41"/>
      <c r="R4604" s="41"/>
      <c r="S4604" s="41"/>
      <c r="T4604" s="41"/>
      <c r="U4604" s="47"/>
      <c r="V4604" s="49"/>
      <c r="W4604" s="41"/>
      <c r="X4604" s="41"/>
      <c r="Y4604" s="41"/>
      <c r="AA4604" s="37" t="str">
        <f>IF($I4604&lt;&gt;"",VLOOKUP($I4604,'Valid Values - Search'!$R$4:$T$4719,3,FALSE),"")</f>
        <v/>
      </c>
      <c r="AB4604" s="37" t="str">
        <f>IF($I4604&lt;&gt;"",VLOOKUP($I4604,'Valid Values - Search'!$R$4:$S$4719,2,FALSE),"")</f>
        <v/>
      </c>
      <c r="AC4604" s="38" t="str">
        <f t="shared" si="71"/>
        <v/>
      </c>
      <c r="AD4604" s="38"/>
    </row>
    <row r="4605" spans="1:30">
      <c r="A4605" s="46"/>
      <c r="B4605" s="47"/>
      <c r="C4605" s="49"/>
      <c r="D4605" s="41"/>
      <c r="E4605" s="41"/>
      <c r="F4605" s="41"/>
      <c r="G4605" s="50" t="str">
        <f>IF(A4605&lt;&gt;"",CONCATENATE(A4605,":",YEAR(B4605),IF(MONTH(B4605)&gt;9,MONTH(B4605),CONCATENATE(0,MONTH(B4605))),IF(DAY(B4605)&gt;9,DAY(B4605),CONCATENATE(0,DAY(B4605))),IF(HOUR(C4605)&gt;9,HOUR(C4605),CONCATENATE(0,HOUR(C4605))),IF(MINUTE(C4605)&gt;9,MINUTE(C4605),CONCATENATE(0,MINUTE(C4605))),":",VLOOKUP(F4605,'Valid Values - Results'!$D$4:$F$12,3,FALSE)),"")</f>
        <v/>
      </c>
      <c r="H4605" s="41"/>
      <c r="I4605" s="41"/>
      <c r="J4605" s="41"/>
      <c r="K4605" s="41"/>
      <c r="L4605" s="41"/>
      <c r="M4605" s="92"/>
      <c r="N4605" s="41"/>
      <c r="O4605" s="41"/>
      <c r="P4605" s="41"/>
      <c r="Q4605" s="41"/>
      <c r="R4605" s="41"/>
      <c r="S4605" s="41"/>
      <c r="T4605" s="41"/>
      <c r="U4605" s="47"/>
      <c r="V4605" s="49"/>
      <c r="W4605" s="41"/>
      <c r="X4605" s="41"/>
      <c r="Y4605" s="41"/>
      <c r="AA4605" s="37" t="str">
        <f>IF($I4605&lt;&gt;"",VLOOKUP($I4605,'Valid Values - Search'!$R$4:$T$4719,3,FALSE),"")</f>
        <v/>
      </c>
      <c r="AB4605" s="37" t="str">
        <f>IF($I4605&lt;&gt;"",VLOOKUP($I4605,'Valid Values - Search'!$R$4:$S$4719,2,FALSE),"")</f>
        <v/>
      </c>
      <c r="AC4605" s="38" t="str">
        <f t="shared" si="71"/>
        <v/>
      </c>
      <c r="AD4605" s="38"/>
    </row>
    <row r="4606" spans="1:30">
      <c r="A4606" s="46"/>
      <c r="B4606" s="47"/>
      <c r="C4606" s="49"/>
      <c r="D4606" s="41"/>
      <c r="E4606" s="41"/>
      <c r="F4606" s="41"/>
      <c r="G4606" s="50" t="str">
        <f>IF(A4606&lt;&gt;"",CONCATENATE(A4606,":",YEAR(B4606),IF(MONTH(B4606)&gt;9,MONTH(B4606),CONCATENATE(0,MONTH(B4606))),IF(DAY(B4606)&gt;9,DAY(B4606),CONCATENATE(0,DAY(B4606))),IF(HOUR(C4606)&gt;9,HOUR(C4606),CONCATENATE(0,HOUR(C4606))),IF(MINUTE(C4606)&gt;9,MINUTE(C4606),CONCATENATE(0,MINUTE(C4606))),":",VLOOKUP(F4606,'Valid Values - Results'!$D$4:$F$12,3,FALSE)),"")</f>
        <v/>
      </c>
      <c r="H4606" s="41"/>
      <c r="I4606" s="41"/>
      <c r="J4606" s="41"/>
      <c r="K4606" s="41"/>
      <c r="L4606" s="41"/>
      <c r="M4606" s="92"/>
      <c r="N4606" s="41"/>
      <c r="O4606" s="41"/>
      <c r="P4606" s="41"/>
      <c r="Q4606" s="41"/>
      <c r="R4606" s="41"/>
      <c r="S4606" s="41"/>
      <c r="T4606" s="41"/>
      <c r="U4606" s="47"/>
      <c r="V4606" s="49"/>
      <c r="W4606" s="41"/>
      <c r="X4606" s="41"/>
      <c r="Y4606" s="41"/>
      <c r="AA4606" s="37" t="str">
        <f>IF($I4606&lt;&gt;"",VLOOKUP($I4606,'Valid Values - Search'!$R$4:$T$4719,3,FALSE),"")</f>
        <v/>
      </c>
      <c r="AB4606" s="37" t="str">
        <f>IF($I4606&lt;&gt;"",VLOOKUP($I4606,'Valid Values - Search'!$R$4:$S$4719,2,FALSE),"")</f>
        <v/>
      </c>
      <c r="AC4606" s="38" t="str">
        <f t="shared" si="71"/>
        <v/>
      </c>
      <c r="AD4606" s="38"/>
    </row>
    <row r="4607" spans="1:30">
      <c r="A4607" s="46"/>
      <c r="B4607" s="47"/>
      <c r="C4607" s="49"/>
      <c r="D4607" s="41"/>
      <c r="E4607" s="41"/>
      <c r="F4607" s="41"/>
      <c r="G4607" s="50" t="str">
        <f>IF(A4607&lt;&gt;"",CONCATENATE(A4607,":",YEAR(B4607),IF(MONTH(B4607)&gt;9,MONTH(B4607),CONCATENATE(0,MONTH(B4607))),IF(DAY(B4607)&gt;9,DAY(B4607),CONCATENATE(0,DAY(B4607))),IF(HOUR(C4607)&gt;9,HOUR(C4607),CONCATENATE(0,HOUR(C4607))),IF(MINUTE(C4607)&gt;9,MINUTE(C4607),CONCATENATE(0,MINUTE(C4607))),":",VLOOKUP(F4607,'Valid Values - Results'!$D$4:$F$12,3,FALSE)),"")</f>
        <v/>
      </c>
      <c r="H4607" s="41"/>
      <c r="I4607" s="41"/>
      <c r="J4607" s="41"/>
      <c r="K4607" s="41"/>
      <c r="L4607" s="41"/>
      <c r="M4607" s="92"/>
      <c r="N4607" s="41"/>
      <c r="O4607" s="41"/>
      <c r="P4607" s="41"/>
      <c r="Q4607" s="41"/>
      <c r="R4607" s="41"/>
      <c r="S4607" s="41"/>
      <c r="T4607" s="41"/>
      <c r="U4607" s="47"/>
      <c r="V4607" s="49"/>
      <c r="W4607" s="41"/>
      <c r="X4607" s="41"/>
      <c r="Y4607" s="41"/>
      <c r="AA4607" s="37" t="str">
        <f>IF($I4607&lt;&gt;"",VLOOKUP($I4607,'Valid Values - Search'!$R$4:$T$4719,3,FALSE),"")</f>
        <v/>
      </c>
      <c r="AB4607" s="37" t="str">
        <f>IF($I4607&lt;&gt;"",VLOOKUP($I4607,'Valid Values - Search'!$R$4:$S$4719,2,FALSE),"")</f>
        <v/>
      </c>
      <c r="AC4607" s="38" t="str">
        <f t="shared" si="71"/>
        <v/>
      </c>
      <c r="AD4607" s="38"/>
    </row>
    <row r="4608" spans="1:30">
      <c r="A4608" s="46"/>
      <c r="B4608" s="47"/>
      <c r="C4608" s="49"/>
      <c r="D4608" s="41"/>
      <c r="E4608" s="41"/>
      <c r="F4608" s="41"/>
      <c r="G4608" s="50" t="str">
        <f>IF(A4608&lt;&gt;"",CONCATENATE(A4608,":",YEAR(B4608),IF(MONTH(B4608)&gt;9,MONTH(B4608),CONCATENATE(0,MONTH(B4608))),IF(DAY(B4608)&gt;9,DAY(B4608),CONCATENATE(0,DAY(B4608))),IF(HOUR(C4608)&gt;9,HOUR(C4608),CONCATENATE(0,HOUR(C4608))),IF(MINUTE(C4608)&gt;9,MINUTE(C4608),CONCATENATE(0,MINUTE(C4608))),":",VLOOKUP(F4608,'Valid Values - Results'!$D$4:$F$12,3,FALSE)),"")</f>
        <v/>
      </c>
      <c r="H4608" s="41"/>
      <c r="I4608" s="41"/>
      <c r="J4608" s="41"/>
      <c r="K4608" s="41"/>
      <c r="L4608" s="41"/>
      <c r="M4608" s="92"/>
      <c r="N4608" s="41"/>
      <c r="O4608" s="41"/>
      <c r="P4608" s="41"/>
      <c r="Q4608" s="41"/>
      <c r="R4608" s="41"/>
      <c r="S4608" s="41"/>
      <c r="T4608" s="41"/>
      <c r="U4608" s="47"/>
      <c r="V4608" s="49"/>
      <c r="W4608" s="41"/>
      <c r="X4608" s="41"/>
      <c r="Y4608" s="41"/>
      <c r="AA4608" s="37" t="str">
        <f>IF($I4608&lt;&gt;"",VLOOKUP($I4608,'Valid Values - Search'!$R$4:$T$4719,3,FALSE),"")</f>
        <v/>
      </c>
      <c r="AB4608" s="37" t="str">
        <f>IF($I4608&lt;&gt;"",VLOOKUP($I4608,'Valid Values - Search'!$R$4:$S$4719,2,FALSE),"")</f>
        <v/>
      </c>
      <c r="AC4608" s="38" t="str">
        <f t="shared" si="71"/>
        <v/>
      </c>
      <c r="AD4608" s="38"/>
    </row>
    <row r="4609" spans="1:30">
      <c r="A4609" s="46"/>
      <c r="B4609" s="47"/>
      <c r="C4609" s="49"/>
      <c r="D4609" s="41"/>
      <c r="E4609" s="41"/>
      <c r="F4609" s="41"/>
      <c r="G4609" s="50" t="str">
        <f>IF(A4609&lt;&gt;"",CONCATENATE(A4609,":",YEAR(B4609),IF(MONTH(B4609)&gt;9,MONTH(B4609),CONCATENATE(0,MONTH(B4609))),IF(DAY(B4609)&gt;9,DAY(B4609),CONCATENATE(0,DAY(B4609))),IF(HOUR(C4609)&gt;9,HOUR(C4609),CONCATENATE(0,HOUR(C4609))),IF(MINUTE(C4609)&gt;9,MINUTE(C4609),CONCATENATE(0,MINUTE(C4609))),":",VLOOKUP(F4609,'Valid Values - Results'!$D$4:$F$12,3,FALSE)),"")</f>
        <v/>
      </c>
      <c r="H4609" s="41"/>
      <c r="I4609" s="41"/>
      <c r="J4609" s="41"/>
      <c r="K4609" s="41"/>
      <c r="L4609" s="41"/>
      <c r="M4609" s="92"/>
      <c r="N4609" s="41"/>
      <c r="O4609" s="41"/>
      <c r="P4609" s="41"/>
      <c r="Q4609" s="41"/>
      <c r="R4609" s="41"/>
      <c r="S4609" s="41"/>
      <c r="T4609" s="41"/>
      <c r="U4609" s="47"/>
      <c r="V4609" s="49"/>
      <c r="W4609" s="41"/>
      <c r="X4609" s="41"/>
      <c r="Y4609" s="41"/>
      <c r="AA4609" s="37" t="str">
        <f>IF($I4609&lt;&gt;"",VLOOKUP($I4609,'Valid Values - Search'!$R$4:$T$4719,3,FALSE),"")</f>
        <v/>
      </c>
      <c r="AB4609" s="37" t="str">
        <f>IF($I4609&lt;&gt;"",VLOOKUP($I4609,'Valid Values - Search'!$R$4:$S$4719,2,FALSE),"")</f>
        <v/>
      </c>
      <c r="AC4609" s="38" t="str">
        <f t="shared" si="71"/>
        <v/>
      </c>
      <c r="AD4609" s="38"/>
    </row>
    <row r="4610" spans="1:30">
      <c r="A4610" s="46"/>
      <c r="B4610" s="47"/>
      <c r="C4610" s="49"/>
      <c r="D4610" s="41"/>
      <c r="E4610" s="41"/>
      <c r="F4610" s="41"/>
      <c r="G4610" s="50" t="str">
        <f>IF(A4610&lt;&gt;"",CONCATENATE(A4610,":",YEAR(B4610),IF(MONTH(B4610)&gt;9,MONTH(B4610),CONCATENATE(0,MONTH(B4610))),IF(DAY(B4610)&gt;9,DAY(B4610),CONCATENATE(0,DAY(B4610))),IF(HOUR(C4610)&gt;9,HOUR(C4610),CONCATENATE(0,HOUR(C4610))),IF(MINUTE(C4610)&gt;9,MINUTE(C4610),CONCATENATE(0,MINUTE(C4610))),":",VLOOKUP(F4610,'Valid Values - Results'!$D$4:$F$12,3,FALSE)),"")</f>
        <v/>
      </c>
      <c r="H4610" s="41"/>
      <c r="I4610" s="41"/>
      <c r="J4610" s="41"/>
      <c r="K4610" s="41"/>
      <c r="L4610" s="41"/>
      <c r="M4610" s="92"/>
      <c r="N4610" s="41"/>
      <c r="O4610" s="41"/>
      <c r="P4610" s="41"/>
      <c r="Q4610" s="41"/>
      <c r="R4610" s="41"/>
      <c r="S4610" s="41"/>
      <c r="T4610" s="41"/>
      <c r="U4610" s="47"/>
      <c r="V4610" s="49"/>
      <c r="W4610" s="41"/>
      <c r="X4610" s="41"/>
      <c r="Y4610" s="41"/>
      <c r="AA4610" s="37" t="str">
        <f>IF($I4610&lt;&gt;"",VLOOKUP($I4610,'Valid Values - Search'!$R$4:$T$4719,3,FALSE),"")</f>
        <v/>
      </c>
      <c r="AB4610" s="37" t="str">
        <f>IF($I4610&lt;&gt;"",VLOOKUP($I4610,'Valid Values - Search'!$R$4:$S$4719,2,FALSE),"")</f>
        <v/>
      </c>
      <c r="AC4610" s="38" t="str">
        <f t="shared" ref="AC4610:AC4673" si="72">IF($V4610&lt;&gt;"",$D4610,"")</f>
        <v/>
      </c>
      <c r="AD4610" s="38"/>
    </row>
    <row r="4611" spans="1:30">
      <c r="A4611" s="46"/>
      <c r="B4611" s="47"/>
      <c r="C4611" s="49"/>
      <c r="D4611" s="41"/>
      <c r="E4611" s="41"/>
      <c r="F4611" s="41"/>
      <c r="G4611" s="50" t="str">
        <f>IF(A4611&lt;&gt;"",CONCATENATE(A4611,":",YEAR(B4611),IF(MONTH(B4611)&gt;9,MONTH(B4611),CONCATENATE(0,MONTH(B4611))),IF(DAY(B4611)&gt;9,DAY(B4611),CONCATENATE(0,DAY(B4611))),IF(HOUR(C4611)&gt;9,HOUR(C4611),CONCATENATE(0,HOUR(C4611))),IF(MINUTE(C4611)&gt;9,MINUTE(C4611),CONCATENATE(0,MINUTE(C4611))),":",VLOOKUP(F4611,'Valid Values - Results'!$D$4:$F$12,3,FALSE)),"")</f>
        <v/>
      </c>
      <c r="H4611" s="41"/>
      <c r="I4611" s="41"/>
      <c r="J4611" s="41"/>
      <c r="K4611" s="41"/>
      <c r="L4611" s="41"/>
      <c r="M4611" s="92"/>
      <c r="N4611" s="41"/>
      <c r="O4611" s="41"/>
      <c r="P4611" s="41"/>
      <c r="Q4611" s="41"/>
      <c r="R4611" s="41"/>
      <c r="S4611" s="41"/>
      <c r="T4611" s="41"/>
      <c r="U4611" s="47"/>
      <c r="V4611" s="49"/>
      <c r="W4611" s="41"/>
      <c r="X4611" s="41"/>
      <c r="Y4611" s="41"/>
      <c r="AA4611" s="37" t="str">
        <f>IF($I4611&lt;&gt;"",VLOOKUP($I4611,'Valid Values - Search'!$R$4:$T$4719,3,FALSE),"")</f>
        <v/>
      </c>
      <c r="AB4611" s="37" t="str">
        <f>IF($I4611&lt;&gt;"",VLOOKUP($I4611,'Valid Values - Search'!$R$4:$S$4719,2,FALSE),"")</f>
        <v/>
      </c>
      <c r="AC4611" s="38" t="str">
        <f t="shared" si="72"/>
        <v/>
      </c>
      <c r="AD4611" s="38"/>
    </row>
    <row r="4612" spans="1:30">
      <c r="A4612" s="46"/>
      <c r="B4612" s="47"/>
      <c r="C4612" s="49"/>
      <c r="D4612" s="41"/>
      <c r="E4612" s="41"/>
      <c r="F4612" s="41"/>
      <c r="G4612" s="50" t="str">
        <f>IF(A4612&lt;&gt;"",CONCATENATE(A4612,":",YEAR(B4612),IF(MONTH(B4612)&gt;9,MONTH(B4612),CONCATENATE(0,MONTH(B4612))),IF(DAY(B4612)&gt;9,DAY(B4612),CONCATENATE(0,DAY(B4612))),IF(HOUR(C4612)&gt;9,HOUR(C4612),CONCATENATE(0,HOUR(C4612))),IF(MINUTE(C4612)&gt;9,MINUTE(C4612),CONCATENATE(0,MINUTE(C4612))),":",VLOOKUP(F4612,'Valid Values - Results'!$D$4:$F$12,3,FALSE)),"")</f>
        <v/>
      </c>
      <c r="H4612" s="41"/>
      <c r="I4612" s="41"/>
      <c r="J4612" s="41"/>
      <c r="K4612" s="41"/>
      <c r="L4612" s="41"/>
      <c r="M4612" s="92"/>
      <c r="N4612" s="41"/>
      <c r="O4612" s="41"/>
      <c r="P4612" s="41"/>
      <c r="Q4612" s="41"/>
      <c r="R4612" s="41"/>
      <c r="S4612" s="41"/>
      <c r="T4612" s="41"/>
      <c r="U4612" s="47"/>
      <c r="V4612" s="49"/>
      <c r="W4612" s="41"/>
      <c r="X4612" s="41"/>
      <c r="Y4612" s="41"/>
      <c r="AA4612" s="37" t="str">
        <f>IF($I4612&lt;&gt;"",VLOOKUP($I4612,'Valid Values - Search'!$R$4:$T$4719,3,FALSE),"")</f>
        <v/>
      </c>
      <c r="AB4612" s="37" t="str">
        <f>IF($I4612&lt;&gt;"",VLOOKUP($I4612,'Valid Values - Search'!$R$4:$S$4719,2,FALSE),"")</f>
        <v/>
      </c>
      <c r="AC4612" s="38" t="str">
        <f t="shared" si="72"/>
        <v/>
      </c>
      <c r="AD4612" s="38"/>
    </row>
    <row r="4613" spans="1:30">
      <c r="A4613" s="46"/>
      <c r="B4613" s="47"/>
      <c r="C4613" s="49"/>
      <c r="D4613" s="41"/>
      <c r="E4613" s="41"/>
      <c r="F4613" s="41"/>
      <c r="G4613" s="50" t="str">
        <f>IF(A4613&lt;&gt;"",CONCATENATE(A4613,":",YEAR(B4613),IF(MONTH(B4613)&gt;9,MONTH(B4613),CONCATENATE(0,MONTH(B4613))),IF(DAY(B4613)&gt;9,DAY(B4613),CONCATENATE(0,DAY(B4613))),IF(HOUR(C4613)&gt;9,HOUR(C4613),CONCATENATE(0,HOUR(C4613))),IF(MINUTE(C4613)&gt;9,MINUTE(C4613),CONCATENATE(0,MINUTE(C4613))),":",VLOOKUP(F4613,'Valid Values - Results'!$D$4:$F$12,3,FALSE)),"")</f>
        <v/>
      </c>
      <c r="H4613" s="41"/>
      <c r="I4613" s="41"/>
      <c r="J4613" s="41"/>
      <c r="K4613" s="41"/>
      <c r="L4613" s="41"/>
      <c r="M4613" s="92"/>
      <c r="N4613" s="41"/>
      <c r="O4613" s="41"/>
      <c r="P4613" s="41"/>
      <c r="Q4613" s="41"/>
      <c r="R4613" s="41"/>
      <c r="S4613" s="41"/>
      <c r="T4613" s="41"/>
      <c r="U4613" s="47"/>
      <c r="V4613" s="49"/>
      <c r="W4613" s="41"/>
      <c r="X4613" s="41"/>
      <c r="Y4613" s="41"/>
      <c r="AA4613" s="37" t="str">
        <f>IF($I4613&lt;&gt;"",VLOOKUP($I4613,'Valid Values - Search'!$R$4:$T$4719,3,FALSE),"")</f>
        <v/>
      </c>
      <c r="AB4613" s="37" t="str">
        <f>IF($I4613&lt;&gt;"",VLOOKUP($I4613,'Valid Values - Search'!$R$4:$S$4719,2,FALSE),"")</f>
        <v/>
      </c>
      <c r="AC4613" s="38" t="str">
        <f t="shared" si="72"/>
        <v/>
      </c>
      <c r="AD4613" s="38"/>
    </row>
    <row r="4614" spans="1:30">
      <c r="A4614" s="46"/>
      <c r="B4614" s="47"/>
      <c r="C4614" s="49"/>
      <c r="D4614" s="41"/>
      <c r="E4614" s="41"/>
      <c r="F4614" s="41"/>
      <c r="G4614" s="50" t="str">
        <f>IF(A4614&lt;&gt;"",CONCATENATE(A4614,":",YEAR(B4614),IF(MONTH(B4614)&gt;9,MONTH(B4614),CONCATENATE(0,MONTH(B4614))),IF(DAY(B4614)&gt;9,DAY(B4614),CONCATENATE(0,DAY(B4614))),IF(HOUR(C4614)&gt;9,HOUR(C4614),CONCATENATE(0,HOUR(C4614))),IF(MINUTE(C4614)&gt;9,MINUTE(C4614),CONCATENATE(0,MINUTE(C4614))),":",VLOOKUP(F4614,'Valid Values - Results'!$D$4:$F$12,3,FALSE)),"")</f>
        <v/>
      </c>
      <c r="H4614" s="41"/>
      <c r="I4614" s="41"/>
      <c r="J4614" s="41"/>
      <c r="K4614" s="41"/>
      <c r="L4614" s="41"/>
      <c r="M4614" s="92"/>
      <c r="N4614" s="41"/>
      <c r="O4614" s="41"/>
      <c r="P4614" s="41"/>
      <c r="Q4614" s="41"/>
      <c r="R4614" s="41"/>
      <c r="S4614" s="41"/>
      <c r="T4614" s="41"/>
      <c r="U4614" s="47"/>
      <c r="V4614" s="49"/>
      <c r="W4614" s="41"/>
      <c r="X4614" s="41"/>
      <c r="Y4614" s="41"/>
      <c r="AA4614" s="37" t="str">
        <f>IF($I4614&lt;&gt;"",VLOOKUP($I4614,'Valid Values - Search'!$R$4:$T$4719,3,FALSE),"")</f>
        <v/>
      </c>
      <c r="AB4614" s="37" t="str">
        <f>IF($I4614&lt;&gt;"",VLOOKUP($I4614,'Valid Values - Search'!$R$4:$S$4719,2,FALSE),"")</f>
        <v/>
      </c>
      <c r="AC4614" s="38" t="str">
        <f t="shared" si="72"/>
        <v/>
      </c>
      <c r="AD4614" s="38"/>
    </row>
    <row r="4615" spans="1:30">
      <c r="A4615" s="46"/>
      <c r="B4615" s="47"/>
      <c r="C4615" s="49"/>
      <c r="D4615" s="41"/>
      <c r="E4615" s="41"/>
      <c r="F4615" s="41"/>
      <c r="G4615" s="50" t="str">
        <f>IF(A4615&lt;&gt;"",CONCATENATE(A4615,":",YEAR(B4615),IF(MONTH(B4615)&gt;9,MONTH(B4615),CONCATENATE(0,MONTH(B4615))),IF(DAY(B4615)&gt;9,DAY(B4615),CONCATENATE(0,DAY(B4615))),IF(HOUR(C4615)&gt;9,HOUR(C4615),CONCATENATE(0,HOUR(C4615))),IF(MINUTE(C4615)&gt;9,MINUTE(C4615),CONCATENATE(0,MINUTE(C4615))),":",VLOOKUP(F4615,'Valid Values - Results'!$D$4:$F$12,3,FALSE)),"")</f>
        <v/>
      </c>
      <c r="H4615" s="41"/>
      <c r="I4615" s="41"/>
      <c r="J4615" s="41"/>
      <c r="K4615" s="41"/>
      <c r="L4615" s="41"/>
      <c r="M4615" s="92"/>
      <c r="N4615" s="41"/>
      <c r="O4615" s="41"/>
      <c r="P4615" s="41"/>
      <c r="Q4615" s="41"/>
      <c r="R4615" s="41"/>
      <c r="S4615" s="41"/>
      <c r="T4615" s="41"/>
      <c r="U4615" s="47"/>
      <c r="V4615" s="49"/>
      <c r="W4615" s="41"/>
      <c r="X4615" s="41"/>
      <c r="Y4615" s="41"/>
      <c r="AA4615" s="37" t="str">
        <f>IF($I4615&lt;&gt;"",VLOOKUP($I4615,'Valid Values - Search'!$R$4:$T$4719,3,FALSE),"")</f>
        <v/>
      </c>
      <c r="AB4615" s="37" t="str">
        <f>IF($I4615&lt;&gt;"",VLOOKUP($I4615,'Valid Values - Search'!$R$4:$S$4719,2,FALSE),"")</f>
        <v/>
      </c>
      <c r="AC4615" s="38" t="str">
        <f t="shared" si="72"/>
        <v/>
      </c>
      <c r="AD4615" s="38"/>
    </row>
    <row r="4616" spans="1:30">
      <c r="A4616" s="46"/>
      <c r="B4616" s="47"/>
      <c r="C4616" s="49"/>
      <c r="D4616" s="41"/>
      <c r="E4616" s="41"/>
      <c r="F4616" s="41"/>
      <c r="G4616" s="50" t="str">
        <f>IF(A4616&lt;&gt;"",CONCATENATE(A4616,":",YEAR(B4616),IF(MONTH(B4616)&gt;9,MONTH(B4616),CONCATENATE(0,MONTH(B4616))),IF(DAY(B4616)&gt;9,DAY(B4616),CONCATENATE(0,DAY(B4616))),IF(HOUR(C4616)&gt;9,HOUR(C4616),CONCATENATE(0,HOUR(C4616))),IF(MINUTE(C4616)&gt;9,MINUTE(C4616),CONCATENATE(0,MINUTE(C4616))),":",VLOOKUP(F4616,'Valid Values - Results'!$D$4:$F$12,3,FALSE)),"")</f>
        <v/>
      </c>
      <c r="H4616" s="41"/>
      <c r="I4616" s="41"/>
      <c r="J4616" s="41"/>
      <c r="K4616" s="41"/>
      <c r="L4616" s="41"/>
      <c r="M4616" s="92"/>
      <c r="N4616" s="41"/>
      <c r="O4616" s="41"/>
      <c r="P4616" s="41"/>
      <c r="Q4616" s="41"/>
      <c r="R4616" s="41"/>
      <c r="S4616" s="41"/>
      <c r="T4616" s="41"/>
      <c r="U4616" s="47"/>
      <c r="V4616" s="49"/>
      <c r="W4616" s="41"/>
      <c r="X4616" s="41"/>
      <c r="Y4616" s="41"/>
      <c r="AA4616" s="37" t="str">
        <f>IF($I4616&lt;&gt;"",VLOOKUP($I4616,'Valid Values - Search'!$R$4:$T$4719,3,FALSE),"")</f>
        <v/>
      </c>
      <c r="AB4616" s="37" t="str">
        <f>IF($I4616&lt;&gt;"",VLOOKUP($I4616,'Valid Values - Search'!$R$4:$S$4719,2,FALSE),"")</f>
        <v/>
      </c>
      <c r="AC4616" s="38" t="str">
        <f t="shared" si="72"/>
        <v/>
      </c>
      <c r="AD4616" s="38"/>
    </row>
    <row r="4617" spans="1:30">
      <c r="A4617" s="46"/>
      <c r="B4617" s="47"/>
      <c r="C4617" s="49"/>
      <c r="D4617" s="41"/>
      <c r="E4617" s="41"/>
      <c r="F4617" s="41"/>
      <c r="G4617" s="50" t="str">
        <f>IF(A4617&lt;&gt;"",CONCATENATE(A4617,":",YEAR(B4617),IF(MONTH(B4617)&gt;9,MONTH(B4617),CONCATENATE(0,MONTH(B4617))),IF(DAY(B4617)&gt;9,DAY(B4617),CONCATENATE(0,DAY(B4617))),IF(HOUR(C4617)&gt;9,HOUR(C4617),CONCATENATE(0,HOUR(C4617))),IF(MINUTE(C4617)&gt;9,MINUTE(C4617),CONCATENATE(0,MINUTE(C4617))),":",VLOOKUP(F4617,'Valid Values - Results'!$D$4:$F$12,3,FALSE)),"")</f>
        <v/>
      </c>
      <c r="H4617" s="41"/>
      <c r="I4617" s="41"/>
      <c r="J4617" s="41"/>
      <c r="K4617" s="41"/>
      <c r="L4617" s="41"/>
      <c r="M4617" s="92"/>
      <c r="N4617" s="41"/>
      <c r="O4617" s="41"/>
      <c r="P4617" s="41"/>
      <c r="Q4617" s="41"/>
      <c r="R4617" s="41"/>
      <c r="S4617" s="41"/>
      <c r="T4617" s="41"/>
      <c r="U4617" s="47"/>
      <c r="V4617" s="49"/>
      <c r="W4617" s="41"/>
      <c r="X4617" s="41"/>
      <c r="Y4617" s="41"/>
      <c r="AA4617" s="37" t="str">
        <f>IF($I4617&lt;&gt;"",VLOOKUP($I4617,'Valid Values - Search'!$R$4:$T$4719,3,FALSE),"")</f>
        <v/>
      </c>
      <c r="AB4617" s="37" t="str">
        <f>IF($I4617&lt;&gt;"",VLOOKUP($I4617,'Valid Values - Search'!$R$4:$S$4719,2,FALSE),"")</f>
        <v/>
      </c>
      <c r="AC4617" s="38" t="str">
        <f t="shared" si="72"/>
        <v/>
      </c>
      <c r="AD4617" s="38"/>
    </row>
    <row r="4618" spans="1:30">
      <c r="A4618" s="46"/>
      <c r="B4618" s="47"/>
      <c r="C4618" s="49"/>
      <c r="D4618" s="41"/>
      <c r="E4618" s="41"/>
      <c r="F4618" s="41"/>
      <c r="G4618" s="50" t="str">
        <f>IF(A4618&lt;&gt;"",CONCATENATE(A4618,":",YEAR(B4618),IF(MONTH(B4618)&gt;9,MONTH(B4618),CONCATENATE(0,MONTH(B4618))),IF(DAY(B4618)&gt;9,DAY(B4618),CONCATENATE(0,DAY(B4618))),IF(HOUR(C4618)&gt;9,HOUR(C4618),CONCATENATE(0,HOUR(C4618))),IF(MINUTE(C4618)&gt;9,MINUTE(C4618),CONCATENATE(0,MINUTE(C4618))),":",VLOOKUP(F4618,'Valid Values - Results'!$D$4:$F$12,3,FALSE)),"")</f>
        <v/>
      </c>
      <c r="H4618" s="41"/>
      <c r="I4618" s="41"/>
      <c r="J4618" s="41"/>
      <c r="K4618" s="41"/>
      <c r="L4618" s="41"/>
      <c r="M4618" s="92"/>
      <c r="N4618" s="41"/>
      <c r="O4618" s="41"/>
      <c r="P4618" s="41"/>
      <c r="Q4618" s="41"/>
      <c r="R4618" s="41"/>
      <c r="S4618" s="41"/>
      <c r="T4618" s="41"/>
      <c r="U4618" s="47"/>
      <c r="V4618" s="49"/>
      <c r="W4618" s="41"/>
      <c r="X4618" s="41"/>
      <c r="Y4618" s="41"/>
      <c r="AA4618" s="37" t="str">
        <f>IF($I4618&lt;&gt;"",VLOOKUP($I4618,'Valid Values - Search'!$R$4:$T$4719,3,FALSE),"")</f>
        <v/>
      </c>
      <c r="AB4618" s="37" t="str">
        <f>IF($I4618&lt;&gt;"",VLOOKUP($I4618,'Valid Values - Search'!$R$4:$S$4719,2,FALSE),"")</f>
        <v/>
      </c>
      <c r="AC4618" s="38" t="str">
        <f t="shared" si="72"/>
        <v/>
      </c>
      <c r="AD4618" s="38"/>
    </row>
    <row r="4619" spans="1:30">
      <c r="A4619" s="46"/>
      <c r="B4619" s="47"/>
      <c r="C4619" s="49"/>
      <c r="D4619" s="41"/>
      <c r="E4619" s="41"/>
      <c r="F4619" s="41"/>
      <c r="G4619" s="50" t="str">
        <f>IF(A4619&lt;&gt;"",CONCATENATE(A4619,":",YEAR(B4619),IF(MONTH(B4619)&gt;9,MONTH(B4619),CONCATENATE(0,MONTH(B4619))),IF(DAY(B4619)&gt;9,DAY(B4619),CONCATENATE(0,DAY(B4619))),IF(HOUR(C4619)&gt;9,HOUR(C4619),CONCATENATE(0,HOUR(C4619))),IF(MINUTE(C4619)&gt;9,MINUTE(C4619),CONCATENATE(0,MINUTE(C4619))),":",VLOOKUP(F4619,'Valid Values - Results'!$D$4:$F$12,3,FALSE)),"")</f>
        <v/>
      </c>
      <c r="H4619" s="41"/>
      <c r="I4619" s="41"/>
      <c r="J4619" s="41"/>
      <c r="K4619" s="41"/>
      <c r="L4619" s="41"/>
      <c r="M4619" s="92"/>
      <c r="N4619" s="41"/>
      <c r="O4619" s="41"/>
      <c r="P4619" s="41"/>
      <c r="Q4619" s="41"/>
      <c r="R4619" s="41"/>
      <c r="S4619" s="41"/>
      <c r="T4619" s="41"/>
      <c r="U4619" s="47"/>
      <c r="V4619" s="49"/>
      <c r="W4619" s="41"/>
      <c r="X4619" s="41"/>
      <c r="Y4619" s="41"/>
      <c r="AA4619" s="37" t="str">
        <f>IF($I4619&lt;&gt;"",VLOOKUP($I4619,'Valid Values - Search'!$R$4:$T$4719,3,FALSE),"")</f>
        <v/>
      </c>
      <c r="AB4619" s="37" t="str">
        <f>IF($I4619&lt;&gt;"",VLOOKUP($I4619,'Valid Values - Search'!$R$4:$S$4719,2,FALSE),"")</f>
        <v/>
      </c>
      <c r="AC4619" s="38" t="str">
        <f t="shared" si="72"/>
        <v/>
      </c>
      <c r="AD4619" s="38"/>
    </row>
    <row r="4620" spans="1:30">
      <c r="A4620" s="46"/>
      <c r="B4620" s="47"/>
      <c r="C4620" s="49"/>
      <c r="D4620" s="41"/>
      <c r="E4620" s="41"/>
      <c r="F4620" s="41"/>
      <c r="G4620" s="50" t="str">
        <f>IF(A4620&lt;&gt;"",CONCATENATE(A4620,":",YEAR(B4620),IF(MONTH(B4620)&gt;9,MONTH(B4620),CONCATENATE(0,MONTH(B4620))),IF(DAY(B4620)&gt;9,DAY(B4620),CONCATENATE(0,DAY(B4620))),IF(HOUR(C4620)&gt;9,HOUR(C4620),CONCATENATE(0,HOUR(C4620))),IF(MINUTE(C4620)&gt;9,MINUTE(C4620),CONCATENATE(0,MINUTE(C4620))),":",VLOOKUP(F4620,'Valid Values - Results'!$D$4:$F$12,3,FALSE)),"")</f>
        <v/>
      </c>
      <c r="H4620" s="41"/>
      <c r="I4620" s="41"/>
      <c r="J4620" s="41"/>
      <c r="K4620" s="41"/>
      <c r="L4620" s="41"/>
      <c r="M4620" s="92"/>
      <c r="N4620" s="41"/>
      <c r="O4620" s="41"/>
      <c r="P4620" s="41"/>
      <c r="Q4620" s="41"/>
      <c r="R4620" s="41"/>
      <c r="S4620" s="41"/>
      <c r="T4620" s="41"/>
      <c r="U4620" s="47"/>
      <c r="V4620" s="49"/>
      <c r="W4620" s="41"/>
      <c r="X4620" s="41"/>
      <c r="Y4620" s="41"/>
      <c r="AA4620" s="37" t="str">
        <f>IF($I4620&lt;&gt;"",VLOOKUP($I4620,'Valid Values - Search'!$R$4:$T$4719,3,FALSE),"")</f>
        <v/>
      </c>
      <c r="AB4620" s="37" t="str">
        <f>IF($I4620&lt;&gt;"",VLOOKUP($I4620,'Valid Values - Search'!$R$4:$S$4719,2,FALSE),"")</f>
        <v/>
      </c>
      <c r="AC4620" s="38" t="str">
        <f t="shared" si="72"/>
        <v/>
      </c>
      <c r="AD4620" s="38"/>
    </row>
    <row r="4621" spans="1:30">
      <c r="A4621" s="46"/>
      <c r="B4621" s="47"/>
      <c r="C4621" s="49"/>
      <c r="D4621" s="41"/>
      <c r="E4621" s="41"/>
      <c r="F4621" s="41"/>
      <c r="G4621" s="50" t="str">
        <f>IF(A4621&lt;&gt;"",CONCATENATE(A4621,":",YEAR(B4621),IF(MONTH(B4621)&gt;9,MONTH(B4621),CONCATENATE(0,MONTH(B4621))),IF(DAY(B4621)&gt;9,DAY(B4621),CONCATENATE(0,DAY(B4621))),IF(HOUR(C4621)&gt;9,HOUR(C4621),CONCATENATE(0,HOUR(C4621))),IF(MINUTE(C4621)&gt;9,MINUTE(C4621),CONCATENATE(0,MINUTE(C4621))),":",VLOOKUP(F4621,'Valid Values - Results'!$D$4:$F$12,3,FALSE)),"")</f>
        <v/>
      </c>
      <c r="H4621" s="41"/>
      <c r="I4621" s="41"/>
      <c r="J4621" s="41"/>
      <c r="K4621" s="41"/>
      <c r="L4621" s="41"/>
      <c r="M4621" s="92"/>
      <c r="N4621" s="41"/>
      <c r="O4621" s="41"/>
      <c r="P4621" s="41"/>
      <c r="Q4621" s="41"/>
      <c r="R4621" s="41"/>
      <c r="S4621" s="41"/>
      <c r="T4621" s="41"/>
      <c r="U4621" s="47"/>
      <c r="V4621" s="49"/>
      <c r="W4621" s="41"/>
      <c r="X4621" s="41"/>
      <c r="Y4621" s="41"/>
      <c r="AA4621" s="37" t="str">
        <f>IF($I4621&lt;&gt;"",VLOOKUP($I4621,'Valid Values - Search'!$R$4:$T$4719,3,FALSE),"")</f>
        <v/>
      </c>
      <c r="AB4621" s="37" t="str">
        <f>IF($I4621&lt;&gt;"",VLOOKUP($I4621,'Valid Values - Search'!$R$4:$S$4719,2,FALSE),"")</f>
        <v/>
      </c>
      <c r="AC4621" s="38" t="str">
        <f t="shared" si="72"/>
        <v/>
      </c>
      <c r="AD4621" s="38"/>
    </row>
    <row r="4622" spans="1:30">
      <c r="A4622" s="46"/>
      <c r="B4622" s="47"/>
      <c r="C4622" s="49"/>
      <c r="D4622" s="41"/>
      <c r="E4622" s="41"/>
      <c r="F4622" s="41"/>
      <c r="G4622" s="50" t="str">
        <f>IF(A4622&lt;&gt;"",CONCATENATE(A4622,":",YEAR(B4622),IF(MONTH(B4622)&gt;9,MONTH(B4622),CONCATENATE(0,MONTH(B4622))),IF(DAY(B4622)&gt;9,DAY(B4622),CONCATENATE(0,DAY(B4622))),IF(HOUR(C4622)&gt;9,HOUR(C4622),CONCATENATE(0,HOUR(C4622))),IF(MINUTE(C4622)&gt;9,MINUTE(C4622),CONCATENATE(0,MINUTE(C4622))),":",VLOOKUP(F4622,'Valid Values - Results'!$D$4:$F$12,3,FALSE)),"")</f>
        <v/>
      </c>
      <c r="H4622" s="41"/>
      <c r="I4622" s="41"/>
      <c r="J4622" s="41"/>
      <c r="K4622" s="41"/>
      <c r="L4622" s="41"/>
      <c r="M4622" s="92"/>
      <c r="N4622" s="41"/>
      <c r="O4622" s="41"/>
      <c r="P4622" s="41"/>
      <c r="Q4622" s="41"/>
      <c r="R4622" s="41"/>
      <c r="S4622" s="41"/>
      <c r="T4622" s="41"/>
      <c r="U4622" s="47"/>
      <c r="V4622" s="49"/>
      <c r="W4622" s="41"/>
      <c r="X4622" s="41"/>
      <c r="Y4622" s="41"/>
      <c r="AA4622" s="37" t="str">
        <f>IF($I4622&lt;&gt;"",VLOOKUP($I4622,'Valid Values - Search'!$R$4:$T$4719,3,FALSE),"")</f>
        <v/>
      </c>
      <c r="AB4622" s="37" t="str">
        <f>IF($I4622&lt;&gt;"",VLOOKUP($I4622,'Valid Values - Search'!$R$4:$S$4719,2,FALSE),"")</f>
        <v/>
      </c>
      <c r="AC4622" s="38" t="str">
        <f t="shared" si="72"/>
        <v/>
      </c>
      <c r="AD4622" s="38"/>
    </row>
    <row r="4623" spans="1:30">
      <c r="A4623" s="46"/>
      <c r="B4623" s="47"/>
      <c r="C4623" s="49"/>
      <c r="D4623" s="41"/>
      <c r="E4623" s="41"/>
      <c r="F4623" s="41"/>
      <c r="G4623" s="50" t="str">
        <f>IF(A4623&lt;&gt;"",CONCATENATE(A4623,":",YEAR(B4623),IF(MONTH(B4623)&gt;9,MONTH(B4623),CONCATENATE(0,MONTH(B4623))),IF(DAY(B4623)&gt;9,DAY(B4623),CONCATENATE(0,DAY(B4623))),IF(HOUR(C4623)&gt;9,HOUR(C4623),CONCATENATE(0,HOUR(C4623))),IF(MINUTE(C4623)&gt;9,MINUTE(C4623),CONCATENATE(0,MINUTE(C4623))),":",VLOOKUP(F4623,'Valid Values - Results'!$D$4:$F$12,3,FALSE)),"")</f>
        <v/>
      </c>
      <c r="H4623" s="41"/>
      <c r="I4623" s="41"/>
      <c r="J4623" s="41"/>
      <c r="K4623" s="41"/>
      <c r="L4623" s="41"/>
      <c r="M4623" s="92"/>
      <c r="N4623" s="41"/>
      <c r="O4623" s="41"/>
      <c r="P4623" s="41"/>
      <c r="Q4623" s="41"/>
      <c r="R4623" s="41"/>
      <c r="S4623" s="41"/>
      <c r="T4623" s="41"/>
      <c r="U4623" s="47"/>
      <c r="V4623" s="49"/>
      <c r="W4623" s="41"/>
      <c r="X4623" s="41"/>
      <c r="Y4623" s="41"/>
      <c r="AA4623" s="37" t="str">
        <f>IF($I4623&lt;&gt;"",VLOOKUP($I4623,'Valid Values - Search'!$R$4:$T$4719,3,FALSE),"")</f>
        <v/>
      </c>
      <c r="AB4623" s="37" t="str">
        <f>IF($I4623&lt;&gt;"",VLOOKUP($I4623,'Valid Values - Search'!$R$4:$S$4719,2,FALSE),"")</f>
        <v/>
      </c>
      <c r="AC4623" s="38" t="str">
        <f t="shared" si="72"/>
        <v/>
      </c>
      <c r="AD4623" s="38"/>
    </row>
    <row r="4624" spans="1:30">
      <c r="A4624" s="46"/>
      <c r="B4624" s="47"/>
      <c r="C4624" s="49"/>
      <c r="D4624" s="41"/>
      <c r="E4624" s="41"/>
      <c r="F4624" s="41"/>
      <c r="G4624" s="50" t="str">
        <f>IF(A4624&lt;&gt;"",CONCATENATE(A4624,":",YEAR(B4624),IF(MONTH(B4624)&gt;9,MONTH(B4624),CONCATENATE(0,MONTH(B4624))),IF(DAY(B4624)&gt;9,DAY(B4624),CONCATENATE(0,DAY(B4624))),IF(HOUR(C4624)&gt;9,HOUR(C4624),CONCATENATE(0,HOUR(C4624))),IF(MINUTE(C4624)&gt;9,MINUTE(C4624),CONCATENATE(0,MINUTE(C4624))),":",VLOOKUP(F4624,'Valid Values - Results'!$D$4:$F$12,3,FALSE)),"")</f>
        <v/>
      </c>
      <c r="H4624" s="41"/>
      <c r="I4624" s="41"/>
      <c r="J4624" s="41"/>
      <c r="K4624" s="41"/>
      <c r="L4624" s="41"/>
      <c r="M4624" s="92"/>
      <c r="N4624" s="41"/>
      <c r="O4624" s="41"/>
      <c r="P4624" s="41"/>
      <c r="Q4624" s="41"/>
      <c r="R4624" s="41"/>
      <c r="S4624" s="41"/>
      <c r="T4624" s="41"/>
      <c r="U4624" s="47"/>
      <c r="V4624" s="49"/>
      <c r="W4624" s="41"/>
      <c r="X4624" s="41"/>
      <c r="Y4624" s="41"/>
      <c r="AA4624" s="37" t="str">
        <f>IF($I4624&lt;&gt;"",VLOOKUP($I4624,'Valid Values - Search'!$R$4:$T$4719,3,FALSE),"")</f>
        <v/>
      </c>
      <c r="AB4624" s="37" t="str">
        <f>IF($I4624&lt;&gt;"",VLOOKUP($I4624,'Valid Values - Search'!$R$4:$S$4719,2,FALSE),"")</f>
        <v/>
      </c>
      <c r="AC4624" s="38" t="str">
        <f t="shared" si="72"/>
        <v/>
      </c>
      <c r="AD4624" s="38"/>
    </row>
    <row r="4625" spans="1:30">
      <c r="A4625" s="46"/>
      <c r="B4625" s="47"/>
      <c r="C4625" s="49"/>
      <c r="D4625" s="41"/>
      <c r="E4625" s="41"/>
      <c r="F4625" s="41"/>
      <c r="G4625" s="50" t="str">
        <f>IF(A4625&lt;&gt;"",CONCATENATE(A4625,":",YEAR(B4625),IF(MONTH(B4625)&gt;9,MONTH(B4625),CONCATENATE(0,MONTH(B4625))),IF(DAY(B4625)&gt;9,DAY(B4625),CONCATENATE(0,DAY(B4625))),IF(HOUR(C4625)&gt;9,HOUR(C4625),CONCATENATE(0,HOUR(C4625))),IF(MINUTE(C4625)&gt;9,MINUTE(C4625),CONCATENATE(0,MINUTE(C4625))),":",VLOOKUP(F4625,'Valid Values - Results'!$D$4:$F$12,3,FALSE)),"")</f>
        <v/>
      </c>
      <c r="H4625" s="41"/>
      <c r="I4625" s="41"/>
      <c r="J4625" s="41"/>
      <c r="K4625" s="41"/>
      <c r="L4625" s="41"/>
      <c r="M4625" s="92"/>
      <c r="N4625" s="41"/>
      <c r="O4625" s="41"/>
      <c r="P4625" s="41"/>
      <c r="Q4625" s="41"/>
      <c r="R4625" s="41"/>
      <c r="S4625" s="41"/>
      <c r="T4625" s="41"/>
      <c r="U4625" s="47"/>
      <c r="V4625" s="49"/>
      <c r="W4625" s="41"/>
      <c r="X4625" s="41"/>
      <c r="Y4625" s="41"/>
      <c r="AA4625" s="37" t="str">
        <f>IF($I4625&lt;&gt;"",VLOOKUP($I4625,'Valid Values - Search'!$R$4:$T$4719,3,FALSE),"")</f>
        <v/>
      </c>
      <c r="AB4625" s="37" t="str">
        <f>IF($I4625&lt;&gt;"",VLOOKUP($I4625,'Valid Values - Search'!$R$4:$S$4719,2,FALSE),"")</f>
        <v/>
      </c>
      <c r="AC4625" s="38" t="str">
        <f t="shared" si="72"/>
        <v/>
      </c>
      <c r="AD4625" s="38"/>
    </row>
    <row r="4626" spans="1:30">
      <c r="A4626" s="46"/>
      <c r="B4626" s="47"/>
      <c r="C4626" s="49"/>
      <c r="D4626" s="41"/>
      <c r="E4626" s="41"/>
      <c r="F4626" s="41"/>
      <c r="G4626" s="50" t="str">
        <f>IF(A4626&lt;&gt;"",CONCATENATE(A4626,":",YEAR(B4626),IF(MONTH(B4626)&gt;9,MONTH(B4626),CONCATENATE(0,MONTH(B4626))),IF(DAY(B4626)&gt;9,DAY(B4626),CONCATENATE(0,DAY(B4626))),IF(HOUR(C4626)&gt;9,HOUR(C4626),CONCATENATE(0,HOUR(C4626))),IF(MINUTE(C4626)&gt;9,MINUTE(C4626),CONCATENATE(0,MINUTE(C4626))),":",VLOOKUP(F4626,'Valid Values - Results'!$D$4:$F$12,3,FALSE)),"")</f>
        <v/>
      </c>
      <c r="H4626" s="41"/>
      <c r="I4626" s="41"/>
      <c r="J4626" s="41"/>
      <c r="K4626" s="41"/>
      <c r="L4626" s="41"/>
      <c r="M4626" s="92"/>
      <c r="N4626" s="41"/>
      <c r="O4626" s="41"/>
      <c r="P4626" s="41"/>
      <c r="Q4626" s="41"/>
      <c r="R4626" s="41"/>
      <c r="S4626" s="41"/>
      <c r="T4626" s="41"/>
      <c r="U4626" s="47"/>
      <c r="V4626" s="49"/>
      <c r="W4626" s="41"/>
      <c r="X4626" s="41"/>
      <c r="Y4626" s="41"/>
      <c r="AA4626" s="37" t="str">
        <f>IF($I4626&lt;&gt;"",VLOOKUP($I4626,'Valid Values - Search'!$R$4:$T$4719,3,FALSE),"")</f>
        <v/>
      </c>
      <c r="AB4626" s="37" t="str">
        <f>IF($I4626&lt;&gt;"",VLOOKUP($I4626,'Valid Values - Search'!$R$4:$S$4719,2,FALSE),"")</f>
        <v/>
      </c>
      <c r="AC4626" s="38" t="str">
        <f t="shared" si="72"/>
        <v/>
      </c>
      <c r="AD4626" s="38"/>
    </row>
    <row r="4627" spans="1:30">
      <c r="A4627" s="46"/>
      <c r="B4627" s="47"/>
      <c r="C4627" s="49"/>
      <c r="D4627" s="41"/>
      <c r="E4627" s="41"/>
      <c r="F4627" s="41"/>
      <c r="G4627" s="50" t="str">
        <f>IF(A4627&lt;&gt;"",CONCATENATE(A4627,":",YEAR(B4627),IF(MONTH(B4627)&gt;9,MONTH(B4627),CONCATENATE(0,MONTH(B4627))),IF(DAY(B4627)&gt;9,DAY(B4627),CONCATENATE(0,DAY(B4627))),IF(HOUR(C4627)&gt;9,HOUR(C4627),CONCATENATE(0,HOUR(C4627))),IF(MINUTE(C4627)&gt;9,MINUTE(C4627),CONCATENATE(0,MINUTE(C4627))),":",VLOOKUP(F4627,'Valid Values - Results'!$D$4:$F$12,3,FALSE)),"")</f>
        <v/>
      </c>
      <c r="H4627" s="41"/>
      <c r="I4627" s="41"/>
      <c r="J4627" s="41"/>
      <c r="K4627" s="41"/>
      <c r="L4627" s="41"/>
      <c r="M4627" s="92"/>
      <c r="N4627" s="41"/>
      <c r="O4627" s="41"/>
      <c r="P4627" s="41"/>
      <c r="Q4627" s="41"/>
      <c r="R4627" s="41"/>
      <c r="S4627" s="41"/>
      <c r="T4627" s="41"/>
      <c r="U4627" s="47"/>
      <c r="V4627" s="49"/>
      <c r="W4627" s="41"/>
      <c r="X4627" s="41"/>
      <c r="Y4627" s="41"/>
      <c r="AA4627" s="37" t="str">
        <f>IF($I4627&lt;&gt;"",VLOOKUP($I4627,'Valid Values - Search'!$R$4:$T$4719,3,FALSE),"")</f>
        <v/>
      </c>
      <c r="AB4627" s="37" t="str">
        <f>IF($I4627&lt;&gt;"",VLOOKUP($I4627,'Valid Values - Search'!$R$4:$S$4719,2,FALSE),"")</f>
        <v/>
      </c>
      <c r="AC4627" s="38" t="str">
        <f t="shared" si="72"/>
        <v/>
      </c>
      <c r="AD4627" s="38"/>
    </row>
    <row r="4628" spans="1:30">
      <c r="A4628" s="46"/>
      <c r="B4628" s="47"/>
      <c r="C4628" s="49"/>
      <c r="D4628" s="41"/>
      <c r="E4628" s="41"/>
      <c r="F4628" s="41"/>
      <c r="G4628" s="50" t="str">
        <f>IF(A4628&lt;&gt;"",CONCATENATE(A4628,":",YEAR(B4628),IF(MONTH(B4628)&gt;9,MONTH(B4628),CONCATENATE(0,MONTH(B4628))),IF(DAY(B4628)&gt;9,DAY(B4628),CONCATENATE(0,DAY(B4628))),IF(HOUR(C4628)&gt;9,HOUR(C4628),CONCATENATE(0,HOUR(C4628))),IF(MINUTE(C4628)&gt;9,MINUTE(C4628),CONCATENATE(0,MINUTE(C4628))),":",VLOOKUP(F4628,'Valid Values - Results'!$D$4:$F$12,3,FALSE)),"")</f>
        <v/>
      </c>
      <c r="H4628" s="41"/>
      <c r="I4628" s="41"/>
      <c r="J4628" s="41"/>
      <c r="K4628" s="41"/>
      <c r="L4628" s="41"/>
      <c r="M4628" s="92"/>
      <c r="N4628" s="41"/>
      <c r="O4628" s="41"/>
      <c r="P4628" s="41"/>
      <c r="Q4628" s="41"/>
      <c r="R4628" s="41"/>
      <c r="S4628" s="41"/>
      <c r="T4628" s="41"/>
      <c r="U4628" s="47"/>
      <c r="V4628" s="49"/>
      <c r="W4628" s="41"/>
      <c r="X4628" s="41"/>
      <c r="Y4628" s="41"/>
      <c r="AA4628" s="37" t="str">
        <f>IF($I4628&lt;&gt;"",VLOOKUP($I4628,'Valid Values - Search'!$R$4:$T$4719,3,FALSE),"")</f>
        <v/>
      </c>
      <c r="AB4628" s="37" t="str">
        <f>IF($I4628&lt;&gt;"",VLOOKUP($I4628,'Valid Values - Search'!$R$4:$S$4719,2,FALSE),"")</f>
        <v/>
      </c>
      <c r="AC4628" s="38" t="str">
        <f t="shared" si="72"/>
        <v/>
      </c>
      <c r="AD4628" s="38"/>
    </row>
    <row r="4629" spans="1:30">
      <c r="A4629" s="46"/>
      <c r="B4629" s="47"/>
      <c r="C4629" s="49"/>
      <c r="D4629" s="41"/>
      <c r="E4629" s="41"/>
      <c r="F4629" s="41"/>
      <c r="G4629" s="50" t="str">
        <f>IF(A4629&lt;&gt;"",CONCATENATE(A4629,":",YEAR(B4629),IF(MONTH(B4629)&gt;9,MONTH(B4629),CONCATENATE(0,MONTH(B4629))),IF(DAY(B4629)&gt;9,DAY(B4629),CONCATENATE(0,DAY(B4629))),IF(HOUR(C4629)&gt;9,HOUR(C4629),CONCATENATE(0,HOUR(C4629))),IF(MINUTE(C4629)&gt;9,MINUTE(C4629),CONCATENATE(0,MINUTE(C4629))),":",VLOOKUP(F4629,'Valid Values - Results'!$D$4:$F$12,3,FALSE)),"")</f>
        <v/>
      </c>
      <c r="H4629" s="41"/>
      <c r="I4629" s="41"/>
      <c r="J4629" s="41"/>
      <c r="K4629" s="41"/>
      <c r="L4629" s="41"/>
      <c r="M4629" s="92"/>
      <c r="N4629" s="41"/>
      <c r="O4629" s="41"/>
      <c r="P4629" s="41"/>
      <c r="Q4629" s="41"/>
      <c r="R4629" s="41"/>
      <c r="S4629" s="41"/>
      <c r="T4629" s="41"/>
      <c r="U4629" s="47"/>
      <c r="V4629" s="49"/>
      <c r="W4629" s="41"/>
      <c r="X4629" s="41"/>
      <c r="Y4629" s="41"/>
      <c r="AA4629" s="37" t="str">
        <f>IF($I4629&lt;&gt;"",VLOOKUP($I4629,'Valid Values - Search'!$R$4:$T$4719,3,FALSE),"")</f>
        <v/>
      </c>
      <c r="AB4629" s="37" t="str">
        <f>IF($I4629&lt;&gt;"",VLOOKUP($I4629,'Valid Values - Search'!$R$4:$S$4719,2,FALSE),"")</f>
        <v/>
      </c>
      <c r="AC4629" s="38" t="str">
        <f t="shared" si="72"/>
        <v/>
      </c>
      <c r="AD4629" s="38"/>
    </row>
    <row r="4630" spans="1:30">
      <c r="A4630" s="46"/>
      <c r="B4630" s="47"/>
      <c r="C4630" s="49"/>
      <c r="D4630" s="41"/>
      <c r="E4630" s="41"/>
      <c r="F4630" s="41"/>
      <c r="G4630" s="50" t="str">
        <f>IF(A4630&lt;&gt;"",CONCATENATE(A4630,":",YEAR(B4630),IF(MONTH(B4630)&gt;9,MONTH(B4630),CONCATENATE(0,MONTH(B4630))),IF(DAY(B4630)&gt;9,DAY(B4630),CONCATENATE(0,DAY(B4630))),IF(HOUR(C4630)&gt;9,HOUR(C4630),CONCATENATE(0,HOUR(C4630))),IF(MINUTE(C4630)&gt;9,MINUTE(C4630),CONCATENATE(0,MINUTE(C4630))),":",VLOOKUP(F4630,'Valid Values - Results'!$D$4:$F$12,3,FALSE)),"")</f>
        <v/>
      </c>
      <c r="H4630" s="41"/>
      <c r="I4630" s="41"/>
      <c r="J4630" s="41"/>
      <c r="K4630" s="41"/>
      <c r="L4630" s="41"/>
      <c r="M4630" s="92"/>
      <c r="N4630" s="41"/>
      <c r="O4630" s="41"/>
      <c r="P4630" s="41"/>
      <c r="Q4630" s="41"/>
      <c r="R4630" s="41"/>
      <c r="S4630" s="41"/>
      <c r="T4630" s="41"/>
      <c r="U4630" s="47"/>
      <c r="V4630" s="49"/>
      <c r="W4630" s="41"/>
      <c r="X4630" s="41"/>
      <c r="Y4630" s="41"/>
      <c r="AA4630" s="37" t="str">
        <f>IF($I4630&lt;&gt;"",VLOOKUP($I4630,'Valid Values - Search'!$R$4:$T$4719,3,FALSE),"")</f>
        <v/>
      </c>
      <c r="AB4630" s="37" t="str">
        <f>IF($I4630&lt;&gt;"",VLOOKUP($I4630,'Valid Values - Search'!$R$4:$S$4719,2,FALSE),"")</f>
        <v/>
      </c>
      <c r="AC4630" s="38" t="str">
        <f t="shared" si="72"/>
        <v/>
      </c>
      <c r="AD4630" s="38"/>
    </row>
    <row r="4631" spans="1:30">
      <c r="A4631" s="46"/>
      <c r="B4631" s="47"/>
      <c r="C4631" s="49"/>
      <c r="D4631" s="41"/>
      <c r="E4631" s="41"/>
      <c r="F4631" s="41"/>
      <c r="G4631" s="50" t="str">
        <f>IF(A4631&lt;&gt;"",CONCATENATE(A4631,":",YEAR(B4631),IF(MONTH(B4631)&gt;9,MONTH(B4631),CONCATENATE(0,MONTH(B4631))),IF(DAY(B4631)&gt;9,DAY(B4631),CONCATENATE(0,DAY(B4631))),IF(HOUR(C4631)&gt;9,HOUR(C4631),CONCATENATE(0,HOUR(C4631))),IF(MINUTE(C4631)&gt;9,MINUTE(C4631),CONCATENATE(0,MINUTE(C4631))),":",VLOOKUP(F4631,'Valid Values - Results'!$D$4:$F$12,3,FALSE)),"")</f>
        <v/>
      </c>
      <c r="H4631" s="41"/>
      <c r="I4631" s="41"/>
      <c r="J4631" s="41"/>
      <c r="K4631" s="41"/>
      <c r="L4631" s="41"/>
      <c r="M4631" s="92"/>
      <c r="N4631" s="41"/>
      <c r="O4631" s="41"/>
      <c r="P4631" s="41"/>
      <c r="Q4631" s="41"/>
      <c r="R4631" s="41"/>
      <c r="S4631" s="41"/>
      <c r="T4631" s="41"/>
      <c r="U4631" s="47"/>
      <c r="V4631" s="49"/>
      <c r="W4631" s="41"/>
      <c r="X4631" s="41"/>
      <c r="Y4631" s="41"/>
      <c r="AA4631" s="37" t="str">
        <f>IF($I4631&lt;&gt;"",VLOOKUP($I4631,'Valid Values - Search'!$R$4:$T$4719,3,FALSE),"")</f>
        <v/>
      </c>
      <c r="AB4631" s="37" t="str">
        <f>IF($I4631&lt;&gt;"",VLOOKUP($I4631,'Valid Values - Search'!$R$4:$S$4719,2,FALSE),"")</f>
        <v/>
      </c>
      <c r="AC4631" s="38" t="str">
        <f t="shared" si="72"/>
        <v/>
      </c>
      <c r="AD4631" s="38"/>
    </row>
    <row r="4632" spans="1:30">
      <c r="A4632" s="46"/>
      <c r="B4632" s="47"/>
      <c r="C4632" s="49"/>
      <c r="D4632" s="41"/>
      <c r="E4632" s="41"/>
      <c r="F4632" s="41"/>
      <c r="G4632" s="50" t="str">
        <f>IF(A4632&lt;&gt;"",CONCATENATE(A4632,":",YEAR(B4632),IF(MONTH(B4632)&gt;9,MONTH(B4632),CONCATENATE(0,MONTH(B4632))),IF(DAY(B4632)&gt;9,DAY(B4632),CONCATENATE(0,DAY(B4632))),IF(HOUR(C4632)&gt;9,HOUR(C4632),CONCATENATE(0,HOUR(C4632))),IF(MINUTE(C4632)&gt;9,MINUTE(C4632),CONCATENATE(0,MINUTE(C4632))),":",VLOOKUP(F4632,'Valid Values - Results'!$D$4:$F$12,3,FALSE)),"")</f>
        <v/>
      </c>
      <c r="H4632" s="41"/>
      <c r="I4632" s="41"/>
      <c r="J4632" s="41"/>
      <c r="K4632" s="41"/>
      <c r="L4632" s="41"/>
      <c r="M4632" s="92"/>
      <c r="N4632" s="41"/>
      <c r="O4632" s="41"/>
      <c r="P4632" s="41"/>
      <c r="Q4632" s="41"/>
      <c r="R4632" s="41"/>
      <c r="S4632" s="41"/>
      <c r="T4632" s="41"/>
      <c r="U4632" s="47"/>
      <c r="V4632" s="49"/>
      <c r="W4632" s="41"/>
      <c r="X4632" s="41"/>
      <c r="Y4632" s="41"/>
      <c r="AA4632" s="37" t="str">
        <f>IF($I4632&lt;&gt;"",VLOOKUP($I4632,'Valid Values - Search'!$R$4:$T$4719,3,FALSE),"")</f>
        <v/>
      </c>
      <c r="AB4632" s="37" t="str">
        <f>IF($I4632&lt;&gt;"",VLOOKUP($I4632,'Valid Values - Search'!$R$4:$S$4719,2,FALSE),"")</f>
        <v/>
      </c>
      <c r="AC4632" s="38" t="str">
        <f t="shared" si="72"/>
        <v/>
      </c>
      <c r="AD4632" s="38"/>
    </row>
    <row r="4633" spans="1:30">
      <c r="A4633" s="46"/>
      <c r="B4633" s="47"/>
      <c r="C4633" s="49"/>
      <c r="D4633" s="41"/>
      <c r="E4633" s="41"/>
      <c r="F4633" s="41"/>
      <c r="G4633" s="50" t="str">
        <f>IF(A4633&lt;&gt;"",CONCATENATE(A4633,":",YEAR(B4633),IF(MONTH(B4633)&gt;9,MONTH(B4633),CONCATENATE(0,MONTH(B4633))),IF(DAY(B4633)&gt;9,DAY(B4633),CONCATENATE(0,DAY(B4633))),IF(HOUR(C4633)&gt;9,HOUR(C4633),CONCATENATE(0,HOUR(C4633))),IF(MINUTE(C4633)&gt;9,MINUTE(C4633),CONCATENATE(0,MINUTE(C4633))),":",VLOOKUP(F4633,'Valid Values - Results'!$D$4:$F$12,3,FALSE)),"")</f>
        <v/>
      </c>
      <c r="H4633" s="41"/>
      <c r="I4633" s="41"/>
      <c r="J4633" s="41"/>
      <c r="K4633" s="41"/>
      <c r="L4633" s="41"/>
      <c r="M4633" s="92"/>
      <c r="N4633" s="41"/>
      <c r="O4633" s="41"/>
      <c r="P4633" s="41"/>
      <c r="Q4633" s="41"/>
      <c r="R4633" s="41"/>
      <c r="S4633" s="41"/>
      <c r="T4633" s="41"/>
      <c r="U4633" s="47"/>
      <c r="V4633" s="49"/>
      <c r="W4633" s="41"/>
      <c r="X4633" s="41"/>
      <c r="Y4633" s="41"/>
      <c r="AA4633" s="37" t="str">
        <f>IF($I4633&lt;&gt;"",VLOOKUP($I4633,'Valid Values - Search'!$R$4:$T$4719,3,FALSE),"")</f>
        <v/>
      </c>
      <c r="AB4633" s="37" t="str">
        <f>IF($I4633&lt;&gt;"",VLOOKUP($I4633,'Valid Values - Search'!$R$4:$S$4719,2,FALSE),"")</f>
        <v/>
      </c>
      <c r="AC4633" s="38" t="str">
        <f t="shared" si="72"/>
        <v/>
      </c>
      <c r="AD4633" s="38"/>
    </row>
    <row r="4634" spans="1:30">
      <c r="A4634" s="46"/>
      <c r="B4634" s="47"/>
      <c r="C4634" s="49"/>
      <c r="D4634" s="41"/>
      <c r="E4634" s="41"/>
      <c r="F4634" s="41"/>
      <c r="G4634" s="50" t="str">
        <f>IF(A4634&lt;&gt;"",CONCATENATE(A4634,":",YEAR(B4634),IF(MONTH(B4634)&gt;9,MONTH(B4634),CONCATENATE(0,MONTH(B4634))),IF(DAY(B4634)&gt;9,DAY(B4634),CONCATENATE(0,DAY(B4634))),IF(HOUR(C4634)&gt;9,HOUR(C4634),CONCATENATE(0,HOUR(C4634))),IF(MINUTE(C4634)&gt;9,MINUTE(C4634),CONCATENATE(0,MINUTE(C4634))),":",VLOOKUP(F4634,'Valid Values - Results'!$D$4:$F$12,3,FALSE)),"")</f>
        <v/>
      </c>
      <c r="H4634" s="41"/>
      <c r="I4634" s="41"/>
      <c r="J4634" s="41"/>
      <c r="K4634" s="41"/>
      <c r="L4634" s="41"/>
      <c r="M4634" s="92"/>
      <c r="N4634" s="41"/>
      <c r="O4634" s="41"/>
      <c r="P4634" s="41"/>
      <c r="Q4634" s="41"/>
      <c r="R4634" s="41"/>
      <c r="S4634" s="41"/>
      <c r="T4634" s="41"/>
      <c r="U4634" s="47"/>
      <c r="V4634" s="49"/>
      <c r="W4634" s="41"/>
      <c r="X4634" s="41"/>
      <c r="Y4634" s="41"/>
      <c r="AA4634" s="37" t="str">
        <f>IF($I4634&lt;&gt;"",VLOOKUP($I4634,'Valid Values - Search'!$R$4:$T$4719,3,FALSE),"")</f>
        <v/>
      </c>
      <c r="AB4634" s="37" t="str">
        <f>IF($I4634&lt;&gt;"",VLOOKUP($I4634,'Valid Values - Search'!$R$4:$S$4719,2,FALSE),"")</f>
        <v/>
      </c>
      <c r="AC4634" s="38" t="str">
        <f t="shared" si="72"/>
        <v/>
      </c>
      <c r="AD4634" s="38"/>
    </row>
    <row r="4635" spans="1:30">
      <c r="A4635" s="46"/>
      <c r="B4635" s="47"/>
      <c r="C4635" s="49"/>
      <c r="D4635" s="41"/>
      <c r="E4635" s="41"/>
      <c r="F4635" s="41"/>
      <c r="G4635" s="50" t="str">
        <f>IF(A4635&lt;&gt;"",CONCATENATE(A4635,":",YEAR(B4635),IF(MONTH(B4635)&gt;9,MONTH(B4635),CONCATENATE(0,MONTH(B4635))),IF(DAY(B4635)&gt;9,DAY(B4635),CONCATENATE(0,DAY(B4635))),IF(HOUR(C4635)&gt;9,HOUR(C4635),CONCATENATE(0,HOUR(C4635))),IF(MINUTE(C4635)&gt;9,MINUTE(C4635),CONCATENATE(0,MINUTE(C4635))),":",VLOOKUP(F4635,'Valid Values - Results'!$D$4:$F$12,3,FALSE)),"")</f>
        <v/>
      </c>
      <c r="H4635" s="41"/>
      <c r="I4635" s="41"/>
      <c r="J4635" s="41"/>
      <c r="K4635" s="41"/>
      <c r="L4635" s="41"/>
      <c r="M4635" s="92"/>
      <c r="N4635" s="41"/>
      <c r="O4635" s="41"/>
      <c r="P4635" s="41"/>
      <c r="Q4635" s="41"/>
      <c r="R4635" s="41"/>
      <c r="S4635" s="41"/>
      <c r="T4635" s="41"/>
      <c r="U4635" s="47"/>
      <c r="V4635" s="49"/>
      <c r="W4635" s="41"/>
      <c r="X4635" s="41"/>
      <c r="Y4635" s="41"/>
      <c r="AA4635" s="37" t="str">
        <f>IF($I4635&lt;&gt;"",VLOOKUP($I4635,'Valid Values - Search'!$R$4:$T$4719,3,FALSE),"")</f>
        <v/>
      </c>
      <c r="AB4635" s="37" t="str">
        <f>IF($I4635&lt;&gt;"",VLOOKUP($I4635,'Valid Values - Search'!$R$4:$S$4719,2,FALSE),"")</f>
        <v/>
      </c>
      <c r="AC4635" s="38" t="str">
        <f t="shared" si="72"/>
        <v/>
      </c>
      <c r="AD4635" s="38"/>
    </row>
    <row r="4636" spans="1:30">
      <c r="A4636" s="46"/>
      <c r="B4636" s="47"/>
      <c r="C4636" s="49"/>
      <c r="D4636" s="41"/>
      <c r="E4636" s="41"/>
      <c r="F4636" s="41"/>
      <c r="G4636" s="50" t="str">
        <f>IF(A4636&lt;&gt;"",CONCATENATE(A4636,":",YEAR(B4636),IF(MONTH(B4636)&gt;9,MONTH(B4636),CONCATENATE(0,MONTH(B4636))),IF(DAY(B4636)&gt;9,DAY(B4636),CONCATENATE(0,DAY(B4636))),IF(HOUR(C4636)&gt;9,HOUR(C4636),CONCATENATE(0,HOUR(C4636))),IF(MINUTE(C4636)&gt;9,MINUTE(C4636),CONCATENATE(0,MINUTE(C4636))),":",VLOOKUP(F4636,'Valid Values - Results'!$D$4:$F$12,3,FALSE)),"")</f>
        <v/>
      </c>
      <c r="H4636" s="41"/>
      <c r="I4636" s="41"/>
      <c r="J4636" s="41"/>
      <c r="K4636" s="41"/>
      <c r="L4636" s="41"/>
      <c r="M4636" s="92"/>
      <c r="N4636" s="41"/>
      <c r="O4636" s="41"/>
      <c r="P4636" s="41"/>
      <c r="Q4636" s="41"/>
      <c r="R4636" s="41"/>
      <c r="S4636" s="41"/>
      <c r="T4636" s="41"/>
      <c r="U4636" s="47"/>
      <c r="V4636" s="49"/>
      <c r="W4636" s="41"/>
      <c r="X4636" s="41"/>
      <c r="Y4636" s="41"/>
      <c r="AA4636" s="37" t="str">
        <f>IF($I4636&lt;&gt;"",VLOOKUP($I4636,'Valid Values - Search'!$R$4:$T$4719,3,FALSE),"")</f>
        <v/>
      </c>
      <c r="AB4636" s="37" t="str">
        <f>IF($I4636&lt;&gt;"",VLOOKUP($I4636,'Valid Values - Search'!$R$4:$S$4719,2,FALSE),"")</f>
        <v/>
      </c>
      <c r="AC4636" s="38" t="str">
        <f t="shared" si="72"/>
        <v/>
      </c>
      <c r="AD4636" s="38"/>
    </row>
    <row r="4637" spans="1:30">
      <c r="A4637" s="46"/>
      <c r="B4637" s="47"/>
      <c r="C4637" s="49"/>
      <c r="D4637" s="41"/>
      <c r="E4637" s="41"/>
      <c r="F4637" s="41"/>
      <c r="G4637" s="50" t="str">
        <f>IF(A4637&lt;&gt;"",CONCATENATE(A4637,":",YEAR(B4637),IF(MONTH(B4637)&gt;9,MONTH(B4637),CONCATENATE(0,MONTH(B4637))),IF(DAY(B4637)&gt;9,DAY(B4637),CONCATENATE(0,DAY(B4637))),IF(HOUR(C4637)&gt;9,HOUR(C4637),CONCATENATE(0,HOUR(C4637))),IF(MINUTE(C4637)&gt;9,MINUTE(C4637),CONCATENATE(0,MINUTE(C4637))),":",VLOOKUP(F4637,'Valid Values - Results'!$D$4:$F$12,3,FALSE)),"")</f>
        <v/>
      </c>
      <c r="H4637" s="41"/>
      <c r="I4637" s="41"/>
      <c r="J4637" s="41"/>
      <c r="K4637" s="41"/>
      <c r="L4637" s="41"/>
      <c r="M4637" s="92"/>
      <c r="N4637" s="41"/>
      <c r="O4637" s="41"/>
      <c r="P4637" s="41"/>
      <c r="Q4637" s="41"/>
      <c r="R4637" s="41"/>
      <c r="S4637" s="41"/>
      <c r="T4637" s="41"/>
      <c r="U4637" s="47"/>
      <c r="V4637" s="49"/>
      <c r="W4637" s="41"/>
      <c r="X4637" s="41"/>
      <c r="Y4637" s="41"/>
      <c r="AA4637" s="37" t="str">
        <f>IF($I4637&lt;&gt;"",VLOOKUP($I4637,'Valid Values - Search'!$R$4:$T$4719,3,FALSE),"")</f>
        <v/>
      </c>
      <c r="AB4637" s="37" t="str">
        <f>IF($I4637&lt;&gt;"",VLOOKUP($I4637,'Valid Values - Search'!$R$4:$S$4719,2,FALSE),"")</f>
        <v/>
      </c>
      <c r="AC4637" s="38" t="str">
        <f t="shared" si="72"/>
        <v/>
      </c>
      <c r="AD4637" s="38"/>
    </row>
    <row r="4638" spans="1:30">
      <c r="A4638" s="46"/>
      <c r="B4638" s="47"/>
      <c r="C4638" s="49"/>
      <c r="D4638" s="41"/>
      <c r="E4638" s="41"/>
      <c r="F4638" s="41"/>
      <c r="G4638" s="50" t="str">
        <f>IF(A4638&lt;&gt;"",CONCATENATE(A4638,":",YEAR(B4638),IF(MONTH(B4638)&gt;9,MONTH(B4638),CONCATENATE(0,MONTH(B4638))),IF(DAY(B4638)&gt;9,DAY(B4638),CONCATENATE(0,DAY(B4638))),IF(HOUR(C4638)&gt;9,HOUR(C4638),CONCATENATE(0,HOUR(C4638))),IF(MINUTE(C4638)&gt;9,MINUTE(C4638),CONCATENATE(0,MINUTE(C4638))),":",VLOOKUP(F4638,'Valid Values - Results'!$D$4:$F$12,3,FALSE)),"")</f>
        <v/>
      </c>
      <c r="H4638" s="41"/>
      <c r="I4638" s="41"/>
      <c r="J4638" s="41"/>
      <c r="K4638" s="41"/>
      <c r="L4638" s="41"/>
      <c r="M4638" s="92"/>
      <c r="N4638" s="41"/>
      <c r="O4638" s="41"/>
      <c r="P4638" s="41"/>
      <c r="Q4638" s="41"/>
      <c r="R4638" s="41"/>
      <c r="S4638" s="41"/>
      <c r="T4638" s="41"/>
      <c r="U4638" s="47"/>
      <c r="V4638" s="49"/>
      <c r="W4638" s="41"/>
      <c r="X4638" s="41"/>
      <c r="Y4638" s="41"/>
      <c r="AA4638" s="37" t="str">
        <f>IF($I4638&lt;&gt;"",VLOOKUP($I4638,'Valid Values - Search'!$R$4:$T$4719,3,FALSE),"")</f>
        <v/>
      </c>
      <c r="AB4638" s="37" t="str">
        <f>IF($I4638&lt;&gt;"",VLOOKUP($I4638,'Valid Values - Search'!$R$4:$S$4719,2,FALSE),"")</f>
        <v/>
      </c>
      <c r="AC4638" s="38" t="str">
        <f t="shared" si="72"/>
        <v/>
      </c>
      <c r="AD4638" s="38"/>
    </row>
    <row r="4639" spans="1:30">
      <c r="A4639" s="46"/>
      <c r="B4639" s="47"/>
      <c r="C4639" s="49"/>
      <c r="D4639" s="41"/>
      <c r="E4639" s="41"/>
      <c r="F4639" s="41"/>
      <c r="G4639" s="50" t="str">
        <f>IF(A4639&lt;&gt;"",CONCATENATE(A4639,":",YEAR(B4639),IF(MONTH(B4639)&gt;9,MONTH(B4639),CONCATENATE(0,MONTH(B4639))),IF(DAY(B4639)&gt;9,DAY(B4639),CONCATENATE(0,DAY(B4639))),IF(HOUR(C4639)&gt;9,HOUR(C4639),CONCATENATE(0,HOUR(C4639))),IF(MINUTE(C4639)&gt;9,MINUTE(C4639),CONCATENATE(0,MINUTE(C4639))),":",VLOOKUP(F4639,'Valid Values - Results'!$D$4:$F$12,3,FALSE)),"")</f>
        <v/>
      </c>
      <c r="H4639" s="41"/>
      <c r="I4639" s="41"/>
      <c r="J4639" s="41"/>
      <c r="K4639" s="41"/>
      <c r="L4639" s="41"/>
      <c r="M4639" s="92"/>
      <c r="N4639" s="41"/>
      <c r="O4639" s="41"/>
      <c r="P4639" s="41"/>
      <c r="Q4639" s="41"/>
      <c r="R4639" s="41"/>
      <c r="S4639" s="41"/>
      <c r="T4639" s="41"/>
      <c r="U4639" s="47"/>
      <c r="V4639" s="49"/>
      <c r="W4639" s="41"/>
      <c r="X4639" s="41"/>
      <c r="Y4639" s="41"/>
      <c r="AA4639" s="37" t="str">
        <f>IF($I4639&lt;&gt;"",VLOOKUP($I4639,'Valid Values - Search'!$R$4:$T$4719,3,FALSE),"")</f>
        <v/>
      </c>
      <c r="AB4639" s="37" t="str">
        <f>IF($I4639&lt;&gt;"",VLOOKUP($I4639,'Valid Values - Search'!$R$4:$S$4719,2,FALSE),"")</f>
        <v/>
      </c>
      <c r="AC4639" s="38" t="str">
        <f t="shared" si="72"/>
        <v/>
      </c>
      <c r="AD4639" s="38"/>
    </row>
    <row r="4640" spans="1:30">
      <c r="A4640" s="46"/>
      <c r="B4640" s="47"/>
      <c r="C4640" s="49"/>
      <c r="D4640" s="41"/>
      <c r="E4640" s="41"/>
      <c r="F4640" s="41"/>
      <c r="G4640" s="50" t="str">
        <f>IF(A4640&lt;&gt;"",CONCATENATE(A4640,":",YEAR(B4640),IF(MONTH(B4640)&gt;9,MONTH(B4640),CONCATENATE(0,MONTH(B4640))),IF(DAY(B4640)&gt;9,DAY(B4640),CONCATENATE(0,DAY(B4640))),IF(HOUR(C4640)&gt;9,HOUR(C4640),CONCATENATE(0,HOUR(C4640))),IF(MINUTE(C4640)&gt;9,MINUTE(C4640),CONCATENATE(0,MINUTE(C4640))),":",VLOOKUP(F4640,'Valid Values - Results'!$D$4:$F$12,3,FALSE)),"")</f>
        <v/>
      </c>
      <c r="H4640" s="41"/>
      <c r="I4640" s="41"/>
      <c r="J4640" s="41"/>
      <c r="K4640" s="41"/>
      <c r="L4640" s="41"/>
      <c r="M4640" s="92"/>
      <c r="N4640" s="41"/>
      <c r="O4640" s="41"/>
      <c r="P4640" s="41"/>
      <c r="Q4640" s="41"/>
      <c r="R4640" s="41"/>
      <c r="S4640" s="41"/>
      <c r="T4640" s="41"/>
      <c r="U4640" s="47"/>
      <c r="V4640" s="49"/>
      <c r="W4640" s="41"/>
      <c r="X4640" s="41"/>
      <c r="Y4640" s="41"/>
      <c r="AA4640" s="37" t="str">
        <f>IF($I4640&lt;&gt;"",VLOOKUP($I4640,'Valid Values - Search'!$R$4:$T$4719,3,FALSE),"")</f>
        <v/>
      </c>
      <c r="AB4640" s="37" t="str">
        <f>IF($I4640&lt;&gt;"",VLOOKUP($I4640,'Valid Values - Search'!$R$4:$S$4719,2,FALSE),"")</f>
        <v/>
      </c>
      <c r="AC4640" s="38" t="str">
        <f t="shared" si="72"/>
        <v/>
      </c>
      <c r="AD4640" s="38"/>
    </row>
    <row r="4641" spans="1:30">
      <c r="A4641" s="46"/>
      <c r="B4641" s="47"/>
      <c r="C4641" s="49"/>
      <c r="D4641" s="41"/>
      <c r="E4641" s="41"/>
      <c r="F4641" s="41"/>
      <c r="G4641" s="50" t="str">
        <f>IF(A4641&lt;&gt;"",CONCATENATE(A4641,":",YEAR(B4641),IF(MONTH(B4641)&gt;9,MONTH(B4641),CONCATENATE(0,MONTH(B4641))),IF(DAY(B4641)&gt;9,DAY(B4641),CONCATENATE(0,DAY(B4641))),IF(HOUR(C4641)&gt;9,HOUR(C4641),CONCATENATE(0,HOUR(C4641))),IF(MINUTE(C4641)&gt;9,MINUTE(C4641),CONCATENATE(0,MINUTE(C4641))),":",VLOOKUP(F4641,'Valid Values - Results'!$D$4:$F$12,3,FALSE)),"")</f>
        <v/>
      </c>
      <c r="H4641" s="41"/>
      <c r="I4641" s="41"/>
      <c r="J4641" s="41"/>
      <c r="K4641" s="41"/>
      <c r="L4641" s="41"/>
      <c r="M4641" s="92"/>
      <c r="N4641" s="41"/>
      <c r="O4641" s="41"/>
      <c r="P4641" s="41"/>
      <c r="Q4641" s="41"/>
      <c r="R4641" s="41"/>
      <c r="S4641" s="41"/>
      <c r="T4641" s="41"/>
      <c r="U4641" s="47"/>
      <c r="V4641" s="49"/>
      <c r="W4641" s="41"/>
      <c r="X4641" s="41"/>
      <c r="Y4641" s="41"/>
      <c r="AA4641" s="37" t="str">
        <f>IF($I4641&lt;&gt;"",VLOOKUP($I4641,'Valid Values - Search'!$R$4:$T$4719,3,FALSE),"")</f>
        <v/>
      </c>
      <c r="AB4641" s="37" t="str">
        <f>IF($I4641&lt;&gt;"",VLOOKUP($I4641,'Valid Values - Search'!$R$4:$S$4719,2,FALSE),"")</f>
        <v/>
      </c>
      <c r="AC4641" s="38" t="str">
        <f t="shared" si="72"/>
        <v/>
      </c>
      <c r="AD4641" s="38"/>
    </row>
    <row r="4642" spans="1:30">
      <c r="A4642" s="46"/>
      <c r="B4642" s="47"/>
      <c r="C4642" s="49"/>
      <c r="D4642" s="41"/>
      <c r="E4642" s="41"/>
      <c r="F4642" s="41"/>
      <c r="G4642" s="50" t="str">
        <f>IF(A4642&lt;&gt;"",CONCATENATE(A4642,":",YEAR(B4642),IF(MONTH(B4642)&gt;9,MONTH(B4642),CONCATENATE(0,MONTH(B4642))),IF(DAY(B4642)&gt;9,DAY(B4642),CONCATENATE(0,DAY(B4642))),IF(HOUR(C4642)&gt;9,HOUR(C4642),CONCATENATE(0,HOUR(C4642))),IF(MINUTE(C4642)&gt;9,MINUTE(C4642),CONCATENATE(0,MINUTE(C4642))),":",VLOOKUP(F4642,'Valid Values - Results'!$D$4:$F$12,3,FALSE)),"")</f>
        <v/>
      </c>
      <c r="H4642" s="41"/>
      <c r="I4642" s="41"/>
      <c r="J4642" s="41"/>
      <c r="K4642" s="41"/>
      <c r="L4642" s="41"/>
      <c r="M4642" s="92"/>
      <c r="N4642" s="41"/>
      <c r="O4642" s="41"/>
      <c r="P4642" s="41"/>
      <c r="Q4642" s="41"/>
      <c r="R4642" s="41"/>
      <c r="S4642" s="41"/>
      <c r="T4642" s="41"/>
      <c r="U4642" s="47"/>
      <c r="V4642" s="49"/>
      <c r="W4642" s="41"/>
      <c r="X4642" s="41"/>
      <c r="Y4642" s="41"/>
      <c r="AA4642" s="37" t="str">
        <f>IF($I4642&lt;&gt;"",VLOOKUP($I4642,'Valid Values - Search'!$R$4:$T$4719,3,FALSE),"")</f>
        <v/>
      </c>
      <c r="AB4642" s="37" t="str">
        <f>IF($I4642&lt;&gt;"",VLOOKUP($I4642,'Valid Values - Search'!$R$4:$S$4719,2,FALSE),"")</f>
        <v/>
      </c>
      <c r="AC4642" s="38" t="str">
        <f t="shared" si="72"/>
        <v/>
      </c>
      <c r="AD4642" s="38"/>
    </row>
    <row r="4643" spans="1:30">
      <c r="A4643" s="46"/>
      <c r="B4643" s="47"/>
      <c r="C4643" s="49"/>
      <c r="D4643" s="41"/>
      <c r="E4643" s="41"/>
      <c r="F4643" s="41"/>
      <c r="G4643" s="50" t="str">
        <f>IF(A4643&lt;&gt;"",CONCATENATE(A4643,":",YEAR(B4643),IF(MONTH(B4643)&gt;9,MONTH(B4643),CONCATENATE(0,MONTH(B4643))),IF(DAY(B4643)&gt;9,DAY(B4643),CONCATENATE(0,DAY(B4643))),IF(HOUR(C4643)&gt;9,HOUR(C4643),CONCATENATE(0,HOUR(C4643))),IF(MINUTE(C4643)&gt;9,MINUTE(C4643),CONCATENATE(0,MINUTE(C4643))),":",VLOOKUP(F4643,'Valid Values - Results'!$D$4:$F$12,3,FALSE)),"")</f>
        <v/>
      </c>
      <c r="H4643" s="41"/>
      <c r="I4643" s="41"/>
      <c r="J4643" s="41"/>
      <c r="K4643" s="41"/>
      <c r="L4643" s="41"/>
      <c r="M4643" s="92"/>
      <c r="N4643" s="41"/>
      <c r="O4643" s="41"/>
      <c r="P4643" s="41"/>
      <c r="Q4643" s="41"/>
      <c r="R4643" s="41"/>
      <c r="S4643" s="41"/>
      <c r="T4643" s="41"/>
      <c r="U4643" s="47"/>
      <c r="V4643" s="49"/>
      <c r="W4643" s="41"/>
      <c r="X4643" s="41"/>
      <c r="Y4643" s="41"/>
      <c r="AA4643" s="37" t="str">
        <f>IF($I4643&lt;&gt;"",VLOOKUP($I4643,'Valid Values - Search'!$R$4:$T$4719,3,FALSE),"")</f>
        <v/>
      </c>
      <c r="AB4643" s="37" t="str">
        <f>IF($I4643&lt;&gt;"",VLOOKUP($I4643,'Valid Values - Search'!$R$4:$S$4719,2,FALSE),"")</f>
        <v/>
      </c>
      <c r="AC4643" s="38" t="str">
        <f t="shared" si="72"/>
        <v/>
      </c>
      <c r="AD4643" s="38"/>
    </row>
    <row r="4644" spans="1:30">
      <c r="A4644" s="46"/>
      <c r="B4644" s="47"/>
      <c r="C4644" s="49"/>
      <c r="D4644" s="41"/>
      <c r="E4644" s="41"/>
      <c r="F4644" s="41"/>
      <c r="G4644" s="50" t="str">
        <f>IF(A4644&lt;&gt;"",CONCATENATE(A4644,":",YEAR(B4644),IF(MONTH(B4644)&gt;9,MONTH(B4644),CONCATENATE(0,MONTH(B4644))),IF(DAY(B4644)&gt;9,DAY(B4644),CONCATENATE(0,DAY(B4644))),IF(HOUR(C4644)&gt;9,HOUR(C4644),CONCATENATE(0,HOUR(C4644))),IF(MINUTE(C4644)&gt;9,MINUTE(C4644),CONCATENATE(0,MINUTE(C4644))),":",VLOOKUP(F4644,'Valid Values - Results'!$D$4:$F$12,3,FALSE)),"")</f>
        <v/>
      </c>
      <c r="H4644" s="41"/>
      <c r="I4644" s="41"/>
      <c r="J4644" s="41"/>
      <c r="K4644" s="41"/>
      <c r="L4644" s="41"/>
      <c r="M4644" s="92"/>
      <c r="N4644" s="41"/>
      <c r="O4644" s="41"/>
      <c r="P4644" s="41"/>
      <c r="Q4644" s="41"/>
      <c r="R4644" s="41"/>
      <c r="S4644" s="41"/>
      <c r="T4644" s="41"/>
      <c r="U4644" s="47"/>
      <c r="V4644" s="49"/>
      <c r="W4644" s="41"/>
      <c r="X4644" s="41"/>
      <c r="Y4644" s="41"/>
      <c r="AA4644" s="37" t="str">
        <f>IF($I4644&lt;&gt;"",VLOOKUP($I4644,'Valid Values - Search'!$R$4:$T$4719,3,FALSE),"")</f>
        <v/>
      </c>
      <c r="AB4644" s="37" t="str">
        <f>IF($I4644&lt;&gt;"",VLOOKUP($I4644,'Valid Values - Search'!$R$4:$S$4719,2,FALSE),"")</f>
        <v/>
      </c>
      <c r="AC4644" s="38" t="str">
        <f t="shared" si="72"/>
        <v/>
      </c>
      <c r="AD4644" s="38"/>
    </row>
    <row r="4645" spans="1:30">
      <c r="A4645" s="46"/>
      <c r="B4645" s="47"/>
      <c r="C4645" s="49"/>
      <c r="D4645" s="41"/>
      <c r="E4645" s="41"/>
      <c r="F4645" s="41"/>
      <c r="G4645" s="50" t="str">
        <f>IF(A4645&lt;&gt;"",CONCATENATE(A4645,":",YEAR(B4645),IF(MONTH(B4645)&gt;9,MONTH(B4645),CONCATENATE(0,MONTH(B4645))),IF(DAY(B4645)&gt;9,DAY(B4645),CONCATENATE(0,DAY(B4645))),IF(HOUR(C4645)&gt;9,HOUR(C4645),CONCATENATE(0,HOUR(C4645))),IF(MINUTE(C4645)&gt;9,MINUTE(C4645),CONCATENATE(0,MINUTE(C4645))),":",VLOOKUP(F4645,'Valid Values - Results'!$D$4:$F$12,3,FALSE)),"")</f>
        <v/>
      </c>
      <c r="H4645" s="41"/>
      <c r="I4645" s="41"/>
      <c r="J4645" s="41"/>
      <c r="K4645" s="41"/>
      <c r="L4645" s="41"/>
      <c r="M4645" s="92"/>
      <c r="N4645" s="41"/>
      <c r="O4645" s="41"/>
      <c r="P4645" s="41"/>
      <c r="Q4645" s="41"/>
      <c r="R4645" s="41"/>
      <c r="S4645" s="41"/>
      <c r="T4645" s="41"/>
      <c r="U4645" s="47"/>
      <c r="V4645" s="49"/>
      <c r="W4645" s="41"/>
      <c r="X4645" s="41"/>
      <c r="Y4645" s="41"/>
      <c r="AA4645" s="37" t="str">
        <f>IF($I4645&lt;&gt;"",VLOOKUP($I4645,'Valid Values - Search'!$R$4:$T$4719,3,FALSE),"")</f>
        <v/>
      </c>
      <c r="AB4645" s="37" t="str">
        <f>IF($I4645&lt;&gt;"",VLOOKUP($I4645,'Valid Values - Search'!$R$4:$S$4719,2,FALSE),"")</f>
        <v/>
      </c>
      <c r="AC4645" s="38" t="str">
        <f t="shared" si="72"/>
        <v/>
      </c>
      <c r="AD4645" s="38"/>
    </row>
    <row r="4646" spans="1:30">
      <c r="A4646" s="46"/>
      <c r="B4646" s="47"/>
      <c r="C4646" s="49"/>
      <c r="D4646" s="41"/>
      <c r="E4646" s="41"/>
      <c r="F4646" s="41"/>
      <c r="G4646" s="50" t="str">
        <f>IF(A4646&lt;&gt;"",CONCATENATE(A4646,":",YEAR(B4646),IF(MONTH(B4646)&gt;9,MONTH(B4646),CONCATENATE(0,MONTH(B4646))),IF(DAY(B4646)&gt;9,DAY(B4646),CONCATENATE(0,DAY(B4646))),IF(HOUR(C4646)&gt;9,HOUR(C4646),CONCATENATE(0,HOUR(C4646))),IF(MINUTE(C4646)&gt;9,MINUTE(C4646),CONCATENATE(0,MINUTE(C4646))),":",VLOOKUP(F4646,'Valid Values - Results'!$D$4:$F$12,3,FALSE)),"")</f>
        <v/>
      </c>
      <c r="H4646" s="41"/>
      <c r="I4646" s="41"/>
      <c r="J4646" s="41"/>
      <c r="K4646" s="41"/>
      <c r="L4646" s="41"/>
      <c r="M4646" s="92"/>
      <c r="N4646" s="41"/>
      <c r="O4646" s="41"/>
      <c r="P4646" s="41"/>
      <c r="Q4646" s="41"/>
      <c r="R4646" s="41"/>
      <c r="S4646" s="41"/>
      <c r="T4646" s="41"/>
      <c r="U4646" s="47"/>
      <c r="V4646" s="49"/>
      <c r="W4646" s="41"/>
      <c r="X4646" s="41"/>
      <c r="Y4646" s="41"/>
      <c r="AA4646" s="37" t="str">
        <f>IF($I4646&lt;&gt;"",VLOOKUP($I4646,'Valid Values - Search'!$R$4:$T$4719,3,FALSE),"")</f>
        <v/>
      </c>
      <c r="AB4646" s="37" t="str">
        <f>IF($I4646&lt;&gt;"",VLOOKUP($I4646,'Valid Values - Search'!$R$4:$S$4719,2,FALSE),"")</f>
        <v/>
      </c>
      <c r="AC4646" s="38" t="str">
        <f t="shared" si="72"/>
        <v/>
      </c>
      <c r="AD4646" s="38"/>
    </row>
    <row r="4647" spans="1:30">
      <c r="A4647" s="46"/>
      <c r="B4647" s="47"/>
      <c r="C4647" s="49"/>
      <c r="D4647" s="41"/>
      <c r="E4647" s="41"/>
      <c r="F4647" s="41"/>
      <c r="G4647" s="50" t="str">
        <f>IF(A4647&lt;&gt;"",CONCATENATE(A4647,":",YEAR(B4647),IF(MONTH(B4647)&gt;9,MONTH(B4647),CONCATENATE(0,MONTH(B4647))),IF(DAY(B4647)&gt;9,DAY(B4647),CONCATENATE(0,DAY(B4647))),IF(HOUR(C4647)&gt;9,HOUR(C4647),CONCATENATE(0,HOUR(C4647))),IF(MINUTE(C4647)&gt;9,MINUTE(C4647),CONCATENATE(0,MINUTE(C4647))),":",VLOOKUP(F4647,'Valid Values - Results'!$D$4:$F$12,3,FALSE)),"")</f>
        <v/>
      </c>
      <c r="H4647" s="41"/>
      <c r="I4647" s="41"/>
      <c r="J4647" s="41"/>
      <c r="K4647" s="41"/>
      <c r="L4647" s="41"/>
      <c r="M4647" s="92"/>
      <c r="N4647" s="41"/>
      <c r="O4647" s="41"/>
      <c r="P4647" s="41"/>
      <c r="Q4647" s="41"/>
      <c r="R4647" s="41"/>
      <c r="S4647" s="41"/>
      <c r="T4647" s="41"/>
      <c r="U4647" s="47"/>
      <c r="V4647" s="49"/>
      <c r="W4647" s="41"/>
      <c r="X4647" s="41"/>
      <c r="Y4647" s="41"/>
      <c r="AA4647" s="37" t="str">
        <f>IF($I4647&lt;&gt;"",VLOOKUP($I4647,'Valid Values - Search'!$R$4:$T$4719,3,FALSE),"")</f>
        <v/>
      </c>
      <c r="AB4647" s="37" t="str">
        <f>IF($I4647&lt;&gt;"",VLOOKUP($I4647,'Valid Values - Search'!$R$4:$S$4719,2,FALSE),"")</f>
        <v/>
      </c>
      <c r="AC4647" s="38" t="str">
        <f t="shared" si="72"/>
        <v/>
      </c>
      <c r="AD4647" s="38"/>
    </row>
    <row r="4648" spans="1:30">
      <c r="A4648" s="46"/>
      <c r="B4648" s="47"/>
      <c r="C4648" s="49"/>
      <c r="D4648" s="41"/>
      <c r="E4648" s="41"/>
      <c r="F4648" s="41"/>
      <c r="G4648" s="50" t="str">
        <f>IF(A4648&lt;&gt;"",CONCATENATE(A4648,":",YEAR(B4648),IF(MONTH(B4648)&gt;9,MONTH(B4648),CONCATENATE(0,MONTH(B4648))),IF(DAY(B4648)&gt;9,DAY(B4648),CONCATENATE(0,DAY(B4648))),IF(HOUR(C4648)&gt;9,HOUR(C4648),CONCATENATE(0,HOUR(C4648))),IF(MINUTE(C4648)&gt;9,MINUTE(C4648),CONCATENATE(0,MINUTE(C4648))),":",VLOOKUP(F4648,'Valid Values - Results'!$D$4:$F$12,3,FALSE)),"")</f>
        <v/>
      </c>
      <c r="H4648" s="41"/>
      <c r="I4648" s="41"/>
      <c r="J4648" s="41"/>
      <c r="K4648" s="41"/>
      <c r="L4648" s="41"/>
      <c r="M4648" s="92"/>
      <c r="N4648" s="41"/>
      <c r="O4648" s="41"/>
      <c r="P4648" s="41"/>
      <c r="Q4648" s="41"/>
      <c r="R4648" s="41"/>
      <c r="S4648" s="41"/>
      <c r="T4648" s="41"/>
      <c r="U4648" s="47"/>
      <c r="V4648" s="49"/>
      <c r="W4648" s="41"/>
      <c r="X4648" s="41"/>
      <c r="Y4648" s="41"/>
      <c r="AA4648" s="37" t="str">
        <f>IF($I4648&lt;&gt;"",VLOOKUP($I4648,'Valid Values - Search'!$R$4:$T$4719,3,FALSE),"")</f>
        <v/>
      </c>
      <c r="AB4648" s="37" t="str">
        <f>IF($I4648&lt;&gt;"",VLOOKUP($I4648,'Valid Values - Search'!$R$4:$S$4719,2,FALSE),"")</f>
        <v/>
      </c>
      <c r="AC4648" s="38" t="str">
        <f t="shared" si="72"/>
        <v/>
      </c>
      <c r="AD4648" s="38"/>
    </row>
    <row r="4649" spans="1:30">
      <c r="A4649" s="46"/>
      <c r="B4649" s="47"/>
      <c r="C4649" s="49"/>
      <c r="D4649" s="41"/>
      <c r="E4649" s="41"/>
      <c r="F4649" s="41"/>
      <c r="G4649" s="50" t="str">
        <f>IF(A4649&lt;&gt;"",CONCATENATE(A4649,":",YEAR(B4649),IF(MONTH(B4649)&gt;9,MONTH(B4649),CONCATENATE(0,MONTH(B4649))),IF(DAY(B4649)&gt;9,DAY(B4649),CONCATENATE(0,DAY(B4649))),IF(HOUR(C4649)&gt;9,HOUR(C4649),CONCATENATE(0,HOUR(C4649))),IF(MINUTE(C4649)&gt;9,MINUTE(C4649),CONCATENATE(0,MINUTE(C4649))),":",VLOOKUP(F4649,'Valid Values - Results'!$D$4:$F$12,3,FALSE)),"")</f>
        <v/>
      </c>
      <c r="H4649" s="41"/>
      <c r="I4649" s="41"/>
      <c r="J4649" s="41"/>
      <c r="K4649" s="41"/>
      <c r="L4649" s="41"/>
      <c r="M4649" s="92"/>
      <c r="N4649" s="41"/>
      <c r="O4649" s="41"/>
      <c r="P4649" s="41"/>
      <c r="Q4649" s="41"/>
      <c r="R4649" s="41"/>
      <c r="S4649" s="41"/>
      <c r="T4649" s="41"/>
      <c r="U4649" s="47"/>
      <c r="V4649" s="49"/>
      <c r="W4649" s="41"/>
      <c r="X4649" s="41"/>
      <c r="Y4649" s="41"/>
      <c r="AA4649" s="37" t="str">
        <f>IF($I4649&lt;&gt;"",VLOOKUP($I4649,'Valid Values - Search'!$R$4:$T$4719,3,FALSE),"")</f>
        <v/>
      </c>
      <c r="AB4649" s="37" t="str">
        <f>IF($I4649&lt;&gt;"",VLOOKUP($I4649,'Valid Values - Search'!$R$4:$S$4719,2,FALSE),"")</f>
        <v/>
      </c>
      <c r="AC4649" s="38" t="str">
        <f t="shared" si="72"/>
        <v/>
      </c>
      <c r="AD4649" s="38"/>
    </row>
    <row r="4650" spans="1:30">
      <c r="A4650" s="46"/>
      <c r="B4650" s="47"/>
      <c r="C4650" s="49"/>
      <c r="D4650" s="41"/>
      <c r="E4650" s="41"/>
      <c r="F4650" s="41"/>
      <c r="G4650" s="50" t="str">
        <f>IF(A4650&lt;&gt;"",CONCATENATE(A4650,":",YEAR(B4650),IF(MONTH(B4650)&gt;9,MONTH(B4650),CONCATENATE(0,MONTH(B4650))),IF(DAY(B4650)&gt;9,DAY(B4650),CONCATENATE(0,DAY(B4650))),IF(HOUR(C4650)&gt;9,HOUR(C4650),CONCATENATE(0,HOUR(C4650))),IF(MINUTE(C4650)&gt;9,MINUTE(C4650),CONCATENATE(0,MINUTE(C4650))),":",VLOOKUP(F4650,'Valid Values - Results'!$D$4:$F$12,3,FALSE)),"")</f>
        <v/>
      </c>
      <c r="H4650" s="41"/>
      <c r="I4650" s="41"/>
      <c r="J4650" s="41"/>
      <c r="K4650" s="41"/>
      <c r="L4650" s="41"/>
      <c r="M4650" s="92"/>
      <c r="N4650" s="41"/>
      <c r="O4650" s="41"/>
      <c r="P4650" s="41"/>
      <c r="Q4650" s="41"/>
      <c r="R4650" s="41"/>
      <c r="S4650" s="41"/>
      <c r="T4650" s="41"/>
      <c r="U4650" s="47"/>
      <c r="V4650" s="49"/>
      <c r="W4650" s="41"/>
      <c r="X4650" s="41"/>
      <c r="Y4650" s="41"/>
      <c r="AA4650" s="37" t="str">
        <f>IF($I4650&lt;&gt;"",VLOOKUP($I4650,'Valid Values - Search'!$R$4:$T$4719,3,FALSE),"")</f>
        <v/>
      </c>
      <c r="AB4650" s="37" t="str">
        <f>IF($I4650&lt;&gt;"",VLOOKUP($I4650,'Valid Values - Search'!$R$4:$S$4719,2,FALSE),"")</f>
        <v/>
      </c>
      <c r="AC4650" s="38" t="str">
        <f t="shared" si="72"/>
        <v/>
      </c>
      <c r="AD4650" s="38"/>
    </row>
    <row r="4651" spans="1:30">
      <c r="A4651" s="46"/>
      <c r="B4651" s="47"/>
      <c r="C4651" s="49"/>
      <c r="D4651" s="41"/>
      <c r="E4651" s="41"/>
      <c r="F4651" s="41"/>
      <c r="G4651" s="50" t="str">
        <f>IF(A4651&lt;&gt;"",CONCATENATE(A4651,":",YEAR(B4651),IF(MONTH(B4651)&gt;9,MONTH(B4651),CONCATENATE(0,MONTH(B4651))),IF(DAY(B4651)&gt;9,DAY(B4651),CONCATENATE(0,DAY(B4651))),IF(HOUR(C4651)&gt;9,HOUR(C4651),CONCATENATE(0,HOUR(C4651))),IF(MINUTE(C4651)&gt;9,MINUTE(C4651),CONCATENATE(0,MINUTE(C4651))),":",VLOOKUP(F4651,'Valid Values - Results'!$D$4:$F$12,3,FALSE)),"")</f>
        <v/>
      </c>
      <c r="H4651" s="41"/>
      <c r="I4651" s="41"/>
      <c r="J4651" s="41"/>
      <c r="K4651" s="41"/>
      <c r="L4651" s="41"/>
      <c r="M4651" s="92"/>
      <c r="N4651" s="41"/>
      <c r="O4651" s="41"/>
      <c r="P4651" s="41"/>
      <c r="Q4651" s="41"/>
      <c r="R4651" s="41"/>
      <c r="S4651" s="41"/>
      <c r="T4651" s="41"/>
      <c r="U4651" s="47"/>
      <c r="V4651" s="49"/>
      <c r="W4651" s="41"/>
      <c r="X4651" s="41"/>
      <c r="Y4651" s="41"/>
      <c r="AA4651" s="37" t="str">
        <f>IF($I4651&lt;&gt;"",VLOOKUP($I4651,'Valid Values - Search'!$R$4:$T$4719,3,FALSE),"")</f>
        <v/>
      </c>
      <c r="AB4651" s="37" t="str">
        <f>IF($I4651&lt;&gt;"",VLOOKUP($I4651,'Valid Values - Search'!$R$4:$S$4719,2,FALSE),"")</f>
        <v/>
      </c>
      <c r="AC4651" s="38" t="str">
        <f t="shared" si="72"/>
        <v/>
      </c>
      <c r="AD4651" s="38"/>
    </row>
    <row r="4652" spans="1:30">
      <c r="A4652" s="46"/>
      <c r="B4652" s="47"/>
      <c r="C4652" s="49"/>
      <c r="D4652" s="41"/>
      <c r="E4652" s="41"/>
      <c r="F4652" s="41"/>
      <c r="G4652" s="50" t="str">
        <f>IF(A4652&lt;&gt;"",CONCATENATE(A4652,":",YEAR(B4652),IF(MONTH(B4652)&gt;9,MONTH(B4652),CONCATENATE(0,MONTH(B4652))),IF(DAY(B4652)&gt;9,DAY(B4652),CONCATENATE(0,DAY(B4652))),IF(HOUR(C4652)&gt;9,HOUR(C4652),CONCATENATE(0,HOUR(C4652))),IF(MINUTE(C4652)&gt;9,MINUTE(C4652),CONCATENATE(0,MINUTE(C4652))),":",VLOOKUP(F4652,'Valid Values - Results'!$D$4:$F$12,3,FALSE)),"")</f>
        <v/>
      </c>
      <c r="H4652" s="41"/>
      <c r="I4652" s="41"/>
      <c r="J4652" s="41"/>
      <c r="K4652" s="41"/>
      <c r="L4652" s="41"/>
      <c r="M4652" s="92"/>
      <c r="N4652" s="41"/>
      <c r="O4652" s="41"/>
      <c r="P4652" s="41"/>
      <c r="Q4652" s="41"/>
      <c r="R4652" s="41"/>
      <c r="S4652" s="41"/>
      <c r="T4652" s="41"/>
      <c r="U4652" s="47"/>
      <c r="V4652" s="49"/>
      <c r="W4652" s="41"/>
      <c r="X4652" s="41"/>
      <c r="Y4652" s="41"/>
      <c r="AA4652" s="37" t="str">
        <f>IF($I4652&lt;&gt;"",VLOOKUP($I4652,'Valid Values - Search'!$R$4:$T$4719,3,FALSE),"")</f>
        <v/>
      </c>
      <c r="AB4652" s="37" t="str">
        <f>IF($I4652&lt;&gt;"",VLOOKUP($I4652,'Valid Values - Search'!$R$4:$S$4719,2,FALSE),"")</f>
        <v/>
      </c>
      <c r="AC4652" s="38" t="str">
        <f t="shared" si="72"/>
        <v/>
      </c>
      <c r="AD4652" s="38"/>
    </row>
    <row r="4653" spans="1:30">
      <c r="A4653" s="46"/>
      <c r="B4653" s="47"/>
      <c r="C4653" s="49"/>
      <c r="D4653" s="41"/>
      <c r="E4653" s="41"/>
      <c r="F4653" s="41"/>
      <c r="G4653" s="50" t="str">
        <f>IF(A4653&lt;&gt;"",CONCATENATE(A4653,":",YEAR(B4653),IF(MONTH(B4653)&gt;9,MONTH(B4653),CONCATENATE(0,MONTH(B4653))),IF(DAY(B4653)&gt;9,DAY(B4653),CONCATENATE(0,DAY(B4653))),IF(HOUR(C4653)&gt;9,HOUR(C4653),CONCATENATE(0,HOUR(C4653))),IF(MINUTE(C4653)&gt;9,MINUTE(C4653),CONCATENATE(0,MINUTE(C4653))),":",VLOOKUP(F4653,'Valid Values - Results'!$D$4:$F$12,3,FALSE)),"")</f>
        <v/>
      </c>
      <c r="H4653" s="41"/>
      <c r="I4653" s="41"/>
      <c r="J4653" s="41"/>
      <c r="K4653" s="41"/>
      <c r="L4653" s="41"/>
      <c r="M4653" s="92"/>
      <c r="N4653" s="41"/>
      <c r="O4653" s="41"/>
      <c r="P4653" s="41"/>
      <c r="Q4653" s="41"/>
      <c r="R4653" s="41"/>
      <c r="S4653" s="41"/>
      <c r="T4653" s="41"/>
      <c r="U4653" s="47"/>
      <c r="V4653" s="49"/>
      <c r="W4653" s="41"/>
      <c r="X4653" s="41"/>
      <c r="Y4653" s="41"/>
      <c r="AA4653" s="37" t="str">
        <f>IF($I4653&lt;&gt;"",VLOOKUP($I4653,'Valid Values - Search'!$R$4:$T$4719,3,FALSE),"")</f>
        <v/>
      </c>
      <c r="AB4653" s="37" t="str">
        <f>IF($I4653&lt;&gt;"",VLOOKUP($I4653,'Valid Values - Search'!$R$4:$S$4719,2,FALSE),"")</f>
        <v/>
      </c>
      <c r="AC4653" s="38" t="str">
        <f t="shared" si="72"/>
        <v/>
      </c>
      <c r="AD4653" s="38"/>
    </row>
    <row r="4654" spans="1:30">
      <c r="A4654" s="46"/>
      <c r="B4654" s="47"/>
      <c r="C4654" s="49"/>
      <c r="D4654" s="41"/>
      <c r="E4654" s="41"/>
      <c r="F4654" s="41"/>
      <c r="G4654" s="50" t="str">
        <f>IF(A4654&lt;&gt;"",CONCATENATE(A4654,":",YEAR(B4654),IF(MONTH(B4654)&gt;9,MONTH(B4654),CONCATENATE(0,MONTH(B4654))),IF(DAY(B4654)&gt;9,DAY(B4654),CONCATENATE(0,DAY(B4654))),IF(HOUR(C4654)&gt;9,HOUR(C4654),CONCATENATE(0,HOUR(C4654))),IF(MINUTE(C4654)&gt;9,MINUTE(C4654),CONCATENATE(0,MINUTE(C4654))),":",VLOOKUP(F4654,'Valid Values - Results'!$D$4:$F$12,3,FALSE)),"")</f>
        <v/>
      </c>
      <c r="H4654" s="41"/>
      <c r="I4654" s="41"/>
      <c r="J4654" s="41"/>
      <c r="K4654" s="41"/>
      <c r="L4654" s="41"/>
      <c r="M4654" s="92"/>
      <c r="N4654" s="41"/>
      <c r="O4654" s="41"/>
      <c r="P4654" s="41"/>
      <c r="Q4654" s="41"/>
      <c r="R4654" s="41"/>
      <c r="S4654" s="41"/>
      <c r="T4654" s="41"/>
      <c r="U4654" s="47"/>
      <c r="V4654" s="49"/>
      <c r="W4654" s="41"/>
      <c r="X4654" s="41"/>
      <c r="Y4654" s="41"/>
      <c r="AA4654" s="37" t="str">
        <f>IF($I4654&lt;&gt;"",VLOOKUP($I4654,'Valid Values - Search'!$R$4:$T$4719,3,FALSE),"")</f>
        <v/>
      </c>
      <c r="AB4654" s="37" t="str">
        <f>IF($I4654&lt;&gt;"",VLOOKUP($I4654,'Valid Values - Search'!$R$4:$S$4719,2,FALSE),"")</f>
        <v/>
      </c>
      <c r="AC4654" s="38" t="str">
        <f t="shared" si="72"/>
        <v/>
      </c>
      <c r="AD4654" s="38"/>
    </row>
    <row r="4655" spans="1:30">
      <c r="A4655" s="46"/>
      <c r="B4655" s="47"/>
      <c r="C4655" s="49"/>
      <c r="D4655" s="41"/>
      <c r="E4655" s="41"/>
      <c r="F4655" s="41"/>
      <c r="G4655" s="50" t="str">
        <f>IF(A4655&lt;&gt;"",CONCATENATE(A4655,":",YEAR(B4655),IF(MONTH(B4655)&gt;9,MONTH(B4655),CONCATENATE(0,MONTH(B4655))),IF(DAY(B4655)&gt;9,DAY(B4655),CONCATENATE(0,DAY(B4655))),IF(HOUR(C4655)&gt;9,HOUR(C4655),CONCATENATE(0,HOUR(C4655))),IF(MINUTE(C4655)&gt;9,MINUTE(C4655),CONCATENATE(0,MINUTE(C4655))),":",VLOOKUP(F4655,'Valid Values - Results'!$D$4:$F$12,3,FALSE)),"")</f>
        <v/>
      </c>
      <c r="H4655" s="41"/>
      <c r="I4655" s="41"/>
      <c r="J4655" s="41"/>
      <c r="K4655" s="41"/>
      <c r="L4655" s="41"/>
      <c r="M4655" s="92"/>
      <c r="N4655" s="41"/>
      <c r="O4655" s="41"/>
      <c r="P4655" s="41"/>
      <c r="Q4655" s="41"/>
      <c r="R4655" s="41"/>
      <c r="S4655" s="41"/>
      <c r="T4655" s="41"/>
      <c r="U4655" s="47"/>
      <c r="V4655" s="49"/>
      <c r="W4655" s="41"/>
      <c r="X4655" s="41"/>
      <c r="Y4655" s="41"/>
      <c r="AA4655" s="37" t="str">
        <f>IF($I4655&lt;&gt;"",VLOOKUP($I4655,'Valid Values - Search'!$R$4:$T$4719,3,FALSE),"")</f>
        <v/>
      </c>
      <c r="AB4655" s="37" t="str">
        <f>IF($I4655&lt;&gt;"",VLOOKUP($I4655,'Valid Values - Search'!$R$4:$S$4719,2,FALSE),"")</f>
        <v/>
      </c>
      <c r="AC4655" s="38" t="str">
        <f t="shared" si="72"/>
        <v/>
      </c>
      <c r="AD4655" s="38"/>
    </row>
    <row r="4656" spans="1:30">
      <c r="A4656" s="46"/>
      <c r="B4656" s="47"/>
      <c r="C4656" s="49"/>
      <c r="D4656" s="41"/>
      <c r="E4656" s="41"/>
      <c r="F4656" s="41"/>
      <c r="G4656" s="50" t="str">
        <f>IF(A4656&lt;&gt;"",CONCATENATE(A4656,":",YEAR(B4656),IF(MONTH(B4656)&gt;9,MONTH(B4656),CONCATENATE(0,MONTH(B4656))),IF(DAY(B4656)&gt;9,DAY(B4656),CONCATENATE(0,DAY(B4656))),IF(HOUR(C4656)&gt;9,HOUR(C4656),CONCATENATE(0,HOUR(C4656))),IF(MINUTE(C4656)&gt;9,MINUTE(C4656),CONCATENATE(0,MINUTE(C4656))),":",VLOOKUP(F4656,'Valid Values - Results'!$D$4:$F$12,3,FALSE)),"")</f>
        <v/>
      </c>
      <c r="H4656" s="41"/>
      <c r="I4656" s="41"/>
      <c r="J4656" s="41"/>
      <c r="K4656" s="41"/>
      <c r="L4656" s="41"/>
      <c r="M4656" s="92"/>
      <c r="N4656" s="41"/>
      <c r="O4656" s="41"/>
      <c r="P4656" s="41"/>
      <c r="Q4656" s="41"/>
      <c r="R4656" s="41"/>
      <c r="S4656" s="41"/>
      <c r="T4656" s="41"/>
      <c r="U4656" s="47"/>
      <c r="V4656" s="49"/>
      <c r="W4656" s="41"/>
      <c r="X4656" s="41"/>
      <c r="Y4656" s="41"/>
      <c r="AA4656" s="37" t="str">
        <f>IF($I4656&lt;&gt;"",VLOOKUP($I4656,'Valid Values - Search'!$R$4:$T$4719,3,FALSE),"")</f>
        <v/>
      </c>
      <c r="AB4656" s="37" t="str">
        <f>IF($I4656&lt;&gt;"",VLOOKUP($I4656,'Valid Values - Search'!$R$4:$S$4719,2,FALSE),"")</f>
        <v/>
      </c>
      <c r="AC4656" s="38" t="str">
        <f t="shared" si="72"/>
        <v/>
      </c>
      <c r="AD4656" s="38"/>
    </row>
    <row r="4657" spans="1:30">
      <c r="A4657" s="46"/>
      <c r="B4657" s="47"/>
      <c r="C4657" s="49"/>
      <c r="D4657" s="41"/>
      <c r="E4657" s="41"/>
      <c r="F4657" s="41"/>
      <c r="G4657" s="50" t="str">
        <f>IF(A4657&lt;&gt;"",CONCATENATE(A4657,":",YEAR(B4657),IF(MONTH(B4657)&gt;9,MONTH(B4657),CONCATENATE(0,MONTH(B4657))),IF(DAY(B4657)&gt;9,DAY(B4657),CONCATENATE(0,DAY(B4657))),IF(HOUR(C4657)&gt;9,HOUR(C4657),CONCATENATE(0,HOUR(C4657))),IF(MINUTE(C4657)&gt;9,MINUTE(C4657),CONCATENATE(0,MINUTE(C4657))),":",VLOOKUP(F4657,'Valid Values - Results'!$D$4:$F$12,3,FALSE)),"")</f>
        <v/>
      </c>
      <c r="H4657" s="41"/>
      <c r="I4657" s="41"/>
      <c r="J4657" s="41"/>
      <c r="K4657" s="41"/>
      <c r="L4657" s="41"/>
      <c r="M4657" s="92"/>
      <c r="N4657" s="41"/>
      <c r="O4657" s="41"/>
      <c r="P4657" s="41"/>
      <c r="Q4657" s="41"/>
      <c r="R4657" s="41"/>
      <c r="S4657" s="41"/>
      <c r="T4657" s="41"/>
      <c r="U4657" s="47"/>
      <c r="V4657" s="49"/>
      <c r="W4657" s="41"/>
      <c r="X4657" s="41"/>
      <c r="Y4657" s="41"/>
      <c r="AA4657" s="37" t="str">
        <f>IF($I4657&lt;&gt;"",VLOOKUP($I4657,'Valid Values - Search'!$R$4:$T$4719,3,FALSE),"")</f>
        <v/>
      </c>
      <c r="AB4657" s="37" t="str">
        <f>IF($I4657&lt;&gt;"",VLOOKUP($I4657,'Valid Values - Search'!$R$4:$S$4719,2,FALSE),"")</f>
        <v/>
      </c>
      <c r="AC4657" s="38" t="str">
        <f t="shared" si="72"/>
        <v/>
      </c>
      <c r="AD4657" s="38"/>
    </row>
    <row r="4658" spans="1:30">
      <c r="A4658" s="46"/>
      <c r="B4658" s="47"/>
      <c r="C4658" s="49"/>
      <c r="D4658" s="41"/>
      <c r="E4658" s="41"/>
      <c r="F4658" s="41"/>
      <c r="G4658" s="50" t="str">
        <f>IF(A4658&lt;&gt;"",CONCATENATE(A4658,":",YEAR(B4658),IF(MONTH(B4658)&gt;9,MONTH(B4658),CONCATENATE(0,MONTH(B4658))),IF(DAY(B4658)&gt;9,DAY(B4658),CONCATENATE(0,DAY(B4658))),IF(HOUR(C4658)&gt;9,HOUR(C4658),CONCATENATE(0,HOUR(C4658))),IF(MINUTE(C4658)&gt;9,MINUTE(C4658),CONCATENATE(0,MINUTE(C4658))),":",VLOOKUP(F4658,'Valid Values - Results'!$D$4:$F$12,3,FALSE)),"")</f>
        <v/>
      </c>
      <c r="H4658" s="41"/>
      <c r="I4658" s="41"/>
      <c r="J4658" s="41"/>
      <c r="K4658" s="41"/>
      <c r="L4658" s="41"/>
      <c r="M4658" s="92"/>
      <c r="N4658" s="41"/>
      <c r="O4658" s="41"/>
      <c r="P4658" s="41"/>
      <c r="Q4658" s="41"/>
      <c r="R4658" s="41"/>
      <c r="S4658" s="41"/>
      <c r="T4658" s="41"/>
      <c r="U4658" s="47"/>
      <c r="V4658" s="49"/>
      <c r="W4658" s="41"/>
      <c r="X4658" s="41"/>
      <c r="Y4658" s="41"/>
      <c r="AA4658" s="37" t="str">
        <f>IF($I4658&lt;&gt;"",VLOOKUP($I4658,'Valid Values - Search'!$R$4:$T$4719,3,FALSE),"")</f>
        <v/>
      </c>
      <c r="AB4658" s="37" t="str">
        <f>IF($I4658&lt;&gt;"",VLOOKUP($I4658,'Valid Values - Search'!$R$4:$S$4719,2,FALSE),"")</f>
        <v/>
      </c>
      <c r="AC4658" s="38" t="str">
        <f t="shared" si="72"/>
        <v/>
      </c>
      <c r="AD4658" s="38"/>
    </row>
    <row r="4659" spans="1:30">
      <c r="A4659" s="46"/>
      <c r="B4659" s="47"/>
      <c r="C4659" s="49"/>
      <c r="D4659" s="41"/>
      <c r="E4659" s="41"/>
      <c r="F4659" s="41"/>
      <c r="G4659" s="50" t="str">
        <f>IF(A4659&lt;&gt;"",CONCATENATE(A4659,":",YEAR(B4659),IF(MONTH(B4659)&gt;9,MONTH(B4659),CONCATENATE(0,MONTH(B4659))),IF(DAY(B4659)&gt;9,DAY(B4659),CONCATENATE(0,DAY(B4659))),IF(HOUR(C4659)&gt;9,HOUR(C4659),CONCATENATE(0,HOUR(C4659))),IF(MINUTE(C4659)&gt;9,MINUTE(C4659),CONCATENATE(0,MINUTE(C4659))),":",VLOOKUP(F4659,'Valid Values - Results'!$D$4:$F$12,3,FALSE)),"")</f>
        <v/>
      </c>
      <c r="H4659" s="41"/>
      <c r="I4659" s="41"/>
      <c r="J4659" s="41"/>
      <c r="K4659" s="41"/>
      <c r="L4659" s="41"/>
      <c r="M4659" s="92"/>
      <c r="N4659" s="41"/>
      <c r="O4659" s="41"/>
      <c r="P4659" s="41"/>
      <c r="Q4659" s="41"/>
      <c r="R4659" s="41"/>
      <c r="S4659" s="41"/>
      <c r="T4659" s="41"/>
      <c r="U4659" s="47"/>
      <c r="V4659" s="49"/>
      <c r="W4659" s="41"/>
      <c r="X4659" s="41"/>
      <c r="Y4659" s="41"/>
      <c r="AA4659" s="37" t="str">
        <f>IF($I4659&lt;&gt;"",VLOOKUP($I4659,'Valid Values - Search'!$R$4:$T$4719,3,FALSE),"")</f>
        <v/>
      </c>
      <c r="AB4659" s="37" t="str">
        <f>IF($I4659&lt;&gt;"",VLOOKUP($I4659,'Valid Values - Search'!$R$4:$S$4719,2,FALSE),"")</f>
        <v/>
      </c>
      <c r="AC4659" s="38" t="str">
        <f t="shared" si="72"/>
        <v/>
      </c>
      <c r="AD4659" s="38"/>
    </row>
    <row r="4660" spans="1:30">
      <c r="A4660" s="46"/>
      <c r="B4660" s="47"/>
      <c r="C4660" s="49"/>
      <c r="D4660" s="41"/>
      <c r="E4660" s="41"/>
      <c r="F4660" s="41"/>
      <c r="G4660" s="50" t="str">
        <f>IF(A4660&lt;&gt;"",CONCATENATE(A4660,":",YEAR(B4660),IF(MONTH(B4660)&gt;9,MONTH(B4660),CONCATENATE(0,MONTH(B4660))),IF(DAY(B4660)&gt;9,DAY(B4660),CONCATENATE(0,DAY(B4660))),IF(HOUR(C4660)&gt;9,HOUR(C4660),CONCATENATE(0,HOUR(C4660))),IF(MINUTE(C4660)&gt;9,MINUTE(C4660),CONCATENATE(0,MINUTE(C4660))),":",VLOOKUP(F4660,'Valid Values - Results'!$D$4:$F$12,3,FALSE)),"")</f>
        <v/>
      </c>
      <c r="H4660" s="41"/>
      <c r="I4660" s="41"/>
      <c r="J4660" s="41"/>
      <c r="K4660" s="41"/>
      <c r="L4660" s="41"/>
      <c r="M4660" s="92"/>
      <c r="N4660" s="41"/>
      <c r="O4660" s="41"/>
      <c r="P4660" s="41"/>
      <c r="Q4660" s="41"/>
      <c r="R4660" s="41"/>
      <c r="S4660" s="41"/>
      <c r="T4660" s="41"/>
      <c r="U4660" s="47"/>
      <c r="V4660" s="49"/>
      <c r="W4660" s="41"/>
      <c r="X4660" s="41"/>
      <c r="Y4660" s="41"/>
      <c r="AA4660" s="37" t="str">
        <f>IF($I4660&lt;&gt;"",VLOOKUP($I4660,'Valid Values - Search'!$R$4:$T$4719,3,FALSE),"")</f>
        <v/>
      </c>
      <c r="AB4660" s="37" t="str">
        <f>IF($I4660&lt;&gt;"",VLOOKUP($I4660,'Valid Values - Search'!$R$4:$S$4719,2,FALSE),"")</f>
        <v/>
      </c>
      <c r="AC4660" s="38" t="str">
        <f t="shared" si="72"/>
        <v/>
      </c>
      <c r="AD4660" s="38"/>
    </row>
    <row r="4661" spans="1:30">
      <c r="A4661" s="46"/>
      <c r="B4661" s="47"/>
      <c r="C4661" s="49"/>
      <c r="D4661" s="41"/>
      <c r="E4661" s="41"/>
      <c r="F4661" s="41"/>
      <c r="G4661" s="50" t="str">
        <f>IF(A4661&lt;&gt;"",CONCATENATE(A4661,":",YEAR(B4661),IF(MONTH(B4661)&gt;9,MONTH(B4661),CONCATENATE(0,MONTH(B4661))),IF(DAY(B4661)&gt;9,DAY(B4661),CONCATENATE(0,DAY(B4661))),IF(HOUR(C4661)&gt;9,HOUR(C4661),CONCATENATE(0,HOUR(C4661))),IF(MINUTE(C4661)&gt;9,MINUTE(C4661),CONCATENATE(0,MINUTE(C4661))),":",VLOOKUP(F4661,'Valid Values - Results'!$D$4:$F$12,3,FALSE)),"")</f>
        <v/>
      </c>
      <c r="H4661" s="41"/>
      <c r="I4661" s="41"/>
      <c r="J4661" s="41"/>
      <c r="K4661" s="41"/>
      <c r="L4661" s="41"/>
      <c r="M4661" s="92"/>
      <c r="N4661" s="41"/>
      <c r="O4661" s="41"/>
      <c r="P4661" s="41"/>
      <c r="Q4661" s="41"/>
      <c r="R4661" s="41"/>
      <c r="S4661" s="41"/>
      <c r="T4661" s="41"/>
      <c r="U4661" s="47"/>
      <c r="V4661" s="49"/>
      <c r="W4661" s="41"/>
      <c r="X4661" s="41"/>
      <c r="Y4661" s="41"/>
      <c r="AA4661" s="37" t="str">
        <f>IF($I4661&lt;&gt;"",VLOOKUP($I4661,'Valid Values - Search'!$R$4:$T$4719,3,FALSE),"")</f>
        <v/>
      </c>
      <c r="AB4661" s="37" t="str">
        <f>IF($I4661&lt;&gt;"",VLOOKUP($I4661,'Valid Values - Search'!$R$4:$S$4719,2,FALSE),"")</f>
        <v/>
      </c>
      <c r="AC4661" s="38" t="str">
        <f t="shared" si="72"/>
        <v/>
      </c>
      <c r="AD4661" s="38"/>
    </row>
    <row r="4662" spans="1:30">
      <c r="A4662" s="46"/>
      <c r="B4662" s="47"/>
      <c r="C4662" s="49"/>
      <c r="D4662" s="41"/>
      <c r="E4662" s="41"/>
      <c r="F4662" s="41"/>
      <c r="G4662" s="50" t="str">
        <f>IF(A4662&lt;&gt;"",CONCATENATE(A4662,":",YEAR(B4662),IF(MONTH(B4662)&gt;9,MONTH(B4662),CONCATENATE(0,MONTH(B4662))),IF(DAY(B4662)&gt;9,DAY(B4662),CONCATENATE(0,DAY(B4662))),IF(HOUR(C4662)&gt;9,HOUR(C4662),CONCATENATE(0,HOUR(C4662))),IF(MINUTE(C4662)&gt;9,MINUTE(C4662),CONCATENATE(0,MINUTE(C4662))),":",VLOOKUP(F4662,'Valid Values - Results'!$D$4:$F$12,3,FALSE)),"")</f>
        <v/>
      </c>
      <c r="H4662" s="41"/>
      <c r="I4662" s="41"/>
      <c r="J4662" s="41"/>
      <c r="K4662" s="41"/>
      <c r="L4662" s="41"/>
      <c r="M4662" s="92"/>
      <c r="N4662" s="41"/>
      <c r="O4662" s="41"/>
      <c r="P4662" s="41"/>
      <c r="Q4662" s="41"/>
      <c r="R4662" s="41"/>
      <c r="S4662" s="41"/>
      <c r="T4662" s="41"/>
      <c r="U4662" s="47"/>
      <c r="V4662" s="49"/>
      <c r="W4662" s="41"/>
      <c r="X4662" s="41"/>
      <c r="Y4662" s="41"/>
      <c r="AA4662" s="37" t="str">
        <f>IF($I4662&lt;&gt;"",VLOOKUP($I4662,'Valid Values - Search'!$R$4:$T$4719,3,FALSE),"")</f>
        <v/>
      </c>
      <c r="AB4662" s="37" t="str">
        <f>IF($I4662&lt;&gt;"",VLOOKUP($I4662,'Valid Values - Search'!$R$4:$S$4719,2,FALSE),"")</f>
        <v/>
      </c>
      <c r="AC4662" s="38" t="str">
        <f t="shared" si="72"/>
        <v/>
      </c>
      <c r="AD4662" s="38"/>
    </row>
    <row r="4663" spans="1:30">
      <c r="A4663" s="46"/>
      <c r="B4663" s="47"/>
      <c r="C4663" s="49"/>
      <c r="D4663" s="41"/>
      <c r="E4663" s="41"/>
      <c r="F4663" s="41"/>
      <c r="G4663" s="50" t="str">
        <f>IF(A4663&lt;&gt;"",CONCATENATE(A4663,":",YEAR(B4663),IF(MONTH(B4663)&gt;9,MONTH(B4663),CONCATENATE(0,MONTH(B4663))),IF(DAY(B4663)&gt;9,DAY(B4663),CONCATENATE(0,DAY(B4663))),IF(HOUR(C4663)&gt;9,HOUR(C4663),CONCATENATE(0,HOUR(C4663))),IF(MINUTE(C4663)&gt;9,MINUTE(C4663),CONCATENATE(0,MINUTE(C4663))),":",VLOOKUP(F4663,'Valid Values - Results'!$D$4:$F$12,3,FALSE)),"")</f>
        <v/>
      </c>
      <c r="H4663" s="41"/>
      <c r="I4663" s="41"/>
      <c r="J4663" s="41"/>
      <c r="K4663" s="41"/>
      <c r="L4663" s="41"/>
      <c r="M4663" s="92"/>
      <c r="N4663" s="41"/>
      <c r="O4663" s="41"/>
      <c r="P4663" s="41"/>
      <c r="Q4663" s="41"/>
      <c r="R4663" s="41"/>
      <c r="S4663" s="41"/>
      <c r="T4663" s="41"/>
      <c r="U4663" s="47"/>
      <c r="V4663" s="49"/>
      <c r="W4663" s="41"/>
      <c r="X4663" s="41"/>
      <c r="Y4663" s="41"/>
      <c r="AA4663" s="37" t="str">
        <f>IF($I4663&lt;&gt;"",VLOOKUP($I4663,'Valid Values - Search'!$R$4:$T$4719,3,FALSE),"")</f>
        <v/>
      </c>
      <c r="AB4663" s="37" t="str">
        <f>IF($I4663&lt;&gt;"",VLOOKUP($I4663,'Valid Values - Search'!$R$4:$S$4719,2,FALSE),"")</f>
        <v/>
      </c>
      <c r="AC4663" s="38" t="str">
        <f t="shared" si="72"/>
        <v/>
      </c>
      <c r="AD4663" s="38"/>
    </row>
    <row r="4664" spans="1:30">
      <c r="A4664" s="46"/>
      <c r="B4664" s="47"/>
      <c r="C4664" s="49"/>
      <c r="D4664" s="41"/>
      <c r="E4664" s="41"/>
      <c r="F4664" s="41"/>
      <c r="G4664" s="50" t="str">
        <f>IF(A4664&lt;&gt;"",CONCATENATE(A4664,":",YEAR(B4664),IF(MONTH(B4664)&gt;9,MONTH(B4664),CONCATENATE(0,MONTH(B4664))),IF(DAY(B4664)&gt;9,DAY(B4664),CONCATENATE(0,DAY(B4664))),IF(HOUR(C4664)&gt;9,HOUR(C4664),CONCATENATE(0,HOUR(C4664))),IF(MINUTE(C4664)&gt;9,MINUTE(C4664),CONCATENATE(0,MINUTE(C4664))),":",VLOOKUP(F4664,'Valid Values - Results'!$D$4:$F$12,3,FALSE)),"")</f>
        <v/>
      </c>
      <c r="H4664" s="41"/>
      <c r="I4664" s="41"/>
      <c r="J4664" s="41"/>
      <c r="K4664" s="41"/>
      <c r="L4664" s="41"/>
      <c r="M4664" s="92"/>
      <c r="N4664" s="41"/>
      <c r="O4664" s="41"/>
      <c r="P4664" s="41"/>
      <c r="Q4664" s="41"/>
      <c r="R4664" s="41"/>
      <c r="S4664" s="41"/>
      <c r="T4664" s="41"/>
      <c r="U4664" s="47"/>
      <c r="V4664" s="49"/>
      <c r="W4664" s="41"/>
      <c r="X4664" s="41"/>
      <c r="Y4664" s="41"/>
      <c r="AA4664" s="37" t="str">
        <f>IF($I4664&lt;&gt;"",VLOOKUP($I4664,'Valid Values - Search'!$R$4:$T$4719,3,FALSE),"")</f>
        <v/>
      </c>
      <c r="AB4664" s="37" t="str">
        <f>IF($I4664&lt;&gt;"",VLOOKUP($I4664,'Valid Values - Search'!$R$4:$S$4719,2,FALSE),"")</f>
        <v/>
      </c>
      <c r="AC4664" s="38" t="str">
        <f t="shared" si="72"/>
        <v/>
      </c>
      <c r="AD4664" s="38"/>
    </row>
    <row r="4665" spans="1:30">
      <c r="A4665" s="46"/>
      <c r="B4665" s="47"/>
      <c r="C4665" s="49"/>
      <c r="D4665" s="41"/>
      <c r="E4665" s="41"/>
      <c r="F4665" s="41"/>
      <c r="G4665" s="50" t="str">
        <f>IF(A4665&lt;&gt;"",CONCATENATE(A4665,":",YEAR(B4665),IF(MONTH(B4665)&gt;9,MONTH(B4665),CONCATENATE(0,MONTH(B4665))),IF(DAY(B4665)&gt;9,DAY(B4665),CONCATENATE(0,DAY(B4665))),IF(HOUR(C4665)&gt;9,HOUR(C4665),CONCATENATE(0,HOUR(C4665))),IF(MINUTE(C4665)&gt;9,MINUTE(C4665),CONCATENATE(0,MINUTE(C4665))),":",VLOOKUP(F4665,'Valid Values - Results'!$D$4:$F$12,3,FALSE)),"")</f>
        <v/>
      </c>
      <c r="H4665" s="41"/>
      <c r="I4665" s="41"/>
      <c r="J4665" s="41"/>
      <c r="K4665" s="41"/>
      <c r="L4665" s="41"/>
      <c r="M4665" s="92"/>
      <c r="N4665" s="41"/>
      <c r="O4665" s="41"/>
      <c r="P4665" s="41"/>
      <c r="Q4665" s="41"/>
      <c r="R4665" s="41"/>
      <c r="S4665" s="41"/>
      <c r="T4665" s="41"/>
      <c r="U4665" s="47"/>
      <c r="V4665" s="49"/>
      <c r="W4665" s="41"/>
      <c r="X4665" s="41"/>
      <c r="Y4665" s="41"/>
      <c r="AA4665" s="37" t="str">
        <f>IF($I4665&lt;&gt;"",VLOOKUP($I4665,'Valid Values - Search'!$R$4:$T$4719,3,FALSE),"")</f>
        <v/>
      </c>
      <c r="AB4665" s="37" t="str">
        <f>IF($I4665&lt;&gt;"",VLOOKUP($I4665,'Valid Values - Search'!$R$4:$S$4719,2,FALSE),"")</f>
        <v/>
      </c>
      <c r="AC4665" s="38" t="str">
        <f t="shared" si="72"/>
        <v/>
      </c>
      <c r="AD4665" s="38"/>
    </row>
    <row r="4666" spans="1:30">
      <c r="A4666" s="46"/>
      <c r="B4666" s="47"/>
      <c r="C4666" s="49"/>
      <c r="D4666" s="41"/>
      <c r="E4666" s="41"/>
      <c r="F4666" s="41"/>
      <c r="G4666" s="50" t="str">
        <f>IF(A4666&lt;&gt;"",CONCATENATE(A4666,":",YEAR(B4666),IF(MONTH(B4666)&gt;9,MONTH(B4666),CONCATENATE(0,MONTH(B4666))),IF(DAY(B4666)&gt;9,DAY(B4666),CONCATENATE(0,DAY(B4666))),IF(HOUR(C4666)&gt;9,HOUR(C4666),CONCATENATE(0,HOUR(C4666))),IF(MINUTE(C4666)&gt;9,MINUTE(C4666),CONCATENATE(0,MINUTE(C4666))),":",VLOOKUP(F4666,'Valid Values - Results'!$D$4:$F$12,3,FALSE)),"")</f>
        <v/>
      </c>
      <c r="H4666" s="41"/>
      <c r="I4666" s="41"/>
      <c r="J4666" s="41"/>
      <c r="K4666" s="41"/>
      <c r="L4666" s="41"/>
      <c r="M4666" s="92"/>
      <c r="N4666" s="41"/>
      <c r="O4666" s="41"/>
      <c r="P4666" s="41"/>
      <c r="Q4666" s="41"/>
      <c r="R4666" s="41"/>
      <c r="S4666" s="41"/>
      <c r="T4666" s="41"/>
      <c r="U4666" s="47"/>
      <c r="V4666" s="49"/>
      <c r="W4666" s="41"/>
      <c r="X4666" s="41"/>
      <c r="Y4666" s="41"/>
      <c r="AA4666" s="37" t="str">
        <f>IF($I4666&lt;&gt;"",VLOOKUP($I4666,'Valid Values - Search'!$R$4:$T$4719,3,FALSE),"")</f>
        <v/>
      </c>
      <c r="AB4666" s="37" t="str">
        <f>IF($I4666&lt;&gt;"",VLOOKUP($I4666,'Valid Values - Search'!$R$4:$S$4719,2,FALSE),"")</f>
        <v/>
      </c>
      <c r="AC4666" s="38" t="str">
        <f t="shared" si="72"/>
        <v/>
      </c>
      <c r="AD4666" s="38"/>
    </row>
    <row r="4667" spans="1:30">
      <c r="A4667" s="46"/>
      <c r="B4667" s="47"/>
      <c r="C4667" s="49"/>
      <c r="D4667" s="41"/>
      <c r="E4667" s="41"/>
      <c r="F4667" s="41"/>
      <c r="G4667" s="50" t="str">
        <f>IF(A4667&lt;&gt;"",CONCATENATE(A4667,":",YEAR(B4667),IF(MONTH(B4667)&gt;9,MONTH(B4667),CONCATENATE(0,MONTH(B4667))),IF(DAY(B4667)&gt;9,DAY(B4667),CONCATENATE(0,DAY(B4667))),IF(HOUR(C4667)&gt;9,HOUR(C4667),CONCATENATE(0,HOUR(C4667))),IF(MINUTE(C4667)&gt;9,MINUTE(C4667),CONCATENATE(0,MINUTE(C4667))),":",VLOOKUP(F4667,'Valid Values - Results'!$D$4:$F$12,3,FALSE)),"")</f>
        <v/>
      </c>
      <c r="H4667" s="41"/>
      <c r="I4667" s="41"/>
      <c r="J4667" s="41"/>
      <c r="K4667" s="41"/>
      <c r="L4667" s="41"/>
      <c r="M4667" s="92"/>
      <c r="N4667" s="41"/>
      <c r="O4667" s="41"/>
      <c r="P4667" s="41"/>
      <c r="Q4667" s="41"/>
      <c r="R4667" s="41"/>
      <c r="S4667" s="41"/>
      <c r="T4667" s="41"/>
      <c r="U4667" s="47"/>
      <c r="V4667" s="49"/>
      <c r="W4667" s="41"/>
      <c r="X4667" s="41"/>
      <c r="Y4667" s="41"/>
      <c r="AA4667" s="37" t="str">
        <f>IF($I4667&lt;&gt;"",VLOOKUP($I4667,'Valid Values - Search'!$R$4:$T$4719,3,FALSE),"")</f>
        <v/>
      </c>
      <c r="AB4667" s="37" t="str">
        <f>IF($I4667&lt;&gt;"",VLOOKUP($I4667,'Valid Values - Search'!$R$4:$S$4719,2,FALSE),"")</f>
        <v/>
      </c>
      <c r="AC4667" s="38" t="str">
        <f t="shared" si="72"/>
        <v/>
      </c>
      <c r="AD4667" s="38"/>
    </row>
    <row r="4668" spans="1:30">
      <c r="A4668" s="46"/>
      <c r="B4668" s="47"/>
      <c r="C4668" s="49"/>
      <c r="D4668" s="41"/>
      <c r="E4668" s="41"/>
      <c r="F4668" s="41"/>
      <c r="G4668" s="50" t="str">
        <f>IF(A4668&lt;&gt;"",CONCATENATE(A4668,":",YEAR(B4668),IF(MONTH(B4668)&gt;9,MONTH(B4668),CONCATENATE(0,MONTH(B4668))),IF(DAY(B4668)&gt;9,DAY(B4668),CONCATENATE(0,DAY(B4668))),IF(HOUR(C4668)&gt;9,HOUR(C4668),CONCATENATE(0,HOUR(C4668))),IF(MINUTE(C4668)&gt;9,MINUTE(C4668),CONCATENATE(0,MINUTE(C4668))),":",VLOOKUP(F4668,'Valid Values - Results'!$D$4:$F$12,3,FALSE)),"")</f>
        <v/>
      </c>
      <c r="H4668" s="41"/>
      <c r="I4668" s="41"/>
      <c r="J4668" s="41"/>
      <c r="K4668" s="41"/>
      <c r="L4668" s="41"/>
      <c r="M4668" s="92"/>
      <c r="N4668" s="41"/>
      <c r="O4668" s="41"/>
      <c r="P4668" s="41"/>
      <c r="Q4668" s="41"/>
      <c r="R4668" s="41"/>
      <c r="S4668" s="41"/>
      <c r="T4668" s="41"/>
      <c r="U4668" s="47"/>
      <c r="V4668" s="49"/>
      <c r="W4668" s="41"/>
      <c r="X4668" s="41"/>
      <c r="Y4668" s="41"/>
      <c r="AA4668" s="37" t="str">
        <f>IF($I4668&lt;&gt;"",VLOOKUP($I4668,'Valid Values - Search'!$R$4:$T$4719,3,FALSE),"")</f>
        <v/>
      </c>
      <c r="AB4668" s="37" t="str">
        <f>IF($I4668&lt;&gt;"",VLOOKUP($I4668,'Valid Values - Search'!$R$4:$S$4719,2,FALSE),"")</f>
        <v/>
      </c>
      <c r="AC4668" s="38" t="str">
        <f t="shared" si="72"/>
        <v/>
      </c>
      <c r="AD4668" s="38"/>
    </row>
    <row r="4669" spans="1:30">
      <c r="A4669" s="46"/>
      <c r="B4669" s="47"/>
      <c r="C4669" s="49"/>
      <c r="D4669" s="41"/>
      <c r="E4669" s="41"/>
      <c r="F4669" s="41"/>
      <c r="G4669" s="50" t="str">
        <f>IF(A4669&lt;&gt;"",CONCATENATE(A4669,":",YEAR(B4669),IF(MONTH(B4669)&gt;9,MONTH(B4669),CONCATENATE(0,MONTH(B4669))),IF(DAY(B4669)&gt;9,DAY(B4669),CONCATENATE(0,DAY(B4669))),IF(HOUR(C4669)&gt;9,HOUR(C4669),CONCATENATE(0,HOUR(C4669))),IF(MINUTE(C4669)&gt;9,MINUTE(C4669),CONCATENATE(0,MINUTE(C4669))),":",VLOOKUP(F4669,'Valid Values - Results'!$D$4:$F$12,3,FALSE)),"")</f>
        <v/>
      </c>
      <c r="H4669" s="41"/>
      <c r="I4669" s="41"/>
      <c r="J4669" s="41"/>
      <c r="K4669" s="41"/>
      <c r="L4669" s="41"/>
      <c r="M4669" s="92"/>
      <c r="N4669" s="41"/>
      <c r="O4669" s="41"/>
      <c r="P4669" s="41"/>
      <c r="Q4669" s="41"/>
      <c r="R4669" s="41"/>
      <c r="S4669" s="41"/>
      <c r="T4669" s="41"/>
      <c r="U4669" s="47"/>
      <c r="V4669" s="49"/>
      <c r="W4669" s="41"/>
      <c r="X4669" s="41"/>
      <c r="Y4669" s="41"/>
      <c r="AA4669" s="37" t="str">
        <f>IF($I4669&lt;&gt;"",VLOOKUP($I4669,'Valid Values - Search'!$R$4:$T$4719,3,FALSE),"")</f>
        <v/>
      </c>
      <c r="AB4669" s="37" t="str">
        <f>IF($I4669&lt;&gt;"",VLOOKUP($I4669,'Valid Values - Search'!$R$4:$S$4719,2,FALSE),"")</f>
        <v/>
      </c>
      <c r="AC4669" s="38" t="str">
        <f t="shared" si="72"/>
        <v/>
      </c>
      <c r="AD4669" s="38"/>
    </row>
    <row r="4670" spans="1:30">
      <c r="A4670" s="46"/>
      <c r="B4670" s="47"/>
      <c r="C4670" s="49"/>
      <c r="D4670" s="41"/>
      <c r="E4670" s="41"/>
      <c r="F4670" s="41"/>
      <c r="G4670" s="50" t="str">
        <f>IF(A4670&lt;&gt;"",CONCATENATE(A4670,":",YEAR(B4670),IF(MONTH(B4670)&gt;9,MONTH(B4670),CONCATENATE(0,MONTH(B4670))),IF(DAY(B4670)&gt;9,DAY(B4670),CONCATENATE(0,DAY(B4670))),IF(HOUR(C4670)&gt;9,HOUR(C4670),CONCATENATE(0,HOUR(C4670))),IF(MINUTE(C4670)&gt;9,MINUTE(C4670),CONCATENATE(0,MINUTE(C4670))),":",VLOOKUP(F4670,'Valid Values - Results'!$D$4:$F$12,3,FALSE)),"")</f>
        <v/>
      </c>
      <c r="H4670" s="41"/>
      <c r="I4670" s="41"/>
      <c r="J4670" s="41"/>
      <c r="K4670" s="41"/>
      <c r="L4670" s="41"/>
      <c r="M4670" s="92"/>
      <c r="N4670" s="41"/>
      <c r="O4670" s="41"/>
      <c r="P4670" s="41"/>
      <c r="Q4670" s="41"/>
      <c r="R4670" s="41"/>
      <c r="S4670" s="41"/>
      <c r="T4670" s="41"/>
      <c r="U4670" s="47"/>
      <c r="V4670" s="49"/>
      <c r="W4670" s="41"/>
      <c r="X4670" s="41"/>
      <c r="Y4670" s="41"/>
      <c r="AA4670" s="37" t="str">
        <f>IF($I4670&lt;&gt;"",VLOOKUP($I4670,'Valid Values - Search'!$R$4:$T$4719,3,FALSE),"")</f>
        <v/>
      </c>
      <c r="AB4670" s="37" t="str">
        <f>IF($I4670&lt;&gt;"",VLOOKUP($I4670,'Valid Values - Search'!$R$4:$S$4719,2,FALSE),"")</f>
        <v/>
      </c>
      <c r="AC4670" s="38" t="str">
        <f t="shared" si="72"/>
        <v/>
      </c>
      <c r="AD4670" s="38"/>
    </row>
    <row r="4671" spans="1:30">
      <c r="A4671" s="46"/>
      <c r="B4671" s="47"/>
      <c r="C4671" s="49"/>
      <c r="D4671" s="41"/>
      <c r="E4671" s="41"/>
      <c r="F4671" s="41"/>
      <c r="G4671" s="50" t="str">
        <f>IF(A4671&lt;&gt;"",CONCATENATE(A4671,":",YEAR(B4671),IF(MONTH(B4671)&gt;9,MONTH(B4671),CONCATENATE(0,MONTH(B4671))),IF(DAY(B4671)&gt;9,DAY(B4671),CONCATENATE(0,DAY(B4671))),IF(HOUR(C4671)&gt;9,HOUR(C4671),CONCATENATE(0,HOUR(C4671))),IF(MINUTE(C4671)&gt;9,MINUTE(C4671),CONCATENATE(0,MINUTE(C4671))),":",VLOOKUP(F4671,'Valid Values - Results'!$D$4:$F$12,3,FALSE)),"")</f>
        <v/>
      </c>
      <c r="H4671" s="41"/>
      <c r="I4671" s="41"/>
      <c r="J4671" s="41"/>
      <c r="K4671" s="41"/>
      <c r="L4671" s="41"/>
      <c r="M4671" s="92"/>
      <c r="N4671" s="41"/>
      <c r="O4671" s="41"/>
      <c r="P4671" s="41"/>
      <c r="Q4671" s="41"/>
      <c r="R4671" s="41"/>
      <c r="S4671" s="41"/>
      <c r="T4671" s="41"/>
      <c r="U4671" s="47"/>
      <c r="V4671" s="49"/>
      <c r="W4671" s="41"/>
      <c r="X4671" s="41"/>
      <c r="Y4671" s="41"/>
      <c r="AA4671" s="37" t="str">
        <f>IF($I4671&lt;&gt;"",VLOOKUP($I4671,'Valid Values - Search'!$R$4:$T$4719,3,FALSE),"")</f>
        <v/>
      </c>
      <c r="AB4671" s="37" t="str">
        <f>IF($I4671&lt;&gt;"",VLOOKUP($I4671,'Valid Values - Search'!$R$4:$S$4719,2,FALSE),"")</f>
        <v/>
      </c>
      <c r="AC4671" s="38" t="str">
        <f t="shared" si="72"/>
        <v/>
      </c>
      <c r="AD4671" s="38"/>
    </row>
    <row r="4672" spans="1:30">
      <c r="A4672" s="46"/>
      <c r="B4672" s="47"/>
      <c r="C4672" s="49"/>
      <c r="D4672" s="41"/>
      <c r="E4672" s="41"/>
      <c r="F4672" s="41"/>
      <c r="G4672" s="50" t="str">
        <f>IF(A4672&lt;&gt;"",CONCATENATE(A4672,":",YEAR(B4672),IF(MONTH(B4672)&gt;9,MONTH(B4672),CONCATENATE(0,MONTH(B4672))),IF(DAY(B4672)&gt;9,DAY(B4672),CONCATENATE(0,DAY(B4672))),IF(HOUR(C4672)&gt;9,HOUR(C4672),CONCATENATE(0,HOUR(C4672))),IF(MINUTE(C4672)&gt;9,MINUTE(C4672),CONCATENATE(0,MINUTE(C4672))),":",VLOOKUP(F4672,'Valid Values - Results'!$D$4:$F$12,3,FALSE)),"")</f>
        <v/>
      </c>
      <c r="H4672" s="41"/>
      <c r="I4672" s="41"/>
      <c r="J4672" s="41"/>
      <c r="K4672" s="41"/>
      <c r="L4672" s="41"/>
      <c r="M4672" s="92"/>
      <c r="N4672" s="41"/>
      <c r="O4672" s="41"/>
      <c r="P4672" s="41"/>
      <c r="Q4672" s="41"/>
      <c r="R4672" s="41"/>
      <c r="S4672" s="41"/>
      <c r="T4672" s="41"/>
      <c r="U4672" s="47"/>
      <c r="V4672" s="49"/>
      <c r="W4672" s="41"/>
      <c r="X4672" s="41"/>
      <c r="Y4672" s="41"/>
      <c r="AA4672" s="37" t="str">
        <f>IF($I4672&lt;&gt;"",VLOOKUP($I4672,'Valid Values - Search'!$R$4:$T$4719,3,FALSE),"")</f>
        <v/>
      </c>
      <c r="AB4672" s="37" t="str">
        <f>IF($I4672&lt;&gt;"",VLOOKUP($I4672,'Valid Values - Search'!$R$4:$S$4719,2,FALSE),"")</f>
        <v/>
      </c>
      <c r="AC4672" s="38" t="str">
        <f t="shared" si="72"/>
        <v/>
      </c>
      <c r="AD4672" s="38"/>
    </row>
    <row r="4673" spans="1:30">
      <c r="A4673" s="46"/>
      <c r="B4673" s="47"/>
      <c r="C4673" s="49"/>
      <c r="D4673" s="41"/>
      <c r="E4673" s="41"/>
      <c r="F4673" s="41"/>
      <c r="G4673" s="50" t="str">
        <f>IF(A4673&lt;&gt;"",CONCATENATE(A4673,":",YEAR(B4673),IF(MONTH(B4673)&gt;9,MONTH(B4673),CONCATENATE(0,MONTH(B4673))),IF(DAY(B4673)&gt;9,DAY(B4673),CONCATENATE(0,DAY(B4673))),IF(HOUR(C4673)&gt;9,HOUR(C4673),CONCATENATE(0,HOUR(C4673))),IF(MINUTE(C4673)&gt;9,MINUTE(C4673),CONCATENATE(0,MINUTE(C4673))),":",VLOOKUP(F4673,'Valid Values - Results'!$D$4:$F$12,3,FALSE)),"")</f>
        <v/>
      </c>
      <c r="H4673" s="41"/>
      <c r="I4673" s="41"/>
      <c r="J4673" s="41"/>
      <c r="K4673" s="41"/>
      <c r="L4673" s="41"/>
      <c r="M4673" s="92"/>
      <c r="N4673" s="41"/>
      <c r="O4673" s="41"/>
      <c r="P4673" s="41"/>
      <c r="Q4673" s="41"/>
      <c r="R4673" s="41"/>
      <c r="S4673" s="41"/>
      <c r="T4673" s="41"/>
      <c r="U4673" s="47"/>
      <c r="V4673" s="49"/>
      <c r="W4673" s="41"/>
      <c r="X4673" s="41"/>
      <c r="Y4673" s="41"/>
      <c r="AA4673" s="37" t="str">
        <f>IF($I4673&lt;&gt;"",VLOOKUP($I4673,'Valid Values - Search'!$R$4:$T$4719,3,FALSE),"")</f>
        <v/>
      </c>
      <c r="AB4673" s="37" t="str">
        <f>IF($I4673&lt;&gt;"",VLOOKUP($I4673,'Valid Values - Search'!$R$4:$S$4719,2,FALSE),"")</f>
        <v/>
      </c>
      <c r="AC4673" s="38" t="str">
        <f t="shared" si="72"/>
        <v/>
      </c>
      <c r="AD4673" s="38"/>
    </row>
    <row r="4674" spans="1:30">
      <c r="A4674" s="46"/>
      <c r="B4674" s="47"/>
      <c r="C4674" s="49"/>
      <c r="D4674" s="41"/>
      <c r="E4674" s="41"/>
      <c r="F4674" s="41"/>
      <c r="G4674" s="50" t="str">
        <f>IF(A4674&lt;&gt;"",CONCATENATE(A4674,":",YEAR(B4674),IF(MONTH(B4674)&gt;9,MONTH(B4674),CONCATENATE(0,MONTH(B4674))),IF(DAY(B4674)&gt;9,DAY(B4674),CONCATENATE(0,DAY(B4674))),IF(HOUR(C4674)&gt;9,HOUR(C4674),CONCATENATE(0,HOUR(C4674))),IF(MINUTE(C4674)&gt;9,MINUTE(C4674),CONCATENATE(0,MINUTE(C4674))),":",VLOOKUP(F4674,'Valid Values - Results'!$D$4:$F$12,3,FALSE)),"")</f>
        <v/>
      </c>
      <c r="H4674" s="41"/>
      <c r="I4674" s="41"/>
      <c r="J4674" s="41"/>
      <c r="K4674" s="41"/>
      <c r="L4674" s="41"/>
      <c r="M4674" s="92"/>
      <c r="N4674" s="41"/>
      <c r="O4674" s="41"/>
      <c r="P4674" s="41"/>
      <c r="Q4674" s="41"/>
      <c r="R4674" s="41"/>
      <c r="S4674" s="41"/>
      <c r="T4674" s="41"/>
      <c r="U4674" s="47"/>
      <c r="V4674" s="49"/>
      <c r="W4674" s="41"/>
      <c r="X4674" s="41"/>
      <c r="Y4674" s="41"/>
      <c r="AA4674" s="37" t="str">
        <f>IF($I4674&lt;&gt;"",VLOOKUP($I4674,'Valid Values - Search'!$R$4:$T$4719,3,FALSE),"")</f>
        <v/>
      </c>
      <c r="AB4674" s="37" t="str">
        <f>IF($I4674&lt;&gt;"",VLOOKUP($I4674,'Valid Values - Search'!$R$4:$S$4719,2,FALSE),"")</f>
        <v/>
      </c>
      <c r="AC4674" s="38" t="str">
        <f t="shared" ref="AC4674:AC4737" si="73">IF($V4674&lt;&gt;"",$D4674,"")</f>
        <v/>
      </c>
      <c r="AD4674" s="38"/>
    </row>
    <row r="4675" spans="1:30">
      <c r="A4675" s="46"/>
      <c r="B4675" s="47"/>
      <c r="C4675" s="49"/>
      <c r="D4675" s="41"/>
      <c r="E4675" s="41"/>
      <c r="F4675" s="41"/>
      <c r="G4675" s="50" t="str">
        <f>IF(A4675&lt;&gt;"",CONCATENATE(A4675,":",YEAR(B4675),IF(MONTH(B4675)&gt;9,MONTH(B4675),CONCATENATE(0,MONTH(B4675))),IF(DAY(B4675)&gt;9,DAY(B4675),CONCATENATE(0,DAY(B4675))),IF(HOUR(C4675)&gt;9,HOUR(C4675),CONCATENATE(0,HOUR(C4675))),IF(MINUTE(C4675)&gt;9,MINUTE(C4675),CONCATENATE(0,MINUTE(C4675))),":",VLOOKUP(F4675,'Valid Values - Results'!$D$4:$F$12,3,FALSE)),"")</f>
        <v/>
      </c>
      <c r="H4675" s="41"/>
      <c r="I4675" s="41"/>
      <c r="J4675" s="41"/>
      <c r="K4675" s="41"/>
      <c r="L4675" s="41"/>
      <c r="M4675" s="92"/>
      <c r="N4675" s="41"/>
      <c r="O4675" s="41"/>
      <c r="P4675" s="41"/>
      <c r="Q4675" s="41"/>
      <c r="R4675" s="41"/>
      <c r="S4675" s="41"/>
      <c r="T4675" s="41"/>
      <c r="U4675" s="47"/>
      <c r="V4675" s="49"/>
      <c r="W4675" s="41"/>
      <c r="X4675" s="41"/>
      <c r="Y4675" s="41"/>
      <c r="AA4675" s="37" t="str">
        <f>IF($I4675&lt;&gt;"",VLOOKUP($I4675,'Valid Values - Search'!$R$4:$T$4719,3,FALSE),"")</f>
        <v/>
      </c>
      <c r="AB4675" s="37" t="str">
        <f>IF($I4675&lt;&gt;"",VLOOKUP($I4675,'Valid Values - Search'!$R$4:$S$4719,2,FALSE),"")</f>
        <v/>
      </c>
      <c r="AC4675" s="38" t="str">
        <f t="shared" si="73"/>
        <v/>
      </c>
      <c r="AD4675" s="38"/>
    </row>
    <row r="4676" spans="1:30">
      <c r="A4676" s="46"/>
      <c r="B4676" s="47"/>
      <c r="C4676" s="49"/>
      <c r="D4676" s="41"/>
      <c r="E4676" s="41"/>
      <c r="F4676" s="41"/>
      <c r="G4676" s="50" t="str">
        <f>IF(A4676&lt;&gt;"",CONCATENATE(A4676,":",YEAR(B4676),IF(MONTH(B4676)&gt;9,MONTH(B4676),CONCATENATE(0,MONTH(B4676))),IF(DAY(B4676)&gt;9,DAY(B4676),CONCATENATE(0,DAY(B4676))),IF(HOUR(C4676)&gt;9,HOUR(C4676),CONCATENATE(0,HOUR(C4676))),IF(MINUTE(C4676)&gt;9,MINUTE(C4676),CONCATENATE(0,MINUTE(C4676))),":",VLOOKUP(F4676,'Valid Values - Results'!$D$4:$F$12,3,FALSE)),"")</f>
        <v/>
      </c>
      <c r="H4676" s="41"/>
      <c r="I4676" s="41"/>
      <c r="J4676" s="41"/>
      <c r="K4676" s="41"/>
      <c r="L4676" s="41"/>
      <c r="M4676" s="92"/>
      <c r="N4676" s="41"/>
      <c r="O4676" s="41"/>
      <c r="P4676" s="41"/>
      <c r="Q4676" s="41"/>
      <c r="R4676" s="41"/>
      <c r="S4676" s="41"/>
      <c r="T4676" s="41"/>
      <c r="U4676" s="47"/>
      <c r="V4676" s="49"/>
      <c r="W4676" s="41"/>
      <c r="X4676" s="41"/>
      <c r="Y4676" s="41"/>
      <c r="AA4676" s="37" t="str">
        <f>IF($I4676&lt;&gt;"",VLOOKUP($I4676,'Valid Values - Search'!$R$4:$T$4719,3,FALSE),"")</f>
        <v/>
      </c>
      <c r="AB4676" s="37" t="str">
        <f>IF($I4676&lt;&gt;"",VLOOKUP($I4676,'Valid Values - Search'!$R$4:$S$4719,2,FALSE),"")</f>
        <v/>
      </c>
      <c r="AC4676" s="38" t="str">
        <f t="shared" si="73"/>
        <v/>
      </c>
      <c r="AD4676" s="38"/>
    </row>
    <row r="4677" spans="1:30">
      <c r="A4677" s="46"/>
      <c r="B4677" s="47"/>
      <c r="C4677" s="49"/>
      <c r="D4677" s="41"/>
      <c r="E4677" s="41"/>
      <c r="F4677" s="41"/>
      <c r="G4677" s="50" t="str">
        <f>IF(A4677&lt;&gt;"",CONCATENATE(A4677,":",YEAR(B4677),IF(MONTH(B4677)&gt;9,MONTH(B4677),CONCATENATE(0,MONTH(B4677))),IF(DAY(B4677)&gt;9,DAY(B4677),CONCATENATE(0,DAY(B4677))),IF(HOUR(C4677)&gt;9,HOUR(C4677),CONCATENATE(0,HOUR(C4677))),IF(MINUTE(C4677)&gt;9,MINUTE(C4677),CONCATENATE(0,MINUTE(C4677))),":",VLOOKUP(F4677,'Valid Values - Results'!$D$4:$F$12,3,FALSE)),"")</f>
        <v/>
      </c>
      <c r="H4677" s="41"/>
      <c r="I4677" s="41"/>
      <c r="J4677" s="41"/>
      <c r="K4677" s="41"/>
      <c r="L4677" s="41"/>
      <c r="M4677" s="92"/>
      <c r="N4677" s="41"/>
      <c r="O4677" s="41"/>
      <c r="P4677" s="41"/>
      <c r="Q4677" s="41"/>
      <c r="R4677" s="41"/>
      <c r="S4677" s="41"/>
      <c r="T4677" s="41"/>
      <c r="U4677" s="47"/>
      <c r="V4677" s="49"/>
      <c r="W4677" s="41"/>
      <c r="X4677" s="41"/>
      <c r="Y4677" s="41"/>
      <c r="AA4677" s="37" t="str">
        <f>IF($I4677&lt;&gt;"",VLOOKUP($I4677,'Valid Values - Search'!$R$4:$T$4719,3,FALSE),"")</f>
        <v/>
      </c>
      <c r="AB4677" s="37" t="str">
        <f>IF($I4677&lt;&gt;"",VLOOKUP($I4677,'Valid Values - Search'!$R$4:$S$4719,2,FALSE),"")</f>
        <v/>
      </c>
      <c r="AC4677" s="38" t="str">
        <f t="shared" si="73"/>
        <v/>
      </c>
      <c r="AD4677" s="38"/>
    </row>
    <row r="4678" spans="1:30">
      <c r="A4678" s="46"/>
      <c r="B4678" s="47"/>
      <c r="C4678" s="49"/>
      <c r="D4678" s="41"/>
      <c r="E4678" s="41"/>
      <c r="F4678" s="41"/>
      <c r="G4678" s="50" t="str">
        <f>IF(A4678&lt;&gt;"",CONCATENATE(A4678,":",YEAR(B4678),IF(MONTH(B4678)&gt;9,MONTH(B4678),CONCATENATE(0,MONTH(B4678))),IF(DAY(B4678)&gt;9,DAY(B4678),CONCATENATE(0,DAY(B4678))),IF(HOUR(C4678)&gt;9,HOUR(C4678),CONCATENATE(0,HOUR(C4678))),IF(MINUTE(C4678)&gt;9,MINUTE(C4678),CONCATENATE(0,MINUTE(C4678))),":",VLOOKUP(F4678,'Valid Values - Results'!$D$4:$F$12,3,FALSE)),"")</f>
        <v/>
      </c>
      <c r="H4678" s="41"/>
      <c r="I4678" s="41"/>
      <c r="J4678" s="41"/>
      <c r="K4678" s="41"/>
      <c r="L4678" s="41"/>
      <c r="M4678" s="92"/>
      <c r="N4678" s="41"/>
      <c r="O4678" s="41"/>
      <c r="P4678" s="41"/>
      <c r="Q4678" s="41"/>
      <c r="R4678" s="41"/>
      <c r="S4678" s="41"/>
      <c r="T4678" s="41"/>
      <c r="U4678" s="47"/>
      <c r="V4678" s="49"/>
      <c r="W4678" s="41"/>
      <c r="X4678" s="41"/>
      <c r="Y4678" s="41"/>
      <c r="AA4678" s="37" t="str">
        <f>IF($I4678&lt;&gt;"",VLOOKUP($I4678,'Valid Values - Search'!$R$4:$T$4719,3,FALSE),"")</f>
        <v/>
      </c>
      <c r="AB4678" s="37" t="str">
        <f>IF($I4678&lt;&gt;"",VLOOKUP($I4678,'Valid Values - Search'!$R$4:$S$4719,2,FALSE),"")</f>
        <v/>
      </c>
      <c r="AC4678" s="38" t="str">
        <f t="shared" si="73"/>
        <v/>
      </c>
      <c r="AD4678" s="38"/>
    </row>
    <row r="4679" spans="1:30">
      <c r="A4679" s="46"/>
      <c r="B4679" s="47"/>
      <c r="C4679" s="49"/>
      <c r="D4679" s="41"/>
      <c r="E4679" s="41"/>
      <c r="F4679" s="41"/>
      <c r="G4679" s="50" t="str">
        <f>IF(A4679&lt;&gt;"",CONCATENATE(A4679,":",YEAR(B4679),IF(MONTH(B4679)&gt;9,MONTH(B4679),CONCATENATE(0,MONTH(B4679))),IF(DAY(B4679)&gt;9,DAY(B4679),CONCATENATE(0,DAY(B4679))),IF(HOUR(C4679)&gt;9,HOUR(C4679),CONCATENATE(0,HOUR(C4679))),IF(MINUTE(C4679)&gt;9,MINUTE(C4679),CONCATENATE(0,MINUTE(C4679))),":",VLOOKUP(F4679,'Valid Values - Results'!$D$4:$F$12,3,FALSE)),"")</f>
        <v/>
      </c>
      <c r="H4679" s="41"/>
      <c r="I4679" s="41"/>
      <c r="J4679" s="41"/>
      <c r="K4679" s="41"/>
      <c r="L4679" s="41"/>
      <c r="M4679" s="92"/>
      <c r="N4679" s="41"/>
      <c r="O4679" s="41"/>
      <c r="P4679" s="41"/>
      <c r="Q4679" s="41"/>
      <c r="R4679" s="41"/>
      <c r="S4679" s="41"/>
      <c r="T4679" s="41"/>
      <c r="U4679" s="47"/>
      <c r="V4679" s="49"/>
      <c r="W4679" s="41"/>
      <c r="X4679" s="41"/>
      <c r="Y4679" s="41"/>
      <c r="AA4679" s="37" t="str">
        <f>IF($I4679&lt;&gt;"",VLOOKUP($I4679,'Valid Values - Search'!$R$4:$T$4719,3,FALSE),"")</f>
        <v/>
      </c>
      <c r="AB4679" s="37" t="str">
        <f>IF($I4679&lt;&gt;"",VLOOKUP($I4679,'Valid Values - Search'!$R$4:$S$4719,2,FALSE),"")</f>
        <v/>
      </c>
      <c r="AC4679" s="38" t="str">
        <f t="shared" si="73"/>
        <v/>
      </c>
      <c r="AD4679" s="38"/>
    </row>
    <row r="4680" spans="1:30">
      <c r="A4680" s="46"/>
      <c r="B4680" s="47"/>
      <c r="C4680" s="49"/>
      <c r="D4680" s="41"/>
      <c r="E4680" s="41"/>
      <c r="F4680" s="41"/>
      <c r="G4680" s="50" t="str">
        <f>IF(A4680&lt;&gt;"",CONCATENATE(A4680,":",YEAR(B4680),IF(MONTH(B4680)&gt;9,MONTH(B4680),CONCATENATE(0,MONTH(B4680))),IF(DAY(B4680)&gt;9,DAY(B4680),CONCATENATE(0,DAY(B4680))),IF(HOUR(C4680)&gt;9,HOUR(C4680),CONCATENATE(0,HOUR(C4680))),IF(MINUTE(C4680)&gt;9,MINUTE(C4680),CONCATENATE(0,MINUTE(C4680))),":",VLOOKUP(F4680,'Valid Values - Results'!$D$4:$F$12,3,FALSE)),"")</f>
        <v/>
      </c>
      <c r="H4680" s="41"/>
      <c r="I4680" s="41"/>
      <c r="J4680" s="41"/>
      <c r="K4680" s="41"/>
      <c r="L4680" s="41"/>
      <c r="M4680" s="92"/>
      <c r="N4680" s="41"/>
      <c r="O4680" s="41"/>
      <c r="P4680" s="41"/>
      <c r="Q4680" s="41"/>
      <c r="R4680" s="41"/>
      <c r="S4680" s="41"/>
      <c r="T4680" s="41"/>
      <c r="U4680" s="47"/>
      <c r="V4680" s="49"/>
      <c r="W4680" s="41"/>
      <c r="X4680" s="41"/>
      <c r="Y4680" s="41"/>
      <c r="AA4680" s="37" t="str">
        <f>IF($I4680&lt;&gt;"",VLOOKUP($I4680,'Valid Values - Search'!$R$4:$T$4719,3,FALSE),"")</f>
        <v/>
      </c>
      <c r="AB4680" s="37" t="str">
        <f>IF($I4680&lt;&gt;"",VLOOKUP($I4680,'Valid Values - Search'!$R$4:$S$4719,2,FALSE),"")</f>
        <v/>
      </c>
      <c r="AC4680" s="38" t="str">
        <f t="shared" si="73"/>
        <v/>
      </c>
      <c r="AD4680" s="38"/>
    </row>
    <row r="4681" spans="1:30">
      <c r="A4681" s="46"/>
      <c r="B4681" s="47"/>
      <c r="C4681" s="49"/>
      <c r="D4681" s="41"/>
      <c r="E4681" s="41"/>
      <c r="F4681" s="41"/>
      <c r="G4681" s="50" t="str">
        <f>IF(A4681&lt;&gt;"",CONCATENATE(A4681,":",YEAR(B4681),IF(MONTH(B4681)&gt;9,MONTH(B4681),CONCATENATE(0,MONTH(B4681))),IF(DAY(B4681)&gt;9,DAY(B4681),CONCATENATE(0,DAY(B4681))),IF(HOUR(C4681)&gt;9,HOUR(C4681),CONCATENATE(0,HOUR(C4681))),IF(MINUTE(C4681)&gt;9,MINUTE(C4681),CONCATENATE(0,MINUTE(C4681))),":",VLOOKUP(F4681,'Valid Values - Results'!$D$4:$F$12,3,FALSE)),"")</f>
        <v/>
      </c>
      <c r="H4681" s="41"/>
      <c r="I4681" s="41"/>
      <c r="J4681" s="41"/>
      <c r="K4681" s="41"/>
      <c r="L4681" s="41"/>
      <c r="M4681" s="92"/>
      <c r="N4681" s="41"/>
      <c r="O4681" s="41"/>
      <c r="P4681" s="41"/>
      <c r="Q4681" s="41"/>
      <c r="R4681" s="41"/>
      <c r="S4681" s="41"/>
      <c r="T4681" s="41"/>
      <c r="U4681" s="47"/>
      <c r="V4681" s="49"/>
      <c r="W4681" s="41"/>
      <c r="X4681" s="41"/>
      <c r="Y4681" s="41"/>
      <c r="AA4681" s="37" t="str">
        <f>IF($I4681&lt;&gt;"",VLOOKUP($I4681,'Valid Values - Search'!$R$4:$T$4719,3,FALSE),"")</f>
        <v/>
      </c>
      <c r="AB4681" s="37" t="str">
        <f>IF($I4681&lt;&gt;"",VLOOKUP($I4681,'Valid Values - Search'!$R$4:$S$4719,2,FALSE),"")</f>
        <v/>
      </c>
      <c r="AC4681" s="38" t="str">
        <f t="shared" si="73"/>
        <v/>
      </c>
      <c r="AD4681" s="38"/>
    </row>
    <row r="4682" spans="1:30">
      <c r="A4682" s="46"/>
      <c r="B4682" s="47"/>
      <c r="C4682" s="49"/>
      <c r="D4682" s="41"/>
      <c r="E4682" s="41"/>
      <c r="F4682" s="41"/>
      <c r="G4682" s="50" t="str">
        <f>IF(A4682&lt;&gt;"",CONCATENATE(A4682,":",YEAR(B4682),IF(MONTH(B4682)&gt;9,MONTH(B4682),CONCATENATE(0,MONTH(B4682))),IF(DAY(B4682)&gt;9,DAY(B4682),CONCATENATE(0,DAY(B4682))),IF(HOUR(C4682)&gt;9,HOUR(C4682),CONCATENATE(0,HOUR(C4682))),IF(MINUTE(C4682)&gt;9,MINUTE(C4682),CONCATENATE(0,MINUTE(C4682))),":",VLOOKUP(F4682,'Valid Values - Results'!$D$4:$F$12,3,FALSE)),"")</f>
        <v/>
      </c>
      <c r="H4682" s="41"/>
      <c r="I4682" s="41"/>
      <c r="J4682" s="41"/>
      <c r="K4682" s="41"/>
      <c r="L4682" s="41"/>
      <c r="M4682" s="92"/>
      <c r="N4682" s="41"/>
      <c r="O4682" s="41"/>
      <c r="P4682" s="41"/>
      <c r="Q4682" s="41"/>
      <c r="R4682" s="41"/>
      <c r="S4682" s="41"/>
      <c r="T4682" s="41"/>
      <c r="U4682" s="47"/>
      <c r="V4682" s="49"/>
      <c r="W4682" s="41"/>
      <c r="X4682" s="41"/>
      <c r="Y4682" s="41"/>
      <c r="AA4682" s="37" t="str">
        <f>IF($I4682&lt;&gt;"",VLOOKUP($I4682,'Valid Values - Search'!$R$4:$T$4719,3,FALSE),"")</f>
        <v/>
      </c>
      <c r="AB4682" s="37" t="str">
        <f>IF($I4682&lt;&gt;"",VLOOKUP($I4682,'Valid Values - Search'!$R$4:$S$4719,2,FALSE),"")</f>
        <v/>
      </c>
      <c r="AC4682" s="38" t="str">
        <f t="shared" si="73"/>
        <v/>
      </c>
      <c r="AD4682" s="38"/>
    </row>
    <row r="4683" spans="1:30">
      <c r="A4683" s="46"/>
      <c r="B4683" s="47"/>
      <c r="C4683" s="49"/>
      <c r="D4683" s="41"/>
      <c r="E4683" s="41"/>
      <c r="F4683" s="41"/>
      <c r="G4683" s="50" t="str">
        <f>IF(A4683&lt;&gt;"",CONCATENATE(A4683,":",YEAR(B4683),IF(MONTH(B4683)&gt;9,MONTH(B4683),CONCATENATE(0,MONTH(B4683))),IF(DAY(B4683)&gt;9,DAY(B4683),CONCATENATE(0,DAY(B4683))),IF(HOUR(C4683)&gt;9,HOUR(C4683),CONCATENATE(0,HOUR(C4683))),IF(MINUTE(C4683)&gt;9,MINUTE(C4683),CONCATENATE(0,MINUTE(C4683))),":",VLOOKUP(F4683,'Valid Values - Results'!$D$4:$F$12,3,FALSE)),"")</f>
        <v/>
      </c>
      <c r="H4683" s="41"/>
      <c r="I4683" s="41"/>
      <c r="J4683" s="41"/>
      <c r="K4683" s="41"/>
      <c r="L4683" s="41"/>
      <c r="M4683" s="92"/>
      <c r="N4683" s="41"/>
      <c r="O4683" s="41"/>
      <c r="P4683" s="41"/>
      <c r="Q4683" s="41"/>
      <c r="R4683" s="41"/>
      <c r="S4683" s="41"/>
      <c r="T4683" s="41"/>
      <c r="U4683" s="47"/>
      <c r="V4683" s="49"/>
      <c r="W4683" s="41"/>
      <c r="X4683" s="41"/>
      <c r="Y4683" s="41"/>
      <c r="AA4683" s="37" t="str">
        <f>IF($I4683&lt;&gt;"",VLOOKUP($I4683,'Valid Values - Search'!$R$4:$T$4719,3,FALSE),"")</f>
        <v/>
      </c>
      <c r="AB4683" s="37" t="str">
        <f>IF($I4683&lt;&gt;"",VLOOKUP($I4683,'Valid Values - Search'!$R$4:$S$4719,2,FALSE),"")</f>
        <v/>
      </c>
      <c r="AC4683" s="38" t="str">
        <f t="shared" si="73"/>
        <v/>
      </c>
      <c r="AD4683" s="38"/>
    </row>
    <row r="4684" spans="1:30">
      <c r="A4684" s="46"/>
      <c r="B4684" s="47"/>
      <c r="C4684" s="49"/>
      <c r="D4684" s="41"/>
      <c r="E4684" s="41"/>
      <c r="F4684" s="41"/>
      <c r="G4684" s="50" t="str">
        <f>IF(A4684&lt;&gt;"",CONCATENATE(A4684,":",YEAR(B4684),IF(MONTH(B4684)&gt;9,MONTH(B4684),CONCATENATE(0,MONTH(B4684))),IF(DAY(B4684)&gt;9,DAY(B4684),CONCATENATE(0,DAY(B4684))),IF(HOUR(C4684)&gt;9,HOUR(C4684),CONCATENATE(0,HOUR(C4684))),IF(MINUTE(C4684)&gt;9,MINUTE(C4684),CONCATENATE(0,MINUTE(C4684))),":",VLOOKUP(F4684,'Valid Values - Results'!$D$4:$F$12,3,FALSE)),"")</f>
        <v/>
      </c>
      <c r="H4684" s="41"/>
      <c r="I4684" s="41"/>
      <c r="J4684" s="41"/>
      <c r="K4684" s="41"/>
      <c r="L4684" s="41"/>
      <c r="M4684" s="92"/>
      <c r="N4684" s="41"/>
      <c r="O4684" s="41"/>
      <c r="P4684" s="41"/>
      <c r="Q4684" s="41"/>
      <c r="R4684" s="41"/>
      <c r="S4684" s="41"/>
      <c r="T4684" s="41"/>
      <c r="U4684" s="47"/>
      <c r="V4684" s="49"/>
      <c r="W4684" s="41"/>
      <c r="X4684" s="41"/>
      <c r="Y4684" s="41"/>
      <c r="AA4684" s="37" t="str">
        <f>IF($I4684&lt;&gt;"",VLOOKUP($I4684,'Valid Values - Search'!$R$4:$T$4719,3,FALSE),"")</f>
        <v/>
      </c>
      <c r="AB4684" s="37" t="str">
        <f>IF($I4684&lt;&gt;"",VLOOKUP($I4684,'Valid Values - Search'!$R$4:$S$4719,2,FALSE),"")</f>
        <v/>
      </c>
      <c r="AC4684" s="38" t="str">
        <f t="shared" si="73"/>
        <v/>
      </c>
      <c r="AD4684" s="38"/>
    </row>
    <row r="4685" spans="1:30">
      <c r="A4685" s="46"/>
      <c r="B4685" s="47"/>
      <c r="C4685" s="49"/>
      <c r="D4685" s="41"/>
      <c r="E4685" s="41"/>
      <c r="F4685" s="41"/>
      <c r="G4685" s="50" t="str">
        <f>IF(A4685&lt;&gt;"",CONCATENATE(A4685,":",YEAR(B4685),IF(MONTH(B4685)&gt;9,MONTH(B4685),CONCATENATE(0,MONTH(B4685))),IF(DAY(B4685)&gt;9,DAY(B4685),CONCATENATE(0,DAY(B4685))),IF(HOUR(C4685)&gt;9,HOUR(C4685),CONCATENATE(0,HOUR(C4685))),IF(MINUTE(C4685)&gt;9,MINUTE(C4685),CONCATENATE(0,MINUTE(C4685))),":",VLOOKUP(F4685,'Valid Values - Results'!$D$4:$F$12,3,FALSE)),"")</f>
        <v/>
      </c>
      <c r="H4685" s="41"/>
      <c r="I4685" s="41"/>
      <c r="J4685" s="41"/>
      <c r="K4685" s="41"/>
      <c r="L4685" s="41"/>
      <c r="M4685" s="92"/>
      <c r="N4685" s="41"/>
      <c r="O4685" s="41"/>
      <c r="P4685" s="41"/>
      <c r="Q4685" s="41"/>
      <c r="R4685" s="41"/>
      <c r="S4685" s="41"/>
      <c r="T4685" s="41"/>
      <c r="U4685" s="47"/>
      <c r="V4685" s="49"/>
      <c r="W4685" s="41"/>
      <c r="X4685" s="41"/>
      <c r="Y4685" s="41"/>
      <c r="AA4685" s="37" t="str">
        <f>IF($I4685&lt;&gt;"",VLOOKUP($I4685,'Valid Values - Search'!$R$4:$T$4719,3,FALSE),"")</f>
        <v/>
      </c>
      <c r="AB4685" s="37" t="str">
        <f>IF($I4685&lt;&gt;"",VLOOKUP($I4685,'Valid Values - Search'!$R$4:$S$4719,2,FALSE),"")</f>
        <v/>
      </c>
      <c r="AC4685" s="38" t="str">
        <f t="shared" si="73"/>
        <v/>
      </c>
      <c r="AD4685" s="38"/>
    </row>
    <row r="4686" spans="1:30">
      <c r="A4686" s="46"/>
      <c r="B4686" s="47"/>
      <c r="C4686" s="49"/>
      <c r="D4686" s="41"/>
      <c r="E4686" s="41"/>
      <c r="F4686" s="41"/>
      <c r="G4686" s="50" t="str">
        <f>IF(A4686&lt;&gt;"",CONCATENATE(A4686,":",YEAR(B4686),IF(MONTH(B4686)&gt;9,MONTH(B4686),CONCATENATE(0,MONTH(B4686))),IF(DAY(B4686)&gt;9,DAY(B4686),CONCATENATE(0,DAY(B4686))),IF(HOUR(C4686)&gt;9,HOUR(C4686),CONCATENATE(0,HOUR(C4686))),IF(MINUTE(C4686)&gt;9,MINUTE(C4686),CONCATENATE(0,MINUTE(C4686))),":",VLOOKUP(F4686,'Valid Values - Results'!$D$4:$F$12,3,FALSE)),"")</f>
        <v/>
      </c>
      <c r="H4686" s="41"/>
      <c r="I4686" s="41"/>
      <c r="J4686" s="41"/>
      <c r="K4686" s="41"/>
      <c r="L4686" s="41"/>
      <c r="M4686" s="92"/>
      <c r="N4686" s="41"/>
      <c r="O4686" s="41"/>
      <c r="P4686" s="41"/>
      <c r="Q4686" s="41"/>
      <c r="R4686" s="41"/>
      <c r="S4686" s="41"/>
      <c r="T4686" s="41"/>
      <c r="U4686" s="47"/>
      <c r="V4686" s="49"/>
      <c r="W4686" s="41"/>
      <c r="X4686" s="41"/>
      <c r="Y4686" s="41"/>
      <c r="AA4686" s="37" t="str">
        <f>IF($I4686&lt;&gt;"",VLOOKUP($I4686,'Valid Values - Search'!$R$4:$T$4719,3,FALSE),"")</f>
        <v/>
      </c>
      <c r="AB4686" s="37" t="str">
        <f>IF($I4686&lt;&gt;"",VLOOKUP($I4686,'Valid Values - Search'!$R$4:$S$4719,2,FALSE),"")</f>
        <v/>
      </c>
      <c r="AC4686" s="38" t="str">
        <f t="shared" si="73"/>
        <v/>
      </c>
      <c r="AD4686" s="38"/>
    </row>
    <row r="4687" spans="1:30">
      <c r="A4687" s="46"/>
      <c r="B4687" s="47"/>
      <c r="C4687" s="49"/>
      <c r="D4687" s="41"/>
      <c r="E4687" s="41"/>
      <c r="F4687" s="41"/>
      <c r="G4687" s="50" t="str">
        <f>IF(A4687&lt;&gt;"",CONCATENATE(A4687,":",YEAR(B4687),IF(MONTH(B4687)&gt;9,MONTH(B4687),CONCATENATE(0,MONTH(B4687))),IF(DAY(B4687)&gt;9,DAY(B4687),CONCATENATE(0,DAY(B4687))),IF(HOUR(C4687)&gt;9,HOUR(C4687),CONCATENATE(0,HOUR(C4687))),IF(MINUTE(C4687)&gt;9,MINUTE(C4687),CONCATENATE(0,MINUTE(C4687))),":",VLOOKUP(F4687,'Valid Values - Results'!$D$4:$F$12,3,FALSE)),"")</f>
        <v/>
      </c>
      <c r="H4687" s="41"/>
      <c r="I4687" s="41"/>
      <c r="J4687" s="41"/>
      <c r="K4687" s="41"/>
      <c r="L4687" s="41"/>
      <c r="M4687" s="92"/>
      <c r="N4687" s="41"/>
      <c r="O4687" s="41"/>
      <c r="P4687" s="41"/>
      <c r="Q4687" s="41"/>
      <c r="R4687" s="41"/>
      <c r="S4687" s="41"/>
      <c r="T4687" s="41"/>
      <c r="U4687" s="47"/>
      <c r="V4687" s="49"/>
      <c r="W4687" s="41"/>
      <c r="X4687" s="41"/>
      <c r="Y4687" s="41"/>
      <c r="AA4687" s="37" t="str">
        <f>IF($I4687&lt;&gt;"",VLOOKUP($I4687,'Valid Values - Search'!$R$4:$T$4719,3,FALSE),"")</f>
        <v/>
      </c>
      <c r="AB4687" s="37" t="str">
        <f>IF($I4687&lt;&gt;"",VLOOKUP($I4687,'Valid Values - Search'!$R$4:$S$4719,2,FALSE),"")</f>
        <v/>
      </c>
      <c r="AC4687" s="38" t="str">
        <f t="shared" si="73"/>
        <v/>
      </c>
      <c r="AD4687" s="38"/>
    </row>
    <row r="4688" spans="1:30">
      <c r="A4688" s="46"/>
      <c r="B4688" s="47"/>
      <c r="C4688" s="49"/>
      <c r="D4688" s="41"/>
      <c r="E4688" s="41"/>
      <c r="F4688" s="41"/>
      <c r="G4688" s="50" t="str">
        <f>IF(A4688&lt;&gt;"",CONCATENATE(A4688,":",YEAR(B4688),IF(MONTH(B4688)&gt;9,MONTH(B4688),CONCATENATE(0,MONTH(B4688))),IF(DAY(B4688)&gt;9,DAY(B4688),CONCATENATE(0,DAY(B4688))),IF(HOUR(C4688)&gt;9,HOUR(C4688),CONCATENATE(0,HOUR(C4688))),IF(MINUTE(C4688)&gt;9,MINUTE(C4688),CONCATENATE(0,MINUTE(C4688))),":",VLOOKUP(F4688,'Valid Values - Results'!$D$4:$F$12,3,FALSE)),"")</f>
        <v/>
      </c>
      <c r="H4688" s="41"/>
      <c r="I4688" s="41"/>
      <c r="J4688" s="41"/>
      <c r="K4688" s="41"/>
      <c r="L4688" s="41"/>
      <c r="M4688" s="92"/>
      <c r="N4688" s="41"/>
      <c r="O4688" s="41"/>
      <c r="P4688" s="41"/>
      <c r="Q4688" s="41"/>
      <c r="R4688" s="41"/>
      <c r="S4688" s="41"/>
      <c r="T4688" s="41"/>
      <c r="U4688" s="47"/>
      <c r="V4688" s="49"/>
      <c r="W4688" s="41"/>
      <c r="X4688" s="41"/>
      <c r="Y4688" s="41"/>
      <c r="AA4688" s="37" t="str">
        <f>IF($I4688&lt;&gt;"",VLOOKUP($I4688,'Valid Values - Search'!$R$4:$T$4719,3,FALSE),"")</f>
        <v/>
      </c>
      <c r="AB4688" s="37" t="str">
        <f>IF($I4688&lt;&gt;"",VLOOKUP($I4688,'Valid Values - Search'!$R$4:$S$4719,2,FALSE),"")</f>
        <v/>
      </c>
      <c r="AC4688" s="38" t="str">
        <f t="shared" si="73"/>
        <v/>
      </c>
      <c r="AD4688" s="38"/>
    </row>
    <row r="4689" spans="1:30">
      <c r="A4689" s="46"/>
      <c r="B4689" s="47"/>
      <c r="C4689" s="49"/>
      <c r="D4689" s="41"/>
      <c r="E4689" s="41"/>
      <c r="F4689" s="41"/>
      <c r="G4689" s="50" t="str">
        <f>IF(A4689&lt;&gt;"",CONCATENATE(A4689,":",YEAR(B4689),IF(MONTH(B4689)&gt;9,MONTH(B4689),CONCATENATE(0,MONTH(B4689))),IF(DAY(B4689)&gt;9,DAY(B4689),CONCATENATE(0,DAY(B4689))),IF(HOUR(C4689)&gt;9,HOUR(C4689),CONCATENATE(0,HOUR(C4689))),IF(MINUTE(C4689)&gt;9,MINUTE(C4689),CONCATENATE(0,MINUTE(C4689))),":",VLOOKUP(F4689,'Valid Values - Results'!$D$4:$F$12,3,FALSE)),"")</f>
        <v/>
      </c>
      <c r="H4689" s="41"/>
      <c r="I4689" s="41"/>
      <c r="J4689" s="41"/>
      <c r="K4689" s="41"/>
      <c r="L4689" s="41"/>
      <c r="M4689" s="92"/>
      <c r="N4689" s="41"/>
      <c r="O4689" s="41"/>
      <c r="P4689" s="41"/>
      <c r="Q4689" s="41"/>
      <c r="R4689" s="41"/>
      <c r="S4689" s="41"/>
      <c r="T4689" s="41"/>
      <c r="U4689" s="47"/>
      <c r="V4689" s="49"/>
      <c r="W4689" s="41"/>
      <c r="X4689" s="41"/>
      <c r="Y4689" s="41"/>
      <c r="AA4689" s="37" t="str">
        <f>IF($I4689&lt;&gt;"",VLOOKUP($I4689,'Valid Values - Search'!$R$4:$T$4719,3,FALSE),"")</f>
        <v/>
      </c>
      <c r="AB4689" s="37" t="str">
        <f>IF($I4689&lt;&gt;"",VLOOKUP($I4689,'Valid Values - Search'!$R$4:$S$4719,2,FALSE),"")</f>
        <v/>
      </c>
      <c r="AC4689" s="38" t="str">
        <f t="shared" si="73"/>
        <v/>
      </c>
      <c r="AD4689" s="38"/>
    </row>
    <row r="4690" spans="1:30">
      <c r="A4690" s="46"/>
      <c r="B4690" s="47"/>
      <c r="C4690" s="49"/>
      <c r="D4690" s="41"/>
      <c r="E4690" s="41"/>
      <c r="F4690" s="41"/>
      <c r="G4690" s="50" t="str">
        <f>IF(A4690&lt;&gt;"",CONCATENATE(A4690,":",YEAR(B4690),IF(MONTH(B4690)&gt;9,MONTH(B4690),CONCATENATE(0,MONTH(B4690))),IF(DAY(B4690)&gt;9,DAY(B4690),CONCATENATE(0,DAY(B4690))),IF(HOUR(C4690)&gt;9,HOUR(C4690),CONCATENATE(0,HOUR(C4690))),IF(MINUTE(C4690)&gt;9,MINUTE(C4690),CONCATENATE(0,MINUTE(C4690))),":",VLOOKUP(F4690,'Valid Values - Results'!$D$4:$F$12,3,FALSE)),"")</f>
        <v/>
      </c>
      <c r="H4690" s="41"/>
      <c r="I4690" s="41"/>
      <c r="J4690" s="41"/>
      <c r="K4690" s="41"/>
      <c r="L4690" s="41"/>
      <c r="M4690" s="92"/>
      <c r="N4690" s="41"/>
      <c r="O4690" s="41"/>
      <c r="P4690" s="41"/>
      <c r="Q4690" s="41"/>
      <c r="R4690" s="41"/>
      <c r="S4690" s="41"/>
      <c r="T4690" s="41"/>
      <c r="U4690" s="47"/>
      <c r="V4690" s="49"/>
      <c r="W4690" s="41"/>
      <c r="X4690" s="41"/>
      <c r="Y4690" s="41"/>
      <c r="AA4690" s="37" t="str">
        <f>IF($I4690&lt;&gt;"",VLOOKUP($I4690,'Valid Values - Search'!$R$4:$T$4719,3,FALSE),"")</f>
        <v/>
      </c>
      <c r="AB4690" s="37" t="str">
        <f>IF($I4690&lt;&gt;"",VLOOKUP($I4690,'Valid Values - Search'!$R$4:$S$4719,2,FALSE),"")</f>
        <v/>
      </c>
      <c r="AC4690" s="38" t="str">
        <f t="shared" si="73"/>
        <v/>
      </c>
      <c r="AD4690" s="38"/>
    </row>
    <row r="4691" spans="1:30">
      <c r="A4691" s="46"/>
      <c r="B4691" s="47"/>
      <c r="C4691" s="49"/>
      <c r="D4691" s="41"/>
      <c r="E4691" s="41"/>
      <c r="F4691" s="41"/>
      <c r="G4691" s="50" t="str">
        <f>IF(A4691&lt;&gt;"",CONCATENATE(A4691,":",YEAR(B4691),IF(MONTH(B4691)&gt;9,MONTH(B4691),CONCATENATE(0,MONTH(B4691))),IF(DAY(B4691)&gt;9,DAY(B4691),CONCATENATE(0,DAY(B4691))),IF(HOUR(C4691)&gt;9,HOUR(C4691),CONCATENATE(0,HOUR(C4691))),IF(MINUTE(C4691)&gt;9,MINUTE(C4691),CONCATENATE(0,MINUTE(C4691))),":",VLOOKUP(F4691,'Valid Values - Results'!$D$4:$F$12,3,FALSE)),"")</f>
        <v/>
      </c>
      <c r="H4691" s="41"/>
      <c r="I4691" s="41"/>
      <c r="J4691" s="41"/>
      <c r="K4691" s="41"/>
      <c r="L4691" s="41"/>
      <c r="M4691" s="92"/>
      <c r="N4691" s="41"/>
      <c r="O4691" s="41"/>
      <c r="P4691" s="41"/>
      <c r="Q4691" s="41"/>
      <c r="R4691" s="41"/>
      <c r="S4691" s="41"/>
      <c r="T4691" s="41"/>
      <c r="U4691" s="47"/>
      <c r="V4691" s="49"/>
      <c r="W4691" s="41"/>
      <c r="X4691" s="41"/>
      <c r="Y4691" s="41"/>
      <c r="AA4691" s="37" t="str">
        <f>IF($I4691&lt;&gt;"",VLOOKUP($I4691,'Valid Values - Search'!$R$4:$T$4719,3,FALSE),"")</f>
        <v/>
      </c>
      <c r="AB4691" s="37" t="str">
        <f>IF($I4691&lt;&gt;"",VLOOKUP($I4691,'Valid Values - Search'!$R$4:$S$4719,2,FALSE),"")</f>
        <v/>
      </c>
      <c r="AC4691" s="38" t="str">
        <f t="shared" si="73"/>
        <v/>
      </c>
      <c r="AD4691" s="38"/>
    </row>
    <row r="4692" spans="1:30">
      <c r="A4692" s="46"/>
      <c r="B4692" s="47"/>
      <c r="C4692" s="49"/>
      <c r="D4692" s="41"/>
      <c r="E4692" s="41"/>
      <c r="F4692" s="41"/>
      <c r="G4692" s="50" t="str">
        <f>IF(A4692&lt;&gt;"",CONCATENATE(A4692,":",YEAR(B4692),IF(MONTH(B4692)&gt;9,MONTH(B4692),CONCATENATE(0,MONTH(B4692))),IF(DAY(B4692)&gt;9,DAY(B4692),CONCATENATE(0,DAY(B4692))),IF(HOUR(C4692)&gt;9,HOUR(C4692),CONCATENATE(0,HOUR(C4692))),IF(MINUTE(C4692)&gt;9,MINUTE(C4692),CONCATENATE(0,MINUTE(C4692))),":",VLOOKUP(F4692,'Valid Values - Results'!$D$4:$F$12,3,FALSE)),"")</f>
        <v/>
      </c>
      <c r="H4692" s="41"/>
      <c r="I4692" s="41"/>
      <c r="J4692" s="41"/>
      <c r="K4692" s="41"/>
      <c r="L4692" s="41"/>
      <c r="M4692" s="92"/>
      <c r="N4692" s="41"/>
      <c r="O4692" s="41"/>
      <c r="P4692" s="41"/>
      <c r="Q4692" s="41"/>
      <c r="R4692" s="41"/>
      <c r="S4692" s="41"/>
      <c r="T4692" s="41"/>
      <c r="U4692" s="47"/>
      <c r="V4692" s="49"/>
      <c r="W4692" s="41"/>
      <c r="X4692" s="41"/>
      <c r="Y4692" s="41"/>
      <c r="AA4692" s="37" t="str">
        <f>IF($I4692&lt;&gt;"",VLOOKUP($I4692,'Valid Values - Search'!$R$4:$T$4719,3,FALSE),"")</f>
        <v/>
      </c>
      <c r="AB4692" s="37" t="str">
        <f>IF($I4692&lt;&gt;"",VLOOKUP($I4692,'Valid Values - Search'!$R$4:$S$4719,2,FALSE),"")</f>
        <v/>
      </c>
      <c r="AC4692" s="38" t="str">
        <f t="shared" si="73"/>
        <v/>
      </c>
      <c r="AD4692" s="38"/>
    </row>
    <row r="4693" spans="1:30">
      <c r="A4693" s="46"/>
      <c r="B4693" s="47"/>
      <c r="C4693" s="49"/>
      <c r="D4693" s="41"/>
      <c r="E4693" s="41"/>
      <c r="F4693" s="41"/>
      <c r="G4693" s="50" t="str">
        <f>IF(A4693&lt;&gt;"",CONCATENATE(A4693,":",YEAR(B4693),IF(MONTH(B4693)&gt;9,MONTH(B4693),CONCATENATE(0,MONTH(B4693))),IF(DAY(B4693)&gt;9,DAY(B4693),CONCATENATE(0,DAY(B4693))),IF(HOUR(C4693)&gt;9,HOUR(C4693),CONCATENATE(0,HOUR(C4693))),IF(MINUTE(C4693)&gt;9,MINUTE(C4693),CONCATENATE(0,MINUTE(C4693))),":",VLOOKUP(F4693,'Valid Values - Results'!$D$4:$F$12,3,FALSE)),"")</f>
        <v/>
      </c>
      <c r="H4693" s="41"/>
      <c r="I4693" s="41"/>
      <c r="J4693" s="41"/>
      <c r="K4693" s="41"/>
      <c r="L4693" s="41"/>
      <c r="M4693" s="92"/>
      <c r="N4693" s="41"/>
      <c r="O4693" s="41"/>
      <c r="P4693" s="41"/>
      <c r="Q4693" s="41"/>
      <c r="R4693" s="41"/>
      <c r="S4693" s="41"/>
      <c r="T4693" s="41"/>
      <c r="U4693" s="47"/>
      <c r="V4693" s="49"/>
      <c r="W4693" s="41"/>
      <c r="X4693" s="41"/>
      <c r="Y4693" s="41"/>
      <c r="AA4693" s="37" t="str">
        <f>IF($I4693&lt;&gt;"",VLOOKUP($I4693,'Valid Values - Search'!$R$4:$T$4719,3,FALSE),"")</f>
        <v/>
      </c>
      <c r="AB4693" s="37" t="str">
        <f>IF($I4693&lt;&gt;"",VLOOKUP($I4693,'Valid Values - Search'!$R$4:$S$4719,2,FALSE),"")</f>
        <v/>
      </c>
      <c r="AC4693" s="38" t="str">
        <f t="shared" si="73"/>
        <v/>
      </c>
      <c r="AD4693" s="38"/>
    </row>
    <row r="4694" spans="1:30">
      <c r="A4694" s="46"/>
      <c r="B4694" s="47"/>
      <c r="C4694" s="49"/>
      <c r="D4694" s="41"/>
      <c r="E4694" s="41"/>
      <c r="F4694" s="41"/>
      <c r="G4694" s="50" t="str">
        <f>IF(A4694&lt;&gt;"",CONCATENATE(A4694,":",YEAR(B4694),IF(MONTH(B4694)&gt;9,MONTH(B4694),CONCATENATE(0,MONTH(B4694))),IF(DAY(B4694)&gt;9,DAY(B4694),CONCATENATE(0,DAY(B4694))),IF(HOUR(C4694)&gt;9,HOUR(C4694),CONCATENATE(0,HOUR(C4694))),IF(MINUTE(C4694)&gt;9,MINUTE(C4694),CONCATENATE(0,MINUTE(C4694))),":",VLOOKUP(F4694,'Valid Values - Results'!$D$4:$F$12,3,FALSE)),"")</f>
        <v/>
      </c>
      <c r="H4694" s="41"/>
      <c r="I4694" s="41"/>
      <c r="J4694" s="41"/>
      <c r="K4694" s="41"/>
      <c r="L4694" s="41"/>
      <c r="M4694" s="92"/>
      <c r="N4694" s="41"/>
      <c r="O4694" s="41"/>
      <c r="P4694" s="41"/>
      <c r="Q4694" s="41"/>
      <c r="R4694" s="41"/>
      <c r="S4694" s="41"/>
      <c r="T4694" s="41"/>
      <c r="U4694" s="47"/>
      <c r="V4694" s="49"/>
      <c r="W4694" s="41"/>
      <c r="X4694" s="41"/>
      <c r="Y4694" s="41"/>
      <c r="AA4694" s="37" t="str">
        <f>IF($I4694&lt;&gt;"",VLOOKUP($I4694,'Valid Values - Search'!$R$4:$T$4719,3,FALSE),"")</f>
        <v/>
      </c>
      <c r="AB4694" s="37" t="str">
        <f>IF($I4694&lt;&gt;"",VLOOKUP($I4694,'Valid Values - Search'!$R$4:$S$4719,2,FALSE),"")</f>
        <v/>
      </c>
      <c r="AC4694" s="38" t="str">
        <f t="shared" si="73"/>
        <v/>
      </c>
      <c r="AD4694" s="38"/>
    </row>
    <row r="4695" spans="1:30">
      <c r="A4695" s="46"/>
      <c r="B4695" s="47"/>
      <c r="C4695" s="49"/>
      <c r="D4695" s="41"/>
      <c r="E4695" s="41"/>
      <c r="F4695" s="41"/>
      <c r="G4695" s="50" t="str">
        <f>IF(A4695&lt;&gt;"",CONCATENATE(A4695,":",YEAR(B4695),IF(MONTH(B4695)&gt;9,MONTH(B4695),CONCATENATE(0,MONTH(B4695))),IF(DAY(B4695)&gt;9,DAY(B4695),CONCATENATE(0,DAY(B4695))),IF(HOUR(C4695)&gt;9,HOUR(C4695),CONCATENATE(0,HOUR(C4695))),IF(MINUTE(C4695)&gt;9,MINUTE(C4695),CONCATENATE(0,MINUTE(C4695))),":",VLOOKUP(F4695,'Valid Values - Results'!$D$4:$F$12,3,FALSE)),"")</f>
        <v/>
      </c>
      <c r="H4695" s="41"/>
      <c r="I4695" s="41"/>
      <c r="J4695" s="41"/>
      <c r="K4695" s="41"/>
      <c r="L4695" s="41"/>
      <c r="M4695" s="92"/>
      <c r="N4695" s="41"/>
      <c r="O4695" s="41"/>
      <c r="P4695" s="41"/>
      <c r="Q4695" s="41"/>
      <c r="R4695" s="41"/>
      <c r="S4695" s="41"/>
      <c r="T4695" s="41"/>
      <c r="U4695" s="47"/>
      <c r="V4695" s="49"/>
      <c r="W4695" s="41"/>
      <c r="X4695" s="41"/>
      <c r="Y4695" s="41"/>
      <c r="AA4695" s="37" t="str">
        <f>IF($I4695&lt;&gt;"",VLOOKUP($I4695,'Valid Values - Search'!$R$4:$T$4719,3,FALSE),"")</f>
        <v/>
      </c>
      <c r="AB4695" s="37" t="str">
        <f>IF($I4695&lt;&gt;"",VLOOKUP($I4695,'Valid Values - Search'!$R$4:$S$4719,2,FALSE),"")</f>
        <v/>
      </c>
      <c r="AC4695" s="38" t="str">
        <f t="shared" si="73"/>
        <v/>
      </c>
      <c r="AD4695" s="38"/>
    </row>
    <row r="4696" spans="1:30">
      <c r="A4696" s="46"/>
      <c r="B4696" s="47"/>
      <c r="C4696" s="49"/>
      <c r="D4696" s="41"/>
      <c r="E4696" s="41"/>
      <c r="F4696" s="41"/>
      <c r="G4696" s="50" t="str">
        <f>IF(A4696&lt;&gt;"",CONCATENATE(A4696,":",YEAR(B4696),IF(MONTH(B4696)&gt;9,MONTH(B4696),CONCATENATE(0,MONTH(B4696))),IF(DAY(B4696)&gt;9,DAY(B4696),CONCATENATE(0,DAY(B4696))),IF(HOUR(C4696)&gt;9,HOUR(C4696),CONCATENATE(0,HOUR(C4696))),IF(MINUTE(C4696)&gt;9,MINUTE(C4696),CONCATENATE(0,MINUTE(C4696))),":",VLOOKUP(F4696,'Valid Values - Results'!$D$4:$F$12,3,FALSE)),"")</f>
        <v/>
      </c>
      <c r="H4696" s="41"/>
      <c r="I4696" s="41"/>
      <c r="J4696" s="41"/>
      <c r="K4696" s="41"/>
      <c r="L4696" s="41"/>
      <c r="M4696" s="92"/>
      <c r="N4696" s="41"/>
      <c r="O4696" s="41"/>
      <c r="P4696" s="41"/>
      <c r="Q4696" s="41"/>
      <c r="R4696" s="41"/>
      <c r="S4696" s="41"/>
      <c r="T4696" s="41"/>
      <c r="U4696" s="47"/>
      <c r="V4696" s="49"/>
      <c r="W4696" s="41"/>
      <c r="X4696" s="41"/>
      <c r="Y4696" s="41"/>
      <c r="AA4696" s="37" t="str">
        <f>IF($I4696&lt;&gt;"",VLOOKUP($I4696,'Valid Values - Search'!$R$4:$T$4719,3,FALSE),"")</f>
        <v/>
      </c>
      <c r="AB4696" s="37" t="str">
        <f>IF($I4696&lt;&gt;"",VLOOKUP($I4696,'Valid Values - Search'!$R$4:$S$4719,2,FALSE),"")</f>
        <v/>
      </c>
      <c r="AC4696" s="38" t="str">
        <f t="shared" si="73"/>
        <v/>
      </c>
      <c r="AD4696" s="38"/>
    </row>
    <row r="4697" spans="1:30">
      <c r="A4697" s="46"/>
      <c r="B4697" s="47"/>
      <c r="C4697" s="49"/>
      <c r="D4697" s="41"/>
      <c r="E4697" s="41"/>
      <c r="F4697" s="41"/>
      <c r="G4697" s="50" t="str">
        <f>IF(A4697&lt;&gt;"",CONCATENATE(A4697,":",YEAR(B4697),IF(MONTH(B4697)&gt;9,MONTH(B4697),CONCATENATE(0,MONTH(B4697))),IF(DAY(B4697)&gt;9,DAY(B4697),CONCATENATE(0,DAY(B4697))),IF(HOUR(C4697)&gt;9,HOUR(C4697),CONCATENATE(0,HOUR(C4697))),IF(MINUTE(C4697)&gt;9,MINUTE(C4697),CONCATENATE(0,MINUTE(C4697))),":",VLOOKUP(F4697,'Valid Values - Results'!$D$4:$F$12,3,FALSE)),"")</f>
        <v/>
      </c>
      <c r="H4697" s="41"/>
      <c r="I4697" s="41"/>
      <c r="J4697" s="41"/>
      <c r="K4697" s="41"/>
      <c r="L4697" s="41"/>
      <c r="M4697" s="92"/>
      <c r="N4697" s="41"/>
      <c r="O4697" s="41"/>
      <c r="P4697" s="41"/>
      <c r="Q4697" s="41"/>
      <c r="R4697" s="41"/>
      <c r="S4697" s="41"/>
      <c r="T4697" s="41"/>
      <c r="U4697" s="47"/>
      <c r="V4697" s="49"/>
      <c r="W4697" s="41"/>
      <c r="X4697" s="41"/>
      <c r="Y4697" s="41"/>
      <c r="AA4697" s="37" t="str">
        <f>IF($I4697&lt;&gt;"",VLOOKUP($I4697,'Valid Values - Search'!$R$4:$T$4719,3,FALSE),"")</f>
        <v/>
      </c>
      <c r="AB4697" s="37" t="str">
        <f>IF($I4697&lt;&gt;"",VLOOKUP($I4697,'Valid Values - Search'!$R$4:$S$4719,2,FALSE),"")</f>
        <v/>
      </c>
      <c r="AC4697" s="38" t="str">
        <f t="shared" si="73"/>
        <v/>
      </c>
      <c r="AD4697" s="38"/>
    </row>
    <row r="4698" spans="1:30">
      <c r="A4698" s="46"/>
      <c r="B4698" s="47"/>
      <c r="C4698" s="49"/>
      <c r="D4698" s="41"/>
      <c r="E4698" s="41"/>
      <c r="F4698" s="41"/>
      <c r="G4698" s="50" t="str">
        <f>IF(A4698&lt;&gt;"",CONCATENATE(A4698,":",YEAR(B4698),IF(MONTH(B4698)&gt;9,MONTH(B4698),CONCATENATE(0,MONTH(B4698))),IF(DAY(B4698)&gt;9,DAY(B4698),CONCATENATE(0,DAY(B4698))),IF(HOUR(C4698)&gt;9,HOUR(C4698),CONCATENATE(0,HOUR(C4698))),IF(MINUTE(C4698)&gt;9,MINUTE(C4698),CONCATENATE(0,MINUTE(C4698))),":",VLOOKUP(F4698,'Valid Values - Results'!$D$4:$F$12,3,FALSE)),"")</f>
        <v/>
      </c>
      <c r="H4698" s="41"/>
      <c r="I4698" s="41"/>
      <c r="J4698" s="41"/>
      <c r="K4698" s="41"/>
      <c r="L4698" s="41"/>
      <c r="M4698" s="92"/>
      <c r="N4698" s="41"/>
      <c r="O4698" s="41"/>
      <c r="P4698" s="41"/>
      <c r="Q4698" s="41"/>
      <c r="R4698" s="41"/>
      <c r="S4698" s="41"/>
      <c r="T4698" s="41"/>
      <c r="U4698" s="47"/>
      <c r="V4698" s="49"/>
      <c r="W4698" s="41"/>
      <c r="X4698" s="41"/>
      <c r="Y4698" s="41"/>
      <c r="AA4698" s="37" t="str">
        <f>IF($I4698&lt;&gt;"",VLOOKUP($I4698,'Valid Values - Search'!$R$4:$T$4719,3,FALSE),"")</f>
        <v/>
      </c>
      <c r="AB4698" s="37" t="str">
        <f>IF($I4698&lt;&gt;"",VLOOKUP($I4698,'Valid Values - Search'!$R$4:$S$4719,2,FALSE),"")</f>
        <v/>
      </c>
      <c r="AC4698" s="38" t="str">
        <f t="shared" si="73"/>
        <v/>
      </c>
      <c r="AD4698" s="38"/>
    </row>
    <row r="4699" spans="1:30">
      <c r="A4699" s="46"/>
      <c r="B4699" s="47"/>
      <c r="C4699" s="49"/>
      <c r="D4699" s="41"/>
      <c r="E4699" s="41"/>
      <c r="F4699" s="41"/>
      <c r="G4699" s="50" t="str">
        <f>IF(A4699&lt;&gt;"",CONCATENATE(A4699,":",YEAR(B4699),IF(MONTH(B4699)&gt;9,MONTH(B4699),CONCATENATE(0,MONTH(B4699))),IF(DAY(B4699)&gt;9,DAY(B4699),CONCATENATE(0,DAY(B4699))),IF(HOUR(C4699)&gt;9,HOUR(C4699),CONCATENATE(0,HOUR(C4699))),IF(MINUTE(C4699)&gt;9,MINUTE(C4699),CONCATENATE(0,MINUTE(C4699))),":",VLOOKUP(F4699,'Valid Values - Results'!$D$4:$F$12,3,FALSE)),"")</f>
        <v/>
      </c>
      <c r="H4699" s="41"/>
      <c r="I4699" s="41"/>
      <c r="J4699" s="41"/>
      <c r="K4699" s="41"/>
      <c r="L4699" s="41"/>
      <c r="M4699" s="92"/>
      <c r="N4699" s="41"/>
      <c r="O4699" s="41"/>
      <c r="P4699" s="41"/>
      <c r="Q4699" s="41"/>
      <c r="R4699" s="41"/>
      <c r="S4699" s="41"/>
      <c r="T4699" s="41"/>
      <c r="U4699" s="47"/>
      <c r="V4699" s="49"/>
      <c r="W4699" s="41"/>
      <c r="X4699" s="41"/>
      <c r="Y4699" s="41"/>
      <c r="AA4699" s="37" t="str">
        <f>IF($I4699&lt;&gt;"",VLOOKUP($I4699,'Valid Values - Search'!$R$4:$T$4719,3,FALSE),"")</f>
        <v/>
      </c>
      <c r="AB4699" s="37" t="str">
        <f>IF($I4699&lt;&gt;"",VLOOKUP($I4699,'Valid Values - Search'!$R$4:$S$4719,2,FALSE),"")</f>
        <v/>
      </c>
      <c r="AC4699" s="38" t="str">
        <f t="shared" si="73"/>
        <v/>
      </c>
      <c r="AD4699" s="38"/>
    </row>
    <row r="4700" spans="1:30">
      <c r="A4700" s="46"/>
      <c r="B4700" s="47"/>
      <c r="C4700" s="49"/>
      <c r="D4700" s="41"/>
      <c r="E4700" s="41"/>
      <c r="F4700" s="41"/>
      <c r="G4700" s="50" t="str">
        <f>IF(A4700&lt;&gt;"",CONCATENATE(A4700,":",YEAR(B4700),IF(MONTH(B4700)&gt;9,MONTH(B4700),CONCATENATE(0,MONTH(B4700))),IF(DAY(B4700)&gt;9,DAY(B4700),CONCATENATE(0,DAY(B4700))),IF(HOUR(C4700)&gt;9,HOUR(C4700),CONCATENATE(0,HOUR(C4700))),IF(MINUTE(C4700)&gt;9,MINUTE(C4700),CONCATENATE(0,MINUTE(C4700))),":",VLOOKUP(F4700,'Valid Values - Results'!$D$4:$F$12,3,FALSE)),"")</f>
        <v/>
      </c>
      <c r="H4700" s="41"/>
      <c r="I4700" s="41"/>
      <c r="J4700" s="41"/>
      <c r="K4700" s="41"/>
      <c r="L4700" s="41"/>
      <c r="M4700" s="92"/>
      <c r="N4700" s="41"/>
      <c r="O4700" s="41"/>
      <c r="P4700" s="41"/>
      <c r="Q4700" s="41"/>
      <c r="R4700" s="41"/>
      <c r="S4700" s="41"/>
      <c r="T4700" s="41"/>
      <c r="U4700" s="47"/>
      <c r="V4700" s="49"/>
      <c r="W4700" s="41"/>
      <c r="X4700" s="41"/>
      <c r="Y4700" s="41"/>
      <c r="AA4700" s="37" t="str">
        <f>IF($I4700&lt;&gt;"",VLOOKUP($I4700,'Valid Values - Search'!$R$4:$T$4719,3,FALSE),"")</f>
        <v/>
      </c>
      <c r="AB4700" s="37" t="str">
        <f>IF($I4700&lt;&gt;"",VLOOKUP($I4700,'Valid Values - Search'!$R$4:$S$4719,2,FALSE),"")</f>
        <v/>
      </c>
      <c r="AC4700" s="38" t="str">
        <f t="shared" si="73"/>
        <v/>
      </c>
      <c r="AD4700" s="38"/>
    </row>
    <row r="4701" spans="1:30">
      <c r="A4701" s="46"/>
      <c r="B4701" s="47"/>
      <c r="C4701" s="49"/>
      <c r="D4701" s="41"/>
      <c r="E4701" s="41"/>
      <c r="F4701" s="41"/>
      <c r="G4701" s="50" t="str">
        <f>IF(A4701&lt;&gt;"",CONCATENATE(A4701,":",YEAR(B4701),IF(MONTH(B4701)&gt;9,MONTH(B4701),CONCATENATE(0,MONTH(B4701))),IF(DAY(B4701)&gt;9,DAY(B4701),CONCATENATE(0,DAY(B4701))),IF(HOUR(C4701)&gt;9,HOUR(C4701),CONCATENATE(0,HOUR(C4701))),IF(MINUTE(C4701)&gt;9,MINUTE(C4701),CONCATENATE(0,MINUTE(C4701))),":",VLOOKUP(F4701,'Valid Values - Results'!$D$4:$F$12,3,FALSE)),"")</f>
        <v/>
      </c>
      <c r="H4701" s="41"/>
      <c r="I4701" s="41"/>
      <c r="J4701" s="41"/>
      <c r="K4701" s="41"/>
      <c r="L4701" s="41"/>
      <c r="M4701" s="92"/>
      <c r="N4701" s="41"/>
      <c r="O4701" s="41"/>
      <c r="P4701" s="41"/>
      <c r="Q4701" s="41"/>
      <c r="R4701" s="41"/>
      <c r="S4701" s="41"/>
      <c r="T4701" s="41"/>
      <c r="U4701" s="47"/>
      <c r="V4701" s="49"/>
      <c r="W4701" s="41"/>
      <c r="X4701" s="41"/>
      <c r="Y4701" s="41"/>
      <c r="AA4701" s="37" t="str">
        <f>IF($I4701&lt;&gt;"",VLOOKUP($I4701,'Valid Values - Search'!$R$4:$T$4719,3,FALSE),"")</f>
        <v/>
      </c>
      <c r="AB4701" s="37" t="str">
        <f>IF($I4701&lt;&gt;"",VLOOKUP($I4701,'Valid Values - Search'!$R$4:$S$4719,2,FALSE),"")</f>
        <v/>
      </c>
      <c r="AC4701" s="38" t="str">
        <f t="shared" si="73"/>
        <v/>
      </c>
      <c r="AD4701" s="38"/>
    </row>
    <row r="4702" spans="1:30">
      <c r="A4702" s="46"/>
      <c r="B4702" s="47"/>
      <c r="C4702" s="49"/>
      <c r="D4702" s="41"/>
      <c r="E4702" s="41"/>
      <c r="F4702" s="41"/>
      <c r="G4702" s="50" t="str">
        <f>IF(A4702&lt;&gt;"",CONCATENATE(A4702,":",YEAR(B4702),IF(MONTH(B4702)&gt;9,MONTH(B4702),CONCATENATE(0,MONTH(B4702))),IF(DAY(B4702)&gt;9,DAY(B4702),CONCATENATE(0,DAY(B4702))),IF(HOUR(C4702)&gt;9,HOUR(C4702),CONCATENATE(0,HOUR(C4702))),IF(MINUTE(C4702)&gt;9,MINUTE(C4702),CONCATENATE(0,MINUTE(C4702))),":",VLOOKUP(F4702,'Valid Values - Results'!$D$4:$F$12,3,FALSE)),"")</f>
        <v/>
      </c>
      <c r="H4702" s="41"/>
      <c r="I4702" s="41"/>
      <c r="J4702" s="41"/>
      <c r="K4702" s="41"/>
      <c r="L4702" s="41"/>
      <c r="M4702" s="92"/>
      <c r="N4702" s="41"/>
      <c r="O4702" s="41"/>
      <c r="P4702" s="41"/>
      <c r="Q4702" s="41"/>
      <c r="R4702" s="41"/>
      <c r="S4702" s="41"/>
      <c r="T4702" s="41"/>
      <c r="U4702" s="47"/>
      <c r="V4702" s="49"/>
      <c r="W4702" s="41"/>
      <c r="X4702" s="41"/>
      <c r="Y4702" s="41"/>
      <c r="AA4702" s="37" t="str">
        <f>IF($I4702&lt;&gt;"",VLOOKUP($I4702,'Valid Values - Search'!$R$4:$T$4719,3,FALSE),"")</f>
        <v/>
      </c>
      <c r="AB4702" s="37" t="str">
        <f>IF($I4702&lt;&gt;"",VLOOKUP($I4702,'Valid Values - Search'!$R$4:$S$4719,2,FALSE),"")</f>
        <v/>
      </c>
      <c r="AC4702" s="38" t="str">
        <f t="shared" si="73"/>
        <v/>
      </c>
      <c r="AD4702" s="38"/>
    </row>
    <row r="4703" spans="1:30">
      <c r="A4703" s="46"/>
      <c r="B4703" s="47"/>
      <c r="C4703" s="49"/>
      <c r="D4703" s="41"/>
      <c r="E4703" s="41"/>
      <c r="F4703" s="41"/>
      <c r="G4703" s="50" t="str">
        <f>IF(A4703&lt;&gt;"",CONCATENATE(A4703,":",YEAR(B4703),IF(MONTH(B4703)&gt;9,MONTH(B4703),CONCATENATE(0,MONTH(B4703))),IF(DAY(B4703)&gt;9,DAY(B4703),CONCATENATE(0,DAY(B4703))),IF(HOUR(C4703)&gt;9,HOUR(C4703),CONCATENATE(0,HOUR(C4703))),IF(MINUTE(C4703)&gt;9,MINUTE(C4703),CONCATENATE(0,MINUTE(C4703))),":",VLOOKUP(F4703,'Valid Values - Results'!$D$4:$F$12,3,FALSE)),"")</f>
        <v/>
      </c>
      <c r="H4703" s="41"/>
      <c r="I4703" s="41"/>
      <c r="J4703" s="41"/>
      <c r="K4703" s="41"/>
      <c r="L4703" s="41"/>
      <c r="M4703" s="92"/>
      <c r="N4703" s="41"/>
      <c r="O4703" s="41"/>
      <c r="P4703" s="41"/>
      <c r="Q4703" s="41"/>
      <c r="R4703" s="41"/>
      <c r="S4703" s="41"/>
      <c r="T4703" s="41"/>
      <c r="U4703" s="47"/>
      <c r="V4703" s="49"/>
      <c r="W4703" s="41"/>
      <c r="X4703" s="41"/>
      <c r="Y4703" s="41"/>
      <c r="AA4703" s="37" t="str">
        <f>IF($I4703&lt;&gt;"",VLOOKUP($I4703,'Valid Values - Search'!$R$4:$T$4719,3,FALSE),"")</f>
        <v/>
      </c>
      <c r="AB4703" s="37" t="str">
        <f>IF($I4703&lt;&gt;"",VLOOKUP($I4703,'Valid Values - Search'!$R$4:$S$4719,2,FALSE),"")</f>
        <v/>
      </c>
      <c r="AC4703" s="38" t="str">
        <f t="shared" si="73"/>
        <v/>
      </c>
      <c r="AD4703" s="38"/>
    </row>
    <row r="4704" spans="1:30">
      <c r="A4704" s="46"/>
      <c r="B4704" s="47"/>
      <c r="C4704" s="49"/>
      <c r="D4704" s="41"/>
      <c r="E4704" s="41"/>
      <c r="F4704" s="41"/>
      <c r="G4704" s="50" t="str">
        <f>IF(A4704&lt;&gt;"",CONCATENATE(A4704,":",YEAR(B4704),IF(MONTH(B4704)&gt;9,MONTH(B4704),CONCATENATE(0,MONTH(B4704))),IF(DAY(B4704)&gt;9,DAY(B4704),CONCATENATE(0,DAY(B4704))),IF(HOUR(C4704)&gt;9,HOUR(C4704),CONCATENATE(0,HOUR(C4704))),IF(MINUTE(C4704)&gt;9,MINUTE(C4704),CONCATENATE(0,MINUTE(C4704))),":",VLOOKUP(F4704,'Valid Values - Results'!$D$4:$F$12,3,FALSE)),"")</f>
        <v/>
      </c>
      <c r="H4704" s="41"/>
      <c r="I4704" s="41"/>
      <c r="J4704" s="41"/>
      <c r="K4704" s="41"/>
      <c r="L4704" s="41"/>
      <c r="M4704" s="92"/>
      <c r="N4704" s="41"/>
      <c r="O4704" s="41"/>
      <c r="P4704" s="41"/>
      <c r="Q4704" s="41"/>
      <c r="R4704" s="41"/>
      <c r="S4704" s="41"/>
      <c r="T4704" s="41"/>
      <c r="U4704" s="47"/>
      <c r="V4704" s="49"/>
      <c r="W4704" s="41"/>
      <c r="X4704" s="41"/>
      <c r="Y4704" s="41"/>
      <c r="AA4704" s="37" t="str">
        <f>IF($I4704&lt;&gt;"",VLOOKUP($I4704,'Valid Values - Search'!$R$4:$T$4719,3,FALSE),"")</f>
        <v/>
      </c>
      <c r="AB4704" s="37" t="str">
        <f>IF($I4704&lt;&gt;"",VLOOKUP($I4704,'Valid Values - Search'!$R$4:$S$4719,2,FALSE),"")</f>
        <v/>
      </c>
      <c r="AC4704" s="38" t="str">
        <f t="shared" si="73"/>
        <v/>
      </c>
      <c r="AD4704" s="38"/>
    </row>
    <row r="4705" spans="1:30">
      <c r="A4705" s="46"/>
      <c r="B4705" s="47"/>
      <c r="C4705" s="49"/>
      <c r="D4705" s="41"/>
      <c r="E4705" s="41"/>
      <c r="F4705" s="41"/>
      <c r="G4705" s="50" t="str">
        <f>IF(A4705&lt;&gt;"",CONCATENATE(A4705,":",YEAR(B4705),IF(MONTH(B4705)&gt;9,MONTH(B4705),CONCATENATE(0,MONTH(B4705))),IF(DAY(B4705)&gt;9,DAY(B4705),CONCATENATE(0,DAY(B4705))),IF(HOUR(C4705)&gt;9,HOUR(C4705),CONCATENATE(0,HOUR(C4705))),IF(MINUTE(C4705)&gt;9,MINUTE(C4705),CONCATENATE(0,MINUTE(C4705))),":",VLOOKUP(F4705,'Valid Values - Results'!$D$4:$F$12,3,FALSE)),"")</f>
        <v/>
      </c>
      <c r="H4705" s="41"/>
      <c r="I4705" s="41"/>
      <c r="J4705" s="41"/>
      <c r="K4705" s="41"/>
      <c r="L4705" s="41"/>
      <c r="M4705" s="92"/>
      <c r="N4705" s="41"/>
      <c r="O4705" s="41"/>
      <c r="P4705" s="41"/>
      <c r="Q4705" s="41"/>
      <c r="R4705" s="41"/>
      <c r="S4705" s="41"/>
      <c r="T4705" s="41"/>
      <c r="U4705" s="47"/>
      <c r="V4705" s="49"/>
      <c r="W4705" s="41"/>
      <c r="X4705" s="41"/>
      <c r="Y4705" s="41"/>
      <c r="AA4705" s="37" t="str">
        <f>IF($I4705&lt;&gt;"",VLOOKUP($I4705,'Valid Values - Search'!$R$4:$T$4719,3,FALSE),"")</f>
        <v/>
      </c>
      <c r="AB4705" s="37" t="str">
        <f>IF($I4705&lt;&gt;"",VLOOKUP($I4705,'Valid Values - Search'!$R$4:$S$4719,2,FALSE),"")</f>
        <v/>
      </c>
      <c r="AC4705" s="38" t="str">
        <f t="shared" si="73"/>
        <v/>
      </c>
      <c r="AD4705" s="38"/>
    </row>
    <row r="4706" spans="1:30">
      <c r="A4706" s="46"/>
      <c r="B4706" s="47"/>
      <c r="C4706" s="49"/>
      <c r="D4706" s="41"/>
      <c r="E4706" s="41"/>
      <c r="F4706" s="41"/>
      <c r="G4706" s="50" t="str">
        <f>IF(A4706&lt;&gt;"",CONCATENATE(A4706,":",YEAR(B4706),IF(MONTH(B4706)&gt;9,MONTH(B4706),CONCATENATE(0,MONTH(B4706))),IF(DAY(B4706)&gt;9,DAY(B4706),CONCATENATE(0,DAY(B4706))),IF(HOUR(C4706)&gt;9,HOUR(C4706),CONCATENATE(0,HOUR(C4706))),IF(MINUTE(C4706)&gt;9,MINUTE(C4706),CONCATENATE(0,MINUTE(C4706))),":",VLOOKUP(F4706,'Valid Values - Results'!$D$4:$F$12,3,FALSE)),"")</f>
        <v/>
      </c>
      <c r="H4706" s="41"/>
      <c r="I4706" s="41"/>
      <c r="J4706" s="41"/>
      <c r="K4706" s="41"/>
      <c r="L4706" s="41"/>
      <c r="M4706" s="92"/>
      <c r="N4706" s="41"/>
      <c r="O4706" s="41"/>
      <c r="P4706" s="41"/>
      <c r="Q4706" s="41"/>
      <c r="R4706" s="41"/>
      <c r="S4706" s="41"/>
      <c r="T4706" s="41"/>
      <c r="U4706" s="47"/>
      <c r="V4706" s="49"/>
      <c r="W4706" s="41"/>
      <c r="X4706" s="41"/>
      <c r="Y4706" s="41"/>
      <c r="AA4706" s="37" t="str">
        <f>IF($I4706&lt;&gt;"",VLOOKUP($I4706,'Valid Values - Search'!$R$4:$T$4719,3,FALSE),"")</f>
        <v/>
      </c>
      <c r="AB4706" s="37" t="str">
        <f>IF($I4706&lt;&gt;"",VLOOKUP($I4706,'Valid Values - Search'!$R$4:$S$4719,2,FALSE),"")</f>
        <v/>
      </c>
      <c r="AC4706" s="38" t="str">
        <f t="shared" si="73"/>
        <v/>
      </c>
      <c r="AD4706" s="38"/>
    </row>
    <row r="4707" spans="1:30">
      <c r="A4707" s="46"/>
      <c r="B4707" s="47"/>
      <c r="C4707" s="49"/>
      <c r="D4707" s="41"/>
      <c r="E4707" s="41"/>
      <c r="F4707" s="41"/>
      <c r="G4707" s="50" t="str">
        <f>IF(A4707&lt;&gt;"",CONCATENATE(A4707,":",YEAR(B4707),IF(MONTH(B4707)&gt;9,MONTH(B4707),CONCATENATE(0,MONTH(B4707))),IF(DAY(B4707)&gt;9,DAY(B4707),CONCATENATE(0,DAY(B4707))),IF(HOUR(C4707)&gt;9,HOUR(C4707),CONCATENATE(0,HOUR(C4707))),IF(MINUTE(C4707)&gt;9,MINUTE(C4707),CONCATENATE(0,MINUTE(C4707))),":",VLOOKUP(F4707,'Valid Values - Results'!$D$4:$F$12,3,FALSE)),"")</f>
        <v/>
      </c>
      <c r="H4707" s="41"/>
      <c r="I4707" s="41"/>
      <c r="J4707" s="41"/>
      <c r="K4707" s="41"/>
      <c r="L4707" s="41"/>
      <c r="M4707" s="92"/>
      <c r="N4707" s="41"/>
      <c r="O4707" s="41"/>
      <c r="P4707" s="41"/>
      <c r="Q4707" s="41"/>
      <c r="R4707" s="41"/>
      <c r="S4707" s="41"/>
      <c r="T4707" s="41"/>
      <c r="U4707" s="47"/>
      <c r="V4707" s="49"/>
      <c r="W4707" s="41"/>
      <c r="X4707" s="41"/>
      <c r="Y4707" s="41"/>
      <c r="AA4707" s="37" t="str">
        <f>IF($I4707&lt;&gt;"",VLOOKUP($I4707,'Valid Values - Search'!$R$4:$T$4719,3,FALSE),"")</f>
        <v/>
      </c>
      <c r="AB4707" s="37" t="str">
        <f>IF($I4707&lt;&gt;"",VLOOKUP($I4707,'Valid Values - Search'!$R$4:$S$4719,2,FALSE),"")</f>
        <v/>
      </c>
      <c r="AC4707" s="38" t="str">
        <f t="shared" si="73"/>
        <v/>
      </c>
      <c r="AD4707" s="38"/>
    </row>
    <row r="4708" spans="1:30">
      <c r="A4708" s="46"/>
      <c r="B4708" s="47"/>
      <c r="C4708" s="49"/>
      <c r="D4708" s="41"/>
      <c r="E4708" s="41"/>
      <c r="F4708" s="41"/>
      <c r="G4708" s="50" t="str">
        <f>IF(A4708&lt;&gt;"",CONCATENATE(A4708,":",YEAR(B4708),IF(MONTH(B4708)&gt;9,MONTH(B4708),CONCATENATE(0,MONTH(B4708))),IF(DAY(B4708)&gt;9,DAY(B4708),CONCATENATE(0,DAY(B4708))),IF(HOUR(C4708)&gt;9,HOUR(C4708),CONCATENATE(0,HOUR(C4708))),IF(MINUTE(C4708)&gt;9,MINUTE(C4708),CONCATENATE(0,MINUTE(C4708))),":",VLOOKUP(F4708,'Valid Values - Results'!$D$4:$F$12,3,FALSE)),"")</f>
        <v/>
      </c>
      <c r="H4708" s="41"/>
      <c r="I4708" s="41"/>
      <c r="J4708" s="41"/>
      <c r="K4708" s="41"/>
      <c r="L4708" s="41"/>
      <c r="M4708" s="92"/>
      <c r="N4708" s="41"/>
      <c r="O4708" s="41"/>
      <c r="P4708" s="41"/>
      <c r="Q4708" s="41"/>
      <c r="R4708" s="41"/>
      <c r="S4708" s="41"/>
      <c r="T4708" s="41"/>
      <c r="U4708" s="47"/>
      <c r="V4708" s="49"/>
      <c r="W4708" s="41"/>
      <c r="X4708" s="41"/>
      <c r="Y4708" s="41"/>
      <c r="AA4708" s="37" t="str">
        <f>IF($I4708&lt;&gt;"",VLOOKUP($I4708,'Valid Values - Search'!$R$4:$T$4719,3,FALSE),"")</f>
        <v/>
      </c>
      <c r="AB4708" s="37" t="str">
        <f>IF($I4708&lt;&gt;"",VLOOKUP($I4708,'Valid Values - Search'!$R$4:$S$4719,2,FALSE),"")</f>
        <v/>
      </c>
      <c r="AC4708" s="38" t="str">
        <f t="shared" si="73"/>
        <v/>
      </c>
      <c r="AD4708" s="38"/>
    </row>
    <row r="4709" spans="1:30">
      <c r="A4709" s="46"/>
      <c r="B4709" s="47"/>
      <c r="C4709" s="49"/>
      <c r="D4709" s="41"/>
      <c r="E4709" s="41"/>
      <c r="F4709" s="41"/>
      <c r="G4709" s="50" t="str">
        <f>IF(A4709&lt;&gt;"",CONCATENATE(A4709,":",YEAR(B4709),IF(MONTH(B4709)&gt;9,MONTH(B4709),CONCATENATE(0,MONTH(B4709))),IF(DAY(B4709)&gt;9,DAY(B4709),CONCATENATE(0,DAY(B4709))),IF(HOUR(C4709)&gt;9,HOUR(C4709),CONCATENATE(0,HOUR(C4709))),IF(MINUTE(C4709)&gt;9,MINUTE(C4709),CONCATENATE(0,MINUTE(C4709))),":",VLOOKUP(F4709,'Valid Values - Results'!$D$4:$F$12,3,FALSE)),"")</f>
        <v/>
      </c>
      <c r="H4709" s="41"/>
      <c r="I4709" s="41"/>
      <c r="J4709" s="41"/>
      <c r="K4709" s="41"/>
      <c r="L4709" s="41"/>
      <c r="M4709" s="92"/>
      <c r="N4709" s="41"/>
      <c r="O4709" s="41"/>
      <c r="P4709" s="41"/>
      <c r="Q4709" s="41"/>
      <c r="R4709" s="41"/>
      <c r="S4709" s="41"/>
      <c r="T4709" s="41"/>
      <c r="U4709" s="47"/>
      <c r="V4709" s="49"/>
      <c r="W4709" s="41"/>
      <c r="X4709" s="41"/>
      <c r="Y4709" s="41"/>
      <c r="AA4709" s="37" t="str">
        <f>IF($I4709&lt;&gt;"",VLOOKUP($I4709,'Valid Values - Search'!$R$4:$T$4719,3,FALSE),"")</f>
        <v/>
      </c>
      <c r="AB4709" s="37" t="str">
        <f>IF($I4709&lt;&gt;"",VLOOKUP($I4709,'Valid Values - Search'!$R$4:$S$4719,2,FALSE),"")</f>
        <v/>
      </c>
      <c r="AC4709" s="38" t="str">
        <f t="shared" si="73"/>
        <v/>
      </c>
      <c r="AD4709" s="38"/>
    </row>
    <row r="4710" spans="1:30">
      <c r="A4710" s="46"/>
      <c r="B4710" s="47"/>
      <c r="C4710" s="49"/>
      <c r="D4710" s="41"/>
      <c r="E4710" s="41"/>
      <c r="F4710" s="41"/>
      <c r="G4710" s="50" t="str">
        <f>IF(A4710&lt;&gt;"",CONCATENATE(A4710,":",YEAR(B4710),IF(MONTH(B4710)&gt;9,MONTH(B4710),CONCATENATE(0,MONTH(B4710))),IF(DAY(B4710)&gt;9,DAY(B4710),CONCATENATE(0,DAY(B4710))),IF(HOUR(C4710)&gt;9,HOUR(C4710),CONCATENATE(0,HOUR(C4710))),IF(MINUTE(C4710)&gt;9,MINUTE(C4710),CONCATENATE(0,MINUTE(C4710))),":",VLOOKUP(F4710,'Valid Values - Results'!$D$4:$F$12,3,FALSE)),"")</f>
        <v/>
      </c>
      <c r="H4710" s="41"/>
      <c r="I4710" s="41"/>
      <c r="J4710" s="41"/>
      <c r="K4710" s="41"/>
      <c r="L4710" s="41"/>
      <c r="M4710" s="92"/>
      <c r="N4710" s="41"/>
      <c r="O4710" s="41"/>
      <c r="P4710" s="41"/>
      <c r="Q4710" s="41"/>
      <c r="R4710" s="41"/>
      <c r="S4710" s="41"/>
      <c r="T4710" s="41"/>
      <c r="U4710" s="47"/>
      <c r="V4710" s="49"/>
      <c r="W4710" s="41"/>
      <c r="X4710" s="41"/>
      <c r="Y4710" s="41"/>
      <c r="AA4710" s="37" t="str">
        <f>IF($I4710&lt;&gt;"",VLOOKUP($I4710,'Valid Values - Search'!$R$4:$T$4719,3,FALSE),"")</f>
        <v/>
      </c>
      <c r="AB4710" s="37" t="str">
        <f>IF($I4710&lt;&gt;"",VLOOKUP($I4710,'Valid Values - Search'!$R$4:$S$4719,2,FALSE),"")</f>
        <v/>
      </c>
      <c r="AC4710" s="38" t="str">
        <f t="shared" si="73"/>
        <v/>
      </c>
      <c r="AD4710" s="38"/>
    </row>
    <row r="4711" spans="1:30">
      <c r="A4711" s="46"/>
      <c r="B4711" s="47"/>
      <c r="C4711" s="49"/>
      <c r="D4711" s="41"/>
      <c r="E4711" s="41"/>
      <c r="F4711" s="41"/>
      <c r="G4711" s="50" t="str">
        <f>IF(A4711&lt;&gt;"",CONCATENATE(A4711,":",YEAR(B4711),IF(MONTH(B4711)&gt;9,MONTH(B4711),CONCATENATE(0,MONTH(B4711))),IF(DAY(B4711)&gt;9,DAY(B4711),CONCATENATE(0,DAY(B4711))),IF(HOUR(C4711)&gt;9,HOUR(C4711),CONCATENATE(0,HOUR(C4711))),IF(MINUTE(C4711)&gt;9,MINUTE(C4711),CONCATENATE(0,MINUTE(C4711))),":",VLOOKUP(F4711,'Valid Values - Results'!$D$4:$F$12,3,FALSE)),"")</f>
        <v/>
      </c>
      <c r="H4711" s="41"/>
      <c r="I4711" s="41"/>
      <c r="J4711" s="41"/>
      <c r="K4711" s="41"/>
      <c r="L4711" s="41"/>
      <c r="M4711" s="92"/>
      <c r="N4711" s="41"/>
      <c r="O4711" s="41"/>
      <c r="P4711" s="41"/>
      <c r="Q4711" s="41"/>
      <c r="R4711" s="41"/>
      <c r="S4711" s="41"/>
      <c r="T4711" s="41"/>
      <c r="U4711" s="47"/>
      <c r="V4711" s="49"/>
      <c r="W4711" s="41"/>
      <c r="X4711" s="41"/>
      <c r="Y4711" s="41"/>
      <c r="AA4711" s="37" t="str">
        <f>IF($I4711&lt;&gt;"",VLOOKUP($I4711,'Valid Values - Search'!$R$4:$T$4719,3,FALSE),"")</f>
        <v/>
      </c>
      <c r="AB4711" s="37" t="str">
        <f>IF($I4711&lt;&gt;"",VLOOKUP($I4711,'Valid Values - Search'!$R$4:$S$4719,2,FALSE),"")</f>
        <v/>
      </c>
      <c r="AC4711" s="38" t="str">
        <f t="shared" si="73"/>
        <v/>
      </c>
      <c r="AD4711" s="38"/>
    </row>
    <row r="4712" spans="1:30">
      <c r="A4712" s="46"/>
      <c r="B4712" s="47"/>
      <c r="C4712" s="49"/>
      <c r="D4712" s="41"/>
      <c r="E4712" s="41"/>
      <c r="F4712" s="41"/>
      <c r="G4712" s="50" t="str">
        <f>IF(A4712&lt;&gt;"",CONCATENATE(A4712,":",YEAR(B4712),IF(MONTH(B4712)&gt;9,MONTH(B4712),CONCATENATE(0,MONTH(B4712))),IF(DAY(B4712)&gt;9,DAY(B4712),CONCATENATE(0,DAY(B4712))),IF(HOUR(C4712)&gt;9,HOUR(C4712),CONCATENATE(0,HOUR(C4712))),IF(MINUTE(C4712)&gt;9,MINUTE(C4712),CONCATENATE(0,MINUTE(C4712))),":",VLOOKUP(F4712,'Valid Values - Results'!$D$4:$F$12,3,FALSE)),"")</f>
        <v/>
      </c>
      <c r="H4712" s="41"/>
      <c r="I4712" s="41"/>
      <c r="J4712" s="41"/>
      <c r="K4712" s="41"/>
      <c r="L4712" s="41"/>
      <c r="M4712" s="92"/>
      <c r="N4712" s="41"/>
      <c r="O4712" s="41"/>
      <c r="P4712" s="41"/>
      <c r="Q4712" s="41"/>
      <c r="R4712" s="41"/>
      <c r="S4712" s="41"/>
      <c r="T4712" s="41"/>
      <c r="U4712" s="47"/>
      <c r="V4712" s="49"/>
      <c r="W4712" s="41"/>
      <c r="X4712" s="41"/>
      <c r="Y4712" s="41"/>
      <c r="AA4712" s="37" t="str">
        <f>IF($I4712&lt;&gt;"",VLOOKUP($I4712,'Valid Values - Search'!$R$4:$T$4719,3,FALSE),"")</f>
        <v/>
      </c>
      <c r="AB4712" s="37" t="str">
        <f>IF($I4712&lt;&gt;"",VLOOKUP($I4712,'Valid Values - Search'!$R$4:$S$4719,2,FALSE),"")</f>
        <v/>
      </c>
      <c r="AC4712" s="38" t="str">
        <f t="shared" si="73"/>
        <v/>
      </c>
      <c r="AD4712" s="38"/>
    </row>
    <row r="4713" spans="1:30">
      <c r="A4713" s="46"/>
      <c r="B4713" s="47"/>
      <c r="C4713" s="49"/>
      <c r="D4713" s="41"/>
      <c r="E4713" s="41"/>
      <c r="F4713" s="41"/>
      <c r="G4713" s="50" t="str">
        <f>IF(A4713&lt;&gt;"",CONCATENATE(A4713,":",YEAR(B4713),IF(MONTH(B4713)&gt;9,MONTH(B4713),CONCATENATE(0,MONTH(B4713))),IF(DAY(B4713)&gt;9,DAY(B4713),CONCATENATE(0,DAY(B4713))),IF(HOUR(C4713)&gt;9,HOUR(C4713),CONCATENATE(0,HOUR(C4713))),IF(MINUTE(C4713)&gt;9,MINUTE(C4713),CONCATENATE(0,MINUTE(C4713))),":",VLOOKUP(F4713,'Valid Values - Results'!$D$4:$F$12,3,FALSE)),"")</f>
        <v/>
      </c>
      <c r="H4713" s="41"/>
      <c r="I4713" s="41"/>
      <c r="J4713" s="41"/>
      <c r="K4713" s="41"/>
      <c r="L4713" s="41"/>
      <c r="M4713" s="92"/>
      <c r="N4713" s="41"/>
      <c r="O4713" s="41"/>
      <c r="P4713" s="41"/>
      <c r="Q4713" s="41"/>
      <c r="R4713" s="41"/>
      <c r="S4713" s="41"/>
      <c r="T4713" s="41"/>
      <c r="U4713" s="47"/>
      <c r="V4713" s="49"/>
      <c r="W4713" s="41"/>
      <c r="X4713" s="41"/>
      <c r="Y4713" s="41"/>
      <c r="AA4713" s="37" t="str">
        <f>IF($I4713&lt;&gt;"",VLOOKUP($I4713,'Valid Values - Search'!$R$4:$T$4719,3,FALSE),"")</f>
        <v/>
      </c>
      <c r="AB4713" s="37" t="str">
        <f>IF($I4713&lt;&gt;"",VLOOKUP($I4713,'Valid Values - Search'!$R$4:$S$4719,2,FALSE),"")</f>
        <v/>
      </c>
      <c r="AC4713" s="38" t="str">
        <f t="shared" si="73"/>
        <v/>
      </c>
      <c r="AD4713" s="38"/>
    </row>
    <row r="4714" spans="1:30">
      <c r="A4714" s="46"/>
      <c r="B4714" s="47"/>
      <c r="C4714" s="49"/>
      <c r="D4714" s="41"/>
      <c r="E4714" s="41"/>
      <c r="F4714" s="41"/>
      <c r="G4714" s="50" t="str">
        <f>IF(A4714&lt;&gt;"",CONCATENATE(A4714,":",YEAR(B4714),IF(MONTH(B4714)&gt;9,MONTH(B4714),CONCATENATE(0,MONTH(B4714))),IF(DAY(B4714)&gt;9,DAY(B4714),CONCATENATE(0,DAY(B4714))),IF(HOUR(C4714)&gt;9,HOUR(C4714),CONCATENATE(0,HOUR(C4714))),IF(MINUTE(C4714)&gt;9,MINUTE(C4714),CONCATENATE(0,MINUTE(C4714))),":",VLOOKUP(F4714,'Valid Values - Results'!$D$4:$F$12,3,FALSE)),"")</f>
        <v/>
      </c>
      <c r="H4714" s="41"/>
      <c r="I4714" s="41"/>
      <c r="J4714" s="41"/>
      <c r="K4714" s="41"/>
      <c r="L4714" s="41"/>
      <c r="M4714" s="92"/>
      <c r="N4714" s="41"/>
      <c r="O4714" s="41"/>
      <c r="P4714" s="41"/>
      <c r="Q4714" s="41"/>
      <c r="R4714" s="41"/>
      <c r="S4714" s="41"/>
      <c r="T4714" s="41"/>
      <c r="U4714" s="47"/>
      <c r="V4714" s="49"/>
      <c r="W4714" s="41"/>
      <c r="X4714" s="41"/>
      <c r="Y4714" s="41"/>
      <c r="AA4714" s="37" t="str">
        <f>IF($I4714&lt;&gt;"",VLOOKUP($I4714,'Valid Values - Search'!$R$4:$T$4719,3,FALSE),"")</f>
        <v/>
      </c>
      <c r="AB4714" s="37" t="str">
        <f>IF($I4714&lt;&gt;"",VLOOKUP($I4714,'Valid Values - Search'!$R$4:$S$4719,2,FALSE),"")</f>
        <v/>
      </c>
      <c r="AC4714" s="38" t="str">
        <f t="shared" si="73"/>
        <v/>
      </c>
      <c r="AD4714" s="38"/>
    </row>
    <row r="4715" spans="1:30">
      <c r="A4715" s="46"/>
      <c r="B4715" s="47"/>
      <c r="C4715" s="49"/>
      <c r="D4715" s="41"/>
      <c r="E4715" s="41"/>
      <c r="F4715" s="41"/>
      <c r="G4715" s="50" t="str">
        <f>IF(A4715&lt;&gt;"",CONCATENATE(A4715,":",YEAR(B4715),IF(MONTH(B4715)&gt;9,MONTH(B4715),CONCATENATE(0,MONTH(B4715))),IF(DAY(B4715)&gt;9,DAY(B4715),CONCATENATE(0,DAY(B4715))),IF(HOUR(C4715)&gt;9,HOUR(C4715),CONCATENATE(0,HOUR(C4715))),IF(MINUTE(C4715)&gt;9,MINUTE(C4715),CONCATENATE(0,MINUTE(C4715))),":",VLOOKUP(F4715,'Valid Values - Results'!$D$4:$F$12,3,FALSE)),"")</f>
        <v/>
      </c>
      <c r="H4715" s="41"/>
      <c r="I4715" s="41"/>
      <c r="J4715" s="41"/>
      <c r="K4715" s="41"/>
      <c r="L4715" s="41"/>
      <c r="M4715" s="92"/>
      <c r="N4715" s="41"/>
      <c r="O4715" s="41"/>
      <c r="P4715" s="41"/>
      <c r="Q4715" s="41"/>
      <c r="R4715" s="41"/>
      <c r="S4715" s="41"/>
      <c r="T4715" s="41"/>
      <c r="U4715" s="47"/>
      <c r="V4715" s="49"/>
      <c r="W4715" s="41"/>
      <c r="X4715" s="41"/>
      <c r="Y4715" s="41"/>
      <c r="AA4715" s="37" t="str">
        <f>IF($I4715&lt;&gt;"",VLOOKUP($I4715,'Valid Values - Search'!$R$4:$T$4719,3,FALSE),"")</f>
        <v/>
      </c>
      <c r="AB4715" s="37" t="str">
        <f>IF($I4715&lt;&gt;"",VLOOKUP($I4715,'Valid Values - Search'!$R$4:$S$4719,2,FALSE),"")</f>
        <v/>
      </c>
      <c r="AC4715" s="38" t="str">
        <f t="shared" si="73"/>
        <v/>
      </c>
      <c r="AD4715" s="38"/>
    </row>
    <row r="4716" spans="1:30">
      <c r="A4716" s="46"/>
      <c r="B4716" s="47"/>
      <c r="C4716" s="49"/>
      <c r="D4716" s="41"/>
      <c r="E4716" s="41"/>
      <c r="F4716" s="41"/>
      <c r="G4716" s="50" t="str">
        <f>IF(A4716&lt;&gt;"",CONCATENATE(A4716,":",YEAR(B4716),IF(MONTH(B4716)&gt;9,MONTH(B4716),CONCATENATE(0,MONTH(B4716))),IF(DAY(B4716)&gt;9,DAY(B4716),CONCATENATE(0,DAY(B4716))),IF(HOUR(C4716)&gt;9,HOUR(C4716),CONCATENATE(0,HOUR(C4716))),IF(MINUTE(C4716)&gt;9,MINUTE(C4716),CONCATENATE(0,MINUTE(C4716))),":",VLOOKUP(F4716,'Valid Values - Results'!$D$4:$F$12,3,FALSE)),"")</f>
        <v/>
      </c>
      <c r="H4716" s="41"/>
      <c r="I4716" s="41"/>
      <c r="J4716" s="41"/>
      <c r="K4716" s="41"/>
      <c r="L4716" s="41"/>
      <c r="M4716" s="92"/>
      <c r="N4716" s="41"/>
      <c r="O4716" s="41"/>
      <c r="P4716" s="41"/>
      <c r="Q4716" s="41"/>
      <c r="R4716" s="41"/>
      <c r="S4716" s="41"/>
      <c r="T4716" s="41"/>
      <c r="U4716" s="47"/>
      <c r="V4716" s="49"/>
      <c r="W4716" s="41"/>
      <c r="X4716" s="41"/>
      <c r="Y4716" s="41"/>
      <c r="AA4716" s="37" t="str">
        <f>IF($I4716&lt;&gt;"",VLOOKUP($I4716,'Valid Values - Search'!$R$4:$T$4719,3,FALSE),"")</f>
        <v/>
      </c>
      <c r="AB4716" s="37" t="str">
        <f>IF($I4716&lt;&gt;"",VLOOKUP($I4716,'Valid Values - Search'!$R$4:$S$4719,2,FALSE),"")</f>
        <v/>
      </c>
      <c r="AC4716" s="38" t="str">
        <f t="shared" si="73"/>
        <v/>
      </c>
      <c r="AD4716" s="38"/>
    </row>
    <row r="4717" spans="1:30">
      <c r="A4717" s="46"/>
      <c r="B4717" s="47"/>
      <c r="C4717" s="49"/>
      <c r="D4717" s="41"/>
      <c r="E4717" s="41"/>
      <c r="F4717" s="41"/>
      <c r="G4717" s="50" t="str">
        <f>IF(A4717&lt;&gt;"",CONCATENATE(A4717,":",YEAR(B4717),IF(MONTH(B4717)&gt;9,MONTH(B4717),CONCATENATE(0,MONTH(B4717))),IF(DAY(B4717)&gt;9,DAY(B4717),CONCATENATE(0,DAY(B4717))),IF(HOUR(C4717)&gt;9,HOUR(C4717),CONCATENATE(0,HOUR(C4717))),IF(MINUTE(C4717)&gt;9,MINUTE(C4717),CONCATENATE(0,MINUTE(C4717))),":",VLOOKUP(F4717,'Valid Values - Results'!$D$4:$F$12,3,FALSE)),"")</f>
        <v/>
      </c>
      <c r="H4717" s="41"/>
      <c r="I4717" s="41"/>
      <c r="J4717" s="41"/>
      <c r="K4717" s="41"/>
      <c r="L4717" s="41"/>
      <c r="M4717" s="92"/>
      <c r="N4717" s="41"/>
      <c r="O4717" s="41"/>
      <c r="P4717" s="41"/>
      <c r="Q4717" s="41"/>
      <c r="R4717" s="41"/>
      <c r="S4717" s="41"/>
      <c r="T4717" s="41"/>
      <c r="U4717" s="47"/>
      <c r="V4717" s="49"/>
      <c r="W4717" s="41"/>
      <c r="X4717" s="41"/>
      <c r="Y4717" s="41"/>
      <c r="AA4717" s="37" t="str">
        <f>IF($I4717&lt;&gt;"",VLOOKUP($I4717,'Valid Values - Search'!$R$4:$T$4719,3,FALSE),"")</f>
        <v/>
      </c>
      <c r="AB4717" s="37" t="str">
        <f>IF($I4717&lt;&gt;"",VLOOKUP($I4717,'Valid Values - Search'!$R$4:$S$4719,2,FALSE),"")</f>
        <v/>
      </c>
      <c r="AC4717" s="38" t="str">
        <f t="shared" si="73"/>
        <v/>
      </c>
      <c r="AD4717" s="38"/>
    </row>
    <row r="4718" spans="1:30">
      <c r="A4718" s="46"/>
      <c r="B4718" s="47"/>
      <c r="C4718" s="49"/>
      <c r="D4718" s="41"/>
      <c r="E4718" s="41"/>
      <c r="F4718" s="41"/>
      <c r="G4718" s="50" t="str">
        <f>IF(A4718&lt;&gt;"",CONCATENATE(A4718,":",YEAR(B4718),IF(MONTH(B4718)&gt;9,MONTH(B4718),CONCATENATE(0,MONTH(B4718))),IF(DAY(B4718)&gt;9,DAY(B4718),CONCATENATE(0,DAY(B4718))),IF(HOUR(C4718)&gt;9,HOUR(C4718),CONCATENATE(0,HOUR(C4718))),IF(MINUTE(C4718)&gt;9,MINUTE(C4718),CONCATENATE(0,MINUTE(C4718))),":",VLOOKUP(F4718,'Valid Values - Results'!$D$4:$F$12,3,FALSE)),"")</f>
        <v/>
      </c>
      <c r="H4718" s="41"/>
      <c r="I4718" s="41"/>
      <c r="J4718" s="41"/>
      <c r="K4718" s="41"/>
      <c r="L4718" s="41"/>
      <c r="M4718" s="92"/>
      <c r="N4718" s="41"/>
      <c r="O4718" s="41"/>
      <c r="P4718" s="41"/>
      <c r="Q4718" s="41"/>
      <c r="R4718" s="41"/>
      <c r="S4718" s="41"/>
      <c r="T4718" s="41"/>
      <c r="U4718" s="47"/>
      <c r="V4718" s="49"/>
      <c r="W4718" s="41"/>
      <c r="X4718" s="41"/>
      <c r="Y4718" s="41"/>
      <c r="AA4718" s="37" t="str">
        <f>IF($I4718&lt;&gt;"",VLOOKUP($I4718,'Valid Values - Search'!$R$4:$T$4719,3,FALSE),"")</f>
        <v/>
      </c>
      <c r="AB4718" s="37" t="str">
        <f>IF($I4718&lt;&gt;"",VLOOKUP($I4718,'Valid Values - Search'!$R$4:$S$4719,2,FALSE),"")</f>
        <v/>
      </c>
      <c r="AC4718" s="38" t="str">
        <f t="shared" si="73"/>
        <v/>
      </c>
      <c r="AD4718" s="38"/>
    </row>
    <row r="4719" spans="1:30">
      <c r="A4719" s="46"/>
      <c r="B4719" s="47"/>
      <c r="C4719" s="49"/>
      <c r="D4719" s="41"/>
      <c r="E4719" s="41"/>
      <c r="F4719" s="41"/>
      <c r="G4719" s="50" t="str">
        <f>IF(A4719&lt;&gt;"",CONCATENATE(A4719,":",YEAR(B4719),IF(MONTH(B4719)&gt;9,MONTH(B4719),CONCATENATE(0,MONTH(B4719))),IF(DAY(B4719)&gt;9,DAY(B4719),CONCATENATE(0,DAY(B4719))),IF(HOUR(C4719)&gt;9,HOUR(C4719),CONCATENATE(0,HOUR(C4719))),IF(MINUTE(C4719)&gt;9,MINUTE(C4719),CONCATENATE(0,MINUTE(C4719))),":",VLOOKUP(F4719,'Valid Values - Results'!$D$4:$F$12,3,FALSE)),"")</f>
        <v/>
      </c>
      <c r="H4719" s="41"/>
      <c r="I4719" s="41"/>
      <c r="J4719" s="41"/>
      <c r="K4719" s="41"/>
      <c r="L4719" s="41"/>
      <c r="M4719" s="92"/>
      <c r="N4719" s="41"/>
      <c r="O4719" s="41"/>
      <c r="P4719" s="41"/>
      <c r="Q4719" s="41"/>
      <c r="R4719" s="41"/>
      <c r="S4719" s="41"/>
      <c r="T4719" s="41"/>
      <c r="U4719" s="47"/>
      <c r="V4719" s="49"/>
      <c r="W4719" s="41"/>
      <c r="X4719" s="41"/>
      <c r="Y4719" s="41"/>
      <c r="AA4719" s="37" t="str">
        <f>IF($I4719&lt;&gt;"",VLOOKUP($I4719,'Valid Values - Search'!$R$4:$T$4719,3,FALSE),"")</f>
        <v/>
      </c>
      <c r="AB4719" s="37" t="str">
        <f>IF($I4719&lt;&gt;"",VLOOKUP($I4719,'Valid Values - Search'!$R$4:$S$4719,2,FALSE),"")</f>
        <v/>
      </c>
      <c r="AC4719" s="38" t="str">
        <f t="shared" si="73"/>
        <v/>
      </c>
      <c r="AD4719" s="38"/>
    </row>
    <row r="4720" spans="1:30">
      <c r="A4720" s="46"/>
      <c r="B4720" s="47"/>
      <c r="C4720" s="49"/>
      <c r="D4720" s="41"/>
      <c r="E4720" s="41"/>
      <c r="F4720" s="41"/>
      <c r="G4720" s="50" t="str">
        <f>IF(A4720&lt;&gt;"",CONCATENATE(A4720,":",YEAR(B4720),IF(MONTH(B4720)&gt;9,MONTH(B4720),CONCATENATE(0,MONTH(B4720))),IF(DAY(B4720)&gt;9,DAY(B4720),CONCATENATE(0,DAY(B4720))),IF(HOUR(C4720)&gt;9,HOUR(C4720),CONCATENATE(0,HOUR(C4720))),IF(MINUTE(C4720)&gt;9,MINUTE(C4720),CONCATENATE(0,MINUTE(C4720))),":",VLOOKUP(F4720,'Valid Values - Results'!$D$4:$F$12,3,FALSE)),"")</f>
        <v/>
      </c>
      <c r="H4720" s="41"/>
      <c r="I4720" s="41"/>
      <c r="J4720" s="41"/>
      <c r="K4720" s="41"/>
      <c r="L4720" s="41"/>
      <c r="M4720" s="92"/>
      <c r="N4720" s="41"/>
      <c r="O4720" s="41"/>
      <c r="P4720" s="41"/>
      <c r="Q4720" s="41"/>
      <c r="R4720" s="41"/>
      <c r="S4720" s="41"/>
      <c r="T4720" s="41"/>
      <c r="U4720" s="47"/>
      <c r="V4720" s="49"/>
      <c r="W4720" s="41"/>
      <c r="X4720" s="41"/>
      <c r="Y4720" s="41"/>
      <c r="AA4720" s="37" t="str">
        <f>IF($I4720&lt;&gt;"",VLOOKUP($I4720,'Valid Values - Search'!$R$4:$T$4719,3,FALSE),"")</f>
        <v/>
      </c>
      <c r="AB4720" s="37" t="str">
        <f>IF($I4720&lt;&gt;"",VLOOKUP($I4720,'Valid Values - Search'!$R$4:$S$4719,2,FALSE),"")</f>
        <v/>
      </c>
      <c r="AC4720" s="38" t="str">
        <f t="shared" si="73"/>
        <v/>
      </c>
      <c r="AD4720" s="38"/>
    </row>
    <row r="4721" spans="1:30">
      <c r="A4721" s="46"/>
      <c r="B4721" s="47"/>
      <c r="C4721" s="49"/>
      <c r="D4721" s="41"/>
      <c r="E4721" s="41"/>
      <c r="F4721" s="41"/>
      <c r="G4721" s="50" t="str">
        <f>IF(A4721&lt;&gt;"",CONCATENATE(A4721,":",YEAR(B4721),IF(MONTH(B4721)&gt;9,MONTH(B4721),CONCATENATE(0,MONTH(B4721))),IF(DAY(B4721)&gt;9,DAY(B4721),CONCATENATE(0,DAY(B4721))),IF(HOUR(C4721)&gt;9,HOUR(C4721),CONCATENATE(0,HOUR(C4721))),IF(MINUTE(C4721)&gt;9,MINUTE(C4721),CONCATENATE(0,MINUTE(C4721))),":",VLOOKUP(F4721,'Valid Values - Results'!$D$4:$F$12,3,FALSE)),"")</f>
        <v/>
      </c>
      <c r="H4721" s="41"/>
      <c r="I4721" s="41"/>
      <c r="J4721" s="41"/>
      <c r="K4721" s="41"/>
      <c r="L4721" s="41"/>
      <c r="M4721" s="92"/>
      <c r="N4721" s="41"/>
      <c r="O4721" s="41"/>
      <c r="P4721" s="41"/>
      <c r="Q4721" s="41"/>
      <c r="R4721" s="41"/>
      <c r="S4721" s="41"/>
      <c r="T4721" s="41"/>
      <c r="U4721" s="47"/>
      <c r="V4721" s="49"/>
      <c r="W4721" s="41"/>
      <c r="X4721" s="41"/>
      <c r="Y4721" s="41"/>
      <c r="AA4721" s="37" t="str">
        <f>IF($I4721&lt;&gt;"",VLOOKUP($I4721,'Valid Values - Search'!$R$4:$T$4719,3,FALSE),"")</f>
        <v/>
      </c>
      <c r="AB4721" s="37" t="str">
        <f>IF($I4721&lt;&gt;"",VLOOKUP($I4721,'Valid Values - Search'!$R$4:$S$4719,2,FALSE),"")</f>
        <v/>
      </c>
      <c r="AC4721" s="38" t="str">
        <f t="shared" si="73"/>
        <v/>
      </c>
      <c r="AD4721" s="38"/>
    </row>
    <row r="4722" spans="1:30">
      <c r="A4722" s="46"/>
      <c r="B4722" s="47"/>
      <c r="C4722" s="49"/>
      <c r="D4722" s="41"/>
      <c r="E4722" s="41"/>
      <c r="F4722" s="41"/>
      <c r="G4722" s="50" t="str">
        <f>IF(A4722&lt;&gt;"",CONCATENATE(A4722,":",YEAR(B4722),IF(MONTH(B4722)&gt;9,MONTH(B4722),CONCATENATE(0,MONTH(B4722))),IF(DAY(B4722)&gt;9,DAY(B4722),CONCATENATE(0,DAY(B4722))),IF(HOUR(C4722)&gt;9,HOUR(C4722),CONCATENATE(0,HOUR(C4722))),IF(MINUTE(C4722)&gt;9,MINUTE(C4722),CONCATENATE(0,MINUTE(C4722))),":",VLOOKUP(F4722,'Valid Values - Results'!$D$4:$F$12,3,FALSE)),"")</f>
        <v/>
      </c>
      <c r="H4722" s="41"/>
      <c r="I4722" s="41"/>
      <c r="J4722" s="41"/>
      <c r="K4722" s="41"/>
      <c r="L4722" s="41"/>
      <c r="M4722" s="92"/>
      <c r="N4722" s="41"/>
      <c r="O4722" s="41"/>
      <c r="P4722" s="41"/>
      <c r="Q4722" s="41"/>
      <c r="R4722" s="41"/>
      <c r="S4722" s="41"/>
      <c r="T4722" s="41"/>
      <c r="U4722" s="47"/>
      <c r="V4722" s="49"/>
      <c r="W4722" s="41"/>
      <c r="X4722" s="41"/>
      <c r="Y4722" s="41"/>
      <c r="AA4722" s="37" t="str">
        <f>IF($I4722&lt;&gt;"",VLOOKUP($I4722,'Valid Values - Search'!$R$4:$T$4719,3,FALSE),"")</f>
        <v/>
      </c>
      <c r="AB4722" s="37" t="str">
        <f>IF($I4722&lt;&gt;"",VLOOKUP($I4722,'Valid Values - Search'!$R$4:$S$4719,2,FALSE),"")</f>
        <v/>
      </c>
      <c r="AC4722" s="38" t="str">
        <f t="shared" si="73"/>
        <v/>
      </c>
      <c r="AD4722" s="38"/>
    </row>
    <row r="4723" spans="1:30">
      <c r="A4723" s="46"/>
      <c r="B4723" s="47"/>
      <c r="C4723" s="49"/>
      <c r="D4723" s="41"/>
      <c r="E4723" s="41"/>
      <c r="F4723" s="41"/>
      <c r="G4723" s="50" t="str">
        <f>IF(A4723&lt;&gt;"",CONCATENATE(A4723,":",YEAR(B4723),IF(MONTH(B4723)&gt;9,MONTH(B4723),CONCATENATE(0,MONTH(B4723))),IF(DAY(B4723)&gt;9,DAY(B4723),CONCATENATE(0,DAY(B4723))),IF(HOUR(C4723)&gt;9,HOUR(C4723),CONCATENATE(0,HOUR(C4723))),IF(MINUTE(C4723)&gt;9,MINUTE(C4723),CONCATENATE(0,MINUTE(C4723))),":",VLOOKUP(F4723,'Valid Values - Results'!$D$4:$F$12,3,FALSE)),"")</f>
        <v/>
      </c>
      <c r="H4723" s="41"/>
      <c r="I4723" s="41"/>
      <c r="J4723" s="41"/>
      <c r="K4723" s="41"/>
      <c r="L4723" s="41"/>
      <c r="M4723" s="92"/>
      <c r="N4723" s="41"/>
      <c r="O4723" s="41"/>
      <c r="P4723" s="41"/>
      <c r="Q4723" s="41"/>
      <c r="R4723" s="41"/>
      <c r="S4723" s="41"/>
      <c r="T4723" s="41"/>
      <c r="U4723" s="47"/>
      <c r="V4723" s="49"/>
      <c r="W4723" s="41"/>
      <c r="X4723" s="41"/>
      <c r="Y4723" s="41"/>
      <c r="AA4723" s="37" t="str">
        <f>IF($I4723&lt;&gt;"",VLOOKUP($I4723,'Valid Values - Search'!$R$4:$T$4719,3,FALSE),"")</f>
        <v/>
      </c>
      <c r="AB4723" s="37" t="str">
        <f>IF($I4723&lt;&gt;"",VLOOKUP($I4723,'Valid Values - Search'!$R$4:$S$4719,2,FALSE),"")</f>
        <v/>
      </c>
      <c r="AC4723" s="38" t="str">
        <f t="shared" si="73"/>
        <v/>
      </c>
      <c r="AD4723" s="38"/>
    </row>
    <row r="4724" spans="1:30">
      <c r="A4724" s="46"/>
      <c r="B4724" s="47"/>
      <c r="C4724" s="49"/>
      <c r="D4724" s="41"/>
      <c r="E4724" s="41"/>
      <c r="F4724" s="41"/>
      <c r="G4724" s="50" t="str">
        <f>IF(A4724&lt;&gt;"",CONCATENATE(A4724,":",YEAR(B4724),IF(MONTH(B4724)&gt;9,MONTH(B4724),CONCATENATE(0,MONTH(B4724))),IF(DAY(B4724)&gt;9,DAY(B4724),CONCATENATE(0,DAY(B4724))),IF(HOUR(C4724)&gt;9,HOUR(C4724),CONCATENATE(0,HOUR(C4724))),IF(MINUTE(C4724)&gt;9,MINUTE(C4724),CONCATENATE(0,MINUTE(C4724))),":",VLOOKUP(F4724,'Valid Values - Results'!$D$4:$F$12,3,FALSE)),"")</f>
        <v/>
      </c>
      <c r="H4724" s="41"/>
      <c r="I4724" s="41"/>
      <c r="J4724" s="41"/>
      <c r="K4724" s="41"/>
      <c r="L4724" s="41"/>
      <c r="M4724" s="92"/>
      <c r="N4724" s="41"/>
      <c r="O4724" s="41"/>
      <c r="P4724" s="41"/>
      <c r="Q4724" s="41"/>
      <c r="R4724" s="41"/>
      <c r="S4724" s="41"/>
      <c r="T4724" s="41"/>
      <c r="U4724" s="47"/>
      <c r="V4724" s="49"/>
      <c r="W4724" s="41"/>
      <c r="X4724" s="41"/>
      <c r="Y4724" s="41"/>
      <c r="AA4724" s="37" t="str">
        <f>IF($I4724&lt;&gt;"",VLOOKUP($I4724,'Valid Values - Search'!$R$4:$T$4719,3,FALSE),"")</f>
        <v/>
      </c>
      <c r="AB4724" s="37" t="str">
        <f>IF($I4724&lt;&gt;"",VLOOKUP($I4724,'Valid Values - Search'!$R$4:$S$4719,2,FALSE),"")</f>
        <v/>
      </c>
      <c r="AC4724" s="38" t="str">
        <f t="shared" si="73"/>
        <v/>
      </c>
      <c r="AD4724" s="38"/>
    </row>
    <row r="4725" spans="1:30">
      <c r="A4725" s="46"/>
      <c r="B4725" s="47"/>
      <c r="C4725" s="49"/>
      <c r="D4725" s="41"/>
      <c r="E4725" s="41"/>
      <c r="F4725" s="41"/>
      <c r="G4725" s="50" t="str">
        <f>IF(A4725&lt;&gt;"",CONCATENATE(A4725,":",YEAR(B4725),IF(MONTH(B4725)&gt;9,MONTH(B4725),CONCATENATE(0,MONTH(B4725))),IF(DAY(B4725)&gt;9,DAY(B4725),CONCATENATE(0,DAY(B4725))),IF(HOUR(C4725)&gt;9,HOUR(C4725),CONCATENATE(0,HOUR(C4725))),IF(MINUTE(C4725)&gt;9,MINUTE(C4725),CONCATENATE(0,MINUTE(C4725))),":",VLOOKUP(F4725,'Valid Values - Results'!$D$4:$F$12,3,FALSE)),"")</f>
        <v/>
      </c>
      <c r="H4725" s="41"/>
      <c r="I4725" s="41"/>
      <c r="J4725" s="41"/>
      <c r="K4725" s="41"/>
      <c r="L4725" s="41"/>
      <c r="M4725" s="92"/>
      <c r="N4725" s="41"/>
      <c r="O4725" s="41"/>
      <c r="P4725" s="41"/>
      <c r="Q4725" s="41"/>
      <c r="R4725" s="41"/>
      <c r="S4725" s="41"/>
      <c r="T4725" s="41"/>
      <c r="U4725" s="47"/>
      <c r="V4725" s="49"/>
      <c r="W4725" s="41"/>
      <c r="X4725" s="41"/>
      <c r="Y4725" s="41"/>
      <c r="AA4725" s="37" t="str">
        <f>IF($I4725&lt;&gt;"",VLOOKUP($I4725,'Valid Values - Search'!$R$4:$T$4719,3,FALSE),"")</f>
        <v/>
      </c>
      <c r="AB4725" s="37" t="str">
        <f>IF($I4725&lt;&gt;"",VLOOKUP($I4725,'Valid Values - Search'!$R$4:$S$4719,2,FALSE),"")</f>
        <v/>
      </c>
      <c r="AC4725" s="38" t="str">
        <f t="shared" si="73"/>
        <v/>
      </c>
      <c r="AD4725" s="38"/>
    </row>
    <row r="4726" spans="1:30">
      <c r="A4726" s="46"/>
      <c r="B4726" s="47"/>
      <c r="C4726" s="49"/>
      <c r="D4726" s="41"/>
      <c r="E4726" s="41"/>
      <c r="F4726" s="41"/>
      <c r="G4726" s="50" t="str">
        <f>IF(A4726&lt;&gt;"",CONCATENATE(A4726,":",YEAR(B4726),IF(MONTH(B4726)&gt;9,MONTH(B4726),CONCATENATE(0,MONTH(B4726))),IF(DAY(B4726)&gt;9,DAY(B4726),CONCATENATE(0,DAY(B4726))),IF(HOUR(C4726)&gt;9,HOUR(C4726),CONCATENATE(0,HOUR(C4726))),IF(MINUTE(C4726)&gt;9,MINUTE(C4726),CONCATENATE(0,MINUTE(C4726))),":",VLOOKUP(F4726,'Valid Values - Results'!$D$4:$F$12,3,FALSE)),"")</f>
        <v/>
      </c>
      <c r="H4726" s="41"/>
      <c r="I4726" s="41"/>
      <c r="J4726" s="41"/>
      <c r="K4726" s="41"/>
      <c r="L4726" s="41"/>
      <c r="M4726" s="92"/>
      <c r="N4726" s="41"/>
      <c r="O4726" s="41"/>
      <c r="P4726" s="41"/>
      <c r="Q4726" s="41"/>
      <c r="R4726" s="41"/>
      <c r="S4726" s="41"/>
      <c r="T4726" s="41"/>
      <c r="U4726" s="47"/>
      <c r="V4726" s="49"/>
      <c r="W4726" s="41"/>
      <c r="X4726" s="41"/>
      <c r="Y4726" s="41"/>
      <c r="AA4726" s="37" t="str">
        <f>IF($I4726&lt;&gt;"",VLOOKUP($I4726,'Valid Values - Search'!$R$4:$T$4719,3,FALSE),"")</f>
        <v/>
      </c>
      <c r="AB4726" s="37" t="str">
        <f>IF($I4726&lt;&gt;"",VLOOKUP($I4726,'Valid Values - Search'!$R$4:$S$4719,2,FALSE),"")</f>
        <v/>
      </c>
      <c r="AC4726" s="38" t="str">
        <f t="shared" si="73"/>
        <v/>
      </c>
      <c r="AD4726" s="38"/>
    </row>
    <row r="4727" spans="1:30">
      <c r="A4727" s="46"/>
      <c r="B4727" s="47"/>
      <c r="C4727" s="49"/>
      <c r="D4727" s="41"/>
      <c r="E4727" s="41"/>
      <c r="F4727" s="41"/>
      <c r="G4727" s="50" t="str">
        <f>IF(A4727&lt;&gt;"",CONCATENATE(A4727,":",YEAR(B4727),IF(MONTH(B4727)&gt;9,MONTH(B4727),CONCATENATE(0,MONTH(B4727))),IF(DAY(B4727)&gt;9,DAY(B4727),CONCATENATE(0,DAY(B4727))),IF(HOUR(C4727)&gt;9,HOUR(C4727),CONCATENATE(0,HOUR(C4727))),IF(MINUTE(C4727)&gt;9,MINUTE(C4727),CONCATENATE(0,MINUTE(C4727))),":",VLOOKUP(F4727,'Valid Values - Results'!$D$4:$F$12,3,FALSE)),"")</f>
        <v/>
      </c>
      <c r="H4727" s="41"/>
      <c r="I4727" s="41"/>
      <c r="J4727" s="41"/>
      <c r="K4727" s="41"/>
      <c r="L4727" s="41"/>
      <c r="M4727" s="92"/>
      <c r="N4727" s="41"/>
      <c r="O4727" s="41"/>
      <c r="P4727" s="41"/>
      <c r="Q4727" s="41"/>
      <c r="R4727" s="41"/>
      <c r="S4727" s="41"/>
      <c r="T4727" s="41"/>
      <c r="U4727" s="47"/>
      <c r="V4727" s="49"/>
      <c r="W4727" s="41"/>
      <c r="X4727" s="41"/>
      <c r="Y4727" s="41"/>
      <c r="AA4727" s="37" t="str">
        <f>IF($I4727&lt;&gt;"",VLOOKUP($I4727,'Valid Values - Search'!$R$4:$T$4719,3,FALSE),"")</f>
        <v/>
      </c>
      <c r="AB4727" s="37" t="str">
        <f>IF($I4727&lt;&gt;"",VLOOKUP($I4727,'Valid Values - Search'!$R$4:$S$4719,2,FALSE),"")</f>
        <v/>
      </c>
      <c r="AC4727" s="38" t="str">
        <f t="shared" si="73"/>
        <v/>
      </c>
      <c r="AD4727" s="38"/>
    </row>
    <row r="4728" spans="1:30">
      <c r="A4728" s="46"/>
      <c r="B4728" s="47"/>
      <c r="C4728" s="49"/>
      <c r="D4728" s="41"/>
      <c r="E4728" s="41"/>
      <c r="F4728" s="41"/>
      <c r="G4728" s="50" t="str">
        <f>IF(A4728&lt;&gt;"",CONCATENATE(A4728,":",YEAR(B4728),IF(MONTH(B4728)&gt;9,MONTH(B4728),CONCATENATE(0,MONTH(B4728))),IF(DAY(B4728)&gt;9,DAY(B4728),CONCATENATE(0,DAY(B4728))),IF(HOUR(C4728)&gt;9,HOUR(C4728),CONCATENATE(0,HOUR(C4728))),IF(MINUTE(C4728)&gt;9,MINUTE(C4728),CONCATENATE(0,MINUTE(C4728))),":",VLOOKUP(F4728,'Valid Values - Results'!$D$4:$F$12,3,FALSE)),"")</f>
        <v/>
      </c>
      <c r="H4728" s="41"/>
      <c r="I4728" s="41"/>
      <c r="J4728" s="41"/>
      <c r="K4728" s="41"/>
      <c r="L4728" s="41"/>
      <c r="M4728" s="92"/>
      <c r="N4728" s="41"/>
      <c r="O4728" s="41"/>
      <c r="P4728" s="41"/>
      <c r="Q4728" s="41"/>
      <c r="R4728" s="41"/>
      <c r="S4728" s="41"/>
      <c r="T4728" s="41"/>
      <c r="U4728" s="47"/>
      <c r="V4728" s="49"/>
      <c r="W4728" s="41"/>
      <c r="X4728" s="41"/>
      <c r="Y4728" s="41"/>
      <c r="AA4728" s="37" t="str">
        <f>IF($I4728&lt;&gt;"",VLOOKUP($I4728,'Valid Values - Search'!$R$4:$T$4719,3,FALSE),"")</f>
        <v/>
      </c>
      <c r="AB4728" s="37" t="str">
        <f>IF($I4728&lt;&gt;"",VLOOKUP($I4728,'Valid Values - Search'!$R$4:$S$4719,2,FALSE),"")</f>
        <v/>
      </c>
      <c r="AC4728" s="38" t="str">
        <f t="shared" si="73"/>
        <v/>
      </c>
      <c r="AD4728" s="38"/>
    </row>
    <row r="4729" spans="1:30">
      <c r="A4729" s="46"/>
      <c r="B4729" s="47"/>
      <c r="C4729" s="49"/>
      <c r="D4729" s="41"/>
      <c r="E4729" s="41"/>
      <c r="F4729" s="41"/>
      <c r="G4729" s="50" t="str">
        <f>IF(A4729&lt;&gt;"",CONCATENATE(A4729,":",YEAR(B4729),IF(MONTH(B4729)&gt;9,MONTH(B4729),CONCATENATE(0,MONTH(B4729))),IF(DAY(B4729)&gt;9,DAY(B4729),CONCATENATE(0,DAY(B4729))),IF(HOUR(C4729)&gt;9,HOUR(C4729),CONCATENATE(0,HOUR(C4729))),IF(MINUTE(C4729)&gt;9,MINUTE(C4729),CONCATENATE(0,MINUTE(C4729))),":",VLOOKUP(F4729,'Valid Values - Results'!$D$4:$F$12,3,FALSE)),"")</f>
        <v/>
      </c>
      <c r="H4729" s="41"/>
      <c r="I4729" s="41"/>
      <c r="J4729" s="41"/>
      <c r="K4729" s="41"/>
      <c r="L4729" s="41"/>
      <c r="M4729" s="92"/>
      <c r="N4729" s="41"/>
      <c r="O4729" s="41"/>
      <c r="P4729" s="41"/>
      <c r="Q4729" s="41"/>
      <c r="R4729" s="41"/>
      <c r="S4729" s="41"/>
      <c r="T4729" s="41"/>
      <c r="U4729" s="47"/>
      <c r="V4729" s="49"/>
      <c r="W4729" s="41"/>
      <c r="X4729" s="41"/>
      <c r="Y4729" s="41"/>
      <c r="AA4729" s="37" t="str">
        <f>IF($I4729&lt;&gt;"",VLOOKUP($I4729,'Valid Values - Search'!$R$4:$T$4719,3,FALSE),"")</f>
        <v/>
      </c>
      <c r="AB4729" s="37" t="str">
        <f>IF($I4729&lt;&gt;"",VLOOKUP($I4729,'Valid Values - Search'!$R$4:$S$4719,2,FALSE),"")</f>
        <v/>
      </c>
      <c r="AC4729" s="38" t="str">
        <f t="shared" si="73"/>
        <v/>
      </c>
      <c r="AD4729" s="38"/>
    </row>
    <row r="4730" spans="1:30">
      <c r="A4730" s="46"/>
      <c r="B4730" s="47"/>
      <c r="C4730" s="49"/>
      <c r="D4730" s="41"/>
      <c r="E4730" s="41"/>
      <c r="F4730" s="41"/>
      <c r="G4730" s="50" t="str">
        <f>IF(A4730&lt;&gt;"",CONCATENATE(A4730,":",YEAR(B4730),IF(MONTH(B4730)&gt;9,MONTH(B4730),CONCATENATE(0,MONTH(B4730))),IF(DAY(B4730)&gt;9,DAY(B4730),CONCATENATE(0,DAY(B4730))),IF(HOUR(C4730)&gt;9,HOUR(C4730),CONCATENATE(0,HOUR(C4730))),IF(MINUTE(C4730)&gt;9,MINUTE(C4730),CONCATENATE(0,MINUTE(C4730))),":",VLOOKUP(F4730,'Valid Values - Results'!$D$4:$F$12,3,FALSE)),"")</f>
        <v/>
      </c>
      <c r="H4730" s="41"/>
      <c r="I4730" s="41"/>
      <c r="J4730" s="41"/>
      <c r="K4730" s="41"/>
      <c r="L4730" s="41"/>
      <c r="M4730" s="92"/>
      <c r="N4730" s="41"/>
      <c r="O4730" s="41"/>
      <c r="P4730" s="41"/>
      <c r="Q4730" s="41"/>
      <c r="R4730" s="41"/>
      <c r="S4730" s="41"/>
      <c r="T4730" s="41"/>
      <c r="U4730" s="47"/>
      <c r="V4730" s="49"/>
      <c r="W4730" s="41"/>
      <c r="X4730" s="41"/>
      <c r="Y4730" s="41"/>
      <c r="AA4730" s="37" t="str">
        <f>IF($I4730&lt;&gt;"",VLOOKUP($I4730,'Valid Values - Search'!$R$4:$T$4719,3,FALSE),"")</f>
        <v/>
      </c>
      <c r="AB4730" s="37" t="str">
        <f>IF($I4730&lt;&gt;"",VLOOKUP($I4730,'Valid Values - Search'!$R$4:$S$4719,2,FALSE),"")</f>
        <v/>
      </c>
      <c r="AC4730" s="38" t="str">
        <f t="shared" si="73"/>
        <v/>
      </c>
      <c r="AD4730" s="38"/>
    </row>
    <row r="4731" spans="1:30">
      <c r="A4731" s="46"/>
      <c r="B4731" s="47"/>
      <c r="C4731" s="49"/>
      <c r="D4731" s="41"/>
      <c r="E4731" s="41"/>
      <c r="F4731" s="41"/>
      <c r="G4731" s="50" t="str">
        <f>IF(A4731&lt;&gt;"",CONCATENATE(A4731,":",YEAR(B4731),IF(MONTH(B4731)&gt;9,MONTH(B4731),CONCATENATE(0,MONTH(B4731))),IF(DAY(B4731)&gt;9,DAY(B4731),CONCATENATE(0,DAY(B4731))),IF(HOUR(C4731)&gt;9,HOUR(C4731),CONCATENATE(0,HOUR(C4731))),IF(MINUTE(C4731)&gt;9,MINUTE(C4731),CONCATENATE(0,MINUTE(C4731))),":",VLOOKUP(F4731,'Valid Values - Results'!$D$4:$F$12,3,FALSE)),"")</f>
        <v/>
      </c>
      <c r="H4731" s="41"/>
      <c r="I4731" s="41"/>
      <c r="J4731" s="41"/>
      <c r="K4731" s="41"/>
      <c r="L4731" s="41"/>
      <c r="M4731" s="92"/>
      <c r="N4731" s="41"/>
      <c r="O4731" s="41"/>
      <c r="P4731" s="41"/>
      <c r="Q4731" s="41"/>
      <c r="R4731" s="41"/>
      <c r="S4731" s="41"/>
      <c r="T4731" s="41"/>
      <c r="U4731" s="47"/>
      <c r="V4731" s="49"/>
      <c r="W4731" s="41"/>
      <c r="X4731" s="41"/>
      <c r="Y4731" s="41"/>
      <c r="AA4731" s="37" t="str">
        <f>IF($I4731&lt;&gt;"",VLOOKUP($I4731,'Valid Values - Search'!$R$4:$T$4719,3,FALSE),"")</f>
        <v/>
      </c>
      <c r="AB4731" s="37" t="str">
        <f>IF($I4731&lt;&gt;"",VLOOKUP($I4731,'Valid Values - Search'!$R$4:$S$4719,2,FALSE),"")</f>
        <v/>
      </c>
      <c r="AC4731" s="38" t="str">
        <f t="shared" si="73"/>
        <v/>
      </c>
      <c r="AD4731" s="38"/>
    </row>
    <row r="4732" spans="1:30">
      <c r="A4732" s="46"/>
      <c r="B4732" s="47"/>
      <c r="C4732" s="49"/>
      <c r="D4732" s="41"/>
      <c r="E4732" s="41"/>
      <c r="F4732" s="41"/>
      <c r="G4732" s="50" t="str">
        <f>IF(A4732&lt;&gt;"",CONCATENATE(A4732,":",YEAR(B4732),IF(MONTH(B4732)&gt;9,MONTH(B4732),CONCATENATE(0,MONTH(B4732))),IF(DAY(B4732)&gt;9,DAY(B4732),CONCATENATE(0,DAY(B4732))),IF(HOUR(C4732)&gt;9,HOUR(C4732),CONCATENATE(0,HOUR(C4732))),IF(MINUTE(C4732)&gt;9,MINUTE(C4732),CONCATENATE(0,MINUTE(C4732))),":",VLOOKUP(F4732,'Valid Values - Results'!$D$4:$F$12,3,FALSE)),"")</f>
        <v/>
      </c>
      <c r="H4732" s="41"/>
      <c r="I4732" s="41"/>
      <c r="J4732" s="41"/>
      <c r="K4732" s="41"/>
      <c r="L4732" s="41"/>
      <c r="M4732" s="92"/>
      <c r="N4732" s="41"/>
      <c r="O4732" s="41"/>
      <c r="P4732" s="41"/>
      <c r="Q4732" s="41"/>
      <c r="R4732" s="41"/>
      <c r="S4732" s="41"/>
      <c r="T4732" s="41"/>
      <c r="U4732" s="47"/>
      <c r="V4732" s="49"/>
      <c r="W4732" s="41"/>
      <c r="X4732" s="41"/>
      <c r="Y4732" s="41"/>
      <c r="AA4732" s="37" t="str">
        <f>IF($I4732&lt;&gt;"",VLOOKUP($I4732,'Valid Values - Search'!$R$4:$T$4719,3,FALSE),"")</f>
        <v/>
      </c>
      <c r="AB4732" s="37" t="str">
        <f>IF($I4732&lt;&gt;"",VLOOKUP($I4732,'Valid Values - Search'!$R$4:$S$4719,2,FALSE),"")</f>
        <v/>
      </c>
      <c r="AC4732" s="38" t="str">
        <f t="shared" si="73"/>
        <v/>
      </c>
      <c r="AD4732" s="38"/>
    </row>
    <row r="4733" spans="1:30">
      <c r="A4733" s="46"/>
      <c r="B4733" s="47"/>
      <c r="C4733" s="49"/>
      <c r="D4733" s="41"/>
      <c r="E4733" s="41"/>
      <c r="F4733" s="41"/>
      <c r="G4733" s="50" t="str">
        <f>IF(A4733&lt;&gt;"",CONCATENATE(A4733,":",YEAR(B4733),IF(MONTH(B4733)&gt;9,MONTH(B4733),CONCATENATE(0,MONTH(B4733))),IF(DAY(B4733)&gt;9,DAY(B4733),CONCATENATE(0,DAY(B4733))),IF(HOUR(C4733)&gt;9,HOUR(C4733),CONCATENATE(0,HOUR(C4733))),IF(MINUTE(C4733)&gt;9,MINUTE(C4733),CONCATENATE(0,MINUTE(C4733))),":",VLOOKUP(F4733,'Valid Values - Results'!$D$4:$F$12,3,FALSE)),"")</f>
        <v/>
      </c>
      <c r="H4733" s="41"/>
      <c r="I4733" s="41"/>
      <c r="J4733" s="41"/>
      <c r="K4733" s="41"/>
      <c r="L4733" s="41"/>
      <c r="M4733" s="92"/>
      <c r="N4733" s="41"/>
      <c r="O4733" s="41"/>
      <c r="P4733" s="41"/>
      <c r="Q4733" s="41"/>
      <c r="R4733" s="41"/>
      <c r="S4733" s="41"/>
      <c r="T4733" s="41"/>
      <c r="U4733" s="47"/>
      <c r="V4733" s="49"/>
      <c r="W4733" s="41"/>
      <c r="X4733" s="41"/>
      <c r="Y4733" s="41"/>
      <c r="AA4733" s="37" t="str">
        <f>IF($I4733&lt;&gt;"",VLOOKUP($I4733,'Valid Values - Search'!$R$4:$T$4719,3,FALSE),"")</f>
        <v/>
      </c>
      <c r="AB4733" s="37" t="str">
        <f>IF($I4733&lt;&gt;"",VLOOKUP($I4733,'Valid Values - Search'!$R$4:$S$4719,2,FALSE),"")</f>
        <v/>
      </c>
      <c r="AC4733" s="38" t="str">
        <f t="shared" si="73"/>
        <v/>
      </c>
      <c r="AD4733" s="38"/>
    </row>
    <row r="4734" spans="1:30">
      <c r="A4734" s="46"/>
      <c r="B4734" s="47"/>
      <c r="C4734" s="49"/>
      <c r="D4734" s="41"/>
      <c r="E4734" s="41"/>
      <c r="F4734" s="41"/>
      <c r="G4734" s="50" t="str">
        <f>IF(A4734&lt;&gt;"",CONCATENATE(A4734,":",YEAR(B4734),IF(MONTH(B4734)&gt;9,MONTH(B4734),CONCATENATE(0,MONTH(B4734))),IF(DAY(B4734)&gt;9,DAY(B4734),CONCATENATE(0,DAY(B4734))),IF(HOUR(C4734)&gt;9,HOUR(C4734),CONCATENATE(0,HOUR(C4734))),IF(MINUTE(C4734)&gt;9,MINUTE(C4734),CONCATENATE(0,MINUTE(C4734))),":",VLOOKUP(F4734,'Valid Values - Results'!$D$4:$F$12,3,FALSE)),"")</f>
        <v/>
      </c>
      <c r="H4734" s="41"/>
      <c r="I4734" s="41"/>
      <c r="J4734" s="41"/>
      <c r="K4734" s="41"/>
      <c r="L4734" s="41"/>
      <c r="M4734" s="92"/>
      <c r="N4734" s="41"/>
      <c r="O4734" s="41"/>
      <c r="P4734" s="41"/>
      <c r="Q4734" s="41"/>
      <c r="R4734" s="41"/>
      <c r="S4734" s="41"/>
      <c r="T4734" s="41"/>
      <c r="U4734" s="47"/>
      <c r="V4734" s="49"/>
      <c r="W4734" s="41"/>
      <c r="X4734" s="41"/>
      <c r="Y4734" s="41"/>
      <c r="AA4734" s="37" t="str">
        <f>IF($I4734&lt;&gt;"",VLOOKUP($I4734,'Valid Values - Search'!$R$4:$T$4719,3,FALSE),"")</f>
        <v/>
      </c>
      <c r="AB4734" s="37" t="str">
        <f>IF($I4734&lt;&gt;"",VLOOKUP($I4734,'Valid Values - Search'!$R$4:$S$4719,2,FALSE),"")</f>
        <v/>
      </c>
      <c r="AC4734" s="38" t="str">
        <f t="shared" si="73"/>
        <v/>
      </c>
      <c r="AD4734" s="38"/>
    </row>
    <row r="4735" spans="1:30">
      <c r="A4735" s="46"/>
      <c r="B4735" s="47"/>
      <c r="C4735" s="49"/>
      <c r="D4735" s="41"/>
      <c r="E4735" s="41"/>
      <c r="F4735" s="41"/>
      <c r="G4735" s="50" t="str">
        <f>IF(A4735&lt;&gt;"",CONCATENATE(A4735,":",YEAR(B4735),IF(MONTH(B4735)&gt;9,MONTH(B4735),CONCATENATE(0,MONTH(B4735))),IF(DAY(B4735)&gt;9,DAY(B4735),CONCATENATE(0,DAY(B4735))),IF(HOUR(C4735)&gt;9,HOUR(C4735),CONCATENATE(0,HOUR(C4735))),IF(MINUTE(C4735)&gt;9,MINUTE(C4735),CONCATENATE(0,MINUTE(C4735))),":",VLOOKUP(F4735,'Valid Values - Results'!$D$4:$F$12,3,FALSE)),"")</f>
        <v/>
      </c>
      <c r="H4735" s="41"/>
      <c r="I4735" s="41"/>
      <c r="J4735" s="41"/>
      <c r="K4735" s="41"/>
      <c r="L4735" s="41"/>
      <c r="M4735" s="92"/>
      <c r="N4735" s="41"/>
      <c r="O4735" s="41"/>
      <c r="P4735" s="41"/>
      <c r="Q4735" s="41"/>
      <c r="R4735" s="41"/>
      <c r="S4735" s="41"/>
      <c r="T4735" s="41"/>
      <c r="U4735" s="47"/>
      <c r="V4735" s="49"/>
      <c r="W4735" s="41"/>
      <c r="X4735" s="41"/>
      <c r="Y4735" s="41"/>
      <c r="AA4735" s="37" t="str">
        <f>IF($I4735&lt;&gt;"",VLOOKUP($I4735,'Valid Values - Search'!$R$4:$T$4719,3,FALSE),"")</f>
        <v/>
      </c>
      <c r="AB4735" s="37" t="str">
        <f>IF($I4735&lt;&gt;"",VLOOKUP($I4735,'Valid Values - Search'!$R$4:$S$4719,2,FALSE),"")</f>
        <v/>
      </c>
      <c r="AC4735" s="38" t="str">
        <f t="shared" si="73"/>
        <v/>
      </c>
      <c r="AD4735" s="38"/>
    </row>
    <row r="4736" spans="1:30">
      <c r="A4736" s="46"/>
      <c r="B4736" s="47"/>
      <c r="C4736" s="49"/>
      <c r="D4736" s="41"/>
      <c r="E4736" s="41"/>
      <c r="F4736" s="41"/>
      <c r="G4736" s="50" t="str">
        <f>IF(A4736&lt;&gt;"",CONCATENATE(A4736,":",YEAR(B4736),IF(MONTH(B4736)&gt;9,MONTH(B4736),CONCATENATE(0,MONTH(B4736))),IF(DAY(B4736)&gt;9,DAY(B4736),CONCATENATE(0,DAY(B4736))),IF(HOUR(C4736)&gt;9,HOUR(C4736),CONCATENATE(0,HOUR(C4736))),IF(MINUTE(C4736)&gt;9,MINUTE(C4736),CONCATENATE(0,MINUTE(C4736))),":",VLOOKUP(F4736,'Valid Values - Results'!$D$4:$F$12,3,FALSE)),"")</f>
        <v/>
      </c>
      <c r="H4736" s="41"/>
      <c r="I4736" s="41"/>
      <c r="J4736" s="41"/>
      <c r="K4736" s="41"/>
      <c r="L4736" s="41"/>
      <c r="M4736" s="92"/>
      <c r="N4736" s="41"/>
      <c r="O4736" s="41"/>
      <c r="P4736" s="41"/>
      <c r="Q4736" s="41"/>
      <c r="R4736" s="41"/>
      <c r="S4736" s="41"/>
      <c r="T4736" s="41"/>
      <c r="U4736" s="47"/>
      <c r="V4736" s="49"/>
      <c r="W4736" s="41"/>
      <c r="X4736" s="41"/>
      <c r="Y4736" s="41"/>
      <c r="AA4736" s="37" t="str">
        <f>IF($I4736&lt;&gt;"",VLOOKUP($I4736,'Valid Values - Search'!$R$4:$T$4719,3,FALSE),"")</f>
        <v/>
      </c>
      <c r="AB4736" s="37" t="str">
        <f>IF($I4736&lt;&gt;"",VLOOKUP($I4736,'Valid Values - Search'!$R$4:$S$4719,2,FALSE),"")</f>
        <v/>
      </c>
      <c r="AC4736" s="38" t="str">
        <f t="shared" si="73"/>
        <v/>
      </c>
      <c r="AD4736" s="38"/>
    </row>
    <row r="4737" spans="1:30">
      <c r="A4737" s="46"/>
      <c r="B4737" s="47"/>
      <c r="C4737" s="49"/>
      <c r="D4737" s="41"/>
      <c r="E4737" s="41"/>
      <c r="F4737" s="41"/>
      <c r="G4737" s="50" t="str">
        <f>IF(A4737&lt;&gt;"",CONCATENATE(A4737,":",YEAR(B4737),IF(MONTH(B4737)&gt;9,MONTH(B4737),CONCATENATE(0,MONTH(B4737))),IF(DAY(B4737)&gt;9,DAY(B4737),CONCATENATE(0,DAY(B4737))),IF(HOUR(C4737)&gt;9,HOUR(C4737),CONCATENATE(0,HOUR(C4737))),IF(MINUTE(C4737)&gt;9,MINUTE(C4737),CONCATENATE(0,MINUTE(C4737))),":",VLOOKUP(F4737,'Valid Values - Results'!$D$4:$F$12,3,FALSE)),"")</f>
        <v/>
      </c>
      <c r="H4737" s="41"/>
      <c r="I4737" s="41"/>
      <c r="J4737" s="41"/>
      <c r="K4737" s="41"/>
      <c r="L4737" s="41"/>
      <c r="M4737" s="92"/>
      <c r="N4737" s="41"/>
      <c r="O4737" s="41"/>
      <c r="P4737" s="41"/>
      <c r="Q4737" s="41"/>
      <c r="R4737" s="41"/>
      <c r="S4737" s="41"/>
      <c r="T4737" s="41"/>
      <c r="U4737" s="47"/>
      <c r="V4737" s="49"/>
      <c r="W4737" s="41"/>
      <c r="X4737" s="41"/>
      <c r="Y4737" s="41"/>
      <c r="AA4737" s="37" t="str">
        <f>IF($I4737&lt;&gt;"",VLOOKUP($I4737,'Valid Values - Search'!$R$4:$T$4719,3,FALSE),"")</f>
        <v/>
      </c>
      <c r="AB4737" s="37" t="str">
        <f>IF($I4737&lt;&gt;"",VLOOKUP($I4737,'Valid Values - Search'!$R$4:$S$4719,2,FALSE),"")</f>
        <v/>
      </c>
      <c r="AC4737" s="38" t="str">
        <f t="shared" si="73"/>
        <v/>
      </c>
      <c r="AD4737" s="38"/>
    </row>
    <row r="4738" spans="1:30">
      <c r="A4738" s="46"/>
      <c r="B4738" s="47"/>
      <c r="C4738" s="49"/>
      <c r="D4738" s="41"/>
      <c r="E4738" s="41"/>
      <c r="F4738" s="41"/>
      <c r="G4738" s="50" t="str">
        <f>IF(A4738&lt;&gt;"",CONCATENATE(A4738,":",YEAR(B4738),IF(MONTH(B4738)&gt;9,MONTH(B4738),CONCATENATE(0,MONTH(B4738))),IF(DAY(B4738)&gt;9,DAY(B4738),CONCATENATE(0,DAY(B4738))),IF(HOUR(C4738)&gt;9,HOUR(C4738),CONCATENATE(0,HOUR(C4738))),IF(MINUTE(C4738)&gt;9,MINUTE(C4738),CONCATENATE(0,MINUTE(C4738))),":",VLOOKUP(F4738,'Valid Values - Results'!$D$4:$F$12,3,FALSE)),"")</f>
        <v/>
      </c>
      <c r="H4738" s="41"/>
      <c r="I4738" s="41"/>
      <c r="J4738" s="41"/>
      <c r="K4738" s="41"/>
      <c r="L4738" s="41"/>
      <c r="M4738" s="92"/>
      <c r="N4738" s="41"/>
      <c r="O4738" s="41"/>
      <c r="P4738" s="41"/>
      <c r="Q4738" s="41"/>
      <c r="R4738" s="41"/>
      <c r="S4738" s="41"/>
      <c r="T4738" s="41"/>
      <c r="U4738" s="47"/>
      <c r="V4738" s="49"/>
      <c r="W4738" s="41"/>
      <c r="X4738" s="41"/>
      <c r="Y4738" s="41"/>
      <c r="AA4738" s="37" t="str">
        <f>IF($I4738&lt;&gt;"",VLOOKUP($I4738,'Valid Values - Search'!$R$4:$T$4719,3,FALSE),"")</f>
        <v/>
      </c>
      <c r="AB4738" s="37" t="str">
        <f>IF($I4738&lt;&gt;"",VLOOKUP($I4738,'Valid Values - Search'!$R$4:$S$4719,2,FALSE),"")</f>
        <v/>
      </c>
      <c r="AC4738" s="38" t="str">
        <f t="shared" ref="AC4738:AC4801" si="74">IF($V4738&lt;&gt;"",$D4738,"")</f>
        <v/>
      </c>
      <c r="AD4738" s="38"/>
    </row>
    <row r="4739" spans="1:30">
      <c r="A4739" s="46"/>
      <c r="B4739" s="47"/>
      <c r="C4739" s="49"/>
      <c r="D4739" s="41"/>
      <c r="E4739" s="41"/>
      <c r="F4739" s="41"/>
      <c r="G4739" s="50" t="str">
        <f>IF(A4739&lt;&gt;"",CONCATENATE(A4739,":",YEAR(B4739),IF(MONTH(B4739)&gt;9,MONTH(B4739),CONCATENATE(0,MONTH(B4739))),IF(DAY(B4739)&gt;9,DAY(B4739),CONCATENATE(0,DAY(B4739))),IF(HOUR(C4739)&gt;9,HOUR(C4739),CONCATENATE(0,HOUR(C4739))),IF(MINUTE(C4739)&gt;9,MINUTE(C4739),CONCATENATE(0,MINUTE(C4739))),":",VLOOKUP(F4739,'Valid Values - Results'!$D$4:$F$12,3,FALSE)),"")</f>
        <v/>
      </c>
      <c r="H4739" s="41"/>
      <c r="I4739" s="41"/>
      <c r="J4739" s="41"/>
      <c r="K4739" s="41"/>
      <c r="L4739" s="41"/>
      <c r="M4739" s="92"/>
      <c r="N4739" s="41"/>
      <c r="O4739" s="41"/>
      <c r="P4739" s="41"/>
      <c r="Q4739" s="41"/>
      <c r="R4739" s="41"/>
      <c r="S4739" s="41"/>
      <c r="T4739" s="41"/>
      <c r="U4739" s="47"/>
      <c r="V4739" s="49"/>
      <c r="W4739" s="41"/>
      <c r="X4739" s="41"/>
      <c r="Y4739" s="41"/>
      <c r="AA4739" s="37" t="str">
        <f>IF($I4739&lt;&gt;"",VLOOKUP($I4739,'Valid Values - Search'!$R$4:$T$4719,3,FALSE),"")</f>
        <v/>
      </c>
      <c r="AB4739" s="37" t="str">
        <f>IF($I4739&lt;&gt;"",VLOOKUP($I4739,'Valid Values - Search'!$R$4:$S$4719,2,FALSE),"")</f>
        <v/>
      </c>
      <c r="AC4739" s="38" t="str">
        <f t="shared" si="74"/>
        <v/>
      </c>
      <c r="AD4739" s="38"/>
    </row>
    <row r="4740" spans="1:30">
      <c r="A4740" s="46"/>
      <c r="B4740" s="47"/>
      <c r="C4740" s="49"/>
      <c r="D4740" s="41"/>
      <c r="E4740" s="41"/>
      <c r="F4740" s="41"/>
      <c r="G4740" s="50" t="str">
        <f>IF(A4740&lt;&gt;"",CONCATENATE(A4740,":",YEAR(B4740),IF(MONTH(B4740)&gt;9,MONTH(B4740),CONCATENATE(0,MONTH(B4740))),IF(DAY(B4740)&gt;9,DAY(B4740),CONCATENATE(0,DAY(B4740))),IF(HOUR(C4740)&gt;9,HOUR(C4740),CONCATENATE(0,HOUR(C4740))),IF(MINUTE(C4740)&gt;9,MINUTE(C4740),CONCATENATE(0,MINUTE(C4740))),":",VLOOKUP(F4740,'Valid Values - Results'!$D$4:$F$12,3,FALSE)),"")</f>
        <v/>
      </c>
      <c r="H4740" s="41"/>
      <c r="I4740" s="41"/>
      <c r="J4740" s="41"/>
      <c r="K4740" s="41"/>
      <c r="L4740" s="41"/>
      <c r="M4740" s="92"/>
      <c r="N4740" s="41"/>
      <c r="O4740" s="41"/>
      <c r="P4740" s="41"/>
      <c r="Q4740" s="41"/>
      <c r="R4740" s="41"/>
      <c r="S4740" s="41"/>
      <c r="T4740" s="41"/>
      <c r="U4740" s="47"/>
      <c r="V4740" s="49"/>
      <c r="W4740" s="41"/>
      <c r="X4740" s="41"/>
      <c r="Y4740" s="41"/>
      <c r="AA4740" s="37" t="str">
        <f>IF($I4740&lt;&gt;"",VLOOKUP($I4740,'Valid Values - Search'!$R$4:$T$4719,3,FALSE),"")</f>
        <v/>
      </c>
      <c r="AB4740" s="37" t="str">
        <f>IF($I4740&lt;&gt;"",VLOOKUP($I4740,'Valid Values - Search'!$R$4:$S$4719,2,FALSE),"")</f>
        <v/>
      </c>
      <c r="AC4740" s="38" t="str">
        <f t="shared" si="74"/>
        <v/>
      </c>
      <c r="AD4740" s="38"/>
    </row>
    <row r="4741" spans="1:30">
      <c r="A4741" s="46"/>
      <c r="B4741" s="47"/>
      <c r="C4741" s="49"/>
      <c r="D4741" s="41"/>
      <c r="E4741" s="41"/>
      <c r="F4741" s="41"/>
      <c r="G4741" s="50" t="str">
        <f>IF(A4741&lt;&gt;"",CONCATENATE(A4741,":",YEAR(B4741),IF(MONTH(B4741)&gt;9,MONTH(B4741),CONCATENATE(0,MONTH(B4741))),IF(DAY(B4741)&gt;9,DAY(B4741),CONCATENATE(0,DAY(B4741))),IF(HOUR(C4741)&gt;9,HOUR(C4741),CONCATENATE(0,HOUR(C4741))),IF(MINUTE(C4741)&gt;9,MINUTE(C4741),CONCATENATE(0,MINUTE(C4741))),":",VLOOKUP(F4741,'Valid Values - Results'!$D$4:$F$12,3,FALSE)),"")</f>
        <v/>
      </c>
      <c r="H4741" s="41"/>
      <c r="I4741" s="41"/>
      <c r="J4741" s="41"/>
      <c r="K4741" s="41"/>
      <c r="L4741" s="41"/>
      <c r="M4741" s="92"/>
      <c r="N4741" s="41"/>
      <c r="O4741" s="41"/>
      <c r="P4741" s="41"/>
      <c r="Q4741" s="41"/>
      <c r="R4741" s="41"/>
      <c r="S4741" s="41"/>
      <c r="T4741" s="41"/>
      <c r="U4741" s="47"/>
      <c r="V4741" s="49"/>
      <c r="W4741" s="41"/>
      <c r="X4741" s="41"/>
      <c r="Y4741" s="41"/>
      <c r="AA4741" s="37" t="str">
        <f>IF($I4741&lt;&gt;"",VLOOKUP($I4741,'Valid Values - Search'!$R$4:$T$4719,3,FALSE),"")</f>
        <v/>
      </c>
      <c r="AB4741" s="37" t="str">
        <f>IF($I4741&lt;&gt;"",VLOOKUP($I4741,'Valid Values - Search'!$R$4:$S$4719,2,FALSE),"")</f>
        <v/>
      </c>
      <c r="AC4741" s="38" t="str">
        <f t="shared" si="74"/>
        <v/>
      </c>
      <c r="AD4741" s="38"/>
    </row>
    <row r="4742" spans="1:30">
      <c r="A4742" s="46"/>
      <c r="B4742" s="47"/>
      <c r="C4742" s="49"/>
      <c r="D4742" s="41"/>
      <c r="E4742" s="41"/>
      <c r="F4742" s="41"/>
      <c r="G4742" s="50" t="str">
        <f>IF(A4742&lt;&gt;"",CONCATENATE(A4742,":",YEAR(B4742),IF(MONTH(B4742)&gt;9,MONTH(B4742),CONCATENATE(0,MONTH(B4742))),IF(DAY(B4742)&gt;9,DAY(B4742),CONCATENATE(0,DAY(B4742))),IF(HOUR(C4742)&gt;9,HOUR(C4742),CONCATENATE(0,HOUR(C4742))),IF(MINUTE(C4742)&gt;9,MINUTE(C4742),CONCATENATE(0,MINUTE(C4742))),":",VLOOKUP(F4742,'Valid Values - Results'!$D$4:$F$12,3,FALSE)),"")</f>
        <v/>
      </c>
      <c r="H4742" s="41"/>
      <c r="I4742" s="41"/>
      <c r="J4742" s="41"/>
      <c r="K4742" s="41"/>
      <c r="L4742" s="41"/>
      <c r="M4742" s="92"/>
      <c r="N4742" s="41"/>
      <c r="O4742" s="41"/>
      <c r="P4742" s="41"/>
      <c r="Q4742" s="41"/>
      <c r="R4742" s="41"/>
      <c r="S4742" s="41"/>
      <c r="T4742" s="41"/>
      <c r="U4742" s="47"/>
      <c r="V4742" s="49"/>
      <c r="W4742" s="41"/>
      <c r="X4742" s="41"/>
      <c r="Y4742" s="41"/>
      <c r="AA4742" s="37" t="str">
        <f>IF($I4742&lt;&gt;"",VLOOKUP($I4742,'Valid Values - Search'!$R$4:$T$4719,3,FALSE),"")</f>
        <v/>
      </c>
      <c r="AB4742" s="37" t="str">
        <f>IF($I4742&lt;&gt;"",VLOOKUP($I4742,'Valid Values - Search'!$R$4:$S$4719,2,FALSE),"")</f>
        <v/>
      </c>
      <c r="AC4742" s="38" t="str">
        <f t="shared" si="74"/>
        <v/>
      </c>
      <c r="AD4742" s="38"/>
    </row>
    <row r="4743" spans="1:30">
      <c r="A4743" s="46"/>
      <c r="B4743" s="47"/>
      <c r="C4743" s="49"/>
      <c r="D4743" s="41"/>
      <c r="E4743" s="41"/>
      <c r="F4743" s="41"/>
      <c r="G4743" s="50" t="str">
        <f>IF(A4743&lt;&gt;"",CONCATENATE(A4743,":",YEAR(B4743),IF(MONTH(B4743)&gt;9,MONTH(B4743),CONCATENATE(0,MONTH(B4743))),IF(DAY(B4743)&gt;9,DAY(B4743),CONCATENATE(0,DAY(B4743))),IF(HOUR(C4743)&gt;9,HOUR(C4743),CONCATENATE(0,HOUR(C4743))),IF(MINUTE(C4743)&gt;9,MINUTE(C4743),CONCATENATE(0,MINUTE(C4743))),":",VLOOKUP(F4743,'Valid Values - Results'!$D$4:$F$12,3,FALSE)),"")</f>
        <v/>
      </c>
      <c r="H4743" s="41"/>
      <c r="I4743" s="41"/>
      <c r="J4743" s="41"/>
      <c r="K4743" s="41"/>
      <c r="L4743" s="41"/>
      <c r="M4743" s="92"/>
      <c r="N4743" s="41"/>
      <c r="O4743" s="41"/>
      <c r="P4743" s="41"/>
      <c r="Q4743" s="41"/>
      <c r="R4743" s="41"/>
      <c r="S4743" s="41"/>
      <c r="T4743" s="41"/>
      <c r="U4743" s="47"/>
      <c r="V4743" s="49"/>
      <c r="W4743" s="41"/>
      <c r="X4743" s="41"/>
      <c r="Y4743" s="41"/>
      <c r="AA4743" s="37" t="str">
        <f>IF($I4743&lt;&gt;"",VLOOKUP($I4743,'Valid Values - Search'!$R$4:$T$4719,3,FALSE),"")</f>
        <v/>
      </c>
      <c r="AB4743" s="37" t="str">
        <f>IF($I4743&lt;&gt;"",VLOOKUP($I4743,'Valid Values - Search'!$R$4:$S$4719,2,FALSE),"")</f>
        <v/>
      </c>
      <c r="AC4743" s="38" t="str">
        <f t="shared" si="74"/>
        <v/>
      </c>
      <c r="AD4743" s="38"/>
    </row>
    <row r="4744" spans="1:30">
      <c r="A4744" s="46"/>
      <c r="B4744" s="47"/>
      <c r="C4744" s="49"/>
      <c r="D4744" s="41"/>
      <c r="E4744" s="41"/>
      <c r="F4744" s="41"/>
      <c r="G4744" s="50" t="str">
        <f>IF(A4744&lt;&gt;"",CONCATENATE(A4744,":",YEAR(B4744),IF(MONTH(B4744)&gt;9,MONTH(B4744),CONCATENATE(0,MONTH(B4744))),IF(DAY(B4744)&gt;9,DAY(B4744),CONCATENATE(0,DAY(B4744))),IF(HOUR(C4744)&gt;9,HOUR(C4744),CONCATENATE(0,HOUR(C4744))),IF(MINUTE(C4744)&gt;9,MINUTE(C4744),CONCATENATE(0,MINUTE(C4744))),":",VLOOKUP(F4744,'Valid Values - Results'!$D$4:$F$12,3,FALSE)),"")</f>
        <v/>
      </c>
      <c r="H4744" s="41"/>
      <c r="I4744" s="41"/>
      <c r="J4744" s="41"/>
      <c r="K4744" s="41"/>
      <c r="L4744" s="41"/>
      <c r="M4744" s="92"/>
      <c r="N4744" s="41"/>
      <c r="O4744" s="41"/>
      <c r="P4744" s="41"/>
      <c r="Q4744" s="41"/>
      <c r="R4744" s="41"/>
      <c r="S4744" s="41"/>
      <c r="T4744" s="41"/>
      <c r="U4744" s="47"/>
      <c r="V4744" s="49"/>
      <c r="W4744" s="41"/>
      <c r="X4744" s="41"/>
      <c r="Y4744" s="41"/>
      <c r="AA4744" s="37" t="str">
        <f>IF($I4744&lt;&gt;"",VLOOKUP($I4744,'Valid Values - Search'!$R$4:$T$4719,3,FALSE),"")</f>
        <v/>
      </c>
      <c r="AB4744" s="37" t="str">
        <f>IF($I4744&lt;&gt;"",VLOOKUP($I4744,'Valid Values - Search'!$R$4:$S$4719,2,FALSE),"")</f>
        <v/>
      </c>
      <c r="AC4744" s="38" t="str">
        <f t="shared" si="74"/>
        <v/>
      </c>
      <c r="AD4744" s="38"/>
    </row>
    <row r="4745" spans="1:30">
      <c r="A4745" s="46"/>
      <c r="B4745" s="47"/>
      <c r="C4745" s="49"/>
      <c r="D4745" s="41"/>
      <c r="E4745" s="41"/>
      <c r="F4745" s="41"/>
      <c r="G4745" s="50" t="str">
        <f>IF(A4745&lt;&gt;"",CONCATENATE(A4745,":",YEAR(B4745),IF(MONTH(B4745)&gt;9,MONTH(B4745),CONCATENATE(0,MONTH(B4745))),IF(DAY(B4745)&gt;9,DAY(B4745),CONCATENATE(0,DAY(B4745))),IF(HOUR(C4745)&gt;9,HOUR(C4745),CONCATENATE(0,HOUR(C4745))),IF(MINUTE(C4745)&gt;9,MINUTE(C4745),CONCATENATE(0,MINUTE(C4745))),":",VLOOKUP(F4745,'Valid Values - Results'!$D$4:$F$12,3,FALSE)),"")</f>
        <v/>
      </c>
      <c r="H4745" s="41"/>
      <c r="I4745" s="41"/>
      <c r="J4745" s="41"/>
      <c r="K4745" s="41"/>
      <c r="L4745" s="41"/>
      <c r="M4745" s="92"/>
      <c r="N4745" s="41"/>
      <c r="O4745" s="41"/>
      <c r="P4745" s="41"/>
      <c r="Q4745" s="41"/>
      <c r="R4745" s="41"/>
      <c r="S4745" s="41"/>
      <c r="T4745" s="41"/>
      <c r="U4745" s="47"/>
      <c r="V4745" s="49"/>
      <c r="W4745" s="41"/>
      <c r="X4745" s="41"/>
      <c r="Y4745" s="41"/>
      <c r="AA4745" s="37" t="str">
        <f>IF($I4745&lt;&gt;"",VLOOKUP($I4745,'Valid Values - Search'!$R$4:$T$4719,3,FALSE),"")</f>
        <v/>
      </c>
      <c r="AB4745" s="37" t="str">
        <f>IF($I4745&lt;&gt;"",VLOOKUP($I4745,'Valid Values - Search'!$R$4:$S$4719,2,FALSE),"")</f>
        <v/>
      </c>
      <c r="AC4745" s="38" t="str">
        <f t="shared" si="74"/>
        <v/>
      </c>
      <c r="AD4745" s="38"/>
    </row>
    <row r="4746" spans="1:30">
      <c r="A4746" s="46"/>
      <c r="B4746" s="47"/>
      <c r="C4746" s="49"/>
      <c r="D4746" s="41"/>
      <c r="E4746" s="41"/>
      <c r="F4746" s="41"/>
      <c r="G4746" s="50" t="str">
        <f>IF(A4746&lt;&gt;"",CONCATENATE(A4746,":",YEAR(B4746),IF(MONTH(B4746)&gt;9,MONTH(B4746),CONCATENATE(0,MONTH(B4746))),IF(DAY(B4746)&gt;9,DAY(B4746),CONCATENATE(0,DAY(B4746))),IF(HOUR(C4746)&gt;9,HOUR(C4746),CONCATENATE(0,HOUR(C4746))),IF(MINUTE(C4746)&gt;9,MINUTE(C4746),CONCATENATE(0,MINUTE(C4746))),":",VLOOKUP(F4746,'Valid Values - Results'!$D$4:$F$12,3,FALSE)),"")</f>
        <v/>
      </c>
      <c r="H4746" s="41"/>
      <c r="I4746" s="41"/>
      <c r="J4746" s="41"/>
      <c r="K4746" s="41"/>
      <c r="L4746" s="41"/>
      <c r="M4746" s="92"/>
      <c r="N4746" s="41"/>
      <c r="O4746" s="41"/>
      <c r="P4746" s="41"/>
      <c r="Q4746" s="41"/>
      <c r="R4746" s="41"/>
      <c r="S4746" s="41"/>
      <c r="T4746" s="41"/>
      <c r="U4746" s="47"/>
      <c r="V4746" s="49"/>
      <c r="W4746" s="41"/>
      <c r="X4746" s="41"/>
      <c r="Y4746" s="41"/>
      <c r="AA4746" s="37" t="str">
        <f>IF($I4746&lt;&gt;"",VLOOKUP($I4746,'Valid Values - Search'!$R$4:$T$4719,3,FALSE),"")</f>
        <v/>
      </c>
      <c r="AB4746" s="37" t="str">
        <f>IF($I4746&lt;&gt;"",VLOOKUP($I4746,'Valid Values - Search'!$R$4:$S$4719,2,FALSE),"")</f>
        <v/>
      </c>
      <c r="AC4746" s="38" t="str">
        <f t="shared" si="74"/>
        <v/>
      </c>
      <c r="AD4746" s="38"/>
    </row>
    <row r="4747" spans="1:30">
      <c r="A4747" s="46"/>
      <c r="B4747" s="47"/>
      <c r="C4747" s="49"/>
      <c r="D4747" s="41"/>
      <c r="E4747" s="41"/>
      <c r="F4747" s="41"/>
      <c r="G4747" s="50" t="str">
        <f>IF(A4747&lt;&gt;"",CONCATENATE(A4747,":",YEAR(B4747),IF(MONTH(B4747)&gt;9,MONTH(B4747),CONCATENATE(0,MONTH(B4747))),IF(DAY(B4747)&gt;9,DAY(B4747),CONCATENATE(0,DAY(B4747))),IF(HOUR(C4747)&gt;9,HOUR(C4747),CONCATENATE(0,HOUR(C4747))),IF(MINUTE(C4747)&gt;9,MINUTE(C4747),CONCATENATE(0,MINUTE(C4747))),":",VLOOKUP(F4747,'Valid Values - Results'!$D$4:$F$12,3,FALSE)),"")</f>
        <v/>
      </c>
      <c r="H4747" s="41"/>
      <c r="I4747" s="41"/>
      <c r="J4747" s="41"/>
      <c r="K4747" s="41"/>
      <c r="L4747" s="41"/>
      <c r="M4747" s="92"/>
      <c r="N4747" s="41"/>
      <c r="O4747" s="41"/>
      <c r="P4747" s="41"/>
      <c r="Q4747" s="41"/>
      <c r="R4747" s="41"/>
      <c r="S4747" s="41"/>
      <c r="T4747" s="41"/>
      <c r="U4747" s="47"/>
      <c r="V4747" s="49"/>
      <c r="W4747" s="41"/>
      <c r="X4747" s="41"/>
      <c r="Y4747" s="41"/>
      <c r="AA4747" s="37" t="str">
        <f>IF($I4747&lt;&gt;"",VLOOKUP($I4747,'Valid Values - Search'!$R$4:$T$4719,3,FALSE),"")</f>
        <v/>
      </c>
      <c r="AB4747" s="37" t="str">
        <f>IF($I4747&lt;&gt;"",VLOOKUP($I4747,'Valid Values - Search'!$R$4:$S$4719,2,FALSE),"")</f>
        <v/>
      </c>
      <c r="AC4747" s="38" t="str">
        <f t="shared" si="74"/>
        <v/>
      </c>
      <c r="AD4747" s="38"/>
    </row>
    <row r="4748" spans="1:30">
      <c r="A4748" s="46"/>
      <c r="B4748" s="47"/>
      <c r="C4748" s="49"/>
      <c r="D4748" s="41"/>
      <c r="E4748" s="41"/>
      <c r="F4748" s="41"/>
      <c r="G4748" s="50" t="str">
        <f>IF(A4748&lt;&gt;"",CONCATENATE(A4748,":",YEAR(B4748),IF(MONTH(B4748)&gt;9,MONTH(B4748),CONCATENATE(0,MONTH(B4748))),IF(DAY(B4748)&gt;9,DAY(B4748),CONCATENATE(0,DAY(B4748))),IF(HOUR(C4748)&gt;9,HOUR(C4748),CONCATENATE(0,HOUR(C4748))),IF(MINUTE(C4748)&gt;9,MINUTE(C4748),CONCATENATE(0,MINUTE(C4748))),":",VLOOKUP(F4748,'Valid Values - Results'!$D$4:$F$12,3,FALSE)),"")</f>
        <v/>
      </c>
      <c r="H4748" s="41"/>
      <c r="I4748" s="41"/>
      <c r="J4748" s="41"/>
      <c r="K4748" s="41"/>
      <c r="L4748" s="41"/>
      <c r="M4748" s="92"/>
      <c r="N4748" s="41"/>
      <c r="O4748" s="41"/>
      <c r="P4748" s="41"/>
      <c r="Q4748" s="41"/>
      <c r="R4748" s="41"/>
      <c r="S4748" s="41"/>
      <c r="T4748" s="41"/>
      <c r="U4748" s="47"/>
      <c r="V4748" s="49"/>
      <c r="W4748" s="41"/>
      <c r="X4748" s="41"/>
      <c r="Y4748" s="41"/>
      <c r="AA4748" s="37" t="str">
        <f>IF($I4748&lt;&gt;"",VLOOKUP($I4748,'Valid Values - Search'!$R$4:$T$4719,3,FALSE),"")</f>
        <v/>
      </c>
      <c r="AB4748" s="37" t="str">
        <f>IF($I4748&lt;&gt;"",VLOOKUP($I4748,'Valid Values - Search'!$R$4:$S$4719,2,FALSE),"")</f>
        <v/>
      </c>
      <c r="AC4748" s="38" t="str">
        <f t="shared" si="74"/>
        <v/>
      </c>
      <c r="AD4748" s="38"/>
    </row>
    <row r="4749" spans="1:30">
      <c r="A4749" s="46"/>
      <c r="B4749" s="47"/>
      <c r="C4749" s="49"/>
      <c r="D4749" s="41"/>
      <c r="E4749" s="41"/>
      <c r="F4749" s="41"/>
      <c r="G4749" s="50" t="str">
        <f>IF(A4749&lt;&gt;"",CONCATENATE(A4749,":",YEAR(B4749),IF(MONTH(B4749)&gt;9,MONTH(B4749),CONCATENATE(0,MONTH(B4749))),IF(DAY(B4749)&gt;9,DAY(B4749),CONCATENATE(0,DAY(B4749))),IF(HOUR(C4749)&gt;9,HOUR(C4749),CONCATENATE(0,HOUR(C4749))),IF(MINUTE(C4749)&gt;9,MINUTE(C4749),CONCATENATE(0,MINUTE(C4749))),":",VLOOKUP(F4749,'Valid Values - Results'!$D$4:$F$12,3,FALSE)),"")</f>
        <v/>
      </c>
      <c r="H4749" s="41"/>
      <c r="I4749" s="41"/>
      <c r="J4749" s="41"/>
      <c r="K4749" s="41"/>
      <c r="L4749" s="41"/>
      <c r="M4749" s="92"/>
      <c r="N4749" s="41"/>
      <c r="O4749" s="41"/>
      <c r="P4749" s="41"/>
      <c r="Q4749" s="41"/>
      <c r="R4749" s="41"/>
      <c r="S4749" s="41"/>
      <c r="T4749" s="41"/>
      <c r="U4749" s="47"/>
      <c r="V4749" s="49"/>
      <c r="W4749" s="41"/>
      <c r="X4749" s="41"/>
      <c r="Y4749" s="41"/>
      <c r="AA4749" s="37" t="str">
        <f>IF($I4749&lt;&gt;"",VLOOKUP($I4749,'Valid Values - Search'!$R$4:$T$4719,3,FALSE),"")</f>
        <v/>
      </c>
      <c r="AB4749" s="37" t="str">
        <f>IF($I4749&lt;&gt;"",VLOOKUP($I4749,'Valid Values - Search'!$R$4:$S$4719,2,FALSE),"")</f>
        <v/>
      </c>
      <c r="AC4749" s="38" t="str">
        <f t="shared" si="74"/>
        <v/>
      </c>
      <c r="AD4749" s="38"/>
    </row>
    <row r="4750" spans="1:30">
      <c r="A4750" s="46"/>
      <c r="B4750" s="47"/>
      <c r="C4750" s="49"/>
      <c r="D4750" s="41"/>
      <c r="E4750" s="41"/>
      <c r="F4750" s="41"/>
      <c r="G4750" s="50" t="str">
        <f>IF(A4750&lt;&gt;"",CONCATENATE(A4750,":",YEAR(B4750),IF(MONTH(B4750)&gt;9,MONTH(B4750),CONCATENATE(0,MONTH(B4750))),IF(DAY(B4750)&gt;9,DAY(B4750),CONCATENATE(0,DAY(B4750))),IF(HOUR(C4750)&gt;9,HOUR(C4750),CONCATENATE(0,HOUR(C4750))),IF(MINUTE(C4750)&gt;9,MINUTE(C4750),CONCATENATE(0,MINUTE(C4750))),":",VLOOKUP(F4750,'Valid Values - Results'!$D$4:$F$12,3,FALSE)),"")</f>
        <v/>
      </c>
      <c r="H4750" s="41"/>
      <c r="I4750" s="41"/>
      <c r="J4750" s="41"/>
      <c r="K4750" s="41"/>
      <c r="L4750" s="41"/>
      <c r="M4750" s="92"/>
      <c r="N4750" s="41"/>
      <c r="O4750" s="41"/>
      <c r="P4750" s="41"/>
      <c r="Q4750" s="41"/>
      <c r="R4750" s="41"/>
      <c r="S4750" s="41"/>
      <c r="T4750" s="41"/>
      <c r="U4750" s="47"/>
      <c r="V4750" s="49"/>
      <c r="W4750" s="41"/>
      <c r="X4750" s="41"/>
      <c r="Y4750" s="41"/>
      <c r="AA4750" s="37" t="str">
        <f>IF($I4750&lt;&gt;"",VLOOKUP($I4750,'Valid Values - Search'!$R$4:$T$4719,3,FALSE),"")</f>
        <v/>
      </c>
      <c r="AB4750" s="37" t="str">
        <f>IF($I4750&lt;&gt;"",VLOOKUP($I4750,'Valid Values - Search'!$R$4:$S$4719,2,FALSE),"")</f>
        <v/>
      </c>
      <c r="AC4750" s="38" t="str">
        <f t="shared" si="74"/>
        <v/>
      </c>
      <c r="AD4750" s="38"/>
    </row>
    <row r="4751" spans="1:30">
      <c r="A4751" s="46"/>
      <c r="B4751" s="47"/>
      <c r="C4751" s="49"/>
      <c r="D4751" s="41"/>
      <c r="E4751" s="41"/>
      <c r="F4751" s="41"/>
      <c r="G4751" s="50" t="str">
        <f>IF(A4751&lt;&gt;"",CONCATENATE(A4751,":",YEAR(B4751),IF(MONTH(B4751)&gt;9,MONTH(B4751),CONCATENATE(0,MONTH(B4751))),IF(DAY(B4751)&gt;9,DAY(B4751),CONCATENATE(0,DAY(B4751))),IF(HOUR(C4751)&gt;9,HOUR(C4751),CONCATENATE(0,HOUR(C4751))),IF(MINUTE(C4751)&gt;9,MINUTE(C4751),CONCATENATE(0,MINUTE(C4751))),":",VLOOKUP(F4751,'Valid Values - Results'!$D$4:$F$12,3,FALSE)),"")</f>
        <v/>
      </c>
      <c r="H4751" s="41"/>
      <c r="I4751" s="41"/>
      <c r="J4751" s="41"/>
      <c r="K4751" s="41"/>
      <c r="L4751" s="41"/>
      <c r="M4751" s="92"/>
      <c r="N4751" s="41"/>
      <c r="O4751" s="41"/>
      <c r="P4751" s="41"/>
      <c r="Q4751" s="41"/>
      <c r="R4751" s="41"/>
      <c r="S4751" s="41"/>
      <c r="T4751" s="41"/>
      <c r="U4751" s="47"/>
      <c r="V4751" s="49"/>
      <c r="W4751" s="41"/>
      <c r="X4751" s="41"/>
      <c r="Y4751" s="41"/>
      <c r="AA4751" s="37" t="str">
        <f>IF($I4751&lt;&gt;"",VLOOKUP($I4751,'Valid Values - Search'!$R$4:$T$4719,3,FALSE),"")</f>
        <v/>
      </c>
      <c r="AB4751" s="37" t="str">
        <f>IF($I4751&lt;&gt;"",VLOOKUP($I4751,'Valid Values - Search'!$R$4:$S$4719,2,FALSE),"")</f>
        <v/>
      </c>
      <c r="AC4751" s="38" t="str">
        <f t="shared" si="74"/>
        <v/>
      </c>
      <c r="AD4751" s="38"/>
    </row>
    <row r="4752" spans="1:30">
      <c r="A4752" s="46"/>
      <c r="B4752" s="47"/>
      <c r="C4752" s="49"/>
      <c r="D4752" s="41"/>
      <c r="E4752" s="41"/>
      <c r="F4752" s="41"/>
      <c r="G4752" s="50" t="str">
        <f>IF(A4752&lt;&gt;"",CONCATENATE(A4752,":",YEAR(B4752),IF(MONTH(B4752)&gt;9,MONTH(B4752),CONCATENATE(0,MONTH(B4752))),IF(DAY(B4752)&gt;9,DAY(B4752),CONCATENATE(0,DAY(B4752))),IF(HOUR(C4752)&gt;9,HOUR(C4752),CONCATENATE(0,HOUR(C4752))),IF(MINUTE(C4752)&gt;9,MINUTE(C4752),CONCATENATE(0,MINUTE(C4752))),":",VLOOKUP(F4752,'Valid Values - Results'!$D$4:$F$12,3,FALSE)),"")</f>
        <v/>
      </c>
      <c r="H4752" s="41"/>
      <c r="I4752" s="41"/>
      <c r="J4752" s="41"/>
      <c r="K4752" s="41"/>
      <c r="L4752" s="41"/>
      <c r="M4752" s="92"/>
      <c r="N4752" s="41"/>
      <c r="O4752" s="41"/>
      <c r="P4752" s="41"/>
      <c r="Q4752" s="41"/>
      <c r="R4752" s="41"/>
      <c r="S4752" s="41"/>
      <c r="T4752" s="41"/>
      <c r="U4752" s="47"/>
      <c r="V4752" s="49"/>
      <c r="W4752" s="41"/>
      <c r="X4752" s="41"/>
      <c r="Y4752" s="41"/>
      <c r="AA4752" s="37" t="str">
        <f>IF($I4752&lt;&gt;"",VLOOKUP($I4752,'Valid Values - Search'!$R$4:$T$4719,3,FALSE),"")</f>
        <v/>
      </c>
      <c r="AB4752" s="37" t="str">
        <f>IF($I4752&lt;&gt;"",VLOOKUP($I4752,'Valid Values - Search'!$R$4:$S$4719,2,FALSE),"")</f>
        <v/>
      </c>
      <c r="AC4752" s="38" t="str">
        <f t="shared" si="74"/>
        <v/>
      </c>
      <c r="AD4752" s="38"/>
    </row>
    <row r="4753" spans="1:30">
      <c r="A4753" s="46"/>
      <c r="B4753" s="47"/>
      <c r="C4753" s="49"/>
      <c r="D4753" s="41"/>
      <c r="E4753" s="41"/>
      <c r="F4753" s="41"/>
      <c r="G4753" s="50" t="str">
        <f>IF(A4753&lt;&gt;"",CONCATENATE(A4753,":",YEAR(B4753),IF(MONTH(B4753)&gt;9,MONTH(B4753),CONCATENATE(0,MONTH(B4753))),IF(DAY(B4753)&gt;9,DAY(B4753),CONCATENATE(0,DAY(B4753))),IF(HOUR(C4753)&gt;9,HOUR(C4753),CONCATENATE(0,HOUR(C4753))),IF(MINUTE(C4753)&gt;9,MINUTE(C4753),CONCATENATE(0,MINUTE(C4753))),":",VLOOKUP(F4753,'Valid Values - Results'!$D$4:$F$12,3,FALSE)),"")</f>
        <v/>
      </c>
      <c r="H4753" s="41"/>
      <c r="I4753" s="41"/>
      <c r="J4753" s="41"/>
      <c r="K4753" s="41"/>
      <c r="L4753" s="41"/>
      <c r="M4753" s="92"/>
      <c r="N4753" s="41"/>
      <c r="O4753" s="41"/>
      <c r="P4753" s="41"/>
      <c r="Q4753" s="41"/>
      <c r="R4753" s="41"/>
      <c r="S4753" s="41"/>
      <c r="T4753" s="41"/>
      <c r="U4753" s="47"/>
      <c r="V4753" s="49"/>
      <c r="W4753" s="41"/>
      <c r="X4753" s="41"/>
      <c r="Y4753" s="41"/>
      <c r="AA4753" s="37" t="str">
        <f>IF($I4753&lt;&gt;"",VLOOKUP($I4753,'Valid Values - Search'!$R$4:$T$4719,3,FALSE),"")</f>
        <v/>
      </c>
      <c r="AB4753" s="37" t="str">
        <f>IF($I4753&lt;&gt;"",VLOOKUP($I4753,'Valid Values - Search'!$R$4:$S$4719,2,FALSE),"")</f>
        <v/>
      </c>
      <c r="AC4753" s="38" t="str">
        <f t="shared" si="74"/>
        <v/>
      </c>
      <c r="AD4753" s="38"/>
    </row>
    <row r="4754" spans="1:30">
      <c r="A4754" s="46"/>
      <c r="B4754" s="47"/>
      <c r="C4754" s="49"/>
      <c r="D4754" s="41"/>
      <c r="E4754" s="41"/>
      <c r="F4754" s="41"/>
      <c r="G4754" s="50" t="str">
        <f>IF(A4754&lt;&gt;"",CONCATENATE(A4754,":",YEAR(B4754),IF(MONTH(B4754)&gt;9,MONTH(B4754),CONCATENATE(0,MONTH(B4754))),IF(DAY(B4754)&gt;9,DAY(B4754),CONCATENATE(0,DAY(B4754))),IF(HOUR(C4754)&gt;9,HOUR(C4754),CONCATENATE(0,HOUR(C4754))),IF(MINUTE(C4754)&gt;9,MINUTE(C4754),CONCATENATE(0,MINUTE(C4754))),":",VLOOKUP(F4754,'Valid Values - Results'!$D$4:$F$12,3,FALSE)),"")</f>
        <v/>
      </c>
      <c r="H4754" s="41"/>
      <c r="I4754" s="41"/>
      <c r="J4754" s="41"/>
      <c r="K4754" s="41"/>
      <c r="L4754" s="41"/>
      <c r="M4754" s="92"/>
      <c r="N4754" s="41"/>
      <c r="O4754" s="41"/>
      <c r="P4754" s="41"/>
      <c r="Q4754" s="41"/>
      <c r="R4754" s="41"/>
      <c r="S4754" s="41"/>
      <c r="T4754" s="41"/>
      <c r="U4754" s="47"/>
      <c r="V4754" s="49"/>
      <c r="W4754" s="41"/>
      <c r="X4754" s="41"/>
      <c r="Y4754" s="41"/>
      <c r="AA4754" s="37" t="str">
        <f>IF($I4754&lt;&gt;"",VLOOKUP($I4754,'Valid Values - Search'!$R$4:$T$4719,3,FALSE),"")</f>
        <v/>
      </c>
      <c r="AB4754" s="37" t="str">
        <f>IF($I4754&lt;&gt;"",VLOOKUP($I4754,'Valid Values - Search'!$R$4:$S$4719,2,FALSE),"")</f>
        <v/>
      </c>
      <c r="AC4754" s="38" t="str">
        <f t="shared" si="74"/>
        <v/>
      </c>
      <c r="AD4754" s="38"/>
    </row>
    <row r="4755" spans="1:30">
      <c r="A4755" s="46"/>
      <c r="B4755" s="47"/>
      <c r="C4755" s="49"/>
      <c r="D4755" s="41"/>
      <c r="E4755" s="41"/>
      <c r="F4755" s="41"/>
      <c r="G4755" s="50" t="str">
        <f>IF(A4755&lt;&gt;"",CONCATENATE(A4755,":",YEAR(B4755),IF(MONTH(B4755)&gt;9,MONTH(B4755),CONCATENATE(0,MONTH(B4755))),IF(DAY(B4755)&gt;9,DAY(B4755),CONCATENATE(0,DAY(B4755))),IF(HOUR(C4755)&gt;9,HOUR(C4755),CONCATENATE(0,HOUR(C4755))),IF(MINUTE(C4755)&gt;9,MINUTE(C4755),CONCATENATE(0,MINUTE(C4755))),":",VLOOKUP(F4755,'Valid Values - Results'!$D$4:$F$12,3,FALSE)),"")</f>
        <v/>
      </c>
      <c r="H4755" s="41"/>
      <c r="I4755" s="41"/>
      <c r="J4755" s="41"/>
      <c r="K4755" s="41"/>
      <c r="L4755" s="41"/>
      <c r="M4755" s="92"/>
      <c r="N4755" s="41"/>
      <c r="O4755" s="41"/>
      <c r="P4755" s="41"/>
      <c r="Q4755" s="41"/>
      <c r="R4755" s="41"/>
      <c r="S4755" s="41"/>
      <c r="T4755" s="41"/>
      <c r="U4755" s="47"/>
      <c r="V4755" s="49"/>
      <c r="W4755" s="41"/>
      <c r="X4755" s="41"/>
      <c r="Y4755" s="41"/>
      <c r="AA4755" s="37" t="str">
        <f>IF($I4755&lt;&gt;"",VLOOKUP($I4755,'Valid Values - Search'!$R$4:$T$4719,3,FALSE),"")</f>
        <v/>
      </c>
      <c r="AB4755" s="37" t="str">
        <f>IF($I4755&lt;&gt;"",VLOOKUP($I4755,'Valid Values - Search'!$R$4:$S$4719,2,FALSE),"")</f>
        <v/>
      </c>
      <c r="AC4755" s="38" t="str">
        <f t="shared" si="74"/>
        <v/>
      </c>
      <c r="AD4755" s="38"/>
    </row>
    <row r="4756" spans="1:30">
      <c r="A4756" s="46"/>
      <c r="B4756" s="47"/>
      <c r="C4756" s="49"/>
      <c r="D4756" s="41"/>
      <c r="E4756" s="41"/>
      <c r="F4756" s="41"/>
      <c r="G4756" s="50" t="str">
        <f>IF(A4756&lt;&gt;"",CONCATENATE(A4756,":",YEAR(B4756),IF(MONTH(B4756)&gt;9,MONTH(B4756),CONCATENATE(0,MONTH(B4756))),IF(DAY(B4756)&gt;9,DAY(B4756),CONCATENATE(0,DAY(B4756))),IF(HOUR(C4756)&gt;9,HOUR(C4756),CONCATENATE(0,HOUR(C4756))),IF(MINUTE(C4756)&gt;9,MINUTE(C4756),CONCATENATE(0,MINUTE(C4756))),":",VLOOKUP(F4756,'Valid Values - Results'!$D$4:$F$12,3,FALSE)),"")</f>
        <v/>
      </c>
      <c r="H4756" s="41"/>
      <c r="I4756" s="41"/>
      <c r="J4756" s="41"/>
      <c r="K4756" s="41"/>
      <c r="L4756" s="41"/>
      <c r="M4756" s="92"/>
      <c r="N4756" s="41"/>
      <c r="O4756" s="41"/>
      <c r="P4756" s="41"/>
      <c r="Q4756" s="41"/>
      <c r="R4756" s="41"/>
      <c r="S4756" s="41"/>
      <c r="T4756" s="41"/>
      <c r="U4756" s="47"/>
      <c r="V4756" s="49"/>
      <c r="W4756" s="41"/>
      <c r="X4756" s="41"/>
      <c r="Y4756" s="41"/>
      <c r="AA4756" s="37" t="str">
        <f>IF($I4756&lt;&gt;"",VLOOKUP($I4756,'Valid Values - Search'!$R$4:$T$4719,3,FALSE),"")</f>
        <v/>
      </c>
      <c r="AB4756" s="37" t="str">
        <f>IF($I4756&lt;&gt;"",VLOOKUP($I4756,'Valid Values - Search'!$R$4:$S$4719,2,FALSE),"")</f>
        <v/>
      </c>
      <c r="AC4756" s="38" t="str">
        <f t="shared" si="74"/>
        <v/>
      </c>
      <c r="AD4756" s="38"/>
    </row>
    <row r="4757" spans="1:30">
      <c r="A4757" s="46"/>
      <c r="B4757" s="47"/>
      <c r="C4757" s="49"/>
      <c r="D4757" s="41"/>
      <c r="E4757" s="41"/>
      <c r="F4757" s="41"/>
      <c r="G4757" s="50" t="str">
        <f>IF(A4757&lt;&gt;"",CONCATENATE(A4757,":",YEAR(B4757),IF(MONTH(B4757)&gt;9,MONTH(B4757),CONCATENATE(0,MONTH(B4757))),IF(DAY(B4757)&gt;9,DAY(B4757),CONCATENATE(0,DAY(B4757))),IF(HOUR(C4757)&gt;9,HOUR(C4757),CONCATENATE(0,HOUR(C4757))),IF(MINUTE(C4757)&gt;9,MINUTE(C4757),CONCATENATE(0,MINUTE(C4757))),":",VLOOKUP(F4757,'Valid Values - Results'!$D$4:$F$12,3,FALSE)),"")</f>
        <v/>
      </c>
      <c r="H4757" s="41"/>
      <c r="I4757" s="41"/>
      <c r="J4757" s="41"/>
      <c r="K4757" s="41"/>
      <c r="L4757" s="41"/>
      <c r="M4757" s="92"/>
      <c r="N4757" s="41"/>
      <c r="O4757" s="41"/>
      <c r="P4757" s="41"/>
      <c r="Q4757" s="41"/>
      <c r="R4757" s="41"/>
      <c r="S4757" s="41"/>
      <c r="T4757" s="41"/>
      <c r="U4757" s="47"/>
      <c r="V4757" s="49"/>
      <c r="W4757" s="41"/>
      <c r="X4757" s="41"/>
      <c r="Y4757" s="41"/>
      <c r="AA4757" s="37" t="str">
        <f>IF($I4757&lt;&gt;"",VLOOKUP($I4757,'Valid Values - Search'!$R$4:$T$4719,3,FALSE),"")</f>
        <v/>
      </c>
      <c r="AB4757" s="37" t="str">
        <f>IF($I4757&lt;&gt;"",VLOOKUP($I4757,'Valid Values - Search'!$R$4:$S$4719,2,FALSE),"")</f>
        <v/>
      </c>
      <c r="AC4757" s="38" t="str">
        <f t="shared" si="74"/>
        <v/>
      </c>
      <c r="AD4757" s="38"/>
    </row>
    <row r="4758" spans="1:30">
      <c r="A4758" s="46"/>
      <c r="B4758" s="47"/>
      <c r="C4758" s="49"/>
      <c r="D4758" s="41"/>
      <c r="E4758" s="41"/>
      <c r="F4758" s="41"/>
      <c r="G4758" s="50" t="str">
        <f>IF(A4758&lt;&gt;"",CONCATENATE(A4758,":",YEAR(B4758),IF(MONTH(B4758)&gt;9,MONTH(B4758),CONCATENATE(0,MONTH(B4758))),IF(DAY(B4758)&gt;9,DAY(B4758),CONCATENATE(0,DAY(B4758))),IF(HOUR(C4758)&gt;9,HOUR(C4758),CONCATENATE(0,HOUR(C4758))),IF(MINUTE(C4758)&gt;9,MINUTE(C4758),CONCATENATE(0,MINUTE(C4758))),":",VLOOKUP(F4758,'Valid Values - Results'!$D$4:$F$12,3,FALSE)),"")</f>
        <v/>
      </c>
      <c r="H4758" s="41"/>
      <c r="I4758" s="41"/>
      <c r="J4758" s="41"/>
      <c r="K4758" s="41"/>
      <c r="L4758" s="41"/>
      <c r="M4758" s="92"/>
      <c r="N4758" s="41"/>
      <c r="O4758" s="41"/>
      <c r="P4758" s="41"/>
      <c r="Q4758" s="41"/>
      <c r="R4758" s="41"/>
      <c r="S4758" s="41"/>
      <c r="T4758" s="41"/>
      <c r="U4758" s="47"/>
      <c r="V4758" s="49"/>
      <c r="W4758" s="41"/>
      <c r="X4758" s="41"/>
      <c r="Y4758" s="41"/>
      <c r="AA4758" s="37" t="str">
        <f>IF($I4758&lt;&gt;"",VLOOKUP($I4758,'Valid Values - Search'!$R$4:$T$4719,3,FALSE),"")</f>
        <v/>
      </c>
      <c r="AB4758" s="37" t="str">
        <f>IF($I4758&lt;&gt;"",VLOOKUP($I4758,'Valid Values - Search'!$R$4:$S$4719,2,FALSE),"")</f>
        <v/>
      </c>
      <c r="AC4758" s="38" t="str">
        <f t="shared" si="74"/>
        <v/>
      </c>
      <c r="AD4758" s="38"/>
    </row>
    <row r="4759" spans="1:30">
      <c r="A4759" s="46"/>
      <c r="B4759" s="47"/>
      <c r="C4759" s="49"/>
      <c r="D4759" s="41"/>
      <c r="E4759" s="41"/>
      <c r="F4759" s="41"/>
      <c r="G4759" s="50" t="str">
        <f>IF(A4759&lt;&gt;"",CONCATENATE(A4759,":",YEAR(B4759),IF(MONTH(B4759)&gt;9,MONTH(B4759),CONCATENATE(0,MONTH(B4759))),IF(DAY(B4759)&gt;9,DAY(B4759),CONCATENATE(0,DAY(B4759))),IF(HOUR(C4759)&gt;9,HOUR(C4759),CONCATENATE(0,HOUR(C4759))),IF(MINUTE(C4759)&gt;9,MINUTE(C4759),CONCATENATE(0,MINUTE(C4759))),":",VLOOKUP(F4759,'Valid Values - Results'!$D$4:$F$12,3,FALSE)),"")</f>
        <v/>
      </c>
      <c r="H4759" s="41"/>
      <c r="I4759" s="41"/>
      <c r="J4759" s="41"/>
      <c r="K4759" s="41"/>
      <c r="L4759" s="41"/>
      <c r="M4759" s="92"/>
      <c r="N4759" s="41"/>
      <c r="O4759" s="41"/>
      <c r="P4759" s="41"/>
      <c r="Q4759" s="41"/>
      <c r="R4759" s="41"/>
      <c r="S4759" s="41"/>
      <c r="T4759" s="41"/>
      <c r="U4759" s="47"/>
      <c r="V4759" s="49"/>
      <c r="W4759" s="41"/>
      <c r="X4759" s="41"/>
      <c r="Y4759" s="41"/>
      <c r="AA4759" s="37" t="str">
        <f>IF($I4759&lt;&gt;"",VLOOKUP($I4759,'Valid Values - Search'!$R$4:$T$4719,3,FALSE),"")</f>
        <v/>
      </c>
      <c r="AB4759" s="37" t="str">
        <f>IF($I4759&lt;&gt;"",VLOOKUP($I4759,'Valid Values - Search'!$R$4:$S$4719,2,FALSE),"")</f>
        <v/>
      </c>
      <c r="AC4759" s="38" t="str">
        <f t="shared" si="74"/>
        <v/>
      </c>
      <c r="AD4759" s="38"/>
    </row>
    <row r="4760" spans="1:30">
      <c r="A4760" s="46"/>
      <c r="B4760" s="47"/>
      <c r="C4760" s="49"/>
      <c r="D4760" s="41"/>
      <c r="E4760" s="41"/>
      <c r="F4760" s="41"/>
      <c r="G4760" s="50" t="str">
        <f>IF(A4760&lt;&gt;"",CONCATENATE(A4760,":",YEAR(B4760),IF(MONTH(B4760)&gt;9,MONTH(B4760),CONCATENATE(0,MONTH(B4760))),IF(DAY(B4760)&gt;9,DAY(B4760),CONCATENATE(0,DAY(B4760))),IF(HOUR(C4760)&gt;9,HOUR(C4760),CONCATENATE(0,HOUR(C4760))),IF(MINUTE(C4760)&gt;9,MINUTE(C4760),CONCATENATE(0,MINUTE(C4760))),":",VLOOKUP(F4760,'Valid Values - Results'!$D$4:$F$12,3,FALSE)),"")</f>
        <v/>
      </c>
      <c r="H4760" s="41"/>
      <c r="I4760" s="41"/>
      <c r="J4760" s="41"/>
      <c r="K4760" s="41"/>
      <c r="L4760" s="41"/>
      <c r="M4760" s="92"/>
      <c r="N4760" s="41"/>
      <c r="O4760" s="41"/>
      <c r="P4760" s="41"/>
      <c r="Q4760" s="41"/>
      <c r="R4760" s="41"/>
      <c r="S4760" s="41"/>
      <c r="T4760" s="41"/>
      <c r="U4760" s="47"/>
      <c r="V4760" s="49"/>
      <c r="W4760" s="41"/>
      <c r="X4760" s="41"/>
      <c r="Y4760" s="41"/>
      <c r="AA4760" s="37" t="str">
        <f>IF($I4760&lt;&gt;"",VLOOKUP($I4760,'Valid Values - Search'!$R$4:$T$4719,3,FALSE),"")</f>
        <v/>
      </c>
      <c r="AB4760" s="37" t="str">
        <f>IF($I4760&lt;&gt;"",VLOOKUP($I4760,'Valid Values - Search'!$R$4:$S$4719,2,FALSE),"")</f>
        <v/>
      </c>
      <c r="AC4760" s="38" t="str">
        <f t="shared" si="74"/>
        <v/>
      </c>
      <c r="AD4760" s="38"/>
    </row>
    <row r="4761" spans="1:30">
      <c r="A4761" s="46"/>
      <c r="B4761" s="47"/>
      <c r="C4761" s="49"/>
      <c r="D4761" s="41"/>
      <c r="E4761" s="41"/>
      <c r="F4761" s="41"/>
      <c r="G4761" s="50" t="str">
        <f>IF(A4761&lt;&gt;"",CONCATENATE(A4761,":",YEAR(B4761),IF(MONTH(B4761)&gt;9,MONTH(B4761),CONCATENATE(0,MONTH(B4761))),IF(DAY(B4761)&gt;9,DAY(B4761),CONCATENATE(0,DAY(B4761))),IF(HOUR(C4761)&gt;9,HOUR(C4761),CONCATENATE(0,HOUR(C4761))),IF(MINUTE(C4761)&gt;9,MINUTE(C4761),CONCATENATE(0,MINUTE(C4761))),":",VLOOKUP(F4761,'Valid Values - Results'!$D$4:$F$12,3,FALSE)),"")</f>
        <v/>
      </c>
      <c r="H4761" s="41"/>
      <c r="I4761" s="41"/>
      <c r="J4761" s="41"/>
      <c r="K4761" s="41"/>
      <c r="L4761" s="41"/>
      <c r="M4761" s="92"/>
      <c r="N4761" s="41"/>
      <c r="O4761" s="41"/>
      <c r="P4761" s="41"/>
      <c r="Q4761" s="41"/>
      <c r="R4761" s="41"/>
      <c r="S4761" s="41"/>
      <c r="T4761" s="41"/>
      <c r="U4761" s="47"/>
      <c r="V4761" s="49"/>
      <c r="W4761" s="41"/>
      <c r="X4761" s="41"/>
      <c r="Y4761" s="41"/>
      <c r="AA4761" s="37" t="str">
        <f>IF($I4761&lt;&gt;"",VLOOKUP($I4761,'Valid Values - Search'!$R$4:$T$4719,3,FALSE),"")</f>
        <v/>
      </c>
      <c r="AB4761" s="37" t="str">
        <f>IF($I4761&lt;&gt;"",VLOOKUP($I4761,'Valid Values - Search'!$R$4:$S$4719,2,FALSE),"")</f>
        <v/>
      </c>
      <c r="AC4761" s="38" t="str">
        <f t="shared" si="74"/>
        <v/>
      </c>
      <c r="AD4761" s="38"/>
    </row>
    <row r="4762" spans="1:30">
      <c r="A4762" s="46"/>
      <c r="B4762" s="47"/>
      <c r="C4762" s="49"/>
      <c r="D4762" s="41"/>
      <c r="E4762" s="41"/>
      <c r="F4762" s="41"/>
      <c r="G4762" s="50" t="str">
        <f>IF(A4762&lt;&gt;"",CONCATENATE(A4762,":",YEAR(B4762),IF(MONTH(B4762)&gt;9,MONTH(B4762),CONCATENATE(0,MONTH(B4762))),IF(DAY(B4762)&gt;9,DAY(B4762),CONCATENATE(0,DAY(B4762))),IF(HOUR(C4762)&gt;9,HOUR(C4762),CONCATENATE(0,HOUR(C4762))),IF(MINUTE(C4762)&gt;9,MINUTE(C4762),CONCATENATE(0,MINUTE(C4762))),":",VLOOKUP(F4762,'Valid Values - Results'!$D$4:$F$12,3,FALSE)),"")</f>
        <v/>
      </c>
      <c r="H4762" s="41"/>
      <c r="I4762" s="41"/>
      <c r="J4762" s="41"/>
      <c r="K4762" s="41"/>
      <c r="L4762" s="41"/>
      <c r="M4762" s="92"/>
      <c r="N4762" s="41"/>
      <c r="O4762" s="41"/>
      <c r="P4762" s="41"/>
      <c r="Q4762" s="41"/>
      <c r="R4762" s="41"/>
      <c r="S4762" s="41"/>
      <c r="T4762" s="41"/>
      <c r="U4762" s="47"/>
      <c r="V4762" s="49"/>
      <c r="W4762" s="41"/>
      <c r="X4762" s="41"/>
      <c r="Y4762" s="41"/>
      <c r="AA4762" s="37" t="str">
        <f>IF($I4762&lt;&gt;"",VLOOKUP($I4762,'Valid Values - Search'!$R$4:$T$4719,3,FALSE),"")</f>
        <v/>
      </c>
      <c r="AB4762" s="37" t="str">
        <f>IF($I4762&lt;&gt;"",VLOOKUP($I4762,'Valid Values - Search'!$R$4:$S$4719,2,FALSE),"")</f>
        <v/>
      </c>
      <c r="AC4762" s="38" t="str">
        <f t="shared" si="74"/>
        <v/>
      </c>
      <c r="AD4762" s="38"/>
    </row>
    <row r="4763" spans="1:30">
      <c r="A4763" s="46"/>
      <c r="B4763" s="47"/>
      <c r="C4763" s="49"/>
      <c r="D4763" s="41"/>
      <c r="E4763" s="41"/>
      <c r="F4763" s="41"/>
      <c r="G4763" s="50" t="str">
        <f>IF(A4763&lt;&gt;"",CONCATENATE(A4763,":",YEAR(B4763),IF(MONTH(B4763)&gt;9,MONTH(B4763),CONCATENATE(0,MONTH(B4763))),IF(DAY(B4763)&gt;9,DAY(B4763),CONCATENATE(0,DAY(B4763))),IF(HOUR(C4763)&gt;9,HOUR(C4763),CONCATENATE(0,HOUR(C4763))),IF(MINUTE(C4763)&gt;9,MINUTE(C4763),CONCATENATE(0,MINUTE(C4763))),":",VLOOKUP(F4763,'Valid Values - Results'!$D$4:$F$12,3,FALSE)),"")</f>
        <v/>
      </c>
      <c r="H4763" s="41"/>
      <c r="I4763" s="41"/>
      <c r="J4763" s="41"/>
      <c r="K4763" s="41"/>
      <c r="L4763" s="41"/>
      <c r="M4763" s="92"/>
      <c r="N4763" s="41"/>
      <c r="O4763" s="41"/>
      <c r="P4763" s="41"/>
      <c r="Q4763" s="41"/>
      <c r="R4763" s="41"/>
      <c r="S4763" s="41"/>
      <c r="T4763" s="41"/>
      <c r="U4763" s="47"/>
      <c r="V4763" s="49"/>
      <c r="W4763" s="41"/>
      <c r="X4763" s="41"/>
      <c r="Y4763" s="41"/>
      <c r="AA4763" s="37" t="str">
        <f>IF($I4763&lt;&gt;"",VLOOKUP($I4763,'Valid Values - Search'!$R$4:$T$4719,3,FALSE),"")</f>
        <v/>
      </c>
      <c r="AB4763" s="37" t="str">
        <f>IF($I4763&lt;&gt;"",VLOOKUP($I4763,'Valid Values - Search'!$R$4:$S$4719,2,FALSE),"")</f>
        <v/>
      </c>
      <c r="AC4763" s="38" t="str">
        <f t="shared" si="74"/>
        <v/>
      </c>
      <c r="AD4763" s="38"/>
    </row>
    <row r="4764" spans="1:30">
      <c r="A4764" s="46"/>
      <c r="B4764" s="47"/>
      <c r="C4764" s="49"/>
      <c r="D4764" s="41"/>
      <c r="E4764" s="41"/>
      <c r="F4764" s="41"/>
      <c r="G4764" s="50" t="str">
        <f>IF(A4764&lt;&gt;"",CONCATENATE(A4764,":",YEAR(B4764),IF(MONTH(B4764)&gt;9,MONTH(B4764),CONCATENATE(0,MONTH(B4764))),IF(DAY(B4764)&gt;9,DAY(B4764),CONCATENATE(0,DAY(B4764))),IF(HOUR(C4764)&gt;9,HOUR(C4764),CONCATENATE(0,HOUR(C4764))),IF(MINUTE(C4764)&gt;9,MINUTE(C4764),CONCATENATE(0,MINUTE(C4764))),":",VLOOKUP(F4764,'Valid Values - Results'!$D$4:$F$12,3,FALSE)),"")</f>
        <v/>
      </c>
      <c r="H4764" s="41"/>
      <c r="I4764" s="41"/>
      <c r="J4764" s="41"/>
      <c r="K4764" s="41"/>
      <c r="L4764" s="41"/>
      <c r="M4764" s="92"/>
      <c r="N4764" s="41"/>
      <c r="O4764" s="41"/>
      <c r="P4764" s="41"/>
      <c r="Q4764" s="41"/>
      <c r="R4764" s="41"/>
      <c r="S4764" s="41"/>
      <c r="T4764" s="41"/>
      <c r="U4764" s="47"/>
      <c r="V4764" s="49"/>
      <c r="W4764" s="41"/>
      <c r="X4764" s="41"/>
      <c r="Y4764" s="41"/>
      <c r="AA4764" s="37" t="str">
        <f>IF($I4764&lt;&gt;"",VLOOKUP($I4764,'Valid Values - Search'!$R$4:$T$4719,3,FALSE),"")</f>
        <v/>
      </c>
      <c r="AB4764" s="37" t="str">
        <f>IF($I4764&lt;&gt;"",VLOOKUP($I4764,'Valid Values - Search'!$R$4:$S$4719,2,FALSE),"")</f>
        <v/>
      </c>
      <c r="AC4764" s="38" t="str">
        <f t="shared" si="74"/>
        <v/>
      </c>
      <c r="AD4764" s="38"/>
    </row>
    <row r="4765" spans="1:30">
      <c r="A4765" s="46"/>
      <c r="B4765" s="47"/>
      <c r="C4765" s="49"/>
      <c r="D4765" s="41"/>
      <c r="E4765" s="41"/>
      <c r="F4765" s="41"/>
      <c r="G4765" s="50" t="str">
        <f>IF(A4765&lt;&gt;"",CONCATENATE(A4765,":",YEAR(B4765),IF(MONTH(B4765)&gt;9,MONTH(B4765),CONCATENATE(0,MONTH(B4765))),IF(DAY(B4765)&gt;9,DAY(B4765),CONCATENATE(0,DAY(B4765))),IF(HOUR(C4765)&gt;9,HOUR(C4765),CONCATENATE(0,HOUR(C4765))),IF(MINUTE(C4765)&gt;9,MINUTE(C4765),CONCATENATE(0,MINUTE(C4765))),":",VLOOKUP(F4765,'Valid Values - Results'!$D$4:$F$12,3,FALSE)),"")</f>
        <v/>
      </c>
      <c r="H4765" s="41"/>
      <c r="I4765" s="41"/>
      <c r="J4765" s="41"/>
      <c r="K4765" s="41"/>
      <c r="L4765" s="41"/>
      <c r="M4765" s="92"/>
      <c r="N4765" s="41"/>
      <c r="O4765" s="41"/>
      <c r="P4765" s="41"/>
      <c r="Q4765" s="41"/>
      <c r="R4765" s="41"/>
      <c r="S4765" s="41"/>
      <c r="T4765" s="41"/>
      <c r="U4765" s="47"/>
      <c r="V4765" s="49"/>
      <c r="W4765" s="41"/>
      <c r="X4765" s="41"/>
      <c r="Y4765" s="41"/>
      <c r="AA4765" s="37" t="str">
        <f>IF($I4765&lt;&gt;"",VLOOKUP($I4765,'Valid Values - Search'!$R$4:$T$4719,3,FALSE),"")</f>
        <v/>
      </c>
      <c r="AB4765" s="37" t="str">
        <f>IF($I4765&lt;&gt;"",VLOOKUP($I4765,'Valid Values - Search'!$R$4:$S$4719,2,FALSE),"")</f>
        <v/>
      </c>
      <c r="AC4765" s="38" t="str">
        <f t="shared" si="74"/>
        <v/>
      </c>
      <c r="AD4765" s="38"/>
    </row>
    <row r="4766" spans="1:30">
      <c r="A4766" s="46"/>
      <c r="B4766" s="47"/>
      <c r="C4766" s="49"/>
      <c r="D4766" s="41"/>
      <c r="E4766" s="41"/>
      <c r="F4766" s="41"/>
      <c r="G4766" s="50" t="str">
        <f>IF(A4766&lt;&gt;"",CONCATENATE(A4766,":",YEAR(B4766),IF(MONTH(B4766)&gt;9,MONTH(B4766),CONCATENATE(0,MONTH(B4766))),IF(DAY(B4766)&gt;9,DAY(B4766),CONCATENATE(0,DAY(B4766))),IF(HOUR(C4766)&gt;9,HOUR(C4766),CONCATENATE(0,HOUR(C4766))),IF(MINUTE(C4766)&gt;9,MINUTE(C4766),CONCATENATE(0,MINUTE(C4766))),":",VLOOKUP(F4766,'Valid Values - Results'!$D$4:$F$12,3,FALSE)),"")</f>
        <v/>
      </c>
      <c r="H4766" s="41"/>
      <c r="I4766" s="41"/>
      <c r="J4766" s="41"/>
      <c r="K4766" s="41"/>
      <c r="L4766" s="41"/>
      <c r="M4766" s="92"/>
      <c r="N4766" s="41"/>
      <c r="O4766" s="41"/>
      <c r="P4766" s="41"/>
      <c r="Q4766" s="41"/>
      <c r="R4766" s="41"/>
      <c r="S4766" s="41"/>
      <c r="T4766" s="41"/>
      <c r="U4766" s="47"/>
      <c r="V4766" s="49"/>
      <c r="W4766" s="41"/>
      <c r="X4766" s="41"/>
      <c r="Y4766" s="41"/>
      <c r="AA4766" s="37" t="str">
        <f>IF($I4766&lt;&gt;"",VLOOKUP($I4766,'Valid Values - Search'!$R$4:$T$4719,3,FALSE),"")</f>
        <v/>
      </c>
      <c r="AB4766" s="37" t="str">
        <f>IF($I4766&lt;&gt;"",VLOOKUP($I4766,'Valid Values - Search'!$R$4:$S$4719,2,FALSE),"")</f>
        <v/>
      </c>
      <c r="AC4766" s="38" t="str">
        <f t="shared" si="74"/>
        <v/>
      </c>
      <c r="AD4766" s="38"/>
    </row>
    <row r="4767" spans="1:30">
      <c r="A4767" s="46"/>
      <c r="B4767" s="47"/>
      <c r="C4767" s="49"/>
      <c r="D4767" s="41"/>
      <c r="E4767" s="41"/>
      <c r="F4767" s="41"/>
      <c r="G4767" s="50" t="str">
        <f>IF(A4767&lt;&gt;"",CONCATENATE(A4767,":",YEAR(B4767),IF(MONTH(B4767)&gt;9,MONTH(B4767),CONCATENATE(0,MONTH(B4767))),IF(DAY(B4767)&gt;9,DAY(B4767),CONCATENATE(0,DAY(B4767))),IF(HOUR(C4767)&gt;9,HOUR(C4767),CONCATENATE(0,HOUR(C4767))),IF(MINUTE(C4767)&gt;9,MINUTE(C4767),CONCATENATE(0,MINUTE(C4767))),":",VLOOKUP(F4767,'Valid Values - Results'!$D$4:$F$12,3,FALSE)),"")</f>
        <v/>
      </c>
      <c r="H4767" s="41"/>
      <c r="I4767" s="41"/>
      <c r="J4767" s="41"/>
      <c r="K4767" s="41"/>
      <c r="L4767" s="41"/>
      <c r="M4767" s="92"/>
      <c r="N4767" s="41"/>
      <c r="O4767" s="41"/>
      <c r="P4767" s="41"/>
      <c r="Q4767" s="41"/>
      <c r="R4767" s="41"/>
      <c r="S4767" s="41"/>
      <c r="T4767" s="41"/>
      <c r="U4767" s="47"/>
      <c r="V4767" s="49"/>
      <c r="W4767" s="41"/>
      <c r="X4767" s="41"/>
      <c r="Y4767" s="41"/>
      <c r="AA4767" s="37" t="str">
        <f>IF($I4767&lt;&gt;"",VLOOKUP($I4767,'Valid Values - Search'!$R$4:$T$4719,3,FALSE),"")</f>
        <v/>
      </c>
      <c r="AB4767" s="37" t="str">
        <f>IF($I4767&lt;&gt;"",VLOOKUP($I4767,'Valid Values - Search'!$R$4:$S$4719,2,FALSE),"")</f>
        <v/>
      </c>
      <c r="AC4767" s="38" t="str">
        <f t="shared" si="74"/>
        <v/>
      </c>
      <c r="AD4767" s="38"/>
    </row>
    <row r="4768" spans="1:30">
      <c r="A4768" s="46"/>
      <c r="B4768" s="47"/>
      <c r="C4768" s="49"/>
      <c r="D4768" s="41"/>
      <c r="E4768" s="41"/>
      <c r="F4768" s="41"/>
      <c r="G4768" s="50" t="str">
        <f>IF(A4768&lt;&gt;"",CONCATENATE(A4768,":",YEAR(B4768),IF(MONTH(B4768)&gt;9,MONTH(B4768),CONCATENATE(0,MONTH(B4768))),IF(DAY(B4768)&gt;9,DAY(B4768),CONCATENATE(0,DAY(B4768))),IF(HOUR(C4768)&gt;9,HOUR(C4768),CONCATENATE(0,HOUR(C4768))),IF(MINUTE(C4768)&gt;9,MINUTE(C4768),CONCATENATE(0,MINUTE(C4768))),":",VLOOKUP(F4768,'Valid Values - Results'!$D$4:$F$12,3,FALSE)),"")</f>
        <v/>
      </c>
      <c r="H4768" s="41"/>
      <c r="I4768" s="41"/>
      <c r="J4768" s="41"/>
      <c r="K4768" s="41"/>
      <c r="L4768" s="41"/>
      <c r="M4768" s="92"/>
      <c r="N4768" s="41"/>
      <c r="O4768" s="41"/>
      <c r="P4768" s="41"/>
      <c r="Q4768" s="41"/>
      <c r="R4768" s="41"/>
      <c r="S4768" s="41"/>
      <c r="T4768" s="41"/>
      <c r="U4768" s="47"/>
      <c r="V4768" s="49"/>
      <c r="W4768" s="41"/>
      <c r="X4768" s="41"/>
      <c r="Y4768" s="41"/>
      <c r="AA4768" s="37" t="str">
        <f>IF($I4768&lt;&gt;"",VLOOKUP($I4768,'Valid Values - Search'!$R$4:$T$4719,3,FALSE),"")</f>
        <v/>
      </c>
      <c r="AB4768" s="37" t="str">
        <f>IF($I4768&lt;&gt;"",VLOOKUP($I4768,'Valid Values - Search'!$R$4:$S$4719,2,FALSE),"")</f>
        <v/>
      </c>
      <c r="AC4768" s="38" t="str">
        <f t="shared" si="74"/>
        <v/>
      </c>
      <c r="AD4768" s="38"/>
    </row>
    <row r="4769" spans="1:30">
      <c r="A4769" s="46"/>
      <c r="B4769" s="47"/>
      <c r="C4769" s="49"/>
      <c r="D4769" s="41"/>
      <c r="E4769" s="41"/>
      <c r="F4769" s="41"/>
      <c r="G4769" s="50" t="str">
        <f>IF(A4769&lt;&gt;"",CONCATENATE(A4769,":",YEAR(B4769),IF(MONTH(B4769)&gt;9,MONTH(B4769),CONCATENATE(0,MONTH(B4769))),IF(DAY(B4769)&gt;9,DAY(B4769),CONCATENATE(0,DAY(B4769))),IF(HOUR(C4769)&gt;9,HOUR(C4769),CONCATENATE(0,HOUR(C4769))),IF(MINUTE(C4769)&gt;9,MINUTE(C4769),CONCATENATE(0,MINUTE(C4769))),":",VLOOKUP(F4769,'Valid Values - Results'!$D$4:$F$12,3,FALSE)),"")</f>
        <v/>
      </c>
      <c r="H4769" s="41"/>
      <c r="I4769" s="41"/>
      <c r="J4769" s="41"/>
      <c r="K4769" s="41"/>
      <c r="L4769" s="41"/>
      <c r="M4769" s="92"/>
      <c r="N4769" s="41"/>
      <c r="O4769" s="41"/>
      <c r="P4769" s="41"/>
      <c r="Q4769" s="41"/>
      <c r="R4769" s="41"/>
      <c r="S4769" s="41"/>
      <c r="T4769" s="41"/>
      <c r="U4769" s="47"/>
      <c r="V4769" s="49"/>
      <c r="W4769" s="41"/>
      <c r="X4769" s="41"/>
      <c r="Y4769" s="41"/>
      <c r="AA4769" s="37" t="str">
        <f>IF($I4769&lt;&gt;"",VLOOKUP($I4769,'Valid Values - Search'!$R$4:$T$4719,3,FALSE),"")</f>
        <v/>
      </c>
      <c r="AB4769" s="37" t="str">
        <f>IF($I4769&lt;&gt;"",VLOOKUP($I4769,'Valid Values - Search'!$R$4:$S$4719,2,FALSE),"")</f>
        <v/>
      </c>
      <c r="AC4769" s="38" t="str">
        <f t="shared" si="74"/>
        <v/>
      </c>
      <c r="AD4769" s="38"/>
    </row>
    <row r="4770" spans="1:30">
      <c r="A4770" s="46"/>
      <c r="B4770" s="47"/>
      <c r="C4770" s="49"/>
      <c r="D4770" s="41"/>
      <c r="E4770" s="41"/>
      <c r="F4770" s="41"/>
      <c r="G4770" s="50" t="str">
        <f>IF(A4770&lt;&gt;"",CONCATENATE(A4770,":",YEAR(B4770),IF(MONTH(B4770)&gt;9,MONTH(B4770),CONCATENATE(0,MONTH(B4770))),IF(DAY(B4770)&gt;9,DAY(B4770),CONCATENATE(0,DAY(B4770))),IF(HOUR(C4770)&gt;9,HOUR(C4770),CONCATENATE(0,HOUR(C4770))),IF(MINUTE(C4770)&gt;9,MINUTE(C4770),CONCATENATE(0,MINUTE(C4770))),":",VLOOKUP(F4770,'Valid Values - Results'!$D$4:$F$12,3,FALSE)),"")</f>
        <v/>
      </c>
      <c r="H4770" s="41"/>
      <c r="I4770" s="41"/>
      <c r="J4770" s="41"/>
      <c r="K4770" s="41"/>
      <c r="L4770" s="41"/>
      <c r="M4770" s="92"/>
      <c r="N4770" s="41"/>
      <c r="O4770" s="41"/>
      <c r="P4770" s="41"/>
      <c r="Q4770" s="41"/>
      <c r="R4770" s="41"/>
      <c r="S4770" s="41"/>
      <c r="T4770" s="41"/>
      <c r="U4770" s="47"/>
      <c r="V4770" s="49"/>
      <c r="W4770" s="41"/>
      <c r="X4770" s="41"/>
      <c r="Y4770" s="41"/>
      <c r="AA4770" s="37" t="str">
        <f>IF($I4770&lt;&gt;"",VLOOKUP($I4770,'Valid Values - Search'!$R$4:$T$4719,3,FALSE),"")</f>
        <v/>
      </c>
      <c r="AB4770" s="37" t="str">
        <f>IF($I4770&lt;&gt;"",VLOOKUP($I4770,'Valid Values - Search'!$R$4:$S$4719,2,FALSE),"")</f>
        <v/>
      </c>
      <c r="AC4770" s="38" t="str">
        <f t="shared" si="74"/>
        <v/>
      </c>
      <c r="AD4770" s="38"/>
    </row>
    <row r="4771" spans="1:30">
      <c r="A4771" s="46"/>
      <c r="B4771" s="47"/>
      <c r="C4771" s="49"/>
      <c r="D4771" s="41"/>
      <c r="E4771" s="41"/>
      <c r="F4771" s="41"/>
      <c r="G4771" s="50" t="str">
        <f>IF(A4771&lt;&gt;"",CONCATENATE(A4771,":",YEAR(B4771),IF(MONTH(B4771)&gt;9,MONTH(B4771),CONCATENATE(0,MONTH(B4771))),IF(DAY(B4771)&gt;9,DAY(B4771),CONCATENATE(0,DAY(B4771))),IF(HOUR(C4771)&gt;9,HOUR(C4771),CONCATENATE(0,HOUR(C4771))),IF(MINUTE(C4771)&gt;9,MINUTE(C4771),CONCATENATE(0,MINUTE(C4771))),":",VLOOKUP(F4771,'Valid Values - Results'!$D$4:$F$12,3,FALSE)),"")</f>
        <v/>
      </c>
      <c r="H4771" s="41"/>
      <c r="I4771" s="41"/>
      <c r="J4771" s="41"/>
      <c r="K4771" s="41"/>
      <c r="L4771" s="41"/>
      <c r="M4771" s="92"/>
      <c r="N4771" s="41"/>
      <c r="O4771" s="41"/>
      <c r="P4771" s="41"/>
      <c r="Q4771" s="41"/>
      <c r="R4771" s="41"/>
      <c r="S4771" s="41"/>
      <c r="T4771" s="41"/>
      <c r="U4771" s="47"/>
      <c r="V4771" s="49"/>
      <c r="W4771" s="41"/>
      <c r="X4771" s="41"/>
      <c r="Y4771" s="41"/>
      <c r="AA4771" s="37" t="str">
        <f>IF($I4771&lt;&gt;"",VLOOKUP($I4771,'Valid Values - Search'!$R$4:$T$4719,3,FALSE),"")</f>
        <v/>
      </c>
      <c r="AB4771" s="37" t="str">
        <f>IF($I4771&lt;&gt;"",VLOOKUP($I4771,'Valid Values - Search'!$R$4:$S$4719,2,FALSE),"")</f>
        <v/>
      </c>
      <c r="AC4771" s="38" t="str">
        <f t="shared" si="74"/>
        <v/>
      </c>
      <c r="AD4771" s="38"/>
    </row>
    <row r="4772" spans="1:30">
      <c r="A4772" s="46"/>
      <c r="B4772" s="47"/>
      <c r="C4772" s="49"/>
      <c r="D4772" s="41"/>
      <c r="E4772" s="41"/>
      <c r="F4772" s="41"/>
      <c r="G4772" s="50" t="str">
        <f>IF(A4772&lt;&gt;"",CONCATENATE(A4772,":",YEAR(B4772),IF(MONTH(B4772)&gt;9,MONTH(B4772),CONCATENATE(0,MONTH(B4772))),IF(DAY(B4772)&gt;9,DAY(B4772),CONCATENATE(0,DAY(B4772))),IF(HOUR(C4772)&gt;9,HOUR(C4772),CONCATENATE(0,HOUR(C4772))),IF(MINUTE(C4772)&gt;9,MINUTE(C4772),CONCATENATE(0,MINUTE(C4772))),":",VLOOKUP(F4772,'Valid Values - Results'!$D$4:$F$12,3,FALSE)),"")</f>
        <v/>
      </c>
      <c r="H4772" s="41"/>
      <c r="I4772" s="41"/>
      <c r="J4772" s="41"/>
      <c r="K4772" s="41"/>
      <c r="L4772" s="41"/>
      <c r="M4772" s="92"/>
      <c r="N4772" s="41"/>
      <c r="O4772" s="41"/>
      <c r="P4772" s="41"/>
      <c r="Q4772" s="41"/>
      <c r="R4772" s="41"/>
      <c r="S4772" s="41"/>
      <c r="T4772" s="41"/>
      <c r="U4772" s="47"/>
      <c r="V4772" s="49"/>
      <c r="W4772" s="41"/>
      <c r="X4772" s="41"/>
      <c r="Y4772" s="41"/>
      <c r="AA4772" s="37" t="str">
        <f>IF($I4772&lt;&gt;"",VLOOKUP($I4772,'Valid Values - Search'!$R$4:$T$4719,3,FALSE),"")</f>
        <v/>
      </c>
      <c r="AB4772" s="37" t="str">
        <f>IF($I4772&lt;&gt;"",VLOOKUP($I4772,'Valid Values - Search'!$R$4:$S$4719,2,FALSE),"")</f>
        <v/>
      </c>
      <c r="AC4772" s="38" t="str">
        <f t="shared" si="74"/>
        <v/>
      </c>
      <c r="AD4772" s="38"/>
    </row>
    <row r="4773" spans="1:30">
      <c r="A4773" s="46"/>
      <c r="B4773" s="47"/>
      <c r="C4773" s="49"/>
      <c r="D4773" s="41"/>
      <c r="E4773" s="41"/>
      <c r="F4773" s="41"/>
      <c r="G4773" s="50" t="str">
        <f>IF(A4773&lt;&gt;"",CONCATENATE(A4773,":",YEAR(B4773),IF(MONTH(B4773)&gt;9,MONTH(B4773),CONCATENATE(0,MONTH(B4773))),IF(DAY(B4773)&gt;9,DAY(B4773),CONCATENATE(0,DAY(B4773))),IF(HOUR(C4773)&gt;9,HOUR(C4773),CONCATENATE(0,HOUR(C4773))),IF(MINUTE(C4773)&gt;9,MINUTE(C4773),CONCATENATE(0,MINUTE(C4773))),":",VLOOKUP(F4773,'Valid Values - Results'!$D$4:$F$12,3,FALSE)),"")</f>
        <v/>
      </c>
      <c r="H4773" s="41"/>
      <c r="I4773" s="41"/>
      <c r="J4773" s="41"/>
      <c r="K4773" s="41"/>
      <c r="L4773" s="41"/>
      <c r="M4773" s="92"/>
      <c r="N4773" s="41"/>
      <c r="O4773" s="41"/>
      <c r="P4773" s="41"/>
      <c r="Q4773" s="41"/>
      <c r="R4773" s="41"/>
      <c r="S4773" s="41"/>
      <c r="T4773" s="41"/>
      <c r="U4773" s="47"/>
      <c r="V4773" s="49"/>
      <c r="W4773" s="41"/>
      <c r="X4773" s="41"/>
      <c r="Y4773" s="41"/>
      <c r="AA4773" s="37" t="str">
        <f>IF($I4773&lt;&gt;"",VLOOKUP($I4773,'Valid Values - Search'!$R$4:$T$4719,3,FALSE),"")</f>
        <v/>
      </c>
      <c r="AB4773" s="37" t="str">
        <f>IF($I4773&lt;&gt;"",VLOOKUP($I4773,'Valid Values - Search'!$R$4:$S$4719,2,FALSE),"")</f>
        <v/>
      </c>
      <c r="AC4773" s="38" t="str">
        <f t="shared" si="74"/>
        <v/>
      </c>
      <c r="AD4773" s="38"/>
    </row>
    <row r="4774" spans="1:30">
      <c r="A4774" s="46"/>
      <c r="B4774" s="47"/>
      <c r="C4774" s="49"/>
      <c r="D4774" s="41"/>
      <c r="E4774" s="41"/>
      <c r="F4774" s="41"/>
      <c r="G4774" s="50" t="str">
        <f>IF(A4774&lt;&gt;"",CONCATENATE(A4774,":",YEAR(B4774),IF(MONTH(B4774)&gt;9,MONTH(B4774),CONCATENATE(0,MONTH(B4774))),IF(DAY(B4774)&gt;9,DAY(B4774),CONCATENATE(0,DAY(B4774))),IF(HOUR(C4774)&gt;9,HOUR(C4774),CONCATENATE(0,HOUR(C4774))),IF(MINUTE(C4774)&gt;9,MINUTE(C4774),CONCATENATE(0,MINUTE(C4774))),":",VLOOKUP(F4774,'Valid Values - Results'!$D$4:$F$12,3,FALSE)),"")</f>
        <v/>
      </c>
      <c r="H4774" s="41"/>
      <c r="I4774" s="41"/>
      <c r="J4774" s="41"/>
      <c r="K4774" s="41"/>
      <c r="L4774" s="41"/>
      <c r="M4774" s="92"/>
      <c r="N4774" s="41"/>
      <c r="O4774" s="41"/>
      <c r="P4774" s="41"/>
      <c r="Q4774" s="41"/>
      <c r="R4774" s="41"/>
      <c r="S4774" s="41"/>
      <c r="T4774" s="41"/>
      <c r="U4774" s="47"/>
      <c r="V4774" s="49"/>
      <c r="W4774" s="41"/>
      <c r="X4774" s="41"/>
      <c r="Y4774" s="41"/>
      <c r="AA4774" s="37" t="str">
        <f>IF($I4774&lt;&gt;"",VLOOKUP($I4774,'Valid Values - Search'!$R$4:$T$4719,3,FALSE),"")</f>
        <v/>
      </c>
      <c r="AB4774" s="37" t="str">
        <f>IF($I4774&lt;&gt;"",VLOOKUP($I4774,'Valid Values - Search'!$R$4:$S$4719,2,FALSE),"")</f>
        <v/>
      </c>
      <c r="AC4774" s="38" t="str">
        <f t="shared" si="74"/>
        <v/>
      </c>
      <c r="AD4774" s="38"/>
    </row>
    <row r="4775" spans="1:30">
      <c r="A4775" s="46"/>
      <c r="B4775" s="47"/>
      <c r="C4775" s="49"/>
      <c r="D4775" s="41"/>
      <c r="E4775" s="41"/>
      <c r="F4775" s="41"/>
      <c r="G4775" s="50" t="str">
        <f>IF(A4775&lt;&gt;"",CONCATENATE(A4775,":",YEAR(B4775),IF(MONTH(B4775)&gt;9,MONTH(B4775),CONCATENATE(0,MONTH(B4775))),IF(DAY(B4775)&gt;9,DAY(B4775),CONCATENATE(0,DAY(B4775))),IF(HOUR(C4775)&gt;9,HOUR(C4775),CONCATENATE(0,HOUR(C4775))),IF(MINUTE(C4775)&gt;9,MINUTE(C4775),CONCATENATE(0,MINUTE(C4775))),":",VLOOKUP(F4775,'Valid Values - Results'!$D$4:$F$12,3,FALSE)),"")</f>
        <v/>
      </c>
      <c r="H4775" s="41"/>
      <c r="I4775" s="41"/>
      <c r="J4775" s="41"/>
      <c r="K4775" s="41"/>
      <c r="L4775" s="41"/>
      <c r="M4775" s="92"/>
      <c r="N4775" s="41"/>
      <c r="O4775" s="41"/>
      <c r="P4775" s="41"/>
      <c r="Q4775" s="41"/>
      <c r="R4775" s="41"/>
      <c r="S4775" s="41"/>
      <c r="T4775" s="41"/>
      <c r="U4775" s="47"/>
      <c r="V4775" s="49"/>
      <c r="W4775" s="41"/>
      <c r="X4775" s="41"/>
      <c r="Y4775" s="41"/>
      <c r="AA4775" s="37" t="str">
        <f>IF($I4775&lt;&gt;"",VLOOKUP($I4775,'Valid Values - Search'!$R$4:$T$4719,3,FALSE),"")</f>
        <v/>
      </c>
      <c r="AB4775" s="37" t="str">
        <f>IF($I4775&lt;&gt;"",VLOOKUP($I4775,'Valid Values - Search'!$R$4:$S$4719,2,FALSE),"")</f>
        <v/>
      </c>
      <c r="AC4775" s="38" t="str">
        <f t="shared" si="74"/>
        <v/>
      </c>
      <c r="AD4775" s="38"/>
    </row>
    <row r="4776" spans="1:30">
      <c r="A4776" s="46"/>
      <c r="B4776" s="47"/>
      <c r="C4776" s="49"/>
      <c r="D4776" s="41"/>
      <c r="E4776" s="41"/>
      <c r="F4776" s="41"/>
      <c r="G4776" s="50" t="str">
        <f>IF(A4776&lt;&gt;"",CONCATENATE(A4776,":",YEAR(B4776),IF(MONTH(B4776)&gt;9,MONTH(B4776),CONCATENATE(0,MONTH(B4776))),IF(DAY(B4776)&gt;9,DAY(B4776),CONCATENATE(0,DAY(B4776))),IF(HOUR(C4776)&gt;9,HOUR(C4776),CONCATENATE(0,HOUR(C4776))),IF(MINUTE(C4776)&gt;9,MINUTE(C4776),CONCATENATE(0,MINUTE(C4776))),":",VLOOKUP(F4776,'Valid Values - Results'!$D$4:$F$12,3,FALSE)),"")</f>
        <v/>
      </c>
      <c r="H4776" s="41"/>
      <c r="I4776" s="41"/>
      <c r="J4776" s="41"/>
      <c r="K4776" s="41"/>
      <c r="L4776" s="41"/>
      <c r="M4776" s="92"/>
      <c r="N4776" s="41"/>
      <c r="O4776" s="41"/>
      <c r="P4776" s="41"/>
      <c r="Q4776" s="41"/>
      <c r="R4776" s="41"/>
      <c r="S4776" s="41"/>
      <c r="T4776" s="41"/>
      <c r="U4776" s="47"/>
      <c r="V4776" s="49"/>
      <c r="W4776" s="41"/>
      <c r="X4776" s="41"/>
      <c r="Y4776" s="41"/>
      <c r="AA4776" s="37" t="str">
        <f>IF($I4776&lt;&gt;"",VLOOKUP($I4776,'Valid Values - Search'!$R$4:$T$4719,3,FALSE),"")</f>
        <v/>
      </c>
      <c r="AB4776" s="37" t="str">
        <f>IF($I4776&lt;&gt;"",VLOOKUP($I4776,'Valid Values - Search'!$R$4:$S$4719,2,FALSE),"")</f>
        <v/>
      </c>
      <c r="AC4776" s="38" t="str">
        <f t="shared" si="74"/>
        <v/>
      </c>
      <c r="AD4776" s="38"/>
    </row>
    <row r="4777" spans="1:30">
      <c r="A4777" s="46"/>
      <c r="B4777" s="47"/>
      <c r="C4777" s="49"/>
      <c r="D4777" s="41"/>
      <c r="E4777" s="41"/>
      <c r="F4777" s="41"/>
      <c r="G4777" s="50" t="str">
        <f>IF(A4777&lt;&gt;"",CONCATENATE(A4777,":",YEAR(B4777),IF(MONTH(B4777)&gt;9,MONTH(B4777),CONCATENATE(0,MONTH(B4777))),IF(DAY(B4777)&gt;9,DAY(B4777),CONCATENATE(0,DAY(B4777))),IF(HOUR(C4777)&gt;9,HOUR(C4777),CONCATENATE(0,HOUR(C4777))),IF(MINUTE(C4777)&gt;9,MINUTE(C4777),CONCATENATE(0,MINUTE(C4777))),":",VLOOKUP(F4777,'Valid Values - Results'!$D$4:$F$12,3,FALSE)),"")</f>
        <v/>
      </c>
      <c r="H4777" s="41"/>
      <c r="I4777" s="41"/>
      <c r="J4777" s="41"/>
      <c r="K4777" s="41"/>
      <c r="L4777" s="41"/>
      <c r="M4777" s="92"/>
      <c r="N4777" s="41"/>
      <c r="O4777" s="41"/>
      <c r="P4777" s="41"/>
      <c r="Q4777" s="41"/>
      <c r="R4777" s="41"/>
      <c r="S4777" s="41"/>
      <c r="T4777" s="41"/>
      <c r="U4777" s="47"/>
      <c r="V4777" s="49"/>
      <c r="W4777" s="41"/>
      <c r="X4777" s="41"/>
      <c r="Y4777" s="41"/>
      <c r="AA4777" s="37" t="str">
        <f>IF($I4777&lt;&gt;"",VLOOKUP($I4777,'Valid Values - Search'!$R$4:$T$4719,3,FALSE),"")</f>
        <v/>
      </c>
      <c r="AB4777" s="37" t="str">
        <f>IF($I4777&lt;&gt;"",VLOOKUP($I4777,'Valid Values - Search'!$R$4:$S$4719,2,FALSE),"")</f>
        <v/>
      </c>
      <c r="AC4777" s="38" t="str">
        <f t="shared" si="74"/>
        <v/>
      </c>
      <c r="AD4777" s="38"/>
    </row>
    <row r="4778" spans="1:30">
      <c r="A4778" s="46"/>
      <c r="B4778" s="47"/>
      <c r="C4778" s="49"/>
      <c r="D4778" s="41"/>
      <c r="E4778" s="41"/>
      <c r="F4778" s="41"/>
      <c r="G4778" s="50" t="str">
        <f>IF(A4778&lt;&gt;"",CONCATENATE(A4778,":",YEAR(B4778),IF(MONTH(B4778)&gt;9,MONTH(B4778),CONCATENATE(0,MONTH(B4778))),IF(DAY(B4778)&gt;9,DAY(B4778),CONCATENATE(0,DAY(B4778))),IF(HOUR(C4778)&gt;9,HOUR(C4778),CONCATENATE(0,HOUR(C4778))),IF(MINUTE(C4778)&gt;9,MINUTE(C4778),CONCATENATE(0,MINUTE(C4778))),":",VLOOKUP(F4778,'Valid Values - Results'!$D$4:$F$12,3,FALSE)),"")</f>
        <v/>
      </c>
      <c r="H4778" s="41"/>
      <c r="I4778" s="41"/>
      <c r="J4778" s="41"/>
      <c r="K4778" s="41"/>
      <c r="L4778" s="41"/>
      <c r="M4778" s="92"/>
      <c r="N4778" s="41"/>
      <c r="O4778" s="41"/>
      <c r="P4778" s="41"/>
      <c r="Q4778" s="41"/>
      <c r="R4778" s="41"/>
      <c r="S4778" s="41"/>
      <c r="T4778" s="41"/>
      <c r="U4778" s="47"/>
      <c r="V4778" s="49"/>
      <c r="W4778" s="41"/>
      <c r="X4778" s="41"/>
      <c r="Y4778" s="41"/>
      <c r="AA4778" s="37" t="str">
        <f>IF($I4778&lt;&gt;"",VLOOKUP($I4778,'Valid Values - Search'!$R$4:$T$4719,3,FALSE),"")</f>
        <v/>
      </c>
      <c r="AB4778" s="37" t="str">
        <f>IF($I4778&lt;&gt;"",VLOOKUP($I4778,'Valid Values - Search'!$R$4:$S$4719,2,FALSE),"")</f>
        <v/>
      </c>
      <c r="AC4778" s="38" t="str">
        <f t="shared" si="74"/>
        <v/>
      </c>
      <c r="AD4778" s="38"/>
    </row>
    <row r="4779" spans="1:30">
      <c r="A4779" s="46"/>
      <c r="B4779" s="47"/>
      <c r="C4779" s="49"/>
      <c r="D4779" s="41"/>
      <c r="E4779" s="41"/>
      <c r="F4779" s="41"/>
      <c r="G4779" s="50" t="str">
        <f>IF(A4779&lt;&gt;"",CONCATENATE(A4779,":",YEAR(B4779),IF(MONTH(B4779)&gt;9,MONTH(B4779),CONCATENATE(0,MONTH(B4779))),IF(DAY(B4779)&gt;9,DAY(B4779),CONCATENATE(0,DAY(B4779))),IF(HOUR(C4779)&gt;9,HOUR(C4779),CONCATENATE(0,HOUR(C4779))),IF(MINUTE(C4779)&gt;9,MINUTE(C4779),CONCATENATE(0,MINUTE(C4779))),":",VLOOKUP(F4779,'Valid Values - Results'!$D$4:$F$12,3,FALSE)),"")</f>
        <v/>
      </c>
      <c r="H4779" s="41"/>
      <c r="I4779" s="41"/>
      <c r="J4779" s="41"/>
      <c r="K4779" s="41"/>
      <c r="L4779" s="41"/>
      <c r="M4779" s="92"/>
      <c r="N4779" s="41"/>
      <c r="O4779" s="41"/>
      <c r="P4779" s="41"/>
      <c r="Q4779" s="41"/>
      <c r="R4779" s="41"/>
      <c r="S4779" s="41"/>
      <c r="T4779" s="41"/>
      <c r="U4779" s="47"/>
      <c r="V4779" s="49"/>
      <c r="W4779" s="41"/>
      <c r="X4779" s="41"/>
      <c r="Y4779" s="41"/>
      <c r="AA4779" s="37" t="str">
        <f>IF($I4779&lt;&gt;"",VLOOKUP($I4779,'Valid Values - Search'!$R$4:$T$4719,3,FALSE),"")</f>
        <v/>
      </c>
      <c r="AB4779" s="37" t="str">
        <f>IF($I4779&lt;&gt;"",VLOOKUP($I4779,'Valid Values - Search'!$R$4:$S$4719,2,FALSE),"")</f>
        <v/>
      </c>
      <c r="AC4779" s="38" t="str">
        <f t="shared" si="74"/>
        <v/>
      </c>
      <c r="AD4779" s="38"/>
    </row>
    <row r="4780" spans="1:30">
      <c r="A4780" s="46"/>
      <c r="B4780" s="47"/>
      <c r="C4780" s="49"/>
      <c r="D4780" s="41"/>
      <c r="E4780" s="41"/>
      <c r="F4780" s="41"/>
      <c r="G4780" s="50" t="str">
        <f>IF(A4780&lt;&gt;"",CONCATENATE(A4780,":",YEAR(B4780),IF(MONTH(B4780)&gt;9,MONTH(B4780),CONCATENATE(0,MONTH(B4780))),IF(DAY(B4780)&gt;9,DAY(B4780),CONCATENATE(0,DAY(B4780))),IF(HOUR(C4780)&gt;9,HOUR(C4780),CONCATENATE(0,HOUR(C4780))),IF(MINUTE(C4780)&gt;9,MINUTE(C4780),CONCATENATE(0,MINUTE(C4780))),":",VLOOKUP(F4780,'Valid Values - Results'!$D$4:$F$12,3,FALSE)),"")</f>
        <v/>
      </c>
      <c r="H4780" s="41"/>
      <c r="I4780" s="41"/>
      <c r="J4780" s="41"/>
      <c r="K4780" s="41"/>
      <c r="L4780" s="41"/>
      <c r="M4780" s="92"/>
      <c r="N4780" s="41"/>
      <c r="O4780" s="41"/>
      <c r="P4780" s="41"/>
      <c r="Q4780" s="41"/>
      <c r="R4780" s="41"/>
      <c r="S4780" s="41"/>
      <c r="T4780" s="41"/>
      <c r="U4780" s="47"/>
      <c r="V4780" s="49"/>
      <c r="W4780" s="41"/>
      <c r="X4780" s="41"/>
      <c r="Y4780" s="41"/>
      <c r="AA4780" s="37" t="str">
        <f>IF($I4780&lt;&gt;"",VLOOKUP($I4780,'Valid Values - Search'!$R$4:$T$4719,3,FALSE),"")</f>
        <v/>
      </c>
      <c r="AB4780" s="37" t="str">
        <f>IF($I4780&lt;&gt;"",VLOOKUP($I4780,'Valid Values - Search'!$R$4:$S$4719,2,FALSE),"")</f>
        <v/>
      </c>
      <c r="AC4780" s="38" t="str">
        <f t="shared" si="74"/>
        <v/>
      </c>
      <c r="AD4780" s="38"/>
    </row>
    <row r="4781" spans="1:30">
      <c r="A4781" s="46"/>
      <c r="B4781" s="47"/>
      <c r="C4781" s="49"/>
      <c r="D4781" s="41"/>
      <c r="E4781" s="41"/>
      <c r="F4781" s="41"/>
      <c r="G4781" s="50" t="str">
        <f>IF(A4781&lt;&gt;"",CONCATENATE(A4781,":",YEAR(B4781),IF(MONTH(B4781)&gt;9,MONTH(B4781),CONCATENATE(0,MONTH(B4781))),IF(DAY(B4781)&gt;9,DAY(B4781),CONCATENATE(0,DAY(B4781))),IF(HOUR(C4781)&gt;9,HOUR(C4781),CONCATENATE(0,HOUR(C4781))),IF(MINUTE(C4781)&gt;9,MINUTE(C4781),CONCATENATE(0,MINUTE(C4781))),":",VLOOKUP(F4781,'Valid Values - Results'!$D$4:$F$12,3,FALSE)),"")</f>
        <v/>
      </c>
      <c r="H4781" s="41"/>
      <c r="I4781" s="41"/>
      <c r="J4781" s="41"/>
      <c r="K4781" s="41"/>
      <c r="L4781" s="41"/>
      <c r="M4781" s="92"/>
      <c r="N4781" s="41"/>
      <c r="O4781" s="41"/>
      <c r="P4781" s="41"/>
      <c r="Q4781" s="41"/>
      <c r="R4781" s="41"/>
      <c r="S4781" s="41"/>
      <c r="T4781" s="41"/>
      <c r="U4781" s="47"/>
      <c r="V4781" s="49"/>
      <c r="W4781" s="41"/>
      <c r="X4781" s="41"/>
      <c r="Y4781" s="41"/>
      <c r="AA4781" s="37" t="str">
        <f>IF($I4781&lt;&gt;"",VLOOKUP($I4781,'Valid Values - Search'!$R$4:$T$4719,3,FALSE),"")</f>
        <v/>
      </c>
      <c r="AB4781" s="37" t="str">
        <f>IF($I4781&lt;&gt;"",VLOOKUP($I4781,'Valid Values - Search'!$R$4:$S$4719,2,FALSE),"")</f>
        <v/>
      </c>
      <c r="AC4781" s="38" t="str">
        <f t="shared" si="74"/>
        <v/>
      </c>
      <c r="AD4781" s="38"/>
    </row>
    <row r="4782" spans="1:30">
      <c r="A4782" s="46"/>
      <c r="B4782" s="47"/>
      <c r="C4782" s="49"/>
      <c r="D4782" s="41"/>
      <c r="E4782" s="41"/>
      <c r="F4782" s="41"/>
      <c r="G4782" s="50" t="str">
        <f>IF(A4782&lt;&gt;"",CONCATENATE(A4782,":",YEAR(B4782),IF(MONTH(B4782)&gt;9,MONTH(B4782),CONCATENATE(0,MONTH(B4782))),IF(DAY(B4782)&gt;9,DAY(B4782),CONCATENATE(0,DAY(B4782))),IF(HOUR(C4782)&gt;9,HOUR(C4782),CONCATENATE(0,HOUR(C4782))),IF(MINUTE(C4782)&gt;9,MINUTE(C4782),CONCATENATE(0,MINUTE(C4782))),":",VLOOKUP(F4782,'Valid Values - Results'!$D$4:$F$12,3,FALSE)),"")</f>
        <v/>
      </c>
      <c r="H4782" s="41"/>
      <c r="I4782" s="41"/>
      <c r="J4782" s="41"/>
      <c r="K4782" s="41"/>
      <c r="L4782" s="41"/>
      <c r="M4782" s="92"/>
      <c r="N4782" s="41"/>
      <c r="O4782" s="41"/>
      <c r="P4782" s="41"/>
      <c r="Q4782" s="41"/>
      <c r="R4782" s="41"/>
      <c r="S4782" s="41"/>
      <c r="T4782" s="41"/>
      <c r="U4782" s="47"/>
      <c r="V4782" s="49"/>
      <c r="W4782" s="41"/>
      <c r="X4782" s="41"/>
      <c r="Y4782" s="41"/>
      <c r="AA4782" s="37" t="str">
        <f>IF($I4782&lt;&gt;"",VLOOKUP($I4782,'Valid Values - Search'!$R$4:$T$4719,3,FALSE),"")</f>
        <v/>
      </c>
      <c r="AB4782" s="37" t="str">
        <f>IF($I4782&lt;&gt;"",VLOOKUP($I4782,'Valid Values - Search'!$R$4:$S$4719,2,FALSE),"")</f>
        <v/>
      </c>
      <c r="AC4782" s="38" t="str">
        <f t="shared" si="74"/>
        <v/>
      </c>
      <c r="AD4782" s="38"/>
    </row>
    <row r="4783" spans="1:30">
      <c r="A4783" s="46"/>
      <c r="B4783" s="47"/>
      <c r="C4783" s="49"/>
      <c r="D4783" s="41"/>
      <c r="E4783" s="41"/>
      <c r="F4783" s="41"/>
      <c r="G4783" s="50" t="str">
        <f>IF(A4783&lt;&gt;"",CONCATENATE(A4783,":",YEAR(B4783),IF(MONTH(B4783)&gt;9,MONTH(B4783),CONCATENATE(0,MONTH(B4783))),IF(DAY(B4783)&gt;9,DAY(B4783),CONCATENATE(0,DAY(B4783))),IF(HOUR(C4783)&gt;9,HOUR(C4783),CONCATENATE(0,HOUR(C4783))),IF(MINUTE(C4783)&gt;9,MINUTE(C4783),CONCATENATE(0,MINUTE(C4783))),":",VLOOKUP(F4783,'Valid Values - Results'!$D$4:$F$12,3,FALSE)),"")</f>
        <v/>
      </c>
      <c r="H4783" s="41"/>
      <c r="I4783" s="41"/>
      <c r="J4783" s="41"/>
      <c r="K4783" s="41"/>
      <c r="L4783" s="41"/>
      <c r="M4783" s="92"/>
      <c r="N4783" s="41"/>
      <c r="O4783" s="41"/>
      <c r="P4783" s="41"/>
      <c r="Q4783" s="41"/>
      <c r="R4783" s="41"/>
      <c r="S4783" s="41"/>
      <c r="T4783" s="41"/>
      <c r="U4783" s="47"/>
      <c r="V4783" s="49"/>
      <c r="W4783" s="41"/>
      <c r="X4783" s="41"/>
      <c r="Y4783" s="41"/>
      <c r="AA4783" s="37" t="str">
        <f>IF($I4783&lt;&gt;"",VLOOKUP($I4783,'Valid Values - Search'!$R$4:$T$4719,3,FALSE),"")</f>
        <v/>
      </c>
      <c r="AB4783" s="37" t="str">
        <f>IF($I4783&lt;&gt;"",VLOOKUP($I4783,'Valid Values - Search'!$R$4:$S$4719,2,FALSE),"")</f>
        <v/>
      </c>
      <c r="AC4783" s="38" t="str">
        <f t="shared" si="74"/>
        <v/>
      </c>
      <c r="AD4783" s="38"/>
    </row>
    <row r="4784" spans="1:30">
      <c r="A4784" s="46"/>
      <c r="B4784" s="47"/>
      <c r="C4784" s="49"/>
      <c r="D4784" s="41"/>
      <c r="E4784" s="41"/>
      <c r="F4784" s="41"/>
      <c r="G4784" s="50" t="str">
        <f>IF(A4784&lt;&gt;"",CONCATENATE(A4784,":",YEAR(B4784),IF(MONTH(B4784)&gt;9,MONTH(B4784),CONCATENATE(0,MONTH(B4784))),IF(DAY(B4784)&gt;9,DAY(B4784),CONCATENATE(0,DAY(B4784))),IF(HOUR(C4784)&gt;9,HOUR(C4784),CONCATENATE(0,HOUR(C4784))),IF(MINUTE(C4784)&gt;9,MINUTE(C4784),CONCATENATE(0,MINUTE(C4784))),":",VLOOKUP(F4784,'Valid Values - Results'!$D$4:$F$12,3,FALSE)),"")</f>
        <v/>
      </c>
      <c r="H4784" s="41"/>
      <c r="I4784" s="41"/>
      <c r="J4784" s="41"/>
      <c r="K4784" s="41"/>
      <c r="L4784" s="41"/>
      <c r="M4784" s="92"/>
      <c r="N4784" s="41"/>
      <c r="O4784" s="41"/>
      <c r="P4784" s="41"/>
      <c r="Q4784" s="41"/>
      <c r="R4784" s="41"/>
      <c r="S4784" s="41"/>
      <c r="T4784" s="41"/>
      <c r="U4784" s="47"/>
      <c r="V4784" s="49"/>
      <c r="W4784" s="41"/>
      <c r="X4784" s="41"/>
      <c r="Y4784" s="41"/>
      <c r="AA4784" s="37" t="str">
        <f>IF($I4784&lt;&gt;"",VLOOKUP($I4784,'Valid Values - Search'!$R$4:$T$4719,3,FALSE),"")</f>
        <v/>
      </c>
      <c r="AB4784" s="37" t="str">
        <f>IF($I4784&lt;&gt;"",VLOOKUP($I4784,'Valid Values - Search'!$R$4:$S$4719,2,FALSE),"")</f>
        <v/>
      </c>
      <c r="AC4784" s="38" t="str">
        <f t="shared" si="74"/>
        <v/>
      </c>
      <c r="AD4784" s="38"/>
    </row>
    <row r="4785" spans="1:30">
      <c r="A4785" s="46"/>
      <c r="B4785" s="47"/>
      <c r="C4785" s="49"/>
      <c r="D4785" s="41"/>
      <c r="E4785" s="41"/>
      <c r="F4785" s="41"/>
      <c r="G4785" s="50" t="str">
        <f>IF(A4785&lt;&gt;"",CONCATENATE(A4785,":",YEAR(B4785),IF(MONTH(B4785)&gt;9,MONTH(B4785),CONCATENATE(0,MONTH(B4785))),IF(DAY(B4785)&gt;9,DAY(B4785),CONCATENATE(0,DAY(B4785))),IF(HOUR(C4785)&gt;9,HOUR(C4785),CONCATENATE(0,HOUR(C4785))),IF(MINUTE(C4785)&gt;9,MINUTE(C4785),CONCATENATE(0,MINUTE(C4785))),":",VLOOKUP(F4785,'Valid Values - Results'!$D$4:$F$12,3,FALSE)),"")</f>
        <v/>
      </c>
      <c r="H4785" s="41"/>
      <c r="I4785" s="41"/>
      <c r="J4785" s="41"/>
      <c r="K4785" s="41"/>
      <c r="L4785" s="41"/>
      <c r="M4785" s="92"/>
      <c r="N4785" s="41"/>
      <c r="O4785" s="41"/>
      <c r="P4785" s="41"/>
      <c r="Q4785" s="41"/>
      <c r="R4785" s="41"/>
      <c r="S4785" s="41"/>
      <c r="T4785" s="41"/>
      <c r="U4785" s="47"/>
      <c r="V4785" s="49"/>
      <c r="W4785" s="41"/>
      <c r="X4785" s="41"/>
      <c r="Y4785" s="41"/>
      <c r="AA4785" s="37" t="str">
        <f>IF($I4785&lt;&gt;"",VLOOKUP($I4785,'Valid Values - Search'!$R$4:$T$4719,3,FALSE),"")</f>
        <v/>
      </c>
      <c r="AB4785" s="37" t="str">
        <f>IF($I4785&lt;&gt;"",VLOOKUP($I4785,'Valid Values - Search'!$R$4:$S$4719,2,FALSE),"")</f>
        <v/>
      </c>
      <c r="AC4785" s="38" t="str">
        <f t="shared" si="74"/>
        <v/>
      </c>
      <c r="AD4785" s="38"/>
    </row>
    <row r="4786" spans="1:30">
      <c r="A4786" s="46"/>
      <c r="B4786" s="47"/>
      <c r="C4786" s="49"/>
      <c r="D4786" s="41"/>
      <c r="E4786" s="41"/>
      <c r="F4786" s="41"/>
      <c r="G4786" s="50" t="str">
        <f>IF(A4786&lt;&gt;"",CONCATENATE(A4786,":",YEAR(B4786),IF(MONTH(B4786)&gt;9,MONTH(B4786),CONCATENATE(0,MONTH(B4786))),IF(DAY(B4786)&gt;9,DAY(B4786),CONCATENATE(0,DAY(B4786))),IF(HOUR(C4786)&gt;9,HOUR(C4786),CONCATENATE(0,HOUR(C4786))),IF(MINUTE(C4786)&gt;9,MINUTE(C4786),CONCATENATE(0,MINUTE(C4786))),":",VLOOKUP(F4786,'Valid Values - Results'!$D$4:$F$12,3,FALSE)),"")</f>
        <v/>
      </c>
      <c r="H4786" s="41"/>
      <c r="I4786" s="41"/>
      <c r="J4786" s="41"/>
      <c r="K4786" s="41"/>
      <c r="L4786" s="41"/>
      <c r="M4786" s="92"/>
      <c r="N4786" s="41"/>
      <c r="O4786" s="41"/>
      <c r="P4786" s="41"/>
      <c r="Q4786" s="41"/>
      <c r="R4786" s="41"/>
      <c r="S4786" s="41"/>
      <c r="T4786" s="41"/>
      <c r="U4786" s="47"/>
      <c r="V4786" s="49"/>
      <c r="W4786" s="41"/>
      <c r="X4786" s="41"/>
      <c r="Y4786" s="41"/>
      <c r="AA4786" s="37" t="str">
        <f>IF($I4786&lt;&gt;"",VLOOKUP($I4786,'Valid Values - Search'!$R$4:$T$4719,3,FALSE),"")</f>
        <v/>
      </c>
      <c r="AB4786" s="37" t="str">
        <f>IF($I4786&lt;&gt;"",VLOOKUP($I4786,'Valid Values - Search'!$R$4:$S$4719,2,FALSE),"")</f>
        <v/>
      </c>
      <c r="AC4786" s="38" t="str">
        <f t="shared" si="74"/>
        <v/>
      </c>
      <c r="AD4786" s="38"/>
    </row>
    <row r="4787" spans="1:30">
      <c r="A4787" s="46"/>
      <c r="B4787" s="47"/>
      <c r="C4787" s="49"/>
      <c r="D4787" s="41"/>
      <c r="E4787" s="41"/>
      <c r="F4787" s="41"/>
      <c r="G4787" s="50" t="str">
        <f>IF(A4787&lt;&gt;"",CONCATENATE(A4787,":",YEAR(B4787),IF(MONTH(B4787)&gt;9,MONTH(B4787),CONCATENATE(0,MONTH(B4787))),IF(DAY(B4787)&gt;9,DAY(B4787),CONCATENATE(0,DAY(B4787))),IF(HOUR(C4787)&gt;9,HOUR(C4787),CONCATENATE(0,HOUR(C4787))),IF(MINUTE(C4787)&gt;9,MINUTE(C4787),CONCATENATE(0,MINUTE(C4787))),":",VLOOKUP(F4787,'Valid Values - Results'!$D$4:$F$12,3,FALSE)),"")</f>
        <v/>
      </c>
      <c r="H4787" s="41"/>
      <c r="I4787" s="41"/>
      <c r="J4787" s="41"/>
      <c r="K4787" s="41"/>
      <c r="L4787" s="41"/>
      <c r="M4787" s="92"/>
      <c r="N4787" s="41"/>
      <c r="O4787" s="41"/>
      <c r="P4787" s="41"/>
      <c r="Q4787" s="41"/>
      <c r="R4787" s="41"/>
      <c r="S4787" s="41"/>
      <c r="T4787" s="41"/>
      <c r="U4787" s="47"/>
      <c r="V4787" s="49"/>
      <c r="W4787" s="41"/>
      <c r="X4787" s="41"/>
      <c r="Y4787" s="41"/>
      <c r="AA4787" s="37" t="str">
        <f>IF($I4787&lt;&gt;"",VLOOKUP($I4787,'Valid Values - Search'!$R$4:$T$4719,3,FALSE),"")</f>
        <v/>
      </c>
      <c r="AB4787" s="37" t="str">
        <f>IF($I4787&lt;&gt;"",VLOOKUP($I4787,'Valid Values - Search'!$R$4:$S$4719,2,FALSE),"")</f>
        <v/>
      </c>
      <c r="AC4787" s="38" t="str">
        <f t="shared" si="74"/>
        <v/>
      </c>
      <c r="AD4787" s="38"/>
    </row>
    <row r="4788" spans="1:30">
      <c r="A4788" s="46"/>
      <c r="B4788" s="47"/>
      <c r="C4788" s="49"/>
      <c r="D4788" s="41"/>
      <c r="E4788" s="41"/>
      <c r="F4788" s="41"/>
      <c r="G4788" s="50" t="str">
        <f>IF(A4788&lt;&gt;"",CONCATENATE(A4788,":",YEAR(B4788),IF(MONTH(B4788)&gt;9,MONTH(B4788),CONCATENATE(0,MONTH(B4788))),IF(DAY(B4788)&gt;9,DAY(B4788),CONCATENATE(0,DAY(B4788))),IF(HOUR(C4788)&gt;9,HOUR(C4788),CONCATENATE(0,HOUR(C4788))),IF(MINUTE(C4788)&gt;9,MINUTE(C4788),CONCATENATE(0,MINUTE(C4788))),":",VLOOKUP(F4788,'Valid Values - Results'!$D$4:$F$12,3,FALSE)),"")</f>
        <v/>
      </c>
      <c r="H4788" s="41"/>
      <c r="I4788" s="41"/>
      <c r="J4788" s="41"/>
      <c r="K4788" s="41"/>
      <c r="L4788" s="41"/>
      <c r="M4788" s="92"/>
      <c r="N4788" s="41"/>
      <c r="O4788" s="41"/>
      <c r="P4788" s="41"/>
      <c r="Q4788" s="41"/>
      <c r="R4788" s="41"/>
      <c r="S4788" s="41"/>
      <c r="T4788" s="41"/>
      <c r="U4788" s="47"/>
      <c r="V4788" s="49"/>
      <c r="W4788" s="41"/>
      <c r="X4788" s="41"/>
      <c r="Y4788" s="41"/>
      <c r="AA4788" s="37" t="str">
        <f>IF($I4788&lt;&gt;"",VLOOKUP($I4788,'Valid Values - Search'!$R$4:$T$4719,3,FALSE),"")</f>
        <v/>
      </c>
      <c r="AB4788" s="37" t="str">
        <f>IF($I4788&lt;&gt;"",VLOOKUP($I4788,'Valid Values - Search'!$R$4:$S$4719,2,FALSE),"")</f>
        <v/>
      </c>
      <c r="AC4788" s="38" t="str">
        <f t="shared" si="74"/>
        <v/>
      </c>
      <c r="AD4788" s="38"/>
    </row>
    <row r="4789" spans="1:30">
      <c r="A4789" s="46"/>
      <c r="B4789" s="47"/>
      <c r="C4789" s="49"/>
      <c r="D4789" s="41"/>
      <c r="E4789" s="41"/>
      <c r="F4789" s="41"/>
      <c r="G4789" s="50" t="str">
        <f>IF(A4789&lt;&gt;"",CONCATENATE(A4789,":",YEAR(B4789),IF(MONTH(B4789)&gt;9,MONTH(B4789),CONCATENATE(0,MONTH(B4789))),IF(DAY(B4789)&gt;9,DAY(B4789),CONCATENATE(0,DAY(B4789))),IF(HOUR(C4789)&gt;9,HOUR(C4789),CONCATENATE(0,HOUR(C4789))),IF(MINUTE(C4789)&gt;9,MINUTE(C4789),CONCATENATE(0,MINUTE(C4789))),":",VLOOKUP(F4789,'Valid Values - Results'!$D$4:$F$12,3,FALSE)),"")</f>
        <v/>
      </c>
      <c r="H4789" s="41"/>
      <c r="I4789" s="41"/>
      <c r="J4789" s="41"/>
      <c r="K4789" s="41"/>
      <c r="L4789" s="41"/>
      <c r="M4789" s="92"/>
      <c r="N4789" s="41"/>
      <c r="O4789" s="41"/>
      <c r="P4789" s="41"/>
      <c r="Q4789" s="41"/>
      <c r="R4789" s="41"/>
      <c r="S4789" s="41"/>
      <c r="T4789" s="41"/>
      <c r="U4789" s="47"/>
      <c r="V4789" s="49"/>
      <c r="W4789" s="41"/>
      <c r="X4789" s="41"/>
      <c r="Y4789" s="41"/>
      <c r="AA4789" s="37" t="str">
        <f>IF($I4789&lt;&gt;"",VLOOKUP($I4789,'Valid Values - Search'!$R$4:$T$4719,3,FALSE),"")</f>
        <v/>
      </c>
      <c r="AB4789" s="37" t="str">
        <f>IF($I4789&lt;&gt;"",VLOOKUP($I4789,'Valid Values - Search'!$R$4:$S$4719,2,FALSE),"")</f>
        <v/>
      </c>
      <c r="AC4789" s="38" t="str">
        <f t="shared" si="74"/>
        <v/>
      </c>
      <c r="AD4789" s="38"/>
    </row>
    <row r="4790" spans="1:30">
      <c r="A4790" s="46"/>
      <c r="B4790" s="47"/>
      <c r="C4790" s="49"/>
      <c r="D4790" s="41"/>
      <c r="E4790" s="41"/>
      <c r="F4790" s="41"/>
      <c r="G4790" s="50" t="str">
        <f>IF(A4790&lt;&gt;"",CONCATENATE(A4790,":",YEAR(B4790),IF(MONTH(B4790)&gt;9,MONTH(B4790),CONCATENATE(0,MONTH(B4790))),IF(DAY(B4790)&gt;9,DAY(B4790),CONCATENATE(0,DAY(B4790))),IF(HOUR(C4790)&gt;9,HOUR(C4790),CONCATENATE(0,HOUR(C4790))),IF(MINUTE(C4790)&gt;9,MINUTE(C4790),CONCATENATE(0,MINUTE(C4790))),":",VLOOKUP(F4790,'Valid Values - Results'!$D$4:$F$12,3,FALSE)),"")</f>
        <v/>
      </c>
      <c r="H4790" s="41"/>
      <c r="I4790" s="41"/>
      <c r="J4790" s="41"/>
      <c r="K4790" s="41"/>
      <c r="L4790" s="41"/>
      <c r="M4790" s="92"/>
      <c r="N4790" s="41"/>
      <c r="O4790" s="41"/>
      <c r="P4790" s="41"/>
      <c r="Q4790" s="41"/>
      <c r="R4790" s="41"/>
      <c r="S4790" s="41"/>
      <c r="T4790" s="41"/>
      <c r="U4790" s="47"/>
      <c r="V4790" s="49"/>
      <c r="W4790" s="41"/>
      <c r="X4790" s="41"/>
      <c r="Y4790" s="41"/>
      <c r="AA4790" s="37" t="str">
        <f>IF($I4790&lt;&gt;"",VLOOKUP($I4790,'Valid Values - Search'!$R$4:$T$4719,3,FALSE),"")</f>
        <v/>
      </c>
      <c r="AB4790" s="37" t="str">
        <f>IF($I4790&lt;&gt;"",VLOOKUP($I4790,'Valid Values - Search'!$R$4:$S$4719,2,FALSE),"")</f>
        <v/>
      </c>
      <c r="AC4790" s="38" t="str">
        <f t="shared" si="74"/>
        <v/>
      </c>
      <c r="AD4790" s="38"/>
    </row>
    <row r="4791" spans="1:30">
      <c r="A4791" s="46"/>
      <c r="B4791" s="47"/>
      <c r="C4791" s="49"/>
      <c r="D4791" s="41"/>
      <c r="E4791" s="41"/>
      <c r="F4791" s="41"/>
      <c r="G4791" s="50" t="str">
        <f>IF(A4791&lt;&gt;"",CONCATENATE(A4791,":",YEAR(B4791),IF(MONTH(B4791)&gt;9,MONTH(B4791),CONCATENATE(0,MONTH(B4791))),IF(DAY(B4791)&gt;9,DAY(B4791),CONCATENATE(0,DAY(B4791))),IF(HOUR(C4791)&gt;9,HOUR(C4791),CONCATENATE(0,HOUR(C4791))),IF(MINUTE(C4791)&gt;9,MINUTE(C4791),CONCATENATE(0,MINUTE(C4791))),":",VLOOKUP(F4791,'Valid Values - Results'!$D$4:$F$12,3,FALSE)),"")</f>
        <v/>
      </c>
      <c r="H4791" s="41"/>
      <c r="I4791" s="41"/>
      <c r="J4791" s="41"/>
      <c r="K4791" s="41"/>
      <c r="L4791" s="41"/>
      <c r="M4791" s="92"/>
      <c r="N4791" s="41"/>
      <c r="O4791" s="41"/>
      <c r="P4791" s="41"/>
      <c r="Q4791" s="41"/>
      <c r="R4791" s="41"/>
      <c r="S4791" s="41"/>
      <c r="T4791" s="41"/>
      <c r="U4791" s="47"/>
      <c r="V4791" s="49"/>
      <c r="W4791" s="41"/>
      <c r="X4791" s="41"/>
      <c r="Y4791" s="41"/>
      <c r="AA4791" s="37" t="str">
        <f>IF($I4791&lt;&gt;"",VLOOKUP($I4791,'Valid Values - Search'!$R$4:$T$4719,3,FALSE),"")</f>
        <v/>
      </c>
      <c r="AB4791" s="37" t="str">
        <f>IF($I4791&lt;&gt;"",VLOOKUP($I4791,'Valid Values - Search'!$R$4:$S$4719,2,FALSE),"")</f>
        <v/>
      </c>
      <c r="AC4791" s="38" t="str">
        <f t="shared" si="74"/>
        <v/>
      </c>
      <c r="AD4791" s="38"/>
    </row>
    <row r="4792" spans="1:30">
      <c r="A4792" s="46"/>
      <c r="B4792" s="47"/>
      <c r="C4792" s="49"/>
      <c r="D4792" s="41"/>
      <c r="E4792" s="41"/>
      <c r="F4792" s="41"/>
      <c r="G4792" s="50" t="str">
        <f>IF(A4792&lt;&gt;"",CONCATENATE(A4792,":",YEAR(B4792),IF(MONTH(B4792)&gt;9,MONTH(B4792),CONCATENATE(0,MONTH(B4792))),IF(DAY(B4792)&gt;9,DAY(B4792),CONCATENATE(0,DAY(B4792))),IF(HOUR(C4792)&gt;9,HOUR(C4792),CONCATENATE(0,HOUR(C4792))),IF(MINUTE(C4792)&gt;9,MINUTE(C4792),CONCATENATE(0,MINUTE(C4792))),":",VLOOKUP(F4792,'Valid Values - Results'!$D$4:$F$12,3,FALSE)),"")</f>
        <v/>
      </c>
      <c r="H4792" s="41"/>
      <c r="I4792" s="41"/>
      <c r="J4792" s="41"/>
      <c r="K4792" s="41"/>
      <c r="L4792" s="41"/>
      <c r="M4792" s="92"/>
      <c r="N4792" s="41"/>
      <c r="O4792" s="41"/>
      <c r="P4792" s="41"/>
      <c r="Q4792" s="41"/>
      <c r="R4792" s="41"/>
      <c r="S4792" s="41"/>
      <c r="T4792" s="41"/>
      <c r="U4792" s="47"/>
      <c r="V4792" s="49"/>
      <c r="W4792" s="41"/>
      <c r="X4792" s="41"/>
      <c r="Y4792" s="41"/>
      <c r="AA4792" s="37" t="str">
        <f>IF($I4792&lt;&gt;"",VLOOKUP($I4792,'Valid Values - Search'!$R$4:$T$4719,3,FALSE),"")</f>
        <v/>
      </c>
      <c r="AB4792" s="37" t="str">
        <f>IF($I4792&lt;&gt;"",VLOOKUP($I4792,'Valid Values - Search'!$R$4:$S$4719,2,FALSE),"")</f>
        <v/>
      </c>
      <c r="AC4792" s="38" t="str">
        <f t="shared" si="74"/>
        <v/>
      </c>
      <c r="AD4792" s="38"/>
    </row>
    <row r="4793" spans="1:30">
      <c r="A4793" s="46"/>
      <c r="B4793" s="47"/>
      <c r="C4793" s="49"/>
      <c r="D4793" s="41"/>
      <c r="E4793" s="41"/>
      <c r="F4793" s="41"/>
      <c r="G4793" s="50" t="str">
        <f>IF(A4793&lt;&gt;"",CONCATENATE(A4793,":",YEAR(B4793),IF(MONTH(B4793)&gt;9,MONTH(B4793),CONCATENATE(0,MONTH(B4793))),IF(DAY(B4793)&gt;9,DAY(B4793),CONCATENATE(0,DAY(B4793))),IF(HOUR(C4793)&gt;9,HOUR(C4793),CONCATENATE(0,HOUR(C4793))),IF(MINUTE(C4793)&gt;9,MINUTE(C4793),CONCATENATE(0,MINUTE(C4793))),":",VLOOKUP(F4793,'Valid Values - Results'!$D$4:$F$12,3,FALSE)),"")</f>
        <v/>
      </c>
      <c r="H4793" s="41"/>
      <c r="I4793" s="41"/>
      <c r="J4793" s="41"/>
      <c r="K4793" s="41"/>
      <c r="L4793" s="41"/>
      <c r="M4793" s="92"/>
      <c r="N4793" s="41"/>
      <c r="O4793" s="41"/>
      <c r="P4793" s="41"/>
      <c r="Q4793" s="41"/>
      <c r="R4793" s="41"/>
      <c r="S4793" s="41"/>
      <c r="T4793" s="41"/>
      <c r="U4793" s="47"/>
      <c r="V4793" s="49"/>
      <c r="W4793" s="41"/>
      <c r="X4793" s="41"/>
      <c r="Y4793" s="41"/>
      <c r="AA4793" s="37" t="str">
        <f>IF($I4793&lt;&gt;"",VLOOKUP($I4793,'Valid Values - Search'!$R$4:$T$4719,3,FALSE),"")</f>
        <v/>
      </c>
      <c r="AB4793" s="37" t="str">
        <f>IF($I4793&lt;&gt;"",VLOOKUP($I4793,'Valid Values - Search'!$R$4:$S$4719,2,FALSE),"")</f>
        <v/>
      </c>
      <c r="AC4793" s="38" t="str">
        <f t="shared" si="74"/>
        <v/>
      </c>
      <c r="AD4793" s="38"/>
    </row>
    <row r="4794" spans="1:30">
      <c r="A4794" s="46"/>
      <c r="B4794" s="47"/>
      <c r="C4794" s="49"/>
      <c r="D4794" s="41"/>
      <c r="E4794" s="41"/>
      <c r="F4794" s="41"/>
      <c r="G4794" s="50" t="str">
        <f>IF(A4794&lt;&gt;"",CONCATENATE(A4794,":",YEAR(B4794),IF(MONTH(B4794)&gt;9,MONTH(B4794),CONCATENATE(0,MONTH(B4794))),IF(DAY(B4794)&gt;9,DAY(B4794),CONCATENATE(0,DAY(B4794))),IF(HOUR(C4794)&gt;9,HOUR(C4794),CONCATENATE(0,HOUR(C4794))),IF(MINUTE(C4794)&gt;9,MINUTE(C4794),CONCATENATE(0,MINUTE(C4794))),":",VLOOKUP(F4794,'Valid Values - Results'!$D$4:$F$12,3,FALSE)),"")</f>
        <v/>
      </c>
      <c r="H4794" s="41"/>
      <c r="I4794" s="41"/>
      <c r="J4794" s="41"/>
      <c r="K4794" s="41"/>
      <c r="L4794" s="41"/>
      <c r="M4794" s="92"/>
      <c r="N4794" s="41"/>
      <c r="O4794" s="41"/>
      <c r="P4794" s="41"/>
      <c r="Q4794" s="41"/>
      <c r="R4794" s="41"/>
      <c r="S4794" s="41"/>
      <c r="T4794" s="41"/>
      <c r="U4794" s="47"/>
      <c r="V4794" s="49"/>
      <c r="W4794" s="41"/>
      <c r="X4794" s="41"/>
      <c r="Y4794" s="41"/>
      <c r="AA4794" s="37" t="str">
        <f>IF($I4794&lt;&gt;"",VLOOKUP($I4794,'Valid Values - Search'!$R$4:$T$4719,3,FALSE),"")</f>
        <v/>
      </c>
      <c r="AB4794" s="37" t="str">
        <f>IF($I4794&lt;&gt;"",VLOOKUP($I4794,'Valid Values - Search'!$R$4:$S$4719,2,FALSE),"")</f>
        <v/>
      </c>
      <c r="AC4794" s="38" t="str">
        <f t="shared" si="74"/>
        <v/>
      </c>
      <c r="AD4794" s="38"/>
    </row>
    <row r="4795" spans="1:30">
      <c r="A4795" s="46"/>
      <c r="B4795" s="47"/>
      <c r="C4795" s="49"/>
      <c r="D4795" s="41"/>
      <c r="E4795" s="41"/>
      <c r="F4795" s="41"/>
      <c r="G4795" s="50" t="str">
        <f>IF(A4795&lt;&gt;"",CONCATENATE(A4795,":",YEAR(B4795),IF(MONTH(B4795)&gt;9,MONTH(B4795),CONCATENATE(0,MONTH(B4795))),IF(DAY(B4795)&gt;9,DAY(B4795),CONCATENATE(0,DAY(B4795))),IF(HOUR(C4795)&gt;9,HOUR(C4795),CONCATENATE(0,HOUR(C4795))),IF(MINUTE(C4795)&gt;9,MINUTE(C4795),CONCATENATE(0,MINUTE(C4795))),":",VLOOKUP(F4795,'Valid Values - Results'!$D$4:$F$12,3,FALSE)),"")</f>
        <v/>
      </c>
      <c r="H4795" s="41"/>
      <c r="I4795" s="41"/>
      <c r="J4795" s="41"/>
      <c r="K4795" s="41"/>
      <c r="L4795" s="41"/>
      <c r="M4795" s="92"/>
      <c r="N4795" s="41"/>
      <c r="O4795" s="41"/>
      <c r="P4795" s="41"/>
      <c r="Q4795" s="41"/>
      <c r="R4795" s="41"/>
      <c r="S4795" s="41"/>
      <c r="T4795" s="41"/>
      <c r="U4795" s="47"/>
      <c r="V4795" s="49"/>
      <c r="W4795" s="41"/>
      <c r="X4795" s="41"/>
      <c r="Y4795" s="41"/>
      <c r="AA4795" s="37" t="str">
        <f>IF($I4795&lt;&gt;"",VLOOKUP($I4795,'Valid Values - Search'!$R$4:$T$4719,3,FALSE),"")</f>
        <v/>
      </c>
      <c r="AB4795" s="37" t="str">
        <f>IF($I4795&lt;&gt;"",VLOOKUP($I4795,'Valid Values - Search'!$R$4:$S$4719,2,FALSE),"")</f>
        <v/>
      </c>
      <c r="AC4795" s="38" t="str">
        <f t="shared" si="74"/>
        <v/>
      </c>
      <c r="AD4795" s="38"/>
    </row>
    <row r="4796" spans="1:30">
      <c r="A4796" s="46"/>
      <c r="B4796" s="47"/>
      <c r="C4796" s="49"/>
      <c r="D4796" s="41"/>
      <c r="E4796" s="41"/>
      <c r="F4796" s="41"/>
      <c r="G4796" s="50" t="str">
        <f>IF(A4796&lt;&gt;"",CONCATENATE(A4796,":",YEAR(B4796),IF(MONTH(B4796)&gt;9,MONTH(B4796),CONCATENATE(0,MONTH(B4796))),IF(DAY(B4796)&gt;9,DAY(B4796),CONCATENATE(0,DAY(B4796))),IF(HOUR(C4796)&gt;9,HOUR(C4796),CONCATENATE(0,HOUR(C4796))),IF(MINUTE(C4796)&gt;9,MINUTE(C4796),CONCATENATE(0,MINUTE(C4796))),":",VLOOKUP(F4796,'Valid Values - Results'!$D$4:$F$12,3,FALSE)),"")</f>
        <v/>
      </c>
      <c r="H4796" s="41"/>
      <c r="I4796" s="41"/>
      <c r="J4796" s="41"/>
      <c r="K4796" s="41"/>
      <c r="L4796" s="41"/>
      <c r="M4796" s="92"/>
      <c r="N4796" s="41"/>
      <c r="O4796" s="41"/>
      <c r="P4796" s="41"/>
      <c r="Q4796" s="41"/>
      <c r="R4796" s="41"/>
      <c r="S4796" s="41"/>
      <c r="T4796" s="41"/>
      <c r="U4796" s="47"/>
      <c r="V4796" s="49"/>
      <c r="W4796" s="41"/>
      <c r="X4796" s="41"/>
      <c r="Y4796" s="41"/>
      <c r="AA4796" s="37" t="str">
        <f>IF($I4796&lt;&gt;"",VLOOKUP($I4796,'Valid Values - Search'!$R$4:$T$4719,3,FALSE),"")</f>
        <v/>
      </c>
      <c r="AB4796" s="37" t="str">
        <f>IF($I4796&lt;&gt;"",VLOOKUP($I4796,'Valid Values - Search'!$R$4:$S$4719,2,FALSE),"")</f>
        <v/>
      </c>
      <c r="AC4796" s="38" t="str">
        <f t="shared" si="74"/>
        <v/>
      </c>
      <c r="AD4796" s="38"/>
    </row>
    <row r="4797" spans="1:30">
      <c r="A4797" s="46"/>
      <c r="B4797" s="47"/>
      <c r="C4797" s="49"/>
      <c r="D4797" s="41"/>
      <c r="E4797" s="41"/>
      <c r="F4797" s="41"/>
      <c r="G4797" s="50" t="str">
        <f>IF(A4797&lt;&gt;"",CONCATENATE(A4797,":",YEAR(B4797),IF(MONTH(B4797)&gt;9,MONTH(B4797),CONCATENATE(0,MONTH(B4797))),IF(DAY(B4797)&gt;9,DAY(B4797),CONCATENATE(0,DAY(B4797))),IF(HOUR(C4797)&gt;9,HOUR(C4797),CONCATENATE(0,HOUR(C4797))),IF(MINUTE(C4797)&gt;9,MINUTE(C4797),CONCATENATE(0,MINUTE(C4797))),":",VLOOKUP(F4797,'Valid Values - Results'!$D$4:$F$12,3,FALSE)),"")</f>
        <v/>
      </c>
      <c r="H4797" s="41"/>
      <c r="I4797" s="41"/>
      <c r="J4797" s="41"/>
      <c r="K4797" s="41"/>
      <c r="L4797" s="41"/>
      <c r="M4797" s="92"/>
      <c r="N4797" s="41"/>
      <c r="O4797" s="41"/>
      <c r="P4797" s="41"/>
      <c r="Q4797" s="41"/>
      <c r="R4797" s="41"/>
      <c r="S4797" s="41"/>
      <c r="T4797" s="41"/>
      <c r="U4797" s="47"/>
      <c r="V4797" s="49"/>
      <c r="W4797" s="41"/>
      <c r="X4797" s="41"/>
      <c r="Y4797" s="41"/>
      <c r="AA4797" s="37" t="str">
        <f>IF($I4797&lt;&gt;"",VLOOKUP($I4797,'Valid Values - Search'!$R$4:$T$4719,3,FALSE),"")</f>
        <v/>
      </c>
      <c r="AB4797" s="37" t="str">
        <f>IF($I4797&lt;&gt;"",VLOOKUP($I4797,'Valid Values - Search'!$R$4:$S$4719,2,FALSE),"")</f>
        <v/>
      </c>
      <c r="AC4797" s="38" t="str">
        <f t="shared" si="74"/>
        <v/>
      </c>
      <c r="AD4797" s="38"/>
    </row>
    <row r="4798" spans="1:30">
      <c r="A4798" s="46"/>
      <c r="B4798" s="47"/>
      <c r="C4798" s="49"/>
      <c r="D4798" s="41"/>
      <c r="E4798" s="41"/>
      <c r="F4798" s="41"/>
      <c r="G4798" s="50" t="str">
        <f>IF(A4798&lt;&gt;"",CONCATENATE(A4798,":",YEAR(B4798),IF(MONTH(B4798)&gt;9,MONTH(B4798),CONCATENATE(0,MONTH(B4798))),IF(DAY(B4798)&gt;9,DAY(B4798),CONCATENATE(0,DAY(B4798))),IF(HOUR(C4798)&gt;9,HOUR(C4798),CONCATENATE(0,HOUR(C4798))),IF(MINUTE(C4798)&gt;9,MINUTE(C4798),CONCATENATE(0,MINUTE(C4798))),":",VLOOKUP(F4798,'Valid Values - Results'!$D$4:$F$12,3,FALSE)),"")</f>
        <v/>
      </c>
      <c r="H4798" s="41"/>
      <c r="I4798" s="41"/>
      <c r="J4798" s="41"/>
      <c r="K4798" s="41"/>
      <c r="L4798" s="41"/>
      <c r="M4798" s="92"/>
      <c r="N4798" s="41"/>
      <c r="O4798" s="41"/>
      <c r="P4798" s="41"/>
      <c r="Q4798" s="41"/>
      <c r="R4798" s="41"/>
      <c r="S4798" s="41"/>
      <c r="T4798" s="41"/>
      <c r="U4798" s="47"/>
      <c r="V4798" s="49"/>
      <c r="W4798" s="41"/>
      <c r="X4798" s="41"/>
      <c r="Y4798" s="41"/>
      <c r="AA4798" s="37" t="str">
        <f>IF($I4798&lt;&gt;"",VLOOKUP($I4798,'Valid Values - Search'!$R$4:$T$4719,3,FALSE),"")</f>
        <v/>
      </c>
      <c r="AB4798" s="37" t="str">
        <f>IF($I4798&lt;&gt;"",VLOOKUP($I4798,'Valid Values - Search'!$R$4:$S$4719,2,FALSE),"")</f>
        <v/>
      </c>
      <c r="AC4798" s="38" t="str">
        <f t="shared" si="74"/>
        <v/>
      </c>
      <c r="AD4798" s="38"/>
    </row>
    <row r="4799" spans="1:30">
      <c r="A4799" s="46"/>
      <c r="B4799" s="47"/>
      <c r="C4799" s="49"/>
      <c r="D4799" s="41"/>
      <c r="E4799" s="41"/>
      <c r="F4799" s="41"/>
      <c r="G4799" s="50" t="str">
        <f>IF(A4799&lt;&gt;"",CONCATENATE(A4799,":",YEAR(B4799),IF(MONTH(B4799)&gt;9,MONTH(B4799),CONCATENATE(0,MONTH(B4799))),IF(DAY(B4799)&gt;9,DAY(B4799),CONCATENATE(0,DAY(B4799))),IF(HOUR(C4799)&gt;9,HOUR(C4799),CONCATENATE(0,HOUR(C4799))),IF(MINUTE(C4799)&gt;9,MINUTE(C4799),CONCATENATE(0,MINUTE(C4799))),":",VLOOKUP(F4799,'Valid Values - Results'!$D$4:$F$12,3,FALSE)),"")</f>
        <v/>
      </c>
      <c r="H4799" s="41"/>
      <c r="I4799" s="41"/>
      <c r="J4799" s="41"/>
      <c r="K4799" s="41"/>
      <c r="L4799" s="41"/>
      <c r="M4799" s="92"/>
      <c r="N4799" s="41"/>
      <c r="O4799" s="41"/>
      <c r="P4799" s="41"/>
      <c r="Q4799" s="41"/>
      <c r="R4799" s="41"/>
      <c r="S4799" s="41"/>
      <c r="T4799" s="41"/>
      <c r="U4799" s="47"/>
      <c r="V4799" s="49"/>
      <c r="W4799" s="41"/>
      <c r="X4799" s="41"/>
      <c r="Y4799" s="41"/>
      <c r="AA4799" s="37" t="str">
        <f>IF($I4799&lt;&gt;"",VLOOKUP($I4799,'Valid Values - Search'!$R$4:$T$4719,3,FALSE),"")</f>
        <v/>
      </c>
      <c r="AB4799" s="37" t="str">
        <f>IF($I4799&lt;&gt;"",VLOOKUP($I4799,'Valid Values - Search'!$R$4:$S$4719,2,FALSE),"")</f>
        <v/>
      </c>
      <c r="AC4799" s="38" t="str">
        <f t="shared" si="74"/>
        <v/>
      </c>
      <c r="AD4799" s="38"/>
    </row>
    <row r="4800" spans="1:30">
      <c r="A4800" s="46"/>
      <c r="B4800" s="47"/>
      <c r="C4800" s="49"/>
      <c r="D4800" s="41"/>
      <c r="E4800" s="41"/>
      <c r="F4800" s="41"/>
      <c r="G4800" s="50" t="str">
        <f>IF(A4800&lt;&gt;"",CONCATENATE(A4800,":",YEAR(B4800),IF(MONTH(B4800)&gt;9,MONTH(B4800),CONCATENATE(0,MONTH(B4800))),IF(DAY(B4800)&gt;9,DAY(B4800),CONCATENATE(0,DAY(B4800))),IF(HOUR(C4800)&gt;9,HOUR(C4800),CONCATENATE(0,HOUR(C4800))),IF(MINUTE(C4800)&gt;9,MINUTE(C4800),CONCATENATE(0,MINUTE(C4800))),":",VLOOKUP(F4800,'Valid Values - Results'!$D$4:$F$12,3,FALSE)),"")</f>
        <v/>
      </c>
      <c r="H4800" s="41"/>
      <c r="I4800" s="41"/>
      <c r="J4800" s="41"/>
      <c r="K4800" s="41"/>
      <c r="L4800" s="41"/>
      <c r="M4800" s="92"/>
      <c r="N4800" s="41"/>
      <c r="O4800" s="41"/>
      <c r="P4800" s="41"/>
      <c r="Q4800" s="41"/>
      <c r="R4800" s="41"/>
      <c r="S4800" s="41"/>
      <c r="T4800" s="41"/>
      <c r="U4800" s="47"/>
      <c r="V4800" s="49"/>
      <c r="W4800" s="41"/>
      <c r="X4800" s="41"/>
      <c r="Y4800" s="41"/>
      <c r="AA4800" s="37" t="str">
        <f>IF($I4800&lt;&gt;"",VLOOKUP($I4800,'Valid Values - Search'!$R$4:$T$4719,3,FALSE),"")</f>
        <v/>
      </c>
      <c r="AB4800" s="37" t="str">
        <f>IF($I4800&lt;&gt;"",VLOOKUP($I4800,'Valid Values - Search'!$R$4:$S$4719,2,FALSE),"")</f>
        <v/>
      </c>
      <c r="AC4800" s="38" t="str">
        <f t="shared" si="74"/>
        <v/>
      </c>
      <c r="AD4800" s="38"/>
    </row>
    <row r="4801" spans="1:30">
      <c r="A4801" s="46"/>
      <c r="B4801" s="47"/>
      <c r="C4801" s="49"/>
      <c r="D4801" s="41"/>
      <c r="E4801" s="41"/>
      <c r="F4801" s="41"/>
      <c r="G4801" s="50" t="str">
        <f>IF(A4801&lt;&gt;"",CONCATENATE(A4801,":",YEAR(B4801),IF(MONTH(B4801)&gt;9,MONTH(B4801),CONCATENATE(0,MONTH(B4801))),IF(DAY(B4801)&gt;9,DAY(B4801),CONCATENATE(0,DAY(B4801))),IF(HOUR(C4801)&gt;9,HOUR(C4801),CONCATENATE(0,HOUR(C4801))),IF(MINUTE(C4801)&gt;9,MINUTE(C4801),CONCATENATE(0,MINUTE(C4801))),":",VLOOKUP(F4801,'Valid Values - Results'!$D$4:$F$12,3,FALSE)),"")</f>
        <v/>
      </c>
      <c r="H4801" s="41"/>
      <c r="I4801" s="41"/>
      <c r="J4801" s="41"/>
      <c r="K4801" s="41"/>
      <c r="L4801" s="41"/>
      <c r="M4801" s="92"/>
      <c r="N4801" s="41"/>
      <c r="O4801" s="41"/>
      <c r="P4801" s="41"/>
      <c r="Q4801" s="41"/>
      <c r="R4801" s="41"/>
      <c r="S4801" s="41"/>
      <c r="T4801" s="41"/>
      <c r="U4801" s="47"/>
      <c r="V4801" s="49"/>
      <c r="W4801" s="41"/>
      <c r="X4801" s="41"/>
      <c r="Y4801" s="41"/>
      <c r="AA4801" s="37" t="str">
        <f>IF($I4801&lt;&gt;"",VLOOKUP($I4801,'Valid Values - Search'!$R$4:$T$4719,3,FALSE),"")</f>
        <v/>
      </c>
      <c r="AB4801" s="37" t="str">
        <f>IF($I4801&lt;&gt;"",VLOOKUP($I4801,'Valid Values - Search'!$R$4:$S$4719,2,FALSE),"")</f>
        <v/>
      </c>
      <c r="AC4801" s="38" t="str">
        <f t="shared" si="74"/>
        <v/>
      </c>
      <c r="AD4801" s="38"/>
    </row>
    <row r="4802" spans="1:30">
      <c r="A4802" s="46"/>
      <c r="B4802" s="47"/>
      <c r="C4802" s="49"/>
      <c r="D4802" s="41"/>
      <c r="E4802" s="41"/>
      <c r="F4802" s="41"/>
      <c r="G4802" s="50" t="str">
        <f>IF(A4802&lt;&gt;"",CONCATENATE(A4802,":",YEAR(B4802),IF(MONTH(B4802)&gt;9,MONTH(B4802),CONCATENATE(0,MONTH(B4802))),IF(DAY(B4802)&gt;9,DAY(B4802),CONCATENATE(0,DAY(B4802))),IF(HOUR(C4802)&gt;9,HOUR(C4802),CONCATENATE(0,HOUR(C4802))),IF(MINUTE(C4802)&gt;9,MINUTE(C4802),CONCATENATE(0,MINUTE(C4802))),":",VLOOKUP(F4802,'Valid Values - Results'!$D$4:$F$12,3,FALSE)),"")</f>
        <v/>
      </c>
      <c r="H4802" s="41"/>
      <c r="I4802" s="41"/>
      <c r="J4802" s="41"/>
      <c r="K4802" s="41"/>
      <c r="L4802" s="41"/>
      <c r="M4802" s="92"/>
      <c r="N4802" s="41"/>
      <c r="O4802" s="41"/>
      <c r="P4802" s="41"/>
      <c r="Q4802" s="41"/>
      <c r="R4802" s="41"/>
      <c r="S4802" s="41"/>
      <c r="T4802" s="41"/>
      <c r="U4802" s="47"/>
      <c r="V4802" s="49"/>
      <c r="W4802" s="41"/>
      <c r="X4802" s="41"/>
      <c r="Y4802" s="41"/>
      <c r="AA4802" s="37" t="str">
        <f>IF($I4802&lt;&gt;"",VLOOKUP($I4802,'Valid Values - Search'!$R$4:$T$4719,3,FALSE),"")</f>
        <v/>
      </c>
      <c r="AB4802" s="37" t="str">
        <f>IF($I4802&lt;&gt;"",VLOOKUP($I4802,'Valid Values - Search'!$R$4:$S$4719,2,FALSE),"")</f>
        <v/>
      </c>
      <c r="AC4802" s="38" t="str">
        <f t="shared" ref="AC4802:AC4865" si="75">IF($V4802&lt;&gt;"",$D4802,"")</f>
        <v/>
      </c>
      <c r="AD4802" s="38"/>
    </row>
    <row r="4803" spans="1:30">
      <c r="A4803" s="46"/>
      <c r="B4803" s="47"/>
      <c r="C4803" s="49"/>
      <c r="D4803" s="41"/>
      <c r="E4803" s="41"/>
      <c r="F4803" s="41"/>
      <c r="G4803" s="50" t="str">
        <f>IF(A4803&lt;&gt;"",CONCATENATE(A4803,":",YEAR(B4803),IF(MONTH(B4803)&gt;9,MONTH(B4803),CONCATENATE(0,MONTH(B4803))),IF(DAY(B4803)&gt;9,DAY(B4803),CONCATENATE(0,DAY(B4803))),IF(HOUR(C4803)&gt;9,HOUR(C4803),CONCATENATE(0,HOUR(C4803))),IF(MINUTE(C4803)&gt;9,MINUTE(C4803),CONCATENATE(0,MINUTE(C4803))),":",VLOOKUP(F4803,'Valid Values - Results'!$D$4:$F$12,3,FALSE)),"")</f>
        <v/>
      </c>
      <c r="H4803" s="41"/>
      <c r="I4803" s="41"/>
      <c r="J4803" s="41"/>
      <c r="K4803" s="41"/>
      <c r="L4803" s="41"/>
      <c r="M4803" s="92"/>
      <c r="N4803" s="41"/>
      <c r="O4803" s="41"/>
      <c r="P4803" s="41"/>
      <c r="Q4803" s="41"/>
      <c r="R4803" s="41"/>
      <c r="S4803" s="41"/>
      <c r="T4803" s="41"/>
      <c r="U4803" s="47"/>
      <c r="V4803" s="49"/>
      <c r="W4803" s="41"/>
      <c r="X4803" s="41"/>
      <c r="Y4803" s="41"/>
      <c r="AA4803" s="37" t="str">
        <f>IF($I4803&lt;&gt;"",VLOOKUP($I4803,'Valid Values - Search'!$R$4:$T$4719,3,FALSE),"")</f>
        <v/>
      </c>
      <c r="AB4803" s="37" t="str">
        <f>IF($I4803&lt;&gt;"",VLOOKUP($I4803,'Valid Values - Search'!$R$4:$S$4719,2,FALSE),"")</f>
        <v/>
      </c>
      <c r="AC4803" s="38" t="str">
        <f t="shared" si="75"/>
        <v/>
      </c>
      <c r="AD4803" s="38"/>
    </row>
    <row r="4804" spans="1:30">
      <c r="A4804" s="46"/>
      <c r="B4804" s="47"/>
      <c r="C4804" s="49"/>
      <c r="D4804" s="41"/>
      <c r="E4804" s="41"/>
      <c r="F4804" s="41"/>
      <c r="G4804" s="50" t="str">
        <f>IF(A4804&lt;&gt;"",CONCATENATE(A4804,":",YEAR(B4804),IF(MONTH(B4804)&gt;9,MONTH(B4804),CONCATENATE(0,MONTH(B4804))),IF(DAY(B4804)&gt;9,DAY(B4804),CONCATENATE(0,DAY(B4804))),IF(HOUR(C4804)&gt;9,HOUR(C4804),CONCATENATE(0,HOUR(C4804))),IF(MINUTE(C4804)&gt;9,MINUTE(C4804),CONCATENATE(0,MINUTE(C4804))),":",VLOOKUP(F4804,'Valid Values - Results'!$D$4:$F$12,3,FALSE)),"")</f>
        <v/>
      </c>
      <c r="H4804" s="41"/>
      <c r="I4804" s="41"/>
      <c r="J4804" s="41"/>
      <c r="K4804" s="41"/>
      <c r="L4804" s="41"/>
      <c r="M4804" s="92"/>
      <c r="N4804" s="41"/>
      <c r="O4804" s="41"/>
      <c r="P4804" s="41"/>
      <c r="Q4804" s="41"/>
      <c r="R4804" s="41"/>
      <c r="S4804" s="41"/>
      <c r="T4804" s="41"/>
      <c r="U4804" s="47"/>
      <c r="V4804" s="49"/>
      <c r="W4804" s="41"/>
      <c r="X4804" s="41"/>
      <c r="Y4804" s="41"/>
      <c r="AA4804" s="37" t="str">
        <f>IF($I4804&lt;&gt;"",VLOOKUP($I4804,'Valid Values - Search'!$R$4:$T$4719,3,FALSE),"")</f>
        <v/>
      </c>
      <c r="AB4804" s="37" t="str">
        <f>IF($I4804&lt;&gt;"",VLOOKUP($I4804,'Valid Values - Search'!$R$4:$S$4719,2,FALSE),"")</f>
        <v/>
      </c>
      <c r="AC4804" s="38" t="str">
        <f t="shared" si="75"/>
        <v/>
      </c>
      <c r="AD4804" s="38"/>
    </row>
    <row r="4805" spans="1:30">
      <c r="A4805" s="46"/>
      <c r="B4805" s="47"/>
      <c r="C4805" s="49"/>
      <c r="D4805" s="41"/>
      <c r="E4805" s="41"/>
      <c r="F4805" s="41"/>
      <c r="G4805" s="50" t="str">
        <f>IF(A4805&lt;&gt;"",CONCATENATE(A4805,":",YEAR(B4805),IF(MONTH(B4805)&gt;9,MONTH(B4805),CONCATENATE(0,MONTH(B4805))),IF(DAY(B4805)&gt;9,DAY(B4805),CONCATENATE(0,DAY(B4805))),IF(HOUR(C4805)&gt;9,HOUR(C4805),CONCATENATE(0,HOUR(C4805))),IF(MINUTE(C4805)&gt;9,MINUTE(C4805),CONCATENATE(0,MINUTE(C4805))),":",VLOOKUP(F4805,'Valid Values - Results'!$D$4:$F$12,3,FALSE)),"")</f>
        <v/>
      </c>
      <c r="H4805" s="41"/>
      <c r="I4805" s="41"/>
      <c r="J4805" s="41"/>
      <c r="K4805" s="41"/>
      <c r="L4805" s="41"/>
      <c r="M4805" s="92"/>
      <c r="N4805" s="41"/>
      <c r="O4805" s="41"/>
      <c r="P4805" s="41"/>
      <c r="Q4805" s="41"/>
      <c r="R4805" s="41"/>
      <c r="S4805" s="41"/>
      <c r="T4805" s="41"/>
      <c r="U4805" s="47"/>
      <c r="V4805" s="49"/>
      <c r="W4805" s="41"/>
      <c r="X4805" s="41"/>
      <c r="Y4805" s="41"/>
      <c r="AA4805" s="37" t="str">
        <f>IF($I4805&lt;&gt;"",VLOOKUP($I4805,'Valid Values - Search'!$R$4:$T$4719,3,FALSE),"")</f>
        <v/>
      </c>
      <c r="AB4805" s="37" t="str">
        <f>IF($I4805&lt;&gt;"",VLOOKUP($I4805,'Valid Values - Search'!$R$4:$S$4719,2,FALSE),"")</f>
        <v/>
      </c>
      <c r="AC4805" s="38" t="str">
        <f t="shared" si="75"/>
        <v/>
      </c>
      <c r="AD4805" s="38"/>
    </row>
    <row r="4806" spans="1:30">
      <c r="A4806" s="46"/>
      <c r="B4806" s="47"/>
      <c r="C4806" s="49"/>
      <c r="D4806" s="41"/>
      <c r="E4806" s="41"/>
      <c r="F4806" s="41"/>
      <c r="G4806" s="50" t="str">
        <f>IF(A4806&lt;&gt;"",CONCATENATE(A4806,":",YEAR(B4806),IF(MONTH(B4806)&gt;9,MONTH(B4806),CONCATENATE(0,MONTH(B4806))),IF(DAY(B4806)&gt;9,DAY(B4806),CONCATENATE(0,DAY(B4806))),IF(HOUR(C4806)&gt;9,HOUR(C4806),CONCATENATE(0,HOUR(C4806))),IF(MINUTE(C4806)&gt;9,MINUTE(C4806),CONCATENATE(0,MINUTE(C4806))),":",VLOOKUP(F4806,'Valid Values - Results'!$D$4:$F$12,3,FALSE)),"")</f>
        <v/>
      </c>
      <c r="H4806" s="41"/>
      <c r="I4806" s="41"/>
      <c r="J4806" s="41"/>
      <c r="K4806" s="41"/>
      <c r="L4806" s="41"/>
      <c r="M4806" s="92"/>
      <c r="N4806" s="41"/>
      <c r="O4806" s="41"/>
      <c r="P4806" s="41"/>
      <c r="Q4806" s="41"/>
      <c r="R4806" s="41"/>
      <c r="S4806" s="41"/>
      <c r="T4806" s="41"/>
      <c r="U4806" s="47"/>
      <c r="V4806" s="49"/>
      <c r="W4806" s="41"/>
      <c r="X4806" s="41"/>
      <c r="Y4806" s="41"/>
      <c r="AA4806" s="37" t="str">
        <f>IF($I4806&lt;&gt;"",VLOOKUP($I4806,'Valid Values - Search'!$R$4:$T$4719,3,FALSE),"")</f>
        <v/>
      </c>
      <c r="AB4806" s="37" t="str">
        <f>IF($I4806&lt;&gt;"",VLOOKUP($I4806,'Valid Values - Search'!$R$4:$S$4719,2,FALSE),"")</f>
        <v/>
      </c>
      <c r="AC4806" s="38" t="str">
        <f t="shared" si="75"/>
        <v/>
      </c>
      <c r="AD4806" s="38"/>
    </row>
    <row r="4807" spans="1:30">
      <c r="A4807" s="46"/>
      <c r="B4807" s="47"/>
      <c r="C4807" s="49"/>
      <c r="D4807" s="41"/>
      <c r="E4807" s="41"/>
      <c r="F4807" s="41"/>
      <c r="G4807" s="50" t="str">
        <f>IF(A4807&lt;&gt;"",CONCATENATE(A4807,":",YEAR(B4807),IF(MONTH(B4807)&gt;9,MONTH(B4807),CONCATENATE(0,MONTH(B4807))),IF(DAY(B4807)&gt;9,DAY(B4807),CONCATENATE(0,DAY(B4807))),IF(HOUR(C4807)&gt;9,HOUR(C4807),CONCATENATE(0,HOUR(C4807))),IF(MINUTE(C4807)&gt;9,MINUTE(C4807),CONCATENATE(0,MINUTE(C4807))),":",VLOOKUP(F4807,'Valid Values - Results'!$D$4:$F$12,3,FALSE)),"")</f>
        <v/>
      </c>
      <c r="H4807" s="41"/>
      <c r="I4807" s="41"/>
      <c r="J4807" s="41"/>
      <c r="K4807" s="41"/>
      <c r="L4807" s="41"/>
      <c r="M4807" s="92"/>
      <c r="N4807" s="41"/>
      <c r="O4807" s="41"/>
      <c r="P4807" s="41"/>
      <c r="Q4807" s="41"/>
      <c r="R4807" s="41"/>
      <c r="S4807" s="41"/>
      <c r="T4807" s="41"/>
      <c r="U4807" s="47"/>
      <c r="V4807" s="49"/>
      <c r="W4807" s="41"/>
      <c r="X4807" s="41"/>
      <c r="Y4807" s="41"/>
      <c r="AA4807" s="37" t="str">
        <f>IF($I4807&lt;&gt;"",VLOOKUP($I4807,'Valid Values - Search'!$R$4:$T$4719,3,FALSE),"")</f>
        <v/>
      </c>
      <c r="AB4807" s="37" t="str">
        <f>IF($I4807&lt;&gt;"",VLOOKUP($I4807,'Valid Values - Search'!$R$4:$S$4719,2,FALSE),"")</f>
        <v/>
      </c>
      <c r="AC4807" s="38" t="str">
        <f t="shared" si="75"/>
        <v/>
      </c>
      <c r="AD4807" s="38"/>
    </row>
    <row r="4808" spans="1:30">
      <c r="A4808" s="46"/>
      <c r="B4808" s="47"/>
      <c r="C4808" s="49"/>
      <c r="D4808" s="41"/>
      <c r="E4808" s="41"/>
      <c r="F4808" s="41"/>
      <c r="G4808" s="50" t="str">
        <f>IF(A4808&lt;&gt;"",CONCATENATE(A4808,":",YEAR(B4808),IF(MONTH(B4808)&gt;9,MONTH(B4808),CONCATENATE(0,MONTH(B4808))),IF(DAY(B4808)&gt;9,DAY(B4808),CONCATENATE(0,DAY(B4808))),IF(HOUR(C4808)&gt;9,HOUR(C4808),CONCATENATE(0,HOUR(C4808))),IF(MINUTE(C4808)&gt;9,MINUTE(C4808),CONCATENATE(0,MINUTE(C4808))),":",VLOOKUP(F4808,'Valid Values - Results'!$D$4:$F$12,3,FALSE)),"")</f>
        <v/>
      </c>
      <c r="H4808" s="41"/>
      <c r="I4808" s="41"/>
      <c r="J4808" s="41"/>
      <c r="K4808" s="41"/>
      <c r="L4808" s="41"/>
      <c r="M4808" s="92"/>
      <c r="N4808" s="41"/>
      <c r="O4808" s="41"/>
      <c r="P4808" s="41"/>
      <c r="Q4808" s="41"/>
      <c r="R4808" s="41"/>
      <c r="S4808" s="41"/>
      <c r="T4808" s="41"/>
      <c r="U4808" s="47"/>
      <c r="V4808" s="49"/>
      <c r="W4808" s="41"/>
      <c r="X4808" s="41"/>
      <c r="Y4808" s="41"/>
      <c r="AA4808" s="37" t="str">
        <f>IF($I4808&lt;&gt;"",VLOOKUP($I4808,'Valid Values - Search'!$R$4:$T$4719,3,FALSE),"")</f>
        <v/>
      </c>
      <c r="AB4808" s="37" t="str">
        <f>IF($I4808&lt;&gt;"",VLOOKUP($I4808,'Valid Values - Search'!$R$4:$S$4719,2,FALSE),"")</f>
        <v/>
      </c>
      <c r="AC4808" s="38" t="str">
        <f t="shared" si="75"/>
        <v/>
      </c>
      <c r="AD4808" s="38"/>
    </row>
    <row r="4809" spans="1:30">
      <c r="A4809" s="46"/>
      <c r="B4809" s="47"/>
      <c r="C4809" s="49"/>
      <c r="D4809" s="41"/>
      <c r="E4809" s="41"/>
      <c r="F4809" s="41"/>
      <c r="G4809" s="50" t="str">
        <f>IF(A4809&lt;&gt;"",CONCATENATE(A4809,":",YEAR(B4809),IF(MONTH(B4809)&gt;9,MONTH(B4809),CONCATENATE(0,MONTH(B4809))),IF(DAY(B4809)&gt;9,DAY(B4809),CONCATENATE(0,DAY(B4809))),IF(HOUR(C4809)&gt;9,HOUR(C4809),CONCATENATE(0,HOUR(C4809))),IF(MINUTE(C4809)&gt;9,MINUTE(C4809),CONCATENATE(0,MINUTE(C4809))),":",VLOOKUP(F4809,'Valid Values - Results'!$D$4:$F$12,3,FALSE)),"")</f>
        <v/>
      </c>
      <c r="H4809" s="41"/>
      <c r="I4809" s="41"/>
      <c r="J4809" s="41"/>
      <c r="K4809" s="41"/>
      <c r="L4809" s="41"/>
      <c r="M4809" s="92"/>
      <c r="N4809" s="41"/>
      <c r="O4809" s="41"/>
      <c r="P4809" s="41"/>
      <c r="Q4809" s="41"/>
      <c r="R4809" s="41"/>
      <c r="S4809" s="41"/>
      <c r="T4809" s="41"/>
      <c r="U4809" s="47"/>
      <c r="V4809" s="49"/>
      <c r="W4809" s="41"/>
      <c r="X4809" s="41"/>
      <c r="Y4809" s="41"/>
      <c r="AA4809" s="37" t="str">
        <f>IF($I4809&lt;&gt;"",VLOOKUP($I4809,'Valid Values - Search'!$R$4:$T$4719,3,FALSE),"")</f>
        <v/>
      </c>
      <c r="AB4809" s="37" t="str">
        <f>IF($I4809&lt;&gt;"",VLOOKUP($I4809,'Valid Values - Search'!$R$4:$S$4719,2,FALSE),"")</f>
        <v/>
      </c>
      <c r="AC4809" s="38" t="str">
        <f t="shared" si="75"/>
        <v/>
      </c>
      <c r="AD4809" s="38"/>
    </row>
    <row r="4810" spans="1:30">
      <c r="A4810" s="46"/>
      <c r="B4810" s="47"/>
      <c r="C4810" s="49"/>
      <c r="D4810" s="41"/>
      <c r="E4810" s="41"/>
      <c r="F4810" s="41"/>
      <c r="G4810" s="50" t="str">
        <f>IF(A4810&lt;&gt;"",CONCATENATE(A4810,":",YEAR(B4810),IF(MONTH(B4810)&gt;9,MONTH(B4810),CONCATENATE(0,MONTH(B4810))),IF(DAY(B4810)&gt;9,DAY(B4810),CONCATENATE(0,DAY(B4810))),IF(HOUR(C4810)&gt;9,HOUR(C4810),CONCATENATE(0,HOUR(C4810))),IF(MINUTE(C4810)&gt;9,MINUTE(C4810),CONCATENATE(0,MINUTE(C4810))),":",VLOOKUP(F4810,'Valid Values - Results'!$D$4:$F$12,3,FALSE)),"")</f>
        <v/>
      </c>
      <c r="H4810" s="41"/>
      <c r="I4810" s="41"/>
      <c r="J4810" s="41"/>
      <c r="K4810" s="41"/>
      <c r="L4810" s="41"/>
      <c r="M4810" s="92"/>
      <c r="N4810" s="41"/>
      <c r="O4810" s="41"/>
      <c r="P4810" s="41"/>
      <c r="Q4810" s="41"/>
      <c r="R4810" s="41"/>
      <c r="S4810" s="41"/>
      <c r="T4810" s="41"/>
      <c r="U4810" s="47"/>
      <c r="V4810" s="49"/>
      <c r="W4810" s="41"/>
      <c r="X4810" s="41"/>
      <c r="Y4810" s="41"/>
      <c r="AA4810" s="37" t="str">
        <f>IF($I4810&lt;&gt;"",VLOOKUP($I4810,'Valid Values - Search'!$R$4:$T$4719,3,FALSE),"")</f>
        <v/>
      </c>
      <c r="AB4810" s="37" t="str">
        <f>IF($I4810&lt;&gt;"",VLOOKUP($I4810,'Valid Values - Search'!$R$4:$S$4719,2,FALSE),"")</f>
        <v/>
      </c>
      <c r="AC4810" s="38" t="str">
        <f t="shared" si="75"/>
        <v/>
      </c>
      <c r="AD4810" s="38"/>
    </row>
    <row r="4811" spans="1:30">
      <c r="A4811" s="46"/>
      <c r="B4811" s="47"/>
      <c r="C4811" s="49"/>
      <c r="D4811" s="41"/>
      <c r="E4811" s="41"/>
      <c r="F4811" s="41"/>
      <c r="G4811" s="50" t="str">
        <f>IF(A4811&lt;&gt;"",CONCATENATE(A4811,":",YEAR(B4811),IF(MONTH(B4811)&gt;9,MONTH(B4811),CONCATENATE(0,MONTH(B4811))),IF(DAY(B4811)&gt;9,DAY(B4811),CONCATENATE(0,DAY(B4811))),IF(HOUR(C4811)&gt;9,HOUR(C4811),CONCATENATE(0,HOUR(C4811))),IF(MINUTE(C4811)&gt;9,MINUTE(C4811),CONCATENATE(0,MINUTE(C4811))),":",VLOOKUP(F4811,'Valid Values - Results'!$D$4:$F$12,3,FALSE)),"")</f>
        <v/>
      </c>
      <c r="H4811" s="41"/>
      <c r="I4811" s="41"/>
      <c r="J4811" s="41"/>
      <c r="K4811" s="41"/>
      <c r="L4811" s="41"/>
      <c r="M4811" s="92"/>
      <c r="N4811" s="41"/>
      <c r="O4811" s="41"/>
      <c r="P4811" s="41"/>
      <c r="Q4811" s="41"/>
      <c r="R4811" s="41"/>
      <c r="S4811" s="41"/>
      <c r="T4811" s="41"/>
      <c r="U4811" s="47"/>
      <c r="V4811" s="49"/>
      <c r="W4811" s="41"/>
      <c r="X4811" s="41"/>
      <c r="Y4811" s="41"/>
      <c r="AA4811" s="37" t="str">
        <f>IF($I4811&lt;&gt;"",VLOOKUP($I4811,'Valid Values - Search'!$R$4:$T$4719,3,FALSE),"")</f>
        <v/>
      </c>
      <c r="AB4811" s="37" t="str">
        <f>IF($I4811&lt;&gt;"",VLOOKUP($I4811,'Valid Values - Search'!$R$4:$S$4719,2,FALSE),"")</f>
        <v/>
      </c>
      <c r="AC4811" s="38" t="str">
        <f t="shared" si="75"/>
        <v/>
      </c>
      <c r="AD4811" s="38"/>
    </row>
    <row r="4812" spans="1:30">
      <c r="A4812" s="46"/>
      <c r="B4812" s="47"/>
      <c r="C4812" s="49"/>
      <c r="D4812" s="41"/>
      <c r="E4812" s="41"/>
      <c r="F4812" s="41"/>
      <c r="G4812" s="50" t="str">
        <f>IF(A4812&lt;&gt;"",CONCATENATE(A4812,":",YEAR(B4812),IF(MONTH(B4812)&gt;9,MONTH(B4812),CONCATENATE(0,MONTH(B4812))),IF(DAY(B4812)&gt;9,DAY(B4812),CONCATENATE(0,DAY(B4812))),IF(HOUR(C4812)&gt;9,HOUR(C4812),CONCATENATE(0,HOUR(C4812))),IF(MINUTE(C4812)&gt;9,MINUTE(C4812),CONCATENATE(0,MINUTE(C4812))),":",VLOOKUP(F4812,'Valid Values - Results'!$D$4:$F$12,3,FALSE)),"")</f>
        <v/>
      </c>
      <c r="H4812" s="41"/>
      <c r="I4812" s="41"/>
      <c r="J4812" s="41"/>
      <c r="K4812" s="41"/>
      <c r="L4812" s="41"/>
      <c r="M4812" s="92"/>
      <c r="N4812" s="41"/>
      <c r="O4812" s="41"/>
      <c r="P4812" s="41"/>
      <c r="Q4812" s="41"/>
      <c r="R4812" s="41"/>
      <c r="S4812" s="41"/>
      <c r="T4812" s="41"/>
      <c r="U4812" s="47"/>
      <c r="V4812" s="49"/>
      <c r="W4812" s="41"/>
      <c r="X4812" s="41"/>
      <c r="Y4812" s="41"/>
      <c r="AA4812" s="37" t="str">
        <f>IF($I4812&lt;&gt;"",VLOOKUP($I4812,'Valid Values - Search'!$R$4:$T$4719,3,FALSE),"")</f>
        <v/>
      </c>
      <c r="AB4812" s="37" t="str">
        <f>IF($I4812&lt;&gt;"",VLOOKUP($I4812,'Valid Values - Search'!$R$4:$S$4719,2,FALSE),"")</f>
        <v/>
      </c>
      <c r="AC4812" s="38" t="str">
        <f t="shared" si="75"/>
        <v/>
      </c>
      <c r="AD4812" s="38"/>
    </row>
    <row r="4813" spans="1:30">
      <c r="A4813" s="46"/>
      <c r="B4813" s="47"/>
      <c r="C4813" s="49"/>
      <c r="D4813" s="41"/>
      <c r="E4813" s="41"/>
      <c r="F4813" s="41"/>
      <c r="G4813" s="50" t="str">
        <f>IF(A4813&lt;&gt;"",CONCATENATE(A4813,":",YEAR(B4813),IF(MONTH(B4813)&gt;9,MONTH(B4813),CONCATENATE(0,MONTH(B4813))),IF(DAY(B4813)&gt;9,DAY(B4813),CONCATENATE(0,DAY(B4813))),IF(HOUR(C4813)&gt;9,HOUR(C4813),CONCATENATE(0,HOUR(C4813))),IF(MINUTE(C4813)&gt;9,MINUTE(C4813),CONCATENATE(0,MINUTE(C4813))),":",VLOOKUP(F4813,'Valid Values - Results'!$D$4:$F$12,3,FALSE)),"")</f>
        <v/>
      </c>
      <c r="H4813" s="41"/>
      <c r="I4813" s="41"/>
      <c r="J4813" s="41"/>
      <c r="K4813" s="41"/>
      <c r="L4813" s="41"/>
      <c r="M4813" s="92"/>
      <c r="N4813" s="41"/>
      <c r="O4813" s="41"/>
      <c r="P4813" s="41"/>
      <c r="Q4813" s="41"/>
      <c r="R4813" s="41"/>
      <c r="S4813" s="41"/>
      <c r="T4813" s="41"/>
      <c r="U4813" s="47"/>
      <c r="V4813" s="49"/>
      <c r="W4813" s="41"/>
      <c r="X4813" s="41"/>
      <c r="Y4813" s="41"/>
      <c r="AA4813" s="37" t="str">
        <f>IF($I4813&lt;&gt;"",VLOOKUP($I4813,'Valid Values - Search'!$R$4:$T$4719,3,FALSE),"")</f>
        <v/>
      </c>
      <c r="AB4813" s="37" t="str">
        <f>IF($I4813&lt;&gt;"",VLOOKUP($I4813,'Valid Values - Search'!$R$4:$S$4719,2,FALSE),"")</f>
        <v/>
      </c>
      <c r="AC4813" s="38" t="str">
        <f t="shared" si="75"/>
        <v/>
      </c>
      <c r="AD4813" s="38"/>
    </row>
    <row r="4814" spans="1:30">
      <c r="A4814" s="46"/>
      <c r="B4814" s="47"/>
      <c r="C4814" s="49"/>
      <c r="D4814" s="41"/>
      <c r="E4814" s="41"/>
      <c r="F4814" s="41"/>
      <c r="G4814" s="50" t="str">
        <f>IF(A4814&lt;&gt;"",CONCATENATE(A4814,":",YEAR(B4814),IF(MONTH(B4814)&gt;9,MONTH(B4814),CONCATENATE(0,MONTH(B4814))),IF(DAY(B4814)&gt;9,DAY(B4814),CONCATENATE(0,DAY(B4814))),IF(HOUR(C4814)&gt;9,HOUR(C4814),CONCATENATE(0,HOUR(C4814))),IF(MINUTE(C4814)&gt;9,MINUTE(C4814),CONCATENATE(0,MINUTE(C4814))),":",VLOOKUP(F4814,'Valid Values - Results'!$D$4:$F$12,3,FALSE)),"")</f>
        <v/>
      </c>
      <c r="H4814" s="41"/>
      <c r="I4814" s="41"/>
      <c r="J4814" s="41"/>
      <c r="K4814" s="41"/>
      <c r="L4814" s="41"/>
      <c r="M4814" s="92"/>
      <c r="N4814" s="41"/>
      <c r="O4814" s="41"/>
      <c r="P4814" s="41"/>
      <c r="Q4814" s="41"/>
      <c r="R4814" s="41"/>
      <c r="S4814" s="41"/>
      <c r="T4814" s="41"/>
      <c r="U4814" s="47"/>
      <c r="V4814" s="49"/>
      <c r="W4814" s="41"/>
      <c r="X4814" s="41"/>
      <c r="Y4814" s="41"/>
      <c r="AA4814" s="37" t="str">
        <f>IF($I4814&lt;&gt;"",VLOOKUP($I4814,'Valid Values - Search'!$R$4:$T$4719,3,FALSE),"")</f>
        <v/>
      </c>
      <c r="AB4814" s="37" t="str">
        <f>IF($I4814&lt;&gt;"",VLOOKUP($I4814,'Valid Values - Search'!$R$4:$S$4719,2,FALSE),"")</f>
        <v/>
      </c>
      <c r="AC4814" s="38" t="str">
        <f t="shared" si="75"/>
        <v/>
      </c>
      <c r="AD4814" s="38"/>
    </row>
    <row r="4815" spans="1:30">
      <c r="A4815" s="46"/>
      <c r="B4815" s="47"/>
      <c r="C4815" s="49"/>
      <c r="D4815" s="41"/>
      <c r="E4815" s="41"/>
      <c r="F4815" s="41"/>
      <c r="G4815" s="50" t="str">
        <f>IF(A4815&lt;&gt;"",CONCATENATE(A4815,":",YEAR(B4815),IF(MONTH(B4815)&gt;9,MONTH(B4815),CONCATENATE(0,MONTH(B4815))),IF(DAY(B4815)&gt;9,DAY(B4815),CONCATENATE(0,DAY(B4815))),IF(HOUR(C4815)&gt;9,HOUR(C4815),CONCATENATE(0,HOUR(C4815))),IF(MINUTE(C4815)&gt;9,MINUTE(C4815),CONCATENATE(0,MINUTE(C4815))),":",VLOOKUP(F4815,'Valid Values - Results'!$D$4:$F$12,3,FALSE)),"")</f>
        <v/>
      </c>
      <c r="H4815" s="41"/>
      <c r="I4815" s="41"/>
      <c r="J4815" s="41"/>
      <c r="K4815" s="41"/>
      <c r="L4815" s="41"/>
      <c r="M4815" s="92"/>
      <c r="N4815" s="41"/>
      <c r="O4815" s="41"/>
      <c r="P4815" s="41"/>
      <c r="Q4815" s="41"/>
      <c r="R4815" s="41"/>
      <c r="S4815" s="41"/>
      <c r="T4815" s="41"/>
      <c r="U4815" s="47"/>
      <c r="V4815" s="49"/>
      <c r="W4815" s="41"/>
      <c r="X4815" s="41"/>
      <c r="Y4815" s="41"/>
      <c r="AA4815" s="37" t="str">
        <f>IF($I4815&lt;&gt;"",VLOOKUP($I4815,'Valid Values - Search'!$R$4:$T$4719,3,FALSE),"")</f>
        <v/>
      </c>
      <c r="AB4815" s="37" t="str">
        <f>IF($I4815&lt;&gt;"",VLOOKUP($I4815,'Valid Values - Search'!$R$4:$S$4719,2,FALSE),"")</f>
        <v/>
      </c>
      <c r="AC4815" s="38" t="str">
        <f t="shared" si="75"/>
        <v/>
      </c>
      <c r="AD4815" s="38"/>
    </row>
    <row r="4816" spans="1:30">
      <c r="A4816" s="46"/>
      <c r="B4816" s="47"/>
      <c r="C4816" s="49"/>
      <c r="D4816" s="41"/>
      <c r="E4816" s="41"/>
      <c r="F4816" s="41"/>
      <c r="G4816" s="50" t="str">
        <f>IF(A4816&lt;&gt;"",CONCATENATE(A4816,":",YEAR(B4816),IF(MONTH(B4816)&gt;9,MONTH(B4816),CONCATENATE(0,MONTH(B4816))),IF(DAY(B4816)&gt;9,DAY(B4816),CONCATENATE(0,DAY(B4816))),IF(HOUR(C4816)&gt;9,HOUR(C4816),CONCATENATE(0,HOUR(C4816))),IF(MINUTE(C4816)&gt;9,MINUTE(C4816),CONCATENATE(0,MINUTE(C4816))),":",VLOOKUP(F4816,'Valid Values - Results'!$D$4:$F$12,3,FALSE)),"")</f>
        <v/>
      </c>
      <c r="H4816" s="41"/>
      <c r="I4816" s="41"/>
      <c r="J4816" s="41"/>
      <c r="K4816" s="41"/>
      <c r="L4816" s="41"/>
      <c r="M4816" s="92"/>
      <c r="N4816" s="41"/>
      <c r="O4816" s="41"/>
      <c r="P4816" s="41"/>
      <c r="Q4816" s="41"/>
      <c r="R4816" s="41"/>
      <c r="S4816" s="41"/>
      <c r="T4816" s="41"/>
      <c r="U4816" s="47"/>
      <c r="V4816" s="49"/>
      <c r="W4816" s="41"/>
      <c r="X4816" s="41"/>
      <c r="Y4816" s="41"/>
      <c r="AA4816" s="37" t="str">
        <f>IF($I4816&lt;&gt;"",VLOOKUP($I4816,'Valid Values - Search'!$R$4:$T$4719,3,FALSE),"")</f>
        <v/>
      </c>
      <c r="AB4816" s="37" t="str">
        <f>IF($I4816&lt;&gt;"",VLOOKUP($I4816,'Valid Values - Search'!$R$4:$S$4719,2,FALSE),"")</f>
        <v/>
      </c>
      <c r="AC4816" s="38" t="str">
        <f t="shared" si="75"/>
        <v/>
      </c>
      <c r="AD4816" s="38"/>
    </row>
    <row r="4817" spans="1:30">
      <c r="A4817" s="46"/>
      <c r="B4817" s="47"/>
      <c r="C4817" s="49"/>
      <c r="D4817" s="41"/>
      <c r="E4817" s="41"/>
      <c r="F4817" s="41"/>
      <c r="G4817" s="50" t="str">
        <f>IF(A4817&lt;&gt;"",CONCATENATE(A4817,":",YEAR(B4817),IF(MONTH(B4817)&gt;9,MONTH(B4817),CONCATENATE(0,MONTH(B4817))),IF(DAY(B4817)&gt;9,DAY(B4817),CONCATENATE(0,DAY(B4817))),IF(HOUR(C4817)&gt;9,HOUR(C4817),CONCATENATE(0,HOUR(C4817))),IF(MINUTE(C4817)&gt;9,MINUTE(C4817),CONCATENATE(0,MINUTE(C4817))),":",VLOOKUP(F4817,'Valid Values - Results'!$D$4:$F$12,3,FALSE)),"")</f>
        <v/>
      </c>
      <c r="H4817" s="41"/>
      <c r="I4817" s="41"/>
      <c r="J4817" s="41"/>
      <c r="K4817" s="41"/>
      <c r="L4817" s="41"/>
      <c r="M4817" s="92"/>
      <c r="N4817" s="41"/>
      <c r="O4817" s="41"/>
      <c r="P4817" s="41"/>
      <c r="Q4817" s="41"/>
      <c r="R4817" s="41"/>
      <c r="S4817" s="41"/>
      <c r="T4817" s="41"/>
      <c r="U4817" s="47"/>
      <c r="V4817" s="49"/>
      <c r="W4817" s="41"/>
      <c r="X4817" s="41"/>
      <c r="Y4817" s="41"/>
      <c r="AA4817" s="37" t="str">
        <f>IF($I4817&lt;&gt;"",VLOOKUP($I4817,'Valid Values - Search'!$R$4:$T$4719,3,FALSE),"")</f>
        <v/>
      </c>
      <c r="AB4817" s="37" t="str">
        <f>IF($I4817&lt;&gt;"",VLOOKUP($I4817,'Valid Values - Search'!$R$4:$S$4719,2,FALSE),"")</f>
        <v/>
      </c>
      <c r="AC4817" s="38" t="str">
        <f t="shared" si="75"/>
        <v/>
      </c>
      <c r="AD4817" s="38"/>
    </row>
    <row r="4818" spans="1:30">
      <c r="A4818" s="46"/>
      <c r="B4818" s="47"/>
      <c r="C4818" s="49"/>
      <c r="D4818" s="41"/>
      <c r="E4818" s="41"/>
      <c r="F4818" s="41"/>
      <c r="G4818" s="50" t="str">
        <f>IF(A4818&lt;&gt;"",CONCATENATE(A4818,":",YEAR(B4818),IF(MONTH(B4818)&gt;9,MONTH(B4818),CONCATENATE(0,MONTH(B4818))),IF(DAY(B4818)&gt;9,DAY(B4818),CONCATENATE(0,DAY(B4818))),IF(HOUR(C4818)&gt;9,HOUR(C4818),CONCATENATE(0,HOUR(C4818))),IF(MINUTE(C4818)&gt;9,MINUTE(C4818),CONCATENATE(0,MINUTE(C4818))),":",VLOOKUP(F4818,'Valid Values - Results'!$D$4:$F$12,3,FALSE)),"")</f>
        <v/>
      </c>
      <c r="H4818" s="41"/>
      <c r="I4818" s="41"/>
      <c r="J4818" s="41"/>
      <c r="K4818" s="41"/>
      <c r="L4818" s="41"/>
      <c r="M4818" s="92"/>
      <c r="N4818" s="41"/>
      <c r="O4818" s="41"/>
      <c r="P4818" s="41"/>
      <c r="Q4818" s="41"/>
      <c r="R4818" s="41"/>
      <c r="S4818" s="41"/>
      <c r="T4818" s="41"/>
      <c r="U4818" s="47"/>
      <c r="V4818" s="49"/>
      <c r="W4818" s="41"/>
      <c r="X4818" s="41"/>
      <c r="Y4818" s="41"/>
      <c r="AA4818" s="37" t="str">
        <f>IF($I4818&lt;&gt;"",VLOOKUP($I4818,'Valid Values - Search'!$R$4:$T$4719,3,FALSE),"")</f>
        <v/>
      </c>
      <c r="AB4818" s="37" t="str">
        <f>IF($I4818&lt;&gt;"",VLOOKUP($I4818,'Valid Values - Search'!$R$4:$S$4719,2,FALSE),"")</f>
        <v/>
      </c>
      <c r="AC4818" s="38" t="str">
        <f t="shared" si="75"/>
        <v/>
      </c>
      <c r="AD4818" s="38"/>
    </row>
    <row r="4819" spans="1:30">
      <c r="A4819" s="46"/>
      <c r="B4819" s="47"/>
      <c r="C4819" s="49"/>
      <c r="D4819" s="41"/>
      <c r="E4819" s="41"/>
      <c r="F4819" s="41"/>
      <c r="G4819" s="50" t="str">
        <f>IF(A4819&lt;&gt;"",CONCATENATE(A4819,":",YEAR(B4819),IF(MONTH(B4819)&gt;9,MONTH(B4819),CONCATENATE(0,MONTH(B4819))),IF(DAY(B4819)&gt;9,DAY(B4819),CONCATENATE(0,DAY(B4819))),IF(HOUR(C4819)&gt;9,HOUR(C4819),CONCATENATE(0,HOUR(C4819))),IF(MINUTE(C4819)&gt;9,MINUTE(C4819),CONCATENATE(0,MINUTE(C4819))),":",VLOOKUP(F4819,'Valid Values - Results'!$D$4:$F$12,3,FALSE)),"")</f>
        <v/>
      </c>
      <c r="H4819" s="41"/>
      <c r="I4819" s="41"/>
      <c r="J4819" s="41"/>
      <c r="K4819" s="41"/>
      <c r="L4819" s="41"/>
      <c r="M4819" s="92"/>
      <c r="N4819" s="41"/>
      <c r="O4819" s="41"/>
      <c r="P4819" s="41"/>
      <c r="Q4819" s="41"/>
      <c r="R4819" s="41"/>
      <c r="S4819" s="41"/>
      <c r="T4819" s="41"/>
      <c r="U4819" s="47"/>
      <c r="V4819" s="49"/>
      <c r="W4819" s="41"/>
      <c r="X4819" s="41"/>
      <c r="Y4819" s="41"/>
      <c r="AA4819" s="37" t="str">
        <f>IF($I4819&lt;&gt;"",VLOOKUP($I4819,'Valid Values - Search'!$R$4:$T$4719,3,FALSE),"")</f>
        <v/>
      </c>
      <c r="AB4819" s="37" t="str">
        <f>IF($I4819&lt;&gt;"",VLOOKUP($I4819,'Valid Values - Search'!$R$4:$S$4719,2,FALSE),"")</f>
        <v/>
      </c>
      <c r="AC4819" s="38" t="str">
        <f t="shared" si="75"/>
        <v/>
      </c>
      <c r="AD4819" s="38"/>
    </row>
    <row r="4820" spans="1:30">
      <c r="A4820" s="46"/>
      <c r="B4820" s="47"/>
      <c r="C4820" s="49"/>
      <c r="D4820" s="41"/>
      <c r="E4820" s="41"/>
      <c r="F4820" s="41"/>
      <c r="G4820" s="50" t="str">
        <f>IF(A4820&lt;&gt;"",CONCATENATE(A4820,":",YEAR(B4820),IF(MONTH(B4820)&gt;9,MONTH(B4820),CONCATENATE(0,MONTH(B4820))),IF(DAY(B4820)&gt;9,DAY(B4820),CONCATENATE(0,DAY(B4820))),IF(HOUR(C4820)&gt;9,HOUR(C4820),CONCATENATE(0,HOUR(C4820))),IF(MINUTE(C4820)&gt;9,MINUTE(C4820),CONCATENATE(0,MINUTE(C4820))),":",VLOOKUP(F4820,'Valid Values - Results'!$D$4:$F$12,3,FALSE)),"")</f>
        <v/>
      </c>
      <c r="H4820" s="41"/>
      <c r="I4820" s="41"/>
      <c r="J4820" s="41"/>
      <c r="K4820" s="41"/>
      <c r="L4820" s="41"/>
      <c r="M4820" s="92"/>
      <c r="N4820" s="41"/>
      <c r="O4820" s="41"/>
      <c r="P4820" s="41"/>
      <c r="Q4820" s="41"/>
      <c r="R4820" s="41"/>
      <c r="S4820" s="41"/>
      <c r="T4820" s="41"/>
      <c r="U4820" s="47"/>
      <c r="V4820" s="49"/>
      <c r="W4820" s="41"/>
      <c r="X4820" s="41"/>
      <c r="Y4820" s="41"/>
      <c r="AA4820" s="37" t="str">
        <f>IF($I4820&lt;&gt;"",VLOOKUP($I4820,'Valid Values - Search'!$R$4:$T$4719,3,FALSE),"")</f>
        <v/>
      </c>
      <c r="AB4820" s="37" t="str">
        <f>IF($I4820&lt;&gt;"",VLOOKUP($I4820,'Valid Values - Search'!$R$4:$S$4719,2,FALSE),"")</f>
        <v/>
      </c>
      <c r="AC4820" s="38" t="str">
        <f t="shared" si="75"/>
        <v/>
      </c>
      <c r="AD4820" s="38"/>
    </row>
    <row r="4821" spans="1:30">
      <c r="A4821" s="46"/>
      <c r="B4821" s="47"/>
      <c r="C4821" s="49"/>
      <c r="D4821" s="41"/>
      <c r="E4821" s="41"/>
      <c r="F4821" s="41"/>
      <c r="G4821" s="50" t="str">
        <f>IF(A4821&lt;&gt;"",CONCATENATE(A4821,":",YEAR(B4821),IF(MONTH(B4821)&gt;9,MONTH(B4821),CONCATENATE(0,MONTH(B4821))),IF(DAY(B4821)&gt;9,DAY(B4821),CONCATENATE(0,DAY(B4821))),IF(HOUR(C4821)&gt;9,HOUR(C4821),CONCATENATE(0,HOUR(C4821))),IF(MINUTE(C4821)&gt;9,MINUTE(C4821),CONCATENATE(0,MINUTE(C4821))),":",VLOOKUP(F4821,'Valid Values - Results'!$D$4:$F$12,3,FALSE)),"")</f>
        <v/>
      </c>
      <c r="H4821" s="41"/>
      <c r="I4821" s="41"/>
      <c r="J4821" s="41"/>
      <c r="K4821" s="41"/>
      <c r="L4821" s="41"/>
      <c r="M4821" s="92"/>
      <c r="N4821" s="41"/>
      <c r="O4821" s="41"/>
      <c r="P4821" s="41"/>
      <c r="Q4821" s="41"/>
      <c r="R4821" s="41"/>
      <c r="S4821" s="41"/>
      <c r="T4821" s="41"/>
      <c r="U4821" s="47"/>
      <c r="V4821" s="49"/>
      <c r="W4821" s="41"/>
      <c r="X4821" s="41"/>
      <c r="Y4821" s="41"/>
      <c r="AA4821" s="37" t="str">
        <f>IF($I4821&lt;&gt;"",VLOOKUP($I4821,'Valid Values - Search'!$R$4:$T$4719,3,FALSE),"")</f>
        <v/>
      </c>
      <c r="AB4821" s="37" t="str">
        <f>IF($I4821&lt;&gt;"",VLOOKUP($I4821,'Valid Values - Search'!$R$4:$S$4719,2,FALSE),"")</f>
        <v/>
      </c>
      <c r="AC4821" s="38" t="str">
        <f t="shared" si="75"/>
        <v/>
      </c>
      <c r="AD4821" s="38"/>
    </row>
    <row r="4822" spans="1:30">
      <c r="A4822" s="46"/>
      <c r="B4822" s="47"/>
      <c r="C4822" s="49"/>
      <c r="D4822" s="41"/>
      <c r="E4822" s="41"/>
      <c r="F4822" s="41"/>
      <c r="G4822" s="50" t="str">
        <f>IF(A4822&lt;&gt;"",CONCATENATE(A4822,":",YEAR(B4822),IF(MONTH(B4822)&gt;9,MONTH(B4822),CONCATENATE(0,MONTH(B4822))),IF(DAY(B4822)&gt;9,DAY(B4822),CONCATENATE(0,DAY(B4822))),IF(HOUR(C4822)&gt;9,HOUR(C4822),CONCATENATE(0,HOUR(C4822))),IF(MINUTE(C4822)&gt;9,MINUTE(C4822),CONCATENATE(0,MINUTE(C4822))),":",VLOOKUP(F4822,'Valid Values - Results'!$D$4:$F$12,3,FALSE)),"")</f>
        <v/>
      </c>
      <c r="H4822" s="41"/>
      <c r="I4822" s="41"/>
      <c r="J4822" s="41"/>
      <c r="K4822" s="41"/>
      <c r="L4822" s="41"/>
      <c r="M4822" s="92"/>
      <c r="N4822" s="41"/>
      <c r="O4822" s="41"/>
      <c r="P4822" s="41"/>
      <c r="Q4822" s="41"/>
      <c r="R4822" s="41"/>
      <c r="S4822" s="41"/>
      <c r="T4822" s="41"/>
      <c r="U4822" s="47"/>
      <c r="V4822" s="49"/>
      <c r="W4822" s="41"/>
      <c r="X4822" s="41"/>
      <c r="Y4822" s="41"/>
      <c r="AA4822" s="37" t="str">
        <f>IF($I4822&lt;&gt;"",VLOOKUP($I4822,'Valid Values - Search'!$R$4:$T$4719,3,FALSE),"")</f>
        <v/>
      </c>
      <c r="AB4822" s="37" t="str">
        <f>IF($I4822&lt;&gt;"",VLOOKUP($I4822,'Valid Values - Search'!$R$4:$S$4719,2,FALSE),"")</f>
        <v/>
      </c>
      <c r="AC4822" s="38" t="str">
        <f t="shared" si="75"/>
        <v/>
      </c>
      <c r="AD4822" s="38"/>
    </row>
    <row r="4823" spans="1:30">
      <c r="A4823" s="46"/>
      <c r="B4823" s="47"/>
      <c r="C4823" s="49"/>
      <c r="D4823" s="41"/>
      <c r="E4823" s="41"/>
      <c r="F4823" s="41"/>
      <c r="G4823" s="50" t="str">
        <f>IF(A4823&lt;&gt;"",CONCATENATE(A4823,":",YEAR(B4823),IF(MONTH(B4823)&gt;9,MONTH(B4823),CONCATENATE(0,MONTH(B4823))),IF(DAY(B4823)&gt;9,DAY(B4823),CONCATENATE(0,DAY(B4823))),IF(HOUR(C4823)&gt;9,HOUR(C4823),CONCATENATE(0,HOUR(C4823))),IF(MINUTE(C4823)&gt;9,MINUTE(C4823),CONCATENATE(0,MINUTE(C4823))),":",VLOOKUP(F4823,'Valid Values - Results'!$D$4:$F$12,3,FALSE)),"")</f>
        <v/>
      </c>
      <c r="H4823" s="41"/>
      <c r="I4823" s="41"/>
      <c r="J4823" s="41"/>
      <c r="K4823" s="41"/>
      <c r="L4823" s="41"/>
      <c r="M4823" s="92"/>
      <c r="N4823" s="41"/>
      <c r="O4823" s="41"/>
      <c r="P4823" s="41"/>
      <c r="Q4823" s="41"/>
      <c r="R4823" s="41"/>
      <c r="S4823" s="41"/>
      <c r="T4823" s="41"/>
      <c r="U4823" s="47"/>
      <c r="V4823" s="49"/>
      <c r="W4823" s="41"/>
      <c r="X4823" s="41"/>
      <c r="Y4823" s="41"/>
      <c r="AA4823" s="37" t="str">
        <f>IF($I4823&lt;&gt;"",VLOOKUP($I4823,'Valid Values - Search'!$R$4:$T$4719,3,FALSE),"")</f>
        <v/>
      </c>
      <c r="AB4823" s="37" t="str">
        <f>IF($I4823&lt;&gt;"",VLOOKUP($I4823,'Valid Values - Search'!$R$4:$S$4719,2,FALSE),"")</f>
        <v/>
      </c>
      <c r="AC4823" s="38" t="str">
        <f t="shared" si="75"/>
        <v/>
      </c>
      <c r="AD4823" s="38"/>
    </row>
    <row r="4824" spans="1:30">
      <c r="A4824" s="46"/>
      <c r="B4824" s="47"/>
      <c r="C4824" s="49"/>
      <c r="D4824" s="41"/>
      <c r="E4824" s="41"/>
      <c r="F4824" s="41"/>
      <c r="G4824" s="50" t="str">
        <f>IF(A4824&lt;&gt;"",CONCATENATE(A4824,":",YEAR(B4824),IF(MONTH(B4824)&gt;9,MONTH(B4824),CONCATENATE(0,MONTH(B4824))),IF(DAY(B4824)&gt;9,DAY(B4824),CONCATENATE(0,DAY(B4824))),IF(HOUR(C4824)&gt;9,HOUR(C4824),CONCATENATE(0,HOUR(C4824))),IF(MINUTE(C4824)&gt;9,MINUTE(C4824),CONCATENATE(0,MINUTE(C4824))),":",VLOOKUP(F4824,'Valid Values - Results'!$D$4:$F$12,3,FALSE)),"")</f>
        <v/>
      </c>
      <c r="H4824" s="41"/>
      <c r="I4824" s="41"/>
      <c r="J4824" s="41"/>
      <c r="K4824" s="41"/>
      <c r="L4824" s="41"/>
      <c r="M4824" s="92"/>
      <c r="N4824" s="41"/>
      <c r="O4824" s="41"/>
      <c r="P4824" s="41"/>
      <c r="Q4824" s="41"/>
      <c r="R4824" s="41"/>
      <c r="S4824" s="41"/>
      <c r="T4824" s="41"/>
      <c r="U4824" s="47"/>
      <c r="V4824" s="49"/>
      <c r="W4824" s="41"/>
      <c r="X4824" s="41"/>
      <c r="Y4824" s="41"/>
      <c r="AA4824" s="37" t="str">
        <f>IF($I4824&lt;&gt;"",VLOOKUP($I4824,'Valid Values - Search'!$R$4:$T$4719,3,FALSE),"")</f>
        <v/>
      </c>
      <c r="AB4824" s="37" t="str">
        <f>IF($I4824&lt;&gt;"",VLOOKUP($I4824,'Valid Values - Search'!$R$4:$S$4719,2,FALSE),"")</f>
        <v/>
      </c>
      <c r="AC4824" s="38" t="str">
        <f t="shared" si="75"/>
        <v/>
      </c>
      <c r="AD4824" s="38"/>
    </row>
    <row r="4825" spans="1:30">
      <c r="A4825" s="46"/>
      <c r="B4825" s="47"/>
      <c r="C4825" s="49"/>
      <c r="D4825" s="41"/>
      <c r="E4825" s="41"/>
      <c r="F4825" s="41"/>
      <c r="G4825" s="50" t="str">
        <f>IF(A4825&lt;&gt;"",CONCATENATE(A4825,":",YEAR(B4825),IF(MONTH(B4825)&gt;9,MONTH(B4825),CONCATENATE(0,MONTH(B4825))),IF(DAY(B4825)&gt;9,DAY(B4825),CONCATENATE(0,DAY(B4825))),IF(HOUR(C4825)&gt;9,HOUR(C4825),CONCATENATE(0,HOUR(C4825))),IF(MINUTE(C4825)&gt;9,MINUTE(C4825),CONCATENATE(0,MINUTE(C4825))),":",VLOOKUP(F4825,'Valid Values - Results'!$D$4:$F$12,3,FALSE)),"")</f>
        <v/>
      </c>
      <c r="H4825" s="41"/>
      <c r="I4825" s="41"/>
      <c r="J4825" s="41"/>
      <c r="K4825" s="41"/>
      <c r="L4825" s="41"/>
      <c r="M4825" s="92"/>
      <c r="N4825" s="41"/>
      <c r="O4825" s="41"/>
      <c r="P4825" s="41"/>
      <c r="Q4825" s="41"/>
      <c r="R4825" s="41"/>
      <c r="S4825" s="41"/>
      <c r="T4825" s="41"/>
      <c r="U4825" s="47"/>
      <c r="V4825" s="49"/>
      <c r="W4825" s="41"/>
      <c r="X4825" s="41"/>
      <c r="Y4825" s="41"/>
      <c r="AA4825" s="37" t="str">
        <f>IF($I4825&lt;&gt;"",VLOOKUP($I4825,'Valid Values - Search'!$R$4:$T$4719,3,FALSE),"")</f>
        <v/>
      </c>
      <c r="AB4825" s="37" t="str">
        <f>IF($I4825&lt;&gt;"",VLOOKUP($I4825,'Valid Values - Search'!$R$4:$S$4719,2,FALSE),"")</f>
        <v/>
      </c>
      <c r="AC4825" s="38" t="str">
        <f t="shared" si="75"/>
        <v/>
      </c>
      <c r="AD4825" s="38"/>
    </row>
    <row r="4826" spans="1:30">
      <c r="A4826" s="46"/>
      <c r="B4826" s="47"/>
      <c r="C4826" s="49"/>
      <c r="D4826" s="41"/>
      <c r="E4826" s="41"/>
      <c r="F4826" s="41"/>
      <c r="G4826" s="50" t="str">
        <f>IF(A4826&lt;&gt;"",CONCATENATE(A4826,":",YEAR(B4826),IF(MONTH(B4826)&gt;9,MONTH(B4826),CONCATENATE(0,MONTH(B4826))),IF(DAY(B4826)&gt;9,DAY(B4826),CONCATENATE(0,DAY(B4826))),IF(HOUR(C4826)&gt;9,HOUR(C4826),CONCATENATE(0,HOUR(C4826))),IF(MINUTE(C4826)&gt;9,MINUTE(C4826),CONCATENATE(0,MINUTE(C4826))),":",VLOOKUP(F4826,'Valid Values - Results'!$D$4:$F$12,3,FALSE)),"")</f>
        <v/>
      </c>
      <c r="H4826" s="41"/>
      <c r="I4826" s="41"/>
      <c r="J4826" s="41"/>
      <c r="K4826" s="41"/>
      <c r="L4826" s="41"/>
      <c r="M4826" s="92"/>
      <c r="N4826" s="41"/>
      <c r="O4826" s="41"/>
      <c r="P4826" s="41"/>
      <c r="Q4826" s="41"/>
      <c r="R4826" s="41"/>
      <c r="S4826" s="41"/>
      <c r="T4826" s="41"/>
      <c r="U4826" s="47"/>
      <c r="V4826" s="49"/>
      <c r="W4826" s="41"/>
      <c r="X4826" s="41"/>
      <c r="Y4826" s="41"/>
      <c r="AA4826" s="37" t="str">
        <f>IF($I4826&lt;&gt;"",VLOOKUP($I4826,'Valid Values - Search'!$R$4:$T$4719,3,FALSE),"")</f>
        <v/>
      </c>
      <c r="AB4826" s="37" t="str">
        <f>IF($I4826&lt;&gt;"",VLOOKUP($I4826,'Valid Values - Search'!$R$4:$S$4719,2,FALSE),"")</f>
        <v/>
      </c>
      <c r="AC4826" s="38" t="str">
        <f t="shared" si="75"/>
        <v/>
      </c>
      <c r="AD4826" s="38"/>
    </row>
    <row r="4827" spans="1:30">
      <c r="A4827" s="46"/>
      <c r="B4827" s="47"/>
      <c r="C4827" s="49"/>
      <c r="D4827" s="41"/>
      <c r="E4827" s="41"/>
      <c r="F4827" s="41"/>
      <c r="G4827" s="50" t="str">
        <f>IF(A4827&lt;&gt;"",CONCATENATE(A4827,":",YEAR(B4827),IF(MONTH(B4827)&gt;9,MONTH(B4827),CONCATENATE(0,MONTH(B4827))),IF(DAY(B4827)&gt;9,DAY(B4827),CONCATENATE(0,DAY(B4827))),IF(HOUR(C4827)&gt;9,HOUR(C4827),CONCATENATE(0,HOUR(C4827))),IF(MINUTE(C4827)&gt;9,MINUTE(C4827),CONCATENATE(0,MINUTE(C4827))),":",VLOOKUP(F4827,'Valid Values - Results'!$D$4:$F$12,3,FALSE)),"")</f>
        <v/>
      </c>
      <c r="H4827" s="41"/>
      <c r="I4827" s="41"/>
      <c r="J4827" s="41"/>
      <c r="K4827" s="41"/>
      <c r="L4827" s="41"/>
      <c r="M4827" s="92"/>
      <c r="N4827" s="41"/>
      <c r="O4827" s="41"/>
      <c r="P4827" s="41"/>
      <c r="Q4827" s="41"/>
      <c r="R4827" s="41"/>
      <c r="S4827" s="41"/>
      <c r="T4827" s="41"/>
      <c r="U4827" s="47"/>
      <c r="V4827" s="49"/>
      <c r="W4827" s="41"/>
      <c r="X4827" s="41"/>
      <c r="Y4827" s="41"/>
      <c r="AA4827" s="37" t="str">
        <f>IF($I4827&lt;&gt;"",VLOOKUP($I4827,'Valid Values - Search'!$R$4:$T$4719,3,FALSE),"")</f>
        <v/>
      </c>
      <c r="AB4827" s="37" t="str">
        <f>IF($I4827&lt;&gt;"",VLOOKUP($I4827,'Valid Values - Search'!$R$4:$S$4719,2,FALSE),"")</f>
        <v/>
      </c>
      <c r="AC4827" s="38" t="str">
        <f t="shared" si="75"/>
        <v/>
      </c>
      <c r="AD4827" s="38"/>
    </row>
    <row r="4828" spans="1:30">
      <c r="A4828" s="46"/>
      <c r="B4828" s="47"/>
      <c r="C4828" s="49"/>
      <c r="D4828" s="41"/>
      <c r="E4828" s="41"/>
      <c r="F4828" s="41"/>
      <c r="G4828" s="50" t="str">
        <f>IF(A4828&lt;&gt;"",CONCATENATE(A4828,":",YEAR(B4828),IF(MONTH(B4828)&gt;9,MONTH(B4828),CONCATENATE(0,MONTH(B4828))),IF(DAY(B4828)&gt;9,DAY(B4828),CONCATENATE(0,DAY(B4828))),IF(HOUR(C4828)&gt;9,HOUR(C4828),CONCATENATE(0,HOUR(C4828))),IF(MINUTE(C4828)&gt;9,MINUTE(C4828),CONCATENATE(0,MINUTE(C4828))),":",VLOOKUP(F4828,'Valid Values - Results'!$D$4:$F$12,3,FALSE)),"")</f>
        <v/>
      </c>
      <c r="H4828" s="41"/>
      <c r="I4828" s="41"/>
      <c r="J4828" s="41"/>
      <c r="K4828" s="41"/>
      <c r="L4828" s="41"/>
      <c r="M4828" s="92"/>
      <c r="N4828" s="41"/>
      <c r="O4828" s="41"/>
      <c r="P4828" s="41"/>
      <c r="Q4828" s="41"/>
      <c r="R4828" s="41"/>
      <c r="S4828" s="41"/>
      <c r="T4828" s="41"/>
      <c r="U4828" s="47"/>
      <c r="V4828" s="49"/>
      <c r="W4828" s="41"/>
      <c r="X4828" s="41"/>
      <c r="Y4828" s="41"/>
      <c r="AA4828" s="37" t="str">
        <f>IF($I4828&lt;&gt;"",VLOOKUP($I4828,'Valid Values - Search'!$R$4:$T$4719,3,FALSE),"")</f>
        <v/>
      </c>
      <c r="AB4828" s="37" t="str">
        <f>IF($I4828&lt;&gt;"",VLOOKUP($I4828,'Valid Values - Search'!$R$4:$S$4719,2,FALSE),"")</f>
        <v/>
      </c>
      <c r="AC4828" s="38" t="str">
        <f t="shared" si="75"/>
        <v/>
      </c>
      <c r="AD4828" s="38"/>
    </row>
    <row r="4829" spans="1:30">
      <c r="A4829" s="46"/>
      <c r="B4829" s="47"/>
      <c r="C4829" s="49"/>
      <c r="D4829" s="41"/>
      <c r="E4829" s="41"/>
      <c r="F4829" s="41"/>
      <c r="G4829" s="50" t="str">
        <f>IF(A4829&lt;&gt;"",CONCATENATE(A4829,":",YEAR(B4829),IF(MONTH(B4829)&gt;9,MONTH(B4829),CONCATENATE(0,MONTH(B4829))),IF(DAY(B4829)&gt;9,DAY(B4829),CONCATENATE(0,DAY(B4829))),IF(HOUR(C4829)&gt;9,HOUR(C4829),CONCATENATE(0,HOUR(C4829))),IF(MINUTE(C4829)&gt;9,MINUTE(C4829),CONCATENATE(0,MINUTE(C4829))),":",VLOOKUP(F4829,'Valid Values - Results'!$D$4:$F$12,3,FALSE)),"")</f>
        <v/>
      </c>
      <c r="H4829" s="41"/>
      <c r="I4829" s="41"/>
      <c r="J4829" s="41"/>
      <c r="K4829" s="41"/>
      <c r="L4829" s="41"/>
      <c r="M4829" s="92"/>
      <c r="N4829" s="41"/>
      <c r="O4829" s="41"/>
      <c r="P4829" s="41"/>
      <c r="Q4829" s="41"/>
      <c r="R4829" s="41"/>
      <c r="S4829" s="41"/>
      <c r="T4829" s="41"/>
      <c r="U4829" s="47"/>
      <c r="V4829" s="49"/>
      <c r="W4829" s="41"/>
      <c r="X4829" s="41"/>
      <c r="Y4829" s="41"/>
      <c r="AA4829" s="37" t="str">
        <f>IF($I4829&lt;&gt;"",VLOOKUP($I4829,'Valid Values - Search'!$R$4:$T$4719,3,FALSE),"")</f>
        <v/>
      </c>
      <c r="AB4829" s="37" t="str">
        <f>IF($I4829&lt;&gt;"",VLOOKUP($I4829,'Valid Values - Search'!$R$4:$S$4719,2,FALSE),"")</f>
        <v/>
      </c>
      <c r="AC4829" s="38" t="str">
        <f t="shared" si="75"/>
        <v/>
      </c>
      <c r="AD4829" s="38"/>
    </row>
    <row r="4830" spans="1:30">
      <c r="A4830" s="46"/>
      <c r="B4830" s="47"/>
      <c r="C4830" s="49"/>
      <c r="D4830" s="41"/>
      <c r="E4830" s="41"/>
      <c r="F4830" s="41"/>
      <c r="G4830" s="50" t="str">
        <f>IF(A4830&lt;&gt;"",CONCATENATE(A4830,":",YEAR(B4830),IF(MONTH(B4830)&gt;9,MONTH(B4830),CONCATENATE(0,MONTH(B4830))),IF(DAY(B4830)&gt;9,DAY(B4830),CONCATENATE(0,DAY(B4830))),IF(HOUR(C4830)&gt;9,HOUR(C4830),CONCATENATE(0,HOUR(C4830))),IF(MINUTE(C4830)&gt;9,MINUTE(C4830),CONCATENATE(0,MINUTE(C4830))),":",VLOOKUP(F4830,'Valid Values - Results'!$D$4:$F$12,3,FALSE)),"")</f>
        <v/>
      </c>
      <c r="H4830" s="41"/>
      <c r="I4830" s="41"/>
      <c r="J4830" s="41"/>
      <c r="K4830" s="41"/>
      <c r="L4830" s="41"/>
      <c r="M4830" s="92"/>
      <c r="N4830" s="41"/>
      <c r="O4830" s="41"/>
      <c r="P4830" s="41"/>
      <c r="Q4830" s="41"/>
      <c r="R4830" s="41"/>
      <c r="S4830" s="41"/>
      <c r="T4830" s="41"/>
      <c r="U4830" s="47"/>
      <c r="V4830" s="49"/>
      <c r="W4830" s="41"/>
      <c r="X4830" s="41"/>
      <c r="Y4830" s="41"/>
      <c r="AA4830" s="37" t="str">
        <f>IF($I4830&lt;&gt;"",VLOOKUP($I4830,'Valid Values - Search'!$R$4:$T$4719,3,FALSE),"")</f>
        <v/>
      </c>
      <c r="AB4830" s="37" t="str">
        <f>IF($I4830&lt;&gt;"",VLOOKUP($I4830,'Valid Values - Search'!$R$4:$S$4719,2,FALSE),"")</f>
        <v/>
      </c>
      <c r="AC4830" s="38" t="str">
        <f t="shared" si="75"/>
        <v/>
      </c>
      <c r="AD4830" s="38"/>
    </row>
    <row r="4831" spans="1:30">
      <c r="A4831" s="46"/>
      <c r="B4831" s="47"/>
      <c r="C4831" s="49"/>
      <c r="D4831" s="41"/>
      <c r="E4831" s="41"/>
      <c r="F4831" s="41"/>
      <c r="G4831" s="50" t="str">
        <f>IF(A4831&lt;&gt;"",CONCATENATE(A4831,":",YEAR(B4831),IF(MONTH(B4831)&gt;9,MONTH(B4831),CONCATENATE(0,MONTH(B4831))),IF(DAY(B4831)&gt;9,DAY(B4831),CONCATENATE(0,DAY(B4831))),IF(HOUR(C4831)&gt;9,HOUR(C4831),CONCATENATE(0,HOUR(C4831))),IF(MINUTE(C4831)&gt;9,MINUTE(C4831),CONCATENATE(0,MINUTE(C4831))),":",VLOOKUP(F4831,'Valid Values - Results'!$D$4:$F$12,3,FALSE)),"")</f>
        <v/>
      </c>
      <c r="H4831" s="41"/>
      <c r="I4831" s="41"/>
      <c r="J4831" s="41"/>
      <c r="K4831" s="41"/>
      <c r="L4831" s="41"/>
      <c r="M4831" s="92"/>
      <c r="N4831" s="41"/>
      <c r="O4831" s="41"/>
      <c r="P4831" s="41"/>
      <c r="Q4831" s="41"/>
      <c r="R4831" s="41"/>
      <c r="S4831" s="41"/>
      <c r="T4831" s="41"/>
      <c r="U4831" s="47"/>
      <c r="V4831" s="49"/>
      <c r="W4831" s="41"/>
      <c r="X4831" s="41"/>
      <c r="Y4831" s="41"/>
      <c r="AA4831" s="37" t="str">
        <f>IF($I4831&lt;&gt;"",VLOOKUP($I4831,'Valid Values - Search'!$R$4:$T$4719,3,FALSE),"")</f>
        <v/>
      </c>
      <c r="AB4831" s="37" t="str">
        <f>IF($I4831&lt;&gt;"",VLOOKUP($I4831,'Valid Values - Search'!$R$4:$S$4719,2,FALSE),"")</f>
        <v/>
      </c>
      <c r="AC4831" s="38" t="str">
        <f t="shared" si="75"/>
        <v/>
      </c>
      <c r="AD4831" s="38"/>
    </row>
    <row r="4832" spans="1:30">
      <c r="A4832" s="46"/>
      <c r="B4832" s="47"/>
      <c r="C4832" s="49"/>
      <c r="D4832" s="41"/>
      <c r="E4832" s="41"/>
      <c r="F4832" s="41"/>
      <c r="G4832" s="50" t="str">
        <f>IF(A4832&lt;&gt;"",CONCATENATE(A4832,":",YEAR(B4832),IF(MONTH(B4832)&gt;9,MONTH(B4832),CONCATENATE(0,MONTH(B4832))),IF(DAY(B4832)&gt;9,DAY(B4832),CONCATENATE(0,DAY(B4832))),IF(HOUR(C4832)&gt;9,HOUR(C4832),CONCATENATE(0,HOUR(C4832))),IF(MINUTE(C4832)&gt;9,MINUTE(C4832),CONCATENATE(0,MINUTE(C4832))),":",VLOOKUP(F4832,'Valid Values - Results'!$D$4:$F$12,3,FALSE)),"")</f>
        <v/>
      </c>
      <c r="H4832" s="41"/>
      <c r="I4832" s="41"/>
      <c r="J4832" s="41"/>
      <c r="K4832" s="41"/>
      <c r="L4832" s="41"/>
      <c r="M4832" s="92"/>
      <c r="N4832" s="41"/>
      <c r="O4832" s="41"/>
      <c r="P4832" s="41"/>
      <c r="Q4832" s="41"/>
      <c r="R4832" s="41"/>
      <c r="S4832" s="41"/>
      <c r="T4832" s="41"/>
      <c r="U4832" s="47"/>
      <c r="V4832" s="49"/>
      <c r="W4832" s="41"/>
      <c r="X4832" s="41"/>
      <c r="Y4832" s="41"/>
      <c r="AA4832" s="37" t="str">
        <f>IF($I4832&lt;&gt;"",VLOOKUP($I4832,'Valid Values - Search'!$R$4:$T$4719,3,FALSE),"")</f>
        <v/>
      </c>
      <c r="AB4832" s="37" t="str">
        <f>IF($I4832&lt;&gt;"",VLOOKUP($I4832,'Valid Values - Search'!$R$4:$S$4719,2,FALSE),"")</f>
        <v/>
      </c>
      <c r="AC4832" s="38" t="str">
        <f t="shared" si="75"/>
        <v/>
      </c>
      <c r="AD4832" s="38"/>
    </row>
    <row r="4833" spans="1:30">
      <c r="A4833" s="46"/>
      <c r="B4833" s="47"/>
      <c r="C4833" s="49"/>
      <c r="D4833" s="41"/>
      <c r="E4833" s="41"/>
      <c r="F4833" s="41"/>
      <c r="G4833" s="50" t="str">
        <f>IF(A4833&lt;&gt;"",CONCATENATE(A4833,":",YEAR(B4833),IF(MONTH(B4833)&gt;9,MONTH(B4833),CONCATENATE(0,MONTH(B4833))),IF(DAY(B4833)&gt;9,DAY(B4833),CONCATENATE(0,DAY(B4833))),IF(HOUR(C4833)&gt;9,HOUR(C4833),CONCATENATE(0,HOUR(C4833))),IF(MINUTE(C4833)&gt;9,MINUTE(C4833),CONCATENATE(0,MINUTE(C4833))),":",VLOOKUP(F4833,'Valid Values - Results'!$D$4:$F$12,3,FALSE)),"")</f>
        <v/>
      </c>
      <c r="H4833" s="41"/>
      <c r="I4833" s="41"/>
      <c r="J4833" s="41"/>
      <c r="K4833" s="41"/>
      <c r="L4833" s="41"/>
      <c r="M4833" s="92"/>
      <c r="N4833" s="41"/>
      <c r="O4833" s="41"/>
      <c r="P4833" s="41"/>
      <c r="Q4833" s="41"/>
      <c r="R4833" s="41"/>
      <c r="S4833" s="41"/>
      <c r="T4833" s="41"/>
      <c r="U4833" s="47"/>
      <c r="V4833" s="49"/>
      <c r="W4833" s="41"/>
      <c r="X4833" s="41"/>
      <c r="Y4833" s="41"/>
      <c r="AA4833" s="37" t="str">
        <f>IF($I4833&lt;&gt;"",VLOOKUP($I4833,'Valid Values - Search'!$R$4:$T$4719,3,FALSE),"")</f>
        <v/>
      </c>
      <c r="AB4833" s="37" t="str">
        <f>IF($I4833&lt;&gt;"",VLOOKUP($I4833,'Valid Values - Search'!$R$4:$S$4719,2,FALSE),"")</f>
        <v/>
      </c>
      <c r="AC4833" s="38" t="str">
        <f t="shared" si="75"/>
        <v/>
      </c>
      <c r="AD4833" s="38"/>
    </row>
    <row r="4834" spans="1:30">
      <c r="A4834" s="46"/>
      <c r="B4834" s="47"/>
      <c r="C4834" s="49"/>
      <c r="D4834" s="41"/>
      <c r="E4834" s="41"/>
      <c r="F4834" s="41"/>
      <c r="G4834" s="50" t="str">
        <f>IF(A4834&lt;&gt;"",CONCATENATE(A4834,":",YEAR(B4834),IF(MONTH(B4834)&gt;9,MONTH(B4834),CONCATENATE(0,MONTH(B4834))),IF(DAY(B4834)&gt;9,DAY(B4834),CONCATENATE(0,DAY(B4834))),IF(HOUR(C4834)&gt;9,HOUR(C4834),CONCATENATE(0,HOUR(C4834))),IF(MINUTE(C4834)&gt;9,MINUTE(C4834),CONCATENATE(0,MINUTE(C4834))),":",VLOOKUP(F4834,'Valid Values - Results'!$D$4:$F$12,3,FALSE)),"")</f>
        <v/>
      </c>
      <c r="H4834" s="41"/>
      <c r="I4834" s="41"/>
      <c r="J4834" s="41"/>
      <c r="K4834" s="41"/>
      <c r="L4834" s="41"/>
      <c r="M4834" s="92"/>
      <c r="N4834" s="41"/>
      <c r="O4834" s="41"/>
      <c r="P4834" s="41"/>
      <c r="Q4834" s="41"/>
      <c r="R4834" s="41"/>
      <c r="S4834" s="41"/>
      <c r="T4834" s="41"/>
      <c r="U4834" s="47"/>
      <c r="V4834" s="49"/>
      <c r="W4834" s="41"/>
      <c r="X4834" s="41"/>
      <c r="Y4834" s="41"/>
      <c r="AA4834" s="37" t="str">
        <f>IF($I4834&lt;&gt;"",VLOOKUP($I4834,'Valid Values - Search'!$R$4:$T$4719,3,FALSE),"")</f>
        <v/>
      </c>
      <c r="AB4834" s="37" t="str">
        <f>IF($I4834&lt;&gt;"",VLOOKUP($I4834,'Valid Values - Search'!$R$4:$S$4719,2,FALSE),"")</f>
        <v/>
      </c>
      <c r="AC4834" s="38" t="str">
        <f t="shared" si="75"/>
        <v/>
      </c>
      <c r="AD4834" s="38"/>
    </row>
    <row r="4835" spans="1:30">
      <c r="A4835" s="46"/>
      <c r="B4835" s="47"/>
      <c r="C4835" s="49"/>
      <c r="D4835" s="41"/>
      <c r="E4835" s="41"/>
      <c r="F4835" s="41"/>
      <c r="G4835" s="50" t="str">
        <f>IF(A4835&lt;&gt;"",CONCATENATE(A4835,":",YEAR(B4835),IF(MONTH(B4835)&gt;9,MONTH(B4835),CONCATENATE(0,MONTH(B4835))),IF(DAY(B4835)&gt;9,DAY(B4835),CONCATENATE(0,DAY(B4835))),IF(HOUR(C4835)&gt;9,HOUR(C4835),CONCATENATE(0,HOUR(C4835))),IF(MINUTE(C4835)&gt;9,MINUTE(C4835),CONCATENATE(0,MINUTE(C4835))),":",VLOOKUP(F4835,'Valid Values - Results'!$D$4:$F$12,3,FALSE)),"")</f>
        <v/>
      </c>
      <c r="H4835" s="41"/>
      <c r="I4835" s="41"/>
      <c r="J4835" s="41"/>
      <c r="K4835" s="41"/>
      <c r="L4835" s="41"/>
      <c r="M4835" s="92"/>
      <c r="N4835" s="41"/>
      <c r="O4835" s="41"/>
      <c r="P4835" s="41"/>
      <c r="Q4835" s="41"/>
      <c r="R4835" s="41"/>
      <c r="S4835" s="41"/>
      <c r="T4835" s="41"/>
      <c r="U4835" s="47"/>
      <c r="V4835" s="49"/>
      <c r="W4835" s="41"/>
      <c r="X4835" s="41"/>
      <c r="Y4835" s="41"/>
      <c r="AA4835" s="37" t="str">
        <f>IF($I4835&lt;&gt;"",VLOOKUP($I4835,'Valid Values - Search'!$R$4:$T$4719,3,FALSE),"")</f>
        <v/>
      </c>
      <c r="AB4835" s="37" t="str">
        <f>IF($I4835&lt;&gt;"",VLOOKUP($I4835,'Valid Values - Search'!$R$4:$S$4719,2,FALSE),"")</f>
        <v/>
      </c>
      <c r="AC4835" s="38" t="str">
        <f t="shared" si="75"/>
        <v/>
      </c>
      <c r="AD4835" s="38"/>
    </row>
    <row r="4836" spans="1:30">
      <c r="A4836" s="46"/>
      <c r="B4836" s="47"/>
      <c r="C4836" s="49"/>
      <c r="D4836" s="41"/>
      <c r="E4836" s="41"/>
      <c r="F4836" s="41"/>
      <c r="G4836" s="50" t="str">
        <f>IF(A4836&lt;&gt;"",CONCATENATE(A4836,":",YEAR(B4836),IF(MONTH(B4836)&gt;9,MONTH(B4836),CONCATENATE(0,MONTH(B4836))),IF(DAY(B4836)&gt;9,DAY(B4836),CONCATENATE(0,DAY(B4836))),IF(HOUR(C4836)&gt;9,HOUR(C4836),CONCATENATE(0,HOUR(C4836))),IF(MINUTE(C4836)&gt;9,MINUTE(C4836),CONCATENATE(0,MINUTE(C4836))),":",VLOOKUP(F4836,'Valid Values - Results'!$D$4:$F$12,3,FALSE)),"")</f>
        <v/>
      </c>
      <c r="H4836" s="41"/>
      <c r="I4836" s="41"/>
      <c r="J4836" s="41"/>
      <c r="K4836" s="41"/>
      <c r="L4836" s="41"/>
      <c r="M4836" s="92"/>
      <c r="N4836" s="41"/>
      <c r="O4836" s="41"/>
      <c r="P4836" s="41"/>
      <c r="Q4836" s="41"/>
      <c r="R4836" s="41"/>
      <c r="S4836" s="41"/>
      <c r="T4836" s="41"/>
      <c r="U4836" s="47"/>
      <c r="V4836" s="49"/>
      <c r="W4836" s="41"/>
      <c r="X4836" s="41"/>
      <c r="Y4836" s="41"/>
      <c r="AA4836" s="37" t="str">
        <f>IF($I4836&lt;&gt;"",VLOOKUP($I4836,'Valid Values - Search'!$R$4:$T$4719,3,FALSE),"")</f>
        <v/>
      </c>
      <c r="AB4836" s="37" t="str">
        <f>IF($I4836&lt;&gt;"",VLOOKUP($I4836,'Valid Values - Search'!$R$4:$S$4719,2,FALSE),"")</f>
        <v/>
      </c>
      <c r="AC4836" s="38" t="str">
        <f t="shared" si="75"/>
        <v/>
      </c>
      <c r="AD4836" s="38"/>
    </row>
    <row r="4837" spans="1:30">
      <c r="A4837" s="46"/>
      <c r="B4837" s="47"/>
      <c r="C4837" s="49"/>
      <c r="D4837" s="41"/>
      <c r="E4837" s="41"/>
      <c r="F4837" s="41"/>
      <c r="G4837" s="50" t="str">
        <f>IF(A4837&lt;&gt;"",CONCATENATE(A4837,":",YEAR(B4837),IF(MONTH(B4837)&gt;9,MONTH(B4837),CONCATENATE(0,MONTH(B4837))),IF(DAY(B4837)&gt;9,DAY(B4837),CONCATENATE(0,DAY(B4837))),IF(HOUR(C4837)&gt;9,HOUR(C4837),CONCATENATE(0,HOUR(C4837))),IF(MINUTE(C4837)&gt;9,MINUTE(C4837),CONCATENATE(0,MINUTE(C4837))),":",VLOOKUP(F4837,'Valid Values - Results'!$D$4:$F$12,3,FALSE)),"")</f>
        <v/>
      </c>
      <c r="H4837" s="41"/>
      <c r="I4837" s="41"/>
      <c r="J4837" s="41"/>
      <c r="K4837" s="41"/>
      <c r="L4837" s="41"/>
      <c r="M4837" s="92"/>
      <c r="N4837" s="41"/>
      <c r="O4837" s="41"/>
      <c r="P4837" s="41"/>
      <c r="Q4837" s="41"/>
      <c r="R4837" s="41"/>
      <c r="S4837" s="41"/>
      <c r="T4837" s="41"/>
      <c r="U4837" s="47"/>
      <c r="V4837" s="49"/>
      <c r="W4837" s="41"/>
      <c r="X4837" s="41"/>
      <c r="Y4837" s="41"/>
      <c r="AA4837" s="37" t="str">
        <f>IF($I4837&lt;&gt;"",VLOOKUP($I4837,'Valid Values - Search'!$R$4:$T$4719,3,FALSE),"")</f>
        <v/>
      </c>
      <c r="AB4837" s="37" t="str">
        <f>IF($I4837&lt;&gt;"",VLOOKUP($I4837,'Valid Values - Search'!$R$4:$S$4719,2,FALSE),"")</f>
        <v/>
      </c>
      <c r="AC4837" s="38" t="str">
        <f t="shared" si="75"/>
        <v/>
      </c>
      <c r="AD4837" s="38"/>
    </row>
    <row r="4838" spans="1:30">
      <c r="A4838" s="46"/>
      <c r="B4838" s="47"/>
      <c r="C4838" s="49"/>
      <c r="D4838" s="41"/>
      <c r="E4838" s="41"/>
      <c r="F4838" s="41"/>
      <c r="G4838" s="50" t="str">
        <f>IF(A4838&lt;&gt;"",CONCATENATE(A4838,":",YEAR(B4838),IF(MONTH(B4838)&gt;9,MONTH(B4838),CONCATENATE(0,MONTH(B4838))),IF(DAY(B4838)&gt;9,DAY(B4838),CONCATENATE(0,DAY(B4838))),IF(HOUR(C4838)&gt;9,HOUR(C4838),CONCATENATE(0,HOUR(C4838))),IF(MINUTE(C4838)&gt;9,MINUTE(C4838),CONCATENATE(0,MINUTE(C4838))),":",VLOOKUP(F4838,'Valid Values - Results'!$D$4:$F$12,3,FALSE)),"")</f>
        <v/>
      </c>
      <c r="H4838" s="41"/>
      <c r="I4838" s="41"/>
      <c r="J4838" s="41"/>
      <c r="K4838" s="41"/>
      <c r="L4838" s="41"/>
      <c r="M4838" s="92"/>
      <c r="N4838" s="41"/>
      <c r="O4838" s="41"/>
      <c r="P4838" s="41"/>
      <c r="Q4838" s="41"/>
      <c r="R4838" s="41"/>
      <c r="S4838" s="41"/>
      <c r="T4838" s="41"/>
      <c r="U4838" s="47"/>
      <c r="V4838" s="49"/>
      <c r="W4838" s="41"/>
      <c r="X4838" s="41"/>
      <c r="Y4838" s="41"/>
      <c r="AA4838" s="37" t="str">
        <f>IF($I4838&lt;&gt;"",VLOOKUP($I4838,'Valid Values - Search'!$R$4:$T$4719,3,FALSE),"")</f>
        <v/>
      </c>
      <c r="AB4838" s="37" t="str">
        <f>IF($I4838&lt;&gt;"",VLOOKUP($I4838,'Valid Values - Search'!$R$4:$S$4719,2,FALSE),"")</f>
        <v/>
      </c>
      <c r="AC4838" s="38" t="str">
        <f t="shared" si="75"/>
        <v/>
      </c>
      <c r="AD4838" s="38"/>
    </row>
    <row r="4839" spans="1:30">
      <c r="A4839" s="46"/>
      <c r="B4839" s="47"/>
      <c r="C4839" s="49"/>
      <c r="D4839" s="41"/>
      <c r="E4839" s="41"/>
      <c r="F4839" s="41"/>
      <c r="G4839" s="50" t="str">
        <f>IF(A4839&lt;&gt;"",CONCATENATE(A4839,":",YEAR(B4839),IF(MONTH(B4839)&gt;9,MONTH(B4839),CONCATENATE(0,MONTH(B4839))),IF(DAY(B4839)&gt;9,DAY(B4839),CONCATENATE(0,DAY(B4839))),IF(HOUR(C4839)&gt;9,HOUR(C4839),CONCATENATE(0,HOUR(C4839))),IF(MINUTE(C4839)&gt;9,MINUTE(C4839),CONCATENATE(0,MINUTE(C4839))),":",VLOOKUP(F4839,'Valid Values - Results'!$D$4:$F$12,3,FALSE)),"")</f>
        <v/>
      </c>
      <c r="H4839" s="41"/>
      <c r="I4839" s="41"/>
      <c r="J4839" s="41"/>
      <c r="K4839" s="41"/>
      <c r="L4839" s="41"/>
      <c r="M4839" s="92"/>
      <c r="N4839" s="41"/>
      <c r="O4839" s="41"/>
      <c r="P4839" s="41"/>
      <c r="Q4839" s="41"/>
      <c r="R4839" s="41"/>
      <c r="S4839" s="41"/>
      <c r="T4839" s="41"/>
      <c r="U4839" s="47"/>
      <c r="V4839" s="49"/>
      <c r="W4839" s="41"/>
      <c r="X4839" s="41"/>
      <c r="Y4839" s="41"/>
      <c r="AA4839" s="37" t="str">
        <f>IF($I4839&lt;&gt;"",VLOOKUP($I4839,'Valid Values - Search'!$R$4:$T$4719,3,FALSE),"")</f>
        <v/>
      </c>
      <c r="AB4839" s="37" t="str">
        <f>IF($I4839&lt;&gt;"",VLOOKUP($I4839,'Valid Values - Search'!$R$4:$S$4719,2,FALSE),"")</f>
        <v/>
      </c>
      <c r="AC4839" s="38" t="str">
        <f t="shared" si="75"/>
        <v/>
      </c>
      <c r="AD4839" s="38"/>
    </row>
    <row r="4840" spans="1:30">
      <c r="A4840" s="46"/>
      <c r="B4840" s="47"/>
      <c r="C4840" s="49"/>
      <c r="D4840" s="41"/>
      <c r="E4840" s="41"/>
      <c r="F4840" s="41"/>
      <c r="G4840" s="50" t="str">
        <f>IF(A4840&lt;&gt;"",CONCATENATE(A4840,":",YEAR(B4840),IF(MONTH(B4840)&gt;9,MONTH(B4840),CONCATENATE(0,MONTH(B4840))),IF(DAY(B4840)&gt;9,DAY(B4840),CONCATENATE(0,DAY(B4840))),IF(HOUR(C4840)&gt;9,HOUR(C4840),CONCATENATE(0,HOUR(C4840))),IF(MINUTE(C4840)&gt;9,MINUTE(C4840),CONCATENATE(0,MINUTE(C4840))),":",VLOOKUP(F4840,'Valid Values - Results'!$D$4:$F$12,3,FALSE)),"")</f>
        <v/>
      </c>
      <c r="H4840" s="41"/>
      <c r="I4840" s="41"/>
      <c r="J4840" s="41"/>
      <c r="K4840" s="41"/>
      <c r="L4840" s="41"/>
      <c r="M4840" s="92"/>
      <c r="N4840" s="41"/>
      <c r="O4840" s="41"/>
      <c r="P4840" s="41"/>
      <c r="Q4840" s="41"/>
      <c r="R4840" s="41"/>
      <c r="S4840" s="41"/>
      <c r="T4840" s="41"/>
      <c r="U4840" s="47"/>
      <c r="V4840" s="49"/>
      <c r="W4840" s="41"/>
      <c r="X4840" s="41"/>
      <c r="Y4840" s="41"/>
      <c r="AA4840" s="37" t="str">
        <f>IF($I4840&lt;&gt;"",VLOOKUP($I4840,'Valid Values - Search'!$R$4:$T$4719,3,FALSE),"")</f>
        <v/>
      </c>
      <c r="AB4840" s="37" t="str">
        <f>IF($I4840&lt;&gt;"",VLOOKUP($I4840,'Valid Values - Search'!$R$4:$S$4719,2,FALSE),"")</f>
        <v/>
      </c>
      <c r="AC4840" s="38" t="str">
        <f t="shared" si="75"/>
        <v/>
      </c>
      <c r="AD4840" s="38"/>
    </row>
    <row r="4841" spans="1:30">
      <c r="A4841" s="46"/>
      <c r="B4841" s="47"/>
      <c r="C4841" s="49"/>
      <c r="D4841" s="41"/>
      <c r="E4841" s="41"/>
      <c r="F4841" s="41"/>
      <c r="G4841" s="50" t="str">
        <f>IF(A4841&lt;&gt;"",CONCATENATE(A4841,":",YEAR(B4841),IF(MONTH(B4841)&gt;9,MONTH(B4841),CONCATENATE(0,MONTH(B4841))),IF(DAY(B4841)&gt;9,DAY(B4841),CONCATENATE(0,DAY(B4841))),IF(HOUR(C4841)&gt;9,HOUR(C4841),CONCATENATE(0,HOUR(C4841))),IF(MINUTE(C4841)&gt;9,MINUTE(C4841),CONCATENATE(0,MINUTE(C4841))),":",VLOOKUP(F4841,'Valid Values - Results'!$D$4:$F$12,3,FALSE)),"")</f>
        <v/>
      </c>
      <c r="H4841" s="41"/>
      <c r="I4841" s="41"/>
      <c r="J4841" s="41"/>
      <c r="K4841" s="41"/>
      <c r="L4841" s="41"/>
      <c r="M4841" s="92"/>
      <c r="N4841" s="41"/>
      <c r="O4841" s="41"/>
      <c r="P4841" s="41"/>
      <c r="Q4841" s="41"/>
      <c r="R4841" s="41"/>
      <c r="S4841" s="41"/>
      <c r="T4841" s="41"/>
      <c r="U4841" s="47"/>
      <c r="V4841" s="49"/>
      <c r="W4841" s="41"/>
      <c r="X4841" s="41"/>
      <c r="Y4841" s="41"/>
      <c r="AA4841" s="37" t="str">
        <f>IF($I4841&lt;&gt;"",VLOOKUP($I4841,'Valid Values - Search'!$R$4:$T$4719,3,FALSE),"")</f>
        <v/>
      </c>
      <c r="AB4841" s="37" t="str">
        <f>IF($I4841&lt;&gt;"",VLOOKUP($I4841,'Valid Values - Search'!$R$4:$S$4719,2,FALSE),"")</f>
        <v/>
      </c>
      <c r="AC4841" s="38" t="str">
        <f t="shared" si="75"/>
        <v/>
      </c>
      <c r="AD4841" s="38"/>
    </row>
    <row r="4842" spans="1:30">
      <c r="A4842" s="46"/>
      <c r="B4842" s="47"/>
      <c r="C4842" s="49"/>
      <c r="D4842" s="41"/>
      <c r="E4842" s="41"/>
      <c r="F4842" s="41"/>
      <c r="G4842" s="50" t="str">
        <f>IF(A4842&lt;&gt;"",CONCATENATE(A4842,":",YEAR(B4842),IF(MONTH(B4842)&gt;9,MONTH(B4842),CONCATENATE(0,MONTH(B4842))),IF(DAY(B4842)&gt;9,DAY(B4842),CONCATENATE(0,DAY(B4842))),IF(HOUR(C4842)&gt;9,HOUR(C4842),CONCATENATE(0,HOUR(C4842))),IF(MINUTE(C4842)&gt;9,MINUTE(C4842),CONCATENATE(0,MINUTE(C4842))),":",VLOOKUP(F4842,'Valid Values - Results'!$D$4:$F$12,3,FALSE)),"")</f>
        <v/>
      </c>
      <c r="H4842" s="41"/>
      <c r="I4842" s="41"/>
      <c r="J4842" s="41"/>
      <c r="K4842" s="41"/>
      <c r="L4842" s="41"/>
      <c r="M4842" s="92"/>
      <c r="N4842" s="41"/>
      <c r="O4842" s="41"/>
      <c r="P4842" s="41"/>
      <c r="Q4842" s="41"/>
      <c r="R4842" s="41"/>
      <c r="S4842" s="41"/>
      <c r="T4842" s="41"/>
      <c r="U4842" s="47"/>
      <c r="V4842" s="49"/>
      <c r="W4842" s="41"/>
      <c r="X4842" s="41"/>
      <c r="Y4842" s="41"/>
      <c r="AA4842" s="37" t="str">
        <f>IF($I4842&lt;&gt;"",VLOOKUP($I4842,'Valid Values - Search'!$R$4:$T$4719,3,FALSE),"")</f>
        <v/>
      </c>
      <c r="AB4842" s="37" t="str">
        <f>IF($I4842&lt;&gt;"",VLOOKUP($I4842,'Valid Values - Search'!$R$4:$S$4719,2,FALSE),"")</f>
        <v/>
      </c>
      <c r="AC4842" s="38" t="str">
        <f t="shared" si="75"/>
        <v/>
      </c>
      <c r="AD4842" s="38"/>
    </row>
    <row r="4843" spans="1:30">
      <c r="A4843" s="46"/>
      <c r="B4843" s="47"/>
      <c r="C4843" s="49"/>
      <c r="D4843" s="41"/>
      <c r="E4843" s="41"/>
      <c r="F4843" s="41"/>
      <c r="G4843" s="50" t="str">
        <f>IF(A4843&lt;&gt;"",CONCATENATE(A4843,":",YEAR(B4843),IF(MONTH(B4843)&gt;9,MONTH(B4843),CONCATENATE(0,MONTH(B4843))),IF(DAY(B4843)&gt;9,DAY(B4843),CONCATENATE(0,DAY(B4843))),IF(HOUR(C4843)&gt;9,HOUR(C4843),CONCATENATE(0,HOUR(C4843))),IF(MINUTE(C4843)&gt;9,MINUTE(C4843),CONCATENATE(0,MINUTE(C4843))),":",VLOOKUP(F4843,'Valid Values - Results'!$D$4:$F$12,3,FALSE)),"")</f>
        <v/>
      </c>
      <c r="H4843" s="41"/>
      <c r="I4843" s="41"/>
      <c r="J4843" s="41"/>
      <c r="K4843" s="41"/>
      <c r="L4843" s="41"/>
      <c r="M4843" s="92"/>
      <c r="N4843" s="41"/>
      <c r="O4843" s="41"/>
      <c r="P4843" s="41"/>
      <c r="Q4843" s="41"/>
      <c r="R4843" s="41"/>
      <c r="S4843" s="41"/>
      <c r="T4843" s="41"/>
      <c r="U4843" s="47"/>
      <c r="V4843" s="49"/>
      <c r="W4843" s="41"/>
      <c r="X4843" s="41"/>
      <c r="Y4843" s="41"/>
      <c r="AA4843" s="37" t="str">
        <f>IF($I4843&lt;&gt;"",VLOOKUP($I4843,'Valid Values - Search'!$R$4:$T$4719,3,FALSE),"")</f>
        <v/>
      </c>
      <c r="AB4843" s="37" t="str">
        <f>IF($I4843&lt;&gt;"",VLOOKUP($I4843,'Valid Values - Search'!$R$4:$S$4719,2,FALSE),"")</f>
        <v/>
      </c>
      <c r="AC4843" s="38" t="str">
        <f t="shared" si="75"/>
        <v/>
      </c>
      <c r="AD4843" s="38"/>
    </row>
    <row r="4844" spans="1:30">
      <c r="A4844" s="46"/>
      <c r="B4844" s="47"/>
      <c r="C4844" s="49"/>
      <c r="D4844" s="41"/>
      <c r="E4844" s="41"/>
      <c r="F4844" s="41"/>
      <c r="G4844" s="50" t="str">
        <f>IF(A4844&lt;&gt;"",CONCATENATE(A4844,":",YEAR(B4844),IF(MONTH(B4844)&gt;9,MONTH(B4844),CONCATENATE(0,MONTH(B4844))),IF(DAY(B4844)&gt;9,DAY(B4844),CONCATENATE(0,DAY(B4844))),IF(HOUR(C4844)&gt;9,HOUR(C4844),CONCATENATE(0,HOUR(C4844))),IF(MINUTE(C4844)&gt;9,MINUTE(C4844),CONCATENATE(0,MINUTE(C4844))),":",VLOOKUP(F4844,'Valid Values - Results'!$D$4:$F$12,3,FALSE)),"")</f>
        <v/>
      </c>
      <c r="H4844" s="41"/>
      <c r="I4844" s="41"/>
      <c r="J4844" s="41"/>
      <c r="K4844" s="41"/>
      <c r="L4844" s="41"/>
      <c r="M4844" s="92"/>
      <c r="N4844" s="41"/>
      <c r="O4844" s="41"/>
      <c r="P4844" s="41"/>
      <c r="Q4844" s="41"/>
      <c r="R4844" s="41"/>
      <c r="S4844" s="41"/>
      <c r="T4844" s="41"/>
      <c r="U4844" s="47"/>
      <c r="V4844" s="49"/>
      <c r="W4844" s="41"/>
      <c r="X4844" s="41"/>
      <c r="Y4844" s="41"/>
      <c r="AA4844" s="37" t="str">
        <f>IF($I4844&lt;&gt;"",VLOOKUP($I4844,'Valid Values - Search'!$R$4:$T$4719,3,FALSE),"")</f>
        <v/>
      </c>
      <c r="AB4844" s="37" t="str">
        <f>IF($I4844&lt;&gt;"",VLOOKUP($I4844,'Valid Values - Search'!$R$4:$S$4719,2,FALSE),"")</f>
        <v/>
      </c>
      <c r="AC4844" s="38" t="str">
        <f t="shared" si="75"/>
        <v/>
      </c>
      <c r="AD4844" s="38"/>
    </row>
    <row r="4845" spans="1:30">
      <c r="A4845" s="46"/>
      <c r="B4845" s="47"/>
      <c r="C4845" s="49"/>
      <c r="D4845" s="41"/>
      <c r="E4845" s="41"/>
      <c r="F4845" s="41"/>
      <c r="G4845" s="50" t="str">
        <f>IF(A4845&lt;&gt;"",CONCATENATE(A4845,":",YEAR(B4845),IF(MONTH(B4845)&gt;9,MONTH(B4845),CONCATENATE(0,MONTH(B4845))),IF(DAY(B4845)&gt;9,DAY(B4845),CONCATENATE(0,DAY(B4845))),IF(HOUR(C4845)&gt;9,HOUR(C4845),CONCATENATE(0,HOUR(C4845))),IF(MINUTE(C4845)&gt;9,MINUTE(C4845),CONCATENATE(0,MINUTE(C4845))),":",VLOOKUP(F4845,'Valid Values - Results'!$D$4:$F$12,3,FALSE)),"")</f>
        <v/>
      </c>
      <c r="H4845" s="41"/>
      <c r="I4845" s="41"/>
      <c r="J4845" s="41"/>
      <c r="K4845" s="41"/>
      <c r="L4845" s="41"/>
      <c r="M4845" s="92"/>
      <c r="N4845" s="41"/>
      <c r="O4845" s="41"/>
      <c r="P4845" s="41"/>
      <c r="Q4845" s="41"/>
      <c r="R4845" s="41"/>
      <c r="S4845" s="41"/>
      <c r="T4845" s="41"/>
      <c r="U4845" s="47"/>
      <c r="V4845" s="49"/>
      <c r="W4845" s="41"/>
      <c r="X4845" s="41"/>
      <c r="Y4845" s="41"/>
      <c r="AA4845" s="37" t="str">
        <f>IF($I4845&lt;&gt;"",VLOOKUP($I4845,'Valid Values - Search'!$R$4:$T$4719,3,FALSE),"")</f>
        <v/>
      </c>
      <c r="AB4845" s="37" t="str">
        <f>IF($I4845&lt;&gt;"",VLOOKUP($I4845,'Valid Values - Search'!$R$4:$S$4719,2,FALSE),"")</f>
        <v/>
      </c>
      <c r="AC4845" s="38" t="str">
        <f t="shared" si="75"/>
        <v/>
      </c>
      <c r="AD4845" s="38"/>
    </row>
    <row r="4846" spans="1:30">
      <c r="A4846" s="46"/>
      <c r="B4846" s="47"/>
      <c r="C4846" s="49"/>
      <c r="D4846" s="41"/>
      <c r="E4846" s="41"/>
      <c r="F4846" s="41"/>
      <c r="G4846" s="50" t="str">
        <f>IF(A4846&lt;&gt;"",CONCATENATE(A4846,":",YEAR(B4846),IF(MONTH(B4846)&gt;9,MONTH(B4846),CONCATENATE(0,MONTH(B4846))),IF(DAY(B4846)&gt;9,DAY(B4846),CONCATENATE(0,DAY(B4846))),IF(HOUR(C4846)&gt;9,HOUR(C4846),CONCATENATE(0,HOUR(C4846))),IF(MINUTE(C4846)&gt;9,MINUTE(C4846),CONCATENATE(0,MINUTE(C4846))),":",VLOOKUP(F4846,'Valid Values - Results'!$D$4:$F$12,3,FALSE)),"")</f>
        <v/>
      </c>
      <c r="H4846" s="41"/>
      <c r="I4846" s="41"/>
      <c r="J4846" s="41"/>
      <c r="K4846" s="41"/>
      <c r="L4846" s="41"/>
      <c r="M4846" s="92"/>
      <c r="N4846" s="41"/>
      <c r="O4846" s="41"/>
      <c r="P4846" s="41"/>
      <c r="Q4846" s="41"/>
      <c r="R4846" s="41"/>
      <c r="S4846" s="41"/>
      <c r="T4846" s="41"/>
      <c r="U4846" s="47"/>
      <c r="V4846" s="49"/>
      <c r="W4846" s="41"/>
      <c r="X4846" s="41"/>
      <c r="Y4846" s="41"/>
      <c r="AA4846" s="37" t="str">
        <f>IF($I4846&lt;&gt;"",VLOOKUP($I4846,'Valid Values - Search'!$R$4:$T$4719,3,FALSE),"")</f>
        <v/>
      </c>
      <c r="AB4846" s="37" t="str">
        <f>IF($I4846&lt;&gt;"",VLOOKUP($I4846,'Valid Values - Search'!$R$4:$S$4719,2,FALSE),"")</f>
        <v/>
      </c>
      <c r="AC4846" s="38" t="str">
        <f t="shared" si="75"/>
        <v/>
      </c>
      <c r="AD4846" s="38"/>
    </row>
    <row r="4847" spans="1:30">
      <c r="A4847" s="46"/>
      <c r="B4847" s="47"/>
      <c r="C4847" s="49"/>
      <c r="D4847" s="41"/>
      <c r="E4847" s="41"/>
      <c r="F4847" s="41"/>
      <c r="G4847" s="50" t="str">
        <f>IF(A4847&lt;&gt;"",CONCATENATE(A4847,":",YEAR(B4847),IF(MONTH(B4847)&gt;9,MONTH(B4847),CONCATENATE(0,MONTH(B4847))),IF(DAY(B4847)&gt;9,DAY(B4847),CONCATENATE(0,DAY(B4847))),IF(HOUR(C4847)&gt;9,HOUR(C4847),CONCATENATE(0,HOUR(C4847))),IF(MINUTE(C4847)&gt;9,MINUTE(C4847),CONCATENATE(0,MINUTE(C4847))),":",VLOOKUP(F4847,'Valid Values - Results'!$D$4:$F$12,3,FALSE)),"")</f>
        <v/>
      </c>
      <c r="H4847" s="41"/>
      <c r="I4847" s="41"/>
      <c r="J4847" s="41"/>
      <c r="K4847" s="41"/>
      <c r="L4847" s="41"/>
      <c r="M4847" s="92"/>
      <c r="N4847" s="41"/>
      <c r="O4847" s="41"/>
      <c r="P4847" s="41"/>
      <c r="Q4847" s="41"/>
      <c r="R4847" s="41"/>
      <c r="S4847" s="41"/>
      <c r="T4847" s="41"/>
      <c r="U4847" s="47"/>
      <c r="V4847" s="49"/>
      <c r="W4847" s="41"/>
      <c r="X4847" s="41"/>
      <c r="Y4847" s="41"/>
      <c r="AA4847" s="37" t="str">
        <f>IF($I4847&lt;&gt;"",VLOOKUP($I4847,'Valid Values - Search'!$R$4:$T$4719,3,FALSE),"")</f>
        <v/>
      </c>
      <c r="AB4847" s="37" t="str">
        <f>IF($I4847&lt;&gt;"",VLOOKUP($I4847,'Valid Values - Search'!$R$4:$S$4719,2,FALSE),"")</f>
        <v/>
      </c>
      <c r="AC4847" s="38" t="str">
        <f t="shared" si="75"/>
        <v/>
      </c>
      <c r="AD4847" s="38"/>
    </row>
    <row r="4848" spans="1:30">
      <c r="A4848" s="46"/>
      <c r="B4848" s="47"/>
      <c r="C4848" s="49"/>
      <c r="D4848" s="41"/>
      <c r="E4848" s="41"/>
      <c r="F4848" s="41"/>
      <c r="G4848" s="50" t="str">
        <f>IF(A4848&lt;&gt;"",CONCATENATE(A4848,":",YEAR(B4848),IF(MONTH(B4848)&gt;9,MONTH(B4848),CONCATENATE(0,MONTH(B4848))),IF(DAY(B4848)&gt;9,DAY(B4848),CONCATENATE(0,DAY(B4848))),IF(HOUR(C4848)&gt;9,HOUR(C4848),CONCATENATE(0,HOUR(C4848))),IF(MINUTE(C4848)&gt;9,MINUTE(C4848),CONCATENATE(0,MINUTE(C4848))),":",VLOOKUP(F4848,'Valid Values - Results'!$D$4:$F$12,3,FALSE)),"")</f>
        <v/>
      </c>
      <c r="H4848" s="41"/>
      <c r="I4848" s="41"/>
      <c r="J4848" s="41"/>
      <c r="K4848" s="41"/>
      <c r="L4848" s="41"/>
      <c r="M4848" s="92"/>
      <c r="N4848" s="41"/>
      <c r="O4848" s="41"/>
      <c r="P4848" s="41"/>
      <c r="Q4848" s="41"/>
      <c r="R4848" s="41"/>
      <c r="S4848" s="41"/>
      <c r="T4848" s="41"/>
      <c r="U4848" s="47"/>
      <c r="V4848" s="49"/>
      <c r="W4848" s="41"/>
      <c r="X4848" s="41"/>
      <c r="Y4848" s="41"/>
      <c r="AA4848" s="37" t="str">
        <f>IF($I4848&lt;&gt;"",VLOOKUP($I4848,'Valid Values - Search'!$R$4:$T$4719,3,FALSE),"")</f>
        <v/>
      </c>
      <c r="AB4848" s="37" t="str">
        <f>IF($I4848&lt;&gt;"",VLOOKUP($I4848,'Valid Values - Search'!$R$4:$S$4719,2,FALSE),"")</f>
        <v/>
      </c>
      <c r="AC4848" s="38" t="str">
        <f t="shared" si="75"/>
        <v/>
      </c>
      <c r="AD4848" s="38"/>
    </row>
    <row r="4849" spans="1:30">
      <c r="A4849" s="46"/>
      <c r="B4849" s="47"/>
      <c r="C4849" s="49"/>
      <c r="D4849" s="41"/>
      <c r="E4849" s="41"/>
      <c r="F4849" s="41"/>
      <c r="G4849" s="50" t="str">
        <f>IF(A4849&lt;&gt;"",CONCATENATE(A4849,":",YEAR(B4849),IF(MONTH(B4849)&gt;9,MONTH(B4849),CONCATENATE(0,MONTH(B4849))),IF(DAY(B4849)&gt;9,DAY(B4849),CONCATENATE(0,DAY(B4849))),IF(HOUR(C4849)&gt;9,HOUR(C4849),CONCATENATE(0,HOUR(C4849))),IF(MINUTE(C4849)&gt;9,MINUTE(C4849),CONCATENATE(0,MINUTE(C4849))),":",VLOOKUP(F4849,'Valid Values - Results'!$D$4:$F$12,3,FALSE)),"")</f>
        <v/>
      </c>
      <c r="H4849" s="41"/>
      <c r="I4849" s="41"/>
      <c r="J4849" s="41"/>
      <c r="K4849" s="41"/>
      <c r="L4849" s="41"/>
      <c r="M4849" s="92"/>
      <c r="N4849" s="41"/>
      <c r="O4849" s="41"/>
      <c r="P4849" s="41"/>
      <c r="Q4849" s="41"/>
      <c r="R4849" s="41"/>
      <c r="S4849" s="41"/>
      <c r="T4849" s="41"/>
      <c r="U4849" s="47"/>
      <c r="V4849" s="49"/>
      <c r="W4849" s="41"/>
      <c r="X4849" s="41"/>
      <c r="Y4849" s="41"/>
      <c r="AA4849" s="37" t="str">
        <f>IF($I4849&lt;&gt;"",VLOOKUP($I4849,'Valid Values - Search'!$R$4:$T$4719,3,FALSE),"")</f>
        <v/>
      </c>
      <c r="AB4849" s="37" t="str">
        <f>IF($I4849&lt;&gt;"",VLOOKUP($I4849,'Valid Values - Search'!$R$4:$S$4719,2,FALSE),"")</f>
        <v/>
      </c>
      <c r="AC4849" s="38" t="str">
        <f t="shared" si="75"/>
        <v/>
      </c>
      <c r="AD4849" s="38"/>
    </row>
    <row r="4850" spans="1:30">
      <c r="A4850" s="46"/>
      <c r="B4850" s="47"/>
      <c r="C4850" s="49"/>
      <c r="D4850" s="41"/>
      <c r="E4850" s="41"/>
      <c r="F4850" s="41"/>
      <c r="G4850" s="50" t="str">
        <f>IF(A4850&lt;&gt;"",CONCATENATE(A4850,":",YEAR(B4850),IF(MONTH(B4850)&gt;9,MONTH(B4850),CONCATENATE(0,MONTH(B4850))),IF(DAY(B4850)&gt;9,DAY(B4850),CONCATENATE(0,DAY(B4850))),IF(HOUR(C4850)&gt;9,HOUR(C4850),CONCATENATE(0,HOUR(C4850))),IF(MINUTE(C4850)&gt;9,MINUTE(C4850),CONCATENATE(0,MINUTE(C4850))),":",VLOOKUP(F4850,'Valid Values - Results'!$D$4:$F$12,3,FALSE)),"")</f>
        <v/>
      </c>
      <c r="H4850" s="41"/>
      <c r="I4850" s="41"/>
      <c r="J4850" s="41"/>
      <c r="K4850" s="41"/>
      <c r="L4850" s="41"/>
      <c r="M4850" s="92"/>
      <c r="N4850" s="41"/>
      <c r="O4850" s="41"/>
      <c r="P4850" s="41"/>
      <c r="Q4850" s="41"/>
      <c r="R4850" s="41"/>
      <c r="S4850" s="41"/>
      <c r="T4850" s="41"/>
      <c r="U4850" s="47"/>
      <c r="V4850" s="49"/>
      <c r="W4850" s="41"/>
      <c r="X4850" s="41"/>
      <c r="Y4850" s="41"/>
      <c r="AA4850" s="37" t="str">
        <f>IF($I4850&lt;&gt;"",VLOOKUP($I4850,'Valid Values - Search'!$R$4:$T$4719,3,FALSE),"")</f>
        <v/>
      </c>
      <c r="AB4850" s="37" t="str">
        <f>IF($I4850&lt;&gt;"",VLOOKUP($I4850,'Valid Values - Search'!$R$4:$S$4719,2,FALSE),"")</f>
        <v/>
      </c>
      <c r="AC4850" s="38" t="str">
        <f t="shared" si="75"/>
        <v/>
      </c>
      <c r="AD4850" s="38"/>
    </row>
    <row r="4851" spans="1:30">
      <c r="A4851" s="46"/>
      <c r="B4851" s="47"/>
      <c r="C4851" s="49"/>
      <c r="D4851" s="41"/>
      <c r="E4851" s="41"/>
      <c r="F4851" s="41"/>
      <c r="G4851" s="50" t="str">
        <f>IF(A4851&lt;&gt;"",CONCATENATE(A4851,":",YEAR(B4851),IF(MONTH(B4851)&gt;9,MONTH(B4851),CONCATENATE(0,MONTH(B4851))),IF(DAY(B4851)&gt;9,DAY(B4851),CONCATENATE(0,DAY(B4851))),IF(HOUR(C4851)&gt;9,HOUR(C4851),CONCATENATE(0,HOUR(C4851))),IF(MINUTE(C4851)&gt;9,MINUTE(C4851),CONCATENATE(0,MINUTE(C4851))),":",VLOOKUP(F4851,'Valid Values - Results'!$D$4:$F$12,3,FALSE)),"")</f>
        <v/>
      </c>
      <c r="H4851" s="41"/>
      <c r="I4851" s="41"/>
      <c r="J4851" s="41"/>
      <c r="K4851" s="41"/>
      <c r="L4851" s="41"/>
      <c r="M4851" s="92"/>
      <c r="N4851" s="41"/>
      <c r="O4851" s="41"/>
      <c r="P4851" s="41"/>
      <c r="Q4851" s="41"/>
      <c r="R4851" s="41"/>
      <c r="S4851" s="41"/>
      <c r="T4851" s="41"/>
      <c r="U4851" s="47"/>
      <c r="V4851" s="49"/>
      <c r="W4851" s="41"/>
      <c r="X4851" s="41"/>
      <c r="Y4851" s="41"/>
      <c r="AA4851" s="37" t="str">
        <f>IF($I4851&lt;&gt;"",VLOOKUP($I4851,'Valid Values - Search'!$R$4:$T$4719,3,FALSE),"")</f>
        <v/>
      </c>
      <c r="AB4851" s="37" t="str">
        <f>IF($I4851&lt;&gt;"",VLOOKUP($I4851,'Valid Values - Search'!$R$4:$S$4719,2,FALSE),"")</f>
        <v/>
      </c>
      <c r="AC4851" s="38" t="str">
        <f t="shared" si="75"/>
        <v/>
      </c>
      <c r="AD4851" s="38"/>
    </row>
    <row r="4852" spans="1:30">
      <c r="A4852" s="46"/>
      <c r="B4852" s="47"/>
      <c r="C4852" s="49"/>
      <c r="D4852" s="41"/>
      <c r="E4852" s="41"/>
      <c r="F4852" s="41"/>
      <c r="G4852" s="50" t="str">
        <f>IF(A4852&lt;&gt;"",CONCATENATE(A4852,":",YEAR(B4852),IF(MONTH(B4852)&gt;9,MONTH(B4852),CONCATENATE(0,MONTH(B4852))),IF(DAY(B4852)&gt;9,DAY(B4852),CONCATENATE(0,DAY(B4852))),IF(HOUR(C4852)&gt;9,HOUR(C4852),CONCATENATE(0,HOUR(C4852))),IF(MINUTE(C4852)&gt;9,MINUTE(C4852),CONCATENATE(0,MINUTE(C4852))),":",VLOOKUP(F4852,'Valid Values - Results'!$D$4:$F$12,3,FALSE)),"")</f>
        <v/>
      </c>
      <c r="H4852" s="41"/>
      <c r="I4852" s="41"/>
      <c r="J4852" s="41"/>
      <c r="K4852" s="41"/>
      <c r="L4852" s="41"/>
      <c r="M4852" s="92"/>
      <c r="N4852" s="41"/>
      <c r="O4852" s="41"/>
      <c r="P4852" s="41"/>
      <c r="Q4852" s="41"/>
      <c r="R4852" s="41"/>
      <c r="S4852" s="41"/>
      <c r="T4852" s="41"/>
      <c r="U4852" s="47"/>
      <c r="V4852" s="49"/>
      <c r="W4852" s="41"/>
      <c r="X4852" s="41"/>
      <c r="Y4852" s="41"/>
      <c r="AA4852" s="37" t="str">
        <f>IF($I4852&lt;&gt;"",VLOOKUP($I4852,'Valid Values - Search'!$R$4:$T$4719,3,FALSE),"")</f>
        <v/>
      </c>
      <c r="AB4852" s="37" t="str">
        <f>IF($I4852&lt;&gt;"",VLOOKUP($I4852,'Valid Values - Search'!$R$4:$S$4719,2,FALSE),"")</f>
        <v/>
      </c>
      <c r="AC4852" s="38" t="str">
        <f t="shared" si="75"/>
        <v/>
      </c>
      <c r="AD4852" s="38"/>
    </row>
    <row r="4853" spans="1:30">
      <c r="A4853" s="46"/>
      <c r="B4853" s="47"/>
      <c r="C4853" s="49"/>
      <c r="D4853" s="41"/>
      <c r="E4853" s="41"/>
      <c r="F4853" s="41"/>
      <c r="G4853" s="50" t="str">
        <f>IF(A4853&lt;&gt;"",CONCATENATE(A4853,":",YEAR(B4853),IF(MONTH(B4853)&gt;9,MONTH(B4853),CONCATENATE(0,MONTH(B4853))),IF(DAY(B4853)&gt;9,DAY(B4853),CONCATENATE(0,DAY(B4853))),IF(HOUR(C4853)&gt;9,HOUR(C4853),CONCATENATE(0,HOUR(C4853))),IF(MINUTE(C4853)&gt;9,MINUTE(C4853),CONCATENATE(0,MINUTE(C4853))),":",VLOOKUP(F4853,'Valid Values - Results'!$D$4:$F$12,3,FALSE)),"")</f>
        <v/>
      </c>
      <c r="H4853" s="41"/>
      <c r="I4853" s="41"/>
      <c r="J4853" s="41"/>
      <c r="K4853" s="41"/>
      <c r="L4853" s="41"/>
      <c r="M4853" s="92"/>
      <c r="N4853" s="41"/>
      <c r="O4853" s="41"/>
      <c r="P4853" s="41"/>
      <c r="Q4853" s="41"/>
      <c r="R4853" s="41"/>
      <c r="S4853" s="41"/>
      <c r="T4853" s="41"/>
      <c r="U4853" s="47"/>
      <c r="V4853" s="49"/>
      <c r="W4853" s="41"/>
      <c r="X4853" s="41"/>
      <c r="Y4853" s="41"/>
      <c r="AA4853" s="37" t="str">
        <f>IF($I4853&lt;&gt;"",VLOOKUP($I4853,'Valid Values - Search'!$R$4:$T$4719,3,FALSE),"")</f>
        <v/>
      </c>
      <c r="AB4853" s="37" t="str">
        <f>IF($I4853&lt;&gt;"",VLOOKUP($I4853,'Valid Values - Search'!$R$4:$S$4719,2,FALSE),"")</f>
        <v/>
      </c>
      <c r="AC4853" s="38" t="str">
        <f t="shared" si="75"/>
        <v/>
      </c>
      <c r="AD4853" s="38"/>
    </row>
    <row r="4854" spans="1:30">
      <c r="A4854" s="46"/>
      <c r="B4854" s="47"/>
      <c r="C4854" s="49"/>
      <c r="D4854" s="41"/>
      <c r="E4854" s="41"/>
      <c r="F4854" s="41"/>
      <c r="G4854" s="50" t="str">
        <f>IF(A4854&lt;&gt;"",CONCATENATE(A4854,":",YEAR(B4854),IF(MONTH(B4854)&gt;9,MONTH(B4854),CONCATENATE(0,MONTH(B4854))),IF(DAY(B4854)&gt;9,DAY(B4854),CONCATENATE(0,DAY(B4854))),IF(HOUR(C4854)&gt;9,HOUR(C4854),CONCATENATE(0,HOUR(C4854))),IF(MINUTE(C4854)&gt;9,MINUTE(C4854),CONCATENATE(0,MINUTE(C4854))),":",VLOOKUP(F4854,'Valid Values - Results'!$D$4:$F$12,3,FALSE)),"")</f>
        <v/>
      </c>
      <c r="H4854" s="41"/>
      <c r="I4854" s="41"/>
      <c r="J4854" s="41"/>
      <c r="K4854" s="41"/>
      <c r="L4854" s="41"/>
      <c r="M4854" s="92"/>
      <c r="N4854" s="41"/>
      <c r="O4854" s="41"/>
      <c r="P4854" s="41"/>
      <c r="Q4854" s="41"/>
      <c r="R4854" s="41"/>
      <c r="S4854" s="41"/>
      <c r="T4854" s="41"/>
      <c r="U4854" s="47"/>
      <c r="V4854" s="49"/>
      <c r="W4854" s="41"/>
      <c r="X4854" s="41"/>
      <c r="Y4854" s="41"/>
      <c r="AA4854" s="37" t="str">
        <f>IF($I4854&lt;&gt;"",VLOOKUP($I4854,'Valid Values - Search'!$R$4:$T$4719,3,FALSE),"")</f>
        <v/>
      </c>
      <c r="AB4854" s="37" t="str">
        <f>IF($I4854&lt;&gt;"",VLOOKUP($I4854,'Valid Values - Search'!$R$4:$S$4719,2,FALSE),"")</f>
        <v/>
      </c>
      <c r="AC4854" s="38" t="str">
        <f t="shared" si="75"/>
        <v/>
      </c>
      <c r="AD4854" s="38"/>
    </row>
    <row r="4855" spans="1:30">
      <c r="A4855" s="46"/>
      <c r="B4855" s="47"/>
      <c r="C4855" s="49"/>
      <c r="D4855" s="41"/>
      <c r="E4855" s="41"/>
      <c r="F4855" s="41"/>
      <c r="G4855" s="50" t="str">
        <f>IF(A4855&lt;&gt;"",CONCATENATE(A4855,":",YEAR(B4855),IF(MONTH(B4855)&gt;9,MONTH(B4855),CONCATENATE(0,MONTH(B4855))),IF(DAY(B4855)&gt;9,DAY(B4855),CONCATENATE(0,DAY(B4855))),IF(HOUR(C4855)&gt;9,HOUR(C4855),CONCATENATE(0,HOUR(C4855))),IF(MINUTE(C4855)&gt;9,MINUTE(C4855),CONCATENATE(0,MINUTE(C4855))),":",VLOOKUP(F4855,'Valid Values - Results'!$D$4:$F$12,3,FALSE)),"")</f>
        <v/>
      </c>
      <c r="H4855" s="41"/>
      <c r="I4855" s="41"/>
      <c r="J4855" s="41"/>
      <c r="K4855" s="41"/>
      <c r="L4855" s="41"/>
      <c r="M4855" s="92"/>
      <c r="N4855" s="41"/>
      <c r="O4855" s="41"/>
      <c r="P4855" s="41"/>
      <c r="Q4855" s="41"/>
      <c r="R4855" s="41"/>
      <c r="S4855" s="41"/>
      <c r="T4855" s="41"/>
      <c r="U4855" s="47"/>
      <c r="V4855" s="49"/>
      <c r="W4855" s="41"/>
      <c r="X4855" s="41"/>
      <c r="Y4855" s="41"/>
      <c r="AA4855" s="37" t="str">
        <f>IF($I4855&lt;&gt;"",VLOOKUP($I4855,'Valid Values - Search'!$R$4:$T$4719,3,FALSE),"")</f>
        <v/>
      </c>
      <c r="AB4855" s="37" t="str">
        <f>IF($I4855&lt;&gt;"",VLOOKUP($I4855,'Valid Values - Search'!$R$4:$S$4719,2,FALSE),"")</f>
        <v/>
      </c>
      <c r="AC4855" s="38" t="str">
        <f t="shared" si="75"/>
        <v/>
      </c>
      <c r="AD4855" s="38"/>
    </row>
    <row r="4856" spans="1:30">
      <c r="A4856" s="46"/>
      <c r="B4856" s="47"/>
      <c r="C4856" s="49"/>
      <c r="D4856" s="41"/>
      <c r="E4856" s="41"/>
      <c r="F4856" s="41"/>
      <c r="G4856" s="50" t="str">
        <f>IF(A4856&lt;&gt;"",CONCATENATE(A4856,":",YEAR(B4856),IF(MONTH(B4856)&gt;9,MONTH(B4856),CONCATENATE(0,MONTH(B4856))),IF(DAY(B4856)&gt;9,DAY(B4856),CONCATENATE(0,DAY(B4856))),IF(HOUR(C4856)&gt;9,HOUR(C4856),CONCATENATE(0,HOUR(C4856))),IF(MINUTE(C4856)&gt;9,MINUTE(C4856),CONCATENATE(0,MINUTE(C4856))),":",VLOOKUP(F4856,'Valid Values - Results'!$D$4:$F$12,3,FALSE)),"")</f>
        <v/>
      </c>
      <c r="H4856" s="41"/>
      <c r="I4856" s="41"/>
      <c r="J4856" s="41"/>
      <c r="K4856" s="41"/>
      <c r="L4856" s="41"/>
      <c r="M4856" s="92"/>
      <c r="N4856" s="41"/>
      <c r="O4856" s="41"/>
      <c r="P4856" s="41"/>
      <c r="Q4856" s="41"/>
      <c r="R4856" s="41"/>
      <c r="S4856" s="41"/>
      <c r="T4856" s="41"/>
      <c r="U4856" s="47"/>
      <c r="V4856" s="49"/>
      <c r="W4856" s="41"/>
      <c r="X4856" s="41"/>
      <c r="Y4856" s="41"/>
      <c r="AA4856" s="37" t="str">
        <f>IF($I4856&lt;&gt;"",VLOOKUP($I4856,'Valid Values - Search'!$R$4:$T$4719,3,FALSE),"")</f>
        <v/>
      </c>
      <c r="AB4856" s="37" t="str">
        <f>IF($I4856&lt;&gt;"",VLOOKUP($I4856,'Valid Values - Search'!$R$4:$S$4719,2,FALSE),"")</f>
        <v/>
      </c>
      <c r="AC4856" s="38" t="str">
        <f t="shared" si="75"/>
        <v/>
      </c>
      <c r="AD4856" s="38"/>
    </row>
    <row r="4857" spans="1:30">
      <c r="A4857" s="46"/>
      <c r="B4857" s="47"/>
      <c r="C4857" s="49"/>
      <c r="D4857" s="41"/>
      <c r="E4857" s="41"/>
      <c r="F4857" s="41"/>
      <c r="G4857" s="50" t="str">
        <f>IF(A4857&lt;&gt;"",CONCATENATE(A4857,":",YEAR(B4857),IF(MONTH(B4857)&gt;9,MONTH(B4857),CONCATENATE(0,MONTH(B4857))),IF(DAY(B4857)&gt;9,DAY(B4857),CONCATENATE(0,DAY(B4857))),IF(HOUR(C4857)&gt;9,HOUR(C4857),CONCATENATE(0,HOUR(C4857))),IF(MINUTE(C4857)&gt;9,MINUTE(C4857),CONCATENATE(0,MINUTE(C4857))),":",VLOOKUP(F4857,'Valid Values - Results'!$D$4:$F$12,3,FALSE)),"")</f>
        <v/>
      </c>
      <c r="H4857" s="41"/>
      <c r="I4857" s="41"/>
      <c r="J4857" s="41"/>
      <c r="K4857" s="41"/>
      <c r="L4857" s="41"/>
      <c r="M4857" s="92"/>
      <c r="N4857" s="41"/>
      <c r="O4857" s="41"/>
      <c r="P4857" s="41"/>
      <c r="Q4857" s="41"/>
      <c r="R4857" s="41"/>
      <c r="S4857" s="41"/>
      <c r="T4857" s="41"/>
      <c r="U4857" s="47"/>
      <c r="V4857" s="49"/>
      <c r="W4857" s="41"/>
      <c r="X4857" s="41"/>
      <c r="Y4857" s="41"/>
      <c r="AA4857" s="37" t="str">
        <f>IF($I4857&lt;&gt;"",VLOOKUP($I4857,'Valid Values - Search'!$R$4:$T$4719,3,FALSE),"")</f>
        <v/>
      </c>
      <c r="AB4857" s="37" t="str">
        <f>IF($I4857&lt;&gt;"",VLOOKUP($I4857,'Valid Values - Search'!$R$4:$S$4719,2,FALSE),"")</f>
        <v/>
      </c>
      <c r="AC4857" s="38" t="str">
        <f t="shared" si="75"/>
        <v/>
      </c>
      <c r="AD4857" s="38"/>
    </row>
    <row r="4858" spans="1:30">
      <c r="A4858" s="46"/>
      <c r="B4858" s="47"/>
      <c r="C4858" s="49"/>
      <c r="D4858" s="41"/>
      <c r="E4858" s="41"/>
      <c r="F4858" s="41"/>
      <c r="G4858" s="50" t="str">
        <f>IF(A4858&lt;&gt;"",CONCATENATE(A4858,":",YEAR(B4858),IF(MONTH(B4858)&gt;9,MONTH(B4858),CONCATENATE(0,MONTH(B4858))),IF(DAY(B4858)&gt;9,DAY(B4858),CONCATENATE(0,DAY(B4858))),IF(HOUR(C4858)&gt;9,HOUR(C4858),CONCATENATE(0,HOUR(C4858))),IF(MINUTE(C4858)&gt;9,MINUTE(C4858),CONCATENATE(0,MINUTE(C4858))),":",VLOOKUP(F4858,'Valid Values - Results'!$D$4:$F$12,3,FALSE)),"")</f>
        <v/>
      </c>
      <c r="H4858" s="41"/>
      <c r="I4858" s="41"/>
      <c r="J4858" s="41"/>
      <c r="K4858" s="41"/>
      <c r="L4858" s="41"/>
      <c r="M4858" s="92"/>
      <c r="N4858" s="41"/>
      <c r="O4858" s="41"/>
      <c r="P4858" s="41"/>
      <c r="Q4858" s="41"/>
      <c r="R4858" s="41"/>
      <c r="S4858" s="41"/>
      <c r="T4858" s="41"/>
      <c r="U4858" s="47"/>
      <c r="V4858" s="49"/>
      <c r="W4858" s="41"/>
      <c r="X4858" s="41"/>
      <c r="Y4858" s="41"/>
      <c r="AA4858" s="37" t="str">
        <f>IF($I4858&lt;&gt;"",VLOOKUP($I4858,'Valid Values - Search'!$R$4:$T$4719,3,FALSE),"")</f>
        <v/>
      </c>
      <c r="AB4858" s="37" t="str">
        <f>IF($I4858&lt;&gt;"",VLOOKUP($I4858,'Valid Values - Search'!$R$4:$S$4719,2,FALSE),"")</f>
        <v/>
      </c>
      <c r="AC4858" s="38" t="str">
        <f t="shared" si="75"/>
        <v/>
      </c>
      <c r="AD4858" s="38"/>
    </row>
    <row r="4859" spans="1:30">
      <c r="A4859" s="46"/>
      <c r="B4859" s="47"/>
      <c r="C4859" s="49"/>
      <c r="D4859" s="41"/>
      <c r="E4859" s="41"/>
      <c r="F4859" s="41"/>
      <c r="G4859" s="50" t="str">
        <f>IF(A4859&lt;&gt;"",CONCATENATE(A4859,":",YEAR(B4859),IF(MONTH(B4859)&gt;9,MONTH(B4859),CONCATENATE(0,MONTH(B4859))),IF(DAY(B4859)&gt;9,DAY(B4859),CONCATENATE(0,DAY(B4859))),IF(HOUR(C4859)&gt;9,HOUR(C4859),CONCATENATE(0,HOUR(C4859))),IF(MINUTE(C4859)&gt;9,MINUTE(C4859),CONCATENATE(0,MINUTE(C4859))),":",VLOOKUP(F4859,'Valid Values - Results'!$D$4:$F$12,3,FALSE)),"")</f>
        <v/>
      </c>
      <c r="H4859" s="41"/>
      <c r="I4859" s="41"/>
      <c r="J4859" s="41"/>
      <c r="K4859" s="41"/>
      <c r="L4859" s="41"/>
      <c r="M4859" s="92"/>
      <c r="N4859" s="41"/>
      <c r="O4859" s="41"/>
      <c r="P4859" s="41"/>
      <c r="Q4859" s="41"/>
      <c r="R4859" s="41"/>
      <c r="S4859" s="41"/>
      <c r="T4859" s="41"/>
      <c r="U4859" s="47"/>
      <c r="V4859" s="49"/>
      <c r="W4859" s="41"/>
      <c r="X4859" s="41"/>
      <c r="Y4859" s="41"/>
      <c r="AA4859" s="37" t="str">
        <f>IF($I4859&lt;&gt;"",VLOOKUP($I4859,'Valid Values - Search'!$R$4:$T$4719,3,FALSE),"")</f>
        <v/>
      </c>
      <c r="AB4859" s="37" t="str">
        <f>IF($I4859&lt;&gt;"",VLOOKUP($I4859,'Valid Values - Search'!$R$4:$S$4719,2,FALSE),"")</f>
        <v/>
      </c>
      <c r="AC4859" s="38" t="str">
        <f t="shared" si="75"/>
        <v/>
      </c>
      <c r="AD4859" s="38"/>
    </row>
    <row r="4860" spans="1:30">
      <c r="A4860" s="46"/>
      <c r="B4860" s="47"/>
      <c r="C4860" s="49"/>
      <c r="D4860" s="41"/>
      <c r="E4860" s="41"/>
      <c r="F4860" s="41"/>
      <c r="G4860" s="50" t="str">
        <f>IF(A4860&lt;&gt;"",CONCATENATE(A4860,":",YEAR(B4860),IF(MONTH(B4860)&gt;9,MONTH(B4860),CONCATENATE(0,MONTH(B4860))),IF(DAY(B4860)&gt;9,DAY(B4860),CONCATENATE(0,DAY(B4860))),IF(HOUR(C4860)&gt;9,HOUR(C4860),CONCATENATE(0,HOUR(C4860))),IF(MINUTE(C4860)&gt;9,MINUTE(C4860),CONCATENATE(0,MINUTE(C4860))),":",VLOOKUP(F4860,'Valid Values - Results'!$D$4:$F$12,3,FALSE)),"")</f>
        <v/>
      </c>
      <c r="H4860" s="41"/>
      <c r="I4860" s="41"/>
      <c r="J4860" s="41"/>
      <c r="K4860" s="41"/>
      <c r="L4860" s="41"/>
      <c r="M4860" s="92"/>
      <c r="N4860" s="41"/>
      <c r="O4860" s="41"/>
      <c r="P4860" s="41"/>
      <c r="Q4860" s="41"/>
      <c r="R4860" s="41"/>
      <c r="S4860" s="41"/>
      <c r="T4860" s="41"/>
      <c r="U4860" s="47"/>
      <c r="V4860" s="49"/>
      <c r="W4860" s="41"/>
      <c r="X4860" s="41"/>
      <c r="Y4860" s="41"/>
      <c r="AA4860" s="37" t="str">
        <f>IF($I4860&lt;&gt;"",VLOOKUP($I4860,'Valid Values - Search'!$R$4:$T$4719,3,FALSE),"")</f>
        <v/>
      </c>
      <c r="AB4860" s="37" t="str">
        <f>IF($I4860&lt;&gt;"",VLOOKUP($I4860,'Valid Values - Search'!$R$4:$S$4719,2,FALSE),"")</f>
        <v/>
      </c>
      <c r="AC4860" s="38" t="str">
        <f t="shared" si="75"/>
        <v/>
      </c>
      <c r="AD4860" s="38"/>
    </row>
    <row r="4861" spans="1:30">
      <c r="A4861" s="46"/>
      <c r="B4861" s="47"/>
      <c r="C4861" s="49"/>
      <c r="D4861" s="41"/>
      <c r="E4861" s="41"/>
      <c r="F4861" s="41"/>
      <c r="G4861" s="50" t="str">
        <f>IF(A4861&lt;&gt;"",CONCATENATE(A4861,":",YEAR(B4861),IF(MONTH(B4861)&gt;9,MONTH(B4861),CONCATENATE(0,MONTH(B4861))),IF(DAY(B4861)&gt;9,DAY(B4861),CONCATENATE(0,DAY(B4861))),IF(HOUR(C4861)&gt;9,HOUR(C4861),CONCATENATE(0,HOUR(C4861))),IF(MINUTE(C4861)&gt;9,MINUTE(C4861),CONCATENATE(0,MINUTE(C4861))),":",VLOOKUP(F4861,'Valid Values - Results'!$D$4:$F$12,3,FALSE)),"")</f>
        <v/>
      </c>
      <c r="H4861" s="41"/>
      <c r="I4861" s="41"/>
      <c r="J4861" s="41"/>
      <c r="K4861" s="41"/>
      <c r="L4861" s="41"/>
      <c r="M4861" s="92"/>
      <c r="N4861" s="41"/>
      <c r="O4861" s="41"/>
      <c r="P4861" s="41"/>
      <c r="Q4861" s="41"/>
      <c r="R4861" s="41"/>
      <c r="S4861" s="41"/>
      <c r="T4861" s="41"/>
      <c r="U4861" s="47"/>
      <c r="V4861" s="49"/>
      <c r="W4861" s="41"/>
      <c r="X4861" s="41"/>
      <c r="Y4861" s="41"/>
      <c r="AA4861" s="37" t="str">
        <f>IF($I4861&lt;&gt;"",VLOOKUP($I4861,'Valid Values - Search'!$R$4:$T$4719,3,FALSE),"")</f>
        <v/>
      </c>
      <c r="AB4861" s="37" t="str">
        <f>IF($I4861&lt;&gt;"",VLOOKUP($I4861,'Valid Values - Search'!$R$4:$S$4719,2,FALSE),"")</f>
        <v/>
      </c>
      <c r="AC4861" s="38" t="str">
        <f t="shared" si="75"/>
        <v/>
      </c>
      <c r="AD4861" s="38"/>
    </row>
    <row r="4862" spans="1:30">
      <c r="A4862" s="46"/>
      <c r="B4862" s="47"/>
      <c r="C4862" s="49"/>
      <c r="D4862" s="41"/>
      <c r="E4862" s="41"/>
      <c r="F4862" s="41"/>
      <c r="G4862" s="50" t="str">
        <f>IF(A4862&lt;&gt;"",CONCATENATE(A4862,":",YEAR(B4862),IF(MONTH(B4862)&gt;9,MONTH(B4862),CONCATENATE(0,MONTH(B4862))),IF(DAY(B4862)&gt;9,DAY(B4862),CONCATENATE(0,DAY(B4862))),IF(HOUR(C4862)&gt;9,HOUR(C4862),CONCATENATE(0,HOUR(C4862))),IF(MINUTE(C4862)&gt;9,MINUTE(C4862),CONCATENATE(0,MINUTE(C4862))),":",VLOOKUP(F4862,'Valid Values - Results'!$D$4:$F$12,3,FALSE)),"")</f>
        <v/>
      </c>
      <c r="H4862" s="41"/>
      <c r="I4862" s="41"/>
      <c r="J4862" s="41"/>
      <c r="K4862" s="41"/>
      <c r="L4862" s="41"/>
      <c r="M4862" s="92"/>
      <c r="N4862" s="41"/>
      <c r="O4862" s="41"/>
      <c r="P4862" s="41"/>
      <c r="Q4862" s="41"/>
      <c r="R4862" s="41"/>
      <c r="S4862" s="41"/>
      <c r="T4862" s="41"/>
      <c r="U4862" s="47"/>
      <c r="V4862" s="49"/>
      <c r="W4862" s="41"/>
      <c r="X4862" s="41"/>
      <c r="Y4862" s="41"/>
      <c r="AA4862" s="37" t="str">
        <f>IF($I4862&lt;&gt;"",VLOOKUP($I4862,'Valid Values - Search'!$R$4:$T$4719,3,FALSE),"")</f>
        <v/>
      </c>
      <c r="AB4862" s="37" t="str">
        <f>IF($I4862&lt;&gt;"",VLOOKUP($I4862,'Valid Values - Search'!$R$4:$S$4719,2,FALSE),"")</f>
        <v/>
      </c>
      <c r="AC4862" s="38" t="str">
        <f t="shared" si="75"/>
        <v/>
      </c>
      <c r="AD4862" s="38"/>
    </row>
    <row r="4863" spans="1:30">
      <c r="A4863" s="46"/>
      <c r="B4863" s="47"/>
      <c r="C4863" s="49"/>
      <c r="D4863" s="41"/>
      <c r="E4863" s="41"/>
      <c r="F4863" s="41"/>
      <c r="G4863" s="50" t="str">
        <f>IF(A4863&lt;&gt;"",CONCATENATE(A4863,":",YEAR(B4863),IF(MONTH(B4863)&gt;9,MONTH(B4863),CONCATENATE(0,MONTH(B4863))),IF(DAY(B4863)&gt;9,DAY(B4863),CONCATENATE(0,DAY(B4863))),IF(HOUR(C4863)&gt;9,HOUR(C4863),CONCATENATE(0,HOUR(C4863))),IF(MINUTE(C4863)&gt;9,MINUTE(C4863),CONCATENATE(0,MINUTE(C4863))),":",VLOOKUP(F4863,'Valid Values - Results'!$D$4:$F$12,3,FALSE)),"")</f>
        <v/>
      </c>
      <c r="H4863" s="41"/>
      <c r="I4863" s="41"/>
      <c r="J4863" s="41"/>
      <c r="K4863" s="41"/>
      <c r="L4863" s="41"/>
      <c r="M4863" s="92"/>
      <c r="N4863" s="41"/>
      <c r="O4863" s="41"/>
      <c r="P4863" s="41"/>
      <c r="Q4863" s="41"/>
      <c r="R4863" s="41"/>
      <c r="S4863" s="41"/>
      <c r="T4863" s="41"/>
      <c r="U4863" s="47"/>
      <c r="V4863" s="49"/>
      <c r="W4863" s="41"/>
      <c r="X4863" s="41"/>
      <c r="Y4863" s="41"/>
      <c r="AA4863" s="37" t="str">
        <f>IF($I4863&lt;&gt;"",VLOOKUP($I4863,'Valid Values - Search'!$R$4:$T$4719,3,FALSE),"")</f>
        <v/>
      </c>
      <c r="AB4863" s="37" t="str">
        <f>IF($I4863&lt;&gt;"",VLOOKUP($I4863,'Valid Values - Search'!$R$4:$S$4719,2,FALSE),"")</f>
        <v/>
      </c>
      <c r="AC4863" s="38" t="str">
        <f t="shared" si="75"/>
        <v/>
      </c>
      <c r="AD4863" s="38"/>
    </row>
    <row r="4864" spans="1:30">
      <c r="A4864" s="46"/>
      <c r="B4864" s="47"/>
      <c r="C4864" s="49"/>
      <c r="D4864" s="41"/>
      <c r="E4864" s="41"/>
      <c r="F4864" s="41"/>
      <c r="G4864" s="50" t="str">
        <f>IF(A4864&lt;&gt;"",CONCATENATE(A4864,":",YEAR(B4864),IF(MONTH(B4864)&gt;9,MONTH(B4864),CONCATENATE(0,MONTH(B4864))),IF(DAY(B4864)&gt;9,DAY(B4864),CONCATENATE(0,DAY(B4864))),IF(HOUR(C4864)&gt;9,HOUR(C4864),CONCATENATE(0,HOUR(C4864))),IF(MINUTE(C4864)&gt;9,MINUTE(C4864),CONCATENATE(0,MINUTE(C4864))),":",VLOOKUP(F4864,'Valid Values - Results'!$D$4:$F$12,3,FALSE)),"")</f>
        <v/>
      </c>
      <c r="H4864" s="41"/>
      <c r="I4864" s="41"/>
      <c r="J4864" s="41"/>
      <c r="K4864" s="41"/>
      <c r="L4864" s="41"/>
      <c r="M4864" s="92"/>
      <c r="N4864" s="41"/>
      <c r="O4864" s="41"/>
      <c r="P4864" s="41"/>
      <c r="Q4864" s="41"/>
      <c r="R4864" s="41"/>
      <c r="S4864" s="41"/>
      <c r="T4864" s="41"/>
      <c r="U4864" s="47"/>
      <c r="V4864" s="49"/>
      <c r="W4864" s="41"/>
      <c r="X4864" s="41"/>
      <c r="Y4864" s="41"/>
      <c r="AA4864" s="37" t="str">
        <f>IF($I4864&lt;&gt;"",VLOOKUP($I4864,'Valid Values - Search'!$R$4:$T$4719,3,FALSE),"")</f>
        <v/>
      </c>
      <c r="AB4864" s="37" t="str">
        <f>IF($I4864&lt;&gt;"",VLOOKUP($I4864,'Valid Values - Search'!$R$4:$S$4719,2,FALSE),"")</f>
        <v/>
      </c>
      <c r="AC4864" s="38" t="str">
        <f t="shared" si="75"/>
        <v/>
      </c>
      <c r="AD4864" s="38"/>
    </row>
    <row r="4865" spans="1:30">
      <c r="A4865" s="46"/>
      <c r="B4865" s="47"/>
      <c r="C4865" s="49"/>
      <c r="D4865" s="41"/>
      <c r="E4865" s="41"/>
      <c r="F4865" s="41"/>
      <c r="G4865" s="50" t="str">
        <f>IF(A4865&lt;&gt;"",CONCATENATE(A4865,":",YEAR(B4865),IF(MONTH(B4865)&gt;9,MONTH(B4865),CONCATENATE(0,MONTH(B4865))),IF(DAY(B4865)&gt;9,DAY(B4865),CONCATENATE(0,DAY(B4865))),IF(HOUR(C4865)&gt;9,HOUR(C4865),CONCATENATE(0,HOUR(C4865))),IF(MINUTE(C4865)&gt;9,MINUTE(C4865),CONCATENATE(0,MINUTE(C4865))),":",VLOOKUP(F4865,'Valid Values - Results'!$D$4:$F$12,3,FALSE)),"")</f>
        <v/>
      </c>
      <c r="H4865" s="41"/>
      <c r="I4865" s="41"/>
      <c r="J4865" s="41"/>
      <c r="K4865" s="41"/>
      <c r="L4865" s="41"/>
      <c r="M4865" s="92"/>
      <c r="N4865" s="41"/>
      <c r="O4865" s="41"/>
      <c r="P4865" s="41"/>
      <c r="Q4865" s="41"/>
      <c r="R4865" s="41"/>
      <c r="S4865" s="41"/>
      <c r="T4865" s="41"/>
      <c r="U4865" s="47"/>
      <c r="V4865" s="49"/>
      <c r="W4865" s="41"/>
      <c r="X4865" s="41"/>
      <c r="Y4865" s="41"/>
      <c r="AA4865" s="37" t="str">
        <f>IF($I4865&lt;&gt;"",VLOOKUP($I4865,'Valid Values - Search'!$R$4:$T$4719,3,FALSE),"")</f>
        <v/>
      </c>
      <c r="AB4865" s="37" t="str">
        <f>IF($I4865&lt;&gt;"",VLOOKUP($I4865,'Valid Values - Search'!$R$4:$S$4719,2,FALSE),"")</f>
        <v/>
      </c>
      <c r="AC4865" s="38" t="str">
        <f t="shared" si="75"/>
        <v/>
      </c>
      <c r="AD4865" s="38"/>
    </row>
    <row r="4866" spans="1:30">
      <c r="A4866" s="46"/>
      <c r="B4866" s="47"/>
      <c r="C4866" s="49"/>
      <c r="D4866" s="41"/>
      <c r="E4866" s="41"/>
      <c r="F4866" s="41"/>
      <c r="G4866" s="50" t="str">
        <f>IF(A4866&lt;&gt;"",CONCATENATE(A4866,":",YEAR(B4866),IF(MONTH(B4866)&gt;9,MONTH(B4866),CONCATENATE(0,MONTH(B4866))),IF(DAY(B4866)&gt;9,DAY(B4866),CONCATENATE(0,DAY(B4866))),IF(HOUR(C4866)&gt;9,HOUR(C4866),CONCATENATE(0,HOUR(C4866))),IF(MINUTE(C4866)&gt;9,MINUTE(C4866),CONCATENATE(0,MINUTE(C4866))),":",VLOOKUP(F4866,'Valid Values - Results'!$D$4:$F$12,3,FALSE)),"")</f>
        <v/>
      </c>
      <c r="H4866" s="41"/>
      <c r="I4866" s="41"/>
      <c r="J4866" s="41"/>
      <c r="K4866" s="41"/>
      <c r="L4866" s="41"/>
      <c r="M4866" s="92"/>
      <c r="N4866" s="41"/>
      <c r="O4866" s="41"/>
      <c r="P4866" s="41"/>
      <c r="Q4866" s="41"/>
      <c r="R4866" s="41"/>
      <c r="S4866" s="41"/>
      <c r="T4866" s="41"/>
      <c r="U4866" s="47"/>
      <c r="V4866" s="49"/>
      <c r="W4866" s="41"/>
      <c r="X4866" s="41"/>
      <c r="Y4866" s="41"/>
      <c r="AA4866" s="37" t="str">
        <f>IF($I4866&lt;&gt;"",VLOOKUP($I4866,'Valid Values - Search'!$R$4:$T$4719,3,FALSE),"")</f>
        <v/>
      </c>
      <c r="AB4866" s="37" t="str">
        <f>IF($I4866&lt;&gt;"",VLOOKUP($I4866,'Valid Values - Search'!$R$4:$S$4719,2,FALSE),"")</f>
        <v/>
      </c>
      <c r="AC4866" s="38" t="str">
        <f t="shared" ref="AC4866:AC4929" si="76">IF($V4866&lt;&gt;"",$D4866,"")</f>
        <v/>
      </c>
      <c r="AD4866" s="38"/>
    </row>
    <row r="4867" spans="1:30">
      <c r="A4867" s="46"/>
      <c r="B4867" s="47"/>
      <c r="C4867" s="49"/>
      <c r="D4867" s="41"/>
      <c r="E4867" s="41"/>
      <c r="F4867" s="41"/>
      <c r="G4867" s="50" t="str">
        <f>IF(A4867&lt;&gt;"",CONCATENATE(A4867,":",YEAR(B4867),IF(MONTH(B4867)&gt;9,MONTH(B4867),CONCATENATE(0,MONTH(B4867))),IF(DAY(B4867)&gt;9,DAY(B4867),CONCATENATE(0,DAY(B4867))),IF(HOUR(C4867)&gt;9,HOUR(C4867),CONCATENATE(0,HOUR(C4867))),IF(MINUTE(C4867)&gt;9,MINUTE(C4867),CONCATENATE(0,MINUTE(C4867))),":",VLOOKUP(F4867,'Valid Values - Results'!$D$4:$F$12,3,FALSE)),"")</f>
        <v/>
      </c>
      <c r="H4867" s="41"/>
      <c r="I4867" s="41"/>
      <c r="J4867" s="41"/>
      <c r="K4867" s="41"/>
      <c r="L4867" s="41"/>
      <c r="M4867" s="92"/>
      <c r="N4867" s="41"/>
      <c r="O4867" s="41"/>
      <c r="P4867" s="41"/>
      <c r="Q4867" s="41"/>
      <c r="R4867" s="41"/>
      <c r="S4867" s="41"/>
      <c r="T4867" s="41"/>
      <c r="U4867" s="47"/>
      <c r="V4867" s="49"/>
      <c r="W4867" s="41"/>
      <c r="X4867" s="41"/>
      <c r="Y4867" s="41"/>
      <c r="AA4867" s="37" t="str">
        <f>IF($I4867&lt;&gt;"",VLOOKUP($I4867,'Valid Values - Search'!$R$4:$T$4719,3,FALSE),"")</f>
        <v/>
      </c>
      <c r="AB4867" s="37" t="str">
        <f>IF($I4867&lt;&gt;"",VLOOKUP($I4867,'Valid Values - Search'!$R$4:$S$4719,2,FALSE),"")</f>
        <v/>
      </c>
      <c r="AC4867" s="38" t="str">
        <f t="shared" si="76"/>
        <v/>
      </c>
      <c r="AD4867" s="38"/>
    </row>
    <row r="4868" spans="1:30">
      <c r="A4868" s="46"/>
      <c r="B4868" s="47"/>
      <c r="C4868" s="49"/>
      <c r="D4868" s="41"/>
      <c r="E4868" s="41"/>
      <c r="F4868" s="41"/>
      <c r="G4868" s="50" t="str">
        <f>IF(A4868&lt;&gt;"",CONCATENATE(A4868,":",YEAR(B4868),IF(MONTH(B4868)&gt;9,MONTH(B4868),CONCATENATE(0,MONTH(B4868))),IF(DAY(B4868)&gt;9,DAY(B4868),CONCATENATE(0,DAY(B4868))),IF(HOUR(C4868)&gt;9,HOUR(C4868),CONCATENATE(0,HOUR(C4868))),IF(MINUTE(C4868)&gt;9,MINUTE(C4868),CONCATENATE(0,MINUTE(C4868))),":",VLOOKUP(F4868,'Valid Values - Results'!$D$4:$F$12,3,FALSE)),"")</f>
        <v/>
      </c>
      <c r="H4868" s="41"/>
      <c r="I4868" s="41"/>
      <c r="J4868" s="41"/>
      <c r="K4868" s="41"/>
      <c r="L4868" s="41"/>
      <c r="M4868" s="92"/>
      <c r="N4868" s="41"/>
      <c r="O4868" s="41"/>
      <c r="P4868" s="41"/>
      <c r="Q4868" s="41"/>
      <c r="R4868" s="41"/>
      <c r="S4868" s="41"/>
      <c r="T4868" s="41"/>
      <c r="U4868" s="47"/>
      <c r="V4868" s="49"/>
      <c r="W4868" s="41"/>
      <c r="X4868" s="41"/>
      <c r="Y4868" s="41"/>
      <c r="AA4868" s="37" t="str">
        <f>IF($I4868&lt;&gt;"",VLOOKUP($I4868,'Valid Values - Search'!$R$4:$T$4719,3,FALSE),"")</f>
        <v/>
      </c>
      <c r="AB4868" s="37" t="str">
        <f>IF($I4868&lt;&gt;"",VLOOKUP($I4868,'Valid Values - Search'!$R$4:$S$4719,2,FALSE),"")</f>
        <v/>
      </c>
      <c r="AC4868" s="38" t="str">
        <f t="shared" si="76"/>
        <v/>
      </c>
      <c r="AD4868" s="38"/>
    </row>
    <row r="4869" spans="1:30">
      <c r="A4869" s="46"/>
      <c r="B4869" s="47"/>
      <c r="C4869" s="49"/>
      <c r="D4869" s="41"/>
      <c r="E4869" s="41"/>
      <c r="F4869" s="41"/>
      <c r="G4869" s="50" t="str">
        <f>IF(A4869&lt;&gt;"",CONCATENATE(A4869,":",YEAR(B4869),IF(MONTH(B4869)&gt;9,MONTH(B4869),CONCATENATE(0,MONTH(B4869))),IF(DAY(B4869)&gt;9,DAY(B4869),CONCATENATE(0,DAY(B4869))),IF(HOUR(C4869)&gt;9,HOUR(C4869),CONCATENATE(0,HOUR(C4869))),IF(MINUTE(C4869)&gt;9,MINUTE(C4869),CONCATENATE(0,MINUTE(C4869))),":",VLOOKUP(F4869,'Valid Values - Results'!$D$4:$F$12,3,FALSE)),"")</f>
        <v/>
      </c>
      <c r="H4869" s="41"/>
      <c r="I4869" s="41"/>
      <c r="J4869" s="41"/>
      <c r="K4869" s="41"/>
      <c r="L4869" s="41"/>
      <c r="M4869" s="92"/>
      <c r="N4869" s="41"/>
      <c r="O4869" s="41"/>
      <c r="P4869" s="41"/>
      <c r="Q4869" s="41"/>
      <c r="R4869" s="41"/>
      <c r="S4869" s="41"/>
      <c r="T4869" s="41"/>
      <c r="U4869" s="47"/>
      <c r="V4869" s="49"/>
      <c r="W4869" s="41"/>
      <c r="X4869" s="41"/>
      <c r="Y4869" s="41"/>
      <c r="AA4869" s="37" t="str">
        <f>IF($I4869&lt;&gt;"",VLOOKUP($I4869,'Valid Values - Search'!$R$4:$T$4719,3,FALSE),"")</f>
        <v/>
      </c>
      <c r="AB4869" s="37" t="str">
        <f>IF($I4869&lt;&gt;"",VLOOKUP($I4869,'Valid Values - Search'!$R$4:$S$4719,2,FALSE),"")</f>
        <v/>
      </c>
      <c r="AC4869" s="38" t="str">
        <f t="shared" si="76"/>
        <v/>
      </c>
      <c r="AD4869" s="38"/>
    </row>
    <row r="4870" spans="1:30">
      <c r="A4870" s="46"/>
      <c r="B4870" s="47"/>
      <c r="C4870" s="49"/>
      <c r="D4870" s="41"/>
      <c r="E4870" s="41"/>
      <c r="F4870" s="41"/>
      <c r="G4870" s="50" t="str">
        <f>IF(A4870&lt;&gt;"",CONCATENATE(A4870,":",YEAR(B4870),IF(MONTH(B4870)&gt;9,MONTH(B4870),CONCATENATE(0,MONTH(B4870))),IF(DAY(B4870)&gt;9,DAY(B4870),CONCATENATE(0,DAY(B4870))),IF(HOUR(C4870)&gt;9,HOUR(C4870),CONCATENATE(0,HOUR(C4870))),IF(MINUTE(C4870)&gt;9,MINUTE(C4870),CONCATENATE(0,MINUTE(C4870))),":",VLOOKUP(F4870,'Valid Values - Results'!$D$4:$F$12,3,FALSE)),"")</f>
        <v/>
      </c>
      <c r="H4870" s="41"/>
      <c r="I4870" s="41"/>
      <c r="J4870" s="41"/>
      <c r="K4870" s="41"/>
      <c r="L4870" s="41"/>
      <c r="M4870" s="92"/>
      <c r="N4870" s="41"/>
      <c r="O4870" s="41"/>
      <c r="P4870" s="41"/>
      <c r="Q4870" s="41"/>
      <c r="R4870" s="41"/>
      <c r="S4870" s="41"/>
      <c r="T4870" s="41"/>
      <c r="U4870" s="47"/>
      <c r="V4870" s="49"/>
      <c r="W4870" s="41"/>
      <c r="X4870" s="41"/>
      <c r="Y4870" s="41"/>
      <c r="AA4870" s="37" t="str">
        <f>IF($I4870&lt;&gt;"",VLOOKUP($I4870,'Valid Values - Search'!$R$4:$T$4719,3,FALSE),"")</f>
        <v/>
      </c>
      <c r="AB4870" s="37" t="str">
        <f>IF($I4870&lt;&gt;"",VLOOKUP($I4870,'Valid Values - Search'!$R$4:$S$4719,2,FALSE),"")</f>
        <v/>
      </c>
      <c r="AC4870" s="38" t="str">
        <f t="shared" si="76"/>
        <v/>
      </c>
      <c r="AD4870" s="38"/>
    </row>
    <row r="4871" spans="1:30">
      <c r="A4871" s="46"/>
      <c r="B4871" s="47"/>
      <c r="C4871" s="49"/>
      <c r="D4871" s="41"/>
      <c r="E4871" s="41"/>
      <c r="F4871" s="41"/>
      <c r="G4871" s="50" t="str">
        <f>IF(A4871&lt;&gt;"",CONCATENATE(A4871,":",YEAR(B4871),IF(MONTH(B4871)&gt;9,MONTH(B4871),CONCATENATE(0,MONTH(B4871))),IF(DAY(B4871)&gt;9,DAY(B4871),CONCATENATE(0,DAY(B4871))),IF(HOUR(C4871)&gt;9,HOUR(C4871),CONCATENATE(0,HOUR(C4871))),IF(MINUTE(C4871)&gt;9,MINUTE(C4871),CONCATENATE(0,MINUTE(C4871))),":",VLOOKUP(F4871,'Valid Values - Results'!$D$4:$F$12,3,FALSE)),"")</f>
        <v/>
      </c>
      <c r="H4871" s="41"/>
      <c r="I4871" s="41"/>
      <c r="J4871" s="41"/>
      <c r="K4871" s="41"/>
      <c r="L4871" s="41"/>
      <c r="M4871" s="92"/>
      <c r="N4871" s="41"/>
      <c r="O4871" s="41"/>
      <c r="P4871" s="41"/>
      <c r="Q4871" s="41"/>
      <c r="R4871" s="41"/>
      <c r="S4871" s="41"/>
      <c r="T4871" s="41"/>
      <c r="U4871" s="47"/>
      <c r="V4871" s="49"/>
      <c r="W4871" s="41"/>
      <c r="X4871" s="41"/>
      <c r="Y4871" s="41"/>
      <c r="AA4871" s="37" t="str">
        <f>IF($I4871&lt;&gt;"",VLOOKUP($I4871,'Valid Values - Search'!$R$4:$T$4719,3,FALSE),"")</f>
        <v/>
      </c>
      <c r="AB4871" s="37" t="str">
        <f>IF($I4871&lt;&gt;"",VLOOKUP($I4871,'Valid Values - Search'!$R$4:$S$4719,2,FALSE),"")</f>
        <v/>
      </c>
      <c r="AC4871" s="38" t="str">
        <f t="shared" si="76"/>
        <v/>
      </c>
      <c r="AD4871" s="38"/>
    </row>
    <row r="4872" spans="1:30">
      <c r="A4872" s="46"/>
      <c r="B4872" s="47"/>
      <c r="C4872" s="49"/>
      <c r="D4872" s="41"/>
      <c r="E4872" s="41"/>
      <c r="F4872" s="41"/>
      <c r="G4872" s="50" t="str">
        <f>IF(A4872&lt;&gt;"",CONCATENATE(A4872,":",YEAR(B4872),IF(MONTH(B4872)&gt;9,MONTH(B4872),CONCATENATE(0,MONTH(B4872))),IF(DAY(B4872)&gt;9,DAY(B4872),CONCATENATE(0,DAY(B4872))),IF(HOUR(C4872)&gt;9,HOUR(C4872),CONCATENATE(0,HOUR(C4872))),IF(MINUTE(C4872)&gt;9,MINUTE(C4872),CONCATENATE(0,MINUTE(C4872))),":",VLOOKUP(F4872,'Valid Values - Results'!$D$4:$F$12,3,FALSE)),"")</f>
        <v/>
      </c>
      <c r="H4872" s="41"/>
      <c r="I4872" s="41"/>
      <c r="J4872" s="41"/>
      <c r="K4872" s="41"/>
      <c r="L4872" s="41"/>
      <c r="M4872" s="92"/>
      <c r="N4872" s="41"/>
      <c r="O4872" s="41"/>
      <c r="P4872" s="41"/>
      <c r="Q4872" s="41"/>
      <c r="R4872" s="41"/>
      <c r="S4872" s="41"/>
      <c r="T4872" s="41"/>
      <c r="U4872" s="47"/>
      <c r="V4872" s="49"/>
      <c r="W4872" s="41"/>
      <c r="X4872" s="41"/>
      <c r="Y4872" s="41"/>
      <c r="AA4872" s="37" t="str">
        <f>IF($I4872&lt;&gt;"",VLOOKUP($I4872,'Valid Values - Search'!$R$4:$T$4719,3,FALSE),"")</f>
        <v/>
      </c>
      <c r="AB4872" s="37" t="str">
        <f>IF($I4872&lt;&gt;"",VLOOKUP($I4872,'Valid Values - Search'!$R$4:$S$4719,2,FALSE),"")</f>
        <v/>
      </c>
      <c r="AC4872" s="38" t="str">
        <f t="shared" si="76"/>
        <v/>
      </c>
      <c r="AD4872" s="38"/>
    </row>
    <row r="4873" spans="1:30">
      <c r="A4873" s="46"/>
      <c r="B4873" s="47"/>
      <c r="C4873" s="49"/>
      <c r="D4873" s="41"/>
      <c r="E4873" s="41"/>
      <c r="F4873" s="41"/>
      <c r="G4873" s="50" t="str">
        <f>IF(A4873&lt;&gt;"",CONCATENATE(A4873,":",YEAR(B4873),IF(MONTH(B4873)&gt;9,MONTH(B4873),CONCATENATE(0,MONTH(B4873))),IF(DAY(B4873)&gt;9,DAY(B4873),CONCATENATE(0,DAY(B4873))),IF(HOUR(C4873)&gt;9,HOUR(C4873),CONCATENATE(0,HOUR(C4873))),IF(MINUTE(C4873)&gt;9,MINUTE(C4873),CONCATENATE(0,MINUTE(C4873))),":",VLOOKUP(F4873,'Valid Values - Results'!$D$4:$F$12,3,FALSE)),"")</f>
        <v/>
      </c>
      <c r="H4873" s="41"/>
      <c r="I4873" s="41"/>
      <c r="J4873" s="41"/>
      <c r="K4873" s="41"/>
      <c r="L4873" s="41"/>
      <c r="M4873" s="92"/>
      <c r="N4873" s="41"/>
      <c r="O4873" s="41"/>
      <c r="P4873" s="41"/>
      <c r="Q4873" s="41"/>
      <c r="R4873" s="41"/>
      <c r="S4873" s="41"/>
      <c r="T4873" s="41"/>
      <c r="U4873" s="47"/>
      <c r="V4873" s="49"/>
      <c r="W4873" s="41"/>
      <c r="X4873" s="41"/>
      <c r="Y4873" s="41"/>
      <c r="AA4873" s="37" t="str">
        <f>IF($I4873&lt;&gt;"",VLOOKUP($I4873,'Valid Values - Search'!$R$4:$T$4719,3,FALSE),"")</f>
        <v/>
      </c>
      <c r="AB4873" s="37" t="str">
        <f>IF($I4873&lt;&gt;"",VLOOKUP($I4873,'Valid Values - Search'!$R$4:$S$4719,2,FALSE),"")</f>
        <v/>
      </c>
      <c r="AC4873" s="38" t="str">
        <f t="shared" si="76"/>
        <v/>
      </c>
      <c r="AD4873" s="38"/>
    </row>
    <row r="4874" spans="1:30">
      <c r="A4874" s="46"/>
      <c r="B4874" s="47"/>
      <c r="C4874" s="49"/>
      <c r="D4874" s="41"/>
      <c r="E4874" s="41"/>
      <c r="F4874" s="41"/>
      <c r="G4874" s="50" t="str">
        <f>IF(A4874&lt;&gt;"",CONCATENATE(A4874,":",YEAR(B4874),IF(MONTH(B4874)&gt;9,MONTH(B4874),CONCATENATE(0,MONTH(B4874))),IF(DAY(B4874)&gt;9,DAY(B4874),CONCATENATE(0,DAY(B4874))),IF(HOUR(C4874)&gt;9,HOUR(C4874),CONCATENATE(0,HOUR(C4874))),IF(MINUTE(C4874)&gt;9,MINUTE(C4874),CONCATENATE(0,MINUTE(C4874))),":",VLOOKUP(F4874,'Valid Values - Results'!$D$4:$F$12,3,FALSE)),"")</f>
        <v/>
      </c>
      <c r="H4874" s="41"/>
      <c r="I4874" s="41"/>
      <c r="J4874" s="41"/>
      <c r="K4874" s="41"/>
      <c r="L4874" s="41"/>
      <c r="M4874" s="92"/>
      <c r="N4874" s="41"/>
      <c r="O4874" s="41"/>
      <c r="P4874" s="41"/>
      <c r="Q4874" s="41"/>
      <c r="R4874" s="41"/>
      <c r="S4874" s="41"/>
      <c r="T4874" s="41"/>
      <c r="U4874" s="47"/>
      <c r="V4874" s="49"/>
      <c r="W4874" s="41"/>
      <c r="X4874" s="41"/>
      <c r="Y4874" s="41"/>
      <c r="AA4874" s="37" t="str">
        <f>IF($I4874&lt;&gt;"",VLOOKUP($I4874,'Valid Values - Search'!$R$4:$T$4719,3,FALSE),"")</f>
        <v/>
      </c>
      <c r="AB4874" s="37" t="str">
        <f>IF($I4874&lt;&gt;"",VLOOKUP($I4874,'Valid Values - Search'!$R$4:$S$4719,2,FALSE),"")</f>
        <v/>
      </c>
      <c r="AC4874" s="38" t="str">
        <f t="shared" si="76"/>
        <v/>
      </c>
      <c r="AD4874" s="38"/>
    </row>
    <row r="4875" spans="1:30">
      <c r="A4875" s="46"/>
      <c r="B4875" s="47"/>
      <c r="C4875" s="49"/>
      <c r="D4875" s="41"/>
      <c r="E4875" s="41"/>
      <c r="F4875" s="41"/>
      <c r="G4875" s="50" t="str">
        <f>IF(A4875&lt;&gt;"",CONCATENATE(A4875,":",YEAR(B4875),IF(MONTH(B4875)&gt;9,MONTH(B4875),CONCATENATE(0,MONTH(B4875))),IF(DAY(B4875)&gt;9,DAY(B4875),CONCATENATE(0,DAY(B4875))),IF(HOUR(C4875)&gt;9,HOUR(C4875),CONCATENATE(0,HOUR(C4875))),IF(MINUTE(C4875)&gt;9,MINUTE(C4875),CONCATENATE(0,MINUTE(C4875))),":",VLOOKUP(F4875,'Valid Values - Results'!$D$4:$F$12,3,FALSE)),"")</f>
        <v/>
      </c>
      <c r="H4875" s="41"/>
      <c r="I4875" s="41"/>
      <c r="J4875" s="41"/>
      <c r="K4875" s="41"/>
      <c r="L4875" s="41"/>
      <c r="M4875" s="92"/>
      <c r="N4875" s="41"/>
      <c r="O4875" s="41"/>
      <c r="P4875" s="41"/>
      <c r="Q4875" s="41"/>
      <c r="R4875" s="41"/>
      <c r="S4875" s="41"/>
      <c r="T4875" s="41"/>
      <c r="U4875" s="47"/>
      <c r="V4875" s="49"/>
      <c r="W4875" s="41"/>
      <c r="X4875" s="41"/>
      <c r="Y4875" s="41"/>
      <c r="AA4875" s="37" t="str">
        <f>IF($I4875&lt;&gt;"",VLOOKUP($I4875,'Valid Values - Search'!$R$4:$T$4719,3,FALSE),"")</f>
        <v/>
      </c>
      <c r="AB4875" s="37" t="str">
        <f>IF($I4875&lt;&gt;"",VLOOKUP($I4875,'Valid Values - Search'!$R$4:$S$4719,2,FALSE),"")</f>
        <v/>
      </c>
      <c r="AC4875" s="38" t="str">
        <f t="shared" si="76"/>
        <v/>
      </c>
      <c r="AD4875" s="38"/>
    </row>
    <row r="4876" spans="1:30">
      <c r="A4876" s="46"/>
      <c r="B4876" s="47"/>
      <c r="C4876" s="49"/>
      <c r="D4876" s="41"/>
      <c r="E4876" s="41"/>
      <c r="F4876" s="41"/>
      <c r="G4876" s="50" t="str">
        <f>IF(A4876&lt;&gt;"",CONCATENATE(A4876,":",YEAR(B4876),IF(MONTH(B4876)&gt;9,MONTH(B4876),CONCATENATE(0,MONTH(B4876))),IF(DAY(B4876)&gt;9,DAY(B4876),CONCATENATE(0,DAY(B4876))),IF(HOUR(C4876)&gt;9,HOUR(C4876),CONCATENATE(0,HOUR(C4876))),IF(MINUTE(C4876)&gt;9,MINUTE(C4876),CONCATENATE(0,MINUTE(C4876))),":",VLOOKUP(F4876,'Valid Values - Results'!$D$4:$F$12,3,FALSE)),"")</f>
        <v/>
      </c>
      <c r="H4876" s="41"/>
      <c r="I4876" s="41"/>
      <c r="J4876" s="41"/>
      <c r="K4876" s="41"/>
      <c r="L4876" s="41"/>
      <c r="M4876" s="92"/>
      <c r="N4876" s="41"/>
      <c r="O4876" s="41"/>
      <c r="P4876" s="41"/>
      <c r="Q4876" s="41"/>
      <c r="R4876" s="41"/>
      <c r="S4876" s="41"/>
      <c r="T4876" s="41"/>
      <c r="U4876" s="47"/>
      <c r="V4876" s="49"/>
      <c r="W4876" s="41"/>
      <c r="X4876" s="41"/>
      <c r="Y4876" s="41"/>
      <c r="AA4876" s="37" t="str">
        <f>IF($I4876&lt;&gt;"",VLOOKUP($I4876,'Valid Values - Search'!$R$4:$T$4719,3,FALSE),"")</f>
        <v/>
      </c>
      <c r="AB4876" s="37" t="str">
        <f>IF($I4876&lt;&gt;"",VLOOKUP($I4876,'Valid Values - Search'!$R$4:$S$4719,2,FALSE),"")</f>
        <v/>
      </c>
      <c r="AC4876" s="38" t="str">
        <f t="shared" si="76"/>
        <v/>
      </c>
      <c r="AD4876" s="38"/>
    </row>
    <row r="4877" spans="1:30">
      <c r="A4877" s="46"/>
      <c r="B4877" s="47"/>
      <c r="C4877" s="49"/>
      <c r="D4877" s="41"/>
      <c r="E4877" s="41"/>
      <c r="F4877" s="41"/>
      <c r="G4877" s="50" t="str">
        <f>IF(A4877&lt;&gt;"",CONCATENATE(A4877,":",YEAR(B4877),IF(MONTH(B4877)&gt;9,MONTH(B4877),CONCATENATE(0,MONTH(B4877))),IF(DAY(B4877)&gt;9,DAY(B4877),CONCATENATE(0,DAY(B4877))),IF(HOUR(C4877)&gt;9,HOUR(C4877),CONCATENATE(0,HOUR(C4877))),IF(MINUTE(C4877)&gt;9,MINUTE(C4877),CONCATENATE(0,MINUTE(C4877))),":",VLOOKUP(F4877,'Valid Values - Results'!$D$4:$F$12,3,FALSE)),"")</f>
        <v/>
      </c>
      <c r="H4877" s="41"/>
      <c r="I4877" s="41"/>
      <c r="J4877" s="41"/>
      <c r="K4877" s="41"/>
      <c r="L4877" s="41"/>
      <c r="M4877" s="92"/>
      <c r="N4877" s="41"/>
      <c r="O4877" s="41"/>
      <c r="P4877" s="41"/>
      <c r="Q4877" s="41"/>
      <c r="R4877" s="41"/>
      <c r="S4877" s="41"/>
      <c r="T4877" s="41"/>
      <c r="U4877" s="47"/>
      <c r="V4877" s="49"/>
      <c r="W4877" s="41"/>
      <c r="X4877" s="41"/>
      <c r="Y4877" s="41"/>
      <c r="AA4877" s="37" t="str">
        <f>IF($I4877&lt;&gt;"",VLOOKUP($I4877,'Valid Values - Search'!$R$4:$T$4719,3,FALSE),"")</f>
        <v/>
      </c>
      <c r="AB4877" s="37" t="str">
        <f>IF($I4877&lt;&gt;"",VLOOKUP($I4877,'Valid Values - Search'!$R$4:$S$4719,2,FALSE),"")</f>
        <v/>
      </c>
      <c r="AC4877" s="38" t="str">
        <f t="shared" si="76"/>
        <v/>
      </c>
      <c r="AD4877" s="38"/>
    </row>
    <row r="4878" spans="1:30">
      <c r="A4878" s="46"/>
      <c r="B4878" s="47"/>
      <c r="C4878" s="49"/>
      <c r="D4878" s="41"/>
      <c r="E4878" s="41"/>
      <c r="F4878" s="41"/>
      <c r="G4878" s="50" t="str">
        <f>IF(A4878&lt;&gt;"",CONCATENATE(A4878,":",YEAR(B4878),IF(MONTH(B4878)&gt;9,MONTH(B4878),CONCATENATE(0,MONTH(B4878))),IF(DAY(B4878)&gt;9,DAY(B4878),CONCATENATE(0,DAY(B4878))),IF(HOUR(C4878)&gt;9,HOUR(C4878),CONCATENATE(0,HOUR(C4878))),IF(MINUTE(C4878)&gt;9,MINUTE(C4878),CONCATENATE(0,MINUTE(C4878))),":",VLOOKUP(F4878,'Valid Values - Results'!$D$4:$F$12,3,FALSE)),"")</f>
        <v/>
      </c>
      <c r="H4878" s="41"/>
      <c r="I4878" s="41"/>
      <c r="J4878" s="41"/>
      <c r="K4878" s="41"/>
      <c r="L4878" s="41"/>
      <c r="M4878" s="92"/>
      <c r="N4878" s="41"/>
      <c r="O4878" s="41"/>
      <c r="P4878" s="41"/>
      <c r="Q4878" s="41"/>
      <c r="R4878" s="41"/>
      <c r="S4878" s="41"/>
      <c r="T4878" s="41"/>
      <c r="U4878" s="47"/>
      <c r="V4878" s="49"/>
      <c r="W4878" s="41"/>
      <c r="X4878" s="41"/>
      <c r="Y4878" s="41"/>
      <c r="AA4878" s="37" t="str">
        <f>IF($I4878&lt;&gt;"",VLOOKUP($I4878,'Valid Values - Search'!$R$4:$T$4719,3,FALSE),"")</f>
        <v/>
      </c>
      <c r="AB4878" s="37" t="str">
        <f>IF($I4878&lt;&gt;"",VLOOKUP($I4878,'Valid Values - Search'!$R$4:$S$4719,2,FALSE),"")</f>
        <v/>
      </c>
      <c r="AC4878" s="38" t="str">
        <f t="shared" si="76"/>
        <v/>
      </c>
      <c r="AD4878" s="38"/>
    </row>
    <row r="4879" spans="1:30">
      <c r="A4879" s="46"/>
      <c r="B4879" s="47"/>
      <c r="C4879" s="49"/>
      <c r="D4879" s="41"/>
      <c r="E4879" s="41"/>
      <c r="F4879" s="41"/>
      <c r="G4879" s="50" t="str">
        <f>IF(A4879&lt;&gt;"",CONCATENATE(A4879,":",YEAR(B4879),IF(MONTH(B4879)&gt;9,MONTH(B4879),CONCATENATE(0,MONTH(B4879))),IF(DAY(B4879)&gt;9,DAY(B4879),CONCATENATE(0,DAY(B4879))),IF(HOUR(C4879)&gt;9,HOUR(C4879),CONCATENATE(0,HOUR(C4879))),IF(MINUTE(C4879)&gt;9,MINUTE(C4879),CONCATENATE(0,MINUTE(C4879))),":",VLOOKUP(F4879,'Valid Values - Results'!$D$4:$F$12,3,FALSE)),"")</f>
        <v/>
      </c>
      <c r="H4879" s="41"/>
      <c r="I4879" s="41"/>
      <c r="J4879" s="41"/>
      <c r="K4879" s="41"/>
      <c r="L4879" s="41"/>
      <c r="M4879" s="92"/>
      <c r="N4879" s="41"/>
      <c r="O4879" s="41"/>
      <c r="P4879" s="41"/>
      <c r="Q4879" s="41"/>
      <c r="R4879" s="41"/>
      <c r="S4879" s="41"/>
      <c r="T4879" s="41"/>
      <c r="U4879" s="47"/>
      <c r="V4879" s="49"/>
      <c r="W4879" s="41"/>
      <c r="X4879" s="41"/>
      <c r="Y4879" s="41"/>
      <c r="AA4879" s="37" t="str">
        <f>IF($I4879&lt;&gt;"",VLOOKUP($I4879,'Valid Values - Search'!$R$4:$T$4719,3,FALSE),"")</f>
        <v/>
      </c>
      <c r="AB4879" s="37" t="str">
        <f>IF($I4879&lt;&gt;"",VLOOKUP($I4879,'Valid Values - Search'!$R$4:$S$4719,2,FALSE),"")</f>
        <v/>
      </c>
      <c r="AC4879" s="38" t="str">
        <f t="shared" si="76"/>
        <v/>
      </c>
      <c r="AD4879" s="38"/>
    </row>
    <row r="4880" spans="1:30">
      <c r="A4880" s="46"/>
      <c r="B4880" s="47"/>
      <c r="C4880" s="49"/>
      <c r="D4880" s="41"/>
      <c r="E4880" s="41"/>
      <c r="F4880" s="41"/>
      <c r="G4880" s="50" t="str">
        <f>IF(A4880&lt;&gt;"",CONCATENATE(A4880,":",YEAR(B4880),IF(MONTH(B4880)&gt;9,MONTH(B4880),CONCATENATE(0,MONTH(B4880))),IF(DAY(B4880)&gt;9,DAY(B4880),CONCATENATE(0,DAY(B4880))),IF(HOUR(C4880)&gt;9,HOUR(C4880),CONCATENATE(0,HOUR(C4880))),IF(MINUTE(C4880)&gt;9,MINUTE(C4880),CONCATENATE(0,MINUTE(C4880))),":",VLOOKUP(F4880,'Valid Values - Results'!$D$4:$F$12,3,FALSE)),"")</f>
        <v/>
      </c>
      <c r="H4880" s="41"/>
      <c r="I4880" s="41"/>
      <c r="J4880" s="41"/>
      <c r="K4880" s="41"/>
      <c r="L4880" s="41"/>
      <c r="M4880" s="92"/>
      <c r="N4880" s="41"/>
      <c r="O4880" s="41"/>
      <c r="P4880" s="41"/>
      <c r="Q4880" s="41"/>
      <c r="R4880" s="41"/>
      <c r="S4880" s="41"/>
      <c r="T4880" s="41"/>
      <c r="U4880" s="47"/>
      <c r="V4880" s="49"/>
      <c r="W4880" s="41"/>
      <c r="X4880" s="41"/>
      <c r="Y4880" s="41"/>
      <c r="AA4880" s="37" t="str">
        <f>IF($I4880&lt;&gt;"",VLOOKUP($I4880,'Valid Values - Search'!$R$4:$T$4719,3,FALSE),"")</f>
        <v/>
      </c>
      <c r="AB4880" s="37" t="str">
        <f>IF($I4880&lt;&gt;"",VLOOKUP($I4880,'Valid Values - Search'!$R$4:$S$4719,2,FALSE),"")</f>
        <v/>
      </c>
      <c r="AC4880" s="38" t="str">
        <f t="shared" si="76"/>
        <v/>
      </c>
      <c r="AD4880" s="38"/>
    </row>
    <row r="4881" spans="1:30">
      <c r="A4881" s="46"/>
      <c r="B4881" s="47"/>
      <c r="C4881" s="49"/>
      <c r="D4881" s="41"/>
      <c r="E4881" s="41"/>
      <c r="F4881" s="41"/>
      <c r="G4881" s="50" t="str">
        <f>IF(A4881&lt;&gt;"",CONCATENATE(A4881,":",YEAR(B4881),IF(MONTH(B4881)&gt;9,MONTH(B4881),CONCATENATE(0,MONTH(B4881))),IF(DAY(B4881)&gt;9,DAY(B4881),CONCATENATE(0,DAY(B4881))),IF(HOUR(C4881)&gt;9,HOUR(C4881),CONCATENATE(0,HOUR(C4881))),IF(MINUTE(C4881)&gt;9,MINUTE(C4881),CONCATENATE(0,MINUTE(C4881))),":",VLOOKUP(F4881,'Valid Values - Results'!$D$4:$F$12,3,FALSE)),"")</f>
        <v/>
      </c>
      <c r="H4881" s="41"/>
      <c r="I4881" s="41"/>
      <c r="J4881" s="41"/>
      <c r="K4881" s="41"/>
      <c r="L4881" s="41"/>
      <c r="M4881" s="92"/>
      <c r="N4881" s="41"/>
      <c r="O4881" s="41"/>
      <c r="P4881" s="41"/>
      <c r="Q4881" s="41"/>
      <c r="R4881" s="41"/>
      <c r="S4881" s="41"/>
      <c r="T4881" s="41"/>
      <c r="U4881" s="47"/>
      <c r="V4881" s="49"/>
      <c r="W4881" s="41"/>
      <c r="X4881" s="41"/>
      <c r="Y4881" s="41"/>
      <c r="AA4881" s="37" t="str">
        <f>IF($I4881&lt;&gt;"",VLOOKUP($I4881,'Valid Values - Search'!$R$4:$T$4719,3,FALSE),"")</f>
        <v/>
      </c>
      <c r="AB4881" s="37" t="str">
        <f>IF($I4881&lt;&gt;"",VLOOKUP($I4881,'Valid Values - Search'!$R$4:$S$4719,2,FALSE),"")</f>
        <v/>
      </c>
      <c r="AC4881" s="38" t="str">
        <f t="shared" si="76"/>
        <v/>
      </c>
      <c r="AD4881" s="38"/>
    </row>
    <row r="4882" spans="1:30">
      <c r="A4882" s="46"/>
      <c r="B4882" s="47"/>
      <c r="C4882" s="49"/>
      <c r="D4882" s="41"/>
      <c r="E4882" s="41"/>
      <c r="F4882" s="41"/>
      <c r="G4882" s="50" t="str">
        <f>IF(A4882&lt;&gt;"",CONCATENATE(A4882,":",YEAR(B4882),IF(MONTH(B4882)&gt;9,MONTH(B4882),CONCATENATE(0,MONTH(B4882))),IF(DAY(B4882)&gt;9,DAY(B4882),CONCATENATE(0,DAY(B4882))),IF(HOUR(C4882)&gt;9,HOUR(C4882),CONCATENATE(0,HOUR(C4882))),IF(MINUTE(C4882)&gt;9,MINUTE(C4882),CONCATENATE(0,MINUTE(C4882))),":",VLOOKUP(F4882,'Valid Values - Results'!$D$4:$F$12,3,FALSE)),"")</f>
        <v/>
      </c>
      <c r="H4882" s="41"/>
      <c r="I4882" s="41"/>
      <c r="J4882" s="41"/>
      <c r="K4882" s="41"/>
      <c r="L4882" s="41"/>
      <c r="M4882" s="92"/>
      <c r="N4882" s="41"/>
      <c r="O4882" s="41"/>
      <c r="P4882" s="41"/>
      <c r="Q4882" s="41"/>
      <c r="R4882" s="41"/>
      <c r="S4882" s="41"/>
      <c r="T4882" s="41"/>
      <c r="U4882" s="47"/>
      <c r="V4882" s="49"/>
      <c r="W4882" s="41"/>
      <c r="X4882" s="41"/>
      <c r="Y4882" s="41"/>
      <c r="AA4882" s="37" t="str">
        <f>IF($I4882&lt;&gt;"",VLOOKUP($I4882,'Valid Values - Search'!$R$4:$T$4719,3,FALSE),"")</f>
        <v/>
      </c>
      <c r="AB4882" s="37" t="str">
        <f>IF($I4882&lt;&gt;"",VLOOKUP($I4882,'Valid Values - Search'!$R$4:$S$4719,2,FALSE),"")</f>
        <v/>
      </c>
      <c r="AC4882" s="38" t="str">
        <f t="shared" si="76"/>
        <v/>
      </c>
      <c r="AD4882" s="38"/>
    </row>
    <row r="4883" spans="1:30">
      <c r="A4883" s="46"/>
      <c r="B4883" s="47"/>
      <c r="C4883" s="49"/>
      <c r="D4883" s="41"/>
      <c r="E4883" s="41"/>
      <c r="F4883" s="41"/>
      <c r="G4883" s="50" t="str">
        <f>IF(A4883&lt;&gt;"",CONCATENATE(A4883,":",YEAR(B4883),IF(MONTH(B4883)&gt;9,MONTH(B4883),CONCATENATE(0,MONTH(B4883))),IF(DAY(B4883)&gt;9,DAY(B4883),CONCATENATE(0,DAY(B4883))),IF(HOUR(C4883)&gt;9,HOUR(C4883),CONCATENATE(0,HOUR(C4883))),IF(MINUTE(C4883)&gt;9,MINUTE(C4883),CONCATENATE(0,MINUTE(C4883))),":",VLOOKUP(F4883,'Valid Values - Results'!$D$4:$F$12,3,FALSE)),"")</f>
        <v/>
      </c>
      <c r="H4883" s="41"/>
      <c r="I4883" s="41"/>
      <c r="J4883" s="41"/>
      <c r="K4883" s="41"/>
      <c r="L4883" s="41"/>
      <c r="M4883" s="92"/>
      <c r="N4883" s="41"/>
      <c r="O4883" s="41"/>
      <c r="P4883" s="41"/>
      <c r="Q4883" s="41"/>
      <c r="R4883" s="41"/>
      <c r="S4883" s="41"/>
      <c r="T4883" s="41"/>
      <c r="U4883" s="47"/>
      <c r="V4883" s="49"/>
      <c r="W4883" s="41"/>
      <c r="X4883" s="41"/>
      <c r="Y4883" s="41"/>
      <c r="AA4883" s="37" t="str">
        <f>IF($I4883&lt;&gt;"",VLOOKUP($I4883,'Valid Values - Search'!$R$4:$T$4719,3,FALSE),"")</f>
        <v/>
      </c>
      <c r="AB4883" s="37" t="str">
        <f>IF($I4883&lt;&gt;"",VLOOKUP($I4883,'Valid Values - Search'!$R$4:$S$4719,2,FALSE),"")</f>
        <v/>
      </c>
      <c r="AC4883" s="38" t="str">
        <f t="shared" si="76"/>
        <v/>
      </c>
      <c r="AD4883" s="38"/>
    </row>
    <row r="4884" spans="1:30">
      <c r="A4884" s="46"/>
      <c r="B4884" s="47"/>
      <c r="C4884" s="49"/>
      <c r="D4884" s="41"/>
      <c r="E4884" s="41"/>
      <c r="F4884" s="41"/>
      <c r="G4884" s="50" t="str">
        <f>IF(A4884&lt;&gt;"",CONCATENATE(A4884,":",YEAR(B4884),IF(MONTH(B4884)&gt;9,MONTH(B4884),CONCATENATE(0,MONTH(B4884))),IF(DAY(B4884)&gt;9,DAY(B4884),CONCATENATE(0,DAY(B4884))),IF(HOUR(C4884)&gt;9,HOUR(C4884),CONCATENATE(0,HOUR(C4884))),IF(MINUTE(C4884)&gt;9,MINUTE(C4884),CONCATENATE(0,MINUTE(C4884))),":",VLOOKUP(F4884,'Valid Values - Results'!$D$4:$F$12,3,FALSE)),"")</f>
        <v/>
      </c>
      <c r="H4884" s="41"/>
      <c r="I4884" s="41"/>
      <c r="J4884" s="41"/>
      <c r="K4884" s="41"/>
      <c r="L4884" s="41"/>
      <c r="M4884" s="92"/>
      <c r="N4884" s="41"/>
      <c r="O4884" s="41"/>
      <c r="P4884" s="41"/>
      <c r="Q4884" s="41"/>
      <c r="R4884" s="41"/>
      <c r="S4884" s="41"/>
      <c r="T4884" s="41"/>
      <c r="U4884" s="47"/>
      <c r="V4884" s="49"/>
      <c r="W4884" s="41"/>
      <c r="X4884" s="41"/>
      <c r="Y4884" s="41"/>
      <c r="AA4884" s="37" t="str">
        <f>IF($I4884&lt;&gt;"",VLOOKUP($I4884,'Valid Values - Search'!$R$4:$T$4719,3,FALSE),"")</f>
        <v/>
      </c>
      <c r="AB4884" s="37" t="str">
        <f>IF($I4884&lt;&gt;"",VLOOKUP($I4884,'Valid Values - Search'!$R$4:$S$4719,2,FALSE),"")</f>
        <v/>
      </c>
      <c r="AC4884" s="38" t="str">
        <f t="shared" si="76"/>
        <v/>
      </c>
      <c r="AD4884" s="38"/>
    </row>
    <row r="4885" spans="1:30">
      <c r="A4885" s="46"/>
      <c r="B4885" s="47"/>
      <c r="C4885" s="49"/>
      <c r="D4885" s="41"/>
      <c r="E4885" s="41"/>
      <c r="F4885" s="41"/>
      <c r="G4885" s="50" t="str">
        <f>IF(A4885&lt;&gt;"",CONCATENATE(A4885,":",YEAR(B4885),IF(MONTH(B4885)&gt;9,MONTH(B4885),CONCATENATE(0,MONTH(B4885))),IF(DAY(B4885)&gt;9,DAY(B4885),CONCATENATE(0,DAY(B4885))),IF(HOUR(C4885)&gt;9,HOUR(C4885),CONCATENATE(0,HOUR(C4885))),IF(MINUTE(C4885)&gt;9,MINUTE(C4885),CONCATENATE(0,MINUTE(C4885))),":",VLOOKUP(F4885,'Valid Values - Results'!$D$4:$F$12,3,FALSE)),"")</f>
        <v/>
      </c>
      <c r="H4885" s="41"/>
      <c r="I4885" s="41"/>
      <c r="J4885" s="41"/>
      <c r="K4885" s="41"/>
      <c r="L4885" s="41"/>
      <c r="M4885" s="92"/>
      <c r="N4885" s="41"/>
      <c r="O4885" s="41"/>
      <c r="P4885" s="41"/>
      <c r="Q4885" s="41"/>
      <c r="R4885" s="41"/>
      <c r="S4885" s="41"/>
      <c r="T4885" s="41"/>
      <c r="U4885" s="47"/>
      <c r="V4885" s="49"/>
      <c r="W4885" s="41"/>
      <c r="X4885" s="41"/>
      <c r="Y4885" s="41"/>
      <c r="AA4885" s="37" t="str">
        <f>IF($I4885&lt;&gt;"",VLOOKUP($I4885,'Valid Values - Search'!$R$4:$T$4719,3,FALSE),"")</f>
        <v/>
      </c>
      <c r="AB4885" s="37" t="str">
        <f>IF($I4885&lt;&gt;"",VLOOKUP($I4885,'Valid Values - Search'!$R$4:$S$4719,2,FALSE),"")</f>
        <v/>
      </c>
      <c r="AC4885" s="38" t="str">
        <f t="shared" si="76"/>
        <v/>
      </c>
      <c r="AD4885" s="38"/>
    </row>
    <row r="4886" spans="1:30">
      <c r="A4886" s="46"/>
      <c r="B4886" s="47"/>
      <c r="C4886" s="49"/>
      <c r="D4886" s="41"/>
      <c r="E4886" s="41"/>
      <c r="F4886" s="41"/>
      <c r="G4886" s="50" t="str">
        <f>IF(A4886&lt;&gt;"",CONCATENATE(A4886,":",YEAR(B4886),IF(MONTH(B4886)&gt;9,MONTH(B4886),CONCATENATE(0,MONTH(B4886))),IF(DAY(B4886)&gt;9,DAY(B4886),CONCATENATE(0,DAY(B4886))),IF(HOUR(C4886)&gt;9,HOUR(C4886),CONCATENATE(0,HOUR(C4886))),IF(MINUTE(C4886)&gt;9,MINUTE(C4886),CONCATENATE(0,MINUTE(C4886))),":",VLOOKUP(F4886,'Valid Values - Results'!$D$4:$F$12,3,FALSE)),"")</f>
        <v/>
      </c>
      <c r="H4886" s="41"/>
      <c r="I4886" s="41"/>
      <c r="J4886" s="41"/>
      <c r="K4886" s="41"/>
      <c r="L4886" s="41"/>
      <c r="M4886" s="92"/>
      <c r="N4886" s="41"/>
      <c r="O4886" s="41"/>
      <c r="P4886" s="41"/>
      <c r="Q4886" s="41"/>
      <c r="R4886" s="41"/>
      <c r="S4886" s="41"/>
      <c r="T4886" s="41"/>
      <c r="U4886" s="47"/>
      <c r="V4886" s="49"/>
      <c r="W4886" s="41"/>
      <c r="X4886" s="41"/>
      <c r="Y4886" s="41"/>
      <c r="AA4886" s="37" t="str">
        <f>IF($I4886&lt;&gt;"",VLOOKUP($I4886,'Valid Values - Search'!$R$4:$T$4719,3,FALSE),"")</f>
        <v/>
      </c>
      <c r="AB4886" s="37" t="str">
        <f>IF($I4886&lt;&gt;"",VLOOKUP($I4886,'Valid Values - Search'!$R$4:$S$4719,2,FALSE),"")</f>
        <v/>
      </c>
      <c r="AC4886" s="38" t="str">
        <f t="shared" si="76"/>
        <v/>
      </c>
      <c r="AD4886" s="38"/>
    </row>
    <row r="4887" spans="1:30">
      <c r="A4887" s="46"/>
      <c r="B4887" s="47"/>
      <c r="C4887" s="49"/>
      <c r="D4887" s="41"/>
      <c r="E4887" s="41"/>
      <c r="F4887" s="41"/>
      <c r="G4887" s="50" t="str">
        <f>IF(A4887&lt;&gt;"",CONCATENATE(A4887,":",YEAR(B4887),IF(MONTH(B4887)&gt;9,MONTH(B4887),CONCATENATE(0,MONTH(B4887))),IF(DAY(B4887)&gt;9,DAY(B4887),CONCATENATE(0,DAY(B4887))),IF(HOUR(C4887)&gt;9,HOUR(C4887),CONCATENATE(0,HOUR(C4887))),IF(MINUTE(C4887)&gt;9,MINUTE(C4887),CONCATENATE(0,MINUTE(C4887))),":",VLOOKUP(F4887,'Valid Values - Results'!$D$4:$F$12,3,FALSE)),"")</f>
        <v/>
      </c>
      <c r="H4887" s="41"/>
      <c r="I4887" s="41"/>
      <c r="J4887" s="41"/>
      <c r="K4887" s="41"/>
      <c r="L4887" s="41"/>
      <c r="M4887" s="92"/>
      <c r="N4887" s="41"/>
      <c r="O4887" s="41"/>
      <c r="P4887" s="41"/>
      <c r="Q4887" s="41"/>
      <c r="R4887" s="41"/>
      <c r="S4887" s="41"/>
      <c r="T4887" s="41"/>
      <c r="U4887" s="47"/>
      <c r="V4887" s="49"/>
      <c r="W4887" s="41"/>
      <c r="X4887" s="41"/>
      <c r="Y4887" s="41"/>
      <c r="AA4887" s="37" t="str">
        <f>IF($I4887&lt;&gt;"",VLOOKUP($I4887,'Valid Values - Search'!$R$4:$T$4719,3,FALSE),"")</f>
        <v/>
      </c>
      <c r="AB4887" s="37" t="str">
        <f>IF($I4887&lt;&gt;"",VLOOKUP($I4887,'Valid Values - Search'!$R$4:$S$4719,2,FALSE),"")</f>
        <v/>
      </c>
      <c r="AC4887" s="38" t="str">
        <f t="shared" si="76"/>
        <v/>
      </c>
      <c r="AD4887" s="38"/>
    </row>
    <row r="4888" spans="1:30">
      <c r="A4888" s="46"/>
      <c r="B4888" s="47"/>
      <c r="C4888" s="49"/>
      <c r="D4888" s="41"/>
      <c r="E4888" s="41"/>
      <c r="F4888" s="41"/>
      <c r="G4888" s="50" t="str">
        <f>IF(A4888&lt;&gt;"",CONCATENATE(A4888,":",YEAR(B4888),IF(MONTH(B4888)&gt;9,MONTH(B4888),CONCATENATE(0,MONTH(B4888))),IF(DAY(B4888)&gt;9,DAY(B4888),CONCATENATE(0,DAY(B4888))),IF(HOUR(C4888)&gt;9,HOUR(C4888),CONCATENATE(0,HOUR(C4888))),IF(MINUTE(C4888)&gt;9,MINUTE(C4888),CONCATENATE(0,MINUTE(C4888))),":",VLOOKUP(F4888,'Valid Values - Results'!$D$4:$F$12,3,FALSE)),"")</f>
        <v/>
      </c>
      <c r="H4888" s="41"/>
      <c r="I4888" s="41"/>
      <c r="J4888" s="41"/>
      <c r="K4888" s="41"/>
      <c r="L4888" s="41"/>
      <c r="M4888" s="92"/>
      <c r="N4888" s="41"/>
      <c r="O4888" s="41"/>
      <c r="P4888" s="41"/>
      <c r="Q4888" s="41"/>
      <c r="R4888" s="41"/>
      <c r="S4888" s="41"/>
      <c r="T4888" s="41"/>
      <c r="U4888" s="47"/>
      <c r="V4888" s="49"/>
      <c r="W4888" s="41"/>
      <c r="X4888" s="41"/>
      <c r="Y4888" s="41"/>
      <c r="AA4888" s="37" t="str">
        <f>IF($I4888&lt;&gt;"",VLOOKUP($I4888,'Valid Values - Search'!$R$4:$T$4719,3,FALSE),"")</f>
        <v/>
      </c>
      <c r="AB4888" s="37" t="str">
        <f>IF($I4888&lt;&gt;"",VLOOKUP($I4888,'Valid Values - Search'!$R$4:$S$4719,2,FALSE),"")</f>
        <v/>
      </c>
      <c r="AC4888" s="38" t="str">
        <f t="shared" si="76"/>
        <v/>
      </c>
      <c r="AD4888" s="38"/>
    </row>
    <row r="4889" spans="1:30">
      <c r="A4889" s="46"/>
      <c r="B4889" s="47"/>
      <c r="C4889" s="49"/>
      <c r="D4889" s="41"/>
      <c r="E4889" s="41"/>
      <c r="F4889" s="41"/>
      <c r="G4889" s="50" t="str">
        <f>IF(A4889&lt;&gt;"",CONCATENATE(A4889,":",YEAR(B4889),IF(MONTH(B4889)&gt;9,MONTH(B4889),CONCATENATE(0,MONTH(B4889))),IF(DAY(B4889)&gt;9,DAY(B4889),CONCATENATE(0,DAY(B4889))),IF(HOUR(C4889)&gt;9,HOUR(C4889),CONCATENATE(0,HOUR(C4889))),IF(MINUTE(C4889)&gt;9,MINUTE(C4889),CONCATENATE(0,MINUTE(C4889))),":",VLOOKUP(F4889,'Valid Values - Results'!$D$4:$F$12,3,FALSE)),"")</f>
        <v/>
      </c>
      <c r="H4889" s="41"/>
      <c r="I4889" s="41"/>
      <c r="J4889" s="41"/>
      <c r="K4889" s="41"/>
      <c r="L4889" s="41"/>
      <c r="M4889" s="92"/>
      <c r="N4889" s="41"/>
      <c r="O4889" s="41"/>
      <c r="P4889" s="41"/>
      <c r="Q4889" s="41"/>
      <c r="R4889" s="41"/>
      <c r="S4889" s="41"/>
      <c r="T4889" s="41"/>
      <c r="U4889" s="47"/>
      <c r="V4889" s="49"/>
      <c r="W4889" s="41"/>
      <c r="X4889" s="41"/>
      <c r="Y4889" s="41"/>
      <c r="AA4889" s="37" t="str">
        <f>IF($I4889&lt;&gt;"",VLOOKUP($I4889,'Valid Values - Search'!$R$4:$T$4719,3,FALSE),"")</f>
        <v/>
      </c>
      <c r="AB4889" s="37" t="str">
        <f>IF($I4889&lt;&gt;"",VLOOKUP($I4889,'Valid Values - Search'!$R$4:$S$4719,2,FALSE),"")</f>
        <v/>
      </c>
      <c r="AC4889" s="38" t="str">
        <f t="shared" si="76"/>
        <v/>
      </c>
      <c r="AD4889" s="38"/>
    </row>
    <row r="4890" spans="1:30">
      <c r="A4890" s="46"/>
      <c r="B4890" s="47"/>
      <c r="C4890" s="49"/>
      <c r="D4890" s="41"/>
      <c r="E4890" s="41"/>
      <c r="F4890" s="41"/>
      <c r="G4890" s="50" t="str">
        <f>IF(A4890&lt;&gt;"",CONCATENATE(A4890,":",YEAR(B4890),IF(MONTH(B4890)&gt;9,MONTH(B4890),CONCATENATE(0,MONTH(B4890))),IF(DAY(B4890)&gt;9,DAY(B4890),CONCATENATE(0,DAY(B4890))),IF(HOUR(C4890)&gt;9,HOUR(C4890),CONCATENATE(0,HOUR(C4890))),IF(MINUTE(C4890)&gt;9,MINUTE(C4890),CONCATENATE(0,MINUTE(C4890))),":",VLOOKUP(F4890,'Valid Values - Results'!$D$4:$F$12,3,FALSE)),"")</f>
        <v/>
      </c>
      <c r="H4890" s="41"/>
      <c r="I4890" s="41"/>
      <c r="J4890" s="41"/>
      <c r="K4890" s="41"/>
      <c r="L4890" s="41"/>
      <c r="M4890" s="92"/>
      <c r="N4890" s="41"/>
      <c r="O4890" s="41"/>
      <c r="P4890" s="41"/>
      <c r="Q4890" s="41"/>
      <c r="R4890" s="41"/>
      <c r="S4890" s="41"/>
      <c r="T4890" s="41"/>
      <c r="U4890" s="47"/>
      <c r="V4890" s="49"/>
      <c r="W4890" s="41"/>
      <c r="X4890" s="41"/>
      <c r="Y4890" s="41"/>
      <c r="AA4890" s="37" t="str">
        <f>IF($I4890&lt;&gt;"",VLOOKUP($I4890,'Valid Values - Search'!$R$4:$T$4719,3,FALSE),"")</f>
        <v/>
      </c>
      <c r="AB4890" s="37" t="str">
        <f>IF($I4890&lt;&gt;"",VLOOKUP($I4890,'Valid Values - Search'!$R$4:$S$4719,2,FALSE),"")</f>
        <v/>
      </c>
      <c r="AC4890" s="38" t="str">
        <f t="shared" si="76"/>
        <v/>
      </c>
      <c r="AD4890" s="38"/>
    </row>
    <row r="4891" spans="1:30">
      <c r="A4891" s="46"/>
      <c r="B4891" s="47"/>
      <c r="C4891" s="49"/>
      <c r="D4891" s="41"/>
      <c r="E4891" s="41"/>
      <c r="F4891" s="41"/>
      <c r="G4891" s="50" t="str">
        <f>IF(A4891&lt;&gt;"",CONCATENATE(A4891,":",YEAR(B4891),IF(MONTH(B4891)&gt;9,MONTH(B4891),CONCATENATE(0,MONTH(B4891))),IF(DAY(B4891)&gt;9,DAY(B4891),CONCATENATE(0,DAY(B4891))),IF(HOUR(C4891)&gt;9,HOUR(C4891),CONCATENATE(0,HOUR(C4891))),IF(MINUTE(C4891)&gt;9,MINUTE(C4891),CONCATENATE(0,MINUTE(C4891))),":",VLOOKUP(F4891,'Valid Values - Results'!$D$4:$F$12,3,FALSE)),"")</f>
        <v/>
      </c>
      <c r="H4891" s="41"/>
      <c r="I4891" s="41"/>
      <c r="J4891" s="41"/>
      <c r="K4891" s="41"/>
      <c r="L4891" s="41"/>
      <c r="M4891" s="92"/>
      <c r="N4891" s="41"/>
      <c r="O4891" s="41"/>
      <c r="P4891" s="41"/>
      <c r="Q4891" s="41"/>
      <c r="R4891" s="41"/>
      <c r="S4891" s="41"/>
      <c r="T4891" s="41"/>
      <c r="U4891" s="47"/>
      <c r="V4891" s="49"/>
      <c r="W4891" s="41"/>
      <c r="X4891" s="41"/>
      <c r="Y4891" s="41"/>
      <c r="AA4891" s="37" t="str">
        <f>IF($I4891&lt;&gt;"",VLOOKUP($I4891,'Valid Values - Search'!$R$4:$T$4719,3,FALSE),"")</f>
        <v/>
      </c>
      <c r="AB4891" s="37" t="str">
        <f>IF($I4891&lt;&gt;"",VLOOKUP($I4891,'Valid Values - Search'!$R$4:$S$4719,2,FALSE),"")</f>
        <v/>
      </c>
      <c r="AC4891" s="38" t="str">
        <f t="shared" si="76"/>
        <v/>
      </c>
      <c r="AD4891" s="38"/>
    </row>
    <row r="4892" spans="1:30">
      <c r="A4892" s="46"/>
      <c r="B4892" s="47"/>
      <c r="C4892" s="49"/>
      <c r="D4892" s="41"/>
      <c r="E4892" s="41"/>
      <c r="F4892" s="41"/>
      <c r="G4892" s="50" t="str">
        <f>IF(A4892&lt;&gt;"",CONCATENATE(A4892,":",YEAR(B4892),IF(MONTH(B4892)&gt;9,MONTH(B4892),CONCATENATE(0,MONTH(B4892))),IF(DAY(B4892)&gt;9,DAY(B4892),CONCATENATE(0,DAY(B4892))),IF(HOUR(C4892)&gt;9,HOUR(C4892),CONCATENATE(0,HOUR(C4892))),IF(MINUTE(C4892)&gt;9,MINUTE(C4892),CONCATENATE(0,MINUTE(C4892))),":",VLOOKUP(F4892,'Valid Values - Results'!$D$4:$F$12,3,FALSE)),"")</f>
        <v/>
      </c>
      <c r="H4892" s="41"/>
      <c r="I4892" s="41"/>
      <c r="J4892" s="41"/>
      <c r="K4892" s="41"/>
      <c r="L4892" s="41"/>
      <c r="M4892" s="92"/>
      <c r="N4892" s="41"/>
      <c r="O4892" s="41"/>
      <c r="P4892" s="41"/>
      <c r="Q4892" s="41"/>
      <c r="R4892" s="41"/>
      <c r="S4892" s="41"/>
      <c r="T4892" s="41"/>
      <c r="U4892" s="47"/>
      <c r="V4892" s="49"/>
      <c r="W4892" s="41"/>
      <c r="X4892" s="41"/>
      <c r="Y4892" s="41"/>
      <c r="AA4892" s="37" t="str">
        <f>IF($I4892&lt;&gt;"",VLOOKUP($I4892,'Valid Values - Search'!$R$4:$T$4719,3,FALSE),"")</f>
        <v/>
      </c>
      <c r="AB4892" s="37" t="str">
        <f>IF($I4892&lt;&gt;"",VLOOKUP($I4892,'Valid Values - Search'!$R$4:$S$4719,2,FALSE),"")</f>
        <v/>
      </c>
      <c r="AC4892" s="38" t="str">
        <f t="shared" si="76"/>
        <v/>
      </c>
      <c r="AD4892" s="38"/>
    </row>
    <row r="4893" spans="1:30">
      <c r="A4893" s="46"/>
      <c r="B4893" s="47"/>
      <c r="C4893" s="49"/>
      <c r="D4893" s="41"/>
      <c r="E4893" s="41"/>
      <c r="F4893" s="41"/>
      <c r="G4893" s="50" t="str">
        <f>IF(A4893&lt;&gt;"",CONCATENATE(A4893,":",YEAR(B4893),IF(MONTH(B4893)&gt;9,MONTH(B4893),CONCATENATE(0,MONTH(B4893))),IF(DAY(B4893)&gt;9,DAY(B4893),CONCATENATE(0,DAY(B4893))),IF(HOUR(C4893)&gt;9,HOUR(C4893),CONCATENATE(0,HOUR(C4893))),IF(MINUTE(C4893)&gt;9,MINUTE(C4893),CONCATENATE(0,MINUTE(C4893))),":",VLOOKUP(F4893,'Valid Values - Results'!$D$4:$F$12,3,FALSE)),"")</f>
        <v/>
      </c>
      <c r="H4893" s="41"/>
      <c r="I4893" s="41"/>
      <c r="J4893" s="41"/>
      <c r="K4893" s="41"/>
      <c r="L4893" s="41"/>
      <c r="M4893" s="92"/>
      <c r="N4893" s="41"/>
      <c r="O4893" s="41"/>
      <c r="P4893" s="41"/>
      <c r="Q4893" s="41"/>
      <c r="R4893" s="41"/>
      <c r="S4893" s="41"/>
      <c r="T4893" s="41"/>
      <c r="U4893" s="47"/>
      <c r="V4893" s="49"/>
      <c r="W4893" s="41"/>
      <c r="X4893" s="41"/>
      <c r="Y4893" s="41"/>
      <c r="AA4893" s="37" t="str">
        <f>IF($I4893&lt;&gt;"",VLOOKUP($I4893,'Valid Values - Search'!$R$4:$T$4719,3,FALSE),"")</f>
        <v/>
      </c>
      <c r="AB4893" s="37" t="str">
        <f>IF($I4893&lt;&gt;"",VLOOKUP($I4893,'Valid Values - Search'!$R$4:$S$4719,2,FALSE),"")</f>
        <v/>
      </c>
      <c r="AC4893" s="38" t="str">
        <f t="shared" si="76"/>
        <v/>
      </c>
      <c r="AD4893" s="38"/>
    </row>
    <row r="4894" spans="1:30">
      <c r="A4894" s="46"/>
      <c r="B4894" s="47"/>
      <c r="C4894" s="49"/>
      <c r="D4894" s="41"/>
      <c r="E4894" s="41"/>
      <c r="F4894" s="41"/>
      <c r="G4894" s="50" t="str">
        <f>IF(A4894&lt;&gt;"",CONCATENATE(A4894,":",YEAR(B4894),IF(MONTH(B4894)&gt;9,MONTH(B4894),CONCATENATE(0,MONTH(B4894))),IF(DAY(B4894)&gt;9,DAY(B4894),CONCATENATE(0,DAY(B4894))),IF(HOUR(C4894)&gt;9,HOUR(C4894),CONCATENATE(0,HOUR(C4894))),IF(MINUTE(C4894)&gt;9,MINUTE(C4894),CONCATENATE(0,MINUTE(C4894))),":",VLOOKUP(F4894,'Valid Values - Results'!$D$4:$F$12,3,FALSE)),"")</f>
        <v/>
      </c>
      <c r="H4894" s="41"/>
      <c r="I4894" s="41"/>
      <c r="J4894" s="41"/>
      <c r="K4894" s="41"/>
      <c r="L4894" s="41"/>
      <c r="M4894" s="92"/>
      <c r="N4894" s="41"/>
      <c r="O4894" s="41"/>
      <c r="P4894" s="41"/>
      <c r="Q4894" s="41"/>
      <c r="R4894" s="41"/>
      <c r="S4894" s="41"/>
      <c r="T4894" s="41"/>
      <c r="U4894" s="47"/>
      <c r="V4894" s="49"/>
      <c r="W4894" s="41"/>
      <c r="X4894" s="41"/>
      <c r="Y4894" s="41"/>
      <c r="AA4894" s="37" t="str">
        <f>IF($I4894&lt;&gt;"",VLOOKUP($I4894,'Valid Values - Search'!$R$4:$T$4719,3,FALSE),"")</f>
        <v/>
      </c>
      <c r="AB4894" s="37" t="str">
        <f>IF($I4894&lt;&gt;"",VLOOKUP($I4894,'Valid Values - Search'!$R$4:$S$4719,2,FALSE),"")</f>
        <v/>
      </c>
      <c r="AC4894" s="38" t="str">
        <f t="shared" si="76"/>
        <v/>
      </c>
      <c r="AD4894" s="38"/>
    </row>
    <row r="4895" spans="1:30">
      <c r="A4895" s="46"/>
      <c r="B4895" s="47"/>
      <c r="C4895" s="49"/>
      <c r="D4895" s="41"/>
      <c r="E4895" s="41"/>
      <c r="F4895" s="41"/>
      <c r="G4895" s="50" t="str">
        <f>IF(A4895&lt;&gt;"",CONCATENATE(A4895,":",YEAR(B4895),IF(MONTH(B4895)&gt;9,MONTH(B4895),CONCATENATE(0,MONTH(B4895))),IF(DAY(B4895)&gt;9,DAY(B4895),CONCATENATE(0,DAY(B4895))),IF(HOUR(C4895)&gt;9,HOUR(C4895),CONCATENATE(0,HOUR(C4895))),IF(MINUTE(C4895)&gt;9,MINUTE(C4895),CONCATENATE(0,MINUTE(C4895))),":",VLOOKUP(F4895,'Valid Values - Results'!$D$4:$F$12,3,FALSE)),"")</f>
        <v/>
      </c>
      <c r="H4895" s="41"/>
      <c r="I4895" s="41"/>
      <c r="J4895" s="41"/>
      <c r="K4895" s="41"/>
      <c r="L4895" s="41"/>
      <c r="M4895" s="92"/>
      <c r="N4895" s="41"/>
      <c r="O4895" s="41"/>
      <c r="P4895" s="41"/>
      <c r="Q4895" s="41"/>
      <c r="R4895" s="41"/>
      <c r="S4895" s="41"/>
      <c r="T4895" s="41"/>
      <c r="U4895" s="47"/>
      <c r="V4895" s="49"/>
      <c r="W4895" s="41"/>
      <c r="X4895" s="41"/>
      <c r="Y4895" s="41"/>
      <c r="AA4895" s="37" t="str">
        <f>IF($I4895&lt;&gt;"",VLOOKUP($I4895,'Valid Values - Search'!$R$4:$T$4719,3,FALSE),"")</f>
        <v/>
      </c>
      <c r="AB4895" s="37" t="str">
        <f>IF($I4895&lt;&gt;"",VLOOKUP($I4895,'Valid Values - Search'!$R$4:$S$4719,2,FALSE),"")</f>
        <v/>
      </c>
      <c r="AC4895" s="38" t="str">
        <f t="shared" si="76"/>
        <v/>
      </c>
      <c r="AD4895" s="38"/>
    </row>
    <row r="4896" spans="1:30">
      <c r="A4896" s="46"/>
      <c r="B4896" s="47"/>
      <c r="C4896" s="49"/>
      <c r="D4896" s="41"/>
      <c r="E4896" s="41"/>
      <c r="F4896" s="41"/>
      <c r="G4896" s="50" t="str">
        <f>IF(A4896&lt;&gt;"",CONCATENATE(A4896,":",YEAR(B4896),IF(MONTH(B4896)&gt;9,MONTH(B4896),CONCATENATE(0,MONTH(B4896))),IF(DAY(B4896)&gt;9,DAY(B4896),CONCATENATE(0,DAY(B4896))),IF(HOUR(C4896)&gt;9,HOUR(C4896),CONCATENATE(0,HOUR(C4896))),IF(MINUTE(C4896)&gt;9,MINUTE(C4896),CONCATENATE(0,MINUTE(C4896))),":",VLOOKUP(F4896,'Valid Values - Results'!$D$4:$F$12,3,FALSE)),"")</f>
        <v/>
      </c>
      <c r="H4896" s="41"/>
      <c r="I4896" s="41"/>
      <c r="J4896" s="41"/>
      <c r="K4896" s="41"/>
      <c r="L4896" s="41"/>
      <c r="M4896" s="92"/>
      <c r="N4896" s="41"/>
      <c r="O4896" s="41"/>
      <c r="P4896" s="41"/>
      <c r="Q4896" s="41"/>
      <c r="R4896" s="41"/>
      <c r="S4896" s="41"/>
      <c r="T4896" s="41"/>
      <c r="U4896" s="47"/>
      <c r="V4896" s="49"/>
      <c r="W4896" s="41"/>
      <c r="X4896" s="41"/>
      <c r="Y4896" s="41"/>
      <c r="AA4896" s="37" t="str">
        <f>IF($I4896&lt;&gt;"",VLOOKUP($I4896,'Valid Values - Search'!$R$4:$T$4719,3,FALSE),"")</f>
        <v/>
      </c>
      <c r="AB4896" s="37" t="str">
        <f>IF($I4896&lt;&gt;"",VLOOKUP($I4896,'Valid Values - Search'!$R$4:$S$4719,2,FALSE),"")</f>
        <v/>
      </c>
      <c r="AC4896" s="38" t="str">
        <f t="shared" si="76"/>
        <v/>
      </c>
      <c r="AD4896" s="38"/>
    </row>
    <row r="4897" spans="1:30">
      <c r="A4897" s="46"/>
      <c r="B4897" s="47"/>
      <c r="C4897" s="49"/>
      <c r="D4897" s="41"/>
      <c r="E4897" s="41"/>
      <c r="F4897" s="41"/>
      <c r="G4897" s="50" t="str">
        <f>IF(A4897&lt;&gt;"",CONCATENATE(A4897,":",YEAR(B4897),IF(MONTH(B4897)&gt;9,MONTH(B4897),CONCATENATE(0,MONTH(B4897))),IF(DAY(B4897)&gt;9,DAY(B4897),CONCATENATE(0,DAY(B4897))),IF(HOUR(C4897)&gt;9,HOUR(C4897),CONCATENATE(0,HOUR(C4897))),IF(MINUTE(C4897)&gt;9,MINUTE(C4897),CONCATENATE(0,MINUTE(C4897))),":",VLOOKUP(F4897,'Valid Values - Results'!$D$4:$F$12,3,FALSE)),"")</f>
        <v/>
      </c>
      <c r="H4897" s="41"/>
      <c r="I4897" s="41"/>
      <c r="J4897" s="41"/>
      <c r="K4897" s="41"/>
      <c r="L4897" s="41"/>
      <c r="M4897" s="92"/>
      <c r="N4897" s="41"/>
      <c r="O4897" s="41"/>
      <c r="P4897" s="41"/>
      <c r="Q4897" s="41"/>
      <c r="R4897" s="41"/>
      <c r="S4897" s="41"/>
      <c r="T4897" s="41"/>
      <c r="U4897" s="47"/>
      <c r="V4897" s="49"/>
      <c r="W4897" s="41"/>
      <c r="X4897" s="41"/>
      <c r="Y4897" s="41"/>
      <c r="AA4897" s="37" t="str">
        <f>IF($I4897&lt;&gt;"",VLOOKUP($I4897,'Valid Values - Search'!$R$4:$T$4719,3,FALSE),"")</f>
        <v/>
      </c>
      <c r="AB4897" s="37" t="str">
        <f>IF($I4897&lt;&gt;"",VLOOKUP($I4897,'Valid Values - Search'!$R$4:$S$4719,2,FALSE),"")</f>
        <v/>
      </c>
      <c r="AC4897" s="38" t="str">
        <f t="shared" si="76"/>
        <v/>
      </c>
      <c r="AD4897" s="38"/>
    </row>
    <row r="4898" spans="1:30">
      <c r="A4898" s="46"/>
      <c r="B4898" s="47"/>
      <c r="C4898" s="49"/>
      <c r="D4898" s="41"/>
      <c r="E4898" s="41"/>
      <c r="F4898" s="41"/>
      <c r="G4898" s="50" t="str">
        <f>IF(A4898&lt;&gt;"",CONCATENATE(A4898,":",YEAR(B4898),IF(MONTH(B4898)&gt;9,MONTH(B4898),CONCATENATE(0,MONTH(B4898))),IF(DAY(B4898)&gt;9,DAY(B4898),CONCATENATE(0,DAY(B4898))),IF(HOUR(C4898)&gt;9,HOUR(C4898),CONCATENATE(0,HOUR(C4898))),IF(MINUTE(C4898)&gt;9,MINUTE(C4898),CONCATENATE(0,MINUTE(C4898))),":",VLOOKUP(F4898,'Valid Values - Results'!$D$4:$F$12,3,FALSE)),"")</f>
        <v/>
      </c>
      <c r="H4898" s="41"/>
      <c r="I4898" s="41"/>
      <c r="J4898" s="41"/>
      <c r="K4898" s="41"/>
      <c r="L4898" s="41"/>
      <c r="M4898" s="92"/>
      <c r="N4898" s="41"/>
      <c r="O4898" s="41"/>
      <c r="P4898" s="41"/>
      <c r="Q4898" s="41"/>
      <c r="R4898" s="41"/>
      <c r="S4898" s="41"/>
      <c r="T4898" s="41"/>
      <c r="U4898" s="47"/>
      <c r="V4898" s="49"/>
      <c r="W4898" s="41"/>
      <c r="X4898" s="41"/>
      <c r="Y4898" s="41"/>
      <c r="AA4898" s="37" t="str">
        <f>IF($I4898&lt;&gt;"",VLOOKUP($I4898,'Valid Values - Search'!$R$4:$T$4719,3,FALSE),"")</f>
        <v/>
      </c>
      <c r="AB4898" s="37" t="str">
        <f>IF($I4898&lt;&gt;"",VLOOKUP($I4898,'Valid Values - Search'!$R$4:$S$4719,2,FALSE),"")</f>
        <v/>
      </c>
      <c r="AC4898" s="38" t="str">
        <f t="shared" si="76"/>
        <v/>
      </c>
      <c r="AD4898" s="38"/>
    </row>
    <row r="4899" spans="1:30">
      <c r="A4899" s="46"/>
      <c r="B4899" s="47"/>
      <c r="C4899" s="49"/>
      <c r="D4899" s="41"/>
      <c r="E4899" s="41"/>
      <c r="F4899" s="41"/>
      <c r="G4899" s="50" t="str">
        <f>IF(A4899&lt;&gt;"",CONCATENATE(A4899,":",YEAR(B4899),IF(MONTH(B4899)&gt;9,MONTH(B4899),CONCATENATE(0,MONTH(B4899))),IF(DAY(B4899)&gt;9,DAY(B4899),CONCATENATE(0,DAY(B4899))),IF(HOUR(C4899)&gt;9,HOUR(C4899),CONCATENATE(0,HOUR(C4899))),IF(MINUTE(C4899)&gt;9,MINUTE(C4899),CONCATENATE(0,MINUTE(C4899))),":",VLOOKUP(F4899,'Valid Values - Results'!$D$4:$F$12,3,FALSE)),"")</f>
        <v/>
      </c>
      <c r="H4899" s="41"/>
      <c r="I4899" s="41"/>
      <c r="J4899" s="41"/>
      <c r="K4899" s="41"/>
      <c r="L4899" s="41"/>
      <c r="M4899" s="92"/>
      <c r="N4899" s="41"/>
      <c r="O4899" s="41"/>
      <c r="P4899" s="41"/>
      <c r="Q4899" s="41"/>
      <c r="R4899" s="41"/>
      <c r="S4899" s="41"/>
      <c r="T4899" s="41"/>
      <c r="U4899" s="47"/>
      <c r="V4899" s="49"/>
      <c r="W4899" s="41"/>
      <c r="X4899" s="41"/>
      <c r="Y4899" s="41"/>
      <c r="AA4899" s="37" t="str">
        <f>IF($I4899&lt;&gt;"",VLOOKUP($I4899,'Valid Values - Search'!$R$4:$T$4719,3,FALSE),"")</f>
        <v/>
      </c>
      <c r="AB4899" s="37" t="str">
        <f>IF($I4899&lt;&gt;"",VLOOKUP($I4899,'Valid Values - Search'!$R$4:$S$4719,2,FALSE),"")</f>
        <v/>
      </c>
      <c r="AC4899" s="38" t="str">
        <f t="shared" si="76"/>
        <v/>
      </c>
      <c r="AD4899" s="38"/>
    </row>
    <row r="4900" spans="1:30">
      <c r="A4900" s="46"/>
      <c r="B4900" s="47"/>
      <c r="C4900" s="49"/>
      <c r="D4900" s="41"/>
      <c r="E4900" s="41"/>
      <c r="F4900" s="41"/>
      <c r="G4900" s="50" t="str">
        <f>IF(A4900&lt;&gt;"",CONCATENATE(A4900,":",YEAR(B4900),IF(MONTH(B4900)&gt;9,MONTH(B4900),CONCATENATE(0,MONTH(B4900))),IF(DAY(B4900)&gt;9,DAY(B4900),CONCATENATE(0,DAY(B4900))),IF(HOUR(C4900)&gt;9,HOUR(C4900),CONCATENATE(0,HOUR(C4900))),IF(MINUTE(C4900)&gt;9,MINUTE(C4900),CONCATENATE(0,MINUTE(C4900))),":",VLOOKUP(F4900,'Valid Values - Results'!$D$4:$F$12,3,FALSE)),"")</f>
        <v/>
      </c>
      <c r="H4900" s="41"/>
      <c r="I4900" s="41"/>
      <c r="J4900" s="41"/>
      <c r="K4900" s="41"/>
      <c r="L4900" s="41"/>
      <c r="M4900" s="92"/>
      <c r="N4900" s="41"/>
      <c r="O4900" s="41"/>
      <c r="P4900" s="41"/>
      <c r="Q4900" s="41"/>
      <c r="R4900" s="41"/>
      <c r="S4900" s="41"/>
      <c r="T4900" s="41"/>
      <c r="U4900" s="47"/>
      <c r="V4900" s="49"/>
      <c r="W4900" s="41"/>
      <c r="X4900" s="41"/>
      <c r="Y4900" s="41"/>
      <c r="AA4900" s="37" t="str">
        <f>IF($I4900&lt;&gt;"",VLOOKUP($I4900,'Valid Values - Search'!$R$4:$T$4719,3,FALSE),"")</f>
        <v/>
      </c>
      <c r="AB4900" s="37" t="str">
        <f>IF($I4900&lt;&gt;"",VLOOKUP($I4900,'Valid Values - Search'!$R$4:$S$4719,2,FALSE),"")</f>
        <v/>
      </c>
      <c r="AC4900" s="38" t="str">
        <f t="shared" si="76"/>
        <v/>
      </c>
      <c r="AD4900" s="38"/>
    </row>
    <row r="4901" spans="1:30">
      <c r="A4901" s="46"/>
      <c r="B4901" s="47"/>
      <c r="C4901" s="49"/>
      <c r="D4901" s="41"/>
      <c r="E4901" s="41"/>
      <c r="F4901" s="41"/>
      <c r="G4901" s="50" t="str">
        <f>IF(A4901&lt;&gt;"",CONCATENATE(A4901,":",YEAR(B4901),IF(MONTH(B4901)&gt;9,MONTH(B4901),CONCATENATE(0,MONTH(B4901))),IF(DAY(B4901)&gt;9,DAY(B4901),CONCATENATE(0,DAY(B4901))),IF(HOUR(C4901)&gt;9,HOUR(C4901),CONCATENATE(0,HOUR(C4901))),IF(MINUTE(C4901)&gt;9,MINUTE(C4901),CONCATENATE(0,MINUTE(C4901))),":",VLOOKUP(F4901,'Valid Values - Results'!$D$4:$F$12,3,FALSE)),"")</f>
        <v/>
      </c>
      <c r="H4901" s="41"/>
      <c r="I4901" s="41"/>
      <c r="J4901" s="41"/>
      <c r="K4901" s="41"/>
      <c r="L4901" s="41"/>
      <c r="M4901" s="92"/>
      <c r="N4901" s="41"/>
      <c r="O4901" s="41"/>
      <c r="P4901" s="41"/>
      <c r="Q4901" s="41"/>
      <c r="R4901" s="41"/>
      <c r="S4901" s="41"/>
      <c r="T4901" s="41"/>
      <c r="U4901" s="47"/>
      <c r="V4901" s="49"/>
      <c r="W4901" s="41"/>
      <c r="X4901" s="41"/>
      <c r="Y4901" s="41"/>
      <c r="AA4901" s="37" t="str">
        <f>IF($I4901&lt;&gt;"",VLOOKUP($I4901,'Valid Values - Search'!$R$4:$T$4719,3,FALSE),"")</f>
        <v/>
      </c>
      <c r="AB4901" s="37" t="str">
        <f>IF($I4901&lt;&gt;"",VLOOKUP($I4901,'Valid Values - Search'!$R$4:$S$4719,2,FALSE),"")</f>
        <v/>
      </c>
      <c r="AC4901" s="38" t="str">
        <f t="shared" si="76"/>
        <v/>
      </c>
      <c r="AD4901" s="38"/>
    </row>
    <row r="4902" spans="1:30">
      <c r="A4902" s="46"/>
      <c r="B4902" s="47"/>
      <c r="C4902" s="49"/>
      <c r="D4902" s="41"/>
      <c r="E4902" s="41"/>
      <c r="F4902" s="41"/>
      <c r="G4902" s="50" t="str">
        <f>IF(A4902&lt;&gt;"",CONCATENATE(A4902,":",YEAR(B4902),IF(MONTH(B4902)&gt;9,MONTH(B4902),CONCATENATE(0,MONTH(B4902))),IF(DAY(B4902)&gt;9,DAY(B4902),CONCATENATE(0,DAY(B4902))),IF(HOUR(C4902)&gt;9,HOUR(C4902),CONCATENATE(0,HOUR(C4902))),IF(MINUTE(C4902)&gt;9,MINUTE(C4902),CONCATENATE(0,MINUTE(C4902))),":",VLOOKUP(F4902,'Valid Values - Results'!$D$4:$F$12,3,FALSE)),"")</f>
        <v/>
      </c>
      <c r="H4902" s="41"/>
      <c r="I4902" s="41"/>
      <c r="J4902" s="41"/>
      <c r="K4902" s="41"/>
      <c r="L4902" s="41"/>
      <c r="M4902" s="92"/>
      <c r="N4902" s="41"/>
      <c r="O4902" s="41"/>
      <c r="P4902" s="41"/>
      <c r="Q4902" s="41"/>
      <c r="R4902" s="41"/>
      <c r="S4902" s="41"/>
      <c r="T4902" s="41"/>
      <c r="U4902" s="47"/>
      <c r="V4902" s="49"/>
      <c r="W4902" s="41"/>
      <c r="X4902" s="41"/>
      <c r="Y4902" s="41"/>
      <c r="AA4902" s="37" t="str">
        <f>IF($I4902&lt;&gt;"",VLOOKUP($I4902,'Valid Values - Search'!$R$4:$T$4719,3,FALSE),"")</f>
        <v/>
      </c>
      <c r="AB4902" s="37" t="str">
        <f>IF($I4902&lt;&gt;"",VLOOKUP($I4902,'Valid Values - Search'!$R$4:$S$4719,2,FALSE),"")</f>
        <v/>
      </c>
      <c r="AC4902" s="38" t="str">
        <f t="shared" si="76"/>
        <v/>
      </c>
      <c r="AD4902" s="38"/>
    </row>
    <row r="4903" spans="1:30">
      <c r="A4903" s="46"/>
      <c r="B4903" s="47"/>
      <c r="C4903" s="49"/>
      <c r="D4903" s="41"/>
      <c r="E4903" s="41"/>
      <c r="F4903" s="41"/>
      <c r="G4903" s="50" t="str">
        <f>IF(A4903&lt;&gt;"",CONCATENATE(A4903,":",YEAR(B4903),IF(MONTH(B4903)&gt;9,MONTH(B4903),CONCATENATE(0,MONTH(B4903))),IF(DAY(B4903)&gt;9,DAY(B4903),CONCATENATE(0,DAY(B4903))),IF(HOUR(C4903)&gt;9,HOUR(C4903),CONCATENATE(0,HOUR(C4903))),IF(MINUTE(C4903)&gt;9,MINUTE(C4903),CONCATENATE(0,MINUTE(C4903))),":",VLOOKUP(F4903,'Valid Values - Results'!$D$4:$F$12,3,FALSE)),"")</f>
        <v/>
      </c>
      <c r="H4903" s="41"/>
      <c r="I4903" s="41"/>
      <c r="J4903" s="41"/>
      <c r="K4903" s="41"/>
      <c r="L4903" s="41"/>
      <c r="M4903" s="92"/>
      <c r="N4903" s="41"/>
      <c r="O4903" s="41"/>
      <c r="P4903" s="41"/>
      <c r="Q4903" s="41"/>
      <c r="R4903" s="41"/>
      <c r="S4903" s="41"/>
      <c r="T4903" s="41"/>
      <c r="U4903" s="47"/>
      <c r="V4903" s="49"/>
      <c r="W4903" s="41"/>
      <c r="X4903" s="41"/>
      <c r="Y4903" s="41"/>
      <c r="AA4903" s="37" t="str">
        <f>IF($I4903&lt;&gt;"",VLOOKUP($I4903,'Valid Values - Search'!$R$4:$T$4719,3,FALSE),"")</f>
        <v/>
      </c>
      <c r="AB4903" s="37" t="str">
        <f>IF($I4903&lt;&gt;"",VLOOKUP($I4903,'Valid Values - Search'!$R$4:$S$4719,2,FALSE),"")</f>
        <v/>
      </c>
      <c r="AC4903" s="38" t="str">
        <f t="shared" si="76"/>
        <v/>
      </c>
      <c r="AD4903" s="38"/>
    </row>
    <row r="4904" spans="1:30">
      <c r="A4904" s="46"/>
      <c r="B4904" s="47"/>
      <c r="C4904" s="49"/>
      <c r="D4904" s="41"/>
      <c r="E4904" s="41"/>
      <c r="F4904" s="41"/>
      <c r="G4904" s="50" t="str">
        <f>IF(A4904&lt;&gt;"",CONCATENATE(A4904,":",YEAR(B4904),IF(MONTH(B4904)&gt;9,MONTH(B4904),CONCATENATE(0,MONTH(B4904))),IF(DAY(B4904)&gt;9,DAY(B4904),CONCATENATE(0,DAY(B4904))),IF(HOUR(C4904)&gt;9,HOUR(C4904),CONCATENATE(0,HOUR(C4904))),IF(MINUTE(C4904)&gt;9,MINUTE(C4904),CONCATENATE(0,MINUTE(C4904))),":",VLOOKUP(F4904,'Valid Values - Results'!$D$4:$F$12,3,FALSE)),"")</f>
        <v/>
      </c>
      <c r="H4904" s="41"/>
      <c r="I4904" s="41"/>
      <c r="J4904" s="41"/>
      <c r="K4904" s="41"/>
      <c r="L4904" s="41"/>
      <c r="M4904" s="92"/>
      <c r="N4904" s="41"/>
      <c r="O4904" s="41"/>
      <c r="P4904" s="41"/>
      <c r="Q4904" s="41"/>
      <c r="R4904" s="41"/>
      <c r="S4904" s="41"/>
      <c r="T4904" s="41"/>
      <c r="U4904" s="47"/>
      <c r="V4904" s="49"/>
      <c r="W4904" s="41"/>
      <c r="X4904" s="41"/>
      <c r="Y4904" s="41"/>
      <c r="AA4904" s="37" t="str">
        <f>IF($I4904&lt;&gt;"",VLOOKUP($I4904,'Valid Values - Search'!$R$4:$T$4719,3,FALSE),"")</f>
        <v/>
      </c>
      <c r="AB4904" s="37" t="str">
        <f>IF($I4904&lt;&gt;"",VLOOKUP($I4904,'Valid Values - Search'!$R$4:$S$4719,2,FALSE),"")</f>
        <v/>
      </c>
      <c r="AC4904" s="38" t="str">
        <f t="shared" si="76"/>
        <v/>
      </c>
      <c r="AD4904" s="38"/>
    </row>
    <row r="4905" spans="1:30">
      <c r="A4905" s="46"/>
      <c r="B4905" s="47"/>
      <c r="C4905" s="49"/>
      <c r="D4905" s="41"/>
      <c r="E4905" s="41"/>
      <c r="F4905" s="41"/>
      <c r="G4905" s="50" t="str">
        <f>IF(A4905&lt;&gt;"",CONCATENATE(A4905,":",YEAR(B4905),IF(MONTH(B4905)&gt;9,MONTH(B4905),CONCATENATE(0,MONTH(B4905))),IF(DAY(B4905)&gt;9,DAY(B4905),CONCATENATE(0,DAY(B4905))),IF(HOUR(C4905)&gt;9,HOUR(C4905),CONCATENATE(0,HOUR(C4905))),IF(MINUTE(C4905)&gt;9,MINUTE(C4905),CONCATENATE(0,MINUTE(C4905))),":",VLOOKUP(F4905,'Valid Values - Results'!$D$4:$F$12,3,FALSE)),"")</f>
        <v/>
      </c>
      <c r="H4905" s="41"/>
      <c r="I4905" s="41"/>
      <c r="J4905" s="41"/>
      <c r="K4905" s="41"/>
      <c r="L4905" s="41"/>
      <c r="M4905" s="92"/>
      <c r="N4905" s="41"/>
      <c r="O4905" s="41"/>
      <c r="P4905" s="41"/>
      <c r="Q4905" s="41"/>
      <c r="R4905" s="41"/>
      <c r="S4905" s="41"/>
      <c r="T4905" s="41"/>
      <c r="U4905" s="47"/>
      <c r="V4905" s="49"/>
      <c r="W4905" s="41"/>
      <c r="X4905" s="41"/>
      <c r="Y4905" s="41"/>
      <c r="AA4905" s="37" t="str">
        <f>IF($I4905&lt;&gt;"",VLOOKUP($I4905,'Valid Values - Search'!$R$4:$T$4719,3,FALSE),"")</f>
        <v/>
      </c>
      <c r="AB4905" s="37" t="str">
        <f>IF($I4905&lt;&gt;"",VLOOKUP($I4905,'Valid Values - Search'!$R$4:$S$4719,2,FALSE),"")</f>
        <v/>
      </c>
      <c r="AC4905" s="38" t="str">
        <f t="shared" si="76"/>
        <v/>
      </c>
      <c r="AD4905" s="38"/>
    </row>
    <row r="4906" spans="1:30">
      <c r="A4906" s="46"/>
      <c r="B4906" s="47"/>
      <c r="C4906" s="49"/>
      <c r="D4906" s="41"/>
      <c r="E4906" s="41"/>
      <c r="F4906" s="41"/>
      <c r="G4906" s="50" t="str">
        <f>IF(A4906&lt;&gt;"",CONCATENATE(A4906,":",YEAR(B4906),IF(MONTH(B4906)&gt;9,MONTH(B4906),CONCATENATE(0,MONTH(B4906))),IF(DAY(B4906)&gt;9,DAY(B4906),CONCATENATE(0,DAY(B4906))),IF(HOUR(C4906)&gt;9,HOUR(C4906),CONCATENATE(0,HOUR(C4906))),IF(MINUTE(C4906)&gt;9,MINUTE(C4906),CONCATENATE(0,MINUTE(C4906))),":",VLOOKUP(F4906,'Valid Values - Results'!$D$4:$F$12,3,FALSE)),"")</f>
        <v/>
      </c>
      <c r="H4906" s="41"/>
      <c r="I4906" s="41"/>
      <c r="J4906" s="41"/>
      <c r="K4906" s="41"/>
      <c r="L4906" s="41"/>
      <c r="M4906" s="92"/>
      <c r="N4906" s="41"/>
      <c r="O4906" s="41"/>
      <c r="P4906" s="41"/>
      <c r="Q4906" s="41"/>
      <c r="R4906" s="41"/>
      <c r="S4906" s="41"/>
      <c r="T4906" s="41"/>
      <c r="U4906" s="47"/>
      <c r="V4906" s="49"/>
      <c r="W4906" s="41"/>
      <c r="X4906" s="41"/>
      <c r="Y4906" s="41"/>
      <c r="AA4906" s="37" t="str">
        <f>IF($I4906&lt;&gt;"",VLOOKUP($I4906,'Valid Values - Search'!$R$4:$T$4719,3,FALSE),"")</f>
        <v/>
      </c>
      <c r="AB4906" s="37" t="str">
        <f>IF($I4906&lt;&gt;"",VLOOKUP($I4906,'Valid Values - Search'!$R$4:$S$4719,2,FALSE),"")</f>
        <v/>
      </c>
      <c r="AC4906" s="38" t="str">
        <f t="shared" si="76"/>
        <v/>
      </c>
      <c r="AD4906" s="38"/>
    </row>
    <row r="4907" spans="1:30">
      <c r="A4907" s="46"/>
      <c r="B4907" s="47"/>
      <c r="C4907" s="49"/>
      <c r="D4907" s="41"/>
      <c r="E4907" s="41"/>
      <c r="F4907" s="41"/>
      <c r="G4907" s="50" t="str">
        <f>IF(A4907&lt;&gt;"",CONCATENATE(A4907,":",YEAR(B4907),IF(MONTH(B4907)&gt;9,MONTH(B4907),CONCATENATE(0,MONTH(B4907))),IF(DAY(B4907)&gt;9,DAY(B4907),CONCATENATE(0,DAY(B4907))),IF(HOUR(C4907)&gt;9,HOUR(C4907),CONCATENATE(0,HOUR(C4907))),IF(MINUTE(C4907)&gt;9,MINUTE(C4907),CONCATENATE(0,MINUTE(C4907))),":",VLOOKUP(F4907,'Valid Values - Results'!$D$4:$F$12,3,FALSE)),"")</f>
        <v/>
      </c>
      <c r="H4907" s="41"/>
      <c r="I4907" s="41"/>
      <c r="J4907" s="41"/>
      <c r="K4907" s="41"/>
      <c r="L4907" s="41"/>
      <c r="M4907" s="92"/>
      <c r="N4907" s="41"/>
      <c r="O4907" s="41"/>
      <c r="P4907" s="41"/>
      <c r="Q4907" s="41"/>
      <c r="R4907" s="41"/>
      <c r="S4907" s="41"/>
      <c r="T4907" s="41"/>
      <c r="U4907" s="47"/>
      <c r="V4907" s="49"/>
      <c r="W4907" s="41"/>
      <c r="X4907" s="41"/>
      <c r="Y4907" s="41"/>
      <c r="AA4907" s="37" t="str">
        <f>IF($I4907&lt;&gt;"",VLOOKUP($I4907,'Valid Values - Search'!$R$4:$T$4719,3,FALSE),"")</f>
        <v/>
      </c>
      <c r="AB4907" s="37" t="str">
        <f>IF($I4907&lt;&gt;"",VLOOKUP($I4907,'Valid Values - Search'!$R$4:$S$4719,2,FALSE),"")</f>
        <v/>
      </c>
      <c r="AC4907" s="38" t="str">
        <f t="shared" si="76"/>
        <v/>
      </c>
      <c r="AD4907" s="38"/>
    </row>
    <row r="4908" spans="1:30">
      <c r="A4908" s="46"/>
      <c r="B4908" s="47"/>
      <c r="C4908" s="49"/>
      <c r="D4908" s="41"/>
      <c r="E4908" s="41"/>
      <c r="F4908" s="41"/>
      <c r="G4908" s="50" t="str">
        <f>IF(A4908&lt;&gt;"",CONCATENATE(A4908,":",YEAR(B4908),IF(MONTH(B4908)&gt;9,MONTH(B4908),CONCATENATE(0,MONTH(B4908))),IF(DAY(B4908)&gt;9,DAY(B4908),CONCATENATE(0,DAY(B4908))),IF(HOUR(C4908)&gt;9,HOUR(C4908),CONCATENATE(0,HOUR(C4908))),IF(MINUTE(C4908)&gt;9,MINUTE(C4908),CONCATENATE(0,MINUTE(C4908))),":",VLOOKUP(F4908,'Valid Values - Results'!$D$4:$F$12,3,FALSE)),"")</f>
        <v/>
      </c>
      <c r="H4908" s="41"/>
      <c r="I4908" s="41"/>
      <c r="J4908" s="41"/>
      <c r="K4908" s="41"/>
      <c r="L4908" s="41"/>
      <c r="M4908" s="92"/>
      <c r="N4908" s="41"/>
      <c r="O4908" s="41"/>
      <c r="P4908" s="41"/>
      <c r="Q4908" s="41"/>
      <c r="R4908" s="41"/>
      <c r="S4908" s="41"/>
      <c r="T4908" s="41"/>
      <c r="U4908" s="47"/>
      <c r="V4908" s="49"/>
      <c r="W4908" s="41"/>
      <c r="X4908" s="41"/>
      <c r="Y4908" s="41"/>
      <c r="AA4908" s="37" t="str">
        <f>IF($I4908&lt;&gt;"",VLOOKUP($I4908,'Valid Values - Search'!$R$4:$T$4719,3,FALSE),"")</f>
        <v/>
      </c>
      <c r="AB4908" s="37" t="str">
        <f>IF($I4908&lt;&gt;"",VLOOKUP($I4908,'Valid Values - Search'!$R$4:$S$4719,2,FALSE),"")</f>
        <v/>
      </c>
      <c r="AC4908" s="38" t="str">
        <f t="shared" si="76"/>
        <v/>
      </c>
      <c r="AD4908" s="38"/>
    </row>
    <row r="4909" spans="1:30">
      <c r="A4909" s="46"/>
      <c r="B4909" s="47"/>
      <c r="C4909" s="49"/>
      <c r="D4909" s="41"/>
      <c r="E4909" s="41"/>
      <c r="F4909" s="41"/>
      <c r="G4909" s="50" t="str">
        <f>IF(A4909&lt;&gt;"",CONCATENATE(A4909,":",YEAR(B4909),IF(MONTH(B4909)&gt;9,MONTH(B4909),CONCATENATE(0,MONTH(B4909))),IF(DAY(B4909)&gt;9,DAY(B4909),CONCATENATE(0,DAY(B4909))),IF(HOUR(C4909)&gt;9,HOUR(C4909),CONCATENATE(0,HOUR(C4909))),IF(MINUTE(C4909)&gt;9,MINUTE(C4909),CONCATENATE(0,MINUTE(C4909))),":",VLOOKUP(F4909,'Valid Values - Results'!$D$4:$F$12,3,FALSE)),"")</f>
        <v/>
      </c>
      <c r="H4909" s="41"/>
      <c r="I4909" s="41"/>
      <c r="J4909" s="41"/>
      <c r="K4909" s="41"/>
      <c r="L4909" s="41"/>
      <c r="M4909" s="92"/>
      <c r="N4909" s="41"/>
      <c r="O4909" s="41"/>
      <c r="P4909" s="41"/>
      <c r="Q4909" s="41"/>
      <c r="R4909" s="41"/>
      <c r="S4909" s="41"/>
      <c r="T4909" s="41"/>
      <c r="U4909" s="47"/>
      <c r="V4909" s="49"/>
      <c r="W4909" s="41"/>
      <c r="X4909" s="41"/>
      <c r="Y4909" s="41"/>
      <c r="AA4909" s="37" t="str">
        <f>IF($I4909&lt;&gt;"",VLOOKUP($I4909,'Valid Values - Search'!$R$4:$T$4719,3,FALSE),"")</f>
        <v/>
      </c>
      <c r="AB4909" s="37" t="str">
        <f>IF($I4909&lt;&gt;"",VLOOKUP($I4909,'Valid Values - Search'!$R$4:$S$4719,2,FALSE),"")</f>
        <v/>
      </c>
      <c r="AC4909" s="38" t="str">
        <f t="shared" si="76"/>
        <v/>
      </c>
      <c r="AD4909" s="38"/>
    </row>
    <row r="4910" spans="1:30">
      <c r="A4910" s="46"/>
      <c r="B4910" s="47"/>
      <c r="C4910" s="49"/>
      <c r="D4910" s="41"/>
      <c r="E4910" s="41"/>
      <c r="F4910" s="41"/>
      <c r="G4910" s="50" t="str">
        <f>IF(A4910&lt;&gt;"",CONCATENATE(A4910,":",YEAR(B4910),IF(MONTH(B4910)&gt;9,MONTH(B4910),CONCATENATE(0,MONTH(B4910))),IF(DAY(B4910)&gt;9,DAY(B4910),CONCATENATE(0,DAY(B4910))),IF(HOUR(C4910)&gt;9,HOUR(C4910),CONCATENATE(0,HOUR(C4910))),IF(MINUTE(C4910)&gt;9,MINUTE(C4910),CONCATENATE(0,MINUTE(C4910))),":",VLOOKUP(F4910,'Valid Values - Results'!$D$4:$F$12,3,FALSE)),"")</f>
        <v/>
      </c>
      <c r="H4910" s="41"/>
      <c r="I4910" s="41"/>
      <c r="J4910" s="41"/>
      <c r="K4910" s="41"/>
      <c r="L4910" s="41"/>
      <c r="M4910" s="92"/>
      <c r="N4910" s="41"/>
      <c r="O4910" s="41"/>
      <c r="P4910" s="41"/>
      <c r="Q4910" s="41"/>
      <c r="R4910" s="41"/>
      <c r="S4910" s="41"/>
      <c r="T4910" s="41"/>
      <c r="U4910" s="47"/>
      <c r="V4910" s="49"/>
      <c r="W4910" s="41"/>
      <c r="X4910" s="41"/>
      <c r="Y4910" s="41"/>
      <c r="AA4910" s="37" t="str">
        <f>IF($I4910&lt;&gt;"",VLOOKUP($I4910,'Valid Values - Search'!$R$4:$T$4719,3,FALSE),"")</f>
        <v/>
      </c>
      <c r="AB4910" s="37" t="str">
        <f>IF($I4910&lt;&gt;"",VLOOKUP($I4910,'Valid Values - Search'!$R$4:$S$4719,2,FALSE),"")</f>
        <v/>
      </c>
      <c r="AC4910" s="38" t="str">
        <f t="shared" si="76"/>
        <v/>
      </c>
      <c r="AD4910" s="38"/>
    </row>
    <row r="4911" spans="1:30">
      <c r="A4911" s="46"/>
      <c r="B4911" s="47"/>
      <c r="C4911" s="49"/>
      <c r="D4911" s="41"/>
      <c r="E4911" s="41"/>
      <c r="F4911" s="41"/>
      <c r="G4911" s="50" t="str">
        <f>IF(A4911&lt;&gt;"",CONCATENATE(A4911,":",YEAR(B4911),IF(MONTH(B4911)&gt;9,MONTH(B4911),CONCATENATE(0,MONTH(B4911))),IF(DAY(B4911)&gt;9,DAY(B4911),CONCATENATE(0,DAY(B4911))),IF(HOUR(C4911)&gt;9,HOUR(C4911),CONCATENATE(0,HOUR(C4911))),IF(MINUTE(C4911)&gt;9,MINUTE(C4911),CONCATENATE(0,MINUTE(C4911))),":",VLOOKUP(F4911,'Valid Values - Results'!$D$4:$F$12,3,FALSE)),"")</f>
        <v/>
      </c>
      <c r="H4911" s="41"/>
      <c r="I4911" s="41"/>
      <c r="J4911" s="41"/>
      <c r="K4911" s="41"/>
      <c r="L4911" s="41"/>
      <c r="M4911" s="92"/>
      <c r="N4911" s="41"/>
      <c r="O4911" s="41"/>
      <c r="P4911" s="41"/>
      <c r="Q4911" s="41"/>
      <c r="R4911" s="41"/>
      <c r="S4911" s="41"/>
      <c r="T4911" s="41"/>
      <c r="U4911" s="47"/>
      <c r="V4911" s="49"/>
      <c r="W4911" s="41"/>
      <c r="X4911" s="41"/>
      <c r="Y4911" s="41"/>
      <c r="AA4911" s="37" t="str">
        <f>IF($I4911&lt;&gt;"",VLOOKUP($I4911,'Valid Values - Search'!$R$4:$T$4719,3,FALSE),"")</f>
        <v/>
      </c>
      <c r="AB4911" s="37" t="str">
        <f>IF($I4911&lt;&gt;"",VLOOKUP($I4911,'Valid Values - Search'!$R$4:$S$4719,2,FALSE),"")</f>
        <v/>
      </c>
      <c r="AC4911" s="38" t="str">
        <f t="shared" si="76"/>
        <v/>
      </c>
      <c r="AD4911" s="38"/>
    </row>
    <row r="4912" spans="1:30">
      <c r="A4912" s="46"/>
      <c r="B4912" s="47"/>
      <c r="C4912" s="49"/>
      <c r="D4912" s="41"/>
      <c r="E4912" s="41"/>
      <c r="F4912" s="41"/>
      <c r="G4912" s="50" t="str">
        <f>IF(A4912&lt;&gt;"",CONCATENATE(A4912,":",YEAR(B4912),IF(MONTH(B4912)&gt;9,MONTH(B4912),CONCATENATE(0,MONTH(B4912))),IF(DAY(B4912)&gt;9,DAY(B4912),CONCATENATE(0,DAY(B4912))),IF(HOUR(C4912)&gt;9,HOUR(C4912),CONCATENATE(0,HOUR(C4912))),IF(MINUTE(C4912)&gt;9,MINUTE(C4912),CONCATENATE(0,MINUTE(C4912))),":",VLOOKUP(F4912,'Valid Values - Results'!$D$4:$F$12,3,FALSE)),"")</f>
        <v/>
      </c>
      <c r="H4912" s="41"/>
      <c r="I4912" s="41"/>
      <c r="J4912" s="41"/>
      <c r="K4912" s="41"/>
      <c r="L4912" s="41"/>
      <c r="M4912" s="92"/>
      <c r="N4912" s="41"/>
      <c r="O4912" s="41"/>
      <c r="P4912" s="41"/>
      <c r="Q4912" s="41"/>
      <c r="R4912" s="41"/>
      <c r="S4912" s="41"/>
      <c r="T4912" s="41"/>
      <c r="U4912" s="47"/>
      <c r="V4912" s="49"/>
      <c r="W4912" s="41"/>
      <c r="X4912" s="41"/>
      <c r="Y4912" s="41"/>
      <c r="AA4912" s="37" t="str">
        <f>IF($I4912&lt;&gt;"",VLOOKUP($I4912,'Valid Values - Search'!$R$4:$T$4719,3,FALSE),"")</f>
        <v/>
      </c>
      <c r="AB4912" s="37" t="str">
        <f>IF($I4912&lt;&gt;"",VLOOKUP($I4912,'Valid Values - Search'!$R$4:$S$4719,2,FALSE),"")</f>
        <v/>
      </c>
      <c r="AC4912" s="38" t="str">
        <f t="shared" si="76"/>
        <v/>
      </c>
      <c r="AD4912" s="38"/>
    </row>
    <row r="4913" spans="1:30">
      <c r="A4913" s="46"/>
      <c r="B4913" s="47"/>
      <c r="C4913" s="49"/>
      <c r="D4913" s="41"/>
      <c r="E4913" s="41"/>
      <c r="F4913" s="41"/>
      <c r="G4913" s="50" t="str">
        <f>IF(A4913&lt;&gt;"",CONCATENATE(A4913,":",YEAR(B4913),IF(MONTH(B4913)&gt;9,MONTH(B4913),CONCATENATE(0,MONTH(B4913))),IF(DAY(B4913)&gt;9,DAY(B4913),CONCATENATE(0,DAY(B4913))),IF(HOUR(C4913)&gt;9,HOUR(C4913),CONCATENATE(0,HOUR(C4913))),IF(MINUTE(C4913)&gt;9,MINUTE(C4913),CONCATENATE(0,MINUTE(C4913))),":",VLOOKUP(F4913,'Valid Values - Results'!$D$4:$F$12,3,FALSE)),"")</f>
        <v/>
      </c>
      <c r="H4913" s="41"/>
      <c r="I4913" s="41"/>
      <c r="J4913" s="41"/>
      <c r="K4913" s="41"/>
      <c r="L4913" s="41"/>
      <c r="M4913" s="92"/>
      <c r="N4913" s="41"/>
      <c r="O4913" s="41"/>
      <c r="P4913" s="41"/>
      <c r="Q4913" s="41"/>
      <c r="R4913" s="41"/>
      <c r="S4913" s="41"/>
      <c r="T4913" s="41"/>
      <c r="U4913" s="47"/>
      <c r="V4913" s="49"/>
      <c r="W4913" s="41"/>
      <c r="X4913" s="41"/>
      <c r="Y4913" s="41"/>
      <c r="AA4913" s="37" t="str">
        <f>IF($I4913&lt;&gt;"",VLOOKUP($I4913,'Valid Values - Search'!$R$4:$T$4719,3,FALSE),"")</f>
        <v/>
      </c>
      <c r="AB4913" s="37" t="str">
        <f>IF($I4913&lt;&gt;"",VLOOKUP($I4913,'Valid Values - Search'!$R$4:$S$4719,2,FALSE),"")</f>
        <v/>
      </c>
      <c r="AC4913" s="38" t="str">
        <f t="shared" si="76"/>
        <v/>
      </c>
      <c r="AD4913" s="38"/>
    </row>
    <row r="4914" spans="1:30">
      <c r="A4914" s="46"/>
      <c r="B4914" s="47"/>
      <c r="C4914" s="49"/>
      <c r="D4914" s="41"/>
      <c r="E4914" s="41"/>
      <c r="F4914" s="41"/>
      <c r="G4914" s="50" t="str">
        <f>IF(A4914&lt;&gt;"",CONCATENATE(A4914,":",YEAR(B4914),IF(MONTH(B4914)&gt;9,MONTH(B4914),CONCATENATE(0,MONTH(B4914))),IF(DAY(B4914)&gt;9,DAY(B4914),CONCATENATE(0,DAY(B4914))),IF(HOUR(C4914)&gt;9,HOUR(C4914),CONCATENATE(0,HOUR(C4914))),IF(MINUTE(C4914)&gt;9,MINUTE(C4914),CONCATENATE(0,MINUTE(C4914))),":",VLOOKUP(F4914,'Valid Values - Results'!$D$4:$F$12,3,FALSE)),"")</f>
        <v/>
      </c>
      <c r="H4914" s="41"/>
      <c r="I4914" s="41"/>
      <c r="J4914" s="41"/>
      <c r="K4914" s="41"/>
      <c r="L4914" s="41"/>
      <c r="M4914" s="92"/>
      <c r="N4914" s="41"/>
      <c r="O4914" s="41"/>
      <c r="P4914" s="41"/>
      <c r="Q4914" s="41"/>
      <c r="R4914" s="41"/>
      <c r="S4914" s="41"/>
      <c r="T4914" s="41"/>
      <c r="U4914" s="47"/>
      <c r="V4914" s="49"/>
      <c r="W4914" s="41"/>
      <c r="X4914" s="41"/>
      <c r="Y4914" s="41"/>
      <c r="AA4914" s="37" t="str">
        <f>IF($I4914&lt;&gt;"",VLOOKUP($I4914,'Valid Values - Search'!$R$4:$T$4719,3,FALSE),"")</f>
        <v/>
      </c>
      <c r="AB4914" s="37" t="str">
        <f>IF($I4914&lt;&gt;"",VLOOKUP($I4914,'Valid Values - Search'!$R$4:$S$4719,2,FALSE),"")</f>
        <v/>
      </c>
      <c r="AC4914" s="38" t="str">
        <f t="shared" si="76"/>
        <v/>
      </c>
      <c r="AD4914" s="38"/>
    </row>
    <row r="4915" spans="1:30">
      <c r="A4915" s="46"/>
      <c r="B4915" s="47"/>
      <c r="C4915" s="49"/>
      <c r="D4915" s="41"/>
      <c r="E4915" s="41"/>
      <c r="F4915" s="41"/>
      <c r="G4915" s="50" t="str">
        <f>IF(A4915&lt;&gt;"",CONCATENATE(A4915,":",YEAR(B4915),IF(MONTH(B4915)&gt;9,MONTH(B4915),CONCATENATE(0,MONTH(B4915))),IF(DAY(B4915)&gt;9,DAY(B4915),CONCATENATE(0,DAY(B4915))),IF(HOUR(C4915)&gt;9,HOUR(C4915),CONCATENATE(0,HOUR(C4915))),IF(MINUTE(C4915)&gt;9,MINUTE(C4915),CONCATENATE(0,MINUTE(C4915))),":",VLOOKUP(F4915,'Valid Values - Results'!$D$4:$F$12,3,FALSE)),"")</f>
        <v/>
      </c>
      <c r="H4915" s="41"/>
      <c r="I4915" s="41"/>
      <c r="J4915" s="41"/>
      <c r="K4915" s="41"/>
      <c r="L4915" s="41"/>
      <c r="M4915" s="92"/>
      <c r="N4915" s="41"/>
      <c r="O4915" s="41"/>
      <c r="P4915" s="41"/>
      <c r="Q4915" s="41"/>
      <c r="R4915" s="41"/>
      <c r="S4915" s="41"/>
      <c r="T4915" s="41"/>
      <c r="U4915" s="47"/>
      <c r="V4915" s="49"/>
      <c r="W4915" s="41"/>
      <c r="X4915" s="41"/>
      <c r="Y4915" s="41"/>
      <c r="AA4915" s="37" t="str">
        <f>IF($I4915&lt;&gt;"",VLOOKUP($I4915,'Valid Values - Search'!$R$4:$T$4719,3,FALSE),"")</f>
        <v/>
      </c>
      <c r="AB4915" s="37" t="str">
        <f>IF($I4915&lt;&gt;"",VLOOKUP($I4915,'Valid Values - Search'!$R$4:$S$4719,2,FALSE),"")</f>
        <v/>
      </c>
      <c r="AC4915" s="38" t="str">
        <f t="shared" si="76"/>
        <v/>
      </c>
      <c r="AD4915" s="38"/>
    </row>
    <row r="4916" spans="1:30">
      <c r="A4916" s="46"/>
      <c r="B4916" s="47"/>
      <c r="C4916" s="49"/>
      <c r="D4916" s="41"/>
      <c r="E4916" s="41"/>
      <c r="F4916" s="41"/>
      <c r="G4916" s="50" t="str">
        <f>IF(A4916&lt;&gt;"",CONCATENATE(A4916,":",YEAR(B4916),IF(MONTH(B4916)&gt;9,MONTH(B4916),CONCATENATE(0,MONTH(B4916))),IF(DAY(B4916)&gt;9,DAY(B4916),CONCATENATE(0,DAY(B4916))),IF(HOUR(C4916)&gt;9,HOUR(C4916),CONCATENATE(0,HOUR(C4916))),IF(MINUTE(C4916)&gt;9,MINUTE(C4916),CONCATENATE(0,MINUTE(C4916))),":",VLOOKUP(F4916,'Valid Values - Results'!$D$4:$F$12,3,FALSE)),"")</f>
        <v/>
      </c>
      <c r="H4916" s="41"/>
      <c r="I4916" s="41"/>
      <c r="J4916" s="41"/>
      <c r="K4916" s="41"/>
      <c r="L4916" s="41"/>
      <c r="M4916" s="92"/>
      <c r="N4916" s="41"/>
      <c r="O4916" s="41"/>
      <c r="P4916" s="41"/>
      <c r="Q4916" s="41"/>
      <c r="R4916" s="41"/>
      <c r="S4916" s="41"/>
      <c r="T4916" s="41"/>
      <c r="U4916" s="47"/>
      <c r="V4916" s="49"/>
      <c r="W4916" s="41"/>
      <c r="X4916" s="41"/>
      <c r="Y4916" s="41"/>
      <c r="AA4916" s="37" t="str">
        <f>IF($I4916&lt;&gt;"",VLOOKUP($I4916,'Valid Values - Search'!$R$4:$T$4719,3,FALSE),"")</f>
        <v/>
      </c>
      <c r="AB4916" s="37" t="str">
        <f>IF($I4916&lt;&gt;"",VLOOKUP($I4916,'Valid Values - Search'!$R$4:$S$4719,2,FALSE),"")</f>
        <v/>
      </c>
      <c r="AC4916" s="38" t="str">
        <f t="shared" si="76"/>
        <v/>
      </c>
      <c r="AD4916" s="38"/>
    </row>
    <row r="4917" spans="1:30">
      <c r="A4917" s="46"/>
      <c r="B4917" s="47"/>
      <c r="C4917" s="49"/>
      <c r="D4917" s="41"/>
      <c r="E4917" s="41"/>
      <c r="F4917" s="41"/>
      <c r="G4917" s="50" t="str">
        <f>IF(A4917&lt;&gt;"",CONCATENATE(A4917,":",YEAR(B4917),IF(MONTH(B4917)&gt;9,MONTH(B4917),CONCATENATE(0,MONTH(B4917))),IF(DAY(B4917)&gt;9,DAY(B4917),CONCATENATE(0,DAY(B4917))),IF(HOUR(C4917)&gt;9,HOUR(C4917),CONCATENATE(0,HOUR(C4917))),IF(MINUTE(C4917)&gt;9,MINUTE(C4917),CONCATENATE(0,MINUTE(C4917))),":",VLOOKUP(F4917,'Valid Values - Results'!$D$4:$F$12,3,FALSE)),"")</f>
        <v/>
      </c>
      <c r="H4917" s="41"/>
      <c r="I4917" s="41"/>
      <c r="J4917" s="41"/>
      <c r="K4917" s="41"/>
      <c r="L4917" s="41"/>
      <c r="M4917" s="92"/>
      <c r="N4917" s="41"/>
      <c r="O4917" s="41"/>
      <c r="P4917" s="41"/>
      <c r="Q4917" s="41"/>
      <c r="R4917" s="41"/>
      <c r="S4917" s="41"/>
      <c r="T4917" s="41"/>
      <c r="U4917" s="47"/>
      <c r="V4917" s="49"/>
      <c r="W4917" s="41"/>
      <c r="X4917" s="41"/>
      <c r="Y4917" s="41"/>
      <c r="AA4917" s="37" t="str">
        <f>IF($I4917&lt;&gt;"",VLOOKUP($I4917,'Valid Values - Search'!$R$4:$T$4719,3,FALSE),"")</f>
        <v/>
      </c>
      <c r="AB4917" s="37" t="str">
        <f>IF($I4917&lt;&gt;"",VLOOKUP($I4917,'Valid Values - Search'!$R$4:$S$4719,2,FALSE),"")</f>
        <v/>
      </c>
      <c r="AC4917" s="38" t="str">
        <f t="shared" si="76"/>
        <v/>
      </c>
      <c r="AD4917" s="38"/>
    </row>
    <row r="4918" spans="1:30">
      <c r="A4918" s="46"/>
      <c r="B4918" s="47"/>
      <c r="C4918" s="49"/>
      <c r="D4918" s="41"/>
      <c r="E4918" s="41"/>
      <c r="F4918" s="41"/>
      <c r="G4918" s="50" t="str">
        <f>IF(A4918&lt;&gt;"",CONCATENATE(A4918,":",YEAR(B4918),IF(MONTH(B4918)&gt;9,MONTH(B4918),CONCATENATE(0,MONTH(B4918))),IF(DAY(B4918)&gt;9,DAY(B4918),CONCATENATE(0,DAY(B4918))),IF(HOUR(C4918)&gt;9,HOUR(C4918),CONCATENATE(0,HOUR(C4918))),IF(MINUTE(C4918)&gt;9,MINUTE(C4918),CONCATENATE(0,MINUTE(C4918))),":",VLOOKUP(F4918,'Valid Values - Results'!$D$4:$F$12,3,FALSE)),"")</f>
        <v/>
      </c>
      <c r="H4918" s="41"/>
      <c r="I4918" s="41"/>
      <c r="J4918" s="41"/>
      <c r="K4918" s="41"/>
      <c r="L4918" s="41"/>
      <c r="M4918" s="92"/>
      <c r="N4918" s="41"/>
      <c r="O4918" s="41"/>
      <c r="P4918" s="41"/>
      <c r="Q4918" s="41"/>
      <c r="R4918" s="41"/>
      <c r="S4918" s="41"/>
      <c r="T4918" s="41"/>
      <c r="U4918" s="47"/>
      <c r="V4918" s="49"/>
      <c r="W4918" s="41"/>
      <c r="X4918" s="41"/>
      <c r="Y4918" s="41"/>
      <c r="AA4918" s="37" t="str">
        <f>IF($I4918&lt;&gt;"",VLOOKUP($I4918,'Valid Values - Search'!$R$4:$T$4719,3,FALSE),"")</f>
        <v/>
      </c>
      <c r="AB4918" s="37" t="str">
        <f>IF($I4918&lt;&gt;"",VLOOKUP($I4918,'Valid Values - Search'!$R$4:$S$4719,2,FALSE),"")</f>
        <v/>
      </c>
      <c r="AC4918" s="38" t="str">
        <f t="shared" si="76"/>
        <v/>
      </c>
      <c r="AD4918" s="38"/>
    </row>
    <row r="4919" spans="1:30">
      <c r="A4919" s="46"/>
      <c r="B4919" s="47"/>
      <c r="C4919" s="49"/>
      <c r="D4919" s="41"/>
      <c r="E4919" s="41"/>
      <c r="F4919" s="41"/>
      <c r="G4919" s="50" t="str">
        <f>IF(A4919&lt;&gt;"",CONCATENATE(A4919,":",YEAR(B4919),IF(MONTH(B4919)&gt;9,MONTH(B4919),CONCATENATE(0,MONTH(B4919))),IF(DAY(B4919)&gt;9,DAY(B4919),CONCATENATE(0,DAY(B4919))),IF(HOUR(C4919)&gt;9,HOUR(C4919),CONCATENATE(0,HOUR(C4919))),IF(MINUTE(C4919)&gt;9,MINUTE(C4919),CONCATENATE(0,MINUTE(C4919))),":",VLOOKUP(F4919,'Valid Values - Results'!$D$4:$F$12,3,FALSE)),"")</f>
        <v/>
      </c>
      <c r="H4919" s="41"/>
      <c r="I4919" s="41"/>
      <c r="J4919" s="41"/>
      <c r="K4919" s="41"/>
      <c r="L4919" s="41"/>
      <c r="M4919" s="92"/>
      <c r="N4919" s="41"/>
      <c r="O4919" s="41"/>
      <c r="P4919" s="41"/>
      <c r="Q4919" s="41"/>
      <c r="R4919" s="41"/>
      <c r="S4919" s="41"/>
      <c r="T4919" s="41"/>
      <c r="U4919" s="47"/>
      <c r="V4919" s="49"/>
      <c r="W4919" s="41"/>
      <c r="X4919" s="41"/>
      <c r="Y4919" s="41"/>
      <c r="AA4919" s="37" t="str">
        <f>IF($I4919&lt;&gt;"",VLOOKUP($I4919,'Valid Values - Search'!$R$4:$T$4719,3,FALSE),"")</f>
        <v/>
      </c>
      <c r="AB4919" s="37" t="str">
        <f>IF($I4919&lt;&gt;"",VLOOKUP($I4919,'Valid Values - Search'!$R$4:$S$4719,2,FALSE),"")</f>
        <v/>
      </c>
      <c r="AC4919" s="38" t="str">
        <f t="shared" si="76"/>
        <v/>
      </c>
      <c r="AD4919" s="38"/>
    </row>
    <row r="4920" spans="1:30">
      <c r="A4920" s="46"/>
      <c r="B4920" s="47"/>
      <c r="C4920" s="49"/>
      <c r="D4920" s="41"/>
      <c r="E4920" s="41"/>
      <c r="F4920" s="41"/>
      <c r="G4920" s="50" t="str">
        <f>IF(A4920&lt;&gt;"",CONCATENATE(A4920,":",YEAR(B4920),IF(MONTH(B4920)&gt;9,MONTH(B4920),CONCATENATE(0,MONTH(B4920))),IF(DAY(B4920)&gt;9,DAY(B4920),CONCATENATE(0,DAY(B4920))),IF(HOUR(C4920)&gt;9,HOUR(C4920),CONCATENATE(0,HOUR(C4920))),IF(MINUTE(C4920)&gt;9,MINUTE(C4920),CONCATENATE(0,MINUTE(C4920))),":",VLOOKUP(F4920,'Valid Values - Results'!$D$4:$F$12,3,FALSE)),"")</f>
        <v/>
      </c>
      <c r="H4920" s="41"/>
      <c r="I4920" s="41"/>
      <c r="J4920" s="41"/>
      <c r="K4920" s="41"/>
      <c r="L4920" s="41"/>
      <c r="M4920" s="92"/>
      <c r="N4920" s="41"/>
      <c r="O4920" s="41"/>
      <c r="P4920" s="41"/>
      <c r="Q4920" s="41"/>
      <c r="R4920" s="41"/>
      <c r="S4920" s="41"/>
      <c r="T4920" s="41"/>
      <c r="U4920" s="47"/>
      <c r="V4920" s="49"/>
      <c r="W4920" s="41"/>
      <c r="X4920" s="41"/>
      <c r="Y4920" s="41"/>
      <c r="AA4920" s="37" t="str">
        <f>IF($I4920&lt;&gt;"",VLOOKUP($I4920,'Valid Values - Search'!$R$4:$T$4719,3,FALSE),"")</f>
        <v/>
      </c>
      <c r="AB4920" s="37" t="str">
        <f>IF($I4920&lt;&gt;"",VLOOKUP($I4920,'Valid Values - Search'!$R$4:$S$4719,2,FALSE),"")</f>
        <v/>
      </c>
      <c r="AC4920" s="38" t="str">
        <f t="shared" si="76"/>
        <v/>
      </c>
      <c r="AD4920" s="38"/>
    </row>
    <row r="4921" spans="1:30">
      <c r="A4921" s="46"/>
      <c r="B4921" s="47"/>
      <c r="C4921" s="49"/>
      <c r="D4921" s="41"/>
      <c r="E4921" s="41"/>
      <c r="F4921" s="41"/>
      <c r="G4921" s="50" t="str">
        <f>IF(A4921&lt;&gt;"",CONCATENATE(A4921,":",YEAR(B4921),IF(MONTH(B4921)&gt;9,MONTH(B4921),CONCATENATE(0,MONTH(B4921))),IF(DAY(B4921)&gt;9,DAY(B4921),CONCATENATE(0,DAY(B4921))),IF(HOUR(C4921)&gt;9,HOUR(C4921),CONCATENATE(0,HOUR(C4921))),IF(MINUTE(C4921)&gt;9,MINUTE(C4921),CONCATENATE(0,MINUTE(C4921))),":",VLOOKUP(F4921,'Valid Values - Results'!$D$4:$F$12,3,FALSE)),"")</f>
        <v/>
      </c>
      <c r="H4921" s="41"/>
      <c r="I4921" s="41"/>
      <c r="J4921" s="41"/>
      <c r="K4921" s="41"/>
      <c r="L4921" s="41"/>
      <c r="M4921" s="92"/>
      <c r="N4921" s="41"/>
      <c r="O4921" s="41"/>
      <c r="P4921" s="41"/>
      <c r="Q4921" s="41"/>
      <c r="R4921" s="41"/>
      <c r="S4921" s="41"/>
      <c r="T4921" s="41"/>
      <c r="U4921" s="47"/>
      <c r="V4921" s="49"/>
      <c r="W4921" s="41"/>
      <c r="X4921" s="41"/>
      <c r="Y4921" s="41"/>
      <c r="AA4921" s="37" t="str">
        <f>IF($I4921&lt;&gt;"",VLOOKUP($I4921,'Valid Values - Search'!$R$4:$T$4719,3,FALSE),"")</f>
        <v/>
      </c>
      <c r="AB4921" s="37" t="str">
        <f>IF($I4921&lt;&gt;"",VLOOKUP($I4921,'Valid Values - Search'!$R$4:$S$4719,2,FALSE),"")</f>
        <v/>
      </c>
      <c r="AC4921" s="38" t="str">
        <f t="shared" si="76"/>
        <v/>
      </c>
      <c r="AD4921" s="38"/>
    </row>
    <row r="4922" spans="1:30">
      <c r="A4922" s="46"/>
      <c r="B4922" s="47"/>
      <c r="C4922" s="49"/>
      <c r="D4922" s="41"/>
      <c r="E4922" s="41"/>
      <c r="F4922" s="41"/>
      <c r="G4922" s="50" t="str">
        <f>IF(A4922&lt;&gt;"",CONCATENATE(A4922,":",YEAR(B4922),IF(MONTH(B4922)&gt;9,MONTH(B4922),CONCATENATE(0,MONTH(B4922))),IF(DAY(B4922)&gt;9,DAY(B4922),CONCATENATE(0,DAY(B4922))),IF(HOUR(C4922)&gt;9,HOUR(C4922),CONCATENATE(0,HOUR(C4922))),IF(MINUTE(C4922)&gt;9,MINUTE(C4922),CONCATENATE(0,MINUTE(C4922))),":",VLOOKUP(F4922,'Valid Values - Results'!$D$4:$F$12,3,FALSE)),"")</f>
        <v/>
      </c>
      <c r="H4922" s="41"/>
      <c r="I4922" s="41"/>
      <c r="J4922" s="41"/>
      <c r="K4922" s="41"/>
      <c r="L4922" s="41"/>
      <c r="M4922" s="92"/>
      <c r="N4922" s="41"/>
      <c r="O4922" s="41"/>
      <c r="P4922" s="41"/>
      <c r="Q4922" s="41"/>
      <c r="R4922" s="41"/>
      <c r="S4922" s="41"/>
      <c r="T4922" s="41"/>
      <c r="U4922" s="47"/>
      <c r="V4922" s="49"/>
      <c r="W4922" s="41"/>
      <c r="X4922" s="41"/>
      <c r="Y4922" s="41"/>
      <c r="AA4922" s="37" t="str">
        <f>IF($I4922&lt;&gt;"",VLOOKUP($I4922,'Valid Values - Search'!$R$4:$T$4719,3,FALSE),"")</f>
        <v/>
      </c>
      <c r="AB4922" s="37" t="str">
        <f>IF($I4922&lt;&gt;"",VLOOKUP($I4922,'Valid Values - Search'!$R$4:$S$4719,2,FALSE),"")</f>
        <v/>
      </c>
      <c r="AC4922" s="38" t="str">
        <f t="shared" si="76"/>
        <v/>
      </c>
      <c r="AD4922" s="38"/>
    </row>
    <row r="4923" spans="1:30">
      <c r="A4923" s="46"/>
      <c r="B4923" s="47"/>
      <c r="C4923" s="49"/>
      <c r="D4923" s="41"/>
      <c r="E4923" s="41"/>
      <c r="F4923" s="41"/>
      <c r="G4923" s="50" t="str">
        <f>IF(A4923&lt;&gt;"",CONCATENATE(A4923,":",YEAR(B4923),IF(MONTH(B4923)&gt;9,MONTH(B4923),CONCATENATE(0,MONTH(B4923))),IF(DAY(B4923)&gt;9,DAY(B4923),CONCATENATE(0,DAY(B4923))),IF(HOUR(C4923)&gt;9,HOUR(C4923),CONCATENATE(0,HOUR(C4923))),IF(MINUTE(C4923)&gt;9,MINUTE(C4923),CONCATENATE(0,MINUTE(C4923))),":",VLOOKUP(F4923,'Valid Values - Results'!$D$4:$F$12,3,FALSE)),"")</f>
        <v/>
      </c>
      <c r="H4923" s="41"/>
      <c r="I4923" s="41"/>
      <c r="J4923" s="41"/>
      <c r="K4923" s="41"/>
      <c r="L4923" s="41"/>
      <c r="M4923" s="92"/>
      <c r="N4923" s="41"/>
      <c r="O4923" s="41"/>
      <c r="P4923" s="41"/>
      <c r="Q4923" s="41"/>
      <c r="R4923" s="41"/>
      <c r="S4923" s="41"/>
      <c r="T4923" s="41"/>
      <c r="U4923" s="47"/>
      <c r="V4923" s="49"/>
      <c r="W4923" s="41"/>
      <c r="X4923" s="41"/>
      <c r="Y4923" s="41"/>
      <c r="AA4923" s="37" t="str">
        <f>IF($I4923&lt;&gt;"",VLOOKUP($I4923,'Valid Values - Search'!$R$4:$T$4719,3,FALSE),"")</f>
        <v/>
      </c>
      <c r="AB4923" s="37" t="str">
        <f>IF($I4923&lt;&gt;"",VLOOKUP($I4923,'Valid Values - Search'!$R$4:$S$4719,2,FALSE),"")</f>
        <v/>
      </c>
      <c r="AC4923" s="38" t="str">
        <f t="shared" si="76"/>
        <v/>
      </c>
      <c r="AD4923" s="38"/>
    </row>
    <row r="4924" spans="1:30">
      <c r="A4924" s="46"/>
      <c r="B4924" s="47"/>
      <c r="C4924" s="49"/>
      <c r="D4924" s="41"/>
      <c r="E4924" s="41"/>
      <c r="F4924" s="41"/>
      <c r="G4924" s="50" t="str">
        <f>IF(A4924&lt;&gt;"",CONCATENATE(A4924,":",YEAR(B4924),IF(MONTH(B4924)&gt;9,MONTH(B4924),CONCATENATE(0,MONTH(B4924))),IF(DAY(B4924)&gt;9,DAY(B4924),CONCATENATE(0,DAY(B4924))),IF(HOUR(C4924)&gt;9,HOUR(C4924),CONCATENATE(0,HOUR(C4924))),IF(MINUTE(C4924)&gt;9,MINUTE(C4924),CONCATENATE(0,MINUTE(C4924))),":",VLOOKUP(F4924,'Valid Values - Results'!$D$4:$F$12,3,FALSE)),"")</f>
        <v/>
      </c>
      <c r="H4924" s="41"/>
      <c r="I4924" s="41"/>
      <c r="J4924" s="41"/>
      <c r="K4924" s="41"/>
      <c r="L4924" s="41"/>
      <c r="M4924" s="92"/>
      <c r="N4924" s="41"/>
      <c r="O4924" s="41"/>
      <c r="P4924" s="41"/>
      <c r="Q4924" s="41"/>
      <c r="R4924" s="41"/>
      <c r="S4924" s="41"/>
      <c r="T4924" s="41"/>
      <c r="U4924" s="47"/>
      <c r="V4924" s="49"/>
      <c r="W4924" s="41"/>
      <c r="X4924" s="41"/>
      <c r="Y4924" s="41"/>
      <c r="AA4924" s="37" t="str">
        <f>IF($I4924&lt;&gt;"",VLOOKUP($I4924,'Valid Values - Search'!$R$4:$T$4719,3,FALSE),"")</f>
        <v/>
      </c>
      <c r="AB4924" s="37" t="str">
        <f>IF($I4924&lt;&gt;"",VLOOKUP($I4924,'Valid Values - Search'!$R$4:$S$4719,2,FALSE),"")</f>
        <v/>
      </c>
      <c r="AC4924" s="38" t="str">
        <f t="shared" si="76"/>
        <v/>
      </c>
      <c r="AD4924" s="38"/>
    </row>
    <row r="4925" spans="1:30">
      <c r="A4925" s="46"/>
      <c r="B4925" s="47"/>
      <c r="C4925" s="49"/>
      <c r="D4925" s="41"/>
      <c r="E4925" s="41"/>
      <c r="F4925" s="41"/>
      <c r="G4925" s="50" t="str">
        <f>IF(A4925&lt;&gt;"",CONCATENATE(A4925,":",YEAR(B4925),IF(MONTH(B4925)&gt;9,MONTH(B4925),CONCATENATE(0,MONTH(B4925))),IF(DAY(B4925)&gt;9,DAY(B4925),CONCATENATE(0,DAY(B4925))),IF(HOUR(C4925)&gt;9,HOUR(C4925),CONCATENATE(0,HOUR(C4925))),IF(MINUTE(C4925)&gt;9,MINUTE(C4925),CONCATENATE(0,MINUTE(C4925))),":",VLOOKUP(F4925,'Valid Values - Results'!$D$4:$F$12,3,FALSE)),"")</f>
        <v/>
      </c>
      <c r="H4925" s="41"/>
      <c r="I4925" s="41"/>
      <c r="J4925" s="41"/>
      <c r="K4925" s="41"/>
      <c r="L4925" s="41"/>
      <c r="M4925" s="92"/>
      <c r="N4925" s="41"/>
      <c r="O4925" s="41"/>
      <c r="P4925" s="41"/>
      <c r="Q4925" s="41"/>
      <c r="R4925" s="41"/>
      <c r="S4925" s="41"/>
      <c r="T4925" s="41"/>
      <c r="U4925" s="47"/>
      <c r="V4925" s="49"/>
      <c r="W4925" s="41"/>
      <c r="X4925" s="41"/>
      <c r="Y4925" s="41"/>
      <c r="AA4925" s="37" t="str">
        <f>IF($I4925&lt;&gt;"",VLOOKUP($I4925,'Valid Values - Search'!$R$4:$T$4719,3,FALSE),"")</f>
        <v/>
      </c>
      <c r="AB4925" s="37" t="str">
        <f>IF($I4925&lt;&gt;"",VLOOKUP($I4925,'Valid Values - Search'!$R$4:$S$4719,2,FALSE),"")</f>
        <v/>
      </c>
      <c r="AC4925" s="38" t="str">
        <f t="shared" si="76"/>
        <v/>
      </c>
      <c r="AD4925" s="38"/>
    </row>
    <row r="4926" spans="1:30">
      <c r="A4926" s="46"/>
      <c r="B4926" s="47"/>
      <c r="C4926" s="49"/>
      <c r="D4926" s="41"/>
      <c r="E4926" s="41"/>
      <c r="F4926" s="41"/>
      <c r="G4926" s="50" t="str">
        <f>IF(A4926&lt;&gt;"",CONCATENATE(A4926,":",YEAR(B4926),IF(MONTH(B4926)&gt;9,MONTH(B4926),CONCATENATE(0,MONTH(B4926))),IF(DAY(B4926)&gt;9,DAY(B4926),CONCATENATE(0,DAY(B4926))),IF(HOUR(C4926)&gt;9,HOUR(C4926),CONCATENATE(0,HOUR(C4926))),IF(MINUTE(C4926)&gt;9,MINUTE(C4926),CONCATENATE(0,MINUTE(C4926))),":",VLOOKUP(F4926,'Valid Values - Results'!$D$4:$F$12,3,FALSE)),"")</f>
        <v/>
      </c>
      <c r="H4926" s="41"/>
      <c r="I4926" s="41"/>
      <c r="J4926" s="41"/>
      <c r="K4926" s="41"/>
      <c r="L4926" s="41"/>
      <c r="M4926" s="92"/>
      <c r="N4926" s="41"/>
      <c r="O4926" s="41"/>
      <c r="P4926" s="41"/>
      <c r="Q4926" s="41"/>
      <c r="R4926" s="41"/>
      <c r="S4926" s="41"/>
      <c r="T4926" s="41"/>
      <c r="U4926" s="47"/>
      <c r="V4926" s="49"/>
      <c r="W4926" s="41"/>
      <c r="X4926" s="41"/>
      <c r="Y4926" s="41"/>
      <c r="AA4926" s="37" t="str">
        <f>IF($I4926&lt;&gt;"",VLOOKUP($I4926,'Valid Values - Search'!$R$4:$T$4719,3,FALSE),"")</f>
        <v/>
      </c>
      <c r="AB4926" s="37" t="str">
        <f>IF($I4926&lt;&gt;"",VLOOKUP($I4926,'Valid Values - Search'!$R$4:$S$4719,2,FALSE),"")</f>
        <v/>
      </c>
      <c r="AC4926" s="38" t="str">
        <f t="shared" si="76"/>
        <v/>
      </c>
      <c r="AD4926" s="38"/>
    </row>
    <row r="4927" spans="1:30">
      <c r="A4927" s="46"/>
      <c r="B4927" s="47"/>
      <c r="C4927" s="49"/>
      <c r="D4927" s="41"/>
      <c r="E4927" s="41"/>
      <c r="F4927" s="41"/>
      <c r="G4927" s="50" t="str">
        <f>IF(A4927&lt;&gt;"",CONCATENATE(A4927,":",YEAR(B4927),IF(MONTH(B4927)&gt;9,MONTH(B4927),CONCATENATE(0,MONTH(B4927))),IF(DAY(B4927)&gt;9,DAY(B4927),CONCATENATE(0,DAY(B4927))),IF(HOUR(C4927)&gt;9,HOUR(C4927),CONCATENATE(0,HOUR(C4927))),IF(MINUTE(C4927)&gt;9,MINUTE(C4927),CONCATENATE(0,MINUTE(C4927))),":",VLOOKUP(F4927,'Valid Values - Results'!$D$4:$F$12,3,FALSE)),"")</f>
        <v/>
      </c>
      <c r="H4927" s="41"/>
      <c r="I4927" s="41"/>
      <c r="J4927" s="41"/>
      <c r="K4927" s="41"/>
      <c r="L4927" s="41"/>
      <c r="M4927" s="92"/>
      <c r="N4927" s="41"/>
      <c r="O4927" s="41"/>
      <c r="P4927" s="41"/>
      <c r="Q4927" s="41"/>
      <c r="R4927" s="41"/>
      <c r="S4927" s="41"/>
      <c r="T4927" s="41"/>
      <c r="U4927" s="47"/>
      <c r="V4927" s="49"/>
      <c r="W4927" s="41"/>
      <c r="X4927" s="41"/>
      <c r="Y4927" s="41"/>
      <c r="AA4927" s="37" t="str">
        <f>IF($I4927&lt;&gt;"",VLOOKUP($I4927,'Valid Values - Search'!$R$4:$T$4719,3,FALSE),"")</f>
        <v/>
      </c>
      <c r="AB4927" s="37" t="str">
        <f>IF($I4927&lt;&gt;"",VLOOKUP($I4927,'Valid Values - Search'!$R$4:$S$4719,2,FALSE),"")</f>
        <v/>
      </c>
      <c r="AC4927" s="38" t="str">
        <f t="shared" si="76"/>
        <v/>
      </c>
      <c r="AD4927" s="38"/>
    </row>
    <row r="4928" spans="1:30">
      <c r="A4928" s="46"/>
      <c r="B4928" s="47"/>
      <c r="C4928" s="49"/>
      <c r="D4928" s="41"/>
      <c r="E4928" s="41"/>
      <c r="F4928" s="41"/>
      <c r="G4928" s="50" t="str">
        <f>IF(A4928&lt;&gt;"",CONCATENATE(A4928,":",YEAR(B4928),IF(MONTH(B4928)&gt;9,MONTH(B4928),CONCATENATE(0,MONTH(B4928))),IF(DAY(B4928)&gt;9,DAY(B4928),CONCATENATE(0,DAY(B4928))),IF(HOUR(C4928)&gt;9,HOUR(C4928),CONCATENATE(0,HOUR(C4928))),IF(MINUTE(C4928)&gt;9,MINUTE(C4928),CONCATENATE(0,MINUTE(C4928))),":",VLOOKUP(F4928,'Valid Values - Results'!$D$4:$F$12,3,FALSE)),"")</f>
        <v/>
      </c>
      <c r="H4928" s="41"/>
      <c r="I4928" s="41"/>
      <c r="J4928" s="41"/>
      <c r="K4928" s="41"/>
      <c r="L4928" s="41"/>
      <c r="M4928" s="92"/>
      <c r="N4928" s="41"/>
      <c r="O4928" s="41"/>
      <c r="P4928" s="41"/>
      <c r="Q4928" s="41"/>
      <c r="R4928" s="41"/>
      <c r="S4928" s="41"/>
      <c r="T4928" s="41"/>
      <c r="U4928" s="47"/>
      <c r="V4928" s="49"/>
      <c r="W4928" s="41"/>
      <c r="X4928" s="41"/>
      <c r="Y4928" s="41"/>
      <c r="AA4928" s="37" t="str">
        <f>IF($I4928&lt;&gt;"",VLOOKUP($I4928,'Valid Values - Search'!$R$4:$T$4719,3,FALSE),"")</f>
        <v/>
      </c>
      <c r="AB4928" s="37" t="str">
        <f>IF($I4928&lt;&gt;"",VLOOKUP($I4928,'Valid Values - Search'!$R$4:$S$4719,2,FALSE),"")</f>
        <v/>
      </c>
      <c r="AC4928" s="38" t="str">
        <f t="shared" si="76"/>
        <v/>
      </c>
      <c r="AD4928" s="38"/>
    </row>
    <row r="4929" spans="1:30">
      <c r="A4929" s="46"/>
      <c r="B4929" s="47"/>
      <c r="C4929" s="49"/>
      <c r="D4929" s="41"/>
      <c r="E4929" s="41"/>
      <c r="F4929" s="41"/>
      <c r="G4929" s="50" t="str">
        <f>IF(A4929&lt;&gt;"",CONCATENATE(A4929,":",YEAR(B4929),IF(MONTH(B4929)&gt;9,MONTH(B4929),CONCATENATE(0,MONTH(B4929))),IF(DAY(B4929)&gt;9,DAY(B4929),CONCATENATE(0,DAY(B4929))),IF(HOUR(C4929)&gt;9,HOUR(C4929),CONCATENATE(0,HOUR(C4929))),IF(MINUTE(C4929)&gt;9,MINUTE(C4929),CONCATENATE(0,MINUTE(C4929))),":",VLOOKUP(F4929,'Valid Values - Results'!$D$4:$F$12,3,FALSE)),"")</f>
        <v/>
      </c>
      <c r="H4929" s="41"/>
      <c r="I4929" s="41"/>
      <c r="J4929" s="41"/>
      <c r="K4929" s="41"/>
      <c r="L4929" s="41"/>
      <c r="M4929" s="92"/>
      <c r="N4929" s="41"/>
      <c r="O4929" s="41"/>
      <c r="P4929" s="41"/>
      <c r="Q4929" s="41"/>
      <c r="R4929" s="41"/>
      <c r="S4929" s="41"/>
      <c r="T4929" s="41"/>
      <c r="U4929" s="47"/>
      <c r="V4929" s="49"/>
      <c r="W4929" s="41"/>
      <c r="X4929" s="41"/>
      <c r="Y4929" s="41"/>
      <c r="AA4929" s="37" t="str">
        <f>IF($I4929&lt;&gt;"",VLOOKUP($I4929,'Valid Values - Search'!$R$4:$T$4719,3,FALSE),"")</f>
        <v/>
      </c>
      <c r="AB4929" s="37" t="str">
        <f>IF($I4929&lt;&gt;"",VLOOKUP($I4929,'Valid Values - Search'!$R$4:$S$4719,2,FALSE),"")</f>
        <v/>
      </c>
      <c r="AC4929" s="38" t="str">
        <f t="shared" si="76"/>
        <v/>
      </c>
      <c r="AD4929" s="38"/>
    </row>
    <row r="4930" spans="1:30">
      <c r="A4930" s="46"/>
      <c r="B4930" s="47"/>
      <c r="C4930" s="49"/>
      <c r="D4930" s="41"/>
      <c r="E4930" s="41"/>
      <c r="F4930" s="41"/>
      <c r="G4930" s="50" t="str">
        <f>IF(A4930&lt;&gt;"",CONCATENATE(A4930,":",YEAR(B4930),IF(MONTH(B4930)&gt;9,MONTH(B4930),CONCATENATE(0,MONTH(B4930))),IF(DAY(B4930)&gt;9,DAY(B4930),CONCATENATE(0,DAY(B4930))),IF(HOUR(C4930)&gt;9,HOUR(C4930),CONCATENATE(0,HOUR(C4930))),IF(MINUTE(C4930)&gt;9,MINUTE(C4930),CONCATENATE(0,MINUTE(C4930))),":",VLOOKUP(F4930,'Valid Values - Results'!$D$4:$F$12,3,FALSE)),"")</f>
        <v/>
      </c>
      <c r="H4930" s="41"/>
      <c r="I4930" s="41"/>
      <c r="J4930" s="41"/>
      <c r="K4930" s="41"/>
      <c r="L4930" s="41"/>
      <c r="M4930" s="92"/>
      <c r="N4930" s="41"/>
      <c r="O4930" s="41"/>
      <c r="P4930" s="41"/>
      <c r="Q4930" s="41"/>
      <c r="R4930" s="41"/>
      <c r="S4930" s="41"/>
      <c r="T4930" s="41"/>
      <c r="U4930" s="47"/>
      <c r="V4930" s="49"/>
      <c r="W4930" s="41"/>
      <c r="X4930" s="41"/>
      <c r="Y4930" s="41"/>
      <c r="AA4930" s="37" t="str">
        <f>IF($I4930&lt;&gt;"",VLOOKUP($I4930,'Valid Values - Search'!$R$4:$T$4719,3,FALSE),"")</f>
        <v/>
      </c>
      <c r="AB4930" s="37" t="str">
        <f>IF($I4930&lt;&gt;"",VLOOKUP($I4930,'Valid Values - Search'!$R$4:$S$4719,2,FALSE),"")</f>
        <v/>
      </c>
      <c r="AC4930" s="38" t="str">
        <f t="shared" ref="AC4930:AC4993" si="77">IF($V4930&lt;&gt;"",$D4930,"")</f>
        <v/>
      </c>
      <c r="AD4930" s="38"/>
    </row>
    <row r="4931" spans="1:30">
      <c r="A4931" s="46"/>
      <c r="B4931" s="47"/>
      <c r="C4931" s="49"/>
      <c r="D4931" s="41"/>
      <c r="E4931" s="41"/>
      <c r="F4931" s="41"/>
      <c r="G4931" s="50" t="str">
        <f>IF(A4931&lt;&gt;"",CONCATENATE(A4931,":",YEAR(B4931),IF(MONTH(B4931)&gt;9,MONTH(B4931),CONCATENATE(0,MONTH(B4931))),IF(DAY(B4931)&gt;9,DAY(B4931),CONCATENATE(0,DAY(B4931))),IF(HOUR(C4931)&gt;9,HOUR(C4931),CONCATENATE(0,HOUR(C4931))),IF(MINUTE(C4931)&gt;9,MINUTE(C4931),CONCATENATE(0,MINUTE(C4931))),":",VLOOKUP(F4931,'Valid Values - Results'!$D$4:$F$12,3,FALSE)),"")</f>
        <v/>
      </c>
      <c r="H4931" s="41"/>
      <c r="I4931" s="41"/>
      <c r="J4931" s="41"/>
      <c r="K4931" s="41"/>
      <c r="L4931" s="41"/>
      <c r="M4931" s="92"/>
      <c r="N4931" s="41"/>
      <c r="O4931" s="41"/>
      <c r="P4931" s="41"/>
      <c r="Q4931" s="41"/>
      <c r="R4931" s="41"/>
      <c r="S4931" s="41"/>
      <c r="T4931" s="41"/>
      <c r="U4931" s="47"/>
      <c r="V4931" s="49"/>
      <c r="W4931" s="41"/>
      <c r="X4931" s="41"/>
      <c r="Y4931" s="41"/>
      <c r="AA4931" s="37" t="str">
        <f>IF($I4931&lt;&gt;"",VLOOKUP($I4931,'Valid Values - Search'!$R$4:$T$4719,3,FALSE),"")</f>
        <v/>
      </c>
      <c r="AB4931" s="37" t="str">
        <f>IF($I4931&lt;&gt;"",VLOOKUP($I4931,'Valid Values - Search'!$R$4:$S$4719,2,FALSE),"")</f>
        <v/>
      </c>
      <c r="AC4931" s="38" t="str">
        <f t="shared" si="77"/>
        <v/>
      </c>
      <c r="AD4931" s="38"/>
    </row>
    <row r="4932" spans="1:30">
      <c r="A4932" s="46"/>
      <c r="B4932" s="47"/>
      <c r="C4932" s="49"/>
      <c r="D4932" s="41"/>
      <c r="E4932" s="41"/>
      <c r="F4932" s="41"/>
      <c r="G4932" s="50" t="str">
        <f>IF(A4932&lt;&gt;"",CONCATENATE(A4932,":",YEAR(B4932),IF(MONTH(B4932)&gt;9,MONTH(B4932),CONCATENATE(0,MONTH(B4932))),IF(DAY(B4932)&gt;9,DAY(B4932),CONCATENATE(0,DAY(B4932))),IF(HOUR(C4932)&gt;9,HOUR(C4932),CONCATENATE(0,HOUR(C4932))),IF(MINUTE(C4932)&gt;9,MINUTE(C4932),CONCATENATE(0,MINUTE(C4932))),":",VLOOKUP(F4932,'Valid Values - Results'!$D$4:$F$12,3,FALSE)),"")</f>
        <v/>
      </c>
      <c r="H4932" s="41"/>
      <c r="I4932" s="41"/>
      <c r="J4932" s="41"/>
      <c r="K4932" s="41"/>
      <c r="L4932" s="41"/>
      <c r="M4932" s="92"/>
      <c r="N4932" s="41"/>
      <c r="O4932" s="41"/>
      <c r="P4932" s="41"/>
      <c r="Q4932" s="41"/>
      <c r="R4932" s="41"/>
      <c r="S4932" s="41"/>
      <c r="T4932" s="41"/>
      <c r="U4932" s="47"/>
      <c r="V4932" s="49"/>
      <c r="W4932" s="41"/>
      <c r="X4932" s="41"/>
      <c r="Y4932" s="41"/>
      <c r="AA4932" s="37" t="str">
        <f>IF($I4932&lt;&gt;"",VLOOKUP($I4932,'Valid Values - Search'!$R$4:$T$4719,3,FALSE),"")</f>
        <v/>
      </c>
      <c r="AB4932" s="37" t="str">
        <f>IF($I4932&lt;&gt;"",VLOOKUP($I4932,'Valid Values - Search'!$R$4:$S$4719,2,FALSE),"")</f>
        <v/>
      </c>
      <c r="AC4932" s="38" t="str">
        <f t="shared" si="77"/>
        <v/>
      </c>
      <c r="AD4932" s="38"/>
    </row>
    <row r="4933" spans="1:30">
      <c r="A4933" s="46"/>
      <c r="B4933" s="47"/>
      <c r="C4933" s="49"/>
      <c r="D4933" s="41"/>
      <c r="E4933" s="41"/>
      <c r="F4933" s="41"/>
      <c r="G4933" s="50" t="str">
        <f>IF(A4933&lt;&gt;"",CONCATENATE(A4933,":",YEAR(B4933),IF(MONTH(B4933)&gt;9,MONTH(B4933),CONCATENATE(0,MONTH(B4933))),IF(DAY(B4933)&gt;9,DAY(B4933),CONCATENATE(0,DAY(B4933))),IF(HOUR(C4933)&gt;9,HOUR(C4933),CONCATENATE(0,HOUR(C4933))),IF(MINUTE(C4933)&gt;9,MINUTE(C4933),CONCATENATE(0,MINUTE(C4933))),":",VLOOKUP(F4933,'Valid Values - Results'!$D$4:$F$12,3,FALSE)),"")</f>
        <v/>
      </c>
      <c r="H4933" s="41"/>
      <c r="I4933" s="41"/>
      <c r="J4933" s="41"/>
      <c r="K4933" s="41"/>
      <c r="L4933" s="41"/>
      <c r="M4933" s="92"/>
      <c r="N4933" s="41"/>
      <c r="O4933" s="41"/>
      <c r="P4933" s="41"/>
      <c r="Q4933" s="41"/>
      <c r="R4933" s="41"/>
      <c r="S4933" s="41"/>
      <c r="T4933" s="41"/>
      <c r="U4933" s="47"/>
      <c r="V4933" s="49"/>
      <c r="W4933" s="41"/>
      <c r="X4933" s="41"/>
      <c r="Y4933" s="41"/>
      <c r="AA4933" s="37" t="str">
        <f>IF($I4933&lt;&gt;"",VLOOKUP($I4933,'Valid Values - Search'!$R$4:$T$4719,3,FALSE),"")</f>
        <v/>
      </c>
      <c r="AB4933" s="37" t="str">
        <f>IF($I4933&lt;&gt;"",VLOOKUP($I4933,'Valid Values - Search'!$R$4:$S$4719,2,FALSE),"")</f>
        <v/>
      </c>
      <c r="AC4933" s="38" t="str">
        <f t="shared" si="77"/>
        <v/>
      </c>
      <c r="AD4933" s="38"/>
    </row>
    <row r="4934" spans="1:30">
      <c r="A4934" s="46"/>
      <c r="B4934" s="47"/>
      <c r="C4934" s="49"/>
      <c r="D4934" s="41"/>
      <c r="E4934" s="41"/>
      <c r="F4934" s="41"/>
      <c r="G4934" s="50" t="str">
        <f>IF(A4934&lt;&gt;"",CONCATENATE(A4934,":",YEAR(B4934),IF(MONTH(B4934)&gt;9,MONTH(B4934),CONCATENATE(0,MONTH(B4934))),IF(DAY(B4934)&gt;9,DAY(B4934),CONCATENATE(0,DAY(B4934))),IF(HOUR(C4934)&gt;9,HOUR(C4934),CONCATENATE(0,HOUR(C4934))),IF(MINUTE(C4934)&gt;9,MINUTE(C4934),CONCATENATE(0,MINUTE(C4934))),":",VLOOKUP(F4934,'Valid Values - Results'!$D$4:$F$12,3,FALSE)),"")</f>
        <v/>
      </c>
      <c r="H4934" s="41"/>
      <c r="I4934" s="41"/>
      <c r="J4934" s="41"/>
      <c r="K4934" s="41"/>
      <c r="L4934" s="41"/>
      <c r="M4934" s="92"/>
      <c r="N4934" s="41"/>
      <c r="O4934" s="41"/>
      <c r="P4934" s="41"/>
      <c r="Q4934" s="41"/>
      <c r="R4934" s="41"/>
      <c r="S4934" s="41"/>
      <c r="T4934" s="41"/>
      <c r="U4934" s="47"/>
      <c r="V4934" s="49"/>
      <c r="W4934" s="41"/>
      <c r="X4934" s="41"/>
      <c r="Y4934" s="41"/>
      <c r="AA4934" s="37" t="str">
        <f>IF($I4934&lt;&gt;"",VLOOKUP($I4934,'Valid Values - Search'!$R$4:$T$4719,3,FALSE),"")</f>
        <v/>
      </c>
      <c r="AB4934" s="37" t="str">
        <f>IF($I4934&lt;&gt;"",VLOOKUP($I4934,'Valid Values - Search'!$R$4:$S$4719,2,FALSE),"")</f>
        <v/>
      </c>
      <c r="AC4934" s="38" t="str">
        <f t="shared" si="77"/>
        <v/>
      </c>
      <c r="AD4934" s="38"/>
    </row>
    <row r="4935" spans="1:30">
      <c r="A4935" s="46"/>
      <c r="B4935" s="47"/>
      <c r="C4935" s="49"/>
      <c r="D4935" s="41"/>
      <c r="E4935" s="41"/>
      <c r="F4935" s="41"/>
      <c r="G4935" s="50" t="str">
        <f>IF(A4935&lt;&gt;"",CONCATENATE(A4935,":",YEAR(B4935),IF(MONTH(B4935)&gt;9,MONTH(B4935),CONCATENATE(0,MONTH(B4935))),IF(DAY(B4935)&gt;9,DAY(B4935),CONCATENATE(0,DAY(B4935))),IF(HOUR(C4935)&gt;9,HOUR(C4935),CONCATENATE(0,HOUR(C4935))),IF(MINUTE(C4935)&gt;9,MINUTE(C4935),CONCATENATE(0,MINUTE(C4935))),":",VLOOKUP(F4935,'Valid Values - Results'!$D$4:$F$12,3,FALSE)),"")</f>
        <v/>
      </c>
      <c r="H4935" s="41"/>
      <c r="I4935" s="41"/>
      <c r="J4935" s="41"/>
      <c r="K4935" s="41"/>
      <c r="L4935" s="41"/>
      <c r="M4935" s="92"/>
      <c r="N4935" s="41"/>
      <c r="O4935" s="41"/>
      <c r="P4935" s="41"/>
      <c r="Q4935" s="41"/>
      <c r="R4935" s="41"/>
      <c r="S4935" s="41"/>
      <c r="T4935" s="41"/>
      <c r="U4935" s="47"/>
      <c r="V4935" s="49"/>
      <c r="W4935" s="41"/>
      <c r="X4935" s="41"/>
      <c r="Y4935" s="41"/>
      <c r="AA4935" s="37" t="str">
        <f>IF($I4935&lt;&gt;"",VLOOKUP($I4935,'Valid Values - Search'!$R$4:$T$4719,3,FALSE),"")</f>
        <v/>
      </c>
      <c r="AB4935" s="37" t="str">
        <f>IF($I4935&lt;&gt;"",VLOOKUP($I4935,'Valid Values - Search'!$R$4:$S$4719,2,FALSE),"")</f>
        <v/>
      </c>
      <c r="AC4935" s="38" t="str">
        <f t="shared" si="77"/>
        <v/>
      </c>
      <c r="AD4935" s="38"/>
    </row>
    <row r="4936" spans="1:30">
      <c r="A4936" s="46"/>
      <c r="B4936" s="47"/>
      <c r="C4936" s="49"/>
      <c r="D4936" s="41"/>
      <c r="E4936" s="41"/>
      <c r="F4936" s="41"/>
      <c r="G4936" s="50" t="str">
        <f>IF(A4936&lt;&gt;"",CONCATENATE(A4936,":",YEAR(B4936),IF(MONTH(B4936)&gt;9,MONTH(B4936),CONCATENATE(0,MONTH(B4936))),IF(DAY(B4936)&gt;9,DAY(B4936),CONCATENATE(0,DAY(B4936))),IF(HOUR(C4936)&gt;9,HOUR(C4936),CONCATENATE(0,HOUR(C4936))),IF(MINUTE(C4936)&gt;9,MINUTE(C4936),CONCATENATE(0,MINUTE(C4936))),":",VLOOKUP(F4936,'Valid Values - Results'!$D$4:$F$12,3,FALSE)),"")</f>
        <v/>
      </c>
      <c r="H4936" s="41"/>
      <c r="I4936" s="41"/>
      <c r="J4936" s="41"/>
      <c r="K4936" s="41"/>
      <c r="L4936" s="41"/>
      <c r="M4936" s="92"/>
      <c r="N4936" s="41"/>
      <c r="O4936" s="41"/>
      <c r="P4936" s="41"/>
      <c r="Q4936" s="41"/>
      <c r="R4936" s="41"/>
      <c r="S4936" s="41"/>
      <c r="T4936" s="41"/>
      <c r="U4936" s="47"/>
      <c r="V4936" s="49"/>
      <c r="W4936" s="41"/>
      <c r="X4936" s="41"/>
      <c r="Y4936" s="41"/>
      <c r="AA4936" s="37" t="str">
        <f>IF($I4936&lt;&gt;"",VLOOKUP($I4936,'Valid Values - Search'!$R$4:$T$4719,3,FALSE),"")</f>
        <v/>
      </c>
      <c r="AB4936" s="37" t="str">
        <f>IF($I4936&lt;&gt;"",VLOOKUP($I4936,'Valid Values - Search'!$R$4:$S$4719,2,FALSE),"")</f>
        <v/>
      </c>
      <c r="AC4936" s="38" t="str">
        <f t="shared" si="77"/>
        <v/>
      </c>
      <c r="AD4936" s="38"/>
    </row>
    <row r="4937" spans="1:30">
      <c r="A4937" s="46"/>
      <c r="B4937" s="47"/>
      <c r="C4937" s="49"/>
      <c r="D4937" s="41"/>
      <c r="E4937" s="41"/>
      <c r="F4937" s="41"/>
      <c r="G4937" s="50" t="str">
        <f>IF(A4937&lt;&gt;"",CONCATENATE(A4937,":",YEAR(B4937),IF(MONTH(B4937)&gt;9,MONTH(B4937),CONCATENATE(0,MONTH(B4937))),IF(DAY(B4937)&gt;9,DAY(B4937),CONCATENATE(0,DAY(B4937))),IF(HOUR(C4937)&gt;9,HOUR(C4937),CONCATENATE(0,HOUR(C4937))),IF(MINUTE(C4937)&gt;9,MINUTE(C4937),CONCATENATE(0,MINUTE(C4937))),":",VLOOKUP(F4937,'Valid Values - Results'!$D$4:$F$12,3,FALSE)),"")</f>
        <v/>
      </c>
      <c r="H4937" s="41"/>
      <c r="I4937" s="41"/>
      <c r="J4937" s="41"/>
      <c r="K4937" s="41"/>
      <c r="L4937" s="41"/>
      <c r="M4937" s="92"/>
      <c r="N4937" s="41"/>
      <c r="O4937" s="41"/>
      <c r="P4937" s="41"/>
      <c r="Q4937" s="41"/>
      <c r="R4937" s="41"/>
      <c r="S4937" s="41"/>
      <c r="T4937" s="41"/>
      <c r="U4937" s="47"/>
      <c r="V4937" s="49"/>
      <c r="W4937" s="41"/>
      <c r="X4937" s="41"/>
      <c r="Y4937" s="41"/>
      <c r="AA4937" s="37" t="str">
        <f>IF($I4937&lt;&gt;"",VLOOKUP($I4937,'Valid Values - Search'!$R$4:$T$4719,3,FALSE),"")</f>
        <v/>
      </c>
      <c r="AB4937" s="37" t="str">
        <f>IF($I4937&lt;&gt;"",VLOOKUP($I4937,'Valid Values - Search'!$R$4:$S$4719,2,FALSE),"")</f>
        <v/>
      </c>
      <c r="AC4937" s="38" t="str">
        <f t="shared" si="77"/>
        <v/>
      </c>
      <c r="AD4937" s="38"/>
    </row>
    <row r="4938" spans="1:30">
      <c r="A4938" s="46"/>
      <c r="B4938" s="47"/>
      <c r="C4938" s="49"/>
      <c r="D4938" s="41"/>
      <c r="E4938" s="41"/>
      <c r="F4938" s="41"/>
      <c r="G4938" s="50" t="str">
        <f>IF(A4938&lt;&gt;"",CONCATENATE(A4938,":",YEAR(B4938),IF(MONTH(B4938)&gt;9,MONTH(B4938),CONCATENATE(0,MONTH(B4938))),IF(DAY(B4938)&gt;9,DAY(B4938),CONCATENATE(0,DAY(B4938))),IF(HOUR(C4938)&gt;9,HOUR(C4938),CONCATENATE(0,HOUR(C4938))),IF(MINUTE(C4938)&gt;9,MINUTE(C4938),CONCATENATE(0,MINUTE(C4938))),":",VLOOKUP(F4938,'Valid Values - Results'!$D$4:$F$12,3,FALSE)),"")</f>
        <v/>
      </c>
      <c r="H4938" s="41"/>
      <c r="I4938" s="41"/>
      <c r="J4938" s="41"/>
      <c r="K4938" s="41"/>
      <c r="L4938" s="41"/>
      <c r="M4938" s="92"/>
      <c r="N4938" s="41"/>
      <c r="O4938" s="41"/>
      <c r="P4938" s="41"/>
      <c r="Q4938" s="41"/>
      <c r="R4938" s="41"/>
      <c r="S4938" s="41"/>
      <c r="T4938" s="41"/>
      <c r="U4938" s="47"/>
      <c r="V4938" s="49"/>
      <c r="W4938" s="41"/>
      <c r="X4938" s="41"/>
      <c r="Y4938" s="41"/>
      <c r="AA4938" s="37" t="str">
        <f>IF($I4938&lt;&gt;"",VLOOKUP($I4938,'Valid Values - Search'!$R$4:$T$4719,3,FALSE),"")</f>
        <v/>
      </c>
      <c r="AB4938" s="37" t="str">
        <f>IF($I4938&lt;&gt;"",VLOOKUP($I4938,'Valid Values - Search'!$R$4:$S$4719,2,FALSE),"")</f>
        <v/>
      </c>
      <c r="AC4938" s="38" t="str">
        <f t="shared" si="77"/>
        <v/>
      </c>
      <c r="AD4938" s="38"/>
    </row>
    <row r="4939" spans="1:30">
      <c r="A4939" s="46"/>
      <c r="B4939" s="47"/>
      <c r="C4939" s="49"/>
      <c r="D4939" s="41"/>
      <c r="E4939" s="41"/>
      <c r="F4939" s="41"/>
      <c r="G4939" s="50" t="str">
        <f>IF(A4939&lt;&gt;"",CONCATENATE(A4939,":",YEAR(B4939),IF(MONTH(B4939)&gt;9,MONTH(B4939),CONCATENATE(0,MONTH(B4939))),IF(DAY(B4939)&gt;9,DAY(B4939),CONCATENATE(0,DAY(B4939))),IF(HOUR(C4939)&gt;9,HOUR(C4939),CONCATENATE(0,HOUR(C4939))),IF(MINUTE(C4939)&gt;9,MINUTE(C4939),CONCATENATE(0,MINUTE(C4939))),":",VLOOKUP(F4939,'Valid Values - Results'!$D$4:$F$12,3,FALSE)),"")</f>
        <v/>
      </c>
      <c r="H4939" s="41"/>
      <c r="I4939" s="41"/>
      <c r="J4939" s="41"/>
      <c r="K4939" s="41"/>
      <c r="L4939" s="41"/>
      <c r="M4939" s="92"/>
      <c r="N4939" s="41"/>
      <c r="O4939" s="41"/>
      <c r="P4939" s="41"/>
      <c r="Q4939" s="41"/>
      <c r="R4939" s="41"/>
      <c r="S4939" s="41"/>
      <c r="T4939" s="41"/>
      <c r="U4939" s="47"/>
      <c r="V4939" s="49"/>
      <c r="W4939" s="41"/>
      <c r="X4939" s="41"/>
      <c r="Y4939" s="41"/>
      <c r="AA4939" s="37" t="str">
        <f>IF($I4939&lt;&gt;"",VLOOKUP($I4939,'Valid Values - Search'!$R$4:$T$4719,3,FALSE),"")</f>
        <v/>
      </c>
      <c r="AB4939" s="37" t="str">
        <f>IF($I4939&lt;&gt;"",VLOOKUP($I4939,'Valid Values - Search'!$R$4:$S$4719,2,FALSE),"")</f>
        <v/>
      </c>
      <c r="AC4939" s="38" t="str">
        <f t="shared" si="77"/>
        <v/>
      </c>
      <c r="AD4939" s="38"/>
    </row>
    <row r="4940" spans="1:30">
      <c r="A4940" s="46"/>
      <c r="B4940" s="47"/>
      <c r="C4940" s="49"/>
      <c r="D4940" s="41"/>
      <c r="E4940" s="41"/>
      <c r="F4940" s="41"/>
      <c r="G4940" s="50" t="str">
        <f>IF(A4940&lt;&gt;"",CONCATENATE(A4940,":",YEAR(B4940),IF(MONTH(B4940)&gt;9,MONTH(B4940),CONCATENATE(0,MONTH(B4940))),IF(DAY(B4940)&gt;9,DAY(B4940),CONCATENATE(0,DAY(B4940))),IF(HOUR(C4940)&gt;9,HOUR(C4940),CONCATENATE(0,HOUR(C4940))),IF(MINUTE(C4940)&gt;9,MINUTE(C4940),CONCATENATE(0,MINUTE(C4940))),":",VLOOKUP(F4940,'Valid Values - Results'!$D$4:$F$12,3,FALSE)),"")</f>
        <v/>
      </c>
      <c r="H4940" s="41"/>
      <c r="I4940" s="41"/>
      <c r="J4940" s="41"/>
      <c r="K4940" s="41"/>
      <c r="L4940" s="41"/>
      <c r="M4940" s="92"/>
      <c r="N4940" s="41"/>
      <c r="O4940" s="41"/>
      <c r="P4940" s="41"/>
      <c r="Q4940" s="41"/>
      <c r="R4940" s="41"/>
      <c r="S4940" s="41"/>
      <c r="T4940" s="41"/>
      <c r="U4940" s="47"/>
      <c r="V4940" s="49"/>
      <c r="W4940" s="41"/>
      <c r="X4940" s="41"/>
      <c r="Y4940" s="41"/>
      <c r="AA4940" s="37" t="str">
        <f>IF($I4940&lt;&gt;"",VLOOKUP($I4940,'Valid Values - Search'!$R$4:$T$4719,3,FALSE),"")</f>
        <v/>
      </c>
      <c r="AB4940" s="37" t="str">
        <f>IF($I4940&lt;&gt;"",VLOOKUP($I4940,'Valid Values - Search'!$R$4:$S$4719,2,FALSE),"")</f>
        <v/>
      </c>
      <c r="AC4940" s="38" t="str">
        <f t="shared" si="77"/>
        <v/>
      </c>
      <c r="AD4940" s="38"/>
    </row>
    <row r="4941" spans="1:30">
      <c r="A4941" s="46"/>
      <c r="B4941" s="47"/>
      <c r="C4941" s="49"/>
      <c r="D4941" s="41"/>
      <c r="E4941" s="41"/>
      <c r="F4941" s="41"/>
      <c r="G4941" s="50" t="str">
        <f>IF(A4941&lt;&gt;"",CONCATENATE(A4941,":",YEAR(B4941),IF(MONTH(B4941)&gt;9,MONTH(B4941),CONCATENATE(0,MONTH(B4941))),IF(DAY(B4941)&gt;9,DAY(B4941),CONCATENATE(0,DAY(B4941))),IF(HOUR(C4941)&gt;9,HOUR(C4941),CONCATENATE(0,HOUR(C4941))),IF(MINUTE(C4941)&gt;9,MINUTE(C4941),CONCATENATE(0,MINUTE(C4941))),":",VLOOKUP(F4941,'Valid Values - Results'!$D$4:$F$12,3,FALSE)),"")</f>
        <v/>
      </c>
      <c r="H4941" s="41"/>
      <c r="I4941" s="41"/>
      <c r="J4941" s="41"/>
      <c r="K4941" s="41"/>
      <c r="L4941" s="41"/>
      <c r="M4941" s="92"/>
      <c r="N4941" s="41"/>
      <c r="O4941" s="41"/>
      <c r="P4941" s="41"/>
      <c r="Q4941" s="41"/>
      <c r="R4941" s="41"/>
      <c r="S4941" s="41"/>
      <c r="T4941" s="41"/>
      <c r="U4941" s="47"/>
      <c r="V4941" s="49"/>
      <c r="W4941" s="41"/>
      <c r="X4941" s="41"/>
      <c r="Y4941" s="41"/>
      <c r="AA4941" s="37" t="str">
        <f>IF($I4941&lt;&gt;"",VLOOKUP($I4941,'Valid Values - Search'!$R$4:$T$4719,3,FALSE),"")</f>
        <v/>
      </c>
      <c r="AB4941" s="37" t="str">
        <f>IF($I4941&lt;&gt;"",VLOOKUP($I4941,'Valid Values - Search'!$R$4:$S$4719,2,FALSE),"")</f>
        <v/>
      </c>
      <c r="AC4941" s="38" t="str">
        <f t="shared" si="77"/>
        <v/>
      </c>
      <c r="AD4941" s="38"/>
    </row>
    <row r="4942" spans="1:30">
      <c r="A4942" s="46"/>
      <c r="B4942" s="47"/>
      <c r="C4942" s="49"/>
      <c r="D4942" s="41"/>
      <c r="E4942" s="41"/>
      <c r="F4942" s="41"/>
      <c r="G4942" s="50" t="str">
        <f>IF(A4942&lt;&gt;"",CONCATENATE(A4942,":",YEAR(B4942),IF(MONTH(B4942)&gt;9,MONTH(B4942),CONCATENATE(0,MONTH(B4942))),IF(DAY(B4942)&gt;9,DAY(B4942),CONCATENATE(0,DAY(B4942))),IF(HOUR(C4942)&gt;9,HOUR(C4942),CONCATENATE(0,HOUR(C4942))),IF(MINUTE(C4942)&gt;9,MINUTE(C4942),CONCATENATE(0,MINUTE(C4942))),":",VLOOKUP(F4942,'Valid Values - Results'!$D$4:$F$12,3,FALSE)),"")</f>
        <v/>
      </c>
      <c r="H4942" s="41"/>
      <c r="I4942" s="41"/>
      <c r="J4942" s="41"/>
      <c r="K4942" s="41"/>
      <c r="L4942" s="41"/>
      <c r="M4942" s="92"/>
      <c r="N4942" s="41"/>
      <c r="O4942" s="41"/>
      <c r="P4942" s="41"/>
      <c r="Q4942" s="41"/>
      <c r="R4942" s="41"/>
      <c r="S4942" s="41"/>
      <c r="T4942" s="41"/>
      <c r="U4942" s="47"/>
      <c r="V4942" s="49"/>
      <c r="W4942" s="41"/>
      <c r="X4942" s="41"/>
      <c r="Y4942" s="41"/>
      <c r="AA4942" s="37" t="str">
        <f>IF($I4942&lt;&gt;"",VLOOKUP($I4942,'Valid Values - Search'!$R$4:$T$4719,3,FALSE),"")</f>
        <v/>
      </c>
      <c r="AB4942" s="37" t="str">
        <f>IF($I4942&lt;&gt;"",VLOOKUP($I4942,'Valid Values - Search'!$R$4:$S$4719,2,FALSE),"")</f>
        <v/>
      </c>
      <c r="AC4942" s="38" t="str">
        <f t="shared" si="77"/>
        <v/>
      </c>
      <c r="AD4942" s="38"/>
    </row>
    <row r="4943" spans="1:30">
      <c r="A4943" s="46"/>
      <c r="B4943" s="47"/>
      <c r="C4943" s="49"/>
      <c r="D4943" s="41"/>
      <c r="E4943" s="41"/>
      <c r="F4943" s="41"/>
      <c r="G4943" s="50" t="str">
        <f>IF(A4943&lt;&gt;"",CONCATENATE(A4943,":",YEAR(B4943),IF(MONTH(B4943)&gt;9,MONTH(B4943),CONCATENATE(0,MONTH(B4943))),IF(DAY(B4943)&gt;9,DAY(B4943),CONCATENATE(0,DAY(B4943))),IF(HOUR(C4943)&gt;9,HOUR(C4943),CONCATENATE(0,HOUR(C4943))),IF(MINUTE(C4943)&gt;9,MINUTE(C4943),CONCATENATE(0,MINUTE(C4943))),":",VLOOKUP(F4943,'Valid Values - Results'!$D$4:$F$12,3,FALSE)),"")</f>
        <v/>
      </c>
      <c r="H4943" s="41"/>
      <c r="I4943" s="41"/>
      <c r="J4943" s="41"/>
      <c r="K4943" s="41"/>
      <c r="L4943" s="41"/>
      <c r="M4943" s="92"/>
      <c r="N4943" s="41"/>
      <c r="O4943" s="41"/>
      <c r="P4943" s="41"/>
      <c r="Q4943" s="41"/>
      <c r="R4943" s="41"/>
      <c r="S4943" s="41"/>
      <c r="T4943" s="41"/>
      <c r="U4943" s="47"/>
      <c r="V4943" s="49"/>
      <c r="W4943" s="41"/>
      <c r="X4943" s="41"/>
      <c r="Y4943" s="41"/>
      <c r="AA4943" s="37" t="str">
        <f>IF($I4943&lt;&gt;"",VLOOKUP($I4943,'Valid Values - Search'!$R$4:$T$4719,3,FALSE),"")</f>
        <v/>
      </c>
      <c r="AB4943" s="37" t="str">
        <f>IF($I4943&lt;&gt;"",VLOOKUP($I4943,'Valid Values - Search'!$R$4:$S$4719,2,FALSE),"")</f>
        <v/>
      </c>
      <c r="AC4943" s="38" t="str">
        <f t="shared" si="77"/>
        <v/>
      </c>
      <c r="AD4943" s="38"/>
    </row>
    <row r="4944" spans="1:30">
      <c r="A4944" s="46"/>
      <c r="B4944" s="47"/>
      <c r="C4944" s="49"/>
      <c r="D4944" s="41"/>
      <c r="E4944" s="41"/>
      <c r="F4944" s="41"/>
      <c r="G4944" s="50" t="str">
        <f>IF(A4944&lt;&gt;"",CONCATENATE(A4944,":",YEAR(B4944),IF(MONTH(B4944)&gt;9,MONTH(B4944),CONCATENATE(0,MONTH(B4944))),IF(DAY(B4944)&gt;9,DAY(B4944),CONCATENATE(0,DAY(B4944))),IF(HOUR(C4944)&gt;9,HOUR(C4944),CONCATENATE(0,HOUR(C4944))),IF(MINUTE(C4944)&gt;9,MINUTE(C4944),CONCATENATE(0,MINUTE(C4944))),":",VLOOKUP(F4944,'Valid Values - Results'!$D$4:$F$12,3,FALSE)),"")</f>
        <v/>
      </c>
      <c r="H4944" s="41"/>
      <c r="I4944" s="41"/>
      <c r="J4944" s="41"/>
      <c r="K4944" s="41"/>
      <c r="L4944" s="41"/>
      <c r="M4944" s="92"/>
      <c r="N4944" s="41"/>
      <c r="O4944" s="41"/>
      <c r="P4944" s="41"/>
      <c r="Q4944" s="41"/>
      <c r="R4944" s="41"/>
      <c r="S4944" s="41"/>
      <c r="T4944" s="41"/>
      <c r="U4944" s="47"/>
      <c r="V4944" s="49"/>
      <c r="W4944" s="41"/>
      <c r="X4944" s="41"/>
      <c r="Y4944" s="41"/>
      <c r="AA4944" s="37" t="str">
        <f>IF($I4944&lt;&gt;"",VLOOKUP($I4944,'Valid Values - Search'!$R$4:$T$4719,3,FALSE),"")</f>
        <v/>
      </c>
      <c r="AB4944" s="37" t="str">
        <f>IF($I4944&lt;&gt;"",VLOOKUP($I4944,'Valid Values - Search'!$R$4:$S$4719,2,FALSE),"")</f>
        <v/>
      </c>
      <c r="AC4944" s="38" t="str">
        <f t="shared" si="77"/>
        <v/>
      </c>
      <c r="AD4944" s="38"/>
    </row>
    <row r="4945" spans="1:30">
      <c r="A4945" s="46"/>
      <c r="B4945" s="47"/>
      <c r="C4945" s="49"/>
      <c r="D4945" s="41"/>
      <c r="E4945" s="41"/>
      <c r="F4945" s="41"/>
      <c r="G4945" s="50" t="str">
        <f>IF(A4945&lt;&gt;"",CONCATENATE(A4945,":",YEAR(B4945),IF(MONTH(B4945)&gt;9,MONTH(B4945),CONCATENATE(0,MONTH(B4945))),IF(DAY(B4945)&gt;9,DAY(B4945),CONCATENATE(0,DAY(B4945))),IF(HOUR(C4945)&gt;9,HOUR(C4945),CONCATENATE(0,HOUR(C4945))),IF(MINUTE(C4945)&gt;9,MINUTE(C4945),CONCATENATE(0,MINUTE(C4945))),":",VLOOKUP(F4945,'Valid Values - Results'!$D$4:$F$12,3,FALSE)),"")</f>
        <v/>
      </c>
      <c r="H4945" s="41"/>
      <c r="I4945" s="41"/>
      <c r="J4945" s="41"/>
      <c r="K4945" s="41"/>
      <c r="L4945" s="41"/>
      <c r="M4945" s="92"/>
      <c r="N4945" s="41"/>
      <c r="O4945" s="41"/>
      <c r="P4945" s="41"/>
      <c r="Q4945" s="41"/>
      <c r="R4945" s="41"/>
      <c r="S4945" s="41"/>
      <c r="T4945" s="41"/>
      <c r="U4945" s="47"/>
      <c r="V4945" s="49"/>
      <c r="W4945" s="41"/>
      <c r="X4945" s="41"/>
      <c r="Y4945" s="41"/>
      <c r="AA4945" s="37" t="str">
        <f>IF($I4945&lt;&gt;"",VLOOKUP($I4945,'Valid Values - Search'!$R$4:$T$4719,3,FALSE),"")</f>
        <v/>
      </c>
      <c r="AB4945" s="37" t="str">
        <f>IF($I4945&lt;&gt;"",VLOOKUP($I4945,'Valid Values - Search'!$R$4:$S$4719,2,FALSE),"")</f>
        <v/>
      </c>
      <c r="AC4945" s="38" t="str">
        <f t="shared" si="77"/>
        <v/>
      </c>
      <c r="AD4945" s="38"/>
    </row>
    <row r="4946" spans="1:30">
      <c r="A4946" s="46"/>
      <c r="B4946" s="47"/>
      <c r="C4946" s="49"/>
      <c r="D4946" s="41"/>
      <c r="E4946" s="41"/>
      <c r="F4946" s="41"/>
      <c r="G4946" s="50" t="str">
        <f>IF(A4946&lt;&gt;"",CONCATENATE(A4946,":",YEAR(B4946),IF(MONTH(B4946)&gt;9,MONTH(B4946),CONCATENATE(0,MONTH(B4946))),IF(DAY(B4946)&gt;9,DAY(B4946),CONCATENATE(0,DAY(B4946))),IF(HOUR(C4946)&gt;9,HOUR(C4946),CONCATENATE(0,HOUR(C4946))),IF(MINUTE(C4946)&gt;9,MINUTE(C4946),CONCATENATE(0,MINUTE(C4946))),":",VLOOKUP(F4946,'Valid Values - Results'!$D$4:$F$12,3,FALSE)),"")</f>
        <v/>
      </c>
      <c r="H4946" s="41"/>
      <c r="I4946" s="41"/>
      <c r="J4946" s="41"/>
      <c r="K4946" s="41"/>
      <c r="L4946" s="41"/>
      <c r="M4946" s="92"/>
      <c r="N4946" s="41"/>
      <c r="O4946" s="41"/>
      <c r="P4946" s="41"/>
      <c r="Q4946" s="41"/>
      <c r="R4946" s="41"/>
      <c r="S4946" s="41"/>
      <c r="T4946" s="41"/>
      <c r="U4946" s="47"/>
      <c r="V4946" s="49"/>
      <c r="W4946" s="41"/>
      <c r="X4946" s="41"/>
      <c r="Y4946" s="41"/>
      <c r="AA4946" s="37" t="str">
        <f>IF($I4946&lt;&gt;"",VLOOKUP($I4946,'Valid Values - Search'!$R$4:$T$4719,3,FALSE),"")</f>
        <v/>
      </c>
      <c r="AB4946" s="37" t="str">
        <f>IF($I4946&lt;&gt;"",VLOOKUP($I4946,'Valid Values - Search'!$R$4:$S$4719,2,FALSE),"")</f>
        <v/>
      </c>
      <c r="AC4946" s="38" t="str">
        <f t="shared" si="77"/>
        <v/>
      </c>
      <c r="AD4946" s="38"/>
    </row>
    <row r="4947" spans="1:30">
      <c r="A4947" s="46"/>
      <c r="B4947" s="47"/>
      <c r="C4947" s="49"/>
      <c r="D4947" s="41"/>
      <c r="E4947" s="41"/>
      <c r="F4947" s="41"/>
      <c r="G4947" s="50" t="str">
        <f>IF(A4947&lt;&gt;"",CONCATENATE(A4947,":",YEAR(B4947),IF(MONTH(B4947)&gt;9,MONTH(B4947),CONCATENATE(0,MONTH(B4947))),IF(DAY(B4947)&gt;9,DAY(B4947),CONCATENATE(0,DAY(B4947))),IF(HOUR(C4947)&gt;9,HOUR(C4947),CONCATENATE(0,HOUR(C4947))),IF(MINUTE(C4947)&gt;9,MINUTE(C4947),CONCATENATE(0,MINUTE(C4947))),":",VLOOKUP(F4947,'Valid Values - Results'!$D$4:$F$12,3,FALSE)),"")</f>
        <v/>
      </c>
      <c r="H4947" s="41"/>
      <c r="I4947" s="41"/>
      <c r="J4947" s="41"/>
      <c r="K4947" s="41"/>
      <c r="L4947" s="41"/>
      <c r="M4947" s="92"/>
      <c r="N4947" s="41"/>
      <c r="O4947" s="41"/>
      <c r="P4947" s="41"/>
      <c r="Q4947" s="41"/>
      <c r="R4947" s="41"/>
      <c r="S4947" s="41"/>
      <c r="T4947" s="41"/>
      <c r="U4947" s="47"/>
      <c r="V4947" s="49"/>
      <c r="W4947" s="41"/>
      <c r="X4947" s="41"/>
      <c r="Y4947" s="41"/>
      <c r="AA4947" s="37" t="str">
        <f>IF($I4947&lt;&gt;"",VLOOKUP($I4947,'Valid Values - Search'!$R$4:$T$4719,3,FALSE),"")</f>
        <v/>
      </c>
      <c r="AB4947" s="37" t="str">
        <f>IF($I4947&lt;&gt;"",VLOOKUP($I4947,'Valid Values - Search'!$R$4:$S$4719,2,FALSE),"")</f>
        <v/>
      </c>
      <c r="AC4947" s="38" t="str">
        <f t="shared" si="77"/>
        <v/>
      </c>
      <c r="AD4947" s="38"/>
    </row>
    <row r="4948" spans="1:30">
      <c r="A4948" s="46"/>
      <c r="B4948" s="47"/>
      <c r="C4948" s="49"/>
      <c r="D4948" s="41"/>
      <c r="E4948" s="41"/>
      <c r="F4948" s="41"/>
      <c r="G4948" s="50" t="str">
        <f>IF(A4948&lt;&gt;"",CONCATENATE(A4948,":",YEAR(B4948),IF(MONTH(B4948)&gt;9,MONTH(B4948),CONCATENATE(0,MONTH(B4948))),IF(DAY(B4948)&gt;9,DAY(B4948),CONCATENATE(0,DAY(B4948))),IF(HOUR(C4948)&gt;9,HOUR(C4948),CONCATENATE(0,HOUR(C4948))),IF(MINUTE(C4948)&gt;9,MINUTE(C4948),CONCATENATE(0,MINUTE(C4948))),":",VLOOKUP(F4948,'Valid Values - Results'!$D$4:$F$12,3,FALSE)),"")</f>
        <v/>
      </c>
      <c r="H4948" s="41"/>
      <c r="I4948" s="41"/>
      <c r="J4948" s="41"/>
      <c r="K4948" s="41"/>
      <c r="L4948" s="41"/>
      <c r="M4948" s="92"/>
      <c r="N4948" s="41"/>
      <c r="O4948" s="41"/>
      <c r="P4948" s="41"/>
      <c r="Q4948" s="41"/>
      <c r="R4948" s="41"/>
      <c r="S4948" s="41"/>
      <c r="T4948" s="41"/>
      <c r="U4948" s="47"/>
      <c r="V4948" s="49"/>
      <c r="W4948" s="41"/>
      <c r="X4948" s="41"/>
      <c r="Y4948" s="41"/>
      <c r="AA4948" s="37" t="str">
        <f>IF($I4948&lt;&gt;"",VLOOKUP($I4948,'Valid Values - Search'!$R$4:$T$4719,3,FALSE),"")</f>
        <v/>
      </c>
      <c r="AB4948" s="37" t="str">
        <f>IF($I4948&lt;&gt;"",VLOOKUP($I4948,'Valid Values - Search'!$R$4:$S$4719,2,FALSE),"")</f>
        <v/>
      </c>
      <c r="AC4948" s="38" t="str">
        <f t="shared" si="77"/>
        <v/>
      </c>
      <c r="AD4948" s="38"/>
    </row>
    <row r="4949" spans="1:30">
      <c r="A4949" s="46"/>
      <c r="B4949" s="47"/>
      <c r="C4949" s="49"/>
      <c r="D4949" s="41"/>
      <c r="E4949" s="41"/>
      <c r="F4949" s="41"/>
      <c r="G4949" s="50" t="str">
        <f>IF(A4949&lt;&gt;"",CONCATENATE(A4949,":",YEAR(B4949),IF(MONTH(B4949)&gt;9,MONTH(B4949),CONCATENATE(0,MONTH(B4949))),IF(DAY(B4949)&gt;9,DAY(B4949),CONCATENATE(0,DAY(B4949))),IF(HOUR(C4949)&gt;9,HOUR(C4949),CONCATENATE(0,HOUR(C4949))),IF(MINUTE(C4949)&gt;9,MINUTE(C4949),CONCATENATE(0,MINUTE(C4949))),":",VLOOKUP(F4949,'Valid Values - Results'!$D$4:$F$12,3,FALSE)),"")</f>
        <v/>
      </c>
      <c r="H4949" s="41"/>
      <c r="I4949" s="41"/>
      <c r="J4949" s="41"/>
      <c r="K4949" s="41"/>
      <c r="L4949" s="41"/>
      <c r="M4949" s="92"/>
      <c r="N4949" s="41"/>
      <c r="O4949" s="41"/>
      <c r="P4949" s="41"/>
      <c r="Q4949" s="41"/>
      <c r="R4949" s="41"/>
      <c r="S4949" s="41"/>
      <c r="T4949" s="41"/>
      <c r="U4949" s="47"/>
      <c r="V4949" s="49"/>
      <c r="W4949" s="41"/>
      <c r="X4949" s="41"/>
      <c r="Y4949" s="41"/>
      <c r="AA4949" s="37" t="str">
        <f>IF($I4949&lt;&gt;"",VLOOKUP($I4949,'Valid Values - Search'!$R$4:$T$4719,3,FALSE),"")</f>
        <v/>
      </c>
      <c r="AB4949" s="37" t="str">
        <f>IF($I4949&lt;&gt;"",VLOOKUP($I4949,'Valid Values - Search'!$R$4:$S$4719,2,FALSE),"")</f>
        <v/>
      </c>
      <c r="AC4949" s="38" t="str">
        <f t="shared" si="77"/>
        <v/>
      </c>
      <c r="AD4949" s="38"/>
    </row>
    <row r="4950" spans="1:30">
      <c r="A4950" s="46"/>
      <c r="B4950" s="47"/>
      <c r="C4950" s="49"/>
      <c r="D4950" s="41"/>
      <c r="E4950" s="41"/>
      <c r="F4950" s="41"/>
      <c r="G4950" s="50" t="str">
        <f>IF(A4950&lt;&gt;"",CONCATENATE(A4950,":",YEAR(B4950),IF(MONTH(B4950)&gt;9,MONTH(B4950),CONCATENATE(0,MONTH(B4950))),IF(DAY(B4950)&gt;9,DAY(B4950),CONCATENATE(0,DAY(B4950))),IF(HOUR(C4950)&gt;9,HOUR(C4950),CONCATENATE(0,HOUR(C4950))),IF(MINUTE(C4950)&gt;9,MINUTE(C4950),CONCATENATE(0,MINUTE(C4950))),":",VLOOKUP(F4950,'Valid Values - Results'!$D$4:$F$12,3,FALSE)),"")</f>
        <v/>
      </c>
      <c r="H4950" s="41"/>
      <c r="I4950" s="41"/>
      <c r="J4950" s="41"/>
      <c r="K4950" s="41"/>
      <c r="L4950" s="41"/>
      <c r="M4950" s="92"/>
      <c r="N4950" s="41"/>
      <c r="O4950" s="41"/>
      <c r="P4950" s="41"/>
      <c r="Q4950" s="41"/>
      <c r="R4950" s="41"/>
      <c r="S4950" s="41"/>
      <c r="T4950" s="41"/>
      <c r="U4950" s="47"/>
      <c r="V4950" s="49"/>
      <c r="W4950" s="41"/>
      <c r="X4950" s="41"/>
      <c r="Y4950" s="41"/>
      <c r="AA4950" s="37" t="str">
        <f>IF($I4950&lt;&gt;"",VLOOKUP($I4950,'Valid Values - Search'!$R$4:$T$4719,3,FALSE),"")</f>
        <v/>
      </c>
      <c r="AB4950" s="37" t="str">
        <f>IF($I4950&lt;&gt;"",VLOOKUP($I4950,'Valid Values - Search'!$R$4:$S$4719,2,FALSE),"")</f>
        <v/>
      </c>
      <c r="AC4950" s="38" t="str">
        <f t="shared" si="77"/>
        <v/>
      </c>
      <c r="AD4950" s="38"/>
    </row>
    <row r="4951" spans="1:30">
      <c r="A4951" s="46"/>
      <c r="B4951" s="47"/>
      <c r="C4951" s="49"/>
      <c r="D4951" s="41"/>
      <c r="E4951" s="41"/>
      <c r="F4951" s="41"/>
      <c r="G4951" s="50" t="str">
        <f>IF(A4951&lt;&gt;"",CONCATENATE(A4951,":",YEAR(B4951),IF(MONTH(B4951)&gt;9,MONTH(B4951),CONCATENATE(0,MONTH(B4951))),IF(DAY(B4951)&gt;9,DAY(B4951),CONCATENATE(0,DAY(B4951))),IF(HOUR(C4951)&gt;9,HOUR(C4951),CONCATENATE(0,HOUR(C4951))),IF(MINUTE(C4951)&gt;9,MINUTE(C4951),CONCATENATE(0,MINUTE(C4951))),":",VLOOKUP(F4951,'Valid Values - Results'!$D$4:$F$12,3,FALSE)),"")</f>
        <v/>
      </c>
      <c r="H4951" s="41"/>
      <c r="I4951" s="41"/>
      <c r="J4951" s="41"/>
      <c r="K4951" s="41"/>
      <c r="L4951" s="41"/>
      <c r="M4951" s="92"/>
      <c r="N4951" s="41"/>
      <c r="O4951" s="41"/>
      <c r="P4951" s="41"/>
      <c r="Q4951" s="41"/>
      <c r="R4951" s="41"/>
      <c r="S4951" s="41"/>
      <c r="T4951" s="41"/>
      <c r="U4951" s="47"/>
      <c r="V4951" s="49"/>
      <c r="W4951" s="41"/>
      <c r="X4951" s="41"/>
      <c r="Y4951" s="41"/>
      <c r="AA4951" s="37" t="str">
        <f>IF($I4951&lt;&gt;"",VLOOKUP($I4951,'Valid Values - Search'!$R$4:$T$4719,3,FALSE),"")</f>
        <v/>
      </c>
      <c r="AB4951" s="37" t="str">
        <f>IF($I4951&lt;&gt;"",VLOOKUP($I4951,'Valid Values - Search'!$R$4:$S$4719,2,FALSE),"")</f>
        <v/>
      </c>
      <c r="AC4951" s="38" t="str">
        <f t="shared" si="77"/>
        <v/>
      </c>
      <c r="AD4951" s="38"/>
    </row>
    <row r="4952" spans="1:30">
      <c r="A4952" s="46"/>
      <c r="B4952" s="47"/>
      <c r="C4952" s="49"/>
      <c r="D4952" s="41"/>
      <c r="E4952" s="41"/>
      <c r="F4952" s="41"/>
      <c r="G4952" s="50" t="str">
        <f>IF(A4952&lt;&gt;"",CONCATENATE(A4952,":",YEAR(B4952),IF(MONTH(B4952)&gt;9,MONTH(B4952),CONCATENATE(0,MONTH(B4952))),IF(DAY(B4952)&gt;9,DAY(B4952),CONCATENATE(0,DAY(B4952))),IF(HOUR(C4952)&gt;9,HOUR(C4952),CONCATENATE(0,HOUR(C4952))),IF(MINUTE(C4952)&gt;9,MINUTE(C4952),CONCATENATE(0,MINUTE(C4952))),":",VLOOKUP(F4952,'Valid Values - Results'!$D$4:$F$12,3,FALSE)),"")</f>
        <v/>
      </c>
      <c r="H4952" s="41"/>
      <c r="I4952" s="41"/>
      <c r="J4952" s="41"/>
      <c r="K4952" s="41"/>
      <c r="L4952" s="41"/>
      <c r="M4952" s="92"/>
      <c r="N4952" s="41"/>
      <c r="O4952" s="41"/>
      <c r="P4952" s="41"/>
      <c r="Q4952" s="41"/>
      <c r="R4952" s="41"/>
      <c r="S4952" s="41"/>
      <c r="T4952" s="41"/>
      <c r="U4952" s="47"/>
      <c r="V4952" s="49"/>
      <c r="W4952" s="41"/>
      <c r="X4952" s="41"/>
      <c r="Y4952" s="41"/>
      <c r="AA4952" s="37" t="str">
        <f>IF($I4952&lt;&gt;"",VLOOKUP($I4952,'Valid Values - Search'!$R$4:$T$4719,3,FALSE),"")</f>
        <v/>
      </c>
      <c r="AB4952" s="37" t="str">
        <f>IF($I4952&lt;&gt;"",VLOOKUP($I4952,'Valid Values - Search'!$R$4:$S$4719,2,FALSE),"")</f>
        <v/>
      </c>
      <c r="AC4952" s="38" t="str">
        <f t="shared" si="77"/>
        <v/>
      </c>
      <c r="AD4952" s="38"/>
    </row>
    <row r="4953" spans="1:30">
      <c r="A4953" s="46"/>
      <c r="B4953" s="47"/>
      <c r="C4953" s="49"/>
      <c r="D4953" s="41"/>
      <c r="E4953" s="41"/>
      <c r="F4953" s="41"/>
      <c r="G4953" s="50" t="str">
        <f>IF(A4953&lt;&gt;"",CONCATENATE(A4953,":",YEAR(B4953),IF(MONTH(B4953)&gt;9,MONTH(B4953),CONCATENATE(0,MONTH(B4953))),IF(DAY(B4953)&gt;9,DAY(B4953),CONCATENATE(0,DAY(B4953))),IF(HOUR(C4953)&gt;9,HOUR(C4953),CONCATENATE(0,HOUR(C4953))),IF(MINUTE(C4953)&gt;9,MINUTE(C4953),CONCATENATE(0,MINUTE(C4953))),":",VLOOKUP(F4953,'Valid Values - Results'!$D$4:$F$12,3,FALSE)),"")</f>
        <v/>
      </c>
      <c r="H4953" s="41"/>
      <c r="I4953" s="41"/>
      <c r="J4953" s="41"/>
      <c r="K4953" s="41"/>
      <c r="L4953" s="41"/>
      <c r="M4953" s="92"/>
      <c r="N4953" s="41"/>
      <c r="O4953" s="41"/>
      <c r="P4953" s="41"/>
      <c r="Q4953" s="41"/>
      <c r="R4953" s="41"/>
      <c r="S4953" s="41"/>
      <c r="T4953" s="41"/>
      <c r="U4953" s="47"/>
      <c r="V4953" s="49"/>
      <c r="W4953" s="41"/>
      <c r="X4953" s="41"/>
      <c r="Y4953" s="41"/>
      <c r="AA4953" s="37" t="str">
        <f>IF($I4953&lt;&gt;"",VLOOKUP($I4953,'Valid Values - Search'!$R$4:$T$4719,3,FALSE),"")</f>
        <v/>
      </c>
      <c r="AB4953" s="37" t="str">
        <f>IF($I4953&lt;&gt;"",VLOOKUP($I4953,'Valid Values - Search'!$R$4:$S$4719,2,FALSE),"")</f>
        <v/>
      </c>
      <c r="AC4953" s="38" t="str">
        <f t="shared" si="77"/>
        <v/>
      </c>
      <c r="AD4953" s="38"/>
    </row>
    <row r="4954" spans="1:30">
      <c r="A4954" s="46"/>
      <c r="B4954" s="47"/>
      <c r="C4954" s="49"/>
      <c r="D4954" s="41"/>
      <c r="E4954" s="41"/>
      <c r="F4954" s="41"/>
      <c r="G4954" s="50" t="str">
        <f>IF(A4954&lt;&gt;"",CONCATENATE(A4954,":",YEAR(B4954),IF(MONTH(B4954)&gt;9,MONTH(B4954),CONCATENATE(0,MONTH(B4954))),IF(DAY(B4954)&gt;9,DAY(B4954),CONCATENATE(0,DAY(B4954))),IF(HOUR(C4954)&gt;9,HOUR(C4954),CONCATENATE(0,HOUR(C4954))),IF(MINUTE(C4954)&gt;9,MINUTE(C4954),CONCATENATE(0,MINUTE(C4954))),":",VLOOKUP(F4954,'Valid Values - Results'!$D$4:$F$12,3,FALSE)),"")</f>
        <v/>
      </c>
      <c r="H4954" s="41"/>
      <c r="I4954" s="41"/>
      <c r="J4954" s="41"/>
      <c r="K4954" s="41"/>
      <c r="L4954" s="41"/>
      <c r="M4954" s="92"/>
      <c r="N4954" s="41"/>
      <c r="O4954" s="41"/>
      <c r="P4954" s="41"/>
      <c r="Q4954" s="41"/>
      <c r="R4954" s="41"/>
      <c r="S4954" s="41"/>
      <c r="T4954" s="41"/>
      <c r="U4954" s="47"/>
      <c r="V4954" s="49"/>
      <c r="W4954" s="41"/>
      <c r="X4954" s="41"/>
      <c r="Y4954" s="41"/>
      <c r="AA4954" s="37" t="str">
        <f>IF($I4954&lt;&gt;"",VLOOKUP($I4954,'Valid Values - Search'!$R$4:$T$4719,3,FALSE),"")</f>
        <v/>
      </c>
      <c r="AB4954" s="37" t="str">
        <f>IF($I4954&lt;&gt;"",VLOOKUP($I4954,'Valid Values - Search'!$R$4:$S$4719,2,FALSE),"")</f>
        <v/>
      </c>
      <c r="AC4954" s="38" t="str">
        <f t="shared" si="77"/>
        <v/>
      </c>
      <c r="AD4954" s="38"/>
    </row>
    <row r="4955" spans="1:30">
      <c r="A4955" s="46"/>
      <c r="B4955" s="47"/>
      <c r="C4955" s="49"/>
      <c r="D4955" s="41"/>
      <c r="E4955" s="41"/>
      <c r="F4955" s="41"/>
      <c r="G4955" s="50" t="str">
        <f>IF(A4955&lt;&gt;"",CONCATENATE(A4955,":",YEAR(B4955),IF(MONTH(B4955)&gt;9,MONTH(B4955),CONCATENATE(0,MONTH(B4955))),IF(DAY(B4955)&gt;9,DAY(B4955),CONCATENATE(0,DAY(B4955))),IF(HOUR(C4955)&gt;9,HOUR(C4955),CONCATENATE(0,HOUR(C4955))),IF(MINUTE(C4955)&gt;9,MINUTE(C4955),CONCATENATE(0,MINUTE(C4955))),":",VLOOKUP(F4955,'Valid Values - Results'!$D$4:$F$12,3,FALSE)),"")</f>
        <v/>
      </c>
      <c r="H4955" s="41"/>
      <c r="I4955" s="41"/>
      <c r="J4955" s="41"/>
      <c r="K4955" s="41"/>
      <c r="L4955" s="41"/>
      <c r="M4955" s="92"/>
      <c r="N4955" s="41"/>
      <c r="O4955" s="41"/>
      <c r="P4955" s="41"/>
      <c r="Q4955" s="41"/>
      <c r="R4955" s="41"/>
      <c r="S4955" s="41"/>
      <c r="T4955" s="41"/>
      <c r="U4955" s="47"/>
      <c r="V4955" s="49"/>
      <c r="W4955" s="41"/>
      <c r="X4955" s="41"/>
      <c r="Y4955" s="41"/>
      <c r="AA4955" s="37" t="str">
        <f>IF($I4955&lt;&gt;"",VLOOKUP($I4955,'Valid Values - Search'!$R$4:$T$4719,3,FALSE),"")</f>
        <v/>
      </c>
      <c r="AB4955" s="37" t="str">
        <f>IF($I4955&lt;&gt;"",VLOOKUP($I4955,'Valid Values - Search'!$R$4:$S$4719,2,FALSE),"")</f>
        <v/>
      </c>
      <c r="AC4955" s="38" t="str">
        <f t="shared" si="77"/>
        <v/>
      </c>
      <c r="AD4955" s="38"/>
    </row>
    <row r="4956" spans="1:30">
      <c r="A4956" s="46"/>
      <c r="B4956" s="47"/>
      <c r="C4956" s="49"/>
      <c r="D4956" s="41"/>
      <c r="E4956" s="41"/>
      <c r="F4956" s="41"/>
      <c r="G4956" s="50" t="str">
        <f>IF(A4956&lt;&gt;"",CONCATENATE(A4956,":",YEAR(B4956),IF(MONTH(B4956)&gt;9,MONTH(B4956),CONCATENATE(0,MONTH(B4956))),IF(DAY(B4956)&gt;9,DAY(B4956),CONCATENATE(0,DAY(B4956))),IF(HOUR(C4956)&gt;9,HOUR(C4956),CONCATENATE(0,HOUR(C4956))),IF(MINUTE(C4956)&gt;9,MINUTE(C4956),CONCATENATE(0,MINUTE(C4956))),":",VLOOKUP(F4956,'Valid Values - Results'!$D$4:$F$12,3,FALSE)),"")</f>
        <v/>
      </c>
      <c r="H4956" s="41"/>
      <c r="I4956" s="41"/>
      <c r="J4956" s="41"/>
      <c r="K4956" s="41"/>
      <c r="L4956" s="41"/>
      <c r="M4956" s="92"/>
      <c r="N4956" s="41"/>
      <c r="O4956" s="41"/>
      <c r="P4956" s="41"/>
      <c r="Q4956" s="41"/>
      <c r="R4956" s="41"/>
      <c r="S4956" s="41"/>
      <c r="T4956" s="41"/>
      <c r="U4956" s="47"/>
      <c r="V4956" s="49"/>
      <c r="W4956" s="41"/>
      <c r="X4956" s="41"/>
      <c r="Y4956" s="41"/>
      <c r="AA4956" s="37" t="str">
        <f>IF($I4956&lt;&gt;"",VLOOKUP($I4956,'Valid Values - Search'!$R$4:$T$4719,3,FALSE),"")</f>
        <v/>
      </c>
      <c r="AB4956" s="37" t="str">
        <f>IF($I4956&lt;&gt;"",VLOOKUP($I4956,'Valid Values - Search'!$R$4:$S$4719,2,FALSE),"")</f>
        <v/>
      </c>
      <c r="AC4956" s="38" t="str">
        <f t="shared" si="77"/>
        <v/>
      </c>
      <c r="AD4956" s="38"/>
    </row>
    <row r="4957" spans="1:30">
      <c r="A4957" s="46"/>
      <c r="B4957" s="47"/>
      <c r="C4957" s="49"/>
      <c r="D4957" s="41"/>
      <c r="E4957" s="41"/>
      <c r="F4957" s="41"/>
      <c r="G4957" s="50" t="str">
        <f>IF(A4957&lt;&gt;"",CONCATENATE(A4957,":",YEAR(B4957),IF(MONTH(B4957)&gt;9,MONTH(B4957),CONCATENATE(0,MONTH(B4957))),IF(DAY(B4957)&gt;9,DAY(B4957),CONCATENATE(0,DAY(B4957))),IF(HOUR(C4957)&gt;9,HOUR(C4957),CONCATENATE(0,HOUR(C4957))),IF(MINUTE(C4957)&gt;9,MINUTE(C4957),CONCATENATE(0,MINUTE(C4957))),":",VLOOKUP(F4957,'Valid Values - Results'!$D$4:$F$12,3,FALSE)),"")</f>
        <v/>
      </c>
      <c r="H4957" s="41"/>
      <c r="I4957" s="41"/>
      <c r="J4957" s="41"/>
      <c r="K4957" s="41"/>
      <c r="L4957" s="41"/>
      <c r="M4957" s="92"/>
      <c r="N4957" s="41"/>
      <c r="O4957" s="41"/>
      <c r="P4957" s="41"/>
      <c r="Q4957" s="41"/>
      <c r="R4957" s="41"/>
      <c r="S4957" s="41"/>
      <c r="T4957" s="41"/>
      <c r="U4957" s="47"/>
      <c r="V4957" s="49"/>
      <c r="W4957" s="41"/>
      <c r="X4957" s="41"/>
      <c r="Y4957" s="41"/>
      <c r="AA4957" s="37" t="str">
        <f>IF($I4957&lt;&gt;"",VLOOKUP($I4957,'Valid Values - Search'!$R$4:$T$4719,3,FALSE),"")</f>
        <v/>
      </c>
      <c r="AB4957" s="37" t="str">
        <f>IF($I4957&lt;&gt;"",VLOOKUP($I4957,'Valid Values - Search'!$R$4:$S$4719,2,FALSE),"")</f>
        <v/>
      </c>
      <c r="AC4957" s="38" t="str">
        <f t="shared" si="77"/>
        <v/>
      </c>
      <c r="AD4957" s="38"/>
    </row>
    <row r="4958" spans="1:30">
      <c r="A4958" s="46"/>
      <c r="B4958" s="47"/>
      <c r="C4958" s="49"/>
      <c r="D4958" s="41"/>
      <c r="E4958" s="41"/>
      <c r="F4958" s="41"/>
      <c r="G4958" s="50" t="str">
        <f>IF(A4958&lt;&gt;"",CONCATENATE(A4958,":",YEAR(B4958),IF(MONTH(B4958)&gt;9,MONTH(B4958),CONCATENATE(0,MONTH(B4958))),IF(DAY(B4958)&gt;9,DAY(B4958),CONCATENATE(0,DAY(B4958))),IF(HOUR(C4958)&gt;9,HOUR(C4958),CONCATENATE(0,HOUR(C4958))),IF(MINUTE(C4958)&gt;9,MINUTE(C4958),CONCATENATE(0,MINUTE(C4958))),":",VLOOKUP(F4958,'Valid Values - Results'!$D$4:$F$12,3,FALSE)),"")</f>
        <v/>
      </c>
      <c r="H4958" s="41"/>
      <c r="I4958" s="41"/>
      <c r="J4958" s="41"/>
      <c r="K4958" s="41"/>
      <c r="L4958" s="41"/>
      <c r="M4958" s="92"/>
      <c r="N4958" s="41"/>
      <c r="O4958" s="41"/>
      <c r="P4958" s="41"/>
      <c r="Q4958" s="41"/>
      <c r="R4958" s="41"/>
      <c r="S4958" s="41"/>
      <c r="T4958" s="41"/>
      <c r="U4958" s="47"/>
      <c r="V4958" s="49"/>
      <c r="W4958" s="41"/>
      <c r="X4958" s="41"/>
      <c r="Y4958" s="41"/>
      <c r="AA4958" s="37" t="str">
        <f>IF($I4958&lt;&gt;"",VLOOKUP($I4958,'Valid Values - Search'!$R$4:$T$4719,3,FALSE),"")</f>
        <v/>
      </c>
      <c r="AB4958" s="37" t="str">
        <f>IF($I4958&lt;&gt;"",VLOOKUP($I4958,'Valid Values - Search'!$R$4:$S$4719,2,FALSE),"")</f>
        <v/>
      </c>
      <c r="AC4958" s="38" t="str">
        <f t="shared" si="77"/>
        <v/>
      </c>
      <c r="AD4958" s="38"/>
    </row>
    <row r="4959" spans="1:30">
      <c r="A4959" s="46"/>
      <c r="B4959" s="47"/>
      <c r="C4959" s="49"/>
      <c r="D4959" s="41"/>
      <c r="E4959" s="41"/>
      <c r="F4959" s="41"/>
      <c r="G4959" s="50" t="str">
        <f>IF(A4959&lt;&gt;"",CONCATENATE(A4959,":",YEAR(B4959),IF(MONTH(B4959)&gt;9,MONTH(B4959),CONCATENATE(0,MONTH(B4959))),IF(DAY(B4959)&gt;9,DAY(B4959),CONCATENATE(0,DAY(B4959))),IF(HOUR(C4959)&gt;9,HOUR(C4959),CONCATENATE(0,HOUR(C4959))),IF(MINUTE(C4959)&gt;9,MINUTE(C4959),CONCATENATE(0,MINUTE(C4959))),":",VLOOKUP(F4959,'Valid Values - Results'!$D$4:$F$12,3,FALSE)),"")</f>
        <v/>
      </c>
      <c r="H4959" s="41"/>
      <c r="I4959" s="41"/>
      <c r="J4959" s="41"/>
      <c r="K4959" s="41"/>
      <c r="L4959" s="41"/>
      <c r="M4959" s="92"/>
      <c r="N4959" s="41"/>
      <c r="O4959" s="41"/>
      <c r="P4959" s="41"/>
      <c r="Q4959" s="41"/>
      <c r="R4959" s="41"/>
      <c r="S4959" s="41"/>
      <c r="T4959" s="41"/>
      <c r="U4959" s="47"/>
      <c r="V4959" s="49"/>
      <c r="W4959" s="41"/>
      <c r="X4959" s="41"/>
      <c r="Y4959" s="41"/>
      <c r="AA4959" s="37" t="str">
        <f>IF($I4959&lt;&gt;"",VLOOKUP($I4959,'Valid Values - Search'!$R$4:$T$4719,3,FALSE),"")</f>
        <v/>
      </c>
      <c r="AB4959" s="37" t="str">
        <f>IF($I4959&lt;&gt;"",VLOOKUP($I4959,'Valid Values - Search'!$R$4:$S$4719,2,FALSE),"")</f>
        <v/>
      </c>
      <c r="AC4959" s="38" t="str">
        <f t="shared" si="77"/>
        <v/>
      </c>
      <c r="AD4959" s="38"/>
    </row>
    <row r="4960" spans="1:30">
      <c r="A4960" s="46"/>
      <c r="B4960" s="47"/>
      <c r="C4960" s="49"/>
      <c r="D4960" s="41"/>
      <c r="E4960" s="41"/>
      <c r="F4960" s="41"/>
      <c r="G4960" s="50" t="str">
        <f>IF(A4960&lt;&gt;"",CONCATENATE(A4960,":",YEAR(B4960),IF(MONTH(B4960)&gt;9,MONTH(B4960),CONCATENATE(0,MONTH(B4960))),IF(DAY(B4960)&gt;9,DAY(B4960),CONCATENATE(0,DAY(B4960))),IF(HOUR(C4960)&gt;9,HOUR(C4960),CONCATENATE(0,HOUR(C4960))),IF(MINUTE(C4960)&gt;9,MINUTE(C4960),CONCATENATE(0,MINUTE(C4960))),":",VLOOKUP(F4960,'Valid Values - Results'!$D$4:$F$12,3,FALSE)),"")</f>
        <v/>
      </c>
      <c r="H4960" s="41"/>
      <c r="I4960" s="41"/>
      <c r="J4960" s="41"/>
      <c r="K4960" s="41"/>
      <c r="L4960" s="41"/>
      <c r="M4960" s="92"/>
      <c r="N4960" s="41"/>
      <c r="O4960" s="41"/>
      <c r="P4960" s="41"/>
      <c r="Q4960" s="41"/>
      <c r="R4960" s="41"/>
      <c r="S4960" s="41"/>
      <c r="T4960" s="41"/>
      <c r="U4960" s="47"/>
      <c r="V4960" s="49"/>
      <c r="W4960" s="41"/>
      <c r="X4960" s="41"/>
      <c r="Y4960" s="41"/>
      <c r="AA4960" s="37" t="str">
        <f>IF($I4960&lt;&gt;"",VLOOKUP($I4960,'Valid Values - Search'!$R$4:$T$4719,3,FALSE),"")</f>
        <v/>
      </c>
      <c r="AB4960" s="37" t="str">
        <f>IF($I4960&lt;&gt;"",VLOOKUP($I4960,'Valid Values - Search'!$R$4:$S$4719,2,FALSE),"")</f>
        <v/>
      </c>
      <c r="AC4960" s="38" t="str">
        <f t="shared" si="77"/>
        <v/>
      </c>
      <c r="AD4960" s="38"/>
    </row>
    <row r="4961" spans="1:30">
      <c r="A4961" s="46"/>
      <c r="B4961" s="47"/>
      <c r="C4961" s="49"/>
      <c r="D4961" s="41"/>
      <c r="E4961" s="41"/>
      <c r="F4961" s="41"/>
      <c r="G4961" s="50" t="str">
        <f>IF(A4961&lt;&gt;"",CONCATENATE(A4961,":",YEAR(B4961),IF(MONTH(B4961)&gt;9,MONTH(B4961),CONCATENATE(0,MONTH(B4961))),IF(DAY(B4961)&gt;9,DAY(B4961),CONCATENATE(0,DAY(B4961))),IF(HOUR(C4961)&gt;9,HOUR(C4961),CONCATENATE(0,HOUR(C4961))),IF(MINUTE(C4961)&gt;9,MINUTE(C4961),CONCATENATE(0,MINUTE(C4961))),":",VLOOKUP(F4961,'Valid Values - Results'!$D$4:$F$12,3,FALSE)),"")</f>
        <v/>
      </c>
      <c r="H4961" s="41"/>
      <c r="I4961" s="41"/>
      <c r="J4961" s="41"/>
      <c r="K4961" s="41"/>
      <c r="L4961" s="41"/>
      <c r="M4961" s="92"/>
      <c r="N4961" s="41"/>
      <c r="O4961" s="41"/>
      <c r="P4961" s="41"/>
      <c r="Q4961" s="41"/>
      <c r="R4961" s="41"/>
      <c r="S4961" s="41"/>
      <c r="T4961" s="41"/>
      <c r="U4961" s="47"/>
      <c r="V4961" s="49"/>
      <c r="W4961" s="41"/>
      <c r="X4961" s="41"/>
      <c r="Y4961" s="41"/>
      <c r="AA4961" s="37" t="str">
        <f>IF($I4961&lt;&gt;"",VLOOKUP($I4961,'Valid Values - Search'!$R$4:$T$4719,3,FALSE),"")</f>
        <v/>
      </c>
      <c r="AB4961" s="37" t="str">
        <f>IF($I4961&lt;&gt;"",VLOOKUP($I4961,'Valid Values - Search'!$R$4:$S$4719,2,FALSE),"")</f>
        <v/>
      </c>
      <c r="AC4961" s="38" t="str">
        <f t="shared" si="77"/>
        <v/>
      </c>
      <c r="AD4961" s="38"/>
    </row>
    <row r="4962" spans="1:30">
      <c r="A4962" s="46"/>
      <c r="B4962" s="47"/>
      <c r="C4962" s="49"/>
      <c r="D4962" s="41"/>
      <c r="E4962" s="41"/>
      <c r="F4962" s="41"/>
      <c r="G4962" s="50" t="str">
        <f>IF(A4962&lt;&gt;"",CONCATENATE(A4962,":",YEAR(B4962),IF(MONTH(B4962)&gt;9,MONTH(B4962),CONCATENATE(0,MONTH(B4962))),IF(DAY(B4962)&gt;9,DAY(B4962),CONCATENATE(0,DAY(B4962))),IF(HOUR(C4962)&gt;9,HOUR(C4962),CONCATENATE(0,HOUR(C4962))),IF(MINUTE(C4962)&gt;9,MINUTE(C4962),CONCATENATE(0,MINUTE(C4962))),":",VLOOKUP(F4962,'Valid Values - Results'!$D$4:$F$12,3,FALSE)),"")</f>
        <v/>
      </c>
      <c r="H4962" s="41"/>
      <c r="I4962" s="41"/>
      <c r="J4962" s="41"/>
      <c r="K4962" s="41"/>
      <c r="L4962" s="41"/>
      <c r="M4962" s="92"/>
      <c r="N4962" s="41"/>
      <c r="O4962" s="41"/>
      <c r="P4962" s="41"/>
      <c r="Q4962" s="41"/>
      <c r="R4962" s="41"/>
      <c r="S4962" s="41"/>
      <c r="T4962" s="41"/>
      <c r="U4962" s="47"/>
      <c r="V4962" s="49"/>
      <c r="W4962" s="41"/>
      <c r="X4962" s="41"/>
      <c r="Y4962" s="41"/>
      <c r="AA4962" s="37" t="str">
        <f>IF($I4962&lt;&gt;"",VLOOKUP($I4962,'Valid Values - Search'!$R$4:$T$4719,3,FALSE),"")</f>
        <v/>
      </c>
      <c r="AB4962" s="37" t="str">
        <f>IF($I4962&lt;&gt;"",VLOOKUP($I4962,'Valid Values - Search'!$R$4:$S$4719,2,FALSE),"")</f>
        <v/>
      </c>
      <c r="AC4962" s="38" t="str">
        <f t="shared" si="77"/>
        <v/>
      </c>
      <c r="AD4962" s="38"/>
    </row>
    <row r="4963" spans="1:30">
      <c r="A4963" s="46"/>
      <c r="B4963" s="47"/>
      <c r="C4963" s="49"/>
      <c r="D4963" s="41"/>
      <c r="E4963" s="41"/>
      <c r="F4963" s="41"/>
      <c r="G4963" s="50" t="str">
        <f>IF(A4963&lt;&gt;"",CONCATENATE(A4963,":",YEAR(B4963),IF(MONTH(B4963)&gt;9,MONTH(B4963),CONCATENATE(0,MONTH(B4963))),IF(DAY(B4963)&gt;9,DAY(B4963),CONCATENATE(0,DAY(B4963))),IF(HOUR(C4963)&gt;9,HOUR(C4963),CONCATENATE(0,HOUR(C4963))),IF(MINUTE(C4963)&gt;9,MINUTE(C4963),CONCATENATE(0,MINUTE(C4963))),":",VLOOKUP(F4963,'Valid Values - Results'!$D$4:$F$12,3,FALSE)),"")</f>
        <v/>
      </c>
      <c r="H4963" s="41"/>
      <c r="I4963" s="41"/>
      <c r="J4963" s="41"/>
      <c r="K4963" s="41"/>
      <c r="L4963" s="41"/>
      <c r="M4963" s="92"/>
      <c r="N4963" s="41"/>
      <c r="O4963" s="41"/>
      <c r="P4963" s="41"/>
      <c r="Q4963" s="41"/>
      <c r="R4963" s="41"/>
      <c r="S4963" s="41"/>
      <c r="T4963" s="41"/>
      <c r="U4963" s="47"/>
      <c r="V4963" s="49"/>
      <c r="W4963" s="41"/>
      <c r="X4963" s="41"/>
      <c r="Y4963" s="41"/>
      <c r="AA4963" s="37" t="str">
        <f>IF($I4963&lt;&gt;"",VLOOKUP($I4963,'Valid Values - Search'!$R$4:$T$4719,3,FALSE),"")</f>
        <v/>
      </c>
      <c r="AB4963" s="37" t="str">
        <f>IF($I4963&lt;&gt;"",VLOOKUP($I4963,'Valid Values - Search'!$R$4:$S$4719,2,FALSE),"")</f>
        <v/>
      </c>
      <c r="AC4963" s="38" t="str">
        <f t="shared" si="77"/>
        <v/>
      </c>
      <c r="AD4963" s="38"/>
    </row>
    <row r="4964" spans="1:30">
      <c r="A4964" s="46"/>
      <c r="B4964" s="47"/>
      <c r="C4964" s="49"/>
      <c r="D4964" s="41"/>
      <c r="E4964" s="41"/>
      <c r="F4964" s="41"/>
      <c r="G4964" s="50" t="str">
        <f>IF(A4964&lt;&gt;"",CONCATENATE(A4964,":",YEAR(B4964),IF(MONTH(B4964)&gt;9,MONTH(B4964),CONCATENATE(0,MONTH(B4964))),IF(DAY(B4964)&gt;9,DAY(B4964),CONCATENATE(0,DAY(B4964))),IF(HOUR(C4964)&gt;9,HOUR(C4964),CONCATENATE(0,HOUR(C4964))),IF(MINUTE(C4964)&gt;9,MINUTE(C4964),CONCATENATE(0,MINUTE(C4964))),":",VLOOKUP(F4964,'Valid Values - Results'!$D$4:$F$12,3,FALSE)),"")</f>
        <v/>
      </c>
      <c r="H4964" s="41"/>
      <c r="I4964" s="41"/>
      <c r="J4964" s="41"/>
      <c r="K4964" s="41"/>
      <c r="L4964" s="41"/>
      <c r="M4964" s="92"/>
      <c r="N4964" s="41"/>
      <c r="O4964" s="41"/>
      <c r="P4964" s="41"/>
      <c r="Q4964" s="41"/>
      <c r="R4964" s="41"/>
      <c r="S4964" s="41"/>
      <c r="T4964" s="41"/>
      <c r="U4964" s="47"/>
      <c r="V4964" s="49"/>
      <c r="W4964" s="41"/>
      <c r="X4964" s="41"/>
      <c r="Y4964" s="41"/>
      <c r="AA4964" s="37" t="str">
        <f>IF($I4964&lt;&gt;"",VLOOKUP($I4964,'Valid Values - Search'!$R$4:$T$4719,3,FALSE),"")</f>
        <v/>
      </c>
      <c r="AB4964" s="37" t="str">
        <f>IF($I4964&lt;&gt;"",VLOOKUP($I4964,'Valid Values - Search'!$R$4:$S$4719,2,FALSE),"")</f>
        <v/>
      </c>
      <c r="AC4964" s="38" t="str">
        <f t="shared" si="77"/>
        <v/>
      </c>
      <c r="AD4964" s="38"/>
    </row>
    <row r="4965" spans="1:30">
      <c r="A4965" s="46"/>
      <c r="B4965" s="47"/>
      <c r="C4965" s="49"/>
      <c r="D4965" s="41"/>
      <c r="E4965" s="41"/>
      <c r="F4965" s="41"/>
      <c r="G4965" s="50" t="str">
        <f>IF(A4965&lt;&gt;"",CONCATENATE(A4965,":",YEAR(B4965),IF(MONTH(B4965)&gt;9,MONTH(B4965),CONCATENATE(0,MONTH(B4965))),IF(DAY(B4965)&gt;9,DAY(B4965),CONCATENATE(0,DAY(B4965))),IF(HOUR(C4965)&gt;9,HOUR(C4965),CONCATENATE(0,HOUR(C4965))),IF(MINUTE(C4965)&gt;9,MINUTE(C4965),CONCATENATE(0,MINUTE(C4965))),":",VLOOKUP(F4965,'Valid Values - Results'!$D$4:$F$12,3,FALSE)),"")</f>
        <v/>
      </c>
      <c r="H4965" s="41"/>
      <c r="I4965" s="41"/>
      <c r="J4965" s="41"/>
      <c r="K4965" s="41"/>
      <c r="L4965" s="41"/>
      <c r="M4965" s="92"/>
      <c r="N4965" s="41"/>
      <c r="O4965" s="41"/>
      <c r="P4965" s="41"/>
      <c r="Q4965" s="41"/>
      <c r="R4965" s="41"/>
      <c r="S4965" s="41"/>
      <c r="T4965" s="41"/>
      <c r="U4965" s="47"/>
      <c r="V4965" s="49"/>
      <c r="W4965" s="41"/>
      <c r="X4965" s="41"/>
      <c r="Y4965" s="41"/>
      <c r="AA4965" s="37" t="str">
        <f>IF($I4965&lt;&gt;"",VLOOKUP($I4965,'Valid Values - Search'!$R$4:$T$4719,3,FALSE),"")</f>
        <v/>
      </c>
      <c r="AB4965" s="37" t="str">
        <f>IF($I4965&lt;&gt;"",VLOOKUP($I4965,'Valid Values - Search'!$R$4:$S$4719,2,FALSE),"")</f>
        <v/>
      </c>
      <c r="AC4965" s="38" t="str">
        <f t="shared" si="77"/>
        <v/>
      </c>
      <c r="AD4965" s="38"/>
    </row>
    <row r="4966" spans="1:30">
      <c r="A4966" s="46"/>
      <c r="B4966" s="47"/>
      <c r="C4966" s="49"/>
      <c r="D4966" s="41"/>
      <c r="E4966" s="41"/>
      <c r="F4966" s="41"/>
      <c r="G4966" s="50" t="str">
        <f>IF(A4966&lt;&gt;"",CONCATENATE(A4966,":",YEAR(B4966),IF(MONTH(B4966)&gt;9,MONTH(B4966),CONCATENATE(0,MONTH(B4966))),IF(DAY(B4966)&gt;9,DAY(B4966),CONCATENATE(0,DAY(B4966))),IF(HOUR(C4966)&gt;9,HOUR(C4966),CONCATENATE(0,HOUR(C4966))),IF(MINUTE(C4966)&gt;9,MINUTE(C4966),CONCATENATE(0,MINUTE(C4966))),":",VLOOKUP(F4966,'Valid Values - Results'!$D$4:$F$12,3,FALSE)),"")</f>
        <v/>
      </c>
      <c r="H4966" s="41"/>
      <c r="I4966" s="41"/>
      <c r="J4966" s="41"/>
      <c r="K4966" s="41"/>
      <c r="L4966" s="41"/>
      <c r="M4966" s="92"/>
      <c r="N4966" s="41"/>
      <c r="O4966" s="41"/>
      <c r="P4966" s="41"/>
      <c r="Q4966" s="41"/>
      <c r="R4966" s="41"/>
      <c r="S4966" s="41"/>
      <c r="T4966" s="41"/>
      <c r="U4966" s="47"/>
      <c r="V4966" s="49"/>
      <c r="W4966" s="41"/>
      <c r="X4966" s="41"/>
      <c r="Y4966" s="41"/>
      <c r="AA4966" s="37" t="str">
        <f>IF($I4966&lt;&gt;"",VLOOKUP($I4966,'Valid Values - Search'!$R$4:$T$4719,3,FALSE),"")</f>
        <v/>
      </c>
      <c r="AB4966" s="37" t="str">
        <f>IF($I4966&lt;&gt;"",VLOOKUP($I4966,'Valid Values - Search'!$R$4:$S$4719,2,FALSE),"")</f>
        <v/>
      </c>
      <c r="AC4966" s="38" t="str">
        <f t="shared" si="77"/>
        <v/>
      </c>
      <c r="AD4966" s="38"/>
    </row>
    <row r="4967" spans="1:30">
      <c r="A4967" s="46"/>
      <c r="B4967" s="47"/>
      <c r="C4967" s="49"/>
      <c r="D4967" s="41"/>
      <c r="E4967" s="41"/>
      <c r="F4967" s="41"/>
      <c r="G4967" s="50" t="str">
        <f>IF(A4967&lt;&gt;"",CONCATENATE(A4967,":",YEAR(B4967),IF(MONTH(B4967)&gt;9,MONTH(B4967),CONCATENATE(0,MONTH(B4967))),IF(DAY(B4967)&gt;9,DAY(B4967),CONCATENATE(0,DAY(B4967))),IF(HOUR(C4967)&gt;9,HOUR(C4967),CONCATENATE(0,HOUR(C4967))),IF(MINUTE(C4967)&gt;9,MINUTE(C4967),CONCATENATE(0,MINUTE(C4967))),":",VLOOKUP(F4967,'Valid Values - Results'!$D$4:$F$12,3,FALSE)),"")</f>
        <v/>
      </c>
      <c r="H4967" s="41"/>
      <c r="I4967" s="41"/>
      <c r="J4967" s="41"/>
      <c r="K4967" s="41"/>
      <c r="L4967" s="41"/>
      <c r="M4967" s="92"/>
      <c r="N4967" s="41"/>
      <c r="O4967" s="41"/>
      <c r="P4967" s="41"/>
      <c r="Q4967" s="41"/>
      <c r="R4967" s="41"/>
      <c r="S4967" s="41"/>
      <c r="T4967" s="41"/>
      <c r="U4967" s="47"/>
      <c r="V4967" s="49"/>
      <c r="W4967" s="41"/>
      <c r="X4967" s="41"/>
      <c r="Y4967" s="41"/>
      <c r="AA4967" s="37" t="str">
        <f>IF($I4967&lt;&gt;"",VLOOKUP($I4967,'Valid Values - Search'!$R$4:$T$4719,3,FALSE),"")</f>
        <v/>
      </c>
      <c r="AB4967" s="37" t="str">
        <f>IF($I4967&lt;&gt;"",VLOOKUP($I4967,'Valid Values - Search'!$R$4:$S$4719,2,FALSE),"")</f>
        <v/>
      </c>
      <c r="AC4967" s="38" t="str">
        <f t="shared" si="77"/>
        <v/>
      </c>
      <c r="AD4967" s="38"/>
    </row>
    <row r="4968" spans="1:30">
      <c r="A4968" s="46"/>
      <c r="B4968" s="47"/>
      <c r="C4968" s="49"/>
      <c r="D4968" s="41"/>
      <c r="E4968" s="41"/>
      <c r="F4968" s="41"/>
      <c r="G4968" s="50" t="str">
        <f>IF(A4968&lt;&gt;"",CONCATENATE(A4968,":",YEAR(B4968),IF(MONTH(B4968)&gt;9,MONTH(B4968),CONCATENATE(0,MONTH(B4968))),IF(DAY(B4968)&gt;9,DAY(B4968),CONCATENATE(0,DAY(B4968))),IF(HOUR(C4968)&gt;9,HOUR(C4968),CONCATENATE(0,HOUR(C4968))),IF(MINUTE(C4968)&gt;9,MINUTE(C4968),CONCATENATE(0,MINUTE(C4968))),":",VLOOKUP(F4968,'Valid Values - Results'!$D$4:$F$12,3,FALSE)),"")</f>
        <v/>
      </c>
      <c r="H4968" s="41"/>
      <c r="I4968" s="41"/>
      <c r="J4968" s="41"/>
      <c r="K4968" s="41"/>
      <c r="L4968" s="41"/>
      <c r="M4968" s="92"/>
      <c r="N4968" s="41"/>
      <c r="O4968" s="41"/>
      <c r="P4968" s="41"/>
      <c r="Q4968" s="41"/>
      <c r="R4968" s="41"/>
      <c r="S4968" s="41"/>
      <c r="T4968" s="41"/>
      <c r="U4968" s="47"/>
      <c r="V4968" s="49"/>
      <c r="W4968" s="41"/>
      <c r="X4968" s="41"/>
      <c r="Y4968" s="41"/>
      <c r="AA4968" s="37" t="str">
        <f>IF($I4968&lt;&gt;"",VLOOKUP($I4968,'Valid Values - Search'!$R$4:$T$4719,3,FALSE),"")</f>
        <v/>
      </c>
      <c r="AB4968" s="37" t="str">
        <f>IF($I4968&lt;&gt;"",VLOOKUP($I4968,'Valid Values - Search'!$R$4:$S$4719,2,FALSE),"")</f>
        <v/>
      </c>
      <c r="AC4968" s="38" t="str">
        <f t="shared" si="77"/>
        <v/>
      </c>
      <c r="AD4968" s="38"/>
    </row>
    <row r="4969" spans="1:30">
      <c r="A4969" s="46"/>
      <c r="B4969" s="47"/>
      <c r="C4969" s="49"/>
      <c r="D4969" s="41"/>
      <c r="E4969" s="41"/>
      <c r="F4969" s="41"/>
      <c r="G4969" s="50" t="str">
        <f>IF(A4969&lt;&gt;"",CONCATENATE(A4969,":",YEAR(B4969),IF(MONTH(B4969)&gt;9,MONTH(B4969),CONCATENATE(0,MONTH(B4969))),IF(DAY(B4969)&gt;9,DAY(B4969),CONCATENATE(0,DAY(B4969))),IF(HOUR(C4969)&gt;9,HOUR(C4969),CONCATENATE(0,HOUR(C4969))),IF(MINUTE(C4969)&gt;9,MINUTE(C4969),CONCATENATE(0,MINUTE(C4969))),":",VLOOKUP(F4969,'Valid Values - Results'!$D$4:$F$12,3,FALSE)),"")</f>
        <v/>
      </c>
      <c r="H4969" s="41"/>
      <c r="I4969" s="41"/>
      <c r="J4969" s="41"/>
      <c r="K4969" s="41"/>
      <c r="L4969" s="41"/>
      <c r="M4969" s="92"/>
      <c r="N4969" s="41"/>
      <c r="O4969" s="41"/>
      <c r="P4969" s="41"/>
      <c r="Q4969" s="41"/>
      <c r="R4969" s="41"/>
      <c r="S4969" s="41"/>
      <c r="T4969" s="41"/>
      <c r="U4969" s="47"/>
      <c r="V4969" s="49"/>
      <c r="W4969" s="41"/>
      <c r="X4969" s="41"/>
      <c r="Y4969" s="41"/>
      <c r="AA4969" s="37" t="str">
        <f>IF($I4969&lt;&gt;"",VLOOKUP($I4969,'Valid Values - Search'!$R$4:$T$4719,3,FALSE),"")</f>
        <v/>
      </c>
      <c r="AB4969" s="37" t="str">
        <f>IF($I4969&lt;&gt;"",VLOOKUP($I4969,'Valid Values - Search'!$R$4:$S$4719,2,FALSE),"")</f>
        <v/>
      </c>
      <c r="AC4969" s="38" t="str">
        <f t="shared" si="77"/>
        <v/>
      </c>
      <c r="AD4969" s="38"/>
    </row>
    <row r="4970" spans="1:30">
      <c r="A4970" s="46"/>
      <c r="B4970" s="47"/>
      <c r="C4970" s="49"/>
      <c r="D4970" s="41"/>
      <c r="E4970" s="41"/>
      <c r="F4970" s="41"/>
      <c r="G4970" s="50" t="str">
        <f>IF(A4970&lt;&gt;"",CONCATENATE(A4970,":",YEAR(B4970),IF(MONTH(B4970)&gt;9,MONTH(B4970),CONCATENATE(0,MONTH(B4970))),IF(DAY(B4970)&gt;9,DAY(B4970),CONCATENATE(0,DAY(B4970))),IF(HOUR(C4970)&gt;9,HOUR(C4970),CONCATENATE(0,HOUR(C4970))),IF(MINUTE(C4970)&gt;9,MINUTE(C4970),CONCATENATE(0,MINUTE(C4970))),":",VLOOKUP(F4970,'Valid Values - Results'!$D$4:$F$12,3,FALSE)),"")</f>
        <v/>
      </c>
      <c r="H4970" s="41"/>
      <c r="I4970" s="41"/>
      <c r="J4970" s="41"/>
      <c r="K4970" s="41"/>
      <c r="L4970" s="41"/>
      <c r="M4970" s="92"/>
      <c r="N4970" s="41"/>
      <c r="O4970" s="41"/>
      <c r="P4970" s="41"/>
      <c r="Q4970" s="41"/>
      <c r="R4970" s="41"/>
      <c r="S4970" s="41"/>
      <c r="T4970" s="41"/>
      <c r="U4970" s="47"/>
      <c r="V4970" s="49"/>
      <c r="W4970" s="41"/>
      <c r="X4970" s="41"/>
      <c r="Y4970" s="41"/>
      <c r="AA4970" s="37" t="str">
        <f>IF($I4970&lt;&gt;"",VLOOKUP($I4970,'Valid Values - Search'!$R$4:$T$4719,3,FALSE),"")</f>
        <v/>
      </c>
      <c r="AB4970" s="37" t="str">
        <f>IF($I4970&lt;&gt;"",VLOOKUP($I4970,'Valid Values - Search'!$R$4:$S$4719,2,FALSE),"")</f>
        <v/>
      </c>
      <c r="AC4970" s="38" t="str">
        <f t="shared" si="77"/>
        <v/>
      </c>
      <c r="AD4970" s="38"/>
    </row>
    <row r="4971" spans="1:30">
      <c r="A4971" s="46"/>
      <c r="B4971" s="47"/>
      <c r="C4971" s="49"/>
      <c r="D4971" s="41"/>
      <c r="E4971" s="41"/>
      <c r="F4971" s="41"/>
      <c r="G4971" s="50" t="str">
        <f>IF(A4971&lt;&gt;"",CONCATENATE(A4971,":",YEAR(B4971),IF(MONTH(B4971)&gt;9,MONTH(B4971),CONCATENATE(0,MONTH(B4971))),IF(DAY(B4971)&gt;9,DAY(B4971),CONCATENATE(0,DAY(B4971))),IF(HOUR(C4971)&gt;9,HOUR(C4971),CONCATENATE(0,HOUR(C4971))),IF(MINUTE(C4971)&gt;9,MINUTE(C4971),CONCATENATE(0,MINUTE(C4971))),":",VLOOKUP(F4971,'Valid Values - Results'!$D$4:$F$12,3,FALSE)),"")</f>
        <v/>
      </c>
      <c r="H4971" s="41"/>
      <c r="I4971" s="41"/>
      <c r="J4971" s="41"/>
      <c r="K4971" s="41"/>
      <c r="L4971" s="41"/>
      <c r="M4971" s="92"/>
      <c r="N4971" s="41"/>
      <c r="O4971" s="41"/>
      <c r="P4971" s="41"/>
      <c r="Q4971" s="41"/>
      <c r="R4971" s="41"/>
      <c r="S4971" s="41"/>
      <c r="T4971" s="41"/>
      <c r="U4971" s="47"/>
      <c r="V4971" s="49"/>
      <c r="W4971" s="41"/>
      <c r="X4971" s="41"/>
      <c r="Y4971" s="41"/>
      <c r="AA4971" s="37" t="str">
        <f>IF($I4971&lt;&gt;"",VLOOKUP($I4971,'Valid Values - Search'!$R$4:$T$4719,3,FALSE),"")</f>
        <v/>
      </c>
      <c r="AB4971" s="37" t="str">
        <f>IF($I4971&lt;&gt;"",VLOOKUP($I4971,'Valid Values - Search'!$R$4:$S$4719,2,FALSE),"")</f>
        <v/>
      </c>
      <c r="AC4971" s="38" t="str">
        <f t="shared" si="77"/>
        <v/>
      </c>
      <c r="AD4971" s="38"/>
    </row>
    <row r="4972" spans="1:30">
      <c r="A4972" s="46"/>
      <c r="B4972" s="47"/>
      <c r="C4972" s="49"/>
      <c r="D4972" s="41"/>
      <c r="E4972" s="41"/>
      <c r="F4972" s="41"/>
      <c r="G4972" s="50" t="str">
        <f>IF(A4972&lt;&gt;"",CONCATENATE(A4972,":",YEAR(B4972),IF(MONTH(B4972)&gt;9,MONTH(B4972),CONCATENATE(0,MONTH(B4972))),IF(DAY(B4972)&gt;9,DAY(B4972),CONCATENATE(0,DAY(B4972))),IF(HOUR(C4972)&gt;9,HOUR(C4972),CONCATENATE(0,HOUR(C4972))),IF(MINUTE(C4972)&gt;9,MINUTE(C4972),CONCATENATE(0,MINUTE(C4972))),":",VLOOKUP(F4972,'Valid Values - Results'!$D$4:$F$12,3,FALSE)),"")</f>
        <v/>
      </c>
      <c r="H4972" s="41"/>
      <c r="I4972" s="41"/>
      <c r="J4972" s="41"/>
      <c r="K4972" s="41"/>
      <c r="L4972" s="41"/>
      <c r="M4972" s="92"/>
      <c r="N4972" s="41"/>
      <c r="O4972" s="41"/>
      <c r="P4972" s="41"/>
      <c r="Q4972" s="41"/>
      <c r="R4972" s="41"/>
      <c r="S4972" s="41"/>
      <c r="T4972" s="41"/>
      <c r="U4972" s="47"/>
      <c r="V4972" s="49"/>
      <c r="W4972" s="41"/>
      <c r="X4972" s="41"/>
      <c r="Y4972" s="41"/>
      <c r="AA4972" s="37" t="str">
        <f>IF($I4972&lt;&gt;"",VLOOKUP($I4972,'Valid Values - Search'!$R$4:$T$4719,3,FALSE),"")</f>
        <v/>
      </c>
      <c r="AB4972" s="37" t="str">
        <f>IF($I4972&lt;&gt;"",VLOOKUP($I4972,'Valid Values - Search'!$R$4:$S$4719,2,FALSE),"")</f>
        <v/>
      </c>
      <c r="AC4972" s="38" t="str">
        <f t="shared" si="77"/>
        <v/>
      </c>
      <c r="AD4972" s="38"/>
    </row>
    <row r="4973" spans="1:30">
      <c r="A4973" s="46"/>
      <c r="B4973" s="47"/>
      <c r="C4973" s="49"/>
      <c r="D4973" s="41"/>
      <c r="E4973" s="41"/>
      <c r="F4973" s="41"/>
      <c r="G4973" s="50" t="str">
        <f>IF(A4973&lt;&gt;"",CONCATENATE(A4973,":",YEAR(B4973),IF(MONTH(B4973)&gt;9,MONTH(B4973),CONCATENATE(0,MONTH(B4973))),IF(DAY(B4973)&gt;9,DAY(B4973),CONCATENATE(0,DAY(B4973))),IF(HOUR(C4973)&gt;9,HOUR(C4973),CONCATENATE(0,HOUR(C4973))),IF(MINUTE(C4973)&gt;9,MINUTE(C4973),CONCATENATE(0,MINUTE(C4973))),":",VLOOKUP(F4973,'Valid Values - Results'!$D$4:$F$12,3,FALSE)),"")</f>
        <v/>
      </c>
      <c r="H4973" s="41"/>
      <c r="I4973" s="41"/>
      <c r="J4973" s="41"/>
      <c r="K4973" s="41"/>
      <c r="L4973" s="41"/>
      <c r="M4973" s="92"/>
      <c r="N4973" s="41"/>
      <c r="O4973" s="41"/>
      <c r="P4973" s="41"/>
      <c r="Q4973" s="41"/>
      <c r="R4973" s="41"/>
      <c r="S4973" s="41"/>
      <c r="T4973" s="41"/>
      <c r="U4973" s="47"/>
      <c r="V4973" s="49"/>
      <c r="W4973" s="41"/>
      <c r="X4973" s="41"/>
      <c r="Y4973" s="41"/>
      <c r="AA4973" s="37" t="str">
        <f>IF($I4973&lt;&gt;"",VLOOKUP($I4973,'Valid Values - Search'!$R$4:$T$4719,3,FALSE),"")</f>
        <v/>
      </c>
      <c r="AB4973" s="37" t="str">
        <f>IF($I4973&lt;&gt;"",VLOOKUP($I4973,'Valid Values - Search'!$R$4:$S$4719,2,FALSE),"")</f>
        <v/>
      </c>
      <c r="AC4973" s="38" t="str">
        <f t="shared" si="77"/>
        <v/>
      </c>
      <c r="AD4973" s="38"/>
    </row>
    <row r="4974" spans="1:30">
      <c r="A4974" s="46"/>
      <c r="B4974" s="47"/>
      <c r="C4974" s="49"/>
      <c r="D4974" s="41"/>
      <c r="E4974" s="41"/>
      <c r="F4974" s="41"/>
      <c r="G4974" s="50" t="str">
        <f>IF(A4974&lt;&gt;"",CONCATENATE(A4974,":",YEAR(B4974),IF(MONTH(B4974)&gt;9,MONTH(B4974),CONCATENATE(0,MONTH(B4974))),IF(DAY(B4974)&gt;9,DAY(B4974),CONCATENATE(0,DAY(B4974))),IF(HOUR(C4974)&gt;9,HOUR(C4974),CONCATENATE(0,HOUR(C4974))),IF(MINUTE(C4974)&gt;9,MINUTE(C4974),CONCATENATE(0,MINUTE(C4974))),":",VLOOKUP(F4974,'Valid Values - Results'!$D$4:$F$12,3,FALSE)),"")</f>
        <v/>
      </c>
      <c r="H4974" s="41"/>
      <c r="I4974" s="41"/>
      <c r="J4974" s="41"/>
      <c r="K4974" s="41"/>
      <c r="L4974" s="41"/>
      <c r="M4974" s="92"/>
      <c r="N4974" s="41"/>
      <c r="O4974" s="41"/>
      <c r="P4974" s="41"/>
      <c r="Q4974" s="41"/>
      <c r="R4974" s="41"/>
      <c r="S4974" s="41"/>
      <c r="T4974" s="41"/>
      <c r="U4974" s="47"/>
      <c r="V4974" s="49"/>
      <c r="W4974" s="41"/>
      <c r="X4974" s="41"/>
      <c r="Y4974" s="41"/>
      <c r="AA4974" s="37" t="str">
        <f>IF($I4974&lt;&gt;"",VLOOKUP($I4974,'Valid Values - Search'!$R$4:$T$4719,3,FALSE),"")</f>
        <v/>
      </c>
      <c r="AB4974" s="37" t="str">
        <f>IF($I4974&lt;&gt;"",VLOOKUP($I4974,'Valid Values - Search'!$R$4:$S$4719,2,FALSE),"")</f>
        <v/>
      </c>
      <c r="AC4974" s="38" t="str">
        <f t="shared" si="77"/>
        <v/>
      </c>
      <c r="AD4974" s="38"/>
    </row>
    <row r="4975" spans="1:30">
      <c r="A4975" s="46"/>
      <c r="B4975" s="47"/>
      <c r="C4975" s="49"/>
      <c r="D4975" s="41"/>
      <c r="E4975" s="41"/>
      <c r="F4975" s="41"/>
      <c r="G4975" s="50" t="str">
        <f>IF(A4975&lt;&gt;"",CONCATENATE(A4975,":",YEAR(B4975),IF(MONTH(B4975)&gt;9,MONTH(B4975),CONCATENATE(0,MONTH(B4975))),IF(DAY(B4975)&gt;9,DAY(B4975),CONCATENATE(0,DAY(B4975))),IF(HOUR(C4975)&gt;9,HOUR(C4975),CONCATENATE(0,HOUR(C4975))),IF(MINUTE(C4975)&gt;9,MINUTE(C4975),CONCATENATE(0,MINUTE(C4975))),":",VLOOKUP(F4975,'Valid Values - Results'!$D$4:$F$12,3,FALSE)),"")</f>
        <v/>
      </c>
      <c r="H4975" s="41"/>
      <c r="I4975" s="41"/>
      <c r="J4975" s="41"/>
      <c r="K4975" s="41"/>
      <c r="L4975" s="41"/>
      <c r="M4975" s="92"/>
      <c r="N4975" s="41"/>
      <c r="O4975" s="41"/>
      <c r="P4975" s="41"/>
      <c r="Q4975" s="41"/>
      <c r="R4975" s="41"/>
      <c r="S4975" s="41"/>
      <c r="T4975" s="41"/>
      <c r="U4975" s="47"/>
      <c r="V4975" s="49"/>
      <c r="W4975" s="41"/>
      <c r="X4975" s="41"/>
      <c r="Y4975" s="41"/>
      <c r="AA4975" s="37" t="str">
        <f>IF($I4975&lt;&gt;"",VLOOKUP($I4975,'Valid Values - Search'!$R$4:$T$4719,3,FALSE),"")</f>
        <v/>
      </c>
      <c r="AB4975" s="37" t="str">
        <f>IF($I4975&lt;&gt;"",VLOOKUP($I4975,'Valid Values - Search'!$R$4:$S$4719,2,FALSE),"")</f>
        <v/>
      </c>
      <c r="AC4975" s="38" t="str">
        <f t="shared" si="77"/>
        <v/>
      </c>
      <c r="AD4975" s="38"/>
    </row>
    <row r="4976" spans="1:30">
      <c r="A4976" s="46"/>
      <c r="B4976" s="47"/>
      <c r="C4976" s="49"/>
      <c r="D4976" s="41"/>
      <c r="E4976" s="41"/>
      <c r="F4976" s="41"/>
      <c r="G4976" s="50" t="str">
        <f>IF(A4976&lt;&gt;"",CONCATENATE(A4976,":",YEAR(B4976),IF(MONTH(B4976)&gt;9,MONTH(B4976),CONCATENATE(0,MONTH(B4976))),IF(DAY(B4976)&gt;9,DAY(B4976),CONCATENATE(0,DAY(B4976))),IF(HOUR(C4976)&gt;9,HOUR(C4976),CONCATENATE(0,HOUR(C4976))),IF(MINUTE(C4976)&gt;9,MINUTE(C4976),CONCATENATE(0,MINUTE(C4976))),":",VLOOKUP(F4976,'Valid Values - Results'!$D$4:$F$12,3,FALSE)),"")</f>
        <v/>
      </c>
      <c r="H4976" s="41"/>
      <c r="I4976" s="41"/>
      <c r="J4976" s="41"/>
      <c r="K4976" s="41"/>
      <c r="L4976" s="41"/>
      <c r="M4976" s="92"/>
      <c r="N4976" s="41"/>
      <c r="O4976" s="41"/>
      <c r="P4976" s="41"/>
      <c r="Q4976" s="41"/>
      <c r="R4976" s="41"/>
      <c r="S4976" s="41"/>
      <c r="T4976" s="41"/>
      <c r="U4976" s="47"/>
      <c r="V4976" s="49"/>
      <c r="W4976" s="41"/>
      <c r="X4976" s="41"/>
      <c r="Y4976" s="41"/>
      <c r="AA4976" s="37" t="str">
        <f>IF($I4976&lt;&gt;"",VLOOKUP($I4976,'Valid Values - Search'!$R$4:$T$4719,3,FALSE),"")</f>
        <v/>
      </c>
      <c r="AB4976" s="37" t="str">
        <f>IF($I4976&lt;&gt;"",VLOOKUP($I4976,'Valid Values - Search'!$R$4:$S$4719,2,FALSE),"")</f>
        <v/>
      </c>
      <c r="AC4976" s="38" t="str">
        <f t="shared" si="77"/>
        <v/>
      </c>
      <c r="AD4976" s="38"/>
    </row>
    <row r="4977" spans="1:30">
      <c r="A4977" s="46"/>
      <c r="B4977" s="47"/>
      <c r="C4977" s="49"/>
      <c r="D4977" s="41"/>
      <c r="E4977" s="41"/>
      <c r="F4977" s="41"/>
      <c r="G4977" s="50" t="str">
        <f>IF(A4977&lt;&gt;"",CONCATENATE(A4977,":",YEAR(B4977),IF(MONTH(B4977)&gt;9,MONTH(B4977),CONCATENATE(0,MONTH(B4977))),IF(DAY(B4977)&gt;9,DAY(B4977),CONCATENATE(0,DAY(B4977))),IF(HOUR(C4977)&gt;9,HOUR(C4977),CONCATENATE(0,HOUR(C4977))),IF(MINUTE(C4977)&gt;9,MINUTE(C4977),CONCATENATE(0,MINUTE(C4977))),":",VLOOKUP(F4977,'Valid Values - Results'!$D$4:$F$12,3,FALSE)),"")</f>
        <v/>
      </c>
      <c r="H4977" s="41"/>
      <c r="I4977" s="41"/>
      <c r="J4977" s="41"/>
      <c r="K4977" s="41"/>
      <c r="L4977" s="41"/>
      <c r="M4977" s="92"/>
      <c r="N4977" s="41"/>
      <c r="O4977" s="41"/>
      <c r="P4977" s="41"/>
      <c r="Q4977" s="41"/>
      <c r="R4977" s="41"/>
      <c r="S4977" s="41"/>
      <c r="T4977" s="41"/>
      <c r="U4977" s="47"/>
      <c r="V4977" s="49"/>
      <c r="W4977" s="41"/>
      <c r="X4977" s="41"/>
      <c r="Y4977" s="41"/>
      <c r="AA4977" s="37" t="str">
        <f>IF($I4977&lt;&gt;"",VLOOKUP($I4977,'Valid Values - Search'!$R$4:$T$4719,3,FALSE),"")</f>
        <v/>
      </c>
      <c r="AB4977" s="37" t="str">
        <f>IF($I4977&lt;&gt;"",VLOOKUP($I4977,'Valid Values - Search'!$R$4:$S$4719,2,FALSE),"")</f>
        <v/>
      </c>
      <c r="AC4977" s="38" t="str">
        <f t="shared" si="77"/>
        <v/>
      </c>
      <c r="AD4977" s="38"/>
    </row>
    <row r="4978" spans="1:30">
      <c r="A4978" s="46"/>
      <c r="B4978" s="47"/>
      <c r="C4978" s="49"/>
      <c r="D4978" s="41"/>
      <c r="E4978" s="41"/>
      <c r="F4978" s="41"/>
      <c r="G4978" s="50" t="str">
        <f>IF(A4978&lt;&gt;"",CONCATENATE(A4978,":",YEAR(B4978),IF(MONTH(B4978)&gt;9,MONTH(B4978),CONCATENATE(0,MONTH(B4978))),IF(DAY(B4978)&gt;9,DAY(B4978),CONCATENATE(0,DAY(B4978))),IF(HOUR(C4978)&gt;9,HOUR(C4978),CONCATENATE(0,HOUR(C4978))),IF(MINUTE(C4978)&gt;9,MINUTE(C4978),CONCATENATE(0,MINUTE(C4978))),":",VLOOKUP(F4978,'Valid Values - Results'!$D$4:$F$12,3,FALSE)),"")</f>
        <v/>
      </c>
      <c r="H4978" s="41"/>
      <c r="I4978" s="41"/>
      <c r="J4978" s="41"/>
      <c r="K4978" s="41"/>
      <c r="L4978" s="41"/>
      <c r="M4978" s="92"/>
      <c r="N4978" s="41"/>
      <c r="O4978" s="41"/>
      <c r="P4978" s="41"/>
      <c r="Q4978" s="41"/>
      <c r="R4978" s="41"/>
      <c r="S4978" s="41"/>
      <c r="T4978" s="41"/>
      <c r="U4978" s="47"/>
      <c r="V4978" s="49"/>
      <c r="W4978" s="41"/>
      <c r="X4978" s="41"/>
      <c r="Y4978" s="41"/>
      <c r="AA4978" s="37" t="str">
        <f>IF($I4978&lt;&gt;"",VLOOKUP($I4978,'Valid Values - Search'!$R$4:$T$4719,3,FALSE),"")</f>
        <v/>
      </c>
      <c r="AB4978" s="37" t="str">
        <f>IF($I4978&lt;&gt;"",VLOOKUP($I4978,'Valid Values - Search'!$R$4:$S$4719,2,FALSE),"")</f>
        <v/>
      </c>
      <c r="AC4978" s="38" t="str">
        <f t="shared" si="77"/>
        <v/>
      </c>
      <c r="AD4978" s="38"/>
    </row>
    <row r="4979" spans="1:30">
      <c r="A4979" s="46"/>
      <c r="B4979" s="47"/>
      <c r="C4979" s="49"/>
      <c r="D4979" s="41"/>
      <c r="E4979" s="41"/>
      <c r="F4979" s="41"/>
      <c r="G4979" s="50" t="str">
        <f>IF(A4979&lt;&gt;"",CONCATENATE(A4979,":",YEAR(B4979),IF(MONTH(B4979)&gt;9,MONTH(B4979),CONCATENATE(0,MONTH(B4979))),IF(DAY(B4979)&gt;9,DAY(B4979),CONCATENATE(0,DAY(B4979))),IF(HOUR(C4979)&gt;9,HOUR(C4979),CONCATENATE(0,HOUR(C4979))),IF(MINUTE(C4979)&gt;9,MINUTE(C4979),CONCATENATE(0,MINUTE(C4979))),":",VLOOKUP(F4979,'Valid Values - Results'!$D$4:$F$12,3,FALSE)),"")</f>
        <v/>
      </c>
      <c r="H4979" s="41"/>
      <c r="I4979" s="41"/>
      <c r="J4979" s="41"/>
      <c r="K4979" s="41"/>
      <c r="L4979" s="41"/>
      <c r="M4979" s="92"/>
      <c r="N4979" s="41"/>
      <c r="O4979" s="41"/>
      <c r="P4979" s="41"/>
      <c r="Q4979" s="41"/>
      <c r="R4979" s="41"/>
      <c r="S4979" s="41"/>
      <c r="T4979" s="41"/>
      <c r="U4979" s="47"/>
      <c r="V4979" s="49"/>
      <c r="W4979" s="41"/>
      <c r="X4979" s="41"/>
      <c r="Y4979" s="41"/>
      <c r="AA4979" s="37" t="str">
        <f>IF($I4979&lt;&gt;"",VLOOKUP($I4979,'Valid Values - Search'!$R$4:$T$4719,3,FALSE),"")</f>
        <v/>
      </c>
      <c r="AB4979" s="37" t="str">
        <f>IF($I4979&lt;&gt;"",VLOOKUP($I4979,'Valid Values - Search'!$R$4:$S$4719,2,FALSE),"")</f>
        <v/>
      </c>
      <c r="AC4979" s="38" t="str">
        <f t="shared" si="77"/>
        <v/>
      </c>
      <c r="AD4979" s="38"/>
    </row>
    <row r="4980" spans="1:30">
      <c r="A4980" s="46"/>
      <c r="B4980" s="47"/>
      <c r="C4980" s="49"/>
      <c r="D4980" s="41"/>
      <c r="E4980" s="41"/>
      <c r="F4980" s="41"/>
      <c r="G4980" s="50" t="str">
        <f>IF(A4980&lt;&gt;"",CONCATENATE(A4980,":",YEAR(B4980),IF(MONTH(B4980)&gt;9,MONTH(B4980),CONCATENATE(0,MONTH(B4980))),IF(DAY(B4980)&gt;9,DAY(B4980),CONCATENATE(0,DAY(B4980))),IF(HOUR(C4980)&gt;9,HOUR(C4980),CONCATENATE(0,HOUR(C4980))),IF(MINUTE(C4980)&gt;9,MINUTE(C4980),CONCATENATE(0,MINUTE(C4980))),":",VLOOKUP(F4980,'Valid Values - Results'!$D$4:$F$12,3,FALSE)),"")</f>
        <v/>
      </c>
      <c r="H4980" s="41"/>
      <c r="I4980" s="41"/>
      <c r="J4980" s="41"/>
      <c r="K4980" s="41"/>
      <c r="L4980" s="41"/>
      <c r="M4980" s="92"/>
      <c r="N4980" s="41"/>
      <c r="O4980" s="41"/>
      <c r="P4980" s="41"/>
      <c r="Q4980" s="41"/>
      <c r="R4980" s="41"/>
      <c r="S4980" s="41"/>
      <c r="T4980" s="41"/>
      <c r="U4980" s="47"/>
      <c r="V4980" s="49"/>
      <c r="W4980" s="41"/>
      <c r="X4980" s="41"/>
      <c r="Y4980" s="41"/>
      <c r="AA4980" s="37" t="str">
        <f>IF($I4980&lt;&gt;"",VLOOKUP($I4980,'Valid Values - Search'!$R$4:$T$4719,3,FALSE),"")</f>
        <v/>
      </c>
      <c r="AB4980" s="37" t="str">
        <f>IF($I4980&lt;&gt;"",VLOOKUP($I4980,'Valid Values - Search'!$R$4:$S$4719,2,FALSE),"")</f>
        <v/>
      </c>
      <c r="AC4980" s="38" t="str">
        <f t="shared" si="77"/>
        <v/>
      </c>
      <c r="AD4980" s="38"/>
    </row>
    <row r="4981" spans="1:30">
      <c r="A4981" s="46"/>
      <c r="B4981" s="47"/>
      <c r="C4981" s="49"/>
      <c r="D4981" s="41"/>
      <c r="E4981" s="41"/>
      <c r="F4981" s="41"/>
      <c r="G4981" s="50" t="str">
        <f>IF(A4981&lt;&gt;"",CONCATENATE(A4981,":",YEAR(B4981),IF(MONTH(B4981)&gt;9,MONTH(B4981),CONCATENATE(0,MONTH(B4981))),IF(DAY(B4981)&gt;9,DAY(B4981),CONCATENATE(0,DAY(B4981))),IF(HOUR(C4981)&gt;9,HOUR(C4981),CONCATENATE(0,HOUR(C4981))),IF(MINUTE(C4981)&gt;9,MINUTE(C4981),CONCATENATE(0,MINUTE(C4981))),":",VLOOKUP(F4981,'Valid Values - Results'!$D$4:$F$12,3,FALSE)),"")</f>
        <v/>
      </c>
      <c r="H4981" s="41"/>
      <c r="I4981" s="41"/>
      <c r="J4981" s="41"/>
      <c r="K4981" s="41"/>
      <c r="L4981" s="41"/>
      <c r="M4981" s="92"/>
      <c r="N4981" s="41"/>
      <c r="O4981" s="41"/>
      <c r="P4981" s="41"/>
      <c r="Q4981" s="41"/>
      <c r="R4981" s="41"/>
      <c r="S4981" s="41"/>
      <c r="T4981" s="41"/>
      <c r="U4981" s="47"/>
      <c r="V4981" s="49"/>
      <c r="W4981" s="41"/>
      <c r="X4981" s="41"/>
      <c r="Y4981" s="41"/>
      <c r="AA4981" s="37" t="str">
        <f>IF($I4981&lt;&gt;"",VLOOKUP($I4981,'Valid Values - Search'!$R$4:$T$4719,3,FALSE),"")</f>
        <v/>
      </c>
      <c r="AB4981" s="37" t="str">
        <f>IF($I4981&lt;&gt;"",VLOOKUP($I4981,'Valid Values - Search'!$R$4:$S$4719,2,FALSE),"")</f>
        <v/>
      </c>
      <c r="AC4981" s="38" t="str">
        <f t="shared" si="77"/>
        <v/>
      </c>
      <c r="AD4981" s="38"/>
    </row>
    <row r="4982" spans="1:30">
      <c r="A4982" s="46"/>
      <c r="B4982" s="47"/>
      <c r="C4982" s="49"/>
      <c r="D4982" s="41"/>
      <c r="E4982" s="41"/>
      <c r="F4982" s="41"/>
      <c r="G4982" s="50" t="str">
        <f>IF(A4982&lt;&gt;"",CONCATENATE(A4982,":",YEAR(B4982),IF(MONTH(B4982)&gt;9,MONTH(B4982),CONCATENATE(0,MONTH(B4982))),IF(DAY(B4982)&gt;9,DAY(B4982),CONCATENATE(0,DAY(B4982))),IF(HOUR(C4982)&gt;9,HOUR(C4982),CONCATENATE(0,HOUR(C4982))),IF(MINUTE(C4982)&gt;9,MINUTE(C4982),CONCATENATE(0,MINUTE(C4982))),":",VLOOKUP(F4982,'Valid Values - Results'!$D$4:$F$12,3,FALSE)),"")</f>
        <v/>
      </c>
      <c r="H4982" s="41"/>
      <c r="I4982" s="41"/>
      <c r="J4982" s="41"/>
      <c r="K4982" s="41"/>
      <c r="L4982" s="41"/>
      <c r="M4982" s="92"/>
      <c r="N4982" s="41"/>
      <c r="O4982" s="41"/>
      <c r="P4982" s="41"/>
      <c r="Q4982" s="41"/>
      <c r="R4982" s="41"/>
      <c r="S4982" s="41"/>
      <c r="T4982" s="41"/>
      <c r="U4982" s="47"/>
      <c r="V4982" s="49"/>
      <c r="W4982" s="41"/>
      <c r="X4982" s="41"/>
      <c r="Y4982" s="41"/>
      <c r="AA4982" s="37" t="str">
        <f>IF($I4982&lt;&gt;"",VLOOKUP($I4982,'Valid Values - Search'!$R$4:$T$4719,3,FALSE),"")</f>
        <v/>
      </c>
      <c r="AB4982" s="37" t="str">
        <f>IF($I4982&lt;&gt;"",VLOOKUP($I4982,'Valid Values - Search'!$R$4:$S$4719,2,FALSE),"")</f>
        <v/>
      </c>
      <c r="AC4982" s="38" t="str">
        <f t="shared" si="77"/>
        <v/>
      </c>
      <c r="AD4982" s="38"/>
    </row>
    <row r="4983" spans="1:30">
      <c r="A4983" s="46"/>
      <c r="B4983" s="47"/>
      <c r="C4983" s="49"/>
      <c r="D4983" s="41"/>
      <c r="E4983" s="41"/>
      <c r="F4983" s="41"/>
      <c r="G4983" s="50" t="str">
        <f>IF(A4983&lt;&gt;"",CONCATENATE(A4983,":",YEAR(B4983),IF(MONTH(B4983)&gt;9,MONTH(B4983),CONCATENATE(0,MONTH(B4983))),IF(DAY(B4983)&gt;9,DAY(B4983),CONCATENATE(0,DAY(B4983))),IF(HOUR(C4983)&gt;9,HOUR(C4983),CONCATENATE(0,HOUR(C4983))),IF(MINUTE(C4983)&gt;9,MINUTE(C4983),CONCATENATE(0,MINUTE(C4983))),":",VLOOKUP(F4983,'Valid Values - Results'!$D$4:$F$12,3,FALSE)),"")</f>
        <v/>
      </c>
      <c r="H4983" s="41"/>
      <c r="I4983" s="41"/>
      <c r="J4983" s="41"/>
      <c r="K4983" s="41"/>
      <c r="L4983" s="41"/>
      <c r="M4983" s="92"/>
      <c r="N4983" s="41"/>
      <c r="O4983" s="41"/>
      <c r="P4983" s="41"/>
      <c r="Q4983" s="41"/>
      <c r="R4983" s="41"/>
      <c r="S4983" s="41"/>
      <c r="T4983" s="41"/>
      <c r="U4983" s="47"/>
      <c r="V4983" s="49"/>
      <c r="W4983" s="41"/>
      <c r="X4983" s="41"/>
      <c r="Y4983" s="41"/>
      <c r="AA4983" s="37" t="str">
        <f>IF($I4983&lt;&gt;"",VLOOKUP($I4983,'Valid Values - Search'!$R$4:$T$4719,3,FALSE),"")</f>
        <v/>
      </c>
      <c r="AB4983" s="37" t="str">
        <f>IF($I4983&lt;&gt;"",VLOOKUP($I4983,'Valid Values - Search'!$R$4:$S$4719,2,FALSE),"")</f>
        <v/>
      </c>
      <c r="AC4983" s="38" t="str">
        <f t="shared" si="77"/>
        <v/>
      </c>
      <c r="AD4983" s="38"/>
    </row>
    <row r="4984" spans="1:30">
      <c r="A4984" s="46"/>
      <c r="B4984" s="47"/>
      <c r="C4984" s="49"/>
      <c r="D4984" s="41"/>
      <c r="E4984" s="41"/>
      <c r="F4984" s="41"/>
      <c r="G4984" s="50" t="str">
        <f>IF(A4984&lt;&gt;"",CONCATENATE(A4984,":",YEAR(B4984),IF(MONTH(B4984)&gt;9,MONTH(B4984),CONCATENATE(0,MONTH(B4984))),IF(DAY(B4984)&gt;9,DAY(B4984),CONCATENATE(0,DAY(B4984))),IF(HOUR(C4984)&gt;9,HOUR(C4984),CONCATENATE(0,HOUR(C4984))),IF(MINUTE(C4984)&gt;9,MINUTE(C4984),CONCATENATE(0,MINUTE(C4984))),":",VLOOKUP(F4984,'Valid Values - Results'!$D$4:$F$12,3,FALSE)),"")</f>
        <v/>
      </c>
      <c r="H4984" s="41"/>
      <c r="I4984" s="41"/>
      <c r="J4984" s="41"/>
      <c r="K4984" s="41"/>
      <c r="L4984" s="41"/>
      <c r="M4984" s="92"/>
      <c r="N4984" s="41"/>
      <c r="O4984" s="41"/>
      <c r="P4984" s="41"/>
      <c r="Q4984" s="41"/>
      <c r="R4984" s="41"/>
      <c r="S4984" s="41"/>
      <c r="T4984" s="41"/>
      <c r="U4984" s="47"/>
      <c r="V4984" s="49"/>
      <c r="W4984" s="41"/>
      <c r="X4984" s="41"/>
      <c r="Y4984" s="41"/>
      <c r="AA4984" s="37" t="str">
        <f>IF($I4984&lt;&gt;"",VLOOKUP($I4984,'Valid Values - Search'!$R$4:$T$4719,3,FALSE),"")</f>
        <v/>
      </c>
      <c r="AB4984" s="37" t="str">
        <f>IF($I4984&lt;&gt;"",VLOOKUP($I4984,'Valid Values - Search'!$R$4:$S$4719,2,FALSE),"")</f>
        <v/>
      </c>
      <c r="AC4984" s="38" t="str">
        <f t="shared" si="77"/>
        <v/>
      </c>
      <c r="AD4984" s="38"/>
    </row>
    <row r="4985" spans="1:30">
      <c r="A4985" s="46"/>
      <c r="B4985" s="47"/>
      <c r="C4985" s="49"/>
      <c r="D4985" s="41"/>
      <c r="E4985" s="41"/>
      <c r="F4985" s="41"/>
      <c r="G4985" s="50" t="str">
        <f>IF(A4985&lt;&gt;"",CONCATENATE(A4985,":",YEAR(B4985),IF(MONTH(B4985)&gt;9,MONTH(B4985),CONCATENATE(0,MONTH(B4985))),IF(DAY(B4985)&gt;9,DAY(B4985),CONCATENATE(0,DAY(B4985))),IF(HOUR(C4985)&gt;9,HOUR(C4985),CONCATENATE(0,HOUR(C4985))),IF(MINUTE(C4985)&gt;9,MINUTE(C4985),CONCATENATE(0,MINUTE(C4985))),":",VLOOKUP(F4985,'Valid Values - Results'!$D$4:$F$12,3,FALSE)),"")</f>
        <v/>
      </c>
      <c r="H4985" s="41"/>
      <c r="I4985" s="41"/>
      <c r="J4985" s="41"/>
      <c r="K4985" s="41"/>
      <c r="L4985" s="41"/>
      <c r="M4985" s="92"/>
      <c r="N4985" s="41"/>
      <c r="O4985" s="41"/>
      <c r="P4985" s="41"/>
      <c r="Q4985" s="41"/>
      <c r="R4985" s="41"/>
      <c r="S4985" s="41"/>
      <c r="T4985" s="41"/>
      <c r="U4985" s="47"/>
      <c r="V4985" s="49"/>
      <c r="W4985" s="41"/>
      <c r="X4985" s="41"/>
      <c r="Y4985" s="41"/>
      <c r="AA4985" s="37" t="str">
        <f>IF($I4985&lt;&gt;"",VLOOKUP($I4985,'Valid Values - Search'!$R$4:$T$4719,3,FALSE),"")</f>
        <v/>
      </c>
      <c r="AB4985" s="37" t="str">
        <f>IF($I4985&lt;&gt;"",VLOOKUP($I4985,'Valid Values - Search'!$R$4:$S$4719,2,FALSE),"")</f>
        <v/>
      </c>
      <c r="AC4985" s="38" t="str">
        <f t="shared" si="77"/>
        <v/>
      </c>
      <c r="AD4985" s="38"/>
    </row>
    <row r="4986" spans="1:30">
      <c r="A4986" s="46"/>
      <c r="B4986" s="47"/>
      <c r="C4986" s="49"/>
      <c r="D4986" s="41"/>
      <c r="E4986" s="41"/>
      <c r="F4986" s="41"/>
      <c r="G4986" s="50" t="str">
        <f>IF(A4986&lt;&gt;"",CONCATENATE(A4986,":",YEAR(B4986),IF(MONTH(B4986)&gt;9,MONTH(B4986),CONCATENATE(0,MONTH(B4986))),IF(DAY(B4986)&gt;9,DAY(B4986),CONCATENATE(0,DAY(B4986))),IF(HOUR(C4986)&gt;9,HOUR(C4986),CONCATENATE(0,HOUR(C4986))),IF(MINUTE(C4986)&gt;9,MINUTE(C4986),CONCATENATE(0,MINUTE(C4986))),":",VLOOKUP(F4986,'Valid Values - Results'!$D$4:$F$12,3,FALSE)),"")</f>
        <v/>
      </c>
      <c r="H4986" s="41"/>
      <c r="I4986" s="41"/>
      <c r="J4986" s="41"/>
      <c r="K4986" s="41"/>
      <c r="L4986" s="41"/>
      <c r="M4986" s="92"/>
      <c r="N4986" s="41"/>
      <c r="O4986" s="41"/>
      <c r="P4986" s="41"/>
      <c r="Q4986" s="41"/>
      <c r="R4986" s="41"/>
      <c r="S4986" s="41"/>
      <c r="T4986" s="41"/>
      <c r="U4986" s="47"/>
      <c r="V4986" s="49"/>
      <c r="W4986" s="41"/>
      <c r="X4986" s="41"/>
      <c r="Y4986" s="41"/>
      <c r="AA4986" s="37" t="str">
        <f>IF($I4986&lt;&gt;"",VLOOKUP($I4986,'Valid Values - Search'!$R$4:$T$4719,3,FALSE),"")</f>
        <v/>
      </c>
      <c r="AB4986" s="37" t="str">
        <f>IF($I4986&lt;&gt;"",VLOOKUP($I4986,'Valid Values - Search'!$R$4:$S$4719,2,FALSE),"")</f>
        <v/>
      </c>
      <c r="AC4986" s="38" t="str">
        <f t="shared" si="77"/>
        <v/>
      </c>
      <c r="AD4986" s="38"/>
    </row>
    <row r="4987" spans="1:30">
      <c r="A4987" s="46"/>
      <c r="B4987" s="47"/>
      <c r="C4987" s="49"/>
      <c r="D4987" s="41"/>
      <c r="E4987" s="41"/>
      <c r="F4987" s="41"/>
      <c r="G4987" s="50" t="str">
        <f>IF(A4987&lt;&gt;"",CONCATENATE(A4987,":",YEAR(B4987),IF(MONTH(B4987)&gt;9,MONTH(B4987),CONCATENATE(0,MONTH(B4987))),IF(DAY(B4987)&gt;9,DAY(B4987),CONCATENATE(0,DAY(B4987))),IF(HOUR(C4987)&gt;9,HOUR(C4987),CONCATENATE(0,HOUR(C4987))),IF(MINUTE(C4987)&gt;9,MINUTE(C4987),CONCATENATE(0,MINUTE(C4987))),":",VLOOKUP(F4987,'Valid Values - Results'!$D$4:$F$12,3,FALSE)),"")</f>
        <v/>
      </c>
      <c r="H4987" s="41"/>
      <c r="I4987" s="41"/>
      <c r="J4987" s="41"/>
      <c r="K4987" s="41"/>
      <c r="L4987" s="41"/>
      <c r="M4987" s="92"/>
      <c r="N4987" s="41"/>
      <c r="O4987" s="41"/>
      <c r="P4987" s="41"/>
      <c r="Q4987" s="41"/>
      <c r="R4987" s="41"/>
      <c r="S4987" s="41"/>
      <c r="T4987" s="41"/>
      <c r="U4987" s="47"/>
      <c r="V4987" s="49"/>
      <c r="W4987" s="41"/>
      <c r="X4987" s="41"/>
      <c r="Y4987" s="41"/>
      <c r="AA4987" s="37" t="str">
        <f>IF($I4987&lt;&gt;"",VLOOKUP($I4987,'Valid Values - Search'!$R$4:$T$4719,3,FALSE),"")</f>
        <v/>
      </c>
      <c r="AB4987" s="37" t="str">
        <f>IF($I4987&lt;&gt;"",VLOOKUP($I4987,'Valid Values - Search'!$R$4:$S$4719,2,FALSE),"")</f>
        <v/>
      </c>
      <c r="AC4987" s="38" t="str">
        <f t="shared" si="77"/>
        <v/>
      </c>
      <c r="AD4987" s="38"/>
    </row>
    <row r="4988" spans="1:30">
      <c r="A4988" s="46"/>
      <c r="B4988" s="47"/>
      <c r="C4988" s="49"/>
      <c r="D4988" s="41"/>
      <c r="E4988" s="41"/>
      <c r="F4988" s="41"/>
      <c r="G4988" s="50" t="str">
        <f>IF(A4988&lt;&gt;"",CONCATENATE(A4988,":",YEAR(B4988),IF(MONTH(B4988)&gt;9,MONTH(B4988),CONCATENATE(0,MONTH(B4988))),IF(DAY(B4988)&gt;9,DAY(B4988),CONCATENATE(0,DAY(B4988))),IF(HOUR(C4988)&gt;9,HOUR(C4988),CONCATENATE(0,HOUR(C4988))),IF(MINUTE(C4988)&gt;9,MINUTE(C4988),CONCATENATE(0,MINUTE(C4988))),":",VLOOKUP(F4988,'Valid Values - Results'!$D$4:$F$12,3,FALSE)),"")</f>
        <v/>
      </c>
      <c r="H4988" s="41"/>
      <c r="I4988" s="41"/>
      <c r="J4988" s="41"/>
      <c r="K4988" s="41"/>
      <c r="L4988" s="41"/>
      <c r="M4988" s="92"/>
      <c r="N4988" s="41"/>
      <c r="O4988" s="41"/>
      <c r="P4988" s="41"/>
      <c r="Q4988" s="41"/>
      <c r="R4988" s="41"/>
      <c r="S4988" s="41"/>
      <c r="T4988" s="41"/>
      <c r="U4988" s="47"/>
      <c r="V4988" s="49"/>
      <c r="W4988" s="41"/>
      <c r="X4988" s="41"/>
      <c r="Y4988" s="41"/>
      <c r="AA4988" s="37" t="str">
        <f>IF($I4988&lt;&gt;"",VLOOKUP($I4988,'Valid Values - Search'!$R$4:$T$4719,3,FALSE),"")</f>
        <v/>
      </c>
      <c r="AB4988" s="37" t="str">
        <f>IF($I4988&lt;&gt;"",VLOOKUP($I4988,'Valid Values - Search'!$R$4:$S$4719,2,FALSE),"")</f>
        <v/>
      </c>
      <c r="AC4988" s="38" t="str">
        <f t="shared" si="77"/>
        <v/>
      </c>
      <c r="AD4988" s="38"/>
    </row>
    <row r="4989" spans="1:30">
      <c r="A4989" s="46"/>
      <c r="B4989" s="47"/>
      <c r="C4989" s="49"/>
      <c r="D4989" s="41"/>
      <c r="E4989" s="41"/>
      <c r="F4989" s="41"/>
      <c r="G4989" s="50" t="str">
        <f>IF(A4989&lt;&gt;"",CONCATENATE(A4989,":",YEAR(B4989),IF(MONTH(B4989)&gt;9,MONTH(B4989),CONCATENATE(0,MONTH(B4989))),IF(DAY(B4989)&gt;9,DAY(B4989),CONCATENATE(0,DAY(B4989))),IF(HOUR(C4989)&gt;9,HOUR(C4989),CONCATENATE(0,HOUR(C4989))),IF(MINUTE(C4989)&gt;9,MINUTE(C4989),CONCATENATE(0,MINUTE(C4989))),":",VLOOKUP(F4989,'Valid Values - Results'!$D$4:$F$12,3,FALSE)),"")</f>
        <v/>
      </c>
      <c r="H4989" s="41"/>
      <c r="I4989" s="41"/>
      <c r="J4989" s="41"/>
      <c r="K4989" s="41"/>
      <c r="L4989" s="41"/>
      <c r="M4989" s="92"/>
      <c r="N4989" s="41"/>
      <c r="O4989" s="41"/>
      <c r="P4989" s="41"/>
      <c r="Q4989" s="41"/>
      <c r="R4989" s="41"/>
      <c r="S4989" s="41"/>
      <c r="T4989" s="41"/>
      <c r="U4989" s="47"/>
      <c r="V4989" s="49"/>
      <c r="W4989" s="41"/>
      <c r="X4989" s="41"/>
      <c r="Y4989" s="41"/>
      <c r="AA4989" s="37" t="str">
        <f>IF($I4989&lt;&gt;"",VLOOKUP($I4989,'Valid Values - Search'!$R$4:$T$4719,3,FALSE),"")</f>
        <v/>
      </c>
      <c r="AB4989" s="37" t="str">
        <f>IF($I4989&lt;&gt;"",VLOOKUP($I4989,'Valid Values - Search'!$R$4:$S$4719,2,FALSE),"")</f>
        <v/>
      </c>
      <c r="AC4989" s="38" t="str">
        <f t="shared" si="77"/>
        <v/>
      </c>
      <c r="AD4989" s="38"/>
    </row>
    <row r="4990" spans="1:30">
      <c r="A4990" s="46"/>
      <c r="B4990" s="47"/>
      <c r="C4990" s="49"/>
      <c r="D4990" s="41"/>
      <c r="E4990" s="41"/>
      <c r="F4990" s="41"/>
      <c r="G4990" s="50" t="str">
        <f>IF(A4990&lt;&gt;"",CONCATENATE(A4990,":",YEAR(B4990),IF(MONTH(B4990)&gt;9,MONTH(B4990),CONCATENATE(0,MONTH(B4990))),IF(DAY(B4990)&gt;9,DAY(B4990),CONCATENATE(0,DAY(B4990))),IF(HOUR(C4990)&gt;9,HOUR(C4990),CONCATENATE(0,HOUR(C4990))),IF(MINUTE(C4990)&gt;9,MINUTE(C4990),CONCATENATE(0,MINUTE(C4990))),":",VLOOKUP(F4990,'Valid Values - Results'!$D$4:$F$12,3,FALSE)),"")</f>
        <v/>
      </c>
      <c r="H4990" s="41"/>
      <c r="I4990" s="41"/>
      <c r="J4990" s="41"/>
      <c r="K4990" s="41"/>
      <c r="L4990" s="41"/>
      <c r="M4990" s="92"/>
      <c r="N4990" s="41"/>
      <c r="O4990" s="41"/>
      <c r="P4990" s="41"/>
      <c r="Q4990" s="41"/>
      <c r="R4990" s="41"/>
      <c r="S4990" s="41"/>
      <c r="T4990" s="41"/>
      <c r="U4990" s="47"/>
      <c r="V4990" s="49"/>
      <c r="W4990" s="41"/>
      <c r="X4990" s="41"/>
      <c r="Y4990" s="41"/>
      <c r="AA4990" s="37" t="str">
        <f>IF($I4990&lt;&gt;"",VLOOKUP($I4990,'Valid Values - Search'!$R$4:$T$4719,3,FALSE),"")</f>
        <v/>
      </c>
      <c r="AB4990" s="37" t="str">
        <f>IF($I4990&lt;&gt;"",VLOOKUP($I4990,'Valid Values - Search'!$R$4:$S$4719,2,FALSE),"")</f>
        <v/>
      </c>
      <c r="AC4990" s="38" t="str">
        <f t="shared" si="77"/>
        <v/>
      </c>
      <c r="AD4990" s="38"/>
    </row>
    <row r="4991" spans="1:30">
      <c r="A4991" s="46"/>
      <c r="B4991" s="47"/>
      <c r="C4991" s="49"/>
      <c r="D4991" s="41"/>
      <c r="E4991" s="41"/>
      <c r="F4991" s="41"/>
      <c r="G4991" s="50" t="str">
        <f>IF(A4991&lt;&gt;"",CONCATENATE(A4991,":",YEAR(B4991),IF(MONTH(B4991)&gt;9,MONTH(B4991),CONCATENATE(0,MONTH(B4991))),IF(DAY(B4991)&gt;9,DAY(B4991),CONCATENATE(0,DAY(B4991))),IF(HOUR(C4991)&gt;9,HOUR(C4991),CONCATENATE(0,HOUR(C4991))),IF(MINUTE(C4991)&gt;9,MINUTE(C4991),CONCATENATE(0,MINUTE(C4991))),":",VLOOKUP(F4991,'Valid Values - Results'!$D$4:$F$12,3,FALSE)),"")</f>
        <v/>
      </c>
      <c r="H4991" s="41"/>
      <c r="I4991" s="41"/>
      <c r="J4991" s="41"/>
      <c r="K4991" s="41"/>
      <c r="L4991" s="41"/>
      <c r="M4991" s="92"/>
      <c r="N4991" s="41"/>
      <c r="O4991" s="41"/>
      <c r="P4991" s="41"/>
      <c r="Q4991" s="41"/>
      <c r="R4991" s="41"/>
      <c r="S4991" s="41"/>
      <c r="T4991" s="41"/>
      <c r="U4991" s="47"/>
      <c r="V4991" s="49"/>
      <c r="W4991" s="41"/>
      <c r="X4991" s="41"/>
      <c r="Y4991" s="41"/>
      <c r="AA4991" s="37" t="str">
        <f>IF($I4991&lt;&gt;"",VLOOKUP($I4991,'Valid Values - Search'!$R$4:$T$4719,3,FALSE),"")</f>
        <v/>
      </c>
      <c r="AB4991" s="37" t="str">
        <f>IF($I4991&lt;&gt;"",VLOOKUP($I4991,'Valid Values - Search'!$R$4:$S$4719,2,FALSE),"")</f>
        <v/>
      </c>
      <c r="AC4991" s="38" t="str">
        <f t="shared" si="77"/>
        <v/>
      </c>
      <c r="AD4991" s="38"/>
    </row>
    <row r="4992" spans="1:30">
      <c r="A4992" s="46"/>
      <c r="B4992" s="47"/>
      <c r="C4992" s="49"/>
      <c r="D4992" s="41"/>
      <c r="E4992" s="41"/>
      <c r="F4992" s="41"/>
      <c r="G4992" s="50" t="str">
        <f>IF(A4992&lt;&gt;"",CONCATENATE(A4992,":",YEAR(B4992),IF(MONTH(B4992)&gt;9,MONTH(B4992),CONCATENATE(0,MONTH(B4992))),IF(DAY(B4992)&gt;9,DAY(B4992),CONCATENATE(0,DAY(B4992))),IF(HOUR(C4992)&gt;9,HOUR(C4992),CONCATENATE(0,HOUR(C4992))),IF(MINUTE(C4992)&gt;9,MINUTE(C4992),CONCATENATE(0,MINUTE(C4992))),":",VLOOKUP(F4992,'Valid Values - Results'!$D$4:$F$12,3,FALSE)),"")</f>
        <v/>
      </c>
      <c r="H4992" s="41"/>
      <c r="I4992" s="41"/>
      <c r="J4992" s="41"/>
      <c r="K4992" s="41"/>
      <c r="L4992" s="41"/>
      <c r="M4992" s="92"/>
      <c r="N4992" s="41"/>
      <c r="O4992" s="41"/>
      <c r="P4992" s="41"/>
      <c r="Q4992" s="41"/>
      <c r="R4992" s="41"/>
      <c r="S4992" s="41"/>
      <c r="T4992" s="41"/>
      <c r="U4992" s="47"/>
      <c r="V4992" s="49"/>
      <c r="W4992" s="41"/>
      <c r="X4992" s="41"/>
      <c r="Y4992" s="41"/>
      <c r="AA4992" s="37" t="str">
        <f>IF($I4992&lt;&gt;"",VLOOKUP($I4992,'Valid Values - Search'!$R$4:$T$4719,3,FALSE),"")</f>
        <v/>
      </c>
      <c r="AB4992" s="37" t="str">
        <f>IF($I4992&lt;&gt;"",VLOOKUP($I4992,'Valid Values - Search'!$R$4:$S$4719,2,FALSE),"")</f>
        <v/>
      </c>
      <c r="AC4992" s="38" t="str">
        <f t="shared" si="77"/>
        <v/>
      </c>
      <c r="AD4992" s="38"/>
    </row>
    <row r="4993" spans="1:30">
      <c r="A4993" s="46"/>
      <c r="B4993" s="47"/>
      <c r="C4993" s="49"/>
      <c r="D4993" s="41"/>
      <c r="E4993" s="41"/>
      <c r="F4993" s="41"/>
      <c r="G4993" s="50" t="str">
        <f>IF(A4993&lt;&gt;"",CONCATENATE(A4993,":",YEAR(B4993),IF(MONTH(B4993)&gt;9,MONTH(B4993),CONCATENATE(0,MONTH(B4993))),IF(DAY(B4993)&gt;9,DAY(B4993),CONCATENATE(0,DAY(B4993))),IF(HOUR(C4993)&gt;9,HOUR(C4993),CONCATENATE(0,HOUR(C4993))),IF(MINUTE(C4993)&gt;9,MINUTE(C4993),CONCATENATE(0,MINUTE(C4993))),":",VLOOKUP(F4993,'Valid Values - Results'!$D$4:$F$12,3,FALSE)),"")</f>
        <v/>
      </c>
      <c r="H4993" s="41"/>
      <c r="I4993" s="41"/>
      <c r="J4993" s="41"/>
      <c r="K4993" s="41"/>
      <c r="L4993" s="41"/>
      <c r="M4993" s="92"/>
      <c r="N4993" s="41"/>
      <c r="O4993" s="41"/>
      <c r="P4993" s="41"/>
      <c r="Q4993" s="41"/>
      <c r="R4993" s="41"/>
      <c r="S4993" s="41"/>
      <c r="T4993" s="41"/>
      <c r="U4993" s="47"/>
      <c r="V4993" s="49"/>
      <c r="W4993" s="41"/>
      <c r="X4993" s="41"/>
      <c r="Y4993" s="41"/>
      <c r="AA4993" s="37" t="str">
        <f>IF($I4993&lt;&gt;"",VLOOKUP($I4993,'Valid Values - Search'!$R$4:$T$4719,3,FALSE),"")</f>
        <v/>
      </c>
      <c r="AB4993" s="37" t="str">
        <f>IF($I4993&lt;&gt;"",VLOOKUP($I4993,'Valid Values - Search'!$R$4:$S$4719,2,FALSE),"")</f>
        <v/>
      </c>
      <c r="AC4993" s="38" t="str">
        <f t="shared" si="77"/>
        <v/>
      </c>
      <c r="AD4993" s="38"/>
    </row>
    <row r="4994" spans="1:30">
      <c r="A4994" s="46"/>
      <c r="B4994" s="47"/>
      <c r="C4994" s="49"/>
      <c r="D4994" s="41"/>
      <c r="E4994" s="41"/>
      <c r="F4994" s="41"/>
      <c r="G4994" s="50" t="str">
        <f>IF(A4994&lt;&gt;"",CONCATENATE(A4994,":",YEAR(B4994),IF(MONTH(B4994)&gt;9,MONTH(B4994),CONCATENATE(0,MONTH(B4994))),IF(DAY(B4994)&gt;9,DAY(B4994),CONCATENATE(0,DAY(B4994))),IF(HOUR(C4994)&gt;9,HOUR(C4994),CONCATENATE(0,HOUR(C4994))),IF(MINUTE(C4994)&gt;9,MINUTE(C4994),CONCATENATE(0,MINUTE(C4994))),":",VLOOKUP(F4994,'Valid Values - Results'!$D$4:$F$12,3,FALSE)),"")</f>
        <v/>
      </c>
      <c r="H4994" s="41"/>
      <c r="I4994" s="41"/>
      <c r="J4994" s="41"/>
      <c r="K4994" s="41"/>
      <c r="L4994" s="41"/>
      <c r="M4994" s="92"/>
      <c r="N4994" s="41"/>
      <c r="O4994" s="41"/>
      <c r="P4994" s="41"/>
      <c r="Q4994" s="41"/>
      <c r="R4994" s="41"/>
      <c r="S4994" s="41"/>
      <c r="T4994" s="41"/>
      <c r="U4994" s="47"/>
      <c r="V4994" s="49"/>
      <c r="W4994" s="41"/>
      <c r="X4994" s="41"/>
      <c r="Y4994" s="41"/>
      <c r="AA4994" s="37" t="str">
        <f>IF($I4994&lt;&gt;"",VLOOKUP($I4994,'Valid Values - Search'!$R$4:$T$4719,3,FALSE),"")</f>
        <v/>
      </c>
      <c r="AB4994" s="37" t="str">
        <f>IF($I4994&lt;&gt;"",VLOOKUP($I4994,'Valid Values - Search'!$R$4:$S$4719,2,FALSE),"")</f>
        <v/>
      </c>
      <c r="AC4994" s="38" t="str">
        <f t="shared" ref="AC4994:AC5057" si="78">IF($V4994&lt;&gt;"",$D4994,"")</f>
        <v/>
      </c>
      <c r="AD4994" s="38"/>
    </row>
    <row r="4995" spans="1:30">
      <c r="A4995" s="46"/>
      <c r="B4995" s="47"/>
      <c r="C4995" s="49"/>
      <c r="D4995" s="41"/>
      <c r="E4995" s="41"/>
      <c r="F4995" s="41"/>
      <c r="G4995" s="50" t="str">
        <f>IF(A4995&lt;&gt;"",CONCATENATE(A4995,":",YEAR(B4995),IF(MONTH(B4995)&gt;9,MONTH(B4995),CONCATENATE(0,MONTH(B4995))),IF(DAY(B4995)&gt;9,DAY(B4995),CONCATENATE(0,DAY(B4995))),IF(HOUR(C4995)&gt;9,HOUR(C4995),CONCATENATE(0,HOUR(C4995))),IF(MINUTE(C4995)&gt;9,MINUTE(C4995),CONCATENATE(0,MINUTE(C4995))),":",VLOOKUP(F4995,'Valid Values - Results'!$D$4:$F$12,3,FALSE)),"")</f>
        <v/>
      </c>
      <c r="H4995" s="41"/>
      <c r="I4995" s="41"/>
      <c r="J4995" s="41"/>
      <c r="K4995" s="41"/>
      <c r="L4995" s="41"/>
      <c r="M4995" s="92"/>
      <c r="N4995" s="41"/>
      <c r="O4995" s="41"/>
      <c r="P4995" s="41"/>
      <c r="Q4995" s="41"/>
      <c r="R4995" s="41"/>
      <c r="S4995" s="41"/>
      <c r="T4995" s="41"/>
      <c r="U4995" s="47"/>
      <c r="V4995" s="49"/>
      <c r="W4995" s="41"/>
      <c r="X4995" s="41"/>
      <c r="Y4995" s="41"/>
      <c r="AA4995" s="37" t="str">
        <f>IF($I4995&lt;&gt;"",VLOOKUP($I4995,'Valid Values - Search'!$R$4:$T$4719,3,FALSE),"")</f>
        <v/>
      </c>
      <c r="AB4995" s="37" t="str">
        <f>IF($I4995&lt;&gt;"",VLOOKUP($I4995,'Valid Values - Search'!$R$4:$S$4719,2,FALSE),"")</f>
        <v/>
      </c>
      <c r="AC4995" s="38" t="str">
        <f t="shared" si="78"/>
        <v/>
      </c>
      <c r="AD4995" s="38"/>
    </row>
    <row r="4996" spans="1:30">
      <c r="A4996" s="46"/>
      <c r="B4996" s="47"/>
      <c r="C4996" s="49"/>
      <c r="D4996" s="41"/>
      <c r="E4996" s="41"/>
      <c r="F4996" s="41"/>
      <c r="G4996" s="50" t="str">
        <f>IF(A4996&lt;&gt;"",CONCATENATE(A4996,":",YEAR(B4996),IF(MONTH(B4996)&gt;9,MONTH(B4996),CONCATENATE(0,MONTH(B4996))),IF(DAY(B4996)&gt;9,DAY(B4996),CONCATENATE(0,DAY(B4996))),IF(HOUR(C4996)&gt;9,HOUR(C4996),CONCATENATE(0,HOUR(C4996))),IF(MINUTE(C4996)&gt;9,MINUTE(C4996),CONCATENATE(0,MINUTE(C4996))),":",VLOOKUP(F4996,'Valid Values - Results'!$D$4:$F$12,3,FALSE)),"")</f>
        <v/>
      </c>
      <c r="H4996" s="41"/>
      <c r="I4996" s="41"/>
      <c r="J4996" s="41"/>
      <c r="K4996" s="41"/>
      <c r="L4996" s="41"/>
      <c r="M4996" s="92"/>
      <c r="N4996" s="41"/>
      <c r="O4996" s="41"/>
      <c r="P4996" s="41"/>
      <c r="Q4996" s="41"/>
      <c r="R4996" s="41"/>
      <c r="S4996" s="41"/>
      <c r="T4996" s="41"/>
      <c r="U4996" s="47"/>
      <c r="V4996" s="49"/>
      <c r="W4996" s="41"/>
      <c r="X4996" s="41"/>
      <c r="Y4996" s="41"/>
      <c r="AA4996" s="37" t="str">
        <f>IF($I4996&lt;&gt;"",VLOOKUP($I4996,'Valid Values - Search'!$R$4:$T$4719,3,FALSE),"")</f>
        <v/>
      </c>
      <c r="AB4996" s="37" t="str">
        <f>IF($I4996&lt;&gt;"",VLOOKUP($I4996,'Valid Values - Search'!$R$4:$S$4719,2,FALSE),"")</f>
        <v/>
      </c>
      <c r="AC4996" s="38" t="str">
        <f t="shared" si="78"/>
        <v/>
      </c>
      <c r="AD4996" s="38"/>
    </row>
    <row r="4997" spans="1:30">
      <c r="A4997" s="46"/>
      <c r="B4997" s="47"/>
      <c r="C4997" s="49"/>
      <c r="D4997" s="41"/>
      <c r="E4997" s="41"/>
      <c r="F4997" s="41"/>
      <c r="G4997" s="50" t="str">
        <f>IF(A4997&lt;&gt;"",CONCATENATE(A4997,":",YEAR(B4997),IF(MONTH(B4997)&gt;9,MONTH(B4997),CONCATENATE(0,MONTH(B4997))),IF(DAY(B4997)&gt;9,DAY(B4997),CONCATENATE(0,DAY(B4997))),IF(HOUR(C4997)&gt;9,HOUR(C4997),CONCATENATE(0,HOUR(C4997))),IF(MINUTE(C4997)&gt;9,MINUTE(C4997),CONCATENATE(0,MINUTE(C4997))),":",VLOOKUP(F4997,'Valid Values - Results'!$D$4:$F$12,3,FALSE)),"")</f>
        <v/>
      </c>
      <c r="H4997" s="41"/>
      <c r="I4997" s="41"/>
      <c r="J4997" s="41"/>
      <c r="K4997" s="41"/>
      <c r="L4997" s="41"/>
      <c r="M4997" s="92"/>
      <c r="N4997" s="41"/>
      <c r="O4997" s="41"/>
      <c r="P4997" s="41"/>
      <c r="Q4997" s="41"/>
      <c r="R4997" s="41"/>
      <c r="S4997" s="41"/>
      <c r="T4997" s="41"/>
      <c r="U4997" s="47"/>
      <c r="V4997" s="49"/>
      <c r="W4997" s="41"/>
      <c r="X4997" s="41"/>
      <c r="Y4997" s="41"/>
      <c r="AA4997" s="37" t="str">
        <f>IF($I4997&lt;&gt;"",VLOOKUP($I4997,'Valid Values - Search'!$R$4:$T$4719,3,FALSE),"")</f>
        <v/>
      </c>
      <c r="AB4997" s="37" t="str">
        <f>IF($I4997&lt;&gt;"",VLOOKUP($I4997,'Valid Values - Search'!$R$4:$S$4719,2,FALSE),"")</f>
        <v/>
      </c>
      <c r="AC4997" s="38" t="str">
        <f t="shared" si="78"/>
        <v/>
      </c>
      <c r="AD4997" s="38"/>
    </row>
    <row r="4998" spans="1:30">
      <c r="A4998" s="46"/>
      <c r="B4998" s="47"/>
      <c r="C4998" s="49"/>
      <c r="D4998" s="41"/>
      <c r="E4998" s="41"/>
      <c r="F4998" s="41"/>
      <c r="G4998" s="50" t="str">
        <f>IF(A4998&lt;&gt;"",CONCATENATE(A4998,":",YEAR(B4998),IF(MONTH(B4998)&gt;9,MONTH(B4998),CONCATENATE(0,MONTH(B4998))),IF(DAY(B4998)&gt;9,DAY(B4998),CONCATENATE(0,DAY(B4998))),IF(HOUR(C4998)&gt;9,HOUR(C4998),CONCATENATE(0,HOUR(C4998))),IF(MINUTE(C4998)&gt;9,MINUTE(C4998),CONCATENATE(0,MINUTE(C4998))),":",VLOOKUP(F4998,'Valid Values - Results'!$D$4:$F$12,3,FALSE)),"")</f>
        <v/>
      </c>
      <c r="H4998" s="41"/>
      <c r="I4998" s="41"/>
      <c r="J4998" s="41"/>
      <c r="K4998" s="41"/>
      <c r="L4998" s="41"/>
      <c r="M4998" s="92"/>
      <c r="N4998" s="41"/>
      <c r="O4998" s="41"/>
      <c r="P4998" s="41"/>
      <c r="Q4998" s="41"/>
      <c r="R4998" s="41"/>
      <c r="S4998" s="41"/>
      <c r="T4998" s="41"/>
      <c r="U4998" s="47"/>
      <c r="V4998" s="49"/>
      <c r="W4998" s="41"/>
      <c r="X4998" s="41"/>
      <c r="Y4998" s="41"/>
      <c r="AA4998" s="37" t="str">
        <f>IF($I4998&lt;&gt;"",VLOOKUP($I4998,'Valid Values - Search'!$R$4:$T$4719,3,FALSE),"")</f>
        <v/>
      </c>
      <c r="AB4998" s="37" t="str">
        <f>IF($I4998&lt;&gt;"",VLOOKUP($I4998,'Valid Values - Search'!$R$4:$S$4719,2,FALSE),"")</f>
        <v/>
      </c>
      <c r="AC4998" s="38" t="str">
        <f t="shared" si="78"/>
        <v/>
      </c>
      <c r="AD4998" s="38"/>
    </row>
    <row r="4999" spans="1:30">
      <c r="A4999" s="46"/>
      <c r="B4999" s="47"/>
      <c r="C4999" s="49"/>
      <c r="D4999" s="41"/>
      <c r="E4999" s="41"/>
      <c r="F4999" s="41"/>
      <c r="G4999" s="50" t="str">
        <f>IF(A4999&lt;&gt;"",CONCATENATE(A4999,":",YEAR(B4999),IF(MONTH(B4999)&gt;9,MONTH(B4999),CONCATENATE(0,MONTH(B4999))),IF(DAY(B4999)&gt;9,DAY(B4999),CONCATENATE(0,DAY(B4999))),IF(HOUR(C4999)&gt;9,HOUR(C4999),CONCATENATE(0,HOUR(C4999))),IF(MINUTE(C4999)&gt;9,MINUTE(C4999),CONCATENATE(0,MINUTE(C4999))),":",VLOOKUP(F4999,'Valid Values - Results'!$D$4:$F$12,3,FALSE)),"")</f>
        <v/>
      </c>
      <c r="H4999" s="41"/>
      <c r="I4999" s="41"/>
      <c r="J4999" s="41"/>
      <c r="K4999" s="41"/>
      <c r="L4999" s="41"/>
      <c r="M4999" s="92"/>
      <c r="N4999" s="41"/>
      <c r="O4999" s="41"/>
      <c r="P4999" s="41"/>
      <c r="Q4999" s="41"/>
      <c r="R4999" s="41"/>
      <c r="S4999" s="41"/>
      <c r="T4999" s="41"/>
      <c r="U4999" s="47"/>
      <c r="V4999" s="49"/>
      <c r="W4999" s="41"/>
      <c r="X4999" s="41"/>
      <c r="Y4999" s="41"/>
      <c r="AA4999" s="37" t="str">
        <f>IF($I4999&lt;&gt;"",VLOOKUP($I4999,'Valid Values - Search'!$R$4:$T$4719,3,FALSE),"")</f>
        <v/>
      </c>
      <c r="AB4999" s="37" t="str">
        <f>IF($I4999&lt;&gt;"",VLOOKUP($I4999,'Valid Values - Search'!$R$4:$S$4719,2,FALSE),"")</f>
        <v/>
      </c>
      <c r="AC4999" s="38" t="str">
        <f t="shared" si="78"/>
        <v/>
      </c>
      <c r="AD4999" s="38"/>
    </row>
    <row r="5000" spans="1:30">
      <c r="A5000" s="46"/>
      <c r="B5000" s="47"/>
      <c r="C5000" s="49"/>
      <c r="D5000" s="41"/>
      <c r="E5000" s="41"/>
      <c r="F5000" s="41"/>
      <c r="G5000" s="50" t="str">
        <f>IF(A5000&lt;&gt;"",CONCATENATE(A5000,":",YEAR(B5000),IF(MONTH(B5000)&gt;9,MONTH(B5000),CONCATENATE(0,MONTH(B5000))),IF(DAY(B5000)&gt;9,DAY(B5000),CONCATENATE(0,DAY(B5000))),IF(HOUR(C5000)&gt;9,HOUR(C5000),CONCATENATE(0,HOUR(C5000))),IF(MINUTE(C5000)&gt;9,MINUTE(C5000),CONCATENATE(0,MINUTE(C5000))),":",VLOOKUP(F5000,'Valid Values - Results'!$D$4:$F$12,3,FALSE)),"")</f>
        <v/>
      </c>
      <c r="H5000" s="41"/>
      <c r="I5000" s="41"/>
      <c r="J5000" s="41"/>
      <c r="K5000" s="41"/>
      <c r="L5000" s="41"/>
      <c r="M5000" s="92"/>
      <c r="N5000" s="41"/>
      <c r="O5000" s="41"/>
      <c r="P5000" s="41"/>
      <c r="Q5000" s="41"/>
      <c r="R5000" s="41"/>
      <c r="S5000" s="41"/>
      <c r="T5000" s="41"/>
      <c r="U5000" s="47"/>
      <c r="V5000" s="49"/>
      <c r="W5000" s="41"/>
      <c r="X5000" s="41"/>
      <c r="Y5000" s="41"/>
      <c r="AA5000" s="37" t="str">
        <f>IF($I5000&lt;&gt;"",VLOOKUP($I5000,'Valid Values - Search'!$R$4:$T$4719,3,FALSE),"")</f>
        <v/>
      </c>
      <c r="AB5000" s="37" t="str">
        <f>IF($I5000&lt;&gt;"",VLOOKUP($I5000,'Valid Values - Search'!$R$4:$S$4719,2,FALSE),"")</f>
        <v/>
      </c>
      <c r="AC5000" s="38" t="str">
        <f t="shared" si="78"/>
        <v/>
      </c>
      <c r="AD5000" s="38"/>
    </row>
    <row r="5001" spans="1:30">
      <c r="A5001" s="46"/>
      <c r="B5001" s="47"/>
      <c r="C5001" s="49"/>
      <c r="D5001" s="41"/>
      <c r="E5001" s="41"/>
      <c r="F5001" s="41"/>
      <c r="G5001" s="50" t="str">
        <f>IF(A5001&lt;&gt;"",CONCATENATE(A5001,":",YEAR(B5001),IF(MONTH(B5001)&gt;9,MONTH(B5001),CONCATENATE(0,MONTH(B5001))),IF(DAY(B5001)&gt;9,DAY(B5001),CONCATENATE(0,DAY(B5001))),IF(HOUR(C5001)&gt;9,HOUR(C5001),CONCATENATE(0,HOUR(C5001))),IF(MINUTE(C5001)&gt;9,MINUTE(C5001),CONCATENATE(0,MINUTE(C5001))),":",VLOOKUP(F5001,'Valid Values - Results'!$D$4:$F$12,3,FALSE)),"")</f>
        <v/>
      </c>
      <c r="H5001" s="41"/>
      <c r="I5001" s="41"/>
      <c r="J5001" s="41"/>
      <c r="K5001" s="41"/>
      <c r="L5001" s="41"/>
      <c r="M5001" s="92"/>
      <c r="N5001" s="41"/>
      <c r="O5001" s="41"/>
      <c r="P5001" s="41"/>
      <c r="Q5001" s="41"/>
      <c r="R5001" s="41"/>
      <c r="S5001" s="41"/>
      <c r="T5001" s="41"/>
      <c r="U5001" s="47"/>
      <c r="V5001" s="49"/>
      <c r="W5001" s="41"/>
      <c r="X5001" s="41"/>
      <c r="Y5001" s="41"/>
      <c r="AA5001" s="37" t="str">
        <f>IF($I5001&lt;&gt;"",VLOOKUP($I5001,'Valid Values - Search'!$R$4:$T$4719,3,FALSE),"")</f>
        <v/>
      </c>
      <c r="AB5001" s="37" t="str">
        <f>IF($I5001&lt;&gt;"",VLOOKUP($I5001,'Valid Values - Search'!$R$4:$S$4719,2,FALSE),"")</f>
        <v/>
      </c>
      <c r="AC5001" s="38" t="str">
        <f t="shared" si="78"/>
        <v/>
      </c>
      <c r="AD5001" s="38"/>
    </row>
    <row r="5002" spans="1:30">
      <c r="A5002" s="46"/>
      <c r="B5002" s="47"/>
      <c r="C5002" s="49"/>
      <c r="D5002" s="41"/>
      <c r="E5002" s="41"/>
      <c r="F5002" s="41"/>
      <c r="G5002" s="50" t="str">
        <f>IF(A5002&lt;&gt;"",CONCATENATE(A5002,":",YEAR(B5002),IF(MONTH(B5002)&gt;9,MONTH(B5002),CONCATENATE(0,MONTH(B5002))),IF(DAY(B5002)&gt;9,DAY(B5002),CONCATENATE(0,DAY(B5002))),IF(HOUR(C5002)&gt;9,HOUR(C5002),CONCATENATE(0,HOUR(C5002))),IF(MINUTE(C5002)&gt;9,MINUTE(C5002),CONCATENATE(0,MINUTE(C5002))),":",VLOOKUP(F5002,'Valid Values - Results'!$D$4:$F$12,3,FALSE)),"")</f>
        <v/>
      </c>
      <c r="H5002" s="41"/>
      <c r="I5002" s="41"/>
      <c r="J5002" s="41"/>
      <c r="K5002" s="41"/>
      <c r="L5002" s="41"/>
      <c r="M5002" s="92"/>
      <c r="N5002" s="41"/>
      <c r="O5002" s="41"/>
      <c r="P5002" s="41"/>
      <c r="Q5002" s="41"/>
      <c r="R5002" s="41"/>
      <c r="S5002" s="41"/>
      <c r="T5002" s="41"/>
      <c r="U5002" s="47"/>
      <c r="V5002" s="49"/>
      <c r="W5002" s="41"/>
      <c r="X5002" s="41"/>
      <c r="Y5002" s="41"/>
      <c r="AA5002" s="37" t="str">
        <f>IF($I5002&lt;&gt;"",VLOOKUP($I5002,'Valid Values - Search'!$R$4:$T$4719,3,FALSE),"")</f>
        <v/>
      </c>
      <c r="AB5002" s="37" t="str">
        <f>IF($I5002&lt;&gt;"",VLOOKUP($I5002,'Valid Values - Search'!$R$4:$S$4719,2,FALSE),"")</f>
        <v/>
      </c>
      <c r="AC5002" s="38" t="str">
        <f t="shared" si="78"/>
        <v/>
      </c>
      <c r="AD5002" s="38"/>
    </row>
    <row r="5003" spans="1:30">
      <c r="A5003" s="46"/>
      <c r="B5003" s="47"/>
      <c r="C5003" s="49"/>
      <c r="D5003" s="41"/>
      <c r="E5003" s="41"/>
      <c r="F5003" s="41"/>
      <c r="G5003" s="50" t="str">
        <f>IF(A5003&lt;&gt;"",CONCATENATE(A5003,":",YEAR(B5003),IF(MONTH(B5003)&gt;9,MONTH(B5003),CONCATENATE(0,MONTH(B5003))),IF(DAY(B5003)&gt;9,DAY(B5003),CONCATENATE(0,DAY(B5003))),IF(HOUR(C5003)&gt;9,HOUR(C5003),CONCATENATE(0,HOUR(C5003))),IF(MINUTE(C5003)&gt;9,MINUTE(C5003),CONCATENATE(0,MINUTE(C5003))),":",VLOOKUP(F5003,'Valid Values - Results'!$D$4:$F$12,3,FALSE)),"")</f>
        <v/>
      </c>
      <c r="H5003" s="41"/>
      <c r="I5003" s="41"/>
      <c r="J5003" s="41"/>
      <c r="K5003" s="41"/>
      <c r="L5003" s="41"/>
      <c r="M5003" s="92"/>
      <c r="N5003" s="41"/>
      <c r="O5003" s="41"/>
      <c r="P5003" s="41"/>
      <c r="Q5003" s="41"/>
      <c r="R5003" s="41"/>
      <c r="S5003" s="41"/>
      <c r="T5003" s="41"/>
      <c r="U5003" s="47"/>
      <c r="V5003" s="49"/>
      <c r="W5003" s="41"/>
      <c r="X5003" s="41"/>
      <c r="Y5003" s="41"/>
      <c r="AA5003" s="37" t="str">
        <f>IF($I5003&lt;&gt;"",VLOOKUP($I5003,'Valid Values - Search'!$R$4:$T$4719,3,FALSE),"")</f>
        <v/>
      </c>
      <c r="AB5003" s="37" t="str">
        <f>IF($I5003&lt;&gt;"",VLOOKUP($I5003,'Valid Values - Search'!$R$4:$S$4719,2,FALSE),"")</f>
        <v/>
      </c>
      <c r="AC5003" s="38" t="str">
        <f t="shared" si="78"/>
        <v/>
      </c>
      <c r="AD5003" s="38"/>
    </row>
    <row r="5004" spans="1:30">
      <c r="A5004" s="46"/>
      <c r="B5004" s="47"/>
      <c r="C5004" s="49"/>
      <c r="D5004" s="41"/>
      <c r="E5004" s="41"/>
      <c r="F5004" s="41"/>
      <c r="G5004" s="50" t="str">
        <f>IF(A5004&lt;&gt;"",CONCATENATE(A5004,":",YEAR(B5004),IF(MONTH(B5004)&gt;9,MONTH(B5004),CONCATENATE(0,MONTH(B5004))),IF(DAY(B5004)&gt;9,DAY(B5004),CONCATENATE(0,DAY(B5004))),IF(HOUR(C5004)&gt;9,HOUR(C5004),CONCATENATE(0,HOUR(C5004))),IF(MINUTE(C5004)&gt;9,MINUTE(C5004),CONCATENATE(0,MINUTE(C5004))),":",VLOOKUP(F5004,'Valid Values - Results'!$D$4:$F$12,3,FALSE)),"")</f>
        <v/>
      </c>
      <c r="H5004" s="41"/>
      <c r="I5004" s="41"/>
      <c r="J5004" s="41"/>
      <c r="K5004" s="41"/>
      <c r="L5004" s="41"/>
      <c r="M5004" s="92"/>
      <c r="N5004" s="41"/>
      <c r="O5004" s="41"/>
      <c r="P5004" s="41"/>
      <c r="Q5004" s="41"/>
      <c r="R5004" s="41"/>
      <c r="S5004" s="41"/>
      <c r="T5004" s="41"/>
      <c r="U5004" s="47"/>
      <c r="V5004" s="49"/>
      <c r="W5004" s="41"/>
      <c r="X5004" s="41"/>
      <c r="Y5004" s="41"/>
      <c r="AA5004" s="37" t="str">
        <f>IF($I5004&lt;&gt;"",VLOOKUP($I5004,'Valid Values - Search'!$R$4:$T$4719,3,FALSE),"")</f>
        <v/>
      </c>
      <c r="AB5004" s="37" t="str">
        <f>IF($I5004&lt;&gt;"",VLOOKUP($I5004,'Valid Values - Search'!$R$4:$S$4719,2,FALSE),"")</f>
        <v/>
      </c>
      <c r="AC5004" s="38" t="str">
        <f t="shared" si="78"/>
        <v/>
      </c>
      <c r="AD5004" s="38"/>
    </row>
    <row r="5005" spans="1:30">
      <c r="A5005" s="46"/>
      <c r="B5005" s="47"/>
      <c r="C5005" s="49"/>
      <c r="D5005" s="41"/>
      <c r="E5005" s="41"/>
      <c r="F5005" s="41"/>
      <c r="G5005" s="50" t="str">
        <f>IF(A5005&lt;&gt;"",CONCATENATE(A5005,":",YEAR(B5005),IF(MONTH(B5005)&gt;9,MONTH(B5005),CONCATENATE(0,MONTH(B5005))),IF(DAY(B5005)&gt;9,DAY(B5005),CONCATENATE(0,DAY(B5005))),IF(HOUR(C5005)&gt;9,HOUR(C5005),CONCATENATE(0,HOUR(C5005))),IF(MINUTE(C5005)&gt;9,MINUTE(C5005),CONCATENATE(0,MINUTE(C5005))),":",VLOOKUP(F5005,'Valid Values - Results'!$D$4:$F$12,3,FALSE)),"")</f>
        <v/>
      </c>
      <c r="H5005" s="41"/>
      <c r="I5005" s="41"/>
      <c r="J5005" s="41"/>
      <c r="K5005" s="41"/>
      <c r="L5005" s="41"/>
      <c r="M5005" s="92"/>
      <c r="N5005" s="41"/>
      <c r="O5005" s="41"/>
      <c r="P5005" s="41"/>
      <c r="Q5005" s="41"/>
      <c r="R5005" s="41"/>
      <c r="S5005" s="41"/>
      <c r="T5005" s="41"/>
      <c r="U5005" s="47"/>
      <c r="V5005" s="49"/>
      <c r="W5005" s="41"/>
      <c r="X5005" s="41"/>
      <c r="Y5005" s="41"/>
      <c r="AA5005" s="37" t="str">
        <f>IF($I5005&lt;&gt;"",VLOOKUP($I5005,'Valid Values - Search'!$R$4:$T$4719,3,FALSE),"")</f>
        <v/>
      </c>
      <c r="AB5005" s="37" t="str">
        <f>IF($I5005&lt;&gt;"",VLOOKUP($I5005,'Valid Values - Search'!$R$4:$S$4719,2,FALSE),"")</f>
        <v/>
      </c>
      <c r="AC5005" s="38" t="str">
        <f t="shared" si="78"/>
        <v/>
      </c>
      <c r="AD5005" s="38"/>
    </row>
    <row r="5006" spans="1:30">
      <c r="A5006" s="46"/>
      <c r="B5006" s="47"/>
      <c r="C5006" s="49"/>
      <c r="D5006" s="41"/>
      <c r="E5006" s="41"/>
      <c r="F5006" s="41"/>
      <c r="G5006" s="50" t="str">
        <f>IF(A5006&lt;&gt;"",CONCATENATE(A5006,":",YEAR(B5006),IF(MONTH(B5006)&gt;9,MONTH(B5006),CONCATENATE(0,MONTH(B5006))),IF(DAY(B5006)&gt;9,DAY(B5006),CONCATENATE(0,DAY(B5006))),IF(HOUR(C5006)&gt;9,HOUR(C5006),CONCATENATE(0,HOUR(C5006))),IF(MINUTE(C5006)&gt;9,MINUTE(C5006),CONCATENATE(0,MINUTE(C5006))),":",VLOOKUP(F5006,'Valid Values - Results'!$D$4:$F$12,3,FALSE)),"")</f>
        <v/>
      </c>
      <c r="H5006" s="41"/>
      <c r="I5006" s="41"/>
      <c r="J5006" s="41"/>
      <c r="K5006" s="41"/>
      <c r="L5006" s="41"/>
      <c r="M5006" s="92"/>
      <c r="N5006" s="41"/>
      <c r="O5006" s="41"/>
      <c r="P5006" s="41"/>
      <c r="Q5006" s="41"/>
      <c r="R5006" s="41"/>
      <c r="S5006" s="41"/>
      <c r="T5006" s="41"/>
      <c r="U5006" s="47"/>
      <c r="V5006" s="49"/>
      <c r="W5006" s="41"/>
      <c r="X5006" s="41"/>
      <c r="Y5006" s="41"/>
      <c r="AA5006" s="37" t="str">
        <f>IF($I5006&lt;&gt;"",VLOOKUP($I5006,'Valid Values - Search'!$R$4:$T$4719,3,FALSE),"")</f>
        <v/>
      </c>
      <c r="AB5006" s="37" t="str">
        <f>IF($I5006&lt;&gt;"",VLOOKUP($I5006,'Valid Values - Search'!$R$4:$S$4719,2,FALSE),"")</f>
        <v/>
      </c>
      <c r="AC5006" s="38" t="str">
        <f t="shared" si="78"/>
        <v/>
      </c>
      <c r="AD5006" s="38"/>
    </row>
    <row r="5007" spans="1:30">
      <c r="A5007" s="46"/>
      <c r="B5007" s="47"/>
      <c r="C5007" s="49"/>
      <c r="D5007" s="41"/>
      <c r="E5007" s="41"/>
      <c r="F5007" s="41"/>
      <c r="G5007" s="50" t="str">
        <f>IF(A5007&lt;&gt;"",CONCATENATE(A5007,":",YEAR(B5007),IF(MONTH(B5007)&gt;9,MONTH(B5007),CONCATENATE(0,MONTH(B5007))),IF(DAY(B5007)&gt;9,DAY(B5007),CONCATENATE(0,DAY(B5007))),IF(HOUR(C5007)&gt;9,HOUR(C5007),CONCATENATE(0,HOUR(C5007))),IF(MINUTE(C5007)&gt;9,MINUTE(C5007),CONCATENATE(0,MINUTE(C5007))),":",VLOOKUP(F5007,'Valid Values - Results'!$D$4:$F$12,3,FALSE)),"")</f>
        <v/>
      </c>
      <c r="H5007" s="41"/>
      <c r="I5007" s="41"/>
      <c r="J5007" s="41"/>
      <c r="K5007" s="41"/>
      <c r="L5007" s="41"/>
      <c r="M5007" s="92"/>
      <c r="N5007" s="41"/>
      <c r="O5007" s="41"/>
      <c r="P5007" s="41"/>
      <c r="Q5007" s="41"/>
      <c r="R5007" s="41"/>
      <c r="S5007" s="41"/>
      <c r="T5007" s="41"/>
      <c r="U5007" s="47"/>
      <c r="V5007" s="49"/>
      <c r="W5007" s="41"/>
      <c r="X5007" s="41"/>
      <c r="Y5007" s="41"/>
      <c r="AA5007" s="37" t="str">
        <f>IF($I5007&lt;&gt;"",VLOOKUP($I5007,'Valid Values - Search'!$R$4:$T$4719,3,FALSE),"")</f>
        <v/>
      </c>
      <c r="AB5007" s="37" t="str">
        <f>IF($I5007&lt;&gt;"",VLOOKUP($I5007,'Valid Values - Search'!$R$4:$S$4719,2,FALSE),"")</f>
        <v/>
      </c>
      <c r="AC5007" s="38" t="str">
        <f t="shared" si="78"/>
        <v/>
      </c>
      <c r="AD5007" s="38"/>
    </row>
    <row r="5008" spans="1:30">
      <c r="A5008" s="46"/>
      <c r="B5008" s="47"/>
      <c r="C5008" s="49"/>
      <c r="D5008" s="41"/>
      <c r="E5008" s="41"/>
      <c r="F5008" s="41"/>
      <c r="G5008" s="50" t="str">
        <f>IF(A5008&lt;&gt;"",CONCATENATE(A5008,":",YEAR(B5008),IF(MONTH(B5008)&gt;9,MONTH(B5008),CONCATENATE(0,MONTH(B5008))),IF(DAY(B5008)&gt;9,DAY(B5008),CONCATENATE(0,DAY(B5008))),IF(HOUR(C5008)&gt;9,HOUR(C5008),CONCATENATE(0,HOUR(C5008))),IF(MINUTE(C5008)&gt;9,MINUTE(C5008),CONCATENATE(0,MINUTE(C5008))),":",VLOOKUP(F5008,'Valid Values - Results'!$D$4:$F$12,3,FALSE)),"")</f>
        <v/>
      </c>
      <c r="H5008" s="41"/>
      <c r="I5008" s="41"/>
      <c r="J5008" s="41"/>
      <c r="K5008" s="41"/>
      <c r="L5008" s="41"/>
      <c r="M5008" s="92"/>
      <c r="N5008" s="41"/>
      <c r="O5008" s="41"/>
      <c r="P5008" s="41"/>
      <c r="Q5008" s="41"/>
      <c r="R5008" s="41"/>
      <c r="S5008" s="41"/>
      <c r="T5008" s="41"/>
      <c r="U5008" s="47"/>
      <c r="V5008" s="49"/>
      <c r="W5008" s="41"/>
      <c r="X5008" s="41"/>
      <c r="Y5008" s="41"/>
      <c r="AA5008" s="37" t="str">
        <f>IF($I5008&lt;&gt;"",VLOOKUP($I5008,'Valid Values - Search'!$R$4:$T$4719,3,FALSE),"")</f>
        <v/>
      </c>
      <c r="AB5008" s="37" t="str">
        <f>IF($I5008&lt;&gt;"",VLOOKUP($I5008,'Valid Values - Search'!$R$4:$S$4719,2,FALSE),"")</f>
        <v/>
      </c>
      <c r="AC5008" s="38" t="str">
        <f t="shared" si="78"/>
        <v/>
      </c>
      <c r="AD5008" s="38"/>
    </row>
    <row r="5009" spans="1:30">
      <c r="A5009" s="46"/>
      <c r="B5009" s="47"/>
      <c r="C5009" s="49"/>
      <c r="D5009" s="41"/>
      <c r="E5009" s="41"/>
      <c r="F5009" s="41"/>
      <c r="G5009" s="50" t="str">
        <f>IF(A5009&lt;&gt;"",CONCATENATE(A5009,":",YEAR(B5009),IF(MONTH(B5009)&gt;9,MONTH(B5009),CONCATENATE(0,MONTH(B5009))),IF(DAY(B5009)&gt;9,DAY(B5009),CONCATENATE(0,DAY(B5009))),IF(HOUR(C5009)&gt;9,HOUR(C5009),CONCATENATE(0,HOUR(C5009))),IF(MINUTE(C5009)&gt;9,MINUTE(C5009),CONCATENATE(0,MINUTE(C5009))),":",VLOOKUP(F5009,'Valid Values - Results'!$D$4:$F$12,3,FALSE)),"")</f>
        <v/>
      </c>
      <c r="H5009" s="41"/>
      <c r="I5009" s="41"/>
      <c r="J5009" s="41"/>
      <c r="K5009" s="41"/>
      <c r="L5009" s="41"/>
      <c r="M5009" s="92"/>
      <c r="N5009" s="41"/>
      <c r="O5009" s="41"/>
      <c r="P5009" s="41"/>
      <c r="Q5009" s="41"/>
      <c r="R5009" s="41"/>
      <c r="S5009" s="41"/>
      <c r="T5009" s="41"/>
      <c r="U5009" s="47"/>
      <c r="V5009" s="49"/>
      <c r="W5009" s="41"/>
      <c r="X5009" s="41"/>
      <c r="Y5009" s="41"/>
      <c r="AA5009" s="37" t="str">
        <f>IF($I5009&lt;&gt;"",VLOOKUP($I5009,'Valid Values - Search'!$R$4:$T$4719,3,FALSE),"")</f>
        <v/>
      </c>
      <c r="AB5009" s="37" t="str">
        <f>IF($I5009&lt;&gt;"",VLOOKUP($I5009,'Valid Values - Search'!$R$4:$S$4719,2,FALSE),"")</f>
        <v/>
      </c>
      <c r="AC5009" s="38" t="str">
        <f t="shared" si="78"/>
        <v/>
      </c>
      <c r="AD5009" s="38"/>
    </row>
    <row r="5010" spans="1:30">
      <c r="A5010" s="46"/>
      <c r="B5010" s="47"/>
      <c r="C5010" s="49"/>
      <c r="D5010" s="41"/>
      <c r="E5010" s="41"/>
      <c r="F5010" s="41"/>
      <c r="G5010" s="50" t="str">
        <f>IF(A5010&lt;&gt;"",CONCATENATE(A5010,":",YEAR(B5010),IF(MONTH(B5010)&gt;9,MONTH(B5010),CONCATENATE(0,MONTH(B5010))),IF(DAY(B5010)&gt;9,DAY(B5010),CONCATENATE(0,DAY(B5010))),IF(HOUR(C5010)&gt;9,HOUR(C5010),CONCATENATE(0,HOUR(C5010))),IF(MINUTE(C5010)&gt;9,MINUTE(C5010),CONCATENATE(0,MINUTE(C5010))),":",VLOOKUP(F5010,'Valid Values - Results'!$D$4:$F$12,3,FALSE)),"")</f>
        <v/>
      </c>
      <c r="H5010" s="41"/>
      <c r="I5010" s="41"/>
      <c r="J5010" s="41"/>
      <c r="K5010" s="41"/>
      <c r="L5010" s="41"/>
      <c r="M5010" s="92"/>
      <c r="N5010" s="41"/>
      <c r="O5010" s="41"/>
      <c r="P5010" s="41"/>
      <c r="Q5010" s="41"/>
      <c r="R5010" s="41"/>
      <c r="S5010" s="41"/>
      <c r="T5010" s="41"/>
      <c r="U5010" s="47"/>
      <c r="V5010" s="49"/>
      <c r="W5010" s="41"/>
      <c r="X5010" s="41"/>
      <c r="Y5010" s="41"/>
      <c r="AA5010" s="37" t="str">
        <f>IF($I5010&lt;&gt;"",VLOOKUP($I5010,'Valid Values - Search'!$R$4:$T$4719,3,FALSE),"")</f>
        <v/>
      </c>
      <c r="AB5010" s="37" t="str">
        <f>IF($I5010&lt;&gt;"",VLOOKUP($I5010,'Valid Values - Search'!$R$4:$S$4719,2,FALSE),"")</f>
        <v/>
      </c>
      <c r="AC5010" s="38" t="str">
        <f t="shared" si="78"/>
        <v/>
      </c>
      <c r="AD5010" s="38"/>
    </row>
    <row r="5011" spans="1:30">
      <c r="A5011" s="46"/>
      <c r="B5011" s="47"/>
      <c r="C5011" s="49"/>
      <c r="D5011" s="41"/>
      <c r="E5011" s="41"/>
      <c r="F5011" s="41"/>
      <c r="G5011" s="50" t="str">
        <f>IF(A5011&lt;&gt;"",CONCATENATE(A5011,":",YEAR(B5011),IF(MONTH(B5011)&gt;9,MONTH(B5011),CONCATENATE(0,MONTH(B5011))),IF(DAY(B5011)&gt;9,DAY(B5011),CONCATENATE(0,DAY(B5011))),IF(HOUR(C5011)&gt;9,HOUR(C5011),CONCATENATE(0,HOUR(C5011))),IF(MINUTE(C5011)&gt;9,MINUTE(C5011),CONCATENATE(0,MINUTE(C5011))),":",VLOOKUP(F5011,'Valid Values - Results'!$D$4:$F$12,3,FALSE)),"")</f>
        <v/>
      </c>
      <c r="H5011" s="41"/>
      <c r="I5011" s="41"/>
      <c r="J5011" s="41"/>
      <c r="K5011" s="41"/>
      <c r="L5011" s="41"/>
      <c r="M5011" s="92"/>
      <c r="N5011" s="41"/>
      <c r="O5011" s="41"/>
      <c r="P5011" s="41"/>
      <c r="Q5011" s="41"/>
      <c r="R5011" s="41"/>
      <c r="S5011" s="41"/>
      <c r="T5011" s="41"/>
      <c r="U5011" s="47"/>
      <c r="V5011" s="49"/>
      <c r="W5011" s="41"/>
      <c r="X5011" s="41"/>
      <c r="Y5011" s="41"/>
      <c r="AA5011" s="37" t="str">
        <f>IF($I5011&lt;&gt;"",VLOOKUP($I5011,'Valid Values - Search'!$R$4:$T$4719,3,FALSE),"")</f>
        <v/>
      </c>
      <c r="AB5011" s="37" t="str">
        <f>IF($I5011&lt;&gt;"",VLOOKUP($I5011,'Valid Values - Search'!$R$4:$S$4719,2,FALSE),"")</f>
        <v/>
      </c>
      <c r="AC5011" s="38" t="str">
        <f t="shared" si="78"/>
        <v/>
      </c>
      <c r="AD5011" s="38"/>
    </row>
    <row r="5012" spans="1:30">
      <c r="A5012" s="46"/>
      <c r="B5012" s="47"/>
      <c r="C5012" s="49"/>
      <c r="D5012" s="41"/>
      <c r="E5012" s="41"/>
      <c r="F5012" s="41"/>
      <c r="G5012" s="50" t="str">
        <f>IF(A5012&lt;&gt;"",CONCATENATE(A5012,":",YEAR(B5012),IF(MONTH(B5012)&gt;9,MONTH(B5012),CONCATENATE(0,MONTH(B5012))),IF(DAY(B5012)&gt;9,DAY(B5012),CONCATENATE(0,DAY(B5012))),IF(HOUR(C5012)&gt;9,HOUR(C5012),CONCATENATE(0,HOUR(C5012))),IF(MINUTE(C5012)&gt;9,MINUTE(C5012),CONCATENATE(0,MINUTE(C5012))),":",VLOOKUP(F5012,'Valid Values - Results'!$D$4:$F$12,3,FALSE)),"")</f>
        <v/>
      </c>
      <c r="H5012" s="41"/>
      <c r="I5012" s="41"/>
      <c r="J5012" s="41"/>
      <c r="K5012" s="41"/>
      <c r="L5012" s="41"/>
      <c r="M5012" s="92"/>
      <c r="N5012" s="41"/>
      <c r="O5012" s="41"/>
      <c r="P5012" s="41"/>
      <c r="Q5012" s="41"/>
      <c r="R5012" s="41"/>
      <c r="S5012" s="41"/>
      <c r="T5012" s="41"/>
      <c r="U5012" s="47"/>
      <c r="V5012" s="49"/>
      <c r="W5012" s="41"/>
      <c r="X5012" s="41"/>
      <c r="Y5012" s="41"/>
      <c r="AA5012" s="37" t="str">
        <f>IF($I5012&lt;&gt;"",VLOOKUP($I5012,'Valid Values - Search'!$R$4:$T$4719,3,FALSE),"")</f>
        <v/>
      </c>
      <c r="AB5012" s="37" t="str">
        <f>IF($I5012&lt;&gt;"",VLOOKUP($I5012,'Valid Values - Search'!$R$4:$S$4719,2,FALSE),"")</f>
        <v/>
      </c>
      <c r="AC5012" s="38" t="str">
        <f t="shared" si="78"/>
        <v/>
      </c>
      <c r="AD5012" s="38"/>
    </row>
    <row r="5013" spans="1:30">
      <c r="A5013" s="46"/>
      <c r="B5013" s="47"/>
      <c r="C5013" s="49"/>
      <c r="D5013" s="41"/>
      <c r="E5013" s="41"/>
      <c r="F5013" s="41"/>
      <c r="G5013" s="50" t="str">
        <f>IF(A5013&lt;&gt;"",CONCATENATE(A5013,":",YEAR(B5013),IF(MONTH(B5013)&gt;9,MONTH(B5013),CONCATENATE(0,MONTH(B5013))),IF(DAY(B5013)&gt;9,DAY(B5013),CONCATENATE(0,DAY(B5013))),IF(HOUR(C5013)&gt;9,HOUR(C5013),CONCATENATE(0,HOUR(C5013))),IF(MINUTE(C5013)&gt;9,MINUTE(C5013),CONCATENATE(0,MINUTE(C5013))),":",VLOOKUP(F5013,'Valid Values - Results'!$D$4:$F$12,3,FALSE)),"")</f>
        <v/>
      </c>
      <c r="H5013" s="41"/>
      <c r="I5013" s="41"/>
      <c r="J5013" s="41"/>
      <c r="K5013" s="41"/>
      <c r="L5013" s="41"/>
      <c r="M5013" s="92"/>
      <c r="N5013" s="41"/>
      <c r="O5013" s="41"/>
      <c r="P5013" s="41"/>
      <c r="Q5013" s="41"/>
      <c r="R5013" s="41"/>
      <c r="S5013" s="41"/>
      <c r="T5013" s="41"/>
      <c r="U5013" s="47"/>
      <c r="V5013" s="49"/>
      <c r="W5013" s="41"/>
      <c r="X5013" s="41"/>
      <c r="Y5013" s="41"/>
      <c r="AA5013" s="37" t="str">
        <f>IF($I5013&lt;&gt;"",VLOOKUP($I5013,'Valid Values - Search'!$R$4:$T$4719,3,FALSE),"")</f>
        <v/>
      </c>
      <c r="AB5013" s="37" t="str">
        <f>IF($I5013&lt;&gt;"",VLOOKUP($I5013,'Valid Values - Search'!$R$4:$S$4719,2,FALSE),"")</f>
        <v/>
      </c>
      <c r="AC5013" s="38" t="str">
        <f t="shared" si="78"/>
        <v/>
      </c>
      <c r="AD5013" s="38"/>
    </row>
    <row r="5014" spans="1:30">
      <c r="A5014" s="46"/>
      <c r="B5014" s="47"/>
      <c r="C5014" s="49"/>
      <c r="D5014" s="41"/>
      <c r="E5014" s="41"/>
      <c r="F5014" s="41"/>
      <c r="G5014" s="50" t="str">
        <f>IF(A5014&lt;&gt;"",CONCATENATE(A5014,":",YEAR(B5014),IF(MONTH(B5014)&gt;9,MONTH(B5014),CONCATENATE(0,MONTH(B5014))),IF(DAY(B5014)&gt;9,DAY(B5014),CONCATENATE(0,DAY(B5014))),IF(HOUR(C5014)&gt;9,HOUR(C5014),CONCATENATE(0,HOUR(C5014))),IF(MINUTE(C5014)&gt;9,MINUTE(C5014),CONCATENATE(0,MINUTE(C5014))),":",VLOOKUP(F5014,'Valid Values - Results'!$D$4:$F$12,3,FALSE)),"")</f>
        <v/>
      </c>
      <c r="H5014" s="41"/>
      <c r="I5014" s="41"/>
      <c r="J5014" s="41"/>
      <c r="K5014" s="41"/>
      <c r="L5014" s="41"/>
      <c r="M5014" s="92"/>
      <c r="N5014" s="41"/>
      <c r="O5014" s="41"/>
      <c r="P5014" s="41"/>
      <c r="Q5014" s="41"/>
      <c r="R5014" s="41"/>
      <c r="S5014" s="41"/>
      <c r="T5014" s="41"/>
      <c r="U5014" s="47"/>
      <c r="V5014" s="49"/>
      <c r="W5014" s="41"/>
      <c r="X5014" s="41"/>
      <c r="Y5014" s="41"/>
      <c r="AA5014" s="37" t="str">
        <f>IF($I5014&lt;&gt;"",VLOOKUP($I5014,'Valid Values - Search'!$R$4:$T$4719,3,FALSE),"")</f>
        <v/>
      </c>
      <c r="AB5014" s="37" t="str">
        <f>IF($I5014&lt;&gt;"",VLOOKUP($I5014,'Valid Values - Search'!$R$4:$S$4719,2,FALSE),"")</f>
        <v/>
      </c>
      <c r="AC5014" s="38" t="str">
        <f t="shared" si="78"/>
        <v/>
      </c>
      <c r="AD5014" s="38"/>
    </row>
    <row r="5015" spans="1:30">
      <c r="A5015" s="46"/>
      <c r="B5015" s="47"/>
      <c r="C5015" s="49"/>
      <c r="D5015" s="41"/>
      <c r="E5015" s="41"/>
      <c r="F5015" s="41"/>
      <c r="G5015" s="50" t="str">
        <f>IF(A5015&lt;&gt;"",CONCATENATE(A5015,":",YEAR(B5015),IF(MONTH(B5015)&gt;9,MONTH(B5015),CONCATENATE(0,MONTH(B5015))),IF(DAY(B5015)&gt;9,DAY(B5015),CONCATENATE(0,DAY(B5015))),IF(HOUR(C5015)&gt;9,HOUR(C5015),CONCATENATE(0,HOUR(C5015))),IF(MINUTE(C5015)&gt;9,MINUTE(C5015),CONCATENATE(0,MINUTE(C5015))),":",VLOOKUP(F5015,'Valid Values - Results'!$D$4:$F$12,3,FALSE)),"")</f>
        <v/>
      </c>
      <c r="H5015" s="41"/>
      <c r="I5015" s="41"/>
      <c r="J5015" s="41"/>
      <c r="K5015" s="41"/>
      <c r="L5015" s="41"/>
      <c r="M5015" s="92"/>
      <c r="N5015" s="41"/>
      <c r="O5015" s="41"/>
      <c r="P5015" s="41"/>
      <c r="Q5015" s="41"/>
      <c r="R5015" s="41"/>
      <c r="S5015" s="41"/>
      <c r="T5015" s="41"/>
      <c r="U5015" s="47"/>
      <c r="V5015" s="49"/>
      <c r="W5015" s="41"/>
      <c r="X5015" s="41"/>
      <c r="Y5015" s="41"/>
      <c r="AA5015" s="37" t="str">
        <f>IF($I5015&lt;&gt;"",VLOOKUP($I5015,'Valid Values - Search'!$R$4:$T$4719,3,FALSE),"")</f>
        <v/>
      </c>
      <c r="AB5015" s="37" t="str">
        <f>IF($I5015&lt;&gt;"",VLOOKUP($I5015,'Valid Values - Search'!$R$4:$S$4719,2,FALSE),"")</f>
        <v/>
      </c>
      <c r="AC5015" s="38" t="str">
        <f t="shared" si="78"/>
        <v/>
      </c>
      <c r="AD5015" s="38"/>
    </row>
    <row r="5016" spans="1:30">
      <c r="A5016" s="46"/>
      <c r="B5016" s="47"/>
      <c r="C5016" s="49"/>
      <c r="D5016" s="41"/>
      <c r="E5016" s="41"/>
      <c r="F5016" s="41"/>
      <c r="G5016" s="50" t="str">
        <f>IF(A5016&lt;&gt;"",CONCATENATE(A5016,":",YEAR(B5016),IF(MONTH(B5016)&gt;9,MONTH(B5016),CONCATENATE(0,MONTH(B5016))),IF(DAY(B5016)&gt;9,DAY(B5016),CONCATENATE(0,DAY(B5016))),IF(HOUR(C5016)&gt;9,HOUR(C5016),CONCATENATE(0,HOUR(C5016))),IF(MINUTE(C5016)&gt;9,MINUTE(C5016),CONCATENATE(0,MINUTE(C5016))),":",VLOOKUP(F5016,'Valid Values - Results'!$D$4:$F$12,3,FALSE)),"")</f>
        <v/>
      </c>
      <c r="H5016" s="41"/>
      <c r="I5016" s="41"/>
      <c r="J5016" s="41"/>
      <c r="K5016" s="41"/>
      <c r="L5016" s="41"/>
      <c r="M5016" s="92"/>
      <c r="N5016" s="41"/>
      <c r="O5016" s="41"/>
      <c r="P5016" s="41"/>
      <c r="Q5016" s="41"/>
      <c r="R5016" s="41"/>
      <c r="S5016" s="41"/>
      <c r="T5016" s="41"/>
      <c r="U5016" s="47"/>
      <c r="V5016" s="49"/>
      <c r="W5016" s="41"/>
      <c r="X5016" s="41"/>
      <c r="Y5016" s="41"/>
      <c r="AA5016" s="37" t="str">
        <f>IF($I5016&lt;&gt;"",VLOOKUP($I5016,'Valid Values - Search'!$R$4:$T$4719,3,FALSE),"")</f>
        <v/>
      </c>
      <c r="AB5016" s="37" t="str">
        <f>IF($I5016&lt;&gt;"",VLOOKUP($I5016,'Valid Values - Search'!$R$4:$S$4719,2,FALSE),"")</f>
        <v/>
      </c>
      <c r="AC5016" s="38" t="str">
        <f t="shared" si="78"/>
        <v/>
      </c>
      <c r="AD5016" s="38"/>
    </row>
    <row r="5017" spans="1:30">
      <c r="A5017" s="46"/>
      <c r="B5017" s="47"/>
      <c r="C5017" s="49"/>
      <c r="D5017" s="41"/>
      <c r="E5017" s="41"/>
      <c r="F5017" s="41"/>
      <c r="G5017" s="50" t="str">
        <f>IF(A5017&lt;&gt;"",CONCATENATE(A5017,":",YEAR(B5017),IF(MONTH(B5017)&gt;9,MONTH(B5017),CONCATENATE(0,MONTH(B5017))),IF(DAY(B5017)&gt;9,DAY(B5017),CONCATENATE(0,DAY(B5017))),IF(HOUR(C5017)&gt;9,HOUR(C5017),CONCATENATE(0,HOUR(C5017))),IF(MINUTE(C5017)&gt;9,MINUTE(C5017),CONCATENATE(0,MINUTE(C5017))),":",VLOOKUP(F5017,'Valid Values - Results'!$D$4:$F$12,3,FALSE)),"")</f>
        <v/>
      </c>
      <c r="H5017" s="41"/>
      <c r="I5017" s="41"/>
      <c r="J5017" s="41"/>
      <c r="K5017" s="41"/>
      <c r="L5017" s="41"/>
      <c r="M5017" s="92"/>
      <c r="N5017" s="41"/>
      <c r="O5017" s="41"/>
      <c r="P5017" s="41"/>
      <c r="Q5017" s="41"/>
      <c r="R5017" s="41"/>
      <c r="S5017" s="41"/>
      <c r="T5017" s="41"/>
      <c r="U5017" s="47"/>
      <c r="V5017" s="49"/>
      <c r="W5017" s="41"/>
      <c r="X5017" s="41"/>
      <c r="Y5017" s="41"/>
      <c r="AA5017" s="37" t="str">
        <f>IF($I5017&lt;&gt;"",VLOOKUP($I5017,'Valid Values - Search'!$R$4:$T$4719,3,FALSE),"")</f>
        <v/>
      </c>
      <c r="AB5017" s="37" t="str">
        <f>IF($I5017&lt;&gt;"",VLOOKUP($I5017,'Valid Values - Search'!$R$4:$S$4719,2,FALSE),"")</f>
        <v/>
      </c>
      <c r="AC5017" s="38" t="str">
        <f t="shared" si="78"/>
        <v/>
      </c>
      <c r="AD5017" s="38"/>
    </row>
    <row r="5018" spans="1:30">
      <c r="A5018" s="46"/>
      <c r="B5018" s="47"/>
      <c r="C5018" s="49"/>
      <c r="D5018" s="41"/>
      <c r="E5018" s="41"/>
      <c r="F5018" s="41"/>
      <c r="G5018" s="50" t="str">
        <f>IF(A5018&lt;&gt;"",CONCATENATE(A5018,":",YEAR(B5018),IF(MONTH(B5018)&gt;9,MONTH(B5018),CONCATENATE(0,MONTH(B5018))),IF(DAY(B5018)&gt;9,DAY(B5018),CONCATENATE(0,DAY(B5018))),IF(HOUR(C5018)&gt;9,HOUR(C5018),CONCATENATE(0,HOUR(C5018))),IF(MINUTE(C5018)&gt;9,MINUTE(C5018),CONCATENATE(0,MINUTE(C5018))),":",VLOOKUP(F5018,'Valid Values - Results'!$D$4:$F$12,3,FALSE)),"")</f>
        <v/>
      </c>
      <c r="H5018" s="41"/>
      <c r="I5018" s="41"/>
      <c r="J5018" s="41"/>
      <c r="K5018" s="41"/>
      <c r="L5018" s="41"/>
      <c r="M5018" s="92"/>
      <c r="N5018" s="41"/>
      <c r="O5018" s="41"/>
      <c r="P5018" s="41"/>
      <c r="Q5018" s="41"/>
      <c r="R5018" s="41"/>
      <c r="S5018" s="41"/>
      <c r="T5018" s="41"/>
      <c r="U5018" s="47"/>
      <c r="V5018" s="49"/>
      <c r="W5018" s="41"/>
      <c r="X5018" s="41"/>
      <c r="Y5018" s="41"/>
      <c r="AA5018" s="37" t="str">
        <f>IF($I5018&lt;&gt;"",VLOOKUP($I5018,'Valid Values - Search'!$R$4:$T$4719,3,FALSE),"")</f>
        <v/>
      </c>
      <c r="AB5018" s="37" t="str">
        <f>IF($I5018&lt;&gt;"",VLOOKUP($I5018,'Valid Values - Search'!$R$4:$S$4719,2,FALSE),"")</f>
        <v/>
      </c>
      <c r="AC5018" s="38" t="str">
        <f t="shared" si="78"/>
        <v/>
      </c>
      <c r="AD5018" s="38"/>
    </row>
    <row r="5019" spans="1:30">
      <c r="A5019" s="46"/>
      <c r="B5019" s="47"/>
      <c r="C5019" s="49"/>
      <c r="D5019" s="41"/>
      <c r="E5019" s="41"/>
      <c r="F5019" s="41"/>
      <c r="G5019" s="50" t="str">
        <f>IF(A5019&lt;&gt;"",CONCATENATE(A5019,":",YEAR(B5019),IF(MONTH(B5019)&gt;9,MONTH(B5019),CONCATENATE(0,MONTH(B5019))),IF(DAY(B5019)&gt;9,DAY(B5019),CONCATENATE(0,DAY(B5019))),IF(HOUR(C5019)&gt;9,HOUR(C5019),CONCATENATE(0,HOUR(C5019))),IF(MINUTE(C5019)&gt;9,MINUTE(C5019),CONCATENATE(0,MINUTE(C5019))),":",VLOOKUP(F5019,'Valid Values - Results'!$D$4:$F$12,3,FALSE)),"")</f>
        <v/>
      </c>
      <c r="H5019" s="41"/>
      <c r="I5019" s="41"/>
      <c r="J5019" s="41"/>
      <c r="K5019" s="41"/>
      <c r="L5019" s="41"/>
      <c r="M5019" s="92"/>
      <c r="N5019" s="41"/>
      <c r="O5019" s="41"/>
      <c r="P5019" s="41"/>
      <c r="Q5019" s="41"/>
      <c r="R5019" s="41"/>
      <c r="S5019" s="41"/>
      <c r="T5019" s="41"/>
      <c r="U5019" s="47"/>
      <c r="V5019" s="49"/>
      <c r="W5019" s="41"/>
      <c r="X5019" s="41"/>
      <c r="Y5019" s="41"/>
      <c r="AA5019" s="37" t="str">
        <f>IF($I5019&lt;&gt;"",VLOOKUP($I5019,'Valid Values - Search'!$R$4:$T$4719,3,FALSE),"")</f>
        <v/>
      </c>
      <c r="AB5019" s="37" t="str">
        <f>IF($I5019&lt;&gt;"",VLOOKUP($I5019,'Valid Values - Search'!$R$4:$S$4719,2,FALSE),"")</f>
        <v/>
      </c>
      <c r="AC5019" s="38" t="str">
        <f t="shared" si="78"/>
        <v/>
      </c>
      <c r="AD5019" s="38"/>
    </row>
    <row r="5020" spans="1:30">
      <c r="A5020" s="46"/>
      <c r="B5020" s="47"/>
      <c r="C5020" s="49"/>
      <c r="D5020" s="41"/>
      <c r="E5020" s="41"/>
      <c r="F5020" s="41"/>
      <c r="G5020" s="50" t="str">
        <f>IF(A5020&lt;&gt;"",CONCATENATE(A5020,":",YEAR(B5020),IF(MONTH(B5020)&gt;9,MONTH(B5020),CONCATENATE(0,MONTH(B5020))),IF(DAY(B5020)&gt;9,DAY(B5020),CONCATENATE(0,DAY(B5020))),IF(HOUR(C5020)&gt;9,HOUR(C5020),CONCATENATE(0,HOUR(C5020))),IF(MINUTE(C5020)&gt;9,MINUTE(C5020),CONCATENATE(0,MINUTE(C5020))),":",VLOOKUP(F5020,'Valid Values - Results'!$D$4:$F$12,3,FALSE)),"")</f>
        <v/>
      </c>
      <c r="H5020" s="41"/>
      <c r="I5020" s="41"/>
      <c r="J5020" s="41"/>
      <c r="K5020" s="41"/>
      <c r="L5020" s="41"/>
      <c r="M5020" s="92"/>
      <c r="N5020" s="41"/>
      <c r="O5020" s="41"/>
      <c r="P5020" s="41"/>
      <c r="Q5020" s="41"/>
      <c r="R5020" s="41"/>
      <c r="S5020" s="41"/>
      <c r="T5020" s="41"/>
      <c r="U5020" s="47"/>
      <c r="V5020" s="49"/>
      <c r="W5020" s="41"/>
      <c r="X5020" s="41"/>
      <c r="Y5020" s="41"/>
      <c r="AA5020" s="37" t="str">
        <f>IF($I5020&lt;&gt;"",VLOOKUP($I5020,'Valid Values - Search'!$R$4:$T$4719,3,FALSE),"")</f>
        <v/>
      </c>
      <c r="AB5020" s="37" t="str">
        <f>IF($I5020&lt;&gt;"",VLOOKUP($I5020,'Valid Values - Search'!$R$4:$S$4719,2,FALSE),"")</f>
        <v/>
      </c>
      <c r="AC5020" s="38" t="str">
        <f t="shared" si="78"/>
        <v/>
      </c>
      <c r="AD5020" s="38"/>
    </row>
    <row r="5021" spans="1:30">
      <c r="A5021" s="46"/>
      <c r="B5021" s="47"/>
      <c r="C5021" s="49"/>
      <c r="D5021" s="41"/>
      <c r="E5021" s="41"/>
      <c r="F5021" s="41"/>
      <c r="G5021" s="50" t="str">
        <f>IF(A5021&lt;&gt;"",CONCATENATE(A5021,":",YEAR(B5021),IF(MONTH(B5021)&gt;9,MONTH(B5021),CONCATENATE(0,MONTH(B5021))),IF(DAY(B5021)&gt;9,DAY(B5021),CONCATENATE(0,DAY(B5021))),IF(HOUR(C5021)&gt;9,HOUR(C5021),CONCATENATE(0,HOUR(C5021))),IF(MINUTE(C5021)&gt;9,MINUTE(C5021),CONCATENATE(0,MINUTE(C5021))),":",VLOOKUP(F5021,'Valid Values - Results'!$D$4:$F$12,3,FALSE)),"")</f>
        <v/>
      </c>
      <c r="H5021" s="41"/>
      <c r="I5021" s="41"/>
      <c r="J5021" s="41"/>
      <c r="K5021" s="41"/>
      <c r="L5021" s="41"/>
      <c r="M5021" s="92"/>
      <c r="N5021" s="41"/>
      <c r="O5021" s="41"/>
      <c r="P5021" s="41"/>
      <c r="Q5021" s="41"/>
      <c r="R5021" s="41"/>
      <c r="S5021" s="41"/>
      <c r="T5021" s="41"/>
      <c r="U5021" s="47"/>
      <c r="V5021" s="49"/>
      <c r="W5021" s="41"/>
      <c r="X5021" s="41"/>
      <c r="Y5021" s="41"/>
      <c r="AA5021" s="37" t="str">
        <f>IF($I5021&lt;&gt;"",VLOOKUP($I5021,'Valid Values - Search'!$R$4:$T$4719,3,FALSE),"")</f>
        <v/>
      </c>
      <c r="AB5021" s="37" t="str">
        <f>IF($I5021&lt;&gt;"",VLOOKUP($I5021,'Valid Values - Search'!$R$4:$S$4719,2,FALSE),"")</f>
        <v/>
      </c>
      <c r="AC5021" s="38" t="str">
        <f t="shared" si="78"/>
        <v/>
      </c>
      <c r="AD5021" s="38"/>
    </row>
    <row r="5022" spans="1:30">
      <c r="A5022" s="46"/>
      <c r="B5022" s="47"/>
      <c r="C5022" s="49"/>
      <c r="D5022" s="41"/>
      <c r="E5022" s="41"/>
      <c r="F5022" s="41"/>
      <c r="G5022" s="50" t="str">
        <f>IF(A5022&lt;&gt;"",CONCATENATE(A5022,":",YEAR(B5022),IF(MONTH(B5022)&gt;9,MONTH(B5022),CONCATENATE(0,MONTH(B5022))),IF(DAY(B5022)&gt;9,DAY(B5022),CONCATENATE(0,DAY(B5022))),IF(HOUR(C5022)&gt;9,HOUR(C5022),CONCATENATE(0,HOUR(C5022))),IF(MINUTE(C5022)&gt;9,MINUTE(C5022),CONCATENATE(0,MINUTE(C5022))),":",VLOOKUP(F5022,'Valid Values - Results'!$D$4:$F$12,3,FALSE)),"")</f>
        <v/>
      </c>
      <c r="H5022" s="41"/>
      <c r="I5022" s="41"/>
      <c r="J5022" s="41"/>
      <c r="K5022" s="41"/>
      <c r="L5022" s="41"/>
      <c r="M5022" s="92"/>
      <c r="N5022" s="41"/>
      <c r="O5022" s="41"/>
      <c r="P5022" s="41"/>
      <c r="Q5022" s="41"/>
      <c r="R5022" s="41"/>
      <c r="S5022" s="41"/>
      <c r="T5022" s="41"/>
      <c r="U5022" s="47"/>
      <c r="V5022" s="49"/>
      <c r="W5022" s="41"/>
      <c r="X5022" s="41"/>
      <c r="Y5022" s="41"/>
      <c r="AA5022" s="37" t="str">
        <f>IF($I5022&lt;&gt;"",VLOOKUP($I5022,'Valid Values - Search'!$R$4:$T$4719,3,FALSE),"")</f>
        <v/>
      </c>
      <c r="AB5022" s="37" t="str">
        <f>IF($I5022&lt;&gt;"",VLOOKUP($I5022,'Valid Values - Search'!$R$4:$S$4719,2,FALSE),"")</f>
        <v/>
      </c>
      <c r="AC5022" s="38" t="str">
        <f t="shared" si="78"/>
        <v/>
      </c>
      <c r="AD5022" s="38"/>
    </row>
    <row r="5023" spans="1:30">
      <c r="A5023" s="46"/>
      <c r="B5023" s="47"/>
      <c r="C5023" s="49"/>
      <c r="D5023" s="41"/>
      <c r="E5023" s="41"/>
      <c r="F5023" s="41"/>
      <c r="G5023" s="50" t="str">
        <f>IF(A5023&lt;&gt;"",CONCATENATE(A5023,":",YEAR(B5023),IF(MONTH(B5023)&gt;9,MONTH(B5023),CONCATENATE(0,MONTH(B5023))),IF(DAY(B5023)&gt;9,DAY(B5023),CONCATENATE(0,DAY(B5023))),IF(HOUR(C5023)&gt;9,HOUR(C5023),CONCATENATE(0,HOUR(C5023))),IF(MINUTE(C5023)&gt;9,MINUTE(C5023),CONCATENATE(0,MINUTE(C5023))),":",VLOOKUP(F5023,'Valid Values - Results'!$D$4:$F$12,3,FALSE)),"")</f>
        <v/>
      </c>
      <c r="H5023" s="41"/>
      <c r="I5023" s="41"/>
      <c r="J5023" s="41"/>
      <c r="K5023" s="41"/>
      <c r="L5023" s="41"/>
      <c r="M5023" s="92"/>
      <c r="N5023" s="41"/>
      <c r="O5023" s="41"/>
      <c r="P5023" s="41"/>
      <c r="Q5023" s="41"/>
      <c r="R5023" s="41"/>
      <c r="S5023" s="41"/>
      <c r="T5023" s="41"/>
      <c r="U5023" s="47"/>
      <c r="V5023" s="49"/>
      <c r="W5023" s="41"/>
      <c r="X5023" s="41"/>
      <c r="Y5023" s="41"/>
      <c r="AA5023" s="37" t="str">
        <f>IF($I5023&lt;&gt;"",VLOOKUP($I5023,'Valid Values - Search'!$R$4:$T$4719,3,FALSE),"")</f>
        <v/>
      </c>
      <c r="AB5023" s="37" t="str">
        <f>IF($I5023&lt;&gt;"",VLOOKUP($I5023,'Valid Values - Search'!$R$4:$S$4719,2,FALSE),"")</f>
        <v/>
      </c>
      <c r="AC5023" s="38" t="str">
        <f t="shared" si="78"/>
        <v/>
      </c>
      <c r="AD5023" s="38"/>
    </row>
    <row r="5024" spans="1:30">
      <c r="A5024" s="46"/>
      <c r="B5024" s="47"/>
      <c r="C5024" s="49"/>
      <c r="D5024" s="41"/>
      <c r="E5024" s="41"/>
      <c r="F5024" s="41"/>
      <c r="G5024" s="50" t="str">
        <f>IF(A5024&lt;&gt;"",CONCATENATE(A5024,":",YEAR(B5024),IF(MONTH(B5024)&gt;9,MONTH(B5024),CONCATENATE(0,MONTH(B5024))),IF(DAY(B5024)&gt;9,DAY(B5024),CONCATENATE(0,DAY(B5024))),IF(HOUR(C5024)&gt;9,HOUR(C5024),CONCATENATE(0,HOUR(C5024))),IF(MINUTE(C5024)&gt;9,MINUTE(C5024),CONCATENATE(0,MINUTE(C5024))),":",VLOOKUP(F5024,'Valid Values - Results'!$D$4:$F$12,3,FALSE)),"")</f>
        <v/>
      </c>
      <c r="H5024" s="41"/>
      <c r="I5024" s="41"/>
      <c r="J5024" s="41"/>
      <c r="K5024" s="41"/>
      <c r="L5024" s="41"/>
      <c r="M5024" s="92"/>
      <c r="N5024" s="41"/>
      <c r="O5024" s="41"/>
      <c r="P5024" s="41"/>
      <c r="Q5024" s="41"/>
      <c r="R5024" s="41"/>
      <c r="S5024" s="41"/>
      <c r="T5024" s="41"/>
      <c r="U5024" s="47"/>
      <c r="V5024" s="49"/>
      <c r="W5024" s="41"/>
      <c r="X5024" s="41"/>
      <c r="Y5024" s="41"/>
      <c r="AA5024" s="37" t="str">
        <f>IF($I5024&lt;&gt;"",VLOOKUP($I5024,'Valid Values - Search'!$R$4:$T$4719,3,FALSE),"")</f>
        <v/>
      </c>
      <c r="AB5024" s="37" t="str">
        <f>IF($I5024&lt;&gt;"",VLOOKUP($I5024,'Valid Values - Search'!$R$4:$S$4719,2,FALSE),"")</f>
        <v/>
      </c>
      <c r="AC5024" s="38" t="str">
        <f t="shared" si="78"/>
        <v/>
      </c>
      <c r="AD5024" s="38"/>
    </row>
    <row r="5025" spans="1:30">
      <c r="A5025" s="46"/>
      <c r="B5025" s="47"/>
      <c r="C5025" s="49"/>
      <c r="D5025" s="41"/>
      <c r="E5025" s="41"/>
      <c r="F5025" s="41"/>
      <c r="G5025" s="50" t="str">
        <f>IF(A5025&lt;&gt;"",CONCATENATE(A5025,":",YEAR(B5025),IF(MONTH(B5025)&gt;9,MONTH(B5025),CONCATENATE(0,MONTH(B5025))),IF(DAY(B5025)&gt;9,DAY(B5025),CONCATENATE(0,DAY(B5025))),IF(HOUR(C5025)&gt;9,HOUR(C5025),CONCATENATE(0,HOUR(C5025))),IF(MINUTE(C5025)&gt;9,MINUTE(C5025),CONCATENATE(0,MINUTE(C5025))),":",VLOOKUP(F5025,'Valid Values - Results'!$D$4:$F$12,3,FALSE)),"")</f>
        <v/>
      </c>
      <c r="H5025" s="41"/>
      <c r="I5025" s="41"/>
      <c r="J5025" s="41"/>
      <c r="K5025" s="41"/>
      <c r="L5025" s="41"/>
      <c r="M5025" s="92"/>
      <c r="N5025" s="41"/>
      <c r="O5025" s="41"/>
      <c r="P5025" s="41"/>
      <c r="Q5025" s="41"/>
      <c r="R5025" s="41"/>
      <c r="S5025" s="41"/>
      <c r="T5025" s="41"/>
      <c r="U5025" s="47"/>
      <c r="V5025" s="49"/>
      <c r="W5025" s="41"/>
      <c r="X5025" s="41"/>
      <c r="Y5025" s="41"/>
      <c r="AA5025" s="37" t="str">
        <f>IF($I5025&lt;&gt;"",VLOOKUP($I5025,'Valid Values - Search'!$R$4:$T$4719,3,FALSE),"")</f>
        <v/>
      </c>
      <c r="AB5025" s="37" t="str">
        <f>IF($I5025&lt;&gt;"",VLOOKUP($I5025,'Valid Values - Search'!$R$4:$S$4719,2,FALSE),"")</f>
        <v/>
      </c>
      <c r="AC5025" s="38" t="str">
        <f t="shared" si="78"/>
        <v/>
      </c>
      <c r="AD5025" s="38"/>
    </row>
    <row r="5026" spans="1:30">
      <c r="A5026" s="46"/>
      <c r="B5026" s="47"/>
      <c r="C5026" s="49"/>
      <c r="D5026" s="41"/>
      <c r="E5026" s="41"/>
      <c r="F5026" s="41"/>
      <c r="G5026" s="50" t="str">
        <f>IF(A5026&lt;&gt;"",CONCATENATE(A5026,":",YEAR(B5026),IF(MONTH(B5026)&gt;9,MONTH(B5026),CONCATENATE(0,MONTH(B5026))),IF(DAY(B5026)&gt;9,DAY(B5026),CONCATENATE(0,DAY(B5026))),IF(HOUR(C5026)&gt;9,HOUR(C5026),CONCATENATE(0,HOUR(C5026))),IF(MINUTE(C5026)&gt;9,MINUTE(C5026),CONCATENATE(0,MINUTE(C5026))),":",VLOOKUP(F5026,'Valid Values - Results'!$D$4:$F$12,3,FALSE)),"")</f>
        <v/>
      </c>
      <c r="H5026" s="41"/>
      <c r="I5026" s="41"/>
      <c r="J5026" s="41"/>
      <c r="K5026" s="41"/>
      <c r="L5026" s="41"/>
      <c r="M5026" s="92"/>
      <c r="N5026" s="41"/>
      <c r="O5026" s="41"/>
      <c r="P5026" s="41"/>
      <c r="Q5026" s="41"/>
      <c r="R5026" s="41"/>
      <c r="S5026" s="41"/>
      <c r="T5026" s="41"/>
      <c r="U5026" s="47"/>
      <c r="V5026" s="49"/>
      <c r="W5026" s="41"/>
      <c r="X5026" s="41"/>
      <c r="Y5026" s="41"/>
      <c r="AA5026" s="37" t="str">
        <f>IF($I5026&lt;&gt;"",VLOOKUP($I5026,'Valid Values - Search'!$R$4:$T$4719,3,FALSE),"")</f>
        <v/>
      </c>
      <c r="AB5026" s="37" t="str">
        <f>IF($I5026&lt;&gt;"",VLOOKUP($I5026,'Valid Values - Search'!$R$4:$S$4719,2,FALSE),"")</f>
        <v/>
      </c>
      <c r="AC5026" s="38" t="str">
        <f t="shared" si="78"/>
        <v/>
      </c>
      <c r="AD5026" s="38"/>
    </row>
    <row r="5027" spans="1:30">
      <c r="A5027" s="46"/>
      <c r="B5027" s="47"/>
      <c r="C5027" s="49"/>
      <c r="D5027" s="41"/>
      <c r="E5027" s="41"/>
      <c r="F5027" s="41"/>
      <c r="G5027" s="50" t="str">
        <f>IF(A5027&lt;&gt;"",CONCATENATE(A5027,":",YEAR(B5027),IF(MONTH(B5027)&gt;9,MONTH(B5027),CONCATENATE(0,MONTH(B5027))),IF(DAY(B5027)&gt;9,DAY(B5027),CONCATENATE(0,DAY(B5027))),IF(HOUR(C5027)&gt;9,HOUR(C5027),CONCATENATE(0,HOUR(C5027))),IF(MINUTE(C5027)&gt;9,MINUTE(C5027),CONCATENATE(0,MINUTE(C5027))),":",VLOOKUP(F5027,'Valid Values - Results'!$D$4:$F$12,3,FALSE)),"")</f>
        <v/>
      </c>
      <c r="H5027" s="41"/>
      <c r="I5027" s="41"/>
      <c r="J5027" s="41"/>
      <c r="K5027" s="41"/>
      <c r="L5027" s="41"/>
      <c r="M5027" s="92"/>
      <c r="N5027" s="41"/>
      <c r="O5027" s="41"/>
      <c r="P5027" s="41"/>
      <c r="Q5027" s="41"/>
      <c r="R5027" s="41"/>
      <c r="S5027" s="41"/>
      <c r="T5027" s="41"/>
      <c r="U5027" s="47"/>
      <c r="V5027" s="49"/>
      <c r="W5027" s="41"/>
      <c r="X5027" s="41"/>
      <c r="Y5027" s="41"/>
      <c r="AA5027" s="37" t="str">
        <f>IF($I5027&lt;&gt;"",VLOOKUP($I5027,'Valid Values - Search'!$R$4:$T$4719,3,FALSE),"")</f>
        <v/>
      </c>
      <c r="AB5027" s="37" t="str">
        <f>IF($I5027&lt;&gt;"",VLOOKUP($I5027,'Valid Values - Search'!$R$4:$S$4719,2,FALSE),"")</f>
        <v/>
      </c>
      <c r="AC5027" s="38" t="str">
        <f t="shared" si="78"/>
        <v/>
      </c>
      <c r="AD5027" s="38"/>
    </row>
    <row r="5028" spans="1:30">
      <c r="A5028" s="46"/>
      <c r="B5028" s="47"/>
      <c r="C5028" s="49"/>
      <c r="D5028" s="41"/>
      <c r="E5028" s="41"/>
      <c r="F5028" s="41"/>
      <c r="G5028" s="50" t="str">
        <f>IF(A5028&lt;&gt;"",CONCATENATE(A5028,":",YEAR(B5028),IF(MONTH(B5028)&gt;9,MONTH(B5028),CONCATENATE(0,MONTH(B5028))),IF(DAY(B5028)&gt;9,DAY(B5028),CONCATENATE(0,DAY(B5028))),IF(HOUR(C5028)&gt;9,HOUR(C5028),CONCATENATE(0,HOUR(C5028))),IF(MINUTE(C5028)&gt;9,MINUTE(C5028),CONCATENATE(0,MINUTE(C5028))),":",VLOOKUP(F5028,'Valid Values - Results'!$D$4:$F$12,3,FALSE)),"")</f>
        <v/>
      </c>
      <c r="H5028" s="41"/>
      <c r="I5028" s="41"/>
      <c r="J5028" s="41"/>
      <c r="K5028" s="41"/>
      <c r="L5028" s="41"/>
      <c r="M5028" s="92"/>
      <c r="N5028" s="41"/>
      <c r="O5028" s="41"/>
      <c r="P5028" s="41"/>
      <c r="Q5028" s="41"/>
      <c r="R5028" s="41"/>
      <c r="S5028" s="41"/>
      <c r="T5028" s="41"/>
      <c r="U5028" s="47"/>
      <c r="V5028" s="49"/>
      <c r="W5028" s="41"/>
      <c r="X5028" s="41"/>
      <c r="Y5028" s="41"/>
      <c r="AA5028" s="37" t="str">
        <f>IF($I5028&lt;&gt;"",VLOOKUP($I5028,'Valid Values - Search'!$R$4:$T$4719,3,FALSE),"")</f>
        <v/>
      </c>
      <c r="AB5028" s="37" t="str">
        <f>IF($I5028&lt;&gt;"",VLOOKUP($I5028,'Valid Values - Search'!$R$4:$S$4719,2,FALSE),"")</f>
        <v/>
      </c>
      <c r="AC5028" s="38" t="str">
        <f t="shared" si="78"/>
        <v/>
      </c>
      <c r="AD5028" s="38"/>
    </row>
    <row r="5029" spans="1:30">
      <c r="A5029" s="46"/>
      <c r="B5029" s="47"/>
      <c r="C5029" s="49"/>
      <c r="D5029" s="41"/>
      <c r="E5029" s="41"/>
      <c r="F5029" s="41"/>
      <c r="G5029" s="50" t="str">
        <f>IF(A5029&lt;&gt;"",CONCATENATE(A5029,":",YEAR(B5029),IF(MONTH(B5029)&gt;9,MONTH(B5029),CONCATENATE(0,MONTH(B5029))),IF(DAY(B5029)&gt;9,DAY(B5029),CONCATENATE(0,DAY(B5029))),IF(HOUR(C5029)&gt;9,HOUR(C5029),CONCATENATE(0,HOUR(C5029))),IF(MINUTE(C5029)&gt;9,MINUTE(C5029),CONCATENATE(0,MINUTE(C5029))),":",VLOOKUP(F5029,'Valid Values - Results'!$D$4:$F$12,3,FALSE)),"")</f>
        <v/>
      </c>
      <c r="H5029" s="41"/>
      <c r="I5029" s="41"/>
      <c r="J5029" s="41"/>
      <c r="K5029" s="41"/>
      <c r="L5029" s="41"/>
      <c r="M5029" s="92"/>
      <c r="N5029" s="41"/>
      <c r="O5029" s="41"/>
      <c r="P5029" s="41"/>
      <c r="Q5029" s="41"/>
      <c r="R5029" s="41"/>
      <c r="S5029" s="41"/>
      <c r="T5029" s="41"/>
      <c r="U5029" s="47"/>
      <c r="V5029" s="49"/>
      <c r="W5029" s="41"/>
      <c r="X5029" s="41"/>
      <c r="Y5029" s="41"/>
      <c r="AA5029" s="37" t="str">
        <f>IF($I5029&lt;&gt;"",VLOOKUP($I5029,'Valid Values - Search'!$R$4:$T$4719,3,FALSE),"")</f>
        <v/>
      </c>
      <c r="AB5029" s="37" t="str">
        <f>IF($I5029&lt;&gt;"",VLOOKUP($I5029,'Valid Values - Search'!$R$4:$S$4719,2,FALSE),"")</f>
        <v/>
      </c>
      <c r="AC5029" s="38" t="str">
        <f t="shared" si="78"/>
        <v/>
      </c>
      <c r="AD5029" s="38"/>
    </row>
    <row r="5030" spans="1:30">
      <c r="A5030" s="46"/>
      <c r="B5030" s="47"/>
      <c r="C5030" s="49"/>
      <c r="D5030" s="41"/>
      <c r="E5030" s="41"/>
      <c r="F5030" s="41"/>
      <c r="G5030" s="50" t="str">
        <f>IF(A5030&lt;&gt;"",CONCATENATE(A5030,":",YEAR(B5030),IF(MONTH(B5030)&gt;9,MONTH(B5030),CONCATENATE(0,MONTH(B5030))),IF(DAY(B5030)&gt;9,DAY(B5030),CONCATENATE(0,DAY(B5030))),IF(HOUR(C5030)&gt;9,HOUR(C5030),CONCATENATE(0,HOUR(C5030))),IF(MINUTE(C5030)&gt;9,MINUTE(C5030),CONCATENATE(0,MINUTE(C5030))),":",VLOOKUP(F5030,'Valid Values - Results'!$D$4:$F$12,3,FALSE)),"")</f>
        <v/>
      </c>
      <c r="H5030" s="41"/>
      <c r="I5030" s="41"/>
      <c r="J5030" s="41"/>
      <c r="K5030" s="41"/>
      <c r="L5030" s="41"/>
      <c r="M5030" s="92"/>
      <c r="N5030" s="41"/>
      <c r="O5030" s="41"/>
      <c r="P5030" s="41"/>
      <c r="Q5030" s="41"/>
      <c r="R5030" s="41"/>
      <c r="S5030" s="41"/>
      <c r="T5030" s="41"/>
      <c r="U5030" s="47"/>
      <c r="V5030" s="49"/>
      <c r="W5030" s="41"/>
      <c r="X5030" s="41"/>
      <c r="Y5030" s="41"/>
      <c r="AA5030" s="37" t="str">
        <f>IF($I5030&lt;&gt;"",VLOOKUP($I5030,'Valid Values - Search'!$R$4:$T$4719,3,FALSE),"")</f>
        <v/>
      </c>
      <c r="AB5030" s="37" t="str">
        <f>IF($I5030&lt;&gt;"",VLOOKUP($I5030,'Valid Values - Search'!$R$4:$S$4719,2,FALSE),"")</f>
        <v/>
      </c>
      <c r="AC5030" s="38" t="str">
        <f t="shared" si="78"/>
        <v/>
      </c>
      <c r="AD5030" s="38"/>
    </row>
    <row r="5031" spans="1:30">
      <c r="A5031" s="46"/>
      <c r="B5031" s="47"/>
      <c r="C5031" s="49"/>
      <c r="D5031" s="41"/>
      <c r="E5031" s="41"/>
      <c r="F5031" s="41"/>
      <c r="G5031" s="50" t="str">
        <f>IF(A5031&lt;&gt;"",CONCATENATE(A5031,":",YEAR(B5031),IF(MONTH(B5031)&gt;9,MONTH(B5031),CONCATENATE(0,MONTH(B5031))),IF(DAY(B5031)&gt;9,DAY(B5031),CONCATENATE(0,DAY(B5031))),IF(HOUR(C5031)&gt;9,HOUR(C5031),CONCATENATE(0,HOUR(C5031))),IF(MINUTE(C5031)&gt;9,MINUTE(C5031),CONCATENATE(0,MINUTE(C5031))),":",VLOOKUP(F5031,'Valid Values - Results'!$D$4:$F$12,3,FALSE)),"")</f>
        <v/>
      </c>
      <c r="H5031" s="41"/>
      <c r="I5031" s="41"/>
      <c r="J5031" s="41"/>
      <c r="K5031" s="41"/>
      <c r="L5031" s="41"/>
      <c r="M5031" s="92"/>
      <c r="N5031" s="41"/>
      <c r="O5031" s="41"/>
      <c r="P5031" s="41"/>
      <c r="Q5031" s="41"/>
      <c r="R5031" s="41"/>
      <c r="S5031" s="41"/>
      <c r="T5031" s="41"/>
      <c r="U5031" s="47"/>
      <c r="V5031" s="49"/>
      <c r="W5031" s="41"/>
      <c r="X5031" s="41"/>
      <c r="Y5031" s="41"/>
      <c r="AA5031" s="37" t="str">
        <f>IF($I5031&lt;&gt;"",VLOOKUP($I5031,'Valid Values - Search'!$R$4:$T$4719,3,FALSE),"")</f>
        <v/>
      </c>
      <c r="AB5031" s="37" t="str">
        <f>IF($I5031&lt;&gt;"",VLOOKUP($I5031,'Valid Values - Search'!$R$4:$S$4719,2,FALSE),"")</f>
        <v/>
      </c>
      <c r="AC5031" s="38" t="str">
        <f t="shared" si="78"/>
        <v/>
      </c>
      <c r="AD5031" s="38"/>
    </row>
    <row r="5032" spans="1:30">
      <c r="A5032" s="46"/>
      <c r="B5032" s="47"/>
      <c r="C5032" s="49"/>
      <c r="D5032" s="41"/>
      <c r="E5032" s="41"/>
      <c r="F5032" s="41"/>
      <c r="G5032" s="50" t="str">
        <f>IF(A5032&lt;&gt;"",CONCATENATE(A5032,":",YEAR(B5032),IF(MONTH(B5032)&gt;9,MONTH(B5032),CONCATENATE(0,MONTH(B5032))),IF(DAY(B5032)&gt;9,DAY(B5032),CONCATENATE(0,DAY(B5032))),IF(HOUR(C5032)&gt;9,HOUR(C5032),CONCATENATE(0,HOUR(C5032))),IF(MINUTE(C5032)&gt;9,MINUTE(C5032),CONCATENATE(0,MINUTE(C5032))),":",VLOOKUP(F5032,'Valid Values - Results'!$D$4:$F$12,3,FALSE)),"")</f>
        <v/>
      </c>
      <c r="H5032" s="41"/>
      <c r="I5032" s="41"/>
      <c r="J5032" s="41"/>
      <c r="K5032" s="41"/>
      <c r="L5032" s="41"/>
      <c r="M5032" s="92"/>
      <c r="N5032" s="41"/>
      <c r="O5032" s="41"/>
      <c r="P5032" s="41"/>
      <c r="Q5032" s="41"/>
      <c r="R5032" s="41"/>
      <c r="S5032" s="41"/>
      <c r="T5032" s="41"/>
      <c r="U5032" s="47"/>
      <c r="V5032" s="49"/>
      <c r="W5032" s="41"/>
      <c r="X5032" s="41"/>
      <c r="Y5032" s="41"/>
      <c r="AA5032" s="37" t="str">
        <f>IF($I5032&lt;&gt;"",VLOOKUP($I5032,'Valid Values - Search'!$R$4:$T$4719,3,FALSE),"")</f>
        <v/>
      </c>
      <c r="AB5032" s="37" t="str">
        <f>IF($I5032&lt;&gt;"",VLOOKUP($I5032,'Valid Values - Search'!$R$4:$S$4719,2,FALSE),"")</f>
        <v/>
      </c>
      <c r="AC5032" s="38" t="str">
        <f t="shared" si="78"/>
        <v/>
      </c>
      <c r="AD5032" s="38"/>
    </row>
    <row r="5033" spans="1:30">
      <c r="A5033" s="46"/>
      <c r="B5033" s="47"/>
      <c r="C5033" s="49"/>
      <c r="D5033" s="41"/>
      <c r="E5033" s="41"/>
      <c r="F5033" s="41"/>
      <c r="G5033" s="50" t="str">
        <f>IF(A5033&lt;&gt;"",CONCATENATE(A5033,":",YEAR(B5033),IF(MONTH(B5033)&gt;9,MONTH(B5033),CONCATENATE(0,MONTH(B5033))),IF(DAY(B5033)&gt;9,DAY(B5033),CONCATENATE(0,DAY(B5033))),IF(HOUR(C5033)&gt;9,HOUR(C5033),CONCATENATE(0,HOUR(C5033))),IF(MINUTE(C5033)&gt;9,MINUTE(C5033),CONCATENATE(0,MINUTE(C5033))),":",VLOOKUP(F5033,'Valid Values - Results'!$D$4:$F$12,3,FALSE)),"")</f>
        <v/>
      </c>
      <c r="H5033" s="41"/>
      <c r="I5033" s="41"/>
      <c r="J5033" s="41"/>
      <c r="K5033" s="41"/>
      <c r="L5033" s="41"/>
      <c r="M5033" s="92"/>
      <c r="N5033" s="41"/>
      <c r="O5033" s="41"/>
      <c r="P5033" s="41"/>
      <c r="Q5033" s="41"/>
      <c r="R5033" s="41"/>
      <c r="S5033" s="41"/>
      <c r="T5033" s="41"/>
      <c r="U5033" s="47"/>
      <c r="V5033" s="49"/>
      <c r="W5033" s="41"/>
      <c r="X5033" s="41"/>
      <c r="Y5033" s="41"/>
      <c r="AA5033" s="37" t="str">
        <f>IF($I5033&lt;&gt;"",VLOOKUP($I5033,'Valid Values - Search'!$R$4:$T$4719,3,FALSE),"")</f>
        <v/>
      </c>
      <c r="AB5033" s="37" t="str">
        <f>IF($I5033&lt;&gt;"",VLOOKUP($I5033,'Valid Values - Search'!$R$4:$S$4719,2,FALSE),"")</f>
        <v/>
      </c>
      <c r="AC5033" s="38" t="str">
        <f t="shared" si="78"/>
        <v/>
      </c>
      <c r="AD5033" s="38"/>
    </row>
    <row r="5034" spans="1:30">
      <c r="A5034" s="46"/>
      <c r="B5034" s="47"/>
      <c r="C5034" s="49"/>
      <c r="D5034" s="41"/>
      <c r="E5034" s="41"/>
      <c r="F5034" s="41"/>
      <c r="G5034" s="50" t="str">
        <f>IF(A5034&lt;&gt;"",CONCATENATE(A5034,":",YEAR(B5034),IF(MONTH(B5034)&gt;9,MONTH(B5034),CONCATENATE(0,MONTH(B5034))),IF(DAY(B5034)&gt;9,DAY(B5034),CONCATENATE(0,DAY(B5034))),IF(HOUR(C5034)&gt;9,HOUR(C5034),CONCATENATE(0,HOUR(C5034))),IF(MINUTE(C5034)&gt;9,MINUTE(C5034),CONCATENATE(0,MINUTE(C5034))),":",VLOOKUP(F5034,'Valid Values - Results'!$D$4:$F$12,3,FALSE)),"")</f>
        <v/>
      </c>
      <c r="H5034" s="41"/>
      <c r="I5034" s="41"/>
      <c r="J5034" s="41"/>
      <c r="K5034" s="41"/>
      <c r="L5034" s="41"/>
      <c r="M5034" s="92"/>
      <c r="N5034" s="41"/>
      <c r="O5034" s="41"/>
      <c r="P5034" s="41"/>
      <c r="Q5034" s="41"/>
      <c r="R5034" s="41"/>
      <c r="S5034" s="41"/>
      <c r="T5034" s="41"/>
      <c r="U5034" s="47"/>
      <c r="V5034" s="49"/>
      <c r="W5034" s="41"/>
      <c r="X5034" s="41"/>
      <c r="Y5034" s="41"/>
      <c r="AA5034" s="37" t="str">
        <f>IF($I5034&lt;&gt;"",VLOOKUP($I5034,'Valid Values - Search'!$R$4:$T$4719,3,FALSE),"")</f>
        <v/>
      </c>
      <c r="AB5034" s="37" t="str">
        <f>IF($I5034&lt;&gt;"",VLOOKUP($I5034,'Valid Values - Search'!$R$4:$S$4719,2,FALSE),"")</f>
        <v/>
      </c>
      <c r="AC5034" s="38" t="str">
        <f t="shared" si="78"/>
        <v/>
      </c>
      <c r="AD5034" s="38"/>
    </row>
    <row r="5035" spans="1:30">
      <c r="A5035" s="46"/>
      <c r="B5035" s="47"/>
      <c r="C5035" s="49"/>
      <c r="D5035" s="41"/>
      <c r="E5035" s="41"/>
      <c r="F5035" s="41"/>
      <c r="G5035" s="50" t="str">
        <f>IF(A5035&lt;&gt;"",CONCATENATE(A5035,":",YEAR(B5035),IF(MONTH(B5035)&gt;9,MONTH(B5035),CONCATENATE(0,MONTH(B5035))),IF(DAY(B5035)&gt;9,DAY(B5035),CONCATENATE(0,DAY(B5035))),IF(HOUR(C5035)&gt;9,HOUR(C5035),CONCATENATE(0,HOUR(C5035))),IF(MINUTE(C5035)&gt;9,MINUTE(C5035),CONCATENATE(0,MINUTE(C5035))),":",VLOOKUP(F5035,'Valid Values - Results'!$D$4:$F$12,3,FALSE)),"")</f>
        <v/>
      </c>
      <c r="H5035" s="41"/>
      <c r="I5035" s="41"/>
      <c r="J5035" s="41"/>
      <c r="K5035" s="41"/>
      <c r="L5035" s="41"/>
      <c r="M5035" s="92"/>
      <c r="N5035" s="41"/>
      <c r="O5035" s="41"/>
      <c r="P5035" s="41"/>
      <c r="Q5035" s="41"/>
      <c r="R5035" s="41"/>
      <c r="S5035" s="41"/>
      <c r="T5035" s="41"/>
      <c r="U5035" s="47"/>
      <c r="V5035" s="49"/>
      <c r="W5035" s="41"/>
      <c r="X5035" s="41"/>
      <c r="Y5035" s="41"/>
      <c r="AA5035" s="37" t="str">
        <f>IF($I5035&lt;&gt;"",VLOOKUP($I5035,'Valid Values - Search'!$R$4:$T$4719,3,FALSE),"")</f>
        <v/>
      </c>
      <c r="AB5035" s="37" t="str">
        <f>IF($I5035&lt;&gt;"",VLOOKUP($I5035,'Valid Values - Search'!$R$4:$S$4719,2,FALSE),"")</f>
        <v/>
      </c>
      <c r="AC5035" s="38" t="str">
        <f t="shared" si="78"/>
        <v/>
      </c>
      <c r="AD5035" s="38"/>
    </row>
    <row r="5036" spans="1:30">
      <c r="A5036" s="46"/>
      <c r="B5036" s="47"/>
      <c r="C5036" s="49"/>
      <c r="D5036" s="41"/>
      <c r="E5036" s="41"/>
      <c r="F5036" s="41"/>
      <c r="G5036" s="50" t="str">
        <f>IF(A5036&lt;&gt;"",CONCATENATE(A5036,":",YEAR(B5036),IF(MONTH(B5036)&gt;9,MONTH(B5036),CONCATENATE(0,MONTH(B5036))),IF(DAY(B5036)&gt;9,DAY(B5036),CONCATENATE(0,DAY(B5036))),IF(HOUR(C5036)&gt;9,HOUR(C5036),CONCATENATE(0,HOUR(C5036))),IF(MINUTE(C5036)&gt;9,MINUTE(C5036),CONCATENATE(0,MINUTE(C5036))),":",VLOOKUP(F5036,'Valid Values - Results'!$D$4:$F$12,3,FALSE)),"")</f>
        <v/>
      </c>
      <c r="H5036" s="41"/>
      <c r="I5036" s="41"/>
      <c r="J5036" s="41"/>
      <c r="K5036" s="41"/>
      <c r="L5036" s="41"/>
      <c r="M5036" s="92"/>
      <c r="N5036" s="41"/>
      <c r="O5036" s="41"/>
      <c r="P5036" s="41"/>
      <c r="Q5036" s="41"/>
      <c r="R5036" s="41"/>
      <c r="S5036" s="41"/>
      <c r="T5036" s="41"/>
      <c r="U5036" s="47"/>
      <c r="V5036" s="49"/>
      <c r="W5036" s="41"/>
      <c r="X5036" s="41"/>
      <c r="Y5036" s="41"/>
      <c r="AA5036" s="37" t="str">
        <f>IF($I5036&lt;&gt;"",VLOOKUP($I5036,'Valid Values - Search'!$R$4:$T$4719,3,FALSE),"")</f>
        <v/>
      </c>
      <c r="AB5036" s="37" t="str">
        <f>IF($I5036&lt;&gt;"",VLOOKUP($I5036,'Valid Values - Search'!$R$4:$S$4719,2,FALSE),"")</f>
        <v/>
      </c>
      <c r="AC5036" s="38" t="str">
        <f t="shared" si="78"/>
        <v/>
      </c>
      <c r="AD5036" s="38"/>
    </row>
    <row r="5037" spans="1:30">
      <c r="A5037" s="46"/>
      <c r="B5037" s="47"/>
      <c r="C5037" s="49"/>
      <c r="D5037" s="41"/>
      <c r="E5037" s="41"/>
      <c r="F5037" s="41"/>
      <c r="G5037" s="50" t="str">
        <f>IF(A5037&lt;&gt;"",CONCATENATE(A5037,":",YEAR(B5037),IF(MONTH(B5037)&gt;9,MONTH(B5037),CONCATENATE(0,MONTH(B5037))),IF(DAY(B5037)&gt;9,DAY(B5037),CONCATENATE(0,DAY(B5037))),IF(HOUR(C5037)&gt;9,HOUR(C5037),CONCATENATE(0,HOUR(C5037))),IF(MINUTE(C5037)&gt;9,MINUTE(C5037),CONCATENATE(0,MINUTE(C5037))),":",VLOOKUP(F5037,'Valid Values - Results'!$D$4:$F$12,3,FALSE)),"")</f>
        <v/>
      </c>
      <c r="H5037" s="41"/>
      <c r="I5037" s="41"/>
      <c r="J5037" s="41"/>
      <c r="K5037" s="41"/>
      <c r="L5037" s="41"/>
      <c r="M5037" s="92"/>
      <c r="N5037" s="41"/>
      <c r="O5037" s="41"/>
      <c r="P5037" s="41"/>
      <c r="Q5037" s="41"/>
      <c r="R5037" s="41"/>
      <c r="S5037" s="41"/>
      <c r="T5037" s="41"/>
      <c r="U5037" s="47"/>
      <c r="V5037" s="49"/>
      <c r="W5037" s="41"/>
      <c r="X5037" s="41"/>
      <c r="Y5037" s="41"/>
      <c r="AA5037" s="37" t="str">
        <f>IF($I5037&lt;&gt;"",VLOOKUP($I5037,'Valid Values - Search'!$R$4:$T$4719,3,FALSE),"")</f>
        <v/>
      </c>
      <c r="AB5037" s="37" t="str">
        <f>IF($I5037&lt;&gt;"",VLOOKUP($I5037,'Valid Values - Search'!$R$4:$S$4719,2,FALSE),"")</f>
        <v/>
      </c>
      <c r="AC5037" s="38" t="str">
        <f t="shared" si="78"/>
        <v/>
      </c>
      <c r="AD5037" s="38"/>
    </row>
    <row r="5038" spans="1:30">
      <c r="A5038" s="46"/>
      <c r="B5038" s="47"/>
      <c r="C5038" s="49"/>
      <c r="D5038" s="41"/>
      <c r="E5038" s="41"/>
      <c r="F5038" s="41"/>
      <c r="G5038" s="50" t="str">
        <f>IF(A5038&lt;&gt;"",CONCATENATE(A5038,":",YEAR(B5038),IF(MONTH(B5038)&gt;9,MONTH(B5038),CONCATENATE(0,MONTH(B5038))),IF(DAY(B5038)&gt;9,DAY(B5038),CONCATENATE(0,DAY(B5038))),IF(HOUR(C5038)&gt;9,HOUR(C5038),CONCATENATE(0,HOUR(C5038))),IF(MINUTE(C5038)&gt;9,MINUTE(C5038),CONCATENATE(0,MINUTE(C5038))),":",VLOOKUP(F5038,'Valid Values - Results'!$D$4:$F$12,3,FALSE)),"")</f>
        <v/>
      </c>
      <c r="H5038" s="41"/>
      <c r="I5038" s="41"/>
      <c r="J5038" s="41"/>
      <c r="K5038" s="41"/>
      <c r="L5038" s="41"/>
      <c r="M5038" s="92"/>
      <c r="N5038" s="41"/>
      <c r="O5038" s="41"/>
      <c r="P5038" s="41"/>
      <c r="Q5038" s="41"/>
      <c r="R5038" s="41"/>
      <c r="S5038" s="41"/>
      <c r="T5038" s="41"/>
      <c r="U5038" s="47"/>
      <c r="V5038" s="49"/>
      <c r="W5038" s="41"/>
      <c r="X5038" s="41"/>
      <c r="Y5038" s="41"/>
      <c r="AA5038" s="37" t="str">
        <f>IF($I5038&lt;&gt;"",VLOOKUP($I5038,'Valid Values - Search'!$R$4:$T$4719,3,FALSE),"")</f>
        <v/>
      </c>
      <c r="AB5038" s="37" t="str">
        <f>IF($I5038&lt;&gt;"",VLOOKUP($I5038,'Valid Values - Search'!$R$4:$S$4719,2,FALSE),"")</f>
        <v/>
      </c>
      <c r="AC5038" s="38" t="str">
        <f t="shared" si="78"/>
        <v/>
      </c>
      <c r="AD5038" s="38"/>
    </row>
    <row r="5039" spans="1:30">
      <c r="A5039" s="46"/>
      <c r="B5039" s="47"/>
      <c r="C5039" s="49"/>
      <c r="D5039" s="41"/>
      <c r="E5039" s="41"/>
      <c r="F5039" s="41"/>
      <c r="G5039" s="50" t="str">
        <f>IF(A5039&lt;&gt;"",CONCATENATE(A5039,":",YEAR(B5039),IF(MONTH(B5039)&gt;9,MONTH(B5039),CONCATENATE(0,MONTH(B5039))),IF(DAY(B5039)&gt;9,DAY(B5039),CONCATENATE(0,DAY(B5039))),IF(HOUR(C5039)&gt;9,HOUR(C5039),CONCATENATE(0,HOUR(C5039))),IF(MINUTE(C5039)&gt;9,MINUTE(C5039),CONCATENATE(0,MINUTE(C5039))),":",VLOOKUP(F5039,'Valid Values - Results'!$D$4:$F$12,3,FALSE)),"")</f>
        <v/>
      </c>
      <c r="H5039" s="41"/>
      <c r="I5039" s="41"/>
      <c r="J5039" s="41"/>
      <c r="K5039" s="41"/>
      <c r="L5039" s="41"/>
      <c r="M5039" s="92"/>
      <c r="N5039" s="41"/>
      <c r="O5039" s="41"/>
      <c r="P5039" s="41"/>
      <c r="Q5039" s="41"/>
      <c r="R5039" s="41"/>
      <c r="S5039" s="41"/>
      <c r="T5039" s="41"/>
      <c r="U5039" s="47"/>
      <c r="V5039" s="49"/>
      <c r="W5039" s="41"/>
      <c r="X5039" s="41"/>
      <c r="Y5039" s="41"/>
      <c r="AA5039" s="37" t="str">
        <f>IF($I5039&lt;&gt;"",VLOOKUP($I5039,'Valid Values - Search'!$R$4:$T$4719,3,FALSE),"")</f>
        <v/>
      </c>
      <c r="AB5039" s="37" t="str">
        <f>IF($I5039&lt;&gt;"",VLOOKUP($I5039,'Valid Values - Search'!$R$4:$S$4719,2,FALSE),"")</f>
        <v/>
      </c>
      <c r="AC5039" s="38" t="str">
        <f t="shared" si="78"/>
        <v/>
      </c>
      <c r="AD5039" s="38"/>
    </row>
    <row r="5040" spans="1:30">
      <c r="A5040" s="46"/>
      <c r="B5040" s="47"/>
      <c r="C5040" s="49"/>
      <c r="D5040" s="41"/>
      <c r="E5040" s="41"/>
      <c r="F5040" s="41"/>
      <c r="G5040" s="50" t="str">
        <f>IF(A5040&lt;&gt;"",CONCATENATE(A5040,":",YEAR(B5040),IF(MONTH(B5040)&gt;9,MONTH(B5040),CONCATENATE(0,MONTH(B5040))),IF(DAY(B5040)&gt;9,DAY(B5040),CONCATENATE(0,DAY(B5040))),IF(HOUR(C5040)&gt;9,HOUR(C5040),CONCATENATE(0,HOUR(C5040))),IF(MINUTE(C5040)&gt;9,MINUTE(C5040),CONCATENATE(0,MINUTE(C5040))),":",VLOOKUP(F5040,'Valid Values - Results'!$D$4:$F$12,3,FALSE)),"")</f>
        <v/>
      </c>
      <c r="H5040" s="41"/>
      <c r="I5040" s="41"/>
      <c r="J5040" s="41"/>
      <c r="K5040" s="41"/>
      <c r="L5040" s="41"/>
      <c r="M5040" s="92"/>
      <c r="N5040" s="41"/>
      <c r="O5040" s="41"/>
      <c r="P5040" s="41"/>
      <c r="Q5040" s="41"/>
      <c r="R5040" s="41"/>
      <c r="S5040" s="41"/>
      <c r="T5040" s="41"/>
      <c r="U5040" s="47"/>
      <c r="V5040" s="49"/>
      <c r="W5040" s="41"/>
      <c r="X5040" s="41"/>
      <c r="Y5040" s="41"/>
      <c r="AA5040" s="37" t="str">
        <f>IF($I5040&lt;&gt;"",VLOOKUP($I5040,'Valid Values - Search'!$R$4:$T$4719,3,FALSE),"")</f>
        <v/>
      </c>
      <c r="AB5040" s="37" t="str">
        <f>IF($I5040&lt;&gt;"",VLOOKUP($I5040,'Valid Values - Search'!$R$4:$S$4719,2,FALSE),"")</f>
        <v/>
      </c>
      <c r="AC5040" s="38" t="str">
        <f t="shared" si="78"/>
        <v/>
      </c>
      <c r="AD5040" s="38"/>
    </row>
    <row r="5041" spans="1:30">
      <c r="A5041" s="46"/>
      <c r="B5041" s="47"/>
      <c r="C5041" s="49"/>
      <c r="D5041" s="41"/>
      <c r="E5041" s="41"/>
      <c r="F5041" s="41"/>
      <c r="G5041" s="50" t="str">
        <f>IF(A5041&lt;&gt;"",CONCATENATE(A5041,":",YEAR(B5041),IF(MONTH(B5041)&gt;9,MONTH(B5041),CONCATENATE(0,MONTH(B5041))),IF(DAY(B5041)&gt;9,DAY(B5041),CONCATENATE(0,DAY(B5041))),IF(HOUR(C5041)&gt;9,HOUR(C5041),CONCATENATE(0,HOUR(C5041))),IF(MINUTE(C5041)&gt;9,MINUTE(C5041),CONCATENATE(0,MINUTE(C5041))),":",VLOOKUP(F5041,'Valid Values - Results'!$D$4:$F$12,3,FALSE)),"")</f>
        <v/>
      </c>
      <c r="H5041" s="41"/>
      <c r="I5041" s="41"/>
      <c r="J5041" s="41"/>
      <c r="K5041" s="41"/>
      <c r="L5041" s="41"/>
      <c r="M5041" s="92"/>
      <c r="N5041" s="41"/>
      <c r="O5041" s="41"/>
      <c r="P5041" s="41"/>
      <c r="Q5041" s="41"/>
      <c r="R5041" s="41"/>
      <c r="S5041" s="41"/>
      <c r="T5041" s="41"/>
      <c r="U5041" s="47"/>
      <c r="V5041" s="49"/>
      <c r="W5041" s="41"/>
      <c r="X5041" s="41"/>
      <c r="Y5041" s="41"/>
      <c r="AA5041" s="37" t="str">
        <f>IF($I5041&lt;&gt;"",VLOOKUP($I5041,'Valid Values - Search'!$R$4:$T$4719,3,FALSE),"")</f>
        <v/>
      </c>
      <c r="AB5041" s="37" t="str">
        <f>IF($I5041&lt;&gt;"",VLOOKUP($I5041,'Valid Values - Search'!$R$4:$S$4719,2,FALSE),"")</f>
        <v/>
      </c>
      <c r="AC5041" s="38" t="str">
        <f t="shared" si="78"/>
        <v/>
      </c>
      <c r="AD5041" s="38"/>
    </row>
    <row r="5042" spans="1:30">
      <c r="A5042" s="46"/>
      <c r="B5042" s="47"/>
      <c r="C5042" s="49"/>
      <c r="D5042" s="41"/>
      <c r="E5042" s="41"/>
      <c r="F5042" s="41"/>
      <c r="G5042" s="50" t="str">
        <f>IF(A5042&lt;&gt;"",CONCATENATE(A5042,":",YEAR(B5042),IF(MONTH(B5042)&gt;9,MONTH(B5042),CONCATENATE(0,MONTH(B5042))),IF(DAY(B5042)&gt;9,DAY(B5042),CONCATENATE(0,DAY(B5042))),IF(HOUR(C5042)&gt;9,HOUR(C5042),CONCATENATE(0,HOUR(C5042))),IF(MINUTE(C5042)&gt;9,MINUTE(C5042),CONCATENATE(0,MINUTE(C5042))),":",VLOOKUP(F5042,'Valid Values - Results'!$D$4:$F$12,3,FALSE)),"")</f>
        <v/>
      </c>
      <c r="H5042" s="41"/>
      <c r="I5042" s="41"/>
      <c r="J5042" s="41"/>
      <c r="K5042" s="41"/>
      <c r="L5042" s="41"/>
      <c r="M5042" s="92"/>
      <c r="N5042" s="41"/>
      <c r="O5042" s="41"/>
      <c r="P5042" s="41"/>
      <c r="Q5042" s="41"/>
      <c r="R5042" s="41"/>
      <c r="S5042" s="41"/>
      <c r="T5042" s="41"/>
      <c r="U5042" s="47"/>
      <c r="V5042" s="49"/>
      <c r="W5042" s="41"/>
      <c r="X5042" s="41"/>
      <c r="Y5042" s="41"/>
      <c r="AA5042" s="37" t="str">
        <f>IF($I5042&lt;&gt;"",VLOOKUP($I5042,'Valid Values - Search'!$R$4:$T$4719,3,FALSE),"")</f>
        <v/>
      </c>
      <c r="AB5042" s="37" t="str">
        <f>IF($I5042&lt;&gt;"",VLOOKUP($I5042,'Valid Values - Search'!$R$4:$S$4719,2,FALSE),"")</f>
        <v/>
      </c>
      <c r="AC5042" s="38" t="str">
        <f t="shared" si="78"/>
        <v/>
      </c>
      <c r="AD5042" s="38"/>
    </row>
    <row r="5043" spans="1:30">
      <c r="A5043" s="46"/>
      <c r="B5043" s="47"/>
      <c r="C5043" s="49"/>
      <c r="D5043" s="41"/>
      <c r="E5043" s="41"/>
      <c r="F5043" s="41"/>
      <c r="G5043" s="50" t="str">
        <f>IF(A5043&lt;&gt;"",CONCATENATE(A5043,":",YEAR(B5043),IF(MONTH(B5043)&gt;9,MONTH(B5043),CONCATENATE(0,MONTH(B5043))),IF(DAY(B5043)&gt;9,DAY(B5043),CONCATENATE(0,DAY(B5043))),IF(HOUR(C5043)&gt;9,HOUR(C5043),CONCATENATE(0,HOUR(C5043))),IF(MINUTE(C5043)&gt;9,MINUTE(C5043),CONCATENATE(0,MINUTE(C5043))),":",VLOOKUP(F5043,'Valid Values - Results'!$D$4:$F$12,3,FALSE)),"")</f>
        <v/>
      </c>
      <c r="H5043" s="41"/>
      <c r="I5043" s="41"/>
      <c r="J5043" s="41"/>
      <c r="K5043" s="41"/>
      <c r="L5043" s="41"/>
      <c r="M5043" s="92"/>
      <c r="N5043" s="41"/>
      <c r="O5043" s="41"/>
      <c r="P5043" s="41"/>
      <c r="Q5043" s="41"/>
      <c r="R5043" s="41"/>
      <c r="S5043" s="41"/>
      <c r="T5043" s="41"/>
      <c r="U5043" s="47"/>
      <c r="V5043" s="49"/>
      <c r="W5043" s="41"/>
      <c r="X5043" s="41"/>
      <c r="Y5043" s="41"/>
      <c r="AA5043" s="37" t="str">
        <f>IF($I5043&lt;&gt;"",VLOOKUP($I5043,'Valid Values - Search'!$R$4:$T$4719,3,FALSE),"")</f>
        <v/>
      </c>
      <c r="AB5043" s="37" t="str">
        <f>IF($I5043&lt;&gt;"",VLOOKUP($I5043,'Valid Values - Search'!$R$4:$S$4719,2,FALSE),"")</f>
        <v/>
      </c>
      <c r="AC5043" s="38" t="str">
        <f t="shared" si="78"/>
        <v/>
      </c>
      <c r="AD5043" s="38"/>
    </row>
    <row r="5044" spans="1:30">
      <c r="A5044" s="46"/>
      <c r="B5044" s="47"/>
      <c r="C5044" s="49"/>
      <c r="D5044" s="41"/>
      <c r="E5044" s="41"/>
      <c r="F5044" s="41"/>
      <c r="G5044" s="50" t="str">
        <f>IF(A5044&lt;&gt;"",CONCATENATE(A5044,":",YEAR(B5044),IF(MONTH(B5044)&gt;9,MONTH(B5044),CONCATENATE(0,MONTH(B5044))),IF(DAY(B5044)&gt;9,DAY(B5044),CONCATENATE(0,DAY(B5044))),IF(HOUR(C5044)&gt;9,HOUR(C5044),CONCATENATE(0,HOUR(C5044))),IF(MINUTE(C5044)&gt;9,MINUTE(C5044),CONCATENATE(0,MINUTE(C5044))),":",VLOOKUP(F5044,'Valid Values - Results'!$D$4:$F$12,3,FALSE)),"")</f>
        <v/>
      </c>
      <c r="H5044" s="41"/>
      <c r="I5044" s="41"/>
      <c r="J5044" s="41"/>
      <c r="K5044" s="41"/>
      <c r="L5044" s="41"/>
      <c r="M5044" s="92"/>
      <c r="N5044" s="41"/>
      <c r="O5044" s="41"/>
      <c r="P5044" s="41"/>
      <c r="Q5044" s="41"/>
      <c r="R5044" s="41"/>
      <c r="S5044" s="41"/>
      <c r="T5044" s="41"/>
      <c r="U5044" s="47"/>
      <c r="V5044" s="49"/>
      <c r="W5044" s="41"/>
      <c r="X5044" s="41"/>
      <c r="Y5044" s="41"/>
      <c r="AA5044" s="37" t="str">
        <f>IF($I5044&lt;&gt;"",VLOOKUP($I5044,'Valid Values - Search'!$R$4:$T$4719,3,FALSE),"")</f>
        <v/>
      </c>
      <c r="AB5044" s="37" t="str">
        <f>IF($I5044&lt;&gt;"",VLOOKUP($I5044,'Valid Values - Search'!$R$4:$S$4719,2,FALSE),"")</f>
        <v/>
      </c>
      <c r="AC5044" s="38" t="str">
        <f t="shared" si="78"/>
        <v/>
      </c>
      <c r="AD5044" s="38"/>
    </row>
    <row r="5045" spans="1:30">
      <c r="A5045" s="46"/>
      <c r="B5045" s="47"/>
      <c r="C5045" s="49"/>
      <c r="D5045" s="41"/>
      <c r="E5045" s="41"/>
      <c r="F5045" s="41"/>
      <c r="G5045" s="50" t="str">
        <f>IF(A5045&lt;&gt;"",CONCATENATE(A5045,":",YEAR(B5045),IF(MONTH(B5045)&gt;9,MONTH(B5045),CONCATENATE(0,MONTH(B5045))),IF(DAY(B5045)&gt;9,DAY(B5045),CONCATENATE(0,DAY(B5045))),IF(HOUR(C5045)&gt;9,HOUR(C5045),CONCATENATE(0,HOUR(C5045))),IF(MINUTE(C5045)&gt;9,MINUTE(C5045),CONCATENATE(0,MINUTE(C5045))),":",VLOOKUP(F5045,'Valid Values - Results'!$D$4:$F$12,3,FALSE)),"")</f>
        <v/>
      </c>
      <c r="H5045" s="41"/>
      <c r="I5045" s="41"/>
      <c r="J5045" s="41"/>
      <c r="K5045" s="41"/>
      <c r="L5045" s="41"/>
      <c r="M5045" s="92"/>
      <c r="N5045" s="41"/>
      <c r="O5045" s="41"/>
      <c r="P5045" s="41"/>
      <c r="Q5045" s="41"/>
      <c r="R5045" s="41"/>
      <c r="S5045" s="41"/>
      <c r="T5045" s="41"/>
      <c r="U5045" s="47"/>
      <c r="V5045" s="49"/>
      <c r="W5045" s="41"/>
      <c r="X5045" s="41"/>
      <c r="Y5045" s="41"/>
      <c r="AA5045" s="37" t="str">
        <f>IF($I5045&lt;&gt;"",VLOOKUP($I5045,'Valid Values - Search'!$R$4:$T$4719,3,FALSE),"")</f>
        <v/>
      </c>
      <c r="AB5045" s="37" t="str">
        <f>IF($I5045&lt;&gt;"",VLOOKUP($I5045,'Valid Values - Search'!$R$4:$S$4719,2,FALSE),"")</f>
        <v/>
      </c>
      <c r="AC5045" s="38" t="str">
        <f t="shared" si="78"/>
        <v/>
      </c>
      <c r="AD5045" s="38"/>
    </row>
    <row r="5046" spans="1:30">
      <c r="A5046" s="46"/>
      <c r="B5046" s="47"/>
      <c r="C5046" s="49"/>
      <c r="D5046" s="41"/>
      <c r="E5046" s="41"/>
      <c r="F5046" s="41"/>
      <c r="G5046" s="50" t="str">
        <f>IF(A5046&lt;&gt;"",CONCATENATE(A5046,":",YEAR(B5046),IF(MONTH(B5046)&gt;9,MONTH(B5046),CONCATENATE(0,MONTH(B5046))),IF(DAY(B5046)&gt;9,DAY(B5046),CONCATENATE(0,DAY(B5046))),IF(HOUR(C5046)&gt;9,HOUR(C5046),CONCATENATE(0,HOUR(C5046))),IF(MINUTE(C5046)&gt;9,MINUTE(C5046),CONCATENATE(0,MINUTE(C5046))),":",VLOOKUP(F5046,'Valid Values - Results'!$D$4:$F$12,3,FALSE)),"")</f>
        <v/>
      </c>
      <c r="H5046" s="41"/>
      <c r="I5046" s="41"/>
      <c r="J5046" s="41"/>
      <c r="K5046" s="41"/>
      <c r="L5046" s="41"/>
      <c r="M5046" s="92"/>
      <c r="N5046" s="41"/>
      <c r="O5046" s="41"/>
      <c r="P5046" s="41"/>
      <c r="Q5046" s="41"/>
      <c r="R5046" s="41"/>
      <c r="S5046" s="41"/>
      <c r="T5046" s="41"/>
      <c r="U5046" s="47"/>
      <c r="V5046" s="49"/>
      <c r="W5046" s="41"/>
      <c r="X5046" s="41"/>
      <c r="Y5046" s="41"/>
      <c r="AA5046" s="37" t="str">
        <f>IF($I5046&lt;&gt;"",VLOOKUP($I5046,'Valid Values - Search'!$R$4:$T$4719,3,FALSE),"")</f>
        <v/>
      </c>
      <c r="AB5046" s="37" t="str">
        <f>IF($I5046&lt;&gt;"",VLOOKUP($I5046,'Valid Values - Search'!$R$4:$S$4719,2,FALSE),"")</f>
        <v/>
      </c>
      <c r="AC5046" s="38" t="str">
        <f t="shared" si="78"/>
        <v/>
      </c>
      <c r="AD5046" s="38"/>
    </row>
    <row r="5047" spans="1:30">
      <c r="A5047" s="46"/>
      <c r="B5047" s="47"/>
      <c r="C5047" s="49"/>
      <c r="D5047" s="41"/>
      <c r="E5047" s="41"/>
      <c r="F5047" s="41"/>
      <c r="G5047" s="50" t="str">
        <f>IF(A5047&lt;&gt;"",CONCATENATE(A5047,":",YEAR(B5047),IF(MONTH(B5047)&gt;9,MONTH(B5047),CONCATENATE(0,MONTH(B5047))),IF(DAY(B5047)&gt;9,DAY(B5047),CONCATENATE(0,DAY(B5047))),IF(HOUR(C5047)&gt;9,HOUR(C5047),CONCATENATE(0,HOUR(C5047))),IF(MINUTE(C5047)&gt;9,MINUTE(C5047),CONCATENATE(0,MINUTE(C5047))),":",VLOOKUP(F5047,'Valid Values - Results'!$D$4:$F$12,3,FALSE)),"")</f>
        <v/>
      </c>
      <c r="H5047" s="41"/>
      <c r="I5047" s="41"/>
      <c r="J5047" s="41"/>
      <c r="K5047" s="41"/>
      <c r="L5047" s="41"/>
      <c r="M5047" s="92"/>
      <c r="N5047" s="41"/>
      <c r="O5047" s="41"/>
      <c r="P5047" s="41"/>
      <c r="Q5047" s="41"/>
      <c r="R5047" s="41"/>
      <c r="S5047" s="41"/>
      <c r="T5047" s="41"/>
      <c r="U5047" s="47"/>
      <c r="V5047" s="49"/>
      <c r="W5047" s="41"/>
      <c r="X5047" s="41"/>
      <c r="Y5047" s="41"/>
      <c r="AA5047" s="37" t="str">
        <f>IF($I5047&lt;&gt;"",VLOOKUP($I5047,'Valid Values - Search'!$R$4:$T$4719,3,FALSE),"")</f>
        <v/>
      </c>
      <c r="AB5047" s="37" t="str">
        <f>IF($I5047&lt;&gt;"",VLOOKUP($I5047,'Valid Values - Search'!$R$4:$S$4719,2,FALSE),"")</f>
        <v/>
      </c>
      <c r="AC5047" s="38" t="str">
        <f t="shared" si="78"/>
        <v/>
      </c>
      <c r="AD5047" s="38"/>
    </row>
    <row r="5048" spans="1:30">
      <c r="A5048" s="46"/>
      <c r="B5048" s="47"/>
      <c r="C5048" s="49"/>
      <c r="D5048" s="41"/>
      <c r="E5048" s="41"/>
      <c r="F5048" s="41"/>
      <c r="G5048" s="50" t="str">
        <f>IF(A5048&lt;&gt;"",CONCATENATE(A5048,":",YEAR(B5048),IF(MONTH(B5048)&gt;9,MONTH(B5048),CONCATENATE(0,MONTH(B5048))),IF(DAY(B5048)&gt;9,DAY(B5048),CONCATENATE(0,DAY(B5048))),IF(HOUR(C5048)&gt;9,HOUR(C5048),CONCATENATE(0,HOUR(C5048))),IF(MINUTE(C5048)&gt;9,MINUTE(C5048),CONCATENATE(0,MINUTE(C5048))),":",VLOOKUP(F5048,'Valid Values - Results'!$D$4:$F$12,3,FALSE)),"")</f>
        <v/>
      </c>
      <c r="H5048" s="41"/>
      <c r="I5048" s="41"/>
      <c r="J5048" s="41"/>
      <c r="K5048" s="41"/>
      <c r="L5048" s="41"/>
      <c r="M5048" s="92"/>
      <c r="N5048" s="41"/>
      <c r="O5048" s="41"/>
      <c r="P5048" s="41"/>
      <c r="Q5048" s="41"/>
      <c r="R5048" s="41"/>
      <c r="S5048" s="41"/>
      <c r="T5048" s="41"/>
      <c r="U5048" s="47"/>
      <c r="V5048" s="49"/>
      <c r="W5048" s="41"/>
      <c r="X5048" s="41"/>
      <c r="Y5048" s="41"/>
      <c r="AA5048" s="37" t="str">
        <f>IF($I5048&lt;&gt;"",VLOOKUP($I5048,'Valid Values - Search'!$R$4:$T$4719,3,FALSE),"")</f>
        <v/>
      </c>
      <c r="AB5048" s="37" t="str">
        <f>IF($I5048&lt;&gt;"",VLOOKUP($I5048,'Valid Values - Search'!$R$4:$S$4719,2,FALSE),"")</f>
        <v/>
      </c>
      <c r="AC5048" s="38" t="str">
        <f t="shared" si="78"/>
        <v/>
      </c>
      <c r="AD5048" s="38"/>
    </row>
    <row r="5049" spans="1:30">
      <c r="A5049" s="46"/>
      <c r="B5049" s="47"/>
      <c r="C5049" s="49"/>
      <c r="D5049" s="41"/>
      <c r="E5049" s="41"/>
      <c r="F5049" s="41"/>
      <c r="G5049" s="50" t="str">
        <f>IF(A5049&lt;&gt;"",CONCATENATE(A5049,":",YEAR(B5049),IF(MONTH(B5049)&gt;9,MONTH(B5049),CONCATENATE(0,MONTH(B5049))),IF(DAY(B5049)&gt;9,DAY(B5049),CONCATENATE(0,DAY(B5049))),IF(HOUR(C5049)&gt;9,HOUR(C5049),CONCATENATE(0,HOUR(C5049))),IF(MINUTE(C5049)&gt;9,MINUTE(C5049),CONCATENATE(0,MINUTE(C5049))),":",VLOOKUP(F5049,'Valid Values - Results'!$D$4:$F$12,3,FALSE)),"")</f>
        <v/>
      </c>
      <c r="H5049" s="41"/>
      <c r="I5049" s="41"/>
      <c r="J5049" s="41"/>
      <c r="K5049" s="41"/>
      <c r="L5049" s="41"/>
      <c r="M5049" s="92"/>
      <c r="N5049" s="41"/>
      <c r="O5049" s="41"/>
      <c r="P5049" s="41"/>
      <c r="Q5049" s="41"/>
      <c r="R5049" s="41"/>
      <c r="S5049" s="41"/>
      <c r="T5049" s="41"/>
      <c r="U5049" s="47"/>
      <c r="V5049" s="49"/>
      <c r="W5049" s="41"/>
      <c r="X5049" s="41"/>
      <c r="Y5049" s="41"/>
      <c r="AA5049" s="37" t="str">
        <f>IF($I5049&lt;&gt;"",VLOOKUP($I5049,'Valid Values - Search'!$R$4:$T$4719,3,FALSE),"")</f>
        <v/>
      </c>
      <c r="AB5049" s="37" t="str">
        <f>IF($I5049&lt;&gt;"",VLOOKUP($I5049,'Valid Values - Search'!$R$4:$S$4719,2,FALSE),"")</f>
        <v/>
      </c>
      <c r="AC5049" s="38" t="str">
        <f t="shared" si="78"/>
        <v/>
      </c>
      <c r="AD5049" s="38"/>
    </row>
    <row r="5050" spans="1:30">
      <c r="A5050" s="46"/>
      <c r="B5050" s="47"/>
      <c r="C5050" s="49"/>
      <c r="D5050" s="41"/>
      <c r="E5050" s="41"/>
      <c r="F5050" s="41"/>
      <c r="G5050" s="50" t="str">
        <f>IF(A5050&lt;&gt;"",CONCATENATE(A5050,":",YEAR(B5050),IF(MONTH(B5050)&gt;9,MONTH(B5050),CONCATENATE(0,MONTH(B5050))),IF(DAY(B5050)&gt;9,DAY(B5050),CONCATENATE(0,DAY(B5050))),IF(HOUR(C5050)&gt;9,HOUR(C5050),CONCATENATE(0,HOUR(C5050))),IF(MINUTE(C5050)&gt;9,MINUTE(C5050),CONCATENATE(0,MINUTE(C5050))),":",VLOOKUP(F5050,'Valid Values - Results'!$D$4:$F$12,3,FALSE)),"")</f>
        <v/>
      </c>
      <c r="H5050" s="41"/>
      <c r="I5050" s="41"/>
      <c r="J5050" s="41"/>
      <c r="K5050" s="41"/>
      <c r="L5050" s="41"/>
      <c r="M5050" s="92"/>
      <c r="N5050" s="41"/>
      <c r="O5050" s="41"/>
      <c r="P5050" s="41"/>
      <c r="Q5050" s="41"/>
      <c r="R5050" s="41"/>
      <c r="S5050" s="41"/>
      <c r="T5050" s="41"/>
      <c r="U5050" s="47"/>
      <c r="V5050" s="49"/>
      <c r="W5050" s="41"/>
      <c r="X5050" s="41"/>
      <c r="Y5050" s="41"/>
      <c r="AA5050" s="37" t="str">
        <f>IF($I5050&lt;&gt;"",VLOOKUP($I5050,'Valid Values - Search'!$R$4:$T$4719,3,FALSE),"")</f>
        <v/>
      </c>
      <c r="AB5050" s="37" t="str">
        <f>IF($I5050&lt;&gt;"",VLOOKUP($I5050,'Valid Values - Search'!$R$4:$S$4719,2,FALSE),"")</f>
        <v/>
      </c>
      <c r="AC5050" s="38" t="str">
        <f t="shared" si="78"/>
        <v/>
      </c>
      <c r="AD5050" s="38"/>
    </row>
    <row r="5051" spans="1:30">
      <c r="A5051" s="46"/>
      <c r="B5051" s="47"/>
      <c r="C5051" s="49"/>
      <c r="D5051" s="41"/>
      <c r="E5051" s="41"/>
      <c r="F5051" s="41"/>
      <c r="G5051" s="50" t="str">
        <f>IF(A5051&lt;&gt;"",CONCATENATE(A5051,":",YEAR(B5051),IF(MONTH(B5051)&gt;9,MONTH(B5051),CONCATENATE(0,MONTH(B5051))),IF(DAY(B5051)&gt;9,DAY(B5051),CONCATENATE(0,DAY(B5051))),IF(HOUR(C5051)&gt;9,HOUR(C5051),CONCATENATE(0,HOUR(C5051))),IF(MINUTE(C5051)&gt;9,MINUTE(C5051),CONCATENATE(0,MINUTE(C5051))),":",VLOOKUP(F5051,'Valid Values - Results'!$D$4:$F$12,3,FALSE)),"")</f>
        <v/>
      </c>
      <c r="H5051" s="41"/>
      <c r="I5051" s="41"/>
      <c r="J5051" s="41"/>
      <c r="K5051" s="41"/>
      <c r="L5051" s="41"/>
      <c r="M5051" s="92"/>
      <c r="N5051" s="41"/>
      <c r="O5051" s="41"/>
      <c r="P5051" s="41"/>
      <c r="Q5051" s="41"/>
      <c r="R5051" s="41"/>
      <c r="S5051" s="41"/>
      <c r="T5051" s="41"/>
      <c r="U5051" s="47"/>
      <c r="V5051" s="49"/>
      <c r="W5051" s="41"/>
      <c r="X5051" s="41"/>
      <c r="Y5051" s="41"/>
      <c r="AA5051" s="37" t="str">
        <f>IF($I5051&lt;&gt;"",VLOOKUP($I5051,'Valid Values - Search'!$R$4:$T$4719,3,FALSE),"")</f>
        <v/>
      </c>
      <c r="AB5051" s="37" t="str">
        <f>IF($I5051&lt;&gt;"",VLOOKUP($I5051,'Valid Values - Search'!$R$4:$S$4719,2,FALSE),"")</f>
        <v/>
      </c>
      <c r="AC5051" s="38" t="str">
        <f t="shared" si="78"/>
        <v/>
      </c>
      <c r="AD5051" s="38"/>
    </row>
    <row r="5052" spans="1:30">
      <c r="A5052" s="46"/>
      <c r="B5052" s="47"/>
      <c r="C5052" s="49"/>
      <c r="D5052" s="41"/>
      <c r="E5052" s="41"/>
      <c r="F5052" s="41"/>
      <c r="G5052" s="50" t="str">
        <f>IF(A5052&lt;&gt;"",CONCATENATE(A5052,":",YEAR(B5052),IF(MONTH(B5052)&gt;9,MONTH(B5052),CONCATENATE(0,MONTH(B5052))),IF(DAY(B5052)&gt;9,DAY(B5052),CONCATENATE(0,DAY(B5052))),IF(HOUR(C5052)&gt;9,HOUR(C5052),CONCATENATE(0,HOUR(C5052))),IF(MINUTE(C5052)&gt;9,MINUTE(C5052),CONCATENATE(0,MINUTE(C5052))),":",VLOOKUP(F5052,'Valid Values - Results'!$D$4:$F$12,3,FALSE)),"")</f>
        <v/>
      </c>
      <c r="H5052" s="41"/>
      <c r="I5052" s="41"/>
      <c r="J5052" s="41"/>
      <c r="K5052" s="41"/>
      <c r="L5052" s="41"/>
      <c r="M5052" s="92"/>
      <c r="N5052" s="41"/>
      <c r="O5052" s="41"/>
      <c r="P5052" s="41"/>
      <c r="Q5052" s="41"/>
      <c r="R5052" s="41"/>
      <c r="S5052" s="41"/>
      <c r="T5052" s="41"/>
      <c r="U5052" s="47"/>
      <c r="V5052" s="49"/>
      <c r="W5052" s="41"/>
      <c r="X5052" s="41"/>
      <c r="Y5052" s="41"/>
      <c r="AA5052" s="37" t="str">
        <f>IF($I5052&lt;&gt;"",VLOOKUP($I5052,'Valid Values - Search'!$R$4:$T$4719,3,FALSE),"")</f>
        <v/>
      </c>
      <c r="AB5052" s="37" t="str">
        <f>IF($I5052&lt;&gt;"",VLOOKUP($I5052,'Valid Values - Search'!$R$4:$S$4719,2,FALSE),"")</f>
        <v/>
      </c>
      <c r="AC5052" s="38" t="str">
        <f t="shared" si="78"/>
        <v/>
      </c>
      <c r="AD5052" s="38"/>
    </row>
    <row r="5053" spans="1:30">
      <c r="A5053" s="46"/>
      <c r="B5053" s="47"/>
      <c r="C5053" s="49"/>
      <c r="D5053" s="41"/>
      <c r="E5053" s="41"/>
      <c r="F5053" s="41"/>
      <c r="G5053" s="50" t="str">
        <f>IF(A5053&lt;&gt;"",CONCATENATE(A5053,":",YEAR(B5053),IF(MONTH(B5053)&gt;9,MONTH(B5053),CONCATENATE(0,MONTH(B5053))),IF(DAY(B5053)&gt;9,DAY(B5053),CONCATENATE(0,DAY(B5053))),IF(HOUR(C5053)&gt;9,HOUR(C5053),CONCATENATE(0,HOUR(C5053))),IF(MINUTE(C5053)&gt;9,MINUTE(C5053),CONCATENATE(0,MINUTE(C5053))),":",VLOOKUP(F5053,'Valid Values - Results'!$D$4:$F$12,3,FALSE)),"")</f>
        <v/>
      </c>
      <c r="H5053" s="41"/>
      <c r="I5053" s="41"/>
      <c r="J5053" s="41"/>
      <c r="K5053" s="41"/>
      <c r="L5053" s="41"/>
      <c r="M5053" s="92"/>
      <c r="N5053" s="41"/>
      <c r="O5053" s="41"/>
      <c r="P5053" s="41"/>
      <c r="Q5053" s="41"/>
      <c r="R5053" s="41"/>
      <c r="S5053" s="41"/>
      <c r="T5053" s="41"/>
      <c r="U5053" s="47"/>
      <c r="V5053" s="49"/>
      <c r="W5053" s="41"/>
      <c r="X5053" s="41"/>
      <c r="Y5053" s="41"/>
      <c r="AA5053" s="37" t="str">
        <f>IF($I5053&lt;&gt;"",VLOOKUP($I5053,'Valid Values - Search'!$R$4:$T$4719,3,FALSE),"")</f>
        <v/>
      </c>
      <c r="AB5053" s="37" t="str">
        <f>IF($I5053&lt;&gt;"",VLOOKUP($I5053,'Valid Values - Search'!$R$4:$S$4719,2,FALSE),"")</f>
        <v/>
      </c>
      <c r="AC5053" s="38" t="str">
        <f t="shared" si="78"/>
        <v/>
      </c>
      <c r="AD5053" s="38"/>
    </row>
    <row r="5054" spans="1:30">
      <c r="A5054" s="46"/>
      <c r="B5054" s="47"/>
      <c r="C5054" s="49"/>
      <c r="D5054" s="41"/>
      <c r="E5054" s="41"/>
      <c r="F5054" s="41"/>
      <c r="G5054" s="50" t="str">
        <f>IF(A5054&lt;&gt;"",CONCATENATE(A5054,":",YEAR(B5054),IF(MONTH(B5054)&gt;9,MONTH(B5054),CONCATENATE(0,MONTH(B5054))),IF(DAY(B5054)&gt;9,DAY(B5054),CONCATENATE(0,DAY(B5054))),IF(HOUR(C5054)&gt;9,HOUR(C5054),CONCATENATE(0,HOUR(C5054))),IF(MINUTE(C5054)&gt;9,MINUTE(C5054),CONCATENATE(0,MINUTE(C5054))),":",VLOOKUP(F5054,'Valid Values - Results'!$D$4:$F$12,3,FALSE)),"")</f>
        <v/>
      </c>
      <c r="H5054" s="41"/>
      <c r="I5054" s="41"/>
      <c r="J5054" s="41"/>
      <c r="K5054" s="41"/>
      <c r="L5054" s="41"/>
      <c r="M5054" s="92"/>
      <c r="N5054" s="41"/>
      <c r="O5054" s="41"/>
      <c r="P5054" s="41"/>
      <c r="Q5054" s="41"/>
      <c r="R5054" s="41"/>
      <c r="S5054" s="41"/>
      <c r="T5054" s="41"/>
      <c r="U5054" s="47"/>
      <c r="V5054" s="49"/>
      <c r="W5054" s="41"/>
      <c r="X5054" s="41"/>
      <c r="Y5054" s="41"/>
      <c r="AA5054" s="37" t="str">
        <f>IF($I5054&lt;&gt;"",VLOOKUP($I5054,'Valid Values - Search'!$R$4:$T$4719,3,FALSE),"")</f>
        <v/>
      </c>
      <c r="AB5054" s="37" t="str">
        <f>IF($I5054&lt;&gt;"",VLOOKUP($I5054,'Valid Values - Search'!$R$4:$S$4719,2,FALSE),"")</f>
        <v/>
      </c>
      <c r="AC5054" s="38" t="str">
        <f t="shared" si="78"/>
        <v/>
      </c>
      <c r="AD5054" s="38"/>
    </row>
    <row r="5055" spans="1:30">
      <c r="A5055" s="46"/>
      <c r="B5055" s="47"/>
      <c r="C5055" s="49"/>
      <c r="D5055" s="41"/>
      <c r="E5055" s="41"/>
      <c r="F5055" s="41"/>
      <c r="G5055" s="50" t="str">
        <f>IF(A5055&lt;&gt;"",CONCATENATE(A5055,":",YEAR(B5055),IF(MONTH(B5055)&gt;9,MONTH(B5055),CONCATENATE(0,MONTH(B5055))),IF(DAY(B5055)&gt;9,DAY(B5055),CONCATENATE(0,DAY(B5055))),IF(HOUR(C5055)&gt;9,HOUR(C5055),CONCATENATE(0,HOUR(C5055))),IF(MINUTE(C5055)&gt;9,MINUTE(C5055),CONCATENATE(0,MINUTE(C5055))),":",VLOOKUP(F5055,'Valid Values - Results'!$D$4:$F$12,3,FALSE)),"")</f>
        <v/>
      </c>
      <c r="H5055" s="41"/>
      <c r="I5055" s="41"/>
      <c r="J5055" s="41"/>
      <c r="K5055" s="41"/>
      <c r="L5055" s="41"/>
      <c r="M5055" s="92"/>
      <c r="N5055" s="41"/>
      <c r="O5055" s="41"/>
      <c r="P5055" s="41"/>
      <c r="Q5055" s="41"/>
      <c r="R5055" s="41"/>
      <c r="S5055" s="41"/>
      <c r="T5055" s="41"/>
      <c r="U5055" s="47"/>
      <c r="V5055" s="49"/>
      <c r="W5055" s="41"/>
      <c r="X5055" s="41"/>
      <c r="Y5055" s="41"/>
      <c r="AA5055" s="37" t="str">
        <f>IF($I5055&lt;&gt;"",VLOOKUP($I5055,'Valid Values - Search'!$R$4:$T$4719,3,FALSE),"")</f>
        <v/>
      </c>
      <c r="AB5055" s="37" t="str">
        <f>IF($I5055&lt;&gt;"",VLOOKUP($I5055,'Valid Values - Search'!$R$4:$S$4719,2,FALSE),"")</f>
        <v/>
      </c>
      <c r="AC5055" s="38" t="str">
        <f t="shared" si="78"/>
        <v/>
      </c>
      <c r="AD5055" s="38"/>
    </row>
    <row r="5056" spans="1:30">
      <c r="A5056" s="46"/>
      <c r="B5056" s="47"/>
      <c r="C5056" s="49"/>
      <c r="D5056" s="41"/>
      <c r="E5056" s="41"/>
      <c r="F5056" s="41"/>
      <c r="G5056" s="50" t="str">
        <f>IF(A5056&lt;&gt;"",CONCATENATE(A5056,":",YEAR(B5056),IF(MONTH(B5056)&gt;9,MONTH(B5056),CONCATENATE(0,MONTH(B5056))),IF(DAY(B5056)&gt;9,DAY(B5056),CONCATENATE(0,DAY(B5056))),IF(HOUR(C5056)&gt;9,HOUR(C5056),CONCATENATE(0,HOUR(C5056))),IF(MINUTE(C5056)&gt;9,MINUTE(C5056),CONCATENATE(0,MINUTE(C5056))),":",VLOOKUP(F5056,'Valid Values - Results'!$D$4:$F$12,3,FALSE)),"")</f>
        <v/>
      </c>
      <c r="H5056" s="41"/>
      <c r="I5056" s="41"/>
      <c r="J5056" s="41"/>
      <c r="K5056" s="41"/>
      <c r="L5056" s="41"/>
      <c r="M5056" s="92"/>
      <c r="N5056" s="41"/>
      <c r="O5056" s="41"/>
      <c r="P5056" s="41"/>
      <c r="Q5056" s="41"/>
      <c r="R5056" s="41"/>
      <c r="S5056" s="41"/>
      <c r="T5056" s="41"/>
      <c r="U5056" s="47"/>
      <c r="V5056" s="49"/>
      <c r="W5056" s="41"/>
      <c r="X5056" s="41"/>
      <c r="Y5056" s="41"/>
      <c r="AA5056" s="37" t="str">
        <f>IF($I5056&lt;&gt;"",VLOOKUP($I5056,'Valid Values - Search'!$R$4:$T$4719,3,FALSE),"")</f>
        <v/>
      </c>
      <c r="AB5056" s="37" t="str">
        <f>IF($I5056&lt;&gt;"",VLOOKUP($I5056,'Valid Values - Search'!$R$4:$S$4719,2,FALSE),"")</f>
        <v/>
      </c>
      <c r="AC5056" s="38" t="str">
        <f t="shared" si="78"/>
        <v/>
      </c>
      <c r="AD5056" s="38"/>
    </row>
    <row r="5057" spans="1:30">
      <c r="A5057" s="46"/>
      <c r="B5057" s="47"/>
      <c r="C5057" s="49"/>
      <c r="D5057" s="41"/>
      <c r="E5057" s="41"/>
      <c r="F5057" s="41"/>
      <c r="G5057" s="50" t="str">
        <f>IF(A5057&lt;&gt;"",CONCATENATE(A5057,":",YEAR(B5057),IF(MONTH(B5057)&gt;9,MONTH(B5057),CONCATENATE(0,MONTH(B5057))),IF(DAY(B5057)&gt;9,DAY(B5057),CONCATENATE(0,DAY(B5057))),IF(HOUR(C5057)&gt;9,HOUR(C5057),CONCATENATE(0,HOUR(C5057))),IF(MINUTE(C5057)&gt;9,MINUTE(C5057),CONCATENATE(0,MINUTE(C5057))),":",VLOOKUP(F5057,'Valid Values - Results'!$D$4:$F$12,3,FALSE)),"")</f>
        <v/>
      </c>
      <c r="H5057" s="41"/>
      <c r="I5057" s="41"/>
      <c r="J5057" s="41"/>
      <c r="K5057" s="41"/>
      <c r="L5057" s="41"/>
      <c r="M5057" s="92"/>
      <c r="N5057" s="41"/>
      <c r="O5057" s="41"/>
      <c r="P5057" s="41"/>
      <c r="Q5057" s="41"/>
      <c r="R5057" s="41"/>
      <c r="S5057" s="41"/>
      <c r="T5057" s="41"/>
      <c r="U5057" s="47"/>
      <c r="V5057" s="49"/>
      <c r="W5057" s="41"/>
      <c r="X5057" s="41"/>
      <c r="Y5057" s="41"/>
      <c r="AA5057" s="37" t="str">
        <f>IF($I5057&lt;&gt;"",VLOOKUP($I5057,'Valid Values - Search'!$R$4:$T$4719,3,FALSE),"")</f>
        <v/>
      </c>
      <c r="AB5057" s="37" t="str">
        <f>IF($I5057&lt;&gt;"",VLOOKUP($I5057,'Valid Values - Search'!$R$4:$S$4719,2,FALSE),"")</f>
        <v/>
      </c>
      <c r="AC5057" s="38" t="str">
        <f t="shared" si="78"/>
        <v/>
      </c>
      <c r="AD5057" s="38"/>
    </row>
    <row r="5058" spans="1:30">
      <c r="A5058" s="46"/>
      <c r="B5058" s="47"/>
      <c r="C5058" s="49"/>
      <c r="D5058" s="41"/>
      <c r="E5058" s="41"/>
      <c r="F5058" s="41"/>
      <c r="G5058" s="50" t="str">
        <f>IF(A5058&lt;&gt;"",CONCATENATE(A5058,":",YEAR(B5058),IF(MONTH(B5058)&gt;9,MONTH(B5058),CONCATENATE(0,MONTH(B5058))),IF(DAY(B5058)&gt;9,DAY(B5058),CONCATENATE(0,DAY(B5058))),IF(HOUR(C5058)&gt;9,HOUR(C5058),CONCATENATE(0,HOUR(C5058))),IF(MINUTE(C5058)&gt;9,MINUTE(C5058),CONCATENATE(0,MINUTE(C5058))),":",VLOOKUP(F5058,'Valid Values - Results'!$D$4:$F$12,3,FALSE)),"")</f>
        <v/>
      </c>
      <c r="H5058" s="41"/>
      <c r="I5058" s="41"/>
      <c r="J5058" s="41"/>
      <c r="K5058" s="41"/>
      <c r="L5058" s="41"/>
      <c r="M5058" s="92"/>
      <c r="N5058" s="41"/>
      <c r="O5058" s="41"/>
      <c r="P5058" s="41"/>
      <c r="Q5058" s="41"/>
      <c r="R5058" s="41"/>
      <c r="S5058" s="41"/>
      <c r="T5058" s="41"/>
      <c r="U5058" s="47"/>
      <c r="V5058" s="49"/>
      <c r="W5058" s="41"/>
      <c r="X5058" s="41"/>
      <c r="Y5058" s="41"/>
      <c r="AA5058" s="37" t="str">
        <f>IF($I5058&lt;&gt;"",VLOOKUP($I5058,'Valid Values - Search'!$R$4:$T$4719,3,FALSE),"")</f>
        <v/>
      </c>
      <c r="AB5058" s="37" t="str">
        <f>IF($I5058&lt;&gt;"",VLOOKUP($I5058,'Valid Values - Search'!$R$4:$S$4719,2,FALSE),"")</f>
        <v/>
      </c>
      <c r="AC5058" s="38" t="str">
        <f t="shared" ref="AC5058:AC5121" si="79">IF($V5058&lt;&gt;"",$D5058,"")</f>
        <v/>
      </c>
      <c r="AD5058" s="38"/>
    </row>
    <row r="5059" spans="1:30">
      <c r="A5059" s="46"/>
      <c r="B5059" s="47"/>
      <c r="C5059" s="49"/>
      <c r="D5059" s="41"/>
      <c r="E5059" s="41"/>
      <c r="F5059" s="41"/>
      <c r="G5059" s="50" t="str">
        <f>IF(A5059&lt;&gt;"",CONCATENATE(A5059,":",YEAR(B5059),IF(MONTH(B5059)&gt;9,MONTH(B5059),CONCATENATE(0,MONTH(B5059))),IF(DAY(B5059)&gt;9,DAY(B5059),CONCATENATE(0,DAY(B5059))),IF(HOUR(C5059)&gt;9,HOUR(C5059),CONCATENATE(0,HOUR(C5059))),IF(MINUTE(C5059)&gt;9,MINUTE(C5059),CONCATENATE(0,MINUTE(C5059))),":",VLOOKUP(F5059,'Valid Values - Results'!$D$4:$F$12,3,FALSE)),"")</f>
        <v/>
      </c>
      <c r="H5059" s="41"/>
      <c r="I5059" s="41"/>
      <c r="J5059" s="41"/>
      <c r="K5059" s="41"/>
      <c r="L5059" s="41"/>
      <c r="M5059" s="92"/>
      <c r="N5059" s="41"/>
      <c r="O5059" s="41"/>
      <c r="P5059" s="41"/>
      <c r="Q5059" s="41"/>
      <c r="R5059" s="41"/>
      <c r="S5059" s="41"/>
      <c r="T5059" s="41"/>
      <c r="U5059" s="47"/>
      <c r="V5059" s="49"/>
      <c r="W5059" s="41"/>
      <c r="X5059" s="41"/>
      <c r="Y5059" s="41"/>
      <c r="AA5059" s="37" t="str">
        <f>IF($I5059&lt;&gt;"",VLOOKUP($I5059,'Valid Values - Search'!$R$4:$T$4719,3,FALSE),"")</f>
        <v/>
      </c>
      <c r="AB5059" s="37" t="str">
        <f>IF($I5059&lt;&gt;"",VLOOKUP($I5059,'Valid Values - Search'!$R$4:$S$4719,2,FALSE),"")</f>
        <v/>
      </c>
      <c r="AC5059" s="38" t="str">
        <f t="shared" si="79"/>
        <v/>
      </c>
      <c r="AD5059" s="38"/>
    </row>
    <row r="5060" spans="1:30">
      <c r="A5060" s="46"/>
      <c r="B5060" s="47"/>
      <c r="C5060" s="49"/>
      <c r="D5060" s="41"/>
      <c r="E5060" s="41"/>
      <c r="F5060" s="41"/>
      <c r="G5060" s="50" t="str">
        <f>IF(A5060&lt;&gt;"",CONCATENATE(A5060,":",YEAR(B5060),IF(MONTH(B5060)&gt;9,MONTH(B5060),CONCATENATE(0,MONTH(B5060))),IF(DAY(B5060)&gt;9,DAY(B5060),CONCATENATE(0,DAY(B5060))),IF(HOUR(C5060)&gt;9,HOUR(C5060),CONCATENATE(0,HOUR(C5060))),IF(MINUTE(C5060)&gt;9,MINUTE(C5060),CONCATENATE(0,MINUTE(C5060))),":",VLOOKUP(F5060,'Valid Values - Results'!$D$4:$F$12,3,FALSE)),"")</f>
        <v/>
      </c>
      <c r="H5060" s="41"/>
      <c r="I5060" s="41"/>
      <c r="J5060" s="41"/>
      <c r="K5060" s="41"/>
      <c r="L5060" s="41"/>
      <c r="M5060" s="92"/>
      <c r="N5060" s="41"/>
      <c r="O5060" s="41"/>
      <c r="P5060" s="41"/>
      <c r="Q5060" s="41"/>
      <c r="R5060" s="41"/>
      <c r="S5060" s="41"/>
      <c r="T5060" s="41"/>
      <c r="U5060" s="47"/>
      <c r="V5060" s="49"/>
      <c r="W5060" s="41"/>
      <c r="X5060" s="41"/>
      <c r="Y5060" s="41"/>
      <c r="AA5060" s="37" t="str">
        <f>IF($I5060&lt;&gt;"",VLOOKUP($I5060,'Valid Values - Search'!$R$4:$T$4719,3,FALSE),"")</f>
        <v/>
      </c>
      <c r="AB5060" s="37" t="str">
        <f>IF($I5060&lt;&gt;"",VLOOKUP($I5060,'Valid Values - Search'!$R$4:$S$4719,2,FALSE),"")</f>
        <v/>
      </c>
      <c r="AC5060" s="38" t="str">
        <f t="shared" si="79"/>
        <v/>
      </c>
      <c r="AD5060" s="38"/>
    </row>
    <row r="5061" spans="1:30">
      <c r="A5061" s="46"/>
      <c r="B5061" s="47"/>
      <c r="C5061" s="49"/>
      <c r="D5061" s="41"/>
      <c r="E5061" s="41"/>
      <c r="F5061" s="41"/>
      <c r="G5061" s="50" t="str">
        <f>IF(A5061&lt;&gt;"",CONCATENATE(A5061,":",YEAR(B5061),IF(MONTH(B5061)&gt;9,MONTH(B5061),CONCATENATE(0,MONTH(B5061))),IF(DAY(B5061)&gt;9,DAY(B5061),CONCATENATE(0,DAY(B5061))),IF(HOUR(C5061)&gt;9,HOUR(C5061),CONCATENATE(0,HOUR(C5061))),IF(MINUTE(C5061)&gt;9,MINUTE(C5061),CONCATENATE(0,MINUTE(C5061))),":",VLOOKUP(F5061,'Valid Values - Results'!$D$4:$F$12,3,FALSE)),"")</f>
        <v/>
      </c>
      <c r="H5061" s="41"/>
      <c r="I5061" s="41"/>
      <c r="J5061" s="41"/>
      <c r="K5061" s="41"/>
      <c r="L5061" s="41"/>
      <c r="M5061" s="92"/>
      <c r="N5061" s="41"/>
      <c r="O5061" s="41"/>
      <c r="P5061" s="41"/>
      <c r="Q5061" s="41"/>
      <c r="R5061" s="41"/>
      <c r="S5061" s="41"/>
      <c r="T5061" s="41"/>
      <c r="U5061" s="47"/>
      <c r="V5061" s="49"/>
      <c r="W5061" s="41"/>
      <c r="X5061" s="41"/>
      <c r="Y5061" s="41"/>
      <c r="AA5061" s="37" t="str">
        <f>IF($I5061&lt;&gt;"",VLOOKUP($I5061,'Valid Values - Search'!$R$4:$T$4719,3,FALSE),"")</f>
        <v/>
      </c>
      <c r="AB5061" s="37" t="str">
        <f>IF($I5061&lt;&gt;"",VLOOKUP($I5061,'Valid Values - Search'!$R$4:$S$4719,2,FALSE),"")</f>
        <v/>
      </c>
      <c r="AC5061" s="38" t="str">
        <f t="shared" si="79"/>
        <v/>
      </c>
      <c r="AD5061" s="38"/>
    </row>
    <row r="5062" spans="1:30">
      <c r="A5062" s="46"/>
      <c r="B5062" s="47"/>
      <c r="C5062" s="49"/>
      <c r="D5062" s="41"/>
      <c r="E5062" s="41"/>
      <c r="F5062" s="41"/>
      <c r="G5062" s="50" t="str">
        <f>IF(A5062&lt;&gt;"",CONCATENATE(A5062,":",YEAR(B5062),IF(MONTH(B5062)&gt;9,MONTH(B5062),CONCATENATE(0,MONTH(B5062))),IF(DAY(B5062)&gt;9,DAY(B5062),CONCATENATE(0,DAY(B5062))),IF(HOUR(C5062)&gt;9,HOUR(C5062),CONCATENATE(0,HOUR(C5062))),IF(MINUTE(C5062)&gt;9,MINUTE(C5062),CONCATENATE(0,MINUTE(C5062))),":",VLOOKUP(F5062,'Valid Values - Results'!$D$4:$F$12,3,FALSE)),"")</f>
        <v/>
      </c>
      <c r="H5062" s="41"/>
      <c r="I5062" s="41"/>
      <c r="J5062" s="41"/>
      <c r="K5062" s="41"/>
      <c r="L5062" s="41"/>
      <c r="M5062" s="92"/>
      <c r="N5062" s="41"/>
      <c r="O5062" s="41"/>
      <c r="P5062" s="41"/>
      <c r="Q5062" s="41"/>
      <c r="R5062" s="41"/>
      <c r="S5062" s="41"/>
      <c r="T5062" s="41"/>
      <c r="U5062" s="47"/>
      <c r="V5062" s="49"/>
      <c r="W5062" s="41"/>
      <c r="X5062" s="41"/>
      <c r="Y5062" s="41"/>
      <c r="AA5062" s="37" t="str">
        <f>IF($I5062&lt;&gt;"",VLOOKUP($I5062,'Valid Values - Search'!$R$4:$T$4719,3,FALSE),"")</f>
        <v/>
      </c>
      <c r="AB5062" s="37" t="str">
        <f>IF($I5062&lt;&gt;"",VLOOKUP($I5062,'Valid Values - Search'!$R$4:$S$4719,2,FALSE),"")</f>
        <v/>
      </c>
      <c r="AC5062" s="38" t="str">
        <f t="shared" si="79"/>
        <v/>
      </c>
      <c r="AD5062" s="38"/>
    </row>
    <row r="5063" spans="1:30">
      <c r="A5063" s="46"/>
      <c r="B5063" s="47"/>
      <c r="C5063" s="49"/>
      <c r="D5063" s="41"/>
      <c r="E5063" s="41"/>
      <c r="F5063" s="41"/>
      <c r="G5063" s="50" t="str">
        <f>IF(A5063&lt;&gt;"",CONCATENATE(A5063,":",YEAR(B5063),IF(MONTH(B5063)&gt;9,MONTH(B5063),CONCATENATE(0,MONTH(B5063))),IF(DAY(B5063)&gt;9,DAY(B5063),CONCATENATE(0,DAY(B5063))),IF(HOUR(C5063)&gt;9,HOUR(C5063),CONCATENATE(0,HOUR(C5063))),IF(MINUTE(C5063)&gt;9,MINUTE(C5063),CONCATENATE(0,MINUTE(C5063))),":",VLOOKUP(F5063,'Valid Values - Results'!$D$4:$F$12,3,FALSE)),"")</f>
        <v/>
      </c>
      <c r="H5063" s="41"/>
      <c r="I5063" s="41"/>
      <c r="J5063" s="41"/>
      <c r="K5063" s="41"/>
      <c r="L5063" s="41"/>
      <c r="M5063" s="92"/>
      <c r="N5063" s="41"/>
      <c r="O5063" s="41"/>
      <c r="P5063" s="41"/>
      <c r="Q5063" s="41"/>
      <c r="R5063" s="41"/>
      <c r="S5063" s="41"/>
      <c r="T5063" s="41"/>
      <c r="U5063" s="47"/>
      <c r="V5063" s="49"/>
      <c r="W5063" s="41"/>
      <c r="X5063" s="41"/>
      <c r="Y5063" s="41"/>
      <c r="AA5063" s="37" t="str">
        <f>IF($I5063&lt;&gt;"",VLOOKUP($I5063,'Valid Values - Search'!$R$4:$T$4719,3,FALSE),"")</f>
        <v/>
      </c>
      <c r="AB5063" s="37" t="str">
        <f>IF($I5063&lt;&gt;"",VLOOKUP($I5063,'Valid Values - Search'!$R$4:$S$4719,2,FALSE),"")</f>
        <v/>
      </c>
      <c r="AC5063" s="38" t="str">
        <f t="shared" si="79"/>
        <v/>
      </c>
      <c r="AD5063" s="38"/>
    </row>
    <row r="5064" spans="1:30">
      <c r="A5064" s="46"/>
      <c r="B5064" s="47"/>
      <c r="C5064" s="49"/>
      <c r="D5064" s="41"/>
      <c r="E5064" s="41"/>
      <c r="F5064" s="41"/>
      <c r="G5064" s="50" t="str">
        <f>IF(A5064&lt;&gt;"",CONCATENATE(A5064,":",YEAR(B5064),IF(MONTH(B5064)&gt;9,MONTH(B5064),CONCATENATE(0,MONTH(B5064))),IF(DAY(B5064)&gt;9,DAY(B5064),CONCATENATE(0,DAY(B5064))),IF(HOUR(C5064)&gt;9,HOUR(C5064),CONCATENATE(0,HOUR(C5064))),IF(MINUTE(C5064)&gt;9,MINUTE(C5064),CONCATENATE(0,MINUTE(C5064))),":",VLOOKUP(F5064,'Valid Values - Results'!$D$4:$F$12,3,FALSE)),"")</f>
        <v/>
      </c>
      <c r="H5064" s="41"/>
      <c r="I5064" s="41"/>
      <c r="J5064" s="41"/>
      <c r="K5064" s="41"/>
      <c r="L5064" s="41"/>
      <c r="M5064" s="92"/>
      <c r="N5064" s="41"/>
      <c r="O5064" s="41"/>
      <c r="P5064" s="41"/>
      <c r="Q5064" s="41"/>
      <c r="R5064" s="41"/>
      <c r="S5064" s="41"/>
      <c r="T5064" s="41"/>
      <c r="U5064" s="47"/>
      <c r="V5064" s="49"/>
      <c r="W5064" s="41"/>
      <c r="X5064" s="41"/>
      <c r="Y5064" s="41"/>
      <c r="AA5064" s="37" t="str">
        <f>IF($I5064&lt;&gt;"",VLOOKUP($I5064,'Valid Values - Search'!$R$4:$T$4719,3,FALSE),"")</f>
        <v/>
      </c>
      <c r="AB5064" s="37" t="str">
        <f>IF($I5064&lt;&gt;"",VLOOKUP($I5064,'Valid Values - Search'!$R$4:$S$4719,2,FALSE),"")</f>
        <v/>
      </c>
      <c r="AC5064" s="38" t="str">
        <f t="shared" si="79"/>
        <v/>
      </c>
      <c r="AD5064" s="38"/>
    </row>
    <row r="5065" spans="1:30">
      <c r="A5065" s="46"/>
      <c r="B5065" s="47"/>
      <c r="C5065" s="49"/>
      <c r="D5065" s="41"/>
      <c r="E5065" s="41"/>
      <c r="F5065" s="41"/>
      <c r="G5065" s="50" t="str">
        <f>IF(A5065&lt;&gt;"",CONCATENATE(A5065,":",YEAR(B5065),IF(MONTH(B5065)&gt;9,MONTH(B5065),CONCATENATE(0,MONTH(B5065))),IF(DAY(B5065)&gt;9,DAY(B5065),CONCATENATE(0,DAY(B5065))),IF(HOUR(C5065)&gt;9,HOUR(C5065),CONCATENATE(0,HOUR(C5065))),IF(MINUTE(C5065)&gt;9,MINUTE(C5065),CONCATENATE(0,MINUTE(C5065))),":",VLOOKUP(F5065,'Valid Values - Results'!$D$4:$F$12,3,FALSE)),"")</f>
        <v/>
      </c>
      <c r="H5065" s="41"/>
      <c r="I5065" s="41"/>
      <c r="J5065" s="41"/>
      <c r="K5065" s="41"/>
      <c r="L5065" s="41"/>
      <c r="M5065" s="92"/>
      <c r="N5065" s="41"/>
      <c r="O5065" s="41"/>
      <c r="P5065" s="41"/>
      <c r="Q5065" s="41"/>
      <c r="R5065" s="41"/>
      <c r="S5065" s="41"/>
      <c r="T5065" s="41"/>
      <c r="U5065" s="47"/>
      <c r="V5065" s="49"/>
      <c r="W5065" s="41"/>
      <c r="X5065" s="41"/>
      <c r="Y5065" s="41"/>
      <c r="AA5065" s="37" t="str">
        <f>IF($I5065&lt;&gt;"",VLOOKUP($I5065,'Valid Values - Search'!$R$4:$T$4719,3,FALSE),"")</f>
        <v/>
      </c>
      <c r="AB5065" s="37" t="str">
        <f>IF($I5065&lt;&gt;"",VLOOKUP($I5065,'Valid Values - Search'!$R$4:$S$4719,2,FALSE),"")</f>
        <v/>
      </c>
      <c r="AC5065" s="38" t="str">
        <f t="shared" si="79"/>
        <v/>
      </c>
      <c r="AD5065" s="38"/>
    </row>
    <row r="5066" spans="1:30">
      <c r="A5066" s="46"/>
      <c r="B5066" s="47"/>
      <c r="C5066" s="49"/>
      <c r="D5066" s="41"/>
      <c r="E5066" s="41"/>
      <c r="F5066" s="41"/>
      <c r="G5066" s="50" t="str">
        <f>IF(A5066&lt;&gt;"",CONCATENATE(A5066,":",YEAR(B5066),IF(MONTH(B5066)&gt;9,MONTH(B5066),CONCATENATE(0,MONTH(B5066))),IF(DAY(B5066)&gt;9,DAY(B5066),CONCATENATE(0,DAY(B5066))),IF(HOUR(C5066)&gt;9,HOUR(C5066),CONCATENATE(0,HOUR(C5066))),IF(MINUTE(C5066)&gt;9,MINUTE(C5066),CONCATENATE(0,MINUTE(C5066))),":",VLOOKUP(F5066,'Valid Values - Results'!$D$4:$F$12,3,FALSE)),"")</f>
        <v/>
      </c>
      <c r="H5066" s="41"/>
      <c r="I5066" s="41"/>
      <c r="J5066" s="41"/>
      <c r="K5066" s="41"/>
      <c r="L5066" s="41"/>
      <c r="M5066" s="92"/>
      <c r="N5066" s="41"/>
      <c r="O5066" s="41"/>
      <c r="P5066" s="41"/>
      <c r="Q5066" s="41"/>
      <c r="R5066" s="41"/>
      <c r="S5066" s="41"/>
      <c r="T5066" s="41"/>
      <c r="U5066" s="47"/>
      <c r="V5066" s="49"/>
      <c r="W5066" s="41"/>
      <c r="X5066" s="41"/>
      <c r="Y5066" s="41"/>
      <c r="AA5066" s="37" t="str">
        <f>IF($I5066&lt;&gt;"",VLOOKUP($I5066,'Valid Values - Search'!$R$4:$T$4719,3,FALSE),"")</f>
        <v/>
      </c>
      <c r="AB5066" s="37" t="str">
        <f>IF($I5066&lt;&gt;"",VLOOKUP($I5066,'Valid Values - Search'!$R$4:$S$4719,2,FALSE),"")</f>
        <v/>
      </c>
      <c r="AC5066" s="38" t="str">
        <f t="shared" si="79"/>
        <v/>
      </c>
      <c r="AD5066" s="38"/>
    </row>
    <row r="5067" spans="1:30">
      <c r="A5067" s="46"/>
      <c r="B5067" s="47"/>
      <c r="C5067" s="49"/>
      <c r="D5067" s="41"/>
      <c r="E5067" s="41"/>
      <c r="F5067" s="41"/>
      <c r="G5067" s="50" t="str">
        <f>IF(A5067&lt;&gt;"",CONCATENATE(A5067,":",YEAR(B5067),IF(MONTH(B5067)&gt;9,MONTH(B5067),CONCATENATE(0,MONTH(B5067))),IF(DAY(B5067)&gt;9,DAY(B5067),CONCATENATE(0,DAY(B5067))),IF(HOUR(C5067)&gt;9,HOUR(C5067),CONCATENATE(0,HOUR(C5067))),IF(MINUTE(C5067)&gt;9,MINUTE(C5067),CONCATENATE(0,MINUTE(C5067))),":",VLOOKUP(F5067,'Valid Values - Results'!$D$4:$F$12,3,FALSE)),"")</f>
        <v/>
      </c>
      <c r="H5067" s="41"/>
      <c r="I5067" s="41"/>
      <c r="J5067" s="41"/>
      <c r="K5067" s="41"/>
      <c r="L5067" s="41"/>
      <c r="M5067" s="92"/>
      <c r="N5067" s="41"/>
      <c r="O5067" s="41"/>
      <c r="P5067" s="41"/>
      <c r="Q5067" s="41"/>
      <c r="R5067" s="41"/>
      <c r="S5067" s="41"/>
      <c r="T5067" s="41"/>
      <c r="U5067" s="47"/>
      <c r="V5067" s="49"/>
      <c r="W5067" s="41"/>
      <c r="X5067" s="41"/>
      <c r="Y5067" s="41"/>
      <c r="AA5067" s="37" t="str">
        <f>IF($I5067&lt;&gt;"",VLOOKUP($I5067,'Valid Values - Search'!$R$4:$T$4719,3,FALSE),"")</f>
        <v/>
      </c>
      <c r="AB5067" s="37" t="str">
        <f>IF($I5067&lt;&gt;"",VLOOKUP($I5067,'Valid Values - Search'!$R$4:$S$4719,2,FALSE),"")</f>
        <v/>
      </c>
      <c r="AC5067" s="38" t="str">
        <f t="shared" si="79"/>
        <v/>
      </c>
      <c r="AD5067" s="38"/>
    </row>
    <row r="5068" spans="1:30">
      <c r="A5068" s="46"/>
      <c r="B5068" s="47"/>
      <c r="C5068" s="49"/>
      <c r="D5068" s="41"/>
      <c r="E5068" s="41"/>
      <c r="F5068" s="41"/>
      <c r="G5068" s="50" t="str">
        <f>IF(A5068&lt;&gt;"",CONCATENATE(A5068,":",YEAR(B5068),IF(MONTH(B5068)&gt;9,MONTH(B5068),CONCATENATE(0,MONTH(B5068))),IF(DAY(B5068)&gt;9,DAY(B5068),CONCATENATE(0,DAY(B5068))),IF(HOUR(C5068)&gt;9,HOUR(C5068),CONCATENATE(0,HOUR(C5068))),IF(MINUTE(C5068)&gt;9,MINUTE(C5068),CONCATENATE(0,MINUTE(C5068))),":",VLOOKUP(F5068,'Valid Values - Results'!$D$4:$F$12,3,FALSE)),"")</f>
        <v/>
      </c>
      <c r="H5068" s="41"/>
      <c r="I5068" s="41"/>
      <c r="J5068" s="41"/>
      <c r="K5068" s="41"/>
      <c r="L5068" s="41"/>
      <c r="M5068" s="92"/>
      <c r="N5068" s="41"/>
      <c r="O5068" s="41"/>
      <c r="P5068" s="41"/>
      <c r="Q5068" s="41"/>
      <c r="R5068" s="41"/>
      <c r="S5068" s="41"/>
      <c r="T5068" s="41"/>
      <c r="U5068" s="47"/>
      <c r="V5068" s="49"/>
      <c r="W5068" s="41"/>
      <c r="X5068" s="41"/>
      <c r="Y5068" s="41"/>
      <c r="AA5068" s="37" t="str">
        <f>IF($I5068&lt;&gt;"",VLOOKUP($I5068,'Valid Values - Search'!$R$4:$T$4719,3,FALSE),"")</f>
        <v/>
      </c>
      <c r="AB5068" s="37" t="str">
        <f>IF($I5068&lt;&gt;"",VLOOKUP($I5068,'Valid Values - Search'!$R$4:$S$4719,2,FALSE),"")</f>
        <v/>
      </c>
      <c r="AC5068" s="38" t="str">
        <f t="shared" si="79"/>
        <v/>
      </c>
      <c r="AD5068" s="38"/>
    </row>
    <row r="5069" spans="1:30">
      <c r="A5069" s="46"/>
      <c r="B5069" s="47"/>
      <c r="C5069" s="49"/>
      <c r="D5069" s="41"/>
      <c r="E5069" s="41"/>
      <c r="F5069" s="41"/>
      <c r="G5069" s="50" t="str">
        <f>IF(A5069&lt;&gt;"",CONCATENATE(A5069,":",YEAR(B5069),IF(MONTH(B5069)&gt;9,MONTH(B5069),CONCATENATE(0,MONTH(B5069))),IF(DAY(B5069)&gt;9,DAY(B5069),CONCATENATE(0,DAY(B5069))),IF(HOUR(C5069)&gt;9,HOUR(C5069),CONCATENATE(0,HOUR(C5069))),IF(MINUTE(C5069)&gt;9,MINUTE(C5069),CONCATENATE(0,MINUTE(C5069))),":",VLOOKUP(F5069,'Valid Values - Results'!$D$4:$F$12,3,FALSE)),"")</f>
        <v/>
      </c>
      <c r="H5069" s="41"/>
      <c r="I5069" s="41"/>
      <c r="J5069" s="41"/>
      <c r="K5069" s="41"/>
      <c r="L5069" s="41"/>
      <c r="M5069" s="92"/>
      <c r="N5069" s="41"/>
      <c r="O5069" s="41"/>
      <c r="P5069" s="41"/>
      <c r="Q5069" s="41"/>
      <c r="R5069" s="41"/>
      <c r="S5069" s="41"/>
      <c r="T5069" s="41"/>
      <c r="U5069" s="47"/>
      <c r="V5069" s="49"/>
      <c r="W5069" s="41"/>
      <c r="X5069" s="41"/>
      <c r="Y5069" s="41"/>
      <c r="AA5069" s="37" t="str">
        <f>IF($I5069&lt;&gt;"",VLOOKUP($I5069,'Valid Values - Search'!$R$4:$T$4719,3,FALSE),"")</f>
        <v/>
      </c>
      <c r="AB5069" s="37" t="str">
        <f>IF($I5069&lt;&gt;"",VLOOKUP($I5069,'Valid Values - Search'!$R$4:$S$4719,2,FALSE),"")</f>
        <v/>
      </c>
      <c r="AC5069" s="38" t="str">
        <f t="shared" si="79"/>
        <v/>
      </c>
      <c r="AD5069" s="38"/>
    </row>
    <row r="5070" spans="1:30">
      <c r="A5070" s="46"/>
      <c r="B5070" s="47"/>
      <c r="C5070" s="49"/>
      <c r="D5070" s="41"/>
      <c r="E5070" s="41"/>
      <c r="F5070" s="41"/>
      <c r="G5070" s="50" t="str">
        <f>IF(A5070&lt;&gt;"",CONCATENATE(A5070,":",YEAR(B5070),IF(MONTH(B5070)&gt;9,MONTH(B5070),CONCATENATE(0,MONTH(B5070))),IF(DAY(B5070)&gt;9,DAY(B5070),CONCATENATE(0,DAY(B5070))),IF(HOUR(C5070)&gt;9,HOUR(C5070),CONCATENATE(0,HOUR(C5070))),IF(MINUTE(C5070)&gt;9,MINUTE(C5070),CONCATENATE(0,MINUTE(C5070))),":",VLOOKUP(F5070,'Valid Values - Results'!$D$4:$F$12,3,FALSE)),"")</f>
        <v/>
      </c>
      <c r="H5070" s="41"/>
      <c r="I5070" s="41"/>
      <c r="J5070" s="41"/>
      <c r="K5070" s="41"/>
      <c r="L5070" s="41"/>
      <c r="M5070" s="92"/>
      <c r="N5070" s="41"/>
      <c r="O5070" s="41"/>
      <c r="P5070" s="41"/>
      <c r="Q5070" s="41"/>
      <c r="R5070" s="41"/>
      <c r="S5070" s="41"/>
      <c r="T5070" s="41"/>
      <c r="U5070" s="47"/>
      <c r="V5070" s="49"/>
      <c r="W5070" s="41"/>
      <c r="X5070" s="41"/>
      <c r="Y5070" s="41"/>
      <c r="AA5070" s="37" t="str">
        <f>IF($I5070&lt;&gt;"",VLOOKUP($I5070,'Valid Values - Search'!$R$4:$T$4719,3,FALSE),"")</f>
        <v/>
      </c>
      <c r="AB5070" s="37" t="str">
        <f>IF($I5070&lt;&gt;"",VLOOKUP($I5070,'Valid Values - Search'!$R$4:$S$4719,2,FALSE),"")</f>
        <v/>
      </c>
      <c r="AC5070" s="38" t="str">
        <f t="shared" si="79"/>
        <v/>
      </c>
      <c r="AD5070" s="38"/>
    </row>
    <row r="5071" spans="1:30">
      <c r="A5071" s="46"/>
      <c r="B5071" s="47"/>
      <c r="C5071" s="49"/>
      <c r="D5071" s="41"/>
      <c r="E5071" s="41"/>
      <c r="F5071" s="41"/>
      <c r="G5071" s="50" t="str">
        <f>IF(A5071&lt;&gt;"",CONCATENATE(A5071,":",YEAR(B5071),IF(MONTH(B5071)&gt;9,MONTH(B5071),CONCATENATE(0,MONTH(B5071))),IF(DAY(B5071)&gt;9,DAY(B5071),CONCATENATE(0,DAY(B5071))),IF(HOUR(C5071)&gt;9,HOUR(C5071),CONCATENATE(0,HOUR(C5071))),IF(MINUTE(C5071)&gt;9,MINUTE(C5071),CONCATENATE(0,MINUTE(C5071))),":",VLOOKUP(F5071,'Valid Values - Results'!$D$4:$F$12,3,FALSE)),"")</f>
        <v/>
      </c>
      <c r="H5071" s="41"/>
      <c r="I5071" s="41"/>
      <c r="J5071" s="41"/>
      <c r="K5071" s="41"/>
      <c r="L5071" s="41"/>
      <c r="M5071" s="92"/>
      <c r="N5071" s="41"/>
      <c r="O5071" s="41"/>
      <c r="P5071" s="41"/>
      <c r="Q5071" s="41"/>
      <c r="R5071" s="41"/>
      <c r="S5071" s="41"/>
      <c r="T5071" s="41"/>
      <c r="U5071" s="47"/>
      <c r="V5071" s="49"/>
      <c r="W5071" s="41"/>
      <c r="X5071" s="41"/>
      <c r="Y5071" s="41"/>
      <c r="AA5071" s="37" t="str">
        <f>IF($I5071&lt;&gt;"",VLOOKUP($I5071,'Valid Values - Search'!$R$4:$T$4719,3,FALSE),"")</f>
        <v/>
      </c>
      <c r="AB5071" s="37" t="str">
        <f>IF($I5071&lt;&gt;"",VLOOKUP($I5071,'Valid Values - Search'!$R$4:$S$4719,2,FALSE),"")</f>
        <v/>
      </c>
      <c r="AC5071" s="38" t="str">
        <f t="shared" si="79"/>
        <v/>
      </c>
      <c r="AD5071" s="38"/>
    </row>
    <row r="5072" spans="1:30">
      <c r="A5072" s="46"/>
      <c r="B5072" s="47"/>
      <c r="C5072" s="49"/>
      <c r="D5072" s="41"/>
      <c r="E5072" s="41"/>
      <c r="F5072" s="41"/>
      <c r="G5072" s="50" t="str">
        <f>IF(A5072&lt;&gt;"",CONCATENATE(A5072,":",YEAR(B5072),IF(MONTH(B5072)&gt;9,MONTH(B5072),CONCATENATE(0,MONTH(B5072))),IF(DAY(B5072)&gt;9,DAY(B5072),CONCATENATE(0,DAY(B5072))),IF(HOUR(C5072)&gt;9,HOUR(C5072),CONCATENATE(0,HOUR(C5072))),IF(MINUTE(C5072)&gt;9,MINUTE(C5072),CONCATENATE(0,MINUTE(C5072))),":",VLOOKUP(F5072,'Valid Values - Results'!$D$4:$F$12,3,FALSE)),"")</f>
        <v/>
      </c>
      <c r="H5072" s="41"/>
      <c r="I5072" s="41"/>
      <c r="J5072" s="41"/>
      <c r="K5072" s="41"/>
      <c r="L5072" s="41"/>
      <c r="M5072" s="92"/>
      <c r="N5072" s="41"/>
      <c r="O5072" s="41"/>
      <c r="P5072" s="41"/>
      <c r="Q5072" s="41"/>
      <c r="R5072" s="41"/>
      <c r="S5072" s="41"/>
      <c r="T5072" s="41"/>
      <c r="U5072" s="47"/>
      <c r="V5072" s="49"/>
      <c r="W5072" s="41"/>
      <c r="X5072" s="41"/>
      <c r="Y5072" s="41"/>
      <c r="AA5072" s="37" t="str">
        <f>IF($I5072&lt;&gt;"",VLOOKUP($I5072,'Valid Values - Search'!$R$4:$T$4719,3,FALSE),"")</f>
        <v/>
      </c>
      <c r="AB5072" s="37" t="str">
        <f>IF($I5072&lt;&gt;"",VLOOKUP($I5072,'Valid Values - Search'!$R$4:$S$4719,2,FALSE),"")</f>
        <v/>
      </c>
      <c r="AC5072" s="38" t="str">
        <f t="shared" si="79"/>
        <v/>
      </c>
      <c r="AD5072" s="38"/>
    </row>
    <row r="5073" spans="1:30">
      <c r="A5073" s="46"/>
      <c r="B5073" s="47"/>
      <c r="C5073" s="49"/>
      <c r="D5073" s="41"/>
      <c r="E5073" s="41"/>
      <c r="F5073" s="41"/>
      <c r="G5073" s="50" t="str">
        <f>IF(A5073&lt;&gt;"",CONCATENATE(A5073,":",YEAR(B5073),IF(MONTH(B5073)&gt;9,MONTH(B5073),CONCATENATE(0,MONTH(B5073))),IF(DAY(B5073)&gt;9,DAY(B5073),CONCATENATE(0,DAY(B5073))),IF(HOUR(C5073)&gt;9,HOUR(C5073),CONCATENATE(0,HOUR(C5073))),IF(MINUTE(C5073)&gt;9,MINUTE(C5073),CONCATENATE(0,MINUTE(C5073))),":",VLOOKUP(F5073,'Valid Values - Results'!$D$4:$F$12,3,FALSE)),"")</f>
        <v/>
      </c>
      <c r="H5073" s="41"/>
      <c r="I5073" s="41"/>
      <c r="J5073" s="41"/>
      <c r="K5073" s="41"/>
      <c r="L5073" s="41"/>
      <c r="M5073" s="92"/>
      <c r="N5073" s="41"/>
      <c r="O5073" s="41"/>
      <c r="P5073" s="41"/>
      <c r="Q5073" s="41"/>
      <c r="R5073" s="41"/>
      <c r="S5073" s="41"/>
      <c r="T5073" s="41"/>
      <c r="U5073" s="47"/>
      <c r="V5073" s="49"/>
      <c r="W5073" s="41"/>
      <c r="X5073" s="41"/>
      <c r="Y5073" s="41"/>
      <c r="AA5073" s="37" t="str">
        <f>IF($I5073&lt;&gt;"",VLOOKUP($I5073,'Valid Values - Search'!$R$4:$T$4719,3,FALSE),"")</f>
        <v/>
      </c>
      <c r="AB5073" s="37" t="str">
        <f>IF($I5073&lt;&gt;"",VLOOKUP($I5073,'Valid Values - Search'!$R$4:$S$4719,2,FALSE),"")</f>
        <v/>
      </c>
      <c r="AC5073" s="38" t="str">
        <f t="shared" si="79"/>
        <v/>
      </c>
      <c r="AD5073" s="38"/>
    </row>
    <row r="5074" spans="1:30">
      <c r="A5074" s="46"/>
      <c r="B5074" s="47"/>
      <c r="C5074" s="49"/>
      <c r="D5074" s="41"/>
      <c r="E5074" s="41"/>
      <c r="F5074" s="41"/>
      <c r="G5074" s="50" t="str">
        <f>IF(A5074&lt;&gt;"",CONCATENATE(A5074,":",YEAR(B5074),IF(MONTH(B5074)&gt;9,MONTH(B5074),CONCATENATE(0,MONTH(B5074))),IF(DAY(B5074)&gt;9,DAY(B5074),CONCATENATE(0,DAY(B5074))),IF(HOUR(C5074)&gt;9,HOUR(C5074),CONCATENATE(0,HOUR(C5074))),IF(MINUTE(C5074)&gt;9,MINUTE(C5074),CONCATENATE(0,MINUTE(C5074))),":",VLOOKUP(F5074,'Valid Values - Results'!$D$4:$F$12,3,FALSE)),"")</f>
        <v/>
      </c>
      <c r="H5074" s="41"/>
      <c r="I5074" s="41"/>
      <c r="J5074" s="41"/>
      <c r="K5074" s="41"/>
      <c r="L5074" s="41"/>
      <c r="M5074" s="92"/>
      <c r="N5074" s="41"/>
      <c r="O5074" s="41"/>
      <c r="P5074" s="41"/>
      <c r="Q5074" s="41"/>
      <c r="R5074" s="41"/>
      <c r="S5074" s="41"/>
      <c r="T5074" s="41"/>
      <c r="U5074" s="47"/>
      <c r="V5074" s="49"/>
      <c r="W5074" s="41"/>
      <c r="X5074" s="41"/>
      <c r="Y5074" s="41"/>
      <c r="AA5074" s="37" t="str">
        <f>IF($I5074&lt;&gt;"",VLOOKUP($I5074,'Valid Values - Search'!$R$4:$T$4719,3,FALSE),"")</f>
        <v/>
      </c>
      <c r="AB5074" s="37" t="str">
        <f>IF($I5074&lt;&gt;"",VLOOKUP($I5074,'Valid Values - Search'!$R$4:$S$4719,2,FALSE),"")</f>
        <v/>
      </c>
      <c r="AC5074" s="38" t="str">
        <f t="shared" si="79"/>
        <v/>
      </c>
      <c r="AD5074" s="38"/>
    </row>
    <row r="5075" spans="1:30">
      <c r="A5075" s="46"/>
      <c r="B5075" s="47"/>
      <c r="C5075" s="49"/>
      <c r="D5075" s="41"/>
      <c r="E5075" s="41"/>
      <c r="F5075" s="41"/>
      <c r="G5075" s="50" t="str">
        <f>IF(A5075&lt;&gt;"",CONCATENATE(A5075,":",YEAR(B5075),IF(MONTH(B5075)&gt;9,MONTH(B5075),CONCATENATE(0,MONTH(B5075))),IF(DAY(B5075)&gt;9,DAY(B5075),CONCATENATE(0,DAY(B5075))),IF(HOUR(C5075)&gt;9,HOUR(C5075),CONCATENATE(0,HOUR(C5075))),IF(MINUTE(C5075)&gt;9,MINUTE(C5075),CONCATENATE(0,MINUTE(C5075))),":",VLOOKUP(F5075,'Valid Values - Results'!$D$4:$F$12,3,FALSE)),"")</f>
        <v/>
      </c>
      <c r="H5075" s="41"/>
      <c r="I5075" s="41"/>
      <c r="J5075" s="41"/>
      <c r="K5075" s="41"/>
      <c r="L5075" s="41"/>
      <c r="M5075" s="92"/>
      <c r="N5075" s="41"/>
      <c r="O5075" s="41"/>
      <c r="P5075" s="41"/>
      <c r="Q5075" s="41"/>
      <c r="R5075" s="41"/>
      <c r="S5075" s="41"/>
      <c r="T5075" s="41"/>
      <c r="U5075" s="47"/>
      <c r="V5075" s="49"/>
      <c r="W5075" s="41"/>
      <c r="X5075" s="41"/>
      <c r="Y5075" s="41"/>
      <c r="AA5075" s="37" t="str">
        <f>IF($I5075&lt;&gt;"",VLOOKUP($I5075,'Valid Values - Search'!$R$4:$T$4719,3,FALSE),"")</f>
        <v/>
      </c>
      <c r="AB5075" s="37" t="str">
        <f>IF($I5075&lt;&gt;"",VLOOKUP($I5075,'Valid Values - Search'!$R$4:$S$4719,2,FALSE),"")</f>
        <v/>
      </c>
      <c r="AC5075" s="38" t="str">
        <f t="shared" si="79"/>
        <v/>
      </c>
      <c r="AD5075" s="38"/>
    </row>
    <row r="5076" spans="1:30">
      <c r="A5076" s="46"/>
      <c r="B5076" s="47"/>
      <c r="C5076" s="49"/>
      <c r="D5076" s="41"/>
      <c r="E5076" s="41"/>
      <c r="F5076" s="41"/>
      <c r="G5076" s="50" t="str">
        <f>IF(A5076&lt;&gt;"",CONCATENATE(A5076,":",YEAR(B5076),IF(MONTH(B5076)&gt;9,MONTH(B5076),CONCATENATE(0,MONTH(B5076))),IF(DAY(B5076)&gt;9,DAY(B5076),CONCATENATE(0,DAY(B5076))),IF(HOUR(C5076)&gt;9,HOUR(C5076),CONCATENATE(0,HOUR(C5076))),IF(MINUTE(C5076)&gt;9,MINUTE(C5076),CONCATENATE(0,MINUTE(C5076))),":",VLOOKUP(F5076,'Valid Values - Results'!$D$4:$F$12,3,FALSE)),"")</f>
        <v/>
      </c>
      <c r="H5076" s="41"/>
      <c r="I5076" s="41"/>
      <c r="J5076" s="41"/>
      <c r="K5076" s="41"/>
      <c r="L5076" s="41"/>
      <c r="M5076" s="92"/>
      <c r="N5076" s="41"/>
      <c r="O5076" s="41"/>
      <c r="P5076" s="41"/>
      <c r="Q5076" s="41"/>
      <c r="R5076" s="41"/>
      <c r="S5076" s="41"/>
      <c r="T5076" s="41"/>
      <c r="U5076" s="47"/>
      <c r="V5076" s="49"/>
      <c r="W5076" s="41"/>
      <c r="X5076" s="41"/>
      <c r="Y5076" s="41"/>
      <c r="AA5076" s="37" t="str">
        <f>IF($I5076&lt;&gt;"",VLOOKUP($I5076,'Valid Values - Search'!$R$4:$T$4719,3,FALSE),"")</f>
        <v/>
      </c>
      <c r="AB5076" s="37" t="str">
        <f>IF($I5076&lt;&gt;"",VLOOKUP($I5076,'Valid Values - Search'!$R$4:$S$4719,2,FALSE),"")</f>
        <v/>
      </c>
      <c r="AC5076" s="38" t="str">
        <f t="shared" si="79"/>
        <v/>
      </c>
      <c r="AD5076" s="38"/>
    </row>
    <row r="5077" spans="1:30">
      <c r="A5077" s="46"/>
      <c r="B5077" s="47"/>
      <c r="C5077" s="49"/>
      <c r="D5077" s="41"/>
      <c r="E5077" s="41"/>
      <c r="F5077" s="41"/>
      <c r="G5077" s="50" t="str">
        <f>IF(A5077&lt;&gt;"",CONCATENATE(A5077,":",YEAR(B5077),IF(MONTH(B5077)&gt;9,MONTH(B5077),CONCATENATE(0,MONTH(B5077))),IF(DAY(B5077)&gt;9,DAY(B5077),CONCATENATE(0,DAY(B5077))),IF(HOUR(C5077)&gt;9,HOUR(C5077),CONCATENATE(0,HOUR(C5077))),IF(MINUTE(C5077)&gt;9,MINUTE(C5077),CONCATENATE(0,MINUTE(C5077))),":",VLOOKUP(F5077,'Valid Values - Results'!$D$4:$F$12,3,FALSE)),"")</f>
        <v/>
      </c>
      <c r="H5077" s="41"/>
      <c r="I5077" s="41"/>
      <c r="J5077" s="41"/>
      <c r="K5077" s="41"/>
      <c r="L5077" s="41"/>
      <c r="M5077" s="92"/>
      <c r="N5077" s="41"/>
      <c r="O5077" s="41"/>
      <c r="P5077" s="41"/>
      <c r="Q5077" s="41"/>
      <c r="R5077" s="41"/>
      <c r="S5077" s="41"/>
      <c r="T5077" s="41"/>
      <c r="U5077" s="47"/>
      <c r="V5077" s="49"/>
      <c r="W5077" s="41"/>
      <c r="X5077" s="41"/>
      <c r="Y5077" s="41"/>
      <c r="AA5077" s="37" t="str">
        <f>IF($I5077&lt;&gt;"",VLOOKUP($I5077,'Valid Values - Search'!$R$4:$T$4719,3,FALSE),"")</f>
        <v/>
      </c>
      <c r="AB5077" s="37" t="str">
        <f>IF($I5077&lt;&gt;"",VLOOKUP($I5077,'Valid Values - Search'!$R$4:$S$4719,2,FALSE),"")</f>
        <v/>
      </c>
      <c r="AC5077" s="38" t="str">
        <f t="shared" si="79"/>
        <v/>
      </c>
      <c r="AD5077" s="38"/>
    </row>
    <row r="5078" spans="1:30">
      <c r="A5078" s="46"/>
      <c r="B5078" s="47"/>
      <c r="C5078" s="49"/>
      <c r="D5078" s="41"/>
      <c r="E5078" s="41"/>
      <c r="F5078" s="41"/>
      <c r="G5078" s="50" t="str">
        <f>IF(A5078&lt;&gt;"",CONCATENATE(A5078,":",YEAR(B5078),IF(MONTH(B5078)&gt;9,MONTH(B5078),CONCATENATE(0,MONTH(B5078))),IF(DAY(B5078)&gt;9,DAY(B5078),CONCATENATE(0,DAY(B5078))),IF(HOUR(C5078)&gt;9,HOUR(C5078),CONCATENATE(0,HOUR(C5078))),IF(MINUTE(C5078)&gt;9,MINUTE(C5078),CONCATENATE(0,MINUTE(C5078))),":",VLOOKUP(F5078,'Valid Values - Results'!$D$4:$F$12,3,FALSE)),"")</f>
        <v/>
      </c>
      <c r="H5078" s="41"/>
      <c r="I5078" s="41"/>
      <c r="J5078" s="41"/>
      <c r="K5078" s="41"/>
      <c r="L5078" s="41"/>
      <c r="M5078" s="92"/>
      <c r="N5078" s="41"/>
      <c r="O5078" s="41"/>
      <c r="P5078" s="41"/>
      <c r="Q5078" s="41"/>
      <c r="R5078" s="41"/>
      <c r="S5078" s="41"/>
      <c r="T5078" s="41"/>
      <c r="U5078" s="47"/>
      <c r="V5078" s="49"/>
      <c r="W5078" s="41"/>
      <c r="X5078" s="41"/>
      <c r="Y5078" s="41"/>
      <c r="AA5078" s="37" t="str">
        <f>IF($I5078&lt;&gt;"",VLOOKUP($I5078,'Valid Values - Search'!$R$4:$T$4719,3,FALSE),"")</f>
        <v/>
      </c>
      <c r="AB5078" s="37" t="str">
        <f>IF($I5078&lt;&gt;"",VLOOKUP($I5078,'Valid Values - Search'!$R$4:$S$4719,2,FALSE),"")</f>
        <v/>
      </c>
      <c r="AC5078" s="38" t="str">
        <f t="shared" si="79"/>
        <v/>
      </c>
      <c r="AD5078" s="38"/>
    </row>
    <row r="5079" spans="1:30">
      <c r="A5079" s="46"/>
      <c r="B5079" s="47"/>
      <c r="C5079" s="49"/>
      <c r="D5079" s="41"/>
      <c r="E5079" s="41"/>
      <c r="F5079" s="41"/>
      <c r="G5079" s="50" t="str">
        <f>IF(A5079&lt;&gt;"",CONCATENATE(A5079,":",YEAR(B5079),IF(MONTH(B5079)&gt;9,MONTH(B5079),CONCATENATE(0,MONTH(B5079))),IF(DAY(B5079)&gt;9,DAY(B5079),CONCATENATE(0,DAY(B5079))),IF(HOUR(C5079)&gt;9,HOUR(C5079),CONCATENATE(0,HOUR(C5079))),IF(MINUTE(C5079)&gt;9,MINUTE(C5079),CONCATENATE(0,MINUTE(C5079))),":",VLOOKUP(F5079,'Valid Values - Results'!$D$4:$F$12,3,FALSE)),"")</f>
        <v/>
      </c>
      <c r="H5079" s="41"/>
      <c r="I5079" s="41"/>
      <c r="J5079" s="41"/>
      <c r="K5079" s="41"/>
      <c r="L5079" s="41"/>
      <c r="M5079" s="92"/>
      <c r="N5079" s="41"/>
      <c r="O5079" s="41"/>
      <c r="P5079" s="41"/>
      <c r="Q5079" s="41"/>
      <c r="R5079" s="41"/>
      <c r="S5079" s="41"/>
      <c r="T5079" s="41"/>
      <c r="U5079" s="47"/>
      <c r="V5079" s="49"/>
      <c r="W5079" s="41"/>
      <c r="X5079" s="41"/>
      <c r="Y5079" s="41"/>
      <c r="AA5079" s="37" t="str">
        <f>IF($I5079&lt;&gt;"",VLOOKUP($I5079,'Valid Values - Search'!$R$4:$T$4719,3,FALSE),"")</f>
        <v/>
      </c>
      <c r="AB5079" s="37" t="str">
        <f>IF($I5079&lt;&gt;"",VLOOKUP($I5079,'Valid Values - Search'!$R$4:$S$4719,2,FALSE),"")</f>
        <v/>
      </c>
      <c r="AC5079" s="38" t="str">
        <f t="shared" si="79"/>
        <v/>
      </c>
      <c r="AD5079" s="38"/>
    </row>
    <row r="5080" spans="1:30">
      <c r="A5080" s="46"/>
      <c r="B5080" s="47"/>
      <c r="C5080" s="49"/>
      <c r="D5080" s="41"/>
      <c r="E5080" s="41"/>
      <c r="F5080" s="41"/>
      <c r="G5080" s="50" t="str">
        <f>IF(A5080&lt;&gt;"",CONCATENATE(A5080,":",YEAR(B5080),IF(MONTH(B5080)&gt;9,MONTH(B5080),CONCATENATE(0,MONTH(B5080))),IF(DAY(B5080)&gt;9,DAY(B5080),CONCATENATE(0,DAY(B5080))),IF(HOUR(C5080)&gt;9,HOUR(C5080),CONCATENATE(0,HOUR(C5080))),IF(MINUTE(C5080)&gt;9,MINUTE(C5080),CONCATENATE(0,MINUTE(C5080))),":",VLOOKUP(F5080,'Valid Values - Results'!$D$4:$F$12,3,FALSE)),"")</f>
        <v/>
      </c>
      <c r="H5080" s="41"/>
      <c r="I5080" s="41"/>
      <c r="J5080" s="41"/>
      <c r="K5080" s="41"/>
      <c r="L5080" s="41"/>
      <c r="M5080" s="92"/>
      <c r="N5080" s="41"/>
      <c r="O5080" s="41"/>
      <c r="P5080" s="41"/>
      <c r="Q5080" s="41"/>
      <c r="R5080" s="41"/>
      <c r="S5080" s="41"/>
      <c r="T5080" s="41"/>
      <c r="U5080" s="47"/>
      <c r="V5080" s="49"/>
      <c r="W5080" s="41"/>
      <c r="X5080" s="41"/>
      <c r="Y5080" s="41"/>
      <c r="AA5080" s="37" t="str">
        <f>IF($I5080&lt;&gt;"",VLOOKUP($I5080,'Valid Values - Search'!$R$4:$T$4719,3,FALSE),"")</f>
        <v/>
      </c>
      <c r="AB5080" s="37" t="str">
        <f>IF($I5080&lt;&gt;"",VLOOKUP($I5080,'Valid Values - Search'!$R$4:$S$4719,2,FALSE),"")</f>
        <v/>
      </c>
      <c r="AC5080" s="38" t="str">
        <f t="shared" si="79"/>
        <v/>
      </c>
      <c r="AD5080" s="38"/>
    </row>
    <row r="5081" spans="1:30">
      <c r="A5081" s="46"/>
      <c r="B5081" s="47"/>
      <c r="C5081" s="49"/>
      <c r="D5081" s="41"/>
      <c r="E5081" s="41"/>
      <c r="F5081" s="41"/>
      <c r="G5081" s="50" t="str">
        <f>IF(A5081&lt;&gt;"",CONCATENATE(A5081,":",YEAR(B5081),IF(MONTH(B5081)&gt;9,MONTH(B5081),CONCATENATE(0,MONTH(B5081))),IF(DAY(B5081)&gt;9,DAY(B5081),CONCATENATE(0,DAY(B5081))),IF(HOUR(C5081)&gt;9,HOUR(C5081),CONCATENATE(0,HOUR(C5081))),IF(MINUTE(C5081)&gt;9,MINUTE(C5081),CONCATENATE(0,MINUTE(C5081))),":",VLOOKUP(F5081,'Valid Values - Results'!$D$4:$F$12,3,FALSE)),"")</f>
        <v/>
      </c>
      <c r="H5081" s="41"/>
      <c r="I5081" s="41"/>
      <c r="J5081" s="41"/>
      <c r="K5081" s="41"/>
      <c r="L5081" s="41"/>
      <c r="M5081" s="92"/>
      <c r="N5081" s="41"/>
      <c r="O5081" s="41"/>
      <c r="P5081" s="41"/>
      <c r="Q5081" s="41"/>
      <c r="R5081" s="41"/>
      <c r="S5081" s="41"/>
      <c r="T5081" s="41"/>
      <c r="U5081" s="47"/>
      <c r="V5081" s="49"/>
      <c r="W5081" s="41"/>
      <c r="X5081" s="41"/>
      <c r="Y5081" s="41"/>
      <c r="AA5081" s="37" t="str">
        <f>IF($I5081&lt;&gt;"",VLOOKUP($I5081,'Valid Values - Search'!$R$4:$T$4719,3,FALSE),"")</f>
        <v/>
      </c>
      <c r="AB5081" s="37" t="str">
        <f>IF($I5081&lt;&gt;"",VLOOKUP($I5081,'Valid Values - Search'!$R$4:$S$4719,2,FALSE),"")</f>
        <v/>
      </c>
      <c r="AC5081" s="38" t="str">
        <f t="shared" si="79"/>
        <v/>
      </c>
      <c r="AD5081" s="38"/>
    </row>
    <row r="5082" spans="1:30">
      <c r="A5082" s="46"/>
      <c r="B5082" s="47"/>
      <c r="C5082" s="49"/>
      <c r="D5082" s="41"/>
      <c r="E5082" s="41"/>
      <c r="F5082" s="41"/>
      <c r="G5082" s="50" t="str">
        <f>IF(A5082&lt;&gt;"",CONCATENATE(A5082,":",YEAR(B5082),IF(MONTH(B5082)&gt;9,MONTH(B5082),CONCATENATE(0,MONTH(B5082))),IF(DAY(B5082)&gt;9,DAY(B5082),CONCATENATE(0,DAY(B5082))),IF(HOUR(C5082)&gt;9,HOUR(C5082),CONCATENATE(0,HOUR(C5082))),IF(MINUTE(C5082)&gt;9,MINUTE(C5082),CONCATENATE(0,MINUTE(C5082))),":",VLOOKUP(F5082,'Valid Values - Results'!$D$4:$F$12,3,FALSE)),"")</f>
        <v/>
      </c>
      <c r="H5082" s="41"/>
      <c r="I5082" s="41"/>
      <c r="J5082" s="41"/>
      <c r="K5082" s="41"/>
      <c r="L5082" s="41"/>
      <c r="M5082" s="92"/>
      <c r="N5082" s="41"/>
      <c r="O5082" s="41"/>
      <c r="P5082" s="41"/>
      <c r="Q5082" s="41"/>
      <c r="R5082" s="41"/>
      <c r="S5082" s="41"/>
      <c r="T5082" s="41"/>
      <c r="U5082" s="47"/>
      <c r="V5082" s="49"/>
      <c r="W5082" s="41"/>
      <c r="X5082" s="41"/>
      <c r="Y5082" s="41"/>
      <c r="AA5082" s="37" t="str">
        <f>IF($I5082&lt;&gt;"",VLOOKUP($I5082,'Valid Values - Search'!$R$4:$T$4719,3,FALSE),"")</f>
        <v/>
      </c>
      <c r="AB5082" s="37" t="str">
        <f>IF($I5082&lt;&gt;"",VLOOKUP($I5082,'Valid Values - Search'!$R$4:$S$4719,2,FALSE),"")</f>
        <v/>
      </c>
      <c r="AC5082" s="38" t="str">
        <f t="shared" si="79"/>
        <v/>
      </c>
      <c r="AD5082" s="38"/>
    </row>
    <row r="5083" spans="1:30">
      <c r="A5083" s="46"/>
      <c r="B5083" s="47"/>
      <c r="C5083" s="49"/>
      <c r="D5083" s="41"/>
      <c r="E5083" s="41"/>
      <c r="F5083" s="41"/>
      <c r="G5083" s="50" t="str">
        <f>IF(A5083&lt;&gt;"",CONCATENATE(A5083,":",YEAR(B5083),IF(MONTH(B5083)&gt;9,MONTH(B5083),CONCATENATE(0,MONTH(B5083))),IF(DAY(B5083)&gt;9,DAY(B5083),CONCATENATE(0,DAY(B5083))),IF(HOUR(C5083)&gt;9,HOUR(C5083),CONCATENATE(0,HOUR(C5083))),IF(MINUTE(C5083)&gt;9,MINUTE(C5083),CONCATENATE(0,MINUTE(C5083))),":",VLOOKUP(F5083,'Valid Values - Results'!$D$4:$F$12,3,FALSE)),"")</f>
        <v/>
      </c>
      <c r="H5083" s="41"/>
      <c r="I5083" s="41"/>
      <c r="J5083" s="41"/>
      <c r="K5083" s="41"/>
      <c r="L5083" s="41"/>
      <c r="M5083" s="92"/>
      <c r="N5083" s="41"/>
      <c r="O5083" s="41"/>
      <c r="P5083" s="41"/>
      <c r="Q5083" s="41"/>
      <c r="R5083" s="41"/>
      <c r="S5083" s="41"/>
      <c r="T5083" s="41"/>
      <c r="U5083" s="47"/>
      <c r="V5083" s="49"/>
      <c r="W5083" s="41"/>
      <c r="X5083" s="41"/>
      <c r="Y5083" s="41"/>
      <c r="AA5083" s="37" t="str">
        <f>IF($I5083&lt;&gt;"",VLOOKUP($I5083,'Valid Values - Search'!$R$4:$T$4719,3,FALSE),"")</f>
        <v/>
      </c>
      <c r="AB5083" s="37" t="str">
        <f>IF($I5083&lt;&gt;"",VLOOKUP($I5083,'Valid Values - Search'!$R$4:$S$4719,2,FALSE),"")</f>
        <v/>
      </c>
      <c r="AC5083" s="38" t="str">
        <f t="shared" si="79"/>
        <v/>
      </c>
      <c r="AD5083" s="38"/>
    </row>
    <row r="5084" spans="1:30">
      <c r="A5084" s="46"/>
      <c r="B5084" s="47"/>
      <c r="C5084" s="49"/>
      <c r="D5084" s="41"/>
      <c r="E5084" s="41"/>
      <c r="F5084" s="41"/>
      <c r="G5084" s="50" t="str">
        <f>IF(A5084&lt;&gt;"",CONCATENATE(A5084,":",YEAR(B5084),IF(MONTH(B5084)&gt;9,MONTH(B5084),CONCATENATE(0,MONTH(B5084))),IF(DAY(B5084)&gt;9,DAY(B5084),CONCATENATE(0,DAY(B5084))),IF(HOUR(C5084)&gt;9,HOUR(C5084),CONCATENATE(0,HOUR(C5084))),IF(MINUTE(C5084)&gt;9,MINUTE(C5084),CONCATENATE(0,MINUTE(C5084))),":",VLOOKUP(F5084,'Valid Values - Results'!$D$4:$F$12,3,FALSE)),"")</f>
        <v/>
      </c>
      <c r="H5084" s="41"/>
      <c r="I5084" s="41"/>
      <c r="J5084" s="41"/>
      <c r="K5084" s="41"/>
      <c r="L5084" s="41"/>
      <c r="M5084" s="92"/>
      <c r="N5084" s="41"/>
      <c r="O5084" s="41"/>
      <c r="P5084" s="41"/>
      <c r="Q5084" s="41"/>
      <c r="R5084" s="41"/>
      <c r="S5084" s="41"/>
      <c r="T5084" s="41"/>
      <c r="U5084" s="47"/>
      <c r="V5084" s="49"/>
      <c r="W5084" s="41"/>
      <c r="X5084" s="41"/>
      <c r="Y5084" s="41"/>
      <c r="AA5084" s="37" t="str">
        <f>IF($I5084&lt;&gt;"",VLOOKUP($I5084,'Valid Values - Search'!$R$4:$T$4719,3,FALSE),"")</f>
        <v/>
      </c>
      <c r="AB5084" s="37" t="str">
        <f>IF($I5084&lt;&gt;"",VLOOKUP($I5084,'Valid Values - Search'!$R$4:$S$4719,2,FALSE),"")</f>
        <v/>
      </c>
      <c r="AC5084" s="38" t="str">
        <f t="shared" si="79"/>
        <v/>
      </c>
      <c r="AD5084" s="38"/>
    </row>
    <row r="5085" spans="1:30">
      <c r="A5085" s="46"/>
      <c r="B5085" s="47"/>
      <c r="C5085" s="49"/>
      <c r="D5085" s="41"/>
      <c r="E5085" s="41"/>
      <c r="F5085" s="41"/>
      <c r="G5085" s="50" t="str">
        <f>IF(A5085&lt;&gt;"",CONCATENATE(A5085,":",YEAR(B5085),IF(MONTH(B5085)&gt;9,MONTH(B5085),CONCATENATE(0,MONTH(B5085))),IF(DAY(B5085)&gt;9,DAY(B5085),CONCATENATE(0,DAY(B5085))),IF(HOUR(C5085)&gt;9,HOUR(C5085),CONCATENATE(0,HOUR(C5085))),IF(MINUTE(C5085)&gt;9,MINUTE(C5085),CONCATENATE(0,MINUTE(C5085))),":",VLOOKUP(F5085,'Valid Values - Results'!$D$4:$F$12,3,FALSE)),"")</f>
        <v/>
      </c>
      <c r="H5085" s="41"/>
      <c r="I5085" s="41"/>
      <c r="J5085" s="41"/>
      <c r="K5085" s="41"/>
      <c r="L5085" s="41"/>
      <c r="M5085" s="92"/>
      <c r="N5085" s="41"/>
      <c r="O5085" s="41"/>
      <c r="P5085" s="41"/>
      <c r="Q5085" s="41"/>
      <c r="R5085" s="41"/>
      <c r="S5085" s="41"/>
      <c r="T5085" s="41"/>
      <c r="U5085" s="47"/>
      <c r="V5085" s="49"/>
      <c r="W5085" s="41"/>
      <c r="X5085" s="41"/>
      <c r="Y5085" s="41"/>
      <c r="AA5085" s="37" t="str">
        <f>IF($I5085&lt;&gt;"",VLOOKUP($I5085,'Valid Values - Search'!$R$4:$T$4719,3,FALSE),"")</f>
        <v/>
      </c>
      <c r="AB5085" s="37" t="str">
        <f>IF($I5085&lt;&gt;"",VLOOKUP($I5085,'Valid Values - Search'!$R$4:$S$4719,2,FALSE),"")</f>
        <v/>
      </c>
      <c r="AC5085" s="38" t="str">
        <f t="shared" si="79"/>
        <v/>
      </c>
      <c r="AD5085" s="38"/>
    </row>
    <row r="5086" spans="1:30">
      <c r="A5086" s="46"/>
      <c r="B5086" s="47"/>
      <c r="C5086" s="49"/>
      <c r="D5086" s="41"/>
      <c r="E5086" s="41"/>
      <c r="F5086" s="41"/>
      <c r="G5086" s="50" t="str">
        <f>IF(A5086&lt;&gt;"",CONCATENATE(A5086,":",YEAR(B5086),IF(MONTH(B5086)&gt;9,MONTH(B5086),CONCATENATE(0,MONTH(B5086))),IF(DAY(B5086)&gt;9,DAY(B5086),CONCATENATE(0,DAY(B5086))),IF(HOUR(C5086)&gt;9,HOUR(C5086),CONCATENATE(0,HOUR(C5086))),IF(MINUTE(C5086)&gt;9,MINUTE(C5086),CONCATENATE(0,MINUTE(C5086))),":",VLOOKUP(F5086,'Valid Values - Results'!$D$4:$F$12,3,FALSE)),"")</f>
        <v/>
      </c>
      <c r="H5086" s="41"/>
      <c r="I5086" s="41"/>
      <c r="J5086" s="41"/>
      <c r="K5086" s="41"/>
      <c r="L5086" s="41"/>
      <c r="M5086" s="92"/>
      <c r="N5086" s="41"/>
      <c r="O5086" s="41"/>
      <c r="P5086" s="41"/>
      <c r="Q5086" s="41"/>
      <c r="R5086" s="41"/>
      <c r="S5086" s="41"/>
      <c r="T5086" s="41"/>
      <c r="U5086" s="47"/>
      <c r="V5086" s="49"/>
      <c r="W5086" s="41"/>
      <c r="X5086" s="41"/>
      <c r="Y5086" s="41"/>
      <c r="AA5086" s="37" t="str">
        <f>IF($I5086&lt;&gt;"",VLOOKUP($I5086,'Valid Values - Search'!$R$4:$T$4719,3,FALSE),"")</f>
        <v/>
      </c>
      <c r="AB5086" s="37" t="str">
        <f>IF($I5086&lt;&gt;"",VLOOKUP($I5086,'Valid Values - Search'!$R$4:$S$4719,2,FALSE),"")</f>
        <v/>
      </c>
      <c r="AC5086" s="38" t="str">
        <f t="shared" si="79"/>
        <v/>
      </c>
      <c r="AD5086" s="38"/>
    </row>
    <row r="5087" spans="1:30">
      <c r="A5087" s="46"/>
      <c r="B5087" s="47"/>
      <c r="C5087" s="49"/>
      <c r="D5087" s="41"/>
      <c r="E5087" s="41"/>
      <c r="F5087" s="41"/>
      <c r="G5087" s="50" t="str">
        <f>IF(A5087&lt;&gt;"",CONCATENATE(A5087,":",YEAR(B5087),IF(MONTH(B5087)&gt;9,MONTH(B5087),CONCATENATE(0,MONTH(B5087))),IF(DAY(B5087)&gt;9,DAY(B5087),CONCATENATE(0,DAY(B5087))),IF(HOUR(C5087)&gt;9,HOUR(C5087),CONCATENATE(0,HOUR(C5087))),IF(MINUTE(C5087)&gt;9,MINUTE(C5087),CONCATENATE(0,MINUTE(C5087))),":",VLOOKUP(F5087,'Valid Values - Results'!$D$4:$F$12,3,FALSE)),"")</f>
        <v/>
      </c>
      <c r="H5087" s="41"/>
      <c r="I5087" s="41"/>
      <c r="J5087" s="41"/>
      <c r="K5087" s="41"/>
      <c r="L5087" s="41"/>
      <c r="M5087" s="92"/>
      <c r="N5087" s="41"/>
      <c r="O5087" s="41"/>
      <c r="P5087" s="41"/>
      <c r="Q5087" s="41"/>
      <c r="R5087" s="41"/>
      <c r="S5087" s="41"/>
      <c r="T5087" s="41"/>
      <c r="U5087" s="47"/>
      <c r="V5087" s="49"/>
      <c r="W5087" s="41"/>
      <c r="X5087" s="41"/>
      <c r="Y5087" s="41"/>
      <c r="AA5087" s="37" t="str">
        <f>IF($I5087&lt;&gt;"",VLOOKUP($I5087,'Valid Values - Search'!$R$4:$T$4719,3,FALSE),"")</f>
        <v/>
      </c>
      <c r="AB5087" s="37" t="str">
        <f>IF($I5087&lt;&gt;"",VLOOKUP($I5087,'Valid Values - Search'!$R$4:$S$4719,2,FALSE),"")</f>
        <v/>
      </c>
      <c r="AC5087" s="38" t="str">
        <f t="shared" si="79"/>
        <v/>
      </c>
      <c r="AD5087" s="38"/>
    </row>
    <row r="5088" spans="1:30">
      <c r="A5088" s="46"/>
      <c r="B5088" s="47"/>
      <c r="C5088" s="49"/>
      <c r="D5088" s="41"/>
      <c r="E5088" s="41"/>
      <c r="F5088" s="41"/>
      <c r="G5088" s="50" t="str">
        <f>IF(A5088&lt;&gt;"",CONCATENATE(A5088,":",YEAR(B5088),IF(MONTH(B5088)&gt;9,MONTH(B5088),CONCATENATE(0,MONTH(B5088))),IF(DAY(B5088)&gt;9,DAY(B5088),CONCATENATE(0,DAY(B5088))),IF(HOUR(C5088)&gt;9,HOUR(C5088),CONCATENATE(0,HOUR(C5088))),IF(MINUTE(C5088)&gt;9,MINUTE(C5088),CONCATENATE(0,MINUTE(C5088))),":",VLOOKUP(F5088,'Valid Values - Results'!$D$4:$F$12,3,FALSE)),"")</f>
        <v/>
      </c>
      <c r="H5088" s="41"/>
      <c r="I5088" s="41"/>
      <c r="J5088" s="41"/>
      <c r="K5088" s="41"/>
      <c r="L5088" s="41"/>
      <c r="M5088" s="92"/>
      <c r="N5088" s="41"/>
      <c r="O5088" s="41"/>
      <c r="P5088" s="41"/>
      <c r="Q5088" s="41"/>
      <c r="R5088" s="41"/>
      <c r="S5088" s="41"/>
      <c r="T5088" s="41"/>
      <c r="U5088" s="47"/>
      <c r="V5088" s="49"/>
      <c r="W5088" s="41"/>
      <c r="X5088" s="41"/>
      <c r="Y5088" s="41"/>
      <c r="AA5088" s="37" t="str">
        <f>IF($I5088&lt;&gt;"",VLOOKUP($I5088,'Valid Values - Search'!$R$4:$T$4719,3,FALSE),"")</f>
        <v/>
      </c>
      <c r="AB5088" s="37" t="str">
        <f>IF($I5088&lt;&gt;"",VLOOKUP($I5088,'Valid Values - Search'!$R$4:$S$4719,2,FALSE),"")</f>
        <v/>
      </c>
      <c r="AC5088" s="38" t="str">
        <f t="shared" si="79"/>
        <v/>
      </c>
      <c r="AD5088" s="38"/>
    </row>
    <row r="5089" spans="1:30">
      <c r="A5089" s="46"/>
      <c r="B5089" s="47"/>
      <c r="C5089" s="49"/>
      <c r="D5089" s="41"/>
      <c r="E5089" s="41"/>
      <c r="F5089" s="41"/>
      <c r="G5089" s="50" t="str">
        <f>IF(A5089&lt;&gt;"",CONCATENATE(A5089,":",YEAR(B5089),IF(MONTH(B5089)&gt;9,MONTH(B5089),CONCATENATE(0,MONTH(B5089))),IF(DAY(B5089)&gt;9,DAY(B5089),CONCATENATE(0,DAY(B5089))),IF(HOUR(C5089)&gt;9,HOUR(C5089),CONCATENATE(0,HOUR(C5089))),IF(MINUTE(C5089)&gt;9,MINUTE(C5089),CONCATENATE(0,MINUTE(C5089))),":",VLOOKUP(F5089,'Valid Values - Results'!$D$4:$F$12,3,FALSE)),"")</f>
        <v/>
      </c>
      <c r="H5089" s="41"/>
      <c r="I5089" s="41"/>
      <c r="J5089" s="41"/>
      <c r="K5089" s="41"/>
      <c r="L5089" s="41"/>
      <c r="M5089" s="92"/>
      <c r="N5089" s="41"/>
      <c r="O5089" s="41"/>
      <c r="P5089" s="41"/>
      <c r="Q5089" s="41"/>
      <c r="R5089" s="41"/>
      <c r="S5089" s="41"/>
      <c r="T5089" s="41"/>
      <c r="U5089" s="47"/>
      <c r="V5089" s="49"/>
      <c r="W5089" s="41"/>
      <c r="X5089" s="41"/>
      <c r="Y5089" s="41"/>
      <c r="AA5089" s="37" t="str">
        <f>IF($I5089&lt;&gt;"",VLOOKUP($I5089,'Valid Values - Search'!$R$4:$T$4719,3,FALSE),"")</f>
        <v/>
      </c>
      <c r="AB5089" s="37" t="str">
        <f>IF($I5089&lt;&gt;"",VLOOKUP($I5089,'Valid Values - Search'!$R$4:$S$4719,2,FALSE),"")</f>
        <v/>
      </c>
      <c r="AC5089" s="38" t="str">
        <f t="shared" si="79"/>
        <v/>
      </c>
      <c r="AD5089" s="38"/>
    </row>
    <row r="5090" spans="1:30">
      <c r="A5090" s="46"/>
      <c r="B5090" s="47"/>
      <c r="C5090" s="49"/>
      <c r="D5090" s="41"/>
      <c r="E5090" s="41"/>
      <c r="F5090" s="41"/>
      <c r="G5090" s="50" t="str">
        <f>IF(A5090&lt;&gt;"",CONCATENATE(A5090,":",YEAR(B5090),IF(MONTH(B5090)&gt;9,MONTH(B5090),CONCATENATE(0,MONTH(B5090))),IF(DAY(B5090)&gt;9,DAY(B5090),CONCATENATE(0,DAY(B5090))),IF(HOUR(C5090)&gt;9,HOUR(C5090),CONCATENATE(0,HOUR(C5090))),IF(MINUTE(C5090)&gt;9,MINUTE(C5090),CONCATENATE(0,MINUTE(C5090))),":",VLOOKUP(F5090,'Valid Values - Results'!$D$4:$F$12,3,FALSE)),"")</f>
        <v/>
      </c>
      <c r="H5090" s="41"/>
      <c r="I5090" s="41"/>
      <c r="J5090" s="41"/>
      <c r="K5090" s="41"/>
      <c r="L5090" s="41"/>
      <c r="M5090" s="92"/>
      <c r="N5090" s="41"/>
      <c r="O5090" s="41"/>
      <c r="P5090" s="41"/>
      <c r="Q5090" s="41"/>
      <c r="R5090" s="41"/>
      <c r="S5090" s="41"/>
      <c r="T5090" s="41"/>
      <c r="U5090" s="47"/>
      <c r="V5090" s="49"/>
      <c r="W5090" s="41"/>
      <c r="X5090" s="41"/>
      <c r="Y5090" s="41"/>
      <c r="AA5090" s="37" t="str">
        <f>IF($I5090&lt;&gt;"",VLOOKUP($I5090,'Valid Values - Search'!$R$4:$T$4719,3,FALSE),"")</f>
        <v/>
      </c>
      <c r="AB5090" s="37" t="str">
        <f>IF($I5090&lt;&gt;"",VLOOKUP($I5090,'Valid Values - Search'!$R$4:$S$4719,2,FALSE),"")</f>
        <v/>
      </c>
      <c r="AC5090" s="38" t="str">
        <f t="shared" si="79"/>
        <v/>
      </c>
      <c r="AD5090" s="38"/>
    </row>
    <row r="5091" spans="1:30">
      <c r="A5091" s="46"/>
      <c r="B5091" s="47"/>
      <c r="C5091" s="49"/>
      <c r="D5091" s="41"/>
      <c r="E5091" s="41"/>
      <c r="F5091" s="41"/>
      <c r="G5091" s="50" t="str">
        <f>IF(A5091&lt;&gt;"",CONCATENATE(A5091,":",YEAR(B5091),IF(MONTH(B5091)&gt;9,MONTH(B5091),CONCATENATE(0,MONTH(B5091))),IF(DAY(B5091)&gt;9,DAY(B5091),CONCATENATE(0,DAY(B5091))),IF(HOUR(C5091)&gt;9,HOUR(C5091),CONCATENATE(0,HOUR(C5091))),IF(MINUTE(C5091)&gt;9,MINUTE(C5091),CONCATENATE(0,MINUTE(C5091))),":",VLOOKUP(F5091,'Valid Values - Results'!$D$4:$F$12,3,FALSE)),"")</f>
        <v/>
      </c>
      <c r="H5091" s="41"/>
      <c r="I5091" s="41"/>
      <c r="J5091" s="41"/>
      <c r="K5091" s="41"/>
      <c r="L5091" s="41"/>
      <c r="M5091" s="92"/>
      <c r="N5091" s="41"/>
      <c r="O5091" s="41"/>
      <c r="P5091" s="41"/>
      <c r="Q5091" s="41"/>
      <c r="R5091" s="41"/>
      <c r="S5091" s="41"/>
      <c r="T5091" s="41"/>
      <c r="U5091" s="47"/>
      <c r="V5091" s="49"/>
      <c r="W5091" s="41"/>
      <c r="X5091" s="41"/>
      <c r="Y5091" s="41"/>
      <c r="AA5091" s="37" t="str">
        <f>IF($I5091&lt;&gt;"",VLOOKUP($I5091,'Valid Values - Search'!$R$4:$T$4719,3,FALSE),"")</f>
        <v/>
      </c>
      <c r="AB5091" s="37" t="str">
        <f>IF($I5091&lt;&gt;"",VLOOKUP($I5091,'Valid Values - Search'!$R$4:$S$4719,2,FALSE),"")</f>
        <v/>
      </c>
      <c r="AC5091" s="38" t="str">
        <f t="shared" si="79"/>
        <v/>
      </c>
      <c r="AD5091" s="38"/>
    </row>
    <row r="5092" spans="1:30">
      <c r="A5092" s="46"/>
      <c r="B5092" s="47"/>
      <c r="C5092" s="49"/>
      <c r="D5092" s="41"/>
      <c r="E5092" s="41"/>
      <c r="F5092" s="41"/>
      <c r="G5092" s="50" t="str">
        <f>IF(A5092&lt;&gt;"",CONCATENATE(A5092,":",YEAR(B5092),IF(MONTH(B5092)&gt;9,MONTH(B5092),CONCATENATE(0,MONTH(B5092))),IF(DAY(B5092)&gt;9,DAY(B5092),CONCATENATE(0,DAY(B5092))),IF(HOUR(C5092)&gt;9,HOUR(C5092),CONCATENATE(0,HOUR(C5092))),IF(MINUTE(C5092)&gt;9,MINUTE(C5092),CONCATENATE(0,MINUTE(C5092))),":",VLOOKUP(F5092,'Valid Values - Results'!$D$4:$F$12,3,FALSE)),"")</f>
        <v/>
      </c>
      <c r="H5092" s="41"/>
      <c r="I5092" s="41"/>
      <c r="J5092" s="41"/>
      <c r="K5092" s="41"/>
      <c r="L5092" s="41"/>
      <c r="M5092" s="92"/>
      <c r="N5092" s="41"/>
      <c r="O5092" s="41"/>
      <c r="P5092" s="41"/>
      <c r="Q5092" s="41"/>
      <c r="R5092" s="41"/>
      <c r="S5092" s="41"/>
      <c r="T5092" s="41"/>
      <c r="U5092" s="47"/>
      <c r="V5092" s="49"/>
      <c r="W5092" s="41"/>
      <c r="X5092" s="41"/>
      <c r="Y5092" s="41"/>
      <c r="AA5092" s="37" t="str">
        <f>IF($I5092&lt;&gt;"",VLOOKUP($I5092,'Valid Values - Search'!$R$4:$T$4719,3,FALSE),"")</f>
        <v/>
      </c>
      <c r="AB5092" s="37" t="str">
        <f>IF($I5092&lt;&gt;"",VLOOKUP($I5092,'Valid Values - Search'!$R$4:$S$4719,2,FALSE),"")</f>
        <v/>
      </c>
      <c r="AC5092" s="38" t="str">
        <f t="shared" si="79"/>
        <v/>
      </c>
      <c r="AD5092" s="38"/>
    </row>
    <row r="5093" spans="1:30">
      <c r="A5093" s="46"/>
      <c r="B5093" s="47"/>
      <c r="C5093" s="49"/>
      <c r="D5093" s="41"/>
      <c r="E5093" s="41"/>
      <c r="F5093" s="41"/>
      <c r="G5093" s="50" t="str">
        <f>IF(A5093&lt;&gt;"",CONCATENATE(A5093,":",YEAR(B5093),IF(MONTH(B5093)&gt;9,MONTH(B5093),CONCATENATE(0,MONTH(B5093))),IF(DAY(B5093)&gt;9,DAY(B5093),CONCATENATE(0,DAY(B5093))),IF(HOUR(C5093)&gt;9,HOUR(C5093),CONCATENATE(0,HOUR(C5093))),IF(MINUTE(C5093)&gt;9,MINUTE(C5093),CONCATENATE(0,MINUTE(C5093))),":",VLOOKUP(F5093,'Valid Values - Results'!$D$4:$F$12,3,FALSE)),"")</f>
        <v/>
      </c>
      <c r="H5093" s="41"/>
      <c r="I5093" s="41"/>
      <c r="J5093" s="41"/>
      <c r="K5093" s="41"/>
      <c r="L5093" s="41"/>
      <c r="M5093" s="92"/>
      <c r="N5093" s="41"/>
      <c r="O5093" s="41"/>
      <c r="P5093" s="41"/>
      <c r="Q5093" s="41"/>
      <c r="R5093" s="41"/>
      <c r="S5093" s="41"/>
      <c r="T5093" s="41"/>
      <c r="U5093" s="47"/>
      <c r="V5093" s="49"/>
      <c r="W5093" s="41"/>
      <c r="X5093" s="41"/>
      <c r="Y5093" s="41"/>
      <c r="AA5093" s="37" t="str">
        <f>IF($I5093&lt;&gt;"",VLOOKUP($I5093,'Valid Values - Search'!$R$4:$T$4719,3,FALSE),"")</f>
        <v/>
      </c>
      <c r="AB5093" s="37" t="str">
        <f>IF($I5093&lt;&gt;"",VLOOKUP($I5093,'Valid Values - Search'!$R$4:$S$4719,2,FALSE),"")</f>
        <v/>
      </c>
      <c r="AC5093" s="38" t="str">
        <f t="shared" si="79"/>
        <v/>
      </c>
      <c r="AD5093" s="38"/>
    </row>
    <row r="5094" spans="1:30">
      <c r="A5094" s="46"/>
      <c r="B5094" s="47"/>
      <c r="C5094" s="49"/>
      <c r="D5094" s="41"/>
      <c r="E5094" s="41"/>
      <c r="F5094" s="41"/>
      <c r="G5094" s="50" t="str">
        <f>IF(A5094&lt;&gt;"",CONCATENATE(A5094,":",YEAR(B5094),IF(MONTH(B5094)&gt;9,MONTH(B5094),CONCATENATE(0,MONTH(B5094))),IF(DAY(B5094)&gt;9,DAY(B5094),CONCATENATE(0,DAY(B5094))),IF(HOUR(C5094)&gt;9,HOUR(C5094),CONCATENATE(0,HOUR(C5094))),IF(MINUTE(C5094)&gt;9,MINUTE(C5094),CONCATENATE(0,MINUTE(C5094))),":",VLOOKUP(F5094,'Valid Values - Results'!$D$4:$F$12,3,FALSE)),"")</f>
        <v/>
      </c>
      <c r="H5094" s="41"/>
      <c r="I5094" s="41"/>
      <c r="J5094" s="41"/>
      <c r="K5094" s="41"/>
      <c r="L5094" s="41"/>
      <c r="M5094" s="92"/>
      <c r="N5094" s="41"/>
      <c r="O5094" s="41"/>
      <c r="P5094" s="41"/>
      <c r="Q5094" s="41"/>
      <c r="R5094" s="41"/>
      <c r="S5094" s="41"/>
      <c r="T5094" s="41"/>
      <c r="U5094" s="47"/>
      <c r="V5094" s="49"/>
      <c r="W5094" s="41"/>
      <c r="X5094" s="41"/>
      <c r="Y5094" s="41"/>
      <c r="AA5094" s="37" t="str">
        <f>IF($I5094&lt;&gt;"",VLOOKUP($I5094,'Valid Values - Search'!$R$4:$T$4719,3,FALSE),"")</f>
        <v/>
      </c>
      <c r="AB5094" s="37" t="str">
        <f>IF($I5094&lt;&gt;"",VLOOKUP($I5094,'Valid Values - Search'!$R$4:$S$4719,2,FALSE),"")</f>
        <v/>
      </c>
      <c r="AC5094" s="38" t="str">
        <f t="shared" si="79"/>
        <v/>
      </c>
      <c r="AD5094" s="38"/>
    </row>
    <row r="5095" spans="1:30">
      <c r="A5095" s="46"/>
      <c r="B5095" s="47"/>
      <c r="C5095" s="49"/>
      <c r="D5095" s="41"/>
      <c r="E5095" s="41"/>
      <c r="F5095" s="41"/>
      <c r="G5095" s="50" t="str">
        <f>IF(A5095&lt;&gt;"",CONCATENATE(A5095,":",YEAR(B5095),IF(MONTH(B5095)&gt;9,MONTH(B5095),CONCATENATE(0,MONTH(B5095))),IF(DAY(B5095)&gt;9,DAY(B5095),CONCATENATE(0,DAY(B5095))),IF(HOUR(C5095)&gt;9,HOUR(C5095),CONCATENATE(0,HOUR(C5095))),IF(MINUTE(C5095)&gt;9,MINUTE(C5095),CONCATENATE(0,MINUTE(C5095))),":",VLOOKUP(F5095,'Valid Values - Results'!$D$4:$F$12,3,FALSE)),"")</f>
        <v/>
      </c>
      <c r="H5095" s="41"/>
      <c r="I5095" s="41"/>
      <c r="J5095" s="41"/>
      <c r="K5095" s="41"/>
      <c r="L5095" s="41"/>
      <c r="M5095" s="92"/>
      <c r="N5095" s="41"/>
      <c r="O5095" s="41"/>
      <c r="P5095" s="41"/>
      <c r="Q5095" s="41"/>
      <c r="R5095" s="41"/>
      <c r="S5095" s="41"/>
      <c r="T5095" s="41"/>
      <c r="U5095" s="47"/>
      <c r="V5095" s="49"/>
      <c r="W5095" s="41"/>
      <c r="X5095" s="41"/>
      <c r="Y5095" s="41"/>
      <c r="AA5095" s="37" t="str">
        <f>IF($I5095&lt;&gt;"",VLOOKUP($I5095,'Valid Values - Search'!$R$4:$T$4719,3,FALSE),"")</f>
        <v/>
      </c>
      <c r="AB5095" s="37" t="str">
        <f>IF($I5095&lt;&gt;"",VLOOKUP($I5095,'Valid Values - Search'!$R$4:$S$4719,2,FALSE),"")</f>
        <v/>
      </c>
      <c r="AC5095" s="38" t="str">
        <f t="shared" si="79"/>
        <v/>
      </c>
      <c r="AD5095" s="38"/>
    </row>
    <row r="5096" spans="1:30">
      <c r="A5096" s="46"/>
      <c r="B5096" s="47"/>
      <c r="C5096" s="49"/>
      <c r="D5096" s="41"/>
      <c r="E5096" s="41"/>
      <c r="F5096" s="41"/>
      <c r="G5096" s="50" t="str">
        <f>IF(A5096&lt;&gt;"",CONCATENATE(A5096,":",YEAR(B5096),IF(MONTH(B5096)&gt;9,MONTH(B5096),CONCATENATE(0,MONTH(B5096))),IF(DAY(B5096)&gt;9,DAY(B5096),CONCATENATE(0,DAY(B5096))),IF(HOUR(C5096)&gt;9,HOUR(C5096),CONCATENATE(0,HOUR(C5096))),IF(MINUTE(C5096)&gt;9,MINUTE(C5096),CONCATENATE(0,MINUTE(C5096))),":",VLOOKUP(F5096,'Valid Values - Results'!$D$4:$F$12,3,FALSE)),"")</f>
        <v/>
      </c>
      <c r="H5096" s="41"/>
      <c r="I5096" s="41"/>
      <c r="J5096" s="41"/>
      <c r="K5096" s="41"/>
      <c r="L5096" s="41"/>
      <c r="M5096" s="92"/>
      <c r="N5096" s="41"/>
      <c r="O5096" s="41"/>
      <c r="P5096" s="41"/>
      <c r="Q5096" s="41"/>
      <c r="R5096" s="41"/>
      <c r="S5096" s="41"/>
      <c r="T5096" s="41"/>
      <c r="U5096" s="47"/>
      <c r="V5096" s="49"/>
      <c r="W5096" s="41"/>
      <c r="X5096" s="41"/>
      <c r="Y5096" s="41"/>
      <c r="AA5096" s="37" t="str">
        <f>IF($I5096&lt;&gt;"",VLOOKUP($I5096,'Valid Values - Search'!$R$4:$T$4719,3,FALSE),"")</f>
        <v/>
      </c>
      <c r="AB5096" s="37" t="str">
        <f>IF($I5096&lt;&gt;"",VLOOKUP($I5096,'Valid Values - Search'!$R$4:$S$4719,2,FALSE),"")</f>
        <v/>
      </c>
      <c r="AC5096" s="38" t="str">
        <f t="shared" si="79"/>
        <v/>
      </c>
      <c r="AD5096" s="38"/>
    </row>
    <row r="5097" spans="1:30">
      <c r="A5097" s="46"/>
      <c r="B5097" s="47"/>
      <c r="C5097" s="49"/>
      <c r="D5097" s="41"/>
      <c r="E5097" s="41"/>
      <c r="F5097" s="41"/>
      <c r="G5097" s="50" t="str">
        <f>IF(A5097&lt;&gt;"",CONCATENATE(A5097,":",YEAR(B5097),IF(MONTH(B5097)&gt;9,MONTH(B5097),CONCATENATE(0,MONTH(B5097))),IF(DAY(B5097)&gt;9,DAY(B5097),CONCATENATE(0,DAY(B5097))),IF(HOUR(C5097)&gt;9,HOUR(C5097),CONCATENATE(0,HOUR(C5097))),IF(MINUTE(C5097)&gt;9,MINUTE(C5097),CONCATENATE(0,MINUTE(C5097))),":",VLOOKUP(F5097,'Valid Values - Results'!$D$4:$F$12,3,FALSE)),"")</f>
        <v/>
      </c>
      <c r="H5097" s="41"/>
      <c r="I5097" s="41"/>
      <c r="J5097" s="41"/>
      <c r="K5097" s="41"/>
      <c r="L5097" s="41"/>
      <c r="M5097" s="92"/>
      <c r="N5097" s="41"/>
      <c r="O5097" s="41"/>
      <c r="P5097" s="41"/>
      <c r="Q5097" s="41"/>
      <c r="R5097" s="41"/>
      <c r="S5097" s="41"/>
      <c r="T5097" s="41"/>
      <c r="U5097" s="47"/>
      <c r="V5097" s="49"/>
      <c r="W5097" s="41"/>
      <c r="X5097" s="41"/>
      <c r="Y5097" s="41"/>
      <c r="AA5097" s="37" t="str">
        <f>IF($I5097&lt;&gt;"",VLOOKUP($I5097,'Valid Values - Search'!$R$4:$T$4719,3,FALSE),"")</f>
        <v/>
      </c>
      <c r="AB5097" s="37" t="str">
        <f>IF($I5097&lt;&gt;"",VLOOKUP($I5097,'Valid Values - Search'!$R$4:$S$4719,2,FALSE),"")</f>
        <v/>
      </c>
      <c r="AC5097" s="38" t="str">
        <f t="shared" si="79"/>
        <v/>
      </c>
      <c r="AD5097" s="38"/>
    </row>
    <row r="5098" spans="1:30">
      <c r="A5098" s="46"/>
      <c r="B5098" s="47"/>
      <c r="C5098" s="49"/>
      <c r="D5098" s="41"/>
      <c r="E5098" s="41"/>
      <c r="F5098" s="41"/>
      <c r="G5098" s="50" t="str">
        <f>IF(A5098&lt;&gt;"",CONCATENATE(A5098,":",YEAR(B5098),IF(MONTH(B5098)&gt;9,MONTH(B5098),CONCATENATE(0,MONTH(B5098))),IF(DAY(B5098)&gt;9,DAY(B5098),CONCATENATE(0,DAY(B5098))),IF(HOUR(C5098)&gt;9,HOUR(C5098),CONCATENATE(0,HOUR(C5098))),IF(MINUTE(C5098)&gt;9,MINUTE(C5098),CONCATENATE(0,MINUTE(C5098))),":",VLOOKUP(F5098,'Valid Values - Results'!$D$4:$F$12,3,FALSE)),"")</f>
        <v/>
      </c>
      <c r="H5098" s="41"/>
      <c r="I5098" s="41"/>
      <c r="J5098" s="41"/>
      <c r="K5098" s="41"/>
      <c r="L5098" s="41"/>
      <c r="M5098" s="92"/>
      <c r="N5098" s="41"/>
      <c r="O5098" s="41"/>
      <c r="P5098" s="41"/>
      <c r="Q5098" s="41"/>
      <c r="R5098" s="41"/>
      <c r="S5098" s="41"/>
      <c r="T5098" s="41"/>
      <c r="U5098" s="47"/>
      <c r="V5098" s="49"/>
      <c r="W5098" s="41"/>
      <c r="X5098" s="41"/>
      <c r="Y5098" s="41"/>
      <c r="AA5098" s="37" t="str">
        <f>IF($I5098&lt;&gt;"",VLOOKUP($I5098,'Valid Values - Search'!$R$4:$T$4719,3,FALSE),"")</f>
        <v/>
      </c>
      <c r="AB5098" s="37" t="str">
        <f>IF($I5098&lt;&gt;"",VLOOKUP($I5098,'Valid Values - Search'!$R$4:$S$4719,2,FALSE),"")</f>
        <v/>
      </c>
      <c r="AC5098" s="38" t="str">
        <f t="shared" si="79"/>
        <v/>
      </c>
      <c r="AD5098" s="38"/>
    </row>
    <row r="5099" spans="1:30">
      <c r="A5099" s="46"/>
      <c r="B5099" s="47"/>
      <c r="C5099" s="49"/>
      <c r="D5099" s="41"/>
      <c r="E5099" s="41"/>
      <c r="F5099" s="41"/>
      <c r="G5099" s="50" t="str">
        <f>IF(A5099&lt;&gt;"",CONCATENATE(A5099,":",YEAR(B5099),IF(MONTH(B5099)&gt;9,MONTH(B5099),CONCATENATE(0,MONTH(B5099))),IF(DAY(B5099)&gt;9,DAY(B5099),CONCATENATE(0,DAY(B5099))),IF(HOUR(C5099)&gt;9,HOUR(C5099),CONCATENATE(0,HOUR(C5099))),IF(MINUTE(C5099)&gt;9,MINUTE(C5099),CONCATENATE(0,MINUTE(C5099))),":",VLOOKUP(F5099,'Valid Values - Results'!$D$4:$F$12,3,FALSE)),"")</f>
        <v/>
      </c>
      <c r="H5099" s="41"/>
      <c r="I5099" s="41"/>
      <c r="J5099" s="41"/>
      <c r="K5099" s="41"/>
      <c r="L5099" s="41"/>
      <c r="M5099" s="92"/>
      <c r="N5099" s="41"/>
      <c r="O5099" s="41"/>
      <c r="P5099" s="41"/>
      <c r="Q5099" s="41"/>
      <c r="R5099" s="41"/>
      <c r="S5099" s="41"/>
      <c r="T5099" s="41"/>
      <c r="U5099" s="47"/>
      <c r="V5099" s="49"/>
      <c r="W5099" s="41"/>
      <c r="X5099" s="41"/>
      <c r="Y5099" s="41"/>
      <c r="AA5099" s="37" t="str">
        <f>IF($I5099&lt;&gt;"",VLOOKUP($I5099,'Valid Values - Search'!$R$4:$T$4719,3,FALSE),"")</f>
        <v/>
      </c>
      <c r="AB5099" s="37" t="str">
        <f>IF($I5099&lt;&gt;"",VLOOKUP($I5099,'Valid Values - Search'!$R$4:$S$4719,2,FALSE),"")</f>
        <v/>
      </c>
      <c r="AC5099" s="38" t="str">
        <f t="shared" si="79"/>
        <v/>
      </c>
      <c r="AD5099" s="38"/>
    </row>
    <row r="5100" spans="1:30">
      <c r="A5100" s="46"/>
      <c r="B5100" s="47"/>
      <c r="C5100" s="49"/>
      <c r="D5100" s="41"/>
      <c r="E5100" s="41"/>
      <c r="F5100" s="41"/>
      <c r="G5100" s="50" t="str">
        <f>IF(A5100&lt;&gt;"",CONCATENATE(A5100,":",YEAR(B5100),IF(MONTH(B5100)&gt;9,MONTH(B5100),CONCATENATE(0,MONTH(B5100))),IF(DAY(B5100)&gt;9,DAY(B5100),CONCATENATE(0,DAY(B5100))),IF(HOUR(C5100)&gt;9,HOUR(C5100),CONCATENATE(0,HOUR(C5100))),IF(MINUTE(C5100)&gt;9,MINUTE(C5100),CONCATENATE(0,MINUTE(C5100))),":",VLOOKUP(F5100,'Valid Values - Results'!$D$4:$F$12,3,FALSE)),"")</f>
        <v/>
      </c>
      <c r="H5100" s="41"/>
      <c r="I5100" s="41"/>
      <c r="J5100" s="41"/>
      <c r="K5100" s="41"/>
      <c r="L5100" s="41"/>
      <c r="M5100" s="92"/>
      <c r="N5100" s="41"/>
      <c r="O5100" s="41"/>
      <c r="P5100" s="41"/>
      <c r="Q5100" s="41"/>
      <c r="R5100" s="41"/>
      <c r="S5100" s="41"/>
      <c r="T5100" s="41"/>
      <c r="U5100" s="47"/>
      <c r="V5100" s="49"/>
      <c r="W5100" s="41"/>
      <c r="X5100" s="41"/>
      <c r="Y5100" s="41"/>
      <c r="AA5100" s="37" t="str">
        <f>IF($I5100&lt;&gt;"",VLOOKUP($I5100,'Valid Values - Search'!$R$4:$T$4719,3,FALSE),"")</f>
        <v/>
      </c>
      <c r="AB5100" s="37" t="str">
        <f>IF($I5100&lt;&gt;"",VLOOKUP($I5100,'Valid Values - Search'!$R$4:$S$4719,2,FALSE),"")</f>
        <v/>
      </c>
      <c r="AC5100" s="38" t="str">
        <f t="shared" si="79"/>
        <v/>
      </c>
      <c r="AD5100" s="38"/>
    </row>
    <row r="5101" spans="1:30">
      <c r="A5101" s="46"/>
      <c r="B5101" s="47"/>
      <c r="C5101" s="49"/>
      <c r="D5101" s="41"/>
      <c r="E5101" s="41"/>
      <c r="F5101" s="41"/>
      <c r="G5101" s="50" t="str">
        <f>IF(A5101&lt;&gt;"",CONCATENATE(A5101,":",YEAR(B5101),IF(MONTH(B5101)&gt;9,MONTH(B5101),CONCATENATE(0,MONTH(B5101))),IF(DAY(B5101)&gt;9,DAY(B5101),CONCATENATE(0,DAY(B5101))),IF(HOUR(C5101)&gt;9,HOUR(C5101),CONCATENATE(0,HOUR(C5101))),IF(MINUTE(C5101)&gt;9,MINUTE(C5101),CONCATENATE(0,MINUTE(C5101))),":",VLOOKUP(F5101,'Valid Values - Results'!$D$4:$F$12,3,FALSE)),"")</f>
        <v/>
      </c>
      <c r="H5101" s="41"/>
      <c r="I5101" s="41"/>
      <c r="J5101" s="41"/>
      <c r="K5101" s="41"/>
      <c r="L5101" s="41"/>
      <c r="M5101" s="92"/>
      <c r="N5101" s="41"/>
      <c r="O5101" s="41"/>
      <c r="P5101" s="41"/>
      <c r="Q5101" s="41"/>
      <c r="R5101" s="41"/>
      <c r="S5101" s="41"/>
      <c r="T5101" s="41"/>
      <c r="U5101" s="47"/>
      <c r="V5101" s="49"/>
      <c r="W5101" s="41"/>
      <c r="X5101" s="41"/>
      <c r="Y5101" s="41"/>
      <c r="AA5101" s="37" t="str">
        <f>IF($I5101&lt;&gt;"",VLOOKUP($I5101,'Valid Values - Search'!$R$4:$T$4719,3,FALSE),"")</f>
        <v/>
      </c>
      <c r="AB5101" s="37" t="str">
        <f>IF($I5101&lt;&gt;"",VLOOKUP($I5101,'Valid Values - Search'!$R$4:$S$4719,2,FALSE),"")</f>
        <v/>
      </c>
      <c r="AC5101" s="38" t="str">
        <f t="shared" si="79"/>
        <v/>
      </c>
      <c r="AD5101" s="38"/>
    </row>
    <row r="5102" spans="1:30">
      <c r="A5102" s="46"/>
      <c r="B5102" s="47"/>
      <c r="C5102" s="49"/>
      <c r="D5102" s="41"/>
      <c r="E5102" s="41"/>
      <c r="F5102" s="41"/>
      <c r="G5102" s="50" t="str">
        <f>IF(A5102&lt;&gt;"",CONCATENATE(A5102,":",YEAR(B5102),IF(MONTH(B5102)&gt;9,MONTH(B5102),CONCATENATE(0,MONTH(B5102))),IF(DAY(B5102)&gt;9,DAY(B5102),CONCATENATE(0,DAY(B5102))),IF(HOUR(C5102)&gt;9,HOUR(C5102),CONCATENATE(0,HOUR(C5102))),IF(MINUTE(C5102)&gt;9,MINUTE(C5102),CONCATENATE(0,MINUTE(C5102))),":",VLOOKUP(F5102,'Valid Values - Results'!$D$4:$F$12,3,FALSE)),"")</f>
        <v/>
      </c>
      <c r="H5102" s="41"/>
      <c r="I5102" s="41"/>
      <c r="J5102" s="41"/>
      <c r="K5102" s="41"/>
      <c r="L5102" s="41"/>
      <c r="M5102" s="92"/>
      <c r="N5102" s="41"/>
      <c r="O5102" s="41"/>
      <c r="P5102" s="41"/>
      <c r="Q5102" s="41"/>
      <c r="R5102" s="41"/>
      <c r="S5102" s="41"/>
      <c r="T5102" s="41"/>
      <c r="U5102" s="47"/>
      <c r="V5102" s="49"/>
      <c r="W5102" s="41"/>
      <c r="X5102" s="41"/>
      <c r="Y5102" s="41"/>
      <c r="AA5102" s="37" t="str">
        <f>IF($I5102&lt;&gt;"",VLOOKUP($I5102,'Valid Values - Search'!$R$4:$T$4719,3,FALSE),"")</f>
        <v/>
      </c>
      <c r="AB5102" s="37" t="str">
        <f>IF($I5102&lt;&gt;"",VLOOKUP($I5102,'Valid Values - Search'!$R$4:$S$4719,2,FALSE),"")</f>
        <v/>
      </c>
      <c r="AC5102" s="38" t="str">
        <f t="shared" si="79"/>
        <v/>
      </c>
      <c r="AD5102" s="38"/>
    </row>
    <row r="5103" spans="1:30">
      <c r="A5103" s="46"/>
      <c r="B5103" s="47"/>
      <c r="C5103" s="49"/>
      <c r="D5103" s="41"/>
      <c r="E5103" s="41"/>
      <c r="F5103" s="41"/>
      <c r="G5103" s="50" t="str">
        <f>IF(A5103&lt;&gt;"",CONCATENATE(A5103,":",YEAR(B5103),IF(MONTH(B5103)&gt;9,MONTH(B5103),CONCATENATE(0,MONTH(B5103))),IF(DAY(B5103)&gt;9,DAY(B5103),CONCATENATE(0,DAY(B5103))),IF(HOUR(C5103)&gt;9,HOUR(C5103),CONCATENATE(0,HOUR(C5103))),IF(MINUTE(C5103)&gt;9,MINUTE(C5103),CONCATENATE(0,MINUTE(C5103))),":",VLOOKUP(F5103,'Valid Values - Results'!$D$4:$F$12,3,FALSE)),"")</f>
        <v/>
      </c>
      <c r="H5103" s="41"/>
      <c r="I5103" s="41"/>
      <c r="J5103" s="41"/>
      <c r="K5103" s="41"/>
      <c r="L5103" s="41"/>
      <c r="M5103" s="92"/>
      <c r="N5103" s="41"/>
      <c r="O5103" s="41"/>
      <c r="P5103" s="41"/>
      <c r="Q5103" s="41"/>
      <c r="R5103" s="41"/>
      <c r="S5103" s="41"/>
      <c r="T5103" s="41"/>
      <c r="U5103" s="47"/>
      <c r="V5103" s="49"/>
      <c r="W5103" s="41"/>
      <c r="X5103" s="41"/>
      <c r="Y5103" s="41"/>
      <c r="AA5103" s="37" t="str">
        <f>IF($I5103&lt;&gt;"",VLOOKUP($I5103,'Valid Values - Search'!$R$4:$T$4719,3,FALSE),"")</f>
        <v/>
      </c>
      <c r="AB5103" s="37" t="str">
        <f>IF($I5103&lt;&gt;"",VLOOKUP($I5103,'Valid Values - Search'!$R$4:$S$4719,2,FALSE),"")</f>
        <v/>
      </c>
      <c r="AC5103" s="38" t="str">
        <f t="shared" si="79"/>
        <v/>
      </c>
      <c r="AD5103" s="38"/>
    </row>
    <row r="5104" spans="1:30">
      <c r="A5104" s="46"/>
      <c r="B5104" s="47"/>
      <c r="C5104" s="49"/>
      <c r="D5104" s="41"/>
      <c r="E5104" s="41"/>
      <c r="F5104" s="41"/>
      <c r="G5104" s="50" t="str">
        <f>IF(A5104&lt;&gt;"",CONCATENATE(A5104,":",YEAR(B5104),IF(MONTH(B5104)&gt;9,MONTH(B5104),CONCATENATE(0,MONTH(B5104))),IF(DAY(B5104)&gt;9,DAY(B5104),CONCATENATE(0,DAY(B5104))),IF(HOUR(C5104)&gt;9,HOUR(C5104),CONCATENATE(0,HOUR(C5104))),IF(MINUTE(C5104)&gt;9,MINUTE(C5104),CONCATENATE(0,MINUTE(C5104))),":",VLOOKUP(F5104,'Valid Values - Results'!$D$4:$F$12,3,FALSE)),"")</f>
        <v/>
      </c>
      <c r="H5104" s="41"/>
      <c r="I5104" s="41"/>
      <c r="J5104" s="41"/>
      <c r="K5104" s="41"/>
      <c r="L5104" s="41"/>
      <c r="M5104" s="92"/>
      <c r="N5104" s="41"/>
      <c r="O5104" s="41"/>
      <c r="P5104" s="41"/>
      <c r="Q5104" s="41"/>
      <c r="R5104" s="41"/>
      <c r="S5104" s="41"/>
      <c r="T5104" s="41"/>
      <c r="U5104" s="47"/>
      <c r="V5104" s="49"/>
      <c r="W5104" s="41"/>
      <c r="X5104" s="41"/>
      <c r="Y5104" s="41"/>
      <c r="AA5104" s="37" t="str">
        <f>IF($I5104&lt;&gt;"",VLOOKUP($I5104,'Valid Values - Search'!$R$4:$T$4719,3,FALSE),"")</f>
        <v/>
      </c>
      <c r="AB5104" s="37" t="str">
        <f>IF($I5104&lt;&gt;"",VLOOKUP($I5104,'Valid Values - Search'!$R$4:$S$4719,2,FALSE),"")</f>
        <v/>
      </c>
      <c r="AC5104" s="38" t="str">
        <f t="shared" si="79"/>
        <v/>
      </c>
      <c r="AD5104" s="38"/>
    </row>
    <row r="5105" spans="1:30">
      <c r="A5105" s="46"/>
      <c r="B5105" s="47"/>
      <c r="C5105" s="49"/>
      <c r="D5105" s="41"/>
      <c r="E5105" s="41"/>
      <c r="F5105" s="41"/>
      <c r="G5105" s="50" t="str">
        <f>IF(A5105&lt;&gt;"",CONCATENATE(A5105,":",YEAR(B5105),IF(MONTH(B5105)&gt;9,MONTH(B5105),CONCATENATE(0,MONTH(B5105))),IF(DAY(B5105)&gt;9,DAY(B5105),CONCATENATE(0,DAY(B5105))),IF(HOUR(C5105)&gt;9,HOUR(C5105),CONCATENATE(0,HOUR(C5105))),IF(MINUTE(C5105)&gt;9,MINUTE(C5105),CONCATENATE(0,MINUTE(C5105))),":",VLOOKUP(F5105,'Valid Values - Results'!$D$4:$F$12,3,FALSE)),"")</f>
        <v/>
      </c>
      <c r="H5105" s="41"/>
      <c r="I5105" s="41"/>
      <c r="J5105" s="41"/>
      <c r="K5105" s="41"/>
      <c r="L5105" s="41"/>
      <c r="M5105" s="92"/>
      <c r="N5105" s="41"/>
      <c r="O5105" s="41"/>
      <c r="P5105" s="41"/>
      <c r="Q5105" s="41"/>
      <c r="R5105" s="41"/>
      <c r="S5105" s="41"/>
      <c r="T5105" s="41"/>
      <c r="U5105" s="47"/>
      <c r="V5105" s="49"/>
      <c r="W5105" s="41"/>
      <c r="X5105" s="41"/>
      <c r="Y5105" s="41"/>
      <c r="AA5105" s="37" t="str">
        <f>IF($I5105&lt;&gt;"",VLOOKUP($I5105,'Valid Values - Search'!$R$4:$T$4719,3,FALSE),"")</f>
        <v/>
      </c>
      <c r="AB5105" s="37" t="str">
        <f>IF($I5105&lt;&gt;"",VLOOKUP($I5105,'Valid Values - Search'!$R$4:$S$4719,2,FALSE),"")</f>
        <v/>
      </c>
      <c r="AC5105" s="38" t="str">
        <f t="shared" si="79"/>
        <v/>
      </c>
      <c r="AD5105" s="38"/>
    </row>
    <row r="5106" spans="1:30">
      <c r="A5106" s="46"/>
      <c r="B5106" s="47"/>
      <c r="C5106" s="49"/>
      <c r="D5106" s="41"/>
      <c r="E5106" s="41"/>
      <c r="F5106" s="41"/>
      <c r="G5106" s="50" t="str">
        <f>IF(A5106&lt;&gt;"",CONCATENATE(A5106,":",YEAR(B5106),IF(MONTH(B5106)&gt;9,MONTH(B5106),CONCATENATE(0,MONTH(B5106))),IF(DAY(B5106)&gt;9,DAY(B5106),CONCATENATE(0,DAY(B5106))),IF(HOUR(C5106)&gt;9,HOUR(C5106),CONCATENATE(0,HOUR(C5106))),IF(MINUTE(C5106)&gt;9,MINUTE(C5106),CONCATENATE(0,MINUTE(C5106))),":",VLOOKUP(F5106,'Valid Values - Results'!$D$4:$F$12,3,FALSE)),"")</f>
        <v/>
      </c>
      <c r="H5106" s="41"/>
      <c r="I5106" s="41"/>
      <c r="J5106" s="41"/>
      <c r="K5106" s="41"/>
      <c r="L5106" s="41"/>
      <c r="M5106" s="92"/>
      <c r="N5106" s="41"/>
      <c r="O5106" s="41"/>
      <c r="P5106" s="41"/>
      <c r="Q5106" s="41"/>
      <c r="R5106" s="41"/>
      <c r="S5106" s="41"/>
      <c r="T5106" s="41"/>
      <c r="U5106" s="47"/>
      <c r="V5106" s="49"/>
      <c r="W5106" s="41"/>
      <c r="X5106" s="41"/>
      <c r="Y5106" s="41"/>
      <c r="AA5106" s="37" t="str">
        <f>IF($I5106&lt;&gt;"",VLOOKUP($I5106,'Valid Values - Search'!$R$4:$T$4719,3,FALSE),"")</f>
        <v/>
      </c>
      <c r="AB5106" s="37" t="str">
        <f>IF($I5106&lt;&gt;"",VLOOKUP($I5106,'Valid Values - Search'!$R$4:$S$4719,2,FALSE),"")</f>
        <v/>
      </c>
      <c r="AC5106" s="38" t="str">
        <f t="shared" si="79"/>
        <v/>
      </c>
      <c r="AD5106" s="38"/>
    </row>
    <row r="5107" spans="1:30">
      <c r="A5107" s="46"/>
      <c r="B5107" s="47"/>
      <c r="C5107" s="49"/>
      <c r="D5107" s="41"/>
      <c r="E5107" s="41"/>
      <c r="F5107" s="41"/>
      <c r="G5107" s="50" t="str">
        <f>IF(A5107&lt;&gt;"",CONCATENATE(A5107,":",YEAR(B5107),IF(MONTH(B5107)&gt;9,MONTH(B5107),CONCATENATE(0,MONTH(B5107))),IF(DAY(B5107)&gt;9,DAY(B5107),CONCATENATE(0,DAY(B5107))),IF(HOUR(C5107)&gt;9,HOUR(C5107),CONCATENATE(0,HOUR(C5107))),IF(MINUTE(C5107)&gt;9,MINUTE(C5107),CONCATENATE(0,MINUTE(C5107))),":",VLOOKUP(F5107,'Valid Values - Results'!$D$4:$F$12,3,FALSE)),"")</f>
        <v/>
      </c>
      <c r="H5107" s="41"/>
      <c r="I5107" s="41"/>
      <c r="J5107" s="41"/>
      <c r="K5107" s="41"/>
      <c r="L5107" s="41"/>
      <c r="M5107" s="92"/>
      <c r="N5107" s="41"/>
      <c r="O5107" s="41"/>
      <c r="P5107" s="41"/>
      <c r="Q5107" s="41"/>
      <c r="R5107" s="41"/>
      <c r="S5107" s="41"/>
      <c r="T5107" s="41"/>
      <c r="U5107" s="47"/>
      <c r="V5107" s="49"/>
      <c r="W5107" s="41"/>
      <c r="X5107" s="41"/>
      <c r="Y5107" s="41"/>
      <c r="AA5107" s="37" t="str">
        <f>IF($I5107&lt;&gt;"",VLOOKUP($I5107,'Valid Values - Search'!$R$4:$T$4719,3,FALSE),"")</f>
        <v/>
      </c>
      <c r="AB5107" s="37" t="str">
        <f>IF($I5107&lt;&gt;"",VLOOKUP($I5107,'Valid Values - Search'!$R$4:$S$4719,2,FALSE),"")</f>
        <v/>
      </c>
      <c r="AC5107" s="38" t="str">
        <f t="shared" si="79"/>
        <v/>
      </c>
      <c r="AD5107" s="38"/>
    </row>
    <row r="5108" spans="1:30">
      <c r="A5108" s="46"/>
      <c r="B5108" s="47"/>
      <c r="C5108" s="49"/>
      <c r="D5108" s="41"/>
      <c r="E5108" s="41"/>
      <c r="F5108" s="41"/>
      <c r="G5108" s="50" t="str">
        <f>IF(A5108&lt;&gt;"",CONCATENATE(A5108,":",YEAR(B5108),IF(MONTH(B5108)&gt;9,MONTH(B5108),CONCATENATE(0,MONTH(B5108))),IF(DAY(B5108)&gt;9,DAY(B5108),CONCATENATE(0,DAY(B5108))),IF(HOUR(C5108)&gt;9,HOUR(C5108),CONCATENATE(0,HOUR(C5108))),IF(MINUTE(C5108)&gt;9,MINUTE(C5108),CONCATENATE(0,MINUTE(C5108))),":",VLOOKUP(F5108,'Valid Values - Results'!$D$4:$F$12,3,FALSE)),"")</f>
        <v/>
      </c>
      <c r="H5108" s="41"/>
      <c r="I5108" s="41"/>
      <c r="J5108" s="41"/>
      <c r="K5108" s="41"/>
      <c r="L5108" s="41"/>
      <c r="M5108" s="92"/>
      <c r="N5108" s="41"/>
      <c r="O5108" s="41"/>
      <c r="P5108" s="41"/>
      <c r="Q5108" s="41"/>
      <c r="R5108" s="41"/>
      <c r="S5108" s="41"/>
      <c r="T5108" s="41"/>
      <c r="U5108" s="47"/>
      <c r="V5108" s="49"/>
      <c r="W5108" s="41"/>
      <c r="X5108" s="41"/>
      <c r="Y5108" s="41"/>
      <c r="AA5108" s="37" t="str">
        <f>IF($I5108&lt;&gt;"",VLOOKUP($I5108,'Valid Values - Search'!$R$4:$T$4719,3,FALSE),"")</f>
        <v/>
      </c>
      <c r="AB5108" s="37" t="str">
        <f>IF($I5108&lt;&gt;"",VLOOKUP($I5108,'Valid Values - Search'!$R$4:$S$4719,2,FALSE),"")</f>
        <v/>
      </c>
      <c r="AC5108" s="38" t="str">
        <f t="shared" si="79"/>
        <v/>
      </c>
      <c r="AD5108" s="38"/>
    </row>
    <row r="5109" spans="1:30">
      <c r="A5109" s="46"/>
      <c r="B5109" s="47"/>
      <c r="C5109" s="49"/>
      <c r="D5109" s="41"/>
      <c r="E5109" s="41"/>
      <c r="F5109" s="41"/>
      <c r="G5109" s="50" t="str">
        <f>IF(A5109&lt;&gt;"",CONCATENATE(A5109,":",YEAR(B5109),IF(MONTH(B5109)&gt;9,MONTH(B5109),CONCATENATE(0,MONTH(B5109))),IF(DAY(B5109)&gt;9,DAY(B5109),CONCATENATE(0,DAY(B5109))),IF(HOUR(C5109)&gt;9,HOUR(C5109),CONCATENATE(0,HOUR(C5109))),IF(MINUTE(C5109)&gt;9,MINUTE(C5109),CONCATENATE(0,MINUTE(C5109))),":",VLOOKUP(F5109,'Valid Values - Results'!$D$4:$F$12,3,FALSE)),"")</f>
        <v/>
      </c>
      <c r="H5109" s="41"/>
      <c r="I5109" s="41"/>
      <c r="J5109" s="41"/>
      <c r="K5109" s="41"/>
      <c r="L5109" s="41"/>
      <c r="M5109" s="92"/>
      <c r="N5109" s="41"/>
      <c r="O5109" s="41"/>
      <c r="P5109" s="41"/>
      <c r="Q5109" s="41"/>
      <c r="R5109" s="41"/>
      <c r="S5109" s="41"/>
      <c r="T5109" s="41"/>
      <c r="U5109" s="47"/>
      <c r="V5109" s="49"/>
      <c r="W5109" s="41"/>
      <c r="X5109" s="41"/>
      <c r="Y5109" s="41"/>
      <c r="AA5109" s="37" t="str">
        <f>IF($I5109&lt;&gt;"",VLOOKUP($I5109,'Valid Values - Search'!$R$4:$T$4719,3,FALSE),"")</f>
        <v/>
      </c>
      <c r="AB5109" s="37" t="str">
        <f>IF($I5109&lt;&gt;"",VLOOKUP($I5109,'Valid Values - Search'!$R$4:$S$4719,2,FALSE),"")</f>
        <v/>
      </c>
      <c r="AC5109" s="38" t="str">
        <f t="shared" si="79"/>
        <v/>
      </c>
      <c r="AD5109" s="38"/>
    </row>
    <row r="5110" spans="1:30">
      <c r="A5110" s="46"/>
      <c r="B5110" s="47"/>
      <c r="C5110" s="49"/>
      <c r="D5110" s="41"/>
      <c r="E5110" s="41"/>
      <c r="F5110" s="41"/>
      <c r="G5110" s="50" t="str">
        <f>IF(A5110&lt;&gt;"",CONCATENATE(A5110,":",YEAR(B5110),IF(MONTH(B5110)&gt;9,MONTH(B5110),CONCATENATE(0,MONTH(B5110))),IF(DAY(B5110)&gt;9,DAY(B5110),CONCATENATE(0,DAY(B5110))),IF(HOUR(C5110)&gt;9,HOUR(C5110),CONCATENATE(0,HOUR(C5110))),IF(MINUTE(C5110)&gt;9,MINUTE(C5110),CONCATENATE(0,MINUTE(C5110))),":",VLOOKUP(F5110,'Valid Values - Results'!$D$4:$F$12,3,FALSE)),"")</f>
        <v/>
      </c>
      <c r="H5110" s="41"/>
      <c r="I5110" s="41"/>
      <c r="J5110" s="41"/>
      <c r="K5110" s="41"/>
      <c r="L5110" s="41"/>
      <c r="M5110" s="92"/>
      <c r="N5110" s="41"/>
      <c r="O5110" s="41"/>
      <c r="P5110" s="41"/>
      <c r="Q5110" s="41"/>
      <c r="R5110" s="41"/>
      <c r="S5110" s="41"/>
      <c r="T5110" s="41"/>
      <c r="U5110" s="47"/>
      <c r="V5110" s="49"/>
      <c r="W5110" s="41"/>
      <c r="X5110" s="41"/>
      <c r="Y5110" s="41"/>
      <c r="AA5110" s="37" t="str">
        <f>IF($I5110&lt;&gt;"",VLOOKUP($I5110,'Valid Values - Search'!$R$4:$T$4719,3,FALSE),"")</f>
        <v/>
      </c>
      <c r="AB5110" s="37" t="str">
        <f>IF($I5110&lt;&gt;"",VLOOKUP($I5110,'Valid Values - Search'!$R$4:$S$4719,2,FALSE),"")</f>
        <v/>
      </c>
      <c r="AC5110" s="38" t="str">
        <f t="shared" si="79"/>
        <v/>
      </c>
      <c r="AD5110" s="38"/>
    </row>
    <row r="5111" spans="1:30">
      <c r="A5111" s="46"/>
      <c r="B5111" s="47"/>
      <c r="C5111" s="49"/>
      <c r="D5111" s="41"/>
      <c r="E5111" s="41"/>
      <c r="F5111" s="41"/>
      <c r="G5111" s="50" t="str">
        <f>IF(A5111&lt;&gt;"",CONCATENATE(A5111,":",YEAR(B5111),IF(MONTH(B5111)&gt;9,MONTH(B5111),CONCATENATE(0,MONTH(B5111))),IF(DAY(B5111)&gt;9,DAY(B5111),CONCATENATE(0,DAY(B5111))),IF(HOUR(C5111)&gt;9,HOUR(C5111),CONCATENATE(0,HOUR(C5111))),IF(MINUTE(C5111)&gt;9,MINUTE(C5111),CONCATENATE(0,MINUTE(C5111))),":",VLOOKUP(F5111,'Valid Values - Results'!$D$4:$F$12,3,FALSE)),"")</f>
        <v/>
      </c>
      <c r="H5111" s="41"/>
      <c r="I5111" s="41"/>
      <c r="J5111" s="41"/>
      <c r="K5111" s="41"/>
      <c r="L5111" s="41"/>
      <c r="M5111" s="92"/>
      <c r="N5111" s="41"/>
      <c r="O5111" s="41"/>
      <c r="P5111" s="41"/>
      <c r="Q5111" s="41"/>
      <c r="R5111" s="41"/>
      <c r="S5111" s="41"/>
      <c r="T5111" s="41"/>
      <c r="U5111" s="47"/>
      <c r="V5111" s="49"/>
      <c r="W5111" s="41"/>
      <c r="X5111" s="41"/>
      <c r="Y5111" s="41"/>
      <c r="AA5111" s="37" t="str">
        <f>IF($I5111&lt;&gt;"",VLOOKUP($I5111,'Valid Values - Search'!$R$4:$T$4719,3,FALSE),"")</f>
        <v/>
      </c>
      <c r="AB5111" s="37" t="str">
        <f>IF($I5111&lt;&gt;"",VLOOKUP($I5111,'Valid Values - Search'!$R$4:$S$4719,2,FALSE),"")</f>
        <v/>
      </c>
      <c r="AC5111" s="38" t="str">
        <f t="shared" si="79"/>
        <v/>
      </c>
      <c r="AD5111" s="38"/>
    </row>
    <row r="5112" spans="1:30">
      <c r="A5112" s="46"/>
      <c r="B5112" s="47"/>
      <c r="C5112" s="49"/>
      <c r="D5112" s="41"/>
      <c r="E5112" s="41"/>
      <c r="F5112" s="41"/>
      <c r="G5112" s="50" t="str">
        <f>IF(A5112&lt;&gt;"",CONCATENATE(A5112,":",YEAR(B5112),IF(MONTH(B5112)&gt;9,MONTH(B5112),CONCATENATE(0,MONTH(B5112))),IF(DAY(B5112)&gt;9,DAY(B5112),CONCATENATE(0,DAY(B5112))),IF(HOUR(C5112)&gt;9,HOUR(C5112),CONCATENATE(0,HOUR(C5112))),IF(MINUTE(C5112)&gt;9,MINUTE(C5112),CONCATENATE(0,MINUTE(C5112))),":",VLOOKUP(F5112,'Valid Values - Results'!$D$4:$F$12,3,FALSE)),"")</f>
        <v/>
      </c>
      <c r="H5112" s="41"/>
      <c r="I5112" s="41"/>
      <c r="J5112" s="41"/>
      <c r="K5112" s="41"/>
      <c r="L5112" s="41"/>
      <c r="M5112" s="92"/>
      <c r="N5112" s="41"/>
      <c r="O5112" s="41"/>
      <c r="P5112" s="41"/>
      <c r="Q5112" s="41"/>
      <c r="R5112" s="41"/>
      <c r="S5112" s="41"/>
      <c r="T5112" s="41"/>
      <c r="U5112" s="47"/>
      <c r="V5112" s="49"/>
      <c r="W5112" s="41"/>
      <c r="X5112" s="41"/>
      <c r="Y5112" s="41"/>
      <c r="AA5112" s="37" t="str">
        <f>IF($I5112&lt;&gt;"",VLOOKUP($I5112,'Valid Values - Search'!$R$4:$T$4719,3,FALSE),"")</f>
        <v/>
      </c>
      <c r="AB5112" s="37" t="str">
        <f>IF($I5112&lt;&gt;"",VLOOKUP($I5112,'Valid Values - Search'!$R$4:$S$4719,2,FALSE),"")</f>
        <v/>
      </c>
      <c r="AC5112" s="38" t="str">
        <f t="shared" si="79"/>
        <v/>
      </c>
      <c r="AD5112" s="38"/>
    </row>
    <row r="5113" spans="1:30">
      <c r="A5113" s="46"/>
      <c r="B5113" s="47"/>
      <c r="C5113" s="49"/>
      <c r="D5113" s="41"/>
      <c r="E5113" s="41"/>
      <c r="F5113" s="41"/>
      <c r="G5113" s="50" t="str">
        <f>IF(A5113&lt;&gt;"",CONCATENATE(A5113,":",YEAR(B5113),IF(MONTH(B5113)&gt;9,MONTH(B5113),CONCATENATE(0,MONTH(B5113))),IF(DAY(B5113)&gt;9,DAY(B5113),CONCATENATE(0,DAY(B5113))),IF(HOUR(C5113)&gt;9,HOUR(C5113),CONCATENATE(0,HOUR(C5113))),IF(MINUTE(C5113)&gt;9,MINUTE(C5113),CONCATENATE(0,MINUTE(C5113))),":",VLOOKUP(F5113,'Valid Values - Results'!$D$4:$F$12,3,FALSE)),"")</f>
        <v/>
      </c>
      <c r="H5113" s="41"/>
      <c r="I5113" s="41"/>
      <c r="J5113" s="41"/>
      <c r="K5113" s="41"/>
      <c r="L5113" s="41"/>
      <c r="M5113" s="92"/>
      <c r="N5113" s="41"/>
      <c r="O5113" s="41"/>
      <c r="P5113" s="41"/>
      <c r="Q5113" s="41"/>
      <c r="R5113" s="41"/>
      <c r="S5113" s="41"/>
      <c r="T5113" s="41"/>
      <c r="U5113" s="47"/>
      <c r="V5113" s="49"/>
      <c r="W5113" s="41"/>
      <c r="X5113" s="41"/>
      <c r="Y5113" s="41"/>
      <c r="AA5113" s="37" t="str">
        <f>IF($I5113&lt;&gt;"",VLOOKUP($I5113,'Valid Values - Search'!$R$4:$T$4719,3,FALSE),"")</f>
        <v/>
      </c>
      <c r="AB5113" s="37" t="str">
        <f>IF($I5113&lt;&gt;"",VLOOKUP($I5113,'Valid Values - Search'!$R$4:$S$4719,2,FALSE),"")</f>
        <v/>
      </c>
      <c r="AC5113" s="38" t="str">
        <f t="shared" si="79"/>
        <v/>
      </c>
      <c r="AD5113" s="38"/>
    </row>
    <row r="5114" spans="1:30">
      <c r="A5114" s="46"/>
      <c r="B5114" s="47"/>
      <c r="C5114" s="49"/>
      <c r="D5114" s="41"/>
      <c r="E5114" s="41"/>
      <c r="F5114" s="41"/>
      <c r="G5114" s="50" t="str">
        <f>IF(A5114&lt;&gt;"",CONCATENATE(A5114,":",YEAR(B5114),IF(MONTH(B5114)&gt;9,MONTH(B5114),CONCATENATE(0,MONTH(B5114))),IF(DAY(B5114)&gt;9,DAY(B5114),CONCATENATE(0,DAY(B5114))),IF(HOUR(C5114)&gt;9,HOUR(C5114),CONCATENATE(0,HOUR(C5114))),IF(MINUTE(C5114)&gt;9,MINUTE(C5114),CONCATENATE(0,MINUTE(C5114))),":",VLOOKUP(F5114,'Valid Values - Results'!$D$4:$F$12,3,FALSE)),"")</f>
        <v/>
      </c>
      <c r="H5114" s="41"/>
      <c r="I5114" s="41"/>
      <c r="J5114" s="41"/>
      <c r="K5114" s="41"/>
      <c r="L5114" s="41"/>
      <c r="M5114" s="92"/>
      <c r="N5114" s="41"/>
      <c r="O5114" s="41"/>
      <c r="P5114" s="41"/>
      <c r="Q5114" s="41"/>
      <c r="R5114" s="41"/>
      <c r="S5114" s="41"/>
      <c r="T5114" s="41"/>
      <c r="U5114" s="47"/>
      <c r="V5114" s="49"/>
      <c r="W5114" s="41"/>
      <c r="X5114" s="41"/>
      <c r="Y5114" s="41"/>
      <c r="AA5114" s="37" t="str">
        <f>IF($I5114&lt;&gt;"",VLOOKUP($I5114,'Valid Values - Search'!$R$4:$T$4719,3,FALSE),"")</f>
        <v/>
      </c>
      <c r="AB5114" s="37" t="str">
        <f>IF($I5114&lt;&gt;"",VLOOKUP($I5114,'Valid Values - Search'!$R$4:$S$4719,2,FALSE),"")</f>
        <v/>
      </c>
      <c r="AC5114" s="38" t="str">
        <f t="shared" si="79"/>
        <v/>
      </c>
      <c r="AD5114" s="38"/>
    </row>
    <row r="5115" spans="1:30">
      <c r="A5115" s="46"/>
      <c r="B5115" s="47"/>
      <c r="C5115" s="49"/>
      <c r="D5115" s="41"/>
      <c r="E5115" s="41"/>
      <c r="F5115" s="41"/>
      <c r="G5115" s="50" t="str">
        <f>IF(A5115&lt;&gt;"",CONCATENATE(A5115,":",YEAR(B5115),IF(MONTH(B5115)&gt;9,MONTH(B5115),CONCATENATE(0,MONTH(B5115))),IF(DAY(B5115)&gt;9,DAY(B5115),CONCATENATE(0,DAY(B5115))),IF(HOUR(C5115)&gt;9,HOUR(C5115),CONCATENATE(0,HOUR(C5115))),IF(MINUTE(C5115)&gt;9,MINUTE(C5115),CONCATENATE(0,MINUTE(C5115))),":",VLOOKUP(F5115,'Valid Values - Results'!$D$4:$F$12,3,FALSE)),"")</f>
        <v/>
      </c>
      <c r="H5115" s="41"/>
      <c r="I5115" s="41"/>
      <c r="J5115" s="41"/>
      <c r="K5115" s="41"/>
      <c r="L5115" s="41"/>
      <c r="M5115" s="92"/>
      <c r="N5115" s="41"/>
      <c r="O5115" s="41"/>
      <c r="P5115" s="41"/>
      <c r="Q5115" s="41"/>
      <c r="R5115" s="41"/>
      <c r="S5115" s="41"/>
      <c r="T5115" s="41"/>
      <c r="U5115" s="47"/>
      <c r="V5115" s="49"/>
      <c r="W5115" s="41"/>
      <c r="X5115" s="41"/>
      <c r="Y5115" s="41"/>
      <c r="AA5115" s="37" t="str">
        <f>IF($I5115&lt;&gt;"",VLOOKUP($I5115,'Valid Values - Search'!$R$4:$T$4719,3,FALSE),"")</f>
        <v/>
      </c>
      <c r="AB5115" s="37" t="str">
        <f>IF($I5115&lt;&gt;"",VLOOKUP($I5115,'Valid Values - Search'!$R$4:$S$4719,2,FALSE),"")</f>
        <v/>
      </c>
      <c r="AC5115" s="38" t="str">
        <f t="shared" si="79"/>
        <v/>
      </c>
      <c r="AD5115" s="38"/>
    </row>
    <row r="5116" spans="1:30">
      <c r="A5116" s="46"/>
      <c r="B5116" s="47"/>
      <c r="C5116" s="49"/>
      <c r="D5116" s="41"/>
      <c r="E5116" s="41"/>
      <c r="F5116" s="41"/>
      <c r="G5116" s="50" t="str">
        <f>IF(A5116&lt;&gt;"",CONCATENATE(A5116,":",YEAR(B5116),IF(MONTH(B5116)&gt;9,MONTH(B5116),CONCATENATE(0,MONTH(B5116))),IF(DAY(B5116)&gt;9,DAY(B5116),CONCATENATE(0,DAY(B5116))),IF(HOUR(C5116)&gt;9,HOUR(C5116),CONCATENATE(0,HOUR(C5116))),IF(MINUTE(C5116)&gt;9,MINUTE(C5116),CONCATENATE(0,MINUTE(C5116))),":",VLOOKUP(F5116,'Valid Values - Results'!$D$4:$F$12,3,FALSE)),"")</f>
        <v/>
      </c>
      <c r="H5116" s="41"/>
      <c r="I5116" s="41"/>
      <c r="J5116" s="41"/>
      <c r="K5116" s="41"/>
      <c r="L5116" s="41"/>
      <c r="M5116" s="92"/>
      <c r="N5116" s="41"/>
      <c r="O5116" s="41"/>
      <c r="P5116" s="41"/>
      <c r="Q5116" s="41"/>
      <c r="R5116" s="41"/>
      <c r="S5116" s="41"/>
      <c r="T5116" s="41"/>
      <c r="U5116" s="47"/>
      <c r="V5116" s="49"/>
      <c r="W5116" s="41"/>
      <c r="X5116" s="41"/>
      <c r="Y5116" s="41"/>
      <c r="AA5116" s="37" t="str">
        <f>IF($I5116&lt;&gt;"",VLOOKUP($I5116,'Valid Values - Search'!$R$4:$T$4719,3,FALSE),"")</f>
        <v/>
      </c>
      <c r="AB5116" s="37" t="str">
        <f>IF($I5116&lt;&gt;"",VLOOKUP($I5116,'Valid Values - Search'!$R$4:$S$4719,2,FALSE),"")</f>
        <v/>
      </c>
      <c r="AC5116" s="38" t="str">
        <f t="shared" si="79"/>
        <v/>
      </c>
      <c r="AD5116" s="38"/>
    </row>
    <row r="5117" spans="1:30">
      <c r="A5117" s="46"/>
      <c r="B5117" s="47"/>
      <c r="C5117" s="49"/>
      <c r="D5117" s="41"/>
      <c r="E5117" s="41"/>
      <c r="F5117" s="41"/>
      <c r="G5117" s="50" t="str">
        <f>IF(A5117&lt;&gt;"",CONCATENATE(A5117,":",YEAR(B5117),IF(MONTH(B5117)&gt;9,MONTH(B5117),CONCATENATE(0,MONTH(B5117))),IF(DAY(B5117)&gt;9,DAY(B5117),CONCATENATE(0,DAY(B5117))),IF(HOUR(C5117)&gt;9,HOUR(C5117),CONCATENATE(0,HOUR(C5117))),IF(MINUTE(C5117)&gt;9,MINUTE(C5117),CONCATENATE(0,MINUTE(C5117))),":",VLOOKUP(F5117,'Valid Values - Results'!$D$4:$F$12,3,FALSE)),"")</f>
        <v/>
      </c>
      <c r="H5117" s="41"/>
      <c r="I5117" s="41"/>
      <c r="J5117" s="41"/>
      <c r="K5117" s="41"/>
      <c r="L5117" s="41"/>
      <c r="M5117" s="92"/>
      <c r="N5117" s="41"/>
      <c r="O5117" s="41"/>
      <c r="P5117" s="41"/>
      <c r="Q5117" s="41"/>
      <c r="R5117" s="41"/>
      <c r="S5117" s="41"/>
      <c r="T5117" s="41"/>
      <c r="U5117" s="47"/>
      <c r="V5117" s="49"/>
      <c r="W5117" s="41"/>
      <c r="X5117" s="41"/>
      <c r="Y5117" s="41"/>
      <c r="AA5117" s="37" t="str">
        <f>IF($I5117&lt;&gt;"",VLOOKUP($I5117,'Valid Values - Search'!$R$4:$T$4719,3,FALSE),"")</f>
        <v/>
      </c>
      <c r="AB5117" s="37" t="str">
        <f>IF($I5117&lt;&gt;"",VLOOKUP($I5117,'Valid Values - Search'!$R$4:$S$4719,2,FALSE),"")</f>
        <v/>
      </c>
      <c r="AC5117" s="38" t="str">
        <f t="shared" si="79"/>
        <v/>
      </c>
      <c r="AD5117" s="38"/>
    </row>
    <row r="5118" spans="1:30">
      <c r="A5118" s="46"/>
      <c r="B5118" s="47"/>
      <c r="C5118" s="49"/>
      <c r="D5118" s="41"/>
      <c r="E5118" s="41"/>
      <c r="F5118" s="41"/>
      <c r="G5118" s="50" t="str">
        <f>IF(A5118&lt;&gt;"",CONCATENATE(A5118,":",YEAR(B5118),IF(MONTH(B5118)&gt;9,MONTH(B5118),CONCATENATE(0,MONTH(B5118))),IF(DAY(B5118)&gt;9,DAY(B5118),CONCATENATE(0,DAY(B5118))),IF(HOUR(C5118)&gt;9,HOUR(C5118),CONCATENATE(0,HOUR(C5118))),IF(MINUTE(C5118)&gt;9,MINUTE(C5118),CONCATENATE(0,MINUTE(C5118))),":",VLOOKUP(F5118,'Valid Values - Results'!$D$4:$F$12,3,FALSE)),"")</f>
        <v/>
      </c>
      <c r="H5118" s="41"/>
      <c r="I5118" s="41"/>
      <c r="J5118" s="41"/>
      <c r="K5118" s="41"/>
      <c r="L5118" s="41"/>
      <c r="M5118" s="92"/>
      <c r="N5118" s="41"/>
      <c r="O5118" s="41"/>
      <c r="P5118" s="41"/>
      <c r="Q5118" s="41"/>
      <c r="R5118" s="41"/>
      <c r="S5118" s="41"/>
      <c r="T5118" s="41"/>
      <c r="U5118" s="47"/>
      <c r="V5118" s="49"/>
      <c r="W5118" s="41"/>
      <c r="X5118" s="41"/>
      <c r="Y5118" s="41"/>
      <c r="AA5118" s="37" t="str">
        <f>IF($I5118&lt;&gt;"",VLOOKUP($I5118,'Valid Values - Search'!$R$4:$T$4719,3,FALSE),"")</f>
        <v/>
      </c>
      <c r="AB5118" s="37" t="str">
        <f>IF($I5118&lt;&gt;"",VLOOKUP($I5118,'Valid Values - Search'!$R$4:$S$4719,2,FALSE),"")</f>
        <v/>
      </c>
      <c r="AC5118" s="38" t="str">
        <f t="shared" si="79"/>
        <v/>
      </c>
      <c r="AD5118" s="38"/>
    </row>
    <row r="5119" spans="1:30">
      <c r="A5119" s="46"/>
      <c r="B5119" s="47"/>
      <c r="C5119" s="49"/>
      <c r="D5119" s="41"/>
      <c r="E5119" s="41"/>
      <c r="F5119" s="41"/>
      <c r="G5119" s="50" t="str">
        <f>IF(A5119&lt;&gt;"",CONCATENATE(A5119,":",YEAR(B5119),IF(MONTH(B5119)&gt;9,MONTH(B5119),CONCATENATE(0,MONTH(B5119))),IF(DAY(B5119)&gt;9,DAY(B5119),CONCATENATE(0,DAY(B5119))),IF(HOUR(C5119)&gt;9,HOUR(C5119),CONCATENATE(0,HOUR(C5119))),IF(MINUTE(C5119)&gt;9,MINUTE(C5119),CONCATENATE(0,MINUTE(C5119))),":",VLOOKUP(F5119,'Valid Values - Results'!$D$4:$F$12,3,FALSE)),"")</f>
        <v/>
      </c>
      <c r="H5119" s="41"/>
      <c r="I5119" s="41"/>
      <c r="J5119" s="41"/>
      <c r="K5119" s="41"/>
      <c r="L5119" s="41"/>
      <c r="M5119" s="92"/>
      <c r="N5119" s="41"/>
      <c r="O5119" s="41"/>
      <c r="P5119" s="41"/>
      <c r="Q5119" s="41"/>
      <c r="R5119" s="41"/>
      <c r="S5119" s="41"/>
      <c r="T5119" s="41"/>
      <c r="U5119" s="47"/>
      <c r="V5119" s="49"/>
      <c r="W5119" s="41"/>
      <c r="X5119" s="41"/>
      <c r="Y5119" s="41"/>
      <c r="AA5119" s="37" t="str">
        <f>IF($I5119&lt;&gt;"",VLOOKUP($I5119,'Valid Values - Search'!$R$4:$T$4719,3,FALSE),"")</f>
        <v/>
      </c>
      <c r="AB5119" s="37" t="str">
        <f>IF($I5119&lt;&gt;"",VLOOKUP($I5119,'Valid Values - Search'!$R$4:$S$4719,2,FALSE),"")</f>
        <v/>
      </c>
      <c r="AC5119" s="38" t="str">
        <f t="shared" si="79"/>
        <v/>
      </c>
      <c r="AD5119" s="38"/>
    </row>
    <row r="5120" spans="1:30">
      <c r="A5120" s="46"/>
      <c r="B5120" s="47"/>
      <c r="C5120" s="49"/>
      <c r="D5120" s="41"/>
      <c r="E5120" s="41"/>
      <c r="F5120" s="41"/>
      <c r="G5120" s="50" t="str">
        <f>IF(A5120&lt;&gt;"",CONCATENATE(A5120,":",YEAR(B5120),IF(MONTH(B5120)&gt;9,MONTH(B5120),CONCATENATE(0,MONTH(B5120))),IF(DAY(B5120)&gt;9,DAY(B5120),CONCATENATE(0,DAY(B5120))),IF(HOUR(C5120)&gt;9,HOUR(C5120),CONCATENATE(0,HOUR(C5120))),IF(MINUTE(C5120)&gt;9,MINUTE(C5120),CONCATENATE(0,MINUTE(C5120))),":",VLOOKUP(F5120,'Valid Values - Results'!$D$4:$F$12,3,FALSE)),"")</f>
        <v/>
      </c>
      <c r="H5120" s="41"/>
      <c r="I5120" s="41"/>
      <c r="J5120" s="41"/>
      <c r="K5120" s="41"/>
      <c r="L5120" s="41"/>
      <c r="M5120" s="92"/>
      <c r="N5120" s="41"/>
      <c r="O5120" s="41"/>
      <c r="P5120" s="41"/>
      <c r="Q5120" s="41"/>
      <c r="R5120" s="41"/>
      <c r="S5120" s="41"/>
      <c r="T5120" s="41"/>
      <c r="U5120" s="47"/>
      <c r="V5120" s="49"/>
      <c r="W5120" s="41"/>
      <c r="X5120" s="41"/>
      <c r="Y5120" s="41"/>
      <c r="AA5120" s="37" t="str">
        <f>IF($I5120&lt;&gt;"",VLOOKUP($I5120,'Valid Values - Search'!$R$4:$T$4719,3,FALSE),"")</f>
        <v/>
      </c>
      <c r="AB5120" s="37" t="str">
        <f>IF($I5120&lt;&gt;"",VLOOKUP($I5120,'Valid Values - Search'!$R$4:$S$4719,2,FALSE),"")</f>
        <v/>
      </c>
      <c r="AC5120" s="38" t="str">
        <f t="shared" si="79"/>
        <v/>
      </c>
      <c r="AD5120" s="38"/>
    </row>
    <row r="5121" spans="1:30">
      <c r="A5121" s="46"/>
      <c r="B5121" s="47"/>
      <c r="C5121" s="49"/>
      <c r="D5121" s="41"/>
      <c r="E5121" s="41"/>
      <c r="F5121" s="41"/>
      <c r="G5121" s="50" t="str">
        <f>IF(A5121&lt;&gt;"",CONCATENATE(A5121,":",YEAR(B5121),IF(MONTH(B5121)&gt;9,MONTH(B5121),CONCATENATE(0,MONTH(B5121))),IF(DAY(B5121)&gt;9,DAY(B5121),CONCATENATE(0,DAY(B5121))),IF(HOUR(C5121)&gt;9,HOUR(C5121),CONCATENATE(0,HOUR(C5121))),IF(MINUTE(C5121)&gt;9,MINUTE(C5121),CONCATENATE(0,MINUTE(C5121))),":",VLOOKUP(F5121,'Valid Values - Results'!$D$4:$F$12,3,FALSE)),"")</f>
        <v/>
      </c>
      <c r="H5121" s="41"/>
      <c r="I5121" s="41"/>
      <c r="J5121" s="41"/>
      <c r="K5121" s="41"/>
      <c r="L5121" s="41"/>
      <c r="M5121" s="92"/>
      <c r="N5121" s="41"/>
      <c r="O5121" s="41"/>
      <c r="P5121" s="41"/>
      <c r="Q5121" s="41"/>
      <c r="R5121" s="41"/>
      <c r="S5121" s="41"/>
      <c r="T5121" s="41"/>
      <c r="U5121" s="47"/>
      <c r="V5121" s="49"/>
      <c r="W5121" s="41"/>
      <c r="X5121" s="41"/>
      <c r="Y5121" s="41"/>
      <c r="AA5121" s="37" t="str">
        <f>IF($I5121&lt;&gt;"",VLOOKUP($I5121,'Valid Values - Search'!$R$4:$T$4719,3,FALSE),"")</f>
        <v/>
      </c>
      <c r="AB5121" s="37" t="str">
        <f>IF($I5121&lt;&gt;"",VLOOKUP($I5121,'Valid Values - Search'!$R$4:$S$4719,2,FALSE),"")</f>
        <v/>
      </c>
      <c r="AC5121" s="38" t="str">
        <f t="shared" si="79"/>
        <v/>
      </c>
      <c r="AD5121" s="38"/>
    </row>
    <row r="5122" spans="1:30">
      <c r="A5122" s="46"/>
      <c r="B5122" s="47"/>
      <c r="C5122" s="49"/>
      <c r="D5122" s="41"/>
      <c r="E5122" s="41"/>
      <c r="F5122" s="41"/>
      <c r="G5122" s="50" t="str">
        <f>IF(A5122&lt;&gt;"",CONCATENATE(A5122,":",YEAR(B5122),IF(MONTH(B5122)&gt;9,MONTH(B5122),CONCATENATE(0,MONTH(B5122))),IF(DAY(B5122)&gt;9,DAY(B5122),CONCATENATE(0,DAY(B5122))),IF(HOUR(C5122)&gt;9,HOUR(C5122),CONCATENATE(0,HOUR(C5122))),IF(MINUTE(C5122)&gt;9,MINUTE(C5122),CONCATENATE(0,MINUTE(C5122))),":",VLOOKUP(F5122,'Valid Values - Results'!$D$4:$F$12,3,FALSE)),"")</f>
        <v/>
      </c>
      <c r="H5122" s="41"/>
      <c r="I5122" s="41"/>
      <c r="J5122" s="41"/>
      <c r="K5122" s="41"/>
      <c r="L5122" s="41"/>
      <c r="M5122" s="92"/>
      <c r="N5122" s="41"/>
      <c r="O5122" s="41"/>
      <c r="P5122" s="41"/>
      <c r="Q5122" s="41"/>
      <c r="R5122" s="41"/>
      <c r="S5122" s="41"/>
      <c r="T5122" s="41"/>
      <c r="U5122" s="47"/>
      <c r="V5122" s="49"/>
      <c r="W5122" s="41"/>
      <c r="X5122" s="41"/>
      <c r="Y5122" s="41"/>
      <c r="AA5122" s="37" t="str">
        <f>IF($I5122&lt;&gt;"",VLOOKUP($I5122,'Valid Values - Search'!$R$4:$T$4719,3,FALSE),"")</f>
        <v/>
      </c>
      <c r="AB5122" s="37" t="str">
        <f>IF($I5122&lt;&gt;"",VLOOKUP($I5122,'Valid Values - Search'!$R$4:$S$4719,2,FALSE),"")</f>
        <v/>
      </c>
      <c r="AC5122" s="38" t="str">
        <f t="shared" ref="AC5122:AC5185" si="80">IF($V5122&lt;&gt;"",$D5122,"")</f>
        <v/>
      </c>
      <c r="AD5122" s="38"/>
    </row>
    <row r="5123" spans="1:30">
      <c r="A5123" s="46"/>
      <c r="B5123" s="47"/>
      <c r="C5123" s="49"/>
      <c r="D5123" s="41"/>
      <c r="E5123" s="41"/>
      <c r="F5123" s="41"/>
      <c r="G5123" s="50" t="str">
        <f>IF(A5123&lt;&gt;"",CONCATENATE(A5123,":",YEAR(B5123),IF(MONTH(B5123)&gt;9,MONTH(B5123),CONCATENATE(0,MONTH(B5123))),IF(DAY(B5123)&gt;9,DAY(B5123),CONCATENATE(0,DAY(B5123))),IF(HOUR(C5123)&gt;9,HOUR(C5123),CONCATENATE(0,HOUR(C5123))),IF(MINUTE(C5123)&gt;9,MINUTE(C5123),CONCATENATE(0,MINUTE(C5123))),":",VLOOKUP(F5123,'Valid Values - Results'!$D$4:$F$12,3,FALSE)),"")</f>
        <v/>
      </c>
      <c r="H5123" s="41"/>
      <c r="I5123" s="41"/>
      <c r="J5123" s="41"/>
      <c r="K5123" s="41"/>
      <c r="L5123" s="41"/>
      <c r="M5123" s="92"/>
      <c r="N5123" s="41"/>
      <c r="O5123" s="41"/>
      <c r="P5123" s="41"/>
      <c r="Q5123" s="41"/>
      <c r="R5123" s="41"/>
      <c r="S5123" s="41"/>
      <c r="T5123" s="41"/>
      <c r="U5123" s="47"/>
      <c r="V5123" s="49"/>
      <c r="W5123" s="41"/>
      <c r="X5123" s="41"/>
      <c r="Y5123" s="41"/>
      <c r="AA5123" s="37" t="str">
        <f>IF($I5123&lt;&gt;"",VLOOKUP($I5123,'Valid Values - Search'!$R$4:$T$4719,3,FALSE),"")</f>
        <v/>
      </c>
      <c r="AB5123" s="37" t="str">
        <f>IF($I5123&lt;&gt;"",VLOOKUP($I5123,'Valid Values - Search'!$R$4:$S$4719,2,FALSE),"")</f>
        <v/>
      </c>
      <c r="AC5123" s="38" t="str">
        <f t="shared" si="80"/>
        <v/>
      </c>
      <c r="AD5123" s="38"/>
    </row>
    <row r="5124" spans="1:30">
      <c r="A5124" s="46"/>
      <c r="B5124" s="47"/>
      <c r="C5124" s="49"/>
      <c r="D5124" s="41"/>
      <c r="E5124" s="41"/>
      <c r="F5124" s="41"/>
      <c r="G5124" s="50" t="str">
        <f>IF(A5124&lt;&gt;"",CONCATENATE(A5124,":",YEAR(B5124),IF(MONTH(B5124)&gt;9,MONTH(B5124),CONCATENATE(0,MONTH(B5124))),IF(DAY(B5124)&gt;9,DAY(B5124),CONCATENATE(0,DAY(B5124))),IF(HOUR(C5124)&gt;9,HOUR(C5124),CONCATENATE(0,HOUR(C5124))),IF(MINUTE(C5124)&gt;9,MINUTE(C5124),CONCATENATE(0,MINUTE(C5124))),":",VLOOKUP(F5124,'Valid Values - Results'!$D$4:$F$12,3,FALSE)),"")</f>
        <v/>
      </c>
      <c r="H5124" s="41"/>
      <c r="I5124" s="41"/>
      <c r="J5124" s="41"/>
      <c r="K5124" s="41"/>
      <c r="L5124" s="41"/>
      <c r="M5124" s="92"/>
      <c r="N5124" s="41"/>
      <c r="O5124" s="41"/>
      <c r="P5124" s="41"/>
      <c r="Q5124" s="41"/>
      <c r="R5124" s="41"/>
      <c r="S5124" s="41"/>
      <c r="T5124" s="41"/>
      <c r="U5124" s="47"/>
      <c r="V5124" s="49"/>
      <c r="W5124" s="41"/>
      <c r="X5124" s="41"/>
      <c r="Y5124" s="41"/>
      <c r="AA5124" s="37" t="str">
        <f>IF($I5124&lt;&gt;"",VLOOKUP($I5124,'Valid Values - Search'!$R$4:$T$4719,3,FALSE),"")</f>
        <v/>
      </c>
      <c r="AB5124" s="37" t="str">
        <f>IF($I5124&lt;&gt;"",VLOOKUP($I5124,'Valid Values - Search'!$R$4:$S$4719,2,FALSE),"")</f>
        <v/>
      </c>
      <c r="AC5124" s="38" t="str">
        <f t="shared" si="80"/>
        <v/>
      </c>
      <c r="AD5124" s="38"/>
    </row>
    <row r="5125" spans="1:30">
      <c r="A5125" s="46"/>
      <c r="B5125" s="47"/>
      <c r="C5125" s="49"/>
      <c r="D5125" s="41"/>
      <c r="E5125" s="41"/>
      <c r="F5125" s="41"/>
      <c r="G5125" s="50" t="str">
        <f>IF(A5125&lt;&gt;"",CONCATENATE(A5125,":",YEAR(B5125),IF(MONTH(B5125)&gt;9,MONTH(B5125),CONCATENATE(0,MONTH(B5125))),IF(DAY(B5125)&gt;9,DAY(B5125),CONCATENATE(0,DAY(B5125))),IF(HOUR(C5125)&gt;9,HOUR(C5125),CONCATENATE(0,HOUR(C5125))),IF(MINUTE(C5125)&gt;9,MINUTE(C5125),CONCATENATE(0,MINUTE(C5125))),":",VLOOKUP(F5125,'Valid Values - Results'!$D$4:$F$12,3,FALSE)),"")</f>
        <v/>
      </c>
      <c r="H5125" s="41"/>
      <c r="I5125" s="41"/>
      <c r="J5125" s="41"/>
      <c r="K5125" s="41"/>
      <c r="L5125" s="41"/>
      <c r="M5125" s="92"/>
      <c r="N5125" s="41"/>
      <c r="O5125" s="41"/>
      <c r="P5125" s="41"/>
      <c r="Q5125" s="41"/>
      <c r="R5125" s="41"/>
      <c r="S5125" s="41"/>
      <c r="T5125" s="41"/>
      <c r="U5125" s="47"/>
      <c r="V5125" s="49"/>
      <c r="W5125" s="41"/>
      <c r="X5125" s="41"/>
      <c r="Y5125" s="41"/>
      <c r="AA5125" s="37" t="str">
        <f>IF($I5125&lt;&gt;"",VLOOKUP($I5125,'Valid Values - Search'!$R$4:$T$4719,3,FALSE),"")</f>
        <v/>
      </c>
      <c r="AB5125" s="37" t="str">
        <f>IF($I5125&lt;&gt;"",VLOOKUP($I5125,'Valid Values - Search'!$R$4:$S$4719,2,FALSE),"")</f>
        <v/>
      </c>
      <c r="AC5125" s="38" t="str">
        <f t="shared" si="80"/>
        <v/>
      </c>
      <c r="AD5125" s="38"/>
    </row>
    <row r="5126" spans="1:30">
      <c r="A5126" s="46"/>
      <c r="B5126" s="47"/>
      <c r="C5126" s="49"/>
      <c r="D5126" s="41"/>
      <c r="E5126" s="41"/>
      <c r="F5126" s="41"/>
      <c r="G5126" s="50" t="str">
        <f>IF(A5126&lt;&gt;"",CONCATENATE(A5126,":",YEAR(B5126),IF(MONTH(B5126)&gt;9,MONTH(B5126),CONCATENATE(0,MONTH(B5126))),IF(DAY(B5126)&gt;9,DAY(B5126),CONCATENATE(0,DAY(B5126))),IF(HOUR(C5126)&gt;9,HOUR(C5126),CONCATENATE(0,HOUR(C5126))),IF(MINUTE(C5126)&gt;9,MINUTE(C5126),CONCATENATE(0,MINUTE(C5126))),":",VLOOKUP(F5126,'Valid Values - Results'!$D$4:$F$12,3,FALSE)),"")</f>
        <v/>
      </c>
      <c r="H5126" s="41"/>
      <c r="I5126" s="41"/>
      <c r="J5126" s="41"/>
      <c r="K5126" s="41"/>
      <c r="L5126" s="41"/>
      <c r="M5126" s="92"/>
      <c r="N5126" s="41"/>
      <c r="O5126" s="41"/>
      <c r="P5126" s="41"/>
      <c r="Q5126" s="41"/>
      <c r="R5126" s="41"/>
      <c r="S5126" s="41"/>
      <c r="T5126" s="41"/>
      <c r="U5126" s="47"/>
      <c r="V5126" s="49"/>
      <c r="W5126" s="41"/>
      <c r="X5126" s="41"/>
      <c r="Y5126" s="41"/>
      <c r="AA5126" s="37" t="str">
        <f>IF($I5126&lt;&gt;"",VLOOKUP($I5126,'Valid Values - Search'!$R$4:$T$4719,3,FALSE),"")</f>
        <v/>
      </c>
      <c r="AB5126" s="37" t="str">
        <f>IF($I5126&lt;&gt;"",VLOOKUP($I5126,'Valid Values - Search'!$R$4:$S$4719,2,FALSE),"")</f>
        <v/>
      </c>
      <c r="AC5126" s="38" t="str">
        <f t="shared" si="80"/>
        <v/>
      </c>
      <c r="AD5126" s="38"/>
    </row>
    <row r="5127" spans="1:30">
      <c r="A5127" s="46"/>
      <c r="B5127" s="47"/>
      <c r="C5127" s="49"/>
      <c r="D5127" s="41"/>
      <c r="E5127" s="41"/>
      <c r="F5127" s="41"/>
      <c r="G5127" s="50" t="str">
        <f>IF(A5127&lt;&gt;"",CONCATENATE(A5127,":",YEAR(B5127),IF(MONTH(B5127)&gt;9,MONTH(B5127),CONCATENATE(0,MONTH(B5127))),IF(DAY(B5127)&gt;9,DAY(B5127),CONCATENATE(0,DAY(B5127))),IF(HOUR(C5127)&gt;9,HOUR(C5127),CONCATENATE(0,HOUR(C5127))),IF(MINUTE(C5127)&gt;9,MINUTE(C5127),CONCATENATE(0,MINUTE(C5127))),":",VLOOKUP(F5127,'Valid Values - Results'!$D$4:$F$12,3,FALSE)),"")</f>
        <v/>
      </c>
      <c r="H5127" s="41"/>
      <c r="I5127" s="41"/>
      <c r="J5127" s="41"/>
      <c r="K5127" s="41"/>
      <c r="L5127" s="41"/>
      <c r="M5127" s="92"/>
      <c r="N5127" s="41"/>
      <c r="O5127" s="41"/>
      <c r="P5127" s="41"/>
      <c r="Q5127" s="41"/>
      <c r="R5127" s="41"/>
      <c r="S5127" s="41"/>
      <c r="T5127" s="41"/>
      <c r="U5127" s="47"/>
      <c r="V5127" s="49"/>
      <c r="W5127" s="41"/>
      <c r="X5127" s="41"/>
      <c r="Y5127" s="41"/>
      <c r="AA5127" s="37" t="str">
        <f>IF($I5127&lt;&gt;"",VLOOKUP($I5127,'Valid Values - Search'!$R$4:$T$4719,3,FALSE),"")</f>
        <v/>
      </c>
      <c r="AB5127" s="37" t="str">
        <f>IF($I5127&lt;&gt;"",VLOOKUP($I5127,'Valid Values - Search'!$R$4:$S$4719,2,FALSE),"")</f>
        <v/>
      </c>
      <c r="AC5127" s="38" t="str">
        <f t="shared" si="80"/>
        <v/>
      </c>
      <c r="AD5127" s="38"/>
    </row>
    <row r="5128" spans="1:30">
      <c r="A5128" s="46"/>
      <c r="B5128" s="47"/>
      <c r="C5128" s="49"/>
      <c r="D5128" s="41"/>
      <c r="E5128" s="41"/>
      <c r="F5128" s="41"/>
      <c r="G5128" s="50" t="str">
        <f>IF(A5128&lt;&gt;"",CONCATENATE(A5128,":",YEAR(B5128),IF(MONTH(B5128)&gt;9,MONTH(B5128),CONCATENATE(0,MONTH(B5128))),IF(DAY(B5128)&gt;9,DAY(B5128),CONCATENATE(0,DAY(B5128))),IF(HOUR(C5128)&gt;9,HOUR(C5128),CONCATENATE(0,HOUR(C5128))),IF(MINUTE(C5128)&gt;9,MINUTE(C5128),CONCATENATE(0,MINUTE(C5128))),":",VLOOKUP(F5128,'Valid Values - Results'!$D$4:$F$12,3,FALSE)),"")</f>
        <v/>
      </c>
      <c r="H5128" s="41"/>
      <c r="I5128" s="41"/>
      <c r="J5128" s="41"/>
      <c r="K5128" s="41"/>
      <c r="L5128" s="41"/>
      <c r="M5128" s="92"/>
      <c r="N5128" s="41"/>
      <c r="O5128" s="41"/>
      <c r="P5128" s="41"/>
      <c r="Q5128" s="41"/>
      <c r="R5128" s="41"/>
      <c r="S5128" s="41"/>
      <c r="T5128" s="41"/>
      <c r="U5128" s="47"/>
      <c r="V5128" s="49"/>
      <c r="W5128" s="41"/>
      <c r="X5128" s="41"/>
      <c r="Y5128" s="41"/>
      <c r="AA5128" s="37" t="str">
        <f>IF($I5128&lt;&gt;"",VLOOKUP($I5128,'Valid Values - Search'!$R$4:$T$4719,3,FALSE),"")</f>
        <v/>
      </c>
      <c r="AB5128" s="37" t="str">
        <f>IF($I5128&lt;&gt;"",VLOOKUP($I5128,'Valid Values - Search'!$R$4:$S$4719,2,FALSE),"")</f>
        <v/>
      </c>
      <c r="AC5128" s="38" t="str">
        <f t="shared" si="80"/>
        <v/>
      </c>
      <c r="AD5128" s="38"/>
    </row>
    <row r="5129" spans="1:30">
      <c r="A5129" s="46"/>
      <c r="B5129" s="47"/>
      <c r="C5129" s="49"/>
      <c r="D5129" s="41"/>
      <c r="E5129" s="41"/>
      <c r="F5129" s="41"/>
      <c r="G5129" s="50" t="str">
        <f>IF(A5129&lt;&gt;"",CONCATENATE(A5129,":",YEAR(B5129),IF(MONTH(B5129)&gt;9,MONTH(B5129),CONCATENATE(0,MONTH(B5129))),IF(DAY(B5129)&gt;9,DAY(B5129),CONCATENATE(0,DAY(B5129))),IF(HOUR(C5129)&gt;9,HOUR(C5129),CONCATENATE(0,HOUR(C5129))),IF(MINUTE(C5129)&gt;9,MINUTE(C5129),CONCATENATE(0,MINUTE(C5129))),":",VLOOKUP(F5129,'Valid Values - Results'!$D$4:$F$12,3,FALSE)),"")</f>
        <v/>
      </c>
      <c r="H5129" s="41"/>
      <c r="I5129" s="41"/>
      <c r="J5129" s="41"/>
      <c r="K5129" s="41"/>
      <c r="L5129" s="41"/>
      <c r="M5129" s="92"/>
      <c r="N5129" s="41"/>
      <c r="O5129" s="41"/>
      <c r="P5129" s="41"/>
      <c r="Q5129" s="41"/>
      <c r="R5129" s="41"/>
      <c r="S5129" s="41"/>
      <c r="T5129" s="41"/>
      <c r="U5129" s="47"/>
      <c r="V5129" s="49"/>
      <c r="W5129" s="41"/>
      <c r="X5129" s="41"/>
      <c r="Y5129" s="41"/>
      <c r="AA5129" s="37" t="str">
        <f>IF($I5129&lt;&gt;"",VLOOKUP($I5129,'Valid Values - Search'!$R$4:$T$4719,3,FALSE),"")</f>
        <v/>
      </c>
      <c r="AB5129" s="37" t="str">
        <f>IF($I5129&lt;&gt;"",VLOOKUP($I5129,'Valid Values - Search'!$R$4:$S$4719,2,FALSE),"")</f>
        <v/>
      </c>
      <c r="AC5129" s="38" t="str">
        <f t="shared" si="80"/>
        <v/>
      </c>
      <c r="AD5129" s="38"/>
    </row>
    <row r="5130" spans="1:30">
      <c r="A5130" s="46"/>
      <c r="B5130" s="47"/>
      <c r="C5130" s="49"/>
      <c r="D5130" s="41"/>
      <c r="E5130" s="41"/>
      <c r="F5130" s="41"/>
      <c r="G5130" s="50" t="str">
        <f>IF(A5130&lt;&gt;"",CONCATENATE(A5130,":",YEAR(B5130),IF(MONTH(B5130)&gt;9,MONTH(B5130),CONCATENATE(0,MONTH(B5130))),IF(DAY(B5130)&gt;9,DAY(B5130),CONCATENATE(0,DAY(B5130))),IF(HOUR(C5130)&gt;9,HOUR(C5130),CONCATENATE(0,HOUR(C5130))),IF(MINUTE(C5130)&gt;9,MINUTE(C5130),CONCATENATE(0,MINUTE(C5130))),":",VLOOKUP(F5130,'Valid Values - Results'!$D$4:$F$12,3,FALSE)),"")</f>
        <v/>
      </c>
      <c r="H5130" s="41"/>
      <c r="I5130" s="41"/>
      <c r="J5130" s="41"/>
      <c r="K5130" s="41"/>
      <c r="L5130" s="41"/>
      <c r="M5130" s="92"/>
      <c r="N5130" s="41"/>
      <c r="O5130" s="41"/>
      <c r="P5130" s="41"/>
      <c r="Q5130" s="41"/>
      <c r="R5130" s="41"/>
      <c r="S5130" s="41"/>
      <c r="T5130" s="41"/>
      <c r="U5130" s="47"/>
      <c r="V5130" s="49"/>
      <c r="W5130" s="41"/>
      <c r="X5130" s="41"/>
      <c r="Y5130" s="41"/>
      <c r="AA5130" s="37" t="str">
        <f>IF($I5130&lt;&gt;"",VLOOKUP($I5130,'Valid Values - Search'!$R$4:$T$4719,3,FALSE),"")</f>
        <v/>
      </c>
      <c r="AB5130" s="37" t="str">
        <f>IF($I5130&lt;&gt;"",VLOOKUP($I5130,'Valid Values - Search'!$R$4:$S$4719,2,FALSE),"")</f>
        <v/>
      </c>
      <c r="AC5130" s="38" t="str">
        <f t="shared" si="80"/>
        <v/>
      </c>
      <c r="AD5130" s="38"/>
    </row>
    <row r="5131" spans="1:30">
      <c r="A5131" s="46"/>
      <c r="B5131" s="47"/>
      <c r="C5131" s="49"/>
      <c r="D5131" s="41"/>
      <c r="E5131" s="41"/>
      <c r="F5131" s="41"/>
      <c r="G5131" s="50" t="str">
        <f>IF(A5131&lt;&gt;"",CONCATENATE(A5131,":",YEAR(B5131),IF(MONTH(B5131)&gt;9,MONTH(B5131),CONCATENATE(0,MONTH(B5131))),IF(DAY(B5131)&gt;9,DAY(B5131),CONCATENATE(0,DAY(B5131))),IF(HOUR(C5131)&gt;9,HOUR(C5131),CONCATENATE(0,HOUR(C5131))),IF(MINUTE(C5131)&gt;9,MINUTE(C5131),CONCATENATE(0,MINUTE(C5131))),":",VLOOKUP(F5131,'Valid Values - Results'!$D$4:$F$12,3,FALSE)),"")</f>
        <v/>
      </c>
      <c r="H5131" s="41"/>
      <c r="I5131" s="41"/>
      <c r="J5131" s="41"/>
      <c r="K5131" s="41"/>
      <c r="L5131" s="41"/>
      <c r="M5131" s="92"/>
      <c r="N5131" s="41"/>
      <c r="O5131" s="41"/>
      <c r="P5131" s="41"/>
      <c r="Q5131" s="41"/>
      <c r="R5131" s="41"/>
      <c r="S5131" s="41"/>
      <c r="T5131" s="41"/>
      <c r="U5131" s="47"/>
      <c r="V5131" s="49"/>
      <c r="W5131" s="41"/>
      <c r="X5131" s="41"/>
      <c r="Y5131" s="41"/>
      <c r="AA5131" s="37" t="str">
        <f>IF($I5131&lt;&gt;"",VLOOKUP($I5131,'Valid Values - Search'!$R$4:$T$4719,3,FALSE),"")</f>
        <v/>
      </c>
      <c r="AB5131" s="37" t="str">
        <f>IF($I5131&lt;&gt;"",VLOOKUP($I5131,'Valid Values - Search'!$R$4:$S$4719,2,FALSE),"")</f>
        <v/>
      </c>
      <c r="AC5131" s="38" t="str">
        <f t="shared" si="80"/>
        <v/>
      </c>
      <c r="AD5131" s="38"/>
    </row>
    <row r="5132" spans="1:30">
      <c r="A5132" s="46"/>
      <c r="B5132" s="47"/>
      <c r="C5132" s="49"/>
      <c r="D5132" s="41"/>
      <c r="E5132" s="41"/>
      <c r="F5132" s="41"/>
      <c r="G5132" s="50" t="str">
        <f>IF(A5132&lt;&gt;"",CONCATENATE(A5132,":",YEAR(B5132),IF(MONTH(B5132)&gt;9,MONTH(B5132),CONCATENATE(0,MONTH(B5132))),IF(DAY(B5132)&gt;9,DAY(B5132),CONCATENATE(0,DAY(B5132))),IF(HOUR(C5132)&gt;9,HOUR(C5132),CONCATENATE(0,HOUR(C5132))),IF(MINUTE(C5132)&gt;9,MINUTE(C5132),CONCATENATE(0,MINUTE(C5132))),":",VLOOKUP(F5132,'Valid Values - Results'!$D$4:$F$12,3,FALSE)),"")</f>
        <v/>
      </c>
      <c r="H5132" s="41"/>
      <c r="I5132" s="41"/>
      <c r="J5132" s="41"/>
      <c r="K5132" s="41"/>
      <c r="L5132" s="41"/>
      <c r="M5132" s="92"/>
      <c r="N5132" s="41"/>
      <c r="O5132" s="41"/>
      <c r="P5132" s="41"/>
      <c r="Q5132" s="41"/>
      <c r="R5132" s="41"/>
      <c r="S5132" s="41"/>
      <c r="T5132" s="41"/>
      <c r="U5132" s="47"/>
      <c r="V5132" s="49"/>
      <c r="W5132" s="41"/>
      <c r="X5132" s="41"/>
      <c r="Y5132" s="41"/>
      <c r="AA5132" s="37" t="str">
        <f>IF($I5132&lt;&gt;"",VLOOKUP($I5132,'Valid Values - Search'!$R$4:$T$4719,3,FALSE),"")</f>
        <v/>
      </c>
      <c r="AB5132" s="37" t="str">
        <f>IF($I5132&lt;&gt;"",VLOOKUP($I5132,'Valid Values - Search'!$R$4:$S$4719,2,FALSE),"")</f>
        <v/>
      </c>
      <c r="AC5132" s="38" t="str">
        <f t="shared" si="80"/>
        <v/>
      </c>
      <c r="AD5132" s="38"/>
    </row>
    <row r="5133" spans="1:30">
      <c r="A5133" s="46"/>
      <c r="B5133" s="47"/>
      <c r="C5133" s="49"/>
      <c r="D5133" s="41"/>
      <c r="E5133" s="41"/>
      <c r="F5133" s="41"/>
      <c r="G5133" s="50" t="str">
        <f>IF(A5133&lt;&gt;"",CONCATENATE(A5133,":",YEAR(B5133),IF(MONTH(B5133)&gt;9,MONTH(B5133),CONCATENATE(0,MONTH(B5133))),IF(DAY(B5133)&gt;9,DAY(B5133),CONCATENATE(0,DAY(B5133))),IF(HOUR(C5133)&gt;9,HOUR(C5133),CONCATENATE(0,HOUR(C5133))),IF(MINUTE(C5133)&gt;9,MINUTE(C5133),CONCATENATE(0,MINUTE(C5133))),":",VLOOKUP(F5133,'Valid Values - Results'!$D$4:$F$12,3,FALSE)),"")</f>
        <v/>
      </c>
      <c r="H5133" s="41"/>
      <c r="I5133" s="41"/>
      <c r="J5133" s="41"/>
      <c r="K5133" s="41"/>
      <c r="L5133" s="41"/>
      <c r="M5133" s="92"/>
      <c r="N5133" s="41"/>
      <c r="O5133" s="41"/>
      <c r="P5133" s="41"/>
      <c r="Q5133" s="41"/>
      <c r="R5133" s="41"/>
      <c r="S5133" s="41"/>
      <c r="T5133" s="41"/>
      <c r="U5133" s="47"/>
      <c r="V5133" s="49"/>
      <c r="W5133" s="41"/>
      <c r="X5133" s="41"/>
      <c r="Y5133" s="41"/>
      <c r="AA5133" s="37" t="str">
        <f>IF($I5133&lt;&gt;"",VLOOKUP($I5133,'Valid Values - Search'!$R$4:$T$4719,3,FALSE),"")</f>
        <v/>
      </c>
      <c r="AB5133" s="37" t="str">
        <f>IF($I5133&lt;&gt;"",VLOOKUP($I5133,'Valid Values - Search'!$R$4:$S$4719,2,FALSE),"")</f>
        <v/>
      </c>
      <c r="AC5133" s="38" t="str">
        <f t="shared" si="80"/>
        <v/>
      </c>
      <c r="AD5133" s="38"/>
    </row>
    <row r="5134" spans="1:30">
      <c r="A5134" s="46"/>
      <c r="B5134" s="47"/>
      <c r="C5134" s="49"/>
      <c r="D5134" s="41"/>
      <c r="E5134" s="41"/>
      <c r="F5134" s="41"/>
      <c r="G5134" s="50" t="str">
        <f>IF(A5134&lt;&gt;"",CONCATENATE(A5134,":",YEAR(B5134),IF(MONTH(B5134)&gt;9,MONTH(B5134),CONCATENATE(0,MONTH(B5134))),IF(DAY(B5134)&gt;9,DAY(B5134),CONCATENATE(0,DAY(B5134))),IF(HOUR(C5134)&gt;9,HOUR(C5134),CONCATENATE(0,HOUR(C5134))),IF(MINUTE(C5134)&gt;9,MINUTE(C5134),CONCATENATE(0,MINUTE(C5134))),":",VLOOKUP(F5134,'Valid Values - Results'!$D$4:$F$12,3,FALSE)),"")</f>
        <v/>
      </c>
      <c r="H5134" s="41"/>
      <c r="I5134" s="41"/>
      <c r="J5134" s="41"/>
      <c r="K5134" s="41"/>
      <c r="L5134" s="41"/>
      <c r="M5134" s="92"/>
      <c r="N5134" s="41"/>
      <c r="O5134" s="41"/>
      <c r="P5134" s="41"/>
      <c r="Q5134" s="41"/>
      <c r="R5134" s="41"/>
      <c r="S5134" s="41"/>
      <c r="T5134" s="41"/>
      <c r="U5134" s="47"/>
      <c r="V5134" s="49"/>
      <c r="W5134" s="41"/>
      <c r="X5134" s="41"/>
      <c r="Y5134" s="41"/>
      <c r="AA5134" s="37" t="str">
        <f>IF($I5134&lt;&gt;"",VLOOKUP($I5134,'Valid Values - Search'!$R$4:$T$4719,3,FALSE),"")</f>
        <v/>
      </c>
      <c r="AB5134" s="37" t="str">
        <f>IF($I5134&lt;&gt;"",VLOOKUP($I5134,'Valid Values - Search'!$R$4:$S$4719,2,FALSE),"")</f>
        <v/>
      </c>
      <c r="AC5134" s="38" t="str">
        <f t="shared" si="80"/>
        <v/>
      </c>
      <c r="AD5134" s="38"/>
    </row>
    <row r="5135" spans="1:30">
      <c r="A5135" s="46"/>
      <c r="B5135" s="47"/>
      <c r="C5135" s="49"/>
      <c r="D5135" s="41"/>
      <c r="E5135" s="41"/>
      <c r="F5135" s="41"/>
      <c r="G5135" s="50" t="str">
        <f>IF(A5135&lt;&gt;"",CONCATENATE(A5135,":",YEAR(B5135),IF(MONTH(B5135)&gt;9,MONTH(B5135),CONCATENATE(0,MONTH(B5135))),IF(DAY(B5135)&gt;9,DAY(B5135),CONCATENATE(0,DAY(B5135))),IF(HOUR(C5135)&gt;9,HOUR(C5135),CONCATENATE(0,HOUR(C5135))),IF(MINUTE(C5135)&gt;9,MINUTE(C5135),CONCATENATE(0,MINUTE(C5135))),":",VLOOKUP(F5135,'Valid Values - Results'!$D$4:$F$12,3,FALSE)),"")</f>
        <v/>
      </c>
      <c r="H5135" s="41"/>
      <c r="I5135" s="41"/>
      <c r="J5135" s="41"/>
      <c r="K5135" s="41"/>
      <c r="L5135" s="41"/>
      <c r="M5135" s="92"/>
      <c r="N5135" s="41"/>
      <c r="O5135" s="41"/>
      <c r="P5135" s="41"/>
      <c r="Q5135" s="41"/>
      <c r="R5135" s="41"/>
      <c r="S5135" s="41"/>
      <c r="T5135" s="41"/>
      <c r="U5135" s="47"/>
      <c r="V5135" s="49"/>
      <c r="W5135" s="41"/>
      <c r="X5135" s="41"/>
      <c r="Y5135" s="41"/>
      <c r="AA5135" s="37" t="str">
        <f>IF($I5135&lt;&gt;"",VLOOKUP($I5135,'Valid Values - Search'!$R$4:$T$4719,3,FALSE),"")</f>
        <v/>
      </c>
      <c r="AB5135" s="37" t="str">
        <f>IF($I5135&lt;&gt;"",VLOOKUP($I5135,'Valid Values - Search'!$R$4:$S$4719,2,FALSE),"")</f>
        <v/>
      </c>
      <c r="AC5135" s="38" t="str">
        <f t="shared" si="80"/>
        <v/>
      </c>
      <c r="AD5135" s="38"/>
    </row>
    <row r="5136" spans="1:30">
      <c r="A5136" s="46"/>
      <c r="B5136" s="47"/>
      <c r="C5136" s="49"/>
      <c r="D5136" s="41"/>
      <c r="E5136" s="41"/>
      <c r="F5136" s="41"/>
      <c r="G5136" s="50" t="str">
        <f>IF(A5136&lt;&gt;"",CONCATENATE(A5136,":",YEAR(B5136),IF(MONTH(B5136)&gt;9,MONTH(B5136),CONCATENATE(0,MONTH(B5136))),IF(DAY(B5136)&gt;9,DAY(B5136),CONCATENATE(0,DAY(B5136))),IF(HOUR(C5136)&gt;9,HOUR(C5136),CONCATENATE(0,HOUR(C5136))),IF(MINUTE(C5136)&gt;9,MINUTE(C5136),CONCATENATE(0,MINUTE(C5136))),":",VLOOKUP(F5136,'Valid Values - Results'!$D$4:$F$12,3,FALSE)),"")</f>
        <v/>
      </c>
      <c r="H5136" s="41"/>
      <c r="I5136" s="41"/>
      <c r="J5136" s="41"/>
      <c r="K5136" s="41"/>
      <c r="L5136" s="41"/>
      <c r="M5136" s="92"/>
      <c r="N5136" s="41"/>
      <c r="O5136" s="41"/>
      <c r="P5136" s="41"/>
      <c r="Q5136" s="41"/>
      <c r="R5136" s="41"/>
      <c r="S5136" s="41"/>
      <c r="T5136" s="41"/>
      <c r="U5136" s="47"/>
      <c r="V5136" s="49"/>
      <c r="W5136" s="41"/>
      <c r="X5136" s="41"/>
      <c r="Y5136" s="41"/>
      <c r="AA5136" s="37" t="str">
        <f>IF($I5136&lt;&gt;"",VLOOKUP($I5136,'Valid Values - Search'!$R$4:$T$4719,3,FALSE),"")</f>
        <v/>
      </c>
      <c r="AB5136" s="37" t="str">
        <f>IF($I5136&lt;&gt;"",VLOOKUP($I5136,'Valid Values - Search'!$R$4:$S$4719,2,FALSE),"")</f>
        <v/>
      </c>
      <c r="AC5136" s="38" t="str">
        <f t="shared" si="80"/>
        <v/>
      </c>
      <c r="AD5136" s="38"/>
    </row>
    <row r="5137" spans="1:30">
      <c r="A5137" s="46"/>
      <c r="B5137" s="47"/>
      <c r="C5137" s="49"/>
      <c r="D5137" s="41"/>
      <c r="E5137" s="41"/>
      <c r="F5137" s="41"/>
      <c r="G5137" s="50" t="str">
        <f>IF(A5137&lt;&gt;"",CONCATENATE(A5137,":",YEAR(B5137),IF(MONTH(B5137)&gt;9,MONTH(B5137),CONCATENATE(0,MONTH(B5137))),IF(DAY(B5137)&gt;9,DAY(B5137),CONCATENATE(0,DAY(B5137))),IF(HOUR(C5137)&gt;9,HOUR(C5137),CONCATENATE(0,HOUR(C5137))),IF(MINUTE(C5137)&gt;9,MINUTE(C5137),CONCATENATE(0,MINUTE(C5137))),":",VLOOKUP(F5137,'Valid Values - Results'!$D$4:$F$12,3,FALSE)),"")</f>
        <v/>
      </c>
      <c r="H5137" s="41"/>
      <c r="I5137" s="41"/>
      <c r="J5137" s="41"/>
      <c r="K5137" s="41"/>
      <c r="L5137" s="41"/>
      <c r="M5137" s="92"/>
      <c r="N5137" s="41"/>
      <c r="O5137" s="41"/>
      <c r="P5137" s="41"/>
      <c r="Q5137" s="41"/>
      <c r="R5137" s="41"/>
      <c r="S5137" s="41"/>
      <c r="T5137" s="41"/>
      <c r="U5137" s="47"/>
      <c r="V5137" s="49"/>
      <c r="W5137" s="41"/>
      <c r="X5137" s="41"/>
      <c r="Y5137" s="41"/>
      <c r="AA5137" s="37" t="str">
        <f>IF($I5137&lt;&gt;"",VLOOKUP($I5137,'Valid Values - Search'!$R$4:$T$4719,3,FALSE),"")</f>
        <v/>
      </c>
      <c r="AB5137" s="37" t="str">
        <f>IF($I5137&lt;&gt;"",VLOOKUP($I5137,'Valid Values - Search'!$R$4:$S$4719,2,FALSE),"")</f>
        <v/>
      </c>
      <c r="AC5137" s="38" t="str">
        <f t="shared" si="80"/>
        <v/>
      </c>
      <c r="AD5137" s="38"/>
    </row>
    <row r="5138" spans="1:30">
      <c r="A5138" s="46"/>
      <c r="B5138" s="47"/>
      <c r="C5138" s="49"/>
      <c r="D5138" s="41"/>
      <c r="E5138" s="41"/>
      <c r="F5138" s="41"/>
      <c r="G5138" s="50" t="str">
        <f>IF(A5138&lt;&gt;"",CONCATENATE(A5138,":",YEAR(B5138),IF(MONTH(B5138)&gt;9,MONTH(B5138),CONCATENATE(0,MONTH(B5138))),IF(DAY(B5138)&gt;9,DAY(B5138),CONCATENATE(0,DAY(B5138))),IF(HOUR(C5138)&gt;9,HOUR(C5138),CONCATENATE(0,HOUR(C5138))),IF(MINUTE(C5138)&gt;9,MINUTE(C5138),CONCATENATE(0,MINUTE(C5138))),":",VLOOKUP(F5138,'Valid Values - Results'!$D$4:$F$12,3,FALSE)),"")</f>
        <v/>
      </c>
      <c r="H5138" s="41"/>
      <c r="I5138" s="41"/>
      <c r="J5138" s="41"/>
      <c r="K5138" s="41"/>
      <c r="L5138" s="41"/>
      <c r="M5138" s="92"/>
      <c r="N5138" s="41"/>
      <c r="O5138" s="41"/>
      <c r="P5138" s="41"/>
      <c r="Q5138" s="41"/>
      <c r="R5138" s="41"/>
      <c r="S5138" s="41"/>
      <c r="T5138" s="41"/>
      <c r="U5138" s="47"/>
      <c r="V5138" s="49"/>
      <c r="W5138" s="41"/>
      <c r="X5138" s="41"/>
      <c r="Y5138" s="41"/>
      <c r="AA5138" s="37" t="str">
        <f>IF($I5138&lt;&gt;"",VLOOKUP($I5138,'Valid Values - Search'!$R$4:$T$4719,3,FALSE),"")</f>
        <v/>
      </c>
      <c r="AB5138" s="37" t="str">
        <f>IF($I5138&lt;&gt;"",VLOOKUP($I5138,'Valid Values - Search'!$R$4:$S$4719,2,FALSE),"")</f>
        <v/>
      </c>
      <c r="AC5138" s="38" t="str">
        <f t="shared" si="80"/>
        <v/>
      </c>
      <c r="AD5138" s="38"/>
    </row>
    <row r="5139" spans="1:30">
      <c r="A5139" s="46"/>
      <c r="B5139" s="47"/>
      <c r="C5139" s="49"/>
      <c r="D5139" s="41"/>
      <c r="E5139" s="41"/>
      <c r="F5139" s="41"/>
      <c r="G5139" s="50" t="str">
        <f>IF(A5139&lt;&gt;"",CONCATENATE(A5139,":",YEAR(B5139),IF(MONTH(B5139)&gt;9,MONTH(B5139),CONCATENATE(0,MONTH(B5139))),IF(DAY(B5139)&gt;9,DAY(B5139),CONCATENATE(0,DAY(B5139))),IF(HOUR(C5139)&gt;9,HOUR(C5139),CONCATENATE(0,HOUR(C5139))),IF(MINUTE(C5139)&gt;9,MINUTE(C5139),CONCATENATE(0,MINUTE(C5139))),":",VLOOKUP(F5139,'Valid Values - Results'!$D$4:$F$12,3,FALSE)),"")</f>
        <v/>
      </c>
      <c r="H5139" s="41"/>
      <c r="I5139" s="41"/>
      <c r="J5139" s="41"/>
      <c r="K5139" s="41"/>
      <c r="L5139" s="41"/>
      <c r="M5139" s="92"/>
      <c r="N5139" s="41"/>
      <c r="O5139" s="41"/>
      <c r="P5139" s="41"/>
      <c r="Q5139" s="41"/>
      <c r="R5139" s="41"/>
      <c r="S5139" s="41"/>
      <c r="T5139" s="41"/>
      <c r="U5139" s="47"/>
      <c r="V5139" s="49"/>
      <c r="W5139" s="41"/>
      <c r="X5139" s="41"/>
      <c r="Y5139" s="41"/>
      <c r="AA5139" s="37" t="str">
        <f>IF($I5139&lt;&gt;"",VLOOKUP($I5139,'Valid Values - Search'!$R$4:$T$4719,3,FALSE),"")</f>
        <v/>
      </c>
      <c r="AB5139" s="37" t="str">
        <f>IF($I5139&lt;&gt;"",VLOOKUP($I5139,'Valid Values - Search'!$R$4:$S$4719,2,FALSE),"")</f>
        <v/>
      </c>
      <c r="AC5139" s="38" t="str">
        <f t="shared" si="80"/>
        <v/>
      </c>
      <c r="AD5139" s="38"/>
    </row>
    <row r="5140" spans="1:30">
      <c r="A5140" s="46"/>
      <c r="B5140" s="47"/>
      <c r="C5140" s="49"/>
      <c r="D5140" s="41"/>
      <c r="E5140" s="41"/>
      <c r="F5140" s="41"/>
      <c r="G5140" s="50" t="str">
        <f>IF(A5140&lt;&gt;"",CONCATENATE(A5140,":",YEAR(B5140),IF(MONTH(B5140)&gt;9,MONTH(B5140),CONCATENATE(0,MONTH(B5140))),IF(DAY(B5140)&gt;9,DAY(B5140),CONCATENATE(0,DAY(B5140))),IF(HOUR(C5140)&gt;9,HOUR(C5140),CONCATENATE(0,HOUR(C5140))),IF(MINUTE(C5140)&gt;9,MINUTE(C5140),CONCATENATE(0,MINUTE(C5140))),":",VLOOKUP(F5140,'Valid Values - Results'!$D$4:$F$12,3,FALSE)),"")</f>
        <v/>
      </c>
      <c r="H5140" s="41"/>
      <c r="I5140" s="41"/>
      <c r="J5140" s="41"/>
      <c r="K5140" s="41"/>
      <c r="L5140" s="41"/>
      <c r="M5140" s="92"/>
      <c r="N5140" s="41"/>
      <c r="O5140" s="41"/>
      <c r="P5140" s="41"/>
      <c r="Q5140" s="41"/>
      <c r="R5140" s="41"/>
      <c r="S5140" s="41"/>
      <c r="T5140" s="41"/>
      <c r="U5140" s="47"/>
      <c r="V5140" s="49"/>
      <c r="W5140" s="41"/>
      <c r="X5140" s="41"/>
      <c r="Y5140" s="41"/>
      <c r="AA5140" s="37" t="str">
        <f>IF($I5140&lt;&gt;"",VLOOKUP($I5140,'Valid Values - Search'!$R$4:$T$4719,3,FALSE),"")</f>
        <v/>
      </c>
      <c r="AB5140" s="37" t="str">
        <f>IF($I5140&lt;&gt;"",VLOOKUP($I5140,'Valid Values - Search'!$R$4:$S$4719,2,FALSE),"")</f>
        <v/>
      </c>
      <c r="AC5140" s="38" t="str">
        <f t="shared" si="80"/>
        <v/>
      </c>
      <c r="AD5140" s="38"/>
    </row>
    <row r="5141" spans="1:30">
      <c r="A5141" s="46"/>
      <c r="B5141" s="47"/>
      <c r="C5141" s="49"/>
      <c r="D5141" s="41"/>
      <c r="E5141" s="41"/>
      <c r="F5141" s="41"/>
      <c r="G5141" s="50" t="str">
        <f>IF(A5141&lt;&gt;"",CONCATENATE(A5141,":",YEAR(B5141),IF(MONTH(B5141)&gt;9,MONTH(B5141),CONCATENATE(0,MONTH(B5141))),IF(DAY(B5141)&gt;9,DAY(B5141),CONCATENATE(0,DAY(B5141))),IF(HOUR(C5141)&gt;9,HOUR(C5141),CONCATENATE(0,HOUR(C5141))),IF(MINUTE(C5141)&gt;9,MINUTE(C5141),CONCATENATE(0,MINUTE(C5141))),":",VLOOKUP(F5141,'Valid Values - Results'!$D$4:$F$12,3,FALSE)),"")</f>
        <v/>
      </c>
      <c r="H5141" s="41"/>
      <c r="I5141" s="41"/>
      <c r="J5141" s="41"/>
      <c r="K5141" s="41"/>
      <c r="L5141" s="41"/>
      <c r="M5141" s="92"/>
      <c r="N5141" s="41"/>
      <c r="O5141" s="41"/>
      <c r="P5141" s="41"/>
      <c r="Q5141" s="41"/>
      <c r="R5141" s="41"/>
      <c r="S5141" s="41"/>
      <c r="T5141" s="41"/>
      <c r="U5141" s="47"/>
      <c r="V5141" s="49"/>
      <c r="W5141" s="41"/>
      <c r="X5141" s="41"/>
      <c r="Y5141" s="41"/>
      <c r="AA5141" s="37" t="str">
        <f>IF($I5141&lt;&gt;"",VLOOKUP($I5141,'Valid Values - Search'!$R$4:$T$4719,3,FALSE),"")</f>
        <v/>
      </c>
      <c r="AB5141" s="37" t="str">
        <f>IF($I5141&lt;&gt;"",VLOOKUP($I5141,'Valid Values - Search'!$R$4:$S$4719,2,FALSE),"")</f>
        <v/>
      </c>
      <c r="AC5141" s="38" t="str">
        <f t="shared" si="80"/>
        <v/>
      </c>
      <c r="AD5141" s="38"/>
    </row>
    <row r="5142" spans="1:30">
      <c r="A5142" s="46"/>
      <c r="B5142" s="47"/>
      <c r="C5142" s="49"/>
      <c r="D5142" s="41"/>
      <c r="E5142" s="41"/>
      <c r="F5142" s="41"/>
      <c r="G5142" s="50" t="str">
        <f>IF(A5142&lt;&gt;"",CONCATENATE(A5142,":",YEAR(B5142),IF(MONTH(B5142)&gt;9,MONTH(B5142),CONCATENATE(0,MONTH(B5142))),IF(DAY(B5142)&gt;9,DAY(B5142),CONCATENATE(0,DAY(B5142))),IF(HOUR(C5142)&gt;9,HOUR(C5142),CONCATENATE(0,HOUR(C5142))),IF(MINUTE(C5142)&gt;9,MINUTE(C5142),CONCATENATE(0,MINUTE(C5142))),":",VLOOKUP(F5142,'Valid Values - Results'!$D$4:$F$12,3,FALSE)),"")</f>
        <v/>
      </c>
      <c r="H5142" s="41"/>
      <c r="I5142" s="41"/>
      <c r="J5142" s="41"/>
      <c r="K5142" s="41"/>
      <c r="L5142" s="41"/>
      <c r="M5142" s="92"/>
      <c r="N5142" s="41"/>
      <c r="O5142" s="41"/>
      <c r="P5142" s="41"/>
      <c r="Q5142" s="41"/>
      <c r="R5142" s="41"/>
      <c r="S5142" s="41"/>
      <c r="T5142" s="41"/>
      <c r="U5142" s="47"/>
      <c r="V5142" s="49"/>
      <c r="W5142" s="41"/>
      <c r="X5142" s="41"/>
      <c r="Y5142" s="41"/>
      <c r="AA5142" s="37" t="str">
        <f>IF($I5142&lt;&gt;"",VLOOKUP($I5142,'Valid Values - Search'!$R$4:$T$4719,3,FALSE),"")</f>
        <v/>
      </c>
      <c r="AB5142" s="37" t="str">
        <f>IF($I5142&lt;&gt;"",VLOOKUP($I5142,'Valid Values - Search'!$R$4:$S$4719,2,FALSE),"")</f>
        <v/>
      </c>
      <c r="AC5142" s="38" t="str">
        <f t="shared" si="80"/>
        <v/>
      </c>
      <c r="AD5142" s="38"/>
    </row>
    <row r="5143" spans="1:30">
      <c r="A5143" s="46"/>
      <c r="B5143" s="47"/>
      <c r="C5143" s="49"/>
      <c r="D5143" s="41"/>
      <c r="E5143" s="41"/>
      <c r="F5143" s="41"/>
      <c r="G5143" s="50" t="str">
        <f>IF(A5143&lt;&gt;"",CONCATENATE(A5143,":",YEAR(B5143),IF(MONTH(B5143)&gt;9,MONTH(B5143),CONCATENATE(0,MONTH(B5143))),IF(DAY(B5143)&gt;9,DAY(B5143),CONCATENATE(0,DAY(B5143))),IF(HOUR(C5143)&gt;9,HOUR(C5143),CONCATENATE(0,HOUR(C5143))),IF(MINUTE(C5143)&gt;9,MINUTE(C5143),CONCATENATE(0,MINUTE(C5143))),":",VLOOKUP(F5143,'Valid Values - Results'!$D$4:$F$12,3,FALSE)),"")</f>
        <v/>
      </c>
      <c r="H5143" s="41"/>
      <c r="I5143" s="41"/>
      <c r="J5143" s="41"/>
      <c r="K5143" s="41"/>
      <c r="L5143" s="41"/>
      <c r="M5143" s="92"/>
      <c r="N5143" s="41"/>
      <c r="O5143" s="41"/>
      <c r="P5143" s="41"/>
      <c r="Q5143" s="41"/>
      <c r="R5143" s="41"/>
      <c r="S5143" s="41"/>
      <c r="T5143" s="41"/>
      <c r="U5143" s="47"/>
      <c r="V5143" s="49"/>
      <c r="W5143" s="41"/>
      <c r="X5143" s="41"/>
      <c r="Y5143" s="41"/>
      <c r="AA5143" s="37" t="str">
        <f>IF($I5143&lt;&gt;"",VLOOKUP($I5143,'Valid Values - Search'!$R$4:$T$4719,3,FALSE),"")</f>
        <v/>
      </c>
      <c r="AB5143" s="37" t="str">
        <f>IF($I5143&lt;&gt;"",VLOOKUP($I5143,'Valid Values - Search'!$R$4:$S$4719,2,FALSE),"")</f>
        <v/>
      </c>
      <c r="AC5143" s="38" t="str">
        <f t="shared" si="80"/>
        <v/>
      </c>
      <c r="AD5143" s="38"/>
    </row>
    <row r="5144" spans="1:30">
      <c r="A5144" s="46"/>
      <c r="B5144" s="47"/>
      <c r="C5144" s="49"/>
      <c r="D5144" s="41"/>
      <c r="E5144" s="41"/>
      <c r="F5144" s="41"/>
      <c r="G5144" s="50" t="str">
        <f>IF(A5144&lt;&gt;"",CONCATENATE(A5144,":",YEAR(B5144),IF(MONTH(B5144)&gt;9,MONTH(B5144),CONCATENATE(0,MONTH(B5144))),IF(DAY(B5144)&gt;9,DAY(B5144),CONCATENATE(0,DAY(B5144))),IF(HOUR(C5144)&gt;9,HOUR(C5144),CONCATENATE(0,HOUR(C5144))),IF(MINUTE(C5144)&gt;9,MINUTE(C5144),CONCATENATE(0,MINUTE(C5144))),":",VLOOKUP(F5144,'Valid Values - Results'!$D$4:$F$12,3,FALSE)),"")</f>
        <v/>
      </c>
      <c r="H5144" s="41"/>
      <c r="I5144" s="41"/>
      <c r="J5144" s="41"/>
      <c r="K5144" s="41"/>
      <c r="L5144" s="41"/>
      <c r="M5144" s="92"/>
      <c r="N5144" s="41"/>
      <c r="O5144" s="41"/>
      <c r="P5144" s="41"/>
      <c r="Q5144" s="41"/>
      <c r="R5144" s="41"/>
      <c r="S5144" s="41"/>
      <c r="T5144" s="41"/>
      <c r="U5144" s="47"/>
      <c r="V5144" s="49"/>
      <c r="W5144" s="41"/>
      <c r="X5144" s="41"/>
      <c r="Y5144" s="41"/>
      <c r="AA5144" s="37" t="str">
        <f>IF($I5144&lt;&gt;"",VLOOKUP($I5144,'Valid Values - Search'!$R$4:$T$4719,3,FALSE),"")</f>
        <v/>
      </c>
      <c r="AB5144" s="37" t="str">
        <f>IF($I5144&lt;&gt;"",VLOOKUP($I5144,'Valid Values - Search'!$R$4:$S$4719,2,FALSE),"")</f>
        <v/>
      </c>
      <c r="AC5144" s="38" t="str">
        <f t="shared" si="80"/>
        <v/>
      </c>
      <c r="AD5144" s="38"/>
    </row>
    <row r="5145" spans="1:30">
      <c r="A5145" s="46"/>
      <c r="B5145" s="47"/>
      <c r="C5145" s="49"/>
      <c r="D5145" s="41"/>
      <c r="E5145" s="41"/>
      <c r="F5145" s="41"/>
      <c r="G5145" s="50" t="str">
        <f>IF(A5145&lt;&gt;"",CONCATENATE(A5145,":",YEAR(B5145),IF(MONTH(B5145)&gt;9,MONTH(B5145),CONCATENATE(0,MONTH(B5145))),IF(DAY(B5145)&gt;9,DAY(B5145),CONCATENATE(0,DAY(B5145))),IF(HOUR(C5145)&gt;9,HOUR(C5145),CONCATENATE(0,HOUR(C5145))),IF(MINUTE(C5145)&gt;9,MINUTE(C5145),CONCATENATE(0,MINUTE(C5145))),":",VLOOKUP(F5145,'Valid Values - Results'!$D$4:$F$12,3,FALSE)),"")</f>
        <v/>
      </c>
      <c r="H5145" s="41"/>
      <c r="I5145" s="41"/>
      <c r="J5145" s="41"/>
      <c r="K5145" s="41"/>
      <c r="L5145" s="41"/>
      <c r="M5145" s="92"/>
      <c r="N5145" s="41"/>
      <c r="O5145" s="41"/>
      <c r="P5145" s="41"/>
      <c r="Q5145" s="41"/>
      <c r="R5145" s="41"/>
      <c r="S5145" s="41"/>
      <c r="T5145" s="41"/>
      <c r="U5145" s="47"/>
      <c r="V5145" s="49"/>
      <c r="W5145" s="41"/>
      <c r="X5145" s="41"/>
      <c r="Y5145" s="41"/>
      <c r="AA5145" s="37" t="str">
        <f>IF($I5145&lt;&gt;"",VLOOKUP($I5145,'Valid Values - Search'!$R$4:$T$4719,3,FALSE),"")</f>
        <v/>
      </c>
      <c r="AB5145" s="37" t="str">
        <f>IF($I5145&lt;&gt;"",VLOOKUP($I5145,'Valid Values - Search'!$R$4:$S$4719,2,FALSE),"")</f>
        <v/>
      </c>
      <c r="AC5145" s="38" t="str">
        <f t="shared" si="80"/>
        <v/>
      </c>
      <c r="AD5145" s="38"/>
    </row>
    <row r="5146" spans="1:30">
      <c r="A5146" s="46"/>
      <c r="B5146" s="47"/>
      <c r="C5146" s="49"/>
      <c r="D5146" s="41"/>
      <c r="E5146" s="41"/>
      <c r="F5146" s="41"/>
      <c r="G5146" s="50" t="str">
        <f>IF(A5146&lt;&gt;"",CONCATENATE(A5146,":",YEAR(B5146),IF(MONTH(B5146)&gt;9,MONTH(B5146),CONCATENATE(0,MONTH(B5146))),IF(DAY(B5146)&gt;9,DAY(B5146),CONCATENATE(0,DAY(B5146))),IF(HOUR(C5146)&gt;9,HOUR(C5146),CONCATENATE(0,HOUR(C5146))),IF(MINUTE(C5146)&gt;9,MINUTE(C5146),CONCATENATE(0,MINUTE(C5146))),":",VLOOKUP(F5146,'Valid Values - Results'!$D$4:$F$12,3,FALSE)),"")</f>
        <v/>
      </c>
      <c r="H5146" s="41"/>
      <c r="I5146" s="41"/>
      <c r="J5146" s="41"/>
      <c r="K5146" s="41"/>
      <c r="L5146" s="41"/>
      <c r="M5146" s="92"/>
      <c r="N5146" s="41"/>
      <c r="O5146" s="41"/>
      <c r="P5146" s="41"/>
      <c r="Q5146" s="41"/>
      <c r="R5146" s="41"/>
      <c r="S5146" s="41"/>
      <c r="T5146" s="41"/>
      <c r="U5146" s="47"/>
      <c r="V5146" s="49"/>
      <c r="W5146" s="41"/>
      <c r="X5146" s="41"/>
      <c r="Y5146" s="41"/>
      <c r="AA5146" s="37" t="str">
        <f>IF($I5146&lt;&gt;"",VLOOKUP($I5146,'Valid Values - Search'!$R$4:$T$4719,3,FALSE),"")</f>
        <v/>
      </c>
      <c r="AB5146" s="37" t="str">
        <f>IF($I5146&lt;&gt;"",VLOOKUP($I5146,'Valid Values - Search'!$R$4:$S$4719,2,FALSE),"")</f>
        <v/>
      </c>
      <c r="AC5146" s="38" t="str">
        <f t="shared" si="80"/>
        <v/>
      </c>
      <c r="AD5146" s="38"/>
    </row>
    <row r="5147" spans="1:30">
      <c r="A5147" s="46"/>
      <c r="B5147" s="47"/>
      <c r="C5147" s="49"/>
      <c r="D5147" s="41"/>
      <c r="E5147" s="41"/>
      <c r="F5147" s="41"/>
      <c r="G5147" s="50" t="str">
        <f>IF(A5147&lt;&gt;"",CONCATENATE(A5147,":",YEAR(B5147),IF(MONTH(B5147)&gt;9,MONTH(B5147),CONCATENATE(0,MONTH(B5147))),IF(DAY(B5147)&gt;9,DAY(B5147),CONCATENATE(0,DAY(B5147))),IF(HOUR(C5147)&gt;9,HOUR(C5147),CONCATENATE(0,HOUR(C5147))),IF(MINUTE(C5147)&gt;9,MINUTE(C5147),CONCATENATE(0,MINUTE(C5147))),":",VLOOKUP(F5147,'Valid Values - Results'!$D$4:$F$12,3,FALSE)),"")</f>
        <v/>
      </c>
      <c r="H5147" s="41"/>
      <c r="I5147" s="41"/>
      <c r="J5147" s="41"/>
      <c r="K5147" s="41"/>
      <c r="L5147" s="41"/>
      <c r="M5147" s="92"/>
      <c r="N5147" s="41"/>
      <c r="O5147" s="41"/>
      <c r="P5147" s="41"/>
      <c r="Q5147" s="41"/>
      <c r="R5147" s="41"/>
      <c r="S5147" s="41"/>
      <c r="T5147" s="41"/>
      <c r="U5147" s="47"/>
      <c r="V5147" s="49"/>
      <c r="W5147" s="41"/>
      <c r="X5147" s="41"/>
      <c r="Y5147" s="41"/>
      <c r="AA5147" s="37" t="str">
        <f>IF($I5147&lt;&gt;"",VLOOKUP($I5147,'Valid Values - Search'!$R$4:$T$4719,3,FALSE),"")</f>
        <v/>
      </c>
      <c r="AB5147" s="37" t="str">
        <f>IF($I5147&lt;&gt;"",VLOOKUP($I5147,'Valid Values - Search'!$R$4:$S$4719,2,FALSE),"")</f>
        <v/>
      </c>
      <c r="AC5147" s="38" t="str">
        <f t="shared" si="80"/>
        <v/>
      </c>
      <c r="AD5147" s="38"/>
    </row>
    <row r="5148" spans="1:30">
      <c r="A5148" s="46"/>
      <c r="B5148" s="47"/>
      <c r="C5148" s="49"/>
      <c r="D5148" s="41"/>
      <c r="E5148" s="41"/>
      <c r="F5148" s="41"/>
      <c r="G5148" s="50" t="str">
        <f>IF(A5148&lt;&gt;"",CONCATENATE(A5148,":",YEAR(B5148),IF(MONTH(B5148)&gt;9,MONTH(B5148),CONCATENATE(0,MONTH(B5148))),IF(DAY(B5148)&gt;9,DAY(B5148),CONCATENATE(0,DAY(B5148))),IF(HOUR(C5148)&gt;9,HOUR(C5148),CONCATENATE(0,HOUR(C5148))),IF(MINUTE(C5148)&gt;9,MINUTE(C5148),CONCATENATE(0,MINUTE(C5148))),":",VLOOKUP(F5148,'Valid Values - Results'!$D$4:$F$12,3,FALSE)),"")</f>
        <v/>
      </c>
      <c r="H5148" s="41"/>
      <c r="I5148" s="41"/>
      <c r="J5148" s="41"/>
      <c r="K5148" s="41"/>
      <c r="L5148" s="41"/>
      <c r="M5148" s="92"/>
      <c r="N5148" s="41"/>
      <c r="O5148" s="41"/>
      <c r="P5148" s="41"/>
      <c r="Q5148" s="41"/>
      <c r="R5148" s="41"/>
      <c r="S5148" s="41"/>
      <c r="T5148" s="41"/>
      <c r="U5148" s="47"/>
      <c r="V5148" s="49"/>
      <c r="W5148" s="41"/>
      <c r="X5148" s="41"/>
      <c r="Y5148" s="41"/>
      <c r="AA5148" s="37" t="str">
        <f>IF($I5148&lt;&gt;"",VLOOKUP($I5148,'Valid Values - Search'!$R$4:$T$4719,3,FALSE),"")</f>
        <v/>
      </c>
      <c r="AB5148" s="37" t="str">
        <f>IF($I5148&lt;&gt;"",VLOOKUP($I5148,'Valid Values - Search'!$R$4:$S$4719,2,FALSE),"")</f>
        <v/>
      </c>
      <c r="AC5148" s="38" t="str">
        <f t="shared" si="80"/>
        <v/>
      </c>
      <c r="AD5148" s="38"/>
    </row>
    <row r="5149" spans="1:30">
      <c r="A5149" s="46"/>
      <c r="B5149" s="47"/>
      <c r="C5149" s="49"/>
      <c r="D5149" s="41"/>
      <c r="E5149" s="41"/>
      <c r="F5149" s="41"/>
      <c r="G5149" s="50" t="str">
        <f>IF(A5149&lt;&gt;"",CONCATENATE(A5149,":",YEAR(B5149),IF(MONTH(B5149)&gt;9,MONTH(B5149),CONCATENATE(0,MONTH(B5149))),IF(DAY(B5149)&gt;9,DAY(B5149),CONCATENATE(0,DAY(B5149))),IF(HOUR(C5149)&gt;9,HOUR(C5149),CONCATENATE(0,HOUR(C5149))),IF(MINUTE(C5149)&gt;9,MINUTE(C5149),CONCATENATE(0,MINUTE(C5149))),":",VLOOKUP(F5149,'Valid Values - Results'!$D$4:$F$12,3,FALSE)),"")</f>
        <v/>
      </c>
      <c r="H5149" s="41"/>
      <c r="I5149" s="41"/>
      <c r="J5149" s="41"/>
      <c r="K5149" s="41"/>
      <c r="L5149" s="41"/>
      <c r="M5149" s="92"/>
      <c r="N5149" s="41"/>
      <c r="O5149" s="41"/>
      <c r="P5149" s="41"/>
      <c r="Q5149" s="41"/>
      <c r="R5149" s="41"/>
      <c r="S5149" s="41"/>
      <c r="T5149" s="41"/>
      <c r="U5149" s="47"/>
      <c r="V5149" s="49"/>
      <c r="W5149" s="41"/>
      <c r="X5149" s="41"/>
      <c r="Y5149" s="41"/>
      <c r="AA5149" s="37" t="str">
        <f>IF($I5149&lt;&gt;"",VLOOKUP($I5149,'Valid Values - Search'!$R$4:$T$4719,3,FALSE),"")</f>
        <v/>
      </c>
      <c r="AB5149" s="37" t="str">
        <f>IF($I5149&lt;&gt;"",VLOOKUP($I5149,'Valid Values - Search'!$R$4:$S$4719,2,FALSE),"")</f>
        <v/>
      </c>
      <c r="AC5149" s="38" t="str">
        <f t="shared" si="80"/>
        <v/>
      </c>
      <c r="AD5149" s="38"/>
    </row>
    <row r="5150" spans="1:30">
      <c r="A5150" s="46"/>
      <c r="B5150" s="47"/>
      <c r="C5150" s="49"/>
      <c r="D5150" s="41"/>
      <c r="E5150" s="41"/>
      <c r="F5150" s="41"/>
      <c r="G5150" s="50" t="str">
        <f>IF(A5150&lt;&gt;"",CONCATENATE(A5150,":",YEAR(B5150),IF(MONTH(B5150)&gt;9,MONTH(B5150),CONCATENATE(0,MONTH(B5150))),IF(DAY(B5150)&gt;9,DAY(B5150),CONCATENATE(0,DAY(B5150))),IF(HOUR(C5150)&gt;9,HOUR(C5150),CONCATENATE(0,HOUR(C5150))),IF(MINUTE(C5150)&gt;9,MINUTE(C5150),CONCATENATE(0,MINUTE(C5150))),":",VLOOKUP(F5150,'Valid Values - Results'!$D$4:$F$12,3,FALSE)),"")</f>
        <v/>
      </c>
      <c r="H5150" s="41"/>
      <c r="I5150" s="41"/>
      <c r="J5150" s="41"/>
      <c r="K5150" s="41"/>
      <c r="L5150" s="41"/>
      <c r="M5150" s="92"/>
      <c r="N5150" s="41"/>
      <c r="O5150" s="41"/>
      <c r="P5150" s="41"/>
      <c r="Q5150" s="41"/>
      <c r="R5150" s="41"/>
      <c r="S5150" s="41"/>
      <c r="T5150" s="41"/>
      <c r="U5150" s="47"/>
      <c r="V5150" s="49"/>
      <c r="W5150" s="41"/>
      <c r="X5150" s="41"/>
      <c r="Y5150" s="41"/>
      <c r="AA5150" s="37" t="str">
        <f>IF($I5150&lt;&gt;"",VLOOKUP($I5150,'Valid Values - Search'!$R$4:$T$4719,3,FALSE),"")</f>
        <v/>
      </c>
      <c r="AB5150" s="37" t="str">
        <f>IF($I5150&lt;&gt;"",VLOOKUP($I5150,'Valid Values - Search'!$R$4:$S$4719,2,FALSE),"")</f>
        <v/>
      </c>
      <c r="AC5150" s="38" t="str">
        <f t="shared" si="80"/>
        <v/>
      </c>
      <c r="AD5150" s="38"/>
    </row>
    <row r="5151" spans="1:30">
      <c r="A5151" s="46"/>
      <c r="B5151" s="47"/>
      <c r="C5151" s="49"/>
      <c r="D5151" s="41"/>
      <c r="E5151" s="41"/>
      <c r="F5151" s="41"/>
      <c r="G5151" s="50" t="str">
        <f>IF(A5151&lt;&gt;"",CONCATENATE(A5151,":",YEAR(B5151),IF(MONTH(B5151)&gt;9,MONTH(B5151),CONCATENATE(0,MONTH(B5151))),IF(DAY(B5151)&gt;9,DAY(B5151),CONCATENATE(0,DAY(B5151))),IF(HOUR(C5151)&gt;9,HOUR(C5151),CONCATENATE(0,HOUR(C5151))),IF(MINUTE(C5151)&gt;9,MINUTE(C5151),CONCATENATE(0,MINUTE(C5151))),":",VLOOKUP(F5151,'Valid Values - Results'!$D$4:$F$12,3,FALSE)),"")</f>
        <v/>
      </c>
      <c r="H5151" s="41"/>
      <c r="I5151" s="41"/>
      <c r="J5151" s="41"/>
      <c r="K5151" s="41"/>
      <c r="L5151" s="41"/>
      <c r="M5151" s="92"/>
      <c r="N5151" s="41"/>
      <c r="O5151" s="41"/>
      <c r="P5151" s="41"/>
      <c r="Q5151" s="41"/>
      <c r="R5151" s="41"/>
      <c r="S5151" s="41"/>
      <c r="T5151" s="41"/>
      <c r="U5151" s="47"/>
      <c r="V5151" s="49"/>
      <c r="W5151" s="41"/>
      <c r="X5151" s="41"/>
      <c r="Y5151" s="41"/>
      <c r="AA5151" s="37" t="str">
        <f>IF($I5151&lt;&gt;"",VLOOKUP($I5151,'Valid Values - Search'!$R$4:$T$4719,3,FALSE),"")</f>
        <v/>
      </c>
      <c r="AB5151" s="37" t="str">
        <f>IF($I5151&lt;&gt;"",VLOOKUP($I5151,'Valid Values - Search'!$R$4:$S$4719,2,FALSE),"")</f>
        <v/>
      </c>
      <c r="AC5151" s="38" t="str">
        <f t="shared" si="80"/>
        <v/>
      </c>
      <c r="AD5151" s="38"/>
    </row>
    <row r="5152" spans="1:30">
      <c r="A5152" s="46"/>
      <c r="B5152" s="47"/>
      <c r="C5152" s="49"/>
      <c r="D5152" s="41"/>
      <c r="E5152" s="41"/>
      <c r="F5152" s="41"/>
      <c r="G5152" s="50" t="str">
        <f>IF(A5152&lt;&gt;"",CONCATENATE(A5152,":",YEAR(B5152),IF(MONTH(B5152)&gt;9,MONTH(B5152),CONCATENATE(0,MONTH(B5152))),IF(DAY(B5152)&gt;9,DAY(B5152),CONCATENATE(0,DAY(B5152))),IF(HOUR(C5152)&gt;9,HOUR(C5152),CONCATENATE(0,HOUR(C5152))),IF(MINUTE(C5152)&gt;9,MINUTE(C5152),CONCATENATE(0,MINUTE(C5152))),":",VLOOKUP(F5152,'Valid Values - Results'!$D$4:$F$12,3,FALSE)),"")</f>
        <v/>
      </c>
      <c r="H5152" s="41"/>
      <c r="I5152" s="41"/>
      <c r="J5152" s="41"/>
      <c r="K5152" s="41"/>
      <c r="L5152" s="41"/>
      <c r="M5152" s="92"/>
      <c r="N5152" s="41"/>
      <c r="O5152" s="41"/>
      <c r="P5152" s="41"/>
      <c r="Q5152" s="41"/>
      <c r="R5152" s="41"/>
      <c r="S5152" s="41"/>
      <c r="T5152" s="41"/>
      <c r="U5152" s="47"/>
      <c r="V5152" s="49"/>
      <c r="W5152" s="41"/>
      <c r="X5152" s="41"/>
      <c r="Y5152" s="41"/>
      <c r="AA5152" s="37" t="str">
        <f>IF($I5152&lt;&gt;"",VLOOKUP($I5152,'Valid Values - Search'!$R$4:$T$4719,3,FALSE),"")</f>
        <v/>
      </c>
      <c r="AB5152" s="37" t="str">
        <f>IF($I5152&lt;&gt;"",VLOOKUP($I5152,'Valid Values - Search'!$R$4:$S$4719,2,FALSE),"")</f>
        <v/>
      </c>
      <c r="AC5152" s="38" t="str">
        <f t="shared" si="80"/>
        <v/>
      </c>
      <c r="AD5152" s="38"/>
    </row>
    <row r="5153" spans="1:30">
      <c r="A5153" s="46"/>
      <c r="B5153" s="47"/>
      <c r="C5153" s="49"/>
      <c r="D5153" s="41"/>
      <c r="E5153" s="41"/>
      <c r="F5153" s="41"/>
      <c r="G5153" s="50" t="str">
        <f>IF(A5153&lt;&gt;"",CONCATENATE(A5153,":",YEAR(B5153),IF(MONTH(B5153)&gt;9,MONTH(B5153),CONCATENATE(0,MONTH(B5153))),IF(DAY(B5153)&gt;9,DAY(B5153),CONCATENATE(0,DAY(B5153))),IF(HOUR(C5153)&gt;9,HOUR(C5153),CONCATENATE(0,HOUR(C5153))),IF(MINUTE(C5153)&gt;9,MINUTE(C5153),CONCATENATE(0,MINUTE(C5153))),":",VLOOKUP(F5153,'Valid Values - Results'!$D$4:$F$12,3,FALSE)),"")</f>
        <v/>
      </c>
      <c r="H5153" s="41"/>
      <c r="I5153" s="41"/>
      <c r="J5153" s="41"/>
      <c r="K5153" s="41"/>
      <c r="L5153" s="41"/>
      <c r="M5153" s="92"/>
      <c r="N5153" s="41"/>
      <c r="O5153" s="41"/>
      <c r="P5153" s="41"/>
      <c r="Q5153" s="41"/>
      <c r="R5153" s="41"/>
      <c r="S5153" s="41"/>
      <c r="T5153" s="41"/>
      <c r="U5153" s="47"/>
      <c r="V5153" s="49"/>
      <c r="W5153" s="41"/>
      <c r="X5153" s="41"/>
      <c r="Y5153" s="41"/>
      <c r="AA5153" s="37" t="str">
        <f>IF($I5153&lt;&gt;"",VLOOKUP($I5153,'Valid Values - Search'!$R$4:$T$4719,3,FALSE),"")</f>
        <v/>
      </c>
      <c r="AB5153" s="37" t="str">
        <f>IF($I5153&lt;&gt;"",VLOOKUP($I5153,'Valid Values - Search'!$R$4:$S$4719,2,FALSE),"")</f>
        <v/>
      </c>
      <c r="AC5153" s="38" t="str">
        <f t="shared" si="80"/>
        <v/>
      </c>
      <c r="AD5153" s="38"/>
    </row>
    <row r="5154" spans="1:30">
      <c r="A5154" s="46"/>
      <c r="B5154" s="47"/>
      <c r="C5154" s="49"/>
      <c r="D5154" s="41"/>
      <c r="E5154" s="41"/>
      <c r="F5154" s="41"/>
      <c r="G5154" s="50" t="str">
        <f>IF(A5154&lt;&gt;"",CONCATENATE(A5154,":",YEAR(B5154),IF(MONTH(B5154)&gt;9,MONTH(B5154),CONCATENATE(0,MONTH(B5154))),IF(DAY(B5154)&gt;9,DAY(B5154),CONCATENATE(0,DAY(B5154))),IF(HOUR(C5154)&gt;9,HOUR(C5154),CONCATENATE(0,HOUR(C5154))),IF(MINUTE(C5154)&gt;9,MINUTE(C5154),CONCATENATE(0,MINUTE(C5154))),":",VLOOKUP(F5154,'Valid Values - Results'!$D$4:$F$12,3,FALSE)),"")</f>
        <v/>
      </c>
      <c r="H5154" s="41"/>
      <c r="I5154" s="41"/>
      <c r="J5154" s="41"/>
      <c r="K5154" s="41"/>
      <c r="L5154" s="41"/>
      <c r="M5154" s="92"/>
      <c r="N5154" s="41"/>
      <c r="O5154" s="41"/>
      <c r="P5154" s="41"/>
      <c r="Q5154" s="41"/>
      <c r="R5154" s="41"/>
      <c r="S5154" s="41"/>
      <c r="T5154" s="41"/>
      <c r="U5154" s="47"/>
      <c r="V5154" s="49"/>
      <c r="W5154" s="41"/>
      <c r="X5154" s="41"/>
      <c r="Y5154" s="41"/>
      <c r="AA5154" s="37" t="str">
        <f>IF($I5154&lt;&gt;"",VLOOKUP($I5154,'Valid Values - Search'!$R$4:$T$4719,3,FALSE),"")</f>
        <v/>
      </c>
      <c r="AB5154" s="37" t="str">
        <f>IF($I5154&lt;&gt;"",VLOOKUP($I5154,'Valid Values - Search'!$R$4:$S$4719,2,FALSE),"")</f>
        <v/>
      </c>
      <c r="AC5154" s="38" t="str">
        <f t="shared" si="80"/>
        <v/>
      </c>
      <c r="AD5154" s="38"/>
    </row>
    <row r="5155" spans="1:30">
      <c r="A5155" s="46"/>
      <c r="B5155" s="47"/>
      <c r="C5155" s="49"/>
      <c r="D5155" s="41"/>
      <c r="E5155" s="41"/>
      <c r="F5155" s="41"/>
      <c r="G5155" s="50" t="str">
        <f>IF(A5155&lt;&gt;"",CONCATENATE(A5155,":",YEAR(B5155),IF(MONTH(B5155)&gt;9,MONTH(B5155),CONCATENATE(0,MONTH(B5155))),IF(DAY(B5155)&gt;9,DAY(B5155),CONCATENATE(0,DAY(B5155))),IF(HOUR(C5155)&gt;9,HOUR(C5155),CONCATENATE(0,HOUR(C5155))),IF(MINUTE(C5155)&gt;9,MINUTE(C5155),CONCATENATE(0,MINUTE(C5155))),":",VLOOKUP(F5155,'Valid Values - Results'!$D$4:$F$12,3,FALSE)),"")</f>
        <v/>
      </c>
      <c r="H5155" s="41"/>
      <c r="I5155" s="41"/>
      <c r="J5155" s="41"/>
      <c r="K5155" s="41"/>
      <c r="L5155" s="41"/>
      <c r="M5155" s="92"/>
      <c r="N5155" s="41"/>
      <c r="O5155" s="41"/>
      <c r="P5155" s="41"/>
      <c r="Q5155" s="41"/>
      <c r="R5155" s="41"/>
      <c r="S5155" s="41"/>
      <c r="T5155" s="41"/>
      <c r="U5155" s="47"/>
      <c r="V5155" s="49"/>
      <c r="W5155" s="41"/>
      <c r="X5155" s="41"/>
      <c r="Y5155" s="41"/>
      <c r="AA5155" s="37" t="str">
        <f>IF($I5155&lt;&gt;"",VLOOKUP($I5155,'Valid Values - Search'!$R$4:$T$4719,3,FALSE),"")</f>
        <v/>
      </c>
      <c r="AB5155" s="37" t="str">
        <f>IF($I5155&lt;&gt;"",VLOOKUP($I5155,'Valid Values - Search'!$R$4:$S$4719,2,FALSE),"")</f>
        <v/>
      </c>
      <c r="AC5155" s="38" t="str">
        <f t="shared" si="80"/>
        <v/>
      </c>
      <c r="AD5155" s="38"/>
    </row>
    <row r="5156" spans="1:30">
      <c r="A5156" s="46"/>
      <c r="B5156" s="47"/>
      <c r="C5156" s="49"/>
      <c r="D5156" s="41"/>
      <c r="E5156" s="41"/>
      <c r="F5156" s="41"/>
      <c r="G5156" s="50" t="str">
        <f>IF(A5156&lt;&gt;"",CONCATENATE(A5156,":",YEAR(B5156),IF(MONTH(B5156)&gt;9,MONTH(B5156),CONCATENATE(0,MONTH(B5156))),IF(DAY(B5156)&gt;9,DAY(B5156),CONCATENATE(0,DAY(B5156))),IF(HOUR(C5156)&gt;9,HOUR(C5156),CONCATENATE(0,HOUR(C5156))),IF(MINUTE(C5156)&gt;9,MINUTE(C5156),CONCATENATE(0,MINUTE(C5156))),":",VLOOKUP(F5156,'Valid Values - Results'!$D$4:$F$12,3,FALSE)),"")</f>
        <v/>
      </c>
      <c r="H5156" s="41"/>
      <c r="I5156" s="41"/>
      <c r="J5156" s="41"/>
      <c r="K5156" s="41"/>
      <c r="L5156" s="41"/>
      <c r="M5156" s="92"/>
      <c r="N5156" s="41"/>
      <c r="O5156" s="41"/>
      <c r="P5156" s="41"/>
      <c r="Q5156" s="41"/>
      <c r="R5156" s="41"/>
      <c r="S5156" s="41"/>
      <c r="T5156" s="41"/>
      <c r="U5156" s="47"/>
      <c r="V5156" s="49"/>
      <c r="W5156" s="41"/>
      <c r="X5156" s="41"/>
      <c r="Y5156" s="41"/>
      <c r="AA5156" s="37" t="str">
        <f>IF($I5156&lt;&gt;"",VLOOKUP($I5156,'Valid Values - Search'!$R$4:$T$4719,3,FALSE),"")</f>
        <v/>
      </c>
      <c r="AB5156" s="37" t="str">
        <f>IF($I5156&lt;&gt;"",VLOOKUP($I5156,'Valid Values - Search'!$R$4:$S$4719,2,FALSE),"")</f>
        <v/>
      </c>
      <c r="AC5156" s="38" t="str">
        <f t="shared" si="80"/>
        <v/>
      </c>
      <c r="AD5156" s="38"/>
    </row>
    <row r="5157" spans="1:30">
      <c r="A5157" s="46"/>
      <c r="B5157" s="47"/>
      <c r="C5157" s="49"/>
      <c r="D5157" s="41"/>
      <c r="E5157" s="41"/>
      <c r="F5157" s="41"/>
      <c r="G5157" s="50" t="str">
        <f>IF(A5157&lt;&gt;"",CONCATENATE(A5157,":",YEAR(B5157),IF(MONTH(B5157)&gt;9,MONTH(B5157),CONCATENATE(0,MONTH(B5157))),IF(DAY(B5157)&gt;9,DAY(B5157),CONCATENATE(0,DAY(B5157))),IF(HOUR(C5157)&gt;9,HOUR(C5157),CONCATENATE(0,HOUR(C5157))),IF(MINUTE(C5157)&gt;9,MINUTE(C5157),CONCATENATE(0,MINUTE(C5157))),":",VLOOKUP(F5157,'Valid Values - Results'!$D$4:$F$12,3,FALSE)),"")</f>
        <v/>
      </c>
      <c r="H5157" s="41"/>
      <c r="I5157" s="41"/>
      <c r="J5157" s="41"/>
      <c r="K5157" s="41"/>
      <c r="L5157" s="41"/>
      <c r="M5157" s="92"/>
      <c r="N5157" s="41"/>
      <c r="O5157" s="41"/>
      <c r="P5157" s="41"/>
      <c r="Q5157" s="41"/>
      <c r="R5157" s="41"/>
      <c r="S5157" s="41"/>
      <c r="T5157" s="41"/>
      <c r="U5157" s="47"/>
      <c r="V5157" s="49"/>
      <c r="W5157" s="41"/>
      <c r="X5157" s="41"/>
      <c r="Y5157" s="41"/>
      <c r="AA5157" s="37" t="str">
        <f>IF($I5157&lt;&gt;"",VLOOKUP($I5157,'Valid Values - Search'!$R$4:$T$4719,3,FALSE),"")</f>
        <v/>
      </c>
      <c r="AB5157" s="37" t="str">
        <f>IF($I5157&lt;&gt;"",VLOOKUP($I5157,'Valid Values - Search'!$R$4:$S$4719,2,FALSE),"")</f>
        <v/>
      </c>
      <c r="AC5157" s="38" t="str">
        <f t="shared" si="80"/>
        <v/>
      </c>
      <c r="AD5157" s="38"/>
    </row>
    <row r="5158" spans="1:30">
      <c r="A5158" s="46"/>
      <c r="B5158" s="47"/>
      <c r="C5158" s="49"/>
      <c r="D5158" s="41"/>
      <c r="E5158" s="41"/>
      <c r="F5158" s="41"/>
      <c r="G5158" s="50" t="str">
        <f>IF(A5158&lt;&gt;"",CONCATENATE(A5158,":",YEAR(B5158),IF(MONTH(B5158)&gt;9,MONTH(B5158),CONCATENATE(0,MONTH(B5158))),IF(DAY(B5158)&gt;9,DAY(B5158),CONCATENATE(0,DAY(B5158))),IF(HOUR(C5158)&gt;9,HOUR(C5158),CONCATENATE(0,HOUR(C5158))),IF(MINUTE(C5158)&gt;9,MINUTE(C5158),CONCATENATE(0,MINUTE(C5158))),":",VLOOKUP(F5158,'Valid Values - Results'!$D$4:$F$12,3,FALSE)),"")</f>
        <v/>
      </c>
      <c r="H5158" s="41"/>
      <c r="I5158" s="41"/>
      <c r="J5158" s="41"/>
      <c r="K5158" s="41"/>
      <c r="L5158" s="41"/>
      <c r="M5158" s="92"/>
      <c r="N5158" s="41"/>
      <c r="O5158" s="41"/>
      <c r="P5158" s="41"/>
      <c r="Q5158" s="41"/>
      <c r="R5158" s="41"/>
      <c r="S5158" s="41"/>
      <c r="T5158" s="41"/>
      <c r="U5158" s="47"/>
      <c r="V5158" s="49"/>
      <c r="W5158" s="41"/>
      <c r="X5158" s="41"/>
      <c r="Y5158" s="41"/>
      <c r="AA5158" s="37" t="str">
        <f>IF($I5158&lt;&gt;"",VLOOKUP($I5158,'Valid Values - Search'!$R$4:$T$4719,3,FALSE),"")</f>
        <v/>
      </c>
      <c r="AB5158" s="37" t="str">
        <f>IF($I5158&lt;&gt;"",VLOOKUP($I5158,'Valid Values - Search'!$R$4:$S$4719,2,FALSE),"")</f>
        <v/>
      </c>
      <c r="AC5158" s="38" t="str">
        <f t="shared" si="80"/>
        <v/>
      </c>
      <c r="AD5158" s="38"/>
    </row>
    <row r="5159" spans="1:30">
      <c r="A5159" s="46"/>
      <c r="B5159" s="47"/>
      <c r="C5159" s="49"/>
      <c r="D5159" s="41"/>
      <c r="E5159" s="41"/>
      <c r="F5159" s="41"/>
      <c r="G5159" s="50" t="str">
        <f>IF(A5159&lt;&gt;"",CONCATENATE(A5159,":",YEAR(B5159),IF(MONTH(B5159)&gt;9,MONTH(B5159),CONCATENATE(0,MONTH(B5159))),IF(DAY(B5159)&gt;9,DAY(B5159),CONCATENATE(0,DAY(B5159))),IF(HOUR(C5159)&gt;9,HOUR(C5159),CONCATENATE(0,HOUR(C5159))),IF(MINUTE(C5159)&gt;9,MINUTE(C5159),CONCATENATE(0,MINUTE(C5159))),":",VLOOKUP(F5159,'Valid Values - Results'!$D$4:$F$12,3,FALSE)),"")</f>
        <v/>
      </c>
      <c r="H5159" s="41"/>
      <c r="I5159" s="41"/>
      <c r="J5159" s="41"/>
      <c r="K5159" s="41"/>
      <c r="L5159" s="41"/>
      <c r="M5159" s="92"/>
      <c r="N5159" s="41"/>
      <c r="O5159" s="41"/>
      <c r="P5159" s="41"/>
      <c r="Q5159" s="41"/>
      <c r="R5159" s="41"/>
      <c r="S5159" s="41"/>
      <c r="T5159" s="41"/>
      <c r="U5159" s="47"/>
      <c r="V5159" s="49"/>
      <c r="W5159" s="41"/>
      <c r="X5159" s="41"/>
      <c r="Y5159" s="41"/>
      <c r="AA5159" s="37" t="str">
        <f>IF($I5159&lt;&gt;"",VLOOKUP($I5159,'Valid Values - Search'!$R$4:$T$4719,3,FALSE),"")</f>
        <v/>
      </c>
      <c r="AB5159" s="37" t="str">
        <f>IF($I5159&lt;&gt;"",VLOOKUP($I5159,'Valid Values - Search'!$R$4:$S$4719,2,FALSE),"")</f>
        <v/>
      </c>
      <c r="AC5159" s="38" t="str">
        <f t="shared" si="80"/>
        <v/>
      </c>
      <c r="AD5159" s="38"/>
    </row>
    <row r="5160" spans="1:30">
      <c r="A5160" s="46"/>
      <c r="B5160" s="47"/>
      <c r="C5160" s="49"/>
      <c r="D5160" s="41"/>
      <c r="E5160" s="41"/>
      <c r="F5160" s="41"/>
      <c r="G5160" s="50" t="str">
        <f>IF(A5160&lt;&gt;"",CONCATENATE(A5160,":",YEAR(B5160),IF(MONTH(B5160)&gt;9,MONTH(B5160),CONCATENATE(0,MONTH(B5160))),IF(DAY(B5160)&gt;9,DAY(B5160),CONCATENATE(0,DAY(B5160))),IF(HOUR(C5160)&gt;9,HOUR(C5160),CONCATENATE(0,HOUR(C5160))),IF(MINUTE(C5160)&gt;9,MINUTE(C5160),CONCATENATE(0,MINUTE(C5160))),":",VLOOKUP(F5160,'Valid Values - Results'!$D$4:$F$12,3,FALSE)),"")</f>
        <v/>
      </c>
      <c r="H5160" s="41"/>
      <c r="I5160" s="41"/>
      <c r="J5160" s="41"/>
      <c r="K5160" s="41"/>
      <c r="L5160" s="41"/>
      <c r="M5160" s="92"/>
      <c r="N5160" s="41"/>
      <c r="O5160" s="41"/>
      <c r="P5160" s="41"/>
      <c r="Q5160" s="41"/>
      <c r="R5160" s="41"/>
      <c r="S5160" s="41"/>
      <c r="T5160" s="41"/>
      <c r="U5160" s="47"/>
      <c r="V5160" s="49"/>
      <c r="W5160" s="41"/>
      <c r="X5160" s="41"/>
      <c r="Y5160" s="41"/>
      <c r="AA5160" s="37" t="str">
        <f>IF($I5160&lt;&gt;"",VLOOKUP($I5160,'Valid Values - Search'!$R$4:$T$4719,3,FALSE),"")</f>
        <v/>
      </c>
      <c r="AB5160" s="37" t="str">
        <f>IF($I5160&lt;&gt;"",VLOOKUP($I5160,'Valid Values - Search'!$R$4:$S$4719,2,FALSE),"")</f>
        <v/>
      </c>
      <c r="AC5160" s="38" t="str">
        <f t="shared" si="80"/>
        <v/>
      </c>
      <c r="AD5160" s="38"/>
    </row>
    <row r="5161" spans="1:30">
      <c r="A5161" s="46"/>
      <c r="B5161" s="47"/>
      <c r="C5161" s="49"/>
      <c r="D5161" s="41"/>
      <c r="E5161" s="41"/>
      <c r="F5161" s="41"/>
      <c r="G5161" s="50" t="str">
        <f>IF(A5161&lt;&gt;"",CONCATENATE(A5161,":",YEAR(B5161),IF(MONTH(B5161)&gt;9,MONTH(B5161),CONCATENATE(0,MONTH(B5161))),IF(DAY(B5161)&gt;9,DAY(B5161),CONCATENATE(0,DAY(B5161))),IF(HOUR(C5161)&gt;9,HOUR(C5161),CONCATENATE(0,HOUR(C5161))),IF(MINUTE(C5161)&gt;9,MINUTE(C5161),CONCATENATE(0,MINUTE(C5161))),":",VLOOKUP(F5161,'Valid Values - Results'!$D$4:$F$12,3,FALSE)),"")</f>
        <v/>
      </c>
      <c r="H5161" s="41"/>
      <c r="I5161" s="41"/>
      <c r="J5161" s="41"/>
      <c r="K5161" s="41"/>
      <c r="L5161" s="41"/>
      <c r="M5161" s="92"/>
      <c r="N5161" s="41"/>
      <c r="O5161" s="41"/>
      <c r="P5161" s="41"/>
      <c r="Q5161" s="41"/>
      <c r="R5161" s="41"/>
      <c r="S5161" s="41"/>
      <c r="T5161" s="41"/>
      <c r="U5161" s="47"/>
      <c r="V5161" s="49"/>
      <c r="W5161" s="41"/>
      <c r="X5161" s="41"/>
      <c r="Y5161" s="41"/>
      <c r="AA5161" s="37" t="str">
        <f>IF($I5161&lt;&gt;"",VLOOKUP($I5161,'Valid Values - Search'!$R$4:$T$4719,3,FALSE),"")</f>
        <v/>
      </c>
      <c r="AB5161" s="37" t="str">
        <f>IF($I5161&lt;&gt;"",VLOOKUP($I5161,'Valid Values - Search'!$R$4:$S$4719,2,FALSE),"")</f>
        <v/>
      </c>
      <c r="AC5161" s="38" t="str">
        <f t="shared" si="80"/>
        <v/>
      </c>
      <c r="AD5161" s="38"/>
    </row>
    <row r="5162" spans="1:30">
      <c r="A5162" s="46"/>
      <c r="B5162" s="47"/>
      <c r="C5162" s="49"/>
      <c r="D5162" s="41"/>
      <c r="E5162" s="41"/>
      <c r="F5162" s="41"/>
      <c r="G5162" s="50" t="str">
        <f>IF(A5162&lt;&gt;"",CONCATENATE(A5162,":",YEAR(B5162),IF(MONTH(B5162)&gt;9,MONTH(B5162),CONCATENATE(0,MONTH(B5162))),IF(DAY(B5162)&gt;9,DAY(B5162),CONCATENATE(0,DAY(B5162))),IF(HOUR(C5162)&gt;9,HOUR(C5162),CONCATENATE(0,HOUR(C5162))),IF(MINUTE(C5162)&gt;9,MINUTE(C5162),CONCATENATE(0,MINUTE(C5162))),":",VLOOKUP(F5162,'Valid Values - Results'!$D$4:$F$12,3,FALSE)),"")</f>
        <v/>
      </c>
      <c r="H5162" s="41"/>
      <c r="I5162" s="41"/>
      <c r="J5162" s="41"/>
      <c r="K5162" s="41"/>
      <c r="L5162" s="41"/>
      <c r="M5162" s="92"/>
      <c r="N5162" s="41"/>
      <c r="O5162" s="41"/>
      <c r="P5162" s="41"/>
      <c r="Q5162" s="41"/>
      <c r="R5162" s="41"/>
      <c r="S5162" s="41"/>
      <c r="T5162" s="41"/>
      <c r="U5162" s="47"/>
      <c r="V5162" s="49"/>
      <c r="W5162" s="41"/>
      <c r="X5162" s="41"/>
      <c r="Y5162" s="41"/>
      <c r="AA5162" s="37" t="str">
        <f>IF($I5162&lt;&gt;"",VLOOKUP($I5162,'Valid Values - Search'!$R$4:$T$4719,3,FALSE),"")</f>
        <v/>
      </c>
      <c r="AB5162" s="37" t="str">
        <f>IF($I5162&lt;&gt;"",VLOOKUP($I5162,'Valid Values - Search'!$R$4:$S$4719,2,FALSE),"")</f>
        <v/>
      </c>
      <c r="AC5162" s="38" t="str">
        <f t="shared" si="80"/>
        <v/>
      </c>
      <c r="AD5162" s="38"/>
    </row>
    <row r="5163" spans="1:30">
      <c r="A5163" s="46"/>
      <c r="B5163" s="47"/>
      <c r="C5163" s="49"/>
      <c r="D5163" s="41"/>
      <c r="E5163" s="41"/>
      <c r="F5163" s="41"/>
      <c r="G5163" s="50" t="str">
        <f>IF(A5163&lt;&gt;"",CONCATENATE(A5163,":",YEAR(B5163),IF(MONTH(B5163)&gt;9,MONTH(B5163),CONCATENATE(0,MONTH(B5163))),IF(DAY(B5163)&gt;9,DAY(B5163),CONCATENATE(0,DAY(B5163))),IF(HOUR(C5163)&gt;9,HOUR(C5163),CONCATENATE(0,HOUR(C5163))),IF(MINUTE(C5163)&gt;9,MINUTE(C5163),CONCATENATE(0,MINUTE(C5163))),":",VLOOKUP(F5163,'Valid Values - Results'!$D$4:$F$12,3,FALSE)),"")</f>
        <v/>
      </c>
      <c r="H5163" s="41"/>
      <c r="I5163" s="41"/>
      <c r="J5163" s="41"/>
      <c r="K5163" s="41"/>
      <c r="L5163" s="41"/>
      <c r="M5163" s="92"/>
      <c r="N5163" s="41"/>
      <c r="O5163" s="41"/>
      <c r="P5163" s="41"/>
      <c r="Q5163" s="41"/>
      <c r="R5163" s="41"/>
      <c r="S5163" s="41"/>
      <c r="T5163" s="41"/>
      <c r="U5163" s="47"/>
      <c r="V5163" s="49"/>
      <c r="W5163" s="41"/>
      <c r="X5163" s="41"/>
      <c r="Y5163" s="41"/>
      <c r="AA5163" s="37" t="str">
        <f>IF($I5163&lt;&gt;"",VLOOKUP($I5163,'Valid Values - Search'!$R$4:$T$4719,3,FALSE),"")</f>
        <v/>
      </c>
      <c r="AB5163" s="37" t="str">
        <f>IF($I5163&lt;&gt;"",VLOOKUP($I5163,'Valid Values - Search'!$R$4:$S$4719,2,FALSE),"")</f>
        <v/>
      </c>
      <c r="AC5163" s="38" t="str">
        <f t="shared" si="80"/>
        <v/>
      </c>
      <c r="AD5163" s="38"/>
    </row>
    <row r="5164" spans="1:30">
      <c r="A5164" s="46"/>
      <c r="B5164" s="47"/>
      <c r="C5164" s="49"/>
      <c r="D5164" s="41"/>
      <c r="E5164" s="41"/>
      <c r="F5164" s="41"/>
      <c r="G5164" s="50" t="str">
        <f>IF(A5164&lt;&gt;"",CONCATENATE(A5164,":",YEAR(B5164),IF(MONTH(B5164)&gt;9,MONTH(B5164),CONCATENATE(0,MONTH(B5164))),IF(DAY(B5164)&gt;9,DAY(B5164),CONCATENATE(0,DAY(B5164))),IF(HOUR(C5164)&gt;9,HOUR(C5164),CONCATENATE(0,HOUR(C5164))),IF(MINUTE(C5164)&gt;9,MINUTE(C5164),CONCATENATE(0,MINUTE(C5164))),":",VLOOKUP(F5164,'Valid Values - Results'!$D$4:$F$12,3,FALSE)),"")</f>
        <v/>
      </c>
      <c r="H5164" s="41"/>
      <c r="I5164" s="41"/>
      <c r="J5164" s="41"/>
      <c r="K5164" s="41"/>
      <c r="L5164" s="41"/>
      <c r="M5164" s="92"/>
      <c r="N5164" s="41"/>
      <c r="O5164" s="41"/>
      <c r="P5164" s="41"/>
      <c r="Q5164" s="41"/>
      <c r="R5164" s="41"/>
      <c r="S5164" s="41"/>
      <c r="T5164" s="41"/>
      <c r="U5164" s="47"/>
      <c r="V5164" s="49"/>
      <c r="W5164" s="41"/>
      <c r="X5164" s="41"/>
      <c r="Y5164" s="41"/>
      <c r="AA5164" s="37" t="str">
        <f>IF($I5164&lt;&gt;"",VLOOKUP($I5164,'Valid Values - Search'!$R$4:$T$4719,3,FALSE),"")</f>
        <v/>
      </c>
      <c r="AB5164" s="37" t="str">
        <f>IF($I5164&lt;&gt;"",VLOOKUP($I5164,'Valid Values - Search'!$R$4:$S$4719,2,FALSE),"")</f>
        <v/>
      </c>
      <c r="AC5164" s="38" t="str">
        <f t="shared" si="80"/>
        <v/>
      </c>
      <c r="AD5164" s="38"/>
    </row>
    <row r="5165" spans="1:30">
      <c r="A5165" s="46"/>
      <c r="B5165" s="47"/>
      <c r="C5165" s="49"/>
      <c r="D5165" s="41"/>
      <c r="E5165" s="41"/>
      <c r="F5165" s="41"/>
      <c r="G5165" s="50" t="str">
        <f>IF(A5165&lt;&gt;"",CONCATENATE(A5165,":",YEAR(B5165),IF(MONTH(B5165)&gt;9,MONTH(B5165),CONCATENATE(0,MONTH(B5165))),IF(DAY(B5165)&gt;9,DAY(B5165),CONCATENATE(0,DAY(B5165))),IF(HOUR(C5165)&gt;9,HOUR(C5165),CONCATENATE(0,HOUR(C5165))),IF(MINUTE(C5165)&gt;9,MINUTE(C5165),CONCATENATE(0,MINUTE(C5165))),":",VLOOKUP(F5165,'Valid Values - Results'!$D$4:$F$12,3,FALSE)),"")</f>
        <v/>
      </c>
      <c r="H5165" s="41"/>
      <c r="I5165" s="41"/>
      <c r="J5165" s="41"/>
      <c r="K5165" s="41"/>
      <c r="L5165" s="41"/>
      <c r="M5165" s="92"/>
      <c r="N5165" s="41"/>
      <c r="O5165" s="41"/>
      <c r="P5165" s="41"/>
      <c r="Q5165" s="41"/>
      <c r="R5165" s="41"/>
      <c r="S5165" s="41"/>
      <c r="T5165" s="41"/>
      <c r="U5165" s="47"/>
      <c r="V5165" s="49"/>
      <c r="W5165" s="41"/>
      <c r="X5165" s="41"/>
      <c r="Y5165" s="41"/>
      <c r="AA5165" s="37" t="str">
        <f>IF($I5165&lt;&gt;"",VLOOKUP($I5165,'Valid Values - Search'!$R$4:$T$4719,3,FALSE),"")</f>
        <v/>
      </c>
      <c r="AB5165" s="37" t="str">
        <f>IF($I5165&lt;&gt;"",VLOOKUP($I5165,'Valid Values - Search'!$R$4:$S$4719,2,FALSE),"")</f>
        <v/>
      </c>
      <c r="AC5165" s="38" t="str">
        <f t="shared" si="80"/>
        <v/>
      </c>
      <c r="AD5165" s="38"/>
    </row>
    <row r="5166" spans="1:30">
      <c r="A5166" s="46"/>
      <c r="B5166" s="47"/>
      <c r="C5166" s="49"/>
      <c r="D5166" s="41"/>
      <c r="E5166" s="41"/>
      <c r="F5166" s="41"/>
      <c r="G5166" s="50" t="str">
        <f>IF(A5166&lt;&gt;"",CONCATENATE(A5166,":",YEAR(B5166),IF(MONTH(B5166)&gt;9,MONTH(B5166),CONCATENATE(0,MONTH(B5166))),IF(DAY(B5166)&gt;9,DAY(B5166),CONCATENATE(0,DAY(B5166))),IF(HOUR(C5166)&gt;9,HOUR(C5166),CONCATENATE(0,HOUR(C5166))),IF(MINUTE(C5166)&gt;9,MINUTE(C5166),CONCATENATE(0,MINUTE(C5166))),":",VLOOKUP(F5166,'Valid Values - Results'!$D$4:$F$12,3,FALSE)),"")</f>
        <v/>
      </c>
      <c r="H5166" s="41"/>
      <c r="I5166" s="41"/>
      <c r="J5166" s="41"/>
      <c r="K5166" s="41"/>
      <c r="L5166" s="41"/>
      <c r="M5166" s="92"/>
      <c r="N5166" s="41"/>
      <c r="O5166" s="41"/>
      <c r="P5166" s="41"/>
      <c r="Q5166" s="41"/>
      <c r="R5166" s="41"/>
      <c r="S5166" s="41"/>
      <c r="T5166" s="41"/>
      <c r="U5166" s="47"/>
      <c r="V5166" s="49"/>
      <c r="W5166" s="41"/>
      <c r="X5166" s="41"/>
      <c r="Y5166" s="41"/>
      <c r="AA5166" s="37" t="str">
        <f>IF($I5166&lt;&gt;"",VLOOKUP($I5166,'Valid Values - Search'!$R$4:$T$4719,3,FALSE),"")</f>
        <v/>
      </c>
      <c r="AB5166" s="37" t="str">
        <f>IF($I5166&lt;&gt;"",VLOOKUP($I5166,'Valid Values - Search'!$R$4:$S$4719,2,FALSE),"")</f>
        <v/>
      </c>
      <c r="AC5166" s="38" t="str">
        <f t="shared" si="80"/>
        <v/>
      </c>
      <c r="AD5166" s="38"/>
    </row>
    <row r="5167" spans="1:30">
      <c r="A5167" s="46"/>
      <c r="B5167" s="47"/>
      <c r="C5167" s="49"/>
      <c r="D5167" s="41"/>
      <c r="E5167" s="41"/>
      <c r="F5167" s="41"/>
      <c r="G5167" s="50" t="str">
        <f>IF(A5167&lt;&gt;"",CONCATENATE(A5167,":",YEAR(B5167),IF(MONTH(B5167)&gt;9,MONTH(B5167),CONCATENATE(0,MONTH(B5167))),IF(DAY(B5167)&gt;9,DAY(B5167),CONCATENATE(0,DAY(B5167))),IF(HOUR(C5167)&gt;9,HOUR(C5167),CONCATENATE(0,HOUR(C5167))),IF(MINUTE(C5167)&gt;9,MINUTE(C5167),CONCATENATE(0,MINUTE(C5167))),":",VLOOKUP(F5167,'Valid Values - Results'!$D$4:$F$12,3,FALSE)),"")</f>
        <v/>
      </c>
      <c r="H5167" s="41"/>
      <c r="I5167" s="41"/>
      <c r="J5167" s="41"/>
      <c r="K5167" s="41"/>
      <c r="L5167" s="41"/>
      <c r="M5167" s="92"/>
      <c r="N5167" s="41"/>
      <c r="O5167" s="41"/>
      <c r="P5167" s="41"/>
      <c r="Q5167" s="41"/>
      <c r="R5167" s="41"/>
      <c r="S5167" s="41"/>
      <c r="T5167" s="41"/>
      <c r="U5167" s="47"/>
      <c r="V5167" s="49"/>
      <c r="W5167" s="41"/>
      <c r="X5167" s="41"/>
      <c r="Y5167" s="41"/>
      <c r="AA5167" s="37" t="str">
        <f>IF($I5167&lt;&gt;"",VLOOKUP($I5167,'Valid Values - Search'!$R$4:$T$4719,3,FALSE),"")</f>
        <v/>
      </c>
      <c r="AB5167" s="37" t="str">
        <f>IF($I5167&lt;&gt;"",VLOOKUP($I5167,'Valid Values - Search'!$R$4:$S$4719,2,FALSE),"")</f>
        <v/>
      </c>
      <c r="AC5167" s="38" t="str">
        <f t="shared" si="80"/>
        <v/>
      </c>
      <c r="AD5167" s="38"/>
    </row>
    <row r="5168" spans="1:30">
      <c r="A5168" s="46"/>
      <c r="B5168" s="47"/>
      <c r="C5168" s="49"/>
      <c r="D5168" s="41"/>
      <c r="E5168" s="41"/>
      <c r="F5168" s="41"/>
      <c r="G5168" s="50" t="str">
        <f>IF(A5168&lt;&gt;"",CONCATENATE(A5168,":",YEAR(B5168),IF(MONTH(B5168)&gt;9,MONTH(B5168),CONCATENATE(0,MONTH(B5168))),IF(DAY(B5168)&gt;9,DAY(B5168),CONCATENATE(0,DAY(B5168))),IF(HOUR(C5168)&gt;9,HOUR(C5168),CONCATENATE(0,HOUR(C5168))),IF(MINUTE(C5168)&gt;9,MINUTE(C5168),CONCATENATE(0,MINUTE(C5168))),":",VLOOKUP(F5168,'Valid Values - Results'!$D$4:$F$12,3,FALSE)),"")</f>
        <v/>
      </c>
      <c r="H5168" s="41"/>
      <c r="I5168" s="41"/>
      <c r="J5168" s="41"/>
      <c r="K5168" s="41"/>
      <c r="L5168" s="41"/>
      <c r="M5168" s="92"/>
      <c r="N5168" s="41"/>
      <c r="O5168" s="41"/>
      <c r="P5168" s="41"/>
      <c r="Q5168" s="41"/>
      <c r="R5168" s="41"/>
      <c r="S5168" s="41"/>
      <c r="T5168" s="41"/>
      <c r="U5168" s="47"/>
      <c r="V5168" s="49"/>
      <c r="W5168" s="41"/>
      <c r="X5168" s="41"/>
      <c r="Y5168" s="41"/>
      <c r="AA5168" s="37" t="str">
        <f>IF($I5168&lt;&gt;"",VLOOKUP($I5168,'Valid Values - Search'!$R$4:$T$4719,3,FALSE),"")</f>
        <v/>
      </c>
      <c r="AB5168" s="37" t="str">
        <f>IF($I5168&lt;&gt;"",VLOOKUP($I5168,'Valid Values - Search'!$R$4:$S$4719,2,FALSE),"")</f>
        <v/>
      </c>
      <c r="AC5168" s="38" t="str">
        <f t="shared" si="80"/>
        <v/>
      </c>
      <c r="AD5168" s="38"/>
    </row>
    <row r="5169" spans="1:30">
      <c r="A5169" s="46"/>
      <c r="B5169" s="47"/>
      <c r="C5169" s="49"/>
      <c r="D5169" s="41"/>
      <c r="E5169" s="41"/>
      <c r="F5169" s="41"/>
      <c r="G5169" s="50" t="str">
        <f>IF(A5169&lt;&gt;"",CONCATENATE(A5169,":",YEAR(B5169),IF(MONTH(B5169)&gt;9,MONTH(B5169),CONCATENATE(0,MONTH(B5169))),IF(DAY(B5169)&gt;9,DAY(B5169),CONCATENATE(0,DAY(B5169))),IF(HOUR(C5169)&gt;9,HOUR(C5169),CONCATENATE(0,HOUR(C5169))),IF(MINUTE(C5169)&gt;9,MINUTE(C5169),CONCATENATE(0,MINUTE(C5169))),":",VLOOKUP(F5169,'Valid Values - Results'!$D$4:$F$12,3,FALSE)),"")</f>
        <v/>
      </c>
      <c r="H5169" s="41"/>
      <c r="I5169" s="41"/>
      <c r="J5169" s="41"/>
      <c r="K5169" s="41"/>
      <c r="L5169" s="41"/>
      <c r="M5169" s="92"/>
      <c r="N5169" s="41"/>
      <c r="O5169" s="41"/>
      <c r="P5169" s="41"/>
      <c r="Q5169" s="41"/>
      <c r="R5169" s="41"/>
      <c r="S5169" s="41"/>
      <c r="T5169" s="41"/>
      <c r="U5169" s="47"/>
      <c r="V5169" s="49"/>
      <c r="W5169" s="41"/>
      <c r="X5169" s="41"/>
      <c r="Y5169" s="41"/>
      <c r="AA5169" s="37" t="str">
        <f>IF($I5169&lt;&gt;"",VLOOKUP($I5169,'Valid Values - Search'!$R$4:$T$4719,3,FALSE),"")</f>
        <v/>
      </c>
      <c r="AB5169" s="37" t="str">
        <f>IF($I5169&lt;&gt;"",VLOOKUP($I5169,'Valid Values - Search'!$R$4:$S$4719,2,FALSE),"")</f>
        <v/>
      </c>
      <c r="AC5169" s="38" t="str">
        <f t="shared" si="80"/>
        <v/>
      </c>
      <c r="AD5169" s="38"/>
    </row>
    <row r="5170" spans="1:30">
      <c r="A5170" s="46"/>
      <c r="B5170" s="47"/>
      <c r="C5170" s="49"/>
      <c r="D5170" s="41"/>
      <c r="E5170" s="41"/>
      <c r="F5170" s="41"/>
      <c r="G5170" s="50" t="str">
        <f>IF(A5170&lt;&gt;"",CONCATENATE(A5170,":",YEAR(B5170),IF(MONTH(B5170)&gt;9,MONTH(B5170),CONCATENATE(0,MONTH(B5170))),IF(DAY(B5170)&gt;9,DAY(B5170),CONCATENATE(0,DAY(B5170))),IF(HOUR(C5170)&gt;9,HOUR(C5170),CONCATENATE(0,HOUR(C5170))),IF(MINUTE(C5170)&gt;9,MINUTE(C5170),CONCATENATE(0,MINUTE(C5170))),":",VLOOKUP(F5170,'Valid Values - Results'!$D$4:$F$12,3,FALSE)),"")</f>
        <v/>
      </c>
      <c r="H5170" s="41"/>
      <c r="I5170" s="41"/>
      <c r="J5170" s="41"/>
      <c r="K5170" s="41"/>
      <c r="L5170" s="41"/>
      <c r="M5170" s="92"/>
      <c r="N5170" s="41"/>
      <c r="O5170" s="41"/>
      <c r="P5170" s="41"/>
      <c r="Q5170" s="41"/>
      <c r="R5170" s="41"/>
      <c r="S5170" s="41"/>
      <c r="T5170" s="41"/>
      <c r="U5170" s="47"/>
      <c r="V5170" s="49"/>
      <c r="W5170" s="41"/>
      <c r="X5170" s="41"/>
      <c r="Y5170" s="41"/>
      <c r="AA5170" s="37" t="str">
        <f>IF($I5170&lt;&gt;"",VLOOKUP($I5170,'Valid Values - Search'!$R$4:$T$4719,3,FALSE),"")</f>
        <v/>
      </c>
      <c r="AB5170" s="37" t="str">
        <f>IF($I5170&lt;&gt;"",VLOOKUP($I5170,'Valid Values - Search'!$R$4:$S$4719,2,FALSE),"")</f>
        <v/>
      </c>
      <c r="AC5170" s="38" t="str">
        <f t="shared" si="80"/>
        <v/>
      </c>
      <c r="AD5170" s="38"/>
    </row>
    <row r="5171" spans="1:30">
      <c r="A5171" s="46"/>
      <c r="B5171" s="47"/>
      <c r="C5171" s="49"/>
      <c r="D5171" s="41"/>
      <c r="E5171" s="41"/>
      <c r="F5171" s="41"/>
      <c r="G5171" s="50" t="str">
        <f>IF(A5171&lt;&gt;"",CONCATENATE(A5171,":",YEAR(B5171),IF(MONTH(B5171)&gt;9,MONTH(B5171),CONCATENATE(0,MONTH(B5171))),IF(DAY(B5171)&gt;9,DAY(B5171),CONCATENATE(0,DAY(B5171))),IF(HOUR(C5171)&gt;9,HOUR(C5171),CONCATENATE(0,HOUR(C5171))),IF(MINUTE(C5171)&gt;9,MINUTE(C5171),CONCATENATE(0,MINUTE(C5171))),":",VLOOKUP(F5171,'Valid Values - Results'!$D$4:$F$12,3,FALSE)),"")</f>
        <v/>
      </c>
      <c r="H5171" s="41"/>
      <c r="I5171" s="41"/>
      <c r="J5171" s="41"/>
      <c r="K5171" s="41"/>
      <c r="L5171" s="41"/>
      <c r="M5171" s="92"/>
      <c r="N5171" s="41"/>
      <c r="O5171" s="41"/>
      <c r="P5171" s="41"/>
      <c r="Q5171" s="41"/>
      <c r="R5171" s="41"/>
      <c r="S5171" s="41"/>
      <c r="T5171" s="41"/>
      <c r="U5171" s="47"/>
      <c r="V5171" s="49"/>
      <c r="W5171" s="41"/>
      <c r="X5171" s="41"/>
      <c r="Y5171" s="41"/>
      <c r="AA5171" s="37" t="str">
        <f>IF($I5171&lt;&gt;"",VLOOKUP($I5171,'Valid Values - Search'!$R$4:$T$4719,3,FALSE),"")</f>
        <v/>
      </c>
      <c r="AB5171" s="37" t="str">
        <f>IF($I5171&lt;&gt;"",VLOOKUP($I5171,'Valid Values - Search'!$R$4:$S$4719,2,FALSE),"")</f>
        <v/>
      </c>
      <c r="AC5171" s="38" t="str">
        <f t="shared" si="80"/>
        <v/>
      </c>
      <c r="AD5171" s="38"/>
    </row>
    <row r="5172" spans="1:30">
      <c r="A5172" s="46"/>
      <c r="B5172" s="47"/>
      <c r="C5172" s="49"/>
      <c r="D5172" s="41"/>
      <c r="E5172" s="41"/>
      <c r="F5172" s="41"/>
      <c r="G5172" s="50" t="str">
        <f>IF(A5172&lt;&gt;"",CONCATENATE(A5172,":",YEAR(B5172),IF(MONTH(B5172)&gt;9,MONTH(B5172),CONCATENATE(0,MONTH(B5172))),IF(DAY(B5172)&gt;9,DAY(B5172),CONCATENATE(0,DAY(B5172))),IF(HOUR(C5172)&gt;9,HOUR(C5172),CONCATENATE(0,HOUR(C5172))),IF(MINUTE(C5172)&gt;9,MINUTE(C5172),CONCATENATE(0,MINUTE(C5172))),":",VLOOKUP(F5172,'Valid Values - Results'!$D$4:$F$12,3,FALSE)),"")</f>
        <v/>
      </c>
      <c r="H5172" s="41"/>
      <c r="I5172" s="41"/>
      <c r="J5172" s="41"/>
      <c r="K5172" s="41"/>
      <c r="L5172" s="41"/>
      <c r="M5172" s="92"/>
      <c r="N5172" s="41"/>
      <c r="O5172" s="41"/>
      <c r="P5172" s="41"/>
      <c r="Q5172" s="41"/>
      <c r="R5172" s="41"/>
      <c r="S5172" s="41"/>
      <c r="T5172" s="41"/>
      <c r="U5172" s="47"/>
      <c r="V5172" s="49"/>
      <c r="W5172" s="41"/>
      <c r="X5172" s="41"/>
      <c r="Y5172" s="41"/>
      <c r="AA5172" s="37" t="str">
        <f>IF($I5172&lt;&gt;"",VLOOKUP($I5172,'Valid Values - Search'!$R$4:$T$4719,3,FALSE),"")</f>
        <v/>
      </c>
      <c r="AB5172" s="37" t="str">
        <f>IF($I5172&lt;&gt;"",VLOOKUP($I5172,'Valid Values - Search'!$R$4:$S$4719,2,FALSE),"")</f>
        <v/>
      </c>
      <c r="AC5172" s="38" t="str">
        <f t="shared" si="80"/>
        <v/>
      </c>
      <c r="AD5172" s="38"/>
    </row>
    <row r="5173" spans="1:30">
      <c r="A5173" s="46"/>
      <c r="B5173" s="47"/>
      <c r="C5173" s="49"/>
      <c r="D5173" s="41"/>
      <c r="E5173" s="41"/>
      <c r="F5173" s="41"/>
      <c r="G5173" s="50" t="str">
        <f>IF(A5173&lt;&gt;"",CONCATENATE(A5173,":",YEAR(B5173),IF(MONTH(B5173)&gt;9,MONTH(B5173),CONCATENATE(0,MONTH(B5173))),IF(DAY(B5173)&gt;9,DAY(B5173),CONCATENATE(0,DAY(B5173))),IF(HOUR(C5173)&gt;9,HOUR(C5173),CONCATENATE(0,HOUR(C5173))),IF(MINUTE(C5173)&gt;9,MINUTE(C5173),CONCATENATE(0,MINUTE(C5173))),":",VLOOKUP(F5173,'Valid Values - Results'!$D$4:$F$12,3,FALSE)),"")</f>
        <v/>
      </c>
      <c r="H5173" s="41"/>
      <c r="I5173" s="41"/>
      <c r="J5173" s="41"/>
      <c r="K5173" s="41"/>
      <c r="L5173" s="41"/>
      <c r="M5173" s="92"/>
      <c r="N5173" s="41"/>
      <c r="O5173" s="41"/>
      <c r="P5173" s="41"/>
      <c r="Q5173" s="41"/>
      <c r="R5173" s="41"/>
      <c r="S5173" s="41"/>
      <c r="T5173" s="41"/>
      <c r="U5173" s="47"/>
      <c r="V5173" s="49"/>
      <c r="W5173" s="41"/>
      <c r="X5173" s="41"/>
      <c r="Y5173" s="41"/>
      <c r="AA5173" s="37" t="str">
        <f>IF($I5173&lt;&gt;"",VLOOKUP($I5173,'Valid Values - Search'!$R$4:$T$4719,3,FALSE),"")</f>
        <v/>
      </c>
      <c r="AB5173" s="37" t="str">
        <f>IF($I5173&lt;&gt;"",VLOOKUP($I5173,'Valid Values - Search'!$R$4:$S$4719,2,FALSE),"")</f>
        <v/>
      </c>
      <c r="AC5173" s="38" t="str">
        <f t="shared" si="80"/>
        <v/>
      </c>
      <c r="AD5173" s="38"/>
    </row>
    <row r="5174" spans="1:30">
      <c r="A5174" s="46"/>
      <c r="B5174" s="47"/>
      <c r="C5174" s="49"/>
      <c r="D5174" s="41"/>
      <c r="E5174" s="41"/>
      <c r="F5174" s="41"/>
      <c r="G5174" s="50" t="str">
        <f>IF(A5174&lt;&gt;"",CONCATENATE(A5174,":",YEAR(B5174),IF(MONTH(B5174)&gt;9,MONTH(B5174),CONCATENATE(0,MONTH(B5174))),IF(DAY(B5174)&gt;9,DAY(B5174),CONCATENATE(0,DAY(B5174))),IF(HOUR(C5174)&gt;9,HOUR(C5174),CONCATENATE(0,HOUR(C5174))),IF(MINUTE(C5174)&gt;9,MINUTE(C5174),CONCATENATE(0,MINUTE(C5174))),":",VLOOKUP(F5174,'Valid Values - Results'!$D$4:$F$12,3,FALSE)),"")</f>
        <v/>
      </c>
      <c r="H5174" s="41"/>
      <c r="I5174" s="41"/>
      <c r="J5174" s="41"/>
      <c r="K5174" s="41"/>
      <c r="L5174" s="41"/>
      <c r="M5174" s="92"/>
      <c r="N5174" s="41"/>
      <c r="O5174" s="41"/>
      <c r="P5174" s="41"/>
      <c r="Q5174" s="41"/>
      <c r="R5174" s="41"/>
      <c r="S5174" s="41"/>
      <c r="T5174" s="41"/>
      <c r="U5174" s="47"/>
      <c r="V5174" s="49"/>
      <c r="W5174" s="41"/>
      <c r="X5174" s="41"/>
      <c r="Y5174" s="41"/>
      <c r="AA5174" s="37" t="str">
        <f>IF($I5174&lt;&gt;"",VLOOKUP($I5174,'Valid Values - Search'!$R$4:$T$4719,3,FALSE),"")</f>
        <v/>
      </c>
      <c r="AB5174" s="37" t="str">
        <f>IF($I5174&lt;&gt;"",VLOOKUP($I5174,'Valid Values - Search'!$R$4:$S$4719,2,FALSE),"")</f>
        <v/>
      </c>
      <c r="AC5174" s="38" t="str">
        <f t="shared" si="80"/>
        <v/>
      </c>
      <c r="AD5174" s="38"/>
    </row>
    <row r="5175" spans="1:30">
      <c r="A5175" s="46"/>
      <c r="B5175" s="47"/>
      <c r="C5175" s="49"/>
      <c r="D5175" s="41"/>
      <c r="E5175" s="41"/>
      <c r="F5175" s="41"/>
      <c r="G5175" s="50" t="str">
        <f>IF(A5175&lt;&gt;"",CONCATENATE(A5175,":",YEAR(B5175),IF(MONTH(B5175)&gt;9,MONTH(B5175),CONCATENATE(0,MONTH(B5175))),IF(DAY(B5175)&gt;9,DAY(B5175),CONCATENATE(0,DAY(B5175))),IF(HOUR(C5175)&gt;9,HOUR(C5175),CONCATENATE(0,HOUR(C5175))),IF(MINUTE(C5175)&gt;9,MINUTE(C5175),CONCATENATE(0,MINUTE(C5175))),":",VLOOKUP(F5175,'Valid Values - Results'!$D$4:$F$12,3,FALSE)),"")</f>
        <v/>
      </c>
      <c r="H5175" s="41"/>
      <c r="I5175" s="41"/>
      <c r="J5175" s="41"/>
      <c r="K5175" s="41"/>
      <c r="L5175" s="41"/>
      <c r="M5175" s="92"/>
      <c r="N5175" s="41"/>
      <c r="O5175" s="41"/>
      <c r="P5175" s="41"/>
      <c r="Q5175" s="41"/>
      <c r="R5175" s="41"/>
      <c r="S5175" s="41"/>
      <c r="T5175" s="41"/>
      <c r="U5175" s="47"/>
      <c r="V5175" s="49"/>
      <c r="W5175" s="41"/>
      <c r="X5175" s="41"/>
      <c r="Y5175" s="41"/>
      <c r="AA5175" s="37" t="str">
        <f>IF($I5175&lt;&gt;"",VLOOKUP($I5175,'Valid Values - Search'!$R$4:$T$4719,3,FALSE),"")</f>
        <v/>
      </c>
      <c r="AB5175" s="37" t="str">
        <f>IF($I5175&lt;&gt;"",VLOOKUP($I5175,'Valid Values - Search'!$R$4:$S$4719,2,FALSE),"")</f>
        <v/>
      </c>
      <c r="AC5175" s="38" t="str">
        <f t="shared" si="80"/>
        <v/>
      </c>
      <c r="AD5175" s="38"/>
    </row>
    <row r="5176" spans="1:30">
      <c r="A5176" s="46"/>
      <c r="B5176" s="47"/>
      <c r="C5176" s="49"/>
      <c r="D5176" s="41"/>
      <c r="E5176" s="41"/>
      <c r="F5176" s="41"/>
      <c r="G5176" s="50" t="str">
        <f>IF(A5176&lt;&gt;"",CONCATENATE(A5176,":",YEAR(B5176),IF(MONTH(B5176)&gt;9,MONTH(B5176),CONCATENATE(0,MONTH(B5176))),IF(DAY(B5176)&gt;9,DAY(B5176),CONCATENATE(0,DAY(B5176))),IF(HOUR(C5176)&gt;9,HOUR(C5176),CONCATENATE(0,HOUR(C5176))),IF(MINUTE(C5176)&gt;9,MINUTE(C5176),CONCATENATE(0,MINUTE(C5176))),":",VLOOKUP(F5176,'Valid Values - Results'!$D$4:$F$12,3,FALSE)),"")</f>
        <v/>
      </c>
      <c r="H5176" s="41"/>
      <c r="I5176" s="41"/>
      <c r="J5176" s="41"/>
      <c r="K5176" s="41"/>
      <c r="L5176" s="41"/>
      <c r="M5176" s="92"/>
      <c r="N5176" s="41"/>
      <c r="O5176" s="41"/>
      <c r="P5176" s="41"/>
      <c r="Q5176" s="41"/>
      <c r="R5176" s="41"/>
      <c r="S5176" s="41"/>
      <c r="T5176" s="41"/>
      <c r="U5176" s="47"/>
      <c r="V5176" s="49"/>
      <c r="W5176" s="41"/>
      <c r="X5176" s="41"/>
      <c r="Y5176" s="41"/>
      <c r="AA5176" s="37" t="str">
        <f>IF($I5176&lt;&gt;"",VLOOKUP($I5176,'Valid Values - Search'!$R$4:$T$4719,3,FALSE),"")</f>
        <v/>
      </c>
      <c r="AB5176" s="37" t="str">
        <f>IF($I5176&lt;&gt;"",VLOOKUP($I5176,'Valid Values - Search'!$R$4:$S$4719,2,FALSE),"")</f>
        <v/>
      </c>
      <c r="AC5176" s="38" t="str">
        <f t="shared" si="80"/>
        <v/>
      </c>
      <c r="AD5176" s="38"/>
    </row>
    <row r="5177" spans="1:30">
      <c r="A5177" s="46"/>
      <c r="B5177" s="47"/>
      <c r="C5177" s="49"/>
      <c r="D5177" s="41"/>
      <c r="E5177" s="41"/>
      <c r="F5177" s="41"/>
      <c r="G5177" s="50" t="str">
        <f>IF(A5177&lt;&gt;"",CONCATENATE(A5177,":",YEAR(B5177),IF(MONTH(B5177)&gt;9,MONTH(B5177),CONCATENATE(0,MONTH(B5177))),IF(DAY(B5177)&gt;9,DAY(B5177),CONCATENATE(0,DAY(B5177))),IF(HOUR(C5177)&gt;9,HOUR(C5177),CONCATENATE(0,HOUR(C5177))),IF(MINUTE(C5177)&gt;9,MINUTE(C5177),CONCATENATE(0,MINUTE(C5177))),":",VLOOKUP(F5177,'Valid Values - Results'!$D$4:$F$12,3,FALSE)),"")</f>
        <v/>
      </c>
      <c r="H5177" s="41"/>
      <c r="I5177" s="41"/>
      <c r="J5177" s="41"/>
      <c r="K5177" s="41"/>
      <c r="L5177" s="41"/>
      <c r="M5177" s="92"/>
      <c r="N5177" s="41"/>
      <c r="O5177" s="41"/>
      <c r="P5177" s="41"/>
      <c r="Q5177" s="41"/>
      <c r="R5177" s="41"/>
      <c r="S5177" s="41"/>
      <c r="T5177" s="41"/>
      <c r="U5177" s="47"/>
      <c r="V5177" s="49"/>
      <c r="W5177" s="41"/>
      <c r="X5177" s="41"/>
      <c r="Y5177" s="41"/>
      <c r="AA5177" s="37" t="str">
        <f>IF($I5177&lt;&gt;"",VLOOKUP($I5177,'Valid Values - Search'!$R$4:$T$4719,3,FALSE),"")</f>
        <v/>
      </c>
      <c r="AB5177" s="37" t="str">
        <f>IF($I5177&lt;&gt;"",VLOOKUP($I5177,'Valid Values - Search'!$R$4:$S$4719,2,FALSE),"")</f>
        <v/>
      </c>
      <c r="AC5177" s="38" t="str">
        <f t="shared" si="80"/>
        <v/>
      </c>
      <c r="AD5177" s="38"/>
    </row>
    <row r="5178" spans="1:30">
      <c r="A5178" s="46"/>
      <c r="B5178" s="47"/>
      <c r="C5178" s="49"/>
      <c r="D5178" s="41"/>
      <c r="E5178" s="41"/>
      <c r="F5178" s="41"/>
      <c r="G5178" s="50" t="str">
        <f>IF(A5178&lt;&gt;"",CONCATENATE(A5178,":",YEAR(B5178),IF(MONTH(B5178)&gt;9,MONTH(B5178),CONCATENATE(0,MONTH(B5178))),IF(DAY(B5178)&gt;9,DAY(B5178),CONCATENATE(0,DAY(B5178))),IF(HOUR(C5178)&gt;9,HOUR(C5178),CONCATENATE(0,HOUR(C5178))),IF(MINUTE(C5178)&gt;9,MINUTE(C5178),CONCATENATE(0,MINUTE(C5178))),":",VLOOKUP(F5178,'Valid Values - Results'!$D$4:$F$12,3,FALSE)),"")</f>
        <v/>
      </c>
      <c r="H5178" s="41"/>
      <c r="I5178" s="41"/>
      <c r="J5178" s="41"/>
      <c r="K5178" s="41"/>
      <c r="L5178" s="41"/>
      <c r="M5178" s="92"/>
      <c r="N5178" s="41"/>
      <c r="O5178" s="41"/>
      <c r="P5178" s="41"/>
      <c r="Q5178" s="41"/>
      <c r="R5178" s="41"/>
      <c r="S5178" s="41"/>
      <c r="T5178" s="41"/>
      <c r="U5178" s="47"/>
      <c r="V5178" s="49"/>
      <c r="W5178" s="41"/>
      <c r="X5178" s="41"/>
      <c r="Y5178" s="41"/>
      <c r="AA5178" s="37" t="str">
        <f>IF($I5178&lt;&gt;"",VLOOKUP($I5178,'Valid Values - Search'!$R$4:$T$4719,3,FALSE),"")</f>
        <v/>
      </c>
      <c r="AB5178" s="37" t="str">
        <f>IF($I5178&lt;&gt;"",VLOOKUP($I5178,'Valid Values - Search'!$R$4:$S$4719,2,FALSE),"")</f>
        <v/>
      </c>
      <c r="AC5178" s="38" t="str">
        <f t="shared" si="80"/>
        <v/>
      </c>
      <c r="AD5178" s="38"/>
    </row>
    <row r="5179" spans="1:30">
      <c r="A5179" s="46"/>
      <c r="B5179" s="47"/>
      <c r="C5179" s="49"/>
      <c r="D5179" s="41"/>
      <c r="E5179" s="41"/>
      <c r="F5179" s="41"/>
      <c r="G5179" s="50" t="str">
        <f>IF(A5179&lt;&gt;"",CONCATENATE(A5179,":",YEAR(B5179),IF(MONTH(B5179)&gt;9,MONTH(B5179),CONCATENATE(0,MONTH(B5179))),IF(DAY(B5179)&gt;9,DAY(B5179),CONCATENATE(0,DAY(B5179))),IF(HOUR(C5179)&gt;9,HOUR(C5179),CONCATENATE(0,HOUR(C5179))),IF(MINUTE(C5179)&gt;9,MINUTE(C5179),CONCATENATE(0,MINUTE(C5179))),":",VLOOKUP(F5179,'Valid Values - Results'!$D$4:$F$12,3,FALSE)),"")</f>
        <v/>
      </c>
      <c r="H5179" s="41"/>
      <c r="I5179" s="41"/>
      <c r="J5179" s="41"/>
      <c r="K5179" s="41"/>
      <c r="L5179" s="41"/>
      <c r="M5179" s="92"/>
      <c r="N5179" s="41"/>
      <c r="O5179" s="41"/>
      <c r="P5179" s="41"/>
      <c r="Q5179" s="41"/>
      <c r="R5179" s="41"/>
      <c r="S5179" s="41"/>
      <c r="T5179" s="41"/>
      <c r="U5179" s="47"/>
      <c r="V5179" s="49"/>
      <c r="W5179" s="41"/>
      <c r="X5179" s="41"/>
      <c r="Y5179" s="41"/>
      <c r="AA5179" s="37" t="str">
        <f>IF($I5179&lt;&gt;"",VLOOKUP($I5179,'Valid Values - Search'!$R$4:$T$4719,3,FALSE),"")</f>
        <v/>
      </c>
      <c r="AB5179" s="37" t="str">
        <f>IF($I5179&lt;&gt;"",VLOOKUP($I5179,'Valid Values - Search'!$R$4:$S$4719,2,FALSE),"")</f>
        <v/>
      </c>
      <c r="AC5179" s="38" t="str">
        <f t="shared" si="80"/>
        <v/>
      </c>
      <c r="AD5179" s="38"/>
    </row>
    <row r="5180" spans="1:30">
      <c r="A5180" s="46"/>
      <c r="B5180" s="47"/>
      <c r="C5180" s="49"/>
      <c r="D5180" s="41"/>
      <c r="E5180" s="41"/>
      <c r="F5180" s="41"/>
      <c r="G5180" s="50" t="str">
        <f>IF(A5180&lt;&gt;"",CONCATENATE(A5180,":",YEAR(B5180),IF(MONTH(B5180)&gt;9,MONTH(B5180),CONCATENATE(0,MONTH(B5180))),IF(DAY(B5180)&gt;9,DAY(B5180),CONCATENATE(0,DAY(B5180))),IF(HOUR(C5180)&gt;9,HOUR(C5180),CONCATENATE(0,HOUR(C5180))),IF(MINUTE(C5180)&gt;9,MINUTE(C5180),CONCATENATE(0,MINUTE(C5180))),":",VLOOKUP(F5180,'Valid Values - Results'!$D$4:$F$12,3,FALSE)),"")</f>
        <v/>
      </c>
      <c r="H5180" s="41"/>
      <c r="I5180" s="41"/>
      <c r="J5180" s="41"/>
      <c r="K5180" s="41"/>
      <c r="L5180" s="41"/>
      <c r="M5180" s="92"/>
      <c r="N5180" s="41"/>
      <c r="O5180" s="41"/>
      <c r="P5180" s="41"/>
      <c r="Q5180" s="41"/>
      <c r="R5180" s="41"/>
      <c r="S5180" s="41"/>
      <c r="T5180" s="41"/>
      <c r="U5180" s="47"/>
      <c r="V5180" s="49"/>
      <c r="W5180" s="41"/>
      <c r="X5180" s="41"/>
      <c r="Y5180" s="41"/>
      <c r="AA5180" s="37" t="str">
        <f>IF($I5180&lt;&gt;"",VLOOKUP($I5180,'Valid Values - Search'!$R$4:$T$4719,3,FALSE),"")</f>
        <v/>
      </c>
      <c r="AB5180" s="37" t="str">
        <f>IF($I5180&lt;&gt;"",VLOOKUP($I5180,'Valid Values - Search'!$R$4:$S$4719,2,FALSE),"")</f>
        <v/>
      </c>
      <c r="AC5180" s="38" t="str">
        <f t="shared" si="80"/>
        <v/>
      </c>
      <c r="AD5180" s="38"/>
    </row>
    <row r="5181" spans="1:30">
      <c r="A5181" s="46"/>
      <c r="B5181" s="47"/>
      <c r="C5181" s="49"/>
      <c r="D5181" s="41"/>
      <c r="E5181" s="41"/>
      <c r="F5181" s="41"/>
      <c r="G5181" s="50" t="str">
        <f>IF(A5181&lt;&gt;"",CONCATENATE(A5181,":",YEAR(B5181),IF(MONTH(B5181)&gt;9,MONTH(B5181),CONCATENATE(0,MONTH(B5181))),IF(DAY(B5181)&gt;9,DAY(B5181),CONCATENATE(0,DAY(B5181))),IF(HOUR(C5181)&gt;9,HOUR(C5181),CONCATENATE(0,HOUR(C5181))),IF(MINUTE(C5181)&gt;9,MINUTE(C5181),CONCATENATE(0,MINUTE(C5181))),":",VLOOKUP(F5181,'Valid Values - Results'!$D$4:$F$12,3,FALSE)),"")</f>
        <v/>
      </c>
      <c r="H5181" s="41"/>
      <c r="I5181" s="41"/>
      <c r="J5181" s="41"/>
      <c r="K5181" s="41"/>
      <c r="L5181" s="41"/>
      <c r="M5181" s="92"/>
      <c r="N5181" s="41"/>
      <c r="O5181" s="41"/>
      <c r="P5181" s="41"/>
      <c r="Q5181" s="41"/>
      <c r="R5181" s="41"/>
      <c r="S5181" s="41"/>
      <c r="T5181" s="41"/>
      <c r="U5181" s="47"/>
      <c r="V5181" s="49"/>
      <c r="W5181" s="41"/>
      <c r="X5181" s="41"/>
      <c r="Y5181" s="41"/>
      <c r="AA5181" s="37" t="str">
        <f>IF($I5181&lt;&gt;"",VLOOKUP($I5181,'Valid Values - Search'!$R$4:$T$4719,3,FALSE),"")</f>
        <v/>
      </c>
      <c r="AB5181" s="37" t="str">
        <f>IF($I5181&lt;&gt;"",VLOOKUP($I5181,'Valid Values - Search'!$R$4:$S$4719,2,FALSE),"")</f>
        <v/>
      </c>
      <c r="AC5181" s="38" t="str">
        <f t="shared" si="80"/>
        <v/>
      </c>
      <c r="AD5181" s="38"/>
    </row>
    <row r="5182" spans="1:30">
      <c r="A5182" s="46"/>
      <c r="B5182" s="47"/>
      <c r="C5182" s="49"/>
      <c r="D5182" s="41"/>
      <c r="E5182" s="41"/>
      <c r="F5182" s="41"/>
      <c r="G5182" s="50" t="str">
        <f>IF(A5182&lt;&gt;"",CONCATENATE(A5182,":",YEAR(B5182),IF(MONTH(B5182)&gt;9,MONTH(B5182),CONCATENATE(0,MONTH(B5182))),IF(DAY(B5182)&gt;9,DAY(B5182),CONCATENATE(0,DAY(B5182))),IF(HOUR(C5182)&gt;9,HOUR(C5182),CONCATENATE(0,HOUR(C5182))),IF(MINUTE(C5182)&gt;9,MINUTE(C5182),CONCATENATE(0,MINUTE(C5182))),":",VLOOKUP(F5182,'Valid Values - Results'!$D$4:$F$12,3,FALSE)),"")</f>
        <v/>
      </c>
      <c r="H5182" s="41"/>
      <c r="I5182" s="41"/>
      <c r="J5182" s="41"/>
      <c r="K5182" s="41"/>
      <c r="L5182" s="41"/>
      <c r="M5182" s="92"/>
      <c r="N5182" s="41"/>
      <c r="O5182" s="41"/>
      <c r="P5182" s="41"/>
      <c r="Q5182" s="41"/>
      <c r="R5182" s="41"/>
      <c r="S5182" s="41"/>
      <c r="T5182" s="41"/>
      <c r="U5182" s="47"/>
      <c r="V5182" s="49"/>
      <c r="W5182" s="41"/>
      <c r="X5182" s="41"/>
      <c r="Y5182" s="41"/>
      <c r="AA5182" s="37" t="str">
        <f>IF($I5182&lt;&gt;"",VLOOKUP($I5182,'Valid Values - Search'!$R$4:$T$4719,3,FALSE),"")</f>
        <v/>
      </c>
      <c r="AB5182" s="37" t="str">
        <f>IF($I5182&lt;&gt;"",VLOOKUP($I5182,'Valid Values - Search'!$R$4:$S$4719,2,FALSE),"")</f>
        <v/>
      </c>
      <c r="AC5182" s="38" t="str">
        <f t="shared" si="80"/>
        <v/>
      </c>
      <c r="AD5182" s="38"/>
    </row>
    <row r="5183" spans="1:30">
      <c r="A5183" s="46"/>
      <c r="B5183" s="47"/>
      <c r="C5183" s="49"/>
      <c r="D5183" s="41"/>
      <c r="E5183" s="41"/>
      <c r="F5183" s="41"/>
      <c r="G5183" s="50" t="str">
        <f>IF(A5183&lt;&gt;"",CONCATENATE(A5183,":",YEAR(B5183),IF(MONTH(B5183)&gt;9,MONTH(B5183),CONCATENATE(0,MONTH(B5183))),IF(DAY(B5183)&gt;9,DAY(B5183),CONCATENATE(0,DAY(B5183))),IF(HOUR(C5183)&gt;9,HOUR(C5183),CONCATENATE(0,HOUR(C5183))),IF(MINUTE(C5183)&gt;9,MINUTE(C5183),CONCATENATE(0,MINUTE(C5183))),":",VLOOKUP(F5183,'Valid Values - Results'!$D$4:$F$12,3,FALSE)),"")</f>
        <v/>
      </c>
      <c r="H5183" s="41"/>
      <c r="I5183" s="41"/>
      <c r="J5183" s="41"/>
      <c r="K5183" s="41"/>
      <c r="L5183" s="41"/>
      <c r="M5183" s="92"/>
      <c r="N5183" s="41"/>
      <c r="O5183" s="41"/>
      <c r="P5183" s="41"/>
      <c r="Q5183" s="41"/>
      <c r="R5183" s="41"/>
      <c r="S5183" s="41"/>
      <c r="T5183" s="41"/>
      <c r="U5183" s="47"/>
      <c r="V5183" s="49"/>
      <c r="W5183" s="41"/>
      <c r="X5183" s="41"/>
      <c r="Y5183" s="41"/>
      <c r="AA5183" s="37" t="str">
        <f>IF($I5183&lt;&gt;"",VLOOKUP($I5183,'Valid Values - Search'!$R$4:$T$4719,3,FALSE),"")</f>
        <v/>
      </c>
      <c r="AB5183" s="37" t="str">
        <f>IF($I5183&lt;&gt;"",VLOOKUP($I5183,'Valid Values - Search'!$R$4:$S$4719,2,FALSE),"")</f>
        <v/>
      </c>
      <c r="AC5183" s="38" t="str">
        <f t="shared" si="80"/>
        <v/>
      </c>
      <c r="AD5183" s="38"/>
    </row>
    <row r="5184" spans="1:30">
      <c r="A5184" s="46"/>
      <c r="B5184" s="47"/>
      <c r="C5184" s="49"/>
      <c r="D5184" s="41"/>
      <c r="E5184" s="41"/>
      <c r="F5184" s="41"/>
      <c r="G5184" s="50" t="str">
        <f>IF(A5184&lt;&gt;"",CONCATENATE(A5184,":",YEAR(B5184),IF(MONTH(B5184)&gt;9,MONTH(B5184),CONCATENATE(0,MONTH(B5184))),IF(DAY(B5184)&gt;9,DAY(B5184),CONCATENATE(0,DAY(B5184))),IF(HOUR(C5184)&gt;9,HOUR(C5184),CONCATENATE(0,HOUR(C5184))),IF(MINUTE(C5184)&gt;9,MINUTE(C5184),CONCATENATE(0,MINUTE(C5184))),":",VLOOKUP(F5184,'Valid Values - Results'!$D$4:$F$12,3,FALSE)),"")</f>
        <v/>
      </c>
      <c r="H5184" s="41"/>
      <c r="I5184" s="41"/>
      <c r="J5184" s="41"/>
      <c r="K5184" s="41"/>
      <c r="L5184" s="41"/>
      <c r="M5184" s="92"/>
      <c r="N5184" s="41"/>
      <c r="O5184" s="41"/>
      <c r="P5184" s="41"/>
      <c r="Q5184" s="41"/>
      <c r="R5184" s="41"/>
      <c r="S5184" s="41"/>
      <c r="T5184" s="41"/>
      <c r="U5184" s="47"/>
      <c r="V5184" s="49"/>
      <c r="W5184" s="41"/>
      <c r="X5184" s="41"/>
      <c r="Y5184" s="41"/>
      <c r="AA5184" s="37" t="str">
        <f>IF($I5184&lt;&gt;"",VLOOKUP($I5184,'Valid Values - Search'!$R$4:$T$4719,3,FALSE),"")</f>
        <v/>
      </c>
      <c r="AB5184" s="37" t="str">
        <f>IF($I5184&lt;&gt;"",VLOOKUP($I5184,'Valid Values - Search'!$R$4:$S$4719,2,FALSE),"")</f>
        <v/>
      </c>
      <c r="AC5184" s="38" t="str">
        <f t="shared" si="80"/>
        <v/>
      </c>
      <c r="AD5184" s="38"/>
    </row>
    <row r="5185" spans="1:30">
      <c r="A5185" s="46"/>
      <c r="B5185" s="47"/>
      <c r="C5185" s="49"/>
      <c r="D5185" s="41"/>
      <c r="E5185" s="41"/>
      <c r="F5185" s="41"/>
      <c r="G5185" s="50" t="str">
        <f>IF(A5185&lt;&gt;"",CONCATENATE(A5185,":",YEAR(B5185),IF(MONTH(B5185)&gt;9,MONTH(B5185),CONCATENATE(0,MONTH(B5185))),IF(DAY(B5185)&gt;9,DAY(B5185),CONCATENATE(0,DAY(B5185))),IF(HOUR(C5185)&gt;9,HOUR(C5185),CONCATENATE(0,HOUR(C5185))),IF(MINUTE(C5185)&gt;9,MINUTE(C5185),CONCATENATE(0,MINUTE(C5185))),":",VLOOKUP(F5185,'Valid Values - Results'!$D$4:$F$12,3,FALSE)),"")</f>
        <v/>
      </c>
      <c r="H5185" s="41"/>
      <c r="I5185" s="41"/>
      <c r="J5185" s="41"/>
      <c r="K5185" s="41"/>
      <c r="L5185" s="41"/>
      <c r="M5185" s="92"/>
      <c r="N5185" s="41"/>
      <c r="O5185" s="41"/>
      <c r="P5185" s="41"/>
      <c r="Q5185" s="41"/>
      <c r="R5185" s="41"/>
      <c r="S5185" s="41"/>
      <c r="T5185" s="41"/>
      <c r="U5185" s="47"/>
      <c r="V5185" s="49"/>
      <c r="W5185" s="41"/>
      <c r="X5185" s="41"/>
      <c r="Y5185" s="41"/>
      <c r="AA5185" s="37" t="str">
        <f>IF($I5185&lt;&gt;"",VLOOKUP($I5185,'Valid Values - Search'!$R$4:$T$4719,3,FALSE),"")</f>
        <v/>
      </c>
      <c r="AB5185" s="37" t="str">
        <f>IF($I5185&lt;&gt;"",VLOOKUP($I5185,'Valid Values - Search'!$R$4:$S$4719,2,FALSE),"")</f>
        <v/>
      </c>
      <c r="AC5185" s="38" t="str">
        <f t="shared" si="80"/>
        <v/>
      </c>
      <c r="AD5185" s="38"/>
    </row>
    <row r="5186" spans="1:30">
      <c r="A5186" s="46"/>
      <c r="B5186" s="47"/>
      <c r="C5186" s="49"/>
      <c r="D5186" s="41"/>
      <c r="E5186" s="41"/>
      <c r="F5186" s="41"/>
      <c r="G5186" s="50" t="str">
        <f>IF(A5186&lt;&gt;"",CONCATENATE(A5186,":",YEAR(B5186),IF(MONTH(B5186)&gt;9,MONTH(B5186),CONCATENATE(0,MONTH(B5186))),IF(DAY(B5186)&gt;9,DAY(B5186),CONCATENATE(0,DAY(B5186))),IF(HOUR(C5186)&gt;9,HOUR(C5186),CONCATENATE(0,HOUR(C5186))),IF(MINUTE(C5186)&gt;9,MINUTE(C5186),CONCATENATE(0,MINUTE(C5186))),":",VLOOKUP(F5186,'Valid Values - Results'!$D$4:$F$12,3,FALSE)),"")</f>
        <v/>
      </c>
      <c r="H5186" s="41"/>
      <c r="I5186" s="41"/>
      <c r="J5186" s="41"/>
      <c r="K5186" s="41"/>
      <c r="L5186" s="41"/>
      <c r="M5186" s="92"/>
      <c r="N5186" s="41"/>
      <c r="O5186" s="41"/>
      <c r="P5186" s="41"/>
      <c r="Q5186" s="41"/>
      <c r="R5186" s="41"/>
      <c r="S5186" s="41"/>
      <c r="T5186" s="41"/>
      <c r="U5186" s="47"/>
      <c r="V5186" s="49"/>
      <c r="W5186" s="41"/>
      <c r="X5186" s="41"/>
      <c r="Y5186" s="41"/>
      <c r="AA5186" s="37" t="str">
        <f>IF($I5186&lt;&gt;"",VLOOKUP($I5186,'Valid Values - Search'!$R$4:$T$4719,3,FALSE),"")</f>
        <v/>
      </c>
      <c r="AB5186" s="37" t="str">
        <f>IF($I5186&lt;&gt;"",VLOOKUP($I5186,'Valid Values - Search'!$R$4:$S$4719,2,FALSE),"")</f>
        <v/>
      </c>
      <c r="AC5186" s="38" t="str">
        <f t="shared" ref="AC5186:AC5249" si="81">IF($V5186&lt;&gt;"",$D5186,"")</f>
        <v/>
      </c>
      <c r="AD5186" s="38"/>
    </row>
    <row r="5187" spans="1:30">
      <c r="A5187" s="46"/>
      <c r="B5187" s="47"/>
      <c r="C5187" s="49"/>
      <c r="D5187" s="41"/>
      <c r="E5187" s="41"/>
      <c r="F5187" s="41"/>
      <c r="G5187" s="50" t="str">
        <f>IF(A5187&lt;&gt;"",CONCATENATE(A5187,":",YEAR(B5187),IF(MONTH(B5187)&gt;9,MONTH(B5187),CONCATENATE(0,MONTH(B5187))),IF(DAY(B5187)&gt;9,DAY(B5187),CONCATENATE(0,DAY(B5187))),IF(HOUR(C5187)&gt;9,HOUR(C5187),CONCATENATE(0,HOUR(C5187))),IF(MINUTE(C5187)&gt;9,MINUTE(C5187),CONCATENATE(0,MINUTE(C5187))),":",VLOOKUP(F5187,'Valid Values - Results'!$D$4:$F$12,3,FALSE)),"")</f>
        <v/>
      </c>
      <c r="H5187" s="41"/>
      <c r="I5187" s="41"/>
      <c r="J5187" s="41"/>
      <c r="K5187" s="41"/>
      <c r="L5187" s="41"/>
      <c r="M5187" s="92"/>
      <c r="N5187" s="41"/>
      <c r="O5187" s="41"/>
      <c r="P5187" s="41"/>
      <c r="Q5187" s="41"/>
      <c r="R5187" s="41"/>
      <c r="S5187" s="41"/>
      <c r="T5187" s="41"/>
      <c r="U5187" s="47"/>
      <c r="V5187" s="49"/>
      <c r="W5187" s="41"/>
      <c r="X5187" s="41"/>
      <c r="Y5187" s="41"/>
      <c r="AA5187" s="37" t="str">
        <f>IF($I5187&lt;&gt;"",VLOOKUP($I5187,'Valid Values - Search'!$R$4:$T$4719,3,FALSE),"")</f>
        <v/>
      </c>
      <c r="AB5187" s="37" t="str">
        <f>IF($I5187&lt;&gt;"",VLOOKUP($I5187,'Valid Values - Search'!$R$4:$S$4719,2,FALSE),"")</f>
        <v/>
      </c>
      <c r="AC5187" s="38" t="str">
        <f t="shared" si="81"/>
        <v/>
      </c>
      <c r="AD5187" s="38"/>
    </row>
    <row r="5188" spans="1:30">
      <c r="A5188" s="46"/>
      <c r="B5188" s="47"/>
      <c r="C5188" s="49"/>
      <c r="D5188" s="41"/>
      <c r="E5188" s="41"/>
      <c r="F5188" s="41"/>
      <c r="G5188" s="50" t="str">
        <f>IF(A5188&lt;&gt;"",CONCATENATE(A5188,":",YEAR(B5188),IF(MONTH(B5188)&gt;9,MONTH(B5188),CONCATENATE(0,MONTH(B5188))),IF(DAY(B5188)&gt;9,DAY(B5188),CONCATENATE(0,DAY(B5188))),IF(HOUR(C5188)&gt;9,HOUR(C5188),CONCATENATE(0,HOUR(C5188))),IF(MINUTE(C5188)&gt;9,MINUTE(C5188),CONCATENATE(0,MINUTE(C5188))),":",VLOOKUP(F5188,'Valid Values - Results'!$D$4:$F$12,3,FALSE)),"")</f>
        <v/>
      </c>
      <c r="H5188" s="41"/>
      <c r="I5188" s="41"/>
      <c r="J5188" s="41"/>
      <c r="K5188" s="41"/>
      <c r="L5188" s="41"/>
      <c r="M5188" s="92"/>
      <c r="N5188" s="41"/>
      <c r="O5188" s="41"/>
      <c r="P5188" s="41"/>
      <c r="Q5188" s="41"/>
      <c r="R5188" s="41"/>
      <c r="S5188" s="41"/>
      <c r="T5188" s="41"/>
      <c r="U5188" s="47"/>
      <c r="V5188" s="49"/>
      <c r="W5188" s="41"/>
      <c r="X5188" s="41"/>
      <c r="Y5188" s="41"/>
      <c r="AA5188" s="37" t="str">
        <f>IF($I5188&lt;&gt;"",VLOOKUP($I5188,'Valid Values - Search'!$R$4:$T$4719,3,FALSE),"")</f>
        <v/>
      </c>
      <c r="AB5188" s="37" t="str">
        <f>IF($I5188&lt;&gt;"",VLOOKUP($I5188,'Valid Values - Search'!$R$4:$S$4719,2,FALSE),"")</f>
        <v/>
      </c>
      <c r="AC5188" s="38" t="str">
        <f t="shared" si="81"/>
        <v/>
      </c>
      <c r="AD5188" s="38"/>
    </row>
    <row r="5189" spans="1:30">
      <c r="A5189" s="46"/>
      <c r="B5189" s="47"/>
      <c r="C5189" s="49"/>
      <c r="D5189" s="41"/>
      <c r="E5189" s="41"/>
      <c r="F5189" s="41"/>
      <c r="G5189" s="50" t="str">
        <f>IF(A5189&lt;&gt;"",CONCATENATE(A5189,":",YEAR(B5189),IF(MONTH(B5189)&gt;9,MONTH(B5189),CONCATENATE(0,MONTH(B5189))),IF(DAY(B5189)&gt;9,DAY(B5189),CONCATENATE(0,DAY(B5189))),IF(HOUR(C5189)&gt;9,HOUR(C5189),CONCATENATE(0,HOUR(C5189))),IF(MINUTE(C5189)&gt;9,MINUTE(C5189),CONCATENATE(0,MINUTE(C5189))),":",VLOOKUP(F5189,'Valid Values - Results'!$D$4:$F$12,3,FALSE)),"")</f>
        <v/>
      </c>
      <c r="H5189" s="41"/>
      <c r="I5189" s="41"/>
      <c r="J5189" s="41"/>
      <c r="K5189" s="41"/>
      <c r="L5189" s="41"/>
      <c r="M5189" s="92"/>
      <c r="N5189" s="41"/>
      <c r="O5189" s="41"/>
      <c r="P5189" s="41"/>
      <c r="Q5189" s="41"/>
      <c r="R5189" s="41"/>
      <c r="S5189" s="41"/>
      <c r="T5189" s="41"/>
      <c r="U5189" s="47"/>
      <c r="V5189" s="49"/>
      <c r="W5189" s="41"/>
      <c r="X5189" s="41"/>
      <c r="Y5189" s="41"/>
      <c r="AA5189" s="37" t="str">
        <f>IF($I5189&lt;&gt;"",VLOOKUP($I5189,'Valid Values - Search'!$R$4:$T$4719,3,FALSE),"")</f>
        <v/>
      </c>
      <c r="AB5189" s="37" t="str">
        <f>IF($I5189&lt;&gt;"",VLOOKUP($I5189,'Valid Values - Search'!$R$4:$S$4719,2,FALSE),"")</f>
        <v/>
      </c>
      <c r="AC5189" s="38" t="str">
        <f t="shared" si="81"/>
        <v/>
      </c>
      <c r="AD5189" s="38"/>
    </row>
    <row r="5190" spans="1:30">
      <c r="A5190" s="46"/>
      <c r="B5190" s="47"/>
      <c r="C5190" s="49"/>
      <c r="D5190" s="41"/>
      <c r="E5190" s="41"/>
      <c r="F5190" s="41"/>
      <c r="G5190" s="50" t="str">
        <f>IF(A5190&lt;&gt;"",CONCATENATE(A5190,":",YEAR(B5190),IF(MONTH(B5190)&gt;9,MONTH(B5190),CONCATENATE(0,MONTH(B5190))),IF(DAY(B5190)&gt;9,DAY(B5190),CONCATENATE(0,DAY(B5190))),IF(HOUR(C5190)&gt;9,HOUR(C5190),CONCATENATE(0,HOUR(C5190))),IF(MINUTE(C5190)&gt;9,MINUTE(C5190),CONCATENATE(0,MINUTE(C5190))),":",VLOOKUP(F5190,'Valid Values - Results'!$D$4:$F$12,3,FALSE)),"")</f>
        <v/>
      </c>
      <c r="H5190" s="41"/>
      <c r="I5190" s="41"/>
      <c r="J5190" s="41"/>
      <c r="K5190" s="41"/>
      <c r="L5190" s="41"/>
      <c r="M5190" s="92"/>
      <c r="N5190" s="41"/>
      <c r="O5190" s="41"/>
      <c r="P5190" s="41"/>
      <c r="Q5190" s="41"/>
      <c r="R5190" s="41"/>
      <c r="S5190" s="41"/>
      <c r="T5190" s="41"/>
      <c r="U5190" s="47"/>
      <c r="V5190" s="49"/>
      <c r="W5190" s="41"/>
      <c r="X5190" s="41"/>
      <c r="Y5190" s="41"/>
      <c r="AA5190" s="37" t="str">
        <f>IF($I5190&lt;&gt;"",VLOOKUP($I5190,'Valid Values - Search'!$R$4:$T$4719,3,FALSE),"")</f>
        <v/>
      </c>
      <c r="AB5190" s="37" t="str">
        <f>IF($I5190&lt;&gt;"",VLOOKUP($I5190,'Valid Values - Search'!$R$4:$S$4719,2,FALSE),"")</f>
        <v/>
      </c>
      <c r="AC5190" s="38" t="str">
        <f t="shared" si="81"/>
        <v/>
      </c>
      <c r="AD5190" s="38"/>
    </row>
    <row r="5191" spans="1:30">
      <c r="A5191" s="46"/>
      <c r="B5191" s="47"/>
      <c r="C5191" s="49"/>
      <c r="D5191" s="41"/>
      <c r="E5191" s="41"/>
      <c r="F5191" s="41"/>
      <c r="G5191" s="50" t="str">
        <f>IF(A5191&lt;&gt;"",CONCATENATE(A5191,":",YEAR(B5191),IF(MONTH(B5191)&gt;9,MONTH(B5191),CONCATENATE(0,MONTH(B5191))),IF(DAY(B5191)&gt;9,DAY(B5191),CONCATENATE(0,DAY(B5191))),IF(HOUR(C5191)&gt;9,HOUR(C5191),CONCATENATE(0,HOUR(C5191))),IF(MINUTE(C5191)&gt;9,MINUTE(C5191),CONCATENATE(0,MINUTE(C5191))),":",VLOOKUP(F5191,'Valid Values - Results'!$D$4:$F$12,3,FALSE)),"")</f>
        <v/>
      </c>
      <c r="H5191" s="41"/>
      <c r="I5191" s="41"/>
      <c r="J5191" s="41"/>
      <c r="K5191" s="41"/>
      <c r="L5191" s="41"/>
      <c r="M5191" s="92"/>
      <c r="N5191" s="41"/>
      <c r="O5191" s="41"/>
      <c r="P5191" s="41"/>
      <c r="Q5191" s="41"/>
      <c r="R5191" s="41"/>
      <c r="S5191" s="41"/>
      <c r="T5191" s="41"/>
      <c r="U5191" s="47"/>
      <c r="V5191" s="49"/>
      <c r="W5191" s="41"/>
      <c r="X5191" s="41"/>
      <c r="Y5191" s="41"/>
      <c r="AA5191" s="37" t="str">
        <f>IF($I5191&lt;&gt;"",VLOOKUP($I5191,'Valid Values - Search'!$R$4:$T$4719,3,FALSE),"")</f>
        <v/>
      </c>
      <c r="AB5191" s="37" t="str">
        <f>IF($I5191&lt;&gt;"",VLOOKUP($I5191,'Valid Values - Search'!$R$4:$S$4719,2,FALSE),"")</f>
        <v/>
      </c>
      <c r="AC5191" s="38" t="str">
        <f t="shared" si="81"/>
        <v/>
      </c>
      <c r="AD5191" s="38"/>
    </row>
    <row r="5192" spans="1:30">
      <c r="A5192" s="46"/>
      <c r="B5192" s="47"/>
      <c r="C5192" s="49"/>
      <c r="D5192" s="41"/>
      <c r="E5192" s="41"/>
      <c r="F5192" s="41"/>
      <c r="G5192" s="50" t="str">
        <f>IF(A5192&lt;&gt;"",CONCATENATE(A5192,":",YEAR(B5192),IF(MONTH(B5192)&gt;9,MONTH(B5192),CONCATENATE(0,MONTH(B5192))),IF(DAY(B5192)&gt;9,DAY(B5192),CONCATENATE(0,DAY(B5192))),IF(HOUR(C5192)&gt;9,HOUR(C5192),CONCATENATE(0,HOUR(C5192))),IF(MINUTE(C5192)&gt;9,MINUTE(C5192),CONCATENATE(0,MINUTE(C5192))),":",VLOOKUP(F5192,'Valid Values - Results'!$D$4:$F$12,3,FALSE)),"")</f>
        <v/>
      </c>
      <c r="H5192" s="41"/>
      <c r="I5192" s="41"/>
      <c r="J5192" s="41"/>
      <c r="K5192" s="41"/>
      <c r="L5192" s="41"/>
      <c r="M5192" s="92"/>
      <c r="N5192" s="41"/>
      <c r="O5192" s="41"/>
      <c r="P5192" s="41"/>
      <c r="Q5192" s="41"/>
      <c r="R5192" s="41"/>
      <c r="S5192" s="41"/>
      <c r="T5192" s="41"/>
      <c r="U5192" s="47"/>
      <c r="V5192" s="49"/>
      <c r="W5192" s="41"/>
      <c r="X5192" s="41"/>
      <c r="Y5192" s="41"/>
      <c r="AA5192" s="37" t="str">
        <f>IF($I5192&lt;&gt;"",VLOOKUP($I5192,'Valid Values - Search'!$R$4:$T$4719,3,FALSE),"")</f>
        <v/>
      </c>
      <c r="AB5192" s="37" t="str">
        <f>IF($I5192&lt;&gt;"",VLOOKUP($I5192,'Valid Values - Search'!$R$4:$S$4719,2,FALSE),"")</f>
        <v/>
      </c>
      <c r="AC5192" s="38" t="str">
        <f t="shared" si="81"/>
        <v/>
      </c>
      <c r="AD5192" s="38"/>
    </row>
    <row r="5193" spans="1:30">
      <c r="A5193" s="46"/>
      <c r="B5193" s="47"/>
      <c r="C5193" s="49"/>
      <c r="D5193" s="41"/>
      <c r="E5193" s="41"/>
      <c r="F5193" s="41"/>
      <c r="G5193" s="50" t="str">
        <f>IF(A5193&lt;&gt;"",CONCATENATE(A5193,":",YEAR(B5193),IF(MONTH(B5193)&gt;9,MONTH(B5193),CONCATENATE(0,MONTH(B5193))),IF(DAY(B5193)&gt;9,DAY(B5193),CONCATENATE(0,DAY(B5193))),IF(HOUR(C5193)&gt;9,HOUR(C5193),CONCATENATE(0,HOUR(C5193))),IF(MINUTE(C5193)&gt;9,MINUTE(C5193),CONCATENATE(0,MINUTE(C5193))),":",VLOOKUP(F5193,'Valid Values - Results'!$D$4:$F$12,3,FALSE)),"")</f>
        <v/>
      </c>
      <c r="H5193" s="41"/>
      <c r="I5193" s="41"/>
      <c r="J5193" s="41"/>
      <c r="K5193" s="41"/>
      <c r="L5193" s="41"/>
      <c r="M5193" s="92"/>
      <c r="N5193" s="41"/>
      <c r="O5193" s="41"/>
      <c r="P5193" s="41"/>
      <c r="Q5193" s="41"/>
      <c r="R5193" s="41"/>
      <c r="S5193" s="41"/>
      <c r="T5193" s="41"/>
      <c r="U5193" s="47"/>
      <c r="V5193" s="49"/>
      <c r="W5193" s="41"/>
      <c r="X5193" s="41"/>
      <c r="Y5193" s="41"/>
      <c r="AA5193" s="37" t="str">
        <f>IF($I5193&lt;&gt;"",VLOOKUP($I5193,'Valid Values - Search'!$R$4:$T$4719,3,FALSE),"")</f>
        <v/>
      </c>
      <c r="AB5193" s="37" t="str">
        <f>IF($I5193&lt;&gt;"",VLOOKUP($I5193,'Valid Values - Search'!$R$4:$S$4719,2,FALSE),"")</f>
        <v/>
      </c>
      <c r="AC5193" s="38" t="str">
        <f t="shared" si="81"/>
        <v/>
      </c>
      <c r="AD5193" s="38"/>
    </row>
    <row r="5194" spans="1:30">
      <c r="A5194" s="46"/>
      <c r="B5194" s="47"/>
      <c r="C5194" s="49"/>
      <c r="D5194" s="41"/>
      <c r="E5194" s="41"/>
      <c r="F5194" s="41"/>
      <c r="G5194" s="50" t="str">
        <f>IF(A5194&lt;&gt;"",CONCATENATE(A5194,":",YEAR(B5194),IF(MONTH(B5194)&gt;9,MONTH(B5194),CONCATENATE(0,MONTH(B5194))),IF(DAY(B5194)&gt;9,DAY(B5194),CONCATENATE(0,DAY(B5194))),IF(HOUR(C5194)&gt;9,HOUR(C5194),CONCATENATE(0,HOUR(C5194))),IF(MINUTE(C5194)&gt;9,MINUTE(C5194),CONCATENATE(0,MINUTE(C5194))),":",VLOOKUP(F5194,'Valid Values - Results'!$D$4:$F$12,3,FALSE)),"")</f>
        <v/>
      </c>
      <c r="H5194" s="41"/>
      <c r="I5194" s="41"/>
      <c r="J5194" s="41"/>
      <c r="K5194" s="41"/>
      <c r="L5194" s="41"/>
      <c r="M5194" s="92"/>
      <c r="N5194" s="41"/>
      <c r="O5194" s="41"/>
      <c r="P5194" s="41"/>
      <c r="Q5194" s="41"/>
      <c r="R5194" s="41"/>
      <c r="S5194" s="41"/>
      <c r="T5194" s="41"/>
      <c r="U5194" s="47"/>
      <c r="V5194" s="49"/>
      <c r="W5194" s="41"/>
      <c r="X5194" s="41"/>
      <c r="Y5194" s="41"/>
      <c r="AA5194" s="37" t="str">
        <f>IF($I5194&lt;&gt;"",VLOOKUP($I5194,'Valid Values - Search'!$R$4:$T$4719,3,FALSE),"")</f>
        <v/>
      </c>
      <c r="AB5194" s="37" t="str">
        <f>IF($I5194&lt;&gt;"",VLOOKUP($I5194,'Valid Values - Search'!$R$4:$S$4719,2,FALSE),"")</f>
        <v/>
      </c>
      <c r="AC5194" s="38" t="str">
        <f t="shared" si="81"/>
        <v/>
      </c>
      <c r="AD5194" s="38"/>
    </row>
    <row r="5195" spans="1:30">
      <c r="A5195" s="46"/>
      <c r="B5195" s="47"/>
      <c r="C5195" s="49"/>
      <c r="D5195" s="41"/>
      <c r="E5195" s="41"/>
      <c r="F5195" s="41"/>
      <c r="G5195" s="50" t="str">
        <f>IF(A5195&lt;&gt;"",CONCATENATE(A5195,":",YEAR(B5195),IF(MONTH(B5195)&gt;9,MONTH(B5195),CONCATENATE(0,MONTH(B5195))),IF(DAY(B5195)&gt;9,DAY(B5195),CONCATENATE(0,DAY(B5195))),IF(HOUR(C5195)&gt;9,HOUR(C5195),CONCATENATE(0,HOUR(C5195))),IF(MINUTE(C5195)&gt;9,MINUTE(C5195),CONCATENATE(0,MINUTE(C5195))),":",VLOOKUP(F5195,'Valid Values - Results'!$D$4:$F$12,3,FALSE)),"")</f>
        <v/>
      </c>
      <c r="H5195" s="41"/>
      <c r="I5195" s="41"/>
      <c r="J5195" s="41"/>
      <c r="K5195" s="41"/>
      <c r="L5195" s="41"/>
      <c r="M5195" s="92"/>
      <c r="N5195" s="41"/>
      <c r="O5195" s="41"/>
      <c r="P5195" s="41"/>
      <c r="Q5195" s="41"/>
      <c r="R5195" s="41"/>
      <c r="S5195" s="41"/>
      <c r="T5195" s="41"/>
      <c r="U5195" s="47"/>
      <c r="V5195" s="49"/>
      <c r="W5195" s="41"/>
      <c r="X5195" s="41"/>
      <c r="Y5195" s="41"/>
      <c r="AA5195" s="37" t="str">
        <f>IF($I5195&lt;&gt;"",VLOOKUP($I5195,'Valid Values - Search'!$R$4:$T$4719,3,FALSE),"")</f>
        <v/>
      </c>
      <c r="AB5195" s="37" t="str">
        <f>IF($I5195&lt;&gt;"",VLOOKUP($I5195,'Valid Values - Search'!$R$4:$S$4719,2,FALSE),"")</f>
        <v/>
      </c>
      <c r="AC5195" s="38" t="str">
        <f t="shared" si="81"/>
        <v/>
      </c>
      <c r="AD5195" s="38"/>
    </row>
    <row r="5196" spans="1:30">
      <c r="A5196" s="46"/>
      <c r="B5196" s="47"/>
      <c r="C5196" s="49"/>
      <c r="D5196" s="41"/>
      <c r="E5196" s="41"/>
      <c r="F5196" s="41"/>
      <c r="G5196" s="50" t="str">
        <f>IF(A5196&lt;&gt;"",CONCATENATE(A5196,":",YEAR(B5196),IF(MONTH(B5196)&gt;9,MONTH(B5196),CONCATENATE(0,MONTH(B5196))),IF(DAY(B5196)&gt;9,DAY(B5196),CONCATENATE(0,DAY(B5196))),IF(HOUR(C5196)&gt;9,HOUR(C5196),CONCATENATE(0,HOUR(C5196))),IF(MINUTE(C5196)&gt;9,MINUTE(C5196),CONCATENATE(0,MINUTE(C5196))),":",VLOOKUP(F5196,'Valid Values - Results'!$D$4:$F$12,3,FALSE)),"")</f>
        <v/>
      </c>
      <c r="H5196" s="41"/>
      <c r="I5196" s="41"/>
      <c r="J5196" s="41"/>
      <c r="K5196" s="41"/>
      <c r="L5196" s="41"/>
      <c r="M5196" s="92"/>
      <c r="N5196" s="41"/>
      <c r="O5196" s="41"/>
      <c r="P5196" s="41"/>
      <c r="Q5196" s="41"/>
      <c r="R5196" s="41"/>
      <c r="S5196" s="41"/>
      <c r="T5196" s="41"/>
      <c r="U5196" s="47"/>
      <c r="V5196" s="49"/>
      <c r="W5196" s="41"/>
      <c r="X5196" s="41"/>
      <c r="Y5196" s="41"/>
      <c r="AA5196" s="37" t="str">
        <f>IF($I5196&lt;&gt;"",VLOOKUP($I5196,'Valid Values - Search'!$R$4:$T$4719,3,FALSE),"")</f>
        <v/>
      </c>
      <c r="AB5196" s="37" t="str">
        <f>IF($I5196&lt;&gt;"",VLOOKUP($I5196,'Valid Values - Search'!$R$4:$S$4719,2,FALSE),"")</f>
        <v/>
      </c>
      <c r="AC5196" s="38" t="str">
        <f t="shared" si="81"/>
        <v/>
      </c>
      <c r="AD5196" s="38"/>
    </row>
    <row r="5197" spans="1:30">
      <c r="A5197" s="46"/>
      <c r="B5197" s="47"/>
      <c r="C5197" s="49"/>
      <c r="D5197" s="41"/>
      <c r="E5197" s="41"/>
      <c r="F5197" s="41"/>
      <c r="G5197" s="50" t="str">
        <f>IF(A5197&lt;&gt;"",CONCATENATE(A5197,":",YEAR(B5197),IF(MONTH(B5197)&gt;9,MONTH(B5197),CONCATENATE(0,MONTH(B5197))),IF(DAY(B5197)&gt;9,DAY(B5197),CONCATENATE(0,DAY(B5197))),IF(HOUR(C5197)&gt;9,HOUR(C5197),CONCATENATE(0,HOUR(C5197))),IF(MINUTE(C5197)&gt;9,MINUTE(C5197),CONCATENATE(0,MINUTE(C5197))),":",VLOOKUP(F5197,'Valid Values - Results'!$D$4:$F$12,3,FALSE)),"")</f>
        <v/>
      </c>
      <c r="H5197" s="41"/>
      <c r="I5197" s="41"/>
      <c r="J5197" s="41"/>
      <c r="K5197" s="41"/>
      <c r="L5197" s="41"/>
      <c r="M5197" s="92"/>
      <c r="N5197" s="41"/>
      <c r="O5197" s="41"/>
      <c r="P5197" s="41"/>
      <c r="Q5197" s="41"/>
      <c r="R5197" s="41"/>
      <c r="S5197" s="41"/>
      <c r="T5197" s="41"/>
      <c r="U5197" s="47"/>
      <c r="V5197" s="49"/>
      <c r="W5197" s="41"/>
      <c r="X5197" s="41"/>
      <c r="Y5197" s="41"/>
      <c r="AA5197" s="37" t="str">
        <f>IF($I5197&lt;&gt;"",VLOOKUP($I5197,'Valid Values - Search'!$R$4:$T$4719,3,FALSE),"")</f>
        <v/>
      </c>
      <c r="AB5197" s="37" t="str">
        <f>IF($I5197&lt;&gt;"",VLOOKUP($I5197,'Valid Values - Search'!$R$4:$S$4719,2,FALSE),"")</f>
        <v/>
      </c>
      <c r="AC5197" s="38" t="str">
        <f t="shared" si="81"/>
        <v/>
      </c>
      <c r="AD5197" s="38"/>
    </row>
    <row r="5198" spans="1:30">
      <c r="A5198" s="46"/>
      <c r="B5198" s="47"/>
      <c r="C5198" s="49"/>
      <c r="D5198" s="41"/>
      <c r="E5198" s="41"/>
      <c r="F5198" s="41"/>
      <c r="G5198" s="50" t="str">
        <f>IF(A5198&lt;&gt;"",CONCATENATE(A5198,":",YEAR(B5198),IF(MONTH(B5198)&gt;9,MONTH(B5198),CONCATENATE(0,MONTH(B5198))),IF(DAY(B5198)&gt;9,DAY(B5198),CONCATENATE(0,DAY(B5198))),IF(HOUR(C5198)&gt;9,HOUR(C5198),CONCATENATE(0,HOUR(C5198))),IF(MINUTE(C5198)&gt;9,MINUTE(C5198),CONCATENATE(0,MINUTE(C5198))),":",VLOOKUP(F5198,'Valid Values - Results'!$D$4:$F$12,3,FALSE)),"")</f>
        <v/>
      </c>
      <c r="H5198" s="41"/>
      <c r="I5198" s="41"/>
      <c r="J5198" s="41"/>
      <c r="K5198" s="41"/>
      <c r="L5198" s="41"/>
      <c r="M5198" s="92"/>
      <c r="N5198" s="41"/>
      <c r="O5198" s="41"/>
      <c r="P5198" s="41"/>
      <c r="Q5198" s="41"/>
      <c r="R5198" s="41"/>
      <c r="S5198" s="41"/>
      <c r="T5198" s="41"/>
      <c r="U5198" s="47"/>
      <c r="V5198" s="49"/>
      <c r="W5198" s="41"/>
      <c r="X5198" s="41"/>
      <c r="Y5198" s="41"/>
      <c r="AA5198" s="37" t="str">
        <f>IF($I5198&lt;&gt;"",VLOOKUP($I5198,'Valid Values - Search'!$R$4:$T$4719,3,FALSE),"")</f>
        <v/>
      </c>
      <c r="AB5198" s="37" t="str">
        <f>IF($I5198&lt;&gt;"",VLOOKUP($I5198,'Valid Values - Search'!$R$4:$S$4719,2,FALSE),"")</f>
        <v/>
      </c>
      <c r="AC5198" s="38" t="str">
        <f t="shared" si="81"/>
        <v/>
      </c>
      <c r="AD5198" s="38"/>
    </row>
    <row r="5199" spans="1:30">
      <c r="A5199" s="46"/>
      <c r="B5199" s="47"/>
      <c r="C5199" s="49"/>
      <c r="D5199" s="41"/>
      <c r="E5199" s="41"/>
      <c r="F5199" s="41"/>
      <c r="G5199" s="50" t="str">
        <f>IF(A5199&lt;&gt;"",CONCATENATE(A5199,":",YEAR(B5199),IF(MONTH(B5199)&gt;9,MONTH(B5199),CONCATENATE(0,MONTH(B5199))),IF(DAY(B5199)&gt;9,DAY(B5199),CONCATENATE(0,DAY(B5199))),IF(HOUR(C5199)&gt;9,HOUR(C5199),CONCATENATE(0,HOUR(C5199))),IF(MINUTE(C5199)&gt;9,MINUTE(C5199),CONCATENATE(0,MINUTE(C5199))),":",VLOOKUP(F5199,'Valid Values - Results'!$D$4:$F$12,3,FALSE)),"")</f>
        <v/>
      </c>
      <c r="H5199" s="41"/>
      <c r="I5199" s="41"/>
      <c r="J5199" s="41"/>
      <c r="K5199" s="41"/>
      <c r="L5199" s="41"/>
      <c r="M5199" s="92"/>
      <c r="N5199" s="41"/>
      <c r="O5199" s="41"/>
      <c r="P5199" s="41"/>
      <c r="Q5199" s="41"/>
      <c r="R5199" s="41"/>
      <c r="S5199" s="41"/>
      <c r="T5199" s="41"/>
      <c r="U5199" s="47"/>
      <c r="V5199" s="49"/>
      <c r="W5199" s="41"/>
      <c r="X5199" s="41"/>
      <c r="Y5199" s="41"/>
      <c r="AA5199" s="37" t="str">
        <f>IF($I5199&lt;&gt;"",VLOOKUP($I5199,'Valid Values - Search'!$R$4:$T$4719,3,FALSE),"")</f>
        <v/>
      </c>
      <c r="AB5199" s="37" t="str">
        <f>IF($I5199&lt;&gt;"",VLOOKUP($I5199,'Valid Values - Search'!$R$4:$S$4719,2,FALSE),"")</f>
        <v/>
      </c>
      <c r="AC5199" s="38" t="str">
        <f t="shared" si="81"/>
        <v/>
      </c>
      <c r="AD5199" s="38"/>
    </row>
    <row r="5200" spans="1:30">
      <c r="A5200" s="46"/>
      <c r="B5200" s="47"/>
      <c r="C5200" s="49"/>
      <c r="D5200" s="41"/>
      <c r="E5200" s="41"/>
      <c r="F5200" s="41"/>
      <c r="G5200" s="50" t="str">
        <f>IF(A5200&lt;&gt;"",CONCATENATE(A5200,":",YEAR(B5200),IF(MONTH(B5200)&gt;9,MONTH(B5200),CONCATENATE(0,MONTH(B5200))),IF(DAY(B5200)&gt;9,DAY(B5200),CONCATENATE(0,DAY(B5200))),IF(HOUR(C5200)&gt;9,HOUR(C5200),CONCATENATE(0,HOUR(C5200))),IF(MINUTE(C5200)&gt;9,MINUTE(C5200),CONCATENATE(0,MINUTE(C5200))),":",VLOOKUP(F5200,'Valid Values - Results'!$D$4:$F$12,3,FALSE)),"")</f>
        <v/>
      </c>
      <c r="H5200" s="41"/>
      <c r="I5200" s="41"/>
      <c r="J5200" s="41"/>
      <c r="K5200" s="41"/>
      <c r="L5200" s="41"/>
      <c r="M5200" s="92"/>
      <c r="N5200" s="41"/>
      <c r="O5200" s="41"/>
      <c r="P5200" s="41"/>
      <c r="Q5200" s="41"/>
      <c r="R5200" s="41"/>
      <c r="S5200" s="41"/>
      <c r="T5200" s="41"/>
      <c r="U5200" s="47"/>
      <c r="V5200" s="49"/>
      <c r="W5200" s="41"/>
      <c r="X5200" s="41"/>
      <c r="Y5200" s="41"/>
      <c r="AA5200" s="37" t="str">
        <f>IF($I5200&lt;&gt;"",VLOOKUP($I5200,'Valid Values - Search'!$R$4:$T$4719,3,FALSE),"")</f>
        <v/>
      </c>
      <c r="AB5200" s="37" t="str">
        <f>IF($I5200&lt;&gt;"",VLOOKUP($I5200,'Valid Values - Search'!$R$4:$S$4719,2,FALSE),"")</f>
        <v/>
      </c>
      <c r="AC5200" s="38" t="str">
        <f t="shared" si="81"/>
        <v/>
      </c>
      <c r="AD5200" s="38"/>
    </row>
    <row r="5201" spans="1:30">
      <c r="A5201" s="46"/>
      <c r="B5201" s="47"/>
      <c r="C5201" s="49"/>
      <c r="D5201" s="41"/>
      <c r="E5201" s="41"/>
      <c r="F5201" s="41"/>
      <c r="G5201" s="50" t="str">
        <f>IF(A5201&lt;&gt;"",CONCATENATE(A5201,":",YEAR(B5201),IF(MONTH(B5201)&gt;9,MONTH(B5201),CONCATENATE(0,MONTH(B5201))),IF(DAY(B5201)&gt;9,DAY(B5201),CONCATENATE(0,DAY(B5201))),IF(HOUR(C5201)&gt;9,HOUR(C5201),CONCATENATE(0,HOUR(C5201))),IF(MINUTE(C5201)&gt;9,MINUTE(C5201),CONCATENATE(0,MINUTE(C5201))),":",VLOOKUP(F5201,'Valid Values - Results'!$D$4:$F$12,3,FALSE)),"")</f>
        <v/>
      </c>
      <c r="H5201" s="41"/>
      <c r="I5201" s="41"/>
      <c r="J5201" s="41"/>
      <c r="K5201" s="41"/>
      <c r="L5201" s="41"/>
      <c r="M5201" s="92"/>
      <c r="N5201" s="41"/>
      <c r="O5201" s="41"/>
      <c r="P5201" s="41"/>
      <c r="Q5201" s="41"/>
      <c r="R5201" s="41"/>
      <c r="S5201" s="41"/>
      <c r="T5201" s="41"/>
      <c r="U5201" s="47"/>
      <c r="V5201" s="49"/>
      <c r="W5201" s="41"/>
      <c r="X5201" s="41"/>
      <c r="Y5201" s="41"/>
      <c r="AA5201" s="37" t="str">
        <f>IF($I5201&lt;&gt;"",VLOOKUP($I5201,'Valid Values - Search'!$R$4:$T$4719,3,FALSE),"")</f>
        <v/>
      </c>
      <c r="AB5201" s="37" t="str">
        <f>IF($I5201&lt;&gt;"",VLOOKUP($I5201,'Valid Values - Search'!$R$4:$S$4719,2,FALSE),"")</f>
        <v/>
      </c>
      <c r="AC5201" s="38" t="str">
        <f t="shared" si="81"/>
        <v/>
      </c>
      <c r="AD5201" s="38"/>
    </row>
    <row r="5202" spans="1:30">
      <c r="A5202" s="46"/>
      <c r="B5202" s="47"/>
      <c r="C5202" s="49"/>
      <c r="D5202" s="41"/>
      <c r="E5202" s="41"/>
      <c r="F5202" s="41"/>
      <c r="G5202" s="50" t="str">
        <f>IF(A5202&lt;&gt;"",CONCATENATE(A5202,":",YEAR(B5202),IF(MONTH(B5202)&gt;9,MONTH(B5202),CONCATENATE(0,MONTH(B5202))),IF(DAY(B5202)&gt;9,DAY(B5202),CONCATENATE(0,DAY(B5202))),IF(HOUR(C5202)&gt;9,HOUR(C5202),CONCATENATE(0,HOUR(C5202))),IF(MINUTE(C5202)&gt;9,MINUTE(C5202),CONCATENATE(0,MINUTE(C5202))),":",VLOOKUP(F5202,'Valid Values - Results'!$D$4:$F$12,3,FALSE)),"")</f>
        <v/>
      </c>
      <c r="H5202" s="41"/>
      <c r="I5202" s="41"/>
      <c r="J5202" s="41"/>
      <c r="K5202" s="41"/>
      <c r="L5202" s="41"/>
      <c r="M5202" s="92"/>
      <c r="N5202" s="41"/>
      <c r="O5202" s="41"/>
      <c r="P5202" s="41"/>
      <c r="Q5202" s="41"/>
      <c r="R5202" s="41"/>
      <c r="S5202" s="41"/>
      <c r="T5202" s="41"/>
      <c r="U5202" s="47"/>
      <c r="V5202" s="49"/>
      <c r="W5202" s="41"/>
      <c r="X5202" s="41"/>
      <c r="Y5202" s="41"/>
      <c r="AA5202" s="37" t="str">
        <f>IF($I5202&lt;&gt;"",VLOOKUP($I5202,'Valid Values - Search'!$R$4:$T$4719,3,FALSE),"")</f>
        <v/>
      </c>
      <c r="AB5202" s="37" t="str">
        <f>IF($I5202&lt;&gt;"",VLOOKUP($I5202,'Valid Values - Search'!$R$4:$S$4719,2,FALSE),"")</f>
        <v/>
      </c>
      <c r="AC5202" s="38" t="str">
        <f t="shared" si="81"/>
        <v/>
      </c>
      <c r="AD5202" s="38"/>
    </row>
    <row r="5203" spans="1:30">
      <c r="A5203" s="46"/>
      <c r="B5203" s="47"/>
      <c r="C5203" s="49"/>
      <c r="D5203" s="41"/>
      <c r="E5203" s="41"/>
      <c r="F5203" s="41"/>
      <c r="G5203" s="50" t="str">
        <f>IF(A5203&lt;&gt;"",CONCATENATE(A5203,":",YEAR(B5203),IF(MONTH(B5203)&gt;9,MONTH(B5203),CONCATENATE(0,MONTH(B5203))),IF(DAY(B5203)&gt;9,DAY(B5203),CONCATENATE(0,DAY(B5203))),IF(HOUR(C5203)&gt;9,HOUR(C5203),CONCATENATE(0,HOUR(C5203))),IF(MINUTE(C5203)&gt;9,MINUTE(C5203),CONCATENATE(0,MINUTE(C5203))),":",VLOOKUP(F5203,'Valid Values - Results'!$D$4:$F$12,3,FALSE)),"")</f>
        <v/>
      </c>
      <c r="H5203" s="41"/>
      <c r="I5203" s="41"/>
      <c r="J5203" s="41"/>
      <c r="K5203" s="41"/>
      <c r="L5203" s="41"/>
      <c r="M5203" s="92"/>
      <c r="N5203" s="41"/>
      <c r="O5203" s="41"/>
      <c r="P5203" s="41"/>
      <c r="Q5203" s="41"/>
      <c r="R5203" s="41"/>
      <c r="S5203" s="41"/>
      <c r="T5203" s="41"/>
      <c r="U5203" s="47"/>
      <c r="V5203" s="49"/>
      <c r="W5203" s="41"/>
      <c r="X5203" s="41"/>
      <c r="Y5203" s="41"/>
      <c r="AA5203" s="37" t="str">
        <f>IF($I5203&lt;&gt;"",VLOOKUP($I5203,'Valid Values - Search'!$R$4:$T$4719,3,FALSE),"")</f>
        <v/>
      </c>
      <c r="AB5203" s="37" t="str">
        <f>IF($I5203&lt;&gt;"",VLOOKUP($I5203,'Valid Values - Search'!$R$4:$S$4719,2,FALSE),"")</f>
        <v/>
      </c>
      <c r="AC5203" s="38" t="str">
        <f t="shared" si="81"/>
        <v/>
      </c>
      <c r="AD5203" s="38"/>
    </row>
    <row r="5204" spans="1:30">
      <c r="A5204" s="46"/>
      <c r="B5204" s="47"/>
      <c r="C5204" s="49"/>
      <c r="D5204" s="41"/>
      <c r="E5204" s="41"/>
      <c r="F5204" s="41"/>
      <c r="G5204" s="50" t="str">
        <f>IF(A5204&lt;&gt;"",CONCATENATE(A5204,":",YEAR(B5204),IF(MONTH(B5204)&gt;9,MONTH(B5204),CONCATENATE(0,MONTH(B5204))),IF(DAY(B5204)&gt;9,DAY(B5204),CONCATENATE(0,DAY(B5204))),IF(HOUR(C5204)&gt;9,HOUR(C5204),CONCATENATE(0,HOUR(C5204))),IF(MINUTE(C5204)&gt;9,MINUTE(C5204),CONCATENATE(0,MINUTE(C5204))),":",VLOOKUP(F5204,'Valid Values - Results'!$D$4:$F$12,3,FALSE)),"")</f>
        <v/>
      </c>
      <c r="H5204" s="41"/>
      <c r="I5204" s="41"/>
      <c r="J5204" s="41"/>
      <c r="K5204" s="41"/>
      <c r="L5204" s="41"/>
      <c r="M5204" s="92"/>
      <c r="N5204" s="41"/>
      <c r="O5204" s="41"/>
      <c r="P5204" s="41"/>
      <c r="Q5204" s="41"/>
      <c r="R5204" s="41"/>
      <c r="S5204" s="41"/>
      <c r="T5204" s="41"/>
      <c r="U5204" s="47"/>
      <c r="V5204" s="49"/>
      <c r="W5204" s="41"/>
      <c r="X5204" s="41"/>
      <c r="Y5204" s="41"/>
      <c r="AA5204" s="37" t="str">
        <f>IF($I5204&lt;&gt;"",VLOOKUP($I5204,'Valid Values - Search'!$R$4:$T$4719,3,FALSE),"")</f>
        <v/>
      </c>
      <c r="AB5204" s="37" t="str">
        <f>IF($I5204&lt;&gt;"",VLOOKUP($I5204,'Valid Values - Search'!$R$4:$S$4719,2,FALSE),"")</f>
        <v/>
      </c>
      <c r="AC5204" s="38" t="str">
        <f t="shared" si="81"/>
        <v/>
      </c>
      <c r="AD5204" s="38"/>
    </row>
    <row r="5205" spans="1:30">
      <c r="A5205" s="46"/>
      <c r="B5205" s="47"/>
      <c r="C5205" s="49"/>
      <c r="D5205" s="41"/>
      <c r="E5205" s="41"/>
      <c r="F5205" s="41"/>
      <c r="G5205" s="50" t="str">
        <f>IF(A5205&lt;&gt;"",CONCATENATE(A5205,":",YEAR(B5205),IF(MONTH(B5205)&gt;9,MONTH(B5205),CONCATENATE(0,MONTH(B5205))),IF(DAY(B5205)&gt;9,DAY(B5205),CONCATENATE(0,DAY(B5205))),IF(HOUR(C5205)&gt;9,HOUR(C5205),CONCATENATE(0,HOUR(C5205))),IF(MINUTE(C5205)&gt;9,MINUTE(C5205),CONCATENATE(0,MINUTE(C5205))),":",VLOOKUP(F5205,'Valid Values - Results'!$D$4:$F$12,3,FALSE)),"")</f>
        <v/>
      </c>
      <c r="H5205" s="41"/>
      <c r="I5205" s="41"/>
      <c r="J5205" s="41"/>
      <c r="K5205" s="41"/>
      <c r="L5205" s="41"/>
      <c r="M5205" s="92"/>
      <c r="N5205" s="41"/>
      <c r="O5205" s="41"/>
      <c r="P5205" s="41"/>
      <c r="Q5205" s="41"/>
      <c r="R5205" s="41"/>
      <c r="S5205" s="41"/>
      <c r="T5205" s="41"/>
      <c r="U5205" s="47"/>
      <c r="V5205" s="49"/>
      <c r="W5205" s="41"/>
      <c r="X5205" s="41"/>
      <c r="Y5205" s="41"/>
      <c r="AA5205" s="37" t="str">
        <f>IF($I5205&lt;&gt;"",VLOOKUP($I5205,'Valid Values - Search'!$R$4:$T$4719,3,FALSE),"")</f>
        <v/>
      </c>
      <c r="AB5205" s="37" t="str">
        <f>IF($I5205&lt;&gt;"",VLOOKUP($I5205,'Valid Values - Search'!$R$4:$S$4719,2,FALSE),"")</f>
        <v/>
      </c>
      <c r="AC5205" s="38" t="str">
        <f t="shared" si="81"/>
        <v/>
      </c>
      <c r="AD5205" s="38"/>
    </row>
    <row r="5206" spans="1:30">
      <c r="A5206" s="46"/>
      <c r="B5206" s="47"/>
      <c r="C5206" s="49"/>
      <c r="D5206" s="41"/>
      <c r="E5206" s="41"/>
      <c r="F5206" s="41"/>
      <c r="G5206" s="50" t="str">
        <f>IF(A5206&lt;&gt;"",CONCATENATE(A5206,":",YEAR(B5206),IF(MONTH(B5206)&gt;9,MONTH(B5206),CONCATENATE(0,MONTH(B5206))),IF(DAY(B5206)&gt;9,DAY(B5206),CONCATENATE(0,DAY(B5206))),IF(HOUR(C5206)&gt;9,HOUR(C5206),CONCATENATE(0,HOUR(C5206))),IF(MINUTE(C5206)&gt;9,MINUTE(C5206),CONCATENATE(0,MINUTE(C5206))),":",VLOOKUP(F5206,'Valid Values - Results'!$D$4:$F$12,3,FALSE)),"")</f>
        <v/>
      </c>
      <c r="H5206" s="41"/>
      <c r="I5206" s="41"/>
      <c r="J5206" s="41"/>
      <c r="K5206" s="41"/>
      <c r="L5206" s="41"/>
      <c r="M5206" s="92"/>
      <c r="N5206" s="41"/>
      <c r="O5206" s="41"/>
      <c r="P5206" s="41"/>
      <c r="Q5206" s="41"/>
      <c r="R5206" s="41"/>
      <c r="S5206" s="41"/>
      <c r="T5206" s="41"/>
      <c r="U5206" s="47"/>
      <c r="V5206" s="49"/>
      <c r="W5206" s="41"/>
      <c r="X5206" s="41"/>
      <c r="Y5206" s="41"/>
      <c r="AA5206" s="37" t="str">
        <f>IF($I5206&lt;&gt;"",VLOOKUP($I5206,'Valid Values - Search'!$R$4:$T$4719,3,FALSE),"")</f>
        <v/>
      </c>
      <c r="AB5206" s="37" t="str">
        <f>IF($I5206&lt;&gt;"",VLOOKUP($I5206,'Valid Values - Search'!$R$4:$S$4719,2,FALSE),"")</f>
        <v/>
      </c>
      <c r="AC5206" s="38" t="str">
        <f t="shared" si="81"/>
        <v/>
      </c>
      <c r="AD5206" s="38"/>
    </row>
    <row r="5207" spans="1:30">
      <c r="A5207" s="46"/>
      <c r="B5207" s="47"/>
      <c r="C5207" s="49"/>
      <c r="D5207" s="41"/>
      <c r="E5207" s="41"/>
      <c r="F5207" s="41"/>
      <c r="G5207" s="50" t="str">
        <f>IF(A5207&lt;&gt;"",CONCATENATE(A5207,":",YEAR(B5207),IF(MONTH(B5207)&gt;9,MONTH(B5207),CONCATENATE(0,MONTH(B5207))),IF(DAY(B5207)&gt;9,DAY(B5207),CONCATENATE(0,DAY(B5207))),IF(HOUR(C5207)&gt;9,HOUR(C5207),CONCATENATE(0,HOUR(C5207))),IF(MINUTE(C5207)&gt;9,MINUTE(C5207),CONCATENATE(0,MINUTE(C5207))),":",VLOOKUP(F5207,'Valid Values - Results'!$D$4:$F$12,3,FALSE)),"")</f>
        <v/>
      </c>
      <c r="H5207" s="41"/>
      <c r="I5207" s="41"/>
      <c r="J5207" s="41"/>
      <c r="K5207" s="41"/>
      <c r="L5207" s="41"/>
      <c r="M5207" s="92"/>
      <c r="N5207" s="41"/>
      <c r="O5207" s="41"/>
      <c r="P5207" s="41"/>
      <c r="Q5207" s="41"/>
      <c r="R5207" s="41"/>
      <c r="S5207" s="41"/>
      <c r="T5207" s="41"/>
      <c r="U5207" s="47"/>
      <c r="V5207" s="49"/>
      <c r="W5207" s="41"/>
      <c r="X5207" s="41"/>
      <c r="Y5207" s="41"/>
      <c r="AA5207" s="37" t="str">
        <f>IF($I5207&lt;&gt;"",VLOOKUP($I5207,'Valid Values - Search'!$R$4:$T$4719,3,FALSE),"")</f>
        <v/>
      </c>
      <c r="AB5207" s="37" t="str">
        <f>IF($I5207&lt;&gt;"",VLOOKUP($I5207,'Valid Values - Search'!$R$4:$S$4719,2,FALSE),"")</f>
        <v/>
      </c>
      <c r="AC5207" s="38" t="str">
        <f t="shared" si="81"/>
        <v/>
      </c>
      <c r="AD5207" s="38"/>
    </row>
    <row r="5208" spans="1:30">
      <c r="A5208" s="46"/>
      <c r="B5208" s="47"/>
      <c r="C5208" s="49"/>
      <c r="D5208" s="41"/>
      <c r="E5208" s="41"/>
      <c r="F5208" s="41"/>
      <c r="G5208" s="50" t="str">
        <f>IF(A5208&lt;&gt;"",CONCATENATE(A5208,":",YEAR(B5208),IF(MONTH(B5208)&gt;9,MONTH(B5208),CONCATENATE(0,MONTH(B5208))),IF(DAY(B5208)&gt;9,DAY(B5208),CONCATENATE(0,DAY(B5208))),IF(HOUR(C5208)&gt;9,HOUR(C5208),CONCATENATE(0,HOUR(C5208))),IF(MINUTE(C5208)&gt;9,MINUTE(C5208),CONCATENATE(0,MINUTE(C5208))),":",VLOOKUP(F5208,'Valid Values - Results'!$D$4:$F$12,3,FALSE)),"")</f>
        <v/>
      </c>
      <c r="H5208" s="41"/>
      <c r="I5208" s="41"/>
      <c r="J5208" s="41"/>
      <c r="K5208" s="41"/>
      <c r="L5208" s="41"/>
      <c r="M5208" s="92"/>
      <c r="N5208" s="41"/>
      <c r="O5208" s="41"/>
      <c r="P5208" s="41"/>
      <c r="Q5208" s="41"/>
      <c r="R5208" s="41"/>
      <c r="S5208" s="41"/>
      <c r="T5208" s="41"/>
      <c r="U5208" s="47"/>
      <c r="V5208" s="49"/>
      <c r="W5208" s="41"/>
      <c r="X5208" s="41"/>
      <c r="Y5208" s="41"/>
      <c r="AA5208" s="37" t="str">
        <f>IF($I5208&lt;&gt;"",VLOOKUP($I5208,'Valid Values - Search'!$R$4:$T$4719,3,FALSE),"")</f>
        <v/>
      </c>
      <c r="AB5208" s="37" t="str">
        <f>IF($I5208&lt;&gt;"",VLOOKUP($I5208,'Valid Values - Search'!$R$4:$S$4719,2,FALSE),"")</f>
        <v/>
      </c>
      <c r="AC5208" s="38" t="str">
        <f t="shared" si="81"/>
        <v/>
      </c>
      <c r="AD5208" s="38"/>
    </row>
    <row r="5209" spans="1:30">
      <c r="A5209" s="46"/>
      <c r="B5209" s="47"/>
      <c r="C5209" s="49"/>
      <c r="D5209" s="41"/>
      <c r="E5209" s="41"/>
      <c r="F5209" s="41"/>
      <c r="G5209" s="50" t="str">
        <f>IF(A5209&lt;&gt;"",CONCATENATE(A5209,":",YEAR(B5209),IF(MONTH(B5209)&gt;9,MONTH(B5209),CONCATENATE(0,MONTH(B5209))),IF(DAY(B5209)&gt;9,DAY(B5209),CONCATENATE(0,DAY(B5209))),IF(HOUR(C5209)&gt;9,HOUR(C5209),CONCATENATE(0,HOUR(C5209))),IF(MINUTE(C5209)&gt;9,MINUTE(C5209),CONCATENATE(0,MINUTE(C5209))),":",VLOOKUP(F5209,'Valid Values - Results'!$D$4:$F$12,3,FALSE)),"")</f>
        <v/>
      </c>
      <c r="H5209" s="41"/>
      <c r="I5209" s="41"/>
      <c r="J5209" s="41"/>
      <c r="K5209" s="41"/>
      <c r="L5209" s="41"/>
      <c r="M5209" s="92"/>
      <c r="N5209" s="41"/>
      <c r="O5209" s="41"/>
      <c r="P5209" s="41"/>
      <c r="Q5209" s="41"/>
      <c r="R5209" s="41"/>
      <c r="S5209" s="41"/>
      <c r="T5209" s="41"/>
      <c r="U5209" s="47"/>
      <c r="V5209" s="49"/>
      <c r="W5209" s="41"/>
      <c r="X5209" s="41"/>
      <c r="Y5209" s="41"/>
      <c r="AA5209" s="37" t="str">
        <f>IF($I5209&lt;&gt;"",VLOOKUP($I5209,'Valid Values - Search'!$R$4:$T$4719,3,FALSE),"")</f>
        <v/>
      </c>
      <c r="AB5209" s="37" t="str">
        <f>IF($I5209&lt;&gt;"",VLOOKUP($I5209,'Valid Values - Search'!$R$4:$S$4719,2,FALSE),"")</f>
        <v/>
      </c>
      <c r="AC5209" s="38" t="str">
        <f t="shared" si="81"/>
        <v/>
      </c>
      <c r="AD5209" s="38"/>
    </row>
    <row r="5210" spans="1:30">
      <c r="A5210" s="46"/>
      <c r="B5210" s="47"/>
      <c r="C5210" s="49"/>
      <c r="D5210" s="41"/>
      <c r="E5210" s="41"/>
      <c r="F5210" s="41"/>
      <c r="G5210" s="50" t="str">
        <f>IF(A5210&lt;&gt;"",CONCATENATE(A5210,":",YEAR(B5210),IF(MONTH(B5210)&gt;9,MONTH(B5210),CONCATENATE(0,MONTH(B5210))),IF(DAY(B5210)&gt;9,DAY(B5210),CONCATENATE(0,DAY(B5210))),IF(HOUR(C5210)&gt;9,HOUR(C5210),CONCATENATE(0,HOUR(C5210))),IF(MINUTE(C5210)&gt;9,MINUTE(C5210),CONCATENATE(0,MINUTE(C5210))),":",VLOOKUP(F5210,'Valid Values - Results'!$D$4:$F$12,3,FALSE)),"")</f>
        <v/>
      </c>
      <c r="H5210" s="41"/>
      <c r="I5210" s="41"/>
      <c r="J5210" s="41"/>
      <c r="K5210" s="41"/>
      <c r="L5210" s="41"/>
      <c r="M5210" s="92"/>
      <c r="N5210" s="41"/>
      <c r="O5210" s="41"/>
      <c r="P5210" s="41"/>
      <c r="Q5210" s="41"/>
      <c r="R5210" s="41"/>
      <c r="S5210" s="41"/>
      <c r="T5210" s="41"/>
      <c r="U5210" s="47"/>
      <c r="V5210" s="49"/>
      <c r="W5210" s="41"/>
      <c r="X5210" s="41"/>
      <c r="Y5210" s="41"/>
      <c r="AA5210" s="37" t="str">
        <f>IF($I5210&lt;&gt;"",VLOOKUP($I5210,'Valid Values - Search'!$R$4:$T$4719,3,FALSE),"")</f>
        <v/>
      </c>
      <c r="AB5210" s="37" t="str">
        <f>IF($I5210&lt;&gt;"",VLOOKUP($I5210,'Valid Values - Search'!$R$4:$S$4719,2,FALSE),"")</f>
        <v/>
      </c>
      <c r="AC5210" s="38" t="str">
        <f t="shared" si="81"/>
        <v/>
      </c>
      <c r="AD5210" s="38"/>
    </row>
    <row r="5211" spans="1:30">
      <c r="A5211" s="46"/>
      <c r="B5211" s="47"/>
      <c r="C5211" s="49"/>
      <c r="D5211" s="41"/>
      <c r="E5211" s="41"/>
      <c r="F5211" s="41"/>
      <c r="G5211" s="50" t="str">
        <f>IF(A5211&lt;&gt;"",CONCATENATE(A5211,":",YEAR(B5211),IF(MONTH(B5211)&gt;9,MONTH(B5211),CONCATENATE(0,MONTH(B5211))),IF(DAY(B5211)&gt;9,DAY(B5211),CONCATENATE(0,DAY(B5211))),IF(HOUR(C5211)&gt;9,HOUR(C5211),CONCATENATE(0,HOUR(C5211))),IF(MINUTE(C5211)&gt;9,MINUTE(C5211),CONCATENATE(0,MINUTE(C5211))),":",VLOOKUP(F5211,'Valid Values - Results'!$D$4:$F$12,3,FALSE)),"")</f>
        <v/>
      </c>
      <c r="H5211" s="41"/>
      <c r="I5211" s="41"/>
      <c r="J5211" s="41"/>
      <c r="K5211" s="41"/>
      <c r="L5211" s="41"/>
      <c r="M5211" s="92"/>
      <c r="N5211" s="41"/>
      <c r="O5211" s="41"/>
      <c r="P5211" s="41"/>
      <c r="Q5211" s="41"/>
      <c r="R5211" s="41"/>
      <c r="S5211" s="41"/>
      <c r="T5211" s="41"/>
      <c r="U5211" s="47"/>
      <c r="V5211" s="49"/>
      <c r="W5211" s="41"/>
      <c r="X5211" s="41"/>
      <c r="Y5211" s="41"/>
      <c r="AA5211" s="37" t="str">
        <f>IF($I5211&lt;&gt;"",VLOOKUP($I5211,'Valid Values - Search'!$R$4:$T$4719,3,FALSE),"")</f>
        <v/>
      </c>
      <c r="AB5211" s="37" t="str">
        <f>IF($I5211&lt;&gt;"",VLOOKUP($I5211,'Valid Values - Search'!$R$4:$S$4719,2,FALSE),"")</f>
        <v/>
      </c>
      <c r="AC5211" s="38" t="str">
        <f t="shared" si="81"/>
        <v/>
      </c>
      <c r="AD5211" s="38"/>
    </row>
    <row r="5212" spans="1:30">
      <c r="A5212" s="46"/>
      <c r="B5212" s="47"/>
      <c r="C5212" s="49"/>
      <c r="D5212" s="41"/>
      <c r="E5212" s="41"/>
      <c r="F5212" s="41"/>
      <c r="G5212" s="50" t="str">
        <f>IF(A5212&lt;&gt;"",CONCATENATE(A5212,":",YEAR(B5212),IF(MONTH(B5212)&gt;9,MONTH(B5212),CONCATENATE(0,MONTH(B5212))),IF(DAY(B5212)&gt;9,DAY(B5212),CONCATENATE(0,DAY(B5212))),IF(HOUR(C5212)&gt;9,HOUR(C5212),CONCATENATE(0,HOUR(C5212))),IF(MINUTE(C5212)&gt;9,MINUTE(C5212),CONCATENATE(0,MINUTE(C5212))),":",VLOOKUP(F5212,'Valid Values - Results'!$D$4:$F$12,3,FALSE)),"")</f>
        <v/>
      </c>
      <c r="H5212" s="41"/>
      <c r="I5212" s="41"/>
      <c r="J5212" s="41"/>
      <c r="K5212" s="41"/>
      <c r="L5212" s="41"/>
      <c r="M5212" s="92"/>
      <c r="N5212" s="41"/>
      <c r="O5212" s="41"/>
      <c r="P5212" s="41"/>
      <c r="Q5212" s="41"/>
      <c r="R5212" s="41"/>
      <c r="S5212" s="41"/>
      <c r="T5212" s="41"/>
      <c r="U5212" s="47"/>
      <c r="V5212" s="49"/>
      <c r="W5212" s="41"/>
      <c r="X5212" s="41"/>
      <c r="Y5212" s="41"/>
      <c r="AA5212" s="37" t="str">
        <f>IF($I5212&lt;&gt;"",VLOOKUP($I5212,'Valid Values - Search'!$R$4:$T$4719,3,FALSE),"")</f>
        <v/>
      </c>
      <c r="AB5212" s="37" t="str">
        <f>IF($I5212&lt;&gt;"",VLOOKUP($I5212,'Valid Values - Search'!$R$4:$S$4719,2,FALSE),"")</f>
        <v/>
      </c>
      <c r="AC5212" s="38" t="str">
        <f t="shared" si="81"/>
        <v/>
      </c>
      <c r="AD5212" s="38"/>
    </row>
    <row r="5213" spans="1:30">
      <c r="A5213" s="46"/>
      <c r="B5213" s="47"/>
      <c r="C5213" s="49"/>
      <c r="D5213" s="41"/>
      <c r="E5213" s="41"/>
      <c r="F5213" s="41"/>
      <c r="G5213" s="50" t="str">
        <f>IF(A5213&lt;&gt;"",CONCATENATE(A5213,":",YEAR(B5213),IF(MONTH(B5213)&gt;9,MONTH(B5213),CONCATENATE(0,MONTH(B5213))),IF(DAY(B5213)&gt;9,DAY(B5213),CONCATENATE(0,DAY(B5213))),IF(HOUR(C5213)&gt;9,HOUR(C5213),CONCATENATE(0,HOUR(C5213))),IF(MINUTE(C5213)&gt;9,MINUTE(C5213),CONCATENATE(0,MINUTE(C5213))),":",VLOOKUP(F5213,'Valid Values - Results'!$D$4:$F$12,3,FALSE)),"")</f>
        <v/>
      </c>
      <c r="H5213" s="41"/>
      <c r="I5213" s="41"/>
      <c r="J5213" s="41"/>
      <c r="K5213" s="41"/>
      <c r="L5213" s="41"/>
      <c r="M5213" s="92"/>
      <c r="N5213" s="41"/>
      <c r="O5213" s="41"/>
      <c r="P5213" s="41"/>
      <c r="Q5213" s="41"/>
      <c r="R5213" s="41"/>
      <c r="S5213" s="41"/>
      <c r="T5213" s="41"/>
      <c r="U5213" s="47"/>
      <c r="V5213" s="49"/>
      <c r="W5213" s="41"/>
      <c r="X5213" s="41"/>
      <c r="Y5213" s="41"/>
      <c r="AA5213" s="37" t="str">
        <f>IF($I5213&lt;&gt;"",VLOOKUP($I5213,'Valid Values - Search'!$R$4:$T$4719,3,FALSE),"")</f>
        <v/>
      </c>
      <c r="AB5213" s="37" t="str">
        <f>IF($I5213&lt;&gt;"",VLOOKUP($I5213,'Valid Values - Search'!$R$4:$S$4719,2,FALSE),"")</f>
        <v/>
      </c>
      <c r="AC5213" s="38" t="str">
        <f t="shared" si="81"/>
        <v/>
      </c>
      <c r="AD5213" s="38"/>
    </row>
    <row r="5214" spans="1:30">
      <c r="A5214" s="46"/>
      <c r="B5214" s="47"/>
      <c r="C5214" s="49"/>
      <c r="D5214" s="41"/>
      <c r="E5214" s="41"/>
      <c r="F5214" s="41"/>
      <c r="G5214" s="50" t="str">
        <f>IF(A5214&lt;&gt;"",CONCATENATE(A5214,":",YEAR(B5214),IF(MONTH(B5214)&gt;9,MONTH(B5214),CONCATENATE(0,MONTH(B5214))),IF(DAY(B5214)&gt;9,DAY(B5214),CONCATENATE(0,DAY(B5214))),IF(HOUR(C5214)&gt;9,HOUR(C5214),CONCATENATE(0,HOUR(C5214))),IF(MINUTE(C5214)&gt;9,MINUTE(C5214),CONCATENATE(0,MINUTE(C5214))),":",VLOOKUP(F5214,'Valid Values - Results'!$D$4:$F$12,3,FALSE)),"")</f>
        <v/>
      </c>
      <c r="H5214" s="41"/>
      <c r="I5214" s="41"/>
      <c r="J5214" s="41"/>
      <c r="K5214" s="41"/>
      <c r="L5214" s="41"/>
      <c r="M5214" s="92"/>
      <c r="N5214" s="41"/>
      <c r="O5214" s="41"/>
      <c r="P5214" s="41"/>
      <c r="Q5214" s="41"/>
      <c r="R5214" s="41"/>
      <c r="S5214" s="41"/>
      <c r="T5214" s="41"/>
      <c r="U5214" s="47"/>
      <c r="V5214" s="49"/>
      <c r="W5214" s="41"/>
      <c r="X5214" s="41"/>
      <c r="Y5214" s="41"/>
      <c r="AA5214" s="37" t="str">
        <f>IF($I5214&lt;&gt;"",VLOOKUP($I5214,'Valid Values - Search'!$R$4:$T$4719,3,FALSE),"")</f>
        <v/>
      </c>
      <c r="AB5214" s="37" t="str">
        <f>IF($I5214&lt;&gt;"",VLOOKUP($I5214,'Valid Values - Search'!$R$4:$S$4719,2,FALSE),"")</f>
        <v/>
      </c>
      <c r="AC5214" s="38" t="str">
        <f t="shared" si="81"/>
        <v/>
      </c>
      <c r="AD5214" s="38"/>
    </row>
    <row r="5215" spans="1:30">
      <c r="A5215" s="46"/>
      <c r="B5215" s="47"/>
      <c r="C5215" s="49"/>
      <c r="D5215" s="41"/>
      <c r="E5215" s="41"/>
      <c r="F5215" s="41"/>
      <c r="G5215" s="50" t="str">
        <f>IF(A5215&lt;&gt;"",CONCATENATE(A5215,":",YEAR(B5215),IF(MONTH(B5215)&gt;9,MONTH(B5215),CONCATENATE(0,MONTH(B5215))),IF(DAY(B5215)&gt;9,DAY(B5215),CONCATENATE(0,DAY(B5215))),IF(HOUR(C5215)&gt;9,HOUR(C5215),CONCATENATE(0,HOUR(C5215))),IF(MINUTE(C5215)&gt;9,MINUTE(C5215),CONCATENATE(0,MINUTE(C5215))),":",VLOOKUP(F5215,'Valid Values - Results'!$D$4:$F$12,3,FALSE)),"")</f>
        <v/>
      </c>
      <c r="H5215" s="41"/>
      <c r="I5215" s="41"/>
      <c r="J5215" s="41"/>
      <c r="K5215" s="41"/>
      <c r="L5215" s="41"/>
      <c r="M5215" s="92"/>
      <c r="N5215" s="41"/>
      <c r="O5215" s="41"/>
      <c r="P5215" s="41"/>
      <c r="Q5215" s="41"/>
      <c r="R5215" s="41"/>
      <c r="S5215" s="41"/>
      <c r="T5215" s="41"/>
      <c r="U5215" s="47"/>
      <c r="V5215" s="49"/>
      <c r="W5215" s="41"/>
      <c r="X5215" s="41"/>
      <c r="Y5215" s="41"/>
      <c r="AA5215" s="37" t="str">
        <f>IF($I5215&lt;&gt;"",VLOOKUP($I5215,'Valid Values - Search'!$R$4:$T$4719,3,FALSE),"")</f>
        <v/>
      </c>
      <c r="AB5215" s="37" t="str">
        <f>IF($I5215&lt;&gt;"",VLOOKUP($I5215,'Valid Values - Search'!$R$4:$S$4719,2,FALSE),"")</f>
        <v/>
      </c>
      <c r="AC5215" s="38" t="str">
        <f t="shared" si="81"/>
        <v/>
      </c>
      <c r="AD5215" s="38"/>
    </row>
    <row r="5216" spans="1:30">
      <c r="A5216" s="46"/>
      <c r="B5216" s="47"/>
      <c r="C5216" s="49"/>
      <c r="D5216" s="41"/>
      <c r="E5216" s="41"/>
      <c r="F5216" s="41"/>
      <c r="G5216" s="50" t="str">
        <f>IF(A5216&lt;&gt;"",CONCATENATE(A5216,":",YEAR(B5216),IF(MONTH(B5216)&gt;9,MONTH(B5216),CONCATENATE(0,MONTH(B5216))),IF(DAY(B5216)&gt;9,DAY(B5216),CONCATENATE(0,DAY(B5216))),IF(HOUR(C5216)&gt;9,HOUR(C5216),CONCATENATE(0,HOUR(C5216))),IF(MINUTE(C5216)&gt;9,MINUTE(C5216),CONCATENATE(0,MINUTE(C5216))),":",VLOOKUP(F5216,'Valid Values - Results'!$D$4:$F$12,3,FALSE)),"")</f>
        <v/>
      </c>
      <c r="H5216" s="41"/>
      <c r="I5216" s="41"/>
      <c r="J5216" s="41"/>
      <c r="K5216" s="41"/>
      <c r="L5216" s="41"/>
      <c r="M5216" s="92"/>
      <c r="N5216" s="41"/>
      <c r="O5216" s="41"/>
      <c r="P5216" s="41"/>
      <c r="Q5216" s="41"/>
      <c r="R5216" s="41"/>
      <c r="S5216" s="41"/>
      <c r="T5216" s="41"/>
      <c r="U5216" s="47"/>
      <c r="V5216" s="49"/>
      <c r="W5216" s="41"/>
      <c r="X5216" s="41"/>
      <c r="Y5216" s="41"/>
      <c r="AA5216" s="37" t="str">
        <f>IF($I5216&lt;&gt;"",VLOOKUP($I5216,'Valid Values - Search'!$R$4:$T$4719,3,FALSE),"")</f>
        <v/>
      </c>
      <c r="AB5216" s="37" t="str">
        <f>IF($I5216&lt;&gt;"",VLOOKUP($I5216,'Valid Values - Search'!$R$4:$S$4719,2,FALSE),"")</f>
        <v/>
      </c>
      <c r="AC5216" s="38" t="str">
        <f t="shared" si="81"/>
        <v/>
      </c>
      <c r="AD5216" s="38"/>
    </row>
    <row r="5217" spans="1:30">
      <c r="A5217" s="46"/>
      <c r="B5217" s="47"/>
      <c r="C5217" s="49"/>
      <c r="D5217" s="41"/>
      <c r="E5217" s="41"/>
      <c r="F5217" s="41"/>
      <c r="G5217" s="50" t="str">
        <f>IF(A5217&lt;&gt;"",CONCATENATE(A5217,":",YEAR(B5217),IF(MONTH(B5217)&gt;9,MONTH(B5217),CONCATENATE(0,MONTH(B5217))),IF(DAY(B5217)&gt;9,DAY(B5217),CONCATENATE(0,DAY(B5217))),IF(HOUR(C5217)&gt;9,HOUR(C5217),CONCATENATE(0,HOUR(C5217))),IF(MINUTE(C5217)&gt;9,MINUTE(C5217),CONCATENATE(0,MINUTE(C5217))),":",VLOOKUP(F5217,'Valid Values - Results'!$D$4:$F$12,3,FALSE)),"")</f>
        <v/>
      </c>
      <c r="H5217" s="41"/>
      <c r="I5217" s="41"/>
      <c r="J5217" s="41"/>
      <c r="K5217" s="41"/>
      <c r="L5217" s="41"/>
      <c r="M5217" s="92"/>
      <c r="N5217" s="41"/>
      <c r="O5217" s="41"/>
      <c r="P5217" s="41"/>
      <c r="Q5217" s="41"/>
      <c r="R5217" s="41"/>
      <c r="S5217" s="41"/>
      <c r="T5217" s="41"/>
      <c r="U5217" s="47"/>
      <c r="V5217" s="49"/>
      <c r="W5217" s="41"/>
      <c r="X5217" s="41"/>
      <c r="Y5217" s="41"/>
      <c r="AA5217" s="37" t="str">
        <f>IF($I5217&lt;&gt;"",VLOOKUP($I5217,'Valid Values - Search'!$R$4:$T$4719,3,FALSE),"")</f>
        <v/>
      </c>
      <c r="AB5217" s="37" t="str">
        <f>IF($I5217&lt;&gt;"",VLOOKUP($I5217,'Valid Values - Search'!$R$4:$S$4719,2,FALSE),"")</f>
        <v/>
      </c>
      <c r="AC5217" s="38" t="str">
        <f t="shared" si="81"/>
        <v/>
      </c>
      <c r="AD5217" s="38"/>
    </row>
    <row r="5218" spans="1:30">
      <c r="A5218" s="46"/>
      <c r="B5218" s="47"/>
      <c r="C5218" s="49"/>
      <c r="D5218" s="41"/>
      <c r="E5218" s="41"/>
      <c r="F5218" s="41"/>
      <c r="G5218" s="50" t="str">
        <f>IF(A5218&lt;&gt;"",CONCATENATE(A5218,":",YEAR(B5218),IF(MONTH(B5218)&gt;9,MONTH(B5218),CONCATENATE(0,MONTH(B5218))),IF(DAY(B5218)&gt;9,DAY(B5218),CONCATENATE(0,DAY(B5218))),IF(HOUR(C5218)&gt;9,HOUR(C5218),CONCATENATE(0,HOUR(C5218))),IF(MINUTE(C5218)&gt;9,MINUTE(C5218),CONCATENATE(0,MINUTE(C5218))),":",VLOOKUP(F5218,'Valid Values - Results'!$D$4:$F$12,3,FALSE)),"")</f>
        <v/>
      </c>
      <c r="H5218" s="41"/>
      <c r="I5218" s="41"/>
      <c r="J5218" s="41"/>
      <c r="K5218" s="41"/>
      <c r="L5218" s="41"/>
      <c r="M5218" s="92"/>
      <c r="N5218" s="41"/>
      <c r="O5218" s="41"/>
      <c r="P5218" s="41"/>
      <c r="Q5218" s="41"/>
      <c r="R5218" s="41"/>
      <c r="S5218" s="41"/>
      <c r="T5218" s="41"/>
      <c r="U5218" s="47"/>
      <c r="V5218" s="49"/>
      <c r="W5218" s="41"/>
      <c r="X5218" s="41"/>
      <c r="Y5218" s="41"/>
      <c r="AA5218" s="37" t="str">
        <f>IF($I5218&lt;&gt;"",VLOOKUP($I5218,'Valid Values - Search'!$R$4:$T$4719,3,FALSE),"")</f>
        <v/>
      </c>
      <c r="AB5218" s="37" t="str">
        <f>IF($I5218&lt;&gt;"",VLOOKUP($I5218,'Valid Values - Search'!$R$4:$S$4719,2,FALSE),"")</f>
        <v/>
      </c>
      <c r="AC5218" s="38" t="str">
        <f t="shared" si="81"/>
        <v/>
      </c>
      <c r="AD5218" s="38"/>
    </row>
    <row r="5219" spans="1:30">
      <c r="A5219" s="46"/>
      <c r="B5219" s="47"/>
      <c r="C5219" s="49"/>
      <c r="D5219" s="41"/>
      <c r="E5219" s="41"/>
      <c r="F5219" s="41"/>
      <c r="G5219" s="50" t="str">
        <f>IF(A5219&lt;&gt;"",CONCATENATE(A5219,":",YEAR(B5219),IF(MONTH(B5219)&gt;9,MONTH(B5219),CONCATENATE(0,MONTH(B5219))),IF(DAY(B5219)&gt;9,DAY(B5219),CONCATENATE(0,DAY(B5219))),IF(HOUR(C5219)&gt;9,HOUR(C5219),CONCATENATE(0,HOUR(C5219))),IF(MINUTE(C5219)&gt;9,MINUTE(C5219),CONCATENATE(0,MINUTE(C5219))),":",VLOOKUP(F5219,'Valid Values - Results'!$D$4:$F$12,3,FALSE)),"")</f>
        <v/>
      </c>
      <c r="H5219" s="41"/>
      <c r="I5219" s="41"/>
      <c r="J5219" s="41"/>
      <c r="K5219" s="41"/>
      <c r="L5219" s="41"/>
      <c r="M5219" s="92"/>
      <c r="N5219" s="41"/>
      <c r="O5219" s="41"/>
      <c r="P5219" s="41"/>
      <c r="Q5219" s="41"/>
      <c r="R5219" s="41"/>
      <c r="S5219" s="41"/>
      <c r="T5219" s="41"/>
      <c r="U5219" s="47"/>
      <c r="V5219" s="49"/>
      <c r="W5219" s="41"/>
      <c r="X5219" s="41"/>
      <c r="Y5219" s="41"/>
      <c r="AA5219" s="37" t="str">
        <f>IF($I5219&lt;&gt;"",VLOOKUP($I5219,'Valid Values - Search'!$R$4:$T$4719,3,FALSE),"")</f>
        <v/>
      </c>
      <c r="AB5219" s="37" t="str">
        <f>IF($I5219&lt;&gt;"",VLOOKUP($I5219,'Valid Values - Search'!$R$4:$S$4719,2,FALSE),"")</f>
        <v/>
      </c>
      <c r="AC5219" s="38" t="str">
        <f t="shared" si="81"/>
        <v/>
      </c>
      <c r="AD5219" s="38"/>
    </row>
    <row r="5220" spans="1:30">
      <c r="A5220" s="46"/>
      <c r="B5220" s="47"/>
      <c r="C5220" s="49"/>
      <c r="D5220" s="41"/>
      <c r="E5220" s="41"/>
      <c r="F5220" s="41"/>
      <c r="G5220" s="50" t="str">
        <f>IF(A5220&lt;&gt;"",CONCATENATE(A5220,":",YEAR(B5220),IF(MONTH(B5220)&gt;9,MONTH(B5220),CONCATENATE(0,MONTH(B5220))),IF(DAY(B5220)&gt;9,DAY(B5220),CONCATENATE(0,DAY(B5220))),IF(HOUR(C5220)&gt;9,HOUR(C5220),CONCATENATE(0,HOUR(C5220))),IF(MINUTE(C5220)&gt;9,MINUTE(C5220),CONCATENATE(0,MINUTE(C5220))),":",VLOOKUP(F5220,'Valid Values - Results'!$D$4:$F$12,3,FALSE)),"")</f>
        <v/>
      </c>
      <c r="H5220" s="41"/>
      <c r="I5220" s="41"/>
      <c r="J5220" s="41"/>
      <c r="K5220" s="41"/>
      <c r="L5220" s="41"/>
      <c r="M5220" s="92"/>
      <c r="N5220" s="41"/>
      <c r="O5220" s="41"/>
      <c r="P5220" s="41"/>
      <c r="Q5220" s="41"/>
      <c r="R5220" s="41"/>
      <c r="S5220" s="41"/>
      <c r="T5220" s="41"/>
      <c r="U5220" s="47"/>
      <c r="V5220" s="49"/>
      <c r="W5220" s="41"/>
      <c r="X5220" s="41"/>
      <c r="Y5220" s="41"/>
      <c r="AA5220" s="37" t="str">
        <f>IF($I5220&lt;&gt;"",VLOOKUP($I5220,'Valid Values - Search'!$R$4:$T$4719,3,FALSE),"")</f>
        <v/>
      </c>
      <c r="AB5220" s="37" t="str">
        <f>IF($I5220&lt;&gt;"",VLOOKUP($I5220,'Valid Values - Search'!$R$4:$S$4719,2,FALSE),"")</f>
        <v/>
      </c>
      <c r="AC5220" s="38" t="str">
        <f t="shared" si="81"/>
        <v/>
      </c>
      <c r="AD5220" s="38"/>
    </row>
    <row r="5221" spans="1:30">
      <c r="A5221" s="46"/>
      <c r="B5221" s="47"/>
      <c r="C5221" s="49"/>
      <c r="D5221" s="41"/>
      <c r="E5221" s="41"/>
      <c r="F5221" s="41"/>
      <c r="G5221" s="50" t="str">
        <f>IF(A5221&lt;&gt;"",CONCATENATE(A5221,":",YEAR(B5221),IF(MONTH(B5221)&gt;9,MONTH(B5221),CONCATENATE(0,MONTH(B5221))),IF(DAY(B5221)&gt;9,DAY(B5221),CONCATENATE(0,DAY(B5221))),IF(HOUR(C5221)&gt;9,HOUR(C5221),CONCATENATE(0,HOUR(C5221))),IF(MINUTE(C5221)&gt;9,MINUTE(C5221),CONCATENATE(0,MINUTE(C5221))),":",VLOOKUP(F5221,'Valid Values - Results'!$D$4:$F$12,3,FALSE)),"")</f>
        <v/>
      </c>
      <c r="H5221" s="41"/>
      <c r="I5221" s="41"/>
      <c r="J5221" s="41"/>
      <c r="K5221" s="41"/>
      <c r="L5221" s="41"/>
      <c r="M5221" s="92"/>
      <c r="N5221" s="41"/>
      <c r="O5221" s="41"/>
      <c r="P5221" s="41"/>
      <c r="Q5221" s="41"/>
      <c r="R5221" s="41"/>
      <c r="S5221" s="41"/>
      <c r="T5221" s="41"/>
      <c r="U5221" s="47"/>
      <c r="V5221" s="49"/>
      <c r="W5221" s="41"/>
      <c r="X5221" s="41"/>
      <c r="Y5221" s="41"/>
      <c r="AA5221" s="37" t="str">
        <f>IF($I5221&lt;&gt;"",VLOOKUP($I5221,'Valid Values - Search'!$R$4:$T$4719,3,FALSE),"")</f>
        <v/>
      </c>
      <c r="AB5221" s="37" t="str">
        <f>IF($I5221&lt;&gt;"",VLOOKUP($I5221,'Valid Values - Search'!$R$4:$S$4719,2,FALSE),"")</f>
        <v/>
      </c>
      <c r="AC5221" s="38" t="str">
        <f t="shared" si="81"/>
        <v/>
      </c>
      <c r="AD5221" s="38"/>
    </row>
    <row r="5222" spans="1:30">
      <c r="A5222" s="46"/>
      <c r="B5222" s="47"/>
      <c r="C5222" s="49"/>
      <c r="D5222" s="41"/>
      <c r="E5222" s="41"/>
      <c r="F5222" s="41"/>
      <c r="G5222" s="50" t="str">
        <f>IF(A5222&lt;&gt;"",CONCATENATE(A5222,":",YEAR(B5222),IF(MONTH(B5222)&gt;9,MONTH(B5222),CONCATENATE(0,MONTH(B5222))),IF(DAY(B5222)&gt;9,DAY(B5222),CONCATENATE(0,DAY(B5222))),IF(HOUR(C5222)&gt;9,HOUR(C5222),CONCATENATE(0,HOUR(C5222))),IF(MINUTE(C5222)&gt;9,MINUTE(C5222),CONCATENATE(0,MINUTE(C5222))),":",VLOOKUP(F5222,'Valid Values - Results'!$D$4:$F$12,3,FALSE)),"")</f>
        <v/>
      </c>
      <c r="H5222" s="41"/>
      <c r="I5222" s="41"/>
      <c r="J5222" s="41"/>
      <c r="K5222" s="41"/>
      <c r="L5222" s="41"/>
      <c r="M5222" s="92"/>
      <c r="N5222" s="41"/>
      <c r="O5222" s="41"/>
      <c r="P5222" s="41"/>
      <c r="Q5222" s="41"/>
      <c r="R5222" s="41"/>
      <c r="S5222" s="41"/>
      <c r="T5222" s="41"/>
      <c r="U5222" s="47"/>
      <c r="V5222" s="49"/>
      <c r="W5222" s="41"/>
      <c r="X5222" s="41"/>
      <c r="Y5222" s="41"/>
      <c r="AA5222" s="37" t="str">
        <f>IF($I5222&lt;&gt;"",VLOOKUP($I5222,'Valid Values - Search'!$R$4:$T$4719,3,FALSE),"")</f>
        <v/>
      </c>
      <c r="AB5222" s="37" t="str">
        <f>IF($I5222&lt;&gt;"",VLOOKUP($I5222,'Valid Values - Search'!$R$4:$S$4719,2,FALSE),"")</f>
        <v/>
      </c>
      <c r="AC5222" s="38" t="str">
        <f t="shared" si="81"/>
        <v/>
      </c>
      <c r="AD5222" s="38"/>
    </row>
    <row r="5223" spans="1:30">
      <c r="A5223" s="46"/>
      <c r="B5223" s="47"/>
      <c r="C5223" s="49"/>
      <c r="D5223" s="41"/>
      <c r="E5223" s="41"/>
      <c r="F5223" s="41"/>
      <c r="G5223" s="50" t="str">
        <f>IF(A5223&lt;&gt;"",CONCATENATE(A5223,":",YEAR(B5223),IF(MONTH(B5223)&gt;9,MONTH(B5223),CONCATENATE(0,MONTH(B5223))),IF(DAY(B5223)&gt;9,DAY(B5223),CONCATENATE(0,DAY(B5223))),IF(HOUR(C5223)&gt;9,HOUR(C5223),CONCATENATE(0,HOUR(C5223))),IF(MINUTE(C5223)&gt;9,MINUTE(C5223),CONCATENATE(0,MINUTE(C5223))),":",VLOOKUP(F5223,'Valid Values - Results'!$D$4:$F$12,3,FALSE)),"")</f>
        <v/>
      </c>
      <c r="H5223" s="41"/>
      <c r="I5223" s="41"/>
      <c r="J5223" s="41"/>
      <c r="K5223" s="41"/>
      <c r="L5223" s="41"/>
      <c r="M5223" s="92"/>
      <c r="N5223" s="41"/>
      <c r="O5223" s="41"/>
      <c r="P5223" s="41"/>
      <c r="Q5223" s="41"/>
      <c r="R5223" s="41"/>
      <c r="S5223" s="41"/>
      <c r="T5223" s="41"/>
      <c r="U5223" s="47"/>
      <c r="V5223" s="49"/>
      <c r="W5223" s="41"/>
      <c r="X5223" s="41"/>
      <c r="Y5223" s="41"/>
      <c r="AA5223" s="37" t="str">
        <f>IF($I5223&lt;&gt;"",VLOOKUP($I5223,'Valid Values - Search'!$R$4:$T$4719,3,FALSE),"")</f>
        <v/>
      </c>
      <c r="AB5223" s="37" t="str">
        <f>IF($I5223&lt;&gt;"",VLOOKUP($I5223,'Valid Values - Search'!$R$4:$S$4719,2,FALSE),"")</f>
        <v/>
      </c>
      <c r="AC5223" s="38" t="str">
        <f t="shared" si="81"/>
        <v/>
      </c>
      <c r="AD5223" s="38"/>
    </row>
    <row r="5224" spans="1:30">
      <c r="A5224" s="46"/>
      <c r="B5224" s="47"/>
      <c r="C5224" s="49"/>
      <c r="D5224" s="41"/>
      <c r="E5224" s="41"/>
      <c r="F5224" s="41"/>
      <c r="G5224" s="50" t="str">
        <f>IF(A5224&lt;&gt;"",CONCATENATE(A5224,":",YEAR(B5224),IF(MONTH(B5224)&gt;9,MONTH(B5224),CONCATENATE(0,MONTH(B5224))),IF(DAY(B5224)&gt;9,DAY(B5224),CONCATENATE(0,DAY(B5224))),IF(HOUR(C5224)&gt;9,HOUR(C5224),CONCATENATE(0,HOUR(C5224))),IF(MINUTE(C5224)&gt;9,MINUTE(C5224),CONCATENATE(0,MINUTE(C5224))),":",VLOOKUP(F5224,'Valid Values - Results'!$D$4:$F$12,3,FALSE)),"")</f>
        <v/>
      </c>
      <c r="H5224" s="41"/>
      <c r="I5224" s="41"/>
      <c r="J5224" s="41"/>
      <c r="K5224" s="41"/>
      <c r="L5224" s="41"/>
      <c r="M5224" s="92"/>
      <c r="N5224" s="41"/>
      <c r="O5224" s="41"/>
      <c r="P5224" s="41"/>
      <c r="Q5224" s="41"/>
      <c r="R5224" s="41"/>
      <c r="S5224" s="41"/>
      <c r="T5224" s="41"/>
      <c r="U5224" s="47"/>
      <c r="V5224" s="49"/>
      <c r="W5224" s="41"/>
      <c r="X5224" s="41"/>
      <c r="Y5224" s="41"/>
      <c r="AA5224" s="37" t="str">
        <f>IF($I5224&lt;&gt;"",VLOOKUP($I5224,'Valid Values - Search'!$R$4:$T$4719,3,FALSE),"")</f>
        <v/>
      </c>
      <c r="AB5224" s="37" t="str">
        <f>IF($I5224&lt;&gt;"",VLOOKUP($I5224,'Valid Values - Search'!$R$4:$S$4719,2,FALSE),"")</f>
        <v/>
      </c>
      <c r="AC5224" s="38" t="str">
        <f t="shared" si="81"/>
        <v/>
      </c>
      <c r="AD5224" s="38"/>
    </row>
    <row r="5225" spans="1:30">
      <c r="A5225" s="46"/>
      <c r="B5225" s="47"/>
      <c r="C5225" s="49"/>
      <c r="D5225" s="41"/>
      <c r="E5225" s="41"/>
      <c r="F5225" s="41"/>
      <c r="G5225" s="50" t="str">
        <f>IF(A5225&lt;&gt;"",CONCATENATE(A5225,":",YEAR(B5225),IF(MONTH(B5225)&gt;9,MONTH(B5225),CONCATENATE(0,MONTH(B5225))),IF(DAY(B5225)&gt;9,DAY(B5225),CONCATENATE(0,DAY(B5225))),IF(HOUR(C5225)&gt;9,HOUR(C5225),CONCATENATE(0,HOUR(C5225))),IF(MINUTE(C5225)&gt;9,MINUTE(C5225),CONCATENATE(0,MINUTE(C5225))),":",VLOOKUP(F5225,'Valid Values - Results'!$D$4:$F$12,3,FALSE)),"")</f>
        <v/>
      </c>
      <c r="H5225" s="41"/>
      <c r="I5225" s="41"/>
      <c r="J5225" s="41"/>
      <c r="K5225" s="41"/>
      <c r="L5225" s="41"/>
      <c r="M5225" s="92"/>
      <c r="N5225" s="41"/>
      <c r="O5225" s="41"/>
      <c r="P5225" s="41"/>
      <c r="Q5225" s="41"/>
      <c r="R5225" s="41"/>
      <c r="S5225" s="41"/>
      <c r="T5225" s="41"/>
      <c r="U5225" s="47"/>
      <c r="V5225" s="49"/>
      <c r="W5225" s="41"/>
      <c r="X5225" s="41"/>
      <c r="Y5225" s="41"/>
      <c r="AA5225" s="37" t="str">
        <f>IF($I5225&lt;&gt;"",VLOOKUP($I5225,'Valid Values - Search'!$R$4:$T$4719,3,FALSE),"")</f>
        <v/>
      </c>
      <c r="AB5225" s="37" t="str">
        <f>IF($I5225&lt;&gt;"",VLOOKUP($I5225,'Valid Values - Search'!$R$4:$S$4719,2,FALSE),"")</f>
        <v/>
      </c>
      <c r="AC5225" s="38" t="str">
        <f t="shared" si="81"/>
        <v/>
      </c>
      <c r="AD5225" s="38"/>
    </row>
    <row r="5226" spans="1:30">
      <c r="A5226" s="46"/>
      <c r="B5226" s="47"/>
      <c r="C5226" s="49"/>
      <c r="D5226" s="41"/>
      <c r="E5226" s="41"/>
      <c r="F5226" s="41"/>
      <c r="G5226" s="50" t="str">
        <f>IF(A5226&lt;&gt;"",CONCATENATE(A5226,":",YEAR(B5226),IF(MONTH(B5226)&gt;9,MONTH(B5226),CONCATENATE(0,MONTH(B5226))),IF(DAY(B5226)&gt;9,DAY(B5226),CONCATENATE(0,DAY(B5226))),IF(HOUR(C5226)&gt;9,HOUR(C5226),CONCATENATE(0,HOUR(C5226))),IF(MINUTE(C5226)&gt;9,MINUTE(C5226),CONCATENATE(0,MINUTE(C5226))),":",VLOOKUP(F5226,'Valid Values - Results'!$D$4:$F$12,3,FALSE)),"")</f>
        <v/>
      </c>
      <c r="H5226" s="41"/>
      <c r="I5226" s="41"/>
      <c r="J5226" s="41"/>
      <c r="K5226" s="41"/>
      <c r="L5226" s="41"/>
      <c r="M5226" s="92"/>
      <c r="N5226" s="41"/>
      <c r="O5226" s="41"/>
      <c r="P5226" s="41"/>
      <c r="Q5226" s="41"/>
      <c r="R5226" s="41"/>
      <c r="S5226" s="41"/>
      <c r="T5226" s="41"/>
      <c r="U5226" s="47"/>
      <c r="V5226" s="49"/>
      <c r="W5226" s="41"/>
      <c r="X5226" s="41"/>
      <c r="Y5226" s="41"/>
      <c r="AA5226" s="37" t="str">
        <f>IF($I5226&lt;&gt;"",VLOOKUP($I5226,'Valid Values - Search'!$R$4:$T$4719,3,FALSE),"")</f>
        <v/>
      </c>
      <c r="AB5226" s="37" t="str">
        <f>IF($I5226&lt;&gt;"",VLOOKUP($I5226,'Valid Values - Search'!$R$4:$S$4719,2,FALSE),"")</f>
        <v/>
      </c>
      <c r="AC5226" s="38" t="str">
        <f t="shared" si="81"/>
        <v/>
      </c>
      <c r="AD5226" s="38"/>
    </row>
    <row r="5227" spans="1:30">
      <c r="A5227" s="46"/>
      <c r="B5227" s="47"/>
      <c r="C5227" s="49"/>
      <c r="D5227" s="41"/>
      <c r="E5227" s="41"/>
      <c r="F5227" s="41"/>
      <c r="G5227" s="50" t="str">
        <f>IF(A5227&lt;&gt;"",CONCATENATE(A5227,":",YEAR(B5227),IF(MONTH(B5227)&gt;9,MONTH(B5227),CONCATENATE(0,MONTH(B5227))),IF(DAY(B5227)&gt;9,DAY(B5227),CONCATENATE(0,DAY(B5227))),IF(HOUR(C5227)&gt;9,HOUR(C5227),CONCATENATE(0,HOUR(C5227))),IF(MINUTE(C5227)&gt;9,MINUTE(C5227),CONCATENATE(0,MINUTE(C5227))),":",VLOOKUP(F5227,'Valid Values - Results'!$D$4:$F$12,3,FALSE)),"")</f>
        <v/>
      </c>
      <c r="H5227" s="41"/>
      <c r="I5227" s="41"/>
      <c r="J5227" s="41"/>
      <c r="K5227" s="41"/>
      <c r="L5227" s="41"/>
      <c r="M5227" s="92"/>
      <c r="N5227" s="41"/>
      <c r="O5227" s="41"/>
      <c r="P5227" s="41"/>
      <c r="Q5227" s="41"/>
      <c r="R5227" s="41"/>
      <c r="S5227" s="41"/>
      <c r="T5227" s="41"/>
      <c r="U5227" s="47"/>
      <c r="V5227" s="49"/>
      <c r="W5227" s="41"/>
      <c r="X5227" s="41"/>
      <c r="Y5227" s="41"/>
      <c r="AA5227" s="37" t="str">
        <f>IF($I5227&lt;&gt;"",VLOOKUP($I5227,'Valid Values - Search'!$R$4:$T$4719,3,FALSE),"")</f>
        <v/>
      </c>
      <c r="AB5227" s="37" t="str">
        <f>IF($I5227&lt;&gt;"",VLOOKUP($I5227,'Valid Values - Search'!$R$4:$S$4719,2,FALSE),"")</f>
        <v/>
      </c>
      <c r="AC5227" s="38" t="str">
        <f t="shared" si="81"/>
        <v/>
      </c>
      <c r="AD5227" s="38"/>
    </row>
    <row r="5228" spans="1:30">
      <c r="A5228" s="46"/>
      <c r="B5228" s="47"/>
      <c r="C5228" s="49"/>
      <c r="D5228" s="41"/>
      <c r="E5228" s="41"/>
      <c r="F5228" s="41"/>
      <c r="G5228" s="50" t="str">
        <f>IF(A5228&lt;&gt;"",CONCATENATE(A5228,":",YEAR(B5228),IF(MONTH(B5228)&gt;9,MONTH(B5228),CONCATENATE(0,MONTH(B5228))),IF(DAY(B5228)&gt;9,DAY(B5228),CONCATENATE(0,DAY(B5228))),IF(HOUR(C5228)&gt;9,HOUR(C5228),CONCATENATE(0,HOUR(C5228))),IF(MINUTE(C5228)&gt;9,MINUTE(C5228),CONCATENATE(0,MINUTE(C5228))),":",VLOOKUP(F5228,'Valid Values - Results'!$D$4:$F$12,3,FALSE)),"")</f>
        <v/>
      </c>
      <c r="H5228" s="41"/>
      <c r="I5228" s="41"/>
      <c r="J5228" s="41"/>
      <c r="K5228" s="41"/>
      <c r="L5228" s="41"/>
      <c r="M5228" s="92"/>
      <c r="N5228" s="41"/>
      <c r="O5228" s="41"/>
      <c r="P5228" s="41"/>
      <c r="Q5228" s="41"/>
      <c r="R5228" s="41"/>
      <c r="S5228" s="41"/>
      <c r="T5228" s="41"/>
      <c r="U5228" s="47"/>
      <c r="V5228" s="49"/>
      <c r="W5228" s="41"/>
      <c r="X5228" s="41"/>
      <c r="Y5228" s="41"/>
      <c r="AA5228" s="37" t="str">
        <f>IF($I5228&lt;&gt;"",VLOOKUP($I5228,'Valid Values - Search'!$R$4:$T$4719,3,FALSE),"")</f>
        <v/>
      </c>
      <c r="AB5228" s="37" t="str">
        <f>IF($I5228&lt;&gt;"",VLOOKUP($I5228,'Valid Values - Search'!$R$4:$S$4719,2,FALSE),"")</f>
        <v/>
      </c>
      <c r="AC5228" s="38" t="str">
        <f t="shared" si="81"/>
        <v/>
      </c>
      <c r="AD5228" s="38"/>
    </row>
    <row r="5229" spans="1:30">
      <c r="A5229" s="46"/>
      <c r="B5229" s="47"/>
      <c r="C5229" s="49"/>
      <c r="D5229" s="41"/>
      <c r="E5229" s="41"/>
      <c r="F5229" s="41"/>
      <c r="G5229" s="50" t="str">
        <f>IF(A5229&lt;&gt;"",CONCATENATE(A5229,":",YEAR(B5229),IF(MONTH(B5229)&gt;9,MONTH(B5229),CONCATENATE(0,MONTH(B5229))),IF(DAY(B5229)&gt;9,DAY(B5229),CONCATENATE(0,DAY(B5229))),IF(HOUR(C5229)&gt;9,HOUR(C5229),CONCATENATE(0,HOUR(C5229))),IF(MINUTE(C5229)&gt;9,MINUTE(C5229),CONCATENATE(0,MINUTE(C5229))),":",VLOOKUP(F5229,'Valid Values - Results'!$D$4:$F$12,3,FALSE)),"")</f>
        <v/>
      </c>
      <c r="H5229" s="41"/>
      <c r="I5229" s="41"/>
      <c r="J5229" s="41"/>
      <c r="K5229" s="41"/>
      <c r="L5229" s="41"/>
      <c r="M5229" s="92"/>
      <c r="N5229" s="41"/>
      <c r="O5229" s="41"/>
      <c r="P5229" s="41"/>
      <c r="Q5229" s="41"/>
      <c r="R5229" s="41"/>
      <c r="S5229" s="41"/>
      <c r="T5229" s="41"/>
      <c r="U5229" s="47"/>
      <c r="V5229" s="49"/>
      <c r="W5229" s="41"/>
      <c r="X5229" s="41"/>
      <c r="Y5229" s="41"/>
      <c r="AA5229" s="37" t="str">
        <f>IF($I5229&lt;&gt;"",VLOOKUP($I5229,'Valid Values - Search'!$R$4:$T$4719,3,FALSE),"")</f>
        <v/>
      </c>
      <c r="AB5229" s="37" t="str">
        <f>IF($I5229&lt;&gt;"",VLOOKUP($I5229,'Valid Values - Search'!$R$4:$S$4719,2,FALSE),"")</f>
        <v/>
      </c>
      <c r="AC5229" s="38" t="str">
        <f t="shared" si="81"/>
        <v/>
      </c>
      <c r="AD5229" s="38"/>
    </row>
    <row r="5230" spans="1:30">
      <c r="A5230" s="46"/>
      <c r="B5230" s="47"/>
      <c r="C5230" s="49"/>
      <c r="D5230" s="41"/>
      <c r="E5230" s="41"/>
      <c r="F5230" s="41"/>
      <c r="G5230" s="50" t="str">
        <f>IF(A5230&lt;&gt;"",CONCATENATE(A5230,":",YEAR(B5230),IF(MONTH(B5230)&gt;9,MONTH(B5230),CONCATENATE(0,MONTH(B5230))),IF(DAY(B5230)&gt;9,DAY(B5230),CONCATENATE(0,DAY(B5230))),IF(HOUR(C5230)&gt;9,HOUR(C5230),CONCATENATE(0,HOUR(C5230))),IF(MINUTE(C5230)&gt;9,MINUTE(C5230),CONCATENATE(0,MINUTE(C5230))),":",VLOOKUP(F5230,'Valid Values - Results'!$D$4:$F$12,3,FALSE)),"")</f>
        <v/>
      </c>
      <c r="H5230" s="41"/>
      <c r="I5230" s="41"/>
      <c r="J5230" s="41"/>
      <c r="K5230" s="41"/>
      <c r="L5230" s="41"/>
      <c r="M5230" s="92"/>
      <c r="N5230" s="41"/>
      <c r="O5230" s="41"/>
      <c r="P5230" s="41"/>
      <c r="Q5230" s="41"/>
      <c r="R5230" s="41"/>
      <c r="S5230" s="41"/>
      <c r="T5230" s="41"/>
      <c r="U5230" s="47"/>
      <c r="V5230" s="49"/>
      <c r="W5230" s="41"/>
      <c r="X5230" s="41"/>
      <c r="Y5230" s="41"/>
      <c r="AA5230" s="37" t="str">
        <f>IF($I5230&lt;&gt;"",VLOOKUP($I5230,'Valid Values - Search'!$R$4:$T$4719,3,FALSE),"")</f>
        <v/>
      </c>
      <c r="AB5230" s="37" t="str">
        <f>IF($I5230&lt;&gt;"",VLOOKUP($I5230,'Valid Values - Search'!$R$4:$S$4719,2,FALSE),"")</f>
        <v/>
      </c>
      <c r="AC5230" s="38" t="str">
        <f t="shared" si="81"/>
        <v/>
      </c>
      <c r="AD5230" s="38"/>
    </row>
    <row r="5231" spans="1:30">
      <c r="A5231" s="46"/>
      <c r="B5231" s="47"/>
      <c r="C5231" s="49"/>
      <c r="D5231" s="41"/>
      <c r="E5231" s="41"/>
      <c r="F5231" s="41"/>
      <c r="G5231" s="50" t="str">
        <f>IF(A5231&lt;&gt;"",CONCATENATE(A5231,":",YEAR(B5231),IF(MONTH(B5231)&gt;9,MONTH(B5231),CONCATENATE(0,MONTH(B5231))),IF(DAY(B5231)&gt;9,DAY(B5231),CONCATENATE(0,DAY(B5231))),IF(HOUR(C5231)&gt;9,HOUR(C5231),CONCATENATE(0,HOUR(C5231))),IF(MINUTE(C5231)&gt;9,MINUTE(C5231),CONCATENATE(0,MINUTE(C5231))),":",VLOOKUP(F5231,'Valid Values - Results'!$D$4:$F$12,3,FALSE)),"")</f>
        <v/>
      </c>
      <c r="H5231" s="41"/>
      <c r="I5231" s="41"/>
      <c r="J5231" s="41"/>
      <c r="K5231" s="41"/>
      <c r="L5231" s="41"/>
      <c r="M5231" s="92"/>
      <c r="N5231" s="41"/>
      <c r="O5231" s="41"/>
      <c r="P5231" s="41"/>
      <c r="Q5231" s="41"/>
      <c r="R5231" s="41"/>
      <c r="S5231" s="41"/>
      <c r="T5231" s="41"/>
      <c r="U5231" s="47"/>
      <c r="V5231" s="49"/>
      <c r="W5231" s="41"/>
      <c r="X5231" s="41"/>
      <c r="Y5231" s="41"/>
      <c r="AA5231" s="37" t="str">
        <f>IF($I5231&lt;&gt;"",VLOOKUP($I5231,'Valid Values - Search'!$R$4:$T$4719,3,FALSE),"")</f>
        <v/>
      </c>
      <c r="AB5231" s="37" t="str">
        <f>IF($I5231&lt;&gt;"",VLOOKUP($I5231,'Valid Values - Search'!$R$4:$S$4719,2,FALSE),"")</f>
        <v/>
      </c>
      <c r="AC5231" s="38" t="str">
        <f t="shared" si="81"/>
        <v/>
      </c>
      <c r="AD5231" s="38"/>
    </row>
    <row r="5232" spans="1:30">
      <c r="A5232" s="46"/>
      <c r="B5232" s="47"/>
      <c r="C5232" s="49"/>
      <c r="D5232" s="41"/>
      <c r="E5232" s="41"/>
      <c r="F5232" s="41"/>
      <c r="G5232" s="50" t="str">
        <f>IF(A5232&lt;&gt;"",CONCATENATE(A5232,":",YEAR(B5232),IF(MONTH(B5232)&gt;9,MONTH(B5232),CONCATENATE(0,MONTH(B5232))),IF(DAY(B5232)&gt;9,DAY(B5232),CONCATENATE(0,DAY(B5232))),IF(HOUR(C5232)&gt;9,HOUR(C5232),CONCATENATE(0,HOUR(C5232))),IF(MINUTE(C5232)&gt;9,MINUTE(C5232),CONCATENATE(0,MINUTE(C5232))),":",VLOOKUP(F5232,'Valid Values - Results'!$D$4:$F$12,3,FALSE)),"")</f>
        <v/>
      </c>
      <c r="H5232" s="41"/>
      <c r="I5232" s="41"/>
      <c r="J5232" s="41"/>
      <c r="K5232" s="41"/>
      <c r="L5232" s="41"/>
      <c r="M5232" s="92"/>
      <c r="N5232" s="41"/>
      <c r="O5232" s="41"/>
      <c r="P5232" s="41"/>
      <c r="Q5232" s="41"/>
      <c r="R5232" s="41"/>
      <c r="S5232" s="41"/>
      <c r="T5232" s="41"/>
      <c r="U5232" s="47"/>
      <c r="V5232" s="49"/>
      <c r="W5232" s="41"/>
      <c r="X5232" s="41"/>
      <c r="Y5232" s="41"/>
      <c r="AA5232" s="37" t="str">
        <f>IF($I5232&lt;&gt;"",VLOOKUP($I5232,'Valid Values - Search'!$R$4:$T$4719,3,FALSE),"")</f>
        <v/>
      </c>
      <c r="AB5232" s="37" t="str">
        <f>IF($I5232&lt;&gt;"",VLOOKUP($I5232,'Valid Values - Search'!$R$4:$S$4719,2,FALSE),"")</f>
        <v/>
      </c>
      <c r="AC5232" s="38" t="str">
        <f t="shared" si="81"/>
        <v/>
      </c>
      <c r="AD5232" s="38"/>
    </row>
    <row r="5233" spans="1:30">
      <c r="A5233" s="46"/>
      <c r="B5233" s="47"/>
      <c r="C5233" s="49"/>
      <c r="D5233" s="41"/>
      <c r="E5233" s="41"/>
      <c r="F5233" s="41"/>
      <c r="G5233" s="50" t="str">
        <f>IF(A5233&lt;&gt;"",CONCATENATE(A5233,":",YEAR(B5233),IF(MONTH(B5233)&gt;9,MONTH(B5233),CONCATENATE(0,MONTH(B5233))),IF(DAY(B5233)&gt;9,DAY(B5233),CONCATENATE(0,DAY(B5233))),IF(HOUR(C5233)&gt;9,HOUR(C5233),CONCATENATE(0,HOUR(C5233))),IF(MINUTE(C5233)&gt;9,MINUTE(C5233),CONCATENATE(0,MINUTE(C5233))),":",VLOOKUP(F5233,'Valid Values - Results'!$D$4:$F$12,3,FALSE)),"")</f>
        <v/>
      </c>
      <c r="H5233" s="41"/>
      <c r="I5233" s="41"/>
      <c r="J5233" s="41"/>
      <c r="K5233" s="41"/>
      <c r="L5233" s="41"/>
      <c r="M5233" s="92"/>
      <c r="N5233" s="41"/>
      <c r="O5233" s="41"/>
      <c r="P5233" s="41"/>
      <c r="Q5233" s="41"/>
      <c r="R5233" s="41"/>
      <c r="S5233" s="41"/>
      <c r="T5233" s="41"/>
      <c r="U5233" s="47"/>
      <c r="V5233" s="49"/>
      <c r="W5233" s="41"/>
      <c r="X5233" s="41"/>
      <c r="Y5233" s="41"/>
      <c r="AA5233" s="37" t="str">
        <f>IF($I5233&lt;&gt;"",VLOOKUP($I5233,'Valid Values - Search'!$R$4:$T$4719,3,FALSE),"")</f>
        <v/>
      </c>
      <c r="AB5233" s="37" t="str">
        <f>IF($I5233&lt;&gt;"",VLOOKUP($I5233,'Valid Values - Search'!$R$4:$S$4719,2,FALSE),"")</f>
        <v/>
      </c>
      <c r="AC5233" s="38" t="str">
        <f t="shared" si="81"/>
        <v/>
      </c>
      <c r="AD5233" s="38"/>
    </row>
    <row r="5234" spans="1:30">
      <c r="A5234" s="46"/>
      <c r="B5234" s="47"/>
      <c r="C5234" s="49"/>
      <c r="D5234" s="41"/>
      <c r="E5234" s="41"/>
      <c r="F5234" s="41"/>
      <c r="G5234" s="50" t="str">
        <f>IF(A5234&lt;&gt;"",CONCATENATE(A5234,":",YEAR(B5234),IF(MONTH(B5234)&gt;9,MONTH(B5234),CONCATENATE(0,MONTH(B5234))),IF(DAY(B5234)&gt;9,DAY(B5234),CONCATENATE(0,DAY(B5234))),IF(HOUR(C5234)&gt;9,HOUR(C5234),CONCATENATE(0,HOUR(C5234))),IF(MINUTE(C5234)&gt;9,MINUTE(C5234),CONCATENATE(0,MINUTE(C5234))),":",VLOOKUP(F5234,'Valid Values - Results'!$D$4:$F$12,3,FALSE)),"")</f>
        <v/>
      </c>
      <c r="H5234" s="41"/>
      <c r="I5234" s="41"/>
      <c r="J5234" s="41"/>
      <c r="K5234" s="41"/>
      <c r="L5234" s="41"/>
      <c r="M5234" s="92"/>
      <c r="N5234" s="41"/>
      <c r="O5234" s="41"/>
      <c r="P5234" s="41"/>
      <c r="Q5234" s="41"/>
      <c r="R5234" s="41"/>
      <c r="S5234" s="41"/>
      <c r="T5234" s="41"/>
      <c r="U5234" s="47"/>
      <c r="V5234" s="49"/>
      <c r="W5234" s="41"/>
      <c r="X5234" s="41"/>
      <c r="Y5234" s="41"/>
      <c r="AA5234" s="37" t="str">
        <f>IF($I5234&lt;&gt;"",VLOOKUP($I5234,'Valid Values - Search'!$R$4:$T$4719,3,FALSE),"")</f>
        <v/>
      </c>
      <c r="AB5234" s="37" t="str">
        <f>IF($I5234&lt;&gt;"",VLOOKUP($I5234,'Valid Values - Search'!$R$4:$S$4719,2,FALSE),"")</f>
        <v/>
      </c>
      <c r="AC5234" s="38" t="str">
        <f t="shared" si="81"/>
        <v/>
      </c>
      <c r="AD5234" s="38"/>
    </row>
    <row r="5235" spans="1:30">
      <c r="A5235" s="46"/>
      <c r="B5235" s="47"/>
      <c r="C5235" s="49"/>
      <c r="D5235" s="41"/>
      <c r="E5235" s="41"/>
      <c r="F5235" s="41"/>
      <c r="G5235" s="50" t="str">
        <f>IF(A5235&lt;&gt;"",CONCATENATE(A5235,":",YEAR(B5235),IF(MONTH(B5235)&gt;9,MONTH(B5235),CONCATENATE(0,MONTH(B5235))),IF(DAY(B5235)&gt;9,DAY(B5235),CONCATENATE(0,DAY(B5235))),IF(HOUR(C5235)&gt;9,HOUR(C5235),CONCATENATE(0,HOUR(C5235))),IF(MINUTE(C5235)&gt;9,MINUTE(C5235),CONCATENATE(0,MINUTE(C5235))),":",VLOOKUP(F5235,'Valid Values - Results'!$D$4:$F$12,3,FALSE)),"")</f>
        <v/>
      </c>
      <c r="H5235" s="41"/>
      <c r="I5235" s="41"/>
      <c r="J5235" s="41"/>
      <c r="K5235" s="41"/>
      <c r="L5235" s="41"/>
      <c r="M5235" s="92"/>
      <c r="N5235" s="41"/>
      <c r="O5235" s="41"/>
      <c r="P5235" s="41"/>
      <c r="Q5235" s="41"/>
      <c r="R5235" s="41"/>
      <c r="S5235" s="41"/>
      <c r="T5235" s="41"/>
      <c r="U5235" s="47"/>
      <c r="V5235" s="49"/>
      <c r="W5235" s="41"/>
      <c r="X5235" s="41"/>
      <c r="Y5235" s="41"/>
      <c r="AA5235" s="37" t="str">
        <f>IF($I5235&lt;&gt;"",VLOOKUP($I5235,'Valid Values - Search'!$R$4:$T$4719,3,FALSE),"")</f>
        <v/>
      </c>
      <c r="AB5235" s="37" t="str">
        <f>IF($I5235&lt;&gt;"",VLOOKUP($I5235,'Valid Values - Search'!$R$4:$S$4719,2,FALSE),"")</f>
        <v/>
      </c>
      <c r="AC5235" s="38" t="str">
        <f t="shared" si="81"/>
        <v/>
      </c>
      <c r="AD5235" s="38"/>
    </row>
    <row r="5236" spans="1:30">
      <c r="A5236" s="46"/>
      <c r="B5236" s="47"/>
      <c r="C5236" s="49"/>
      <c r="D5236" s="41"/>
      <c r="E5236" s="41"/>
      <c r="F5236" s="41"/>
      <c r="G5236" s="50" t="str">
        <f>IF(A5236&lt;&gt;"",CONCATENATE(A5236,":",YEAR(B5236),IF(MONTH(B5236)&gt;9,MONTH(B5236),CONCATENATE(0,MONTH(B5236))),IF(DAY(B5236)&gt;9,DAY(B5236),CONCATENATE(0,DAY(B5236))),IF(HOUR(C5236)&gt;9,HOUR(C5236),CONCATENATE(0,HOUR(C5236))),IF(MINUTE(C5236)&gt;9,MINUTE(C5236),CONCATENATE(0,MINUTE(C5236))),":",VLOOKUP(F5236,'Valid Values - Results'!$D$4:$F$12,3,FALSE)),"")</f>
        <v/>
      </c>
      <c r="H5236" s="41"/>
      <c r="I5236" s="41"/>
      <c r="J5236" s="41"/>
      <c r="K5236" s="41"/>
      <c r="L5236" s="41"/>
      <c r="M5236" s="92"/>
      <c r="N5236" s="41"/>
      <c r="O5236" s="41"/>
      <c r="P5236" s="41"/>
      <c r="Q5236" s="41"/>
      <c r="R5236" s="41"/>
      <c r="S5236" s="41"/>
      <c r="T5236" s="41"/>
      <c r="U5236" s="47"/>
      <c r="V5236" s="49"/>
      <c r="W5236" s="41"/>
      <c r="X5236" s="41"/>
      <c r="Y5236" s="41"/>
      <c r="AA5236" s="37" t="str">
        <f>IF($I5236&lt;&gt;"",VLOOKUP($I5236,'Valid Values - Search'!$R$4:$T$4719,3,FALSE),"")</f>
        <v/>
      </c>
      <c r="AB5236" s="37" t="str">
        <f>IF($I5236&lt;&gt;"",VLOOKUP($I5236,'Valid Values - Search'!$R$4:$S$4719,2,FALSE),"")</f>
        <v/>
      </c>
      <c r="AC5236" s="38" t="str">
        <f t="shared" si="81"/>
        <v/>
      </c>
      <c r="AD5236" s="38"/>
    </row>
    <row r="5237" spans="1:30">
      <c r="A5237" s="46"/>
      <c r="B5237" s="47"/>
      <c r="C5237" s="49"/>
      <c r="D5237" s="41"/>
      <c r="E5237" s="41"/>
      <c r="F5237" s="41"/>
      <c r="G5237" s="50" t="str">
        <f>IF(A5237&lt;&gt;"",CONCATENATE(A5237,":",YEAR(B5237),IF(MONTH(B5237)&gt;9,MONTH(B5237),CONCATENATE(0,MONTH(B5237))),IF(DAY(B5237)&gt;9,DAY(B5237),CONCATENATE(0,DAY(B5237))),IF(HOUR(C5237)&gt;9,HOUR(C5237),CONCATENATE(0,HOUR(C5237))),IF(MINUTE(C5237)&gt;9,MINUTE(C5237),CONCATENATE(0,MINUTE(C5237))),":",VLOOKUP(F5237,'Valid Values - Results'!$D$4:$F$12,3,FALSE)),"")</f>
        <v/>
      </c>
      <c r="H5237" s="41"/>
      <c r="I5237" s="41"/>
      <c r="J5237" s="41"/>
      <c r="K5237" s="41"/>
      <c r="L5237" s="41"/>
      <c r="M5237" s="92"/>
      <c r="N5237" s="41"/>
      <c r="O5237" s="41"/>
      <c r="P5237" s="41"/>
      <c r="Q5237" s="41"/>
      <c r="R5237" s="41"/>
      <c r="S5237" s="41"/>
      <c r="T5237" s="41"/>
      <c r="U5237" s="47"/>
      <c r="V5237" s="49"/>
      <c r="W5237" s="41"/>
      <c r="X5237" s="41"/>
      <c r="Y5237" s="41"/>
      <c r="AA5237" s="37" t="str">
        <f>IF($I5237&lt;&gt;"",VLOOKUP($I5237,'Valid Values - Search'!$R$4:$T$4719,3,FALSE),"")</f>
        <v/>
      </c>
      <c r="AB5237" s="37" t="str">
        <f>IF($I5237&lt;&gt;"",VLOOKUP($I5237,'Valid Values - Search'!$R$4:$S$4719,2,FALSE),"")</f>
        <v/>
      </c>
      <c r="AC5237" s="38" t="str">
        <f t="shared" si="81"/>
        <v/>
      </c>
      <c r="AD5237" s="38"/>
    </row>
    <row r="5238" spans="1:30">
      <c r="A5238" s="46"/>
      <c r="B5238" s="47"/>
      <c r="C5238" s="49"/>
      <c r="D5238" s="41"/>
      <c r="E5238" s="41"/>
      <c r="F5238" s="41"/>
      <c r="G5238" s="50" t="str">
        <f>IF(A5238&lt;&gt;"",CONCATENATE(A5238,":",YEAR(B5238),IF(MONTH(B5238)&gt;9,MONTH(B5238),CONCATENATE(0,MONTH(B5238))),IF(DAY(B5238)&gt;9,DAY(B5238),CONCATENATE(0,DAY(B5238))),IF(HOUR(C5238)&gt;9,HOUR(C5238),CONCATENATE(0,HOUR(C5238))),IF(MINUTE(C5238)&gt;9,MINUTE(C5238),CONCATENATE(0,MINUTE(C5238))),":",VLOOKUP(F5238,'Valid Values - Results'!$D$4:$F$12,3,FALSE)),"")</f>
        <v/>
      </c>
      <c r="H5238" s="41"/>
      <c r="I5238" s="41"/>
      <c r="J5238" s="41"/>
      <c r="K5238" s="41"/>
      <c r="L5238" s="41"/>
      <c r="M5238" s="92"/>
      <c r="N5238" s="41"/>
      <c r="O5238" s="41"/>
      <c r="P5238" s="41"/>
      <c r="Q5238" s="41"/>
      <c r="R5238" s="41"/>
      <c r="S5238" s="41"/>
      <c r="T5238" s="41"/>
      <c r="U5238" s="47"/>
      <c r="V5238" s="49"/>
      <c r="W5238" s="41"/>
      <c r="X5238" s="41"/>
      <c r="Y5238" s="41"/>
      <c r="AA5238" s="37" t="str">
        <f>IF($I5238&lt;&gt;"",VLOOKUP($I5238,'Valid Values - Search'!$R$4:$T$4719,3,FALSE),"")</f>
        <v/>
      </c>
      <c r="AB5238" s="37" t="str">
        <f>IF($I5238&lt;&gt;"",VLOOKUP($I5238,'Valid Values - Search'!$R$4:$S$4719,2,FALSE),"")</f>
        <v/>
      </c>
      <c r="AC5238" s="38" t="str">
        <f t="shared" si="81"/>
        <v/>
      </c>
      <c r="AD5238" s="38"/>
    </row>
    <row r="5239" spans="1:30">
      <c r="A5239" s="46"/>
      <c r="B5239" s="47"/>
      <c r="C5239" s="49"/>
      <c r="D5239" s="41"/>
      <c r="E5239" s="41"/>
      <c r="F5239" s="41"/>
      <c r="G5239" s="50" t="str">
        <f>IF(A5239&lt;&gt;"",CONCATENATE(A5239,":",YEAR(B5239),IF(MONTH(B5239)&gt;9,MONTH(B5239),CONCATENATE(0,MONTH(B5239))),IF(DAY(B5239)&gt;9,DAY(B5239),CONCATENATE(0,DAY(B5239))),IF(HOUR(C5239)&gt;9,HOUR(C5239),CONCATENATE(0,HOUR(C5239))),IF(MINUTE(C5239)&gt;9,MINUTE(C5239),CONCATENATE(0,MINUTE(C5239))),":",VLOOKUP(F5239,'Valid Values - Results'!$D$4:$F$12,3,FALSE)),"")</f>
        <v/>
      </c>
      <c r="H5239" s="41"/>
      <c r="I5239" s="41"/>
      <c r="J5239" s="41"/>
      <c r="K5239" s="41"/>
      <c r="L5239" s="41"/>
      <c r="M5239" s="92"/>
      <c r="N5239" s="41"/>
      <c r="O5239" s="41"/>
      <c r="P5239" s="41"/>
      <c r="Q5239" s="41"/>
      <c r="R5239" s="41"/>
      <c r="S5239" s="41"/>
      <c r="T5239" s="41"/>
      <c r="U5239" s="47"/>
      <c r="V5239" s="49"/>
      <c r="W5239" s="41"/>
      <c r="X5239" s="41"/>
      <c r="Y5239" s="41"/>
      <c r="AA5239" s="37" t="str">
        <f>IF($I5239&lt;&gt;"",VLOOKUP($I5239,'Valid Values - Search'!$R$4:$T$4719,3,FALSE),"")</f>
        <v/>
      </c>
      <c r="AB5239" s="37" t="str">
        <f>IF($I5239&lt;&gt;"",VLOOKUP($I5239,'Valid Values - Search'!$R$4:$S$4719,2,FALSE),"")</f>
        <v/>
      </c>
      <c r="AC5239" s="38" t="str">
        <f t="shared" si="81"/>
        <v/>
      </c>
      <c r="AD5239" s="38"/>
    </row>
    <row r="5240" spans="1:30">
      <c r="A5240" s="46"/>
      <c r="B5240" s="47"/>
      <c r="C5240" s="49"/>
      <c r="D5240" s="41"/>
      <c r="E5240" s="41"/>
      <c r="F5240" s="41"/>
      <c r="G5240" s="50" t="str">
        <f>IF(A5240&lt;&gt;"",CONCATENATE(A5240,":",YEAR(B5240),IF(MONTH(B5240)&gt;9,MONTH(B5240),CONCATENATE(0,MONTH(B5240))),IF(DAY(B5240)&gt;9,DAY(B5240),CONCATENATE(0,DAY(B5240))),IF(HOUR(C5240)&gt;9,HOUR(C5240),CONCATENATE(0,HOUR(C5240))),IF(MINUTE(C5240)&gt;9,MINUTE(C5240),CONCATENATE(0,MINUTE(C5240))),":",VLOOKUP(F5240,'Valid Values - Results'!$D$4:$F$12,3,FALSE)),"")</f>
        <v/>
      </c>
      <c r="H5240" s="41"/>
      <c r="I5240" s="41"/>
      <c r="J5240" s="41"/>
      <c r="K5240" s="41"/>
      <c r="L5240" s="41"/>
      <c r="M5240" s="92"/>
      <c r="N5240" s="41"/>
      <c r="O5240" s="41"/>
      <c r="P5240" s="41"/>
      <c r="Q5240" s="41"/>
      <c r="R5240" s="41"/>
      <c r="S5240" s="41"/>
      <c r="T5240" s="41"/>
      <c r="U5240" s="47"/>
      <c r="V5240" s="49"/>
      <c r="W5240" s="41"/>
      <c r="X5240" s="41"/>
      <c r="Y5240" s="41"/>
      <c r="AA5240" s="37" t="str">
        <f>IF($I5240&lt;&gt;"",VLOOKUP($I5240,'Valid Values - Search'!$R$4:$T$4719,3,FALSE),"")</f>
        <v/>
      </c>
      <c r="AB5240" s="37" t="str">
        <f>IF($I5240&lt;&gt;"",VLOOKUP($I5240,'Valid Values - Search'!$R$4:$S$4719,2,FALSE),"")</f>
        <v/>
      </c>
      <c r="AC5240" s="38" t="str">
        <f t="shared" si="81"/>
        <v/>
      </c>
      <c r="AD5240" s="38"/>
    </row>
    <row r="5241" spans="1:30">
      <c r="A5241" s="46"/>
      <c r="B5241" s="47"/>
      <c r="C5241" s="49"/>
      <c r="D5241" s="41"/>
      <c r="E5241" s="41"/>
      <c r="F5241" s="41"/>
      <c r="G5241" s="50" t="str">
        <f>IF(A5241&lt;&gt;"",CONCATENATE(A5241,":",YEAR(B5241),IF(MONTH(B5241)&gt;9,MONTH(B5241),CONCATENATE(0,MONTH(B5241))),IF(DAY(B5241)&gt;9,DAY(B5241),CONCATENATE(0,DAY(B5241))),IF(HOUR(C5241)&gt;9,HOUR(C5241),CONCATENATE(0,HOUR(C5241))),IF(MINUTE(C5241)&gt;9,MINUTE(C5241),CONCATENATE(0,MINUTE(C5241))),":",VLOOKUP(F5241,'Valid Values - Results'!$D$4:$F$12,3,FALSE)),"")</f>
        <v/>
      </c>
      <c r="H5241" s="41"/>
      <c r="I5241" s="41"/>
      <c r="J5241" s="41"/>
      <c r="K5241" s="41"/>
      <c r="L5241" s="41"/>
      <c r="M5241" s="92"/>
      <c r="N5241" s="41"/>
      <c r="O5241" s="41"/>
      <c r="P5241" s="41"/>
      <c r="Q5241" s="41"/>
      <c r="R5241" s="41"/>
      <c r="S5241" s="41"/>
      <c r="T5241" s="41"/>
      <c r="U5241" s="47"/>
      <c r="V5241" s="49"/>
      <c r="W5241" s="41"/>
      <c r="X5241" s="41"/>
      <c r="Y5241" s="41"/>
      <c r="AA5241" s="37" t="str">
        <f>IF($I5241&lt;&gt;"",VLOOKUP($I5241,'Valid Values - Search'!$R$4:$T$4719,3,FALSE),"")</f>
        <v/>
      </c>
      <c r="AB5241" s="37" t="str">
        <f>IF($I5241&lt;&gt;"",VLOOKUP($I5241,'Valid Values - Search'!$R$4:$S$4719,2,FALSE),"")</f>
        <v/>
      </c>
      <c r="AC5241" s="38" t="str">
        <f t="shared" si="81"/>
        <v/>
      </c>
      <c r="AD5241" s="38"/>
    </row>
    <row r="5242" spans="1:30">
      <c r="A5242" s="46"/>
      <c r="B5242" s="47"/>
      <c r="C5242" s="49"/>
      <c r="D5242" s="41"/>
      <c r="E5242" s="41"/>
      <c r="F5242" s="41"/>
      <c r="G5242" s="50" t="str">
        <f>IF(A5242&lt;&gt;"",CONCATENATE(A5242,":",YEAR(B5242),IF(MONTH(B5242)&gt;9,MONTH(B5242),CONCATENATE(0,MONTH(B5242))),IF(DAY(B5242)&gt;9,DAY(B5242),CONCATENATE(0,DAY(B5242))),IF(HOUR(C5242)&gt;9,HOUR(C5242),CONCATENATE(0,HOUR(C5242))),IF(MINUTE(C5242)&gt;9,MINUTE(C5242),CONCATENATE(0,MINUTE(C5242))),":",VLOOKUP(F5242,'Valid Values - Results'!$D$4:$F$12,3,FALSE)),"")</f>
        <v/>
      </c>
      <c r="H5242" s="41"/>
      <c r="I5242" s="41"/>
      <c r="J5242" s="41"/>
      <c r="K5242" s="41"/>
      <c r="L5242" s="41"/>
      <c r="M5242" s="92"/>
      <c r="N5242" s="41"/>
      <c r="O5242" s="41"/>
      <c r="P5242" s="41"/>
      <c r="Q5242" s="41"/>
      <c r="R5242" s="41"/>
      <c r="S5242" s="41"/>
      <c r="T5242" s="41"/>
      <c r="U5242" s="47"/>
      <c r="V5242" s="49"/>
      <c r="W5242" s="41"/>
      <c r="X5242" s="41"/>
      <c r="Y5242" s="41"/>
      <c r="AA5242" s="37" t="str">
        <f>IF($I5242&lt;&gt;"",VLOOKUP($I5242,'Valid Values - Search'!$R$4:$T$4719,3,FALSE),"")</f>
        <v/>
      </c>
      <c r="AB5242" s="37" t="str">
        <f>IF($I5242&lt;&gt;"",VLOOKUP($I5242,'Valid Values - Search'!$R$4:$S$4719,2,FALSE),"")</f>
        <v/>
      </c>
      <c r="AC5242" s="38" t="str">
        <f t="shared" si="81"/>
        <v/>
      </c>
      <c r="AD5242" s="38"/>
    </row>
    <row r="5243" spans="1:30">
      <c r="A5243" s="46"/>
      <c r="B5243" s="47"/>
      <c r="C5243" s="49"/>
      <c r="D5243" s="41"/>
      <c r="E5243" s="41"/>
      <c r="F5243" s="41"/>
      <c r="G5243" s="50" t="str">
        <f>IF(A5243&lt;&gt;"",CONCATENATE(A5243,":",YEAR(B5243),IF(MONTH(B5243)&gt;9,MONTH(B5243),CONCATENATE(0,MONTH(B5243))),IF(DAY(B5243)&gt;9,DAY(B5243),CONCATENATE(0,DAY(B5243))),IF(HOUR(C5243)&gt;9,HOUR(C5243),CONCATENATE(0,HOUR(C5243))),IF(MINUTE(C5243)&gt;9,MINUTE(C5243),CONCATENATE(0,MINUTE(C5243))),":",VLOOKUP(F5243,'Valid Values - Results'!$D$4:$F$12,3,FALSE)),"")</f>
        <v/>
      </c>
      <c r="H5243" s="41"/>
      <c r="I5243" s="41"/>
      <c r="J5243" s="41"/>
      <c r="K5243" s="41"/>
      <c r="L5243" s="41"/>
      <c r="M5243" s="92"/>
      <c r="N5243" s="41"/>
      <c r="O5243" s="41"/>
      <c r="P5243" s="41"/>
      <c r="Q5243" s="41"/>
      <c r="R5243" s="41"/>
      <c r="S5243" s="41"/>
      <c r="T5243" s="41"/>
      <c r="U5243" s="47"/>
      <c r="V5243" s="49"/>
      <c r="W5243" s="41"/>
      <c r="X5243" s="41"/>
      <c r="Y5243" s="41"/>
      <c r="AA5243" s="37" t="str">
        <f>IF($I5243&lt;&gt;"",VLOOKUP($I5243,'Valid Values - Search'!$R$4:$T$4719,3,FALSE),"")</f>
        <v/>
      </c>
      <c r="AB5243" s="37" t="str">
        <f>IF($I5243&lt;&gt;"",VLOOKUP($I5243,'Valid Values - Search'!$R$4:$S$4719,2,FALSE),"")</f>
        <v/>
      </c>
      <c r="AC5243" s="38" t="str">
        <f t="shared" si="81"/>
        <v/>
      </c>
      <c r="AD5243" s="38"/>
    </row>
    <row r="5244" spans="1:30">
      <c r="A5244" s="46"/>
      <c r="B5244" s="47"/>
      <c r="C5244" s="49"/>
      <c r="D5244" s="41"/>
      <c r="E5244" s="41"/>
      <c r="F5244" s="41"/>
      <c r="G5244" s="50" t="str">
        <f>IF(A5244&lt;&gt;"",CONCATENATE(A5244,":",YEAR(B5244),IF(MONTH(B5244)&gt;9,MONTH(B5244),CONCATENATE(0,MONTH(B5244))),IF(DAY(B5244)&gt;9,DAY(B5244),CONCATENATE(0,DAY(B5244))),IF(HOUR(C5244)&gt;9,HOUR(C5244),CONCATENATE(0,HOUR(C5244))),IF(MINUTE(C5244)&gt;9,MINUTE(C5244),CONCATENATE(0,MINUTE(C5244))),":",VLOOKUP(F5244,'Valid Values - Results'!$D$4:$F$12,3,FALSE)),"")</f>
        <v/>
      </c>
      <c r="H5244" s="41"/>
      <c r="I5244" s="41"/>
      <c r="J5244" s="41"/>
      <c r="K5244" s="41"/>
      <c r="L5244" s="41"/>
      <c r="M5244" s="92"/>
      <c r="N5244" s="41"/>
      <c r="O5244" s="41"/>
      <c r="P5244" s="41"/>
      <c r="Q5244" s="41"/>
      <c r="R5244" s="41"/>
      <c r="S5244" s="41"/>
      <c r="T5244" s="41"/>
      <c r="U5244" s="47"/>
      <c r="V5244" s="49"/>
      <c r="W5244" s="41"/>
      <c r="X5244" s="41"/>
      <c r="Y5244" s="41"/>
      <c r="AA5244" s="37" t="str">
        <f>IF($I5244&lt;&gt;"",VLOOKUP($I5244,'Valid Values - Search'!$R$4:$T$4719,3,FALSE),"")</f>
        <v/>
      </c>
      <c r="AB5244" s="37" t="str">
        <f>IF($I5244&lt;&gt;"",VLOOKUP($I5244,'Valid Values - Search'!$R$4:$S$4719,2,FALSE),"")</f>
        <v/>
      </c>
      <c r="AC5244" s="38" t="str">
        <f t="shared" si="81"/>
        <v/>
      </c>
      <c r="AD5244" s="38"/>
    </row>
    <row r="5245" spans="1:30">
      <c r="A5245" s="46"/>
      <c r="B5245" s="47"/>
      <c r="C5245" s="49"/>
      <c r="D5245" s="41"/>
      <c r="E5245" s="41"/>
      <c r="F5245" s="41"/>
      <c r="G5245" s="50" t="str">
        <f>IF(A5245&lt;&gt;"",CONCATENATE(A5245,":",YEAR(B5245),IF(MONTH(B5245)&gt;9,MONTH(B5245),CONCATENATE(0,MONTH(B5245))),IF(DAY(B5245)&gt;9,DAY(B5245),CONCATENATE(0,DAY(B5245))),IF(HOUR(C5245)&gt;9,HOUR(C5245),CONCATENATE(0,HOUR(C5245))),IF(MINUTE(C5245)&gt;9,MINUTE(C5245),CONCATENATE(0,MINUTE(C5245))),":",VLOOKUP(F5245,'Valid Values - Results'!$D$4:$F$12,3,FALSE)),"")</f>
        <v/>
      </c>
      <c r="H5245" s="41"/>
      <c r="I5245" s="41"/>
      <c r="J5245" s="41"/>
      <c r="K5245" s="41"/>
      <c r="L5245" s="41"/>
      <c r="M5245" s="92"/>
      <c r="N5245" s="41"/>
      <c r="O5245" s="41"/>
      <c r="P5245" s="41"/>
      <c r="Q5245" s="41"/>
      <c r="R5245" s="41"/>
      <c r="S5245" s="41"/>
      <c r="T5245" s="41"/>
      <c r="U5245" s="47"/>
      <c r="V5245" s="49"/>
      <c r="W5245" s="41"/>
      <c r="X5245" s="41"/>
      <c r="Y5245" s="41"/>
      <c r="AA5245" s="37" t="str">
        <f>IF($I5245&lt;&gt;"",VLOOKUP($I5245,'Valid Values - Search'!$R$4:$T$4719,3,FALSE),"")</f>
        <v/>
      </c>
      <c r="AB5245" s="37" t="str">
        <f>IF($I5245&lt;&gt;"",VLOOKUP($I5245,'Valid Values - Search'!$R$4:$S$4719,2,FALSE),"")</f>
        <v/>
      </c>
      <c r="AC5245" s="38" t="str">
        <f t="shared" si="81"/>
        <v/>
      </c>
      <c r="AD5245" s="38"/>
    </row>
    <row r="5246" spans="1:30">
      <c r="A5246" s="46"/>
      <c r="B5246" s="47"/>
      <c r="C5246" s="49"/>
      <c r="D5246" s="41"/>
      <c r="E5246" s="41"/>
      <c r="F5246" s="41"/>
      <c r="G5246" s="50" t="str">
        <f>IF(A5246&lt;&gt;"",CONCATENATE(A5246,":",YEAR(B5246),IF(MONTH(B5246)&gt;9,MONTH(B5246),CONCATENATE(0,MONTH(B5246))),IF(DAY(B5246)&gt;9,DAY(B5246),CONCATENATE(0,DAY(B5246))),IF(HOUR(C5246)&gt;9,HOUR(C5246),CONCATENATE(0,HOUR(C5246))),IF(MINUTE(C5246)&gt;9,MINUTE(C5246),CONCATENATE(0,MINUTE(C5246))),":",VLOOKUP(F5246,'Valid Values - Results'!$D$4:$F$12,3,FALSE)),"")</f>
        <v/>
      </c>
      <c r="H5246" s="41"/>
      <c r="I5246" s="41"/>
      <c r="J5246" s="41"/>
      <c r="K5246" s="41"/>
      <c r="L5246" s="41"/>
      <c r="M5246" s="92"/>
      <c r="N5246" s="41"/>
      <c r="O5246" s="41"/>
      <c r="P5246" s="41"/>
      <c r="Q5246" s="41"/>
      <c r="R5246" s="41"/>
      <c r="S5246" s="41"/>
      <c r="T5246" s="41"/>
      <c r="U5246" s="47"/>
      <c r="V5246" s="49"/>
      <c r="W5246" s="41"/>
      <c r="X5246" s="41"/>
      <c r="Y5246" s="41"/>
      <c r="AA5246" s="37" t="str">
        <f>IF($I5246&lt;&gt;"",VLOOKUP($I5246,'Valid Values - Search'!$R$4:$T$4719,3,FALSE),"")</f>
        <v/>
      </c>
      <c r="AB5246" s="37" t="str">
        <f>IF($I5246&lt;&gt;"",VLOOKUP($I5246,'Valid Values - Search'!$R$4:$S$4719,2,FALSE),"")</f>
        <v/>
      </c>
      <c r="AC5246" s="38" t="str">
        <f t="shared" si="81"/>
        <v/>
      </c>
      <c r="AD5246" s="38"/>
    </row>
    <row r="5247" spans="1:30">
      <c r="A5247" s="46"/>
      <c r="B5247" s="47"/>
      <c r="C5247" s="49"/>
      <c r="D5247" s="41"/>
      <c r="E5247" s="41"/>
      <c r="F5247" s="41"/>
      <c r="G5247" s="50" t="str">
        <f>IF(A5247&lt;&gt;"",CONCATENATE(A5247,":",YEAR(B5247),IF(MONTH(B5247)&gt;9,MONTH(B5247),CONCATENATE(0,MONTH(B5247))),IF(DAY(B5247)&gt;9,DAY(B5247),CONCATENATE(0,DAY(B5247))),IF(HOUR(C5247)&gt;9,HOUR(C5247),CONCATENATE(0,HOUR(C5247))),IF(MINUTE(C5247)&gt;9,MINUTE(C5247),CONCATENATE(0,MINUTE(C5247))),":",VLOOKUP(F5247,'Valid Values - Results'!$D$4:$F$12,3,FALSE)),"")</f>
        <v/>
      </c>
      <c r="H5247" s="41"/>
      <c r="I5247" s="41"/>
      <c r="J5247" s="41"/>
      <c r="K5247" s="41"/>
      <c r="L5247" s="41"/>
      <c r="M5247" s="92"/>
      <c r="N5247" s="41"/>
      <c r="O5247" s="41"/>
      <c r="P5247" s="41"/>
      <c r="Q5247" s="41"/>
      <c r="R5247" s="41"/>
      <c r="S5247" s="41"/>
      <c r="T5247" s="41"/>
      <c r="U5247" s="47"/>
      <c r="V5247" s="49"/>
      <c r="W5247" s="41"/>
      <c r="X5247" s="41"/>
      <c r="Y5247" s="41"/>
      <c r="AA5247" s="37" t="str">
        <f>IF($I5247&lt;&gt;"",VLOOKUP($I5247,'Valid Values - Search'!$R$4:$T$4719,3,FALSE),"")</f>
        <v/>
      </c>
      <c r="AB5247" s="37" t="str">
        <f>IF($I5247&lt;&gt;"",VLOOKUP($I5247,'Valid Values - Search'!$R$4:$S$4719,2,FALSE),"")</f>
        <v/>
      </c>
      <c r="AC5247" s="38" t="str">
        <f t="shared" si="81"/>
        <v/>
      </c>
      <c r="AD5247" s="38"/>
    </row>
    <row r="5248" spans="1:30">
      <c r="A5248" s="46"/>
      <c r="B5248" s="47"/>
      <c r="C5248" s="49"/>
      <c r="D5248" s="41"/>
      <c r="E5248" s="41"/>
      <c r="F5248" s="41"/>
      <c r="G5248" s="50" t="str">
        <f>IF(A5248&lt;&gt;"",CONCATENATE(A5248,":",YEAR(B5248),IF(MONTH(B5248)&gt;9,MONTH(B5248),CONCATENATE(0,MONTH(B5248))),IF(DAY(B5248)&gt;9,DAY(B5248),CONCATENATE(0,DAY(B5248))),IF(HOUR(C5248)&gt;9,HOUR(C5248),CONCATENATE(0,HOUR(C5248))),IF(MINUTE(C5248)&gt;9,MINUTE(C5248),CONCATENATE(0,MINUTE(C5248))),":",VLOOKUP(F5248,'Valid Values - Results'!$D$4:$F$12,3,FALSE)),"")</f>
        <v/>
      </c>
      <c r="H5248" s="41"/>
      <c r="I5248" s="41"/>
      <c r="J5248" s="41"/>
      <c r="K5248" s="41"/>
      <c r="L5248" s="41"/>
      <c r="M5248" s="92"/>
      <c r="N5248" s="41"/>
      <c r="O5248" s="41"/>
      <c r="P5248" s="41"/>
      <c r="Q5248" s="41"/>
      <c r="R5248" s="41"/>
      <c r="S5248" s="41"/>
      <c r="T5248" s="41"/>
      <c r="U5248" s="47"/>
      <c r="V5248" s="49"/>
      <c r="W5248" s="41"/>
      <c r="X5248" s="41"/>
      <c r="Y5248" s="41"/>
      <c r="AA5248" s="37" t="str">
        <f>IF($I5248&lt;&gt;"",VLOOKUP($I5248,'Valid Values - Search'!$R$4:$T$4719,3,FALSE),"")</f>
        <v/>
      </c>
      <c r="AB5248" s="37" t="str">
        <f>IF($I5248&lt;&gt;"",VLOOKUP($I5248,'Valid Values - Search'!$R$4:$S$4719,2,FALSE),"")</f>
        <v/>
      </c>
      <c r="AC5248" s="38" t="str">
        <f t="shared" si="81"/>
        <v/>
      </c>
      <c r="AD5248" s="38"/>
    </row>
    <row r="5249" spans="1:30">
      <c r="A5249" s="46"/>
      <c r="B5249" s="47"/>
      <c r="C5249" s="49"/>
      <c r="D5249" s="41"/>
      <c r="E5249" s="41"/>
      <c r="F5249" s="41"/>
      <c r="G5249" s="50" t="str">
        <f>IF(A5249&lt;&gt;"",CONCATENATE(A5249,":",YEAR(B5249),IF(MONTH(B5249)&gt;9,MONTH(B5249),CONCATENATE(0,MONTH(B5249))),IF(DAY(B5249)&gt;9,DAY(B5249),CONCATENATE(0,DAY(B5249))),IF(HOUR(C5249)&gt;9,HOUR(C5249),CONCATENATE(0,HOUR(C5249))),IF(MINUTE(C5249)&gt;9,MINUTE(C5249),CONCATENATE(0,MINUTE(C5249))),":",VLOOKUP(F5249,'Valid Values - Results'!$D$4:$F$12,3,FALSE)),"")</f>
        <v/>
      </c>
      <c r="H5249" s="41"/>
      <c r="I5249" s="41"/>
      <c r="J5249" s="41"/>
      <c r="K5249" s="41"/>
      <c r="L5249" s="41"/>
      <c r="M5249" s="92"/>
      <c r="N5249" s="41"/>
      <c r="O5249" s="41"/>
      <c r="P5249" s="41"/>
      <c r="Q5249" s="41"/>
      <c r="R5249" s="41"/>
      <c r="S5249" s="41"/>
      <c r="T5249" s="41"/>
      <c r="U5249" s="47"/>
      <c r="V5249" s="49"/>
      <c r="W5249" s="41"/>
      <c r="X5249" s="41"/>
      <c r="Y5249" s="41"/>
      <c r="AA5249" s="37" t="str">
        <f>IF($I5249&lt;&gt;"",VLOOKUP($I5249,'Valid Values - Search'!$R$4:$T$4719,3,FALSE),"")</f>
        <v/>
      </c>
      <c r="AB5249" s="37" t="str">
        <f>IF($I5249&lt;&gt;"",VLOOKUP($I5249,'Valid Values - Search'!$R$4:$S$4719,2,FALSE),"")</f>
        <v/>
      </c>
      <c r="AC5249" s="38" t="str">
        <f t="shared" si="81"/>
        <v/>
      </c>
      <c r="AD5249" s="38"/>
    </row>
    <row r="5250" spans="1:30">
      <c r="A5250" s="46"/>
      <c r="B5250" s="47"/>
      <c r="C5250" s="49"/>
      <c r="D5250" s="41"/>
      <c r="E5250" s="41"/>
      <c r="F5250" s="41"/>
      <c r="G5250" s="50" t="str">
        <f>IF(A5250&lt;&gt;"",CONCATENATE(A5250,":",YEAR(B5250),IF(MONTH(B5250)&gt;9,MONTH(B5250),CONCATENATE(0,MONTH(B5250))),IF(DAY(B5250)&gt;9,DAY(B5250),CONCATENATE(0,DAY(B5250))),IF(HOUR(C5250)&gt;9,HOUR(C5250),CONCATENATE(0,HOUR(C5250))),IF(MINUTE(C5250)&gt;9,MINUTE(C5250),CONCATENATE(0,MINUTE(C5250))),":",VLOOKUP(F5250,'Valid Values - Results'!$D$4:$F$12,3,FALSE)),"")</f>
        <v/>
      </c>
      <c r="H5250" s="41"/>
      <c r="I5250" s="41"/>
      <c r="J5250" s="41"/>
      <c r="K5250" s="41"/>
      <c r="L5250" s="41"/>
      <c r="M5250" s="92"/>
      <c r="N5250" s="41"/>
      <c r="O5250" s="41"/>
      <c r="P5250" s="41"/>
      <c r="Q5250" s="41"/>
      <c r="R5250" s="41"/>
      <c r="S5250" s="41"/>
      <c r="T5250" s="41"/>
      <c r="U5250" s="47"/>
      <c r="V5250" s="49"/>
      <c r="W5250" s="41"/>
      <c r="X5250" s="41"/>
      <c r="Y5250" s="41"/>
      <c r="AA5250" s="37" t="str">
        <f>IF($I5250&lt;&gt;"",VLOOKUP($I5250,'Valid Values - Search'!$R$4:$T$4719,3,FALSE),"")</f>
        <v/>
      </c>
      <c r="AB5250" s="37" t="str">
        <f>IF($I5250&lt;&gt;"",VLOOKUP($I5250,'Valid Values - Search'!$R$4:$S$4719,2,FALSE),"")</f>
        <v/>
      </c>
      <c r="AC5250" s="38" t="str">
        <f t="shared" ref="AC5250:AC5313" si="82">IF($V5250&lt;&gt;"",$D5250,"")</f>
        <v/>
      </c>
      <c r="AD5250" s="38"/>
    </row>
    <row r="5251" spans="1:30">
      <c r="A5251" s="46"/>
      <c r="B5251" s="47"/>
      <c r="C5251" s="49"/>
      <c r="D5251" s="41"/>
      <c r="E5251" s="41"/>
      <c r="F5251" s="41"/>
      <c r="G5251" s="50" t="str">
        <f>IF(A5251&lt;&gt;"",CONCATENATE(A5251,":",YEAR(B5251),IF(MONTH(B5251)&gt;9,MONTH(B5251),CONCATENATE(0,MONTH(B5251))),IF(DAY(B5251)&gt;9,DAY(B5251),CONCATENATE(0,DAY(B5251))),IF(HOUR(C5251)&gt;9,HOUR(C5251),CONCATENATE(0,HOUR(C5251))),IF(MINUTE(C5251)&gt;9,MINUTE(C5251),CONCATENATE(0,MINUTE(C5251))),":",VLOOKUP(F5251,'Valid Values - Results'!$D$4:$F$12,3,FALSE)),"")</f>
        <v/>
      </c>
      <c r="H5251" s="41"/>
      <c r="I5251" s="41"/>
      <c r="J5251" s="41"/>
      <c r="K5251" s="41"/>
      <c r="L5251" s="41"/>
      <c r="M5251" s="92"/>
      <c r="N5251" s="41"/>
      <c r="O5251" s="41"/>
      <c r="P5251" s="41"/>
      <c r="Q5251" s="41"/>
      <c r="R5251" s="41"/>
      <c r="S5251" s="41"/>
      <c r="T5251" s="41"/>
      <c r="U5251" s="47"/>
      <c r="V5251" s="49"/>
      <c r="W5251" s="41"/>
      <c r="X5251" s="41"/>
      <c r="Y5251" s="41"/>
      <c r="AA5251" s="37" t="str">
        <f>IF($I5251&lt;&gt;"",VLOOKUP($I5251,'Valid Values - Search'!$R$4:$T$4719,3,FALSE),"")</f>
        <v/>
      </c>
      <c r="AB5251" s="37" t="str">
        <f>IF($I5251&lt;&gt;"",VLOOKUP($I5251,'Valid Values - Search'!$R$4:$S$4719,2,FALSE),"")</f>
        <v/>
      </c>
      <c r="AC5251" s="38" t="str">
        <f t="shared" si="82"/>
        <v/>
      </c>
      <c r="AD5251" s="38"/>
    </row>
    <row r="5252" spans="1:30">
      <c r="A5252" s="46"/>
      <c r="B5252" s="47"/>
      <c r="C5252" s="49"/>
      <c r="D5252" s="41"/>
      <c r="E5252" s="41"/>
      <c r="F5252" s="41"/>
      <c r="G5252" s="50" t="str">
        <f>IF(A5252&lt;&gt;"",CONCATENATE(A5252,":",YEAR(B5252),IF(MONTH(B5252)&gt;9,MONTH(B5252),CONCATENATE(0,MONTH(B5252))),IF(DAY(B5252)&gt;9,DAY(B5252),CONCATENATE(0,DAY(B5252))),IF(HOUR(C5252)&gt;9,HOUR(C5252),CONCATENATE(0,HOUR(C5252))),IF(MINUTE(C5252)&gt;9,MINUTE(C5252),CONCATENATE(0,MINUTE(C5252))),":",VLOOKUP(F5252,'Valid Values - Results'!$D$4:$F$12,3,FALSE)),"")</f>
        <v/>
      </c>
      <c r="H5252" s="41"/>
      <c r="I5252" s="41"/>
      <c r="J5252" s="41"/>
      <c r="K5252" s="41"/>
      <c r="L5252" s="41"/>
      <c r="M5252" s="92"/>
      <c r="N5252" s="41"/>
      <c r="O5252" s="41"/>
      <c r="P5252" s="41"/>
      <c r="Q5252" s="41"/>
      <c r="R5252" s="41"/>
      <c r="S5252" s="41"/>
      <c r="T5252" s="41"/>
      <c r="U5252" s="47"/>
      <c r="V5252" s="49"/>
      <c r="W5252" s="41"/>
      <c r="X5252" s="41"/>
      <c r="Y5252" s="41"/>
      <c r="AA5252" s="37" t="str">
        <f>IF($I5252&lt;&gt;"",VLOOKUP($I5252,'Valid Values - Search'!$R$4:$T$4719,3,FALSE),"")</f>
        <v/>
      </c>
      <c r="AB5252" s="37" t="str">
        <f>IF($I5252&lt;&gt;"",VLOOKUP($I5252,'Valid Values - Search'!$R$4:$S$4719,2,FALSE),"")</f>
        <v/>
      </c>
      <c r="AC5252" s="38" t="str">
        <f t="shared" si="82"/>
        <v/>
      </c>
      <c r="AD5252" s="38"/>
    </row>
    <row r="5253" spans="1:30">
      <c r="A5253" s="46"/>
      <c r="B5253" s="47"/>
      <c r="C5253" s="49"/>
      <c r="D5253" s="41"/>
      <c r="E5253" s="41"/>
      <c r="F5253" s="41"/>
      <c r="G5253" s="50" t="str">
        <f>IF(A5253&lt;&gt;"",CONCATENATE(A5253,":",YEAR(B5253),IF(MONTH(B5253)&gt;9,MONTH(B5253),CONCATENATE(0,MONTH(B5253))),IF(DAY(B5253)&gt;9,DAY(B5253),CONCATENATE(0,DAY(B5253))),IF(HOUR(C5253)&gt;9,HOUR(C5253),CONCATENATE(0,HOUR(C5253))),IF(MINUTE(C5253)&gt;9,MINUTE(C5253),CONCATENATE(0,MINUTE(C5253))),":",VLOOKUP(F5253,'Valid Values - Results'!$D$4:$F$12,3,FALSE)),"")</f>
        <v/>
      </c>
      <c r="H5253" s="41"/>
      <c r="I5253" s="41"/>
      <c r="J5253" s="41"/>
      <c r="K5253" s="41"/>
      <c r="L5253" s="41"/>
      <c r="M5253" s="92"/>
      <c r="N5253" s="41"/>
      <c r="O5253" s="41"/>
      <c r="P5253" s="41"/>
      <c r="Q5253" s="41"/>
      <c r="R5253" s="41"/>
      <c r="S5253" s="41"/>
      <c r="T5253" s="41"/>
      <c r="U5253" s="47"/>
      <c r="V5253" s="49"/>
      <c r="W5253" s="41"/>
      <c r="X5253" s="41"/>
      <c r="Y5253" s="41"/>
      <c r="AA5253" s="37" t="str">
        <f>IF($I5253&lt;&gt;"",VLOOKUP($I5253,'Valid Values - Search'!$R$4:$T$4719,3,FALSE),"")</f>
        <v/>
      </c>
      <c r="AB5253" s="37" t="str">
        <f>IF($I5253&lt;&gt;"",VLOOKUP($I5253,'Valid Values - Search'!$R$4:$S$4719,2,FALSE),"")</f>
        <v/>
      </c>
      <c r="AC5253" s="38" t="str">
        <f t="shared" si="82"/>
        <v/>
      </c>
      <c r="AD5253" s="38"/>
    </row>
    <row r="5254" spans="1:30">
      <c r="A5254" s="46"/>
      <c r="B5254" s="47"/>
      <c r="C5254" s="49"/>
      <c r="D5254" s="41"/>
      <c r="E5254" s="41"/>
      <c r="F5254" s="41"/>
      <c r="G5254" s="50" t="str">
        <f>IF(A5254&lt;&gt;"",CONCATENATE(A5254,":",YEAR(B5254),IF(MONTH(B5254)&gt;9,MONTH(B5254),CONCATENATE(0,MONTH(B5254))),IF(DAY(B5254)&gt;9,DAY(B5254),CONCATENATE(0,DAY(B5254))),IF(HOUR(C5254)&gt;9,HOUR(C5254),CONCATENATE(0,HOUR(C5254))),IF(MINUTE(C5254)&gt;9,MINUTE(C5254),CONCATENATE(0,MINUTE(C5254))),":",VLOOKUP(F5254,'Valid Values - Results'!$D$4:$F$12,3,FALSE)),"")</f>
        <v/>
      </c>
      <c r="H5254" s="41"/>
      <c r="I5254" s="41"/>
      <c r="J5254" s="41"/>
      <c r="K5254" s="41"/>
      <c r="L5254" s="41"/>
      <c r="M5254" s="92"/>
      <c r="N5254" s="41"/>
      <c r="O5254" s="41"/>
      <c r="P5254" s="41"/>
      <c r="Q5254" s="41"/>
      <c r="R5254" s="41"/>
      <c r="S5254" s="41"/>
      <c r="T5254" s="41"/>
      <c r="U5254" s="47"/>
      <c r="V5254" s="49"/>
      <c r="W5254" s="41"/>
      <c r="X5254" s="41"/>
      <c r="Y5254" s="41"/>
      <c r="AA5254" s="37" t="str">
        <f>IF($I5254&lt;&gt;"",VLOOKUP($I5254,'Valid Values - Search'!$R$4:$T$4719,3,FALSE),"")</f>
        <v/>
      </c>
      <c r="AB5254" s="37" t="str">
        <f>IF($I5254&lt;&gt;"",VLOOKUP($I5254,'Valid Values - Search'!$R$4:$S$4719,2,FALSE),"")</f>
        <v/>
      </c>
      <c r="AC5254" s="38" t="str">
        <f t="shared" si="82"/>
        <v/>
      </c>
      <c r="AD5254" s="38"/>
    </row>
    <row r="5255" spans="1:30">
      <c r="A5255" s="46"/>
      <c r="B5255" s="47"/>
      <c r="C5255" s="49"/>
      <c r="D5255" s="41"/>
      <c r="E5255" s="41"/>
      <c r="F5255" s="41"/>
      <c r="G5255" s="50" t="str">
        <f>IF(A5255&lt;&gt;"",CONCATENATE(A5255,":",YEAR(B5255),IF(MONTH(B5255)&gt;9,MONTH(B5255),CONCATENATE(0,MONTH(B5255))),IF(DAY(B5255)&gt;9,DAY(B5255),CONCATENATE(0,DAY(B5255))),IF(HOUR(C5255)&gt;9,HOUR(C5255),CONCATENATE(0,HOUR(C5255))),IF(MINUTE(C5255)&gt;9,MINUTE(C5255),CONCATENATE(0,MINUTE(C5255))),":",VLOOKUP(F5255,'Valid Values - Results'!$D$4:$F$12,3,FALSE)),"")</f>
        <v/>
      </c>
      <c r="H5255" s="41"/>
      <c r="I5255" s="41"/>
      <c r="J5255" s="41"/>
      <c r="K5255" s="41"/>
      <c r="L5255" s="41"/>
      <c r="M5255" s="92"/>
      <c r="N5255" s="41"/>
      <c r="O5255" s="41"/>
      <c r="P5255" s="41"/>
      <c r="Q5255" s="41"/>
      <c r="R5255" s="41"/>
      <c r="S5255" s="41"/>
      <c r="T5255" s="41"/>
      <c r="U5255" s="47"/>
      <c r="V5255" s="49"/>
      <c r="W5255" s="41"/>
      <c r="X5255" s="41"/>
      <c r="Y5255" s="41"/>
      <c r="AA5255" s="37" t="str">
        <f>IF($I5255&lt;&gt;"",VLOOKUP($I5255,'Valid Values - Search'!$R$4:$T$4719,3,FALSE),"")</f>
        <v/>
      </c>
      <c r="AB5255" s="37" t="str">
        <f>IF($I5255&lt;&gt;"",VLOOKUP($I5255,'Valid Values - Search'!$R$4:$S$4719,2,FALSE),"")</f>
        <v/>
      </c>
      <c r="AC5255" s="38" t="str">
        <f t="shared" si="82"/>
        <v/>
      </c>
      <c r="AD5255" s="38"/>
    </row>
    <row r="5256" spans="1:30">
      <c r="A5256" s="46"/>
      <c r="B5256" s="47"/>
      <c r="C5256" s="49"/>
      <c r="D5256" s="41"/>
      <c r="E5256" s="41"/>
      <c r="F5256" s="41"/>
      <c r="G5256" s="50" t="str">
        <f>IF(A5256&lt;&gt;"",CONCATENATE(A5256,":",YEAR(B5256),IF(MONTH(B5256)&gt;9,MONTH(B5256),CONCATENATE(0,MONTH(B5256))),IF(DAY(B5256)&gt;9,DAY(B5256),CONCATENATE(0,DAY(B5256))),IF(HOUR(C5256)&gt;9,HOUR(C5256),CONCATENATE(0,HOUR(C5256))),IF(MINUTE(C5256)&gt;9,MINUTE(C5256),CONCATENATE(0,MINUTE(C5256))),":",VLOOKUP(F5256,'Valid Values - Results'!$D$4:$F$12,3,FALSE)),"")</f>
        <v/>
      </c>
      <c r="H5256" s="41"/>
      <c r="I5256" s="41"/>
      <c r="J5256" s="41"/>
      <c r="K5256" s="41"/>
      <c r="L5256" s="41"/>
      <c r="M5256" s="92"/>
      <c r="N5256" s="41"/>
      <c r="O5256" s="41"/>
      <c r="P5256" s="41"/>
      <c r="Q5256" s="41"/>
      <c r="R5256" s="41"/>
      <c r="S5256" s="41"/>
      <c r="T5256" s="41"/>
      <c r="U5256" s="47"/>
      <c r="V5256" s="49"/>
      <c r="W5256" s="41"/>
      <c r="X5256" s="41"/>
      <c r="Y5256" s="41"/>
      <c r="AA5256" s="37" t="str">
        <f>IF($I5256&lt;&gt;"",VLOOKUP($I5256,'Valid Values - Search'!$R$4:$T$4719,3,FALSE),"")</f>
        <v/>
      </c>
      <c r="AB5256" s="37" t="str">
        <f>IF($I5256&lt;&gt;"",VLOOKUP($I5256,'Valid Values - Search'!$R$4:$S$4719,2,FALSE),"")</f>
        <v/>
      </c>
      <c r="AC5256" s="38" t="str">
        <f t="shared" si="82"/>
        <v/>
      </c>
      <c r="AD5256" s="38"/>
    </row>
    <row r="5257" spans="1:30">
      <c r="A5257" s="46"/>
      <c r="B5257" s="47"/>
      <c r="C5257" s="49"/>
      <c r="D5257" s="41"/>
      <c r="E5257" s="41"/>
      <c r="F5257" s="41"/>
      <c r="G5257" s="50" t="str">
        <f>IF(A5257&lt;&gt;"",CONCATENATE(A5257,":",YEAR(B5257),IF(MONTH(B5257)&gt;9,MONTH(B5257),CONCATENATE(0,MONTH(B5257))),IF(DAY(B5257)&gt;9,DAY(B5257),CONCATENATE(0,DAY(B5257))),IF(HOUR(C5257)&gt;9,HOUR(C5257),CONCATENATE(0,HOUR(C5257))),IF(MINUTE(C5257)&gt;9,MINUTE(C5257),CONCATENATE(0,MINUTE(C5257))),":",VLOOKUP(F5257,'Valid Values - Results'!$D$4:$F$12,3,FALSE)),"")</f>
        <v/>
      </c>
      <c r="H5257" s="41"/>
      <c r="I5257" s="41"/>
      <c r="J5257" s="41"/>
      <c r="K5257" s="41"/>
      <c r="L5257" s="41"/>
      <c r="M5257" s="92"/>
      <c r="N5257" s="41"/>
      <c r="O5257" s="41"/>
      <c r="P5257" s="41"/>
      <c r="Q5257" s="41"/>
      <c r="R5257" s="41"/>
      <c r="S5257" s="41"/>
      <c r="T5257" s="41"/>
      <c r="U5257" s="47"/>
      <c r="V5257" s="49"/>
      <c r="W5257" s="41"/>
      <c r="X5257" s="41"/>
      <c r="Y5257" s="41"/>
      <c r="AA5257" s="37" t="str">
        <f>IF($I5257&lt;&gt;"",VLOOKUP($I5257,'Valid Values - Search'!$R$4:$T$4719,3,FALSE),"")</f>
        <v/>
      </c>
      <c r="AB5257" s="37" t="str">
        <f>IF($I5257&lt;&gt;"",VLOOKUP($I5257,'Valid Values - Search'!$R$4:$S$4719,2,FALSE),"")</f>
        <v/>
      </c>
      <c r="AC5257" s="38" t="str">
        <f t="shared" si="82"/>
        <v/>
      </c>
      <c r="AD5257" s="38"/>
    </row>
    <row r="5258" spans="1:30">
      <c r="A5258" s="46"/>
      <c r="B5258" s="47"/>
      <c r="C5258" s="49"/>
      <c r="D5258" s="41"/>
      <c r="E5258" s="41"/>
      <c r="F5258" s="41"/>
      <c r="G5258" s="50" t="str">
        <f>IF(A5258&lt;&gt;"",CONCATENATE(A5258,":",YEAR(B5258),IF(MONTH(B5258)&gt;9,MONTH(B5258),CONCATENATE(0,MONTH(B5258))),IF(DAY(B5258)&gt;9,DAY(B5258),CONCATENATE(0,DAY(B5258))),IF(HOUR(C5258)&gt;9,HOUR(C5258),CONCATENATE(0,HOUR(C5258))),IF(MINUTE(C5258)&gt;9,MINUTE(C5258),CONCATENATE(0,MINUTE(C5258))),":",VLOOKUP(F5258,'Valid Values - Results'!$D$4:$F$12,3,FALSE)),"")</f>
        <v/>
      </c>
      <c r="H5258" s="41"/>
      <c r="I5258" s="41"/>
      <c r="J5258" s="41"/>
      <c r="K5258" s="41"/>
      <c r="L5258" s="41"/>
      <c r="M5258" s="92"/>
      <c r="N5258" s="41"/>
      <c r="O5258" s="41"/>
      <c r="P5258" s="41"/>
      <c r="Q5258" s="41"/>
      <c r="R5258" s="41"/>
      <c r="S5258" s="41"/>
      <c r="T5258" s="41"/>
      <c r="U5258" s="47"/>
      <c r="V5258" s="49"/>
      <c r="W5258" s="41"/>
      <c r="X5258" s="41"/>
      <c r="Y5258" s="41"/>
      <c r="AA5258" s="37" t="str">
        <f>IF($I5258&lt;&gt;"",VLOOKUP($I5258,'Valid Values - Search'!$R$4:$T$4719,3,FALSE),"")</f>
        <v/>
      </c>
      <c r="AB5258" s="37" t="str">
        <f>IF($I5258&lt;&gt;"",VLOOKUP($I5258,'Valid Values - Search'!$R$4:$S$4719,2,FALSE),"")</f>
        <v/>
      </c>
      <c r="AC5258" s="38" t="str">
        <f t="shared" si="82"/>
        <v/>
      </c>
      <c r="AD5258" s="38"/>
    </row>
    <row r="5259" spans="1:30">
      <c r="A5259" s="46"/>
      <c r="B5259" s="47"/>
      <c r="C5259" s="49"/>
      <c r="D5259" s="41"/>
      <c r="E5259" s="41"/>
      <c r="F5259" s="41"/>
      <c r="G5259" s="50" t="str">
        <f>IF(A5259&lt;&gt;"",CONCATENATE(A5259,":",YEAR(B5259),IF(MONTH(B5259)&gt;9,MONTH(B5259),CONCATENATE(0,MONTH(B5259))),IF(DAY(B5259)&gt;9,DAY(B5259),CONCATENATE(0,DAY(B5259))),IF(HOUR(C5259)&gt;9,HOUR(C5259),CONCATENATE(0,HOUR(C5259))),IF(MINUTE(C5259)&gt;9,MINUTE(C5259),CONCATENATE(0,MINUTE(C5259))),":",VLOOKUP(F5259,'Valid Values - Results'!$D$4:$F$12,3,FALSE)),"")</f>
        <v/>
      </c>
      <c r="H5259" s="41"/>
      <c r="I5259" s="41"/>
      <c r="J5259" s="41"/>
      <c r="K5259" s="41"/>
      <c r="L5259" s="41"/>
      <c r="M5259" s="92"/>
      <c r="N5259" s="41"/>
      <c r="O5259" s="41"/>
      <c r="P5259" s="41"/>
      <c r="Q5259" s="41"/>
      <c r="R5259" s="41"/>
      <c r="S5259" s="41"/>
      <c r="T5259" s="41"/>
      <c r="U5259" s="47"/>
      <c r="V5259" s="49"/>
      <c r="W5259" s="41"/>
      <c r="X5259" s="41"/>
      <c r="Y5259" s="41"/>
      <c r="AA5259" s="37" t="str">
        <f>IF($I5259&lt;&gt;"",VLOOKUP($I5259,'Valid Values - Search'!$R$4:$T$4719,3,FALSE),"")</f>
        <v/>
      </c>
      <c r="AB5259" s="37" t="str">
        <f>IF($I5259&lt;&gt;"",VLOOKUP($I5259,'Valid Values - Search'!$R$4:$S$4719,2,FALSE),"")</f>
        <v/>
      </c>
      <c r="AC5259" s="38" t="str">
        <f t="shared" si="82"/>
        <v/>
      </c>
      <c r="AD5259" s="38"/>
    </row>
    <row r="5260" spans="1:30">
      <c r="A5260" s="46"/>
      <c r="B5260" s="47"/>
      <c r="C5260" s="49"/>
      <c r="D5260" s="41"/>
      <c r="E5260" s="41"/>
      <c r="F5260" s="41"/>
      <c r="G5260" s="50" t="str">
        <f>IF(A5260&lt;&gt;"",CONCATENATE(A5260,":",YEAR(B5260),IF(MONTH(B5260)&gt;9,MONTH(B5260),CONCATENATE(0,MONTH(B5260))),IF(DAY(B5260)&gt;9,DAY(B5260),CONCATENATE(0,DAY(B5260))),IF(HOUR(C5260)&gt;9,HOUR(C5260),CONCATENATE(0,HOUR(C5260))),IF(MINUTE(C5260)&gt;9,MINUTE(C5260),CONCATENATE(0,MINUTE(C5260))),":",VLOOKUP(F5260,'Valid Values - Results'!$D$4:$F$12,3,FALSE)),"")</f>
        <v/>
      </c>
      <c r="H5260" s="41"/>
      <c r="I5260" s="41"/>
      <c r="J5260" s="41"/>
      <c r="K5260" s="41"/>
      <c r="L5260" s="41"/>
      <c r="M5260" s="92"/>
      <c r="N5260" s="41"/>
      <c r="O5260" s="41"/>
      <c r="P5260" s="41"/>
      <c r="Q5260" s="41"/>
      <c r="R5260" s="41"/>
      <c r="S5260" s="41"/>
      <c r="T5260" s="41"/>
      <c r="U5260" s="47"/>
      <c r="V5260" s="49"/>
      <c r="W5260" s="41"/>
      <c r="X5260" s="41"/>
      <c r="Y5260" s="41"/>
      <c r="AA5260" s="37" t="str">
        <f>IF($I5260&lt;&gt;"",VLOOKUP($I5260,'Valid Values - Search'!$R$4:$T$4719,3,FALSE),"")</f>
        <v/>
      </c>
      <c r="AB5260" s="37" t="str">
        <f>IF($I5260&lt;&gt;"",VLOOKUP($I5260,'Valid Values - Search'!$R$4:$S$4719,2,FALSE),"")</f>
        <v/>
      </c>
      <c r="AC5260" s="38" t="str">
        <f t="shared" si="82"/>
        <v/>
      </c>
      <c r="AD5260" s="38"/>
    </row>
    <row r="5261" spans="1:30">
      <c r="A5261" s="46"/>
      <c r="B5261" s="47"/>
      <c r="C5261" s="49"/>
      <c r="D5261" s="41"/>
      <c r="E5261" s="41"/>
      <c r="F5261" s="41"/>
      <c r="G5261" s="50" t="str">
        <f>IF(A5261&lt;&gt;"",CONCATENATE(A5261,":",YEAR(B5261),IF(MONTH(B5261)&gt;9,MONTH(B5261),CONCATENATE(0,MONTH(B5261))),IF(DAY(B5261)&gt;9,DAY(B5261),CONCATENATE(0,DAY(B5261))),IF(HOUR(C5261)&gt;9,HOUR(C5261),CONCATENATE(0,HOUR(C5261))),IF(MINUTE(C5261)&gt;9,MINUTE(C5261),CONCATENATE(0,MINUTE(C5261))),":",VLOOKUP(F5261,'Valid Values - Results'!$D$4:$F$12,3,FALSE)),"")</f>
        <v/>
      </c>
      <c r="H5261" s="41"/>
      <c r="I5261" s="41"/>
      <c r="J5261" s="41"/>
      <c r="K5261" s="41"/>
      <c r="L5261" s="41"/>
      <c r="M5261" s="92"/>
      <c r="N5261" s="41"/>
      <c r="O5261" s="41"/>
      <c r="P5261" s="41"/>
      <c r="Q5261" s="41"/>
      <c r="R5261" s="41"/>
      <c r="S5261" s="41"/>
      <c r="T5261" s="41"/>
      <c r="U5261" s="47"/>
      <c r="V5261" s="49"/>
      <c r="W5261" s="41"/>
      <c r="X5261" s="41"/>
      <c r="Y5261" s="41"/>
      <c r="AA5261" s="37" t="str">
        <f>IF($I5261&lt;&gt;"",VLOOKUP($I5261,'Valid Values - Search'!$R$4:$T$4719,3,FALSE),"")</f>
        <v/>
      </c>
      <c r="AB5261" s="37" t="str">
        <f>IF($I5261&lt;&gt;"",VLOOKUP($I5261,'Valid Values - Search'!$R$4:$S$4719,2,FALSE),"")</f>
        <v/>
      </c>
      <c r="AC5261" s="38" t="str">
        <f t="shared" si="82"/>
        <v/>
      </c>
      <c r="AD5261" s="38"/>
    </row>
    <row r="5262" spans="1:30">
      <c r="A5262" s="46"/>
      <c r="B5262" s="47"/>
      <c r="C5262" s="49"/>
      <c r="D5262" s="41"/>
      <c r="E5262" s="41"/>
      <c r="F5262" s="41"/>
      <c r="G5262" s="50" t="str">
        <f>IF(A5262&lt;&gt;"",CONCATENATE(A5262,":",YEAR(B5262),IF(MONTH(B5262)&gt;9,MONTH(B5262),CONCATENATE(0,MONTH(B5262))),IF(DAY(B5262)&gt;9,DAY(B5262),CONCATENATE(0,DAY(B5262))),IF(HOUR(C5262)&gt;9,HOUR(C5262),CONCATENATE(0,HOUR(C5262))),IF(MINUTE(C5262)&gt;9,MINUTE(C5262),CONCATENATE(0,MINUTE(C5262))),":",VLOOKUP(F5262,'Valid Values - Results'!$D$4:$F$12,3,FALSE)),"")</f>
        <v/>
      </c>
      <c r="H5262" s="41"/>
      <c r="I5262" s="41"/>
      <c r="J5262" s="41"/>
      <c r="K5262" s="41"/>
      <c r="L5262" s="41"/>
      <c r="M5262" s="92"/>
      <c r="N5262" s="41"/>
      <c r="O5262" s="41"/>
      <c r="P5262" s="41"/>
      <c r="Q5262" s="41"/>
      <c r="R5262" s="41"/>
      <c r="S5262" s="41"/>
      <c r="T5262" s="41"/>
      <c r="U5262" s="47"/>
      <c r="V5262" s="49"/>
      <c r="W5262" s="41"/>
      <c r="X5262" s="41"/>
      <c r="Y5262" s="41"/>
      <c r="AA5262" s="37" t="str">
        <f>IF($I5262&lt;&gt;"",VLOOKUP($I5262,'Valid Values - Search'!$R$4:$T$4719,3,FALSE),"")</f>
        <v/>
      </c>
      <c r="AB5262" s="37" t="str">
        <f>IF($I5262&lt;&gt;"",VLOOKUP($I5262,'Valid Values - Search'!$R$4:$S$4719,2,FALSE),"")</f>
        <v/>
      </c>
      <c r="AC5262" s="38" t="str">
        <f t="shared" si="82"/>
        <v/>
      </c>
      <c r="AD5262" s="38"/>
    </row>
    <row r="5263" spans="1:30">
      <c r="A5263" s="46"/>
      <c r="B5263" s="47"/>
      <c r="C5263" s="49"/>
      <c r="D5263" s="41"/>
      <c r="E5263" s="41"/>
      <c r="F5263" s="41"/>
      <c r="G5263" s="50" t="str">
        <f>IF(A5263&lt;&gt;"",CONCATENATE(A5263,":",YEAR(B5263),IF(MONTH(B5263)&gt;9,MONTH(B5263),CONCATENATE(0,MONTH(B5263))),IF(DAY(B5263)&gt;9,DAY(B5263),CONCATENATE(0,DAY(B5263))),IF(HOUR(C5263)&gt;9,HOUR(C5263),CONCATENATE(0,HOUR(C5263))),IF(MINUTE(C5263)&gt;9,MINUTE(C5263),CONCATENATE(0,MINUTE(C5263))),":",VLOOKUP(F5263,'Valid Values - Results'!$D$4:$F$12,3,FALSE)),"")</f>
        <v/>
      </c>
      <c r="H5263" s="41"/>
      <c r="I5263" s="41"/>
      <c r="J5263" s="41"/>
      <c r="K5263" s="41"/>
      <c r="L5263" s="41"/>
      <c r="M5263" s="92"/>
      <c r="N5263" s="41"/>
      <c r="O5263" s="41"/>
      <c r="P5263" s="41"/>
      <c r="Q5263" s="41"/>
      <c r="R5263" s="41"/>
      <c r="S5263" s="41"/>
      <c r="T5263" s="41"/>
      <c r="U5263" s="47"/>
      <c r="V5263" s="49"/>
      <c r="W5263" s="41"/>
      <c r="X5263" s="41"/>
      <c r="Y5263" s="41"/>
      <c r="AA5263" s="37" t="str">
        <f>IF($I5263&lt;&gt;"",VLOOKUP($I5263,'Valid Values - Search'!$R$4:$T$4719,3,FALSE),"")</f>
        <v/>
      </c>
      <c r="AB5263" s="37" t="str">
        <f>IF($I5263&lt;&gt;"",VLOOKUP($I5263,'Valid Values - Search'!$R$4:$S$4719,2,FALSE),"")</f>
        <v/>
      </c>
      <c r="AC5263" s="38" t="str">
        <f t="shared" si="82"/>
        <v/>
      </c>
      <c r="AD5263" s="38"/>
    </row>
    <row r="5264" spans="1:30">
      <c r="A5264" s="46"/>
      <c r="B5264" s="47"/>
      <c r="C5264" s="49"/>
      <c r="D5264" s="41"/>
      <c r="E5264" s="41"/>
      <c r="F5264" s="41"/>
      <c r="G5264" s="50" t="str">
        <f>IF(A5264&lt;&gt;"",CONCATENATE(A5264,":",YEAR(B5264),IF(MONTH(B5264)&gt;9,MONTH(B5264),CONCATENATE(0,MONTH(B5264))),IF(DAY(B5264)&gt;9,DAY(B5264),CONCATENATE(0,DAY(B5264))),IF(HOUR(C5264)&gt;9,HOUR(C5264),CONCATENATE(0,HOUR(C5264))),IF(MINUTE(C5264)&gt;9,MINUTE(C5264),CONCATENATE(0,MINUTE(C5264))),":",VLOOKUP(F5264,'Valid Values - Results'!$D$4:$F$12,3,FALSE)),"")</f>
        <v/>
      </c>
      <c r="H5264" s="41"/>
      <c r="I5264" s="41"/>
      <c r="J5264" s="41"/>
      <c r="K5264" s="41"/>
      <c r="L5264" s="41"/>
      <c r="M5264" s="92"/>
      <c r="N5264" s="41"/>
      <c r="O5264" s="41"/>
      <c r="P5264" s="41"/>
      <c r="Q5264" s="41"/>
      <c r="R5264" s="41"/>
      <c r="S5264" s="41"/>
      <c r="T5264" s="41"/>
      <c r="U5264" s="47"/>
      <c r="V5264" s="49"/>
      <c r="W5264" s="41"/>
      <c r="X5264" s="41"/>
      <c r="Y5264" s="41"/>
      <c r="AA5264" s="37" t="str">
        <f>IF($I5264&lt;&gt;"",VLOOKUP($I5264,'Valid Values - Search'!$R$4:$T$4719,3,FALSE),"")</f>
        <v/>
      </c>
      <c r="AB5264" s="37" t="str">
        <f>IF($I5264&lt;&gt;"",VLOOKUP($I5264,'Valid Values - Search'!$R$4:$S$4719,2,FALSE),"")</f>
        <v/>
      </c>
      <c r="AC5264" s="38" t="str">
        <f t="shared" si="82"/>
        <v/>
      </c>
      <c r="AD5264" s="38"/>
    </row>
    <row r="5265" spans="1:30">
      <c r="A5265" s="46"/>
      <c r="B5265" s="47"/>
      <c r="C5265" s="49"/>
      <c r="D5265" s="41"/>
      <c r="E5265" s="41"/>
      <c r="F5265" s="41"/>
      <c r="G5265" s="50" t="str">
        <f>IF(A5265&lt;&gt;"",CONCATENATE(A5265,":",YEAR(B5265),IF(MONTH(B5265)&gt;9,MONTH(B5265),CONCATENATE(0,MONTH(B5265))),IF(DAY(B5265)&gt;9,DAY(B5265),CONCATENATE(0,DAY(B5265))),IF(HOUR(C5265)&gt;9,HOUR(C5265),CONCATENATE(0,HOUR(C5265))),IF(MINUTE(C5265)&gt;9,MINUTE(C5265),CONCATENATE(0,MINUTE(C5265))),":",VLOOKUP(F5265,'Valid Values - Results'!$D$4:$F$12,3,FALSE)),"")</f>
        <v/>
      </c>
      <c r="H5265" s="41"/>
      <c r="I5265" s="41"/>
      <c r="J5265" s="41"/>
      <c r="K5265" s="41"/>
      <c r="L5265" s="41"/>
      <c r="M5265" s="92"/>
      <c r="N5265" s="41"/>
      <c r="O5265" s="41"/>
      <c r="P5265" s="41"/>
      <c r="Q5265" s="41"/>
      <c r="R5265" s="41"/>
      <c r="S5265" s="41"/>
      <c r="T5265" s="41"/>
      <c r="U5265" s="47"/>
      <c r="V5265" s="49"/>
      <c r="W5265" s="41"/>
      <c r="X5265" s="41"/>
      <c r="Y5265" s="41"/>
      <c r="AA5265" s="37" t="str">
        <f>IF($I5265&lt;&gt;"",VLOOKUP($I5265,'Valid Values - Search'!$R$4:$T$4719,3,FALSE),"")</f>
        <v/>
      </c>
      <c r="AB5265" s="37" t="str">
        <f>IF($I5265&lt;&gt;"",VLOOKUP($I5265,'Valid Values - Search'!$R$4:$S$4719,2,FALSE),"")</f>
        <v/>
      </c>
      <c r="AC5265" s="38" t="str">
        <f t="shared" si="82"/>
        <v/>
      </c>
      <c r="AD5265" s="38"/>
    </row>
    <row r="5266" spans="1:30">
      <c r="A5266" s="46"/>
      <c r="B5266" s="47"/>
      <c r="C5266" s="49"/>
      <c r="D5266" s="41"/>
      <c r="E5266" s="41"/>
      <c r="F5266" s="41"/>
      <c r="G5266" s="50" t="str">
        <f>IF(A5266&lt;&gt;"",CONCATENATE(A5266,":",YEAR(B5266),IF(MONTH(B5266)&gt;9,MONTH(B5266),CONCATENATE(0,MONTH(B5266))),IF(DAY(B5266)&gt;9,DAY(B5266),CONCATENATE(0,DAY(B5266))),IF(HOUR(C5266)&gt;9,HOUR(C5266),CONCATENATE(0,HOUR(C5266))),IF(MINUTE(C5266)&gt;9,MINUTE(C5266),CONCATENATE(0,MINUTE(C5266))),":",VLOOKUP(F5266,'Valid Values - Results'!$D$4:$F$12,3,FALSE)),"")</f>
        <v/>
      </c>
      <c r="H5266" s="41"/>
      <c r="I5266" s="41"/>
      <c r="J5266" s="41"/>
      <c r="K5266" s="41"/>
      <c r="L5266" s="41"/>
      <c r="M5266" s="92"/>
      <c r="N5266" s="41"/>
      <c r="O5266" s="41"/>
      <c r="P5266" s="41"/>
      <c r="Q5266" s="41"/>
      <c r="R5266" s="41"/>
      <c r="S5266" s="41"/>
      <c r="T5266" s="41"/>
      <c r="U5266" s="47"/>
      <c r="V5266" s="49"/>
      <c r="W5266" s="41"/>
      <c r="X5266" s="41"/>
      <c r="Y5266" s="41"/>
      <c r="AA5266" s="37" t="str">
        <f>IF($I5266&lt;&gt;"",VLOOKUP($I5266,'Valid Values - Search'!$R$4:$T$4719,3,FALSE),"")</f>
        <v/>
      </c>
      <c r="AB5266" s="37" t="str">
        <f>IF($I5266&lt;&gt;"",VLOOKUP($I5266,'Valid Values - Search'!$R$4:$S$4719,2,FALSE),"")</f>
        <v/>
      </c>
      <c r="AC5266" s="38" t="str">
        <f t="shared" si="82"/>
        <v/>
      </c>
      <c r="AD5266" s="38"/>
    </row>
    <row r="5267" spans="1:30">
      <c r="A5267" s="46"/>
      <c r="B5267" s="47"/>
      <c r="C5267" s="49"/>
      <c r="D5267" s="41"/>
      <c r="E5267" s="41"/>
      <c r="F5267" s="41"/>
      <c r="G5267" s="50" t="str">
        <f>IF(A5267&lt;&gt;"",CONCATENATE(A5267,":",YEAR(B5267),IF(MONTH(B5267)&gt;9,MONTH(B5267),CONCATENATE(0,MONTH(B5267))),IF(DAY(B5267)&gt;9,DAY(B5267),CONCATENATE(0,DAY(B5267))),IF(HOUR(C5267)&gt;9,HOUR(C5267),CONCATENATE(0,HOUR(C5267))),IF(MINUTE(C5267)&gt;9,MINUTE(C5267),CONCATENATE(0,MINUTE(C5267))),":",VLOOKUP(F5267,'Valid Values - Results'!$D$4:$F$12,3,FALSE)),"")</f>
        <v/>
      </c>
      <c r="H5267" s="41"/>
      <c r="I5267" s="41"/>
      <c r="J5267" s="41"/>
      <c r="K5267" s="41"/>
      <c r="L5267" s="41"/>
      <c r="M5267" s="92"/>
      <c r="N5267" s="41"/>
      <c r="O5267" s="41"/>
      <c r="P5267" s="41"/>
      <c r="Q5267" s="41"/>
      <c r="R5267" s="41"/>
      <c r="S5267" s="41"/>
      <c r="T5267" s="41"/>
      <c r="U5267" s="47"/>
      <c r="V5267" s="49"/>
      <c r="W5267" s="41"/>
      <c r="X5267" s="41"/>
      <c r="Y5267" s="41"/>
      <c r="AA5267" s="37" t="str">
        <f>IF($I5267&lt;&gt;"",VLOOKUP($I5267,'Valid Values - Search'!$R$4:$T$4719,3,FALSE),"")</f>
        <v/>
      </c>
      <c r="AB5267" s="37" t="str">
        <f>IF($I5267&lt;&gt;"",VLOOKUP($I5267,'Valid Values - Search'!$R$4:$S$4719,2,FALSE),"")</f>
        <v/>
      </c>
      <c r="AC5267" s="38" t="str">
        <f t="shared" si="82"/>
        <v/>
      </c>
      <c r="AD5267" s="38"/>
    </row>
    <row r="5268" spans="1:30">
      <c r="A5268" s="46"/>
      <c r="B5268" s="47"/>
      <c r="C5268" s="49"/>
      <c r="D5268" s="41"/>
      <c r="E5268" s="41"/>
      <c r="F5268" s="41"/>
      <c r="G5268" s="50" t="str">
        <f>IF(A5268&lt;&gt;"",CONCATENATE(A5268,":",YEAR(B5268),IF(MONTH(B5268)&gt;9,MONTH(B5268),CONCATENATE(0,MONTH(B5268))),IF(DAY(B5268)&gt;9,DAY(B5268),CONCATENATE(0,DAY(B5268))),IF(HOUR(C5268)&gt;9,HOUR(C5268),CONCATENATE(0,HOUR(C5268))),IF(MINUTE(C5268)&gt;9,MINUTE(C5268),CONCATENATE(0,MINUTE(C5268))),":",VLOOKUP(F5268,'Valid Values - Results'!$D$4:$F$12,3,FALSE)),"")</f>
        <v/>
      </c>
      <c r="H5268" s="41"/>
      <c r="I5268" s="41"/>
      <c r="J5268" s="41"/>
      <c r="K5268" s="41"/>
      <c r="L5268" s="41"/>
      <c r="M5268" s="92"/>
      <c r="N5268" s="41"/>
      <c r="O5268" s="41"/>
      <c r="P5268" s="41"/>
      <c r="Q5268" s="41"/>
      <c r="R5268" s="41"/>
      <c r="S5268" s="41"/>
      <c r="T5268" s="41"/>
      <c r="U5268" s="47"/>
      <c r="V5268" s="49"/>
      <c r="W5268" s="41"/>
      <c r="X5268" s="41"/>
      <c r="Y5268" s="41"/>
      <c r="AA5268" s="37" t="str">
        <f>IF($I5268&lt;&gt;"",VLOOKUP($I5268,'Valid Values - Search'!$R$4:$T$4719,3,FALSE),"")</f>
        <v/>
      </c>
      <c r="AB5268" s="37" t="str">
        <f>IF($I5268&lt;&gt;"",VLOOKUP($I5268,'Valid Values - Search'!$R$4:$S$4719,2,FALSE),"")</f>
        <v/>
      </c>
      <c r="AC5268" s="38" t="str">
        <f t="shared" si="82"/>
        <v/>
      </c>
      <c r="AD5268" s="38"/>
    </row>
    <row r="5269" spans="1:30">
      <c r="A5269" s="46"/>
      <c r="B5269" s="47"/>
      <c r="C5269" s="49"/>
      <c r="D5269" s="41"/>
      <c r="E5269" s="41"/>
      <c r="F5269" s="41"/>
      <c r="G5269" s="50" t="str">
        <f>IF(A5269&lt;&gt;"",CONCATENATE(A5269,":",YEAR(B5269),IF(MONTH(B5269)&gt;9,MONTH(B5269),CONCATENATE(0,MONTH(B5269))),IF(DAY(B5269)&gt;9,DAY(B5269),CONCATENATE(0,DAY(B5269))),IF(HOUR(C5269)&gt;9,HOUR(C5269),CONCATENATE(0,HOUR(C5269))),IF(MINUTE(C5269)&gt;9,MINUTE(C5269),CONCATENATE(0,MINUTE(C5269))),":",VLOOKUP(F5269,'Valid Values - Results'!$D$4:$F$12,3,FALSE)),"")</f>
        <v/>
      </c>
      <c r="H5269" s="41"/>
      <c r="I5269" s="41"/>
      <c r="J5269" s="41"/>
      <c r="K5269" s="41"/>
      <c r="L5269" s="41"/>
      <c r="M5269" s="92"/>
      <c r="N5269" s="41"/>
      <c r="O5269" s="41"/>
      <c r="P5269" s="41"/>
      <c r="Q5269" s="41"/>
      <c r="R5269" s="41"/>
      <c r="S5269" s="41"/>
      <c r="T5269" s="41"/>
      <c r="U5269" s="47"/>
      <c r="V5269" s="49"/>
      <c r="W5269" s="41"/>
      <c r="X5269" s="41"/>
      <c r="Y5269" s="41"/>
      <c r="AA5269" s="37" t="str">
        <f>IF($I5269&lt;&gt;"",VLOOKUP($I5269,'Valid Values - Search'!$R$4:$T$4719,3,FALSE),"")</f>
        <v/>
      </c>
      <c r="AB5269" s="37" t="str">
        <f>IF($I5269&lt;&gt;"",VLOOKUP($I5269,'Valid Values - Search'!$R$4:$S$4719,2,FALSE),"")</f>
        <v/>
      </c>
      <c r="AC5269" s="38" t="str">
        <f t="shared" si="82"/>
        <v/>
      </c>
      <c r="AD5269" s="38"/>
    </row>
    <row r="5270" spans="1:30">
      <c r="A5270" s="46"/>
      <c r="B5270" s="47"/>
      <c r="C5270" s="49"/>
      <c r="D5270" s="41"/>
      <c r="E5270" s="41"/>
      <c r="F5270" s="41"/>
      <c r="G5270" s="50" t="str">
        <f>IF(A5270&lt;&gt;"",CONCATENATE(A5270,":",YEAR(B5270),IF(MONTH(B5270)&gt;9,MONTH(B5270),CONCATENATE(0,MONTH(B5270))),IF(DAY(B5270)&gt;9,DAY(B5270),CONCATENATE(0,DAY(B5270))),IF(HOUR(C5270)&gt;9,HOUR(C5270),CONCATENATE(0,HOUR(C5270))),IF(MINUTE(C5270)&gt;9,MINUTE(C5270),CONCATENATE(0,MINUTE(C5270))),":",VLOOKUP(F5270,'Valid Values - Results'!$D$4:$F$12,3,FALSE)),"")</f>
        <v/>
      </c>
      <c r="H5270" s="41"/>
      <c r="I5270" s="41"/>
      <c r="J5270" s="41"/>
      <c r="K5270" s="41"/>
      <c r="L5270" s="41"/>
      <c r="M5270" s="92"/>
      <c r="N5270" s="41"/>
      <c r="O5270" s="41"/>
      <c r="P5270" s="41"/>
      <c r="Q5270" s="41"/>
      <c r="R5270" s="41"/>
      <c r="S5270" s="41"/>
      <c r="T5270" s="41"/>
      <c r="U5270" s="47"/>
      <c r="V5270" s="49"/>
      <c r="W5270" s="41"/>
      <c r="X5270" s="41"/>
      <c r="Y5270" s="41"/>
      <c r="AA5270" s="37" t="str">
        <f>IF($I5270&lt;&gt;"",VLOOKUP($I5270,'Valid Values - Search'!$R$4:$T$4719,3,FALSE),"")</f>
        <v/>
      </c>
      <c r="AB5270" s="37" t="str">
        <f>IF($I5270&lt;&gt;"",VLOOKUP($I5270,'Valid Values - Search'!$R$4:$S$4719,2,FALSE),"")</f>
        <v/>
      </c>
      <c r="AC5270" s="38" t="str">
        <f t="shared" si="82"/>
        <v/>
      </c>
      <c r="AD5270" s="38"/>
    </row>
    <row r="5271" spans="1:30">
      <c r="A5271" s="46"/>
      <c r="B5271" s="47"/>
      <c r="C5271" s="49"/>
      <c r="D5271" s="41"/>
      <c r="E5271" s="41"/>
      <c r="F5271" s="41"/>
      <c r="G5271" s="50" t="str">
        <f>IF(A5271&lt;&gt;"",CONCATENATE(A5271,":",YEAR(B5271),IF(MONTH(B5271)&gt;9,MONTH(B5271),CONCATENATE(0,MONTH(B5271))),IF(DAY(B5271)&gt;9,DAY(B5271),CONCATENATE(0,DAY(B5271))),IF(HOUR(C5271)&gt;9,HOUR(C5271),CONCATENATE(0,HOUR(C5271))),IF(MINUTE(C5271)&gt;9,MINUTE(C5271),CONCATENATE(0,MINUTE(C5271))),":",VLOOKUP(F5271,'Valid Values - Results'!$D$4:$F$12,3,FALSE)),"")</f>
        <v/>
      </c>
      <c r="H5271" s="41"/>
      <c r="I5271" s="41"/>
      <c r="J5271" s="41"/>
      <c r="K5271" s="41"/>
      <c r="L5271" s="41"/>
      <c r="M5271" s="92"/>
      <c r="N5271" s="41"/>
      <c r="O5271" s="41"/>
      <c r="P5271" s="41"/>
      <c r="Q5271" s="41"/>
      <c r="R5271" s="41"/>
      <c r="S5271" s="41"/>
      <c r="T5271" s="41"/>
      <c r="U5271" s="47"/>
      <c r="V5271" s="49"/>
      <c r="W5271" s="41"/>
      <c r="X5271" s="41"/>
      <c r="Y5271" s="41"/>
      <c r="AA5271" s="37" t="str">
        <f>IF($I5271&lt;&gt;"",VLOOKUP($I5271,'Valid Values - Search'!$R$4:$T$4719,3,FALSE),"")</f>
        <v/>
      </c>
      <c r="AB5271" s="37" t="str">
        <f>IF($I5271&lt;&gt;"",VLOOKUP($I5271,'Valid Values - Search'!$R$4:$S$4719,2,FALSE),"")</f>
        <v/>
      </c>
      <c r="AC5271" s="38" t="str">
        <f t="shared" si="82"/>
        <v/>
      </c>
      <c r="AD5271" s="38"/>
    </row>
    <row r="5272" spans="1:30">
      <c r="A5272" s="46"/>
      <c r="B5272" s="47"/>
      <c r="C5272" s="49"/>
      <c r="D5272" s="41"/>
      <c r="E5272" s="41"/>
      <c r="F5272" s="41"/>
      <c r="G5272" s="50" t="str">
        <f>IF(A5272&lt;&gt;"",CONCATENATE(A5272,":",YEAR(B5272),IF(MONTH(B5272)&gt;9,MONTH(B5272),CONCATENATE(0,MONTH(B5272))),IF(DAY(B5272)&gt;9,DAY(B5272),CONCATENATE(0,DAY(B5272))),IF(HOUR(C5272)&gt;9,HOUR(C5272),CONCATENATE(0,HOUR(C5272))),IF(MINUTE(C5272)&gt;9,MINUTE(C5272),CONCATENATE(0,MINUTE(C5272))),":",VLOOKUP(F5272,'Valid Values - Results'!$D$4:$F$12,3,FALSE)),"")</f>
        <v/>
      </c>
      <c r="H5272" s="41"/>
      <c r="I5272" s="41"/>
      <c r="J5272" s="41"/>
      <c r="K5272" s="41"/>
      <c r="L5272" s="41"/>
      <c r="M5272" s="92"/>
      <c r="N5272" s="41"/>
      <c r="O5272" s="41"/>
      <c r="P5272" s="41"/>
      <c r="Q5272" s="41"/>
      <c r="R5272" s="41"/>
      <c r="S5272" s="41"/>
      <c r="T5272" s="41"/>
      <c r="U5272" s="47"/>
      <c r="V5272" s="49"/>
      <c r="W5272" s="41"/>
      <c r="X5272" s="41"/>
      <c r="Y5272" s="41"/>
      <c r="AA5272" s="37" t="str">
        <f>IF($I5272&lt;&gt;"",VLOOKUP($I5272,'Valid Values - Search'!$R$4:$T$4719,3,FALSE),"")</f>
        <v/>
      </c>
      <c r="AB5272" s="37" t="str">
        <f>IF($I5272&lt;&gt;"",VLOOKUP($I5272,'Valid Values - Search'!$R$4:$S$4719,2,FALSE),"")</f>
        <v/>
      </c>
      <c r="AC5272" s="38" t="str">
        <f t="shared" si="82"/>
        <v/>
      </c>
      <c r="AD5272" s="38"/>
    </row>
    <row r="5273" spans="1:30">
      <c r="A5273" s="46"/>
      <c r="B5273" s="47"/>
      <c r="C5273" s="49"/>
      <c r="D5273" s="41"/>
      <c r="E5273" s="41"/>
      <c r="F5273" s="41"/>
      <c r="G5273" s="50" t="str">
        <f>IF(A5273&lt;&gt;"",CONCATENATE(A5273,":",YEAR(B5273),IF(MONTH(B5273)&gt;9,MONTH(B5273),CONCATENATE(0,MONTH(B5273))),IF(DAY(B5273)&gt;9,DAY(B5273),CONCATENATE(0,DAY(B5273))),IF(HOUR(C5273)&gt;9,HOUR(C5273),CONCATENATE(0,HOUR(C5273))),IF(MINUTE(C5273)&gt;9,MINUTE(C5273),CONCATENATE(0,MINUTE(C5273))),":",VLOOKUP(F5273,'Valid Values - Results'!$D$4:$F$12,3,FALSE)),"")</f>
        <v/>
      </c>
      <c r="H5273" s="41"/>
      <c r="I5273" s="41"/>
      <c r="J5273" s="41"/>
      <c r="K5273" s="41"/>
      <c r="L5273" s="41"/>
      <c r="M5273" s="92"/>
      <c r="N5273" s="41"/>
      <c r="O5273" s="41"/>
      <c r="P5273" s="41"/>
      <c r="Q5273" s="41"/>
      <c r="R5273" s="41"/>
      <c r="S5273" s="41"/>
      <c r="T5273" s="41"/>
      <c r="U5273" s="47"/>
      <c r="V5273" s="49"/>
      <c r="W5273" s="41"/>
      <c r="X5273" s="41"/>
      <c r="Y5273" s="41"/>
      <c r="AA5273" s="37" t="str">
        <f>IF($I5273&lt;&gt;"",VLOOKUP($I5273,'Valid Values - Search'!$R$4:$T$4719,3,FALSE),"")</f>
        <v/>
      </c>
      <c r="AB5273" s="37" t="str">
        <f>IF($I5273&lt;&gt;"",VLOOKUP($I5273,'Valid Values - Search'!$R$4:$S$4719,2,FALSE),"")</f>
        <v/>
      </c>
      <c r="AC5273" s="38" t="str">
        <f t="shared" si="82"/>
        <v/>
      </c>
      <c r="AD5273" s="38"/>
    </row>
    <row r="5274" spans="1:30">
      <c r="A5274" s="46"/>
      <c r="B5274" s="47"/>
      <c r="C5274" s="49"/>
      <c r="D5274" s="41"/>
      <c r="E5274" s="41"/>
      <c r="F5274" s="41"/>
      <c r="G5274" s="50" t="str">
        <f>IF(A5274&lt;&gt;"",CONCATENATE(A5274,":",YEAR(B5274),IF(MONTH(B5274)&gt;9,MONTH(B5274),CONCATENATE(0,MONTH(B5274))),IF(DAY(B5274)&gt;9,DAY(B5274),CONCATENATE(0,DAY(B5274))),IF(HOUR(C5274)&gt;9,HOUR(C5274),CONCATENATE(0,HOUR(C5274))),IF(MINUTE(C5274)&gt;9,MINUTE(C5274),CONCATENATE(0,MINUTE(C5274))),":",VLOOKUP(F5274,'Valid Values - Results'!$D$4:$F$12,3,FALSE)),"")</f>
        <v/>
      </c>
      <c r="H5274" s="41"/>
      <c r="I5274" s="41"/>
      <c r="J5274" s="41"/>
      <c r="K5274" s="41"/>
      <c r="L5274" s="41"/>
      <c r="M5274" s="92"/>
      <c r="N5274" s="41"/>
      <c r="O5274" s="41"/>
      <c r="P5274" s="41"/>
      <c r="Q5274" s="41"/>
      <c r="R5274" s="41"/>
      <c r="S5274" s="41"/>
      <c r="T5274" s="41"/>
      <c r="U5274" s="47"/>
      <c r="V5274" s="49"/>
      <c r="W5274" s="41"/>
      <c r="X5274" s="41"/>
      <c r="Y5274" s="41"/>
      <c r="AA5274" s="37" t="str">
        <f>IF($I5274&lt;&gt;"",VLOOKUP($I5274,'Valid Values - Search'!$R$4:$T$4719,3,FALSE),"")</f>
        <v/>
      </c>
      <c r="AB5274" s="37" t="str">
        <f>IF($I5274&lt;&gt;"",VLOOKUP($I5274,'Valid Values - Search'!$R$4:$S$4719,2,FALSE),"")</f>
        <v/>
      </c>
      <c r="AC5274" s="38" t="str">
        <f t="shared" si="82"/>
        <v/>
      </c>
      <c r="AD5274" s="38"/>
    </row>
    <row r="5275" spans="1:30">
      <c r="A5275" s="46"/>
      <c r="B5275" s="47"/>
      <c r="C5275" s="49"/>
      <c r="D5275" s="41"/>
      <c r="E5275" s="41"/>
      <c r="F5275" s="41"/>
      <c r="G5275" s="50" t="str">
        <f>IF(A5275&lt;&gt;"",CONCATENATE(A5275,":",YEAR(B5275),IF(MONTH(B5275)&gt;9,MONTH(B5275),CONCATENATE(0,MONTH(B5275))),IF(DAY(B5275)&gt;9,DAY(B5275),CONCATENATE(0,DAY(B5275))),IF(HOUR(C5275)&gt;9,HOUR(C5275),CONCATENATE(0,HOUR(C5275))),IF(MINUTE(C5275)&gt;9,MINUTE(C5275),CONCATENATE(0,MINUTE(C5275))),":",VLOOKUP(F5275,'Valid Values - Results'!$D$4:$F$12,3,FALSE)),"")</f>
        <v/>
      </c>
      <c r="H5275" s="41"/>
      <c r="I5275" s="41"/>
      <c r="J5275" s="41"/>
      <c r="K5275" s="41"/>
      <c r="L5275" s="41"/>
      <c r="M5275" s="92"/>
      <c r="N5275" s="41"/>
      <c r="O5275" s="41"/>
      <c r="P5275" s="41"/>
      <c r="Q5275" s="41"/>
      <c r="R5275" s="41"/>
      <c r="S5275" s="41"/>
      <c r="T5275" s="41"/>
      <c r="U5275" s="47"/>
      <c r="V5275" s="49"/>
      <c r="W5275" s="41"/>
      <c r="X5275" s="41"/>
      <c r="Y5275" s="41"/>
      <c r="AA5275" s="37" t="str">
        <f>IF($I5275&lt;&gt;"",VLOOKUP($I5275,'Valid Values - Search'!$R$4:$T$4719,3,FALSE),"")</f>
        <v/>
      </c>
      <c r="AB5275" s="37" t="str">
        <f>IF($I5275&lt;&gt;"",VLOOKUP($I5275,'Valid Values - Search'!$R$4:$S$4719,2,FALSE),"")</f>
        <v/>
      </c>
      <c r="AC5275" s="38" t="str">
        <f t="shared" si="82"/>
        <v/>
      </c>
      <c r="AD5275" s="38"/>
    </row>
    <row r="5276" spans="1:30">
      <c r="A5276" s="46"/>
      <c r="B5276" s="47"/>
      <c r="C5276" s="49"/>
      <c r="D5276" s="41"/>
      <c r="E5276" s="41"/>
      <c r="F5276" s="41"/>
      <c r="G5276" s="50" t="str">
        <f>IF(A5276&lt;&gt;"",CONCATENATE(A5276,":",YEAR(B5276),IF(MONTH(B5276)&gt;9,MONTH(B5276),CONCATENATE(0,MONTH(B5276))),IF(DAY(B5276)&gt;9,DAY(B5276),CONCATENATE(0,DAY(B5276))),IF(HOUR(C5276)&gt;9,HOUR(C5276),CONCATENATE(0,HOUR(C5276))),IF(MINUTE(C5276)&gt;9,MINUTE(C5276),CONCATENATE(0,MINUTE(C5276))),":",VLOOKUP(F5276,'Valid Values - Results'!$D$4:$F$12,3,FALSE)),"")</f>
        <v/>
      </c>
      <c r="H5276" s="41"/>
      <c r="I5276" s="41"/>
      <c r="J5276" s="41"/>
      <c r="K5276" s="41"/>
      <c r="L5276" s="41"/>
      <c r="M5276" s="92"/>
      <c r="N5276" s="41"/>
      <c r="O5276" s="41"/>
      <c r="P5276" s="41"/>
      <c r="Q5276" s="41"/>
      <c r="R5276" s="41"/>
      <c r="S5276" s="41"/>
      <c r="T5276" s="41"/>
      <c r="U5276" s="47"/>
      <c r="V5276" s="49"/>
      <c r="W5276" s="41"/>
      <c r="X5276" s="41"/>
      <c r="Y5276" s="41"/>
      <c r="AA5276" s="37" t="str">
        <f>IF($I5276&lt;&gt;"",VLOOKUP($I5276,'Valid Values - Search'!$R$4:$T$4719,3,FALSE),"")</f>
        <v/>
      </c>
      <c r="AB5276" s="37" t="str">
        <f>IF($I5276&lt;&gt;"",VLOOKUP($I5276,'Valid Values - Search'!$R$4:$S$4719,2,FALSE),"")</f>
        <v/>
      </c>
      <c r="AC5276" s="38" t="str">
        <f t="shared" si="82"/>
        <v/>
      </c>
      <c r="AD5276" s="38"/>
    </row>
    <row r="5277" spans="1:30">
      <c r="A5277" s="46"/>
      <c r="B5277" s="47"/>
      <c r="C5277" s="49"/>
      <c r="D5277" s="41"/>
      <c r="E5277" s="41"/>
      <c r="F5277" s="41"/>
      <c r="G5277" s="50" t="str">
        <f>IF(A5277&lt;&gt;"",CONCATENATE(A5277,":",YEAR(B5277),IF(MONTH(B5277)&gt;9,MONTH(B5277),CONCATENATE(0,MONTH(B5277))),IF(DAY(B5277)&gt;9,DAY(B5277),CONCATENATE(0,DAY(B5277))),IF(HOUR(C5277)&gt;9,HOUR(C5277),CONCATENATE(0,HOUR(C5277))),IF(MINUTE(C5277)&gt;9,MINUTE(C5277),CONCATENATE(0,MINUTE(C5277))),":",VLOOKUP(F5277,'Valid Values - Results'!$D$4:$F$12,3,FALSE)),"")</f>
        <v/>
      </c>
      <c r="H5277" s="41"/>
      <c r="I5277" s="41"/>
      <c r="J5277" s="41"/>
      <c r="K5277" s="41"/>
      <c r="L5277" s="41"/>
      <c r="M5277" s="92"/>
      <c r="N5277" s="41"/>
      <c r="O5277" s="41"/>
      <c r="P5277" s="41"/>
      <c r="Q5277" s="41"/>
      <c r="R5277" s="41"/>
      <c r="S5277" s="41"/>
      <c r="T5277" s="41"/>
      <c r="U5277" s="47"/>
      <c r="V5277" s="49"/>
      <c r="W5277" s="41"/>
      <c r="X5277" s="41"/>
      <c r="Y5277" s="41"/>
      <c r="AA5277" s="37" t="str">
        <f>IF($I5277&lt;&gt;"",VLOOKUP($I5277,'Valid Values - Search'!$R$4:$T$4719,3,FALSE),"")</f>
        <v/>
      </c>
      <c r="AB5277" s="37" t="str">
        <f>IF($I5277&lt;&gt;"",VLOOKUP($I5277,'Valid Values - Search'!$R$4:$S$4719,2,FALSE),"")</f>
        <v/>
      </c>
      <c r="AC5277" s="38" t="str">
        <f t="shared" si="82"/>
        <v/>
      </c>
      <c r="AD5277" s="38"/>
    </row>
    <row r="5278" spans="1:30">
      <c r="A5278" s="46"/>
      <c r="B5278" s="47"/>
      <c r="C5278" s="49"/>
      <c r="D5278" s="41"/>
      <c r="E5278" s="41"/>
      <c r="F5278" s="41"/>
      <c r="G5278" s="50" t="str">
        <f>IF(A5278&lt;&gt;"",CONCATENATE(A5278,":",YEAR(B5278),IF(MONTH(B5278)&gt;9,MONTH(B5278),CONCATENATE(0,MONTH(B5278))),IF(DAY(B5278)&gt;9,DAY(B5278),CONCATENATE(0,DAY(B5278))),IF(HOUR(C5278)&gt;9,HOUR(C5278),CONCATENATE(0,HOUR(C5278))),IF(MINUTE(C5278)&gt;9,MINUTE(C5278),CONCATENATE(0,MINUTE(C5278))),":",VLOOKUP(F5278,'Valid Values - Results'!$D$4:$F$12,3,FALSE)),"")</f>
        <v/>
      </c>
      <c r="H5278" s="41"/>
      <c r="I5278" s="41"/>
      <c r="J5278" s="41"/>
      <c r="K5278" s="41"/>
      <c r="L5278" s="41"/>
      <c r="M5278" s="92"/>
      <c r="N5278" s="41"/>
      <c r="O5278" s="41"/>
      <c r="P5278" s="41"/>
      <c r="Q5278" s="41"/>
      <c r="R5278" s="41"/>
      <c r="S5278" s="41"/>
      <c r="T5278" s="41"/>
      <c r="U5278" s="47"/>
      <c r="V5278" s="49"/>
      <c r="W5278" s="41"/>
      <c r="X5278" s="41"/>
      <c r="Y5278" s="41"/>
      <c r="AA5278" s="37" t="str">
        <f>IF($I5278&lt;&gt;"",VLOOKUP($I5278,'Valid Values - Search'!$R$4:$T$4719,3,FALSE),"")</f>
        <v/>
      </c>
      <c r="AB5278" s="37" t="str">
        <f>IF($I5278&lt;&gt;"",VLOOKUP($I5278,'Valid Values - Search'!$R$4:$S$4719,2,FALSE),"")</f>
        <v/>
      </c>
      <c r="AC5278" s="38" t="str">
        <f t="shared" si="82"/>
        <v/>
      </c>
      <c r="AD5278" s="38"/>
    </row>
    <row r="5279" spans="1:30">
      <c r="A5279" s="46"/>
      <c r="B5279" s="47"/>
      <c r="C5279" s="49"/>
      <c r="D5279" s="41"/>
      <c r="E5279" s="41"/>
      <c r="F5279" s="41"/>
      <c r="G5279" s="50" t="str">
        <f>IF(A5279&lt;&gt;"",CONCATENATE(A5279,":",YEAR(B5279),IF(MONTH(B5279)&gt;9,MONTH(B5279),CONCATENATE(0,MONTH(B5279))),IF(DAY(B5279)&gt;9,DAY(B5279),CONCATENATE(0,DAY(B5279))),IF(HOUR(C5279)&gt;9,HOUR(C5279),CONCATENATE(0,HOUR(C5279))),IF(MINUTE(C5279)&gt;9,MINUTE(C5279),CONCATENATE(0,MINUTE(C5279))),":",VLOOKUP(F5279,'Valid Values - Results'!$D$4:$F$12,3,FALSE)),"")</f>
        <v/>
      </c>
      <c r="H5279" s="41"/>
      <c r="I5279" s="41"/>
      <c r="J5279" s="41"/>
      <c r="K5279" s="41"/>
      <c r="L5279" s="41"/>
      <c r="M5279" s="92"/>
      <c r="N5279" s="41"/>
      <c r="O5279" s="41"/>
      <c r="P5279" s="41"/>
      <c r="Q5279" s="41"/>
      <c r="R5279" s="41"/>
      <c r="S5279" s="41"/>
      <c r="T5279" s="41"/>
      <c r="U5279" s="47"/>
      <c r="V5279" s="49"/>
      <c r="W5279" s="41"/>
      <c r="X5279" s="41"/>
      <c r="Y5279" s="41"/>
      <c r="AA5279" s="37" t="str">
        <f>IF($I5279&lt;&gt;"",VLOOKUP($I5279,'Valid Values - Search'!$R$4:$T$4719,3,FALSE),"")</f>
        <v/>
      </c>
      <c r="AB5279" s="37" t="str">
        <f>IF($I5279&lt;&gt;"",VLOOKUP($I5279,'Valid Values - Search'!$R$4:$S$4719,2,FALSE),"")</f>
        <v/>
      </c>
      <c r="AC5279" s="38" t="str">
        <f t="shared" si="82"/>
        <v/>
      </c>
      <c r="AD5279" s="38"/>
    </row>
    <row r="5280" spans="1:30">
      <c r="A5280" s="46"/>
      <c r="B5280" s="47"/>
      <c r="C5280" s="49"/>
      <c r="D5280" s="41"/>
      <c r="E5280" s="41"/>
      <c r="F5280" s="41"/>
      <c r="G5280" s="50" t="str">
        <f>IF(A5280&lt;&gt;"",CONCATENATE(A5280,":",YEAR(B5280),IF(MONTH(B5280)&gt;9,MONTH(B5280),CONCATENATE(0,MONTH(B5280))),IF(DAY(B5280)&gt;9,DAY(B5280),CONCATENATE(0,DAY(B5280))),IF(HOUR(C5280)&gt;9,HOUR(C5280),CONCATENATE(0,HOUR(C5280))),IF(MINUTE(C5280)&gt;9,MINUTE(C5280),CONCATENATE(0,MINUTE(C5280))),":",VLOOKUP(F5280,'Valid Values - Results'!$D$4:$F$12,3,FALSE)),"")</f>
        <v/>
      </c>
      <c r="H5280" s="41"/>
      <c r="I5280" s="41"/>
      <c r="J5280" s="41"/>
      <c r="K5280" s="41"/>
      <c r="L5280" s="41"/>
      <c r="M5280" s="92"/>
      <c r="N5280" s="41"/>
      <c r="O5280" s="41"/>
      <c r="P5280" s="41"/>
      <c r="Q5280" s="41"/>
      <c r="R5280" s="41"/>
      <c r="S5280" s="41"/>
      <c r="T5280" s="41"/>
      <c r="U5280" s="47"/>
      <c r="V5280" s="49"/>
      <c r="W5280" s="41"/>
      <c r="X5280" s="41"/>
      <c r="Y5280" s="41"/>
      <c r="AA5280" s="37" t="str">
        <f>IF($I5280&lt;&gt;"",VLOOKUP($I5280,'Valid Values - Search'!$R$4:$T$4719,3,FALSE),"")</f>
        <v/>
      </c>
      <c r="AB5280" s="37" t="str">
        <f>IF($I5280&lt;&gt;"",VLOOKUP($I5280,'Valid Values - Search'!$R$4:$S$4719,2,FALSE),"")</f>
        <v/>
      </c>
      <c r="AC5280" s="38" t="str">
        <f t="shared" si="82"/>
        <v/>
      </c>
      <c r="AD5280" s="38"/>
    </row>
    <row r="5281" spans="1:30">
      <c r="A5281" s="46"/>
      <c r="B5281" s="47"/>
      <c r="C5281" s="49"/>
      <c r="D5281" s="41"/>
      <c r="E5281" s="41"/>
      <c r="F5281" s="41"/>
      <c r="G5281" s="50" t="str">
        <f>IF(A5281&lt;&gt;"",CONCATENATE(A5281,":",YEAR(B5281),IF(MONTH(B5281)&gt;9,MONTH(B5281),CONCATENATE(0,MONTH(B5281))),IF(DAY(B5281)&gt;9,DAY(B5281),CONCATENATE(0,DAY(B5281))),IF(HOUR(C5281)&gt;9,HOUR(C5281),CONCATENATE(0,HOUR(C5281))),IF(MINUTE(C5281)&gt;9,MINUTE(C5281),CONCATENATE(0,MINUTE(C5281))),":",VLOOKUP(F5281,'Valid Values - Results'!$D$4:$F$12,3,FALSE)),"")</f>
        <v/>
      </c>
      <c r="H5281" s="41"/>
      <c r="I5281" s="41"/>
      <c r="J5281" s="41"/>
      <c r="K5281" s="41"/>
      <c r="L5281" s="41"/>
      <c r="M5281" s="92"/>
      <c r="N5281" s="41"/>
      <c r="O5281" s="41"/>
      <c r="P5281" s="41"/>
      <c r="Q5281" s="41"/>
      <c r="R5281" s="41"/>
      <c r="S5281" s="41"/>
      <c r="T5281" s="41"/>
      <c r="U5281" s="47"/>
      <c r="V5281" s="49"/>
      <c r="W5281" s="41"/>
      <c r="X5281" s="41"/>
      <c r="Y5281" s="41"/>
      <c r="AA5281" s="37" t="str">
        <f>IF($I5281&lt;&gt;"",VLOOKUP($I5281,'Valid Values - Search'!$R$4:$T$4719,3,FALSE),"")</f>
        <v/>
      </c>
      <c r="AB5281" s="37" t="str">
        <f>IF($I5281&lt;&gt;"",VLOOKUP($I5281,'Valid Values - Search'!$R$4:$S$4719,2,FALSE),"")</f>
        <v/>
      </c>
      <c r="AC5281" s="38" t="str">
        <f t="shared" si="82"/>
        <v/>
      </c>
      <c r="AD5281" s="38"/>
    </row>
    <row r="5282" spans="1:30">
      <c r="A5282" s="46"/>
      <c r="B5282" s="47"/>
      <c r="C5282" s="49"/>
      <c r="D5282" s="41"/>
      <c r="E5282" s="41"/>
      <c r="F5282" s="41"/>
      <c r="G5282" s="50" t="str">
        <f>IF(A5282&lt;&gt;"",CONCATENATE(A5282,":",YEAR(B5282),IF(MONTH(B5282)&gt;9,MONTH(B5282),CONCATENATE(0,MONTH(B5282))),IF(DAY(B5282)&gt;9,DAY(B5282),CONCATENATE(0,DAY(B5282))),IF(HOUR(C5282)&gt;9,HOUR(C5282),CONCATENATE(0,HOUR(C5282))),IF(MINUTE(C5282)&gt;9,MINUTE(C5282),CONCATENATE(0,MINUTE(C5282))),":",VLOOKUP(F5282,'Valid Values - Results'!$D$4:$F$12,3,FALSE)),"")</f>
        <v/>
      </c>
      <c r="H5282" s="41"/>
      <c r="I5282" s="41"/>
      <c r="J5282" s="41"/>
      <c r="K5282" s="41"/>
      <c r="L5282" s="41"/>
      <c r="M5282" s="92"/>
      <c r="N5282" s="41"/>
      <c r="O5282" s="41"/>
      <c r="P5282" s="41"/>
      <c r="Q5282" s="41"/>
      <c r="R5282" s="41"/>
      <c r="S5282" s="41"/>
      <c r="T5282" s="41"/>
      <c r="U5282" s="47"/>
      <c r="V5282" s="49"/>
      <c r="W5282" s="41"/>
      <c r="X5282" s="41"/>
      <c r="Y5282" s="41"/>
      <c r="AA5282" s="37" t="str">
        <f>IF($I5282&lt;&gt;"",VLOOKUP($I5282,'Valid Values - Search'!$R$4:$T$4719,3,FALSE),"")</f>
        <v/>
      </c>
      <c r="AB5282" s="37" t="str">
        <f>IF($I5282&lt;&gt;"",VLOOKUP($I5282,'Valid Values - Search'!$R$4:$S$4719,2,FALSE),"")</f>
        <v/>
      </c>
      <c r="AC5282" s="38" t="str">
        <f t="shared" si="82"/>
        <v/>
      </c>
      <c r="AD5282" s="38"/>
    </row>
    <row r="5283" spans="1:30">
      <c r="A5283" s="46"/>
      <c r="B5283" s="47"/>
      <c r="C5283" s="49"/>
      <c r="D5283" s="41"/>
      <c r="E5283" s="41"/>
      <c r="F5283" s="41"/>
      <c r="G5283" s="50" t="str">
        <f>IF(A5283&lt;&gt;"",CONCATENATE(A5283,":",YEAR(B5283),IF(MONTH(B5283)&gt;9,MONTH(B5283),CONCATENATE(0,MONTH(B5283))),IF(DAY(B5283)&gt;9,DAY(B5283),CONCATENATE(0,DAY(B5283))),IF(HOUR(C5283)&gt;9,HOUR(C5283),CONCATENATE(0,HOUR(C5283))),IF(MINUTE(C5283)&gt;9,MINUTE(C5283),CONCATENATE(0,MINUTE(C5283))),":",VLOOKUP(F5283,'Valid Values - Results'!$D$4:$F$12,3,FALSE)),"")</f>
        <v/>
      </c>
      <c r="H5283" s="41"/>
      <c r="I5283" s="41"/>
      <c r="J5283" s="41"/>
      <c r="K5283" s="41"/>
      <c r="L5283" s="41"/>
      <c r="M5283" s="92"/>
      <c r="N5283" s="41"/>
      <c r="O5283" s="41"/>
      <c r="P5283" s="41"/>
      <c r="Q5283" s="41"/>
      <c r="R5283" s="41"/>
      <c r="S5283" s="41"/>
      <c r="T5283" s="41"/>
      <c r="U5283" s="47"/>
      <c r="V5283" s="49"/>
      <c r="W5283" s="41"/>
      <c r="X5283" s="41"/>
      <c r="Y5283" s="41"/>
      <c r="AA5283" s="37" t="str">
        <f>IF($I5283&lt;&gt;"",VLOOKUP($I5283,'Valid Values - Search'!$R$4:$T$4719,3,FALSE),"")</f>
        <v/>
      </c>
      <c r="AB5283" s="37" t="str">
        <f>IF($I5283&lt;&gt;"",VLOOKUP($I5283,'Valid Values - Search'!$R$4:$S$4719,2,FALSE),"")</f>
        <v/>
      </c>
      <c r="AC5283" s="38" t="str">
        <f t="shared" si="82"/>
        <v/>
      </c>
      <c r="AD5283" s="38"/>
    </row>
    <row r="5284" spans="1:30">
      <c r="A5284" s="46"/>
      <c r="B5284" s="47"/>
      <c r="C5284" s="49"/>
      <c r="D5284" s="41"/>
      <c r="E5284" s="41"/>
      <c r="F5284" s="41"/>
      <c r="G5284" s="50" t="str">
        <f>IF(A5284&lt;&gt;"",CONCATENATE(A5284,":",YEAR(B5284),IF(MONTH(B5284)&gt;9,MONTH(B5284),CONCATENATE(0,MONTH(B5284))),IF(DAY(B5284)&gt;9,DAY(B5284),CONCATENATE(0,DAY(B5284))),IF(HOUR(C5284)&gt;9,HOUR(C5284),CONCATENATE(0,HOUR(C5284))),IF(MINUTE(C5284)&gt;9,MINUTE(C5284),CONCATENATE(0,MINUTE(C5284))),":",VLOOKUP(F5284,'Valid Values - Results'!$D$4:$F$12,3,FALSE)),"")</f>
        <v/>
      </c>
      <c r="H5284" s="41"/>
      <c r="I5284" s="41"/>
      <c r="J5284" s="41"/>
      <c r="K5284" s="41"/>
      <c r="L5284" s="41"/>
      <c r="M5284" s="92"/>
      <c r="N5284" s="41"/>
      <c r="O5284" s="41"/>
      <c r="P5284" s="41"/>
      <c r="Q5284" s="41"/>
      <c r="R5284" s="41"/>
      <c r="S5284" s="41"/>
      <c r="T5284" s="41"/>
      <c r="U5284" s="47"/>
      <c r="V5284" s="49"/>
      <c r="W5284" s="41"/>
      <c r="X5284" s="41"/>
      <c r="Y5284" s="41"/>
      <c r="AA5284" s="37" t="str">
        <f>IF($I5284&lt;&gt;"",VLOOKUP($I5284,'Valid Values - Search'!$R$4:$T$4719,3,FALSE),"")</f>
        <v/>
      </c>
      <c r="AB5284" s="37" t="str">
        <f>IF($I5284&lt;&gt;"",VLOOKUP($I5284,'Valid Values - Search'!$R$4:$S$4719,2,FALSE),"")</f>
        <v/>
      </c>
      <c r="AC5284" s="38" t="str">
        <f t="shared" si="82"/>
        <v/>
      </c>
      <c r="AD5284" s="38"/>
    </row>
    <row r="5285" spans="1:30">
      <c r="A5285" s="46"/>
      <c r="B5285" s="47"/>
      <c r="C5285" s="49"/>
      <c r="D5285" s="41"/>
      <c r="E5285" s="41"/>
      <c r="F5285" s="41"/>
      <c r="G5285" s="50" t="str">
        <f>IF(A5285&lt;&gt;"",CONCATENATE(A5285,":",YEAR(B5285),IF(MONTH(B5285)&gt;9,MONTH(B5285),CONCATENATE(0,MONTH(B5285))),IF(DAY(B5285)&gt;9,DAY(B5285),CONCATENATE(0,DAY(B5285))),IF(HOUR(C5285)&gt;9,HOUR(C5285),CONCATENATE(0,HOUR(C5285))),IF(MINUTE(C5285)&gt;9,MINUTE(C5285),CONCATENATE(0,MINUTE(C5285))),":",VLOOKUP(F5285,'Valid Values - Results'!$D$4:$F$12,3,FALSE)),"")</f>
        <v/>
      </c>
      <c r="H5285" s="41"/>
      <c r="I5285" s="41"/>
      <c r="J5285" s="41"/>
      <c r="K5285" s="41"/>
      <c r="L5285" s="41"/>
      <c r="M5285" s="92"/>
      <c r="N5285" s="41"/>
      <c r="O5285" s="41"/>
      <c r="P5285" s="41"/>
      <c r="Q5285" s="41"/>
      <c r="R5285" s="41"/>
      <c r="S5285" s="41"/>
      <c r="T5285" s="41"/>
      <c r="U5285" s="47"/>
      <c r="V5285" s="49"/>
      <c r="W5285" s="41"/>
      <c r="X5285" s="41"/>
      <c r="Y5285" s="41"/>
      <c r="AA5285" s="37" t="str">
        <f>IF($I5285&lt;&gt;"",VLOOKUP($I5285,'Valid Values - Search'!$R$4:$T$4719,3,FALSE),"")</f>
        <v/>
      </c>
      <c r="AB5285" s="37" t="str">
        <f>IF($I5285&lt;&gt;"",VLOOKUP($I5285,'Valid Values - Search'!$R$4:$S$4719,2,FALSE),"")</f>
        <v/>
      </c>
      <c r="AC5285" s="38" t="str">
        <f t="shared" si="82"/>
        <v/>
      </c>
      <c r="AD5285" s="38"/>
    </row>
    <row r="5286" spans="1:30">
      <c r="A5286" s="46"/>
      <c r="B5286" s="47"/>
      <c r="C5286" s="49"/>
      <c r="D5286" s="41"/>
      <c r="E5286" s="41"/>
      <c r="F5286" s="41"/>
      <c r="G5286" s="50" t="str">
        <f>IF(A5286&lt;&gt;"",CONCATENATE(A5286,":",YEAR(B5286),IF(MONTH(B5286)&gt;9,MONTH(B5286),CONCATENATE(0,MONTH(B5286))),IF(DAY(B5286)&gt;9,DAY(B5286),CONCATENATE(0,DAY(B5286))),IF(HOUR(C5286)&gt;9,HOUR(C5286),CONCATENATE(0,HOUR(C5286))),IF(MINUTE(C5286)&gt;9,MINUTE(C5286),CONCATENATE(0,MINUTE(C5286))),":",VLOOKUP(F5286,'Valid Values - Results'!$D$4:$F$12,3,FALSE)),"")</f>
        <v/>
      </c>
      <c r="H5286" s="41"/>
      <c r="I5286" s="41"/>
      <c r="J5286" s="41"/>
      <c r="K5286" s="41"/>
      <c r="L5286" s="41"/>
      <c r="M5286" s="92"/>
      <c r="N5286" s="41"/>
      <c r="O5286" s="41"/>
      <c r="P5286" s="41"/>
      <c r="Q5286" s="41"/>
      <c r="R5286" s="41"/>
      <c r="S5286" s="41"/>
      <c r="T5286" s="41"/>
      <c r="U5286" s="47"/>
      <c r="V5286" s="49"/>
      <c r="W5286" s="41"/>
      <c r="X5286" s="41"/>
      <c r="Y5286" s="41"/>
      <c r="AA5286" s="37" t="str">
        <f>IF($I5286&lt;&gt;"",VLOOKUP($I5286,'Valid Values - Search'!$R$4:$T$4719,3,FALSE),"")</f>
        <v/>
      </c>
      <c r="AB5286" s="37" t="str">
        <f>IF($I5286&lt;&gt;"",VLOOKUP($I5286,'Valid Values - Search'!$R$4:$S$4719,2,FALSE),"")</f>
        <v/>
      </c>
      <c r="AC5286" s="38" t="str">
        <f t="shared" si="82"/>
        <v/>
      </c>
      <c r="AD5286" s="38"/>
    </row>
    <row r="5287" spans="1:30">
      <c r="A5287" s="46"/>
      <c r="B5287" s="47"/>
      <c r="C5287" s="49"/>
      <c r="D5287" s="41"/>
      <c r="E5287" s="41"/>
      <c r="F5287" s="41"/>
      <c r="G5287" s="50" t="str">
        <f>IF(A5287&lt;&gt;"",CONCATENATE(A5287,":",YEAR(B5287),IF(MONTH(B5287)&gt;9,MONTH(B5287),CONCATENATE(0,MONTH(B5287))),IF(DAY(B5287)&gt;9,DAY(B5287),CONCATENATE(0,DAY(B5287))),IF(HOUR(C5287)&gt;9,HOUR(C5287),CONCATENATE(0,HOUR(C5287))),IF(MINUTE(C5287)&gt;9,MINUTE(C5287),CONCATENATE(0,MINUTE(C5287))),":",VLOOKUP(F5287,'Valid Values - Results'!$D$4:$F$12,3,FALSE)),"")</f>
        <v/>
      </c>
      <c r="H5287" s="41"/>
      <c r="I5287" s="41"/>
      <c r="J5287" s="41"/>
      <c r="K5287" s="41"/>
      <c r="L5287" s="41"/>
      <c r="M5287" s="92"/>
      <c r="N5287" s="41"/>
      <c r="O5287" s="41"/>
      <c r="P5287" s="41"/>
      <c r="Q5287" s="41"/>
      <c r="R5287" s="41"/>
      <c r="S5287" s="41"/>
      <c r="T5287" s="41"/>
      <c r="U5287" s="47"/>
      <c r="V5287" s="49"/>
      <c r="W5287" s="41"/>
      <c r="X5287" s="41"/>
      <c r="Y5287" s="41"/>
      <c r="AA5287" s="37" t="str">
        <f>IF($I5287&lt;&gt;"",VLOOKUP($I5287,'Valid Values - Search'!$R$4:$T$4719,3,FALSE),"")</f>
        <v/>
      </c>
      <c r="AB5287" s="37" t="str">
        <f>IF($I5287&lt;&gt;"",VLOOKUP($I5287,'Valid Values - Search'!$R$4:$S$4719,2,FALSE),"")</f>
        <v/>
      </c>
      <c r="AC5287" s="38" t="str">
        <f t="shared" si="82"/>
        <v/>
      </c>
      <c r="AD5287" s="38"/>
    </row>
    <row r="5288" spans="1:30">
      <c r="A5288" s="46"/>
      <c r="B5288" s="47"/>
      <c r="C5288" s="49"/>
      <c r="D5288" s="41"/>
      <c r="E5288" s="41"/>
      <c r="F5288" s="41"/>
      <c r="G5288" s="50" t="str">
        <f>IF(A5288&lt;&gt;"",CONCATENATE(A5288,":",YEAR(B5288),IF(MONTH(B5288)&gt;9,MONTH(B5288),CONCATENATE(0,MONTH(B5288))),IF(DAY(B5288)&gt;9,DAY(B5288),CONCATENATE(0,DAY(B5288))),IF(HOUR(C5288)&gt;9,HOUR(C5288),CONCATENATE(0,HOUR(C5288))),IF(MINUTE(C5288)&gt;9,MINUTE(C5288),CONCATENATE(0,MINUTE(C5288))),":",VLOOKUP(F5288,'Valid Values - Results'!$D$4:$F$12,3,FALSE)),"")</f>
        <v/>
      </c>
      <c r="H5288" s="41"/>
      <c r="I5288" s="41"/>
      <c r="J5288" s="41"/>
      <c r="K5288" s="41"/>
      <c r="L5288" s="41"/>
      <c r="M5288" s="92"/>
      <c r="N5288" s="41"/>
      <c r="O5288" s="41"/>
      <c r="P5288" s="41"/>
      <c r="Q5288" s="41"/>
      <c r="R5288" s="41"/>
      <c r="S5288" s="41"/>
      <c r="T5288" s="41"/>
      <c r="U5288" s="47"/>
      <c r="V5288" s="49"/>
      <c r="W5288" s="41"/>
      <c r="X5288" s="41"/>
      <c r="Y5288" s="41"/>
      <c r="AA5288" s="37" t="str">
        <f>IF($I5288&lt;&gt;"",VLOOKUP($I5288,'Valid Values - Search'!$R$4:$T$4719,3,FALSE),"")</f>
        <v/>
      </c>
      <c r="AB5288" s="37" t="str">
        <f>IF($I5288&lt;&gt;"",VLOOKUP($I5288,'Valid Values - Search'!$R$4:$S$4719,2,FALSE),"")</f>
        <v/>
      </c>
      <c r="AC5288" s="38" t="str">
        <f t="shared" si="82"/>
        <v/>
      </c>
      <c r="AD5288" s="38"/>
    </row>
    <row r="5289" spans="1:30">
      <c r="A5289" s="46"/>
      <c r="B5289" s="47"/>
      <c r="C5289" s="49"/>
      <c r="D5289" s="41"/>
      <c r="E5289" s="41"/>
      <c r="F5289" s="41"/>
      <c r="G5289" s="50" t="str">
        <f>IF(A5289&lt;&gt;"",CONCATENATE(A5289,":",YEAR(B5289),IF(MONTH(B5289)&gt;9,MONTH(B5289),CONCATENATE(0,MONTH(B5289))),IF(DAY(B5289)&gt;9,DAY(B5289),CONCATENATE(0,DAY(B5289))),IF(HOUR(C5289)&gt;9,HOUR(C5289),CONCATENATE(0,HOUR(C5289))),IF(MINUTE(C5289)&gt;9,MINUTE(C5289),CONCATENATE(0,MINUTE(C5289))),":",VLOOKUP(F5289,'Valid Values - Results'!$D$4:$F$12,3,FALSE)),"")</f>
        <v/>
      </c>
      <c r="H5289" s="41"/>
      <c r="I5289" s="41"/>
      <c r="J5289" s="41"/>
      <c r="K5289" s="41"/>
      <c r="L5289" s="41"/>
      <c r="M5289" s="92"/>
      <c r="N5289" s="41"/>
      <c r="O5289" s="41"/>
      <c r="P5289" s="41"/>
      <c r="Q5289" s="41"/>
      <c r="R5289" s="41"/>
      <c r="S5289" s="41"/>
      <c r="T5289" s="41"/>
      <c r="U5289" s="47"/>
      <c r="V5289" s="49"/>
      <c r="W5289" s="41"/>
      <c r="X5289" s="41"/>
      <c r="Y5289" s="41"/>
      <c r="AA5289" s="37" t="str">
        <f>IF($I5289&lt;&gt;"",VLOOKUP($I5289,'Valid Values - Search'!$R$4:$T$4719,3,FALSE),"")</f>
        <v/>
      </c>
      <c r="AB5289" s="37" t="str">
        <f>IF($I5289&lt;&gt;"",VLOOKUP($I5289,'Valid Values - Search'!$R$4:$S$4719,2,FALSE),"")</f>
        <v/>
      </c>
      <c r="AC5289" s="38" t="str">
        <f t="shared" si="82"/>
        <v/>
      </c>
      <c r="AD5289" s="38"/>
    </row>
    <row r="5290" spans="1:30">
      <c r="A5290" s="46"/>
      <c r="B5290" s="47"/>
      <c r="C5290" s="49"/>
      <c r="D5290" s="41"/>
      <c r="E5290" s="41"/>
      <c r="F5290" s="41"/>
      <c r="G5290" s="50" t="str">
        <f>IF(A5290&lt;&gt;"",CONCATENATE(A5290,":",YEAR(B5290),IF(MONTH(B5290)&gt;9,MONTH(B5290),CONCATENATE(0,MONTH(B5290))),IF(DAY(B5290)&gt;9,DAY(B5290),CONCATENATE(0,DAY(B5290))),IF(HOUR(C5290)&gt;9,HOUR(C5290),CONCATENATE(0,HOUR(C5290))),IF(MINUTE(C5290)&gt;9,MINUTE(C5290),CONCATENATE(0,MINUTE(C5290))),":",VLOOKUP(F5290,'Valid Values - Results'!$D$4:$F$12,3,FALSE)),"")</f>
        <v/>
      </c>
      <c r="H5290" s="41"/>
      <c r="I5290" s="41"/>
      <c r="J5290" s="41"/>
      <c r="K5290" s="41"/>
      <c r="L5290" s="41"/>
      <c r="M5290" s="92"/>
      <c r="N5290" s="41"/>
      <c r="O5290" s="41"/>
      <c r="P5290" s="41"/>
      <c r="Q5290" s="41"/>
      <c r="R5290" s="41"/>
      <c r="S5290" s="41"/>
      <c r="T5290" s="41"/>
      <c r="U5290" s="47"/>
      <c r="V5290" s="49"/>
      <c r="W5290" s="41"/>
      <c r="X5290" s="41"/>
      <c r="Y5290" s="41"/>
      <c r="AA5290" s="37" t="str">
        <f>IF($I5290&lt;&gt;"",VLOOKUP($I5290,'Valid Values - Search'!$R$4:$T$4719,3,FALSE),"")</f>
        <v/>
      </c>
      <c r="AB5290" s="37" t="str">
        <f>IF($I5290&lt;&gt;"",VLOOKUP($I5290,'Valid Values - Search'!$R$4:$S$4719,2,FALSE),"")</f>
        <v/>
      </c>
      <c r="AC5290" s="38" t="str">
        <f t="shared" si="82"/>
        <v/>
      </c>
      <c r="AD5290" s="38"/>
    </row>
    <row r="5291" spans="1:30">
      <c r="A5291" s="46"/>
      <c r="B5291" s="47"/>
      <c r="C5291" s="49"/>
      <c r="D5291" s="41"/>
      <c r="E5291" s="41"/>
      <c r="F5291" s="41"/>
      <c r="G5291" s="50" t="str">
        <f>IF(A5291&lt;&gt;"",CONCATENATE(A5291,":",YEAR(B5291),IF(MONTH(B5291)&gt;9,MONTH(B5291),CONCATENATE(0,MONTH(B5291))),IF(DAY(B5291)&gt;9,DAY(B5291),CONCATENATE(0,DAY(B5291))),IF(HOUR(C5291)&gt;9,HOUR(C5291),CONCATENATE(0,HOUR(C5291))),IF(MINUTE(C5291)&gt;9,MINUTE(C5291),CONCATENATE(0,MINUTE(C5291))),":",VLOOKUP(F5291,'Valid Values - Results'!$D$4:$F$12,3,FALSE)),"")</f>
        <v/>
      </c>
      <c r="H5291" s="41"/>
      <c r="I5291" s="41"/>
      <c r="J5291" s="41"/>
      <c r="K5291" s="41"/>
      <c r="L5291" s="41"/>
      <c r="M5291" s="92"/>
      <c r="N5291" s="41"/>
      <c r="O5291" s="41"/>
      <c r="P5291" s="41"/>
      <c r="Q5291" s="41"/>
      <c r="R5291" s="41"/>
      <c r="S5291" s="41"/>
      <c r="T5291" s="41"/>
      <c r="U5291" s="47"/>
      <c r="V5291" s="49"/>
      <c r="W5291" s="41"/>
      <c r="X5291" s="41"/>
      <c r="Y5291" s="41"/>
      <c r="AA5291" s="37" t="str">
        <f>IF($I5291&lt;&gt;"",VLOOKUP($I5291,'Valid Values - Search'!$R$4:$T$4719,3,FALSE),"")</f>
        <v/>
      </c>
      <c r="AB5291" s="37" t="str">
        <f>IF($I5291&lt;&gt;"",VLOOKUP($I5291,'Valid Values - Search'!$R$4:$S$4719,2,FALSE),"")</f>
        <v/>
      </c>
      <c r="AC5291" s="38" t="str">
        <f t="shared" si="82"/>
        <v/>
      </c>
      <c r="AD5291" s="38"/>
    </row>
    <row r="5292" spans="1:30">
      <c r="A5292" s="46"/>
      <c r="B5292" s="47"/>
      <c r="C5292" s="49"/>
      <c r="D5292" s="41"/>
      <c r="E5292" s="41"/>
      <c r="F5292" s="41"/>
      <c r="G5292" s="50" t="str">
        <f>IF(A5292&lt;&gt;"",CONCATENATE(A5292,":",YEAR(B5292),IF(MONTH(B5292)&gt;9,MONTH(B5292),CONCATENATE(0,MONTH(B5292))),IF(DAY(B5292)&gt;9,DAY(B5292),CONCATENATE(0,DAY(B5292))),IF(HOUR(C5292)&gt;9,HOUR(C5292),CONCATENATE(0,HOUR(C5292))),IF(MINUTE(C5292)&gt;9,MINUTE(C5292),CONCATENATE(0,MINUTE(C5292))),":",VLOOKUP(F5292,'Valid Values - Results'!$D$4:$F$12,3,FALSE)),"")</f>
        <v/>
      </c>
      <c r="H5292" s="41"/>
      <c r="I5292" s="41"/>
      <c r="J5292" s="41"/>
      <c r="K5292" s="41"/>
      <c r="L5292" s="41"/>
      <c r="M5292" s="92"/>
      <c r="N5292" s="41"/>
      <c r="O5292" s="41"/>
      <c r="P5292" s="41"/>
      <c r="Q5292" s="41"/>
      <c r="R5292" s="41"/>
      <c r="S5292" s="41"/>
      <c r="T5292" s="41"/>
      <c r="U5292" s="47"/>
      <c r="V5292" s="49"/>
      <c r="W5292" s="41"/>
      <c r="X5292" s="41"/>
      <c r="Y5292" s="41"/>
      <c r="AA5292" s="37" t="str">
        <f>IF($I5292&lt;&gt;"",VLOOKUP($I5292,'Valid Values - Search'!$R$4:$T$4719,3,FALSE),"")</f>
        <v/>
      </c>
      <c r="AB5292" s="37" t="str">
        <f>IF($I5292&lt;&gt;"",VLOOKUP($I5292,'Valid Values - Search'!$R$4:$S$4719,2,FALSE),"")</f>
        <v/>
      </c>
      <c r="AC5292" s="38" t="str">
        <f t="shared" si="82"/>
        <v/>
      </c>
      <c r="AD5292" s="38"/>
    </row>
    <row r="5293" spans="1:30">
      <c r="A5293" s="46"/>
      <c r="B5293" s="47"/>
      <c r="C5293" s="49"/>
      <c r="D5293" s="41"/>
      <c r="E5293" s="41"/>
      <c r="F5293" s="41"/>
      <c r="G5293" s="50" t="str">
        <f>IF(A5293&lt;&gt;"",CONCATENATE(A5293,":",YEAR(B5293),IF(MONTH(B5293)&gt;9,MONTH(B5293),CONCATENATE(0,MONTH(B5293))),IF(DAY(B5293)&gt;9,DAY(B5293),CONCATENATE(0,DAY(B5293))),IF(HOUR(C5293)&gt;9,HOUR(C5293),CONCATENATE(0,HOUR(C5293))),IF(MINUTE(C5293)&gt;9,MINUTE(C5293),CONCATENATE(0,MINUTE(C5293))),":",VLOOKUP(F5293,'Valid Values - Results'!$D$4:$F$12,3,FALSE)),"")</f>
        <v/>
      </c>
      <c r="H5293" s="41"/>
      <c r="I5293" s="41"/>
      <c r="J5293" s="41"/>
      <c r="K5293" s="41"/>
      <c r="L5293" s="41"/>
      <c r="M5293" s="92"/>
      <c r="N5293" s="41"/>
      <c r="O5293" s="41"/>
      <c r="P5293" s="41"/>
      <c r="Q5293" s="41"/>
      <c r="R5293" s="41"/>
      <c r="S5293" s="41"/>
      <c r="T5293" s="41"/>
      <c r="U5293" s="47"/>
      <c r="V5293" s="49"/>
      <c r="W5293" s="41"/>
      <c r="X5293" s="41"/>
      <c r="Y5293" s="41"/>
      <c r="AA5293" s="37" t="str">
        <f>IF($I5293&lt;&gt;"",VLOOKUP($I5293,'Valid Values - Search'!$R$4:$T$4719,3,FALSE),"")</f>
        <v/>
      </c>
      <c r="AB5293" s="37" t="str">
        <f>IF($I5293&lt;&gt;"",VLOOKUP($I5293,'Valid Values - Search'!$R$4:$S$4719,2,FALSE),"")</f>
        <v/>
      </c>
      <c r="AC5293" s="38" t="str">
        <f t="shared" si="82"/>
        <v/>
      </c>
      <c r="AD5293" s="38"/>
    </row>
    <row r="5294" spans="1:30">
      <c r="A5294" s="46"/>
      <c r="B5294" s="47"/>
      <c r="C5294" s="49"/>
      <c r="D5294" s="41"/>
      <c r="E5294" s="41"/>
      <c r="F5294" s="41"/>
      <c r="G5294" s="50" t="str">
        <f>IF(A5294&lt;&gt;"",CONCATENATE(A5294,":",YEAR(B5294),IF(MONTH(B5294)&gt;9,MONTH(B5294),CONCATENATE(0,MONTH(B5294))),IF(DAY(B5294)&gt;9,DAY(B5294),CONCATENATE(0,DAY(B5294))),IF(HOUR(C5294)&gt;9,HOUR(C5294),CONCATENATE(0,HOUR(C5294))),IF(MINUTE(C5294)&gt;9,MINUTE(C5294),CONCATENATE(0,MINUTE(C5294))),":",VLOOKUP(F5294,'Valid Values - Results'!$D$4:$F$12,3,FALSE)),"")</f>
        <v/>
      </c>
      <c r="H5294" s="41"/>
      <c r="I5294" s="41"/>
      <c r="J5294" s="41"/>
      <c r="K5294" s="41"/>
      <c r="L5294" s="41"/>
      <c r="M5294" s="92"/>
      <c r="N5294" s="41"/>
      <c r="O5294" s="41"/>
      <c r="P5294" s="41"/>
      <c r="Q5294" s="41"/>
      <c r="R5294" s="41"/>
      <c r="S5294" s="41"/>
      <c r="T5294" s="41"/>
      <c r="U5294" s="47"/>
      <c r="V5294" s="49"/>
      <c r="W5294" s="41"/>
      <c r="X5294" s="41"/>
      <c r="Y5294" s="41"/>
      <c r="AA5294" s="37" t="str">
        <f>IF($I5294&lt;&gt;"",VLOOKUP($I5294,'Valid Values - Search'!$R$4:$T$4719,3,FALSE),"")</f>
        <v/>
      </c>
      <c r="AB5294" s="37" t="str">
        <f>IF($I5294&lt;&gt;"",VLOOKUP($I5294,'Valid Values - Search'!$R$4:$S$4719,2,FALSE),"")</f>
        <v/>
      </c>
      <c r="AC5294" s="38" t="str">
        <f t="shared" si="82"/>
        <v/>
      </c>
      <c r="AD5294" s="38"/>
    </row>
    <row r="5295" spans="1:30">
      <c r="A5295" s="46"/>
      <c r="B5295" s="47"/>
      <c r="C5295" s="49"/>
      <c r="D5295" s="41"/>
      <c r="E5295" s="41"/>
      <c r="F5295" s="41"/>
      <c r="G5295" s="50" t="str">
        <f>IF(A5295&lt;&gt;"",CONCATENATE(A5295,":",YEAR(B5295),IF(MONTH(B5295)&gt;9,MONTH(B5295),CONCATENATE(0,MONTH(B5295))),IF(DAY(B5295)&gt;9,DAY(B5295),CONCATENATE(0,DAY(B5295))),IF(HOUR(C5295)&gt;9,HOUR(C5295),CONCATENATE(0,HOUR(C5295))),IF(MINUTE(C5295)&gt;9,MINUTE(C5295),CONCATENATE(0,MINUTE(C5295))),":",VLOOKUP(F5295,'Valid Values - Results'!$D$4:$F$12,3,FALSE)),"")</f>
        <v/>
      </c>
      <c r="H5295" s="41"/>
      <c r="I5295" s="41"/>
      <c r="J5295" s="41"/>
      <c r="K5295" s="41"/>
      <c r="L5295" s="41"/>
      <c r="M5295" s="92"/>
      <c r="N5295" s="41"/>
      <c r="O5295" s="41"/>
      <c r="P5295" s="41"/>
      <c r="Q5295" s="41"/>
      <c r="R5295" s="41"/>
      <c r="S5295" s="41"/>
      <c r="T5295" s="41"/>
      <c r="U5295" s="47"/>
      <c r="V5295" s="49"/>
      <c r="W5295" s="41"/>
      <c r="X5295" s="41"/>
      <c r="Y5295" s="41"/>
      <c r="AA5295" s="37" t="str">
        <f>IF($I5295&lt;&gt;"",VLOOKUP($I5295,'Valid Values - Search'!$R$4:$T$4719,3,FALSE),"")</f>
        <v/>
      </c>
      <c r="AB5295" s="37" t="str">
        <f>IF($I5295&lt;&gt;"",VLOOKUP($I5295,'Valid Values - Search'!$R$4:$S$4719,2,FALSE),"")</f>
        <v/>
      </c>
      <c r="AC5295" s="38" t="str">
        <f t="shared" si="82"/>
        <v/>
      </c>
      <c r="AD5295" s="38"/>
    </row>
    <row r="5296" spans="1:30">
      <c r="A5296" s="46"/>
      <c r="B5296" s="47"/>
      <c r="C5296" s="49"/>
      <c r="D5296" s="41"/>
      <c r="E5296" s="41"/>
      <c r="F5296" s="41"/>
      <c r="G5296" s="50" t="str">
        <f>IF(A5296&lt;&gt;"",CONCATENATE(A5296,":",YEAR(B5296),IF(MONTH(B5296)&gt;9,MONTH(B5296),CONCATENATE(0,MONTH(B5296))),IF(DAY(B5296)&gt;9,DAY(B5296),CONCATENATE(0,DAY(B5296))),IF(HOUR(C5296)&gt;9,HOUR(C5296),CONCATENATE(0,HOUR(C5296))),IF(MINUTE(C5296)&gt;9,MINUTE(C5296),CONCATENATE(0,MINUTE(C5296))),":",VLOOKUP(F5296,'Valid Values - Results'!$D$4:$F$12,3,FALSE)),"")</f>
        <v/>
      </c>
      <c r="H5296" s="41"/>
      <c r="I5296" s="41"/>
      <c r="J5296" s="41"/>
      <c r="K5296" s="41"/>
      <c r="L5296" s="41"/>
      <c r="M5296" s="92"/>
      <c r="N5296" s="41"/>
      <c r="O5296" s="41"/>
      <c r="P5296" s="41"/>
      <c r="Q5296" s="41"/>
      <c r="R5296" s="41"/>
      <c r="S5296" s="41"/>
      <c r="T5296" s="41"/>
      <c r="U5296" s="47"/>
      <c r="V5296" s="49"/>
      <c r="W5296" s="41"/>
      <c r="X5296" s="41"/>
      <c r="Y5296" s="41"/>
      <c r="AA5296" s="37" t="str">
        <f>IF($I5296&lt;&gt;"",VLOOKUP($I5296,'Valid Values - Search'!$R$4:$T$4719,3,FALSE),"")</f>
        <v/>
      </c>
      <c r="AB5296" s="37" t="str">
        <f>IF($I5296&lt;&gt;"",VLOOKUP($I5296,'Valid Values - Search'!$R$4:$S$4719,2,FALSE),"")</f>
        <v/>
      </c>
      <c r="AC5296" s="38" t="str">
        <f t="shared" si="82"/>
        <v/>
      </c>
      <c r="AD5296" s="38"/>
    </row>
    <row r="5297" spans="1:30">
      <c r="A5297" s="46"/>
      <c r="B5297" s="47"/>
      <c r="C5297" s="49"/>
      <c r="D5297" s="41"/>
      <c r="E5297" s="41"/>
      <c r="F5297" s="41"/>
      <c r="G5297" s="50" t="str">
        <f>IF(A5297&lt;&gt;"",CONCATENATE(A5297,":",YEAR(B5297),IF(MONTH(B5297)&gt;9,MONTH(B5297),CONCATENATE(0,MONTH(B5297))),IF(DAY(B5297)&gt;9,DAY(B5297),CONCATENATE(0,DAY(B5297))),IF(HOUR(C5297)&gt;9,HOUR(C5297),CONCATENATE(0,HOUR(C5297))),IF(MINUTE(C5297)&gt;9,MINUTE(C5297),CONCATENATE(0,MINUTE(C5297))),":",VLOOKUP(F5297,'Valid Values - Results'!$D$4:$F$12,3,FALSE)),"")</f>
        <v/>
      </c>
      <c r="H5297" s="41"/>
      <c r="I5297" s="41"/>
      <c r="J5297" s="41"/>
      <c r="K5297" s="41"/>
      <c r="L5297" s="41"/>
      <c r="M5297" s="92"/>
      <c r="N5297" s="41"/>
      <c r="O5297" s="41"/>
      <c r="P5297" s="41"/>
      <c r="Q5297" s="41"/>
      <c r="R5297" s="41"/>
      <c r="S5297" s="41"/>
      <c r="T5297" s="41"/>
      <c r="U5297" s="47"/>
      <c r="V5297" s="49"/>
      <c r="W5297" s="41"/>
      <c r="X5297" s="41"/>
      <c r="Y5297" s="41"/>
      <c r="AA5297" s="37" t="str">
        <f>IF($I5297&lt;&gt;"",VLOOKUP($I5297,'Valid Values - Search'!$R$4:$T$4719,3,FALSE),"")</f>
        <v/>
      </c>
      <c r="AB5297" s="37" t="str">
        <f>IF($I5297&lt;&gt;"",VLOOKUP($I5297,'Valid Values - Search'!$R$4:$S$4719,2,FALSE),"")</f>
        <v/>
      </c>
      <c r="AC5297" s="38" t="str">
        <f t="shared" si="82"/>
        <v/>
      </c>
      <c r="AD5297" s="38"/>
    </row>
    <row r="5298" spans="1:30">
      <c r="A5298" s="46"/>
      <c r="B5298" s="47"/>
      <c r="C5298" s="49"/>
      <c r="D5298" s="41"/>
      <c r="E5298" s="41"/>
      <c r="F5298" s="41"/>
      <c r="G5298" s="50" t="str">
        <f>IF(A5298&lt;&gt;"",CONCATENATE(A5298,":",YEAR(B5298),IF(MONTH(B5298)&gt;9,MONTH(B5298),CONCATENATE(0,MONTH(B5298))),IF(DAY(B5298)&gt;9,DAY(B5298),CONCATENATE(0,DAY(B5298))),IF(HOUR(C5298)&gt;9,HOUR(C5298),CONCATENATE(0,HOUR(C5298))),IF(MINUTE(C5298)&gt;9,MINUTE(C5298),CONCATENATE(0,MINUTE(C5298))),":",VLOOKUP(F5298,'Valid Values - Results'!$D$4:$F$12,3,FALSE)),"")</f>
        <v/>
      </c>
      <c r="H5298" s="41"/>
      <c r="I5298" s="41"/>
      <c r="J5298" s="41"/>
      <c r="K5298" s="41"/>
      <c r="L5298" s="41"/>
      <c r="M5298" s="92"/>
      <c r="N5298" s="41"/>
      <c r="O5298" s="41"/>
      <c r="P5298" s="41"/>
      <c r="Q5298" s="41"/>
      <c r="R5298" s="41"/>
      <c r="S5298" s="41"/>
      <c r="T5298" s="41"/>
      <c r="U5298" s="47"/>
      <c r="V5298" s="49"/>
      <c r="W5298" s="41"/>
      <c r="X5298" s="41"/>
      <c r="Y5298" s="41"/>
      <c r="AA5298" s="37" t="str">
        <f>IF($I5298&lt;&gt;"",VLOOKUP($I5298,'Valid Values - Search'!$R$4:$T$4719,3,FALSE),"")</f>
        <v/>
      </c>
      <c r="AB5298" s="37" t="str">
        <f>IF($I5298&lt;&gt;"",VLOOKUP($I5298,'Valid Values - Search'!$R$4:$S$4719,2,FALSE),"")</f>
        <v/>
      </c>
      <c r="AC5298" s="38" t="str">
        <f t="shared" si="82"/>
        <v/>
      </c>
      <c r="AD5298" s="38"/>
    </row>
    <row r="5299" spans="1:30">
      <c r="A5299" s="46"/>
      <c r="B5299" s="47"/>
      <c r="C5299" s="49"/>
      <c r="D5299" s="41"/>
      <c r="E5299" s="41"/>
      <c r="F5299" s="41"/>
      <c r="G5299" s="50" t="str">
        <f>IF(A5299&lt;&gt;"",CONCATENATE(A5299,":",YEAR(B5299),IF(MONTH(B5299)&gt;9,MONTH(B5299),CONCATENATE(0,MONTH(B5299))),IF(DAY(B5299)&gt;9,DAY(B5299),CONCATENATE(0,DAY(B5299))),IF(HOUR(C5299)&gt;9,HOUR(C5299),CONCATENATE(0,HOUR(C5299))),IF(MINUTE(C5299)&gt;9,MINUTE(C5299),CONCATENATE(0,MINUTE(C5299))),":",VLOOKUP(F5299,'Valid Values - Results'!$D$4:$F$12,3,FALSE)),"")</f>
        <v/>
      </c>
      <c r="H5299" s="41"/>
      <c r="I5299" s="41"/>
      <c r="J5299" s="41"/>
      <c r="K5299" s="41"/>
      <c r="L5299" s="41"/>
      <c r="M5299" s="92"/>
      <c r="N5299" s="41"/>
      <c r="O5299" s="41"/>
      <c r="P5299" s="41"/>
      <c r="Q5299" s="41"/>
      <c r="R5299" s="41"/>
      <c r="S5299" s="41"/>
      <c r="T5299" s="41"/>
      <c r="U5299" s="47"/>
      <c r="V5299" s="49"/>
      <c r="W5299" s="41"/>
      <c r="X5299" s="41"/>
      <c r="Y5299" s="41"/>
      <c r="AA5299" s="37" t="str">
        <f>IF($I5299&lt;&gt;"",VLOOKUP($I5299,'Valid Values - Search'!$R$4:$T$4719,3,FALSE),"")</f>
        <v/>
      </c>
      <c r="AB5299" s="37" t="str">
        <f>IF($I5299&lt;&gt;"",VLOOKUP($I5299,'Valid Values - Search'!$R$4:$S$4719,2,FALSE),"")</f>
        <v/>
      </c>
      <c r="AC5299" s="38" t="str">
        <f t="shared" si="82"/>
        <v/>
      </c>
      <c r="AD5299" s="38"/>
    </row>
    <row r="5300" spans="1:30">
      <c r="A5300" s="46"/>
      <c r="B5300" s="47"/>
      <c r="C5300" s="49"/>
      <c r="D5300" s="41"/>
      <c r="E5300" s="41"/>
      <c r="F5300" s="41"/>
      <c r="G5300" s="50" t="str">
        <f>IF(A5300&lt;&gt;"",CONCATENATE(A5300,":",YEAR(B5300),IF(MONTH(B5300)&gt;9,MONTH(B5300),CONCATENATE(0,MONTH(B5300))),IF(DAY(B5300)&gt;9,DAY(B5300),CONCATENATE(0,DAY(B5300))),IF(HOUR(C5300)&gt;9,HOUR(C5300),CONCATENATE(0,HOUR(C5300))),IF(MINUTE(C5300)&gt;9,MINUTE(C5300),CONCATENATE(0,MINUTE(C5300))),":",VLOOKUP(F5300,'Valid Values - Results'!$D$4:$F$12,3,FALSE)),"")</f>
        <v/>
      </c>
      <c r="H5300" s="41"/>
      <c r="I5300" s="41"/>
      <c r="J5300" s="41"/>
      <c r="K5300" s="41"/>
      <c r="L5300" s="41"/>
      <c r="M5300" s="92"/>
      <c r="N5300" s="41"/>
      <c r="O5300" s="41"/>
      <c r="P5300" s="41"/>
      <c r="Q5300" s="41"/>
      <c r="R5300" s="41"/>
      <c r="S5300" s="41"/>
      <c r="T5300" s="41"/>
      <c r="U5300" s="47"/>
      <c r="V5300" s="49"/>
      <c r="W5300" s="41"/>
      <c r="X5300" s="41"/>
      <c r="Y5300" s="41"/>
      <c r="AA5300" s="37" t="str">
        <f>IF($I5300&lt;&gt;"",VLOOKUP($I5300,'Valid Values - Search'!$R$4:$T$4719,3,FALSE),"")</f>
        <v/>
      </c>
      <c r="AB5300" s="37" t="str">
        <f>IF($I5300&lt;&gt;"",VLOOKUP($I5300,'Valid Values - Search'!$R$4:$S$4719,2,FALSE),"")</f>
        <v/>
      </c>
      <c r="AC5300" s="38" t="str">
        <f t="shared" si="82"/>
        <v/>
      </c>
      <c r="AD5300" s="38"/>
    </row>
    <row r="5301" spans="1:30">
      <c r="A5301" s="46"/>
      <c r="B5301" s="47"/>
      <c r="C5301" s="49"/>
      <c r="D5301" s="41"/>
      <c r="E5301" s="41"/>
      <c r="F5301" s="41"/>
      <c r="G5301" s="50" t="str">
        <f>IF(A5301&lt;&gt;"",CONCATENATE(A5301,":",YEAR(B5301),IF(MONTH(B5301)&gt;9,MONTH(B5301),CONCATENATE(0,MONTH(B5301))),IF(DAY(B5301)&gt;9,DAY(B5301),CONCATENATE(0,DAY(B5301))),IF(HOUR(C5301)&gt;9,HOUR(C5301),CONCATENATE(0,HOUR(C5301))),IF(MINUTE(C5301)&gt;9,MINUTE(C5301),CONCATENATE(0,MINUTE(C5301))),":",VLOOKUP(F5301,'Valid Values - Results'!$D$4:$F$12,3,FALSE)),"")</f>
        <v/>
      </c>
      <c r="H5301" s="41"/>
      <c r="I5301" s="41"/>
      <c r="J5301" s="41"/>
      <c r="K5301" s="41"/>
      <c r="L5301" s="41"/>
      <c r="M5301" s="92"/>
      <c r="N5301" s="41"/>
      <c r="O5301" s="41"/>
      <c r="P5301" s="41"/>
      <c r="Q5301" s="41"/>
      <c r="R5301" s="41"/>
      <c r="S5301" s="41"/>
      <c r="T5301" s="41"/>
      <c r="U5301" s="47"/>
      <c r="V5301" s="49"/>
      <c r="W5301" s="41"/>
      <c r="X5301" s="41"/>
      <c r="Y5301" s="41"/>
      <c r="AA5301" s="37" t="str">
        <f>IF($I5301&lt;&gt;"",VLOOKUP($I5301,'Valid Values - Search'!$R$4:$T$4719,3,FALSE),"")</f>
        <v/>
      </c>
      <c r="AB5301" s="37" t="str">
        <f>IF($I5301&lt;&gt;"",VLOOKUP($I5301,'Valid Values - Search'!$R$4:$S$4719,2,FALSE),"")</f>
        <v/>
      </c>
      <c r="AC5301" s="38" t="str">
        <f t="shared" si="82"/>
        <v/>
      </c>
      <c r="AD5301" s="38"/>
    </row>
    <row r="5302" spans="1:30">
      <c r="A5302" s="46"/>
      <c r="B5302" s="47"/>
      <c r="C5302" s="49"/>
      <c r="D5302" s="41"/>
      <c r="E5302" s="41"/>
      <c r="F5302" s="41"/>
      <c r="G5302" s="50" t="str">
        <f>IF(A5302&lt;&gt;"",CONCATENATE(A5302,":",YEAR(B5302),IF(MONTH(B5302)&gt;9,MONTH(B5302),CONCATENATE(0,MONTH(B5302))),IF(DAY(B5302)&gt;9,DAY(B5302),CONCATENATE(0,DAY(B5302))),IF(HOUR(C5302)&gt;9,HOUR(C5302),CONCATENATE(0,HOUR(C5302))),IF(MINUTE(C5302)&gt;9,MINUTE(C5302),CONCATENATE(0,MINUTE(C5302))),":",VLOOKUP(F5302,'Valid Values - Results'!$D$4:$F$12,3,FALSE)),"")</f>
        <v/>
      </c>
      <c r="H5302" s="41"/>
      <c r="I5302" s="41"/>
      <c r="J5302" s="41"/>
      <c r="K5302" s="41"/>
      <c r="L5302" s="41"/>
      <c r="M5302" s="92"/>
      <c r="N5302" s="41"/>
      <c r="O5302" s="41"/>
      <c r="P5302" s="41"/>
      <c r="Q5302" s="41"/>
      <c r="R5302" s="41"/>
      <c r="S5302" s="41"/>
      <c r="T5302" s="41"/>
      <c r="U5302" s="47"/>
      <c r="V5302" s="49"/>
      <c r="W5302" s="41"/>
      <c r="X5302" s="41"/>
      <c r="Y5302" s="41"/>
      <c r="AA5302" s="37" t="str">
        <f>IF($I5302&lt;&gt;"",VLOOKUP($I5302,'Valid Values - Search'!$R$4:$T$4719,3,FALSE),"")</f>
        <v/>
      </c>
      <c r="AB5302" s="37" t="str">
        <f>IF($I5302&lt;&gt;"",VLOOKUP($I5302,'Valid Values - Search'!$R$4:$S$4719,2,FALSE),"")</f>
        <v/>
      </c>
      <c r="AC5302" s="38" t="str">
        <f t="shared" si="82"/>
        <v/>
      </c>
      <c r="AD5302" s="38"/>
    </row>
    <row r="5303" spans="1:30">
      <c r="A5303" s="46"/>
      <c r="B5303" s="47"/>
      <c r="C5303" s="49"/>
      <c r="D5303" s="41"/>
      <c r="E5303" s="41"/>
      <c r="F5303" s="41"/>
      <c r="G5303" s="50" t="str">
        <f>IF(A5303&lt;&gt;"",CONCATENATE(A5303,":",YEAR(B5303),IF(MONTH(B5303)&gt;9,MONTH(B5303),CONCATENATE(0,MONTH(B5303))),IF(DAY(B5303)&gt;9,DAY(B5303),CONCATENATE(0,DAY(B5303))),IF(HOUR(C5303)&gt;9,HOUR(C5303),CONCATENATE(0,HOUR(C5303))),IF(MINUTE(C5303)&gt;9,MINUTE(C5303),CONCATENATE(0,MINUTE(C5303))),":",VLOOKUP(F5303,'Valid Values - Results'!$D$4:$F$12,3,FALSE)),"")</f>
        <v/>
      </c>
      <c r="H5303" s="41"/>
      <c r="I5303" s="41"/>
      <c r="J5303" s="41"/>
      <c r="K5303" s="41"/>
      <c r="L5303" s="41"/>
      <c r="M5303" s="92"/>
      <c r="N5303" s="41"/>
      <c r="O5303" s="41"/>
      <c r="P5303" s="41"/>
      <c r="Q5303" s="41"/>
      <c r="R5303" s="41"/>
      <c r="S5303" s="41"/>
      <c r="T5303" s="41"/>
      <c r="U5303" s="47"/>
      <c r="V5303" s="49"/>
      <c r="W5303" s="41"/>
      <c r="X5303" s="41"/>
      <c r="Y5303" s="41"/>
      <c r="AA5303" s="37" t="str">
        <f>IF($I5303&lt;&gt;"",VLOOKUP($I5303,'Valid Values - Search'!$R$4:$T$4719,3,FALSE),"")</f>
        <v/>
      </c>
      <c r="AB5303" s="37" t="str">
        <f>IF($I5303&lt;&gt;"",VLOOKUP($I5303,'Valid Values - Search'!$R$4:$S$4719,2,FALSE),"")</f>
        <v/>
      </c>
      <c r="AC5303" s="38" t="str">
        <f t="shared" si="82"/>
        <v/>
      </c>
      <c r="AD5303" s="38"/>
    </row>
    <row r="5304" spans="1:30">
      <c r="A5304" s="46"/>
      <c r="B5304" s="47"/>
      <c r="C5304" s="49"/>
      <c r="D5304" s="41"/>
      <c r="E5304" s="41"/>
      <c r="F5304" s="41"/>
      <c r="G5304" s="50" t="str">
        <f>IF(A5304&lt;&gt;"",CONCATENATE(A5304,":",YEAR(B5304),IF(MONTH(B5304)&gt;9,MONTH(B5304),CONCATENATE(0,MONTH(B5304))),IF(DAY(B5304)&gt;9,DAY(B5304),CONCATENATE(0,DAY(B5304))),IF(HOUR(C5304)&gt;9,HOUR(C5304),CONCATENATE(0,HOUR(C5304))),IF(MINUTE(C5304)&gt;9,MINUTE(C5304),CONCATENATE(0,MINUTE(C5304))),":",VLOOKUP(F5304,'Valid Values - Results'!$D$4:$F$12,3,FALSE)),"")</f>
        <v/>
      </c>
      <c r="H5304" s="41"/>
      <c r="I5304" s="41"/>
      <c r="J5304" s="41"/>
      <c r="K5304" s="41"/>
      <c r="L5304" s="41"/>
      <c r="M5304" s="92"/>
      <c r="N5304" s="41"/>
      <c r="O5304" s="41"/>
      <c r="P5304" s="41"/>
      <c r="Q5304" s="41"/>
      <c r="R5304" s="41"/>
      <c r="S5304" s="41"/>
      <c r="T5304" s="41"/>
      <c r="U5304" s="47"/>
      <c r="V5304" s="49"/>
      <c r="W5304" s="41"/>
      <c r="X5304" s="41"/>
      <c r="Y5304" s="41"/>
      <c r="AA5304" s="37" t="str">
        <f>IF($I5304&lt;&gt;"",VLOOKUP($I5304,'Valid Values - Search'!$R$4:$T$4719,3,FALSE),"")</f>
        <v/>
      </c>
      <c r="AB5304" s="37" t="str">
        <f>IF($I5304&lt;&gt;"",VLOOKUP($I5304,'Valid Values - Search'!$R$4:$S$4719,2,FALSE),"")</f>
        <v/>
      </c>
      <c r="AC5304" s="38" t="str">
        <f t="shared" si="82"/>
        <v/>
      </c>
      <c r="AD5304" s="38"/>
    </row>
    <row r="5305" spans="1:30">
      <c r="A5305" s="46"/>
      <c r="B5305" s="47"/>
      <c r="C5305" s="49"/>
      <c r="D5305" s="41"/>
      <c r="E5305" s="41"/>
      <c r="F5305" s="41"/>
      <c r="G5305" s="50" t="str">
        <f>IF(A5305&lt;&gt;"",CONCATENATE(A5305,":",YEAR(B5305),IF(MONTH(B5305)&gt;9,MONTH(B5305),CONCATENATE(0,MONTH(B5305))),IF(DAY(B5305)&gt;9,DAY(B5305),CONCATENATE(0,DAY(B5305))),IF(HOUR(C5305)&gt;9,HOUR(C5305),CONCATENATE(0,HOUR(C5305))),IF(MINUTE(C5305)&gt;9,MINUTE(C5305),CONCATENATE(0,MINUTE(C5305))),":",VLOOKUP(F5305,'Valid Values - Results'!$D$4:$F$12,3,FALSE)),"")</f>
        <v/>
      </c>
      <c r="H5305" s="41"/>
      <c r="I5305" s="41"/>
      <c r="J5305" s="41"/>
      <c r="K5305" s="41"/>
      <c r="L5305" s="41"/>
      <c r="M5305" s="92"/>
      <c r="N5305" s="41"/>
      <c r="O5305" s="41"/>
      <c r="P5305" s="41"/>
      <c r="Q5305" s="41"/>
      <c r="R5305" s="41"/>
      <c r="S5305" s="41"/>
      <c r="T5305" s="41"/>
      <c r="U5305" s="47"/>
      <c r="V5305" s="49"/>
      <c r="W5305" s="41"/>
      <c r="X5305" s="41"/>
      <c r="Y5305" s="41"/>
      <c r="AA5305" s="37" t="str">
        <f>IF($I5305&lt;&gt;"",VLOOKUP($I5305,'Valid Values - Search'!$R$4:$T$4719,3,FALSE),"")</f>
        <v/>
      </c>
      <c r="AB5305" s="37" t="str">
        <f>IF($I5305&lt;&gt;"",VLOOKUP($I5305,'Valid Values - Search'!$R$4:$S$4719,2,FALSE),"")</f>
        <v/>
      </c>
      <c r="AC5305" s="38" t="str">
        <f t="shared" si="82"/>
        <v/>
      </c>
      <c r="AD5305" s="38"/>
    </row>
    <row r="5306" spans="1:30">
      <c r="A5306" s="46"/>
      <c r="B5306" s="47"/>
      <c r="C5306" s="49"/>
      <c r="D5306" s="41"/>
      <c r="E5306" s="41"/>
      <c r="F5306" s="41"/>
      <c r="G5306" s="50" t="str">
        <f>IF(A5306&lt;&gt;"",CONCATENATE(A5306,":",YEAR(B5306),IF(MONTH(B5306)&gt;9,MONTH(B5306),CONCATENATE(0,MONTH(B5306))),IF(DAY(B5306)&gt;9,DAY(B5306),CONCATENATE(0,DAY(B5306))),IF(HOUR(C5306)&gt;9,HOUR(C5306),CONCATENATE(0,HOUR(C5306))),IF(MINUTE(C5306)&gt;9,MINUTE(C5306),CONCATENATE(0,MINUTE(C5306))),":",VLOOKUP(F5306,'Valid Values - Results'!$D$4:$F$12,3,FALSE)),"")</f>
        <v/>
      </c>
      <c r="H5306" s="41"/>
      <c r="I5306" s="41"/>
      <c r="J5306" s="41"/>
      <c r="K5306" s="41"/>
      <c r="L5306" s="41"/>
      <c r="M5306" s="92"/>
      <c r="N5306" s="41"/>
      <c r="O5306" s="41"/>
      <c r="P5306" s="41"/>
      <c r="Q5306" s="41"/>
      <c r="R5306" s="41"/>
      <c r="S5306" s="41"/>
      <c r="T5306" s="41"/>
      <c r="U5306" s="47"/>
      <c r="V5306" s="49"/>
      <c r="W5306" s="41"/>
      <c r="X5306" s="41"/>
      <c r="Y5306" s="41"/>
      <c r="AA5306" s="37" t="str">
        <f>IF($I5306&lt;&gt;"",VLOOKUP($I5306,'Valid Values - Search'!$R$4:$T$4719,3,FALSE),"")</f>
        <v/>
      </c>
      <c r="AB5306" s="37" t="str">
        <f>IF($I5306&lt;&gt;"",VLOOKUP($I5306,'Valid Values - Search'!$R$4:$S$4719,2,FALSE),"")</f>
        <v/>
      </c>
      <c r="AC5306" s="38" t="str">
        <f t="shared" si="82"/>
        <v/>
      </c>
      <c r="AD5306" s="38"/>
    </row>
    <row r="5307" spans="1:30">
      <c r="A5307" s="46"/>
      <c r="B5307" s="47"/>
      <c r="C5307" s="49"/>
      <c r="D5307" s="41"/>
      <c r="E5307" s="41"/>
      <c r="F5307" s="41"/>
      <c r="G5307" s="50" t="str">
        <f>IF(A5307&lt;&gt;"",CONCATENATE(A5307,":",YEAR(B5307),IF(MONTH(B5307)&gt;9,MONTH(B5307),CONCATENATE(0,MONTH(B5307))),IF(DAY(B5307)&gt;9,DAY(B5307),CONCATENATE(0,DAY(B5307))),IF(HOUR(C5307)&gt;9,HOUR(C5307),CONCATENATE(0,HOUR(C5307))),IF(MINUTE(C5307)&gt;9,MINUTE(C5307),CONCATENATE(0,MINUTE(C5307))),":",VLOOKUP(F5307,'Valid Values - Results'!$D$4:$F$12,3,FALSE)),"")</f>
        <v/>
      </c>
      <c r="H5307" s="41"/>
      <c r="I5307" s="41"/>
      <c r="J5307" s="41"/>
      <c r="K5307" s="41"/>
      <c r="L5307" s="41"/>
      <c r="M5307" s="92"/>
      <c r="N5307" s="41"/>
      <c r="O5307" s="41"/>
      <c r="P5307" s="41"/>
      <c r="Q5307" s="41"/>
      <c r="R5307" s="41"/>
      <c r="S5307" s="41"/>
      <c r="T5307" s="41"/>
      <c r="U5307" s="47"/>
      <c r="V5307" s="49"/>
      <c r="W5307" s="41"/>
      <c r="X5307" s="41"/>
      <c r="Y5307" s="41"/>
      <c r="AA5307" s="37" t="str">
        <f>IF($I5307&lt;&gt;"",VLOOKUP($I5307,'Valid Values - Search'!$R$4:$T$4719,3,FALSE),"")</f>
        <v/>
      </c>
      <c r="AB5307" s="37" t="str">
        <f>IF($I5307&lt;&gt;"",VLOOKUP($I5307,'Valid Values - Search'!$R$4:$S$4719,2,FALSE),"")</f>
        <v/>
      </c>
      <c r="AC5307" s="38" t="str">
        <f t="shared" si="82"/>
        <v/>
      </c>
      <c r="AD5307" s="38"/>
    </row>
    <row r="5308" spans="1:30">
      <c r="A5308" s="46"/>
      <c r="B5308" s="47"/>
      <c r="C5308" s="49"/>
      <c r="D5308" s="41"/>
      <c r="E5308" s="41"/>
      <c r="F5308" s="41"/>
      <c r="G5308" s="50" t="str">
        <f>IF(A5308&lt;&gt;"",CONCATENATE(A5308,":",YEAR(B5308),IF(MONTH(B5308)&gt;9,MONTH(B5308),CONCATENATE(0,MONTH(B5308))),IF(DAY(B5308)&gt;9,DAY(B5308),CONCATENATE(0,DAY(B5308))),IF(HOUR(C5308)&gt;9,HOUR(C5308),CONCATENATE(0,HOUR(C5308))),IF(MINUTE(C5308)&gt;9,MINUTE(C5308),CONCATENATE(0,MINUTE(C5308))),":",VLOOKUP(F5308,'Valid Values - Results'!$D$4:$F$12,3,FALSE)),"")</f>
        <v/>
      </c>
      <c r="H5308" s="41"/>
      <c r="I5308" s="41"/>
      <c r="J5308" s="41"/>
      <c r="K5308" s="41"/>
      <c r="L5308" s="41"/>
      <c r="M5308" s="92"/>
      <c r="N5308" s="41"/>
      <c r="O5308" s="41"/>
      <c r="P5308" s="41"/>
      <c r="Q5308" s="41"/>
      <c r="R5308" s="41"/>
      <c r="S5308" s="41"/>
      <c r="T5308" s="41"/>
      <c r="U5308" s="47"/>
      <c r="V5308" s="49"/>
      <c r="W5308" s="41"/>
      <c r="X5308" s="41"/>
      <c r="Y5308" s="41"/>
      <c r="AA5308" s="37" t="str">
        <f>IF($I5308&lt;&gt;"",VLOOKUP($I5308,'Valid Values - Search'!$R$4:$T$4719,3,FALSE),"")</f>
        <v/>
      </c>
      <c r="AB5308" s="37" t="str">
        <f>IF($I5308&lt;&gt;"",VLOOKUP($I5308,'Valid Values - Search'!$R$4:$S$4719,2,FALSE),"")</f>
        <v/>
      </c>
      <c r="AC5308" s="38" t="str">
        <f t="shared" si="82"/>
        <v/>
      </c>
      <c r="AD5308" s="38"/>
    </row>
    <row r="5309" spans="1:30">
      <c r="A5309" s="46"/>
      <c r="B5309" s="47"/>
      <c r="C5309" s="49"/>
      <c r="D5309" s="41"/>
      <c r="E5309" s="41"/>
      <c r="F5309" s="41"/>
      <c r="G5309" s="50" t="str">
        <f>IF(A5309&lt;&gt;"",CONCATENATE(A5309,":",YEAR(B5309),IF(MONTH(B5309)&gt;9,MONTH(B5309),CONCATENATE(0,MONTH(B5309))),IF(DAY(B5309)&gt;9,DAY(B5309),CONCATENATE(0,DAY(B5309))),IF(HOUR(C5309)&gt;9,HOUR(C5309),CONCATENATE(0,HOUR(C5309))),IF(MINUTE(C5309)&gt;9,MINUTE(C5309),CONCATENATE(0,MINUTE(C5309))),":",VLOOKUP(F5309,'Valid Values - Results'!$D$4:$F$12,3,FALSE)),"")</f>
        <v/>
      </c>
      <c r="H5309" s="41"/>
      <c r="I5309" s="41"/>
      <c r="J5309" s="41"/>
      <c r="K5309" s="41"/>
      <c r="L5309" s="41"/>
      <c r="M5309" s="92"/>
      <c r="N5309" s="41"/>
      <c r="O5309" s="41"/>
      <c r="P5309" s="41"/>
      <c r="Q5309" s="41"/>
      <c r="R5309" s="41"/>
      <c r="S5309" s="41"/>
      <c r="T5309" s="41"/>
      <c r="U5309" s="47"/>
      <c r="V5309" s="49"/>
      <c r="W5309" s="41"/>
      <c r="X5309" s="41"/>
      <c r="Y5309" s="41"/>
      <c r="AA5309" s="37" t="str">
        <f>IF($I5309&lt;&gt;"",VLOOKUP($I5309,'Valid Values - Search'!$R$4:$T$4719,3,FALSE),"")</f>
        <v/>
      </c>
      <c r="AB5309" s="37" t="str">
        <f>IF($I5309&lt;&gt;"",VLOOKUP($I5309,'Valid Values - Search'!$R$4:$S$4719,2,FALSE),"")</f>
        <v/>
      </c>
      <c r="AC5309" s="38" t="str">
        <f t="shared" si="82"/>
        <v/>
      </c>
      <c r="AD5309" s="38"/>
    </row>
    <row r="5310" spans="1:30">
      <c r="A5310" s="46"/>
      <c r="B5310" s="47"/>
      <c r="C5310" s="49"/>
      <c r="D5310" s="41"/>
      <c r="E5310" s="41"/>
      <c r="F5310" s="41"/>
      <c r="G5310" s="50" t="str">
        <f>IF(A5310&lt;&gt;"",CONCATENATE(A5310,":",YEAR(B5310),IF(MONTH(B5310)&gt;9,MONTH(B5310),CONCATENATE(0,MONTH(B5310))),IF(DAY(B5310)&gt;9,DAY(B5310),CONCATENATE(0,DAY(B5310))),IF(HOUR(C5310)&gt;9,HOUR(C5310),CONCATENATE(0,HOUR(C5310))),IF(MINUTE(C5310)&gt;9,MINUTE(C5310),CONCATENATE(0,MINUTE(C5310))),":",VLOOKUP(F5310,'Valid Values - Results'!$D$4:$F$12,3,FALSE)),"")</f>
        <v/>
      </c>
      <c r="H5310" s="41"/>
      <c r="I5310" s="41"/>
      <c r="J5310" s="41"/>
      <c r="K5310" s="41"/>
      <c r="L5310" s="41"/>
      <c r="M5310" s="92"/>
      <c r="N5310" s="41"/>
      <c r="O5310" s="41"/>
      <c r="P5310" s="41"/>
      <c r="Q5310" s="41"/>
      <c r="R5310" s="41"/>
      <c r="S5310" s="41"/>
      <c r="T5310" s="41"/>
      <c r="U5310" s="47"/>
      <c r="V5310" s="49"/>
      <c r="W5310" s="41"/>
      <c r="X5310" s="41"/>
      <c r="Y5310" s="41"/>
      <c r="AA5310" s="37" t="str">
        <f>IF($I5310&lt;&gt;"",VLOOKUP($I5310,'Valid Values - Search'!$R$4:$T$4719,3,FALSE),"")</f>
        <v/>
      </c>
      <c r="AB5310" s="37" t="str">
        <f>IF($I5310&lt;&gt;"",VLOOKUP($I5310,'Valid Values - Search'!$R$4:$S$4719,2,FALSE),"")</f>
        <v/>
      </c>
      <c r="AC5310" s="38" t="str">
        <f t="shared" si="82"/>
        <v/>
      </c>
      <c r="AD5310" s="38"/>
    </row>
    <row r="5311" spans="1:30">
      <c r="A5311" s="46"/>
      <c r="B5311" s="47"/>
      <c r="C5311" s="49"/>
      <c r="D5311" s="41"/>
      <c r="E5311" s="41"/>
      <c r="F5311" s="41"/>
      <c r="G5311" s="50" t="str">
        <f>IF(A5311&lt;&gt;"",CONCATENATE(A5311,":",YEAR(B5311),IF(MONTH(B5311)&gt;9,MONTH(B5311),CONCATENATE(0,MONTH(B5311))),IF(DAY(B5311)&gt;9,DAY(B5311),CONCATENATE(0,DAY(B5311))),IF(HOUR(C5311)&gt;9,HOUR(C5311),CONCATENATE(0,HOUR(C5311))),IF(MINUTE(C5311)&gt;9,MINUTE(C5311),CONCATENATE(0,MINUTE(C5311))),":",VLOOKUP(F5311,'Valid Values - Results'!$D$4:$F$12,3,FALSE)),"")</f>
        <v/>
      </c>
      <c r="H5311" s="41"/>
      <c r="I5311" s="41"/>
      <c r="J5311" s="41"/>
      <c r="K5311" s="41"/>
      <c r="L5311" s="41"/>
      <c r="M5311" s="92"/>
      <c r="N5311" s="41"/>
      <c r="O5311" s="41"/>
      <c r="P5311" s="41"/>
      <c r="Q5311" s="41"/>
      <c r="R5311" s="41"/>
      <c r="S5311" s="41"/>
      <c r="T5311" s="41"/>
      <c r="U5311" s="47"/>
      <c r="V5311" s="49"/>
      <c r="W5311" s="41"/>
      <c r="X5311" s="41"/>
      <c r="Y5311" s="41"/>
      <c r="AA5311" s="37" t="str">
        <f>IF($I5311&lt;&gt;"",VLOOKUP($I5311,'Valid Values - Search'!$R$4:$T$4719,3,FALSE),"")</f>
        <v/>
      </c>
      <c r="AB5311" s="37" t="str">
        <f>IF($I5311&lt;&gt;"",VLOOKUP($I5311,'Valid Values - Search'!$R$4:$S$4719,2,FALSE),"")</f>
        <v/>
      </c>
      <c r="AC5311" s="38" t="str">
        <f t="shared" si="82"/>
        <v/>
      </c>
      <c r="AD5311" s="38"/>
    </row>
    <row r="5312" spans="1:30">
      <c r="A5312" s="46"/>
      <c r="B5312" s="47"/>
      <c r="C5312" s="49"/>
      <c r="D5312" s="41"/>
      <c r="E5312" s="41"/>
      <c r="F5312" s="41"/>
      <c r="G5312" s="50" t="str">
        <f>IF(A5312&lt;&gt;"",CONCATENATE(A5312,":",YEAR(B5312),IF(MONTH(B5312)&gt;9,MONTH(B5312),CONCATENATE(0,MONTH(B5312))),IF(DAY(B5312)&gt;9,DAY(B5312),CONCATENATE(0,DAY(B5312))),IF(HOUR(C5312)&gt;9,HOUR(C5312),CONCATENATE(0,HOUR(C5312))),IF(MINUTE(C5312)&gt;9,MINUTE(C5312),CONCATENATE(0,MINUTE(C5312))),":",VLOOKUP(F5312,'Valid Values - Results'!$D$4:$F$12,3,FALSE)),"")</f>
        <v/>
      </c>
      <c r="H5312" s="41"/>
      <c r="I5312" s="41"/>
      <c r="J5312" s="41"/>
      <c r="K5312" s="41"/>
      <c r="L5312" s="41"/>
      <c r="M5312" s="92"/>
      <c r="N5312" s="41"/>
      <c r="O5312" s="41"/>
      <c r="P5312" s="41"/>
      <c r="Q5312" s="41"/>
      <c r="R5312" s="41"/>
      <c r="S5312" s="41"/>
      <c r="T5312" s="41"/>
      <c r="U5312" s="47"/>
      <c r="V5312" s="49"/>
      <c r="W5312" s="41"/>
      <c r="X5312" s="41"/>
      <c r="Y5312" s="41"/>
      <c r="AA5312" s="37" t="str">
        <f>IF($I5312&lt;&gt;"",VLOOKUP($I5312,'Valid Values - Search'!$R$4:$T$4719,3,FALSE),"")</f>
        <v/>
      </c>
      <c r="AB5312" s="37" t="str">
        <f>IF($I5312&lt;&gt;"",VLOOKUP($I5312,'Valid Values - Search'!$R$4:$S$4719,2,FALSE),"")</f>
        <v/>
      </c>
      <c r="AC5312" s="38" t="str">
        <f t="shared" si="82"/>
        <v/>
      </c>
      <c r="AD5312" s="38"/>
    </row>
    <row r="5313" spans="1:30">
      <c r="A5313" s="46"/>
      <c r="B5313" s="47"/>
      <c r="C5313" s="49"/>
      <c r="D5313" s="41"/>
      <c r="E5313" s="41"/>
      <c r="F5313" s="41"/>
      <c r="G5313" s="50" t="str">
        <f>IF(A5313&lt;&gt;"",CONCATENATE(A5313,":",YEAR(B5313),IF(MONTH(B5313)&gt;9,MONTH(B5313),CONCATENATE(0,MONTH(B5313))),IF(DAY(B5313)&gt;9,DAY(B5313),CONCATENATE(0,DAY(B5313))),IF(HOUR(C5313)&gt;9,HOUR(C5313),CONCATENATE(0,HOUR(C5313))),IF(MINUTE(C5313)&gt;9,MINUTE(C5313),CONCATENATE(0,MINUTE(C5313))),":",VLOOKUP(F5313,'Valid Values - Results'!$D$4:$F$12,3,FALSE)),"")</f>
        <v/>
      </c>
      <c r="H5313" s="41"/>
      <c r="I5313" s="41"/>
      <c r="J5313" s="41"/>
      <c r="K5313" s="41"/>
      <c r="L5313" s="41"/>
      <c r="M5313" s="92"/>
      <c r="N5313" s="41"/>
      <c r="O5313" s="41"/>
      <c r="P5313" s="41"/>
      <c r="Q5313" s="41"/>
      <c r="R5313" s="41"/>
      <c r="S5313" s="41"/>
      <c r="T5313" s="41"/>
      <c r="U5313" s="47"/>
      <c r="V5313" s="49"/>
      <c r="W5313" s="41"/>
      <c r="X5313" s="41"/>
      <c r="Y5313" s="41"/>
      <c r="AA5313" s="37" t="str">
        <f>IF($I5313&lt;&gt;"",VLOOKUP($I5313,'Valid Values - Search'!$R$4:$T$4719,3,FALSE),"")</f>
        <v/>
      </c>
      <c r="AB5313" s="37" t="str">
        <f>IF($I5313&lt;&gt;"",VLOOKUP($I5313,'Valid Values - Search'!$R$4:$S$4719,2,FALSE),"")</f>
        <v/>
      </c>
      <c r="AC5313" s="38" t="str">
        <f t="shared" si="82"/>
        <v/>
      </c>
      <c r="AD5313" s="38"/>
    </row>
    <row r="5314" spans="1:30">
      <c r="A5314" s="46"/>
      <c r="B5314" s="47"/>
      <c r="C5314" s="49"/>
      <c r="D5314" s="41"/>
      <c r="E5314" s="41"/>
      <c r="F5314" s="41"/>
      <c r="G5314" s="50" t="str">
        <f>IF(A5314&lt;&gt;"",CONCATENATE(A5314,":",YEAR(B5314),IF(MONTH(B5314)&gt;9,MONTH(B5314),CONCATENATE(0,MONTH(B5314))),IF(DAY(B5314)&gt;9,DAY(B5314),CONCATENATE(0,DAY(B5314))),IF(HOUR(C5314)&gt;9,HOUR(C5314),CONCATENATE(0,HOUR(C5314))),IF(MINUTE(C5314)&gt;9,MINUTE(C5314),CONCATENATE(0,MINUTE(C5314))),":",VLOOKUP(F5314,'Valid Values - Results'!$D$4:$F$12,3,FALSE)),"")</f>
        <v/>
      </c>
      <c r="H5314" s="41"/>
      <c r="I5314" s="41"/>
      <c r="J5314" s="41"/>
      <c r="K5314" s="41"/>
      <c r="L5314" s="41"/>
      <c r="M5314" s="92"/>
      <c r="N5314" s="41"/>
      <c r="O5314" s="41"/>
      <c r="P5314" s="41"/>
      <c r="Q5314" s="41"/>
      <c r="R5314" s="41"/>
      <c r="S5314" s="41"/>
      <c r="T5314" s="41"/>
      <c r="U5314" s="47"/>
      <c r="V5314" s="49"/>
      <c r="W5314" s="41"/>
      <c r="X5314" s="41"/>
      <c r="Y5314" s="41"/>
      <c r="AA5314" s="37" t="str">
        <f>IF($I5314&lt;&gt;"",VLOOKUP($I5314,'Valid Values - Search'!$R$4:$T$4719,3,FALSE),"")</f>
        <v/>
      </c>
      <c r="AB5314" s="37" t="str">
        <f>IF($I5314&lt;&gt;"",VLOOKUP($I5314,'Valid Values - Search'!$R$4:$S$4719,2,FALSE),"")</f>
        <v/>
      </c>
      <c r="AC5314" s="38" t="str">
        <f t="shared" ref="AC5314:AC5377" si="83">IF($V5314&lt;&gt;"",$D5314,"")</f>
        <v/>
      </c>
      <c r="AD5314" s="38"/>
    </row>
    <row r="5315" spans="1:30">
      <c r="A5315" s="46"/>
      <c r="B5315" s="47"/>
      <c r="C5315" s="49"/>
      <c r="D5315" s="41"/>
      <c r="E5315" s="41"/>
      <c r="F5315" s="41"/>
      <c r="G5315" s="50" t="str">
        <f>IF(A5315&lt;&gt;"",CONCATENATE(A5315,":",YEAR(B5315),IF(MONTH(B5315)&gt;9,MONTH(B5315),CONCATENATE(0,MONTH(B5315))),IF(DAY(B5315)&gt;9,DAY(B5315),CONCATENATE(0,DAY(B5315))),IF(HOUR(C5315)&gt;9,HOUR(C5315),CONCATENATE(0,HOUR(C5315))),IF(MINUTE(C5315)&gt;9,MINUTE(C5315),CONCATENATE(0,MINUTE(C5315))),":",VLOOKUP(F5315,'Valid Values - Results'!$D$4:$F$12,3,FALSE)),"")</f>
        <v/>
      </c>
      <c r="H5315" s="41"/>
      <c r="I5315" s="41"/>
      <c r="J5315" s="41"/>
      <c r="K5315" s="41"/>
      <c r="L5315" s="41"/>
      <c r="M5315" s="92"/>
      <c r="N5315" s="41"/>
      <c r="O5315" s="41"/>
      <c r="P5315" s="41"/>
      <c r="Q5315" s="41"/>
      <c r="R5315" s="41"/>
      <c r="S5315" s="41"/>
      <c r="T5315" s="41"/>
      <c r="U5315" s="47"/>
      <c r="V5315" s="49"/>
      <c r="W5315" s="41"/>
      <c r="X5315" s="41"/>
      <c r="Y5315" s="41"/>
      <c r="AA5315" s="37" t="str">
        <f>IF($I5315&lt;&gt;"",VLOOKUP($I5315,'Valid Values - Search'!$R$4:$T$4719,3,FALSE),"")</f>
        <v/>
      </c>
      <c r="AB5315" s="37" t="str">
        <f>IF($I5315&lt;&gt;"",VLOOKUP($I5315,'Valid Values - Search'!$R$4:$S$4719,2,FALSE),"")</f>
        <v/>
      </c>
      <c r="AC5315" s="38" t="str">
        <f t="shared" si="83"/>
        <v/>
      </c>
      <c r="AD5315" s="38"/>
    </row>
    <row r="5316" spans="1:30">
      <c r="A5316" s="46"/>
      <c r="B5316" s="47"/>
      <c r="C5316" s="49"/>
      <c r="D5316" s="41"/>
      <c r="E5316" s="41"/>
      <c r="F5316" s="41"/>
      <c r="G5316" s="50" t="str">
        <f>IF(A5316&lt;&gt;"",CONCATENATE(A5316,":",YEAR(B5316),IF(MONTH(B5316)&gt;9,MONTH(B5316),CONCATENATE(0,MONTH(B5316))),IF(DAY(B5316)&gt;9,DAY(B5316),CONCATENATE(0,DAY(B5316))),IF(HOUR(C5316)&gt;9,HOUR(C5316),CONCATENATE(0,HOUR(C5316))),IF(MINUTE(C5316)&gt;9,MINUTE(C5316),CONCATENATE(0,MINUTE(C5316))),":",VLOOKUP(F5316,'Valid Values - Results'!$D$4:$F$12,3,FALSE)),"")</f>
        <v/>
      </c>
      <c r="H5316" s="41"/>
      <c r="I5316" s="41"/>
      <c r="J5316" s="41"/>
      <c r="K5316" s="41"/>
      <c r="L5316" s="41"/>
      <c r="M5316" s="92"/>
      <c r="N5316" s="41"/>
      <c r="O5316" s="41"/>
      <c r="P5316" s="41"/>
      <c r="Q5316" s="41"/>
      <c r="R5316" s="41"/>
      <c r="S5316" s="41"/>
      <c r="T5316" s="41"/>
      <c r="U5316" s="47"/>
      <c r="V5316" s="49"/>
      <c r="W5316" s="41"/>
      <c r="X5316" s="41"/>
      <c r="Y5316" s="41"/>
      <c r="AA5316" s="37" t="str">
        <f>IF($I5316&lt;&gt;"",VLOOKUP($I5316,'Valid Values - Search'!$R$4:$T$4719,3,FALSE),"")</f>
        <v/>
      </c>
      <c r="AB5316" s="37" t="str">
        <f>IF($I5316&lt;&gt;"",VLOOKUP($I5316,'Valid Values - Search'!$R$4:$S$4719,2,FALSE),"")</f>
        <v/>
      </c>
      <c r="AC5316" s="38" t="str">
        <f t="shared" si="83"/>
        <v/>
      </c>
      <c r="AD5316" s="38"/>
    </row>
    <row r="5317" spans="1:30">
      <c r="A5317" s="46"/>
      <c r="B5317" s="47"/>
      <c r="C5317" s="49"/>
      <c r="D5317" s="41"/>
      <c r="E5317" s="41"/>
      <c r="F5317" s="41"/>
      <c r="G5317" s="50" t="str">
        <f>IF(A5317&lt;&gt;"",CONCATENATE(A5317,":",YEAR(B5317),IF(MONTH(B5317)&gt;9,MONTH(B5317),CONCATENATE(0,MONTH(B5317))),IF(DAY(B5317)&gt;9,DAY(B5317),CONCATENATE(0,DAY(B5317))),IF(HOUR(C5317)&gt;9,HOUR(C5317),CONCATENATE(0,HOUR(C5317))),IF(MINUTE(C5317)&gt;9,MINUTE(C5317),CONCATENATE(0,MINUTE(C5317))),":",VLOOKUP(F5317,'Valid Values - Results'!$D$4:$F$12,3,FALSE)),"")</f>
        <v/>
      </c>
      <c r="H5317" s="41"/>
      <c r="I5317" s="41"/>
      <c r="J5317" s="41"/>
      <c r="K5317" s="41"/>
      <c r="L5317" s="41"/>
      <c r="M5317" s="92"/>
      <c r="N5317" s="41"/>
      <c r="O5317" s="41"/>
      <c r="P5317" s="41"/>
      <c r="Q5317" s="41"/>
      <c r="R5317" s="41"/>
      <c r="S5317" s="41"/>
      <c r="T5317" s="41"/>
      <c r="U5317" s="47"/>
      <c r="V5317" s="49"/>
      <c r="W5317" s="41"/>
      <c r="X5317" s="41"/>
      <c r="Y5317" s="41"/>
      <c r="AA5317" s="37" t="str">
        <f>IF($I5317&lt;&gt;"",VLOOKUP($I5317,'Valid Values - Search'!$R$4:$T$4719,3,FALSE),"")</f>
        <v/>
      </c>
      <c r="AB5317" s="37" t="str">
        <f>IF($I5317&lt;&gt;"",VLOOKUP($I5317,'Valid Values - Search'!$R$4:$S$4719,2,FALSE),"")</f>
        <v/>
      </c>
      <c r="AC5317" s="38" t="str">
        <f t="shared" si="83"/>
        <v/>
      </c>
      <c r="AD5317" s="38"/>
    </row>
    <row r="5318" spans="1:30">
      <c r="A5318" s="46"/>
      <c r="B5318" s="47"/>
      <c r="C5318" s="49"/>
      <c r="D5318" s="41"/>
      <c r="E5318" s="41"/>
      <c r="F5318" s="41"/>
      <c r="G5318" s="50" t="str">
        <f>IF(A5318&lt;&gt;"",CONCATENATE(A5318,":",YEAR(B5318),IF(MONTH(B5318)&gt;9,MONTH(B5318),CONCATENATE(0,MONTH(B5318))),IF(DAY(B5318)&gt;9,DAY(B5318),CONCATENATE(0,DAY(B5318))),IF(HOUR(C5318)&gt;9,HOUR(C5318),CONCATENATE(0,HOUR(C5318))),IF(MINUTE(C5318)&gt;9,MINUTE(C5318),CONCATENATE(0,MINUTE(C5318))),":",VLOOKUP(F5318,'Valid Values - Results'!$D$4:$F$12,3,FALSE)),"")</f>
        <v/>
      </c>
      <c r="H5318" s="41"/>
      <c r="I5318" s="41"/>
      <c r="J5318" s="41"/>
      <c r="K5318" s="41"/>
      <c r="L5318" s="41"/>
      <c r="M5318" s="92"/>
      <c r="N5318" s="41"/>
      <c r="O5318" s="41"/>
      <c r="P5318" s="41"/>
      <c r="Q5318" s="41"/>
      <c r="R5318" s="41"/>
      <c r="S5318" s="41"/>
      <c r="T5318" s="41"/>
      <c r="U5318" s="47"/>
      <c r="V5318" s="49"/>
      <c r="W5318" s="41"/>
      <c r="X5318" s="41"/>
      <c r="Y5318" s="41"/>
      <c r="AA5318" s="37" t="str">
        <f>IF($I5318&lt;&gt;"",VLOOKUP($I5318,'Valid Values - Search'!$R$4:$T$4719,3,FALSE),"")</f>
        <v/>
      </c>
      <c r="AB5318" s="37" t="str">
        <f>IF($I5318&lt;&gt;"",VLOOKUP($I5318,'Valid Values - Search'!$R$4:$S$4719,2,FALSE),"")</f>
        <v/>
      </c>
      <c r="AC5318" s="38" t="str">
        <f t="shared" si="83"/>
        <v/>
      </c>
      <c r="AD5318" s="38"/>
    </row>
    <row r="5319" spans="1:30">
      <c r="A5319" s="46"/>
      <c r="B5319" s="47"/>
      <c r="C5319" s="49"/>
      <c r="D5319" s="41"/>
      <c r="E5319" s="41"/>
      <c r="F5319" s="41"/>
      <c r="G5319" s="50" t="str">
        <f>IF(A5319&lt;&gt;"",CONCATENATE(A5319,":",YEAR(B5319),IF(MONTH(B5319)&gt;9,MONTH(B5319),CONCATENATE(0,MONTH(B5319))),IF(DAY(B5319)&gt;9,DAY(B5319),CONCATENATE(0,DAY(B5319))),IF(HOUR(C5319)&gt;9,HOUR(C5319),CONCATENATE(0,HOUR(C5319))),IF(MINUTE(C5319)&gt;9,MINUTE(C5319),CONCATENATE(0,MINUTE(C5319))),":",VLOOKUP(F5319,'Valid Values - Results'!$D$4:$F$12,3,FALSE)),"")</f>
        <v/>
      </c>
      <c r="H5319" s="41"/>
      <c r="I5319" s="41"/>
      <c r="J5319" s="41"/>
      <c r="K5319" s="41"/>
      <c r="L5319" s="41"/>
      <c r="M5319" s="92"/>
      <c r="N5319" s="41"/>
      <c r="O5319" s="41"/>
      <c r="P5319" s="41"/>
      <c r="Q5319" s="41"/>
      <c r="R5319" s="41"/>
      <c r="S5319" s="41"/>
      <c r="T5319" s="41"/>
      <c r="U5319" s="47"/>
      <c r="V5319" s="49"/>
      <c r="W5319" s="41"/>
      <c r="X5319" s="41"/>
      <c r="Y5319" s="41"/>
      <c r="AA5319" s="37" t="str">
        <f>IF($I5319&lt;&gt;"",VLOOKUP($I5319,'Valid Values - Search'!$R$4:$T$4719,3,FALSE),"")</f>
        <v/>
      </c>
      <c r="AB5319" s="37" t="str">
        <f>IF($I5319&lt;&gt;"",VLOOKUP($I5319,'Valid Values - Search'!$R$4:$S$4719,2,FALSE),"")</f>
        <v/>
      </c>
      <c r="AC5319" s="38" t="str">
        <f t="shared" si="83"/>
        <v/>
      </c>
      <c r="AD5319" s="38"/>
    </row>
    <row r="5320" spans="1:30">
      <c r="A5320" s="46"/>
      <c r="B5320" s="47"/>
      <c r="C5320" s="49"/>
      <c r="D5320" s="41"/>
      <c r="E5320" s="41"/>
      <c r="F5320" s="41"/>
      <c r="G5320" s="50" t="str">
        <f>IF(A5320&lt;&gt;"",CONCATENATE(A5320,":",YEAR(B5320),IF(MONTH(B5320)&gt;9,MONTH(B5320),CONCATENATE(0,MONTH(B5320))),IF(DAY(B5320)&gt;9,DAY(B5320),CONCATENATE(0,DAY(B5320))),IF(HOUR(C5320)&gt;9,HOUR(C5320),CONCATENATE(0,HOUR(C5320))),IF(MINUTE(C5320)&gt;9,MINUTE(C5320),CONCATENATE(0,MINUTE(C5320))),":",VLOOKUP(F5320,'Valid Values - Results'!$D$4:$F$12,3,FALSE)),"")</f>
        <v/>
      </c>
      <c r="H5320" s="41"/>
      <c r="I5320" s="41"/>
      <c r="J5320" s="41"/>
      <c r="K5320" s="41"/>
      <c r="L5320" s="41"/>
      <c r="M5320" s="92"/>
      <c r="N5320" s="41"/>
      <c r="O5320" s="41"/>
      <c r="P5320" s="41"/>
      <c r="Q5320" s="41"/>
      <c r="R5320" s="41"/>
      <c r="S5320" s="41"/>
      <c r="T5320" s="41"/>
      <c r="U5320" s="47"/>
      <c r="V5320" s="49"/>
      <c r="W5320" s="41"/>
      <c r="X5320" s="41"/>
      <c r="Y5320" s="41"/>
      <c r="AA5320" s="37" t="str">
        <f>IF($I5320&lt;&gt;"",VLOOKUP($I5320,'Valid Values - Search'!$R$4:$T$4719,3,FALSE),"")</f>
        <v/>
      </c>
      <c r="AB5320" s="37" t="str">
        <f>IF($I5320&lt;&gt;"",VLOOKUP($I5320,'Valid Values - Search'!$R$4:$S$4719,2,FALSE),"")</f>
        <v/>
      </c>
      <c r="AC5320" s="38" t="str">
        <f t="shared" si="83"/>
        <v/>
      </c>
      <c r="AD5320" s="38"/>
    </row>
    <row r="5321" spans="1:30">
      <c r="A5321" s="46"/>
      <c r="B5321" s="47"/>
      <c r="C5321" s="49"/>
      <c r="D5321" s="41"/>
      <c r="E5321" s="41"/>
      <c r="F5321" s="41"/>
      <c r="G5321" s="50" t="str">
        <f>IF(A5321&lt;&gt;"",CONCATENATE(A5321,":",YEAR(B5321),IF(MONTH(B5321)&gt;9,MONTH(B5321),CONCATENATE(0,MONTH(B5321))),IF(DAY(B5321)&gt;9,DAY(B5321),CONCATENATE(0,DAY(B5321))),IF(HOUR(C5321)&gt;9,HOUR(C5321),CONCATENATE(0,HOUR(C5321))),IF(MINUTE(C5321)&gt;9,MINUTE(C5321),CONCATENATE(0,MINUTE(C5321))),":",VLOOKUP(F5321,'Valid Values - Results'!$D$4:$F$12,3,FALSE)),"")</f>
        <v/>
      </c>
      <c r="H5321" s="41"/>
      <c r="I5321" s="41"/>
      <c r="J5321" s="41"/>
      <c r="K5321" s="41"/>
      <c r="L5321" s="41"/>
      <c r="M5321" s="92"/>
      <c r="N5321" s="41"/>
      <c r="O5321" s="41"/>
      <c r="P5321" s="41"/>
      <c r="Q5321" s="41"/>
      <c r="R5321" s="41"/>
      <c r="S5321" s="41"/>
      <c r="T5321" s="41"/>
      <c r="U5321" s="47"/>
      <c r="V5321" s="49"/>
      <c r="W5321" s="41"/>
      <c r="X5321" s="41"/>
      <c r="Y5321" s="41"/>
      <c r="AA5321" s="37" t="str">
        <f>IF($I5321&lt;&gt;"",VLOOKUP($I5321,'Valid Values - Search'!$R$4:$T$4719,3,FALSE),"")</f>
        <v/>
      </c>
      <c r="AB5321" s="37" t="str">
        <f>IF($I5321&lt;&gt;"",VLOOKUP($I5321,'Valid Values - Search'!$R$4:$S$4719,2,FALSE),"")</f>
        <v/>
      </c>
      <c r="AC5321" s="38" t="str">
        <f t="shared" si="83"/>
        <v/>
      </c>
      <c r="AD5321" s="38"/>
    </row>
    <row r="5322" spans="1:30">
      <c r="A5322" s="46"/>
      <c r="B5322" s="47"/>
      <c r="C5322" s="49"/>
      <c r="D5322" s="41"/>
      <c r="E5322" s="41"/>
      <c r="F5322" s="41"/>
      <c r="G5322" s="50" t="str">
        <f>IF(A5322&lt;&gt;"",CONCATENATE(A5322,":",YEAR(B5322),IF(MONTH(B5322)&gt;9,MONTH(B5322),CONCATENATE(0,MONTH(B5322))),IF(DAY(B5322)&gt;9,DAY(B5322),CONCATENATE(0,DAY(B5322))),IF(HOUR(C5322)&gt;9,HOUR(C5322),CONCATENATE(0,HOUR(C5322))),IF(MINUTE(C5322)&gt;9,MINUTE(C5322),CONCATENATE(0,MINUTE(C5322))),":",VLOOKUP(F5322,'Valid Values - Results'!$D$4:$F$12,3,FALSE)),"")</f>
        <v/>
      </c>
      <c r="H5322" s="41"/>
      <c r="I5322" s="41"/>
      <c r="J5322" s="41"/>
      <c r="K5322" s="41"/>
      <c r="L5322" s="41"/>
      <c r="M5322" s="92"/>
      <c r="N5322" s="41"/>
      <c r="O5322" s="41"/>
      <c r="P5322" s="41"/>
      <c r="Q5322" s="41"/>
      <c r="R5322" s="41"/>
      <c r="S5322" s="41"/>
      <c r="T5322" s="41"/>
      <c r="U5322" s="47"/>
      <c r="V5322" s="49"/>
      <c r="W5322" s="41"/>
      <c r="X5322" s="41"/>
      <c r="Y5322" s="41"/>
      <c r="AA5322" s="37" t="str">
        <f>IF($I5322&lt;&gt;"",VLOOKUP($I5322,'Valid Values - Search'!$R$4:$T$4719,3,FALSE),"")</f>
        <v/>
      </c>
      <c r="AB5322" s="37" t="str">
        <f>IF($I5322&lt;&gt;"",VLOOKUP($I5322,'Valid Values - Search'!$R$4:$S$4719,2,FALSE),"")</f>
        <v/>
      </c>
      <c r="AC5322" s="38" t="str">
        <f t="shared" si="83"/>
        <v/>
      </c>
      <c r="AD5322" s="38"/>
    </row>
    <row r="5323" spans="1:30">
      <c r="A5323" s="46"/>
      <c r="B5323" s="47"/>
      <c r="C5323" s="49"/>
      <c r="D5323" s="41"/>
      <c r="E5323" s="41"/>
      <c r="F5323" s="41"/>
      <c r="G5323" s="50" t="str">
        <f>IF(A5323&lt;&gt;"",CONCATENATE(A5323,":",YEAR(B5323),IF(MONTH(B5323)&gt;9,MONTH(B5323),CONCATENATE(0,MONTH(B5323))),IF(DAY(B5323)&gt;9,DAY(B5323),CONCATENATE(0,DAY(B5323))),IF(HOUR(C5323)&gt;9,HOUR(C5323),CONCATENATE(0,HOUR(C5323))),IF(MINUTE(C5323)&gt;9,MINUTE(C5323),CONCATENATE(0,MINUTE(C5323))),":",VLOOKUP(F5323,'Valid Values - Results'!$D$4:$F$12,3,FALSE)),"")</f>
        <v/>
      </c>
      <c r="H5323" s="41"/>
      <c r="I5323" s="41"/>
      <c r="J5323" s="41"/>
      <c r="K5323" s="41"/>
      <c r="L5323" s="41"/>
      <c r="M5323" s="92"/>
      <c r="N5323" s="41"/>
      <c r="O5323" s="41"/>
      <c r="P5323" s="41"/>
      <c r="Q5323" s="41"/>
      <c r="R5323" s="41"/>
      <c r="S5323" s="41"/>
      <c r="T5323" s="41"/>
      <c r="U5323" s="47"/>
      <c r="V5323" s="49"/>
      <c r="W5323" s="41"/>
      <c r="X5323" s="41"/>
      <c r="Y5323" s="41"/>
      <c r="AA5323" s="37" t="str">
        <f>IF($I5323&lt;&gt;"",VLOOKUP($I5323,'Valid Values - Search'!$R$4:$T$4719,3,FALSE),"")</f>
        <v/>
      </c>
      <c r="AB5323" s="37" t="str">
        <f>IF($I5323&lt;&gt;"",VLOOKUP($I5323,'Valid Values - Search'!$R$4:$S$4719,2,FALSE),"")</f>
        <v/>
      </c>
      <c r="AC5323" s="38" t="str">
        <f t="shared" si="83"/>
        <v/>
      </c>
      <c r="AD5323" s="38"/>
    </row>
    <row r="5324" spans="1:30">
      <c r="A5324" s="46"/>
      <c r="B5324" s="47"/>
      <c r="C5324" s="49"/>
      <c r="D5324" s="41"/>
      <c r="E5324" s="41"/>
      <c r="F5324" s="41"/>
      <c r="G5324" s="50" t="str">
        <f>IF(A5324&lt;&gt;"",CONCATENATE(A5324,":",YEAR(B5324),IF(MONTH(B5324)&gt;9,MONTH(B5324),CONCATENATE(0,MONTH(B5324))),IF(DAY(B5324)&gt;9,DAY(B5324),CONCATENATE(0,DAY(B5324))),IF(HOUR(C5324)&gt;9,HOUR(C5324),CONCATENATE(0,HOUR(C5324))),IF(MINUTE(C5324)&gt;9,MINUTE(C5324),CONCATENATE(0,MINUTE(C5324))),":",VLOOKUP(F5324,'Valid Values - Results'!$D$4:$F$12,3,FALSE)),"")</f>
        <v/>
      </c>
      <c r="H5324" s="41"/>
      <c r="I5324" s="41"/>
      <c r="J5324" s="41"/>
      <c r="K5324" s="41"/>
      <c r="L5324" s="41"/>
      <c r="M5324" s="92"/>
      <c r="N5324" s="41"/>
      <c r="O5324" s="41"/>
      <c r="P5324" s="41"/>
      <c r="Q5324" s="41"/>
      <c r="R5324" s="41"/>
      <c r="S5324" s="41"/>
      <c r="T5324" s="41"/>
      <c r="U5324" s="47"/>
      <c r="V5324" s="49"/>
      <c r="W5324" s="41"/>
      <c r="X5324" s="41"/>
      <c r="Y5324" s="41"/>
      <c r="AA5324" s="37" t="str">
        <f>IF($I5324&lt;&gt;"",VLOOKUP($I5324,'Valid Values - Search'!$R$4:$T$4719,3,FALSE),"")</f>
        <v/>
      </c>
      <c r="AB5324" s="37" t="str">
        <f>IF($I5324&lt;&gt;"",VLOOKUP($I5324,'Valid Values - Search'!$R$4:$S$4719,2,FALSE),"")</f>
        <v/>
      </c>
      <c r="AC5324" s="38" t="str">
        <f t="shared" si="83"/>
        <v/>
      </c>
      <c r="AD5324" s="38"/>
    </row>
    <row r="5325" spans="1:30">
      <c r="A5325" s="46"/>
      <c r="B5325" s="47"/>
      <c r="C5325" s="49"/>
      <c r="D5325" s="41"/>
      <c r="E5325" s="41"/>
      <c r="F5325" s="41"/>
      <c r="G5325" s="50" t="str">
        <f>IF(A5325&lt;&gt;"",CONCATENATE(A5325,":",YEAR(B5325),IF(MONTH(B5325)&gt;9,MONTH(B5325),CONCATENATE(0,MONTH(B5325))),IF(DAY(B5325)&gt;9,DAY(B5325),CONCATENATE(0,DAY(B5325))),IF(HOUR(C5325)&gt;9,HOUR(C5325),CONCATENATE(0,HOUR(C5325))),IF(MINUTE(C5325)&gt;9,MINUTE(C5325),CONCATENATE(0,MINUTE(C5325))),":",VLOOKUP(F5325,'Valid Values - Results'!$D$4:$F$12,3,FALSE)),"")</f>
        <v/>
      </c>
      <c r="H5325" s="41"/>
      <c r="I5325" s="41"/>
      <c r="J5325" s="41"/>
      <c r="K5325" s="41"/>
      <c r="L5325" s="41"/>
      <c r="M5325" s="92"/>
      <c r="N5325" s="41"/>
      <c r="O5325" s="41"/>
      <c r="P5325" s="41"/>
      <c r="Q5325" s="41"/>
      <c r="R5325" s="41"/>
      <c r="S5325" s="41"/>
      <c r="T5325" s="41"/>
      <c r="U5325" s="47"/>
      <c r="V5325" s="49"/>
      <c r="W5325" s="41"/>
      <c r="X5325" s="41"/>
      <c r="Y5325" s="41"/>
      <c r="AA5325" s="37" t="str">
        <f>IF($I5325&lt;&gt;"",VLOOKUP($I5325,'Valid Values - Search'!$R$4:$T$4719,3,FALSE),"")</f>
        <v/>
      </c>
      <c r="AB5325" s="37" t="str">
        <f>IF($I5325&lt;&gt;"",VLOOKUP($I5325,'Valid Values - Search'!$R$4:$S$4719,2,FALSE),"")</f>
        <v/>
      </c>
      <c r="AC5325" s="38" t="str">
        <f t="shared" si="83"/>
        <v/>
      </c>
      <c r="AD5325" s="38"/>
    </row>
    <row r="5326" spans="1:30">
      <c r="A5326" s="46"/>
      <c r="B5326" s="47"/>
      <c r="C5326" s="49"/>
      <c r="D5326" s="41"/>
      <c r="E5326" s="41"/>
      <c r="F5326" s="41"/>
      <c r="G5326" s="50" t="str">
        <f>IF(A5326&lt;&gt;"",CONCATENATE(A5326,":",YEAR(B5326),IF(MONTH(B5326)&gt;9,MONTH(B5326),CONCATENATE(0,MONTH(B5326))),IF(DAY(B5326)&gt;9,DAY(B5326),CONCATENATE(0,DAY(B5326))),IF(HOUR(C5326)&gt;9,HOUR(C5326),CONCATENATE(0,HOUR(C5326))),IF(MINUTE(C5326)&gt;9,MINUTE(C5326),CONCATENATE(0,MINUTE(C5326))),":",VLOOKUP(F5326,'Valid Values - Results'!$D$4:$F$12,3,FALSE)),"")</f>
        <v/>
      </c>
      <c r="H5326" s="41"/>
      <c r="I5326" s="41"/>
      <c r="J5326" s="41"/>
      <c r="K5326" s="41"/>
      <c r="L5326" s="41"/>
      <c r="M5326" s="92"/>
      <c r="N5326" s="41"/>
      <c r="O5326" s="41"/>
      <c r="P5326" s="41"/>
      <c r="Q5326" s="41"/>
      <c r="R5326" s="41"/>
      <c r="S5326" s="41"/>
      <c r="T5326" s="41"/>
      <c r="U5326" s="47"/>
      <c r="V5326" s="49"/>
      <c r="W5326" s="41"/>
      <c r="X5326" s="41"/>
      <c r="Y5326" s="41"/>
      <c r="AA5326" s="37" t="str">
        <f>IF($I5326&lt;&gt;"",VLOOKUP($I5326,'Valid Values - Search'!$R$4:$T$4719,3,FALSE),"")</f>
        <v/>
      </c>
      <c r="AB5326" s="37" t="str">
        <f>IF($I5326&lt;&gt;"",VLOOKUP($I5326,'Valid Values - Search'!$R$4:$S$4719,2,FALSE),"")</f>
        <v/>
      </c>
      <c r="AC5326" s="38" t="str">
        <f t="shared" si="83"/>
        <v/>
      </c>
      <c r="AD5326" s="38"/>
    </row>
    <row r="5327" spans="1:30">
      <c r="A5327" s="46"/>
      <c r="B5327" s="47"/>
      <c r="C5327" s="49"/>
      <c r="D5327" s="41"/>
      <c r="E5327" s="41"/>
      <c r="F5327" s="41"/>
      <c r="G5327" s="50" t="str">
        <f>IF(A5327&lt;&gt;"",CONCATENATE(A5327,":",YEAR(B5327),IF(MONTH(B5327)&gt;9,MONTH(B5327),CONCATENATE(0,MONTH(B5327))),IF(DAY(B5327)&gt;9,DAY(B5327),CONCATENATE(0,DAY(B5327))),IF(HOUR(C5327)&gt;9,HOUR(C5327),CONCATENATE(0,HOUR(C5327))),IF(MINUTE(C5327)&gt;9,MINUTE(C5327),CONCATENATE(0,MINUTE(C5327))),":",VLOOKUP(F5327,'Valid Values - Results'!$D$4:$F$12,3,FALSE)),"")</f>
        <v/>
      </c>
      <c r="H5327" s="41"/>
      <c r="I5327" s="41"/>
      <c r="J5327" s="41"/>
      <c r="K5327" s="41"/>
      <c r="L5327" s="41"/>
      <c r="M5327" s="92"/>
      <c r="N5327" s="41"/>
      <c r="O5327" s="41"/>
      <c r="P5327" s="41"/>
      <c r="Q5327" s="41"/>
      <c r="R5327" s="41"/>
      <c r="S5327" s="41"/>
      <c r="T5327" s="41"/>
      <c r="U5327" s="47"/>
      <c r="V5327" s="49"/>
      <c r="W5327" s="41"/>
      <c r="X5327" s="41"/>
      <c r="Y5327" s="41"/>
      <c r="AA5327" s="37" t="str">
        <f>IF($I5327&lt;&gt;"",VLOOKUP($I5327,'Valid Values - Search'!$R$4:$T$4719,3,FALSE),"")</f>
        <v/>
      </c>
      <c r="AB5327" s="37" t="str">
        <f>IF($I5327&lt;&gt;"",VLOOKUP($I5327,'Valid Values - Search'!$R$4:$S$4719,2,FALSE),"")</f>
        <v/>
      </c>
      <c r="AC5327" s="38" t="str">
        <f t="shared" si="83"/>
        <v/>
      </c>
      <c r="AD5327" s="38"/>
    </row>
    <row r="5328" spans="1:30">
      <c r="A5328" s="46"/>
      <c r="B5328" s="47"/>
      <c r="C5328" s="49"/>
      <c r="D5328" s="41"/>
      <c r="E5328" s="41"/>
      <c r="F5328" s="41"/>
      <c r="G5328" s="50" t="str">
        <f>IF(A5328&lt;&gt;"",CONCATENATE(A5328,":",YEAR(B5328),IF(MONTH(B5328)&gt;9,MONTH(B5328),CONCATENATE(0,MONTH(B5328))),IF(DAY(B5328)&gt;9,DAY(B5328),CONCATENATE(0,DAY(B5328))),IF(HOUR(C5328)&gt;9,HOUR(C5328),CONCATENATE(0,HOUR(C5328))),IF(MINUTE(C5328)&gt;9,MINUTE(C5328),CONCATENATE(0,MINUTE(C5328))),":",VLOOKUP(F5328,'Valid Values - Results'!$D$4:$F$12,3,FALSE)),"")</f>
        <v/>
      </c>
      <c r="H5328" s="41"/>
      <c r="I5328" s="41"/>
      <c r="J5328" s="41"/>
      <c r="K5328" s="41"/>
      <c r="L5328" s="41"/>
      <c r="M5328" s="92"/>
      <c r="N5328" s="41"/>
      <c r="O5328" s="41"/>
      <c r="P5328" s="41"/>
      <c r="Q5328" s="41"/>
      <c r="R5328" s="41"/>
      <c r="S5328" s="41"/>
      <c r="T5328" s="41"/>
      <c r="U5328" s="47"/>
      <c r="V5328" s="49"/>
      <c r="W5328" s="41"/>
      <c r="X5328" s="41"/>
      <c r="Y5328" s="41"/>
      <c r="AA5328" s="37" t="str">
        <f>IF($I5328&lt;&gt;"",VLOOKUP($I5328,'Valid Values - Search'!$R$4:$T$4719,3,FALSE),"")</f>
        <v/>
      </c>
      <c r="AB5328" s="37" t="str">
        <f>IF($I5328&lt;&gt;"",VLOOKUP($I5328,'Valid Values - Search'!$R$4:$S$4719,2,FALSE),"")</f>
        <v/>
      </c>
      <c r="AC5328" s="38" t="str">
        <f t="shared" si="83"/>
        <v/>
      </c>
      <c r="AD5328" s="38"/>
    </row>
    <row r="5329" spans="1:30">
      <c r="A5329" s="46"/>
      <c r="B5329" s="47"/>
      <c r="C5329" s="49"/>
      <c r="D5329" s="41"/>
      <c r="E5329" s="41"/>
      <c r="F5329" s="41"/>
      <c r="G5329" s="50" t="str">
        <f>IF(A5329&lt;&gt;"",CONCATENATE(A5329,":",YEAR(B5329),IF(MONTH(B5329)&gt;9,MONTH(B5329),CONCATENATE(0,MONTH(B5329))),IF(DAY(B5329)&gt;9,DAY(B5329),CONCATENATE(0,DAY(B5329))),IF(HOUR(C5329)&gt;9,HOUR(C5329),CONCATENATE(0,HOUR(C5329))),IF(MINUTE(C5329)&gt;9,MINUTE(C5329),CONCATENATE(0,MINUTE(C5329))),":",VLOOKUP(F5329,'Valid Values - Results'!$D$4:$F$12,3,FALSE)),"")</f>
        <v/>
      </c>
      <c r="H5329" s="41"/>
      <c r="I5329" s="41"/>
      <c r="J5329" s="41"/>
      <c r="K5329" s="41"/>
      <c r="L5329" s="41"/>
      <c r="M5329" s="92"/>
      <c r="N5329" s="41"/>
      <c r="O5329" s="41"/>
      <c r="P5329" s="41"/>
      <c r="Q5329" s="41"/>
      <c r="R5329" s="41"/>
      <c r="S5329" s="41"/>
      <c r="T5329" s="41"/>
      <c r="U5329" s="47"/>
      <c r="V5329" s="49"/>
      <c r="W5329" s="41"/>
      <c r="X5329" s="41"/>
      <c r="Y5329" s="41"/>
      <c r="AA5329" s="37" t="str">
        <f>IF($I5329&lt;&gt;"",VLOOKUP($I5329,'Valid Values - Search'!$R$4:$T$4719,3,FALSE),"")</f>
        <v/>
      </c>
      <c r="AB5329" s="37" t="str">
        <f>IF($I5329&lt;&gt;"",VLOOKUP($I5329,'Valid Values - Search'!$R$4:$S$4719,2,FALSE),"")</f>
        <v/>
      </c>
      <c r="AC5329" s="38" t="str">
        <f t="shared" si="83"/>
        <v/>
      </c>
      <c r="AD5329" s="38"/>
    </row>
    <row r="5330" spans="1:30">
      <c r="A5330" s="46"/>
      <c r="B5330" s="47"/>
      <c r="C5330" s="49"/>
      <c r="D5330" s="41"/>
      <c r="E5330" s="41"/>
      <c r="F5330" s="41"/>
      <c r="G5330" s="50" t="str">
        <f>IF(A5330&lt;&gt;"",CONCATENATE(A5330,":",YEAR(B5330),IF(MONTH(B5330)&gt;9,MONTH(B5330),CONCATENATE(0,MONTH(B5330))),IF(DAY(B5330)&gt;9,DAY(B5330),CONCATENATE(0,DAY(B5330))),IF(HOUR(C5330)&gt;9,HOUR(C5330),CONCATENATE(0,HOUR(C5330))),IF(MINUTE(C5330)&gt;9,MINUTE(C5330),CONCATENATE(0,MINUTE(C5330))),":",VLOOKUP(F5330,'Valid Values - Results'!$D$4:$F$12,3,FALSE)),"")</f>
        <v/>
      </c>
      <c r="H5330" s="41"/>
      <c r="I5330" s="41"/>
      <c r="J5330" s="41"/>
      <c r="K5330" s="41"/>
      <c r="L5330" s="41"/>
      <c r="M5330" s="92"/>
      <c r="N5330" s="41"/>
      <c r="O5330" s="41"/>
      <c r="P5330" s="41"/>
      <c r="Q5330" s="41"/>
      <c r="R5330" s="41"/>
      <c r="S5330" s="41"/>
      <c r="T5330" s="41"/>
      <c r="U5330" s="47"/>
      <c r="V5330" s="49"/>
      <c r="W5330" s="41"/>
      <c r="X5330" s="41"/>
      <c r="Y5330" s="41"/>
      <c r="AA5330" s="37" t="str">
        <f>IF($I5330&lt;&gt;"",VLOOKUP($I5330,'Valid Values - Search'!$R$4:$T$4719,3,FALSE),"")</f>
        <v/>
      </c>
      <c r="AB5330" s="37" t="str">
        <f>IF($I5330&lt;&gt;"",VLOOKUP($I5330,'Valid Values - Search'!$R$4:$S$4719,2,FALSE),"")</f>
        <v/>
      </c>
      <c r="AC5330" s="38" t="str">
        <f t="shared" si="83"/>
        <v/>
      </c>
      <c r="AD5330" s="38"/>
    </row>
    <row r="5331" spans="1:30">
      <c r="A5331" s="46"/>
      <c r="B5331" s="47"/>
      <c r="C5331" s="49"/>
      <c r="D5331" s="41"/>
      <c r="E5331" s="41"/>
      <c r="F5331" s="41"/>
      <c r="G5331" s="50" t="str">
        <f>IF(A5331&lt;&gt;"",CONCATENATE(A5331,":",YEAR(B5331),IF(MONTH(B5331)&gt;9,MONTH(B5331),CONCATENATE(0,MONTH(B5331))),IF(DAY(B5331)&gt;9,DAY(B5331),CONCATENATE(0,DAY(B5331))),IF(HOUR(C5331)&gt;9,HOUR(C5331),CONCATENATE(0,HOUR(C5331))),IF(MINUTE(C5331)&gt;9,MINUTE(C5331),CONCATENATE(0,MINUTE(C5331))),":",VLOOKUP(F5331,'Valid Values - Results'!$D$4:$F$12,3,FALSE)),"")</f>
        <v/>
      </c>
      <c r="H5331" s="41"/>
      <c r="I5331" s="41"/>
      <c r="J5331" s="41"/>
      <c r="K5331" s="41"/>
      <c r="L5331" s="41"/>
      <c r="M5331" s="92"/>
      <c r="N5331" s="41"/>
      <c r="O5331" s="41"/>
      <c r="P5331" s="41"/>
      <c r="Q5331" s="41"/>
      <c r="R5331" s="41"/>
      <c r="S5331" s="41"/>
      <c r="T5331" s="41"/>
      <c r="U5331" s="47"/>
      <c r="V5331" s="49"/>
      <c r="W5331" s="41"/>
      <c r="X5331" s="41"/>
      <c r="Y5331" s="41"/>
      <c r="AA5331" s="37" t="str">
        <f>IF($I5331&lt;&gt;"",VLOOKUP($I5331,'Valid Values - Search'!$R$4:$T$4719,3,FALSE),"")</f>
        <v/>
      </c>
      <c r="AB5331" s="37" t="str">
        <f>IF($I5331&lt;&gt;"",VLOOKUP($I5331,'Valid Values - Search'!$R$4:$S$4719,2,FALSE),"")</f>
        <v/>
      </c>
      <c r="AC5331" s="38" t="str">
        <f t="shared" si="83"/>
        <v/>
      </c>
      <c r="AD5331" s="38"/>
    </row>
    <row r="5332" spans="1:30">
      <c r="A5332" s="46"/>
      <c r="B5332" s="47"/>
      <c r="C5332" s="49"/>
      <c r="D5332" s="41"/>
      <c r="E5332" s="41"/>
      <c r="F5332" s="41"/>
      <c r="G5332" s="50" t="str">
        <f>IF(A5332&lt;&gt;"",CONCATENATE(A5332,":",YEAR(B5332),IF(MONTH(B5332)&gt;9,MONTH(B5332),CONCATENATE(0,MONTH(B5332))),IF(DAY(B5332)&gt;9,DAY(B5332),CONCATENATE(0,DAY(B5332))),IF(HOUR(C5332)&gt;9,HOUR(C5332),CONCATENATE(0,HOUR(C5332))),IF(MINUTE(C5332)&gt;9,MINUTE(C5332),CONCATENATE(0,MINUTE(C5332))),":",VLOOKUP(F5332,'Valid Values - Results'!$D$4:$F$12,3,FALSE)),"")</f>
        <v/>
      </c>
      <c r="H5332" s="41"/>
      <c r="I5332" s="41"/>
      <c r="J5332" s="41"/>
      <c r="K5332" s="41"/>
      <c r="L5332" s="41"/>
      <c r="M5332" s="92"/>
      <c r="N5332" s="41"/>
      <c r="O5332" s="41"/>
      <c r="P5332" s="41"/>
      <c r="Q5332" s="41"/>
      <c r="R5332" s="41"/>
      <c r="S5332" s="41"/>
      <c r="T5332" s="41"/>
      <c r="U5332" s="47"/>
      <c r="V5332" s="49"/>
      <c r="W5332" s="41"/>
      <c r="X5332" s="41"/>
      <c r="Y5332" s="41"/>
      <c r="AA5332" s="37" t="str">
        <f>IF($I5332&lt;&gt;"",VLOOKUP($I5332,'Valid Values - Search'!$R$4:$T$4719,3,FALSE),"")</f>
        <v/>
      </c>
      <c r="AB5332" s="37" t="str">
        <f>IF($I5332&lt;&gt;"",VLOOKUP($I5332,'Valid Values - Search'!$R$4:$S$4719,2,FALSE),"")</f>
        <v/>
      </c>
      <c r="AC5332" s="38" t="str">
        <f t="shared" si="83"/>
        <v/>
      </c>
      <c r="AD5332" s="38"/>
    </row>
    <row r="5333" spans="1:30">
      <c r="A5333" s="46"/>
      <c r="B5333" s="47"/>
      <c r="C5333" s="49"/>
      <c r="D5333" s="41"/>
      <c r="E5333" s="41"/>
      <c r="F5333" s="41"/>
      <c r="G5333" s="50" t="str">
        <f>IF(A5333&lt;&gt;"",CONCATENATE(A5333,":",YEAR(B5333),IF(MONTH(B5333)&gt;9,MONTH(B5333),CONCATENATE(0,MONTH(B5333))),IF(DAY(B5333)&gt;9,DAY(B5333),CONCATENATE(0,DAY(B5333))),IF(HOUR(C5333)&gt;9,HOUR(C5333),CONCATENATE(0,HOUR(C5333))),IF(MINUTE(C5333)&gt;9,MINUTE(C5333),CONCATENATE(0,MINUTE(C5333))),":",VLOOKUP(F5333,'Valid Values - Results'!$D$4:$F$12,3,FALSE)),"")</f>
        <v/>
      </c>
      <c r="H5333" s="41"/>
      <c r="I5333" s="41"/>
      <c r="J5333" s="41"/>
      <c r="K5333" s="41"/>
      <c r="L5333" s="41"/>
      <c r="M5333" s="92"/>
      <c r="N5333" s="41"/>
      <c r="O5333" s="41"/>
      <c r="P5333" s="41"/>
      <c r="Q5333" s="41"/>
      <c r="R5333" s="41"/>
      <c r="S5333" s="41"/>
      <c r="T5333" s="41"/>
      <c r="U5333" s="47"/>
      <c r="V5333" s="49"/>
      <c r="W5333" s="41"/>
      <c r="X5333" s="41"/>
      <c r="Y5333" s="41"/>
      <c r="AA5333" s="37" t="str">
        <f>IF($I5333&lt;&gt;"",VLOOKUP($I5333,'Valid Values - Search'!$R$4:$T$4719,3,FALSE),"")</f>
        <v/>
      </c>
      <c r="AB5333" s="37" t="str">
        <f>IF($I5333&lt;&gt;"",VLOOKUP($I5333,'Valid Values - Search'!$R$4:$S$4719,2,FALSE),"")</f>
        <v/>
      </c>
      <c r="AC5333" s="38" t="str">
        <f t="shared" si="83"/>
        <v/>
      </c>
      <c r="AD5333" s="38"/>
    </row>
    <row r="5334" spans="1:30">
      <c r="A5334" s="46"/>
      <c r="B5334" s="47"/>
      <c r="C5334" s="49"/>
      <c r="D5334" s="41"/>
      <c r="E5334" s="41"/>
      <c r="F5334" s="41"/>
      <c r="G5334" s="50" t="str">
        <f>IF(A5334&lt;&gt;"",CONCATENATE(A5334,":",YEAR(B5334),IF(MONTH(B5334)&gt;9,MONTH(B5334),CONCATENATE(0,MONTH(B5334))),IF(DAY(B5334)&gt;9,DAY(B5334),CONCATENATE(0,DAY(B5334))),IF(HOUR(C5334)&gt;9,HOUR(C5334),CONCATENATE(0,HOUR(C5334))),IF(MINUTE(C5334)&gt;9,MINUTE(C5334),CONCATENATE(0,MINUTE(C5334))),":",VLOOKUP(F5334,'Valid Values - Results'!$D$4:$F$12,3,FALSE)),"")</f>
        <v/>
      </c>
      <c r="H5334" s="41"/>
      <c r="I5334" s="41"/>
      <c r="J5334" s="41"/>
      <c r="K5334" s="41"/>
      <c r="L5334" s="41"/>
      <c r="M5334" s="92"/>
      <c r="N5334" s="41"/>
      <c r="O5334" s="41"/>
      <c r="P5334" s="41"/>
      <c r="Q5334" s="41"/>
      <c r="R5334" s="41"/>
      <c r="S5334" s="41"/>
      <c r="T5334" s="41"/>
      <c r="U5334" s="47"/>
      <c r="V5334" s="49"/>
      <c r="W5334" s="41"/>
      <c r="X5334" s="41"/>
      <c r="Y5334" s="41"/>
      <c r="AA5334" s="37" t="str">
        <f>IF($I5334&lt;&gt;"",VLOOKUP($I5334,'Valid Values - Search'!$R$4:$T$4719,3,FALSE),"")</f>
        <v/>
      </c>
      <c r="AB5334" s="37" t="str">
        <f>IF($I5334&lt;&gt;"",VLOOKUP($I5334,'Valid Values - Search'!$R$4:$S$4719,2,FALSE),"")</f>
        <v/>
      </c>
      <c r="AC5334" s="38" t="str">
        <f t="shared" si="83"/>
        <v/>
      </c>
      <c r="AD5334" s="38"/>
    </row>
    <row r="5335" spans="1:30">
      <c r="A5335" s="46"/>
      <c r="B5335" s="47"/>
      <c r="C5335" s="49"/>
      <c r="D5335" s="41"/>
      <c r="E5335" s="41"/>
      <c r="F5335" s="41"/>
      <c r="G5335" s="50" t="str">
        <f>IF(A5335&lt;&gt;"",CONCATENATE(A5335,":",YEAR(B5335),IF(MONTH(B5335)&gt;9,MONTH(B5335),CONCATENATE(0,MONTH(B5335))),IF(DAY(B5335)&gt;9,DAY(B5335),CONCATENATE(0,DAY(B5335))),IF(HOUR(C5335)&gt;9,HOUR(C5335),CONCATENATE(0,HOUR(C5335))),IF(MINUTE(C5335)&gt;9,MINUTE(C5335),CONCATENATE(0,MINUTE(C5335))),":",VLOOKUP(F5335,'Valid Values - Results'!$D$4:$F$12,3,FALSE)),"")</f>
        <v/>
      </c>
      <c r="H5335" s="41"/>
      <c r="I5335" s="41"/>
      <c r="J5335" s="41"/>
      <c r="K5335" s="41"/>
      <c r="L5335" s="41"/>
      <c r="M5335" s="92"/>
      <c r="N5335" s="41"/>
      <c r="O5335" s="41"/>
      <c r="P5335" s="41"/>
      <c r="Q5335" s="41"/>
      <c r="R5335" s="41"/>
      <c r="S5335" s="41"/>
      <c r="T5335" s="41"/>
      <c r="U5335" s="47"/>
      <c r="V5335" s="49"/>
      <c r="W5335" s="41"/>
      <c r="X5335" s="41"/>
      <c r="Y5335" s="41"/>
      <c r="AA5335" s="37" t="str">
        <f>IF($I5335&lt;&gt;"",VLOOKUP($I5335,'Valid Values - Search'!$R$4:$T$4719,3,FALSE),"")</f>
        <v/>
      </c>
      <c r="AB5335" s="37" t="str">
        <f>IF($I5335&lt;&gt;"",VLOOKUP($I5335,'Valid Values - Search'!$R$4:$S$4719,2,FALSE),"")</f>
        <v/>
      </c>
      <c r="AC5335" s="38" t="str">
        <f t="shared" si="83"/>
        <v/>
      </c>
      <c r="AD5335" s="38"/>
    </row>
    <row r="5336" spans="1:30">
      <c r="A5336" s="46"/>
      <c r="B5336" s="47"/>
      <c r="C5336" s="49"/>
      <c r="D5336" s="41"/>
      <c r="E5336" s="41"/>
      <c r="F5336" s="41"/>
      <c r="G5336" s="50" t="str">
        <f>IF(A5336&lt;&gt;"",CONCATENATE(A5336,":",YEAR(B5336),IF(MONTH(B5336)&gt;9,MONTH(B5336),CONCATENATE(0,MONTH(B5336))),IF(DAY(B5336)&gt;9,DAY(B5336),CONCATENATE(0,DAY(B5336))),IF(HOUR(C5336)&gt;9,HOUR(C5336),CONCATENATE(0,HOUR(C5336))),IF(MINUTE(C5336)&gt;9,MINUTE(C5336),CONCATENATE(0,MINUTE(C5336))),":",VLOOKUP(F5336,'Valid Values - Results'!$D$4:$F$12,3,FALSE)),"")</f>
        <v/>
      </c>
      <c r="H5336" s="41"/>
      <c r="I5336" s="41"/>
      <c r="J5336" s="41"/>
      <c r="K5336" s="41"/>
      <c r="L5336" s="41"/>
      <c r="M5336" s="92"/>
      <c r="N5336" s="41"/>
      <c r="O5336" s="41"/>
      <c r="P5336" s="41"/>
      <c r="Q5336" s="41"/>
      <c r="R5336" s="41"/>
      <c r="S5336" s="41"/>
      <c r="T5336" s="41"/>
      <c r="U5336" s="47"/>
      <c r="V5336" s="49"/>
      <c r="W5336" s="41"/>
      <c r="X5336" s="41"/>
      <c r="Y5336" s="41"/>
      <c r="AA5336" s="37" t="str">
        <f>IF($I5336&lt;&gt;"",VLOOKUP($I5336,'Valid Values - Search'!$R$4:$T$4719,3,FALSE),"")</f>
        <v/>
      </c>
      <c r="AB5336" s="37" t="str">
        <f>IF($I5336&lt;&gt;"",VLOOKUP($I5336,'Valid Values - Search'!$R$4:$S$4719,2,FALSE),"")</f>
        <v/>
      </c>
      <c r="AC5336" s="38" t="str">
        <f t="shared" si="83"/>
        <v/>
      </c>
      <c r="AD5336" s="38"/>
    </row>
    <row r="5337" spans="1:30">
      <c r="A5337" s="46"/>
      <c r="B5337" s="47"/>
      <c r="C5337" s="49"/>
      <c r="D5337" s="41"/>
      <c r="E5337" s="41"/>
      <c r="F5337" s="41"/>
      <c r="G5337" s="50" t="str">
        <f>IF(A5337&lt;&gt;"",CONCATENATE(A5337,":",YEAR(B5337),IF(MONTH(B5337)&gt;9,MONTH(B5337),CONCATENATE(0,MONTH(B5337))),IF(DAY(B5337)&gt;9,DAY(B5337),CONCATENATE(0,DAY(B5337))),IF(HOUR(C5337)&gt;9,HOUR(C5337),CONCATENATE(0,HOUR(C5337))),IF(MINUTE(C5337)&gt;9,MINUTE(C5337),CONCATENATE(0,MINUTE(C5337))),":",VLOOKUP(F5337,'Valid Values - Results'!$D$4:$F$12,3,FALSE)),"")</f>
        <v/>
      </c>
      <c r="H5337" s="41"/>
      <c r="I5337" s="41"/>
      <c r="J5337" s="41"/>
      <c r="K5337" s="41"/>
      <c r="L5337" s="41"/>
      <c r="M5337" s="92"/>
      <c r="N5337" s="41"/>
      <c r="O5337" s="41"/>
      <c r="P5337" s="41"/>
      <c r="Q5337" s="41"/>
      <c r="R5337" s="41"/>
      <c r="S5337" s="41"/>
      <c r="T5337" s="41"/>
      <c r="U5337" s="47"/>
      <c r="V5337" s="49"/>
      <c r="W5337" s="41"/>
      <c r="X5337" s="41"/>
      <c r="Y5337" s="41"/>
      <c r="AA5337" s="37" t="str">
        <f>IF($I5337&lt;&gt;"",VLOOKUP($I5337,'Valid Values - Search'!$R$4:$T$4719,3,FALSE),"")</f>
        <v/>
      </c>
      <c r="AB5337" s="37" t="str">
        <f>IF($I5337&lt;&gt;"",VLOOKUP($I5337,'Valid Values - Search'!$R$4:$S$4719,2,FALSE),"")</f>
        <v/>
      </c>
      <c r="AC5337" s="38" t="str">
        <f t="shared" si="83"/>
        <v/>
      </c>
      <c r="AD5337" s="38"/>
    </row>
    <row r="5338" spans="1:30">
      <c r="A5338" s="46"/>
      <c r="B5338" s="47"/>
      <c r="C5338" s="49"/>
      <c r="D5338" s="41"/>
      <c r="E5338" s="41"/>
      <c r="F5338" s="41"/>
      <c r="G5338" s="50" t="str">
        <f>IF(A5338&lt;&gt;"",CONCATENATE(A5338,":",YEAR(B5338),IF(MONTH(B5338)&gt;9,MONTH(B5338),CONCATENATE(0,MONTH(B5338))),IF(DAY(B5338)&gt;9,DAY(B5338),CONCATENATE(0,DAY(B5338))),IF(HOUR(C5338)&gt;9,HOUR(C5338),CONCATENATE(0,HOUR(C5338))),IF(MINUTE(C5338)&gt;9,MINUTE(C5338),CONCATENATE(0,MINUTE(C5338))),":",VLOOKUP(F5338,'Valid Values - Results'!$D$4:$F$12,3,FALSE)),"")</f>
        <v/>
      </c>
      <c r="H5338" s="41"/>
      <c r="I5338" s="41"/>
      <c r="J5338" s="41"/>
      <c r="K5338" s="41"/>
      <c r="L5338" s="41"/>
      <c r="M5338" s="92"/>
      <c r="N5338" s="41"/>
      <c r="O5338" s="41"/>
      <c r="P5338" s="41"/>
      <c r="Q5338" s="41"/>
      <c r="R5338" s="41"/>
      <c r="S5338" s="41"/>
      <c r="T5338" s="41"/>
      <c r="U5338" s="47"/>
      <c r="V5338" s="49"/>
      <c r="W5338" s="41"/>
      <c r="X5338" s="41"/>
      <c r="Y5338" s="41"/>
      <c r="AA5338" s="37" t="str">
        <f>IF($I5338&lt;&gt;"",VLOOKUP($I5338,'Valid Values - Search'!$R$4:$T$4719,3,FALSE),"")</f>
        <v/>
      </c>
      <c r="AB5338" s="37" t="str">
        <f>IF($I5338&lt;&gt;"",VLOOKUP($I5338,'Valid Values - Search'!$R$4:$S$4719,2,FALSE),"")</f>
        <v/>
      </c>
      <c r="AC5338" s="38" t="str">
        <f t="shared" si="83"/>
        <v/>
      </c>
      <c r="AD5338" s="38"/>
    </row>
    <row r="5339" spans="1:30">
      <c r="A5339" s="46"/>
      <c r="B5339" s="47"/>
      <c r="C5339" s="49"/>
      <c r="D5339" s="41"/>
      <c r="E5339" s="41"/>
      <c r="F5339" s="41"/>
      <c r="G5339" s="50" t="str">
        <f>IF(A5339&lt;&gt;"",CONCATENATE(A5339,":",YEAR(B5339),IF(MONTH(B5339)&gt;9,MONTH(B5339),CONCATENATE(0,MONTH(B5339))),IF(DAY(B5339)&gt;9,DAY(B5339),CONCATENATE(0,DAY(B5339))),IF(HOUR(C5339)&gt;9,HOUR(C5339),CONCATENATE(0,HOUR(C5339))),IF(MINUTE(C5339)&gt;9,MINUTE(C5339),CONCATENATE(0,MINUTE(C5339))),":",VLOOKUP(F5339,'Valid Values - Results'!$D$4:$F$12,3,FALSE)),"")</f>
        <v/>
      </c>
      <c r="H5339" s="41"/>
      <c r="I5339" s="41"/>
      <c r="J5339" s="41"/>
      <c r="K5339" s="41"/>
      <c r="L5339" s="41"/>
      <c r="M5339" s="92"/>
      <c r="N5339" s="41"/>
      <c r="O5339" s="41"/>
      <c r="P5339" s="41"/>
      <c r="Q5339" s="41"/>
      <c r="R5339" s="41"/>
      <c r="S5339" s="41"/>
      <c r="T5339" s="41"/>
      <c r="U5339" s="47"/>
      <c r="V5339" s="49"/>
      <c r="W5339" s="41"/>
      <c r="X5339" s="41"/>
      <c r="Y5339" s="41"/>
      <c r="AA5339" s="37" t="str">
        <f>IF($I5339&lt;&gt;"",VLOOKUP($I5339,'Valid Values - Search'!$R$4:$T$4719,3,FALSE),"")</f>
        <v/>
      </c>
      <c r="AB5339" s="37" t="str">
        <f>IF($I5339&lt;&gt;"",VLOOKUP($I5339,'Valid Values - Search'!$R$4:$S$4719,2,FALSE),"")</f>
        <v/>
      </c>
      <c r="AC5339" s="38" t="str">
        <f t="shared" si="83"/>
        <v/>
      </c>
      <c r="AD5339" s="38"/>
    </row>
    <row r="5340" spans="1:30">
      <c r="A5340" s="46"/>
      <c r="B5340" s="47"/>
      <c r="C5340" s="49"/>
      <c r="D5340" s="41"/>
      <c r="E5340" s="41"/>
      <c r="F5340" s="41"/>
      <c r="G5340" s="50" t="str">
        <f>IF(A5340&lt;&gt;"",CONCATENATE(A5340,":",YEAR(B5340),IF(MONTH(B5340)&gt;9,MONTH(B5340),CONCATENATE(0,MONTH(B5340))),IF(DAY(B5340)&gt;9,DAY(B5340),CONCATENATE(0,DAY(B5340))),IF(HOUR(C5340)&gt;9,HOUR(C5340),CONCATENATE(0,HOUR(C5340))),IF(MINUTE(C5340)&gt;9,MINUTE(C5340),CONCATENATE(0,MINUTE(C5340))),":",VLOOKUP(F5340,'Valid Values - Results'!$D$4:$F$12,3,FALSE)),"")</f>
        <v/>
      </c>
      <c r="H5340" s="41"/>
      <c r="I5340" s="41"/>
      <c r="J5340" s="41"/>
      <c r="K5340" s="41"/>
      <c r="L5340" s="41"/>
      <c r="M5340" s="92"/>
      <c r="N5340" s="41"/>
      <c r="O5340" s="41"/>
      <c r="P5340" s="41"/>
      <c r="Q5340" s="41"/>
      <c r="R5340" s="41"/>
      <c r="S5340" s="41"/>
      <c r="T5340" s="41"/>
      <c r="U5340" s="47"/>
      <c r="V5340" s="49"/>
      <c r="W5340" s="41"/>
      <c r="X5340" s="41"/>
      <c r="Y5340" s="41"/>
      <c r="AA5340" s="37" t="str">
        <f>IF($I5340&lt;&gt;"",VLOOKUP($I5340,'Valid Values - Search'!$R$4:$T$4719,3,FALSE),"")</f>
        <v/>
      </c>
      <c r="AB5340" s="37" t="str">
        <f>IF($I5340&lt;&gt;"",VLOOKUP($I5340,'Valid Values - Search'!$R$4:$S$4719,2,FALSE),"")</f>
        <v/>
      </c>
      <c r="AC5340" s="38" t="str">
        <f t="shared" si="83"/>
        <v/>
      </c>
      <c r="AD5340" s="38"/>
    </row>
    <row r="5341" spans="1:30">
      <c r="A5341" s="46"/>
      <c r="B5341" s="47"/>
      <c r="C5341" s="49"/>
      <c r="D5341" s="41"/>
      <c r="E5341" s="41"/>
      <c r="F5341" s="41"/>
      <c r="G5341" s="50" t="str">
        <f>IF(A5341&lt;&gt;"",CONCATENATE(A5341,":",YEAR(B5341),IF(MONTH(B5341)&gt;9,MONTH(B5341),CONCATENATE(0,MONTH(B5341))),IF(DAY(B5341)&gt;9,DAY(B5341),CONCATENATE(0,DAY(B5341))),IF(HOUR(C5341)&gt;9,HOUR(C5341),CONCATENATE(0,HOUR(C5341))),IF(MINUTE(C5341)&gt;9,MINUTE(C5341),CONCATENATE(0,MINUTE(C5341))),":",VLOOKUP(F5341,'Valid Values - Results'!$D$4:$F$12,3,FALSE)),"")</f>
        <v/>
      </c>
      <c r="H5341" s="41"/>
      <c r="I5341" s="41"/>
      <c r="J5341" s="41"/>
      <c r="K5341" s="41"/>
      <c r="L5341" s="41"/>
      <c r="M5341" s="92"/>
      <c r="N5341" s="41"/>
      <c r="O5341" s="41"/>
      <c r="P5341" s="41"/>
      <c r="Q5341" s="41"/>
      <c r="R5341" s="41"/>
      <c r="S5341" s="41"/>
      <c r="T5341" s="41"/>
      <c r="U5341" s="47"/>
      <c r="V5341" s="49"/>
      <c r="W5341" s="41"/>
      <c r="X5341" s="41"/>
      <c r="Y5341" s="41"/>
      <c r="AA5341" s="37" t="str">
        <f>IF($I5341&lt;&gt;"",VLOOKUP($I5341,'Valid Values - Search'!$R$4:$T$4719,3,FALSE),"")</f>
        <v/>
      </c>
      <c r="AB5341" s="37" t="str">
        <f>IF($I5341&lt;&gt;"",VLOOKUP($I5341,'Valid Values - Search'!$R$4:$S$4719,2,FALSE),"")</f>
        <v/>
      </c>
      <c r="AC5341" s="38" t="str">
        <f t="shared" si="83"/>
        <v/>
      </c>
      <c r="AD5341" s="38"/>
    </row>
    <row r="5342" spans="1:30">
      <c r="A5342" s="46"/>
      <c r="B5342" s="47"/>
      <c r="C5342" s="49"/>
      <c r="D5342" s="41"/>
      <c r="E5342" s="41"/>
      <c r="F5342" s="41"/>
      <c r="G5342" s="50" t="str">
        <f>IF(A5342&lt;&gt;"",CONCATENATE(A5342,":",YEAR(B5342),IF(MONTH(B5342)&gt;9,MONTH(B5342),CONCATENATE(0,MONTH(B5342))),IF(DAY(B5342)&gt;9,DAY(B5342),CONCATENATE(0,DAY(B5342))),IF(HOUR(C5342)&gt;9,HOUR(C5342),CONCATENATE(0,HOUR(C5342))),IF(MINUTE(C5342)&gt;9,MINUTE(C5342),CONCATENATE(0,MINUTE(C5342))),":",VLOOKUP(F5342,'Valid Values - Results'!$D$4:$F$12,3,FALSE)),"")</f>
        <v/>
      </c>
      <c r="H5342" s="41"/>
      <c r="I5342" s="41"/>
      <c r="J5342" s="41"/>
      <c r="K5342" s="41"/>
      <c r="L5342" s="41"/>
      <c r="M5342" s="92"/>
      <c r="N5342" s="41"/>
      <c r="O5342" s="41"/>
      <c r="P5342" s="41"/>
      <c r="Q5342" s="41"/>
      <c r="R5342" s="41"/>
      <c r="S5342" s="41"/>
      <c r="T5342" s="41"/>
      <c r="U5342" s="47"/>
      <c r="V5342" s="49"/>
      <c r="W5342" s="41"/>
      <c r="X5342" s="41"/>
      <c r="Y5342" s="41"/>
      <c r="AA5342" s="37" t="str">
        <f>IF($I5342&lt;&gt;"",VLOOKUP($I5342,'Valid Values - Search'!$R$4:$T$4719,3,FALSE),"")</f>
        <v/>
      </c>
      <c r="AB5342" s="37" t="str">
        <f>IF($I5342&lt;&gt;"",VLOOKUP($I5342,'Valid Values - Search'!$R$4:$S$4719,2,FALSE),"")</f>
        <v/>
      </c>
      <c r="AC5342" s="38" t="str">
        <f t="shared" si="83"/>
        <v/>
      </c>
      <c r="AD5342" s="38"/>
    </row>
    <row r="5343" spans="1:30">
      <c r="A5343" s="46"/>
      <c r="B5343" s="47"/>
      <c r="C5343" s="49"/>
      <c r="D5343" s="41"/>
      <c r="E5343" s="41"/>
      <c r="F5343" s="41"/>
      <c r="G5343" s="50" t="str">
        <f>IF(A5343&lt;&gt;"",CONCATENATE(A5343,":",YEAR(B5343),IF(MONTH(B5343)&gt;9,MONTH(B5343),CONCATENATE(0,MONTH(B5343))),IF(DAY(B5343)&gt;9,DAY(B5343),CONCATENATE(0,DAY(B5343))),IF(HOUR(C5343)&gt;9,HOUR(C5343),CONCATENATE(0,HOUR(C5343))),IF(MINUTE(C5343)&gt;9,MINUTE(C5343),CONCATENATE(0,MINUTE(C5343))),":",VLOOKUP(F5343,'Valid Values - Results'!$D$4:$F$12,3,FALSE)),"")</f>
        <v/>
      </c>
      <c r="H5343" s="41"/>
      <c r="I5343" s="41"/>
      <c r="J5343" s="41"/>
      <c r="K5343" s="41"/>
      <c r="L5343" s="41"/>
      <c r="M5343" s="92"/>
      <c r="N5343" s="41"/>
      <c r="O5343" s="41"/>
      <c r="P5343" s="41"/>
      <c r="Q5343" s="41"/>
      <c r="R5343" s="41"/>
      <c r="S5343" s="41"/>
      <c r="T5343" s="41"/>
      <c r="U5343" s="47"/>
      <c r="V5343" s="49"/>
      <c r="W5343" s="41"/>
      <c r="X5343" s="41"/>
      <c r="Y5343" s="41"/>
      <c r="AA5343" s="37" t="str">
        <f>IF($I5343&lt;&gt;"",VLOOKUP($I5343,'Valid Values - Search'!$R$4:$T$4719,3,FALSE),"")</f>
        <v/>
      </c>
      <c r="AB5343" s="37" t="str">
        <f>IF($I5343&lt;&gt;"",VLOOKUP($I5343,'Valid Values - Search'!$R$4:$S$4719,2,FALSE),"")</f>
        <v/>
      </c>
      <c r="AC5343" s="38" t="str">
        <f t="shared" si="83"/>
        <v/>
      </c>
      <c r="AD5343" s="38"/>
    </row>
    <row r="5344" spans="1:30">
      <c r="A5344" s="46"/>
      <c r="B5344" s="47"/>
      <c r="C5344" s="49"/>
      <c r="D5344" s="41"/>
      <c r="E5344" s="41"/>
      <c r="F5344" s="41"/>
      <c r="G5344" s="50" t="str">
        <f>IF(A5344&lt;&gt;"",CONCATENATE(A5344,":",YEAR(B5344),IF(MONTH(B5344)&gt;9,MONTH(B5344),CONCATENATE(0,MONTH(B5344))),IF(DAY(B5344)&gt;9,DAY(B5344),CONCATENATE(0,DAY(B5344))),IF(HOUR(C5344)&gt;9,HOUR(C5344),CONCATENATE(0,HOUR(C5344))),IF(MINUTE(C5344)&gt;9,MINUTE(C5344),CONCATENATE(0,MINUTE(C5344))),":",VLOOKUP(F5344,'Valid Values - Results'!$D$4:$F$12,3,FALSE)),"")</f>
        <v/>
      </c>
      <c r="H5344" s="41"/>
      <c r="I5344" s="41"/>
      <c r="J5344" s="41"/>
      <c r="K5344" s="41"/>
      <c r="L5344" s="41"/>
      <c r="M5344" s="92"/>
      <c r="N5344" s="41"/>
      <c r="O5344" s="41"/>
      <c r="P5344" s="41"/>
      <c r="Q5344" s="41"/>
      <c r="R5344" s="41"/>
      <c r="S5344" s="41"/>
      <c r="T5344" s="41"/>
      <c r="U5344" s="47"/>
      <c r="V5344" s="49"/>
      <c r="W5344" s="41"/>
      <c r="X5344" s="41"/>
      <c r="Y5344" s="41"/>
      <c r="AA5344" s="37" t="str">
        <f>IF($I5344&lt;&gt;"",VLOOKUP($I5344,'Valid Values - Search'!$R$4:$T$4719,3,FALSE),"")</f>
        <v/>
      </c>
      <c r="AB5344" s="37" t="str">
        <f>IF($I5344&lt;&gt;"",VLOOKUP($I5344,'Valid Values - Search'!$R$4:$S$4719,2,FALSE),"")</f>
        <v/>
      </c>
      <c r="AC5344" s="38" t="str">
        <f t="shared" si="83"/>
        <v/>
      </c>
      <c r="AD5344" s="38"/>
    </row>
    <row r="5345" spans="1:30">
      <c r="A5345" s="46"/>
      <c r="B5345" s="47"/>
      <c r="C5345" s="49"/>
      <c r="D5345" s="41"/>
      <c r="E5345" s="41"/>
      <c r="F5345" s="41"/>
      <c r="G5345" s="50" t="str">
        <f>IF(A5345&lt;&gt;"",CONCATENATE(A5345,":",YEAR(B5345),IF(MONTH(B5345)&gt;9,MONTH(B5345),CONCATENATE(0,MONTH(B5345))),IF(DAY(B5345)&gt;9,DAY(B5345),CONCATENATE(0,DAY(B5345))),IF(HOUR(C5345)&gt;9,HOUR(C5345),CONCATENATE(0,HOUR(C5345))),IF(MINUTE(C5345)&gt;9,MINUTE(C5345),CONCATENATE(0,MINUTE(C5345))),":",VLOOKUP(F5345,'Valid Values - Results'!$D$4:$F$12,3,FALSE)),"")</f>
        <v/>
      </c>
      <c r="H5345" s="41"/>
      <c r="I5345" s="41"/>
      <c r="J5345" s="41"/>
      <c r="K5345" s="41"/>
      <c r="L5345" s="41"/>
      <c r="M5345" s="92"/>
      <c r="N5345" s="41"/>
      <c r="O5345" s="41"/>
      <c r="P5345" s="41"/>
      <c r="Q5345" s="41"/>
      <c r="R5345" s="41"/>
      <c r="S5345" s="41"/>
      <c r="T5345" s="41"/>
      <c r="U5345" s="47"/>
      <c r="V5345" s="49"/>
      <c r="W5345" s="41"/>
      <c r="X5345" s="41"/>
      <c r="Y5345" s="41"/>
      <c r="AA5345" s="37" t="str">
        <f>IF($I5345&lt;&gt;"",VLOOKUP($I5345,'Valid Values - Search'!$R$4:$T$4719,3,FALSE),"")</f>
        <v/>
      </c>
      <c r="AB5345" s="37" t="str">
        <f>IF($I5345&lt;&gt;"",VLOOKUP($I5345,'Valid Values - Search'!$R$4:$S$4719,2,FALSE),"")</f>
        <v/>
      </c>
      <c r="AC5345" s="38" t="str">
        <f t="shared" si="83"/>
        <v/>
      </c>
      <c r="AD5345" s="38"/>
    </row>
    <row r="5346" spans="1:30">
      <c r="A5346" s="46"/>
      <c r="B5346" s="47"/>
      <c r="C5346" s="49"/>
      <c r="D5346" s="41"/>
      <c r="E5346" s="41"/>
      <c r="F5346" s="41"/>
      <c r="G5346" s="50" t="str">
        <f>IF(A5346&lt;&gt;"",CONCATENATE(A5346,":",YEAR(B5346),IF(MONTH(B5346)&gt;9,MONTH(B5346),CONCATENATE(0,MONTH(B5346))),IF(DAY(B5346)&gt;9,DAY(B5346),CONCATENATE(0,DAY(B5346))),IF(HOUR(C5346)&gt;9,HOUR(C5346),CONCATENATE(0,HOUR(C5346))),IF(MINUTE(C5346)&gt;9,MINUTE(C5346),CONCATENATE(0,MINUTE(C5346))),":",VLOOKUP(F5346,'Valid Values - Results'!$D$4:$F$12,3,FALSE)),"")</f>
        <v/>
      </c>
      <c r="H5346" s="41"/>
      <c r="I5346" s="41"/>
      <c r="J5346" s="41"/>
      <c r="K5346" s="41"/>
      <c r="L5346" s="41"/>
      <c r="M5346" s="92"/>
      <c r="N5346" s="41"/>
      <c r="O5346" s="41"/>
      <c r="P5346" s="41"/>
      <c r="Q5346" s="41"/>
      <c r="R5346" s="41"/>
      <c r="S5346" s="41"/>
      <c r="T5346" s="41"/>
      <c r="U5346" s="47"/>
      <c r="V5346" s="49"/>
      <c r="W5346" s="41"/>
      <c r="X5346" s="41"/>
      <c r="Y5346" s="41"/>
      <c r="AA5346" s="37" t="str">
        <f>IF($I5346&lt;&gt;"",VLOOKUP($I5346,'Valid Values - Search'!$R$4:$T$4719,3,FALSE),"")</f>
        <v/>
      </c>
      <c r="AB5346" s="37" t="str">
        <f>IF($I5346&lt;&gt;"",VLOOKUP($I5346,'Valid Values - Search'!$R$4:$S$4719,2,FALSE),"")</f>
        <v/>
      </c>
      <c r="AC5346" s="38" t="str">
        <f t="shared" si="83"/>
        <v/>
      </c>
      <c r="AD5346" s="38"/>
    </row>
    <row r="5347" spans="1:30">
      <c r="A5347" s="46"/>
      <c r="B5347" s="47"/>
      <c r="C5347" s="49"/>
      <c r="D5347" s="41"/>
      <c r="E5347" s="41"/>
      <c r="F5347" s="41"/>
      <c r="G5347" s="50" t="str">
        <f>IF(A5347&lt;&gt;"",CONCATENATE(A5347,":",YEAR(B5347),IF(MONTH(B5347)&gt;9,MONTH(B5347),CONCATENATE(0,MONTH(B5347))),IF(DAY(B5347)&gt;9,DAY(B5347),CONCATENATE(0,DAY(B5347))),IF(HOUR(C5347)&gt;9,HOUR(C5347),CONCATENATE(0,HOUR(C5347))),IF(MINUTE(C5347)&gt;9,MINUTE(C5347),CONCATENATE(0,MINUTE(C5347))),":",VLOOKUP(F5347,'Valid Values - Results'!$D$4:$F$12,3,FALSE)),"")</f>
        <v/>
      </c>
      <c r="H5347" s="41"/>
      <c r="I5347" s="41"/>
      <c r="J5347" s="41"/>
      <c r="K5347" s="41"/>
      <c r="L5347" s="41"/>
      <c r="M5347" s="92"/>
      <c r="N5347" s="41"/>
      <c r="O5347" s="41"/>
      <c r="P5347" s="41"/>
      <c r="Q5347" s="41"/>
      <c r="R5347" s="41"/>
      <c r="S5347" s="41"/>
      <c r="T5347" s="41"/>
      <c r="U5347" s="47"/>
      <c r="V5347" s="49"/>
      <c r="W5347" s="41"/>
      <c r="X5347" s="41"/>
      <c r="Y5347" s="41"/>
      <c r="AA5347" s="37" t="str">
        <f>IF($I5347&lt;&gt;"",VLOOKUP($I5347,'Valid Values - Search'!$R$4:$T$4719,3,FALSE),"")</f>
        <v/>
      </c>
      <c r="AB5347" s="37" t="str">
        <f>IF($I5347&lt;&gt;"",VLOOKUP($I5347,'Valid Values - Search'!$R$4:$S$4719,2,FALSE),"")</f>
        <v/>
      </c>
      <c r="AC5347" s="38" t="str">
        <f t="shared" si="83"/>
        <v/>
      </c>
      <c r="AD5347" s="38"/>
    </row>
    <row r="5348" spans="1:30">
      <c r="A5348" s="46"/>
      <c r="B5348" s="47"/>
      <c r="C5348" s="49"/>
      <c r="D5348" s="41"/>
      <c r="E5348" s="41"/>
      <c r="F5348" s="41"/>
      <c r="G5348" s="50" t="str">
        <f>IF(A5348&lt;&gt;"",CONCATENATE(A5348,":",YEAR(B5348),IF(MONTH(B5348)&gt;9,MONTH(B5348),CONCATENATE(0,MONTH(B5348))),IF(DAY(B5348)&gt;9,DAY(B5348),CONCATENATE(0,DAY(B5348))),IF(HOUR(C5348)&gt;9,HOUR(C5348),CONCATENATE(0,HOUR(C5348))),IF(MINUTE(C5348)&gt;9,MINUTE(C5348),CONCATENATE(0,MINUTE(C5348))),":",VLOOKUP(F5348,'Valid Values - Results'!$D$4:$F$12,3,FALSE)),"")</f>
        <v/>
      </c>
      <c r="H5348" s="41"/>
      <c r="I5348" s="41"/>
      <c r="J5348" s="41"/>
      <c r="K5348" s="41"/>
      <c r="L5348" s="41"/>
      <c r="M5348" s="92"/>
      <c r="N5348" s="41"/>
      <c r="O5348" s="41"/>
      <c r="P5348" s="41"/>
      <c r="Q5348" s="41"/>
      <c r="R5348" s="41"/>
      <c r="S5348" s="41"/>
      <c r="T5348" s="41"/>
      <c r="U5348" s="47"/>
      <c r="V5348" s="49"/>
      <c r="W5348" s="41"/>
      <c r="X5348" s="41"/>
      <c r="Y5348" s="41"/>
      <c r="AA5348" s="37" t="str">
        <f>IF($I5348&lt;&gt;"",VLOOKUP($I5348,'Valid Values - Search'!$R$4:$T$4719,3,FALSE),"")</f>
        <v/>
      </c>
      <c r="AB5348" s="37" t="str">
        <f>IF($I5348&lt;&gt;"",VLOOKUP($I5348,'Valid Values - Search'!$R$4:$S$4719,2,FALSE),"")</f>
        <v/>
      </c>
      <c r="AC5348" s="38" t="str">
        <f t="shared" si="83"/>
        <v/>
      </c>
      <c r="AD5348" s="38"/>
    </row>
    <row r="5349" spans="1:30">
      <c r="A5349" s="46"/>
      <c r="B5349" s="47"/>
      <c r="C5349" s="49"/>
      <c r="D5349" s="41"/>
      <c r="E5349" s="41"/>
      <c r="F5349" s="41"/>
      <c r="G5349" s="50" t="str">
        <f>IF(A5349&lt;&gt;"",CONCATENATE(A5349,":",YEAR(B5349),IF(MONTH(B5349)&gt;9,MONTH(B5349),CONCATENATE(0,MONTH(B5349))),IF(DAY(B5349)&gt;9,DAY(B5349),CONCATENATE(0,DAY(B5349))),IF(HOUR(C5349)&gt;9,HOUR(C5349),CONCATENATE(0,HOUR(C5349))),IF(MINUTE(C5349)&gt;9,MINUTE(C5349),CONCATENATE(0,MINUTE(C5349))),":",VLOOKUP(F5349,'Valid Values - Results'!$D$4:$F$12,3,FALSE)),"")</f>
        <v/>
      </c>
      <c r="H5349" s="41"/>
      <c r="I5349" s="41"/>
      <c r="J5349" s="41"/>
      <c r="K5349" s="41"/>
      <c r="L5349" s="41"/>
      <c r="M5349" s="92"/>
      <c r="N5349" s="41"/>
      <c r="O5349" s="41"/>
      <c r="P5349" s="41"/>
      <c r="Q5349" s="41"/>
      <c r="R5349" s="41"/>
      <c r="S5349" s="41"/>
      <c r="T5349" s="41"/>
      <c r="U5349" s="47"/>
      <c r="V5349" s="49"/>
      <c r="W5349" s="41"/>
      <c r="X5349" s="41"/>
      <c r="Y5349" s="41"/>
      <c r="AA5349" s="37" t="str">
        <f>IF($I5349&lt;&gt;"",VLOOKUP($I5349,'Valid Values - Search'!$R$4:$T$4719,3,FALSE),"")</f>
        <v/>
      </c>
      <c r="AB5349" s="37" t="str">
        <f>IF($I5349&lt;&gt;"",VLOOKUP($I5349,'Valid Values - Search'!$R$4:$S$4719,2,FALSE),"")</f>
        <v/>
      </c>
      <c r="AC5349" s="38" t="str">
        <f t="shared" si="83"/>
        <v/>
      </c>
      <c r="AD5349" s="38"/>
    </row>
    <row r="5350" spans="1:30">
      <c r="A5350" s="46"/>
      <c r="B5350" s="47"/>
      <c r="C5350" s="49"/>
      <c r="D5350" s="41"/>
      <c r="E5350" s="41"/>
      <c r="F5350" s="41"/>
      <c r="G5350" s="50" t="str">
        <f>IF(A5350&lt;&gt;"",CONCATENATE(A5350,":",YEAR(B5350),IF(MONTH(B5350)&gt;9,MONTH(B5350),CONCATENATE(0,MONTH(B5350))),IF(DAY(B5350)&gt;9,DAY(B5350),CONCATENATE(0,DAY(B5350))),IF(HOUR(C5350)&gt;9,HOUR(C5350),CONCATENATE(0,HOUR(C5350))),IF(MINUTE(C5350)&gt;9,MINUTE(C5350),CONCATENATE(0,MINUTE(C5350))),":",VLOOKUP(F5350,'Valid Values - Results'!$D$4:$F$12,3,FALSE)),"")</f>
        <v/>
      </c>
      <c r="H5350" s="41"/>
      <c r="I5350" s="41"/>
      <c r="J5350" s="41"/>
      <c r="K5350" s="41"/>
      <c r="L5350" s="41"/>
      <c r="M5350" s="92"/>
      <c r="N5350" s="41"/>
      <c r="O5350" s="41"/>
      <c r="P5350" s="41"/>
      <c r="Q5350" s="41"/>
      <c r="R5350" s="41"/>
      <c r="S5350" s="41"/>
      <c r="T5350" s="41"/>
      <c r="U5350" s="47"/>
      <c r="V5350" s="49"/>
      <c r="W5350" s="41"/>
      <c r="X5350" s="41"/>
      <c r="Y5350" s="41"/>
      <c r="AA5350" s="37" t="str">
        <f>IF($I5350&lt;&gt;"",VLOOKUP($I5350,'Valid Values - Search'!$R$4:$T$4719,3,FALSE),"")</f>
        <v/>
      </c>
      <c r="AB5350" s="37" t="str">
        <f>IF($I5350&lt;&gt;"",VLOOKUP($I5350,'Valid Values - Search'!$R$4:$S$4719,2,FALSE),"")</f>
        <v/>
      </c>
      <c r="AC5350" s="38" t="str">
        <f t="shared" si="83"/>
        <v/>
      </c>
      <c r="AD5350" s="38"/>
    </row>
    <row r="5351" spans="1:30">
      <c r="A5351" s="46"/>
      <c r="B5351" s="47"/>
      <c r="C5351" s="49"/>
      <c r="D5351" s="41"/>
      <c r="E5351" s="41"/>
      <c r="F5351" s="41"/>
      <c r="G5351" s="50" t="str">
        <f>IF(A5351&lt;&gt;"",CONCATENATE(A5351,":",YEAR(B5351),IF(MONTH(B5351)&gt;9,MONTH(B5351),CONCATENATE(0,MONTH(B5351))),IF(DAY(B5351)&gt;9,DAY(B5351),CONCATENATE(0,DAY(B5351))),IF(HOUR(C5351)&gt;9,HOUR(C5351),CONCATENATE(0,HOUR(C5351))),IF(MINUTE(C5351)&gt;9,MINUTE(C5351),CONCATENATE(0,MINUTE(C5351))),":",VLOOKUP(F5351,'Valid Values - Results'!$D$4:$F$12,3,FALSE)),"")</f>
        <v/>
      </c>
      <c r="H5351" s="41"/>
      <c r="I5351" s="41"/>
      <c r="J5351" s="41"/>
      <c r="K5351" s="41"/>
      <c r="L5351" s="41"/>
      <c r="M5351" s="92"/>
      <c r="N5351" s="41"/>
      <c r="O5351" s="41"/>
      <c r="P5351" s="41"/>
      <c r="Q5351" s="41"/>
      <c r="R5351" s="41"/>
      <c r="S5351" s="41"/>
      <c r="T5351" s="41"/>
      <c r="U5351" s="47"/>
      <c r="V5351" s="49"/>
      <c r="W5351" s="41"/>
      <c r="X5351" s="41"/>
      <c r="Y5351" s="41"/>
      <c r="AA5351" s="37" t="str">
        <f>IF($I5351&lt;&gt;"",VLOOKUP($I5351,'Valid Values - Search'!$R$4:$T$4719,3,FALSE),"")</f>
        <v/>
      </c>
      <c r="AB5351" s="37" t="str">
        <f>IF($I5351&lt;&gt;"",VLOOKUP($I5351,'Valid Values - Search'!$R$4:$S$4719,2,FALSE),"")</f>
        <v/>
      </c>
      <c r="AC5351" s="38" t="str">
        <f t="shared" si="83"/>
        <v/>
      </c>
      <c r="AD5351" s="38"/>
    </row>
    <row r="5352" spans="1:30">
      <c r="A5352" s="46"/>
      <c r="B5352" s="47"/>
      <c r="C5352" s="49"/>
      <c r="D5352" s="41"/>
      <c r="E5352" s="41"/>
      <c r="F5352" s="41"/>
      <c r="G5352" s="50" t="str">
        <f>IF(A5352&lt;&gt;"",CONCATENATE(A5352,":",YEAR(B5352),IF(MONTH(B5352)&gt;9,MONTH(B5352),CONCATENATE(0,MONTH(B5352))),IF(DAY(B5352)&gt;9,DAY(B5352),CONCATENATE(0,DAY(B5352))),IF(HOUR(C5352)&gt;9,HOUR(C5352),CONCATENATE(0,HOUR(C5352))),IF(MINUTE(C5352)&gt;9,MINUTE(C5352),CONCATENATE(0,MINUTE(C5352))),":",VLOOKUP(F5352,'Valid Values - Results'!$D$4:$F$12,3,FALSE)),"")</f>
        <v/>
      </c>
      <c r="H5352" s="41"/>
      <c r="I5352" s="41"/>
      <c r="J5352" s="41"/>
      <c r="K5352" s="41"/>
      <c r="L5352" s="41"/>
      <c r="M5352" s="92"/>
      <c r="N5352" s="41"/>
      <c r="O5352" s="41"/>
      <c r="P5352" s="41"/>
      <c r="Q5352" s="41"/>
      <c r="R5352" s="41"/>
      <c r="S5352" s="41"/>
      <c r="T5352" s="41"/>
      <c r="U5352" s="47"/>
      <c r="V5352" s="49"/>
      <c r="W5352" s="41"/>
      <c r="X5352" s="41"/>
      <c r="Y5352" s="41"/>
      <c r="AA5352" s="37" t="str">
        <f>IF($I5352&lt;&gt;"",VLOOKUP($I5352,'Valid Values - Search'!$R$4:$T$4719,3,FALSE),"")</f>
        <v/>
      </c>
      <c r="AB5352" s="37" t="str">
        <f>IF($I5352&lt;&gt;"",VLOOKUP($I5352,'Valid Values - Search'!$R$4:$S$4719,2,FALSE),"")</f>
        <v/>
      </c>
      <c r="AC5352" s="38" t="str">
        <f t="shared" si="83"/>
        <v/>
      </c>
      <c r="AD5352" s="38"/>
    </row>
    <row r="5353" spans="1:30">
      <c r="A5353" s="46"/>
      <c r="B5353" s="47"/>
      <c r="C5353" s="49"/>
      <c r="D5353" s="41"/>
      <c r="E5353" s="41"/>
      <c r="F5353" s="41"/>
      <c r="G5353" s="50" t="str">
        <f>IF(A5353&lt;&gt;"",CONCATENATE(A5353,":",YEAR(B5353),IF(MONTH(B5353)&gt;9,MONTH(B5353),CONCATENATE(0,MONTH(B5353))),IF(DAY(B5353)&gt;9,DAY(B5353),CONCATENATE(0,DAY(B5353))),IF(HOUR(C5353)&gt;9,HOUR(C5353),CONCATENATE(0,HOUR(C5353))),IF(MINUTE(C5353)&gt;9,MINUTE(C5353),CONCATENATE(0,MINUTE(C5353))),":",VLOOKUP(F5353,'Valid Values - Results'!$D$4:$F$12,3,FALSE)),"")</f>
        <v/>
      </c>
      <c r="H5353" s="41"/>
      <c r="I5353" s="41"/>
      <c r="J5353" s="41"/>
      <c r="K5353" s="41"/>
      <c r="L5353" s="41"/>
      <c r="M5353" s="92"/>
      <c r="N5353" s="41"/>
      <c r="O5353" s="41"/>
      <c r="P5353" s="41"/>
      <c r="Q5353" s="41"/>
      <c r="R5353" s="41"/>
      <c r="S5353" s="41"/>
      <c r="T5353" s="41"/>
      <c r="U5353" s="47"/>
      <c r="V5353" s="49"/>
      <c r="W5353" s="41"/>
      <c r="X5353" s="41"/>
      <c r="Y5353" s="41"/>
      <c r="AA5353" s="37" t="str">
        <f>IF($I5353&lt;&gt;"",VLOOKUP($I5353,'Valid Values - Search'!$R$4:$T$4719,3,FALSE),"")</f>
        <v/>
      </c>
      <c r="AB5353" s="37" t="str">
        <f>IF($I5353&lt;&gt;"",VLOOKUP($I5353,'Valid Values - Search'!$R$4:$S$4719,2,FALSE),"")</f>
        <v/>
      </c>
      <c r="AC5353" s="38" t="str">
        <f t="shared" si="83"/>
        <v/>
      </c>
      <c r="AD5353" s="38"/>
    </row>
    <row r="5354" spans="1:30">
      <c r="A5354" s="46"/>
      <c r="B5354" s="47"/>
      <c r="C5354" s="49"/>
      <c r="D5354" s="41"/>
      <c r="E5354" s="41"/>
      <c r="F5354" s="41"/>
      <c r="G5354" s="50" t="str">
        <f>IF(A5354&lt;&gt;"",CONCATENATE(A5354,":",YEAR(B5354),IF(MONTH(B5354)&gt;9,MONTH(B5354),CONCATENATE(0,MONTH(B5354))),IF(DAY(B5354)&gt;9,DAY(B5354),CONCATENATE(0,DAY(B5354))),IF(HOUR(C5354)&gt;9,HOUR(C5354),CONCATENATE(0,HOUR(C5354))),IF(MINUTE(C5354)&gt;9,MINUTE(C5354),CONCATENATE(0,MINUTE(C5354))),":",VLOOKUP(F5354,'Valid Values - Results'!$D$4:$F$12,3,FALSE)),"")</f>
        <v/>
      </c>
      <c r="H5354" s="41"/>
      <c r="I5354" s="41"/>
      <c r="J5354" s="41"/>
      <c r="K5354" s="41"/>
      <c r="L5354" s="41"/>
      <c r="M5354" s="92"/>
      <c r="N5354" s="41"/>
      <c r="O5354" s="41"/>
      <c r="P5354" s="41"/>
      <c r="Q5354" s="41"/>
      <c r="R5354" s="41"/>
      <c r="S5354" s="41"/>
      <c r="T5354" s="41"/>
      <c r="U5354" s="47"/>
      <c r="V5354" s="49"/>
      <c r="W5354" s="41"/>
      <c r="X5354" s="41"/>
      <c r="Y5354" s="41"/>
      <c r="AA5354" s="37" t="str">
        <f>IF($I5354&lt;&gt;"",VLOOKUP($I5354,'Valid Values - Search'!$R$4:$T$4719,3,FALSE),"")</f>
        <v/>
      </c>
      <c r="AB5354" s="37" t="str">
        <f>IF($I5354&lt;&gt;"",VLOOKUP($I5354,'Valid Values - Search'!$R$4:$S$4719,2,FALSE),"")</f>
        <v/>
      </c>
      <c r="AC5354" s="38" t="str">
        <f t="shared" si="83"/>
        <v/>
      </c>
      <c r="AD5354" s="38"/>
    </row>
    <row r="5355" spans="1:30">
      <c r="A5355" s="46"/>
      <c r="B5355" s="47"/>
      <c r="C5355" s="49"/>
      <c r="D5355" s="41"/>
      <c r="E5355" s="41"/>
      <c r="F5355" s="41"/>
      <c r="G5355" s="50" t="str">
        <f>IF(A5355&lt;&gt;"",CONCATENATE(A5355,":",YEAR(B5355),IF(MONTH(B5355)&gt;9,MONTH(B5355),CONCATENATE(0,MONTH(B5355))),IF(DAY(B5355)&gt;9,DAY(B5355),CONCATENATE(0,DAY(B5355))),IF(HOUR(C5355)&gt;9,HOUR(C5355),CONCATENATE(0,HOUR(C5355))),IF(MINUTE(C5355)&gt;9,MINUTE(C5355),CONCATENATE(0,MINUTE(C5355))),":",VLOOKUP(F5355,'Valid Values - Results'!$D$4:$F$12,3,FALSE)),"")</f>
        <v/>
      </c>
      <c r="H5355" s="41"/>
      <c r="I5355" s="41"/>
      <c r="J5355" s="41"/>
      <c r="K5355" s="41"/>
      <c r="L5355" s="41"/>
      <c r="M5355" s="92"/>
      <c r="N5355" s="41"/>
      <c r="O5355" s="41"/>
      <c r="P5355" s="41"/>
      <c r="Q5355" s="41"/>
      <c r="R5355" s="41"/>
      <c r="S5355" s="41"/>
      <c r="T5355" s="41"/>
      <c r="U5355" s="47"/>
      <c r="V5355" s="49"/>
      <c r="W5355" s="41"/>
      <c r="X5355" s="41"/>
      <c r="Y5355" s="41"/>
      <c r="AA5355" s="37" t="str">
        <f>IF($I5355&lt;&gt;"",VLOOKUP($I5355,'Valid Values - Search'!$R$4:$T$4719,3,FALSE),"")</f>
        <v/>
      </c>
      <c r="AB5355" s="37" t="str">
        <f>IF($I5355&lt;&gt;"",VLOOKUP($I5355,'Valid Values - Search'!$R$4:$S$4719,2,FALSE),"")</f>
        <v/>
      </c>
      <c r="AC5355" s="38" t="str">
        <f t="shared" si="83"/>
        <v/>
      </c>
      <c r="AD5355" s="38"/>
    </row>
    <row r="5356" spans="1:30">
      <c r="A5356" s="46"/>
      <c r="B5356" s="47"/>
      <c r="C5356" s="49"/>
      <c r="D5356" s="41"/>
      <c r="E5356" s="41"/>
      <c r="F5356" s="41"/>
      <c r="G5356" s="50" t="str">
        <f>IF(A5356&lt;&gt;"",CONCATENATE(A5356,":",YEAR(B5356),IF(MONTH(B5356)&gt;9,MONTH(B5356),CONCATENATE(0,MONTH(B5356))),IF(DAY(B5356)&gt;9,DAY(B5356),CONCATENATE(0,DAY(B5356))),IF(HOUR(C5356)&gt;9,HOUR(C5356),CONCATENATE(0,HOUR(C5356))),IF(MINUTE(C5356)&gt;9,MINUTE(C5356),CONCATENATE(0,MINUTE(C5356))),":",VLOOKUP(F5356,'Valid Values - Results'!$D$4:$F$12,3,FALSE)),"")</f>
        <v/>
      </c>
      <c r="H5356" s="41"/>
      <c r="I5356" s="41"/>
      <c r="J5356" s="41"/>
      <c r="K5356" s="41"/>
      <c r="L5356" s="41"/>
      <c r="M5356" s="92"/>
      <c r="N5356" s="41"/>
      <c r="O5356" s="41"/>
      <c r="P5356" s="41"/>
      <c r="Q5356" s="41"/>
      <c r="R5356" s="41"/>
      <c r="S5356" s="41"/>
      <c r="T5356" s="41"/>
      <c r="U5356" s="47"/>
      <c r="V5356" s="49"/>
      <c r="W5356" s="41"/>
      <c r="X5356" s="41"/>
      <c r="Y5356" s="41"/>
      <c r="AA5356" s="37" t="str">
        <f>IF($I5356&lt;&gt;"",VLOOKUP($I5356,'Valid Values - Search'!$R$4:$T$4719,3,FALSE),"")</f>
        <v/>
      </c>
      <c r="AB5356" s="37" t="str">
        <f>IF($I5356&lt;&gt;"",VLOOKUP($I5356,'Valid Values - Search'!$R$4:$S$4719,2,FALSE),"")</f>
        <v/>
      </c>
      <c r="AC5356" s="38" t="str">
        <f t="shared" si="83"/>
        <v/>
      </c>
      <c r="AD5356" s="38"/>
    </row>
    <row r="5357" spans="1:30">
      <c r="A5357" s="46"/>
      <c r="B5357" s="47"/>
      <c r="C5357" s="49"/>
      <c r="D5357" s="41"/>
      <c r="E5357" s="41"/>
      <c r="F5357" s="41"/>
      <c r="G5357" s="50" t="str">
        <f>IF(A5357&lt;&gt;"",CONCATENATE(A5357,":",YEAR(B5357),IF(MONTH(B5357)&gt;9,MONTH(B5357),CONCATENATE(0,MONTH(B5357))),IF(DAY(B5357)&gt;9,DAY(B5357),CONCATENATE(0,DAY(B5357))),IF(HOUR(C5357)&gt;9,HOUR(C5357),CONCATENATE(0,HOUR(C5357))),IF(MINUTE(C5357)&gt;9,MINUTE(C5357),CONCATENATE(0,MINUTE(C5357))),":",VLOOKUP(F5357,'Valid Values - Results'!$D$4:$F$12,3,FALSE)),"")</f>
        <v/>
      </c>
      <c r="H5357" s="41"/>
      <c r="I5357" s="41"/>
      <c r="J5357" s="41"/>
      <c r="K5357" s="41"/>
      <c r="L5357" s="41"/>
      <c r="M5357" s="92"/>
      <c r="N5357" s="41"/>
      <c r="O5357" s="41"/>
      <c r="P5357" s="41"/>
      <c r="Q5357" s="41"/>
      <c r="R5357" s="41"/>
      <c r="S5357" s="41"/>
      <c r="T5357" s="41"/>
      <c r="U5357" s="47"/>
      <c r="V5357" s="49"/>
      <c r="W5357" s="41"/>
      <c r="X5357" s="41"/>
      <c r="Y5357" s="41"/>
      <c r="AA5357" s="37" t="str">
        <f>IF($I5357&lt;&gt;"",VLOOKUP($I5357,'Valid Values - Search'!$R$4:$T$4719,3,FALSE),"")</f>
        <v/>
      </c>
      <c r="AB5357" s="37" t="str">
        <f>IF($I5357&lt;&gt;"",VLOOKUP($I5357,'Valid Values - Search'!$R$4:$S$4719,2,FALSE),"")</f>
        <v/>
      </c>
      <c r="AC5357" s="38" t="str">
        <f t="shared" si="83"/>
        <v/>
      </c>
      <c r="AD5357" s="38"/>
    </row>
    <row r="5358" spans="1:30">
      <c r="A5358" s="46"/>
      <c r="B5358" s="47"/>
      <c r="C5358" s="49"/>
      <c r="D5358" s="41"/>
      <c r="E5358" s="41"/>
      <c r="F5358" s="41"/>
      <c r="G5358" s="50" t="str">
        <f>IF(A5358&lt;&gt;"",CONCATENATE(A5358,":",YEAR(B5358),IF(MONTH(B5358)&gt;9,MONTH(B5358),CONCATENATE(0,MONTH(B5358))),IF(DAY(B5358)&gt;9,DAY(B5358),CONCATENATE(0,DAY(B5358))),IF(HOUR(C5358)&gt;9,HOUR(C5358),CONCATENATE(0,HOUR(C5358))),IF(MINUTE(C5358)&gt;9,MINUTE(C5358),CONCATENATE(0,MINUTE(C5358))),":",VLOOKUP(F5358,'Valid Values - Results'!$D$4:$F$12,3,FALSE)),"")</f>
        <v/>
      </c>
      <c r="H5358" s="41"/>
      <c r="I5358" s="41"/>
      <c r="J5358" s="41"/>
      <c r="K5358" s="41"/>
      <c r="L5358" s="41"/>
      <c r="M5358" s="92"/>
      <c r="N5358" s="41"/>
      <c r="O5358" s="41"/>
      <c r="P5358" s="41"/>
      <c r="Q5358" s="41"/>
      <c r="R5358" s="41"/>
      <c r="S5358" s="41"/>
      <c r="T5358" s="41"/>
      <c r="U5358" s="47"/>
      <c r="V5358" s="49"/>
      <c r="W5358" s="41"/>
      <c r="X5358" s="41"/>
      <c r="Y5358" s="41"/>
      <c r="AA5358" s="37" t="str">
        <f>IF($I5358&lt;&gt;"",VLOOKUP($I5358,'Valid Values - Search'!$R$4:$T$4719,3,FALSE),"")</f>
        <v/>
      </c>
      <c r="AB5358" s="37" t="str">
        <f>IF($I5358&lt;&gt;"",VLOOKUP($I5358,'Valid Values - Search'!$R$4:$S$4719,2,FALSE),"")</f>
        <v/>
      </c>
      <c r="AC5358" s="38" t="str">
        <f t="shared" si="83"/>
        <v/>
      </c>
      <c r="AD5358" s="38"/>
    </row>
    <row r="5359" spans="1:30">
      <c r="A5359" s="46"/>
      <c r="B5359" s="47"/>
      <c r="C5359" s="49"/>
      <c r="D5359" s="41"/>
      <c r="E5359" s="41"/>
      <c r="F5359" s="41"/>
      <c r="G5359" s="50" t="str">
        <f>IF(A5359&lt;&gt;"",CONCATENATE(A5359,":",YEAR(B5359),IF(MONTH(B5359)&gt;9,MONTH(B5359),CONCATENATE(0,MONTH(B5359))),IF(DAY(B5359)&gt;9,DAY(B5359),CONCATENATE(0,DAY(B5359))),IF(HOUR(C5359)&gt;9,HOUR(C5359),CONCATENATE(0,HOUR(C5359))),IF(MINUTE(C5359)&gt;9,MINUTE(C5359),CONCATENATE(0,MINUTE(C5359))),":",VLOOKUP(F5359,'Valid Values - Results'!$D$4:$F$12,3,FALSE)),"")</f>
        <v/>
      </c>
      <c r="H5359" s="41"/>
      <c r="I5359" s="41"/>
      <c r="J5359" s="41"/>
      <c r="K5359" s="41"/>
      <c r="L5359" s="41"/>
      <c r="M5359" s="92"/>
      <c r="N5359" s="41"/>
      <c r="O5359" s="41"/>
      <c r="P5359" s="41"/>
      <c r="Q5359" s="41"/>
      <c r="R5359" s="41"/>
      <c r="S5359" s="41"/>
      <c r="T5359" s="41"/>
      <c r="U5359" s="47"/>
      <c r="V5359" s="49"/>
      <c r="W5359" s="41"/>
      <c r="X5359" s="41"/>
      <c r="Y5359" s="41"/>
      <c r="AA5359" s="37" t="str">
        <f>IF($I5359&lt;&gt;"",VLOOKUP($I5359,'Valid Values - Search'!$R$4:$T$4719,3,FALSE),"")</f>
        <v/>
      </c>
      <c r="AB5359" s="37" t="str">
        <f>IF($I5359&lt;&gt;"",VLOOKUP($I5359,'Valid Values - Search'!$R$4:$S$4719,2,FALSE),"")</f>
        <v/>
      </c>
      <c r="AC5359" s="38" t="str">
        <f t="shared" si="83"/>
        <v/>
      </c>
      <c r="AD5359" s="38"/>
    </row>
    <row r="5360" spans="1:30">
      <c r="A5360" s="46"/>
      <c r="B5360" s="47"/>
      <c r="C5360" s="49"/>
      <c r="D5360" s="41"/>
      <c r="E5360" s="41"/>
      <c r="F5360" s="41"/>
      <c r="G5360" s="50" t="str">
        <f>IF(A5360&lt;&gt;"",CONCATENATE(A5360,":",YEAR(B5360),IF(MONTH(B5360)&gt;9,MONTH(B5360),CONCATENATE(0,MONTH(B5360))),IF(DAY(B5360)&gt;9,DAY(B5360),CONCATENATE(0,DAY(B5360))),IF(HOUR(C5360)&gt;9,HOUR(C5360),CONCATENATE(0,HOUR(C5360))),IF(MINUTE(C5360)&gt;9,MINUTE(C5360),CONCATENATE(0,MINUTE(C5360))),":",VLOOKUP(F5360,'Valid Values - Results'!$D$4:$F$12,3,FALSE)),"")</f>
        <v/>
      </c>
      <c r="H5360" s="41"/>
      <c r="I5360" s="41"/>
      <c r="J5360" s="41"/>
      <c r="K5360" s="41"/>
      <c r="L5360" s="41"/>
      <c r="M5360" s="92"/>
      <c r="N5360" s="41"/>
      <c r="O5360" s="41"/>
      <c r="P5360" s="41"/>
      <c r="Q5360" s="41"/>
      <c r="R5360" s="41"/>
      <c r="S5360" s="41"/>
      <c r="T5360" s="41"/>
      <c r="U5360" s="47"/>
      <c r="V5360" s="49"/>
      <c r="W5360" s="41"/>
      <c r="X5360" s="41"/>
      <c r="Y5360" s="41"/>
      <c r="AA5360" s="37" t="str">
        <f>IF($I5360&lt;&gt;"",VLOOKUP($I5360,'Valid Values - Search'!$R$4:$T$4719,3,FALSE),"")</f>
        <v/>
      </c>
      <c r="AB5360" s="37" t="str">
        <f>IF($I5360&lt;&gt;"",VLOOKUP($I5360,'Valid Values - Search'!$R$4:$S$4719,2,FALSE),"")</f>
        <v/>
      </c>
      <c r="AC5360" s="38" t="str">
        <f t="shared" si="83"/>
        <v/>
      </c>
      <c r="AD5360" s="38"/>
    </row>
    <row r="5361" spans="1:30">
      <c r="A5361" s="46"/>
      <c r="B5361" s="47"/>
      <c r="C5361" s="49"/>
      <c r="D5361" s="41"/>
      <c r="E5361" s="41"/>
      <c r="F5361" s="41"/>
      <c r="G5361" s="50" t="str">
        <f>IF(A5361&lt;&gt;"",CONCATENATE(A5361,":",YEAR(B5361),IF(MONTH(B5361)&gt;9,MONTH(B5361),CONCATENATE(0,MONTH(B5361))),IF(DAY(B5361)&gt;9,DAY(B5361),CONCATENATE(0,DAY(B5361))),IF(HOUR(C5361)&gt;9,HOUR(C5361),CONCATENATE(0,HOUR(C5361))),IF(MINUTE(C5361)&gt;9,MINUTE(C5361),CONCATENATE(0,MINUTE(C5361))),":",VLOOKUP(F5361,'Valid Values - Results'!$D$4:$F$12,3,FALSE)),"")</f>
        <v/>
      </c>
      <c r="H5361" s="41"/>
      <c r="I5361" s="41"/>
      <c r="J5361" s="41"/>
      <c r="K5361" s="41"/>
      <c r="L5361" s="41"/>
      <c r="M5361" s="92"/>
      <c r="N5361" s="41"/>
      <c r="O5361" s="41"/>
      <c r="P5361" s="41"/>
      <c r="Q5361" s="41"/>
      <c r="R5361" s="41"/>
      <c r="S5361" s="41"/>
      <c r="T5361" s="41"/>
      <c r="U5361" s="47"/>
      <c r="V5361" s="49"/>
      <c r="W5361" s="41"/>
      <c r="X5361" s="41"/>
      <c r="Y5361" s="41"/>
      <c r="AA5361" s="37" t="str">
        <f>IF($I5361&lt;&gt;"",VLOOKUP($I5361,'Valid Values - Search'!$R$4:$T$4719,3,FALSE),"")</f>
        <v/>
      </c>
      <c r="AB5361" s="37" t="str">
        <f>IF($I5361&lt;&gt;"",VLOOKUP($I5361,'Valid Values - Search'!$R$4:$S$4719,2,FALSE),"")</f>
        <v/>
      </c>
      <c r="AC5361" s="38" t="str">
        <f t="shared" si="83"/>
        <v/>
      </c>
      <c r="AD5361" s="38"/>
    </row>
    <row r="5362" spans="1:30">
      <c r="A5362" s="46"/>
      <c r="B5362" s="47"/>
      <c r="C5362" s="49"/>
      <c r="D5362" s="41"/>
      <c r="E5362" s="41"/>
      <c r="F5362" s="41"/>
      <c r="G5362" s="50" t="str">
        <f>IF(A5362&lt;&gt;"",CONCATENATE(A5362,":",YEAR(B5362),IF(MONTH(B5362)&gt;9,MONTH(B5362),CONCATENATE(0,MONTH(B5362))),IF(DAY(B5362)&gt;9,DAY(B5362),CONCATENATE(0,DAY(B5362))),IF(HOUR(C5362)&gt;9,HOUR(C5362),CONCATENATE(0,HOUR(C5362))),IF(MINUTE(C5362)&gt;9,MINUTE(C5362),CONCATENATE(0,MINUTE(C5362))),":",VLOOKUP(F5362,'Valid Values - Results'!$D$4:$F$12,3,FALSE)),"")</f>
        <v/>
      </c>
      <c r="H5362" s="41"/>
      <c r="I5362" s="41"/>
      <c r="J5362" s="41"/>
      <c r="K5362" s="41"/>
      <c r="L5362" s="41"/>
      <c r="M5362" s="92"/>
      <c r="N5362" s="41"/>
      <c r="O5362" s="41"/>
      <c r="P5362" s="41"/>
      <c r="Q5362" s="41"/>
      <c r="R5362" s="41"/>
      <c r="S5362" s="41"/>
      <c r="T5362" s="41"/>
      <c r="U5362" s="47"/>
      <c r="V5362" s="49"/>
      <c r="W5362" s="41"/>
      <c r="X5362" s="41"/>
      <c r="Y5362" s="41"/>
      <c r="AA5362" s="37" t="str">
        <f>IF($I5362&lt;&gt;"",VLOOKUP($I5362,'Valid Values - Search'!$R$4:$T$4719,3,FALSE),"")</f>
        <v/>
      </c>
      <c r="AB5362" s="37" t="str">
        <f>IF($I5362&lt;&gt;"",VLOOKUP($I5362,'Valid Values - Search'!$R$4:$S$4719,2,FALSE),"")</f>
        <v/>
      </c>
      <c r="AC5362" s="38" t="str">
        <f t="shared" si="83"/>
        <v/>
      </c>
      <c r="AD5362" s="38"/>
    </row>
    <row r="5363" spans="1:30">
      <c r="A5363" s="46"/>
      <c r="B5363" s="47"/>
      <c r="C5363" s="49"/>
      <c r="D5363" s="41"/>
      <c r="E5363" s="41"/>
      <c r="F5363" s="41"/>
      <c r="G5363" s="50" t="str">
        <f>IF(A5363&lt;&gt;"",CONCATENATE(A5363,":",YEAR(B5363),IF(MONTH(B5363)&gt;9,MONTH(B5363),CONCATENATE(0,MONTH(B5363))),IF(DAY(B5363)&gt;9,DAY(B5363),CONCATENATE(0,DAY(B5363))),IF(HOUR(C5363)&gt;9,HOUR(C5363),CONCATENATE(0,HOUR(C5363))),IF(MINUTE(C5363)&gt;9,MINUTE(C5363),CONCATENATE(0,MINUTE(C5363))),":",VLOOKUP(F5363,'Valid Values - Results'!$D$4:$F$12,3,FALSE)),"")</f>
        <v/>
      </c>
      <c r="H5363" s="41"/>
      <c r="I5363" s="41"/>
      <c r="J5363" s="41"/>
      <c r="K5363" s="41"/>
      <c r="L5363" s="41"/>
      <c r="M5363" s="92"/>
      <c r="N5363" s="41"/>
      <c r="O5363" s="41"/>
      <c r="P5363" s="41"/>
      <c r="Q5363" s="41"/>
      <c r="R5363" s="41"/>
      <c r="S5363" s="41"/>
      <c r="T5363" s="41"/>
      <c r="U5363" s="47"/>
      <c r="V5363" s="49"/>
      <c r="W5363" s="41"/>
      <c r="X5363" s="41"/>
      <c r="Y5363" s="41"/>
      <c r="AA5363" s="37" t="str">
        <f>IF($I5363&lt;&gt;"",VLOOKUP($I5363,'Valid Values - Search'!$R$4:$T$4719,3,FALSE),"")</f>
        <v/>
      </c>
      <c r="AB5363" s="37" t="str">
        <f>IF($I5363&lt;&gt;"",VLOOKUP($I5363,'Valid Values - Search'!$R$4:$S$4719,2,FALSE),"")</f>
        <v/>
      </c>
      <c r="AC5363" s="38" t="str">
        <f t="shared" si="83"/>
        <v/>
      </c>
      <c r="AD5363" s="38"/>
    </row>
    <row r="5364" spans="1:30">
      <c r="A5364" s="46"/>
      <c r="B5364" s="47"/>
      <c r="C5364" s="49"/>
      <c r="D5364" s="41"/>
      <c r="E5364" s="41"/>
      <c r="F5364" s="41"/>
      <c r="G5364" s="50" t="str">
        <f>IF(A5364&lt;&gt;"",CONCATENATE(A5364,":",YEAR(B5364),IF(MONTH(B5364)&gt;9,MONTH(B5364),CONCATENATE(0,MONTH(B5364))),IF(DAY(B5364)&gt;9,DAY(B5364),CONCATENATE(0,DAY(B5364))),IF(HOUR(C5364)&gt;9,HOUR(C5364),CONCATENATE(0,HOUR(C5364))),IF(MINUTE(C5364)&gt;9,MINUTE(C5364),CONCATENATE(0,MINUTE(C5364))),":",VLOOKUP(F5364,'Valid Values - Results'!$D$4:$F$12,3,FALSE)),"")</f>
        <v/>
      </c>
      <c r="H5364" s="41"/>
      <c r="I5364" s="41"/>
      <c r="J5364" s="41"/>
      <c r="K5364" s="41"/>
      <c r="L5364" s="41"/>
      <c r="M5364" s="92"/>
      <c r="N5364" s="41"/>
      <c r="O5364" s="41"/>
      <c r="P5364" s="41"/>
      <c r="Q5364" s="41"/>
      <c r="R5364" s="41"/>
      <c r="S5364" s="41"/>
      <c r="T5364" s="41"/>
      <c r="U5364" s="47"/>
      <c r="V5364" s="49"/>
      <c r="W5364" s="41"/>
      <c r="X5364" s="41"/>
      <c r="Y5364" s="41"/>
      <c r="AA5364" s="37" t="str">
        <f>IF($I5364&lt;&gt;"",VLOOKUP($I5364,'Valid Values - Search'!$R$4:$T$4719,3,FALSE),"")</f>
        <v/>
      </c>
      <c r="AB5364" s="37" t="str">
        <f>IF($I5364&lt;&gt;"",VLOOKUP($I5364,'Valid Values - Search'!$R$4:$S$4719,2,FALSE),"")</f>
        <v/>
      </c>
      <c r="AC5364" s="38" t="str">
        <f t="shared" si="83"/>
        <v/>
      </c>
      <c r="AD5364" s="38"/>
    </row>
    <row r="5365" spans="1:30">
      <c r="A5365" s="46"/>
      <c r="B5365" s="47"/>
      <c r="C5365" s="49"/>
      <c r="D5365" s="41"/>
      <c r="E5365" s="41"/>
      <c r="F5365" s="41"/>
      <c r="G5365" s="50" t="str">
        <f>IF(A5365&lt;&gt;"",CONCATENATE(A5365,":",YEAR(B5365),IF(MONTH(B5365)&gt;9,MONTH(B5365),CONCATENATE(0,MONTH(B5365))),IF(DAY(B5365)&gt;9,DAY(B5365),CONCATENATE(0,DAY(B5365))),IF(HOUR(C5365)&gt;9,HOUR(C5365),CONCATENATE(0,HOUR(C5365))),IF(MINUTE(C5365)&gt;9,MINUTE(C5365),CONCATENATE(0,MINUTE(C5365))),":",VLOOKUP(F5365,'Valid Values - Results'!$D$4:$F$12,3,FALSE)),"")</f>
        <v/>
      </c>
      <c r="H5365" s="41"/>
      <c r="I5365" s="41"/>
      <c r="J5365" s="41"/>
      <c r="K5365" s="41"/>
      <c r="L5365" s="41"/>
      <c r="M5365" s="92"/>
      <c r="N5365" s="41"/>
      <c r="O5365" s="41"/>
      <c r="P5365" s="41"/>
      <c r="Q5365" s="41"/>
      <c r="R5365" s="41"/>
      <c r="S5365" s="41"/>
      <c r="T5365" s="41"/>
      <c r="U5365" s="47"/>
      <c r="V5365" s="49"/>
      <c r="W5365" s="41"/>
      <c r="X5365" s="41"/>
      <c r="Y5365" s="41"/>
      <c r="AA5365" s="37" t="str">
        <f>IF($I5365&lt;&gt;"",VLOOKUP($I5365,'Valid Values - Search'!$R$4:$T$4719,3,FALSE),"")</f>
        <v/>
      </c>
      <c r="AB5365" s="37" t="str">
        <f>IF($I5365&lt;&gt;"",VLOOKUP($I5365,'Valid Values - Search'!$R$4:$S$4719,2,FALSE),"")</f>
        <v/>
      </c>
      <c r="AC5365" s="38" t="str">
        <f t="shared" si="83"/>
        <v/>
      </c>
      <c r="AD5365" s="38"/>
    </row>
    <row r="5366" spans="1:30">
      <c r="A5366" s="46"/>
      <c r="B5366" s="47"/>
      <c r="C5366" s="49"/>
      <c r="D5366" s="41"/>
      <c r="E5366" s="41"/>
      <c r="F5366" s="41"/>
      <c r="G5366" s="50" t="str">
        <f>IF(A5366&lt;&gt;"",CONCATENATE(A5366,":",YEAR(B5366),IF(MONTH(B5366)&gt;9,MONTH(B5366),CONCATENATE(0,MONTH(B5366))),IF(DAY(B5366)&gt;9,DAY(B5366),CONCATENATE(0,DAY(B5366))),IF(HOUR(C5366)&gt;9,HOUR(C5366),CONCATENATE(0,HOUR(C5366))),IF(MINUTE(C5366)&gt;9,MINUTE(C5366),CONCATENATE(0,MINUTE(C5366))),":",VLOOKUP(F5366,'Valid Values - Results'!$D$4:$F$12,3,FALSE)),"")</f>
        <v/>
      </c>
      <c r="H5366" s="41"/>
      <c r="I5366" s="41"/>
      <c r="J5366" s="41"/>
      <c r="K5366" s="41"/>
      <c r="L5366" s="41"/>
      <c r="M5366" s="92"/>
      <c r="N5366" s="41"/>
      <c r="O5366" s="41"/>
      <c r="P5366" s="41"/>
      <c r="Q5366" s="41"/>
      <c r="R5366" s="41"/>
      <c r="S5366" s="41"/>
      <c r="T5366" s="41"/>
      <c r="U5366" s="47"/>
      <c r="V5366" s="49"/>
      <c r="W5366" s="41"/>
      <c r="X5366" s="41"/>
      <c r="Y5366" s="41"/>
      <c r="AA5366" s="37" t="str">
        <f>IF($I5366&lt;&gt;"",VLOOKUP($I5366,'Valid Values - Search'!$R$4:$T$4719,3,FALSE),"")</f>
        <v/>
      </c>
      <c r="AB5366" s="37" t="str">
        <f>IF($I5366&lt;&gt;"",VLOOKUP($I5366,'Valid Values - Search'!$R$4:$S$4719,2,FALSE),"")</f>
        <v/>
      </c>
      <c r="AC5366" s="38" t="str">
        <f t="shared" si="83"/>
        <v/>
      </c>
      <c r="AD5366" s="38"/>
    </row>
    <row r="5367" spans="1:30">
      <c r="A5367" s="46"/>
      <c r="B5367" s="47"/>
      <c r="C5367" s="49"/>
      <c r="D5367" s="41"/>
      <c r="E5367" s="41"/>
      <c r="F5367" s="41"/>
      <c r="G5367" s="50" t="str">
        <f>IF(A5367&lt;&gt;"",CONCATENATE(A5367,":",YEAR(B5367),IF(MONTH(B5367)&gt;9,MONTH(B5367),CONCATENATE(0,MONTH(B5367))),IF(DAY(B5367)&gt;9,DAY(B5367),CONCATENATE(0,DAY(B5367))),IF(HOUR(C5367)&gt;9,HOUR(C5367),CONCATENATE(0,HOUR(C5367))),IF(MINUTE(C5367)&gt;9,MINUTE(C5367),CONCATENATE(0,MINUTE(C5367))),":",VLOOKUP(F5367,'Valid Values - Results'!$D$4:$F$12,3,FALSE)),"")</f>
        <v/>
      </c>
      <c r="H5367" s="41"/>
      <c r="I5367" s="41"/>
      <c r="J5367" s="41"/>
      <c r="K5367" s="41"/>
      <c r="L5367" s="41"/>
      <c r="M5367" s="92"/>
      <c r="N5367" s="41"/>
      <c r="O5367" s="41"/>
      <c r="P5367" s="41"/>
      <c r="Q5367" s="41"/>
      <c r="R5367" s="41"/>
      <c r="S5367" s="41"/>
      <c r="T5367" s="41"/>
      <c r="U5367" s="47"/>
      <c r="V5367" s="49"/>
      <c r="W5367" s="41"/>
      <c r="X5367" s="41"/>
      <c r="Y5367" s="41"/>
      <c r="AA5367" s="37" t="str">
        <f>IF($I5367&lt;&gt;"",VLOOKUP($I5367,'Valid Values - Search'!$R$4:$T$4719,3,FALSE),"")</f>
        <v/>
      </c>
      <c r="AB5367" s="37" t="str">
        <f>IF($I5367&lt;&gt;"",VLOOKUP($I5367,'Valid Values - Search'!$R$4:$S$4719,2,FALSE),"")</f>
        <v/>
      </c>
      <c r="AC5367" s="38" t="str">
        <f t="shared" si="83"/>
        <v/>
      </c>
      <c r="AD5367" s="38"/>
    </row>
    <row r="5368" spans="1:30">
      <c r="A5368" s="46"/>
      <c r="B5368" s="47"/>
      <c r="C5368" s="49"/>
      <c r="D5368" s="41"/>
      <c r="E5368" s="41"/>
      <c r="F5368" s="41"/>
      <c r="G5368" s="50" t="str">
        <f>IF(A5368&lt;&gt;"",CONCATENATE(A5368,":",YEAR(B5368),IF(MONTH(B5368)&gt;9,MONTH(B5368),CONCATENATE(0,MONTH(B5368))),IF(DAY(B5368)&gt;9,DAY(B5368),CONCATENATE(0,DAY(B5368))),IF(HOUR(C5368)&gt;9,HOUR(C5368),CONCATENATE(0,HOUR(C5368))),IF(MINUTE(C5368)&gt;9,MINUTE(C5368),CONCATENATE(0,MINUTE(C5368))),":",VLOOKUP(F5368,'Valid Values - Results'!$D$4:$F$12,3,FALSE)),"")</f>
        <v/>
      </c>
      <c r="H5368" s="41"/>
      <c r="I5368" s="41"/>
      <c r="J5368" s="41"/>
      <c r="K5368" s="41"/>
      <c r="L5368" s="41"/>
      <c r="M5368" s="92"/>
      <c r="N5368" s="41"/>
      <c r="O5368" s="41"/>
      <c r="P5368" s="41"/>
      <c r="Q5368" s="41"/>
      <c r="R5368" s="41"/>
      <c r="S5368" s="41"/>
      <c r="T5368" s="41"/>
      <c r="U5368" s="47"/>
      <c r="V5368" s="49"/>
      <c r="W5368" s="41"/>
      <c r="X5368" s="41"/>
      <c r="Y5368" s="41"/>
      <c r="AA5368" s="37" t="str">
        <f>IF($I5368&lt;&gt;"",VLOOKUP($I5368,'Valid Values - Search'!$R$4:$T$4719,3,FALSE),"")</f>
        <v/>
      </c>
      <c r="AB5368" s="37" t="str">
        <f>IF($I5368&lt;&gt;"",VLOOKUP($I5368,'Valid Values - Search'!$R$4:$S$4719,2,FALSE),"")</f>
        <v/>
      </c>
      <c r="AC5368" s="38" t="str">
        <f t="shared" si="83"/>
        <v/>
      </c>
      <c r="AD5368" s="38"/>
    </row>
    <row r="5369" spans="1:30">
      <c r="A5369" s="46"/>
      <c r="B5369" s="47"/>
      <c r="C5369" s="49"/>
      <c r="D5369" s="41"/>
      <c r="E5369" s="41"/>
      <c r="F5369" s="41"/>
      <c r="G5369" s="50" t="str">
        <f>IF(A5369&lt;&gt;"",CONCATENATE(A5369,":",YEAR(B5369),IF(MONTH(B5369)&gt;9,MONTH(B5369),CONCATENATE(0,MONTH(B5369))),IF(DAY(B5369)&gt;9,DAY(B5369),CONCATENATE(0,DAY(B5369))),IF(HOUR(C5369)&gt;9,HOUR(C5369),CONCATENATE(0,HOUR(C5369))),IF(MINUTE(C5369)&gt;9,MINUTE(C5369),CONCATENATE(0,MINUTE(C5369))),":",VLOOKUP(F5369,'Valid Values - Results'!$D$4:$F$12,3,FALSE)),"")</f>
        <v/>
      </c>
      <c r="H5369" s="41"/>
      <c r="I5369" s="41"/>
      <c r="J5369" s="41"/>
      <c r="K5369" s="41"/>
      <c r="L5369" s="41"/>
      <c r="M5369" s="92"/>
      <c r="N5369" s="41"/>
      <c r="O5369" s="41"/>
      <c r="P5369" s="41"/>
      <c r="Q5369" s="41"/>
      <c r="R5369" s="41"/>
      <c r="S5369" s="41"/>
      <c r="T5369" s="41"/>
      <c r="U5369" s="47"/>
      <c r="V5369" s="49"/>
      <c r="W5369" s="41"/>
      <c r="X5369" s="41"/>
      <c r="Y5369" s="41"/>
      <c r="AA5369" s="37" t="str">
        <f>IF($I5369&lt;&gt;"",VLOOKUP($I5369,'Valid Values - Search'!$R$4:$T$4719,3,FALSE),"")</f>
        <v/>
      </c>
      <c r="AB5369" s="37" t="str">
        <f>IF($I5369&lt;&gt;"",VLOOKUP($I5369,'Valid Values - Search'!$R$4:$S$4719,2,FALSE),"")</f>
        <v/>
      </c>
      <c r="AC5369" s="38" t="str">
        <f t="shared" si="83"/>
        <v/>
      </c>
      <c r="AD5369" s="38"/>
    </row>
    <row r="5370" spans="1:30">
      <c r="A5370" s="46"/>
      <c r="B5370" s="47"/>
      <c r="C5370" s="49"/>
      <c r="D5370" s="41"/>
      <c r="E5370" s="41"/>
      <c r="F5370" s="41"/>
      <c r="G5370" s="50" t="str">
        <f>IF(A5370&lt;&gt;"",CONCATENATE(A5370,":",YEAR(B5370),IF(MONTH(B5370)&gt;9,MONTH(B5370),CONCATENATE(0,MONTH(B5370))),IF(DAY(B5370)&gt;9,DAY(B5370),CONCATENATE(0,DAY(B5370))),IF(HOUR(C5370)&gt;9,HOUR(C5370),CONCATENATE(0,HOUR(C5370))),IF(MINUTE(C5370)&gt;9,MINUTE(C5370),CONCATENATE(0,MINUTE(C5370))),":",VLOOKUP(F5370,'Valid Values - Results'!$D$4:$F$12,3,FALSE)),"")</f>
        <v/>
      </c>
      <c r="H5370" s="41"/>
      <c r="I5370" s="41"/>
      <c r="J5370" s="41"/>
      <c r="K5370" s="41"/>
      <c r="L5370" s="41"/>
      <c r="M5370" s="92"/>
      <c r="N5370" s="41"/>
      <c r="O5370" s="41"/>
      <c r="P5370" s="41"/>
      <c r="Q5370" s="41"/>
      <c r="R5370" s="41"/>
      <c r="S5370" s="41"/>
      <c r="T5370" s="41"/>
      <c r="U5370" s="47"/>
      <c r="V5370" s="49"/>
      <c r="W5370" s="41"/>
      <c r="X5370" s="41"/>
      <c r="Y5370" s="41"/>
      <c r="AA5370" s="37" t="str">
        <f>IF($I5370&lt;&gt;"",VLOOKUP($I5370,'Valid Values - Search'!$R$4:$T$4719,3,FALSE),"")</f>
        <v/>
      </c>
      <c r="AB5370" s="37" t="str">
        <f>IF($I5370&lt;&gt;"",VLOOKUP($I5370,'Valid Values - Search'!$R$4:$S$4719,2,FALSE),"")</f>
        <v/>
      </c>
      <c r="AC5370" s="38" t="str">
        <f t="shared" si="83"/>
        <v/>
      </c>
      <c r="AD5370" s="38"/>
    </row>
    <row r="5371" spans="1:30">
      <c r="A5371" s="46"/>
      <c r="B5371" s="47"/>
      <c r="C5371" s="49"/>
      <c r="D5371" s="41"/>
      <c r="E5371" s="41"/>
      <c r="F5371" s="41"/>
      <c r="G5371" s="50" t="str">
        <f>IF(A5371&lt;&gt;"",CONCATENATE(A5371,":",YEAR(B5371),IF(MONTH(B5371)&gt;9,MONTH(B5371),CONCATENATE(0,MONTH(B5371))),IF(DAY(B5371)&gt;9,DAY(B5371),CONCATENATE(0,DAY(B5371))),IF(HOUR(C5371)&gt;9,HOUR(C5371),CONCATENATE(0,HOUR(C5371))),IF(MINUTE(C5371)&gt;9,MINUTE(C5371),CONCATENATE(0,MINUTE(C5371))),":",VLOOKUP(F5371,'Valid Values - Results'!$D$4:$F$12,3,FALSE)),"")</f>
        <v/>
      </c>
      <c r="H5371" s="41"/>
      <c r="I5371" s="41"/>
      <c r="J5371" s="41"/>
      <c r="K5371" s="41"/>
      <c r="L5371" s="41"/>
      <c r="M5371" s="92"/>
      <c r="N5371" s="41"/>
      <c r="O5371" s="41"/>
      <c r="P5371" s="41"/>
      <c r="Q5371" s="41"/>
      <c r="R5371" s="41"/>
      <c r="S5371" s="41"/>
      <c r="T5371" s="41"/>
      <c r="U5371" s="47"/>
      <c r="V5371" s="49"/>
      <c r="W5371" s="41"/>
      <c r="X5371" s="41"/>
      <c r="Y5371" s="41"/>
      <c r="AA5371" s="37" t="str">
        <f>IF($I5371&lt;&gt;"",VLOOKUP($I5371,'Valid Values - Search'!$R$4:$T$4719,3,FALSE),"")</f>
        <v/>
      </c>
      <c r="AB5371" s="37" t="str">
        <f>IF($I5371&lt;&gt;"",VLOOKUP($I5371,'Valid Values - Search'!$R$4:$S$4719,2,FALSE),"")</f>
        <v/>
      </c>
      <c r="AC5371" s="38" t="str">
        <f t="shared" si="83"/>
        <v/>
      </c>
      <c r="AD5371" s="38"/>
    </row>
    <row r="5372" spans="1:30">
      <c r="A5372" s="46"/>
      <c r="B5372" s="47"/>
      <c r="C5372" s="49"/>
      <c r="D5372" s="41"/>
      <c r="E5372" s="41"/>
      <c r="F5372" s="41"/>
      <c r="G5372" s="50" t="str">
        <f>IF(A5372&lt;&gt;"",CONCATENATE(A5372,":",YEAR(B5372),IF(MONTH(B5372)&gt;9,MONTH(B5372),CONCATENATE(0,MONTH(B5372))),IF(DAY(B5372)&gt;9,DAY(B5372),CONCATENATE(0,DAY(B5372))),IF(HOUR(C5372)&gt;9,HOUR(C5372),CONCATENATE(0,HOUR(C5372))),IF(MINUTE(C5372)&gt;9,MINUTE(C5372),CONCATENATE(0,MINUTE(C5372))),":",VLOOKUP(F5372,'Valid Values - Results'!$D$4:$F$12,3,FALSE)),"")</f>
        <v/>
      </c>
      <c r="H5372" s="41"/>
      <c r="I5372" s="41"/>
      <c r="J5372" s="41"/>
      <c r="K5372" s="41"/>
      <c r="L5372" s="41"/>
      <c r="M5372" s="92"/>
      <c r="N5372" s="41"/>
      <c r="O5372" s="41"/>
      <c r="P5372" s="41"/>
      <c r="Q5372" s="41"/>
      <c r="R5372" s="41"/>
      <c r="S5372" s="41"/>
      <c r="T5372" s="41"/>
      <c r="U5372" s="47"/>
      <c r="V5372" s="49"/>
      <c r="W5372" s="41"/>
      <c r="X5372" s="41"/>
      <c r="Y5372" s="41"/>
      <c r="AA5372" s="37" t="str">
        <f>IF($I5372&lt;&gt;"",VLOOKUP($I5372,'Valid Values - Search'!$R$4:$T$4719,3,FALSE),"")</f>
        <v/>
      </c>
      <c r="AB5372" s="37" t="str">
        <f>IF($I5372&lt;&gt;"",VLOOKUP($I5372,'Valid Values - Search'!$R$4:$S$4719,2,FALSE),"")</f>
        <v/>
      </c>
      <c r="AC5372" s="38" t="str">
        <f t="shared" si="83"/>
        <v/>
      </c>
      <c r="AD5372" s="38"/>
    </row>
    <row r="5373" spans="1:30">
      <c r="A5373" s="46"/>
      <c r="B5373" s="47"/>
      <c r="C5373" s="49"/>
      <c r="D5373" s="41"/>
      <c r="E5373" s="41"/>
      <c r="F5373" s="41"/>
      <c r="G5373" s="50" t="str">
        <f>IF(A5373&lt;&gt;"",CONCATENATE(A5373,":",YEAR(B5373),IF(MONTH(B5373)&gt;9,MONTH(B5373),CONCATENATE(0,MONTH(B5373))),IF(DAY(B5373)&gt;9,DAY(B5373),CONCATENATE(0,DAY(B5373))),IF(HOUR(C5373)&gt;9,HOUR(C5373),CONCATENATE(0,HOUR(C5373))),IF(MINUTE(C5373)&gt;9,MINUTE(C5373),CONCATENATE(0,MINUTE(C5373))),":",VLOOKUP(F5373,'Valid Values - Results'!$D$4:$F$12,3,FALSE)),"")</f>
        <v/>
      </c>
      <c r="H5373" s="41"/>
      <c r="I5373" s="41"/>
      <c r="J5373" s="41"/>
      <c r="K5373" s="41"/>
      <c r="L5373" s="41"/>
      <c r="M5373" s="92"/>
      <c r="N5373" s="41"/>
      <c r="O5373" s="41"/>
      <c r="P5373" s="41"/>
      <c r="Q5373" s="41"/>
      <c r="R5373" s="41"/>
      <c r="S5373" s="41"/>
      <c r="T5373" s="41"/>
      <c r="U5373" s="47"/>
      <c r="V5373" s="49"/>
      <c r="W5373" s="41"/>
      <c r="X5373" s="41"/>
      <c r="Y5373" s="41"/>
      <c r="AA5373" s="37" t="str">
        <f>IF($I5373&lt;&gt;"",VLOOKUP($I5373,'Valid Values - Search'!$R$4:$T$4719,3,FALSE),"")</f>
        <v/>
      </c>
      <c r="AB5373" s="37" t="str">
        <f>IF($I5373&lt;&gt;"",VLOOKUP($I5373,'Valid Values - Search'!$R$4:$S$4719,2,FALSE),"")</f>
        <v/>
      </c>
      <c r="AC5373" s="38" t="str">
        <f t="shared" si="83"/>
        <v/>
      </c>
      <c r="AD5373" s="38"/>
    </row>
    <row r="5374" spans="1:30">
      <c r="A5374" s="46"/>
      <c r="B5374" s="47"/>
      <c r="C5374" s="49"/>
      <c r="D5374" s="41"/>
      <c r="E5374" s="41"/>
      <c r="F5374" s="41"/>
      <c r="G5374" s="50" t="str">
        <f>IF(A5374&lt;&gt;"",CONCATENATE(A5374,":",YEAR(B5374),IF(MONTH(B5374)&gt;9,MONTH(B5374),CONCATENATE(0,MONTH(B5374))),IF(DAY(B5374)&gt;9,DAY(B5374),CONCATENATE(0,DAY(B5374))),IF(HOUR(C5374)&gt;9,HOUR(C5374),CONCATENATE(0,HOUR(C5374))),IF(MINUTE(C5374)&gt;9,MINUTE(C5374),CONCATENATE(0,MINUTE(C5374))),":",VLOOKUP(F5374,'Valid Values - Results'!$D$4:$F$12,3,FALSE)),"")</f>
        <v/>
      </c>
      <c r="H5374" s="41"/>
      <c r="I5374" s="41"/>
      <c r="J5374" s="41"/>
      <c r="K5374" s="41"/>
      <c r="L5374" s="41"/>
      <c r="M5374" s="92"/>
      <c r="N5374" s="41"/>
      <c r="O5374" s="41"/>
      <c r="P5374" s="41"/>
      <c r="Q5374" s="41"/>
      <c r="R5374" s="41"/>
      <c r="S5374" s="41"/>
      <c r="T5374" s="41"/>
      <c r="U5374" s="47"/>
      <c r="V5374" s="49"/>
      <c r="W5374" s="41"/>
      <c r="X5374" s="41"/>
      <c r="Y5374" s="41"/>
      <c r="AA5374" s="37" t="str">
        <f>IF($I5374&lt;&gt;"",VLOOKUP($I5374,'Valid Values - Search'!$R$4:$T$4719,3,FALSE),"")</f>
        <v/>
      </c>
      <c r="AB5374" s="37" t="str">
        <f>IF($I5374&lt;&gt;"",VLOOKUP($I5374,'Valid Values - Search'!$R$4:$S$4719,2,FALSE),"")</f>
        <v/>
      </c>
      <c r="AC5374" s="38" t="str">
        <f t="shared" si="83"/>
        <v/>
      </c>
      <c r="AD5374" s="38"/>
    </row>
    <row r="5375" spans="1:30">
      <c r="A5375" s="46"/>
      <c r="B5375" s="47"/>
      <c r="C5375" s="49"/>
      <c r="D5375" s="41"/>
      <c r="E5375" s="41"/>
      <c r="F5375" s="41"/>
      <c r="G5375" s="50" t="str">
        <f>IF(A5375&lt;&gt;"",CONCATENATE(A5375,":",YEAR(B5375),IF(MONTH(B5375)&gt;9,MONTH(B5375),CONCATENATE(0,MONTH(B5375))),IF(DAY(B5375)&gt;9,DAY(B5375),CONCATENATE(0,DAY(B5375))),IF(HOUR(C5375)&gt;9,HOUR(C5375),CONCATENATE(0,HOUR(C5375))),IF(MINUTE(C5375)&gt;9,MINUTE(C5375),CONCATENATE(0,MINUTE(C5375))),":",VLOOKUP(F5375,'Valid Values - Results'!$D$4:$F$12,3,FALSE)),"")</f>
        <v/>
      </c>
      <c r="H5375" s="41"/>
      <c r="I5375" s="41"/>
      <c r="J5375" s="41"/>
      <c r="K5375" s="41"/>
      <c r="L5375" s="41"/>
      <c r="M5375" s="92"/>
      <c r="N5375" s="41"/>
      <c r="O5375" s="41"/>
      <c r="P5375" s="41"/>
      <c r="Q5375" s="41"/>
      <c r="R5375" s="41"/>
      <c r="S5375" s="41"/>
      <c r="T5375" s="41"/>
      <c r="U5375" s="47"/>
      <c r="V5375" s="49"/>
      <c r="W5375" s="41"/>
      <c r="X5375" s="41"/>
      <c r="Y5375" s="41"/>
      <c r="AA5375" s="37" t="str">
        <f>IF($I5375&lt;&gt;"",VLOOKUP($I5375,'Valid Values - Search'!$R$4:$T$4719,3,FALSE),"")</f>
        <v/>
      </c>
      <c r="AB5375" s="37" t="str">
        <f>IF($I5375&lt;&gt;"",VLOOKUP($I5375,'Valid Values - Search'!$R$4:$S$4719,2,FALSE),"")</f>
        <v/>
      </c>
      <c r="AC5375" s="38" t="str">
        <f t="shared" si="83"/>
        <v/>
      </c>
      <c r="AD5375" s="38"/>
    </row>
    <row r="5376" spans="1:30">
      <c r="A5376" s="46"/>
      <c r="B5376" s="47"/>
      <c r="C5376" s="49"/>
      <c r="D5376" s="41"/>
      <c r="E5376" s="41"/>
      <c r="F5376" s="41"/>
      <c r="G5376" s="50" t="str">
        <f>IF(A5376&lt;&gt;"",CONCATENATE(A5376,":",YEAR(B5376),IF(MONTH(B5376)&gt;9,MONTH(B5376),CONCATENATE(0,MONTH(B5376))),IF(DAY(B5376)&gt;9,DAY(B5376),CONCATENATE(0,DAY(B5376))),IF(HOUR(C5376)&gt;9,HOUR(C5376),CONCATENATE(0,HOUR(C5376))),IF(MINUTE(C5376)&gt;9,MINUTE(C5376),CONCATENATE(0,MINUTE(C5376))),":",VLOOKUP(F5376,'Valid Values - Results'!$D$4:$F$12,3,FALSE)),"")</f>
        <v/>
      </c>
      <c r="H5376" s="41"/>
      <c r="I5376" s="41"/>
      <c r="J5376" s="41"/>
      <c r="K5376" s="41"/>
      <c r="L5376" s="41"/>
      <c r="M5376" s="92"/>
      <c r="N5376" s="41"/>
      <c r="O5376" s="41"/>
      <c r="P5376" s="41"/>
      <c r="Q5376" s="41"/>
      <c r="R5376" s="41"/>
      <c r="S5376" s="41"/>
      <c r="T5376" s="41"/>
      <c r="U5376" s="47"/>
      <c r="V5376" s="49"/>
      <c r="W5376" s="41"/>
      <c r="X5376" s="41"/>
      <c r="Y5376" s="41"/>
      <c r="AA5376" s="37" t="str">
        <f>IF($I5376&lt;&gt;"",VLOOKUP($I5376,'Valid Values - Search'!$R$4:$T$4719,3,FALSE),"")</f>
        <v/>
      </c>
      <c r="AB5376" s="37" t="str">
        <f>IF($I5376&lt;&gt;"",VLOOKUP($I5376,'Valid Values - Search'!$R$4:$S$4719,2,FALSE),"")</f>
        <v/>
      </c>
      <c r="AC5376" s="38" t="str">
        <f t="shared" si="83"/>
        <v/>
      </c>
      <c r="AD5376" s="38"/>
    </row>
    <row r="5377" spans="1:30">
      <c r="A5377" s="46"/>
      <c r="B5377" s="47"/>
      <c r="C5377" s="49"/>
      <c r="D5377" s="41"/>
      <c r="E5377" s="41"/>
      <c r="F5377" s="41"/>
      <c r="G5377" s="50" t="str">
        <f>IF(A5377&lt;&gt;"",CONCATENATE(A5377,":",YEAR(B5377),IF(MONTH(B5377)&gt;9,MONTH(B5377),CONCATENATE(0,MONTH(B5377))),IF(DAY(B5377)&gt;9,DAY(B5377),CONCATENATE(0,DAY(B5377))),IF(HOUR(C5377)&gt;9,HOUR(C5377),CONCATENATE(0,HOUR(C5377))),IF(MINUTE(C5377)&gt;9,MINUTE(C5377),CONCATENATE(0,MINUTE(C5377))),":",VLOOKUP(F5377,'Valid Values - Results'!$D$4:$F$12,3,FALSE)),"")</f>
        <v/>
      </c>
      <c r="H5377" s="41"/>
      <c r="I5377" s="41"/>
      <c r="J5377" s="41"/>
      <c r="K5377" s="41"/>
      <c r="L5377" s="41"/>
      <c r="M5377" s="92"/>
      <c r="N5377" s="41"/>
      <c r="O5377" s="41"/>
      <c r="P5377" s="41"/>
      <c r="Q5377" s="41"/>
      <c r="R5377" s="41"/>
      <c r="S5377" s="41"/>
      <c r="T5377" s="41"/>
      <c r="U5377" s="47"/>
      <c r="V5377" s="49"/>
      <c r="W5377" s="41"/>
      <c r="X5377" s="41"/>
      <c r="Y5377" s="41"/>
      <c r="AA5377" s="37" t="str">
        <f>IF($I5377&lt;&gt;"",VLOOKUP($I5377,'Valid Values - Search'!$R$4:$T$4719,3,FALSE),"")</f>
        <v/>
      </c>
      <c r="AB5377" s="37" t="str">
        <f>IF($I5377&lt;&gt;"",VLOOKUP($I5377,'Valid Values - Search'!$R$4:$S$4719,2,FALSE),"")</f>
        <v/>
      </c>
      <c r="AC5377" s="38" t="str">
        <f t="shared" si="83"/>
        <v/>
      </c>
      <c r="AD5377" s="38"/>
    </row>
    <row r="5378" spans="1:30">
      <c r="A5378" s="46"/>
      <c r="B5378" s="47"/>
      <c r="C5378" s="49"/>
      <c r="D5378" s="41"/>
      <c r="E5378" s="41"/>
      <c r="F5378" s="41"/>
      <c r="G5378" s="50" t="str">
        <f>IF(A5378&lt;&gt;"",CONCATENATE(A5378,":",YEAR(B5378),IF(MONTH(B5378)&gt;9,MONTH(B5378),CONCATENATE(0,MONTH(B5378))),IF(DAY(B5378)&gt;9,DAY(B5378),CONCATENATE(0,DAY(B5378))),IF(HOUR(C5378)&gt;9,HOUR(C5378),CONCATENATE(0,HOUR(C5378))),IF(MINUTE(C5378)&gt;9,MINUTE(C5378),CONCATENATE(0,MINUTE(C5378))),":",VLOOKUP(F5378,'Valid Values - Results'!$D$4:$F$12,3,FALSE)),"")</f>
        <v/>
      </c>
      <c r="H5378" s="41"/>
      <c r="I5378" s="41"/>
      <c r="J5378" s="41"/>
      <c r="K5378" s="41"/>
      <c r="L5378" s="41"/>
      <c r="M5378" s="92"/>
      <c r="N5378" s="41"/>
      <c r="O5378" s="41"/>
      <c r="P5378" s="41"/>
      <c r="Q5378" s="41"/>
      <c r="R5378" s="41"/>
      <c r="S5378" s="41"/>
      <c r="T5378" s="41"/>
      <c r="U5378" s="47"/>
      <c r="V5378" s="49"/>
      <c r="W5378" s="41"/>
      <c r="X5378" s="41"/>
      <c r="Y5378" s="41"/>
      <c r="AA5378" s="37" t="str">
        <f>IF($I5378&lt;&gt;"",VLOOKUP($I5378,'Valid Values - Search'!$R$4:$T$4719,3,FALSE),"")</f>
        <v/>
      </c>
      <c r="AB5378" s="37" t="str">
        <f>IF($I5378&lt;&gt;"",VLOOKUP($I5378,'Valid Values - Search'!$R$4:$S$4719,2,FALSE),"")</f>
        <v/>
      </c>
      <c r="AC5378" s="38" t="str">
        <f t="shared" ref="AC5378:AC5441" si="84">IF($V5378&lt;&gt;"",$D5378,"")</f>
        <v/>
      </c>
      <c r="AD5378" s="38"/>
    </row>
    <row r="5379" spans="1:30">
      <c r="A5379" s="46"/>
      <c r="B5379" s="47"/>
      <c r="C5379" s="49"/>
      <c r="D5379" s="41"/>
      <c r="E5379" s="41"/>
      <c r="F5379" s="41"/>
      <c r="G5379" s="50" t="str">
        <f>IF(A5379&lt;&gt;"",CONCATENATE(A5379,":",YEAR(B5379),IF(MONTH(B5379)&gt;9,MONTH(B5379),CONCATENATE(0,MONTH(B5379))),IF(DAY(B5379)&gt;9,DAY(B5379),CONCATENATE(0,DAY(B5379))),IF(HOUR(C5379)&gt;9,HOUR(C5379),CONCATENATE(0,HOUR(C5379))),IF(MINUTE(C5379)&gt;9,MINUTE(C5379),CONCATENATE(0,MINUTE(C5379))),":",VLOOKUP(F5379,'Valid Values - Results'!$D$4:$F$12,3,FALSE)),"")</f>
        <v/>
      </c>
      <c r="H5379" s="41"/>
      <c r="I5379" s="41"/>
      <c r="J5379" s="41"/>
      <c r="K5379" s="41"/>
      <c r="L5379" s="41"/>
      <c r="M5379" s="92"/>
      <c r="N5379" s="41"/>
      <c r="O5379" s="41"/>
      <c r="P5379" s="41"/>
      <c r="Q5379" s="41"/>
      <c r="R5379" s="41"/>
      <c r="S5379" s="41"/>
      <c r="T5379" s="41"/>
      <c r="U5379" s="47"/>
      <c r="V5379" s="49"/>
      <c r="W5379" s="41"/>
      <c r="X5379" s="41"/>
      <c r="Y5379" s="41"/>
      <c r="AA5379" s="37" t="str">
        <f>IF($I5379&lt;&gt;"",VLOOKUP($I5379,'Valid Values - Search'!$R$4:$T$4719,3,FALSE),"")</f>
        <v/>
      </c>
      <c r="AB5379" s="37" t="str">
        <f>IF($I5379&lt;&gt;"",VLOOKUP($I5379,'Valid Values - Search'!$R$4:$S$4719,2,FALSE),"")</f>
        <v/>
      </c>
      <c r="AC5379" s="38" t="str">
        <f t="shared" si="84"/>
        <v/>
      </c>
      <c r="AD5379" s="38"/>
    </row>
    <row r="5380" spans="1:30">
      <c r="A5380" s="46"/>
      <c r="B5380" s="47"/>
      <c r="C5380" s="49"/>
      <c r="D5380" s="41"/>
      <c r="E5380" s="41"/>
      <c r="F5380" s="41"/>
      <c r="G5380" s="50" t="str">
        <f>IF(A5380&lt;&gt;"",CONCATENATE(A5380,":",YEAR(B5380),IF(MONTH(B5380)&gt;9,MONTH(B5380),CONCATENATE(0,MONTH(B5380))),IF(DAY(B5380)&gt;9,DAY(B5380),CONCATENATE(0,DAY(B5380))),IF(HOUR(C5380)&gt;9,HOUR(C5380),CONCATENATE(0,HOUR(C5380))),IF(MINUTE(C5380)&gt;9,MINUTE(C5380),CONCATENATE(0,MINUTE(C5380))),":",VLOOKUP(F5380,'Valid Values - Results'!$D$4:$F$12,3,FALSE)),"")</f>
        <v/>
      </c>
      <c r="H5380" s="41"/>
      <c r="I5380" s="41"/>
      <c r="J5380" s="41"/>
      <c r="K5380" s="41"/>
      <c r="L5380" s="41"/>
      <c r="M5380" s="92"/>
      <c r="N5380" s="41"/>
      <c r="O5380" s="41"/>
      <c r="P5380" s="41"/>
      <c r="Q5380" s="41"/>
      <c r="R5380" s="41"/>
      <c r="S5380" s="41"/>
      <c r="T5380" s="41"/>
      <c r="U5380" s="47"/>
      <c r="V5380" s="49"/>
      <c r="W5380" s="41"/>
      <c r="X5380" s="41"/>
      <c r="Y5380" s="41"/>
      <c r="AA5380" s="37" t="str">
        <f>IF($I5380&lt;&gt;"",VLOOKUP($I5380,'Valid Values - Search'!$R$4:$T$4719,3,FALSE),"")</f>
        <v/>
      </c>
      <c r="AB5380" s="37" t="str">
        <f>IF($I5380&lt;&gt;"",VLOOKUP($I5380,'Valid Values - Search'!$R$4:$S$4719,2,FALSE),"")</f>
        <v/>
      </c>
      <c r="AC5380" s="38" t="str">
        <f t="shared" si="84"/>
        <v/>
      </c>
      <c r="AD5380" s="38"/>
    </row>
    <row r="5381" spans="1:30">
      <c r="A5381" s="46"/>
      <c r="B5381" s="47"/>
      <c r="C5381" s="49"/>
      <c r="D5381" s="41"/>
      <c r="E5381" s="41"/>
      <c r="F5381" s="41"/>
      <c r="G5381" s="50" t="str">
        <f>IF(A5381&lt;&gt;"",CONCATENATE(A5381,":",YEAR(B5381),IF(MONTH(B5381)&gt;9,MONTH(B5381),CONCATENATE(0,MONTH(B5381))),IF(DAY(B5381)&gt;9,DAY(B5381),CONCATENATE(0,DAY(B5381))),IF(HOUR(C5381)&gt;9,HOUR(C5381),CONCATENATE(0,HOUR(C5381))),IF(MINUTE(C5381)&gt;9,MINUTE(C5381),CONCATENATE(0,MINUTE(C5381))),":",VLOOKUP(F5381,'Valid Values - Results'!$D$4:$F$12,3,FALSE)),"")</f>
        <v/>
      </c>
      <c r="H5381" s="41"/>
      <c r="I5381" s="41"/>
      <c r="J5381" s="41"/>
      <c r="K5381" s="41"/>
      <c r="L5381" s="41"/>
      <c r="M5381" s="92"/>
      <c r="N5381" s="41"/>
      <c r="O5381" s="41"/>
      <c r="P5381" s="41"/>
      <c r="Q5381" s="41"/>
      <c r="R5381" s="41"/>
      <c r="S5381" s="41"/>
      <c r="T5381" s="41"/>
      <c r="U5381" s="47"/>
      <c r="V5381" s="49"/>
      <c r="W5381" s="41"/>
      <c r="X5381" s="41"/>
      <c r="Y5381" s="41"/>
      <c r="AA5381" s="37" t="str">
        <f>IF($I5381&lt;&gt;"",VLOOKUP($I5381,'Valid Values - Search'!$R$4:$T$4719,3,FALSE),"")</f>
        <v/>
      </c>
      <c r="AB5381" s="37" t="str">
        <f>IF($I5381&lt;&gt;"",VLOOKUP($I5381,'Valid Values - Search'!$R$4:$S$4719,2,FALSE),"")</f>
        <v/>
      </c>
      <c r="AC5381" s="38" t="str">
        <f t="shared" si="84"/>
        <v/>
      </c>
      <c r="AD5381" s="38"/>
    </row>
    <row r="5382" spans="1:30">
      <c r="A5382" s="46"/>
      <c r="B5382" s="47"/>
      <c r="C5382" s="49"/>
      <c r="D5382" s="41"/>
      <c r="E5382" s="41"/>
      <c r="F5382" s="41"/>
      <c r="G5382" s="50" t="str">
        <f>IF(A5382&lt;&gt;"",CONCATENATE(A5382,":",YEAR(B5382),IF(MONTH(B5382)&gt;9,MONTH(B5382),CONCATENATE(0,MONTH(B5382))),IF(DAY(B5382)&gt;9,DAY(B5382),CONCATENATE(0,DAY(B5382))),IF(HOUR(C5382)&gt;9,HOUR(C5382),CONCATENATE(0,HOUR(C5382))),IF(MINUTE(C5382)&gt;9,MINUTE(C5382),CONCATENATE(0,MINUTE(C5382))),":",VLOOKUP(F5382,'Valid Values - Results'!$D$4:$F$12,3,FALSE)),"")</f>
        <v/>
      </c>
      <c r="H5382" s="41"/>
      <c r="I5382" s="41"/>
      <c r="J5382" s="41"/>
      <c r="K5382" s="41"/>
      <c r="L5382" s="41"/>
      <c r="M5382" s="92"/>
      <c r="N5382" s="41"/>
      <c r="O5382" s="41"/>
      <c r="P5382" s="41"/>
      <c r="Q5382" s="41"/>
      <c r="R5382" s="41"/>
      <c r="S5382" s="41"/>
      <c r="T5382" s="41"/>
      <c r="U5382" s="47"/>
      <c r="V5382" s="49"/>
      <c r="W5382" s="41"/>
      <c r="X5382" s="41"/>
      <c r="Y5382" s="41"/>
      <c r="AA5382" s="37" t="str">
        <f>IF($I5382&lt;&gt;"",VLOOKUP($I5382,'Valid Values - Search'!$R$4:$T$4719,3,FALSE),"")</f>
        <v/>
      </c>
      <c r="AB5382" s="37" t="str">
        <f>IF($I5382&lt;&gt;"",VLOOKUP($I5382,'Valid Values - Search'!$R$4:$S$4719,2,FALSE),"")</f>
        <v/>
      </c>
      <c r="AC5382" s="38" t="str">
        <f t="shared" si="84"/>
        <v/>
      </c>
      <c r="AD5382" s="38"/>
    </row>
    <row r="5383" spans="1:30">
      <c r="A5383" s="46"/>
      <c r="B5383" s="47"/>
      <c r="C5383" s="49"/>
      <c r="D5383" s="41"/>
      <c r="E5383" s="41"/>
      <c r="F5383" s="41"/>
      <c r="G5383" s="50" t="str">
        <f>IF(A5383&lt;&gt;"",CONCATENATE(A5383,":",YEAR(B5383),IF(MONTH(B5383)&gt;9,MONTH(B5383),CONCATENATE(0,MONTH(B5383))),IF(DAY(B5383)&gt;9,DAY(B5383),CONCATENATE(0,DAY(B5383))),IF(HOUR(C5383)&gt;9,HOUR(C5383),CONCATENATE(0,HOUR(C5383))),IF(MINUTE(C5383)&gt;9,MINUTE(C5383),CONCATENATE(0,MINUTE(C5383))),":",VLOOKUP(F5383,'Valid Values - Results'!$D$4:$F$12,3,FALSE)),"")</f>
        <v/>
      </c>
      <c r="H5383" s="41"/>
      <c r="I5383" s="41"/>
      <c r="J5383" s="41"/>
      <c r="K5383" s="41"/>
      <c r="L5383" s="41"/>
      <c r="M5383" s="92"/>
      <c r="N5383" s="41"/>
      <c r="O5383" s="41"/>
      <c r="P5383" s="41"/>
      <c r="Q5383" s="41"/>
      <c r="R5383" s="41"/>
      <c r="S5383" s="41"/>
      <c r="T5383" s="41"/>
      <c r="U5383" s="47"/>
      <c r="V5383" s="49"/>
      <c r="W5383" s="41"/>
      <c r="X5383" s="41"/>
      <c r="Y5383" s="41"/>
      <c r="AA5383" s="37" t="str">
        <f>IF($I5383&lt;&gt;"",VLOOKUP($I5383,'Valid Values - Search'!$R$4:$T$4719,3,FALSE),"")</f>
        <v/>
      </c>
      <c r="AB5383" s="37" t="str">
        <f>IF($I5383&lt;&gt;"",VLOOKUP($I5383,'Valid Values - Search'!$R$4:$S$4719,2,FALSE),"")</f>
        <v/>
      </c>
      <c r="AC5383" s="38" t="str">
        <f t="shared" si="84"/>
        <v/>
      </c>
      <c r="AD5383" s="38"/>
    </row>
    <row r="5384" spans="1:30">
      <c r="A5384" s="46"/>
      <c r="B5384" s="47"/>
      <c r="C5384" s="49"/>
      <c r="D5384" s="41"/>
      <c r="E5384" s="41"/>
      <c r="F5384" s="41"/>
      <c r="G5384" s="50" t="str">
        <f>IF(A5384&lt;&gt;"",CONCATENATE(A5384,":",YEAR(B5384),IF(MONTH(B5384)&gt;9,MONTH(B5384),CONCATENATE(0,MONTH(B5384))),IF(DAY(B5384)&gt;9,DAY(B5384),CONCATENATE(0,DAY(B5384))),IF(HOUR(C5384)&gt;9,HOUR(C5384),CONCATENATE(0,HOUR(C5384))),IF(MINUTE(C5384)&gt;9,MINUTE(C5384),CONCATENATE(0,MINUTE(C5384))),":",VLOOKUP(F5384,'Valid Values - Results'!$D$4:$F$12,3,FALSE)),"")</f>
        <v/>
      </c>
      <c r="H5384" s="41"/>
      <c r="I5384" s="41"/>
      <c r="J5384" s="41"/>
      <c r="K5384" s="41"/>
      <c r="L5384" s="41"/>
      <c r="M5384" s="92"/>
      <c r="N5384" s="41"/>
      <c r="O5384" s="41"/>
      <c r="P5384" s="41"/>
      <c r="Q5384" s="41"/>
      <c r="R5384" s="41"/>
      <c r="S5384" s="41"/>
      <c r="T5384" s="41"/>
      <c r="U5384" s="47"/>
      <c r="V5384" s="49"/>
      <c r="W5384" s="41"/>
      <c r="X5384" s="41"/>
      <c r="Y5384" s="41"/>
      <c r="AA5384" s="37" t="str">
        <f>IF($I5384&lt;&gt;"",VLOOKUP($I5384,'Valid Values - Search'!$R$4:$T$4719,3,FALSE),"")</f>
        <v/>
      </c>
      <c r="AB5384" s="37" t="str">
        <f>IF($I5384&lt;&gt;"",VLOOKUP($I5384,'Valid Values - Search'!$R$4:$S$4719,2,FALSE),"")</f>
        <v/>
      </c>
      <c r="AC5384" s="38" t="str">
        <f t="shared" si="84"/>
        <v/>
      </c>
      <c r="AD5384" s="38"/>
    </row>
    <row r="5385" spans="1:30">
      <c r="A5385" s="46"/>
      <c r="B5385" s="47"/>
      <c r="C5385" s="49"/>
      <c r="D5385" s="41"/>
      <c r="E5385" s="41"/>
      <c r="F5385" s="41"/>
      <c r="G5385" s="50" t="str">
        <f>IF(A5385&lt;&gt;"",CONCATENATE(A5385,":",YEAR(B5385),IF(MONTH(B5385)&gt;9,MONTH(B5385),CONCATENATE(0,MONTH(B5385))),IF(DAY(B5385)&gt;9,DAY(B5385),CONCATENATE(0,DAY(B5385))),IF(HOUR(C5385)&gt;9,HOUR(C5385),CONCATENATE(0,HOUR(C5385))),IF(MINUTE(C5385)&gt;9,MINUTE(C5385),CONCATENATE(0,MINUTE(C5385))),":",VLOOKUP(F5385,'Valid Values - Results'!$D$4:$F$12,3,FALSE)),"")</f>
        <v/>
      </c>
      <c r="H5385" s="41"/>
      <c r="I5385" s="41"/>
      <c r="J5385" s="41"/>
      <c r="K5385" s="41"/>
      <c r="L5385" s="41"/>
      <c r="M5385" s="92"/>
      <c r="N5385" s="41"/>
      <c r="O5385" s="41"/>
      <c r="P5385" s="41"/>
      <c r="Q5385" s="41"/>
      <c r="R5385" s="41"/>
      <c r="S5385" s="41"/>
      <c r="T5385" s="41"/>
      <c r="U5385" s="47"/>
      <c r="V5385" s="49"/>
      <c r="W5385" s="41"/>
      <c r="X5385" s="41"/>
      <c r="Y5385" s="41"/>
      <c r="AA5385" s="37" t="str">
        <f>IF($I5385&lt;&gt;"",VLOOKUP($I5385,'Valid Values - Search'!$R$4:$T$4719,3,FALSE),"")</f>
        <v/>
      </c>
      <c r="AB5385" s="37" t="str">
        <f>IF($I5385&lt;&gt;"",VLOOKUP($I5385,'Valid Values - Search'!$R$4:$S$4719,2,FALSE),"")</f>
        <v/>
      </c>
      <c r="AC5385" s="38" t="str">
        <f t="shared" si="84"/>
        <v/>
      </c>
      <c r="AD5385" s="38"/>
    </row>
    <row r="5386" spans="1:30">
      <c r="A5386" s="46"/>
      <c r="B5386" s="47"/>
      <c r="C5386" s="49"/>
      <c r="D5386" s="41"/>
      <c r="E5386" s="41"/>
      <c r="F5386" s="41"/>
      <c r="G5386" s="50" t="str">
        <f>IF(A5386&lt;&gt;"",CONCATENATE(A5386,":",YEAR(B5386),IF(MONTH(B5386)&gt;9,MONTH(B5386),CONCATENATE(0,MONTH(B5386))),IF(DAY(B5386)&gt;9,DAY(B5386),CONCATENATE(0,DAY(B5386))),IF(HOUR(C5386)&gt;9,HOUR(C5386),CONCATENATE(0,HOUR(C5386))),IF(MINUTE(C5386)&gt;9,MINUTE(C5386),CONCATENATE(0,MINUTE(C5386))),":",VLOOKUP(F5386,'Valid Values - Results'!$D$4:$F$12,3,FALSE)),"")</f>
        <v/>
      </c>
      <c r="H5386" s="41"/>
      <c r="I5386" s="41"/>
      <c r="J5386" s="41"/>
      <c r="K5386" s="41"/>
      <c r="L5386" s="41"/>
      <c r="M5386" s="92"/>
      <c r="N5386" s="41"/>
      <c r="O5386" s="41"/>
      <c r="P5386" s="41"/>
      <c r="Q5386" s="41"/>
      <c r="R5386" s="41"/>
      <c r="S5386" s="41"/>
      <c r="T5386" s="41"/>
      <c r="U5386" s="47"/>
      <c r="V5386" s="49"/>
      <c r="W5386" s="41"/>
      <c r="X5386" s="41"/>
      <c r="Y5386" s="41"/>
      <c r="AA5386" s="37" t="str">
        <f>IF($I5386&lt;&gt;"",VLOOKUP($I5386,'Valid Values - Search'!$R$4:$T$4719,3,FALSE),"")</f>
        <v/>
      </c>
      <c r="AB5386" s="37" t="str">
        <f>IF($I5386&lt;&gt;"",VLOOKUP($I5386,'Valid Values - Search'!$R$4:$S$4719,2,FALSE),"")</f>
        <v/>
      </c>
      <c r="AC5386" s="38" t="str">
        <f t="shared" si="84"/>
        <v/>
      </c>
      <c r="AD5386" s="38"/>
    </row>
    <row r="5387" spans="1:30">
      <c r="A5387" s="46"/>
      <c r="B5387" s="47"/>
      <c r="C5387" s="49"/>
      <c r="D5387" s="41"/>
      <c r="E5387" s="41"/>
      <c r="F5387" s="41"/>
      <c r="G5387" s="50" t="str">
        <f>IF(A5387&lt;&gt;"",CONCATENATE(A5387,":",YEAR(B5387),IF(MONTH(B5387)&gt;9,MONTH(B5387),CONCATENATE(0,MONTH(B5387))),IF(DAY(B5387)&gt;9,DAY(B5387),CONCATENATE(0,DAY(B5387))),IF(HOUR(C5387)&gt;9,HOUR(C5387),CONCATENATE(0,HOUR(C5387))),IF(MINUTE(C5387)&gt;9,MINUTE(C5387),CONCATENATE(0,MINUTE(C5387))),":",VLOOKUP(F5387,'Valid Values - Results'!$D$4:$F$12,3,FALSE)),"")</f>
        <v/>
      </c>
      <c r="H5387" s="41"/>
      <c r="I5387" s="41"/>
      <c r="J5387" s="41"/>
      <c r="K5387" s="41"/>
      <c r="L5387" s="41"/>
      <c r="M5387" s="92"/>
      <c r="N5387" s="41"/>
      <c r="O5387" s="41"/>
      <c r="P5387" s="41"/>
      <c r="Q5387" s="41"/>
      <c r="R5387" s="41"/>
      <c r="S5387" s="41"/>
      <c r="T5387" s="41"/>
      <c r="U5387" s="47"/>
      <c r="V5387" s="49"/>
      <c r="W5387" s="41"/>
      <c r="X5387" s="41"/>
      <c r="Y5387" s="41"/>
      <c r="AA5387" s="37" t="str">
        <f>IF($I5387&lt;&gt;"",VLOOKUP($I5387,'Valid Values - Search'!$R$4:$T$4719,3,FALSE),"")</f>
        <v/>
      </c>
      <c r="AB5387" s="37" t="str">
        <f>IF($I5387&lt;&gt;"",VLOOKUP($I5387,'Valid Values - Search'!$R$4:$S$4719,2,FALSE),"")</f>
        <v/>
      </c>
      <c r="AC5387" s="38" t="str">
        <f t="shared" si="84"/>
        <v/>
      </c>
      <c r="AD5387" s="38"/>
    </row>
    <row r="5388" spans="1:30">
      <c r="A5388" s="46"/>
      <c r="B5388" s="47"/>
      <c r="C5388" s="49"/>
      <c r="D5388" s="41"/>
      <c r="E5388" s="41"/>
      <c r="F5388" s="41"/>
      <c r="G5388" s="50" t="str">
        <f>IF(A5388&lt;&gt;"",CONCATENATE(A5388,":",YEAR(B5388),IF(MONTH(B5388)&gt;9,MONTH(B5388),CONCATENATE(0,MONTH(B5388))),IF(DAY(B5388)&gt;9,DAY(B5388),CONCATENATE(0,DAY(B5388))),IF(HOUR(C5388)&gt;9,HOUR(C5388),CONCATENATE(0,HOUR(C5388))),IF(MINUTE(C5388)&gt;9,MINUTE(C5388),CONCATENATE(0,MINUTE(C5388))),":",VLOOKUP(F5388,'Valid Values - Results'!$D$4:$F$12,3,FALSE)),"")</f>
        <v/>
      </c>
      <c r="H5388" s="41"/>
      <c r="I5388" s="41"/>
      <c r="J5388" s="41"/>
      <c r="K5388" s="41"/>
      <c r="L5388" s="41"/>
      <c r="M5388" s="92"/>
      <c r="N5388" s="41"/>
      <c r="O5388" s="41"/>
      <c r="P5388" s="41"/>
      <c r="Q5388" s="41"/>
      <c r="R5388" s="41"/>
      <c r="S5388" s="41"/>
      <c r="T5388" s="41"/>
      <c r="U5388" s="47"/>
      <c r="V5388" s="49"/>
      <c r="W5388" s="41"/>
      <c r="X5388" s="41"/>
      <c r="Y5388" s="41"/>
      <c r="AA5388" s="37" t="str">
        <f>IF($I5388&lt;&gt;"",VLOOKUP($I5388,'Valid Values - Search'!$R$4:$T$4719,3,FALSE),"")</f>
        <v/>
      </c>
      <c r="AB5388" s="37" t="str">
        <f>IF($I5388&lt;&gt;"",VLOOKUP($I5388,'Valid Values - Search'!$R$4:$S$4719,2,FALSE),"")</f>
        <v/>
      </c>
      <c r="AC5388" s="38" t="str">
        <f t="shared" si="84"/>
        <v/>
      </c>
      <c r="AD5388" s="38"/>
    </row>
    <row r="5389" spans="1:30">
      <c r="A5389" s="46"/>
      <c r="B5389" s="47"/>
      <c r="C5389" s="49"/>
      <c r="D5389" s="41"/>
      <c r="E5389" s="41"/>
      <c r="F5389" s="41"/>
      <c r="G5389" s="50" t="str">
        <f>IF(A5389&lt;&gt;"",CONCATENATE(A5389,":",YEAR(B5389),IF(MONTH(B5389)&gt;9,MONTH(B5389),CONCATENATE(0,MONTH(B5389))),IF(DAY(B5389)&gt;9,DAY(B5389),CONCATENATE(0,DAY(B5389))),IF(HOUR(C5389)&gt;9,HOUR(C5389),CONCATENATE(0,HOUR(C5389))),IF(MINUTE(C5389)&gt;9,MINUTE(C5389),CONCATENATE(0,MINUTE(C5389))),":",VLOOKUP(F5389,'Valid Values - Results'!$D$4:$F$12,3,FALSE)),"")</f>
        <v/>
      </c>
      <c r="H5389" s="41"/>
      <c r="I5389" s="41"/>
      <c r="J5389" s="41"/>
      <c r="K5389" s="41"/>
      <c r="L5389" s="41"/>
      <c r="M5389" s="92"/>
      <c r="N5389" s="41"/>
      <c r="O5389" s="41"/>
      <c r="P5389" s="41"/>
      <c r="Q5389" s="41"/>
      <c r="R5389" s="41"/>
      <c r="S5389" s="41"/>
      <c r="T5389" s="41"/>
      <c r="U5389" s="47"/>
      <c r="V5389" s="49"/>
      <c r="W5389" s="41"/>
      <c r="X5389" s="41"/>
      <c r="Y5389" s="41"/>
      <c r="AA5389" s="37" t="str">
        <f>IF($I5389&lt;&gt;"",VLOOKUP($I5389,'Valid Values - Search'!$R$4:$T$4719,3,FALSE),"")</f>
        <v/>
      </c>
      <c r="AB5389" s="37" t="str">
        <f>IF($I5389&lt;&gt;"",VLOOKUP($I5389,'Valid Values - Search'!$R$4:$S$4719,2,FALSE),"")</f>
        <v/>
      </c>
      <c r="AC5389" s="38" t="str">
        <f t="shared" si="84"/>
        <v/>
      </c>
      <c r="AD5389" s="38"/>
    </row>
    <row r="5390" spans="1:30">
      <c r="A5390" s="46"/>
      <c r="B5390" s="47"/>
      <c r="C5390" s="49"/>
      <c r="D5390" s="41"/>
      <c r="E5390" s="41"/>
      <c r="F5390" s="41"/>
      <c r="G5390" s="50" t="str">
        <f>IF(A5390&lt;&gt;"",CONCATENATE(A5390,":",YEAR(B5390),IF(MONTH(B5390)&gt;9,MONTH(B5390),CONCATENATE(0,MONTH(B5390))),IF(DAY(B5390)&gt;9,DAY(B5390),CONCATENATE(0,DAY(B5390))),IF(HOUR(C5390)&gt;9,HOUR(C5390),CONCATENATE(0,HOUR(C5390))),IF(MINUTE(C5390)&gt;9,MINUTE(C5390),CONCATENATE(0,MINUTE(C5390))),":",VLOOKUP(F5390,'Valid Values - Results'!$D$4:$F$12,3,FALSE)),"")</f>
        <v/>
      </c>
      <c r="H5390" s="41"/>
      <c r="I5390" s="41"/>
      <c r="J5390" s="41"/>
      <c r="K5390" s="41"/>
      <c r="L5390" s="41"/>
      <c r="M5390" s="92"/>
      <c r="N5390" s="41"/>
      <c r="O5390" s="41"/>
      <c r="P5390" s="41"/>
      <c r="Q5390" s="41"/>
      <c r="R5390" s="41"/>
      <c r="S5390" s="41"/>
      <c r="T5390" s="41"/>
      <c r="U5390" s="47"/>
      <c r="V5390" s="49"/>
      <c r="W5390" s="41"/>
      <c r="X5390" s="41"/>
      <c r="Y5390" s="41"/>
      <c r="AA5390" s="37" t="str">
        <f>IF($I5390&lt;&gt;"",VLOOKUP($I5390,'Valid Values - Search'!$R$4:$T$4719,3,FALSE),"")</f>
        <v/>
      </c>
      <c r="AB5390" s="37" t="str">
        <f>IF($I5390&lt;&gt;"",VLOOKUP($I5390,'Valid Values - Search'!$R$4:$S$4719,2,FALSE),"")</f>
        <v/>
      </c>
      <c r="AC5390" s="38" t="str">
        <f t="shared" si="84"/>
        <v/>
      </c>
      <c r="AD5390" s="38"/>
    </row>
    <row r="5391" spans="1:30">
      <c r="A5391" s="46"/>
      <c r="B5391" s="47"/>
      <c r="C5391" s="49"/>
      <c r="D5391" s="41"/>
      <c r="E5391" s="41"/>
      <c r="F5391" s="41"/>
      <c r="G5391" s="50" t="str">
        <f>IF(A5391&lt;&gt;"",CONCATENATE(A5391,":",YEAR(B5391),IF(MONTH(B5391)&gt;9,MONTH(B5391),CONCATENATE(0,MONTH(B5391))),IF(DAY(B5391)&gt;9,DAY(B5391),CONCATENATE(0,DAY(B5391))),IF(HOUR(C5391)&gt;9,HOUR(C5391),CONCATENATE(0,HOUR(C5391))),IF(MINUTE(C5391)&gt;9,MINUTE(C5391),CONCATENATE(0,MINUTE(C5391))),":",VLOOKUP(F5391,'Valid Values - Results'!$D$4:$F$12,3,FALSE)),"")</f>
        <v/>
      </c>
      <c r="H5391" s="41"/>
      <c r="I5391" s="41"/>
      <c r="J5391" s="41"/>
      <c r="K5391" s="41"/>
      <c r="L5391" s="41"/>
      <c r="M5391" s="92"/>
      <c r="N5391" s="41"/>
      <c r="O5391" s="41"/>
      <c r="P5391" s="41"/>
      <c r="Q5391" s="41"/>
      <c r="R5391" s="41"/>
      <c r="S5391" s="41"/>
      <c r="T5391" s="41"/>
      <c r="U5391" s="47"/>
      <c r="V5391" s="49"/>
      <c r="W5391" s="41"/>
      <c r="X5391" s="41"/>
      <c r="Y5391" s="41"/>
      <c r="AA5391" s="37" t="str">
        <f>IF($I5391&lt;&gt;"",VLOOKUP($I5391,'Valid Values - Search'!$R$4:$T$4719,3,FALSE),"")</f>
        <v/>
      </c>
      <c r="AB5391" s="37" t="str">
        <f>IF($I5391&lt;&gt;"",VLOOKUP($I5391,'Valid Values - Search'!$R$4:$S$4719,2,FALSE),"")</f>
        <v/>
      </c>
      <c r="AC5391" s="38" t="str">
        <f t="shared" si="84"/>
        <v/>
      </c>
      <c r="AD5391" s="38"/>
    </row>
    <row r="5392" spans="1:30">
      <c r="A5392" s="46"/>
      <c r="B5392" s="47"/>
      <c r="C5392" s="49"/>
      <c r="D5392" s="41"/>
      <c r="E5392" s="41"/>
      <c r="F5392" s="41"/>
      <c r="G5392" s="50" t="str">
        <f>IF(A5392&lt;&gt;"",CONCATENATE(A5392,":",YEAR(B5392),IF(MONTH(B5392)&gt;9,MONTH(B5392),CONCATENATE(0,MONTH(B5392))),IF(DAY(B5392)&gt;9,DAY(B5392),CONCATENATE(0,DAY(B5392))),IF(HOUR(C5392)&gt;9,HOUR(C5392),CONCATENATE(0,HOUR(C5392))),IF(MINUTE(C5392)&gt;9,MINUTE(C5392),CONCATENATE(0,MINUTE(C5392))),":",VLOOKUP(F5392,'Valid Values - Results'!$D$4:$F$12,3,FALSE)),"")</f>
        <v/>
      </c>
      <c r="H5392" s="41"/>
      <c r="I5392" s="41"/>
      <c r="J5392" s="41"/>
      <c r="K5392" s="41"/>
      <c r="L5392" s="41"/>
      <c r="M5392" s="92"/>
      <c r="N5392" s="41"/>
      <c r="O5392" s="41"/>
      <c r="P5392" s="41"/>
      <c r="Q5392" s="41"/>
      <c r="R5392" s="41"/>
      <c r="S5392" s="41"/>
      <c r="T5392" s="41"/>
      <c r="U5392" s="47"/>
      <c r="V5392" s="49"/>
      <c r="W5392" s="41"/>
      <c r="X5392" s="41"/>
      <c r="Y5392" s="41"/>
      <c r="AA5392" s="37" t="str">
        <f>IF($I5392&lt;&gt;"",VLOOKUP($I5392,'Valid Values - Search'!$R$4:$T$4719,3,FALSE),"")</f>
        <v/>
      </c>
      <c r="AB5392" s="37" t="str">
        <f>IF($I5392&lt;&gt;"",VLOOKUP($I5392,'Valid Values - Search'!$R$4:$S$4719,2,FALSE),"")</f>
        <v/>
      </c>
      <c r="AC5392" s="38" t="str">
        <f t="shared" si="84"/>
        <v/>
      </c>
      <c r="AD5392" s="38"/>
    </row>
    <row r="5393" spans="1:30">
      <c r="A5393" s="46"/>
      <c r="B5393" s="47"/>
      <c r="C5393" s="49"/>
      <c r="D5393" s="41"/>
      <c r="E5393" s="41"/>
      <c r="F5393" s="41"/>
      <c r="G5393" s="50" t="str">
        <f>IF(A5393&lt;&gt;"",CONCATENATE(A5393,":",YEAR(B5393),IF(MONTH(B5393)&gt;9,MONTH(B5393),CONCATENATE(0,MONTH(B5393))),IF(DAY(B5393)&gt;9,DAY(B5393),CONCATENATE(0,DAY(B5393))),IF(HOUR(C5393)&gt;9,HOUR(C5393),CONCATENATE(0,HOUR(C5393))),IF(MINUTE(C5393)&gt;9,MINUTE(C5393),CONCATENATE(0,MINUTE(C5393))),":",VLOOKUP(F5393,'Valid Values - Results'!$D$4:$F$12,3,FALSE)),"")</f>
        <v/>
      </c>
      <c r="H5393" s="41"/>
      <c r="I5393" s="41"/>
      <c r="J5393" s="41"/>
      <c r="K5393" s="41"/>
      <c r="L5393" s="41"/>
      <c r="M5393" s="92"/>
      <c r="N5393" s="41"/>
      <c r="O5393" s="41"/>
      <c r="P5393" s="41"/>
      <c r="Q5393" s="41"/>
      <c r="R5393" s="41"/>
      <c r="S5393" s="41"/>
      <c r="T5393" s="41"/>
      <c r="U5393" s="47"/>
      <c r="V5393" s="49"/>
      <c r="W5393" s="41"/>
      <c r="X5393" s="41"/>
      <c r="Y5393" s="41"/>
      <c r="AA5393" s="37" t="str">
        <f>IF($I5393&lt;&gt;"",VLOOKUP($I5393,'Valid Values - Search'!$R$4:$T$4719,3,FALSE),"")</f>
        <v/>
      </c>
      <c r="AB5393" s="37" t="str">
        <f>IF($I5393&lt;&gt;"",VLOOKUP($I5393,'Valid Values - Search'!$R$4:$S$4719,2,FALSE),"")</f>
        <v/>
      </c>
      <c r="AC5393" s="38" t="str">
        <f t="shared" si="84"/>
        <v/>
      </c>
      <c r="AD5393" s="38"/>
    </row>
    <row r="5394" spans="1:30">
      <c r="A5394" s="46"/>
      <c r="B5394" s="47"/>
      <c r="C5394" s="49"/>
      <c r="D5394" s="41"/>
      <c r="E5394" s="41"/>
      <c r="F5394" s="41"/>
      <c r="G5394" s="50" t="str">
        <f>IF(A5394&lt;&gt;"",CONCATENATE(A5394,":",YEAR(B5394),IF(MONTH(B5394)&gt;9,MONTH(B5394),CONCATENATE(0,MONTH(B5394))),IF(DAY(B5394)&gt;9,DAY(B5394),CONCATENATE(0,DAY(B5394))),IF(HOUR(C5394)&gt;9,HOUR(C5394),CONCATENATE(0,HOUR(C5394))),IF(MINUTE(C5394)&gt;9,MINUTE(C5394),CONCATENATE(0,MINUTE(C5394))),":",VLOOKUP(F5394,'Valid Values - Results'!$D$4:$F$12,3,FALSE)),"")</f>
        <v/>
      </c>
      <c r="H5394" s="41"/>
      <c r="I5394" s="41"/>
      <c r="J5394" s="41"/>
      <c r="K5394" s="41"/>
      <c r="L5394" s="41"/>
      <c r="M5394" s="92"/>
      <c r="N5394" s="41"/>
      <c r="O5394" s="41"/>
      <c r="P5394" s="41"/>
      <c r="Q5394" s="41"/>
      <c r="R5394" s="41"/>
      <c r="S5394" s="41"/>
      <c r="T5394" s="41"/>
      <c r="U5394" s="47"/>
      <c r="V5394" s="49"/>
      <c r="W5394" s="41"/>
      <c r="X5394" s="41"/>
      <c r="Y5394" s="41"/>
      <c r="AA5394" s="37" t="str">
        <f>IF($I5394&lt;&gt;"",VLOOKUP($I5394,'Valid Values - Search'!$R$4:$T$4719,3,FALSE),"")</f>
        <v/>
      </c>
      <c r="AB5394" s="37" t="str">
        <f>IF($I5394&lt;&gt;"",VLOOKUP($I5394,'Valid Values - Search'!$R$4:$S$4719,2,FALSE),"")</f>
        <v/>
      </c>
      <c r="AC5394" s="38" t="str">
        <f t="shared" si="84"/>
        <v/>
      </c>
      <c r="AD5394" s="38"/>
    </row>
    <row r="5395" spans="1:30">
      <c r="A5395" s="46"/>
      <c r="B5395" s="47"/>
      <c r="C5395" s="49"/>
      <c r="D5395" s="41"/>
      <c r="E5395" s="41"/>
      <c r="F5395" s="41"/>
      <c r="G5395" s="50" t="str">
        <f>IF(A5395&lt;&gt;"",CONCATENATE(A5395,":",YEAR(B5395),IF(MONTH(B5395)&gt;9,MONTH(B5395),CONCATENATE(0,MONTH(B5395))),IF(DAY(B5395)&gt;9,DAY(B5395),CONCATENATE(0,DAY(B5395))),IF(HOUR(C5395)&gt;9,HOUR(C5395),CONCATENATE(0,HOUR(C5395))),IF(MINUTE(C5395)&gt;9,MINUTE(C5395),CONCATENATE(0,MINUTE(C5395))),":",VLOOKUP(F5395,'Valid Values - Results'!$D$4:$F$12,3,FALSE)),"")</f>
        <v/>
      </c>
      <c r="H5395" s="41"/>
      <c r="I5395" s="41"/>
      <c r="J5395" s="41"/>
      <c r="K5395" s="41"/>
      <c r="L5395" s="41"/>
      <c r="M5395" s="92"/>
      <c r="N5395" s="41"/>
      <c r="O5395" s="41"/>
      <c r="P5395" s="41"/>
      <c r="Q5395" s="41"/>
      <c r="R5395" s="41"/>
      <c r="S5395" s="41"/>
      <c r="T5395" s="41"/>
      <c r="U5395" s="47"/>
      <c r="V5395" s="49"/>
      <c r="W5395" s="41"/>
      <c r="X5395" s="41"/>
      <c r="Y5395" s="41"/>
      <c r="AA5395" s="37" t="str">
        <f>IF($I5395&lt;&gt;"",VLOOKUP($I5395,'Valid Values - Search'!$R$4:$T$4719,3,FALSE),"")</f>
        <v/>
      </c>
      <c r="AB5395" s="37" t="str">
        <f>IF($I5395&lt;&gt;"",VLOOKUP($I5395,'Valid Values - Search'!$R$4:$S$4719,2,FALSE),"")</f>
        <v/>
      </c>
      <c r="AC5395" s="38" t="str">
        <f t="shared" si="84"/>
        <v/>
      </c>
      <c r="AD5395" s="38"/>
    </row>
    <row r="5396" spans="1:30">
      <c r="A5396" s="46"/>
      <c r="B5396" s="47"/>
      <c r="C5396" s="49"/>
      <c r="D5396" s="41"/>
      <c r="E5396" s="41"/>
      <c r="F5396" s="41"/>
      <c r="G5396" s="50" t="str">
        <f>IF(A5396&lt;&gt;"",CONCATENATE(A5396,":",YEAR(B5396),IF(MONTH(B5396)&gt;9,MONTH(B5396),CONCATENATE(0,MONTH(B5396))),IF(DAY(B5396)&gt;9,DAY(B5396),CONCATENATE(0,DAY(B5396))),IF(HOUR(C5396)&gt;9,HOUR(C5396),CONCATENATE(0,HOUR(C5396))),IF(MINUTE(C5396)&gt;9,MINUTE(C5396),CONCATENATE(0,MINUTE(C5396))),":",VLOOKUP(F5396,'Valid Values - Results'!$D$4:$F$12,3,FALSE)),"")</f>
        <v/>
      </c>
      <c r="H5396" s="41"/>
      <c r="I5396" s="41"/>
      <c r="J5396" s="41"/>
      <c r="K5396" s="41"/>
      <c r="L5396" s="41"/>
      <c r="M5396" s="92"/>
      <c r="N5396" s="41"/>
      <c r="O5396" s="41"/>
      <c r="P5396" s="41"/>
      <c r="Q5396" s="41"/>
      <c r="R5396" s="41"/>
      <c r="S5396" s="41"/>
      <c r="T5396" s="41"/>
      <c r="U5396" s="47"/>
      <c r="V5396" s="49"/>
      <c r="W5396" s="41"/>
      <c r="X5396" s="41"/>
      <c r="Y5396" s="41"/>
      <c r="AA5396" s="37" t="str">
        <f>IF($I5396&lt;&gt;"",VLOOKUP($I5396,'Valid Values - Search'!$R$4:$T$4719,3,FALSE),"")</f>
        <v/>
      </c>
      <c r="AB5396" s="37" t="str">
        <f>IF($I5396&lt;&gt;"",VLOOKUP($I5396,'Valid Values - Search'!$R$4:$S$4719,2,FALSE),"")</f>
        <v/>
      </c>
      <c r="AC5396" s="38" t="str">
        <f t="shared" si="84"/>
        <v/>
      </c>
      <c r="AD5396" s="38"/>
    </row>
    <row r="5397" spans="1:30">
      <c r="A5397" s="46"/>
      <c r="B5397" s="47"/>
      <c r="C5397" s="49"/>
      <c r="D5397" s="41"/>
      <c r="E5397" s="41"/>
      <c r="F5397" s="41"/>
      <c r="G5397" s="50" t="str">
        <f>IF(A5397&lt;&gt;"",CONCATENATE(A5397,":",YEAR(B5397),IF(MONTH(B5397)&gt;9,MONTH(B5397),CONCATENATE(0,MONTH(B5397))),IF(DAY(B5397)&gt;9,DAY(B5397),CONCATENATE(0,DAY(B5397))),IF(HOUR(C5397)&gt;9,HOUR(C5397),CONCATENATE(0,HOUR(C5397))),IF(MINUTE(C5397)&gt;9,MINUTE(C5397),CONCATENATE(0,MINUTE(C5397))),":",VLOOKUP(F5397,'Valid Values - Results'!$D$4:$F$12,3,FALSE)),"")</f>
        <v/>
      </c>
      <c r="H5397" s="41"/>
      <c r="I5397" s="41"/>
      <c r="J5397" s="41"/>
      <c r="K5397" s="41"/>
      <c r="L5397" s="41"/>
      <c r="M5397" s="92"/>
      <c r="N5397" s="41"/>
      <c r="O5397" s="41"/>
      <c r="P5397" s="41"/>
      <c r="Q5397" s="41"/>
      <c r="R5397" s="41"/>
      <c r="S5397" s="41"/>
      <c r="T5397" s="41"/>
      <c r="U5397" s="47"/>
      <c r="V5397" s="49"/>
      <c r="W5397" s="41"/>
      <c r="X5397" s="41"/>
      <c r="Y5397" s="41"/>
      <c r="AA5397" s="37" t="str">
        <f>IF($I5397&lt;&gt;"",VLOOKUP($I5397,'Valid Values - Search'!$R$4:$T$4719,3,FALSE),"")</f>
        <v/>
      </c>
      <c r="AB5397" s="37" t="str">
        <f>IF($I5397&lt;&gt;"",VLOOKUP($I5397,'Valid Values - Search'!$R$4:$S$4719,2,FALSE),"")</f>
        <v/>
      </c>
      <c r="AC5397" s="38" t="str">
        <f t="shared" si="84"/>
        <v/>
      </c>
      <c r="AD5397" s="38"/>
    </row>
    <row r="5398" spans="1:30">
      <c r="A5398" s="46"/>
      <c r="B5398" s="47"/>
      <c r="C5398" s="49"/>
      <c r="D5398" s="41"/>
      <c r="E5398" s="41"/>
      <c r="F5398" s="41"/>
      <c r="G5398" s="50" t="str">
        <f>IF(A5398&lt;&gt;"",CONCATENATE(A5398,":",YEAR(B5398),IF(MONTH(B5398)&gt;9,MONTH(B5398),CONCATENATE(0,MONTH(B5398))),IF(DAY(B5398)&gt;9,DAY(B5398),CONCATENATE(0,DAY(B5398))),IF(HOUR(C5398)&gt;9,HOUR(C5398),CONCATENATE(0,HOUR(C5398))),IF(MINUTE(C5398)&gt;9,MINUTE(C5398),CONCATENATE(0,MINUTE(C5398))),":",VLOOKUP(F5398,'Valid Values - Results'!$D$4:$F$12,3,FALSE)),"")</f>
        <v/>
      </c>
      <c r="H5398" s="41"/>
      <c r="I5398" s="41"/>
      <c r="J5398" s="41"/>
      <c r="K5398" s="41"/>
      <c r="L5398" s="41"/>
      <c r="M5398" s="92"/>
      <c r="N5398" s="41"/>
      <c r="O5398" s="41"/>
      <c r="P5398" s="41"/>
      <c r="Q5398" s="41"/>
      <c r="R5398" s="41"/>
      <c r="S5398" s="41"/>
      <c r="T5398" s="41"/>
      <c r="U5398" s="47"/>
      <c r="V5398" s="49"/>
      <c r="W5398" s="41"/>
      <c r="X5398" s="41"/>
      <c r="Y5398" s="41"/>
      <c r="AA5398" s="37" t="str">
        <f>IF($I5398&lt;&gt;"",VLOOKUP($I5398,'Valid Values - Search'!$R$4:$T$4719,3,FALSE),"")</f>
        <v/>
      </c>
      <c r="AB5398" s="37" t="str">
        <f>IF($I5398&lt;&gt;"",VLOOKUP($I5398,'Valid Values - Search'!$R$4:$S$4719,2,FALSE),"")</f>
        <v/>
      </c>
      <c r="AC5398" s="38" t="str">
        <f t="shared" si="84"/>
        <v/>
      </c>
      <c r="AD5398" s="38"/>
    </row>
    <row r="5399" spans="1:30">
      <c r="A5399" s="46"/>
      <c r="B5399" s="47"/>
      <c r="C5399" s="49"/>
      <c r="D5399" s="41"/>
      <c r="E5399" s="41"/>
      <c r="F5399" s="41"/>
      <c r="G5399" s="50" t="str">
        <f>IF(A5399&lt;&gt;"",CONCATENATE(A5399,":",YEAR(B5399),IF(MONTH(B5399)&gt;9,MONTH(B5399),CONCATENATE(0,MONTH(B5399))),IF(DAY(B5399)&gt;9,DAY(B5399),CONCATENATE(0,DAY(B5399))),IF(HOUR(C5399)&gt;9,HOUR(C5399),CONCATENATE(0,HOUR(C5399))),IF(MINUTE(C5399)&gt;9,MINUTE(C5399),CONCATENATE(0,MINUTE(C5399))),":",VLOOKUP(F5399,'Valid Values - Results'!$D$4:$F$12,3,FALSE)),"")</f>
        <v/>
      </c>
      <c r="H5399" s="41"/>
      <c r="I5399" s="41"/>
      <c r="J5399" s="41"/>
      <c r="K5399" s="41"/>
      <c r="L5399" s="41"/>
      <c r="M5399" s="92"/>
      <c r="N5399" s="41"/>
      <c r="O5399" s="41"/>
      <c r="P5399" s="41"/>
      <c r="Q5399" s="41"/>
      <c r="R5399" s="41"/>
      <c r="S5399" s="41"/>
      <c r="T5399" s="41"/>
      <c r="U5399" s="47"/>
      <c r="V5399" s="49"/>
      <c r="W5399" s="41"/>
      <c r="X5399" s="41"/>
      <c r="Y5399" s="41"/>
      <c r="AA5399" s="37" t="str">
        <f>IF($I5399&lt;&gt;"",VLOOKUP($I5399,'Valid Values - Search'!$R$4:$T$4719,3,FALSE),"")</f>
        <v/>
      </c>
      <c r="AB5399" s="37" t="str">
        <f>IF($I5399&lt;&gt;"",VLOOKUP($I5399,'Valid Values - Search'!$R$4:$S$4719,2,FALSE),"")</f>
        <v/>
      </c>
      <c r="AC5399" s="38" t="str">
        <f t="shared" si="84"/>
        <v/>
      </c>
      <c r="AD5399" s="38"/>
    </row>
    <row r="5400" spans="1:30">
      <c r="A5400" s="46"/>
      <c r="B5400" s="47"/>
      <c r="C5400" s="49"/>
      <c r="D5400" s="41"/>
      <c r="E5400" s="41"/>
      <c r="F5400" s="41"/>
      <c r="G5400" s="50" t="str">
        <f>IF(A5400&lt;&gt;"",CONCATENATE(A5400,":",YEAR(B5400),IF(MONTH(B5400)&gt;9,MONTH(B5400),CONCATENATE(0,MONTH(B5400))),IF(DAY(B5400)&gt;9,DAY(B5400),CONCATENATE(0,DAY(B5400))),IF(HOUR(C5400)&gt;9,HOUR(C5400),CONCATENATE(0,HOUR(C5400))),IF(MINUTE(C5400)&gt;9,MINUTE(C5400),CONCATENATE(0,MINUTE(C5400))),":",VLOOKUP(F5400,'Valid Values - Results'!$D$4:$F$12,3,FALSE)),"")</f>
        <v/>
      </c>
      <c r="H5400" s="41"/>
      <c r="I5400" s="41"/>
      <c r="J5400" s="41"/>
      <c r="K5400" s="41"/>
      <c r="L5400" s="41"/>
      <c r="M5400" s="92"/>
      <c r="N5400" s="41"/>
      <c r="O5400" s="41"/>
      <c r="P5400" s="41"/>
      <c r="Q5400" s="41"/>
      <c r="R5400" s="41"/>
      <c r="S5400" s="41"/>
      <c r="T5400" s="41"/>
      <c r="U5400" s="47"/>
      <c r="V5400" s="49"/>
      <c r="W5400" s="41"/>
      <c r="X5400" s="41"/>
      <c r="Y5400" s="41"/>
      <c r="AA5400" s="37" t="str">
        <f>IF($I5400&lt;&gt;"",VLOOKUP($I5400,'Valid Values - Search'!$R$4:$T$4719,3,FALSE),"")</f>
        <v/>
      </c>
      <c r="AB5400" s="37" t="str">
        <f>IF($I5400&lt;&gt;"",VLOOKUP($I5400,'Valid Values - Search'!$R$4:$S$4719,2,FALSE),"")</f>
        <v/>
      </c>
      <c r="AC5400" s="38" t="str">
        <f t="shared" si="84"/>
        <v/>
      </c>
      <c r="AD5400" s="38"/>
    </row>
    <row r="5401" spans="1:30">
      <c r="A5401" s="46"/>
      <c r="B5401" s="47"/>
      <c r="C5401" s="49"/>
      <c r="D5401" s="41"/>
      <c r="E5401" s="41"/>
      <c r="F5401" s="41"/>
      <c r="G5401" s="50" t="str">
        <f>IF(A5401&lt;&gt;"",CONCATENATE(A5401,":",YEAR(B5401),IF(MONTH(B5401)&gt;9,MONTH(B5401),CONCATENATE(0,MONTH(B5401))),IF(DAY(B5401)&gt;9,DAY(B5401),CONCATENATE(0,DAY(B5401))),IF(HOUR(C5401)&gt;9,HOUR(C5401),CONCATENATE(0,HOUR(C5401))),IF(MINUTE(C5401)&gt;9,MINUTE(C5401),CONCATENATE(0,MINUTE(C5401))),":",VLOOKUP(F5401,'Valid Values - Results'!$D$4:$F$12,3,FALSE)),"")</f>
        <v/>
      </c>
      <c r="H5401" s="41"/>
      <c r="I5401" s="41"/>
      <c r="J5401" s="41"/>
      <c r="K5401" s="41"/>
      <c r="L5401" s="41"/>
      <c r="M5401" s="92"/>
      <c r="N5401" s="41"/>
      <c r="O5401" s="41"/>
      <c r="P5401" s="41"/>
      <c r="Q5401" s="41"/>
      <c r="R5401" s="41"/>
      <c r="S5401" s="41"/>
      <c r="T5401" s="41"/>
      <c r="U5401" s="47"/>
      <c r="V5401" s="49"/>
      <c r="W5401" s="41"/>
      <c r="X5401" s="41"/>
      <c r="Y5401" s="41"/>
      <c r="AA5401" s="37" t="str">
        <f>IF($I5401&lt;&gt;"",VLOOKUP($I5401,'Valid Values - Search'!$R$4:$T$4719,3,FALSE),"")</f>
        <v/>
      </c>
      <c r="AB5401" s="37" t="str">
        <f>IF($I5401&lt;&gt;"",VLOOKUP($I5401,'Valid Values - Search'!$R$4:$S$4719,2,FALSE),"")</f>
        <v/>
      </c>
      <c r="AC5401" s="38" t="str">
        <f t="shared" si="84"/>
        <v/>
      </c>
      <c r="AD5401" s="38"/>
    </row>
    <row r="5402" spans="1:30">
      <c r="A5402" s="46"/>
      <c r="B5402" s="47"/>
      <c r="C5402" s="49"/>
      <c r="D5402" s="41"/>
      <c r="E5402" s="41"/>
      <c r="F5402" s="41"/>
      <c r="G5402" s="50" t="str">
        <f>IF(A5402&lt;&gt;"",CONCATENATE(A5402,":",YEAR(B5402),IF(MONTH(B5402)&gt;9,MONTH(B5402),CONCATENATE(0,MONTH(B5402))),IF(DAY(B5402)&gt;9,DAY(B5402),CONCATENATE(0,DAY(B5402))),IF(HOUR(C5402)&gt;9,HOUR(C5402),CONCATENATE(0,HOUR(C5402))),IF(MINUTE(C5402)&gt;9,MINUTE(C5402),CONCATENATE(0,MINUTE(C5402))),":",VLOOKUP(F5402,'Valid Values - Results'!$D$4:$F$12,3,FALSE)),"")</f>
        <v/>
      </c>
      <c r="H5402" s="41"/>
      <c r="I5402" s="41"/>
      <c r="J5402" s="41"/>
      <c r="K5402" s="41"/>
      <c r="L5402" s="41"/>
      <c r="M5402" s="92"/>
      <c r="N5402" s="41"/>
      <c r="O5402" s="41"/>
      <c r="P5402" s="41"/>
      <c r="Q5402" s="41"/>
      <c r="R5402" s="41"/>
      <c r="S5402" s="41"/>
      <c r="T5402" s="41"/>
      <c r="U5402" s="47"/>
      <c r="V5402" s="49"/>
      <c r="W5402" s="41"/>
      <c r="X5402" s="41"/>
      <c r="Y5402" s="41"/>
      <c r="AA5402" s="37" t="str">
        <f>IF($I5402&lt;&gt;"",VLOOKUP($I5402,'Valid Values - Search'!$R$4:$T$4719,3,FALSE),"")</f>
        <v/>
      </c>
      <c r="AB5402" s="37" t="str">
        <f>IF($I5402&lt;&gt;"",VLOOKUP($I5402,'Valid Values - Search'!$R$4:$S$4719,2,FALSE),"")</f>
        <v/>
      </c>
      <c r="AC5402" s="38" t="str">
        <f t="shared" si="84"/>
        <v/>
      </c>
      <c r="AD5402" s="38"/>
    </row>
    <row r="5403" spans="1:30">
      <c r="A5403" s="46"/>
      <c r="B5403" s="47"/>
      <c r="C5403" s="49"/>
      <c r="D5403" s="41"/>
      <c r="E5403" s="41"/>
      <c r="F5403" s="41"/>
      <c r="G5403" s="50" t="str">
        <f>IF(A5403&lt;&gt;"",CONCATENATE(A5403,":",YEAR(B5403),IF(MONTH(B5403)&gt;9,MONTH(B5403),CONCATENATE(0,MONTH(B5403))),IF(DAY(B5403)&gt;9,DAY(B5403),CONCATENATE(0,DAY(B5403))),IF(HOUR(C5403)&gt;9,HOUR(C5403),CONCATENATE(0,HOUR(C5403))),IF(MINUTE(C5403)&gt;9,MINUTE(C5403),CONCATENATE(0,MINUTE(C5403))),":",VLOOKUP(F5403,'Valid Values - Results'!$D$4:$F$12,3,FALSE)),"")</f>
        <v/>
      </c>
      <c r="H5403" s="41"/>
      <c r="I5403" s="41"/>
      <c r="J5403" s="41"/>
      <c r="K5403" s="41"/>
      <c r="L5403" s="41"/>
      <c r="M5403" s="92"/>
      <c r="N5403" s="41"/>
      <c r="O5403" s="41"/>
      <c r="P5403" s="41"/>
      <c r="Q5403" s="41"/>
      <c r="R5403" s="41"/>
      <c r="S5403" s="41"/>
      <c r="T5403" s="41"/>
      <c r="U5403" s="47"/>
      <c r="V5403" s="49"/>
      <c r="W5403" s="41"/>
      <c r="X5403" s="41"/>
      <c r="Y5403" s="41"/>
      <c r="AA5403" s="37" t="str">
        <f>IF($I5403&lt;&gt;"",VLOOKUP($I5403,'Valid Values - Search'!$R$4:$T$4719,3,FALSE),"")</f>
        <v/>
      </c>
      <c r="AB5403" s="37" t="str">
        <f>IF($I5403&lt;&gt;"",VLOOKUP($I5403,'Valid Values - Search'!$R$4:$S$4719,2,FALSE),"")</f>
        <v/>
      </c>
      <c r="AC5403" s="38" t="str">
        <f t="shared" si="84"/>
        <v/>
      </c>
      <c r="AD5403" s="38"/>
    </row>
    <row r="5404" spans="1:30">
      <c r="A5404" s="46"/>
      <c r="B5404" s="47"/>
      <c r="C5404" s="49"/>
      <c r="D5404" s="41"/>
      <c r="E5404" s="41"/>
      <c r="F5404" s="41"/>
      <c r="G5404" s="50" t="str">
        <f>IF(A5404&lt;&gt;"",CONCATENATE(A5404,":",YEAR(B5404),IF(MONTH(B5404)&gt;9,MONTH(B5404),CONCATENATE(0,MONTH(B5404))),IF(DAY(B5404)&gt;9,DAY(B5404),CONCATENATE(0,DAY(B5404))),IF(HOUR(C5404)&gt;9,HOUR(C5404),CONCATENATE(0,HOUR(C5404))),IF(MINUTE(C5404)&gt;9,MINUTE(C5404),CONCATENATE(0,MINUTE(C5404))),":",VLOOKUP(F5404,'Valid Values - Results'!$D$4:$F$12,3,FALSE)),"")</f>
        <v/>
      </c>
      <c r="H5404" s="41"/>
      <c r="I5404" s="41"/>
      <c r="J5404" s="41"/>
      <c r="K5404" s="41"/>
      <c r="L5404" s="41"/>
      <c r="M5404" s="92"/>
      <c r="N5404" s="41"/>
      <c r="O5404" s="41"/>
      <c r="P5404" s="41"/>
      <c r="Q5404" s="41"/>
      <c r="R5404" s="41"/>
      <c r="S5404" s="41"/>
      <c r="T5404" s="41"/>
      <c r="U5404" s="47"/>
      <c r="V5404" s="49"/>
      <c r="W5404" s="41"/>
      <c r="X5404" s="41"/>
      <c r="Y5404" s="41"/>
      <c r="AA5404" s="37" t="str">
        <f>IF($I5404&lt;&gt;"",VLOOKUP($I5404,'Valid Values - Search'!$R$4:$T$4719,3,FALSE),"")</f>
        <v/>
      </c>
      <c r="AB5404" s="37" t="str">
        <f>IF($I5404&lt;&gt;"",VLOOKUP($I5404,'Valid Values - Search'!$R$4:$S$4719,2,FALSE),"")</f>
        <v/>
      </c>
      <c r="AC5404" s="38" t="str">
        <f t="shared" si="84"/>
        <v/>
      </c>
      <c r="AD5404" s="38"/>
    </row>
    <row r="5405" spans="1:30">
      <c r="A5405" s="46"/>
      <c r="B5405" s="47"/>
      <c r="C5405" s="49"/>
      <c r="D5405" s="41"/>
      <c r="E5405" s="41"/>
      <c r="F5405" s="41"/>
      <c r="G5405" s="50" t="str">
        <f>IF(A5405&lt;&gt;"",CONCATENATE(A5405,":",YEAR(B5405),IF(MONTH(B5405)&gt;9,MONTH(B5405),CONCATENATE(0,MONTH(B5405))),IF(DAY(B5405)&gt;9,DAY(B5405),CONCATENATE(0,DAY(B5405))),IF(HOUR(C5405)&gt;9,HOUR(C5405),CONCATENATE(0,HOUR(C5405))),IF(MINUTE(C5405)&gt;9,MINUTE(C5405),CONCATENATE(0,MINUTE(C5405))),":",VLOOKUP(F5405,'Valid Values - Results'!$D$4:$F$12,3,FALSE)),"")</f>
        <v/>
      </c>
      <c r="H5405" s="41"/>
      <c r="I5405" s="41"/>
      <c r="J5405" s="41"/>
      <c r="K5405" s="41"/>
      <c r="L5405" s="41"/>
      <c r="M5405" s="92"/>
      <c r="N5405" s="41"/>
      <c r="O5405" s="41"/>
      <c r="P5405" s="41"/>
      <c r="Q5405" s="41"/>
      <c r="R5405" s="41"/>
      <c r="S5405" s="41"/>
      <c r="T5405" s="41"/>
      <c r="U5405" s="47"/>
      <c r="V5405" s="49"/>
      <c r="W5405" s="41"/>
      <c r="X5405" s="41"/>
      <c r="Y5405" s="41"/>
      <c r="AA5405" s="37" t="str">
        <f>IF($I5405&lt;&gt;"",VLOOKUP($I5405,'Valid Values - Search'!$R$4:$T$4719,3,FALSE),"")</f>
        <v/>
      </c>
      <c r="AB5405" s="37" t="str">
        <f>IF($I5405&lt;&gt;"",VLOOKUP($I5405,'Valid Values - Search'!$R$4:$S$4719,2,FALSE),"")</f>
        <v/>
      </c>
      <c r="AC5405" s="38" t="str">
        <f t="shared" si="84"/>
        <v/>
      </c>
      <c r="AD5405" s="38"/>
    </row>
    <row r="5406" spans="1:30">
      <c r="A5406" s="46"/>
      <c r="B5406" s="47"/>
      <c r="C5406" s="49"/>
      <c r="D5406" s="41"/>
      <c r="E5406" s="41"/>
      <c r="F5406" s="41"/>
      <c r="G5406" s="50" t="str">
        <f>IF(A5406&lt;&gt;"",CONCATENATE(A5406,":",YEAR(B5406),IF(MONTH(B5406)&gt;9,MONTH(B5406),CONCATENATE(0,MONTH(B5406))),IF(DAY(B5406)&gt;9,DAY(B5406),CONCATENATE(0,DAY(B5406))),IF(HOUR(C5406)&gt;9,HOUR(C5406),CONCATENATE(0,HOUR(C5406))),IF(MINUTE(C5406)&gt;9,MINUTE(C5406),CONCATENATE(0,MINUTE(C5406))),":",VLOOKUP(F5406,'Valid Values - Results'!$D$4:$F$12,3,FALSE)),"")</f>
        <v/>
      </c>
      <c r="H5406" s="41"/>
      <c r="I5406" s="41"/>
      <c r="J5406" s="41"/>
      <c r="K5406" s="41"/>
      <c r="L5406" s="41"/>
      <c r="M5406" s="92"/>
      <c r="N5406" s="41"/>
      <c r="O5406" s="41"/>
      <c r="P5406" s="41"/>
      <c r="Q5406" s="41"/>
      <c r="R5406" s="41"/>
      <c r="S5406" s="41"/>
      <c r="T5406" s="41"/>
      <c r="U5406" s="47"/>
      <c r="V5406" s="49"/>
      <c r="W5406" s="41"/>
      <c r="X5406" s="41"/>
      <c r="Y5406" s="41"/>
      <c r="AA5406" s="37" t="str">
        <f>IF($I5406&lt;&gt;"",VLOOKUP($I5406,'Valid Values - Search'!$R$4:$T$4719,3,FALSE),"")</f>
        <v/>
      </c>
      <c r="AB5406" s="37" t="str">
        <f>IF($I5406&lt;&gt;"",VLOOKUP($I5406,'Valid Values - Search'!$R$4:$S$4719,2,FALSE),"")</f>
        <v/>
      </c>
      <c r="AC5406" s="38" t="str">
        <f t="shared" si="84"/>
        <v/>
      </c>
      <c r="AD5406" s="38"/>
    </row>
    <row r="5407" spans="1:30">
      <c r="A5407" s="46"/>
      <c r="B5407" s="47"/>
      <c r="C5407" s="49"/>
      <c r="D5407" s="41"/>
      <c r="E5407" s="41"/>
      <c r="F5407" s="41"/>
      <c r="G5407" s="50" t="str">
        <f>IF(A5407&lt;&gt;"",CONCATENATE(A5407,":",YEAR(B5407),IF(MONTH(B5407)&gt;9,MONTH(B5407),CONCATENATE(0,MONTH(B5407))),IF(DAY(B5407)&gt;9,DAY(B5407),CONCATENATE(0,DAY(B5407))),IF(HOUR(C5407)&gt;9,HOUR(C5407),CONCATENATE(0,HOUR(C5407))),IF(MINUTE(C5407)&gt;9,MINUTE(C5407),CONCATENATE(0,MINUTE(C5407))),":",VLOOKUP(F5407,'Valid Values - Results'!$D$4:$F$12,3,FALSE)),"")</f>
        <v/>
      </c>
      <c r="H5407" s="41"/>
      <c r="I5407" s="41"/>
      <c r="J5407" s="41"/>
      <c r="K5407" s="41"/>
      <c r="L5407" s="41"/>
      <c r="M5407" s="92"/>
      <c r="N5407" s="41"/>
      <c r="O5407" s="41"/>
      <c r="P5407" s="41"/>
      <c r="Q5407" s="41"/>
      <c r="R5407" s="41"/>
      <c r="S5407" s="41"/>
      <c r="T5407" s="41"/>
      <c r="U5407" s="47"/>
      <c r="V5407" s="49"/>
      <c r="W5407" s="41"/>
      <c r="X5407" s="41"/>
      <c r="Y5407" s="41"/>
      <c r="AA5407" s="37" t="str">
        <f>IF($I5407&lt;&gt;"",VLOOKUP($I5407,'Valid Values - Search'!$R$4:$T$4719,3,FALSE),"")</f>
        <v/>
      </c>
      <c r="AB5407" s="37" t="str">
        <f>IF($I5407&lt;&gt;"",VLOOKUP($I5407,'Valid Values - Search'!$R$4:$S$4719,2,FALSE),"")</f>
        <v/>
      </c>
      <c r="AC5407" s="38" t="str">
        <f t="shared" si="84"/>
        <v/>
      </c>
      <c r="AD5407" s="38"/>
    </row>
    <row r="5408" spans="1:30">
      <c r="A5408" s="46"/>
      <c r="B5408" s="47"/>
      <c r="C5408" s="49"/>
      <c r="D5408" s="41"/>
      <c r="E5408" s="41"/>
      <c r="F5408" s="41"/>
      <c r="G5408" s="50" t="str">
        <f>IF(A5408&lt;&gt;"",CONCATENATE(A5408,":",YEAR(B5408),IF(MONTH(B5408)&gt;9,MONTH(B5408),CONCATENATE(0,MONTH(B5408))),IF(DAY(B5408)&gt;9,DAY(B5408),CONCATENATE(0,DAY(B5408))),IF(HOUR(C5408)&gt;9,HOUR(C5408),CONCATENATE(0,HOUR(C5408))),IF(MINUTE(C5408)&gt;9,MINUTE(C5408),CONCATENATE(0,MINUTE(C5408))),":",VLOOKUP(F5408,'Valid Values - Results'!$D$4:$F$12,3,FALSE)),"")</f>
        <v/>
      </c>
      <c r="H5408" s="41"/>
      <c r="I5408" s="41"/>
      <c r="J5408" s="41"/>
      <c r="K5408" s="41"/>
      <c r="L5408" s="41"/>
      <c r="M5408" s="92"/>
      <c r="N5408" s="41"/>
      <c r="O5408" s="41"/>
      <c r="P5408" s="41"/>
      <c r="Q5408" s="41"/>
      <c r="R5408" s="41"/>
      <c r="S5408" s="41"/>
      <c r="T5408" s="41"/>
      <c r="U5408" s="47"/>
      <c r="V5408" s="49"/>
      <c r="W5408" s="41"/>
      <c r="X5408" s="41"/>
      <c r="Y5408" s="41"/>
      <c r="AA5408" s="37" t="str">
        <f>IF($I5408&lt;&gt;"",VLOOKUP($I5408,'Valid Values - Search'!$R$4:$T$4719,3,FALSE),"")</f>
        <v/>
      </c>
      <c r="AB5408" s="37" t="str">
        <f>IF($I5408&lt;&gt;"",VLOOKUP($I5408,'Valid Values - Search'!$R$4:$S$4719,2,FALSE),"")</f>
        <v/>
      </c>
      <c r="AC5408" s="38" t="str">
        <f t="shared" si="84"/>
        <v/>
      </c>
      <c r="AD5408" s="38"/>
    </row>
    <row r="5409" spans="1:30">
      <c r="A5409" s="46"/>
      <c r="B5409" s="47"/>
      <c r="C5409" s="49"/>
      <c r="D5409" s="41"/>
      <c r="E5409" s="41"/>
      <c r="F5409" s="41"/>
      <c r="G5409" s="50" t="str">
        <f>IF(A5409&lt;&gt;"",CONCATENATE(A5409,":",YEAR(B5409),IF(MONTH(B5409)&gt;9,MONTH(B5409),CONCATENATE(0,MONTH(B5409))),IF(DAY(B5409)&gt;9,DAY(B5409),CONCATENATE(0,DAY(B5409))),IF(HOUR(C5409)&gt;9,HOUR(C5409),CONCATENATE(0,HOUR(C5409))),IF(MINUTE(C5409)&gt;9,MINUTE(C5409),CONCATENATE(0,MINUTE(C5409))),":",VLOOKUP(F5409,'Valid Values - Results'!$D$4:$F$12,3,FALSE)),"")</f>
        <v/>
      </c>
      <c r="H5409" s="41"/>
      <c r="I5409" s="41"/>
      <c r="J5409" s="41"/>
      <c r="K5409" s="41"/>
      <c r="L5409" s="41"/>
      <c r="M5409" s="92"/>
      <c r="N5409" s="41"/>
      <c r="O5409" s="41"/>
      <c r="P5409" s="41"/>
      <c r="Q5409" s="41"/>
      <c r="R5409" s="41"/>
      <c r="S5409" s="41"/>
      <c r="T5409" s="41"/>
      <c r="U5409" s="47"/>
      <c r="V5409" s="49"/>
      <c r="W5409" s="41"/>
      <c r="X5409" s="41"/>
      <c r="Y5409" s="41"/>
      <c r="AA5409" s="37" t="str">
        <f>IF($I5409&lt;&gt;"",VLOOKUP($I5409,'Valid Values - Search'!$R$4:$T$4719,3,FALSE),"")</f>
        <v/>
      </c>
      <c r="AB5409" s="37" t="str">
        <f>IF($I5409&lt;&gt;"",VLOOKUP($I5409,'Valid Values - Search'!$R$4:$S$4719,2,FALSE),"")</f>
        <v/>
      </c>
      <c r="AC5409" s="38" t="str">
        <f t="shared" si="84"/>
        <v/>
      </c>
      <c r="AD5409" s="38"/>
    </row>
    <row r="5410" spans="1:30">
      <c r="A5410" s="46"/>
      <c r="B5410" s="47"/>
      <c r="C5410" s="49"/>
      <c r="D5410" s="41"/>
      <c r="E5410" s="41"/>
      <c r="F5410" s="41"/>
      <c r="G5410" s="50" t="str">
        <f>IF(A5410&lt;&gt;"",CONCATENATE(A5410,":",YEAR(B5410),IF(MONTH(B5410)&gt;9,MONTH(B5410),CONCATENATE(0,MONTH(B5410))),IF(DAY(B5410)&gt;9,DAY(B5410),CONCATENATE(0,DAY(B5410))),IF(HOUR(C5410)&gt;9,HOUR(C5410),CONCATENATE(0,HOUR(C5410))),IF(MINUTE(C5410)&gt;9,MINUTE(C5410),CONCATENATE(0,MINUTE(C5410))),":",VLOOKUP(F5410,'Valid Values - Results'!$D$4:$F$12,3,FALSE)),"")</f>
        <v/>
      </c>
      <c r="H5410" s="41"/>
      <c r="I5410" s="41"/>
      <c r="J5410" s="41"/>
      <c r="K5410" s="41"/>
      <c r="L5410" s="41"/>
      <c r="M5410" s="92"/>
      <c r="N5410" s="41"/>
      <c r="O5410" s="41"/>
      <c r="P5410" s="41"/>
      <c r="Q5410" s="41"/>
      <c r="R5410" s="41"/>
      <c r="S5410" s="41"/>
      <c r="T5410" s="41"/>
      <c r="U5410" s="47"/>
      <c r="V5410" s="49"/>
      <c r="W5410" s="41"/>
      <c r="X5410" s="41"/>
      <c r="Y5410" s="41"/>
      <c r="AA5410" s="37" t="str">
        <f>IF($I5410&lt;&gt;"",VLOOKUP($I5410,'Valid Values - Search'!$R$4:$T$4719,3,FALSE),"")</f>
        <v/>
      </c>
      <c r="AB5410" s="37" t="str">
        <f>IF($I5410&lt;&gt;"",VLOOKUP($I5410,'Valid Values - Search'!$R$4:$S$4719,2,FALSE),"")</f>
        <v/>
      </c>
      <c r="AC5410" s="38" t="str">
        <f t="shared" si="84"/>
        <v/>
      </c>
      <c r="AD5410" s="38"/>
    </row>
    <row r="5411" spans="1:30">
      <c r="A5411" s="46"/>
      <c r="B5411" s="47"/>
      <c r="C5411" s="49"/>
      <c r="D5411" s="41"/>
      <c r="E5411" s="41"/>
      <c r="F5411" s="41"/>
      <c r="G5411" s="50" t="str">
        <f>IF(A5411&lt;&gt;"",CONCATENATE(A5411,":",YEAR(B5411),IF(MONTH(B5411)&gt;9,MONTH(B5411),CONCATENATE(0,MONTH(B5411))),IF(DAY(B5411)&gt;9,DAY(B5411),CONCATENATE(0,DAY(B5411))),IF(HOUR(C5411)&gt;9,HOUR(C5411),CONCATENATE(0,HOUR(C5411))),IF(MINUTE(C5411)&gt;9,MINUTE(C5411),CONCATENATE(0,MINUTE(C5411))),":",VLOOKUP(F5411,'Valid Values - Results'!$D$4:$F$12,3,FALSE)),"")</f>
        <v/>
      </c>
      <c r="H5411" s="41"/>
      <c r="I5411" s="41"/>
      <c r="J5411" s="41"/>
      <c r="K5411" s="41"/>
      <c r="L5411" s="41"/>
      <c r="M5411" s="92"/>
      <c r="N5411" s="41"/>
      <c r="O5411" s="41"/>
      <c r="P5411" s="41"/>
      <c r="Q5411" s="41"/>
      <c r="R5411" s="41"/>
      <c r="S5411" s="41"/>
      <c r="T5411" s="41"/>
      <c r="U5411" s="47"/>
      <c r="V5411" s="49"/>
      <c r="W5411" s="41"/>
      <c r="X5411" s="41"/>
      <c r="Y5411" s="41"/>
      <c r="AA5411" s="37" t="str">
        <f>IF($I5411&lt;&gt;"",VLOOKUP($I5411,'Valid Values - Search'!$R$4:$T$4719,3,FALSE),"")</f>
        <v/>
      </c>
      <c r="AB5411" s="37" t="str">
        <f>IF($I5411&lt;&gt;"",VLOOKUP($I5411,'Valid Values - Search'!$R$4:$S$4719,2,FALSE),"")</f>
        <v/>
      </c>
      <c r="AC5411" s="38" t="str">
        <f t="shared" si="84"/>
        <v/>
      </c>
      <c r="AD5411" s="38"/>
    </row>
    <row r="5412" spans="1:30">
      <c r="A5412" s="46"/>
      <c r="B5412" s="47"/>
      <c r="C5412" s="49"/>
      <c r="D5412" s="41"/>
      <c r="E5412" s="41"/>
      <c r="F5412" s="41"/>
      <c r="G5412" s="50" t="str">
        <f>IF(A5412&lt;&gt;"",CONCATENATE(A5412,":",YEAR(B5412),IF(MONTH(B5412)&gt;9,MONTH(B5412),CONCATENATE(0,MONTH(B5412))),IF(DAY(B5412)&gt;9,DAY(B5412),CONCATENATE(0,DAY(B5412))),IF(HOUR(C5412)&gt;9,HOUR(C5412),CONCATENATE(0,HOUR(C5412))),IF(MINUTE(C5412)&gt;9,MINUTE(C5412),CONCATENATE(0,MINUTE(C5412))),":",VLOOKUP(F5412,'Valid Values - Results'!$D$4:$F$12,3,FALSE)),"")</f>
        <v/>
      </c>
      <c r="H5412" s="41"/>
      <c r="I5412" s="41"/>
      <c r="J5412" s="41"/>
      <c r="K5412" s="41"/>
      <c r="L5412" s="41"/>
      <c r="M5412" s="92"/>
      <c r="N5412" s="41"/>
      <c r="O5412" s="41"/>
      <c r="P5412" s="41"/>
      <c r="Q5412" s="41"/>
      <c r="R5412" s="41"/>
      <c r="S5412" s="41"/>
      <c r="T5412" s="41"/>
      <c r="U5412" s="47"/>
      <c r="V5412" s="49"/>
      <c r="W5412" s="41"/>
      <c r="X5412" s="41"/>
      <c r="Y5412" s="41"/>
      <c r="AA5412" s="37" t="str">
        <f>IF($I5412&lt;&gt;"",VLOOKUP($I5412,'Valid Values - Search'!$R$4:$T$4719,3,FALSE),"")</f>
        <v/>
      </c>
      <c r="AB5412" s="37" t="str">
        <f>IF($I5412&lt;&gt;"",VLOOKUP($I5412,'Valid Values - Search'!$R$4:$S$4719,2,FALSE),"")</f>
        <v/>
      </c>
      <c r="AC5412" s="38" t="str">
        <f t="shared" si="84"/>
        <v/>
      </c>
      <c r="AD5412" s="38"/>
    </row>
    <row r="5413" spans="1:30">
      <c r="A5413" s="46"/>
      <c r="B5413" s="47"/>
      <c r="C5413" s="49"/>
      <c r="D5413" s="41"/>
      <c r="E5413" s="41"/>
      <c r="F5413" s="41"/>
      <c r="G5413" s="50" t="str">
        <f>IF(A5413&lt;&gt;"",CONCATENATE(A5413,":",YEAR(B5413),IF(MONTH(B5413)&gt;9,MONTH(B5413),CONCATENATE(0,MONTH(B5413))),IF(DAY(B5413)&gt;9,DAY(B5413),CONCATENATE(0,DAY(B5413))),IF(HOUR(C5413)&gt;9,HOUR(C5413),CONCATENATE(0,HOUR(C5413))),IF(MINUTE(C5413)&gt;9,MINUTE(C5413),CONCATENATE(0,MINUTE(C5413))),":",VLOOKUP(F5413,'Valid Values - Results'!$D$4:$F$12,3,FALSE)),"")</f>
        <v/>
      </c>
      <c r="H5413" s="41"/>
      <c r="I5413" s="41"/>
      <c r="J5413" s="41"/>
      <c r="K5413" s="41"/>
      <c r="L5413" s="41"/>
      <c r="M5413" s="92"/>
      <c r="N5413" s="41"/>
      <c r="O5413" s="41"/>
      <c r="P5413" s="41"/>
      <c r="Q5413" s="41"/>
      <c r="R5413" s="41"/>
      <c r="S5413" s="41"/>
      <c r="T5413" s="41"/>
      <c r="U5413" s="47"/>
      <c r="V5413" s="49"/>
      <c r="W5413" s="41"/>
      <c r="X5413" s="41"/>
      <c r="Y5413" s="41"/>
      <c r="AA5413" s="37" t="str">
        <f>IF($I5413&lt;&gt;"",VLOOKUP($I5413,'Valid Values - Search'!$R$4:$T$4719,3,FALSE),"")</f>
        <v/>
      </c>
      <c r="AB5413" s="37" t="str">
        <f>IF($I5413&lt;&gt;"",VLOOKUP($I5413,'Valid Values - Search'!$R$4:$S$4719,2,FALSE),"")</f>
        <v/>
      </c>
      <c r="AC5413" s="38" t="str">
        <f t="shared" si="84"/>
        <v/>
      </c>
      <c r="AD5413" s="38"/>
    </row>
    <row r="5414" spans="1:30">
      <c r="A5414" s="46"/>
      <c r="B5414" s="47"/>
      <c r="C5414" s="49"/>
      <c r="D5414" s="41"/>
      <c r="E5414" s="41"/>
      <c r="F5414" s="41"/>
      <c r="G5414" s="50" t="str">
        <f>IF(A5414&lt;&gt;"",CONCATENATE(A5414,":",YEAR(B5414),IF(MONTH(B5414)&gt;9,MONTH(B5414),CONCATENATE(0,MONTH(B5414))),IF(DAY(B5414)&gt;9,DAY(B5414),CONCATENATE(0,DAY(B5414))),IF(HOUR(C5414)&gt;9,HOUR(C5414),CONCATENATE(0,HOUR(C5414))),IF(MINUTE(C5414)&gt;9,MINUTE(C5414),CONCATENATE(0,MINUTE(C5414))),":",VLOOKUP(F5414,'Valid Values - Results'!$D$4:$F$12,3,FALSE)),"")</f>
        <v/>
      </c>
      <c r="H5414" s="41"/>
      <c r="I5414" s="41"/>
      <c r="J5414" s="41"/>
      <c r="K5414" s="41"/>
      <c r="L5414" s="41"/>
      <c r="M5414" s="92"/>
      <c r="N5414" s="41"/>
      <c r="O5414" s="41"/>
      <c r="P5414" s="41"/>
      <c r="Q5414" s="41"/>
      <c r="R5414" s="41"/>
      <c r="S5414" s="41"/>
      <c r="T5414" s="41"/>
      <c r="U5414" s="47"/>
      <c r="V5414" s="49"/>
      <c r="W5414" s="41"/>
      <c r="X5414" s="41"/>
      <c r="Y5414" s="41"/>
      <c r="AA5414" s="37" t="str">
        <f>IF($I5414&lt;&gt;"",VLOOKUP($I5414,'Valid Values - Search'!$R$4:$T$4719,3,FALSE),"")</f>
        <v/>
      </c>
      <c r="AB5414" s="37" t="str">
        <f>IF($I5414&lt;&gt;"",VLOOKUP($I5414,'Valid Values - Search'!$R$4:$S$4719,2,FALSE),"")</f>
        <v/>
      </c>
      <c r="AC5414" s="38" t="str">
        <f t="shared" si="84"/>
        <v/>
      </c>
      <c r="AD5414" s="38"/>
    </row>
    <row r="5415" spans="1:30">
      <c r="A5415" s="46"/>
      <c r="B5415" s="47"/>
      <c r="C5415" s="49"/>
      <c r="D5415" s="41"/>
      <c r="E5415" s="41"/>
      <c r="F5415" s="41"/>
      <c r="G5415" s="50" t="str">
        <f>IF(A5415&lt;&gt;"",CONCATENATE(A5415,":",YEAR(B5415),IF(MONTH(B5415)&gt;9,MONTH(B5415),CONCATENATE(0,MONTH(B5415))),IF(DAY(B5415)&gt;9,DAY(B5415),CONCATENATE(0,DAY(B5415))),IF(HOUR(C5415)&gt;9,HOUR(C5415),CONCATENATE(0,HOUR(C5415))),IF(MINUTE(C5415)&gt;9,MINUTE(C5415),CONCATENATE(0,MINUTE(C5415))),":",VLOOKUP(F5415,'Valid Values - Results'!$D$4:$F$12,3,FALSE)),"")</f>
        <v/>
      </c>
      <c r="H5415" s="41"/>
      <c r="I5415" s="41"/>
      <c r="J5415" s="41"/>
      <c r="K5415" s="41"/>
      <c r="L5415" s="41"/>
      <c r="M5415" s="92"/>
      <c r="N5415" s="41"/>
      <c r="O5415" s="41"/>
      <c r="P5415" s="41"/>
      <c r="Q5415" s="41"/>
      <c r="R5415" s="41"/>
      <c r="S5415" s="41"/>
      <c r="T5415" s="41"/>
      <c r="U5415" s="47"/>
      <c r="V5415" s="49"/>
      <c r="W5415" s="41"/>
      <c r="X5415" s="41"/>
      <c r="Y5415" s="41"/>
      <c r="AA5415" s="37" t="str">
        <f>IF($I5415&lt;&gt;"",VLOOKUP($I5415,'Valid Values - Search'!$R$4:$T$4719,3,FALSE),"")</f>
        <v/>
      </c>
      <c r="AB5415" s="37" t="str">
        <f>IF($I5415&lt;&gt;"",VLOOKUP($I5415,'Valid Values - Search'!$R$4:$S$4719,2,FALSE),"")</f>
        <v/>
      </c>
      <c r="AC5415" s="38" t="str">
        <f t="shared" si="84"/>
        <v/>
      </c>
      <c r="AD5415" s="38"/>
    </row>
    <row r="5416" spans="1:30">
      <c r="A5416" s="46"/>
      <c r="B5416" s="47"/>
      <c r="C5416" s="49"/>
      <c r="D5416" s="41"/>
      <c r="E5416" s="41"/>
      <c r="F5416" s="41"/>
      <c r="G5416" s="50" t="str">
        <f>IF(A5416&lt;&gt;"",CONCATENATE(A5416,":",YEAR(B5416),IF(MONTH(B5416)&gt;9,MONTH(B5416),CONCATENATE(0,MONTH(B5416))),IF(DAY(B5416)&gt;9,DAY(B5416),CONCATENATE(0,DAY(B5416))),IF(HOUR(C5416)&gt;9,HOUR(C5416),CONCATENATE(0,HOUR(C5416))),IF(MINUTE(C5416)&gt;9,MINUTE(C5416),CONCATENATE(0,MINUTE(C5416))),":",VLOOKUP(F5416,'Valid Values - Results'!$D$4:$F$12,3,FALSE)),"")</f>
        <v/>
      </c>
      <c r="H5416" s="41"/>
      <c r="I5416" s="41"/>
      <c r="J5416" s="41"/>
      <c r="K5416" s="41"/>
      <c r="L5416" s="41"/>
      <c r="M5416" s="92"/>
      <c r="N5416" s="41"/>
      <c r="O5416" s="41"/>
      <c r="P5416" s="41"/>
      <c r="Q5416" s="41"/>
      <c r="R5416" s="41"/>
      <c r="S5416" s="41"/>
      <c r="T5416" s="41"/>
      <c r="U5416" s="47"/>
      <c r="V5416" s="49"/>
      <c r="W5416" s="41"/>
      <c r="X5416" s="41"/>
      <c r="Y5416" s="41"/>
      <c r="AA5416" s="37" t="str">
        <f>IF($I5416&lt;&gt;"",VLOOKUP($I5416,'Valid Values - Search'!$R$4:$T$4719,3,FALSE),"")</f>
        <v/>
      </c>
      <c r="AB5416" s="37" t="str">
        <f>IF($I5416&lt;&gt;"",VLOOKUP($I5416,'Valid Values - Search'!$R$4:$S$4719,2,FALSE),"")</f>
        <v/>
      </c>
      <c r="AC5416" s="38" t="str">
        <f t="shared" si="84"/>
        <v/>
      </c>
      <c r="AD5416" s="38"/>
    </row>
    <row r="5417" spans="1:30">
      <c r="A5417" s="46"/>
      <c r="B5417" s="47"/>
      <c r="C5417" s="49"/>
      <c r="D5417" s="41"/>
      <c r="E5417" s="41"/>
      <c r="F5417" s="41"/>
      <c r="G5417" s="50" t="str">
        <f>IF(A5417&lt;&gt;"",CONCATENATE(A5417,":",YEAR(B5417),IF(MONTH(B5417)&gt;9,MONTH(B5417),CONCATENATE(0,MONTH(B5417))),IF(DAY(B5417)&gt;9,DAY(B5417),CONCATENATE(0,DAY(B5417))),IF(HOUR(C5417)&gt;9,HOUR(C5417),CONCATENATE(0,HOUR(C5417))),IF(MINUTE(C5417)&gt;9,MINUTE(C5417),CONCATENATE(0,MINUTE(C5417))),":",VLOOKUP(F5417,'Valid Values - Results'!$D$4:$F$12,3,FALSE)),"")</f>
        <v/>
      </c>
      <c r="H5417" s="41"/>
      <c r="I5417" s="41"/>
      <c r="J5417" s="41"/>
      <c r="K5417" s="41"/>
      <c r="L5417" s="41"/>
      <c r="M5417" s="92"/>
      <c r="N5417" s="41"/>
      <c r="O5417" s="41"/>
      <c r="P5417" s="41"/>
      <c r="Q5417" s="41"/>
      <c r="R5417" s="41"/>
      <c r="S5417" s="41"/>
      <c r="T5417" s="41"/>
      <c r="U5417" s="47"/>
      <c r="V5417" s="49"/>
      <c r="W5417" s="41"/>
      <c r="X5417" s="41"/>
      <c r="Y5417" s="41"/>
      <c r="AA5417" s="37" t="str">
        <f>IF($I5417&lt;&gt;"",VLOOKUP($I5417,'Valid Values - Search'!$R$4:$T$4719,3,FALSE),"")</f>
        <v/>
      </c>
      <c r="AB5417" s="37" t="str">
        <f>IF($I5417&lt;&gt;"",VLOOKUP($I5417,'Valid Values - Search'!$R$4:$S$4719,2,FALSE),"")</f>
        <v/>
      </c>
      <c r="AC5417" s="38" t="str">
        <f t="shared" si="84"/>
        <v/>
      </c>
      <c r="AD5417" s="38"/>
    </row>
    <row r="5418" spans="1:30">
      <c r="A5418" s="46"/>
      <c r="B5418" s="47"/>
      <c r="C5418" s="49"/>
      <c r="D5418" s="41"/>
      <c r="E5418" s="41"/>
      <c r="F5418" s="41"/>
      <c r="G5418" s="50" t="str">
        <f>IF(A5418&lt;&gt;"",CONCATENATE(A5418,":",YEAR(B5418),IF(MONTH(B5418)&gt;9,MONTH(B5418),CONCATENATE(0,MONTH(B5418))),IF(DAY(B5418)&gt;9,DAY(B5418),CONCATENATE(0,DAY(B5418))),IF(HOUR(C5418)&gt;9,HOUR(C5418),CONCATENATE(0,HOUR(C5418))),IF(MINUTE(C5418)&gt;9,MINUTE(C5418),CONCATENATE(0,MINUTE(C5418))),":",VLOOKUP(F5418,'Valid Values - Results'!$D$4:$F$12,3,FALSE)),"")</f>
        <v/>
      </c>
      <c r="H5418" s="41"/>
      <c r="I5418" s="41"/>
      <c r="J5418" s="41"/>
      <c r="K5418" s="41"/>
      <c r="L5418" s="41"/>
      <c r="M5418" s="92"/>
      <c r="N5418" s="41"/>
      <c r="O5418" s="41"/>
      <c r="P5418" s="41"/>
      <c r="Q5418" s="41"/>
      <c r="R5418" s="41"/>
      <c r="S5418" s="41"/>
      <c r="T5418" s="41"/>
      <c r="U5418" s="47"/>
      <c r="V5418" s="49"/>
      <c r="W5418" s="41"/>
      <c r="X5418" s="41"/>
      <c r="Y5418" s="41"/>
      <c r="AA5418" s="37" t="str">
        <f>IF($I5418&lt;&gt;"",VLOOKUP($I5418,'Valid Values - Search'!$R$4:$T$4719,3,FALSE),"")</f>
        <v/>
      </c>
      <c r="AB5418" s="37" t="str">
        <f>IF($I5418&lt;&gt;"",VLOOKUP($I5418,'Valid Values - Search'!$R$4:$S$4719,2,FALSE),"")</f>
        <v/>
      </c>
      <c r="AC5418" s="38" t="str">
        <f t="shared" si="84"/>
        <v/>
      </c>
      <c r="AD5418" s="38"/>
    </row>
    <row r="5419" spans="1:30">
      <c r="A5419" s="46"/>
      <c r="B5419" s="47"/>
      <c r="C5419" s="49"/>
      <c r="D5419" s="41"/>
      <c r="E5419" s="41"/>
      <c r="F5419" s="41"/>
      <c r="G5419" s="50" t="str">
        <f>IF(A5419&lt;&gt;"",CONCATENATE(A5419,":",YEAR(B5419),IF(MONTH(B5419)&gt;9,MONTH(B5419),CONCATENATE(0,MONTH(B5419))),IF(DAY(B5419)&gt;9,DAY(B5419),CONCATENATE(0,DAY(B5419))),IF(HOUR(C5419)&gt;9,HOUR(C5419),CONCATENATE(0,HOUR(C5419))),IF(MINUTE(C5419)&gt;9,MINUTE(C5419),CONCATENATE(0,MINUTE(C5419))),":",VLOOKUP(F5419,'Valid Values - Results'!$D$4:$F$12,3,FALSE)),"")</f>
        <v/>
      </c>
      <c r="H5419" s="41"/>
      <c r="I5419" s="41"/>
      <c r="J5419" s="41"/>
      <c r="K5419" s="41"/>
      <c r="L5419" s="41"/>
      <c r="M5419" s="92"/>
      <c r="N5419" s="41"/>
      <c r="O5419" s="41"/>
      <c r="P5419" s="41"/>
      <c r="Q5419" s="41"/>
      <c r="R5419" s="41"/>
      <c r="S5419" s="41"/>
      <c r="T5419" s="41"/>
      <c r="U5419" s="47"/>
      <c r="V5419" s="49"/>
      <c r="W5419" s="41"/>
      <c r="X5419" s="41"/>
      <c r="Y5419" s="41"/>
      <c r="AA5419" s="37" t="str">
        <f>IF($I5419&lt;&gt;"",VLOOKUP($I5419,'Valid Values - Search'!$R$4:$T$4719,3,FALSE),"")</f>
        <v/>
      </c>
      <c r="AB5419" s="37" t="str">
        <f>IF($I5419&lt;&gt;"",VLOOKUP($I5419,'Valid Values - Search'!$R$4:$S$4719,2,FALSE),"")</f>
        <v/>
      </c>
      <c r="AC5419" s="38" t="str">
        <f t="shared" si="84"/>
        <v/>
      </c>
      <c r="AD5419" s="38"/>
    </row>
    <row r="5420" spans="1:30">
      <c r="A5420" s="46"/>
      <c r="B5420" s="47"/>
      <c r="C5420" s="49"/>
      <c r="D5420" s="41"/>
      <c r="E5420" s="41"/>
      <c r="F5420" s="41"/>
      <c r="G5420" s="50" t="str">
        <f>IF(A5420&lt;&gt;"",CONCATENATE(A5420,":",YEAR(B5420),IF(MONTH(B5420)&gt;9,MONTH(B5420),CONCATENATE(0,MONTH(B5420))),IF(DAY(B5420)&gt;9,DAY(B5420),CONCATENATE(0,DAY(B5420))),IF(HOUR(C5420)&gt;9,HOUR(C5420),CONCATENATE(0,HOUR(C5420))),IF(MINUTE(C5420)&gt;9,MINUTE(C5420),CONCATENATE(0,MINUTE(C5420))),":",VLOOKUP(F5420,'Valid Values - Results'!$D$4:$F$12,3,FALSE)),"")</f>
        <v/>
      </c>
      <c r="H5420" s="41"/>
      <c r="I5420" s="41"/>
      <c r="J5420" s="41"/>
      <c r="K5420" s="41"/>
      <c r="L5420" s="41"/>
      <c r="M5420" s="92"/>
      <c r="N5420" s="41"/>
      <c r="O5420" s="41"/>
      <c r="P5420" s="41"/>
      <c r="Q5420" s="41"/>
      <c r="R5420" s="41"/>
      <c r="S5420" s="41"/>
      <c r="T5420" s="41"/>
      <c r="U5420" s="47"/>
      <c r="V5420" s="49"/>
      <c r="W5420" s="41"/>
      <c r="X5420" s="41"/>
      <c r="Y5420" s="41"/>
      <c r="AA5420" s="37" t="str">
        <f>IF($I5420&lt;&gt;"",VLOOKUP($I5420,'Valid Values - Search'!$R$4:$T$4719,3,FALSE),"")</f>
        <v/>
      </c>
      <c r="AB5420" s="37" t="str">
        <f>IF($I5420&lt;&gt;"",VLOOKUP($I5420,'Valid Values - Search'!$R$4:$S$4719,2,FALSE),"")</f>
        <v/>
      </c>
      <c r="AC5420" s="38" t="str">
        <f t="shared" si="84"/>
        <v/>
      </c>
      <c r="AD5420" s="38"/>
    </row>
    <row r="5421" spans="1:30">
      <c r="A5421" s="46"/>
      <c r="B5421" s="47"/>
      <c r="C5421" s="49"/>
      <c r="D5421" s="41"/>
      <c r="E5421" s="41"/>
      <c r="F5421" s="41"/>
      <c r="G5421" s="50" t="str">
        <f>IF(A5421&lt;&gt;"",CONCATENATE(A5421,":",YEAR(B5421),IF(MONTH(B5421)&gt;9,MONTH(B5421),CONCATENATE(0,MONTH(B5421))),IF(DAY(B5421)&gt;9,DAY(B5421),CONCATENATE(0,DAY(B5421))),IF(HOUR(C5421)&gt;9,HOUR(C5421),CONCATENATE(0,HOUR(C5421))),IF(MINUTE(C5421)&gt;9,MINUTE(C5421),CONCATENATE(0,MINUTE(C5421))),":",VLOOKUP(F5421,'Valid Values - Results'!$D$4:$F$12,3,FALSE)),"")</f>
        <v/>
      </c>
      <c r="H5421" s="41"/>
      <c r="I5421" s="41"/>
      <c r="J5421" s="41"/>
      <c r="K5421" s="41"/>
      <c r="L5421" s="41"/>
      <c r="M5421" s="92"/>
      <c r="N5421" s="41"/>
      <c r="O5421" s="41"/>
      <c r="P5421" s="41"/>
      <c r="Q5421" s="41"/>
      <c r="R5421" s="41"/>
      <c r="S5421" s="41"/>
      <c r="T5421" s="41"/>
      <c r="U5421" s="47"/>
      <c r="V5421" s="49"/>
      <c r="W5421" s="41"/>
      <c r="X5421" s="41"/>
      <c r="Y5421" s="41"/>
      <c r="AA5421" s="37" t="str">
        <f>IF($I5421&lt;&gt;"",VLOOKUP($I5421,'Valid Values - Search'!$R$4:$T$4719,3,FALSE),"")</f>
        <v/>
      </c>
      <c r="AB5421" s="37" t="str">
        <f>IF($I5421&lt;&gt;"",VLOOKUP($I5421,'Valid Values - Search'!$R$4:$S$4719,2,FALSE),"")</f>
        <v/>
      </c>
      <c r="AC5421" s="38" t="str">
        <f t="shared" si="84"/>
        <v/>
      </c>
      <c r="AD5421" s="38"/>
    </row>
    <row r="5422" spans="1:30">
      <c r="A5422" s="46"/>
      <c r="B5422" s="47"/>
      <c r="C5422" s="49"/>
      <c r="D5422" s="41"/>
      <c r="E5422" s="41"/>
      <c r="F5422" s="41"/>
      <c r="G5422" s="50" t="str">
        <f>IF(A5422&lt;&gt;"",CONCATENATE(A5422,":",YEAR(B5422),IF(MONTH(B5422)&gt;9,MONTH(B5422),CONCATENATE(0,MONTH(B5422))),IF(DAY(B5422)&gt;9,DAY(B5422),CONCATENATE(0,DAY(B5422))),IF(HOUR(C5422)&gt;9,HOUR(C5422),CONCATENATE(0,HOUR(C5422))),IF(MINUTE(C5422)&gt;9,MINUTE(C5422),CONCATENATE(0,MINUTE(C5422))),":",VLOOKUP(F5422,'Valid Values - Results'!$D$4:$F$12,3,FALSE)),"")</f>
        <v/>
      </c>
      <c r="H5422" s="41"/>
      <c r="I5422" s="41"/>
      <c r="J5422" s="41"/>
      <c r="K5422" s="41"/>
      <c r="L5422" s="41"/>
      <c r="M5422" s="92"/>
      <c r="N5422" s="41"/>
      <c r="O5422" s="41"/>
      <c r="P5422" s="41"/>
      <c r="Q5422" s="41"/>
      <c r="R5422" s="41"/>
      <c r="S5422" s="41"/>
      <c r="T5422" s="41"/>
      <c r="U5422" s="47"/>
      <c r="V5422" s="49"/>
      <c r="W5422" s="41"/>
      <c r="X5422" s="41"/>
      <c r="Y5422" s="41"/>
      <c r="AA5422" s="37" t="str">
        <f>IF($I5422&lt;&gt;"",VLOOKUP($I5422,'Valid Values - Search'!$R$4:$T$4719,3,FALSE),"")</f>
        <v/>
      </c>
      <c r="AB5422" s="37" t="str">
        <f>IF($I5422&lt;&gt;"",VLOOKUP($I5422,'Valid Values - Search'!$R$4:$S$4719,2,FALSE),"")</f>
        <v/>
      </c>
      <c r="AC5422" s="38" t="str">
        <f t="shared" si="84"/>
        <v/>
      </c>
      <c r="AD5422" s="38"/>
    </row>
    <row r="5423" spans="1:30">
      <c r="A5423" s="46"/>
      <c r="B5423" s="47"/>
      <c r="C5423" s="49"/>
      <c r="D5423" s="41"/>
      <c r="E5423" s="41"/>
      <c r="F5423" s="41"/>
      <c r="G5423" s="50" t="str">
        <f>IF(A5423&lt;&gt;"",CONCATENATE(A5423,":",YEAR(B5423),IF(MONTH(B5423)&gt;9,MONTH(B5423),CONCATENATE(0,MONTH(B5423))),IF(DAY(B5423)&gt;9,DAY(B5423),CONCATENATE(0,DAY(B5423))),IF(HOUR(C5423)&gt;9,HOUR(C5423),CONCATENATE(0,HOUR(C5423))),IF(MINUTE(C5423)&gt;9,MINUTE(C5423),CONCATENATE(0,MINUTE(C5423))),":",VLOOKUP(F5423,'Valid Values - Results'!$D$4:$F$12,3,FALSE)),"")</f>
        <v/>
      </c>
      <c r="H5423" s="41"/>
      <c r="I5423" s="41"/>
      <c r="J5423" s="41"/>
      <c r="K5423" s="41"/>
      <c r="L5423" s="41"/>
      <c r="M5423" s="92"/>
      <c r="N5423" s="41"/>
      <c r="O5423" s="41"/>
      <c r="P5423" s="41"/>
      <c r="Q5423" s="41"/>
      <c r="R5423" s="41"/>
      <c r="S5423" s="41"/>
      <c r="T5423" s="41"/>
      <c r="U5423" s="47"/>
      <c r="V5423" s="49"/>
      <c r="W5423" s="41"/>
      <c r="X5423" s="41"/>
      <c r="Y5423" s="41"/>
      <c r="AA5423" s="37" t="str">
        <f>IF($I5423&lt;&gt;"",VLOOKUP($I5423,'Valid Values - Search'!$R$4:$T$4719,3,FALSE),"")</f>
        <v/>
      </c>
      <c r="AB5423" s="37" t="str">
        <f>IF($I5423&lt;&gt;"",VLOOKUP($I5423,'Valid Values - Search'!$R$4:$S$4719,2,FALSE),"")</f>
        <v/>
      </c>
      <c r="AC5423" s="38" t="str">
        <f t="shared" si="84"/>
        <v/>
      </c>
      <c r="AD5423" s="38"/>
    </row>
    <row r="5424" spans="1:30">
      <c r="A5424" s="46"/>
      <c r="B5424" s="47"/>
      <c r="C5424" s="49"/>
      <c r="D5424" s="41"/>
      <c r="E5424" s="41"/>
      <c r="F5424" s="41"/>
      <c r="G5424" s="50" t="str">
        <f>IF(A5424&lt;&gt;"",CONCATENATE(A5424,":",YEAR(B5424),IF(MONTH(B5424)&gt;9,MONTH(B5424),CONCATENATE(0,MONTH(B5424))),IF(DAY(B5424)&gt;9,DAY(B5424),CONCATENATE(0,DAY(B5424))),IF(HOUR(C5424)&gt;9,HOUR(C5424),CONCATENATE(0,HOUR(C5424))),IF(MINUTE(C5424)&gt;9,MINUTE(C5424),CONCATENATE(0,MINUTE(C5424))),":",VLOOKUP(F5424,'Valid Values - Results'!$D$4:$F$12,3,FALSE)),"")</f>
        <v/>
      </c>
      <c r="H5424" s="41"/>
      <c r="I5424" s="41"/>
      <c r="J5424" s="41"/>
      <c r="K5424" s="41"/>
      <c r="L5424" s="41"/>
      <c r="M5424" s="92"/>
      <c r="N5424" s="41"/>
      <c r="O5424" s="41"/>
      <c r="P5424" s="41"/>
      <c r="Q5424" s="41"/>
      <c r="R5424" s="41"/>
      <c r="S5424" s="41"/>
      <c r="T5424" s="41"/>
      <c r="U5424" s="47"/>
      <c r="V5424" s="49"/>
      <c r="W5424" s="41"/>
      <c r="X5424" s="41"/>
      <c r="Y5424" s="41"/>
      <c r="AA5424" s="37" t="str">
        <f>IF($I5424&lt;&gt;"",VLOOKUP($I5424,'Valid Values - Search'!$R$4:$T$4719,3,FALSE),"")</f>
        <v/>
      </c>
      <c r="AB5424" s="37" t="str">
        <f>IF($I5424&lt;&gt;"",VLOOKUP($I5424,'Valid Values - Search'!$R$4:$S$4719,2,FALSE),"")</f>
        <v/>
      </c>
      <c r="AC5424" s="38" t="str">
        <f t="shared" si="84"/>
        <v/>
      </c>
      <c r="AD5424" s="38"/>
    </row>
    <row r="5425" spans="1:30">
      <c r="A5425" s="46"/>
      <c r="B5425" s="47"/>
      <c r="C5425" s="49"/>
      <c r="D5425" s="41"/>
      <c r="E5425" s="41"/>
      <c r="F5425" s="41"/>
      <c r="G5425" s="50" t="str">
        <f>IF(A5425&lt;&gt;"",CONCATENATE(A5425,":",YEAR(B5425),IF(MONTH(B5425)&gt;9,MONTH(B5425),CONCATENATE(0,MONTH(B5425))),IF(DAY(B5425)&gt;9,DAY(B5425),CONCATENATE(0,DAY(B5425))),IF(HOUR(C5425)&gt;9,HOUR(C5425),CONCATENATE(0,HOUR(C5425))),IF(MINUTE(C5425)&gt;9,MINUTE(C5425),CONCATENATE(0,MINUTE(C5425))),":",VLOOKUP(F5425,'Valid Values - Results'!$D$4:$F$12,3,FALSE)),"")</f>
        <v/>
      </c>
      <c r="H5425" s="41"/>
      <c r="I5425" s="41"/>
      <c r="J5425" s="41"/>
      <c r="K5425" s="41"/>
      <c r="L5425" s="41"/>
      <c r="M5425" s="92"/>
      <c r="N5425" s="41"/>
      <c r="O5425" s="41"/>
      <c r="P5425" s="41"/>
      <c r="Q5425" s="41"/>
      <c r="R5425" s="41"/>
      <c r="S5425" s="41"/>
      <c r="T5425" s="41"/>
      <c r="U5425" s="47"/>
      <c r="V5425" s="49"/>
      <c r="W5425" s="41"/>
      <c r="X5425" s="41"/>
      <c r="Y5425" s="41"/>
      <c r="AA5425" s="37" t="str">
        <f>IF($I5425&lt;&gt;"",VLOOKUP($I5425,'Valid Values - Search'!$R$4:$T$4719,3,FALSE),"")</f>
        <v/>
      </c>
      <c r="AB5425" s="37" t="str">
        <f>IF($I5425&lt;&gt;"",VLOOKUP($I5425,'Valid Values - Search'!$R$4:$S$4719,2,FALSE),"")</f>
        <v/>
      </c>
      <c r="AC5425" s="38" t="str">
        <f t="shared" si="84"/>
        <v/>
      </c>
      <c r="AD5425" s="38"/>
    </row>
    <row r="5426" spans="1:30">
      <c r="A5426" s="46"/>
      <c r="B5426" s="47"/>
      <c r="C5426" s="49"/>
      <c r="D5426" s="41"/>
      <c r="E5426" s="41"/>
      <c r="F5426" s="41"/>
      <c r="G5426" s="50" t="str">
        <f>IF(A5426&lt;&gt;"",CONCATENATE(A5426,":",YEAR(B5426),IF(MONTH(B5426)&gt;9,MONTH(B5426),CONCATENATE(0,MONTH(B5426))),IF(DAY(B5426)&gt;9,DAY(B5426),CONCATENATE(0,DAY(B5426))),IF(HOUR(C5426)&gt;9,HOUR(C5426),CONCATENATE(0,HOUR(C5426))),IF(MINUTE(C5426)&gt;9,MINUTE(C5426),CONCATENATE(0,MINUTE(C5426))),":",VLOOKUP(F5426,'Valid Values - Results'!$D$4:$F$12,3,FALSE)),"")</f>
        <v/>
      </c>
      <c r="H5426" s="41"/>
      <c r="I5426" s="41"/>
      <c r="J5426" s="41"/>
      <c r="K5426" s="41"/>
      <c r="L5426" s="41"/>
      <c r="M5426" s="92"/>
      <c r="N5426" s="41"/>
      <c r="O5426" s="41"/>
      <c r="P5426" s="41"/>
      <c r="Q5426" s="41"/>
      <c r="R5426" s="41"/>
      <c r="S5426" s="41"/>
      <c r="T5426" s="41"/>
      <c r="U5426" s="47"/>
      <c r="V5426" s="49"/>
      <c r="W5426" s="41"/>
      <c r="X5426" s="41"/>
      <c r="Y5426" s="41"/>
      <c r="AA5426" s="37" t="str">
        <f>IF($I5426&lt;&gt;"",VLOOKUP($I5426,'Valid Values - Search'!$R$4:$T$4719,3,FALSE),"")</f>
        <v/>
      </c>
      <c r="AB5426" s="37" t="str">
        <f>IF($I5426&lt;&gt;"",VLOOKUP($I5426,'Valid Values - Search'!$R$4:$S$4719,2,FALSE),"")</f>
        <v/>
      </c>
      <c r="AC5426" s="38" t="str">
        <f t="shared" si="84"/>
        <v/>
      </c>
      <c r="AD5426" s="38"/>
    </row>
    <row r="5427" spans="1:30">
      <c r="A5427" s="46"/>
      <c r="B5427" s="47"/>
      <c r="C5427" s="49"/>
      <c r="D5427" s="41"/>
      <c r="E5427" s="41"/>
      <c r="F5427" s="41"/>
      <c r="G5427" s="50" t="str">
        <f>IF(A5427&lt;&gt;"",CONCATENATE(A5427,":",YEAR(B5427),IF(MONTH(B5427)&gt;9,MONTH(B5427),CONCATENATE(0,MONTH(B5427))),IF(DAY(B5427)&gt;9,DAY(B5427),CONCATENATE(0,DAY(B5427))),IF(HOUR(C5427)&gt;9,HOUR(C5427),CONCATENATE(0,HOUR(C5427))),IF(MINUTE(C5427)&gt;9,MINUTE(C5427),CONCATENATE(0,MINUTE(C5427))),":",VLOOKUP(F5427,'Valid Values - Results'!$D$4:$F$12,3,FALSE)),"")</f>
        <v/>
      </c>
      <c r="H5427" s="41"/>
      <c r="I5427" s="41"/>
      <c r="J5427" s="41"/>
      <c r="K5427" s="41"/>
      <c r="L5427" s="41"/>
      <c r="M5427" s="92"/>
      <c r="N5427" s="41"/>
      <c r="O5427" s="41"/>
      <c r="P5427" s="41"/>
      <c r="Q5427" s="41"/>
      <c r="R5427" s="41"/>
      <c r="S5427" s="41"/>
      <c r="T5427" s="41"/>
      <c r="U5427" s="47"/>
      <c r="V5427" s="49"/>
      <c r="W5427" s="41"/>
      <c r="X5427" s="41"/>
      <c r="Y5427" s="41"/>
      <c r="AA5427" s="37" t="str">
        <f>IF($I5427&lt;&gt;"",VLOOKUP($I5427,'Valid Values - Search'!$R$4:$T$4719,3,FALSE),"")</f>
        <v/>
      </c>
      <c r="AB5427" s="37" t="str">
        <f>IF($I5427&lt;&gt;"",VLOOKUP($I5427,'Valid Values - Search'!$R$4:$S$4719,2,FALSE),"")</f>
        <v/>
      </c>
      <c r="AC5427" s="38" t="str">
        <f t="shared" si="84"/>
        <v/>
      </c>
      <c r="AD5427" s="38"/>
    </row>
    <row r="5428" spans="1:30">
      <c r="A5428" s="46"/>
      <c r="B5428" s="47"/>
      <c r="C5428" s="49"/>
      <c r="D5428" s="41"/>
      <c r="E5428" s="41"/>
      <c r="F5428" s="41"/>
      <c r="G5428" s="50" t="str">
        <f>IF(A5428&lt;&gt;"",CONCATENATE(A5428,":",YEAR(B5428),IF(MONTH(B5428)&gt;9,MONTH(B5428),CONCATENATE(0,MONTH(B5428))),IF(DAY(B5428)&gt;9,DAY(B5428),CONCATENATE(0,DAY(B5428))),IF(HOUR(C5428)&gt;9,HOUR(C5428),CONCATENATE(0,HOUR(C5428))),IF(MINUTE(C5428)&gt;9,MINUTE(C5428),CONCATENATE(0,MINUTE(C5428))),":",VLOOKUP(F5428,'Valid Values - Results'!$D$4:$F$12,3,FALSE)),"")</f>
        <v/>
      </c>
      <c r="H5428" s="41"/>
      <c r="I5428" s="41"/>
      <c r="J5428" s="41"/>
      <c r="K5428" s="41"/>
      <c r="L5428" s="41"/>
      <c r="M5428" s="92"/>
      <c r="N5428" s="41"/>
      <c r="O5428" s="41"/>
      <c r="P5428" s="41"/>
      <c r="Q5428" s="41"/>
      <c r="R5428" s="41"/>
      <c r="S5428" s="41"/>
      <c r="T5428" s="41"/>
      <c r="U5428" s="47"/>
      <c r="V5428" s="49"/>
      <c r="W5428" s="41"/>
      <c r="X5428" s="41"/>
      <c r="Y5428" s="41"/>
      <c r="AA5428" s="37" t="str">
        <f>IF($I5428&lt;&gt;"",VLOOKUP($I5428,'Valid Values - Search'!$R$4:$T$4719,3,FALSE),"")</f>
        <v/>
      </c>
      <c r="AB5428" s="37" t="str">
        <f>IF($I5428&lt;&gt;"",VLOOKUP($I5428,'Valid Values - Search'!$R$4:$S$4719,2,FALSE),"")</f>
        <v/>
      </c>
      <c r="AC5428" s="38" t="str">
        <f t="shared" si="84"/>
        <v/>
      </c>
      <c r="AD5428" s="38"/>
    </row>
    <row r="5429" spans="1:30">
      <c r="A5429" s="46"/>
      <c r="B5429" s="47"/>
      <c r="C5429" s="49"/>
      <c r="D5429" s="41"/>
      <c r="E5429" s="41"/>
      <c r="F5429" s="41"/>
      <c r="G5429" s="50" t="str">
        <f>IF(A5429&lt;&gt;"",CONCATENATE(A5429,":",YEAR(B5429),IF(MONTH(B5429)&gt;9,MONTH(B5429),CONCATENATE(0,MONTH(B5429))),IF(DAY(B5429)&gt;9,DAY(B5429),CONCATENATE(0,DAY(B5429))),IF(HOUR(C5429)&gt;9,HOUR(C5429),CONCATENATE(0,HOUR(C5429))),IF(MINUTE(C5429)&gt;9,MINUTE(C5429),CONCATENATE(0,MINUTE(C5429))),":",VLOOKUP(F5429,'Valid Values - Results'!$D$4:$F$12,3,FALSE)),"")</f>
        <v/>
      </c>
      <c r="H5429" s="41"/>
      <c r="I5429" s="41"/>
      <c r="J5429" s="41"/>
      <c r="K5429" s="41"/>
      <c r="L5429" s="41"/>
      <c r="M5429" s="92"/>
      <c r="N5429" s="41"/>
      <c r="O5429" s="41"/>
      <c r="P5429" s="41"/>
      <c r="Q5429" s="41"/>
      <c r="R5429" s="41"/>
      <c r="S5429" s="41"/>
      <c r="T5429" s="41"/>
      <c r="U5429" s="47"/>
      <c r="V5429" s="49"/>
      <c r="W5429" s="41"/>
      <c r="X5429" s="41"/>
      <c r="Y5429" s="41"/>
      <c r="AA5429" s="37" t="str">
        <f>IF($I5429&lt;&gt;"",VLOOKUP($I5429,'Valid Values - Search'!$R$4:$T$4719,3,FALSE),"")</f>
        <v/>
      </c>
      <c r="AB5429" s="37" t="str">
        <f>IF($I5429&lt;&gt;"",VLOOKUP($I5429,'Valid Values - Search'!$R$4:$S$4719,2,FALSE),"")</f>
        <v/>
      </c>
      <c r="AC5429" s="38" t="str">
        <f t="shared" si="84"/>
        <v/>
      </c>
      <c r="AD5429" s="38"/>
    </row>
    <row r="5430" spans="1:30">
      <c r="A5430" s="46"/>
      <c r="B5430" s="47"/>
      <c r="C5430" s="49"/>
      <c r="D5430" s="41"/>
      <c r="E5430" s="41"/>
      <c r="F5430" s="41"/>
      <c r="G5430" s="50" t="str">
        <f>IF(A5430&lt;&gt;"",CONCATENATE(A5430,":",YEAR(B5430),IF(MONTH(B5430)&gt;9,MONTH(B5430),CONCATENATE(0,MONTH(B5430))),IF(DAY(B5430)&gt;9,DAY(B5430),CONCATENATE(0,DAY(B5430))),IF(HOUR(C5430)&gt;9,HOUR(C5430),CONCATENATE(0,HOUR(C5430))),IF(MINUTE(C5430)&gt;9,MINUTE(C5430),CONCATENATE(0,MINUTE(C5430))),":",VLOOKUP(F5430,'Valid Values - Results'!$D$4:$F$12,3,FALSE)),"")</f>
        <v/>
      </c>
      <c r="H5430" s="41"/>
      <c r="I5430" s="41"/>
      <c r="J5430" s="41"/>
      <c r="K5430" s="41"/>
      <c r="L5430" s="41"/>
      <c r="M5430" s="92"/>
      <c r="N5430" s="41"/>
      <c r="O5430" s="41"/>
      <c r="P5430" s="41"/>
      <c r="Q5430" s="41"/>
      <c r="R5430" s="41"/>
      <c r="S5430" s="41"/>
      <c r="T5430" s="41"/>
      <c r="U5430" s="47"/>
      <c r="V5430" s="49"/>
      <c r="W5430" s="41"/>
      <c r="X5430" s="41"/>
      <c r="Y5430" s="41"/>
      <c r="AA5430" s="37" t="str">
        <f>IF($I5430&lt;&gt;"",VLOOKUP($I5430,'Valid Values - Search'!$R$4:$T$4719,3,FALSE),"")</f>
        <v/>
      </c>
      <c r="AB5430" s="37" t="str">
        <f>IF($I5430&lt;&gt;"",VLOOKUP($I5430,'Valid Values - Search'!$R$4:$S$4719,2,FALSE),"")</f>
        <v/>
      </c>
      <c r="AC5430" s="38" t="str">
        <f t="shared" si="84"/>
        <v/>
      </c>
      <c r="AD5430" s="38"/>
    </row>
    <row r="5431" spans="1:30">
      <c r="A5431" s="46"/>
      <c r="B5431" s="47"/>
      <c r="C5431" s="49"/>
      <c r="D5431" s="41"/>
      <c r="E5431" s="41"/>
      <c r="F5431" s="41"/>
      <c r="G5431" s="50" t="str">
        <f>IF(A5431&lt;&gt;"",CONCATENATE(A5431,":",YEAR(B5431),IF(MONTH(B5431)&gt;9,MONTH(B5431),CONCATENATE(0,MONTH(B5431))),IF(DAY(B5431)&gt;9,DAY(B5431),CONCATENATE(0,DAY(B5431))),IF(HOUR(C5431)&gt;9,HOUR(C5431),CONCATENATE(0,HOUR(C5431))),IF(MINUTE(C5431)&gt;9,MINUTE(C5431),CONCATENATE(0,MINUTE(C5431))),":",VLOOKUP(F5431,'Valid Values - Results'!$D$4:$F$12,3,FALSE)),"")</f>
        <v/>
      </c>
      <c r="H5431" s="41"/>
      <c r="I5431" s="41"/>
      <c r="J5431" s="41"/>
      <c r="K5431" s="41"/>
      <c r="L5431" s="41"/>
      <c r="M5431" s="92"/>
      <c r="N5431" s="41"/>
      <c r="O5431" s="41"/>
      <c r="P5431" s="41"/>
      <c r="Q5431" s="41"/>
      <c r="R5431" s="41"/>
      <c r="S5431" s="41"/>
      <c r="T5431" s="41"/>
      <c r="U5431" s="47"/>
      <c r="V5431" s="49"/>
      <c r="W5431" s="41"/>
      <c r="X5431" s="41"/>
      <c r="Y5431" s="41"/>
      <c r="AA5431" s="37" t="str">
        <f>IF($I5431&lt;&gt;"",VLOOKUP($I5431,'Valid Values - Search'!$R$4:$T$4719,3,FALSE),"")</f>
        <v/>
      </c>
      <c r="AB5431" s="37" t="str">
        <f>IF($I5431&lt;&gt;"",VLOOKUP($I5431,'Valid Values - Search'!$R$4:$S$4719,2,FALSE),"")</f>
        <v/>
      </c>
      <c r="AC5431" s="38" t="str">
        <f t="shared" si="84"/>
        <v/>
      </c>
      <c r="AD5431" s="38"/>
    </row>
    <row r="5432" spans="1:30">
      <c r="A5432" s="46"/>
      <c r="B5432" s="47"/>
      <c r="C5432" s="49"/>
      <c r="D5432" s="41"/>
      <c r="E5432" s="41"/>
      <c r="F5432" s="41"/>
      <c r="G5432" s="50" t="str">
        <f>IF(A5432&lt;&gt;"",CONCATENATE(A5432,":",YEAR(B5432),IF(MONTH(B5432)&gt;9,MONTH(B5432),CONCATENATE(0,MONTH(B5432))),IF(DAY(B5432)&gt;9,DAY(B5432),CONCATENATE(0,DAY(B5432))),IF(HOUR(C5432)&gt;9,HOUR(C5432),CONCATENATE(0,HOUR(C5432))),IF(MINUTE(C5432)&gt;9,MINUTE(C5432),CONCATENATE(0,MINUTE(C5432))),":",VLOOKUP(F5432,'Valid Values - Results'!$D$4:$F$12,3,FALSE)),"")</f>
        <v/>
      </c>
      <c r="H5432" s="41"/>
      <c r="I5432" s="41"/>
      <c r="J5432" s="41"/>
      <c r="K5432" s="41"/>
      <c r="L5432" s="41"/>
      <c r="M5432" s="92"/>
      <c r="N5432" s="41"/>
      <c r="O5432" s="41"/>
      <c r="P5432" s="41"/>
      <c r="Q5432" s="41"/>
      <c r="R5432" s="41"/>
      <c r="S5432" s="41"/>
      <c r="T5432" s="41"/>
      <c r="U5432" s="47"/>
      <c r="V5432" s="49"/>
      <c r="W5432" s="41"/>
      <c r="X5432" s="41"/>
      <c r="Y5432" s="41"/>
      <c r="AA5432" s="37" t="str">
        <f>IF($I5432&lt;&gt;"",VLOOKUP($I5432,'Valid Values - Search'!$R$4:$T$4719,3,FALSE),"")</f>
        <v/>
      </c>
      <c r="AB5432" s="37" t="str">
        <f>IF($I5432&lt;&gt;"",VLOOKUP($I5432,'Valid Values - Search'!$R$4:$S$4719,2,FALSE),"")</f>
        <v/>
      </c>
      <c r="AC5432" s="38" t="str">
        <f t="shared" si="84"/>
        <v/>
      </c>
      <c r="AD5432" s="38"/>
    </row>
    <row r="5433" spans="1:30">
      <c r="A5433" s="46"/>
      <c r="B5433" s="47"/>
      <c r="C5433" s="49"/>
      <c r="D5433" s="41"/>
      <c r="E5433" s="41"/>
      <c r="F5433" s="41"/>
      <c r="G5433" s="50" t="str">
        <f>IF(A5433&lt;&gt;"",CONCATENATE(A5433,":",YEAR(B5433),IF(MONTH(B5433)&gt;9,MONTH(B5433),CONCATENATE(0,MONTH(B5433))),IF(DAY(B5433)&gt;9,DAY(B5433),CONCATENATE(0,DAY(B5433))),IF(HOUR(C5433)&gt;9,HOUR(C5433),CONCATENATE(0,HOUR(C5433))),IF(MINUTE(C5433)&gt;9,MINUTE(C5433),CONCATENATE(0,MINUTE(C5433))),":",VLOOKUP(F5433,'Valid Values - Results'!$D$4:$F$12,3,FALSE)),"")</f>
        <v/>
      </c>
      <c r="H5433" s="41"/>
      <c r="I5433" s="41"/>
      <c r="J5433" s="41"/>
      <c r="K5433" s="41"/>
      <c r="L5433" s="41"/>
      <c r="M5433" s="92"/>
      <c r="N5433" s="41"/>
      <c r="O5433" s="41"/>
      <c r="P5433" s="41"/>
      <c r="Q5433" s="41"/>
      <c r="R5433" s="41"/>
      <c r="S5433" s="41"/>
      <c r="T5433" s="41"/>
      <c r="U5433" s="47"/>
      <c r="V5433" s="49"/>
      <c r="W5433" s="41"/>
      <c r="X5433" s="41"/>
      <c r="Y5433" s="41"/>
      <c r="AA5433" s="37" t="str">
        <f>IF($I5433&lt;&gt;"",VLOOKUP($I5433,'Valid Values - Search'!$R$4:$T$4719,3,FALSE),"")</f>
        <v/>
      </c>
      <c r="AB5433" s="37" t="str">
        <f>IF($I5433&lt;&gt;"",VLOOKUP($I5433,'Valid Values - Search'!$R$4:$S$4719,2,FALSE),"")</f>
        <v/>
      </c>
      <c r="AC5433" s="38" t="str">
        <f t="shared" si="84"/>
        <v/>
      </c>
      <c r="AD5433" s="38"/>
    </row>
    <row r="5434" spans="1:30">
      <c r="A5434" s="46"/>
      <c r="B5434" s="47"/>
      <c r="C5434" s="49"/>
      <c r="D5434" s="41"/>
      <c r="E5434" s="41"/>
      <c r="F5434" s="41"/>
      <c r="G5434" s="50" t="str">
        <f>IF(A5434&lt;&gt;"",CONCATENATE(A5434,":",YEAR(B5434),IF(MONTH(B5434)&gt;9,MONTH(B5434),CONCATENATE(0,MONTH(B5434))),IF(DAY(B5434)&gt;9,DAY(B5434),CONCATENATE(0,DAY(B5434))),IF(HOUR(C5434)&gt;9,HOUR(C5434),CONCATENATE(0,HOUR(C5434))),IF(MINUTE(C5434)&gt;9,MINUTE(C5434),CONCATENATE(0,MINUTE(C5434))),":",VLOOKUP(F5434,'Valid Values - Results'!$D$4:$F$12,3,FALSE)),"")</f>
        <v/>
      </c>
      <c r="H5434" s="41"/>
      <c r="I5434" s="41"/>
      <c r="J5434" s="41"/>
      <c r="K5434" s="41"/>
      <c r="L5434" s="41"/>
      <c r="M5434" s="92"/>
      <c r="N5434" s="41"/>
      <c r="O5434" s="41"/>
      <c r="P5434" s="41"/>
      <c r="Q5434" s="41"/>
      <c r="R5434" s="41"/>
      <c r="S5434" s="41"/>
      <c r="T5434" s="41"/>
      <c r="U5434" s="47"/>
      <c r="V5434" s="49"/>
      <c r="W5434" s="41"/>
      <c r="X5434" s="41"/>
      <c r="Y5434" s="41"/>
      <c r="AA5434" s="37" t="str">
        <f>IF($I5434&lt;&gt;"",VLOOKUP($I5434,'Valid Values - Search'!$R$4:$T$4719,3,FALSE),"")</f>
        <v/>
      </c>
      <c r="AB5434" s="37" t="str">
        <f>IF($I5434&lt;&gt;"",VLOOKUP($I5434,'Valid Values - Search'!$R$4:$S$4719,2,FALSE),"")</f>
        <v/>
      </c>
      <c r="AC5434" s="38" t="str">
        <f t="shared" si="84"/>
        <v/>
      </c>
      <c r="AD5434" s="38"/>
    </row>
    <row r="5435" spans="1:30">
      <c r="A5435" s="46"/>
      <c r="B5435" s="47"/>
      <c r="C5435" s="49"/>
      <c r="D5435" s="41"/>
      <c r="E5435" s="41"/>
      <c r="F5435" s="41"/>
      <c r="G5435" s="50" t="str">
        <f>IF(A5435&lt;&gt;"",CONCATENATE(A5435,":",YEAR(B5435),IF(MONTH(B5435)&gt;9,MONTH(B5435),CONCATENATE(0,MONTH(B5435))),IF(DAY(B5435)&gt;9,DAY(B5435),CONCATENATE(0,DAY(B5435))),IF(HOUR(C5435)&gt;9,HOUR(C5435),CONCATENATE(0,HOUR(C5435))),IF(MINUTE(C5435)&gt;9,MINUTE(C5435),CONCATENATE(0,MINUTE(C5435))),":",VLOOKUP(F5435,'Valid Values - Results'!$D$4:$F$12,3,FALSE)),"")</f>
        <v/>
      </c>
      <c r="H5435" s="41"/>
      <c r="I5435" s="41"/>
      <c r="J5435" s="41"/>
      <c r="K5435" s="41"/>
      <c r="L5435" s="41"/>
      <c r="M5435" s="92"/>
      <c r="N5435" s="41"/>
      <c r="O5435" s="41"/>
      <c r="P5435" s="41"/>
      <c r="Q5435" s="41"/>
      <c r="R5435" s="41"/>
      <c r="S5435" s="41"/>
      <c r="T5435" s="41"/>
      <c r="U5435" s="47"/>
      <c r="V5435" s="49"/>
      <c r="W5435" s="41"/>
      <c r="X5435" s="41"/>
      <c r="Y5435" s="41"/>
      <c r="AA5435" s="37" t="str">
        <f>IF($I5435&lt;&gt;"",VLOOKUP($I5435,'Valid Values - Search'!$R$4:$T$4719,3,FALSE),"")</f>
        <v/>
      </c>
      <c r="AB5435" s="37" t="str">
        <f>IF($I5435&lt;&gt;"",VLOOKUP($I5435,'Valid Values - Search'!$R$4:$S$4719,2,FALSE),"")</f>
        <v/>
      </c>
      <c r="AC5435" s="38" t="str">
        <f t="shared" si="84"/>
        <v/>
      </c>
      <c r="AD5435" s="38"/>
    </row>
    <row r="5436" spans="1:30">
      <c r="A5436" s="46"/>
      <c r="B5436" s="47"/>
      <c r="C5436" s="49"/>
      <c r="D5436" s="41"/>
      <c r="E5436" s="41"/>
      <c r="F5436" s="41"/>
      <c r="G5436" s="50" t="str">
        <f>IF(A5436&lt;&gt;"",CONCATENATE(A5436,":",YEAR(B5436),IF(MONTH(B5436)&gt;9,MONTH(B5436),CONCATENATE(0,MONTH(B5436))),IF(DAY(B5436)&gt;9,DAY(B5436),CONCATENATE(0,DAY(B5436))),IF(HOUR(C5436)&gt;9,HOUR(C5436),CONCATENATE(0,HOUR(C5436))),IF(MINUTE(C5436)&gt;9,MINUTE(C5436),CONCATENATE(0,MINUTE(C5436))),":",VLOOKUP(F5436,'Valid Values - Results'!$D$4:$F$12,3,FALSE)),"")</f>
        <v/>
      </c>
      <c r="H5436" s="41"/>
      <c r="I5436" s="41"/>
      <c r="J5436" s="41"/>
      <c r="K5436" s="41"/>
      <c r="L5436" s="41"/>
      <c r="M5436" s="92"/>
      <c r="N5436" s="41"/>
      <c r="O5436" s="41"/>
      <c r="P5436" s="41"/>
      <c r="Q5436" s="41"/>
      <c r="R5436" s="41"/>
      <c r="S5436" s="41"/>
      <c r="T5436" s="41"/>
      <c r="U5436" s="47"/>
      <c r="V5436" s="49"/>
      <c r="W5436" s="41"/>
      <c r="X5436" s="41"/>
      <c r="Y5436" s="41"/>
      <c r="AA5436" s="37" t="str">
        <f>IF($I5436&lt;&gt;"",VLOOKUP($I5436,'Valid Values - Search'!$R$4:$T$4719,3,FALSE),"")</f>
        <v/>
      </c>
      <c r="AB5436" s="37" t="str">
        <f>IF($I5436&lt;&gt;"",VLOOKUP($I5436,'Valid Values - Search'!$R$4:$S$4719,2,FALSE),"")</f>
        <v/>
      </c>
      <c r="AC5436" s="38" t="str">
        <f t="shared" si="84"/>
        <v/>
      </c>
      <c r="AD5436" s="38"/>
    </row>
    <row r="5437" spans="1:30">
      <c r="A5437" s="46"/>
      <c r="B5437" s="47"/>
      <c r="C5437" s="49"/>
      <c r="D5437" s="41"/>
      <c r="E5437" s="41"/>
      <c r="F5437" s="41"/>
      <c r="G5437" s="50" t="str">
        <f>IF(A5437&lt;&gt;"",CONCATENATE(A5437,":",YEAR(B5437),IF(MONTH(B5437)&gt;9,MONTH(B5437),CONCATENATE(0,MONTH(B5437))),IF(DAY(B5437)&gt;9,DAY(B5437),CONCATENATE(0,DAY(B5437))),IF(HOUR(C5437)&gt;9,HOUR(C5437),CONCATENATE(0,HOUR(C5437))),IF(MINUTE(C5437)&gt;9,MINUTE(C5437),CONCATENATE(0,MINUTE(C5437))),":",VLOOKUP(F5437,'Valid Values - Results'!$D$4:$F$12,3,FALSE)),"")</f>
        <v/>
      </c>
      <c r="H5437" s="41"/>
      <c r="I5437" s="41"/>
      <c r="J5437" s="41"/>
      <c r="K5437" s="41"/>
      <c r="L5437" s="41"/>
      <c r="M5437" s="92"/>
      <c r="N5437" s="41"/>
      <c r="O5437" s="41"/>
      <c r="P5437" s="41"/>
      <c r="Q5437" s="41"/>
      <c r="R5437" s="41"/>
      <c r="S5437" s="41"/>
      <c r="T5437" s="41"/>
      <c r="U5437" s="47"/>
      <c r="V5437" s="49"/>
      <c r="W5437" s="41"/>
      <c r="X5437" s="41"/>
      <c r="Y5437" s="41"/>
      <c r="AA5437" s="37" t="str">
        <f>IF($I5437&lt;&gt;"",VLOOKUP($I5437,'Valid Values - Search'!$R$4:$T$4719,3,FALSE),"")</f>
        <v/>
      </c>
      <c r="AB5437" s="37" t="str">
        <f>IF($I5437&lt;&gt;"",VLOOKUP($I5437,'Valid Values - Search'!$R$4:$S$4719,2,FALSE),"")</f>
        <v/>
      </c>
      <c r="AC5437" s="38" t="str">
        <f t="shared" si="84"/>
        <v/>
      </c>
      <c r="AD5437" s="38"/>
    </row>
    <row r="5438" spans="1:30">
      <c r="A5438" s="46"/>
      <c r="B5438" s="47"/>
      <c r="C5438" s="49"/>
      <c r="D5438" s="41"/>
      <c r="E5438" s="41"/>
      <c r="F5438" s="41"/>
      <c r="G5438" s="50" t="str">
        <f>IF(A5438&lt;&gt;"",CONCATENATE(A5438,":",YEAR(B5438),IF(MONTH(B5438)&gt;9,MONTH(B5438),CONCATENATE(0,MONTH(B5438))),IF(DAY(B5438)&gt;9,DAY(B5438),CONCATENATE(0,DAY(B5438))),IF(HOUR(C5438)&gt;9,HOUR(C5438),CONCATENATE(0,HOUR(C5438))),IF(MINUTE(C5438)&gt;9,MINUTE(C5438),CONCATENATE(0,MINUTE(C5438))),":",VLOOKUP(F5438,'Valid Values - Results'!$D$4:$F$12,3,FALSE)),"")</f>
        <v/>
      </c>
      <c r="H5438" s="41"/>
      <c r="I5438" s="41"/>
      <c r="J5438" s="41"/>
      <c r="K5438" s="41"/>
      <c r="L5438" s="41"/>
      <c r="M5438" s="92"/>
      <c r="N5438" s="41"/>
      <c r="O5438" s="41"/>
      <c r="P5438" s="41"/>
      <c r="Q5438" s="41"/>
      <c r="R5438" s="41"/>
      <c r="S5438" s="41"/>
      <c r="T5438" s="41"/>
      <c r="U5438" s="47"/>
      <c r="V5438" s="49"/>
      <c r="W5438" s="41"/>
      <c r="X5438" s="41"/>
      <c r="Y5438" s="41"/>
      <c r="AA5438" s="37" t="str">
        <f>IF($I5438&lt;&gt;"",VLOOKUP($I5438,'Valid Values - Search'!$R$4:$T$4719,3,FALSE),"")</f>
        <v/>
      </c>
      <c r="AB5438" s="37" t="str">
        <f>IF($I5438&lt;&gt;"",VLOOKUP($I5438,'Valid Values - Search'!$R$4:$S$4719,2,FALSE),"")</f>
        <v/>
      </c>
      <c r="AC5438" s="38" t="str">
        <f t="shared" si="84"/>
        <v/>
      </c>
      <c r="AD5438" s="38"/>
    </row>
    <row r="5439" spans="1:30">
      <c r="A5439" s="46"/>
      <c r="B5439" s="47"/>
      <c r="C5439" s="49"/>
      <c r="D5439" s="41"/>
      <c r="E5439" s="41"/>
      <c r="F5439" s="41"/>
      <c r="G5439" s="50" t="str">
        <f>IF(A5439&lt;&gt;"",CONCATENATE(A5439,":",YEAR(B5439),IF(MONTH(B5439)&gt;9,MONTH(B5439),CONCATENATE(0,MONTH(B5439))),IF(DAY(B5439)&gt;9,DAY(B5439),CONCATENATE(0,DAY(B5439))),IF(HOUR(C5439)&gt;9,HOUR(C5439),CONCATENATE(0,HOUR(C5439))),IF(MINUTE(C5439)&gt;9,MINUTE(C5439),CONCATENATE(0,MINUTE(C5439))),":",VLOOKUP(F5439,'Valid Values - Results'!$D$4:$F$12,3,FALSE)),"")</f>
        <v/>
      </c>
      <c r="H5439" s="41"/>
      <c r="I5439" s="41"/>
      <c r="J5439" s="41"/>
      <c r="K5439" s="41"/>
      <c r="L5439" s="41"/>
      <c r="M5439" s="92"/>
      <c r="N5439" s="41"/>
      <c r="O5439" s="41"/>
      <c r="P5439" s="41"/>
      <c r="Q5439" s="41"/>
      <c r="R5439" s="41"/>
      <c r="S5439" s="41"/>
      <c r="T5439" s="41"/>
      <c r="U5439" s="47"/>
      <c r="V5439" s="49"/>
      <c r="W5439" s="41"/>
      <c r="X5439" s="41"/>
      <c r="Y5439" s="41"/>
      <c r="AA5439" s="37" t="str">
        <f>IF($I5439&lt;&gt;"",VLOOKUP($I5439,'Valid Values - Search'!$R$4:$T$4719,3,FALSE),"")</f>
        <v/>
      </c>
      <c r="AB5439" s="37" t="str">
        <f>IF($I5439&lt;&gt;"",VLOOKUP($I5439,'Valid Values - Search'!$R$4:$S$4719,2,FALSE),"")</f>
        <v/>
      </c>
      <c r="AC5439" s="38" t="str">
        <f t="shared" si="84"/>
        <v/>
      </c>
      <c r="AD5439" s="38"/>
    </row>
    <row r="5440" spans="1:30">
      <c r="A5440" s="46"/>
      <c r="B5440" s="47"/>
      <c r="C5440" s="49"/>
      <c r="D5440" s="41"/>
      <c r="E5440" s="41"/>
      <c r="F5440" s="41"/>
      <c r="G5440" s="50" t="str">
        <f>IF(A5440&lt;&gt;"",CONCATENATE(A5440,":",YEAR(B5440),IF(MONTH(B5440)&gt;9,MONTH(B5440),CONCATENATE(0,MONTH(B5440))),IF(DAY(B5440)&gt;9,DAY(B5440),CONCATENATE(0,DAY(B5440))),IF(HOUR(C5440)&gt;9,HOUR(C5440),CONCATENATE(0,HOUR(C5440))),IF(MINUTE(C5440)&gt;9,MINUTE(C5440),CONCATENATE(0,MINUTE(C5440))),":",VLOOKUP(F5440,'Valid Values - Results'!$D$4:$F$12,3,FALSE)),"")</f>
        <v/>
      </c>
      <c r="H5440" s="41"/>
      <c r="I5440" s="41"/>
      <c r="J5440" s="41"/>
      <c r="K5440" s="41"/>
      <c r="L5440" s="41"/>
      <c r="M5440" s="92"/>
      <c r="N5440" s="41"/>
      <c r="O5440" s="41"/>
      <c r="P5440" s="41"/>
      <c r="Q5440" s="41"/>
      <c r="R5440" s="41"/>
      <c r="S5440" s="41"/>
      <c r="T5440" s="41"/>
      <c r="U5440" s="47"/>
      <c r="V5440" s="49"/>
      <c r="W5440" s="41"/>
      <c r="X5440" s="41"/>
      <c r="Y5440" s="41"/>
      <c r="AA5440" s="37" t="str">
        <f>IF($I5440&lt;&gt;"",VLOOKUP($I5440,'Valid Values - Search'!$R$4:$T$4719,3,FALSE),"")</f>
        <v/>
      </c>
      <c r="AB5440" s="37" t="str">
        <f>IF($I5440&lt;&gt;"",VLOOKUP($I5440,'Valid Values - Search'!$R$4:$S$4719,2,FALSE),"")</f>
        <v/>
      </c>
      <c r="AC5440" s="38" t="str">
        <f t="shared" si="84"/>
        <v/>
      </c>
      <c r="AD5440" s="38"/>
    </row>
    <row r="5441" spans="1:30">
      <c r="A5441" s="46"/>
      <c r="B5441" s="47"/>
      <c r="C5441" s="49"/>
      <c r="D5441" s="41"/>
      <c r="E5441" s="41"/>
      <c r="F5441" s="41"/>
      <c r="G5441" s="50" t="str">
        <f>IF(A5441&lt;&gt;"",CONCATENATE(A5441,":",YEAR(B5441),IF(MONTH(B5441)&gt;9,MONTH(B5441),CONCATENATE(0,MONTH(B5441))),IF(DAY(B5441)&gt;9,DAY(B5441),CONCATENATE(0,DAY(B5441))),IF(HOUR(C5441)&gt;9,HOUR(C5441),CONCATENATE(0,HOUR(C5441))),IF(MINUTE(C5441)&gt;9,MINUTE(C5441),CONCATENATE(0,MINUTE(C5441))),":",VLOOKUP(F5441,'Valid Values - Results'!$D$4:$F$12,3,FALSE)),"")</f>
        <v/>
      </c>
      <c r="H5441" s="41"/>
      <c r="I5441" s="41"/>
      <c r="J5441" s="41"/>
      <c r="K5441" s="41"/>
      <c r="L5441" s="41"/>
      <c r="M5441" s="92"/>
      <c r="N5441" s="41"/>
      <c r="O5441" s="41"/>
      <c r="P5441" s="41"/>
      <c r="Q5441" s="41"/>
      <c r="R5441" s="41"/>
      <c r="S5441" s="41"/>
      <c r="T5441" s="41"/>
      <c r="U5441" s="47"/>
      <c r="V5441" s="49"/>
      <c r="W5441" s="41"/>
      <c r="X5441" s="41"/>
      <c r="Y5441" s="41"/>
      <c r="AA5441" s="37" t="str">
        <f>IF($I5441&lt;&gt;"",VLOOKUP($I5441,'Valid Values - Search'!$R$4:$T$4719,3,FALSE),"")</f>
        <v/>
      </c>
      <c r="AB5441" s="37" t="str">
        <f>IF($I5441&lt;&gt;"",VLOOKUP($I5441,'Valid Values - Search'!$R$4:$S$4719,2,FALSE),"")</f>
        <v/>
      </c>
      <c r="AC5441" s="38" t="str">
        <f t="shared" si="84"/>
        <v/>
      </c>
      <c r="AD5441" s="38"/>
    </row>
    <row r="5442" spans="1:30">
      <c r="A5442" s="46"/>
      <c r="B5442" s="47"/>
      <c r="C5442" s="49"/>
      <c r="D5442" s="41"/>
      <c r="E5442" s="41"/>
      <c r="F5442" s="41"/>
      <c r="G5442" s="50" t="str">
        <f>IF(A5442&lt;&gt;"",CONCATENATE(A5442,":",YEAR(B5442),IF(MONTH(B5442)&gt;9,MONTH(B5442),CONCATENATE(0,MONTH(B5442))),IF(DAY(B5442)&gt;9,DAY(B5442),CONCATENATE(0,DAY(B5442))),IF(HOUR(C5442)&gt;9,HOUR(C5442),CONCATENATE(0,HOUR(C5442))),IF(MINUTE(C5442)&gt;9,MINUTE(C5442),CONCATENATE(0,MINUTE(C5442))),":",VLOOKUP(F5442,'Valid Values - Results'!$D$4:$F$12,3,FALSE)),"")</f>
        <v/>
      </c>
      <c r="H5442" s="41"/>
      <c r="I5442" s="41"/>
      <c r="J5442" s="41"/>
      <c r="K5442" s="41"/>
      <c r="L5442" s="41"/>
      <c r="M5442" s="92"/>
      <c r="N5442" s="41"/>
      <c r="O5442" s="41"/>
      <c r="P5442" s="41"/>
      <c r="Q5442" s="41"/>
      <c r="R5442" s="41"/>
      <c r="S5442" s="41"/>
      <c r="T5442" s="41"/>
      <c r="U5442" s="47"/>
      <c r="V5442" s="49"/>
      <c r="W5442" s="41"/>
      <c r="X5442" s="41"/>
      <c r="Y5442" s="41"/>
      <c r="AA5442" s="37" t="str">
        <f>IF($I5442&lt;&gt;"",VLOOKUP($I5442,'Valid Values - Search'!$R$4:$T$4719,3,FALSE),"")</f>
        <v/>
      </c>
      <c r="AB5442" s="37" t="str">
        <f>IF($I5442&lt;&gt;"",VLOOKUP($I5442,'Valid Values - Search'!$R$4:$S$4719,2,FALSE),"")</f>
        <v/>
      </c>
      <c r="AC5442" s="38" t="str">
        <f t="shared" ref="AC5442:AC5505" si="85">IF($V5442&lt;&gt;"",$D5442,"")</f>
        <v/>
      </c>
      <c r="AD5442" s="38"/>
    </row>
    <row r="5443" spans="1:30">
      <c r="A5443" s="46"/>
      <c r="B5443" s="47"/>
      <c r="C5443" s="49"/>
      <c r="D5443" s="41"/>
      <c r="E5443" s="41"/>
      <c r="F5443" s="41"/>
      <c r="G5443" s="50" t="str">
        <f>IF(A5443&lt;&gt;"",CONCATENATE(A5443,":",YEAR(B5443),IF(MONTH(B5443)&gt;9,MONTH(B5443),CONCATENATE(0,MONTH(B5443))),IF(DAY(B5443)&gt;9,DAY(B5443),CONCATENATE(0,DAY(B5443))),IF(HOUR(C5443)&gt;9,HOUR(C5443),CONCATENATE(0,HOUR(C5443))),IF(MINUTE(C5443)&gt;9,MINUTE(C5443),CONCATENATE(0,MINUTE(C5443))),":",VLOOKUP(F5443,'Valid Values - Results'!$D$4:$F$12,3,FALSE)),"")</f>
        <v/>
      </c>
      <c r="H5443" s="41"/>
      <c r="I5443" s="41"/>
      <c r="J5443" s="41"/>
      <c r="K5443" s="41"/>
      <c r="L5443" s="41"/>
      <c r="M5443" s="92"/>
      <c r="N5443" s="41"/>
      <c r="O5443" s="41"/>
      <c r="P5443" s="41"/>
      <c r="Q5443" s="41"/>
      <c r="R5443" s="41"/>
      <c r="S5443" s="41"/>
      <c r="T5443" s="41"/>
      <c r="U5443" s="47"/>
      <c r="V5443" s="49"/>
      <c r="W5443" s="41"/>
      <c r="X5443" s="41"/>
      <c r="Y5443" s="41"/>
      <c r="AA5443" s="37" t="str">
        <f>IF($I5443&lt;&gt;"",VLOOKUP($I5443,'Valid Values - Search'!$R$4:$T$4719,3,FALSE),"")</f>
        <v/>
      </c>
      <c r="AB5443" s="37" t="str">
        <f>IF($I5443&lt;&gt;"",VLOOKUP($I5443,'Valid Values - Search'!$R$4:$S$4719,2,FALSE),"")</f>
        <v/>
      </c>
      <c r="AC5443" s="38" t="str">
        <f t="shared" si="85"/>
        <v/>
      </c>
      <c r="AD5443" s="38"/>
    </row>
    <row r="5444" spans="1:30">
      <c r="A5444" s="46"/>
      <c r="B5444" s="47"/>
      <c r="C5444" s="49"/>
      <c r="D5444" s="41"/>
      <c r="E5444" s="41"/>
      <c r="F5444" s="41"/>
      <c r="G5444" s="50" t="str">
        <f>IF(A5444&lt;&gt;"",CONCATENATE(A5444,":",YEAR(B5444),IF(MONTH(B5444)&gt;9,MONTH(B5444),CONCATENATE(0,MONTH(B5444))),IF(DAY(B5444)&gt;9,DAY(B5444),CONCATENATE(0,DAY(B5444))),IF(HOUR(C5444)&gt;9,HOUR(C5444),CONCATENATE(0,HOUR(C5444))),IF(MINUTE(C5444)&gt;9,MINUTE(C5444),CONCATENATE(0,MINUTE(C5444))),":",VLOOKUP(F5444,'Valid Values - Results'!$D$4:$F$12,3,FALSE)),"")</f>
        <v/>
      </c>
      <c r="H5444" s="41"/>
      <c r="I5444" s="41"/>
      <c r="J5444" s="41"/>
      <c r="K5444" s="41"/>
      <c r="L5444" s="41"/>
      <c r="M5444" s="92"/>
      <c r="N5444" s="41"/>
      <c r="O5444" s="41"/>
      <c r="P5444" s="41"/>
      <c r="Q5444" s="41"/>
      <c r="R5444" s="41"/>
      <c r="S5444" s="41"/>
      <c r="T5444" s="41"/>
      <c r="U5444" s="47"/>
      <c r="V5444" s="49"/>
      <c r="W5444" s="41"/>
      <c r="X5444" s="41"/>
      <c r="Y5444" s="41"/>
      <c r="AA5444" s="37" t="str">
        <f>IF($I5444&lt;&gt;"",VLOOKUP($I5444,'Valid Values - Search'!$R$4:$T$4719,3,FALSE),"")</f>
        <v/>
      </c>
      <c r="AB5444" s="37" t="str">
        <f>IF($I5444&lt;&gt;"",VLOOKUP($I5444,'Valid Values - Search'!$R$4:$S$4719,2,FALSE),"")</f>
        <v/>
      </c>
      <c r="AC5444" s="38" t="str">
        <f t="shared" si="85"/>
        <v/>
      </c>
      <c r="AD5444" s="38"/>
    </row>
    <row r="5445" spans="1:30">
      <c r="A5445" s="46"/>
      <c r="B5445" s="47"/>
      <c r="C5445" s="49"/>
      <c r="D5445" s="41"/>
      <c r="E5445" s="41"/>
      <c r="F5445" s="41"/>
      <c r="G5445" s="50" t="str">
        <f>IF(A5445&lt;&gt;"",CONCATENATE(A5445,":",YEAR(B5445),IF(MONTH(B5445)&gt;9,MONTH(B5445),CONCATENATE(0,MONTH(B5445))),IF(DAY(B5445)&gt;9,DAY(B5445),CONCATENATE(0,DAY(B5445))),IF(HOUR(C5445)&gt;9,HOUR(C5445),CONCATENATE(0,HOUR(C5445))),IF(MINUTE(C5445)&gt;9,MINUTE(C5445),CONCATENATE(0,MINUTE(C5445))),":",VLOOKUP(F5445,'Valid Values - Results'!$D$4:$F$12,3,FALSE)),"")</f>
        <v/>
      </c>
      <c r="H5445" s="41"/>
      <c r="I5445" s="41"/>
      <c r="J5445" s="41"/>
      <c r="K5445" s="41"/>
      <c r="L5445" s="41"/>
      <c r="M5445" s="92"/>
      <c r="N5445" s="41"/>
      <c r="O5445" s="41"/>
      <c r="P5445" s="41"/>
      <c r="Q5445" s="41"/>
      <c r="R5445" s="41"/>
      <c r="S5445" s="41"/>
      <c r="T5445" s="41"/>
      <c r="U5445" s="47"/>
      <c r="V5445" s="49"/>
      <c r="W5445" s="41"/>
      <c r="X5445" s="41"/>
      <c r="Y5445" s="41"/>
      <c r="AA5445" s="37" t="str">
        <f>IF($I5445&lt;&gt;"",VLOOKUP($I5445,'Valid Values - Search'!$R$4:$T$4719,3,FALSE),"")</f>
        <v/>
      </c>
      <c r="AB5445" s="37" t="str">
        <f>IF($I5445&lt;&gt;"",VLOOKUP($I5445,'Valid Values - Search'!$R$4:$S$4719,2,FALSE),"")</f>
        <v/>
      </c>
      <c r="AC5445" s="38" t="str">
        <f t="shared" si="85"/>
        <v/>
      </c>
      <c r="AD5445" s="38"/>
    </row>
    <row r="5446" spans="1:30">
      <c r="A5446" s="46"/>
      <c r="B5446" s="47"/>
      <c r="C5446" s="49"/>
      <c r="D5446" s="41"/>
      <c r="E5446" s="41"/>
      <c r="F5446" s="41"/>
      <c r="G5446" s="50" t="str">
        <f>IF(A5446&lt;&gt;"",CONCATENATE(A5446,":",YEAR(B5446),IF(MONTH(B5446)&gt;9,MONTH(B5446),CONCATENATE(0,MONTH(B5446))),IF(DAY(B5446)&gt;9,DAY(B5446),CONCATENATE(0,DAY(B5446))),IF(HOUR(C5446)&gt;9,HOUR(C5446),CONCATENATE(0,HOUR(C5446))),IF(MINUTE(C5446)&gt;9,MINUTE(C5446),CONCATENATE(0,MINUTE(C5446))),":",VLOOKUP(F5446,'Valid Values - Results'!$D$4:$F$12,3,FALSE)),"")</f>
        <v/>
      </c>
      <c r="H5446" s="41"/>
      <c r="I5446" s="41"/>
      <c r="J5446" s="41"/>
      <c r="K5446" s="41"/>
      <c r="L5446" s="41"/>
      <c r="M5446" s="92"/>
      <c r="N5446" s="41"/>
      <c r="O5446" s="41"/>
      <c r="P5446" s="41"/>
      <c r="Q5446" s="41"/>
      <c r="R5446" s="41"/>
      <c r="S5446" s="41"/>
      <c r="T5446" s="41"/>
      <c r="U5446" s="47"/>
      <c r="V5446" s="49"/>
      <c r="W5446" s="41"/>
      <c r="X5446" s="41"/>
      <c r="Y5446" s="41"/>
      <c r="AA5446" s="37" t="str">
        <f>IF($I5446&lt;&gt;"",VLOOKUP($I5446,'Valid Values - Search'!$R$4:$T$4719,3,FALSE),"")</f>
        <v/>
      </c>
      <c r="AB5446" s="37" t="str">
        <f>IF($I5446&lt;&gt;"",VLOOKUP($I5446,'Valid Values - Search'!$R$4:$S$4719,2,FALSE),"")</f>
        <v/>
      </c>
      <c r="AC5446" s="38" t="str">
        <f t="shared" si="85"/>
        <v/>
      </c>
      <c r="AD5446" s="38"/>
    </row>
    <row r="5447" spans="1:30">
      <c r="A5447" s="46"/>
      <c r="B5447" s="47"/>
      <c r="C5447" s="49"/>
      <c r="D5447" s="41"/>
      <c r="E5447" s="41"/>
      <c r="F5447" s="41"/>
      <c r="G5447" s="50" t="str">
        <f>IF(A5447&lt;&gt;"",CONCATENATE(A5447,":",YEAR(B5447),IF(MONTH(B5447)&gt;9,MONTH(B5447),CONCATENATE(0,MONTH(B5447))),IF(DAY(B5447)&gt;9,DAY(B5447),CONCATENATE(0,DAY(B5447))),IF(HOUR(C5447)&gt;9,HOUR(C5447),CONCATENATE(0,HOUR(C5447))),IF(MINUTE(C5447)&gt;9,MINUTE(C5447),CONCATENATE(0,MINUTE(C5447))),":",VLOOKUP(F5447,'Valid Values - Results'!$D$4:$F$12,3,FALSE)),"")</f>
        <v/>
      </c>
      <c r="H5447" s="41"/>
      <c r="I5447" s="41"/>
      <c r="J5447" s="41"/>
      <c r="K5447" s="41"/>
      <c r="L5447" s="41"/>
      <c r="M5447" s="92"/>
      <c r="N5447" s="41"/>
      <c r="O5447" s="41"/>
      <c r="P5447" s="41"/>
      <c r="Q5447" s="41"/>
      <c r="R5447" s="41"/>
      <c r="S5447" s="41"/>
      <c r="T5447" s="41"/>
      <c r="U5447" s="47"/>
      <c r="V5447" s="49"/>
      <c r="W5447" s="41"/>
      <c r="X5447" s="41"/>
      <c r="Y5447" s="41"/>
      <c r="AA5447" s="37" t="str">
        <f>IF($I5447&lt;&gt;"",VLOOKUP($I5447,'Valid Values - Search'!$R$4:$T$4719,3,FALSE),"")</f>
        <v/>
      </c>
      <c r="AB5447" s="37" t="str">
        <f>IF($I5447&lt;&gt;"",VLOOKUP($I5447,'Valid Values - Search'!$R$4:$S$4719,2,FALSE),"")</f>
        <v/>
      </c>
      <c r="AC5447" s="38" t="str">
        <f t="shared" si="85"/>
        <v/>
      </c>
      <c r="AD5447" s="38"/>
    </row>
    <row r="5448" spans="1:30">
      <c r="A5448" s="46"/>
      <c r="B5448" s="47"/>
      <c r="C5448" s="49"/>
      <c r="D5448" s="41"/>
      <c r="E5448" s="41"/>
      <c r="F5448" s="41"/>
      <c r="G5448" s="50" t="str">
        <f>IF(A5448&lt;&gt;"",CONCATENATE(A5448,":",YEAR(B5448),IF(MONTH(B5448)&gt;9,MONTH(B5448),CONCATENATE(0,MONTH(B5448))),IF(DAY(B5448)&gt;9,DAY(B5448),CONCATENATE(0,DAY(B5448))),IF(HOUR(C5448)&gt;9,HOUR(C5448),CONCATENATE(0,HOUR(C5448))),IF(MINUTE(C5448)&gt;9,MINUTE(C5448),CONCATENATE(0,MINUTE(C5448))),":",VLOOKUP(F5448,'Valid Values - Results'!$D$4:$F$12,3,FALSE)),"")</f>
        <v/>
      </c>
      <c r="H5448" s="41"/>
      <c r="I5448" s="41"/>
      <c r="J5448" s="41"/>
      <c r="K5448" s="41"/>
      <c r="L5448" s="41"/>
      <c r="M5448" s="92"/>
      <c r="N5448" s="41"/>
      <c r="O5448" s="41"/>
      <c r="P5448" s="41"/>
      <c r="Q5448" s="41"/>
      <c r="R5448" s="41"/>
      <c r="S5448" s="41"/>
      <c r="T5448" s="41"/>
      <c r="U5448" s="47"/>
      <c r="V5448" s="49"/>
      <c r="W5448" s="41"/>
      <c r="X5448" s="41"/>
      <c r="Y5448" s="41"/>
      <c r="AA5448" s="37" t="str">
        <f>IF($I5448&lt;&gt;"",VLOOKUP($I5448,'Valid Values - Search'!$R$4:$T$4719,3,FALSE),"")</f>
        <v/>
      </c>
      <c r="AB5448" s="37" t="str">
        <f>IF($I5448&lt;&gt;"",VLOOKUP($I5448,'Valid Values - Search'!$R$4:$S$4719,2,FALSE),"")</f>
        <v/>
      </c>
      <c r="AC5448" s="38" t="str">
        <f t="shared" si="85"/>
        <v/>
      </c>
      <c r="AD5448" s="38"/>
    </row>
    <row r="5449" spans="1:30">
      <c r="A5449" s="46"/>
      <c r="B5449" s="47"/>
      <c r="C5449" s="49"/>
      <c r="D5449" s="41"/>
      <c r="E5449" s="41"/>
      <c r="F5449" s="41"/>
      <c r="G5449" s="50" t="str">
        <f>IF(A5449&lt;&gt;"",CONCATENATE(A5449,":",YEAR(B5449),IF(MONTH(B5449)&gt;9,MONTH(B5449),CONCATENATE(0,MONTH(B5449))),IF(DAY(B5449)&gt;9,DAY(B5449),CONCATENATE(0,DAY(B5449))),IF(HOUR(C5449)&gt;9,HOUR(C5449),CONCATENATE(0,HOUR(C5449))),IF(MINUTE(C5449)&gt;9,MINUTE(C5449),CONCATENATE(0,MINUTE(C5449))),":",VLOOKUP(F5449,'Valid Values - Results'!$D$4:$F$12,3,FALSE)),"")</f>
        <v/>
      </c>
      <c r="H5449" s="41"/>
      <c r="I5449" s="41"/>
      <c r="J5449" s="41"/>
      <c r="K5449" s="41"/>
      <c r="L5449" s="41"/>
      <c r="M5449" s="92"/>
      <c r="N5449" s="41"/>
      <c r="O5449" s="41"/>
      <c r="P5449" s="41"/>
      <c r="Q5449" s="41"/>
      <c r="R5449" s="41"/>
      <c r="S5449" s="41"/>
      <c r="T5449" s="41"/>
      <c r="U5449" s="47"/>
      <c r="V5449" s="49"/>
      <c r="W5449" s="41"/>
      <c r="X5449" s="41"/>
      <c r="Y5449" s="41"/>
      <c r="AA5449" s="37" t="str">
        <f>IF($I5449&lt;&gt;"",VLOOKUP($I5449,'Valid Values - Search'!$R$4:$T$4719,3,FALSE),"")</f>
        <v/>
      </c>
      <c r="AB5449" s="37" t="str">
        <f>IF($I5449&lt;&gt;"",VLOOKUP($I5449,'Valid Values - Search'!$R$4:$S$4719,2,FALSE),"")</f>
        <v/>
      </c>
      <c r="AC5449" s="38" t="str">
        <f t="shared" si="85"/>
        <v/>
      </c>
      <c r="AD5449" s="38"/>
    </row>
    <row r="5450" spans="1:30">
      <c r="A5450" s="46"/>
      <c r="B5450" s="47"/>
      <c r="C5450" s="49"/>
      <c r="D5450" s="41"/>
      <c r="E5450" s="41"/>
      <c r="F5450" s="41"/>
      <c r="G5450" s="50" t="str">
        <f>IF(A5450&lt;&gt;"",CONCATENATE(A5450,":",YEAR(B5450),IF(MONTH(B5450)&gt;9,MONTH(B5450),CONCATENATE(0,MONTH(B5450))),IF(DAY(B5450)&gt;9,DAY(B5450),CONCATENATE(0,DAY(B5450))),IF(HOUR(C5450)&gt;9,HOUR(C5450),CONCATENATE(0,HOUR(C5450))),IF(MINUTE(C5450)&gt;9,MINUTE(C5450),CONCATENATE(0,MINUTE(C5450))),":",VLOOKUP(F5450,'Valid Values - Results'!$D$4:$F$12,3,FALSE)),"")</f>
        <v/>
      </c>
      <c r="H5450" s="41"/>
      <c r="I5450" s="41"/>
      <c r="J5450" s="41"/>
      <c r="K5450" s="41"/>
      <c r="L5450" s="41"/>
      <c r="M5450" s="92"/>
      <c r="N5450" s="41"/>
      <c r="O5450" s="41"/>
      <c r="P5450" s="41"/>
      <c r="Q5450" s="41"/>
      <c r="R5450" s="41"/>
      <c r="S5450" s="41"/>
      <c r="T5450" s="41"/>
      <c r="U5450" s="47"/>
      <c r="V5450" s="49"/>
      <c r="W5450" s="41"/>
      <c r="X5450" s="41"/>
      <c r="Y5450" s="41"/>
      <c r="AA5450" s="37" t="str">
        <f>IF($I5450&lt;&gt;"",VLOOKUP($I5450,'Valid Values - Search'!$R$4:$T$4719,3,FALSE),"")</f>
        <v/>
      </c>
      <c r="AB5450" s="37" t="str">
        <f>IF($I5450&lt;&gt;"",VLOOKUP($I5450,'Valid Values - Search'!$R$4:$S$4719,2,FALSE),"")</f>
        <v/>
      </c>
      <c r="AC5450" s="38" t="str">
        <f t="shared" si="85"/>
        <v/>
      </c>
      <c r="AD5450" s="38"/>
    </row>
    <row r="5451" spans="1:30">
      <c r="A5451" s="46"/>
      <c r="B5451" s="47"/>
      <c r="C5451" s="49"/>
      <c r="D5451" s="41"/>
      <c r="E5451" s="41"/>
      <c r="F5451" s="41"/>
      <c r="G5451" s="50" t="str">
        <f>IF(A5451&lt;&gt;"",CONCATENATE(A5451,":",YEAR(B5451),IF(MONTH(B5451)&gt;9,MONTH(B5451),CONCATENATE(0,MONTH(B5451))),IF(DAY(B5451)&gt;9,DAY(B5451),CONCATENATE(0,DAY(B5451))),IF(HOUR(C5451)&gt;9,HOUR(C5451),CONCATENATE(0,HOUR(C5451))),IF(MINUTE(C5451)&gt;9,MINUTE(C5451),CONCATENATE(0,MINUTE(C5451))),":",VLOOKUP(F5451,'Valid Values - Results'!$D$4:$F$12,3,FALSE)),"")</f>
        <v/>
      </c>
      <c r="H5451" s="41"/>
      <c r="I5451" s="41"/>
      <c r="J5451" s="41"/>
      <c r="K5451" s="41"/>
      <c r="L5451" s="41"/>
      <c r="M5451" s="92"/>
      <c r="N5451" s="41"/>
      <c r="O5451" s="41"/>
      <c r="P5451" s="41"/>
      <c r="Q5451" s="41"/>
      <c r="R5451" s="41"/>
      <c r="S5451" s="41"/>
      <c r="T5451" s="41"/>
      <c r="U5451" s="47"/>
      <c r="V5451" s="49"/>
      <c r="W5451" s="41"/>
      <c r="X5451" s="41"/>
      <c r="Y5451" s="41"/>
      <c r="AA5451" s="37" t="str">
        <f>IF($I5451&lt;&gt;"",VLOOKUP($I5451,'Valid Values - Search'!$R$4:$T$4719,3,FALSE),"")</f>
        <v/>
      </c>
      <c r="AB5451" s="37" t="str">
        <f>IF($I5451&lt;&gt;"",VLOOKUP($I5451,'Valid Values - Search'!$R$4:$S$4719,2,FALSE),"")</f>
        <v/>
      </c>
      <c r="AC5451" s="38" t="str">
        <f t="shared" si="85"/>
        <v/>
      </c>
      <c r="AD5451" s="38"/>
    </row>
    <row r="5452" spans="1:30">
      <c r="A5452" s="46"/>
      <c r="B5452" s="47"/>
      <c r="C5452" s="49"/>
      <c r="D5452" s="41"/>
      <c r="E5452" s="41"/>
      <c r="F5452" s="41"/>
      <c r="G5452" s="50" t="str">
        <f>IF(A5452&lt;&gt;"",CONCATENATE(A5452,":",YEAR(B5452),IF(MONTH(B5452)&gt;9,MONTH(B5452),CONCATENATE(0,MONTH(B5452))),IF(DAY(B5452)&gt;9,DAY(B5452),CONCATENATE(0,DAY(B5452))),IF(HOUR(C5452)&gt;9,HOUR(C5452),CONCATENATE(0,HOUR(C5452))),IF(MINUTE(C5452)&gt;9,MINUTE(C5452),CONCATENATE(0,MINUTE(C5452))),":",VLOOKUP(F5452,'Valid Values - Results'!$D$4:$F$12,3,FALSE)),"")</f>
        <v/>
      </c>
      <c r="H5452" s="41"/>
      <c r="I5452" s="41"/>
      <c r="J5452" s="41"/>
      <c r="K5452" s="41"/>
      <c r="L5452" s="41"/>
      <c r="M5452" s="92"/>
      <c r="N5452" s="41"/>
      <c r="O5452" s="41"/>
      <c r="P5452" s="41"/>
      <c r="Q5452" s="41"/>
      <c r="R5452" s="41"/>
      <c r="S5452" s="41"/>
      <c r="T5452" s="41"/>
      <c r="U5452" s="47"/>
      <c r="V5452" s="49"/>
      <c r="W5452" s="41"/>
      <c r="X5452" s="41"/>
      <c r="Y5452" s="41"/>
      <c r="AA5452" s="37" t="str">
        <f>IF($I5452&lt;&gt;"",VLOOKUP($I5452,'Valid Values - Search'!$R$4:$T$4719,3,FALSE),"")</f>
        <v/>
      </c>
      <c r="AB5452" s="37" t="str">
        <f>IF($I5452&lt;&gt;"",VLOOKUP($I5452,'Valid Values - Search'!$R$4:$S$4719,2,FALSE),"")</f>
        <v/>
      </c>
      <c r="AC5452" s="38" t="str">
        <f t="shared" si="85"/>
        <v/>
      </c>
      <c r="AD5452" s="38"/>
    </row>
    <row r="5453" spans="1:30">
      <c r="A5453" s="46"/>
      <c r="B5453" s="47"/>
      <c r="C5453" s="49"/>
      <c r="D5453" s="41"/>
      <c r="E5453" s="41"/>
      <c r="F5453" s="41"/>
      <c r="G5453" s="50" t="str">
        <f>IF(A5453&lt;&gt;"",CONCATENATE(A5453,":",YEAR(B5453),IF(MONTH(B5453)&gt;9,MONTH(B5453),CONCATENATE(0,MONTH(B5453))),IF(DAY(B5453)&gt;9,DAY(B5453),CONCATENATE(0,DAY(B5453))),IF(HOUR(C5453)&gt;9,HOUR(C5453),CONCATENATE(0,HOUR(C5453))),IF(MINUTE(C5453)&gt;9,MINUTE(C5453),CONCATENATE(0,MINUTE(C5453))),":",VLOOKUP(F5453,'Valid Values - Results'!$D$4:$F$12,3,FALSE)),"")</f>
        <v/>
      </c>
      <c r="H5453" s="41"/>
      <c r="I5453" s="41"/>
      <c r="J5453" s="41"/>
      <c r="K5453" s="41"/>
      <c r="L5453" s="41"/>
      <c r="M5453" s="92"/>
      <c r="N5453" s="41"/>
      <c r="O5453" s="41"/>
      <c r="P5453" s="41"/>
      <c r="Q5453" s="41"/>
      <c r="R5453" s="41"/>
      <c r="S5453" s="41"/>
      <c r="T5453" s="41"/>
      <c r="U5453" s="47"/>
      <c r="V5453" s="49"/>
      <c r="W5453" s="41"/>
      <c r="X5453" s="41"/>
      <c r="Y5453" s="41"/>
      <c r="AA5453" s="37" t="str">
        <f>IF($I5453&lt;&gt;"",VLOOKUP($I5453,'Valid Values - Search'!$R$4:$T$4719,3,FALSE),"")</f>
        <v/>
      </c>
      <c r="AB5453" s="37" t="str">
        <f>IF($I5453&lt;&gt;"",VLOOKUP($I5453,'Valid Values - Search'!$R$4:$S$4719,2,FALSE),"")</f>
        <v/>
      </c>
      <c r="AC5453" s="38" t="str">
        <f t="shared" si="85"/>
        <v/>
      </c>
      <c r="AD5453" s="38"/>
    </row>
    <row r="5454" spans="1:30">
      <c r="A5454" s="46"/>
      <c r="B5454" s="47"/>
      <c r="C5454" s="49"/>
      <c r="D5454" s="41"/>
      <c r="E5454" s="41"/>
      <c r="F5454" s="41"/>
      <c r="G5454" s="50" t="str">
        <f>IF(A5454&lt;&gt;"",CONCATENATE(A5454,":",YEAR(B5454),IF(MONTH(B5454)&gt;9,MONTH(B5454),CONCATENATE(0,MONTH(B5454))),IF(DAY(B5454)&gt;9,DAY(B5454),CONCATENATE(0,DAY(B5454))),IF(HOUR(C5454)&gt;9,HOUR(C5454),CONCATENATE(0,HOUR(C5454))),IF(MINUTE(C5454)&gt;9,MINUTE(C5454),CONCATENATE(0,MINUTE(C5454))),":",VLOOKUP(F5454,'Valid Values - Results'!$D$4:$F$12,3,FALSE)),"")</f>
        <v/>
      </c>
      <c r="H5454" s="41"/>
      <c r="I5454" s="41"/>
      <c r="J5454" s="41"/>
      <c r="K5454" s="41"/>
      <c r="L5454" s="41"/>
      <c r="M5454" s="92"/>
      <c r="N5454" s="41"/>
      <c r="O5454" s="41"/>
      <c r="P5454" s="41"/>
      <c r="Q5454" s="41"/>
      <c r="R5454" s="41"/>
      <c r="S5454" s="41"/>
      <c r="T5454" s="41"/>
      <c r="U5454" s="47"/>
      <c r="V5454" s="49"/>
      <c r="W5454" s="41"/>
      <c r="X5454" s="41"/>
      <c r="Y5454" s="41"/>
      <c r="AA5454" s="37" t="str">
        <f>IF($I5454&lt;&gt;"",VLOOKUP($I5454,'Valid Values - Search'!$R$4:$T$4719,3,FALSE),"")</f>
        <v/>
      </c>
      <c r="AB5454" s="37" t="str">
        <f>IF($I5454&lt;&gt;"",VLOOKUP($I5454,'Valid Values - Search'!$R$4:$S$4719,2,FALSE),"")</f>
        <v/>
      </c>
      <c r="AC5454" s="38" t="str">
        <f t="shared" si="85"/>
        <v/>
      </c>
      <c r="AD5454" s="38"/>
    </row>
    <row r="5455" spans="1:30">
      <c r="A5455" s="46"/>
      <c r="B5455" s="47"/>
      <c r="C5455" s="49"/>
      <c r="D5455" s="41"/>
      <c r="E5455" s="41"/>
      <c r="F5455" s="41"/>
      <c r="G5455" s="50" t="str">
        <f>IF(A5455&lt;&gt;"",CONCATENATE(A5455,":",YEAR(B5455),IF(MONTH(B5455)&gt;9,MONTH(B5455),CONCATENATE(0,MONTH(B5455))),IF(DAY(B5455)&gt;9,DAY(B5455),CONCATENATE(0,DAY(B5455))),IF(HOUR(C5455)&gt;9,HOUR(C5455),CONCATENATE(0,HOUR(C5455))),IF(MINUTE(C5455)&gt;9,MINUTE(C5455),CONCATENATE(0,MINUTE(C5455))),":",VLOOKUP(F5455,'Valid Values - Results'!$D$4:$F$12,3,FALSE)),"")</f>
        <v/>
      </c>
      <c r="H5455" s="41"/>
      <c r="I5455" s="41"/>
      <c r="J5455" s="41"/>
      <c r="K5455" s="41"/>
      <c r="L5455" s="41"/>
      <c r="M5455" s="92"/>
      <c r="N5455" s="41"/>
      <c r="O5455" s="41"/>
      <c r="P5455" s="41"/>
      <c r="Q5455" s="41"/>
      <c r="R5455" s="41"/>
      <c r="S5455" s="41"/>
      <c r="T5455" s="41"/>
      <c r="U5455" s="47"/>
      <c r="V5455" s="49"/>
      <c r="W5455" s="41"/>
      <c r="X5455" s="41"/>
      <c r="Y5455" s="41"/>
      <c r="AA5455" s="37" t="str">
        <f>IF($I5455&lt;&gt;"",VLOOKUP($I5455,'Valid Values - Search'!$R$4:$T$4719,3,FALSE),"")</f>
        <v/>
      </c>
      <c r="AB5455" s="37" t="str">
        <f>IF($I5455&lt;&gt;"",VLOOKUP($I5455,'Valid Values - Search'!$R$4:$S$4719,2,FALSE),"")</f>
        <v/>
      </c>
      <c r="AC5455" s="38" t="str">
        <f t="shared" si="85"/>
        <v/>
      </c>
      <c r="AD5455" s="38"/>
    </row>
    <row r="5456" spans="1:30">
      <c r="A5456" s="46"/>
      <c r="B5456" s="47"/>
      <c r="C5456" s="49"/>
      <c r="D5456" s="41"/>
      <c r="E5456" s="41"/>
      <c r="F5456" s="41"/>
      <c r="G5456" s="50" t="str">
        <f>IF(A5456&lt;&gt;"",CONCATENATE(A5456,":",YEAR(B5456),IF(MONTH(B5456)&gt;9,MONTH(B5456),CONCATENATE(0,MONTH(B5456))),IF(DAY(B5456)&gt;9,DAY(B5456),CONCATENATE(0,DAY(B5456))),IF(HOUR(C5456)&gt;9,HOUR(C5456),CONCATENATE(0,HOUR(C5456))),IF(MINUTE(C5456)&gt;9,MINUTE(C5456),CONCATENATE(0,MINUTE(C5456))),":",VLOOKUP(F5456,'Valid Values - Results'!$D$4:$F$12,3,FALSE)),"")</f>
        <v/>
      </c>
      <c r="H5456" s="41"/>
      <c r="I5456" s="41"/>
      <c r="J5456" s="41"/>
      <c r="K5456" s="41"/>
      <c r="L5456" s="41"/>
      <c r="M5456" s="92"/>
      <c r="N5456" s="41"/>
      <c r="O5456" s="41"/>
      <c r="P5456" s="41"/>
      <c r="Q5456" s="41"/>
      <c r="R5456" s="41"/>
      <c r="S5456" s="41"/>
      <c r="T5456" s="41"/>
      <c r="U5456" s="47"/>
      <c r="V5456" s="49"/>
      <c r="W5456" s="41"/>
      <c r="X5456" s="41"/>
      <c r="Y5456" s="41"/>
      <c r="AA5456" s="37" t="str">
        <f>IF($I5456&lt;&gt;"",VLOOKUP($I5456,'Valid Values - Search'!$R$4:$T$4719,3,FALSE),"")</f>
        <v/>
      </c>
      <c r="AB5456" s="37" t="str">
        <f>IF($I5456&lt;&gt;"",VLOOKUP($I5456,'Valid Values - Search'!$R$4:$S$4719,2,FALSE),"")</f>
        <v/>
      </c>
      <c r="AC5456" s="38" t="str">
        <f t="shared" si="85"/>
        <v/>
      </c>
      <c r="AD5456" s="38"/>
    </row>
    <row r="5457" spans="1:30">
      <c r="A5457" s="46"/>
      <c r="B5457" s="47"/>
      <c r="C5457" s="49"/>
      <c r="D5457" s="41"/>
      <c r="E5457" s="41"/>
      <c r="F5457" s="41"/>
      <c r="G5457" s="50" t="str">
        <f>IF(A5457&lt;&gt;"",CONCATENATE(A5457,":",YEAR(B5457),IF(MONTH(B5457)&gt;9,MONTH(B5457),CONCATENATE(0,MONTH(B5457))),IF(DAY(B5457)&gt;9,DAY(B5457),CONCATENATE(0,DAY(B5457))),IF(HOUR(C5457)&gt;9,HOUR(C5457),CONCATENATE(0,HOUR(C5457))),IF(MINUTE(C5457)&gt;9,MINUTE(C5457),CONCATENATE(0,MINUTE(C5457))),":",VLOOKUP(F5457,'Valid Values - Results'!$D$4:$F$12,3,FALSE)),"")</f>
        <v/>
      </c>
      <c r="H5457" s="41"/>
      <c r="I5457" s="41"/>
      <c r="J5457" s="41"/>
      <c r="K5457" s="41"/>
      <c r="L5457" s="41"/>
      <c r="M5457" s="92"/>
      <c r="N5457" s="41"/>
      <c r="O5457" s="41"/>
      <c r="P5457" s="41"/>
      <c r="Q5457" s="41"/>
      <c r="R5457" s="41"/>
      <c r="S5457" s="41"/>
      <c r="T5457" s="41"/>
      <c r="U5457" s="47"/>
      <c r="V5457" s="49"/>
      <c r="W5457" s="41"/>
      <c r="X5457" s="41"/>
      <c r="Y5457" s="41"/>
      <c r="AA5457" s="37" t="str">
        <f>IF($I5457&lt;&gt;"",VLOOKUP($I5457,'Valid Values - Search'!$R$4:$T$4719,3,FALSE),"")</f>
        <v/>
      </c>
      <c r="AB5457" s="37" t="str">
        <f>IF($I5457&lt;&gt;"",VLOOKUP($I5457,'Valid Values - Search'!$R$4:$S$4719,2,FALSE),"")</f>
        <v/>
      </c>
      <c r="AC5457" s="38" t="str">
        <f t="shared" si="85"/>
        <v/>
      </c>
      <c r="AD5457" s="38"/>
    </row>
    <row r="5458" spans="1:30">
      <c r="A5458" s="46"/>
      <c r="B5458" s="47"/>
      <c r="C5458" s="49"/>
      <c r="D5458" s="41"/>
      <c r="E5458" s="41"/>
      <c r="F5458" s="41"/>
      <c r="G5458" s="50" t="str">
        <f>IF(A5458&lt;&gt;"",CONCATENATE(A5458,":",YEAR(B5458),IF(MONTH(B5458)&gt;9,MONTH(B5458),CONCATENATE(0,MONTH(B5458))),IF(DAY(B5458)&gt;9,DAY(B5458),CONCATENATE(0,DAY(B5458))),IF(HOUR(C5458)&gt;9,HOUR(C5458),CONCATENATE(0,HOUR(C5458))),IF(MINUTE(C5458)&gt;9,MINUTE(C5458),CONCATENATE(0,MINUTE(C5458))),":",VLOOKUP(F5458,'Valid Values - Results'!$D$4:$F$12,3,FALSE)),"")</f>
        <v/>
      </c>
      <c r="H5458" s="41"/>
      <c r="I5458" s="41"/>
      <c r="J5458" s="41"/>
      <c r="K5458" s="41"/>
      <c r="L5458" s="41"/>
      <c r="M5458" s="92"/>
      <c r="N5458" s="41"/>
      <c r="O5458" s="41"/>
      <c r="P5458" s="41"/>
      <c r="Q5458" s="41"/>
      <c r="R5458" s="41"/>
      <c r="S5458" s="41"/>
      <c r="T5458" s="41"/>
      <c r="U5458" s="47"/>
      <c r="V5458" s="49"/>
      <c r="W5458" s="41"/>
      <c r="X5458" s="41"/>
      <c r="Y5458" s="41"/>
      <c r="AA5458" s="37" t="str">
        <f>IF($I5458&lt;&gt;"",VLOOKUP($I5458,'Valid Values - Search'!$R$4:$T$4719,3,FALSE),"")</f>
        <v/>
      </c>
      <c r="AB5458" s="37" t="str">
        <f>IF($I5458&lt;&gt;"",VLOOKUP($I5458,'Valid Values - Search'!$R$4:$S$4719,2,FALSE),"")</f>
        <v/>
      </c>
      <c r="AC5458" s="38" t="str">
        <f t="shared" si="85"/>
        <v/>
      </c>
      <c r="AD5458" s="38"/>
    </row>
    <row r="5459" spans="1:30">
      <c r="A5459" s="46"/>
      <c r="B5459" s="47"/>
      <c r="C5459" s="49"/>
      <c r="D5459" s="41"/>
      <c r="E5459" s="41"/>
      <c r="F5459" s="41"/>
      <c r="G5459" s="50" t="str">
        <f>IF(A5459&lt;&gt;"",CONCATENATE(A5459,":",YEAR(B5459),IF(MONTH(B5459)&gt;9,MONTH(B5459),CONCATENATE(0,MONTH(B5459))),IF(DAY(B5459)&gt;9,DAY(B5459),CONCATENATE(0,DAY(B5459))),IF(HOUR(C5459)&gt;9,HOUR(C5459),CONCATENATE(0,HOUR(C5459))),IF(MINUTE(C5459)&gt;9,MINUTE(C5459),CONCATENATE(0,MINUTE(C5459))),":",VLOOKUP(F5459,'Valid Values - Results'!$D$4:$F$12,3,FALSE)),"")</f>
        <v/>
      </c>
      <c r="H5459" s="41"/>
      <c r="I5459" s="41"/>
      <c r="J5459" s="41"/>
      <c r="K5459" s="41"/>
      <c r="L5459" s="41"/>
      <c r="M5459" s="92"/>
      <c r="N5459" s="41"/>
      <c r="O5459" s="41"/>
      <c r="P5459" s="41"/>
      <c r="Q5459" s="41"/>
      <c r="R5459" s="41"/>
      <c r="S5459" s="41"/>
      <c r="T5459" s="41"/>
      <c r="U5459" s="47"/>
      <c r="V5459" s="49"/>
      <c r="W5459" s="41"/>
      <c r="X5459" s="41"/>
      <c r="Y5459" s="41"/>
      <c r="AA5459" s="37" t="str">
        <f>IF($I5459&lt;&gt;"",VLOOKUP($I5459,'Valid Values - Search'!$R$4:$T$4719,3,FALSE),"")</f>
        <v/>
      </c>
      <c r="AB5459" s="37" t="str">
        <f>IF($I5459&lt;&gt;"",VLOOKUP($I5459,'Valid Values - Search'!$R$4:$S$4719,2,FALSE),"")</f>
        <v/>
      </c>
      <c r="AC5459" s="38" t="str">
        <f t="shared" si="85"/>
        <v/>
      </c>
      <c r="AD5459" s="38"/>
    </row>
    <row r="5460" spans="1:30">
      <c r="A5460" s="46"/>
      <c r="B5460" s="47"/>
      <c r="C5460" s="49"/>
      <c r="D5460" s="41"/>
      <c r="E5460" s="41"/>
      <c r="F5460" s="41"/>
      <c r="G5460" s="50" t="str">
        <f>IF(A5460&lt;&gt;"",CONCATENATE(A5460,":",YEAR(B5460),IF(MONTH(B5460)&gt;9,MONTH(B5460),CONCATENATE(0,MONTH(B5460))),IF(DAY(B5460)&gt;9,DAY(B5460),CONCATENATE(0,DAY(B5460))),IF(HOUR(C5460)&gt;9,HOUR(C5460),CONCATENATE(0,HOUR(C5460))),IF(MINUTE(C5460)&gt;9,MINUTE(C5460),CONCATENATE(0,MINUTE(C5460))),":",VLOOKUP(F5460,'Valid Values - Results'!$D$4:$F$12,3,FALSE)),"")</f>
        <v/>
      </c>
      <c r="H5460" s="41"/>
      <c r="I5460" s="41"/>
      <c r="J5460" s="41"/>
      <c r="K5460" s="41"/>
      <c r="L5460" s="41"/>
      <c r="M5460" s="92"/>
      <c r="N5460" s="41"/>
      <c r="O5460" s="41"/>
      <c r="P5460" s="41"/>
      <c r="Q5460" s="41"/>
      <c r="R5460" s="41"/>
      <c r="S5460" s="41"/>
      <c r="T5460" s="41"/>
      <c r="U5460" s="47"/>
      <c r="V5460" s="49"/>
      <c r="W5460" s="41"/>
      <c r="X5460" s="41"/>
      <c r="Y5460" s="41"/>
      <c r="AA5460" s="37" t="str">
        <f>IF($I5460&lt;&gt;"",VLOOKUP($I5460,'Valid Values - Search'!$R$4:$T$4719,3,FALSE),"")</f>
        <v/>
      </c>
      <c r="AB5460" s="37" t="str">
        <f>IF($I5460&lt;&gt;"",VLOOKUP($I5460,'Valid Values - Search'!$R$4:$S$4719,2,FALSE),"")</f>
        <v/>
      </c>
      <c r="AC5460" s="38" t="str">
        <f t="shared" si="85"/>
        <v/>
      </c>
      <c r="AD5460" s="38"/>
    </row>
    <row r="5461" spans="1:30">
      <c r="A5461" s="46"/>
      <c r="B5461" s="47"/>
      <c r="C5461" s="49"/>
      <c r="D5461" s="41"/>
      <c r="E5461" s="41"/>
      <c r="F5461" s="41"/>
      <c r="G5461" s="50" t="str">
        <f>IF(A5461&lt;&gt;"",CONCATENATE(A5461,":",YEAR(B5461),IF(MONTH(B5461)&gt;9,MONTH(B5461),CONCATENATE(0,MONTH(B5461))),IF(DAY(B5461)&gt;9,DAY(B5461),CONCATENATE(0,DAY(B5461))),IF(HOUR(C5461)&gt;9,HOUR(C5461),CONCATENATE(0,HOUR(C5461))),IF(MINUTE(C5461)&gt;9,MINUTE(C5461),CONCATENATE(0,MINUTE(C5461))),":",VLOOKUP(F5461,'Valid Values - Results'!$D$4:$F$12,3,FALSE)),"")</f>
        <v/>
      </c>
      <c r="H5461" s="41"/>
      <c r="I5461" s="41"/>
      <c r="J5461" s="41"/>
      <c r="K5461" s="41"/>
      <c r="L5461" s="41"/>
      <c r="M5461" s="92"/>
      <c r="N5461" s="41"/>
      <c r="O5461" s="41"/>
      <c r="P5461" s="41"/>
      <c r="Q5461" s="41"/>
      <c r="R5461" s="41"/>
      <c r="S5461" s="41"/>
      <c r="T5461" s="41"/>
      <c r="U5461" s="47"/>
      <c r="V5461" s="49"/>
      <c r="W5461" s="41"/>
      <c r="X5461" s="41"/>
      <c r="Y5461" s="41"/>
      <c r="AA5461" s="37" t="str">
        <f>IF($I5461&lt;&gt;"",VLOOKUP($I5461,'Valid Values - Search'!$R$4:$T$4719,3,FALSE),"")</f>
        <v/>
      </c>
      <c r="AB5461" s="37" t="str">
        <f>IF($I5461&lt;&gt;"",VLOOKUP($I5461,'Valid Values - Search'!$R$4:$S$4719,2,FALSE),"")</f>
        <v/>
      </c>
      <c r="AC5461" s="38" t="str">
        <f t="shared" si="85"/>
        <v/>
      </c>
      <c r="AD5461" s="38"/>
    </row>
    <row r="5462" spans="1:30">
      <c r="A5462" s="46"/>
      <c r="B5462" s="47"/>
      <c r="C5462" s="49"/>
      <c r="D5462" s="41"/>
      <c r="E5462" s="41"/>
      <c r="F5462" s="41"/>
      <c r="G5462" s="50" t="str">
        <f>IF(A5462&lt;&gt;"",CONCATENATE(A5462,":",YEAR(B5462),IF(MONTH(B5462)&gt;9,MONTH(B5462),CONCATENATE(0,MONTH(B5462))),IF(DAY(B5462)&gt;9,DAY(B5462),CONCATENATE(0,DAY(B5462))),IF(HOUR(C5462)&gt;9,HOUR(C5462),CONCATENATE(0,HOUR(C5462))),IF(MINUTE(C5462)&gt;9,MINUTE(C5462),CONCATENATE(0,MINUTE(C5462))),":",VLOOKUP(F5462,'Valid Values - Results'!$D$4:$F$12,3,FALSE)),"")</f>
        <v/>
      </c>
      <c r="H5462" s="41"/>
      <c r="I5462" s="41"/>
      <c r="J5462" s="41"/>
      <c r="K5462" s="41"/>
      <c r="L5462" s="41"/>
      <c r="M5462" s="92"/>
      <c r="N5462" s="41"/>
      <c r="O5462" s="41"/>
      <c r="P5462" s="41"/>
      <c r="Q5462" s="41"/>
      <c r="R5462" s="41"/>
      <c r="S5462" s="41"/>
      <c r="T5462" s="41"/>
      <c r="U5462" s="47"/>
      <c r="V5462" s="49"/>
      <c r="W5462" s="41"/>
      <c r="X5462" s="41"/>
      <c r="Y5462" s="41"/>
      <c r="AA5462" s="37" t="str">
        <f>IF($I5462&lt;&gt;"",VLOOKUP($I5462,'Valid Values - Search'!$R$4:$T$4719,3,FALSE),"")</f>
        <v/>
      </c>
      <c r="AB5462" s="37" t="str">
        <f>IF($I5462&lt;&gt;"",VLOOKUP($I5462,'Valid Values - Search'!$R$4:$S$4719,2,FALSE),"")</f>
        <v/>
      </c>
      <c r="AC5462" s="38" t="str">
        <f t="shared" si="85"/>
        <v/>
      </c>
      <c r="AD5462" s="38"/>
    </row>
    <row r="5463" spans="1:30">
      <c r="A5463" s="46"/>
      <c r="B5463" s="47"/>
      <c r="C5463" s="49"/>
      <c r="D5463" s="41"/>
      <c r="E5463" s="41"/>
      <c r="F5463" s="41"/>
      <c r="G5463" s="50" t="str">
        <f>IF(A5463&lt;&gt;"",CONCATENATE(A5463,":",YEAR(B5463),IF(MONTH(B5463)&gt;9,MONTH(B5463),CONCATENATE(0,MONTH(B5463))),IF(DAY(B5463)&gt;9,DAY(B5463),CONCATENATE(0,DAY(B5463))),IF(HOUR(C5463)&gt;9,HOUR(C5463),CONCATENATE(0,HOUR(C5463))),IF(MINUTE(C5463)&gt;9,MINUTE(C5463),CONCATENATE(0,MINUTE(C5463))),":",VLOOKUP(F5463,'Valid Values - Results'!$D$4:$F$12,3,FALSE)),"")</f>
        <v/>
      </c>
      <c r="H5463" s="41"/>
      <c r="I5463" s="41"/>
      <c r="J5463" s="41"/>
      <c r="K5463" s="41"/>
      <c r="L5463" s="41"/>
      <c r="M5463" s="92"/>
      <c r="N5463" s="41"/>
      <c r="O5463" s="41"/>
      <c r="P5463" s="41"/>
      <c r="Q5463" s="41"/>
      <c r="R5463" s="41"/>
      <c r="S5463" s="41"/>
      <c r="T5463" s="41"/>
      <c r="U5463" s="47"/>
      <c r="V5463" s="49"/>
      <c r="W5463" s="41"/>
      <c r="X5463" s="41"/>
      <c r="Y5463" s="41"/>
      <c r="AA5463" s="37" t="str">
        <f>IF($I5463&lt;&gt;"",VLOOKUP($I5463,'Valid Values - Search'!$R$4:$T$4719,3,FALSE),"")</f>
        <v/>
      </c>
      <c r="AB5463" s="37" t="str">
        <f>IF($I5463&lt;&gt;"",VLOOKUP($I5463,'Valid Values - Search'!$R$4:$S$4719,2,FALSE),"")</f>
        <v/>
      </c>
      <c r="AC5463" s="38" t="str">
        <f t="shared" si="85"/>
        <v/>
      </c>
      <c r="AD5463" s="38"/>
    </row>
    <row r="5464" spans="1:30">
      <c r="A5464" s="46"/>
      <c r="B5464" s="47"/>
      <c r="C5464" s="49"/>
      <c r="D5464" s="41"/>
      <c r="E5464" s="41"/>
      <c r="F5464" s="41"/>
      <c r="G5464" s="50" t="str">
        <f>IF(A5464&lt;&gt;"",CONCATENATE(A5464,":",YEAR(B5464),IF(MONTH(B5464)&gt;9,MONTH(B5464),CONCATENATE(0,MONTH(B5464))),IF(DAY(B5464)&gt;9,DAY(B5464),CONCATENATE(0,DAY(B5464))),IF(HOUR(C5464)&gt;9,HOUR(C5464),CONCATENATE(0,HOUR(C5464))),IF(MINUTE(C5464)&gt;9,MINUTE(C5464),CONCATENATE(0,MINUTE(C5464))),":",VLOOKUP(F5464,'Valid Values - Results'!$D$4:$F$12,3,FALSE)),"")</f>
        <v/>
      </c>
      <c r="H5464" s="41"/>
      <c r="I5464" s="41"/>
      <c r="J5464" s="41"/>
      <c r="K5464" s="41"/>
      <c r="L5464" s="41"/>
      <c r="M5464" s="92"/>
      <c r="N5464" s="41"/>
      <c r="O5464" s="41"/>
      <c r="P5464" s="41"/>
      <c r="Q5464" s="41"/>
      <c r="R5464" s="41"/>
      <c r="S5464" s="41"/>
      <c r="T5464" s="41"/>
      <c r="U5464" s="47"/>
      <c r="V5464" s="49"/>
      <c r="W5464" s="41"/>
      <c r="X5464" s="41"/>
      <c r="Y5464" s="41"/>
      <c r="AA5464" s="37" t="str">
        <f>IF($I5464&lt;&gt;"",VLOOKUP($I5464,'Valid Values - Search'!$R$4:$T$4719,3,FALSE),"")</f>
        <v/>
      </c>
      <c r="AB5464" s="37" t="str">
        <f>IF($I5464&lt;&gt;"",VLOOKUP($I5464,'Valid Values - Search'!$R$4:$S$4719,2,FALSE),"")</f>
        <v/>
      </c>
      <c r="AC5464" s="38" t="str">
        <f t="shared" si="85"/>
        <v/>
      </c>
      <c r="AD5464" s="38"/>
    </row>
    <row r="5465" spans="1:30">
      <c r="A5465" s="46"/>
      <c r="B5465" s="47"/>
      <c r="C5465" s="49"/>
      <c r="D5465" s="41"/>
      <c r="E5465" s="41"/>
      <c r="F5465" s="41"/>
      <c r="G5465" s="50" t="str">
        <f>IF(A5465&lt;&gt;"",CONCATENATE(A5465,":",YEAR(B5465),IF(MONTH(B5465)&gt;9,MONTH(B5465),CONCATENATE(0,MONTH(B5465))),IF(DAY(B5465)&gt;9,DAY(B5465),CONCATENATE(0,DAY(B5465))),IF(HOUR(C5465)&gt;9,HOUR(C5465),CONCATENATE(0,HOUR(C5465))),IF(MINUTE(C5465)&gt;9,MINUTE(C5465),CONCATENATE(0,MINUTE(C5465))),":",VLOOKUP(F5465,'Valid Values - Results'!$D$4:$F$12,3,FALSE)),"")</f>
        <v/>
      </c>
      <c r="H5465" s="41"/>
      <c r="I5465" s="41"/>
      <c r="J5465" s="41"/>
      <c r="K5465" s="41"/>
      <c r="L5465" s="41"/>
      <c r="M5465" s="92"/>
      <c r="N5465" s="41"/>
      <c r="O5465" s="41"/>
      <c r="P5465" s="41"/>
      <c r="Q5465" s="41"/>
      <c r="R5465" s="41"/>
      <c r="S5465" s="41"/>
      <c r="T5465" s="41"/>
      <c r="U5465" s="47"/>
      <c r="V5465" s="49"/>
      <c r="W5465" s="41"/>
      <c r="X5465" s="41"/>
      <c r="Y5465" s="41"/>
      <c r="AA5465" s="37" t="str">
        <f>IF($I5465&lt;&gt;"",VLOOKUP($I5465,'Valid Values - Search'!$R$4:$T$4719,3,FALSE),"")</f>
        <v/>
      </c>
      <c r="AB5465" s="37" t="str">
        <f>IF($I5465&lt;&gt;"",VLOOKUP($I5465,'Valid Values - Search'!$R$4:$S$4719,2,FALSE),"")</f>
        <v/>
      </c>
      <c r="AC5465" s="38" t="str">
        <f t="shared" si="85"/>
        <v/>
      </c>
      <c r="AD5465" s="38"/>
    </row>
    <row r="5466" spans="1:30">
      <c r="A5466" s="46"/>
      <c r="B5466" s="47"/>
      <c r="C5466" s="49"/>
      <c r="D5466" s="41"/>
      <c r="E5466" s="41"/>
      <c r="F5466" s="41"/>
      <c r="G5466" s="50" t="str">
        <f>IF(A5466&lt;&gt;"",CONCATENATE(A5466,":",YEAR(B5466),IF(MONTH(B5466)&gt;9,MONTH(B5466),CONCATENATE(0,MONTH(B5466))),IF(DAY(B5466)&gt;9,DAY(B5466),CONCATENATE(0,DAY(B5466))),IF(HOUR(C5466)&gt;9,HOUR(C5466),CONCATENATE(0,HOUR(C5466))),IF(MINUTE(C5466)&gt;9,MINUTE(C5466),CONCATENATE(0,MINUTE(C5466))),":",VLOOKUP(F5466,'Valid Values - Results'!$D$4:$F$12,3,FALSE)),"")</f>
        <v/>
      </c>
      <c r="H5466" s="41"/>
      <c r="I5466" s="41"/>
      <c r="J5466" s="41"/>
      <c r="K5466" s="41"/>
      <c r="L5466" s="41"/>
      <c r="M5466" s="92"/>
      <c r="N5466" s="41"/>
      <c r="O5466" s="41"/>
      <c r="P5466" s="41"/>
      <c r="Q5466" s="41"/>
      <c r="R5466" s="41"/>
      <c r="S5466" s="41"/>
      <c r="T5466" s="41"/>
      <c r="U5466" s="47"/>
      <c r="V5466" s="49"/>
      <c r="W5466" s="41"/>
      <c r="X5466" s="41"/>
      <c r="Y5466" s="41"/>
      <c r="AA5466" s="37" t="str">
        <f>IF($I5466&lt;&gt;"",VLOOKUP($I5466,'Valid Values - Search'!$R$4:$T$4719,3,FALSE),"")</f>
        <v/>
      </c>
      <c r="AB5466" s="37" t="str">
        <f>IF($I5466&lt;&gt;"",VLOOKUP($I5466,'Valid Values - Search'!$R$4:$S$4719,2,FALSE),"")</f>
        <v/>
      </c>
      <c r="AC5466" s="38" t="str">
        <f t="shared" si="85"/>
        <v/>
      </c>
      <c r="AD5466" s="38"/>
    </row>
    <row r="5467" spans="1:30">
      <c r="A5467" s="46"/>
      <c r="B5467" s="47"/>
      <c r="C5467" s="49"/>
      <c r="D5467" s="41"/>
      <c r="E5467" s="41"/>
      <c r="F5467" s="41"/>
      <c r="G5467" s="50" t="str">
        <f>IF(A5467&lt;&gt;"",CONCATENATE(A5467,":",YEAR(B5467),IF(MONTH(B5467)&gt;9,MONTH(B5467),CONCATENATE(0,MONTH(B5467))),IF(DAY(B5467)&gt;9,DAY(B5467),CONCATENATE(0,DAY(B5467))),IF(HOUR(C5467)&gt;9,HOUR(C5467),CONCATENATE(0,HOUR(C5467))),IF(MINUTE(C5467)&gt;9,MINUTE(C5467),CONCATENATE(0,MINUTE(C5467))),":",VLOOKUP(F5467,'Valid Values - Results'!$D$4:$F$12,3,FALSE)),"")</f>
        <v/>
      </c>
      <c r="H5467" s="41"/>
      <c r="I5467" s="41"/>
      <c r="J5467" s="41"/>
      <c r="K5467" s="41"/>
      <c r="L5467" s="41"/>
      <c r="M5467" s="92"/>
      <c r="N5467" s="41"/>
      <c r="O5467" s="41"/>
      <c r="P5467" s="41"/>
      <c r="Q5467" s="41"/>
      <c r="R5467" s="41"/>
      <c r="S5467" s="41"/>
      <c r="T5467" s="41"/>
      <c r="U5467" s="47"/>
      <c r="V5467" s="49"/>
      <c r="W5467" s="41"/>
      <c r="X5467" s="41"/>
      <c r="Y5467" s="41"/>
      <c r="AA5467" s="37" t="str">
        <f>IF($I5467&lt;&gt;"",VLOOKUP($I5467,'Valid Values - Search'!$R$4:$T$4719,3,FALSE),"")</f>
        <v/>
      </c>
      <c r="AB5467" s="37" t="str">
        <f>IF($I5467&lt;&gt;"",VLOOKUP($I5467,'Valid Values - Search'!$R$4:$S$4719,2,FALSE),"")</f>
        <v/>
      </c>
      <c r="AC5467" s="38" t="str">
        <f t="shared" si="85"/>
        <v/>
      </c>
      <c r="AD5467" s="38"/>
    </row>
    <row r="5468" spans="1:30">
      <c r="A5468" s="46"/>
      <c r="B5468" s="47"/>
      <c r="C5468" s="49"/>
      <c r="D5468" s="41"/>
      <c r="E5468" s="41"/>
      <c r="F5468" s="41"/>
      <c r="G5468" s="50" t="str">
        <f>IF(A5468&lt;&gt;"",CONCATENATE(A5468,":",YEAR(B5468),IF(MONTH(B5468)&gt;9,MONTH(B5468),CONCATENATE(0,MONTH(B5468))),IF(DAY(B5468)&gt;9,DAY(B5468),CONCATENATE(0,DAY(B5468))),IF(HOUR(C5468)&gt;9,HOUR(C5468),CONCATENATE(0,HOUR(C5468))),IF(MINUTE(C5468)&gt;9,MINUTE(C5468),CONCATENATE(0,MINUTE(C5468))),":",VLOOKUP(F5468,'Valid Values - Results'!$D$4:$F$12,3,FALSE)),"")</f>
        <v/>
      </c>
      <c r="H5468" s="41"/>
      <c r="I5468" s="41"/>
      <c r="J5468" s="41"/>
      <c r="K5468" s="41"/>
      <c r="L5468" s="41"/>
      <c r="M5468" s="92"/>
      <c r="N5468" s="41"/>
      <c r="O5468" s="41"/>
      <c r="P5468" s="41"/>
      <c r="Q5468" s="41"/>
      <c r="R5468" s="41"/>
      <c r="S5468" s="41"/>
      <c r="T5468" s="41"/>
      <c r="U5468" s="47"/>
      <c r="V5468" s="49"/>
      <c r="W5468" s="41"/>
      <c r="X5468" s="41"/>
      <c r="Y5468" s="41"/>
      <c r="AA5468" s="37" t="str">
        <f>IF($I5468&lt;&gt;"",VLOOKUP($I5468,'Valid Values - Search'!$R$4:$T$4719,3,FALSE),"")</f>
        <v/>
      </c>
      <c r="AB5468" s="37" t="str">
        <f>IF($I5468&lt;&gt;"",VLOOKUP($I5468,'Valid Values - Search'!$R$4:$S$4719,2,FALSE),"")</f>
        <v/>
      </c>
      <c r="AC5468" s="38" t="str">
        <f t="shared" si="85"/>
        <v/>
      </c>
      <c r="AD5468" s="38"/>
    </row>
    <row r="5469" spans="1:30">
      <c r="A5469" s="46"/>
      <c r="B5469" s="47"/>
      <c r="C5469" s="49"/>
      <c r="D5469" s="41"/>
      <c r="E5469" s="41"/>
      <c r="F5469" s="41"/>
      <c r="G5469" s="50" t="str">
        <f>IF(A5469&lt;&gt;"",CONCATENATE(A5469,":",YEAR(B5469),IF(MONTH(B5469)&gt;9,MONTH(B5469),CONCATENATE(0,MONTH(B5469))),IF(DAY(B5469)&gt;9,DAY(B5469),CONCATENATE(0,DAY(B5469))),IF(HOUR(C5469)&gt;9,HOUR(C5469),CONCATENATE(0,HOUR(C5469))),IF(MINUTE(C5469)&gt;9,MINUTE(C5469),CONCATENATE(0,MINUTE(C5469))),":",VLOOKUP(F5469,'Valid Values - Results'!$D$4:$F$12,3,FALSE)),"")</f>
        <v/>
      </c>
      <c r="H5469" s="41"/>
      <c r="I5469" s="41"/>
      <c r="J5469" s="41"/>
      <c r="K5469" s="41"/>
      <c r="L5469" s="41"/>
      <c r="M5469" s="92"/>
      <c r="N5469" s="41"/>
      <c r="O5469" s="41"/>
      <c r="P5469" s="41"/>
      <c r="Q5469" s="41"/>
      <c r="R5469" s="41"/>
      <c r="S5469" s="41"/>
      <c r="T5469" s="41"/>
      <c r="U5469" s="47"/>
      <c r="V5469" s="49"/>
      <c r="W5469" s="41"/>
      <c r="X5469" s="41"/>
      <c r="Y5469" s="41"/>
      <c r="AA5469" s="37" t="str">
        <f>IF($I5469&lt;&gt;"",VLOOKUP($I5469,'Valid Values - Search'!$R$4:$T$4719,3,FALSE),"")</f>
        <v/>
      </c>
      <c r="AB5469" s="37" t="str">
        <f>IF($I5469&lt;&gt;"",VLOOKUP($I5469,'Valid Values - Search'!$R$4:$S$4719,2,FALSE),"")</f>
        <v/>
      </c>
      <c r="AC5469" s="38" t="str">
        <f t="shared" si="85"/>
        <v/>
      </c>
      <c r="AD5469" s="38"/>
    </row>
    <row r="5470" spans="1:30">
      <c r="A5470" s="46"/>
      <c r="B5470" s="47"/>
      <c r="C5470" s="49"/>
      <c r="D5470" s="41"/>
      <c r="E5470" s="41"/>
      <c r="F5470" s="41"/>
      <c r="G5470" s="50" t="str">
        <f>IF(A5470&lt;&gt;"",CONCATENATE(A5470,":",YEAR(B5470),IF(MONTH(B5470)&gt;9,MONTH(B5470),CONCATENATE(0,MONTH(B5470))),IF(DAY(B5470)&gt;9,DAY(B5470),CONCATENATE(0,DAY(B5470))),IF(HOUR(C5470)&gt;9,HOUR(C5470),CONCATENATE(0,HOUR(C5470))),IF(MINUTE(C5470)&gt;9,MINUTE(C5470),CONCATENATE(0,MINUTE(C5470))),":",VLOOKUP(F5470,'Valid Values - Results'!$D$4:$F$12,3,FALSE)),"")</f>
        <v/>
      </c>
      <c r="H5470" s="41"/>
      <c r="I5470" s="41"/>
      <c r="J5470" s="41"/>
      <c r="K5470" s="41"/>
      <c r="L5470" s="41"/>
      <c r="M5470" s="92"/>
      <c r="N5470" s="41"/>
      <c r="O5470" s="41"/>
      <c r="P5470" s="41"/>
      <c r="Q5470" s="41"/>
      <c r="R5470" s="41"/>
      <c r="S5470" s="41"/>
      <c r="T5470" s="41"/>
      <c r="U5470" s="47"/>
      <c r="V5470" s="49"/>
      <c r="W5470" s="41"/>
      <c r="X5470" s="41"/>
      <c r="Y5470" s="41"/>
      <c r="AA5470" s="37" t="str">
        <f>IF($I5470&lt;&gt;"",VLOOKUP($I5470,'Valid Values - Search'!$R$4:$T$4719,3,FALSE),"")</f>
        <v/>
      </c>
      <c r="AB5470" s="37" t="str">
        <f>IF($I5470&lt;&gt;"",VLOOKUP($I5470,'Valid Values - Search'!$R$4:$S$4719,2,FALSE),"")</f>
        <v/>
      </c>
      <c r="AC5470" s="38" t="str">
        <f t="shared" si="85"/>
        <v/>
      </c>
      <c r="AD5470" s="38"/>
    </row>
    <row r="5471" spans="1:30">
      <c r="A5471" s="46"/>
      <c r="B5471" s="47"/>
      <c r="C5471" s="49"/>
      <c r="D5471" s="41"/>
      <c r="E5471" s="41"/>
      <c r="F5471" s="41"/>
      <c r="G5471" s="50" t="str">
        <f>IF(A5471&lt;&gt;"",CONCATENATE(A5471,":",YEAR(B5471),IF(MONTH(B5471)&gt;9,MONTH(B5471),CONCATENATE(0,MONTH(B5471))),IF(DAY(B5471)&gt;9,DAY(B5471),CONCATENATE(0,DAY(B5471))),IF(HOUR(C5471)&gt;9,HOUR(C5471),CONCATENATE(0,HOUR(C5471))),IF(MINUTE(C5471)&gt;9,MINUTE(C5471),CONCATENATE(0,MINUTE(C5471))),":",VLOOKUP(F5471,'Valid Values - Results'!$D$4:$F$12,3,FALSE)),"")</f>
        <v/>
      </c>
      <c r="H5471" s="41"/>
      <c r="I5471" s="41"/>
      <c r="J5471" s="41"/>
      <c r="K5471" s="41"/>
      <c r="L5471" s="41"/>
      <c r="M5471" s="92"/>
      <c r="N5471" s="41"/>
      <c r="O5471" s="41"/>
      <c r="P5471" s="41"/>
      <c r="Q5471" s="41"/>
      <c r="R5471" s="41"/>
      <c r="S5471" s="41"/>
      <c r="T5471" s="41"/>
      <c r="U5471" s="47"/>
      <c r="V5471" s="49"/>
      <c r="W5471" s="41"/>
      <c r="X5471" s="41"/>
      <c r="Y5471" s="41"/>
      <c r="AA5471" s="37" t="str">
        <f>IF($I5471&lt;&gt;"",VLOOKUP($I5471,'Valid Values - Search'!$R$4:$T$4719,3,FALSE),"")</f>
        <v/>
      </c>
      <c r="AB5471" s="37" t="str">
        <f>IF($I5471&lt;&gt;"",VLOOKUP($I5471,'Valid Values - Search'!$R$4:$S$4719,2,FALSE),"")</f>
        <v/>
      </c>
      <c r="AC5471" s="38" t="str">
        <f t="shared" si="85"/>
        <v/>
      </c>
      <c r="AD5471" s="38"/>
    </row>
    <row r="5472" spans="1:30">
      <c r="A5472" s="46"/>
      <c r="B5472" s="47"/>
      <c r="C5472" s="49"/>
      <c r="D5472" s="41"/>
      <c r="E5472" s="41"/>
      <c r="F5472" s="41"/>
      <c r="G5472" s="50" t="str">
        <f>IF(A5472&lt;&gt;"",CONCATENATE(A5472,":",YEAR(B5472),IF(MONTH(B5472)&gt;9,MONTH(B5472),CONCATENATE(0,MONTH(B5472))),IF(DAY(B5472)&gt;9,DAY(B5472),CONCATENATE(0,DAY(B5472))),IF(HOUR(C5472)&gt;9,HOUR(C5472),CONCATENATE(0,HOUR(C5472))),IF(MINUTE(C5472)&gt;9,MINUTE(C5472),CONCATENATE(0,MINUTE(C5472))),":",VLOOKUP(F5472,'Valid Values - Results'!$D$4:$F$12,3,FALSE)),"")</f>
        <v/>
      </c>
      <c r="H5472" s="41"/>
      <c r="I5472" s="41"/>
      <c r="J5472" s="41"/>
      <c r="K5472" s="41"/>
      <c r="L5472" s="41"/>
      <c r="M5472" s="92"/>
      <c r="N5472" s="41"/>
      <c r="O5472" s="41"/>
      <c r="P5472" s="41"/>
      <c r="Q5472" s="41"/>
      <c r="R5472" s="41"/>
      <c r="S5472" s="41"/>
      <c r="T5472" s="41"/>
      <c r="U5472" s="47"/>
      <c r="V5472" s="49"/>
      <c r="W5472" s="41"/>
      <c r="X5472" s="41"/>
      <c r="Y5472" s="41"/>
      <c r="AA5472" s="37" t="str">
        <f>IF($I5472&lt;&gt;"",VLOOKUP($I5472,'Valid Values - Search'!$R$4:$T$4719,3,FALSE),"")</f>
        <v/>
      </c>
      <c r="AB5472" s="37" t="str">
        <f>IF($I5472&lt;&gt;"",VLOOKUP($I5472,'Valid Values - Search'!$R$4:$S$4719,2,FALSE),"")</f>
        <v/>
      </c>
      <c r="AC5472" s="38" t="str">
        <f t="shared" si="85"/>
        <v/>
      </c>
      <c r="AD5472" s="38"/>
    </row>
    <row r="5473" spans="1:30">
      <c r="A5473" s="46"/>
      <c r="B5473" s="47"/>
      <c r="C5473" s="49"/>
      <c r="D5473" s="41"/>
      <c r="E5473" s="41"/>
      <c r="F5473" s="41"/>
      <c r="G5473" s="50" t="str">
        <f>IF(A5473&lt;&gt;"",CONCATENATE(A5473,":",YEAR(B5473),IF(MONTH(B5473)&gt;9,MONTH(B5473),CONCATENATE(0,MONTH(B5473))),IF(DAY(B5473)&gt;9,DAY(B5473),CONCATENATE(0,DAY(B5473))),IF(HOUR(C5473)&gt;9,HOUR(C5473),CONCATENATE(0,HOUR(C5473))),IF(MINUTE(C5473)&gt;9,MINUTE(C5473),CONCATENATE(0,MINUTE(C5473))),":",VLOOKUP(F5473,'Valid Values - Results'!$D$4:$F$12,3,FALSE)),"")</f>
        <v/>
      </c>
      <c r="H5473" s="41"/>
      <c r="I5473" s="41"/>
      <c r="J5473" s="41"/>
      <c r="K5473" s="41"/>
      <c r="L5473" s="41"/>
      <c r="M5473" s="92"/>
      <c r="N5473" s="41"/>
      <c r="O5473" s="41"/>
      <c r="P5473" s="41"/>
      <c r="Q5473" s="41"/>
      <c r="R5473" s="41"/>
      <c r="S5473" s="41"/>
      <c r="T5473" s="41"/>
      <c r="U5473" s="47"/>
      <c r="V5473" s="49"/>
      <c r="W5473" s="41"/>
      <c r="X5473" s="41"/>
      <c r="Y5473" s="41"/>
      <c r="AA5473" s="37" t="str">
        <f>IF($I5473&lt;&gt;"",VLOOKUP($I5473,'Valid Values - Search'!$R$4:$T$4719,3,FALSE),"")</f>
        <v/>
      </c>
      <c r="AB5473" s="37" t="str">
        <f>IF($I5473&lt;&gt;"",VLOOKUP($I5473,'Valid Values - Search'!$R$4:$S$4719,2,FALSE),"")</f>
        <v/>
      </c>
      <c r="AC5473" s="38" t="str">
        <f t="shared" si="85"/>
        <v/>
      </c>
      <c r="AD5473" s="38"/>
    </row>
    <row r="5474" spans="1:30">
      <c r="A5474" s="46"/>
      <c r="B5474" s="47"/>
      <c r="C5474" s="49"/>
      <c r="D5474" s="41"/>
      <c r="E5474" s="41"/>
      <c r="F5474" s="41"/>
      <c r="G5474" s="50" t="str">
        <f>IF(A5474&lt;&gt;"",CONCATENATE(A5474,":",YEAR(B5474),IF(MONTH(B5474)&gt;9,MONTH(B5474),CONCATENATE(0,MONTH(B5474))),IF(DAY(B5474)&gt;9,DAY(B5474),CONCATENATE(0,DAY(B5474))),IF(HOUR(C5474)&gt;9,HOUR(C5474),CONCATENATE(0,HOUR(C5474))),IF(MINUTE(C5474)&gt;9,MINUTE(C5474),CONCATENATE(0,MINUTE(C5474))),":",VLOOKUP(F5474,'Valid Values - Results'!$D$4:$F$12,3,FALSE)),"")</f>
        <v/>
      </c>
      <c r="H5474" s="41"/>
      <c r="I5474" s="41"/>
      <c r="J5474" s="41"/>
      <c r="K5474" s="41"/>
      <c r="L5474" s="41"/>
      <c r="M5474" s="92"/>
      <c r="N5474" s="41"/>
      <c r="O5474" s="41"/>
      <c r="P5474" s="41"/>
      <c r="Q5474" s="41"/>
      <c r="R5474" s="41"/>
      <c r="S5474" s="41"/>
      <c r="T5474" s="41"/>
      <c r="U5474" s="47"/>
      <c r="V5474" s="49"/>
      <c r="W5474" s="41"/>
      <c r="X5474" s="41"/>
      <c r="Y5474" s="41"/>
      <c r="AA5474" s="37" t="str">
        <f>IF($I5474&lt;&gt;"",VLOOKUP($I5474,'Valid Values - Search'!$R$4:$T$4719,3,FALSE),"")</f>
        <v/>
      </c>
      <c r="AB5474" s="37" t="str">
        <f>IF($I5474&lt;&gt;"",VLOOKUP($I5474,'Valid Values - Search'!$R$4:$S$4719,2,FALSE),"")</f>
        <v/>
      </c>
      <c r="AC5474" s="38" t="str">
        <f t="shared" si="85"/>
        <v/>
      </c>
      <c r="AD5474" s="38"/>
    </row>
    <row r="5475" spans="1:30">
      <c r="A5475" s="46"/>
      <c r="B5475" s="47"/>
      <c r="C5475" s="49"/>
      <c r="D5475" s="41"/>
      <c r="E5475" s="41"/>
      <c r="F5475" s="41"/>
      <c r="G5475" s="50" t="str">
        <f>IF(A5475&lt;&gt;"",CONCATENATE(A5475,":",YEAR(B5475),IF(MONTH(B5475)&gt;9,MONTH(B5475),CONCATENATE(0,MONTH(B5475))),IF(DAY(B5475)&gt;9,DAY(B5475),CONCATENATE(0,DAY(B5475))),IF(HOUR(C5475)&gt;9,HOUR(C5475),CONCATENATE(0,HOUR(C5475))),IF(MINUTE(C5475)&gt;9,MINUTE(C5475),CONCATENATE(0,MINUTE(C5475))),":",VLOOKUP(F5475,'Valid Values - Results'!$D$4:$F$12,3,FALSE)),"")</f>
        <v/>
      </c>
      <c r="H5475" s="41"/>
      <c r="I5475" s="41"/>
      <c r="J5475" s="41"/>
      <c r="K5475" s="41"/>
      <c r="L5475" s="41"/>
      <c r="M5475" s="92"/>
      <c r="N5475" s="41"/>
      <c r="O5475" s="41"/>
      <c r="P5475" s="41"/>
      <c r="Q5475" s="41"/>
      <c r="R5475" s="41"/>
      <c r="S5475" s="41"/>
      <c r="T5475" s="41"/>
      <c r="U5475" s="47"/>
      <c r="V5475" s="49"/>
      <c r="W5475" s="41"/>
      <c r="X5475" s="41"/>
      <c r="Y5475" s="41"/>
      <c r="AA5475" s="37" t="str">
        <f>IF($I5475&lt;&gt;"",VLOOKUP($I5475,'Valid Values - Search'!$R$4:$T$4719,3,FALSE),"")</f>
        <v/>
      </c>
      <c r="AB5475" s="37" t="str">
        <f>IF($I5475&lt;&gt;"",VLOOKUP($I5475,'Valid Values - Search'!$R$4:$S$4719,2,FALSE),"")</f>
        <v/>
      </c>
      <c r="AC5475" s="38" t="str">
        <f t="shared" si="85"/>
        <v/>
      </c>
      <c r="AD5475" s="38"/>
    </row>
    <row r="5476" spans="1:30">
      <c r="A5476" s="46"/>
      <c r="B5476" s="47"/>
      <c r="C5476" s="49"/>
      <c r="D5476" s="41"/>
      <c r="E5476" s="41"/>
      <c r="F5476" s="41"/>
      <c r="G5476" s="50" t="str">
        <f>IF(A5476&lt;&gt;"",CONCATENATE(A5476,":",YEAR(B5476),IF(MONTH(B5476)&gt;9,MONTH(B5476),CONCATENATE(0,MONTH(B5476))),IF(DAY(B5476)&gt;9,DAY(B5476),CONCATENATE(0,DAY(B5476))),IF(HOUR(C5476)&gt;9,HOUR(C5476),CONCATENATE(0,HOUR(C5476))),IF(MINUTE(C5476)&gt;9,MINUTE(C5476),CONCATENATE(0,MINUTE(C5476))),":",VLOOKUP(F5476,'Valid Values - Results'!$D$4:$F$12,3,FALSE)),"")</f>
        <v/>
      </c>
      <c r="H5476" s="41"/>
      <c r="I5476" s="41"/>
      <c r="J5476" s="41"/>
      <c r="K5476" s="41"/>
      <c r="L5476" s="41"/>
      <c r="M5476" s="92"/>
      <c r="N5476" s="41"/>
      <c r="O5476" s="41"/>
      <c r="P5476" s="41"/>
      <c r="Q5476" s="41"/>
      <c r="R5476" s="41"/>
      <c r="S5476" s="41"/>
      <c r="T5476" s="41"/>
      <c r="U5476" s="47"/>
      <c r="V5476" s="49"/>
      <c r="W5476" s="41"/>
      <c r="X5476" s="41"/>
      <c r="Y5476" s="41"/>
      <c r="AA5476" s="37" t="str">
        <f>IF($I5476&lt;&gt;"",VLOOKUP($I5476,'Valid Values - Search'!$R$4:$T$4719,3,FALSE),"")</f>
        <v/>
      </c>
      <c r="AB5476" s="37" t="str">
        <f>IF($I5476&lt;&gt;"",VLOOKUP($I5476,'Valid Values - Search'!$R$4:$S$4719,2,FALSE),"")</f>
        <v/>
      </c>
      <c r="AC5476" s="38" t="str">
        <f t="shared" si="85"/>
        <v/>
      </c>
      <c r="AD5476" s="38"/>
    </row>
    <row r="5477" spans="1:30">
      <c r="A5477" s="46"/>
      <c r="B5477" s="47"/>
      <c r="C5477" s="49"/>
      <c r="D5477" s="41"/>
      <c r="E5477" s="41"/>
      <c r="F5477" s="41"/>
      <c r="G5477" s="50" t="str">
        <f>IF(A5477&lt;&gt;"",CONCATENATE(A5477,":",YEAR(B5477),IF(MONTH(B5477)&gt;9,MONTH(B5477),CONCATENATE(0,MONTH(B5477))),IF(DAY(B5477)&gt;9,DAY(B5477),CONCATENATE(0,DAY(B5477))),IF(HOUR(C5477)&gt;9,HOUR(C5477),CONCATENATE(0,HOUR(C5477))),IF(MINUTE(C5477)&gt;9,MINUTE(C5477),CONCATENATE(0,MINUTE(C5477))),":",VLOOKUP(F5477,'Valid Values - Results'!$D$4:$F$12,3,FALSE)),"")</f>
        <v/>
      </c>
      <c r="H5477" s="41"/>
      <c r="I5477" s="41"/>
      <c r="J5477" s="41"/>
      <c r="K5477" s="41"/>
      <c r="L5477" s="41"/>
      <c r="M5477" s="92"/>
      <c r="N5477" s="41"/>
      <c r="O5477" s="41"/>
      <c r="P5477" s="41"/>
      <c r="Q5477" s="41"/>
      <c r="R5477" s="41"/>
      <c r="S5477" s="41"/>
      <c r="T5477" s="41"/>
      <c r="U5477" s="47"/>
      <c r="V5477" s="49"/>
      <c r="W5477" s="41"/>
      <c r="X5477" s="41"/>
      <c r="Y5477" s="41"/>
      <c r="AA5477" s="37" t="str">
        <f>IF($I5477&lt;&gt;"",VLOOKUP($I5477,'Valid Values - Search'!$R$4:$T$4719,3,FALSE),"")</f>
        <v/>
      </c>
      <c r="AB5477" s="37" t="str">
        <f>IF($I5477&lt;&gt;"",VLOOKUP($I5477,'Valid Values - Search'!$R$4:$S$4719,2,FALSE),"")</f>
        <v/>
      </c>
      <c r="AC5477" s="38" t="str">
        <f t="shared" si="85"/>
        <v/>
      </c>
      <c r="AD5477" s="38"/>
    </row>
    <row r="5478" spans="1:30">
      <c r="A5478" s="46"/>
      <c r="B5478" s="47"/>
      <c r="C5478" s="49"/>
      <c r="D5478" s="41"/>
      <c r="E5478" s="41"/>
      <c r="F5478" s="41"/>
      <c r="G5478" s="50" t="str">
        <f>IF(A5478&lt;&gt;"",CONCATENATE(A5478,":",YEAR(B5478),IF(MONTH(B5478)&gt;9,MONTH(B5478),CONCATENATE(0,MONTH(B5478))),IF(DAY(B5478)&gt;9,DAY(B5478),CONCATENATE(0,DAY(B5478))),IF(HOUR(C5478)&gt;9,HOUR(C5478),CONCATENATE(0,HOUR(C5478))),IF(MINUTE(C5478)&gt;9,MINUTE(C5478),CONCATENATE(0,MINUTE(C5478))),":",VLOOKUP(F5478,'Valid Values - Results'!$D$4:$F$12,3,FALSE)),"")</f>
        <v/>
      </c>
      <c r="H5478" s="41"/>
      <c r="I5478" s="41"/>
      <c r="J5478" s="41"/>
      <c r="K5478" s="41"/>
      <c r="L5478" s="41"/>
      <c r="M5478" s="92"/>
      <c r="N5478" s="41"/>
      <c r="O5478" s="41"/>
      <c r="P5478" s="41"/>
      <c r="Q5478" s="41"/>
      <c r="R5478" s="41"/>
      <c r="S5478" s="41"/>
      <c r="T5478" s="41"/>
      <c r="U5478" s="47"/>
      <c r="V5478" s="49"/>
      <c r="W5478" s="41"/>
      <c r="X5478" s="41"/>
      <c r="Y5478" s="41"/>
      <c r="AA5478" s="37" t="str">
        <f>IF($I5478&lt;&gt;"",VLOOKUP($I5478,'Valid Values - Search'!$R$4:$T$4719,3,FALSE),"")</f>
        <v/>
      </c>
      <c r="AB5478" s="37" t="str">
        <f>IF($I5478&lt;&gt;"",VLOOKUP($I5478,'Valid Values - Search'!$R$4:$S$4719,2,FALSE),"")</f>
        <v/>
      </c>
      <c r="AC5478" s="38" t="str">
        <f t="shared" si="85"/>
        <v/>
      </c>
      <c r="AD5478" s="38"/>
    </row>
    <row r="5479" spans="1:30">
      <c r="A5479" s="46"/>
      <c r="B5479" s="47"/>
      <c r="C5479" s="49"/>
      <c r="D5479" s="41"/>
      <c r="E5479" s="41"/>
      <c r="F5479" s="41"/>
      <c r="G5479" s="50" t="str">
        <f>IF(A5479&lt;&gt;"",CONCATENATE(A5479,":",YEAR(B5479),IF(MONTH(B5479)&gt;9,MONTH(B5479),CONCATENATE(0,MONTH(B5479))),IF(DAY(B5479)&gt;9,DAY(B5479),CONCATENATE(0,DAY(B5479))),IF(HOUR(C5479)&gt;9,HOUR(C5479),CONCATENATE(0,HOUR(C5479))),IF(MINUTE(C5479)&gt;9,MINUTE(C5479),CONCATENATE(0,MINUTE(C5479))),":",VLOOKUP(F5479,'Valid Values - Results'!$D$4:$F$12,3,FALSE)),"")</f>
        <v/>
      </c>
      <c r="H5479" s="41"/>
      <c r="I5479" s="41"/>
      <c r="J5479" s="41"/>
      <c r="K5479" s="41"/>
      <c r="L5479" s="41"/>
      <c r="M5479" s="92"/>
      <c r="N5479" s="41"/>
      <c r="O5479" s="41"/>
      <c r="P5479" s="41"/>
      <c r="Q5479" s="41"/>
      <c r="R5479" s="41"/>
      <c r="S5479" s="41"/>
      <c r="T5479" s="41"/>
      <c r="U5479" s="47"/>
      <c r="V5479" s="49"/>
      <c r="W5479" s="41"/>
      <c r="X5479" s="41"/>
      <c r="Y5479" s="41"/>
      <c r="AA5479" s="37" t="str">
        <f>IF($I5479&lt;&gt;"",VLOOKUP($I5479,'Valid Values - Search'!$R$4:$T$4719,3,FALSE),"")</f>
        <v/>
      </c>
      <c r="AB5479" s="37" t="str">
        <f>IF($I5479&lt;&gt;"",VLOOKUP($I5479,'Valid Values - Search'!$R$4:$S$4719,2,FALSE),"")</f>
        <v/>
      </c>
      <c r="AC5479" s="38" t="str">
        <f t="shared" si="85"/>
        <v/>
      </c>
      <c r="AD5479" s="38"/>
    </row>
    <row r="5480" spans="1:30">
      <c r="A5480" s="46"/>
      <c r="B5480" s="47"/>
      <c r="C5480" s="49"/>
      <c r="D5480" s="41"/>
      <c r="E5480" s="41"/>
      <c r="F5480" s="41"/>
      <c r="G5480" s="50" t="str">
        <f>IF(A5480&lt;&gt;"",CONCATENATE(A5480,":",YEAR(B5480),IF(MONTH(B5480)&gt;9,MONTH(B5480),CONCATENATE(0,MONTH(B5480))),IF(DAY(B5480)&gt;9,DAY(B5480),CONCATENATE(0,DAY(B5480))),IF(HOUR(C5480)&gt;9,HOUR(C5480),CONCATENATE(0,HOUR(C5480))),IF(MINUTE(C5480)&gt;9,MINUTE(C5480),CONCATENATE(0,MINUTE(C5480))),":",VLOOKUP(F5480,'Valid Values - Results'!$D$4:$F$12,3,FALSE)),"")</f>
        <v/>
      </c>
      <c r="H5480" s="41"/>
      <c r="I5480" s="41"/>
      <c r="J5480" s="41"/>
      <c r="K5480" s="41"/>
      <c r="L5480" s="41"/>
      <c r="M5480" s="92"/>
      <c r="N5480" s="41"/>
      <c r="O5480" s="41"/>
      <c r="P5480" s="41"/>
      <c r="Q5480" s="41"/>
      <c r="R5480" s="41"/>
      <c r="S5480" s="41"/>
      <c r="T5480" s="41"/>
      <c r="U5480" s="47"/>
      <c r="V5480" s="49"/>
      <c r="W5480" s="41"/>
      <c r="X5480" s="41"/>
      <c r="Y5480" s="41"/>
      <c r="AA5480" s="37" t="str">
        <f>IF($I5480&lt;&gt;"",VLOOKUP($I5480,'Valid Values - Search'!$R$4:$T$4719,3,FALSE),"")</f>
        <v/>
      </c>
      <c r="AB5480" s="37" t="str">
        <f>IF($I5480&lt;&gt;"",VLOOKUP($I5480,'Valid Values - Search'!$R$4:$S$4719,2,FALSE),"")</f>
        <v/>
      </c>
      <c r="AC5480" s="38" t="str">
        <f t="shared" si="85"/>
        <v/>
      </c>
      <c r="AD5480" s="38"/>
    </row>
    <row r="5481" spans="1:30">
      <c r="A5481" s="46"/>
      <c r="B5481" s="47"/>
      <c r="C5481" s="49"/>
      <c r="D5481" s="41"/>
      <c r="E5481" s="41"/>
      <c r="F5481" s="41"/>
      <c r="G5481" s="50" t="str">
        <f>IF(A5481&lt;&gt;"",CONCATENATE(A5481,":",YEAR(B5481),IF(MONTH(B5481)&gt;9,MONTH(B5481),CONCATENATE(0,MONTH(B5481))),IF(DAY(B5481)&gt;9,DAY(B5481),CONCATENATE(0,DAY(B5481))),IF(HOUR(C5481)&gt;9,HOUR(C5481),CONCATENATE(0,HOUR(C5481))),IF(MINUTE(C5481)&gt;9,MINUTE(C5481),CONCATENATE(0,MINUTE(C5481))),":",VLOOKUP(F5481,'Valid Values - Results'!$D$4:$F$12,3,FALSE)),"")</f>
        <v/>
      </c>
      <c r="H5481" s="41"/>
      <c r="I5481" s="41"/>
      <c r="J5481" s="41"/>
      <c r="K5481" s="41"/>
      <c r="L5481" s="41"/>
      <c r="M5481" s="92"/>
      <c r="N5481" s="41"/>
      <c r="O5481" s="41"/>
      <c r="P5481" s="41"/>
      <c r="Q5481" s="41"/>
      <c r="R5481" s="41"/>
      <c r="S5481" s="41"/>
      <c r="T5481" s="41"/>
      <c r="U5481" s="47"/>
      <c r="V5481" s="49"/>
      <c r="W5481" s="41"/>
      <c r="X5481" s="41"/>
      <c r="Y5481" s="41"/>
      <c r="AA5481" s="37" t="str">
        <f>IF($I5481&lt;&gt;"",VLOOKUP($I5481,'Valid Values - Search'!$R$4:$T$4719,3,FALSE),"")</f>
        <v/>
      </c>
      <c r="AB5481" s="37" t="str">
        <f>IF($I5481&lt;&gt;"",VLOOKUP($I5481,'Valid Values - Search'!$R$4:$S$4719,2,FALSE),"")</f>
        <v/>
      </c>
      <c r="AC5481" s="38" t="str">
        <f t="shared" si="85"/>
        <v/>
      </c>
      <c r="AD5481" s="38"/>
    </row>
    <row r="5482" spans="1:30">
      <c r="A5482" s="46"/>
      <c r="B5482" s="47"/>
      <c r="C5482" s="49"/>
      <c r="D5482" s="41"/>
      <c r="E5482" s="41"/>
      <c r="F5482" s="41"/>
      <c r="G5482" s="50" t="str">
        <f>IF(A5482&lt;&gt;"",CONCATENATE(A5482,":",YEAR(B5482),IF(MONTH(B5482)&gt;9,MONTH(B5482),CONCATENATE(0,MONTH(B5482))),IF(DAY(B5482)&gt;9,DAY(B5482),CONCATENATE(0,DAY(B5482))),IF(HOUR(C5482)&gt;9,HOUR(C5482),CONCATENATE(0,HOUR(C5482))),IF(MINUTE(C5482)&gt;9,MINUTE(C5482),CONCATENATE(0,MINUTE(C5482))),":",VLOOKUP(F5482,'Valid Values - Results'!$D$4:$F$12,3,FALSE)),"")</f>
        <v/>
      </c>
      <c r="H5482" s="41"/>
      <c r="I5482" s="41"/>
      <c r="J5482" s="41"/>
      <c r="K5482" s="41"/>
      <c r="L5482" s="41"/>
      <c r="M5482" s="92"/>
      <c r="N5482" s="41"/>
      <c r="O5482" s="41"/>
      <c r="P5482" s="41"/>
      <c r="Q5482" s="41"/>
      <c r="R5482" s="41"/>
      <c r="S5482" s="41"/>
      <c r="T5482" s="41"/>
      <c r="U5482" s="47"/>
      <c r="V5482" s="49"/>
      <c r="W5482" s="41"/>
      <c r="X5482" s="41"/>
      <c r="Y5482" s="41"/>
      <c r="AA5482" s="37" t="str">
        <f>IF($I5482&lt;&gt;"",VLOOKUP($I5482,'Valid Values - Search'!$R$4:$T$4719,3,FALSE),"")</f>
        <v/>
      </c>
      <c r="AB5482" s="37" t="str">
        <f>IF($I5482&lt;&gt;"",VLOOKUP($I5482,'Valid Values - Search'!$R$4:$S$4719,2,FALSE),"")</f>
        <v/>
      </c>
      <c r="AC5482" s="38" t="str">
        <f t="shared" si="85"/>
        <v/>
      </c>
      <c r="AD5482" s="38"/>
    </row>
    <row r="5483" spans="1:30">
      <c r="A5483" s="46"/>
      <c r="B5483" s="47"/>
      <c r="C5483" s="49"/>
      <c r="D5483" s="41"/>
      <c r="E5483" s="41"/>
      <c r="F5483" s="41"/>
      <c r="G5483" s="50" t="str">
        <f>IF(A5483&lt;&gt;"",CONCATENATE(A5483,":",YEAR(B5483),IF(MONTH(B5483)&gt;9,MONTH(B5483),CONCATENATE(0,MONTH(B5483))),IF(DAY(B5483)&gt;9,DAY(B5483),CONCATENATE(0,DAY(B5483))),IF(HOUR(C5483)&gt;9,HOUR(C5483),CONCATENATE(0,HOUR(C5483))),IF(MINUTE(C5483)&gt;9,MINUTE(C5483),CONCATENATE(0,MINUTE(C5483))),":",VLOOKUP(F5483,'Valid Values - Results'!$D$4:$F$12,3,FALSE)),"")</f>
        <v/>
      </c>
      <c r="H5483" s="41"/>
      <c r="I5483" s="41"/>
      <c r="J5483" s="41"/>
      <c r="K5483" s="41"/>
      <c r="L5483" s="41"/>
      <c r="M5483" s="92"/>
      <c r="N5483" s="41"/>
      <c r="O5483" s="41"/>
      <c r="P5483" s="41"/>
      <c r="Q5483" s="41"/>
      <c r="R5483" s="41"/>
      <c r="S5483" s="41"/>
      <c r="T5483" s="41"/>
      <c r="U5483" s="47"/>
      <c r="V5483" s="49"/>
      <c r="W5483" s="41"/>
      <c r="X5483" s="41"/>
      <c r="Y5483" s="41"/>
      <c r="AA5483" s="37" t="str">
        <f>IF($I5483&lt;&gt;"",VLOOKUP($I5483,'Valid Values - Search'!$R$4:$T$4719,3,FALSE),"")</f>
        <v/>
      </c>
      <c r="AB5483" s="37" t="str">
        <f>IF($I5483&lt;&gt;"",VLOOKUP($I5483,'Valid Values - Search'!$R$4:$S$4719,2,FALSE),"")</f>
        <v/>
      </c>
      <c r="AC5483" s="38" t="str">
        <f t="shared" si="85"/>
        <v/>
      </c>
      <c r="AD5483" s="38"/>
    </row>
    <row r="5484" spans="1:30">
      <c r="A5484" s="46"/>
      <c r="B5484" s="47"/>
      <c r="C5484" s="49"/>
      <c r="D5484" s="41"/>
      <c r="E5484" s="41"/>
      <c r="F5484" s="41"/>
      <c r="G5484" s="50" t="str">
        <f>IF(A5484&lt;&gt;"",CONCATENATE(A5484,":",YEAR(B5484),IF(MONTH(B5484)&gt;9,MONTH(B5484),CONCATENATE(0,MONTH(B5484))),IF(DAY(B5484)&gt;9,DAY(B5484),CONCATENATE(0,DAY(B5484))),IF(HOUR(C5484)&gt;9,HOUR(C5484),CONCATENATE(0,HOUR(C5484))),IF(MINUTE(C5484)&gt;9,MINUTE(C5484),CONCATENATE(0,MINUTE(C5484))),":",VLOOKUP(F5484,'Valid Values - Results'!$D$4:$F$12,3,FALSE)),"")</f>
        <v/>
      </c>
      <c r="H5484" s="41"/>
      <c r="I5484" s="41"/>
      <c r="J5484" s="41"/>
      <c r="K5484" s="41"/>
      <c r="L5484" s="41"/>
      <c r="M5484" s="92"/>
      <c r="N5484" s="41"/>
      <c r="O5484" s="41"/>
      <c r="P5484" s="41"/>
      <c r="Q5484" s="41"/>
      <c r="R5484" s="41"/>
      <c r="S5484" s="41"/>
      <c r="T5484" s="41"/>
      <c r="U5484" s="47"/>
      <c r="V5484" s="49"/>
      <c r="W5484" s="41"/>
      <c r="X5484" s="41"/>
      <c r="Y5484" s="41"/>
      <c r="AA5484" s="37" t="str">
        <f>IF($I5484&lt;&gt;"",VLOOKUP($I5484,'Valid Values - Search'!$R$4:$T$4719,3,FALSE),"")</f>
        <v/>
      </c>
      <c r="AB5484" s="37" t="str">
        <f>IF($I5484&lt;&gt;"",VLOOKUP($I5484,'Valid Values - Search'!$R$4:$S$4719,2,FALSE),"")</f>
        <v/>
      </c>
      <c r="AC5484" s="38" t="str">
        <f t="shared" si="85"/>
        <v/>
      </c>
      <c r="AD5484" s="38"/>
    </row>
    <row r="5485" spans="1:30">
      <c r="A5485" s="46"/>
      <c r="B5485" s="47"/>
      <c r="C5485" s="49"/>
      <c r="D5485" s="41"/>
      <c r="E5485" s="41"/>
      <c r="F5485" s="41"/>
      <c r="G5485" s="50" t="str">
        <f>IF(A5485&lt;&gt;"",CONCATENATE(A5485,":",YEAR(B5485),IF(MONTH(B5485)&gt;9,MONTH(B5485),CONCATENATE(0,MONTH(B5485))),IF(DAY(B5485)&gt;9,DAY(B5485),CONCATENATE(0,DAY(B5485))),IF(HOUR(C5485)&gt;9,HOUR(C5485),CONCATENATE(0,HOUR(C5485))),IF(MINUTE(C5485)&gt;9,MINUTE(C5485),CONCATENATE(0,MINUTE(C5485))),":",VLOOKUP(F5485,'Valid Values - Results'!$D$4:$F$12,3,FALSE)),"")</f>
        <v/>
      </c>
      <c r="H5485" s="41"/>
      <c r="I5485" s="41"/>
      <c r="J5485" s="41"/>
      <c r="K5485" s="41"/>
      <c r="L5485" s="41"/>
      <c r="M5485" s="92"/>
      <c r="N5485" s="41"/>
      <c r="O5485" s="41"/>
      <c r="P5485" s="41"/>
      <c r="Q5485" s="41"/>
      <c r="R5485" s="41"/>
      <c r="S5485" s="41"/>
      <c r="T5485" s="41"/>
      <c r="U5485" s="47"/>
      <c r="V5485" s="49"/>
      <c r="W5485" s="41"/>
      <c r="X5485" s="41"/>
      <c r="Y5485" s="41"/>
      <c r="AA5485" s="37" t="str">
        <f>IF($I5485&lt;&gt;"",VLOOKUP($I5485,'Valid Values - Search'!$R$4:$T$4719,3,FALSE),"")</f>
        <v/>
      </c>
      <c r="AB5485" s="37" t="str">
        <f>IF($I5485&lt;&gt;"",VLOOKUP($I5485,'Valid Values - Search'!$R$4:$S$4719,2,FALSE),"")</f>
        <v/>
      </c>
      <c r="AC5485" s="38" t="str">
        <f t="shared" si="85"/>
        <v/>
      </c>
      <c r="AD5485" s="38"/>
    </row>
    <row r="5486" spans="1:30">
      <c r="A5486" s="46"/>
      <c r="B5486" s="47"/>
      <c r="C5486" s="49"/>
      <c r="D5486" s="41"/>
      <c r="E5486" s="41"/>
      <c r="F5486" s="41"/>
      <c r="G5486" s="50" t="str">
        <f>IF(A5486&lt;&gt;"",CONCATENATE(A5486,":",YEAR(B5486),IF(MONTH(B5486)&gt;9,MONTH(B5486),CONCATENATE(0,MONTH(B5486))),IF(DAY(B5486)&gt;9,DAY(B5486),CONCATENATE(0,DAY(B5486))),IF(HOUR(C5486)&gt;9,HOUR(C5486),CONCATENATE(0,HOUR(C5486))),IF(MINUTE(C5486)&gt;9,MINUTE(C5486),CONCATENATE(0,MINUTE(C5486))),":",VLOOKUP(F5486,'Valid Values - Results'!$D$4:$F$12,3,FALSE)),"")</f>
        <v/>
      </c>
      <c r="H5486" s="41"/>
      <c r="I5486" s="41"/>
      <c r="J5486" s="41"/>
      <c r="K5486" s="41"/>
      <c r="L5486" s="41"/>
      <c r="M5486" s="92"/>
      <c r="N5486" s="41"/>
      <c r="O5486" s="41"/>
      <c r="P5486" s="41"/>
      <c r="Q5486" s="41"/>
      <c r="R5486" s="41"/>
      <c r="S5486" s="41"/>
      <c r="T5486" s="41"/>
      <c r="U5486" s="47"/>
      <c r="V5486" s="49"/>
      <c r="W5486" s="41"/>
      <c r="X5486" s="41"/>
      <c r="Y5486" s="41"/>
      <c r="AA5486" s="37" t="str">
        <f>IF($I5486&lt;&gt;"",VLOOKUP($I5486,'Valid Values - Search'!$R$4:$T$4719,3,FALSE),"")</f>
        <v/>
      </c>
      <c r="AB5486" s="37" t="str">
        <f>IF($I5486&lt;&gt;"",VLOOKUP($I5486,'Valid Values - Search'!$R$4:$S$4719,2,FALSE),"")</f>
        <v/>
      </c>
      <c r="AC5486" s="38" t="str">
        <f t="shared" si="85"/>
        <v/>
      </c>
      <c r="AD5486" s="38"/>
    </row>
    <row r="5487" spans="1:30">
      <c r="A5487" s="46"/>
      <c r="B5487" s="47"/>
      <c r="C5487" s="49"/>
      <c r="D5487" s="41"/>
      <c r="E5487" s="41"/>
      <c r="F5487" s="41"/>
      <c r="G5487" s="50" t="str">
        <f>IF(A5487&lt;&gt;"",CONCATENATE(A5487,":",YEAR(B5487),IF(MONTH(B5487)&gt;9,MONTH(B5487),CONCATENATE(0,MONTH(B5487))),IF(DAY(B5487)&gt;9,DAY(B5487),CONCATENATE(0,DAY(B5487))),IF(HOUR(C5487)&gt;9,HOUR(C5487),CONCATENATE(0,HOUR(C5487))),IF(MINUTE(C5487)&gt;9,MINUTE(C5487),CONCATENATE(0,MINUTE(C5487))),":",VLOOKUP(F5487,'Valid Values - Results'!$D$4:$F$12,3,FALSE)),"")</f>
        <v/>
      </c>
      <c r="H5487" s="41"/>
      <c r="I5487" s="41"/>
      <c r="J5487" s="41"/>
      <c r="K5487" s="41"/>
      <c r="L5487" s="41"/>
      <c r="M5487" s="92"/>
      <c r="N5487" s="41"/>
      <c r="O5487" s="41"/>
      <c r="P5487" s="41"/>
      <c r="Q5487" s="41"/>
      <c r="R5487" s="41"/>
      <c r="S5487" s="41"/>
      <c r="T5487" s="41"/>
      <c r="U5487" s="47"/>
      <c r="V5487" s="49"/>
      <c r="W5487" s="41"/>
      <c r="X5487" s="41"/>
      <c r="Y5487" s="41"/>
      <c r="AA5487" s="37" t="str">
        <f>IF($I5487&lt;&gt;"",VLOOKUP($I5487,'Valid Values - Search'!$R$4:$T$4719,3,FALSE),"")</f>
        <v/>
      </c>
      <c r="AB5487" s="37" t="str">
        <f>IF($I5487&lt;&gt;"",VLOOKUP($I5487,'Valid Values - Search'!$R$4:$S$4719,2,FALSE),"")</f>
        <v/>
      </c>
      <c r="AC5487" s="38" t="str">
        <f t="shared" si="85"/>
        <v/>
      </c>
      <c r="AD5487" s="38"/>
    </row>
    <row r="5488" spans="1:30">
      <c r="A5488" s="46"/>
      <c r="B5488" s="47"/>
      <c r="C5488" s="49"/>
      <c r="D5488" s="41"/>
      <c r="E5488" s="41"/>
      <c r="F5488" s="41"/>
      <c r="G5488" s="50" t="str">
        <f>IF(A5488&lt;&gt;"",CONCATENATE(A5488,":",YEAR(B5488),IF(MONTH(B5488)&gt;9,MONTH(B5488),CONCATENATE(0,MONTH(B5488))),IF(DAY(B5488)&gt;9,DAY(B5488),CONCATENATE(0,DAY(B5488))),IF(HOUR(C5488)&gt;9,HOUR(C5488),CONCATENATE(0,HOUR(C5488))),IF(MINUTE(C5488)&gt;9,MINUTE(C5488),CONCATENATE(0,MINUTE(C5488))),":",VLOOKUP(F5488,'Valid Values - Results'!$D$4:$F$12,3,FALSE)),"")</f>
        <v/>
      </c>
      <c r="H5488" s="41"/>
      <c r="I5488" s="41"/>
      <c r="J5488" s="41"/>
      <c r="K5488" s="41"/>
      <c r="L5488" s="41"/>
      <c r="M5488" s="92"/>
      <c r="N5488" s="41"/>
      <c r="O5488" s="41"/>
      <c r="P5488" s="41"/>
      <c r="Q5488" s="41"/>
      <c r="R5488" s="41"/>
      <c r="S5488" s="41"/>
      <c r="T5488" s="41"/>
      <c r="U5488" s="47"/>
      <c r="V5488" s="49"/>
      <c r="W5488" s="41"/>
      <c r="X5488" s="41"/>
      <c r="Y5488" s="41"/>
      <c r="AA5488" s="37" t="str">
        <f>IF($I5488&lt;&gt;"",VLOOKUP($I5488,'Valid Values - Search'!$R$4:$T$4719,3,FALSE),"")</f>
        <v/>
      </c>
      <c r="AB5488" s="37" t="str">
        <f>IF($I5488&lt;&gt;"",VLOOKUP($I5488,'Valid Values - Search'!$R$4:$S$4719,2,FALSE),"")</f>
        <v/>
      </c>
      <c r="AC5488" s="38" t="str">
        <f t="shared" si="85"/>
        <v/>
      </c>
      <c r="AD5488" s="38"/>
    </row>
    <row r="5489" spans="1:30">
      <c r="A5489" s="46"/>
      <c r="B5489" s="47"/>
      <c r="C5489" s="49"/>
      <c r="D5489" s="41"/>
      <c r="E5489" s="41"/>
      <c r="F5489" s="41"/>
      <c r="G5489" s="50" t="str">
        <f>IF(A5489&lt;&gt;"",CONCATENATE(A5489,":",YEAR(B5489),IF(MONTH(B5489)&gt;9,MONTH(B5489),CONCATENATE(0,MONTH(B5489))),IF(DAY(B5489)&gt;9,DAY(B5489),CONCATENATE(0,DAY(B5489))),IF(HOUR(C5489)&gt;9,HOUR(C5489),CONCATENATE(0,HOUR(C5489))),IF(MINUTE(C5489)&gt;9,MINUTE(C5489),CONCATENATE(0,MINUTE(C5489))),":",VLOOKUP(F5489,'Valid Values - Results'!$D$4:$F$12,3,FALSE)),"")</f>
        <v/>
      </c>
      <c r="H5489" s="41"/>
      <c r="I5489" s="41"/>
      <c r="J5489" s="41"/>
      <c r="K5489" s="41"/>
      <c r="L5489" s="41"/>
      <c r="M5489" s="92"/>
      <c r="N5489" s="41"/>
      <c r="O5489" s="41"/>
      <c r="P5489" s="41"/>
      <c r="Q5489" s="41"/>
      <c r="R5489" s="41"/>
      <c r="S5489" s="41"/>
      <c r="T5489" s="41"/>
      <c r="U5489" s="47"/>
      <c r="V5489" s="49"/>
      <c r="W5489" s="41"/>
      <c r="X5489" s="41"/>
      <c r="Y5489" s="41"/>
      <c r="AA5489" s="37" t="str">
        <f>IF($I5489&lt;&gt;"",VLOOKUP($I5489,'Valid Values - Search'!$R$4:$T$4719,3,FALSE),"")</f>
        <v/>
      </c>
      <c r="AB5489" s="37" t="str">
        <f>IF($I5489&lt;&gt;"",VLOOKUP($I5489,'Valid Values - Search'!$R$4:$S$4719,2,FALSE),"")</f>
        <v/>
      </c>
      <c r="AC5489" s="38" t="str">
        <f t="shared" si="85"/>
        <v/>
      </c>
      <c r="AD5489" s="38"/>
    </row>
    <row r="5490" spans="1:30">
      <c r="A5490" s="46"/>
      <c r="B5490" s="47"/>
      <c r="C5490" s="49"/>
      <c r="D5490" s="41"/>
      <c r="E5490" s="41"/>
      <c r="F5490" s="41"/>
      <c r="G5490" s="50" t="str">
        <f>IF(A5490&lt;&gt;"",CONCATENATE(A5490,":",YEAR(B5490),IF(MONTH(B5490)&gt;9,MONTH(B5490),CONCATENATE(0,MONTH(B5490))),IF(DAY(B5490)&gt;9,DAY(B5490),CONCATENATE(0,DAY(B5490))),IF(HOUR(C5490)&gt;9,HOUR(C5490),CONCATENATE(0,HOUR(C5490))),IF(MINUTE(C5490)&gt;9,MINUTE(C5490),CONCATENATE(0,MINUTE(C5490))),":",VLOOKUP(F5490,'Valid Values - Results'!$D$4:$F$12,3,FALSE)),"")</f>
        <v/>
      </c>
      <c r="H5490" s="41"/>
      <c r="I5490" s="41"/>
      <c r="J5490" s="41"/>
      <c r="K5490" s="41"/>
      <c r="L5490" s="41"/>
      <c r="M5490" s="92"/>
      <c r="N5490" s="41"/>
      <c r="O5490" s="41"/>
      <c r="P5490" s="41"/>
      <c r="Q5490" s="41"/>
      <c r="R5490" s="41"/>
      <c r="S5490" s="41"/>
      <c r="T5490" s="41"/>
      <c r="U5490" s="47"/>
      <c r="V5490" s="49"/>
      <c r="W5490" s="41"/>
      <c r="X5490" s="41"/>
      <c r="Y5490" s="41"/>
      <c r="AA5490" s="37" t="str">
        <f>IF($I5490&lt;&gt;"",VLOOKUP($I5490,'Valid Values - Search'!$R$4:$T$4719,3,FALSE),"")</f>
        <v/>
      </c>
      <c r="AB5490" s="37" t="str">
        <f>IF($I5490&lt;&gt;"",VLOOKUP($I5490,'Valid Values - Search'!$R$4:$S$4719,2,FALSE),"")</f>
        <v/>
      </c>
      <c r="AC5490" s="38" t="str">
        <f t="shared" si="85"/>
        <v/>
      </c>
      <c r="AD5490" s="38"/>
    </row>
    <row r="5491" spans="1:30">
      <c r="A5491" s="46"/>
      <c r="B5491" s="47"/>
      <c r="C5491" s="49"/>
      <c r="D5491" s="41"/>
      <c r="E5491" s="41"/>
      <c r="F5491" s="41"/>
      <c r="G5491" s="50" t="str">
        <f>IF(A5491&lt;&gt;"",CONCATENATE(A5491,":",YEAR(B5491),IF(MONTH(B5491)&gt;9,MONTH(B5491),CONCATENATE(0,MONTH(B5491))),IF(DAY(B5491)&gt;9,DAY(B5491),CONCATENATE(0,DAY(B5491))),IF(HOUR(C5491)&gt;9,HOUR(C5491),CONCATENATE(0,HOUR(C5491))),IF(MINUTE(C5491)&gt;9,MINUTE(C5491),CONCATENATE(0,MINUTE(C5491))),":",VLOOKUP(F5491,'Valid Values - Results'!$D$4:$F$12,3,FALSE)),"")</f>
        <v/>
      </c>
      <c r="H5491" s="41"/>
      <c r="I5491" s="41"/>
      <c r="J5491" s="41"/>
      <c r="K5491" s="41"/>
      <c r="L5491" s="41"/>
      <c r="M5491" s="92"/>
      <c r="N5491" s="41"/>
      <c r="O5491" s="41"/>
      <c r="P5491" s="41"/>
      <c r="Q5491" s="41"/>
      <c r="R5491" s="41"/>
      <c r="S5491" s="41"/>
      <c r="T5491" s="41"/>
      <c r="U5491" s="47"/>
      <c r="V5491" s="49"/>
      <c r="W5491" s="41"/>
      <c r="X5491" s="41"/>
      <c r="Y5491" s="41"/>
      <c r="AA5491" s="37" t="str">
        <f>IF($I5491&lt;&gt;"",VLOOKUP($I5491,'Valid Values - Search'!$R$4:$T$4719,3,FALSE),"")</f>
        <v/>
      </c>
      <c r="AB5491" s="37" t="str">
        <f>IF($I5491&lt;&gt;"",VLOOKUP($I5491,'Valid Values - Search'!$R$4:$S$4719,2,FALSE),"")</f>
        <v/>
      </c>
      <c r="AC5491" s="38" t="str">
        <f t="shared" si="85"/>
        <v/>
      </c>
      <c r="AD5491" s="38"/>
    </row>
    <row r="5492" spans="1:30">
      <c r="A5492" s="46"/>
      <c r="B5492" s="47"/>
      <c r="C5492" s="49"/>
      <c r="D5492" s="41"/>
      <c r="E5492" s="41"/>
      <c r="F5492" s="41"/>
      <c r="G5492" s="50" t="str">
        <f>IF(A5492&lt;&gt;"",CONCATENATE(A5492,":",YEAR(B5492),IF(MONTH(B5492)&gt;9,MONTH(B5492),CONCATENATE(0,MONTH(B5492))),IF(DAY(B5492)&gt;9,DAY(B5492),CONCATENATE(0,DAY(B5492))),IF(HOUR(C5492)&gt;9,HOUR(C5492),CONCATENATE(0,HOUR(C5492))),IF(MINUTE(C5492)&gt;9,MINUTE(C5492),CONCATENATE(0,MINUTE(C5492))),":",VLOOKUP(F5492,'Valid Values - Results'!$D$4:$F$12,3,FALSE)),"")</f>
        <v/>
      </c>
      <c r="H5492" s="41"/>
      <c r="I5492" s="41"/>
      <c r="J5492" s="41"/>
      <c r="K5492" s="41"/>
      <c r="L5492" s="41"/>
      <c r="M5492" s="92"/>
      <c r="N5492" s="41"/>
      <c r="O5492" s="41"/>
      <c r="P5492" s="41"/>
      <c r="Q5492" s="41"/>
      <c r="R5492" s="41"/>
      <c r="S5492" s="41"/>
      <c r="T5492" s="41"/>
      <c r="U5492" s="47"/>
      <c r="V5492" s="49"/>
      <c r="W5492" s="41"/>
      <c r="X5492" s="41"/>
      <c r="Y5492" s="41"/>
      <c r="AA5492" s="37" t="str">
        <f>IF($I5492&lt;&gt;"",VLOOKUP($I5492,'Valid Values - Search'!$R$4:$T$4719,3,FALSE),"")</f>
        <v/>
      </c>
      <c r="AB5492" s="37" t="str">
        <f>IF($I5492&lt;&gt;"",VLOOKUP($I5492,'Valid Values - Search'!$R$4:$S$4719,2,FALSE),"")</f>
        <v/>
      </c>
      <c r="AC5492" s="38" t="str">
        <f t="shared" si="85"/>
        <v/>
      </c>
      <c r="AD5492" s="38"/>
    </row>
    <row r="5493" spans="1:30">
      <c r="A5493" s="46"/>
      <c r="B5493" s="47"/>
      <c r="C5493" s="49"/>
      <c r="D5493" s="41"/>
      <c r="E5493" s="41"/>
      <c r="F5493" s="41"/>
      <c r="G5493" s="50" t="str">
        <f>IF(A5493&lt;&gt;"",CONCATENATE(A5493,":",YEAR(B5493),IF(MONTH(B5493)&gt;9,MONTH(B5493),CONCATENATE(0,MONTH(B5493))),IF(DAY(B5493)&gt;9,DAY(B5493),CONCATENATE(0,DAY(B5493))),IF(HOUR(C5493)&gt;9,HOUR(C5493),CONCATENATE(0,HOUR(C5493))),IF(MINUTE(C5493)&gt;9,MINUTE(C5493),CONCATENATE(0,MINUTE(C5493))),":",VLOOKUP(F5493,'Valid Values - Results'!$D$4:$F$12,3,FALSE)),"")</f>
        <v/>
      </c>
      <c r="H5493" s="41"/>
      <c r="I5493" s="41"/>
      <c r="J5493" s="41"/>
      <c r="K5493" s="41"/>
      <c r="L5493" s="41"/>
      <c r="M5493" s="92"/>
      <c r="N5493" s="41"/>
      <c r="O5493" s="41"/>
      <c r="P5493" s="41"/>
      <c r="Q5493" s="41"/>
      <c r="R5493" s="41"/>
      <c r="S5493" s="41"/>
      <c r="T5493" s="41"/>
      <c r="U5493" s="47"/>
      <c r="V5493" s="49"/>
      <c r="W5493" s="41"/>
      <c r="X5493" s="41"/>
      <c r="Y5493" s="41"/>
      <c r="AA5493" s="37" t="str">
        <f>IF($I5493&lt;&gt;"",VLOOKUP($I5493,'Valid Values - Search'!$R$4:$T$4719,3,FALSE),"")</f>
        <v/>
      </c>
      <c r="AB5493" s="37" t="str">
        <f>IF($I5493&lt;&gt;"",VLOOKUP($I5493,'Valid Values - Search'!$R$4:$S$4719,2,FALSE),"")</f>
        <v/>
      </c>
      <c r="AC5493" s="38" t="str">
        <f t="shared" si="85"/>
        <v/>
      </c>
      <c r="AD5493" s="38"/>
    </row>
    <row r="5494" spans="1:30">
      <c r="A5494" s="46"/>
      <c r="B5494" s="47"/>
      <c r="C5494" s="49"/>
      <c r="D5494" s="41"/>
      <c r="E5494" s="41"/>
      <c r="F5494" s="41"/>
      <c r="G5494" s="50" t="str">
        <f>IF(A5494&lt;&gt;"",CONCATENATE(A5494,":",YEAR(B5494),IF(MONTH(B5494)&gt;9,MONTH(B5494),CONCATENATE(0,MONTH(B5494))),IF(DAY(B5494)&gt;9,DAY(B5494),CONCATENATE(0,DAY(B5494))),IF(HOUR(C5494)&gt;9,HOUR(C5494),CONCATENATE(0,HOUR(C5494))),IF(MINUTE(C5494)&gt;9,MINUTE(C5494),CONCATENATE(0,MINUTE(C5494))),":",VLOOKUP(F5494,'Valid Values - Results'!$D$4:$F$12,3,FALSE)),"")</f>
        <v/>
      </c>
      <c r="H5494" s="41"/>
      <c r="I5494" s="41"/>
      <c r="J5494" s="41"/>
      <c r="K5494" s="41"/>
      <c r="L5494" s="41"/>
      <c r="M5494" s="92"/>
      <c r="N5494" s="41"/>
      <c r="O5494" s="41"/>
      <c r="P5494" s="41"/>
      <c r="Q5494" s="41"/>
      <c r="R5494" s="41"/>
      <c r="S5494" s="41"/>
      <c r="T5494" s="41"/>
      <c r="U5494" s="47"/>
      <c r="V5494" s="49"/>
      <c r="W5494" s="41"/>
      <c r="X5494" s="41"/>
      <c r="Y5494" s="41"/>
      <c r="AA5494" s="37" t="str">
        <f>IF($I5494&lt;&gt;"",VLOOKUP($I5494,'Valid Values - Search'!$R$4:$T$4719,3,FALSE),"")</f>
        <v/>
      </c>
      <c r="AB5494" s="37" t="str">
        <f>IF($I5494&lt;&gt;"",VLOOKUP($I5494,'Valid Values - Search'!$R$4:$S$4719,2,FALSE),"")</f>
        <v/>
      </c>
      <c r="AC5494" s="38" t="str">
        <f t="shared" si="85"/>
        <v/>
      </c>
      <c r="AD5494" s="38"/>
    </row>
    <row r="5495" spans="1:30">
      <c r="A5495" s="46"/>
      <c r="B5495" s="47"/>
      <c r="C5495" s="49"/>
      <c r="D5495" s="41"/>
      <c r="E5495" s="41"/>
      <c r="F5495" s="41"/>
      <c r="G5495" s="50" t="str">
        <f>IF(A5495&lt;&gt;"",CONCATENATE(A5495,":",YEAR(B5495),IF(MONTH(B5495)&gt;9,MONTH(B5495),CONCATENATE(0,MONTH(B5495))),IF(DAY(B5495)&gt;9,DAY(B5495),CONCATENATE(0,DAY(B5495))),IF(HOUR(C5495)&gt;9,HOUR(C5495),CONCATENATE(0,HOUR(C5495))),IF(MINUTE(C5495)&gt;9,MINUTE(C5495),CONCATENATE(0,MINUTE(C5495))),":",VLOOKUP(F5495,'Valid Values - Results'!$D$4:$F$12,3,FALSE)),"")</f>
        <v/>
      </c>
      <c r="H5495" s="41"/>
      <c r="I5495" s="41"/>
      <c r="J5495" s="41"/>
      <c r="K5495" s="41"/>
      <c r="L5495" s="41"/>
      <c r="M5495" s="92"/>
      <c r="N5495" s="41"/>
      <c r="O5495" s="41"/>
      <c r="P5495" s="41"/>
      <c r="Q5495" s="41"/>
      <c r="R5495" s="41"/>
      <c r="S5495" s="41"/>
      <c r="T5495" s="41"/>
      <c r="U5495" s="47"/>
      <c r="V5495" s="49"/>
      <c r="W5495" s="41"/>
      <c r="X5495" s="41"/>
      <c r="Y5495" s="41"/>
      <c r="AA5495" s="37" t="str">
        <f>IF($I5495&lt;&gt;"",VLOOKUP($I5495,'Valid Values - Search'!$R$4:$T$4719,3,FALSE),"")</f>
        <v/>
      </c>
      <c r="AB5495" s="37" t="str">
        <f>IF($I5495&lt;&gt;"",VLOOKUP($I5495,'Valid Values - Search'!$R$4:$S$4719,2,FALSE),"")</f>
        <v/>
      </c>
      <c r="AC5495" s="38" t="str">
        <f t="shared" si="85"/>
        <v/>
      </c>
      <c r="AD5495" s="38"/>
    </row>
    <row r="5496" spans="1:30">
      <c r="A5496" s="46"/>
      <c r="B5496" s="47"/>
      <c r="C5496" s="49"/>
      <c r="D5496" s="41"/>
      <c r="E5496" s="41"/>
      <c r="F5496" s="41"/>
      <c r="G5496" s="50" t="str">
        <f>IF(A5496&lt;&gt;"",CONCATENATE(A5496,":",YEAR(B5496),IF(MONTH(B5496)&gt;9,MONTH(B5496),CONCATENATE(0,MONTH(B5496))),IF(DAY(B5496)&gt;9,DAY(B5496),CONCATENATE(0,DAY(B5496))),IF(HOUR(C5496)&gt;9,HOUR(C5496),CONCATENATE(0,HOUR(C5496))),IF(MINUTE(C5496)&gt;9,MINUTE(C5496),CONCATENATE(0,MINUTE(C5496))),":",VLOOKUP(F5496,'Valid Values - Results'!$D$4:$F$12,3,FALSE)),"")</f>
        <v/>
      </c>
      <c r="H5496" s="41"/>
      <c r="I5496" s="41"/>
      <c r="J5496" s="41"/>
      <c r="K5496" s="41"/>
      <c r="L5496" s="41"/>
      <c r="M5496" s="92"/>
      <c r="N5496" s="41"/>
      <c r="O5496" s="41"/>
      <c r="P5496" s="41"/>
      <c r="Q5496" s="41"/>
      <c r="R5496" s="41"/>
      <c r="S5496" s="41"/>
      <c r="T5496" s="41"/>
      <c r="U5496" s="47"/>
      <c r="V5496" s="49"/>
      <c r="W5496" s="41"/>
      <c r="X5496" s="41"/>
      <c r="Y5496" s="41"/>
      <c r="AA5496" s="37" t="str">
        <f>IF($I5496&lt;&gt;"",VLOOKUP($I5496,'Valid Values - Search'!$R$4:$T$4719,3,FALSE),"")</f>
        <v/>
      </c>
      <c r="AB5496" s="37" t="str">
        <f>IF($I5496&lt;&gt;"",VLOOKUP($I5496,'Valid Values - Search'!$R$4:$S$4719,2,FALSE),"")</f>
        <v/>
      </c>
      <c r="AC5496" s="38" t="str">
        <f t="shared" si="85"/>
        <v/>
      </c>
      <c r="AD5496" s="38"/>
    </row>
    <row r="5497" spans="1:30">
      <c r="A5497" s="46"/>
      <c r="B5497" s="47"/>
      <c r="C5497" s="49"/>
      <c r="D5497" s="41"/>
      <c r="E5497" s="41"/>
      <c r="F5497" s="41"/>
      <c r="G5497" s="50" t="str">
        <f>IF(A5497&lt;&gt;"",CONCATENATE(A5497,":",YEAR(B5497),IF(MONTH(B5497)&gt;9,MONTH(B5497),CONCATENATE(0,MONTH(B5497))),IF(DAY(B5497)&gt;9,DAY(B5497),CONCATENATE(0,DAY(B5497))),IF(HOUR(C5497)&gt;9,HOUR(C5497),CONCATENATE(0,HOUR(C5497))),IF(MINUTE(C5497)&gt;9,MINUTE(C5497),CONCATENATE(0,MINUTE(C5497))),":",VLOOKUP(F5497,'Valid Values - Results'!$D$4:$F$12,3,FALSE)),"")</f>
        <v/>
      </c>
      <c r="H5497" s="41"/>
      <c r="I5497" s="41"/>
      <c r="J5497" s="41"/>
      <c r="K5497" s="41"/>
      <c r="L5497" s="41"/>
      <c r="M5497" s="92"/>
      <c r="N5497" s="41"/>
      <c r="O5497" s="41"/>
      <c r="P5497" s="41"/>
      <c r="Q5497" s="41"/>
      <c r="R5497" s="41"/>
      <c r="S5497" s="41"/>
      <c r="T5497" s="41"/>
      <c r="U5497" s="47"/>
      <c r="V5497" s="49"/>
      <c r="W5497" s="41"/>
      <c r="X5497" s="41"/>
      <c r="Y5497" s="41"/>
      <c r="AA5497" s="37" t="str">
        <f>IF($I5497&lt;&gt;"",VLOOKUP($I5497,'Valid Values - Search'!$R$4:$T$4719,3,FALSE),"")</f>
        <v/>
      </c>
      <c r="AB5497" s="37" t="str">
        <f>IF($I5497&lt;&gt;"",VLOOKUP($I5497,'Valid Values - Search'!$R$4:$S$4719,2,FALSE),"")</f>
        <v/>
      </c>
      <c r="AC5497" s="38" t="str">
        <f t="shared" si="85"/>
        <v/>
      </c>
      <c r="AD5497" s="38"/>
    </row>
    <row r="5498" spans="1:30">
      <c r="A5498" s="46"/>
      <c r="B5498" s="47"/>
      <c r="C5498" s="49"/>
      <c r="D5498" s="41"/>
      <c r="E5498" s="41"/>
      <c r="F5498" s="41"/>
      <c r="G5498" s="50" t="str">
        <f>IF(A5498&lt;&gt;"",CONCATENATE(A5498,":",YEAR(B5498),IF(MONTH(B5498)&gt;9,MONTH(B5498),CONCATENATE(0,MONTH(B5498))),IF(DAY(B5498)&gt;9,DAY(B5498),CONCATENATE(0,DAY(B5498))),IF(HOUR(C5498)&gt;9,HOUR(C5498),CONCATENATE(0,HOUR(C5498))),IF(MINUTE(C5498)&gt;9,MINUTE(C5498),CONCATENATE(0,MINUTE(C5498))),":",VLOOKUP(F5498,'Valid Values - Results'!$D$4:$F$12,3,FALSE)),"")</f>
        <v/>
      </c>
      <c r="H5498" s="41"/>
      <c r="I5498" s="41"/>
      <c r="J5498" s="41"/>
      <c r="K5498" s="41"/>
      <c r="L5498" s="41"/>
      <c r="M5498" s="92"/>
      <c r="N5498" s="41"/>
      <c r="O5498" s="41"/>
      <c r="P5498" s="41"/>
      <c r="Q5498" s="41"/>
      <c r="R5498" s="41"/>
      <c r="S5498" s="41"/>
      <c r="T5498" s="41"/>
      <c r="U5498" s="47"/>
      <c r="V5498" s="49"/>
      <c r="W5498" s="41"/>
      <c r="X5498" s="41"/>
      <c r="Y5498" s="41"/>
      <c r="AA5498" s="37" t="str">
        <f>IF($I5498&lt;&gt;"",VLOOKUP($I5498,'Valid Values - Search'!$R$4:$T$4719,3,FALSE),"")</f>
        <v/>
      </c>
      <c r="AB5498" s="37" t="str">
        <f>IF($I5498&lt;&gt;"",VLOOKUP($I5498,'Valid Values - Search'!$R$4:$S$4719,2,FALSE),"")</f>
        <v/>
      </c>
      <c r="AC5498" s="38" t="str">
        <f t="shared" si="85"/>
        <v/>
      </c>
      <c r="AD5498" s="38"/>
    </row>
    <row r="5499" spans="1:30">
      <c r="A5499" s="46"/>
      <c r="B5499" s="47"/>
      <c r="C5499" s="49"/>
      <c r="D5499" s="41"/>
      <c r="E5499" s="41"/>
      <c r="F5499" s="41"/>
      <c r="G5499" s="50" t="str">
        <f>IF(A5499&lt;&gt;"",CONCATENATE(A5499,":",YEAR(B5499),IF(MONTH(B5499)&gt;9,MONTH(B5499),CONCATENATE(0,MONTH(B5499))),IF(DAY(B5499)&gt;9,DAY(B5499),CONCATENATE(0,DAY(B5499))),IF(HOUR(C5499)&gt;9,HOUR(C5499),CONCATENATE(0,HOUR(C5499))),IF(MINUTE(C5499)&gt;9,MINUTE(C5499),CONCATENATE(0,MINUTE(C5499))),":",VLOOKUP(F5499,'Valid Values - Results'!$D$4:$F$12,3,FALSE)),"")</f>
        <v/>
      </c>
      <c r="H5499" s="41"/>
      <c r="I5499" s="41"/>
      <c r="J5499" s="41"/>
      <c r="K5499" s="41"/>
      <c r="L5499" s="41"/>
      <c r="M5499" s="92"/>
      <c r="N5499" s="41"/>
      <c r="O5499" s="41"/>
      <c r="P5499" s="41"/>
      <c r="Q5499" s="41"/>
      <c r="R5499" s="41"/>
      <c r="S5499" s="41"/>
      <c r="T5499" s="41"/>
      <c r="U5499" s="47"/>
      <c r="V5499" s="49"/>
      <c r="W5499" s="41"/>
      <c r="X5499" s="41"/>
      <c r="Y5499" s="41"/>
      <c r="AA5499" s="37" t="str">
        <f>IF($I5499&lt;&gt;"",VLOOKUP($I5499,'Valid Values - Search'!$R$4:$T$4719,3,FALSE),"")</f>
        <v/>
      </c>
      <c r="AB5499" s="37" t="str">
        <f>IF($I5499&lt;&gt;"",VLOOKUP($I5499,'Valid Values - Search'!$R$4:$S$4719,2,FALSE),"")</f>
        <v/>
      </c>
      <c r="AC5499" s="38" t="str">
        <f t="shared" si="85"/>
        <v/>
      </c>
      <c r="AD5499" s="38"/>
    </row>
    <row r="5500" spans="1:30">
      <c r="A5500" s="46"/>
      <c r="B5500" s="47"/>
      <c r="C5500" s="49"/>
      <c r="D5500" s="41"/>
      <c r="E5500" s="41"/>
      <c r="F5500" s="41"/>
      <c r="G5500" s="50" t="str">
        <f>IF(A5500&lt;&gt;"",CONCATENATE(A5500,":",YEAR(B5500),IF(MONTH(B5500)&gt;9,MONTH(B5500),CONCATENATE(0,MONTH(B5500))),IF(DAY(B5500)&gt;9,DAY(B5500),CONCATENATE(0,DAY(B5500))),IF(HOUR(C5500)&gt;9,HOUR(C5500),CONCATENATE(0,HOUR(C5500))),IF(MINUTE(C5500)&gt;9,MINUTE(C5500),CONCATENATE(0,MINUTE(C5500))),":",VLOOKUP(F5500,'Valid Values - Results'!$D$4:$F$12,3,FALSE)),"")</f>
        <v/>
      </c>
      <c r="H5500" s="41"/>
      <c r="I5500" s="41"/>
      <c r="J5500" s="41"/>
      <c r="K5500" s="41"/>
      <c r="L5500" s="41"/>
      <c r="M5500" s="92"/>
      <c r="N5500" s="41"/>
      <c r="O5500" s="41"/>
      <c r="P5500" s="41"/>
      <c r="Q5500" s="41"/>
      <c r="R5500" s="41"/>
      <c r="S5500" s="41"/>
      <c r="T5500" s="41"/>
      <c r="U5500" s="47"/>
      <c r="V5500" s="49"/>
      <c r="W5500" s="41"/>
      <c r="X5500" s="41"/>
      <c r="Y5500" s="41"/>
      <c r="AA5500" s="37" t="str">
        <f>IF($I5500&lt;&gt;"",VLOOKUP($I5500,'Valid Values - Search'!$R$4:$T$4719,3,FALSE),"")</f>
        <v/>
      </c>
      <c r="AB5500" s="37" t="str">
        <f>IF($I5500&lt;&gt;"",VLOOKUP($I5500,'Valid Values - Search'!$R$4:$S$4719,2,FALSE),"")</f>
        <v/>
      </c>
      <c r="AC5500" s="38" t="str">
        <f t="shared" si="85"/>
        <v/>
      </c>
      <c r="AD5500" s="38"/>
    </row>
    <row r="5501" spans="1:30">
      <c r="A5501" s="46"/>
      <c r="B5501" s="47"/>
      <c r="C5501" s="49"/>
      <c r="D5501" s="41"/>
      <c r="E5501" s="41"/>
      <c r="F5501" s="41"/>
      <c r="G5501" s="50" t="str">
        <f>IF(A5501&lt;&gt;"",CONCATENATE(A5501,":",YEAR(B5501),IF(MONTH(B5501)&gt;9,MONTH(B5501),CONCATENATE(0,MONTH(B5501))),IF(DAY(B5501)&gt;9,DAY(B5501),CONCATENATE(0,DAY(B5501))),IF(HOUR(C5501)&gt;9,HOUR(C5501),CONCATENATE(0,HOUR(C5501))),IF(MINUTE(C5501)&gt;9,MINUTE(C5501),CONCATENATE(0,MINUTE(C5501))),":",VLOOKUP(F5501,'Valid Values - Results'!$D$4:$F$12,3,FALSE)),"")</f>
        <v/>
      </c>
      <c r="H5501" s="41"/>
      <c r="I5501" s="41"/>
      <c r="J5501" s="41"/>
      <c r="K5501" s="41"/>
      <c r="L5501" s="41"/>
      <c r="M5501" s="92"/>
      <c r="N5501" s="41"/>
      <c r="O5501" s="41"/>
      <c r="P5501" s="41"/>
      <c r="Q5501" s="41"/>
      <c r="R5501" s="41"/>
      <c r="S5501" s="41"/>
      <c r="T5501" s="41"/>
      <c r="U5501" s="47"/>
      <c r="V5501" s="49"/>
      <c r="W5501" s="41"/>
      <c r="X5501" s="41"/>
      <c r="Y5501" s="41"/>
      <c r="AA5501" s="37" t="str">
        <f>IF($I5501&lt;&gt;"",VLOOKUP($I5501,'Valid Values - Search'!$R$4:$T$4719,3,FALSE),"")</f>
        <v/>
      </c>
      <c r="AB5501" s="37" t="str">
        <f>IF($I5501&lt;&gt;"",VLOOKUP($I5501,'Valid Values - Search'!$R$4:$S$4719,2,FALSE),"")</f>
        <v/>
      </c>
      <c r="AC5501" s="38" t="str">
        <f t="shared" si="85"/>
        <v/>
      </c>
      <c r="AD5501" s="38"/>
    </row>
    <row r="5502" spans="1:30">
      <c r="A5502" s="46"/>
      <c r="B5502" s="47"/>
      <c r="C5502" s="49"/>
      <c r="D5502" s="41"/>
      <c r="E5502" s="41"/>
      <c r="F5502" s="41"/>
      <c r="G5502" s="50" t="str">
        <f>IF(A5502&lt;&gt;"",CONCATENATE(A5502,":",YEAR(B5502),IF(MONTH(B5502)&gt;9,MONTH(B5502),CONCATENATE(0,MONTH(B5502))),IF(DAY(B5502)&gt;9,DAY(B5502),CONCATENATE(0,DAY(B5502))),IF(HOUR(C5502)&gt;9,HOUR(C5502),CONCATENATE(0,HOUR(C5502))),IF(MINUTE(C5502)&gt;9,MINUTE(C5502),CONCATENATE(0,MINUTE(C5502))),":",VLOOKUP(F5502,'Valid Values - Results'!$D$4:$F$12,3,FALSE)),"")</f>
        <v/>
      </c>
      <c r="H5502" s="41"/>
      <c r="I5502" s="41"/>
      <c r="J5502" s="41"/>
      <c r="K5502" s="41"/>
      <c r="L5502" s="41"/>
      <c r="M5502" s="92"/>
      <c r="N5502" s="41"/>
      <c r="O5502" s="41"/>
      <c r="P5502" s="41"/>
      <c r="Q5502" s="41"/>
      <c r="R5502" s="41"/>
      <c r="S5502" s="41"/>
      <c r="T5502" s="41"/>
      <c r="U5502" s="47"/>
      <c r="V5502" s="49"/>
      <c r="W5502" s="41"/>
      <c r="X5502" s="41"/>
      <c r="Y5502" s="41"/>
      <c r="AA5502" s="37" t="str">
        <f>IF($I5502&lt;&gt;"",VLOOKUP($I5502,'Valid Values - Search'!$R$4:$T$4719,3,FALSE),"")</f>
        <v/>
      </c>
      <c r="AB5502" s="37" t="str">
        <f>IF($I5502&lt;&gt;"",VLOOKUP($I5502,'Valid Values - Search'!$R$4:$S$4719,2,FALSE),"")</f>
        <v/>
      </c>
      <c r="AC5502" s="38" t="str">
        <f t="shared" si="85"/>
        <v/>
      </c>
      <c r="AD5502" s="38"/>
    </row>
    <row r="5503" spans="1:30">
      <c r="A5503" s="46"/>
      <c r="B5503" s="47"/>
      <c r="C5503" s="49"/>
      <c r="D5503" s="41"/>
      <c r="E5503" s="41"/>
      <c r="F5503" s="41"/>
      <c r="G5503" s="50" t="str">
        <f>IF(A5503&lt;&gt;"",CONCATENATE(A5503,":",YEAR(B5503),IF(MONTH(B5503)&gt;9,MONTH(B5503),CONCATENATE(0,MONTH(B5503))),IF(DAY(B5503)&gt;9,DAY(B5503),CONCATENATE(0,DAY(B5503))),IF(HOUR(C5503)&gt;9,HOUR(C5503),CONCATENATE(0,HOUR(C5503))),IF(MINUTE(C5503)&gt;9,MINUTE(C5503),CONCATENATE(0,MINUTE(C5503))),":",VLOOKUP(F5503,'Valid Values - Results'!$D$4:$F$12,3,FALSE)),"")</f>
        <v/>
      </c>
      <c r="H5503" s="41"/>
      <c r="I5503" s="41"/>
      <c r="J5503" s="41"/>
      <c r="K5503" s="41"/>
      <c r="L5503" s="41"/>
      <c r="M5503" s="92"/>
      <c r="N5503" s="41"/>
      <c r="O5503" s="41"/>
      <c r="P5503" s="41"/>
      <c r="Q5503" s="41"/>
      <c r="R5503" s="41"/>
      <c r="S5503" s="41"/>
      <c r="T5503" s="41"/>
      <c r="U5503" s="47"/>
      <c r="V5503" s="49"/>
      <c r="W5503" s="41"/>
      <c r="X5503" s="41"/>
      <c r="Y5503" s="41"/>
      <c r="AA5503" s="37" t="str">
        <f>IF($I5503&lt;&gt;"",VLOOKUP($I5503,'Valid Values - Search'!$R$4:$T$4719,3,FALSE),"")</f>
        <v/>
      </c>
      <c r="AB5503" s="37" t="str">
        <f>IF($I5503&lt;&gt;"",VLOOKUP($I5503,'Valid Values - Search'!$R$4:$S$4719,2,FALSE),"")</f>
        <v/>
      </c>
      <c r="AC5503" s="38" t="str">
        <f t="shared" si="85"/>
        <v/>
      </c>
      <c r="AD5503" s="38"/>
    </row>
    <row r="5504" spans="1:30">
      <c r="A5504" s="46"/>
      <c r="B5504" s="47"/>
      <c r="C5504" s="49"/>
      <c r="D5504" s="41"/>
      <c r="E5504" s="41"/>
      <c r="F5504" s="41"/>
      <c r="G5504" s="50" t="str">
        <f>IF(A5504&lt;&gt;"",CONCATENATE(A5504,":",YEAR(B5504),IF(MONTH(B5504)&gt;9,MONTH(B5504),CONCATENATE(0,MONTH(B5504))),IF(DAY(B5504)&gt;9,DAY(B5504),CONCATENATE(0,DAY(B5504))),IF(HOUR(C5504)&gt;9,HOUR(C5504),CONCATENATE(0,HOUR(C5504))),IF(MINUTE(C5504)&gt;9,MINUTE(C5504),CONCATENATE(0,MINUTE(C5504))),":",VLOOKUP(F5504,'Valid Values - Results'!$D$4:$F$12,3,FALSE)),"")</f>
        <v/>
      </c>
      <c r="H5504" s="41"/>
      <c r="I5504" s="41"/>
      <c r="J5504" s="41"/>
      <c r="K5504" s="41"/>
      <c r="L5504" s="41"/>
      <c r="M5504" s="92"/>
      <c r="N5504" s="41"/>
      <c r="O5504" s="41"/>
      <c r="P5504" s="41"/>
      <c r="Q5504" s="41"/>
      <c r="R5504" s="41"/>
      <c r="S5504" s="41"/>
      <c r="T5504" s="41"/>
      <c r="U5504" s="47"/>
      <c r="V5504" s="49"/>
      <c r="W5504" s="41"/>
      <c r="X5504" s="41"/>
      <c r="Y5504" s="41"/>
      <c r="AA5504" s="37" t="str">
        <f>IF($I5504&lt;&gt;"",VLOOKUP($I5504,'Valid Values - Search'!$R$4:$T$4719,3,FALSE),"")</f>
        <v/>
      </c>
      <c r="AB5504" s="37" t="str">
        <f>IF($I5504&lt;&gt;"",VLOOKUP($I5504,'Valid Values - Search'!$R$4:$S$4719,2,FALSE),"")</f>
        <v/>
      </c>
      <c r="AC5504" s="38" t="str">
        <f t="shared" si="85"/>
        <v/>
      </c>
      <c r="AD5504" s="38"/>
    </row>
    <row r="5505" spans="1:30">
      <c r="A5505" s="46"/>
      <c r="B5505" s="47"/>
      <c r="C5505" s="49"/>
      <c r="D5505" s="41"/>
      <c r="E5505" s="41"/>
      <c r="F5505" s="41"/>
      <c r="G5505" s="50" t="str">
        <f>IF(A5505&lt;&gt;"",CONCATENATE(A5505,":",YEAR(B5505),IF(MONTH(B5505)&gt;9,MONTH(B5505),CONCATENATE(0,MONTH(B5505))),IF(DAY(B5505)&gt;9,DAY(B5505),CONCATENATE(0,DAY(B5505))),IF(HOUR(C5505)&gt;9,HOUR(C5505),CONCATENATE(0,HOUR(C5505))),IF(MINUTE(C5505)&gt;9,MINUTE(C5505),CONCATENATE(0,MINUTE(C5505))),":",VLOOKUP(F5505,'Valid Values - Results'!$D$4:$F$12,3,FALSE)),"")</f>
        <v/>
      </c>
      <c r="H5505" s="41"/>
      <c r="I5505" s="41"/>
      <c r="J5505" s="41"/>
      <c r="K5505" s="41"/>
      <c r="L5505" s="41"/>
      <c r="M5505" s="92"/>
      <c r="N5505" s="41"/>
      <c r="O5505" s="41"/>
      <c r="P5505" s="41"/>
      <c r="Q5505" s="41"/>
      <c r="R5505" s="41"/>
      <c r="S5505" s="41"/>
      <c r="T5505" s="41"/>
      <c r="U5505" s="47"/>
      <c r="V5505" s="49"/>
      <c r="W5505" s="41"/>
      <c r="X5505" s="41"/>
      <c r="Y5505" s="41"/>
      <c r="AA5505" s="37" t="str">
        <f>IF($I5505&lt;&gt;"",VLOOKUP($I5505,'Valid Values - Search'!$R$4:$T$4719,3,FALSE),"")</f>
        <v/>
      </c>
      <c r="AB5505" s="37" t="str">
        <f>IF($I5505&lt;&gt;"",VLOOKUP($I5505,'Valid Values - Search'!$R$4:$S$4719,2,FALSE),"")</f>
        <v/>
      </c>
      <c r="AC5505" s="38" t="str">
        <f t="shared" si="85"/>
        <v/>
      </c>
      <c r="AD5505" s="38"/>
    </row>
    <row r="5506" spans="1:30">
      <c r="A5506" s="46"/>
      <c r="B5506" s="47"/>
      <c r="C5506" s="49"/>
      <c r="D5506" s="41"/>
      <c r="E5506" s="41"/>
      <c r="F5506" s="41"/>
      <c r="G5506" s="50" t="str">
        <f>IF(A5506&lt;&gt;"",CONCATENATE(A5506,":",YEAR(B5506),IF(MONTH(B5506)&gt;9,MONTH(B5506),CONCATENATE(0,MONTH(B5506))),IF(DAY(B5506)&gt;9,DAY(B5506),CONCATENATE(0,DAY(B5506))),IF(HOUR(C5506)&gt;9,HOUR(C5506),CONCATENATE(0,HOUR(C5506))),IF(MINUTE(C5506)&gt;9,MINUTE(C5506),CONCATENATE(0,MINUTE(C5506))),":",VLOOKUP(F5506,'Valid Values - Results'!$D$4:$F$12,3,FALSE)),"")</f>
        <v/>
      </c>
      <c r="H5506" s="41"/>
      <c r="I5506" s="41"/>
      <c r="J5506" s="41"/>
      <c r="K5506" s="41"/>
      <c r="L5506" s="41"/>
      <c r="M5506" s="92"/>
      <c r="N5506" s="41"/>
      <c r="O5506" s="41"/>
      <c r="P5506" s="41"/>
      <c r="Q5506" s="41"/>
      <c r="R5506" s="41"/>
      <c r="S5506" s="41"/>
      <c r="T5506" s="41"/>
      <c r="U5506" s="47"/>
      <c r="V5506" s="49"/>
      <c r="W5506" s="41"/>
      <c r="X5506" s="41"/>
      <c r="Y5506" s="41"/>
      <c r="AA5506" s="37" t="str">
        <f>IF($I5506&lt;&gt;"",VLOOKUP($I5506,'Valid Values - Search'!$R$4:$T$4719,3,FALSE),"")</f>
        <v/>
      </c>
      <c r="AB5506" s="37" t="str">
        <f>IF($I5506&lt;&gt;"",VLOOKUP($I5506,'Valid Values - Search'!$R$4:$S$4719,2,FALSE),"")</f>
        <v/>
      </c>
      <c r="AC5506" s="38" t="str">
        <f t="shared" ref="AC5506:AC5569" si="86">IF($V5506&lt;&gt;"",$D5506,"")</f>
        <v/>
      </c>
      <c r="AD5506" s="38"/>
    </row>
    <row r="5507" spans="1:30">
      <c r="A5507" s="46"/>
      <c r="B5507" s="47"/>
      <c r="C5507" s="49"/>
      <c r="D5507" s="41"/>
      <c r="E5507" s="41"/>
      <c r="F5507" s="41"/>
      <c r="G5507" s="50" t="str">
        <f>IF(A5507&lt;&gt;"",CONCATENATE(A5507,":",YEAR(B5507),IF(MONTH(B5507)&gt;9,MONTH(B5507),CONCATENATE(0,MONTH(B5507))),IF(DAY(B5507)&gt;9,DAY(B5507),CONCATENATE(0,DAY(B5507))),IF(HOUR(C5507)&gt;9,HOUR(C5507),CONCATENATE(0,HOUR(C5507))),IF(MINUTE(C5507)&gt;9,MINUTE(C5507),CONCATENATE(0,MINUTE(C5507))),":",VLOOKUP(F5507,'Valid Values - Results'!$D$4:$F$12,3,FALSE)),"")</f>
        <v/>
      </c>
      <c r="H5507" s="41"/>
      <c r="I5507" s="41"/>
      <c r="J5507" s="41"/>
      <c r="K5507" s="41"/>
      <c r="L5507" s="41"/>
      <c r="M5507" s="92"/>
      <c r="N5507" s="41"/>
      <c r="O5507" s="41"/>
      <c r="P5507" s="41"/>
      <c r="Q5507" s="41"/>
      <c r="R5507" s="41"/>
      <c r="S5507" s="41"/>
      <c r="T5507" s="41"/>
      <c r="U5507" s="47"/>
      <c r="V5507" s="49"/>
      <c r="W5507" s="41"/>
      <c r="X5507" s="41"/>
      <c r="Y5507" s="41"/>
      <c r="AA5507" s="37" t="str">
        <f>IF($I5507&lt;&gt;"",VLOOKUP($I5507,'Valid Values - Search'!$R$4:$T$4719,3,FALSE),"")</f>
        <v/>
      </c>
      <c r="AB5507" s="37" t="str">
        <f>IF($I5507&lt;&gt;"",VLOOKUP($I5507,'Valid Values - Search'!$R$4:$S$4719,2,FALSE),"")</f>
        <v/>
      </c>
      <c r="AC5507" s="38" t="str">
        <f t="shared" si="86"/>
        <v/>
      </c>
      <c r="AD5507" s="38"/>
    </row>
    <row r="5508" spans="1:30">
      <c r="A5508" s="46"/>
      <c r="B5508" s="47"/>
      <c r="C5508" s="49"/>
      <c r="D5508" s="41"/>
      <c r="E5508" s="41"/>
      <c r="F5508" s="41"/>
      <c r="G5508" s="50" t="str">
        <f>IF(A5508&lt;&gt;"",CONCATENATE(A5508,":",YEAR(B5508),IF(MONTH(B5508)&gt;9,MONTH(B5508),CONCATENATE(0,MONTH(B5508))),IF(DAY(B5508)&gt;9,DAY(B5508),CONCATENATE(0,DAY(B5508))),IF(HOUR(C5508)&gt;9,HOUR(C5508),CONCATENATE(0,HOUR(C5508))),IF(MINUTE(C5508)&gt;9,MINUTE(C5508),CONCATENATE(0,MINUTE(C5508))),":",VLOOKUP(F5508,'Valid Values - Results'!$D$4:$F$12,3,FALSE)),"")</f>
        <v/>
      </c>
      <c r="H5508" s="41"/>
      <c r="I5508" s="41"/>
      <c r="J5508" s="41"/>
      <c r="K5508" s="41"/>
      <c r="L5508" s="41"/>
      <c r="M5508" s="92"/>
      <c r="N5508" s="41"/>
      <c r="O5508" s="41"/>
      <c r="P5508" s="41"/>
      <c r="Q5508" s="41"/>
      <c r="R5508" s="41"/>
      <c r="S5508" s="41"/>
      <c r="T5508" s="41"/>
      <c r="U5508" s="47"/>
      <c r="V5508" s="49"/>
      <c r="W5508" s="41"/>
      <c r="X5508" s="41"/>
      <c r="Y5508" s="41"/>
      <c r="AA5508" s="37" t="str">
        <f>IF($I5508&lt;&gt;"",VLOOKUP($I5508,'Valid Values - Search'!$R$4:$T$4719,3,FALSE),"")</f>
        <v/>
      </c>
      <c r="AB5508" s="37" t="str">
        <f>IF($I5508&lt;&gt;"",VLOOKUP($I5508,'Valid Values - Search'!$R$4:$S$4719,2,FALSE),"")</f>
        <v/>
      </c>
      <c r="AC5508" s="38" t="str">
        <f t="shared" si="86"/>
        <v/>
      </c>
      <c r="AD5508" s="38"/>
    </row>
    <row r="5509" spans="1:30">
      <c r="A5509" s="46"/>
      <c r="B5509" s="47"/>
      <c r="C5509" s="49"/>
      <c r="D5509" s="41"/>
      <c r="E5509" s="41"/>
      <c r="F5509" s="41"/>
      <c r="G5509" s="50" t="str">
        <f>IF(A5509&lt;&gt;"",CONCATENATE(A5509,":",YEAR(B5509),IF(MONTH(B5509)&gt;9,MONTH(B5509),CONCATENATE(0,MONTH(B5509))),IF(DAY(B5509)&gt;9,DAY(B5509),CONCATENATE(0,DAY(B5509))),IF(HOUR(C5509)&gt;9,HOUR(C5509),CONCATENATE(0,HOUR(C5509))),IF(MINUTE(C5509)&gt;9,MINUTE(C5509),CONCATENATE(0,MINUTE(C5509))),":",VLOOKUP(F5509,'Valid Values - Results'!$D$4:$F$12,3,FALSE)),"")</f>
        <v/>
      </c>
      <c r="H5509" s="41"/>
      <c r="I5509" s="41"/>
      <c r="J5509" s="41"/>
      <c r="K5509" s="41"/>
      <c r="L5509" s="41"/>
      <c r="M5509" s="92"/>
      <c r="N5509" s="41"/>
      <c r="O5509" s="41"/>
      <c r="P5509" s="41"/>
      <c r="Q5509" s="41"/>
      <c r="R5509" s="41"/>
      <c r="S5509" s="41"/>
      <c r="T5509" s="41"/>
      <c r="U5509" s="47"/>
      <c r="V5509" s="49"/>
      <c r="W5509" s="41"/>
      <c r="X5509" s="41"/>
      <c r="Y5509" s="41"/>
      <c r="AA5509" s="37" t="str">
        <f>IF($I5509&lt;&gt;"",VLOOKUP($I5509,'Valid Values - Search'!$R$4:$T$4719,3,FALSE),"")</f>
        <v/>
      </c>
      <c r="AB5509" s="37" t="str">
        <f>IF($I5509&lt;&gt;"",VLOOKUP($I5509,'Valid Values - Search'!$R$4:$S$4719,2,FALSE),"")</f>
        <v/>
      </c>
      <c r="AC5509" s="38" t="str">
        <f t="shared" si="86"/>
        <v/>
      </c>
      <c r="AD5509" s="38"/>
    </row>
    <row r="5510" spans="1:30">
      <c r="A5510" s="46"/>
      <c r="B5510" s="47"/>
      <c r="C5510" s="49"/>
      <c r="D5510" s="41"/>
      <c r="E5510" s="41"/>
      <c r="F5510" s="41"/>
      <c r="G5510" s="50" t="str">
        <f>IF(A5510&lt;&gt;"",CONCATENATE(A5510,":",YEAR(B5510),IF(MONTH(B5510)&gt;9,MONTH(B5510),CONCATENATE(0,MONTH(B5510))),IF(DAY(B5510)&gt;9,DAY(B5510),CONCATENATE(0,DAY(B5510))),IF(HOUR(C5510)&gt;9,HOUR(C5510),CONCATENATE(0,HOUR(C5510))),IF(MINUTE(C5510)&gt;9,MINUTE(C5510),CONCATENATE(0,MINUTE(C5510))),":",VLOOKUP(F5510,'Valid Values - Results'!$D$4:$F$12,3,FALSE)),"")</f>
        <v/>
      </c>
      <c r="H5510" s="41"/>
      <c r="I5510" s="41"/>
      <c r="J5510" s="41"/>
      <c r="K5510" s="41"/>
      <c r="L5510" s="41"/>
      <c r="M5510" s="92"/>
      <c r="N5510" s="41"/>
      <c r="O5510" s="41"/>
      <c r="P5510" s="41"/>
      <c r="Q5510" s="41"/>
      <c r="R5510" s="41"/>
      <c r="S5510" s="41"/>
      <c r="T5510" s="41"/>
      <c r="U5510" s="47"/>
      <c r="V5510" s="49"/>
      <c r="W5510" s="41"/>
      <c r="X5510" s="41"/>
      <c r="Y5510" s="41"/>
      <c r="AA5510" s="37" t="str">
        <f>IF($I5510&lt;&gt;"",VLOOKUP($I5510,'Valid Values - Search'!$R$4:$T$4719,3,FALSE),"")</f>
        <v/>
      </c>
      <c r="AB5510" s="37" t="str">
        <f>IF($I5510&lt;&gt;"",VLOOKUP($I5510,'Valid Values - Search'!$R$4:$S$4719,2,FALSE),"")</f>
        <v/>
      </c>
      <c r="AC5510" s="38" t="str">
        <f t="shared" si="86"/>
        <v/>
      </c>
      <c r="AD5510" s="38"/>
    </row>
    <row r="5511" spans="1:30">
      <c r="A5511" s="46"/>
      <c r="B5511" s="47"/>
      <c r="C5511" s="49"/>
      <c r="D5511" s="41"/>
      <c r="E5511" s="41"/>
      <c r="F5511" s="41"/>
      <c r="G5511" s="50" t="str">
        <f>IF(A5511&lt;&gt;"",CONCATENATE(A5511,":",YEAR(B5511),IF(MONTH(B5511)&gt;9,MONTH(B5511),CONCATENATE(0,MONTH(B5511))),IF(DAY(B5511)&gt;9,DAY(B5511),CONCATENATE(0,DAY(B5511))),IF(HOUR(C5511)&gt;9,HOUR(C5511),CONCATENATE(0,HOUR(C5511))),IF(MINUTE(C5511)&gt;9,MINUTE(C5511),CONCATENATE(0,MINUTE(C5511))),":",VLOOKUP(F5511,'Valid Values - Results'!$D$4:$F$12,3,FALSE)),"")</f>
        <v/>
      </c>
      <c r="H5511" s="41"/>
      <c r="I5511" s="41"/>
      <c r="J5511" s="41"/>
      <c r="K5511" s="41"/>
      <c r="L5511" s="41"/>
      <c r="M5511" s="92"/>
      <c r="N5511" s="41"/>
      <c r="O5511" s="41"/>
      <c r="P5511" s="41"/>
      <c r="Q5511" s="41"/>
      <c r="R5511" s="41"/>
      <c r="S5511" s="41"/>
      <c r="T5511" s="41"/>
      <c r="U5511" s="47"/>
      <c r="V5511" s="49"/>
      <c r="W5511" s="41"/>
      <c r="X5511" s="41"/>
      <c r="Y5511" s="41"/>
      <c r="AA5511" s="37" t="str">
        <f>IF($I5511&lt;&gt;"",VLOOKUP($I5511,'Valid Values - Search'!$R$4:$T$4719,3,FALSE),"")</f>
        <v/>
      </c>
      <c r="AB5511" s="37" t="str">
        <f>IF($I5511&lt;&gt;"",VLOOKUP($I5511,'Valid Values - Search'!$R$4:$S$4719,2,FALSE),"")</f>
        <v/>
      </c>
      <c r="AC5511" s="38" t="str">
        <f t="shared" si="86"/>
        <v/>
      </c>
      <c r="AD5511" s="38"/>
    </row>
    <row r="5512" spans="1:30">
      <c r="A5512" s="46"/>
      <c r="B5512" s="47"/>
      <c r="C5512" s="49"/>
      <c r="D5512" s="41"/>
      <c r="E5512" s="41"/>
      <c r="F5512" s="41"/>
      <c r="G5512" s="50" t="str">
        <f>IF(A5512&lt;&gt;"",CONCATENATE(A5512,":",YEAR(B5512),IF(MONTH(B5512)&gt;9,MONTH(B5512),CONCATENATE(0,MONTH(B5512))),IF(DAY(B5512)&gt;9,DAY(B5512),CONCATENATE(0,DAY(B5512))),IF(HOUR(C5512)&gt;9,HOUR(C5512),CONCATENATE(0,HOUR(C5512))),IF(MINUTE(C5512)&gt;9,MINUTE(C5512),CONCATENATE(0,MINUTE(C5512))),":",VLOOKUP(F5512,'Valid Values - Results'!$D$4:$F$12,3,FALSE)),"")</f>
        <v/>
      </c>
      <c r="H5512" s="41"/>
      <c r="I5512" s="41"/>
      <c r="J5512" s="41"/>
      <c r="K5512" s="41"/>
      <c r="L5512" s="41"/>
      <c r="M5512" s="92"/>
      <c r="N5512" s="41"/>
      <c r="O5512" s="41"/>
      <c r="P5512" s="41"/>
      <c r="Q5512" s="41"/>
      <c r="R5512" s="41"/>
      <c r="S5512" s="41"/>
      <c r="T5512" s="41"/>
      <c r="U5512" s="47"/>
      <c r="V5512" s="49"/>
      <c r="W5512" s="41"/>
      <c r="X5512" s="41"/>
      <c r="Y5512" s="41"/>
      <c r="AA5512" s="37" t="str">
        <f>IF($I5512&lt;&gt;"",VLOOKUP($I5512,'Valid Values - Search'!$R$4:$T$4719,3,FALSE),"")</f>
        <v/>
      </c>
      <c r="AB5512" s="37" t="str">
        <f>IF($I5512&lt;&gt;"",VLOOKUP($I5512,'Valid Values - Search'!$R$4:$S$4719,2,FALSE),"")</f>
        <v/>
      </c>
      <c r="AC5512" s="38" t="str">
        <f t="shared" si="86"/>
        <v/>
      </c>
      <c r="AD5512" s="38"/>
    </row>
    <row r="5513" spans="1:30">
      <c r="A5513" s="46"/>
      <c r="B5513" s="47"/>
      <c r="C5513" s="49"/>
      <c r="D5513" s="41"/>
      <c r="E5513" s="41"/>
      <c r="F5513" s="41"/>
      <c r="G5513" s="50" t="str">
        <f>IF(A5513&lt;&gt;"",CONCATENATE(A5513,":",YEAR(B5513),IF(MONTH(B5513)&gt;9,MONTH(B5513),CONCATENATE(0,MONTH(B5513))),IF(DAY(B5513)&gt;9,DAY(B5513),CONCATENATE(0,DAY(B5513))),IF(HOUR(C5513)&gt;9,HOUR(C5513),CONCATENATE(0,HOUR(C5513))),IF(MINUTE(C5513)&gt;9,MINUTE(C5513),CONCATENATE(0,MINUTE(C5513))),":",VLOOKUP(F5513,'Valid Values - Results'!$D$4:$F$12,3,FALSE)),"")</f>
        <v/>
      </c>
      <c r="H5513" s="41"/>
      <c r="I5513" s="41"/>
      <c r="J5513" s="41"/>
      <c r="K5513" s="41"/>
      <c r="L5513" s="41"/>
      <c r="M5513" s="92"/>
      <c r="N5513" s="41"/>
      <c r="O5513" s="41"/>
      <c r="P5513" s="41"/>
      <c r="Q5513" s="41"/>
      <c r="R5513" s="41"/>
      <c r="S5513" s="41"/>
      <c r="T5513" s="41"/>
      <c r="U5513" s="47"/>
      <c r="V5513" s="49"/>
      <c r="W5513" s="41"/>
      <c r="X5513" s="41"/>
      <c r="Y5513" s="41"/>
      <c r="AA5513" s="37" t="str">
        <f>IF($I5513&lt;&gt;"",VLOOKUP($I5513,'Valid Values - Search'!$R$4:$T$4719,3,FALSE),"")</f>
        <v/>
      </c>
      <c r="AB5513" s="37" t="str">
        <f>IF($I5513&lt;&gt;"",VLOOKUP($I5513,'Valid Values - Search'!$R$4:$S$4719,2,FALSE),"")</f>
        <v/>
      </c>
      <c r="AC5513" s="38" t="str">
        <f t="shared" si="86"/>
        <v/>
      </c>
      <c r="AD5513" s="38"/>
    </row>
    <row r="5514" spans="1:30">
      <c r="A5514" s="46"/>
      <c r="B5514" s="47"/>
      <c r="C5514" s="49"/>
      <c r="D5514" s="41"/>
      <c r="E5514" s="41"/>
      <c r="F5514" s="41"/>
      <c r="G5514" s="50" t="str">
        <f>IF(A5514&lt;&gt;"",CONCATENATE(A5514,":",YEAR(B5514),IF(MONTH(B5514)&gt;9,MONTH(B5514),CONCATENATE(0,MONTH(B5514))),IF(DAY(B5514)&gt;9,DAY(B5514),CONCATENATE(0,DAY(B5514))),IF(HOUR(C5514)&gt;9,HOUR(C5514),CONCATENATE(0,HOUR(C5514))),IF(MINUTE(C5514)&gt;9,MINUTE(C5514),CONCATENATE(0,MINUTE(C5514))),":",VLOOKUP(F5514,'Valid Values - Results'!$D$4:$F$12,3,FALSE)),"")</f>
        <v/>
      </c>
      <c r="H5514" s="41"/>
      <c r="I5514" s="41"/>
      <c r="J5514" s="41"/>
      <c r="K5514" s="41"/>
      <c r="L5514" s="41"/>
      <c r="M5514" s="92"/>
      <c r="N5514" s="41"/>
      <c r="O5514" s="41"/>
      <c r="P5514" s="41"/>
      <c r="Q5514" s="41"/>
      <c r="R5514" s="41"/>
      <c r="S5514" s="41"/>
      <c r="T5514" s="41"/>
      <c r="U5514" s="47"/>
      <c r="V5514" s="49"/>
      <c r="W5514" s="41"/>
      <c r="X5514" s="41"/>
      <c r="Y5514" s="41"/>
      <c r="AA5514" s="37" t="str">
        <f>IF($I5514&lt;&gt;"",VLOOKUP($I5514,'Valid Values - Search'!$R$4:$T$4719,3,FALSE),"")</f>
        <v/>
      </c>
      <c r="AB5514" s="37" t="str">
        <f>IF($I5514&lt;&gt;"",VLOOKUP($I5514,'Valid Values - Search'!$R$4:$S$4719,2,FALSE),"")</f>
        <v/>
      </c>
      <c r="AC5514" s="38" t="str">
        <f t="shared" si="86"/>
        <v/>
      </c>
      <c r="AD5514" s="38"/>
    </row>
    <row r="5515" spans="1:30">
      <c r="A5515" s="46"/>
      <c r="B5515" s="47"/>
      <c r="C5515" s="49"/>
      <c r="D5515" s="41"/>
      <c r="E5515" s="41"/>
      <c r="F5515" s="41"/>
      <c r="G5515" s="50" t="str">
        <f>IF(A5515&lt;&gt;"",CONCATENATE(A5515,":",YEAR(B5515),IF(MONTH(B5515)&gt;9,MONTH(B5515),CONCATENATE(0,MONTH(B5515))),IF(DAY(B5515)&gt;9,DAY(B5515),CONCATENATE(0,DAY(B5515))),IF(HOUR(C5515)&gt;9,HOUR(C5515),CONCATENATE(0,HOUR(C5515))),IF(MINUTE(C5515)&gt;9,MINUTE(C5515),CONCATENATE(0,MINUTE(C5515))),":",VLOOKUP(F5515,'Valid Values - Results'!$D$4:$F$12,3,FALSE)),"")</f>
        <v/>
      </c>
      <c r="H5515" s="41"/>
      <c r="I5515" s="41"/>
      <c r="J5515" s="41"/>
      <c r="K5515" s="41"/>
      <c r="L5515" s="41"/>
      <c r="M5515" s="92"/>
      <c r="N5515" s="41"/>
      <c r="O5515" s="41"/>
      <c r="P5515" s="41"/>
      <c r="Q5515" s="41"/>
      <c r="R5515" s="41"/>
      <c r="S5515" s="41"/>
      <c r="T5515" s="41"/>
      <c r="U5515" s="47"/>
      <c r="V5515" s="49"/>
      <c r="W5515" s="41"/>
      <c r="X5515" s="41"/>
      <c r="Y5515" s="41"/>
      <c r="AA5515" s="37" t="str">
        <f>IF($I5515&lt;&gt;"",VLOOKUP($I5515,'Valid Values - Search'!$R$4:$T$4719,3,FALSE),"")</f>
        <v/>
      </c>
      <c r="AB5515" s="37" t="str">
        <f>IF($I5515&lt;&gt;"",VLOOKUP($I5515,'Valid Values - Search'!$R$4:$S$4719,2,FALSE),"")</f>
        <v/>
      </c>
      <c r="AC5515" s="38" t="str">
        <f t="shared" si="86"/>
        <v/>
      </c>
      <c r="AD5515" s="38"/>
    </row>
    <row r="5516" spans="1:30">
      <c r="A5516" s="46"/>
      <c r="B5516" s="47"/>
      <c r="C5516" s="49"/>
      <c r="D5516" s="41"/>
      <c r="E5516" s="41"/>
      <c r="F5516" s="41"/>
      <c r="G5516" s="50" t="str">
        <f>IF(A5516&lt;&gt;"",CONCATENATE(A5516,":",YEAR(B5516),IF(MONTH(B5516)&gt;9,MONTH(B5516),CONCATENATE(0,MONTH(B5516))),IF(DAY(B5516)&gt;9,DAY(B5516),CONCATENATE(0,DAY(B5516))),IF(HOUR(C5516)&gt;9,HOUR(C5516),CONCATENATE(0,HOUR(C5516))),IF(MINUTE(C5516)&gt;9,MINUTE(C5516),CONCATENATE(0,MINUTE(C5516))),":",VLOOKUP(F5516,'Valid Values - Results'!$D$4:$F$12,3,FALSE)),"")</f>
        <v/>
      </c>
      <c r="H5516" s="41"/>
      <c r="I5516" s="41"/>
      <c r="J5516" s="41"/>
      <c r="K5516" s="41"/>
      <c r="L5516" s="41"/>
      <c r="M5516" s="92"/>
      <c r="N5516" s="41"/>
      <c r="O5516" s="41"/>
      <c r="P5516" s="41"/>
      <c r="Q5516" s="41"/>
      <c r="R5516" s="41"/>
      <c r="S5516" s="41"/>
      <c r="T5516" s="41"/>
      <c r="U5516" s="47"/>
      <c r="V5516" s="49"/>
      <c r="W5516" s="41"/>
      <c r="X5516" s="41"/>
      <c r="Y5516" s="41"/>
      <c r="AA5516" s="37" t="str">
        <f>IF($I5516&lt;&gt;"",VLOOKUP($I5516,'Valid Values - Search'!$R$4:$T$4719,3,FALSE),"")</f>
        <v/>
      </c>
      <c r="AB5516" s="37" t="str">
        <f>IF($I5516&lt;&gt;"",VLOOKUP($I5516,'Valid Values - Search'!$R$4:$S$4719,2,FALSE),"")</f>
        <v/>
      </c>
      <c r="AC5516" s="38" t="str">
        <f t="shared" si="86"/>
        <v/>
      </c>
      <c r="AD5516" s="38"/>
    </row>
    <row r="5517" spans="1:30">
      <c r="A5517" s="46"/>
      <c r="B5517" s="47"/>
      <c r="C5517" s="49"/>
      <c r="D5517" s="41"/>
      <c r="E5517" s="41"/>
      <c r="F5517" s="41"/>
      <c r="G5517" s="50" t="str">
        <f>IF(A5517&lt;&gt;"",CONCATENATE(A5517,":",YEAR(B5517),IF(MONTH(B5517)&gt;9,MONTH(B5517),CONCATENATE(0,MONTH(B5517))),IF(DAY(B5517)&gt;9,DAY(B5517),CONCATENATE(0,DAY(B5517))),IF(HOUR(C5517)&gt;9,HOUR(C5517),CONCATENATE(0,HOUR(C5517))),IF(MINUTE(C5517)&gt;9,MINUTE(C5517),CONCATENATE(0,MINUTE(C5517))),":",VLOOKUP(F5517,'Valid Values - Results'!$D$4:$F$12,3,FALSE)),"")</f>
        <v/>
      </c>
      <c r="H5517" s="41"/>
      <c r="I5517" s="41"/>
      <c r="J5517" s="41"/>
      <c r="K5517" s="41"/>
      <c r="L5517" s="41"/>
      <c r="M5517" s="92"/>
      <c r="N5517" s="41"/>
      <c r="O5517" s="41"/>
      <c r="P5517" s="41"/>
      <c r="Q5517" s="41"/>
      <c r="R5517" s="41"/>
      <c r="S5517" s="41"/>
      <c r="T5517" s="41"/>
      <c r="U5517" s="47"/>
      <c r="V5517" s="49"/>
      <c r="W5517" s="41"/>
      <c r="X5517" s="41"/>
      <c r="Y5517" s="41"/>
      <c r="AA5517" s="37" t="str">
        <f>IF($I5517&lt;&gt;"",VLOOKUP($I5517,'Valid Values - Search'!$R$4:$T$4719,3,FALSE),"")</f>
        <v/>
      </c>
      <c r="AB5517" s="37" t="str">
        <f>IF($I5517&lt;&gt;"",VLOOKUP($I5517,'Valid Values - Search'!$R$4:$S$4719,2,FALSE),"")</f>
        <v/>
      </c>
      <c r="AC5517" s="38" t="str">
        <f t="shared" si="86"/>
        <v/>
      </c>
      <c r="AD5517" s="38"/>
    </row>
    <row r="5518" spans="1:30">
      <c r="A5518" s="46"/>
      <c r="B5518" s="47"/>
      <c r="C5518" s="49"/>
      <c r="D5518" s="41"/>
      <c r="E5518" s="41"/>
      <c r="F5518" s="41"/>
      <c r="G5518" s="50" t="str">
        <f>IF(A5518&lt;&gt;"",CONCATENATE(A5518,":",YEAR(B5518),IF(MONTH(B5518)&gt;9,MONTH(B5518),CONCATENATE(0,MONTH(B5518))),IF(DAY(B5518)&gt;9,DAY(B5518),CONCATENATE(0,DAY(B5518))),IF(HOUR(C5518)&gt;9,HOUR(C5518),CONCATENATE(0,HOUR(C5518))),IF(MINUTE(C5518)&gt;9,MINUTE(C5518),CONCATENATE(0,MINUTE(C5518))),":",VLOOKUP(F5518,'Valid Values - Results'!$D$4:$F$12,3,FALSE)),"")</f>
        <v/>
      </c>
      <c r="H5518" s="41"/>
      <c r="I5518" s="41"/>
      <c r="J5518" s="41"/>
      <c r="K5518" s="41"/>
      <c r="L5518" s="41"/>
      <c r="M5518" s="92"/>
      <c r="N5518" s="41"/>
      <c r="O5518" s="41"/>
      <c r="P5518" s="41"/>
      <c r="Q5518" s="41"/>
      <c r="R5518" s="41"/>
      <c r="S5518" s="41"/>
      <c r="T5518" s="41"/>
      <c r="U5518" s="47"/>
      <c r="V5518" s="49"/>
      <c r="W5518" s="41"/>
      <c r="X5518" s="41"/>
      <c r="Y5518" s="41"/>
      <c r="AA5518" s="37" t="str">
        <f>IF($I5518&lt;&gt;"",VLOOKUP($I5518,'Valid Values - Search'!$R$4:$T$4719,3,FALSE),"")</f>
        <v/>
      </c>
      <c r="AB5518" s="37" t="str">
        <f>IF($I5518&lt;&gt;"",VLOOKUP($I5518,'Valid Values - Search'!$R$4:$S$4719,2,FALSE),"")</f>
        <v/>
      </c>
      <c r="AC5518" s="38" t="str">
        <f t="shared" si="86"/>
        <v/>
      </c>
      <c r="AD5518" s="38"/>
    </row>
    <row r="5519" spans="1:30">
      <c r="A5519" s="46"/>
      <c r="B5519" s="47"/>
      <c r="C5519" s="49"/>
      <c r="D5519" s="41"/>
      <c r="E5519" s="41"/>
      <c r="F5519" s="41"/>
      <c r="G5519" s="50" t="str">
        <f>IF(A5519&lt;&gt;"",CONCATENATE(A5519,":",YEAR(B5519),IF(MONTH(B5519)&gt;9,MONTH(B5519),CONCATENATE(0,MONTH(B5519))),IF(DAY(B5519)&gt;9,DAY(B5519),CONCATENATE(0,DAY(B5519))),IF(HOUR(C5519)&gt;9,HOUR(C5519),CONCATENATE(0,HOUR(C5519))),IF(MINUTE(C5519)&gt;9,MINUTE(C5519),CONCATENATE(0,MINUTE(C5519))),":",VLOOKUP(F5519,'Valid Values - Results'!$D$4:$F$12,3,FALSE)),"")</f>
        <v/>
      </c>
      <c r="H5519" s="41"/>
      <c r="I5519" s="41"/>
      <c r="J5519" s="41"/>
      <c r="K5519" s="41"/>
      <c r="L5519" s="41"/>
      <c r="M5519" s="92"/>
      <c r="N5519" s="41"/>
      <c r="O5519" s="41"/>
      <c r="P5519" s="41"/>
      <c r="Q5519" s="41"/>
      <c r="R5519" s="41"/>
      <c r="S5519" s="41"/>
      <c r="T5519" s="41"/>
      <c r="U5519" s="47"/>
      <c r="V5519" s="49"/>
      <c r="W5519" s="41"/>
      <c r="X5519" s="41"/>
      <c r="Y5519" s="41"/>
      <c r="AA5519" s="37" t="str">
        <f>IF($I5519&lt;&gt;"",VLOOKUP($I5519,'Valid Values - Search'!$R$4:$T$4719,3,FALSE),"")</f>
        <v/>
      </c>
      <c r="AB5519" s="37" t="str">
        <f>IF($I5519&lt;&gt;"",VLOOKUP($I5519,'Valid Values - Search'!$R$4:$S$4719,2,FALSE),"")</f>
        <v/>
      </c>
      <c r="AC5519" s="38" t="str">
        <f t="shared" si="86"/>
        <v/>
      </c>
      <c r="AD5519" s="38"/>
    </row>
    <row r="5520" spans="1:30">
      <c r="A5520" s="46"/>
      <c r="B5520" s="47"/>
      <c r="C5520" s="49"/>
      <c r="D5520" s="41"/>
      <c r="E5520" s="41"/>
      <c r="F5520" s="41"/>
      <c r="G5520" s="50" t="str">
        <f>IF(A5520&lt;&gt;"",CONCATENATE(A5520,":",YEAR(B5520),IF(MONTH(B5520)&gt;9,MONTH(B5520),CONCATENATE(0,MONTH(B5520))),IF(DAY(B5520)&gt;9,DAY(B5520),CONCATENATE(0,DAY(B5520))),IF(HOUR(C5520)&gt;9,HOUR(C5520),CONCATENATE(0,HOUR(C5520))),IF(MINUTE(C5520)&gt;9,MINUTE(C5520),CONCATENATE(0,MINUTE(C5520))),":",VLOOKUP(F5520,'Valid Values - Results'!$D$4:$F$12,3,FALSE)),"")</f>
        <v/>
      </c>
      <c r="H5520" s="41"/>
      <c r="I5520" s="41"/>
      <c r="J5520" s="41"/>
      <c r="K5520" s="41"/>
      <c r="L5520" s="41"/>
      <c r="M5520" s="92"/>
      <c r="N5520" s="41"/>
      <c r="O5520" s="41"/>
      <c r="P5520" s="41"/>
      <c r="Q5520" s="41"/>
      <c r="R5520" s="41"/>
      <c r="S5520" s="41"/>
      <c r="T5520" s="41"/>
      <c r="U5520" s="47"/>
      <c r="V5520" s="49"/>
      <c r="W5520" s="41"/>
      <c r="X5520" s="41"/>
      <c r="Y5520" s="41"/>
      <c r="AA5520" s="37" t="str">
        <f>IF($I5520&lt;&gt;"",VLOOKUP($I5520,'Valid Values - Search'!$R$4:$T$4719,3,FALSE),"")</f>
        <v/>
      </c>
      <c r="AB5520" s="37" t="str">
        <f>IF($I5520&lt;&gt;"",VLOOKUP($I5520,'Valid Values - Search'!$R$4:$S$4719,2,FALSE),"")</f>
        <v/>
      </c>
      <c r="AC5520" s="38" t="str">
        <f t="shared" si="86"/>
        <v/>
      </c>
      <c r="AD5520" s="38"/>
    </row>
    <row r="5521" spans="1:30">
      <c r="A5521" s="46"/>
      <c r="B5521" s="47"/>
      <c r="C5521" s="49"/>
      <c r="D5521" s="41"/>
      <c r="E5521" s="41"/>
      <c r="F5521" s="41"/>
      <c r="G5521" s="50" t="str">
        <f>IF(A5521&lt;&gt;"",CONCATENATE(A5521,":",YEAR(B5521),IF(MONTH(B5521)&gt;9,MONTH(B5521),CONCATENATE(0,MONTH(B5521))),IF(DAY(B5521)&gt;9,DAY(B5521),CONCATENATE(0,DAY(B5521))),IF(HOUR(C5521)&gt;9,HOUR(C5521),CONCATENATE(0,HOUR(C5521))),IF(MINUTE(C5521)&gt;9,MINUTE(C5521),CONCATENATE(0,MINUTE(C5521))),":",VLOOKUP(F5521,'Valid Values - Results'!$D$4:$F$12,3,FALSE)),"")</f>
        <v/>
      </c>
      <c r="H5521" s="41"/>
      <c r="I5521" s="41"/>
      <c r="J5521" s="41"/>
      <c r="K5521" s="41"/>
      <c r="L5521" s="41"/>
      <c r="M5521" s="92"/>
      <c r="N5521" s="41"/>
      <c r="O5521" s="41"/>
      <c r="P5521" s="41"/>
      <c r="Q5521" s="41"/>
      <c r="R5521" s="41"/>
      <c r="S5521" s="41"/>
      <c r="T5521" s="41"/>
      <c r="U5521" s="47"/>
      <c r="V5521" s="49"/>
      <c r="W5521" s="41"/>
      <c r="X5521" s="41"/>
      <c r="Y5521" s="41"/>
      <c r="AA5521" s="37" t="str">
        <f>IF($I5521&lt;&gt;"",VLOOKUP($I5521,'Valid Values - Search'!$R$4:$T$4719,3,FALSE),"")</f>
        <v/>
      </c>
      <c r="AB5521" s="37" t="str">
        <f>IF($I5521&lt;&gt;"",VLOOKUP($I5521,'Valid Values - Search'!$R$4:$S$4719,2,FALSE),"")</f>
        <v/>
      </c>
      <c r="AC5521" s="38" t="str">
        <f t="shared" si="86"/>
        <v/>
      </c>
      <c r="AD5521" s="38"/>
    </row>
    <row r="5522" spans="1:30">
      <c r="A5522" s="46"/>
      <c r="B5522" s="47"/>
      <c r="C5522" s="49"/>
      <c r="D5522" s="41"/>
      <c r="E5522" s="41"/>
      <c r="F5522" s="41"/>
      <c r="G5522" s="50" t="str">
        <f>IF(A5522&lt;&gt;"",CONCATENATE(A5522,":",YEAR(B5522),IF(MONTH(B5522)&gt;9,MONTH(B5522),CONCATENATE(0,MONTH(B5522))),IF(DAY(B5522)&gt;9,DAY(B5522),CONCATENATE(0,DAY(B5522))),IF(HOUR(C5522)&gt;9,HOUR(C5522),CONCATENATE(0,HOUR(C5522))),IF(MINUTE(C5522)&gt;9,MINUTE(C5522),CONCATENATE(0,MINUTE(C5522))),":",VLOOKUP(F5522,'Valid Values - Results'!$D$4:$F$12,3,FALSE)),"")</f>
        <v/>
      </c>
      <c r="H5522" s="41"/>
      <c r="I5522" s="41"/>
      <c r="J5522" s="41"/>
      <c r="K5522" s="41"/>
      <c r="L5522" s="41"/>
      <c r="M5522" s="92"/>
      <c r="N5522" s="41"/>
      <c r="O5522" s="41"/>
      <c r="P5522" s="41"/>
      <c r="Q5522" s="41"/>
      <c r="R5522" s="41"/>
      <c r="S5522" s="41"/>
      <c r="T5522" s="41"/>
      <c r="U5522" s="47"/>
      <c r="V5522" s="49"/>
      <c r="W5522" s="41"/>
      <c r="X5522" s="41"/>
      <c r="Y5522" s="41"/>
      <c r="AA5522" s="37" t="str">
        <f>IF($I5522&lt;&gt;"",VLOOKUP($I5522,'Valid Values - Search'!$R$4:$T$4719,3,FALSE),"")</f>
        <v/>
      </c>
      <c r="AB5522" s="37" t="str">
        <f>IF($I5522&lt;&gt;"",VLOOKUP($I5522,'Valid Values - Search'!$R$4:$S$4719,2,FALSE),"")</f>
        <v/>
      </c>
      <c r="AC5522" s="38" t="str">
        <f t="shared" si="86"/>
        <v/>
      </c>
      <c r="AD5522" s="38"/>
    </row>
    <row r="5523" spans="1:30">
      <c r="A5523" s="46"/>
      <c r="B5523" s="47"/>
      <c r="C5523" s="49"/>
      <c r="D5523" s="41"/>
      <c r="E5523" s="41"/>
      <c r="F5523" s="41"/>
      <c r="G5523" s="50" t="str">
        <f>IF(A5523&lt;&gt;"",CONCATENATE(A5523,":",YEAR(B5523),IF(MONTH(B5523)&gt;9,MONTH(B5523),CONCATENATE(0,MONTH(B5523))),IF(DAY(B5523)&gt;9,DAY(B5523),CONCATENATE(0,DAY(B5523))),IF(HOUR(C5523)&gt;9,HOUR(C5523),CONCATENATE(0,HOUR(C5523))),IF(MINUTE(C5523)&gt;9,MINUTE(C5523),CONCATENATE(0,MINUTE(C5523))),":",VLOOKUP(F5523,'Valid Values - Results'!$D$4:$F$12,3,FALSE)),"")</f>
        <v/>
      </c>
      <c r="H5523" s="41"/>
      <c r="I5523" s="41"/>
      <c r="J5523" s="41"/>
      <c r="K5523" s="41"/>
      <c r="L5523" s="41"/>
      <c r="M5523" s="92"/>
      <c r="N5523" s="41"/>
      <c r="O5523" s="41"/>
      <c r="P5523" s="41"/>
      <c r="Q5523" s="41"/>
      <c r="R5523" s="41"/>
      <c r="S5523" s="41"/>
      <c r="T5523" s="41"/>
      <c r="U5523" s="47"/>
      <c r="V5523" s="49"/>
      <c r="W5523" s="41"/>
      <c r="X5523" s="41"/>
      <c r="Y5523" s="41"/>
      <c r="AA5523" s="37" t="str">
        <f>IF($I5523&lt;&gt;"",VLOOKUP($I5523,'Valid Values - Search'!$R$4:$T$4719,3,FALSE),"")</f>
        <v/>
      </c>
      <c r="AB5523" s="37" t="str">
        <f>IF($I5523&lt;&gt;"",VLOOKUP($I5523,'Valid Values - Search'!$R$4:$S$4719,2,FALSE),"")</f>
        <v/>
      </c>
      <c r="AC5523" s="38" t="str">
        <f t="shared" si="86"/>
        <v/>
      </c>
      <c r="AD5523" s="38"/>
    </row>
    <row r="5524" spans="1:30">
      <c r="A5524" s="46"/>
      <c r="B5524" s="47"/>
      <c r="C5524" s="49"/>
      <c r="D5524" s="41"/>
      <c r="E5524" s="41"/>
      <c r="F5524" s="41"/>
      <c r="G5524" s="50" t="str">
        <f>IF(A5524&lt;&gt;"",CONCATENATE(A5524,":",YEAR(B5524),IF(MONTH(B5524)&gt;9,MONTH(B5524),CONCATENATE(0,MONTH(B5524))),IF(DAY(B5524)&gt;9,DAY(B5524),CONCATENATE(0,DAY(B5524))),IF(HOUR(C5524)&gt;9,HOUR(C5524),CONCATENATE(0,HOUR(C5524))),IF(MINUTE(C5524)&gt;9,MINUTE(C5524),CONCATENATE(0,MINUTE(C5524))),":",VLOOKUP(F5524,'Valid Values - Results'!$D$4:$F$12,3,FALSE)),"")</f>
        <v/>
      </c>
      <c r="H5524" s="41"/>
      <c r="I5524" s="41"/>
      <c r="J5524" s="41"/>
      <c r="K5524" s="41"/>
      <c r="L5524" s="41"/>
      <c r="M5524" s="92"/>
      <c r="N5524" s="41"/>
      <c r="O5524" s="41"/>
      <c r="P5524" s="41"/>
      <c r="Q5524" s="41"/>
      <c r="R5524" s="41"/>
      <c r="S5524" s="41"/>
      <c r="T5524" s="41"/>
      <c r="U5524" s="47"/>
      <c r="V5524" s="49"/>
      <c r="W5524" s="41"/>
      <c r="X5524" s="41"/>
      <c r="Y5524" s="41"/>
      <c r="AA5524" s="37" t="str">
        <f>IF($I5524&lt;&gt;"",VLOOKUP($I5524,'Valid Values - Search'!$R$4:$T$4719,3,FALSE),"")</f>
        <v/>
      </c>
      <c r="AB5524" s="37" t="str">
        <f>IF($I5524&lt;&gt;"",VLOOKUP($I5524,'Valid Values - Search'!$R$4:$S$4719,2,FALSE),"")</f>
        <v/>
      </c>
      <c r="AC5524" s="38" t="str">
        <f t="shared" si="86"/>
        <v/>
      </c>
      <c r="AD5524" s="38"/>
    </row>
    <row r="5525" spans="1:30">
      <c r="A5525" s="46"/>
      <c r="B5525" s="47"/>
      <c r="C5525" s="49"/>
      <c r="D5525" s="41"/>
      <c r="E5525" s="41"/>
      <c r="F5525" s="41"/>
      <c r="G5525" s="50" t="str">
        <f>IF(A5525&lt;&gt;"",CONCATENATE(A5525,":",YEAR(B5525),IF(MONTH(B5525)&gt;9,MONTH(B5525),CONCATENATE(0,MONTH(B5525))),IF(DAY(B5525)&gt;9,DAY(B5525),CONCATENATE(0,DAY(B5525))),IF(HOUR(C5525)&gt;9,HOUR(C5525),CONCATENATE(0,HOUR(C5525))),IF(MINUTE(C5525)&gt;9,MINUTE(C5525),CONCATENATE(0,MINUTE(C5525))),":",VLOOKUP(F5525,'Valid Values - Results'!$D$4:$F$12,3,FALSE)),"")</f>
        <v/>
      </c>
      <c r="H5525" s="41"/>
      <c r="I5525" s="41"/>
      <c r="J5525" s="41"/>
      <c r="K5525" s="41"/>
      <c r="L5525" s="41"/>
      <c r="M5525" s="92"/>
      <c r="N5525" s="41"/>
      <c r="O5525" s="41"/>
      <c r="P5525" s="41"/>
      <c r="Q5525" s="41"/>
      <c r="R5525" s="41"/>
      <c r="S5525" s="41"/>
      <c r="T5525" s="41"/>
      <c r="U5525" s="47"/>
      <c r="V5525" s="49"/>
      <c r="W5525" s="41"/>
      <c r="X5525" s="41"/>
      <c r="Y5525" s="41"/>
      <c r="AA5525" s="37" t="str">
        <f>IF($I5525&lt;&gt;"",VLOOKUP($I5525,'Valid Values - Search'!$R$4:$T$4719,3,FALSE),"")</f>
        <v/>
      </c>
      <c r="AB5525" s="37" t="str">
        <f>IF($I5525&lt;&gt;"",VLOOKUP($I5525,'Valid Values - Search'!$R$4:$S$4719,2,FALSE),"")</f>
        <v/>
      </c>
      <c r="AC5525" s="38" t="str">
        <f t="shared" si="86"/>
        <v/>
      </c>
      <c r="AD5525" s="38"/>
    </row>
    <row r="5526" spans="1:30">
      <c r="A5526" s="46"/>
      <c r="B5526" s="47"/>
      <c r="C5526" s="49"/>
      <c r="D5526" s="41"/>
      <c r="E5526" s="41"/>
      <c r="F5526" s="41"/>
      <c r="G5526" s="50" t="str">
        <f>IF(A5526&lt;&gt;"",CONCATENATE(A5526,":",YEAR(B5526),IF(MONTH(B5526)&gt;9,MONTH(B5526),CONCATENATE(0,MONTH(B5526))),IF(DAY(B5526)&gt;9,DAY(B5526),CONCATENATE(0,DAY(B5526))),IF(HOUR(C5526)&gt;9,HOUR(C5526),CONCATENATE(0,HOUR(C5526))),IF(MINUTE(C5526)&gt;9,MINUTE(C5526),CONCATENATE(0,MINUTE(C5526))),":",VLOOKUP(F5526,'Valid Values - Results'!$D$4:$F$12,3,FALSE)),"")</f>
        <v/>
      </c>
      <c r="H5526" s="41"/>
      <c r="I5526" s="41"/>
      <c r="J5526" s="41"/>
      <c r="K5526" s="41"/>
      <c r="L5526" s="41"/>
      <c r="M5526" s="92"/>
      <c r="N5526" s="41"/>
      <c r="O5526" s="41"/>
      <c r="P5526" s="41"/>
      <c r="Q5526" s="41"/>
      <c r="R5526" s="41"/>
      <c r="S5526" s="41"/>
      <c r="T5526" s="41"/>
      <c r="U5526" s="47"/>
      <c r="V5526" s="49"/>
      <c r="W5526" s="41"/>
      <c r="X5526" s="41"/>
      <c r="Y5526" s="41"/>
      <c r="AA5526" s="37" t="str">
        <f>IF($I5526&lt;&gt;"",VLOOKUP($I5526,'Valid Values - Search'!$R$4:$T$4719,3,FALSE),"")</f>
        <v/>
      </c>
      <c r="AB5526" s="37" t="str">
        <f>IF($I5526&lt;&gt;"",VLOOKUP($I5526,'Valid Values - Search'!$R$4:$S$4719,2,FALSE),"")</f>
        <v/>
      </c>
      <c r="AC5526" s="38" t="str">
        <f t="shared" si="86"/>
        <v/>
      </c>
      <c r="AD5526" s="38"/>
    </row>
    <row r="5527" spans="1:30">
      <c r="A5527" s="46"/>
      <c r="B5527" s="47"/>
      <c r="C5527" s="49"/>
      <c r="D5527" s="41"/>
      <c r="E5527" s="41"/>
      <c r="F5527" s="41"/>
      <c r="G5527" s="50" t="str">
        <f>IF(A5527&lt;&gt;"",CONCATENATE(A5527,":",YEAR(B5527),IF(MONTH(B5527)&gt;9,MONTH(B5527),CONCATENATE(0,MONTH(B5527))),IF(DAY(B5527)&gt;9,DAY(B5527),CONCATENATE(0,DAY(B5527))),IF(HOUR(C5527)&gt;9,HOUR(C5527),CONCATENATE(0,HOUR(C5527))),IF(MINUTE(C5527)&gt;9,MINUTE(C5527),CONCATENATE(0,MINUTE(C5527))),":",VLOOKUP(F5527,'Valid Values - Results'!$D$4:$F$12,3,FALSE)),"")</f>
        <v/>
      </c>
      <c r="H5527" s="41"/>
      <c r="I5527" s="41"/>
      <c r="J5527" s="41"/>
      <c r="K5527" s="41"/>
      <c r="L5527" s="41"/>
      <c r="M5527" s="92"/>
      <c r="N5527" s="41"/>
      <c r="O5527" s="41"/>
      <c r="P5527" s="41"/>
      <c r="Q5527" s="41"/>
      <c r="R5527" s="41"/>
      <c r="S5527" s="41"/>
      <c r="T5527" s="41"/>
      <c r="U5527" s="47"/>
      <c r="V5527" s="49"/>
      <c r="W5527" s="41"/>
      <c r="X5527" s="41"/>
      <c r="Y5527" s="41"/>
      <c r="AA5527" s="37" t="str">
        <f>IF($I5527&lt;&gt;"",VLOOKUP($I5527,'Valid Values - Search'!$R$4:$T$4719,3,FALSE),"")</f>
        <v/>
      </c>
      <c r="AB5527" s="37" t="str">
        <f>IF($I5527&lt;&gt;"",VLOOKUP($I5527,'Valid Values - Search'!$R$4:$S$4719,2,FALSE),"")</f>
        <v/>
      </c>
      <c r="AC5527" s="38" t="str">
        <f t="shared" si="86"/>
        <v/>
      </c>
      <c r="AD5527" s="38"/>
    </row>
    <row r="5528" spans="1:30">
      <c r="A5528" s="46"/>
      <c r="B5528" s="47"/>
      <c r="C5528" s="49"/>
      <c r="D5528" s="41"/>
      <c r="E5528" s="41"/>
      <c r="F5528" s="41"/>
      <c r="G5528" s="50" t="str">
        <f>IF(A5528&lt;&gt;"",CONCATENATE(A5528,":",YEAR(B5528),IF(MONTH(B5528)&gt;9,MONTH(B5528),CONCATENATE(0,MONTH(B5528))),IF(DAY(B5528)&gt;9,DAY(B5528),CONCATENATE(0,DAY(B5528))),IF(HOUR(C5528)&gt;9,HOUR(C5528),CONCATENATE(0,HOUR(C5528))),IF(MINUTE(C5528)&gt;9,MINUTE(C5528),CONCATENATE(0,MINUTE(C5528))),":",VLOOKUP(F5528,'Valid Values - Results'!$D$4:$F$12,3,FALSE)),"")</f>
        <v/>
      </c>
      <c r="H5528" s="41"/>
      <c r="I5528" s="41"/>
      <c r="J5528" s="41"/>
      <c r="K5528" s="41"/>
      <c r="L5528" s="41"/>
      <c r="M5528" s="92"/>
      <c r="N5528" s="41"/>
      <c r="O5528" s="41"/>
      <c r="P5528" s="41"/>
      <c r="Q5528" s="41"/>
      <c r="R5528" s="41"/>
      <c r="S5528" s="41"/>
      <c r="T5528" s="41"/>
      <c r="U5528" s="47"/>
      <c r="V5528" s="49"/>
      <c r="W5528" s="41"/>
      <c r="X5528" s="41"/>
      <c r="Y5528" s="41"/>
      <c r="AA5528" s="37" t="str">
        <f>IF($I5528&lt;&gt;"",VLOOKUP($I5528,'Valid Values - Search'!$R$4:$T$4719,3,FALSE),"")</f>
        <v/>
      </c>
      <c r="AB5528" s="37" t="str">
        <f>IF($I5528&lt;&gt;"",VLOOKUP($I5528,'Valid Values - Search'!$R$4:$S$4719,2,FALSE),"")</f>
        <v/>
      </c>
      <c r="AC5528" s="38" t="str">
        <f t="shared" si="86"/>
        <v/>
      </c>
      <c r="AD5528" s="38"/>
    </row>
    <row r="5529" spans="1:30">
      <c r="A5529" s="46"/>
      <c r="B5529" s="47"/>
      <c r="C5529" s="49"/>
      <c r="D5529" s="41"/>
      <c r="E5529" s="41"/>
      <c r="F5529" s="41"/>
      <c r="G5529" s="50" t="str">
        <f>IF(A5529&lt;&gt;"",CONCATENATE(A5529,":",YEAR(B5529),IF(MONTH(B5529)&gt;9,MONTH(B5529),CONCATENATE(0,MONTH(B5529))),IF(DAY(B5529)&gt;9,DAY(B5529),CONCATENATE(0,DAY(B5529))),IF(HOUR(C5529)&gt;9,HOUR(C5529),CONCATENATE(0,HOUR(C5529))),IF(MINUTE(C5529)&gt;9,MINUTE(C5529),CONCATENATE(0,MINUTE(C5529))),":",VLOOKUP(F5529,'Valid Values - Results'!$D$4:$F$12,3,FALSE)),"")</f>
        <v/>
      </c>
      <c r="H5529" s="41"/>
      <c r="I5529" s="41"/>
      <c r="J5529" s="41"/>
      <c r="K5529" s="41"/>
      <c r="L5529" s="41"/>
      <c r="M5529" s="92"/>
      <c r="N5529" s="41"/>
      <c r="O5529" s="41"/>
      <c r="P5529" s="41"/>
      <c r="Q5529" s="41"/>
      <c r="R5529" s="41"/>
      <c r="S5529" s="41"/>
      <c r="T5529" s="41"/>
      <c r="U5529" s="47"/>
      <c r="V5529" s="49"/>
      <c r="W5529" s="41"/>
      <c r="X5529" s="41"/>
      <c r="Y5529" s="41"/>
      <c r="AA5529" s="37" t="str">
        <f>IF($I5529&lt;&gt;"",VLOOKUP($I5529,'Valid Values - Search'!$R$4:$T$4719,3,FALSE),"")</f>
        <v/>
      </c>
      <c r="AB5529" s="37" t="str">
        <f>IF($I5529&lt;&gt;"",VLOOKUP($I5529,'Valid Values - Search'!$R$4:$S$4719,2,FALSE),"")</f>
        <v/>
      </c>
      <c r="AC5529" s="38" t="str">
        <f t="shared" si="86"/>
        <v/>
      </c>
      <c r="AD5529" s="38"/>
    </row>
    <row r="5530" spans="1:30">
      <c r="A5530" s="46"/>
      <c r="B5530" s="47"/>
      <c r="C5530" s="49"/>
      <c r="D5530" s="41"/>
      <c r="E5530" s="41"/>
      <c r="F5530" s="41"/>
      <c r="G5530" s="50" t="str">
        <f>IF(A5530&lt;&gt;"",CONCATENATE(A5530,":",YEAR(B5530),IF(MONTH(B5530)&gt;9,MONTH(B5530),CONCATENATE(0,MONTH(B5530))),IF(DAY(B5530)&gt;9,DAY(B5530),CONCATENATE(0,DAY(B5530))),IF(HOUR(C5530)&gt;9,HOUR(C5530),CONCATENATE(0,HOUR(C5530))),IF(MINUTE(C5530)&gt;9,MINUTE(C5530),CONCATENATE(0,MINUTE(C5530))),":",VLOOKUP(F5530,'Valid Values - Results'!$D$4:$F$12,3,FALSE)),"")</f>
        <v/>
      </c>
      <c r="H5530" s="41"/>
      <c r="I5530" s="41"/>
      <c r="J5530" s="41"/>
      <c r="K5530" s="41"/>
      <c r="L5530" s="41"/>
      <c r="M5530" s="92"/>
      <c r="N5530" s="41"/>
      <c r="O5530" s="41"/>
      <c r="P5530" s="41"/>
      <c r="Q5530" s="41"/>
      <c r="R5530" s="41"/>
      <c r="S5530" s="41"/>
      <c r="T5530" s="41"/>
      <c r="U5530" s="47"/>
      <c r="V5530" s="49"/>
      <c r="W5530" s="41"/>
      <c r="X5530" s="41"/>
      <c r="Y5530" s="41"/>
      <c r="AA5530" s="37" t="str">
        <f>IF($I5530&lt;&gt;"",VLOOKUP($I5530,'Valid Values - Search'!$R$4:$T$4719,3,FALSE),"")</f>
        <v/>
      </c>
      <c r="AB5530" s="37" t="str">
        <f>IF($I5530&lt;&gt;"",VLOOKUP($I5530,'Valid Values - Search'!$R$4:$S$4719,2,FALSE),"")</f>
        <v/>
      </c>
      <c r="AC5530" s="38" t="str">
        <f t="shared" si="86"/>
        <v/>
      </c>
      <c r="AD5530" s="38"/>
    </row>
    <row r="5531" spans="1:30">
      <c r="A5531" s="46"/>
      <c r="B5531" s="47"/>
      <c r="C5531" s="49"/>
      <c r="D5531" s="41"/>
      <c r="E5531" s="41"/>
      <c r="F5531" s="41"/>
      <c r="G5531" s="50" t="str">
        <f>IF(A5531&lt;&gt;"",CONCATENATE(A5531,":",YEAR(B5531),IF(MONTH(B5531)&gt;9,MONTH(B5531),CONCATENATE(0,MONTH(B5531))),IF(DAY(B5531)&gt;9,DAY(B5531),CONCATENATE(0,DAY(B5531))),IF(HOUR(C5531)&gt;9,HOUR(C5531),CONCATENATE(0,HOUR(C5531))),IF(MINUTE(C5531)&gt;9,MINUTE(C5531),CONCATENATE(0,MINUTE(C5531))),":",VLOOKUP(F5531,'Valid Values - Results'!$D$4:$F$12,3,FALSE)),"")</f>
        <v/>
      </c>
      <c r="H5531" s="41"/>
      <c r="I5531" s="41"/>
      <c r="J5531" s="41"/>
      <c r="K5531" s="41"/>
      <c r="L5531" s="41"/>
      <c r="M5531" s="92"/>
      <c r="N5531" s="41"/>
      <c r="O5531" s="41"/>
      <c r="P5531" s="41"/>
      <c r="Q5531" s="41"/>
      <c r="R5531" s="41"/>
      <c r="S5531" s="41"/>
      <c r="T5531" s="41"/>
      <c r="U5531" s="47"/>
      <c r="V5531" s="49"/>
      <c r="W5531" s="41"/>
      <c r="X5531" s="41"/>
      <c r="Y5531" s="41"/>
      <c r="AA5531" s="37" t="str">
        <f>IF($I5531&lt;&gt;"",VLOOKUP($I5531,'Valid Values - Search'!$R$4:$T$4719,3,FALSE),"")</f>
        <v/>
      </c>
      <c r="AB5531" s="37" t="str">
        <f>IF($I5531&lt;&gt;"",VLOOKUP($I5531,'Valid Values - Search'!$R$4:$S$4719,2,FALSE),"")</f>
        <v/>
      </c>
      <c r="AC5531" s="38" t="str">
        <f t="shared" si="86"/>
        <v/>
      </c>
      <c r="AD5531" s="38"/>
    </row>
    <row r="5532" spans="1:30">
      <c r="A5532" s="46"/>
      <c r="B5532" s="47"/>
      <c r="C5532" s="49"/>
      <c r="D5532" s="41"/>
      <c r="E5532" s="41"/>
      <c r="F5532" s="41"/>
      <c r="G5532" s="50" t="str">
        <f>IF(A5532&lt;&gt;"",CONCATENATE(A5532,":",YEAR(B5532),IF(MONTH(B5532)&gt;9,MONTH(B5532),CONCATENATE(0,MONTH(B5532))),IF(DAY(B5532)&gt;9,DAY(B5532),CONCATENATE(0,DAY(B5532))),IF(HOUR(C5532)&gt;9,HOUR(C5532),CONCATENATE(0,HOUR(C5532))),IF(MINUTE(C5532)&gt;9,MINUTE(C5532),CONCATENATE(0,MINUTE(C5532))),":",VLOOKUP(F5532,'Valid Values - Results'!$D$4:$F$12,3,FALSE)),"")</f>
        <v/>
      </c>
      <c r="H5532" s="41"/>
      <c r="I5532" s="41"/>
      <c r="J5532" s="41"/>
      <c r="K5532" s="41"/>
      <c r="L5532" s="41"/>
      <c r="M5532" s="92"/>
      <c r="N5532" s="41"/>
      <c r="O5532" s="41"/>
      <c r="P5532" s="41"/>
      <c r="Q5532" s="41"/>
      <c r="R5532" s="41"/>
      <c r="S5532" s="41"/>
      <c r="T5532" s="41"/>
      <c r="U5532" s="47"/>
      <c r="V5532" s="49"/>
      <c r="W5532" s="41"/>
      <c r="X5532" s="41"/>
      <c r="Y5532" s="41"/>
      <c r="AA5532" s="37" t="str">
        <f>IF($I5532&lt;&gt;"",VLOOKUP($I5532,'Valid Values - Search'!$R$4:$T$4719,3,FALSE),"")</f>
        <v/>
      </c>
      <c r="AB5532" s="37" t="str">
        <f>IF($I5532&lt;&gt;"",VLOOKUP($I5532,'Valid Values - Search'!$R$4:$S$4719,2,FALSE),"")</f>
        <v/>
      </c>
      <c r="AC5532" s="38" t="str">
        <f t="shared" si="86"/>
        <v/>
      </c>
      <c r="AD5532" s="38"/>
    </row>
    <row r="5533" spans="1:30">
      <c r="A5533" s="46"/>
      <c r="B5533" s="47"/>
      <c r="C5533" s="49"/>
      <c r="D5533" s="41"/>
      <c r="E5533" s="41"/>
      <c r="F5533" s="41"/>
      <c r="G5533" s="50" t="str">
        <f>IF(A5533&lt;&gt;"",CONCATENATE(A5533,":",YEAR(B5533),IF(MONTH(B5533)&gt;9,MONTH(B5533),CONCATENATE(0,MONTH(B5533))),IF(DAY(B5533)&gt;9,DAY(B5533),CONCATENATE(0,DAY(B5533))),IF(HOUR(C5533)&gt;9,HOUR(C5533),CONCATENATE(0,HOUR(C5533))),IF(MINUTE(C5533)&gt;9,MINUTE(C5533),CONCATENATE(0,MINUTE(C5533))),":",VLOOKUP(F5533,'Valid Values - Results'!$D$4:$F$12,3,FALSE)),"")</f>
        <v/>
      </c>
      <c r="H5533" s="41"/>
      <c r="I5533" s="41"/>
      <c r="J5533" s="41"/>
      <c r="K5533" s="41"/>
      <c r="L5533" s="41"/>
      <c r="M5533" s="92"/>
      <c r="N5533" s="41"/>
      <c r="O5533" s="41"/>
      <c r="P5533" s="41"/>
      <c r="Q5533" s="41"/>
      <c r="R5533" s="41"/>
      <c r="S5533" s="41"/>
      <c r="T5533" s="41"/>
      <c r="U5533" s="47"/>
      <c r="V5533" s="49"/>
      <c r="W5533" s="41"/>
      <c r="X5533" s="41"/>
      <c r="Y5533" s="41"/>
      <c r="AA5533" s="37" t="str">
        <f>IF($I5533&lt;&gt;"",VLOOKUP($I5533,'Valid Values - Search'!$R$4:$T$4719,3,FALSE),"")</f>
        <v/>
      </c>
      <c r="AB5533" s="37" t="str">
        <f>IF($I5533&lt;&gt;"",VLOOKUP($I5533,'Valid Values - Search'!$R$4:$S$4719,2,FALSE),"")</f>
        <v/>
      </c>
      <c r="AC5533" s="38" t="str">
        <f t="shared" si="86"/>
        <v/>
      </c>
      <c r="AD5533" s="38"/>
    </row>
    <row r="5534" spans="1:30">
      <c r="A5534" s="46"/>
      <c r="B5534" s="47"/>
      <c r="C5534" s="49"/>
      <c r="D5534" s="41"/>
      <c r="E5534" s="41"/>
      <c r="F5534" s="41"/>
      <c r="G5534" s="50" t="str">
        <f>IF(A5534&lt;&gt;"",CONCATENATE(A5534,":",YEAR(B5534),IF(MONTH(B5534)&gt;9,MONTH(B5534),CONCATENATE(0,MONTH(B5534))),IF(DAY(B5534)&gt;9,DAY(B5534),CONCATENATE(0,DAY(B5534))),IF(HOUR(C5534)&gt;9,HOUR(C5534),CONCATENATE(0,HOUR(C5534))),IF(MINUTE(C5534)&gt;9,MINUTE(C5534),CONCATENATE(0,MINUTE(C5534))),":",VLOOKUP(F5534,'Valid Values - Results'!$D$4:$F$12,3,FALSE)),"")</f>
        <v/>
      </c>
      <c r="H5534" s="41"/>
      <c r="I5534" s="41"/>
      <c r="J5534" s="41"/>
      <c r="K5534" s="41"/>
      <c r="L5534" s="41"/>
      <c r="M5534" s="92"/>
      <c r="N5534" s="41"/>
      <c r="O5534" s="41"/>
      <c r="P5534" s="41"/>
      <c r="Q5534" s="41"/>
      <c r="R5534" s="41"/>
      <c r="S5534" s="41"/>
      <c r="T5534" s="41"/>
      <c r="U5534" s="47"/>
      <c r="V5534" s="49"/>
      <c r="W5534" s="41"/>
      <c r="X5534" s="41"/>
      <c r="Y5534" s="41"/>
      <c r="AA5534" s="37" t="str">
        <f>IF($I5534&lt;&gt;"",VLOOKUP($I5534,'Valid Values - Search'!$R$4:$T$4719,3,FALSE),"")</f>
        <v/>
      </c>
      <c r="AB5534" s="37" t="str">
        <f>IF($I5534&lt;&gt;"",VLOOKUP($I5534,'Valid Values - Search'!$R$4:$S$4719,2,FALSE),"")</f>
        <v/>
      </c>
      <c r="AC5534" s="38" t="str">
        <f t="shared" si="86"/>
        <v/>
      </c>
      <c r="AD5534" s="38"/>
    </row>
    <row r="5535" spans="1:30">
      <c r="A5535" s="46"/>
      <c r="B5535" s="47"/>
      <c r="C5535" s="49"/>
      <c r="D5535" s="41"/>
      <c r="E5535" s="41"/>
      <c r="F5535" s="41"/>
      <c r="G5535" s="50" t="str">
        <f>IF(A5535&lt;&gt;"",CONCATENATE(A5535,":",YEAR(B5535),IF(MONTH(B5535)&gt;9,MONTH(B5535),CONCATENATE(0,MONTH(B5535))),IF(DAY(B5535)&gt;9,DAY(B5535),CONCATENATE(0,DAY(B5535))),IF(HOUR(C5535)&gt;9,HOUR(C5535),CONCATENATE(0,HOUR(C5535))),IF(MINUTE(C5535)&gt;9,MINUTE(C5535),CONCATENATE(0,MINUTE(C5535))),":",VLOOKUP(F5535,'Valid Values - Results'!$D$4:$F$12,3,FALSE)),"")</f>
        <v/>
      </c>
      <c r="H5535" s="41"/>
      <c r="I5535" s="41"/>
      <c r="J5535" s="41"/>
      <c r="K5535" s="41"/>
      <c r="L5535" s="41"/>
      <c r="M5535" s="92"/>
      <c r="N5535" s="41"/>
      <c r="O5535" s="41"/>
      <c r="P5535" s="41"/>
      <c r="Q5535" s="41"/>
      <c r="R5535" s="41"/>
      <c r="S5535" s="41"/>
      <c r="T5535" s="41"/>
      <c r="U5535" s="47"/>
      <c r="V5535" s="49"/>
      <c r="W5535" s="41"/>
      <c r="X5535" s="41"/>
      <c r="Y5535" s="41"/>
      <c r="AA5535" s="37" t="str">
        <f>IF($I5535&lt;&gt;"",VLOOKUP($I5535,'Valid Values - Search'!$R$4:$T$4719,3,FALSE),"")</f>
        <v/>
      </c>
      <c r="AB5535" s="37" t="str">
        <f>IF($I5535&lt;&gt;"",VLOOKUP($I5535,'Valid Values - Search'!$R$4:$S$4719,2,FALSE),"")</f>
        <v/>
      </c>
      <c r="AC5535" s="38" t="str">
        <f t="shared" si="86"/>
        <v/>
      </c>
      <c r="AD5535" s="38"/>
    </row>
    <row r="5536" spans="1:30">
      <c r="A5536" s="46"/>
      <c r="B5536" s="47"/>
      <c r="C5536" s="49"/>
      <c r="D5536" s="41"/>
      <c r="E5536" s="41"/>
      <c r="F5536" s="41"/>
      <c r="G5536" s="50" t="str">
        <f>IF(A5536&lt;&gt;"",CONCATENATE(A5536,":",YEAR(B5536),IF(MONTH(B5536)&gt;9,MONTH(B5536),CONCATENATE(0,MONTH(B5536))),IF(DAY(B5536)&gt;9,DAY(B5536),CONCATENATE(0,DAY(B5536))),IF(HOUR(C5536)&gt;9,HOUR(C5536),CONCATENATE(0,HOUR(C5536))),IF(MINUTE(C5536)&gt;9,MINUTE(C5536),CONCATENATE(0,MINUTE(C5536))),":",VLOOKUP(F5536,'Valid Values - Results'!$D$4:$F$12,3,FALSE)),"")</f>
        <v/>
      </c>
      <c r="H5536" s="41"/>
      <c r="I5536" s="41"/>
      <c r="J5536" s="41"/>
      <c r="K5536" s="41"/>
      <c r="L5536" s="41"/>
      <c r="M5536" s="92"/>
      <c r="N5536" s="41"/>
      <c r="O5536" s="41"/>
      <c r="P5536" s="41"/>
      <c r="Q5536" s="41"/>
      <c r="R5536" s="41"/>
      <c r="S5536" s="41"/>
      <c r="T5536" s="41"/>
      <c r="U5536" s="47"/>
      <c r="V5536" s="49"/>
      <c r="W5536" s="41"/>
      <c r="X5536" s="41"/>
      <c r="Y5536" s="41"/>
      <c r="AA5536" s="37" t="str">
        <f>IF($I5536&lt;&gt;"",VLOOKUP($I5536,'Valid Values - Search'!$R$4:$T$4719,3,FALSE),"")</f>
        <v/>
      </c>
      <c r="AB5536" s="37" t="str">
        <f>IF($I5536&lt;&gt;"",VLOOKUP($I5536,'Valid Values - Search'!$R$4:$S$4719,2,FALSE),"")</f>
        <v/>
      </c>
      <c r="AC5536" s="38" t="str">
        <f t="shared" si="86"/>
        <v/>
      </c>
      <c r="AD5536" s="38"/>
    </row>
    <row r="5537" spans="1:30">
      <c r="A5537" s="46"/>
      <c r="B5537" s="47"/>
      <c r="C5537" s="49"/>
      <c r="D5537" s="41"/>
      <c r="E5537" s="41"/>
      <c r="F5537" s="41"/>
      <c r="G5537" s="50" t="str">
        <f>IF(A5537&lt;&gt;"",CONCATENATE(A5537,":",YEAR(B5537),IF(MONTH(B5537)&gt;9,MONTH(B5537),CONCATENATE(0,MONTH(B5537))),IF(DAY(B5537)&gt;9,DAY(B5537),CONCATENATE(0,DAY(B5537))),IF(HOUR(C5537)&gt;9,HOUR(C5537),CONCATENATE(0,HOUR(C5537))),IF(MINUTE(C5537)&gt;9,MINUTE(C5537),CONCATENATE(0,MINUTE(C5537))),":",VLOOKUP(F5537,'Valid Values - Results'!$D$4:$F$12,3,FALSE)),"")</f>
        <v/>
      </c>
      <c r="H5537" s="41"/>
      <c r="I5537" s="41"/>
      <c r="J5537" s="41"/>
      <c r="K5537" s="41"/>
      <c r="L5537" s="41"/>
      <c r="M5537" s="92"/>
      <c r="N5537" s="41"/>
      <c r="O5537" s="41"/>
      <c r="P5537" s="41"/>
      <c r="Q5537" s="41"/>
      <c r="R5537" s="41"/>
      <c r="S5537" s="41"/>
      <c r="T5537" s="41"/>
      <c r="U5537" s="47"/>
      <c r="V5537" s="49"/>
      <c r="W5537" s="41"/>
      <c r="X5537" s="41"/>
      <c r="Y5537" s="41"/>
      <c r="AA5537" s="37" t="str">
        <f>IF($I5537&lt;&gt;"",VLOOKUP($I5537,'Valid Values - Search'!$R$4:$T$4719,3,FALSE),"")</f>
        <v/>
      </c>
      <c r="AB5537" s="37" t="str">
        <f>IF($I5537&lt;&gt;"",VLOOKUP($I5537,'Valid Values - Search'!$R$4:$S$4719,2,FALSE),"")</f>
        <v/>
      </c>
      <c r="AC5537" s="38" t="str">
        <f t="shared" si="86"/>
        <v/>
      </c>
      <c r="AD5537" s="38"/>
    </row>
    <row r="5538" spans="1:30">
      <c r="A5538" s="46"/>
      <c r="B5538" s="47"/>
      <c r="C5538" s="49"/>
      <c r="D5538" s="41"/>
      <c r="E5538" s="41"/>
      <c r="F5538" s="41"/>
      <c r="G5538" s="50" t="str">
        <f>IF(A5538&lt;&gt;"",CONCATENATE(A5538,":",YEAR(B5538),IF(MONTH(B5538)&gt;9,MONTH(B5538),CONCATENATE(0,MONTH(B5538))),IF(DAY(B5538)&gt;9,DAY(B5538),CONCATENATE(0,DAY(B5538))),IF(HOUR(C5538)&gt;9,HOUR(C5538),CONCATENATE(0,HOUR(C5538))),IF(MINUTE(C5538)&gt;9,MINUTE(C5538),CONCATENATE(0,MINUTE(C5538))),":",VLOOKUP(F5538,'Valid Values - Results'!$D$4:$F$12,3,FALSE)),"")</f>
        <v/>
      </c>
      <c r="H5538" s="41"/>
      <c r="I5538" s="41"/>
      <c r="J5538" s="41"/>
      <c r="K5538" s="41"/>
      <c r="L5538" s="41"/>
      <c r="M5538" s="92"/>
      <c r="N5538" s="41"/>
      <c r="O5538" s="41"/>
      <c r="P5538" s="41"/>
      <c r="Q5538" s="41"/>
      <c r="R5538" s="41"/>
      <c r="S5538" s="41"/>
      <c r="T5538" s="41"/>
      <c r="U5538" s="47"/>
      <c r="V5538" s="49"/>
      <c r="W5538" s="41"/>
      <c r="X5538" s="41"/>
      <c r="Y5538" s="41"/>
      <c r="AA5538" s="37" t="str">
        <f>IF($I5538&lt;&gt;"",VLOOKUP($I5538,'Valid Values - Search'!$R$4:$T$4719,3,FALSE),"")</f>
        <v/>
      </c>
      <c r="AB5538" s="37" t="str">
        <f>IF($I5538&lt;&gt;"",VLOOKUP($I5538,'Valid Values - Search'!$R$4:$S$4719,2,FALSE),"")</f>
        <v/>
      </c>
      <c r="AC5538" s="38" t="str">
        <f t="shared" si="86"/>
        <v/>
      </c>
      <c r="AD5538" s="38"/>
    </row>
    <row r="5539" spans="1:30">
      <c r="A5539" s="46"/>
      <c r="B5539" s="47"/>
      <c r="C5539" s="49"/>
      <c r="D5539" s="41"/>
      <c r="E5539" s="41"/>
      <c r="F5539" s="41"/>
      <c r="G5539" s="50" t="str">
        <f>IF(A5539&lt;&gt;"",CONCATENATE(A5539,":",YEAR(B5539),IF(MONTH(B5539)&gt;9,MONTH(B5539),CONCATENATE(0,MONTH(B5539))),IF(DAY(B5539)&gt;9,DAY(B5539),CONCATENATE(0,DAY(B5539))),IF(HOUR(C5539)&gt;9,HOUR(C5539),CONCATENATE(0,HOUR(C5539))),IF(MINUTE(C5539)&gt;9,MINUTE(C5539),CONCATENATE(0,MINUTE(C5539))),":",VLOOKUP(F5539,'Valid Values - Results'!$D$4:$F$12,3,FALSE)),"")</f>
        <v/>
      </c>
      <c r="H5539" s="41"/>
      <c r="I5539" s="41"/>
      <c r="J5539" s="41"/>
      <c r="K5539" s="41"/>
      <c r="L5539" s="41"/>
      <c r="M5539" s="92"/>
      <c r="N5539" s="41"/>
      <c r="O5539" s="41"/>
      <c r="P5539" s="41"/>
      <c r="Q5539" s="41"/>
      <c r="R5539" s="41"/>
      <c r="S5539" s="41"/>
      <c r="T5539" s="41"/>
      <c r="U5539" s="47"/>
      <c r="V5539" s="49"/>
      <c r="W5539" s="41"/>
      <c r="X5539" s="41"/>
      <c r="Y5539" s="41"/>
      <c r="AA5539" s="37" t="str">
        <f>IF($I5539&lt;&gt;"",VLOOKUP($I5539,'Valid Values - Search'!$R$4:$T$4719,3,FALSE),"")</f>
        <v/>
      </c>
      <c r="AB5539" s="37" t="str">
        <f>IF($I5539&lt;&gt;"",VLOOKUP($I5539,'Valid Values - Search'!$R$4:$S$4719,2,FALSE),"")</f>
        <v/>
      </c>
      <c r="AC5539" s="38" t="str">
        <f t="shared" si="86"/>
        <v/>
      </c>
      <c r="AD5539" s="38"/>
    </row>
    <row r="5540" spans="1:30">
      <c r="A5540" s="46"/>
      <c r="B5540" s="47"/>
      <c r="C5540" s="49"/>
      <c r="D5540" s="41"/>
      <c r="E5540" s="41"/>
      <c r="F5540" s="41"/>
      <c r="G5540" s="50" t="str">
        <f>IF(A5540&lt;&gt;"",CONCATENATE(A5540,":",YEAR(B5540),IF(MONTH(B5540)&gt;9,MONTH(B5540),CONCATENATE(0,MONTH(B5540))),IF(DAY(B5540)&gt;9,DAY(B5540),CONCATENATE(0,DAY(B5540))),IF(HOUR(C5540)&gt;9,HOUR(C5540),CONCATENATE(0,HOUR(C5540))),IF(MINUTE(C5540)&gt;9,MINUTE(C5540),CONCATENATE(0,MINUTE(C5540))),":",VLOOKUP(F5540,'Valid Values - Results'!$D$4:$F$12,3,FALSE)),"")</f>
        <v/>
      </c>
      <c r="H5540" s="41"/>
      <c r="I5540" s="41"/>
      <c r="J5540" s="41"/>
      <c r="K5540" s="41"/>
      <c r="L5540" s="41"/>
      <c r="M5540" s="92"/>
      <c r="N5540" s="41"/>
      <c r="O5540" s="41"/>
      <c r="P5540" s="41"/>
      <c r="Q5540" s="41"/>
      <c r="R5540" s="41"/>
      <c r="S5540" s="41"/>
      <c r="T5540" s="41"/>
      <c r="U5540" s="47"/>
      <c r="V5540" s="49"/>
      <c r="W5540" s="41"/>
      <c r="X5540" s="41"/>
      <c r="Y5540" s="41"/>
      <c r="AA5540" s="37" t="str">
        <f>IF($I5540&lt;&gt;"",VLOOKUP($I5540,'Valid Values - Search'!$R$4:$T$4719,3,FALSE),"")</f>
        <v/>
      </c>
      <c r="AB5540" s="37" t="str">
        <f>IF($I5540&lt;&gt;"",VLOOKUP($I5540,'Valid Values - Search'!$R$4:$S$4719,2,FALSE),"")</f>
        <v/>
      </c>
      <c r="AC5540" s="38" t="str">
        <f t="shared" si="86"/>
        <v/>
      </c>
      <c r="AD5540" s="38"/>
    </row>
    <row r="5541" spans="1:30">
      <c r="A5541" s="46"/>
      <c r="B5541" s="47"/>
      <c r="C5541" s="49"/>
      <c r="D5541" s="41"/>
      <c r="E5541" s="41"/>
      <c r="F5541" s="41"/>
      <c r="G5541" s="50" t="str">
        <f>IF(A5541&lt;&gt;"",CONCATENATE(A5541,":",YEAR(B5541),IF(MONTH(B5541)&gt;9,MONTH(B5541),CONCATENATE(0,MONTH(B5541))),IF(DAY(B5541)&gt;9,DAY(B5541),CONCATENATE(0,DAY(B5541))),IF(HOUR(C5541)&gt;9,HOUR(C5541),CONCATENATE(0,HOUR(C5541))),IF(MINUTE(C5541)&gt;9,MINUTE(C5541),CONCATENATE(0,MINUTE(C5541))),":",VLOOKUP(F5541,'Valid Values - Results'!$D$4:$F$12,3,FALSE)),"")</f>
        <v/>
      </c>
      <c r="H5541" s="41"/>
      <c r="I5541" s="41"/>
      <c r="J5541" s="41"/>
      <c r="K5541" s="41"/>
      <c r="L5541" s="41"/>
      <c r="M5541" s="92"/>
      <c r="N5541" s="41"/>
      <c r="O5541" s="41"/>
      <c r="P5541" s="41"/>
      <c r="Q5541" s="41"/>
      <c r="R5541" s="41"/>
      <c r="S5541" s="41"/>
      <c r="T5541" s="41"/>
      <c r="U5541" s="47"/>
      <c r="V5541" s="49"/>
      <c r="W5541" s="41"/>
      <c r="X5541" s="41"/>
      <c r="Y5541" s="41"/>
      <c r="AA5541" s="37" t="str">
        <f>IF($I5541&lt;&gt;"",VLOOKUP($I5541,'Valid Values - Search'!$R$4:$T$4719,3,FALSE),"")</f>
        <v/>
      </c>
      <c r="AB5541" s="37" t="str">
        <f>IF($I5541&lt;&gt;"",VLOOKUP($I5541,'Valid Values - Search'!$R$4:$S$4719,2,FALSE),"")</f>
        <v/>
      </c>
      <c r="AC5541" s="38" t="str">
        <f t="shared" si="86"/>
        <v/>
      </c>
      <c r="AD5541" s="38"/>
    </row>
    <row r="5542" spans="1:30">
      <c r="A5542" s="46"/>
      <c r="B5542" s="47"/>
      <c r="C5542" s="49"/>
      <c r="D5542" s="41"/>
      <c r="E5542" s="41"/>
      <c r="F5542" s="41"/>
      <c r="G5542" s="50" t="str">
        <f>IF(A5542&lt;&gt;"",CONCATENATE(A5542,":",YEAR(B5542),IF(MONTH(B5542)&gt;9,MONTH(B5542),CONCATENATE(0,MONTH(B5542))),IF(DAY(B5542)&gt;9,DAY(B5542),CONCATENATE(0,DAY(B5542))),IF(HOUR(C5542)&gt;9,HOUR(C5542),CONCATENATE(0,HOUR(C5542))),IF(MINUTE(C5542)&gt;9,MINUTE(C5542),CONCATENATE(0,MINUTE(C5542))),":",VLOOKUP(F5542,'Valid Values - Results'!$D$4:$F$12,3,FALSE)),"")</f>
        <v/>
      </c>
      <c r="H5542" s="41"/>
      <c r="I5542" s="41"/>
      <c r="J5542" s="41"/>
      <c r="K5542" s="41"/>
      <c r="L5542" s="41"/>
      <c r="M5542" s="92"/>
      <c r="N5542" s="41"/>
      <c r="O5542" s="41"/>
      <c r="P5542" s="41"/>
      <c r="Q5542" s="41"/>
      <c r="R5542" s="41"/>
      <c r="S5542" s="41"/>
      <c r="T5542" s="41"/>
      <c r="U5542" s="47"/>
      <c r="V5542" s="49"/>
      <c r="W5542" s="41"/>
      <c r="X5542" s="41"/>
      <c r="Y5542" s="41"/>
      <c r="AA5542" s="37" t="str">
        <f>IF($I5542&lt;&gt;"",VLOOKUP($I5542,'Valid Values - Search'!$R$4:$T$4719,3,FALSE),"")</f>
        <v/>
      </c>
      <c r="AB5542" s="37" t="str">
        <f>IF($I5542&lt;&gt;"",VLOOKUP($I5542,'Valid Values - Search'!$R$4:$S$4719,2,FALSE),"")</f>
        <v/>
      </c>
      <c r="AC5542" s="38" t="str">
        <f t="shared" si="86"/>
        <v/>
      </c>
      <c r="AD5542" s="38"/>
    </row>
    <row r="5543" spans="1:30">
      <c r="A5543" s="46"/>
      <c r="B5543" s="47"/>
      <c r="C5543" s="49"/>
      <c r="D5543" s="41"/>
      <c r="E5543" s="41"/>
      <c r="F5543" s="41"/>
      <c r="G5543" s="50" t="str">
        <f>IF(A5543&lt;&gt;"",CONCATENATE(A5543,":",YEAR(B5543),IF(MONTH(B5543)&gt;9,MONTH(B5543),CONCATENATE(0,MONTH(B5543))),IF(DAY(B5543)&gt;9,DAY(B5543),CONCATENATE(0,DAY(B5543))),IF(HOUR(C5543)&gt;9,HOUR(C5543),CONCATENATE(0,HOUR(C5543))),IF(MINUTE(C5543)&gt;9,MINUTE(C5543),CONCATENATE(0,MINUTE(C5543))),":",VLOOKUP(F5543,'Valid Values - Results'!$D$4:$F$12,3,FALSE)),"")</f>
        <v/>
      </c>
      <c r="H5543" s="41"/>
      <c r="I5543" s="41"/>
      <c r="J5543" s="41"/>
      <c r="K5543" s="41"/>
      <c r="L5543" s="41"/>
      <c r="M5543" s="92"/>
      <c r="N5543" s="41"/>
      <c r="O5543" s="41"/>
      <c r="P5543" s="41"/>
      <c r="Q5543" s="41"/>
      <c r="R5543" s="41"/>
      <c r="S5543" s="41"/>
      <c r="T5543" s="41"/>
      <c r="U5543" s="47"/>
      <c r="V5543" s="49"/>
      <c r="W5543" s="41"/>
      <c r="X5543" s="41"/>
      <c r="Y5543" s="41"/>
      <c r="AA5543" s="37" t="str">
        <f>IF($I5543&lt;&gt;"",VLOOKUP($I5543,'Valid Values - Search'!$R$4:$T$4719,3,FALSE),"")</f>
        <v/>
      </c>
      <c r="AB5543" s="37" t="str">
        <f>IF($I5543&lt;&gt;"",VLOOKUP($I5543,'Valid Values - Search'!$R$4:$S$4719,2,FALSE),"")</f>
        <v/>
      </c>
      <c r="AC5543" s="38" t="str">
        <f t="shared" si="86"/>
        <v/>
      </c>
      <c r="AD5543" s="38"/>
    </row>
    <row r="5544" spans="1:30">
      <c r="A5544" s="46"/>
      <c r="B5544" s="47"/>
      <c r="C5544" s="49"/>
      <c r="D5544" s="41"/>
      <c r="E5544" s="41"/>
      <c r="F5544" s="41"/>
      <c r="G5544" s="50" t="str">
        <f>IF(A5544&lt;&gt;"",CONCATENATE(A5544,":",YEAR(B5544),IF(MONTH(B5544)&gt;9,MONTH(B5544),CONCATENATE(0,MONTH(B5544))),IF(DAY(B5544)&gt;9,DAY(B5544),CONCATENATE(0,DAY(B5544))),IF(HOUR(C5544)&gt;9,HOUR(C5544),CONCATENATE(0,HOUR(C5544))),IF(MINUTE(C5544)&gt;9,MINUTE(C5544),CONCATENATE(0,MINUTE(C5544))),":",VLOOKUP(F5544,'Valid Values - Results'!$D$4:$F$12,3,FALSE)),"")</f>
        <v/>
      </c>
      <c r="H5544" s="41"/>
      <c r="I5544" s="41"/>
      <c r="J5544" s="41"/>
      <c r="K5544" s="41"/>
      <c r="L5544" s="41"/>
      <c r="M5544" s="92"/>
      <c r="N5544" s="41"/>
      <c r="O5544" s="41"/>
      <c r="P5544" s="41"/>
      <c r="Q5544" s="41"/>
      <c r="R5544" s="41"/>
      <c r="S5544" s="41"/>
      <c r="T5544" s="41"/>
      <c r="U5544" s="47"/>
      <c r="V5544" s="49"/>
      <c r="W5544" s="41"/>
      <c r="X5544" s="41"/>
      <c r="Y5544" s="41"/>
      <c r="AA5544" s="37" t="str">
        <f>IF($I5544&lt;&gt;"",VLOOKUP($I5544,'Valid Values - Search'!$R$4:$T$4719,3,FALSE),"")</f>
        <v/>
      </c>
      <c r="AB5544" s="37" t="str">
        <f>IF($I5544&lt;&gt;"",VLOOKUP($I5544,'Valid Values - Search'!$R$4:$S$4719,2,FALSE),"")</f>
        <v/>
      </c>
      <c r="AC5544" s="38" t="str">
        <f t="shared" si="86"/>
        <v/>
      </c>
      <c r="AD5544" s="38"/>
    </row>
    <row r="5545" spans="1:30">
      <c r="A5545" s="46"/>
      <c r="B5545" s="47"/>
      <c r="C5545" s="49"/>
      <c r="D5545" s="41"/>
      <c r="E5545" s="41"/>
      <c r="F5545" s="41"/>
      <c r="G5545" s="50" t="str">
        <f>IF(A5545&lt;&gt;"",CONCATENATE(A5545,":",YEAR(B5545),IF(MONTH(B5545)&gt;9,MONTH(B5545),CONCATENATE(0,MONTH(B5545))),IF(DAY(B5545)&gt;9,DAY(B5545),CONCATENATE(0,DAY(B5545))),IF(HOUR(C5545)&gt;9,HOUR(C5545),CONCATENATE(0,HOUR(C5545))),IF(MINUTE(C5545)&gt;9,MINUTE(C5545),CONCATENATE(0,MINUTE(C5545))),":",VLOOKUP(F5545,'Valid Values - Results'!$D$4:$F$12,3,FALSE)),"")</f>
        <v/>
      </c>
      <c r="H5545" s="41"/>
      <c r="I5545" s="41"/>
      <c r="J5545" s="41"/>
      <c r="K5545" s="41"/>
      <c r="L5545" s="41"/>
      <c r="M5545" s="92"/>
      <c r="N5545" s="41"/>
      <c r="O5545" s="41"/>
      <c r="P5545" s="41"/>
      <c r="Q5545" s="41"/>
      <c r="R5545" s="41"/>
      <c r="S5545" s="41"/>
      <c r="T5545" s="41"/>
      <c r="U5545" s="47"/>
      <c r="V5545" s="49"/>
      <c r="W5545" s="41"/>
      <c r="X5545" s="41"/>
      <c r="Y5545" s="41"/>
      <c r="AA5545" s="37" t="str">
        <f>IF($I5545&lt;&gt;"",VLOOKUP($I5545,'Valid Values - Search'!$R$4:$T$4719,3,FALSE),"")</f>
        <v/>
      </c>
      <c r="AB5545" s="37" t="str">
        <f>IF($I5545&lt;&gt;"",VLOOKUP($I5545,'Valid Values - Search'!$R$4:$S$4719,2,FALSE),"")</f>
        <v/>
      </c>
      <c r="AC5545" s="38" t="str">
        <f t="shared" si="86"/>
        <v/>
      </c>
      <c r="AD5545" s="38"/>
    </row>
    <row r="5546" spans="1:30">
      <c r="A5546" s="46"/>
      <c r="B5546" s="47"/>
      <c r="C5546" s="49"/>
      <c r="D5546" s="41"/>
      <c r="E5546" s="41"/>
      <c r="F5546" s="41"/>
      <c r="G5546" s="50" t="str">
        <f>IF(A5546&lt;&gt;"",CONCATENATE(A5546,":",YEAR(B5546),IF(MONTH(B5546)&gt;9,MONTH(B5546),CONCATENATE(0,MONTH(B5546))),IF(DAY(B5546)&gt;9,DAY(B5546),CONCATENATE(0,DAY(B5546))),IF(HOUR(C5546)&gt;9,HOUR(C5546),CONCATENATE(0,HOUR(C5546))),IF(MINUTE(C5546)&gt;9,MINUTE(C5546),CONCATENATE(0,MINUTE(C5546))),":",VLOOKUP(F5546,'Valid Values - Results'!$D$4:$F$12,3,FALSE)),"")</f>
        <v/>
      </c>
      <c r="H5546" s="41"/>
      <c r="I5546" s="41"/>
      <c r="J5546" s="41"/>
      <c r="K5546" s="41"/>
      <c r="L5546" s="41"/>
      <c r="M5546" s="92"/>
      <c r="N5546" s="41"/>
      <c r="O5546" s="41"/>
      <c r="P5546" s="41"/>
      <c r="Q5546" s="41"/>
      <c r="R5546" s="41"/>
      <c r="S5546" s="41"/>
      <c r="T5546" s="41"/>
      <c r="U5546" s="47"/>
      <c r="V5546" s="49"/>
      <c r="W5546" s="41"/>
      <c r="X5546" s="41"/>
      <c r="Y5546" s="41"/>
      <c r="AA5546" s="37" t="str">
        <f>IF($I5546&lt;&gt;"",VLOOKUP($I5546,'Valid Values - Search'!$R$4:$T$4719,3,FALSE),"")</f>
        <v/>
      </c>
      <c r="AB5546" s="37" t="str">
        <f>IF($I5546&lt;&gt;"",VLOOKUP($I5546,'Valid Values - Search'!$R$4:$S$4719,2,FALSE),"")</f>
        <v/>
      </c>
      <c r="AC5546" s="38" t="str">
        <f t="shared" si="86"/>
        <v/>
      </c>
      <c r="AD5546" s="38"/>
    </row>
    <row r="5547" spans="1:30">
      <c r="A5547" s="46"/>
      <c r="B5547" s="47"/>
      <c r="C5547" s="49"/>
      <c r="D5547" s="41"/>
      <c r="E5547" s="41"/>
      <c r="F5547" s="41"/>
      <c r="G5547" s="50" t="str">
        <f>IF(A5547&lt;&gt;"",CONCATENATE(A5547,":",YEAR(B5547),IF(MONTH(B5547)&gt;9,MONTH(B5547),CONCATENATE(0,MONTH(B5547))),IF(DAY(B5547)&gt;9,DAY(B5547),CONCATENATE(0,DAY(B5547))),IF(HOUR(C5547)&gt;9,HOUR(C5547),CONCATENATE(0,HOUR(C5547))),IF(MINUTE(C5547)&gt;9,MINUTE(C5547),CONCATENATE(0,MINUTE(C5547))),":",VLOOKUP(F5547,'Valid Values - Results'!$D$4:$F$12,3,FALSE)),"")</f>
        <v/>
      </c>
      <c r="H5547" s="41"/>
      <c r="I5547" s="41"/>
      <c r="J5547" s="41"/>
      <c r="K5547" s="41"/>
      <c r="L5547" s="41"/>
      <c r="M5547" s="92"/>
      <c r="N5547" s="41"/>
      <c r="O5547" s="41"/>
      <c r="P5547" s="41"/>
      <c r="Q5547" s="41"/>
      <c r="R5547" s="41"/>
      <c r="S5547" s="41"/>
      <c r="T5547" s="41"/>
      <c r="U5547" s="47"/>
      <c r="V5547" s="49"/>
      <c r="W5547" s="41"/>
      <c r="X5547" s="41"/>
      <c r="Y5547" s="41"/>
      <c r="AA5547" s="37" t="str">
        <f>IF($I5547&lt;&gt;"",VLOOKUP($I5547,'Valid Values - Search'!$R$4:$T$4719,3,FALSE),"")</f>
        <v/>
      </c>
      <c r="AB5547" s="37" t="str">
        <f>IF($I5547&lt;&gt;"",VLOOKUP($I5547,'Valid Values - Search'!$R$4:$S$4719,2,FALSE),"")</f>
        <v/>
      </c>
      <c r="AC5547" s="38" t="str">
        <f t="shared" si="86"/>
        <v/>
      </c>
      <c r="AD5547" s="38"/>
    </row>
    <row r="5548" spans="1:30">
      <c r="A5548" s="46"/>
      <c r="B5548" s="47"/>
      <c r="C5548" s="49"/>
      <c r="D5548" s="41"/>
      <c r="E5548" s="41"/>
      <c r="F5548" s="41"/>
      <c r="G5548" s="50" t="str">
        <f>IF(A5548&lt;&gt;"",CONCATENATE(A5548,":",YEAR(B5548),IF(MONTH(B5548)&gt;9,MONTH(B5548),CONCATENATE(0,MONTH(B5548))),IF(DAY(B5548)&gt;9,DAY(B5548),CONCATENATE(0,DAY(B5548))),IF(HOUR(C5548)&gt;9,HOUR(C5548),CONCATENATE(0,HOUR(C5548))),IF(MINUTE(C5548)&gt;9,MINUTE(C5548),CONCATENATE(0,MINUTE(C5548))),":",VLOOKUP(F5548,'Valid Values - Results'!$D$4:$F$12,3,FALSE)),"")</f>
        <v/>
      </c>
      <c r="H5548" s="41"/>
      <c r="I5548" s="41"/>
      <c r="J5548" s="41"/>
      <c r="K5548" s="41"/>
      <c r="L5548" s="41"/>
      <c r="M5548" s="92"/>
      <c r="N5548" s="41"/>
      <c r="O5548" s="41"/>
      <c r="P5548" s="41"/>
      <c r="Q5548" s="41"/>
      <c r="R5548" s="41"/>
      <c r="S5548" s="41"/>
      <c r="T5548" s="41"/>
      <c r="U5548" s="47"/>
      <c r="V5548" s="49"/>
      <c r="W5548" s="41"/>
      <c r="X5548" s="41"/>
      <c r="Y5548" s="41"/>
      <c r="AA5548" s="37" t="str">
        <f>IF($I5548&lt;&gt;"",VLOOKUP($I5548,'Valid Values - Search'!$R$4:$T$4719,3,FALSE),"")</f>
        <v/>
      </c>
      <c r="AB5548" s="37" t="str">
        <f>IF($I5548&lt;&gt;"",VLOOKUP($I5548,'Valid Values - Search'!$R$4:$S$4719,2,FALSE),"")</f>
        <v/>
      </c>
      <c r="AC5548" s="38" t="str">
        <f t="shared" si="86"/>
        <v/>
      </c>
      <c r="AD5548" s="38"/>
    </row>
    <row r="5549" spans="1:30">
      <c r="A5549" s="46"/>
      <c r="B5549" s="47"/>
      <c r="C5549" s="49"/>
      <c r="D5549" s="41"/>
      <c r="E5549" s="41"/>
      <c r="F5549" s="41"/>
      <c r="G5549" s="50" t="str">
        <f>IF(A5549&lt;&gt;"",CONCATENATE(A5549,":",YEAR(B5549),IF(MONTH(B5549)&gt;9,MONTH(B5549),CONCATENATE(0,MONTH(B5549))),IF(DAY(B5549)&gt;9,DAY(B5549),CONCATENATE(0,DAY(B5549))),IF(HOUR(C5549)&gt;9,HOUR(C5549),CONCATENATE(0,HOUR(C5549))),IF(MINUTE(C5549)&gt;9,MINUTE(C5549),CONCATENATE(0,MINUTE(C5549))),":",VLOOKUP(F5549,'Valid Values - Results'!$D$4:$F$12,3,FALSE)),"")</f>
        <v/>
      </c>
      <c r="H5549" s="41"/>
      <c r="I5549" s="41"/>
      <c r="J5549" s="41"/>
      <c r="K5549" s="41"/>
      <c r="L5549" s="41"/>
      <c r="M5549" s="92"/>
      <c r="N5549" s="41"/>
      <c r="O5549" s="41"/>
      <c r="P5549" s="41"/>
      <c r="Q5549" s="41"/>
      <c r="R5549" s="41"/>
      <c r="S5549" s="41"/>
      <c r="T5549" s="41"/>
      <c r="U5549" s="47"/>
      <c r="V5549" s="49"/>
      <c r="W5549" s="41"/>
      <c r="X5549" s="41"/>
      <c r="Y5549" s="41"/>
      <c r="AA5549" s="37" t="str">
        <f>IF($I5549&lt;&gt;"",VLOOKUP($I5549,'Valid Values - Search'!$R$4:$T$4719,3,FALSE),"")</f>
        <v/>
      </c>
      <c r="AB5549" s="37" t="str">
        <f>IF($I5549&lt;&gt;"",VLOOKUP($I5549,'Valid Values - Search'!$R$4:$S$4719,2,FALSE),"")</f>
        <v/>
      </c>
      <c r="AC5549" s="38" t="str">
        <f t="shared" si="86"/>
        <v/>
      </c>
      <c r="AD5549" s="38"/>
    </row>
    <row r="5550" spans="1:30">
      <c r="A5550" s="46"/>
      <c r="B5550" s="47"/>
      <c r="C5550" s="49"/>
      <c r="D5550" s="41"/>
      <c r="E5550" s="41"/>
      <c r="F5550" s="41"/>
      <c r="G5550" s="50" t="str">
        <f>IF(A5550&lt;&gt;"",CONCATENATE(A5550,":",YEAR(B5550),IF(MONTH(B5550)&gt;9,MONTH(B5550),CONCATENATE(0,MONTH(B5550))),IF(DAY(B5550)&gt;9,DAY(B5550),CONCATENATE(0,DAY(B5550))),IF(HOUR(C5550)&gt;9,HOUR(C5550),CONCATENATE(0,HOUR(C5550))),IF(MINUTE(C5550)&gt;9,MINUTE(C5550),CONCATENATE(0,MINUTE(C5550))),":",VLOOKUP(F5550,'Valid Values - Results'!$D$4:$F$12,3,FALSE)),"")</f>
        <v/>
      </c>
      <c r="H5550" s="41"/>
      <c r="I5550" s="41"/>
      <c r="J5550" s="41"/>
      <c r="K5550" s="41"/>
      <c r="L5550" s="41"/>
      <c r="M5550" s="92"/>
      <c r="N5550" s="41"/>
      <c r="O5550" s="41"/>
      <c r="P5550" s="41"/>
      <c r="Q5550" s="41"/>
      <c r="R5550" s="41"/>
      <c r="S5550" s="41"/>
      <c r="T5550" s="41"/>
      <c r="U5550" s="47"/>
      <c r="V5550" s="49"/>
      <c r="W5550" s="41"/>
      <c r="X5550" s="41"/>
      <c r="Y5550" s="41"/>
      <c r="AA5550" s="37" t="str">
        <f>IF($I5550&lt;&gt;"",VLOOKUP($I5550,'Valid Values - Search'!$R$4:$T$4719,3,FALSE),"")</f>
        <v/>
      </c>
      <c r="AB5550" s="37" t="str">
        <f>IF($I5550&lt;&gt;"",VLOOKUP($I5550,'Valid Values - Search'!$R$4:$S$4719,2,FALSE),"")</f>
        <v/>
      </c>
      <c r="AC5550" s="38" t="str">
        <f t="shared" si="86"/>
        <v/>
      </c>
      <c r="AD5550" s="38"/>
    </row>
    <row r="5551" spans="1:30">
      <c r="A5551" s="46"/>
      <c r="B5551" s="47"/>
      <c r="C5551" s="49"/>
      <c r="D5551" s="41"/>
      <c r="E5551" s="41"/>
      <c r="F5551" s="41"/>
      <c r="G5551" s="50" t="str">
        <f>IF(A5551&lt;&gt;"",CONCATENATE(A5551,":",YEAR(B5551),IF(MONTH(B5551)&gt;9,MONTH(B5551),CONCATENATE(0,MONTH(B5551))),IF(DAY(B5551)&gt;9,DAY(B5551),CONCATENATE(0,DAY(B5551))),IF(HOUR(C5551)&gt;9,HOUR(C5551),CONCATENATE(0,HOUR(C5551))),IF(MINUTE(C5551)&gt;9,MINUTE(C5551),CONCATENATE(0,MINUTE(C5551))),":",VLOOKUP(F5551,'Valid Values - Results'!$D$4:$F$12,3,FALSE)),"")</f>
        <v/>
      </c>
      <c r="H5551" s="41"/>
      <c r="I5551" s="41"/>
      <c r="J5551" s="41"/>
      <c r="K5551" s="41"/>
      <c r="L5551" s="41"/>
      <c r="M5551" s="92"/>
      <c r="N5551" s="41"/>
      <c r="O5551" s="41"/>
      <c r="P5551" s="41"/>
      <c r="Q5551" s="41"/>
      <c r="R5551" s="41"/>
      <c r="S5551" s="41"/>
      <c r="T5551" s="41"/>
      <c r="U5551" s="47"/>
      <c r="V5551" s="49"/>
      <c r="W5551" s="41"/>
      <c r="X5551" s="41"/>
      <c r="Y5551" s="41"/>
      <c r="AA5551" s="37" t="str">
        <f>IF($I5551&lt;&gt;"",VLOOKUP($I5551,'Valid Values - Search'!$R$4:$T$4719,3,FALSE),"")</f>
        <v/>
      </c>
      <c r="AB5551" s="37" t="str">
        <f>IF($I5551&lt;&gt;"",VLOOKUP($I5551,'Valid Values - Search'!$R$4:$S$4719,2,FALSE),"")</f>
        <v/>
      </c>
      <c r="AC5551" s="38" t="str">
        <f t="shared" si="86"/>
        <v/>
      </c>
      <c r="AD5551" s="38"/>
    </row>
    <row r="5552" spans="1:30">
      <c r="A5552" s="46"/>
      <c r="B5552" s="47"/>
      <c r="C5552" s="49"/>
      <c r="D5552" s="41"/>
      <c r="E5552" s="41"/>
      <c r="F5552" s="41"/>
      <c r="G5552" s="50" t="str">
        <f>IF(A5552&lt;&gt;"",CONCATENATE(A5552,":",YEAR(B5552),IF(MONTH(B5552)&gt;9,MONTH(B5552),CONCATENATE(0,MONTH(B5552))),IF(DAY(B5552)&gt;9,DAY(B5552),CONCATENATE(0,DAY(B5552))),IF(HOUR(C5552)&gt;9,HOUR(C5552),CONCATENATE(0,HOUR(C5552))),IF(MINUTE(C5552)&gt;9,MINUTE(C5552),CONCATENATE(0,MINUTE(C5552))),":",VLOOKUP(F5552,'Valid Values - Results'!$D$4:$F$12,3,FALSE)),"")</f>
        <v/>
      </c>
      <c r="H5552" s="41"/>
      <c r="I5552" s="41"/>
      <c r="J5552" s="41"/>
      <c r="K5552" s="41"/>
      <c r="L5552" s="41"/>
      <c r="M5552" s="92"/>
      <c r="N5552" s="41"/>
      <c r="O5552" s="41"/>
      <c r="P5552" s="41"/>
      <c r="Q5552" s="41"/>
      <c r="R5552" s="41"/>
      <c r="S5552" s="41"/>
      <c r="T5552" s="41"/>
      <c r="U5552" s="47"/>
      <c r="V5552" s="49"/>
      <c r="W5552" s="41"/>
      <c r="X5552" s="41"/>
      <c r="Y5552" s="41"/>
      <c r="AA5552" s="37" t="str">
        <f>IF($I5552&lt;&gt;"",VLOOKUP($I5552,'Valid Values - Search'!$R$4:$T$4719,3,FALSE),"")</f>
        <v/>
      </c>
      <c r="AB5552" s="37" t="str">
        <f>IF($I5552&lt;&gt;"",VLOOKUP($I5552,'Valid Values - Search'!$R$4:$S$4719,2,FALSE),"")</f>
        <v/>
      </c>
      <c r="AC5552" s="38" t="str">
        <f t="shared" si="86"/>
        <v/>
      </c>
      <c r="AD5552" s="38"/>
    </row>
    <row r="5553" spans="1:30">
      <c r="A5553" s="46"/>
      <c r="B5553" s="47"/>
      <c r="C5553" s="49"/>
      <c r="D5553" s="41"/>
      <c r="E5553" s="41"/>
      <c r="F5553" s="41"/>
      <c r="G5553" s="50" t="str">
        <f>IF(A5553&lt;&gt;"",CONCATENATE(A5553,":",YEAR(B5553),IF(MONTH(B5553)&gt;9,MONTH(B5553),CONCATENATE(0,MONTH(B5553))),IF(DAY(B5553)&gt;9,DAY(B5553),CONCATENATE(0,DAY(B5553))),IF(HOUR(C5553)&gt;9,HOUR(C5553),CONCATENATE(0,HOUR(C5553))),IF(MINUTE(C5553)&gt;9,MINUTE(C5553),CONCATENATE(0,MINUTE(C5553))),":",VLOOKUP(F5553,'Valid Values - Results'!$D$4:$F$12,3,FALSE)),"")</f>
        <v/>
      </c>
      <c r="H5553" s="41"/>
      <c r="I5553" s="41"/>
      <c r="J5553" s="41"/>
      <c r="K5553" s="41"/>
      <c r="L5553" s="41"/>
      <c r="M5553" s="92"/>
      <c r="N5553" s="41"/>
      <c r="O5553" s="41"/>
      <c r="P5553" s="41"/>
      <c r="Q5553" s="41"/>
      <c r="R5553" s="41"/>
      <c r="S5553" s="41"/>
      <c r="T5553" s="41"/>
      <c r="U5553" s="47"/>
      <c r="V5553" s="49"/>
      <c r="W5553" s="41"/>
      <c r="X5553" s="41"/>
      <c r="Y5553" s="41"/>
      <c r="AA5553" s="37" t="str">
        <f>IF($I5553&lt;&gt;"",VLOOKUP($I5553,'Valid Values - Search'!$R$4:$T$4719,3,FALSE),"")</f>
        <v/>
      </c>
      <c r="AB5553" s="37" t="str">
        <f>IF($I5553&lt;&gt;"",VLOOKUP($I5553,'Valid Values - Search'!$R$4:$S$4719,2,FALSE),"")</f>
        <v/>
      </c>
      <c r="AC5553" s="38" t="str">
        <f t="shared" si="86"/>
        <v/>
      </c>
      <c r="AD5553" s="38"/>
    </row>
    <row r="5554" spans="1:30">
      <c r="A5554" s="46"/>
      <c r="B5554" s="47"/>
      <c r="C5554" s="49"/>
      <c r="D5554" s="41"/>
      <c r="E5554" s="41"/>
      <c r="F5554" s="41"/>
      <c r="G5554" s="50" t="str">
        <f>IF(A5554&lt;&gt;"",CONCATENATE(A5554,":",YEAR(B5554),IF(MONTH(B5554)&gt;9,MONTH(B5554),CONCATENATE(0,MONTH(B5554))),IF(DAY(B5554)&gt;9,DAY(B5554),CONCATENATE(0,DAY(B5554))),IF(HOUR(C5554)&gt;9,HOUR(C5554),CONCATENATE(0,HOUR(C5554))),IF(MINUTE(C5554)&gt;9,MINUTE(C5554),CONCATENATE(0,MINUTE(C5554))),":",VLOOKUP(F5554,'Valid Values - Results'!$D$4:$F$12,3,FALSE)),"")</f>
        <v/>
      </c>
      <c r="H5554" s="41"/>
      <c r="I5554" s="41"/>
      <c r="J5554" s="41"/>
      <c r="K5554" s="41"/>
      <c r="L5554" s="41"/>
      <c r="M5554" s="92"/>
      <c r="N5554" s="41"/>
      <c r="O5554" s="41"/>
      <c r="P5554" s="41"/>
      <c r="Q5554" s="41"/>
      <c r="R5554" s="41"/>
      <c r="S5554" s="41"/>
      <c r="T5554" s="41"/>
      <c r="U5554" s="47"/>
      <c r="V5554" s="49"/>
      <c r="W5554" s="41"/>
      <c r="X5554" s="41"/>
      <c r="Y5554" s="41"/>
      <c r="AA5554" s="37" t="str">
        <f>IF($I5554&lt;&gt;"",VLOOKUP($I5554,'Valid Values - Search'!$R$4:$T$4719,3,FALSE),"")</f>
        <v/>
      </c>
      <c r="AB5554" s="37" t="str">
        <f>IF($I5554&lt;&gt;"",VLOOKUP($I5554,'Valid Values - Search'!$R$4:$S$4719,2,FALSE),"")</f>
        <v/>
      </c>
      <c r="AC5554" s="38" t="str">
        <f t="shared" si="86"/>
        <v/>
      </c>
      <c r="AD5554" s="38"/>
    </row>
    <row r="5555" spans="1:30">
      <c r="A5555" s="46"/>
      <c r="B5555" s="47"/>
      <c r="C5555" s="49"/>
      <c r="D5555" s="41"/>
      <c r="E5555" s="41"/>
      <c r="F5555" s="41"/>
      <c r="G5555" s="50" t="str">
        <f>IF(A5555&lt;&gt;"",CONCATENATE(A5555,":",YEAR(B5555),IF(MONTH(B5555)&gt;9,MONTH(B5555),CONCATENATE(0,MONTH(B5555))),IF(DAY(B5555)&gt;9,DAY(B5555),CONCATENATE(0,DAY(B5555))),IF(HOUR(C5555)&gt;9,HOUR(C5555),CONCATENATE(0,HOUR(C5555))),IF(MINUTE(C5555)&gt;9,MINUTE(C5555),CONCATENATE(0,MINUTE(C5555))),":",VLOOKUP(F5555,'Valid Values - Results'!$D$4:$F$12,3,FALSE)),"")</f>
        <v/>
      </c>
      <c r="H5555" s="41"/>
      <c r="I5555" s="41"/>
      <c r="J5555" s="41"/>
      <c r="K5555" s="41"/>
      <c r="L5555" s="41"/>
      <c r="M5555" s="92"/>
      <c r="N5555" s="41"/>
      <c r="O5555" s="41"/>
      <c r="P5555" s="41"/>
      <c r="Q5555" s="41"/>
      <c r="R5555" s="41"/>
      <c r="S5555" s="41"/>
      <c r="T5555" s="41"/>
      <c r="U5555" s="47"/>
      <c r="V5555" s="49"/>
      <c r="W5555" s="41"/>
      <c r="X5555" s="41"/>
      <c r="Y5555" s="41"/>
      <c r="AA5555" s="37" t="str">
        <f>IF($I5555&lt;&gt;"",VLOOKUP($I5555,'Valid Values - Search'!$R$4:$T$4719,3,FALSE),"")</f>
        <v/>
      </c>
      <c r="AB5555" s="37" t="str">
        <f>IF($I5555&lt;&gt;"",VLOOKUP($I5555,'Valid Values - Search'!$R$4:$S$4719,2,FALSE),"")</f>
        <v/>
      </c>
      <c r="AC5555" s="38" t="str">
        <f t="shared" si="86"/>
        <v/>
      </c>
      <c r="AD5555" s="38"/>
    </row>
    <row r="5556" spans="1:30">
      <c r="A5556" s="46"/>
      <c r="B5556" s="47"/>
      <c r="C5556" s="49"/>
      <c r="D5556" s="41"/>
      <c r="E5556" s="41"/>
      <c r="F5556" s="41"/>
      <c r="G5556" s="50" t="str">
        <f>IF(A5556&lt;&gt;"",CONCATENATE(A5556,":",YEAR(B5556),IF(MONTH(B5556)&gt;9,MONTH(B5556),CONCATENATE(0,MONTH(B5556))),IF(DAY(B5556)&gt;9,DAY(B5556),CONCATENATE(0,DAY(B5556))),IF(HOUR(C5556)&gt;9,HOUR(C5556),CONCATENATE(0,HOUR(C5556))),IF(MINUTE(C5556)&gt;9,MINUTE(C5556),CONCATENATE(0,MINUTE(C5556))),":",VLOOKUP(F5556,'Valid Values - Results'!$D$4:$F$12,3,FALSE)),"")</f>
        <v/>
      </c>
      <c r="H5556" s="41"/>
      <c r="I5556" s="41"/>
      <c r="J5556" s="41"/>
      <c r="K5556" s="41"/>
      <c r="L5556" s="41"/>
      <c r="M5556" s="92"/>
      <c r="N5556" s="41"/>
      <c r="O5556" s="41"/>
      <c r="P5556" s="41"/>
      <c r="Q5556" s="41"/>
      <c r="R5556" s="41"/>
      <c r="S5556" s="41"/>
      <c r="T5556" s="41"/>
      <c r="U5556" s="47"/>
      <c r="V5556" s="49"/>
      <c r="W5556" s="41"/>
      <c r="X5556" s="41"/>
      <c r="Y5556" s="41"/>
      <c r="AA5556" s="37" t="str">
        <f>IF($I5556&lt;&gt;"",VLOOKUP($I5556,'Valid Values - Search'!$R$4:$T$4719,3,FALSE),"")</f>
        <v/>
      </c>
      <c r="AB5556" s="37" t="str">
        <f>IF($I5556&lt;&gt;"",VLOOKUP($I5556,'Valid Values - Search'!$R$4:$S$4719,2,FALSE),"")</f>
        <v/>
      </c>
      <c r="AC5556" s="38" t="str">
        <f t="shared" si="86"/>
        <v/>
      </c>
      <c r="AD5556" s="38"/>
    </row>
    <row r="5557" spans="1:30">
      <c r="A5557" s="46"/>
      <c r="B5557" s="47"/>
      <c r="C5557" s="49"/>
      <c r="D5557" s="41"/>
      <c r="E5557" s="41"/>
      <c r="F5557" s="41"/>
      <c r="G5557" s="50" t="str">
        <f>IF(A5557&lt;&gt;"",CONCATENATE(A5557,":",YEAR(B5557),IF(MONTH(B5557)&gt;9,MONTH(B5557),CONCATENATE(0,MONTH(B5557))),IF(DAY(B5557)&gt;9,DAY(B5557),CONCATENATE(0,DAY(B5557))),IF(HOUR(C5557)&gt;9,HOUR(C5557),CONCATENATE(0,HOUR(C5557))),IF(MINUTE(C5557)&gt;9,MINUTE(C5557),CONCATENATE(0,MINUTE(C5557))),":",VLOOKUP(F5557,'Valid Values - Results'!$D$4:$F$12,3,FALSE)),"")</f>
        <v/>
      </c>
      <c r="H5557" s="41"/>
      <c r="I5557" s="41"/>
      <c r="J5557" s="41"/>
      <c r="K5557" s="41"/>
      <c r="L5557" s="41"/>
      <c r="M5557" s="92"/>
      <c r="N5557" s="41"/>
      <c r="O5557" s="41"/>
      <c r="P5557" s="41"/>
      <c r="Q5557" s="41"/>
      <c r="R5557" s="41"/>
      <c r="S5557" s="41"/>
      <c r="T5557" s="41"/>
      <c r="U5557" s="47"/>
      <c r="V5557" s="49"/>
      <c r="W5557" s="41"/>
      <c r="X5557" s="41"/>
      <c r="Y5557" s="41"/>
      <c r="AA5557" s="37" t="str">
        <f>IF($I5557&lt;&gt;"",VLOOKUP($I5557,'Valid Values - Search'!$R$4:$T$4719,3,FALSE),"")</f>
        <v/>
      </c>
      <c r="AB5557" s="37" t="str">
        <f>IF($I5557&lt;&gt;"",VLOOKUP($I5557,'Valid Values - Search'!$R$4:$S$4719,2,FALSE),"")</f>
        <v/>
      </c>
      <c r="AC5557" s="38" t="str">
        <f t="shared" si="86"/>
        <v/>
      </c>
      <c r="AD5557" s="38"/>
    </row>
    <row r="5558" spans="1:30">
      <c r="A5558" s="46"/>
      <c r="B5558" s="47"/>
      <c r="C5558" s="49"/>
      <c r="D5558" s="41"/>
      <c r="E5558" s="41"/>
      <c r="F5558" s="41"/>
      <c r="G5558" s="50" t="str">
        <f>IF(A5558&lt;&gt;"",CONCATENATE(A5558,":",YEAR(B5558),IF(MONTH(B5558)&gt;9,MONTH(B5558),CONCATENATE(0,MONTH(B5558))),IF(DAY(B5558)&gt;9,DAY(B5558),CONCATENATE(0,DAY(B5558))),IF(HOUR(C5558)&gt;9,HOUR(C5558),CONCATENATE(0,HOUR(C5558))),IF(MINUTE(C5558)&gt;9,MINUTE(C5558),CONCATENATE(0,MINUTE(C5558))),":",VLOOKUP(F5558,'Valid Values - Results'!$D$4:$F$12,3,FALSE)),"")</f>
        <v/>
      </c>
      <c r="H5558" s="41"/>
      <c r="I5558" s="41"/>
      <c r="J5558" s="41"/>
      <c r="K5558" s="41"/>
      <c r="L5558" s="41"/>
      <c r="M5558" s="92"/>
      <c r="N5558" s="41"/>
      <c r="O5558" s="41"/>
      <c r="P5558" s="41"/>
      <c r="Q5558" s="41"/>
      <c r="R5558" s="41"/>
      <c r="S5558" s="41"/>
      <c r="T5558" s="41"/>
      <c r="U5558" s="47"/>
      <c r="V5558" s="49"/>
      <c r="W5558" s="41"/>
      <c r="X5558" s="41"/>
      <c r="Y5558" s="41"/>
      <c r="AA5558" s="37" t="str">
        <f>IF($I5558&lt;&gt;"",VLOOKUP($I5558,'Valid Values - Search'!$R$4:$T$4719,3,FALSE),"")</f>
        <v/>
      </c>
      <c r="AB5558" s="37" t="str">
        <f>IF($I5558&lt;&gt;"",VLOOKUP($I5558,'Valid Values - Search'!$R$4:$S$4719,2,FALSE),"")</f>
        <v/>
      </c>
      <c r="AC5558" s="38" t="str">
        <f t="shared" si="86"/>
        <v/>
      </c>
      <c r="AD5558" s="38"/>
    </row>
    <row r="5559" spans="1:30">
      <c r="A5559" s="46"/>
      <c r="B5559" s="47"/>
      <c r="C5559" s="49"/>
      <c r="D5559" s="41"/>
      <c r="E5559" s="41"/>
      <c r="F5559" s="41"/>
      <c r="G5559" s="50" t="str">
        <f>IF(A5559&lt;&gt;"",CONCATENATE(A5559,":",YEAR(B5559),IF(MONTH(B5559)&gt;9,MONTH(B5559),CONCATENATE(0,MONTH(B5559))),IF(DAY(B5559)&gt;9,DAY(B5559),CONCATENATE(0,DAY(B5559))),IF(HOUR(C5559)&gt;9,HOUR(C5559),CONCATENATE(0,HOUR(C5559))),IF(MINUTE(C5559)&gt;9,MINUTE(C5559),CONCATENATE(0,MINUTE(C5559))),":",VLOOKUP(F5559,'Valid Values - Results'!$D$4:$F$12,3,FALSE)),"")</f>
        <v/>
      </c>
      <c r="H5559" s="41"/>
      <c r="I5559" s="41"/>
      <c r="J5559" s="41"/>
      <c r="K5559" s="41"/>
      <c r="L5559" s="41"/>
      <c r="M5559" s="92"/>
      <c r="N5559" s="41"/>
      <c r="O5559" s="41"/>
      <c r="P5559" s="41"/>
      <c r="Q5559" s="41"/>
      <c r="R5559" s="41"/>
      <c r="S5559" s="41"/>
      <c r="T5559" s="41"/>
      <c r="U5559" s="47"/>
      <c r="V5559" s="49"/>
      <c r="W5559" s="41"/>
      <c r="X5559" s="41"/>
      <c r="Y5559" s="41"/>
      <c r="AA5559" s="37" t="str">
        <f>IF($I5559&lt;&gt;"",VLOOKUP($I5559,'Valid Values - Search'!$R$4:$T$4719,3,FALSE),"")</f>
        <v/>
      </c>
      <c r="AB5559" s="37" t="str">
        <f>IF($I5559&lt;&gt;"",VLOOKUP($I5559,'Valid Values - Search'!$R$4:$S$4719,2,FALSE),"")</f>
        <v/>
      </c>
      <c r="AC5559" s="38" t="str">
        <f t="shared" si="86"/>
        <v/>
      </c>
      <c r="AD5559" s="38"/>
    </row>
    <row r="5560" spans="1:30">
      <c r="A5560" s="46"/>
      <c r="B5560" s="47"/>
      <c r="C5560" s="49"/>
      <c r="D5560" s="41"/>
      <c r="E5560" s="41"/>
      <c r="F5560" s="41"/>
      <c r="G5560" s="50" t="str">
        <f>IF(A5560&lt;&gt;"",CONCATENATE(A5560,":",YEAR(B5560),IF(MONTH(B5560)&gt;9,MONTH(B5560),CONCATENATE(0,MONTH(B5560))),IF(DAY(B5560)&gt;9,DAY(B5560),CONCATENATE(0,DAY(B5560))),IF(HOUR(C5560)&gt;9,HOUR(C5560),CONCATENATE(0,HOUR(C5560))),IF(MINUTE(C5560)&gt;9,MINUTE(C5560),CONCATENATE(0,MINUTE(C5560))),":",VLOOKUP(F5560,'Valid Values - Results'!$D$4:$F$12,3,FALSE)),"")</f>
        <v/>
      </c>
      <c r="H5560" s="41"/>
      <c r="I5560" s="41"/>
      <c r="J5560" s="41"/>
      <c r="K5560" s="41"/>
      <c r="L5560" s="41"/>
      <c r="M5560" s="92"/>
      <c r="N5560" s="41"/>
      <c r="O5560" s="41"/>
      <c r="P5560" s="41"/>
      <c r="Q5560" s="41"/>
      <c r="R5560" s="41"/>
      <c r="S5560" s="41"/>
      <c r="T5560" s="41"/>
      <c r="U5560" s="47"/>
      <c r="V5560" s="49"/>
      <c r="W5560" s="41"/>
      <c r="X5560" s="41"/>
      <c r="Y5560" s="41"/>
      <c r="AA5560" s="37" t="str">
        <f>IF($I5560&lt;&gt;"",VLOOKUP($I5560,'Valid Values - Search'!$R$4:$T$4719,3,FALSE),"")</f>
        <v/>
      </c>
      <c r="AB5560" s="37" t="str">
        <f>IF($I5560&lt;&gt;"",VLOOKUP($I5560,'Valid Values - Search'!$R$4:$S$4719,2,FALSE),"")</f>
        <v/>
      </c>
      <c r="AC5560" s="38" t="str">
        <f t="shared" si="86"/>
        <v/>
      </c>
      <c r="AD5560" s="38"/>
    </row>
    <row r="5561" spans="1:30">
      <c r="A5561" s="46"/>
      <c r="B5561" s="47"/>
      <c r="C5561" s="49"/>
      <c r="D5561" s="41"/>
      <c r="E5561" s="41"/>
      <c r="F5561" s="41"/>
      <c r="G5561" s="50" t="str">
        <f>IF(A5561&lt;&gt;"",CONCATENATE(A5561,":",YEAR(B5561),IF(MONTH(B5561)&gt;9,MONTH(B5561),CONCATENATE(0,MONTH(B5561))),IF(DAY(B5561)&gt;9,DAY(B5561),CONCATENATE(0,DAY(B5561))),IF(HOUR(C5561)&gt;9,HOUR(C5561),CONCATENATE(0,HOUR(C5561))),IF(MINUTE(C5561)&gt;9,MINUTE(C5561),CONCATENATE(0,MINUTE(C5561))),":",VLOOKUP(F5561,'Valid Values - Results'!$D$4:$F$12,3,FALSE)),"")</f>
        <v/>
      </c>
      <c r="H5561" s="41"/>
      <c r="I5561" s="41"/>
      <c r="J5561" s="41"/>
      <c r="K5561" s="41"/>
      <c r="L5561" s="41"/>
      <c r="M5561" s="92"/>
      <c r="N5561" s="41"/>
      <c r="O5561" s="41"/>
      <c r="P5561" s="41"/>
      <c r="Q5561" s="41"/>
      <c r="R5561" s="41"/>
      <c r="S5561" s="41"/>
      <c r="T5561" s="41"/>
      <c r="U5561" s="47"/>
      <c r="V5561" s="49"/>
      <c r="W5561" s="41"/>
      <c r="X5561" s="41"/>
      <c r="Y5561" s="41"/>
      <c r="AA5561" s="37" t="str">
        <f>IF($I5561&lt;&gt;"",VLOOKUP($I5561,'Valid Values - Search'!$R$4:$T$4719,3,FALSE),"")</f>
        <v/>
      </c>
      <c r="AB5561" s="37" t="str">
        <f>IF($I5561&lt;&gt;"",VLOOKUP($I5561,'Valid Values - Search'!$R$4:$S$4719,2,FALSE),"")</f>
        <v/>
      </c>
      <c r="AC5561" s="38" t="str">
        <f t="shared" si="86"/>
        <v/>
      </c>
      <c r="AD5561" s="38"/>
    </row>
    <row r="5562" spans="1:30">
      <c r="A5562" s="46"/>
      <c r="B5562" s="47"/>
      <c r="C5562" s="49"/>
      <c r="D5562" s="41"/>
      <c r="E5562" s="41"/>
      <c r="F5562" s="41"/>
      <c r="G5562" s="50" t="str">
        <f>IF(A5562&lt;&gt;"",CONCATENATE(A5562,":",YEAR(B5562),IF(MONTH(B5562)&gt;9,MONTH(B5562),CONCATENATE(0,MONTH(B5562))),IF(DAY(B5562)&gt;9,DAY(B5562),CONCATENATE(0,DAY(B5562))),IF(HOUR(C5562)&gt;9,HOUR(C5562),CONCATENATE(0,HOUR(C5562))),IF(MINUTE(C5562)&gt;9,MINUTE(C5562),CONCATENATE(0,MINUTE(C5562))),":",VLOOKUP(F5562,'Valid Values - Results'!$D$4:$F$12,3,FALSE)),"")</f>
        <v/>
      </c>
      <c r="H5562" s="41"/>
      <c r="I5562" s="41"/>
      <c r="J5562" s="41"/>
      <c r="K5562" s="41"/>
      <c r="L5562" s="41"/>
      <c r="M5562" s="92"/>
      <c r="N5562" s="41"/>
      <c r="O5562" s="41"/>
      <c r="P5562" s="41"/>
      <c r="Q5562" s="41"/>
      <c r="R5562" s="41"/>
      <c r="S5562" s="41"/>
      <c r="T5562" s="41"/>
      <c r="U5562" s="47"/>
      <c r="V5562" s="49"/>
      <c r="W5562" s="41"/>
      <c r="X5562" s="41"/>
      <c r="Y5562" s="41"/>
      <c r="AA5562" s="37" t="str">
        <f>IF($I5562&lt;&gt;"",VLOOKUP($I5562,'Valid Values - Search'!$R$4:$T$4719,3,FALSE),"")</f>
        <v/>
      </c>
      <c r="AB5562" s="37" t="str">
        <f>IF($I5562&lt;&gt;"",VLOOKUP($I5562,'Valid Values - Search'!$R$4:$S$4719,2,FALSE),"")</f>
        <v/>
      </c>
      <c r="AC5562" s="38" t="str">
        <f t="shared" si="86"/>
        <v/>
      </c>
      <c r="AD5562" s="38"/>
    </row>
    <row r="5563" spans="1:30">
      <c r="A5563" s="46"/>
      <c r="B5563" s="47"/>
      <c r="C5563" s="49"/>
      <c r="D5563" s="41"/>
      <c r="E5563" s="41"/>
      <c r="F5563" s="41"/>
      <c r="G5563" s="50" t="str">
        <f>IF(A5563&lt;&gt;"",CONCATENATE(A5563,":",YEAR(B5563),IF(MONTH(B5563)&gt;9,MONTH(B5563),CONCATENATE(0,MONTH(B5563))),IF(DAY(B5563)&gt;9,DAY(B5563),CONCATENATE(0,DAY(B5563))),IF(HOUR(C5563)&gt;9,HOUR(C5563),CONCATENATE(0,HOUR(C5563))),IF(MINUTE(C5563)&gt;9,MINUTE(C5563),CONCATENATE(0,MINUTE(C5563))),":",VLOOKUP(F5563,'Valid Values - Results'!$D$4:$F$12,3,FALSE)),"")</f>
        <v/>
      </c>
      <c r="H5563" s="41"/>
      <c r="I5563" s="41"/>
      <c r="J5563" s="41"/>
      <c r="K5563" s="41"/>
      <c r="L5563" s="41"/>
      <c r="M5563" s="92"/>
      <c r="N5563" s="41"/>
      <c r="O5563" s="41"/>
      <c r="P5563" s="41"/>
      <c r="Q5563" s="41"/>
      <c r="R5563" s="41"/>
      <c r="S5563" s="41"/>
      <c r="T5563" s="41"/>
      <c r="U5563" s="47"/>
      <c r="V5563" s="49"/>
      <c r="W5563" s="41"/>
      <c r="X5563" s="41"/>
      <c r="Y5563" s="41"/>
      <c r="AA5563" s="37" t="str">
        <f>IF($I5563&lt;&gt;"",VLOOKUP($I5563,'Valid Values - Search'!$R$4:$T$4719,3,FALSE),"")</f>
        <v/>
      </c>
      <c r="AB5563" s="37" t="str">
        <f>IF($I5563&lt;&gt;"",VLOOKUP($I5563,'Valid Values - Search'!$R$4:$S$4719,2,FALSE),"")</f>
        <v/>
      </c>
      <c r="AC5563" s="38" t="str">
        <f t="shared" si="86"/>
        <v/>
      </c>
      <c r="AD5563" s="38"/>
    </row>
    <row r="5564" spans="1:30">
      <c r="A5564" s="46"/>
      <c r="B5564" s="47"/>
      <c r="C5564" s="49"/>
      <c r="D5564" s="41"/>
      <c r="E5564" s="41"/>
      <c r="F5564" s="41"/>
      <c r="G5564" s="50" t="str">
        <f>IF(A5564&lt;&gt;"",CONCATENATE(A5564,":",YEAR(B5564),IF(MONTH(B5564)&gt;9,MONTH(B5564),CONCATENATE(0,MONTH(B5564))),IF(DAY(B5564)&gt;9,DAY(B5564),CONCATENATE(0,DAY(B5564))),IF(HOUR(C5564)&gt;9,HOUR(C5564),CONCATENATE(0,HOUR(C5564))),IF(MINUTE(C5564)&gt;9,MINUTE(C5564),CONCATENATE(0,MINUTE(C5564))),":",VLOOKUP(F5564,'Valid Values - Results'!$D$4:$F$12,3,FALSE)),"")</f>
        <v/>
      </c>
      <c r="H5564" s="41"/>
      <c r="I5564" s="41"/>
      <c r="J5564" s="41"/>
      <c r="K5564" s="41"/>
      <c r="L5564" s="41"/>
      <c r="M5564" s="92"/>
      <c r="N5564" s="41"/>
      <c r="O5564" s="41"/>
      <c r="P5564" s="41"/>
      <c r="Q5564" s="41"/>
      <c r="R5564" s="41"/>
      <c r="S5564" s="41"/>
      <c r="T5564" s="41"/>
      <c r="U5564" s="47"/>
      <c r="V5564" s="49"/>
      <c r="W5564" s="41"/>
      <c r="X5564" s="41"/>
      <c r="Y5564" s="41"/>
      <c r="AA5564" s="37" t="str">
        <f>IF($I5564&lt;&gt;"",VLOOKUP($I5564,'Valid Values - Search'!$R$4:$T$4719,3,FALSE),"")</f>
        <v/>
      </c>
      <c r="AB5564" s="37" t="str">
        <f>IF($I5564&lt;&gt;"",VLOOKUP($I5564,'Valid Values - Search'!$R$4:$S$4719,2,FALSE),"")</f>
        <v/>
      </c>
      <c r="AC5564" s="38" t="str">
        <f t="shared" si="86"/>
        <v/>
      </c>
      <c r="AD5564" s="38"/>
    </row>
    <row r="5565" spans="1:30">
      <c r="A5565" s="46"/>
      <c r="B5565" s="47"/>
      <c r="C5565" s="49"/>
      <c r="D5565" s="41"/>
      <c r="E5565" s="41"/>
      <c r="F5565" s="41"/>
      <c r="G5565" s="50" t="str">
        <f>IF(A5565&lt;&gt;"",CONCATENATE(A5565,":",YEAR(B5565),IF(MONTH(B5565)&gt;9,MONTH(B5565),CONCATENATE(0,MONTH(B5565))),IF(DAY(B5565)&gt;9,DAY(B5565),CONCATENATE(0,DAY(B5565))),IF(HOUR(C5565)&gt;9,HOUR(C5565),CONCATENATE(0,HOUR(C5565))),IF(MINUTE(C5565)&gt;9,MINUTE(C5565),CONCATENATE(0,MINUTE(C5565))),":",VLOOKUP(F5565,'Valid Values - Results'!$D$4:$F$12,3,FALSE)),"")</f>
        <v/>
      </c>
      <c r="H5565" s="41"/>
      <c r="I5565" s="41"/>
      <c r="J5565" s="41"/>
      <c r="K5565" s="41"/>
      <c r="L5565" s="41"/>
      <c r="M5565" s="92"/>
      <c r="N5565" s="41"/>
      <c r="O5565" s="41"/>
      <c r="P5565" s="41"/>
      <c r="Q5565" s="41"/>
      <c r="R5565" s="41"/>
      <c r="S5565" s="41"/>
      <c r="T5565" s="41"/>
      <c r="U5565" s="47"/>
      <c r="V5565" s="49"/>
      <c r="W5565" s="41"/>
      <c r="X5565" s="41"/>
      <c r="Y5565" s="41"/>
      <c r="AA5565" s="37" t="str">
        <f>IF($I5565&lt;&gt;"",VLOOKUP($I5565,'Valid Values - Search'!$R$4:$T$4719,3,FALSE),"")</f>
        <v/>
      </c>
      <c r="AB5565" s="37" t="str">
        <f>IF($I5565&lt;&gt;"",VLOOKUP($I5565,'Valid Values - Search'!$R$4:$S$4719,2,FALSE),"")</f>
        <v/>
      </c>
      <c r="AC5565" s="38" t="str">
        <f t="shared" si="86"/>
        <v/>
      </c>
      <c r="AD5565" s="38"/>
    </row>
    <row r="5566" spans="1:30">
      <c r="A5566" s="46"/>
      <c r="B5566" s="47"/>
      <c r="C5566" s="49"/>
      <c r="D5566" s="41"/>
      <c r="E5566" s="41"/>
      <c r="F5566" s="41"/>
      <c r="G5566" s="50" t="str">
        <f>IF(A5566&lt;&gt;"",CONCATENATE(A5566,":",YEAR(B5566),IF(MONTH(B5566)&gt;9,MONTH(B5566),CONCATENATE(0,MONTH(B5566))),IF(DAY(B5566)&gt;9,DAY(B5566),CONCATENATE(0,DAY(B5566))),IF(HOUR(C5566)&gt;9,HOUR(C5566),CONCATENATE(0,HOUR(C5566))),IF(MINUTE(C5566)&gt;9,MINUTE(C5566),CONCATENATE(0,MINUTE(C5566))),":",VLOOKUP(F5566,'Valid Values - Results'!$D$4:$F$12,3,FALSE)),"")</f>
        <v/>
      </c>
      <c r="H5566" s="41"/>
      <c r="I5566" s="41"/>
      <c r="J5566" s="41"/>
      <c r="K5566" s="41"/>
      <c r="L5566" s="41"/>
      <c r="M5566" s="92"/>
      <c r="N5566" s="41"/>
      <c r="O5566" s="41"/>
      <c r="P5566" s="41"/>
      <c r="Q5566" s="41"/>
      <c r="R5566" s="41"/>
      <c r="S5566" s="41"/>
      <c r="T5566" s="41"/>
      <c r="U5566" s="47"/>
      <c r="V5566" s="49"/>
      <c r="W5566" s="41"/>
      <c r="X5566" s="41"/>
      <c r="Y5566" s="41"/>
      <c r="AA5566" s="37" t="str">
        <f>IF($I5566&lt;&gt;"",VLOOKUP($I5566,'Valid Values - Search'!$R$4:$T$4719,3,FALSE),"")</f>
        <v/>
      </c>
      <c r="AB5566" s="37" t="str">
        <f>IF($I5566&lt;&gt;"",VLOOKUP($I5566,'Valid Values - Search'!$R$4:$S$4719,2,FALSE),"")</f>
        <v/>
      </c>
      <c r="AC5566" s="38" t="str">
        <f t="shared" si="86"/>
        <v/>
      </c>
      <c r="AD5566" s="38"/>
    </row>
    <row r="5567" spans="1:30">
      <c r="A5567" s="46"/>
      <c r="B5567" s="47"/>
      <c r="C5567" s="49"/>
      <c r="D5567" s="41"/>
      <c r="E5567" s="41"/>
      <c r="F5567" s="41"/>
      <c r="G5567" s="50" t="str">
        <f>IF(A5567&lt;&gt;"",CONCATENATE(A5567,":",YEAR(B5567),IF(MONTH(B5567)&gt;9,MONTH(B5567),CONCATENATE(0,MONTH(B5567))),IF(DAY(B5567)&gt;9,DAY(B5567),CONCATENATE(0,DAY(B5567))),IF(HOUR(C5567)&gt;9,HOUR(C5567),CONCATENATE(0,HOUR(C5567))),IF(MINUTE(C5567)&gt;9,MINUTE(C5567),CONCATENATE(0,MINUTE(C5567))),":",VLOOKUP(F5567,'Valid Values - Results'!$D$4:$F$12,3,FALSE)),"")</f>
        <v/>
      </c>
      <c r="H5567" s="41"/>
      <c r="I5567" s="41"/>
      <c r="J5567" s="41"/>
      <c r="K5567" s="41"/>
      <c r="L5567" s="41"/>
      <c r="M5567" s="92"/>
      <c r="N5567" s="41"/>
      <c r="O5567" s="41"/>
      <c r="P5567" s="41"/>
      <c r="Q5567" s="41"/>
      <c r="R5567" s="41"/>
      <c r="S5567" s="41"/>
      <c r="T5567" s="41"/>
      <c r="U5567" s="47"/>
      <c r="V5567" s="49"/>
      <c r="W5567" s="41"/>
      <c r="X5567" s="41"/>
      <c r="Y5567" s="41"/>
      <c r="AA5567" s="37" t="str">
        <f>IF($I5567&lt;&gt;"",VLOOKUP($I5567,'Valid Values - Search'!$R$4:$T$4719,3,FALSE),"")</f>
        <v/>
      </c>
      <c r="AB5567" s="37" t="str">
        <f>IF($I5567&lt;&gt;"",VLOOKUP($I5567,'Valid Values - Search'!$R$4:$S$4719,2,FALSE),"")</f>
        <v/>
      </c>
      <c r="AC5567" s="38" t="str">
        <f t="shared" si="86"/>
        <v/>
      </c>
      <c r="AD5567" s="38"/>
    </row>
    <row r="5568" spans="1:30">
      <c r="A5568" s="46"/>
      <c r="B5568" s="47"/>
      <c r="C5568" s="49"/>
      <c r="D5568" s="41"/>
      <c r="E5568" s="41"/>
      <c r="F5568" s="41"/>
      <c r="G5568" s="50" t="str">
        <f>IF(A5568&lt;&gt;"",CONCATENATE(A5568,":",YEAR(B5568),IF(MONTH(B5568)&gt;9,MONTH(B5568),CONCATENATE(0,MONTH(B5568))),IF(DAY(B5568)&gt;9,DAY(B5568),CONCATENATE(0,DAY(B5568))),IF(HOUR(C5568)&gt;9,HOUR(C5568),CONCATENATE(0,HOUR(C5568))),IF(MINUTE(C5568)&gt;9,MINUTE(C5568),CONCATENATE(0,MINUTE(C5568))),":",VLOOKUP(F5568,'Valid Values - Results'!$D$4:$F$12,3,FALSE)),"")</f>
        <v/>
      </c>
      <c r="H5568" s="41"/>
      <c r="I5568" s="41"/>
      <c r="J5568" s="41"/>
      <c r="K5568" s="41"/>
      <c r="L5568" s="41"/>
      <c r="M5568" s="92"/>
      <c r="N5568" s="41"/>
      <c r="O5568" s="41"/>
      <c r="P5568" s="41"/>
      <c r="Q5568" s="41"/>
      <c r="R5568" s="41"/>
      <c r="S5568" s="41"/>
      <c r="T5568" s="41"/>
      <c r="U5568" s="47"/>
      <c r="V5568" s="49"/>
      <c r="W5568" s="41"/>
      <c r="X5568" s="41"/>
      <c r="Y5568" s="41"/>
      <c r="AA5568" s="37" t="str">
        <f>IF($I5568&lt;&gt;"",VLOOKUP($I5568,'Valid Values - Search'!$R$4:$T$4719,3,FALSE),"")</f>
        <v/>
      </c>
      <c r="AB5568" s="37" t="str">
        <f>IF($I5568&lt;&gt;"",VLOOKUP($I5568,'Valid Values - Search'!$R$4:$S$4719,2,FALSE),"")</f>
        <v/>
      </c>
      <c r="AC5568" s="38" t="str">
        <f t="shared" si="86"/>
        <v/>
      </c>
      <c r="AD5568" s="38"/>
    </row>
    <row r="5569" spans="1:30">
      <c r="A5569" s="46"/>
      <c r="B5569" s="47"/>
      <c r="C5569" s="49"/>
      <c r="D5569" s="41"/>
      <c r="E5569" s="41"/>
      <c r="F5569" s="41"/>
      <c r="G5569" s="50" t="str">
        <f>IF(A5569&lt;&gt;"",CONCATENATE(A5569,":",YEAR(B5569),IF(MONTH(B5569)&gt;9,MONTH(B5569),CONCATENATE(0,MONTH(B5569))),IF(DAY(B5569)&gt;9,DAY(B5569),CONCATENATE(0,DAY(B5569))),IF(HOUR(C5569)&gt;9,HOUR(C5569),CONCATENATE(0,HOUR(C5569))),IF(MINUTE(C5569)&gt;9,MINUTE(C5569),CONCATENATE(0,MINUTE(C5569))),":",VLOOKUP(F5569,'Valid Values - Results'!$D$4:$F$12,3,FALSE)),"")</f>
        <v/>
      </c>
      <c r="H5569" s="41"/>
      <c r="I5569" s="41"/>
      <c r="J5569" s="41"/>
      <c r="K5569" s="41"/>
      <c r="L5569" s="41"/>
      <c r="M5569" s="92"/>
      <c r="N5569" s="41"/>
      <c r="O5569" s="41"/>
      <c r="P5569" s="41"/>
      <c r="Q5569" s="41"/>
      <c r="R5569" s="41"/>
      <c r="S5569" s="41"/>
      <c r="T5569" s="41"/>
      <c r="U5569" s="47"/>
      <c r="V5569" s="49"/>
      <c r="W5569" s="41"/>
      <c r="X5569" s="41"/>
      <c r="Y5569" s="41"/>
      <c r="AA5569" s="37" t="str">
        <f>IF($I5569&lt;&gt;"",VLOOKUP($I5569,'Valid Values - Search'!$R$4:$T$4719,3,FALSE),"")</f>
        <v/>
      </c>
      <c r="AB5569" s="37" t="str">
        <f>IF($I5569&lt;&gt;"",VLOOKUP($I5569,'Valid Values - Search'!$R$4:$S$4719,2,FALSE),"")</f>
        <v/>
      </c>
      <c r="AC5569" s="38" t="str">
        <f t="shared" si="86"/>
        <v/>
      </c>
      <c r="AD5569" s="38"/>
    </row>
    <row r="5570" spans="1:30">
      <c r="A5570" s="46"/>
      <c r="B5570" s="47"/>
      <c r="C5570" s="49"/>
      <c r="D5570" s="41"/>
      <c r="E5570" s="41"/>
      <c r="F5570" s="41"/>
      <c r="G5570" s="50" t="str">
        <f>IF(A5570&lt;&gt;"",CONCATENATE(A5570,":",YEAR(B5570),IF(MONTH(B5570)&gt;9,MONTH(B5570),CONCATENATE(0,MONTH(B5570))),IF(DAY(B5570)&gt;9,DAY(B5570),CONCATENATE(0,DAY(B5570))),IF(HOUR(C5570)&gt;9,HOUR(C5570),CONCATENATE(0,HOUR(C5570))),IF(MINUTE(C5570)&gt;9,MINUTE(C5570),CONCATENATE(0,MINUTE(C5570))),":",VLOOKUP(F5570,'Valid Values - Results'!$D$4:$F$12,3,FALSE)),"")</f>
        <v/>
      </c>
      <c r="H5570" s="41"/>
      <c r="I5570" s="41"/>
      <c r="J5570" s="41"/>
      <c r="K5570" s="41"/>
      <c r="L5570" s="41"/>
      <c r="M5570" s="92"/>
      <c r="N5570" s="41"/>
      <c r="O5570" s="41"/>
      <c r="P5570" s="41"/>
      <c r="Q5570" s="41"/>
      <c r="R5570" s="41"/>
      <c r="S5570" s="41"/>
      <c r="T5570" s="41"/>
      <c r="U5570" s="47"/>
      <c r="V5570" s="49"/>
      <c r="W5570" s="41"/>
      <c r="X5570" s="41"/>
      <c r="Y5570" s="41"/>
      <c r="AA5570" s="37" t="str">
        <f>IF($I5570&lt;&gt;"",VLOOKUP($I5570,'Valid Values - Search'!$R$4:$T$4719,3,FALSE),"")</f>
        <v/>
      </c>
      <c r="AB5570" s="37" t="str">
        <f>IF($I5570&lt;&gt;"",VLOOKUP($I5570,'Valid Values - Search'!$R$4:$S$4719,2,FALSE),"")</f>
        <v/>
      </c>
      <c r="AC5570" s="38" t="str">
        <f t="shared" ref="AC5570:AC5633" si="87">IF($V5570&lt;&gt;"",$D5570,"")</f>
        <v/>
      </c>
      <c r="AD5570" s="38"/>
    </row>
    <row r="5571" spans="1:30">
      <c r="A5571" s="46"/>
      <c r="B5571" s="47"/>
      <c r="C5571" s="49"/>
      <c r="D5571" s="41"/>
      <c r="E5571" s="41"/>
      <c r="F5571" s="41"/>
      <c r="G5571" s="50" t="str">
        <f>IF(A5571&lt;&gt;"",CONCATENATE(A5571,":",YEAR(B5571),IF(MONTH(B5571)&gt;9,MONTH(B5571),CONCATENATE(0,MONTH(B5571))),IF(DAY(B5571)&gt;9,DAY(B5571),CONCATENATE(0,DAY(B5571))),IF(HOUR(C5571)&gt;9,HOUR(C5571),CONCATENATE(0,HOUR(C5571))),IF(MINUTE(C5571)&gt;9,MINUTE(C5571),CONCATENATE(0,MINUTE(C5571))),":",VLOOKUP(F5571,'Valid Values - Results'!$D$4:$F$12,3,FALSE)),"")</f>
        <v/>
      </c>
      <c r="H5571" s="41"/>
      <c r="I5571" s="41"/>
      <c r="J5571" s="41"/>
      <c r="K5571" s="41"/>
      <c r="L5571" s="41"/>
      <c r="M5571" s="92"/>
      <c r="N5571" s="41"/>
      <c r="O5571" s="41"/>
      <c r="P5571" s="41"/>
      <c r="Q5571" s="41"/>
      <c r="R5571" s="41"/>
      <c r="S5571" s="41"/>
      <c r="T5571" s="41"/>
      <c r="U5571" s="47"/>
      <c r="V5571" s="49"/>
      <c r="W5571" s="41"/>
      <c r="X5571" s="41"/>
      <c r="Y5571" s="41"/>
      <c r="AA5571" s="37" t="str">
        <f>IF($I5571&lt;&gt;"",VLOOKUP($I5571,'Valid Values - Search'!$R$4:$T$4719,3,FALSE),"")</f>
        <v/>
      </c>
      <c r="AB5571" s="37" t="str">
        <f>IF($I5571&lt;&gt;"",VLOOKUP($I5571,'Valid Values - Search'!$R$4:$S$4719,2,FALSE),"")</f>
        <v/>
      </c>
      <c r="AC5571" s="38" t="str">
        <f t="shared" si="87"/>
        <v/>
      </c>
      <c r="AD5571" s="38"/>
    </row>
    <row r="5572" spans="1:30">
      <c r="A5572" s="46"/>
      <c r="B5572" s="47"/>
      <c r="C5572" s="49"/>
      <c r="D5572" s="41"/>
      <c r="E5572" s="41"/>
      <c r="F5572" s="41"/>
      <c r="G5572" s="50" t="str">
        <f>IF(A5572&lt;&gt;"",CONCATENATE(A5572,":",YEAR(B5572),IF(MONTH(B5572)&gt;9,MONTH(B5572),CONCATENATE(0,MONTH(B5572))),IF(DAY(B5572)&gt;9,DAY(B5572),CONCATENATE(0,DAY(B5572))),IF(HOUR(C5572)&gt;9,HOUR(C5572),CONCATENATE(0,HOUR(C5572))),IF(MINUTE(C5572)&gt;9,MINUTE(C5572),CONCATENATE(0,MINUTE(C5572))),":",VLOOKUP(F5572,'Valid Values - Results'!$D$4:$F$12,3,FALSE)),"")</f>
        <v/>
      </c>
      <c r="H5572" s="41"/>
      <c r="I5572" s="41"/>
      <c r="J5572" s="41"/>
      <c r="K5572" s="41"/>
      <c r="L5572" s="41"/>
      <c r="M5572" s="92"/>
      <c r="N5572" s="41"/>
      <c r="O5572" s="41"/>
      <c r="P5572" s="41"/>
      <c r="Q5572" s="41"/>
      <c r="R5572" s="41"/>
      <c r="S5572" s="41"/>
      <c r="T5572" s="41"/>
      <c r="U5572" s="47"/>
      <c r="V5572" s="49"/>
      <c r="W5572" s="41"/>
      <c r="X5572" s="41"/>
      <c r="Y5572" s="41"/>
      <c r="AA5572" s="37" t="str">
        <f>IF($I5572&lt;&gt;"",VLOOKUP($I5572,'Valid Values - Search'!$R$4:$T$4719,3,FALSE),"")</f>
        <v/>
      </c>
      <c r="AB5572" s="37" t="str">
        <f>IF($I5572&lt;&gt;"",VLOOKUP($I5572,'Valid Values - Search'!$R$4:$S$4719,2,FALSE),"")</f>
        <v/>
      </c>
      <c r="AC5572" s="38" t="str">
        <f t="shared" si="87"/>
        <v/>
      </c>
      <c r="AD5572" s="38"/>
    </row>
    <row r="5573" spans="1:30">
      <c r="A5573" s="46"/>
      <c r="B5573" s="47"/>
      <c r="C5573" s="49"/>
      <c r="D5573" s="41"/>
      <c r="E5573" s="41"/>
      <c r="F5573" s="41"/>
      <c r="G5573" s="50" t="str">
        <f>IF(A5573&lt;&gt;"",CONCATENATE(A5573,":",YEAR(B5573),IF(MONTH(B5573)&gt;9,MONTH(B5573),CONCATENATE(0,MONTH(B5573))),IF(DAY(B5573)&gt;9,DAY(B5573),CONCATENATE(0,DAY(B5573))),IF(HOUR(C5573)&gt;9,HOUR(C5573),CONCATENATE(0,HOUR(C5573))),IF(MINUTE(C5573)&gt;9,MINUTE(C5573),CONCATENATE(0,MINUTE(C5573))),":",VLOOKUP(F5573,'Valid Values - Results'!$D$4:$F$12,3,FALSE)),"")</f>
        <v/>
      </c>
      <c r="H5573" s="41"/>
      <c r="I5573" s="41"/>
      <c r="J5573" s="41"/>
      <c r="K5573" s="41"/>
      <c r="L5573" s="41"/>
      <c r="M5573" s="92"/>
      <c r="N5573" s="41"/>
      <c r="O5573" s="41"/>
      <c r="P5573" s="41"/>
      <c r="Q5573" s="41"/>
      <c r="R5573" s="41"/>
      <c r="S5573" s="41"/>
      <c r="T5573" s="41"/>
      <c r="U5573" s="47"/>
      <c r="V5573" s="49"/>
      <c r="W5573" s="41"/>
      <c r="X5573" s="41"/>
      <c r="Y5573" s="41"/>
      <c r="AA5573" s="37" t="str">
        <f>IF($I5573&lt;&gt;"",VLOOKUP($I5573,'Valid Values - Search'!$R$4:$T$4719,3,FALSE),"")</f>
        <v/>
      </c>
      <c r="AB5573" s="37" t="str">
        <f>IF($I5573&lt;&gt;"",VLOOKUP($I5573,'Valid Values - Search'!$R$4:$S$4719,2,FALSE),"")</f>
        <v/>
      </c>
      <c r="AC5573" s="38" t="str">
        <f t="shared" si="87"/>
        <v/>
      </c>
      <c r="AD5573" s="38"/>
    </row>
    <row r="5574" spans="1:30">
      <c r="A5574" s="46"/>
      <c r="B5574" s="47"/>
      <c r="C5574" s="49"/>
      <c r="D5574" s="41"/>
      <c r="E5574" s="41"/>
      <c r="F5574" s="41"/>
      <c r="G5574" s="50" t="str">
        <f>IF(A5574&lt;&gt;"",CONCATENATE(A5574,":",YEAR(B5574),IF(MONTH(B5574)&gt;9,MONTH(B5574),CONCATENATE(0,MONTH(B5574))),IF(DAY(B5574)&gt;9,DAY(B5574),CONCATENATE(0,DAY(B5574))),IF(HOUR(C5574)&gt;9,HOUR(C5574),CONCATENATE(0,HOUR(C5574))),IF(MINUTE(C5574)&gt;9,MINUTE(C5574),CONCATENATE(0,MINUTE(C5574))),":",VLOOKUP(F5574,'Valid Values - Results'!$D$4:$F$12,3,FALSE)),"")</f>
        <v/>
      </c>
      <c r="H5574" s="41"/>
      <c r="I5574" s="41"/>
      <c r="J5574" s="41"/>
      <c r="K5574" s="41"/>
      <c r="L5574" s="41"/>
      <c r="M5574" s="92"/>
      <c r="N5574" s="41"/>
      <c r="O5574" s="41"/>
      <c r="P5574" s="41"/>
      <c r="Q5574" s="41"/>
      <c r="R5574" s="41"/>
      <c r="S5574" s="41"/>
      <c r="T5574" s="41"/>
      <c r="U5574" s="47"/>
      <c r="V5574" s="49"/>
      <c r="W5574" s="41"/>
      <c r="X5574" s="41"/>
      <c r="Y5574" s="41"/>
      <c r="AA5574" s="37" t="str">
        <f>IF($I5574&lt;&gt;"",VLOOKUP($I5574,'Valid Values - Search'!$R$4:$T$4719,3,FALSE),"")</f>
        <v/>
      </c>
      <c r="AB5574" s="37" t="str">
        <f>IF($I5574&lt;&gt;"",VLOOKUP($I5574,'Valid Values - Search'!$R$4:$S$4719,2,FALSE),"")</f>
        <v/>
      </c>
      <c r="AC5574" s="38" t="str">
        <f t="shared" si="87"/>
        <v/>
      </c>
      <c r="AD5574" s="38"/>
    </row>
    <row r="5575" spans="1:30">
      <c r="A5575" s="46"/>
      <c r="B5575" s="47"/>
      <c r="C5575" s="49"/>
      <c r="D5575" s="41"/>
      <c r="E5575" s="41"/>
      <c r="F5575" s="41"/>
      <c r="G5575" s="50" t="str">
        <f>IF(A5575&lt;&gt;"",CONCATENATE(A5575,":",YEAR(B5575),IF(MONTH(B5575)&gt;9,MONTH(B5575),CONCATENATE(0,MONTH(B5575))),IF(DAY(B5575)&gt;9,DAY(B5575),CONCATENATE(0,DAY(B5575))),IF(HOUR(C5575)&gt;9,HOUR(C5575),CONCATENATE(0,HOUR(C5575))),IF(MINUTE(C5575)&gt;9,MINUTE(C5575),CONCATENATE(0,MINUTE(C5575))),":",VLOOKUP(F5575,'Valid Values - Results'!$D$4:$F$12,3,FALSE)),"")</f>
        <v/>
      </c>
      <c r="H5575" s="41"/>
      <c r="I5575" s="41"/>
      <c r="J5575" s="41"/>
      <c r="K5575" s="41"/>
      <c r="L5575" s="41"/>
      <c r="M5575" s="92"/>
      <c r="N5575" s="41"/>
      <c r="O5575" s="41"/>
      <c r="P5575" s="41"/>
      <c r="Q5575" s="41"/>
      <c r="R5575" s="41"/>
      <c r="S5575" s="41"/>
      <c r="T5575" s="41"/>
      <c r="U5575" s="47"/>
      <c r="V5575" s="49"/>
      <c r="W5575" s="41"/>
      <c r="X5575" s="41"/>
      <c r="Y5575" s="41"/>
      <c r="AA5575" s="37" t="str">
        <f>IF($I5575&lt;&gt;"",VLOOKUP($I5575,'Valid Values - Search'!$R$4:$T$4719,3,FALSE),"")</f>
        <v/>
      </c>
      <c r="AB5575" s="37" t="str">
        <f>IF($I5575&lt;&gt;"",VLOOKUP($I5575,'Valid Values - Search'!$R$4:$S$4719,2,FALSE),"")</f>
        <v/>
      </c>
      <c r="AC5575" s="38" t="str">
        <f t="shared" si="87"/>
        <v/>
      </c>
      <c r="AD5575" s="38"/>
    </row>
    <row r="5576" spans="1:30">
      <c r="A5576" s="46"/>
      <c r="B5576" s="47"/>
      <c r="C5576" s="49"/>
      <c r="D5576" s="41"/>
      <c r="E5576" s="41"/>
      <c r="F5576" s="41"/>
      <c r="G5576" s="50" t="str">
        <f>IF(A5576&lt;&gt;"",CONCATENATE(A5576,":",YEAR(B5576),IF(MONTH(B5576)&gt;9,MONTH(B5576),CONCATENATE(0,MONTH(B5576))),IF(DAY(B5576)&gt;9,DAY(B5576),CONCATENATE(0,DAY(B5576))),IF(HOUR(C5576)&gt;9,HOUR(C5576),CONCATENATE(0,HOUR(C5576))),IF(MINUTE(C5576)&gt;9,MINUTE(C5576),CONCATENATE(0,MINUTE(C5576))),":",VLOOKUP(F5576,'Valid Values - Results'!$D$4:$F$12,3,FALSE)),"")</f>
        <v/>
      </c>
      <c r="H5576" s="41"/>
      <c r="I5576" s="41"/>
      <c r="J5576" s="41"/>
      <c r="K5576" s="41"/>
      <c r="L5576" s="41"/>
      <c r="M5576" s="92"/>
      <c r="N5576" s="41"/>
      <c r="O5576" s="41"/>
      <c r="P5576" s="41"/>
      <c r="Q5576" s="41"/>
      <c r="R5576" s="41"/>
      <c r="S5576" s="41"/>
      <c r="T5576" s="41"/>
      <c r="U5576" s="47"/>
      <c r="V5576" s="49"/>
      <c r="W5576" s="41"/>
      <c r="X5576" s="41"/>
      <c r="Y5576" s="41"/>
      <c r="AA5576" s="37" t="str">
        <f>IF($I5576&lt;&gt;"",VLOOKUP($I5576,'Valid Values - Search'!$R$4:$T$4719,3,FALSE),"")</f>
        <v/>
      </c>
      <c r="AB5576" s="37" t="str">
        <f>IF($I5576&lt;&gt;"",VLOOKUP($I5576,'Valid Values - Search'!$R$4:$S$4719,2,FALSE),"")</f>
        <v/>
      </c>
      <c r="AC5576" s="38" t="str">
        <f t="shared" si="87"/>
        <v/>
      </c>
      <c r="AD5576" s="38"/>
    </row>
    <row r="5577" spans="1:30">
      <c r="A5577" s="46"/>
      <c r="B5577" s="47"/>
      <c r="C5577" s="49"/>
      <c r="D5577" s="41"/>
      <c r="E5577" s="41"/>
      <c r="F5577" s="41"/>
      <c r="G5577" s="50" t="str">
        <f>IF(A5577&lt;&gt;"",CONCATENATE(A5577,":",YEAR(B5577),IF(MONTH(B5577)&gt;9,MONTH(B5577),CONCATENATE(0,MONTH(B5577))),IF(DAY(B5577)&gt;9,DAY(B5577),CONCATENATE(0,DAY(B5577))),IF(HOUR(C5577)&gt;9,HOUR(C5577),CONCATENATE(0,HOUR(C5577))),IF(MINUTE(C5577)&gt;9,MINUTE(C5577),CONCATENATE(0,MINUTE(C5577))),":",VLOOKUP(F5577,'Valid Values - Results'!$D$4:$F$12,3,FALSE)),"")</f>
        <v/>
      </c>
      <c r="H5577" s="41"/>
      <c r="I5577" s="41"/>
      <c r="J5577" s="41"/>
      <c r="K5577" s="41"/>
      <c r="L5577" s="41"/>
      <c r="M5577" s="92"/>
      <c r="N5577" s="41"/>
      <c r="O5577" s="41"/>
      <c r="P5577" s="41"/>
      <c r="Q5577" s="41"/>
      <c r="R5577" s="41"/>
      <c r="S5577" s="41"/>
      <c r="T5577" s="41"/>
      <c r="U5577" s="47"/>
      <c r="V5577" s="49"/>
      <c r="W5577" s="41"/>
      <c r="X5577" s="41"/>
      <c r="Y5577" s="41"/>
      <c r="AA5577" s="37" t="str">
        <f>IF($I5577&lt;&gt;"",VLOOKUP($I5577,'Valid Values - Search'!$R$4:$T$4719,3,FALSE),"")</f>
        <v/>
      </c>
      <c r="AB5577" s="37" t="str">
        <f>IF($I5577&lt;&gt;"",VLOOKUP($I5577,'Valid Values - Search'!$R$4:$S$4719,2,FALSE),"")</f>
        <v/>
      </c>
      <c r="AC5577" s="38" t="str">
        <f t="shared" si="87"/>
        <v/>
      </c>
      <c r="AD5577" s="38"/>
    </row>
    <row r="5578" spans="1:30">
      <c r="A5578" s="46"/>
      <c r="B5578" s="47"/>
      <c r="C5578" s="49"/>
      <c r="D5578" s="41"/>
      <c r="E5578" s="41"/>
      <c r="F5578" s="41"/>
      <c r="G5578" s="50" t="str">
        <f>IF(A5578&lt;&gt;"",CONCATENATE(A5578,":",YEAR(B5578),IF(MONTH(B5578)&gt;9,MONTH(B5578),CONCATENATE(0,MONTH(B5578))),IF(DAY(B5578)&gt;9,DAY(B5578),CONCATENATE(0,DAY(B5578))),IF(HOUR(C5578)&gt;9,HOUR(C5578),CONCATENATE(0,HOUR(C5578))),IF(MINUTE(C5578)&gt;9,MINUTE(C5578),CONCATENATE(0,MINUTE(C5578))),":",VLOOKUP(F5578,'Valid Values - Results'!$D$4:$F$12,3,FALSE)),"")</f>
        <v/>
      </c>
      <c r="H5578" s="41"/>
      <c r="I5578" s="41"/>
      <c r="J5578" s="41"/>
      <c r="K5578" s="41"/>
      <c r="L5578" s="41"/>
      <c r="M5578" s="92"/>
      <c r="N5578" s="41"/>
      <c r="O5578" s="41"/>
      <c r="P5578" s="41"/>
      <c r="Q5578" s="41"/>
      <c r="R5578" s="41"/>
      <c r="S5578" s="41"/>
      <c r="T5578" s="41"/>
      <c r="U5578" s="47"/>
      <c r="V5578" s="49"/>
      <c r="W5578" s="41"/>
      <c r="X5578" s="41"/>
      <c r="Y5578" s="41"/>
      <c r="AA5578" s="37" t="str">
        <f>IF($I5578&lt;&gt;"",VLOOKUP($I5578,'Valid Values - Search'!$R$4:$T$4719,3,FALSE),"")</f>
        <v/>
      </c>
      <c r="AB5578" s="37" t="str">
        <f>IF($I5578&lt;&gt;"",VLOOKUP($I5578,'Valid Values - Search'!$R$4:$S$4719,2,FALSE),"")</f>
        <v/>
      </c>
      <c r="AC5578" s="38" t="str">
        <f t="shared" si="87"/>
        <v/>
      </c>
      <c r="AD5578" s="38"/>
    </row>
    <row r="5579" spans="1:30">
      <c r="A5579" s="46"/>
      <c r="B5579" s="47"/>
      <c r="C5579" s="49"/>
      <c r="D5579" s="41"/>
      <c r="E5579" s="41"/>
      <c r="F5579" s="41"/>
      <c r="G5579" s="50" t="str">
        <f>IF(A5579&lt;&gt;"",CONCATENATE(A5579,":",YEAR(B5579),IF(MONTH(B5579)&gt;9,MONTH(B5579),CONCATENATE(0,MONTH(B5579))),IF(DAY(B5579)&gt;9,DAY(B5579),CONCATENATE(0,DAY(B5579))),IF(HOUR(C5579)&gt;9,HOUR(C5579),CONCATENATE(0,HOUR(C5579))),IF(MINUTE(C5579)&gt;9,MINUTE(C5579),CONCATENATE(0,MINUTE(C5579))),":",VLOOKUP(F5579,'Valid Values - Results'!$D$4:$F$12,3,FALSE)),"")</f>
        <v/>
      </c>
      <c r="H5579" s="41"/>
      <c r="I5579" s="41"/>
      <c r="J5579" s="41"/>
      <c r="K5579" s="41"/>
      <c r="L5579" s="41"/>
      <c r="M5579" s="92"/>
      <c r="N5579" s="41"/>
      <c r="O5579" s="41"/>
      <c r="P5579" s="41"/>
      <c r="Q5579" s="41"/>
      <c r="R5579" s="41"/>
      <c r="S5579" s="41"/>
      <c r="T5579" s="41"/>
      <c r="U5579" s="47"/>
      <c r="V5579" s="49"/>
      <c r="W5579" s="41"/>
      <c r="X5579" s="41"/>
      <c r="Y5579" s="41"/>
      <c r="AA5579" s="37" t="str">
        <f>IF($I5579&lt;&gt;"",VLOOKUP($I5579,'Valid Values - Search'!$R$4:$T$4719,3,FALSE),"")</f>
        <v/>
      </c>
      <c r="AB5579" s="37" t="str">
        <f>IF($I5579&lt;&gt;"",VLOOKUP($I5579,'Valid Values - Search'!$R$4:$S$4719,2,FALSE),"")</f>
        <v/>
      </c>
      <c r="AC5579" s="38" t="str">
        <f t="shared" si="87"/>
        <v/>
      </c>
      <c r="AD5579" s="38"/>
    </row>
    <row r="5580" spans="1:30">
      <c r="A5580" s="46"/>
      <c r="B5580" s="47"/>
      <c r="C5580" s="49"/>
      <c r="D5580" s="41"/>
      <c r="E5580" s="41"/>
      <c r="F5580" s="41"/>
      <c r="G5580" s="50" t="str">
        <f>IF(A5580&lt;&gt;"",CONCATENATE(A5580,":",YEAR(B5580),IF(MONTH(B5580)&gt;9,MONTH(B5580),CONCATENATE(0,MONTH(B5580))),IF(DAY(B5580)&gt;9,DAY(B5580),CONCATENATE(0,DAY(B5580))),IF(HOUR(C5580)&gt;9,HOUR(C5580),CONCATENATE(0,HOUR(C5580))),IF(MINUTE(C5580)&gt;9,MINUTE(C5580),CONCATENATE(0,MINUTE(C5580))),":",VLOOKUP(F5580,'Valid Values - Results'!$D$4:$F$12,3,FALSE)),"")</f>
        <v/>
      </c>
      <c r="H5580" s="41"/>
      <c r="I5580" s="41"/>
      <c r="J5580" s="41"/>
      <c r="K5580" s="41"/>
      <c r="L5580" s="41"/>
      <c r="M5580" s="92"/>
      <c r="N5580" s="41"/>
      <c r="O5580" s="41"/>
      <c r="P5580" s="41"/>
      <c r="Q5580" s="41"/>
      <c r="R5580" s="41"/>
      <c r="S5580" s="41"/>
      <c r="T5580" s="41"/>
      <c r="U5580" s="47"/>
      <c r="V5580" s="49"/>
      <c r="W5580" s="41"/>
      <c r="X5580" s="41"/>
      <c r="Y5580" s="41"/>
      <c r="AA5580" s="37" t="str">
        <f>IF($I5580&lt;&gt;"",VLOOKUP($I5580,'Valid Values - Search'!$R$4:$T$4719,3,FALSE),"")</f>
        <v/>
      </c>
      <c r="AB5580" s="37" t="str">
        <f>IF($I5580&lt;&gt;"",VLOOKUP($I5580,'Valid Values - Search'!$R$4:$S$4719,2,FALSE),"")</f>
        <v/>
      </c>
      <c r="AC5580" s="38" t="str">
        <f t="shared" si="87"/>
        <v/>
      </c>
      <c r="AD5580" s="38"/>
    </row>
    <row r="5581" spans="1:30">
      <c r="A5581" s="46"/>
      <c r="B5581" s="47"/>
      <c r="C5581" s="49"/>
      <c r="D5581" s="41"/>
      <c r="E5581" s="41"/>
      <c r="F5581" s="41"/>
      <c r="G5581" s="50" t="str">
        <f>IF(A5581&lt;&gt;"",CONCATENATE(A5581,":",YEAR(B5581),IF(MONTH(B5581)&gt;9,MONTH(B5581),CONCATENATE(0,MONTH(B5581))),IF(DAY(B5581)&gt;9,DAY(B5581),CONCATENATE(0,DAY(B5581))),IF(HOUR(C5581)&gt;9,HOUR(C5581),CONCATENATE(0,HOUR(C5581))),IF(MINUTE(C5581)&gt;9,MINUTE(C5581),CONCATENATE(0,MINUTE(C5581))),":",VLOOKUP(F5581,'Valid Values - Results'!$D$4:$F$12,3,FALSE)),"")</f>
        <v/>
      </c>
      <c r="H5581" s="41"/>
      <c r="I5581" s="41"/>
      <c r="J5581" s="41"/>
      <c r="K5581" s="41"/>
      <c r="L5581" s="41"/>
      <c r="M5581" s="92"/>
      <c r="N5581" s="41"/>
      <c r="O5581" s="41"/>
      <c r="P5581" s="41"/>
      <c r="Q5581" s="41"/>
      <c r="R5581" s="41"/>
      <c r="S5581" s="41"/>
      <c r="T5581" s="41"/>
      <c r="U5581" s="47"/>
      <c r="V5581" s="49"/>
      <c r="W5581" s="41"/>
      <c r="X5581" s="41"/>
      <c r="Y5581" s="41"/>
      <c r="AA5581" s="37" t="str">
        <f>IF($I5581&lt;&gt;"",VLOOKUP($I5581,'Valid Values - Search'!$R$4:$T$4719,3,FALSE),"")</f>
        <v/>
      </c>
      <c r="AB5581" s="37" t="str">
        <f>IF($I5581&lt;&gt;"",VLOOKUP($I5581,'Valid Values - Search'!$R$4:$S$4719,2,FALSE),"")</f>
        <v/>
      </c>
      <c r="AC5581" s="38" t="str">
        <f t="shared" si="87"/>
        <v/>
      </c>
      <c r="AD5581" s="38"/>
    </row>
    <row r="5582" spans="1:30">
      <c r="A5582" s="46"/>
      <c r="B5582" s="47"/>
      <c r="C5582" s="49"/>
      <c r="D5582" s="41"/>
      <c r="E5582" s="41"/>
      <c r="F5582" s="41"/>
      <c r="G5582" s="50" t="str">
        <f>IF(A5582&lt;&gt;"",CONCATENATE(A5582,":",YEAR(B5582),IF(MONTH(B5582)&gt;9,MONTH(B5582),CONCATENATE(0,MONTH(B5582))),IF(DAY(B5582)&gt;9,DAY(B5582),CONCATENATE(0,DAY(B5582))),IF(HOUR(C5582)&gt;9,HOUR(C5582),CONCATENATE(0,HOUR(C5582))),IF(MINUTE(C5582)&gt;9,MINUTE(C5582),CONCATENATE(0,MINUTE(C5582))),":",VLOOKUP(F5582,'Valid Values - Results'!$D$4:$F$12,3,FALSE)),"")</f>
        <v/>
      </c>
      <c r="H5582" s="41"/>
      <c r="I5582" s="41"/>
      <c r="J5582" s="41"/>
      <c r="K5582" s="41"/>
      <c r="L5582" s="41"/>
      <c r="M5582" s="92"/>
      <c r="N5582" s="41"/>
      <c r="O5582" s="41"/>
      <c r="P5582" s="41"/>
      <c r="Q5582" s="41"/>
      <c r="R5582" s="41"/>
      <c r="S5582" s="41"/>
      <c r="T5582" s="41"/>
      <c r="U5582" s="47"/>
      <c r="V5582" s="49"/>
      <c r="W5582" s="41"/>
      <c r="X5582" s="41"/>
      <c r="Y5582" s="41"/>
      <c r="AA5582" s="37" t="str">
        <f>IF($I5582&lt;&gt;"",VLOOKUP($I5582,'Valid Values - Search'!$R$4:$T$4719,3,FALSE),"")</f>
        <v/>
      </c>
      <c r="AB5582" s="37" t="str">
        <f>IF($I5582&lt;&gt;"",VLOOKUP($I5582,'Valid Values - Search'!$R$4:$S$4719,2,FALSE),"")</f>
        <v/>
      </c>
      <c r="AC5582" s="38" t="str">
        <f t="shared" si="87"/>
        <v/>
      </c>
      <c r="AD5582" s="38"/>
    </row>
    <row r="5583" spans="1:30">
      <c r="A5583" s="46"/>
      <c r="B5583" s="47"/>
      <c r="C5583" s="49"/>
      <c r="D5583" s="41"/>
      <c r="E5583" s="41"/>
      <c r="F5583" s="41"/>
      <c r="G5583" s="50" t="str">
        <f>IF(A5583&lt;&gt;"",CONCATENATE(A5583,":",YEAR(B5583),IF(MONTH(B5583)&gt;9,MONTH(B5583),CONCATENATE(0,MONTH(B5583))),IF(DAY(B5583)&gt;9,DAY(B5583),CONCATENATE(0,DAY(B5583))),IF(HOUR(C5583)&gt;9,HOUR(C5583),CONCATENATE(0,HOUR(C5583))),IF(MINUTE(C5583)&gt;9,MINUTE(C5583),CONCATENATE(0,MINUTE(C5583))),":",VLOOKUP(F5583,'Valid Values - Results'!$D$4:$F$12,3,FALSE)),"")</f>
        <v/>
      </c>
      <c r="H5583" s="41"/>
      <c r="I5583" s="41"/>
      <c r="J5583" s="41"/>
      <c r="K5583" s="41"/>
      <c r="L5583" s="41"/>
      <c r="M5583" s="92"/>
      <c r="N5583" s="41"/>
      <c r="O5583" s="41"/>
      <c r="P5583" s="41"/>
      <c r="Q5583" s="41"/>
      <c r="R5583" s="41"/>
      <c r="S5583" s="41"/>
      <c r="T5583" s="41"/>
      <c r="U5583" s="47"/>
      <c r="V5583" s="49"/>
      <c r="W5583" s="41"/>
      <c r="X5583" s="41"/>
      <c r="Y5583" s="41"/>
      <c r="AA5583" s="37" t="str">
        <f>IF($I5583&lt;&gt;"",VLOOKUP($I5583,'Valid Values - Search'!$R$4:$T$4719,3,FALSE),"")</f>
        <v/>
      </c>
      <c r="AB5583" s="37" t="str">
        <f>IF($I5583&lt;&gt;"",VLOOKUP($I5583,'Valid Values - Search'!$R$4:$S$4719,2,FALSE),"")</f>
        <v/>
      </c>
      <c r="AC5583" s="38" t="str">
        <f t="shared" si="87"/>
        <v/>
      </c>
      <c r="AD5583" s="38"/>
    </row>
    <row r="5584" spans="1:30">
      <c r="A5584" s="46"/>
      <c r="B5584" s="47"/>
      <c r="C5584" s="49"/>
      <c r="D5584" s="41"/>
      <c r="E5584" s="41"/>
      <c r="F5584" s="41"/>
      <c r="G5584" s="50" t="str">
        <f>IF(A5584&lt;&gt;"",CONCATENATE(A5584,":",YEAR(B5584),IF(MONTH(B5584)&gt;9,MONTH(B5584),CONCATENATE(0,MONTH(B5584))),IF(DAY(B5584)&gt;9,DAY(B5584),CONCATENATE(0,DAY(B5584))),IF(HOUR(C5584)&gt;9,HOUR(C5584),CONCATENATE(0,HOUR(C5584))),IF(MINUTE(C5584)&gt;9,MINUTE(C5584),CONCATENATE(0,MINUTE(C5584))),":",VLOOKUP(F5584,'Valid Values - Results'!$D$4:$F$12,3,FALSE)),"")</f>
        <v/>
      </c>
      <c r="H5584" s="41"/>
      <c r="I5584" s="41"/>
      <c r="J5584" s="41"/>
      <c r="K5584" s="41"/>
      <c r="L5584" s="41"/>
      <c r="M5584" s="92"/>
      <c r="N5584" s="41"/>
      <c r="O5584" s="41"/>
      <c r="P5584" s="41"/>
      <c r="Q5584" s="41"/>
      <c r="R5584" s="41"/>
      <c r="S5584" s="41"/>
      <c r="T5584" s="41"/>
      <c r="U5584" s="47"/>
      <c r="V5584" s="49"/>
      <c r="W5584" s="41"/>
      <c r="X5584" s="41"/>
      <c r="Y5584" s="41"/>
      <c r="AA5584" s="37" t="str">
        <f>IF($I5584&lt;&gt;"",VLOOKUP($I5584,'Valid Values - Search'!$R$4:$T$4719,3,FALSE),"")</f>
        <v/>
      </c>
      <c r="AB5584" s="37" t="str">
        <f>IF($I5584&lt;&gt;"",VLOOKUP($I5584,'Valid Values - Search'!$R$4:$S$4719,2,FALSE),"")</f>
        <v/>
      </c>
      <c r="AC5584" s="38" t="str">
        <f t="shared" si="87"/>
        <v/>
      </c>
      <c r="AD5584" s="38"/>
    </row>
    <row r="5585" spans="1:30">
      <c r="A5585" s="46"/>
      <c r="B5585" s="47"/>
      <c r="C5585" s="49"/>
      <c r="D5585" s="41"/>
      <c r="E5585" s="41"/>
      <c r="F5585" s="41"/>
      <c r="G5585" s="50" t="str">
        <f>IF(A5585&lt;&gt;"",CONCATENATE(A5585,":",YEAR(B5585),IF(MONTH(B5585)&gt;9,MONTH(B5585),CONCATENATE(0,MONTH(B5585))),IF(DAY(B5585)&gt;9,DAY(B5585),CONCATENATE(0,DAY(B5585))),IF(HOUR(C5585)&gt;9,HOUR(C5585),CONCATENATE(0,HOUR(C5585))),IF(MINUTE(C5585)&gt;9,MINUTE(C5585),CONCATENATE(0,MINUTE(C5585))),":",VLOOKUP(F5585,'Valid Values - Results'!$D$4:$F$12,3,FALSE)),"")</f>
        <v/>
      </c>
      <c r="H5585" s="41"/>
      <c r="I5585" s="41"/>
      <c r="J5585" s="41"/>
      <c r="K5585" s="41"/>
      <c r="L5585" s="41"/>
      <c r="M5585" s="92"/>
      <c r="N5585" s="41"/>
      <c r="O5585" s="41"/>
      <c r="P5585" s="41"/>
      <c r="Q5585" s="41"/>
      <c r="R5585" s="41"/>
      <c r="S5585" s="41"/>
      <c r="T5585" s="41"/>
      <c r="U5585" s="47"/>
      <c r="V5585" s="49"/>
      <c r="W5585" s="41"/>
      <c r="X5585" s="41"/>
      <c r="Y5585" s="41"/>
      <c r="AA5585" s="37" t="str">
        <f>IF($I5585&lt;&gt;"",VLOOKUP($I5585,'Valid Values - Search'!$R$4:$T$4719,3,FALSE),"")</f>
        <v/>
      </c>
      <c r="AB5585" s="37" t="str">
        <f>IF($I5585&lt;&gt;"",VLOOKUP($I5585,'Valid Values - Search'!$R$4:$S$4719,2,FALSE),"")</f>
        <v/>
      </c>
      <c r="AC5585" s="38" t="str">
        <f t="shared" si="87"/>
        <v/>
      </c>
      <c r="AD5585" s="38"/>
    </row>
    <row r="5586" spans="1:30">
      <c r="A5586" s="46"/>
      <c r="B5586" s="47"/>
      <c r="C5586" s="49"/>
      <c r="D5586" s="41"/>
      <c r="E5586" s="41"/>
      <c r="F5586" s="41"/>
      <c r="G5586" s="50" t="str">
        <f>IF(A5586&lt;&gt;"",CONCATENATE(A5586,":",YEAR(B5586),IF(MONTH(B5586)&gt;9,MONTH(B5586),CONCATENATE(0,MONTH(B5586))),IF(DAY(B5586)&gt;9,DAY(B5586),CONCATENATE(0,DAY(B5586))),IF(HOUR(C5586)&gt;9,HOUR(C5586),CONCATENATE(0,HOUR(C5586))),IF(MINUTE(C5586)&gt;9,MINUTE(C5586),CONCATENATE(0,MINUTE(C5586))),":",VLOOKUP(F5586,'Valid Values - Results'!$D$4:$F$12,3,FALSE)),"")</f>
        <v/>
      </c>
      <c r="H5586" s="41"/>
      <c r="I5586" s="41"/>
      <c r="J5586" s="41"/>
      <c r="K5586" s="41"/>
      <c r="L5586" s="41"/>
      <c r="M5586" s="92"/>
      <c r="N5586" s="41"/>
      <c r="O5586" s="41"/>
      <c r="P5586" s="41"/>
      <c r="Q5586" s="41"/>
      <c r="R5586" s="41"/>
      <c r="S5586" s="41"/>
      <c r="T5586" s="41"/>
      <c r="U5586" s="47"/>
      <c r="V5586" s="49"/>
      <c r="W5586" s="41"/>
      <c r="X5586" s="41"/>
      <c r="Y5586" s="41"/>
      <c r="AA5586" s="37" t="str">
        <f>IF($I5586&lt;&gt;"",VLOOKUP($I5586,'Valid Values - Search'!$R$4:$T$4719,3,FALSE),"")</f>
        <v/>
      </c>
      <c r="AB5586" s="37" t="str">
        <f>IF($I5586&lt;&gt;"",VLOOKUP($I5586,'Valid Values - Search'!$R$4:$S$4719,2,FALSE),"")</f>
        <v/>
      </c>
      <c r="AC5586" s="38" t="str">
        <f t="shared" si="87"/>
        <v/>
      </c>
      <c r="AD5586" s="38"/>
    </row>
    <row r="5587" spans="1:30">
      <c r="A5587" s="46"/>
      <c r="B5587" s="47"/>
      <c r="C5587" s="49"/>
      <c r="D5587" s="41"/>
      <c r="E5587" s="41"/>
      <c r="F5587" s="41"/>
      <c r="G5587" s="50" t="str">
        <f>IF(A5587&lt;&gt;"",CONCATENATE(A5587,":",YEAR(B5587),IF(MONTH(B5587)&gt;9,MONTH(B5587),CONCATENATE(0,MONTH(B5587))),IF(DAY(B5587)&gt;9,DAY(B5587),CONCATENATE(0,DAY(B5587))),IF(HOUR(C5587)&gt;9,HOUR(C5587),CONCATENATE(0,HOUR(C5587))),IF(MINUTE(C5587)&gt;9,MINUTE(C5587),CONCATENATE(0,MINUTE(C5587))),":",VLOOKUP(F5587,'Valid Values - Results'!$D$4:$F$12,3,FALSE)),"")</f>
        <v/>
      </c>
      <c r="H5587" s="41"/>
      <c r="I5587" s="41"/>
      <c r="J5587" s="41"/>
      <c r="K5587" s="41"/>
      <c r="L5587" s="41"/>
      <c r="M5587" s="92"/>
      <c r="N5587" s="41"/>
      <c r="O5587" s="41"/>
      <c r="P5587" s="41"/>
      <c r="Q5587" s="41"/>
      <c r="R5587" s="41"/>
      <c r="S5587" s="41"/>
      <c r="T5587" s="41"/>
      <c r="U5587" s="47"/>
      <c r="V5587" s="49"/>
      <c r="W5587" s="41"/>
      <c r="X5587" s="41"/>
      <c r="Y5587" s="41"/>
      <c r="AA5587" s="37" t="str">
        <f>IF($I5587&lt;&gt;"",VLOOKUP($I5587,'Valid Values - Search'!$R$4:$T$4719,3,FALSE),"")</f>
        <v/>
      </c>
      <c r="AB5587" s="37" t="str">
        <f>IF($I5587&lt;&gt;"",VLOOKUP($I5587,'Valid Values - Search'!$R$4:$S$4719,2,FALSE),"")</f>
        <v/>
      </c>
      <c r="AC5587" s="38" t="str">
        <f t="shared" si="87"/>
        <v/>
      </c>
      <c r="AD5587" s="38"/>
    </row>
    <row r="5588" spans="1:30">
      <c r="A5588" s="46"/>
      <c r="B5588" s="47"/>
      <c r="C5588" s="49"/>
      <c r="D5588" s="41"/>
      <c r="E5588" s="41"/>
      <c r="F5588" s="41"/>
      <c r="G5588" s="50" t="str">
        <f>IF(A5588&lt;&gt;"",CONCATENATE(A5588,":",YEAR(B5588),IF(MONTH(B5588)&gt;9,MONTH(B5588),CONCATENATE(0,MONTH(B5588))),IF(DAY(B5588)&gt;9,DAY(B5588),CONCATENATE(0,DAY(B5588))),IF(HOUR(C5588)&gt;9,HOUR(C5588),CONCATENATE(0,HOUR(C5588))),IF(MINUTE(C5588)&gt;9,MINUTE(C5588),CONCATENATE(0,MINUTE(C5588))),":",VLOOKUP(F5588,'Valid Values - Results'!$D$4:$F$12,3,FALSE)),"")</f>
        <v/>
      </c>
      <c r="H5588" s="41"/>
      <c r="I5588" s="41"/>
      <c r="J5588" s="41"/>
      <c r="K5588" s="41"/>
      <c r="L5588" s="41"/>
      <c r="M5588" s="92"/>
      <c r="N5588" s="41"/>
      <c r="O5588" s="41"/>
      <c r="P5588" s="41"/>
      <c r="Q5588" s="41"/>
      <c r="R5588" s="41"/>
      <c r="S5588" s="41"/>
      <c r="T5588" s="41"/>
      <c r="U5588" s="47"/>
      <c r="V5588" s="49"/>
      <c r="W5588" s="41"/>
      <c r="X5588" s="41"/>
      <c r="Y5588" s="41"/>
      <c r="AA5588" s="37" t="str">
        <f>IF($I5588&lt;&gt;"",VLOOKUP($I5588,'Valid Values - Search'!$R$4:$T$4719,3,FALSE),"")</f>
        <v/>
      </c>
      <c r="AB5588" s="37" t="str">
        <f>IF($I5588&lt;&gt;"",VLOOKUP($I5588,'Valid Values - Search'!$R$4:$S$4719,2,FALSE),"")</f>
        <v/>
      </c>
      <c r="AC5588" s="38" t="str">
        <f t="shared" si="87"/>
        <v/>
      </c>
      <c r="AD5588" s="38"/>
    </row>
    <row r="5589" spans="1:30">
      <c r="A5589" s="46"/>
      <c r="B5589" s="47"/>
      <c r="C5589" s="49"/>
      <c r="D5589" s="41"/>
      <c r="E5589" s="41"/>
      <c r="F5589" s="41"/>
      <c r="G5589" s="50" t="str">
        <f>IF(A5589&lt;&gt;"",CONCATENATE(A5589,":",YEAR(B5589),IF(MONTH(B5589)&gt;9,MONTH(B5589),CONCATENATE(0,MONTH(B5589))),IF(DAY(B5589)&gt;9,DAY(B5589),CONCATENATE(0,DAY(B5589))),IF(HOUR(C5589)&gt;9,HOUR(C5589),CONCATENATE(0,HOUR(C5589))),IF(MINUTE(C5589)&gt;9,MINUTE(C5589),CONCATENATE(0,MINUTE(C5589))),":",VLOOKUP(F5589,'Valid Values - Results'!$D$4:$F$12,3,FALSE)),"")</f>
        <v/>
      </c>
      <c r="H5589" s="41"/>
      <c r="I5589" s="41"/>
      <c r="J5589" s="41"/>
      <c r="K5589" s="41"/>
      <c r="L5589" s="41"/>
      <c r="M5589" s="92"/>
      <c r="N5589" s="41"/>
      <c r="O5589" s="41"/>
      <c r="P5589" s="41"/>
      <c r="Q5589" s="41"/>
      <c r="R5589" s="41"/>
      <c r="S5589" s="41"/>
      <c r="T5589" s="41"/>
      <c r="U5589" s="47"/>
      <c r="V5589" s="49"/>
      <c r="W5589" s="41"/>
      <c r="X5589" s="41"/>
      <c r="Y5589" s="41"/>
      <c r="AA5589" s="37" t="str">
        <f>IF($I5589&lt;&gt;"",VLOOKUP($I5589,'Valid Values - Search'!$R$4:$T$4719,3,FALSE),"")</f>
        <v/>
      </c>
      <c r="AB5589" s="37" t="str">
        <f>IF($I5589&lt;&gt;"",VLOOKUP($I5589,'Valid Values - Search'!$R$4:$S$4719,2,FALSE),"")</f>
        <v/>
      </c>
      <c r="AC5589" s="38" t="str">
        <f t="shared" si="87"/>
        <v/>
      </c>
      <c r="AD5589" s="38"/>
    </row>
    <row r="5590" spans="1:30">
      <c r="A5590" s="46"/>
      <c r="B5590" s="47"/>
      <c r="C5590" s="49"/>
      <c r="D5590" s="41"/>
      <c r="E5590" s="41"/>
      <c r="F5590" s="41"/>
      <c r="G5590" s="50" t="str">
        <f>IF(A5590&lt;&gt;"",CONCATENATE(A5590,":",YEAR(B5590),IF(MONTH(B5590)&gt;9,MONTH(B5590),CONCATENATE(0,MONTH(B5590))),IF(DAY(B5590)&gt;9,DAY(B5590),CONCATENATE(0,DAY(B5590))),IF(HOUR(C5590)&gt;9,HOUR(C5590),CONCATENATE(0,HOUR(C5590))),IF(MINUTE(C5590)&gt;9,MINUTE(C5590),CONCATENATE(0,MINUTE(C5590))),":",VLOOKUP(F5590,'Valid Values - Results'!$D$4:$F$12,3,FALSE)),"")</f>
        <v/>
      </c>
      <c r="H5590" s="41"/>
      <c r="I5590" s="41"/>
      <c r="J5590" s="41"/>
      <c r="K5590" s="41"/>
      <c r="L5590" s="41"/>
      <c r="M5590" s="92"/>
      <c r="N5590" s="41"/>
      <c r="O5590" s="41"/>
      <c r="P5590" s="41"/>
      <c r="Q5590" s="41"/>
      <c r="R5590" s="41"/>
      <c r="S5590" s="41"/>
      <c r="T5590" s="41"/>
      <c r="U5590" s="47"/>
      <c r="V5590" s="49"/>
      <c r="W5590" s="41"/>
      <c r="X5590" s="41"/>
      <c r="Y5590" s="41"/>
      <c r="AA5590" s="37" t="str">
        <f>IF($I5590&lt;&gt;"",VLOOKUP($I5590,'Valid Values - Search'!$R$4:$T$4719,3,FALSE),"")</f>
        <v/>
      </c>
      <c r="AB5590" s="37" t="str">
        <f>IF($I5590&lt;&gt;"",VLOOKUP($I5590,'Valid Values - Search'!$R$4:$S$4719,2,FALSE),"")</f>
        <v/>
      </c>
      <c r="AC5590" s="38" t="str">
        <f t="shared" si="87"/>
        <v/>
      </c>
      <c r="AD5590" s="38"/>
    </row>
    <row r="5591" spans="1:30">
      <c r="A5591" s="46"/>
      <c r="B5591" s="47"/>
      <c r="C5591" s="49"/>
      <c r="D5591" s="41"/>
      <c r="E5591" s="41"/>
      <c r="F5591" s="41"/>
      <c r="G5591" s="50" t="str">
        <f>IF(A5591&lt;&gt;"",CONCATENATE(A5591,":",YEAR(B5591),IF(MONTH(B5591)&gt;9,MONTH(B5591),CONCATENATE(0,MONTH(B5591))),IF(DAY(B5591)&gt;9,DAY(B5591),CONCATENATE(0,DAY(B5591))),IF(HOUR(C5591)&gt;9,HOUR(C5591),CONCATENATE(0,HOUR(C5591))),IF(MINUTE(C5591)&gt;9,MINUTE(C5591),CONCATENATE(0,MINUTE(C5591))),":",VLOOKUP(F5591,'Valid Values - Results'!$D$4:$F$12,3,FALSE)),"")</f>
        <v/>
      </c>
      <c r="H5591" s="41"/>
      <c r="I5591" s="41"/>
      <c r="J5591" s="41"/>
      <c r="K5591" s="41"/>
      <c r="L5591" s="41"/>
      <c r="M5591" s="92"/>
      <c r="N5591" s="41"/>
      <c r="O5591" s="41"/>
      <c r="P5591" s="41"/>
      <c r="Q5591" s="41"/>
      <c r="R5591" s="41"/>
      <c r="S5591" s="41"/>
      <c r="T5591" s="41"/>
      <c r="U5591" s="47"/>
      <c r="V5591" s="49"/>
      <c r="W5591" s="41"/>
      <c r="X5591" s="41"/>
      <c r="Y5591" s="41"/>
      <c r="AA5591" s="37" t="str">
        <f>IF($I5591&lt;&gt;"",VLOOKUP($I5591,'Valid Values - Search'!$R$4:$T$4719,3,FALSE),"")</f>
        <v/>
      </c>
      <c r="AB5591" s="37" t="str">
        <f>IF($I5591&lt;&gt;"",VLOOKUP($I5591,'Valid Values - Search'!$R$4:$S$4719,2,FALSE),"")</f>
        <v/>
      </c>
      <c r="AC5591" s="38" t="str">
        <f t="shared" si="87"/>
        <v/>
      </c>
      <c r="AD5591" s="38"/>
    </row>
    <row r="5592" spans="1:30">
      <c r="A5592" s="46"/>
      <c r="B5592" s="47"/>
      <c r="C5592" s="49"/>
      <c r="D5592" s="41"/>
      <c r="E5592" s="41"/>
      <c r="F5592" s="41"/>
      <c r="G5592" s="50" t="str">
        <f>IF(A5592&lt;&gt;"",CONCATENATE(A5592,":",YEAR(B5592),IF(MONTH(B5592)&gt;9,MONTH(B5592),CONCATENATE(0,MONTH(B5592))),IF(DAY(B5592)&gt;9,DAY(B5592),CONCATENATE(0,DAY(B5592))),IF(HOUR(C5592)&gt;9,HOUR(C5592),CONCATENATE(0,HOUR(C5592))),IF(MINUTE(C5592)&gt;9,MINUTE(C5592),CONCATENATE(0,MINUTE(C5592))),":",VLOOKUP(F5592,'Valid Values - Results'!$D$4:$F$12,3,FALSE)),"")</f>
        <v/>
      </c>
      <c r="H5592" s="41"/>
      <c r="I5592" s="41"/>
      <c r="J5592" s="41"/>
      <c r="K5592" s="41"/>
      <c r="L5592" s="41"/>
      <c r="M5592" s="92"/>
      <c r="N5592" s="41"/>
      <c r="O5592" s="41"/>
      <c r="P5592" s="41"/>
      <c r="Q5592" s="41"/>
      <c r="R5592" s="41"/>
      <c r="S5592" s="41"/>
      <c r="T5592" s="41"/>
      <c r="U5592" s="47"/>
      <c r="V5592" s="49"/>
      <c r="W5592" s="41"/>
      <c r="X5592" s="41"/>
      <c r="Y5592" s="41"/>
      <c r="AA5592" s="37" t="str">
        <f>IF($I5592&lt;&gt;"",VLOOKUP($I5592,'Valid Values - Search'!$R$4:$T$4719,3,FALSE),"")</f>
        <v/>
      </c>
      <c r="AB5592" s="37" t="str">
        <f>IF($I5592&lt;&gt;"",VLOOKUP($I5592,'Valid Values - Search'!$R$4:$S$4719,2,FALSE),"")</f>
        <v/>
      </c>
      <c r="AC5592" s="38" t="str">
        <f t="shared" si="87"/>
        <v/>
      </c>
      <c r="AD5592" s="38"/>
    </row>
    <row r="5593" spans="1:30">
      <c r="A5593" s="46"/>
      <c r="B5593" s="47"/>
      <c r="C5593" s="49"/>
      <c r="D5593" s="41"/>
      <c r="E5593" s="41"/>
      <c r="F5593" s="41"/>
      <c r="G5593" s="50" t="str">
        <f>IF(A5593&lt;&gt;"",CONCATENATE(A5593,":",YEAR(B5593),IF(MONTH(B5593)&gt;9,MONTH(B5593),CONCATENATE(0,MONTH(B5593))),IF(DAY(B5593)&gt;9,DAY(B5593),CONCATENATE(0,DAY(B5593))),IF(HOUR(C5593)&gt;9,HOUR(C5593),CONCATENATE(0,HOUR(C5593))),IF(MINUTE(C5593)&gt;9,MINUTE(C5593),CONCATENATE(0,MINUTE(C5593))),":",VLOOKUP(F5593,'Valid Values - Results'!$D$4:$F$12,3,FALSE)),"")</f>
        <v/>
      </c>
      <c r="H5593" s="41"/>
      <c r="I5593" s="41"/>
      <c r="J5593" s="41"/>
      <c r="K5593" s="41"/>
      <c r="L5593" s="41"/>
      <c r="M5593" s="92"/>
      <c r="N5593" s="41"/>
      <c r="O5593" s="41"/>
      <c r="P5593" s="41"/>
      <c r="Q5593" s="41"/>
      <c r="R5593" s="41"/>
      <c r="S5593" s="41"/>
      <c r="T5593" s="41"/>
      <c r="U5593" s="47"/>
      <c r="V5593" s="49"/>
      <c r="W5593" s="41"/>
      <c r="X5593" s="41"/>
      <c r="Y5593" s="41"/>
      <c r="AA5593" s="37" t="str">
        <f>IF($I5593&lt;&gt;"",VLOOKUP($I5593,'Valid Values - Search'!$R$4:$T$4719,3,FALSE),"")</f>
        <v/>
      </c>
      <c r="AB5593" s="37" t="str">
        <f>IF($I5593&lt;&gt;"",VLOOKUP($I5593,'Valid Values - Search'!$R$4:$S$4719,2,FALSE),"")</f>
        <v/>
      </c>
      <c r="AC5593" s="38" t="str">
        <f t="shared" si="87"/>
        <v/>
      </c>
      <c r="AD5593" s="38"/>
    </row>
    <row r="5594" spans="1:30">
      <c r="A5594" s="46"/>
      <c r="B5594" s="47"/>
      <c r="C5594" s="49"/>
      <c r="D5594" s="41"/>
      <c r="E5594" s="41"/>
      <c r="F5594" s="41"/>
      <c r="G5594" s="50" t="str">
        <f>IF(A5594&lt;&gt;"",CONCATENATE(A5594,":",YEAR(B5594),IF(MONTH(B5594)&gt;9,MONTH(B5594),CONCATENATE(0,MONTH(B5594))),IF(DAY(B5594)&gt;9,DAY(B5594),CONCATENATE(0,DAY(B5594))),IF(HOUR(C5594)&gt;9,HOUR(C5594),CONCATENATE(0,HOUR(C5594))),IF(MINUTE(C5594)&gt;9,MINUTE(C5594),CONCATENATE(0,MINUTE(C5594))),":",VLOOKUP(F5594,'Valid Values - Results'!$D$4:$F$12,3,FALSE)),"")</f>
        <v/>
      </c>
      <c r="H5594" s="41"/>
      <c r="I5594" s="41"/>
      <c r="J5594" s="41"/>
      <c r="K5594" s="41"/>
      <c r="L5594" s="41"/>
      <c r="M5594" s="92"/>
      <c r="N5594" s="41"/>
      <c r="O5594" s="41"/>
      <c r="P5594" s="41"/>
      <c r="Q5594" s="41"/>
      <c r="R5594" s="41"/>
      <c r="S5594" s="41"/>
      <c r="T5594" s="41"/>
      <c r="U5594" s="47"/>
      <c r="V5594" s="49"/>
      <c r="W5594" s="41"/>
      <c r="X5594" s="41"/>
      <c r="Y5594" s="41"/>
      <c r="AA5594" s="37" t="str">
        <f>IF($I5594&lt;&gt;"",VLOOKUP($I5594,'Valid Values - Search'!$R$4:$T$4719,3,FALSE),"")</f>
        <v/>
      </c>
      <c r="AB5594" s="37" t="str">
        <f>IF($I5594&lt;&gt;"",VLOOKUP($I5594,'Valid Values - Search'!$R$4:$S$4719,2,FALSE),"")</f>
        <v/>
      </c>
      <c r="AC5594" s="38" t="str">
        <f t="shared" si="87"/>
        <v/>
      </c>
      <c r="AD5594" s="38"/>
    </row>
    <row r="5595" spans="1:30">
      <c r="A5595" s="46"/>
      <c r="B5595" s="47"/>
      <c r="C5595" s="49"/>
      <c r="D5595" s="41"/>
      <c r="E5595" s="41"/>
      <c r="F5595" s="41"/>
      <c r="G5595" s="50" t="str">
        <f>IF(A5595&lt;&gt;"",CONCATENATE(A5595,":",YEAR(B5595),IF(MONTH(B5595)&gt;9,MONTH(B5595),CONCATENATE(0,MONTH(B5595))),IF(DAY(B5595)&gt;9,DAY(B5595),CONCATENATE(0,DAY(B5595))),IF(HOUR(C5595)&gt;9,HOUR(C5595),CONCATENATE(0,HOUR(C5595))),IF(MINUTE(C5595)&gt;9,MINUTE(C5595),CONCATENATE(0,MINUTE(C5595))),":",VLOOKUP(F5595,'Valid Values - Results'!$D$4:$F$12,3,FALSE)),"")</f>
        <v/>
      </c>
      <c r="H5595" s="41"/>
      <c r="I5595" s="41"/>
      <c r="J5595" s="41"/>
      <c r="K5595" s="41"/>
      <c r="L5595" s="41"/>
      <c r="M5595" s="92"/>
      <c r="N5595" s="41"/>
      <c r="O5595" s="41"/>
      <c r="P5595" s="41"/>
      <c r="Q5595" s="41"/>
      <c r="R5595" s="41"/>
      <c r="S5595" s="41"/>
      <c r="T5595" s="41"/>
      <c r="U5595" s="47"/>
      <c r="V5595" s="49"/>
      <c r="W5595" s="41"/>
      <c r="X5595" s="41"/>
      <c r="Y5595" s="41"/>
      <c r="AA5595" s="37" t="str">
        <f>IF($I5595&lt;&gt;"",VLOOKUP($I5595,'Valid Values - Search'!$R$4:$T$4719,3,FALSE),"")</f>
        <v/>
      </c>
      <c r="AB5595" s="37" t="str">
        <f>IF($I5595&lt;&gt;"",VLOOKUP($I5595,'Valid Values - Search'!$R$4:$S$4719,2,FALSE),"")</f>
        <v/>
      </c>
      <c r="AC5595" s="38" t="str">
        <f t="shared" si="87"/>
        <v/>
      </c>
      <c r="AD5595" s="38"/>
    </row>
    <row r="5596" spans="1:30">
      <c r="A5596" s="46"/>
      <c r="B5596" s="47"/>
      <c r="C5596" s="49"/>
      <c r="D5596" s="41"/>
      <c r="E5596" s="41"/>
      <c r="F5596" s="41"/>
      <c r="G5596" s="50" t="str">
        <f>IF(A5596&lt;&gt;"",CONCATENATE(A5596,":",YEAR(B5596),IF(MONTH(B5596)&gt;9,MONTH(B5596),CONCATENATE(0,MONTH(B5596))),IF(DAY(B5596)&gt;9,DAY(B5596),CONCATENATE(0,DAY(B5596))),IF(HOUR(C5596)&gt;9,HOUR(C5596),CONCATENATE(0,HOUR(C5596))),IF(MINUTE(C5596)&gt;9,MINUTE(C5596),CONCATENATE(0,MINUTE(C5596))),":",VLOOKUP(F5596,'Valid Values - Results'!$D$4:$F$12,3,FALSE)),"")</f>
        <v/>
      </c>
      <c r="H5596" s="41"/>
      <c r="I5596" s="41"/>
      <c r="J5596" s="41"/>
      <c r="K5596" s="41"/>
      <c r="L5596" s="41"/>
      <c r="M5596" s="92"/>
      <c r="N5596" s="41"/>
      <c r="O5596" s="41"/>
      <c r="P5596" s="41"/>
      <c r="Q5596" s="41"/>
      <c r="R5596" s="41"/>
      <c r="S5596" s="41"/>
      <c r="T5596" s="41"/>
      <c r="U5596" s="47"/>
      <c r="V5596" s="49"/>
      <c r="W5596" s="41"/>
      <c r="X5596" s="41"/>
      <c r="Y5596" s="41"/>
      <c r="AA5596" s="37" t="str">
        <f>IF($I5596&lt;&gt;"",VLOOKUP($I5596,'Valid Values - Search'!$R$4:$T$4719,3,FALSE),"")</f>
        <v/>
      </c>
      <c r="AB5596" s="37" t="str">
        <f>IF($I5596&lt;&gt;"",VLOOKUP($I5596,'Valid Values - Search'!$R$4:$S$4719,2,FALSE),"")</f>
        <v/>
      </c>
      <c r="AC5596" s="38" t="str">
        <f t="shared" si="87"/>
        <v/>
      </c>
      <c r="AD5596" s="38"/>
    </row>
    <row r="5597" spans="1:30">
      <c r="A5597" s="46"/>
      <c r="B5597" s="47"/>
      <c r="C5597" s="49"/>
      <c r="D5597" s="41"/>
      <c r="E5597" s="41"/>
      <c r="F5597" s="41"/>
      <c r="G5597" s="50" t="str">
        <f>IF(A5597&lt;&gt;"",CONCATENATE(A5597,":",YEAR(B5597),IF(MONTH(B5597)&gt;9,MONTH(B5597),CONCATENATE(0,MONTH(B5597))),IF(DAY(B5597)&gt;9,DAY(B5597),CONCATENATE(0,DAY(B5597))),IF(HOUR(C5597)&gt;9,HOUR(C5597),CONCATENATE(0,HOUR(C5597))),IF(MINUTE(C5597)&gt;9,MINUTE(C5597),CONCATENATE(0,MINUTE(C5597))),":",VLOOKUP(F5597,'Valid Values - Results'!$D$4:$F$12,3,FALSE)),"")</f>
        <v/>
      </c>
      <c r="H5597" s="41"/>
      <c r="I5597" s="41"/>
      <c r="J5597" s="41"/>
      <c r="K5597" s="41"/>
      <c r="L5597" s="41"/>
      <c r="M5597" s="92"/>
      <c r="N5597" s="41"/>
      <c r="O5597" s="41"/>
      <c r="P5597" s="41"/>
      <c r="Q5597" s="41"/>
      <c r="R5597" s="41"/>
      <c r="S5597" s="41"/>
      <c r="T5597" s="41"/>
      <c r="U5597" s="47"/>
      <c r="V5597" s="49"/>
      <c r="W5597" s="41"/>
      <c r="X5597" s="41"/>
      <c r="Y5597" s="41"/>
      <c r="AA5597" s="37" t="str">
        <f>IF($I5597&lt;&gt;"",VLOOKUP($I5597,'Valid Values - Search'!$R$4:$T$4719,3,FALSE),"")</f>
        <v/>
      </c>
      <c r="AB5597" s="37" t="str">
        <f>IF($I5597&lt;&gt;"",VLOOKUP($I5597,'Valid Values - Search'!$R$4:$S$4719,2,FALSE),"")</f>
        <v/>
      </c>
      <c r="AC5597" s="38" t="str">
        <f t="shared" si="87"/>
        <v/>
      </c>
      <c r="AD5597" s="38"/>
    </row>
    <row r="5598" spans="1:30">
      <c r="A5598" s="46"/>
      <c r="B5598" s="47"/>
      <c r="C5598" s="49"/>
      <c r="D5598" s="41"/>
      <c r="E5598" s="41"/>
      <c r="F5598" s="41"/>
      <c r="G5598" s="50" t="str">
        <f>IF(A5598&lt;&gt;"",CONCATENATE(A5598,":",YEAR(B5598),IF(MONTH(B5598)&gt;9,MONTH(B5598),CONCATENATE(0,MONTH(B5598))),IF(DAY(B5598)&gt;9,DAY(B5598),CONCATENATE(0,DAY(B5598))),IF(HOUR(C5598)&gt;9,HOUR(C5598),CONCATENATE(0,HOUR(C5598))),IF(MINUTE(C5598)&gt;9,MINUTE(C5598),CONCATENATE(0,MINUTE(C5598))),":",VLOOKUP(F5598,'Valid Values - Results'!$D$4:$F$12,3,FALSE)),"")</f>
        <v/>
      </c>
      <c r="H5598" s="41"/>
      <c r="I5598" s="41"/>
      <c r="J5598" s="41"/>
      <c r="K5598" s="41"/>
      <c r="L5598" s="41"/>
      <c r="M5598" s="92"/>
      <c r="N5598" s="41"/>
      <c r="O5598" s="41"/>
      <c r="P5598" s="41"/>
      <c r="Q5598" s="41"/>
      <c r="R5598" s="41"/>
      <c r="S5598" s="41"/>
      <c r="T5598" s="41"/>
      <c r="U5598" s="47"/>
      <c r="V5598" s="49"/>
      <c r="W5598" s="41"/>
      <c r="X5598" s="41"/>
      <c r="Y5598" s="41"/>
      <c r="AA5598" s="37" t="str">
        <f>IF($I5598&lt;&gt;"",VLOOKUP($I5598,'Valid Values - Search'!$R$4:$T$4719,3,FALSE),"")</f>
        <v/>
      </c>
      <c r="AB5598" s="37" t="str">
        <f>IF($I5598&lt;&gt;"",VLOOKUP($I5598,'Valid Values - Search'!$R$4:$S$4719,2,FALSE),"")</f>
        <v/>
      </c>
      <c r="AC5598" s="38" t="str">
        <f t="shared" si="87"/>
        <v/>
      </c>
      <c r="AD5598" s="38"/>
    </row>
    <row r="5599" spans="1:30">
      <c r="A5599" s="46"/>
      <c r="B5599" s="47"/>
      <c r="C5599" s="49"/>
      <c r="D5599" s="41"/>
      <c r="E5599" s="41"/>
      <c r="F5599" s="41"/>
      <c r="G5599" s="50" t="str">
        <f>IF(A5599&lt;&gt;"",CONCATENATE(A5599,":",YEAR(B5599),IF(MONTH(B5599)&gt;9,MONTH(B5599),CONCATENATE(0,MONTH(B5599))),IF(DAY(B5599)&gt;9,DAY(B5599),CONCATENATE(0,DAY(B5599))),IF(HOUR(C5599)&gt;9,HOUR(C5599),CONCATENATE(0,HOUR(C5599))),IF(MINUTE(C5599)&gt;9,MINUTE(C5599),CONCATENATE(0,MINUTE(C5599))),":",VLOOKUP(F5599,'Valid Values - Results'!$D$4:$F$12,3,FALSE)),"")</f>
        <v/>
      </c>
      <c r="H5599" s="41"/>
      <c r="I5599" s="41"/>
      <c r="J5599" s="41"/>
      <c r="K5599" s="41"/>
      <c r="L5599" s="41"/>
      <c r="M5599" s="92"/>
      <c r="N5599" s="41"/>
      <c r="O5599" s="41"/>
      <c r="P5599" s="41"/>
      <c r="Q5599" s="41"/>
      <c r="R5599" s="41"/>
      <c r="S5599" s="41"/>
      <c r="T5599" s="41"/>
      <c r="U5599" s="47"/>
      <c r="V5599" s="49"/>
      <c r="W5599" s="41"/>
      <c r="X5599" s="41"/>
      <c r="Y5599" s="41"/>
      <c r="AA5599" s="37" t="str">
        <f>IF($I5599&lt;&gt;"",VLOOKUP($I5599,'Valid Values - Search'!$R$4:$T$4719,3,FALSE),"")</f>
        <v/>
      </c>
      <c r="AB5599" s="37" t="str">
        <f>IF($I5599&lt;&gt;"",VLOOKUP($I5599,'Valid Values - Search'!$R$4:$S$4719,2,FALSE),"")</f>
        <v/>
      </c>
      <c r="AC5599" s="38" t="str">
        <f t="shared" si="87"/>
        <v/>
      </c>
      <c r="AD5599" s="38"/>
    </row>
    <row r="5600" spans="1:30">
      <c r="A5600" s="46"/>
      <c r="B5600" s="47"/>
      <c r="C5600" s="49"/>
      <c r="D5600" s="41"/>
      <c r="E5600" s="41"/>
      <c r="F5600" s="41"/>
      <c r="G5600" s="50" t="str">
        <f>IF(A5600&lt;&gt;"",CONCATENATE(A5600,":",YEAR(B5600),IF(MONTH(B5600)&gt;9,MONTH(B5600),CONCATENATE(0,MONTH(B5600))),IF(DAY(B5600)&gt;9,DAY(B5600),CONCATENATE(0,DAY(B5600))),IF(HOUR(C5600)&gt;9,HOUR(C5600),CONCATENATE(0,HOUR(C5600))),IF(MINUTE(C5600)&gt;9,MINUTE(C5600),CONCATENATE(0,MINUTE(C5600))),":",VLOOKUP(F5600,'Valid Values - Results'!$D$4:$F$12,3,FALSE)),"")</f>
        <v/>
      </c>
      <c r="H5600" s="41"/>
      <c r="I5600" s="41"/>
      <c r="J5600" s="41"/>
      <c r="K5600" s="41"/>
      <c r="L5600" s="41"/>
      <c r="M5600" s="92"/>
      <c r="N5600" s="41"/>
      <c r="O5600" s="41"/>
      <c r="P5600" s="41"/>
      <c r="Q5600" s="41"/>
      <c r="R5600" s="41"/>
      <c r="S5600" s="41"/>
      <c r="T5600" s="41"/>
      <c r="U5600" s="47"/>
      <c r="V5600" s="49"/>
      <c r="W5600" s="41"/>
      <c r="X5600" s="41"/>
      <c r="Y5600" s="41"/>
      <c r="AA5600" s="37" t="str">
        <f>IF($I5600&lt;&gt;"",VLOOKUP($I5600,'Valid Values - Search'!$R$4:$T$4719,3,FALSE),"")</f>
        <v/>
      </c>
      <c r="AB5600" s="37" t="str">
        <f>IF($I5600&lt;&gt;"",VLOOKUP($I5600,'Valid Values - Search'!$R$4:$S$4719,2,FALSE),"")</f>
        <v/>
      </c>
      <c r="AC5600" s="38" t="str">
        <f t="shared" si="87"/>
        <v/>
      </c>
      <c r="AD5600" s="38"/>
    </row>
    <row r="5601" spans="1:30">
      <c r="A5601" s="46"/>
      <c r="B5601" s="47"/>
      <c r="C5601" s="49"/>
      <c r="D5601" s="41"/>
      <c r="E5601" s="41"/>
      <c r="F5601" s="41"/>
      <c r="G5601" s="50" t="str">
        <f>IF(A5601&lt;&gt;"",CONCATENATE(A5601,":",YEAR(B5601),IF(MONTH(B5601)&gt;9,MONTH(B5601),CONCATENATE(0,MONTH(B5601))),IF(DAY(B5601)&gt;9,DAY(B5601),CONCATENATE(0,DAY(B5601))),IF(HOUR(C5601)&gt;9,HOUR(C5601),CONCATENATE(0,HOUR(C5601))),IF(MINUTE(C5601)&gt;9,MINUTE(C5601),CONCATENATE(0,MINUTE(C5601))),":",VLOOKUP(F5601,'Valid Values - Results'!$D$4:$F$12,3,FALSE)),"")</f>
        <v/>
      </c>
      <c r="H5601" s="41"/>
      <c r="I5601" s="41"/>
      <c r="J5601" s="41"/>
      <c r="K5601" s="41"/>
      <c r="L5601" s="41"/>
      <c r="M5601" s="92"/>
      <c r="N5601" s="41"/>
      <c r="O5601" s="41"/>
      <c r="P5601" s="41"/>
      <c r="Q5601" s="41"/>
      <c r="R5601" s="41"/>
      <c r="S5601" s="41"/>
      <c r="T5601" s="41"/>
      <c r="U5601" s="47"/>
      <c r="V5601" s="49"/>
      <c r="W5601" s="41"/>
      <c r="X5601" s="41"/>
      <c r="Y5601" s="41"/>
      <c r="AA5601" s="37" t="str">
        <f>IF($I5601&lt;&gt;"",VLOOKUP($I5601,'Valid Values - Search'!$R$4:$T$4719,3,FALSE),"")</f>
        <v/>
      </c>
      <c r="AB5601" s="37" t="str">
        <f>IF($I5601&lt;&gt;"",VLOOKUP($I5601,'Valid Values - Search'!$R$4:$S$4719,2,FALSE),"")</f>
        <v/>
      </c>
      <c r="AC5601" s="38" t="str">
        <f t="shared" si="87"/>
        <v/>
      </c>
      <c r="AD5601" s="38"/>
    </row>
    <row r="5602" spans="1:30">
      <c r="A5602" s="46"/>
      <c r="B5602" s="47"/>
      <c r="C5602" s="49"/>
      <c r="D5602" s="41"/>
      <c r="E5602" s="41"/>
      <c r="F5602" s="41"/>
      <c r="G5602" s="50" t="str">
        <f>IF(A5602&lt;&gt;"",CONCATENATE(A5602,":",YEAR(B5602),IF(MONTH(B5602)&gt;9,MONTH(B5602),CONCATENATE(0,MONTH(B5602))),IF(DAY(B5602)&gt;9,DAY(B5602),CONCATENATE(0,DAY(B5602))),IF(HOUR(C5602)&gt;9,HOUR(C5602),CONCATENATE(0,HOUR(C5602))),IF(MINUTE(C5602)&gt;9,MINUTE(C5602),CONCATENATE(0,MINUTE(C5602))),":",VLOOKUP(F5602,'Valid Values - Results'!$D$4:$F$12,3,FALSE)),"")</f>
        <v/>
      </c>
      <c r="H5602" s="41"/>
      <c r="I5602" s="41"/>
      <c r="J5602" s="41"/>
      <c r="K5602" s="41"/>
      <c r="L5602" s="41"/>
      <c r="M5602" s="92"/>
      <c r="N5602" s="41"/>
      <c r="O5602" s="41"/>
      <c r="P5602" s="41"/>
      <c r="Q5602" s="41"/>
      <c r="R5602" s="41"/>
      <c r="S5602" s="41"/>
      <c r="T5602" s="41"/>
      <c r="U5602" s="47"/>
      <c r="V5602" s="49"/>
      <c r="W5602" s="41"/>
      <c r="X5602" s="41"/>
      <c r="Y5602" s="41"/>
      <c r="AA5602" s="37" t="str">
        <f>IF($I5602&lt;&gt;"",VLOOKUP($I5602,'Valid Values - Search'!$R$4:$T$4719,3,FALSE),"")</f>
        <v/>
      </c>
      <c r="AB5602" s="37" t="str">
        <f>IF($I5602&lt;&gt;"",VLOOKUP($I5602,'Valid Values - Search'!$R$4:$S$4719,2,FALSE),"")</f>
        <v/>
      </c>
      <c r="AC5602" s="38" t="str">
        <f t="shared" si="87"/>
        <v/>
      </c>
      <c r="AD5602" s="38"/>
    </row>
    <row r="5603" spans="1:30">
      <c r="A5603" s="46"/>
      <c r="B5603" s="47"/>
      <c r="C5603" s="49"/>
      <c r="D5603" s="41"/>
      <c r="E5603" s="41"/>
      <c r="F5603" s="41"/>
      <c r="G5603" s="50" t="str">
        <f>IF(A5603&lt;&gt;"",CONCATENATE(A5603,":",YEAR(B5603),IF(MONTH(B5603)&gt;9,MONTH(B5603),CONCATENATE(0,MONTH(B5603))),IF(DAY(B5603)&gt;9,DAY(B5603),CONCATENATE(0,DAY(B5603))),IF(HOUR(C5603)&gt;9,HOUR(C5603),CONCATENATE(0,HOUR(C5603))),IF(MINUTE(C5603)&gt;9,MINUTE(C5603),CONCATENATE(0,MINUTE(C5603))),":",VLOOKUP(F5603,'Valid Values - Results'!$D$4:$F$12,3,FALSE)),"")</f>
        <v/>
      </c>
      <c r="H5603" s="41"/>
      <c r="I5603" s="41"/>
      <c r="J5603" s="41"/>
      <c r="K5603" s="41"/>
      <c r="L5603" s="41"/>
      <c r="M5603" s="92"/>
      <c r="N5603" s="41"/>
      <c r="O5603" s="41"/>
      <c r="P5603" s="41"/>
      <c r="Q5603" s="41"/>
      <c r="R5603" s="41"/>
      <c r="S5603" s="41"/>
      <c r="T5603" s="41"/>
      <c r="U5603" s="47"/>
      <c r="V5603" s="49"/>
      <c r="W5603" s="41"/>
      <c r="X5603" s="41"/>
      <c r="Y5603" s="41"/>
      <c r="AA5603" s="37" t="str">
        <f>IF($I5603&lt;&gt;"",VLOOKUP($I5603,'Valid Values - Search'!$R$4:$T$4719,3,FALSE),"")</f>
        <v/>
      </c>
      <c r="AB5603" s="37" t="str">
        <f>IF($I5603&lt;&gt;"",VLOOKUP($I5603,'Valid Values - Search'!$R$4:$S$4719,2,FALSE),"")</f>
        <v/>
      </c>
      <c r="AC5603" s="38" t="str">
        <f t="shared" si="87"/>
        <v/>
      </c>
      <c r="AD5603" s="38"/>
    </row>
    <row r="5604" spans="1:30">
      <c r="A5604" s="46"/>
      <c r="B5604" s="47"/>
      <c r="C5604" s="49"/>
      <c r="D5604" s="41"/>
      <c r="E5604" s="41"/>
      <c r="F5604" s="41"/>
      <c r="G5604" s="50" t="str">
        <f>IF(A5604&lt;&gt;"",CONCATENATE(A5604,":",YEAR(B5604),IF(MONTH(B5604)&gt;9,MONTH(B5604),CONCATENATE(0,MONTH(B5604))),IF(DAY(B5604)&gt;9,DAY(B5604),CONCATENATE(0,DAY(B5604))),IF(HOUR(C5604)&gt;9,HOUR(C5604),CONCATENATE(0,HOUR(C5604))),IF(MINUTE(C5604)&gt;9,MINUTE(C5604),CONCATENATE(0,MINUTE(C5604))),":",VLOOKUP(F5604,'Valid Values - Results'!$D$4:$F$12,3,FALSE)),"")</f>
        <v/>
      </c>
      <c r="H5604" s="41"/>
      <c r="I5604" s="41"/>
      <c r="J5604" s="41"/>
      <c r="K5604" s="41"/>
      <c r="L5604" s="41"/>
      <c r="M5604" s="92"/>
      <c r="N5604" s="41"/>
      <c r="O5604" s="41"/>
      <c r="P5604" s="41"/>
      <c r="Q5604" s="41"/>
      <c r="R5604" s="41"/>
      <c r="S5604" s="41"/>
      <c r="T5604" s="41"/>
      <c r="U5604" s="47"/>
      <c r="V5604" s="49"/>
      <c r="W5604" s="41"/>
      <c r="X5604" s="41"/>
      <c r="Y5604" s="41"/>
      <c r="AA5604" s="37" t="str">
        <f>IF($I5604&lt;&gt;"",VLOOKUP($I5604,'Valid Values - Search'!$R$4:$T$4719,3,FALSE),"")</f>
        <v/>
      </c>
      <c r="AB5604" s="37" t="str">
        <f>IF($I5604&lt;&gt;"",VLOOKUP($I5604,'Valid Values - Search'!$R$4:$S$4719,2,FALSE),"")</f>
        <v/>
      </c>
      <c r="AC5604" s="38" t="str">
        <f t="shared" si="87"/>
        <v/>
      </c>
      <c r="AD5604" s="38"/>
    </row>
    <row r="5605" spans="1:30">
      <c r="A5605" s="46"/>
      <c r="B5605" s="47"/>
      <c r="C5605" s="49"/>
      <c r="D5605" s="41"/>
      <c r="E5605" s="41"/>
      <c r="F5605" s="41"/>
      <c r="G5605" s="50" t="str">
        <f>IF(A5605&lt;&gt;"",CONCATENATE(A5605,":",YEAR(B5605),IF(MONTH(B5605)&gt;9,MONTH(B5605),CONCATENATE(0,MONTH(B5605))),IF(DAY(B5605)&gt;9,DAY(B5605),CONCATENATE(0,DAY(B5605))),IF(HOUR(C5605)&gt;9,HOUR(C5605),CONCATENATE(0,HOUR(C5605))),IF(MINUTE(C5605)&gt;9,MINUTE(C5605),CONCATENATE(0,MINUTE(C5605))),":",VLOOKUP(F5605,'Valid Values - Results'!$D$4:$F$12,3,FALSE)),"")</f>
        <v/>
      </c>
      <c r="H5605" s="41"/>
      <c r="I5605" s="41"/>
      <c r="J5605" s="41"/>
      <c r="K5605" s="41"/>
      <c r="L5605" s="41"/>
      <c r="M5605" s="92"/>
      <c r="N5605" s="41"/>
      <c r="O5605" s="41"/>
      <c r="P5605" s="41"/>
      <c r="Q5605" s="41"/>
      <c r="R5605" s="41"/>
      <c r="S5605" s="41"/>
      <c r="T5605" s="41"/>
      <c r="U5605" s="47"/>
      <c r="V5605" s="49"/>
      <c r="W5605" s="41"/>
      <c r="X5605" s="41"/>
      <c r="Y5605" s="41"/>
      <c r="AA5605" s="37" t="str">
        <f>IF($I5605&lt;&gt;"",VLOOKUP($I5605,'Valid Values - Search'!$R$4:$T$4719,3,FALSE),"")</f>
        <v/>
      </c>
      <c r="AB5605" s="37" t="str">
        <f>IF($I5605&lt;&gt;"",VLOOKUP($I5605,'Valid Values - Search'!$R$4:$S$4719,2,FALSE),"")</f>
        <v/>
      </c>
      <c r="AC5605" s="38" t="str">
        <f t="shared" si="87"/>
        <v/>
      </c>
      <c r="AD5605" s="38"/>
    </row>
    <row r="5606" spans="1:30">
      <c r="A5606" s="46"/>
      <c r="B5606" s="47"/>
      <c r="C5606" s="49"/>
      <c r="D5606" s="41"/>
      <c r="E5606" s="41"/>
      <c r="F5606" s="41"/>
      <c r="G5606" s="50" t="str">
        <f>IF(A5606&lt;&gt;"",CONCATENATE(A5606,":",YEAR(B5606),IF(MONTH(B5606)&gt;9,MONTH(B5606),CONCATENATE(0,MONTH(B5606))),IF(DAY(B5606)&gt;9,DAY(B5606),CONCATENATE(0,DAY(B5606))),IF(HOUR(C5606)&gt;9,HOUR(C5606),CONCATENATE(0,HOUR(C5606))),IF(MINUTE(C5606)&gt;9,MINUTE(C5606),CONCATENATE(0,MINUTE(C5606))),":",VLOOKUP(F5606,'Valid Values - Results'!$D$4:$F$12,3,FALSE)),"")</f>
        <v/>
      </c>
      <c r="H5606" s="41"/>
      <c r="I5606" s="41"/>
      <c r="J5606" s="41"/>
      <c r="K5606" s="41"/>
      <c r="L5606" s="41"/>
      <c r="M5606" s="92"/>
      <c r="N5606" s="41"/>
      <c r="O5606" s="41"/>
      <c r="P5606" s="41"/>
      <c r="Q5606" s="41"/>
      <c r="R5606" s="41"/>
      <c r="S5606" s="41"/>
      <c r="T5606" s="41"/>
      <c r="U5606" s="47"/>
      <c r="V5606" s="49"/>
      <c r="W5606" s="41"/>
      <c r="X5606" s="41"/>
      <c r="Y5606" s="41"/>
      <c r="AA5606" s="37" t="str">
        <f>IF($I5606&lt;&gt;"",VLOOKUP($I5606,'Valid Values - Search'!$R$4:$T$4719,3,FALSE),"")</f>
        <v/>
      </c>
      <c r="AB5606" s="37" t="str">
        <f>IF($I5606&lt;&gt;"",VLOOKUP($I5606,'Valid Values - Search'!$R$4:$S$4719,2,FALSE),"")</f>
        <v/>
      </c>
      <c r="AC5606" s="38" t="str">
        <f t="shared" si="87"/>
        <v/>
      </c>
      <c r="AD5606" s="38"/>
    </row>
    <row r="5607" spans="1:30">
      <c r="A5607" s="46"/>
      <c r="B5607" s="47"/>
      <c r="C5607" s="49"/>
      <c r="D5607" s="41"/>
      <c r="E5607" s="41"/>
      <c r="F5607" s="41"/>
      <c r="G5607" s="50" t="str">
        <f>IF(A5607&lt;&gt;"",CONCATENATE(A5607,":",YEAR(B5607),IF(MONTH(B5607)&gt;9,MONTH(B5607),CONCATENATE(0,MONTH(B5607))),IF(DAY(B5607)&gt;9,DAY(B5607),CONCATENATE(0,DAY(B5607))),IF(HOUR(C5607)&gt;9,HOUR(C5607),CONCATENATE(0,HOUR(C5607))),IF(MINUTE(C5607)&gt;9,MINUTE(C5607),CONCATENATE(0,MINUTE(C5607))),":",VLOOKUP(F5607,'Valid Values - Results'!$D$4:$F$12,3,FALSE)),"")</f>
        <v/>
      </c>
      <c r="H5607" s="41"/>
      <c r="I5607" s="41"/>
      <c r="J5607" s="41"/>
      <c r="K5607" s="41"/>
      <c r="L5607" s="41"/>
      <c r="M5607" s="92"/>
      <c r="N5607" s="41"/>
      <c r="O5607" s="41"/>
      <c r="P5607" s="41"/>
      <c r="Q5607" s="41"/>
      <c r="R5607" s="41"/>
      <c r="S5607" s="41"/>
      <c r="T5607" s="41"/>
      <c r="U5607" s="47"/>
      <c r="V5607" s="49"/>
      <c r="W5607" s="41"/>
      <c r="X5607" s="41"/>
      <c r="Y5607" s="41"/>
      <c r="AA5607" s="37" t="str">
        <f>IF($I5607&lt;&gt;"",VLOOKUP($I5607,'Valid Values - Search'!$R$4:$T$4719,3,FALSE),"")</f>
        <v/>
      </c>
      <c r="AB5607" s="37" t="str">
        <f>IF($I5607&lt;&gt;"",VLOOKUP($I5607,'Valid Values - Search'!$R$4:$S$4719,2,FALSE),"")</f>
        <v/>
      </c>
      <c r="AC5607" s="38" t="str">
        <f t="shared" si="87"/>
        <v/>
      </c>
      <c r="AD5607" s="38"/>
    </row>
    <row r="5608" spans="1:30">
      <c r="A5608" s="46"/>
      <c r="B5608" s="47"/>
      <c r="C5608" s="49"/>
      <c r="D5608" s="41"/>
      <c r="E5608" s="41"/>
      <c r="F5608" s="41"/>
      <c r="G5608" s="50" t="str">
        <f>IF(A5608&lt;&gt;"",CONCATENATE(A5608,":",YEAR(B5608),IF(MONTH(B5608)&gt;9,MONTH(B5608),CONCATENATE(0,MONTH(B5608))),IF(DAY(B5608)&gt;9,DAY(B5608),CONCATENATE(0,DAY(B5608))),IF(HOUR(C5608)&gt;9,HOUR(C5608),CONCATENATE(0,HOUR(C5608))),IF(MINUTE(C5608)&gt;9,MINUTE(C5608),CONCATENATE(0,MINUTE(C5608))),":",VLOOKUP(F5608,'Valid Values - Results'!$D$4:$F$12,3,FALSE)),"")</f>
        <v/>
      </c>
      <c r="H5608" s="41"/>
      <c r="I5608" s="41"/>
      <c r="J5608" s="41"/>
      <c r="K5608" s="41"/>
      <c r="L5608" s="41"/>
      <c r="M5608" s="92"/>
      <c r="N5608" s="41"/>
      <c r="O5608" s="41"/>
      <c r="P5608" s="41"/>
      <c r="Q5608" s="41"/>
      <c r="R5608" s="41"/>
      <c r="S5608" s="41"/>
      <c r="T5608" s="41"/>
      <c r="U5608" s="47"/>
      <c r="V5608" s="49"/>
      <c r="W5608" s="41"/>
      <c r="X5608" s="41"/>
      <c r="Y5608" s="41"/>
      <c r="AA5608" s="37" t="str">
        <f>IF($I5608&lt;&gt;"",VLOOKUP($I5608,'Valid Values - Search'!$R$4:$T$4719,3,FALSE),"")</f>
        <v/>
      </c>
      <c r="AB5608" s="37" t="str">
        <f>IF($I5608&lt;&gt;"",VLOOKUP($I5608,'Valid Values - Search'!$R$4:$S$4719,2,FALSE),"")</f>
        <v/>
      </c>
      <c r="AC5608" s="38" t="str">
        <f t="shared" si="87"/>
        <v/>
      </c>
      <c r="AD5608" s="38"/>
    </row>
    <row r="5609" spans="1:30">
      <c r="A5609" s="46"/>
      <c r="B5609" s="47"/>
      <c r="C5609" s="49"/>
      <c r="D5609" s="41"/>
      <c r="E5609" s="41"/>
      <c r="F5609" s="41"/>
      <c r="G5609" s="50" t="str">
        <f>IF(A5609&lt;&gt;"",CONCATENATE(A5609,":",YEAR(B5609),IF(MONTH(B5609)&gt;9,MONTH(B5609),CONCATENATE(0,MONTH(B5609))),IF(DAY(B5609)&gt;9,DAY(B5609),CONCATENATE(0,DAY(B5609))),IF(HOUR(C5609)&gt;9,HOUR(C5609),CONCATENATE(0,HOUR(C5609))),IF(MINUTE(C5609)&gt;9,MINUTE(C5609),CONCATENATE(0,MINUTE(C5609))),":",VLOOKUP(F5609,'Valid Values - Results'!$D$4:$F$12,3,FALSE)),"")</f>
        <v/>
      </c>
      <c r="H5609" s="41"/>
      <c r="I5609" s="41"/>
      <c r="J5609" s="41"/>
      <c r="K5609" s="41"/>
      <c r="L5609" s="41"/>
      <c r="M5609" s="92"/>
      <c r="N5609" s="41"/>
      <c r="O5609" s="41"/>
      <c r="P5609" s="41"/>
      <c r="Q5609" s="41"/>
      <c r="R5609" s="41"/>
      <c r="S5609" s="41"/>
      <c r="T5609" s="41"/>
      <c r="U5609" s="47"/>
      <c r="V5609" s="49"/>
      <c r="W5609" s="41"/>
      <c r="X5609" s="41"/>
      <c r="Y5609" s="41"/>
      <c r="AA5609" s="37" t="str">
        <f>IF($I5609&lt;&gt;"",VLOOKUP($I5609,'Valid Values - Search'!$R$4:$T$4719,3,FALSE),"")</f>
        <v/>
      </c>
      <c r="AB5609" s="37" t="str">
        <f>IF($I5609&lt;&gt;"",VLOOKUP($I5609,'Valid Values - Search'!$R$4:$S$4719,2,FALSE),"")</f>
        <v/>
      </c>
      <c r="AC5609" s="38" t="str">
        <f t="shared" si="87"/>
        <v/>
      </c>
      <c r="AD5609" s="38"/>
    </row>
    <row r="5610" spans="1:30">
      <c r="A5610" s="46"/>
      <c r="B5610" s="47"/>
      <c r="C5610" s="49"/>
      <c r="D5610" s="41"/>
      <c r="E5610" s="41"/>
      <c r="F5610" s="41"/>
      <c r="G5610" s="50" t="str">
        <f>IF(A5610&lt;&gt;"",CONCATENATE(A5610,":",YEAR(B5610),IF(MONTH(B5610)&gt;9,MONTH(B5610),CONCATENATE(0,MONTH(B5610))),IF(DAY(B5610)&gt;9,DAY(B5610),CONCATENATE(0,DAY(B5610))),IF(HOUR(C5610)&gt;9,HOUR(C5610),CONCATENATE(0,HOUR(C5610))),IF(MINUTE(C5610)&gt;9,MINUTE(C5610),CONCATENATE(0,MINUTE(C5610))),":",VLOOKUP(F5610,'Valid Values - Results'!$D$4:$F$12,3,FALSE)),"")</f>
        <v/>
      </c>
      <c r="H5610" s="41"/>
      <c r="I5610" s="41"/>
      <c r="J5610" s="41"/>
      <c r="K5610" s="41"/>
      <c r="L5610" s="41"/>
      <c r="M5610" s="92"/>
      <c r="N5610" s="41"/>
      <c r="O5610" s="41"/>
      <c r="P5610" s="41"/>
      <c r="Q5610" s="41"/>
      <c r="R5610" s="41"/>
      <c r="S5610" s="41"/>
      <c r="T5610" s="41"/>
      <c r="U5610" s="47"/>
      <c r="V5610" s="49"/>
      <c r="W5610" s="41"/>
      <c r="X5610" s="41"/>
      <c r="Y5610" s="41"/>
      <c r="AA5610" s="37" t="str">
        <f>IF($I5610&lt;&gt;"",VLOOKUP($I5610,'Valid Values - Search'!$R$4:$T$4719,3,FALSE),"")</f>
        <v/>
      </c>
      <c r="AB5610" s="37" t="str">
        <f>IF($I5610&lt;&gt;"",VLOOKUP($I5610,'Valid Values - Search'!$R$4:$S$4719,2,FALSE),"")</f>
        <v/>
      </c>
      <c r="AC5610" s="38" t="str">
        <f t="shared" si="87"/>
        <v/>
      </c>
      <c r="AD5610" s="38"/>
    </row>
    <row r="5611" spans="1:30">
      <c r="A5611" s="46"/>
      <c r="B5611" s="47"/>
      <c r="C5611" s="49"/>
      <c r="D5611" s="41"/>
      <c r="E5611" s="41"/>
      <c r="F5611" s="41"/>
      <c r="G5611" s="50" t="str">
        <f>IF(A5611&lt;&gt;"",CONCATENATE(A5611,":",YEAR(B5611),IF(MONTH(B5611)&gt;9,MONTH(B5611),CONCATENATE(0,MONTH(B5611))),IF(DAY(B5611)&gt;9,DAY(B5611),CONCATENATE(0,DAY(B5611))),IF(HOUR(C5611)&gt;9,HOUR(C5611),CONCATENATE(0,HOUR(C5611))),IF(MINUTE(C5611)&gt;9,MINUTE(C5611),CONCATENATE(0,MINUTE(C5611))),":",VLOOKUP(F5611,'Valid Values - Results'!$D$4:$F$12,3,FALSE)),"")</f>
        <v/>
      </c>
      <c r="H5611" s="41"/>
      <c r="I5611" s="41"/>
      <c r="J5611" s="41"/>
      <c r="K5611" s="41"/>
      <c r="L5611" s="41"/>
      <c r="M5611" s="92"/>
      <c r="N5611" s="41"/>
      <c r="O5611" s="41"/>
      <c r="P5611" s="41"/>
      <c r="Q5611" s="41"/>
      <c r="R5611" s="41"/>
      <c r="S5611" s="41"/>
      <c r="T5611" s="41"/>
      <c r="U5611" s="47"/>
      <c r="V5611" s="49"/>
      <c r="W5611" s="41"/>
      <c r="X5611" s="41"/>
      <c r="Y5611" s="41"/>
      <c r="AA5611" s="37" t="str">
        <f>IF($I5611&lt;&gt;"",VLOOKUP($I5611,'Valid Values - Search'!$R$4:$T$4719,3,FALSE),"")</f>
        <v/>
      </c>
      <c r="AB5611" s="37" t="str">
        <f>IF($I5611&lt;&gt;"",VLOOKUP($I5611,'Valid Values - Search'!$R$4:$S$4719,2,FALSE),"")</f>
        <v/>
      </c>
      <c r="AC5611" s="38" t="str">
        <f t="shared" si="87"/>
        <v/>
      </c>
      <c r="AD5611" s="38"/>
    </row>
    <row r="5612" spans="1:30">
      <c r="A5612" s="46"/>
      <c r="B5612" s="47"/>
      <c r="C5612" s="49"/>
      <c r="D5612" s="41"/>
      <c r="E5612" s="41"/>
      <c r="F5612" s="41"/>
      <c r="G5612" s="50" t="str">
        <f>IF(A5612&lt;&gt;"",CONCATENATE(A5612,":",YEAR(B5612),IF(MONTH(B5612)&gt;9,MONTH(B5612),CONCATENATE(0,MONTH(B5612))),IF(DAY(B5612)&gt;9,DAY(B5612),CONCATENATE(0,DAY(B5612))),IF(HOUR(C5612)&gt;9,HOUR(C5612),CONCATENATE(0,HOUR(C5612))),IF(MINUTE(C5612)&gt;9,MINUTE(C5612),CONCATENATE(0,MINUTE(C5612))),":",VLOOKUP(F5612,'Valid Values - Results'!$D$4:$F$12,3,FALSE)),"")</f>
        <v/>
      </c>
      <c r="H5612" s="41"/>
      <c r="I5612" s="41"/>
      <c r="J5612" s="41"/>
      <c r="K5612" s="41"/>
      <c r="L5612" s="41"/>
      <c r="M5612" s="92"/>
      <c r="N5612" s="41"/>
      <c r="O5612" s="41"/>
      <c r="P5612" s="41"/>
      <c r="Q5612" s="41"/>
      <c r="R5612" s="41"/>
      <c r="S5612" s="41"/>
      <c r="T5612" s="41"/>
      <c r="U5612" s="47"/>
      <c r="V5612" s="49"/>
      <c r="W5612" s="41"/>
      <c r="X5612" s="41"/>
      <c r="Y5612" s="41"/>
      <c r="AA5612" s="37" t="str">
        <f>IF($I5612&lt;&gt;"",VLOOKUP($I5612,'Valid Values - Search'!$R$4:$T$4719,3,FALSE),"")</f>
        <v/>
      </c>
      <c r="AB5612" s="37" t="str">
        <f>IF($I5612&lt;&gt;"",VLOOKUP($I5612,'Valid Values - Search'!$R$4:$S$4719,2,FALSE),"")</f>
        <v/>
      </c>
      <c r="AC5612" s="38" t="str">
        <f t="shared" si="87"/>
        <v/>
      </c>
      <c r="AD5612" s="38"/>
    </row>
    <row r="5613" spans="1:30">
      <c r="A5613" s="46"/>
      <c r="B5613" s="47"/>
      <c r="C5613" s="49"/>
      <c r="D5613" s="41"/>
      <c r="E5613" s="41"/>
      <c r="F5613" s="41"/>
      <c r="G5613" s="50" t="str">
        <f>IF(A5613&lt;&gt;"",CONCATENATE(A5613,":",YEAR(B5613),IF(MONTH(B5613)&gt;9,MONTH(B5613),CONCATENATE(0,MONTH(B5613))),IF(DAY(B5613)&gt;9,DAY(B5613),CONCATENATE(0,DAY(B5613))),IF(HOUR(C5613)&gt;9,HOUR(C5613),CONCATENATE(0,HOUR(C5613))),IF(MINUTE(C5613)&gt;9,MINUTE(C5613),CONCATENATE(0,MINUTE(C5613))),":",VLOOKUP(F5613,'Valid Values - Results'!$D$4:$F$12,3,FALSE)),"")</f>
        <v/>
      </c>
      <c r="H5613" s="41"/>
      <c r="I5613" s="41"/>
      <c r="J5613" s="41"/>
      <c r="K5613" s="41"/>
      <c r="L5613" s="41"/>
      <c r="M5613" s="92"/>
      <c r="N5613" s="41"/>
      <c r="O5613" s="41"/>
      <c r="P5613" s="41"/>
      <c r="Q5613" s="41"/>
      <c r="R5613" s="41"/>
      <c r="S5613" s="41"/>
      <c r="T5613" s="41"/>
      <c r="U5613" s="47"/>
      <c r="V5613" s="49"/>
      <c r="W5613" s="41"/>
      <c r="X5613" s="41"/>
      <c r="Y5613" s="41"/>
      <c r="AA5613" s="37" t="str">
        <f>IF($I5613&lt;&gt;"",VLOOKUP($I5613,'Valid Values - Search'!$R$4:$T$4719,3,FALSE),"")</f>
        <v/>
      </c>
      <c r="AB5613" s="37" t="str">
        <f>IF($I5613&lt;&gt;"",VLOOKUP($I5613,'Valid Values - Search'!$R$4:$S$4719,2,FALSE),"")</f>
        <v/>
      </c>
      <c r="AC5613" s="38" t="str">
        <f t="shared" si="87"/>
        <v/>
      </c>
      <c r="AD5613" s="38"/>
    </row>
    <row r="5614" spans="1:30">
      <c r="A5614" s="46"/>
      <c r="B5614" s="47"/>
      <c r="C5614" s="49"/>
      <c r="D5614" s="41"/>
      <c r="E5614" s="41"/>
      <c r="F5614" s="41"/>
      <c r="G5614" s="50" t="str">
        <f>IF(A5614&lt;&gt;"",CONCATENATE(A5614,":",YEAR(B5614),IF(MONTH(B5614)&gt;9,MONTH(B5614),CONCATENATE(0,MONTH(B5614))),IF(DAY(B5614)&gt;9,DAY(B5614),CONCATENATE(0,DAY(B5614))),IF(HOUR(C5614)&gt;9,HOUR(C5614),CONCATENATE(0,HOUR(C5614))),IF(MINUTE(C5614)&gt;9,MINUTE(C5614),CONCATENATE(0,MINUTE(C5614))),":",VLOOKUP(F5614,'Valid Values - Results'!$D$4:$F$12,3,FALSE)),"")</f>
        <v/>
      </c>
      <c r="H5614" s="41"/>
      <c r="I5614" s="41"/>
      <c r="J5614" s="41"/>
      <c r="K5614" s="41"/>
      <c r="L5614" s="41"/>
      <c r="M5614" s="92"/>
      <c r="N5614" s="41"/>
      <c r="O5614" s="41"/>
      <c r="P5614" s="41"/>
      <c r="Q5614" s="41"/>
      <c r="R5614" s="41"/>
      <c r="S5614" s="41"/>
      <c r="T5614" s="41"/>
      <c r="U5614" s="47"/>
      <c r="V5614" s="49"/>
      <c r="W5614" s="41"/>
      <c r="X5614" s="41"/>
      <c r="Y5614" s="41"/>
      <c r="AA5614" s="37" t="str">
        <f>IF($I5614&lt;&gt;"",VLOOKUP($I5614,'Valid Values - Search'!$R$4:$T$4719,3,FALSE),"")</f>
        <v/>
      </c>
      <c r="AB5614" s="37" t="str">
        <f>IF($I5614&lt;&gt;"",VLOOKUP($I5614,'Valid Values - Search'!$R$4:$S$4719,2,FALSE),"")</f>
        <v/>
      </c>
      <c r="AC5614" s="38" t="str">
        <f t="shared" si="87"/>
        <v/>
      </c>
      <c r="AD5614" s="38"/>
    </row>
    <row r="5615" spans="1:30">
      <c r="A5615" s="46"/>
      <c r="B5615" s="47"/>
      <c r="C5615" s="49"/>
      <c r="D5615" s="41"/>
      <c r="E5615" s="41"/>
      <c r="F5615" s="41"/>
      <c r="G5615" s="50" t="str">
        <f>IF(A5615&lt;&gt;"",CONCATENATE(A5615,":",YEAR(B5615),IF(MONTH(B5615)&gt;9,MONTH(B5615),CONCATENATE(0,MONTH(B5615))),IF(DAY(B5615)&gt;9,DAY(B5615),CONCATENATE(0,DAY(B5615))),IF(HOUR(C5615)&gt;9,HOUR(C5615),CONCATENATE(0,HOUR(C5615))),IF(MINUTE(C5615)&gt;9,MINUTE(C5615),CONCATENATE(0,MINUTE(C5615))),":",VLOOKUP(F5615,'Valid Values - Results'!$D$4:$F$12,3,FALSE)),"")</f>
        <v/>
      </c>
      <c r="H5615" s="41"/>
      <c r="I5615" s="41"/>
      <c r="J5615" s="41"/>
      <c r="K5615" s="41"/>
      <c r="L5615" s="41"/>
      <c r="M5615" s="92"/>
      <c r="N5615" s="41"/>
      <c r="O5615" s="41"/>
      <c r="P5615" s="41"/>
      <c r="Q5615" s="41"/>
      <c r="R5615" s="41"/>
      <c r="S5615" s="41"/>
      <c r="T5615" s="41"/>
      <c r="U5615" s="47"/>
      <c r="V5615" s="49"/>
      <c r="W5615" s="41"/>
      <c r="X5615" s="41"/>
      <c r="Y5615" s="41"/>
      <c r="AA5615" s="37" t="str">
        <f>IF($I5615&lt;&gt;"",VLOOKUP($I5615,'Valid Values - Search'!$R$4:$T$4719,3,FALSE),"")</f>
        <v/>
      </c>
      <c r="AB5615" s="37" t="str">
        <f>IF($I5615&lt;&gt;"",VLOOKUP($I5615,'Valid Values - Search'!$R$4:$S$4719,2,FALSE),"")</f>
        <v/>
      </c>
      <c r="AC5615" s="38" t="str">
        <f t="shared" si="87"/>
        <v/>
      </c>
      <c r="AD5615" s="38"/>
    </row>
    <row r="5616" spans="1:30">
      <c r="A5616" s="46"/>
      <c r="B5616" s="47"/>
      <c r="C5616" s="49"/>
      <c r="D5616" s="41"/>
      <c r="E5616" s="41"/>
      <c r="F5616" s="41"/>
      <c r="G5616" s="50" t="str">
        <f>IF(A5616&lt;&gt;"",CONCATENATE(A5616,":",YEAR(B5616),IF(MONTH(B5616)&gt;9,MONTH(B5616),CONCATENATE(0,MONTH(B5616))),IF(DAY(B5616)&gt;9,DAY(B5616),CONCATENATE(0,DAY(B5616))),IF(HOUR(C5616)&gt;9,HOUR(C5616),CONCATENATE(0,HOUR(C5616))),IF(MINUTE(C5616)&gt;9,MINUTE(C5616),CONCATENATE(0,MINUTE(C5616))),":",VLOOKUP(F5616,'Valid Values - Results'!$D$4:$F$12,3,FALSE)),"")</f>
        <v/>
      </c>
      <c r="H5616" s="41"/>
      <c r="I5616" s="41"/>
      <c r="J5616" s="41"/>
      <c r="K5616" s="41"/>
      <c r="L5616" s="41"/>
      <c r="M5616" s="92"/>
      <c r="N5616" s="41"/>
      <c r="O5616" s="41"/>
      <c r="P5616" s="41"/>
      <c r="Q5616" s="41"/>
      <c r="R5616" s="41"/>
      <c r="S5616" s="41"/>
      <c r="T5616" s="41"/>
      <c r="U5616" s="47"/>
      <c r="V5616" s="49"/>
      <c r="W5616" s="41"/>
      <c r="X5616" s="41"/>
      <c r="Y5616" s="41"/>
      <c r="AA5616" s="37" t="str">
        <f>IF($I5616&lt;&gt;"",VLOOKUP($I5616,'Valid Values - Search'!$R$4:$T$4719,3,FALSE),"")</f>
        <v/>
      </c>
      <c r="AB5616" s="37" t="str">
        <f>IF($I5616&lt;&gt;"",VLOOKUP($I5616,'Valid Values - Search'!$R$4:$S$4719,2,FALSE),"")</f>
        <v/>
      </c>
      <c r="AC5616" s="38" t="str">
        <f t="shared" si="87"/>
        <v/>
      </c>
      <c r="AD5616" s="38"/>
    </row>
    <row r="5617" spans="1:30">
      <c r="A5617" s="46"/>
      <c r="B5617" s="47"/>
      <c r="C5617" s="49"/>
      <c r="D5617" s="41"/>
      <c r="E5617" s="41"/>
      <c r="F5617" s="41"/>
      <c r="G5617" s="50" t="str">
        <f>IF(A5617&lt;&gt;"",CONCATENATE(A5617,":",YEAR(B5617),IF(MONTH(B5617)&gt;9,MONTH(B5617),CONCATENATE(0,MONTH(B5617))),IF(DAY(B5617)&gt;9,DAY(B5617),CONCATENATE(0,DAY(B5617))),IF(HOUR(C5617)&gt;9,HOUR(C5617),CONCATENATE(0,HOUR(C5617))),IF(MINUTE(C5617)&gt;9,MINUTE(C5617),CONCATENATE(0,MINUTE(C5617))),":",VLOOKUP(F5617,'Valid Values - Results'!$D$4:$F$12,3,FALSE)),"")</f>
        <v/>
      </c>
      <c r="H5617" s="41"/>
      <c r="I5617" s="41"/>
      <c r="J5617" s="41"/>
      <c r="K5617" s="41"/>
      <c r="L5617" s="41"/>
      <c r="M5617" s="92"/>
      <c r="N5617" s="41"/>
      <c r="O5617" s="41"/>
      <c r="P5617" s="41"/>
      <c r="Q5617" s="41"/>
      <c r="R5617" s="41"/>
      <c r="S5617" s="41"/>
      <c r="T5617" s="41"/>
      <c r="U5617" s="47"/>
      <c r="V5617" s="49"/>
      <c r="W5617" s="41"/>
      <c r="X5617" s="41"/>
      <c r="Y5617" s="41"/>
      <c r="AA5617" s="37" t="str">
        <f>IF($I5617&lt;&gt;"",VLOOKUP($I5617,'Valid Values - Search'!$R$4:$T$4719,3,FALSE),"")</f>
        <v/>
      </c>
      <c r="AB5617" s="37" t="str">
        <f>IF($I5617&lt;&gt;"",VLOOKUP($I5617,'Valid Values - Search'!$R$4:$S$4719,2,FALSE),"")</f>
        <v/>
      </c>
      <c r="AC5617" s="38" t="str">
        <f t="shared" si="87"/>
        <v/>
      </c>
      <c r="AD5617" s="38"/>
    </row>
    <row r="5618" spans="1:30">
      <c r="A5618" s="46"/>
      <c r="B5618" s="47"/>
      <c r="C5618" s="49"/>
      <c r="D5618" s="41"/>
      <c r="E5618" s="41"/>
      <c r="F5618" s="41"/>
      <c r="G5618" s="50" t="str">
        <f>IF(A5618&lt;&gt;"",CONCATENATE(A5618,":",YEAR(B5618),IF(MONTH(B5618)&gt;9,MONTH(B5618),CONCATENATE(0,MONTH(B5618))),IF(DAY(B5618)&gt;9,DAY(B5618),CONCATENATE(0,DAY(B5618))),IF(HOUR(C5618)&gt;9,HOUR(C5618),CONCATENATE(0,HOUR(C5618))),IF(MINUTE(C5618)&gt;9,MINUTE(C5618),CONCATENATE(0,MINUTE(C5618))),":",VLOOKUP(F5618,'Valid Values - Results'!$D$4:$F$12,3,FALSE)),"")</f>
        <v/>
      </c>
      <c r="H5618" s="41"/>
      <c r="I5618" s="41"/>
      <c r="J5618" s="41"/>
      <c r="K5618" s="41"/>
      <c r="L5618" s="41"/>
      <c r="M5618" s="92"/>
      <c r="N5618" s="41"/>
      <c r="O5618" s="41"/>
      <c r="P5618" s="41"/>
      <c r="Q5618" s="41"/>
      <c r="R5618" s="41"/>
      <c r="S5618" s="41"/>
      <c r="T5618" s="41"/>
      <c r="U5618" s="47"/>
      <c r="V5618" s="49"/>
      <c r="W5618" s="41"/>
      <c r="X5618" s="41"/>
      <c r="Y5618" s="41"/>
      <c r="AA5618" s="37" t="str">
        <f>IF($I5618&lt;&gt;"",VLOOKUP($I5618,'Valid Values - Search'!$R$4:$T$4719,3,FALSE),"")</f>
        <v/>
      </c>
      <c r="AB5618" s="37" t="str">
        <f>IF($I5618&lt;&gt;"",VLOOKUP($I5618,'Valid Values - Search'!$R$4:$S$4719,2,FALSE),"")</f>
        <v/>
      </c>
      <c r="AC5618" s="38" t="str">
        <f t="shared" si="87"/>
        <v/>
      </c>
      <c r="AD5618" s="38"/>
    </row>
    <row r="5619" spans="1:30">
      <c r="A5619" s="46"/>
      <c r="B5619" s="47"/>
      <c r="C5619" s="49"/>
      <c r="D5619" s="41"/>
      <c r="E5619" s="41"/>
      <c r="F5619" s="41"/>
      <c r="G5619" s="50" t="str">
        <f>IF(A5619&lt;&gt;"",CONCATENATE(A5619,":",YEAR(B5619),IF(MONTH(B5619)&gt;9,MONTH(B5619),CONCATENATE(0,MONTH(B5619))),IF(DAY(B5619)&gt;9,DAY(B5619),CONCATENATE(0,DAY(B5619))),IF(HOUR(C5619)&gt;9,HOUR(C5619),CONCATENATE(0,HOUR(C5619))),IF(MINUTE(C5619)&gt;9,MINUTE(C5619),CONCATENATE(0,MINUTE(C5619))),":",VLOOKUP(F5619,'Valid Values - Results'!$D$4:$F$12,3,FALSE)),"")</f>
        <v/>
      </c>
      <c r="H5619" s="41"/>
      <c r="I5619" s="41"/>
      <c r="J5619" s="41"/>
      <c r="K5619" s="41"/>
      <c r="L5619" s="41"/>
      <c r="M5619" s="92"/>
      <c r="N5619" s="41"/>
      <c r="O5619" s="41"/>
      <c r="P5619" s="41"/>
      <c r="Q5619" s="41"/>
      <c r="R5619" s="41"/>
      <c r="S5619" s="41"/>
      <c r="T5619" s="41"/>
      <c r="U5619" s="47"/>
      <c r="V5619" s="49"/>
      <c r="W5619" s="41"/>
      <c r="X5619" s="41"/>
      <c r="Y5619" s="41"/>
      <c r="AA5619" s="37" t="str">
        <f>IF($I5619&lt;&gt;"",VLOOKUP($I5619,'Valid Values - Search'!$R$4:$T$4719,3,FALSE),"")</f>
        <v/>
      </c>
      <c r="AB5619" s="37" t="str">
        <f>IF($I5619&lt;&gt;"",VLOOKUP($I5619,'Valid Values - Search'!$R$4:$S$4719,2,FALSE),"")</f>
        <v/>
      </c>
      <c r="AC5619" s="38" t="str">
        <f t="shared" si="87"/>
        <v/>
      </c>
      <c r="AD5619" s="38"/>
    </row>
    <row r="5620" spans="1:30">
      <c r="A5620" s="46"/>
      <c r="B5620" s="47"/>
      <c r="C5620" s="49"/>
      <c r="D5620" s="41"/>
      <c r="E5620" s="41"/>
      <c r="F5620" s="41"/>
      <c r="G5620" s="50" t="str">
        <f>IF(A5620&lt;&gt;"",CONCATENATE(A5620,":",YEAR(B5620),IF(MONTH(B5620)&gt;9,MONTH(B5620),CONCATENATE(0,MONTH(B5620))),IF(DAY(B5620)&gt;9,DAY(B5620),CONCATENATE(0,DAY(B5620))),IF(HOUR(C5620)&gt;9,HOUR(C5620),CONCATENATE(0,HOUR(C5620))),IF(MINUTE(C5620)&gt;9,MINUTE(C5620),CONCATENATE(0,MINUTE(C5620))),":",VLOOKUP(F5620,'Valid Values - Results'!$D$4:$F$12,3,FALSE)),"")</f>
        <v/>
      </c>
      <c r="H5620" s="41"/>
      <c r="I5620" s="41"/>
      <c r="J5620" s="41"/>
      <c r="K5620" s="41"/>
      <c r="L5620" s="41"/>
      <c r="M5620" s="92"/>
      <c r="N5620" s="41"/>
      <c r="O5620" s="41"/>
      <c r="P5620" s="41"/>
      <c r="Q5620" s="41"/>
      <c r="R5620" s="41"/>
      <c r="S5620" s="41"/>
      <c r="T5620" s="41"/>
      <c r="U5620" s="47"/>
      <c r="V5620" s="49"/>
      <c r="W5620" s="41"/>
      <c r="X5620" s="41"/>
      <c r="Y5620" s="41"/>
      <c r="AA5620" s="37" t="str">
        <f>IF($I5620&lt;&gt;"",VLOOKUP($I5620,'Valid Values - Search'!$R$4:$T$4719,3,FALSE),"")</f>
        <v/>
      </c>
      <c r="AB5620" s="37" t="str">
        <f>IF($I5620&lt;&gt;"",VLOOKUP($I5620,'Valid Values - Search'!$R$4:$S$4719,2,FALSE),"")</f>
        <v/>
      </c>
      <c r="AC5620" s="38" t="str">
        <f t="shared" si="87"/>
        <v/>
      </c>
      <c r="AD5620" s="38"/>
    </row>
    <row r="5621" spans="1:30">
      <c r="A5621" s="46"/>
      <c r="B5621" s="47"/>
      <c r="C5621" s="49"/>
      <c r="D5621" s="41"/>
      <c r="E5621" s="41"/>
      <c r="F5621" s="41"/>
      <c r="G5621" s="50" t="str">
        <f>IF(A5621&lt;&gt;"",CONCATENATE(A5621,":",YEAR(B5621),IF(MONTH(B5621)&gt;9,MONTH(B5621),CONCATENATE(0,MONTH(B5621))),IF(DAY(B5621)&gt;9,DAY(B5621),CONCATENATE(0,DAY(B5621))),IF(HOUR(C5621)&gt;9,HOUR(C5621),CONCATENATE(0,HOUR(C5621))),IF(MINUTE(C5621)&gt;9,MINUTE(C5621),CONCATENATE(0,MINUTE(C5621))),":",VLOOKUP(F5621,'Valid Values - Results'!$D$4:$F$12,3,FALSE)),"")</f>
        <v/>
      </c>
      <c r="H5621" s="41"/>
      <c r="I5621" s="41"/>
      <c r="J5621" s="41"/>
      <c r="K5621" s="41"/>
      <c r="L5621" s="41"/>
      <c r="M5621" s="92"/>
      <c r="N5621" s="41"/>
      <c r="O5621" s="41"/>
      <c r="P5621" s="41"/>
      <c r="Q5621" s="41"/>
      <c r="R5621" s="41"/>
      <c r="S5621" s="41"/>
      <c r="T5621" s="41"/>
      <c r="U5621" s="47"/>
      <c r="V5621" s="49"/>
      <c r="W5621" s="41"/>
      <c r="X5621" s="41"/>
      <c r="Y5621" s="41"/>
      <c r="AA5621" s="37" t="str">
        <f>IF($I5621&lt;&gt;"",VLOOKUP($I5621,'Valid Values - Search'!$R$4:$T$4719,3,FALSE),"")</f>
        <v/>
      </c>
      <c r="AB5621" s="37" t="str">
        <f>IF($I5621&lt;&gt;"",VLOOKUP($I5621,'Valid Values - Search'!$R$4:$S$4719,2,FALSE),"")</f>
        <v/>
      </c>
      <c r="AC5621" s="38" t="str">
        <f t="shared" si="87"/>
        <v/>
      </c>
      <c r="AD5621" s="38"/>
    </row>
    <row r="5622" spans="1:30">
      <c r="A5622" s="46"/>
      <c r="B5622" s="47"/>
      <c r="C5622" s="49"/>
      <c r="D5622" s="41"/>
      <c r="E5622" s="41"/>
      <c r="F5622" s="41"/>
      <c r="G5622" s="50" t="str">
        <f>IF(A5622&lt;&gt;"",CONCATENATE(A5622,":",YEAR(B5622),IF(MONTH(B5622)&gt;9,MONTH(B5622),CONCATENATE(0,MONTH(B5622))),IF(DAY(B5622)&gt;9,DAY(B5622),CONCATENATE(0,DAY(B5622))),IF(HOUR(C5622)&gt;9,HOUR(C5622),CONCATENATE(0,HOUR(C5622))),IF(MINUTE(C5622)&gt;9,MINUTE(C5622),CONCATENATE(0,MINUTE(C5622))),":",VLOOKUP(F5622,'Valid Values - Results'!$D$4:$F$12,3,FALSE)),"")</f>
        <v/>
      </c>
      <c r="H5622" s="41"/>
      <c r="I5622" s="41"/>
      <c r="J5622" s="41"/>
      <c r="K5622" s="41"/>
      <c r="L5622" s="41"/>
      <c r="M5622" s="92"/>
      <c r="N5622" s="41"/>
      <c r="O5622" s="41"/>
      <c r="P5622" s="41"/>
      <c r="Q5622" s="41"/>
      <c r="R5622" s="41"/>
      <c r="S5622" s="41"/>
      <c r="T5622" s="41"/>
      <c r="U5622" s="47"/>
      <c r="V5622" s="49"/>
      <c r="W5622" s="41"/>
      <c r="X5622" s="41"/>
      <c r="Y5622" s="41"/>
      <c r="AA5622" s="37" t="str">
        <f>IF($I5622&lt;&gt;"",VLOOKUP($I5622,'Valid Values - Search'!$R$4:$T$4719,3,FALSE),"")</f>
        <v/>
      </c>
      <c r="AB5622" s="37" t="str">
        <f>IF($I5622&lt;&gt;"",VLOOKUP($I5622,'Valid Values - Search'!$R$4:$S$4719,2,FALSE),"")</f>
        <v/>
      </c>
      <c r="AC5622" s="38" t="str">
        <f t="shared" si="87"/>
        <v/>
      </c>
      <c r="AD5622" s="38"/>
    </row>
    <row r="5623" spans="1:30">
      <c r="A5623" s="46"/>
      <c r="B5623" s="47"/>
      <c r="C5623" s="49"/>
      <c r="D5623" s="41"/>
      <c r="E5623" s="41"/>
      <c r="F5623" s="41"/>
      <c r="G5623" s="50" t="str">
        <f>IF(A5623&lt;&gt;"",CONCATENATE(A5623,":",YEAR(B5623),IF(MONTH(B5623)&gt;9,MONTH(B5623),CONCATENATE(0,MONTH(B5623))),IF(DAY(B5623)&gt;9,DAY(B5623),CONCATENATE(0,DAY(B5623))),IF(HOUR(C5623)&gt;9,HOUR(C5623),CONCATENATE(0,HOUR(C5623))),IF(MINUTE(C5623)&gt;9,MINUTE(C5623),CONCATENATE(0,MINUTE(C5623))),":",VLOOKUP(F5623,'Valid Values - Results'!$D$4:$F$12,3,FALSE)),"")</f>
        <v/>
      </c>
      <c r="H5623" s="41"/>
      <c r="I5623" s="41"/>
      <c r="J5623" s="41"/>
      <c r="K5623" s="41"/>
      <c r="L5623" s="41"/>
      <c r="M5623" s="92"/>
      <c r="N5623" s="41"/>
      <c r="O5623" s="41"/>
      <c r="P5623" s="41"/>
      <c r="Q5623" s="41"/>
      <c r="R5623" s="41"/>
      <c r="S5623" s="41"/>
      <c r="T5623" s="41"/>
      <c r="U5623" s="47"/>
      <c r="V5623" s="49"/>
      <c r="W5623" s="41"/>
      <c r="X5623" s="41"/>
      <c r="Y5623" s="41"/>
      <c r="AA5623" s="37" t="str">
        <f>IF($I5623&lt;&gt;"",VLOOKUP($I5623,'Valid Values - Search'!$R$4:$T$4719,3,FALSE),"")</f>
        <v/>
      </c>
      <c r="AB5623" s="37" t="str">
        <f>IF($I5623&lt;&gt;"",VLOOKUP($I5623,'Valid Values - Search'!$R$4:$S$4719,2,FALSE),"")</f>
        <v/>
      </c>
      <c r="AC5623" s="38" t="str">
        <f t="shared" si="87"/>
        <v/>
      </c>
      <c r="AD5623" s="38"/>
    </row>
    <row r="5624" spans="1:30">
      <c r="A5624" s="46"/>
      <c r="B5624" s="47"/>
      <c r="C5624" s="49"/>
      <c r="D5624" s="41"/>
      <c r="E5624" s="41"/>
      <c r="F5624" s="41"/>
      <c r="G5624" s="50" t="str">
        <f>IF(A5624&lt;&gt;"",CONCATENATE(A5624,":",YEAR(B5624),IF(MONTH(B5624)&gt;9,MONTH(B5624),CONCATENATE(0,MONTH(B5624))),IF(DAY(B5624)&gt;9,DAY(B5624),CONCATENATE(0,DAY(B5624))),IF(HOUR(C5624)&gt;9,HOUR(C5624),CONCATENATE(0,HOUR(C5624))),IF(MINUTE(C5624)&gt;9,MINUTE(C5624),CONCATENATE(0,MINUTE(C5624))),":",VLOOKUP(F5624,'Valid Values - Results'!$D$4:$F$12,3,FALSE)),"")</f>
        <v/>
      </c>
      <c r="H5624" s="41"/>
      <c r="I5624" s="41"/>
      <c r="J5624" s="41"/>
      <c r="K5624" s="41"/>
      <c r="L5624" s="41"/>
      <c r="M5624" s="92"/>
      <c r="N5624" s="41"/>
      <c r="O5624" s="41"/>
      <c r="P5624" s="41"/>
      <c r="Q5624" s="41"/>
      <c r="R5624" s="41"/>
      <c r="S5624" s="41"/>
      <c r="T5624" s="41"/>
      <c r="U5624" s="47"/>
      <c r="V5624" s="49"/>
      <c r="W5624" s="41"/>
      <c r="X5624" s="41"/>
      <c r="Y5624" s="41"/>
      <c r="AA5624" s="37" t="str">
        <f>IF($I5624&lt;&gt;"",VLOOKUP($I5624,'Valid Values - Search'!$R$4:$T$4719,3,FALSE),"")</f>
        <v/>
      </c>
      <c r="AB5624" s="37" t="str">
        <f>IF($I5624&lt;&gt;"",VLOOKUP($I5624,'Valid Values - Search'!$R$4:$S$4719,2,FALSE),"")</f>
        <v/>
      </c>
      <c r="AC5624" s="38" t="str">
        <f t="shared" si="87"/>
        <v/>
      </c>
      <c r="AD5624" s="38"/>
    </row>
    <row r="5625" spans="1:30">
      <c r="A5625" s="46"/>
      <c r="B5625" s="47"/>
      <c r="C5625" s="49"/>
      <c r="D5625" s="41"/>
      <c r="E5625" s="41"/>
      <c r="F5625" s="41"/>
      <c r="G5625" s="50" t="str">
        <f>IF(A5625&lt;&gt;"",CONCATENATE(A5625,":",YEAR(B5625),IF(MONTH(B5625)&gt;9,MONTH(B5625),CONCATENATE(0,MONTH(B5625))),IF(DAY(B5625)&gt;9,DAY(B5625),CONCATENATE(0,DAY(B5625))),IF(HOUR(C5625)&gt;9,HOUR(C5625),CONCATENATE(0,HOUR(C5625))),IF(MINUTE(C5625)&gt;9,MINUTE(C5625),CONCATENATE(0,MINUTE(C5625))),":",VLOOKUP(F5625,'Valid Values - Results'!$D$4:$F$12,3,FALSE)),"")</f>
        <v/>
      </c>
      <c r="H5625" s="41"/>
      <c r="I5625" s="41"/>
      <c r="J5625" s="41"/>
      <c r="K5625" s="41"/>
      <c r="L5625" s="41"/>
      <c r="M5625" s="92"/>
      <c r="N5625" s="41"/>
      <c r="O5625" s="41"/>
      <c r="P5625" s="41"/>
      <c r="Q5625" s="41"/>
      <c r="R5625" s="41"/>
      <c r="S5625" s="41"/>
      <c r="T5625" s="41"/>
      <c r="U5625" s="47"/>
      <c r="V5625" s="49"/>
      <c r="W5625" s="41"/>
      <c r="X5625" s="41"/>
      <c r="Y5625" s="41"/>
      <c r="AA5625" s="37" t="str">
        <f>IF($I5625&lt;&gt;"",VLOOKUP($I5625,'Valid Values - Search'!$R$4:$T$4719,3,FALSE),"")</f>
        <v/>
      </c>
      <c r="AB5625" s="37" t="str">
        <f>IF($I5625&lt;&gt;"",VLOOKUP($I5625,'Valid Values - Search'!$R$4:$S$4719,2,FALSE),"")</f>
        <v/>
      </c>
      <c r="AC5625" s="38" t="str">
        <f t="shared" si="87"/>
        <v/>
      </c>
      <c r="AD5625" s="38"/>
    </row>
    <row r="5626" spans="1:30">
      <c r="A5626" s="46"/>
      <c r="B5626" s="47"/>
      <c r="C5626" s="49"/>
      <c r="D5626" s="41"/>
      <c r="E5626" s="41"/>
      <c r="F5626" s="41"/>
      <c r="G5626" s="50" t="str">
        <f>IF(A5626&lt;&gt;"",CONCATENATE(A5626,":",YEAR(B5626),IF(MONTH(B5626)&gt;9,MONTH(B5626),CONCATENATE(0,MONTH(B5626))),IF(DAY(B5626)&gt;9,DAY(B5626),CONCATENATE(0,DAY(B5626))),IF(HOUR(C5626)&gt;9,HOUR(C5626),CONCATENATE(0,HOUR(C5626))),IF(MINUTE(C5626)&gt;9,MINUTE(C5626),CONCATENATE(0,MINUTE(C5626))),":",VLOOKUP(F5626,'Valid Values - Results'!$D$4:$F$12,3,FALSE)),"")</f>
        <v/>
      </c>
      <c r="H5626" s="41"/>
      <c r="I5626" s="41"/>
      <c r="J5626" s="41"/>
      <c r="K5626" s="41"/>
      <c r="L5626" s="41"/>
      <c r="M5626" s="92"/>
      <c r="N5626" s="41"/>
      <c r="O5626" s="41"/>
      <c r="P5626" s="41"/>
      <c r="Q5626" s="41"/>
      <c r="R5626" s="41"/>
      <c r="S5626" s="41"/>
      <c r="T5626" s="41"/>
      <c r="U5626" s="47"/>
      <c r="V5626" s="49"/>
      <c r="W5626" s="41"/>
      <c r="X5626" s="41"/>
      <c r="Y5626" s="41"/>
      <c r="AA5626" s="37" t="str">
        <f>IF($I5626&lt;&gt;"",VLOOKUP($I5626,'Valid Values - Search'!$R$4:$T$4719,3,FALSE),"")</f>
        <v/>
      </c>
      <c r="AB5626" s="37" t="str">
        <f>IF($I5626&lt;&gt;"",VLOOKUP($I5626,'Valid Values - Search'!$R$4:$S$4719,2,FALSE),"")</f>
        <v/>
      </c>
      <c r="AC5626" s="38" t="str">
        <f t="shared" si="87"/>
        <v/>
      </c>
      <c r="AD5626" s="38"/>
    </row>
    <row r="5627" spans="1:30">
      <c r="A5627" s="46"/>
      <c r="B5627" s="47"/>
      <c r="C5627" s="49"/>
      <c r="D5627" s="41"/>
      <c r="E5627" s="41"/>
      <c r="F5627" s="41"/>
      <c r="G5627" s="50" t="str">
        <f>IF(A5627&lt;&gt;"",CONCATENATE(A5627,":",YEAR(B5627),IF(MONTH(B5627)&gt;9,MONTH(B5627),CONCATENATE(0,MONTH(B5627))),IF(DAY(B5627)&gt;9,DAY(B5627),CONCATENATE(0,DAY(B5627))),IF(HOUR(C5627)&gt;9,HOUR(C5627),CONCATENATE(0,HOUR(C5627))),IF(MINUTE(C5627)&gt;9,MINUTE(C5627),CONCATENATE(0,MINUTE(C5627))),":",VLOOKUP(F5627,'Valid Values - Results'!$D$4:$F$12,3,FALSE)),"")</f>
        <v/>
      </c>
      <c r="H5627" s="41"/>
      <c r="I5627" s="41"/>
      <c r="J5627" s="41"/>
      <c r="K5627" s="41"/>
      <c r="L5627" s="41"/>
      <c r="M5627" s="92"/>
      <c r="N5627" s="41"/>
      <c r="O5627" s="41"/>
      <c r="P5627" s="41"/>
      <c r="Q5627" s="41"/>
      <c r="R5627" s="41"/>
      <c r="S5627" s="41"/>
      <c r="T5627" s="41"/>
      <c r="U5627" s="47"/>
      <c r="V5627" s="49"/>
      <c r="W5627" s="41"/>
      <c r="X5627" s="41"/>
      <c r="Y5627" s="41"/>
      <c r="AA5627" s="37" t="str">
        <f>IF($I5627&lt;&gt;"",VLOOKUP($I5627,'Valid Values - Search'!$R$4:$T$4719,3,FALSE),"")</f>
        <v/>
      </c>
      <c r="AB5627" s="37" t="str">
        <f>IF($I5627&lt;&gt;"",VLOOKUP($I5627,'Valid Values - Search'!$R$4:$S$4719,2,FALSE),"")</f>
        <v/>
      </c>
      <c r="AC5627" s="38" t="str">
        <f t="shared" si="87"/>
        <v/>
      </c>
      <c r="AD5627" s="38"/>
    </row>
    <row r="5628" spans="1:30">
      <c r="A5628" s="46"/>
      <c r="B5628" s="47"/>
      <c r="C5628" s="49"/>
      <c r="D5628" s="41"/>
      <c r="E5628" s="41"/>
      <c r="F5628" s="41"/>
      <c r="G5628" s="50" t="str">
        <f>IF(A5628&lt;&gt;"",CONCATENATE(A5628,":",YEAR(B5628),IF(MONTH(B5628)&gt;9,MONTH(B5628),CONCATENATE(0,MONTH(B5628))),IF(DAY(B5628)&gt;9,DAY(B5628),CONCATENATE(0,DAY(B5628))),IF(HOUR(C5628)&gt;9,HOUR(C5628),CONCATENATE(0,HOUR(C5628))),IF(MINUTE(C5628)&gt;9,MINUTE(C5628),CONCATENATE(0,MINUTE(C5628))),":",VLOOKUP(F5628,'Valid Values - Results'!$D$4:$F$12,3,FALSE)),"")</f>
        <v/>
      </c>
      <c r="H5628" s="41"/>
      <c r="I5628" s="41"/>
      <c r="J5628" s="41"/>
      <c r="K5628" s="41"/>
      <c r="L5628" s="41"/>
      <c r="M5628" s="92"/>
      <c r="N5628" s="41"/>
      <c r="O5628" s="41"/>
      <c r="P5628" s="41"/>
      <c r="Q5628" s="41"/>
      <c r="R5628" s="41"/>
      <c r="S5628" s="41"/>
      <c r="T5628" s="41"/>
      <c r="U5628" s="47"/>
      <c r="V5628" s="49"/>
      <c r="W5628" s="41"/>
      <c r="X5628" s="41"/>
      <c r="Y5628" s="41"/>
      <c r="AA5628" s="37" t="str">
        <f>IF($I5628&lt;&gt;"",VLOOKUP($I5628,'Valid Values - Search'!$R$4:$T$4719,3,FALSE),"")</f>
        <v/>
      </c>
      <c r="AB5628" s="37" t="str">
        <f>IF($I5628&lt;&gt;"",VLOOKUP($I5628,'Valid Values - Search'!$R$4:$S$4719,2,FALSE),"")</f>
        <v/>
      </c>
      <c r="AC5628" s="38" t="str">
        <f t="shared" si="87"/>
        <v/>
      </c>
      <c r="AD5628" s="38"/>
    </row>
    <row r="5629" spans="1:30">
      <c r="A5629" s="46"/>
      <c r="B5629" s="47"/>
      <c r="C5629" s="49"/>
      <c r="D5629" s="41"/>
      <c r="E5629" s="41"/>
      <c r="F5629" s="41"/>
      <c r="G5629" s="50" t="str">
        <f>IF(A5629&lt;&gt;"",CONCATENATE(A5629,":",YEAR(B5629),IF(MONTH(B5629)&gt;9,MONTH(B5629),CONCATENATE(0,MONTH(B5629))),IF(DAY(B5629)&gt;9,DAY(B5629),CONCATENATE(0,DAY(B5629))),IF(HOUR(C5629)&gt;9,HOUR(C5629),CONCATENATE(0,HOUR(C5629))),IF(MINUTE(C5629)&gt;9,MINUTE(C5629),CONCATENATE(0,MINUTE(C5629))),":",VLOOKUP(F5629,'Valid Values - Results'!$D$4:$F$12,3,FALSE)),"")</f>
        <v/>
      </c>
      <c r="H5629" s="41"/>
      <c r="I5629" s="41"/>
      <c r="J5629" s="41"/>
      <c r="K5629" s="41"/>
      <c r="L5629" s="41"/>
      <c r="M5629" s="92"/>
      <c r="N5629" s="41"/>
      <c r="O5629" s="41"/>
      <c r="P5629" s="41"/>
      <c r="Q5629" s="41"/>
      <c r="R5629" s="41"/>
      <c r="S5629" s="41"/>
      <c r="T5629" s="41"/>
      <c r="U5629" s="47"/>
      <c r="V5629" s="49"/>
      <c r="W5629" s="41"/>
      <c r="X5629" s="41"/>
      <c r="Y5629" s="41"/>
      <c r="AA5629" s="37" t="str">
        <f>IF($I5629&lt;&gt;"",VLOOKUP($I5629,'Valid Values - Search'!$R$4:$T$4719,3,FALSE),"")</f>
        <v/>
      </c>
      <c r="AB5629" s="37" t="str">
        <f>IF($I5629&lt;&gt;"",VLOOKUP($I5629,'Valid Values - Search'!$R$4:$S$4719,2,FALSE),"")</f>
        <v/>
      </c>
      <c r="AC5629" s="38" t="str">
        <f t="shared" si="87"/>
        <v/>
      </c>
      <c r="AD5629" s="38"/>
    </row>
    <row r="5630" spans="1:30">
      <c r="A5630" s="46"/>
      <c r="B5630" s="47"/>
      <c r="C5630" s="49"/>
      <c r="D5630" s="41"/>
      <c r="E5630" s="41"/>
      <c r="F5630" s="41"/>
      <c r="G5630" s="50" t="str">
        <f>IF(A5630&lt;&gt;"",CONCATENATE(A5630,":",YEAR(B5630),IF(MONTH(B5630)&gt;9,MONTH(B5630),CONCATENATE(0,MONTH(B5630))),IF(DAY(B5630)&gt;9,DAY(B5630),CONCATENATE(0,DAY(B5630))),IF(HOUR(C5630)&gt;9,HOUR(C5630),CONCATENATE(0,HOUR(C5630))),IF(MINUTE(C5630)&gt;9,MINUTE(C5630),CONCATENATE(0,MINUTE(C5630))),":",VLOOKUP(F5630,'Valid Values - Results'!$D$4:$F$12,3,FALSE)),"")</f>
        <v/>
      </c>
      <c r="H5630" s="41"/>
      <c r="I5630" s="41"/>
      <c r="J5630" s="41"/>
      <c r="K5630" s="41"/>
      <c r="L5630" s="41"/>
      <c r="M5630" s="92"/>
      <c r="N5630" s="41"/>
      <c r="O5630" s="41"/>
      <c r="P5630" s="41"/>
      <c r="Q5630" s="41"/>
      <c r="R5630" s="41"/>
      <c r="S5630" s="41"/>
      <c r="T5630" s="41"/>
      <c r="U5630" s="47"/>
      <c r="V5630" s="49"/>
      <c r="W5630" s="41"/>
      <c r="X5630" s="41"/>
      <c r="Y5630" s="41"/>
      <c r="AA5630" s="37" t="str">
        <f>IF($I5630&lt;&gt;"",VLOOKUP($I5630,'Valid Values - Search'!$R$4:$T$4719,3,FALSE),"")</f>
        <v/>
      </c>
      <c r="AB5630" s="37" t="str">
        <f>IF($I5630&lt;&gt;"",VLOOKUP($I5630,'Valid Values - Search'!$R$4:$S$4719,2,FALSE),"")</f>
        <v/>
      </c>
      <c r="AC5630" s="38" t="str">
        <f t="shared" si="87"/>
        <v/>
      </c>
      <c r="AD5630" s="38"/>
    </row>
    <row r="5631" spans="1:30">
      <c r="A5631" s="46"/>
      <c r="B5631" s="47"/>
      <c r="C5631" s="49"/>
      <c r="D5631" s="41"/>
      <c r="E5631" s="41"/>
      <c r="F5631" s="41"/>
      <c r="G5631" s="50" t="str">
        <f>IF(A5631&lt;&gt;"",CONCATENATE(A5631,":",YEAR(B5631),IF(MONTH(B5631)&gt;9,MONTH(B5631),CONCATENATE(0,MONTH(B5631))),IF(DAY(B5631)&gt;9,DAY(B5631),CONCATENATE(0,DAY(B5631))),IF(HOUR(C5631)&gt;9,HOUR(C5631),CONCATENATE(0,HOUR(C5631))),IF(MINUTE(C5631)&gt;9,MINUTE(C5631),CONCATENATE(0,MINUTE(C5631))),":",VLOOKUP(F5631,'Valid Values - Results'!$D$4:$F$12,3,FALSE)),"")</f>
        <v/>
      </c>
      <c r="H5631" s="41"/>
      <c r="I5631" s="41"/>
      <c r="J5631" s="41"/>
      <c r="K5631" s="41"/>
      <c r="L5631" s="41"/>
      <c r="M5631" s="92"/>
      <c r="N5631" s="41"/>
      <c r="O5631" s="41"/>
      <c r="P5631" s="41"/>
      <c r="Q5631" s="41"/>
      <c r="R5631" s="41"/>
      <c r="S5631" s="41"/>
      <c r="T5631" s="41"/>
      <c r="U5631" s="47"/>
      <c r="V5631" s="49"/>
      <c r="W5631" s="41"/>
      <c r="X5631" s="41"/>
      <c r="Y5631" s="41"/>
      <c r="AA5631" s="37" t="str">
        <f>IF($I5631&lt;&gt;"",VLOOKUP($I5631,'Valid Values - Search'!$R$4:$T$4719,3,FALSE),"")</f>
        <v/>
      </c>
      <c r="AB5631" s="37" t="str">
        <f>IF($I5631&lt;&gt;"",VLOOKUP($I5631,'Valid Values - Search'!$R$4:$S$4719,2,FALSE),"")</f>
        <v/>
      </c>
      <c r="AC5631" s="38" t="str">
        <f t="shared" si="87"/>
        <v/>
      </c>
      <c r="AD5631" s="38"/>
    </row>
    <row r="5632" spans="1:30">
      <c r="A5632" s="46"/>
      <c r="B5632" s="47"/>
      <c r="C5632" s="49"/>
      <c r="D5632" s="41"/>
      <c r="E5632" s="41"/>
      <c r="F5632" s="41"/>
      <c r="G5632" s="50" t="str">
        <f>IF(A5632&lt;&gt;"",CONCATENATE(A5632,":",YEAR(B5632),IF(MONTH(B5632)&gt;9,MONTH(B5632),CONCATENATE(0,MONTH(B5632))),IF(DAY(B5632)&gt;9,DAY(B5632),CONCATENATE(0,DAY(B5632))),IF(HOUR(C5632)&gt;9,HOUR(C5632),CONCATENATE(0,HOUR(C5632))),IF(MINUTE(C5632)&gt;9,MINUTE(C5632),CONCATENATE(0,MINUTE(C5632))),":",VLOOKUP(F5632,'Valid Values - Results'!$D$4:$F$12,3,FALSE)),"")</f>
        <v/>
      </c>
      <c r="H5632" s="41"/>
      <c r="I5632" s="41"/>
      <c r="J5632" s="41"/>
      <c r="K5632" s="41"/>
      <c r="L5632" s="41"/>
      <c r="M5632" s="92"/>
      <c r="N5632" s="41"/>
      <c r="O5632" s="41"/>
      <c r="P5632" s="41"/>
      <c r="Q5632" s="41"/>
      <c r="R5632" s="41"/>
      <c r="S5632" s="41"/>
      <c r="T5632" s="41"/>
      <c r="U5632" s="47"/>
      <c r="V5632" s="49"/>
      <c r="W5632" s="41"/>
      <c r="X5632" s="41"/>
      <c r="Y5632" s="41"/>
      <c r="AA5632" s="37" t="str">
        <f>IF($I5632&lt;&gt;"",VLOOKUP($I5632,'Valid Values - Search'!$R$4:$T$4719,3,FALSE),"")</f>
        <v/>
      </c>
      <c r="AB5632" s="37" t="str">
        <f>IF($I5632&lt;&gt;"",VLOOKUP($I5632,'Valid Values - Search'!$R$4:$S$4719,2,FALSE),"")</f>
        <v/>
      </c>
      <c r="AC5632" s="38" t="str">
        <f t="shared" si="87"/>
        <v/>
      </c>
      <c r="AD5632" s="38"/>
    </row>
    <row r="5633" spans="1:30">
      <c r="A5633" s="46"/>
      <c r="B5633" s="47"/>
      <c r="C5633" s="49"/>
      <c r="D5633" s="41"/>
      <c r="E5633" s="41"/>
      <c r="F5633" s="41"/>
      <c r="G5633" s="50" t="str">
        <f>IF(A5633&lt;&gt;"",CONCATENATE(A5633,":",YEAR(B5633),IF(MONTH(B5633)&gt;9,MONTH(B5633),CONCATENATE(0,MONTH(B5633))),IF(DAY(B5633)&gt;9,DAY(B5633),CONCATENATE(0,DAY(B5633))),IF(HOUR(C5633)&gt;9,HOUR(C5633),CONCATENATE(0,HOUR(C5633))),IF(MINUTE(C5633)&gt;9,MINUTE(C5633),CONCATENATE(0,MINUTE(C5633))),":",VLOOKUP(F5633,'Valid Values - Results'!$D$4:$F$12,3,FALSE)),"")</f>
        <v/>
      </c>
      <c r="H5633" s="41"/>
      <c r="I5633" s="41"/>
      <c r="J5633" s="41"/>
      <c r="K5633" s="41"/>
      <c r="L5633" s="41"/>
      <c r="M5633" s="92"/>
      <c r="N5633" s="41"/>
      <c r="O5633" s="41"/>
      <c r="P5633" s="41"/>
      <c r="Q5633" s="41"/>
      <c r="R5633" s="41"/>
      <c r="S5633" s="41"/>
      <c r="T5633" s="41"/>
      <c r="U5633" s="47"/>
      <c r="V5633" s="49"/>
      <c r="W5633" s="41"/>
      <c r="X5633" s="41"/>
      <c r="Y5633" s="41"/>
      <c r="AA5633" s="37" t="str">
        <f>IF($I5633&lt;&gt;"",VLOOKUP($I5633,'Valid Values - Search'!$R$4:$T$4719,3,FALSE),"")</f>
        <v/>
      </c>
      <c r="AB5633" s="37" t="str">
        <f>IF($I5633&lt;&gt;"",VLOOKUP($I5633,'Valid Values - Search'!$R$4:$S$4719,2,FALSE),"")</f>
        <v/>
      </c>
      <c r="AC5633" s="38" t="str">
        <f t="shared" si="87"/>
        <v/>
      </c>
      <c r="AD5633" s="38"/>
    </row>
    <row r="5634" spans="1:30">
      <c r="A5634" s="46"/>
      <c r="B5634" s="47"/>
      <c r="C5634" s="49"/>
      <c r="D5634" s="41"/>
      <c r="E5634" s="41"/>
      <c r="F5634" s="41"/>
      <c r="G5634" s="50" t="str">
        <f>IF(A5634&lt;&gt;"",CONCATENATE(A5634,":",YEAR(B5634),IF(MONTH(B5634)&gt;9,MONTH(B5634),CONCATENATE(0,MONTH(B5634))),IF(DAY(B5634)&gt;9,DAY(B5634),CONCATENATE(0,DAY(B5634))),IF(HOUR(C5634)&gt;9,HOUR(C5634),CONCATENATE(0,HOUR(C5634))),IF(MINUTE(C5634)&gt;9,MINUTE(C5634),CONCATENATE(0,MINUTE(C5634))),":",VLOOKUP(F5634,'Valid Values - Results'!$D$4:$F$12,3,FALSE)),"")</f>
        <v/>
      </c>
      <c r="H5634" s="41"/>
      <c r="I5634" s="41"/>
      <c r="J5634" s="41"/>
      <c r="K5634" s="41"/>
      <c r="L5634" s="41"/>
      <c r="M5634" s="92"/>
      <c r="N5634" s="41"/>
      <c r="O5634" s="41"/>
      <c r="P5634" s="41"/>
      <c r="Q5634" s="41"/>
      <c r="R5634" s="41"/>
      <c r="S5634" s="41"/>
      <c r="T5634" s="41"/>
      <c r="U5634" s="47"/>
      <c r="V5634" s="49"/>
      <c r="W5634" s="41"/>
      <c r="X5634" s="41"/>
      <c r="Y5634" s="41"/>
      <c r="AA5634" s="37" t="str">
        <f>IF($I5634&lt;&gt;"",VLOOKUP($I5634,'Valid Values - Search'!$R$4:$T$4719,3,FALSE),"")</f>
        <v/>
      </c>
      <c r="AB5634" s="37" t="str">
        <f>IF($I5634&lt;&gt;"",VLOOKUP($I5634,'Valid Values - Search'!$R$4:$S$4719,2,FALSE),"")</f>
        <v/>
      </c>
      <c r="AC5634" s="38" t="str">
        <f t="shared" ref="AC5634:AC5697" si="88">IF($V5634&lt;&gt;"",$D5634,"")</f>
        <v/>
      </c>
      <c r="AD5634" s="38"/>
    </row>
    <row r="5635" spans="1:30">
      <c r="A5635" s="46"/>
      <c r="B5635" s="47"/>
      <c r="C5635" s="49"/>
      <c r="D5635" s="41"/>
      <c r="E5635" s="41"/>
      <c r="F5635" s="41"/>
      <c r="G5635" s="50" t="str">
        <f>IF(A5635&lt;&gt;"",CONCATENATE(A5635,":",YEAR(B5635),IF(MONTH(B5635)&gt;9,MONTH(B5635),CONCATENATE(0,MONTH(B5635))),IF(DAY(B5635)&gt;9,DAY(B5635),CONCATENATE(0,DAY(B5635))),IF(HOUR(C5635)&gt;9,HOUR(C5635),CONCATENATE(0,HOUR(C5635))),IF(MINUTE(C5635)&gt;9,MINUTE(C5635),CONCATENATE(0,MINUTE(C5635))),":",VLOOKUP(F5635,'Valid Values - Results'!$D$4:$F$12,3,FALSE)),"")</f>
        <v/>
      </c>
      <c r="H5635" s="41"/>
      <c r="I5635" s="41"/>
      <c r="J5635" s="41"/>
      <c r="K5635" s="41"/>
      <c r="L5635" s="41"/>
      <c r="M5635" s="92"/>
      <c r="N5635" s="41"/>
      <c r="O5635" s="41"/>
      <c r="P5635" s="41"/>
      <c r="Q5635" s="41"/>
      <c r="R5635" s="41"/>
      <c r="S5635" s="41"/>
      <c r="T5635" s="41"/>
      <c r="U5635" s="47"/>
      <c r="V5635" s="49"/>
      <c r="W5635" s="41"/>
      <c r="X5635" s="41"/>
      <c r="Y5635" s="41"/>
      <c r="AA5635" s="37" t="str">
        <f>IF($I5635&lt;&gt;"",VLOOKUP($I5635,'Valid Values - Search'!$R$4:$T$4719,3,FALSE),"")</f>
        <v/>
      </c>
      <c r="AB5635" s="37" t="str">
        <f>IF($I5635&lt;&gt;"",VLOOKUP($I5635,'Valid Values - Search'!$R$4:$S$4719,2,FALSE),"")</f>
        <v/>
      </c>
      <c r="AC5635" s="38" t="str">
        <f t="shared" si="88"/>
        <v/>
      </c>
      <c r="AD5635" s="38"/>
    </row>
    <row r="5636" spans="1:30">
      <c r="A5636" s="46"/>
      <c r="B5636" s="47"/>
      <c r="C5636" s="49"/>
      <c r="D5636" s="41"/>
      <c r="E5636" s="41"/>
      <c r="F5636" s="41"/>
      <c r="G5636" s="50" t="str">
        <f>IF(A5636&lt;&gt;"",CONCATENATE(A5636,":",YEAR(B5636),IF(MONTH(B5636)&gt;9,MONTH(B5636),CONCATENATE(0,MONTH(B5636))),IF(DAY(B5636)&gt;9,DAY(B5636),CONCATENATE(0,DAY(B5636))),IF(HOUR(C5636)&gt;9,HOUR(C5636),CONCATENATE(0,HOUR(C5636))),IF(MINUTE(C5636)&gt;9,MINUTE(C5636),CONCATENATE(0,MINUTE(C5636))),":",VLOOKUP(F5636,'Valid Values - Results'!$D$4:$F$12,3,FALSE)),"")</f>
        <v/>
      </c>
      <c r="H5636" s="41"/>
      <c r="I5636" s="41"/>
      <c r="J5636" s="41"/>
      <c r="K5636" s="41"/>
      <c r="L5636" s="41"/>
      <c r="M5636" s="92"/>
      <c r="N5636" s="41"/>
      <c r="O5636" s="41"/>
      <c r="P5636" s="41"/>
      <c r="Q5636" s="41"/>
      <c r="R5636" s="41"/>
      <c r="S5636" s="41"/>
      <c r="T5636" s="41"/>
      <c r="U5636" s="47"/>
      <c r="V5636" s="49"/>
      <c r="W5636" s="41"/>
      <c r="X5636" s="41"/>
      <c r="Y5636" s="41"/>
      <c r="AA5636" s="37" t="str">
        <f>IF($I5636&lt;&gt;"",VLOOKUP($I5636,'Valid Values - Search'!$R$4:$T$4719,3,FALSE),"")</f>
        <v/>
      </c>
      <c r="AB5636" s="37" t="str">
        <f>IF($I5636&lt;&gt;"",VLOOKUP($I5636,'Valid Values - Search'!$R$4:$S$4719,2,FALSE),"")</f>
        <v/>
      </c>
      <c r="AC5636" s="38" t="str">
        <f t="shared" si="88"/>
        <v/>
      </c>
      <c r="AD5636" s="38"/>
    </row>
    <row r="5637" spans="1:30">
      <c r="A5637" s="46"/>
      <c r="B5637" s="47"/>
      <c r="C5637" s="49"/>
      <c r="D5637" s="41"/>
      <c r="E5637" s="41"/>
      <c r="F5637" s="41"/>
      <c r="G5637" s="50" t="str">
        <f>IF(A5637&lt;&gt;"",CONCATENATE(A5637,":",YEAR(B5637),IF(MONTH(B5637)&gt;9,MONTH(B5637),CONCATENATE(0,MONTH(B5637))),IF(DAY(B5637)&gt;9,DAY(B5637),CONCATENATE(0,DAY(B5637))),IF(HOUR(C5637)&gt;9,HOUR(C5637),CONCATENATE(0,HOUR(C5637))),IF(MINUTE(C5637)&gt;9,MINUTE(C5637),CONCATENATE(0,MINUTE(C5637))),":",VLOOKUP(F5637,'Valid Values - Results'!$D$4:$F$12,3,FALSE)),"")</f>
        <v/>
      </c>
      <c r="H5637" s="41"/>
      <c r="I5637" s="41"/>
      <c r="J5637" s="41"/>
      <c r="K5637" s="41"/>
      <c r="L5637" s="41"/>
      <c r="M5637" s="92"/>
      <c r="N5637" s="41"/>
      <c r="O5637" s="41"/>
      <c r="P5637" s="41"/>
      <c r="Q5637" s="41"/>
      <c r="R5637" s="41"/>
      <c r="S5637" s="41"/>
      <c r="T5637" s="41"/>
      <c r="U5637" s="47"/>
      <c r="V5637" s="49"/>
      <c r="W5637" s="41"/>
      <c r="X5637" s="41"/>
      <c r="Y5637" s="41"/>
      <c r="AA5637" s="37" t="str">
        <f>IF($I5637&lt;&gt;"",VLOOKUP($I5637,'Valid Values - Search'!$R$4:$T$4719,3,FALSE),"")</f>
        <v/>
      </c>
      <c r="AB5637" s="37" t="str">
        <f>IF($I5637&lt;&gt;"",VLOOKUP($I5637,'Valid Values - Search'!$R$4:$S$4719,2,FALSE),"")</f>
        <v/>
      </c>
      <c r="AC5637" s="38" t="str">
        <f t="shared" si="88"/>
        <v/>
      </c>
      <c r="AD5637" s="38"/>
    </row>
    <row r="5638" spans="1:30">
      <c r="A5638" s="46"/>
      <c r="B5638" s="47"/>
      <c r="C5638" s="49"/>
      <c r="D5638" s="41"/>
      <c r="E5638" s="41"/>
      <c r="F5638" s="41"/>
      <c r="G5638" s="50" t="str">
        <f>IF(A5638&lt;&gt;"",CONCATENATE(A5638,":",YEAR(B5638),IF(MONTH(B5638)&gt;9,MONTH(B5638),CONCATENATE(0,MONTH(B5638))),IF(DAY(B5638)&gt;9,DAY(B5638),CONCATENATE(0,DAY(B5638))),IF(HOUR(C5638)&gt;9,HOUR(C5638),CONCATENATE(0,HOUR(C5638))),IF(MINUTE(C5638)&gt;9,MINUTE(C5638),CONCATENATE(0,MINUTE(C5638))),":",VLOOKUP(F5638,'Valid Values - Results'!$D$4:$F$12,3,FALSE)),"")</f>
        <v/>
      </c>
      <c r="H5638" s="41"/>
      <c r="I5638" s="41"/>
      <c r="J5638" s="41"/>
      <c r="K5638" s="41"/>
      <c r="L5638" s="41"/>
      <c r="M5638" s="92"/>
      <c r="N5638" s="41"/>
      <c r="O5638" s="41"/>
      <c r="P5638" s="41"/>
      <c r="Q5638" s="41"/>
      <c r="R5638" s="41"/>
      <c r="S5638" s="41"/>
      <c r="T5638" s="41"/>
      <c r="U5638" s="47"/>
      <c r="V5638" s="49"/>
      <c r="W5638" s="41"/>
      <c r="X5638" s="41"/>
      <c r="Y5638" s="41"/>
      <c r="AA5638" s="37" t="str">
        <f>IF($I5638&lt;&gt;"",VLOOKUP($I5638,'Valid Values - Search'!$R$4:$T$4719,3,FALSE),"")</f>
        <v/>
      </c>
      <c r="AB5638" s="37" t="str">
        <f>IF($I5638&lt;&gt;"",VLOOKUP($I5638,'Valid Values - Search'!$R$4:$S$4719,2,FALSE),"")</f>
        <v/>
      </c>
      <c r="AC5638" s="38" t="str">
        <f t="shared" si="88"/>
        <v/>
      </c>
      <c r="AD5638" s="38"/>
    </row>
    <row r="5639" spans="1:30">
      <c r="A5639" s="46"/>
      <c r="B5639" s="47"/>
      <c r="C5639" s="49"/>
      <c r="D5639" s="41"/>
      <c r="E5639" s="41"/>
      <c r="F5639" s="41"/>
      <c r="G5639" s="50" t="str">
        <f>IF(A5639&lt;&gt;"",CONCATENATE(A5639,":",YEAR(B5639),IF(MONTH(B5639)&gt;9,MONTH(B5639),CONCATENATE(0,MONTH(B5639))),IF(DAY(B5639)&gt;9,DAY(B5639),CONCATENATE(0,DAY(B5639))),IF(HOUR(C5639)&gt;9,HOUR(C5639),CONCATENATE(0,HOUR(C5639))),IF(MINUTE(C5639)&gt;9,MINUTE(C5639),CONCATENATE(0,MINUTE(C5639))),":",VLOOKUP(F5639,'Valid Values - Results'!$D$4:$F$12,3,FALSE)),"")</f>
        <v/>
      </c>
      <c r="H5639" s="41"/>
      <c r="I5639" s="41"/>
      <c r="J5639" s="41"/>
      <c r="K5639" s="41"/>
      <c r="L5639" s="41"/>
      <c r="M5639" s="92"/>
      <c r="N5639" s="41"/>
      <c r="O5639" s="41"/>
      <c r="P5639" s="41"/>
      <c r="Q5639" s="41"/>
      <c r="R5639" s="41"/>
      <c r="S5639" s="41"/>
      <c r="T5639" s="41"/>
      <c r="U5639" s="47"/>
      <c r="V5639" s="49"/>
      <c r="W5639" s="41"/>
      <c r="X5639" s="41"/>
      <c r="Y5639" s="41"/>
      <c r="AA5639" s="37" t="str">
        <f>IF($I5639&lt;&gt;"",VLOOKUP($I5639,'Valid Values - Search'!$R$4:$T$4719,3,FALSE),"")</f>
        <v/>
      </c>
      <c r="AB5639" s="37" t="str">
        <f>IF($I5639&lt;&gt;"",VLOOKUP($I5639,'Valid Values - Search'!$R$4:$S$4719,2,FALSE),"")</f>
        <v/>
      </c>
      <c r="AC5639" s="38" t="str">
        <f t="shared" si="88"/>
        <v/>
      </c>
      <c r="AD5639" s="38"/>
    </row>
    <row r="5640" spans="1:30">
      <c r="A5640" s="46"/>
      <c r="B5640" s="47"/>
      <c r="C5640" s="49"/>
      <c r="D5640" s="41"/>
      <c r="E5640" s="41"/>
      <c r="F5640" s="41"/>
      <c r="G5640" s="50" t="str">
        <f>IF(A5640&lt;&gt;"",CONCATENATE(A5640,":",YEAR(B5640),IF(MONTH(B5640)&gt;9,MONTH(B5640),CONCATENATE(0,MONTH(B5640))),IF(DAY(B5640)&gt;9,DAY(B5640),CONCATENATE(0,DAY(B5640))),IF(HOUR(C5640)&gt;9,HOUR(C5640),CONCATENATE(0,HOUR(C5640))),IF(MINUTE(C5640)&gt;9,MINUTE(C5640),CONCATENATE(0,MINUTE(C5640))),":",VLOOKUP(F5640,'Valid Values - Results'!$D$4:$F$12,3,FALSE)),"")</f>
        <v/>
      </c>
      <c r="H5640" s="41"/>
      <c r="I5640" s="41"/>
      <c r="J5640" s="41"/>
      <c r="K5640" s="41"/>
      <c r="L5640" s="41"/>
      <c r="M5640" s="92"/>
      <c r="N5640" s="41"/>
      <c r="O5640" s="41"/>
      <c r="P5640" s="41"/>
      <c r="Q5640" s="41"/>
      <c r="R5640" s="41"/>
      <c r="S5640" s="41"/>
      <c r="T5640" s="41"/>
      <c r="U5640" s="47"/>
      <c r="V5640" s="49"/>
      <c r="W5640" s="41"/>
      <c r="X5640" s="41"/>
      <c r="Y5640" s="41"/>
      <c r="AA5640" s="37" t="str">
        <f>IF($I5640&lt;&gt;"",VLOOKUP($I5640,'Valid Values - Search'!$R$4:$T$4719,3,FALSE),"")</f>
        <v/>
      </c>
      <c r="AB5640" s="37" t="str">
        <f>IF($I5640&lt;&gt;"",VLOOKUP($I5640,'Valid Values - Search'!$R$4:$S$4719,2,FALSE),"")</f>
        <v/>
      </c>
      <c r="AC5640" s="38" t="str">
        <f t="shared" si="88"/>
        <v/>
      </c>
      <c r="AD5640" s="38"/>
    </row>
    <row r="5641" spans="1:30">
      <c r="A5641" s="46"/>
      <c r="B5641" s="47"/>
      <c r="C5641" s="49"/>
      <c r="D5641" s="41"/>
      <c r="E5641" s="41"/>
      <c r="F5641" s="41"/>
      <c r="G5641" s="50" t="str">
        <f>IF(A5641&lt;&gt;"",CONCATENATE(A5641,":",YEAR(B5641),IF(MONTH(B5641)&gt;9,MONTH(B5641),CONCATENATE(0,MONTH(B5641))),IF(DAY(B5641)&gt;9,DAY(B5641),CONCATENATE(0,DAY(B5641))),IF(HOUR(C5641)&gt;9,HOUR(C5641),CONCATENATE(0,HOUR(C5641))),IF(MINUTE(C5641)&gt;9,MINUTE(C5641),CONCATENATE(0,MINUTE(C5641))),":",VLOOKUP(F5641,'Valid Values - Results'!$D$4:$F$12,3,FALSE)),"")</f>
        <v/>
      </c>
      <c r="H5641" s="41"/>
      <c r="I5641" s="41"/>
      <c r="J5641" s="41"/>
      <c r="K5641" s="41"/>
      <c r="L5641" s="41"/>
      <c r="M5641" s="92"/>
      <c r="N5641" s="41"/>
      <c r="O5641" s="41"/>
      <c r="P5641" s="41"/>
      <c r="Q5641" s="41"/>
      <c r="R5641" s="41"/>
      <c r="S5641" s="41"/>
      <c r="T5641" s="41"/>
      <c r="U5641" s="47"/>
      <c r="V5641" s="49"/>
      <c r="W5641" s="41"/>
      <c r="X5641" s="41"/>
      <c r="Y5641" s="41"/>
      <c r="AA5641" s="37" t="str">
        <f>IF($I5641&lt;&gt;"",VLOOKUP($I5641,'Valid Values - Search'!$R$4:$T$4719,3,FALSE),"")</f>
        <v/>
      </c>
      <c r="AB5641" s="37" t="str">
        <f>IF($I5641&lt;&gt;"",VLOOKUP($I5641,'Valid Values - Search'!$R$4:$S$4719,2,FALSE),"")</f>
        <v/>
      </c>
      <c r="AC5641" s="38" t="str">
        <f t="shared" si="88"/>
        <v/>
      </c>
      <c r="AD5641" s="38"/>
    </row>
    <row r="5642" spans="1:30">
      <c r="A5642" s="46"/>
      <c r="B5642" s="47"/>
      <c r="C5642" s="49"/>
      <c r="D5642" s="41"/>
      <c r="E5642" s="41"/>
      <c r="F5642" s="41"/>
      <c r="G5642" s="50" t="str">
        <f>IF(A5642&lt;&gt;"",CONCATENATE(A5642,":",YEAR(B5642),IF(MONTH(B5642)&gt;9,MONTH(B5642),CONCATENATE(0,MONTH(B5642))),IF(DAY(B5642)&gt;9,DAY(B5642),CONCATENATE(0,DAY(B5642))),IF(HOUR(C5642)&gt;9,HOUR(C5642),CONCATENATE(0,HOUR(C5642))),IF(MINUTE(C5642)&gt;9,MINUTE(C5642),CONCATENATE(0,MINUTE(C5642))),":",VLOOKUP(F5642,'Valid Values - Results'!$D$4:$F$12,3,FALSE)),"")</f>
        <v/>
      </c>
      <c r="H5642" s="41"/>
      <c r="I5642" s="41"/>
      <c r="J5642" s="41"/>
      <c r="K5642" s="41"/>
      <c r="L5642" s="41"/>
      <c r="M5642" s="92"/>
      <c r="N5642" s="41"/>
      <c r="O5642" s="41"/>
      <c r="P5642" s="41"/>
      <c r="Q5642" s="41"/>
      <c r="R5642" s="41"/>
      <c r="S5642" s="41"/>
      <c r="T5642" s="41"/>
      <c r="U5642" s="47"/>
      <c r="V5642" s="49"/>
      <c r="W5642" s="41"/>
      <c r="X5642" s="41"/>
      <c r="Y5642" s="41"/>
      <c r="AA5642" s="37" t="str">
        <f>IF($I5642&lt;&gt;"",VLOOKUP($I5642,'Valid Values - Search'!$R$4:$T$4719,3,FALSE),"")</f>
        <v/>
      </c>
      <c r="AB5642" s="37" t="str">
        <f>IF($I5642&lt;&gt;"",VLOOKUP($I5642,'Valid Values - Search'!$R$4:$S$4719,2,FALSE),"")</f>
        <v/>
      </c>
      <c r="AC5642" s="38" t="str">
        <f t="shared" si="88"/>
        <v/>
      </c>
      <c r="AD5642" s="38"/>
    </row>
    <row r="5643" spans="1:30">
      <c r="A5643" s="46"/>
      <c r="B5643" s="47"/>
      <c r="C5643" s="49"/>
      <c r="D5643" s="41"/>
      <c r="E5643" s="41"/>
      <c r="F5643" s="41"/>
      <c r="G5643" s="50" t="str">
        <f>IF(A5643&lt;&gt;"",CONCATENATE(A5643,":",YEAR(B5643),IF(MONTH(B5643)&gt;9,MONTH(B5643),CONCATENATE(0,MONTH(B5643))),IF(DAY(B5643)&gt;9,DAY(B5643),CONCATENATE(0,DAY(B5643))),IF(HOUR(C5643)&gt;9,HOUR(C5643),CONCATENATE(0,HOUR(C5643))),IF(MINUTE(C5643)&gt;9,MINUTE(C5643),CONCATENATE(0,MINUTE(C5643))),":",VLOOKUP(F5643,'Valid Values - Results'!$D$4:$F$12,3,FALSE)),"")</f>
        <v/>
      </c>
      <c r="H5643" s="41"/>
      <c r="I5643" s="41"/>
      <c r="J5643" s="41"/>
      <c r="K5643" s="41"/>
      <c r="L5643" s="41"/>
      <c r="M5643" s="92"/>
      <c r="N5643" s="41"/>
      <c r="O5643" s="41"/>
      <c r="P5643" s="41"/>
      <c r="Q5643" s="41"/>
      <c r="R5643" s="41"/>
      <c r="S5643" s="41"/>
      <c r="T5643" s="41"/>
      <c r="U5643" s="47"/>
      <c r="V5643" s="49"/>
      <c r="W5643" s="41"/>
      <c r="X5643" s="41"/>
      <c r="Y5643" s="41"/>
      <c r="AA5643" s="37" t="str">
        <f>IF($I5643&lt;&gt;"",VLOOKUP($I5643,'Valid Values - Search'!$R$4:$T$4719,3,FALSE),"")</f>
        <v/>
      </c>
      <c r="AB5643" s="37" t="str">
        <f>IF($I5643&lt;&gt;"",VLOOKUP($I5643,'Valid Values - Search'!$R$4:$S$4719,2,FALSE),"")</f>
        <v/>
      </c>
      <c r="AC5643" s="38" t="str">
        <f t="shared" si="88"/>
        <v/>
      </c>
      <c r="AD5643" s="38"/>
    </row>
    <row r="5644" spans="1:30">
      <c r="A5644" s="46"/>
      <c r="B5644" s="47"/>
      <c r="C5644" s="49"/>
      <c r="D5644" s="41"/>
      <c r="E5644" s="41"/>
      <c r="F5644" s="41"/>
      <c r="G5644" s="50" t="str">
        <f>IF(A5644&lt;&gt;"",CONCATENATE(A5644,":",YEAR(B5644),IF(MONTH(B5644)&gt;9,MONTH(B5644),CONCATENATE(0,MONTH(B5644))),IF(DAY(B5644)&gt;9,DAY(B5644),CONCATENATE(0,DAY(B5644))),IF(HOUR(C5644)&gt;9,HOUR(C5644),CONCATENATE(0,HOUR(C5644))),IF(MINUTE(C5644)&gt;9,MINUTE(C5644),CONCATENATE(0,MINUTE(C5644))),":",VLOOKUP(F5644,'Valid Values - Results'!$D$4:$F$12,3,FALSE)),"")</f>
        <v/>
      </c>
      <c r="H5644" s="41"/>
      <c r="I5644" s="41"/>
      <c r="J5644" s="41"/>
      <c r="K5644" s="41"/>
      <c r="L5644" s="41"/>
      <c r="M5644" s="92"/>
      <c r="N5644" s="41"/>
      <c r="O5644" s="41"/>
      <c r="P5644" s="41"/>
      <c r="Q5644" s="41"/>
      <c r="R5644" s="41"/>
      <c r="S5644" s="41"/>
      <c r="T5644" s="41"/>
      <c r="U5644" s="47"/>
      <c r="V5644" s="49"/>
      <c r="W5644" s="41"/>
      <c r="X5644" s="41"/>
      <c r="Y5644" s="41"/>
      <c r="AA5644" s="37" t="str">
        <f>IF($I5644&lt;&gt;"",VLOOKUP($I5644,'Valid Values - Search'!$R$4:$T$4719,3,FALSE),"")</f>
        <v/>
      </c>
      <c r="AB5644" s="37" t="str">
        <f>IF($I5644&lt;&gt;"",VLOOKUP($I5644,'Valid Values - Search'!$R$4:$S$4719,2,FALSE),"")</f>
        <v/>
      </c>
      <c r="AC5644" s="38" t="str">
        <f t="shared" si="88"/>
        <v/>
      </c>
      <c r="AD5644" s="38"/>
    </row>
    <row r="5645" spans="1:30">
      <c r="A5645" s="46"/>
      <c r="B5645" s="47"/>
      <c r="C5645" s="49"/>
      <c r="D5645" s="41"/>
      <c r="E5645" s="41"/>
      <c r="F5645" s="41"/>
      <c r="G5645" s="50" t="str">
        <f>IF(A5645&lt;&gt;"",CONCATENATE(A5645,":",YEAR(B5645),IF(MONTH(B5645)&gt;9,MONTH(B5645),CONCATENATE(0,MONTH(B5645))),IF(DAY(B5645)&gt;9,DAY(B5645),CONCATENATE(0,DAY(B5645))),IF(HOUR(C5645)&gt;9,HOUR(C5645),CONCATENATE(0,HOUR(C5645))),IF(MINUTE(C5645)&gt;9,MINUTE(C5645),CONCATENATE(0,MINUTE(C5645))),":",VLOOKUP(F5645,'Valid Values - Results'!$D$4:$F$12,3,FALSE)),"")</f>
        <v/>
      </c>
      <c r="H5645" s="41"/>
      <c r="I5645" s="41"/>
      <c r="J5645" s="41"/>
      <c r="K5645" s="41"/>
      <c r="L5645" s="41"/>
      <c r="M5645" s="92"/>
      <c r="N5645" s="41"/>
      <c r="O5645" s="41"/>
      <c r="P5645" s="41"/>
      <c r="Q5645" s="41"/>
      <c r="R5645" s="41"/>
      <c r="S5645" s="41"/>
      <c r="T5645" s="41"/>
      <c r="U5645" s="47"/>
      <c r="V5645" s="49"/>
      <c r="W5645" s="41"/>
      <c r="X5645" s="41"/>
      <c r="Y5645" s="41"/>
      <c r="AA5645" s="37" t="str">
        <f>IF($I5645&lt;&gt;"",VLOOKUP($I5645,'Valid Values - Search'!$R$4:$T$4719,3,FALSE),"")</f>
        <v/>
      </c>
      <c r="AB5645" s="37" t="str">
        <f>IF($I5645&lt;&gt;"",VLOOKUP($I5645,'Valid Values - Search'!$R$4:$S$4719,2,FALSE),"")</f>
        <v/>
      </c>
      <c r="AC5645" s="38" t="str">
        <f t="shared" si="88"/>
        <v/>
      </c>
      <c r="AD5645" s="38"/>
    </row>
    <row r="5646" spans="1:30">
      <c r="A5646" s="46"/>
      <c r="B5646" s="47"/>
      <c r="C5646" s="49"/>
      <c r="D5646" s="41"/>
      <c r="E5646" s="41"/>
      <c r="F5646" s="41"/>
      <c r="G5646" s="50" t="str">
        <f>IF(A5646&lt;&gt;"",CONCATENATE(A5646,":",YEAR(B5646),IF(MONTH(B5646)&gt;9,MONTH(B5646),CONCATENATE(0,MONTH(B5646))),IF(DAY(B5646)&gt;9,DAY(B5646),CONCATENATE(0,DAY(B5646))),IF(HOUR(C5646)&gt;9,HOUR(C5646),CONCATENATE(0,HOUR(C5646))),IF(MINUTE(C5646)&gt;9,MINUTE(C5646),CONCATENATE(0,MINUTE(C5646))),":",VLOOKUP(F5646,'Valid Values - Results'!$D$4:$F$12,3,FALSE)),"")</f>
        <v/>
      </c>
      <c r="H5646" s="41"/>
      <c r="I5646" s="41"/>
      <c r="J5646" s="41"/>
      <c r="K5646" s="41"/>
      <c r="L5646" s="41"/>
      <c r="M5646" s="92"/>
      <c r="N5646" s="41"/>
      <c r="O5646" s="41"/>
      <c r="P5646" s="41"/>
      <c r="Q5646" s="41"/>
      <c r="R5646" s="41"/>
      <c r="S5646" s="41"/>
      <c r="T5646" s="41"/>
      <c r="U5646" s="47"/>
      <c r="V5646" s="49"/>
      <c r="W5646" s="41"/>
      <c r="X5646" s="41"/>
      <c r="Y5646" s="41"/>
      <c r="AA5646" s="37" t="str">
        <f>IF($I5646&lt;&gt;"",VLOOKUP($I5646,'Valid Values - Search'!$R$4:$T$4719,3,FALSE),"")</f>
        <v/>
      </c>
      <c r="AB5646" s="37" t="str">
        <f>IF($I5646&lt;&gt;"",VLOOKUP($I5646,'Valid Values - Search'!$R$4:$S$4719,2,FALSE),"")</f>
        <v/>
      </c>
      <c r="AC5646" s="38" t="str">
        <f t="shared" si="88"/>
        <v/>
      </c>
      <c r="AD5646" s="38"/>
    </row>
    <row r="5647" spans="1:30">
      <c r="A5647" s="46"/>
      <c r="B5647" s="47"/>
      <c r="C5647" s="49"/>
      <c r="D5647" s="41"/>
      <c r="E5647" s="41"/>
      <c r="F5647" s="41"/>
      <c r="G5647" s="50" t="str">
        <f>IF(A5647&lt;&gt;"",CONCATENATE(A5647,":",YEAR(B5647),IF(MONTH(B5647)&gt;9,MONTH(B5647),CONCATENATE(0,MONTH(B5647))),IF(DAY(B5647)&gt;9,DAY(B5647),CONCATENATE(0,DAY(B5647))),IF(HOUR(C5647)&gt;9,HOUR(C5647),CONCATENATE(0,HOUR(C5647))),IF(MINUTE(C5647)&gt;9,MINUTE(C5647),CONCATENATE(0,MINUTE(C5647))),":",VLOOKUP(F5647,'Valid Values - Results'!$D$4:$F$12,3,FALSE)),"")</f>
        <v/>
      </c>
      <c r="H5647" s="41"/>
      <c r="I5647" s="41"/>
      <c r="J5647" s="41"/>
      <c r="K5647" s="41"/>
      <c r="L5647" s="41"/>
      <c r="M5647" s="92"/>
      <c r="N5647" s="41"/>
      <c r="O5647" s="41"/>
      <c r="P5647" s="41"/>
      <c r="Q5647" s="41"/>
      <c r="R5647" s="41"/>
      <c r="S5647" s="41"/>
      <c r="T5647" s="41"/>
      <c r="U5647" s="47"/>
      <c r="V5647" s="49"/>
      <c r="W5647" s="41"/>
      <c r="X5647" s="41"/>
      <c r="Y5647" s="41"/>
      <c r="AA5647" s="37" t="str">
        <f>IF($I5647&lt;&gt;"",VLOOKUP($I5647,'Valid Values - Search'!$R$4:$T$4719,3,FALSE),"")</f>
        <v/>
      </c>
      <c r="AB5647" s="37" t="str">
        <f>IF($I5647&lt;&gt;"",VLOOKUP($I5647,'Valid Values - Search'!$R$4:$S$4719,2,FALSE),"")</f>
        <v/>
      </c>
      <c r="AC5647" s="38" t="str">
        <f t="shared" si="88"/>
        <v/>
      </c>
      <c r="AD5647" s="38"/>
    </row>
    <row r="5648" spans="1:30">
      <c r="A5648" s="46"/>
      <c r="B5648" s="47"/>
      <c r="C5648" s="49"/>
      <c r="D5648" s="41"/>
      <c r="E5648" s="41"/>
      <c r="F5648" s="41"/>
      <c r="G5648" s="50" t="str">
        <f>IF(A5648&lt;&gt;"",CONCATENATE(A5648,":",YEAR(B5648),IF(MONTH(B5648)&gt;9,MONTH(B5648),CONCATENATE(0,MONTH(B5648))),IF(DAY(B5648)&gt;9,DAY(B5648),CONCATENATE(0,DAY(B5648))),IF(HOUR(C5648)&gt;9,HOUR(C5648),CONCATENATE(0,HOUR(C5648))),IF(MINUTE(C5648)&gt;9,MINUTE(C5648),CONCATENATE(0,MINUTE(C5648))),":",VLOOKUP(F5648,'Valid Values - Results'!$D$4:$F$12,3,FALSE)),"")</f>
        <v/>
      </c>
      <c r="H5648" s="41"/>
      <c r="I5648" s="41"/>
      <c r="J5648" s="41"/>
      <c r="K5648" s="41"/>
      <c r="L5648" s="41"/>
      <c r="M5648" s="92"/>
      <c r="N5648" s="41"/>
      <c r="O5648" s="41"/>
      <c r="P5648" s="41"/>
      <c r="Q5648" s="41"/>
      <c r="R5648" s="41"/>
      <c r="S5648" s="41"/>
      <c r="T5648" s="41"/>
      <c r="U5648" s="47"/>
      <c r="V5648" s="49"/>
      <c r="W5648" s="41"/>
      <c r="X5648" s="41"/>
      <c r="Y5648" s="41"/>
      <c r="AA5648" s="37" t="str">
        <f>IF($I5648&lt;&gt;"",VLOOKUP($I5648,'Valid Values - Search'!$R$4:$T$4719,3,FALSE),"")</f>
        <v/>
      </c>
      <c r="AB5648" s="37" t="str">
        <f>IF($I5648&lt;&gt;"",VLOOKUP($I5648,'Valid Values - Search'!$R$4:$S$4719,2,FALSE),"")</f>
        <v/>
      </c>
      <c r="AC5648" s="38" t="str">
        <f t="shared" si="88"/>
        <v/>
      </c>
      <c r="AD5648" s="38"/>
    </row>
    <row r="5649" spans="1:30">
      <c r="A5649" s="46"/>
      <c r="B5649" s="47"/>
      <c r="C5649" s="49"/>
      <c r="D5649" s="41"/>
      <c r="E5649" s="41"/>
      <c r="F5649" s="41"/>
      <c r="G5649" s="50" t="str">
        <f>IF(A5649&lt;&gt;"",CONCATENATE(A5649,":",YEAR(B5649),IF(MONTH(B5649)&gt;9,MONTH(B5649),CONCATENATE(0,MONTH(B5649))),IF(DAY(B5649)&gt;9,DAY(B5649),CONCATENATE(0,DAY(B5649))),IF(HOUR(C5649)&gt;9,HOUR(C5649),CONCATENATE(0,HOUR(C5649))),IF(MINUTE(C5649)&gt;9,MINUTE(C5649),CONCATENATE(0,MINUTE(C5649))),":",VLOOKUP(F5649,'Valid Values - Results'!$D$4:$F$12,3,FALSE)),"")</f>
        <v/>
      </c>
      <c r="H5649" s="41"/>
      <c r="I5649" s="41"/>
      <c r="J5649" s="41"/>
      <c r="K5649" s="41"/>
      <c r="L5649" s="41"/>
      <c r="M5649" s="92"/>
      <c r="N5649" s="41"/>
      <c r="O5649" s="41"/>
      <c r="P5649" s="41"/>
      <c r="Q5649" s="41"/>
      <c r="R5649" s="41"/>
      <c r="S5649" s="41"/>
      <c r="T5649" s="41"/>
      <c r="U5649" s="47"/>
      <c r="V5649" s="49"/>
      <c r="W5649" s="41"/>
      <c r="X5649" s="41"/>
      <c r="Y5649" s="41"/>
      <c r="AA5649" s="37" t="str">
        <f>IF($I5649&lt;&gt;"",VLOOKUP($I5649,'Valid Values - Search'!$R$4:$T$4719,3,FALSE),"")</f>
        <v/>
      </c>
      <c r="AB5649" s="37" t="str">
        <f>IF($I5649&lt;&gt;"",VLOOKUP($I5649,'Valid Values - Search'!$R$4:$S$4719,2,FALSE),"")</f>
        <v/>
      </c>
      <c r="AC5649" s="38" t="str">
        <f t="shared" si="88"/>
        <v/>
      </c>
      <c r="AD5649" s="38"/>
    </row>
    <row r="5650" spans="1:30">
      <c r="A5650" s="46"/>
      <c r="B5650" s="47"/>
      <c r="C5650" s="49"/>
      <c r="D5650" s="41"/>
      <c r="E5650" s="41"/>
      <c r="F5650" s="41"/>
      <c r="G5650" s="50" t="str">
        <f>IF(A5650&lt;&gt;"",CONCATENATE(A5650,":",YEAR(B5650),IF(MONTH(B5650)&gt;9,MONTH(B5650),CONCATENATE(0,MONTH(B5650))),IF(DAY(B5650)&gt;9,DAY(B5650),CONCATENATE(0,DAY(B5650))),IF(HOUR(C5650)&gt;9,HOUR(C5650),CONCATENATE(0,HOUR(C5650))),IF(MINUTE(C5650)&gt;9,MINUTE(C5650),CONCATENATE(0,MINUTE(C5650))),":",VLOOKUP(F5650,'Valid Values - Results'!$D$4:$F$12,3,FALSE)),"")</f>
        <v/>
      </c>
      <c r="H5650" s="41"/>
      <c r="I5650" s="41"/>
      <c r="J5650" s="41"/>
      <c r="K5650" s="41"/>
      <c r="L5650" s="41"/>
      <c r="M5650" s="92"/>
      <c r="N5650" s="41"/>
      <c r="O5650" s="41"/>
      <c r="P5650" s="41"/>
      <c r="Q5650" s="41"/>
      <c r="R5650" s="41"/>
      <c r="S5650" s="41"/>
      <c r="T5650" s="41"/>
      <c r="U5650" s="47"/>
      <c r="V5650" s="49"/>
      <c r="W5650" s="41"/>
      <c r="X5650" s="41"/>
      <c r="Y5650" s="41"/>
      <c r="AA5650" s="37" t="str">
        <f>IF($I5650&lt;&gt;"",VLOOKUP($I5650,'Valid Values - Search'!$R$4:$T$4719,3,FALSE),"")</f>
        <v/>
      </c>
      <c r="AB5650" s="37" t="str">
        <f>IF($I5650&lt;&gt;"",VLOOKUP($I5650,'Valid Values - Search'!$R$4:$S$4719,2,FALSE),"")</f>
        <v/>
      </c>
      <c r="AC5650" s="38" t="str">
        <f t="shared" si="88"/>
        <v/>
      </c>
      <c r="AD5650" s="38"/>
    </row>
    <row r="5651" spans="1:30">
      <c r="A5651" s="46"/>
      <c r="B5651" s="47"/>
      <c r="C5651" s="49"/>
      <c r="D5651" s="41"/>
      <c r="E5651" s="41"/>
      <c r="F5651" s="41"/>
      <c r="G5651" s="50" t="str">
        <f>IF(A5651&lt;&gt;"",CONCATENATE(A5651,":",YEAR(B5651),IF(MONTH(B5651)&gt;9,MONTH(B5651),CONCATENATE(0,MONTH(B5651))),IF(DAY(B5651)&gt;9,DAY(B5651),CONCATENATE(0,DAY(B5651))),IF(HOUR(C5651)&gt;9,HOUR(C5651),CONCATENATE(0,HOUR(C5651))),IF(MINUTE(C5651)&gt;9,MINUTE(C5651),CONCATENATE(0,MINUTE(C5651))),":",VLOOKUP(F5651,'Valid Values - Results'!$D$4:$F$12,3,FALSE)),"")</f>
        <v/>
      </c>
      <c r="H5651" s="41"/>
      <c r="I5651" s="41"/>
      <c r="J5651" s="41"/>
      <c r="K5651" s="41"/>
      <c r="L5651" s="41"/>
      <c r="M5651" s="92"/>
      <c r="N5651" s="41"/>
      <c r="O5651" s="41"/>
      <c r="P5651" s="41"/>
      <c r="Q5651" s="41"/>
      <c r="R5651" s="41"/>
      <c r="S5651" s="41"/>
      <c r="T5651" s="41"/>
      <c r="U5651" s="47"/>
      <c r="V5651" s="49"/>
      <c r="W5651" s="41"/>
      <c r="X5651" s="41"/>
      <c r="Y5651" s="41"/>
      <c r="AA5651" s="37" t="str">
        <f>IF($I5651&lt;&gt;"",VLOOKUP($I5651,'Valid Values - Search'!$R$4:$T$4719,3,FALSE),"")</f>
        <v/>
      </c>
      <c r="AB5651" s="37" t="str">
        <f>IF($I5651&lt;&gt;"",VLOOKUP($I5651,'Valid Values - Search'!$R$4:$S$4719,2,FALSE),"")</f>
        <v/>
      </c>
      <c r="AC5651" s="38" t="str">
        <f t="shared" si="88"/>
        <v/>
      </c>
      <c r="AD5651" s="38"/>
    </row>
    <row r="5652" spans="1:30">
      <c r="A5652" s="46"/>
      <c r="B5652" s="47"/>
      <c r="C5652" s="49"/>
      <c r="D5652" s="41"/>
      <c r="E5652" s="41"/>
      <c r="F5652" s="41"/>
      <c r="G5652" s="50" t="str">
        <f>IF(A5652&lt;&gt;"",CONCATENATE(A5652,":",YEAR(B5652),IF(MONTH(B5652)&gt;9,MONTH(B5652),CONCATENATE(0,MONTH(B5652))),IF(DAY(B5652)&gt;9,DAY(B5652),CONCATENATE(0,DAY(B5652))),IF(HOUR(C5652)&gt;9,HOUR(C5652),CONCATENATE(0,HOUR(C5652))),IF(MINUTE(C5652)&gt;9,MINUTE(C5652),CONCATENATE(0,MINUTE(C5652))),":",VLOOKUP(F5652,'Valid Values - Results'!$D$4:$F$12,3,FALSE)),"")</f>
        <v/>
      </c>
      <c r="H5652" s="41"/>
      <c r="I5652" s="41"/>
      <c r="J5652" s="41"/>
      <c r="K5652" s="41"/>
      <c r="L5652" s="41"/>
      <c r="M5652" s="92"/>
      <c r="N5652" s="41"/>
      <c r="O5652" s="41"/>
      <c r="P5652" s="41"/>
      <c r="Q5652" s="41"/>
      <c r="R5652" s="41"/>
      <c r="S5652" s="41"/>
      <c r="T5652" s="41"/>
      <c r="U5652" s="47"/>
      <c r="V5652" s="49"/>
      <c r="W5652" s="41"/>
      <c r="X5652" s="41"/>
      <c r="Y5652" s="41"/>
      <c r="AA5652" s="37" t="str">
        <f>IF($I5652&lt;&gt;"",VLOOKUP($I5652,'Valid Values - Search'!$R$4:$T$4719,3,FALSE),"")</f>
        <v/>
      </c>
      <c r="AB5652" s="37" t="str">
        <f>IF($I5652&lt;&gt;"",VLOOKUP($I5652,'Valid Values - Search'!$R$4:$S$4719,2,FALSE),"")</f>
        <v/>
      </c>
      <c r="AC5652" s="38" t="str">
        <f t="shared" si="88"/>
        <v/>
      </c>
      <c r="AD5652" s="38"/>
    </row>
    <row r="5653" spans="1:30">
      <c r="A5653" s="46"/>
      <c r="B5653" s="47"/>
      <c r="C5653" s="49"/>
      <c r="D5653" s="41"/>
      <c r="E5653" s="41"/>
      <c r="F5653" s="41"/>
      <c r="G5653" s="50" t="str">
        <f>IF(A5653&lt;&gt;"",CONCATENATE(A5653,":",YEAR(B5653),IF(MONTH(B5653)&gt;9,MONTH(B5653),CONCATENATE(0,MONTH(B5653))),IF(DAY(B5653)&gt;9,DAY(B5653),CONCATENATE(0,DAY(B5653))),IF(HOUR(C5653)&gt;9,HOUR(C5653),CONCATENATE(0,HOUR(C5653))),IF(MINUTE(C5653)&gt;9,MINUTE(C5653),CONCATENATE(0,MINUTE(C5653))),":",VLOOKUP(F5653,'Valid Values - Results'!$D$4:$F$12,3,FALSE)),"")</f>
        <v/>
      </c>
      <c r="H5653" s="41"/>
      <c r="I5653" s="41"/>
      <c r="J5653" s="41"/>
      <c r="K5653" s="41"/>
      <c r="L5653" s="41"/>
      <c r="M5653" s="92"/>
      <c r="N5653" s="41"/>
      <c r="O5653" s="41"/>
      <c r="P5653" s="41"/>
      <c r="Q5653" s="41"/>
      <c r="R5653" s="41"/>
      <c r="S5653" s="41"/>
      <c r="T5653" s="41"/>
      <c r="U5653" s="47"/>
      <c r="V5653" s="49"/>
      <c r="W5653" s="41"/>
      <c r="X5653" s="41"/>
      <c r="Y5653" s="41"/>
      <c r="AA5653" s="37" t="str">
        <f>IF($I5653&lt;&gt;"",VLOOKUP($I5653,'Valid Values - Search'!$R$4:$T$4719,3,FALSE),"")</f>
        <v/>
      </c>
      <c r="AB5653" s="37" t="str">
        <f>IF($I5653&lt;&gt;"",VLOOKUP($I5653,'Valid Values - Search'!$R$4:$S$4719,2,FALSE),"")</f>
        <v/>
      </c>
      <c r="AC5653" s="38" t="str">
        <f t="shared" si="88"/>
        <v/>
      </c>
      <c r="AD5653" s="38"/>
    </row>
    <row r="5654" spans="1:30">
      <c r="A5654" s="46"/>
      <c r="B5654" s="47"/>
      <c r="C5654" s="49"/>
      <c r="D5654" s="41"/>
      <c r="E5654" s="41"/>
      <c r="F5654" s="41"/>
      <c r="G5654" s="50" t="str">
        <f>IF(A5654&lt;&gt;"",CONCATENATE(A5654,":",YEAR(B5654),IF(MONTH(B5654)&gt;9,MONTH(B5654),CONCATENATE(0,MONTH(B5654))),IF(DAY(B5654)&gt;9,DAY(B5654),CONCATENATE(0,DAY(B5654))),IF(HOUR(C5654)&gt;9,HOUR(C5654),CONCATENATE(0,HOUR(C5654))),IF(MINUTE(C5654)&gt;9,MINUTE(C5654),CONCATENATE(0,MINUTE(C5654))),":",VLOOKUP(F5654,'Valid Values - Results'!$D$4:$F$12,3,FALSE)),"")</f>
        <v/>
      </c>
      <c r="H5654" s="41"/>
      <c r="I5654" s="41"/>
      <c r="J5654" s="41"/>
      <c r="K5654" s="41"/>
      <c r="L5654" s="41"/>
      <c r="M5654" s="92"/>
      <c r="N5654" s="41"/>
      <c r="O5654" s="41"/>
      <c r="P5654" s="41"/>
      <c r="Q5654" s="41"/>
      <c r="R5654" s="41"/>
      <c r="S5654" s="41"/>
      <c r="T5654" s="41"/>
      <c r="U5654" s="47"/>
      <c r="V5654" s="49"/>
      <c r="W5654" s="41"/>
      <c r="X5654" s="41"/>
      <c r="Y5654" s="41"/>
      <c r="AA5654" s="37" t="str">
        <f>IF($I5654&lt;&gt;"",VLOOKUP($I5654,'Valid Values - Search'!$R$4:$T$4719,3,FALSE),"")</f>
        <v/>
      </c>
      <c r="AB5654" s="37" t="str">
        <f>IF($I5654&lt;&gt;"",VLOOKUP($I5654,'Valid Values - Search'!$R$4:$S$4719,2,FALSE),"")</f>
        <v/>
      </c>
      <c r="AC5654" s="38" t="str">
        <f t="shared" si="88"/>
        <v/>
      </c>
      <c r="AD5654" s="38"/>
    </row>
    <row r="5655" spans="1:30">
      <c r="A5655" s="46"/>
      <c r="B5655" s="47"/>
      <c r="C5655" s="49"/>
      <c r="D5655" s="41"/>
      <c r="E5655" s="41"/>
      <c r="F5655" s="41"/>
      <c r="G5655" s="50" t="str">
        <f>IF(A5655&lt;&gt;"",CONCATENATE(A5655,":",YEAR(B5655),IF(MONTH(B5655)&gt;9,MONTH(B5655),CONCATENATE(0,MONTH(B5655))),IF(DAY(B5655)&gt;9,DAY(B5655),CONCATENATE(0,DAY(B5655))),IF(HOUR(C5655)&gt;9,HOUR(C5655),CONCATENATE(0,HOUR(C5655))),IF(MINUTE(C5655)&gt;9,MINUTE(C5655),CONCATENATE(0,MINUTE(C5655))),":",VLOOKUP(F5655,'Valid Values - Results'!$D$4:$F$12,3,FALSE)),"")</f>
        <v/>
      </c>
      <c r="H5655" s="41"/>
      <c r="I5655" s="41"/>
      <c r="J5655" s="41"/>
      <c r="K5655" s="41"/>
      <c r="L5655" s="41"/>
      <c r="M5655" s="92"/>
      <c r="N5655" s="41"/>
      <c r="O5655" s="41"/>
      <c r="P5655" s="41"/>
      <c r="Q5655" s="41"/>
      <c r="R5655" s="41"/>
      <c r="S5655" s="41"/>
      <c r="T5655" s="41"/>
      <c r="U5655" s="47"/>
      <c r="V5655" s="49"/>
      <c r="W5655" s="41"/>
      <c r="X5655" s="41"/>
      <c r="Y5655" s="41"/>
      <c r="AA5655" s="37" t="str">
        <f>IF($I5655&lt;&gt;"",VLOOKUP($I5655,'Valid Values - Search'!$R$4:$T$4719,3,FALSE),"")</f>
        <v/>
      </c>
      <c r="AB5655" s="37" t="str">
        <f>IF($I5655&lt;&gt;"",VLOOKUP($I5655,'Valid Values - Search'!$R$4:$S$4719,2,FALSE),"")</f>
        <v/>
      </c>
      <c r="AC5655" s="38" t="str">
        <f t="shared" si="88"/>
        <v/>
      </c>
      <c r="AD5655" s="38"/>
    </row>
    <row r="5656" spans="1:30">
      <c r="A5656" s="46"/>
      <c r="B5656" s="47"/>
      <c r="C5656" s="49"/>
      <c r="D5656" s="41"/>
      <c r="E5656" s="41"/>
      <c r="F5656" s="41"/>
      <c r="G5656" s="50" t="str">
        <f>IF(A5656&lt;&gt;"",CONCATENATE(A5656,":",YEAR(B5656),IF(MONTH(B5656)&gt;9,MONTH(B5656),CONCATENATE(0,MONTH(B5656))),IF(DAY(B5656)&gt;9,DAY(B5656),CONCATENATE(0,DAY(B5656))),IF(HOUR(C5656)&gt;9,HOUR(C5656),CONCATENATE(0,HOUR(C5656))),IF(MINUTE(C5656)&gt;9,MINUTE(C5656),CONCATENATE(0,MINUTE(C5656))),":",VLOOKUP(F5656,'Valid Values - Results'!$D$4:$F$12,3,FALSE)),"")</f>
        <v/>
      </c>
      <c r="H5656" s="41"/>
      <c r="I5656" s="41"/>
      <c r="J5656" s="41"/>
      <c r="K5656" s="41"/>
      <c r="L5656" s="41"/>
      <c r="M5656" s="92"/>
      <c r="N5656" s="41"/>
      <c r="O5656" s="41"/>
      <c r="P5656" s="41"/>
      <c r="Q5656" s="41"/>
      <c r="R5656" s="41"/>
      <c r="S5656" s="41"/>
      <c r="T5656" s="41"/>
      <c r="U5656" s="47"/>
      <c r="V5656" s="49"/>
      <c r="W5656" s="41"/>
      <c r="X5656" s="41"/>
      <c r="Y5656" s="41"/>
      <c r="AA5656" s="37" t="str">
        <f>IF($I5656&lt;&gt;"",VLOOKUP($I5656,'Valid Values - Search'!$R$4:$T$4719,3,FALSE),"")</f>
        <v/>
      </c>
      <c r="AB5656" s="37" t="str">
        <f>IF($I5656&lt;&gt;"",VLOOKUP($I5656,'Valid Values - Search'!$R$4:$S$4719,2,FALSE),"")</f>
        <v/>
      </c>
      <c r="AC5656" s="38" t="str">
        <f t="shared" si="88"/>
        <v/>
      </c>
      <c r="AD5656" s="38"/>
    </row>
    <row r="5657" spans="1:30">
      <c r="A5657" s="46"/>
      <c r="B5657" s="47"/>
      <c r="C5657" s="49"/>
      <c r="D5657" s="41"/>
      <c r="E5657" s="41"/>
      <c r="F5657" s="41"/>
      <c r="G5657" s="50" t="str">
        <f>IF(A5657&lt;&gt;"",CONCATENATE(A5657,":",YEAR(B5657),IF(MONTH(B5657)&gt;9,MONTH(B5657),CONCATENATE(0,MONTH(B5657))),IF(DAY(B5657)&gt;9,DAY(B5657),CONCATENATE(0,DAY(B5657))),IF(HOUR(C5657)&gt;9,HOUR(C5657),CONCATENATE(0,HOUR(C5657))),IF(MINUTE(C5657)&gt;9,MINUTE(C5657),CONCATENATE(0,MINUTE(C5657))),":",VLOOKUP(F5657,'Valid Values - Results'!$D$4:$F$12,3,FALSE)),"")</f>
        <v/>
      </c>
      <c r="H5657" s="41"/>
      <c r="I5657" s="41"/>
      <c r="J5657" s="41"/>
      <c r="K5657" s="41"/>
      <c r="L5657" s="41"/>
      <c r="M5657" s="92"/>
      <c r="N5657" s="41"/>
      <c r="O5657" s="41"/>
      <c r="P5657" s="41"/>
      <c r="Q5657" s="41"/>
      <c r="R5657" s="41"/>
      <c r="S5657" s="41"/>
      <c r="T5657" s="41"/>
      <c r="U5657" s="47"/>
      <c r="V5657" s="49"/>
      <c r="W5657" s="41"/>
      <c r="X5657" s="41"/>
      <c r="Y5657" s="41"/>
      <c r="AA5657" s="37" t="str">
        <f>IF($I5657&lt;&gt;"",VLOOKUP($I5657,'Valid Values - Search'!$R$4:$T$4719,3,FALSE),"")</f>
        <v/>
      </c>
      <c r="AB5657" s="37" t="str">
        <f>IF($I5657&lt;&gt;"",VLOOKUP($I5657,'Valid Values - Search'!$R$4:$S$4719,2,FALSE),"")</f>
        <v/>
      </c>
      <c r="AC5657" s="38" t="str">
        <f t="shared" si="88"/>
        <v/>
      </c>
      <c r="AD5657" s="38"/>
    </row>
    <row r="5658" spans="1:30">
      <c r="A5658" s="46"/>
      <c r="B5658" s="47"/>
      <c r="C5658" s="49"/>
      <c r="D5658" s="41"/>
      <c r="E5658" s="41"/>
      <c r="F5658" s="41"/>
      <c r="G5658" s="50" t="str">
        <f>IF(A5658&lt;&gt;"",CONCATENATE(A5658,":",YEAR(B5658),IF(MONTH(B5658)&gt;9,MONTH(B5658),CONCATENATE(0,MONTH(B5658))),IF(DAY(B5658)&gt;9,DAY(B5658),CONCATENATE(0,DAY(B5658))),IF(HOUR(C5658)&gt;9,HOUR(C5658),CONCATENATE(0,HOUR(C5658))),IF(MINUTE(C5658)&gt;9,MINUTE(C5658),CONCATENATE(0,MINUTE(C5658))),":",VLOOKUP(F5658,'Valid Values - Results'!$D$4:$F$12,3,FALSE)),"")</f>
        <v/>
      </c>
      <c r="H5658" s="41"/>
      <c r="I5658" s="41"/>
      <c r="J5658" s="41"/>
      <c r="K5658" s="41"/>
      <c r="L5658" s="41"/>
      <c r="M5658" s="92"/>
      <c r="N5658" s="41"/>
      <c r="O5658" s="41"/>
      <c r="P5658" s="41"/>
      <c r="Q5658" s="41"/>
      <c r="R5658" s="41"/>
      <c r="S5658" s="41"/>
      <c r="T5658" s="41"/>
      <c r="U5658" s="47"/>
      <c r="V5658" s="49"/>
      <c r="W5658" s="41"/>
      <c r="X5658" s="41"/>
      <c r="Y5658" s="41"/>
      <c r="AA5658" s="37" t="str">
        <f>IF($I5658&lt;&gt;"",VLOOKUP($I5658,'Valid Values - Search'!$R$4:$T$4719,3,FALSE),"")</f>
        <v/>
      </c>
      <c r="AB5658" s="37" t="str">
        <f>IF($I5658&lt;&gt;"",VLOOKUP($I5658,'Valid Values - Search'!$R$4:$S$4719,2,FALSE),"")</f>
        <v/>
      </c>
      <c r="AC5658" s="38" t="str">
        <f t="shared" si="88"/>
        <v/>
      </c>
      <c r="AD5658" s="38"/>
    </row>
    <row r="5659" spans="1:30">
      <c r="A5659" s="46"/>
      <c r="B5659" s="47"/>
      <c r="C5659" s="49"/>
      <c r="D5659" s="41"/>
      <c r="E5659" s="41"/>
      <c r="F5659" s="41"/>
      <c r="G5659" s="50" t="str">
        <f>IF(A5659&lt;&gt;"",CONCATENATE(A5659,":",YEAR(B5659),IF(MONTH(B5659)&gt;9,MONTH(B5659),CONCATENATE(0,MONTH(B5659))),IF(DAY(B5659)&gt;9,DAY(B5659),CONCATENATE(0,DAY(B5659))),IF(HOUR(C5659)&gt;9,HOUR(C5659),CONCATENATE(0,HOUR(C5659))),IF(MINUTE(C5659)&gt;9,MINUTE(C5659),CONCATENATE(0,MINUTE(C5659))),":",VLOOKUP(F5659,'Valid Values - Results'!$D$4:$F$12,3,FALSE)),"")</f>
        <v/>
      </c>
      <c r="H5659" s="41"/>
      <c r="I5659" s="41"/>
      <c r="J5659" s="41"/>
      <c r="K5659" s="41"/>
      <c r="L5659" s="41"/>
      <c r="M5659" s="92"/>
      <c r="N5659" s="41"/>
      <c r="O5659" s="41"/>
      <c r="P5659" s="41"/>
      <c r="Q5659" s="41"/>
      <c r="R5659" s="41"/>
      <c r="S5659" s="41"/>
      <c r="T5659" s="41"/>
      <c r="U5659" s="47"/>
      <c r="V5659" s="49"/>
      <c r="W5659" s="41"/>
      <c r="X5659" s="41"/>
      <c r="Y5659" s="41"/>
      <c r="AA5659" s="37" t="str">
        <f>IF($I5659&lt;&gt;"",VLOOKUP($I5659,'Valid Values - Search'!$R$4:$T$4719,3,FALSE),"")</f>
        <v/>
      </c>
      <c r="AB5659" s="37" t="str">
        <f>IF($I5659&lt;&gt;"",VLOOKUP($I5659,'Valid Values - Search'!$R$4:$S$4719,2,FALSE),"")</f>
        <v/>
      </c>
      <c r="AC5659" s="38" t="str">
        <f t="shared" si="88"/>
        <v/>
      </c>
      <c r="AD5659" s="38"/>
    </row>
    <row r="5660" spans="1:30">
      <c r="A5660" s="46"/>
      <c r="B5660" s="47"/>
      <c r="C5660" s="49"/>
      <c r="D5660" s="41"/>
      <c r="E5660" s="41"/>
      <c r="F5660" s="41"/>
      <c r="G5660" s="50" t="str">
        <f>IF(A5660&lt;&gt;"",CONCATENATE(A5660,":",YEAR(B5660),IF(MONTH(B5660)&gt;9,MONTH(B5660),CONCATENATE(0,MONTH(B5660))),IF(DAY(B5660)&gt;9,DAY(B5660),CONCATENATE(0,DAY(B5660))),IF(HOUR(C5660)&gt;9,HOUR(C5660),CONCATENATE(0,HOUR(C5660))),IF(MINUTE(C5660)&gt;9,MINUTE(C5660),CONCATENATE(0,MINUTE(C5660))),":",VLOOKUP(F5660,'Valid Values - Results'!$D$4:$F$12,3,FALSE)),"")</f>
        <v/>
      </c>
      <c r="H5660" s="41"/>
      <c r="I5660" s="41"/>
      <c r="J5660" s="41"/>
      <c r="K5660" s="41"/>
      <c r="L5660" s="41"/>
      <c r="M5660" s="92"/>
      <c r="N5660" s="41"/>
      <c r="O5660" s="41"/>
      <c r="P5660" s="41"/>
      <c r="Q5660" s="41"/>
      <c r="R5660" s="41"/>
      <c r="S5660" s="41"/>
      <c r="T5660" s="41"/>
      <c r="U5660" s="47"/>
      <c r="V5660" s="49"/>
      <c r="W5660" s="41"/>
      <c r="X5660" s="41"/>
      <c r="Y5660" s="41"/>
      <c r="AA5660" s="37" t="str">
        <f>IF($I5660&lt;&gt;"",VLOOKUP($I5660,'Valid Values - Search'!$R$4:$T$4719,3,FALSE),"")</f>
        <v/>
      </c>
      <c r="AB5660" s="37" t="str">
        <f>IF($I5660&lt;&gt;"",VLOOKUP($I5660,'Valid Values - Search'!$R$4:$S$4719,2,FALSE),"")</f>
        <v/>
      </c>
      <c r="AC5660" s="38" t="str">
        <f t="shared" si="88"/>
        <v/>
      </c>
      <c r="AD5660" s="38"/>
    </row>
    <row r="5661" spans="1:30">
      <c r="A5661" s="46"/>
      <c r="B5661" s="47"/>
      <c r="C5661" s="49"/>
      <c r="D5661" s="41"/>
      <c r="E5661" s="41"/>
      <c r="F5661" s="41"/>
      <c r="G5661" s="50" t="str">
        <f>IF(A5661&lt;&gt;"",CONCATENATE(A5661,":",YEAR(B5661),IF(MONTH(B5661)&gt;9,MONTH(B5661),CONCATENATE(0,MONTH(B5661))),IF(DAY(B5661)&gt;9,DAY(B5661),CONCATENATE(0,DAY(B5661))),IF(HOUR(C5661)&gt;9,HOUR(C5661),CONCATENATE(0,HOUR(C5661))),IF(MINUTE(C5661)&gt;9,MINUTE(C5661),CONCATENATE(0,MINUTE(C5661))),":",VLOOKUP(F5661,'Valid Values - Results'!$D$4:$F$12,3,FALSE)),"")</f>
        <v/>
      </c>
      <c r="H5661" s="41"/>
      <c r="I5661" s="41"/>
      <c r="J5661" s="41"/>
      <c r="K5661" s="41"/>
      <c r="L5661" s="41"/>
      <c r="M5661" s="92"/>
      <c r="N5661" s="41"/>
      <c r="O5661" s="41"/>
      <c r="P5661" s="41"/>
      <c r="Q5661" s="41"/>
      <c r="R5661" s="41"/>
      <c r="S5661" s="41"/>
      <c r="T5661" s="41"/>
      <c r="U5661" s="47"/>
      <c r="V5661" s="49"/>
      <c r="W5661" s="41"/>
      <c r="X5661" s="41"/>
      <c r="Y5661" s="41"/>
      <c r="AA5661" s="37" t="str">
        <f>IF($I5661&lt;&gt;"",VLOOKUP($I5661,'Valid Values - Search'!$R$4:$T$4719,3,FALSE),"")</f>
        <v/>
      </c>
      <c r="AB5661" s="37" t="str">
        <f>IF($I5661&lt;&gt;"",VLOOKUP($I5661,'Valid Values - Search'!$R$4:$S$4719,2,FALSE),"")</f>
        <v/>
      </c>
      <c r="AC5661" s="38" t="str">
        <f t="shared" si="88"/>
        <v/>
      </c>
      <c r="AD5661" s="38"/>
    </row>
    <row r="5662" spans="1:30">
      <c r="A5662" s="46"/>
      <c r="B5662" s="47"/>
      <c r="C5662" s="49"/>
      <c r="D5662" s="41"/>
      <c r="E5662" s="41"/>
      <c r="F5662" s="41"/>
      <c r="G5662" s="50" t="str">
        <f>IF(A5662&lt;&gt;"",CONCATENATE(A5662,":",YEAR(B5662),IF(MONTH(B5662)&gt;9,MONTH(B5662),CONCATENATE(0,MONTH(B5662))),IF(DAY(B5662)&gt;9,DAY(B5662),CONCATENATE(0,DAY(B5662))),IF(HOUR(C5662)&gt;9,HOUR(C5662),CONCATENATE(0,HOUR(C5662))),IF(MINUTE(C5662)&gt;9,MINUTE(C5662),CONCATENATE(0,MINUTE(C5662))),":",VLOOKUP(F5662,'Valid Values - Results'!$D$4:$F$12,3,FALSE)),"")</f>
        <v/>
      </c>
      <c r="H5662" s="41"/>
      <c r="I5662" s="41"/>
      <c r="J5662" s="41"/>
      <c r="K5662" s="41"/>
      <c r="L5662" s="41"/>
      <c r="M5662" s="92"/>
      <c r="N5662" s="41"/>
      <c r="O5662" s="41"/>
      <c r="P5662" s="41"/>
      <c r="Q5662" s="41"/>
      <c r="R5662" s="41"/>
      <c r="S5662" s="41"/>
      <c r="T5662" s="41"/>
      <c r="U5662" s="47"/>
      <c r="V5662" s="49"/>
      <c r="W5662" s="41"/>
      <c r="X5662" s="41"/>
      <c r="Y5662" s="41"/>
      <c r="AA5662" s="37" t="str">
        <f>IF($I5662&lt;&gt;"",VLOOKUP($I5662,'Valid Values - Search'!$R$4:$T$4719,3,FALSE),"")</f>
        <v/>
      </c>
      <c r="AB5662" s="37" t="str">
        <f>IF($I5662&lt;&gt;"",VLOOKUP($I5662,'Valid Values - Search'!$R$4:$S$4719,2,FALSE),"")</f>
        <v/>
      </c>
      <c r="AC5662" s="38" t="str">
        <f t="shared" si="88"/>
        <v/>
      </c>
      <c r="AD5662" s="38"/>
    </row>
    <row r="5663" spans="1:30">
      <c r="A5663" s="46"/>
      <c r="B5663" s="47"/>
      <c r="C5663" s="49"/>
      <c r="D5663" s="41"/>
      <c r="E5663" s="41"/>
      <c r="F5663" s="41"/>
      <c r="G5663" s="50" t="str">
        <f>IF(A5663&lt;&gt;"",CONCATENATE(A5663,":",YEAR(B5663),IF(MONTH(B5663)&gt;9,MONTH(B5663),CONCATENATE(0,MONTH(B5663))),IF(DAY(B5663)&gt;9,DAY(B5663),CONCATENATE(0,DAY(B5663))),IF(HOUR(C5663)&gt;9,HOUR(C5663),CONCATENATE(0,HOUR(C5663))),IF(MINUTE(C5663)&gt;9,MINUTE(C5663),CONCATENATE(0,MINUTE(C5663))),":",VLOOKUP(F5663,'Valid Values - Results'!$D$4:$F$12,3,FALSE)),"")</f>
        <v/>
      </c>
      <c r="H5663" s="41"/>
      <c r="I5663" s="41"/>
      <c r="J5663" s="41"/>
      <c r="K5663" s="41"/>
      <c r="L5663" s="41"/>
      <c r="M5663" s="92"/>
      <c r="N5663" s="41"/>
      <c r="O5663" s="41"/>
      <c r="P5663" s="41"/>
      <c r="Q5663" s="41"/>
      <c r="R5663" s="41"/>
      <c r="S5663" s="41"/>
      <c r="T5663" s="41"/>
      <c r="U5663" s="47"/>
      <c r="V5663" s="49"/>
      <c r="W5663" s="41"/>
      <c r="X5663" s="41"/>
      <c r="Y5663" s="41"/>
      <c r="AA5663" s="37" t="str">
        <f>IF($I5663&lt;&gt;"",VLOOKUP($I5663,'Valid Values - Search'!$R$4:$T$4719,3,FALSE),"")</f>
        <v/>
      </c>
      <c r="AB5663" s="37" t="str">
        <f>IF($I5663&lt;&gt;"",VLOOKUP($I5663,'Valid Values - Search'!$R$4:$S$4719,2,FALSE),"")</f>
        <v/>
      </c>
      <c r="AC5663" s="38" t="str">
        <f t="shared" si="88"/>
        <v/>
      </c>
      <c r="AD5663" s="38"/>
    </row>
    <row r="5664" spans="1:30">
      <c r="A5664" s="46"/>
      <c r="B5664" s="47"/>
      <c r="C5664" s="49"/>
      <c r="D5664" s="41"/>
      <c r="E5664" s="41"/>
      <c r="F5664" s="41"/>
      <c r="G5664" s="50" t="str">
        <f>IF(A5664&lt;&gt;"",CONCATENATE(A5664,":",YEAR(B5664),IF(MONTH(B5664)&gt;9,MONTH(B5664),CONCATENATE(0,MONTH(B5664))),IF(DAY(B5664)&gt;9,DAY(B5664),CONCATENATE(0,DAY(B5664))),IF(HOUR(C5664)&gt;9,HOUR(C5664),CONCATENATE(0,HOUR(C5664))),IF(MINUTE(C5664)&gt;9,MINUTE(C5664),CONCATENATE(0,MINUTE(C5664))),":",VLOOKUP(F5664,'Valid Values - Results'!$D$4:$F$12,3,FALSE)),"")</f>
        <v/>
      </c>
      <c r="H5664" s="41"/>
      <c r="I5664" s="41"/>
      <c r="J5664" s="41"/>
      <c r="K5664" s="41"/>
      <c r="L5664" s="41"/>
      <c r="M5664" s="92"/>
      <c r="N5664" s="41"/>
      <c r="O5664" s="41"/>
      <c r="P5664" s="41"/>
      <c r="Q5664" s="41"/>
      <c r="R5664" s="41"/>
      <c r="S5664" s="41"/>
      <c r="T5664" s="41"/>
      <c r="U5664" s="47"/>
      <c r="V5664" s="49"/>
      <c r="W5664" s="41"/>
      <c r="X5664" s="41"/>
      <c r="Y5664" s="41"/>
      <c r="AA5664" s="37" t="str">
        <f>IF($I5664&lt;&gt;"",VLOOKUP($I5664,'Valid Values - Search'!$R$4:$T$4719,3,FALSE),"")</f>
        <v/>
      </c>
      <c r="AB5664" s="37" t="str">
        <f>IF($I5664&lt;&gt;"",VLOOKUP($I5664,'Valid Values - Search'!$R$4:$S$4719,2,FALSE),"")</f>
        <v/>
      </c>
      <c r="AC5664" s="38" t="str">
        <f t="shared" si="88"/>
        <v/>
      </c>
      <c r="AD5664" s="38"/>
    </row>
    <row r="5665" spans="1:30">
      <c r="A5665" s="46"/>
      <c r="B5665" s="47"/>
      <c r="C5665" s="49"/>
      <c r="D5665" s="41"/>
      <c r="E5665" s="41"/>
      <c r="F5665" s="41"/>
      <c r="G5665" s="50" t="str">
        <f>IF(A5665&lt;&gt;"",CONCATENATE(A5665,":",YEAR(B5665),IF(MONTH(B5665)&gt;9,MONTH(B5665),CONCATENATE(0,MONTH(B5665))),IF(DAY(B5665)&gt;9,DAY(B5665),CONCATENATE(0,DAY(B5665))),IF(HOUR(C5665)&gt;9,HOUR(C5665),CONCATENATE(0,HOUR(C5665))),IF(MINUTE(C5665)&gt;9,MINUTE(C5665),CONCATENATE(0,MINUTE(C5665))),":",VLOOKUP(F5665,'Valid Values - Results'!$D$4:$F$12,3,FALSE)),"")</f>
        <v/>
      </c>
      <c r="H5665" s="41"/>
      <c r="I5665" s="41"/>
      <c r="J5665" s="41"/>
      <c r="K5665" s="41"/>
      <c r="L5665" s="41"/>
      <c r="M5665" s="92"/>
      <c r="N5665" s="41"/>
      <c r="O5665" s="41"/>
      <c r="P5665" s="41"/>
      <c r="Q5665" s="41"/>
      <c r="R5665" s="41"/>
      <c r="S5665" s="41"/>
      <c r="T5665" s="41"/>
      <c r="U5665" s="47"/>
      <c r="V5665" s="49"/>
      <c r="W5665" s="41"/>
      <c r="X5665" s="41"/>
      <c r="Y5665" s="41"/>
      <c r="AA5665" s="37" t="str">
        <f>IF($I5665&lt;&gt;"",VLOOKUP($I5665,'Valid Values - Search'!$R$4:$T$4719,3,FALSE),"")</f>
        <v/>
      </c>
      <c r="AB5665" s="37" t="str">
        <f>IF($I5665&lt;&gt;"",VLOOKUP($I5665,'Valid Values - Search'!$R$4:$S$4719,2,FALSE),"")</f>
        <v/>
      </c>
      <c r="AC5665" s="38" t="str">
        <f t="shared" si="88"/>
        <v/>
      </c>
      <c r="AD5665" s="38"/>
    </row>
    <row r="5666" spans="1:30">
      <c r="A5666" s="46"/>
      <c r="B5666" s="47"/>
      <c r="C5666" s="49"/>
      <c r="D5666" s="41"/>
      <c r="E5666" s="41"/>
      <c r="F5666" s="41"/>
      <c r="G5666" s="50" t="str">
        <f>IF(A5666&lt;&gt;"",CONCATENATE(A5666,":",YEAR(B5666),IF(MONTH(B5666)&gt;9,MONTH(B5666),CONCATENATE(0,MONTH(B5666))),IF(DAY(B5666)&gt;9,DAY(B5666),CONCATENATE(0,DAY(B5666))),IF(HOUR(C5666)&gt;9,HOUR(C5666),CONCATENATE(0,HOUR(C5666))),IF(MINUTE(C5666)&gt;9,MINUTE(C5666),CONCATENATE(0,MINUTE(C5666))),":",VLOOKUP(F5666,'Valid Values - Results'!$D$4:$F$12,3,FALSE)),"")</f>
        <v/>
      </c>
      <c r="H5666" s="41"/>
      <c r="I5666" s="41"/>
      <c r="J5666" s="41"/>
      <c r="K5666" s="41"/>
      <c r="L5666" s="41"/>
      <c r="M5666" s="92"/>
      <c r="N5666" s="41"/>
      <c r="O5666" s="41"/>
      <c r="P5666" s="41"/>
      <c r="Q5666" s="41"/>
      <c r="R5666" s="41"/>
      <c r="S5666" s="41"/>
      <c r="T5666" s="41"/>
      <c r="U5666" s="47"/>
      <c r="V5666" s="49"/>
      <c r="W5666" s="41"/>
      <c r="X5666" s="41"/>
      <c r="Y5666" s="41"/>
      <c r="AA5666" s="37" t="str">
        <f>IF($I5666&lt;&gt;"",VLOOKUP($I5666,'Valid Values - Search'!$R$4:$T$4719,3,FALSE),"")</f>
        <v/>
      </c>
      <c r="AB5666" s="37" t="str">
        <f>IF($I5666&lt;&gt;"",VLOOKUP($I5666,'Valid Values - Search'!$R$4:$S$4719,2,FALSE),"")</f>
        <v/>
      </c>
      <c r="AC5666" s="38" t="str">
        <f t="shared" si="88"/>
        <v/>
      </c>
      <c r="AD5666" s="38"/>
    </row>
    <row r="5667" spans="1:30">
      <c r="A5667" s="46"/>
      <c r="B5667" s="47"/>
      <c r="C5667" s="49"/>
      <c r="D5667" s="41"/>
      <c r="E5667" s="41"/>
      <c r="F5667" s="41"/>
      <c r="G5667" s="50" t="str">
        <f>IF(A5667&lt;&gt;"",CONCATENATE(A5667,":",YEAR(B5667),IF(MONTH(B5667)&gt;9,MONTH(B5667),CONCATENATE(0,MONTH(B5667))),IF(DAY(B5667)&gt;9,DAY(B5667),CONCATENATE(0,DAY(B5667))),IF(HOUR(C5667)&gt;9,HOUR(C5667),CONCATENATE(0,HOUR(C5667))),IF(MINUTE(C5667)&gt;9,MINUTE(C5667),CONCATENATE(0,MINUTE(C5667))),":",VLOOKUP(F5667,'Valid Values - Results'!$D$4:$F$12,3,FALSE)),"")</f>
        <v/>
      </c>
      <c r="H5667" s="41"/>
      <c r="I5667" s="41"/>
      <c r="J5667" s="41"/>
      <c r="K5667" s="41"/>
      <c r="L5667" s="41"/>
      <c r="M5667" s="92"/>
      <c r="N5667" s="41"/>
      <c r="O5667" s="41"/>
      <c r="P5667" s="41"/>
      <c r="Q5667" s="41"/>
      <c r="R5667" s="41"/>
      <c r="S5667" s="41"/>
      <c r="T5667" s="41"/>
      <c r="U5667" s="47"/>
      <c r="V5667" s="49"/>
      <c r="W5667" s="41"/>
      <c r="X5667" s="41"/>
      <c r="Y5667" s="41"/>
      <c r="AA5667" s="37" t="str">
        <f>IF($I5667&lt;&gt;"",VLOOKUP($I5667,'Valid Values - Search'!$R$4:$T$4719,3,FALSE),"")</f>
        <v/>
      </c>
      <c r="AB5667" s="37" t="str">
        <f>IF($I5667&lt;&gt;"",VLOOKUP($I5667,'Valid Values - Search'!$R$4:$S$4719,2,FALSE),"")</f>
        <v/>
      </c>
      <c r="AC5667" s="38" t="str">
        <f t="shared" si="88"/>
        <v/>
      </c>
      <c r="AD5667" s="38"/>
    </row>
    <row r="5668" spans="1:30">
      <c r="A5668" s="46"/>
      <c r="B5668" s="47"/>
      <c r="C5668" s="49"/>
      <c r="D5668" s="41"/>
      <c r="E5668" s="41"/>
      <c r="F5668" s="41"/>
      <c r="G5668" s="50" t="str">
        <f>IF(A5668&lt;&gt;"",CONCATENATE(A5668,":",YEAR(B5668),IF(MONTH(B5668)&gt;9,MONTH(B5668),CONCATENATE(0,MONTH(B5668))),IF(DAY(B5668)&gt;9,DAY(B5668),CONCATENATE(0,DAY(B5668))),IF(HOUR(C5668)&gt;9,HOUR(C5668),CONCATENATE(0,HOUR(C5668))),IF(MINUTE(C5668)&gt;9,MINUTE(C5668),CONCATENATE(0,MINUTE(C5668))),":",VLOOKUP(F5668,'Valid Values - Results'!$D$4:$F$12,3,FALSE)),"")</f>
        <v/>
      </c>
      <c r="H5668" s="41"/>
      <c r="I5668" s="41"/>
      <c r="J5668" s="41"/>
      <c r="K5668" s="41"/>
      <c r="L5668" s="41"/>
      <c r="M5668" s="92"/>
      <c r="N5668" s="41"/>
      <c r="O5668" s="41"/>
      <c r="P5668" s="41"/>
      <c r="Q5668" s="41"/>
      <c r="R5668" s="41"/>
      <c r="S5668" s="41"/>
      <c r="T5668" s="41"/>
      <c r="U5668" s="47"/>
      <c r="V5668" s="49"/>
      <c r="W5668" s="41"/>
      <c r="X5668" s="41"/>
      <c r="Y5668" s="41"/>
      <c r="AA5668" s="37" t="str">
        <f>IF($I5668&lt;&gt;"",VLOOKUP($I5668,'Valid Values - Search'!$R$4:$T$4719,3,FALSE),"")</f>
        <v/>
      </c>
      <c r="AB5668" s="37" t="str">
        <f>IF($I5668&lt;&gt;"",VLOOKUP($I5668,'Valid Values - Search'!$R$4:$S$4719,2,FALSE),"")</f>
        <v/>
      </c>
      <c r="AC5668" s="38" t="str">
        <f t="shared" si="88"/>
        <v/>
      </c>
      <c r="AD5668" s="38"/>
    </row>
    <row r="5669" spans="1:30">
      <c r="A5669" s="46"/>
      <c r="B5669" s="47"/>
      <c r="C5669" s="49"/>
      <c r="D5669" s="41"/>
      <c r="E5669" s="41"/>
      <c r="F5669" s="41"/>
      <c r="G5669" s="50" t="str">
        <f>IF(A5669&lt;&gt;"",CONCATENATE(A5669,":",YEAR(B5669),IF(MONTH(B5669)&gt;9,MONTH(B5669),CONCATENATE(0,MONTH(B5669))),IF(DAY(B5669)&gt;9,DAY(B5669),CONCATENATE(0,DAY(B5669))),IF(HOUR(C5669)&gt;9,HOUR(C5669),CONCATENATE(0,HOUR(C5669))),IF(MINUTE(C5669)&gt;9,MINUTE(C5669),CONCATENATE(0,MINUTE(C5669))),":",VLOOKUP(F5669,'Valid Values - Results'!$D$4:$F$12,3,FALSE)),"")</f>
        <v/>
      </c>
      <c r="H5669" s="41"/>
      <c r="I5669" s="41"/>
      <c r="J5669" s="41"/>
      <c r="K5669" s="41"/>
      <c r="L5669" s="41"/>
      <c r="M5669" s="92"/>
      <c r="N5669" s="41"/>
      <c r="O5669" s="41"/>
      <c r="P5669" s="41"/>
      <c r="Q5669" s="41"/>
      <c r="R5669" s="41"/>
      <c r="S5669" s="41"/>
      <c r="T5669" s="41"/>
      <c r="U5669" s="47"/>
      <c r="V5669" s="49"/>
      <c r="W5669" s="41"/>
      <c r="X5669" s="41"/>
      <c r="Y5669" s="41"/>
      <c r="AA5669" s="37" t="str">
        <f>IF($I5669&lt;&gt;"",VLOOKUP($I5669,'Valid Values - Search'!$R$4:$T$4719,3,FALSE),"")</f>
        <v/>
      </c>
      <c r="AB5669" s="37" t="str">
        <f>IF($I5669&lt;&gt;"",VLOOKUP($I5669,'Valid Values - Search'!$R$4:$S$4719,2,FALSE),"")</f>
        <v/>
      </c>
      <c r="AC5669" s="38" t="str">
        <f t="shared" si="88"/>
        <v/>
      </c>
      <c r="AD5669" s="38"/>
    </row>
    <row r="5670" spans="1:30">
      <c r="A5670" s="46"/>
      <c r="B5670" s="47"/>
      <c r="C5670" s="49"/>
      <c r="D5670" s="41"/>
      <c r="E5670" s="41"/>
      <c r="F5670" s="41"/>
      <c r="G5670" s="50" t="str">
        <f>IF(A5670&lt;&gt;"",CONCATENATE(A5670,":",YEAR(B5670),IF(MONTH(B5670)&gt;9,MONTH(B5670),CONCATENATE(0,MONTH(B5670))),IF(DAY(B5670)&gt;9,DAY(B5670),CONCATENATE(0,DAY(B5670))),IF(HOUR(C5670)&gt;9,HOUR(C5670),CONCATENATE(0,HOUR(C5670))),IF(MINUTE(C5670)&gt;9,MINUTE(C5670),CONCATENATE(0,MINUTE(C5670))),":",VLOOKUP(F5670,'Valid Values - Results'!$D$4:$F$12,3,FALSE)),"")</f>
        <v/>
      </c>
      <c r="H5670" s="41"/>
      <c r="I5670" s="41"/>
      <c r="J5670" s="41"/>
      <c r="K5670" s="41"/>
      <c r="L5670" s="41"/>
      <c r="M5670" s="92"/>
      <c r="N5670" s="41"/>
      <c r="O5670" s="41"/>
      <c r="P5670" s="41"/>
      <c r="Q5670" s="41"/>
      <c r="R5670" s="41"/>
      <c r="S5670" s="41"/>
      <c r="T5670" s="41"/>
      <c r="U5670" s="47"/>
      <c r="V5670" s="49"/>
      <c r="W5670" s="41"/>
      <c r="X5670" s="41"/>
      <c r="Y5670" s="41"/>
      <c r="AA5670" s="37" t="str">
        <f>IF($I5670&lt;&gt;"",VLOOKUP($I5670,'Valid Values - Search'!$R$4:$T$4719,3,FALSE),"")</f>
        <v/>
      </c>
      <c r="AB5670" s="37" t="str">
        <f>IF($I5670&lt;&gt;"",VLOOKUP($I5670,'Valid Values - Search'!$R$4:$S$4719,2,FALSE),"")</f>
        <v/>
      </c>
      <c r="AC5670" s="38" t="str">
        <f t="shared" si="88"/>
        <v/>
      </c>
      <c r="AD5670" s="38"/>
    </row>
    <row r="5671" spans="1:30">
      <c r="A5671" s="46"/>
      <c r="B5671" s="47"/>
      <c r="C5671" s="49"/>
      <c r="D5671" s="41"/>
      <c r="E5671" s="41"/>
      <c r="F5671" s="41"/>
      <c r="G5671" s="50" t="str">
        <f>IF(A5671&lt;&gt;"",CONCATENATE(A5671,":",YEAR(B5671),IF(MONTH(B5671)&gt;9,MONTH(B5671),CONCATENATE(0,MONTH(B5671))),IF(DAY(B5671)&gt;9,DAY(B5671),CONCATENATE(0,DAY(B5671))),IF(HOUR(C5671)&gt;9,HOUR(C5671),CONCATENATE(0,HOUR(C5671))),IF(MINUTE(C5671)&gt;9,MINUTE(C5671),CONCATENATE(0,MINUTE(C5671))),":",VLOOKUP(F5671,'Valid Values - Results'!$D$4:$F$12,3,FALSE)),"")</f>
        <v/>
      </c>
      <c r="H5671" s="41"/>
      <c r="I5671" s="41"/>
      <c r="J5671" s="41"/>
      <c r="K5671" s="41"/>
      <c r="L5671" s="41"/>
      <c r="M5671" s="92"/>
      <c r="N5671" s="41"/>
      <c r="O5671" s="41"/>
      <c r="P5671" s="41"/>
      <c r="Q5671" s="41"/>
      <c r="R5671" s="41"/>
      <c r="S5671" s="41"/>
      <c r="T5671" s="41"/>
      <c r="U5671" s="47"/>
      <c r="V5671" s="49"/>
      <c r="W5671" s="41"/>
      <c r="X5671" s="41"/>
      <c r="Y5671" s="41"/>
      <c r="AA5671" s="37" t="str">
        <f>IF($I5671&lt;&gt;"",VLOOKUP($I5671,'Valid Values - Search'!$R$4:$T$4719,3,FALSE),"")</f>
        <v/>
      </c>
      <c r="AB5671" s="37" t="str">
        <f>IF($I5671&lt;&gt;"",VLOOKUP($I5671,'Valid Values - Search'!$R$4:$S$4719,2,FALSE),"")</f>
        <v/>
      </c>
      <c r="AC5671" s="38" t="str">
        <f t="shared" si="88"/>
        <v/>
      </c>
      <c r="AD5671" s="38"/>
    </row>
    <row r="5672" spans="1:30">
      <c r="A5672" s="46"/>
      <c r="B5672" s="47"/>
      <c r="C5672" s="49"/>
      <c r="D5672" s="41"/>
      <c r="E5672" s="41"/>
      <c r="F5672" s="41"/>
      <c r="G5672" s="50" t="str">
        <f>IF(A5672&lt;&gt;"",CONCATENATE(A5672,":",YEAR(B5672),IF(MONTH(B5672)&gt;9,MONTH(B5672),CONCATENATE(0,MONTH(B5672))),IF(DAY(B5672)&gt;9,DAY(B5672),CONCATENATE(0,DAY(B5672))),IF(HOUR(C5672)&gt;9,HOUR(C5672),CONCATENATE(0,HOUR(C5672))),IF(MINUTE(C5672)&gt;9,MINUTE(C5672),CONCATENATE(0,MINUTE(C5672))),":",VLOOKUP(F5672,'Valid Values - Results'!$D$4:$F$12,3,FALSE)),"")</f>
        <v/>
      </c>
      <c r="H5672" s="41"/>
      <c r="I5672" s="41"/>
      <c r="J5672" s="41"/>
      <c r="K5672" s="41"/>
      <c r="L5672" s="41"/>
      <c r="M5672" s="92"/>
      <c r="N5672" s="41"/>
      <c r="O5672" s="41"/>
      <c r="P5672" s="41"/>
      <c r="Q5672" s="41"/>
      <c r="R5672" s="41"/>
      <c r="S5672" s="41"/>
      <c r="T5672" s="41"/>
      <c r="U5672" s="47"/>
      <c r="V5672" s="49"/>
      <c r="W5672" s="41"/>
      <c r="X5672" s="41"/>
      <c r="Y5672" s="41"/>
      <c r="AA5672" s="37" t="str">
        <f>IF($I5672&lt;&gt;"",VLOOKUP($I5672,'Valid Values - Search'!$R$4:$T$4719,3,FALSE),"")</f>
        <v/>
      </c>
      <c r="AB5672" s="37" t="str">
        <f>IF($I5672&lt;&gt;"",VLOOKUP($I5672,'Valid Values - Search'!$R$4:$S$4719,2,FALSE),"")</f>
        <v/>
      </c>
      <c r="AC5672" s="38" t="str">
        <f t="shared" si="88"/>
        <v/>
      </c>
      <c r="AD5672" s="38"/>
    </row>
    <row r="5673" spans="1:30">
      <c r="A5673" s="46"/>
      <c r="B5673" s="47"/>
      <c r="C5673" s="49"/>
      <c r="D5673" s="41"/>
      <c r="E5673" s="41"/>
      <c r="F5673" s="41"/>
      <c r="G5673" s="50" t="str">
        <f>IF(A5673&lt;&gt;"",CONCATENATE(A5673,":",YEAR(B5673),IF(MONTH(B5673)&gt;9,MONTH(B5673),CONCATENATE(0,MONTH(B5673))),IF(DAY(B5673)&gt;9,DAY(B5673),CONCATENATE(0,DAY(B5673))),IF(HOUR(C5673)&gt;9,HOUR(C5673),CONCATENATE(0,HOUR(C5673))),IF(MINUTE(C5673)&gt;9,MINUTE(C5673),CONCATENATE(0,MINUTE(C5673))),":",VLOOKUP(F5673,'Valid Values - Results'!$D$4:$F$12,3,FALSE)),"")</f>
        <v/>
      </c>
      <c r="H5673" s="41"/>
      <c r="I5673" s="41"/>
      <c r="J5673" s="41"/>
      <c r="K5673" s="41"/>
      <c r="L5673" s="41"/>
      <c r="M5673" s="92"/>
      <c r="N5673" s="41"/>
      <c r="O5673" s="41"/>
      <c r="P5673" s="41"/>
      <c r="Q5673" s="41"/>
      <c r="R5673" s="41"/>
      <c r="S5673" s="41"/>
      <c r="T5673" s="41"/>
      <c r="U5673" s="47"/>
      <c r="V5673" s="49"/>
      <c r="W5673" s="41"/>
      <c r="X5673" s="41"/>
      <c r="Y5673" s="41"/>
      <c r="AA5673" s="37" t="str">
        <f>IF($I5673&lt;&gt;"",VLOOKUP($I5673,'Valid Values - Search'!$R$4:$T$4719,3,FALSE),"")</f>
        <v/>
      </c>
      <c r="AB5673" s="37" t="str">
        <f>IF($I5673&lt;&gt;"",VLOOKUP($I5673,'Valid Values - Search'!$R$4:$S$4719,2,FALSE),"")</f>
        <v/>
      </c>
      <c r="AC5673" s="38" t="str">
        <f t="shared" si="88"/>
        <v/>
      </c>
      <c r="AD5673" s="38"/>
    </row>
    <row r="5674" spans="1:30">
      <c r="A5674" s="46"/>
      <c r="B5674" s="47"/>
      <c r="C5674" s="49"/>
      <c r="D5674" s="41"/>
      <c r="E5674" s="41"/>
      <c r="F5674" s="41"/>
      <c r="G5674" s="50" t="str">
        <f>IF(A5674&lt;&gt;"",CONCATENATE(A5674,":",YEAR(B5674),IF(MONTH(B5674)&gt;9,MONTH(B5674),CONCATENATE(0,MONTH(B5674))),IF(DAY(B5674)&gt;9,DAY(B5674),CONCATENATE(0,DAY(B5674))),IF(HOUR(C5674)&gt;9,HOUR(C5674),CONCATENATE(0,HOUR(C5674))),IF(MINUTE(C5674)&gt;9,MINUTE(C5674),CONCATENATE(0,MINUTE(C5674))),":",VLOOKUP(F5674,'Valid Values - Results'!$D$4:$F$12,3,FALSE)),"")</f>
        <v/>
      </c>
      <c r="H5674" s="41"/>
      <c r="I5674" s="41"/>
      <c r="J5674" s="41"/>
      <c r="K5674" s="41"/>
      <c r="L5674" s="41"/>
      <c r="M5674" s="92"/>
      <c r="N5674" s="41"/>
      <c r="O5674" s="41"/>
      <c r="P5674" s="41"/>
      <c r="Q5674" s="41"/>
      <c r="R5674" s="41"/>
      <c r="S5674" s="41"/>
      <c r="T5674" s="41"/>
      <c r="U5674" s="47"/>
      <c r="V5674" s="49"/>
      <c r="W5674" s="41"/>
      <c r="X5674" s="41"/>
      <c r="Y5674" s="41"/>
      <c r="AA5674" s="37" t="str">
        <f>IF($I5674&lt;&gt;"",VLOOKUP($I5674,'Valid Values - Search'!$R$4:$T$4719,3,FALSE),"")</f>
        <v/>
      </c>
      <c r="AB5674" s="37" t="str">
        <f>IF($I5674&lt;&gt;"",VLOOKUP($I5674,'Valid Values - Search'!$R$4:$S$4719,2,FALSE),"")</f>
        <v/>
      </c>
      <c r="AC5674" s="38" t="str">
        <f t="shared" si="88"/>
        <v/>
      </c>
      <c r="AD5674" s="38"/>
    </row>
    <row r="5675" spans="1:30">
      <c r="A5675" s="46"/>
      <c r="B5675" s="47"/>
      <c r="C5675" s="49"/>
      <c r="D5675" s="41"/>
      <c r="E5675" s="41"/>
      <c r="F5675" s="41"/>
      <c r="G5675" s="50" t="str">
        <f>IF(A5675&lt;&gt;"",CONCATENATE(A5675,":",YEAR(B5675),IF(MONTH(B5675)&gt;9,MONTH(B5675),CONCATENATE(0,MONTH(B5675))),IF(DAY(B5675)&gt;9,DAY(B5675),CONCATENATE(0,DAY(B5675))),IF(HOUR(C5675)&gt;9,HOUR(C5675),CONCATENATE(0,HOUR(C5675))),IF(MINUTE(C5675)&gt;9,MINUTE(C5675),CONCATENATE(0,MINUTE(C5675))),":",VLOOKUP(F5675,'Valid Values - Results'!$D$4:$F$12,3,FALSE)),"")</f>
        <v/>
      </c>
      <c r="H5675" s="41"/>
      <c r="I5675" s="41"/>
      <c r="J5675" s="41"/>
      <c r="K5675" s="41"/>
      <c r="L5675" s="41"/>
      <c r="M5675" s="92"/>
      <c r="N5675" s="41"/>
      <c r="O5675" s="41"/>
      <c r="P5675" s="41"/>
      <c r="Q5675" s="41"/>
      <c r="R5675" s="41"/>
      <c r="S5675" s="41"/>
      <c r="T5675" s="41"/>
      <c r="U5675" s="47"/>
      <c r="V5675" s="49"/>
      <c r="W5675" s="41"/>
      <c r="X5675" s="41"/>
      <c r="Y5675" s="41"/>
      <c r="AA5675" s="37" t="str">
        <f>IF($I5675&lt;&gt;"",VLOOKUP($I5675,'Valid Values - Search'!$R$4:$T$4719,3,FALSE),"")</f>
        <v/>
      </c>
      <c r="AB5675" s="37" t="str">
        <f>IF($I5675&lt;&gt;"",VLOOKUP($I5675,'Valid Values - Search'!$R$4:$S$4719,2,FALSE),"")</f>
        <v/>
      </c>
      <c r="AC5675" s="38" t="str">
        <f t="shared" si="88"/>
        <v/>
      </c>
      <c r="AD5675" s="38"/>
    </row>
    <row r="5676" spans="1:30">
      <c r="A5676" s="46"/>
      <c r="B5676" s="47"/>
      <c r="C5676" s="49"/>
      <c r="D5676" s="41"/>
      <c r="E5676" s="41"/>
      <c r="F5676" s="41"/>
      <c r="G5676" s="50" t="str">
        <f>IF(A5676&lt;&gt;"",CONCATENATE(A5676,":",YEAR(B5676),IF(MONTH(B5676)&gt;9,MONTH(B5676),CONCATENATE(0,MONTH(B5676))),IF(DAY(B5676)&gt;9,DAY(B5676),CONCATENATE(0,DAY(B5676))),IF(HOUR(C5676)&gt;9,HOUR(C5676),CONCATENATE(0,HOUR(C5676))),IF(MINUTE(C5676)&gt;9,MINUTE(C5676),CONCATENATE(0,MINUTE(C5676))),":",VLOOKUP(F5676,'Valid Values - Results'!$D$4:$F$12,3,FALSE)),"")</f>
        <v/>
      </c>
      <c r="H5676" s="41"/>
      <c r="I5676" s="41"/>
      <c r="J5676" s="41"/>
      <c r="K5676" s="41"/>
      <c r="L5676" s="41"/>
      <c r="M5676" s="92"/>
      <c r="N5676" s="41"/>
      <c r="O5676" s="41"/>
      <c r="P5676" s="41"/>
      <c r="Q5676" s="41"/>
      <c r="R5676" s="41"/>
      <c r="S5676" s="41"/>
      <c r="T5676" s="41"/>
      <c r="U5676" s="47"/>
      <c r="V5676" s="49"/>
      <c r="W5676" s="41"/>
      <c r="X5676" s="41"/>
      <c r="Y5676" s="41"/>
      <c r="AA5676" s="37" t="str">
        <f>IF($I5676&lt;&gt;"",VLOOKUP($I5676,'Valid Values - Search'!$R$4:$T$4719,3,FALSE),"")</f>
        <v/>
      </c>
      <c r="AB5676" s="37" t="str">
        <f>IF($I5676&lt;&gt;"",VLOOKUP($I5676,'Valid Values - Search'!$R$4:$S$4719,2,FALSE),"")</f>
        <v/>
      </c>
      <c r="AC5676" s="38" t="str">
        <f t="shared" si="88"/>
        <v/>
      </c>
      <c r="AD5676" s="38"/>
    </row>
    <row r="5677" spans="1:30">
      <c r="A5677" s="46"/>
      <c r="B5677" s="47"/>
      <c r="C5677" s="49"/>
      <c r="D5677" s="41"/>
      <c r="E5677" s="41"/>
      <c r="F5677" s="41"/>
      <c r="G5677" s="50" t="str">
        <f>IF(A5677&lt;&gt;"",CONCATENATE(A5677,":",YEAR(B5677),IF(MONTH(B5677)&gt;9,MONTH(B5677),CONCATENATE(0,MONTH(B5677))),IF(DAY(B5677)&gt;9,DAY(B5677),CONCATENATE(0,DAY(B5677))),IF(HOUR(C5677)&gt;9,HOUR(C5677),CONCATENATE(0,HOUR(C5677))),IF(MINUTE(C5677)&gt;9,MINUTE(C5677),CONCATENATE(0,MINUTE(C5677))),":",VLOOKUP(F5677,'Valid Values - Results'!$D$4:$F$12,3,FALSE)),"")</f>
        <v/>
      </c>
      <c r="H5677" s="41"/>
      <c r="I5677" s="41"/>
      <c r="J5677" s="41"/>
      <c r="K5677" s="41"/>
      <c r="L5677" s="41"/>
      <c r="M5677" s="92"/>
      <c r="N5677" s="41"/>
      <c r="O5677" s="41"/>
      <c r="P5677" s="41"/>
      <c r="Q5677" s="41"/>
      <c r="R5677" s="41"/>
      <c r="S5677" s="41"/>
      <c r="T5677" s="41"/>
      <c r="U5677" s="47"/>
      <c r="V5677" s="49"/>
      <c r="W5677" s="41"/>
      <c r="X5677" s="41"/>
      <c r="Y5677" s="41"/>
      <c r="AA5677" s="37" t="str">
        <f>IF($I5677&lt;&gt;"",VLOOKUP($I5677,'Valid Values - Search'!$R$4:$T$4719,3,FALSE),"")</f>
        <v/>
      </c>
      <c r="AB5677" s="37" t="str">
        <f>IF($I5677&lt;&gt;"",VLOOKUP($I5677,'Valid Values - Search'!$R$4:$S$4719,2,FALSE),"")</f>
        <v/>
      </c>
      <c r="AC5677" s="38" t="str">
        <f t="shared" si="88"/>
        <v/>
      </c>
      <c r="AD5677" s="38"/>
    </row>
    <row r="5678" spans="1:30">
      <c r="A5678" s="46"/>
      <c r="B5678" s="47"/>
      <c r="C5678" s="49"/>
      <c r="D5678" s="41"/>
      <c r="E5678" s="41"/>
      <c r="F5678" s="41"/>
      <c r="G5678" s="50" t="str">
        <f>IF(A5678&lt;&gt;"",CONCATENATE(A5678,":",YEAR(B5678),IF(MONTH(B5678)&gt;9,MONTH(B5678),CONCATENATE(0,MONTH(B5678))),IF(DAY(B5678)&gt;9,DAY(B5678),CONCATENATE(0,DAY(B5678))),IF(HOUR(C5678)&gt;9,HOUR(C5678),CONCATENATE(0,HOUR(C5678))),IF(MINUTE(C5678)&gt;9,MINUTE(C5678),CONCATENATE(0,MINUTE(C5678))),":",VLOOKUP(F5678,'Valid Values - Results'!$D$4:$F$12,3,FALSE)),"")</f>
        <v/>
      </c>
      <c r="H5678" s="41"/>
      <c r="I5678" s="41"/>
      <c r="J5678" s="41"/>
      <c r="K5678" s="41"/>
      <c r="L5678" s="41"/>
      <c r="M5678" s="92"/>
      <c r="N5678" s="41"/>
      <c r="O5678" s="41"/>
      <c r="P5678" s="41"/>
      <c r="Q5678" s="41"/>
      <c r="R5678" s="41"/>
      <c r="S5678" s="41"/>
      <c r="T5678" s="41"/>
      <c r="U5678" s="47"/>
      <c r="V5678" s="49"/>
      <c r="W5678" s="41"/>
      <c r="X5678" s="41"/>
      <c r="Y5678" s="41"/>
      <c r="AA5678" s="37" t="str">
        <f>IF($I5678&lt;&gt;"",VLOOKUP($I5678,'Valid Values - Search'!$R$4:$T$4719,3,FALSE),"")</f>
        <v/>
      </c>
      <c r="AB5678" s="37" t="str">
        <f>IF($I5678&lt;&gt;"",VLOOKUP($I5678,'Valid Values - Search'!$R$4:$S$4719,2,FALSE),"")</f>
        <v/>
      </c>
      <c r="AC5678" s="38" t="str">
        <f t="shared" si="88"/>
        <v/>
      </c>
      <c r="AD5678" s="38"/>
    </row>
    <row r="5679" spans="1:30">
      <c r="A5679" s="46"/>
      <c r="B5679" s="47"/>
      <c r="C5679" s="49"/>
      <c r="D5679" s="41"/>
      <c r="E5679" s="41"/>
      <c r="F5679" s="41"/>
      <c r="G5679" s="50" t="str">
        <f>IF(A5679&lt;&gt;"",CONCATENATE(A5679,":",YEAR(B5679),IF(MONTH(B5679)&gt;9,MONTH(B5679),CONCATENATE(0,MONTH(B5679))),IF(DAY(B5679)&gt;9,DAY(B5679),CONCATENATE(0,DAY(B5679))),IF(HOUR(C5679)&gt;9,HOUR(C5679),CONCATENATE(0,HOUR(C5679))),IF(MINUTE(C5679)&gt;9,MINUTE(C5679),CONCATENATE(0,MINUTE(C5679))),":",VLOOKUP(F5679,'Valid Values - Results'!$D$4:$F$12,3,FALSE)),"")</f>
        <v/>
      </c>
      <c r="H5679" s="41"/>
      <c r="I5679" s="41"/>
      <c r="J5679" s="41"/>
      <c r="K5679" s="41"/>
      <c r="L5679" s="41"/>
      <c r="M5679" s="92"/>
      <c r="N5679" s="41"/>
      <c r="O5679" s="41"/>
      <c r="P5679" s="41"/>
      <c r="Q5679" s="41"/>
      <c r="R5679" s="41"/>
      <c r="S5679" s="41"/>
      <c r="T5679" s="41"/>
      <c r="U5679" s="47"/>
      <c r="V5679" s="49"/>
      <c r="W5679" s="41"/>
      <c r="X5679" s="41"/>
      <c r="Y5679" s="41"/>
      <c r="AA5679" s="37" t="str">
        <f>IF($I5679&lt;&gt;"",VLOOKUP($I5679,'Valid Values - Search'!$R$4:$T$4719,3,FALSE),"")</f>
        <v/>
      </c>
      <c r="AB5679" s="37" t="str">
        <f>IF($I5679&lt;&gt;"",VLOOKUP($I5679,'Valid Values - Search'!$R$4:$S$4719,2,FALSE),"")</f>
        <v/>
      </c>
      <c r="AC5679" s="38" t="str">
        <f t="shared" si="88"/>
        <v/>
      </c>
      <c r="AD5679" s="38"/>
    </row>
    <row r="5680" spans="1:30">
      <c r="A5680" s="46"/>
      <c r="B5680" s="47"/>
      <c r="C5680" s="49"/>
      <c r="D5680" s="41"/>
      <c r="E5680" s="41"/>
      <c r="F5680" s="41"/>
      <c r="G5680" s="50" t="str">
        <f>IF(A5680&lt;&gt;"",CONCATENATE(A5680,":",YEAR(B5680),IF(MONTH(B5680)&gt;9,MONTH(B5680),CONCATENATE(0,MONTH(B5680))),IF(DAY(B5680)&gt;9,DAY(B5680),CONCATENATE(0,DAY(B5680))),IF(HOUR(C5680)&gt;9,HOUR(C5680),CONCATENATE(0,HOUR(C5680))),IF(MINUTE(C5680)&gt;9,MINUTE(C5680),CONCATENATE(0,MINUTE(C5680))),":",VLOOKUP(F5680,'Valid Values - Results'!$D$4:$F$12,3,FALSE)),"")</f>
        <v/>
      </c>
      <c r="H5680" s="41"/>
      <c r="I5680" s="41"/>
      <c r="J5680" s="41"/>
      <c r="K5680" s="41"/>
      <c r="L5680" s="41"/>
      <c r="M5680" s="92"/>
      <c r="N5680" s="41"/>
      <c r="O5680" s="41"/>
      <c r="P5680" s="41"/>
      <c r="Q5680" s="41"/>
      <c r="R5680" s="41"/>
      <c r="S5680" s="41"/>
      <c r="T5680" s="41"/>
      <c r="U5680" s="47"/>
      <c r="V5680" s="49"/>
      <c r="W5680" s="41"/>
      <c r="X5680" s="41"/>
      <c r="Y5680" s="41"/>
      <c r="AA5680" s="37" t="str">
        <f>IF($I5680&lt;&gt;"",VLOOKUP($I5680,'Valid Values - Search'!$R$4:$T$4719,3,FALSE),"")</f>
        <v/>
      </c>
      <c r="AB5680" s="37" t="str">
        <f>IF($I5680&lt;&gt;"",VLOOKUP($I5680,'Valid Values - Search'!$R$4:$S$4719,2,FALSE),"")</f>
        <v/>
      </c>
      <c r="AC5680" s="38" t="str">
        <f t="shared" si="88"/>
        <v/>
      </c>
      <c r="AD5680" s="38"/>
    </row>
    <row r="5681" spans="1:30">
      <c r="A5681" s="46"/>
      <c r="B5681" s="47"/>
      <c r="C5681" s="49"/>
      <c r="D5681" s="41"/>
      <c r="E5681" s="41"/>
      <c r="F5681" s="41"/>
      <c r="G5681" s="50" t="str">
        <f>IF(A5681&lt;&gt;"",CONCATENATE(A5681,":",YEAR(B5681),IF(MONTH(B5681)&gt;9,MONTH(B5681),CONCATENATE(0,MONTH(B5681))),IF(DAY(B5681)&gt;9,DAY(B5681),CONCATENATE(0,DAY(B5681))),IF(HOUR(C5681)&gt;9,HOUR(C5681),CONCATENATE(0,HOUR(C5681))),IF(MINUTE(C5681)&gt;9,MINUTE(C5681),CONCATENATE(0,MINUTE(C5681))),":",VLOOKUP(F5681,'Valid Values - Results'!$D$4:$F$12,3,FALSE)),"")</f>
        <v/>
      </c>
      <c r="H5681" s="41"/>
      <c r="I5681" s="41"/>
      <c r="J5681" s="41"/>
      <c r="K5681" s="41"/>
      <c r="L5681" s="41"/>
      <c r="M5681" s="92"/>
      <c r="N5681" s="41"/>
      <c r="O5681" s="41"/>
      <c r="P5681" s="41"/>
      <c r="Q5681" s="41"/>
      <c r="R5681" s="41"/>
      <c r="S5681" s="41"/>
      <c r="T5681" s="41"/>
      <c r="U5681" s="47"/>
      <c r="V5681" s="49"/>
      <c r="W5681" s="41"/>
      <c r="X5681" s="41"/>
      <c r="Y5681" s="41"/>
      <c r="AA5681" s="37" t="str">
        <f>IF($I5681&lt;&gt;"",VLOOKUP($I5681,'Valid Values - Search'!$R$4:$T$4719,3,FALSE),"")</f>
        <v/>
      </c>
      <c r="AB5681" s="37" t="str">
        <f>IF($I5681&lt;&gt;"",VLOOKUP($I5681,'Valid Values - Search'!$R$4:$S$4719,2,FALSE),"")</f>
        <v/>
      </c>
      <c r="AC5681" s="38" t="str">
        <f t="shared" si="88"/>
        <v/>
      </c>
      <c r="AD5681" s="38"/>
    </row>
    <row r="5682" spans="1:30">
      <c r="A5682" s="46"/>
      <c r="B5682" s="47"/>
      <c r="C5682" s="49"/>
      <c r="D5682" s="41"/>
      <c r="E5682" s="41"/>
      <c r="F5682" s="41"/>
      <c r="G5682" s="50" t="str">
        <f>IF(A5682&lt;&gt;"",CONCATENATE(A5682,":",YEAR(B5682),IF(MONTH(B5682)&gt;9,MONTH(B5682),CONCATENATE(0,MONTH(B5682))),IF(DAY(B5682)&gt;9,DAY(B5682),CONCATENATE(0,DAY(B5682))),IF(HOUR(C5682)&gt;9,HOUR(C5682),CONCATENATE(0,HOUR(C5682))),IF(MINUTE(C5682)&gt;9,MINUTE(C5682),CONCATENATE(0,MINUTE(C5682))),":",VLOOKUP(F5682,'Valid Values - Results'!$D$4:$F$12,3,FALSE)),"")</f>
        <v/>
      </c>
      <c r="H5682" s="41"/>
      <c r="I5682" s="41"/>
      <c r="J5682" s="41"/>
      <c r="K5682" s="41"/>
      <c r="L5682" s="41"/>
      <c r="M5682" s="92"/>
      <c r="N5682" s="41"/>
      <c r="O5682" s="41"/>
      <c r="P5682" s="41"/>
      <c r="Q5682" s="41"/>
      <c r="R5682" s="41"/>
      <c r="S5682" s="41"/>
      <c r="T5682" s="41"/>
      <c r="U5682" s="47"/>
      <c r="V5682" s="49"/>
      <c r="W5682" s="41"/>
      <c r="X5682" s="41"/>
      <c r="Y5682" s="41"/>
      <c r="AA5682" s="37" t="str">
        <f>IF($I5682&lt;&gt;"",VLOOKUP($I5682,'Valid Values - Search'!$R$4:$T$4719,3,FALSE),"")</f>
        <v/>
      </c>
      <c r="AB5682" s="37" t="str">
        <f>IF($I5682&lt;&gt;"",VLOOKUP($I5682,'Valid Values - Search'!$R$4:$S$4719,2,FALSE),"")</f>
        <v/>
      </c>
      <c r="AC5682" s="38" t="str">
        <f t="shared" si="88"/>
        <v/>
      </c>
      <c r="AD5682" s="38"/>
    </row>
    <row r="5683" spans="1:30">
      <c r="A5683" s="46"/>
      <c r="B5683" s="47"/>
      <c r="C5683" s="49"/>
      <c r="D5683" s="41"/>
      <c r="E5683" s="41"/>
      <c r="F5683" s="41"/>
      <c r="G5683" s="50" t="str">
        <f>IF(A5683&lt;&gt;"",CONCATENATE(A5683,":",YEAR(B5683),IF(MONTH(B5683)&gt;9,MONTH(B5683),CONCATENATE(0,MONTH(B5683))),IF(DAY(B5683)&gt;9,DAY(B5683),CONCATENATE(0,DAY(B5683))),IF(HOUR(C5683)&gt;9,HOUR(C5683),CONCATENATE(0,HOUR(C5683))),IF(MINUTE(C5683)&gt;9,MINUTE(C5683),CONCATENATE(0,MINUTE(C5683))),":",VLOOKUP(F5683,'Valid Values - Results'!$D$4:$F$12,3,FALSE)),"")</f>
        <v/>
      </c>
      <c r="H5683" s="41"/>
      <c r="I5683" s="41"/>
      <c r="J5683" s="41"/>
      <c r="K5683" s="41"/>
      <c r="L5683" s="41"/>
      <c r="M5683" s="92"/>
      <c r="N5683" s="41"/>
      <c r="O5683" s="41"/>
      <c r="P5683" s="41"/>
      <c r="Q5683" s="41"/>
      <c r="R5683" s="41"/>
      <c r="S5683" s="41"/>
      <c r="T5683" s="41"/>
      <c r="U5683" s="47"/>
      <c r="V5683" s="49"/>
      <c r="W5683" s="41"/>
      <c r="X5683" s="41"/>
      <c r="Y5683" s="41"/>
      <c r="AA5683" s="37" t="str">
        <f>IF($I5683&lt;&gt;"",VLOOKUP($I5683,'Valid Values - Search'!$R$4:$T$4719,3,FALSE),"")</f>
        <v/>
      </c>
      <c r="AB5683" s="37" t="str">
        <f>IF($I5683&lt;&gt;"",VLOOKUP($I5683,'Valid Values - Search'!$R$4:$S$4719,2,FALSE),"")</f>
        <v/>
      </c>
      <c r="AC5683" s="38" t="str">
        <f t="shared" si="88"/>
        <v/>
      </c>
      <c r="AD5683" s="38"/>
    </row>
    <row r="5684" spans="1:30">
      <c r="A5684" s="46"/>
      <c r="B5684" s="47"/>
      <c r="C5684" s="49"/>
      <c r="D5684" s="41"/>
      <c r="E5684" s="41"/>
      <c r="F5684" s="41"/>
      <c r="G5684" s="50" t="str">
        <f>IF(A5684&lt;&gt;"",CONCATENATE(A5684,":",YEAR(B5684),IF(MONTH(B5684)&gt;9,MONTH(B5684),CONCATENATE(0,MONTH(B5684))),IF(DAY(B5684)&gt;9,DAY(B5684),CONCATENATE(0,DAY(B5684))),IF(HOUR(C5684)&gt;9,HOUR(C5684),CONCATENATE(0,HOUR(C5684))),IF(MINUTE(C5684)&gt;9,MINUTE(C5684),CONCATENATE(0,MINUTE(C5684))),":",VLOOKUP(F5684,'Valid Values - Results'!$D$4:$F$12,3,FALSE)),"")</f>
        <v/>
      </c>
      <c r="H5684" s="41"/>
      <c r="I5684" s="41"/>
      <c r="J5684" s="41"/>
      <c r="K5684" s="41"/>
      <c r="L5684" s="41"/>
      <c r="M5684" s="92"/>
      <c r="N5684" s="41"/>
      <c r="O5684" s="41"/>
      <c r="P5684" s="41"/>
      <c r="Q5684" s="41"/>
      <c r="R5684" s="41"/>
      <c r="S5684" s="41"/>
      <c r="T5684" s="41"/>
      <c r="U5684" s="47"/>
      <c r="V5684" s="49"/>
      <c r="W5684" s="41"/>
      <c r="X5684" s="41"/>
      <c r="Y5684" s="41"/>
      <c r="AA5684" s="37" t="str">
        <f>IF($I5684&lt;&gt;"",VLOOKUP($I5684,'Valid Values - Search'!$R$4:$T$4719,3,FALSE),"")</f>
        <v/>
      </c>
      <c r="AB5684" s="37" t="str">
        <f>IF($I5684&lt;&gt;"",VLOOKUP($I5684,'Valid Values - Search'!$R$4:$S$4719,2,FALSE),"")</f>
        <v/>
      </c>
      <c r="AC5684" s="38" t="str">
        <f t="shared" si="88"/>
        <v/>
      </c>
      <c r="AD5684" s="38"/>
    </row>
    <row r="5685" spans="1:30">
      <c r="A5685" s="46"/>
      <c r="B5685" s="47"/>
      <c r="C5685" s="49"/>
      <c r="D5685" s="41"/>
      <c r="E5685" s="41"/>
      <c r="F5685" s="41"/>
      <c r="G5685" s="50" t="str">
        <f>IF(A5685&lt;&gt;"",CONCATENATE(A5685,":",YEAR(B5685),IF(MONTH(B5685)&gt;9,MONTH(B5685),CONCATENATE(0,MONTH(B5685))),IF(DAY(B5685)&gt;9,DAY(B5685),CONCATENATE(0,DAY(B5685))),IF(HOUR(C5685)&gt;9,HOUR(C5685),CONCATENATE(0,HOUR(C5685))),IF(MINUTE(C5685)&gt;9,MINUTE(C5685),CONCATENATE(0,MINUTE(C5685))),":",VLOOKUP(F5685,'Valid Values - Results'!$D$4:$F$12,3,FALSE)),"")</f>
        <v/>
      </c>
      <c r="H5685" s="41"/>
      <c r="I5685" s="41"/>
      <c r="J5685" s="41"/>
      <c r="K5685" s="41"/>
      <c r="L5685" s="41"/>
      <c r="M5685" s="92"/>
      <c r="N5685" s="41"/>
      <c r="O5685" s="41"/>
      <c r="P5685" s="41"/>
      <c r="Q5685" s="41"/>
      <c r="R5685" s="41"/>
      <c r="S5685" s="41"/>
      <c r="T5685" s="41"/>
      <c r="U5685" s="47"/>
      <c r="V5685" s="49"/>
      <c r="W5685" s="41"/>
      <c r="X5685" s="41"/>
      <c r="Y5685" s="41"/>
      <c r="AA5685" s="37" t="str">
        <f>IF($I5685&lt;&gt;"",VLOOKUP($I5685,'Valid Values - Search'!$R$4:$T$4719,3,FALSE),"")</f>
        <v/>
      </c>
      <c r="AB5685" s="37" t="str">
        <f>IF($I5685&lt;&gt;"",VLOOKUP($I5685,'Valid Values - Search'!$R$4:$S$4719,2,FALSE),"")</f>
        <v/>
      </c>
      <c r="AC5685" s="38" t="str">
        <f t="shared" si="88"/>
        <v/>
      </c>
      <c r="AD5685" s="38"/>
    </row>
    <row r="5686" spans="1:30">
      <c r="A5686" s="46"/>
      <c r="B5686" s="47"/>
      <c r="C5686" s="49"/>
      <c r="D5686" s="41"/>
      <c r="E5686" s="41"/>
      <c r="F5686" s="41"/>
      <c r="G5686" s="50" t="str">
        <f>IF(A5686&lt;&gt;"",CONCATENATE(A5686,":",YEAR(B5686),IF(MONTH(B5686)&gt;9,MONTH(B5686),CONCATENATE(0,MONTH(B5686))),IF(DAY(B5686)&gt;9,DAY(B5686),CONCATENATE(0,DAY(B5686))),IF(HOUR(C5686)&gt;9,HOUR(C5686),CONCATENATE(0,HOUR(C5686))),IF(MINUTE(C5686)&gt;9,MINUTE(C5686),CONCATENATE(0,MINUTE(C5686))),":",VLOOKUP(F5686,'Valid Values - Results'!$D$4:$F$12,3,FALSE)),"")</f>
        <v/>
      </c>
      <c r="H5686" s="41"/>
      <c r="I5686" s="41"/>
      <c r="J5686" s="41"/>
      <c r="K5686" s="41"/>
      <c r="L5686" s="41"/>
      <c r="M5686" s="92"/>
      <c r="N5686" s="41"/>
      <c r="O5686" s="41"/>
      <c r="P5686" s="41"/>
      <c r="Q5686" s="41"/>
      <c r="R5686" s="41"/>
      <c r="S5686" s="41"/>
      <c r="T5686" s="41"/>
      <c r="U5686" s="47"/>
      <c r="V5686" s="49"/>
      <c r="W5686" s="41"/>
      <c r="X5686" s="41"/>
      <c r="Y5686" s="41"/>
      <c r="AA5686" s="37" t="str">
        <f>IF($I5686&lt;&gt;"",VLOOKUP($I5686,'Valid Values - Search'!$R$4:$T$4719,3,FALSE),"")</f>
        <v/>
      </c>
      <c r="AB5686" s="37" t="str">
        <f>IF($I5686&lt;&gt;"",VLOOKUP($I5686,'Valid Values - Search'!$R$4:$S$4719,2,FALSE),"")</f>
        <v/>
      </c>
      <c r="AC5686" s="38" t="str">
        <f t="shared" si="88"/>
        <v/>
      </c>
      <c r="AD5686" s="38"/>
    </row>
    <row r="5687" spans="1:30">
      <c r="A5687" s="46"/>
      <c r="B5687" s="47"/>
      <c r="C5687" s="49"/>
      <c r="D5687" s="41"/>
      <c r="E5687" s="41"/>
      <c r="F5687" s="41"/>
      <c r="G5687" s="50" t="str">
        <f>IF(A5687&lt;&gt;"",CONCATENATE(A5687,":",YEAR(B5687),IF(MONTH(B5687)&gt;9,MONTH(B5687),CONCATENATE(0,MONTH(B5687))),IF(DAY(B5687)&gt;9,DAY(B5687),CONCATENATE(0,DAY(B5687))),IF(HOUR(C5687)&gt;9,HOUR(C5687),CONCATENATE(0,HOUR(C5687))),IF(MINUTE(C5687)&gt;9,MINUTE(C5687),CONCATENATE(0,MINUTE(C5687))),":",VLOOKUP(F5687,'Valid Values - Results'!$D$4:$F$12,3,FALSE)),"")</f>
        <v/>
      </c>
      <c r="H5687" s="41"/>
      <c r="I5687" s="41"/>
      <c r="J5687" s="41"/>
      <c r="K5687" s="41"/>
      <c r="L5687" s="41"/>
      <c r="M5687" s="92"/>
      <c r="N5687" s="41"/>
      <c r="O5687" s="41"/>
      <c r="P5687" s="41"/>
      <c r="Q5687" s="41"/>
      <c r="R5687" s="41"/>
      <c r="S5687" s="41"/>
      <c r="T5687" s="41"/>
      <c r="U5687" s="47"/>
      <c r="V5687" s="49"/>
      <c r="W5687" s="41"/>
      <c r="X5687" s="41"/>
      <c r="Y5687" s="41"/>
      <c r="AA5687" s="37" t="str">
        <f>IF($I5687&lt;&gt;"",VLOOKUP($I5687,'Valid Values - Search'!$R$4:$T$4719,3,FALSE),"")</f>
        <v/>
      </c>
      <c r="AB5687" s="37" t="str">
        <f>IF($I5687&lt;&gt;"",VLOOKUP($I5687,'Valid Values - Search'!$R$4:$S$4719,2,FALSE),"")</f>
        <v/>
      </c>
      <c r="AC5687" s="38" t="str">
        <f t="shared" si="88"/>
        <v/>
      </c>
      <c r="AD5687" s="38"/>
    </row>
    <row r="5688" spans="1:30">
      <c r="A5688" s="46"/>
      <c r="B5688" s="47"/>
      <c r="C5688" s="49"/>
      <c r="D5688" s="41"/>
      <c r="E5688" s="41"/>
      <c r="F5688" s="41"/>
      <c r="G5688" s="50" t="str">
        <f>IF(A5688&lt;&gt;"",CONCATENATE(A5688,":",YEAR(B5688),IF(MONTH(B5688)&gt;9,MONTH(B5688),CONCATENATE(0,MONTH(B5688))),IF(DAY(B5688)&gt;9,DAY(B5688),CONCATENATE(0,DAY(B5688))),IF(HOUR(C5688)&gt;9,HOUR(C5688),CONCATENATE(0,HOUR(C5688))),IF(MINUTE(C5688)&gt;9,MINUTE(C5688),CONCATENATE(0,MINUTE(C5688))),":",VLOOKUP(F5688,'Valid Values - Results'!$D$4:$F$12,3,FALSE)),"")</f>
        <v/>
      </c>
      <c r="H5688" s="41"/>
      <c r="I5688" s="41"/>
      <c r="J5688" s="41"/>
      <c r="K5688" s="41"/>
      <c r="L5688" s="41"/>
      <c r="M5688" s="92"/>
      <c r="N5688" s="41"/>
      <c r="O5688" s="41"/>
      <c r="P5688" s="41"/>
      <c r="Q5688" s="41"/>
      <c r="R5688" s="41"/>
      <c r="S5688" s="41"/>
      <c r="T5688" s="41"/>
      <c r="U5688" s="47"/>
      <c r="V5688" s="49"/>
      <c r="W5688" s="41"/>
      <c r="X5688" s="41"/>
      <c r="Y5688" s="41"/>
      <c r="AA5688" s="37" t="str">
        <f>IF($I5688&lt;&gt;"",VLOOKUP($I5688,'Valid Values - Search'!$R$4:$T$4719,3,FALSE),"")</f>
        <v/>
      </c>
      <c r="AB5688" s="37" t="str">
        <f>IF($I5688&lt;&gt;"",VLOOKUP($I5688,'Valid Values - Search'!$R$4:$S$4719,2,FALSE),"")</f>
        <v/>
      </c>
      <c r="AC5688" s="38" t="str">
        <f t="shared" si="88"/>
        <v/>
      </c>
      <c r="AD5688" s="38"/>
    </row>
    <row r="5689" spans="1:30">
      <c r="A5689" s="46"/>
      <c r="B5689" s="47"/>
      <c r="C5689" s="49"/>
      <c r="D5689" s="41"/>
      <c r="E5689" s="41"/>
      <c r="F5689" s="41"/>
      <c r="G5689" s="50" t="str">
        <f>IF(A5689&lt;&gt;"",CONCATENATE(A5689,":",YEAR(B5689),IF(MONTH(B5689)&gt;9,MONTH(B5689),CONCATENATE(0,MONTH(B5689))),IF(DAY(B5689)&gt;9,DAY(B5689),CONCATENATE(0,DAY(B5689))),IF(HOUR(C5689)&gt;9,HOUR(C5689),CONCATENATE(0,HOUR(C5689))),IF(MINUTE(C5689)&gt;9,MINUTE(C5689),CONCATENATE(0,MINUTE(C5689))),":",VLOOKUP(F5689,'Valid Values - Results'!$D$4:$F$12,3,FALSE)),"")</f>
        <v/>
      </c>
      <c r="H5689" s="41"/>
      <c r="I5689" s="41"/>
      <c r="J5689" s="41"/>
      <c r="K5689" s="41"/>
      <c r="L5689" s="41"/>
      <c r="M5689" s="92"/>
      <c r="N5689" s="41"/>
      <c r="O5689" s="41"/>
      <c r="P5689" s="41"/>
      <c r="Q5689" s="41"/>
      <c r="R5689" s="41"/>
      <c r="S5689" s="41"/>
      <c r="T5689" s="41"/>
      <c r="U5689" s="47"/>
      <c r="V5689" s="49"/>
      <c r="W5689" s="41"/>
      <c r="X5689" s="41"/>
      <c r="Y5689" s="41"/>
      <c r="AA5689" s="37" t="str">
        <f>IF($I5689&lt;&gt;"",VLOOKUP($I5689,'Valid Values - Search'!$R$4:$T$4719,3,FALSE),"")</f>
        <v/>
      </c>
      <c r="AB5689" s="37" t="str">
        <f>IF($I5689&lt;&gt;"",VLOOKUP($I5689,'Valid Values - Search'!$R$4:$S$4719,2,FALSE),"")</f>
        <v/>
      </c>
      <c r="AC5689" s="38" t="str">
        <f t="shared" si="88"/>
        <v/>
      </c>
      <c r="AD5689" s="38"/>
    </row>
    <row r="5690" spans="1:30">
      <c r="A5690" s="46"/>
      <c r="B5690" s="47"/>
      <c r="C5690" s="49"/>
      <c r="D5690" s="41"/>
      <c r="E5690" s="41"/>
      <c r="F5690" s="41"/>
      <c r="G5690" s="50" t="str">
        <f>IF(A5690&lt;&gt;"",CONCATENATE(A5690,":",YEAR(B5690),IF(MONTH(B5690)&gt;9,MONTH(B5690),CONCATENATE(0,MONTH(B5690))),IF(DAY(B5690)&gt;9,DAY(B5690),CONCATENATE(0,DAY(B5690))),IF(HOUR(C5690)&gt;9,HOUR(C5690),CONCATENATE(0,HOUR(C5690))),IF(MINUTE(C5690)&gt;9,MINUTE(C5690),CONCATENATE(0,MINUTE(C5690))),":",VLOOKUP(F5690,'Valid Values - Results'!$D$4:$F$12,3,FALSE)),"")</f>
        <v/>
      </c>
      <c r="H5690" s="41"/>
      <c r="I5690" s="41"/>
      <c r="J5690" s="41"/>
      <c r="K5690" s="41"/>
      <c r="L5690" s="41"/>
      <c r="M5690" s="92"/>
      <c r="N5690" s="41"/>
      <c r="O5690" s="41"/>
      <c r="P5690" s="41"/>
      <c r="Q5690" s="41"/>
      <c r="R5690" s="41"/>
      <c r="S5690" s="41"/>
      <c r="T5690" s="41"/>
      <c r="U5690" s="47"/>
      <c r="V5690" s="49"/>
      <c r="W5690" s="41"/>
      <c r="X5690" s="41"/>
      <c r="Y5690" s="41"/>
      <c r="AA5690" s="37" t="str">
        <f>IF($I5690&lt;&gt;"",VLOOKUP($I5690,'Valid Values - Search'!$R$4:$T$4719,3,FALSE),"")</f>
        <v/>
      </c>
      <c r="AB5690" s="37" t="str">
        <f>IF($I5690&lt;&gt;"",VLOOKUP($I5690,'Valid Values - Search'!$R$4:$S$4719,2,FALSE),"")</f>
        <v/>
      </c>
      <c r="AC5690" s="38" t="str">
        <f t="shared" si="88"/>
        <v/>
      </c>
      <c r="AD5690" s="38"/>
    </row>
    <row r="5691" spans="1:30">
      <c r="A5691" s="46"/>
      <c r="B5691" s="47"/>
      <c r="C5691" s="49"/>
      <c r="D5691" s="41"/>
      <c r="E5691" s="41"/>
      <c r="F5691" s="41"/>
      <c r="G5691" s="50" t="str">
        <f>IF(A5691&lt;&gt;"",CONCATENATE(A5691,":",YEAR(B5691),IF(MONTH(B5691)&gt;9,MONTH(B5691),CONCATENATE(0,MONTH(B5691))),IF(DAY(B5691)&gt;9,DAY(B5691),CONCATENATE(0,DAY(B5691))),IF(HOUR(C5691)&gt;9,HOUR(C5691),CONCATENATE(0,HOUR(C5691))),IF(MINUTE(C5691)&gt;9,MINUTE(C5691),CONCATENATE(0,MINUTE(C5691))),":",VLOOKUP(F5691,'Valid Values - Results'!$D$4:$F$12,3,FALSE)),"")</f>
        <v/>
      </c>
      <c r="H5691" s="41"/>
      <c r="I5691" s="41"/>
      <c r="J5691" s="41"/>
      <c r="K5691" s="41"/>
      <c r="L5691" s="41"/>
      <c r="M5691" s="92"/>
      <c r="N5691" s="41"/>
      <c r="O5691" s="41"/>
      <c r="P5691" s="41"/>
      <c r="Q5691" s="41"/>
      <c r="R5691" s="41"/>
      <c r="S5691" s="41"/>
      <c r="T5691" s="41"/>
      <c r="U5691" s="47"/>
      <c r="V5691" s="49"/>
      <c r="W5691" s="41"/>
      <c r="X5691" s="41"/>
      <c r="Y5691" s="41"/>
      <c r="AA5691" s="37" t="str">
        <f>IF($I5691&lt;&gt;"",VLOOKUP($I5691,'Valid Values - Search'!$R$4:$T$4719,3,FALSE),"")</f>
        <v/>
      </c>
      <c r="AB5691" s="37" t="str">
        <f>IF($I5691&lt;&gt;"",VLOOKUP($I5691,'Valid Values - Search'!$R$4:$S$4719,2,FALSE),"")</f>
        <v/>
      </c>
      <c r="AC5691" s="38" t="str">
        <f t="shared" si="88"/>
        <v/>
      </c>
      <c r="AD5691" s="38"/>
    </row>
    <row r="5692" spans="1:30">
      <c r="A5692" s="46"/>
      <c r="B5692" s="47"/>
      <c r="C5692" s="49"/>
      <c r="D5692" s="41"/>
      <c r="E5692" s="41"/>
      <c r="F5692" s="41"/>
      <c r="G5692" s="50" t="str">
        <f>IF(A5692&lt;&gt;"",CONCATENATE(A5692,":",YEAR(B5692),IF(MONTH(B5692)&gt;9,MONTH(B5692),CONCATENATE(0,MONTH(B5692))),IF(DAY(B5692)&gt;9,DAY(B5692),CONCATENATE(0,DAY(B5692))),IF(HOUR(C5692)&gt;9,HOUR(C5692),CONCATENATE(0,HOUR(C5692))),IF(MINUTE(C5692)&gt;9,MINUTE(C5692),CONCATENATE(0,MINUTE(C5692))),":",VLOOKUP(F5692,'Valid Values - Results'!$D$4:$F$12,3,FALSE)),"")</f>
        <v/>
      </c>
      <c r="H5692" s="41"/>
      <c r="I5692" s="41"/>
      <c r="J5692" s="41"/>
      <c r="K5692" s="41"/>
      <c r="L5692" s="41"/>
      <c r="M5692" s="92"/>
      <c r="N5692" s="41"/>
      <c r="O5692" s="41"/>
      <c r="P5692" s="41"/>
      <c r="Q5692" s="41"/>
      <c r="R5692" s="41"/>
      <c r="S5692" s="41"/>
      <c r="T5692" s="41"/>
      <c r="U5692" s="47"/>
      <c r="V5692" s="49"/>
      <c r="W5692" s="41"/>
      <c r="X5692" s="41"/>
      <c r="Y5692" s="41"/>
      <c r="AA5692" s="37" t="str">
        <f>IF($I5692&lt;&gt;"",VLOOKUP($I5692,'Valid Values - Search'!$R$4:$T$4719,3,FALSE),"")</f>
        <v/>
      </c>
      <c r="AB5692" s="37" t="str">
        <f>IF($I5692&lt;&gt;"",VLOOKUP($I5692,'Valid Values - Search'!$R$4:$S$4719,2,FALSE),"")</f>
        <v/>
      </c>
      <c r="AC5692" s="38" t="str">
        <f t="shared" si="88"/>
        <v/>
      </c>
      <c r="AD5692" s="38"/>
    </row>
    <row r="5693" spans="1:30">
      <c r="A5693" s="46"/>
      <c r="B5693" s="47"/>
      <c r="C5693" s="49"/>
      <c r="D5693" s="41"/>
      <c r="E5693" s="41"/>
      <c r="F5693" s="41"/>
      <c r="G5693" s="50" t="str">
        <f>IF(A5693&lt;&gt;"",CONCATENATE(A5693,":",YEAR(B5693),IF(MONTH(B5693)&gt;9,MONTH(B5693),CONCATENATE(0,MONTH(B5693))),IF(DAY(B5693)&gt;9,DAY(B5693),CONCATENATE(0,DAY(B5693))),IF(HOUR(C5693)&gt;9,HOUR(C5693),CONCATENATE(0,HOUR(C5693))),IF(MINUTE(C5693)&gt;9,MINUTE(C5693),CONCATENATE(0,MINUTE(C5693))),":",VLOOKUP(F5693,'Valid Values - Results'!$D$4:$F$12,3,FALSE)),"")</f>
        <v/>
      </c>
      <c r="H5693" s="41"/>
      <c r="I5693" s="41"/>
      <c r="J5693" s="41"/>
      <c r="K5693" s="41"/>
      <c r="L5693" s="41"/>
      <c r="M5693" s="92"/>
      <c r="N5693" s="41"/>
      <c r="O5693" s="41"/>
      <c r="P5693" s="41"/>
      <c r="Q5693" s="41"/>
      <c r="R5693" s="41"/>
      <c r="S5693" s="41"/>
      <c r="T5693" s="41"/>
      <c r="U5693" s="47"/>
      <c r="V5693" s="49"/>
      <c r="W5693" s="41"/>
      <c r="X5693" s="41"/>
      <c r="Y5693" s="41"/>
      <c r="AA5693" s="37" t="str">
        <f>IF($I5693&lt;&gt;"",VLOOKUP($I5693,'Valid Values - Search'!$R$4:$T$4719,3,FALSE),"")</f>
        <v/>
      </c>
      <c r="AB5693" s="37" t="str">
        <f>IF($I5693&lt;&gt;"",VLOOKUP($I5693,'Valid Values - Search'!$R$4:$S$4719,2,FALSE),"")</f>
        <v/>
      </c>
      <c r="AC5693" s="38" t="str">
        <f t="shared" si="88"/>
        <v/>
      </c>
      <c r="AD5693" s="38"/>
    </row>
    <row r="5694" spans="1:30">
      <c r="A5694" s="46"/>
      <c r="B5694" s="47"/>
      <c r="C5694" s="49"/>
      <c r="D5694" s="41"/>
      <c r="E5694" s="41"/>
      <c r="F5694" s="41"/>
      <c r="G5694" s="50" t="str">
        <f>IF(A5694&lt;&gt;"",CONCATENATE(A5694,":",YEAR(B5694),IF(MONTH(B5694)&gt;9,MONTH(B5694),CONCATENATE(0,MONTH(B5694))),IF(DAY(B5694)&gt;9,DAY(B5694),CONCATENATE(0,DAY(B5694))),IF(HOUR(C5694)&gt;9,HOUR(C5694),CONCATENATE(0,HOUR(C5694))),IF(MINUTE(C5694)&gt;9,MINUTE(C5694),CONCATENATE(0,MINUTE(C5694))),":",VLOOKUP(F5694,'Valid Values - Results'!$D$4:$F$12,3,FALSE)),"")</f>
        <v/>
      </c>
      <c r="H5694" s="41"/>
      <c r="I5694" s="41"/>
      <c r="J5694" s="41"/>
      <c r="K5694" s="41"/>
      <c r="L5694" s="41"/>
      <c r="M5694" s="92"/>
      <c r="N5694" s="41"/>
      <c r="O5694" s="41"/>
      <c r="P5694" s="41"/>
      <c r="Q5694" s="41"/>
      <c r="R5694" s="41"/>
      <c r="S5694" s="41"/>
      <c r="T5694" s="41"/>
      <c r="U5694" s="47"/>
      <c r="V5694" s="49"/>
      <c r="W5694" s="41"/>
      <c r="X5694" s="41"/>
      <c r="Y5694" s="41"/>
      <c r="AA5694" s="37" t="str">
        <f>IF($I5694&lt;&gt;"",VLOOKUP($I5694,'Valid Values - Search'!$R$4:$T$4719,3,FALSE),"")</f>
        <v/>
      </c>
      <c r="AB5694" s="37" t="str">
        <f>IF($I5694&lt;&gt;"",VLOOKUP($I5694,'Valid Values - Search'!$R$4:$S$4719,2,FALSE),"")</f>
        <v/>
      </c>
      <c r="AC5694" s="38" t="str">
        <f t="shared" si="88"/>
        <v/>
      </c>
      <c r="AD5694" s="38"/>
    </row>
    <row r="5695" spans="1:30">
      <c r="A5695" s="46"/>
      <c r="B5695" s="47"/>
      <c r="C5695" s="49"/>
      <c r="D5695" s="41"/>
      <c r="E5695" s="41"/>
      <c r="F5695" s="41"/>
      <c r="G5695" s="50" t="str">
        <f>IF(A5695&lt;&gt;"",CONCATENATE(A5695,":",YEAR(B5695),IF(MONTH(B5695)&gt;9,MONTH(B5695),CONCATENATE(0,MONTH(B5695))),IF(DAY(B5695)&gt;9,DAY(B5695),CONCATENATE(0,DAY(B5695))),IF(HOUR(C5695)&gt;9,HOUR(C5695),CONCATENATE(0,HOUR(C5695))),IF(MINUTE(C5695)&gt;9,MINUTE(C5695),CONCATENATE(0,MINUTE(C5695))),":",VLOOKUP(F5695,'Valid Values - Results'!$D$4:$F$12,3,FALSE)),"")</f>
        <v/>
      </c>
      <c r="H5695" s="41"/>
      <c r="I5695" s="41"/>
      <c r="J5695" s="41"/>
      <c r="K5695" s="41"/>
      <c r="L5695" s="41"/>
      <c r="M5695" s="92"/>
      <c r="N5695" s="41"/>
      <c r="O5695" s="41"/>
      <c r="P5695" s="41"/>
      <c r="Q5695" s="41"/>
      <c r="R5695" s="41"/>
      <c r="S5695" s="41"/>
      <c r="T5695" s="41"/>
      <c r="U5695" s="47"/>
      <c r="V5695" s="49"/>
      <c r="W5695" s="41"/>
      <c r="X5695" s="41"/>
      <c r="Y5695" s="41"/>
      <c r="AA5695" s="37" t="str">
        <f>IF($I5695&lt;&gt;"",VLOOKUP($I5695,'Valid Values - Search'!$R$4:$T$4719,3,FALSE),"")</f>
        <v/>
      </c>
      <c r="AB5695" s="37" t="str">
        <f>IF($I5695&lt;&gt;"",VLOOKUP($I5695,'Valid Values - Search'!$R$4:$S$4719,2,FALSE),"")</f>
        <v/>
      </c>
      <c r="AC5695" s="38" t="str">
        <f t="shared" si="88"/>
        <v/>
      </c>
      <c r="AD5695" s="38"/>
    </row>
    <row r="5696" spans="1:30">
      <c r="A5696" s="46"/>
      <c r="B5696" s="47"/>
      <c r="C5696" s="49"/>
      <c r="D5696" s="41"/>
      <c r="E5696" s="41"/>
      <c r="F5696" s="41"/>
      <c r="G5696" s="50" t="str">
        <f>IF(A5696&lt;&gt;"",CONCATENATE(A5696,":",YEAR(B5696),IF(MONTH(B5696)&gt;9,MONTH(B5696),CONCATENATE(0,MONTH(B5696))),IF(DAY(B5696)&gt;9,DAY(B5696),CONCATENATE(0,DAY(B5696))),IF(HOUR(C5696)&gt;9,HOUR(C5696),CONCATENATE(0,HOUR(C5696))),IF(MINUTE(C5696)&gt;9,MINUTE(C5696),CONCATENATE(0,MINUTE(C5696))),":",VLOOKUP(F5696,'Valid Values - Results'!$D$4:$F$12,3,FALSE)),"")</f>
        <v/>
      </c>
      <c r="H5696" s="41"/>
      <c r="I5696" s="41"/>
      <c r="J5696" s="41"/>
      <c r="K5696" s="41"/>
      <c r="L5696" s="41"/>
      <c r="M5696" s="92"/>
      <c r="N5696" s="41"/>
      <c r="O5696" s="41"/>
      <c r="P5696" s="41"/>
      <c r="Q5696" s="41"/>
      <c r="R5696" s="41"/>
      <c r="S5696" s="41"/>
      <c r="T5696" s="41"/>
      <c r="U5696" s="47"/>
      <c r="V5696" s="49"/>
      <c r="W5696" s="41"/>
      <c r="X5696" s="41"/>
      <c r="Y5696" s="41"/>
      <c r="AA5696" s="37" t="str">
        <f>IF($I5696&lt;&gt;"",VLOOKUP($I5696,'Valid Values - Search'!$R$4:$T$4719,3,FALSE),"")</f>
        <v/>
      </c>
      <c r="AB5696" s="37" t="str">
        <f>IF($I5696&lt;&gt;"",VLOOKUP($I5696,'Valid Values - Search'!$R$4:$S$4719,2,FALSE),"")</f>
        <v/>
      </c>
      <c r="AC5696" s="38" t="str">
        <f t="shared" si="88"/>
        <v/>
      </c>
      <c r="AD5696" s="38"/>
    </row>
    <row r="5697" spans="1:30">
      <c r="A5697" s="46"/>
      <c r="B5697" s="47"/>
      <c r="C5697" s="49"/>
      <c r="D5697" s="41"/>
      <c r="E5697" s="41"/>
      <c r="F5697" s="41"/>
      <c r="G5697" s="50" t="str">
        <f>IF(A5697&lt;&gt;"",CONCATENATE(A5697,":",YEAR(B5697),IF(MONTH(B5697)&gt;9,MONTH(B5697),CONCATENATE(0,MONTH(B5697))),IF(DAY(B5697)&gt;9,DAY(B5697),CONCATENATE(0,DAY(B5697))),IF(HOUR(C5697)&gt;9,HOUR(C5697),CONCATENATE(0,HOUR(C5697))),IF(MINUTE(C5697)&gt;9,MINUTE(C5697),CONCATENATE(0,MINUTE(C5697))),":",VLOOKUP(F5697,'Valid Values - Results'!$D$4:$F$12,3,FALSE)),"")</f>
        <v/>
      </c>
      <c r="H5697" s="41"/>
      <c r="I5697" s="41"/>
      <c r="J5697" s="41"/>
      <c r="K5697" s="41"/>
      <c r="L5697" s="41"/>
      <c r="M5697" s="92"/>
      <c r="N5697" s="41"/>
      <c r="O5697" s="41"/>
      <c r="P5697" s="41"/>
      <c r="Q5697" s="41"/>
      <c r="R5697" s="41"/>
      <c r="S5697" s="41"/>
      <c r="T5697" s="41"/>
      <c r="U5697" s="47"/>
      <c r="V5697" s="49"/>
      <c r="W5697" s="41"/>
      <c r="X5697" s="41"/>
      <c r="Y5697" s="41"/>
      <c r="AA5697" s="37" t="str">
        <f>IF($I5697&lt;&gt;"",VLOOKUP($I5697,'Valid Values - Search'!$R$4:$T$4719,3,FALSE),"")</f>
        <v/>
      </c>
      <c r="AB5697" s="37" t="str">
        <f>IF($I5697&lt;&gt;"",VLOOKUP($I5697,'Valid Values - Search'!$R$4:$S$4719,2,FALSE),"")</f>
        <v/>
      </c>
      <c r="AC5697" s="38" t="str">
        <f t="shared" si="88"/>
        <v/>
      </c>
      <c r="AD5697" s="38"/>
    </row>
    <row r="5698" spans="1:30">
      <c r="A5698" s="46"/>
      <c r="B5698" s="47"/>
      <c r="C5698" s="49"/>
      <c r="D5698" s="41"/>
      <c r="E5698" s="41"/>
      <c r="F5698" s="41"/>
      <c r="G5698" s="50" t="str">
        <f>IF(A5698&lt;&gt;"",CONCATENATE(A5698,":",YEAR(B5698),IF(MONTH(B5698)&gt;9,MONTH(B5698),CONCATENATE(0,MONTH(B5698))),IF(DAY(B5698)&gt;9,DAY(B5698),CONCATENATE(0,DAY(B5698))),IF(HOUR(C5698)&gt;9,HOUR(C5698),CONCATENATE(0,HOUR(C5698))),IF(MINUTE(C5698)&gt;9,MINUTE(C5698),CONCATENATE(0,MINUTE(C5698))),":",VLOOKUP(F5698,'Valid Values - Results'!$D$4:$F$12,3,FALSE)),"")</f>
        <v/>
      </c>
      <c r="H5698" s="41"/>
      <c r="I5698" s="41"/>
      <c r="J5698" s="41"/>
      <c r="K5698" s="41"/>
      <c r="L5698" s="41"/>
      <c r="M5698" s="92"/>
      <c r="N5698" s="41"/>
      <c r="O5698" s="41"/>
      <c r="P5698" s="41"/>
      <c r="Q5698" s="41"/>
      <c r="R5698" s="41"/>
      <c r="S5698" s="41"/>
      <c r="T5698" s="41"/>
      <c r="U5698" s="47"/>
      <c r="V5698" s="49"/>
      <c r="W5698" s="41"/>
      <c r="X5698" s="41"/>
      <c r="Y5698" s="41"/>
      <c r="AA5698" s="37" t="str">
        <f>IF($I5698&lt;&gt;"",VLOOKUP($I5698,'Valid Values - Search'!$R$4:$T$4719,3,FALSE),"")</f>
        <v/>
      </c>
      <c r="AB5698" s="37" t="str">
        <f>IF($I5698&lt;&gt;"",VLOOKUP($I5698,'Valid Values - Search'!$R$4:$S$4719,2,FALSE),"")</f>
        <v/>
      </c>
      <c r="AC5698" s="38" t="str">
        <f t="shared" ref="AC5698:AC5761" si="89">IF($V5698&lt;&gt;"",$D5698,"")</f>
        <v/>
      </c>
      <c r="AD5698" s="38"/>
    </row>
    <row r="5699" spans="1:30">
      <c r="A5699" s="46"/>
      <c r="B5699" s="47"/>
      <c r="C5699" s="49"/>
      <c r="D5699" s="41"/>
      <c r="E5699" s="41"/>
      <c r="F5699" s="41"/>
      <c r="G5699" s="50" t="str">
        <f>IF(A5699&lt;&gt;"",CONCATENATE(A5699,":",YEAR(B5699),IF(MONTH(B5699)&gt;9,MONTH(B5699),CONCATENATE(0,MONTH(B5699))),IF(DAY(B5699)&gt;9,DAY(B5699),CONCATENATE(0,DAY(B5699))),IF(HOUR(C5699)&gt;9,HOUR(C5699),CONCATENATE(0,HOUR(C5699))),IF(MINUTE(C5699)&gt;9,MINUTE(C5699),CONCATENATE(0,MINUTE(C5699))),":",VLOOKUP(F5699,'Valid Values - Results'!$D$4:$F$12,3,FALSE)),"")</f>
        <v/>
      </c>
      <c r="H5699" s="41"/>
      <c r="I5699" s="41"/>
      <c r="J5699" s="41"/>
      <c r="K5699" s="41"/>
      <c r="L5699" s="41"/>
      <c r="M5699" s="92"/>
      <c r="N5699" s="41"/>
      <c r="O5699" s="41"/>
      <c r="P5699" s="41"/>
      <c r="Q5699" s="41"/>
      <c r="R5699" s="41"/>
      <c r="S5699" s="41"/>
      <c r="T5699" s="41"/>
      <c r="U5699" s="47"/>
      <c r="V5699" s="49"/>
      <c r="W5699" s="41"/>
      <c r="X5699" s="41"/>
      <c r="Y5699" s="41"/>
      <c r="AA5699" s="37" t="str">
        <f>IF($I5699&lt;&gt;"",VLOOKUP($I5699,'Valid Values - Search'!$R$4:$T$4719,3,FALSE),"")</f>
        <v/>
      </c>
      <c r="AB5699" s="37" t="str">
        <f>IF($I5699&lt;&gt;"",VLOOKUP($I5699,'Valid Values - Search'!$R$4:$S$4719,2,FALSE),"")</f>
        <v/>
      </c>
      <c r="AC5699" s="38" t="str">
        <f t="shared" si="89"/>
        <v/>
      </c>
      <c r="AD5699" s="38"/>
    </row>
    <row r="5700" spans="1:30">
      <c r="A5700" s="46"/>
      <c r="B5700" s="47"/>
      <c r="C5700" s="49"/>
      <c r="D5700" s="41"/>
      <c r="E5700" s="41"/>
      <c r="F5700" s="41"/>
      <c r="G5700" s="50" t="str">
        <f>IF(A5700&lt;&gt;"",CONCATENATE(A5700,":",YEAR(B5700),IF(MONTH(B5700)&gt;9,MONTH(B5700),CONCATENATE(0,MONTH(B5700))),IF(DAY(B5700)&gt;9,DAY(B5700),CONCATENATE(0,DAY(B5700))),IF(HOUR(C5700)&gt;9,HOUR(C5700),CONCATENATE(0,HOUR(C5700))),IF(MINUTE(C5700)&gt;9,MINUTE(C5700),CONCATENATE(0,MINUTE(C5700))),":",VLOOKUP(F5700,'Valid Values - Results'!$D$4:$F$12,3,FALSE)),"")</f>
        <v/>
      </c>
      <c r="H5700" s="41"/>
      <c r="I5700" s="41"/>
      <c r="J5700" s="41"/>
      <c r="K5700" s="41"/>
      <c r="L5700" s="41"/>
      <c r="M5700" s="92"/>
      <c r="N5700" s="41"/>
      <c r="O5700" s="41"/>
      <c r="P5700" s="41"/>
      <c r="Q5700" s="41"/>
      <c r="R5700" s="41"/>
      <c r="S5700" s="41"/>
      <c r="T5700" s="41"/>
      <c r="U5700" s="47"/>
      <c r="V5700" s="49"/>
      <c r="W5700" s="41"/>
      <c r="X5700" s="41"/>
      <c r="Y5700" s="41"/>
      <c r="AA5700" s="37" t="str">
        <f>IF($I5700&lt;&gt;"",VLOOKUP($I5700,'Valid Values - Search'!$R$4:$T$4719,3,FALSE),"")</f>
        <v/>
      </c>
      <c r="AB5700" s="37" t="str">
        <f>IF($I5700&lt;&gt;"",VLOOKUP($I5700,'Valid Values - Search'!$R$4:$S$4719,2,FALSE),"")</f>
        <v/>
      </c>
      <c r="AC5700" s="38" t="str">
        <f t="shared" si="89"/>
        <v/>
      </c>
      <c r="AD5700" s="38"/>
    </row>
    <row r="5701" spans="1:30">
      <c r="A5701" s="46"/>
      <c r="B5701" s="47"/>
      <c r="C5701" s="49"/>
      <c r="D5701" s="41"/>
      <c r="E5701" s="41"/>
      <c r="F5701" s="41"/>
      <c r="G5701" s="50" t="str">
        <f>IF(A5701&lt;&gt;"",CONCATENATE(A5701,":",YEAR(B5701),IF(MONTH(B5701)&gt;9,MONTH(B5701),CONCATENATE(0,MONTH(B5701))),IF(DAY(B5701)&gt;9,DAY(B5701),CONCATENATE(0,DAY(B5701))),IF(HOUR(C5701)&gt;9,HOUR(C5701),CONCATENATE(0,HOUR(C5701))),IF(MINUTE(C5701)&gt;9,MINUTE(C5701),CONCATENATE(0,MINUTE(C5701))),":",VLOOKUP(F5701,'Valid Values - Results'!$D$4:$F$12,3,FALSE)),"")</f>
        <v/>
      </c>
      <c r="H5701" s="41"/>
      <c r="I5701" s="41"/>
      <c r="J5701" s="41"/>
      <c r="K5701" s="41"/>
      <c r="L5701" s="41"/>
      <c r="M5701" s="92"/>
      <c r="N5701" s="41"/>
      <c r="O5701" s="41"/>
      <c r="P5701" s="41"/>
      <c r="Q5701" s="41"/>
      <c r="R5701" s="41"/>
      <c r="S5701" s="41"/>
      <c r="T5701" s="41"/>
      <c r="U5701" s="47"/>
      <c r="V5701" s="49"/>
      <c r="W5701" s="41"/>
      <c r="X5701" s="41"/>
      <c r="Y5701" s="41"/>
      <c r="AA5701" s="37" t="str">
        <f>IF($I5701&lt;&gt;"",VLOOKUP($I5701,'Valid Values - Search'!$R$4:$T$4719,3,FALSE),"")</f>
        <v/>
      </c>
      <c r="AB5701" s="37" t="str">
        <f>IF($I5701&lt;&gt;"",VLOOKUP($I5701,'Valid Values - Search'!$R$4:$S$4719,2,FALSE),"")</f>
        <v/>
      </c>
      <c r="AC5701" s="38" t="str">
        <f t="shared" si="89"/>
        <v/>
      </c>
      <c r="AD5701" s="38"/>
    </row>
    <row r="5702" spans="1:30">
      <c r="A5702" s="46"/>
      <c r="B5702" s="47"/>
      <c r="C5702" s="49"/>
      <c r="D5702" s="41"/>
      <c r="E5702" s="41"/>
      <c r="F5702" s="41"/>
      <c r="G5702" s="50" t="str">
        <f>IF(A5702&lt;&gt;"",CONCATENATE(A5702,":",YEAR(B5702),IF(MONTH(B5702)&gt;9,MONTH(B5702),CONCATENATE(0,MONTH(B5702))),IF(DAY(B5702)&gt;9,DAY(B5702),CONCATENATE(0,DAY(B5702))),IF(HOUR(C5702)&gt;9,HOUR(C5702),CONCATENATE(0,HOUR(C5702))),IF(MINUTE(C5702)&gt;9,MINUTE(C5702),CONCATENATE(0,MINUTE(C5702))),":",VLOOKUP(F5702,'Valid Values - Results'!$D$4:$F$12,3,FALSE)),"")</f>
        <v/>
      </c>
      <c r="H5702" s="41"/>
      <c r="I5702" s="41"/>
      <c r="J5702" s="41"/>
      <c r="K5702" s="41"/>
      <c r="L5702" s="41"/>
      <c r="M5702" s="92"/>
      <c r="N5702" s="41"/>
      <c r="O5702" s="41"/>
      <c r="P5702" s="41"/>
      <c r="Q5702" s="41"/>
      <c r="R5702" s="41"/>
      <c r="S5702" s="41"/>
      <c r="T5702" s="41"/>
      <c r="U5702" s="47"/>
      <c r="V5702" s="49"/>
      <c r="W5702" s="41"/>
      <c r="X5702" s="41"/>
      <c r="Y5702" s="41"/>
      <c r="AA5702" s="37" t="str">
        <f>IF($I5702&lt;&gt;"",VLOOKUP($I5702,'Valid Values - Search'!$R$4:$T$4719,3,FALSE),"")</f>
        <v/>
      </c>
      <c r="AB5702" s="37" t="str">
        <f>IF($I5702&lt;&gt;"",VLOOKUP($I5702,'Valid Values - Search'!$R$4:$S$4719,2,FALSE),"")</f>
        <v/>
      </c>
      <c r="AC5702" s="38" t="str">
        <f t="shared" si="89"/>
        <v/>
      </c>
      <c r="AD5702" s="38"/>
    </row>
    <row r="5703" spans="1:30">
      <c r="A5703" s="46"/>
      <c r="B5703" s="47"/>
      <c r="C5703" s="49"/>
      <c r="D5703" s="41"/>
      <c r="E5703" s="41"/>
      <c r="F5703" s="41"/>
      <c r="G5703" s="50" t="str">
        <f>IF(A5703&lt;&gt;"",CONCATENATE(A5703,":",YEAR(B5703),IF(MONTH(B5703)&gt;9,MONTH(B5703),CONCATENATE(0,MONTH(B5703))),IF(DAY(B5703)&gt;9,DAY(B5703),CONCATENATE(0,DAY(B5703))),IF(HOUR(C5703)&gt;9,HOUR(C5703),CONCATENATE(0,HOUR(C5703))),IF(MINUTE(C5703)&gt;9,MINUTE(C5703),CONCATENATE(0,MINUTE(C5703))),":",VLOOKUP(F5703,'Valid Values - Results'!$D$4:$F$12,3,FALSE)),"")</f>
        <v/>
      </c>
      <c r="H5703" s="41"/>
      <c r="I5703" s="41"/>
      <c r="J5703" s="41"/>
      <c r="K5703" s="41"/>
      <c r="L5703" s="41"/>
      <c r="M5703" s="92"/>
      <c r="N5703" s="41"/>
      <c r="O5703" s="41"/>
      <c r="P5703" s="41"/>
      <c r="Q5703" s="41"/>
      <c r="R5703" s="41"/>
      <c r="S5703" s="41"/>
      <c r="T5703" s="41"/>
      <c r="U5703" s="47"/>
      <c r="V5703" s="49"/>
      <c r="W5703" s="41"/>
      <c r="X5703" s="41"/>
      <c r="Y5703" s="41"/>
      <c r="AA5703" s="37" t="str">
        <f>IF($I5703&lt;&gt;"",VLOOKUP($I5703,'Valid Values - Search'!$R$4:$T$4719,3,FALSE),"")</f>
        <v/>
      </c>
      <c r="AB5703" s="37" t="str">
        <f>IF($I5703&lt;&gt;"",VLOOKUP($I5703,'Valid Values - Search'!$R$4:$S$4719,2,FALSE),"")</f>
        <v/>
      </c>
      <c r="AC5703" s="38" t="str">
        <f t="shared" si="89"/>
        <v/>
      </c>
      <c r="AD5703" s="38"/>
    </row>
    <row r="5704" spans="1:30">
      <c r="A5704" s="46"/>
      <c r="B5704" s="47"/>
      <c r="C5704" s="49"/>
      <c r="D5704" s="41"/>
      <c r="E5704" s="41"/>
      <c r="F5704" s="41"/>
      <c r="G5704" s="50" t="str">
        <f>IF(A5704&lt;&gt;"",CONCATENATE(A5704,":",YEAR(B5704),IF(MONTH(B5704)&gt;9,MONTH(B5704),CONCATENATE(0,MONTH(B5704))),IF(DAY(B5704)&gt;9,DAY(B5704),CONCATENATE(0,DAY(B5704))),IF(HOUR(C5704)&gt;9,HOUR(C5704),CONCATENATE(0,HOUR(C5704))),IF(MINUTE(C5704)&gt;9,MINUTE(C5704),CONCATENATE(0,MINUTE(C5704))),":",VLOOKUP(F5704,'Valid Values - Results'!$D$4:$F$12,3,FALSE)),"")</f>
        <v/>
      </c>
      <c r="H5704" s="41"/>
      <c r="I5704" s="41"/>
      <c r="J5704" s="41"/>
      <c r="K5704" s="41"/>
      <c r="L5704" s="41"/>
      <c r="M5704" s="92"/>
      <c r="N5704" s="41"/>
      <c r="O5704" s="41"/>
      <c r="P5704" s="41"/>
      <c r="Q5704" s="41"/>
      <c r="R5704" s="41"/>
      <c r="S5704" s="41"/>
      <c r="T5704" s="41"/>
      <c r="U5704" s="47"/>
      <c r="V5704" s="49"/>
      <c r="W5704" s="41"/>
      <c r="X5704" s="41"/>
      <c r="Y5704" s="41"/>
      <c r="AA5704" s="37" t="str">
        <f>IF($I5704&lt;&gt;"",VLOOKUP($I5704,'Valid Values - Search'!$R$4:$T$4719,3,FALSE),"")</f>
        <v/>
      </c>
      <c r="AB5704" s="37" t="str">
        <f>IF($I5704&lt;&gt;"",VLOOKUP($I5704,'Valid Values - Search'!$R$4:$S$4719,2,FALSE),"")</f>
        <v/>
      </c>
      <c r="AC5704" s="38" t="str">
        <f t="shared" si="89"/>
        <v/>
      </c>
      <c r="AD5704" s="38"/>
    </row>
    <row r="5705" spans="1:30">
      <c r="A5705" s="46"/>
      <c r="B5705" s="47"/>
      <c r="C5705" s="49"/>
      <c r="D5705" s="41"/>
      <c r="E5705" s="41"/>
      <c r="F5705" s="41"/>
      <c r="G5705" s="50" t="str">
        <f>IF(A5705&lt;&gt;"",CONCATENATE(A5705,":",YEAR(B5705),IF(MONTH(B5705)&gt;9,MONTH(B5705),CONCATENATE(0,MONTH(B5705))),IF(DAY(B5705)&gt;9,DAY(B5705),CONCATENATE(0,DAY(B5705))),IF(HOUR(C5705)&gt;9,HOUR(C5705),CONCATENATE(0,HOUR(C5705))),IF(MINUTE(C5705)&gt;9,MINUTE(C5705),CONCATENATE(0,MINUTE(C5705))),":",VLOOKUP(F5705,'Valid Values - Results'!$D$4:$F$12,3,FALSE)),"")</f>
        <v/>
      </c>
      <c r="H5705" s="41"/>
      <c r="I5705" s="41"/>
      <c r="J5705" s="41"/>
      <c r="K5705" s="41"/>
      <c r="L5705" s="41"/>
      <c r="M5705" s="92"/>
      <c r="N5705" s="41"/>
      <c r="O5705" s="41"/>
      <c r="P5705" s="41"/>
      <c r="Q5705" s="41"/>
      <c r="R5705" s="41"/>
      <c r="S5705" s="41"/>
      <c r="T5705" s="41"/>
      <c r="U5705" s="47"/>
      <c r="V5705" s="49"/>
      <c r="W5705" s="41"/>
      <c r="X5705" s="41"/>
      <c r="Y5705" s="41"/>
      <c r="AA5705" s="37" t="str">
        <f>IF($I5705&lt;&gt;"",VLOOKUP($I5705,'Valid Values - Search'!$R$4:$T$4719,3,FALSE),"")</f>
        <v/>
      </c>
      <c r="AB5705" s="37" t="str">
        <f>IF($I5705&lt;&gt;"",VLOOKUP($I5705,'Valid Values - Search'!$R$4:$S$4719,2,FALSE),"")</f>
        <v/>
      </c>
      <c r="AC5705" s="38" t="str">
        <f t="shared" si="89"/>
        <v/>
      </c>
      <c r="AD5705" s="38"/>
    </row>
    <row r="5706" spans="1:30">
      <c r="A5706" s="46"/>
      <c r="B5706" s="47"/>
      <c r="C5706" s="49"/>
      <c r="D5706" s="41"/>
      <c r="E5706" s="41"/>
      <c r="F5706" s="41"/>
      <c r="G5706" s="50" t="str">
        <f>IF(A5706&lt;&gt;"",CONCATENATE(A5706,":",YEAR(B5706),IF(MONTH(B5706)&gt;9,MONTH(B5706),CONCATENATE(0,MONTH(B5706))),IF(DAY(B5706)&gt;9,DAY(B5706),CONCATENATE(0,DAY(B5706))),IF(HOUR(C5706)&gt;9,HOUR(C5706),CONCATENATE(0,HOUR(C5706))),IF(MINUTE(C5706)&gt;9,MINUTE(C5706),CONCATENATE(0,MINUTE(C5706))),":",VLOOKUP(F5706,'Valid Values - Results'!$D$4:$F$12,3,FALSE)),"")</f>
        <v/>
      </c>
      <c r="H5706" s="41"/>
      <c r="I5706" s="41"/>
      <c r="J5706" s="41"/>
      <c r="K5706" s="41"/>
      <c r="L5706" s="41"/>
      <c r="M5706" s="92"/>
      <c r="N5706" s="41"/>
      <c r="O5706" s="41"/>
      <c r="P5706" s="41"/>
      <c r="Q5706" s="41"/>
      <c r="R5706" s="41"/>
      <c r="S5706" s="41"/>
      <c r="T5706" s="41"/>
      <c r="U5706" s="47"/>
      <c r="V5706" s="49"/>
      <c r="W5706" s="41"/>
      <c r="X5706" s="41"/>
      <c r="Y5706" s="41"/>
      <c r="AA5706" s="37" t="str">
        <f>IF($I5706&lt;&gt;"",VLOOKUP($I5706,'Valid Values - Search'!$R$4:$T$4719,3,FALSE),"")</f>
        <v/>
      </c>
      <c r="AB5706" s="37" t="str">
        <f>IF($I5706&lt;&gt;"",VLOOKUP($I5706,'Valid Values - Search'!$R$4:$S$4719,2,FALSE),"")</f>
        <v/>
      </c>
      <c r="AC5706" s="38" t="str">
        <f t="shared" si="89"/>
        <v/>
      </c>
      <c r="AD5706" s="38"/>
    </row>
    <row r="5707" spans="1:30">
      <c r="A5707" s="46"/>
      <c r="B5707" s="47"/>
      <c r="C5707" s="49"/>
      <c r="D5707" s="41"/>
      <c r="E5707" s="41"/>
      <c r="F5707" s="41"/>
      <c r="G5707" s="50" t="str">
        <f>IF(A5707&lt;&gt;"",CONCATENATE(A5707,":",YEAR(B5707),IF(MONTH(B5707)&gt;9,MONTH(B5707),CONCATENATE(0,MONTH(B5707))),IF(DAY(B5707)&gt;9,DAY(B5707),CONCATENATE(0,DAY(B5707))),IF(HOUR(C5707)&gt;9,HOUR(C5707),CONCATENATE(0,HOUR(C5707))),IF(MINUTE(C5707)&gt;9,MINUTE(C5707),CONCATENATE(0,MINUTE(C5707))),":",VLOOKUP(F5707,'Valid Values - Results'!$D$4:$F$12,3,FALSE)),"")</f>
        <v/>
      </c>
      <c r="H5707" s="41"/>
      <c r="I5707" s="41"/>
      <c r="J5707" s="41"/>
      <c r="K5707" s="41"/>
      <c r="L5707" s="41"/>
      <c r="M5707" s="92"/>
      <c r="N5707" s="41"/>
      <c r="O5707" s="41"/>
      <c r="P5707" s="41"/>
      <c r="Q5707" s="41"/>
      <c r="R5707" s="41"/>
      <c r="S5707" s="41"/>
      <c r="T5707" s="41"/>
      <c r="U5707" s="47"/>
      <c r="V5707" s="49"/>
      <c r="W5707" s="41"/>
      <c r="X5707" s="41"/>
      <c r="Y5707" s="41"/>
      <c r="AA5707" s="37" t="str">
        <f>IF($I5707&lt;&gt;"",VLOOKUP($I5707,'Valid Values - Search'!$R$4:$T$4719,3,FALSE),"")</f>
        <v/>
      </c>
      <c r="AB5707" s="37" t="str">
        <f>IF($I5707&lt;&gt;"",VLOOKUP($I5707,'Valid Values - Search'!$R$4:$S$4719,2,FALSE),"")</f>
        <v/>
      </c>
      <c r="AC5707" s="38" t="str">
        <f t="shared" si="89"/>
        <v/>
      </c>
      <c r="AD5707" s="38"/>
    </row>
    <row r="5708" spans="1:30">
      <c r="A5708" s="46"/>
      <c r="B5708" s="47"/>
      <c r="C5708" s="49"/>
      <c r="D5708" s="41"/>
      <c r="E5708" s="41"/>
      <c r="F5708" s="41"/>
      <c r="G5708" s="50" t="str">
        <f>IF(A5708&lt;&gt;"",CONCATENATE(A5708,":",YEAR(B5708),IF(MONTH(B5708)&gt;9,MONTH(B5708),CONCATENATE(0,MONTH(B5708))),IF(DAY(B5708)&gt;9,DAY(B5708),CONCATENATE(0,DAY(B5708))),IF(HOUR(C5708)&gt;9,HOUR(C5708),CONCATENATE(0,HOUR(C5708))),IF(MINUTE(C5708)&gt;9,MINUTE(C5708),CONCATENATE(0,MINUTE(C5708))),":",VLOOKUP(F5708,'Valid Values - Results'!$D$4:$F$12,3,FALSE)),"")</f>
        <v/>
      </c>
      <c r="H5708" s="41"/>
      <c r="I5708" s="41"/>
      <c r="J5708" s="41"/>
      <c r="K5708" s="41"/>
      <c r="L5708" s="41"/>
      <c r="M5708" s="92"/>
      <c r="N5708" s="41"/>
      <c r="O5708" s="41"/>
      <c r="P5708" s="41"/>
      <c r="Q5708" s="41"/>
      <c r="R5708" s="41"/>
      <c r="S5708" s="41"/>
      <c r="T5708" s="41"/>
      <c r="U5708" s="47"/>
      <c r="V5708" s="49"/>
      <c r="W5708" s="41"/>
      <c r="X5708" s="41"/>
      <c r="Y5708" s="41"/>
      <c r="AA5708" s="37" t="str">
        <f>IF($I5708&lt;&gt;"",VLOOKUP($I5708,'Valid Values - Search'!$R$4:$T$4719,3,FALSE),"")</f>
        <v/>
      </c>
      <c r="AB5708" s="37" t="str">
        <f>IF($I5708&lt;&gt;"",VLOOKUP($I5708,'Valid Values - Search'!$R$4:$S$4719,2,FALSE),"")</f>
        <v/>
      </c>
      <c r="AC5708" s="38" t="str">
        <f t="shared" si="89"/>
        <v/>
      </c>
      <c r="AD5708" s="38"/>
    </row>
    <row r="5709" spans="1:30">
      <c r="A5709" s="46"/>
      <c r="B5709" s="47"/>
      <c r="C5709" s="49"/>
      <c r="D5709" s="41"/>
      <c r="E5709" s="41"/>
      <c r="F5709" s="41"/>
      <c r="G5709" s="50" t="str">
        <f>IF(A5709&lt;&gt;"",CONCATENATE(A5709,":",YEAR(B5709),IF(MONTH(B5709)&gt;9,MONTH(B5709),CONCATENATE(0,MONTH(B5709))),IF(DAY(B5709)&gt;9,DAY(B5709),CONCATENATE(0,DAY(B5709))),IF(HOUR(C5709)&gt;9,HOUR(C5709),CONCATENATE(0,HOUR(C5709))),IF(MINUTE(C5709)&gt;9,MINUTE(C5709),CONCATENATE(0,MINUTE(C5709))),":",VLOOKUP(F5709,'Valid Values - Results'!$D$4:$F$12,3,FALSE)),"")</f>
        <v/>
      </c>
      <c r="H5709" s="41"/>
      <c r="I5709" s="41"/>
      <c r="J5709" s="41"/>
      <c r="K5709" s="41"/>
      <c r="L5709" s="41"/>
      <c r="M5709" s="92"/>
      <c r="N5709" s="41"/>
      <c r="O5709" s="41"/>
      <c r="P5709" s="41"/>
      <c r="Q5709" s="41"/>
      <c r="R5709" s="41"/>
      <c r="S5709" s="41"/>
      <c r="T5709" s="41"/>
      <c r="U5709" s="47"/>
      <c r="V5709" s="49"/>
      <c r="W5709" s="41"/>
      <c r="X5709" s="41"/>
      <c r="Y5709" s="41"/>
      <c r="AA5709" s="37" t="str">
        <f>IF($I5709&lt;&gt;"",VLOOKUP($I5709,'Valid Values - Search'!$R$4:$T$4719,3,FALSE),"")</f>
        <v/>
      </c>
      <c r="AB5709" s="37" t="str">
        <f>IF($I5709&lt;&gt;"",VLOOKUP($I5709,'Valid Values - Search'!$R$4:$S$4719,2,FALSE),"")</f>
        <v/>
      </c>
      <c r="AC5709" s="38" t="str">
        <f t="shared" si="89"/>
        <v/>
      </c>
      <c r="AD5709" s="38"/>
    </row>
    <row r="5710" spans="1:30">
      <c r="A5710" s="46"/>
      <c r="B5710" s="47"/>
      <c r="C5710" s="49"/>
      <c r="D5710" s="41"/>
      <c r="E5710" s="41"/>
      <c r="F5710" s="41"/>
      <c r="G5710" s="50" t="str">
        <f>IF(A5710&lt;&gt;"",CONCATENATE(A5710,":",YEAR(B5710),IF(MONTH(B5710)&gt;9,MONTH(B5710),CONCATENATE(0,MONTH(B5710))),IF(DAY(B5710)&gt;9,DAY(B5710),CONCATENATE(0,DAY(B5710))),IF(HOUR(C5710)&gt;9,HOUR(C5710),CONCATENATE(0,HOUR(C5710))),IF(MINUTE(C5710)&gt;9,MINUTE(C5710),CONCATENATE(0,MINUTE(C5710))),":",VLOOKUP(F5710,'Valid Values - Results'!$D$4:$F$12,3,FALSE)),"")</f>
        <v/>
      </c>
      <c r="H5710" s="41"/>
      <c r="I5710" s="41"/>
      <c r="J5710" s="41"/>
      <c r="K5710" s="41"/>
      <c r="L5710" s="41"/>
      <c r="M5710" s="92"/>
      <c r="N5710" s="41"/>
      <c r="O5710" s="41"/>
      <c r="P5710" s="41"/>
      <c r="Q5710" s="41"/>
      <c r="R5710" s="41"/>
      <c r="S5710" s="41"/>
      <c r="T5710" s="41"/>
      <c r="U5710" s="47"/>
      <c r="V5710" s="49"/>
      <c r="W5710" s="41"/>
      <c r="X5710" s="41"/>
      <c r="Y5710" s="41"/>
      <c r="AA5710" s="37" t="str">
        <f>IF($I5710&lt;&gt;"",VLOOKUP($I5710,'Valid Values - Search'!$R$4:$T$4719,3,FALSE),"")</f>
        <v/>
      </c>
      <c r="AB5710" s="37" t="str">
        <f>IF($I5710&lt;&gt;"",VLOOKUP($I5710,'Valid Values - Search'!$R$4:$S$4719,2,FALSE),"")</f>
        <v/>
      </c>
      <c r="AC5710" s="38" t="str">
        <f t="shared" si="89"/>
        <v/>
      </c>
      <c r="AD5710" s="38"/>
    </row>
    <row r="5711" spans="1:30">
      <c r="A5711" s="46"/>
      <c r="B5711" s="47"/>
      <c r="C5711" s="49"/>
      <c r="D5711" s="41"/>
      <c r="E5711" s="41"/>
      <c r="F5711" s="41"/>
      <c r="G5711" s="50" t="str">
        <f>IF(A5711&lt;&gt;"",CONCATENATE(A5711,":",YEAR(B5711),IF(MONTH(B5711)&gt;9,MONTH(B5711),CONCATENATE(0,MONTH(B5711))),IF(DAY(B5711)&gt;9,DAY(B5711),CONCATENATE(0,DAY(B5711))),IF(HOUR(C5711)&gt;9,HOUR(C5711),CONCATENATE(0,HOUR(C5711))),IF(MINUTE(C5711)&gt;9,MINUTE(C5711),CONCATENATE(0,MINUTE(C5711))),":",VLOOKUP(F5711,'Valid Values - Results'!$D$4:$F$12,3,FALSE)),"")</f>
        <v/>
      </c>
      <c r="H5711" s="41"/>
      <c r="I5711" s="41"/>
      <c r="J5711" s="41"/>
      <c r="K5711" s="41"/>
      <c r="L5711" s="41"/>
      <c r="M5711" s="92"/>
      <c r="N5711" s="41"/>
      <c r="O5711" s="41"/>
      <c r="P5711" s="41"/>
      <c r="Q5711" s="41"/>
      <c r="R5711" s="41"/>
      <c r="S5711" s="41"/>
      <c r="T5711" s="41"/>
      <c r="U5711" s="47"/>
      <c r="V5711" s="49"/>
      <c r="W5711" s="41"/>
      <c r="X5711" s="41"/>
      <c r="Y5711" s="41"/>
      <c r="AA5711" s="37" t="str">
        <f>IF($I5711&lt;&gt;"",VLOOKUP($I5711,'Valid Values - Search'!$R$4:$T$4719,3,FALSE),"")</f>
        <v/>
      </c>
      <c r="AB5711" s="37" t="str">
        <f>IF($I5711&lt;&gt;"",VLOOKUP($I5711,'Valid Values - Search'!$R$4:$S$4719,2,FALSE),"")</f>
        <v/>
      </c>
      <c r="AC5711" s="38" t="str">
        <f t="shared" si="89"/>
        <v/>
      </c>
      <c r="AD5711" s="38"/>
    </row>
    <row r="5712" spans="1:30">
      <c r="A5712" s="46"/>
      <c r="B5712" s="47"/>
      <c r="C5712" s="49"/>
      <c r="D5712" s="41"/>
      <c r="E5712" s="41"/>
      <c r="F5712" s="41"/>
      <c r="G5712" s="50" t="str">
        <f>IF(A5712&lt;&gt;"",CONCATENATE(A5712,":",YEAR(B5712),IF(MONTH(B5712)&gt;9,MONTH(B5712),CONCATENATE(0,MONTH(B5712))),IF(DAY(B5712)&gt;9,DAY(B5712),CONCATENATE(0,DAY(B5712))),IF(HOUR(C5712)&gt;9,HOUR(C5712),CONCATENATE(0,HOUR(C5712))),IF(MINUTE(C5712)&gt;9,MINUTE(C5712),CONCATENATE(0,MINUTE(C5712))),":",VLOOKUP(F5712,'Valid Values - Results'!$D$4:$F$12,3,FALSE)),"")</f>
        <v/>
      </c>
      <c r="H5712" s="41"/>
      <c r="I5712" s="41"/>
      <c r="J5712" s="41"/>
      <c r="K5712" s="41"/>
      <c r="L5712" s="41"/>
      <c r="M5712" s="92"/>
      <c r="N5712" s="41"/>
      <c r="O5712" s="41"/>
      <c r="P5712" s="41"/>
      <c r="Q5712" s="41"/>
      <c r="R5712" s="41"/>
      <c r="S5712" s="41"/>
      <c r="T5712" s="41"/>
      <c r="U5712" s="47"/>
      <c r="V5712" s="49"/>
      <c r="W5712" s="41"/>
      <c r="X5712" s="41"/>
      <c r="Y5712" s="41"/>
      <c r="AA5712" s="37" t="str">
        <f>IF($I5712&lt;&gt;"",VLOOKUP($I5712,'Valid Values - Search'!$R$4:$T$4719,3,FALSE),"")</f>
        <v/>
      </c>
      <c r="AB5712" s="37" t="str">
        <f>IF($I5712&lt;&gt;"",VLOOKUP($I5712,'Valid Values - Search'!$R$4:$S$4719,2,FALSE),"")</f>
        <v/>
      </c>
      <c r="AC5712" s="38" t="str">
        <f t="shared" si="89"/>
        <v/>
      </c>
      <c r="AD5712" s="38"/>
    </row>
    <row r="5713" spans="1:30">
      <c r="A5713" s="46"/>
      <c r="B5713" s="47"/>
      <c r="C5713" s="49"/>
      <c r="D5713" s="41"/>
      <c r="E5713" s="41"/>
      <c r="F5713" s="41"/>
      <c r="G5713" s="50" t="str">
        <f>IF(A5713&lt;&gt;"",CONCATENATE(A5713,":",YEAR(B5713),IF(MONTH(B5713)&gt;9,MONTH(B5713),CONCATENATE(0,MONTH(B5713))),IF(DAY(B5713)&gt;9,DAY(B5713),CONCATENATE(0,DAY(B5713))),IF(HOUR(C5713)&gt;9,HOUR(C5713),CONCATENATE(0,HOUR(C5713))),IF(MINUTE(C5713)&gt;9,MINUTE(C5713),CONCATENATE(0,MINUTE(C5713))),":",VLOOKUP(F5713,'Valid Values - Results'!$D$4:$F$12,3,FALSE)),"")</f>
        <v/>
      </c>
      <c r="H5713" s="41"/>
      <c r="I5713" s="41"/>
      <c r="J5713" s="41"/>
      <c r="K5713" s="41"/>
      <c r="L5713" s="41"/>
      <c r="M5713" s="92"/>
      <c r="N5713" s="41"/>
      <c r="O5713" s="41"/>
      <c r="P5713" s="41"/>
      <c r="Q5713" s="41"/>
      <c r="R5713" s="41"/>
      <c r="S5713" s="41"/>
      <c r="T5713" s="41"/>
      <c r="U5713" s="47"/>
      <c r="V5713" s="49"/>
      <c r="W5713" s="41"/>
      <c r="X5713" s="41"/>
      <c r="Y5713" s="41"/>
      <c r="AA5713" s="37" t="str">
        <f>IF($I5713&lt;&gt;"",VLOOKUP($I5713,'Valid Values - Search'!$R$4:$T$4719,3,FALSE),"")</f>
        <v/>
      </c>
      <c r="AB5713" s="37" t="str">
        <f>IF($I5713&lt;&gt;"",VLOOKUP($I5713,'Valid Values - Search'!$R$4:$S$4719,2,FALSE),"")</f>
        <v/>
      </c>
      <c r="AC5713" s="38" t="str">
        <f t="shared" si="89"/>
        <v/>
      </c>
      <c r="AD5713" s="38"/>
    </row>
    <row r="5714" spans="1:30">
      <c r="A5714" s="46"/>
      <c r="B5714" s="47"/>
      <c r="C5714" s="49"/>
      <c r="D5714" s="41"/>
      <c r="E5714" s="41"/>
      <c r="F5714" s="41"/>
      <c r="G5714" s="50" t="str">
        <f>IF(A5714&lt;&gt;"",CONCATENATE(A5714,":",YEAR(B5714),IF(MONTH(B5714)&gt;9,MONTH(B5714),CONCATENATE(0,MONTH(B5714))),IF(DAY(B5714)&gt;9,DAY(B5714),CONCATENATE(0,DAY(B5714))),IF(HOUR(C5714)&gt;9,HOUR(C5714),CONCATENATE(0,HOUR(C5714))),IF(MINUTE(C5714)&gt;9,MINUTE(C5714),CONCATENATE(0,MINUTE(C5714))),":",VLOOKUP(F5714,'Valid Values - Results'!$D$4:$F$12,3,FALSE)),"")</f>
        <v/>
      </c>
      <c r="H5714" s="41"/>
      <c r="I5714" s="41"/>
      <c r="J5714" s="41"/>
      <c r="K5714" s="41"/>
      <c r="L5714" s="41"/>
      <c r="M5714" s="92"/>
      <c r="N5714" s="41"/>
      <c r="O5714" s="41"/>
      <c r="P5714" s="41"/>
      <c r="Q5714" s="41"/>
      <c r="R5714" s="41"/>
      <c r="S5714" s="41"/>
      <c r="T5714" s="41"/>
      <c r="U5714" s="47"/>
      <c r="V5714" s="49"/>
      <c r="W5714" s="41"/>
      <c r="X5714" s="41"/>
      <c r="Y5714" s="41"/>
      <c r="AA5714" s="37" t="str">
        <f>IF($I5714&lt;&gt;"",VLOOKUP($I5714,'Valid Values - Search'!$R$4:$T$4719,3,FALSE),"")</f>
        <v/>
      </c>
      <c r="AB5714" s="37" t="str">
        <f>IF($I5714&lt;&gt;"",VLOOKUP($I5714,'Valid Values - Search'!$R$4:$S$4719,2,FALSE),"")</f>
        <v/>
      </c>
      <c r="AC5714" s="38" t="str">
        <f t="shared" si="89"/>
        <v/>
      </c>
      <c r="AD5714" s="38"/>
    </row>
    <row r="5715" spans="1:30">
      <c r="A5715" s="46"/>
      <c r="B5715" s="47"/>
      <c r="C5715" s="49"/>
      <c r="D5715" s="41"/>
      <c r="E5715" s="41"/>
      <c r="F5715" s="41"/>
      <c r="G5715" s="50" t="str">
        <f>IF(A5715&lt;&gt;"",CONCATENATE(A5715,":",YEAR(B5715),IF(MONTH(B5715)&gt;9,MONTH(B5715),CONCATENATE(0,MONTH(B5715))),IF(DAY(B5715)&gt;9,DAY(B5715),CONCATENATE(0,DAY(B5715))),IF(HOUR(C5715)&gt;9,HOUR(C5715),CONCATENATE(0,HOUR(C5715))),IF(MINUTE(C5715)&gt;9,MINUTE(C5715),CONCATENATE(0,MINUTE(C5715))),":",VLOOKUP(F5715,'Valid Values - Results'!$D$4:$F$12,3,FALSE)),"")</f>
        <v/>
      </c>
      <c r="H5715" s="41"/>
      <c r="I5715" s="41"/>
      <c r="J5715" s="41"/>
      <c r="K5715" s="41"/>
      <c r="L5715" s="41"/>
      <c r="M5715" s="92"/>
      <c r="N5715" s="41"/>
      <c r="O5715" s="41"/>
      <c r="P5715" s="41"/>
      <c r="Q5715" s="41"/>
      <c r="R5715" s="41"/>
      <c r="S5715" s="41"/>
      <c r="T5715" s="41"/>
      <c r="U5715" s="47"/>
      <c r="V5715" s="49"/>
      <c r="W5715" s="41"/>
      <c r="X5715" s="41"/>
      <c r="Y5715" s="41"/>
      <c r="AA5715" s="37" t="str">
        <f>IF($I5715&lt;&gt;"",VLOOKUP($I5715,'Valid Values - Search'!$R$4:$T$4719,3,FALSE),"")</f>
        <v/>
      </c>
      <c r="AB5715" s="37" t="str">
        <f>IF($I5715&lt;&gt;"",VLOOKUP($I5715,'Valid Values - Search'!$R$4:$S$4719,2,FALSE),"")</f>
        <v/>
      </c>
      <c r="AC5715" s="38" t="str">
        <f t="shared" si="89"/>
        <v/>
      </c>
      <c r="AD5715" s="38"/>
    </row>
    <row r="5716" spans="1:30">
      <c r="A5716" s="46"/>
      <c r="B5716" s="47"/>
      <c r="C5716" s="49"/>
      <c r="D5716" s="41"/>
      <c r="E5716" s="41"/>
      <c r="F5716" s="41"/>
      <c r="G5716" s="50" t="str">
        <f>IF(A5716&lt;&gt;"",CONCATENATE(A5716,":",YEAR(B5716),IF(MONTH(B5716)&gt;9,MONTH(B5716),CONCATENATE(0,MONTH(B5716))),IF(DAY(B5716)&gt;9,DAY(B5716),CONCATENATE(0,DAY(B5716))),IF(HOUR(C5716)&gt;9,HOUR(C5716),CONCATENATE(0,HOUR(C5716))),IF(MINUTE(C5716)&gt;9,MINUTE(C5716),CONCATENATE(0,MINUTE(C5716))),":",VLOOKUP(F5716,'Valid Values - Results'!$D$4:$F$12,3,FALSE)),"")</f>
        <v/>
      </c>
      <c r="H5716" s="41"/>
      <c r="I5716" s="41"/>
      <c r="J5716" s="41"/>
      <c r="K5716" s="41"/>
      <c r="L5716" s="41"/>
      <c r="M5716" s="92"/>
      <c r="N5716" s="41"/>
      <c r="O5716" s="41"/>
      <c r="P5716" s="41"/>
      <c r="Q5716" s="41"/>
      <c r="R5716" s="41"/>
      <c r="S5716" s="41"/>
      <c r="T5716" s="41"/>
      <c r="U5716" s="47"/>
      <c r="V5716" s="49"/>
      <c r="W5716" s="41"/>
      <c r="X5716" s="41"/>
      <c r="Y5716" s="41"/>
      <c r="AA5716" s="37" t="str">
        <f>IF($I5716&lt;&gt;"",VLOOKUP($I5716,'Valid Values - Search'!$R$4:$T$4719,3,FALSE),"")</f>
        <v/>
      </c>
      <c r="AB5716" s="37" t="str">
        <f>IF($I5716&lt;&gt;"",VLOOKUP($I5716,'Valid Values - Search'!$R$4:$S$4719,2,FALSE),"")</f>
        <v/>
      </c>
      <c r="AC5716" s="38" t="str">
        <f t="shared" si="89"/>
        <v/>
      </c>
      <c r="AD5716" s="38"/>
    </row>
    <row r="5717" spans="1:30">
      <c r="A5717" s="46"/>
      <c r="B5717" s="47"/>
      <c r="C5717" s="49"/>
      <c r="D5717" s="41"/>
      <c r="E5717" s="41"/>
      <c r="F5717" s="41"/>
      <c r="G5717" s="50" t="str">
        <f>IF(A5717&lt;&gt;"",CONCATENATE(A5717,":",YEAR(B5717),IF(MONTH(B5717)&gt;9,MONTH(B5717),CONCATENATE(0,MONTH(B5717))),IF(DAY(B5717)&gt;9,DAY(B5717),CONCATENATE(0,DAY(B5717))),IF(HOUR(C5717)&gt;9,HOUR(C5717),CONCATENATE(0,HOUR(C5717))),IF(MINUTE(C5717)&gt;9,MINUTE(C5717),CONCATENATE(0,MINUTE(C5717))),":",VLOOKUP(F5717,'Valid Values - Results'!$D$4:$F$12,3,FALSE)),"")</f>
        <v/>
      </c>
      <c r="H5717" s="41"/>
      <c r="I5717" s="41"/>
      <c r="J5717" s="41"/>
      <c r="K5717" s="41"/>
      <c r="L5717" s="41"/>
      <c r="M5717" s="92"/>
      <c r="N5717" s="41"/>
      <c r="O5717" s="41"/>
      <c r="P5717" s="41"/>
      <c r="Q5717" s="41"/>
      <c r="R5717" s="41"/>
      <c r="S5717" s="41"/>
      <c r="T5717" s="41"/>
      <c r="U5717" s="47"/>
      <c r="V5717" s="49"/>
      <c r="W5717" s="41"/>
      <c r="X5717" s="41"/>
      <c r="Y5717" s="41"/>
      <c r="AA5717" s="37" t="str">
        <f>IF($I5717&lt;&gt;"",VLOOKUP($I5717,'Valid Values - Search'!$R$4:$T$4719,3,FALSE),"")</f>
        <v/>
      </c>
      <c r="AB5717" s="37" t="str">
        <f>IF($I5717&lt;&gt;"",VLOOKUP($I5717,'Valid Values - Search'!$R$4:$S$4719,2,FALSE),"")</f>
        <v/>
      </c>
      <c r="AC5717" s="38" t="str">
        <f t="shared" si="89"/>
        <v/>
      </c>
      <c r="AD5717" s="38"/>
    </row>
    <row r="5718" spans="1:30">
      <c r="A5718" s="46"/>
      <c r="B5718" s="47"/>
      <c r="C5718" s="49"/>
      <c r="D5718" s="41"/>
      <c r="E5718" s="41"/>
      <c r="F5718" s="41"/>
      <c r="G5718" s="50" t="str">
        <f>IF(A5718&lt;&gt;"",CONCATENATE(A5718,":",YEAR(B5718),IF(MONTH(B5718)&gt;9,MONTH(B5718),CONCATENATE(0,MONTH(B5718))),IF(DAY(B5718)&gt;9,DAY(B5718),CONCATENATE(0,DAY(B5718))),IF(HOUR(C5718)&gt;9,HOUR(C5718),CONCATENATE(0,HOUR(C5718))),IF(MINUTE(C5718)&gt;9,MINUTE(C5718),CONCATENATE(0,MINUTE(C5718))),":",VLOOKUP(F5718,'Valid Values - Results'!$D$4:$F$12,3,FALSE)),"")</f>
        <v/>
      </c>
      <c r="H5718" s="41"/>
      <c r="I5718" s="41"/>
      <c r="J5718" s="41"/>
      <c r="K5718" s="41"/>
      <c r="L5718" s="41"/>
      <c r="M5718" s="92"/>
      <c r="N5718" s="41"/>
      <c r="O5718" s="41"/>
      <c r="P5718" s="41"/>
      <c r="Q5718" s="41"/>
      <c r="R5718" s="41"/>
      <c r="S5718" s="41"/>
      <c r="T5718" s="41"/>
      <c r="U5718" s="47"/>
      <c r="V5718" s="49"/>
      <c r="W5718" s="41"/>
      <c r="X5718" s="41"/>
      <c r="Y5718" s="41"/>
      <c r="AA5718" s="37" t="str">
        <f>IF($I5718&lt;&gt;"",VLOOKUP($I5718,'Valid Values - Search'!$R$4:$T$4719,3,FALSE),"")</f>
        <v/>
      </c>
      <c r="AB5718" s="37" t="str">
        <f>IF($I5718&lt;&gt;"",VLOOKUP($I5718,'Valid Values - Search'!$R$4:$S$4719,2,FALSE),"")</f>
        <v/>
      </c>
      <c r="AC5718" s="38" t="str">
        <f t="shared" si="89"/>
        <v/>
      </c>
      <c r="AD5718" s="38"/>
    </row>
    <row r="5719" spans="1:30">
      <c r="A5719" s="46"/>
      <c r="B5719" s="47"/>
      <c r="C5719" s="49"/>
      <c r="D5719" s="41"/>
      <c r="E5719" s="41"/>
      <c r="F5719" s="41"/>
      <c r="G5719" s="50" t="str">
        <f>IF(A5719&lt;&gt;"",CONCATENATE(A5719,":",YEAR(B5719),IF(MONTH(B5719)&gt;9,MONTH(B5719),CONCATENATE(0,MONTH(B5719))),IF(DAY(B5719)&gt;9,DAY(B5719),CONCATENATE(0,DAY(B5719))),IF(HOUR(C5719)&gt;9,HOUR(C5719),CONCATENATE(0,HOUR(C5719))),IF(MINUTE(C5719)&gt;9,MINUTE(C5719),CONCATENATE(0,MINUTE(C5719))),":",VLOOKUP(F5719,'Valid Values - Results'!$D$4:$F$12,3,FALSE)),"")</f>
        <v/>
      </c>
      <c r="H5719" s="41"/>
      <c r="I5719" s="41"/>
      <c r="J5719" s="41"/>
      <c r="K5719" s="41"/>
      <c r="L5719" s="41"/>
      <c r="M5719" s="92"/>
      <c r="N5719" s="41"/>
      <c r="O5719" s="41"/>
      <c r="P5719" s="41"/>
      <c r="Q5719" s="41"/>
      <c r="R5719" s="41"/>
      <c r="S5719" s="41"/>
      <c r="T5719" s="41"/>
      <c r="U5719" s="47"/>
      <c r="V5719" s="49"/>
      <c r="W5719" s="41"/>
      <c r="X5719" s="41"/>
      <c r="Y5719" s="41"/>
      <c r="AA5719" s="37" t="str">
        <f>IF($I5719&lt;&gt;"",VLOOKUP($I5719,'Valid Values - Search'!$R$4:$T$4719,3,FALSE),"")</f>
        <v/>
      </c>
      <c r="AB5719" s="37" t="str">
        <f>IF($I5719&lt;&gt;"",VLOOKUP($I5719,'Valid Values - Search'!$R$4:$S$4719,2,FALSE),"")</f>
        <v/>
      </c>
      <c r="AC5719" s="38" t="str">
        <f t="shared" si="89"/>
        <v/>
      </c>
      <c r="AD5719" s="38"/>
    </row>
    <row r="5720" spans="1:30">
      <c r="A5720" s="46"/>
      <c r="B5720" s="47"/>
      <c r="C5720" s="49"/>
      <c r="D5720" s="41"/>
      <c r="E5720" s="41"/>
      <c r="F5720" s="41"/>
      <c r="G5720" s="50" t="str">
        <f>IF(A5720&lt;&gt;"",CONCATENATE(A5720,":",YEAR(B5720),IF(MONTH(B5720)&gt;9,MONTH(B5720),CONCATENATE(0,MONTH(B5720))),IF(DAY(B5720)&gt;9,DAY(B5720),CONCATENATE(0,DAY(B5720))),IF(HOUR(C5720)&gt;9,HOUR(C5720),CONCATENATE(0,HOUR(C5720))),IF(MINUTE(C5720)&gt;9,MINUTE(C5720),CONCATENATE(0,MINUTE(C5720))),":",VLOOKUP(F5720,'Valid Values - Results'!$D$4:$F$12,3,FALSE)),"")</f>
        <v/>
      </c>
      <c r="H5720" s="41"/>
      <c r="I5720" s="41"/>
      <c r="J5720" s="41"/>
      <c r="K5720" s="41"/>
      <c r="L5720" s="41"/>
      <c r="M5720" s="92"/>
      <c r="N5720" s="41"/>
      <c r="O5720" s="41"/>
      <c r="P5720" s="41"/>
      <c r="Q5720" s="41"/>
      <c r="R5720" s="41"/>
      <c r="S5720" s="41"/>
      <c r="T5720" s="41"/>
      <c r="U5720" s="47"/>
      <c r="V5720" s="49"/>
      <c r="W5720" s="41"/>
      <c r="X5720" s="41"/>
      <c r="Y5720" s="41"/>
      <c r="AA5720" s="37" t="str">
        <f>IF($I5720&lt;&gt;"",VLOOKUP($I5720,'Valid Values - Search'!$R$4:$T$4719,3,FALSE),"")</f>
        <v/>
      </c>
      <c r="AB5720" s="37" t="str">
        <f>IF($I5720&lt;&gt;"",VLOOKUP($I5720,'Valid Values - Search'!$R$4:$S$4719,2,FALSE),"")</f>
        <v/>
      </c>
      <c r="AC5720" s="38" t="str">
        <f t="shared" si="89"/>
        <v/>
      </c>
      <c r="AD5720" s="38"/>
    </row>
    <row r="5721" spans="1:30">
      <c r="A5721" s="46"/>
      <c r="B5721" s="47"/>
      <c r="C5721" s="49"/>
      <c r="D5721" s="41"/>
      <c r="E5721" s="41"/>
      <c r="F5721" s="41"/>
      <c r="G5721" s="50" t="str">
        <f>IF(A5721&lt;&gt;"",CONCATENATE(A5721,":",YEAR(B5721),IF(MONTH(B5721)&gt;9,MONTH(B5721),CONCATENATE(0,MONTH(B5721))),IF(DAY(B5721)&gt;9,DAY(B5721),CONCATENATE(0,DAY(B5721))),IF(HOUR(C5721)&gt;9,HOUR(C5721),CONCATENATE(0,HOUR(C5721))),IF(MINUTE(C5721)&gt;9,MINUTE(C5721),CONCATENATE(0,MINUTE(C5721))),":",VLOOKUP(F5721,'Valid Values - Results'!$D$4:$F$12,3,FALSE)),"")</f>
        <v/>
      </c>
      <c r="H5721" s="41"/>
      <c r="I5721" s="41"/>
      <c r="J5721" s="41"/>
      <c r="K5721" s="41"/>
      <c r="L5721" s="41"/>
      <c r="M5721" s="92"/>
      <c r="N5721" s="41"/>
      <c r="O5721" s="41"/>
      <c r="P5721" s="41"/>
      <c r="Q5721" s="41"/>
      <c r="R5721" s="41"/>
      <c r="S5721" s="41"/>
      <c r="T5721" s="41"/>
      <c r="U5721" s="47"/>
      <c r="V5721" s="49"/>
      <c r="W5721" s="41"/>
      <c r="X5721" s="41"/>
      <c r="Y5721" s="41"/>
      <c r="AA5721" s="37" t="str">
        <f>IF($I5721&lt;&gt;"",VLOOKUP($I5721,'Valid Values - Search'!$R$4:$T$4719,3,FALSE),"")</f>
        <v/>
      </c>
      <c r="AB5721" s="37" t="str">
        <f>IF($I5721&lt;&gt;"",VLOOKUP($I5721,'Valid Values - Search'!$R$4:$S$4719,2,FALSE),"")</f>
        <v/>
      </c>
      <c r="AC5721" s="38" t="str">
        <f t="shared" si="89"/>
        <v/>
      </c>
      <c r="AD5721" s="38"/>
    </row>
    <row r="5722" spans="1:30">
      <c r="A5722" s="46"/>
      <c r="B5722" s="47"/>
      <c r="C5722" s="49"/>
      <c r="D5722" s="41"/>
      <c r="E5722" s="41"/>
      <c r="F5722" s="41"/>
      <c r="G5722" s="50" t="str">
        <f>IF(A5722&lt;&gt;"",CONCATENATE(A5722,":",YEAR(B5722),IF(MONTH(B5722)&gt;9,MONTH(B5722),CONCATENATE(0,MONTH(B5722))),IF(DAY(B5722)&gt;9,DAY(B5722),CONCATENATE(0,DAY(B5722))),IF(HOUR(C5722)&gt;9,HOUR(C5722),CONCATENATE(0,HOUR(C5722))),IF(MINUTE(C5722)&gt;9,MINUTE(C5722),CONCATENATE(0,MINUTE(C5722))),":",VLOOKUP(F5722,'Valid Values - Results'!$D$4:$F$12,3,FALSE)),"")</f>
        <v/>
      </c>
      <c r="H5722" s="41"/>
      <c r="I5722" s="41"/>
      <c r="J5722" s="41"/>
      <c r="K5722" s="41"/>
      <c r="L5722" s="41"/>
      <c r="M5722" s="92"/>
      <c r="N5722" s="41"/>
      <c r="O5722" s="41"/>
      <c r="P5722" s="41"/>
      <c r="Q5722" s="41"/>
      <c r="R5722" s="41"/>
      <c r="S5722" s="41"/>
      <c r="T5722" s="41"/>
      <c r="U5722" s="47"/>
      <c r="V5722" s="49"/>
      <c r="W5722" s="41"/>
      <c r="X5722" s="41"/>
      <c r="Y5722" s="41"/>
      <c r="AA5722" s="37" t="str">
        <f>IF($I5722&lt;&gt;"",VLOOKUP($I5722,'Valid Values - Search'!$R$4:$T$4719,3,FALSE),"")</f>
        <v/>
      </c>
      <c r="AB5722" s="37" t="str">
        <f>IF($I5722&lt;&gt;"",VLOOKUP($I5722,'Valid Values - Search'!$R$4:$S$4719,2,FALSE),"")</f>
        <v/>
      </c>
      <c r="AC5722" s="38" t="str">
        <f t="shared" si="89"/>
        <v/>
      </c>
      <c r="AD5722" s="38"/>
    </row>
    <row r="5723" spans="1:30">
      <c r="A5723" s="46"/>
      <c r="B5723" s="47"/>
      <c r="C5723" s="49"/>
      <c r="D5723" s="41"/>
      <c r="E5723" s="41"/>
      <c r="F5723" s="41"/>
      <c r="G5723" s="50" t="str">
        <f>IF(A5723&lt;&gt;"",CONCATENATE(A5723,":",YEAR(B5723),IF(MONTH(B5723)&gt;9,MONTH(B5723),CONCATENATE(0,MONTH(B5723))),IF(DAY(B5723)&gt;9,DAY(B5723),CONCATENATE(0,DAY(B5723))),IF(HOUR(C5723)&gt;9,HOUR(C5723),CONCATENATE(0,HOUR(C5723))),IF(MINUTE(C5723)&gt;9,MINUTE(C5723),CONCATENATE(0,MINUTE(C5723))),":",VLOOKUP(F5723,'Valid Values - Results'!$D$4:$F$12,3,FALSE)),"")</f>
        <v/>
      </c>
      <c r="H5723" s="41"/>
      <c r="I5723" s="41"/>
      <c r="J5723" s="41"/>
      <c r="K5723" s="41"/>
      <c r="L5723" s="41"/>
      <c r="M5723" s="92"/>
      <c r="N5723" s="41"/>
      <c r="O5723" s="41"/>
      <c r="P5723" s="41"/>
      <c r="Q5723" s="41"/>
      <c r="R5723" s="41"/>
      <c r="S5723" s="41"/>
      <c r="T5723" s="41"/>
      <c r="U5723" s="47"/>
      <c r="V5723" s="49"/>
      <c r="W5723" s="41"/>
      <c r="X5723" s="41"/>
      <c r="Y5723" s="41"/>
      <c r="AA5723" s="37" t="str">
        <f>IF($I5723&lt;&gt;"",VLOOKUP($I5723,'Valid Values - Search'!$R$4:$T$4719,3,FALSE),"")</f>
        <v/>
      </c>
      <c r="AB5723" s="37" t="str">
        <f>IF($I5723&lt;&gt;"",VLOOKUP($I5723,'Valid Values - Search'!$R$4:$S$4719,2,FALSE),"")</f>
        <v/>
      </c>
      <c r="AC5723" s="38" t="str">
        <f t="shared" si="89"/>
        <v/>
      </c>
      <c r="AD5723" s="38"/>
    </row>
    <row r="5724" spans="1:30">
      <c r="A5724" s="46"/>
      <c r="B5724" s="47"/>
      <c r="C5724" s="49"/>
      <c r="D5724" s="41"/>
      <c r="E5724" s="41"/>
      <c r="F5724" s="41"/>
      <c r="G5724" s="50" t="str">
        <f>IF(A5724&lt;&gt;"",CONCATENATE(A5724,":",YEAR(B5724),IF(MONTH(B5724)&gt;9,MONTH(B5724),CONCATENATE(0,MONTH(B5724))),IF(DAY(B5724)&gt;9,DAY(B5724),CONCATENATE(0,DAY(B5724))),IF(HOUR(C5724)&gt;9,HOUR(C5724),CONCATENATE(0,HOUR(C5724))),IF(MINUTE(C5724)&gt;9,MINUTE(C5724),CONCATENATE(0,MINUTE(C5724))),":",VLOOKUP(F5724,'Valid Values - Results'!$D$4:$F$12,3,FALSE)),"")</f>
        <v/>
      </c>
      <c r="H5724" s="41"/>
      <c r="I5724" s="41"/>
      <c r="J5724" s="41"/>
      <c r="K5724" s="41"/>
      <c r="L5724" s="41"/>
      <c r="M5724" s="92"/>
      <c r="N5724" s="41"/>
      <c r="O5724" s="41"/>
      <c r="P5724" s="41"/>
      <c r="Q5724" s="41"/>
      <c r="R5724" s="41"/>
      <c r="S5724" s="41"/>
      <c r="T5724" s="41"/>
      <c r="U5724" s="47"/>
      <c r="V5724" s="49"/>
      <c r="W5724" s="41"/>
      <c r="X5724" s="41"/>
      <c r="Y5724" s="41"/>
      <c r="AA5724" s="37" t="str">
        <f>IF($I5724&lt;&gt;"",VLOOKUP($I5724,'Valid Values - Search'!$R$4:$T$4719,3,FALSE),"")</f>
        <v/>
      </c>
      <c r="AB5724" s="37" t="str">
        <f>IF($I5724&lt;&gt;"",VLOOKUP($I5724,'Valid Values - Search'!$R$4:$S$4719,2,FALSE),"")</f>
        <v/>
      </c>
      <c r="AC5724" s="38" t="str">
        <f t="shared" si="89"/>
        <v/>
      </c>
      <c r="AD5724" s="38"/>
    </row>
    <row r="5725" spans="1:30">
      <c r="A5725" s="46"/>
      <c r="B5725" s="47"/>
      <c r="C5725" s="49"/>
      <c r="D5725" s="41"/>
      <c r="E5725" s="41"/>
      <c r="F5725" s="41"/>
      <c r="G5725" s="50" t="str">
        <f>IF(A5725&lt;&gt;"",CONCATENATE(A5725,":",YEAR(B5725),IF(MONTH(B5725)&gt;9,MONTH(B5725),CONCATENATE(0,MONTH(B5725))),IF(DAY(B5725)&gt;9,DAY(B5725),CONCATENATE(0,DAY(B5725))),IF(HOUR(C5725)&gt;9,HOUR(C5725),CONCATENATE(0,HOUR(C5725))),IF(MINUTE(C5725)&gt;9,MINUTE(C5725),CONCATENATE(0,MINUTE(C5725))),":",VLOOKUP(F5725,'Valid Values - Results'!$D$4:$F$12,3,FALSE)),"")</f>
        <v/>
      </c>
      <c r="H5725" s="41"/>
      <c r="I5725" s="41"/>
      <c r="J5725" s="41"/>
      <c r="K5725" s="41"/>
      <c r="L5725" s="41"/>
      <c r="M5725" s="92"/>
      <c r="N5725" s="41"/>
      <c r="O5725" s="41"/>
      <c r="P5725" s="41"/>
      <c r="Q5725" s="41"/>
      <c r="R5725" s="41"/>
      <c r="S5725" s="41"/>
      <c r="T5725" s="41"/>
      <c r="U5725" s="47"/>
      <c r="V5725" s="49"/>
      <c r="W5725" s="41"/>
      <c r="X5725" s="41"/>
      <c r="Y5725" s="41"/>
      <c r="AA5725" s="37" t="str">
        <f>IF($I5725&lt;&gt;"",VLOOKUP($I5725,'Valid Values - Search'!$R$4:$T$4719,3,FALSE),"")</f>
        <v/>
      </c>
      <c r="AB5725" s="37" t="str">
        <f>IF($I5725&lt;&gt;"",VLOOKUP($I5725,'Valid Values - Search'!$R$4:$S$4719,2,FALSE),"")</f>
        <v/>
      </c>
      <c r="AC5725" s="38" t="str">
        <f t="shared" si="89"/>
        <v/>
      </c>
      <c r="AD5725" s="38"/>
    </row>
    <row r="5726" spans="1:30">
      <c r="A5726" s="46"/>
      <c r="B5726" s="47"/>
      <c r="C5726" s="49"/>
      <c r="D5726" s="41"/>
      <c r="E5726" s="41"/>
      <c r="F5726" s="41"/>
      <c r="G5726" s="50" t="str">
        <f>IF(A5726&lt;&gt;"",CONCATENATE(A5726,":",YEAR(B5726),IF(MONTH(B5726)&gt;9,MONTH(B5726),CONCATENATE(0,MONTH(B5726))),IF(DAY(B5726)&gt;9,DAY(B5726),CONCATENATE(0,DAY(B5726))),IF(HOUR(C5726)&gt;9,HOUR(C5726),CONCATENATE(0,HOUR(C5726))),IF(MINUTE(C5726)&gt;9,MINUTE(C5726),CONCATENATE(0,MINUTE(C5726))),":",VLOOKUP(F5726,'Valid Values - Results'!$D$4:$F$12,3,FALSE)),"")</f>
        <v/>
      </c>
      <c r="H5726" s="41"/>
      <c r="I5726" s="41"/>
      <c r="J5726" s="41"/>
      <c r="K5726" s="41"/>
      <c r="L5726" s="41"/>
      <c r="M5726" s="92"/>
      <c r="N5726" s="41"/>
      <c r="O5726" s="41"/>
      <c r="P5726" s="41"/>
      <c r="Q5726" s="41"/>
      <c r="R5726" s="41"/>
      <c r="S5726" s="41"/>
      <c r="T5726" s="41"/>
      <c r="U5726" s="47"/>
      <c r="V5726" s="49"/>
      <c r="W5726" s="41"/>
      <c r="X5726" s="41"/>
      <c r="Y5726" s="41"/>
      <c r="AA5726" s="37" t="str">
        <f>IF($I5726&lt;&gt;"",VLOOKUP($I5726,'Valid Values - Search'!$R$4:$T$4719,3,FALSE),"")</f>
        <v/>
      </c>
      <c r="AB5726" s="37" t="str">
        <f>IF($I5726&lt;&gt;"",VLOOKUP($I5726,'Valid Values - Search'!$R$4:$S$4719,2,FALSE),"")</f>
        <v/>
      </c>
      <c r="AC5726" s="38" t="str">
        <f t="shared" si="89"/>
        <v/>
      </c>
      <c r="AD5726" s="38"/>
    </row>
    <row r="5727" spans="1:30">
      <c r="A5727" s="46"/>
      <c r="B5727" s="47"/>
      <c r="C5727" s="49"/>
      <c r="D5727" s="41"/>
      <c r="E5727" s="41"/>
      <c r="F5727" s="41"/>
      <c r="G5727" s="50" t="str">
        <f>IF(A5727&lt;&gt;"",CONCATENATE(A5727,":",YEAR(B5727),IF(MONTH(B5727)&gt;9,MONTH(B5727),CONCATENATE(0,MONTH(B5727))),IF(DAY(B5727)&gt;9,DAY(B5727),CONCATENATE(0,DAY(B5727))),IF(HOUR(C5727)&gt;9,HOUR(C5727),CONCATENATE(0,HOUR(C5727))),IF(MINUTE(C5727)&gt;9,MINUTE(C5727),CONCATENATE(0,MINUTE(C5727))),":",VLOOKUP(F5727,'Valid Values - Results'!$D$4:$F$12,3,FALSE)),"")</f>
        <v/>
      </c>
      <c r="H5727" s="41"/>
      <c r="I5727" s="41"/>
      <c r="J5727" s="41"/>
      <c r="K5727" s="41"/>
      <c r="L5727" s="41"/>
      <c r="M5727" s="92"/>
      <c r="N5727" s="41"/>
      <c r="O5727" s="41"/>
      <c r="P5727" s="41"/>
      <c r="Q5727" s="41"/>
      <c r="R5727" s="41"/>
      <c r="S5727" s="41"/>
      <c r="T5727" s="41"/>
      <c r="U5727" s="47"/>
      <c r="V5727" s="49"/>
      <c r="W5727" s="41"/>
      <c r="X5727" s="41"/>
      <c r="Y5727" s="41"/>
      <c r="AA5727" s="37" t="str">
        <f>IF($I5727&lt;&gt;"",VLOOKUP($I5727,'Valid Values - Search'!$R$4:$T$4719,3,FALSE),"")</f>
        <v/>
      </c>
      <c r="AB5727" s="37" t="str">
        <f>IF($I5727&lt;&gt;"",VLOOKUP($I5727,'Valid Values - Search'!$R$4:$S$4719,2,FALSE),"")</f>
        <v/>
      </c>
      <c r="AC5727" s="38" t="str">
        <f t="shared" si="89"/>
        <v/>
      </c>
      <c r="AD5727" s="38"/>
    </row>
    <row r="5728" spans="1:30">
      <c r="A5728" s="46"/>
      <c r="B5728" s="47"/>
      <c r="C5728" s="49"/>
      <c r="D5728" s="41"/>
      <c r="E5728" s="41"/>
      <c r="F5728" s="41"/>
      <c r="G5728" s="50" t="str">
        <f>IF(A5728&lt;&gt;"",CONCATENATE(A5728,":",YEAR(B5728),IF(MONTH(B5728)&gt;9,MONTH(B5728),CONCATENATE(0,MONTH(B5728))),IF(DAY(B5728)&gt;9,DAY(B5728),CONCATENATE(0,DAY(B5728))),IF(HOUR(C5728)&gt;9,HOUR(C5728),CONCATENATE(0,HOUR(C5728))),IF(MINUTE(C5728)&gt;9,MINUTE(C5728),CONCATENATE(0,MINUTE(C5728))),":",VLOOKUP(F5728,'Valid Values - Results'!$D$4:$F$12,3,FALSE)),"")</f>
        <v/>
      </c>
      <c r="H5728" s="41"/>
      <c r="I5728" s="41"/>
      <c r="J5728" s="41"/>
      <c r="K5728" s="41"/>
      <c r="L5728" s="41"/>
      <c r="M5728" s="92"/>
      <c r="N5728" s="41"/>
      <c r="O5728" s="41"/>
      <c r="P5728" s="41"/>
      <c r="Q5728" s="41"/>
      <c r="R5728" s="41"/>
      <c r="S5728" s="41"/>
      <c r="T5728" s="41"/>
      <c r="U5728" s="47"/>
      <c r="V5728" s="49"/>
      <c r="W5728" s="41"/>
      <c r="X5728" s="41"/>
      <c r="Y5728" s="41"/>
      <c r="AA5728" s="37" t="str">
        <f>IF($I5728&lt;&gt;"",VLOOKUP($I5728,'Valid Values - Search'!$R$4:$T$4719,3,FALSE),"")</f>
        <v/>
      </c>
      <c r="AB5728" s="37" t="str">
        <f>IF($I5728&lt;&gt;"",VLOOKUP($I5728,'Valid Values - Search'!$R$4:$S$4719,2,FALSE),"")</f>
        <v/>
      </c>
      <c r="AC5728" s="38" t="str">
        <f t="shared" si="89"/>
        <v/>
      </c>
      <c r="AD5728" s="38"/>
    </row>
    <row r="5729" spans="1:30">
      <c r="A5729" s="46"/>
      <c r="B5729" s="47"/>
      <c r="C5729" s="49"/>
      <c r="D5729" s="41"/>
      <c r="E5729" s="41"/>
      <c r="F5729" s="41"/>
      <c r="G5729" s="50" t="str">
        <f>IF(A5729&lt;&gt;"",CONCATENATE(A5729,":",YEAR(B5729),IF(MONTH(B5729)&gt;9,MONTH(B5729),CONCATENATE(0,MONTH(B5729))),IF(DAY(B5729)&gt;9,DAY(B5729),CONCATENATE(0,DAY(B5729))),IF(HOUR(C5729)&gt;9,HOUR(C5729),CONCATENATE(0,HOUR(C5729))),IF(MINUTE(C5729)&gt;9,MINUTE(C5729),CONCATENATE(0,MINUTE(C5729))),":",VLOOKUP(F5729,'Valid Values - Results'!$D$4:$F$12,3,FALSE)),"")</f>
        <v/>
      </c>
      <c r="H5729" s="41"/>
      <c r="I5729" s="41"/>
      <c r="J5729" s="41"/>
      <c r="K5729" s="41"/>
      <c r="L5729" s="41"/>
      <c r="M5729" s="92"/>
      <c r="N5729" s="41"/>
      <c r="O5729" s="41"/>
      <c r="P5729" s="41"/>
      <c r="Q5729" s="41"/>
      <c r="R5729" s="41"/>
      <c r="S5729" s="41"/>
      <c r="T5729" s="41"/>
      <c r="U5729" s="47"/>
      <c r="V5729" s="49"/>
      <c r="W5729" s="41"/>
      <c r="X5729" s="41"/>
      <c r="Y5729" s="41"/>
      <c r="AA5729" s="37" t="str">
        <f>IF($I5729&lt;&gt;"",VLOOKUP($I5729,'Valid Values - Search'!$R$4:$T$4719,3,FALSE),"")</f>
        <v/>
      </c>
      <c r="AB5729" s="37" t="str">
        <f>IF($I5729&lt;&gt;"",VLOOKUP($I5729,'Valid Values - Search'!$R$4:$S$4719,2,FALSE),"")</f>
        <v/>
      </c>
      <c r="AC5729" s="38" t="str">
        <f t="shared" si="89"/>
        <v/>
      </c>
      <c r="AD5729" s="38"/>
    </row>
    <row r="5730" spans="1:30">
      <c r="A5730" s="46"/>
      <c r="B5730" s="47"/>
      <c r="C5730" s="49"/>
      <c r="D5730" s="41"/>
      <c r="E5730" s="41"/>
      <c r="F5730" s="41"/>
      <c r="G5730" s="50" t="str">
        <f>IF(A5730&lt;&gt;"",CONCATENATE(A5730,":",YEAR(B5730),IF(MONTH(B5730)&gt;9,MONTH(B5730),CONCATENATE(0,MONTH(B5730))),IF(DAY(B5730)&gt;9,DAY(B5730),CONCATENATE(0,DAY(B5730))),IF(HOUR(C5730)&gt;9,HOUR(C5730),CONCATENATE(0,HOUR(C5730))),IF(MINUTE(C5730)&gt;9,MINUTE(C5730),CONCATENATE(0,MINUTE(C5730))),":",VLOOKUP(F5730,'Valid Values - Results'!$D$4:$F$12,3,FALSE)),"")</f>
        <v/>
      </c>
      <c r="H5730" s="41"/>
      <c r="I5730" s="41"/>
      <c r="J5730" s="41"/>
      <c r="K5730" s="41"/>
      <c r="L5730" s="41"/>
      <c r="M5730" s="92"/>
      <c r="N5730" s="41"/>
      <c r="O5730" s="41"/>
      <c r="P5730" s="41"/>
      <c r="Q5730" s="41"/>
      <c r="R5730" s="41"/>
      <c r="S5730" s="41"/>
      <c r="T5730" s="41"/>
      <c r="U5730" s="47"/>
      <c r="V5730" s="49"/>
      <c r="W5730" s="41"/>
      <c r="X5730" s="41"/>
      <c r="Y5730" s="41"/>
      <c r="AA5730" s="37" t="str">
        <f>IF($I5730&lt;&gt;"",VLOOKUP($I5730,'Valid Values - Search'!$R$4:$T$4719,3,FALSE),"")</f>
        <v/>
      </c>
      <c r="AB5730" s="37" t="str">
        <f>IF($I5730&lt;&gt;"",VLOOKUP($I5730,'Valid Values - Search'!$R$4:$S$4719,2,FALSE),"")</f>
        <v/>
      </c>
      <c r="AC5730" s="38" t="str">
        <f t="shared" si="89"/>
        <v/>
      </c>
      <c r="AD5730" s="38"/>
    </row>
    <row r="5731" spans="1:30">
      <c r="A5731" s="46"/>
      <c r="B5731" s="47"/>
      <c r="C5731" s="49"/>
      <c r="D5731" s="41"/>
      <c r="E5731" s="41"/>
      <c r="F5731" s="41"/>
      <c r="G5731" s="50" t="str">
        <f>IF(A5731&lt;&gt;"",CONCATENATE(A5731,":",YEAR(B5731),IF(MONTH(B5731)&gt;9,MONTH(B5731),CONCATENATE(0,MONTH(B5731))),IF(DAY(B5731)&gt;9,DAY(B5731),CONCATENATE(0,DAY(B5731))),IF(HOUR(C5731)&gt;9,HOUR(C5731),CONCATENATE(0,HOUR(C5731))),IF(MINUTE(C5731)&gt;9,MINUTE(C5731),CONCATENATE(0,MINUTE(C5731))),":",VLOOKUP(F5731,'Valid Values - Results'!$D$4:$F$12,3,FALSE)),"")</f>
        <v/>
      </c>
      <c r="H5731" s="41"/>
      <c r="I5731" s="41"/>
      <c r="J5731" s="41"/>
      <c r="K5731" s="41"/>
      <c r="L5731" s="41"/>
      <c r="M5731" s="92"/>
      <c r="N5731" s="41"/>
      <c r="O5731" s="41"/>
      <c r="P5731" s="41"/>
      <c r="Q5731" s="41"/>
      <c r="R5731" s="41"/>
      <c r="S5731" s="41"/>
      <c r="T5731" s="41"/>
      <c r="U5731" s="47"/>
      <c r="V5731" s="49"/>
      <c r="W5731" s="41"/>
      <c r="X5731" s="41"/>
      <c r="Y5731" s="41"/>
      <c r="AA5731" s="37" t="str">
        <f>IF($I5731&lt;&gt;"",VLOOKUP($I5731,'Valid Values - Search'!$R$4:$T$4719,3,FALSE),"")</f>
        <v/>
      </c>
      <c r="AB5731" s="37" t="str">
        <f>IF($I5731&lt;&gt;"",VLOOKUP($I5731,'Valid Values - Search'!$R$4:$S$4719,2,FALSE),"")</f>
        <v/>
      </c>
      <c r="AC5731" s="38" t="str">
        <f t="shared" si="89"/>
        <v/>
      </c>
      <c r="AD5731" s="38"/>
    </row>
    <row r="5732" spans="1:30">
      <c r="A5732" s="46"/>
      <c r="B5732" s="47"/>
      <c r="C5732" s="49"/>
      <c r="D5732" s="41"/>
      <c r="E5732" s="41"/>
      <c r="F5732" s="41"/>
      <c r="G5732" s="50" t="str">
        <f>IF(A5732&lt;&gt;"",CONCATENATE(A5732,":",YEAR(B5732),IF(MONTH(B5732)&gt;9,MONTH(B5732),CONCATENATE(0,MONTH(B5732))),IF(DAY(B5732)&gt;9,DAY(B5732),CONCATENATE(0,DAY(B5732))),IF(HOUR(C5732)&gt;9,HOUR(C5732),CONCATENATE(0,HOUR(C5732))),IF(MINUTE(C5732)&gt;9,MINUTE(C5732),CONCATENATE(0,MINUTE(C5732))),":",VLOOKUP(F5732,'Valid Values - Results'!$D$4:$F$12,3,FALSE)),"")</f>
        <v/>
      </c>
      <c r="H5732" s="41"/>
      <c r="I5732" s="41"/>
      <c r="J5732" s="41"/>
      <c r="K5732" s="41"/>
      <c r="L5732" s="41"/>
      <c r="M5732" s="92"/>
      <c r="N5732" s="41"/>
      <c r="O5732" s="41"/>
      <c r="P5732" s="41"/>
      <c r="Q5732" s="41"/>
      <c r="R5732" s="41"/>
      <c r="S5732" s="41"/>
      <c r="T5732" s="41"/>
      <c r="U5732" s="47"/>
      <c r="V5732" s="49"/>
      <c r="W5732" s="41"/>
      <c r="X5732" s="41"/>
      <c r="Y5732" s="41"/>
      <c r="AA5732" s="37" t="str">
        <f>IF($I5732&lt;&gt;"",VLOOKUP($I5732,'Valid Values - Search'!$R$4:$T$4719,3,FALSE),"")</f>
        <v/>
      </c>
      <c r="AB5732" s="37" t="str">
        <f>IF($I5732&lt;&gt;"",VLOOKUP($I5732,'Valid Values - Search'!$R$4:$S$4719,2,FALSE),"")</f>
        <v/>
      </c>
      <c r="AC5732" s="38" t="str">
        <f t="shared" si="89"/>
        <v/>
      </c>
      <c r="AD5732" s="38"/>
    </row>
    <row r="5733" spans="1:30">
      <c r="A5733" s="46"/>
      <c r="B5733" s="47"/>
      <c r="C5733" s="49"/>
      <c r="D5733" s="41"/>
      <c r="E5733" s="41"/>
      <c r="F5733" s="41"/>
      <c r="G5733" s="50" t="str">
        <f>IF(A5733&lt;&gt;"",CONCATENATE(A5733,":",YEAR(B5733),IF(MONTH(B5733)&gt;9,MONTH(B5733),CONCATENATE(0,MONTH(B5733))),IF(DAY(B5733)&gt;9,DAY(B5733),CONCATENATE(0,DAY(B5733))),IF(HOUR(C5733)&gt;9,HOUR(C5733),CONCATENATE(0,HOUR(C5733))),IF(MINUTE(C5733)&gt;9,MINUTE(C5733),CONCATENATE(0,MINUTE(C5733))),":",VLOOKUP(F5733,'Valid Values - Results'!$D$4:$F$12,3,FALSE)),"")</f>
        <v/>
      </c>
      <c r="H5733" s="41"/>
      <c r="I5733" s="41"/>
      <c r="J5733" s="41"/>
      <c r="K5733" s="41"/>
      <c r="L5733" s="41"/>
      <c r="M5733" s="92"/>
      <c r="N5733" s="41"/>
      <c r="O5733" s="41"/>
      <c r="P5733" s="41"/>
      <c r="Q5733" s="41"/>
      <c r="R5733" s="41"/>
      <c r="S5733" s="41"/>
      <c r="T5733" s="41"/>
      <c r="U5733" s="47"/>
      <c r="V5733" s="49"/>
      <c r="W5733" s="41"/>
      <c r="X5733" s="41"/>
      <c r="Y5733" s="41"/>
      <c r="AA5733" s="37" t="str">
        <f>IF($I5733&lt;&gt;"",VLOOKUP($I5733,'Valid Values - Search'!$R$4:$T$4719,3,FALSE),"")</f>
        <v/>
      </c>
      <c r="AB5733" s="37" t="str">
        <f>IF($I5733&lt;&gt;"",VLOOKUP($I5733,'Valid Values - Search'!$R$4:$S$4719,2,FALSE),"")</f>
        <v/>
      </c>
      <c r="AC5733" s="38" t="str">
        <f t="shared" si="89"/>
        <v/>
      </c>
      <c r="AD5733" s="38"/>
    </row>
    <row r="5734" spans="1:30">
      <c r="A5734" s="46"/>
      <c r="B5734" s="47"/>
      <c r="C5734" s="49"/>
      <c r="D5734" s="41"/>
      <c r="E5734" s="41"/>
      <c r="F5734" s="41"/>
      <c r="G5734" s="50" t="str">
        <f>IF(A5734&lt;&gt;"",CONCATENATE(A5734,":",YEAR(B5734),IF(MONTH(B5734)&gt;9,MONTH(B5734),CONCATENATE(0,MONTH(B5734))),IF(DAY(B5734)&gt;9,DAY(B5734),CONCATENATE(0,DAY(B5734))),IF(HOUR(C5734)&gt;9,HOUR(C5734),CONCATENATE(0,HOUR(C5734))),IF(MINUTE(C5734)&gt;9,MINUTE(C5734),CONCATENATE(0,MINUTE(C5734))),":",VLOOKUP(F5734,'Valid Values - Results'!$D$4:$F$12,3,FALSE)),"")</f>
        <v/>
      </c>
      <c r="H5734" s="41"/>
      <c r="I5734" s="41"/>
      <c r="J5734" s="41"/>
      <c r="K5734" s="41"/>
      <c r="L5734" s="41"/>
      <c r="M5734" s="92"/>
      <c r="N5734" s="41"/>
      <c r="O5734" s="41"/>
      <c r="P5734" s="41"/>
      <c r="Q5734" s="41"/>
      <c r="R5734" s="41"/>
      <c r="S5734" s="41"/>
      <c r="T5734" s="41"/>
      <c r="U5734" s="47"/>
      <c r="V5734" s="49"/>
      <c r="W5734" s="41"/>
      <c r="X5734" s="41"/>
      <c r="Y5734" s="41"/>
      <c r="AA5734" s="37" t="str">
        <f>IF($I5734&lt;&gt;"",VLOOKUP($I5734,'Valid Values - Search'!$R$4:$T$4719,3,FALSE),"")</f>
        <v/>
      </c>
      <c r="AB5734" s="37" t="str">
        <f>IF($I5734&lt;&gt;"",VLOOKUP($I5734,'Valid Values - Search'!$R$4:$S$4719,2,FALSE),"")</f>
        <v/>
      </c>
      <c r="AC5734" s="38" t="str">
        <f t="shared" si="89"/>
        <v/>
      </c>
      <c r="AD5734" s="38"/>
    </row>
    <row r="5735" spans="1:30">
      <c r="A5735" s="46"/>
      <c r="B5735" s="47"/>
      <c r="C5735" s="49"/>
      <c r="D5735" s="41"/>
      <c r="E5735" s="41"/>
      <c r="F5735" s="41"/>
      <c r="G5735" s="50" t="str">
        <f>IF(A5735&lt;&gt;"",CONCATENATE(A5735,":",YEAR(B5735),IF(MONTH(B5735)&gt;9,MONTH(B5735),CONCATENATE(0,MONTH(B5735))),IF(DAY(B5735)&gt;9,DAY(B5735),CONCATENATE(0,DAY(B5735))),IF(HOUR(C5735)&gt;9,HOUR(C5735),CONCATENATE(0,HOUR(C5735))),IF(MINUTE(C5735)&gt;9,MINUTE(C5735),CONCATENATE(0,MINUTE(C5735))),":",VLOOKUP(F5735,'Valid Values - Results'!$D$4:$F$12,3,FALSE)),"")</f>
        <v/>
      </c>
      <c r="H5735" s="41"/>
      <c r="I5735" s="41"/>
      <c r="J5735" s="41"/>
      <c r="K5735" s="41"/>
      <c r="L5735" s="41"/>
      <c r="M5735" s="92"/>
      <c r="N5735" s="41"/>
      <c r="O5735" s="41"/>
      <c r="P5735" s="41"/>
      <c r="Q5735" s="41"/>
      <c r="R5735" s="41"/>
      <c r="S5735" s="41"/>
      <c r="T5735" s="41"/>
      <c r="U5735" s="47"/>
      <c r="V5735" s="49"/>
      <c r="W5735" s="41"/>
      <c r="X5735" s="41"/>
      <c r="Y5735" s="41"/>
      <c r="AA5735" s="37" t="str">
        <f>IF($I5735&lt;&gt;"",VLOOKUP($I5735,'Valid Values - Search'!$R$4:$T$4719,3,FALSE),"")</f>
        <v/>
      </c>
      <c r="AB5735" s="37" t="str">
        <f>IF($I5735&lt;&gt;"",VLOOKUP($I5735,'Valid Values - Search'!$R$4:$S$4719,2,FALSE),"")</f>
        <v/>
      </c>
      <c r="AC5735" s="38" t="str">
        <f t="shared" si="89"/>
        <v/>
      </c>
      <c r="AD5735" s="38"/>
    </row>
    <row r="5736" spans="1:30">
      <c r="A5736" s="46"/>
      <c r="B5736" s="47"/>
      <c r="C5736" s="49"/>
      <c r="D5736" s="41"/>
      <c r="E5736" s="41"/>
      <c r="F5736" s="41"/>
      <c r="G5736" s="50" t="str">
        <f>IF(A5736&lt;&gt;"",CONCATENATE(A5736,":",YEAR(B5736),IF(MONTH(B5736)&gt;9,MONTH(B5736),CONCATENATE(0,MONTH(B5736))),IF(DAY(B5736)&gt;9,DAY(B5736),CONCATENATE(0,DAY(B5736))),IF(HOUR(C5736)&gt;9,HOUR(C5736),CONCATENATE(0,HOUR(C5736))),IF(MINUTE(C5736)&gt;9,MINUTE(C5736),CONCATENATE(0,MINUTE(C5736))),":",VLOOKUP(F5736,'Valid Values - Results'!$D$4:$F$12,3,FALSE)),"")</f>
        <v/>
      </c>
      <c r="H5736" s="41"/>
      <c r="I5736" s="41"/>
      <c r="J5736" s="41"/>
      <c r="K5736" s="41"/>
      <c r="L5736" s="41"/>
      <c r="M5736" s="92"/>
      <c r="N5736" s="41"/>
      <c r="O5736" s="41"/>
      <c r="P5736" s="41"/>
      <c r="Q5736" s="41"/>
      <c r="R5736" s="41"/>
      <c r="S5736" s="41"/>
      <c r="T5736" s="41"/>
      <c r="U5736" s="47"/>
      <c r="V5736" s="49"/>
      <c r="W5736" s="41"/>
      <c r="X5736" s="41"/>
      <c r="Y5736" s="41"/>
      <c r="AA5736" s="37" t="str">
        <f>IF($I5736&lt;&gt;"",VLOOKUP($I5736,'Valid Values - Search'!$R$4:$T$4719,3,FALSE),"")</f>
        <v/>
      </c>
      <c r="AB5736" s="37" t="str">
        <f>IF($I5736&lt;&gt;"",VLOOKUP($I5736,'Valid Values - Search'!$R$4:$S$4719,2,FALSE),"")</f>
        <v/>
      </c>
      <c r="AC5736" s="38" t="str">
        <f t="shared" si="89"/>
        <v/>
      </c>
      <c r="AD5736" s="38"/>
    </row>
    <row r="5737" spans="1:30">
      <c r="A5737" s="46"/>
      <c r="B5737" s="47"/>
      <c r="C5737" s="49"/>
      <c r="D5737" s="41"/>
      <c r="E5737" s="41"/>
      <c r="F5737" s="41"/>
      <c r="G5737" s="50" t="str">
        <f>IF(A5737&lt;&gt;"",CONCATENATE(A5737,":",YEAR(B5737),IF(MONTH(B5737)&gt;9,MONTH(B5737),CONCATENATE(0,MONTH(B5737))),IF(DAY(B5737)&gt;9,DAY(B5737),CONCATENATE(0,DAY(B5737))),IF(HOUR(C5737)&gt;9,HOUR(C5737),CONCATENATE(0,HOUR(C5737))),IF(MINUTE(C5737)&gt;9,MINUTE(C5737),CONCATENATE(0,MINUTE(C5737))),":",VLOOKUP(F5737,'Valid Values - Results'!$D$4:$F$12,3,FALSE)),"")</f>
        <v/>
      </c>
      <c r="H5737" s="41"/>
      <c r="I5737" s="41"/>
      <c r="J5737" s="41"/>
      <c r="K5737" s="41"/>
      <c r="L5737" s="41"/>
      <c r="M5737" s="92"/>
      <c r="N5737" s="41"/>
      <c r="O5737" s="41"/>
      <c r="P5737" s="41"/>
      <c r="Q5737" s="41"/>
      <c r="R5737" s="41"/>
      <c r="S5737" s="41"/>
      <c r="T5737" s="41"/>
      <c r="U5737" s="47"/>
      <c r="V5737" s="49"/>
      <c r="W5737" s="41"/>
      <c r="X5737" s="41"/>
      <c r="Y5737" s="41"/>
      <c r="AA5737" s="37" t="str">
        <f>IF($I5737&lt;&gt;"",VLOOKUP($I5737,'Valid Values - Search'!$R$4:$T$4719,3,FALSE),"")</f>
        <v/>
      </c>
      <c r="AB5737" s="37" t="str">
        <f>IF($I5737&lt;&gt;"",VLOOKUP($I5737,'Valid Values - Search'!$R$4:$S$4719,2,FALSE),"")</f>
        <v/>
      </c>
      <c r="AC5737" s="38" t="str">
        <f t="shared" si="89"/>
        <v/>
      </c>
      <c r="AD5737" s="38"/>
    </row>
    <row r="5738" spans="1:30">
      <c r="A5738" s="46"/>
      <c r="B5738" s="47"/>
      <c r="C5738" s="49"/>
      <c r="D5738" s="41"/>
      <c r="E5738" s="41"/>
      <c r="F5738" s="41"/>
      <c r="G5738" s="50" t="str">
        <f>IF(A5738&lt;&gt;"",CONCATENATE(A5738,":",YEAR(B5738),IF(MONTH(B5738)&gt;9,MONTH(B5738),CONCATENATE(0,MONTH(B5738))),IF(DAY(B5738)&gt;9,DAY(B5738),CONCATENATE(0,DAY(B5738))),IF(HOUR(C5738)&gt;9,HOUR(C5738),CONCATENATE(0,HOUR(C5738))),IF(MINUTE(C5738)&gt;9,MINUTE(C5738),CONCATENATE(0,MINUTE(C5738))),":",VLOOKUP(F5738,'Valid Values - Results'!$D$4:$F$12,3,FALSE)),"")</f>
        <v/>
      </c>
      <c r="H5738" s="41"/>
      <c r="I5738" s="41"/>
      <c r="J5738" s="41"/>
      <c r="K5738" s="41"/>
      <c r="L5738" s="41"/>
      <c r="M5738" s="92"/>
      <c r="N5738" s="41"/>
      <c r="O5738" s="41"/>
      <c r="P5738" s="41"/>
      <c r="Q5738" s="41"/>
      <c r="R5738" s="41"/>
      <c r="S5738" s="41"/>
      <c r="T5738" s="41"/>
      <c r="U5738" s="47"/>
      <c r="V5738" s="49"/>
      <c r="W5738" s="41"/>
      <c r="X5738" s="41"/>
      <c r="Y5738" s="41"/>
      <c r="AA5738" s="37" t="str">
        <f>IF($I5738&lt;&gt;"",VLOOKUP($I5738,'Valid Values - Search'!$R$4:$T$4719,3,FALSE),"")</f>
        <v/>
      </c>
      <c r="AB5738" s="37" t="str">
        <f>IF($I5738&lt;&gt;"",VLOOKUP($I5738,'Valid Values - Search'!$R$4:$S$4719,2,FALSE),"")</f>
        <v/>
      </c>
      <c r="AC5738" s="38" t="str">
        <f t="shared" si="89"/>
        <v/>
      </c>
      <c r="AD5738" s="38"/>
    </row>
    <row r="5739" spans="1:30">
      <c r="A5739" s="46"/>
      <c r="B5739" s="47"/>
      <c r="C5739" s="49"/>
      <c r="D5739" s="41"/>
      <c r="E5739" s="41"/>
      <c r="F5739" s="41"/>
      <c r="G5739" s="50" t="str">
        <f>IF(A5739&lt;&gt;"",CONCATENATE(A5739,":",YEAR(B5739),IF(MONTH(B5739)&gt;9,MONTH(B5739),CONCATENATE(0,MONTH(B5739))),IF(DAY(B5739)&gt;9,DAY(B5739),CONCATENATE(0,DAY(B5739))),IF(HOUR(C5739)&gt;9,HOUR(C5739),CONCATENATE(0,HOUR(C5739))),IF(MINUTE(C5739)&gt;9,MINUTE(C5739),CONCATENATE(0,MINUTE(C5739))),":",VLOOKUP(F5739,'Valid Values - Results'!$D$4:$F$12,3,FALSE)),"")</f>
        <v/>
      </c>
      <c r="H5739" s="41"/>
      <c r="I5739" s="41"/>
      <c r="J5739" s="41"/>
      <c r="K5739" s="41"/>
      <c r="L5739" s="41"/>
      <c r="M5739" s="92"/>
      <c r="N5739" s="41"/>
      <c r="O5739" s="41"/>
      <c r="P5739" s="41"/>
      <c r="Q5739" s="41"/>
      <c r="R5739" s="41"/>
      <c r="S5739" s="41"/>
      <c r="T5739" s="41"/>
      <c r="U5739" s="47"/>
      <c r="V5739" s="49"/>
      <c r="W5739" s="41"/>
      <c r="X5739" s="41"/>
      <c r="Y5739" s="41"/>
      <c r="AA5739" s="37" t="str">
        <f>IF($I5739&lt;&gt;"",VLOOKUP($I5739,'Valid Values - Search'!$R$4:$T$4719,3,FALSE),"")</f>
        <v/>
      </c>
      <c r="AB5739" s="37" t="str">
        <f>IF($I5739&lt;&gt;"",VLOOKUP($I5739,'Valid Values - Search'!$R$4:$S$4719,2,FALSE),"")</f>
        <v/>
      </c>
      <c r="AC5739" s="38" t="str">
        <f t="shared" si="89"/>
        <v/>
      </c>
      <c r="AD5739" s="38"/>
    </row>
    <row r="5740" spans="1:30">
      <c r="A5740" s="46"/>
      <c r="B5740" s="47"/>
      <c r="C5740" s="49"/>
      <c r="D5740" s="41"/>
      <c r="E5740" s="41"/>
      <c r="F5740" s="41"/>
      <c r="G5740" s="50" t="str">
        <f>IF(A5740&lt;&gt;"",CONCATENATE(A5740,":",YEAR(B5740),IF(MONTH(B5740)&gt;9,MONTH(B5740),CONCATENATE(0,MONTH(B5740))),IF(DAY(B5740)&gt;9,DAY(B5740),CONCATENATE(0,DAY(B5740))),IF(HOUR(C5740)&gt;9,HOUR(C5740),CONCATENATE(0,HOUR(C5740))),IF(MINUTE(C5740)&gt;9,MINUTE(C5740),CONCATENATE(0,MINUTE(C5740))),":",VLOOKUP(F5740,'Valid Values - Results'!$D$4:$F$12,3,FALSE)),"")</f>
        <v/>
      </c>
      <c r="H5740" s="41"/>
      <c r="I5740" s="41"/>
      <c r="J5740" s="41"/>
      <c r="K5740" s="41"/>
      <c r="L5740" s="41"/>
      <c r="M5740" s="92"/>
      <c r="N5740" s="41"/>
      <c r="O5740" s="41"/>
      <c r="P5740" s="41"/>
      <c r="Q5740" s="41"/>
      <c r="R5740" s="41"/>
      <c r="S5740" s="41"/>
      <c r="T5740" s="41"/>
      <c r="U5740" s="47"/>
      <c r="V5740" s="49"/>
      <c r="W5740" s="41"/>
      <c r="X5740" s="41"/>
      <c r="Y5740" s="41"/>
      <c r="AA5740" s="37" t="str">
        <f>IF($I5740&lt;&gt;"",VLOOKUP($I5740,'Valid Values - Search'!$R$4:$T$4719,3,FALSE),"")</f>
        <v/>
      </c>
      <c r="AB5740" s="37" t="str">
        <f>IF($I5740&lt;&gt;"",VLOOKUP($I5740,'Valid Values - Search'!$R$4:$S$4719,2,FALSE),"")</f>
        <v/>
      </c>
      <c r="AC5740" s="38" t="str">
        <f t="shared" si="89"/>
        <v/>
      </c>
      <c r="AD5740" s="38"/>
    </row>
    <row r="5741" spans="1:30">
      <c r="A5741" s="46"/>
      <c r="B5741" s="47"/>
      <c r="C5741" s="49"/>
      <c r="D5741" s="41"/>
      <c r="E5741" s="41"/>
      <c r="F5741" s="41"/>
      <c r="G5741" s="50" t="str">
        <f>IF(A5741&lt;&gt;"",CONCATENATE(A5741,":",YEAR(B5741),IF(MONTH(B5741)&gt;9,MONTH(B5741),CONCATENATE(0,MONTH(B5741))),IF(DAY(B5741)&gt;9,DAY(B5741),CONCATENATE(0,DAY(B5741))),IF(HOUR(C5741)&gt;9,HOUR(C5741),CONCATENATE(0,HOUR(C5741))),IF(MINUTE(C5741)&gt;9,MINUTE(C5741),CONCATENATE(0,MINUTE(C5741))),":",VLOOKUP(F5741,'Valid Values - Results'!$D$4:$F$12,3,FALSE)),"")</f>
        <v/>
      </c>
      <c r="H5741" s="41"/>
      <c r="I5741" s="41"/>
      <c r="J5741" s="41"/>
      <c r="K5741" s="41"/>
      <c r="L5741" s="41"/>
      <c r="M5741" s="92"/>
      <c r="N5741" s="41"/>
      <c r="O5741" s="41"/>
      <c r="P5741" s="41"/>
      <c r="Q5741" s="41"/>
      <c r="R5741" s="41"/>
      <c r="S5741" s="41"/>
      <c r="T5741" s="41"/>
      <c r="U5741" s="47"/>
      <c r="V5741" s="49"/>
      <c r="W5741" s="41"/>
      <c r="X5741" s="41"/>
      <c r="Y5741" s="41"/>
      <c r="AA5741" s="37" t="str">
        <f>IF($I5741&lt;&gt;"",VLOOKUP($I5741,'Valid Values - Search'!$R$4:$T$4719,3,FALSE),"")</f>
        <v/>
      </c>
      <c r="AB5741" s="37" t="str">
        <f>IF($I5741&lt;&gt;"",VLOOKUP($I5741,'Valid Values - Search'!$R$4:$S$4719,2,FALSE),"")</f>
        <v/>
      </c>
      <c r="AC5741" s="38" t="str">
        <f t="shared" si="89"/>
        <v/>
      </c>
      <c r="AD5741" s="38"/>
    </row>
    <row r="5742" spans="1:30">
      <c r="A5742" s="46"/>
      <c r="B5742" s="47"/>
      <c r="C5742" s="49"/>
      <c r="D5742" s="41"/>
      <c r="E5742" s="41"/>
      <c r="F5742" s="41"/>
      <c r="G5742" s="50" t="str">
        <f>IF(A5742&lt;&gt;"",CONCATENATE(A5742,":",YEAR(B5742),IF(MONTH(B5742)&gt;9,MONTH(B5742),CONCATENATE(0,MONTH(B5742))),IF(DAY(B5742)&gt;9,DAY(B5742),CONCATENATE(0,DAY(B5742))),IF(HOUR(C5742)&gt;9,HOUR(C5742),CONCATENATE(0,HOUR(C5742))),IF(MINUTE(C5742)&gt;9,MINUTE(C5742),CONCATENATE(0,MINUTE(C5742))),":",VLOOKUP(F5742,'Valid Values - Results'!$D$4:$F$12,3,FALSE)),"")</f>
        <v/>
      </c>
      <c r="H5742" s="41"/>
      <c r="I5742" s="41"/>
      <c r="J5742" s="41"/>
      <c r="K5742" s="41"/>
      <c r="L5742" s="41"/>
      <c r="M5742" s="92"/>
      <c r="N5742" s="41"/>
      <c r="O5742" s="41"/>
      <c r="P5742" s="41"/>
      <c r="Q5742" s="41"/>
      <c r="R5742" s="41"/>
      <c r="S5742" s="41"/>
      <c r="T5742" s="41"/>
      <c r="U5742" s="47"/>
      <c r="V5742" s="49"/>
      <c r="W5742" s="41"/>
      <c r="X5742" s="41"/>
      <c r="Y5742" s="41"/>
      <c r="AA5742" s="37" t="str">
        <f>IF($I5742&lt;&gt;"",VLOOKUP($I5742,'Valid Values - Search'!$R$4:$T$4719,3,FALSE),"")</f>
        <v/>
      </c>
      <c r="AB5742" s="37" t="str">
        <f>IF($I5742&lt;&gt;"",VLOOKUP($I5742,'Valid Values - Search'!$R$4:$S$4719,2,FALSE),"")</f>
        <v/>
      </c>
      <c r="AC5742" s="38" t="str">
        <f t="shared" si="89"/>
        <v/>
      </c>
      <c r="AD5742" s="38"/>
    </row>
    <row r="5743" spans="1:30">
      <c r="A5743" s="46"/>
      <c r="B5743" s="47"/>
      <c r="C5743" s="49"/>
      <c r="D5743" s="41"/>
      <c r="E5743" s="41"/>
      <c r="F5743" s="41"/>
      <c r="G5743" s="50" t="str">
        <f>IF(A5743&lt;&gt;"",CONCATENATE(A5743,":",YEAR(B5743),IF(MONTH(B5743)&gt;9,MONTH(B5743),CONCATENATE(0,MONTH(B5743))),IF(DAY(B5743)&gt;9,DAY(B5743),CONCATENATE(0,DAY(B5743))),IF(HOUR(C5743)&gt;9,HOUR(C5743),CONCATENATE(0,HOUR(C5743))),IF(MINUTE(C5743)&gt;9,MINUTE(C5743),CONCATENATE(0,MINUTE(C5743))),":",VLOOKUP(F5743,'Valid Values - Results'!$D$4:$F$12,3,FALSE)),"")</f>
        <v/>
      </c>
      <c r="H5743" s="41"/>
      <c r="I5743" s="41"/>
      <c r="J5743" s="41"/>
      <c r="K5743" s="41"/>
      <c r="L5743" s="41"/>
      <c r="M5743" s="92"/>
      <c r="N5743" s="41"/>
      <c r="O5743" s="41"/>
      <c r="P5743" s="41"/>
      <c r="Q5743" s="41"/>
      <c r="R5743" s="41"/>
      <c r="S5743" s="41"/>
      <c r="T5743" s="41"/>
      <c r="U5743" s="47"/>
      <c r="V5743" s="49"/>
      <c r="W5743" s="41"/>
      <c r="X5743" s="41"/>
      <c r="Y5743" s="41"/>
      <c r="AA5743" s="37" t="str">
        <f>IF($I5743&lt;&gt;"",VLOOKUP($I5743,'Valid Values - Search'!$R$4:$T$4719,3,FALSE),"")</f>
        <v/>
      </c>
      <c r="AB5743" s="37" t="str">
        <f>IF($I5743&lt;&gt;"",VLOOKUP($I5743,'Valid Values - Search'!$R$4:$S$4719,2,FALSE),"")</f>
        <v/>
      </c>
      <c r="AC5743" s="38" t="str">
        <f t="shared" si="89"/>
        <v/>
      </c>
      <c r="AD5743" s="38"/>
    </row>
    <row r="5744" spans="1:30">
      <c r="A5744" s="46"/>
      <c r="B5744" s="47"/>
      <c r="C5744" s="49"/>
      <c r="D5744" s="41"/>
      <c r="E5744" s="41"/>
      <c r="F5744" s="41"/>
      <c r="G5744" s="50" t="str">
        <f>IF(A5744&lt;&gt;"",CONCATENATE(A5744,":",YEAR(B5744),IF(MONTH(B5744)&gt;9,MONTH(B5744),CONCATENATE(0,MONTH(B5744))),IF(DAY(B5744)&gt;9,DAY(B5744),CONCATENATE(0,DAY(B5744))),IF(HOUR(C5744)&gt;9,HOUR(C5744),CONCATENATE(0,HOUR(C5744))),IF(MINUTE(C5744)&gt;9,MINUTE(C5744),CONCATENATE(0,MINUTE(C5744))),":",VLOOKUP(F5744,'Valid Values - Results'!$D$4:$F$12,3,FALSE)),"")</f>
        <v/>
      </c>
      <c r="H5744" s="41"/>
      <c r="I5744" s="41"/>
      <c r="J5744" s="41"/>
      <c r="K5744" s="41"/>
      <c r="L5744" s="41"/>
      <c r="M5744" s="92"/>
      <c r="N5744" s="41"/>
      <c r="O5744" s="41"/>
      <c r="P5744" s="41"/>
      <c r="Q5744" s="41"/>
      <c r="R5744" s="41"/>
      <c r="S5744" s="41"/>
      <c r="T5744" s="41"/>
      <c r="U5744" s="47"/>
      <c r="V5744" s="49"/>
      <c r="W5744" s="41"/>
      <c r="X5744" s="41"/>
      <c r="Y5744" s="41"/>
      <c r="AA5744" s="37" t="str">
        <f>IF($I5744&lt;&gt;"",VLOOKUP($I5744,'Valid Values - Search'!$R$4:$T$4719,3,FALSE),"")</f>
        <v/>
      </c>
      <c r="AB5744" s="37" t="str">
        <f>IF($I5744&lt;&gt;"",VLOOKUP($I5744,'Valid Values - Search'!$R$4:$S$4719,2,FALSE),"")</f>
        <v/>
      </c>
      <c r="AC5744" s="38" t="str">
        <f t="shared" si="89"/>
        <v/>
      </c>
      <c r="AD5744" s="38"/>
    </row>
    <row r="5745" spans="1:30">
      <c r="A5745" s="46"/>
      <c r="B5745" s="47"/>
      <c r="C5745" s="49"/>
      <c r="D5745" s="41"/>
      <c r="E5745" s="41"/>
      <c r="F5745" s="41"/>
      <c r="G5745" s="50" t="str">
        <f>IF(A5745&lt;&gt;"",CONCATENATE(A5745,":",YEAR(B5745),IF(MONTH(B5745)&gt;9,MONTH(B5745),CONCATENATE(0,MONTH(B5745))),IF(DAY(B5745)&gt;9,DAY(B5745),CONCATENATE(0,DAY(B5745))),IF(HOUR(C5745)&gt;9,HOUR(C5745),CONCATENATE(0,HOUR(C5745))),IF(MINUTE(C5745)&gt;9,MINUTE(C5745),CONCATENATE(0,MINUTE(C5745))),":",VLOOKUP(F5745,'Valid Values - Results'!$D$4:$F$12,3,FALSE)),"")</f>
        <v/>
      </c>
      <c r="H5745" s="41"/>
      <c r="I5745" s="41"/>
      <c r="J5745" s="41"/>
      <c r="K5745" s="41"/>
      <c r="L5745" s="41"/>
      <c r="M5745" s="92"/>
      <c r="N5745" s="41"/>
      <c r="O5745" s="41"/>
      <c r="P5745" s="41"/>
      <c r="Q5745" s="41"/>
      <c r="R5745" s="41"/>
      <c r="S5745" s="41"/>
      <c r="T5745" s="41"/>
      <c r="U5745" s="47"/>
      <c r="V5745" s="49"/>
      <c r="W5745" s="41"/>
      <c r="X5745" s="41"/>
      <c r="Y5745" s="41"/>
      <c r="AA5745" s="37" t="str">
        <f>IF($I5745&lt;&gt;"",VLOOKUP($I5745,'Valid Values - Search'!$R$4:$T$4719,3,FALSE),"")</f>
        <v/>
      </c>
      <c r="AB5745" s="37" t="str">
        <f>IF($I5745&lt;&gt;"",VLOOKUP($I5745,'Valid Values - Search'!$R$4:$S$4719,2,FALSE),"")</f>
        <v/>
      </c>
      <c r="AC5745" s="38" t="str">
        <f t="shared" si="89"/>
        <v/>
      </c>
      <c r="AD5745" s="38"/>
    </row>
    <row r="5746" spans="1:30">
      <c r="A5746" s="46"/>
      <c r="B5746" s="47"/>
      <c r="C5746" s="49"/>
      <c r="D5746" s="41"/>
      <c r="E5746" s="41"/>
      <c r="F5746" s="41"/>
      <c r="G5746" s="50" t="str">
        <f>IF(A5746&lt;&gt;"",CONCATENATE(A5746,":",YEAR(B5746),IF(MONTH(B5746)&gt;9,MONTH(B5746),CONCATENATE(0,MONTH(B5746))),IF(DAY(B5746)&gt;9,DAY(B5746),CONCATENATE(0,DAY(B5746))),IF(HOUR(C5746)&gt;9,HOUR(C5746),CONCATENATE(0,HOUR(C5746))),IF(MINUTE(C5746)&gt;9,MINUTE(C5746),CONCATENATE(0,MINUTE(C5746))),":",VLOOKUP(F5746,'Valid Values - Results'!$D$4:$F$12,3,FALSE)),"")</f>
        <v/>
      </c>
      <c r="H5746" s="41"/>
      <c r="I5746" s="41"/>
      <c r="J5746" s="41"/>
      <c r="K5746" s="41"/>
      <c r="L5746" s="41"/>
      <c r="M5746" s="92"/>
      <c r="N5746" s="41"/>
      <c r="O5746" s="41"/>
      <c r="P5746" s="41"/>
      <c r="Q5746" s="41"/>
      <c r="R5746" s="41"/>
      <c r="S5746" s="41"/>
      <c r="T5746" s="41"/>
      <c r="U5746" s="47"/>
      <c r="V5746" s="49"/>
      <c r="W5746" s="41"/>
      <c r="X5746" s="41"/>
      <c r="Y5746" s="41"/>
      <c r="AA5746" s="37" t="str">
        <f>IF($I5746&lt;&gt;"",VLOOKUP($I5746,'Valid Values - Search'!$R$4:$T$4719,3,FALSE),"")</f>
        <v/>
      </c>
      <c r="AB5746" s="37" t="str">
        <f>IF($I5746&lt;&gt;"",VLOOKUP($I5746,'Valid Values - Search'!$R$4:$S$4719,2,FALSE),"")</f>
        <v/>
      </c>
      <c r="AC5746" s="38" t="str">
        <f t="shared" si="89"/>
        <v/>
      </c>
      <c r="AD5746" s="38"/>
    </row>
    <row r="5747" spans="1:30">
      <c r="A5747" s="46"/>
      <c r="B5747" s="47"/>
      <c r="C5747" s="49"/>
      <c r="D5747" s="41"/>
      <c r="E5747" s="41"/>
      <c r="F5747" s="41"/>
      <c r="G5747" s="50" t="str">
        <f>IF(A5747&lt;&gt;"",CONCATENATE(A5747,":",YEAR(B5747),IF(MONTH(B5747)&gt;9,MONTH(B5747),CONCATENATE(0,MONTH(B5747))),IF(DAY(B5747)&gt;9,DAY(B5747),CONCATENATE(0,DAY(B5747))),IF(HOUR(C5747)&gt;9,HOUR(C5747),CONCATENATE(0,HOUR(C5747))),IF(MINUTE(C5747)&gt;9,MINUTE(C5747),CONCATENATE(0,MINUTE(C5747))),":",VLOOKUP(F5747,'Valid Values - Results'!$D$4:$F$12,3,FALSE)),"")</f>
        <v/>
      </c>
      <c r="H5747" s="41"/>
      <c r="I5747" s="41"/>
      <c r="J5747" s="41"/>
      <c r="K5747" s="41"/>
      <c r="L5747" s="41"/>
      <c r="M5747" s="92"/>
      <c r="N5747" s="41"/>
      <c r="O5747" s="41"/>
      <c r="P5747" s="41"/>
      <c r="Q5747" s="41"/>
      <c r="R5747" s="41"/>
      <c r="S5747" s="41"/>
      <c r="T5747" s="41"/>
      <c r="U5747" s="47"/>
      <c r="V5747" s="49"/>
      <c r="W5747" s="41"/>
      <c r="X5747" s="41"/>
      <c r="Y5747" s="41"/>
      <c r="AA5747" s="37" t="str">
        <f>IF($I5747&lt;&gt;"",VLOOKUP($I5747,'Valid Values - Search'!$R$4:$T$4719,3,FALSE),"")</f>
        <v/>
      </c>
      <c r="AB5747" s="37" t="str">
        <f>IF($I5747&lt;&gt;"",VLOOKUP($I5747,'Valid Values - Search'!$R$4:$S$4719,2,FALSE),"")</f>
        <v/>
      </c>
      <c r="AC5747" s="38" t="str">
        <f t="shared" si="89"/>
        <v/>
      </c>
      <c r="AD5747" s="38"/>
    </row>
    <row r="5748" spans="1:30">
      <c r="A5748" s="46"/>
      <c r="B5748" s="47"/>
      <c r="C5748" s="49"/>
      <c r="D5748" s="41"/>
      <c r="E5748" s="41"/>
      <c r="F5748" s="41"/>
      <c r="G5748" s="50" t="str">
        <f>IF(A5748&lt;&gt;"",CONCATENATE(A5748,":",YEAR(B5748),IF(MONTH(B5748)&gt;9,MONTH(B5748),CONCATENATE(0,MONTH(B5748))),IF(DAY(B5748)&gt;9,DAY(B5748),CONCATENATE(0,DAY(B5748))),IF(HOUR(C5748)&gt;9,HOUR(C5748),CONCATENATE(0,HOUR(C5748))),IF(MINUTE(C5748)&gt;9,MINUTE(C5748),CONCATENATE(0,MINUTE(C5748))),":",VLOOKUP(F5748,'Valid Values - Results'!$D$4:$F$12,3,FALSE)),"")</f>
        <v/>
      </c>
      <c r="H5748" s="41"/>
      <c r="I5748" s="41"/>
      <c r="J5748" s="41"/>
      <c r="K5748" s="41"/>
      <c r="L5748" s="41"/>
      <c r="M5748" s="92"/>
      <c r="N5748" s="41"/>
      <c r="O5748" s="41"/>
      <c r="P5748" s="41"/>
      <c r="Q5748" s="41"/>
      <c r="R5748" s="41"/>
      <c r="S5748" s="41"/>
      <c r="T5748" s="41"/>
      <c r="U5748" s="47"/>
      <c r="V5748" s="49"/>
      <c r="W5748" s="41"/>
      <c r="X5748" s="41"/>
      <c r="Y5748" s="41"/>
      <c r="AA5748" s="37" t="str">
        <f>IF($I5748&lt;&gt;"",VLOOKUP($I5748,'Valid Values - Search'!$R$4:$T$4719,3,FALSE),"")</f>
        <v/>
      </c>
      <c r="AB5748" s="37" t="str">
        <f>IF($I5748&lt;&gt;"",VLOOKUP($I5748,'Valid Values - Search'!$R$4:$S$4719,2,FALSE),"")</f>
        <v/>
      </c>
      <c r="AC5748" s="38" t="str">
        <f t="shared" si="89"/>
        <v/>
      </c>
      <c r="AD5748" s="38"/>
    </row>
    <row r="5749" spans="1:30">
      <c r="A5749" s="46"/>
      <c r="B5749" s="47"/>
      <c r="C5749" s="49"/>
      <c r="D5749" s="41"/>
      <c r="E5749" s="41"/>
      <c r="F5749" s="41"/>
      <c r="G5749" s="50" t="str">
        <f>IF(A5749&lt;&gt;"",CONCATENATE(A5749,":",YEAR(B5749),IF(MONTH(B5749)&gt;9,MONTH(B5749),CONCATENATE(0,MONTH(B5749))),IF(DAY(B5749)&gt;9,DAY(B5749),CONCATENATE(0,DAY(B5749))),IF(HOUR(C5749)&gt;9,HOUR(C5749),CONCATENATE(0,HOUR(C5749))),IF(MINUTE(C5749)&gt;9,MINUTE(C5749),CONCATENATE(0,MINUTE(C5749))),":",VLOOKUP(F5749,'Valid Values - Results'!$D$4:$F$12,3,FALSE)),"")</f>
        <v/>
      </c>
      <c r="H5749" s="41"/>
      <c r="I5749" s="41"/>
      <c r="J5749" s="41"/>
      <c r="K5749" s="41"/>
      <c r="L5749" s="41"/>
      <c r="M5749" s="92"/>
      <c r="N5749" s="41"/>
      <c r="O5749" s="41"/>
      <c r="P5749" s="41"/>
      <c r="Q5749" s="41"/>
      <c r="R5749" s="41"/>
      <c r="S5749" s="41"/>
      <c r="T5749" s="41"/>
      <c r="U5749" s="47"/>
      <c r="V5749" s="49"/>
      <c r="W5749" s="41"/>
      <c r="X5749" s="41"/>
      <c r="Y5749" s="41"/>
      <c r="AA5749" s="37" t="str">
        <f>IF($I5749&lt;&gt;"",VLOOKUP($I5749,'Valid Values - Search'!$R$4:$T$4719,3,FALSE),"")</f>
        <v/>
      </c>
      <c r="AB5749" s="37" t="str">
        <f>IF($I5749&lt;&gt;"",VLOOKUP($I5749,'Valid Values - Search'!$R$4:$S$4719,2,FALSE),"")</f>
        <v/>
      </c>
      <c r="AC5749" s="38" t="str">
        <f t="shared" si="89"/>
        <v/>
      </c>
      <c r="AD5749" s="38"/>
    </row>
    <row r="5750" spans="1:30">
      <c r="A5750" s="46"/>
      <c r="B5750" s="47"/>
      <c r="C5750" s="49"/>
      <c r="D5750" s="41"/>
      <c r="E5750" s="41"/>
      <c r="F5750" s="41"/>
      <c r="G5750" s="50" t="str">
        <f>IF(A5750&lt;&gt;"",CONCATENATE(A5750,":",YEAR(B5750),IF(MONTH(B5750)&gt;9,MONTH(B5750),CONCATENATE(0,MONTH(B5750))),IF(DAY(B5750)&gt;9,DAY(B5750),CONCATENATE(0,DAY(B5750))),IF(HOUR(C5750)&gt;9,HOUR(C5750),CONCATENATE(0,HOUR(C5750))),IF(MINUTE(C5750)&gt;9,MINUTE(C5750),CONCATENATE(0,MINUTE(C5750))),":",VLOOKUP(F5750,'Valid Values - Results'!$D$4:$F$12,3,FALSE)),"")</f>
        <v/>
      </c>
      <c r="H5750" s="41"/>
      <c r="I5750" s="41"/>
      <c r="J5750" s="41"/>
      <c r="K5750" s="41"/>
      <c r="L5750" s="41"/>
      <c r="M5750" s="92"/>
      <c r="N5750" s="41"/>
      <c r="O5750" s="41"/>
      <c r="P5750" s="41"/>
      <c r="Q5750" s="41"/>
      <c r="R5750" s="41"/>
      <c r="S5750" s="41"/>
      <c r="T5750" s="41"/>
      <c r="U5750" s="47"/>
      <c r="V5750" s="49"/>
      <c r="W5750" s="41"/>
      <c r="X5750" s="41"/>
      <c r="Y5750" s="41"/>
      <c r="AA5750" s="37" t="str">
        <f>IF($I5750&lt;&gt;"",VLOOKUP($I5750,'Valid Values - Search'!$R$4:$T$4719,3,FALSE),"")</f>
        <v/>
      </c>
      <c r="AB5750" s="37" t="str">
        <f>IF($I5750&lt;&gt;"",VLOOKUP($I5750,'Valid Values - Search'!$R$4:$S$4719,2,FALSE),"")</f>
        <v/>
      </c>
      <c r="AC5750" s="38" t="str">
        <f t="shared" si="89"/>
        <v/>
      </c>
      <c r="AD5750" s="38"/>
    </row>
    <row r="5751" spans="1:30">
      <c r="A5751" s="46"/>
      <c r="B5751" s="47"/>
      <c r="C5751" s="49"/>
      <c r="D5751" s="41"/>
      <c r="E5751" s="41"/>
      <c r="F5751" s="41"/>
      <c r="G5751" s="50" t="str">
        <f>IF(A5751&lt;&gt;"",CONCATENATE(A5751,":",YEAR(B5751),IF(MONTH(B5751)&gt;9,MONTH(B5751),CONCATENATE(0,MONTH(B5751))),IF(DAY(B5751)&gt;9,DAY(B5751),CONCATENATE(0,DAY(B5751))),IF(HOUR(C5751)&gt;9,HOUR(C5751),CONCATENATE(0,HOUR(C5751))),IF(MINUTE(C5751)&gt;9,MINUTE(C5751),CONCATENATE(0,MINUTE(C5751))),":",VLOOKUP(F5751,'Valid Values - Results'!$D$4:$F$12,3,FALSE)),"")</f>
        <v/>
      </c>
      <c r="H5751" s="41"/>
      <c r="I5751" s="41"/>
      <c r="J5751" s="41"/>
      <c r="K5751" s="41"/>
      <c r="L5751" s="41"/>
      <c r="M5751" s="92"/>
      <c r="N5751" s="41"/>
      <c r="O5751" s="41"/>
      <c r="P5751" s="41"/>
      <c r="Q5751" s="41"/>
      <c r="R5751" s="41"/>
      <c r="S5751" s="41"/>
      <c r="T5751" s="41"/>
      <c r="U5751" s="47"/>
      <c r="V5751" s="49"/>
      <c r="W5751" s="41"/>
      <c r="X5751" s="41"/>
      <c r="Y5751" s="41"/>
      <c r="AA5751" s="37" t="str">
        <f>IF($I5751&lt;&gt;"",VLOOKUP($I5751,'Valid Values - Search'!$R$4:$T$4719,3,FALSE),"")</f>
        <v/>
      </c>
      <c r="AB5751" s="37" t="str">
        <f>IF($I5751&lt;&gt;"",VLOOKUP($I5751,'Valid Values - Search'!$R$4:$S$4719,2,FALSE),"")</f>
        <v/>
      </c>
      <c r="AC5751" s="38" t="str">
        <f t="shared" si="89"/>
        <v/>
      </c>
      <c r="AD5751" s="38"/>
    </row>
    <row r="5752" spans="1:30">
      <c r="A5752" s="46"/>
      <c r="B5752" s="47"/>
      <c r="C5752" s="49"/>
      <c r="D5752" s="41"/>
      <c r="E5752" s="41"/>
      <c r="F5752" s="41"/>
      <c r="G5752" s="50" t="str">
        <f>IF(A5752&lt;&gt;"",CONCATENATE(A5752,":",YEAR(B5752),IF(MONTH(B5752)&gt;9,MONTH(B5752),CONCATENATE(0,MONTH(B5752))),IF(DAY(B5752)&gt;9,DAY(B5752),CONCATENATE(0,DAY(B5752))),IF(HOUR(C5752)&gt;9,HOUR(C5752),CONCATENATE(0,HOUR(C5752))),IF(MINUTE(C5752)&gt;9,MINUTE(C5752),CONCATENATE(0,MINUTE(C5752))),":",VLOOKUP(F5752,'Valid Values - Results'!$D$4:$F$12,3,FALSE)),"")</f>
        <v/>
      </c>
      <c r="H5752" s="41"/>
      <c r="I5752" s="41"/>
      <c r="J5752" s="41"/>
      <c r="K5752" s="41"/>
      <c r="L5752" s="41"/>
      <c r="M5752" s="92"/>
      <c r="N5752" s="41"/>
      <c r="O5752" s="41"/>
      <c r="P5752" s="41"/>
      <c r="Q5752" s="41"/>
      <c r="R5752" s="41"/>
      <c r="S5752" s="41"/>
      <c r="T5752" s="41"/>
      <c r="U5752" s="47"/>
      <c r="V5752" s="49"/>
      <c r="W5752" s="41"/>
      <c r="X5752" s="41"/>
      <c r="Y5752" s="41"/>
      <c r="AA5752" s="37" t="str">
        <f>IF($I5752&lt;&gt;"",VLOOKUP($I5752,'Valid Values - Search'!$R$4:$T$4719,3,FALSE),"")</f>
        <v/>
      </c>
      <c r="AB5752" s="37" t="str">
        <f>IF($I5752&lt;&gt;"",VLOOKUP($I5752,'Valid Values - Search'!$R$4:$S$4719,2,FALSE),"")</f>
        <v/>
      </c>
      <c r="AC5752" s="38" t="str">
        <f t="shared" si="89"/>
        <v/>
      </c>
      <c r="AD5752" s="38"/>
    </row>
    <row r="5753" spans="1:30">
      <c r="A5753" s="46"/>
      <c r="B5753" s="47"/>
      <c r="C5753" s="49"/>
      <c r="D5753" s="41"/>
      <c r="E5753" s="41"/>
      <c r="F5753" s="41"/>
      <c r="G5753" s="50" t="str">
        <f>IF(A5753&lt;&gt;"",CONCATENATE(A5753,":",YEAR(B5753),IF(MONTH(B5753)&gt;9,MONTH(B5753),CONCATENATE(0,MONTH(B5753))),IF(DAY(B5753)&gt;9,DAY(B5753),CONCATENATE(0,DAY(B5753))),IF(HOUR(C5753)&gt;9,HOUR(C5753),CONCATENATE(0,HOUR(C5753))),IF(MINUTE(C5753)&gt;9,MINUTE(C5753),CONCATENATE(0,MINUTE(C5753))),":",VLOOKUP(F5753,'Valid Values - Results'!$D$4:$F$12,3,FALSE)),"")</f>
        <v/>
      </c>
      <c r="H5753" s="41"/>
      <c r="I5753" s="41"/>
      <c r="J5753" s="41"/>
      <c r="K5753" s="41"/>
      <c r="L5753" s="41"/>
      <c r="M5753" s="92"/>
      <c r="N5753" s="41"/>
      <c r="O5753" s="41"/>
      <c r="P5753" s="41"/>
      <c r="Q5753" s="41"/>
      <c r="R5753" s="41"/>
      <c r="S5753" s="41"/>
      <c r="T5753" s="41"/>
      <c r="U5753" s="47"/>
      <c r="V5753" s="49"/>
      <c r="W5753" s="41"/>
      <c r="X5753" s="41"/>
      <c r="Y5753" s="41"/>
      <c r="AA5753" s="37" t="str">
        <f>IF($I5753&lt;&gt;"",VLOOKUP($I5753,'Valid Values - Search'!$R$4:$T$4719,3,FALSE),"")</f>
        <v/>
      </c>
      <c r="AB5753" s="37" t="str">
        <f>IF($I5753&lt;&gt;"",VLOOKUP($I5753,'Valid Values - Search'!$R$4:$S$4719,2,FALSE),"")</f>
        <v/>
      </c>
      <c r="AC5753" s="38" t="str">
        <f t="shared" si="89"/>
        <v/>
      </c>
      <c r="AD5753" s="38"/>
    </row>
    <row r="5754" spans="1:30">
      <c r="A5754" s="46"/>
      <c r="B5754" s="47"/>
      <c r="C5754" s="49"/>
      <c r="D5754" s="41"/>
      <c r="E5754" s="41"/>
      <c r="F5754" s="41"/>
      <c r="G5754" s="50" t="str">
        <f>IF(A5754&lt;&gt;"",CONCATENATE(A5754,":",YEAR(B5754),IF(MONTH(B5754)&gt;9,MONTH(B5754),CONCATENATE(0,MONTH(B5754))),IF(DAY(B5754)&gt;9,DAY(B5754),CONCATENATE(0,DAY(B5754))),IF(HOUR(C5754)&gt;9,HOUR(C5754),CONCATENATE(0,HOUR(C5754))),IF(MINUTE(C5754)&gt;9,MINUTE(C5754),CONCATENATE(0,MINUTE(C5754))),":",VLOOKUP(F5754,'Valid Values - Results'!$D$4:$F$12,3,FALSE)),"")</f>
        <v/>
      </c>
      <c r="H5754" s="41"/>
      <c r="I5754" s="41"/>
      <c r="J5754" s="41"/>
      <c r="K5754" s="41"/>
      <c r="L5754" s="41"/>
      <c r="M5754" s="92"/>
      <c r="N5754" s="41"/>
      <c r="O5754" s="41"/>
      <c r="P5754" s="41"/>
      <c r="Q5754" s="41"/>
      <c r="R5754" s="41"/>
      <c r="S5754" s="41"/>
      <c r="T5754" s="41"/>
      <c r="U5754" s="47"/>
      <c r="V5754" s="49"/>
      <c r="W5754" s="41"/>
      <c r="X5754" s="41"/>
      <c r="Y5754" s="41"/>
      <c r="AA5754" s="37" t="str">
        <f>IF($I5754&lt;&gt;"",VLOOKUP($I5754,'Valid Values - Search'!$R$4:$T$4719,3,FALSE),"")</f>
        <v/>
      </c>
      <c r="AB5754" s="37" t="str">
        <f>IF($I5754&lt;&gt;"",VLOOKUP($I5754,'Valid Values - Search'!$R$4:$S$4719,2,FALSE),"")</f>
        <v/>
      </c>
      <c r="AC5754" s="38" t="str">
        <f t="shared" si="89"/>
        <v/>
      </c>
      <c r="AD5754" s="38"/>
    </row>
    <row r="5755" spans="1:30">
      <c r="A5755" s="46"/>
      <c r="B5755" s="47"/>
      <c r="C5755" s="49"/>
      <c r="D5755" s="41"/>
      <c r="E5755" s="41"/>
      <c r="F5755" s="41"/>
      <c r="G5755" s="50" t="str">
        <f>IF(A5755&lt;&gt;"",CONCATENATE(A5755,":",YEAR(B5755),IF(MONTH(B5755)&gt;9,MONTH(B5755),CONCATENATE(0,MONTH(B5755))),IF(DAY(B5755)&gt;9,DAY(B5755),CONCATENATE(0,DAY(B5755))),IF(HOUR(C5755)&gt;9,HOUR(C5755),CONCATENATE(0,HOUR(C5755))),IF(MINUTE(C5755)&gt;9,MINUTE(C5755),CONCATENATE(0,MINUTE(C5755))),":",VLOOKUP(F5755,'Valid Values - Results'!$D$4:$F$12,3,FALSE)),"")</f>
        <v/>
      </c>
      <c r="H5755" s="41"/>
      <c r="I5755" s="41"/>
      <c r="J5755" s="41"/>
      <c r="K5755" s="41"/>
      <c r="L5755" s="41"/>
      <c r="M5755" s="92"/>
      <c r="N5755" s="41"/>
      <c r="O5755" s="41"/>
      <c r="P5755" s="41"/>
      <c r="Q5755" s="41"/>
      <c r="R5755" s="41"/>
      <c r="S5755" s="41"/>
      <c r="T5755" s="41"/>
      <c r="U5755" s="47"/>
      <c r="V5755" s="49"/>
      <c r="W5755" s="41"/>
      <c r="X5755" s="41"/>
      <c r="Y5755" s="41"/>
      <c r="AA5755" s="37" t="str">
        <f>IF($I5755&lt;&gt;"",VLOOKUP($I5755,'Valid Values - Search'!$R$4:$T$4719,3,FALSE),"")</f>
        <v/>
      </c>
      <c r="AB5755" s="37" t="str">
        <f>IF($I5755&lt;&gt;"",VLOOKUP($I5755,'Valid Values - Search'!$R$4:$S$4719,2,FALSE),"")</f>
        <v/>
      </c>
      <c r="AC5755" s="38" t="str">
        <f t="shared" si="89"/>
        <v/>
      </c>
      <c r="AD5755" s="38"/>
    </row>
    <row r="5756" spans="1:30">
      <c r="A5756" s="46"/>
      <c r="B5756" s="47"/>
      <c r="C5756" s="49"/>
      <c r="D5756" s="41"/>
      <c r="E5756" s="41"/>
      <c r="F5756" s="41"/>
      <c r="G5756" s="50" t="str">
        <f>IF(A5756&lt;&gt;"",CONCATENATE(A5756,":",YEAR(B5756),IF(MONTH(B5756)&gt;9,MONTH(B5756),CONCATENATE(0,MONTH(B5756))),IF(DAY(B5756)&gt;9,DAY(B5756),CONCATENATE(0,DAY(B5756))),IF(HOUR(C5756)&gt;9,HOUR(C5756),CONCATENATE(0,HOUR(C5756))),IF(MINUTE(C5756)&gt;9,MINUTE(C5756),CONCATENATE(0,MINUTE(C5756))),":",VLOOKUP(F5756,'Valid Values - Results'!$D$4:$F$12,3,FALSE)),"")</f>
        <v/>
      </c>
      <c r="H5756" s="41"/>
      <c r="I5756" s="41"/>
      <c r="J5756" s="41"/>
      <c r="K5756" s="41"/>
      <c r="L5756" s="41"/>
      <c r="M5756" s="92"/>
      <c r="N5756" s="41"/>
      <c r="O5756" s="41"/>
      <c r="P5756" s="41"/>
      <c r="Q5756" s="41"/>
      <c r="R5756" s="41"/>
      <c r="S5756" s="41"/>
      <c r="T5756" s="41"/>
      <c r="U5756" s="47"/>
      <c r="V5756" s="49"/>
      <c r="W5756" s="41"/>
      <c r="X5756" s="41"/>
      <c r="Y5756" s="41"/>
      <c r="AA5756" s="37" t="str">
        <f>IF($I5756&lt;&gt;"",VLOOKUP($I5756,'Valid Values - Search'!$R$4:$T$4719,3,FALSE),"")</f>
        <v/>
      </c>
      <c r="AB5756" s="37" t="str">
        <f>IF($I5756&lt;&gt;"",VLOOKUP($I5756,'Valid Values - Search'!$R$4:$S$4719,2,FALSE),"")</f>
        <v/>
      </c>
      <c r="AC5756" s="38" t="str">
        <f t="shared" si="89"/>
        <v/>
      </c>
      <c r="AD5756" s="38"/>
    </row>
    <row r="5757" spans="1:30">
      <c r="A5757" s="46"/>
      <c r="B5757" s="47"/>
      <c r="C5757" s="49"/>
      <c r="D5757" s="41"/>
      <c r="E5757" s="41"/>
      <c r="F5757" s="41"/>
      <c r="G5757" s="50" t="str">
        <f>IF(A5757&lt;&gt;"",CONCATENATE(A5757,":",YEAR(B5757),IF(MONTH(B5757)&gt;9,MONTH(B5757),CONCATENATE(0,MONTH(B5757))),IF(DAY(B5757)&gt;9,DAY(B5757),CONCATENATE(0,DAY(B5757))),IF(HOUR(C5757)&gt;9,HOUR(C5757),CONCATENATE(0,HOUR(C5757))),IF(MINUTE(C5757)&gt;9,MINUTE(C5757),CONCATENATE(0,MINUTE(C5757))),":",VLOOKUP(F5757,'Valid Values - Results'!$D$4:$F$12,3,FALSE)),"")</f>
        <v/>
      </c>
      <c r="H5757" s="41"/>
      <c r="I5757" s="41"/>
      <c r="J5757" s="41"/>
      <c r="K5757" s="41"/>
      <c r="L5757" s="41"/>
      <c r="M5757" s="92"/>
      <c r="N5757" s="41"/>
      <c r="O5757" s="41"/>
      <c r="P5757" s="41"/>
      <c r="Q5757" s="41"/>
      <c r="R5757" s="41"/>
      <c r="S5757" s="41"/>
      <c r="T5757" s="41"/>
      <c r="U5757" s="47"/>
      <c r="V5757" s="49"/>
      <c r="W5757" s="41"/>
      <c r="X5757" s="41"/>
      <c r="Y5757" s="41"/>
      <c r="AA5757" s="37" t="str">
        <f>IF($I5757&lt;&gt;"",VLOOKUP($I5757,'Valid Values - Search'!$R$4:$T$4719,3,FALSE),"")</f>
        <v/>
      </c>
      <c r="AB5757" s="37" t="str">
        <f>IF($I5757&lt;&gt;"",VLOOKUP($I5757,'Valid Values - Search'!$R$4:$S$4719,2,FALSE),"")</f>
        <v/>
      </c>
      <c r="AC5757" s="38" t="str">
        <f t="shared" si="89"/>
        <v/>
      </c>
      <c r="AD5757" s="38"/>
    </row>
    <row r="5758" spans="1:30">
      <c r="A5758" s="46"/>
      <c r="B5758" s="47"/>
      <c r="C5758" s="49"/>
      <c r="D5758" s="41"/>
      <c r="E5758" s="41"/>
      <c r="F5758" s="41"/>
      <c r="G5758" s="50" t="str">
        <f>IF(A5758&lt;&gt;"",CONCATENATE(A5758,":",YEAR(B5758),IF(MONTH(B5758)&gt;9,MONTH(B5758),CONCATENATE(0,MONTH(B5758))),IF(DAY(B5758)&gt;9,DAY(B5758),CONCATENATE(0,DAY(B5758))),IF(HOUR(C5758)&gt;9,HOUR(C5758),CONCATENATE(0,HOUR(C5758))),IF(MINUTE(C5758)&gt;9,MINUTE(C5758),CONCATENATE(0,MINUTE(C5758))),":",VLOOKUP(F5758,'Valid Values - Results'!$D$4:$F$12,3,FALSE)),"")</f>
        <v/>
      </c>
      <c r="H5758" s="41"/>
      <c r="I5758" s="41"/>
      <c r="J5758" s="41"/>
      <c r="K5758" s="41"/>
      <c r="L5758" s="41"/>
      <c r="M5758" s="92"/>
      <c r="N5758" s="41"/>
      <c r="O5758" s="41"/>
      <c r="P5758" s="41"/>
      <c r="Q5758" s="41"/>
      <c r="R5758" s="41"/>
      <c r="S5758" s="41"/>
      <c r="T5758" s="41"/>
      <c r="U5758" s="47"/>
      <c r="V5758" s="49"/>
      <c r="W5758" s="41"/>
      <c r="X5758" s="41"/>
      <c r="Y5758" s="41"/>
      <c r="AA5758" s="37" t="str">
        <f>IF($I5758&lt;&gt;"",VLOOKUP($I5758,'Valid Values - Search'!$R$4:$T$4719,3,FALSE),"")</f>
        <v/>
      </c>
      <c r="AB5758" s="37" t="str">
        <f>IF($I5758&lt;&gt;"",VLOOKUP($I5758,'Valid Values - Search'!$R$4:$S$4719,2,FALSE),"")</f>
        <v/>
      </c>
      <c r="AC5758" s="38" t="str">
        <f t="shared" si="89"/>
        <v/>
      </c>
      <c r="AD5758" s="38"/>
    </row>
    <row r="5759" spans="1:30">
      <c r="A5759" s="46"/>
      <c r="B5759" s="47"/>
      <c r="C5759" s="49"/>
      <c r="D5759" s="41"/>
      <c r="E5759" s="41"/>
      <c r="F5759" s="41"/>
      <c r="G5759" s="50" t="str">
        <f>IF(A5759&lt;&gt;"",CONCATENATE(A5759,":",YEAR(B5759),IF(MONTH(B5759)&gt;9,MONTH(B5759),CONCATENATE(0,MONTH(B5759))),IF(DAY(B5759)&gt;9,DAY(B5759),CONCATENATE(0,DAY(B5759))),IF(HOUR(C5759)&gt;9,HOUR(C5759),CONCATENATE(0,HOUR(C5759))),IF(MINUTE(C5759)&gt;9,MINUTE(C5759),CONCATENATE(0,MINUTE(C5759))),":",VLOOKUP(F5759,'Valid Values - Results'!$D$4:$F$12,3,FALSE)),"")</f>
        <v/>
      </c>
      <c r="H5759" s="41"/>
      <c r="I5759" s="41"/>
      <c r="J5759" s="41"/>
      <c r="K5759" s="41"/>
      <c r="L5759" s="41"/>
      <c r="M5759" s="92"/>
      <c r="N5759" s="41"/>
      <c r="O5759" s="41"/>
      <c r="P5759" s="41"/>
      <c r="Q5759" s="41"/>
      <c r="R5759" s="41"/>
      <c r="S5759" s="41"/>
      <c r="T5759" s="41"/>
      <c r="U5759" s="47"/>
      <c r="V5759" s="49"/>
      <c r="W5759" s="41"/>
      <c r="X5759" s="41"/>
      <c r="Y5759" s="41"/>
      <c r="AA5759" s="37" t="str">
        <f>IF($I5759&lt;&gt;"",VLOOKUP($I5759,'Valid Values - Search'!$R$4:$T$4719,3,FALSE),"")</f>
        <v/>
      </c>
      <c r="AB5759" s="37" t="str">
        <f>IF($I5759&lt;&gt;"",VLOOKUP($I5759,'Valid Values - Search'!$R$4:$S$4719,2,FALSE),"")</f>
        <v/>
      </c>
      <c r="AC5759" s="38" t="str">
        <f t="shared" si="89"/>
        <v/>
      </c>
      <c r="AD5759" s="38"/>
    </row>
    <row r="5760" spans="1:30">
      <c r="A5760" s="46"/>
      <c r="B5760" s="47"/>
      <c r="C5760" s="49"/>
      <c r="D5760" s="41"/>
      <c r="E5760" s="41"/>
      <c r="F5760" s="41"/>
      <c r="G5760" s="50" t="str">
        <f>IF(A5760&lt;&gt;"",CONCATENATE(A5760,":",YEAR(B5760),IF(MONTH(B5760)&gt;9,MONTH(B5760),CONCATENATE(0,MONTH(B5760))),IF(DAY(B5760)&gt;9,DAY(B5760),CONCATENATE(0,DAY(B5760))),IF(HOUR(C5760)&gt;9,HOUR(C5760),CONCATENATE(0,HOUR(C5760))),IF(MINUTE(C5760)&gt;9,MINUTE(C5760),CONCATENATE(0,MINUTE(C5760))),":",VLOOKUP(F5760,'Valid Values - Results'!$D$4:$F$12,3,FALSE)),"")</f>
        <v/>
      </c>
      <c r="H5760" s="41"/>
      <c r="I5760" s="41"/>
      <c r="J5760" s="41"/>
      <c r="K5760" s="41"/>
      <c r="L5760" s="41"/>
      <c r="M5760" s="92"/>
      <c r="N5760" s="41"/>
      <c r="O5760" s="41"/>
      <c r="P5760" s="41"/>
      <c r="Q5760" s="41"/>
      <c r="R5760" s="41"/>
      <c r="S5760" s="41"/>
      <c r="T5760" s="41"/>
      <c r="U5760" s="47"/>
      <c r="V5760" s="49"/>
      <c r="W5760" s="41"/>
      <c r="X5760" s="41"/>
      <c r="Y5760" s="41"/>
      <c r="AA5760" s="37" t="str">
        <f>IF($I5760&lt;&gt;"",VLOOKUP($I5760,'Valid Values - Search'!$R$4:$T$4719,3,FALSE),"")</f>
        <v/>
      </c>
      <c r="AB5760" s="37" t="str">
        <f>IF($I5760&lt;&gt;"",VLOOKUP($I5760,'Valid Values - Search'!$R$4:$S$4719,2,FALSE),"")</f>
        <v/>
      </c>
      <c r="AC5760" s="38" t="str">
        <f t="shared" si="89"/>
        <v/>
      </c>
      <c r="AD5760" s="38"/>
    </row>
    <row r="5761" spans="1:30">
      <c r="A5761" s="46"/>
      <c r="B5761" s="47"/>
      <c r="C5761" s="49"/>
      <c r="D5761" s="41"/>
      <c r="E5761" s="41"/>
      <c r="F5761" s="41"/>
      <c r="G5761" s="50" t="str">
        <f>IF(A5761&lt;&gt;"",CONCATENATE(A5761,":",YEAR(B5761),IF(MONTH(B5761)&gt;9,MONTH(B5761),CONCATENATE(0,MONTH(B5761))),IF(DAY(B5761)&gt;9,DAY(B5761),CONCATENATE(0,DAY(B5761))),IF(HOUR(C5761)&gt;9,HOUR(C5761),CONCATENATE(0,HOUR(C5761))),IF(MINUTE(C5761)&gt;9,MINUTE(C5761),CONCATENATE(0,MINUTE(C5761))),":",VLOOKUP(F5761,'Valid Values - Results'!$D$4:$F$12,3,FALSE)),"")</f>
        <v/>
      </c>
      <c r="H5761" s="41"/>
      <c r="I5761" s="41"/>
      <c r="J5761" s="41"/>
      <c r="K5761" s="41"/>
      <c r="L5761" s="41"/>
      <c r="M5761" s="92"/>
      <c r="N5761" s="41"/>
      <c r="O5761" s="41"/>
      <c r="P5761" s="41"/>
      <c r="Q5761" s="41"/>
      <c r="R5761" s="41"/>
      <c r="S5761" s="41"/>
      <c r="T5761" s="41"/>
      <c r="U5761" s="47"/>
      <c r="V5761" s="49"/>
      <c r="W5761" s="41"/>
      <c r="X5761" s="41"/>
      <c r="Y5761" s="41"/>
      <c r="AA5761" s="37" t="str">
        <f>IF($I5761&lt;&gt;"",VLOOKUP($I5761,'Valid Values - Search'!$R$4:$T$4719,3,FALSE),"")</f>
        <v/>
      </c>
      <c r="AB5761" s="37" t="str">
        <f>IF($I5761&lt;&gt;"",VLOOKUP($I5761,'Valid Values - Search'!$R$4:$S$4719,2,FALSE),"")</f>
        <v/>
      </c>
      <c r="AC5761" s="38" t="str">
        <f t="shared" si="89"/>
        <v/>
      </c>
      <c r="AD5761" s="38"/>
    </row>
    <row r="5762" spans="1:30">
      <c r="A5762" s="46"/>
      <c r="B5762" s="47"/>
      <c r="C5762" s="49"/>
      <c r="D5762" s="41"/>
      <c r="E5762" s="41"/>
      <c r="F5762" s="41"/>
      <c r="G5762" s="50" t="str">
        <f>IF(A5762&lt;&gt;"",CONCATENATE(A5762,":",YEAR(B5762),IF(MONTH(B5762)&gt;9,MONTH(B5762),CONCATENATE(0,MONTH(B5762))),IF(DAY(B5762)&gt;9,DAY(B5762),CONCATENATE(0,DAY(B5762))),IF(HOUR(C5762)&gt;9,HOUR(C5762),CONCATENATE(0,HOUR(C5762))),IF(MINUTE(C5762)&gt;9,MINUTE(C5762),CONCATENATE(0,MINUTE(C5762))),":",VLOOKUP(F5762,'Valid Values - Results'!$D$4:$F$12,3,FALSE)),"")</f>
        <v/>
      </c>
      <c r="H5762" s="41"/>
      <c r="I5762" s="41"/>
      <c r="J5762" s="41"/>
      <c r="K5762" s="41"/>
      <c r="L5762" s="41"/>
      <c r="M5762" s="92"/>
      <c r="N5762" s="41"/>
      <c r="O5762" s="41"/>
      <c r="P5762" s="41"/>
      <c r="Q5762" s="41"/>
      <c r="R5762" s="41"/>
      <c r="S5762" s="41"/>
      <c r="T5762" s="41"/>
      <c r="U5762" s="47"/>
      <c r="V5762" s="49"/>
      <c r="W5762" s="41"/>
      <c r="X5762" s="41"/>
      <c r="Y5762" s="41"/>
      <c r="AA5762" s="37" t="str">
        <f>IF($I5762&lt;&gt;"",VLOOKUP($I5762,'Valid Values - Search'!$R$4:$T$4719,3,FALSE),"")</f>
        <v/>
      </c>
      <c r="AB5762" s="37" t="str">
        <f>IF($I5762&lt;&gt;"",VLOOKUP($I5762,'Valid Values - Search'!$R$4:$S$4719,2,FALSE),"")</f>
        <v/>
      </c>
      <c r="AC5762" s="38" t="str">
        <f t="shared" ref="AC5762:AC5825" si="90">IF($V5762&lt;&gt;"",$D5762,"")</f>
        <v/>
      </c>
      <c r="AD5762" s="38"/>
    </row>
    <row r="5763" spans="1:30">
      <c r="A5763" s="46"/>
      <c r="B5763" s="47"/>
      <c r="C5763" s="49"/>
      <c r="D5763" s="41"/>
      <c r="E5763" s="41"/>
      <c r="F5763" s="41"/>
      <c r="G5763" s="50" t="str">
        <f>IF(A5763&lt;&gt;"",CONCATENATE(A5763,":",YEAR(B5763),IF(MONTH(B5763)&gt;9,MONTH(B5763),CONCATENATE(0,MONTH(B5763))),IF(DAY(B5763)&gt;9,DAY(B5763),CONCATENATE(0,DAY(B5763))),IF(HOUR(C5763)&gt;9,HOUR(C5763),CONCATENATE(0,HOUR(C5763))),IF(MINUTE(C5763)&gt;9,MINUTE(C5763),CONCATENATE(0,MINUTE(C5763))),":",VLOOKUP(F5763,'Valid Values - Results'!$D$4:$F$12,3,FALSE)),"")</f>
        <v/>
      </c>
      <c r="H5763" s="41"/>
      <c r="I5763" s="41"/>
      <c r="J5763" s="41"/>
      <c r="K5763" s="41"/>
      <c r="L5763" s="41"/>
      <c r="M5763" s="92"/>
      <c r="N5763" s="41"/>
      <c r="O5763" s="41"/>
      <c r="P5763" s="41"/>
      <c r="Q5763" s="41"/>
      <c r="R5763" s="41"/>
      <c r="S5763" s="41"/>
      <c r="T5763" s="41"/>
      <c r="U5763" s="47"/>
      <c r="V5763" s="49"/>
      <c r="W5763" s="41"/>
      <c r="X5763" s="41"/>
      <c r="Y5763" s="41"/>
      <c r="AA5763" s="37" t="str">
        <f>IF($I5763&lt;&gt;"",VLOOKUP($I5763,'Valid Values - Search'!$R$4:$T$4719,3,FALSE),"")</f>
        <v/>
      </c>
      <c r="AB5763" s="37" t="str">
        <f>IF($I5763&lt;&gt;"",VLOOKUP($I5763,'Valid Values - Search'!$R$4:$S$4719,2,FALSE),"")</f>
        <v/>
      </c>
      <c r="AC5763" s="38" t="str">
        <f t="shared" si="90"/>
        <v/>
      </c>
      <c r="AD5763" s="38"/>
    </row>
    <row r="5764" spans="1:30">
      <c r="A5764" s="46"/>
      <c r="B5764" s="47"/>
      <c r="C5764" s="49"/>
      <c r="D5764" s="41"/>
      <c r="E5764" s="41"/>
      <c r="F5764" s="41"/>
      <c r="G5764" s="50" t="str">
        <f>IF(A5764&lt;&gt;"",CONCATENATE(A5764,":",YEAR(B5764),IF(MONTH(B5764)&gt;9,MONTH(B5764),CONCATENATE(0,MONTH(B5764))),IF(DAY(B5764)&gt;9,DAY(B5764),CONCATENATE(0,DAY(B5764))),IF(HOUR(C5764)&gt;9,HOUR(C5764),CONCATENATE(0,HOUR(C5764))),IF(MINUTE(C5764)&gt;9,MINUTE(C5764),CONCATENATE(0,MINUTE(C5764))),":",VLOOKUP(F5764,'Valid Values - Results'!$D$4:$F$12,3,FALSE)),"")</f>
        <v/>
      </c>
      <c r="H5764" s="41"/>
      <c r="I5764" s="41"/>
      <c r="J5764" s="41"/>
      <c r="K5764" s="41"/>
      <c r="L5764" s="41"/>
      <c r="M5764" s="92"/>
      <c r="N5764" s="41"/>
      <c r="O5764" s="41"/>
      <c r="P5764" s="41"/>
      <c r="Q5764" s="41"/>
      <c r="R5764" s="41"/>
      <c r="S5764" s="41"/>
      <c r="T5764" s="41"/>
      <c r="U5764" s="47"/>
      <c r="V5764" s="49"/>
      <c r="W5764" s="41"/>
      <c r="X5764" s="41"/>
      <c r="Y5764" s="41"/>
      <c r="AA5764" s="37" t="str">
        <f>IF($I5764&lt;&gt;"",VLOOKUP($I5764,'Valid Values - Search'!$R$4:$T$4719,3,FALSE),"")</f>
        <v/>
      </c>
      <c r="AB5764" s="37" t="str">
        <f>IF($I5764&lt;&gt;"",VLOOKUP($I5764,'Valid Values - Search'!$R$4:$S$4719,2,FALSE),"")</f>
        <v/>
      </c>
      <c r="AC5764" s="38" t="str">
        <f t="shared" si="90"/>
        <v/>
      </c>
      <c r="AD5764" s="38"/>
    </row>
    <row r="5765" spans="1:30">
      <c r="A5765" s="46"/>
      <c r="B5765" s="47"/>
      <c r="C5765" s="49"/>
      <c r="D5765" s="41"/>
      <c r="E5765" s="41"/>
      <c r="F5765" s="41"/>
      <c r="G5765" s="50" t="str">
        <f>IF(A5765&lt;&gt;"",CONCATENATE(A5765,":",YEAR(B5765),IF(MONTH(B5765)&gt;9,MONTH(B5765),CONCATENATE(0,MONTH(B5765))),IF(DAY(B5765)&gt;9,DAY(B5765),CONCATENATE(0,DAY(B5765))),IF(HOUR(C5765)&gt;9,HOUR(C5765),CONCATENATE(0,HOUR(C5765))),IF(MINUTE(C5765)&gt;9,MINUTE(C5765),CONCATENATE(0,MINUTE(C5765))),":",VLOOKUP(F5765,'Valid Values - Results'!$D$4:$F$12,3,FALSE)),"")</f>
        <v/>
      </c>
      <c r="H5765" s="41"/>
      <c r="I5765" s="41"/>
      <c r="J5765" s="41"/>
      <c r="K5765" s="41"/>
      <c r="L5765" s="41"/>
      <c r="M5765" s="92"/>
      <c r="N5765" s="41"/>
      <c r="O5765" s="41"/>
      <c r="P5765" s="41"/>
      <c r="Q5765" s="41"/>
      <c r="R5765" s="41"/>
      <c r="S5765" s="41"/>
      <c r="T5765" s="41"/>
      <c r="U5765" s="47"/>
      <c r="V5765" s="49"/>
      <c r="W5765" s="41"/>
      <c r="X5765" s="41"/>
      <c r="Y5765" s="41"/>
      <c r="AA5765" s="37" t="str">
        <f>IF($I5765&lt;&gt;"",VLOOKUP($I5765,'Valid Values - Search'!$R$4:$T$4719,3,FALSE),"")</f>
        <v/>
      </c>
      <c r="AB5765" s="37" t="str">
        <f>IF($I5765&lt;&gt;"",VLOOKUP($I5765,'Valid Values - Search'!$R$4:$S$4719,2,FALSE),"")</f>
        <v/>
      </c>
      <c r="AC5765" s="38" t="str">
        <f t="shared" si="90"/>
        <v/>
      </c>
      <c r="AD5765" s="38"/>
    </row>
    <row r="5766" spans="1:30">
      <c r="A5766" s="46"/>
      <c r="B5766" s="47"/>
      <c r="C5766" s="49"/>
      <c r="D5766" s="41"/>
      <c r="E5766" s="41"/>
      <c r="F5766" s="41"/>
      <c r="G5766" s="50" t="str">
        <f>IF(A5766&lt;&gt;"",CONCATENATE(A5766,":",YEAR(B5766),IF(MONTH(B5766)&gt;9,MONTH(B5766),CONCATENATE(0,MONTH(B5766))),IF(DAY(B5766)&gt;9,DAY(B5766),CONCATENATE(0,DAY(B5766))),IF(HOUR(C5766)&gt;9,HOUR(C5766),CONCATENATE(0,HOUR(C5766))),IF(MINUTE(C5766)&gt;9,MINUTE(C5766),CONCATENATE(0,MINUTE(C5766))),":",VLOOKUP(F5766,'Valid Values - Results'!$D$4:$F$12,3,FALSE)),"")</f>
        <v/>
      </c>
      <c r="H5766" s="41"/>
      <c r="I5766" s="41"/>
      <c r="J5766" s="41"/>
      <c r="K5766" s="41"/>
      <c r="L5766" s="41"/>
      <c r="M5766" s="92"/>
      <c r="N5766" s="41"/>
      <c r="O5766" s="41"/>
      <c r="P5766" s="41"/>
      <c r="Q5766" s="41"/>
      <c r="R5766" s="41"/>
      <c r="S5766" s="41"/>
      <c r="T5766" s="41"/>
      <c r="U5766" s="47"/>
      <c r="V5766" s="49"/>
      <c r="W5766" s="41"/>
      <c r="X5766" s="41"/>
      <c r="Y5766" s="41"/>
      <c r="AA5766" s="37" t="str">
        <f>IF($I5766&lt;&gt;"",VLOOKUP($I5766,'Valid Values - Search'!$R$4:$T$4719,3,FALSE),"")</f>
        <v/>
      </c>
      <c r="AB5766" s="37" t="str">
        <f>IF($I5766&lt;&gt;"",VLOOKUP($I5766,'Valid Values - Search'!$R$4:$S$4719,2,FALSE),"")</f>
        <v/>
      </c>
      <c r="AC5766" s="38" t="str">
        <f t="shared" si="90"/>
        <v/>
      </c>
      <c r="AD5766" s="38"/>
    </row>
    <row r="5767" spans="1:30">
      <c r="A5767" s="46"/>
      <c r="B5767" s="47"/>
      <c r="C5767" s="49"/>
      <c r="D5767" s="41"/>
      <c r="E5767" s="41"/>
      <c r="F5767" s="41"/>
      <c r="G5767" s="50" t="str">
        <f>IF(A5767&lt;&gt;"",CONCATENATE(A5767,":",YEAR(B5767),IF(MONTH(B5767)&gt;9,MONTH(B5767),CONCATENATE(0,MONTH(B5767))),IF(DAY(B5767)&gt;9,DAY(B5767),CONCATENATE(0,DAY(B5767))),IF(HOUR(C5767)&gt;9,HOUR(C5767),CONCATENATE(0,HOUR(C5767))),IF(MINUTE(C5767)&gt;9,MINUTE(C5767),CONCATENATE(0,MINUTE(C5767))),":",VLOOKUP(F5767,'Valid Values - Results'!$D$4:$F$12,3,FALSE)),"")</f>
        <v/>
      </c>
      <c r="H5767" s="41"/>
      <c r="I5767" s="41"/>
      <c r="J5767" s="41"/>
      <c r="K5767" s="41"/>
      <c r="L5767" s="41"/>
      <c r="M5767" s="92"/>
      <c r="N5767" s="41"/>
      <c r="O5767" s="41"/>
      <c r="P5767" s="41"/>
      <c r="Q5767" s="41"/>
      <c r="R5767" s="41"/>
      <c r="S5767" s="41"/>
      <c r="T5767" s="41"/>
      <c r="U5767" s="47"/>
      <c r="V5767" s="49"/>
      <c r="W5767" s="41"/>
      <c r="X5767" s="41"/>
      <c r="Y5767" s="41"/>
      <c r="AA5767" s="37" t="str">
        <f>IF($I5767&lt;&gt;"",VLOOKUP($I5767,'Valid Values - Search'!$R$4:$T$4719,3,FALSE),"")</f>
        <v/>
      </c>
      <c r="AB5767" s="37" t="str">
        <f>IF($I5767&lt;&gt;"",VLOOKUP($I5767,'Valid Values - Search'!$R$4:$S$4719,2,FALSE),"")</f>
        <v/>
      </c>
      <c r="AC5767" s="38" t="str">
        <f t="shared" si="90"/>
        <v/>
      </c>
      <c r="AD5767" s="38"/>
    </row>
    <row r="5768" spans="1:30">
      <c r="A5768" s="46"/>
      <c r="B5768" s="47"/>
      <c r="C5768" s="49"/>
      <c r="D5768" s="41"/>
      <c r="E5768" s="41"/>
      <c r="F5768" s="41"/>
      <c r="G5768" s="50" t="str">
        <f>IF(A5768&lt;&gt;"",CONCATENATE(A5768,":",YEAR(B5768),IF(MONTH(B5768)&gt;9,MONTH(B5768),CONCATENATE(0,MONTH(B5768))),IF(DAY(B5768)&gt;9,DAY(B5768),CONCATENATE(0,DAY(B5768))),IF(HOUR(C5768)&gt;9,HOUR(C5768),CONCATENATE(0,HOUR(C5768))),IF(MINUTE(C5768)&gt;9,MINUTE(C5768),CONCATENATE(0,MINUTE(C5768))),":",VLOOKUP(F5768,'Valid Values - Results'!$D$4:$F$12,3,FALSE)),"")</f>
        <v/>
      </c>
      <c r="H5768" s="41"/>
      <c r="I5768" s="41"/>
      <c r="J5768" s="41"/>
      <c r="K5768" s="41"/>
      <c r="L5768" s="41"/>
      <c r="M5768" s="92"/>
      <c r="N5768" s="41"/>
      <c r="O5768" s="41"/>
      <c r="P5768" s="41"/>
      <c r="Q5768" s="41"/>
      <c r="R5768" s="41"/>
      <c r="S5768" s="41"/>
      <c r="T5768" s="41"/>
      <c r="U5768" s="47"/>
      <c r="V5768" s="49"/>
      <c r="W5768" s="41"/>
      <c r="X5768" s="41"/>
      <c r="Y5768" s="41"/>
      <c r="AA5768" s="37" t="str">
        <f>IF($I5768&lt;&gt;"",VLOOKUP($I5768,'Valid Values - Search'!$R$4:$T$4719,3,FALSE),"")</f>
        <v/>
      </c>
      <c r="AB5768" s="37" t="str">
        <f>IF($I5768&lt;&gt;"",VLOOKUP($I5768,'Valid Values - Search'!$R$4:$S$4719,2,FALSE),"")</f>
        <v/>
      </c>
      <c r="AC5768" s="38" t="str">
        <f t="shared" si="90"/>
        <v/>
      </c>
      <c r="AD5768" s="38"/>
    </row>
    <row r="5769" spans="1:30">
      <c r="A5769" s="46"/>
      <c r="B5769" s="47"/>
      <c r="C5769" s="49"/>
      <c r="D5769" s="41"/>
      <c r="E5769" s="41"/>
      <c r="F5769" s="41"/>
      <c r="G5769" s="50" t="str">
        <f>IF(A5769&lt;&gt;"",CONCATENATE(A5769,":",YEAR(B5769),IF(MONTH(B5769)&gt;9,MONTH(B5769),CONCATENATE(0,MONTH(B5769))),IF(DAY(B5769)&gt;9,DAY(B5769),CONCATENATE(0,DAY(B5769))),IF(HOUR(C5769)&gt;9,HOUR(C5769),CONCATENATE(0,HOUR(C5769))),IF(MINUTE(C5769)&gt;9,MINUTE(C5769),CONCATENATE(0,MINUTE(C5769))),":",VLOOKUP(F5769,'Valid Values - Results'!$D$4:$F$12,3,FALSE)),"")</f>
        <v/>
      </c>
      <c r="H5769" s="41"/>
      <c r="I5769" s="41"/>
      <c r="J5769" s="41"/>
      <c r="K5769" s="41"/>
      <c r="L5769" s="41"/>
      <c r="M5769" s="92"/>
      <c r="N5769" s="41"/>
      <c r="O5769" s="41"/>
      <c r="P5769" s="41"/>
      <c r="Q5769" s="41"/>
      <c r="R5769" s="41"/>
      <c r="S5769" s="41"/>
      <c r="T5769" s="41"/>
      <c r="U5769" s="47"/>
      <c r="V5769" s="49"/>
      <c r="W5769" s="41"/>
      <c r="X5769" s="41"/>
      <c r="Y5769" s="41"/>
      <c r="AA5769" s="37" t="str">
        <f>IF($I5769&lt;&gt;"",VLOOKUP($I5769,'Valid Values - Search'!$R$4:$T$4719,3,FALSE),"")</f>
        <v/>
      </c>
      <c r="AB5769" s="37" t="str">
        <f>IF($I5769&lt;&gt;"",VLOOKUP($I5769,'Valid Values - Search'!$R$4:$S$4719,2,FALSE),"")</f>
        <v/>
      </c>
      <c r="AC5769" s="38" t="str">
        <f t="shared" si="90"/>
        <v/>
      </c>
      <c r="AD5769" s="38"/>
    </row>
    <row r="5770" spans="1:30">
      <c r="A5770" s="46"/>
      <c r="B5770" s="47"/>
      <c r="C5770" s="49"/>
      <c r="D5770" s="41"/>
      <c r="E5770" s="41"/>
      <c r="F5770" s="41"/>
      <c r="G5770" s="50" t="str">
        <f>IF(A5770&lt;&gt;"",CONCATENATE(A5770,":",YEAR(B5770),IF(MONTH(B5770)&gt;9,MONTH(B5770),CONCATENATE(0,MONTH(B5770))),IF(DAY(B5770)&gt;9,DAY(B5770),CONCATENATE(0,DAY(B5770))),IF(HOUR(C5770)&gt;9,HOUR(C5770),CONCATENATE(0,HOUR(C5770))),IF(MINUTE(C5770)&gt;9,MINUTE(C5770),CONCATENATE(0,MINUTE(C5770))),":",VLOOKUP(F5770,'Valid Values - Results'!$D$4:$F$12,3,FALSE)),"")</f>
        <v/>
      </c>
      <c r="H5770" s="41"/>
      <c r="I5770" s="41"/>
      <c r="J5770" s="41"/>
      <c r="K5770" s="41"/>
      <c r="L5770" s="41"/>
      <c r="M5770" s="92"/>
      <c r="N5770" s="41"/>
      <c r="O5770" s="41"/>
      <c r="P5770" s="41"/>
      <c r="Q5770" s="41"/>
      <c r="R5770" s="41"/>
      <c r="S5770" s="41"/>
      <c r="T5770" s="41"/>
      <c r="U5770" s="47"/>
      <c r="V5770" s="49"/>
      <c r="W5770" s="41"/>
      <c r="X5770" s="41"/>
      <c r="Y5770" s="41"/>
      <c r="AA5770" s="37" t="str">
        <f>IF($I5770&lt;&gt;"",VLOOKUP($I5770,'Valid Values - Search'!$R$4:$T$4719,3,FALSE),"")</f>
        <v/>
      </c>
      <c r="AB5770" s="37" t="str">
        <f>IF($I5770&lt;&gt;"",VLOOKUP($I5770,'Valid Values - Search'!$R$4:$S$4719,2,FALSE),"")</f>
        <v/>
      </c>
      <c r="AC5770" s="38" t="str">
        <f t="shared" si="90"/>
        <v/>
      </c>
      <c r="AD5770" s="38"/>
    </row>
    <row r="5771" spans="1:30">
      <c r="A5771" s="46"/>
      <c r="B5771" s="47"/>
      <c r="C5771" s="49"/>
      <c r="D5771" s="41"/>
      <c r="E5771" s="41"/>
      <c r="F5771" s="41"/>
      <c r="G5771" s="50" t="str">
        <f>IF(A5771&lt;&gt;"",CONCATENATE(A5771,":",YEAR(B5771),IF(MONTH(B5771)&gt;9,MONTH(B5771),CONCATENATE(0,MONTH(B5771))),IF(DAY(B5771)&gt;9,DAY(B5771),CONCATENATE(0,DAY(B5771))),IF(HOUR(C5771)&gt;9,HOUR(C5771),CONCATENATE(0,HOUR(C5771))),IF(MINUTE(C5771)&gt;9,MINUTE(C5771),CONCATENATE(0,MINUTE(C5771))),":",VLOOKUP(F5771,'Valid Values - Results'!$D$4:$F$12,3,FALSE)),"")</f>
        <v/>
      </c>
      <c r="H5771" s="41"/>
      <c r="I5771" s="41"/>
      <c r="J5771" s="41"/>
      <c r="K5771" s="41"/>
      <c r="L5771" s="41"/>
      <c r="M5771" s="92"/>
      <c r="N5771" s="41"/>
      <c r="O5771" s="41"/>
      <c r="P5771" s="41"/>
      <c r="Q5771" s="41"/>
      <c r="R5771" s="41"/>
      <c r="S5771" s="41"/>
      <c r="T5771" s="41"/>
      <c r="U5771" s="47"/>
      <c r="V5771" s="49"/>
      <c r="W5771" s="41"/>
      <c r="X5771" s="41"/>
      <c r="Y5771" s="41"/>
      <c r="AA5771" s="37" t="str">
        <f>IF($I5771&lt;&gt;"",VLOOKUP($I5771,'Valid Values - Search'!$R$4:$T$4719,3,FALSE),"")</f>
        <v/>
      </c>
      <c r="AB5771" s="37" t="str">
        <f>IF($I5771&lt;&gt;"",VLOOKUP($I5771,'Valid Values - Search'!$R$4:$S$4719,2,FALSE),"")</f>
        <v/>
      </c>
      <c r="AC5771" s="38" t="str">
        <f t="shared" si="90"/>
        <v/>
      </c>
      <c r="AD5771" s="38"/>
    </row>
    <row r="5772" spans="1:30">
      <c r="A5772" s="46"/>
      <c r="B5772" s="47"/>
      <c r="C5772" s="49"/>
      <c r="D5772" s="41"/>
      <c r="E5772" s="41"/>
      <c r="F5772" s="41"/>
      <c r="G5772" s="50" t="str">
        <f>IF(A5772&lt;&gt;"",CONCATENATE(A5772,":",YEAR(B5772),IF(MONTH(B5772)&gt;9,MONTH(B5772),CONCATENATE(0,MONTH(B5772))),IF(DAY(B5772)&gt;9,DAY(B5772),CONCATENATE(0,DAY(B5772))),IF(HOUR(C5772)&gt;9,HOUR(C5772),CONCATENATE(0,HOUR(C5772))),IF(MINUTE(C5772)&gt;9,MINUTE(C5772),CONCATENATE(0,MINUTE(C5772))),":",VLOOKUP(F5772,'Valid Values - Results'!$D$4:$F$12,3,FALSE)),"")</f>
        <v/>
      </c>
      <c r="H5772" s="41"/>
      <c r="I5772" s="41"/>
      <c r="J5772" s="41"/>
      <c r="K5772" s="41"/>
      <c r="L5772" s="41"/>
      <c r="M5772" s="92"/>
      <c r="N5772" s="41"/>
      <c r="O5772" s="41"/>
      <c r="P5772" s="41"/>
      <c r="Q5772" s="41"/>
      <c r="R5772" s="41"/>
      <c r="S5772" s="41"/>
      <c r="T5772" s="41"/>
      <c r="U5772" s="47"/>
      <c r="V5772" s="49"/>
      <c r="W5772" s="41"/>
      <c r="X5772" s="41"/>
      <c r="Y5772" s="41"/>
      <c r="AA5772" s="37" t="str">
        <f>IF($I5772&lt;&gt;"",VLOOKUP($I5772,'Valid Values - Search'!$R$4:$T$4719,3,FALSE),"")</f>
        <v/>
      </c>
      <c r="AB5772" s="37" t="str">
        <f>IF($I5772&lt;&gt;"",VLOOKUP($I5772,'Valid Values - Search'!$R$4:$S$4719,2,FALSE),"")</f>
        <v/>
      </c>
      <c r="AC5772" s="38" t="str">
        <f t="shared" si="90"/>
        <v/>
      </c>
      <c r="AD5772" s="38"/>
    </row>
    <row r="5773" spans="1:30">
      <c r="A5773" s="46"/>
      <c r="B5773" s="47"/>
      <c r="C5773" s="49"/>
      <c r="D5773" s="41"/>
      <c r="E5773" s="41"/>
      <c r="F5773" s="41"/>
      <c r="G5773" s="50" t="str">
        <f>IF(A5773&lt;&gt;"",CONCATENATE(A5773,":",YEAR(B5773),IF(MONTH(B5773)&gt;9,MONTH(B5773),CONCATENATE(0,MONTH(B5773))),IF(DAY(B5773)&gt;9,DAY(B5773),CONCATENATE(0,DAY(B5773))),IF(HOUR(C5773)&gt;9,HOUR(C5773),CONCATENATE(0,HOUR(C5773))),IF(MINUTE(C5773)&gt;9,MINUTE(C5773),CONCATENATE(0,MINUTE(C5773))),":",VLOOKUP(F5773,'Valid Values - Results'!$D$4:$F$12,3,FALSE)),"")</f>
        <v/>
      </c>
      <c r="H5773" s="41"/>
      <c r="I5773" s="41"/>
      <c r="J5773" s="41"/>
      <c r="K5773" s="41"/>
      <c r="L5773" s="41"/>
      <c r="M5773" s="92"/>
      <c r="N5773" s="41"/>
      <c r="O5773" s="41"/>
      <c r="P5773" s="41"/>
      <c r="Q5773" s="41"/>
      <c r="R5773" s="41"/>
      <c r="S5773" s="41"/>
      <c r="T5773" s="41"/>
      <c r="U5773" s="47"/>
      <c r="V5773" s="49"/>
      <c r="W5773" s="41"/>
      <c r="X5773" s="41"/>
      <c r="Y5773" s="41"/>
      <c r="AA5773" s="37" t="str">
        <f>IF($I5773&lt;&gt;"",VLOOKUP($I5773,'Valid Values - Search'!$R$4:$T$4719,3,FALSE),"")</f>
        <v/>
      </c>
      <c r="AB5773" s="37" t="str">
        <f>IF($I5773&lt;&gt;"",VLOOKUP($I5773,'Valid Values - Search'!$R$4:$S$4719,2,FALSE),"")</f>
        <v/>
      </c>
      <c r="AC5773" s="38" t="str">
        <f t="shared" si="90"/>
        <v/>
      </c>
      <c r="AD5773" s="38"/>
    </row>
    <row r="5774" spans="1:30">
      <c r="A5774" s="46"/>
      <c r="B5774" s="47"/>
      <c r="C5774" s="49"/>
      <c r="D5774" s="41"/>
      <c r="E5774" s="41"/>
      <c r="F5774" s="41"/>
      <c r="G5774" s="50" t="str">
        <f>IF(A5774&lt;&gt;"",CONCATENATE(A5774,":",YEAR(B5774),IF(MONTH(B5774)&gt;9,MONTH(B5774),CONCATENATE(0,MONTH(B5774))),IF(DAY(B5774)&gt;9,DAY(B5774),CONCATENATE(0,DAY(B5774))),IF(HOUR(C5774)&gt;9,HOUR(C5774),CONCATENATE(0,HOUR(C5774))),IF(MINUTE(C5774)&gt;9,MINUTE(C5774),CONCATENATE(0,MINUTE(C5774))),":",VLOOKUP(F5774,'Valid Values - Results'!$D$4:$F$12,3,FALSE)),"")</f>
        <v/>
      </c>
      <c r="H5774" s="41"/>
      <c r="I5774" s="41"/>
      <c r="J5774" s="41"/>
      <c r="K5774" s="41"/>
      <c r="L5774" s="41"/>
      <c r="M5774" s="92"/>
      <c r="N5774" s="41"/>
      <c r="O5774" s="41"/>
      <c r="P5774" s="41"/>
      <c r="Q5774" s="41"/>
      <c r="R5774" s="41"/>
      <c r="S5774" s="41"/>
      <c r="T5774" s="41"/>
      <c r="U5774" s="47"/>
      <c r="V5774" s="49"/>
      <c r="W5774" s="41"/>
      <c r="X5774" s="41"/>
      <c r="Y5774" s="41"/>
      <c r="AA5774" s="37" t="str">
        <f>IF($I5774&lt;&gt;"",VLOOKUP($I5774,'Valid Values - Search'!$R$4:$T$4719,3,FALSE),"")</f>
        <v/>
      </c>
      <c r="AB5774" s="37" t="str">
        <f>IF($I5774&lt;&gt;"",VLOOKUP($I5774,'Valid Values - Search'!$R$4:$S$4719,2,FALSE),"")</f>
        <v/>
      </c>
      <c r="AC5774" s="38" t="str">
        <f t="shared" si="90"/>
        <v/>
      </c>
      <c r="AD5774" s="38"/>
    </row>
    <row r="5775" spans="1:30">
      <c r="A5775" s="46"/>
      <c r="B5775" s="47"/>
      <c r="C5775" s="49"/>
      <c r="D5775" s="41"/>
      <c r="E5775" s="41"/>
      <c r="F5775" s="41"/>
      <c r="G5775" s="50" t="str">
        <f>IF(A5775&lt;&gt;"",CONCATENATE(A5775,":",YEAR(B5775),IF(MONTH(B5775)&gt;9,MONTH(B5775),CONCATENATE(0,MONTH(B5775))),IF(DAY(B5775)&gt;9,DAY(B5775),CONCATENATE(0,DAY(B5775))),IF(HOUR(C5775)&gt;9,HOUR(C5775),CONCATENATE(0,HOUR(C5775))),IF(MINUTE(C5775)&gt;9,MINUTE(C5775),CONCATENATE(0,MINUTE(C5775))),":",VLOOKUP(F5775,'Valid Values - Results'!$D$4:$F$12,3,FALSE)),"")</f>
        <v/>
      </c>
      <c r="H5775" s="41"/>
      <c r="I5775" s="41"/>
      <c r="J5775" s="41"/>
      <c r="K5775" s="41"/>
      <c r="L5775" s="41"/>
      <c r="M5775" s="92"/>
      <c r="N5775" s="41"/>
      <c r="O5775" s="41"/>
      <c r="P5775" s="41"/>
      <c r="Q5775" s="41"/>
      <c r="R5775" s="41"/>
      <c r="S5775" s="41"/>
      <c r="T5775" s="41"/>
      <c r="U5775" s="47"/>
      <c r="V5775" s="49"/>
      <c r="W5775" s="41"/>
      <c r="X5775" s="41"/>
      <c r="Y5775" s="41"/>
      <c r="AA5775" s="37" t="str">
        <f>IF($I5775&lt;&gt;"",VLOOKUP($I5775,'Valid Values - Search'!$R$4:$T$4719,3,FALSE),"")</f>
        <v/>
      </c>
      <c r="AB5775" s="37" t="str">
        <f>IF($I5775&lt;&gt;"",VLOOKUP($I5775,'Valid Values - Search'!$R$4:$S$4719,2,FALSE),"")</f>
        <v/>
      </c>
      <c r="AC5775" s="38" t="str">
        <f t="shared" si="90"/>
        <v/>
      </c>
      <c r="AD5775" s="38"/>
    </row>
    <row r="5776" spans="1:30">
      <c r="A5776" s="46"/>
      <c r="B5776" s="47"/>
      <c r="C5776" s="49"/>
      <c r="D5776" s="41"/>
      <c r="E5776" s="41"/>
      <c r="F5776" s="41"/>
      <c r="G5776" s="50" t="str">
        <f>IF(A5776&lt;&gt;"",CONCATENATE(A5776,":",YEAR(B5776),IF(MONTH(B5776)&gt;9,MONTH(B5776),CONCATENATE(0,MONTH(B5776))),IF(DAY(B5776)&gt;9,DAY(B5776),CONCATENATE(0,DAY(B5776))),IF(HOUR(C5776)&gt;9,HOUR(C5776),CONCATENATE(0,HOUR(C5776))),IF(MINUTE(C5776)&gt;9,MINUTE(C5776),CONCATENATE(0,MINUTE(C5776))),":",VLOOKUP(F5776,'Valid Values - Results'!$D$4:$F$12,3,FALSE)),"")</f>
        <v/>
      </c>
      <c r="H5776" s="41"/>
      <c r="I5776" s="41"/>
      <c r="J5776" s="41"/>
      <c r="K5776" s="41"/>
      <c r="L5776" s="41"/>
      <c r="M5776" s="92"/>
      <c r="N5776" s="41"/>
      <c r="O5776" s="41"/>
      <c r="P5776" s="41"/>
      <c r="Q5776" s="41"/>
      <c r="R5776" s="41"/>
      <c r="S5776" s="41"/>
      <c r="T5776" s="41"/>
      <c r="U5776" s="47"/>
      <c r="V5776" s="49"/>
      <c r="W5776" s="41"/>
      <c r="X5776" s="41"/>
      <c r="Y5776" s="41"/>
      <c r="AA5776" s="37" t="str">
        <f>IF($I5776&lt;&gt;"",VLOOKUP($I5776,'Valid Values - Search'!$R$4:$T$4719,3,FALSE),"")</f>
        <v/>
      </c>
      <c r="AB5776" s="37" t="str">
        <f>IF($I5776&lt;&gt;"",VLOOKUP($I5776,'Valid Values - Search'!$R$4:$S$4719,2,FALSE),"")</f>
        <v/>
      </c>
      <c r="AC5776" s="38" t="str">
        <f t="shared" si="90"/>
        <v/>
      </c>
      <c r="AD5776" s="38"/>
    </row>
    <row r="5777" spans="1:30">
      <c r="A5777" s="46"/>
      <c r="B5777" s="47"/>
      <c r="C5777" s="49"/>
      <c r="D5777" s="41"/>
      <c r="E5777" s="41"/>
      <c r="F5777" s="41"/>
      <c r="G5777" s="50" t="str">
        <f>IF(A5777&lt;&gt;"",CONCATENATE(A5777,":",YEAR(B5777),IF(MONTH(B5777)&gt;9,MONTH(B5777),CONCATENATE(0,MONTH(B5777))),IF(DAY(B5777)&gt;9,DAY(B5777),CONCATENATE(0,DAY(B5777))),IF(HOUR(C5777)&gt;9,HOUR(C5777),CONCATENATE(0,HOUR(C5777))),IF(MINUTE(C5777)&gt;9,MINUTE(C5777),CONCATENATE(0,MINUTE(C5777))),":",VLOOKUP(F5777,'Valid Values - Results'!$D$4:$F$12,3,FALSE)),"")</f>
        <v/>
      </c>
      <c r="H5777" s="41"/>
      <c r="I5777" s="41"/>
      <c r="J5777" s="41"/>
      <c r="K5777" s="41"/>
      <c r="L5777" s="41"/>
      <c r="M5777" s="92"/>
      <c r="N5777" s="41"/>
      <c r="O5777" s="41"/>
      <c r="P5777" s="41"/>
      <c r="Q5777" s="41"/>
      <c r="R5777" s="41"/>
      <c r="S5777" s="41"/>
      <c r="T5777" s="41"/>
      <c r="U5777" s="47"/>
      <c r="V5777" s="49"/>
      <c r="W5777" s="41"/>
      <c r="X5777" s="41"/>
      <c r="Y5777" s="41"/>
      <c r="AA5777" s="37" t="str">
        <f>IF($I5777&lt;&gt;"",VLOOKUP($I5777,'Valid Values - Search'!$R$4:$T$4719,3,FALSE),"")</f>
        <v/>
      </c>
      <c r="AB5777" s="37" t="str">
        <f>IF($I5777&lt;&gt;"",VLOOKUP($I5777,'Valid Values - Search'!$R$4:$S$4719,2,FALSE),"")</f>
        <v/>
      </c>
      <c r="AC5777" s="38" t="str">
        <f t="shared" si="90"/>
        <v/>
      </c>
      <c r="AD5777" s="38"/>
    </row>
    <row r="5778" spans="1:30">
      <c r="A5778" s="46"/>
      <c r="B5778" s="47"/>
      <c r="C5778" s="49"/>
      <c r="D5778" s="41"/>
      <c r="E5778" s="41"/>
      <c r="F5778" s="41"/>
      <c r="G5778" s="50" t="str">
        <f>IF(A5778&lt;&gt;"",CONCATENATE(A5778,":",YEAR(B5778),IF(MONTH(B5778)&gt;9,MONTH(B5778),CONCATENATE(0,MONTH(B5778))),IF(DAY(B5778)&gt;9,DAY(B5778),CONCATENATE(0,DAY(B5778))),IF(HOUR(C5778)&gt;9,HOUR(C5778),CONCATENATE(0,HOUR(C5778))),IF(MINUTE(C5778)&gt;9,MINUTE(C5778),CONCATENATE(0,MINUTE(C5778))),":",VLOOKUP(F5778,'Valid Values - Results'!$D$4:$F$12,3,FALSE)),"")</f>
        <v/>
      </c>
      <c r="H5778" s="41"/>
      <c r="I5778" s="41"/>
      <c r="J5778" s="41"/>
      <c r="K5778" s="41"/>
      <c r="L5778" s="41"/>
      <c r="M5778" s="92"/>
      <c r="N5778" s="41"/>
      <c r="O5778" s="41"/>
      <c r="P5778" s="41"/>
      <c r="Q5778" s="41"/>
      <c r="R5778" s="41"/>
      <c r="S5778" s="41"/>
      <c r="T5778" s="41"/>
      <c r="U5778" s="47"/>
      <c r="V5778" s="49"/>
      <c r="W5778" s="41"/>
      <c r="X5778" s="41"/>
      <c r="Y5778" s="41"/>
      <c r="AA5778" s="37" t="str">
        <f>IF($I5778&lt;&gt;"",VLOOKUP($I5778,'Valid Values - Search'!$R$4:$T$4719,3,FALSE),"")</f>
        <v/>
      </c>
      <c r="AB5778" s="37" t="str">
        <f>IF($I5778&lt;&gt;"",VLOOKUP($I5778,'Valid Values - Search'!$R$4:$S$4719,2,FALSE),"")</f>
        <v/>
      </c>
      <c r="AC5778" s="38" t="str">
        <f t="shared" si="90"/>
        <v/>
      </c>
      <c r="AD5778" s="38"/>
    </row>
    <row r="5779" spans="1:30">
      <c r="A5779" s="46"/>
      <c r="B5779" s="47"/>
      <c r="C5779" s="49"/>
      <c r="D5779" s="41"/>
      <c r="E5779" s="41"/>
      <c r="F5779" s="41"/>
      <c r="G5779" s="50" t="str">
        <f>IF(A5779&lt;&gt;"",CONCATENATE(A5779,":",YEAR(B5779),IF(MONTH(B5779)&gt;9,MONTH(B5779),CONCATENATE(0,MONTH(B5779))),IF(DAY(B5779)&gt;9,DAY(B5779),CONCATENATE(0,DAY(B5779))),IF(HOUR(C5779)&gt;9,HOUR(C5779),CONCATENATE(0,HOUR(C5779))),IF(MINUTE(C5779)&gt;9,MINUTE(C5779),CONCATENATE(0,MINUTE(C5779))),":",VLOOKUP(F5779,'Valid Values - Results'!$D$4:$F$12,3,FALSE)),"")</f>
        <v/>
      </c>
      <c r="H5779" s="41"/>
      <c r="I5779" s="41"/>
      <c r="J5779" s="41"/>
      <c r="K5779" s="41"/>
      <c r="L5779" s="41"/>
      <c r="M5779" s="92"/>
      <c r="N5779" s="41"/>
      <c r="O5779" s="41"/>
      <c r="P5779" s="41"/>
      <c r="Q5779" s="41"/>
      <c r="R5779" s="41"/>
      <c r="S5779" s="41"/>
      <c r="T5779" s="41"/>
      <c r="U5779" s="47"/>
      <c r="V5779" s="49"/>
      <c r="W5779" s="41"/>
      <c r="X5779" s="41"/>
      <c r="Y5779" s="41"/>
      <c r="AA5779" s="37" t="str">
        <f>IF($I5779&lt;&gt;"",VLOOKUP($I5779,'Valid Values - Search'!$R$4:$T$4719,3,FALSE),"")</f>
        <v/>
      </c>
      <c r="AB5779" s="37" t="str">
        <f>IF($I5779&lt;&gt;"",VLOOKUP($I5779,'Valid Values - Search'!$R$4:$S$4719,2,FALSE),"")</f>
        <v/>
      </c>
      <c r="AC5779" s="38" t="str">
        <f t="shared" si="90"/>
        <v/>
      </c>
      <c r="AD5779" s="38"/>
    </row>
    <row r="5780" spans="1:30">
      <c r="A5780" s="46"/>
      <c r="B5780" s="47"/>
      <c r="C5780" s="49"/>
      <c r="D5780" s="41"/>
      <c r="E5780" s="41"/>
      <c r="F5780" s="41"/>
      <c r="G5780" s="50" t="str">
        <f>IF(A5780&lt;&gt;"",CONCATENATE(A5780,":",YEAR(B5780),IF(MONTH(B5780)&gt;9,MONTH(B5780),CONCATENATE(0,MONTH(B5780))),IF(DAY(B5780)&gt;9,DAY(B5780),CONCATENATE(0,DAY(B5780))),IF(HOUR(C5780)&gt;9,HOUR(C5780),CONCATENATE(0,HOUR(C5780))),IF(MINUTE(C5780)&gt;9,MINUTE(C5780),CONCATENATE(0,MINUTE(C5780))),":",VLOOKUP(F5780,'Valid Values - Results'!$D$4:$F$12,3,FALSE)),"")</f>
        <v/>
      </c>
      <c r="H5780" s="41"/>
      <c r="I5780" s="41"/>
      <c r="J5780" s="41"/>
      <c r="K5780" s="41"/>
      <c r="L5780" s="41"/>
      <c r="M5780" s="92"/>
      <c r="N5780" s="41"/>
      <c r="O5780" s="41"/>
      <c r="P5780" s="41"/>
      <c r="Q5780" s="41"/>
      <c r="R5780" s="41"/>
      <c r="S5780" s="41"/>
      <c r="T5780" s="41"/>
      <c r="U5780" s="47"/>
      <c r="V5780" s="49"/>
      <c r="W5780" s="41"/>
      <c r="X5780" s="41"/>
      <c r="Y5780" s="41"/>
      <c r="AA5780" s="37" t="str">
        <f>IF($I5780&lt;&gt;"",VLOOKUP($I5780,'Valid Values - Search'!$R$4:$T$4719,3,FALSE),"")</f>
        <v/>
      </c>
      <c r="AB5780" s="37" t="str">
        <f>IF($I5780&lt;&gt;"",VLOOKUP($I5780,'Valid Values - Search'!$R$4:$S$4719,2,FALSE),"")</f>
        <v/>
      </c>
      <c r="AC5780" s="38" t="str">
        <f t="shared" si="90"/>
        <v/>
      </c>
      <c r="AD5780" s="38"/>
    </row>
    <row r="5781" spans="1:30">
      <c r="A5781" s="46"/>
      <c r="B5781" s="47"/>
      <c r="C5781" s="49"/>
      <c r="D5781" s="41"/>
      <c r="E5781" s="41"/>
      <c r="F5781" s="41"/>
      <c r="G5781" s="50" t="str">
        <f>IF(A5781&lt;&gt;"",CONCATENATE(A5781,":",YEAR(B5781),IF(MONTH(B5781)&gt;9,MONTH(B5781),CONCATENATE(0,MONTH(B5781))),IF(DAY(B5781)&gt;9,DAY(B5781),CONCATENATE(0,DAY(B5781))),IF(HOUR(C5781)&gt;9,HOUR(C5781),CONCATENATE(0,HOUR(C5781))),IF(MINUTE(C5781)&gt;9,MINUTE(C5781),CONCATENATE(0,MINUTE(C5781))),":",VLOOKUP(F5781,'Valid Values - Results'!$D$4:$F$12,3,FALSE)),"")</f>
        <v/>
      </c>
      <c r="H5781" s="41"/>
      <c r="I5781" s="41"/>
      <c r="J5781" s="41"/>
      <c r="K5781" s="41"/>
      <c r="L5781" s="41"/>
      <c r="M5781" s="92"/>
      <c r="N5781" s="41"/>
      <c r="O5781" s="41"/>
      <c r="P5781" s="41"/>
      <c r="Q5781" s="41"/>
      <c r="R5781" s="41"/>
      <c r="S5781" s="41"/>
      <c r="T5781" s="41"/>
      <c r="U5781" s="47"/>
      <c r="V5781" s="49"/>
      <c r="W5781" s="41"/>
      <c r="X5781" s="41"/>
      <c r="Y5781" s="41"/>
      <c r="AA5781" s="37" t="str">
        <f>IF($I5781&lt;&gt;"",VLOOKUP($I5781,'Valid Values - Search'!$R$4:$T$4719,3,FALSE),"")</f>
        <v/>
      </c>
      <c r="AB5781" s="37" t="str">
        <f>IF($I5781&lt;&gt;"",VLOOKUP($I5781,'Valid Values - Search'!$R$4:$S$4719,2,FALSE),"")</f>
        <v/>
      </c>
      <c r="AC5781" s="38" t="str">
        <f t="shared" si="90"/>
        <v/>
      </c>
      <c r="AD5781" s="38"/>
    </row>
    <row r="5782" spans="1:30">
      <c r="A5782" s="46"/>
      <c r="B5782" s="47"/>
      <c r="C5782" s="49"/>
      <c r="D5782" s="41"/>
      <c r="E5782" s="41"/>
      <c r="F5782" s="41"/>
      <c r="G5782" s="50" t="str">
        <f>IF(A5782&lt;&gt;"",CONCATENATE(A5782,":",YEAR(B5782),IF(MONTH(B5782)&gt;9,MONTH(B5782),CONCATENATE(0,MONTH(B5782))),IF(DAY(B5782)&gt;9,DAY(B5782),CONCATENATE(0,DAY(B5782))),IF(HOUR(C5782)&gt;9,HOUR(C5782),CONCATENATE(0,HOUR(C5782))),IF(MINUTE(C5782)&gt;9,MINUTE(C5782),CONCATENATE(0,MINUTE(C5782))),":",VLOOKUP(F5782,'Valid Values - Results'!$D$4:$F$12,3,FALSE)),"")</f>
        <v/>
      </c>
      <c r="H5782" s="41"/>
      <c r="I5782" s="41"/>
      <c r="J5782" s="41"/>
      <c r="K5782" s="41"/>
      <c r="L5782" s="41"/>
      <c r="M5782" s="92"/>
      <c r="N5782" s="41"/>
      <c r="O5782" s="41"/>
      <c r="P5782" s="41"/>
      <c r="Q5782" s="41"/>
      <c r="R5782" s="41"/>
      <c r="S5782" s="41"/>
      <c r="T5782" s="41"/>
      <c r="U5782" s="47"/>
      <c r="V5782" s="49"/>
      <c r="W5782" s="41"/>
      <c r="X5782" s="41"/>
      <c r="Y5782" s="41"/>
      <c r="AA5782" s="37" t="str">
        <f>IF($I5782&lt;&gt;"",VLOOKUP($I5782,'Valid Values - Search'!$R$4:$T$4719,3,FALSE),"")</f>
        <v/>
      </c>
      <c r="AB5782" s="37" t="str">
        <f>IF($I5782&lt;&gt;"",VLOOKUP($I5782,'Valid Values - Search'!$R$4:$S$4719,2,FALSE),"")</f>
        <v/>
      </c>
      <c r="AC5782" s="38" t="str">
        <f t="shared" si="90"/>
        <v/>
      </c>
      <c r="AD5782" s="38"/>
    </row>
    <row r="5783" spans="1:30">
      <c r="A5783" s="46"/>
      <c r="B5783" s="47"/>
      <c r="C5783" s="49"/>
      <c r="D5783" s="41"/>
      <c r="E5783" s="41"/>
      <c r="F5783" s="41"/>
      <c r="G5783" s="50" t="str">
        <f>IF(A5783&lt;&gt;"",CONCATENATE(A5783,":",YEAR(B5783),IF(MONTH(B5783)&gt;9,MONTH(B5783),CONCATENATE(0,MONTH(B5783))),IF(DAY(B5783)&gt;9,DAY(B5783),CONCATENATE(0,DAY(B5783))),IF(HOUR(C5783)&gt;9,HOUR(C5783),CONCATENATE(0,HOUR(C5783))),IF(MINUTE(C5783)&gt;9,MINUTE(C5783),CONCATENATE(0,MINUTE(C5783))),":",VLOOKUP(F5783,'Valid Values - Results'!$D$4:$F$12,3,FALSE)),"")</f>
        <v/>
      </c>
      <c r="H5783" s="41"/>
      <c r="I5783" s="41"/>
      <c r="J5783" s="41"/>
      <c r="K5783" s="41"/>
      <c r="L5783" s="41"/>
      <c r="M5783" s="92"/>
      <c r="N5783" s="41"/>
      <c r="O5783" s="41"/>
      <c r="P5783" s="41"/>
      <c r="Q5783" s="41"/>
      <c r="R5783" s="41"/>
      <c r="S5783" s="41"/>
      <c r="T5783" s="41"/>
      <c r="U5783" s="47"/>
      <c r="V5783" s="49"/>
      <c r="W5783" s="41"/>
      <c r="X5783" s="41"/>
      <c r="Y5783" s="41"/>
      <c r="AA5783" s="37" t="str">
        <f>IF($I5783&lt;&gt;"",VLOOKUP($I5783,'Valid Values - Search'!$R$4:$T$4719,3,FALSE),"")</f>
        <v/>
      </c>
      <c r="AB5783" s="37" t="str">
        <f>IF($I5783&lt;&gt;"",VLOOKUP($I5783,'Valid Values - Search'!$R$4:$S$4719,2,FALSE),"")</f>
        <v/>
      </c>
      <c r="AC5783" s="38" t="str">
        <f t="shared" si="90"/>
        <v/>
      </c>
      <c r="AD5783" s="38"/>
    </row>
    <row r="5784" spans="1:30">
      <c r="A5784" s="46"/>
      <c r="B5784" s="47"/>
      <c r="C5784" s="49"/>
      <c r="D5784" s="41"/>
      <c r="E5784" s="41"/>
      <c r="F5784" s="41"/>
      <c r="G5784" s="50" t="str">
        <f>IF(A5784&lt;&gt;"",CONCATENATE(A5784,":",YEAR(B5784),IF(MONTH(B5784)&gt;9,MONTH(B5784),CONCATENATE(0,MONTH(B5784))),IF(DAY(B5784)&gt;9,DAY(B5784),CONCATENATE(0,DAY(B5784))),IF(HOUR(C5784)&gt;9,HOUR(C5784),CONCATENATE(0,HOUR(C5784))),IF(MINUTE(C5784)&gt;9,MINUTE(C5784),CONCATENATE(0,MINUTE(C5784))),":",VLOOKUP(F5784,'Valid Values - Results'!$D$4:$F$12,3,FALSE)),"")</f>
        <v/>
      </c>
      <c r="H5784" s="41"/>
      <c r="I5784" s="41"/>
      <c r="J5784" s="41"/>
      <c r="K5784" s="41"/>
      <c r="L5784" s="41"/>
      <c r="M5784" s="92"/>
      <c r="N5784" s="41"/>
      <c r="O5784" s="41"/>
      <c r="P5784" s="41"/>
      <c r="Q5784" s="41"/>
      <c r="R5784" s="41"/>
      <c r="S5784" s="41"/>
      <c r="T5784" s="41"/>
      <c r="U5784" s="47"/>
      <c r="V5784" s="49"/>
      <c r="W5784" s="41"/>
      <c r="X5784" s="41"/>
      <c r="Y5784" s="41"/>
      <c r="AA5784" s="37" t="str">
        <f>IF($I5784&lt;&gt;"",VLOOKUP($I5784,'Valid Values - Search'!$R$4:$T$4719,3,FALSE),"")</f>
        <v/>
      </c>
      <c r="AB5784" s="37" t="str">
        <f>IF($I5784&lt;&gt;"",VLOOKUP($I5784,'Valid Values - Search'!$R$4:$S$4719,2,FALSE),"")</f>
        <v/>
      </c>
      <c r="AC5784" s="38" t="str">
        <f t="shared" si="90"/>
        <v/>
      </c>
      <c r="AD5784" s="38"/>
    </row>
    <row r="5785" spans="1:30">
      <c r="A5785" s="46"/>
      <c r="B5785" s="47"/>
      <c r="C5785" s="49"/>
      <c r="D5785" s="41"/>
      <c r="E5785" s="41"/>
      <c r="F5785" s="41"/>
      <c r="G5785" s="50" t="str">
        <f>IF(A5785&lt;&gt;"",CONCATENATE(A5785,":",YEAR(B5785),IF(MONTH(B5785)&gt;9,MONTH(B5785),CONCATENATE(0,MONTH(B5785))),IF(DAY(B5785)&gt;9,DAY(B5785),CONCATENATE(0,DAY(B5785))),IF(HOUR(C5785)&gt;9,HOUR(C5785),CONCATENATE(0,HOUR(C5785))),IF(MINUTE(C5785)&gt;9,MINUTE(C5785),CONCATENATE(0,MINUTE(C5785))),":",VLOOKUP(F5785,'Valid Values - Results'!$D$4:$F$12,3,FALSE)),"")</f>
        <v/>
      </c>
      <c r="H5785" s="41"/>
      <c r="I5785" s="41"/>
      <c r="J5785" s="41"/>
      <c r="K5785" s="41"/>
      <c r="L5785" s="41"/>
      <c r="M5785" s="92"/>
      <c r="N5785" s="41"/>
      <c r="O5785" s="41"/>
      <c r="P5785" s="41"/>
      <c r="Q5785" s="41"/>
      <c r="R5785" s="41"/>
      <c r="S5785" s="41"/>
      <c r="T5785" s="41"/>
      <c r="U5785" s="47"/>
      <c r="V5785" s="49"/>
      <c r="W5785" s="41"/>
      <c r="X5785" s="41"/>
      <c r="Y5785" s="41"/>
      <c r="AA5785" s="37" t="str">
        <f>IF($I5785&lt;&gt;"",VLOOKUP($I5785,'Valid Values - Search'!$R$4:$T$4719,3,FALSE),"")</f>
        <v/>
      </c>
      <c r="AB5785" s="37" t="str">
        <f>IF($I5785&lt;&gt;"",VLOOKUP($I5785,'Valid Values - Search'!$R$4:$S$4719,2,FALSE),"")</f>
        <v/>
      </c>
      <c r="AC5785" s="38" t="str">
        <f t="shared" si="90"/>
        <v/>
      </c>
      <c r="AD5785" s="38"/>
    </row>
    <row r="5786" spans="1:30">
      <c r="A5786" s="46"/>
      <c r="B5786" s="47"/>
      <c r="C5786" s="49"/>
      <c r="D5786" s="41"/>
      <c r="E5786" s="41"/>
      <c r="F5786" s="41"/>
      <c r="G5786" s="50" t="str">
        <f>IF(A5786&lt;&gt;"",CONCATENATE(A5786,":",YEAR(B5786),IF(MONTH(B5786)&gt;9,MONTH(B5786),CONCATENATE(0,MONTH(B5786))),IF(DAY(B5786)&gt;9,DAY(B5786),CONCATENATE(0,DAY(B5786))),IF(HOUR(C5786)&gt;9,HOUR(C5786),CONCATENATE(0,HOUR(C5786))),IF(MINUTE(C5786)&gt;9,MINUTE(C5786),CONCATENATE(0,MINUTE(C5786))),":",VLOOKUP(F5786,'Valid Values - Results'!$D$4:$F$12,3,FALSE)),"")</f>
        <v/>
      </c>
      <c r="H5786" s="41"/>
      <c r="I5786" s="41"/>
      <c r="J5786" s="41"/>
      <c r="K5786" s="41"/>
      <c r="L5786" s="41"/>
      <c r="M5786" s="92"/>
      <c r="N5786" s="41"/>
      <c r="O5786" s="41"/>
      <c r="P5786" s="41"/>
      <c r="Q5786" s="41"/>
      <c r="R5786" s="41"/>
      <c r="S5786" s="41"/>
      <c r="T5786" s="41"/>
      <c r="U5786" s="47"/>
      <c r="V5786" s="49"/>
      <c r="W5786" s="41"/>
      <c r="X5786" s="41"/>
      <c r="Y5786" s="41"/>
      <c r="AA5786" s="37" t="str">
        <f>IF($I5786&lt;&gt;"",VLOOKUP($I5786,'Valid Values - Search'!$R$4:$T$4719,3,FALSE),"")</f>
        <v/>
      </c>
      <c r="AB5786" s="37" t="str">
        <f>IF($I5786&lt;&gt;"",VLOOKUP($I5786,'Valid Values - Search'!$R$4:$S$4719,2,FALSE),"")</f>
        <v/>
      </c>
      <c r="AC5786" s="38" t="str">
        <f t="shared" si="90"/>
        <v/>
      </c>
      <c r="AD5786" s="38"/>
    </row>
    <row r="5787" spans="1:30">
      <c r="A5787" s="46"/>
      <c r="B5787" s="47"/>
      <c r="C5787" s="49"/>
      <c r="D5787" s="41"/>
      <c r="E5787" s="41"/>
      <c r="F5787" s="41"/>
      <c r="G5787" s="50" t="str">
        <f>IF(A5787&lt;&gt;"",CONCATENATE(A5787,":",YEAR(B5787),IF(MONTH(B5787)&gt;9,MONTH(B5787),CONCATENATE(0,MONTH(B5787))),IF(DAY(B5787)&gt;9,DAY(B5787),CONCATENATE(0,DAY(B5787))),IF(HOUR(C5787)&gt;9,HOUR(C5787),CONCATENATE(0,HOUR(C5787))),IF(MINUTE(C5787)&gt;9,MINUTE(C5787),CONCATENATE(0,MINUTE(C5787))),":",VLOOKUP(F5787,'Valid Values - Results'!$D$4:$F$12,3,FALSE)),"")</f>
        <v/>
      </c>
      <c r="H5787" s="41"/>
      <c r="I5787" s="41"/>
      <c r="J5787" s="41"/>
      <c r="K5787" s="41"/>
      <c r="L5787" s="41"/>
      <c r="M5787" s="92"/>
      <c r="N5787" s="41"/>
      <c r="O5787" s="41"/>
      <c r="P5787" s="41"/>
      <c r="Q5787" s="41"/>
      <c r="R5787" s="41"/>
      <c r="S5787" s="41"/>
      <c r="T5787" s="41"/>
      <c r="U5787" s="47"/>
      <c r="V5787" s="49"/>
      <c r="W5787" s="41"/>
      <c r="X5787" s="41"/>
      <c r="Y5787" s="41"/>
      <c r="AA5787" s="37" t="str">
        <f>IF($I5787&lt;&gt;"",VLOOKUP($I5787,'Valid Values - Search'!$R$4:$T$4719,3,FALSE),"")</f>
        <v/>
      </c>
      <c r="AB5787" s="37" t="str">
        <f>IF($I5787&lt;&gt;"",VLOOKUP($I5787,'Valid Values - Search'!$R$4:$S$4719,2,FALSE),"")</f>
        <v/>
      </c>
      <c r="AC5787" s="38" t="str">
        <f t="shared" si="90"/>
        <v/>
      </c>
      <c r="AD5787" s="38"/>
    </row>
    <row r="5788" spans="1:30">
      <c r="A5788" s="46"/>
      <c r="B5788" s="47"/>
      <c r="C5788" s="49"/>
      <c r="D5788" s="41"/>
      <c r="E5788" s="41"/>
      <c r="F5788" s="41"/>
      <c r="G5788" s="50" t="str">
        <f>IF(A5788&lt;&gt;"",CONCATENATE(A5788,":",YEAR(B5788),IF(MONTH(B5788)&gt;9,MONTH(B5788),CONCATENATE(0,MONTH(B5788))),IF(DAY(B5788)&gt;9,DAY(B5788),CONCATENATE(0,DAY(B5788))),IF(HOUR(C5788)&gt;9,HOUR(C5788),CONCATENATE(0,HOUR(C5788))),IF(MINUTE(C5788)&gt;9,MINUTE(C5788),CONCATENATE(0,MINUTE(C5788))),":",VLOOKUP(F5788,'Valid Values - Results'!$D$4:$F$12,3,FALSE)),"")</f>
        <v/>
      </c>
      <c r="H5788" s="41"/>
      <c r="I5788" s="41"/>
      <c r="J5788" s="41"/>
      <c r="K5788" s="41"/>
      <c r="L5788" s="41"/>
      <c r="M5788" s="92"/>
      <c r="N5788" s="41"/>
      <c r="O5788" s="41"/>
      <c r="P5788" s="41"/>
      <c r="Q5788" s="41"/>
      <c r="R5788" s="41"/>
      <c r="S5788" s="41"/>
      <c r="T5788" s="41"/>
      <c r="U5788" s="47"/>
      <c r="V5788" s="49"/>
      <c r="W5788" s="41"/>
      <c r="X5788" s="41"/>
      <c r="Y5788" s="41"/>
      <c r="AA5788" s="37" t="str">
        <f>IF($I5788&lt;&gt;"",VLOOKUP($I5788,'Valid Values - Search'!$R$4:$T$4719,3,FALSE),"")</f>
        <v/>
      </c>
      <c r="AB5788" s="37" t="str">
        <f>IF($I5788&lt;&gt;"",VLOOKUP($I5788,'Valid Values - Search'!$R$4:$S$4719,2,FALSE),"")</f>
        <v/>
      </c>
      <c r="AC5788" s="38" t="str">
        <f t="shared" si="90"/>
        <v/>
      </c>
      <c r="AD5788" s="38"/>
    </row>
    <row r="5789" spans="1:30">
      <c r="A5789" s="46"/>
      <c r="B5789" s="47"/>
      <c r="C5789" s="49"/>
      <c r="D5789" s="41"/>
      <c r="E5789" s="41"/>
      <c r="F5789" s="41"/>
      <c r="G5789" s="50" t="str">
        <f>IF(A5789&lt;&gt;"",CONCATENATE(A5789,":",YEAR(B5789),IF(MONTH(B5789)&gt;9,MONTH(B5789),CONCATENATE(0,MONTH(B5789))),IF(DAY(B5789)&gt;9,DAY(B5789),CONCATENATE(0,DAY(B5789))),IF(HOUR(C5789)&gt;9,HOUR(C5789),CONCATENATE(0,HOUR(C5789))),IF(MINUTE(C5789)&gt;9,MINUTE(C5789),CONCATENATE(0,MINUTE(C5789))),":",VLOOKUP(F5789,'Valid Values - Results'!$D$4:$F$12,3,FALSE)),"")</f>
        <v/>
      </c>
      <c r="H5789" s="41"/>
      <c r="I5789" s="41"/>
      <c r="J5789" s="41"/>
      <c r="K5789" s="41"/>
      <c r="L5789" s="41"/>
      <c r="M5789" s="92"/>
      <c r="N5789" s="41"/>
      <c r="O5789" s="41"/>
      <c r="P5789" s="41"/>
      <c r="Q5789" s="41"/>
      <c r="R5789" s="41"/>
      <c r="S5789" s="41"/>
      <c r="T5789" s="41"/>
      <c r="U5789" s="47"/>
      <c r="V5789" s="49"/>
      <c r="W5789" s="41"/>
      <c r="X5789" s="41"/>
      <c r="Y5789" s="41"/>
      <c r="AA5789" s="37" t="str">
        <f>IF($I5789&lt;&gt;"",VLOOKUP($I5789,'Valid Values - Search'!$R$4:$T$4719,3,FALSE),"")</f>
        <v/>
      </c>
      <c r="AB5789" s="37" t="str">
        <f>IF($I5789&lt;&gt;"",VLOOKUP($I5789,'Valid Values - Search'!$R$4:$S$4719,2,FALSE),"")</f>
        <v/>
      </c>
      <c r="AC5789" s="38" t="str">
        <f t="shared" si="90"/>
        <v/>
      </c>
      <c r="AD5789" s="38"/>
    </row>
    <row r="5790" spans="1:30">
      <c r="A5790" s="46"/>
      <c r="B5790" s="47"/>
      <c r="C5790" s="49"/>
      <c r="D5790" s="41"/>
      <c r="E5790" s="41"/>
      <c r="F5790" s="41"/>
      <c r="G5790" s="50" t="str">
        <f>IF(A5790&lt;&gt;"",CONCATENATE(A5790,":",YEAR(B5790),IF(MONTH(B5790)&gt;9,MONTH(B5790),CONCATENATE(0,MONTH(B5790))),IF(DAY(B5790)&gt;9,DAY(B5790),CONCATENATE(0,DAY(B5790))),IF(HOUR(C5790)&gt;9,HOUR(C5790),CONCATENATE(0,HOUR(C5790))),IF(MINUTE(C5790)&gt;9,MINUTE(C5790),CONCATENATE(0,MINUTE(C5790))),":",VLOOKUP(F5790,'Valid Values - Results'!$D$4:$F$12,3,FALSE)),"")</f>
        <v/>
      </c>
      <c r="H5790" s="41"/>
      <c r="I5790" s="41"/>
      <c r="J5790" s="41"/>
      <c r="K5790" s="41"/>
      <c r="L5790" s="41"/>
      <c r="M5790" s="92"/>
      <c r="N5790" s="41"/>
      <c r="O5790" s="41"/>
      <c r="P5790" s="41"/>
      <c r="Q5790" s="41"/>
      <c r="R5790" s="41"/>
      <c r="S5790" s="41"/>
      <c r="T5790" s="41"/>
      <c r="U5790" s="47"/>
      <c r="V5790" s="49"/>
      <c r="W5790" s="41"/>
      <c r="X5790" s="41"/>
      <c r="Y5790" s="41"/>
      <c r="AA5790" s="37" t="str">
        <f>IF($I5790&lt;&gt;"",VLOOKUP($I5790,'Valid Values - Search'!$R$4:$T$4719,3,FALSE),"")</f>
        <v/>
      </c>
      <c r="AB5790" s="37" t="str">
        <f>IF($I5790&lt;&gt;"",VLOOKUP($I5790,'Valid Values - Search'!$R$4:$S$4719,2,FALSE),"")</f>
        <v/>
      </c>
      <c r="AC5790" s="38" t="str">
        <f t="shared" si="90"/>
        <v/>
      </c>
      <c r="AD5790" s="38"/>
    </row>
    <row r="5791" spans="1:30">
      <c r="A5791" s="46"/>
      <c r="B5791" s="47"/>
      <c r="C5791" s="49"/>
      <c r="D5791" s="41"/>
      <c r="E5791" s="41"/>
      <c r="F5791" s="41"/>
      <c r="G5791" s="50" t="str">
        <f>IF(A5791&lt;&gt;"",CONCATENATE(A5791,":",YEAR(B5791),IF(MONTH(B5791)&gt;9,MONTH(B5791),CONCATENATE(0,MONTH(B5791))),IF(DAY(B5791)&gt;9,DAY(B5791),CONCATENATE(0,DAY(B5791))),IF(HOUR(C5791)&gt;9,HOUR(C5791),CONCATENATE(0,HOUR(C5791))),IF(MINUTE(C5791)&gt;9,MINUTE(C5791),CONCATENATE(0,MINUTE(C5791))),":",VLOOKUP(F5791,'Valid Values - Results'!$D$4:$F$12,3,FALSE)),"")</f>
        <v/>
      </c>
      <c r="H5791" s="41"/>
      <c r="I5791" s="41"/>
      <c r="J5791" s="41"/>
      <c r="K5791" s="41"/>
      <c r="L5791" s="41"/>
      <c r="M5791" s="92"/>
      <c r="N5791" s="41"/>
      <c r="O5791" s="41"/>
      <c r="P5791" s="41"/>
      <c r="Q5791" s="41"/>
      <c r="R5791" s="41"/>
      <c r="S5791" s="41"/>
      <c r="T5791" s="41"/>
      <c r="U5791" s="47"/>
      <c r="V5791" s="49"/>
      <c r="W5791" s="41"/>
      <c r="X5791" s="41"/>
      <c r="Y5791" s="41"/>
      <c r="AA5791" s="37" t="str">
        <f>IF($I5791&lt;&gt;"",VLOOKUP($I5791,'Valid Values - Search'!$R$4:$T$4719,3,FALSE),"")</f>
        <v/>
      </c>
      <c r="AB5791" s="37" t="str">
        <f>IF($I5791&lt;&gt;"",VLOOKUP($I5791,'Valid Values - Search'!$R$4:$S$4719,2,FALSE),"")</f>
        <v/>
      </c>
      <c r="AC5791" s="38" t="str">
        <f t="shared" si="90"/>
        <v/>
      </c>
      <c r="AD5791" s="38"/>
    </row>
    <row r="5792" spans="1:30">
      <c r="A5792" s="46"/>
      <c r="B5792" s="47"/>
      <c r="C5792" s="49"/>
      <c r="D5792" s="41"/>
      <c r="E5792" s="41"/>
      <c r="F5792" s="41"/>
      <c r="G5792" s="50" t="str">
        <f>IF(A5792&lt;&gt;"",CONCATENATE(A5792,":",YEAR(B5792),IF(MONTH(B5792)&gt;9,MONTH(B5792),CONCATENATE(0,MONTH(B5792))),IF(DAY(B5792)&gt;9,DAY(B5792),CONCATENATE(0,DAY(B5792))),IF(HOUR(C5792)&gt;9,HOUR(C5792),CONCATENATE(0,HOUR(C5792))),IF(MINUTE(C5792)&gt;9,MINUTE(C5792),CONCATENATE(0,MINUTE(C5792))),":",VLOOKUP(F5792,'Valid Values - Results'!$D$4:$F$12,3,FALSE)),"")</f>
        <v/>
      </c>
      <c r="H5792" s="41"/>
      <c r="I5792" s="41"/>
      <c r="J5792" s="41"/>
      <c r="K5792" s="41"/>
      <c r="L5792" s="41"/>
      <c r="M5792" s="92"/>
      <c r="N5792" s="41"/>
      <c r="O5792" s="41"/>
      <c r="P5792" s="41"/>
      <c r="Q5792" s="41"/>
      <c r="R5792" s="41"/>
      <c r="S5792" s="41"/>
      <c r="T5792" s="41"/>
      <c r="U5792" s="47"/>
      <c r="V5792" s="49"/>
      <c r="W5792" s="41"/>
      <c r="X5792" s="41"/>
      <c r="Y5792" s="41"/>
      <c r="AA5792" s="37" t="str">
        <f>IF($I5792&lt;&gt;"",VLOOKUP($I5792,'Valid Values - Search'!$R$4:$T$4719,3,FALSE),"")</f>
        <v/>
      </c>
      <c r="AB5792" s="37" t="str">
        <f>IF($I5792&lt;&gt;"",VLOOKUP($I5792,'Valid Values - Search'!$R$4:$S$4719,2,FALSE),"")</f>
        <v/>
      </c>
      <c r="AC5792" s="38" t="str">
        <f t="shared" si="90"/>
        <v/>
      </c>
      <c r="AD5792" s="38"/>
    </row>
    <row r="5793" spans="1:30">
      <c r="A5793" s="46"/>
      <c r="B5793" s="47"/>
      <c r="C5793" s="49"/>
      <c r="D5793" s="41"/>
      <c r="E5793" s="41"/>
      <c r="F5793" s="41"/>
      <c r="G5793" s="50" t="str">
        <f>IF(A5793&lt;&gt;"",CONCATENATE(A5793,":",YEAR(B5793),IF(MONTH(B5793)&gt;9,MONTH(B5793),CONCATENATE(0,MONTH(B5793))),IF(DAY(B5793)&gt;9,DAY(B5793),CONCATENATE(0,DAY(B5793))),IF(HOUR(C5793)&gt;9,HOUR(C5793),CONCATENATE(0,HOUR(C5793))),IF(MINUTE(C5793)&gt;9,MINUTE(C5793),CONCATENATE(0,MINUTE(C5793))),":",VLOOKUP(F5793,'Valid Values - Results'!$D$4:$F$12,3,FALSE)),"")</f>
        <v/>
      </c>
      <c r="H5793" s="41"/>
      <c r="I5793" s="41"/>
      <c r="J5793" s="41"/>
      <c r="K5793" s="41"/>
      <c r="L5793" s="41"/>
      <c r="M5793" s="92"/>
      <c r="N5793" s="41"/>
      <c r="O5793" s="41"/>
      <c r="P5793" s="41"/>
      <c r="Q5793" s="41"/>
      <c r="R5793" s="41"/>
      <c r="S5793" s="41"/>
      <c r="T5793" s="41"/>
      <c r="U5793" s="47"/>
      <c r="V5793" s="49"/>
      <c r="W5793" s="41"/>
      <c r="X5793" s="41"/>
      <c r="Y5793" s="41"/>
      <c r="AA5793" s="37" t="str">
        <f>IF($I5793&lt;&gt;"",VLOOKUP($I5793,'Valid Values - Search'!$R$4:$T$4719,3,FALSE),"")</f>
        <v/>
      </c>
      <c r="AB5793" s="37" t="str">
        <f>IF($I5793&lt;&gt;"",VLOOKUP($I5793,'Valid Values - Search'!$R$4:$S$4719,2,FALSE),"")</f>
        <v/>
      </c>
      <c r="AC5793" s="38" t="str">
        <f t="shared" si="90"/>
        <v/>
      </c>
      <c r="AD5793" s="38"/>
    </row>
    <row r="5794" spans="1:30">
      <c r="A5794" s="46"/>
      <c r="B5794" s="47"/>
      <c r="C5794" s="49"/>
      <c r="D5794" s="41"/>
      <c r="E5794" s="41"/>
      <c r="F5794" s="41"/>
      <c r="G5794" s="50" t="str">
        <f>IF(A5794&lt;&gt;"",CONCATENATE(A5794,":",YEAR(B5794),IF(MONTH(B5794)&gt;9,MONTH(B5794),CONCATENATE(0,MONTH(B5794))),IF(DAY(B5794)&gt;9,DAY(B5794),CONCATENATE(0,DAY(B5794))),IF(HOUR(C5794)&gt;9,HOUR(C5794),CONCATENATE(0,HOUR(C5794))),IF(MINUTE(C5794)&gt;9,MINUTE(C5794),CONCATENATE(0,MINUTE(C5794))),":",VLOOKUP(F5794,'Valid Values - Results'!$D$4:$F$12,3,FALSE)),"")</f>
        <v/>
      </c>
      <c r="H5794" s="41"/>
      <c r="I5794" s="41"/>
      <c r="J5794" s="41"/>
      <c r="K5794" s="41"/>
      <c r="L5794" s="41"/>
      <c r="M5794" s="92"/>
      <c r="N5794" s="41"/>
      <c r="O5794" s="41"/>
      <c r="P5794" s="41"/>
      <c r="Q5794" s="41"/>
      <c r="R5794" s="41"/>
      <c r="S5794" s="41"/>
      <c r="T5794" s="41"/>
      <c r="U5794" s="47"/>
      <c r="V5794" s="49"/>
      <c r="W5794" s="41"/>
      <c r="X5794" s="41"/>
      <c r="Y5794" s="41"/>
      <c r="AA5794" s="37" t="str">
        <f>IF($I5794&lt;&gt;"",VLOOKUP($I5794,'Valid Values - Search'!$R$4:$T$4719,3,FALSE),"")</f>
        <v/>
      </c>
      <c r="AB5794" s="37" t="str">
        <f>IF($I5794&lt;&gt;"",VLOOKUP($I5794,'Valid Values - Search'!$R$4:$S$4719,2,FALSE),"")</f>
        <v/>
      </c>
      <c r="AC5794" s="38" t="str">
        <f t="shared" si="90"/>
        <v/>
      </c>
      <c r="AD5794" s="38"/>
    </row>
    <row r="5795" spans="1:30">
      <c r="A5795" s="46"/>
      <c r="B5795" s="47"/>
      <c r="C5795" s="49"/>
      <c r="D5795" s="41"/>
      <c r="E5795" s="41"/>
      <c r="F5795" s="41"/>
      <c r="G5795" s="50" t="str">
        <f>IF(A5795&lt;&gt;"",CONCATENATE(A5795,":",YEAR(B5795),IF(MONTH(B5795)&gt;9,MONTH(B5795),CONCATENATE(0,MONTH(B5795))),IF(DAY(B5795)&gt;9,DAY(B5795),CONCATENATE(0,DAY(B5795))),IF(HOUR(C5795)&gt;9,HOUR(C5795),CONCATENATE(0,HOUR(C5795))),IF(MINUTE(C5795)&gt;9,MINUTE(C5795),CONCATENATE(0,MINUTE(C5795))),":",VLOOKUP(F5795,'Valid Values - Results'!$D$4:$F$12,3,FALSE)),"")</f>
        <v/>
      </c>
      <c r="H5795" s="41"/>
      <c r="I5795" s="41"/>
      <c r="J5795" s="41"/>
      <c r="K5795" s="41"/>
      <c r="L5795" s="41"/>
      <c r="M5795" s="92"/>
      <c r="N5795" s="41"/>
      <c r="O5795" s="41"/>
      <c r="P5795" s="41"/>
      <c r="Q5795" s="41"/>
      <c r="R5795" s="41"/>
      <c r="S5795" s="41"/>
      <c r="T5795" s="41"/>
      <c r="U5795" s="47"/>
      <c r="V5795" s="49"/>
      <c r="W5795" s="41"/>
      <c r="X5795" s="41"/>
      <c r="Y5795" s="41"/>
      <c r="AA5795" s="37" t="str">
        <f>IF($I5795&lt;&gt;"",VLOOKUP($I5795,'Valid Values - Search'!$R$4:$T$4719,3,FALSE),"")</f>
        <v/>
      </c>
      <c r="AB5795" s="37" t="str">
        <f>IF($I5795&lt;&gt;"",VLOOKUP($I5795,'Valid Values - Search'!$R$4:$S$4719,2,FALSE),"")</f>
        <v/>
      </c>
      <c r="AC5795" s="38" t="str">
        <f t="shared" si="90"/>
        <v/>
      </c>
      <c r="AD5795" s="38"/>
    </row>
    <row r="5796" spans="1:30">
      <c r="A5796" s="46"/>
      <c r="B5796" s="47"/>
      <c r="C5796" s="49"/>
      <c r="D5796" s="41"/>
      <c r="E5796" s="41"/>
      <c r="F5796" s="41"/>
      <c r="G5796" s="50" t="str">
        <f>IF(A5796&lt;&gt;"",CONCATENATE(A5796,":",YEAR(B5796),IF(MONTH(B5796)&gt;9,MONTH(B5796),CONCATENATE(0,MONTH(B5796))),IF(DAY(B5796)&gt;9,DAY(B5796),CONCATENATE(0,DAY(B5796))),IF(HOUR(C5796)&gt;9,HOUR(C5796),CONCATENATE(0,HOUR(C5796))),IF(MINUTE(C5796)&gt;9,MINUTE(C5796),CONCATENATE(0,MINUTE(C5796))),":",VLOOKUP(F5796,'Valid Values - Results'!$D$4:$F$12,3,FALSE)),"")</f>
        <v/>
      </c>
      <c r="H5796" s="41"/>
      <c r="I5796" s="41"/>
      <c r="J5796" s="41"/>
      <c r="K5796" s="41"/>
      <c r="L5796" s="41"/>
      <c r="M5796" s="92"/>
      <c r="N5796" s="41"/>
      <c r="O5796" s="41"/>
      <c r="P5796" s="41"/>
      <c r="Q5796" s="41"/>
      <c r="R5796" s="41"/>
      <c r="S5796" s="41"/>
      <c r="T5796" s="41"/>
      <c r="U5796" s="47"/>
      <c r="V5796" s="49"/>
      <c r="W5796" s="41"/>
      <c r="X5796" s="41"/>
      <c r="Y5796" s="41"/>
      <c r="AA5796" s="37" t="str">
        <f>IF($I5796&lt;&gt;"",VLOOKUP($I5796,'Valid Values - Search'!$R$4:$T$4719,3,FALSE),"")</f>
        <v/>
      </c>
      <c r="AB5796" s="37" t="str">
        <f>IF($I5796&lt;&gt;"",VLOOKUP($I5796,'Valid Values - Search'!$R$4:$S$4719,2,FALSE),"")</f>
        <v/>
      </c>
      <c r="AC5796" s="38" t="str">
        <f t="shared" si="90"/>
        <v/>
      </c>
      <c r="AD5796" s="38"/>
    </row>
    <row r="5797" spans="1:30">
      <c r="A5797" s="46"/>
      <c r="B5797" s="47"/>
      <c r="C5797" s="49"/>
      <c r="D5797" s="41"/>
      <c r="E5797" s="41"/>
      <c r="F5797" s="41"/>
      <c r="G5797" s="50" t="str">
        <f>IF(A5797&lt;&gt;"",CONCATENATE(A5797,":",YEAR(B5797),IF(MONTH(B5797)&gt;9,MONTH(B5797),CONCATENATE(0,MONTH(B5797))),IF(DAY(B5797)&gt;9,DAY(B5797),CONCATENATE(0,DAY(B5797))),IF(HOUR(C5797)&gt;9,HOUR(C5797),CONCATENATE(0,HOUR(C5797))),IF(MINUTE(C5797)&gt;9,MINUTE(C5797),CONCATENATE(0,MINUTE(C5797))),":",VLOOKUP(F5797,'Valid Values - Results'!$D$4:$F$12,3,FALSE)),"")</f>
        <v/>
      </c>
      <c r="H5797" s="41"/>
      <c r="I5797" s="41"/>
      <c r="J5797" s="41"/>
      <c r="K5797" s="41"/>
      <c r="L5797" s="41"/>
      <c r="M5797" s="92"/>
      <c r="N5797" s="41"/>
      <c r="O5797" s="41"/>
      <c r="P5797" s="41"/>
      <c r="Q5797" s="41"/>
      <c r="R5797" s="41"/>
      <c r="S5797" s="41"/>
      <c r="T5797" s="41"/>
      <c r="U5797" s="47"/>
      <c r="V5797" s="49"/>
      <c r="W5797" s="41"/>
      <c r="X5797" s="41"/>
      <c r="Y5797" s="41"/>
      <c r="AA5797" s="37" t="str">
        <f>IF($I5797&lt;&gt;"",VLOOKUP($I5797,'Valid Values - Search'!$R$4:$T$4719,3,FALSE),"")</f>
        <v/>
      </c>
      <c r="AB5797" s="37" t="str">
        <f>IF($I5797&lt;&gt;"",VLOOKUP($I5797,'Valid Values - Search'!$R$4:$S$4719,2,FALSE),"")</f>
        <v/>
      </c>
      <c r="AC5797" s="38" t="str">
        <f t="shared" si="90"/>
        <v/>
      </c>
      <c r="AD5797" s="38"/>
    </row>
    <row r="5798" spans="1:30">
      <c r="A5798" s="46"/>
      <c r="B5798" s="47"/>
      <c r="C5798" s="49"/>
      <c r="D5798" s="41"/>
      <c r="E5798" s="41"/>
      <c r="F5798" s="41"/>
      <c r="G5798" s="50" t="str">
        <f>IF(A5798&lt;&gt;"",CONCATENATE(A5798,":",YEAR(B5798),IF(MONTH(B5798)&gt;9,MONTH(B5798),CONCATENATE(0,MONTH(B5798))),IF(DAY(B5798)&gt;9,DAY(B5798),CONCATENATE(0,DAY(B5798))),IF(HOUR(C5798)&gt;9,HOUR(C5798),CONCATENATE(0,HOUR(C5798))),IF(MINUTE(C5798)&gt;9,MINUTE(C5798),CONCATENATE(0,MINUTE(C5798))),":",VLOOKUP(F5798,'Valid Values - Results'!$D$4:$F$12,3,FALSE)),"")</f>
        <v/>
      </c>
      <c r="H5798" s="41"/>
      <c r="I5798" s="41"/>
      <c r="J5798" s="41"/>
      <c r="K5798" s="41"/>
      <c r="L5798" s="41"/>
      <c r="M5798" s="92"/>
      <c r="N5798" s="41"/>
      <c r="O5798" s="41"/>
      <c r="P5798" s="41"/>
      <c r="Q5798" s="41"/>
      <c r="R5798" s="41"/>
      <c r="S5798" s="41"/>
      <c r="T5798" s="41"/>
      <c r="U5798" s="47"/>
      <c r="V5798" s="49"/>
      <c r="W5798" s="41"/>
      <c r="X5798" s="41"/>
      <c r="Y5798" s="41"/>
      <c r="AA5798" s="37" t="str">
        <f>IF($I5798&lt;&gt;"",VLOOKUP($I5798,'Valid Values - Search'!$R$4:$T$4719,3,FALSE),"")</f>
        <v/>
      </c>
      <c r="AB5798" s="37" t="str">
        <f>IF($I5798&lt;&gt;"",VLOOKUP($I5798,'Valid Values - Search'!$R$4:$S$4719,2,FALSE),"")</f>
        <v/>
      </c>
      <c r="AC5798" s="38" t="str">
        <f t="shared" si="90"/>
        <v/>
      </c>
      <c r="AD5798" s="38"/>
    </row>
    <row r="5799" spans="1:30">
      <c r="A5799" s="46"/>
      <c r="B5799" s="47"/>
      <c r="C5799" s="49"/>
      <c r="D5799" s="41"/>
      <c r="E5799" s="41"/>
      <c r="F5799" s="41"/>
      <c r="G5799" s="50" t="str">
        <f>IF(A5799&lt;&gt;"",CONCATENATE(A5799,":",YEAR(B5799),IF(MONTH(B5799)&gt;9,MONTH(B5799),CONCATENATE(0,MONTH(B5799))),IF(DAY(B5799)&gt;9,DAY(B5799),CONCATENATE(0,DAY(B5799))),IF(HOUR(C5799)&gt;9,HOUR(C5799),CONCATENATE(0,HOUR(C5799))),IF(MINUTE(C5799)&gt;9,MINUTE(C5799),CONCATENATE(0,MINUTE(C5799))),":",VLOOKUP(F5799,'Valid Values - Results'!$D$4:$F$12,3,FALSE)),"")</f>
        <v/>
      </c>
      <c r="H5799" s="41"/>
      <c r="I5799" s="41"/>
      <c r="J5799" s="41"/>
      <c r="K5799" s="41"/>
      <c r="L5799" s="41"/>
      <c r="M5799" s="92"/>
      <c r="N5799" s="41"/>
      <c r="O5799" s="41"/>
      <c r="P5799" s="41"/>
      <c r="Q5799" s="41"/>
      <c r="R5799" s="41"/>
      <c r="S5799" s="41"/>
      <c r="T5799" s="41"/>
      <c r="U5799" s="47"/>
      <c r="V5799" s="49"/>
      <c r="W5799" s="41"/>
      <c r="X5799" s="41"/>
      <c r="Y5799" s="41"/>
      <c r="AA5799" s="37" t="str">
        <f>IF($I5799&lt;&gt;"",VLOOKUP($I5799,'Valid Values - Search'!$R$4:$T$4719,3,FALSE),"")</f>
        <v/>
      </c>
      <c r="AB5799" s="37" t="str">
        <f>IF($I5799&lt;&gt;"",VLOOKUP($I5799,'Valid Values - Search'!$R$4:$S$4719,2,FALSE),"")</f>
        <v/>
      </c>
      <c r="AC5799" s="38" t="str">
        <f t="shared" si="90"/>
        <v/>
      </c>
      <c r="AD5799" s="38"/>
    </row>
    <row r="5800" spans="1:30">
      <c r="A5800" s="46"/>
      <c r="B5800" s="47"/>
      <c r="C5800" s="49"/>
      <c r="D5800" s="41"/>
      <c r="E5800" s="41"/>
      <c r="F5800" s="41"/>
      <c r="G5800" s="50" t="str">
        <f>IF(A5800&lt;&gt;"",CONCATENATE(A5800,":",YEAR(B5800),IF(MONTH(B5800)&gt;9,MONTH(B5800),CONCATENATE(0,MONTH(B5800))),IF(DAY(B5800)&gt;9,DAY(B5800),CONCATENATE(0,DAY(B5800))),IF(HOUR(C5800)&gt;9,HOUR(C5800),CONCATENATE(0,HOUR(C5800))),IF(MINUTE(C5800)&gt;9,MINUTE(C5800),CONCATENATE(0,MINUTE(C5800))),":",VLOOKUP(F5800,'Valid Values - Results'!$D$4:$F$12,3,FALSE)),"")</f>
        <v/>
      </c>
      <c r="H5800" s="41"/>
      <c r="I5800" s="41"/>
      <c r="J5800" s="41"/>
      <c r="K5800" s="41"/>
      <c r="L5800" s="41"/>
      <c r="M5800" s="92"/>
      <c r="N5800" s="41"/>
      <c r="O5800" s="41"/>
      <c r="P5800" s="41"/>
      <c r="Q5800" s="41"/>
      <c r="R5800" s="41"/>
      <c r="S5800" s="41"/>
      <c r="T5800" s="41"/>
      <c r="U5800" s="47"/>
      <c r="V5800" s="49"/>
      <c r="W5800" s="41"/>
      <c r="X5800" s="41"/>
      <c r="Y5800" s="41"/>
      <c r="AA5800" s="37" t="str">
        <f>IF($I5800&lt;&gt;"",VLOOKUP($I5800,'Valid Values - Search'!$R$4:$T$4719,3,FALSE),"")</f>
        <v/>
      </c>
      <c r="AB5800" s="37" t="str">
        <f>IF($I5800&lt;&gt;"",VLOOKUP($I5800,'Valid Values - Search'!$R$4:$S$4719,2,FALSE),"")</f>
        <v/>
      </c>
      <c r="AC5800" s="38" t="str">
        <f t="shared" si="90"/>
        <v/>
      </c>
      <c r="AD5800" s="38"/>
    </row>
    <row r="5801" spans="1:30">
      <c r="A5801" s="46"/>
      <c r="B5801" s="47"/>
      <c r="C5801" s="49"/>
      <c r="D5801" s="41"/>
      <c r="E5801" s="41"/>
      <c r="F5801" s="41"/>
      <c r="G5801" s="50" t="str">
        <f>IF(A5801&lt;&gt;"",CONCATENATE(A5801,":",YEAR(B5801),IF(MONTH(B5801)&gt;9,MONTH(B5801),CONCATENATE(0,MONTH(B5801))),IF(DAY(B5801)&gt;9,DAY(B5801),CONCATENATE(0,DAY(B5801))),IF(HOUR(C5801)&gt;9,HOUR(C5801),CONCATENATE(0,HOUR(C5801))),IF(MINUTE(C5801)&gt;9,MINUTE(C5801),CONCATENATE(0,MINUTE(C5801))),":",VLOOKUP(F5801,'Valid Values - Results'!$D$4:$F$12,3,FALSE)),"")</f>
        <v/>
      </c>
      <c r="H5801" s="41"/>
      <c r="I5801" s="41"/>
      <c r="J5801" s="41"/>
      <c r="K5801" s="41"/>
      <c r="L5801" s="41"/>
      <c r="M5801" s="92"/>
      <c r="N5801" s="41"/>
      <c r="O5801" s="41"/>
      <c r="P5801" s="41"/>
      <c r="Q5801" s="41"/>
      <c r="R5801" s="41"/>
      <c r="S5801" s="41"/>
      <c r="T5801" s="41"/>
      <c r="U5801" s="47"/>
      <c r="V5801" s="49"/>
      <c r="W5801" s="41"/>
      <c r="X5801" s="41"/>
      <c r="Y5801" s="41"/>
      <c r="AA5801" s="37" t="str">
        <f>IF($I5801&lt;&gt;"",VLOOKUP($I5801,'Valid Values - Search'!$R$4:$T$4719,3,FALSE),"")</f>
        <v/>
      </c>
      <c r="AB5801" s="37" t="str">
        <f>IF($I5801&lt;&gt;"",VLOOKUP($I5801,'Valid Values - Search'!$R$4:$S$4719,2,FALSE),"")</f>
        <v/>
      </c>
      <c r="AC5801" s="38" t="str">
        <f t="shared" si="90"/>
        <v/>
      </c>
      <c r="AD5801" s="38"/>
    </row>
    <row r="5802" spans="1:30">
      <c r="A5802" s="46"/>
      <c r="B5802" s="47"/>
      <c r="C5802" s="49"/>
      <c r="D5802" s="41"/>
      <c r="E5802" s="41"/>
      <c r="F5802" s="41"/>
      <c r="G5802" s="50" t="str">
        <f>IF(A5802&lt;&gt;"",CONCATENATE(A5802,":",YEAR(B5802),IF(MONTH(B5802)&gt;9,MONTH(B5802),CONCATENATE(0,MONTH(B5802))),IF(DAY(B5802)&gt;9,DAY(B5802),CONCATENATE(0,DAY(B5802))),IF(HOUR(C5802)&gt;9,HOUR(C5802),CONCATENATE(0,HOUR(C5802))),IF(MINUTE(C5802)&gt;9,MINUTE(C5802),CONCATENATE(0,MINUTE(C5802))),":",VLOOKUP(F5802,'Valid Values - Results'!$D$4:$F$12,3,FALSE)),"")</f>
        <v/>
      </c>
      <c r="H5802" s="41"/>
      <c r="I5802" s="41"/>
      <c r="J5802" s="41"/>
      <c r="K5802" s="41"/>
      <c r="L5802" s="41"/>
      <c r="M5802" s="92"/>
      <c r="N5802" s="41"/>
      <c r="O5802" s="41"/>
      <c r="P5802" s="41"/>
      <c r="Q5802" s="41"/>
      <c r="R5802" s="41"/>
      <c r="S5802" s="41"/>
      <c r="T5802" s="41"/>
      <c r="U5802" s="47"/>
      <c r="V5802" s="49"/>
      <c r="W5802" s="41"/>
      <c r="X5802" s="41"/>
      <c r="Y5802" s="41"/>
      <c r="AA5802" s="37" t="str">
        <f>IF($I5802&lt;&gt;"",VLOOKUP($I5802,'Valid Values - Search'!$R$4:$T$4719,3,FALSE),"")</f>
        <v/>
      </c>
      <c r="AB5802" s="37" t="str">
        <f>IF($I5802&lt;&gt;"",VLOOKUP($I5802,'Valid Values - Search'!$R$4:$S$4719,2,FALSE),"")</f>
        <v/>
      </c>
      <c r="AC5802" s="38" t="str">
        <f t="shared" si="90"/>
        <v/>
      </c>
      <c r="AD5802" s="38"/>
    </row>
    <row r="5803" spans="1:30">
      <c r="A5803" s="46"/>
      <c r="B5803" s="47"/>
      <c r="C5803" s="49"/>
      <c r="D5803" s="41"/>
      <c r="E5803" s="41"/>
      <c r="F5803" s="41"/>
      <c r="G5803" s="50" t="str">
        <f>IF(A5803&lt;&gt;"",CONCATENATE(A5803,":",YEAR(B5803),IF(MONTH(B5803)&gt;9,MONTH(B5803),CONCATENATE(0,MONTH(B5803))),IF(DAY(B5803)&gt;9,DAY(B5803),CONCATENATE(0,DAY(B5803))),IF(HOUR(C5803)&gt;9,HOUR(C5803),CONCATENATE(0,HOUR(C5803))),IF(MINUTE(C5803)&gt;9,MINUTE(C5803),CONCATENATE(0,MINUTE(C5803))),":",VLOOKUP(F5803,'Valid Values - Results'!$D$4:$F$12,3,FALSE)),"")</f>
        <v/>
      </c>
      <c r="H5803" s="41"/>
      <c r="I5803" s="41"/>
      <c r="J5803" s="41"/>
      <c r="K5803" s="41"/>
      <c r="L5803" s="41"/>
      <c r="M5803" s="92"/>
      <c r="N5803" s="41"/>
      <c r="O5803" s="41"/>
      <c r="P5803" s="41"/>
      <c r="Q5803" s="41"/>
      <c r="R5803" s="41"/>
      <c r="S5803" s="41"/>
      <c r="T5803" s="41"/>
      <c r="U5803" s="47"/>
      <c r="V5803" s="49"/>
      <c r="W5803" s="41"/>
      <c r="X5803" s="41"/>
      <c r="Y5803" s="41"/>
      <c r="AA5803" s="37" t="str">
        <f>IF($I5803&lt;&gt;"",VLOOKUP($I5803,'Valid Values - Search'!$R$4:$T$4719,3,FALSE),"")</f>
        <v/>
      </c>
      <c r="AB5803" s="37" t="str">
        <f>IF($I5803&lt;&gt;"",VLOOKUP($I5803,'Valid Values - Search'!$R$4:$S$4719,2,FALSE),"")</f>
        <v/>
      </c>
      <c r="AC5803" s="38" t="str">
        <f t="shared" si="90"/>
        <v/>
      </c>
      <c r="AD5803" s="38"/>
    </row>
    <row r="5804" spans="1:30">
      <c r="A5804" s="46"/>
      <c r="B5804" s="47"/>
      <c r="C5804" s="49"/>
      <c r="D5804" s="41"/>
      <c r="E5804" s="41"/>
      <c r="F5804" s="41"/>
      <c r="G5804" s="50" t="str">
        <f>IF(A5804&lt;&gt;"",CONCATENATE(A5804,":",YEAR(B5804),IF(MONTH(B5804)&gt;9,MONTH(B5804),CONCATENATE(0,MONTH(B5804))),IF(DAY(B5804)&gt;9,DAY(B5804),CONCATENATE(0,DAY(B5804))),IF(HOUR(C5804)&gt;9,HOUR(C5804),CONCATENATE(0,HOUR(C5804))),IF(MINUTE(C5804)&gt;9,MINUTE(C5804),CONCATENATE(0,MINUTE(C5804))),":",VLOOKUP(F5804,'Valid Values - Results'!$D$4:$F$12,3,FALSE)),"")</f>
        <v/>
      </c>
      <c r="H5804" s="41"/>
      <c r="I5804" s="41"/>
      <c r="J5804" s="41"/>
      <c r="K5804" s="41"/>
      <c r="L5804" s="41"/>
      <c r="M5804" s="92"/>
      <c r="N5804" s="41"/>
      <c r="O5804" s="41"/>
      <c r="P5804" s="41"/>
      <c r="Q5804" s="41"/>
      <c r="R5804" s="41"/>
      <c r="S5804" s="41"/>
      <c r="T5804" s="41"/>
      <c r="U5804" s="47"/>
      <c r="V5804" s="49"/>
      <c r="W5804" s="41"/>
      <c r="X5804" s="41"/>
      <c r="Y5804" s="41"/>
      <c r="AA5804" s="37" t="str">
        <f>IF($I5804&lt;&gt;"",VLOOKUP($I5804,'Valid Values - Search'!$R$4:$T$4719,3,FALSE),"")</f>
        <v/>
      </c>
      <c r="AB5804" s="37" t="str">
        <f>IF($I5804&lt;&gt;"",VLOOKUP($I5804,'Valid Values - Search'!$R$4:$S$4719,2,FALSE),"")</f>
        <v/>
      </c>
      <c r="AC5804" s="38" t="str">
        <f t="shared" si="90"/>
        <v/>
      </c>
      <c r="AD5804" s="38"/>
    </row>
    <row r="5805" spans="1:30">
      <c r="A5805" s="46"/>
      <c r="B5805" s="47"/>
      <c r="C5805" s="49"/>
      <c r="D5805" s="41"/>
      <c r="E5805" s="41"/>
      <c r="F5805" s="41"/>
      <c r="G5805" s="50" t="str">
        <f>IF(A5805&lt;&gt;"",CONCATENATE(A5805,":",YEAR(B5805),IF(MONTH(B5805)&gt;9,MONTH(B5805),CONCATENATE(0,MONTH(B5805))),IF(DAY(B5805)&gt;9,DAY(B5805),CONCATENATE(0,DAY(B5805))),IF(HOUR(C5805)&gt;9,HOUR(C5805),CONCATENATE(0,HOUR(C5805))),IF(MINUTE(C5805)&gt;9,MINUTE(C5805),CONCATENATE(0,MINUTE(C5805))),":",VLOOKUP(F5805,'Valid Values - Results'!$D$4:$F$12,3,FALSE)),"")</f>
        <v/>
      </c>
      <c r="H5805" s="41"/>
      <c r="I5805" s="41"/>
      <c r="J5805" s="41"/>
      <c r="K5805" s="41"/>
      <c r="L5805" s="41"/>
      <c r="M5805" s="92"/>
      <c r="N5805" s="41"/>
      <c r="O5805" s="41"/>
      <c r="P5805" s="41"/>
      <c r="Q5805" s="41"/>
      <c r="R5805" s="41"/>
      <c r="S5805" s="41"/>
      <c r="T5805" s="41"/>
      <c r="U5805" s="47"/>
      <c r="V5805" s="49"/>
      <c r="W5805" s="41"/>
      <c r="X5805" s="41"/>
      <c r="Y5805" s="41"/>
      <c r="AA5805" s="37" t="str">
        <f>IF($I5805&lt;&gt;"",VLOOKUP($I5805,'Valid Values - Search'!$R$4:$T$4719,3,FALSE),"")</f>
        <v/>
      </c>
      <c r="AB5805" s="37" t="str">
        <f>IF($I5805&lt;&gt;"",VLOOKUP($I5805,'Valid Values - Search'!$R$4:$S$4719,2,FALSE),"")</f>
        <v/>
      </c>
      <c r="AC5805" s="38" t="str">
        <f t="shared" si="90"/>
        <v/>
      </c>
      <c r="AD5805" s="38"/>
    </row>
    <row r="5806" spans="1:30">
      <c r="A5806" s="46"/>
      <c r="B5806" s="47"/>
      <c r="C5806" s="49"/>
      <c r="D5806" s="41"/>
      <c r="E5806" s="41"/>
      <c r="F5806" s="41"/>
      <c r="G5806" s="50" t="str">
        <f>IF(A5806&lt;&gt;"",CONCATENATE(A5806,":",YEAR(B5806),IF(MONTH(B5806)&gt;9,MONTH(B5806),CONCATENATE(0,MONTH(B5806))),IF(DAY(B5806)&gt;9,DAY(B5806),CONCATENATE(0,DAY(B5806))),IF(HOUR(C5806)&gt;9,HOUR(C5806),CONCATENATE(0,HOUR(C5806))),IF(MINUTE(C5806)&gt;9,MINUTE(C5806),CONCATENATE(0,MINUTE(C5806))),":",VLOOKUP(F5806,'Valid Values - Results'!$D$4:$F$12,3,FALSE)),"")</f>
        <v/>
      </c>
      <c r="H5806" s="41"/>
      <c r="I5806" s="41"/>
      <c r="J5806" s="41"/>
      <c r="K5806" s="41"/>
      <c r="L5806" s="41"/>
      <c r="M5806" s="92"/>
      <c r="N5806" s="41"/>
      <c r="O5806" s="41"/>
      <c r="P5806" s="41"/>
      <c r="Q5806" s="41"/>
      <c r="R5806" s="41"/>
      <c r="S5806" s="41"/>
      <c r="T5806" s="41"/>
      <c r="U5806" s="47"/>
      <c r="V5806" s="49"/>
      <c r="W5806" s="41"/>
      <c r="X5806" s="41"/>
      <c r="Y5806" s="41"/>
      <c r="AA5806" s="37" t="str">
        <f>IF($I5806&lt;&gt;"",VLOOKUP($I5806,'Valid Values - Search'!$R$4:$T$4719,3,FALSE),"")</f>
        <v/>
      </c>
      <c r="AB5806" s="37" t="str">
        <f>IF($I5806&lt;&gt;"",VLOOKUP($I5806,'Valid Values - Search'!$R$4:$S$4719,2,FALSE),"")</f>
        <v/>
      </c>
      <c r="AC5806" s="38" t="str">
        <f t="shared" si="90"/>
        <v/>
      </c>
      <c r="AD5806" s="38"/>
    </row>
    <row r="5807" spans="1:30">
      <c r="A5807" s="46"/>
      <c r="B5807" s="47"/>
      <c r="C5807" s="49"/>
      <c r="D5807" s="41"/>
      <c r="E5807" s="41"/>
      <c r="F5807" s="41"/>
      <c r="G5807" s="50" t="str">
        <f>IF(A5807&lt;&gt;"",CONCATENATE(A5807,":",YEAR(B5807),IF(MONTH(B5807)&gt;9,MONTH(B5807),CONCATENATE(0,MONTH(B5807))),IF(DAY(B5807)&gt;9,DAY(B5807),CONCATENATE(0,DAY(B5807))),IF(HOUR(C5807)&gt;9,HOUR(C5807),CONCATENATE(0,HOUR(C5807))),IF(MINUTE(C5807)&gt;9,MINUTE(C5807),CONCATENATE(0,MINUTE(C5807))),":",VLOOKUP(F5807,'Valid Values - Results'!$D$4:$F$12,3,FALSE)),"")</f>
        <v/>
      </c>
      <c r="H5807" s="41"/>
      <c r="I5807" s="41"/>
      <c r="J5807" s="41"/>
      <c r="K5807" s="41"/>
      <c r="L5807" s="41"/>
      <c r="M5807" s="92"/>
      <c r="N5807" s="41"/>
      <c r="O5807" s="41"/>
      <c r="P5807" s="41"/>
      <c r="Q5807" s="41"/>
      <c r="R5807" s="41"/>
      <c r="S5807" s="41"/>
      <c r="T5807" s="41"/>
      <c r="U5807" s="47"/>
      <c r="V5807" s="49"/>
      <c r="W5807" s="41"/>
      <c r="X5807" s="41"/>
      <c r="Y5807" s="41"/>
      <c r="AA5807" s="37" t="str">
        <f>IF($I5807&lt;&gt;"",VLOOKUP($I5807,'Valid Values - Search'!$R$4:$T$4719,3,FALSE),"")</f>
        <v/>
      </c>
      <c r="AB5807" s="37" t="str">
        <f>IF($I5807&lt;&gt;"",VLOOKUP($I5807,'Valid Values - Search'!$R$4:$S$4719,2,FALSE),"")</f>
        <v/>
      </c>
      <c r="AC5807" s="38" t="str">
        <f t="shared" si="90"/>
        <v/>
      </c>
      <c r="AD5807" s="38"/>
    </row>
    <row r="5808" spans="1:30">
      <c r="A5808" s="46"/>
      <c r="B5808" s="47"/>
      <c r="C5808" s="49"/>
      <c r="D5808" s="41"/>
      <c r="E5808" s="41"/>
      <c r="F5808" s="41"/>
      <c r="G5808" s="50" t="str">
        <f>IF(A5808&lt;&gt;"",CONCATENATE(A5808,":",YEAR(B5808),IF(MONTH(B5808)&gt;9,MONTH(B5808),CONCATENATE(0,MONTH(B5808))),IF(DAY(B5808)&gt;9,DAY(B5808),CONCATENATE(0,DAY(B5808))),IF(HOUR(C5808)&gt;9,HOUR(C5808),CONCATENATE(0,HOUR(C5808))),IF(MINUTE(C5808)&gt;9,MINUTE(C5808),CONCATENATE(0,MINUTE(C5808))),":",VLOOKUP(F5808,'Valid Values - Results'!$D$4:$F$12,3,FALSE)),"")</f>
        <v/>
      </c>
      <c r="H5808" s="41"/>
      <c r="I5808" s="41"/>
      <c r="J5808" s="41"/>
      <c r="K5808" s="41"/>
      <c r="L5808" s="41"/>
      <c r="M5808" s="92"/>
      <c r="N5808" s="41"/>
      <c r="O5808" s="41"/>
      <c r="P5808" s="41"/>
      <c r="Q5808" s="41"/>
      <c r="R5808" s="41"/>
      <c r="S5808" s="41"/>
      <c r="T5808" s="41"/>
      <c r="U5808" s="47"/>
      <c r="V5808" s="49"/>
      <c r="W5808" s="41"/>
      <c r="X5808" s="41"/>
      <c r="Y5808" s="41"/>
      <c r="AA5808" s="37" t="str">
        <f>IF($I5808&lt;&gt;"",VLOOKUP($I5808,'Valid Values - Search'!$R$4:$T$4719,3,FALSE),"")</f>
        <v/>
      </c>
      <c r="AB5808" s="37" t="str">
        <f>IF($I5808&lt;&gt;"",VLOOKUP($I5808,'Valid Values - Search'!$R$4:$S$4719,2,FALSE),"")</f>
        <v/>
      </c>
      <c r="AC5808" s="38" t="str">
        <f t="shared" si="90"/>
        <v/>
      </c>
      <c r="AD5808" s="38"/>
    </row>
    <row r="5809" spans="1:30">
      <c r="A5809" s="46"/>
      <c r="B5809" s="47"/>
      <c r="C5809" s="49"/>
      <c r="D5809" s="41"/>
      <c r="E5809" s="41"/>
      <c r="F5809" s="41"/>
      <c r="G5809" s="50" t="str">
        <f>IF(A5809&lt;&gt;"",CONCATENATE(A5809,":",YEAR(B5809),IF(MONTH(B5809)&gt;9,MONTH(B5809),CONCATENATE(0,MONTH(B5809))),IF(DAY(B5809)&gt;9,DAY(B5809),CONCATENATE(0,DAY(B5809))),IF(HOUR(C5809)&gt;9,HOUR(C5809),CONCATENATE(0,HOUR(C5809))),IF(MINUTE(C5809)&gt;9,MINUTE(C5809),CONCATENATE(0,MINUTE(C5809))),":",VLOOKUP(F5809,'Valid Values - Results'!$D$4:$F$12,3,FALSE)),"")</f>
        <v/>
      </c>
      <c r="H5809" s="41"/>
      <c r="I5809" s="41"/>
      <c r="J5809" s="41"/>
      <c r="K5809" s="41"/>
      <c r="L5809" s="41"/>
      <c r="M5809" s="92"/>
      <c r="N5809" s="41"/>
      <c r="O5809" s="41"/>
      <c r="P5809" s="41"/>
      <c r="Q5809" s="41"/>
      <c r="R5809" s="41"/>
      <c r="S5809" s="41"/>
      <c r="T5809" s="41"/>
      <c r="U5809" s="47"/>
      <c r="V5809" s="49"/>
      <c r="W5809" s="41"/>
      <c r="X5809" s="41"/>
      <c r="Y5809" s="41"/>
      <c r="AA5809" s="37" t="str">
        <f>IF($I5809&lt;&gt;"",VLOOKUP($I5809,'Valid Values - Search'!$R$4:$T$4719,3,FALSE),"")</f>
        <v/>
      </c>
      <c r="AB5809" s="37" t="str">
        <f>IF($I5809&lt;&gt;"",VLOOKUP($I5809,'Valid Values - Search'!$R$4:$S$4719,2,FALSE),"")</f>
        <v/>
      </c>
      <c r="AC5809" s="38" t="str">
        <f t="shared" si="90"/>
        <v/>
      </c>
      <c r="AD5809" s="38"/>
    </row>
    <row r="5810" spans="1:30">
      <c r="A5810" s="46"/>
      <c r="B5810" s="47"/>
      <c r="C5810" s="49"/>
      <c r="D5810" s="41"/>
      <c r="E5810" s="41"/>
      <c r="F5810" s="41"/>
      <c r="G5810" s="50" t="str">
        <f>IF(A5810&lt;&gt;"",CONCATENATE(A5810,":",YEAR(B5810),IF(MONTH(B5810)&gt;9,MONTH(B5810),CONCATENATE(0,MONTH(B5810))),IF(DAY(B5810)&gt;9,DAY(B5810),CONCATENATE(0,DAY(B5810))),IF(HOUR(C5810)&gt;9,HOUR(C5810),CONCATENATE(0,HOUR(C5810))),IF(MINUTE(C5810)&gt;9,MINUTE(C5810),CONCATENATE(0,MINUTE(C5810))),":",VLOOKUP(F5810,'Valid Values - Results'!$D$4:$F$12,3,FALSE)),"")</f>
        <v/>
      </c>
      <c r="H5810" s="41"/>
      <c r="I5810" s="41"/>
      <c r="J5810" s="41"/>
      <c r="K5810" s="41"/>
      <c r="L5810" s="41"/>
      <c r="M5810" s="92"/>
      <c r="N5810" s="41"/>
      <c r="O5810" s="41"/>
      <c r="P5810" s="41"/>
      <c r="Q5810" s="41"/>
      <c r="R5810" s="41"/>
      <c r="S5810" s="41"/>
      <c r="T5810" s="41"/>
      <c r="U5810" s="47"/>
      <c r="V5810" s="49"/>
      <c r="W5810" s="41"/>
      <c r="X5810" s="41"/>
      <c r="Y5810" s="41"/>
      <c r="AA5810" s="37" t="str">
        <f>IF($I5810&lt;&gt;"",VLOOKUP($I5810,'Valid Values - Search'!$R$4:$T$4719,3,FALSE),"")</f>
        <v/>
      </c>
      <c r="AB5810" s="37" t="str">
        <f>IF($I5810&lt;&gt;"",VLOOKUP($I5810,'Valid Values - Search'!$R$4:$S$4719,2,FALSE),"")</f>
        <v/>
      </c>
      <c r="AC5810" s="38" t="str">
        <f t="shared" si="90"/>
        <v/>
      </c>
      <c r="AD5810" s="38"/>
    </row>
    <row r="5811" spans="1:30">
      <c r="A5811" s="46"/>
      <c r="B5811" s="47"/>
      <c r="C5811" s="49"/>
      <c r="D5811" s="41"/>
      <c r="E5811" s="41"/>
      <c r="F5811" s="41"/>
      <c r="G5811" s="50" t="str">
        <f>IF(A5811&lt;&gt;"",CONCATENATE(A5811,":",YEAR(B5811),IF(MONTH(B5811)&gt;9,MONTH(B5811),CONCATENATE(0,MONTH(B5811))),IF(DAY(B5811)&gt;9,DAY(B5811),CONCATENATE(0,DAY(B5811))),IF(HOUR(C5811)&gt;9,HOUR(C5811),CONCATENATE(0,HOUR(C5811))),IF(MINUTE(C5811)&gt;9,MINUTE(C5811),CONCATENATE(0,MINUTE(C5811))),":",VLOOKUP(F5811,'Valid Values - Results'!$D$4:$F$12,3,FALSE)),"")</f>
        <v/>
      </c>
      <c r="H5811" s="41"/>
      <c r="I5811" s="41"/>
      <c r="J5811" s="41"/>
      <c r="K5811" s="41"/>
      <c r="L5811" s="41"/>
      <c r="M5811" s="92"/>
      <c r="N5811" s="41"/>
      <c r="O5811" s="41"/>
      <c r="P5811" s="41"/>
      <c r="Q5811" s="41"/>
      <c r="R5811" s="41"/>
      <c r="S5811" s="41"/>
      <c r="T5811" s="41"/>
      <c r="U5811" s="47"/>
      <c r="V5811" s="49"/>
      <c r="W5811" s="41"/>
      <c r="X5811" s="41"/>
      <c r="Y5811" s="41"/>
      <c r="AA5811" s="37" t="str">
        <f>IF($I5811&lt;&gt;"",VLOOKUP($I5811,'Valid Values - Search'!$R$4:$T$4719,3,FALSE),"")</f>
        <v/>
      </c>
      <c r="AB5811" s="37" t="str">
        <f>IF($I5811&lt;&gt;"",VLOOKUP($I5811,'Valid Values - Search'!$R$4:$S$4719,2,FALSE),"")</f>
        <v/>
      </c>
      <c r="AC5811" s="38" t="str">
        <f t="shared" si="90"/>
        <v/>
      </c>
      <c r="AD5811" s="38"/>
    </row>
    <row r="5812" spans="1:30">
      <c r="A5812" s="46"/>
      <c r="B5812" s="47"/>
      <c r="C5812" s="49"/>
      <c r="D5812" s="41"/>
      <c r="E5812" s="41"/>
      <c r="F5812" s="41"/>
      <c r="G5812" s="50" t="str">
        <f>IF(A5812&lt;&gt;"",CONCATENATE(A5812,":",YEAR(B5812),IF(MONTH(B5812)&gt;9,MONTH(B5812),CONCATENATE(0,MONTH(B5812))),IF(DAY(B5812)&gt;9,DAY(B5812),CONCATENATE(0,DAY(B5812))),IF(HOUR(C5812)&gt;9,HOUR(C5812),CONCATENATE(0,HOUR(C5812))),IF(MINUTE(C5812)&gt;9,MINUTE(C5812),CONCATENATE(0,MINUTE(C5812))),":",VLOOKUP(F5812,'Valid Values - Results'!$D$4:$F$12,3,FALSE)),"")</f>
        <v/>
      </c>
      <c r="H5812" s="41"/>
      <c r="I5812" s="41"/>
      <c r="J5812" s="41"/>
      <c r="K5812" s="41"/>
      <c r="L5812" s="41"/>
      <c r="M5812" s="92"/>
      <c r="N5812" s="41"/>
      <c r="O5812" s="41"/>
      <c r="P5812" s="41"/>
      <c r="Q5812" s="41"/>
      <c r="R5812" s="41"/>
      <c r="S5812" s="41"/>
      <c r="T5812" s="41"/>
      <c r="U5812" s="47"/>
      <c r="V5812" s="49"/>
      <c r="W5812" s="41"/>
      <c r="X5812" s="41"/>
      <c r="Y5812" s="41"/>
      <c r="AA5812" s="37" t="str">
        <f>IF($I5812&lt;&gt;"",VLOOKUP($I5812,'Valid Values - Search'!$R$4:$T$4719,3,FALSE),"")</f>
        <v/>
      </c>
      <c r="AB5812" s="37" t="str">
        <f>IF($I5812&lt;&gt;"",VLOOKUP($I5812,'Valid Values - Search'!$R$4:$S$4719,2,FALSE),"")</f>
        <v/>
      </c>
      <c r="AC5812" s="38" t="str">
        <f t="shared" si="90"/>
        <v/>
      </c>
      <c r="AD5812" s="38"/>
    </row>
    <row r="5813" spans="1:30">
      <c r="A5813" s="46"/>
      <c r="B5813" s="47"/>
      <c r="C5813" s="49"/>
      <c r="D5813" s="41"/>
      <c r="E5813" s="41"/>
      <c r="F5813" s="41"/>
      <c r="G5813" s="50" t="str">
        <f>IF(A5813&lt;&gt;"",CONCATENATE(A5813,":",YEAR(B5813),IF(MONTH(B5813)&gt;9,MONTH(B5813),CONCATENATE(0,MONTH(B5813))),IF(DAY(B5813)&gt;9,DAY(B5813),CONCATENATE(0,DAY(B5813))),IF(HOUR(C5813)&gt;9,HOUR(C5813),CONCATENATE(0,HOUR(C5813))),IF(MINUTE(C5813)&gt;9,MINUTE(C5813),CONCATENATE(0,MINUTE(C5813))),":",VLOOKUP(F5813,'Valid Values - Results'!$D$4:$F$12,3,FALSE)),"")</f>
        <v/>
      </c>
      <c r="H5813" s="41"/>
      <c r="I5813" s="41"/>
      <c r="J5813" s="41"/>
      <c r="K5813" s="41"/>
      <c r="L5813" s="41"/>
      <c r="M5813" s="92"/>
      <c r="N5813" s="41"/>
      <c r="O5813" s="41"/>
      <c r="P5813" s="41"/>
      <c r="Q5813" s="41"/>
      <c r="R5813" s="41"/>
      <c r="S5813" s="41"/>
      <c r="T5813" s="41"/>
      <c r="U5813" s="47"/>
      <c r="V5813" s="49"/>
      <c r="W5813" s="41"/>
      <c r="X5813" s="41"/>
      <c r="Y5813" s="41"/>
      <c r="AA5813" s="37" t="str">
        <f>IF($I5813&lt;&gt;"",VLOOKUP($I5813,'Valid Values - Search'!$R$4:$T$4719,3,FALSE),"")</f>
        <v/>
      </c>
      <c r="AB5813" s="37" t="str">
        <f>IF($I5813&lt;&gt;"",VLOOKUP($I5813,'Valid Values - Search'!$R$4:$S$4719,2,FALSE),"")</f>
        <v/>
      </c>
      <c r="AC5813" s="38" t="str">
        <f t="shared" si="90"/>
        <v/>
      </c>
      <c r="AD5813" s="38"/>
    </row>
    <row r="5814" spans="1:30">
      <c r="A5814" s="46"/>
      <c r="B5814" s="47"/>
      <c r="C5814" s="49"/>
      <c r="D5814" s="41"/>
      <c r="E5814" s="41"/>
      <c r="F5814" s="41"/>
      <c r="G5814" s="50" t="str">
        <f>IF(A5814&lt;&gt;"",CONCATENATE(A5814,":",YEAR(B5814),IF(MONTH(B5814)&gt;9,MONTH(B5814),CONCATENATE(0,MONTH(B5814))),IF(DAY(B5814)&gt;9,DAY(B5814),CONCATENATE(0,DAY(B5814))),IF(HOUR(C5814)&gt;9,HOUR(C5814),CONCATENATE(0,HOUR(C5814))),IF(MINUTE(C5814)&gt;9,MINUTE(C5814),CONCATENATE(0,MINUTE(C5814))),":",VLOOKUP(F5814,'Valid Values - Results'!$D$4:$F$12,3,FALSE)),"")</f>
        <v/>
      </c>
      <c r="H5814" s="41"/>
      <c r="I5814" s="41"/>
      <c r="J5814" s="41"/>
      <c r="K5814" s="41"/>
      <c r="L5814" s="41"/>
      <c r="M5814" s="92"/>
      <c r="N5814" s="41"/>
      <c r="O5814" s="41"/>
      <c r="P5814" s="41"/>
      <c r="Q5814" s="41"/>
      <c r="R5814" s="41"/>
      <c r="S5814" s="41"/>
      <c r="T5814" s="41"/>
      <c r="U5814" s="47"/>
      <c r="V5814" s="49"/>
      <c r="W5814" s="41"/>
      <c r="X5814" s="41"/>
      <c r="Y5814" s="41"/>
      <c r="AA5814" s="37" t="str">
        <f>IF($I5814&lt;&gt;"",VLOOKUP($I5814,'Valid Values - Search'!$R$4:$T$4719,3,FALSE),"")</f>
        <v/>
      </c>
      <c r="AB5814" s="37" t="str">
        <f>IF($I5814&lt;&gt;"",VLOOKUP($I5814,'Valid Values - Search'!$R$4:$S$4719,2,FALSE),"")</f>
        <v/>
      </c>
      <c r="AC5814" s="38" t="str">
        <f t="shared" si="90"/>
        <v/>
      </c>
      <c r="AD5814" s="38"/>
    </row>
    <row r="5815" spans="1:30">
      <c r="A5815" s="46"/>
      <c r="B5815" s="47"/>
      <c r="C5815" s="49"/>
      <c r="D5815" s="41"/>
      <c r="E5815" s="41"/>
      <c r="F5815" s="41"/>
      <c r="G5815" s="50" t="str">
        <f>IF(A5815&lt;&gt;"",CONCATENATE(A5815,":",YEAR(B5815),IF(MONTH(B5815)&gt;9,MONTH(B5815),CONCATENATE(0,MONTH(B5815))),IF(DAY(B5815)&gt;9,DAY(B5815),CONCATENATE(0,DAY(B5815))),IF(HOUR(C5815)&gt;9,HOUR(C5815),CONCATENATE(0,HOUR(C5815))),IF(MINUTE(C5815)&gt;9,MINUTE(C5815),CONCATENATE(0,MINUTE(C5815))),":",VLOOKUP(F5815,'Valid Values - Results'!$D$4:$F$12,3,FALSE)),"")</f>
        <v/>
      </c>
      <c r="H5815" s="41"/>
      <c r="I5815" s="41"/>
      <c r="J5815" s="41"/>
      <c r="K5815" s="41"/>
      <c r="L5815" s="41"/>
      <c r="M5815" s="92"/>
      <c r="N5815" s="41"/>
      <c r="O5815" s="41"/>
      <c r="P5815" s="41"/>
      <c r="Q5815" s="41"/>
      <c r="R5815" s="41"/>
      <c r="S5815" s="41"/>
      <c r="T5815" s="41"/>
      <c r="U5815" s="47"/>
      <c r="V5815" s="49"/>
      <c r="W5815" s="41"/>
      <c r="X5815" s="41"/>
      <c r="Y5815" s="41"/>
      <c r="AA5815" s="37" t="str">
        <f>IF($I5815&lt;&gt;"",VLOOKUP($I5815,'Valid Values - Search'!$R$4:$T$4719,3,FALSE),"")</f>
        <v/>
      </c>
      <c r="AB5815" s="37" t="str">
        <f>IF($I5815&lt;&gt;"",VLOOKUP($I5815,'Valid Values - Search'!$R$4:$S$4719,2,FALSE),"")</f>
        <v/>
      </c>
      <c r="AC5815" s="38" t="str">
        <f t="shared" si="90"/>
        <v/>
      </c>
      <c r="AD5815" s="38"/>
    </row>
    <row r="5816" spans="1:30">
      <c r="A5816" s="46"/>
      <c r="B5816" s="47"/>
      <c r="C5816" s="49"/>
      <c r="D5816" s="41"/>
      <c r="E5816" s="41"/>
      <c r="F5816" s="41"/>
      <c r="G5816" s="50" t="str">
        <f>IF(A5816&lt;&gt;"",CONCATENATE(A5816,":",YEAR(B5816),IF(MONTH(B5816)&gt;9,MONTH(B5816),CONCATENATE(0,MONTH(B5816))),IF(DAY(B5816)&gt;9,DAY(B5816),CONCATENATE(0,DAY(B5816))),IF(HOUR(C5816)&gt;9,HOUR(C5816),CONCATENATE(0,HOUR(C5816))),IF(MINUTE(C5816)&gt;9,MINUTE(C5816),CONCATENATE(0,MINUTE(C5816))),":",VLOOKUP(F5816,'Valid Values - Results'!$D$4:$F$12,3,FALSE)),"")</f>
        <v/>
      </c>
      <c r="H5816" s="41"/>
      <c r="I5816" s="41"/>
      <c r="J5816" s="41"/>
      <c r="K5816" s="41"/>
      <c r="L5816" s="41"/>
      <c r="M5816" s="92"/>
      <c r="N5816" s="41"/>
      <c r="O5816" s="41"/>
      <c r="P5816" s="41"/>
      <c r="Q5816" s="41"/>
      <c r="R5816" s="41"/>
      <c r="S5816" s="41"/>
      <c r="T5816" s="41"/>
      <c r="U5816" s="47"/>
      <c r="V5816" s="49"/>
      <c r="W5816" s="41"/>
      <c r="X5816" s="41"/>
      <c r="Y5816" s="41"/>
      <c r="AA5816" s="37" t="str">
        <f>IF($I5816&lt;&gt;"",VLOOKUP($I5816,'Valid Values - Search'!$R$4:$T$4719,3,FALSE),"")</f>
        <v/>
      </c>
      <c r="AB5816" s="37" t="str">
        <f>IF($I5816&lt;&gt;"",VLOOKUP($I5816,'Valid Values - Search'!$R$4:$S$4719,2,FALSE),"")</f>
        <v/>
      </c>
      <c r="AC5816" s="38" t="str">
        <f t="shared" si="90"/>
        <v/>
      </c>
      <c r="AD5816" s="38"/>
    </row>
    <row r="5817" spans="1:30">
      <c r="A5817" s="46"/>
      <c r="B5817" s="47"/>
      <c r="C5817" s="49"/>
      <c r="D5817" s="41"/>
      <c r="E5817" s="41"/>
      <c r="F5817" s="41"/>
      <c r="G5817" s="50" t="str">
        <f>IF(A5817&lt;&gt;"",CONCATENATE(A5817,":",YEAR(B5817),IF(MONTH(B5817)&gt;9,MONTH(B5817),CONCATENATE(0,MONTH(B5817))),IF(DAY(B5817)&gt;9,DAY(B5817),CONCATENATE(0,DAY(B5817))),IF(HOUR(C5817)&gt;9,HOUR(C5817),CONCATENATE(0,HOUR(C5817))),IF(MINUTE(C5817)&gt;9,MINUTE(C5817),CONCATENATE(0,MINUTE(C5817))),":",VLOOKUP(F5817,'Valid Values - Results'!$D$4:$F$12,3,FALSE)),"")</f>
        <v/>
      </c>
      <c r="H5817" s="41"/>
      <c r="I5817" s="41"/>
      <c r="J5817" s="41"/>
      <c r="K5817" s="41"/>
      <c r="L5817" s="41"/>
      <c r="M5817" s="92"/>
      <c r="N5817" s="41"/>
      <c r="O5817" s="41"/>
      <c r="P5817" s="41"/>
      <c r="Q5817" s="41"/>
      <c r="R5817" s="41"/>
      <c r="S5817" s="41"/>
      <c r="T5817" s="41"/>
      <c r="U5817" s="47"/>
      <c r="V5817" s="49"/>
      <c r="W5817" s="41"/>
      <c r="X5817" s="41"/>
      <c r="Y5817" s="41"/>
      <c r="AA5817" s="37" t="str">
        <f>IF($I5817&lt;&gt;"",VLOOKUP($I5817,'Valid Values - Search'!$R$4:$T$4719,3,FALSE),"")</f>
        <v/>
      </c>
      <c r="AB5817" s="37" t="str">
        <f>IF($I5817&lt;&gt;"",VLOOKUP($I5817,'Valid Values - Search'!$R$4:$S$4719,2,FALSE),"")</f>
        <v/>
      </c>
      <c r="AC5817" s="38" t="str">
        <f t="shared" si="90"/>
        <v/>
      </c>
      <c r="AD5817" s="38"/>
    </row>
    <row r="5818" spans="1:30">
      <c r="A5818" s="46"/>
      <c r="B5818" s="47"/>
      <c r="C5818" s="49"/>
      <c r="D5818" s="41"/>
      <c r="E5818" s="41"/>
      <c r="F5818" s="41"/>
      <c r="G5818" s="50" t="str">
        <f>IF(A5818&lt;&gt;"",CONCATENATE(A5818,":",YEAR(B5818),IF(MONTH(B5818)&gt;9,MONTH(B5818),CONCATENATE(0,MONTH(B5818))),IF(DAY(B5818)&gt;9,DAY(B5818),CONCATENATE(0,DAY(B5818))),IF(HOUR(C5818)&gt;9,HOUR(C5818),CONCATENATE(0,HOUR(C5818))),IF(MINUTE(C5818)&gt;9,MINUTE(C5818),CONCATENATE(0,MINUTE(C5818))),":",VLOOKUP(F5818,'Valid Values - Results'!$D$4:$F$12,3,FALSE)),"")</f>
        <v/>
      </c>
      <c r="H5818" s="41"/>
      <c r="I5818" s="41"/>
      <c r="J5818" s="41"/>
      <c r="K5818" s="41"/>
      <c r="L5818" s="41"/>
      <c r="M5818" s="92"/>
      <c r="N5818" s="41"/>
      <c r="O5818" s="41"/>
      <c r="P5818" s="41"/>
      <c r="Q5818" s="41"/>
      <c r="R5818" s="41"/>
      <c r="S5818" s="41"/>
      <c r="T5818" s="41"/>
      <c r="U5818" s="47"/>
      <c r="V5818" s="49"/>
      <c r="W5818" s="41"/>
      <c r="X5818" s="41"/>
      <c r="Y5818" s="41"/>
      <c r="AA5818" s="37" t="str">
        <f>IF($I5818&lt;&gt;"",VLOOKUP($I5818,'Valid Values - Search'!$R$4:$T$4719,3,FALSE),"")</f>
        <v/>
      </c>
      <c r="AB5818" s="37" t="str">
        <f>IF($I5818&lt;&gt;"",VLOOKUP($I5818,'Valid Values - Search'!$R$4:$S$4719,2,FALSE),"")</f>
        <v/>
      </c>
      <c r="AC5818" s="38" t="str">
        <f t="shared" si="90"/>
        <v/>
      </c>
      <c r="AD5818" s="38"/>
    </row>
    <row r="5819" spans="1:30">
      <c r="A5819" s="46"/>
      <c r="B5819" s="47"/>
      <c r="C5819" s="49"/>
      <c r="D5819" s="41"/>
      <c r="E5819" s="41"/>
      <c r="F5819" s="41"/>
      <c r="G5819" s="50" t="str">
        <f>IF(A5819&lt;&gt;"",CONCATENATE(A5819,":",YEAR(B5819),IF(MONTH(B5819)&gt;9,MONTH(B5819),CONCATENATE(0,MONTH(B5819))),IF(DAY(B5819)&gt;9,DAY(B5819),CONCATENATE(0,DAY(B5819))),IF(HOUR(C5819)&gt;9,HOUR(C5819),CONCATENATE(0,HOUR(C5819))),IF(MINUTE(C5819)&gt;9,MINUTE(C5819),CONCATENATE(0,MINUTE(C5819))),":",VLOOKUP(F5819,'Valid Values - Results'!$D$4:$F$12,3,FALSE)),"")</f>
        <v/>
      </c>
      <c r="H5819" s="41"/>
      <c r="I5819" s="41"/>
      <c r="J5819" s="41"/>
      <c r="K5819" s="41"/>
      <c r="L5819" s="41"/>
      <c r="M5819" s="92"/>
      <c r="N5819" s="41"/>
      <c r="O5819" s="41"/>
      <c r="P5819" s="41"/>
      <c r="Q5819" s="41"/>
      <c r="R5819" s="41"/>
      <c r="S5819" s="41"/>
      <c r="T5819" s="41"/>
      <c r="U5819" s="47"/>
      <c r="V5819" s="49"/>
      <c r="W5819" s="41"/>
      <c r="X5819" s="41"/>
      <c r="Y5819" s="41"/>
      <c r="AA5819" s="37" t="str">
        <f>IF($I5819&lt;&gt;"",VLOOKUP($I5819,'Valid Values - Search'!$R$4:$T$4719,3,FALSE),"")</f>
        <v/>
      </c>
      <c r="AB5819" s="37" t="str">
        <f>IF($I5819&lt;&gt;"",VLOOKUP($I5819,'Valid Values - Search'!$R$4:$S$4719,2,FALSE),"")</f>
        <v/>
      </c>
      <c r="AC5819" s="38" t="str">
        <f t="shared" si="90"/>
        <v/>
      </c>
      <c r="AD5819" s="38"/>
    </row>
    <row r="5820" spans="1:30">
      <c r="A5820" s="46"/>
      <c r="B5820" s="47"/>
      <c r="C5820" s="49"/>
      <c r="D5820" s="41"/>
      <c r="E5820" s="41"/>
      <c r="F5820" s="41"/>
      <c r="G5820" s="50" t="str">
        <f>IF(A5820&lt;&gt;"",CONCATENATE(A5820,":",YEAR(B5820),IF(MONTH(B5820)&gt;9,MONTH(B5820),CONCATENATE(0,MONTH(B5820))),IF(DAY(B5820)&gt;9,DAY(B5820),CONCATENATE(0,DAY(B5820))),IF(HOUR(C5820)&gt;9,HOUR(C5820),CONCATENATE(0,HOUR(C5820))),IF(MINUTE(C5820)&gt;9,MINUTE(C5820),CONCATENATE(0,MINUTE(C5820))),":",VLOOKUP(F5820,'Valid Values - Results'!$D$4:$F$12,3,FALSE)),"")</f>
        <v/>
      </c>
      <c r="H5820" s="41"/>
      <c r="I5820" s="41"/>
      <c r="J5820" s="41"/>
      <c r="K5820" s="41"/>
      <c r="L5820" s="41"/>
      <c r="M5820" s="92"/>
      <c r="N5820" s="41"/>
      <c r="O5820" s="41"/>
      <c r="P5820" s="41"/>
      <c r="Q5820" s="41"/>
      <c r="R5820" s="41"/>
      <c r="S5820" s="41"/>
      <c r="T5820" s="41"/>
      <c r="U5820" s="47"/>
      <c r="V5820" s="49"/>
      <c r="W5820" s="41"/>
      <c r="X5820" s="41"/>
      <c r="Y5820" s="41"/>
      <c r="AA5820" s="37" t="str">
        <f>IF($I5820&lt;&gt;"",VLOOKUP($I5820,'Valid Values - Search'!$R$4:$T$4719,3,FALSE),"")</f>
        <v/>
      </c>
      <c r="AB5820" s="37" t="str">
        <f>IF($I5820&lt;&gt;"",VLOOKUP($I5820,'Valid Values - Search'!$R$4:$S$4719,2,FALSE),"")</f>
        <v/>
      </c>
      <c r="AC5820" s="38" t="str">
        <f t="shared" si="90"/>
        <v/>
      </c>
      <c r="AD5820" s="38"/>
    </row>
    <row r="5821" spans="1:30">
      <c r="A5821" s="46"/>
      <c r="B5821" s="47"/>
      <c r="C5821" s="49"/>
      <c r="D5821" s="41"/>
      <c r="E5821" s="41"/>
      <c r="F5821" s="41"/>
      <c r="G5821" s="50" t="str">
        <f>IF(A5821&lt;&gt;"",CONCATENATE(A5821,":",YEAR(B5821),IF(MONTH(B5821)&gt;9,MONTH(B5821),CONCATENATE(0,MONTH(B5821))),IF(DAY(B5821)&gt;9,DAY(B5821),CONCATENATE(0,DAY(B5821))),IF(HOUR(C5821)&gt;9,HOUR(C5821),CONCATENATE(0,HOUR(C5821))),IF(MINUTE(C5821)&gt;9,MINUTE(C5821),CONCATENATE(0,MINUTE(C5821))),":",VLOOKUP(F5821,'Valid Values - Results'!$D$4:$F$12,3,FALSE)),"")</f>
        <v/>
      </c>
      <c r="H5821" s="41"/>
      <c r="I5821" s="41"/>
      <c r="J5821" s="41"/>
      <c r="K5821" s="41"/>
      <c r="L5821" s="41"/>
      <c r="M5821" s="92"/>
      <c r="N5821" s="41"/>
      <c r="O5821" s="41"/>
      <c r="P5821" s="41"/>
      <c r="Q5821" s="41"/>
      <c r="R5821" s="41"/>
      <c r="S5821" s="41"/>
      <c r="T5821" s="41"/>
      <c r="U5821" s="47"/>
      <c r="V5821" s="49"/>
      <c r="W5821" s="41"/>
      <c r="X5821" s="41"/>
      <c r="Y5821" s="41"/>
      <c r="AA5821" s="37" t="str">
        <f>IF($I5821&lt;&gt;"",VLOOKUP($I5821,'Valid Values - Search'!$R$4:$T$4719,3,FALSE),"")</f>
        <v/>
      </c>
      <c r="AB5821" s="37" t="str">
        <f>IF($I5821&lt;&gt;"",VLOOKUP($I5821,'Valid Values - Search'!$R$4:$S$4719,2,FALSE),"")</f>
        <v/>
      </c>
      <c r="AC5821" s="38" t="str">
        <f t="shared" si="90"/>
        <v/>
      </c>
      <c r="AD5821" s="38"/>
    </row>
    <row r="5822" spans="1:30">
      <c r="A5822" s="46"/>
      <c r="B5822" s="47"/>
      <c r="C5822" s="49"/>
      <c r="D5822" s="41"/>
      <c r="E5822" s="41"/>
      <c r="F5822" s="41"/>
      <c r="G5822" s="50" t="str">
        <f>IF(A5822&lt;&gt;"",CONCATENATE(A5822,":",YEAR(B5822),IF(MONTH(B5822)&gt;9,MONTH(B5822),CONCATENATE(0,MONTH(B5822))),IF(DAY(B5822)&gt;9,DAY(B5822),CONCATENATE(0,DAY(B5822))),IF(HOUR(C5822)&gt;9,HOUR(C5822),CONCATENATE(0,HOUR(C5822))),IF(MINUTE(C5822)&gt;9,MINUTE(C5822),CONCATENATE(0,MINUTE(C5822))),":",VLOOKUP(F5822,'Valid Values - Results'!$D$4:$F$12,3,FALSE)),"")</f>
        <v/>
      </c>
      <c r="H5822" s="41"/>
      <c r="I5822" s="41"/>
      <c r="J5822" s="41"/>
      <c r="K5822" s="41"/>
      <c r="L5822" s="41"/>
      <c r="M5822" s="92"/>
      <c r="N5822" s="41"/>
      <c r="O5822" s="41"/>
      <c r="P5822" s="41"/>
      <c r="Q5822" s="41"/>
      <c r="R5822" s="41"/>
      <c r="S5822" s="41"/>
      <c r="T5822" s="41"/>
      <c r="U5822" s="47"/>
      <c r="V5822" s="49"/>
      <c r="W5822" s="41"/>
      <c r="X5822" s="41"/>
      <c r="Y5822" s="41"/>
      <c r="AA5822" s="37" t="str">
        <f>IF($I5822&lt;&gt;"",VLOOKUP($I5822,'Valid Values - Search'!$R$4:$T$4719,3,FALSE),"")</f>
        <v/>
      </c>
      <c r="AB5822" s="37" t="str">
        <f>IF($I5822&lt;&gt;"",VLOOKUP($I5822,'Valid Values - Search'!$R$4:$S$4719,2,FALSE),"")</f>
        <v/>
      </c>
      <c r="AC5822" s="38" t="str">
        <f t="shared" si="90"/>
        <v/>
      </c>
      <c r="AD5822" s="38"/>
    </row>
    <row r="5823" spans="1:30">
      <c r="A5823" s="46"/>
      <c r="B5823" s="47"/>
      <c r="C5823" s="49"/>
      <c r="D5823" s="41"/>
      <c r="E5823" s="41"/>
      <c r="F5823" s="41"/>
      <c r="G5823" s="50" t="str">
        <f>IF(A5823&lt;&gt;"",CONCATENATE(A5823,":",YEAR(B5823),IF(MONTH(B5823)&gt;9,MONTH(B5823),CONCATENATE(0,MONTH(B5823))),IF(DAY(B5823)&gt;9,DAY(B5823),CONCATENATE(0,DAY(B5823))),IF(HOUR(C5823)&gt;9,HOUR(C5823),CONCATENATE(0,HOUR(C5823))),IF(MINUTE(C5823)&gt;9,MINUTE(C5823),CONCATENATE(0,MINUTE(C5823))),":",VLOOKUP(F5823,'Valid Values - Results'!$D$4:$F$12,3,FALSE)),"")</f>
        <v/>
      </c>
      <c r="H5823" s="41"/>
      <c r="I5823" s="41"/>
      <c r="J5823" s="41"/>
      <c r="K5823" s="41"/>
      <c r="L5823" s="41"/>
      <c r="M5823" s="92"/>
      <c r="N5823" s="41"/>
      <c r="O5823" s="41"/>
      <c r="P5823" s="41"/>
      <c r="Q5823" s="41"/>
      <c r="R5823" s="41"/>
      <c r="S5823" s="41"/>
      <c r="T5823" s="41"/>
      <c r="U5823" s="47"/>
      <c r="V5823" s="49"/>
      <c r="W5823" s="41"/>
      <c r="X5823" s="41"/>
      <c r="Y5823" s="41"/>
      <c r="AA5823" s="37" t="str">
        <f>IF($I5823&lt;&gt;"",VLOOKUP($I5823,'Valid Values - Search'!$R$4:$T$4719,3,FALSE),"")</f>
        <v/>
      </c>
      <c r="AB5823" s="37" t="str">
        <f>IF($I5823&lt;&gt;"",VLOOKUP($I5823,'Valid Values - Search'!$R$4:$S$4719,2,FALSE),"")</f>
        <v/>
      </c>
      <c r="AC5823" s="38" t="str">
        <f t="shared" si="90"/>
        <v/>
      </c>
      <c r="AD5823" s="38"/>
    </row>
    <row r="5824" spans="1:30">
      <c r="A5824" s="46"/>
      <c r="B5824" s="47"/>
      <c r="C5824" s="49"/>
      <c r="D5824" s="41"/>
      <c r="E5824" s="41"/>
      <c r="F5824" s="41"/>
      <c r="G5824" s="50" t="str">
        <f>IF(A5824&lt;&gt;"",CONCATENATE(A5824,":",YEAR(B5824),IF(MONTH(B5824)&gt;9,MONTH(B5824),CONCATENATE(0,MONTH(B5824))),IF(DAY(B5824)&gt;9,DAY(B5824),CONCATENATE(0,DAY(B5824))),IF(HOUR(C5824)&gt;9,HOUR(C5824),CONCATENATE(0,HOUR(C5824))),IF(MINUTE(C5824)&gt;9,MINUTE(C5824),CONCATENATE(0,MINUTE(C5824))),":",VLOOKUP(F5824,'Valid Values - Results'!$D$4:$F$12,3,FALSE)),"")</f>
        <v/>
      </c>
      <c r="H5824" s="41"/>
      <c r="I5824" s="41"/>
      <c r="J5824" s="41"/>
      <c r="K5824" s="41"/>
      <c r="L5824" s="41"/>
      <c r="M5824" s="92"/>
      <c r="N5824" s="41"/>
      <c r="O5824" s="41"/>
      <c r="P5824" s="41"/>
      <c r="Q5824" s="41"/>
      <c r="R5824" s="41"/>
      <c r="S5824" s="41"/>
      <c r="T5824" s="41"/>
      <c r="U5824" s="47"/>
      <c r="V5824" s="49"/>
      <c r="W5824" s="41"/>
      <c r="X5824" s="41"/>
      <c r="Y5824" s="41"/>
      <c r="AA5824" s="37" t="str">
        <f>IF($I5824&lt;&gt;"",VLOOKUP($I5824,'Valid Values - Search'!$R$4:$T$4719,3,FALSE),"")</f>
        <v/>
      </c>
      <c r="AB5824" s="37" t="str">
        <f>IF($I5824&lt;&gt;"",VLOOKUP($I5824,'Valid Values - Search'!$R$4:$S$4719,2,FALSE),"")</f>
        <v/>
      </c>
      <c r="AC5824" s="38" t="str">
        <f t="shared" si="90"/>
        <v/>
      </c>
      <c r="AD5824" s="38"/>
    </row>
    <row r="5825" spans="1:30">
      <c r="A5825" s="46"/>
      <c r="B5825" s="47"/>
      <c r="C5825" s="49"/>
      <c r="D5825" s="41"/>
      <c r="E5825" s="41"/>
      <c r="F5825" s="41"/>
      <c r="G5825" s="50" t="str">
        <f>IF(A5825&lt;&gt;"",CONCATENATE(A5825,":",YEAR(B5825),IF(MONTH(B5825)&gt;9,MONTH(B5825),CONCATENATE(0,MONTH(B5825))),IF(DAY(B5825)&gt;9,DAY(B5825),CONCATENATE(0,DAY(B5825))),IF(HOUR(C5825)&gt;9,HOUR(C5825),CONCATENATE(0,HOUR(C5825))),IF(MINUTE(C5825)&gt;9,MINUTE(C5825),CONCATENATE(0,MINUTE(C5825))),":",VLOOKUP(F5825,'Valid Values - Results'!$D$4:$F$12,3,FALSE)),"")</f>
        <v/>
      </c>
      <c r="H5825" s="41"/>
      <c r="I5825" s="41"/>
      <c r="J5825" s="41"/>
      <c r="K5825" s="41"/>
      <c r="L5825" s="41"/>
      <c r="M5825" s="92"/>
      <c r="N5825" s="41"/>
      <c r="O5825" s="41"/>
      <c r="P5825" s="41"/>
      <c r="Q5825" s="41"/>
      <c r="R5825" s="41"/>
      <c r="S5825" s="41"/>
      <c r="T5825" s="41"/>
      <c r="U5825" s="47"/>
      <c r="V5825" s="49"/>
      <c r="W5825" s="41"/>
      <c r="X5825" s="41"/>
      <c r="Y5825" s="41"/>
      <c r="AA5825" s="37" t="str">
        <f>IF($I5825&lt;&gt;"",VLOOKUP($I5825,'Valid Values - Search'!$R$4:$T$4719,3,FALSE),"")</f>
        <v/>
      </c>
      <c r="AB5825" s="37" t="str">
        <f>IF($I5825&lt;&gt;"",VLOOKUP($I5825,'Valid Values - Search'!$R$4:$S$4719,2,FALSE),"")</f>
        <v/>
      </c>
      <c r="AC5825" s="38" t="str">
        <f t="shared" si="90"/>
        <v/>
      </c>
      <c r="AD5825" s="38"/>
    </row>
    <row r="5826" spans="1:30">
      <c r="A5826" s="46"/>
      <c r="B5826" s="47"/>
      <c r="C5826" s="49"/>
      <c r="D5826" s="41"/>
      <c r="E5826" s="41"/>
      <c r="F5826" s="41"/>
      <c r="G5826" s="50" t="str">
        <f>IF(A5826&lt;&gt;"",CONCATENATE(A5826,":",YEAR(B5826),IF(MONTH(B5826)&gt;9,MONTH(B5826),CONCATENATE(0,MONTH(B5826))),IF(DAY(B5826)&gt;9,DAY(B5826),CONCATENATE(0,DAY(B5826))),IF(HOUR(C5826)&gt;9,HOUR(C5826),CONCATENATE(0,HOUR(C5826))),IF(MINUTE(C5826)&gt;9,MINUTE(C5826),CONCATENATE(0,MINUTE(C5826))),":",VLOOKUP(F5826,'Valid Values - Results'!$D$4:$F$12,3,FALSE)),"")</f>
        <v/>
      </c>
      <c r="H5826" s="41"/>
      <c r="I5826" s="41"/>
      <c r="J5826" s="41"/>
      <c r="K5826" s="41"/>
      <c r="L5826" s="41"/>
      <c r="M5826" s="92"/>
      <c r="N5826" s="41"/>
      <c r="O5826" s="41"/>
      <c r="P5826" s="41"/>
      <c r="Q5826" s="41"/>
      <c r="R5826" s="41"/>
      <c r="S5826" s="41"/>
      <c r="T5826" s="41"/>
      <c r="U5826" s="47"/>
      <c r="V5826" s="49"/>
      <c r="W5826" s="41"/>
      <c r="X5826" s="41"/>
      <c r="Y5826" s="41"/>
      <c r="AA5826" s="37" t="str">
        <f>IF($I5826&lt;&gt;"",VLOOKUP($I5826,'Valid Values - Search'!$R$4:$T$4719,3,FALSE),"")</f>
        <v/>
      </c>
      <c r="AB5826" s="37" t="str">
        <f>IF($I5826&lt;&gt;"",VLOOKUP($I5826,'Valid Values - Search'!$R$4:$S$4719,2,FALSE),"")</f>
        <v/>
      </c>
      <c r="AC5826" s="38" t="str">
        <f t="shared" ref="AC5826:AC5889" si="91">IF($V5826&lt;&gt;"",$D5826,"")</f>
        <v/>
      </c>
      <c r="AD5826" s="38"/>
    </row>
    <row r="5827" spans="1:30">
      <c r="A5827" s="46"/>
      <c r="B5827" s="47"/>
      <c r="C5827" s="49"/>
      <c r="D5827" s="41"/>
      <c r="E5827" s="41"/>
      <c r="F5827" s="41"/>
      <c r="G5827" s="50" t="str">
        <f>IF(A5827&lt;&gt;"",CONCATENATE(A5827,":",YEAR(B5827),IF(MONTH(B5827)&gt;9,MONTH(B5827),CONCATENATE(0,MONTH(B5827))),IF(DAY(B5827)&gt;9,DAY(B5827),CONCATENATE(0,DAY(B5827))),IF(HOUR(C5827)&gt;9,HOUR(C5827),CONCATENATE(0,HOUR(C5827))),IF(MINUTE(C5827)&gt;9,MINUTE(C5827),CONCATENATE(0,MINUTE(C5827))),":",VLOOKUP(F5827,'Valid Values - Results'!$D$4:$F$12,3,FALSE)),"")</f>
        <v/>
      </c>
      <c r="H5827" s="41"/>
      <c r="I5827" s="41"/>
      <c r="J5827" s="41"/>
      <c r="K5827" s="41"/>
      <c r="L5827" s="41"/>
      <c r="M5827" s="92"/>
      <c r="N5827" s="41"/>
      <c r="O5827" s="41"/>
      <c r="P5827" s="41"/>
      <c r="Q5827" s="41"/>
      <c r="R5827" s="41"/>
      <c r="S5827" s="41"/>
      <c r="T5827" s="41"/>
      <c r="U5827" s="47"/>
      <c r="V5827" s="49"/>
      <c r="W5827" s="41"/>
      <c r="X5827" s="41"/>
      <c r="Y5827" s="41"/>
      <c r="AA5827" s="37" t="str">
        <f>IF($I5827&lt;&gt;"",VLOOKUP($I5827,'Valid Values - Search'!$R$4:$T$4719,3,FALSE),"")</f>
        <v/>
      </c>
      <c r="AB5827" s="37" t="str">
        <f>IF($I5827&lt;&gt;"",VLOOKUP($I5827,'Valid Values - Search'!$R$4:$S$4719,2,FALSE),"")</f>
        <v/>
      </c>
      <c r="AC5827" s="38" t="str">
        <f t="shared" si="91"/>
        <v/>
      </c>
      <c r="AD5827" s="38"/>
    </row>
    <row r="5828" spans="1:30">
      <c r="A5828" s="46"/>
      <c r="B5828" s="47"/>
      <c r="C5828" s="49"/>
      <c r="D5828" s="41"/>
      <c r="E5828" s="41"/>
      <c r="F5828" s="41"/>
      <c r="G5828" s="50" t="str">
        <f>IF(A5828&lt;&gt;"",CONCATENATE(A5828,":",YEAR(B5828),IF(MONTH(B5828)&gt;9,MONTH(B5828),CONCATENATE(0,MONTH(B5828))),IF(DAY(B5828)&gt;9,DAY(B5828),CONCATENATE(0,DAY(B5828))),IF(HOUR(C5828)&gt;9,HOUR(C5828),CONCATENATE(0,HOUR(C5828))),IF(MINUTE(C5828)&gt;9,MINUTE(C5828),CONCATENATE(0,MINUTE(C5828))),":",VLOOKUP(F5828,'Valid Values - Results'!$D$4:$F$12,3,FALSE)),"")</f>
        <v/>
      </c>
      <c r="H5828" s="41"/>
      <c r="I5828" s="41"/>
      <c r="J5828" s="41"/>
      <c r="K5828" s="41"/>
      <c r="L5828" s="41"/>
      <c r="M5828" s="92"/>
      <c r="N5828" s="41"/>
      <c r="O5828" s="41"/>
      <c r="P5828" s="41"/>
      <c r="Q5828" s="41"/>
      <c r="R5828" s="41"/>
      <c r="S5828" s="41"/>
      <c r="T5828" s="41"/>
      <c r="U5828" s="47"/>
      <c r="V5828" s="49"/>
      <c r="W5828" s="41"/>
      <c r="X5828" s="41"/>
      <c r="Y5828" s="41"/>
      <c r="AA5828" s="37" t="str">
        <f>IF($I5828&lt;&gt;"",VLOOKUP($I5828,'Valid Values - Search'!$R$4:$T$4719,3,FALSE),"")</f>
        <v/>
      </c>
      <c r="AB5828" s="37" t="str">
        <f>IF($I5828&lt;&gt;"",VLOOKUP($I5828,'Valid Values - Search'!$R$4:$S$4719,2,FALSE),"")</f>
        <v/>
      </c>
      <c r="AC5828" s="38" t="str">
        <f t="shared" si="91"/>
        <v/>
      </c>
      <c r="AD5828" s="38"/>
    </row>
    <row r="5829" spans="1:30">
      <c r="A5829" s="46"/>
      <c r="B5829" s="47"/>
      <c r="C5829" s="49"/>
      <c r="D5829" s="41"/>
      <c r="E5829" s="41"/>
      <c r="F5829" s="41"/>
      <c r="G5829" s="50" t="str">
        <f>IF(A5829&lt;&gt;"",CONCATENATE(A5829,":",YEAR(B5829),IF(MONTH(B5829)&gt;9,MONTH(B5829),CONCATENATE(0,MONTH(B5829))),IF(DAY(B5829)&gt;9,DAY(B5829),CONCATENATE(0,DAY(B5829))),IF(HOUR(C5829)&gt;9,HOUR(C5829),CONCATENATE(0,HOUR(C5829))),IF(MINUTE(C5829)&gt;9,MINUTE(C5829),CONCATENATE(0,MINUTE(C5829))),":",VLOOKUP(F5829,'Valid Values - Results'!$D$4:$F$12,3,FALSE)),"")</f>
        <v/>
      </c>
      <c r="H5829" s="41"/>
      <c r="I5829" s="41"/>
      <c r="J5829" s="41"/>
      <c r="K5829" s="41"/>
      <c r="L5829" s="41"/>
      <c r="M5829" s="92"/>
      <c r="N5829" s="41"/>
      <c r="O5829" s="41"/>
      <c r="P5829" s="41"/>
      <c r="Q5829" s="41"/>
      <c r="R5829" s="41"/>
      <c r="S5829" s="41"/>
      <c r="T5829" s="41"/>
      <c r="U5829" s="47"/>
      <c r="V5829" s="49"/>
      <c r="W5829" s="41"/>
      <c r="X5829" s="41"/>
      <c r="Y5829" s="41"/>
      <c r="AA5829" s="37" t="str">
        <f>IF($I5829&lt;&gt;"",VLOOKUP($I5829,'Valid Values - Search'!$R$4:$T$4719,3,FALSE),"")</f>
        <v/>
      </c>
      <c r="AB5829" s="37" t="str">
        <f>IF($I5829&lt;&gt;"",VLOOKUP($I5829,'Valid Values - Search'!$R$4:$S$4719,2,FALSE),"")</f>
        <v/>
      </c>
      <c r="AC5829" s="38" t="str">
        <f t="shared" si="91"/>
        <v/>
      </c>
      <c r="AD5829" s="38"/>
    </row>
    <row r="5830" spans="1:30">
      <c r="A5830" s="46"/>
      <c r="B5830" s="47"/>
      <c r="C5830" s="49"/>
      <c r="D5830" s="41"/>
      <c r="E5830" s="41"/>
      <c r="F5830" s="41"/>
      <c r="G5830" s="50" t="str">
        <f>IF(A5830&lt;&gt;"",CONCATENATE(A5830,":",YEAR(B5830),IF(MONTH(B5830)&gt;9,MONTH(B5830),CONCATENATE(0,MONTH(B5830))),IF(DAY(B5830)&gt;9,DAY(B5830),CONCATENATE(0,DAY(B5830))),IF(HOUR(C5830)&gt;9,HOUR(C5830),CONCATENATE(0,HOUR(C5830))),IF(MINUTE(C5830)&gt;9,MINUTE(C5830),CONCATENATE(0,MINUTE(C5830))),":",VLOOKUP(F5830,'Valid Values - Results'!$D$4:$F$12,3,FALSE)),"")</f>
        <v/>
      </c>
      <c r="H5830" s="41"/>
      <c r="I5830" s="41"/>
      <c r="J5830" s="41"/>
      <c r="K5830" s="41"/>
      <c r="L5830" s="41"/>
      <c r="M5830" s="92"/>
      <c r="N5830" s="41"/>
      <c r="O5830" s="41"/>
      <c r="P5830" s="41"/>
      <c r="Q5830" s="41"/>
      <c r="R5830" s="41"/>
      <c r="S5830" s="41"/>
      <c r="T5830" s="41"/>
      <c r="U5830" s="47"/>
      <c r="V5830" s="49"/>
      <c r="W5830" s="41"/>
      <c r="X5830" s="41"/>
      <c r="Y5830" s="41"/>
      <c r="AA5830" s="37" t="str">
        <f>IF($I5830&lt;&gt;"",VLOOKUP($I5830,'Valid Values - Search'!$R$4:$T$4719,3,FALSE),"")</f>
        <v/>
      </c>
      <c r="AB5830" s="37" t="str">
        <f>IF($I5830&lt;&gt;"",VLOOKUP($I5830,'Valid Values - Search'!$R$4:$S$4719,2,FALSE),"")</f>
        <v/>
      </c>
      <c r="AC5830" s="38" t="str">
        <f t="shared" si="91"/>
        <v/>
      </c>
      <c r="AD5830" s="38"/>
    </row>
    <row r="5831" spans="1:30">
      <c r="A5831" s="46"/>
      <c r="B5831" s="47"/>
      <c r="C5831" s="49"/>
      <c r="D5831" s="41"/>
      <c r="E5831" s="41"/>
      <c r="F5831" s="41"/>
      <c r="G5831" s="50" t="str">
        <f>IF(A5831&lt;&gt;"",CONCATENATE(A5831,":",YEAR(B5831),IF(MONTH(B5831)&gt;9,MONTH(B5831),CONCATENATE(0,MONTH(B5831))),IF(DAY(B5831)&gt;9,DAY(B5831),CONCATENATE(0,DAY(B5831))),IF(HOUR(C5831)&gt;9,HOUR(C5831),CONCATENATE(0,HOUR(C5831))),IF(MINUTE(C5831)&gt;9,MINUTE(C5831),CONCATENATE(0,MINUTE(C5831))),":",VLOOKUP(F5831,'Valid Values - Results'!$D$4:$F$12,3,FALSE)),"")</f>
        <v/>
      </c>
      <c r="H5831" s="41"/>
      <c r="I5831" s="41"/>
      <c r="J5831" s="41"/>
      <c r="K5831" s="41"/>
      <c r="L5831" s="41"/>
      <c r="M5831" s="92"/>
      <c r="N5831" s="41"/>
      <c r="O5831" s="41"/>
      <c r="P5831" s="41"/>
      <c r="Q5831" s="41"/>
      <c r="R5831" s="41"/>
      <c r="S5831" s="41"/>
      <c r="T5831" s="41"/>
      <c r="U5831" s="47"/>
      <c r="V5831" s="49"/>
      <c r="W5831" s="41"/>
      <c r="X5831" s="41"/>
      <c r="Y5831" s="41"/>
      <c r="AA5831" s="37" t="str">
        <f>IF($I5831&lt;&gt;"",VLOOKUP($I5831,'Valid Values - Search'!$R$4:$T$4719,3,FALSE),"")</f>
        <v/>
      </c>
      <c r="AB5831" s="37" t="str">
        <f>IF($I5831&lt;&gt;"",VLOOKUP($I5831,'Valid Values - Search'!$R$4:$S$4719,2,FALSE),"")</f>
        <v/>
      </c>
      <c r="AC5831" s="38" t="str">
        <f t="shared" si="91"/>
        <v/>
      </c>
      <c r="AD5831" s="38"/>
    </row>
    <row r="5832" spans="1:30">
      <c r="A5832" s="46"/>
      <c r="B5832" s="47"/>
      <c r="C5832" s="49"/>
      <c r="D5832" s="41"/>
      <c r="E5832" s="41"/>
      <c r="F5832" s="41"/>
      <c r="G5832" s="50" t="str">
        <f>IF(A5832&lt;&gt;"",CONCATENATE(A5832,":",YEAR(B5832),IF(MONTH(B5832)&gt;9,MONTH(B5832),CONCATENATE(0,MONTH(B5832))),IF(DAY(B5832)&gt;9,DAY(B5832),CONCATENATE(0,DAY(B5832))),IF(HOUR(C5832)&gt;9,HOUR(C5832),CONCATENATE(0,HOUR(C5832))),IF(MINUTE(C5832)&gt;9,MINUTE(C5832),CONCATENATE(0,MINUTE(C5832))),":",VLOOKUP(F5832,'Valid Values - Results'!$D$4:$F$12,3,FALSE)),"")</f>
        <v/>
      </c>
      <c r="H5832" s="41"/>
      <c r="I5832" s="41"/>
      <c r="J5832" s="41"/>
      <c r="K5832" s="41"/>
      <c r="L5832" s="41"/>
      <c r="M5832" s="92"/>
      <c r="N5832" s="41"/>
      <c r="O5832" s="41"/>
      <c r="P5832" s="41"/>
      <c r="Q5832" s="41"/>
      <c r="R5832" s="41"/>
      <c r="S5832" s="41"/>
      <c r="T5832" s="41"/>
      <c r="U5832" s="47"/>
      <c r="V5832" s="49"/>
      <c r="W5832" s="41"/>
      <c r="X5832" s="41"/>
      <c r="Y5832" s="41"/>
      <c r="AA5832" s="37" t="str">
        <f>IF($I5832&lt;&gt;"",VLOOKUP($I5832,'Valid Values - Search'!$R$4:$T$4719,3,FALSE),"")</f>
        <v/>
      </c>
      <c r="AB5832" s="37" t="str">
        <f>IF($I5832&lt;&gt;"",VLOOKUP($I5832,'Valid Values - Search'!$R$4:$S$4719,2,FALSE),"")</f>
        <v/>
      </c>
      <c r="AC5832" s="38" t="str">
        <f t="shared" si="91"/>
        <v/>
      </c>
      <c r="AD5832" s="38"/>
    </row>
    <row r="5833" spans="1:30">
      <c r="A5833" s="46"/>
      <c r="B5833" s="47"/>
      <c r="C5833" s="49"/>
      <c r="D5833" s="41"/>
      <c r="E5833" s="41"/>
      <c r="F5833" s="41"/>
      <c r="G5833" s="50" t="str">
        <f>IF(A5833&lt;&gt;"",CONCATENATE(A5833,":",YEAR(B5833),IF(MONTH(B5833)&gt;9,MONTH(B5833),CONCATENATE(0,MONTH(B5833))),IF(DAY(B5833)&gt;9,DAY(B5833),CONCATENATE(0,DAY(B5833))),IF(HOUR(C5833)&gt;9,HOUR(C5833),CONCATENATE(0,HOUR(C5833))),IF(MINUTE(C5833)&gt;9,MINUTE(C5833),CONCATENATE(0,MINUTE(C5833))),":",VLOOKUP(F5833,'Valid Values - Results'!$D$4:$F$12,3,FALSE)),"")</f>
        <v/>
      </c>
      <c r="H5833" s="41"/>
      <c r="I5833" s="41"/>
      <c r="J5833" s="41"/>
      <c r="K5833" s="41"/>
      <c r="L5833" s="41"/>
      <c r="M5833" s="92"/>
      <c r="N5833" s="41"/>
      <c r="O5833" s="41"/>
      <c r="P5833" s="41"/>
      <c r="Q5833" s="41"/>
      <c r="R5833" s="41"/>
      <c r="S5833" s="41"/>
      <c r="T5833" s="41"/>
      <c r="U5833" s="47"/>
      <c r="V5833" s="49"/>
      <c r="W5833" s="41"/>
      <c r="X5833" s="41"/>
      <c r="Y5833" s="41"/>
      <c r="AA5833" s="37" t="str">
        <f>IF($I5833&lt;&gt;"",VLOOKUP($I5833,'Valid Values - Search'!$R$4:$T$4719,3,FALSE),"")</f>
        <v/>
      </c>
      <c r="AB5833" s="37" t="str">
        <f>IF($I5833&lt;&gt;"",VLOOKUP($I5833,'Valid Values - Search'!$R$4:$S$4719,2,FALSE),"")</f>
        <v/>
      </c>
      <c r="AC5833" s="38" t="str">
        <f t="shared" si="91"/>
        <v/>
      </c>
      <c r="AD5833" s="38"/>
    </row>
    <row r="5834" spans="1:30">
      <c r="A5834" s="46"/>
      <c r="B5834" s="47"/>
      <c r="C5834" s="49"/>
      <c r="D5834" s="41"/>
      <c r="E5834" s="41"/>
      <c r="F5834" s="41"/>
      <c r="G5834" s="50" t="str">
        <f>IF(A5834&lt;&gt;"",CONCATENATE(A5834,":",YEAR(B5834),IF(MONTH(B5834)&gt;9,MONTH(B5834),CONCATENATE(0,MONTH(B5834))),IF(DAY(B5834)&gt;9,DAY(B5834),CONCATENATE(0,DAY(B5834))),IF(HOUR(C5834)&gt;9,HOUR(C5834),CONCATENATE(0,HOUR(C5834))),IF(MINUTE(C5834)&gt;9,MINUTE(C5834),CONCATENATE(0,MINUTE(C5834))),":",VLOOKUP(F5834,'Valid Values - Results'!$D$4:$F$12,3,FALSE)),"")</f>
        <v/>
      </c>
      <c r="H5834" s="41"/>
      <c r="I5834" s="41"/>
      <c r="J5834" s="41"/>
      <c r="K5834" s="41"/>
      <c r="L5834" s="41"/>
      <c r="M5834" s="92"/>
      <c r="N5834" s="41"/>
      <c r="O5834" s="41"/>
      <c r="P5834" s="41"/>
      <c r="Q5834" s="41"/>
      <c r="R5834" s="41"/>
      <c r="S5834" s="41"/>
      <c r="T5834" s="41"/>
      <c r="U5834" s="47"/>
      <c r="V5834" s="49"/>
      <c r="W5834" s="41"/>
      <c r="X5834" s="41"/>
      <c r="Y5834" s="41"/>
      <c r="AA5834" s="37" t="str">
        <f>IF($I5834&lt;&gt;"",VLOOKUP($I5834,'Valid Values - Search'!$R$4:$T$4719,3,FALSE),"")</f>
        <v/>
      </c>
      <c r="AB5834" s="37" t="str">
        <f>IF($I5834&lt;&gt;"",VLOOKUP($I5834,'Valid Values - Search'!$R$4:$S$4719,2,FALSE),"")</f>
        <v/>
      </c>
      <c r="AC5834" s="38" t="str">
        <f t="shared" si="91"/>
        <v/>
      </c>
      <c r="AD5834" s="38"/>
    </row>
    <row r="5835" spans="1:30">
      <c r="A5835" s="46"/>
      <c r="B5835" s="47"/>
      <c r="C5835" s="49"/>
      <c r="D5835" s="41"/>
      <c r="E5835" s="41"/>
      <c r="F5835" s="41"/>
      <c r="G5835" s="50" t="str">
        <f>IF(A5835&lt;&gt;"",CONCATENATE(A5835,":",YEAR(B5835),IF(MONTH(B5835)&gt;9,MONTH(B5835),CONCATENATE(0,MONTH(B5835))),IF(DAY(B5835)&gt;9,DAY(B5835),CONCATENATE(0,DAY(B5835))),IF(HOUR(C5835)&gt;9,HOUR(C5835),CONCATENATE(0,HOUR(C5835))),IF(MINUTE(C5835)&gt;9,MINUTE(C5835),CONCATENATE(0,MINUTE(C5835))),":",VLOOKUP(F5835,'Valid Values - Results'!$D$4:$F$12,3,FALSE)),"")</f>
        <v/>
      </c>
      <c r="H5835" s="41"/>
      <c r="I5835" s="41"/>
      <c r="J5835" s="41"/>
      <c r="K5835" s="41"/>
      <c r="L5835" s="41"/>
      <c r="M5835" s="92"/>
      <c r="N5835" s="41"/>
      <c r="O5835" s="41"/>
      <c r="P5835" s="41"/>
      <c r="Q5835" s="41"/>
      <c r="R5835" s="41"/>
      <c r="S5835" s="41"/>
      <c r="T5835" s="41"/>
      <c r="U5835" s="47"/>
      <c r="V5835" s="49"/>
      <c r="W5835" s="41"/>
      <c r="X5835" s="41"/>
      <c r="Y5835" s="41"/>
      <c r="AA5835" s="37" t="str">
        <f>IF($I5835&lt;&gt;"",VLOOKUP($I5835,'Valid Values - Search'!$R$4:$T$4719,3,FALSE),"")</f>
        <v/>
      </c>
      <c r="AB5835" s="37" t="str">
        <f>IF($I5835&lt;&gt;"",VLOOKUP($I5835,'Valid Values - Search'!$R$4:$S$4719,2,FALSE),"")</f>
        <v/>
      </c>
      <c r="AC5835" s="38" t="str">
        <f t="shared" si="91"/>
        <v/>
      </c>
      <c r="AD5835" s="38"/>
    </row>
    <row r="5836" spans="1:30">
      <c r="A5836" s="46"/>
      <c r="B5836" s="47"/>
      <c r="C5836" s="49"/>
      <c r="D5836" s="41"/>
      <c r="E5836" s="41"/>
      <c r="F5836" s="41"/>
      <c r="G5836" s="50" t="str">
        <f>IF(A5836&lt;&gt;"",CONCATENATE(A5836,":",YEAR(B5836),IF(MONTH(B5836)&gt;9,MONTH(B5836),CONCATENATE(0,MONTH(B5836))),IF(DAY(B5836)&gt;9,DAY(B5836),CONCATENATE(0,DAY(B5836))),IF(HOUR(C5836)&gt;9,HOUR(C5836),CONCATENATE(0,HOUR(C5836))),IF(MINUTE(C5836)&gt;9,MINUTE(C5836),CONCATENATE(0,MINUTE(C5836))),":",VLOOKUP(F5836,'Valid Values - Results'!$D$4:$F$12,3,FALSE)),"")</f>
        <v/>
      </c>
      <c r="H5836" s="41"/>
      <c r="I5836" s="41"/>
      <c r="J5836" s="41"/>
      <c r="K5836" s="41"/>
      <c r="L5836" s="41"/>
      <c r="M5836" s="92"/>
      <c r="N5836" s="41"/>
      <c r="O5836" s="41"/>
      <c r="P5836" s="41"/>
      <c r="Q5836" s="41"/>
      <c r="R5836" s="41"/>
      <c r="S5836" s="41"/>
      <c r="T5836" s="41"/>
      <c r="U5836" s="47"/>
      <c r="V5836" s="49"/>
      <c r="W5836" s="41"/>
      <c r="X5836" s="41"/>
      <c r="Y5836" s="41"/>
      <c r="AA5836" s="37" t="str">
        <f>IF($I5836&lt;&gt;"",VLOOKUP($I5836,'Valid Values - Search'!$R$4:$T$4719,3,FALSE),"")</f>
        <v/>
      </c>
      <c r="AB5836" s="37" t="str">
        <f>IF($I5836&lt;&gt;"",VLOOKUP($I5836,'Valid Values - Search'!$R$4:$S$4719,2,FALSE),"")</f>
        <v/>
      </c>
      <c r="AC5836" s="38" t="str">
        <f t="shared" si="91"/>
        <v/>
      </c>
      <c r="AD5836" s="38"/>
    </row>
    <row r="5837" spans="1:30">
      <c r="A5837" s="46"/>
      <c r="B5837" s="47"/>
      <c r="C5837" s="49"/>
      <c r="D5837" s="41"/>
      <c r="E5837" s="41"/>
      <c r="F5837" s="41"/>
      <c r="G5837" s="50" t="str">
        <f>IF(A5837&lt;&gt;"",CONCATENATE(A5837,":",YEAR(B5837),IF(MONTH(B5837)&gt;9,MONTH(B5837),CONCATENATE(0,MONTH(B5837))),IF(DAY(B5837)&gt;9,DAY(B5837),CONCATENATE(0,DAY(B5837))),IF(HOUR(C5837)&gt;9,HOUR(C5837),CONCATENATE(0,HOUR(C5837))),IF(MINUTE(C5837)&gt;9,MINUTE(C5837),CONCATENATE(0,MINUTE(C5837))),":",VLOOKUP(F5837,'Valid Values - Results'!$D$4:$F$12,3,FALSE)),"")</f>
        <v/>
      </c>
      <c r="H5837" s="41"/>
      <c r="I5837" s="41"/>
      <c r="J5837" s="41"/>
      <c r="K5837" s="41"/>
      <c r="L5837" s="41"/>
      <c r="M5837" s="92"/>
      <c r="N5837" s="41"/>
      <c r="O5837" s="41"/>
      <c r="P5837" s="41"/>
      <c r="Q5837" s="41"/>
      <c r="R5837" s="41"/>
      <c r="S5837" s="41"/>
      <c r="T5837" s="41"/>
      <c r="U5837" s="47"/>
      <c r="V5837" s="49"/>
      <c r="W5837" s="41"/>
      <c r="X5837" s="41"/>
      <c r="Y5837" s="41"/>
      <c r="AA5837" s="37" t="str">
        <f>IF($I5837&lt;&gt;"",VLOOKUP($I5837,'Valid Values - Search'!$R$4:$T$4719,3,FALSE),"")</f>
        <v/>
      </c>
      <c r="AB5837" s="37" t="str">
        <f>IF($I5837&lt;&gt;"",VLOOKUP($I5837,'Valid Values - Search'!$R$4:$S$4719,2,FALSE),"")</f>
        <v/>
      </c>
      <c r="AC5837" s="38" t="str">
        <f t="shared" si="91"/>
        <v/>
      </c>
      <c r="AD5837" s="38"/>
    </row>
    <row r="5838" spans="1:30">
      <c r="A5838" s="46"/>
      <c r="B5838" s="47"/>
      <c r="C5838" s="49"/>
      <c r="D5838" s="41"/>
      <c r="E5838" s="41"/>
      <c r="F5838" s="41"/>
      <c r="G5838" s="50" t="str">
        <f>IF(A5838&lt;&gt;"",CONCATENATE(A5838,":",YEAR(B5838),IF(MONTH(B5838)&gt;9,MONTH(B5838),CONCATENATE(0,MONTH(B5838))),IF(DAY(B5838)&gt;9,DAY(B5838),CONCATENATE(0,DAY(B5838))),IF(HOUR(C5838)&gt;9,HOUR(C5838),CONCATENATE(0,HOUR(C5838))),IF(MINUTE(C5838)&gt;9,MINUTE(C5838),CONCATENATE(0,MINUTE(C5838))),":",VLOOKUP(F5838,'Valid Values - Results'!$D$4:$F$12,3,FALSE)),"")</f>
        <v/>
      </c>
      <c r="H5838" s="41"/>
      <c r="I5838" s="41"/>
      <c r="J5838" s="41"/>
      <c r="K5838" s="41"/>
      <c r="L5838" s="41"/>
      <c r="M5838" s="92"/>
      <c r="N5838" s="41"/>
      <c r="O5838" s="41"/>
      <c r="P5838" s="41"/>
      <c r="Q5838" s="41"/>
      <c r="R5838" s="41"/>
      <c r="S5838" s="41"/>
      <c r="T5838" s="41"/>
      <c r="U5838" s="47"/>
      <c r="V5838" s="49"/>
      <c r="W5838" s="41"/>
      <c r="X5838" s="41"/>
      <c r="Y5838" s="41"/>
      <c r="AA5838" s="37" t="str">
        <f>IF($I5838&lt;&gt;"",VLOOKUP($I5838,'Valid Values - Search'!$R$4:$T$4719,3,FALSE),"")</f>
        <v/>
      </c>
      <c r="AB5838" s="37" t="str">
        <f>IF($I5838&lt;&gt;"",VLOOKUP($I5838,'Valid Values - Search'!$R$4:$S$4719,2,FALSE),"")</f>
        <v/>
      </c>
      <c r="AC5838" s="38" t="str">
        <f t="shared" si="91"/>
        <v/>
      </c>
      <c r="AD5838" s="38"/>
    </row>
    <row r="5839" spans="1:30">
      <c r="A5839" s="46"/>
      <c r="B5839" s="47"/>
      <c r="C5839" s="49"/>
      <c r="D5839" s="41"/>
      <c r="E5839" s="41"/>
      <c r="F5839" s="41"/>
      <c r="G5839" s="50" t="str">
        <f>IF(A5839&lt;&gt;"",CONCATENATE(A5839,":",YEAR(B5839),IF(MONTH(B5839)&gt;9,MONTH(B5839),CONCATENATE(0,MONTH(B5839))),IF(DAY(B5839)&gt;9,DAY(B5839),CONCATENATE(0,DAY(B5839))),IF(HOUR(C5839)&gt;9,HOUR(C5839),CONCATENATE(0,HOUR(C5839))),IF(MINUTE(C5839)&gt;9,MINUTE(C5839),CONCATENATE(0,MINUTE(C5839))),":",VLOOKUP(F5839,'Valid Values - Results'!$D$4:$F$12,3,FALSE)),"")</f>
        <v/>
      </c>
      <c r="H5839" s="41"/>
      <c r="I5839" s="41"/>
      <c r="J5839" s="41"/>
      <c r="K5839" s="41"/>
      <c r="L5839" s="41"/>
      <c r="M5839" s="92"/>
      <c r="N5839" s="41"/>
      <c r="O5839" s="41"/>
      <c r="P5839" s="41"/>
      <c r="Q5839" s="41"/>
      <c r="R5839" s="41"/>
      <c r="S5839" s="41"/>
      <c r="T5839" s="41"/>
      <c r="U5839" s="47"/>
      <c r="V5839" s="49"/>
      <c r="W5839" s="41"/>
      <c r="X5839" s="41"/>
      <c r="Y5839" s="41"/>
      <c r="AA5839" s="37" t="str">
        <f>IF($I5839&lt;&gt;"",VLOOKUP($I5839,'Valid Values - Search'!$R$4:$T$4719,3,FALSE),"")</f>
        <v/>
      </c>
      <c r="AB5839" s="37" t="str">
        <f>IF($I5839&lt;&gt;"",VLOOKUP($I5839,'Valid Values - Search'!$R$4:$S$4719,2,FALSE),"")</f>
        <v/>
      </c>
      <c r="AC5839" s="38" t="str">
        <f t="shared" si="91"/>
        <v/>
      </c>
      <c r="AD5839" s="38"/>
    </row>
    <row r="5840" spans="1:30">
      <c r="A5840" s="46"/>
      <c r="B5840" s="47"/>
      <c r="C5840" s="49"/>
      <c r="D5840" s="41"/>
      <c r="E5840" s="41"/>
      <c r="F5840" s="41"/>
      <c r="G5840" s="50" t="str">
        <f>IF(A5840&lt;&gt;"",CONCATENATE(A5840,":",YEAR(B5840),IF(MONTH(B5840)&gt;9,MONTH(B5840),CONCATENATE(0,MONTH(B5840))),IF(DAY(B5840)&gt;9,DAY(B5840),CONCATENATE(0,DAY(B5840))),IF(HOUR(C5840)&gt;9,HOUR(C5840),CONCATENATE(0,HOUR(C5840))),IF(MINUTE(C5840)&gt;9,MINUTE(C5840),CONCATENATE(0,MINUTE(C5840))),":",VLOOKUP(F5840,'Valid Values - Results'!$D$4:$F$12,3,FALSE)),"")</f>
        <v/>
      </c>
      <c r="H5840" s="41"/>
      <c r="I5840" s="41"/>
      <c r="J5840" s="41"/>
      <c r="K5840" s="41"/>
      <c r="L5840" s="41"/>
      <c r="M5840" s="92"/>
      <c r="N5840" s="41"/>
      <c r="O5840" s="41"/>
      <c r="P5840" s="41"/>
      <c r="Q5840" s="41"/>
      <c r="R5840" s="41"/>
      <c r="S5840" s="41"/>
      <c r="T5840" s="41"/>
      <c r="U5840" s="47"/>
      <c r="V5840" s="49"/>
      <c r="W5840" s="41"/>
      <c r="X5840" s="41"/>
      <c r="Y5840" s="41"/>
      <c r="AA5840" s="37" t="str">
        <f>IF($I5840&lt;&gt;"",VLOOKUP($I5840,'Valid Values - Search'!$R$4:$T$4719,3,FALSE),"")</f>
        <v/>
      </c>
      <c r="AB5840" s="37" t="str">
        <f>IF($I5840&lt;&gt;"",VLOOKUP($I5840,'Valid Values - Search'!$R$4:$S$4719,2,FALSE),"")</f>
        <v/>
      </c>
      <c r="AC5840" s="38" t="str">
        <f t="shared" si="91"/>
        <v/>
      </c>
      <c r="AD5840" s="38"/>
    </row>
    <row r="5841" spans="1:30">
      <c r="A5841" s="46"/>
      <c r="B5841" s="47"/>
      <c r="C5841" s="49"/>
      <c r="D5841" s="41"/>
      <c r="E5841" s="41"/>
      <c r="F5841" s="41"/>
      <c r="G5841" s="50" t="str">
        <f>IF(A5841&lt;&gt;"",CONCATENATE(A5841,":",YEAR(B5841),IF(MONTH(B5841)&gt;9,MONTH(B5841),CONCATENATE(0,MONTH(B5841))),IF(DAY(B5841)&gt;9,DAY(B5841),CONCATENATE(0,DAY(B5841))),IF(HOUR(C5841)&gt;9,HOUR(C5841),CONCATENATE(0,HOUR(C5841))),IF(MINUTE(C5841)&gt;9,MINUTE(C5841),CONCATENATE(0,MINUTE(C5841))),":",VLOOKUP(F5841,'Valid Values - Results'!$D$4:$F$12,3,FALSE)),"")</f>
        <v/>
      </c>
      <c r="H5841" s="41"/>
      <c r="I5841" s="41"/>
      <c r="J5841" s="41"/>
      <c r="K5841" s="41"/>
      <c r="L5841" s="41"/>
      <c r="M5841" s="92"/>
      <c r="N5841" s="41"/>
      <c r="O5841" s="41"/>
      <c r="P5841" s="41"/>
      <c r="Q5841" s="41"/>
      <c r="R5841" s="41"/>
      <c r="S5841" s="41"/>
      <c r="T5841" s="41"/>
      <c r="U5841" s="47"/>
      <c r="V5841" s="49"/>
      <c r="W5841" s="41"/>
      <c r="X5841" s="41"/>
      <c r="Y5841" s="41"/>
      <c r="AA5841" s="37" t="str">
        <f>IF($I5841&lt;&gt;"",VLOOKUP($I5841,'Valid Values - Search'!$R$4:$T$4719,3,FALSE),"")</f>
        <v/>
      </c>
      <c r="AB5841" s="37" t="str">
        <f>IF($I5841&lt;&gt;"",VLOOKUP($I5841,'Valid Values - Search'!$R$4:$S$4719,2,FALSE),"")</f>
        <v/>
      </c>
      <c r="AC5841" s="38" t="str">
        <f t="shared" si="91"/>
        <v/>
      </c>
      <c r="AD5841" s="38"/>
    </row>
    <row r="5842" spans="1:30">
      <c r="A5842" s="46"/>
      <c r="B5842" s="47"/>
      <c r="C5842" s="49"/>
      <c r="D5842" s="41"/>
      <c r="E5842" s="41"/>
      <c r="F5842" s="41"/>
      <c r="G5842" s="50" t="str">
        <f>IF(A5842&lt;&gt;"",CONCATENATE(A5842,":",YEAR(B5842),IF(MONTH(B5842)&gt;9,MONTH(B5842),CONCATENATE(0,MONTH(B5842))),IF(DAY(B5842)&gt;9,DAY(B5842),CONCATENATE(0,DAY(B5842))),IF(HOUR(C5842)&gt;9,HOUR(C5842),CONCATENATE(0,HOUR(C5842))),IF(MINUTE(C5842)&gt;9,MINUTE(C5842),CONCATENATE(0,MINUTE(C5842))),":",VLOOKUP(F5842,'Valid Values - Results'!$D$4:$F$12,3,FALSE)),"")</f>
        <v/>
      </c>
      <c r="H5842" s="41"/>
      <c r="I5842" s="41"/>
      <c r="J5842" s="41"/>
      <c r="K5842" s="41"/>
      <c r="L5842" s="41"/>
      <c r="M5842" s="92"/>
      <c r="N5842" s="41"/>
      <c r="O5842" s="41"/>
      <c r="P5842" s="41"/>
      <c r="Q5842" s="41"/>
      <c r="R5842" s="41"/>
      <c r="S5842" s="41"/>
      <c r="T5842" s="41"/>
      <c r="U5842" s="47"/>
      <c r="V5842" s="49"/>
      <c r="W5842" s="41"/>
      <c r="X5842" s="41"/>
      <c r="Y5842" s="41"/>
      <c r="AA5842" s="37" t="str">
        <f>IF($I5842&lt;&gt;"",VLOOKUP($I5842,'Valid Values - Search'!$R$4:$T$4719,3,FALSE),"")</f>
        <v/>
      </c>
      <c r="AB5842" s="37" t="str">
        <f>IF($I5842&lt;&gt;"",VLOOKUP($I5842,'Valid Values - Search'!$R$4:$S$4719,2,FALSE),"")</f>
        <v/>
      </c>
      <c r="AC5842" s="38" t="str">
        <f t="shared" si="91"/>
        <v/>
      </c>
      <c r="AD5842" s="38"/>
    </row>
    <row r="5843" spans="1:30">
      <c r="A5843" s="46"/>
      <c r="B5843" s="47"/>
      <c r="C5843" s="49"/>
      <c r="D5843" s="41"/>
      <c r="E5843" s="41"/>
      <c r="F5843" s="41"/>
      <c r="G5843" s="50" t="str">
        <f>IF(A5843&lt;&gt;"",CONCATENATE(A5843,":",YEAR(B5843),IF(MONTH(B5843)&gt;9,MONTH(B5843),CONCATENATE(0,MONTH(B5843))),IF(DAY(B5843)&gt;9,DAY(B5843),CONCATENATE(0,DAY(B5843))),IF(HOUR(C5843)&gt;9,HOUR(C5843),CONCATENATE(0,HOUR(C5843))),IF(MINUTE(C5843)&gt;9,MINUTE(C5843),CONCATENATE(0,MINUTE(C5843))),":",VLOOKUP(F5843,'Valid Values - Results'!$D$4:$F$12,3,FALSE)),"")</f>
        <v/>
      </c>
      <c r="H5843" s="41"/>
      <c r="I5843" s="41"/>
      <c r="J5843" s="41"/>
      <c r="K5843" s="41"/>
      <c r="L5843" s="41"/>
      <c r="M5843" s="92"/>
      <c r="N5843" s="41"/>
      <c r="O5843" s="41"/>
      <c r="P5843" s="41"/>
      <c r="Q5843" s="41"/>
      <c r="R5843" s="41"/>
      <c r="S5843" s="41"/>
      <c r="T5843" s="41"/>
      <c r="U5843" s="47"/>
      <c r="V5843" s="49"/>
      <c r="W5843" s="41"/>
      <c r="X5843" s="41"/>
      <c r="Y5843" s="41"/>
      <c r="AA5843" s="37" t="str">
        <f>IF($I5843&lt;&gt;"",VLOOKUP($I5843,'Valid Values - Search'!$R$4:$T$4719,3,FALSE),"")</f>
        <v/>
      </c>
      <c r="AB5843" s="37" t="str">
        <f>IF($I5843&lt;&gt;"",VLOOKUP($I5843,'Valid Values - Search'!$R$4:$S$4719,2,FALSE),"")</f>
        <v/>
      </c>
      <c r="AC5843" s="38" t="str">
        <f t="shared" si="91"/>
        <v/>
      </c>
      <c r="AD5843" s="38"/>
    </row>
    <row r="5844" spans="1:30">
      <c r="A5844" s="46"/>
      <c r="B5844" s="47"/>
      <c r="C5844" s="49"/>
      <c r="D5844" s="41"/>
      <c r="E5844" s="41"/>
      <c r="F5844" s="41"/>
      <c r="G5844" s="50" t="str">
        <f>IF(A5844&lt;&gt;"",CONCATENATE(A5844,":",YEAR(B5844),IF(MONTH(B5844)&gt;9,MONTH(B5844),CONCATENATE(0,MONTH(B5844))),IF(DAY(B5844)&gt;9,DAY(B5844),CONCATENATE(0,DAY(B5844))),IF(HOUR(C5844)&gt;9,HOUR(C5844),CONCATENATE(0,HOUR(C5844))),IF(MINUTE(C5844)&gt;9,MINUTE(C5844),CONCATENATE(0,MINUTE(C5844))),":",VLOOKUP(F5844,'Valid Values - Results'!$D$4:$F$12,3,FALSE)),"")</f>
        <v/>
      </c>
      <c r="H5844" s="41"/>
      <c r="I5844" s="41"/>
      <c r="J5844" s="41"/>
      <c r="K5844" s="41"/>
      <c r="L5844" s="41"/>
      <c r="M5844" s="92"/>
      <c r="N5844" s="41"/>
      <c r="O5844" s="41"/>
      <c r="P5844" s="41"/>
      <c r="Q5844" s="41"/>
      <c r="R5844" s="41"/>
      <c r="S5844" s="41"/>
      <c r="T5844" s="41"/>
      <c r="U5844" s="47"/>
      <c r="V5844" s="49"/>
      <c r="W5844" s="41"/>
      <c r="X5844" s="41"/>
      <c r="Y5844" s="41"/>
      <c r="AA5844" s="37" t="str">
        <f>IF($I5844&lt;&gt;"",VLOOKUP($I5844,'Valid Values - Search'!$R$4:$T$4719,3,FALSE),"")</f>
        <v/>
      </c>
      <c r="AB5844" s="37" t="str">
        <f>IF($I5844&lt;&gt;"",VLOOKUP($I5844,'Valid Values - Search'!$R$4:$S$4719,2,FALSE),"")</f>
        <v/>
      </c>
      <c r="AC5844" s="38" t="str">
        <f t="shared" si="91"/>
        <v/>
      </c>
      <c r="AD5844" s="38"/>
    </row>
    <row r="5845" spans="1:30">
      <c r="A5845" s="46"/>
      <c r="B5845" s="47"/>
      <c r="C5845" s="49"/>
      <c r="D5845" s="41"/>
      <c r="E5845" s="41"/>
      <c r="F5845" s="41"/>
      <c r="G5845" s="50" t="str">
        <f>IF(A5845&lt;&gt;"",CONCATENATE(A5845,":",YEAR(B5845),IF(MONTH(B5845)&gt;9,MONTH(B5845),CONCATENATE(0,MONTH(B5845))),IF(DAY(B5845)&gt;9,DAY(B5845),CONCATENATE(0,DAY(B5845))),IF(HOUR(C5845)&gt;9,HOUR(C5845),CONCATENATE(0,HOUR(C5845))),IF(MINUTE(C5845)&gt;9,MINUTE(C5845),CONCATENATE(0,MINUTE(C5845))),":",VLOOKUP(F5845,'Valid Values - Results'!$D$4:$F$12,3,FALSE)),"")</f>
        <v/>
      </c>
      <c r="H5845" s="41"/>
      <c r="I5845" s="41"/>
      <c r="J5845" s="41"/>
      <c r="K5845" s="41"/>
      <c r="L5845" s="41"/>
      <c r="M5845" s="92"/>
      <c r="N5845" s="41"/>
      <c r="O5845" s="41"/>
      <c r="P5845" s="41"/>
      <c r="Q5845" s="41"/>
      <c r="R5845" s="41"/>
      <c r="S5845" s="41"/>
      <c r="T5845" s="41"/>
      <c r="U5845" s="47"/>
      <c r="V5845" s="49"/>
      <c r="W5845" s="41"/>
      <c r="X5845" s="41"/>
      <c r="Y5845" s="41"/>
      <c r="AA5845" s="37" t="str">
        <f>IF($I5845&lt;&gt;"",VLOOKUP($I5845,'Valid Values - Search'!$R$4:$T$4719,3,FALSE),"")</f>
        <v/>
      </c>
      <c r="AB5845" s="37" t="str">
        <f>IF($I5845&lt;&gt;"",VLOOKUP($I5845,'Valid Values - Search'!$R$4:$S$4719,2,FALSE),"")</f>
        <v/>
      </c>
      <c r="AC5845" s="38" t="str">
        <f t="shared" si="91"/>
        <v/>
      </c>
      <c r="AD5845" s="38"/>
    </row>
    <row r="5846" spans="1:30">
      <c r="A5846" s="46"/>
      <c r="B5846" s="47"/>
      <c r="C5846" s="49"/>
      <c r="D5846" s="41"/>
      <c r="E5846" s="41"/>
      <c r="F5846" s="41"/>
      <c r="G5846" s="50" t="str">
        <f>IF(A5846&lt;&gt;"",CONCATENATE(A5846,":",YEAR(B5846),IF(MONTH(B5846)&gt;9,MONTH(B5846),CONCATENATE(0,MONTH(B5846))),IF(DAY(B5846)&gt;9,DAY(B5846),CONCATENATE(0,DAY(B5846))),IF(HOUR(C5846)&gt;9,HOUR(C5846),CONCATENATE(0,HOUR(C5846))),IF(MINUTE(C5846)&gt;9,MINUTE(C5846),CONCATENATE(0,MINUTE(C5846))),":",VLOOKUP(F5846,'Valid Values - Results'!$D$4:$F$12,3,FALSE)),"")</f>
        <v/>
      </c>
      <c r="H5846" s="41"/>
      <c r="I5846" s="41"/>
      <c r="J5846" s="41"/>
      <c r="K5846" s="41"/>
      <c r="L5846" s="41"/>
      <c r="M5846" s="92"/>
      <c r="N5846" s="41"/>
      <c r="O5846" s="41"/>
      <c r="P5846" s="41"/>
      <c r="Q5846" s="41"/>
      <c r="R5846" s="41"/>
      <c r="S5846" s="41"/>
      <c r="T5846" s="41"/>
      <c r="U5846" s="47"/>
      <c r="V5846" s="49"/>
      <c r="W5846" s="41"/>
      <c r="X5846" s="41"/>
      <c r="Y5846" s="41"/>
      <c r="AA5846" s="37" t="str">
        <f>IF($I5846&lt;&gt;"",VLOOKUP($I5846,'Valid Values - Search'!$R$4:$T$4719,3,FALSE),"")</f>
        <v/>
      </c>
      <c r="AB5846" s="37" t="str">
        <f>IF($I5846&lt;&gt;"",VLOOKUP($I5846,'Valid Values - Search'!$R$4:$S$4719,2,FALSE),"")</f>
        <v/>
      </c>
      <c r="AC5846" s="38" t="str">
        <f t="shared" si="91"/>
        <v/>
      </c>
      <c r="AD5846" s="38"/>
    </row>
    <row r="5847" spans="1:30">
      <c r="A5847" s="46"/>
      <c r="B5847" s="47"/>
      <c r="C5847" s="49"/>
      <c r="D5847" s="41"/>
      <c r="E5847" s="41"/>
      <c r="F5847" s="41"/>
      <c r="G5847" s="50" t="str">
        <f>IF(A5847&lt;&gt;"",CONCATENATE(A5847,":",YEAR(B5847),IF(MONTH(B5847)&gt;9,MONTH(B5847),CONCATENATE(0,MONTH(B5847))),IF(DAY(B5847)&gt;9,DAY(B5847),CONCATENATE(0,DAY(B5847))),IF(HOUR(C5847)&gt;9,HOUR(C5847),CONCATENATE(0,HOUR(C5847))),IF(MINUTE(C5847)&gt;9,MINUTE(C5847),CONCATENATE(0,MINUTE(C5847))),":",VLOOKUP(F5847,'Valid Values - Results'!$D$4:$F$12,3,FALSE)),"")</f>
        <v/>
      </c>
      <c r="H5847" s="41"/>
      <c r="I5847" s="41"/>
      <c r="J5847" s="41"/>
      <c r="K5847" s="41"/>
      <c r="L5847" s="41"/>
      <c r="M5847" s="92"/>
      <c r="N5847" s="41"/>
      <c r="O5847" s="41"/>
      <c r="P5847" s="41"/>
      <c r="Q5847" s="41"/>
      <c r="R5847" s="41"/>
      <c r="S5847" s="41"/>
      <c r="T5847" s="41"/>
      <c r="U5847" s="47"/>
      <c r="V5847" s="49"/>
      <c r="W5847" s="41"/>
      <c r="X5847" s="41"/>
      <c r="Y5847" s="41"/>
      <c r="AA5847" s="37" t="str">
        <f>IF($I5847&lt;&gt;"",VLOOKUP($I5847,'Valid Values - Search'!$R$4:$T$4719,3,FALSE),"")</f>
        <v/>
      </c>
      <c r="AB5847" s="37" t="str">
        <f>IF($I5847&lt;&gt;"",VLOOKUP($I5847,'Valid Values - Search'!$R$4:$S$4719,2,FALSE),"")</f>
        <v/>
      </c>
      <c r="AC5847" s="38" t="str">
        <f t="shared" si="91"/>
        <v/>
      </c>
      <c r="AD5847" s="38"/>
    </row>
    <row r="5848" spans="1:30">
      <c r="A5848" s="46"/>
      <c r="B5848" s="47"/>
      <c r="C5848" s="49"/>
      <c r="D5848" s="41"/>
      <c r="E5848" s="41"/>
      <c r="F5848" s="41"/>
      <c r="G5848" s="50" t="str">
        <f>IF(A5848&lt;&gt;"",CONCATENATE(A5848,":",YEAR(B5848),IF(MONTH(B5848)&gt;9,MONTH(B5848),CONCATENATE(0,MONTH(B5848))),IF(DAY(B5848)&gt;9,DAY(B5848),CONCATENATE(0,DAY(B5848))),IF(HOUR(C5848)&gt;9,HOUR(C5848),CONCATENATE(0,HOUR(C5848))),IF(MINUTE(C5848)&gt;9,MINUTE(C5848),CONCATENATE(0,MINUTE(C5848))),":",VLOOKUP(F5848,'Valid Values - Results'!$D$4:$F$12,3,FALSE)),"")</f>
        <v/>
      </c>
      <c r="H5848" s="41"/>
      <c r="I5848" s="41"/>
      <c r="J5848" s="41"/>
      <c r="K5848" s="41"/>
      <c r="L5848" s="41"/>
      <c r="M5848" s="92"/>
      <c r="N5848" s="41"/>
      <c r="O5848" s="41"/>
      <c r="P5848" s="41"/>
      <c r="Q5848" s="41"/>
      <c r="R5848" s="41"/>
      <c r="S5848" s="41"/>
      <c r="T5848" s="41"/>
      <c r="U5848" s="47"/>
      <c r="V5848" s="49"/>
      <c r="W5848" s="41"/>
      <c r="X5848" s="41"/>
      <c r="Y5848" s="41"/>
      <c r="AA5848" s="37" t="str">
        <f>IF($I5848&lt;&gt;"",VLOOKUP($I5848,'Valid Values - Search'!$R$4:$T$4719,3,FALSE),"")</f>
        <v/>
      </c>
      <c r="AB5848" s="37" t="str">
        <f>IF($I5848&lt;&gt;"",VLOOKUP($I5848,'Valid Values - Search'!$R$4:$S$4719,2,FALSE),"")</f>
        <v/>
      </c>
      <c r="AC5848" s="38" t="str">
        <f t="shared" si="91"/>
        <v/>
      </c>
      <c r="AD5848" s="38"/>
    </row>
    <row r="5849" spans="1:30">
      <c r="A5849" s="46"/>
      <c r="B5849" s="47"/>
      <c r="C5849" s="49"/>
      <c r="D5849" s="41"/>
      <c r="E5849" s="41"/>
      <c r="F5849" s="41"/>
      <c r="G5849" s="50" t="str">
        <f>IF(A5849&lt;&gt;"",CONCATENATE(A5849,":",YEAR(B5849),IF(MONTH(B5849)&gt;9,MONTH(B5849),CONCATENATE(0,MONTH(B5849))),IF(DAY(B5849)&gt;9,DAY(B5849),CONCATENATE(0,DAY(B5849))),IF(HOUR(C5849)&gt;9,HOUR(C5849),CONCATENATE(0,HOUR(C5849))),IF(MINUTE(C5849)&gt;9,MINUTE(C5849),CONCATENATE(0,MINUTE(C5849))),":",VLOOKUP(F5849,'Valid Values - Results'!$D$4:$F$12,3,FALSE)),"")</f>
        <v/>
      </c>
      <c r="H5849" s="41"/>
      <c r="I5849" s="41"/>
      <c r="J5849" s="41"/>
      <c r="K5849" s="41"/>
      <c r="L5849" s="41"/>
      <c r="M5849" s="92"/>
      <c r="N5849" s="41"/>
      <c r="O5849" s="41"/>
      <c r="P5849" s="41"/>
      <c r="Q5849" s="41"/>
      <c r="R5849" s="41"/>
      <c r="S5849" s="41"/>
      <c r="T5849" s="41"/>
      <c r="U5849" s="47"/>
      <c r="V5849" s="49"/>
      <c r="W5849" s="41"/>
      <c r="X5849" s="41"/>
      <c r="Y5849" s="41"/>
      <c r="AA5849" s="37" t="str">
        <f>IF($I5849&lt;&gt;"",VLOOKUP($I5849,'Valid Values - Search'!$R$4:$T$4719,3,FALSE),"")</f>
        <v/>
      </c>
      <c r="AB5849" s="37" t="str">
        <f>IF($I5849&lt;&gt;"",VLOOKUP($I5849,'Valid Values - Search'!$R$4:$S$4719,2,FALSE),"")</f>
        <v/>
      </c>
      <c r="AC5849" s="38" t="str">
        <f t="shared" si="91"/>
        <v/>
      </c>
      <c r="AD5849" s="38"/>
    </row>
    <row r="5850" spans="1:30">
      <c r="A5850" s="46"/>
      <c r="B5850" s="47"/>
      <c r="C5850" s="49"/>
      <c r="D5850" s="41"/>
      <c r="E5850" s="41"/>
      <c r="F5850" s="41"/>
      <c r="G5850" s="50" t="str">
        <f>IF(A5850&lt;&gt;"",CONCATENATE(A5850,":",YEAR(B5850),IF(MONTH(B5850)&gt;9,MONTH(B5850),CONCATENATE(0,MONTH(B5850))),IF(DAY(B5850)&gt;9,DAY(B5850),CONCATENATE(0,DAY(B5850))),IF(HOUR(C5850)&gt;9,HOUR(C5850),CONCATENATE(0,HOUR(C5850))),IF(MINUTE(C5850)&gt;9,MINUTE(C5850),CONCATENATE(0,MINUTE(C5850))),":",VLOOKUP(F5850,'Valid Values - Results'!$D$4:$F$12,3,FALSE)),"")</f>
        <v/>
      </c>
      <c r="H5850" s="41"/>
      <c r="I5850" s="41"/>
      <c r="J5850" s="41"/>
      <c r="K5850" s="41"/>
      <c r="L5850" s="41"/>
      <c r="M5850" s="92"/>
      <c r="N5850" s="41"/>
      <c r="O5850" s="41"/>
      <c r="P5850" s="41"/>
      <c r="Q5850" s="41"/>
      <c r="R5850" s="41"/>
      <c r="S5850" s="41"/>
      <c r="T5850" s="41"/>
      <c r="U5850" s="47"/>
      <c r="V5850" s="49"/>
      <c r="W5850" s="41"/>
      <c r="X5850" s="41"/>
      <c r="Y5850" s="41"/>
      <c r="AA5850" s="37" t="str">
        <f>IF($I5850&lt;&gt;"",VLOOKUP($I5850,'Valid Values - Search'!$R$4:$T$4719,3,FALSE),"")</f>
        <v/>
      </c>
      <c r="AB5850" s="37" t="str">
        <f>IF($I5850&lt;&gt;"",VLOOKUP($I5850,'Valid Values - Search'!$R$4:$S$4719,2,FALSE),"")</f>
        <v/>
      </c>
      <c r="AC5850" s="38" t="str">
        <f t="shared" si="91"/>
        <v/>
      </c>
      <c r="AD5850" s="38"/>
    </row>
    <row r="5851" spans="1:30">
      <c r="A5851" s="46"/>
      <c r="B5851" s="47"/>
      <c r="C5851" s="49"/>
      <c r="D5851" s="41"/>
      <c r="E5851" s="41"/>
      <c r="F5851" s="41"/>
      <c r="G5851" s="50" t="str">
        <f>IF(A5851&lt;&gt;"",CONCATENATE(A5851,":",YEAR(B5851),IF(MONTH(B5851)&gt;9,MONTH(B5851),CONCATENATE(0,MONTH(B5851))),IF(DAY(B5851)&gt;9,DAY(B5851),CONCATENATE(0,DAY(B5851))),IF(HOUR(C5851)&gt;9,HOUR(C5851),CONCATENATE(0,HOUR(C5851))),IF(MINUTE(C5851)&gt;9,MINUTE(C5851),CONCATENATE(0,MINUTE(C5851))),":",VLOOKUP(F5851,'Valid Values - Results'!$D$4:$F$12,3,FALSE)),"")</f>
        <v/>
      </c>
      <c r="H5851" s="41"/>
      <c r="I5851" s="41"/>
      <c r="J5851" s="41"/>
      <c r="K5851" s="41"/>
      <c r="L5851" s="41"/>
      <c r="M5851" s="92"/>
      <c r="N5851" s="41"/>
      <c r="O5851" s="41"/>
      <c r="P5851" s="41"/>
      <c r="Q5851" s="41"/>
      <c r="R5851" s="41"/>
      <c r="S5851" s="41"/>
      <c r="T5851" s="41"/>
      <c r="U5851" s="47"/>
      <c r="V5851" s="49"/>
      <c r="W5851" s="41"/>
      <c r="X5851" s="41"/>
      <c r="Y5851" s="41"/>
      <c r="AA5851" s="37" t="str">
        <f>IF($I5851&lt;&gt;"",VLOOKUP($I5851,'Valid Values - Search'!$R$4:$T$4719,3,FALSE),"")</f>
        <v/>
      </c>
      <c r="AB5851" s="37" t="str">
        <f>IF($I5851&lt;&gt;"",VLOOKUP($I5851,'Valid Values - Search'!$R$4:$S$4719,2,FALSE),"")</f>
        <v/>
      </c>
      <c r="AC5851" s="38" t="str">
        <f t="shared" si="91"/>
        <v/>
      </c>
      <c r="AD5851" s="38"/>
    </row>
    <row r="5852" spans="1:30">
      <c r="A5852" s="46"/>
      <c r="B5852" s="47"/>
      <c r="C5852" s="49"/>
      <c r="D5852" s="41"/>
      <c r="E5852" s="41"/>
      <c r="F5852" s="41"/>
      <c r="G5852" s="50" t="str">
        <f>IF(A5852&lt;&gt;"",CONCATENATE(A5852,":",YEAR(B5852),IF(MONTH(B5852)&gt;9,MONTH(B5852),CONCATENATE(0,MONTH(B5852))),IF(DAY(B5852)&gt;9,DAY(B5852),CONCATENATE(0,DAY(B5852))),IF(HOUR(C5852)&gt;9,HOUR(C5852),CONCATENATE(0,HOUR(C5852))),IF(MINUTE(C5852)&gt;9,MINUTE(C5852),CONCATENATE(0,MINUTE(C5852))),":",VLOOKUP(F5852,'Valid Values - Results'!$D$4:$F$12,3,FALSE)),"")</f>
        <v/>
      </c>
      <c r="H5852" s="41"/>
      <c r="I5852" s="41"/>
      <c r="J5852" s="41"/>
      <c r="K5852" s="41"/>
      <c r="L5852" s="41"/>
      <c r="M5852" s="92"/>
      <c r="N5852" s="41"/>
      <c r="O5852" s="41"/>
      <c r="P5852" s="41"/>
      <c r="Q5852" s="41"/>
      <c r="R5852" s="41"/>
      <c r="S5852" s="41"/>
      <c r="T5852" s="41"/>
      <c r="U5852" s="47"/>
      <c r="V5852" s="49"/>
      <c r="W5852" s="41"/>
      <c r="X5852" s="41"/>
      <c r="Y5852" s="41"/>
      <c r="AA5852" s="37" t="str">
        <f>IF($I5852&lt;&gt;"",VLOOKUP($I5852,'Valid Values - Search'!$R$4:$T$4719,3,FALSE),"")</f>
        <v/>
      </c>
      <c r="AB5852" s="37" t="str">
        <f>IF($I5852&lt;&gt;"",VLOOKUP($I5852,'Valid Values - Search'!$R$4:$S$4719,2,FALSE),"")</f>
        <v/>
      </c>
      <c r="AC5852" s="38" t="str">
        <f t="shared" si="91"/>
        <v/>
      </c>
      <c r="AD5852" s="38"/>
    </row>
    <row r="5853" spans="1:30">
      <c r="A5853" s="46"/>
      <c r="B5853" s="47"/>
      <c r="C5853" s="49"/>
      <c r="D5853" s="41"/>
      <c r="E5853" s="41"/>
      <c r="F5853" s="41"/>
      <c r="G5853" s="50" t="str">
        <f>IF(A5853&lt;&gt;"",CONCATENATE(A5853,":",YEAR(B5853),IF(MONTH(B5853)&gt;9,MONTH(B5853),CONCATENATE(0,MONTH(B5853))),IF(DAY(B5853)&gt;9,DAY(B5853),CONCATENATE(0,DAY(B5853))),IF(HOUR(C5853)&gt;9,HOUR(C5853),CONCATENATE(0,HOUR(C5853))),IF(MINUTE(C5853)&gt;9,MINUTE(C5853),CONCATENATE(0,MINUTE(C5853))),":",VLOOKUP(F5853,'Valid Values - Results'!$D$4:$F$12,3,FALSE)),"")</f>
        <v/>
      </c>
      <c r="H5853" s="41"/>
      <c r="I5853" s="41"/>
      <c r="J5853" s="41"/>
      <c r="K5853" s="41"/>
      <c r="L5853" s="41"/>
      <c r="M5853" s="92"/>
      <c r="N5853" s="41"/>
      <c r="O5853" s="41"/>
      <c r="P5853" s="41"/>
      <c r="Q5853" s="41"/>
      <c r="R5853" s="41"/>
      <c r="S5853" s="41"/>
      <c r="T5853" s="41"/>
      <c r="U5853" s="47"/>
      <c r="V5853" s="49"/>
      <c r="W5853" s="41"/>
      <c r="X5853" s="41"/>
      <c r="Y5853" s="41"/>
      <c r="AA5853" s="37" t="str">
        <f>IF($I5853&lt;&gt;"",VLOOKUP($I5853,'Valid Values - Search'!$R$4:$T$4719,3,FALSE),"")</f>
        <v/>
      </c>
      <c r="AB5853" s="37" t="str">
        <f>IF($I5853&lt;&gt;"",VLOOKUP($I5853,'Valid Values - Search'!$R$4:$S$4719,2,FALSE),"")</f>
        <v/>
      </c>
      <c r="AC5853" s="38" t="str">
        <f t="shared" si="91"/>
        <v/>
      </c>
      <c r="AD5853" s="38"/>
    </row>
    <row r="5854" spans="1:30">
      <c r="A5854" s="46"/>
      <c r="B5854" s="47"/>
      <c r="C5854" s="49"/>
      <c r="D5854" s="41"/>
      <c r="E5854" s="41"/>
      <c r="F5854" s="41"/>
      <c r="G5854" s="50" t="str">
        <f>IF(A5854&lt;&gt;"",CONCATENATE(A5854,":",YEAR(B5854),IF(MONTH(B5854)&gt;9,MONTH(B5854),CONCATENATE(0,MONTH(B5854))),IF(DAY(B5854)&gt;9,DAY(B5854),CONCATENATE(0,DAY(B5854))),IF(HOUR(C5854)&gt;9,HOUR(C5854),CONCATENATE(0,HOUR(C5854))),IF(MINUTE(C5854)&gt;9,MINUTE(C5854),CONCATENATE(0,MINUTE(C5854))),":",VLOOKUP(F5854,'Valid Values - Results'!$D$4:$F$12,3,FALSE)),"")</f>
        <v/>
      </c>
      <c r="H5854" s="41"/>
      <c r="I5854" s="41"/>
      <c r="J5854" s="41"/>
      <c r="K5854" s="41"/>
      <c r="L5854" s="41"/>
      <c r="M5854" s="92"/>
      <c r="N5854" s="41"/>
      <c r="O5854" s="41"/>
      <c r="P5854" s="41"/>
      <c r="Q5854" s="41"/>
      <c r="R5854" s="41"/>
      <c r="S5854" s="41"/>
      <c r="T5854" s="41"/>
      <c r="U5854" s="47"/>
      <c r="V5854" s="49"/>
      <c r="W5854" s="41"/>
      <c r="X5854" s="41"/>
      <c r="Y5854" s="41"/>
      <c r="AA5854" s="37" t="str">
        <f>IF($I5854&lt;&gt;"",VLOOKUP($I5854,'Valid Values - Search'!$R$4:$T$4719,3,FALSE),"")</f>
        <v/>
      </c>
      <c r="AB5854" s="37" t="str">
        <f>IF($I5854&lt;&gt;"",VLOOKUP($I5854,'Valid Values - Search'!$R$4:$S$4719,2,FALSE),"")</f>
        <v/>
      </c>
      <c r="AC5854" s="38" t="str">
        <f t="shared" si="91"/>
        <v/>
      </c>
      <c r="AD5854" s="38"/>
    </row>
    <row r="5855" spans="1:30">
      <c r="A5855" s="46"/>
      <c r="B5855" s="47"/>
      <c r="C5855" s="49"/>
      <c r="D5855" s="41"/>
      <c r="E5855" s="41"/>
      <c r="F5855" s="41"/>
      <c r="G5855" s="50" t="str">
        <f>IF(A5855&lt;&gt;"",CONCATENATE(A5855,":",YEAR(B5855),IF(MONTH(B5855)&gt;9,MONTH(B5855),CONCATENATE(0,MONTH(B5855))),IF(DAY(B5855)&gt;9,DAY(B5855),CONCATENATE(0,DAY(B5855))),IF(HOUR(C5855)&gt;9,HOUR(C5855),CONCATENATE(0,HOUR(C5855))),IF(MINUTE(C5855)&gt;9,MINUTE(C5855),CONCATENATE(0,MINUTE(C5855))),":",VLOOKUP(F5855,'Valid Values - Results'!$D$4:$F$12,3,FALSE)),"")</f>
        <v/>
      </c>
      <c r="H5855" s="41"/>
      <c r="I5855" s="41"/>
      <c r="J5855" s="41"/>
      <c r="K5855" s="41"/>
      <c r="L5855" s="41"/>
      <c r="M5855" s="92"/>
      <c r="N5855" s="41"/>
      <c r="O5855" s="41"/>
      <c r="P5855" s="41"/>
      <c r="Q5855" s="41"/>
      <c r="R5855" s="41"/>
      <c r="S5855" s="41"/>
      <c r="T5855" s="41"/>
      <c r="U5855" s="47"/>
      <c r="V5855" s="49"/>
      <c r="W5855" s="41"/>
      <c r="X5855" s="41"/>
      <c r="Y5855" s="41"/>
      <c r="AA5855" s="37" t="str">
        <f>IF($I5855&lt;&gt;"",VLOOKUP($I5855,'Valid Values - Search'!$R$4:$T$4719,3,FALSE),"")</f>
        <v/>
      </c>
      <c r="AB5855" s="37" t="str">
        <f>IF($I5855&lt;&gt;"",VLOOKUP($I5855,'Valid Values - Search'!$R$4:$S$4719,2,FALSE),"")</f>
        <v/>
      </c>
      <c r="AC5855" s="38" t="str">
        <f t="shared" si="91"/>
        <v/>
      </c>
      <c r="AD5855" s="38"/>
    </row>
    <row r="5856" spans="1:30">
      <c r="A5856" s="46"/>
      <c r="B5856" s="47"/>
      <c r="C5856" s="49"/>
      <c r="D5856" s="41"/>
      <c r="E5856" s="41"/>
      <c r="F5856" s="41"/>
      <c r="G5856" s="50" t="str">
        <f>IF(A5856&lt;&gt;"",CONCATENATE(A5856,":",YEAR(B5856),IF(MONTH(B5856)&gt;9,MONTH(B5856),CONCATENATE(0,MONTH(B5856))),IF(DAY(B5856)&gt;9,DAY(B5856),CONCATENATE(0,DAY(B5856))),IF(HOUR(C5856)&gt;9,HOUR(C5856),CONCATENATE(0,HOUR(C5856))),IF(MINUTE(C5856)&gt;9,MINUTE(C5856),CONCATENATE(0,MINUTE(C5856))),":",VLOOKUP(F5856,'Valid Values - Results'!$D$4:$F$12,3,FALSE)),"")</f>
        <v/>
      </c>
      <c r="H5856" s="41"/>
      <c r="I5856" s="41"/>
      <c r="J5856" s="41"/>
      <c r="K5856" s="41"/>
      <c r="L5856" s="41"/>
      <c r="M5856" s="92"/>
      <c r="N5856" s="41"/>
      <c r="O5856" s="41"/>
      <c r="P5856" s="41"/>
      <c r="Q5856" s="41"/>
      <c r="R5856" s="41"/>
      <c r="S5856" s="41"/>
      <c r="T5856" s="41"/>
      <c r="U5856" s="47"/>
      <c r="V5856" s="49"/>
      <c r="W5856" s="41"/>
      <c r="X5856" s="41"/>
      <c r="Y5856" s="41"/>
      <c r="AA5856" s="37" t="str">
        <f>IF($I5856&lt;&gt;"",VLOOKUP($I5856,'Valid Values - Search'!$R$4:$T$4719,3,FALSE),"")</f>
        <v/>
      </c>
      <c r="AB5856" s="37" t="str">
        <f>IF($I5856&lt;&gt;"",VLOOKUP($I5856,'Valid Values - Search'!$R$4:$S$4719,2,FALSE),"")</f>
        <v/>
      </c>
      <c r="AC5856" s="38" t="str">
        <f t="shared" si="91"/>
        <v/>
      </c>
      <c r="AD5856" s="38"/>
    </row>
    <row r="5857" spans="1:30">
      <c r="A5857" s="46"/>
      <c r="B5857" s="47"/>
      <c r="C5857" s="49"/>
      <c r="D5857" s="41"/>
      <c r="E5857" s="41"/>
      <c r="F5857" s="41"/>
      <c r="G5857" s="50" t="str">
        <f>IF(A5857&lt;&gt;"",CONCATENATE(A5857,":",YEAR(B5857),IF(MONTH(B5857)&gt;9,MONTH(B5857),CONCATENATE(0,MONTH(B5857))),IF(DAY(B5857)&gt;9,DAY(B5857),CONCATENATE(0,DAY(B5857))),IF(HOUR(C5857)&gt;9,HOUR(C5857),CONCATENATE(0,HOUR(C5857))),IF(MINUTE(C5857)&gt;9,MINUTE(C5857),CONCATENATE(0,MINUTE(C5857))),":",VLOOKUP(F5857,'Valid Values - Results'!$D$4:$F$12,3,FALSE)),"")</f>
        <v/>
      </c>
      <c r="H5857" s="41"/>
      <c r="I5857" s="41"/>
      <c r="J5857" s="41"/>
      <c r="K5857" s="41"/>
      <c r="L5857" s="41"/>
      <c r="M5857" s="92"/>
      <c r="N5857" s="41"/>
      <c r="O5857" s="41"/>
      <c r="P5857" s="41"/>
      <c r="Q5857" s="41"/>
      <c r="R5857" s="41"/>
      <c r="S5857" s="41"/>
      <c r="T5857" s="41"/>
      <c r="U5857" s="47"/>
      <c r="V5857" s="49"/>
      <c r="W5857" s="41"/>
      <c r="X5857" s="41"/>
      <c r="Y5857" s="41"/>
      <c r="AA5857" s="37" t="str">
        <f>IF($I5857&lt;&gt;"",VLOOKUP($I5857,'Valid Values - Search'!$R$4:$T$4719,3,FALSE),"")</f>
        <v/>
      </c>
      <c r="AB5857" s="37" t="str">
        <f>IF($I5857&lt;&gt;"",VLOOKUP($I5857,'Valid Values - Search'!$R$4:$S$4719,2,FALSE),"")</f>
        <v/>
      </c>
      <c r="AC5857" s="38" t="str">
        <f t="shared" si="91"/>
        <v/>
      </c>
      <c r="AD5857" s="38"/>
    </row>
    <row r="5858" spans="1:30">
      <c r="A5858" s="46"/>
      <c r="B5858" s="47"/>
      <c r="C5858" s="49"/>
      <c r="D5858" s="41"/>
      <c r="E5858" s="41"/>
      <c r="F5858" s="41"/>
      <c r="G5858" s="50" t="str">
        <f>IF(A5858&lt;&gt;"",CONCATENATE(A5858,":",YEAR(B5858),IF(MONTH(B5858)&gt;9,MONTH(B5858),CONCATENATE(0,MONTH(B5858))),IF(DAY(B5858)&gt;9,DAY(B5858),CONCATENATE(0,DAY(B5858))),IF(HOUR(C5858)&gt;9,HOUR(C5858),CONCATENATE(0,HOUR(C5858))),IF(MINUTE(C5858)&gt;9,MINUTE(C5858),CONCATENATE(0,MINUTE(C5858))),":",VLOOKUP(F5858,'Valid Values - Results'!$D$4:$F$12,3,FALSE)),"")</f>
        <v/>
      </c>
      <c r="H5858" s="41"/>
      <c r="I5858" s="41"/>
      <c r="J5858" s="41"/>
      <c r="K5858" s="41"/>
      <c r="L5858" s="41"/>
      <c r="M5858" s="92"/>
      <c r="N5858" s="41"/>
      <c r="O5858" s="41"/>
      <c r="P5858" s="41"/>
      <c r="Q5858" s="41"/>
      <c r="R5858" s="41"/>
      <c r="S5858" s="41"/>
      <c r="T5858" s="41"/>
      <c r="U5858" s="47"/>
      <c r="V5858" s="49"/>
      <c r="W5858" s="41"/>
      <c r="X5858" s="41"/>
      <c r="Y5858" s="41"/>
      <c r="AA5858" s="37" t="str">
        <f>IF($I5858&lt;&gt;"",VLOOKUP($I5858,'Valid Values - Search'!$R$4:$T$4719,3,FALSE),"")</f>
        <v/>
      </c>
      <c r="AB5858" s="37" t="str">
        <f>IF($I5858&lt;&gt;"",VLOOKUP($I5858,'Valid Values - Search'!$R$4:$S$4719,2,FALSE),"")</f>
        <v/>
      </c>
      <c r="AC5858" s="38" t="str">
        <f t="shared" si="91"/>
        <v/>
      </c>
      <c r="AD5858" s="38"/>
    </row>
    <row r="5859" spans="1:30">
      <c r="A5859" s="46"/>
      <c r="B5859" s="47"/>
      <c r="C5859" s="49"/>
      <c r="D5859" s="41"/>
      <c r="E5859" s="41"/>
      <c r="F5859" s="41"/>
      <c r="G5859" s="50" t="str">
        <f>IF(A5859&lt;&gt;"",CONCATENATE(A5859,":",YEAR(B5859),IF(MONTH(B5859)&gt;9,MONTH(B5859),CONCATENATE(0,MONTH(B5859))),IF(DAY(B5859)&gt;9,DAY(B5859),CONCATENATE(0,DAY(B5859))),IF(HOUR(C5859)&gt;9,HOUR(C5859),CONCATENATE(0,HOUR(C5859))),IF(MINUTE(C5859)&gt;9,MINUTE(C5859),CONCATENATE(0,MINUTE(C5859))),":",VLOOKUP(F5859,'Valid Values - Results'!$D$4:$F$12,3,FALSE)),"")</f>
        <v/>
      </c>
      <c r="H5859" s="41"/>
      <c r="I5859" s="41"/>
      <c r="J5859" s="41"/>
      <c r="K5859" s="41"/>
      <c r="L5859" s="41"/>
      <c r="M5859" s="92"/>
      <c r="N5859" s="41"/>
      <c r="O5859" s="41"/>
      <c r="P5859" s="41"/>
      <c r="Q5859" s="41"/>
      <c r="R5859" s="41"/>
      <c r="S5859" s="41"/>
      <c r="T5859" s="41"/>
      <c r="U5859" s="47"/>
      <c r="V5859" s="49"/>
      <c r="W5859" s="41"/>
      <c r="X5859" s="41"/>
      <c r="Y5859" s="41"/>
      <c r="AA5859" s="37" t="str">
        <f>IF($I5859&lt;&gt;"",VLOOKUP($I5859,'Valid Values - Search'!$R$4:$T$4719,3,FALSE),"")</f>
        <v/>
      </c>
      <c r="AB5859" s="37" t="str">
        <f>IF($I5859&lt;&gt;"",VLOOKUP($I5859,'Valid Values - Search'!$R$4:$S$4719,2,FALSE),"")</f>
        <v/>
      </c>
      <c r="AC5859" s="38" t="str">
        <f t="shared" si="91"/>
        <v/>
      </c>
      <c r="AD5859" s="38"/>
    </row>
    <row r="5860" spans="1:30">
      <c r="A5860" s="46"/>
      <c r="B5860" s="47"/>
      <c r="C5860" s="49"/>
      <c r="D5860" s="41"/>
      <c r="E5860" s="41"/>
      <c r="F5860" s="41"/>
      <c r="G5860" s="50" t="str">
        <f>IF(A5860&lt;&gt;"",CONCATENATE(A5860,":",YEAR(B5860),IF(MONTH(B5860)&gt;9,MONTH(B5860),CONCATENATE(0,MONTH(B5860))),IF(DAY(B5860)&gt;9,DAY(B5860),CONCATENATE(0,DAY(B5860))),IF(HOUR(C5860)&gt;9,HOUR(C5860),CONCATENATE(0,HOUR(C5860))),IF(MINUTE(C5860)&gt;9,MINUTE(C5860),CONCATENATE(0,MINUTE(C5860))),":",VLOOKUP(F5860,'Valid Values - Results'!$D$4:$F$12,3,FALSE)),"")</f>
        <v/>
      </c>
      <c r="H5860" s="41"/>
      <c r="I5860" s="41"/>
      <c r="J5860" s="41"/>
      <c r="K5860" s="41"/>
      <c r="L5860" s="41"/>
      <c r="M5860" s="92"/>
      <c r="N5860" s="41"/>
      <c r="O5860" s="41"/>
      <c r="P5860" s="41"/>
      <c r="Q5860" s="41"/>
      <c r="R5860" s="41"/>
      <c r="S5860" s="41"/>
      <c r="T5860" s="41"/>
      <c r="U5860" s="47"/>
      <c r="V5860" s="49"/>
      <c r="W5860" s="41"/>
      <c r="X5860" s="41"/>
      <c r="Y5860" s="41"/>
      <c r="AA5860" s="37" t="str">
        <f>IF($I5860&lt;&gt;"",VLOOKUP($I5860,'Valid Values - Search'!$R$4:$T$4719,3,FALSE),"")</f>
        <v/>
      </c>
      <c r="AB5860" s="37" t="str">
        <f>IF($I5860&lt;&gt;"",VLOOKUP($I5860,'Valid Values - Search'!$R$4:$S$4719,2,FALSE),"")</f>
        <v/>
      </c>
      <c r="AC5860" s="38" t="str">
        <f t="shared" si="91"/>
        <v/>
      </c>
      <c r="AD5860" s="38"/>
    </row>
    <row r="5861" spans="1:30">
      <c r="A5861" s="46"/>
      <c r="B5861" s="47"/>
      <c r="C5861" s="49"/>
      <c r="D5861" s="41"/>
      <c r="E5861" s="41"/>
      <c r="F5861" s="41"/>
      <c r="G5861" s="50" t="str">
        <f>IF(A5861&lt;&gt;"",CONCATENATE(A5861,":",YEAR(B5861),IF(MONTH(B5861)&gt;9,MONTH(B5861),CONCATENATE(0,MONTH(B5861))),IF(DAY(B5861)&gt;9,DAY(B5861),CONCATENATE(0,DAY(B5861))),IF(HOUR(C5861)&gt;9,HOUR(C5861),CONCATENATE(0,HOUR(C5861))),IF(MINUTE(C5861)&gt;9,MINUTE(C5861),CONCATENATE(0,MINUTE(C5861))),":",VLOOKUP(F5861,'Valid Values - Results'!$D$4:$F$12,3,FALSE)),"")</f>
        <v/>
      </c>
      <c r="H5861" s="41"/>
      <c r="I5861" s="41"/>
      <c r="J5861" s="41"/>
      <c r="K5861" s="41"/>
      <c r="L5861" s="41"/>
      <c r="M5861" s="92"/>
      <c r="N5861" s="41"/>
      <c r="O5861" s="41"/>
      <c r="P5861" s="41"/>
      <c r="Q5861" s="41"/>
      <c r="R5861" s="41"/>
      <c r="S5861" s="41"/>
      <c r="T5861" s="41"/>
      <c r="U5861" s="47"/>
      <c r="V5861" s="49"/>
      <c r="W5861" s="41"/>
      <c r="X5861" s="41"/>
      <c r="Y5861" s="41"/>
      <c r="AA5861" s="37" t="str">
        <f>IF($I5861&lt;&gt;"",VLOOKUP($I5861,'Valid Values - Search'!$R$4:$T$4719,3,FALSE),"")</f>
        <v/>
      </c>
      <c r="AB5861" s="37" t="str">
        <f>IF($I5861&lt;&gt;"",VLOOKUP($I5861,'Valid Values - Search'!$R$4:$S$4719,2,FALSE),"")</f>
        <v/>
      </c>
      <c r="AC5861" s="38" t="str">
        <f t="shared" si="91"/>
        <v/>
      </c>
      <c r="AD5861" s="38"/>
    </row>
    <row r="5862" spans="1:30">
      <c r="A5862" s="46"/>
      <c r="B5862" s="47"/>
      <c r="C5862" s="49"/>
      <c r="D5862" s="41"/>
      <c r="E5862" s="41"/>
      <c r="F5862" s="41"/>
      <c r="G5862" s="50" t="str">
        <f>IF(A5862&lt;&gt;"",CONCATENATE(A5862,":",YEAR(B5862),IF(MONTH(B5862)&gt;9,MONTH(B5862),CONCATENATE(0,MONTH(B5862))),IF(DAY(B5862)&gt;9,DAY(B5862),CONCATENATE(0,DAY(B5862))),IF(HOUR(C5862)&gt;9,HOUR(C5862),CONCATENATE(0,HOUR(C5862))),IF(MINUTE(C5862)&gt;9,MINUTE(C5862),CONCATENATE(0,MINUTE(C5862))),":",VLOOKUP(F5862,'Valid Values - Results'!$D$4:$F$12,3,FALSE)),"")</f>
        <v/>
      </c>
      <c r="H5862" s="41"/>
      <c r="I5862" s="41"/>
      <c r="J5862" s="41"/>
      <c r="K5862" s="41"/>
      <c r="L5862" s="41"/>
      <c r="M5862" s="92"/>
      <c r="N5862" s="41"/>
      <c r="O5862" s="41"/>
      <c r="P5862" s="41"/>
      <c r="Q5862" s="41"/>
      <c r="R5862" s="41"/>
      <c r="S5862" s="41"/>
      <c r="T5862" s="41"/>
      <c r="U5862" s="47"/>
      <c r="V5862" s="49"/>
      <c r="W5862" s="41"/>
      <c r="X5862" s="41"/>
      <c r="Y5862" s="41"/>
      <c r="AA5862" s="37" t="str">
        <f>IF($I5862&lt;&gt;"",VLOOKUP($I5862,'Valid Values - Search'!$R$4:$T$4719,3,FALSE),"")</f>
        <v/>
      </c>
      <c r="AB5862" s="37" t="str">
        <f>IF($I5862&lt;&gt;"",VLOOKUP($I5862,'Valid Values - Search'!$R$4:$S$4719,2,FALSE),"")</f>
        <v/>
      </c>
      <c r="AC5862" s="38" t="str">
        <f t="shared" si="91"/>
        <v/>
      </c>
      <c r="AD5862" s="38"/>
    </row>
    <row r="5863" spans="1:30">
      <c r="A5863" s="46"/>
      <c r="B5863" s="47"/>
      <c r="C5863" s="49"/>
      <c r="D5863" s="41"/>
      <c r="E5863" s="41"/>
      <c r="F5863" s="41"/>
      <c r="G5863" s="50" t="str">
        <f>IF(A5863&lt;&gt;"",CONCATENATE(A5863,":",YEAR(B5863),IF(MONTH(B5863)&gt;9,MONTH(B5863),CONCATENATE(0,MONTH(B5863))),IF(DAY(B5863)&gt;9,DAY(B5863),CONCATENATE(0,DAY(B5863))),IF(HOUR(C5863)&gt;9,HOUR(C5863),CONCATENATE(0,HOUR(C5863))),IF(MINUTE(C5863)&gt;9,MINUTE(C5863),CONCATENATE(0,MINUTE(C5863))),":",VLOOKUP(F5863,'Valid Values - Results'!$D$4:$F$12,3,FALSE)),"")</f>
        <v/>
      </c>
      <c r="H5863" s="41"/>
      <c r="I5863" s="41"/>
      <c r="J5863" s="41"/>
      <c r="K5863" s="41"/>
      <c r="L5863" s="41"/>
      <c r="M5863" s="92"/>
      <c r="N5863" s="41"/>
      <c r="O5863" s="41"/>
      <c r="P5863" s="41"/>
      <c r="Q5863" s="41"/>
      <c r="R5863" s="41"/>
      <c r="S5863" s="41"/>
      <c r="T5863" s="41"/>
      <c r="U5863" s="47"/>
      <c r="V5863" s="49"/>
      <c r="W5863" s="41"/>
      <c r="X5863" s="41"/>
      <c r="Y5863" s="41"/>
      <c r="AA5863" s="37" t="str">
        <f>IF($I5863&lt;&gt;"",VLOOKUP($I5863,'Valid Values - Search'!$R$4:$T$4719,3,FALSE),"")</f>
        <v/>
      </c>
      <c r="AB5863" s="37" t="str">
        <f>IF($I5863&lt;&gt;"",VLOOKUP($I5863,'Valid Values - Search'!$R$4:$S$4719,2,FALSE),"")</f>
        <v/>
      </c>
      <c r="AC5863" s="38" t="str">
        <f t="shared" si="91"/>
        <v/>
      </c>
      <c r="AD5863" s="38"/>
    </row>
    <row r="5864" spans="1:30">
      <c r="A5864" s="46"/>
      <c r="B5864" s="47"/>
      <c r="C5864" s="49"/>
      <c r="D5864" s="41"/>
      <c r="E5864" s="41"/>
      <c r="F5864" s="41"/>
      <c r="G5864" s="50" t="str">
        <f>IF(A5864&lt;&gt;"",CONCATENATE(A5864,":",YEAR(B5864),IF(MONTH(B5864)&gt;9,MONTH(B5864),CONCATENATE(0,MONTH(B5864))),IF(DAY(B5864)&gt;9,DAY(B5864),CONCATENATE(0,DAY(B5864))),IF(HOUR(C5864)&gt;9,HOUR(C5864),CONCATENATE(0,HOUR(C5864))),IF(MINUTE(C5864)&gt;9,MINUTE(C5864),CONCATENATE(0,MINUTE(C5864))),":",VLOOKUP(F5864,'Valid Values - Results'!$D$4:$F$12,3,FALSE)),"")</f>
        <v/>
      </c>
      <c r="H5864" s="41"/>
      <c r="I5864" s="41"/>
      <c r="J5864" s="41"/>
      <c r="K5864" s="41"/>
      <c r="L5864" s="41"/>
      <c r="M5864" s="92"/>
      <c r="N5864" s="41"/>
      <c r="O5864" s="41"/>
      <c r="P5864" s="41"/>
      <c r="Q5864" s="41"/>
      <c r="R5864" s="41"/>
      <c r="S5864" s="41"/>
      <c r="T5864" s="41"/>
      <c r="U5864" s="47"/>
      <c r="V5864" s="49"/>
      <c r="W5864" s="41"/>
      <c r="X5864" s="41"/>
      <c r="Y5864" s="41"/>
      <c r="AA5864" s="37" t="str">
        <f>IF($I5864&lt;&gt;"",VLOOKUP($I5864,'Valid Values - Search'!$R$4:$T$4719,3,FALSE),"")</f>
        <v/>
      </c>
      <c r="AB5864" s="37" t="str">
        <f>IF($I5864&lt;&gt;"",VLOOKUP($I5864,'Valid Values - Search'!$R$4:$S$4719,2,FALSE),"")</f>
        <v/>
      </c>
      <c r="AC5864" s="38" t="str">
        <f t="shared" si="91"/>
        <v/>
      </c>
      <c r="AD5864" s="38"/>
    </row>
    <row r="5865" spans="1:30">
      <c r="A5865" s="46"/>
      <c r="B5865" s="47"/>
      <c r="C5865" s="49"/>
      <c r="D5865" s="41"/>
      <c r="E5865" s="41"/>
      <c r="F5865" s="41"/>
      <c r="G5865" s="50" t="str">
        <f>IF(A5865&lt;&gt;"",CONCATENATE(A5865,":",YEAR(B5865),IF(MONTH(B5865)&gt;9,MONTH(B5865),CONCATENATE(0,MONTH(B5865))),IF(DAY(B5865)&gt;9,DAY(B5865),CONCATENATE(0,DAY(B5865))),IF(HOUR(C5865)&gt;9,HOUR(C5865),CONCATENATE(0,HOUR(C5865))),IF(MINUTE(C5865)&gt;9,MINUTE(C5865),CONCATENATE(0,MINUTE(C5865))),":",VLOOKUP(F5865,'Valid Values - Results'!$D$4:$F$12,3,FALSE)),"")</f>
        <v/>
      </c>
      <c r="H5865" s="41"/>
      <c r="I5865" s="41"/>
      <c r="J5865" s="41"/>
      <c r="K5865" s="41"/>
      <c r="L5865" s="41"/>
      <c r="M5865" s="92"/>
      <c r="N5865" s="41"/>
      <c r="O5865" s="41"/>
      <c r="P5865" s="41"/>
      <c r="Q5865" s="41"/>
      <c r="R5865" s="41"/>
      <c r="S5865" s="41"/>
      <c r="T5865" s="41"/>
      <c r="U5865" s="47"/>
      <c r="V5865" s="49"/>
      <c r="W5865" s="41"/>
      <c r="X5865" s="41"/>
      <c r="Y5865" s="41"/>
      <c r="AA5865" s="37" t="str">
        <f>IF($I5865&lt;&gt;"",VLOOKUP($I5865,'Valid Values - Search'!$R$4:$T$4719,3,FALSE),"")</f>
        <v/>
      </c>
      <c r="AB5865" s="37" t="str">
        <f>IF($I5865&lt;&gt;"",VLOOKUP($I5865,'Valid Values - Search'!$R$4:$S$4719,2,FALSE),"")</f>
        <v/>
      </c>
      <c r="AC5865" s="38" t="str">
        <f t="shared" si="91"/>
        <v/>
      </c>
      <c r="AD5865" s="38"/>
    </row>
    <row r="5866" spans="1:30">
      <c r="A5866" s="46"/>
      <c r="B5866" s="47"/>
      <c r="C5866" s="49"/>
      <c r="D5866" s="41"/>
      <c r="E5866" s="41"/>
      <c r="F5866" s="41"/>
      <c r="G5866" s="50" t="str">
        <f>IF(A5866&lt;&gt;"",CONCATENATE(A5866,":",YEAR(B5866),IF(MONTH(B5866)&gt;9,MONTH(B5866),CONCATENATE(0,MONTH(B5866))),IF(DAY(B5866)&gt;9,DAY(B5866),CONCATENATE(0,DAY(B5866))),IF(HOUR(C5866)&gt;9,HOUR(C5866),CONCATENATE(0,HOUR(C5866))),IF(MINUTE(C5866)&gt;9,MINUTE(C5866),CONCATENATE(0,MINUTE(C5866))),":",VLOOKUP(F5866,'Valid Values - Results'!$D$4:$F$12,3,FALSE)),"")</f>
        <v/>
      </c>
      <c r="H5866" s="41"/>
      <c r="I5866" s="41"/>
      <c r="J5866" s="41"/>
      <c r="K5866" s="41"/>
      <c r="L5866" s="41"/>
      <c r="M5866" s="92"/>
      <c r="N5866" s="41"/>
      <c r="O5866" s="41"/>
      <c r="P5866" s="41"/>
      <c r="Q5866" s="41"/>
      <c r="R5866" s="41"/>
      <c r="S5866" s="41"/>
      <c r="T5866" s="41"/>
      <c r="U5866" s="47"/>
      <c r="V5866" s="49"/>
      <c r="W5866" s="41"/>
      <c r="X5866" s="41"/>
      <c r="Y5866" s="41"/>
      <c r="AA5866" s="37" t="str">
        <f>IF($I5866&lt;&gt;"",VLOOKUP($I5866,'Valid Values - Search'!$R$4:$T$4719,3,FALSE),"")</f>
        <v/>
      </c>
      <c r="AB5866" s="37" t="str">
        <f>IF($I5866&lt;&gt;"",VLOOKUP($I5866,'Valid Values - Search'!$R$4:$S$4719,2,FALSE),"")</f>
        <v/>
      </c>
      <c r="AC5866" s="38" t="str">
        <f t="shared" si="91"/>
        <v/>
      </c>
      <c r="AD5866" s="38"/>
    </row>
    <row r="5867" spans="1:30">
      <c r="A5867" s="46"/>
      <c r="B5867" s="47"/>
      <c r="C5867" s="49"/>
      <c r="D5867" s="41"/>
      <c r="E5867" s="41"/>
      <c r="F5867" s="41"/>
      <c r="G5867" s="50" t="str">
        <f>IF(A5867&lt;&gt;"",CONCATENATE(A5867,":",YEAR(B5867),IF(MONTH(B5867)&gt;9,MONTH(B5867),CONCATENATE(0,MONTH(B5867))),IF(DAY(B5867)&gt;9,DAY(B5867),CONCATENATE(0,DAY(B5867))),IF(HOUR(C5867)&gt;9,HOUR(C5867),CONCATENATE(0,HOUR(C5867))),IF(MINUTE(C5867)&gt;9,MINUTE(C5867),CONCATENATE(0,MINUTE(C5867))),":",VLOOKUP(F5867,'Valid Values - Results'!$D$4:$F$12,3,FALSE)),"")</f>
        <v/>
      </c>
      <c r="H5867" s="41"/>
      <c r="I5867" s="41"/>
      <c r="J5867" s="41"/>
      <c r="K5867" s="41"/>
      <c r="L5867" s="41"/>
      <c r="M5867" s="92"/>
      <c r="N5867" s="41"/>
      <c r="O5867" s="41"/>
      <c r="P5867" s="41"/>
      <c r="Q5867" s="41"/>
      <c r="R5867" s="41"/>
      <c r="S5867" s="41"/>
      <c r="T5867" s="41"/>
      <c r="U5867" s="47"/>
      <c r="V5867" s="49"/>
      <c r="W5867" s="41"/>
      <c r="X5867" s="41"/>
      <c r="Y5867" s="41"/>
      <c r="AA5867" s="37" t="str">
        <f>IF($I5867&lt;&gt;"",VLOOKUP($I5867,'Valid Values - Search'!$R$4:$T$4719,3,FALSE),"")</f>
        <v/>
      </c>
      <c r="AB5867" s="37" t="str">
        <f>IF($I5867&lt;&gt;"",VLOOKUP($I5867,'Valid Values - Search'!$R$4:$S$4719,2,FALSE),"")</f>
        <v/>
      </c>
      <c r="AC5867" s="38" t="str">
        <f t="shared" si="91"/>
        <v/>
      </c>
      <c r="AD5867" s="38"/>
    </row>
    <row r="5868" spans="1:30">
      <c r="A5868" s="46"/>
      <c r="B5868" s="47"/>
      <c r="C5868" s="49"/>
      <c r="D5868" s="41"/>
      <c r="E5868" s="41"/>
      <c r="F5868" s="41"/>
      <c r="G5868" s="50" t="str">
        <f>IF(A5868&lt;&gt;"",CONCATENATE(A5868,":",YEAR(B5868),IF(MONTH(B5868)&gt;9,MONTH(B5868),CONCATENATE(0,MONTH(B5868))),IF(DAY(B5868)&gt;9,DAY(B5868),CONCATENATE(0,DAY(B5868))),IF(HOUR(C5868)&gt;9,HOUR(C5868),CONCATENATE(0,HOUR(C5868))),IF(MINUTE(C5868)&gt;9,MINUTE(C5868),CONCATENATE(0,MINUTE(C5868))),":",VLOOKUP(F5868,'Valid Values - Results'!$D$4:$F$12,3,FALSE)),"")</f>
        <v/>
      </c>
      <c r="H5868" s="41"/>
      <c r="I5868" s="41"/>
      <c r="J5868" s="41"/>
      <c r="K5868" s="41"/>
      <c r="L5868" s="41"/>
      <c r="M5868" s="92"/>
      <c r="N5868" s="41"/>
      <c r="O5868" s="41"/>
      <c r="P5868" s="41"/>
      <c r="Q5868" s="41"/>
      <c r="R5868" s="41"/>
      <c r="S5868" s="41"/>
      <c r="T5868" s="41"/>
      <c r="U5868" s="47"/>
      <c r="V5868" s="49"/>
      <c r="W5868" s="41"/>
      <c r="X5868" s="41"/>
      <c r="Y5868" s="41"/>
      <c r="AA5868" s="37" t="str">
        <f>IF($I5868&lt;&gt;"",VLOOKUP($I5868,'Valid Values - Search'!$R$4:$T$4719,3,FALSE),"")</f>
        <v/>
      </c>
      <c r="AB5868" s="37" t="str">
        <f>IF($I5868&lt;&gt;"",VLOOKUP($I5868,'Valid Values - Search'!$R$4:$S$4719,2,FALSE),"")</f>
        <v/>
      </c>
      <c r="AC5868" s="38" t="str">
        <f t="shared" si="91"/>
        <v/>
      </c>
      <c r="AD5868" s="38"/>
    </row>
    <row r="5869" spans="1:30">
      <c r="A5869" s="46"/>
      <c r="B5869" s="47"/>
      <c r="C5869" s="49"/>
      <c r="D5869" s="41"/>
      <c r="E5869" s="41"/>
      <c r="F5869" s="41"/>
      <c r="G5869" s="50" t="str">
        <f>IF(A5869&lt;&gt;"",CONCATENATE(A5869,":",YEAR(B5869),IF(MONTH(B5869)&gt;9,MONTH(B5869),CONCATENATE(0,MONTH(B5869))),IF(DAY(B5869)&gt;9,DAY(B5869),CONCATENATE(0,DAY(B5869))),IF(HOUR(C5869)&gt;9,HOUR(C5869),CONCATENATE(0,HOUR(C5869))),IF(MINUTE(C5869)&gt;9,MINUTE(C5869),CONCATENATE(0,MINUTE(C5869))),":",VLOOKUP(F5869,'Valid Values - Results'!$D$4:$F$12,3,FALSE)),"")</f>
        <v/>
      </c>
      <c r="H5869" s="41"/>
      <c r="I5869" s="41"/>
      <c r="J5869" s="41"/>
      <c r="K5869" s="41"/>
      <c r="L5869" s="41"/>
      <c r="M5869" s="92"/>
      <c r="N5869" s="41"/>
      <c r="O5869" s="41"/>
      <c r="P5869" s="41"/>
      <c r="Q5869" s="41"/>
      <c r="R5869" s="41"/>
      <c r="S5869" s="41"/>
      <c r="T5869" s="41"/>
      <c r="U5869" s="47"/>
      <c r="V5869" s="49"/>
      <c r="W5869" s="41"/>
      <c r="X5869" s="41"/>
      <c r="Y5869" s="41"/>
      <c r="AA5869" s="37" t="str">
        <f>IF($I5869&lt;&gt;"",VLOOKUP($I5869,'Valid Values - Search'!$R$4:$T$4719,3,FALSE),"")</f>
        <v/>
      </c>
      <c r="AB5869" s="37" t="str">
        <f>IF($I5869&lt;&gt;"",VLOOKUP($I5869,'Valid Values - Search'!$R$4:$S$4719,2,FALSE),"")</f>
        <v/>
      </c>
      <c r="AC5869" s="38" t="str">
        <f t="shared" si="91"/>
        <v/>
      </c>
      <c r="AD5869" s="38"/>
    </row>
    <row r="5870" spans="1:30">
      <c r="A5870" s="46"/>
      <c r="B5870" s="47"/>
      <c r="C5870" s="49"/>
      <c r="D5870" s="41"/>
      <c r="E5870" s="41"/>
      <c r="F5870" s="41"/>
      <c r="G5870" s="50" t="str">
        <f>IF(A5870&lt;&gt;"",CONCATENATE(A5870,":",YEAR(B5870),IF(MONTH(B5870)&gt;9,MONTH(B5870),CONCATENATE(0,MONTH(B5870))),IF(DAY(B5870)&gt;9,DAY(B5870),CONCATENATE(0,DAY(B5870))),IF(HOUR(C5870)&gt;9,HOUR(C5870),CONCATENATE(0,HOUR(C5870))),IF(MINUTE(C5870)&gt;9,MINUTE(C5870),CONCATENATE(0,MINUTE(C5870))),":",VLOOKUP(F5870,'Valid Values - Results'!$D$4:$F$12,3,FALSE)),"")</f>
        <v/>
      </c>
      <c r="H5870" s="41"/>
      <c r="I5870" s="41"/>
      <c r="J5870" s="41"/>
      <c r="K5870" s="41"/>
      <c r="L5870" s="41"/>
      <c r="M5870" s="92"/>
      <c r="N5870" s="41"/>
      <c r="O5870" s="41"/>
      <c r="P5870" s="41"/>
      <c r="Q5870" s="41"/>
      <c r="R5870" s="41"/>
      <c r="S5870" s="41"/>
      <c r="T5870" s="41"/>
      <c r="U5870" s="47"/>
      <c r="V5870" s="49"/>
      <c r="W5870" s="41"/>
      <c r="X5870" s="41"/>
      <c r="Y5870" s="41"/>
      <c r="AA5870" s="37" t="str">
        <f>IF($I5870&lt;&gt;"",VLOOKUP($I5870,'Valid Values - Search'!$R$4:$T$4719,3,FALSE),"")</f>
        <v/>
      </c>
      <c r="AB5870" s="37" t="str">
        <f>IF($I5870&lt;&gt;"",VLOOKUP($I5870,'Valid Values - Search'!$R$4:$S$4719,2,FALSE),"")</f>
        <v/>
      </c>
      <c r="AC5870" s="38" t="str">
        <f t="shared" si="91"/>
        <v/>
      </c>
      <c r="AD5870" s="38"/>
    </row>
    <row r="5871" spans="1:30">
      <c r="A5871" s="46"/>
      <c r="B5871" s="47"/>
      <c r="C5871" s="49"/>
      <c r="D5871" s="41"/>
      <c r="E5871" s="41"/>
      <c r="F5871" s="41"/>
      <c r="G5871" s="50" t="str">
        <f>IF(A5871&lt;&gt;"",CONCATENATE(A5871,":",YEAR(B5871),IF(MONTH(B5871)&gt;9,MONTH(B5871),CONCATENATE(0,MONTH(B5871))),IF(DAY(B5871)&gt;9,DAY(B5871),CONCATENATE(0,DAY(B5871))),IF(HOUR(C5871)&gt;9,HOUR(C5871),CONCATENATE(0,HOUR(C5871))),IF(MINUTE(C5871)&gt;9,MINUTE(C5871),CONCATENATE(0,MINUTE(C5871))),":",VLOOKUP(F5871,'Valid Values - Results'!$D$4:$F$12,3,FALSE)),"")</f>
        <v/>
      </c>
      <c r="H5871" s="41"/>
      <c r="I5871" s="41"/>
      <c r="J5871" s="41"/>
      <c r="K5871" s="41"/>
      <c r="L5871" s="41"/>
      <c r="M5871" s="92"/>
      <c r="N5871" s="41"/>
      <c r="O5871" s="41"/>
      <c r="P5871" s="41"/>
      <c r="Q5871" s="41"/>
      <c r="R5871" s="41"/>
      <c r="S5871" s="41"/>
      <c r="T5871" s="41"/>
      <c r="U5871" s="47"/>
      <c r="V5871" s="49"/>
      <c r="W5871" s="41"/>
      <c r="X5871" s="41"/>
      <c r="Y5871" s="41"/>
      <c r="AA5871" s="37" t="str">
        <f>IF($I5871&lt;&gt;"",VLOOKUP($I5871,'Valid Values - Search'!$R$4:$T$4719,3,FALSE),"")</f>
        <v/>
      </c>
      <c r="AB5871" s="37" t="str">
        <f>IF($I5871&lt;&gt;"",VLOOKUP($I5871,'Valid Values - Search'!$R$4:$S$4719,2,FALSE),"")</f>
        <v/>
      </c>
      <c r="AC5871" s="38" t="str">
        <f t="shared" si="91"/>
        <v/>
      </c>
      <c r="AD5871" s="38"/>
    </row>
    <row r="5872" spans="1:30">
      <c r="A5872" s="46"/>
      <c r="B5872" s="47"/>
      <c r="C5872" s="49"/>
      <c r="D5872" s="41"/>
      <c r="E5872" s="41"/>
      <c r="F5872" s="41"/>
      <c r="G5872" s="50" t="str">
        <f>IF(A5872&lt;&gt;"",CONCATENATE(A5872,":",YEAR(B5872),IF(MONTH(B5872)&gt;9,MONTH(B5872),CONCATENATE(0,MONTH(B5872))),IF(DAY(B5872)&gt;9,DAY(B5872),CONCATENATE(0,DAY(B5872))),IF(HOUR(C5872)&gt;9,HOUR(C5872),CONCATENATE(0,HOUR(C5872))),IF(MINUTE(C5872)&gt;9,MINUTE(C5872),CONCATENATE(0,MINUTE(C5872))),":",VLOOKUP(F5872,'Valid Values - Results'!$D$4:$F$12,3,FALSE)),"")</f>
        <v/>
      </c>
      <c r="H5872" s="41"/>
      <c r="I5872" s="41"/>
      <c r="J5872" s="41"/>
      <c r="K5872" s="41"/>
      <c r="L5872" s="41"/>
      <c r="M5872" s="92"/>
      <c r="N5872" s="41"/>
      <c r="O5872" s="41"/>
      <c r="P5872" s="41"/>
      <c r="Q5872" s="41"/>
      <c r="R5872" s="41"/>
      <c r="S5872" s="41"/>
      <c r="T5872" s="41"/>
      <c r="U5872" s="47"/>
      <c r="V5872" s="49"/>
      <c r="W5872" s="41"/>
      <c r="X5872" s="41"/>
      <c r="Y5872" s="41"/>
      <c r="AA5872" s="37" t="str">
        <f>IF($I5872&lt;&gt;"",VLOOKUP($I5872,'Valid Values - Search'!$R$4:$T$4719,3,FALSE),"")</f>
        <v/>
      </c>
      <c r="AB5872" s="37" t="str">
        <f>IF($I5872&lt;&gt;"",VLOOKUP($I5872,'Valid Values - Search'!$R$4:$S$4719,2,FALSE),"")</f>
        <v/>
      </c>
      <c r="AC5872" s="38" t="str">
        <f t="shared" si="91"/>
        <v/>
      </c>
      <c r="AD5872" s="38"/>
    </row>
    <row r="5873" spans="1:30">
      <c r="A5873" s="46"/>
      <c r="B5873" s="47"/>
      <c r="C5873" s="49"/>
      <c r="D5873" s="41"/>
      <c r="E5873" s="41"/>
      <c r="F5873" s="41"/>
      <c r="G5873" s="50" t="str">
        <f>IF(A5873&lt;&gt;"",CONCATENATE(A5873,":",YEAR(B5873),IF(MONTH(B5873)&gt;9,MONTH(B5873),CONCATENATE(0,MONTH(B5873))),IF(DAY(B5873)&gt;9,DAY(B5873),CONCATENATE(0,DAY(B5873))),IF(HOUR(C5873)&gt;9,HOUR(C5873),CONCATENATE(0,HOUR(C5873))),IF(MINUTE(C5873)&gt;9,MINUTE(C5873),CONCATENATE(0,MINUTE(C5873))),":",VLOOKUP(F5873,'Valid Values - Results'!$D$4:$F$12,3,FALSE)),"")</f>
        <v/>
      </c>
      <c r="H5873" s="41"/>
      <c r="I5873" s="41"/>
      <c r="J5873" s="41"/>
      <c r="K5873" s="41"/>
      <c r="L5873" s="41"/>
      <c r="M5873" s="92"/>
      <c r="N5873" s="41"/>
      <c r="O5873" s="41"/>
      <c r="P5873" s="41"/>
      <c r="Q5873" s="41"/>
      <c r="R5873" s="41"/>
      <c r="S5873" s="41"/>
      <c r="T5873" s="41"/>
      <c r="U5873" s="47"/>
      <c r="V5873" s="49"/>
      <c r="W5873" s="41"/>
      <c r="X5873" s="41"/>
      <c r="Y5873" s="41"/>
      <c r="AA5873" s="37" t="str">
        <f>IF($I5873&lt;&gt;"",VLOOKUP($I5873,'Valid Values - Search'!$R$4:$T$4719,3,FALSE),"")</f>
        <v/>
      </c>
      <c r="AB5873" s="37" t="str">
        <f>IF($I5873&lt;&gt;"",VLOOKUP($I5873,'Valid Values - Search'!$R$4:$S$4719,2,FALSE),"")</f>
        <v/>
      </c>
      <c r="AC5873" s="38" t="str">
        <f t="shared" si="91"/>
        <v/>
      </c>
      <c r="AD5873" s="38"/>
    </row>
    <row r="5874" spans="1:30">
      <c r="A5874" s="46"/>
      <c r="B5874" s="47"/>
      <c r="C5874" s="49"/>
      <c r="D5874" s="41"/>
      <c r="E5874" s="41"/>
      <c r="F5874" s="41"/>
      <c r="G5874" s="50" t="str">
        <f>IF(A5874&lt;&gt;"",CONCATENATE(A5874,":",YEAR(B5874),IF(MONTH(B5874)&gt;9,MONTH(B5874),CONCATENATE(0,MONTH(B5874))),IF(DAY(B5874)&gt;9,DAY(B5874),CONCATENATE(0,DAY(B5874))),IF(HOUR(C5874)&gt;9,HOUR(C5874),CONCATENATE(0,HOUR(C5874))),IF(MINUTE(C5874)&gt;9,MINUTE(C5874),CONCATENATE(0,MINUTE(C5874))),":",VLOOKUP(F5874,'Valid Values - Results'!$D$4:$F$12,3,FALSE)),"")</f>
        <v/>
      </c>
      <c r="H5874" s="41"/>
      <c r="I5874" s="41"/>
      <c r="J5874" s="41"/>
      <c r="K5874" s="41"/>
      <c r="L5874" s="41"/>
      <c r="M5874" s="92"/>
      <c r="N5874" s="41"/>
      <c r="O5874" s="41"/>
      <c r="P5874" s="41"/>
      <c r="Q5874" s="41"/>
      <c r="R5874" s="41"/>
      <c r="S5874" s="41"/>
      <c r="T5874" s="41"/>
      <c r="U5874" s="47"/>
      <c r="V5874" s="49"/>
      <c r="W5874" s="41"/>
      <c r="X5874" s="41"/>
      <c r="Y5874" s="41"/>
      <c r="AA5874" s="37" t="str">
        <f>IF($I5874&lt;&gt;"",VLOOKUP($I5874,'Valid Values - Search'!$R$4:$T$4719,3,FALSE),"")</f>
        <v/>
      </c>
      <c r="AB5874" s="37" t="str">
        <f>IF($I5874&lt;&gt;"",VLOOKUP($I5874,'Valid Values - Search'!$R$4:$S$4719,2,FALSE),"")</f>
        <v/>
      </c>
      <c r="AC5874" s="38" t="str">
        <f t="shared" si="91"/>
        <v/>
      </c>
      <c r="AD5874" s="38"/>
    </row>
    <row r="5875" spans="1:30">
      <c r="A5875" s="46"/>
      <c r="B5875" s="47"/>
      <c r="C5875" s="49"/>
      <c r="D5875" s="41"/>
      <c r="E5875" s="41"/>
      <c r="F5875" s="41"/>
      <c r="G5875" s="50" t="str">
        <f>IF(A5875&lt;&gt;"",CONCATENATE(A5875,":",YEAR(B5875),IF(MONTH(B5875)&gt;9,MONTH(B5875),CONCATENATE(0,MONTH(B5875))),IF(DAY(B5875)&gt;9,DAY(B5875),CONCATENATE(0,DAY(B5875))),IF(HOUR(C5875)&gt;9,HOUR(C5875),CONCATENATE(0,HOUR(C5875))),IF(MINUTE(C5875)&gt;9,MINUTE(C5875),CONCATENATE(0,MINUTE(C5875))),":",VLOOKUP(F5875,'Valid Values - Results'!$D$4:$F$12,3,FALSE)),"")</f>
        <v/>
      </c>
      <c r="H5875" s="41"/>
      <c r="I5875" s="41"/>
      <c r="J5875" s="41"/>
      <c r="K5875" s="41"/>
      <c r="L5875" s="41"/>
      <c r="M5875" s="92"/>
      <c r="N5875" s="41"/>
      <c r="O5875" s="41"/>
      <c r="P5875" s="41"/>
      <c r="Q5875" s="41"/>
      <c r="R5875" s="41"/>
      <c r="S5875" s="41"/>
      <c r="T5875" s="41"/>
      <c r="U5875" s="47"/>
      <c r="V5875" s="49"/>
      <c r="W5875" s="41"/>
      <c r="X5875" s="41"/>
      <c r="Y5875" s="41"/>
      <c r="AA5875" s="37" t="str">
        <f>IF($I5875&lt;&gt;"",VLOOKUP($I5875,'Valid Values - Search'!$R$4:$T$4719,3,FALSE),"")</f>
        <v/>
      </c>
      <c r="AB5875" s="37" t="str">
        <f>IF($I5875&lt;&gt;"",VLOOKUP($I5875,'Valid Values - Search'!$R$4:$S$4719,2,FALSE),"")</f>
        <v/>
      </c>
      <c r="AC5875" s="38" t="str">
        <f t="shared" si="91"/>
        <v/>
      </c>
      <c r="AD5875" s="38"/>
    </row>
    <row r="5876" spans="1:30">
      <c r="A5876" s="46"/>
      <c r="B5876" s="47"/>
      <c r="C5876" s="49"/>
      <c r="D5876" s="41"/>
      <c r="E5876" s="41"/>
      <c r="F5876" s="41"/>
      <c r="G5876" s="50" t="str">
        <f>IF(A5876&lt;&gt;"",CONCATENATE(A5876,":",YEAR(B5876),IF(MONTH(B5876)&gt;9,MONTH(B5876),CONCATENATE(0,MONTH(B5876))),IF(DAY(B5876)&gt;9,DAY(B5876),CONCATENATE(0,DAY(B5876))),IF(HOUR(C5876)&gt;9,HOUR(C5876),CONCATENATE(0,HOUR(C5876))),IF(MINUTE(C5876)&gt;9,MINUTE(C5876),CONCATENATE(0,MINUTE(C5876))),":",VLOOKUP(F5876,'Valid Values - Results'!$D$4:$F$12,3,FALSE)),"")</f>
        <v/>
      </c>
      <c r="H5876" s="41"/>
      <c r="I5876" s="41"/>
      <c r="J5876" s="41"/>
      <c r="K5876" s="41"/>
      <c r="L5876" s="41"/>
      <c r="M5876" s="92"/>
      <c r="N5876" s="41"/>
      <c r="O5876" s="41"/>
      <c r="P5876" s="41"/>
      <c r="Q5876" s="41"/>
      <c r="R5876" s="41"/>
      <c r="S5876" s="41"/>
      <c r="T5876" s="41"/>
      <c r="U5876" s="47"/>
      <c r="V5876" s="49"/>
      <c r="W5876" s="41"/>
      <c r="X5876" s="41"/>
      <c r="Y5876" s="41"/>
      <c r="AA5876" s="37" t="str">
        <f>IF($I5876&lt;&gt;"",VLOOKUP($I5876,'Valid Values - Search'!$R$4:$T$4719,3,FALSE),"")</f>
        <v/>
      </c>
      <c r="AB5876" s="37" t="str">
        <f>IF($I5876&lt;&gt;"",VLOOKUP($I5876,'Valid Values - Search'!$R$4:$S$4719,2,FALSE),"")</f>
        <v/>
      </c>
      <c r="AC5876" s="38" t="str">
        <f t="shared" si="91"/>
        <v/>
      </c>
      <c r="AD5876" s="38"/>
    </row>
    <row r="5877" spans="1:30">
      <c r="A5877" s="46"/>
      <c r="B5877" s="47"/>
      <c r="C5877" s="49"/>
      <c r="D5877" s="41"/>
      <c r="E5877" s="41"/>
      <c r="F5877" s="41"/>
      <c r="G5877" s="50" t="str">
        <f>IF(A5877&lt;&gt;"",CONCATENATE(A5877,":",YEAR(B5877),IF(MONTH(B5877)&gt;9,MONTH(B5877),CONCATENATE(0,MONTH(B5877))),IF(DAY(B5877)&gt;9,DAY(B5877),CONCATENATE(0,DAY(B5877))),IF(HOUR(C5877)&gt;9,HOUR(C5877),CONCATENATE(0,HOUR(C5877))),IF(MINUTE(C5877)&gt;9,MINUTE(C5877),CONCATENATE(0,MINUTE(C5877))),":",VLOOKUP(F5877,'Valid Values - Results'!$D$4:$F$12,3,FALSE)),"")</f>
        <v/>
      </c>
      <c r="H5877" s="41"/>
      <c r="I5877" s="41"/>
      <c r="J5877" s="41"/>
      <c r="K5877" s="41"/>
      <c r="L5877" s="41"/>
      <c r="M5877" s="92"/>
      <c r="N5877" s="41"/>
      <c r="O5877" s="41"/>
      <c r="P5877" s="41"/>
      <c r="Q5877" s="41"/>
      <c r="R5877" s="41"/>
      <c r="S5877" s="41"/>
      <c r="T5877" s="41"/>
      <c r="U5877" s="47"/>
      <c r="V5877" s="49"/>
      <c r="W5877" s="41"/>
      <c r="X5877" s="41"/>
      <c r="Y5877" s="41"/>
      <c r="AA5877" s="37" t="str">
        <f>IF($I5877&lt;&gt;"",VLOOKUP($I5877,'Valid Values - Search'!$R$4:$T$4719,3,FALSE),"")</f>
        <v/>
      </c>
      <c r="AB5877" s="37" t="str">
        <f>IF($I5877&lt;&gt;"",VLOOKUP($I5877,'Valid Values - Search'!$R$4:$S$4719,2,FALSE),"")</f>
        <v/>
      </c>
      <c r="AC5877" s="38" t="str">
        <f t="shared" si="91"/>
        <v/>
      </c>
      <c r="AD5877" s="38"/>
    </row>
    <row r="5878" spans="1:30">
      <c r="A5878" s="46"/>
      <c r="B5878" s="47"/>
      <c r="C5878" s="49"/>
      <c r="D5878" s="41"/>
      <c r="E5878" s="41"/>
      <c r="F5878" s="41"/>
      <c r="G5878" s="50" t="str">
        <f>IF(A5878&lt;&gt;"",CONCATENATE(A5878,":",YEAR(B5878),IF(MONTH(B5878)&gt;9,MONTH(B5878),CONCATENATE(0,MONTH(B5878))),IF(DAY(B5878)&gt;9,DAY(B5878),CONCATENATE(0,DAY(B5878))),IF(HOUR(C5878)&gt;9,HOUR(C5878),CONCATENATE(0,HOUR(C5878))),IF(MINUTE(C5878)&gt;9,MINUTE(C5878),CONCATENATE(0,MINUTE(C5878))),":",VLOOKUP(F5878,'Valid Values - Results'!$D$4:$F$12,3,FALSE)),"")</f>
        <v/>
      </c>
      <c r="H5878" s="41"/>
      <c r="I5878" s="41"/>
      <c r="J5878" s="41"/>
      <c r="K5878" s="41"/>
      <c r="L5878" s="41"/>
      <c r="M5878" s="92"/>
      <c r="N5878" s="41"/>
      <c r="O5878" s="41"/>
      <c r="P5878" s="41"/>
      <c r="Q5878" s="41"/>
      <c r="R5878" s="41"/>
      <c r="S5878" s="41"/>
      <c r="T5878" s="41"/>
      <c r="U5878" s="47"/>
      <c r="V5878" s="49"/>
      <c r="W5878" s="41"/>
      <c r="X5878" s="41"/>
      <c r="Y5878" s="41"/>
      <c r="AA5878" s="37" t="str">
        <f>IF($I5878&lt;&gt;"",VLOOKUP($I5878,'Valid Values - Search'!$R$4:$T$4719,3,FALSE),"")</f>
        <v/>
      </c>
      <c r="AB5878" s="37" t="str">
        <f>IF($I5878&lt;&gt;"",VLOOKUP($I5878,'Valid Values - Search'!$R$4:$S$4719,2,FALSE),"")</f>
        <v/>
      </c>
      <c r="AC5878" s="38" t="str">
        <f t="shared" si="91"/>
        <v/>
      </c>
      <c r="AD5878" s="38"/>
    </row>
    <row r="5879" spans="1:30">
      <c r="A5879" s="46"/>
      <c r="B5879" s="47"/>
      <c r="C5879" s="49"/>
      <c r="D5879" s="41"/>
      <c r="E5879" s="41"/>
      <c r="F5879" s="41"/>
      <c r="G5879" s="50" t="str">
        <f>IF(A5879&lt;&gt;"",CONCATENATE(A5879,":",YEAR(B5879),IF(MONTH(B5879)&gt;9,MONTH(B5879),CONCATENATE(0,MONTH(B5879))),IF(DAY(B5879)&gt;9,DAY(B5879),CONCATENATE(0,DAY(B5879))),IF(HOUR(C5879)&gt;9,HOUR(C5879),CONCATENATE(0,HOUR(C5879))),IF(MINUTE(C5879)&gt;9,MINUTE(C5879),CONCATENATE(0,MINUTE(C5879))),":",VLOOKUP(F5879,'Valid Values - Results'!$D$4:$F$12,3,FALSE)),"")</f>
        <v/>
      </c>
      <c r="H5879" s="41"/>
      <c r="I5879" s="41"/>
      <c r="J5879" s="41"/>
      <c r="K5879" s="41"/>
      <c r="L5879" s="41"/>
      <c r="M5879" s="92"/>
      <c r="N5879" s="41"/>
      <c r="O5879" s="41"/>
      <c r="P5879" s="41"/>
      <c r="Q5879" s="41"/>
      <c r="R5879" s="41"/>
      <c r="S5879" s="41"/>
      <c r="T5879" s="41"/>
      <c r="U5879" s="47"/>
      <c r="V5879" s="49"/>
      <c r="W5879" s="41"/>
      <c r="X5879" s="41"/>
      <c r="Y5879" s="41"/>
      <c r="AA5879" s="37" t="str">
        <f>IF($I5879&lt;&gt;"",VLOOKUP($I5879,'Valid Values - Search'!$R$4:$T$4719,3,FALSE),"")</f>
        <v/>
      </c>
      <c r="AB5879" s="37" t="str">
        <f>IF($I5879&lt;&gt;"",VLOOKUP($I5879,'Valid Values - Search'!$R$4:$S$4719,2,FALSE),"")</f>
        <v/>
      </c>
      <c r="AC5879" s="38" t="str">
        <f t="shared" si="91"/>
        <v/>
      </c>
      <c r="AD5879" s="38"/>
    </row>
    <row r="5880" spans="1:30">
      <c r="A5880" s="46"/>
      <c r="B5880" s="47"/>
      <c r="C5880" s="49"/>
      <c r="D5880" s="41"/>
      <c r="E5880" s="41"/>
      <c r="F5880" s="41"/>
      <c r="G5880" s="50" t="str">
        <f>IF(A5880&lt;&gt;"",CONCATENATE(A5880,":",YEAR(B5880),IF(MONTH(B5880)&gt;9,MONTH(B5880),CONCATENATE(0,MONTH(B5880))),IF(DAY(B5880)&gt;9,DAY(B5880),CONCATENATE(0,DAY(B5880))),IF(HOUR(C5880)&gt;9,HOUR(C5880),CONCATENATE(0,HOUR(C5880))),IF(MINUTE(C5880)&gt;9,MINUTE(C5880),CONCATENATE(0,MINUTE(C5880))),":",VLOOKUP(F5880,'Valid Values - Results'!$D$4:$F$12,3,FALSE)),"")</f>
        <v/>
      </c>
      <c r="H5880" s="41"/>
      <c r="I5880" s="41"/>
      <c r="J5880" s="41"/>
      <c r="K5880" s="41"/>
      <c r="L5880" s="41"/>
      <c r="M5880" s="92"/>
      <c r="N5880" s="41"/>
      <c r="O5880" s="41"/>
      <c r="P5880" s="41"/>
      <c r="Q5880" s="41"/>
      <c r="R5880" s="41"/>
      <c r="S5880" s="41"/>
      <c r="T5880" s="41"/>
      <c r="U5880" s="47"/>
      <c r="V5880" s="49"/>
      <c r="W5880" s="41"/>
      <c r="X5880" s="41"/>
      <c r="Y5880" s="41"/>
      <c r="AA5880" s="37" t="str">
        <f>IF($I5880&lt;&gt;"",VLOOKUP($I5880,'Valid Values - Search'!$R$4:$T$4719,3,FALSE),"")</f>
        <v/>
      </c>
      <c r="AB5880" s="37" t="str">
        <f>IF($I5880&lt;&gt;"",VLOOKUP($I5880,'Valid Values - Search'!$R$4:$S$4719,2,FALSE),"")</f>
        <v/>
      </c>
      <c r="AC5880" s="38" t="str">
        <f t="shared" si="91"/>
        <v/>
      </c>
      <c r="AD5880" s="38"/>
    </row>
    <row r="5881" spans="1:30">
      <c r="A5881" s="46"/>
      <c r="B5881" s="47"/>
      <c r="C5881" s="49"/>
      <c r="D5881" s="41"/>
      <c r="E5881" s="41"/>
      <c r="F5881" s="41"/>
      <c r="G5881" s="50" t="str">
        <f>IF(A5881&lt;&gt;"",CONCATENATE(A5881,":",YEAR(B5881),IF(MONTH(B5881)&gt;9,MONTH(B5881),CONCATENATE(0,MONTH(B5881))),IF(DAY(B5881)&gt;9,DAY(B5881),CONCATENATE(0,DAY(B5881))),IF(HOUR(C5881)&gt;9,HOUR(C5881),CONCATENATE(0,HOUR(C5881))),IF(MINUTE(C5881)&gt;9,MINUTE(C5881),CONCATENATE(0,MINUTE(C5881))),":",VLOOKUP(F5881,'Valid Values - Results'!$D$4:$F$12,3,FALSE)),"")</f>
        <v/>
      </c>
      <c r="H5881" s="41"/>
      <c r="I5881" s="41"/>
      <c r="J5881" s="41"/>
      <c r="K5881" s="41"/>
      <c r="L5881" s="41"/>
      <c r="M5881" s="92"/>
      <c r="N5881" s="41"/>
      <c r="O5881" s="41"/>
      <c r="P5881" s="41"/>
      <c r="Q5881" s="41"/>
      <c r="R5881" s="41"/>
      <c r="S5881" s="41"/>
      <c r="T5881" s="41"/>
      <c r="U5881" s="47"/>
      <c r="V5881" s="49"/>
      <c r="W5881" s="41"/>
      <c r="X5881" s="41"/>
      <c r="Y5881" s="41"/>
      <c r="AA5881" s="37" t="str">
        <f>IF($I5881&lt;&gt;"",VLOOKUP($I5881,'Valid Values - Search'!$R$4:$T$4719,3,FALSE),"")</f>
        <v/>
      </c>
      <c r="AB5881" s="37" t="str">
        <f>IF($I5881&lt;&gt;"",VLOOKUP($I5881,'Valid Values - Search'!$R$4:$S$4719,2,FALSE),"")</f>
        <v/>
      </c>
      <c r="AC5881" s="38" t="str">
        <f t="shared" si="91"/>
        <v/>
      </c>
      <c r="AD5881" s="38"/>
    </row>
    <row r="5882" spans="1:30">
      <c r="A5882" s="46"/>
      <c r="B5882" s="47"/>
      <c r="C5882" s="49"/>
      <c r="D5882" s="41"/>
      <c r="E5882" s="41"/>
      <c r="F5882" s="41"/>
      <c r="G5882" s="50" t="str">
        <f>IF(A5882&lt;&gt;"",CONCATENATE(A5882,":",YEAR(B5882),IF(MONTH(B5882)&gt;9,MONTH(B5882),CONCATENATE(0,MONTH(B5882))),IF(DAY(B5882)&gt;9,DAY(B5882),CONCATENATE(0,DAY(B5882))),IF(HOUR(C5882)&gt;9,HOUR(C5882),CONCATENATE(0,HOUR(C5882))),IF(MINUTE(C5882)&gt;9,MINUTE(C5882),CONCATENATE(0,MINUTE(C5882))),":",VLOOKUP(F5882,'Valid Values - Results'!$D$4:$F$12,3,FALSE)),"")</f>
        <v/>
      </c>
      <c r="H5882" s="41"/>
      <c r="I5882" s="41"/>
      <c r="J5882" s="41"/>
      <c r="K5882" s="41"/>
      <c r="L5882" s="41"/>
      <c r="M5882" s="92"/>
      <c r="N5882" s="41"/>
      <c r="O5882" s="41"/>
      <c r="P5882" s="41"/>
      <c r="Q5882" s="41"/>
      <c r="R5882" s="41"/>
      <c r="S5882" s="41"/>
      <c r="T5882" s="41"/>
      <c r="U5882" s="47"/>
      <c r="V5882" s="49"/>
      <c r="W5882" s="41"/>
      <c r="X5882" s="41"/>
      <c r="Y5882" s="41"/>
      <c r="AA5882" s="37" t="str">
        <f>IF($I5882&lt;&gt;"",VLOOKUP($I5882,'Valid Values - Search'!$R$4:$T$4719,3,FALSE),"")</f>
        <v/>
      </c>
      <c r="AB5882" s="37" t="str">
        <f>IF($I5882&lt;&gt;"",VLOOKUP($I5882,'Valid Values - Search'!$R$4:$S$4719,2,FALSE),"")</f>
        <v/>
      </c>
      <c r="AC5882" s="38" t="str">
        <f t="shared" si="91"/>
        <v/>
      </c>
      <c r="AD5882" s="38"/>
    </row>
    <row r="5883" spans="1:30">
      <c r="A5883" s="46"/>
      <c r="B5883" s="47"/>
      <c r="C5883" s="49"/>
      <c r="D5883" s="41"/>
      <c r="E5883" s="41"/>
      <c r="F5883" s="41"/>
      <c r="G5883" s="50" t="str">
        <f>IF(A5883&lt;&gt;"",CONCATENATE(A5883,":",YEAR(B5883),IF(MONTH(B5883)&gt;9,MONTH(B5883),CONCATENATE(0,MONTH(B5883))),IF(DAY(B5883)&gt;9,DAY(B5883),CONCATENATE(0,DAY(B5883))),IF(HOUR(C5883)&gt;9,HOUR(C5883),CONCATENATE(0,HOUR(C5883))),IF(MINUTE(C5883)&gt;9,MINUTE(C5883),CONCATENATE(0,MINUTE(C5883))),":",VLOOKUP(F5883,'Valid Values - Results'!$D$4:$F$12,3,FALSE)),"")</f>
        <v/>
      </c>
      <c r="H5883" s="41"/>
      <c r="I5883" s="41"/>
      <c r="J5883" s="41"/>
      <c r="K5883" s="41"/>
      <c r="L5883" s="41"/>
      <c r="M5883" s="92"/>
      <c r="N5883" s="41"/>
      <c r="O5883" s="41"/>
      <c r="P5883" s="41"/>
      <c r="Q5883" s="41"/>
      <c r="R5883" s="41"/>
      <c r="S5883" s="41"/>
      <c r="T5883" s="41"/>
      <c r="U5883" s="47"/>
      <c r="V5883" s="49"/>
      <c r="W5883" s="41"/>
      <c r="X5883" s="41"/>
      <c r="Y5883" s="41"/>
      <c r="AA5883" s="37" t="str">
        <f>IF($I5883&lt;&gt;"",VLOOKUP($I5883,'Valid Values - Search'!$R$4:$T$4719,3,FALSE),"")</f>
        <v/>
      </c>
      <c r="AB5883" s="37" t="str">
        <f>IF($I5883&lt;&gt;"",VLOOKUP($I5883,'Valid Values - Search'!$R$4:$S$4719,2,FALSE),"")</f>
        <v/>
      </c>
      <c r="AC5883" s="38" t="str">
        <f t="shared" si="91"/>
        <v/>
      </c>
      <c r="AD5883" s="38"/>
    </row>
    <row r="5884" spans="1:30">
      <c r="A5884" s="46"/>
      <c r="B5884" s="47"/>
      <c r="C5884" s="49"/>
      <c r="D5884" s="41"/>
      <c r="E5884" s="41"/>
      <c r="F5884" s="41"/>
      <c r="G5884" s="50" t="str">
        <f>IF(A5884&lt;&gt;"",CONCATENATE(A5884,":",YEAR(B5884),IF(MONTH(B5884)&gt;9,MONTH(B5884),CONCATENATE(0,MONTH(B5884))),IF(DAY(B5884)&gt;9,DAY(B5884),CONCATENATE(0,DAY(B5884))),IF(HOUR(C5884)&gt;9,HOUR(C5884),CONCATENATE(0,HOUR(C5884))),IF(MINUTE(C5884)&gt;9,MINUTE(C5884),CONCATENATE(0,MINUTE(C5884))),":",VLOOKUP(F5884,'Valid Values - Results'!$D$4:$F$12,3,FALSE)),"")</f>
        <v/>
      </c>
      <c r="H5884" s="41"/>
      <c r="I5884" s="41"/>
      <c r="J5884" s="41"/>
      <c r="K5884" s="41"/>
      <c r="L5884" s="41"/>
      <c r="M5884" s="92"/>
      <c r="N5884" s="41"/>
      <c r="O5884" s="41"/>
      <c r="P5884" s="41"/>
      <c r="Q5884" s="41"/>
      <c r="R5884" s="41"/>
      <c r="S5884" s="41"/>
      <c r="T5884" s="41"/>
      <c r="U5884" s="47"/>
      <c r="V5884" s="49"/>
      <c r="W5884" s="41"/>
      <c r="X5884" s="41"/>
      <c r="Y5884" s="41"/>
      <c r="AA5884" s="37" t="str">
        <f>IF($I5884&lt;&gt;"",VLOOKUP($I5884,'Valid Values - Search'!$R$4:$T$4719,3,FALSE),"")</f>
        <v/>
      </c>
      <c r="AB5884" s="37" t="str">
        <f>IF($I5884&lt;&gt;"",VLOOKUP($I5884,'Valid Values - Search'!$R$4:$S$4719,2,FALSE),"")</f>
        <v/>
      </c>
      <c r="AC5884" s="38" t="str">
        <f t="shared" si="91"/>
        <v/>
      </c>
      <c r="AD5884" s="38"/>
    </row>
    <row r="5885" spans="1:30">
      <c r="A5885" s="46"/>
      <c r="B5885" s="47"/>
      <c r="C5885" s="49"/>
      <c r="D5885" s="41"/>
      <c r="E5885" s="41"/>
      <c r="F5885" s="41"/>
      <c r="G5885" s="50" t="str">
        <f>IF(A5885&lt;&gt;"",CONCATENATE(A5885,":",YEAR(B5885),IF(MONTH(B5885)&gt;9,MONTH(B5885),CONCATENATE(0,MONTH(B5885))),IF(DAY(B5885)&gt;9,DAY(B5885),CONCATENATE(0,DAY(B5885))),IF(HOUR(C5885)&gt;9,HOUR(C5885),CONCATENATE(0,HOUR(C5885))),IF(MINUTE(C5885)&gt;9,MINUTE(C5885),CONCATENATE(0,MINUTE(C5885))),":",VLOOKUP(F5885,'Valid Values - Results'!$D$4:$F$12,3,FALSE)),"")</f>
        <v/>
      </c>
      <c r="H5885" s="41"/>
      <c r="I5885" s="41"/>
      <c r="J5885" s="41"/>
      <c r="K5885" s="41"/>
      <c r="L5885" s="41"/>
      <c r="M5885" s="92"/>
      <c r="N5885" s="41"/>
      <c r="O5885" s="41"/>
      <c r="P5885" s="41"/>
      <c r="Q5885" s="41"/>
      <c r="R5885" s="41"/>
      <c r="S5885" s="41"/>
      <c r="T5885" s="41"/>
      <c r="U5885" s="47"/>
      <c r="V5885" s="49"/>
      <c r="W5885" s="41"/>
      <c r="X5885" s="41"/>
      <c r="Y5885" s="41"/>
      <c r="AA5885" s="37" t="str">
        <f>IF($I5885&lt;&gt;"",VLOOKUP($I5885,'Valid Values - Search'!$R$4:$T$4719,3,FALSE),"")</f>
        <v/>
      </c>
      <c r="AB5885" s="37" t="str">
        <f>IF($I5885&lt;&gt;"",VLOOKUP($I5885,'Valid Values - Search'!$R$4:$S$4719,2,FALSE),"")</f>
        <v/>
      </c>
      <c r="AC5885" s="38" t="str">
        <f t="shared" si="91"/>
        <v/>
      </c>
      <c r="AD5885" s="38"/>
    </row>
    <row r="5886" spans="1:30">
      <c r="A5886" s="46"/>
      <c r="B5886" s="47"/>
      <c r="C5886" s="49"/>
      <c r="D5886" s="41"/>
      <c r="E5886" s="41"/>
      <c r="F5886" s="41"/>
      <c r="G5886" s="50" t="str">
        <f>IF(A5886&lt;&gt;"",CONCATENATE(A5886,":",YEAR(B5886),IF(MONTH(B5886)&gt;9,MONTH(B5886),CONCATENATE(0,MONTH(B5886))),IF(DAY(B5886)&gt;9,DAY(B5886),CONCATENATE(0,DAY(B5886))),IF(HOUR(C5886)&gt;9,HOUR(C5886),CONCATENATE(0,HOUR(C5886))),IF(MINUTE(C5886)&gt;9,MINUTE(C5886),CONCATENATE(0,MINUTE(C5886))),":",VLOOKUP(F5886,'Valid Values - Results'!$D$4:$F$12,3,FALSE)),"")</f>
        <v/>
      </c>
      <c r="H5886" s="41"/>
      <c r="I5886" s="41"/>
      <c r="J5886" s="41"/>
      <c r="K5886" s="41"/>
      <c r="L5886" s="41"/>
      <c r="M5886" s="92"/>
      <c r="N5886" s="41"/>
      <c r="O5886" s="41"/>
      <c r="P5886" s="41"/>
      <c r="Q5886" s="41"/>
      <c r="R5886" s="41"/>
      <c r="S5886" s="41"/>
      <c r="T5886" s="41"/>
      <c r="U5886" s="47"/>
      <c r="V5886" s="49"/>
      <c r="W5886" s="41"/>
      <c r="X5886" s="41"/>
      <c r="Y5886" s="41"/>
      <c r="AA5886" s="37" t="str">
        <f>IF($I5886&lt;&gt;"",VLOOKUP($I5886,'Valid Values - Search'!$R$4:$T$4719,3,FALSE),"")</f>
        <v/>
      </c>
      <c r="AB5886" s="37" t="str">
        <f>IF($I5886&lt;&gt;"",VLOOKUP($I5886,'Valid Values - Search'!$R$4:$S$4719,2,FALSE),"")</f>
        <v/>
      </c>
      <c r="AC5886" s="38" t="str">
        <f t="shared" si="91"/>
        <v/>
      </c>
      <c r="AD5886" s="38"/>
    </row>
    <row r="5887" spans="1:30">
      <c r="A5887" s="46"/>
      <c r="B5887" s="47"/>
      <c r="C5887" s="49"/>
      <c r="D5887" s="41"/>
      <c r="E5887" s="41"/>
      <c r="F5887" s="41"/>
      <c r="G5887" s="50" t="str">
        <f>IF(A5887&lt;&gt;"",CONCATENATE(A5887,":",YEAR(B5887),IF(MONTH(B5887)&gt;9,MONTH(B5887),CONCATENATE(0,MONTH(B5887))),IF(DAY(B5887)&gt;9,DAY(B5887),CONCATENATE(0,DAY(B5887))),IF(HOUR(C5887)&gt;9,HOUR(C5887),CONCATENATE(0,HOUR(C5887))),IF(MINUTE(C5887)&gt;9,MINUTE(C5887),CONCATENATE(0,MINUTE(C5887))),":",VLOOKUP(F5887,'Valid Values - Results'!$D$4:$F$12,3,FALSE)),"")</f>
        <v/>
      </c>
      <c r="H5887" s="41"/>
      <c r="I5887" s="41"/>
      <c r="J5887" s="41"/>
      <c r="K5887" s="41"/>
      <c r="L5887" s="41"/>
      <c r="M5887" s="92"/>
      <c r="N5887" s="41"/>
      <c r="O5887" s="41"/>
      <c r="P5887" s="41"/>
      <c r="Q5887" s="41"/>
      <c r="R5887" s="41"/>
      <c r="S5887" s="41"/>
      <c r="T5887" s="41"/>
      <c r="U5887" s="47"/>
      <c r="V5887" s="49"/>
      <c r="W5887" s="41"/>
      <c r="X5887" s="41"/>
      <c r="Y5887" s="41"/>
      <c r="AA5887" s="37" t="str">
        <f>IF($I5887&lt;&gt;"",VLOOKUP($I5887,'Valid Values - Search'!$R$4:$T$4719,3,FALSE),"")</f>
        <v/>
      </c>
      <c r="AB5887" s="37" t="str">
        <f>IF($I5887&lt;&gt;"",VLOOKUP($I5887,'Valid Values - Search'!$R$4:$S$4719,2,FALSE),"")</f>
        <v/>
      </c>
      <c r="AC5887" s="38" t="str">
        <f t="shared" si="91"/>
        <v/>
      </c>
      <c r="AD5887" s="38"/>
    </row>
    <row r="5888" spans="1:30">
      <c r="A5888" s="46"/>
      <c r="B5888" s="47"/>
      <c r="C5888" s="49"/>
      <c r="D5888" s="41"/>
      <c r="E5888" s="41"/>
      <c r="F5888" s="41"/>
      <c r="G5888" s="50" t="str">
        <f>IF(A5888&lt;&gt;"",CONCATENATE(A5888,":",YEAR(B5888),IF(MONTH(B5888)&gt;9,MONTH(B5888),CONCATENATE(0,MONTH(B5888))),IF(DAY(B5888)&gt;9,DAY(B5888),CONCATENATE(0,DAY(B5888))),IF(HOUR(C5888)&gt;9,HOUR(C5888),CONCATENATE(0,HOUR(C5888))),IF(MINUTE(C5888)&gt;9,MINUTE(C5888),CONCATENATE(0,MINUTE(C5888))),":",VLOOKUP(F5888,'Valid Values - Results'!$D$4:$F$12,3,FALSE)),"")</f>
        <v/>
      </c>
      <c r="H5888" s="41"/>
      <c r="I5888" s="41"/>
      <c r="J5888" s="41"/>
      <c r="K5888" s="41"/>
      <c r="L5888" s="41"/>
      <c r="M5888" s="92"/>
      <c r="N5888" s="41"/>
      <c r="O5888" s="41"/>
      <c r="P5888" s="41"/>
      <c r="Q5888" s="41"/>
      <c r="R5888" s="41"/>
      <c r="S5888" s="41"/>
      <c r="T5888" s="41"/>
      <c r="U5888" s="47"/>
      <c r="V5888" s="49"/>
      <c r="W5888" s="41"/>
      <c r="X5888" s="41"/>
      <c r="Y5888" s="41"/>
      <c r="AA5888" s="37" t="str">
        <f>IF($I5888&lt;&gt;"",VLOOKUP($I5888,'Valid Values - Search'!$R$4:$T$4719,3,FALSE),"")</f>
        <v/>
      </c>
      <c r="AB5888" s="37" t="str">
        <f>IF($I5888&lt;&gt;"",VLOOKUP($I5888,'Valid Values - Search'!$R$4:$S$4719,2,FALSE),"")</f>
        <v/>
      </c>
      <c r="AC5888" s="38" t="str">
        <f t="shared" si="91"/>
        <v/>
      </c>
      <c r="AD5888" s="38"/>
    </row>
    <row r="5889" spans="1:30">
      <c r="A5889" s="46"/>
      <c r="B5889" s="47"/>
      <c r="C5889" s="49"/>
      <c r="D5889" s="41"/>
      <c r="E5889" s="41"/>
      <c r="F5889" s="41"/>
      <c r="G5889" s="50" t="str">
        <f>IF(A5889&lt;&gt;"",CONCATENATE(A5889,":",YEAR(B5889),IF(MONTH(B5889)&gt;9,MONTH(B5889),CONCATENATE(0,MONTH(B5889))),IF(DAY(B5889)&gt;9,DAY(B5889),CONCATENATE(0,DAY(B5889))),IF(HOUR(C5889)&gt;9,HOUR(C5889),CONCATENATE(0,HOUR(C5889))),IF(MINUTE(C5889)&gt;9,MINUTE(C5889),CONCATENATE(0,MINUTE(C5889))),":",VLOOKUP(F5889,'Valid Values - Results'!$D$4:$F$12,3,FALSE)),"")</f>
        <v/>
      </c>
      <c r="H5889" s="41"/>
      <c r="I5889" s="41"/>
      <c r="J5889" s="41"/>
      <c r="K5889" s="41"/>
      <c r="L5889" s="41"/>
      <c r="M5889" s="92"/>
      <c r="N5889" s="41"/>
      <c r="O5889" s="41"/>
      <c r="P5889" s="41"/>
      <c r="Q5889" s="41"/>
      <c r="R5889" s="41"/>
      <c r="S5889" s="41"/>
      <c r="T5889" s="41"/>
      <c r="U5889" s="47"/>
      <c r="V5889" s="49"/>
      <c r="W5889" s="41"/>
      <c r="X5889" s="41"/>
      <c r="Y5889" s="41"/>
      <c r="AA5889" s="37" t="str">
        <f>IF($I5889&lt;&gt;"",VLOOKUP($I5889,'Valid Values - Search'!$R$4:$T$4719,3,FALSE),"")</f>
        <v/>
      </c>
      <c r="AB5889" s="37" t="str">
        <f>IF($I5889&lt;&gt;"",VLOOKUP($I5889,'Valid Values - Search'!$R$4:$S$4719,2,FALSE),"")</f>
        <v/>
      </c>
      <c r="AC5889" s="38" t="str">
        <f t="shared" si="91"/>
        <v/>
      </c>
      <c r="AD5889" s="38"/>
    </row>
    <row r="5890" spans="1:30">
      <c r="A5890" s="46"/>
      <c r="B5890" s="47"/>
      <c r="C5890" s="49"/>
      <c r="D5890" s="41"/>
      <c r="E5890" s="41"/>
      <c r="F5890" s="41"/>
      <c r="G5890" s="50" t="str">
        <f>IF(A5890&lt;&gt;"",CONCATENATE(A5890,":",YEAR(B5890),IF(MONTH(B5890)&gt;9,MONTH(B5890),CONCATENATE(0,MONTH(B5890))),IF(DAY(B5890)&gt;9,DAY(B5890),CONCATENATE(0,DAY(B5890))),IF(HOUR(C5890)&gt;9,HOUR(C5890),CONCATENATE(0,HOUR(C5890))),IF(MINUTE(C5890)&gt;9,MINUTE(C5890),CONCATENATE(0,MINUTE(C5890))),":",VLOOKUP(F5890,'Valid Values - Results'!$D$4:$F$12,3,FALSE)),"")</f>
        <v/>
      </c>
      <c r="H5890" s="41"/>
      <c r="I5890" s="41"/>
      <c r="J5890" s="41"/>
      <c r="K5890" s="41"/>
      <c r="L5890" s="41"/>
      <c r="M5890" s="92"/>
      <c r="N5890" s="41"/>
      <c r="O5890" s="41"/>
      <c r="P5890" s="41"/>
      <c r="Q5890" s="41"/>
      <c r="R5890" s="41"/>
      <c r="S5890" s="41"/>
      <c r="T5890" s="41"/>
      <c r="U5890" s="47"/>
      <c r="V5890" s="49"/>
      <c r="W5890" s="41"/>
      <c r="X5890" s="41"/>
      <c r="Y5890" s="41"/>
      <c r="AA5890" s="37" t="str">
        <f>IF($I5890&lt;&gt;"",VLOOKUP($I5890,'Valid Values - Search'!$R$4:$T$4719,3,FALSE),"")</f>
        <v/>
      </c>
      <c r="AB5890" s="37" t="str">
        <f>IF($I5890&lt;&gt;"",VLOOKUP($I5890,'Valid Values - Search'!$R$4:$S$4719,2,FALSE),"")</f>
        <v/>
      </c>
      <c r="AC5890" s="38" t="str">
        <f t="shared" ref="AC5890:AC5953" si="92">IF($V5890&lt;&gt;"",$D5890,"")</f>
        <v/>
      </c>
      <c r="AD5890" s="38"/>
    </row>
    <row r="5891" spans="1:30">
      <c r="A5891" s="46"/>
      <c r="B5891" s="47"/>
      <c r="C5891" s="49"/>
      <c r="D5891" s="41"/>
      <c r="E5891" s="41"/>
      <c r="F5891" s="41"/>
      <c r="G5891" s="50" t="str">
        <f>IF(A5891&lt;&gt;"",CONCATENATE(A5891,":",YEAR(B5891),IF(MONTH(B5891)&gt;9,MONTH(B5891),CONCATENATE(0,MONTH(B5891))),IF(DAY(B5891)&gt;9,DAY(B5891),CONCATENATE(0,DAY(B5891))),IF(HOUR(C5891)&gt;9,HOUR(C5891),CONCATENATE(0,HOUR(C5891))),IF(MINUTE(C5891)&gt;9,MINUTE(C5891),CONCATENATE(0,MINUTE(C5891))),":",VLOOKUP(F5891,'Valid Values - Results'!$D$4:$F$12,3,FALSE)),"")</f>
        <v/>
      </c>
      <c r="H5891" s="41"/>
      <c r="I5891" s="41"/>
      <c r="J5891" s="41"/>
      <c r="K5891" s="41"/>
      <c r="L5891" s="41"/>
      <c r="M5891" s="92"/>
      <c r="N5891" s="41"/>
      <c r="O5891" s="41"/>
      <c r="P5891" s="41"/>
      <c r="Q5891" s="41"/>
      <c r="R5891" s="41"/>
      <c r="S5891" s="41"/>
      <c r="T5891" s="41"/>
      <c r="U5891" s="47"/>
      <c r="V5891" s="49"/>
      <c r="W5891" s="41"/>
      <c r="X5891" s="41"/>
      <c r="Y5891" s="41"/>
      <c r="AA5891" s="37" t="str">
        <f>IF($I5891&lt;&gt;"",VLOOKUP($I5891,'Valid Values - Search'!$R$4:$T$4719,3,FALSE),"")</f>
        <v/>
      </c>
      <c r="AB5891" s="37" t="str">
        <f>IF($I5891&lt;&gt;"",VLOOKUP($I5891,'Valid Values - Search'!$R$4:$S$4719,2,FALSE),"")</f>
        <v/>
      </c>
      <c r="AC5891" s="38" t="str">
        <f t="shared" si="92"/>
        <v/>
      </c>
      <c r="AD5891" s="38"/>
    </row>
    <row r="5892" spans="1:30">
      <c r="A5892" s="46"/>
      <c r="B5892" s="47"/>
      <c r="C5892" s="49"/>
      <c r="D5892" s="41"/>
      <c r="E5892" s="41"/>
      <c r="F5892" s="41"/>
      <c r="G5892" s="50" t="str">
        <f>IF(A5892&lt;&gt;"",CONCATENATE(A5892,":",YEAR(B5892),IF(MONTH(B5892)&gt;9,MONTH(B5892),CONCATENATE(0,MONTH(B5892))),IF(DAY(B5892)&gt;9,DAY(B5892),CONCATENATE(0,DAY(B5892))),IF(HOUR(C5892)&gt;9,HOUR(C5892),CONCATENATE(0,HOUR(C5892))),IF(MINUTE(C5892)&gt;9,MINUTE(C5892),CONCATENATE(0,MINUTE(C5892))),":",VLOOKUP(F5892,'Valid Values - Results'!$D$4:$F$12,3,FALSE)),"")</f>
        <v/>
      </c>
      <c r="H5892" s="41"/>
      <c r="I5892" s="41"/>
      <c r="J5892" s="41"/>
      <c r="K5892" s="41"/>
      <c r="L5892" s="41"/>
      <c r="M5892" s="92"/>
      <c r="N5892" s="41"/>
      <c r="O5892" s="41"/>
      <c r="P5892" s="41"/>
      <c r="Q5892" s="41"/>
      <c r="R5892" s="41"/>
      <c r="S5892" s="41"/>
      <c r="T5892" s="41"/>
      <c r="U5892" s="47"/>
      <c r="V5892" s="49"/>
      <c r="W5892" s="41"/>
      <c r="X5892" s="41"/>
      <c r="Y5892" s="41"/>
      <c r="AA5892" s="37" t="str">
        <f>IF($I5892&lt;&gt;"",VLOOKUP($I5892,'Valid Values - Search'!$R$4:$T$4719,3,FALSE),"")</f>
        <v/>
      </c>
      <c r="AB5892" s="37" t="str">
        <f>IF($I5892&lt;&gt;"",VLOOKUP($I5892,'Valid Values - Search'!$R$4:$S$4719,2,FALSE),"")</f>
        <v/>
      </c>
      <c r="AC5892" s="38" t="str">
        <f t="shared" si="92"/>
        <v/>
      </c>
      <c r="AD5892" s="38"/>
    </row>
    <row r="5893" spans="1:30">
      <c r="A5893" s="46"/>
      <c r="B5893" s="47"/>
      <c r="C5893" s="49"/>
      <c r="D5893" s="41"/>
      <c r="E5893" s="41"/>
      <c r="F5893" s="41"/>
      <c r="G5893" s="50" t="str">
        <f>IF(A5893&lt;&gt;"",CONCATENATE(A5893,":",YEAR(B5893),IF(MONTH(B5893)&gt;9,MONTH(B5893),CONCATENATE(0,MONTH(B5893))),IF(DAY(B5893)&gt;9,DAY(B5893),CONCATENATE(0,DAY(B5893))),IF(HOUR(C5893)&gt;9,HOUR(C5893),CONCATENATE(0,HOUR(C5893))),IF(MINUTE(C5893)&gt;9,MINUTE(C5893),CONCATENATE(0,MINUTE(C5893))),":",VLOOKUP(F5893,'Valid Values - Results'!$D$4:$F$12,3,FALSE)),"")</f>
        <v/>
      </c>
      <c r="H5893" s="41"/>
      <c r="I5893" s="41"/>
      <c r="J5893" s="41"/>
      <c r="K5893" s="41"/>
      <c r="L5893" s="41"/>
      <c r="M5893" s="92"/>
      <c r="N5893" s="41"/>
      <c r="O5893" s="41"/>
      <c r="P5893" s="41"/>
      <c r="Q5893" s="41"/>
      <c r="R5893" s="41"/>
      <c r="S5893" s="41"/>
      <c r="T5893" s="41"/>
      <c r="U5893" s="47"/>
      <c r="V5893" s="49"/>
      <c r="W5893" s="41"/>
      <c r="X5893" s="41"/>
      <c r="Y5893" s="41"/>
      <c r="AA5893" s="37" t="str">
        <f>IF($I5893&lt;&gt;"",VLOOKUP($I5893,'Valid Values - Search'!$R$4:$T$4719,3,FALSE),"")</f>
        <v/>
      </c>
      <c r="AB5893" s="37" t="str">
        <f>IF($I5893&lt;&gt;"",VLOOKUP($I5893,'Valid Values - Search'!$R$4:$S$4719,2,FALSE),"")</f>
        <v/>
      </c>
      <c r="AC5893" s="38" t="str">
        <f t="shared" si="92"/>
        <v/>
      </c>
      <c r="AD5893" s="38"/>
    </row>
    <row r="5894" spans="1:30">
      <c r="A5894" s="46"/>
      <c r="B5894" s="47"/>
      <c r="C5894" s="49"/>
      <c r="D5894" s="41"/>
      <c r="E5894" s="41"/>
      <c r="F5894" s="41"/>
      <c r="G5894" s="50" t="str">
        <f>IF(A5894&lt;&gt;"",CONCATENATE(A5894,":",YEAR(B5894),IF(MONTH(B5894)&gt;9,MONTH(B5894),CONCATENATE(0,MONTH(B5894))),IF(DAY(B5894)&gt;9,DAY(B5894),CONCATENATE(0,DAY(B5894))),IF(HOUR(C5894)&gt;9,HOUR(C5894),CONCATENATE(0,HOUR(C5894))),IF(MINUTE(C5894)&gt;9,MINUTE(C5894),CONCATENATE(0,MINUTE(C5894))),":",VLOOKUP(F5894,'Valid Values - Results'!$D$4:$F$12,3,FALSE)),"")</f>
        <v/>
      </c>
      <c r="H5894" s="41"/>
      <c r="I5894" s="41"/>
      <c r="J5894" s="41"/>
      <c r="K5894" s="41"/>
      <c r="L5894" s="41"/>
      <c r="M5894" s="92"/>
      <c r="N5894" s="41"/>
      <c r="O5894" s="41"/>
      <c r="P5894" s="41"/>
      <c r="Q5894" s="41"/>
      <c r="R5894" s="41"/>
      <c r="S5894" s="41"/>
      <c r="T5894" s="41"/>
      <c r="U5894" s="47"/>
      <c r="V5894" s="49"/>
      <c r="W5894" s="41"/>
      <c r="X5894" s="41"/>
      <c r="Y5894" s="41"/>
      <c r="AA5894" s="37" t="str">
        <f>IF($I5894&lt;&gt;"",VLOOKUP($I5894,'Valid Values - Search'!$R$4:$T$4719,3,FALSE),"")</f>
        <v/>
      </c>
      <c r="AB5894" s="37" t="str">
        <f>IF($I5894&lt;&gt;"",VLOOKUP($I5894,'Valid Values - Search'!$R$4:$S$4719,2,FALSE),"")</f>
        <v/>
      </c>
      <c r="AC5894" s="38" t="str">
        <f t="shared" si="92"/>
        <v/>
      </c>
      <c r="AD5894" s="38"/>
    </row>
    <row r="5895" spans="1:30">
      <c r="A5895" s="46"/>
      <c r="B5895" s="47"/>
      <c r="C5895" s="49"/>
      <c r="D5895" s="41"/>
      <c r="E5895" s="41"/>
      <c r="F5895" s="41"/>
      <c r="G5895" s="50" t="str">
        <f>IF(A5895&lt;&gt;"",CONCATENATE(A5895,":",YEAR(B5895),IF(MONTH(B5895)&gt;9,MONTH(B5895),CONCATENATE(0,MONTH(B5895))),IF(DAY(B5895)&gt;9,DAY(B5895),CONCATENATE(0,DAY(B5895))),IF(HOUR(C5895)&gt;9,HOUR(C5895),CONCATENATE(0,HOUR(C5895))),IF(MINUTE(C5895)&gt;9,MINUTE(C5895),CONCATENATE(0,MINUTE(C5895))),":",VLOOKUP(F5895,'Valid Values - Results'!$D$4:$F$12,3,FALSE)),"")</f>
        <v/>
      </c>
      <c r="H5895" s="41"/>
      <c r="I5895" s="41"/>
      <c r="J5895" s="41"/>
      <c r="K5895" s="41"/>
      <c r="L5895" s="41"/>
      <c r="M5895" s="92"/>
      <c r="N5895" s="41"/>
      <c r="O5895" s="41"/>
      <c r="P5895" s="41"/>
      <c r="Q5895" s="41"/>
      <c r="R5895" s="41"/>
      <c r="S5895" s="41"/>
      <c r="T5895" s="41"/>
      <c r="U5895" s="47"/>
      <c r="V5895" s="49"/>
      <c r="W5895" s="41"/>
      <c r="X5895" s="41"/>
      <c r="Y5895" s="41"/>
      <c r="AA5895" s="37" t="str">
        <f>IF($I5895&lt;&gt;"",VLOOKUP($I5895,'Valid Values - Search'!$R$4:$T$4719,3,FALSE),"")</f>
        <v/>
      </c>
      <c r="AB5895" s="37" t="str">
        <f>IF($I5895&lt;&gt;"",VLOOKUP($I5895,'Valid Values - Search'!$R$4:$S$4719,2,FALSE),"")</f>
        <v/>
      </c>
      <c r="AC5895" s="38" t="str">
        <f t="shared" si="92"/>
        <v/>
      </c>
      <c r="AD5895" s="38"/>
    </row>
    <row r="5896" spans="1:30">
      <c r="A5896" s="46"/>
      <c r="B5896" s="47"/>
      <c r="C5896" s="49"/>
      <c r="D5896" s="41"/>
      <c r="E5896" s="41"/>
      <c r="F5896" s="41"/>
      <c r="G5896" s="50" t="str">
        <f>IF(A5896&lt;&gt;"",CONCATENATE(A5896,":",YEAR(B5896),IF(MONTH(B5896)&gt;9,MONTH(B5896),CONCATENATE(0,MONTH(B5896))),IF(DAY(B5896)&gt;9,DAY(B5896),CONCATENATE(0,DAY(B5896))),IF(HOUR(C5896)&gt;9,HOUR(C5896),CONCATENATE(0,HOUR(C5896))),IF(MINUTE(C5896)&gt;9,MINUTE(C5896),CONCATENATE(0,MINUTE(C5896))),":",VLOOKUP(F5896,'Valid Values - Results'!$D$4:$F$12,3,FALSE)),"")</f>
        <v/>
      </c>
      <c r="H5896" s="41"/>
      <c r="I5896" s="41"/>
      <c r="J5896" s="41"/>
      <c r="K5896" s="41"/>
      <c r="L5896" s="41"/>
      <c r="M5896" s="92"/>
      <c r="N5896" s="41"/>
      <c r="O5896" s="41"/>
      <c r="P5896" s="41"/>
      <c r="Q5896" s="41"/>
      <c r="R5896" s="41"/>
      <c r="S5896" s="41"/>
      <c r="T5896" s="41"/>
      <c r="U5896" s="47"/>
      <c r="V5896" s="49"/>
      <c r="W5896" s="41"/>
      <c r="X5896" s="41"/>
      <c r="Y5896" s="41"/>
      <c r="AA5896" s="37" t="str">
        <f>IF($I5896&lt;&gt;"",VLOOKUP($I5896,'Valid Values - Search'!$R$4:$T$4719,3,FALSE),"")</f>
        <v/>
      </c>
      <c r="AB5896" s="37" t="str">
        <f>IF($I5896&lt;&gt;"",VLOOKUP($I5896,'Valid Values - Search'!$R$4:$S$4719,2,FALSE),"")</f>
        <v/>
      </c>
      <c r="AC5896" s="38" t="str">
        <f t="shared" si="92"/>
        <v/>
      </c>
      <c r="AD5896" s="38"/>
    </row>
    <row r="5897" spans="1:30">
      <c r="A5897" s="46"/>
      <c r="B5897" s="47"/>
      <c r="C5897" s="49"/>
      <c r="D5897" s="41"/>
      <c r="E5897" s="41"/>
      <c r="F5897" s="41"/>
      <c r="G5897" s="50" t="str">
        <f>IF(A5897&lt;&gt;"",CONCATENATE(A5897,":",YEAR(B5897),IF(MONTH(B5897)&gt;9,MONTH(B5897),CONCATENATE(0,MONTH(B5897))),IF(DAY(B5897)&gt;9,DAY(B5897),CONCATENATE(0,DAY(B5897))),IF(HOUR(C5897)&gt;9,HOUR(C5897),CONCATENATE(0,HOUR(C5897))),IF(MINUTE(C5897)&gt;9,MINUTE(C5897),CONCATENATE(0,MINUTE(C5897))),":",VLOOKUP(F5897,'Valid Values - Results'!$D$4:$F$12,3,FALSE)),"")</f>
        <v/>
      </c>
      <c r="H5897" s="41"/>
      <c r="I5897" s="41"/>
      <c r="J5897" s="41"/>
      <c r="K5897" s="41"/>
      <c r="L5897" s="41"/>
      <c r="M5897" s="92"/>
      <c r="N5897" s="41"/>
      <c r="O5897" s="41"/>
      <c r="P5897" s="41"/>
      <c r="Q5897" s="41"/>
      <c r="R5897" s="41"/>
      <c r="S5897" s="41"/>
      <c r="T5897" s="41"/>
      <c r="U5897" s="47"/>
      <c r="V5897" s="49"/>
      <c r="W5897" s="41"/>
      <c r="X5897" s="41"/>
      <c r="Y5897" s="41"/>
      <c r="AA5897" s="37" t="str">
        <f>IF($I5897&lt;&gt;"",VLOOKUP($I5897,'Valid Values - Search'!$R$4:$T$4719,3,FALSE),"")</f>
        <v/>
      </c>
      <c r="AB5897" s="37" t="str">
        <f>IF($I5897&lt;&gt;"",VLOOKUP($I5897,'Valid Values - Search'!$R$4:$S$4719,2,FALSE),"")</f>
        <v/>
      </c>
      <c r="AC5897" s="38" t="str">
        <f t="shared" si="92"/>
        <v/>
      </c>
      <c r="AD5897" s="38"/>
    </row>
    <row r="5898" spans="1:30">
      <c r="A5898" s="46"/>
      <c r="B5898" s="47"/>
      <c r="C5898" s="49"/>
      <c r="D5898" s="41"/>
      <c r="E5898" s="41"/>
      <c r="F5898" s="41"/>
      <c r="G5898" s="50" t="str">
        <f>IF(A5898&lt;&gt;"",CONCATENATE(A5898,":",YEAR(B5898),IF(MONTH(B5898)&gt;9,MONTH(B5898),CONCATENATE(0,MONTH(B5898))),IF(DAY(B5898)&gt;9,DAY(B5898),CONCATENATE(0,DAY(B5898))),IF(HOUR(C5898)&gt;9,HOUR(C5898),CONCATENATE(0,HOUR(C5898))),IF(MINUTE(C5898)&gt;9,MINUTE(C5898),CONCATENATE(0,MINUTE(C5898))),":",VLOOKUP(F5898,'Valid Values - Results'!$D$4:$F$12,3,FALSE)),"")</f>
        <v/>
      </c>
      <c r="H5898" s="41"/>
      <c r="I5898" s="41"/>
      <c r="J5898" s="41"/>
      <c r="K5898" s="41"/>
      <c r="L5898" s="41"/>
      <c r="M5898" s="92"/>
      <c r="N5898" s="41"/>
      <c r="O5898" s="41"/>
      <c r="P5898" s="41"/>
      <c r="Q5898" s="41"/>
      <c r="R5898" s="41"/>
      <c r="S5898" s="41"/>
      <c r="T5898" s="41"/>
      <c r="U5898" s="47"/>
      <c r="V5898" s="49"/>
      <c r="W5898" s="41"/>
      <c r="X5898" s="41"/>
      <c r="Y5898" s="41"/>
      <c r="AA5898" s="37" t="str">
        <f>IF($I5898&lt;&gt;"",VLOOKUP($I5898,'Valid Values - Search'!$R$4:$T$4719,3,FALSE),"")</f>
        <v/>
      </c>
      <c r="AB5898" s="37" t="str">
        <f>IF($I5898&lt;&gt;"",VLOOKUP($I5898,'Valid Values - Search'!$R$4:$S$4719,2,FALSE),"")</f>
        <v/>
      </c>
      <c r="AC5898" s="38" t="str">
        <f t="shared" si="92"/>
        <v/>
      </c>
      <c r="AD5898" s="38"/>
    </row>
    <row r="5899" spans="1:30">
      <c r="A5899" s="46"/>
      <c r="B5899" s="47"/>
      <c r="C5899" s="49"/>
      <c r="D5899" s="41"/>
      <c r="E5899" s="41"/>
      <c r="F5899" s="41"/>
      <c r="G5899" s="50" t="str">
        <f>IF(A5899&lt;&gt;"",CONCATENATE(A5899,":",YEAR(B5899),IF(MONTH(B5899)&gt;9,MONTH(B5899),CONCATENATE(0,MONTH(B5899))),IF(DAY(B5899)&gt;9,DAY(B5899),CONCATENATE(0,DAY(B5899))),IF(HOUR(C5899)&gt;9,HOUR(C5899),CONCATENATE(0,HOUR(C5899))),IF(MINUTE(C5899)&gt;9,MINUTE(C5899),CONCATENATE(0,MINUTE(C5899))),":",VLOOKUP(F5899,'Valid Values - Results'!$D$4:$F$12,3,FALSE)),"")</f>
        <v/>
      </c>
      <c r="H5899" s="41"/>
      <c r="I5899" s="41"/>
      <c r="J5899" s="41"/>
      <c r="K5899" s="41"/>
      <c r="L5899" s="41"/>
      <c r="M5899" s="92"/>
      <c r="N5899" s="41"/>
      <c r="O5899" s="41"/>
      <c r="P5899" s="41"/>
      <c r="Q5899" s="41"/>
      <c r="R5899" s="41"/>
      <c r="S5899" s="41"/>
      <c r="T5899" s="41"/>
      <c r="U5899" s="47"/>
      <c r="V5899" s="49"/>
      <c r="W5899" s="41"/>
      <c r="X5899" s="41"/>
      <c r="Y5899" s="41"/>
      <c r="AA5899" s="37" t="str">
        <f>IF($I5899&lt;&gt;"",VLOOKUP($I5899,'Valid Values - Search'!$R$4:$T$4719,3,FALSE),"")</f>
        <v/>
      </c>
      <c r="AB5899" s="37" t="str">
        <f>IF($I5899&lt;&gt;"",VLOOKUP($I5899,'Valid Values - Search'!$R$4:$S$4719,2,FALSE),"")</f>
        <v/>
      </c>
      <c r="AC5899" s="38" t="str">
        <f t="shared" si="92"/>
        <v/>
      </c>
      <c r="AD5899" s="38"/>
    </row>
    <row r="5900" spans="1:30">
      <c r="A5900" s="46"/>
      <c r="B5900" s="47"/>
      <c r="C5900" s="49"/>
      <c r="D5900" s="41"/>
      <c r="E5900" s="41"/>
      <c r="F5900" s="41"/>
      <c r="G5900" s="50" t="str">
        <f>IF(A5900&lt;&gt;"",CONCATENATE(A5900,":",YEAR(B5900),IF(MONTH(B5900)&gt;9,MONTH(B5900),CONCATENATE(0,MONTH(B5900))),IF(DAY(B5900)&gt;9,DAY(B5900),CONCATENATE(0,DAY(B5900))),IF(HOUR(C5900)&gt;9,HOUR(C5900),CONCATENATE(0,HOUR(C5900))),IF(MINUTE(C5900)&gt;9,MINUTE(C5900),CONCATENATE(0,MINUTE(C5900))),":",VLOOKUP(F5900,'Valid Values - Results'!$D$4:$F$12,3,FALSE)),"")</f>
        <v/>
      </c>
      <c r="H5900" s="41"/>
      <c r="I5900" s="41"/>
      <c r="J5900" s="41"/>
      <c r="K5900" s="41"/>
      <c r="L5900" s="41"/>
      <c r="M5900" s="92"/>
      <c r="N5900" s="41"/>
      <c r="O5900" s="41"/>
      <c r="P5900" s="41"/>
      <c r="Q5900" s="41"/>
      <c r="R5900" s="41"/>
      <c r="S5900" s="41"/>
      <c r="T5900" s="41"/>
      <c r="U5900" s="47"/>
      <c r="V5900" s="49"/>
      <c r="W5900" s="41"/>
      <c r="X5900" s="41"/>
      <c r="Y5900" s="41"/>
      <c r="AA5900" s="37" t="str">
        <f>IF($I5900&lt;&gt;"",VLOOKUP($I5900,'Valid Values - Search'!$R$4:$T$4719,3,FALSE),"")</f>
        <v/>
      </c>
      <c r="AB5900" s="37" t="str">
        <f>IF($I5900&lt;&gt;"",VLOOKUP($I5900,'Valid Values - Search'!$R$4:$S$4719,2,FALSE),"")</f>
        <v/>
      </c>
      <c r="AC5900" s="38" t="str">
        <f t="shared" si="92"/>
        <v/>
      </c>
      <c r="AD5900" s="38"/>
    </row>
    <row r="5901" spans="1:30">
      <c r="A5901" s="46"/>
      <c r="B5901" s="47"/>
      <c r="C5901" s="49"/>
      <c r="D5901" s="41"/>
      <c r="E5901" s="41"/>
      <c r="F5901" s="41"/>
      <c r="G5901" s="50" t="str">
        <f>IF(A5901&lt;&gt;"",CONCATENATE(A5901,":",YEAR(B5901),IF(MONTH(B5901)&gt;9,MONTH(B5901),CONCATENATE(0,MONTH(B5901))),IF(DAY(B5901)&gt;9,DAY(B5901),CONCATENATE(0,DAY(B5901))),IF(HOUR(C5901)&gt;9,HOUR(C5901),CONCATENATE(0,HOUR(C5901))),IF(MINUTE(C5901)&gt;9,MINUTE(C5901),CONCATENATE(0,MINUTE(C5901))),":",VLOOKUP(F5901,'Valid Values - Results'!$D$4:$F$12,3,FALSE)),"")</f>
        <v/>
      </c>
      <c r="H5901" s="41"/>
      <c r="I5901" s="41"/>
      <c r="J5901" s="41"/>
      <c r="K5901" s="41"/>
      <c r="L5901" s="41"/>
      <c r="M5901" s="92"/>
      <c r="N5901" s="41"/>
      <c r="O5901" s="41"/>
      <c r="P5901" s="41"/>
      <c r="Q5901" s="41"/>
      <c r="R5901" s="41"/>
      <c r="S5901" s="41"/>
      <c r="T5901" s="41"/>
      <c r="U5901" s="47"/>
      <c r="V5901" s="49"/>
      <c r="W5901" s="41"/>
      <c r="X5901" s="41"/>
      <c r="Y5901" s="41"/>
      <c r="AA5901" s="37" t="str">
        <f>IF($I5901&lt;&gt;"",VLOOKUP($I5901,'Valid Values - Search'!$R$4:$T$4719,3,FALSE),"")</f>
        <v/>
      </c>
      <c r="AB5901" s="37" t="str">
        <f>IF($I5901&lt;&gt;"",VLOOKUP($I5901,'Valid Values - Search'!$R$4:$S$4719,2,FALSE),"")</f>
        <v/>
      </c>
      <c r="AC5901" s="38" t="str">
        <f t="shared" si="92"/>
        <v/>
      </c>
      <c r="AD5901" s="38"/>
    </row>
    <row r="5902" spans="1:30">
      <c r="A5902" s="46"/>
      <c r="B5902" s="47"/>
      <c r="C5902" s="49"/>
      <c r="D5902" s="41"/>
      <c r="E5902" s="41"/>
      <c r="F5902" s="41"/>
      <c r="G5902" s="50" t="str">
        <f>IF(A5902&lt;&gt;"",CONCATENATE(A5902,":",YEAR(B5902),IF(MONTH(B5902)&gt;9,MONTH(B5902),CONCATENATE(0,MONTH(B5902))),IF(DAY(B5902)&gt;9,DAY(B5902),CONCATENATE(0,DAY(B5902))),IF(HOUR(C5902)&gt;9,HOUR(C5902),CONCATENATE(0,HOUR(C5902))),IF(MINUTE(C5902)&gt;9,MINUTE(C5902),CONCATENATE(0,MINUTE(C5902))),":",VLOOKUP(F5902,'Valid Values - Results'!$D$4:$F$12,3,FALSE)),"")</f>
        <v/>
      </c>
      <c r="H5902" s="41"/>
      <c r="I5902" s="41"/>
      <c r="J5902" s="41"/>
      <c r="K5902" s="41"/>
      <c r="L5902" s="41"/>
      <c r="M5902" s="92"/>
      <c r="N5902" s="41"/>
      <c r="O5902" s="41"/>
      <c r="P5902" s="41"/>
      <c r="Q5902" s="41"/>
      <c r="R5902" s="41"/>
      <c r="S5902" s="41"/>
      <c r="T5902" s="41"/>
      <c r="U5902" s="47"/>
      <c r="V5902" s="49"/>
      <c r="W5902" s="41"/>
      <c r="X5902" s="41"/>
      <c r="Y5902" s="41"/>
      <c r="AA5902" s="37" t="str">
        <f>IF($I5902&lt;&gt;"",VLOOKUP($I5902,'Valid Values - Search'!$R$4:$T$4719,3,FALSE),"")</f>
        <v/>
      </c>
      <c r="AB5902" s="37" t="str">
        <f>IF($I5902&lt;&gt;"",VLOOKUP($I5902,'Valid Values - Search'!$R$4:$S$4719,2,FALSE),"")</f>
        <v/>
      </c>
      <c r="AC5902" s="38" t="str">
        <f t="shared" si="92"/>
        <v/>
      </c>
      <c r="AD5902" s="38"/>
    </row>
    <row r="5903" spans="1:30">
      <c r="A5903" s="46"/>
      <c r="B5903" s="47"/>
      <c r="C5903" s="49"/>
      <c r="D5903" s="41"/>
      <c r="E5903" s="41"/>
      <c r="F5903" s="41"/>
      <c r="G5903" s="50" t="str">
        <f>IF(A5903&lt;&gt;"",CONCATENATE(A5903,":",YEAR(B5903),IF(MONTH(B5903)&gt;9,MONTH(B5903),CONCATENATE(0,MONTH(B5903))),IF(DAY(B5903)&gt;9,DAY(B5903),CONCATENATE(0,DAY(B5903))),IF(HOUR(C5903)&gt;9,HOUR(C5903),CONCATENATE(0,HOUR(C5903))),IF(MINUTE(C5903)&gt;9,MINUTE(C5903),CONCATENATE(0,MINUTE(C5903))),":",VLOOKUP(F5903,'Valid Values - Results'!$D$4:$F$12,3,FALSE)),"")</f>
        <v/>
      </c>
      <c r="H5903" s="41"/>
      <c r="I5903" s="41"/>
      <c r="J5903" s="41"/>
      <c r="K5903" s="41"/>
      <c r="L5903" s="41"/>
      <c r="M5903" s="92"/>
      <c r="N5903" s="41"/>
      <c r="O5903" s="41"/>
      <c r="P5903" s="41"/>
      <c r="Q5903" s="41"/>
      <c r="R5903" s="41"/>
      <c r="S5903" s="41"/>
      <c r="T5903" s="41"/>
      <c r="U5903" s="47"/>
      <c r="V5903" s="49"/>
      <c r="W5903" s="41"/>
      <c r="X5903" s="41"/>
      <c r="Y5903" s="41"/>
      <c r="AA5903" s="37" t="str">
        <f>IF($I5903&lt;&gt;"",VLOOKUP($I5903,'Valid Values - Search'!$R$4:$T$4719,3,FALSE),"")</f>
        <v/>
      </c>
      <c r="AB5903" s="37" t="str">
        <f>IF($I5903&lt;&gt;"",VLOOKUP($I5903,'Valid Values - Search'!$R$4:$S$4719,2,FALSE),"")</f>
        <v/>
      </c>
      <c r="AC5903" s="38" t="str">
        <f t="shared" si="92"/>
        <v/>
      </c>
      <c r="AD5903" s="38"/>
    </row>
    <row r="5904" spans="1:30">
      <c r="A5904" s="46"/>
      <c r="B5904" s="47"/>
      <c r="C5904" s="49"/>
      <c r="D5904" s="41"/>
      <c r="E5904" s="41"/>
      <c r="F5904" s="41"/>
      <c r="G5904" s="50" t="str">
        <f>IF(A5904&lt;&gt;"",CONCATENATE(A5904,":",YEAR(B5904),IF(MONTH(B5904)&gt;9,MONTH(B5904),CONCATENATE(0,MONTH(B5904))),IF(DAY(B5904)&gt;9,DAY(B5904),CONCATENATE(0,DAY(B5904))),IF(HOUR(C5904)&gt;9,HOUR(C5904),CONCATENATE(0,HOUR(C5904))),IF(MINUTE(C5904)&gt;9,MINUTE(C5904),CONCATENATE(0,MINUTE(C5904))),":",VLOOKUP(F5904,'Valid Values - Results'!$D$4:$F$12,3,FALSE)),"")</f>
        <v/>
      </c>
      <c r="H5904" s="41"/>
      <c r="I5904" s="41"/>
      <c r="J5904" s="41"/>
      <c r="K5904" s="41"/>
      <c r="L5904" s="41"/>
      <c r="M5904" s="92"/>
      <c r="N5904" s="41"/>
      <c r="O5904" s="41"/>
      <c r="P5904" s="41"/>
      <c r="Q5904" s="41"/>
      <c r="R5904" s="41"/>
      <c r="S5904" s="41"/>
      <c r="T5904" s="41"/>
      <c r="U5904" s="47"/>
      <c r="V5904" s="49"/>
      <c r="W5904" s="41"/>
      <c r="X5904" s="41"/>
      <c r="Y5904" s="41"/>
      <c r="AA5904" s="37" t="str">
        <f>IF($I5904&lt;&gt;"",VLOOKUP($I5904,'Valid Values - Search'!$R$4:$T$4719,3,FALSE),"")</f>
        <v/>
      </c>
      <c r="AB5904" s="37" t="str">
        <f>IF($I5904&lt;&gt;"",VLOOKUP($I5904,'Valid Values - Search'!$R$4:$S$4719,2,FALSE),"")</f>
        <v/>
      </c>
      <c r="AC5904" s="38" t="str">
        <f t="shared" si="92"/>
        <v/>
      </c>
      <c r="AD5904" s="38"/>
    </row>
    <row r="5905" spans="1:30">
      <c r="A5905" s="46"/>
      <c r="B5905" s="47"/>
      <c r="C5905" s="49"/>
      <c r="D5905" s="41"/>
      <c r="E5905" s="41"/>
      <c r="F5905" s="41"/>
      <c r="G5905" s="50" t="str">
        <f>IF(A5905&lt;&gt;"",CONCATENATE(A5905,":",YEAR(B5905),IF(MONTH(B5905)&gt;9,MONTH(B5905),CONCATENATE(0,MONTH(B5905))),IF(DAY(B5905)&gt;9,DAY(B5905),CONCATENATE(0,DAY(B5905))),IF(HOUR(C5905)&gt;9,HOUR(C5905),CONCATENATE(0,HOUR(C5905))),IF(MINUTE(C5905)&gt;9,MINUTE(C5905),CONCATENATE(0,MINUTE(C5905))),":",VLOOKUP(F5905,'Valid Values - Results'!$D$4:$F$12,3,FALSE)),"")</f>
        <v/>
      </c>
      <c r="H5905" s="41"/>
      <c r="I5905" s="41"/>
      <c r="J5905" s="41"/>
      <c r="K5905" s="41"/>
      <c r="L5905" s="41"/>
      <c r="M5905" s="92"/>
      <c r="N5905" s="41"/>
      <c r="O5905" s="41"/>
      <c r="P5905" s="41"/>
      <c r="Q5905" s="41"/>
      <c r="R5905" s="41"/>
      <c r="S5905" s="41"/>
      <c r="T5905" s="41"/>
      <c r="U5905" s="47"/>
      <c r="V5905" s="49"/>
      <c r="W5905" s="41"/>
      <c r="X5905" s="41"/>
      <c r="Y5905" s="41"/>
      <c r="AA5905" s="37" t="str">
        <f>IF($I5905&lt;&gt;"",VLOOKUP($I5905,'Valid Values - Search'!$R$4:$T$4719,3,FALSE),"")</f>
        <v/>
      </c>
      <c r="AB5905" s="37" t="str">
        <f>IF($I5905&lt;&gt;"",VLOOKUP($I5905,'Valid Values - Search'!$R$4:$S$4719,2,FALSE),"")</f>
        <v/>
      </c>
      <c r="AC5905" s="38" t="str">
        <f t="shared" si="92"/>
        <v/>
      </c>
      <c r="AD5905" s="38"/>
    </row>
    <row r="5906" spans="1:30">
      <c r="A5906" s="46"/>
      <c r="B5906" s="47"/>
      <c r="C5906" s="49"/>
      <c r="D5906" s="41"/>
      <c r="E5906" s="41"/>
      <c r="F5906" s="41"/>
      <c r="G5906" s="50" t="str">
        <f>IF(A5906&lt;&gt;"",CONCATENATE(A5906,":",YEAR(B5906),IF(MONTH(B5906)&gt;9,MONTH(B5906),CONCATENATE(0,MONTH(B5906))),IF(DAY(B5906)&gt;9,DAY(B5906),CONCATENATE(0,DAY(B5906))),IF(HOUR(C5906)&gt;9,HOUR(C5906),CONCATENATE(0,HOUR(C5906))),IF(MINUTE(C5906)&gt;9,MINUTE(C5906),CONCATENATE(0,MINUTE(C5906))),":",VLOOKUP(F5906,'Valid Values - Results'!$D$4:$F$12,3,FALSE)),"")</f>
        <v/>
      </c>
      <c r="H5906" s="41"/>
      <c r="I5906" s="41"/>
      <c r="J5906" s="41"/>
      <c r="K5906" s="41"/>
      <c r="L5906" s="41"/>
      <c r="M5906" s="92"/>
      <c r="N5906" s="41"/>
      <c r="O5906" s="41"/>
      <c r="P5906" s="41"/>
      <c r="Q5906" s="41"/>
      <c r="R5906" s="41"/>
      <c r="S5906" s="41"/>
      <c r="T5906" s="41"/>
      <c r="U5906" s="47"/>
      <c r="V5906" s="49"/>
      <c r="W5906" s="41"/>
      <c r="X5906" s="41"/>
      <c r="Y5906" s="41"/>
      <c r="AA5906" s="37" t="str">
        <f>IF($I5906&lt;&gt;"",VLOOKUP($I5906,'Valid Values - Search'!$R$4:$T$4719,3,FALSE),"")</f>
        <v/>
      </c>
      <c r="AB5906" s="37" t="str">
        <f>IF($I5906&lt;&gt;"",VLOOKUP($I5906,'Valid Values - Search'!$R$4:$S$4719,2,FALSE),"")</f>
        <v/>
      </c>
      <c r="AC5906" s="38" t="str">
        <f t="shared" si="92"/>
        <v/>
      </c>
      <c r="AD5906" s="38"/>
    </row>
    <row r="5907" spans="1:30">
      <c r="A5907" s="46"/>
      <c r="B5907" s="47"/>
      <c r="C5907" s="49"/>
      <c r="D5907" s="41"/>
      <c r="E5907" s="41"/>
      <c r="F5907" s="41"/>
      <c r="G5907" s="50" t="str">
        <f>IF(A5907&lt;&gt;"",CONCATENATE(A5907,":",YEAR(B5907),IF(MONTH(B5907)&gt;9,MONTH(B5907),CONCATENATE(0,MONTH(B5907))),IF(DAY(B5907)&gt;9,DAY(B5907),CONCATENATE(0,DAY(B5907))),IF(HOUR(C5907)&gt;9,HOUR(C5907),CONCATENATE(0,HOUR(C5907))),IF(MINUTE(C5907)&gt;9,MINUTE(C5907),CONCATENATE(0,MINUTE(C5907))),":",VLOOKUP(F5907,'Valid Values - Results'!$D$4:$F$12,3,FALSE)),"")</f>
        <v/>
      </c>
      <c r="H5907" s="41"/>
      <c r="I5907" s="41"/>
      <c r="J5907" s="41"/>
      <c r="K5907" s="41"/>
      <c r="L5907" s="41"/>
      <c r="M5907" s="92"/>
      <c r="N5907" s="41"/>
      <c r="O5907" s="41"/>
      <c r="P5907" s="41"/>
      <c r="Q5907" s="41"/>
      <c r="R5907" s="41"/>
      <c r="S5907" s="41"/>
      <c r="T5907" s="41"/>
      <c r="U5907" s="47"/>
      <c r="V5907" s="49"/>
      <c r="W5907" s="41"/>
      <c r="X5907" s="41"/>
      <c r="Y5907" s="41"/>
      <c r="AA5907" s="37" t="str">
        <f>IF($I5907&lt;&gt;"",VLOOKUP($I5907,'Valid Values - Search'!$R$4:$T$4719,3,FALSE),"")</f>
        <v/>
      </c>
      <c r="AB5907" s="37" t="str">
        <f>IF($I5907&lt;&gt;"",VLOOKUP($I5907,'Valid Values - Search'!$R$4:$S$4719,2,FALSE),"")</f>
        <v/>
      </c>
      <c r="AC5907" s="38" t="str">
        <f t="shared" si="92"/>
        <v/>
      </c>
      <c r="AD5907" s="38"/>
    </row>
    <row r="5908" spans="1:30">
      <c r="A5908" s="46"/>
      <c r="B5908" s="47"/>
      <c r="C5908" s="49"/>
      <c r="D5908" s="41"/>
      <c r="E5908" s="41"/>
      <c r="F5908" s="41"/>
      <c r="G5908" s="50" t="str">
        <f>IF(A5908&lt;&gt;"",CONCATENATE(A5908,":",YEAR(B5908),IF(MONTH(B5908)&gt;9,MONTH(B5908),CONCATENATE(0,MONTH(B5908))),IF(DAY(B5908)&gt;9,DAY(B5908),CONCATENATE(0,DAY(B5908))),IF(HOUR(C5908)&gt;9,HOUR(C5908),CONCATENATE(0,HOUR(C5908))),IF(MINUTE(C5908)&gt;9,MINUTE(C5908),CONCATENATE(0,MINUTE(C5908))),":",VLOOKUP(F5908,'Valid Values - Results'!$D$4:$F$12,3,FALSE)),"")</f>
        <v/>
      </c>
      <c r="H5908" s="41"/>
      <c r="I5908" s="41"/>
      <c r="J5908" s="41"/>
      <c r="K5908" s="41"/>
      <c r="L5908" s="41"/>
      <c r="M5908" s="92"/>
      <c r="N5908" s="41"/>
      <c r="O5908" s="41"/>
      <c r="P5908" s="41"/>
      <c r="Q5908" s="41"/>
      <c r="R5908" s="41"/>
      <c r="S5908" s="41"/>
      <c r="T5908" s="41"/>
      <c r="U5908" s="47"/>
      <c r="V5908" s="49"/>
      <c r="W5908" s="41"/>
      <c r="X5908" s="41"/>
      <c r="Y5908" s="41"/>
      <c r="AA5908" s="37" t="str">
        <f>IF($I5908&lt;&gt;"",VLOOKUP($I5908,'Valid Values - Search'!$R$4:$T$4719,3,FALSE),"")</f>
        <v/>
      </c>
      <c r="AB5908" s="37" t="str">
        <f>IF($I5908&lt;&gt;"",VLOOKUP($I5908,'Valid Values - Search'!$R$4:$S$4719,2,FALSE),"")</f>
        <v/>
      </c>
      <c r="AC5908" s="38" t="str">
        <f t="shared" si="92"/>
        <v/>
      </c>
      <c r="AD5908" s="38"/>
    </row>
    <row r="5909" spans="1:30">
      <c r="A5909" s="46"/>
      <c r="B5909" s="47"/>
      <c r="C5909" s="49"/>
      <c r="D5909" s="41"/>
      <c r="E5909" s="41"/>
      <c r="F5909" s="41"/>
      <c r="G5909" s="50" t="str">
        <f>IF(A5909&lt;&gt;"",CONCATENATE(A5909,":",YEAR(B5909),IF(MONTH(B5909)&gt;9,MONTH(B5909),CONCATENATE(0,MONTH(B5909))),IF(DAY(B5909)&gt;9,DAY(B5909),CONCATENATE(0,DAY(B5909))),IF(HOUR(C5909)&gt;9,HOUR(C5909),CONCATENATE(0,HOUR(C5909))),IF(MINUTE(C5909)&gt;9,MINUTE(C5909),CONCATENATE(0,MINUTE(C5909))),":",VLOOKUP(F5909,'Valid Values - Results'!$D$4:$F$12,3,FALSE)),"")</f>
        <v/>
      </c>
      <c r="H5909" s="41"/>
      <c r="I5909" s="41"/>
      <c r="J5909" s="41"/>
      <c r="K5909" s="41"/>
      <c r="L5909" s="41"/>
      <c r="M5909" s="92"/>
      <c r="N5909" s="41"/>
      <c r="O5909" s="41"/>
      <c r="P5909" s="41"/>
      <c r="Q5909" s="41"/>
      <c r="R5909" s="41"/>
      <c r="S5909" s="41"/>
      <c r="T5909" s="41"/>
      <c r="U5909" s="47"/>
      <c r="V5909" s="49"/>
      <c r="W5909" s="41"/>
      <c r="X5909" s="41"/>
      <c r="Y5909" s="41"/>
      <c r="AA5909" s="37" t="str">
        <f>IF($I5909&lt;&gt;"",VLOOKUP($I5909,'Valid Values - Search'!$R$4:$T$4719,3,FALSE),"")</f>
        <v/>
      </c>
      <c r="AB5909" s="37" t="str">
        <f>IF($I5909&lt;&gt;"",VLOOKUP($I5909,'Valid Values - Search'!$R$4:$S$4719,2,FALSE),"")</f>
        <v/>
      </c>
      <c r="AC5909" s="38" t="str">
        <f t="shared" si="92"/>
        <v/>
      </c>
      <c r="AD5909" s="38"/>
    </row>
    <row r="5910" spans="1:30">
      <c r="A5910" s="46"/>
      <c r="B5910" s="47"/>
      <c r="C5910" s="49"/>
      <c r="D5910" s="41"/>
      <c r="E5910" s="41"/>
      <c r="F5910" s="41"/>
      <c r="G5910" s="50" t="str">
        <f>IF(A5910&lt;&gt;"",CONCATENATE(A5910,":",YEAR(B5910),IF(MONTH(B5910)&gt;9,MONTH(B5910),CONCATENATE(0,MONTH(B5910))),IF(DAY(B5910)&gt;9,DAY(B5910),CONCATENATE(0,DAY(B5910))),IF(HOUR(C5910)&gt;9,HOUR(C5910),CONCATENATE(0,HOUR(C5910))),IF(MINUTE(C5910)&gt;9,MINUTE(C5910),CONCATENATE(0,MINUTE(C5910))),":",VLOOKUP(F5910,'Valid Values - Results'!$D$4:$F$12,3,FALSE)),"")</f>
        <v/>
      </c>
      <c r="H5910" s="41"/>
      <c r="I5910" s="41"/>
      <c r="J5910" s="41"/>
      <c r="K5910" s="41"/>
      <c r="L5910" s="41"/>
      <c r="M5910" s="92"/>
      <c r="N5910" s="41"/>
      <c r="O5910" s="41"/>
      <c r="P5910" s="41"/>
      <c r="Q5910" s="41"/>
      <c r="R5910" s="41"/>
      <c r="S5910" s="41"/>
      <c r="T5910" s="41"/>
      <c r="U5910" s="47"/>
      <c r="V5910" s="49"/>
      <c r="W5910" s="41"/>
      <c r="X5910" s="41"/>
      <c r="Y5910" s="41"/>
      <c r="AA5910" s="37" t="str">
        <f>IF($I5910&lt;&gt;"",VLOOKUP($I5910,'Valid Values - Search'!$R$4:$T$4719,3,FALSE),"")</f>
        <v/>
      </c>
      <c r="AB5910" s="37" t="str">
        <f>IF($I5910&lt;&gt;"",VLOOKUP($I5910,'Valid Values - Search'!$R$4:$S$4719,2,FALSE),"")</f>
        <v/>
      </c>
      <c r="AC5910" s="38" t="str">
        <f t="shared" si="92"/>
        <v/>
      </c>
      <c r="AD5910" s="38"/>
    </row>
    <row r="5911" spans="1:30">
      <c r="A5911" s="46"/>
      <c r="B5911" s="47"/>
      <c r="C5911" s="49"/>
      <c r="D5911" s="41"/>
      <c r="E5911" s="41"/>
      <c r="F5911" s="41"/>
      <c r="G5911" s="50" t="str">
        <f>IF(A5911&lt;&gt;"",CONCATENATE(A5911,":",YEAR(B5911),IF(MONTH(B5911)&gt;9,MONTH(B5911),CONCATENATE(0,MONTH(B5911))),IF(DAY(B5911)&gt;9,DAY(B5911),CONCATENATE(0,DAY(B5911))),IF(HOUR(C5911)&gt;9,HOUR(C5911),CONCATENATE(0,HOUR(C5911))),IF(MINUTE(C5911)&gt;9,MINUTE(C5911),CONCATENATE(0,MINUTE(C5911))),":",VLOOKUP(F5911,'Valid Values - Results'!$D$4:$F$12,3,FALSE)),"")</f>
        <v/>
      </c>
      <c r="H5911" s="41"/>
      <c r="I5911" s="41"/>
      <c r="J5911" s="41"/>
      <c r="K5911" s="41"/>
      <c r="L5911" s="41"/>
      <c r="M5911" s="92"/>
      <c r="N5911" s="41"/>
      <c r="O5911" s="41"/>
      <c r="P5911" s="41"/>
      <c r="Q5911" s="41"/>
      <c r="R5911" s="41"/>
      <c r="S5911" s="41"/>
      <c r="T5911" s="41"/>
      <c r="U5911" s="47"/>
      <c r="V5911" s="49"/>
      <c r="W5911" s="41"/>
      <c r="X5911" s="41"/>
      <c r="Y5911" s="41"/>
      <c r="AA5911" s="37" t="str">
        <f>IF($I5911&lt;&gt;"",VLOOKUP($I5911,'Valid Values - Search'!$R$4:$T$4719,3,FALSE),"")</f>
        <v/>
      </c>
      <c r="AB5911" s="37" t="str">
        <f>IF($I5911&lt;&gt;"",VLOOKUP($I5911,'Valid Values - Search'!$R$4:$S$4719,2,FALSE),"")</f>
        <v/>
      </c>
      <c r="AC5911" s="38" t="str">
        <f t="shared" si="92"/>
        <v/>
      </c>
      <c r="AD5911" s="38"/>
    </row>
    <row r="5912" spans="1:30">
      <c r="A5912" s="46"/>
      <c r="B5912" s="47"/>
      <c r="C5912" s="49"/>
      <c r="D5912" s="41"/>
      <c r="E5912" s="41"/>
      <c r="F5912" s="41"/>
      <c r="G5912" s="50" t="str">
        <f>IF(A5912&lt;&gt;"",CONCATENATE(A5912,":",YEAR(B5912),IF(MONTH(B5912)&gt;9,MONTH(B5912),CONCATENATE(0,MONTH(B5912))),IF(DAY(B5912)&gt;9,DAY(B5912),CONCATENATE(0,DAY(B5912))),IF(HOUR(C5912)&gt;9,HOUR(C5912),CONCATENATE(0,HOUR(C5912))),IF(MINUTE(C5912)&gt;9,MINUTE(C5912),CONCATENATE(0,MINUTE(C5912))),":",VLOOKUP(F5912,'Valid Values - Results'!$D$4:$F$12,3,FALSE)),"")</f>
        <v/>
      </c>
      <c r="H5912" s="41"/>
      <c r="I5912" s="41"/>
      <c r="J5912" s="41"/>
      <c r="K5912" s="41"/>
      <c r="L5912" s="41"/>
      <c r="M5912" s="92"/>
      <c r="N5912" s="41"/>
      <c r="O5912" s="41"/>
      <c r="P5912" s="41"/>
      <c r="Q5912" s="41"/>
      <c r="R5912" s="41"/>
      <c r="S5912" s="41"/>
      <c r="T5912" s="41"/>
      <c r="U5912" s="47"/>
      <c r="V5912" s="49"/>
      <c r="W5912" s="41"/>
      <c r="X5912" s="41"/>
      <c r="Y5912" s="41"/>
      <c r="AA5912" s="37" t="str">
        <f>IF($I5912&lt;&gt;"",VLOOKUP($I5912,'Valid Values - Search'!$R$4:$T$4719,3,FALSE),"")</f>
        <v/>
      </c>
      <c r="AB5912" s="37" t="str">
        <f>IF($I5912&lt;&gt;"",VLOOKUP($I5912,'Valid Values - Search'!$R$4:$S$4719,2,FALSE),"")</f>
        <v/>
      </c>
      <c r="AC5912" s="38" t="str">
        <f t="shared" si="92"/>
        <v/>
      </c>
      <c r="AD5912" s="38"/>
    </row>
    <row r="5913" spans="1:30">
      <c r="A5913" s="46"/>
      <c r="B5913" s="47"/>
      <c r="C5913" s="49"/>
      <c r="D5913" s="41"/>
      <c r="E5913" s="41"/>
      <c r="F5913" s="41"/>
      <c r="G5913" s="50" t="str">
        <f>IF(A5913&lt;&gt;"",CONCATENATE(A5913,":",YEAR(B5913),IF(MONTH(B5913)&gt;9,MONTH(B5913),CONCATENATE(0,MONTH(B5913))),IF(DAY(B5913)&gt;9,DAY(B5913),CONCATENATE(0,DAY(B5913))),IF(HOUR(C5913)&gt;9,HOUR(C5913),CONCATENATE(0,HOUR(C5913))),IF(MINUTE(C5913)&gt;9,MINUTE(C5913),CONCATENATE(0,MINUTE(C5913))),":",VLOOKUP(F5913,'Valid Values - Results'!$D$4:$F$12,3,FALSE)),"")</f>
        <v/>
      </c>
      <c r="H5913" s="41"/>
      <c r="I5913" s="41"/>
      <c r="J5913" s="41"/>
      <c r="K5913" s="41"/>
      <c r="L5913" s="41"/>
      <c r="M5913" s="92"/>
      <c r="N5913" s="41"/>
      <c r="O5913" s="41"/>
      <c r="P5913" s="41"/>
      <c r="Q5913" s="41"/>
      <c r="R5913" s="41"/>
      <c r="S5913" s="41"/>
      <c r="T5913" s="41"/>
      <c r="U5913" s="47"/>
      <c r="V5913" s="49"/>
      <c r="W5913" s="41"/>
      <c r="X5913" s="41"/>
      <c r="Y5913" s="41"/>
      <c r="AA5913" s="37" t="str">
        <f>IF($I5913&lt;&gt;"",VLOOKUP($I5913,'Valid Values - Search'!$R$4:$T$4719,3,FALSE),"")</f>
        <v/>
      </c>
      <c r="AB5913" s="37" t="str">
        <f>IF($I5913&lt;&gt;"",VLOOKUP($I5913,'Valid Values - Search'!$R$4:$S$4719,2,FALSE),"")</f>
        <v/>
      </c>
      <c r="AC5913" s="38" t="str">
        <f t="shared" si="92"/>
        <v/>
      </c>
      <c r="AD5913" s="38"/>
    </row>
    <row r="5914" spans="1:30">
      <c r="A5914" s="46"/>
      <c r="B5914" s="47"/>
      <c r="C5914" s="49"/>
      <c r="D5914" s="41"/>
      <c r="E5914" s="41"/>
      <c r="F5914" s="41"/>
      <c r="G5914" s="50" t="str">
        <f>IF(A5914&lt;&gt;"",CONCATENATE(A5914,":",YEAR(B5914),IF(MONTH(B5914)&gt;9,MONTH(B5914),CONCATENATE(0,MONTH(B5914))),IF(DAY(B5914)&gt;9,DAY(B5914),CONCATENATE(0,DAY(B5914))),IF(HOUR(C5914)&gt;9,HOUR(C5914),CONCATENATE(0,HOUR(C5914))),IF(MINUTE(C5914)&gt;9,MINUTE(C5914),CONCATENATE(0,MINUTE(C5914))),":",VLOOKUP(F5914,'Valid Values - Results'!$D$4:$F$12,3,FALSE)),"")</f>
        <v/>
      </c>
      <c r="H5914" s="41"/>
      <c r="I5914" s="41"/>
      <c r="J5914" s="41"/>
      <c r="K5914" s="41"/>
      <c r="L5914" s="41"/>
      <c r="M5914" s="92"/>
      <c r="N5914" s="41"/>
      <c r="O5914" s="41"/>
      <c r="P5914" s="41"/>
      <c r="Q5914" s="41"/>
      <c r="R5914" s="41"/>
      <c r="S5914" s="41"/>
      <c r="T5914" s="41"/>
      <c r="U5914" s="47"/>
      <c r="V5914" s="49"/>
      <c r="W5914" s="41"/>
      <c r="X5914" s="41"/>
      <c r="Y5914" s="41"/>
      <c r="AA5914" s="37" t="str">
        <f>IF($I5914&lt;&gt;"",VLOOKUP($I5914,'Valid Values - Search'!$R$4:$T$4719,3,FALSE),"")</f>
        <v/>
      </c>
      <c r="AB5914" s="37" t="str">
        <f>IF($I5914&lt;&gt;"",VLOOKUP($I5914,'Valid Values - Search'!$R$4:$S$4719,2,FALSE),"")</f>
        <v/>
      </c>
      <c r="AC5914" s="38" t="str">
        <f t="shared" si="92"/>
        <v/>
      </c>
      <c r="AD5914" s="38"/>
    </row>
    <row r="5915" spans="1:30">
      <c r="A5915" s="46"/>
      <c r="B5915" s="47"/>
      <c r="C5915" s="49"/>
      <c r="D5915" s="41"/>
      <c r="E5915" s="41"/>
      <c r="F5915" s="41"/>
      <c r="G5915" s="50" t="str">
        <f>IF(A5915&lt;&gt;"",CONCATENATE(A5915,":",YEAR(B5915),IF(MONTH(B5915)&gt;9,MONTH(B5915),CONCATENATE(0,MONTH(B5915))),IF(DAY(B5915)&gt;9,DAY(B5915),CONCATENATE(0,DAY(B5915))),IF(HOUR(C5915)&gt;9,HOUR(C5915),CONCATENATE(0,HOUR(C5915))),IF(MINUTE(C5915)&gt;9,MINUTE(C5915),CONCATENATE(0,MINUTE(C5915))),":",VLOOKUP(F5915,'Valid Values - Results'!$D$4:$F$12,3,FALSE)),"")</f>
        <v/>
      </c>
      <c r="H5915" s="41"/>
      <c r="I5915" s="41"/>
      <c r="J5915" s="41"/>
      <c r="K5915" s="41"/>
      <c r="L5915" s="41"/>
      <c r="M5915" s="92"/>
      <c r="N5915" s="41"/>
      <c r="O5915" s="41"/>
      <c r="P5915" s="41"/>
      <c r="Q5915" s="41"/>
      <c r="R5915" s="41"/>
      <c r="S5915" s="41"/>
      <c r="T5915" s="41"/>
      <c r="U5915" s="47"/>
      <c r="V5915" s="49"/>
      <c r="W5915" s="41"/>
      <c r="X5915" s="41"/>
      <c r="Y5915" s="41"/>
      <c r="AA5915" s="37" t="str">
        <f>IF($I5915&lt;&gt;"",VLOOKUP($I5915,'Valid Values - Search'!$R$4:$T$4719,3,FALSE),"")</f>
        <v/>
      </c>
      <c r="AB5915" s="37" t="str">
        <f>IF($I5915&lt;&gt;"",VLOOKUP($I5915,'Valid Values - Search'!$R$4:$S$4719,2,FALSE),"")</f>
        <v/>
      </c>
      <c r="AC5915" s="38" t="str">
        <f t="shared" si="92"/>
        <v/>
      </c>
      <c r="AD5915" s="38"/>
    </row>
    <row r="5916" spans="1:30">
      <c r="A5916" s="46"/>
      <c r="B5916" s="47"/>
      <c r="C5916" s="49"/>
      <c r="D5916" s="41"/>
      <c r="E5916" s="41"/>
      <c r="F5916" s="41"/>
      <c r="G5916" s="50" t="str">
        <f>IF(A5916&lt;&gt;"",CONCATENATE(A5916,":",YEAR(B5916),IF(MONTH(B5916)&gt;9,MONTH(B5916),CONCATENATE(0,MONTH(B5916))),IF(DAY(B5916)&gt;9,DAY(B5916),CONCATENATE(0,DAY(B5916))),IF(HOUR(C5916)&gt;9,HOUR(C5916),CONCATENATE(0,HOUR(C5916))),IF(MINUTE(C5916)&gt;9,MINUTE(C5916),CONCATENATE(0,MINUTE(C5916))),":",VLOOKUP(F5916,'Valid Values - Results'!$D$4:$F$12,3,FALSE)),"")</f>
        <v/>
      </c>
      <c r="H5916" s="41"/>
      <c r="I5916" s="41"/>
      <c r="J5916" s="41"/>
      <c r="K5916" s="41"/>
      <c r="L5916" s="41"/>
      <c r="M5916" s="92"/>
      <c r="N5916" s="41"/>
      <c r="O5916" s="41"/>
      <c r="P5916" s="41"/>
      <c r="Q5916" s="41"/>
      <c r="R5916" s="41"/>
      <c r="S5916" s="41"/>
      <c r="T5916" s="41"/>
      <c r="U5916" s="47"/>
      <c r="V5916" s="49"/>
      <c r="W5916" s="41"/>
      <c r="X5916" s="41"/>
      <c r="Y5916" s="41"/>
      <c r="AA5916" s="37" t="str">
        <f>IF($I5916&lt;&gt;"",VLOOKUP($I5916,'Valid Values - Search'!$R$4:$T$4719,3,FALSE),"")</f>
        <v/>
      </c>
      <c r="AB5916" s="37" t="str">
        <f>IF($I5916&lt;&gt;"",VLOOKUP($I5916,'Valid Values - Search'!$R$4:$S$4719,2,FALSE),"")</f>
        <v/>
      </c>
      <c r="AC5916" s="38" t="str">
        <f t="shared" si="92"/>
        <v/>
      </c>
      <c r="AD5916" s="38"/>
    </row>
    <row r="5917" spans="1:30">
      <c r="A5917" s="46"/>
      <c r="B5917" s="47"/>
      <c r="C5917" s="49"/>
      <c r="D5917" s="41"/>
      <c r="E5917" s="41"/>
      <c r="F5917" s="41"/>
      <c r="G5917" s="50" t="str">
        <f>IF(A5917&lt;&gt;"",CONCATENATE(A5917,":",YEAR(B5917),IF(MONTH(B5917)&gt;9,MONTH(B5917),CONCATENATE(0,MONTH(B5917))),IF(DAY(B5917)&gt;9,DAY(B5917),CONCATENATE(0,DAY(B5917))),IF(HOUR(C5917)&gt;9,HOUR(C5917),CONCATENATE(0,HOUR(C5917))),IF(MINUTE(C5917)&gt;9,MINUTE(C5917),CONCATENATE(0,MINUTE(C5917))),":",VLOOKUP(F5917,'Valid Values - Results'!$D$4:$F$12,3,FALSE)),"")</f>
        <v/>
      </c>
      <c r="H5917" s="41"/>
      <c r="I5917" s="41"/>
      <c r="J5917" s="41"/>
      <c r="K5917" s="41"/>
      <c r="L5917" s="41"/>
      <c r="M5917" s="92"/>
      <c r="N5917" s="41"/>
      <c r="O5917" s="41"/>
      <c r="P5917" s="41"/>
      <c r="Q5917" s="41"/>
      <c r="R5917" s="41"/>
      <c r="S5917" s="41"/>
      <c r="T5917" s="41"/>
      <c r="U5917" s="47"/>
      <c r="V5917" s="49"/>
      <c r="W5917" s="41"/>
      <c r="X5917" s="41"/>
      <c r="Y5917" s="41"/>
      <c r="AA5917" s="37" t="str">
        <f>IF($I5917&lt;&gt;"",VLOOKUP($I5917,'Valid Values - Search'!$R$4:$T$4719,3,FALSE),"")</f>
        <v/>
      </c>
      <c r="AB5917" s="37" t="str">
        <f>IF($I5917&lt;&gt;"",VLOOKUP($I5917,'Valid Values - Search'!$R$4:$S$4719,2,FALSE),"")</f>
        <v/>
      </c>
      <c r="AC5917" s="38" t="str">
        <f t="shared" si="92"/>
        <v/>
      </c>
      <c r="AD5917" s="38"/>
    </row>
    <row r="5918" spans="1:30">
      <c r="A5918" s="46"/>
      <c r="B5918" s="47"/>
      <c r="C5918" s="49"/>
      <c r="D5918" s="41"/>
      <c r="E5918" s="41"/>
      <c r="F5918" s="41"/>
      <c r="G5918" s="50" t="str">
        <f>IF(A5918&lt;&gt;"",CONCATENATE(A5918,":",YEAR(B5918),IF(MONTH(B5918)&gt;9,MONTH(B5918),CONCATENATE(0,MONTH(B5918))),IF(DAY(B5918)&gt;9,DAY(B5918),CONCATENATE(0,DAY(B5918))),IF(HOUR(C5918)&gt;9,HOUR(C5918),CONCATENATE(0,HOUR(C5918))),IF(MINUTE(C5918)&gt;9,MINUTE(C5918),CONCATENATE(0,MINUTE(C5918))),":",VLOOKUP(F5918,'Valid Values - Results'!$D$4:$F$12,3,FALSE)),"")</f>
        <v/>
      </c>
      <c r="H5918" s="41"/>
      <c r="I5918" s="41"/>
      <c r="J5918" s="41"/>
      <c r="K5918" s="41"/>
      <c r="L5918" s="41"/>
      <c r="M5918" s="92"/>
      <c r="N5918" s="41"/>
      <c r="O5918" s="41"/>
      <c r="P5918" s="41"/>
      <c r="Q5918" s="41"/>
      <c r="R5918" s="41"/>
      <c r="S5918" s="41"/>
      <c r="T5918" s="41"/>
      <c r="U5918" s="47"/>
      <c r="V5918" s="49"/>
      <c r="W5918" s="41"/>
      <c r="X5918" s="41"/>
      <c r="Y5918" s="41"/>
      <c r="AA5918" s="37" t="str">
        <f>IF($I5918&lt;&gt;"",VLOOKUP($I5918,'Valid Values - Search'!$R$4:$T$4719,3,FALSE),"")</f>
        <v/>
      </c>
      <c r="AB5918" s="37" t="str">
        <f>IF($I5918&lt;&gt;"",VLOOKUP($I5918,'Valid Values - Search'!$R$4:$S$4719,2,FALSE),"")</f>
        <v/>
      </c>
      <c r="AC5918" s="38" t="str">
        <f t="shared" si="92"/>
        <v/>
      </c>
      <c r="AD5918" s="38"/>
    </row>
    <row r="5919" spans="1:30">
      <c r="A5919" s="46"/>
      <c r="B5919" s="47"/>
      <c r="C5919" s="49"/>
      <c r="D5919" s="41"/>
      <c r="E5919" s="41"/>
      <c r="F5919" s="41"/>
      <c r="G5919" s="50" t="str">
        <f>IF(A5919&lt;&gt;"",CONCATENATE(A5919,":",YEAR(B5919),IF(MONTH(B5919)&gt;9,MONTH(B5919),CONCATENATE(0,MONTH(B5919))),IF(DAY(B5919)&gt;9,DAY(B5919),CONCATENATE(0,DAY(B5919))),IF(HOUR(C5919)&gt;9,HOUR(C5919),CONCATENATE(0,HOUR(C5919))),IF(MINUTE(C5919)&gt;9,MINUTE(C5919),CONCATENATE(0,MINUTE(C5919))),":",VLOOKUP(F5919,'Valid Values - Results'!$D$4:$F$12,3,FALSE)),"")</f>
        <v/>
      </c>
      <c r="H5919" s="41"/>
      <c r="I5919" s="41"/>
      <c r="J5919" s="41"/>
      <c r="K5919" s="41"/>
      <c r="L5919" s="41"/>
      <c r="M5919" s="92"/>
      <c r="N5919" s="41"/>
      <c r="O5919" s="41"/>
      <c r="P5919" s="41"/>
      <c r="Q5919" s="41"/>
      <c r="R5919" s="41"/>
      <c r="S5919" s="41"/>
      <c r="T5919" s="41"/>
      <c r="U5919" s="47"/>
      <c r="V5919" s="49"/>
      <c r="W5919" s="41"/>
      <c r="X5919" s="41"/>
      <c r="Y5919" s="41"/>
      <c r="AA5919" s="37" t="str">
        <f>IF($I5919&lt;&gt;"",VLOOKUP($I5919,'Valid Values - Search'!$R$4:$T$4719,3,FALSE),"")</f>
        <v/>
      </c>
      <c r="AB5919" s="37" t="str">
        <f>IF($I5919&lt;&gt;"",VLOOKUP($I5919,'Valid Values - Search'!$R$4:$S$4719,2,FALSE),"")</f>
        <v/>
      </c>
      <c r="AC5919" s="38" t="str">
        <f t="shared" si="92"/>
        <v/>
      </c>
      <c r="AD5919" s="38"/>
    </row>
    <row r="5920" spans="1:30">
      <c r="A5920" s="46"/>
      <c r="B5920" s="47"/>
      <c r="C5920" s="49"/>
      <c r="D5920" s="41"/>
      <c r="E5920" s="41"/>
      <c r="F5920" s="41"/>
      <c r="G5920" s="50" t="str">
        <f>IF(A5920&lt;&gt;"",CONCATENATE(A5920,":",YEAR(B5920),IF(MONTH(B5920)&gt;9,MONTH(B5920),CONCATENATE(0,MONTH(B5920))),IF(DAY(B5920)&gt;9,DAY(B5920),CONCATENATE(0,DAY(B5920))),IF(HOUR(C5920)&gt;9,HOUR(C5920),CONCATENATE(0,HOUR(C5920))),IF(MINUTE(C5920)&gt;9,MINUTE(C5920),CONCATENATE(0,MINUTE(C5920))),":",VLOOKUP(F5920,'Valid Values - Results'!$D$4:$F$12,3,FALSE)),"")</f>
        <v/>
      </c>
      <c r="H5920" s="41"/>
      <c r="I5920" s="41"/>
      <c r="J5920" s="41"/>
      <c r="K5920" s="41"/>
      <c r="L5920" s="41"/>
      <c r="M5920" s="92"/>
      <c r="N5920" s="41"/>
      <c r="O5920" s="41"/>
      <c r="P5920" s="41"/>
      <c r="Q5920" s="41"/>
      <c r="R5920" s="41"/>
      <c r="S5920" s="41"/>
      <c r="T5920" s="41"/>
      <c r="U5920" s="47"/>
      <c r="V5920" s="49"/>
      <c r="W5920" s="41"/>
      <c r="X5920" s="41"/>
      <c r="Y5920" s="41"/>
      <c r="AA5920" s="37" t="str">
        <f>IF($I5920&lt;&gt;"",VLOOKUP($I5920,'Valid Values - Search'!$R$4:$T$4719,3,FALSE),"")</f>
        <v/>
      </c>
      <c r="AB5920" s="37" t="str">
        <f>IF($I5920&lt;&gt;"",VLOOKUP($I5920,'Valid Values - Search'!$R$4:$S$4719,2,FALSE),"")</f>
        <v/>
      </c>
      <c r="AC5920" s="38" t="str">
        <f t="shared" si="92"/>
        <v/>
      </c>
      <c r="AD5920" s="38"/>
    </row>
    <row r="5921" spans="1:30">
      <c r="A5921" s="46"/>
      <c r="B5921" s="47"/>
      <c r="C5921" s="49"/>
      <c r="D5921" s="41"/>
      <c r="E5921" s="41"/>
      <c r="F5921" s="41"/>
      <c r="G5921" s="50" t="str">
        <f>IF(A5921&lt;&gt;"",CONCATENATE(A5921,":",YEAR(B5921),IF(MONTH(B5921)&gt;9,MONTH(B5921),CONCATENATE(0,MONTH(B5921))),IF(DAY(B5921)&gt;9,DAY(B5921),CONCATENATE(0,DAY(B5921))),IF(HOUR(C5921)&gt;9,HOUR(C5921),CONCATENATE(0,HOUR(C5921))),IF(MINUTE(C5921)&gt;9,MINUTE(C5921),CONCATENATE(0,MINUTE(C5921))),":",VLOOKUP(F5921,'Valid Values - Results'!$D$4:$F$12,3,FALSE)),"")</f>
        <v/>
      </c>
      <c r="H5921" s="41"/>
      <c r="I5921" s="41"/>
      <c r="J5921" s="41"/>
      <c r="K5921" s="41"/>
      <c r="L5921" s="41"/>
      <c r="M5921" s="92"/>
      <c r="N5921" s="41"/>
      <c r="O5921" s="41"/>
      <c r="P5921" s="41"/>
      <c r="Q5921" s="41"/>
      <c r="R5921" s="41"/>
      <c r="S5921" s="41"/>
      <c r="T5921" s="41"/>
      <c r="U5921" s="47"/>
      <c r="V5921" s="49"/>
      <c r="W5921" s="41"/>
      <c r="X5921" s="41"/>
      <c r="Y5921" s="41"/>
      <c r="AA5921" s="37" t="str">
        <f>IF($I5921&lt;&gt;"",VLOOKUP($I5921,'Valid Values - Search'!$R$4:$T$4719,3,FALSE),"")</f>
        <v/>
      </c>
      <c r="AB5921" s="37" t="str">
        <f>IF($I5921&lt;&gt;"",VLOOKUP($I5921,'Valid Values - Search'!$R$4:$S$4719,2,FALSE),"")</f>
        <v/>
      </c>
      <c r="AC5921" s="38" t="str">
        <f t="shared" si="92"/>
        <v/>
      </c>
      <c r="AD5921" s="38"/>
    </row>
    <row r="5922" spans="1:30">
      <c r="A5922" s="46"/>
      <c r="B5922" s="47"/>
      <c r="C5922" s="49"/>
      <c r="D5922" s="41"/>
      <c r="E5922" s="41"/>
      <c r="F5922" s="41"/>
      <c r="G5922" s="50" t="str">
        <f>IF(A5922&lt;&gt;"",CONCATENATE(A5922,":",YEAR(B5922),IF(MONTH(B5922)&gt;9,MONTH(B5922),CONCATENATE(0,MONTH(B5922))),IF(DAY(B5922)&gt;9,DAY(B5922),CONCATENATE(0,DAY(B5922))),IF(HOUR(C5922)&gt;9,HOUR(C5922),CONCATENATE(0,HOUR(C5922))),IF(MINUTE(C5922)&gt;9,MINUTE(C5922),CONCATENATE(0,MINUTE(C5922))),":",VLOOKUP(F5922,'Valid Values - Results'!$D$4:$F$12,3,FALSE)),"")</f>
        <v/>
      </c>
      <c r="H5922" s="41"/>
      <c r="I5922" s="41"/>
      <c r="J5922" s="41"/>
      <c r="K5922" s="41"/>
      <c r="L5922" s="41"/>
      <c r="M5922" s="92"/>
      <c r="N5922" s="41"/>
      <c r="O5922" s="41"/>
      <c r="P5922" s="41"/>
      <c r="Q5922" s="41"/>
      <c r="R5922" s="41"/>
      <c r="S5922" s="41"/>
      <c r="T5922" s="41"/>
      <c r="U5922" s="47"/>
      <c r="V5922" s="49"/>
      <c r="W5922" s="41"/>
      <c r="X5922" s="41"/>
      <c r="Y5922" s="41"/>
      <c r="AA5922" s="37" t="str">
        <f>IF($I5922&lt;&gt;"",VLOOKUP($I5922,'Valid Values - Search'!$R$4:$T$4719,3,FALSE),"")</f>
        <v/>
      </c>
      <c r="AB5922" s="37" t="str">
        <f>IF($I5922&lt;&gt;"",VLOOKUP($I5922,'Valid Values - Search'!$R$4:$S$4719,2,FALSE),"")</f>
        <v/>
      </c>
      <c r="AC5922" s="38" t="str">
        <f t="shared" si="92"/>
        <v/>
      </c>
      <c r="AD5922" s="38"/>
    </row>
    <row r="5923" spans="1:30">
      <c r="A5923" s="46"/>
      <c r="B5923" s="47"/>
      <c r="C5923" s="49"/>
      <c r="D5923" s="41"/>
      <c r="E5923" s="41"/>
      <c r="F5923" s="41"/>
      <c r="G5923" s="50" t="str">
        <f>IF(A5923&lt;&gt;"",CONCATENATE(A5923,":",YEAR(B5923),IF(MONTH(B5923)&gt;9,MONTH(B5923),CONCATENATE(0,MONTH(B5923))),IF(DAY(B5923)&gt;9,DAY(B5923),CONCATENATE(0,DAY(B5923))),IF(HOUR(C5923)&gt;9,HOUR(C5923),CONCATENATE(0,HOUR(C5923))),IF(MINUTE(C5923)&gt;9,MINUTE(C5923),CONCATENATE(0,MINUTE(C5923))),":",VLOOKUP(F5923,'Valid Values - Results'!$D$4:$F$12,3,FALSE)),"")</f>
        <v/>
      </c>
      <c r="H5923" s="41"/>
      <c r="I5923" s="41"/>
      <c r="J5923" s="41"/>
      <c r="K5923" s="41"/>
      <c r="L5923" s="41"/>
      <c r="M5923" s="92"/>
      <c r="N5923" s="41"/>
      <c r="O5923" s="41"/>
      <c r="P5923" s="41"/>
      <c r="Q5923" s="41"/>
      <c r="R5923" s="41"/>
      <c r="S5923" s="41"/>
      <c r="T5923" s="41"/>
      <c r="U5923" s="47"/>
      <c r="V5923" s="49"/>
      <c r="W5923" s="41"/>
      <c r="X5923" s="41"/>
      <c r="Y5923" s="41"/>
      <c r="AA5923" s="37" t="str">
        <f>IF($I5923&lt;&gt;"",VLOOKUP($I5923,'Valid Values - Search'!$R$4:$T$4719,3,FALSE),"")</f>
        <v/>
      </c>
      <c r="AB5923" s="37" t="str">
        <f>IF($I5923&lt;&gt;"",VLOOKUP($I5923,'Valid Values - Search'!$R$4:$S$4719,2,FALSE),"")</f>
        <v/>
      </c>
      <c r="AC5923" s="38" t="str">
        <f t="shared" si="92"/>
        <v/>
      </c>
      <c r="AD5923" s="38"/>
    </row>
    <row r="5924" spans="1:30">
      <c r="A5924" s="46"/>
      <c r="B5924" s="47"/>
      <c r="C5924" s="49"/>
      <c r="D5924" s="41"/>
      <c r="E5924" s="41"/>
      <c r="F5924" s="41"/>
      <c r="G5924" s="50" t="str">
        <f>IF(A5924&lt;&gt;"",CONCATENATE(A5924,":",YEAR(B5924),IF(MONTH(B5924)&gt;9,MONTH(B5924),CONCATENATE(0,MONTH(B5924))),IF(DAY(B5924)&gt;9,DAY(B5924),CONCATENATE(0,DAY(B5924))),IF(HOUR(C5924)&gt;9,HOUR(C5924),CONCATENATE(0,HOUR(C5924))),IF(MINUTE(C5924)&gt;9,MINUTE(C5924),CONCATENATE(0,MINUTE(C5924))),":",VLOOKUP(F5924,'Valid Values - Results'!$D$4:$F$12,3,FALSE)),"")</f>
        <v/>
      </c>
      <c r="H5924" s="41"/>
      <c r="I5924" s="41"/>
      <c r="J5924" s="41"/>
      <c r="K5924" s="41"/>
      <c r="L5924" s="41"/>
      <c r="M5924" s="92"/>
      <c r="N5924" s="41"/>
      <c r="O5924" s="41"/>
      <c r="P5924" s="41"/>
      <c r="Q5924" s="41"/>
      <c r="R5924" s="41"/>
      <c r="S5924" s="41"/>
      <c r="T5924" s="41"/>
      <c r="U5924" s="47"/>
      <c r="V5924" s="49"/>
      <c r="W5924" s="41"/>
      <c r="X5924" s="41"/>
      <c r="Y5924" s="41"/>
      <c r="AA5924" s="37" t="str">
        <f>IF($I5924&lt;&gt;"",VLOOKUP($I5924,'Valid Values - Search'!$R$4:$T$4719,3,FALSE),"")</f>
        <v/>
      </c>
      <c r="AB5924" s="37" t="str">
        <f>IF($I5924&lt;&gt;"",VLOOKUP($I5924,'Valid Values - Search'!$R$4:$S$4719,2,FALSE),"")</f>
        <v/>
      </c>
      <c r="AC5924" s="38" t="str">
        <f t="shared" si="92"/>
        <v/>
      </c>
      <c r="AD5924" s="38"/>
    </row>
    <row r="5925" spans="1:30">
      <c r="A5925" s="46"/>
      <c r="B5925" s="47"/>
      <c r="C5925" s="49"/>
      <c r="D5925" s="41"/>
      <c r="E5925" s="41"/>
      <c r="F5925" s="41"/>
      <c r="G5925" s="50" t="str">
        <f>IF(A5925&lt;&gt;"",CONCATENATE(A5925,":",YEAR(B5925),IF(MONTH(B5925)&gt;9,MONTH(B5925),CONCATENATE(0,MONTH(B5925))),IF(DAY(B5925)&gt;9,DAY(B5925),CONCATENATE(0,DAY(B5925))),IF(HOUR(C5925)&gt;9,HOUR(C5925),CONCATENATE(0,HOUR(C5925))),IF(MINUTE(C5925)&gt;9,MINUTE(C5925),CONCATENATE(0,MINUTE(C5925))),":",VLOOKUP(F5925,'Valid Values - Results'!$D$4:$F$12,3,FALSE)),"")</f>
        <v/>
      </c>
      <c r="H5925" s="41"/>
      <c r="I5925" s="41"/>
      <c r="J5925" s="41"/>
      <c r="K5925" s="41"/>
      <c r="L5925" s="41"/>
      <c r="M5925" s="92"/>
      <c r="N5925" s="41"/>
      <c r="O5925" s="41"/>
      <c r="P5925" s="41"/>
      <c r="Q5925" s="41"/>
      <c r="R5925" s="41"/>
      <c r="S5925" s="41"/>
      <c r="T5925" s="41"/>
      <c r="U5925" s="47"/>
      <c r="V5925" s="49"/>
      <c r="W5925" s="41"/>
      <c r="X5925" s="41"/>
      <c r="Y5925" s="41"/>
      <c r="AA5925" s="37" t="str">
        <f>IF($I5925&lt;&gt;"",VLOOKUP($I5925,'Valid Values - Search'!$R$4:$T$4719,3,FALSE),"")</f>
        <v/>
      </c>
      <c r="AB5925" s="37" t="str">
        <f>IF($I5925&lt;&gt;"",VLOOKUP($I5925,'Valid Values - Search'!$R$4:$S$4719,2,FALSE),"")</f>
        <v/>
      </c>
      <c r="AC5925" s="38" t="str">
        <f t="shared" si="92"/>
        <v/>
      </c>
      <c r="AD5925" s="38"/>
    </row>
    <row r="5926" spans="1:30">
      <c r="A5926" s="46"/>
      <c r="B5926" s="47"/>
      <c r="C5926" s="49"/>
      <c r="D5926" s="41"/>
      <c r="E5926" s="41"/>
      <c r="F5926" s="41"/>
      <c r="G5926" s="50" t="str">
        <f>IF(A5926&lt;&gt;"",CONCATENATE(A5926,":",YEAR(B5926),IF(MONTH(B5926)&gt;9,MONTH(B5926),CONCATENATE(0,MONTH(B5926))),IF(DAY(B5926)&gt;9,DAY(B5926),CONCATENATE(0,DAY(B5926))),IF(HOUR(C5926)&gt;9,HOUR(C5926),CONCATENATE(0,HOUR(C5926))),IF(MINUTE(C5926)&gt;9,MINUTE(C5926),CONCATENATE(0,MINUTE(C5926))),":",VLOOKUP(F5926,'Valid Values - Results'!$D$4:$F$12,3,FALSE)),"")</f>
        <v/>
      </c>
      <c r="H5926" s="41"/>
      <c r="I5926" s="41"/>
      <c r="J5926" s="41"/>
      <c r="K5926" s="41"/>
      <c r="L5926" s="41"/>
      <c r="M5926" s="92"/>
      <c r="N5926" s="41"/>
      <c r="O5926" s="41"/>
      <c r="P5926" s="41"/>
      <c r="Q5926" s="41"/>
      <c r="R5926" s="41"/>
      <c r="S5926" s="41"/>
      <c r="T5926" s="41"/>
      <c r="U5926" s="47"/>
      <c r="V5926" s="49"/>
      <c r="W5926" s="41"/>
      <c r="X5926" s="41"/>
      <c r="Y5926" s="41"/>
      <c r="AA5926" s="37" t="str">
        <f>IF($I5926&lt;&gt;"",VLOOKUP($I5926,'Valid Values - Search'!$R$4:$T$4719,3,FALSE),"")</f>
        <v/>
      </c>
      <c r="AB5926" s="37" t="str">
        <f>IF($I5926&lt;&gt;"",VLOOKUP($I5926,'Valid Values - Search'!$R$4:$S$4719,2,FALSE),"")</f>
        <v/>
      </c>
      <c r="AC5926" s="38" t="str">
        <f t="shared" si="92"/>
        <v/>
      </c>
      <c r="AD5926" s="38"/>
    </row>
    <row r="5927" spans="1:30">
      <c r="A5927" s="46"/>
      <c r="B5927" s="47"/>
      <c r="C5927" s="49"/>
      <c r="D5927" s="41"/>
      <c r="E5927" s="41"/>
      <c r="F5927" s="41"/>
      <c r="G5927" s="50" t="str">
        <f>IF(A5927&lt;&gt;"",CONCATENATE(A5927,":",YEAR(B5927),IF(MONTH(B5927)&gt;9,MONTH(B5927),CONCATENATE(0,MONTH(B5927))),IF(DAY(B5927)&gt;9,DAY(B5927),CONCATENATE(0,DAY(B5927))),IF(HOUR(C5927)&gt;9,HOUR(C5927),CONCATENATE(0,HOUR(C5927))),IF(MINUTE(C5927)&gt;9,MINUTE(C5927),CONCATENATE(0,MINUTE(C5927))),":",VLOOKUP(F5927,'Valid Values - Results'!$D$4:$F$12,3,FALSE)),"")</f>
        <v/>
      </c>
      <c r="H5927" s="41"/>
      <c r="I5927" s="41"/>
      <c r="J5927" s="41"/>
      <c r="K5927" s="41"/>
      <c r="L5927" s="41"/>
      <c r="M5927" s="92"/>
      <c r="N5927" s="41"/>
      <c r="O5927" s="41"/>
      <c r="P5927" s="41"/>
      <c r="Q5927" s="41"/>
      <c r="R5927" s="41"/>
      <c r="S5927" s="41"/>
      <c r="T5927" s="41"/>
      <c r="U5927" s="47"/>
      <c r="V5927" s="49"/>
      <c r="W5927" s="41"/>
      <c r="X5927" s="41"/>
      <c r="Y5927" s="41"/>
      <c r="AA5927" s="37" t="str">
        <f>IF($I5927&lt;&gt;"",VLOOKUP($I5927,'Valid Values - Search'!$R$4:$T$4719,3,FALSE),"")</f>
        <v/>
      </c>
      <c r="AB5927" s="37" t="str">
        <f>IF($I5927&lt;&gt;"",VLOOKUP($I5927,'Valid Values - Search'!$R$4:$S$4719,2,FALSE),"")</f>
        <v/>
      </c>
      <c r="AC5927" s="38" t="str">
        <f t="shared" si="92"/>
        <v/>
      </c>
      <c r="AD5927" s="38"/>
    </row>
    <row r="5928" spans="1:30">
      <c r="A5928" s="46"/>
      <c r="B5928" s="47"/>
      <c r="C5928" s="49"/>
      <c r="D5928" s="41"/>
      <c r="E5928" s="41"/>
      <c r="F5928" s="41"/>
      <c r="G5928" s="50" t="str">
        <f>IF(A5928&lt;&gt;"",CONCATENATE(A5928,":",YEAR(B5928),IF(MONTH(B5928)&gt;9,MONTH(B5928),CONCATENATE(0,MONTH(B5928))),IF(DAY(B5928)&gt;9,DAY(B5928),CONCATENATE(0,DAY(B5928))),IF(HOUR(C5928)&gt;9,HOUR(C5928),CONCATENATE(0,HOUR(C5928))),IF(MINUTE(C5928)&gt;9,MINUTE(C5928),CONCATENATE(0,MINUTE(C5928))),":",VLOOKUP(F5928,'Valid Values - Results'!$D$4:$F$12,3,FALSE)),"")</f>
        <v/>
      </c>
      <c r="H5928" s="41"/>
      <c r="I5928" s="41"/>
      <c r="J5928" s="41"/>
      <c r="K5928" s="41"/>
      <c r="L5928" s="41"/>
      <c r="M5928" s="92"/>
      <c r="N5928" s="41"/>
      <c r="O5928" s="41"/>
      <c r="P5928" s="41"/>
      <c r="Q5928" s="41"/>
      <c r="R5928" s="41"/>
      <c r="S5928" s="41"/>
      <c r="T5928" s="41"/>
      <c r="U5928" s="47"/>
      <c r="V5928" s="49"/>
      <c r="W5928" s="41"/>
      <c r="X5928" s="41"/>
      <c r="Y5928" s="41"/>
      <c r="AA5928" s="37" t="str">
        <f>IF($I5928&lt;&gt;"",VLOOKUP($I5928,'Valid Values - Search'!$R$4:$T$4719,3,FALSE),"")</f>
        <v/>
      </c>
      <c r="AB5928" s="37" t="str">
        <f>IF($I5928&lt;&gt;"",VLOOKUP($I5928,'Valid Values - Search'!$R$4:$S$4719,2,FALSE),"")</f>
        <v/>
      </c>
      <c r="AC5928" s="38" t="str">
        <f t="shared" si="92"/>
        <v/>
      </c>
      <c r="AD5928" s="38"/>
    </row>
    <row r="5929" spans="1:30">
      <c r="A5929" s="46"/>
      <c r="B5929" s="47"/>
      <c r="C5929" s="49"/>
      <c r="D5929" s="41"/>
      <c r="E5929" s="41"/>
      <c r="F5929" s="41"/>
      <c r="G5929" s="50" t="str">
        <f>IF(A5929&lt;&gt;"",CONCATENATE(A5929,":",YEAR(B5929),IF(MONTH(B5929)&gt;9,MONTH(B5929),CONCATENATE(0,MONTH(B5929))),IF(DAY(B5929)&gt;9,DAY(B5929),CONCATENATE(0,DAY(B5929))),IF(HOUR(C5929)&gt;9,HOUR(C5929),CONCATENATE(0,HOUR(C5929))),IF(MINUTE(C5929)&gt;9,MINUTE(C5929),CONCATENATE(0,MINUTE(C5929))),":",VLOOKUP(F5929,'Valid Values - Results'!$D$4:$F$12,3,FALSE)),"")</f>
        <v/>
      </c>
      <c r="H5929" s="41"/>
      <c r="I5929" s="41"/>
      <c r="J5929" s="41"/>
      <c r="K5929" s="41"/>
      <c r="L5929" s="41"/>
      <c r="M5929" s="92"/>
      <c r="N5929" s="41"/>
      <c r="O5929" s="41"/>
      <c r="P5929" s="41"/>
      <c r="Q5929" s="41"/>
      <c r="R5929" s="41"/>
      <c r="S5929" s="41"/>
      <c r="T5929" s="41"/>
      <c r="U5929" s="47"/>
      <c r="V5929" s="49"/>
      <c r="W5929" s="41"/>
      <c r="X5929" s="41"/>
      <c r="Y5929" s="41"/>
      <c r="AA5929" s="37" t="str">
        <f>IF($I5929&lt;&gt;"",VLOOKUP($I5929,'Valid Values - Search'!$R$4:$T$4719,3,FALSE),"")</f>
        <v/>
      </c>
      <c r="AB5929" s="37" t="str">
        <f>IF($I5929&lt;&gt;"",VLOOKUP($I5929,'Valid Values - Search'!$R$4:$S$4719,2,FALSE),"")</f>
        <v/>
      </c>
      <c r="AC5929" s="38" t="str">
        <f t="shared" si="92"/>
        <v/>
      </c>
      <c r="AD5929" s="38"/>
    </row>
    <row r="5930" spans="1:30">
      <c r="A5930" s="46"/>
      <c r="B5930" s="47"/>
      <c r="C5930" s="49"/>
      <c r="D5930" s="41"/>
      <c r="E5930" s="41"/>
      <c r="F5930" s="41"/>
      <c r="G5930" s="50" t="str">
        <f>IF(A5930&lt;&gt;"",CONCATENATE(A5930,":",YEAR(B5930),IF(MONTH(B5930)&gt;9,MONTH(B5930),CONCATENATE(0,MONTH(B5930))),IF(DAY(B5930)&gt;9,DAY(B5930),CONCATENATE(0,DAY(B5930))),IF(HOUR(C5930)&gt;9,HOUR(C5930),CONCATENATE(0,HOUR(C5930))),IF(MINUTE(C5930)&gt;9,MINUTE(C5930),CONCATENATE(0,MINUTE(C5930))),":",VLOOKUP(F5930,'Valid Values - Results'!$D$4:$F$12,3,FALSE)),"")</f>
        <v/>
      </c>
      <c r="H5930" s="41"/>
      <c r="I5930" s="41"/>
      <c r="J5930" s="41"/>
      <c r="K5930" s="41"/>
      <c r="L5930" s="41"/>
      <c r="M5930" s="92"/>
      <c r="N5930" s="41"/>
      <c r="O5930" s="41"/>
      <c r="P5930" s="41"/>
      <c r="Q5930" s="41"/>
      <c r="R5930" s="41"/>
      <c r="S5930" s="41"/>
      <c r="T5930" s="41"/>
      <c r="U5930" s="47"/>
      <c r="V5930" s="49"/>
      <c r="W5930" s="41"/>
      <c r="X5930" s="41"/>
      <c r="Y5930" s="41"/>
      <c r="AA5930" s="37" t="str">
        <f>IF($I5930&lt;&gt;"",VLOOKUP($I5930,'Valid Values - Search'!$R$4:$T$4719,3,FALSE),"")</f>
        <v/>
      </c>
      <c r="AB5930" s="37" t="str">
        <f>IF($I5930&lt;&gt;"",VLOOKUP($I5930,'Valid Values - Search'!$R$4:$S$4719,2,FALSE),"")</f>
        <v/>
      </c>
      <c r="AC5930" s="38" t="str">
        <f t="shared" si="92"/>
        <v/>
      </c>
      <c r="AD5930" s="38"/>
    </row>
    <row r="5931" spans="1:30">
      <c r="A5931" s="46"/>
      <c r="B5931" s="47"/>
      <c r="C5931" s="49"/>
      <c r="D5931" s="41"/>
      <c r="E5931" s="41"/>
      <c r="F5931" s="41"/>
      <c r="G5931" s="50" t="str">
        <f>IF(A5931&lt;&gt;"",CONCATENATE(A5931,":",YEAR(B5931),IF(MONTH(B5931)&gt;9,MONTH(B5931),CONCATENATE(0,MONTH(B5931))),IF(DAY(B5931)&gt;9,DAY(B5931),CONCATENATE(0,DAY(B5931))),IF(HOUR(C5931)&gt;9,HOUR(C5931),CONCATENATE(0,HOUR(C5931))),IF(MINUTE(C5931)&gt;9,MINUTE(C5931),CONCATENATE(0,MINUTE(C5931))),":",VLOOKUP(F5931,'Valid Values - Results'!$D$4:$F$12,3,FALSE)),"")</f>
        <v/>
      </c>
      <c r="H5931" s="41"/>
      <c r="I5931" s="41"/>
      <c r="J5931" s="41"/>
      <c r="K5931" s="41"/>
      <c r="L5931" s="41"/>
      <c r="M5931" s="92"/>
      <c r="N5931" s="41"/>
      <c r="O5931" s="41"/>
      <c r="P5931" s="41"/>
      <c r="Q5931" s="41"/>
      <c r="R5931" s="41"/>
      <c r="S5931" s="41"/>
      <c r="T5931" s="41"/>
      <c r="U5931" s="47"/>
      <c r="V5931" s="49"/>
      <c r="W5931" s="41"/>
      <c r="X5931" s="41"/>
      <c r="Y5931" s="41"/>
      <c r="AA5931" s="37" t="str">
        <f>IF($I5931&lt;&gt;"",VLOOKUP($I5931,'Valid Values - Search'!$R$4:$T$4719,3,FALSE),"")</f>
        <v/>
      </c>
      <c r="AB5931" s="37" t="str">
        <f>IF($I5931&lt;&gt;"",VLOOKUP($I5931,'Valid Values - Search'!$R$4:$S$4719,2,FALSE),"")</f>
        <v/>
      </c>
      <c r="AC5931" s="38" t="str">
        <f t="shared" si="92"/>
        <v/>
      </c>
      <c r="AD5931" s="38"/>
    </row>
    <row r="5932" spans="1:30">
      <c r="A5932" s="46"/>
      <c r="B5932" s="47"/>
      <c r="C5932" s="49"/>
      <c r="D5932" s="41"/>
      <c r="E5932" s="41"/>
      <c r="F5932" s="41"/>
      <c r="G5932" s="50" t="str">
        <f>IF(A5932&lt;&gt;"",CONCATENATE(A5932,":",YEAR(B5932),IF(MONTH(B5932)&gt;9,MONTH(B5932),CONCATENATE(0,MONTH(B5932))),IF(DAY(B5932)&gt;9,DAY(B5932),CONCATENATE(0,DAY(B5932))),IF(HOUR(C5932)&gt;9,HOUR(C5932),CONCATENATE(0,HOUR(C5932))),IF(MINUTE(C5932)&gt;9,MINUTE(C5932),CONCATENATE(0,MINUTE(C5932))),":",VLOOKUP(F5932,'Valid Values - Results'!$D$4:$F$12,3,FALSE)),"")</f>
        <v/>
      </c>
      <c r="H5932" s="41"/>
      <c r="I5932" s="41"/>
      <c r="J5932" s="41"/>
      <c r="K5932" s="41"/>
      <c r="L5932" s="41"/>
      <c r="M5932" s="92"/>
      <c r="N5932" s="41"/>
      <c r="O5932" s="41"/>
      <c r="P5932" s="41"/>
      <c r="Q5932" s="41"/>
      <c r="R5932" s="41"/>
      <c r="S5932" s="41"/>
      <c r="T5932" s="41"/>
      <c r="U5932" s="47"/>
      <c r="V5932" s="49"/>
      <c r="W5932" s="41"/>
      <c r="X5932" s="41"/>
      <c r="Y5932" s="41"/>
      <c r="AA5932" s="37" t="str">
        <f>IF($I5932&lt;&gt;"",VLOOKUP($I5932,'Valid Values - Search'!$R$4:$T$4719,3,FALSE),"")</f>
        <v/>
      </c>
      <c r="AB5932" s="37" t="str">
        <f>IF($I5932&lt;&gt;"",VLOOKUP($I5932,'Valid Values - Search'!$R$4:$S$4719,2,FALSE),"")</f>
        <v/>
      </c>
      <c r="AC5932" s="38" t="str">
        <f t="shared" si="92"/>
        <v/>
      </c>
      <c r="AD5932" s="38"/>
    </row>
    <row r="5933" spans="1:30">
      <c r="A5933" s="46"/>
      <c r="B5933" s="47"/>
      <c r="C5933" s="49"/>
      <c r="D5933" s="41"/>
      <c r="E5933" s="41"/>
      <c r="F5933" s="41"/>
      <c r="G5933" s="50" t="str">
        <f>IF(A5933&lt;&gt;"",CONCATENATE(A5933,":",YEAR(B5933),IF(MONTH(B5933)&gt;9,MONTH(B5933),CONCATENATE(0,MONTH(B5933))),IF(DAY(B5933)&gt;9,DAY(B5933),CONCATENATE(0,DAY(B5933))),IF(HOUR(C5933)&gt;9,HOUR(C5933),CONCATENATE(0,HOUR(C5933))),IF(MINUTE(C5933)&gt;9,MINUTE(C5933),CONCATENATE(0,MINUTE(C5933))),":",VLOOKUP(F5933,'Valid Values - Results'!$D$4:$F$12,3,FALSE)),"")</f>
        <v/>
      </c>
      <c r="H5933" s="41"/>
      <c r="I5933" s="41"/>
      <c r="J5933" s="41"/>
      <c r="K5933" s="41"/>
      <c r="L5933" s="41"/>
      <c r="M5933" s="92"/>
      <c r="N5933" s="41"/>
      <c r="O5933" s="41"/>
      <c r="P5933" s="41"/>
      <c r="Q5933" s="41"/>
      <c r="R5933" s="41"/>
      <c r="S5933" s="41"/>
      <c r="T5933" s="41"/>
      <c r="U5933" s="47"/>
      <c r="V5933" s="49"/>
      <c r="W5933" s="41"/>
      <c r="X5933" s="41"/>
      <c r="Y5933" s="41"/>
      <c r="AA5933" s="37" t="str">
        <f>IF($I5933&lt;&gt;"",VLOOKUP($I5933,'Valid Values - Search'!$R$4:$T$4719,3,FALSE),"")</f>
        <v/>
      </c>
      <c r="AB5933" s="37" t="str">
        <f>IF($I5933&lt;&gt;"",VLOOKUP($I5933,'Valid Values - Search'!$R$4:$S$4719,2,FALSE),"")</f>
        <v/>
      </c>
      <c r="AC5933" s="38" t="str">
        <f t="shared" si="92"/>
        <v/>
      </c>
      <c r="AD5933" s="38"/>
    </row>
    <row r="5934" spans="1:30">
      <c r="A5934" s="46"/>
      <c r="B5934" s="47"/>
      <c r="C5934" s="49"/>
      <c r="D5934" s="41"/>
      <c r="E5934" s="41"/>
      <c r="F5934" s="41"/>
      <c r="G5934" s="50" t="str">
        <f>IF(A5934&lt;&gt;"",CONCATENATE(A5934,":",YEAR(B5934),IF(MONTH(B5934)&gt;9,MONTH(B5934),CONCATENATE(0,MONTH(B5934))),IF(DAY(B5934)&gt;9,DAY(B5934),CONCATENATE(0,DAY(B5934))),IF(HOUR(C5934)&gt;9,HOUR(C5934),CONCATENATE(0,HOUR(C5934))),IF(MINUTE(C5934)&gt;9,MINUTE(C5934),CONCATENATE(0,MINUTE(C5934))),":",VLOOKUP(F5934,'Valid Values - Results'!$D$4:$F$12,3,FALSE)),"")</f>
        <v/>
      </c>
      <c r="H5934" s="41"/>
      <c r="I5934" s="41"/>
      <c r="J5934" s="41"/>
      <c r="K5934" s="41"/>
      <c r="L5934" s="41"/>
      <c r="M5934" s="92"/>
      <c r="N5934" s="41"/>
      <c r="O5934" s="41"/>
      <c r="P5934" s="41"/>
      <c r="Q5934" s="41"/>
      <c r="R5934" s="41"/>
      <c r="S5934" s="41"/>
      <c r="T5934" s="41"/>
      <c r="U5934" s="47"/>
      <c r="V5934" s="49"/>
      <c r="W5934" s="41"/>
      <c r="X5934" s="41"/>
      <c r="Y5934" s="41"/>
      <c r="AA5934" s="37" t="str">
        <f>IF($I5934&lt;&gt;"",VLOOKUP($I5934,'Valid Values - Search'!$R$4:$T$4719,3,FALSE),"")</f>
        <v/>
      </c>
      <c r="AB5934" s="37" t="str">
        <f>IF($I5934&lt;&gt;"",VLOOKUP($I5934,'Valid Values - Search'!$R$4:$S$4719,2,FALSE),"")</f>
        <v/>
      </c>
      <c r="AC5934" s="38" t="str">
        <f t="shared" si="92"/>
        <v/>
      </c>
      <c r="AD5934" s="38"/>
    </row>
    <row r="5935" spans="1:30">
      <c r="A5935" s="46"/>
      <c r="B5935" s="47"/>
      <c r="C5935" s="49"/>
      <c r="D5935" s="41"/>
      <c r="E5935" s="41"/>
      <c r="F5935" s="41"/>
      <c r="G5935" s="50" t="str">
        <f>IF(A5935&lt;&gt;"",CONCATENATE(A5935,":",YEAR(B5935),IF(MONTH(B5935)&gt;9,MONTH(B5935),CONCATENATE(0,MONTH(B5935))),IF(DAY(B5935)&gt;9,DAY(B5935),CONCATENATE(0,DAY(B5935))),IF(HOUR(C5935)&gt;9,HOUR(C5935),CONCATENATE(0,HOUR(C5935))),IF(MINUTE(C5935)&gt;9,MINUTE(C5935),CONCATENATE(0,MINUTE(C5935))),":",VLOOKUP(F5935,'Valid Values - Results'!$D$4:$F$12,3,FALSE)),"")</f>
        <v/>
      </c>
      <c r="H5935" s="41"/>
      <c r="I5935" s="41"/>
      <c r="J5935" s="41"/>
      <c r="K5935" s="41"/>
      <c r="L5935" s="41"/>
      <c r="M5935" s="92"/>
      <c r="N5935" s="41"/>
      <c r="O5935" s="41"/>
      <c r="P5935" s="41"/>
      <c r="Q5935" s="41"/>
      <c r="R5935" s="41"/>
      <c r="S5935" s="41"/>
      <c r="T5935" s="41"/>
      <c r="U5935" s="47"/>
      <c r="V5935" s="49"/>
      <c r="W5935" s="41"/>
      <c r="X5935" s="41"/>
      <c r="Y5935" s="41"/>
      <c r="AA5935" s="37" t="str">
        <f>IF($I5935&lt;&gt;"",VLOOKUP($I5935,'Valid Values - Search'!$R$4:$T$4719,3,FALSE),"")</f>
        <v/>
      </c>
      <c r="AB5935" s="37" t="str">
        <f>IF($I5935&lt;&gt;"",VLOOKUP($I5935,'Valid Values - Search'!$R$4:$S$4719,2,FALSE),"")</f>
        <v/>
      </c>
      <c r="AC5935" s="38" t="str">
        <f t="shared" si="92"/>
        <v/>
      </c>
      <c r="AD5935" s="38"/>
    </row>
    <row r="5936" spans="1:30">
      <c r="A5936" s="46"/>
      <c r="B5936" s="47"/>
      <c r="C5936" s="49"/>
      <c r="D5936" s="41"/>
      <c r="E5936" s="41"/>
      <c r="F5936" s="41"/>
      <c r="G5936" s="50" t="str">
        <f>IF(A5936&lt;&gt;"",CONCATENATE(A5936,":",YEAR(B5936),IF(MONTH(B5936)&gt;9,MONTH(B5936),CONCATENATE(0,MONTH(B5936))),IF(DAY(B5936)&gt;9,DAY(B5936),CONCATENATE(0,DAY(B5936))),IF(HOUR(C5936)&gt;9,HOUR(C5936),CONCATENATE(0,HOUR(C5936))),IF(MINUTE(C5936)&gt;9,MINUTE(C5936),CONCATENATE(0,MINUTE(C5936))),":",VLOOKUP(F5936,'Valid Values - Results'!$D$4:$F$12,3,FALSE)),"")</f>
        <v/>
      </c>
      <c r="H5936" s="41"/>
      <c r="I5936" s="41"/>
      <c r="J5936" s="41"/>
      <c r="K5936" s="41"/>
      <c r="L5936" s="41"/>
      <c r="M5936" s="92"/>
      <c r="N5936" s="41"/>
      <c r="O5936" s="41"/>
      <c r="P5936" s="41"/>
      <c r="Q5936" s="41"/>
      <c r="R5936" s="41"/>
      <c r="S5936" s="41"/>
      <c r="T5936" s="41"/>
      <c r="U5936" s="47"/>
      <c r="V5936" s="49"/>
      <c r="W5936" s="41"/>
      <c r="X5936" s="41"/>
      <c r="Y5936" s="41"/>
      <c r="AA5936" s="37" t="str">
        <f>IF($I5936&lt;&gt;"",VLOOKUP($I5936,'Valid Values - Search'!$R$4:$T$4719,3,FALSE),"")</f>
        <v/>
      </c>
      <c r="AB5936" s="37" t="str">
        <f>IF($I5936&lt;&gt;"",VLOOKUP($I5936,'Valid Values - Search'!$R$4:$S$4719,2,FALSE),"")</f>
        <v/>
      </c>
      <c r="AC5936" s="38" t="str">
        <f t="shared" si="92"/>
        <v/>
      </c>
      <c r="AD5936" s="38"/>
    </row>
    <row r="5937" spans="1:30">
      <c r="A5937" s="46"/>
      <c r="B5937" s="47"/>
      <c r="C5937" s="49"/>
      <c r="D5937" s="41"/>
      <c r="E5937" s="41"/>
      <c r="F5937" s="41"/>
      <c r="G5937" s="50" t="str">
        <f>IF(A5937&lt;&gt;"",CONCATENATE(A5937,":",YEAR(B5937),IF(MONTH(B5937)&gt;9,MONTH(B5937),CONCATENATE(0,MONTH(B5937))),IF(DAY(B5937)&gt;9,DAY(B5937),CONCATENATE(0,DAY(B5937))),IF(HOUR(C5937)&gt;9,HOUR(C5937),CONCATENATE(0,HOUR(C5937))),IF(MINUTE(C5937)&gt;9,MINUTE(C5937),CONCATENATE(0,MINUTE(C5937))),":",VLOOKUP(F5937,'Valid Values - Results'!$D$4:$F$12,3,FALSE)),"")</f>
        <v/>
      </c>
      <c r="H5937" s="41"/>
      <c r="I5937" s="41"/>
      <c r="J5937" s="41"/>
      <c r="K5937" s="41"/>
      <c r="L5937" s="41"/>
      <c r="M5937" s="92"/>
      <c r="N5937" s="41"/>
      <c r="O5937" s="41"/>
      <c r="P5937" s="41"/>
      <c r="Q5937" s="41"/>
      <c r="R5937" s="41"/>
      <c r="S5937" s="41"/>
      <c r="T5937" s="41"/>
      <c r="U5937" s="47"/>
      <c r="V5937" s="49"/>
      <c r="W5937" s="41"/>
      <c r="X5937" s="41"/>
      <c r="Y5937" s="41"/>
      <c r="AA5937" s="37" t="str">
        <f>IF($I5937&lt;&gt;"",VLOOKUP($I5937,'Valid Values - Search'!$R$4:$T$4719,3,FALSE),"")</f>
        <v/>
      </c>
      <c r="AB5937" s="37" t="str">
        <f>IF($I5937&lt;&gt;"",VLOOKUP($I5937,'Valid Values - Search'!$R$4:$S$4719,2,FALSE),"")</f>
        <v/>
      </c>
      <c r="AC5937" s="38" t="str">
        <f t="shared" si="92"/>
        <v/>
      </c>
      <c r="AD5937" s="38"/>
    </row>
    <row r="5938" spans="1:30">
      <c r="A5938" s="46"/>
      <c r="B5938" s="47"/>
      <c r="C5938" s="49"/>
      <c r="D5938" s="41"/>
      <c r="E5938" s="41"/>
      <c r="F5938" s="41"/>
      <c r="G5938" s="50" t="str">
        <f>IF(A5938&lt;&gt;"",CONCATENATE(A5938,":",YEAR(B5938),IF(MONTH(B5938)&gt;9,MONTH(B5938),CONCATENATE(0,MONTH(B5938))),IF(DAY(B5938)&gt;9,DAY(B5938),CONCATENATE(0,DAY(B5938))),IF(HOUR(C5938)&gt;9,HOUR(C5938),CONCATENATE(0,HOUR(C5938))),IF(MINUTE(C5938)&gt;9,MINUTE(C5938),CONCATENATE(0,MINUTE(C5938))),":",VLOOKUP(F5938,'Valid Values - Results'!$D$4:$F$12,3,FALSE)),"")</f>
        <v/>
      </c>
      <c r="H5938" s="41"/>
      <c r="I5938" s="41"/>
      <c r="J5938" s="41"/>
      <c r="K5938" s="41"/>
      <c r="L5938" s="41"/>
      <c r="M5938" s="92"/>
      <c r="N5938" s="41"/>
      <c r="O5938" s="41"/>
      <c r="P5938" s="41"/>
      <c r="Q5938" s="41"/>
      <c r="R5938" s="41"/>
      <c r="S5938" s="41"/>
      <c r="T5938" s="41"/>
      <c r="U5938" s="47"/>
      <c r="V5938" s="49"/>
      <c r="W5938" s="41"/>
      <c r="X5938" s="41"/>
      <c r="Y5938" s="41"/>
      <c r="AA5938" s="37" t="str">
        <f>IF($I5938&lt;&gt;"",VLOOKUP($I5938,'Valid Values - Search'!$R$4:$T$4719,3,FALSE),"")</f>
        <v/>
      </c>
      <c r="AB5938" s="37" t="str">
        <f>IF($I5938&lt;&gt;"",VLOOKUP($I5938,'Valid Values - Search'!$R$4:$S$4719,2,FALSE),"")</f>
        <v/>
      </c>
      <c r="AC5938" s="38" t="str">
        <f t="shared" si="92"/>
        <v/>
      </c>
      <c r="AD5938" s="38"/>
    </row>
    <row r="5939" spans="1:30">
      <c r="A5939" s="46"/>
      <c r="B5939" s="47"/>
      <c r="C5939" s="49"/>
      <c r="D5939" s="41"/>
      <c r="E5939" s="41"/>
      <c r="F5939" s="41"/>
      <c r="G5939" s="50" t="str">
        <f>IF(A5939&lt;&gt;"",CONCATENATE(A5939,":",YEAR(B5939),IF(MONTH(B5939)&gt;9,MONTH(B5939),CONCATENATE(0,MONTH(B5939))),IF(DAY(B5939)&gt;9,DAY(B5939),CONCATENATE(0,DAY(B5939))),IF(HOUR(C5939)&gt;9,HOUR(C5939),CONCATENATE(0,HOUR(C5939))),IF(MINUTE(C5939)&gt;9,MINUTE(C5939),CONCATENATE(0,MINUTE(C5939))),":",VLOOKUP(F5939,'Valid Values - Results'!$D$4:$F$12,3,FALSE)),"")</f>
        <v/>
      </c>
      <c r="H5939" s="41"/>
      <c r="I5939" s="41"/>
      <c r="J5939" s="41"/>
      <c r="K5939" s="41"/>
      <c r="L5939" s="41"/>
      <c r="M5939" s="92"/>
      <c r="N5939" s="41"/>
      <c r="O5939" s="41"/>
      <c r="P5939" s="41"/>
      <c r="Q5939" s="41"/>
      <c r="R5939" s="41"/>
      <c r="S5939" s="41"/>
      <c r="T5939" s="41"/>
      <c r="U5939" s="47"/>
      <c r="V5939" s="49"/>
      <c r="W5939" s="41"/>
      <c r="X5939" s="41"/>
      <c r="Y5939" s="41"/>
      <c r="AA5939" s="37" t="str">
        <f>IF($I5939&lt;&gt;"",VLOOKUP($I5939,'Valid Values - Search'!$R$4:$T$4719,3,FALSE),"")</f>
        <v/>
      </c>
      <c r="AB5939" s="37" t="str">
        <f>IF($I5939&lt;&gt;"",VLOOKUP($I5939,'Valid Values - Search'!$R$4:$S$4719,2,FALSE),"")</f>
        <v/>
      </c>
      <c r="AC5939" s="38" t="str">
        <f t="shared" si="92"/>
        <v/>
      </c>
      <c r="AD5939" s="38"/>
    </row>
    <row r="5940" spans="1:30">
      <c r="A5940" s="46"/>
      <c r="B5940" s="47"/>
      <c r="C5940" s="49"/>
      <c r="D5940" s="41"/>
      <c r="E5940" s="41"/>
      <c r="F5940" s="41"/>
      <c r="G5940" s="50" t="str">
        <f>IF(A5940&lt;&gt;"",CONCATENATE(A5940,":",YEAR(B5940),IF(MONTH(B5940)&gt;9,MONTH(B5940),CONCATENATE(0,MONTH(B5940))),IF(DAY(B5940)&gt;9,DAY(B5940),CONCATENATE(0,DAY(B5940))),IF(HOUR(C5940)&gt;9,HOUR(C5940),CONCATENATE(0,HOUR(C5940))),IF(MINUTE(C5940)&gt;9,MINUTE(C5940),CONCATENATE(0,MINUTE(C5940))),":",VLOOKUP(F5940,'Valid Values - Results'!$D$4:$F$12,3,FALSE)),"")</f>
        <v/>
      </c>
      <c r="H5940" s="41"/>
      <c r="I5940" s="41"/>
      <c r="J5940" s="41"/>
      <c r="K5940" s="41"/>
      <c r="L5940" s="41"/>
      <c r="M5940" s="92"/>
      <c r="N5940" s="41"/>
      <c r="O5940" s="41"/>
      <c r="P5940" s="41"/>
      <c r="Q5940" s="41"/>
      <c r="R5940" s="41"/>
      <c r="S5940" s="41"/>
      <c r="T5940" s="41"/>
      <c r="U5940" s="47"/>
      <c r="V5940" s="49"/>
      <c r="W5940" s="41"/>
      <c r="X5940" s="41"/>
      <c r="Y5940" s="41"/>
      <c r="AA5940" s="37" t="str">
        <f>IF($I5940&lt;&gt;"",VLOOKUP($I5940,'Valid Values - Search'!$R$4:$T$4719,3,FALSE),"")</f>
        <v/>
      </c>
      <c r="AB5940" s="37" t="str">
        <f>IF($I5940&lt;&gt;"",VLOOKUP($I5940,'Valid Values - Search'!$R$4:$S$4719,2,FALSE),"")</f>
        <v/>
      </c>
      <c r="AC5940" s="38" t="str">
        <f t="shared" si="92"/>
        <v/>
      </c>
      <c r="AD5940" s="38"/>
    </row>
    <row r="5941" spans="1:30">
      <c r="A5941" s="46"/>
      <c r="B5941" s="47"/>
      <c r="C5941" s="49"/>
      <c r="D5941" s="41"/>
      <c r="E5941" s="41"/>
      <c r="F5941" s="41"/>
      <c r="G5941" s="50" t="str">
        <f>IF(A5941&lt;&gt;"",CONCATENATE(A5941,":",YEAR(B5941),IF(MONTH(B5941)&gt;9,MONTH(B5941),CONCATENATE(0,MONTH(B5941))),IF(DAY(B5941)&gt;9,DAY(B5941),CONCATENATE(0,DAY(B5941))),IF(HOUR(C5941)&gt;9,HOUR(C5941),CONCATENATE(0,HOUR(C5941))),IF(MINUTE(C5941)&gt;9,MINUTE(C5941),CONCATENATE(0,MINUTE(C5941))),":",VLOOKUP(F5941,'Valid Values - Results'!$D$4:$F$12,3,FALSE)),"")</f>
        <v/>
      </c>
      <c r="H5941" s="41"/>
      <c r="I5941" s="41"/>
      <c r="J5941" s="41"/>
      <c r="K5941" s="41"/>
      <c r="L5941" s="41"/>
      <c r="M5941" s="92"/>
      <c r="N5941" s="41"/>
      <c r="O5941" s="41"/>
      <c r="P5941" s="41"/>
      <c r="Q5941" s="41"/>
      <c r="R5941" s="41"/>
      <c r="S5941" s="41"/>
      <c r="T5941" s="41"/>
      <c r="U5941" s="47"/>
      <c r="V5941" s="49"/>
      <c r="W5941" s="41"/>
      <c r="X5941" s="41"/>
      <c r="Y5941" s="41"/>
      <c r="AA5941" s="37" t="str">
        <f>IF($I5941&lt;&gt;"",VLOOKUP($I5941,'Valid Values - Search'!$R$4:$T$4719,3,FALSE),"")</f>
        <v/>
      </c>
      <c r="AB5941" s="37" t="str">
        <f>IF($I5941&lt;&gt;"",VLOOKUP($I5941,'Valid Values - Search'!$R$4:$S$4719,2,FALSE),"")</f>
        <v/>
      </c>
      <c r="AC5941" s="38" t="str">
        <f t="shared" si="92"/>
        <v/>
      </c>
      <c r="AD5941" s="38"/>
    </row>
    <row r="5942" spans="1:30">
      <c r="A5942" s="46"/>
      <c r="B5942" s="47"/>
      <c r="C5942" s="49"/>
      <c r="D5942" s="41"/>
      <c r="E5942" s="41"/>
      <c r="F5942" s="41"/>
      <c r="G5942" s="50" t="str">
        <f>IF(A5942&lt;&gt;"",CONCATENATE(A5942,":",YEAR(B5942),IF(MONTH(B5942)&gt;9,MONTH(B5942),CONCATENATE(0,MONTH(B5942))),IF(DAY(B5942)&gt;9,DAY(B5942),CONCATENATE(0,DAY(B5942))),IF(HOUR(C5942)&gt;9,HOUR(C5942),CONCATENATE(0,HOUR(C5942))),IF(MINUTE(C5942)&gt;9,MINUTE(C5942),CONCATENATE(0,MINUTE(C5942))),":",VLOOKUP(F5942,'Valid Values - Results'!$D$4:$F$12,3,FALSE)),"")</f>
        <v/>
      </c>
      <c r="H5942" s="41"/>
      <c r="I5942" s="41"/>
      <c r="J5942" s="41"/>
      <c r="K5942" s="41"/>
      <c r="L5942" s="41"/>
      <c r="M5942" s="92"/>
      <c r="N5942" s="41"/>
      <c r="O5942" s="41"/>
      <c r="P5942" s="41"/>
      <c r="Q5942" s="41"/>
      <c r="R5942" s="41"/>
      <c r="S5942" s="41"/>
      <c r="T5942" s="41"/>
      <c r="U5942" s="47"/>
      <c r="V5942" s="49"/>
      <c r="W5942" s="41"/>
      <c r="X5942" s="41"/>
      <c r="Y5942" s="41"/>
      <c r="AA5942" s="37" t="str">
        <f>IF($I5942&lt;&gt;"",VLOOKUP($I5942,'Valid Values - Search'!$R$4:$T$4719,3,FALSE),"")</f>
        <v/>
      </c>
      <c r="AB5942" s="37" t="str">
        <f>IF($I5942&lt;&gt;"",VLOOKUP($I5942,'Valid Values - Search'!$R$4:$S$4719,2,FALSE),"")</f>
        <v/>
      </c>
      <c r="AC5942" s="38" t="str">
        <f t="shared" si="92"/>
        <v/>
      </c>
      <c r="AD5942" s="38"/>
    </row>
    <row r="5943" spans="1:30">
      <c r="A5943" s="46"/>
      <c r="B5943" s="47"/>
      <c r="C5943" s="49"/>
      <c r="D5943" s="41"/>
      <c r="E5943" s="41"/>
      <c r="F5943" s="41"/>
      <c r="G5943" s="50" t="str">
        <f>IF(A5943&lt;&gt;"",CONCATENATE(A5943,":",YEAR(B5943),IF(MONTH(B5943)&gt;9,MONTH(B5943),CONCATENATE(0,MONTH(B5943))),IF(DAY(B5943)&gt;9,DAY(B5943),CONCATENATE(0,DAY(B5943))),IF(HOUR(C5943)&gt;9,HOUR(C5943),CONCATENATE(0,HOUR(C5943))),IF(MINUTE(C5943)&gt;9,MINUTE(C5943),CONCATENATE(0,MINUTE(C5943))),":",VLOOKUP(F5943,'Valid Values - Results'!$D$4:$F$12,3,FALSE)),"")</f>
        <v/>
      </c>
      <c r="H5943" s="41"/>
      <c r="I5943" s="41"/>
      <c r="J5943" s="41"/>
      <c r="K5943" s="41"/>
      <c r="L5943" s="41"/>
      <c r="M5943" s="92"/>
      <c r="N5943" s="41"/>
      <c r="O5943" s="41"/>
      <c r="P5943" s="41"/>
      <c r="Q5943" s="41"/>
      <c r="R5943" s="41"/>
      <c r="S5943" s="41"/>
      <c r="T5943" s="41"/>
      <c r="U5943" s="47"/>
      <c r="V5943" s="49"/>
      <c r="W5943" s="41"/>
      <c r="X5943" s="41"/>
      <c r="Y5943" s="41"/>
      <c r="AA5943" s="37" t="str">
        <f>IF($I5943&lt;&gt;"",VLOOKUP($I5943,'Valid Values - Search'!$R$4:$T$4719,3,FALSE),"")</f>
        <v/>
      </c>
      <c r="AB5943" s="37" t="str">
        <f>IF($I5943&lt;&gt;"",VLOOKUP($I5943,'Valid Values - Search'!$R$4:$S$4719,2,FALSE),"")</f>
        <v/>
      </c>
      <c r="AC5943" s="38" t="str">
        <f t="shared" si="92"/>
        <v/>
      </c>
      <c r="AD5943" s="38"/>
    </row>
    <row r="5944" spans="1:30">
      <c r="A5944" s="46"/>
      <c r="B5944" s="47"/>
      <c r="C5944" s="49"/>
      <c r="D5944" s="41"/>
      <c r="E5944" s="41"/>
      <c r="F5944" s="41"/>
      <c r="G5944" s="50" t="str">
        <f>IF(A5944&lt;&gt;"",CONCATENATE(A5944,":",YEAR(B5944),IF(MONTH(B5944)&gt;9,MONTH(B5944),CONCATENATE(0,MONTH(B5944))),IF(DAY(B5944)&gt;9,DAY(B5944),CONCATENATE(0,DAY(B5944))),IF(HOUR(C5944)&gt;9,HOUR(C5944),CONCATENATE(0,HOUR(C5944))),IF(MINUTE(C5944)&gt;9,MINUTE(C5944),CONCATENATE(0,MINUTE(C5944))),":",VLOOKUP(F5944,'Valid Values - Results'!$D$4:$F$12,3,FALSE)),"")</f>
        <v/>
      </c>
      <c r="H5944" s="41"/>
      <c r="I5944" s="41"/>
      <c r="J5944" s="41"/>
      <c r="K5944" s="41"/>
      <c r="L5944" s="41"/>
      <c r="M5944" s="92"/>
      <c r="N5944" s="41"/>
      <c r="O5944" s="41"/>
      <c r="P5944" s="41"/>
      <c r="Q5944" s="41"/>
      <c r="R5944" s="41"/>
      <c r="S5944" s="41"/>
      <c r="T5944" s="41"/>
      <c r="U5944" s="47"/>
      <c r="V5944" s="49"/>
      <c r="W5944" s="41"/>
      <c r="X5944" s="41"/>
      <c r="Y5944" s="41"/>
      <c r="AA5944" s="37" t="str">
        <f>IF($I5944&lt;&gt;"",VLOOKUP($I5944,'Valid Values - Search'!$R$4:$T$4719,3,FALSE),"")</f>
        <v/>
      </c>
      <c r="AB5944" s="37" t="str">
        <f>IF($I5944&lt;&gt;"",VLOOKUP($I5944,'Valid Values - Search'!$R$4:$S$4719,2,FALSE),"")</f>
        <v/>
      </c>
      <c r="AC5944" s="38" t="str">
        <f t="shared" si="92"/>
        <v/>
      </c>
      <c r="AD5944" s="38"/>
    </row>
    <row r="5945" spans="1:30">
      <c r="A5945" s="46"/>
      <c r="B5945" s="47"/>
      <c r="C5945" s="49"/>
      <c r="D5945" s="41"/>
      <c r="E5945" s="41"/>
      <c r="F5945" s="41"/>
      <c r="G5945" s="50" t="str">
        <f>IF(A5945&lt;&gt;"",CONCATENATE(A5945,":",YEAR(B5945),IF(MONTH(B5945)&gt;9,MONTH(B5945),CONCATENATE(0,MONTH(B5945))),IF(DAY(B5945)&gt;9,DAY(B5945),CONCATENATE(0,DAY(B5945))),IF(HOUR(C5945)&gt;9,HOUR(C5945),CONCATENATE(0,HOUR(C5945))),IF(MINUTE(C5945)&gt;9,MINUTE(C5945),CONCATENATE(0,MINUTE(C5945))),":",VLOOKUP(F5945,'Valid Values - Results'!$D$4:$F$12,3,FALSE)),"")</f>
        <v/>
      </c>
      <c r="H5945" s="41"/>
      <c r="I5945" s="41"/>
      <c r="J5945" s="41"/>
      <c r="K5945" s="41"/>
      <c r="L5945" s="41"/>
      <c r="M5945" s="92"/>
      <c r="N5945" s="41"/>
      <c r="O5945" s="41"/>
      <c r="P5945" s="41"/>
      <c r="Q5945" s="41"/>
      <c r="R5945" s="41"/>
      <c r="S5945" s="41"/>
      <c r="T5945" s="41"/>
      <c r="U5945" s="47"/>
      <c r="V5945" s="49"/>
      <c r="W5945" s="41"/>
      <c r="X5945" s="41"/>
      <c r="Y5945" s="41"/>
      <c r="AA5945" s="37" t="str">
        <f>IF($I5945&lt;&gt;"",VLOOKUP($I5945,'Valid Values - Search'!$R$4:$T$4719,3,FALSE),"")</f>
        <v/>
      </c>
      <c r="AB5945" s="37" t="str">
        <f>IF($I5945&lt;&gt;"",VLOOKUP($I5945,'Valid Values - Search'!$R$4:$S$4719,2,FALSE),"")</f>
        <v/>
      </c>
      <c r="AC5945" s="38" t="str">
        <f t="shared" si="92"/>
        <v/>
      </c>
      <c r="AD5945" s="38"/>
    </row>
    <row r="5946" spans="1:30">
      <c r="A5946" s="46"/>
      <c r="B5946" s="47"/>
      <c r="C5946" s="49"/>
      <c r="D5946" s="41"/>
      <c r="E5946" s="41"/>
      <c r="F5946" s="41"/>
      <c r="G5946" s="50" t="str">
        <f>IF(A5946&lt;&gt;"",CONCATENATE(A5946,":",YEAR(B5946),IF(MONTH(B5946)&gt;9,MONTH(B5946),CONCATENATE(0,MONTH(B5946))),IF(DAY(B5946)&gt;9,DAY(B5946),CONCATENATE(0,DAY(B5946))),IF(HOUR(C5946)&gt;9,HOUR(C5946),CONCATENATE(0,HOUR(C5946))),IF(MINUTE(C5946)&gt;9,MINUTE(C5946),CONCATENATE(0,MINUTE(C5946))),":",VLOOKUP(F5946,'Valid Values - Results'!$D$4:$F$12,3,FALSE)),"")</f>
        <v/>
      </c>
      <c r="H5946" s="41"/>
      <c r="I5946" s="41"/>
      <c r="J5946" s="41"/>
      <c r="K5946" s="41"/>
      <c r="L5946" s="41"/>
      <c r="M5946" s="92"/>
      <c r="N5946" s="41"/>
      <c r="O5946" s="41"/>
      <c r="P5946" s="41"/>
      <c r="Q5946" s="41"/>
      <c r="R5946" s="41"/>
      <c r="S5946" s="41"/>
      <c r="T5946" s="41"/>
      <c r="U5946" s="47"/>
      <c r="V5946" s="49"/>
      <c r="W5946" s="41"/>
      <c r="X5946" s="41"/>
      <c r="Y5946" s="41"/>
      <c r="AA5946" s="37" t="str">
        <f>IF($I5946&lt;&gt;"",VLOOKUP($I5946,'Valid Values - Search'!$R$4:$T$4719,3,FALSE),"")</f>
        <v/>
      </c>
      <c r="AB5946" s="37" t="str">
        <f>IF($I5946&lt;&gt;"",VLOOKUP($I5946,'Valid Values - Search'!$R$4:$S$4719,2,FALSE),"")</f>
        <v/>
      </c>
      <c r="AC5946" s="38" t="str">
        <f t="shared" si="92"/>
        <v/>
      </c>
      <c r="AD5946" s="38"/>
    </row>
    <row r="5947" spans="1:30">
      <c r="A5947" s="46"/>
      <c r="B5947" s="47"/>
      <c r="C5947" s="49"/>
      <c r="D5947" s="41"/>
      <c r="E5947" s="41"/>
      <c r="F5947" s="41"/>
      <c r="G5947" s="50" t="str">
        <f>IF(A5947&lt;&gt;"",CONCATENATE(A5947,":",YEAR(B5947),IF(MONTH(B5947)&gt;9,MONTH(B5947),CONCATENATE(0,MONTH(B5947))),IF(DAY(B5947)&gt;9,DAY(B5947),CONCATENATE(0,DAY(B5947))),IF(HOUR(C5947)&gt;9,HOUR(C5947),CONCATENATE(0,HOUR(C5947))),IF(MINUTE(C5947)&gt;9,MINUTE(C5947),CONCATENATE(0,MINUTE(C5947))),":",VLOOKUP(F5947,'Valid Values - Results'!$D$4:$F$12,3,FALSE)),"")</f>
        <v/>
      </c>
      <c r="H5947" s="41"/>
      <c r="I5947" s="41"/>
      <c r="J5947" s="41"/>
      <c r="K5947" s="41"/>
      <c r="L5947" s="41"/>
      <c r="M5947" s="92"/>
      <c r="N5947" s="41"/>
      <c r="O5947" s="41"/>
      <c r="P5947" s="41"/>
      <c r="Q5947" s="41"/>
      <c r="R5947" s="41"/>
      <c r="S5947" s="41"/>
      <c r="T5947" s="41"/>
      <c r="U5947" s="47"/>
      <c r="V5947" s="49"/>
      <c r="W5947" s="41"/>
      <c r="X5947" s="41"/>
      <c r="Y5947" s="41"/>
      <c r="AA5947" s="37" t="str">
        <f>IF($I5947&lt;&gt;"",VLOOKUP($I5947,'Valid Values - Search'!$R$4:$T$4719,3,FALSE),"")</f>
        <v/>
      </c>
      <c r="AB5947" s="37" t="str">
        <f>IF($I5947&lt;&gt;"",VLOOKUP($I5947,'Valid Values - Search'!$R$4:$S$4719,2,FALSE),"")</f>
        <v/>
      </c>
      <c r="AC5947" s="38" t="str">
        <f t="shared" si="92"/>
        <v/>
      </c>
      <c r="AD5947" s="38"/>
    </row>
    <row r="5948" spans="1:30">
      <c r="A5948" s="46"/>
      <c r="B5948" s="47"/>
      <c r="C5948" s="49"/>
      <c r="D5948" s="41"/>
      <c r="E5948" s="41"/>
      <c r="F5948" s="41"/>
      <c r="G5948" s="50" t="str">
        <f>IF(A5948&lt;&gt;"",CONCATENATE(A5948,":",YEAR(B5948),IF(MONTH(B5948)&gt;9,MONTH(B5948),CONCATENATE(0,MONTH(B5948))),IF(DAY(B5948)&gt;9,DAY(B5948),CONCATENATE(0,DAY(B5948))),IF(HOUR(C5948)&gt;9,HOUR(C5948),CONCATENATE(0,HOUR(C5948))),IF(MINUTE(C5948)&gt;9,MINUTE(C5948),CONCATENATE(0,MINUTE(C5948))),":",VLOOKUP(F5948,'Valid Values - Results'!$D$4:$F$12,3,FALSE)),"")</f>
        <v/>
      </c>
      <c r="H5948" s="41"/>
      <c r="I5948" s="41"/>
      <c r="J5948" s="41"/>
      <c r="K5948" s="41"/>
      <c r="L5948" s="41"/>
      <c r="M5948" s="92"/>
      <c r="N5948" s="41"/>
      <c r="O5948" s="41"/>
      <c r="P5948" s="41"/>
      <c r="Q5948" s="41"/>
      <c r="R5948" s="41"/>
      <c r="S5948" s="41"/>
      <c r="T5948" s="41"/>
      <c r="U5948" s="47"/>
      <c r="V5948" s="49"/>
      <c r="W5948" s="41"/>
      <c r="X5948" s="41"/>
      <c r="Y5948" s="41"/>
      <c r="AA5948" s="37" t="str">
        <f>IF($I5948&lt;&gt;"",VLOOKUP($I5948,'Valid Values - Search'!$R$4:$T$4719,3,FALSE),"")</f>
        <v/>
      </c>
      <c r="AB5948" s="37" t="str">
        <f>IF($I5948&lt;&gt;"",VLOOKUP($I5948,'Valid Values - Search'!$R$4:$S$4719,2,FALSE),"")</f>
        <v/>
      </c>
      <c r="AC5948" s="38" t="str">
        <f t="shared" si="92"/>
        <v/>
      </c>
      <c r="AD5948" s="38"/>
    </row>
    <row r="5949" spans="1:30">
      <c r="A5949" s="46"/>
      <c r="B5949" s="47"/>
      <c r="C5949" s="49"/>
      <c r="D5949" s="41"/>
      <c r="E5949" s="41"/>
      <c r="F5949" s="41"/>
      <c r="G5949" s="50" t="str">
        <f>IF(A5949&lt;&gt;"",CONCATENATE(A5949,":",YEAR(B5949),IF(MONTH(B5949)&gt;9,MONTH(B5949),CONCATENATE(0,MONTH(B5949))),IF(DAY(B5949)&gt;9,DAY(B5949),CONCATENATE(0,DAY(B5949))),IF(HOUR(C5949)&gt;9,HOUR(C5949),CONCATENATE(0,HOUR(C5949))),IF(MINUTE(C5949)&gt;9,MINUTE(C5949),CONCATENATE(0,MINUTE(C5949))),":",VLOOKUP(F5949,'Valid Values - Results'!$D$4:$F$12,3,FALSE)),"")</f>
        <v/>
      </c>
      <c r="H5949" s="41"/>
      <c r="I5949" s="41"/>
      <c r="J5949" s="41"/>
      <c r="K5949" s="41"/>
      <c r="L5949" s="41"/>
      <c r="M5949" s="92"/>
      <c r="N5949" s="41"/>
      <c r="O5949" s="41"/>
      <c r="P5949" s="41"/>
      <c r="Q5949" s="41"/>
      <c r="R5949" s="41"/>
      <c r="S5949" s="41"/>
      <c r="T5949" s="41"/>
      <c r="U5949" s="47"/>
      <c r="V5949" s="49"/>
      <c r="W5949" s="41"/>
      <c r="X5949" s="41"/>
      <c r="Y5949" s="41"/>
      <c r="AA5949" s="37" t="str">
        <f>IF($I5949&lt;&gt;"",VLOOKUP($I5949,'Valid Values - Search'!$R$4:$T$4719,3,FALSE),"")</f>
        <v/>
      </c>
      <c r="AB5949" s="37" t="str">
        <f>IF($I5949&lt;&gt;"",VLOOKUP($I5949,'Valid Values - Search'!$R$4:$S$4719,2,FALSE),"")</f>
        <v/>
      </c>
      <c r="AC5949" s="38" t="str">
        <f t="shared" si="92"/>
        <v/>
      </c>
      <c r="AD5949" s="38"/>
    </row>
    <row r="5950" spans="1:30">
      <c r="A5950" s="46"/>
      <c r="B5950" s="47"/>
      <c r="C5950" s="49"/>
      <c r="D5950" s="41"/>
      <c r="E5950" s="41"/>
      <c r="F5950" s="41"/>
      <c r="G5950" s="50" t="str">
        <f>IF(A5950&lt;&gt;"",CONCATENATE(A5950,":",YEAR(B5950),IF(MONTH(B5950)&gt;9,MONTH(B5950),CONCATENATE(0,MONTH(B5950))),IF(DAY(B5950)&gt;9,DAY(B5950),CONCATENATE(0,DAY(B5950))),IF(HOUR(C5950)&gt;9,HOUR(C5950),CONCATENATE(0,HOUR(C5950))),IF(MINUTE(C5950)&gt;9,MINUTE(C5950),CONCATENATE(0,MINUTE(C5950))),":",VLOOKUP(F5950,'Valid Values - Results'!$D$4:$F$12,3,FALSE)),"")</f>
        <v/>
      </c>
      <c r="H5950" s="41"/>
      <c r="I5950" s="41"/>
      <c r="J5950" s="41"/>
      <c r="K5950" s="41"/>
      <c r="L5950" s="41"/>
      <c r="M5950" s="92"/>
      <c r="N5950" s="41"/>
      <c r="O5950" s="41"/>
      <c r="P5950" s="41"/>
      <c r="Q5950" s="41"/>
      <c r="R5950" s="41"/>
      <c r="S5950" s="41"/>
      <c r="T5950" s="41"/>
      <c r="U5950" s="47"/>
      <c r="V5950" s="49"/>
      <c r="W5950" s="41"/>
      <c r="X5950" s="41"/>
      <c r="Y5950" s="41"/>
      <c r="AA5950" s="37" t="str">
        <f>IF($I5950&lt;&gt;"",VLOOKUP($I5950,'Valid Values - Search'!$R$4:$T$4719,3,FALSE),"")</f>
        <v/>
      </c>
      <c r="AB5950" s="37" t="str">
        <f>IF($I5950&lt;&gt;"",VLOOKUP($I5950,'Valid Values - Search'!$R$4:$S$4719,2,FALSE),"")</f>
        <v/>
      </c>
      <c r="AC5950" s="38" t="str">
        <f t="shared" si="92"/>
        <v/>
      </c>
      <c r="AD5950" s="38"/>
    </row>
    <row r="5951" spans="1:30">
      <c r="A5951" s="46"/>
      <c r="B5951" s="47"/>
      <c r="C5951" s="49"/>
      <c r="D5951" s="41"/>
      <c r="E5951" s="41"/>
      <c r="F5951" s="41"/>
      <c r="G5951" s="50" t="str">
        <f>IF(A5951&lt;&gt;"",CONCATENATE(A5951,":",YEAR(B5951),IF(MONTH(B5951)&gt;9,MONTH(B5951),CONCATENATE(0,MONTH(B5951))),IF(DAY(B5951)&gt;9,DAY(B5951),CONCATENATE(0,DAY(B5951))),IF(HOUR(C5951)&gt;9,HOUR(C5951),CONCATENATE(0,HOUR(C5951))),IF(MINUTE(C5951)&gt;9,MINUTE(C5951),CONCATENATE(0,MINUTE(C5951))),":",VLOOKUP(F5951,'Valid Values - Results'!$D$4:$F$12,3,FALSE)),"")</f>
        <v/>
      </c>
      <c r="H5951" s="41"/>
      <c r="I5951" s="41"/>
      <c r="J5951" s="41"/>
      <c r="K5951" s="41"/>
      <c r="L5951" s="41"/>
      <c r="M5951" s="92"/>
      <c r="N5951" s="41"/>
      <c r="O5951" s="41"/>
      <c r="P5951" s="41"/>
      <c r="Q5951" s="41"/>
      <c r="R5951" s="41"/>
      <c r="S5951" s="41"/>
      <c r="T5951" s="41"/>
      <c r="U5951" s="47"/>
      <c r="V5951" s="49"/>
      <c r="W5951" s="41"/>
      <c r="X5951" s="41"/>
      <c r="Y5951" s="41"/>
      <c r="AA5951" s="37" t="str">
        <f>IF($I5951&lt;&gt;"",VLOOKUP($I5951,'Valid Values - Search'!$R$4:$T$4719,3,FALSE),"")</f>
        <v/>
      </c>
      <c r="AB5951" s="37" t="str">
        <f>IF($I5951&lt;&gt;"",VLOOKUP($I5951,'Valid Values - Search'!$R$4:$S$4719,2,FALSE),"")</f>
        <v/>
      </c>
      <c r="AC5951" s="38" t="str">
        <f t="shared" si="92"/>
        <v/>
      </c>
      <c r="AD5951" s="38"/>
    </row>
    <row r="5952" spans="1:30">
      <c r="A5952" s="46"/>
      <c r="B5952" s="47"/>
      <c r="C5952" s="49"/>
      <c r="D5952" s="41"/>
      <c r="E5952" s="41"/>
      <c r="F5952" s="41"/>
      <c r="G5952" s="50" t="str">
        <f>IF(A5952&lt;&gt;"",CONCATENATE(A5952,":",YEAR(B5952),IF(MONTH(B5952)&gt;9,MONTH(B5952),CONCATENATE(0,MONTH(B5952))),IF(DAY(B5952)&gt;9,DAY(B5952),CONCATENATE(0,DAY(B5952))),IF(HOUR(C5952)&gt;9,HOUR(C5952),CONCATENATE(0,HOUR(C5952))),IF(MINUTE(C5952)&gt;9,MINUTE(C5952),CONCATENATE(0,MINUTE(C5952))),":",VLOOKUP(F5952,'Valid Values - Results'!$D$4:$F$12,3,FALSE)),"")</f>
        <v/>
      </c>
      <c r="H5952" s="41"/>
      <c r="I5952" s="41"/>
      <c r="J5952" s="41"/>
      <c r="K5952" s="41"/>
      <c r="L5952" s="41"/>
      <c r="M5952" s="92"/>
      <c r="N5952" s="41"/>
      <c r="O5952" s="41"/>
      <c r="P5952" s="41"/>
      <c r="Q5952" s="41"/>
      <c r="R5952" s="41"/>
      <c r="S5952" s="41"/>
      <c r="T5952" s="41"/>
      <c r="U5952" s="47"/>
      <c r="V5952" s="49"/>
      <c r="W5952" s="41"/>
      <c r="X5952" s="41"/>
      <c r="Y5952" s="41"/>
      <c r="AA5952" s="37" t="str">
        <f>IF($I5952&lt;&gt;"",VLOOKUP($I5952,'Valid Values - Search'!$R$4:$T$4719,3,FALSE),"")</f>
        <v/>
      </c>
      <c r="AB5952" s="37" t="str">
        <f>IF($I5952&lt;&gt;"",VLOOKUP($I5952,'Valid Values - Search'!$R$4:$S$4719,2,FALSE),"")</f>
        <v/>
      </c>
      <c r="AC5952" s="38" t="str">
        <f t="shared" si="92"/>
        <v/>
      </c>
      <c r="AD5952" s="38"/>
    </row>
    <row r="5953" spans="1:30">
      <c r="A5953" s="46"/>
      <c r="B5953" s="47"/>
      <c r="C5953" s="49"/>
      <c r="D5953" s="41"/>
      <c r="E5953" s="41"/>
      <c r="F5953" s="41"/>
      <c r="G5953" s="50" t="str">
        <f>IF(A5953&lt;&gt;"",CONCATENATE(A5953,":",YEAR(B5953),IF(MONTH(B5953)&gt;9,MONTH(B5953),CONCATENATE(0,MONTH(B5953))),IF(DAY(B5953)&gt;9,DAY(B5953),CONCATENATE(0,DAY(B5953))),IF(HOUR(C5953)&gt;9,HOUR(C5953),CONCATENATE(0,HOUR(C5953))),IF(MINUTE(C5953)&gt;9,MINUTE(C5953),CONCATENATE(0,MINUTE(C5953))),":",VLOOKUP(F5953,'Valid Values - Results'!$D$4:$F$12,3,FALSE)),"")</f>
        <v/>
      </c>
      <c r="H5953" s="41"/>
      <c r="I5953" s="41"/>
      <c r="J5953" s="41"/>
      <c r="K5953" s="41"/>
      <c r="L5953" s="41"/>
      <c r="M5953" s="92"/>
      <c r="N5953" s="41"/>
      <c r="O5953" s="41"/>
      <c r="P5953" s="41"/>
      <c r="Q5953" s="41"/>
      <c r="R5953" s="41"/>
      <c r="S5953" s="41"/>
      <c r="T5953" s="41"/>
      <c r="U5953" s="47"/>
      <c r="V5953" s="49"/>
      <c r="W5953" s="41"/>
      <c r="X5953" s="41"/>
      <c r="Y5953" s="41"/>
      <c r="AA5953" s="37" t="str">
        <f>IF($I5953&lt;&gt;"",VLOOKUP($I5953,'Valid Values - Search'!$R$4:$T$4719,3,FALSE),"")</f>
        <v/>
      </c>
      <c r="AB5953" s="37" t="str">
        <f>IF($I5953&lt;&gt;"",VLOOKUP($I5953,'Valid Values - Search'!$R$4:$S$4719,2,FALSE),"")</f>
        <v/>
      </c>
      <c r="AC5953" s="38" t="str">
        <f t="shared" si="92"/>
        <v/>
      </c>
      <c r="AD5953" s="38"/>
    </row>
    <row r="5954" spans="1:30">
      <c r="A5954" s="46"/>
      <c r="B5954" s="47"/>
      <c r="C5954" s="49"/>
      <c r="D5954" s="41"/>
      <c r="E5954" s="41"/>
      <c r="F5954" s="41"/>
      <c r="G5954" s="50" t="str">
        <f>IF(A5954&lt;&gt;"",CONCATENATE(A5954,":",YEAR(B5954),IF(MONTH(B5954)&gt;9,MONTH(B5954),CONCATENATE(0,MONTH(B5954))),IF(DAY(B5954)&gt;9,DAY(B5954),CONCATENATE(0,DAY(B5954))),IF(HOUR(C5954)&gt;9,HOUR(C5954),CONCATENATE(0,HOUR(C5954))),IF(MINUTE(C5954)&gt;9,MINUTE(C5954),CONCATENATE(0,MINUTE(C5954))),":",VLOOKUP(F5954,'Valid Values - Results'!$D$4:$F$12,3,FALSE)),"")</f>
        <v/>
      </c>
      <c r="H5954" s="41"/>
      <c r="I5954" s="41"/>
      <c r="J5954" s="41"/>
      <c r="K5954" s="41"/>
      <c r="L5954" s="41"/>
      <c r="M5954" s="92"/>
      <c r="N5954" s="41"/>
      <c r="O5954" s="41"/>
      <c r="P5954" s="41"/>
      <c r="Q5954" s="41"/>
      <c r="R5954" s="41"/>
      <c r="S5954" s="41"/>
      <c r="T5954" s="41"/>
      <c r="U5954" s="47"/>
      <c r="V5954" s="49"/>
      <c r="W5954" s="41"/>
      <c r="X5954" s="41"/>
      <c r="Y5954" s="41"/>
      <c r="AA5954" s="37" t="str">
        <f>IF($I5954&lt;&gt;"",VLOOKUP($I5954,'Valid Values - Search'!$R$4:$T$4719,3,FALSE),"")</f>
        <v/>
      </c>
      <c r="AB5954" s="37" t="str">
        <f>IF($I5954&lt;&gt;"",VLOOKUP($I5954,'Valid Values - Search'!$R$4:$S$4719,2,FALSE),"")</f>
        <v/>
      </c>
      <c r="AC5954" s="38" t="str">
        <f t="shared" ref="AC5954:AC6017" si="93">IF($V5954&lt;&gt;"",$D5954,"")</f>
        <v/>
      </c>
      <c r="AD5954" s="38"/>
    </row>
    <row r="5955" spans="1:30">
      <c r="A5955" s="46"/>
      <c r="B5955" s="47"/>
      <c r="C5955" s="49"/>
      <c r="D5955" s="41"/>
      <c r="E5955" s="41"/>
      <c r="F5955" s="41"/>
      <c r="G5955" s="50" t="str">
        <f>IF(A5955&lt;&gt;"",CONCATENATE(A5955,":",YEAR(B5955),IF(MONTH(B5955)&gt;9,MONTH(B5955),CONCATENATE(0,MONTH(B5955))),IF(DAY(B5955)&gt;9,DAY(B5955),CONCATENATE(0,DAY(B5955))),IF(HOUR(C5955)&gt;9,HOUR(C5955),CONCATENATE(0,HOUR(C5955))),IF(MINUTE(C5955)&gt;9,MINUTE(C5955),CONCATENATE(0,MINUTE(C5955))),":",VLOOKUP(F5955,'Valid Values - Results'!$D$4:$F$12,3,FALSE)),"")</f>
        <v/>
      </c>
      <c r="H5955" s="41"/>
      <c r="I5955" s="41"/>
      <c r="J5955" s="41"/>
      <c r="K5955" s="41"/>
      <c r="L5955" s="41"/>
      <c r="M5955" s="92"/>
      <c r="N5955" s="41"/>
      <c r="O5955" s="41"/>
      <c r="P5955" s="41"/>
      <c r="Q5955" s="41"/>
      <c r="R5955" s="41"/>
      <c r="S5955" s="41"/>
      <c r="T5955" s="41"/>
      <c r="U5955" s="47"/>
      <c r="V5955" s="49"/>
      <c r="W5955" s="41"/>
      <c r="X5955" s="41"/>
      <c r="Y5955" s="41"/>
      <c r="AA5955" s="37" t="str">
        <f>IF($I5955&lt;&gt;"",VLOOKUP($I5955,'Valid Values - Search'!$R$4:$T$4719,3,FALSE),"")</f>
        <v/>
      </c>
      <c r="AB5955" s="37" t="str">
        <f>IF($I5955&lt;&gt;"",VLOOKUP($I5955,'Valid Values - Search'!$R$4:$S$4719,2,FALSE),"")</f>
        <v/>
      </c>
      <c r="AC5955" s="38" t="str">
        <f t="shared" si="93"/>
        <v/>
      </c>
      <c r="AD5955" s="38"/>
    </row>
    <row r="5956" spans="1:30">
      <c r="A5956" s="46"/>
      <c r="B5956" s="47"/>
      <c r="C5956" s="49"/>
      <c r="D5956" s="41"/>
      <c r="E5956" s="41"/>
      <c r="F5956" s="41"/>
      <c r="G5956" s="50" t="str">
        <f>IF(A5956&lt;&gt;"",CONCATENATE(A5956,":",YEAR(B5956),IF(MONTH(B5956)&gt;9,MONTH(B5956),CONCATENATE(0,MONTH(B5956))),IF(DAY(B5956)&gt;9,DAY(B5956),CONCATENATE(0,DAY(B5956))),IF(HOUR(C5956)&gt;9,HOUR(C5956),CONCATENATE(0,HOUR(C5956))),IF(MINUTE(C5956)&gt;9,MINUTE(C5956),CONCATENATE(0,MINUTE(C5956))),":",VLOOKUP(F5956,'Valid Values - Results'!$D$4:$F$12,3,FALSE)),"")</f>
        <v/>
      </c>
      <c r="H5956" s="41"/>
      <c r="I5956" s="41"/>
      <c r="J5956" s="41"/>
      <c r="K5956" s="41"/>
      <c r="L5956" s="41"/>
      <c r="M5956" s="92"/>
      <c r="N5956" s="41"/>
      <c r="O5956" s="41"/>
      <c r="P5956" s="41"/>
      <c r="Q5956" s="41"/>
      <c r="R5956" s="41"/>
      <c r="S5956" s="41"/>
      <c r="T5956" s="41"/>
      <c r="U5956" s="47"/>
      <c r="V5956" s="49"/>
      <c r="W5956" s="41"/>
      <c r="X5956" s="41"/>
      <c r="Y5956" s="41"/>
      <c r="AA5956" s="37" t="str">
        <f>IF($I5956&lt;&gt;"",VLOOKUP($I5956,'Valid Values - Search'!$R$4:$T$4719,3,FALSE),"")</f>
        <v/>
      </c>
      <c r="AB5956" s="37" t="str">
        <f>IF($I5956&lt;&gt;"",VLOOKUP($I5956,'Valid Values - Search'!$R$4:$S$4719,2,FALSE),"")</f>
        <v/>
      </c>
      <c r="AC5956" s="38" t="str">
        <f t="shared" si="93"/>
        <v/>
      </c>
      <c r="AD5956" s="38"/>
    </row>
    <row r="5957" spans="1:30">
      <c r="A5957" s="46"/>
      <c r="B5957" s="47"/>
      <c r="C5957" s="49"/>
      <c r="D5957" s="41"/>
      <c r="E5957" s="41"/>
      <c r="F5957" s="41"/>
      <c r="G5957" s="50" t="str">
        <f>IF(A5957&lt;&gt;"",CONCATENATE(A5957,":",YEAR(B5957),IF(MONTH(B5957)&gt;9,MONTH(B5957),CONCATENATE(0,MONTH(B5957))),IF(DAY(B5957)&gt;9,DAY(B5957),CONCATENATE(0,DAY(B5957))),IF(HOUR(C5957)&gt;9,HOUR(C5957),CONCATENATE(0,HOUR(C5957))),IF(MINUTE(C5957)&gt;9,MINUTE(C5957),CONCATENATE(0,MINUTE(C5957))),":",VLOOKUP(F5957,'Valid Values - Results'!$D$4:$F$12,3,FALSE)),"")</f>
        <v/>
      </c>
      <c r="H5957" s="41"/>
      <c r="I5957" s="41"/>
      <c r="J5957" s="41"/>
      <c r="K5957" s="41"/>
      <c r="L5957" s="41"/>
      <c r="M5957" s="92"/>
      <c r="N5957" s="41"/>
      <c r="O5957" s="41"/>
      <c r="P5957" s="41"/>
      <c r="Q5957" s="41"/>
      <c r="R5957" s="41"/>
      <c r="S5957" s="41"/>
      <c r="T5957" s="41"/>
      <c r="U5957" s="47"/>
      <c r="V5957" s="49"/>
      <c r="W5957" s="41"/>
      <c r="X5957" s="41"/>
      <c r="Y5957" s="41"/>
      <c r="AA5957" s="37" t="str">
        <f>IF($I5957&lt;&gt;"",VLOOKUP($I5957,'Valid Values - Search'!$R$4:$T$4719,3,FALSE),"")</f>
        <v/>
      </c>
      <c r="AB5957" s="37" t="str">
        <f>IF($I5957&lt;&gt;"",VLOOKUP($I5957,'Valid Values - Search'!$R$4:$S$4719,2,FALSE),"")</f>
        <v/>
      </c>
      <c r="AC5957" s="38" t="str">
        <f t="shared" si="93"/>
        <v/>
      </c>
      <c r="AD5957" s="38"/>
    </row>
    <row r="5958" spans="1:30">
      <c r="A5958" s="46"/>
      <c r="B5958" s="47"/>
      <c r="C5958" s="49"/>
      <c r="D5958" s="41"/>
      <c r="E5958" s="41"/>
      <c r="F5958" s="41"/>
      <c r="G5958" s="50" t="str">
        <f>IF(A5958&lt;&gt;"",CONCATENATE(A5958,":",YEAR(B5958),IF(MONTH(B5958)&gt;9,MONTH(B5958),CONCATENATE(0,MONTH(B5958))),IF(DAY(B5958)&gt;9,DAY(B5958),CONCATENATE(0,DAY(B5958))),IF(HOUR(C5958)&gt;9,HOUR(C5958),CONCATENATE(0,HOUR(C5958))),IF(MINUTE(C5958)&gt;9,MINUTE(C5958),CONCATENATE(0,MINUTE(C5958))),":",VLOOKUP(F5958,'Valid Values - Results'!$D$4:$F$12,3,FALSE)),"")</f>
        <v/>
      </c>
      <c r="H5958" s="41"/>
      <c r="I5958" s="41"/>
      <c r="J5958" s="41"/>
      <c r="K5958" s="41"/>
      <c r="L5958" s="41"/>
      <c r="M5958" s="92"/>
      <c r="N5958" s="41"/>
      <c r="O5958" s="41"/>
      <c r="P5958" s="41"/>
      <c r="Q5958" s="41"/>
      <c r="R5958" s="41"/>
      <c r="S5958" s="41"/>
      <c r="T5958" s="41"/>
      <c r="U5958" s="47"/>
      <c r="V5958" s="49"/>
      <c r="W5958" s="41"/>
      <c r="X5958" s="41"/>
      <c r="Y5958" s="41"/>
      <c r="AA5958" s="37" t="str">
        <f>IF($I5958&lt;&gt;"",VLOOKUP($I5958,'Valid Values - Search'!$R$4:$T$4719,3,FALSE),"")</f>
        <v/>
      </c>
      <c r="AB5958" s="37" t="str">
        <f>IF($I5958&lt;&gt;"",VLOOKUP($I5958,'Valid Values - Search'!$R$4:$S$4719,2,FALSE),"")</f>
        <v/>
      </c>
      <c r="AC5958" s="38" t="str">
        <f t="shared" si="93"/>
        <v/>
      </c>
      <c r="AD5958" s="38"/>
    </row>
    <row r="5959" spans="1:30">
      <c r="A5959" s="46"/>
      <c r="B5959" s="47"/>
      <c r="C5959" s="49"/>
      <c r="D5959" s="41"/>
      <c r="E5959" s="41"/>
      <c r="F5959" s="41"/>
      <c r="G5959" s="50" t="str">
        <f>IF(A5959&lt;&gt;"",CONCATENATE(A5959,":",YEAR(B5959),IF(MONTH(B5959)&gt;9,MONTH(B5959),CONCATENATE(0,MONTH(B5959))),IF(DAY(B5959)&gt;9,DAY(B5959),CONCATENATE(0,DAY(B5959))),IF(HOUR(C5959)&gt;9,HOUR(C5959),CONCATENATE(0,HOUR(C5959))),IF(MINUTE(C5959)&gt;9,MINUTE(C5959),CONCATENATE(0,MINUTE(C5959))),":",VLOOKUP(F5959,'Valid Values - Results'!$D$4:$F$12,3,FALSE)),"")</f>
        <v/>
      </c>
      <c r="H5959" s="41"/>
      <c r="I5959" s="41"/>
      <c r="J5959" s="41"/>
      <c r="K5959" s="41"/>
      <c r="L5959" s="41"/>
      <c r="M5959" s="92"/>
      <c r="N5959" s="41"/>
      <c r="O5959" s="41"/>
      <c r="P5959" s="41"/>
      <c r="Q5959" s="41"/>
      <c r="R5959" s="41"/>
      <c r="S5959" s="41"/>
      <c r="T5959" s="41"/>
      <c r="U5959" s="47"/>
      <c r="V5959" s="49"/>
      <c r="W5959" s="41"/>
      <c r="X5959" s="41"/>
      <c r="Y5959" s="41"/>
      <c r="AA5959" s="37" t="str">
        <f>IF($I5959&lt;&gt;"",VLOOKUP($I5959,'Valid Values - Search'!$R$4:$T$4719,3,FALSE),"")</f>
        <v/>
      </c>
      <c r="AB5959" s="37" t="str">
        <f>IF($I5959&lt;&gt;"",VLOOKUP($I5959,'Valid Values - Search'!$R$4:$S$4719,2,FALSE),"")</f>
        <v/>
      </c>
      <c r="AC5959" s="38" t="str">
        <f t="shared" si="93"/>
        <v/>
      </c>
      <c r="AD5959" s="38"/>
    </row>
    <row r="5960" spans="1:30">
      <c r="A5960" s="46"/>
      <c r="B5960" s="47"/>
      <c r="C5960" s="49"/>
      <c r="D5960" s="41"/>
      <c r="E5960" s="41"/>
      <c r="F5960" s="41"/>
      <c r="G5960" s="50" t="str">
        <f>IF(A5960&lt;&gt;"",CONCATENATE(A5960,":",YEAR(B5960),IF(MONTH(B5960)&gt;9,MONTH(B5960),CONCATENATE(0,MONTH(B5960))),IF(DAY(B5960)&gt;9,DAY(B5960),CONCATENATE(0,DAY(B5960))),IF(HOUR(C5960)&gt;9,HOUR(C5960),CONCATENATE(0,HOUR(C5960))),IF(MINUTE(C5960)&gt;9,MINUTE(C5960),CONCATENATE(0,MINUTE(C5960))),":",VLOOKUP(F5960,'Valid Values - Results'!$D$4:$F$12,3,FALSE)),"")</f>
        <v/>
      </c>
      <c r="H5960" s="41"/>
      <c r="I5960" s="41"/>
      <c r="J5960" s="41"/>
      <c r="K5960" s="41"/>
      <c r="L5960" s="41"/>
      <c r="M5960" s="92"/>
      <c r="N5960" s="41"/>
      <c r="O5960" s="41"/>
      <c r="P5960" s="41"/>
      <c r="Q5960" s="41"/>
      <c r="R5960" s="41"/>
      <c r="S5960" s="41"/>
      <c r="T5960" s="41"/>
      <c r="U5960" s="47"/>
      <c r="V5960" s="49"/>
      <c r="W5960" s="41"/>
      <c r="X5960" s="41"/>
      <c r="Y5960" s="41"/>
      <c r="AA5960" s="37" t="str">
        <f>IF($I5960&lt;&gt;"",VLOOKUP($I5960,'Valid Values - Search'!$R$4:$T$4719,3,FALSE),"")</f>
        <v/>
      </c>
      <c r="AB5960" s="37" t="str">
        <f>IF($I5960&lt;&gt;"",VLOOKUP($I5960,'Valid Values - Search'!$R$4:$S$4719,2,FALSE),"")</f>
        <v/>
      </c>
      <c r="AC5960" s="38" t="str">
        <f t="shared" si="93"/>
        <v/>
      </c>
      <c r="AD5960" s="38"/>
    </row>
    <row r="5961" spans="1:30">
      <c r="A5961" s="46"/>
      <c r="B5961" s="47"/>
      <c r="C5961" s="49"/>
      <c r="D5961" s="41"/>
      <c r="E5961" s="41"/>
      <c r="F5961" s="41"/>
      <c r="G5961" s="50" t="str">
        <f>IF(A5961&lt;&gt;"",CONCATENATE(A5961,":",YEAR(B5961),IF(MONTH(B5961)&gt;9,MONTH(B5961),CONCATENATE(0,MONTH(B5961))),IF(DAY(B5961)&gt;9,DAY(B5961),CONCATENATE(0,DAY(B5961))),IF(HOUR(C5961)&gt;9,HOUR(C5961),CONCATENATE(0,HOUR(C5961))),IF(MINUTE(C5961)&gt;9,MINUTE(C5961),CONCATENATE(0,MINUTE(C5961))),":",VLOOKUP(F5961,'Valid Values - Results'!$D$4:$F$12,3,FALSE)),"")</f>
        <v/>
      </c>
      <c r="H5961" s="41"/>
      <c r="I5961" s="41"/>
      <c r="J5961" s="41"/>
      <c r="K5961" s="41"/>
      <c r="L5961" s="41"/>
      <c r="M5961" s="92"/>
      <c r="N5961" s="41"/>
      <c r="O5961" s="41"/>
      <c r="P5961" s="41"/>
      <c r="Q5961" s="41"/>
      <c r="R5961" s="41"/>
      <c r="S5961" s="41"/>
      <c r="T5961" s="41"/>
      <c r="U5961" s="47"/>
      <c r="V5961" s="49"/>
      <c r="W5961" s="41"/>
      <c r="X5961" s="41"/>
      <c r="Y5961" s="41"/>
      <c r="AA5961" s="37" t="str">
        <f>IF($I5961&lt;&gt;"",VLOOKUP($I5961,'Valid Values - Search'!$R$4:$T$4719,3,FALSE),"")</f>
        <v/>
      </c>
      <c r="AB5961" s="37" t="str">
        <f>IF($I5961&lt;&gt;"",VLOOKUP($I5961,'Valid Values - Search'!$R$4:$S$4719,2,FALSE),"")</f>
        <v/>
      </c>
      <c r="AC5961" s="38" t="str">
        <f t="shared" si="93"/>
        <v/>
      </c>
      <c r="AD5961" s="38"/>
    </row>
    <row r="5962" spans="1:30">
      <c r="A5962" s="46"/>
      <c r="B5962" s="47"/>
      <c r="C5962" s="49"/>
      <c r="D5962" s="41"/>
      <c r="E5962" s="41"/>
      <c r="F5962" s="41"/>
      <c r="G5962" s="50" t="str">
        <f>IF(A5962&lt;&gt;"",CONCATENATE(A5962,":",YEAR(B5962),IF(MONTH(B5962)&gt;9,MONTH(B5962),CONCATENATE(0,MONTH(B5962))),IF(DAY(B5962)&gt;9,DAY(B5962),CONCATENATE(0,DAY(B5962))),IF(HOUR(C5962)&gt;9,HOUR(C5962),CONCATENATE(0,HOUR(C5962))),IF(MINUTE(C5962)&gt;9,MINUTE(C5962),CONCATENATE(0,MINUTE(C5962))),":",VLOOKUP(F5962,'Valid Values - Results'!$D$4:$F$12,3,FALSE)),"")</f>
        <v/>
      </c>
      <c r="H5962" s="41"/>
      <c r="I5962" s="41"/>
      <c r="J5962" s="41"/>
      <c r="K5962" s="41"/>
      <c r="L5962" s="41"/>
      <c r="M5962" s="92"/>
      <c r="N5962" s="41"/>
      <c r="O5962" s="41"/>
      <c r="P5962" s="41"/>
      <c r="Q5962" s="41"/>
      <c r="R5962" s="41"/>
      <c r="S5962" s="41"/>
      <c r="T5962" s="41"/>
      <c r="U5962" s="47"/>
      <c r="V5962" s="49"/>
      <c r="W5962" s="41"/>
      <c r="X5962" s="41"/>
      <c r="Y5962" s="41"/>
      <c r="AA5962" s="37" t="str">
        <f>IF($I5962&lt;&gt;"",VLOOKUP($I5962,'Valid Values - Search'!$R$4:$T$4719,3,FALSE),"")</f>
        <v/>
      </c>
      <c r="AB5962" s="37" t="str">
        <f>IF($I5962&lt;&gt;"",VLOOKUP($I5962,'Valid Values - Search'!$R$4:$S$4719,2,FALSE),"")</f>
        <v/>
      </c>
      <c r="AC5962" s="38" t="str">
        <f t="shared" si="93"/>
        <v/>
      </c>
      <c r="AD5962" s="38"/>
    </row>
    <row r="5963" spans="1:30">
      <c r="A5963" s="46"/>
      <c r="B5963" s="47"/>
      <c r="C5963" s="49"/>
      <c r="D5963" s="41"/>
      <c r="E5963" s="41"/>
      <c r="F5963" s="41"/>
      <c r="G5963" s="50" t="str">
        <f>IF(A5963&lt;&gt;"",CONCATENATE(A5963,":",YEAR(B5963),IF(MONTH(B5963)&gt;9,MONTH(B5963),CONCATENATE(0,MONTH(B5963))),IF(DAY(B5963)&gt;9,DAY(B5963),CONCATENATE(0,DAY(B5963))),IF(HOUR(C5963)&gt;9,HOUR(C5963),CONCATENATE(0,HOUR(C5963))),IF(MINUTE(C5963)&gt;9,MINUTE(C5963),CONCATENATE(0,MINUTE(C5963))),":",VLOOKUP(F5963,'Valid Values - Results'!$D$4:$F$12,3,FALSE)),"")</f>
        <v/>
      </c>
      <c r="H5963" s="41"/>
      <c r="I5963" s="41"/>
      <c r="J5963" s="41"/>
      <c r="K5963" s="41"/>
      <c r="L5963" s="41"/>
      <c r="M5963" s="92"/>
      <c r="N5963" s="41"/>
      <c r="O5963" s="41"/>
      <c r="P5963" s="41"/>
      <c r="Q5963" s="41"/>
      <c r="R5963" s="41"/>
      <c r="S5963" s="41"/>
      <c r="T5963" s="41"/>
      <c r="U5963" s="47"/>
      <c r="V5963" s="49"/>
      <c r="W5963" s="41"/>
      <c r="X5963" s="41"/>
      <c r="Y5963" s="41"/>
      <c r="AA5963" s="37" t="str">
        <f>IF($I5963&lt;&gt;"",VLOOKUP($I5963,'Valid Values - Search'!$R$4:$T$4719,3,FALSE),"")</f>
        <v/>
      </c>
      <c r="AB5963" s="37" t="str">
        <f>IF($I5963&lt;&gt;"",VLOOKUP($I5963,'Valid Values - Search'!$R$4:$S$4719,2,FALSE),"")</f>
        <v/>
      </c>
      <c r="AC5963" s="38" t="str">
        <f t="shared" si="93"/>
        <v/>
      </c>
      <c r="AD5963" s="38"/>
    </row>
    <row r="5964" spans="1:30">
      <c r="A5964" s="46"/>
      <c r="B5964" s="47"/>
      <c r="C5964" s="49"/>
      <c r="D5964" s="41"/>
      <c r="E5964" s="41"/>
      <c r="F5964" s="41"/>
      <c r="G5964" s="50" t="str">
        <f>IF(A5964&lt;&gt;"",CONCATENATE(A5964,":",YEAR(B5964),IF(MONTH(B5964)&gt;9,MONTH(B5964),CONCATENATE(0,MONTH(B5964))),IF(DAY(B5964)&gt;9,DAY(B5964),CONCATENATE(0,DAY(B5964))),IF(HOUR(C5964)&gt;9,HOUR(C5964),CONCATENATE(0,HOUR(C5964))),IF(MINUTE(C5964)&gt;9,MINUTE(C5964),CONCATENATE(0,MINUTE(C5964))),":",VLOOKUP(F5964,'Valid Values - Results'!$D$4:$F$12,3,FALSE)),"")</f>
        <v/>
      </c>
      <c r="H5964" s="41"/>
      <c r="I5964" s="41"/>
      <c r="J5964" s="41"/>
      <c r="K5964" s="41"/>
      <c r="L5964" s="41"/>
      <c r="M5964" s="92"/>
      <c r="N5964" s="41"/>
      <c r="O5964" s="41"/>
      <c r="P5964" s="41"/>
      <c r="Q5964" s="41"/>
      <c r="R5964" s="41"/>
      <c r="S5964" s="41"/>
      <c r="T5964" s="41"/>
      <c r="U5964" s="47"/>
      <c r="V5964" s="49"/>
      <c r="W5964" s="41"/>
      <c r="X5964" s="41"/>
      <c r="Y5964" s="41"/>
      <c r="AA5964" s="37" t="str">
        <f>IF($I5964&lt;&gt;"",VLOOKUP($I5964,'Valid Values - Search'!$R$4:$T$4719,3,FALSE),"")</f>
        <v/>
      </c>
      <c r="AB5964" s="37" t="str">
        <f>IF($I5964&lt;&gt;"",VLOOKUP($I5964,'Valid Values - Search'!$R$4:$S$4719,2,FALSE),"")</f>
        <v/>
      </c>
      <c r="AC5964" s="38" t="str">
        <f t="shared" si="93"/>
        <v/>
      </c>
      <c r="AD5964" s="38"/>
    </row>
    <row r="5965" spans="1:30">
      <c r="A5965" s="46"/>
      <c r="B5965" s="47"/>
      <c r="C5965" s="49"/>
      <c r="D5965" s="41"/>
      <c r="E5965" s="41"/>
      <c r="F5965" s="41"/>
      <c r="G5965" s="50" t="str">
        <f>IF(A5965&lt;&gt;"",CONCATENATE(A5965,":",YEAR(B5965),IF(MONTH(B5965)&gt;9,MONTH(B5965),CONCATENATE(0,MONTH(B5965))),IF(DAY(B5965)&gt;9,DAY(B5965),CONCATENATE(0,DAY(B5965))),IF(HOUR(C5965)&gt;9,HOUR(C5965),CONCATENATE(0,HOUR(C5965))),IF(MINUTE(C5965)&gt;9,MINUTE(C5965),CONCATENATE(0,MINUTE(C5965))),":",VLOOKUP(F5965,'Valid Values - Results'!$D$4:$F$12,3,FALSE)),"")</f>
        <v/>
      </c>
      <c r="H5965" s="41"/>
      <c r="I5965" s="41"/>
      <c r="J5965" s="41"/>
      <c r="K5965" s="41"/>
      <c r="L5965" s="41"/>
      <c r="M5965" s="92"/>
      <c r="N5965" s="41"/>
      <c r="O5965" s="41"/>
      <c r="P5965" s="41"/>
      <c r="Q5965" s="41"/>
      <c r="R5965" s="41"/>
      <c r="S5965" s="41"/>
      <c r="T5965" s="41"/>
      <c r="U5965" s="47"/>
      <c r="V5965" s="49"/>
      <c r="W5965" s="41"/>
      <c r="X5965" s="41"/>
      <c r="Y5965" s="41"/>
      <c r="AA5965" s="37" t="str">
        <f>IF($I5965&lt;&gt;"",VLOOKUP($I5965,'Valid Values - Search'!$R$4:$T$4719,3,FALSE),"")</f>
        <v/>
      </c>
      <c r="AB5965" s="37" t="str">
        <f>IF($I5965&lt;&gt;"",VLOOKUP($I5965,'Valid Values - Search'!$R$4:$S$4719,2,FALSE),"")</f>
        <v/>
      </c>
      <c r="AC5965" s="38" t="str">
        <f t="shared" si="93"/>
        <v/>
      </c>
      <c r="AD5965" s="38"/>
    </row>
    <row r="5966" spans="1:30">
      <c r="A5966" s="46"/>
      <c r="B5966" s="47"/>
      <c r="C5966" s="49"/>
      <c r="D5966" s="41"/>
      <c r="E5966" s="41"/>
      <c r="F5966" s="41"/>
      <c r="G5966" s="50" t="str">
        <f>IF(A5966&lt;&gt;"",CONCATENATE(A5966,":",YEAR(B5966),IF(MONTH(B5966)&gt;9,MONTH(B5966),CONCATENATE(0,MONTH(B5966))),IF(DAY(B5966)&gt;9,DAY(B5966),CONCATENATE(0,DAY(B5966))),IF(HOUR(C5966)&gt;9,HOUR(C5966),CONCATENATE(0,HOUR(C5966))),IF(MINUTE(C5966)&gt;9,MINUTE(C5966),CONCATENATE(0,MINUTE(C5966))),":",VLOOKUP(F5966,'Valid Values - Results'!$D$4:$F$12,3,FALSE)),"")</f>
        <v/>
      </c>
      <c r="H5966" s="41"/>
      <c r="I5966" s="41"/>
      <c r="J5966" s="41"/>
      <c r="K5966" s="41"/>
      <c r="L5966" s="41"/>
      <c r="M5966" s="92"/>
      <c r="N5966" s="41"/>
      <c r="O5966" s="41"/>
      <c r="P5966" s="41"/>
      <c r="Q5966" s="41"/>
      <c r="R5966" s="41"/>
      <c r="S5966" s="41"/>
      <c r="T5966" s="41"/>
      <c r="U5966" s="47"/>
      <c r="V5966" s="49"/>
      <c r="W5966" s="41"/>
      <c r="X5966" s="41"/>
      <c r="Y5966" s="41"/>
      <c r="AA5966" s="37" t="str">
        <f>IF($I5966&lt;&gt;"",VLOOKUP($I5966,'Valid Values - Search'!$R$4:$T$4719,3,FALSE),"")</f>
        <v/>
      </c>
      <c r="AB5966" s="37" t="str">
        <f>IF($I5966&lt;&gt;"",VLOOKUP($I5966,'Valid Values - Search'!$R$4:$S$4719,2,FALSE),"")</f>
        <v/>
      </c>
      <c r="AC5966" s="38" t="str">
        <f t="shared" si="93"/>
        <v/>
      </c>
      <c r="AD5966" s="38"/>
    </row>
    <row r="5967" spans="1:30">
      <c r="A5967" s="46"/>
      <c r="B5967" s="47"/>
      <c r="C5967" s="49"/>
      <c r="D5967" s="41"/>
      <c r="E5967" s="41"/>
      <c r="F5967" s="41"/>
      <c r="G5967" s="50" t="str">
        <f>IF(A5967&lt;&gt;"",CONCATENATE(A5967,":",YEAR(B5967),IF(MONTH(B5967)&gt;9,MONTH(B5967),CONCATENATE(0,MONTH(B5967))),IF(DAY(B5967)&gt;9,DAY(B5967),CONCATENATE(0,DAY(B5967))),IF(HOUR(C5967)&gt;9,HOUR(C5967),CONCATENATE(0,HOUR(C5967))),IF(MINUTE(C5967)&gt;9,MINUTE(C5967),CONCATENATE(0,MINUTE(C5967))),":",VLOOKUP(F5967,'Valid Values - Results'!$D$4:$F$12,3,FALSE)),"")</f>
        <v/>
      </c>
      <c r="H5967" s="41"/>
      <c r="I5967" s="41"/>
      <c r="J5967" s="41"/>
      <c r="K5967" s="41"/>
      <c r="L5967" s="41"/>
      <c r="M5967" s="92"/>
      <c r="N5967" s="41"/>
      <c r="O5967" s="41"/>
      <c r="P5967" s="41"/>
      <c r="Q5967" s="41"/>
      <c r="R5967" s="41"/>
      <c r="S5967" s="41"/>
      <c r="T5967" s="41"/>
      <c r="U5967" s="47"/>
      <c r="V5967" s="49"/>
      <c r="W5967" s="41"/>
      <c r="X5967" s="41"/>
      <c r="Y5967" s="41"/>
      <c r="AA5967" s="37" t="str">
        <f>IF($I5967&lt;&gt;"",VLOOKUP($I5967,'Valid Values - Search'!$R$4:$T$4719,3,FALSE),"")</f>
        <v/>
      </c>
      <c r="AB5967" s="37" t="str">
        <f>IF($I5967&lt;&gt;"",VLOOKUP($I5967,'Valid Values - Search'!$R$4:$S$4719,2,FALSE),"")</f>
        <v/>
      </c>
      <c r="AC5967" s="38" t="str">
        <f t="shared" si="93"/>
        <v/>
      </c>
      <c r="AD5967" s="38"/>
    </row>
    <row r="5968" spans="1:30">
      <c r="A5968" s="46"/>
      <c r="B5968" s="47"/>
      <c r="C5968" s="49"/>
      <c r="D5968" s="41"/>
      <c r="E5968" s="41"/>
      <c r="F5968" s="41"/>
      <c r="G5968" s="50" t="str">
        <f>IF(A5968&lt;&gt;"",CONCATENATE(A5968,":",YEAR(B5968),IF(MONTH(B5968)&gt;9,MONTH(B5968),CONCATENATE(0,MONTH(B5968))),IF(DAY(B5968)&gt;9,DAY(B5968),CONCATENATE(0,DAY(B5968))),IF(HOUR(C5968)&gt;9,HOUR(C5968),CONCATENATE(0,HOUR(C5968))),IF(MINUTE(C5968)&gt;9,MINUTE(C5968),CONCATENATE(0,MINUTE(C5968))),":",VLOOKUP(F5968,'Valid Values - Results'!$D$4:$F$12,3,FALSE)),"")</f>
        <v/>
      </c>
      <c r="H5968" s="41"/>
      <c r="I5968" s="41"/>
      <c r="J5968" s="41"/>
      <c r="K5968" s="41"/>
      <c r="L5968" s="41"/>
      <c r="M5968" s="92"/>
      <c r="N5968" s="41"/>
      <c r="O5968" s="41"/>
      <c r="P5968" s="41"/>
      <c r="Q5968" s="41"/>
      <c r="R5968" s="41"/>
      <c r="S5968" s="41"/>
      <c r="T5968" s="41"/>
      <c r="U5968" s="47"/>
      <c r="V5968" s="49"/>
      <c r="W5968" s="41"/>
      <c r="X5968" s="41"/>
      <c r="Y5968" s="41"/>
      <c r="AA5968" s="37" t="str">
        <f>IF($I5968&lt;&gt;"",VLOOKUP($I5968,'Valid Values - Search'!$R$4:$T$4719,3,FALSE),"")</f>
        <v/>
      </c>
      <c r="AB5968" s="37" t="str">
        <f>IF($I5968&lt;&gt;"",VLOOKUP($I5968,'Valid Values - Search'!$R$4:$S$4719,2,FALSE),"")</f>
        <v/>
      </c>
      <c r="AC5968" s="38" t="str">
        <f t="shared" si="93"/>
        <v/>
      </c>
      <c r="AD5968" s="38"/>
    </row>
    <row r="5969" spans="1:30">
      <c r="A5969" s="46"/>
      <c r="B5969" s="47"/>
      <c r="C5969" s="49"/>
      <c r="D5969" s="41"/>
      <c r="E5969" s="41"/>
      <c r="F5969" s="41"/>
      <c r="G5969" s="50" t="str">
        <f>IF(A5969&lt;&gt;"",CONCATENATE(A5969,":",YEAR(B5969),IF(MONTH(B5969)&gt;9,MONTH(B5969),CONCATENATE(0,MONTH(B5969))),IF(DAY(B5969)&gt;9,DAY(B5969),CONCATENATE(0,DAY(B5969))),IF(HOUR(C5969)&gt;9,HOUR(C5969),CONCATENATE(0,HOUR(C5969))),IF(MINUTE(C5969)&gt;9,MINUTE(C5969),CONCATENATE(0,MINUTE(C5969))),":",VLOOKUP(F5969,'Valid Values - Results'!$D$4:$F$12,3,FALSE)),"")</f>
        <v/>
      </c>
      <c r="H5969" s="41"/>
      <c r="I5969" s="41"/>
      <c r="J5969" s="41"/>
      <c r="K5969" s="41"/>
      <c r="L5969" s="41"/>
      <c r="M5969" s="92"/>
      <c r="N5969" s="41"/>
      <c r="O5969" s="41"/>
      <c r="P5969" s="41"/>
      <c r="Q5969" s="41"/>
      <c r="R5969" s="41"/>
      <c r="S5969" s="41"/>
      <c r="T5969" s="41"/>
      <c r="U5969" s="47"/>
      <c r="V5969" s="49"/>
      <c r="W5969" s="41"/>
      <c r="X5969" s="41"/>
      <c r="Y5969" s="41"/>
      <c r="AA5969" s="37" t="str">
        <f>IF($I5969&lt;&gt;"",VLOOKUP($I5969,'Valid Values - Search'!$R$4:$T$4719,3,FALSE),"")</f>
        <v/>
      </c>
      <c r="AB5969" s="37" t="str">
        <f>IF($I5969&lt;&gt;"",VLOOKUP($I5969,'Valid Values - Search'!$R$4:$S$4719,2,FALSE),"")</f>
        <v/>
      </c>
      <c r="AC5969" s="38" t="str">
        <f t="shared" si="93"/>
        <v/>
      </c>
      <c r="AD5969" s="38"/>
    </row>
    <row r="5970" spans="1:30">
      <c r="A5970" s="46"/>
      <c r="B5970" s="47"/>
      <c r="C5970" s="49"/>
      <c r="D5970" s="41"/>
      <c r="E5970" s="41"/>
      <c r="F5970" s="41"/>
      <c r="G5970" s="50" t="str">
        <f>IF(A5970&lt;&gt;"",CONCATENATE(A5970,":",YEAR(B5970),IF(MONTH(B5970)&gt;9,MONTH(B5970),CONCATENATE(0,MONTH(B5970))),IF(DAY(B5970)&gt;9,DAY(B5970),CONCATENATE(0,DAY(B5970))),IF(HOUR(C5970)&gt;9,HOUR(C5970),CONCATENATE(0,HOUR(C5970))),IF(MINUTE(C5970)&gt;9,MINUTE(C5970),CONCATENATE(0,MINUTE(C5970))),":",VLOOKUP(F5970,'Valid Values - Results'!$D$4:$F$12,3,FALSE)),"")</f>
        <v/>
      </c>
      <c r="H5970" s="41"/>
      <c r="I5970" s="41"/>
      <c r="J5970" s="41"/>
      <c r="K5970" s="41"/>
      <c r="L5970" s="41"/>
      <c r="M5970" s="92"/>
      <c r="N5970" s="41"/>
      <c r="O5970" s="41"/>
      <c r="P5970" s="41"/>
      <c r="Q5970" s="41"/>
      <c r="R5970" s="41"/>
      <c r="S5970" s="41"/>
      <c r="T5970" s="41"/>
      <c r="U5970" s="47"/>
      <c r="V5970" s="49"/>
      <c r="W5970" s="41"/>
      <c r="X5970" s="41"/>
      <c r="Y5970" s="41"/>
      <c r="AA5970" s="37" t="str">
        <f>IF($I5970&lt;&gt;"",VLOOKUP($I5970,'Valid Values - Search'!$R$4:$T$4719,3,FALSE),"")</f>
        <v/>
      </c>
      <c r="AB5970" s="37" t="str">
        <f>IF($I5970&lt;&gt;"",VLOOKUP($I5970,'Valid Values - Search'!$R$4:$S$4719,2,FALSE),"")</f>
        <v/>
      </c>
      <c r="AC5970" s="38" t="str">
        <f t="shared" si="93"/>
        <v/>
      </c>
      <c r="AD5970" s="38"/>
    </row>
    <row r="5971" spans="1:30">
      <c r="A5971" s="46"/>
      <c r="B5971" s="47"/>
      <c r="C5971" s="49"/>
      <c r="D5971" s="41"/>
      <c r="E5971" s="41"/>
      <c r="F5971" s="41"/>
      <c r="G5971" s="50" t="str">
        <f>IF(A5971&lt;&gt;"",CONCATENATE(A5971,":",YEAR(B5971),IF(MONTH(B5971)&gt;9,MONTH(B5971),CONCATENATE(0,MONTH(B5971))),IF(DAY(B5971)&gt;9,DAY(B5971),CONCATENATE(0,DAY(B5971))),IF(HOUR(C5971)&gt;9,HOUR(C5971),CONCATENATE(0,HOUR(C5971))),IF(MINUTE(C5971)&gt;9,MINUTE(C5971),CONCATENATE(0,MINUTE(C5971))),":",VLOOKUP(F5971,'Valid Values - Results'!$D$4:$F$12,3,FALSE)),"")</f>
        <v/>
      </c>
      <c r="H5971" s="41"/>
      <c r="I5971" s="41"/>
      <c r="J5971" s="41"/>
      <c r="K5971" s="41"/>
      <c r="L5971" s="41"/>
      <c r="M5971" s="92"/>
      <c r="N5971" s="41"/>
      <c r="O5971" s="41"/>
      <c r="P5971" s="41"/>
      <c r="Q5971" s="41"/>
      <c r="R5971" s="41"/>
      <c r="S5971" s="41"/>
      <c r="T5971" s="41"/>
      <c r="U5971" s="47"/>
      <c r="V5971" s="49"/>
      <c r="W5971" s="41"/>
      <c r="X5971" s="41"/>
      <c r="Y5971" s="41"/>
      <c r="AA5971" s="37" t="str">
        <f>IF($I5971&lt;&gt;"",VLOOKUP($I5971,'Valid Values - Search'!$R$4:$T$4719,3,FALSE),"")</f>
        <v/>
      </c>
      <c r="AB5971" s="37" t="str">
        <f>IF($I5971&lt;&gt;"",VLOOKUP($I5971,'Valid Values - Search'!$R$4:$S$4719,2,FALSE),"")</f>
        <v/>
      </c>
      <c r="AC5971" s="38" t="str">
        <f t="shared" si="93"/>
        <v/>
      </c>
      <c r="AD5971" s="38"/>
    </row>
    <row r="5972" spans="1:30">
      <c r="A5972" s="46"/>
      <c r="B5972" s="47"/>
      <c r="C5972" s="49"/>
      <c r="D5972" s="41"/>
      <c r="E5972" s="41"/>
      <c r="F5972" s="41"/>
      <c r="G5972" s="50" t="str">
        <f>IF(A5972&lt;&gt;"",CONCATENATE(A5972,":",YEAR(B5972),IF(MONTH(B5972)&gt;9,MONTH(B5972),CONCATENATE(0,MONTH(B5972))),IF(DAY(B5972)&gt;9,DAY(B5972),CONCATENATE(0,DAY(B5972))),IF(HOUR(C5972)&gt;9,HOUR(C5972),CONCATENATE(0,HOUR(C5972))),IF(MINUTE(C5972)&gt;9,MINUTE(C5972),CONCATENATE(0,MINUTE(C5972))),":",VLOOKUP(F5972,'Valid Values - Results'!$D$4:$F$12,3,FALSE)),"")</f>
        <v/>
      </c>
      <c r="H5972" s="41"/>
      <c r="I5972" s="41"/>
      <c r="J5972" s="41"/>
      <c r="K5972" s="41"/>
      <c r="L5972" s="41"/>
      <c r="M5972" s="92"/>
      <c r="N5972" s="41"/>
      <c r="O5972" s="41"/>
      <c r="P5972" s="41"/>
      <c r="Q5972" s="41"/>
      <c r="R5972" s="41"/>
      <c r="S5972" s="41"/>
      <c r="T5972" s="41"/>
      <c r="U5972" s="47"/>
      <c r="V5972" s="49"/>
      <c r="W5972" s="41"/>
      <c r="X5972" s="41"/>
      <c r="Y5972" s="41"/>
      <c r="AA5972" s="37" t="str">
        <f>IF($I5972&lt;&gt;"",VLOOKUP($I5972,'Valid Values - Search'!$R$4:$T$4719,3,FALSE),"")</f>
        <v/>
      </c>
      <c r="AB5972" s="37" t="str">
        <f>IF($I5972&lt;&gt;"",VLOOKUP($I5972,'Valid Values - Search'!$R$4:$S$4719,2,FALSE),"")</f>
        <v/>
      </c>
      <c r="AC5972" s="38" t="str">
        <f t="shared" si="93"/>
        <v/>
      </c>
      <c r="AD5972" s="38"/>
    </row>
    <row r="5973" spans="1:30">
      <c r="A5973" s="46"/>
      <c r="B5973" s="47"/>
      <c r="C5973" s="49"/>
      <c r="D5973" s="41"/>
      <c r="E5973" s="41"/>
      <c r="F5973" s="41"/>
      <c r="G5973" s="50" t="str">
        <f>IF(A5973&lt;&gt;"",CONCATENATE(A5973,":",YEAR(B5973),IF(MONTH(B5973)&gt;9,MONTH(B5973),CONCATENATE(0,MONTH(B5973))),IF(DAY(B5973)&gt;9,DAY(B5973),CONCATENATE(0,DAY(B5973))),IF(HOUR(C5973)&gt;9,HOUR(C5973),CONCATENATE(0,HOUR(C5973))),IF(MINUTE(C5973)&gt;9,MINUTE(C5973),CONCATENATE(0,MINUTE(C5973))),":",VLOOKUP(F5973,'Valid Values - Results'!$D$4:$F$12,3,FALSE)),"")</f>
        <v/>
      </c>
      <c r="H5973" s="41"/>
      <c r="I5973" s="41"/>
      <c r="J5973" s="41"/>
      <c r="K5973" s="41"/>
      <c r="L5973" s="41"/>
      <c r="M5973" s="92"/>
      <c r="N5973" s="41"/>
      <c r="O5973" s="41"/>
      <c r="P5973" s="41"/>
      <c r="Q5973" s="41"/>
      <c r="R5973" s="41"/>
      <c r="S5973" s="41"/>
      <c r="T5973" s="41"/>
      <c r="U5973" s="47"/>
      <c r="V5973" s="49"/>
      <c r="W5973" s="41"/>
      <c r="X5973" s="41"/>
      <c r="Y5973" s="41"/>
      <c r="AA5973" s="37" t="str">
        <f>IF($I5973&lt;&gt;"",VLOOKUP($I5973,'Valid Values - Search'!$R$4:$T$4719,3,FALSE),"")</f>
        <v/>
      </c>
      <c r="AB5973" s="37" t="str">
        <f>IF($I5973&lt;&gt;"",VLOOKUP($I5973,'Valid Values - Search'!$R$4:$S$4719,2,FALSE),"")</f>
        <v/>
      </c>
      <c r="AC5973" s="38" t="str">
        <f t="shared" si="93"/>
        <v/>
      </c>
      <c r="AD5973" s="38"/>
    </row>
    <row r="5974" spans="1:30">
      <c r="A5974" s="46"/>
      <c r="B5974" s="47"/>
      <c r="C5974" s="49"/>
      <c r="D5974" s="41"/>
      <c r="E5974" s="41"/>
      <c r="F5974" s="41"/>
      <c r="G5974" s="50" t="str">
        <f>IF(A5974&lt;&gt;"",CONCATENATE(A5974,":",YEAR(B5974),IF(MONTH(B5974)&gt;9,MONTH(B5974),CONCATENATE(0,MONTH(B5974))),IF(DAY(B5974)&gt;9,DAY(B5974),CONCATENATE(0,DAY(B5974))),IF(HOUR(C5974)&gt;9,HOUR(C5974),CONCATENATE(0,HOUR(C5974))),IF(MINUTE(C5974)&gt;9,MINUTE(C5974),CONCATENATE(0,MINUTE(C5974))),":",VLOOKUP(F5974,'Valid Values - Results'!$D$4:$F$12,3,FALSE)),"")</f>
        <v/>
      </c>
      <c r="H5974" s="41"/>
      <c r="I5974" s="41"/>
      <c r="J5974" s="41"/>
      <c r="K5974" s="41"/>
      <c r="L5974" s="41"/>
      <c r="M5974" s="92"/>
      <c r="N5974" s="41"/>
      <c r="O5974" s="41"/>
      <c r="P5974" s="41"/>
      <c r="Q5974" s="41"/>
      <c r="R5974" s="41"/>
      <c r="S5974" s="41"/>
      <c r="T5974" s="41"/>
      <c r="U5974" s="47"/>
      <c r="V5974" s="49"/>
      <c r="W5974" s="41"/>
      <c r="X5974" s="41"/>
      <c r="Y5974" s="41"/>
      <c r="AA5974" s="37" t="str">
        <f>IF($I5974&lt;&gt;"",VLOOKUP($I5974,'Valid Values - Search'!$R$4:$T$4719,3,FALSE),"")</f>
        <v/>
      </c>
      <c r="AB5974" s="37" t="str">
        <f>IF($I5974&lt;&gt;"",VLOOKUP($I5974,'Valid Values - Search'!$R$4:$S$4719,2,FALSE),"")</f>
        <v/>
      </c>
      <c r="AC5974" s="38" t="str">
        <f t="shared" si="93"/>
        <v/>
      </c>
      <c r="AD5974" s="38"/>
    </row>
    <row r="5975" spans="1:30">
      <c r="A5975" s="46"/>
      <c r="B5975" s="47"/>
      <c r="C5975" s="49"/>
      <c r="D5975" s="41"/>
      <c r="E5975" s="41"/>
      <c r="F5975" s="41"/>
      <c r="G5975" s="50" t="str">
        <f>IF(A5975&lt;&gt;"",CONCATENATE(A5975,":",YEAR(B5975),IF(MONTH(B5975)&gt;9,MONTH(B5975),CONCATENATE(0,MONTH(B5975))),IF(DAY(B5975)&gt;9,DAY(B5975),CONCATENATE(0,DAY(B5975))),IF(HOUR(C5975)&gt;9,HOUR(C5975),CONCATENATE(0,HOUR(C5975))),IF(MINUTE(C5975)&gt;9,MINUTE(C5975),CONCATENATE(0,MINUTE(C5975))),":",VLOOKUP(F5975,'Valid Values - Results'!$D$4:$F$12,3,FALSE)),"")</f>
        <v/>
      </c>
      <c r="H5975" s="41"/>
      <c r="I5975" s="41"/>
      <c r="J5975" s="41"/>
      <c r="K5975" s="41"/>
      <c r="L5975" s="41"/>
      <c r="M5975" s="92"/>
      <c r="N5975" s="41"/>
      <c r="O5975" s="41"/>
      <c r="P5975" s="41"/>
      <c r="Q5975" s="41"/>
      <c r="R5975" s="41"/>
      <c r="S5975" s="41"/>
      <c r="T5975" s="41"/>
      <c r="U5975" s="47"/>
      <c r="V5975" s="49"/>
      <c r="W5975" s="41"/>
      <c r="X5975" s="41"/>
      <c r="Y5975" s="41"/>
      <c r="AA5975" s="37" t="str">
        <f>IF($I5975&lt;&gt;"",VLOOKUP($I5975,'Valid Values - Search'!$R$4:$T$4719,3,FALSE),"")</f>
        <v/>
      </c>
      <c r="AB5975" s="37" t="str">
        <f>IF($I5975&lt;&gt;"",VLOOKUP($I5975,'Valid Values - Search'!$R$4:$S$4719,2,FALSE),"")</f>
        <v/>
      </c>
      <c r="AC5975" s="38" t="str">
        <f t="shared" si="93"/>
        <v/>
      </c>
      <c r="AD5975" s="38"/>
    </row>
    <row r="5976" spans="1:30">
      <c r="A5976" s="46"/>
      <c r="B5976" s="47"/>
      <c r="C5976" s="49"/>
      <c r="D5976" s="41"/>
      <c r="E5976" s="41"/>
      <c r="F5976" s="41"/>
      <c r="G5976" s="50" t="str">
        <f>IF(A5976&lt;&gt;"",CONCATENATE(A5976,":",YEAR(B5976),IF(MONTH(B5976)&gt;9,MONTH(B5976),CONCATENATE(0,MONTH(B5976))),IF(DAY(B5976)&gt;9,DAY(B5976),CONCATENATE(0,DAY(B5976))),IF(HOUR(C5976)&gt;9,HOUR(C5976),CONCATENATE(0,HOUR(C5976))),IF(MINUTE(C5976)&gt;9,MINUTE(C5976),CONCATENATE(0,MINUTE(C5976))),":",VLOOKUP(F5976,'Valid Values - Results'!$D$4:$F$12,3,FALSE)),"")</f>
        <v/>
      </c>
      <c r="H5976" s="41"/>
      <c r="I5976" s="41"/>
      <c r="J5976" s="41"/>
      <c r="K5976" s="41"/>
      <c r="L5976" s="41"/>
      <c r="M5976" s="92"/>
      <c r="N5976" s="41"/>
      <c r="O5976" s="41"/>
      <c r="P5976" s="41"/>
      <c r="Q5976" s="41"/>
      <c r="R5976" s="41"/>
      <c r="S5976" s="41"/>
      <c r="T5976" s="41"/>
      <c r="U5976" s="47"/>
      <c r="V5976" s="49"/>
      <c r="W5976" s="41"/>
      <c r="X5976" s="41"/>
      <c r="Y5976" s="41"/>
      <c r="AA5976" s="37" t="str">
        <f>IF($I5976&lt;&gt;"",VLOOKUP($I5976,'Valid Values - Search'!$R$4:$T$4719,3,FALSE),"")</f>
        <v/>
      </c>
      <c r="AB5976" s="37" t="str">
        <f>IF($I5976&lt;&gt;"",VLOOKUP($I5976,'Valid Values - Search'!$R$4:$S$4719,2,FALSE),"")</f>
        <v/>
      </c>
      <c r="AC5976" s="38" t="str">
        <f t="shared" si="93"/>
        <v/>
      </c>
      <c r="AD5976" s="38"/>
    </row>
    <row r="5977" spans="1:30">
      <c r="A5977" s="46"/>
      <c r="B5977" s="47"/>
      <c r="C5977" s="49"/>
      <c r="D5977" s="41"/>
      <c r="E5977" s="41"/>
      <c r="F5977" s="41"/>
      <c r="G5977" s="50" t="str">
        <f>IF(A5977&lt;&gt;"",CONCATENATE(A5977,":",YEAR(B5977),IF(MONTH(B5977)&gt;9,MONTH(B5977),CONCATENATE(0,MONTH(B5977))),IF(DAY(B5977)&gt;9,DAY(B5977),CONCATENATE(0,DAY(B5977))),IF(HOUR(C5977)&gt;9,HOUR(C5977),CONCATENATE(0,HOUR(C5977))),IF(MINUTE(C5977)&gt;9,MINUTE(C5977),CONCATENATE(0,MINUTE(C5977))),":",VLOOKUP(F5977,'Valid Values - Results'!$D$4:$F$12,3,FALSE)),"")</f>
        <v/>
      </c>
      <c r="H5977" s="41"/>
      <c r="I5977" s="41"/>
      <c r="J5977" s="41"/>
      <c r="K5977" s="41"/>
      <c r="L5977" s="41"/>
      <c r="M5977" s="92"/>
      <c r="N5977" s="41"/>
      <c r="O5977" s="41"/>
      <c r="P5977" s="41"/>
      <c r="Q5977" s="41"/>
      <c r="R5977" s="41"/>
      <c r="S5977" s="41"/>
      <c r="T5977" s="41"/>
      <c r="U5977" s="47"/>
      <c r="V5977" s="49"/>
      <c r="W5977" s="41"/>
      <c r="X5977" s="41"/>
      <c r="Y5977" s="41"/>
      <c r="AA5977" s="37" t="str">
        <f>IF($I5977&lt;&gt;"",VLOOKUP($I5977,'Valid Values - Search'!$R$4:$T$4719,3,FALSE),"")</f>
        <v/>
      </c>
      <c r="AB5977" s="37" t="str">
        <f>IF($I5977&lt;&gt;"",VLOOKUP($I5977,'Valid Values - Search'!$R$4:$S$4719,2,FALSE),"")</f>
        <v/>
      </c>
      <c r="AC5977" s="38" t="str">
        <f t="shared" si="93"/>
        <v/>
      </c>
      <c r="AD5977" s="38"/>
    </row>
    <row r="5978" spans="1:30">
      <c r="A5978" s="46"/>
      <c r="B5978" s="47"/>
      <c r="C5978" s="49"/>
      <c r="D5978" s="41"/>
      <c r="E5978" s="41"/>
      <c r="F5978" s="41"/>
      <c r="G5978" s="50" t="str">
        <f>IF(A5978&lt;&gt;"",CONCATENATE(A5978,":",YEAR(B5978),IF(MONTH(B5978)&gt;9,MONTH(B5978),CONCATENATE(0,MONTH(B5978))),IF(DAY(B5978)&gt;9,DAY(B5978),CONCATENATE(0,DAY(B5978))),IF(HOUR(C5978)&gt;9,HOUR(C5978),CONCATENATE(0,HOUR(C5978))),IF(MINUTE(C5978)&gt;9,MINUTE(C5978),CONCATENATE(0,MINUTE(C5978))),":",VLOOKUP(F5978,'Valid Values - Results'!$D$4:$F$12,3,FALSE)),"")</f>
        <v/>
      </c>
      <c r="H5978" s="41"/>
      <c r="I5978" s="41"/>
      <c r="J5978" s="41"/>
      <c r="K5978" s="41"/>
      <c r="L5978" s="41"/>
      <c r="M5978" s="92"/>
      <c r="N5978" s="41"/>
      <c r="O5978" s="41"/>
      <c r="P5978" s="41"/>
      <c r="Q5978" s="41"/>
      <c r="R5978" s="41"/>
      <c r="S5978" s="41"/>
      <c r="T5978" s="41"/>
      <c r="U5978" s="47"/>
      <c r="V5978" s="49"/>
      <c r="W5978" s="41"/>
      <c r="X5978" s="41"/>
      <c r="Y5978" s="41"/>
      <c r="AA5978" s="37" t="str">
        <f>IF($I5978&lt;&gt;"",VLOOKUP($I5978,'Valid Values - Search'!$R$4:$T$4719,3,FALSE),"")</f>
        <v/>
      </c>
      <c r="AB5978" s="37" t="str">
        <f>IF($I5978&lt;&gt;"",VLOOKUP($I5978,'Valid Values - Search'!$R$4:$S$4719,2,FALSE),"")</f>
        <v/>
      </c>
      <c r="AC5978" s="38" t="str">
        <f t="shared" si="93"/>
        <v/>
      </c>
      <c r="AD5978" s="38"/>
    </row>
    <row r="5979" spans="1:30">
      <c r="A5979" s="46"/>
      <c r="B5979" s="47"/>
      <c r="C5979" s="49"/>
      <c r="D5979" s="41"/>
      <c r="E5979" s="41"/>
      <c r="F5979" s="41"/>
      <c r="G5979" s="50" t="str">
        <f>IF(A5979&lt;&gt;"",CONCATENATE(A5979,":",YEAR(B5979),IF(MONTH(B5979)&gt;9,MONTH(B5979),CONCATENATE(0,MONTH(B5979))),IF(DAY(B5979)&gt;9,DAY(B5979),CONCATENATE(0,DAY(B5979))),IF(HOUR(C5979)&gt;9,HOUR(C5979),CONCATENATE(0,HOUR(C5979))),IF(MINUTE(C5979)&gt;9,MINUTE(C5979),CONCATENATE(0,MINUTE(C5979))),":",VLOOKUP(F5979,'Valid Values - Results'!$D$4:$F$12,3,FALSE)),"")</f>
        <v/>
      </c>
      <c r="H5979" s="41"/>
      <c r="I5979" s="41"/>
      <c r="J5979" s="41"/>
      <c r="K5979" s="41"/>
      <c r="L5979" s="41"/>
      <c r="M5979" s="92"/>
      <c r="N5979" s="41"/>
      <c r="O5979" s="41"/>
      <c r="P5979" s="41"/>
      <c r="Q5979" s="41"/>
      <c r="R5979" s="41"/>
      <c r="S5979" s="41"/>
      <c r="T5979" s="41"/>
      <c r="U5979" s="47"/>
      <c r="V5979" s="49"/>
      <c r="W5979" s="41"/>
      <c r="X5979" s="41"/>
      <c r="Y5979" s="41"/>
      <c r="AA5979" s="37" t="str">
        <f>IF($I5979&lt;&gt;"",VLOOKUP($I5979,'Valid Values - Search'!$R$4:$T$4719,3,FALSE),"")</f>
        <v/>
      </c>
      <c r="AB5979" s="37" t="str">
        <f>IF($I5979&lt;&gt;"",VLOOKUP($I5979,'Valid Values - Search'!$R$4:$S$4719,2,FALSE),"")</f>
        <v/>
      </c>
      <c r="AC5979" s="38" t="str">
        <f t="shared" si="93"/>
        <v/>
      </c>
      <c r="AD5979" s="38"/>
    </row>
    <row r="5980" spans="1:30">
      <c r="A5980" s="46"/>
      <c r="B5980" s="47"/>
      <c r="C5980" s="49"/>
      <c r="D5980" s="41"/>
      <c r="E5980" s="41"/>
      <c r="F5980" s="41"/>
      <c r="G5980" s="50" t="str">
        <f>IF(A5980&lt;&gt;"",CONCATENATE(A5980,":",YEAR(B5980),IF(MONTH(B5980)&gt;9,MONTH(B5980),CONCATENATE(0,MONTH(B5980))),IF(DAY(B5980)&gt;9,DAY(B5980),CONCATENATE(0,DAY(B5980))),IF(HOUR(C5980)&gt;9,HOUR(C5980),CONCATENATE(0,HOUR(C5980))),IF(MINUTE(C5980)&gt;9,MINUTE(C5980),CONCATENATE(0,MINUTE(C5980))),":",VLOOKUP(F5980,'Valid Values - Results'!$D$4:$F$12,3,FALSE)),"")</f>
        <v/>
      </c>
      <c r="H5980" s="41"/>
      <c r="I5980" s="41"/>
      <c r="J5980" s="41"/>
      <c r="K5980" s="41"/>
      <c r="L5980" s="41"/>
      <c r="M5980" s="92"/>
      <c r="N5980" s="41"/>
      <c r="O5980" s="41"/>
      <c r="P5980" s="41"/>
      <c r="Q5980" s="41"/>
      <c r="R5980" s="41"/>
      <c r="S5980" s="41"/>
      <c r="T5980" s="41"/>
      <c r="U5980" s="47"/>
      <c r="V5980" s="49"/>
      <c r="W5980" s="41"/>
      <c r="X5980" s="41"/>
      <c r="Y5980" s="41"/>
      <c r="AA5980" s="37" t="str">
        <f>IF($I5980&lt;&gt;"",VLOOKUP($I5980,'Valid Values - Search'!$R$4:$T$4719,3,FALSE),"")</f>
        <v/>
      </c>
      <c r="AB5980" s="37" t="str">
        <f>IF($I5980&lt;&gt;"",VLOOKUP($I5980,'Valid Values - Search'!$R$4:$S$4719,2,FALSE),"")</f>
        <v/>
      </c>
      <c r="AC5980" s="38" t="str">
        <f t="shared" si="93"/>
        <v/>
      </c>
      <c r="AD5980" s="38"/>
    </row>
    <row r="5981" spans="1:30">
      <c r="A5981" s="46"/>
      <c r="B5981" s="47"/>
      <c r="C5981" s="49"/>
      <c r="D5981" s="41"/>
      <c r="E5981" s="41"/>
      <c r="F5981" s="41"/>
      <c r="G5981" s="50" t="str">
        <f>IF(A5981&lt;&gt;"",CONCATENATE(A5981,":",YEAR(B5981),IF(MONTH(B5981)&gt;9,MONTH(B5981),CONCATENATE(0,MONTH(B5981))),IF(DAY(B5981)&gt;9,DAY(B5981),CONCATENATE(0,DAY(B5981))),IF(HOUR(C5981)&gt;9,HOUR(C5981),CONCATENATE(0,HOUR(C5981))),IF(MINUTE(C5981)&gt;9,MINUTE(C5981),CONCATENATE(0,MINUTE(C5981))),":",VLOOKUP(F5981,'Valid Values - Results'!$D$4:$F$12,3,FALSE)),"")</f>
        <v/>
      </c>
      <c r="H5981" s="41"/>
      <c r="I5981" s="41"/>
      <c r="J5981" s="41"/>
      <c r="K5981" s="41"/>
      <c r="L5981" s="41"/>
      <c r="M5981" s="92"/>
      <c r="N5981" s="41"/>
      <c r="O5981" s="41"/>
      <c r="P5981" s="41"/>
      <c r="Q5981" s="41"/>
      <c r="R5981" s="41"/>
      <c r="S5981" s="41"/>
      <c r="T5981" s="41"/>
      <c r="U5981" s="47"/>
      <c r="V5981" s="49"/>
      <c r="W5981" s="41"/>
      <c r="X5981" s="41"/>
      <c r="Y5981" s="41"/>
      <c r="AA5981" s="37" t="str">
        <f>IF($I5981&lt;&gt;"",VLOOKUP($I5981,'Valid Values - Search'!$R$4:$T$4719,3,FALSE),"")</f>
        <v/>
      </c>
      <c r="AB5981" s="37" t="str">
        <f>IF($I5981&lt;&gt;"",VLOOKUP($I5981,'Valid Values - Search'!$R$4:$S$4719,2,FALSE),"")</f>
        <v/>
      </c>
      <c r="AC5981" s="38" t="str">
        <f t="shared" si="93"/>
        <v/>
      </c>
      <c r="AD5981" s="38"/>
    </row>
    <row r="5982" spans="1:30">
      <c r="A5982" s="46"/>
      <c r="B5982" s="47"/>
      <c r="C5982" s="49"/>
      <c r="D5982" s="41"/>
      <c r="E5982" s="41"/>
      <c r="F5982" s="41"/>
      <c r="G5982" s="50" t="str">
        <f>IF(A5982&lt;&gt;"",CONCATENATE(A5982,":",YEAR(B5982),IF(MONTH(B5982)&gt;9,MONTH(B5982),CONCATENATE(0,MONTH(B5982))),IF(DAY(B5982)&gt;9,DAY(B5982),CONCATENATE(0,DAY(B5982))),IF(HOUR(C5982)&gt;9,HOUR(C5982),CONCATENATE(0,HOUR(C5982))),IF(MINUTE(C5982)&gt;9,MINUTE(C5982),CONCATENATE(0,MINUTE(C5982))),":",VLOOKUP(F5982,'Valid Values - Results'!$D$4:$F$12,3,FALSE)),"")</f>
        <v/>
      </c>
      <c r="H5982" s="41"/>
      <c r="I5982" s="41"/>
      <c r="J5982" s="41"/>
      <c r="K5982" s="41"/>
      <c r="L5982" s="41"/>
      <c r="M5982" s="92"/>
      <c r="N5982" s="41"/>
      <c r="O5982" s="41"/>
      <c r="P5982" s="41"/>
      <c r="Q5982" s="41"/>
      <c r="R5982" s="41"/>
      <c r="S5982" s="41"/>
      <c r="T5982" s="41"/>
      <c r="U5982" s="47"/>
      <c r="V5982" s="49"/>
      <c r="W5982" s="41"/>
      <c r="X5982" s="41"/>
      <c r="Y5982" s="41"/>
      <c r="AA5982" s="37" t="str">
        <f>IF($I5982&lt;&gt;"",VLOOKUP($I5982,'Valid Values - Search'!$R$4:$T$4719,3,FALSE),"")</f>
        <v/>
      </c>
      <c r="AB5982" s="37" t="str">
        <f>IF($I5982&lt;&gt;"",VLOOKUP($I5982,'Valid Values - Search'!$R$4:$S$4719,2,FALSE),"")</f>
        <v/>
      </c>
      <c r="AC5982" s="38" t="str">
        <f t="shared" si="93"/>
        <v/>
      </c>
      <c r="AD5982" s="38"/>
    </row>
    <row r="5983" spans="1:30">
      <c r="A5983" s="46"/>
      <c r="B5983" s="47"/>
      <c r="C5983" s="49"/>
      <c r="D5983" s="41"/>
      <c r="E5983" s="41"/>
      <c r="F5983" s="41"/>
      <c r="G5983" s="50" t="str">
        <f>IF(A5983&lt;&gt;"",CONCATENATE(A5983,":",YEAR(B5983),IF(MONTH(B5983)&gt;9,MONTH(B5983),CONCATENATE(0,MONTH(B5983))),IF(DAY(B5983)&gt;9,DAY(B5983),CONCATENATE(0,DAY(B5983))),IF(HOUR(C5983)&gt;9,HOUR(C5983),CONCATENATE(0,HOUR(C5983))),IF(MINUTE(C5983)&gt;9,MINUTE(C5983),CONCATENATE(0,MINUTE(C5983))),":",VLOOKUP(F5983,'Valid Values - Results'!$D$4:$F$12,3,FALSE)),"")</f>
        <v/>
      </c>
      <c r="H5983" s="41"/>
      <c r="I5983" s="41"/>
      <c r="J5983" s="41"/>
      <c r="K5983" s="41"/>
      <c r="L5983" s="41"/>
      <c r="M5983" s="92"/>
      <c r="N5983" s="41"/>
      <c r="O5983" s="41"/>
      <c r="P5983" s="41"/>
      <c r="Q5983" s="41"/>
      <c r="R5983" s="41"/>
      <c r="S5983" s="41"/>
      <c r="T5983" s="41"/>
      <c r="U5983" s="47"/>
      <c r="V5983" s="49"/>
      <c r="W5983" s="41"/>
      <c r="X5983" s="41"/>
      <c r="Y5983" s="41"/>
      <c r="AA5983" s="37" t="str">
        <f>IF($I5983&lt;&gt;"",VLOOKUP($I5983,'Valid Values - Search'!$R$4:$T$4719,3,FALSE),"")</f>
        <v/>
      </c>
      <c r="AB5983" s="37" t="str">
        <f>IF($I5983&lt;&gt;"",VLOOKUP($I5983,'Valid Values - Search'!$R$4:$S$4719,2,FALSE),"")</f>
        <v/>
      </c>
      <c r="AC5983" s="38" t="str">
        <f t="shared" si="93"/>
        <v/>
      </c>
      <c r="AD5983" s="38"/>
    </row>
    <row r="5984" spans="1:30">
      <c r="A5984" s="46"/>
      <c r="B5984" s="47"/>
      <c r="C5984" s="49"/>
      <c r="D5984" s="41"/>
      <c r="E5984" s="41"/>
      <c r="F5984" s="41"/>
      <c r="G5984" s="50" t="str">
        <f>IF(A5984&lt;&gt;"",CONCATENATE(A5984,":",YEAR(B5984),IF(MONTH(B5984)&gt;9,MONTH(B5984),CONCATENATE(0,MONTH(B5984))),IF(DAY(B5984)&gt;9,DAY(B5984),CONCATENATE(0,DAY(B5984))),IF(HOUR(C5984)&gt;9,HOUR(C5984),CONCATENATE(0,HOUR(C5984))),IF(MINUTE(C5984)&gt;9,MINUTE(C5984),CONCATENATE(0,MINUTE(C5984))),":",VLOOKUP(F5984,'Valid Values - Results'!$D$4:$F$12,3,FALSE)),"")</f>
        <v/>
      </c>
      <c r="H5984" s="41"/>
      <c r="I5984" s="41"/>
      <c r="J5984" s="41"/>
      <c r="K5984" s="41"/>
      <c r="L5984" s="41"/>
      <c r="M5984" s="92"/>
      <c r="N5984" s="41"/>
      <c r="O5984" s="41"/>
      <c r="P5984" s="41"/>
      <c r="Q5984" s="41"/>
      <c r="R5984" s="41"/>
      <c r="S5984" s="41"/>
      <c r="T5984" s="41"/>
      <c r="U5984" s="47"/>
      <c r="V5984" s="49"/>
      <c r="W5984" s="41"/>
      <c r="X5984" s="41"/>
      <c r="Y5984" s="41"/>
      <c r="AA5984" s="37" t="str">
        <f>IF($I5984&lt;&gt;"",VLOOKUP($I5984,'Valid Values - Search'!$R$4:$T$4719,3,FALSE),"")</f>
        <v/>
      </c>
      <c r="AB5984" s="37" t="str">
        <f>IF($I5984&lt;&gt;"",VLOOKUP($I5984,'Valid Values - Search'!$R$4:$S$4719,2,FALSE),"")</f>
        <v/>
      </c>
      <c r="AC5984" s="38" t="str">
        <f t="shared" si="93"/>
        <v/>
      </c>
      <c r="AD5984" s="38"/>
    </row>
    <row r="5985" spans="1:30">
      <c r="A5985" s="46"/>
      <c r="B5985" s="47"/>
      <c r="C5985" s="49"/>
      <c r="D5985" s="41"/>
      <c r="E5985" s="41"/>
      <c r="F5985" s="41"/>
      <c r="G5985" s="50" t="str">
        <f>IF(A5985&lt;&gt;"",CONCATENATE(A5985,":",YEAR(B5985),IF(MONTH(B5985)&gt;9,MONTH(B5985),CONCATENATE(0,MONTH(B5985))),IF(DAY(B5985)&gt;9,DAY(B5985),CONCATENATE(0,DAY(B5985))),IF(HOUR(C5985)&gt;9,HOUR(C5985),CONCATENATE(0,HOUR(C5985))),IF(MINUTE(C5985)&gt;9,MINUTE(C5985),CONCATENATE(0,MINUTE(C5985))),":",VLOOKUP(F5985,'Valid Values - Results'!$D$4:$F$12,3,FALSE)),"")</f>
        <v/>
      </c>
      <c r="H5985" s="41"/>
      <c r="I5985" s="41"/>
      <c r="J5985" s="41"/>
      <c r="K5985" s="41"/>
      <c r="L5985" s="41"/>
      <c r="M5985" s="92"/>
      <c r="N5985" s="41"/>
      <c r="O5985" s="41"/>
      <c r="P5985" s="41"/>
      <c r="Q5985" s="41"/>
      <c r="R5985" s="41"/>
      <c r="S5985" s="41"/>
      <c r="T5985" s="41"/>
      <c r="U5985" s="47"/>
      <c r="V5985" s="49"/>
      <c r="W5985" s="41"/>
      <c r="X5985" s="41"/>
      <c r="Y5985" s="41"/>
      <c r="AA5985" s="37" t="str">
        <f>IF($I5985&lt;&gt;"",VLOOKUP($I5985,'Valid Values - Search'!$R$4:$T$4719,3,FALSE),"")</f>
        <v/>
      </c>
      <c r="AB5985" s="37" t="str">
        <f>IF($I5985&lt;&gt;"",VLOOKUP($I5985,'Valid Values - Search'!$R$4:$S$4719,2,FALSE),"")</f>
        <v/>
      </c>
      <c r="AC5985" s="38" t="str">
        <f t="shared" si="93"/>
        <v/>
      </c>
      <c r="AD5985" s="38"/>
    </row>
    <row r="5986" spans="1:30">
      <c r="A5986" s="46"/>
      <c r="B5986" s="47"/>
      <c r="C5986" s="49"/>
      <c r="D5986" s="41"/>
      <c r="E5986" s="41"/>
      <c r="F5986" s="41"/>
      <c r="G5986" s="50" t="str">
        <f>IF(A5986&lt;&gt;"",CONCATENATE(A5986,":",YEAR(B5986),IF(MONTH(B5986)&gt;9,MONTH(B5986),CONCATENATE(0,MONTH(B5986))),IF(DAY(B5986)&gt;9,DAY(B5986),CONCATENATE(0,DAY(B5986))),IF(HOUR(C5986)&gt;9,HOUR(C5986),CONCATENATE(0,HOUR(C5986))),IF(MINUTE(C5986)&gt;9,MINUTE(C5986),CONCATENATE(0,MINUTE(C5986))),":",VLOOKUP(F5986,'Valid Values - Results'!$D$4:$F$12,3,FALSE)),"")</f>
        <v/>
      </c>
      <c r="H5986" s="41"/>
      <c r="I5986" s="41"/>
      <c r="J5986" s="41"/>
      <c r="K5986" s="41"/>
      <c r="L5986" s="41"/>
      <c r="M5986" s="92"/>
      <c r="N5986" s="41"/>
      <c r="O5986" s="41"/>
      <c r="P5986" s="41"/>
      <c r="Q5986" s="41"/>
      <c r="R5986" s="41"/>
      <c r="S5986" s="41"/>
      <c r="T5986" s="41"/>
      <c r="U5986" s="47"/>
      <c r="V5986" s="49"/>
      <c r="W5986" s="41"/>
      <c r="X5986" s="41"/>
      <c r="Y5986" s="41"/>
      <c r="AA5986" s="37" t="str">
        <f>IF($I5986&lt;&gt;"",VLOOKUP($I5986,'Valid Values - Search'!$R$4:$T$4719,3,FALSE),"")</f>
        <v/>
      </c>
      <c r="AB5986" s="37" t="str">
        <f>IF($I5986&lt;&gt;"",VLOOKUP($I5986,'Valid Values - Search'!$R$4:$S$4719,2,FALSE),"")</f>
        <v/>
      </c>
      <c r="AC5986" s="38" t="str">
        <f t="shared" si="93"/>
        <v/>
      </c>
      <c r="AD5986" s="38"/>
    </row>
    <row r="5987" spans="1:30">
      <c r="A5987" s="46"/>
      <c r="B5987" s="47"/>
      <c r="C5987" s="49"/>
      <c r="D5987" s="41"/>
      <c r="E5987" s="41"/>
      <c r="F5987" s="41"/>
      <c r="G5987" s="50" t="str">
        <f>IF(A5987&lt;&gt;"",CONCATENATE(A5987,":",YEAR(B5987),IF(MONTH(B5987)&gt;9,MONTH(B5987),CONCATENATE(0,MONTH(B5987))),IF(DAY(B5987)&gt;9,DAY(B5987),CONCATENATE(0,DAY(B5987))),IF(HOUR(C5987)&gt;9,HOUR(C5987),CONCATENATE(0,HOUR(C5987))),IF(MINUTE(C5987)&gt;9,MINUTE(C5987),CONCATENATE(0,MINUTE(C5987))),":",VLOOKUP(F5987,'Valid Values - Results'!$D$4:$F$12,3,FALSE)),"")</f>
        <v/>
      </c>
      <c r="H5987" s="41"/>
      <c r="I5987" s="41"/>
      <c r="J5987" s="41"/>
      <c r="K5987" s="41"/>
      <c r="L5987" s="41"/>
      <c r="M5987" s="92"/>
      <c r="N5987" s="41"/>
      <c r="O5987" s="41"/>
      <c r="P5987" s="41"/>
      <c r="Q5987" s="41"/>
      <c r="R5987" s="41"/>
      <c r="S5987" s="41"/>
      <c r="T5987" s="41"/>
      <c r="U5987" s="47"/>
      <c r="V5987" s="49"/>
      <c r="W5987" s="41"/>
      <c r="X5987" s="41"/>
      <c r="Y5987" s="41"/>
      <c r="AA5987" s="37" t="str">
        <f>IF($I5987&lt;&gt;"",VLOOKUP($I5987,'Valid Values - Search'!$R$4:$T$4719,3,FALSE),"")</f>
        <v/>
      </c>
      <c r="AB5987" s="37" t="str">
        <f>IF($I5987&lt;&gt;"",VLOOKUP($I5987,'Valid Values - Search'!$R$4:$S$4719,2,FALSE),"")</f>
        <v/>
      </c>
      <c r="AC5987" s="38" t="str">
        <f t="shared" si="93"/>
        <v/>
      </c>
      <c r="AD5987" s="38"/>
    </row>
    <row r="5988" spans="1:30">
      <c r="A5988" s="46"/>
      <c r="B5988" s="47"/>
      <c r="C5988" s="49"/>
      <c r="D5988" s="41"/>
      <c r="E5988" s="41"/>
      <c r="F5988" s="41"/>
      <c r="G5988" s="50" t="str">
        <f>IF(A5988&lt;&gt;"",CONCATENATE(A5988,":",YEAR(B5988),IF(MONTH(B5988)&gt;9,MONTH(B5988),CONCATENATE(0,MONTH(B5988))),IF(DAY(B5988)&gt;9,DAY(B5988),CONCATENATE(0,DAY(B5988))),IF(HOUR(C5988)&gt;9,HOUR(C5988),CONCATENATE(0,HOUR(C5988))),IF(MINUTE(C5988)&gt;9,MINUTE(C5988),CONCATENATE(0,MINUTE(C5988))),":",VLOOKUP(F5988,'Valid Values - Results'!$D$4:$F$12,3,FALSE)),"")</f>
        <v/>
      </c>
      <c r="H5988" s="41"/>
      <c r="I5988" s="41"/>
      <c r="J5988" s="41"/>
      <c r="K5988" s="41"/>
      <c r="L5988" s="41"/>
      <c r="M5988" s="92"/>
      <c r="N5988" s="41"/>
      <c r="O5988" s="41"/>
      <c r="P5988" s="41"/>
      <c r="Q5988" s="41"/>
      <c r="R5988" s="41"/>
      <c r="S5988" s="41"/>
      <c r="T5988" s="41"/>
      <c r="U5988" s="47"/>
      <c r="V5988" s="49"/>
      <c r="W5988" s="41"/>
      <c r="X5988" s="41"/>
      <c r="Y5988" s="41"/>
      <c r="AA5988" s="37" t="str">
        <f>IF($I5988&lt;&gt;"",VLOOKUP($I5988,'Valid Values - Search'!$R$4:$T$4719,3,FALSE),"")</f>
        <v/>
      </c>
      <c r="AB5988" s="37" t="str">
        <f>IF($I5988&lt;&gt;"",VLOOKUP($I5988,'Valid Values - Search'!$R$4:$S$4719,2,FALSE),"")</f>
        <v/>
      </c>
      <c r="AC5988" s="38" t="str">
        <f t="shared" si="93"/>
        <v/>
      </c>
      <c r="AD5988" s="38"/>
    </row>
    <row r="5989" spans="1:30">
      <c r="A5989" s="46"/>
      <c r="B5989" s="47"/>
      <c r="C5989" s="49"/>
      <c r="D5989" s="41"/>
      <c r="E5989" s="41"/>
      <c r="F5989" s="41"/>
      <c r="G5989" s="50" t="str">
        <f>IF(A5989&lt;&gt;"",CONCATENATE(A5989,":",YEAR(B5989),IF(MONTH(B5989)&gt;9,MONTH(B5989),CONCATENATE(0,MONTH(B5989))),IF(DAY(B5989)&gt;9,DAY(B5989),CONCATENATE(0,DAY(B5989))),IF(HOUR(C5989)&gt;9,HOUR(C5989),CONCATENATE(0,HOUR(C5989))),IF(MINUTE(C5989)&gt;9,MINUTE(C5989),CONCATENATE(0,MINUTE(C5989))),":",VLOOKUP(F5989,'Valid Values - Results'!$D$4:$F$12,3,FALSE)),"")</f>
        <v/>
      </c>
      <c r="H5989" s="41"/>
      <c r="I5989" s="41"/>
      <c r="J5989" s="41"/>
      <c r="K5989" s="41"/>
      <c r="L5989" s="41"/>
      <c r="M5989" s="92"/>
      <c r="N5989" s="41"/>
      <c r="O5989" s="41"/>
      <c r="P5989" s="41"/>
      <c r="Q5989" s="41"/>
      <c r="R5989" s="41"/>
      <c r="S5989" s="41"/>
      <c r="T5989" s="41"/>
      <c r="U5989" s="47"/>
      <c r="V5989" s="49"/>
      <c r="W5989" s="41"/>
      <c r="X5989" s="41"/>
      <c r="Y5989" s="41"/>
      <c r="AA5989" s="37" t="str">
        <f>IF($I5989&lt;&gt;"",VLOOKUP($I5989,'Valid Values - Search'!$R$4:$T$4719,3,FALSE),"")</f>
        <v/>
      </c>
      <c r="AB5989" s="37" t="str">
        <f>IF($I5989&lt;&gt;"",VLOOKUP($I5989,'Valid Values - Search'!$R$4:$S$4719,2,FALSE),"")</f>
        <v/>
      </c>
      <c r="AC5989" s="38" t="str">
        <f t="shared" si="93"/>
        <v/>
      </c>
      <c r="AD5989" s="38"/>
    </row>
    <row r="5990" spans="1:30">
      <c r="A5990" s="46"/>
      <c r="B5990" s="47"/>
      <c r="C5990" s="49"/>
      <c r="D5990" s="41"/>
      <c r="E5990" s="41"/>
      <c r="F5990" s="41"/>
      <c r="G5990" s="50" t="str">
        <f>IF(A5990&lt;&gt;"",CONCATENATE(A5990,":",YEAR(B5990),IF(MONTH(B5990)&gt;9,MONTH(B5990),CONCATENATE(0,MONTH(B5990))),IF(DAY(B5990)&gt;9,DAY(B5990),CONCATENATE(0,DAY(B5990))),IF(HOUR(C5990)&gt;9,HOUR(C5990),CONCATENATE(0,HOUR(C5990))),IF(MINUTE(C5990)&gt;9,MINUTE(C5990),CONCATENATE(0,MINUTE(C5990))),":",VLOOKUP(F5990,'Valid Values - Results'!$D$4:$F$12,3,FALSE)),"")</f>
        <v/>
      </c>
      <c r="H5990" s="41"/>
      <c r="I5990" s="41"/>
      <c r="J5990" s="41"/>
      <c r="K5990" s="41"/>
      <c r="L5990" s="41"/>
      <c r="M5990" s="92"/>
      <c r="N5990" s="41"/>
      <c r="O5990" s="41"/>
      <c r="P5990" s="41"/>
      <c r="Q5990" s="41"/>
      <c r="R5990" s="41"/>
      <c r="S5990" s="41"/>
      <c r="T5990" s="41"/>
      <c r="U5990" s="47"/>
      <c r="V5990" s="49"/>
      <c r="W5990" s="41"/>
      <c r="X5990" s="41"/>
      <c r="Y5990" s="41"/>
      <c r="AA5990" s="37" t="str">
        <f>IF($I5990&lt;&gt;"",VLOOKUP($I5990,'Valid Values - Search'!$R$4:$T$4719,3,FALSE),"")</f>
        <v/>
      </c>
      <c r="AB5990" s="37" t="str">
        <f>IF($I5990&lt;&gt;"",VLOOKUP($I5990,'Valid Values - Search'!$R$4:$S$4719,2,FALSE),"")</f>
        <v/>
      </c>
      <c r="AC5990" s="38" t="str">
        <f t="shared" si="93"/>
        <v/>
      </c>
      <c r="AD5990" s="38"/>
    </row>
    <row r="5991" spans="1:30">
      <c r="A5991" s="46"/>
      <c r="B5991" s="47"/>
      <c r="C5991" s="49"/>
      <c r="D5991" s="41"/>
      <c r="E5991" s="41"/>
      <c r="F5991" s="41"/>
      <c r="G5991" s="50" t="str">
        <f>IF(A5991&lt;&gt;"",CONCATENATE(A5991,":",YEAR(B5991),IF(MONTH(B5991)&gt;9,MONTH(B5991),CONCATENATE(0,MONTH(B5991))),IF(DAY(B5991)&gt;9,DAY(B5991),CONCATENATE(0,DAY(B5991))),IF(HOUR(C5991)&gt;9,HOUR(C5991),CONCATENATE(0,HOUR(C5991))),IF(MINUTE(C5991)&gt;9,MINUTE(C5991),CONCATENATE(0,MINUTE(C5991))),":",VLOOKUP(F5991,'Valid Values - Results'!$D$4:$F$12,3,FALSE)),"")</f>
        <v/>
      </c>
      <c r="H5991" s="41"/>
      <c r="I5991" s="41"/>
      <c r="J5991" s="41"/>
      <c r="K5991" s="41"/>
      <c r="L5991" s="41"/>
      <c r="M5991" s="92"/>
      <c r="N5991" s="41"/>
      <c r="O5991" s="41"/>
      <c r="P5991" s="41"/>
      <c r="Q5991" s="41"/>
      <c r="R5991" s="41"/>
      <c r="S5991" s="41"/>
      <c r="T5991" s="41"/>
      <c r="U5991" s="47"/>
      <c r="V5991" s="49"/>
      <c r="W5991" s="41"/>
      <c r="X5991" s="41"/>
      <c r="Y5991" s="41"/>
      <c r="AA5991" s="37" t="str">
        <f>IF($I5991&lt;&gt;"",VLOOKUP($I5991,'Valid Values - Search'!$R$4:$T$4719,3,FALSE),"")</f>
        <v/>
      </c>
      <c r="AB5991" s="37" t="str">
        <f>IF($I5991&lt;&gt;"",VLOOKUP($I5991,'Valid Values - Search'!$R$4:$S$4719,2,FALSE),"")</f>
        <v/>
      </c>
      <c r="AC5991" s="38" t="str">
        <f t="shared" si="93"/>
        <v/>
      </c>
      <c r="AD5991" s="38"/>
    </row>
    <row r="5992" spans="1:30">
      <c r="A5992" s="46"/>
      <c r="B5992" s="47"/>
      <c r="C5992" s="49"/>
      <c r="D5992" s="41"/>
      <c r="E5992" s="41"/>
      <c r="F5992" s="41"/>
      <c r="G5992" s="50" t="str">
        <f>IF(A5992&lt;&gt;"",CONCATENATE(A5992,":",YEAR(B5992),IF(MONTH(B5992)&gt;9,MONTH(B5992),CONCATENATE(0,MONTH(B5992))),IF(DAY(B5992)&gt;9,DAY(B5992),CONCATENATE(0,DAY(B5992))),IF(HOUR(C5992)&gt;9,HOUR(C5992),CONCATENATE(0,HOUR(C5992))),IF(MINUTE(C5992)&gt;9,MINUTE(C5992),CONCATENATE(0,MINUTE(C5992))),":",VLOOKUP(F5992,'Valid Values - Results'!$D$4:$F$12,3,FALSE)),"")</f>
        <v/>
      </c>
      <c r="H5992" s="41"/>
      <c r="I5992" s="41"/>
      <c r="J5992" s="41"/>
      <c r="K5992" s="41"/>
      <c r="L5992" s="41"/>
      <c r="M5992" s="92"/>
      <c r="N5992" s="41"/>
      <c r="O5992" s="41"/>
      <c r="P5992" s="41"/>
      <c r="Q5992" s="41"/>
      <c r="R5992" s="41"/>
      <c r="S5992" s="41"/>
      <c r="T5992" s="41"/>
      <c r="U5992" s="47"/>
      <c r="V5992" s="49"/>
      <c r="W5992" s="41"/>
      <c r="X5992" s="41"/>
      <c r="Y5992" s="41"/>
      <c r="AA5992" s="37" t="str">
        <f>IF($I5992&lt;&gt;"",VLOOKUP($I5992,'Valid Values - Search'!$R$4:$T$4719,3,FALSE),"")</f>
        <v/>
      </c>
      <c r="AB5992" s="37" t="str">
        <f>IF($I5992&lt;&gt;"",VLOOKUP($I5992,'Valid Values - Search'!$R$4:$S$4719,2,FALSE),"")</f>
        <v/>
      </c>
      <c r="AC5992" s="38" t="str">
        <f t="shared" si="93"/>
        <v/>
      </c>
      <c r="AD5992" s="38"/>
    </row>
    <row r="5993" spans="1:30">
      <c r="A5993" s="46"/>
      <c r="B5993" s="47"/>
      <c r="C5993" s="49"/>
      <c r="D5993" s="41"/>
      <c r="E5993" s="41"/>
      <c r="F5993" s="41"/>
      <c r="G5993" s="50" t="str">
        <f>IF(A5993&lt;&gt;"",CONCATENATE(A5993,":",YEAR(B5993),IF(MONTH(B5993)&gt;9,MONTH(B5993),CONCATENATE(0,MONTH(B5993))),IF(DAY(B5993)&gt;9,DAY(B5993),CONCATENATE(0,DAY(B5993))),IF(HOUR(C5993)&gt;9,HOUR(C5993),CONCATENATE(0,HOUR(C5993))),IF(MINUTE(C5993)&gt;9,MINUTE(C5993),CONCATENATE(0,MINUTE(C5993))),":",VLOOKUP(F5993,'Valid Values - Results'!$D$4:$F$12,3,FALSE)),"")</f>
        <v/>
      </c>
      <c r="H5993" s="41"/>
      <c r="I5993" s="41"/>
      <c r="J5993" s="41"/>
      <c r="K5993" s="41"/>
      <c r="L5993" s="41"/>
      <c r="M5993" s="92"/>
      <c r="N5993" s="41"/>
      <c r="O5993" s="41"/>
      <c r="P5993" s="41"/>
      <c r="Q5993" s="41"/>
      <c r="R5993" s="41"/>
      <c r="S5993" s="41"/>
      <c r="T5993" s="41"/>
      <c r="U5993" s="47"/>
      <c r="V5993" s="49"/>
      <c r="W5993" s="41"/>
      <c r="X5993" s="41"/>
      <c r="Y5993" s="41"/>
      <c r="AA5993" s="37" t="str">
        <f>IF($I5993&lt;&gt;"",VLOOKUP($I5993,'Valid Values - Search'!$R$4:$T$4719,3,FALSE),"")</f>
        <v/>
      </c>
      <c r="AB5993" s="37" t="str">
        <f>IF($I5993&lt;&gt;"",VLOOKUP($I5993,'Valid Values - Search'!$R$4:$S$4719,2,FALSE),"")</f>
        <v/>
      </c>
      <c r="AC5993" s="38" t="str">
        <f t="shared" si="93"/>
        <v/>
      </c>
      <c r="AD5993" s="38"/>
    </row>
    <row r="5994" spans="1:30">
      <c r="A5994" s="46"/>
      <c r="B5994" s="47"/>
      <c r="C5994" s="49"/>
      <c r="D5994" s="41"/>
      <c r="E5994" s="41"/>
      <c r="F5994" s="41"/>
      <c r="G5994" s="50" t="str">
        <f>IF(A5994&lt;&gt;"",CONCATENATE(A5994,":",YEAR(B5994),IF(MONTH(B5994)&gt;9,MONTH(B5994),CONCATENATE(0,MONTH(B5994))),IF(DAY(B5994)&gt;9,DAY(B5994),CONCATENATE(0,DAY(B5994))),IF(HOUR(C5994)&gt;9,HOUR(C5994),CONCATENATE(0,HOUR(C5994))),IF(MINUTE(C5994)&gt;9,MINUTE(C5994),CONCATENATE(0,MINUTE(C5994))),":",VLOOKUP(F5994,'Valid Values - Results'!$D$4:$F$12,3,FALSE)),"")</f>
        <v/>
      </c>
      <c r="H5994" s="41"/>
      <c r="I5994" s="41"/>
      <c r="J5994" s="41"/>
      <c r="K5994" s="41"/>
      <c r="L5994" s="41"/>
      <c r="M5994" s="92"/>
      <c r="N5994" s="41"/>
      <c r="O5994" s="41"/>
      <c r="P5994" s="41"/>
      <c r="Q5994" s="41"/>
      <c r="R5994" s="41"/>
      <c r="S5994" s="41"/>
      <c r="T5994" s="41"/>
      <c r="U5994" s="47"/>
      <c r="V5994" s="49"/>
      <c r="W5994" s="41"/>
      <c r="X5994" s="41"/>
      <c r="Y5994" s="41"/>
      <c r="AA5994" s="37" t="str">
        <f>IF($I5994&lt;&gt;"",VLOOKUP($I5994,'Valid Values - Search'!$R$4:$T$4719,3,FALSE),"")</f>
        <v/>
      </c>
      <c r="AB5994" s="37" t="str">
        <f>IF($I5994&lt;&gt;"",VLOOKUP($I5994,'Valid Values - Search'!$R$4:$S$4719,2,FALSE),"")</f>
        <v/>
      </c>
      <c r="AC5994" s="38" t="str">
        <f t="shared" si="93"/>
        <v/>
      </c>
      <c r="AD5994" s="38"/>
    </row>
    <row r="5995" spans="1:30">
      <c r="A5995" s="46"/>
      <c r="B5995" s="47"/>
      <c r="C5995" s="49"/>
      <c r="D5995" s="41"/>
      <c r="E5995" s="41"/>
      <c r="F5995" s="41"/>
      <c r="G5995" s="50" t="str">
        <f>IF(A5995&lt;&gt;"",CONCATENATE(A5995,":",YEAR(B5995),IF(MONTH(B5995)&gt;9,MONTH(B5995),CONCATENATE(0,MONTH(B5995))),IF(DAY(B5995)&gt;9,DAY(B5995),CONCATENATE(0,DAY(B5995))),IF(HOUR(C5995)&gt;9,HOUR(C5995),CONCATENATE(0,HOUR(C5995))),IF(MINUTE(C5995)&gt;9,MINUTE(C5995),CONCATENATE(0,MINUTE(C5995))),":",VLOOKUP(F5995,'Valid Values - Results'!$D$4:$F$12,3,FALSE)),"")</f>
        <v/>
      </c>
      <c r="H5995" s="41"/>
      <c r="I5995" s="41"/>
      <c r="J5995" s="41"/>
      <c r="K5995" s="41"/>
      <c r="L5995" s="41"/>
      <c r="M5995" s="92"/>
      <c r="N5995" s="41"/>
      <c r="O5995" s="41"/>
      <c r="P5995" s="41"/>
      <c r="Q5995" s="41"/>
      <c r="R5995" s="41"/>
      <c r="S5995" s="41"/>
      <c r="T5995" s="41"/>
      <c r="U5995" s="47"/>
      <c r="V5995" s="49"/>
      <c r="W5995" s="41"/>
      <c r="X5995" s="41"/>
      <c r="Y5995" s="41"/>
      <c r="AA5995" s="37" t="str">
        <f>IF($I5995&lt;&gt;"",VLOOKUP($I5995,'Valid Values - Search'!$R$4:$T$4719,3,FALSE),"")</f>
        <v/>
      </c>
      <c r="AB5995" s="37" t="str">
        <f>IF($I5995&lt;&gt;"",VLOOKUP($I5995,'Valid Values - Search'!$R$4:$S$4719,2,FALSE),"")</f>
        <v/>
      </c>
      <c r="AC5995" s="38" t="str">
        <f t="shared" si="93"/>
        <v/>
      </c>
      <c r="AD5995" s="38"/>
    </row>
    <row r="5996" spans="1:30">
      <c r="A5996" s="46"/>
      <c r="B5996" s="47"/>
      <c r="C5996" s="49"/>
      <c r="D5996" s="41"/>
      <c r="E5996" s="41"/>
      <c r="F5996" s="41"/>
      <c r="G5996" s="50" t="str">
        <f>IF(A5996&lt;&gt;"",CONCATENATE(A5996,":",YEAR(B5996),IF(MONTH(B5996)&gt;9,MONTH(B5996),CONCATENATE(0,MONTH(B5996))),IF(DAY(B5996)&gt;9,DAY(B5996),CONCATENATE(0,DAY(B5996))),IF(HOUR(C5996)&gt;9,HOUR(C5996),CONCATENATE(0,HOUR(C5996))),IF(MINUTE(C5996)&gt;9,MINUTE(C5996),CONCATENATE(0,MINUTE(C5996))),":",VLOOKUP(F5996,'Valid Values - Results'!$D$4:$F$12,3,FALSE)),"")</f>
        <v/>
      </c>
      <c r="H5996" s="41"/>
      <c r="I5996" s="41"/>
      <c r="J5996" s="41"/>
      <c r="K5996" s="41"/>
      <c r="L5996" s="41"/>
      <c r="M5996" s="92"/>
      <c r="N5996" s="41"/>
      <c r="O5996" s="41"/>
      <c r="P5996" s="41"/>
      <c r="Q5996" s="41"/>
      <c r="R5996" s="41"/>
      <c r="S5996" s="41"/>
      <c r="T5996" s="41"/>
      <c r="U5996" s="47"/>
      <c r="V5996" s="49"/>
      <c r="W5996" s="41"/>
      <c r="X5996" s="41"/>
      <c r="Y5996" s="41"/>
      <c r="AA5996" s="37" t="str">
        <f>IF($I5996&lt;&gt;"",VLOOKUP($I5996,'Valid Values - Search'!$R$4:$T$4719,3,FALSE),"")</f>
        <v/>
      </c>
      <c r="AB5996" s="37" t="str">
        <f>IF($I5996&lt;&gt;"",VLOOKUP($I5996,'Valid Values - Search'!$R$4:$S$4719,2,FALSE),"")</f>
        <v/>
      </c>
      <c r="AC5996" s="38" t="str">
        <f t="shared" si="93"/>
        <v/>
      </c>
      <c r="AD5996" s="38"/>
    </row>
    <row r="5997" spans="1:30">
      <c r="A5997" s="46"/>
      <c r="B5997" s="47"/>
      <c r="C5997" s="49"/>
      <c r="D5997" s="41"/>
      <c r="E5997" s="41"/>
      <c r="F5997" s="41"/>
      <c r="G5997" s="50" t="str">
        <f>IF(A5997&lt;&gt;"",CONCATENATE(A5997,":",YEAR(B5997),IF(MONTH(B5997)&gt;9,MONTH(B5997),CONCATENATE(0,MONTH(B5997))),IF(DAY(B5997)&gt;9,DAY(B5997),CONCATENATE(0,DAY(B5997))),IF(HOUR(C5997)&gt;9,HOUR(C5997),CONCATENATE(0,HOUR(C5997))),IF(MINUTE(C5997)&gt;9,MINUTE(C5997),CONCATENATE(0,MINUTE(C5997))),":",VLOOKUP(F5997,'Valid Values - Results'!$D$4:$F$12,3,FALSE)),"")</f>
        <v/>
      </c>
      <c r="H5997" s="41"/>
      <c r="I5997" s="41"/>
      <c r="J5997" s="41"/>
      <c r="K5997" s="41"/>
      <c r="L5997" s="41"/>
      <c r="M5997" s="92"/>
      <c r="N5997" s="41"/>
      <c r="O5997" s="41"/>
      <c r="P5997" s="41"/>
      <c r="Q5997" s="41"/>
      <c r="R5997" s="41"/>
      <c r="S5997" s="41"/>
      <c r="T5997" s="41"/>
      <c r="U5997" s="47"/>
      <c r="V5997" s="49"/>
      <c r="W5997" s="41"/>
      <c r="X5997" s="41"/>
      <c r="Y5997" s="41"/>
      <c r="AA5997" s="37" t="str">
        <f>IF($I5997&lt;&gt;"",VLOOKUP($I5997,'Valid Values - Search'!$R$4:$T$4719,3,FALSE),"")</f>
        <v/>
      </c>
      <c r="AB5997" s="37" t="str">
        <f>IF($I5997&lt;&gt;"",VLOOKUP($I5997,'Valid Values - Search'!$R$4:$S$4719,2,FALSE),"")</f>
        <v/>
      </c>
      <c r="AC5997" s="38" t="str">
        <f t="shared" si="93"/>
        <v/>
      </c>
      <c r="AD5997" s="38"/>
    </row>
    <row r="5998" spans="1:30">
      <c r="A5998" s="46"/>
      <c r="B5998" s="47"/>
      <c r="C5998" s="49"/>
      <c r="D5998" s="41"/>
      <c r="E5998" s="41"/>
      <c r="F5998" s="41"/>
      <c r="G5998" s="50" t="str">
        <f>IF(A5998&lt;&gt;"",CONCATENATE(A5998,":",YEAR(B5998),IF(MONTH(B5998)&gt;9,MONTH(B5998),CONCATENATE(0,MONTH(B5998))),IF(DAY(B5998)&gt;9,DAY(B5998),CONCATENATE(0,DAY(B5998))),IF(HOUR(C5998)&gt;9,HOUR(C5998),CONCATENATE(0,HOUR(C5998))),IF(MINUTE(C5998)&gt;9,MINUTE(C5998),CONCATENATE(0,MINUTE(C5998))),":",VLOOKUP(F5998,'Valid Values - Results'!$D$4:$F$12,3,FALSE)),"")</f>
        <v/>
      </c>
      <c r="H5998" s="41"/>
      <c r="I5998" s="41"/>
      <c r="J5998" s="41"/>
      <c r="K5998" s="41"/>
      <c r="L5998" s="41"/>
      <c r="M5998" s="92"/>
      <c r="N5998" s="41"/>
      <c r="O5998" s="41"/>
      <c r="P5998" s="41"/>
      <c r="Q5998" s="41"/>
      <c r="R5998" s="41"/>
      <c r="S5998" s="41"/>
      <c r="T5998" s="41"/>
      <c r="U5998" s="47"/>
      <c r="V5998" s="49"/>
      <c r="W5998" s="41"/>
      <c r="X5998" s="41"/>
      <c r="Y5998" s="41"/>
      <c r="AA5998" s="37" t="str">
        <f>IF($I5998&lt;&gt;"",VLOOKUP($I5998,'Valid Values - Search'!$R$4:$T$4719,3,FALSE),"")</f>
        <v/>
      </c>
      <c r="AB5998" s="37" t="str">
        <f>IF($I5998&lt;&gt;"",VLOOKUP($I5998,'Valid Values - Search'!$R$4:$S$4719,2,FALSE),"")</f>
        <v/>
      </c>
      <c r="AC5998" s="38" t="str">
        <f t="shared" si="93"/>
        <v/>
      </c>
      <c r="AD5998" s="38"/>
    </row>
    <row r="5999" spans="1:30">
      <c r="A5999" s="46"/>
      <c r="B5999" s="47"/>
      <c r="C5999" s="49"/>
      <c r="D5999" s="41"/>
      <c r="E5999" s="41"/>
      <c r="F5999" s="41"/>
      <c r="G5999" s="50" t="str">
        <f>IF(A5999&lt;&gt;"",CONCATENATE(A5999,":",YEAR(B5999),IF(MONTH(B5999)&gt;9,MONTH(B5999),CONCATENATE(0,MONTH(B5999))),IF(DAY(B5999)&gt;9,DAY(B5999),CONCATENATE(0,DAY(B5999))),IF(HOUR(C5999)&gt;9,HOUR(C5999),CONCATENATE(0,HOUR(C5999))),IF(MINUTE(C5999)&gt;9,MINUTE(C5999),CONCATENATE(0,MINUTE(C5999))),":",VLOOKUP(F5999,'Valid Values - Results'!$D$4:$F$12,3,FALSE)),"")</f>
        <v/>
      </c>
      <c r="H5999" s="41"/>
      <c r="I5999" s="41"/>
      <c r="J5999" s="41"/>
      <c r="K5999" s="41"/>
      <c r="L5999" s="41"/>
      <c r="M5999" s="92"/>
      <c r="N5999" s="41"/>
      <c r="O5999" s="41"/>
      <c r="P5999" s="41"/>
      <c r="Q5999" s="41"/>
      <c r="R5999" s="41"/>
      <c r="S5999" s="41"/>
      <c r="T5999" s="41"/>
      <c r="U5999" s="47"/>
      <c r="V5999" s="49"/>
      <c r="W5999" s="41"/>
      <c r="X5999" s="41"/>
      <c r="Y5999" s="41"/>
      <c r="AA5999" s="37" t="str">
        <f>IF($I5999&lt;&gt;"",VLOOKUP($I5999,'Valid Values - Search'!$R$4:$T$4719,3,FALSE),"")</f>
        <v/>
      </c>
      <c r="AB5999" s="37" t="str">
        <f>IF($I5999&lt;&gt;"",VLOOKUP($I5999,'Valid Values - Search'!$R$4:$S$4719,2,FALSE),"")</f>
        <v/>
      </c>
      <c r="AC5999" s="38" t="str">
        <f t="shared" si="93"/>
        <v/>
      </c>
      <c r="AD5999" s="38"/>
    </row>
    <row r="6000" spans="1:30">
      <c r="A6000" s="46"/>
      <c r="B6000" s="47"/>
      <c r="C6000" s="49"/>
      <c r="D6000" s="41"/>
      <c r="E6000" s="41"/>
      <c r="F6000" s="41"/>
      <c r="G6000" s="50" t="str">
        <f>IF(A6000&lt;&gt;"",CONCATENATE(A6000,":",YEAR(B6000),IF(MONTH(B6000)&gt;9,MONTH(B6000),CONCATENATE(0,MONTH(B6000))),IF(DAY(B6000)&gt;9,DAY(B6000),CONCATENATE(0,DAY(B6000))),IF(HOUR(C6000)&gt;9,HOUR(C6000),CONCATENATE(0,HOUR(C6000))),IF(MINUTE(C6000)&gt;9,MINUTE(C6000),CONCATENATE(0,MINUTE(C6000))),":",VLOOKUP(F6000,'Valid Values - Results'!$D$4:$F$12,3,FALSE)),"")</f>
        <v/>
      </c>
      <c r="H6000" s="41"/>
      <c r="I6000" s="41"/>
      <c r="J6000" s="41"/>
      <c r="K6000" s="41"/>
      <c r="L6000" s="41"/>
      <c r="M6000" s="92"/>
      <c r="N6000" s="41"/>
      <c r="O6000" s="41"/>
      <c r="P6000" s="41"/>
      <c r="Q6000" s="41"/>
      <c r="R6000" s="41"/>
      <c r="S6000" s="41"/>
      <c r="T6000" s="41"/>
      <c r="U6000" s="47"/>
      <c r="V6000" s="49"/>
      <c r="W6000" s="41"/>
      <c r="X6000" s="41"/>
      <c r="Y6000" s="41"/>
      <c r="AA6000" s="37" t="str">
        <f>IF($I6000&lt;&gt;"",VLOOKUP($I6000,'Valid Values - Search'!$R$4:$T$4719,3,FALSE),"")</f>
        <v/>
      </c>
      <c r="AB6000" s="37" t="str">
        <f>IF($I6000&lt;&gt;"",VLOOKUP($I6000,'Valid Values - Search'!$R$4:$S$4719,2,FALSE),"")</f>
        <v/>
      </c>
      <c r="AC6000" s="38" t="str">
        <f t="shared" si="93"/>
        <v/>
      </c>
      <c r="AD6000" s="38"/>
    </row>
    <row r="6001" spans="1:30">
      <c r="A6001" s="46"/>
      <c r="B6001" s="47"/>
      <c r="C6001" s="49"/>
      <c r="D6001" s="41"/>
      <c r="E6001" s="41"/>
      <c r="F6001" s="41"/>
      <c r="G6001" s="50" t="str">
        <f>IF(A6001&lt;&gt;"",CONCATENATE(A6001,":",YEAR(B6001),IF(MONTH(B6001)&gt;9,MONTH(B6001),CONCATENATE(0,MONTH(B6001))),IF(DAY(B6001)&gt;9,DAY(B6001),CONCATENATE(0,DAY(B6001))),IF(HOUR(C6001)&gt;9,HOUR(C6001),CONCATENATE(0,HOUR(C6001))),IF(MINUTE(C6001)&gt;9,MINUTE(C6001),CONCATENATE(0,MINUTE(C6001))),":",VLOOKUP(F6001,'Valid Values - Results'!$D$4:$F$12,3,FALSE)),"")</f>
        <v/>
      </c>
      <c r="H6001" s="41"/>
      <c r="I6001" s="41"/>
      <c r="J6001" s="41"/>
      <c r="K6001" s="41"/>
      <c r="L6001" s="41"/>
      <c r="M6001" s="92"/>
      <c r="N6001" s="41"/>
      <c r="O6001" s="41"/>
      <c r="P6001" s="41"/>
      <c r="Q6001" s="41"/>
      <c r="R6001" s="41"/>
      <c r="S6001" s="41"/>
      <c r="T6001" s="41"/>
      <c r="U6001" s="47"/>
      <c r="V6001" s="49"/>
      <c r="W6001" s="41"/>
      <c r="X6001" s="41"/>
      <c r="Y6001" s="41"/>
      <c r="AA6001" s="37" t="str">
        <f>IF($I6001&lt;&gt;"",VLOOKUP($I6001,'Valid Values - Search'!$R$4:$T$4719,3,FALSE),"")</f>
        <v/>
      </c>
      <c r="AB6001" s="37" t="str">
        <f>IF($I6001&lt;&gt;"",VLOOKUP($I6001,'Valid Values - Search'!$R$4:$S$4719,2,FALSE),"")</f>
        <v/>
      </c>
      <c r="AC6001" s="38" t="str">
        <f t="shared" si="93"/>
        <v/>
      </c>
      <c r="AD6001" s="38"/>
    </row>
    <row r="6002" spans="1:30">
      <c r="A6002" s="46"/>
      <c r="B6002" s="47"/>
      <c r="C6002" s="49"/>
      <c r="D6002" s="41"/>
      <c r="E6002" s="41"/>
      <c r="F6002" s="41"/>
      <c r="G6002" s="50" t="str">
        <f>IF(A6002&lt;&gt;"",CONCATENATE(A6002,":",YEAR(B6002),IF(MONTH(B6002)&gt;9,MONTH(B6002),CONCATENATE(0,MONTH(B6002))),IF(DAY(B6002)&gt;9,DAY(B6002),CONCATENATE(0,DAY(B6002))),IF(HOUR(C6002)&gt;9,HOUR(C6002),CONCATENATE(0,HOUR(C6002))),IF(MINUTE(C6002)&gt;9,MINUTE(C6002),CONCATENATE(0,MINUTE(C6002))),":",VLOOKUP(F6002,'Valid Values - Results'!$D$4:$F$12,3,FALSE)),"")</f>
        <v/>
      </c>
      <c r="H6002" s="41"/>
      <c r="I6002" s="41"/>
      <c r="J6002" s="41"/>
      <c r="K6002" s="41"/>
      <c r="L6002" s="41"/>
      <c r="M6002" s="92"/>
      <c r="N6002" s="41"/>
      <c r="O6002" s="41"/>
      <c r="P6002" s="41"/>
      <c r="Q6002" s="41"/>
      <c r="R6002" s="41"/>
      <c r="S6002" s="41"/>
      <c r="T6002" s="41"/>
      <c r="U6002" s="47"/>
      <c r="V6002" s="49"/>
      <c r="W6002" s="41"/>
      <c r="X6002" s="41"/>
      <c r="Y6002" s="41"/>
      <c r="AA6002" s="37" t="str">
        <f>IF($I6002&lt;&gt;"",VLOOKUP($I6002,'Valid Values - Search'!$R$4:$T$4719,3,FALSE),"")</f>
        <v/>
      </c>
      <c r="AB6002" s="37" t="str">
        <f>IF($I6002&lt;&gt;"",VLOOKUP($I6002,'Valid Values - Search'!$R$4:$S$4719,2,FALSE),"")</f>
        <v/>
      </c>
      <c r="AC6002" s="38" t="str">
        <f t="shared" si="93"/>
        <v/>
      </c>
      <c r="AD6002" s="38"/>
    </row>
    <row r="6003" spans="1:30">
      <c r="A6003" s="46"/>
      <c r="B6003" s="47"/>
      <c r="C6003" s="49"/>
      <c r="D6003" s="41"/>
      <c r="E6003" s="41"/>
      <c r="F6003" s="41"/>
      <c r="G6003" s="50" t="str">
        <f>IF(A6003&lt;&gt;"",CONCATENATE(A6003,":",YEAR(B6003),IF(MONTH(B6003)&gt;9,MONTH(B6003),CONCATENATE(0,MONTH(B6003))),IF(DAY(B6003)&gt;9,DAY(B6003),CONCATENATE(0,DAY(B6003))),IF(HOUR(C6003)&gt;9,HOUR(C6003),CONCATENATE(0,HOUR(C6003))),IF(MINUTE(C6003)&gt;9,MINUTE(C6003),CONCATENATE(0,MINUTE(C6003))),":",VLOOKUP(F6003,'Valid Values - Results'!$D$4:$F$12,3,FALSE)),"")</f>
        <v/>
      </c>
      <c r="H6003" s="41"/>
      <c r="I6003" s="41"/>
      <c r="J6003" s="41"/>
      <c r="K6003" s="41"/>
      <c r="L6003" s="41"/>
      <c r="M6003" s="92"/>
      <c r="N6003" s="41"/>
      <c r="O6003" s="41"/>
      <c r="P6003" s="41"/>
      <c r="Q6003" s="41"/>
      <c r="R6003" s="41"/>
      <c r="S6003" s="41"/>
      <c r="T6003" s="41"/>
      <c r="U6003" s="47"/>
      <c r="V6003" s="49"/>
      <c r="W6003" s="41"/>
      <c r="X6003" s="41"/>
      <c r="Y6003" s="41"/>
      <c r="AA6003" s="37" t="str">
        <f>IF($I6003&lt;&gt;"",VLOOKUP($I6003,'Valid Values - Search'!$R$4:$T$4719,3,FALSE),"")</f>
        <v/>
      </c>
      <c r="AB6003" s="37" t="str">
        <f>IF($I6003&lt;&gt;"",VLOOKUP($I6003,'Valid Values - Search'!$R$4:$S$4719,2,FALSE),"")</f>
        <v/>
      </c>
      <c r="AC6003" s="38" t="str">
        <f t="shared" si="93"/>
        <v/>
      </c>
      <c r="AD6003" s="38"/>
    </row>
    <row r="6004" spans="1:30">
      <c r="A6004" s="46"/>
      <c r="B6004" s="47"/>
      <c r="C6004" s="49"/>
      <c r="D6004" s="41"/>
      <c r="E6004" s="41"/>
      <c r="F6004" s="41"/>
      <c r="G6004" s="50" t="str">
        <f>IF(A6004&lt;&gt;"",CONCATENATE(A6004,":",YEAR(B6004),IF(MONTH(B6004)&gt;9,MONTH(B6004),CONCATENATE(0,MONTH(B6004))),IF(DAY(B6004)&gt;9,DAY(B6004),CONCATENATE(0,DAY(B6004))),IF(HOUR(C6004)&gt;9,HOUR(C6004),CONCATENATE(0,HOUR(C6004))),IF(MINUTE(C6004)&gt;9,MINUTE(C6004),CONCATENATE(0,MINUTE(C6004))),":",VLOOKUP(F6004,'Valid Values - Results'!$D$4:$F$12,3,FALSE)),"")</f>
        <v/>
      </c>
      <c r="H6004" s="41"/>
      <c r="I6004" s="41"/>
      <c r="J6004" s="41"/>
      <c r="K6004" s="41"/>
      <c r="L6004" s="41"/>
      <c r="M6004" s="92"/>
      <c r="N6004" s="41"/>
      <c r="O6004" s="41"/>
      <c r="P6004" s="41"/>
      <c r="Q6004" s="41"/>
      <c r="R6004" s="41"/>
      <c r="S6004" s="41"/>
      <c r="T6004" s="41"/>
      <c r="U6004" s="47"/>
      <c r="V6004" s="49"/>
      <c r="W6004" s="41"/>
      <c r="X6004" s="41"/>
      <c r="Y6004" s="41"/>
      <c r="AA6004" s="37" t="str">
        <f>IF($I6004&lt;&gt;"",VLOOKUP($I6004,'Valid Values - Search'!$R$4:$T$4719,3,FALSE),"")</f>
        <v/>
      </c>
      <c r="AB6004" s="37" t="str">
        <f>IF($I6004&lt;&gt;"",VLOOKUP($I6004,'Valid Values - Search'!$R$4:$S$4719,2,FALSE),"")</f>
        <v/>
      </c>
      <c r="AC6004" s="38" t="str">
        <f t="shared" si="93"/>
        <v/>
      </c>
      <c r="AD6004" s="38"/>
    </row>
    <row r="6005" spans="1:30">
      <c r="A6005" s="46"/>
      <c r="B6005" s="47"/>
      <c r="C6005" s="49"/>
      <c r="D6005" s="41"/>
      <c r="E6005" s="41"/>
      <c r="F6005" s="41"/>
      <c r="G6005" s="50" t="str">
        <f>IF(A6005&lt;&gt;"",CONCATENATE(A6005,":",YEAR(B6005),IF(MONTH(B6005)&gt;9,MONTH(B6005),CONCATENATE(0,MONTH(B6005))),IF(DAY(B6005)&gt;9,DAY(B6005),CONCATENATE(0,DAY(B6005))),IF(HOUR(C6005)&gt;9,HOUR(C6005),CONCATENATE(0,HOUR(C6005))),IF(MINUTE(C6005)&gt;9,MINUTE(C6005),CONCATENATE(0,MINUTE(C6005))),":",VLOOKUP(F6005,'Valid Values - Results'!$D$4:$F$12,3,FALSE)),"")</f>
        <v/>
      </c>
      <c r="H6005" s="41"/>
      <c r="I6005" s="41"/>
      <c r="J6005" s="41"/>
      <c r="K6005" s="41"/>
      <c r="L6005" s="41"/>
      <c r="M6005" s="92"/>
      <c r="N6005" s="41"/>
      <c r="O6005" s="41"/>
      <c r="P6005" s="41"/>
      <c r="Q6005" s="41"/>
      <c r="R6005" s="41"/>
      <c r="S6005" s="41"/>
      <c r="T6005" s="41"/>
      <c r="U6005" s="47"/>
      <c r="V6005" s="49"/>
      <c r="W6005" s="41"/>
      <c r="X6005" s="41"/>
      <c r="Y6005" s="41"/>
      <c r="AA6005" s="37" t="str">
        <f>IF($I6005&lt;&gt;"",VLOOKUP($I6005,'Valid Values - Search'!$R$4:$T$4719,3,FALSE),"")</f>
        <v/>
      </c>
      <c r="AB6005" s="37" t="str">
        <f>IF($I6005&lt;&gt;"",VLOOKUP($I6005,'Valid Values - Search'!$R$4:$S$4719,2,FALSE),"")</f>
        <v/>
      </c>
      <c r="AC6005" s="38" t="str">
        <f t="shared" si="93"/>
        <v/>
      </c>
      <c r="AD6005" s="38"/>
    </row>
    <row r="6006" spans="1:30">
      <c r="A6006" s="46"/>
      <c r="B6006" s="47"/>
      <c r="C6006" s="49"/>
      <c r="D6006" s="41"/>
      <c r="E6006" s="41"/>
      <c r="F6006" s="41"/>
      <c r="G6006" s="50" t="str">
        <f>IF(A6006&lt;&gt;"",CONCATENATE(A6006,":",YEAR(B6006),IF(MONTH(B6006)&gt;9,MONTH(B6006),CONCATENATE(0,MONTH(B6006))),IF(DAY(B6006)&gt;9,DAY(B6006),CONCATENATE(0,DAY(B6006))),IF(HOUR(C6006)&gt;9,HOUR(C6006),CONCATENATE(0,HOUR(C6006))),IF(MINUTE(C6006)&gt;9,MINUTE(C6006),CONCATENATE(0,MINUTE(C6006))),":",VLOOKUP(F6006,'Valid Values - Results'!$D$4:$F$12,3,FALSE)),"")</f>
        <v/>
      </c>
      <c r="H6006" s="41"/>
      <c r="I6006" s="41"/>
      <c r="J6006" s="41"/>
      <c r="K6006" s="41"/>
      <c r="L6006" s="41"/>
      <c r="M6006" s="92"/>
      <c r="N6006" s="41"/>
      <c r="O6006" s="41"/>
      <c r="P6006" s="41"/>
      <c r="Q6006" s="41"/>
      <c r="R6006" s="41"/>
      <c r="S6006" s="41"/>
      <c r="T6006" s="41"/>
      <c r="U6006" s="47"/>
      <c r="V6006" s="49"/>
      <c r="W6006" s="41"/>
      <c r="X6006" s="41"/>
      <c r="Y6006" s="41"/>
      <c r="AA6006" s="37" t="str">
        <f>IF($I6006&lt;&gt;"",VLOOKUP($I6006,'Valid Values - Search'!$R$4:$T$4719,3,FALSE),"")</f>
        <v/>
      </c>
      <c r="AB6006" s="37" t="str">
        <f>IF($I6006&lt;&gt;"",VLOOKUP($I6006,'Valid Values - Search'!$R$4:$S$4719,2,FALSE),"")</f>
        <v/>
      </c>
      <c r="AC6006" s="38" t="str">
        <f t="shared" si="93"/>
        <v/>
      </c>
      <c r="AD6006" s="38"/>
    </row>
    <row r="6007" spans="1:30">
      <c r="A6007" s="46"/>
      <c r="B6007" s="47"/>
      <c r="C6007" s="49"/>
      <c r="D6007" s="41"/>
      <c r="E6007" s="41"/>
      <c r="F6007" s="41"/>
      <c r="G6007" s="50" t="str">
        <f>IF(A6007&lt;&gt;"",CONCATENATE(A6007,":",YEAR(B6007),IF(MONTH(B6007)&gt;9,MONTH(B6007),CONCATENATE(0,MONTH(B6007))),IF(DAY(B6007)&gt;9,DAY(B6007),CONCATENATE(0,DAY(B6007))),IF(HOUR(C6007)&gt;9,HOUR(C6007),CONCATENATE(0,HOUR(C6007))),IF(MINUTE(C6007)&gt;9,MINUTE(C6007),CONCATENATE(0,MINUTE(C6007))),":",VLOOKUP(F6007,'Valid Values - Results'!$D$4:$F$12,3,FALSE)),"")</f>
        <v/>
      </c>
      <c r="H6007" s="41"/>
      <c r="I6007" s="41"/>
      <c r="J6007" s="41"/>
      <c r="K6007" s="41"/>
      <c r="L6007" s="41"/>
      <c r="M6007" s="92"/>
      <c r="N6007" s="41"/>
      <c r="O6007" s="41"/>
      <c r="P6007" s="41"/>
      <c r="Q6007" s="41"/>
      <c r="R6007" s="41"/>
      <c r="S6007" s="41"/>
      <c r="T6007" s="41"/>
      <c r="U6007" s="47"/>
      <c r="V6007" s="49"/>
      <c r="W6007" s="41"/>
      <c r="X6007" s="41"/>
      <c r="Y6007" s="41"/>
      <c r="AA6007" s="37" t="str">
        <f>IF($I6007&lt;&gt;"",VLOOKUP($I6007,'Valid Values - Search'!$R$4:$T$4719,3,FALSE),"")</f>
        <v/>
      </c>
      <c r="AB6007" s="37" t="str">
        <f>IF($I6007&lt;&gt;"",VLOOKUP($I6007,'Valid Values - Search'!$R$4:$S$4719,2,FALSE),"")</f>
        <v/>
      </c>
      <c r="AC6007" s="38" t="str">
        <f t="shared" si="93"/>
        <v/>
      </c>
      <c r="AD6007" s="38"/>
    </row>
    <row r="6008" spans="1:30">
      <c r="A6008" s="46"/>
      <c r="B6008" s="47"/>
      <c r="C6008" s="49"/>
      <c r="D6008" s="41"/>
      <c r="E6008" s="41"/>
      <c r="F6008" s="41"/>
      <c r="G6008" s="50" t="str">
        <f>IF(A6008&lt;&gt;"",CONCATENATE(A6008,":",YEAR(B6008),IF(MONTH(B6008)&gt;9,MONTH(B6008),CONCATENATE(0,MONTH(B6008))),IF(DAY(B6008)&gt;9,DAY(B6008),CONCATENATE(0,DAY(B6008))),IF(HOUR(C6008)&gt;9,HOUR(C6008),CONCATENATE(0,HOUR(C6008))),IF(MINUTE(C6008)&gt;9,MINUTE(C6008),CONCATENATE(0,MINUTE(C6008))),":",VLOOKUP(F6008,'Valid Values - Results'!$D$4:$F$12,3,FALSE)),"")</f>
        <v/>
      </c>
      <c r="H6008" s="41"/>
      <c r="I6008" s="41"/>
      <c r="J6008" s="41"/>
      <c r="K6008" s="41"/>
      <c r="L6008" s="41"/>
      <c r="M6008" s="92"/>
      <c r="N6008" s="41"/>
      <c r="O6008" s="41"/>
      <c r="P6008" s="41"/>
      <c r="Q6008" s="41"/>
      <c r="R6008" s="41"/>
      <c r="S6008" s="41"/>
      <c r="T6008" s="41"/>
      <c r="U6008" s="47"/>
      <c r="V6008" s="49"/>
      <c r="W6008" s="41"/>
      <c r="X6008" s="41"/>
      <c r="Y6008" s="41"/>
      <c r="AA6008" s="37" t="str">
        <f>IF($I6008&lt;&gt;"",VLOOKUP($I6008,'Valid Values - Search'!$R$4:$T$4719,3,FALSE),"")</f>
        <v/>
      </c>
      <c r="AB6008" s="37" t="str">
        <f>IF($I6008&lt;&gt;"",VLOOKUP($I6008,'Valid Values - Search'!$R$4:$S$4719,2,FALSE),"")</f>
        <v/>
      </c>
      <c r="AC6008" s="38" t="str">
        <f t="shared" si="93"/>
        <v/>
      </c>
      <c r="AD6008" s="38"/>
    </row>
    <row r="6009" spans="1:30">
      <c r="A6009" s="46"/>
      <c r="B6009" s="47"/>
      <c r="C6009" s="49"/>
      <c r="D6009" s="41"/>
      <c r="E6009" s="41"/>
      <c r="F6009" s="41"/>
      <c r="G6009" s="50" t="str">
        <f>IF(A6009&lt;&gt;"",CONCATENATE(A6009,":",YEAR(B6009),IF(MONTH(B6009)&gt;9,MONTH(B6009),CONCATENATE(0,MONTH(B6009))),IF(DAY(B6009)&gt;9,DAY(B6009),CONCATENATE(0,DAY(B6009))),IF(HOUR(C6009)&gt;9,HOUR(C6009),CONCATENATE(0,HOUR(C6009))),IF(MINUTE(C6009)&gt;9,MINUTE(C6009),CONCATENATE(0,MINUTE(C6009))),":",VLOOKUP(F6009,'Valid Values - Results'!$D$4:$F$12,3,FALSE)),"")</f>
        <v/>
      </c>
      <c r="H6009" s="41"/>
      <c r="I6009" s="41"/>
      <c r="J6009" s="41"/>
      <c r="K6009" s="41"/>
      <c r="L6009" s="41"/>
      <c r="M6009" s="92"/>
      <c r="N6009" s="41"/>
      <c r="O6009" s="41"/>
      <c r="P6009" s="41"/>
      <c r="Q6009" s="41"/>
      <c r="R6009" s="41"/>
      <c r="S6009" s="41"/>
      <c r="T6009" s="41"/>
      <c r="U6009" s="47"/>
      <c r="V6009" s="49"/>
      <c r="W6009" s="41"/>
      <c r="X6009" s="41"/>
      <c r="Y6009" s="41"/>
      <c r="AA6009" s="37" t="str">
        <f>IF($I6009&lt;&gt;"",VLOOKUP($I6009,'Valid Values - Search'!$R$4:$T$4719,3,FALSE),"")</f>
        <v/>
      </c>
      <c r="AB6009" s="37" t="str">
        <f>IF($I6009&lt;&gt;"",VLOOKUP($I6009,'Valid Values - Search'!$R$4:$S$4719,2,FALSE),"")</f>
        <v/>
      </c>
      <c r="AC6009" s="38" t="str">
        <f t="shared" si="93"/>
        <v/>
      </c>
      <c r="AD6009" s="38"/>
    </row>
    <row r="6010" spans="1:30">
      <c r="A6010" s="46"/>
      <c r="B6010" s="47"/>
      <c r="C6010" s="49"/>
      <c r="D6010" s="41"/>
      <c r="E6010" s="41"/>
      <c r="F6010" s="41"/>
      <c r="G6010" s="50" t="str">
        <f>IF(A6010&lt;&gt;"",CONCATENATE(A6010,":",YEAR(B6010),IF(MONTH(B6010)&gt;9,MONTH(B6010),CONCATENATE(0,MONTH(B6010))),IF(DAY(B6010)&gt;9,DAY(B6010),CONCATENATE(0,DAY(B6010))),IF(HOUR(C6010)&gt;9,HOUR(C6010),CONCATENATE(0,HOUR(C6010))),IF(MINUTE(C6010)&gt;9,MINUTE(C6010),CONCATENATE(0,MINUTE(C6010))),":",VLOOKUP(F6010,'Valid Values - Results'!$D$4:$F$12,3,FALSE)),"")</f>
        <v/>
      </c>
      <c r="H6010" s="41"/>
      <c r="I6010" s="41"/>
      <c r="J6010" s="41"/>
      <c r="K6010" s="41"/>
      <c r="L6010" s="41"/>
      <c r="M6010" s="92"/>
      <c r="N6010" s="41"/>
      <c r="O6010" s="41"/>
      <c r="P6010" s="41"/>
      <c r="Q6010" s="41"/>
      <c r="R6010" s="41"/>
      <c r="S6010" s="41"/>
      <c r="T6010" s="41"/>
      <c r="U6010" s="47"/>
      <c r="V6010" s="49"/>
      <c r="W6010" s="41"/>
      <c r="X6010" s="41"/>
      <c r="Y6010" s="41"/>
      <c r="AA6010" s="37" t="str">
        <f>IF($I6010&lt;&gt;"",VLOOKUP($I6010,'Valid Values - Search'!$R$4:$T$4719,3,FALSE),"")</f>
        <v/>
      </c>
      <c r="AB6010" s="37" t="str">
        <f>IF($I6010&lt;&gt;"",VLOOKUP($I6010,'Valid Values - Search'!$R$4:$S$4719,2,FALSE),"")</f>
        <v/>
      </c>
      <c r="AC6010" s="38" t="str">
        <f t="shared" si="93"/>
        <v/>
      </c>
      <c r="AD6010" s="38"/>
    </row>
    <row r="6011" spans="1:30">
      <c r="A6011" s="46"/>
      <c r="B6011" s="47"/>
      <c r="C6011" s="49"/>
      <c r="D6011" s="41"/>
      <c r="E6011" s="41"/>
      <c r="F6011" s="41"/>
      <c r="G6011" s="50" t="str">
        <f>IF(A6011&lt;&gt;"",CONCATENATE(A6011,":",YEAR(B6011),IF(MONTH(B6011)&gt;9,MONTH(B6011),CONCATENATE(0,MONTH(B6011))),IF(DAY(B6011)&gt;9,DAY(B6011),CONCATENATE(0,DAY(B6011))),IF(HOUR(C6011)&gt;9,HOUR(C6011),CONCATENATE(0,HOUR(C6011))),IF(MINUTE(C6011)&gt;9,MINUTE(C6011),CONCATENATE(0,MINUTE(C6011))),":",VLOOKUP(F6011,'Valid Values - Results'!$D$4:$F$12,3,FALSE)),"")</f>
        <v/>
      </c>
      <c r="H6011" s="41"/>
      <c r="I6011" s="41"/>
      <c r="J6011" s="41"/>
      <c r="K6011" s="41"/>
      <c r="L6011" s="41"/>
      <c r="M6011" s="92"/>
      <c r="N6011" s="41"/>
      <c r="O6011" s="41"/>
      <c r="P6011" s="41"/>
      <c r="Q6011" s="41"/>
      <c r="R6011" s="41"/>
      <c r="S6011" s="41"/>
      <c r="T6011" s="41"/>
      <c r="U6011" s="47"/>
      <c r="V6011" s="49"/>
      <c r="W6011" s="41"/>
      <c r="X6011" s="41"/>
      <c r="Y6011" s="41"/>
      <c r="AA6011" s="37" t="str">
        <f>IF($I6011&lt;&gt;"",VLOOKUP($I6011,'Valid Values - Search'!$R$4:$T$4719,3,FALSE),"")</f>
        <v/>
      </c>
      <c r="AB6011" s="37" t="str">
        <f>IF($I6011&lt;&gt;"",VLOOKUP($I6011,'Valid Values - Search'!$R$4:$S$4719,2,FALSE),"")</f>
        <v/>
      </c>
      <c r="AC6011" s="38" t="str">
        <f t="shared" si="93"/>
        <v/>
      </c>
      <c r="AD6011" s="38"/>
    </row>
    <row r="6012" spans="1:30">
      <c r="A6012" s="46"/>
      <c r="B6012" s="47"/>
      <c r="C6012" s="49"/>
      <c r="D6012" s="41"/>
      <c r="E6012" s="41"/>
      <c r="F6012" s="41"/>
      <c r="G6012" s="50" t="str">
        <f>IF(A6012&lt;&gt;"",CONCATENATE(A6012,":",YEAR(B6012),IF(MONTH(B6012)&gt;9,MONTH(B6012),CONCATENATE(0,MONTH(B6012))),IF(DAY(B6012)&gt;9,DAY(B6012),CONCATENATE(0,DAY(B6012))),IF(HOUR(C6012)&gt;9,HOUR(C6012),CONCATENATE(0,HOUR(C6012))),IF(MINUTE(C6012)&gt;9,MINUTE(C6012),CONCATENATE(0,MINUTE(C6012))),":",VLOOKUP(F6012,'Valid Values - Results'!$D$4:$F$12,3,FALSE)),"")</f>
        <v/>
      </c>
      <c r="H6012" s="41"/>
      <c r="I6012" s="41"/>
      <c r="J6012" s="41"/>
      <c r="K6012" s="41"/>
      <c r="L6012" s="41"/>
      <c r="M6012" s="92"/>
      <c r="N6012" s="41"/>
      <c r="O6012" s="41"/>
      <c r="P6012" s="41"/>
      <c r="Q6012" s="41"/>
      <c r="R6012" s="41"/>
      <c r="S6012" s="41"/>
      <c r="T6012" s="41"/>
      <c r="U6012" s="47"/>
      <c r="V6012" s="49"/>
      <c r="W6012" s="41"/>
      <c r="X6012" s="41"/>
      <c r="Y6012" s="41"/>
      <c r="AA6012" s="37" t="str">
        <f>IF($I6012&lt;&gt;"",VLOOKUP($I6012,'Valid Values - Search'!$R$4:$T$4719,3,FALSE),"")</f>
        <v/>
      </c>
      <c r="AB6012" s="37" t="str">
        <f>IF($I6012&lt;&gt;"",VLOOKUP($I6012,'Valid Values - Search'!$R$4:$S$4719,2,FALSE),"")</f>
        <v/>
      </c>
      <c r="AC6012" s="38" t="str">
        <f t="shared" si="93"/>
        <v/>
      </c>
      <c r="AD6012" s="38"/>
    </row>
    <row r="6013" spans="1:30">
      <c r="A6013" s="46"/>
      <c r="B6013" s="47"/>
      <c r="C6013" s="49"/>
      <c r="D6013" s="41"/>
      <c r="E6013" s="41"/>
      <c r="F6013" s="41"/>
      <c r="G6013" s="50" t="str">
        <f>IF(A6013&lt;&gt;"",CONCATENATE(A6013,":",YEAR(B6013),IF(MONTH(B6013)&gt;9,MONTH(B6013),CONCATENATE(0,MONTH(B6013))),IF(DAY(B6013)&gt;9,DAY(B6013),CONCATENATE(0,DAY(B6013))),IF(HOUR(C6013)&gt;9,HOUR(C6013),CONCATENATE(0,HOUR(C6013))),IF(MINUTE(C6013)&gt;9,MINUTE(C6013),CONCATENATE(0,MINUTE(C6013))),":",VLOOKUP(F6013,'Valid Values - Results'!$D$4:$F$12,3,FALSE)),"")</f>
        <v/>
      </c>
      <c r="H6013" s="41"/>
      <c r="I6013" s="41"/>
      <c r="J6013" s="41"/>
      <c r="K6013" s="41"/>
      <c r="L6013" s="41"/>
      <c r="M6013" s="92"/>
      <c r="N6013" s="41"/>
      <c r="O6013" s="41"/>
      <c r="P6013" s="41"/>
      <c r="Q6013" s="41"/>
      <c r="R6013" s="41"/>
      <c r="S6013" s="41"/>
      <c r="T6013" s="41"/>
      <c r="U6013" s="47"/>
      <c r="V6013" s="49"/>
      <c r="W6013" s="41"/>
      <c r="X6013" s="41"/>
      <c r="Y6013" s="41"/>
      <c r="AA6013" s="37" t="str">
        <f>IF($I6013&lt;&gt;"",VLOOKUP($I6013,'Valid Values - Search'!$R$4:$T$4719,3,FALSE),"")</f>
        <v/>
      </c>
      <c r="AB6013" s="37" t="str">
        <f>IF($I6013&lt;&gt;"",VLOOKUP($I6013,'Valid Values - Search'!$R$4:$S$4719,2,FALSE),"")</f>
        <v/>
      </c>
      <c r="AC6013" s="38" t="str">
        <f t="shared" si="93"/>
        <v/>
      </c>
      <c r="AD6013" s="38"/>
    </row>
    <row r="6014" spans="1:30">
      <c r="A6014" s="46"/>
      <c r="B6014" s="47"/>
      <c r="C6014" s="49"/>
      <c r="D6014" s="41"/>
      <c r="E6014" s="41"/>
      <c r="F6014" s="41"/>
      <c r="G6014" s="50" t="str">
        <f>IF(A6014&lt;&gt;"",CONCATENATE(A6014,":",YEAR(B6014),IF(MONTH(B6014)&gt;9,MONTH(B6014),CONCATENATE(0,MONTH(B6014))),IF(DAY(B6014)&gt;9,DAY(B6014),CONCATENATE(0,DAY(B6014))),IF(HOUR(C6014)&gt;9,HOUR(C6014),CONCATENATE(0,HOUR(C6014))),IF(MINUTE(C6014)&gt;9,MINUTE(C6014),CONCATENATE(0,MINUTE(C6014))),":",VLOOKUP(F6014,'Valid Values - Results'!$D$4:$F$12,3,FALSE)),"")</f>
        <v/>
      </c>
      <c r="H6014" s="41"/>
      <c r="I6014" s="41"/>
      <c r="J6014" s="41"/>
      <c r="K6014" s="41"/>
      <c r="L6014" s="41"/>
      <c r="M6014" s="92"/>
      <c r="N6014" s="41"/>
      <c r="O6014" s="41"/>
      <c r="P6014" s="41"/>
      <c r="Q6014" s="41"/>
      <c r="R6014" s="41"/>
      <c r="S6014" s="41"/>
      <c r="T6014" s="41"/>
      <c r="U6014" s="47"/>
      <c r="V6014" s="49"/>
      <c r="W6014" s="41"/>
      <c r="X6014" s="41"/>
      <c r="Y6014" s="41"/>
      <c r="AA6014" s="37" t="str">
        <f>IF($I6014&lt;&gt;"",VLOOKUP($I6014,'Valid Values - Search'!$R$4:$T$4719,3,FALSE),"")</f>
        <v/>
      </c>
      <c r="AB6014" s="37" t="str">
        <f>IF($I6014&lt;&gt;"",VLOOKUP($I6014,'Valid Values - Search'!$R$4:$S$4719,2,FALSE),"")</f>
        <v/>
      </c>
      <c r="AC6014" s="38" t="str">
        <f t="shared" si="93"/>
        <v/>
      </c>
      <c r="AD6014" s="38"/>
    </row>
    <row r="6015" spans="1:30">
      <c r="A6015" s="46"/>
      <c r="B6015" s="47"/>
      <c r="C6015" s="49"/>
      <c r="D6015" s="41"/>
      <c r="E6015" s="41"/>
      <c r="F6015" s="41"/>
      <c r="G6015" s="50" t="str">
        <f>IF(A6015&lt;&gt;"",CONCATENATE(A6015,":",YEAR(B6015),IF(MONTH(B6015)&gt;9,MONTH(B6015),CONCATENATE(0,MONTH(B6015))),IF(DAY(B6015)&gt;9,DAY(B6015),CONCATENATE(0,DAY(B6015))),IF(HOUR(C6015)&gt;9,HOUR(C6015),CONCATENATE(0,HOUR(C6015))),IF(MINUTE(C6015)&gt;9,MINUTE(C6015),CONCATENATE(0,MINUTE(C6015))),":",VLOOKUP(F6015,'Valid Values - Results'!$D$4:$F$12,3,FALSE)),"")</f>
        <v/>
      </c>
      <c r="H6015" s="41"/>
      <c r="I6015" s="41"/>
      <c r="J6015" s="41"/>
      <c r="K6015" s="41"/>
      <c r="L6015" s="41"/>
      <c r="M6015" s="92"/>
      <c r="N6015" s="41"/>
      <c r="O6015" s="41"/>
      <c r="P6015" s="41"/>
      <c r="Q6015" s="41"/>
      <c r="R6015" s="41"/>
      <c r="S6015" s="41"/>
      <c r="T6015" s="41"/>
      <c r="U6015" s="47"/>
      <c r="V6015" s="49"/>
      <c r="W6015" s="41"/>
      <c r="X6015" s="41"/>
      <c r="Y6015" s="41"/>
      <c r="AA6015" s="37" t="str">
        <f>IF($I6015&lt;&gt;"",VLOOKUP($I6015,'Valid Values - Search'!$R$4:$T$4719,3,FALSE),"")</f>
        <v/>
      </c>
      <c r="AB6015" s="37" t="str">
        <f>IF($I6015&lt;&gt;"",VLOOKUP($I6015,'Valid Values - Search'!$R$4:$S$4719,2,FALSE),"")</f>
        <v/>
      </c>
      <c r="AC6015" s="38" t="str">
        <f t="shared" si="93"/>
        <v/>
      </c>
      <c r="AD6015" s="38"/>
    </row>
    <row r="6016" spans="1:30">
      <c r="A6016" s="46"/>
      <c r="B6016" s="47"/>
      <c r="C6016" s="49"/>
      <c r="D6016" s="41"/>
      <c r="E6016" s="41"/>
      <c r="F6016" s="41"/>
      <c r="G6016" s="50" t="str">
        <f>IF(A6016&lt;&gt;"",CONCATENATE(A6016,":",YEAR(B6016),IF(MONTH(B6016)&gt;9,MONTH(B6016),CONCATENATE(0,MONTH(B6016))),IF(DAY(B6016)&gt;9,DAY(B6016),CONCATENATE(0,DAY(B6016))),IF(HOUR(C6016)&gt;9,HOUR(C6016),CONCATENATE(0,HOUR(C6016))),IF(MINUTE(C6016)&gt;9,MINUTE(C6016),CONCATENATE(0,MINUTE(C6016))),":",VLOOKUP(F6016,'Valid Values - Results'!$D$4:$F$12,3,FALSE)),"")</f>
        <v/>
      </c>
      <c r="H6016" s="41"/>
      <c r="I6016" s="41"/>
      <c r="J6016" s="41"/>
      <c r="K6016" s="41"/>
      <c r="L6016" s="41"/>
      <c r="M6016" s="92"/>
      <c r="N6016" s="41"/>
      <c r="O6016" s="41"/>
      <c r="P6016" s="41"/>
      <c r="Q6016" s="41"/>
      <c r="R6016" s="41"/>
      <c r="S6016" s="41"/>
      <c r="T6016" s="41"/>
      <c r="U6016" s="47"/>
      <c r="V6016" s="49"/>
      <c r="W6016" s="41"/>
      <c r="X6016" s="41"/>
      <c r="Y6016" s="41"/>
      <c r="AA6016" s="37" t="str">
        <f>IF($I6016&lt;&gt;"",VLOOKUP($I6016,'Valid Values - Search'!$R$4:$T$4719,3,FALSE),"")</f>
        <v/>
      </c>
      <c r="AB6016" s="37" t="str">
        <f>IF($I6016&lt;&gt;"",VLOOKUP($I6016,'Valid Values - Search'!$R$4:$S$4719,2,FALSE),"")</f>
        <v/>
      </c>
      <c r="AC6016" s="38" t="str">
        <f t="shared" si="93"/>
        <v/>
      </c>
      <c r="AD6016" s="38"/>
    </row>
    <row r="6017" spans="1:30">
      <c r="A6017" s="46"/>
      <c r="B6017" s="47"/>
      <c r="C6017" s="49"/>
      <c r="D6017" s="41"/>
      <c r="E6017" s="41"/>
      <c r="F6017" s="41"/>
      <c r="G6017" s="50" t="str">
        <f>IF(A6017&lt;&gt;"",CONCATENATE(A6017,":",YEAR(B6017),IF(MONTH(B6017)&gt;9,MONTH(B6017),CONCATENATE(0,MONTH(B6017))),IF(DAY(B6017)&gt;9,DAY(B6017),CONCATENATE(0,DAY(B6017))),IF(HOUR(C6017)&gt;9,HOUR(C6017),CONCATENATE(0,HOUR(C6017))),IF(MINUTE(C6017)&gt;9,MINUTE(C6017),CONCATENATE(0,MINUTE(C6017))),":",VLOOKUP(F6017,'Valid Values - Results'!$D$4:$F$12,3,FALSE)),"")</f>
        <v/>
      </c>
      <c r="H6017" s="41"/>
      <c r="I6017" s="41"/>
      <c r="J6017" s="41"/>
      <c r="K6017" s="41"/>
      <c r="L6017" s="41"/>
      <c r="M6017" s="92"/>
      <c r="N6017" s="41"/>
      <c r="O6017" s="41"/>
      <c r="P6017" s="41"/>
      <c r="Q6017" s="41"/>
      <c r="R6017" s="41"/>
      <c r="S6017" s="41"/>
      <c r="T6017" s="41"/>
      <c r="U6017" s="47"/>
      <c r="V6017" s="49"/>
      <c r="W6017" s="41"/>
      <c r="X6017" s="41"/>
      <c r="Y6017" s="41"/>
      <c r="AA6017" s="37" t="str">
        <f>IF($I6017&lt;&gt;"",VLOOKUP($I6017,'Valid Values - Search'!$R$4:$T$4719,3,FALSE),"")</f>
        <v/>
      </c>
      <c r="AB6017" s="37" t="str">
        <f>IF($I6017&lt;&gt;"",VLOOKUP($I6017,'Valid Values - Search'!$R$4:$S$4719,2,FALSE),"")</f>
        <v/>
      </c>
      <c r="AC6017" s="38" t="str">
        <f t="shared" si="93"/>
        <v/>
      </c>
      <c r="AD6017" s="38"/>
    </row>
    <row r="6018" spans="1:30">
      <c r="A6018" s="46"/>
      <c r="B6018" s="47"/>
      <c r="C6018" s="49"/>
      <c r="D6018" s="41"/>
      <c r="E6018" s="41"/>
      <c r="F6018" s="41"/>
      <c r="G6018" s="50" t="str">
        <f>IF(A6018&lt;&gt;"",CONCATENATE(A6018,":",YEAR(B6018),IF(MONTH(B6018)&gt;9,MONTH(B6018),CONCATENATE(0,MONTH(B6018))),IF(DAY(B6018)&gt;9,DAY(B6018),CONCATENATE(0,DAY(B6018))),IF(HOUR(C6018)&gt;9,HOUR(C6018),CONCATENATE(0,HOUR(C6018))),IF(MINUTE(C6018)&gt;9,MINUTE(C6018),CONCATENATE(0,MINUTE(C6018))),":",VLOOKUP(F6018,'Valid Values - Results'!$D$4:$F$12,3,FALSE)),"")</f>
        <v/>
      </c>
      <c r="H6018" s="41"/>
      <c r="I6018" s="41"/>
      <c r="J6018" s="41"/>
      <c r="K6018" s="41"/>
      <c r="L6018" s="41"/>
      <c r="M6018" s="92"/>
      <c r="N6018" s="41"/>
      <c r="O6018" s="41"/>
      <c r="P6018" s="41"/>
      <c r="Q6018" s="41"/>
      <c r="R6018" s="41"/>
      <c r="S6018" s="41"/>
      <c r="T6018" s="41"/>
      <c r="U6018" s="47"/>
      <c r="V6018" s="49"/>
      <c r="W6018" s="41"/>
      <c r="X6018" s="41"/>
      <c r="Y6018" s="41"/>
      <c r="AA6018" s="37" t="str">
        <f>IF($I6018&lt;&gt;"",VLOOKUP($I6018,'Valid Values - Search'!$R$4:$T$4719,3,FALSE),"")</f>
        <v/>
      </c>
      <c r="AB6018" s="37" t="str">
        <f>IF($I6018&lt;&gt;"",VLOOKUP($I6018,'Valid Values - Search'!$R$4:$S$4719,2,FALSE),"")</f>
        <v/>
      </c>
      <c r="AC6018" s="38" t="str">
        <f t="shared" ref="AC6018:AC6081" si="94">IF($V6018&lt;&gt;"",$D6018,"")</f>
        <v/>
      </c>
      <c r="AD6018" s="38"/>
    </row>
    <row r="6019" spans="1:30">
      <c r="A6019" s="46"/>
      <c r="B6019" s="47"/>
      <c r="C6019" s="49"/>
      <c r="D6019" s="41"/>
      <c r="E6019" s="41"/>
      <c r="F6019" s="41"/>
      <c r="G6019" s="50" t="str">
        <f>IF(A6019&lt;&gt;"",CONCATENATE(A6019,":",YEAR(B6019),IF(MONTH(B6019)&gt;9,MONTH(B6019),CONCATENATE(0,MONTH(B6019))),IF(DAY(B6019)&gt;9,DAY(B6019),CONCATENATE(0,DAY(B6019))),IF(HOUR(C6019)&gt;9,HOUR(C6019),CONCATENATE(0,HOUR(C6019))),IF(MINUTE(C6019)&gt;9,MINUTE(C6019),CONCATENATE(0,MINUTE(C6019))),":",VLOOKUP(F6019,'Valid Values - Results'!$D$4:$F$12,3,FALSE)),"")</f>
        <v/>
      </c>
      <c r="H6019" s="41"/>
      <c r="I6019" s="41"/>
      <c r="J6019" s="41"/>
      <c r="K6019" s="41"/>
      <c r="L6019" s="41"/>
      <c r="M6019" s="92"/>
      <c r="N6019" s="41"/>
      <c r="O6019" s="41"/>
      <c r="P6019" s="41"/>
      <c r="Q6019" s="41"/>
      <c r="R6019" s="41"/>
      <c r="S6019" s="41"/>
      <c r="T6019" s="41"/>
      <c r="U6019" s="47"/>
      <c r="V6019" s="49"/>
      <c r="W6019" s="41"/>
      <c r="X6019" s="41"/>
      <c r="Y6019" s="41"/>
      <c r="AA6019" s="37" t="str">
        <f>IF($I6019&lt;&gt;"",VLOOKUP($I6019,'Valid Values - Search'!$R$4:$T$4719,3,FALSE),"")</f>
        <v/>
      </c>
      <c r="AB6019" s="37" t="str">
        <f>IF($I6019&lt;&gt;"",VLOOKUP($I6019,'Valid Values - Search'!$R$4:$S$4719,2,FALSE),"")</f>
        <v/>
      </c>
      <c r="AC6019" s="38" t="str">
        <f t="shared" si="94"/>
        <v/>
      </c>
      <c r="AD6019" s="38"/>
    </row>
    <row r="6020" spans="1:30">
      <c r="A6020" s="46"/>
      <c r="B6020" s="47"/>
      <c r="C6020" s="49"/>
      <c r="D6020" s="41"/>
      <c r="E6020" s="41"/>
      <c r="F6020" s="41"/>
      <c r="G6020" s="50" t="str">
        <f>IF(A6020&lt;&gt;"",CONCATENATE(A6020,":",YEAR(B6020),IF(MONTH(B6020)&gt;9,MONTH(B6020),CONCATENATE(0,MONTH(B6020))),IF(DAY(B6020)&gt;9,DAY(B6020),CONCATENATE(0,DAY(B6020))),IF(HOUR(C6020)&gt;9,HOUR(C6020),CONCATENATE(0,HOUR(C6020))),IF(MINUTE(C6020)&gt;9,MINUTE(C6020),CONCATENATE(0,MINUTE(C6020))),":",VLOOKUP(F6020,'Valid Values - Results'!$D$4:$F$12,3,FALSE)),"")</f>
        <v/>
      </c>
      <c r="H6020" s="41"/>
      <c r="I6020" s="41"/>
      <c r="J6020" s="41"/>
      <c r="K6020" s="41"/>
      <c r="L6020" s="41"/>
      <c r="M6020" s="92"/>
      <c r="N6020" s="41"/>
      <c r="O6020" s="41"/>
      <c r="P6020" s="41"/>
      <c r="Q6020" s="41"/>
      <c r="R6020" s="41"/>
      <c r="S6020" s="41"/>
      <c r="T6020" s="41"/>
      <c r="U6020" s="47"/>
      <c r="V6020" s="49"/>
      <c r="W6020" s="41"/>
      <c r="X6020" s="41"/>
      <c r="Y6020" s="41"/>
      <c r="AA6020" s="37" t="str">
        <f>IF($I6020&lt;&gt;"",VLOOKUP($I6020,'Valid Values - Search'!$R$4:$T$4719,3,FALSE),"")</f>
        <v/>
      </c>
      <c r="AB6020" s="37" t="str">
        <f>IF($I6020&lt;&gt;"",VLOOKUP($I6020,'Valid Values - Search'!$R$4:$S$4719,2,FALSE),"")</f>
        <v/>
      </c>
      <c r="AC6020" s="38" t="str">
        <f t="shared" si="94"/>
        <v/>
      </c>
      <c r="AD6020" s="38"/>
    </row>
    <row r="6021" spans="1:30">
      <c r="A6021" s="46"/>
      <c r="B6021" s="47"/>
      <c r="C6021" s="49"/>
      <c r="D6021" s="41"/>
      <c r="E6021" s="41"/>
      <c r="F6021" s="41"/>
      <c r="G6021" s="50" t="str">
        <f>IF(A6021&lt;&gt;"",CONCATENATE(A6021,":",YEAR(B6021),IF(MONTH(B6021)&gt;9,MONTH(B6021),CONCATENATE(0,MONTH(B6021))),IF(DAY(B6021)&gt;9,DAY(B6021),CONCATENATE(0,DAY(B6021))),IF(HOUR(C6021)&gt;9,HOUR(C6021),CONCATENATE(0,HOUR(C6021))),IF(MINUTE(C6021)&gt;9,MINUTE(C6021),CONCATENATE(0,MINUTE(C6021))),":",VLOOKUP(F6021,'Valid Values - Results'!$D$4:$F$12,3,FALSE)),"")</f>
        <v/>
      </c>
      <c r="H6021" s="41"/>
      <c r="I6021" s="41"/>
      <c r="J6021" s="41"/>
      <c r="K6021" s="41"/>
      <c r="L6021" s="41"/>
      <c r="M6021" s="92"/>
      <c r="N6021" s="41"/>
      <c r="O6021" s="41"/>
      <c r="P6021" s="41"/>
      <c r="Q6021" s="41"/>
      <c r="R6021" s="41"/>
      <c r="S6021" s="41"/>
      <c r="T6021" s="41"/>
      <c r="U6021" s="47"/>
      <c r="V6021" s="49"/>
      <c r="W6021" s="41"/>
      <c r="X6021" s="41"/>
      <c r="Y6021" s="41"/>
      <c r="AA6021" s="37" t="str">
        <f>IF($I6021&lt;&gt;"",VLOOKUP($I6021,'Valid Values - Search'!$R$4:$T$4719,3,FALSE),"")</f>
        <v/>
      </c>
      <c r="AB6021" s="37" t="str">
        <f>IF($I6021&lt;&gt;"",VLOOKUP($I6021,'Valid Values - Search'!$R$4:$S$4719,2,FALSE),"")</f>
        <v/>
      </c>
      <c r="AC6021" s="38" t="str">
        <f t="shared" si="94"/>
        <v/>
      </c>
      <c r="AD6021" s="38"/>
    </row>
    <row r="6022" spans="1:30">
      <c r="A6022" s="46"/>
      <c r="B6022" s="47"/>
      <c r="C6022" s="49"/>
      <c r="D6022" s="41"/>
      <c r="E6022" s="41"/>
      <c r="F6022" s="41"/>
      <c r="G6022" s="50" t="str">
        <f>IF(A6022&lt;&gt;"",CONCATENATE(A6022,":",YEAR(B6022),IF(MONTH(B6022)&gt;9,MONTH(B6022),CONCATENATE(0,MONTH(B6022))),IF(DAY(B6022)&gt;9,DAY(B6022),CONCATENATE(0,DAY(B6022))),IF(HOUR(C6022)&gt;9,HOUR(C6022),CONCATENATE(0,HOUR(C6022))),IF(MINUTE(C6022)&gt;9,MINUTE(C6022),CONCATENATE(0,MINUTE(C6022))),":",VLOOKUP(F6022,'Valid Values - Results'!$D$4:$F$12,3,FALSE)),"")</f>
        <v/>
      </c>
      <c r="H6022" s="41"/>
      <c r="I6022" s="41"/>
      <c r="J6022" s="41"/>
      <c r="K6022" s="41"/>
      <c r="L6022" s="41"/>
      <c r="M6022" s="92"/>
      <c r="N6022" s="41"/>
      <c r="O6022" s="41"/>
      <c r="P6022" s="41"/>
      <c r="Q6022" s="41"/>
      <c r="R6022" s="41"/>
      <c r="S6022" s="41"/>
      <c r="T6022" s="41"/>
      <c r="U6022" s="47"/>
      <c r="V6022" s="49"/>
      <c r="W6022" s="41"/>
      <c r="X6022" s="41"/>
      <c r="Y6022" s="41"/>
      <c r="AA6022" s="37" t="str">
        <f>IF($I6022&lt;&gt;"",VLOOKUP($I6022,'Valid Values - Search'!$R$4:$T$4719,3,FALSE),"")</f>
        <v/>
      </c>
      <c r="AB6022" s="37" t="str">
        <f>IF($I6022&lt;&gt;"",VLOOKUP($I6022,'Valid Values - Search'!$R$4:$S$4719,2,FALSE),"")</f>
        <v/>
      </c>
      <c r="AC6022" s="38" t="str">
        <f t="shared" si="94"/>
        <v/>
      </c>
      <c r="AD6022" s="38"/>
    </row>
    <row r="6023" spans="1:30">
      <c r="A6023" s="46"/>
      <c r="B6023" s="47"/>
      <c r="C6023" s="49"/>
      <c r="D6023" s="41"/>
      <c r="E6023" s="41"/>
      <c r="F6023" s="41"/>
      <c r="G6023" s="50" t="str">
        <f>IF(A6023&lt;&gt;"",CONCATENATE(A6023,":",YEAR(B6023),IF(MONTH(B6023)&gt;9,MONTH(B6023),CONCATENATE(0,MONTH(B6023))),IF(DAY(B6023)&gt;9,DAY(B6023),CONCATENATE(0,DAY(B6023))),IF(HOUR(C6023)&gt;9,HOUR(C6023),CONCATENATE(0,HOUR(C6023))),IF(MINUTE(C6023)&gt;9,MINUTE(C6023),CONCATENATE(0,MINUTE(C6023))),":",VLOOKUP(F6023,'Valid Values - Results'!$D$4:$F$12,3,FALSE)),"")</f>
        <v/>
      </c>
      <c r="H6023" s="41"/>
      <c r="I6023" s="41"/>
      <c r="J6023" s="41"/>
      <c r="K6023" s="41"/>
      <c r="L6023" s="41"/>
      <c r="M6023" s="92"/>
      <c r="N6023" s="41"/>
      <c r="O6023" s="41"/>
      <c r="P6023" s="41"/>
      <c r="Q6023" s="41"/>
      <c r="R6023" s="41"/>
      <c r="S6023" s="41"/>
      <c r="T6023" s="41"/>
      <c r="U6023" s="47"/>
      <c r="V6023" s="49"/>
      <c r="W6023" s="41"/>
      <c r="X6023" s="41"/>
      <c r="Y6023" s="41"/>
      <c r="AA6023" s="37" t="str">
        <f>IF($I6023&lt;&gt;"",VLOOKUP($I6023,'Valid Values - Search'!$R$4:$T$4719,3,FALSE),"")</f>
        <v/>
      </c>
      <c r="AB6023" s="37" t="str">
        <f>IF($I6023&lt;&gt;"",VLOOKUP($I6023,'Valid Values - Search'!$R$4:$S$4719,2,FALSE),"")</f>
        <v/>
      </c>
      <c r="AC6023" s="38" t="str">
        <f t="shared" si="94"/>
        <v/>
      </c>
      <c r="AD6023" s="38"/>
    </row>
    <row r="6024" spans="1:30">
      <c r="A6024" s="46"/>
      <c r="B6024" s="47"/>
      <c r="C6024" s="49"/>
      <c r="D6024" s="41"/>
      <c r="E6024" s="41"/>
      <c r="F6024" s="41"/>
      <c r="G6024" s="50" t="str">
        <f>IF(A6024&lt;&gt;"",CONCATENATE(A6024,":",YEAR(B6024),IF(MONTH(B6024)&gt;9,MONTH(B6024),CONCATENATE(0,MONTH(B6024))),IF(DAY(B6024)&gt;9,DAY(B6024),CONCATENATE(0,DAY(B6024))),IF(HOUR(C6024)&gt;9,HOUR(C6024),CONCATENATE(0,HOUR(C6024))),IF(MINUTE(C6024)&gt;9,MINUTE(C6024),CONCATENATE(0,MINUTE(C6024))),":",VLOOKUP(F6024,'Valid Values - Results'!$D$4:$F$12,3,FALSE)),"")</f>
        <v/>
      </c>
      <c r="H6024" s="41"/>
      <c r="I6024" s="41"/>
      <c r="J6024" s="41"/>
      <c r="K6024" s="41"/>
      <c r="L6024" s="41"/>
      <c r="M6024" s="92"/>
      <c r="N6024" s="41"/>
      <c r="O6024" s="41"/>
      <c r="P6024" s="41"/>
      <c r="Q6024" s="41"/>
      <c r="R6024" s="41"/>
      <c r="S6024" s="41"/>
      <c r="T6024" s="41"/>
      <c r="U6024" s="47"/>
      <c r="V6024" s="49"/>
      <c r="W6024" s="41"/>
      <c r="X6024" s="41"/>
      <c r="Y6024" s="41"/>
      <c r="AA6024" s="37" t="str">
        <f>IF($I6024&lt;&gt;"",VLOOKUP($I6024,'Valid Values - Search'!$R$4:$T$4719,3,FALSE),"")</f>
        <v/>
      </c>
      <c r="AB6024" s="37" t="str">
        <f>IF($I6024&lt;&gt;"",VLOOKUP($I6024,'Valid Values - Search'!$R$4:$S$4719,2,FALSE),"")</f>
        <v/>
      </c>
      <c r="AC6024" s="38" t="str">
        <f t="shared" si="94"/>
        <v/>
      </c>
      <c r="AD6024" s="38"/>
    </row>
    <row r="6025" spans="1:30">
      <c r="A6025" s="46"/>
      <c r="B6025" s="47"/>
      <c r="C6025" s="49"/>
      <c r="D6025" s="41"/>
      <c r="E6025" s="41"/>
      <c r="F6025" s="41"/>
      <c r="G6025" s="50" t="str">
        <f>IF(A6025&lt;&gt;"",CONCATENATE(A6025,":",YEAR(B6025),IF(MONTH(B6025)&gt;9,MONTH(B6025),CONCATENATE(0,MONTH(B6025))),IF(DAY(B6025)&gt;9,DAY(B6025),CONCATENATE(0,DAY(B6025))),IF(HOUR(C6025)&gt;9,HOUR(C6025),CONCATENATE(0,HOUR(C6025))),IF(MINUTE(C6025)&gt;9,MINUTE(C6025),CONCATENATE(0,MINUTE(C6025))),":",VLOOKUP(F6025,'Valid Values - Results'!$D$4:$F$12,3,FALSE)),"")</f>
        <v/>
      </c>
      <c r="H6025" s="41"/>
      <c r="I6025" s="41"/>
      <c r="J6025" s="41"/>
      <c r="K6025" s="41"/>
      <c r="L6025" s="41"/>
      <c r="M6025" s="92"/>
      <c r="N6025" s="41"/>
      <c r="O6025" s="41"/>
      <c r="P6025" s="41"/>
      <c r="Q6025" s="41"/>
      <c r="R6025" s="41"/>
      <c r="S6025" s="41"/>
      <c r="T6025" s="41"/>
      <c r="U6025" s="47"/>
      <c r="V6025" s="49"/>
      <c r="W6025" s="41"/>
      <c r="X6025" s="41"/>
      <c r="Y6025" s="41"/>
      <c r="AA6025" s="37" t="str">
        <f>IF($I6025&lt;&gt;"",VLOOKUP($I6025,'Valid Values - Search'!$R$4:$T$4719,3,FALSE),"")</f>
        <v/>
      </c>
      <c r="AB6025" s="37" t="str">
        <f>IF($I6025&lt;&gt;"",VLOOKUP($I6025,'Valid Values - Search'!$R$4:$S$4719,2,FALSE),"")</f>
        <v/>
      </c>
      <c r="AC6025" s="38" t="str">
        <f t="shared" si="94"/>
        <v/>
      </c>
      <c r="AD6025" s="38"/>
    </row>
    <row r="6026" spans="1:30">
      <c r="A6026" s="46"/>
      <c r="B6026" s="47"/>
      <c r="C6026" s="49"/>
      <c r="D6026" s="41"/>
      <c r="E6026" s="41"/>
      <c r="F6026" s="41"/>
      <c r="G6026" s="50" t="str">
        <f>IF(A6026&lt;&gt;"",CONCATENATE(A6026,":",YEAR(B6026),IF(MONTH(B6026)&gt;9,MONTH(B6026),CONCATENATE(0,MONTH(B6026))),IF(DAY(B6026)&gt;9,DAY(B6026),CONCATENATE(0,DAY(B6026))),IF(HOUR(C6026)&gt;9,HOUR(C6026),CONCATENATE(0,HOUR(C6026))),IF(MINUTE(C6026)&gt;9,MINUTE(C6026),CONCATENATE(0,MINUTE(C6026))),":",VLOOKUP(F6026,'Valid Values - Results'!$D$4:$F$12,3,FALSE)),"")</f>
        <v/>
      </c>
      <c r="H6026" s="41"/>
      <c r="I6026" s="41"/>
      <c r="J6026" s="41"/>
      <c r="K6026" s="41"/>
      <c r="L6026" s="41"/>
      <c r="M6026" s="92"/>
      <c r="N6026" s="41"/>
      <c r="O6026" s="41"/>
      <c r="P6026" s="41"/>
      <c r="Q6026" s="41"/>
      <c r="R6026" s="41"/>
      <c r="S6026" s="41"/>
      <c r="T6026" s="41"/>
      <c r="U6026" s="47"/>
      <c r="V6026" s="49"/>
      <c r="W6026" s="41"/>
      <c r="X6026" s="41"/>
      <c r="Y6026" s="41"/>
      <c r="AA6026" s="37" t="str">
        <f>IF($I6026&lt;&gt;"",VLOOKUP($I6026,'Valid Values - Search'!$R$4:$T$4719,3,FALSE),"")</f>
        <v/>
      </c>
      <c r="AB6026" s="37" t="str">
        <f>IF($I6026&lt;&gt;"",VLOOKUP($I6026,'Valid Values - Search'!$R$4:$S$4719,2,FALSE),"")</f>
        <v/>
      </c>
      <c r="AC6026" s="38" t="str">
        <f t="shared" si="94"/>
        <v/>
      </c>
      <c r="AD6026" s="38"/>
    </row>
    <row r="6027" spans="1:30">
      <c r="A6027" s="46"/>
      <c r="B6027" s="47"/>
      <c r="C6027" s="49"/>
      <c r="D6027" s="41"/>
      <c r="E6027" s="41"/>
      <c r="F6027" s="41"/>
      <c r="G6027" s="50" t="str">
        <f>IF(A6027&lt;&gt;"",CONCATENATE(A6027,":",YEAR(B6027),IF(MONTH(B6027)&gt;9,MONTH(B6027),CONCATENATE(0,MONTH(B6027))),IF(DAY(B6027)&gt;9,DAY(B6027),CONCATENATE(0,DAY(B6027))),IF(HOUR(C6027)&gt;9,HOUR(C6027),CONCATENATE(0,HOUR(C6027))),IF(MINUTE(C6027)&gt;9,MINUTE(C6027),CONCATENATE(0,MINUTE(C6027))),":",VLOOKUP(F6027,'Valid Values - Results'!$D$4:$F$12,3,FALSE)),"")</f>
        <v/>
      </c>
      <c r="H6027" s="41"/>
      <c r="I6027" s="41"/>
      <c r="J6027" s="41"/>
      <c r="K6027" s="41"/>
      <c r="L6027" s="41"/>
      <c r="M6027" s="92"/>
      <c r="N6027" s="41"/>
      <c r="O6027" s="41"/>
      <c r="P6027" s="41"/>
      <c r="Q6027" s="41"/>
      <c r="R6027" s="41"/>
      <c r="S6027" s="41"/>
      <c r="T6027" s="41"/>
      <c r="U6027" s="47"/>
      <c r="V6027" s="49"/>
      <c r="W6027" s="41"/>
      <c r="X6027" s="41"/>
      <c r="Y6027" s="41"/>
      <c r="AA6027" s="37" t="str">
        <f>IF($I6027&lt;&gt;"",VLOOKUP($I6027,'Valid Values - Search'!$R$4:$T$4719,3,FALSE),"")</f>
        <v/>
      </c>
      <c r="AB6027" s="37" t="str">
        <f>IF($I6027&lt;&gt;"",VLOOKUP($I6027,'Valid Values - Search'!$R$4:$S$4719,2,FALSE),"")</f>
        <v/>
      </c>
      <c r="AC6027" s="38" t="str">
        <f t="shared" si="94"/>
        <v/>
      </c>
      <c r="AD6027" s="38"/>
    </row>
    <row r="6028" spans="1:30">
      <c r="A6028" s="46"/>
      <c r="B6028" s="47"/>
      <c r="C6028" s="49"/>
      <c r="D6028" s="41"/>
      <c r="E6028" s="41"/>
      <c r="F6028" s="41"/>
      <c r="G6028" s="50" t="str">
        <f>IF(A6028&lt;&gt;"",CONCATENATE(A6028,":",YEAR(B6028),IF(MONTH(B6028)&gt;9,MONTH(B6028),CONCATENATE(0,MONTH(B6028))),IF(DAY(B6028)&gt;9,DAY(B6028),CONCATENATE(0,DAY(B6028))),IF(HOUR(C6028)&gt;9,HOUR(C6028),CONCATENATE(0,HOUR(C6028))),IF(MINUTE(C6028)&gt;9,MINUTE(C6028),CONCATENATE(0,MINUTE(C6028))),":",VLOOKUP(F6028,'Valid Values - Results'!$D$4:$F$12,3,FALSE)),"")</f>
        <v/>
      </c>
      <c r="H6028" s="41"/>
      <c r="I6028" s="41"/>
      <c r="J6028" s="41"/>
      <c r="K6028" s="41"/>
      <c r="L6028" s="41"/>
      <c r="M6028" s="92"/>
      <c r="N6028" s="41"/>
      <c r="O6028" s="41"/>
      <c r="P6028" s="41"/>
      <c r="Q6028" s="41"/>
      <c r="R6028" s="41"/>
      <c r="S6028" s="41"/>
      <c r="T6028" s="41"/>
      <c r="U6028" s="47"/>
      <c r="V6028" s="49"/>
      <c r="W6028" s="41"/>
      <c r="X6028" s="41"/>
      <c r="Y6028" s="41"/>
      <c r="AA6028" s="37" t="str">
        <f>IF($I6028&lt;&gt;"",VLOOKUP($I6028,'Valid Values - Search'!$R$4:$T$4719,3,FALSE),"")</f>
        <v/>
      </c>
      <c r="AB6028" s="37" t="str">
        <f>IF($I6028&lt;&gt;"",VLOOKUP($I6028,'Valid Values - Search'!$R$4:$S$4719,2,FALSE),"")</f>
        <v/>
      </c>
      <c r="AC6028" s="38" t="str">
        <f t="shared" si="94"/>
        <v/>
      </c>
      <c r="AD6028" s="38"/>
    </row>
    <row r="6029" spans="1:30">
      <c r="A6029" s="46"/>
      <c r="B6029" s="47"/>
      <c r="C6029" s="49"/>
      <c r="D6029" s="41"/>
      <c r="E6029" s="41"/>
      <c r="F6029" s="41"/>
      <c r="G6029" s="50" t="str">
        <f>IF(A6029&lt;&gt;"",CONCATENATE(A6029,":",YEAR(B6029),IF(MONTH(B6029)&gt;9,MONTH(B6029),CONCATENATE(0,MONTH(B6029))),IF(DAY(B6029)&gt;9,DAY(B6029),CONCATENATE(0,DAY(B6029))),IF(HOUR(C6029)&gt;9,HOUR(C6029),CONCATENATE(0,HOUR(C6029))),IF(MINUTE(C6029)&gt;9,MINUTE(C6029),CONCATENATE(0,MINUTE(C6029))),":",VLOOKUP(F6029,'Valid Values - Results'!$D$4:$F$12,3,FALSE)),"")</f>
        <v/>
      </c>
      <c r="H6029" s="41"/>
      <c r="I6029" s="41"/>
      <c r="J6029" s="41"/>
      <c r="K6029" s="41"/>
      <c r="L6029" s="41"/>
      <c r="M6029" s="92"/>
      <c r="N6029" s="41"/>
      <c r="O6029" s="41"/>
      <c r="P6029" s="41"/>
      <c r="Q6029" s="41"/>
      <c r="R6029" s="41"/>
      <c r="S6029" s="41"/>
      <c r="T6029" s="41"/>
      <c r="U6029" s="47"/>
      <c r="V6029" s="49"/>
      <c r="W6029" s="41"/>
      <c r="X6029" s="41"/>
      <c r="Y6029" s="41"/>
      <c r="AA6029" s="37" t="str">
        <f>IF($I6029&lt;&gt;"",VLOOKUP($I6029,'Valid Values - Search'!$R$4:$T$4719,3,FALSE),"")</f>
        <v/>
      </c>
      <c r="AB6029" s="37" t="str">
        <f>IF($I6029&lt;&gt;"",VLOOKUP($I6029,'Valid Values - Search'!$R$4:$S$4719,2,FALSE),"")</f>
        <v/>
      </c>
      <c r="AC6029" s="38" t="str">
        <f t="shared" si="94"/>
        <v/>
      </c>
      <c r="AD6029" s="38"/>
    </row>
    <row r="6030" spans="1:30">
      <c r="A6030" s="46"/>
      <c r="B6030" s="47"/>
      <c r="C6030" s="49"/>
      <c r="D6030" s="41"/>
      <c r="E6030" s="41"/>
      <c r="F6030" s="41"/>
      <c r="G6030" s="50" t="str">
        <f>IF(A6030&lt;&gt;"",CONCATENATE(A6030,":",YEAR(B6030),IF(MONTH(B6030)&gt;9,MONTH(B6030),CONCATENATE(0,MONTH(B6030))),IF(DAY(B6030)&gt;9,DAY(B6030),CONCATENATE(0,DAY(B6030))),IF(HOUR(C6030)&gt;9,HOUR(C6030),CONCATENATE(0,HOUR(C6030))),IF(MINUTE(C6030)&gt;9,MINUTE(C6030),CONCATENATE(0,MINUTE(C6030))),":",VLOOKUP(F6030,'Valid Values - Results'!$D$4:$F$12,3,FALSE)),"")</f>
        <v/>
      </c>
      <c r="H6030" s="41"/>
      <c r="I6030" s="41"/>
      <c r="J6030" s="41"/>
      <c r="K6030" s="41"/>
      <c r="L6030" s="41"/>
      <c r="M6030" s="92"/>
      <c r="N6030" s="41"/>
      <c r="O6030" s="41"/>
      <c r="P6030" s="41"/>
      <c r="Q6030" s="41"/>
      <c r="R6030" s="41"/>
      <c r="S6030" s="41"/>
      <c r="T6030" s="41"/>
      <c r="U6030" s="47"/>
      <c r="V6030" s="49"/>
      <c r="W6030" s="41"/>
      <c r="X6030" s="41"/>
      <c r="Y6030" s="41"/>
      <c r="AA6030" s="37" t="str">
        <f>IF($I6030&lt;&gt;"",VLOOKUP($I6030,'Valid Values - Search'!$R$4:$T$4719,3,FALSE),"")</f>
        <v/>
      </c>
      <c r="AB6030" s="37" t="str">
        <f>IF($I6030&lt;&gt;"",VLOOKUP($I6030,'Valid Values - Search'!$R$4:$S$4719,2,FALSE),"")</f>
        <v/>
      </c>
      <c r="AC6030" s="38" t="str">
        <f t="shared" si="94"/>
        <v/>
      </c>
      <c r="AD6030" s="38"/>
    </row>
    <row r="6031" spans="1:30">
      <c r="A6031" s="46"/>
      <c r="B6031" s="47"/>
      <c r="C6031" s="49"/>
      <c r="D6031" s="41"/>
      <c r="E6031" s="41"/>
      <c r="F6031" s="41"/>
      <c r="G6031" s="50" t="str">
        <f>IF(A6031&lt;&gt;"",CONCATENATE(A6031,":",YEAR(B6031),IF(MONTH(B6031)&gt;9,MONTH(B6031),CONCATENATE(0,MONTH(B6031))),IF(DAY(B6031)&gt;9,DAY(B6031),CONCATENATE(0,DAY(B6031))),IF(HOUR(C6031)&gt;9,HOUR(C6031),CONCATENATE(0,HOUR(C6031))),IF(MINUTE(C6031)&gt;9,MINUTE(C6031),CONCATENATE(0,MINUTE(C6031))),":",VLOOKUP(F6031,'Valid Values - Results'!$D$4:$F$12,3,FALSE)),"")</f>
        <v/>
      </c>
      <c r="H6031" s="41"/>
      <c r="I6031" s="41"/>
      <c r="J6031" s="41"/>
      <c r="K6031" s="41"/>
      <c r="L6031" s="41"/>
      <c r="M6031" s="92"/>
      <c r="N6031" s="41"/>
      <c r="O6031" s="41"/>
      <c r="P6031" s="41"/>
      <c r="Q6031" s="41"/>
      <c r="R6031" s="41"/>
      <c r="S6031" s="41"/>
      <c r="T6031" s="41"/>
      <c r="U6031" s="47"/>
      <c r="V6031" s="49"/>
      <c r="W6031" s="41"/>
      <c r="X6031" s="41"/>
      <c r="Y6031" s="41"/>
      <c r="AA6031" s="37" t="str">
        <f>IF($I6031&lt;&gt;"",VLOOKUP($I6031,'Valid Values - Search'!$R$4:$T$4719,3,FALSE),"")</f>
        <v/>
      </c>
      <c r="AB6031" s="37" t="str">
        <f>IF($I6031&lt;&gt;"",VLOOKUP($I6031,'Valid Values - Search'!$R$4:$S$4719,2,FALSE),"")</f>
        <v/>
      </c>
      <c r="AC6031" s="38" t="str">
        <f t="shared" si="94"/>
        <v/>
      </c>
      <c r="AD6031" s="38"/>
    </row>
    <row r="6032" spans="1:30">
      <c r="A6032" s="46"/>
      <c r="B6032" s="47"/>
      <c r="C6032" s="49"/>
      <c r="D6032" s="41"/>
      <c r="E6032" s="41"/>
      <c r="F6032" s="41"/>
      <c r="G6032" s="50" t="str">
        <f>IF(A6032&lt;&gt;"",CONCATENATE(A6032,":",YEAR(B6032),IF(MONTH(B6032)&gt;9,MONTH(B6032),CONCATENATE(0,MONTH(B6032))),IF(DAY(B6032)&gt;9,DAY(B6032),CONCATENATE(0,DAY(B6032))),IF(HOUR(C6032)&gt;9,HOUR(C6032),CONCATENATE(0,HOUR(C6032))),IF(MINUTE(C6032)&gt;9,MINUTE(C6032),CONCATENATE(0,MINUTE(C6032))),":",VLOOKUP(F6032,'Valid Values - Results'!$D$4:$F$12,3,FALSE)),"")</f>
        <v/>
      </c>
      <c r="H6032" s="41"/>
      <c r="I6032" s="41"/>
      <c r="J6032" s="41"/>
      <c r="K6032" s="41"/>
      <c r="L6032" s="41"/>
      <c r="M6032" s="92"/>
      <c r="N6032" s="41"/>
      <c r="O6032" s="41"/>
      <c r="P6032" s="41"/>
      <c r="Q6032" s="41"/>
      <c r="R6032" s="41"/>
      <c r="S6032" s="41"/>
      <c r="T6032" s="41"/>
      <c r="U6032" s="47"/>
      <c r="V6032" s="49"/>
      <c r="W6032" s="41"/>
      <c r="X6032" s="41"/>
      <c r="Y6032" s="41"/>
      <c r="AA6032" s="37" t="str">
        <f>IF($I6032&lt;&gt;"",VLOOKUP($I6032,'Valid Values - Search'!$R$4:$T$4719,3,FALSE),"")</f>
        <v/>
      </c>
      <c r="AB6032" s="37" t="str">
        <f>IF($I6032&lt;&gt;"",VLOOKUP($I6032,'Valid Values - Search'!$R$4:$S$4719,2,FALSE),"")</f>
        <v/>
      </c>
      <c r="AC6032" s="38" t="str">
        <f t="shared" si="94"/>
        <v/>
      </c>
      <c r="AD6032" s="38"/>
    </row>
    <row r="6033" spans="1:30">
      <c r="A6033" s="46"/>
      <c r="B6033" s="47"/>
      <c r="C6033" s="49"/>
      <c r="D6033" s="41"/>
      <c r="E6033" s="41"/>
      <c r="F6033" s="41"/>
      <c r="G6033" s="50" t="str">
        <f>IF(A6033&lt;&gt;"",CONCATENATE(A6033,":",YEAR(B6033),IF(MONTH(B6033)&gt;9,MONTH(B6033),CONCATENATE(0,MONTH(B6033))),IF(DAY(B6033)&gt;9,DAY(B6033),CONCATENATE(0,DAY(B6033))),IF(HOUR(C6033)&gt;9,HOUR(C6033),CONCATENATE(0,HOUR(C6033))),IF(MINUTE(C6033)&gt;9,MINUTE(C6033),CONCATENATE(0,MINUTE(C6033))),":",VLOOKUP(F6033,'Valid Values - Results'!$D$4:$F$12,3,FALSE)),"")</f>
        <v/>
      </c>
      <c r="H6033" s="41"/>
      <c r="I6033" s="41"/>
      <c r="J6033" s="41"/>
      <c r="K6033" s="41"/>
      <c r="L6033" s="41"/>
      <c r="M6033" s="92"/>
      <c r="N6033" s="41"/>
      <c r="O6033" s="41"/>
      <c r="P6033" s="41"/>
      <c r="Q6033" s="41"/>
      <c r="R6033" s="41"/>
      <c r="S6033" s="41"/>
      <c r="T6033" s="41"/>
      <c r="U6033" s="47"/>
      <c r="V6033" s="49"/>
      <c r="W6033" s="41"/>
      <c r="X6033" s="41"/>
      <c r="Y6033" s="41"/>
      <c r="AA6033" s="37" t="str">
        <f>IF($I6033&lt;&gt;"",VLOOKUP($I6033,'Valid Values - Search'!$R$4:$T$4719,3,FALSE),"")</f>
        <v/>
      </c>
      <c r="AB6033" s="37" t="str">
        <f>IF($I6033&lt;&gt;"",VLOOKUP($I6033,'Valid Values - Search'!$R$4:$S$4719,2,FALSE),"")</f>
        <v/>
      </c>
      <c r="AC6033" s="38" t="str">
        <f t="shared" si="94"/>
        <v/>
      </c>
      <c r="AD6033" s="38"/>
    </row>
    <row r="6034" spans="1:30">
      <c r="A6034" s="46"/>
      <c r="B6034" s="47"/>
      <c r="C6034" s="49"/>
      <c r="D6034" s="41"/>
      <c r="E6034" s="41"/>
      <c r="F6034" s="41"/>
      <c r="G6034" s="50" t="str">
        <f>IF(A6034&lt;&gt;"",CONCATENATE(A6034,":",YEAR(B6034),IF(MONTH(B6034)&gt;9,MONTH(B6034),CONCATENATE(0,MONTH(B6034))),IF(DAY(B6034)&gt;9,DAY(B6034),CONCATENATE(0,DAY(B6034))),IF(HOUR(C6034)&gt;9,HOUR(C6034),CONCATENATE(0,HOUR(C6034))),IF(MINUTE(C6034)&gt;9,MINUTE(C6034),CONCATENATE(0,MINUTE(C6034))),":",VLOOKUP(F6034,'Valid Values - Results'!$D$4:$F$12,3,FALSE)),"")</f>
        <v/>
      </c>
      <c r="H6034" s="41"/>
      <c r="I6034" s="41"/>
      <c r="J6034" s="41"/>
      <c r="K6034" s="41"/>
      <c r="L6034" s="41"/>
      <c r="M6034" s="92"/>
      <c r="N6034" s="41"/>
      <c r="O6034" s="41"/>
      <c r="P6034" s="41"/>
      <c r="Q6034" s="41"/>
      <c r="R6034" s="41"/>
      <c r="S6034" s="41"/>
      <c r="T6034" s="41"/>
      <c r="U6034" s="47"/>
      <c r="V6034" s="49"/>
      <c r="W6034" s="41"/>
      <c r="X6034" s="41"/>
      <c r="Y6034" s="41"/>
      <c r="AA6034" s="37" t="str">
        <f>IF($I6034&lt;&gt;"",VLOOKUP($I6034,'Valid Values - Search'!$R$4:$T$4719,3,FALSE),"")</f>
        <v/>
      </c>
      <c r="AB6034" s="37" t="str">
        <f>IF($I6034&lt;&gt;"",VLOOKUP($I6034,'Valid Values - Search'!$R$4:$S$4719,2,FALSE),"")</f>
        <v/>
      </c>
      <c r="AC6034" s="38" t="str">
        <f t="shared" si="94"/>
        <v/>
      </c>
      <c r="AD6034" s="38"/>
    </row>
    <row r="6035" spans="1:30">
      <c r="A6035" s="46"/>
      <c r="B6035" s="47"/>
      <c r="C6035" s="49"/>
      <c r="D6035" s="41"/>
      <c r="E6035" s="41"/>
      <c r="F6035" s="41"/>
      <c r="G6035" s="50" t="str">
        <f>IF(A6035&lt;&gt;"",CONCATENATE(A6035,":",YEAR(B6035),IF(MONTH(B6035)&gt;9,MONTH(B6035),CONCATENATE(0,MONTH(B6035))),IF(DAY(B6035)&gt;9,DAY(B6035),CONCATENATE(0,DAY(B6035))),IF(HOUR(C6035)&gt;9,HOUR(C6035),CONCATENATE(0,HOUR(C6035))),IF(MINUTE(C6035)&gt;9,MINUTE(C6035),CONCATENATE(0,MINUTE(C6035))),":",VLOOKUP(F6035,'Valid Values - Results'!$D$4:$F$12,3,FALSE)),"")</f>
        <v/>
      </c>
      <c r="H6035" s="41"/>
      <c r="I6035" s="41"/>
      <c r="J6035" s="41"/>
      <c r="K6035" s="41"/>
      <c r="L6035" s="41"/>
      <c r="M6035" s="92"/>
      <c r="N6035" s="41"/>
      <c r="O6035" s="41"/>
      <c r="P6035" s="41"/>
      <c r="Q6035" s="41"/>
      <c r="R6035" s="41"/>
      <c r="S6035" s="41"/>
      <c r="T6035" s="41"/>
      <c r="U6035" s="47"/>
      <c r="V6035" s="49"/>
      <c r="W6035" s="41"/>
      <c r="X6035" s="41"/>
      <c r="Y6035" s="41"/>
      <c r="AA6035" s="37" t="str">
        <f>IF($I6035&lt;&gt;"",VLOOKUP($I6035,'Valid Values - Search'!$R$4:$T$4719,3,FALSE),"")</f>
        <v/>
      </c>
      <c r="AB6035" s="37" t="str">
        <f>IF($I6035&lt;&gt;"",VLOOKUP($I6035,'Valid Values - Search'!$R$4:$S$4719,2,FALSE),"")</f>
        <v/>
      </c>
      <c r="AC6035" s="38" t="str">
        <f t="shared" si="94"/>
        <v/>
      </c>
      <c r="AD6035" s="38"/>
    </row>
    <row r="6036" spans="1:30">
      <c r="A6036" s="46"/>
      <c r="B6036" s="47"/>
      <c r="C6036" s="49"/>
      <c r="D6036" s="41"/>
      <c r="E6036" s="41"/>
      <c r="F6036" s="41"/>
      <c r="G6036" s="50" t="str">
        <f>IF(A6036&lt;&gt;"",CONCATENATE(A6036,":",YEAR(B6036),IF(MONTH(B6036)&gt;9,MONTH(B6036),CONCATENATE(0,MONTH(B6036))),IF(DAY(B6036)&gt;9,DAY(B6036),CONCATENATE(0,DAY(B6036))),IF(HOUR(C6036)&gt;9,HOUR(C6036),CONCATENATE(0,HOUR(C6036))),IF(MINUTE(C6036)&gt;9,MINUTE(C6036),CONCATENATE(0,MINUTE(C6036))),":",VLOOKUP(F6036,'Valid Values - Results'!$D$4:$F$12,3,FALSE)),"")</f>
        <v/>
      </c>
      <c r="H6036" s="41"/>
      <c r="I6036" s="41"/>
      <c r="J6036" s="41"/>
      <c r="K6036" s="41"/>
      <c r="L6036" s="41"/>
      <c r="M6036" s="92"/>
      <c r="N6036" s="41"/>
      <c r="O6036" s="41"/>
      <c r="P6036" s="41"/>
      <c r="Q6036" s="41"/>
      <c r="R6036" s="41"/>
      <c r="S6036" s="41"/>
      <c r="T6036" s="41"/>
      <c r="U6036" s="47"/>
      <c r="V6036" s="49"/>
      <c r="W6036" s="41"/>
      <c r="X6036" s="41"/>
      <c r="Y6036" s="41"/>
      <c r="AA6036" s="37" t="str">
        <f>IF($I6036&lt;&gt;"",VLOOKUP($I6036,'Valid Values - Search'!$R$4:$T$4719,3,FALSE),"")</f>
        <v/>
      </c>
      <c r="AB6036" s="37" t="str">
        <f>IF($I6036&lt;&gt;"",VLOOKUP($I6036,'Valid Values - Search'!$R$4:$S$4719,2,FALSE),"")</f>
        <v/>
      </c>
      <c r="AC6036" s="38" t="str">
        <f t="shared" si="94"/>
        <v/>
      </c>
      <c r="AD6036" s="38"/>
    </row>
    <row r="6037" spans="1:30">
      <c r="A6037" s="46"/>
      <c r="B6037" s="47"/>
      <c r="C6037" s="49"/>
      <c r="D6037" s="41"/>
      <c r="E6037" s="41"/>
      <c r="F6037" s="41"/>
      <c r="G6037" s="50" t="str">
        <f>IF(A6037&lt;&gt;"",CONCATENATE(A6037,":",YEAR(B6037),IF(MONTH(B6037)&gt;9,MONTH(B6037),CONCATENATE(0,MONTH(B6037))),IF(DAY(B6037)&gt;9,DAY(B6037),CONCATENATE(0,DAY(B6037))),IF(HOUR(C6037)&gt;9,HOUR(C6037),CONCATENATE(0,HOUR(C6037))),IF(MINUTE(C6037)&gt;9,MINUTE(C6037),CONCATENATE(0,MINUTE(C6037))),":",VLOOKUP(F6037,'Valid Values - Results'!$D$4:$F$12,3,FALSE)),"")</f>
        <v/>
      </c>
      <c r="H6037" s="41"/>
      <c r="I6037" s="41"/>
      <c r="J6037" s="41"/>
      <c r="K6037" s="41"/>
      <c r="L6037" s="41"/>
      <c r="M6037" s="92"/>
      <c r="N6037" s="41"/>
      <c r="O6037" s="41"/>
      <c r="P6037" s="41"/>
      <c r="Q6037" s="41"/>
      <c r="R6037" s="41"/>
      <c r="S6037" s="41"/>
      <c r="T6037" s="41"/>
      <c r="U6037" s="47"/>
      <c r="V6037" s="49"/>
      <c r="W6037" s="41"/>
      <c r="X6037" s="41"/>
      <c r="Y6037" s="41"/>
      <c r="AA6037" s="37" t="str">
        <f>IF($I6037&lt;&gt;"",VLOOKUP($I6037,'Valid Values - Search'!$R$4:$T$4719,3,FALSE),"")</f>
        <v/>
      </c>
      <c r="AB6037" s="37" t="str">
        <f>IF($I6037&lt;&gt;"",VLOOKUP($I6037,'Valid Values - Search'!$R$4:$S$4719,2,FALSE),"")</f>
        <v/>
      </c>
      <c r="AC6037" s="38" t="str">
        <f t="shared" si="94"/>
        <v/>
      </c>
      <c r="AD6037" s="38"/>
    </row>
    <row r="6038" spans="1:30">
      <c r="A6038" s="46"/>
      <c r="B6038" s="47"/>
      <c r="C6038" s="49"/>
      <c r="D6038" s="41"/>
      <c r="E6038" s="41"/>
      <c r="F6038" s="41"/>
      <c r="G6038" s="50" t="str">
        <f>IF(A6038&lt;&gt;"",CONCATENATE(A6038,":",YEAR(B6038),IF(MONTH(B6038)&gt;9,MONTH(B6038),CONCATENATE(0,MONTH(B6038))),IF(DAY(B6038)&gt;9,DAY(B6038),CONCATENATE(0,DAY(B6038))),IF(HOUR(C6038)&gt;9,HOUR(C6038),CONCATENATE(0,HOUR(C6038))),IF(MINUTE(C6038)&gt;9,MINUTE(C6038),CONCATENATE(0,MINUTE(C6038))),":",VLOOKUP(F6038,'Valid Values - Results'!$D$4:$F$12,3,FALSE)),"")</f>
        <v/>
      </c>
      <c r="H6038" s="41"/>
      <c r="I6038" s="41"/>
      <c r="J6038" s="41"/>
      <c r="K6038" s="41"/>
      <c r="L6038" s="41"/>
      <c r="M6038" s="92"/>
      <c r="N6038" s="41"/>
      <c r="O6038" s="41"/>
      <c r="P6038" s="41"/>
      <c r="Q6038" s="41"/>
      <c r="R6038" s="41"/>
      <c r="S6038" s="41"/>
      <c r="T6038" s="41"/>
      <c r="U6038" s="47"/>
      <c r="V6038" s="49"/>
      <c r="W6038" s="41"/>
      <c r="X6038" s="41"/>
      <c r="Y6038" s="41"/>
      <c r="AA6038" s="37" t="str">
        <f>IF($I6038&lt;&gt;"",VLOOKUP($I6038,'Valid Values - Search'!$R$4:$T$4719,3,FALSE),"")</f>
        <v/>
      </c>
      <c r="AB6038" s="37" t="str">
        <f>IF($I6038&lt;&gt;"",VLOOKUP($I6038,'Valid Values - Search'!$R$4:$S$4719,2,FALSE),"")</f>
        <v/>
      </c>
      <c r="AC6038" s="38" t="str">
        <f t="shared" si="94"/>
        <v/>
      </c>
      <c r="AD6038" s="38"/>
    </row>
    <row r="6039" spans="1:30">
      <c r="A6039" s="46"/>
      <c r="B6039" s="47"/>
      <c r="C6039" s="49"/>
      <c r="D6039" s="41"/>
      <c r="E6039" s="41"/>
      <c r="F6039" s="41"/>
      <c r="G6039" s="50" t="str">
        <f>IF(A6039&lt;&gt;"",CONCATENATE(A6039,":",YEAR(B6039),IF(MONTH(B6039)&gt;9,MONTH(B6039),CONCATENATE(0,MONTH(B6039))),IF(DAY(B6039)&gt;9,DAY(B6039),CONCATENATE(0,DAY(B6039))),IF(HOUR(C6039)&gt;9,HOUR(C6039),CONCATENATE(0,HOUR(C6039))),IF(MINUTE(C6039)&gt;9,MINUTE(C6039),CONCATENATE(0,MINUTE(C6039))),":",VLOOKUP(F6039,'Valid Values - Results'!$D$4:$F$12,3,FALSE)),"")</f>
        <v/>
      </c>
      <c r="H6039" s="41"/>
      <c r="I6039" s="41"/>
      <c r="J6039" s="41"/>
      <c r="K6039" s="41"/>
      <c r="L6039" s="41"/>
      <c r="M6039" s="92"/>
      <c r="N6039" s="41"/>
      <c r="O6039" s="41"/>
      <c r="P6039" s="41"/>
      <c r="Q6039" s="41"/>
      <c r="R6039" s="41"/>
      <c r="S6039" s="41"/>
      <c r="T6039" s="41"/>
      <c r="U6039" s="47"/>
      <c r="V6039" s="49"/>
      <c r="W6039" s="41"/>
      <c r="X6039" s="41"/>
      <c r="Y6039" s="41"/>
      <c r="AA6039" s="37" t="str">
        <f>IF($I6039&lt;&gt;"",VLOOKUP($I6039,'Valid Values - Search'!$R$4:$T$4719,3,FALSE),"")</f>
        <v/>
      </c>
      <c r="AB6039" s="37" t="str">
        <f>IF($I6039&lt;&gt;"",VLOOKUP($I6039,'Valid Values - Search'!$R$4:$S$4719,2,FALSE),"")</f>
        <v/>
      </c>
      <c r="AC6039" s="38" t="str">
        <f t="shared" si="94"/>
        <v/>
      </c>
      <c r="AD6039" s="38"/>
    </row>
    <row r="6040" spans="1:30">
      <c r="A6040" s="46"/>
      <c r="B6040" s="47"/>
      <c r="C6040" s="49"/>
      <c r="D6040" s="41"/>
      <c r="E6040" s="41"/>
      <c r="F6040" s="41"/>
      <c r="G6040" s="50" t="str">
        <f>IF(A6040&lt;&gt;"",CONCATENATE(A6040,":",YEAR(B6040),IF(MONTH(B6040)&gt;9,MONTH(B6040),CONCATENATE(0,MONTH(B6040))),IF(DAY(B6040)&gt;9,DAY(B6040),CONCATENATE(0,DAY(B6040))),IF(HOUR(C6040)&gt;9,HOUR(C6040),CONCATENATE(0,HOUR(C6040))),IF(MINUTE(C6040)&gt;9,MINUTE(C6040),CONCATENATE(0,MINUTE(C6040))),":",VLOOKUP(F6040,'Valid Values - Results'!$D$4:$F$12,3,FALSE)),"")</f>
        <v/>
      </c>
      <c r="H6040" s="41"/>
      <c r="I6040" s="41"/>
      <c r="J6040" s="41"/>
      <c r="K6040" s="41"/>
      <c r="L6040" s="41"/>
      <c r="M6040" s="92"/>
      <c r="N6040" s="41"/>
      <c r="O6040" s="41"/>
      <c r="P6040" s="41"/>
      <c r="Q6040" s="41"/>
      <c r="R6040" s="41"/>
      <c r="S6040" s="41"/>
      <c r="T6040" s="41"/>
      <c r="U6040" s="47"/>
      <c r="V6040" s="49"/>
      <c r="W6040" s="41"/>
      <c r="X6040" s="41"/>
      <c r="Y6040" s="41"/>
      <c r="AA6040" s="37" t="str">
        <f>IF($I6040&lt;&gt;"",VLOOKUP($I6040,'Valid Values - Search'!$R$4:$T$4719,3,FALSE),"")</f>
        <v/>
      </c>
      <c r="AB6040" s="37" t="str">
        <f>IF($I6040&lt;&gt;"",VLOOKUP($I6040,'Valid Values - Search'!$R$4:$S$4719,2,FALSE),"")</f>
        <v/>
      </c>
      <c r="AC6040" s="38" t="str">
        <f t="shared" si="94"/>
        <v/>
      </c>
      <c r="AD6040" s="38"/>
    </row>
    <row r="6041" spans="1:30">
      <c r="A6041" s="46"/>
      <c r="B6041" s="47"/>
      <c r="C6041" s="49"/>
      <c r="D6041" s="41"/>
      <c r="E6041" s="41"/>
      <c r="F6041" s="41"/>
      <c r="G6041" s="50" t="str">
        <f>IF(A6041&lt;&gt;"",CONCATENATE(A6041,":",YEAR(B6041),IF(MONTH(B6041)&gt;9,MONTH(B6041),CONCATENATE(0,MONTH(B6041))),IF(DAY(B6041)&gt;9,DAY(B6041),CONCATENATE(0,DAY(B6041))),IF(HOUR(C6041)&gt;9,HOUR(C6041),CONCATENATE(0,HOUR(C6041))),IF(MINUTE(C6041)&gt;9,MINUTE(C6041),CONCATENATE(0,MINUTE(C6041))),":",VLOOKUP(F6041,'Valid Values - Results'!$D$4:$F$12,3,FALSE)),"")</f>
        <v/>
      </c>
      <c r="H6041" s="41"/>
      <c r="I6041" s="41"/>
      <c r="J6041" s="41"/>
      <c r="K6041" s="41"/>
      <c r="L6041" s="41"/>
      <c r="M6041" s="92"/>
      <c r="N6041" s="41"/>
      <c r="O6041" s="41"/>
      <c r="P6041" s="41"/>
      <c r="Q6041" s="41"/>
      <c r="R6041" s="41"/>
      <c r="S6041" s="41"/>
      <c r="T6041" s="41"/>
      <c r="U6041" s="47"/>
      <c r="V6041" s="49"/>
      <c r="W6041" s="41"/>
      <c r="X6041" s="41"/>
      <c r="Y6041" s="41"/>
      <c r="AA6041" s="37" t="str">
        <f>IF($I6041&lt;&gt;"",VLOOKUP($I6041,'Valid Values - Search'!$R$4:$T$4719,3,FALSE),"")</f>
        <v/>
      </c>
      <c r="AB6041" s="37" t="str">
        <f>IF($I6041&lt;&gt;"",VLOOKUP($I6041,'Valid Values - Search'!$R$4:$S$4719,2,FALSE),"")</f>
        <v/>
      </c>
      <c r="AC6041" s="38" t="str">
        <f t="shared" si="94"/>
        <v/>
      </c>
      <c r="AD6041" s="38"/>
    </row>
    <row r="6042" spans="1:30">
      <c r="A6042" s="46"/>
      <c r="B6042" s="47"/>
      <c r="C6042" s="49"/>
      <c r="D6042" s="41"/>
      <c r="E6042" s="41"/>
      <c r="F6042" s="41"/>
      <c r="G6042" s="50" t="str">
        <f>IF(A6042&lt;&gt;"",CONCATENATE(A6042,":",YEAR(B6042),IF(MONTH(B6042)&gt;9,MONTH(B6042),CONCATENATE(0,MONTH(B6042))),IF(DAY(B6042)&gt;9,DAY(B6042),CONCATENATE(0,DAY(B6042))),IF(HOUR(C6042)&gt;9,HOUR(C6042),CONCATENATE(0,HOUR(C6042))),IF(MINUTE(C6042)&gt;9,MINUTE(C6042),CONCATENATE(0,MINUTE(C6042))),":",VLOOKUP(F6042,'Valid Values - Results'!$D$4:$F$12,3,FALSE)),"")</f>
        <v/>
      </c>
      <c r="H6042" s="41"/>
      <c r="I6042" s="41"/>
      <c r="J6042" s="41"/>
      <c r="K6042" s="41"/>
      <c r="L6042" s="41"/>
      <c r="M6042" s="92"/>
      <c r="N6042" s="41"/>
      <c r="O6042" s="41"/>
      <c r="P6042" s="41"/>
      <c r="Q6042" s="41"/>
      <c r="R6042" s="41"/>
      <c r="S6042" s="41"/>
      <c r="T6042" s="41"/>
      <c r="U6042" s="47"/>
      <c r="V6042" s="49"/>
      <c r="W6042" s="41"/>
      <c r="X6042" s="41"/>
      <c r="Y6042" s="41"/>
      <c r="AA6042" s="37" t="str">
        <f>IF($I6042&lt;&gt;"",VLOOKUP($I6042,'Valid Values - Search'!$R$4:$T$4719,3,FALSE),"")</f>
        <v/>
      </c>
      <c r="AB6042" s="37" t="str">
        <f>IF($I6042&lt;&gt;"",VLOOKUP($I6042,'Valid Values - Search'!$R$4:$S$4719,2,FALSE),"")</f>
        <v/>
      </c>
      <c r="AC6042" s="38" t="str">
        <f t="shared" si="94"/>
        <v/>
      </c>
      <c r="AD6042" s="38"/>
    </row>
    <row r="6043" spans="1:30">
      <c r="A6043" s="46"/>
      <c r="B6043" s="47"/>
      <c r="C6043" s="49"/>
      <c r="D6043" s="41"/>
      <c r="E6043" s="41"/>
      <c r="F6043" s="41"/>
      <c r="G6043" s="50" t="str">
        <f>IF(A6043&lt;&gt;"",CONCATENATE(A6043,":",YEAR(B6043),IF(MONTH(B6043)&gt;9,MONTH(B6043),CONCATENATE(0,MONTH(B6043))),IF(DAY(B6043)&gt;9,DAY(B6043),CONCATENATE(0,DAY(B6043))),IF(HOUR(C6043)&gt;9,HOUR(C6043),CONCATENATE(0,HOUR(C6043))),IF(MINUTE(C6043)&gt;9,MINUTE(C6043),CONCATENATE(0,MINUTE(C6043))),":",VLOOKUP(F6043,'Valid Values - Results'!$D$4:$F$12,3,FALSE)),"")</f>
        <v/>
      </c>
      <c r="H6043" s="41"/>
      <c r="I6043" s="41"/>
      <c r="J6043" s="41"/>
      <c r="K6043" s="41"/>
      <c r="L6043" s="41"/>
      <c r="M6043" s="92"/>
      <c r="N6043" s="41"/>
      <c r="O6043" s="41"/>
      <c r="P6043" s="41"/>
      <c r="Q6043" s="41"/>
      <c r="R6043" s="41"/>
      <c r="S6043" s="41"/>
      <c r="T6043" s="41"/>
      <c r="U6043" s="47"/>
      <c r="V6043" s="49"/>
      <c r="W6043" s="41"/>
      <c r="X6043" s="41"/>
      <c r="Y6043" s="41"/>
      <c r="AA6043" s="37" t="str">
        <f>IF($I6043&lt;&gt;"",VLOOKUP($I6043,'Valid Values - Search'!$R$4:$T$4719,3,FALSE),"")</f>
        <v/>
      </c>
      <c r="AB6043" s="37" t="str">
        <f>IF($I6043&lt;&gt;"",VLOOKUP($I6043,'Valid Values - Search'!$R$4:$S$4719,2,FALSE),"")</f>
        <v/>
      </c>
      <c r="AC6043" s="38" t="str">
        <f t="shared" si="94"/>
        <v/>
      </c>
      <c r="AD6043" s="38"/>
    </row>
    <row r="6044" spans="1:30">
      <c r="A6044" s="46"/>
      <c r="B6044" s="47"/>
      <c r="C6044" s="49"/>
      <c r="D6044" s="41"/>
      <c r="E6044" s="41"/>
      <c r="F6044" s="41"/>
      <c r="G6044" s="50" t="str">
        <f>IF(A6044&lt;&gt;"",CONCATENATE(A6044,":",YEAR(B6044),IF(MONTH(B6044)&gt;9,MONTH(B6044),CONCATENATE(0,MONTH(B6044))),IF(DAY(B6044)&gt;9,DAY(B6044),CONCATENATE(0,DAY(B6044))),IF(HOUR(C6044)&gt;9,HOUR(C6044),CONCATENATE(0,HOUR(C6044))),IF(MINUTE(C6044)&gt;9,MINUTE(C6044),CONCATENATE(0,MINUTE(C6044))),":",VLOOKUP(F6044,'Valid Values - Results'!$D$4:$F$12,3,FALSE)),"")</f>
        <v/>
      </c>
      <c r="H6044" s="41"/>
      <c r="I6044" s="41"/>
      <c r="J6044" s="41"/>
      <c r="K6044" s="41"/>
      <c r="L6044" s="41"/>
      <c r="M6044" s="92"/>
      <c r="N6044" s="41"/>
      <c r="O6044" s="41"/>
      <c r="P6044" s="41"/>
      <c r="Q6044" s="41"/>
      <c r="R6044" s="41"/>
      <c r="S6044" s="41"/>
      <c r="T6044" s="41"/>
      <c r="U6044" s="47"/>
      <c r="V6044" s="49"/>
      <c r="W6044" s="41"/>
      <c r="X6044" s="41"/>
      <c r="Y6044" s="41"/>
      <c r="AA6044" s="37" t="str">
        <f>IF($I6044&lt;&gt;"",VLOOKUP($I6044,'Valid Values - Search'!$R$4:$T$4719,3,FALSE),"")</f>
        <v/>
      </c>
      <c r="AB6044" s="37" t="str">
        <f>IF($I6044&lt;&gt;"",VLOOKUP($I6044,'Valid Values - Search'!$R$4:$S$4719,2,FALSE),"")</f>
        <v/>
      </c>
      <c r="AC6044" s="38" t="str">
        <f t="shared" si="94"/>
        <v/>
      </c>
      <c r="AD6044" s="38"/>
    </row>
    <row r="6045" spans="1:30">
      <c r="A6045" s="46"/>
      <c r="B6045" s="47"/>
      <c r="C6045" s="49"/>
      <c r="D6045" s="41"/>
      <c r="E6045" s="41"/>
      <c r="F6045" s="41"/>
      <c r="G6045" s="50" t="str">
        <f>IF(A6045&lt;&gt;"",CONCATENATE(A6045,":",YEAR(B6045),IF(MONTH(B6045)&gt;9,MONTH(B6045),CONCATENATE(0,MONTH(B6045))),IF(DAY(B6045)&gt;9,DAY(B6045),CONCATENATE(0,DAY(B6045))),IF(HOUR(C6045)&gt;9,HOUR(C6045),CONCATENATE(0,HOUR(C6045))),IF(MINUTE(C6045)&gt;9,MINUTE(C6045),CONCATENATE(0,MINUTE(C6045))),":",VLOOKUP(F6045,'Valid Values - Results'!$D$4:$F$12,3,FALSE)),"")</f>
        <v/>
      </c>
      <c r="H6045" s="41"/>
      <c r="I6045" s="41"/>
      <c r="J6045" s="41"/>
      <c r="K6045" s="41"/>
      <c r="L6045" s="41"/>
      <c r="M6045" s="92"/>
      <c r="N6045" s="41"/>
      <c r="O6045" s="41"/>
      <c r="P6045" s="41"/>
      <c r="Q6045" s="41"/>
      <c r="R6045" s="41"/>
      <c r="S6045" s="41"/>
      <c r="T6045" s="41"/>
      <c r="U6045" s="47"/>
      <c r="V6045" s="49"/>
      <c r="W6045" s="41"/>
      <c r="X6045" s="41"/>
      <c r="Y6045" s="41"/>
      <c r="AA6045" s="37" t="str">
        <f>IF($I6045&lt;&gt;"",VLOOKUP($I6045,'Valid Values - Search'!$R$4:$T$4719,3,FALSE),"")</f>
        <v/>
      </c>
      <c r="AB6045" s="37" t="str">
        <f>IF($I6045&lt;&gt;"",VLOOKUP($I6045,'Valid Values - Search'!$R$4:$S$4719,2,FALSE),"")</f>
        <v/>
      </c>
      <c r="AC6045" s="38" t="str">
        <f t="shared" si="94"/>
        <v/>
      </c>
      <c r="AD6045" s="38"/>
    </row>
    <row r="6046" spans="1:30">
      <c r="A6046" s="46"/>
      <c r="B6046" s="47"/>
      <c r="C6046" s="49"/>
      <c r="D6046" s="41"/>
      <c r="E6046" s="41"/>
      <c r="F6046" s="41"/>
      <c r="G6046" s="50" t="str">
        <f>IF(A6046&lt;&gt;"",CONCATENATE(A6046,":",YEAR(B6046),IF(MONTH(B6046)&gt;9,MONTH(B6046),CONCATENATE(0,MONTH(B6046))),IF(DAY(B6046)&gt;9,DAY(B6046),CONCATENATE(0,DAY(B6046))),IF(HOUR(C6046)&gt;9,HOUR(C6046),CONCATENATE(0,HOUR(C6046))),IF(MINUTE(C6046)&gt;9,MINUTE(C6046),CONCATENATE(0,MINUTE(C6046))),":",VLOOKUP(F6046,'Valid Values - Results'!$D$4:$F$12,3,FALSE)),"")</f>
        <v/>
      </c>
      <c r="H6046" s="41"/>
      <c r="I6046" s="41"/>
      <c r="J6046" s="41"/>
      <c r="K6046" s="41"/>
      <c r="L6046" s="41"/>
      <c r="M6046" s="92"/>
      <c r="N6046" s="41"/>
      <c r="O6046" s="41"/>
      <c r="P6046" s="41"/>
      <c r="Q6046" s="41"/>
      <c r="R6046" s="41"/>
      <c r="S6046" s="41"/>
      <c r="T6046" s="41"/>
      <c r="U6046" s="47"/>
      <c r="V6046" s="49"/>
      <c r="W6046" s="41"/>
      <c r="X6046" s="41"/>
      <c r="Y6046" s="41"/>
      <c r="AA6046" s="37" t="str">
        <f>IF($I6046&lt;&gt;"",VLOOKUP($I6046,'Valid Values - Search'!$R$4:$T$4719,3,FALSE),"")</f>
        <v/>
      </c>
      <c r="AB6046" s="37" t="str">
        <f>IF($I6046&lt;&gt;"",VLOOKUP($I6046,'Valid Values - Search'!$R$4:$S$4719,2,FALSE),"")</f>
        <v/>
      </c>
      <c r="AC6046" s="38" t="str">
        <f t="shared" si="94"/>
        <v/>
      </c>
      <c r="AD6046" s="38"/>
    </row>
    <row r="6047" spans="1:30">
      <c r="A6047" s="46"/>
      <c r="B6047" s="47"/>
      <c r="C6047" s="49"/>
      <c r="D6047" s="41"/>
      <c r="E6047" s="41"/>
      <c r="F6047" s="41"/>
      <c r="G6047" s="50" t="str">
        <f>IF(A6047&lt;&gt;"",CONCATENATE(A6047,":",YEAR(B6047),IF(MONTH(B6047)&gt;9,MONTH(B6047),CONCATENATE(0,MONTH(B6047))),IF(DAY(B6047)&gt;9,DAY(B6047),CONCATENATE(0,DAY(B6047))),IF(HOUR(C6047)&gt;9,HOUR(C6047),CONCATENATE(0,HOUR(C6047))),IF(MINUTE(C6047)&gt;9,MINUTE(C6047),CONCATENATE(0,MINUTE(C6047))),":",VLOOKUP(F6047,'Valid Values - Results'!$D$4:$F$12,3,FALSE)),"")</f>
        <v/>
      </c>
      <c r="H6047" s="41"/>
      <c r="I6047" s="41"/>
      <c r="J6047" s="41"/>
      <c r="K6047" s="41"/>
      <c r="L6047" s="41"/>
      <c r="M6047" s="92"/>
      <c r="N6047" s="41"/>
      <c r="O6047" s="41"/>
      <c r="P6047" s="41"/>
      <c r="Q6047" s="41"/>
      <c r="R6047" s="41"/>
      <c r="S6047" s="41"/>
      <c r="T6047" s="41"/>
      <c r="U6047" s="47"/>
      <c r="V6047" s="49"/>
      <c r="W6047" s="41"/>
      <c r="X6047" s="41"/>
      <c r="Y6047" s="41"/>
      <c r="AA6047" s="37" t="str">
        <f>IF($I6047&lt;&gt;"",VLOOKUP($I6047,'Valid Values - Search'!$R$4:$T$4719,3,FALSE),"")</f>
        <v/>
      </c>
      <c r="AB6047" s="37" t="str">
        <f>IF($I6047&lt;&gt;"",VLOOKUP($I6047,'Valid Values - Search'!$R$4:$S$4719,2,FALSE),"")</f>
        <v/>
      </c>
      <c r="AC6047" s="38" t="str">
        <f t="shared" si="94"/>
        <v/>
      </c>
      <c r="AD6047" s="38"/>
    </row>
    <row r="6048" spans="1:30">
      <c r="A6048" s="46"/>
      <c r="B6048" s="47"/>
      <c r="C6048" s="49"/>
      <c r="D6048" s="41"/>
      <c r="E6048" s="41"/>
      <c r="F6048" s="41"/>
      <c r="G6048" s="50" t="str">
        <f>IF(A6048&lt;&gt;"",CONCATENATE(A6048,":",YEAR(B6048),IF(MONTH(B6048)&gt;9,MONTH(B6048),CONCATENATE(0,MONTH(B6048))),IF(DAY(B6048)&gt;9,DAY(B6048),CONCATENATE(0,DAY(B6048))),IF(HOUR(C6048)&gt;9,HOUR(C6048),CONCATENATE(0,HOUR(C6048))),IF(MINUTE(C6048)&gt;9,MINUTE(C6048),CONCATENATE(0,MINUTE(C6048))),":",VLOOKUP(F6048,'Valid Values - Results'!$D$4:$F$12,3,FALSE)),"")</f>
        <v/>
      </c>
      <c r="H6048" s="41"/>
      <c r="I6048" s="41"/>
      <c r="J6048" s="41"/>
      <c r="K6048" s="41"/>
      <c r="L6048" s="41"/>
      <c r="M6048" s="92"/>
      <c r="N6048" s="41"/>
      <c r="O6048" s="41"/>
      <c r="P6048" s="41"/>
      <c r="Q6048" s="41"/>
      <c r="R6048" s="41"/>
      <c r="S6048" s="41"/>
      <c r="T6048" s="41"/>
      <c r="U6048" s="47"/>
      <c r="V6048" s="49"/>
      <c r="W6048" s="41"/>
      <c r="X6048" s="41"/>
      <c r="Y6048" s="41"/>
      <c r="AA6048" s="37" t="str">
        <f>IF($I6048&lt;&gt;"",VLOOKUP($I6048,'Valid Values - Search'!$R$4:$T$4719,3,FALSE),"")</f>
        <v/>
      </c>
      <c r="AB6048" s="37" t="str">
        <f>IF($I6048&lt;&gt;"",VLOOKUP($I6048,'Valid Values - Search'!$R$4:$S$4719,2,FALSE),"")</f>
        <v/>
      </c>
      <c r="AC6048" s="38" t="str">
        <f t="shared" si="94"/>
        <v/>
      </c>
      <c r="AD6048" s="38"/>
    </row>
    <row r="6049" spans="1:30">
      <c r="A6049" s="46"/>
      <c r="B6049" s="47"/>
      <c r="C6049" s="49"/>
      <c r="D6049" s="41"/>
      <c r="E6049" s="41"/>
      <c r="F6049" s="41"/>
      <c r="G6049" s="50" t="str">
        <f>IF(A6049&lt;&gt;"",CONCATENATE(A6049,":",YEAR(B6049),IF(MONTH(B6049)&gt;9,MONTH(B6049),CONCATENATE(0,MONTH(B6049))),IF(DAY(B6049)&gt;9,DAY(B6049),CONCATENATE(0,DAY(B6049))),IF(HOUR(C6049)&gt;9,HOUR(C6049),CONCATENATE(0,HOUR(C6049))),IF(MINUTE(C6049)&gt;9,MINUTE(C6049),CONCATENATE(0,MINUTE(C6049))),":",VLOOKUP(F6049,'Valid Values - Results'!$D$4:$F$12,3,FALSE)),"")</f>
        <v/>
      </c>
      <c r="H6049" s="41"/>
      <c r="I6049" s="41"/>
      <c r="J6049" s="41"/>
      <c r="K6049" s="41"/>
      <c r="L6049" s="41"/>
      <c r="M6049" s="92"/>
      <c r="N6049" s="41"/>
      <c r="O6049" s="41"/>
      <c r="P6049" s="41"/>
      <c r="Q6049" s="41"/>
      <c r="R6049" s="41"/>
      <c r="S6049" s="41"/>
      <c r="T6049" s="41"/>
      <c r="U6049" s="47"/>
      <c r="V6049" s="49"/>
      <c r="W6049" s="41"/>
      <c r="X6049" s="41"/>
      <c r="Y6049" s="41"/>
      <c r="AA6049" s="37" t="str">
        <f>IF($I6049&lt;&gt;"",VLOOKUP($I6049,'Valid Values - Search'!$R$4:$T$4719,3,FALSE),"")</f>
        <v/>
      </c>
      <c r="AB6049" s="37" t="str">
        <f>IF($I6049&lt;&gt;"",VLOOKUP($I6049,'Valid Values - Search'!$R$4:$S$4719,2,FALSE),"")</f>
        <v/>
      </c>
      <c r="AC6049" s="38" t="str">
        <f t="shared" si="94"/>
        <v/>
      </c>
      <c r="AD6049" s="38"/>
    </row>
    <row r="6050" spans="1:30">
      <c r="A6050" s="46"/>
      <c r="B6050" s="47"/>
      <c r="C6050" s="49"/>
      <c r="D6050" s="41"/>
      <c r="E6050" s="41"/>
      <c r="F6050" s="41"/>
      <c r="G6050" s="50" t="str">
        <f>IF(A6050&lt;&gt;"",CONCATENATE(A6050,":",YEAR(B6050),IF(MONTH(B6050)&gt;9,MONTH(B6050),CONCATENATE(0,MONTH(B6050))),IF(DAY(B6050)&gt;9,DAY(B6050),CONCATENATE(0,DAY(B6050))),IF(HOUR(C6050)&gt;9,HOUR(C6050),CONCATENATE(0,HOUR(C6050))),IF(MINUTE(C6050)&gt;9,MINUTE(C6050),CONCATENATE(0,MINUTE(C6050))),":",VLOOKUP(F6050,'Valid Values - Results'!$D$4:$F$12,3,FALSE)),"")</f>
        <v/>
      </c>
      <c r="H6050" s="41"/>
      <c r="I6050" s="41"/>
      <c r="J6050" s="41"/>
      <c r="K6050" s="41"/>
      <c r="L6050" s="41"/>
      <c r="M6050" s="92"/>
      <c r="N6050" s="41"/>
      <c r="O6050" s="41"/>
      <c r="P6050" s="41"/>
      <c r="Q6050" s="41"/>
      <c r="R6050" s="41"/>
      <c r="S6050" s="41"/>
      <c r="T6050" s="41"/>
      <c r="U6050" s="47"/>
      <c r="V6050" s="49"/>
      <c r="W6050" s="41"/>
      <c r="X6050" s="41"/>
      <c r="Y6050" s="41"/>
      <c r="AA6050" s="37" t="str">
        <f>IF($I6050&lt;&gt;"",VLOOKUP($I6050,'Valid Values - Search'!$R$4:$T$4719,3,FALSE),"")</f>
        <v/>
      </c>
      <c r="AB6050" s="37" t="str">
        <f>IF($I6050&lt;&gt;"",VLOOKUP($I6050,'Valid Values - Search'!$R$4:$S$4719,2,FALSE),"")</f>
        <v/>
      </c>
      <c r="AC6050" s="38" t="str">
        <f t="shared" si="94"/>
        <v/>
      </c>
      <c r="AD6050" s="38"/>
    </row>
    <row r="6051" spans="1:30">
      <c r="A6051" s="46"/>
      <c r="B6051" s="47"/>
      <c r="C6051" s="49"/>
      <c r="D6051" s="41"/>
      <c r="E6051" s="41"/>
      <c r="F6051" s="41"/>
      <c r="G6051" s="50" t="str">
        <f>IF(A6051&lt;&gt;"",CONCATENATE(A6051,":",YEAR(B6051),IF(MONTH(B6051)&gt;9,MONTH(B6051),CONCATENATE(0,MONTH(B6051))),IF(DAY(B6051)&gt;9,DAY(B6051),CONCATENATE(0,DAY(B6051))),IF(HOUR(C6051)&gt;9,HOUR(C6051),CONCATENATE(0,HOUR(C6051))),IF(MINUTE(C6051)&gt;9,MINUTE(C6051),CONCATENATE(0,MINUTE(C6051))),":",VLOOKUP(F6051,'Valid Values - Results'!$D$4:$F$12,3,FALSE)),"")</f>
        <v/>
      </c>
      <c r="H6051" s="41"/>
      <c r="I6051" s="41"/>
      <c r="J6051" s="41"/>
      <c r="K6051" s="41"/>
      <c r="L6051" s="41"/>
      <c r="M6051" s="92"/>
      <c r="N6051" s="41"/>
      <c r="O6051" s="41"/>
      <c r="P6051" s="41"/>
      <c r="Q6051" s="41"/>
      <c r="R6051" s="41"/>
      <c r="S6051" s="41"/>
      <c r="T6051" s="41"/>
      <c r="U6051" s="47"/>
      <c r="V6051" s="49"/>
      <c r="W6051" s="41"/>
      <c r="X6051" s="41"/>
      <c r="Y6051" s="41"/>
      <c r="AA6051" s="37" t="str">
        <f>IF($I6051&lt;&gt;"",VLOOKUP($I6051,'Valid Values - Search'!$R$4:$T$4719,3,FALSE),"")</f>
        <v/>
      </c>
      <c r="AB6051" s="37" t="str">
        <f>IF($I6051&lt;&gt;"",VLOOKUP($I6051,'Valid Values - Search'!$R$4:$S$4719,2,FALSE),"")</f>
        <v/>
      </c>
      <c r="AC6051" s="38" t="str">
        <f t="shared" si="94"/>
        <v/>
      </c>
      <c r="AD6051" s="38"/>
    </row>
    <row r="6052" spans="1:30">
      <c r="A6052" s="46"/>
      <c r="B6052" s="47"/>
      <c r="C6052" s="49"/>
      <c r="D6052" s="41"/>
      <c r="E6052" s="41"/>
      <c r="F6052" s="41"/>
      <c r="G6052" s="50" t="str">
        <f>IF(A6052&lt;&gt;"",CONCATENATE(A6052,":",YEAR(B6052),IF(MONTH(B6052)&gt;9,MONTH(B6052),CONCATENATE(0,MONTH(B6052))),IF(DAY(B6052)&gt;9,DAY(B6052),CONCATENATE(0,DAY(B6052))),IF(HOUR(C6052)&gt;9,HOUR(C6052),CONCATENATE(0,HOUR(C6052))),IF(MINUTE(C6052)&gt;9,MINUTE(C6052),CONCATENATE(0,MINUTE(C6052))),":",VLOOKUP(F6052,'Valid Values - Results'!$D$4:$F$12,3,FALSE)),"")</f>
        <v/>
      </c>
      <c r="H6052" s="41"/>
      <c r="I6052" s="41"/>
      <c r="J6052" s="41"/>
      <c r="K6052" s="41"/>
      <c r="L6052" s="41"/>
      <c r="M6052" s="92"/>
      <c r="N6052" s="41"/>
      <c r="O6052" s="41"/>
      <c r="P6052" s="41"/>
      <c r="Q6052" s="41"/>
      <c r="R6052" s="41"/>
      <c r="S6052" s="41"/>
      <c r="T6052" s="41"/>
      <c r="U6052" s="47"/>
      <c r="V6052" s="49"/>
      <c r="W6052" s="41"/>
      <c r="X6052" s="41"/>
      <c r="Y6052" s="41"/>
      <c r="AA6052" s="37" t="str">
        <f>IF($I6052&lt;&gt;"",VLOOKUP($I6052,'Valid Values - Search'!$R$4:$T$4719,3,FALSE),"")</f>
        <v/>
      </c>
      <c r="AB6052" s="37" t="str">
        <f>IF($I6052&lt;&gt;"",VLOOKUP($I6052,'Valid Values - Search'!$R$4:$S$4719,2,FALSE),"")</f>
        <v/>
      </c>
      <c r="AC6052" s="38" t="str">
        <f t="shared" si="94"/>
        <v/>
      </c>
      <c r="AD6052" s="38"/>
    </row>
    <row r="6053" spans="1:30">
      <c r="A6053" s="46"/>
      <c r="B6053" s="47"/>
      <c r="C6053" s="49"/>
      <c r="D6053" s="41"/>
      <c r="E6053" s="41"/>
      <c r="F6053" s="41"/>
      <c r="G6053" s="50" t="str">
        <f>IF(A6053&lt;&gt;"",CONCATENATE(A6053,":",YEAR(B6053),IF(MONTH(B6053)&gt;9,MONTH(B6053),CONCATENATE(0,MONTH(B6053))),IF(DAY(B6053)&gt;9,DAY(B6053),CONCATENATE(0,DAY(B6053))),IF(HOUR(C6053)&gt;9,HOUR(C6053),CONCATENATE(0,HOUR(C6053))),IF(MINUTE(C6053)&gt;9,MINUTE(C6053),CONCATENATE(0,MINUTE(C6053))),":",VLOOKUP(F6053,'Valid Values - Results'!$D$4:$F$12,3,FALSE)),"")</f>
        <v/>
      </c>
      <c r="H6053" s="41"/>
      <c r="I6053" s="41"/>
      <c r="J6053" s="41"/>
      <c r="K6053" s="41"/>
      <c r="L6053" s="41"/>
      <c r="M6053" s="92"/>
      <c r="N6053" s="41"/>
      <c r="O6053" s="41"/>
      <c r="P6053" s="41"/>
      <c r="Q6053" s="41"/>
      <c r="R6053" s="41"/>
      <c r="S6053" s="41"/>
      <c r="T6053" s="41"/>
      <c r="U6053" s="47"/>
      <c r="V6053" s="49"/>
      <c r="W6053" s="41"/>
      <c r="X6053" s="41"/>
      <c r="Y6053" s="41"/>
      <c r="AA6053" s="37" t="str">
        <f>IF($I6053&lt;&gt;"",VLOOKUP($I6053,'Valid Values - Search'!$R$4:$T$4719,3,FALSE),"")</f>
        <v/>
      </c>
      <c r="AB6053" s="37" t="str">
        <f>IF($I6053&lt;&gt;"",VLOOKUP($I6053,'Valid Values - Search'!$R$4:$S$4719,2,FALSE),"")</f>
        <v/>
      </c>
      <c r="AC6053" s="38" t="str">
        <f t="shared" si="94"/>
        <v/>
      </c>
      <c r="AD6053" s="38"/>
    </row>
    <row r="6054" spans="1:30">
      <c r="A6054" s="46"/>
      <c r="B6054" s="47"/>
      <c r="C6054" s="49"/>
      <c r="D6054" s="41"/>
      <c r="E6054" s="41"/>
      <c r="F6054" s="41"/>
      <c r="G6054" s="50" t="str">
        <f>IF(A6054&lt;&gt;"",CONCATENATE(A6054,":",YEAR(B6054),IF(MONTH(B6054)&gt;9,MONTH(B6054),CONCATENATE(0,MONTH(B6054))),IF(DAY(B6054)&gt;9,DAY(B6054),CONCATENATE(0,DAY(B6054))),IF(HOUR(C6054)&gt;9,HOUR(C6054),CONCATENATE(0,HOUR(C6054))),IF(MINUTE(C6054)&gt;9,MINUTE(C6054),CONCATENATE(0,MINUTE(C6054))),":",VLOOKUP(F6054,'Valid Values - Results'!$D$4:$F$12,3,FALSE)),"")</f>
        <v/>
      </c>
      <c r="H6054" s="41"/>
      <c r="I6054" s="41"/>
      <c r="J6054" s="41"/>
      <c r="K6054" s="41"/>
      <c r="L6054" s="41"/>
      <c r="M6054" s="92"/>
      <c r="N6054" s="41"/>
      <c r="O6054" s="41"/>
      <c r="P6054" s="41"/>
      <c r="Q6054" s="41"/>
      <c r="R6054" s="41"/>
      <c r="S6054" s="41"/>
      <c r="T6054" s="41"/>
      <c r="U6054" s="47"/>
      <c r="V6054" s="49"/>
      <c r="W6054" s="41"/>
      <c r="X6054" s="41"/>
      <c r="Y6054" s="41"/>
      <c r="AA6054" s="37" t="str">
        <f>IF($I6054&lt;&gt;"",VLOOKUP($I6054,'Valid Values - Search'!$R$4:$T$4719,3,FALSE),"")</f>
        <v/>
      </c>
      <c r="AB6054" s="37" t="str">
        <f>IF($I6054&lt;&gt;"",VLOOKUP($I6054,'Valid Values - Search'!$R$4:$S$4719,2,FALSE),"")</f>
        <v/>
      </c>
      <c r="AC6054" s="38" t="str">
        <f t="shared" si="94"/>
        <v/>
      </c>
      <c r="AD6054" s="38"/>
    </row>
    <row r="6055" spans="1:30">
      <c r="A6055" s="46"/>
      <c r="B6055" s="47"/>
      <c r="C6055" s="49"/>
      <c r="D6055" s="41"/>
      <c r="E6055" s="41"/>
      <c r="F6055" s="41"/>
      <c r="G6055" s="50" t="str">
        <f>IF(A6055&lt;&gt;"",CONCATENATE(A6055,":",YEAR(B6055),IF(MONTH(B6055)&gt;9,MONTH(B6055),CONCATENATE(0,MONTH(B6055))),IF(DAY(B6055)&gt;9,DAY(B6055),CONCATENATE(0,DAY(B6055))),IF(HOUR(C6055)&gt;9,HOUR(C6055),CONCATENATE(0,HOUR(C6055))),IF(MINUTE(C6055)&gt;9,MINUTE(C6055),CONCATENATE(0,MINUTE(C6055))),":",VLOOKUP(F6055,'Valid Values - Results'!$D$4:$F$12,3,FALSE)),"")</f>
        <v/>
      </c>
      <c r="H6055" s="41"/>
      <c r="I6055" s="41"/>
      <c r="J6055" s="41"/>
      <c r="K6055" s="41"/>
      <c r="L6055" s="41"/>
      <c r="M6055" s="92"/>
      <c r="N6055" s="41"/>
      <c r="O6055" s="41"/>
      <c r="P6055" s="41"/>
      <c r="Q6055" s="41"/>
      <c r="R6055" s="41"/>
      <c r="S6055" s="41"/>
      <c r="T6055" s="41"/>
      <c r="U6055" s="47"/>
      <c r="V6055" s="49"/>
      <c r="W6055" s="41"/>
      <c r="X6055" s="41"/>
      <c r="Y6055" s="41"/>
      <c r="AA6055" s="37" t="str">
        <f>IF($I6055&lt;&gt;"",VLOOKUP($I6055,'Valid Values - Search'!$R$4:$T$4719,3,FALSE),"")</f>
        <v/>
      </c>
      <c r="AB6055" s="37" t="str">
        <f>IF($I6055&lt;&gt;"",VLOOKUP($I6055,'Valid Values - Search'!$R$4:$S$4719,2,FALSE),"")</f>
        <v/>
      </c>
      <c r="AC6055" s="38" t="str">
        <f t="shared" si="94"/>
        <v/>
      </c>
      <c r="AD6055" s="38"/>
    </row>
    <row r="6056" spans="1:30">
      <c r="A6056" s="46"/>
      <c r="B6056" s="47"/>
      <c r="C6056" s="49"/>
      <c r="D6056" s="41"/>
      <c r="E6056" s="41"/>
      <c r="F6056" s="41"/>
      <c r="G6056" s="50" t="str">
        <f>IF(A6056&lt;&gt;"",CONCATENATE(A6056,":",YEAR(B6056),IF(MONTH(B6056)&gt;9,MONTH(B6056),CONCATENATE(0,MONTH(B6056))),IF(DAY(B6056)&gt;9,DAY(B6056),CONCATENATE(0,DAY(B6056))),IF(HOUR(C6056)&gt;9,HOUR(C6056),CONCATENATE(0,HOUR(C6056))),IF(MINUTE(C6056)&gt;9,MINUTE(C6056),CONCATENATE(0,MINUTE(C6056))),":",VLOOKUP(F6056,'Valid Values - Results'!$D$4:$F$12,3,FALSE)),"")</f>
        <v/>
      </c>
      <c r="H6056" s="41"/>
      <c r="I6056" s="41"/>
      <c r="J6056" s="41"/>
      <c r="K6056" s="41"/>
      <c r="L6056" s="41"/>
      <c r="M6056" s="92"/>
      <c r="N6056" s="41"/>
      <c r="O6056" s="41"/>
      <c r="P6056" s="41"/>
      <c r="Q6056" s="41"/>
      <c r="R6056" s="41"/>
      <c r="S6056" s="41"/>
      <c r="T6056" s="41"/>
      <c r="U6056" s="47"/>
      <c r="V6056" s="49"/>
      <c r="W6056" s="41"/>
      <c r="X6056" s="41"/>
      <c r="Y6056" s="41"/>
      <c r="AA6056" s="37" t="str">
        <f>IF($I6056&lt;&gt;"",VLOOKUP($I6056,'Valid Values - Search'!$R$4:$T$4719,3,FALSE),"")</f>
        <v/>
      </c>
      <c r="AB6056" s="37" t="str">
        <f>IF($I6056&lt;&gt;"",VLOOKUP($I6056,'Valid Values - Search'!$R$4:$S$4719,2,FALSE),"")</f>
        <v/>
      </c>
      <c r="AC6056" s="38" t="str">
        <f t="shared" si="94"/>
        <v/>
      </c>
      <c r="AD6056" s="38"/>
    </row>
    <row r="6057" spans="1:30">
      <c r="A6057" s="46"/>
      <c r="B6057" s="47"/>
      <c r="C6057" s="49"/>
      <c r="D6057" s="41"/>
      <c r="E6057" s="41"/>
      <c r="F6057" s="41"/>
      <c r="G6057" s="50" t="str">
        <f>IF(A6057&lt;&gt;"",CONCATENATE(A6057,":",YEAR(B6057),IF(MONTH(B6057)&gt;9,MONTH(B6057),CONCATENATE(0,MONTH(B6057))),IF(DAY(B6057)&gt;9,DAY(B6057),CONCATENATE(0,DAY(B6057))),IF(HOUR(C6057)&gt;9,HOUR(C6057),CONCATENATE(0,HOUR(C6057))),IF(MINUTE(C6057)&gt;9,MINUTE(C6057),CONCATENATE(0,MINUTE(C6057))),":",VLOOKUP(F6057,'Valid Values - Results'!$D$4:$F$12,3,FALSE)),"")</f>
        <v/>
      </c>
      <c r="H6057" s="41"/>
      <c r="I6057" s="41"/>
      <c r="J6057" s="41"/>
      <c r="K6057" s="41"/>
      <c r="L6057" s="41"/>
      <c r="M6057" s="92"/>
      <c r="N6057" s="41"/>
      <c r="O6057" s="41"/>
      <c r="P6057" s="41"/>
      <c r="Q6057" s="41"/>
      <c r="R6057" s="41"/>
      <c r="S6057" s="41"/>
      <c r="T6057" s="41"/>
      <c r="U6057" s="47"/>
      <c r="V6057" s="49"/>
      <c r="W6057" s="41"/>
      <c r="X6057" s="41"/>
      <c r="Y6057" s="41"/>
      <c r="AA6057" s="37" t="str">
        <f>IF($I6057&lt;&gt;"",VLOOKUP($I6057,'Valid Values - Search'!$R$4:$T$4719,3,FALSE),"")</f>
        <v/>
      </c>
      <c r="AB6057" s="37" t="str">
        <f>IF($I6057&lt;&gt;"",VLOOKUP($I6057,'Valid Values - Search'!$R$4:$S$4719,2,FALSE),"")</f>
        <v/>
      </c>
      <c r="AC6057" s="38" t="str">
        <f t="shared" si="94"/>
        <v/>
      </c>
      <c r="AD6057" s="38"/>
    </row>
    <row r="6058" spans="1:30">
      <c r="A6058" s="46"/>
      <c r="B6058" s="47"/>
      <c r="C6058" s="49"/>
      <c r="D6058" s="41"/>
      <c r="E6058" s="41"/>
      <c r="F6058" s="41"/>
      <c r="G6058" s="50" t="str">
        <f>IF(A6058&lt;&gt;"",CONCATENATE(A6058,":",YEAR(B6058),IF(MONTH(B6058)&gt;9,MONTH(B6058),CONCATENATE(0,MONTH(B6058))),IF(DAY(B6058)&gt;9,DAY(B6058),CONCATENATE(0,DAY(B6058))),IF(HOUR(C6058)&gt;9,HOUR(C6058),CONCATENATE(0,HOUR(C6058))),IF(MINUTE(C6058)&gt;9,MINUTE(C6058),CONCATENATE(0,MINUTE(C6058))),":",VLOOKUP(F6058,'Valid Values - Results'!$D$4:$F$12,3,FALSE)),"")</f>
        <v/>
      </c>
      <c r="H6058" s="41"/>
      <c r="I6058" s="41"/>
      <c r="J6058" s="41"/>
      <c r="K6058" s="41"/>
      <c r="L6058" s="41"/>
      <c r="M6058" s="92"/>
      <c r="N6058" s="41"/>
      <c r="O6058" s="41"/>
      <c r="P6058" s="41"/>
      <c r="Q6058" s="41"/>
      <c r="R6058" s="41"/>
      <c r="S6058" s="41"/>
      <c r="T6058" s="41"/>
      <c r="U6058" s="47"/>
      <c r="V6058" s="49"/>
      <c r="W6058" s="41"/>
      <c r="X6058" s="41"/>
      <c r="Y6058" s="41"/>
      <c r="AA6058" s="37" t="str">
        <f>IF($I6058&lt;&gt;"",VLOOKUP($I6058,'Valid Values - Search'!$R$4:$T$4719,3,FALSE),"")</f>
        <v/>
      </c>
      <c r="AB6058" s="37" t="str">
        <f>IF($I6058&lt;&gt;"",VLOOKUP($I6058,'Valid Values - Search'!$R$4:$S$4719,2,FALSE),"")</f>
        <v/>
      </c>
      <c r="AC6058" s="38" t="str">
        <f t="shared" si="94"/>
        <v/>
      </c>
      <c r="AD6058" s="38"/>
    </row>
    <row r="6059" spans="1:30">
      <c r="A6059" s="46"/>
      <c r="B6059" s="47"/>
      <c r="C6059" s="49"/>
      <c r="D6059" s="41"/>
      <c r="E6059" s="41"/>
      <c r="F6059" s="41"/>
      <c r="G6059" s="50" t="str">
        <f>IF(A6059&lt;&gt;"",CONCATENATE(A6059,":",YEAR(B6059),IF(MONTH(B6059)&gt;9,MONTH(B6059),CONCATENATE(0,MONTH(B6059))),IF(DAY(B6059)&gt;9,DAY(B6059),CONCATENATE(0,DAY(B6059))),IF(HOUR(C6059)&gt;9,HOUR(C6059),CONCATENATE(0,HOUR(C6059))),IF(MINUTE(C6059)&gt;9,MINUTE(C6059),CONCATENATE(0,MINUTE(C6059))),":",VLOOKUP(F6059,'Valid Values - Results'!$D$4:$F$12,3,FALSE)),"")</f>
        <v/>
      </c>
      <c r="H6059" s="41"/>
      <c r="I6059" s="41"/>
      <c r="J6059" s="41"/>
      <c r="K6059" s="41"/>
      <c r="L6059" s="41"/>
      <c r="M6059" s="92"/>
      <c r="N6059" s="41"/>
      <c r="O6059" s="41"/>
      <c r="P6059" s="41"/>
      <c r="Q6059" s="41"/>
      <c r="R6059" s="41"/>
      <c r="S6059" s="41"/>
      <c r="T6059" s="41"/>
      <c r="U6059" s="47"/>
      <c r="V6059" s="49"/>
      <c r="W6059" s="41"/>
      <c r="X6059" s="41"/>
      <c r="Y6059" s="41"/>
      <c r="AA6059" s="37" t="str">
        <f>IF($I6059&lt;&gt;"",VLOOKUP($I6059,'Valid Values - Search'!$R$4:$T$4719,3,FALSE),"")</f>
        <v/>
      </c>
      <c r="AB6059" s="37" t="str">
        <f>IF($I6059&lt;&gt;"",VLOOKUP($I6059,'Valid Values - Search'!$R$4:$S$4719,2,FALSE),"")</f>
        <v/>
      </c>
      <c r="AC6059" s="38" t="str">
        <f t="shared" si="94"/>
        <v/>
      </c>
      <c r="AD6059" s="38"/>
    </row>
    <row r="6060" spans="1:30">
      <c r="A6060" s="46"/>
      <c r="B6060" s="47"/>
      <c r="C6060" s="49"/>
      <c r="D6060" s="41"/>
      <c r="E6060" s="41"/>
      <c r="F6060" s="41"/>
      <c r="G6060" s="50" t="str">
        <f>IF(A6060&lt;&gt;"",CONCATENATE(A6060,":",YEAR(B6060),IF(MONTH(B6060)&gt;9,MONTH(B6060),CONCATENATE(0,MONTH(B6060))),IF(DAY(B6060)&gt;9,DAY(B6060),CONCATENATE(0,DAY(B6060))),IF(HOUR(C6060)&gt;9,HOUR(C6060),CONCATENATE(0,HOUR(C6060))),IF(MINUTE(C6060)&gt;9,MINUTE(C6060),CONCATENATE(0,MINUTE(C6060))),":",VLOOKUP(F6060,'Valid Values - Results'!$D$4:$F$12,3,FALSE)),"")</f>
        <v/>
      </c>
      <c r="H6060" s="41"/>
      <c r="I6060" s="41"/>
      <c r="J6060" s="41"/>
      <c r="K6060" s="41"/>
      <c r="L6060" s="41"/>
      <c r="M6060" s="92"/>
      <c r="N6060" s="41"/>
      <c r="O6060" s="41"/>
      <c r="P6060" s="41"/>
      <c r="Q6060" s="41"/>
      <c r="R6060" s="41"/>
      <c r="S6060" s="41"/>
      <c r="T6060" s="41"/>
      <c r="U6060" s="47"/>
      <c r="V6060" s="49"/>
      <c r="W6060" s="41"/>
      <c r="X6060" s="41"/>
      <c r="Y6060" s="41"/>
      <c r="AA6060" s="37" t="str">
        <f>IF($I6060&lt;&gt;"",VLOOKUP($I6060,'Valid Values - Search'!$R$4:$T$4719,3,FALSE),"")</f>
        <v/>
      </c>
      <c r="AB6060" s="37" t="str">
        <f>IF($I6060&lt;&gt;"",VLOOKUP($I6060,'Valid Values - Search'!$R$4:$S$4719,2,FALSE),"")</f>
        <v/>
      </c>
      <c r="AC6060" s="38" t="str">
        <f t="shared" si="94"/>
        <v/>
      </c>
      <c r="AD6060" s="38"/>
    </row>
    <row r="6061" spans="1:30">
      <c r="A6061" s="46"/>
      <c r="B6061" s="47"/>
      <c r="C6061" s="49"/>
      <c r="D6061" s="41"/>
      <c r="E6061" s="41"/>
      <c r="F6061" s="41"/>
      <c r="G6061" s="50" t="str">
        <f>IF(A6061&lt;&gt;"",CONCATENATE(A6061,":",YEAR(B6061),IF(MONTH(B6061)&gt;9,MONTH(B6061),CONCATENATE(0,MONTH(B6061))),IF(DAY(B6061)&gt;9,DAY(B6061),CONCATENATE(0,DAY(B6061))),IF(HOUR(C6061)&gt;9,HOUR(C6061),CONCATENATE(0,HOUR(C6061))),IF(MINUTE(C6061)&gt;9,MINUTE(C6061),CONCATENATE(0,MINUTE(C6061))),":",VLOOKUP(F6061,'Valid Values - Results'!$D$4:$F$12,3,FALSE)),"")</f>
        <v/>
      </c>
      <c r="H6061" s="41"/>
      <c r="I6061" s="41"/>
      <c r="J6061" s="41"/>
      <c r="K6061" s="41"/>
      <c r="L6061" s="41"/>
      <c r="M6061" s="92"/>
      <c r="N6061" s="41"/>
      <c r="O6061" s="41"/>
      <c r="P6061" s="41"/>
      <c r="Q6061" s="41"/>
      <c r="R6061" s="41"/>
      <c r="S6061" s="41"/>
      <c r="T6061" s="41"/>
      <c r="U6061" s="47"/>
      <c r="V6061" s="49"/>
      <c r="W6061" s="41"/>
      <c r="X6061" s="41"/>
      <c r="Y6061" s="41"/>
      <c r="AA6061" s="37" t="str">
        <f>IF($I6061&lt;&gt;"",VLOOKUP($I6061,'Valid Values - Search'!$R$4:$T$4719,3,FALSE),"")</f>
        <v/>
      </c>
      <c r="AB6061" s="37" t="str">
        <f>IF($I6061&lt;&gt;"",VLOOKUP($I6061,'Valid Values - Search'!$R$4:$S$4719,2,FALSE),"")</f>
        <v/>
      </c>
      <c r="AC6061" s="38" t="str">
        <f t="shared" si="94"/>
        <v/>
      </c>
      <c r="AD6061" s="38"/>
    </row>
    <row r="6062" spans="1:30">
      <c r="A6062" s="46"/>
      <c r="B6062" s="47"/>
      <c r="C6062" s="49"/>
      <c r="D6062" s="41"/>
      <c r="E6062" s="41"/>
      <c r="F6062" s="41"/>
      <c r="G6062" s="50" t="str">
        <f>IF(A6062&lt;&gt;"",CONCATENATE(A6062,":",YEAR(B6062),IF(MONTH(B6062)&gt;9,MONTH(B6062),CONCATENATE(0,MONTH(B6062))),IF(DAY(B6062)&gt;9,DAY(B6062),CONCATENATE(0,DAY(B6062))),IF(HOUR(C6062)&gt;9,HOUR(C6062),CONCATENATE(0,HOUR(C6062))),IF(MINUTE(C6062)&gt;9,MINUTE(C6062),CONCATENATE(0,MINUTE(C6062))),":",VLOOKUP(F6062,'Valid Values - Results'!$D$4:$F$12,3,FALSE)),"")</f>
        <v/>
      </c>
      <c r="H6062" s="41"/>
      <c r="I6062" s="41"/>
      <c r="J6062" s="41"/>
      <c r="K6062" s="41"/>
      <c r="L6062" s="41"/>
      <c r="M6062" s="92"/>
      <c r="N6062" s="41"/>
      <c r="O6062" s="41"/>
      <c r="P6062" s="41"/>
      <c r="Q6062" s="41"/>
      <c r="R6062" s="41"/>
      <c r="S6062" s="41"/>
      <c r="T6062" s="41"/>
      <c r="U6062" s="47"/>
      <c r="V6062" s="49"/>
      <c r="W6062" s="41"/>
      <c r="X6062" s="41"/>
      <c r="Y6062" s="41"/>
      <c r="AA6062" s="37" t="str">
        <f>IF($I6062&lt;&gt;"",VLOOKUP($I6062,'Valid Values - Search'!$R$4:$T$4719,3,FALSE),"")</f>
        <v/>
      </c>
      <c r="AB6062" s="37" t="str">
        <f>IF($I6062&lt;&gt;"",VLOOKUP($I6062,'Valid Values - Search'!$R$4:$S$4719,2,FALSE),"")</f>
        <v/>
      </c>
      <c r="AC6062" s="38" t="str">
        <f t="shared" si="94"/>
        <v/>
      </c>
      <c r="AD6062" s="38"/>
    </row>
    <row r="6063" spans="1:30">
      <c r="A6063" s="46"/>
      <c r="B6063" s="47"/>
      <c r="C6063" s="49"/>
      <c r="D6063" s="41"/>
      <c r="E6063" s="41"/>
      <c r="F6063" s="41"/>
      <c r="G6063" s="50" t="str">
        <f>IF(A6063&lt;&gt;"",CONCATENATE(A6063,":",YEAR(B6063),IF(MONTH(B6063)&gt;9,MONTH(B6063),CONCATENATE(0,MONTH(B6063))),IF(DAY(B6063)&gt;9,DAY(B6063),CONCATENATE(0,DAY(B6063))),IF(HOUR(C6063)&gt;9,HOUR(C6063),CONCATENATE(0,HOUR(C6063))),IF(MINUTE(C6063)&gt;9,MINUTE(C6063),CONCATENATE(0,MINUTE(C6063))),":",VLOOKUP(F6063,'Valid Values - Results'!$D$4:$F$12,3,FALSE)),"")</f>
        <v/>
      </c>
      <c r="H6063" s="41"/>
      <c r="I6063" s="41"/>
      <c r="J6063" s="41"/>
      <c r="K6063" s="41"/>
      <c r="L6063" s="41"/>
      <c r="M6063" s="92"/>
      <c r="N6063" s="41"/>
      <c r="O6063" s="41"/>
      <c r="P6063" s="41"/>
      <c r="Q6063" s="41"/>
      <c r="R6063" s="41"/>
      <c r="S6063" s="41"/>
      <c r="T6063" s="41"/>
      <c r="U6063" s="47"/>
      <c r="V6063" s="49"/>
      <c r="W6063" s="41"/>
      <c r="X6063" s="41"/>
      <c r="Y6063" s="41"/>
      <c r="AA6063" s="37" t="str">
        <f>IF($I6063&lt;&gt;"",VLOOKUP($I6063,'Valid Values - Search'!$R$4:$T$4719,3,FALSE),"")</f>
        <v/>
      </c>
      <c r="AB6063" s="37" t="str">
        <f>IF($I6063&lt;&gt;"",VLOOKUP($I6063,'Valid Values - Search'!$R$4:$S$4719,2,FALSE),"")</f>
        <v/>
      </c>
      <c r="AC6063" s="38" t="str">
        <f t="shared" si="94"/>
        <v/>
      </c>
      <c r="AD6063" s="38"/>
    </row>
    <row r="6064" spans="1:30">
      <c r="A6064" s="46"/>
      <c r="B6064" s="47"/>
      <c r="C6064" s="49"/>
      <c r="D6064" s="41"/>
      <c r="E6064" s="41"/>
      <c r="F6064" s="41"/>
      <c r="G6064" s="50" t="str">
        <f>IF(A6064&lt;&gt;"",CONCATENATE(A6064,":",YEAR(B6064),IF(MONTH(B6064)&gt;9,MONTH(B6064),CONCATENATE(0,MONTH(B6064))),IF(DAY(B6064)&gt;9,DAY(B6064),CONCATENATE(0,DAY(B6064))),IF(HOUR(C6064)&gt;9,HOUR(C6064),CONCATENATE(0,HOUR(C6064))),IF(MINUTE(C6064)&gt;9,MINUTE(C6064),CONCATENATE(0,MINUTE(C6064))),":",VLOOKUP(F6064,'Valid Values - Results'!$D$4:$F$12,3,FALSE)),"")</f>
        <v/>
      </c>
      <c r="H6064" s="41"/>
      <c r="I6064" s="41"/>
      <c r="J6064" s="41"/>
      <c r="K6064" s="41"/>
      <c r="L6064" s="41"/>
      <c r="M6064" s="92"/>
      <c r="N6064" s="41"/>
      <c r="O6064" s="41"/>
      <c r="P6064" s="41"/>
      <c r="Q6064" s="41"/>
      <c r="R6064" s="41"/>
      <c r="S6064" s="41"/>
      <c r="T6064" s="41"/>
      <c r="U6064" s="47"/>
      <c r="V6064" s="49"/>
      <c r="W6064" s="41"/>
      <c r="X6064" s="41"/>
      <c r="Y6064" s="41"/>
      <c r="AA6064" s="37" t="str">
        <f>IF($I6064&lt;&gt;"",VLOOKUP($I6064,'Valid Values - Search'!$R$4:$T$4719,3,FALSE),"")</f>
        <v/>
      </c>
      <c r="AB6064" s="37" t="str">
        <f>IF($I6064&lt;&gt;"",VLOOKUP($I6064,'Valid Values - Search'!$R$4:$S$4719,2,FALSE),"")</f>
        <v/>
      </c>
      <c r="AC6064" s="38" t="str">
        <f t="shared" si="94"/>
        <v/>
      </c>
      <c r="AD6064" s="38"/>
    </row>
    <row r="6065" spans="1:30">
      <c r="A6065" s="46"/>
      <c r="B6065" s="47"/>
      <c r="C6065" s="49"/>
      <c r="D6065" s="41"/>
      <c r="E6065" s="41"/>
      <c r="F6065" s="41"/>
      <c r="G6065" s="50" t="str">
        <f>IF(A6065&lt;&gt;"",CONCATENATE(A6065,":",YEAR(B6065),IF(MONTH(B6065)&gt;9,MONTH(B6065),CONCATENATE(0,MONTH(B6065))),IF(DAY(B6065)&gt;9,DAY(B6065),CONCATENATE(0,DAY(B6065))),IF(HOUR(C6065)&gt;9,HOUR(C6065),CONCATENATE(0,HOUR(C6065))),IF(MINUTE(C6065)&gt;9,MINUTE(C6065),CONCATENATE(0,MINUTE(C6065))),":",VLOOKUP(F6065,'Valid Values - Results'!$D$4:$F$12,3,FALSE)),"")</f>
        <v/>
      </c>
      <c r="H6065" s="41"/>
      <c r="I6065" s="41"/>
      <c r="J6065" s="41"/>
      <c r="K6065" s="41"/>
      <c r="L6065" s="41"/>
      <c r="M6065" s="92"/>
      <c r="N6065" s="41"/>
      <c r="O6065" s="41"/>
      <c r="P6065" s="41"/>
      <c r="Q6065" s="41"/>
      <c r="R6065" s="41"/>
      <c r="S6065" s="41"/>
      <c r="T6065" s="41"/>
      <c r="U6065" s="47"/>
      <c r="V6065" s="49"/>
      <c r="W6065" s="41"/>
      <c r="X6065" s="41"/>
      <c r="Y6065" s="41"/>
      <c r="AA6065" s="37" t="str">
        <f>IF($I6065&lt;&gt;"",VLOOKUP($I6065,'Valid Values - Search'!$R$4:$T$4719,3,FALSE),"")</f>
        <v/>
      </c>
      <c r="AB6065" s="37" t="str">
        <f>IF($I6065&lt;&gt;"",VLOOKUP($I6065,'Valid Values - Search'!$R$4:$S$4719,2,FALSE),"")</f>
        <v/>
      </c>
      <c r="AC6065" s="38" t="str">
        <f t="shared" si="94"/>
        <v/>
      </c>
      <c r="AD6065" s="38"/>
    </row>
    <row r="6066" spans="1:30">
      <c r="A6066" s="46"/>
      <c r="B6066" s="47"/>
      <c r="C6066" s="49"/>
      <c r="D6066" s="41"/>
      <c r="E6066" s="41"/>
      <c r="F6066" s="41"/>
      <c r="G6066" s="50" t="str">
        <f>IF(A6066&lt;&gt;"",CONCATENATE(A6066,":",YEAR(B6066),IF(MONTH(B6066)&gt;9,MONTH(B6066),CONCATENATE(0,MONTH(B6066))),IF(DAY(B6066)&gt;9,DAY(B6066),CONCATENATE(0,DAY(B6066))),IF(HOUR(C6066)&gt;9,HOUR(C6066),CONCATENATE(0,HOUR(C6066))),IF(MINUTE(C6066)&gt;9,MINUTE(C6066),CONCATENATE(0,MINUTE(C6066))),":",VLOOKUP(F6066,'Valid Values - Results'!$D$4:$F$12,3,FALSE)),"")</f>
        <v/>
      </c>
      <c r="H6066" s="41"/>
      <c r="I6066" s="41"/>
      <c r="J6066" s="41"/>
      <c r="K6066" s="41"/>
      <c r="L6066" s="41"/>
      <c r="M6066" s="92"/>
      <c r="N6066" s="41"/>
      <c r="O6066" s="41"/>
      <c r="P6066" s="41"/>
      <c r="Q6066" s="41"/>
      <c r="R6066" s="41"/>
      <c r="S6066" s="41"/>
      <c r="T6066" s="41"/>
      <c r="U6066" s="47"/>
      <c r="V6066" s="49"/>
      <c r="W6066" s="41"/>
      <c r="X6066" s="41"/>
      <c r="Y6066" s="41"/>
      <c r="AA6066" s="37" t="str">
        <f>IF($I6066&lt;&gt;"",VLOOKUP($I6066,'Valid Values - Search'!$R$4:$T$4719,3,FALSE),"")</f>
        <v/>
      </c>
      <c r="AB6066" s="37" t="str">
        <f>IF($I6066&lt;&gt;"",VLOOKUP($I6066,'Valid Values - Search'!$R$4:$S$4719,2,FALSE),"")</f>
        <v/>
      </c>
      <c r="AC6066" s="38" t="str">
        <f t="shared" si="94"/>
        <v/>
      </c>
      <c r="AD6066" s="38"/>
    </row>
    <row r="6067" spans="1:30">
      <c r="A6067" s="46"/>
      <c r="B6067" s="47"/>
      <c r="C6067" s="49"/>
      <c r="D6067" s="41"/>
      <c r="E6067" s="41"/>
      <c r="F6067" s="41"/>
      <c r="G6067" s="50" t="str">
        <f>IF(A6067&lt;&gt;"",CONCATENATE(A6067,":",YEAR(B6067),IF(MONTH(B6067)&gt;9,MONTH(B6067),CONCATENATE(0,MONTH(B6067))),IF(DAY(B6067)&gt;9,DAY(B6067),CONCATENATE(0,DAY(B6067))),IF(HOUR(C6067)&gt;9,HOUR(C6067),CONCATENATE(0,HOUR(C6067))),IF(MINUTE(C6067)&gt;9,MINUTE(C6067),CONCATENATE(0,MINUTE(C6067))),":",VLOOKUP(F6067,'Valid Values - Results'!$D$4:$F$12,3,FALSE)),"")</f>
        <v/>
      </c>
      <c r="H6067" s="41"/>
      <c r="I6067" s="41"/>
      <c r="J6067" s="41"/>
      <c r="K6067" s="41"/>
      <c r="L6067" s="41"/>
      <c r="M6067" s="92"/>
      <c r="N6067" s="41"/>
      <c r="O6067" s="41"/>
      <c r="P6067" s="41"/>
      <c r="Q6067" s="41"/>
      <c r="R6067" s="41"/>
      <c r="S6067" s="41"/>
      <c r="T6067" s="41"/>
      <c r="U6067" s="47"/>
      <c r="V6067" s="49"/>
      <c r="W6067" s="41"/>
      <c r="X6067" s="41"/>
      <c r="Y6067" s="41"/>
      <c r="AA6067" s="37" t="str">
        <f>IF($I6067&lt;&gt;"",VLOOKUP($I6067,'Valid Values - Search'!$R$4:$T$4719,3,FALSE),"")</f>
        <v/>
      </c>
      <c r="AB6067" s="37" t="str">
        <f>IF($I6067&lt;&gt;"",VLOOKUP($I6067,'Valid Values - Search'!$R$4:$S$4719,2,FALSE),"")</f>
        <v/>
      </c>
      <c r="AC6067" s="38" t="str">
        <f t="shared" si="94"/>
        <v/>
      </c>
      <c r="AD6067" s="38"/>
    </row>
    <row r="6068" spans="1:30">
      <c r="A6068" s="46"/>
      <c r="B6068" s="47"/>
      <c r="C6068" s="49"/>
      <c r="D6068" s="41"/>
      <c r="E6068" s="41"/>
      <c r="F6068" s="41"/>
      <c r="G6068" s="50" t="str">
        <f>IF(A6068&lt;&gt;"",CONCATENATE(A6068,":",YEAR(B6068),IF(MONTH(B6068)&gt;9,MONTH(B6068),CONCATENATE(0,MONTH(B6068))),IF(DAY(B6068)&gt;9,DAY(B6068),CONCATENATE(0,DAY(B6068))),IF(HOUR(C6068)&gt;9,HOUR(C6068),CONCATENATE(0,HOUR(C6068))),IF(MINUTE(C6068)&gt;9,MINUTE(C6068),CONCATENATE(0,MINUTE(C6068))),":",VLOOKUP(F6068,'Valid Values - Results'!$D$4:$F$12,3,FALSE)),"")</f>
        <v/>
      </c>
      <c r="H6068" s="41"/>
      <c r="I6068" s="41"/>
      <c r="J6068" s="41"/>
      <c r="K6068" s="41"/>
      <c r="L6068" s="41"/>
      <c r="M6068" s="92"/>
      <c r="N6068" s="41"/>
      <c r="O6068" s="41"/>
      <c r="P6068" s="41"/>
      <c r="Q6068" s="41"/>
      <c r="R6068" s="41"/>
      <c r="S6068" s="41"/>
      <c r="T6068" s="41"/>
      <c r="U6068" s="47"/>
      <c r="V6068" s="49"/>
      <c r="W6068" s="41"/>
      <c r="X6068" s="41"/>
      <c r="Y6068" s="41"/>
      <c r="AA6068" s="37" t="str">
        <f>IF($I6068&lt;&gt;"",VLOOKUP($I6068,'Valid Values - Search'!$R$4:$T$4719,3,FALSE),"")</f>
        <v/>
      </c>
      <c r="AB6068" s="37" t="str">
        <f>IF($I6068&lt;&gt;"",VLOOKUP($I6068,'Valid Values - Search'!$R$4:$S$4719,2,FALSE),"")</f>
        <v/>
      </c>
      <c r="AC6068" s="38" t="str">
        <f t="shared" si="94"/>
        <v/>
      </c>
      <c r="AD6068" s="38"/>
    </row>
    <row r="6069" spans="1:30">
      <c r="A6069" s="46"/>
      <c r="B6069" s="47"/>
      <c r="C6069" s="49"/>
      <c r="D6069" s="41"/>
      <c r="E6069" s="41"/>
      <c r="F6069" s="41"/>
      <c r="G6069" s="50" t="str">
        <f>IF(A6069&lt;&gt;"",CONCATENATE(A6069,":",YEAR(B6069),IF(MONTH(B6069)&gt;9,MONTH(B6069),CONCATENATE(0,MONTH(B6069))),IF(DAY(B6069)&gt;9,DAY(B6069),CONCATENATE(0,DAY(B6069))),IF(HOUR(C6069)&gt;9,HOUR(C6069),CONCATENATE(0,HOUR(C6069))),IF(MINUTE(C6069)&gt;9,MINUTE(C6069),CONCATENATE(0,MINUTE(C6069))),":",VLOOKUP(F6069,'Valid Values - Results'!$D$4:$F$12,3,FALSE)),"")</f>
        <v/>
      </c>
      <c r="H6069" s="41"/>
      <c r="I6069" s="41"/>
      <c r="J6069" s="41"/>
      <c r="K6069" s="41"/>
      <c r="L6069" s="41"/>
      <c r="M6069" s="92"/>
      <c r="N6069" s="41"/>
      <c r="O6069" s="41"/>
      <c r="P6069" s="41"/>
      <c r="Q6069" s="41"/>
      <c r="R6069" s="41"/>
      <c r="S6069" s="41"/>
      <c r="T6069" s="41"/>
      <c r="U6069" s="47"/>
      <c r="V6069" s="49"/>
      <c r="W6069" s="41"/>
      <c r="X6069" s="41"/>
      <c r="Y6069" s="41"/>
      <c r="AA6069" s="37" t="str">
        <f>IF($I6069&lt;&gt;"",VLOOKUP($I6069,'Valid Values - Search'!$R$4:$T$4719,3,FALSE),"")</f>
        <v/>
      </c>
      <c r="AB6069" s="37" t="str">
        <f>IF($I6069&lt;&gt;"",VLOOKUP($I6069,'Valid Values - Search'!$R$4:$S$4719,2,FALSE),"")</f>
        <v/>
      </c>
      <c r="AC6069" s="38" t="str">
        <f t="shared" si="94"/>
        <v/>
      </c>
      <c r="AD6069" s="38"/>
    </row>
    <row r="6070" spans="1:30">
      <c r="A6070" s="46"/>
      <c r="B6070" s="47"/>
      <c r="C6070" s="49"/>
      <c r="D6070" s="41"/>
      <c r="E6070" s="41"/>
      <c r="F6070" s="41"/>
      <c r="G6070" s="50" t="str">
        <f>IF(A6070&lt;&gt;"",CONCATENATE(A6070,":",YEAR(B6070),IF(MONTH(B6070)&gt;9,MONTH(B6070),CONCATENATE(0,MONTH(B6070))),IF(DAY(B6070)&gt;9,DAY(B6070),CONCATENATE(0,DAY(B6070))),IF(HOUR(C6070)&gt;9,HOUR(C6070),CONCATENATE(0,HOUR(C6070))),IF(MINUTE(C6070)&gt;9,MINUTE(C6070),CONCATENATE(0,MINUTE(C6070))),":",VLOOKUP(F6070,'Valid Values - Results'!$D$4:$F$12,3,FALSE)),"")</f>
        <v/>
      </c>
      <c r="H6070" s="41"/>
      <c r="I6070" s="41"/>
      <c r="J6070" s="41"/>
      <c r="K6070" s="41"/>
      <c r="L6070" s="41"/>
      <c r="M6070" s="92"/>
      <c r="N6070" s="41"/>
      <c r="O6070" s="41"/>
      <c r="P6070" s="41"/>
      <c r="Q6070" s="41"/>
      <c r="R6070" s="41"/>
      <c r="S6070" s="41"/>
      <c r="T6070" s="41"/>
      <c r="U6070" s="47"/>
      <c r="V6070" s="49"/>
      <c r="W6070" s="41"/>
      <c r="X6070" s="41"/>
      <c r="Y6070" s="41"/>
      <c r="AA6070" s="37" t="str">
        <f>IF($I6070&lt;&gt;"",VLOOKUP($I6070,'Valid Values - Search'!$R$4:$T$4719,3,FALSE),"")</f>
        <v/>
      </c>
      <c r="AB6070" s="37" t="str">
        <f>IF($I6070&lt;&gt;"",VLOOKUP($I6070,'Valid Values - Search'!$R$4:$S$4719,2,FALSE),"")</f>
        <v/>
      </c>
      <c r="AC6070" s="38" t="str">
        <f t="shared" si="94"/>
        <v/>
      </c>
      <c r="AD6070" s="38"/>
    </row>
    <row r="6071" spans="1:30">
      <c r="A6071" s="46"/>
      <c r="B6071" s="47"/>
      <c r="C6071" s="49"/>
      <c r="D6071" s="41"/>
      <c r="E6071" s="41"/>
      <c r="F6071" s="41"/>
      <c r="G6071" s="50" t="str">
        <f>IF(A6071&lt;&gt;"",CONCATENATE(A6071,":",YEAR(B6071),IF(MONTH(B6071)&gt;9,MONTH(B6071),CONCATENATE(0,MONTH(B6071))),IF(DAY(B6071)&gt;9,DAY(B6071),CONCATENATE(0,DAY(B6071))),IF(HOUR(C6071)&gt;9,HOUR(C6071),CONCATENATE(0,HOUR(C6071))),IF(MINUTE(C6071)&gt;9,MINUTE(C6071),CONCATENATE(0,MINUTE(C6071))),":",VLOOKUP(F6071,'Valid Values - Results'!$D$4:$F$12,3,FALSE)),"")</f>
        <v/>
      </c>
      <c r="H6071" s="41"/>
      <c r="I6071" s="41"/>
      <c r="J6071" s="41"/>
      <c r="K6071" s="41"/>
      <c r="L6071" s="41"/>
      <c r="M6071" s="92"/>
      <c r="N6071" s="41"/>
      <c r="O6071" s="41"/>
      <c r="P6071" s="41"/>
      <c r="Q6071" s="41"/>
      <c r="R6071" s="41"/>
      <c r="S6071" s="41"/>
      <c r="T6071" s="41"/>
      <c r="U6071" s="47"/>
      <c r="V6071" s="49"/>
      <c r="W6071" s="41"/>
      <c r="X6071" s="41"/>
      <c r="Y6071" s="41"/>
      <c r="AA6071" s="37" t="str">
        <f>IF($I6071&lt;&gt;"",VLOOKUP($I6071,'Valid Values - Search'!$R$4:$T$4719,3,FALSE),"")</f>
        <v/>
      </c>
      <c r="AB6071" s="37" t="str">
        <f>IF($I6071&lt;&gt;"",VLOOKUP($I6071,'Valid Values - Search'!$R$4:$S$4719,2,FALSE),"")</f>
        <v/>
      </c>
      <c r="AC6071" s="38" t="str">
        <f t="shared" si="94"/>
        <v/>
      </c>
      <c r="AD6071" s="38"/>
    </row>
    <row r="6072" spans="1:30">
      <c r="A6072" s="46"/>
      <c r="B6072" s="47"/>
      <c r="C6072" s="49"/>
      <c r="D6072" s="41"/>
      <c r="E6072" s="41"/>
      <c r="F6072" s="41"/>
      <c r="G6072" s="50" t="str">
        <f>IF(A6072&lt;&gt;"",CONCATENATE(A6072,":",YEAR(B6072),IF(MONTH(B6072)&gt;9,MONTH(B6072),CONCATENATE(0,MONTH(B6072))),IF(DAY(B6072)&gt;9,DAY(B6072),CONCATENATE(0,DAY(B6072))),IF(HOUR(C6072)&gt;9,HOUR(C6072),CONCATENATE(0,HOUR(C6072))),IF(MINUTE(C6072)&gt;9,MINUTE(C6072),CONCATENATE(0,MINUTE(C6072))),":",VLOOKUP(F6072,'Valid Values - Results'!$D$4:$F$12,3,FALSE)),"")</f>
        <v/>
      </c>
      <c r="H6072" s="41"/>
      <c r="I6072" s="41"/>
      <c r="J6072" s="41"/>
      <c r="K6072" s="41"/>
      <c r="L6072" s="41"/>
      <c r="M6072" s="92"/>
      <c r="N6072" s="41"/>
      <c r="O6072" s="41"/>
      <c r="P6072" s="41"/>
      <c r="Q6072" s="41"/>
      <c r="R6072" s="41"/>
      <c r="S6072" s="41"/>
      <c r="T6072" s="41"/>
      <c r="U6072" s="47"/>
      <c r="V6072" s="49"/>
      <c r="W6072" s="41"/>
      <c r="X6072" s="41"/>
      <c r="Y6072" s="41"/>
      <c r="AA6072" s="37" t="str">
        <f>IF($I6072&lt;&gt;"",VLOOKUP($I6072,'Valid Values - Search'!$R$4:$T$4719,3,FALSE),"")</f>
        <v/>
      </c>
      <c r="AB6072" s="37" t="str">
        <f>IF($I6072&lt;&gt;"",VLOOKUP($I6072,'Valid Values - Search'!$R$4:$S$4719,2,FALSE),"")</f>
        <v/>
      </c>
      <c r="AC6072" s="38" t="str">
        <f t="shared" si="94"/>
        <v/>
      </c>
      <c r="AD6072" s="38"/>
    </row>
    <row r="6073" spans="1:30">
      <c r="A6073" s="46"/>
      <c r="B6073" s="47"/>
      <c r="C6073" s="49"/>
      <c r="D6073" s="41"/>
      <c r="E6073" s="41"/>
      <c r="F6073" s="41"/>
      <c r="G6073" s="50" t="str">
        <f>IF(A6073&lt;&gt;"",CONCATENATE(A6073,":",YEAR(B6073),IF(MONTH(B6073)&gt;9,MONTH(B6073),CONCATENATE(0,MONTH(B6073))),IF(DAY(B6073)&gt;9,DAY(B6073),CONCATENATE(0,DAY(B6073))),IF(HOUR(C6073)&gt;9,HOUR(C6073),CONCATENATE(0,HOUR(C6073))),IF(MINUTE(C6073)&gt;9,MINUTE(C6073),CONCATENATE(0,MINUTE(C6073))),":",VLOOKUP(F6073,'Valid Values - Results'!$D$4:$F$12,3,FALSE)),"")</f>
        <v/>
      </c>
      <c r="H6073" s="41"/>
      <c r="I6073" s="41"/>
      <c r="J6073" s="41"/>
      <c r="K6073" s="41"/>
      <c r="L6073" s="41"/>
      <c r="M6073" s="92"/>
      <c r="N6073" s="41"/>
      <c r="O6073" s="41"/>
      <c r="P6073" s="41"/>
      <c r="Q6073" s="41"/>
      <c r="R6073" s="41"/>
      <c r="S6073" s="41"/>
      <c r="T6073" s="41"/>
      <c r="U6073" s="47"/>
      <c r="V6073" s="49"/>
      <c r="W6073" s="41"/>
      <c r="X6073" s="41"/>
      <c r="Y6073" s="41"/>
      <c r="AA6073" s="37" t="str">
        <f>IF($I6073&lt;&gt;"",VLOOKUP($I6073,'Valid Values - Search'!$R$4:$T$4719,3,FALSE),"")</f>
        <v/>
      </c>
      <c r="AB6073" s="37" t="str">
        <f>IF($I6073&lt;&gt;"",VLOOKUP($I6073,'Valid Values - Search'!$R$4:$S$4719,2,FALSE),"")</f>
        <v/>
      </c>
      <c r="AC6073" s="38" t="str">
        <f t="shared" si="94"/>
        <v/>
      </c>
      <c r="AD6073" s="38"/>
    </row>
    <row r="6074" spans="1:30">
      <c r="A6074" s="46"/>
      <c r="B6074" s="47"/>
      <c r="C6074" s="49"/>
      <c r="D6074" s="41"/>
      <c r="E6074" s="41"/>
      <c r="F6074" s="41"/>
      <c r="G6074" s="50" t="str">
        <f>IF(A6074&lt;&gt;"",CONCATENATE(A6074,":",YEAR(B6074),IF(MONTH(B6074)&gt;9,MONTH(B6074),CONCATENATE(0,MONTH(B6074))),IF(DAY(B6074)&gt;9,DAY(B6074),CONCATENATE(0,DAY(B6074))),IF(HOUR(C6074)&gt;9,HOUR(C6074),CONCATENATE(0,HOUR(C6074))),IF(MINUTE(C6074)&gt;9,MINUTE(C6074),CONCATENATE(0,MINUTE(C6074))),":",VLOOKUP(F6074,'Valid Values - Results'!$D$4:$F$12,3,FALSE)),"")</f>
        <v/>
      </c>
      <c r="H6074" s="41"/>
      <c r="I6074" s="41"/>
      <c r="J6074" s="41"/>
      <c r="K6074" s="41"/>
      <c r="L6074" s="41"/>
      <c r="M6074" s="92"/>
      <c r="N6074" s="41"/>
      <c r="O6074" s="41"/>
      <c r="P6074" s="41"/>
      <c r="Q6074" s="41"/>
      <c r="R6074" s="41"/>
      <c r="S6074" s="41"/>
      <c r="T6074" s="41"/>
      <c r="U6074" s="47"/>
      <c r="V6074" s="49"/>
      <c r="W6074" s="41"/>
      <c r="X6074" s="41"/>
      <c r="Y6074" s="41"/>
      <c r="AA6074" s="37" t="str">
        <f>IF($I6074&lt;&gt;"",VLOOKUP($I6074,'Valid Values - Search'!$R$4:$T$4719,3,FALSE),"")</f>
        <v/>
      </c>
      <c r="AB6074" s="37" t="str">
        <f>IF($I6074&lt;&gt;"",VLOOKUP($I6074,'Valid Values - Search'!$R$4:$S$4719,2,FALSE),"")</f>
        <v/>
      </c>
      <c r="AC6074" s="38" t="str">
        <f t="shared" si="94"/>
        <v/>
      </c>
      <c r="AD6074" s="38"/>
    </row>
    <row r="6075" spans="1:30">
      <c r="A6075" s="46"/>
      <c r="B6075" s="47"/>
      <c r="C6075" s="49"/>
      <c r="D6075" s="41"/>
      <c r="E6075" s="41"/>
      <c r="F6075" s="41"/>
      <c r="G6075" s="50" t="str">
        <f>IF(A6075&lt;&gt;"",CONCATENATE(A6075,":",YEAR(B6075),IF(MONTH(B6075)&gt;9,MONTH(B6075),CONCATENATE(0,MONTH(B6075))),IF(DAY(B6075)&gt;9,DAY(B6075),CONCATENATE(0,DAY(B6075))),IF(HOUR(C6075)&gt;9,HOUR(C6075),CONCATENATE(0,HOUR(C6075))),IF(MINUTE(C6075)&gt;9,MINUTE(C6075),CONCATENATE(0,MINUTE(C6075))),":",VLOOKUP(F6075,'Valid Values - Results'!$D$4:$F$12,3,FALSE)),"")</f>
        <v/>
      </c>
      <c r="H6075" s="41"/>
      <c r="I6075" s="41"/>
      <c r="J6075" s="41"/>
      <c r="K6075" s="41"/>
      <c r="L6075" s="41"/>
      <c r="M6075" s="92"/>
      <c r="N6075" s="41"/>
      <c r="O6075" s="41"/>
      <c r="P6075" s="41"/>
      <c r="Q6075" s="41"/>
      <c r="R6075" s="41"/>
      <c r="S6075" s="41"/>
      <c r="T6075" s="41"/>
      <c r="U6075" s="47"/>
      <c r="V6075" s="49"/>
      <c r="W6075" s="41"/>
      <c r="X6075" s="41"/>
      <c r="Y6075" s="41"/>
      <c r="AA6075" s="37" t="str">
        <f>IF($I6075&lt;&gt;"",VLOOKUP($I6075,'Valid Values - Search'!$R$4:$T$4719,3,FALSE),"")</f>
        <v/>
      </c>
      <c r="AB6075" s="37" t="str">
        <f>IF($I6075&lt;&gt;"",VLOOKUP($I6075,'Valid Values - Search'!$R$4:$S$4719,2,FALSE),"")</f>
        <v/>
      </c>
      <c r="AC6075" s="38" t="str">
        <f t="shared" si="94"/>
        <v/>
      </c>
      <c r="AD6075" s="38"/>
    </row>
    <row r="6076" spans="1:30">
      <c r="A6076" s="46"/>
      <c r="B6076" s="47"/>
      <c r="C6076" s="49"/>
      <c r="D6076" s="41"/>
      <c r="E6076" s="41"/>
      <c r="F6076" s="41"/>
      <c r="G6076" s="50" t="str">
        <f>IF(A6076&lt;&gt;"",CONCATENATE(A6076,":",YEAR(B6076),IF(MONTH(B6076)&gt;9,MONTH(B6076),CONCATENATE(0,MONTH(B6076))),IF(DAY(B6076)&gt;9,DAY(B6076),CONCATENATE(0,DAY(B6076))),IF(HOUR(C6076)&gt;9,HOUR(C6076),CONCATENATE(0,HOUR(C6076))),IF(MINUTE(C6076)&gt;9,MINUTE(C6076),CONCATENATE(0,MINUTE(C6076))),":",VLOOKUP(F6076,'Valid Values - Results'!$D$4:$F$12,3,FALSE)),"")</f>
        <v/>
      </c>
      <c r="H6076" s="41"/>
      <c r="I6076" s="41"/>
      <c r="J6076" s="41"/>
      <c r="K6076" s="41"/>
      <c r="L6076" s="41"/>
      <c r="M6076" s="92"/>
      <c r="N6076" s="41"/>
      <c r="O6076" s="41"/>
      <c r="P6076" s="41"/>
      <c r="Q6076" s="41"/>
      <c r="R6076" s="41"/>
      <c r="S6076" s="41"/>
      <c r="T6076" s="41"/>
      <c r="U6076" s="47"/>
      <c r="V6076" s="49"/>
      <c r="W6076" s="41"/>
      <c r="X6076" s="41"/>
      <c r="Y6076" s="41"/>
      <c r="AA6076" s="37" t="str">
        <f>IF($I6076&lt;&gt;"",VLOOKUP($I6076,'Valid Values - Search'!$R$4:$T$4719,3,FALSE),"")</f>
        <v/>
      </c>
      <c r="AB6076" s="37" t="str">
        <f>IF($I6076&lt;&gt;"",VLOOKUP($I6076,'Valid Values - Search'!$R$4:$S$4719,2,FALSE),"")</f>
        <v/>
      </c>
      <c r="AC6076" s="38" t="str">
        <f t="shared" si="94"/>
        <v/>
      </c>
      <c r="AD6076" s="38"/>
    </row>
    <row r="6077" spans="1:30">
      <c r="A6077" s="46"/>
      <c r="B6077" s="47"/>
      <c r="C6077" s="49"/>
      <c r="D6077" s="41"/>
      <c r="E6077" s="41"/>
      <c r="F6077" s="41"/>
      <c r="G6077" s="50" t="str">
        <f>IF(A6077&lt;&gt;"",CONCATENATE(A6077,":",YEAR(B6077),IF(MONTH(B6077)&gt;9,MONTH(B6077),CONCATENATE(0,MONTH(B6077))),IF(DAY(B6077)&gt;9,DAY(B6077),CONCATENATE(0,DAY(B6077))),IF(HOUR(C6077)&gt;9,HOUR(C6077),CONCATENATE(0,HOUR(C6077))),IF(MINUTE(C6077)&gt;9,MINUTE(C6077),CONCATENATE(0,MINUTE(C6077))),":",VLOOKUP(F6077,'Valid Values - Results'!$D$4:$F$12,3,FALSE)),"")</f>
        <v/>
      </c>
      <c r="H6077" s="41"/>
      <c r="I6077" s="41"/>
      <c r="J6077" s="41"/>
      <c r="K6077" s="41"/>
      <c r="L6077" s="41"/>
      <c r="M6077" s="92"/>
      <c r="N6077" s="41"/>
      <c r="O6077" s="41"/>
      <c r="P6077" s="41"/>
      <c r="Q6077" s="41"/>
      <c r="R6077" s="41"/>
      <c r="S6077" s="41"/>
      <c r="T6077" s="41"/>
      <c r="U6077" s="47"/>
      <c r="V6077" s="49"/>
      <c r="W6077" s="41"/>
      <c r="X6077" s="41"/>
      <c r="Y6077" s="41"/>
      <c r="AA6077" s="37" t="str">
        <f>IF($I6077&lt;&gt;"",VLOOKUP($I6077,'Valid Values - Search'!$R$4:$T$4719,3,FALSE),"")</f>
        <v/>
      </c>
      <c r="AB6077" s="37" t="str">
        <f>IF($I6077&lt;&gt;"",VLOOKUP($I6077,'Valid Values - Search'!$R$4:$S$4719,2,FALSE),"")</f>
        <v/>
      </c>
      <c r="AC6077" s="38" t="str">
        <f t="shared" si="94"/>
        <v/>
      </c>
      <c r="AD6077" s="38"/>
    </row>
    <row r="6078" spans="1:30">
      <c r="A6078" s="46"/>
      <c r="B6078" s="47"/>
      <c r="C6078" s="49"/>
      <c r="D6078" s="41"/>
      <c r="E6078" s="41"/>
      <c r="F6078" s="41"/>
      <c r="G6078" s="50" t="str">
        <f>IF(A6078&lt;&gt;"",CONCATENATE(A6078,":",YEAR(B6078),IF(MONTH(B6078)&gt;9,MONTH(B6078),CONCATENATE(0,MONTH(B6078))),IF(DAY(B6078)&gt;9,DAY(B6078),CONCATENATE(0,DAY(B6078))),IF(HOUR(C6078)&gt;9,HOUR(C6078),CONCATENATE(0,HOUR(C6078))),IF(MINUTE(C6078)&gt;9,MINUTE(C6078),CONCATENATE(0,MINUTE(C6078))),":",VLOOKUP(F6078,'Valid Values - Results'!$D$4:$F$12,3,FALSE)),"")</f>
        <v/>
      </c>
      <c r="H6078" s="41"/>
      <c r="I6078" s="41"/>
      <c r="J6078" s="41"/>
      <c r="K6078" s="41"/>
      <c r="L6078" s="41"/>
      <c r="M6078" s="92"/>
      <c r="N6078" s="41"/>
      <c r="O6078" s="41"/>
      <c r="P6078" s="41"/>
      <c r="Q6078" s="41"/>
      <c r="R6078" s="41"/>
      <c r="S6078" s="41"/>
      <c r="T6078" s="41"/>
      <c r="U6078" s="47"/>
      <c r="V6078" s="49"/>
      <c r="W6078" s="41"/>
      <c r="X6078" s="41"/>
      <c r="Y6078" s="41"/>
      <c r="AA6078" s="37" t="str">
        <f>IF($I6078&lt;&gt;"",VLOOKUP($I6078,'Valid Values - Search'!$R$4:$T$4719,3,FALSE),"")</f>
        <v/>
      </c>
      <c r="AB6078" s="37" t="str">
        <f>IF($I6078&lt;&gt;"",VLOOKUP($I6078,'Valid Values - Search'!$R$4:$S$4719,2,FALSE),"")</f>
        <v/>
      </c>
      <c r="AC6078" s="38" t="str">
        <f t="shared" si="94"/>
        <v/>
      </c>
      <c r="AD6078" s="38"/>
    </row>
    <row r="6079" spans="1:30">
      <c r="A6079" s="46"/>
      <c r="B6079" s="47"/>
      <c r="C6079" s="49"/>
      <c r="D6079" s="41"/>
      <c r="E6079" s="41"/>
      <c r="F6079" s="41"/>
      <c r="G6079" s="50" t="str">
        <f>IF(A6079&lt;&gt;"",CONCATENATE(A6079,":",YEAR(B6079),IF(MONTH(B6079)&gt;9,MONTH(B6079),CONCATENATE(0,MONTH(B6079))),IF(DAY(B6079)&gt;9,DAY(B6079),CONCATENATE(0,DAY(B6079))),IF(HOUR(C6079)&gt;9,HOUR(C6079),CONCATENATE(0,HOUR(C6079))),IF(MINUTE(C6079)&gt;9,MINUTE(C6079),CONCATENATE(0,MINUTE(C6079))),":",VLOOKUP(F6079,'Valid Values - Results'!$D$4:$F$12,3,FALSE)),"")</f>
        <v/>
      </c>
      <c r="H6079" s="41"/>
      <c r="I6079" s="41"/>
      <c r="J6079" s="41"/>
      <c r="K6079" s="41"/>
      <c r="L6079" s="41"/>
      <c r="M6079" s="92"/>
      <c r="N6079" s="41"/>
      <c r="O6079" s="41"/>
      <c r="P6079" s="41"/>
      <c r="Q6079" s="41"/>
      <c r="R6079" s="41"/>
      <c r="S6079" s="41"/>
      <c r="T6079" s="41"/>
      <c r="U6079" s="47"/>
      <c r="V6079" s="49"/>
      <c r="W6079" s="41"/>
      <c r="X6079" s="41"/>
      <c r="Y6079" s="41"/>
      <c r="AA6079" s="37" t="str">
        <f>IF($I6079&lt;&gt;"",VLOOKUP($I6079,'Valid Values - Search'!$R$4:$T$4719,3,FALSE),"")</f>
        <v/>
      </c>
      <c r="AB6079" s="37" t="str">
        <f>IF($I6079&lt;&gt;"",VLOOKUP($I6079,'Valid Values - Search'!$R$4:$S$4719,2,FALSE),"")</f>
        <v/>
      </c>
      <c r="AC6079" s="38" t="str">
        <f t="shared" si="94"/>
        <v/>
      </c>
      <c r="AD6079" s="38"/>
    </row>
    <row r="6080" spans="1:30">
      <c r="A6080" s="46"/>
      <c r="B6080" s="47"/>
      <c r="C6080" s="49"/>
      <c r="D6080" s="41"/>
      <c r="E6080" s="41"/>
      <c r="F6080" s="41"/>
      <c r="G6080" s="50" t="str">
        <f>IF(A6080&lt;&gt;"",CONCATENATE(A6080,":",YEAR(B6080),IF(MONTH(B6080)&gt;9,MONTH(B6080),CONCATENATE(0,MONTH(B6080))),IF(DAY(B6080)&gt;9,DAY(B6080),CONCATENATE(0,DAY(B6080))),IF(HOUR(C6080)&gt;9,HOUR(C6080),CONCATENATE(0,HOUR(C6080))),IF(MINUTE(C6080)&gt;9,MINUTE(C6080),CONCATENATE(0,MINUTE(C6080))),":",VLOOKUP(F6080,'Valid Values - Results'!$D$4:$F$12,3,FALSE)),"")</f>
        <v/>
      </c>
      <c r="H6080" s="41"/>
      <c r="I6080" s="41"/>
      <c r="J6080" s="41"/>
      <c r="K6080" s="41"/>
      <c r="L6080" s="41"/>
      <c r="M6080" s="92"/>
      <c r="N6080" s="41"/>
      <c r="O6080" s="41"/>
      <c r="P6080" s="41"/>
      <c r="Q6080" s="41"/>
      <c r="R6080" s="41"/>
      <c r="S6080" s="41"/>
      <c r="T6080" s="41"/>
      <c r="U6080" s="47"/>
      <c r="V6080" s="49"/>
      <c r="W6080" s="41"/>
      <c r="X6080" s="41"/>
      <c r="Y6080" s="41"/>
      <c r="AA6080" s="37" t="str">
        <f>IF($I6080&lt;&gt;"",VLOOKUP($I6080,'Valid Values - Search'!$R$4:$T$4719,3,FALSE),"")</f>
        <v/>
      </c>
      <c r="AB6080" s="37" t="str">
        <f>IF($I6080&lt;&gt;"",VLOOKUP($I6080,'Valid Values - Search'!$R$4:$S$4719,2,FALSE),"")</f>
        <v/>
      </c>
      <c r="AC6080" s="38" t="str">
        <f t="shared" si="94"/>
        <v/>
      </c>
      <c r="AD6080" s="38"/>
    </row>
    <row r="6081" spans="1:30">
      <c r="A6081" s="46"/>
      <c r="B6081" s="47"/>
      <c r="C6081" s="49"/>
      <c r="D6081" s="41"/>
      <c r="E6081" s="41"/>
      <c r="F6081" s="41"/>
      <c r="G6081" s="50" t="str">
        <f>IF(A6081&lt;&gt;"",CONCATENATE(A6081,":",YEAR(B6081),IF(MONTH(B6081)&gt;9,MONTH(B6081),CONCATENATE(0,MONTH(B6081))),IF(DAY(B6081)&gt;9,DAY(B6081),CONCATENATE(0,DAY(B6081))),IF(HOUR(C6081)&gt;9,HOUR(C6081),CONCATENATE(0,HOUR(C6081))),IF(MINUTE(C6081)&gt;9,MINUTE(C6081),CONCATENATE(0,MINUTE(C6081))),":",VLOOKUP(F6081,'Valid Values - Results'!$D$4:$F$12,3,FALSE)),"")</f>
        <v/>
      </c>
      <c r="H6081" s="41"/>
      <c r="I6081" s="41"/>
      <c r="J6081" s="41"/>
      <c r="K6081" s="41"/>
      <c r="L6081" s="41"/>
      <c r="M6081" s="92"/>
      <c r="N6081" s="41"/>
      <c r="O6081" s="41"/>
      <c r="P6081" s="41"/>
      <c r="Q6081" s="41"/>
      <c r="R6081" s="41"/>
      <c r="S6081" s="41"/>
      <c r="T6081" s="41"/>
      <c r="U6081" s="47"/>
      <c r="V6081" s="49"/>
      <c r="W6081" s="41"/>
      <c r="X6081" s="41"/>
      <c r="Y6081" s="41"/>
      <c r="AA6081" s="37" t="str">
        <f>IF($I6081&lt;&gt;"",VLOOKUP($I6081,'Valid Values - Search'!$R$4:$T$4719,3,FALSE),"")</f>
        <v/>
      </c>
      <c r="AB6081" s="37" t="str">
        <f>IF($I6081&lt;&gt;"",VLOOKUP($I6081,'Valid Values - Search'!$R$4:$S$4719,2,FALSE),"")</f>
        <v/>
      </c>
      <c r="AC6081" s="38" t="str">
        <f t="shared" si="94"/>
        <v/>
      </c>
      <c r="AD6081" s="38"/>
    </row>
    <row r="6082" spans="1:30">
      <c r="A6082" s="46"/>
      <c r="B6082" s="47"/>
      <c r="C6082" s="49"/>
      <c r="D6082" s="41"/>
      <c r="E6082" s="41"/>
      <c r="F6082" s="41"/>
      <c r="G6082" s="50" t="str">
        <f>IF(A6082&lt;&gt;"",CONCATENATE(A6082,":",YEAR(B6082),IF(MONTH(B6082)&gt;9,MONTH(B6082),CONCATENATE(0,MONTH(B6082))),IF(DAY(B6082)&gt;9,DAY(B6082),CONCATENATE(0,DAY(B6082))),IF(HOUR(C6082)&gt;9,HOUR(C6082),CONCATENATE(0,HOUR(C6082))),IF(MINUTE(C6082)&gt;9,MINUTE(C6082),CONCATENATE(0,MINUTE(C6082))),":",VLOOKUP(F6082,'Valid Values - Results'!$D$4:$F$12,3,FALSE)),"")</f>
        <v/>
      </c>
      <c r="H6082" s="41"/>
      <c r="I6082" s="41"/>
      <c r="J6082" s="41"/>
      <c r="K6082" s="41"/>
      <c r="L6082" s="41"/>
      <c r="M6082" s="92"/>
      <c r="N6082" s="41"/>
      <c r="O6082" s="41"/>
      <c r="P6082" s="41"/>
      <c r="Q6082" s="41"/>
      <c r="R6082" s="41"/>
      <c r="S6082" s="41"/>
      <c r="T6082" s="41"/>
      <c r="U6082" s="47"/>
      <c r="V6082" s="49"/>
      <c r="W6082" s="41"/>
      <c r="X6082" s="41"/>
      <c r="Y6082" s="41"/>
      <c r="AA6082" s="37" t="str">
        <f>IF($I6082&lt;&gt;"",VLOOKUP($I6082,'Valid Values - Search'!$R$4:$T$4719,3,FALSE),"")</f>
        <v/>
      </c>
      <c r="AB6082" s="37" t="str">
        <f>IF($I6082&lt;&gt;"",VLOOKUP($I6082,'Valid Values - Search'!$R$4:$S$4719,2,FALSE),"")</f>
        <v/>
      </c>
      <c r="AC6082" s="38" t="str">
        <f t="shared" ref="AC6082:AC6145" si="95">IF($V6082&lt;&gt;"",$D6082,"")</f>
        <v/>
      </c>
      <c r="AD6082" s="38"/>
    </row>
    <row r="6083" spans="1:30">
      <c r="A6083" s="46"/>
      <c r="B6083" s="47"/>
      <c r="C6083" s="49"/>
      <c r="D6083" s="41"/>
      <c r="E6083" s="41"/>
      <c r="F6083" s="41"/>
      <c r="G6083" s="50" t="str">
        <f>IF(A6083&lt;&gt;"",CONCATENATE(A6083,":",YEAR(B6083),IF(MONTH(B6083)&gt;9,MONTH(B6083),CONCATENATE(0,MONTH(B6083))),IF(DAY(B6083)&gt;9,DAY(B6083),CONCATENATE(0,DAY(B6083))),IF(HOUR(C6083)&gt;9,HOUR(C6083),CONCATENATE(0,HOUR(C6083))),IF(MINUTE(C6083)&gt;9,MINUTE(C6083),CONCATENATE(0,MINUTE(C6083))),":",VLOOKUP(F6083,'Valid Values - Results'!$D$4:$F$12,3,FALSE)),"")</f>
        <v/>
      </c>
      <c r="H6083" s="41"/>
      <c r="I6083" s="41"/>
      <c r="J6083" s="41"/>
      <c r="K6083" s="41"/>
      <c r="L6083" s="41"/>
      <c r="M6083" s="92"/>
      <c r="N6083" s="41"/>
      <c r="O6083" s="41"/>
      <c r="P6083" s="41"/>
      <c r="Q6083" s="41"/>
      <c r="R6083" s="41"/>
      <c r="S6083" s="41"/>
      <c r="T6083" s="41"/>
      <c r="U6083" s="47"/>
      <c r="V6083" s="49"/>
      <c r="W6083" s="41"/>
      <c r="X6083" s="41"/>
      <c r="Y6083" s="41"/>
      <c r="AA6083" s="37" t="str">
        <f>IF($I6083&lt;&gt;"",VLOOKUP($I6083,'Valid Values - Search'!$R$4:$T$4719,3,FALSE),"")</f>
        <v/>
      </c>
      <c r="AB6083" s="37" t="str">
        <f>IF($I6083&lt;&gt;"",VLOOKUP($I6083,'Valid Values - Search'!$R$4:$S$4719,2,FALSE),"")</f>
        <v/>
      </c>
      <c r="AC6083" s="38" t="str">
        <f t="shared" si="95"/>
        <v/>
      </c>
      <c r="AD6083" s="38"/>
    </row>
    <row r="6084" spans="1:30">
      <c r="A6084" s="46"/>
      <c r="B6084" s="47"/>
      <c r="C6084" s="49"/>
      <c r="D6084" s="41"/>
      <c r="E6084" s="41"/>
      <c r="F6084" s="41"/>
      <c r="G6084" s="50" t="str">
        <f>IF(A6084&lt;&gt;"",CONCATENATE(A6084,":",YEAR(B6084),IF(MONTH(B6084)&gt;9,MONTH(B6084),CONCATENATE(0,MONTH(B6084))),IF(DAY(B6084)&gt;9,DAY(B6084),CONCATENATE(0,DAY(B6084))),IF(HOUR(C6084)&gt;9,HOUR(C6084),CONCATENATE(0,HOUR(C6084))),IF(MINUTE(C6084)&gt;9,MINUTE(C6084),CONCATENATE(0,MINUTE(C6084))),":",VLOOKUP(F6084,'Valid Values - Results'!$D$4:$F$12,3,FALSE)),"")</f>
        <v/>
      </c>
      <c r="H6084" s="41"/>
      <c r="I6084" s="41"/>
      <c r="J6084" s="41"/>
      <c r="K6084" s="41"/>
      <c r="L6084" s="41"/>
      <c r="M6084" s="92"/>
      <c r="N6084" s="41"/>
      <c r="O6084" s="41"/>
      <c r="P6084" s="41"/>
      <c r="Q6084" s="41"/>
      <c r="R6084" s="41"/>
      <c r="S6084" s="41"/>
      <c r="T6084" s="41"/>
      <c r="U6084" s="47"/>
      <c r="V6084" s="49"/>
      <c r="W6084" s="41"/>
      <c r="X6084" s="41"/>
      <c r="Y6084" s="41"/>
      <c r="AA6084" s="37" t="str">
        <f>IF($I6084&lt;&gt;"",VLOOKUP($I6084,'Valid Values - Search'!$R$4:$T$4719,3,FALSE),"")</f>
        <v/>
      </c>
      <c r="AB6084" s="37" t="str">
        <f>IF($I6084&lt;&gt;"",VLOOKUP($I6084,'Valid Values - Search'!$R$4:$S$4719,2,FALSE),"")</f>
        <v/>
      </c>
      <c r="AC6084" s="38" t="str">
        <f t="shared" si="95"/>
        <v/>
      </c>
      <c r="AD6084" s="38"/>
    </row>
    <row r="6085" spans="1:30">
      <c r="A6085" s="46"/>
      <c r="B6085" s="47"/>
      <c r="C6085" s="49"/>
      <c r="D6085" s="41"/>
      <c r="E6085" s="41"/>
      <c r="F6085" s="41"/>
      <c r="G6085" s="50" t="str">
        <f>IF(A6085&lt;&gt;"",CONCATENATE(A6085,":",YEAR(B6085),IF(MONTH(B6085)&gt;9,MONTH(B6085),CONCATENATE(0,MONTH(B6085))),IF(DAY(B6085)&gt;9,DAY(B6085),CONCATENATE(0,DAY(B6085))),IF(HOUR(C6085)&gt;9,HOUR(C6085),CONCATENATE(0,HOUR(C6085))),IF(MINUTE(C6085)&gt;9,MINUTE(C6085),CONCATENATE(0,MINUTE(C6085))),":",VLOOKUP(F6085,'Valid Values - Results'!$D$4:$F$12,3,FALSE)),"")</f>
        <v/>
      </c>
      <c r="H6085" s="41"/>
      <c r="I6085" s="41"/>
      <c r="J6085" s="41"/>
      <c r="K6085" s="41"/>
      <c r="L6085" s="41"/>
      <c r="M6085" s="92"/>
      <c r="N6085" s="41"/>
      <c r="O6085" s="41"/>
      <c r="P6085" s="41"/>
      <c r="Q6085" s="41"/>
      <c r="R6085" s="41"/>
      <c r="S6085" s="41"/>
      <c r="T6085" s="41"/>
      <c r="U6085" s="47"/>
      <c r="V6085" s="49"/>
      <c r="W6085" s="41"/>
      <c r="X6085" s="41"/>
      <c r="Y6085" s="41"/>
      <c r="AA6085" s="37" t="str">
        <f>IF($I6085&lt;&gt;"",VLOOKUP($I6085,'Valid Values - Search'!$R$4:$T$4719,3,FALSE),"")</f>
        <v/>
      </c>
      <c r="AB6085" s="37" t="str">
        <f>IF($I6085&lt;&gt;"",VLOOKUP($I6085,'Valid Values - Search'!$R$4:$S$4719,2,FALSE),"")</f>
        <v/>
      </c>
      <c r="AC6085" s="38" t="str">
        <f t="shared" si="95"/>
        <v/>
      </c>
      <c r="AD6085" s="38"/>
    </row>
    <row r="6086" spans="1:30">
      <c r="A6086" s="46"/>
      <c r="B6086" s="47"/>
      <c r="C6086" s="49"/>
      <c r="D6086" s="41"/>
      <c r="E6086" s="41"/>
      <c r="F6086" s="41"/>
      <c r="G6086" s="50" t="str">
        <f>IF(A6086&lt;&gt;"",CONCATENATE(A6086,":",YEAR(B6086),IF(MONTH(B6086)&gt;9,MONTH(B6086),CONCATENATE(0,MONTH(B6086))),IF(DAY(B6086)&gt;9,DAY(B6086),CONCATENATE(0,DAY(B6086))),IF(HOUR(C6086)&gt;9,HOUR(C6086),CONCATENATE(0,HOUR(C6086))),IF(MINUTE(C6086)&gt;9,MINUTE(C6086),CONCATENATE(0,MINUTE(C6086))),":",VLOOKUP(F6086,'Valid Values - Results'!$D$4:$F$12,3,FALSE)),"")</f>
        <v/>
      </c>
      <c r="H6086" s="41"/>
      <c r="I6086" s="41"/>
      <c r="J6086" s="41"/>
      <c r="K6086" s="41"/>
      <c r="L6086" s="41"/>
      <c r="M6086" s="92"/>
      <c r="N6086" s="41"/>
      <c r="O6086" s="41"/>
      <c r="P6086" s="41"/>
      <c r="Q6086" s="41"/>
      <c r="R6086" s="41"/>
      <c r="S6086" s="41"/>
      <c r="T6086" s="41"/>
      <c r="U6086" s="47"/>
      <c r="V6086" s="49"/>
      <c r="W6086" s="41"/>
      <c r="X6086" s="41"/>
      <c r="Y6086" s="41"/>
      <c r="AA6086" s="37" t="str">
        <f>IF($I6086&lt;&gt;"",VLOOKUP($I6086,'Valid Values - Search'!$R$4:$T$4719,3,FALSE),"")</f>
        <v/>
      </c>
      <c r="AB6086" s="37" t="str">
        <f>IF($I6086&lt;&gt;"",VLOOKUP($I6086,'Valid Values - Search'!$R$4:$S$4719,2,FALSE),"")</f>
        <v/>
      </c>
      <c r="AC6086" s="38" t="str">
        <f t="shared" si="95"/>
        <v/>
      </c>
      <c r="AD6086" s="38"/>
    </row>
    <row r="6087" spans="1:30">
      <c r="A6087" s="46"/>
      <c r="B6087" s="47"/>
      <c r="C6087" s="49"/>
      <c r="D6087" s="41"/>
      <c r="E6087" s="41"/>
      <c r="F6087" s="41"/>
      <c r="G6087" s="50" t="str">
        <f>IF(A6087&lt;&gt;"",CONCATENATE(A6087,":",YEAR(B6087),IF(MONTH(B6087)&gt;9,MONTH(B6087),CONCATENATE(0,MONTH(B6087))),IF(DAY(B6087)&gt;9,DAY(B6087),CONCATENATE(0,DAY(B6087))),IF(HOUR(C6087)&gt;9,HOUR(C6087),CONCATENATE(0,HOUR(C6087))),IF(MINUTE(C6087)&gt;9,MINUTE(C6087),CONCATENATE(0,MINUTE(C6087))),":",VLOOKUP(F6087,'Valid Values - Results'!$D$4:$F$12,3,FALSE)),"")</f>
        <v/>
      </c>
      <c r="H6087" s="41"/>
      <c r="I6087" s="41"/>
      <c r="J6087" s="41"/>
      <c r="K6087" s="41"/>
      <c r="L6087" s="41"/>
      <c r="M6087" s="92"/>
      <c r="N6087" s="41"/>
      <c r="O6087" s="41"/>
      <c r="P6087" s="41"/>
      <c r="Q6087" s="41"/>
      <c r="R6087" s="41"/>
      <c r="S6087" s="41"/>
      <c r="T6087" s="41"/>
      <c r="U6087" s="47"/>
      <c r="V6087" s="49"/>
      <c r="W6087" s="41"/>
      <c r="X6087" s="41"/>
      <c r="Y6087" s="41"/>
      <c r="AA6087" s="37" t="str">
        <f>IF($I6087&lt;&gt;"",VLOOKUP($I6087,'Valid Values - Search'!$R$4:$T$4719,3,FALSE),"")</f>
        <v/>
      </c>
      <c r="AB6087" s="37" t="str">
        <f>IF($I6087&lt;&gt;"",VLOOKUP($I6087,'Valid Values - Search'!$R$4:$S$4719,2,FALSE),"")</f>
        <v/>
      </c>
      <c r="AC6087" s="38" t="str">
        <f t="shared" si="95"/>
        <v/>
      </c>
      <c r="AD6087" s="38"/>
    </row>
    <row r="6088" spans="1:30">
      <c r="A6088" s="46"/>
      <c r="B6088" s="47"/>
      <c r="C6088" s="49"/>
      <c r="D6088" s="41"/>
      <c r="E6088" s="41"/>
      <c r="F6088" s="41"/>
      <c r="G6088" s="50" t="str">
        <f>IF(A6088&lt;&gt;"",CONCATENATE(A6088,":",YEAR(B6088),IF(MONTH(B6088)&gt;9,MONTH(B6088),CONCATENATE(0,MONTH(B6088))),IF(DAY(B6088)&gt;9,DAY(B6088),CONCATENATE(0,DAY(B6088))),IF(HOUR(C6088)&gt;9,HOUR(C6088),CONCATENATE(0,HOUR(C6088))),IF(MINUTE(C6088)&gt;9,MINUTE(C6088),CONCATENATE(0,MINUTE(C6088))),":",VLOOKUP(F6088,'Valid Values - Results'!$D$4:$F$12,3,FALSE)),"")</f>
        <v/>
      </c>
      <c r="H6088" s="41"/>
      <c r="I6088" s="41"/>
      <c r="J6088" s="41"/>
      <c r="K6088" s="41"/>
      <c r="L6088" s="41"/>
      <c r="M6088" s="92"/>
      <c r="N6088" s="41"/>
      <c r="O6088" s="41"/>
      <c r="P6088" s="41"/>
      <c r="Q6088" s="41"/>
      <c r="R6088" s="41"/>
      <c r="S6088" s="41"/>
      <c r="T6088" s="41"/>
      <c r="U6088" s="47"/>
      <c r="V6088" s="49"/>
      <c r="W6088" s="41"/>
      <c r="X6088" s="41"/>
      <c r="Y6088" s="41"/>
      <c r="AA6088" s="37" t="str">
        <f>IF($I6088&lt;&gt;"",VLOOKUP($I6088,'Valid Values - Search'!$R$4:$T$4719,3,FALSE),"")</f>
        <v/>
      </c>
      <c r="AB6088" s="37" t="str">
        <f>IF($I6088&lt;&gt;"",VLOOKUP($I6088,'Valid Values - Search'!$R$4:$S$4719,2,FALSE),"")</f>
        <v/>
      </c>
      <c r="AC6088" s="38" t="str">
        <f t="shared" si="95"/>
        <v/>
      </c>
      <c r="AD6088" s="38"/>
    </row>
    <row r="6089" spans="1:30">
      <c r="A6089" s="46"/>
      <c r="B6089" s="47"/>
      <c r="C6089" s="49"/>
      <c r="D6089" s="41"/>
      <c r="E6089" s="41"/>
      <c r="F6089" s="41"/>
      <c r="G6089" s="50" t="str">
        <f>IF(A6089&lt;&gt;"",CONCATENATE(A6089,":",YEAR(B6089),IF(MONTH(B6089)&gt;9,MONTH(B6089),CONCATENATE(0,MONTH(B6089))),IF(DAY(B6089)&gt;9,DAY(B6089),CONCATENATE(0,DAY(B6089))),IF(HOUR(C6089)&gt;9,HOUR(C6089),CONCATENATE(0,HOUR(C6089))),IF(MINUTE(C6089)&gt;9,MINUTE(C6089),CONCATENATE(0,MINUTE(C6089))),":",VLOOKUP(F6089,'Valid Values - Results'!$D$4:$F$12,3,FALSE)),"")</f>
        <v/>
      </c>
      <c r="H6089" s="41"/>
      <c r="I6089" s="41"/>
      <c r="J6089" s="41"/>
      <c r="K6089" s="41"/>
      <c r="L6089" s="41"/>
      <c r="M6089" s="92"/>
      <c r="N6089" s="41"/>
      <c r="O6089" s="41"/>
      <c r="P6089" s="41"/>
      <c r="Q6089" s="41"/>
      <c r="R6089" s="41"/>
      <c r="S6089" s="41"/>
      <c r="T6089" s="41"/>
      <c r="U6089" s="47"/>
      <c r="V6089" s="49"/>
      <c r="W6089" s="41"/>
      <c r="X6089" s="41"/>
      <c r="Y6089" s="41"/>
      <c r="AA6089" s="37" t="str">
        <f>IF($I6089&lt;&gt;"",VLOOKUP($I6089,'Valid Values - Search'!$R$4:$T$4719,3,FALSE),"")</f>
        <v/>
      </c>
      <c r="AB6089" s="37" t="str">
        <f>IF($I6089&lt;&gt;"",VLOOKUP($I6089,'Valid Values - Search'!$R$4:$S$4719,2,FALSE),"")</f>
        <v/>
      </c>
      <c r="AC6089" s="38" t="str">
        <f t="shared" si="95"/>
        <v/>
      </c>
      <c r="AD6089" s="38"/>
    </row>
    <row r="6090" spans="1:30">
      <c r="A6090" s="46"/>
      <c r="B6090" s="47"/>
      <c r="C6090" s="49"/>
      <c r="D6090" s="41"/>
      <c r="E6090" s="41"/>
      <c r="F6090" s="41"/>
      <c r="G6090" s="50" t="str">
        <f>IF(A6090&lt;&gt;"",CONCATENATE(A6090,":",YEAR(B6090),IF(MONTH(B6090)&gt;9,MONTH(B6090),CONCATENATE(0,MONTH(B6090))),IF(DAY(B6090)&gt;9,DAY(B6090),CONCATENATE(0,DAY(B6090))),IF(HOUR(C6090)&gt;9,HOUR(C6090),CONCATENATE(0,HOUR(C6090))),IF(MINUTE(C6090)&gt;9,MINUTE(C6090),CONCATENATE(0,MINUTE(C6090))),":",VLOOKUP(F6090,'Valid Values - Results'!$D$4:$F$12,3,FALSE)),"")</f>
        <v/>
      </c>
      <c r="H6090" s="41"/>
      <c r="I6090" s="41"/>
      <c r="J6090" s="41"/>
      <c r="K6090" s="41"/>
      <c r="L6090" s="41"/>
      <c r="M6090" s="92"/>
      <c r="N6090" s="41"/>
      <c r="O6090" s="41"/>
      <c r="P6090" s="41"/>
      <c r="Q6090" s="41"/>
      <c r="R6090" s="41"/>
      <c r="S6090" s="41"/>
      <c r="T6090" s="41"/>
      <c r="U6090" s="47"/>
      <c r="V6090" s="49"/>
      <c r="W6090" s="41"/>
      <c r="X6090" s="41"/>
      <c r="Y6090" s="41"/>
      <c r="AA6090" s="37" t="str">
        <f>IF($I6090&lt;&gt;"",VLOOKUP($I6090,'Valid Values - Search'!$R$4:$T$4719,3,FALSE),"")</f>
        <v/>
      </c>
      <c r="AB6090" s="37" t="str">
        <f>IF($I6090&lt;&gt;"",VLOOKUP($I6090,'Valid Values - Search'!$R$4:$S$4719,2,FALSE),"")</f>
        <v/>
      </c>
      <c r="AC6090" s="38" t="str">
        <f t="shared" si="95"/>
        <v/>
      </c>
      <c r="AD6090" s="38"/>
    </row>
    <row r="6091" spans="1:30">
      <c r="A6091" s="46"/>
      <c r="B6091" s="47"/>
      <c r="C6091" s="49"/>
      <c r="D6091" s="41"/>
      <c r="E6091" s="41"/>
      <c r="F6091" s="41"/>
      <c r="G6091" s="50" t="str">
        <f>IF(A6091&lt;&gt;"",CONCATENATE(A6091,":",YEAR(B6091),IF(MONTH(B6091)&gt;9,MONTH(B6091),CONCATENATE(0,MONTH(B6091))),IF(DAY(B6091)&gt;9,DAY(B6091),CONCATENATE(0,DAY(B6091))),IF(HOUR(C6091)&gt;9,HOUR(C6091),CONCATENATE(0,HOUR(C6091))),IF(MINUTE(C6091)&gt;9,MINUTE(C6091),CONCATENATE(0,MINUTE(C6091))),":",VLOOKUP(F6091,'Valid Values - Results'!$D$4:$F$12,3,FALSE)),"")</f>
        <v/>
      </c>
      <c r="H6091" s="41"/>
      <c r="I6091" s="41"/>
      <c r="J6091" s="41"/>
      <c r="K6091" s="41"/>
      <c r="L6091" s="41"/>
      <c r="M6091" s="92"/>
      <c r="N6091" s="41"/>
      <c r="O6091" s="41"/>
      <c r="P6091" s="41"/>
      <c r="Q6091" s="41"/>
      <c r="R6091" s="41"/>
      <c r="S6091" s="41"/>
      <c r="T6091" s="41"/>
      <c r="U6091" s="47"/>
      <c r="V6091" s="49"/>
      <c r="W6091" s="41"/>
      <c r="X6091" s="41"/>
      <c r="Y6091" s="41"/>
      <c r="AA6091" s="37" t="str">
        <f>IF($I6091&lt;&gt;"",VLOOKUP($I6091,'Valid Values - Search'!$R$4:$T$4719,3,FALSE),"")</f>
        <v/>
      </c>
      <c r="AB6091" s="37" t="str">
        <f>IF($I6091&lt;&gt;"",VLOOKUP($I6091,'Valid Values - Search'!$R$4:$S$4719,2,FALSE),"")</f>
        <v/>
      </c>
      <c r="AC6091" s="38" t="str">
        <f t="shared" si="95"/>
        <v/>
      </c>
      <c r="AD6091" s="38"/>
    </row>
    <row r="6092" spans="1:30">
      <c r="A6092" s="46"/>
      <c r="B6092" s="47"/>
      <c r="C6092" s="49"/>
      <c r="D6092" s="41"/>
      <c r="E6092" s="41"/>
      <c r="F6092" s="41"/>
      <c r="G6092" s="50" t="str">
        <f>IF(A6092&lt;&gt;"",CONCATENATE(A6092,":",YEAR(B6092),IF(MONTH(B6092)&gt;9,MONTH(B6092),CONCATENATE(0,MONTH(B6092))),IF(DAY(B6092)&gt;9,DAY(B6092),CONCATENATE(0,DAY(B6092))),IF(HOUR(C6092)&gt;9,HOUR(C6092),CONCATENATE(0,HOUR(C6092))),IF(MINUTE(C6092)&gt;9,MINUTE(C6092),CONCATENATE(0,MINUTE(C6092))),":",VLOOKUP(F6092,'Valid Values - Results'!$D$4:$F$12,3,FALSE)),"")</f>
        <v/>
      </c>
      <c r="H6092" s="41"/>
      <c r="I6092" s="41"/>
      <c r="J6092" s="41"/>
      <c r="K6092" s="41"/>
      <c r="L6092" s="41"/>
      <c r="M6092" s="92"/>
      <c r="N6092" s="41"/>
      <c r="O6092" s="41"/>
      <c r="P6092" s="41"/>
      <c r="Q6092" s="41"/>
      <c r="R6092" s="41"/>
      <c r="S6092" s="41"/>
      <c r="T6092" s="41"/>
      <c r="U6092" s="47"/>
      <c r="V6092" s="49"/>
      <c r="W6092" s="41"/>
      <c r="X6092" s="41"/>
      <c r="Y6092" s="41"/>
      <c r="AA6092" s="37" t="str">
        <f>IF($I6092&lt;&gt;"",VLOOKUP($I6092,'Valid Values - Search'!$R$4:$T$4719,3,FALSE),"")</f>
        <v/>
      </c>
      <c r="AB6092" s="37" t="str">
        <f>IF($I6092&lt;&gt;"",VLOOKUP($I6092,'Valid Values - Search'!$R$4:$S$4719,2,FALSE),"")</f>
        <v/>
      </c>
      <c r="AC6092" s="38" t="str">
        <f t="shared" si="95"/>
        <v/>
      </c>
      <c r="AD6092" s="38"/>
    </row>
    <row r="6093" spans="1:30">
      <c r="A6093" s="46"/>
      <c r="B6093" s="47"/>
      <c r="C6093" s="49"/>
      <c r="D6093" s="41"/>
      <c r="E6093" s="41"/>
      <c r="F6093" s="41"/>
      <c r="G6093" s="50" t="str">
        <f>IF(A6093&lt;&gt;"",CONCATENATE(A6093,":",YEAR(B6093),IF(MONTH(B6093)&gt;9,MONTH(B6093),CONCATENATE(0,MONTH(B6093))),IF(DAY(B6093)&gt;9,DAY(B6093),CONCATENATE(0,DAY(B6093))),IF(HOUR(C6093)&gt;9,HOUR(C6093),CONCATENATE(0,HOUR(C6093))),IF(MINUTE(C6093)&gt;9,MINUTE(C6093),CONCATENATE(0,MINUTE(C6093))),":",VLOOKUP(F6093,'Valid Values - Results'!$D$4:$F$12,3,FALSE)),"")</f>
        <v/>
      </c>
      <c r="H6093" s="41"/>
      <c r="I6093" s="41"/>
      <c r="J6093" s="41"/>
      <c r="K6093" s="41"/>
      <c r="L6093" s="41"/>
      <c r="M6093" s="92"/>
      <c r="N6093" s="41"/>
      <c r="O6093" s="41"/>
      <c r="P6093" s="41"/>
      <c r="Q6093" s="41"/>
      <c r="R6093" s="41"/>
      <c r="S6093" s="41"/>
      <c r="T6093" s="41"/>
      <c r="U6093" s="47"/>
      <c r="V6093" s="49"/>
      <c r="W6093" s="41"/>
      <c r="X6093" s="41"/>
      <c r="Y6093" s="41"/>
      <c r="AA6093" s="37" t="str">
        <f>IF($I6093&lt;&gt;"",VLOOKUP($I6093,'Valid Values - Search'!$R$4:$T$4719,3,FALSE),"")</f>
        <v/>
      </c>
      <c r="AB6093" s="37" t="str">
        <f>IF($I6093&lt;&gt;"",VLOOKUP($I6093,'Valid Values - Search'!$R$4:$S$4719,2,FALSE),"")</f>
        <v/>
      </c>
      <c r="AC6093" s="38" t="str">
        <f t="shared" si="95"/>
        <v/>
      </c>
      <c r="AD6093" s="38"/>
    </row>
    <row r="6094" spans="1:30">
      <c r="A6094" s="46"/>
      <c r="B6094" s="47"/>
      <c r="C6094" s="49"/>
      <c r="D6094" s="41"/>
      <c r="E6094" s="41"/>
      <c r="F6094" s="41"/>
      <c r="G6094" s="50" t="str">
        <f>IF(A6094&lt;&gt;"",CONCATENATE(A6094,":",YEAR(B6094),IF(MONTH(B6094)&gt;9,MONTH(B6094),CONCATENATE(0,MONTH(B6094))),IF(DAY(B6094)&gt;9,DAY(B6094),CONCATENATE(0,DAY(B6094))),IF(HOUR(C6094)&gt;9,HOUR(C6094),CONCATENATE(0,HOUR(C6094))),IF(MINUTE(C6094)&gt;9,MINUTE(C6094),CONCATENATE(0,MINUTE(C6094))),":",VLOOKUP(F6094,'Valid Values - Results'!$D$4:$F$12,3,FALSE)),"")</f>
        <v/>
      </c>
      <c r="H6094" s="41"/>
      <c r="I6094" s="41"/>
      <c r="J6094" s="41"/>
      <c r="K6094" s="41"/>
      <c r="L6094" s="41"/>
      <c r="M6094" s="92"/>
      <c r="N6094" s="41"/>
      <c r="O6094" s="41"/>
      <c r="P6094" s="41"/>
      <c r="Q6094" s="41"/>
      <c r="R6094" s="41"/>
      <c r="S6094" s="41"/>
      <c r="T6094" s="41"/>
      <c r="U6094" s="47"/>
      <c r="V6094" s="49"/>
      <c r="W6094" s="41"/>
      <c r="X6094" s="41"/>
      <c r="Y6094" s="41"/>
      <c r="AA6094" s="37" t="str">
        <f>IF($I6094&lt;&gt;"",VLOOKUP($I6094,'Valid Values - Search'!$R$4:$T$4719,3,FALSE),"")</f>
        <v/>
      </c>
      <c r="AB6094" s="37" t="str">
        <f>IF($I6094&lt;&gt;"",VLOOKUP($I6094,'Valid Values - Search'!$R$4:$S$4719,2,FALSE),"")</f>
        <v/>
      </c>
      <c r="AC6094" s="38" t="str">
        <f t="shared" si="95"/>
        <v/>
      </c>
      <c r="AD6094" s="38"/>
    </row>
    <row r="6095" spans="1:30">
      <c r="A6095" s="46"/>
      <c r="B6095" s="47"/>
      <c r="C6095" s="49"/>
      <c r="D6095" s="41"/>
      <c r="E6095" s="41"/>
      <c r="F6095" s="41"/>
      <c r="G6095" s="50" t="str">
        <f>IF(A6095&lt;&gt;"",CONCATENATE(A6095,":",YEAR(B6095),IF(MONTH(B6095)&gt;9,MONTH(B6095),CONCATENATE(0,MONTH(B6095))),IF(DAY(B6095)&gt;9,DAY(B6095),CONCATENATE(0,DAY(B6095))),IF(HOUR(C6095)&gt;9,HOUR(C6095),CONCATENATE(0,HOUR(C6095))),IF(MINUTE(C6095)&gt;9,MINUTE(C6095),CONCATENATE(0,MINUTE(C6095))),":",VLOOKUP(F6095,'Valid Values - Results'!$D$4:$F$12,3,FALSE)),"")</f>
        <v/>
      </c>
      <c r="H6095" s="41"/>
      <c r="I6095" s="41"/>
      <c r="J6095" s="41"/>
      <c r="K6095" s="41"/>
      <c r="L6095" s="41"/>
      <c r="M6095" s="92"/>
      <c r="N6095" s="41"/>
      <c r="O6095" s="41"/>
      <c r="P6095" s="41"/>
      <c r="Q6095" s="41"/>
      <c r="R6095" s="41"/>
      <c r="S6095" s="41"/>
      <c r="T6095" s="41"/>
      <c r="U6095" s="47"/>
      <c r="V6095" s="49"/>
      <c r="W6095" s="41"/>
      <c r="X6095" s="41"/>
      <c r="Y6095" s="41"/>
      <c r="AA6095" s="37" t="str">
        <f>IF($I6095&lt;&gt;"",VLOOKUP($I6095,'Valid Values - Search'!$R$4:$T$4719,3,FALSE),"")</f>
        <v/>
      </c>
      <c r="AB6095" s="37" t="str">
        <f>IF($I6095&lt;&gt;"",VLOOKUP($I6095,'Valid Values - Search'!$R$4:$S$4719,2,FALSE),"")</f>
        <v/>
      </c>
      <c r="AC6095" s="38" t="str">
        <f t="shared" si="95"/>
        <v/>
      </c>
      <c r="AD6095" s="38"/>
    </row>
    <row r="6096" spans="1:30">
      <c r="A6096" s="46"/>
      <c r="B6096" s="47"/>
      <c r="C6096" s="49"/>
      <c r="D6096" s="41"/>
      <c r="E6096" s="41"/>
      <c r="F6096" s="41"/>
      <c r="G6096" s="50" t="str">
        <f>IF(A6096&lt;&gt;"",CONCATENATE(A6096,":",YEAR(B6096),IF(MONTH(B6096)&gt;9,MONTH(B6096),CONCATENATE(0,MONTH(B6096))),IF(DAY(B6096)&gt;9,DAY(B6096),CONCATENATE(0,DAY(B6096))),IF(HOUR(C6096)&gt;9,HOUR(C6096),CONCATENATE(0,HOUR(C6096))),IF(MINUTE(C6096)&gt;9,MINUTE(C6096),CONCATENATE(0,MINUTE(C6096))),":",VLOOKUP(F6096,'Valid Values - Results'!$D$4:$F$12,3,FALSE)),"")</f>
        <v/>
      </c>
      <c r="H6096" s="41"/>
      <c r="I6096" s="41"/>
      <c r="J6096" s="41"/>
      <c r="K6096" s="41"/>
      <c r="L6096" s="41"/>
      <c r="M6096" s="92"/>
      <c r="N6096" s="41"/>
      <c r="O6096" s="41"/>
      <c r="P6096" s="41"/>
      <c r="Q6096" s="41"/>
      <c r="R6096" s="41"/>
      <c r="S6096" s="41"/>
      <c r="T6096" s="41"/>
      <c r="U6096" s="47"/>
      <c r="V6096" s="49"/>
      <c r="W6096" s="41"/>
      <c r="X6096" s="41"/>
      <c r="Y6096" s="41"/>
      <c r="AA6096" s="37" t="str">
        <f>IF($I6096&lt;&gt;"",VLOOKUP($I6096,'Valid Values - Search'!$R$4:$T$4719,3,FALSE),"")</f>
        <v/>
      </c>
      <c r="AB6096" s="37" t="str">
        <f>IF($I6096&lt;&gt;"",VLOOKUP($I6096,'Valid Values - Search'!$R$4:$S$4719,2,FALSE),"")</f>
        <v/>
      </c>
      <c r="AC6096" s="38" t="str">
        <f t="shared" si="95"/>
        <v/>
      </c>
      <c r="AD6096" s="38"/>
    </row>
    <row r="6097" spans="1:30">
      <c r="A6097" s="46"/>
      <c r="B6097" s="47"/>
      <c r="C6097" s="49"/>
      <c r="D6097" s="41"/>
      <c r="E6097" s="41"/>
      <c r="F6097" s="41"/>
      <c r="G6097" s="50" t="str">
        <f>IF(A6097&lt;&gt;"",CONCATENATE(A6097,":",YEAR(B6097),IF(MONTH(B6097)&gt;9,MONTH(B6097),CONCATENATE(0,MONTH(B6097))),IF(DAY(B6097)&gt;9,DAY(B6097),CONCATENATE(0,DAY(B6097))),IF(HOUR(C6097)&gt;9,HOUR(C6097),CONCATENATE(0,HOUR(C6097))),IF(MINUTE(C6097)&gt;9,MINUTE(C6097),CONCATENATE(0,MINUTE(C6097))),":",VLOOKUP(F6097,'Valid Values - Results'!$D$4:$F$12,3,FALSE)),"")</f>
        <v/>
      </c>
      <c r="H6097" s="41"/>
      <c r="I6097" s="41"/>
      <c r="J6097" s="41"/>
      <c r="K6097" s="41"/>
      <c r="L6097" s="41"/>
      <c r="M6097" s="92"/>
      <c r="N6097" s="41"/>
      <c r="O6097" s="41"/>
      <c r="P6097" s="41"/>
      <c r="Q6097" s="41"/>
      <c r="R6097" s="41"/>
      <c r="S6097" s="41"/>
      <c r="T6097" s="41"/>
      <c r="U6097" s="47"/>
      <c r="V6097" s="49"/>
      <c r="W6097" s="41"/>
      <c r="X6097" s="41"/>
      <c r="Y6097" s="41"/>
      <c r="AA6097" s="37" t="str">
        <f>IF($I6097&lt;&gt;"",VLOOKUP($I6097,'Valid Values - Search'!$R$4:$T$4719,3,FALSE),"")</f>
        <v/>
      </c>
      <c r="AB6097" s="37" t="str">
        <f>IF($I6097&lt;&gt;"",VLOOKUP($I6097,'Valid Values - Search'!$R$4:$S$4719,2,FALSE),"")</f>
        <v/>
      </c>
      <c r="AC6097" s="38" t="str">
        <f t="shared" si="95"/>
        <v/>
      </c>
      <c r="AD6097" s="38"/>
    </row>
    <row r="6098" spans="1:30">
      <c r="A6098" s="46"/>
      <c r="B6098" s="47"/>
      <c r="C6098" s="49"/>
      <c r="D6098" s="41"/>
      <c r="E6098" s="41"/>
      <c r="F6098" s="41"/>
      <c r="G6098" s="50" t="str">
        <f>IF(A6098&lt;&gt;"",CONCATENATE(A6098,":",YEAR(B6098),IF(MONTH(B6098)&gt;9,MONTH(B6098),CONCATENATE(0,MONTH(B6098))),IF(DAY(B6098)&gt;9,DAY(B6098),CONCATENATE(0,DAY(B6098))),IF(HOUR(C6098)&gt;9,HOUR(C6098),CONCATENATE(0,HOUR(C6098))),IF(MINUTE(C6098)&gt;9,MINUTE(C6098),CONCATENATE(0,MINUTE(C6098))),":",VLOOKUP(F6098,'Valid Values - Results'!$D$4:$F$12,3,FALSE)),"")</f>
        <v/>
      </c>
      <c r="H6098" s="41"/>
      <c r="I6098" s="41"/>
      <c r="J6098" s="41"/>
      <c r="K6098" s="41"/>
      <c r="L6098" s="41"/>
      <c r="M6098" s="92"/>
      <c r="N6098" s="41"/>
      <c r="O6098" s="41"/>
      <c r="P6098" s="41"/>
      <c r="Q6098" s="41"/>
      <c r="R6098" s="41"/>
      <c r="S6098" s="41"/>
      <c r="T6098" s="41"/>
      <c r="U6098" s="47"/>
      <c r="V6098" s="49"/>
      <c r="W6098" s="41"/>
      <c r="X6098" s="41"/>
      <c r="Y6098" s="41"/>
      <c r="AA6098" s="37" t="str">
        <f>IF($I6098&lt;&gt;"",VLOOKUP($I6098,'Valid Values - Search'!$R$4:$T$4719,3,FALSE),"")</f>
        <v/>
      </c>
      <c r="AB6098" s="37" t="str">
        <f>IF($I6098&lt;&gt;"",VLOOKUP($I6098,'Valid Values - Search'!$R$4:$S$4719,2,FALSE),"")</f>
        <v/>
      </c>
      <c r="AC6098" s="38" t="str">
        <f t="shared" si="95"/>
        <v/>
      </c>
      <c r="AD6098" s="38"/>
    </row>
    <row r="6099" spans="1:30">
      <c r="A6099" s="46"/>
      <c r="B6099" s="47"/>
      <c r="C6099" s="49"/>
      <c r="D6099" s="41"/>
      <c r="E6099" s="41"/>
      <c r="F6099" s="41"/>
      <c r="G6099" s="50" t="str">
        <f>IF(A6099&lt;&gt;"",CONCATENATE(A6099,":",YEAR(B6099),IF(MONTH(B6099)&gt;9,MONTH(B6099),CONCATENATE(0,MONTH(B6099))),IF(DAY(B6099)&gt;9,DAY(B6099),CONCATENATE(0,DAY(B6099))),IF(HOUR(C6099)&gt;9,HOUR(C6099),CONCATENATE(0,HOUR(C6099))),IF(MINUTE(C6099)&gt;9,MINUTE(C6099),CONCATENATE(0,MINUTE(C6099))),":",VLOOKUP(F6099,'Valid Values - Results'!$D$4:$F$12,3,FALSE)),"")</f>
        <v/>
      </c>
      <c r="H6099" s="41"/>
      <c r="I6099" s="41"/>
      <c r="J6099" s="41"/>
      <c r="K6099" s="41"/>
      <c r="L6099" s="41"/>
      <c r="M6099" s="92"/>
      <c r="N6099" s="41"/>
      <c r="O6099" s="41"/>
      <c r="P6099" s="41"/>
      <c r="Q6099" s="41"/>
      <c r="R6099" s="41"/>
      <c r="S6099" s="41"/>
      <c r="T6099" s="41"/>
      <c r="U6099" s="47"/>
      <c r="V6099" s="49"/>
      <c r="W6099" s="41"/>
      <c r="X6099" s="41"/>
      <c r="Y6099" s="41"/>
      <c r="AA6099" s="37" t="str">
        <f>IF($I6099&lt;&gt;"",VLOOKUP($I6099,'Valid Values - Search'!$R$4:$T$4719,3,FALSE),"")</f>
        <v/>
      </c>
      <c r="AB6099" s="37" t="str">
        <f>IF($I6099&lt;&gt;"",VLOOKUP($I6099,'Valid Values - Search'!$R$4:$S$4719,2,FALSE),"")</f>
        <v/>
      </c>
      <c r="AC6099" s="38" t="str">
        <f t="shared" si="95"/>
        <v/>
      </c>
      <c r="AD6099" s="38"/>
    </row>
    <row r="6100" spans="1:30">
      <c r="A6100" s="46"/>
      <c r="B6100" s="47"/>
      <c r="C6100" s="49"/>
      <c r="D6100" s="41"/>
      <c r="E6100" s="41"/>
      <c r="F6100" s="41"/>
      <c r="G6100" s="50" t="str">
        <f>IF(A6100&lt;&gt;"",CONCATENATE(A6100,":",YEAR(B6100),IF(MONTH(B6100)&gt;9,MONTH(B6100),CONCATENATE(0,MONTH(B6100))),IF(DAY(B6100)&gt;9,DAY(B6100),CONCATENATE(0,DAY(B6100))),IF(HOUR(C6100)&gt;9,HOUR(C6100),CONCATENATE(0,HOUR(C6100))),IF(MINUTE(C6100)&gt;9,MINUTE(C6100),CONCATENATE(0,MINUTE(C6100))),":",VLOOKUP(F6100,'Valid Values - Results'!$D$4:$F$12,3,FALSE)),"")</f>
        <v/>
      </c>
      <c r="H6100" s="41"/>
      <c r="I6100" s="41"/>
      <c r="J6100" s="41"/>
      <c r="K6100" s="41"/>
      <c r="L6100" s="41"/>
      <c r="M6100" s="92"/>
      <c r="N6100" s="41"/>
      <c r="O6100" s="41"/>
      <c r="P6100" s="41"/>
      <c r="Q6100" s="41"/>
      <c r="R6100" s="41"/>
      <c r="S6100" s="41"/>
      <c r="T6100" s="41"/>
      <c r="U6100" s="47"/>
      <c r="V6100" s="49"/>
      <c r="W6100" s="41"/>
      <c r="X6100" s="41"/>
      <c r="Y6100" s="41"/>
      <c r="AA6100" s="37" t="str">
        <f>IF($I6100&lt;&gt;"",VLOOKUP($I6100,'Valid Values - Search'!$R$4:$T$4719,3,FALSE),"")</f>
        <v/>
      </c>
      <c r="AB6100" s="37" t="str">
        <f>IF($I6100&lt;&gt;"",VLOOKUP($I6100,'Valid Values - Search'!$R$4:$S$4719,2,FALSE),"")</f>
        <v/>
      </c>
      <c r="AC6100" s="38" t="str">
        <f t="shared" si="95"/>
        <v/>
      </c>
      <c r="AD6100" s="38"/>
    </row>
    <row r="6101" spans="1:30">
      <c r="A6101" s="46"/>
      <c r="B6101" s="47"/>
      <c r="C6101" s="49"/>
      <c r="D6101" s="41"/>
      <c r="E6101" s="41"/>
      <c r="F6101" s="41"/>
      <c r="G6101" s="50" t="str">
        <f>IF(A6101&lt;&gt;"",CONCATENATE(A6101,":",YEAR(B6101),IF(MONTH(B6101)&gt;9,MONTH(B6101),CONCATENATE(0,MONTH(B6101))),IF(DAY(B6101)&gt;9,DAY(B6101),CONCATENATE(0,DAY(B6101))),IF(HOUR(C6101)&gt;9,HOUR(C6101),CONCATENATE(0,HOUR(C6101))),IF(MINUTE(C6101)&gt;9,MINUTE(C6101),CONCATENATE(0,MINUTE(C6101))),":",VLOOKUP(F6101,'Valid Values - Results'!$D$4:$F$12,3,FALSE)),"")</f>
        <v/>
      </c>
      <c r="H6101" s="41"/>
      <c r="I6101" s="41"/>
      <c r="J6101" s="41"/>
      <c r="K6101" s="41"/>
      <c r="L6101" s="41"/>
      <c r="M6101" s="92"/>
      <c r="N6101" s="41"/>
      <c r="O6101" s="41"/>
      <c r="P6101" s="41"/>
      <c r="Q6101" s="41"/>
      <c r="R6101" s="41"/>
      <c r="S6101" s="41"/>
      <c r="T6101" s="41"/>
      <c r="U6101" s="47"/>
      <c r="V6101" s="49"/>
      <c r="W6101" s="41"/>
      <c r="X6101" s="41"/>
      <c r="Y6101" s="41"/>
      <c r="AA6101" s="37" t="str">
        <f>IF($I6101&lt;&gt;"",VLOOKUP($I6101,'Valid Values - Search'!$R$4:$T$4719,3,FALSE),"")</f>
        <v/>
      </c>
      <c r="AB6101" s="37" t="str">
        <f>IF($I6101&lt;&gt;"",VLOOKUP($I6101,'Valid Values - Search'!$R$4:$S$4719,2,FALSE),"")</f>
        <v/>
      </c>
      <c r="AC6101" s="38" t="str">
        <f t="shared" si="95"/>
        <v/>
      </c>
      <c r="AD6101" s="38"/>
    </row>
    <row r="6102" spans="1:30">
      <c r="A6102" s="46"/>
      <c r="B6102" s="47"/>
      <c r="C6102" s="49"/>
      <c r="D6102" s="41"/>
      <c r="E6102" s="41"/>
      <c r="F6102" s="41"/>
      <c r="G6102" s="50" t="str">
        <f>IF(A6102&lt;&gt;"",CONCATENATE(A6102,":",YEAR(B6102),IF(MONTH(B6102)&gt;9,MONTH(B6102),CONCATENATE(0,MONTH(B6102))),IF(DAY(B6102)&gt;9,DAY(B6102),CONCATENATE(0,DAY(B6102))),IF(HOUR(C6102)&gt;9,HOUR(C6102),CONCATENATE(0,HOUR(C6102))),IF(MINUTE(C6102)&gt;9,MINUTE(C6102),CONCATENATE(0,MINUTE(C6102))),":",VLOOKUP(F6102,'Valid Values - Results'!$D$4:$F$12,3,FALSE)),"")</f>
        <v/>
      </c>
      <c r="H6102" s="41"/>
      <c r="I6102" s="41"/>
      <c r="J6102" s="41"/>
      <c r="K6102" s="41"/>
      <c r="L6102" s="41"/>
      <c r="M6102" s="92"/>
      <c r="N6102" s="41"/>
      <c r="O6102" s="41"/>
      <c r="P6102" s="41"/>
      <c r="Q6102" s="41"/>
      <c r="R6102" s="41"/>
      <c r="S6102" s="41"/>
      <c r="T6102" s="41"/>
      <c r="U6102" s="47"/>
      <c r="V6102" s="49"/>
      <c r="W6102" s="41"/>
      <c r="X6102" s="41"/>
      <c r="Y6102" s="41"/>
      <c r="AA6102" s="37" t="str">
        <f>IF($I6102&lt;&gt;"",VLOOKUP($I6102,'Valid Values - Search'!$R$4:$T$4719,3,FALSE),"")</f>
        <v/>
      </c>
      <c r="AB6102" s="37" t="str">
        <f>IF($I6102&lt;&gt;"",VLOOKUP($I6102,'Valid Values - Search'!$R$4:$S$4719,2,FALSE),"")</f>
        <v/>
      </c>
      <c r="AC6102" s="38" t="str">
        <f t="shared" si="95"/>
        <v/>
      </c>
      <c r="AD6102" s="38"/>
    </row>
    <row r="6103" spans="1:30">
      <c r="A6103" s="46"/>
      <c r="B6103" s="47"/>
      <c r="C6103" s="49"/>
      <c r="D6103" s="41"/>
      <c r="E6103" s="41"/>
      <c r="F6103" s="41"/>
      <c r="G6103" s="50" t="str">
        <f>IF(A6103&lt;&gt;"",CONCATENATE(A6103,":",YEAR(B6103),IF(MONTH(B6103)&gt;9,MONTH(B6103),CONCATENATE(0,MONTH(B6103))),IF(DAY(B6103)&gt;9,DAY(B6103),CONCATENATE(0,DAY(B6103))),IF(HOUR(C6103)&gt;9,HOUR(C6103),CONCATENATE(0,HOUR(C6103))),IF(MINUTE(C6103)&gt;9,MINUTE(C6103),CONCATENATE(0,MINUTE(C6103))),":",VLOOKUP(F6103,'Valid Values - Results'!$D$4:$F$12,3,FALSE)),"")</f>
        <v/>
      </c>
      <c r="H6103" s="41"/>
      <c r="I6103" s="41"/>
      <c r="J6103" s="41"/>
      <c r="K6103" s="41"/>
      <c r="L6103" s="41"/>
      <c r="M6103" s="92"/>
      <c r="N6103" s="41"/>
      <c r="O6103" s="41"/>
      <c r="P6103" s="41"/>
      <c r="Q6103" s="41"/>
      <c r="R6103" s="41"/>
      <c r="S6103" s="41"/>
      <c r="T6103" s="41"/>
      <c r="U6103" s="47"/>
      <c r="V6103" s="49"/>
      <c r="W6103" s="41"/>
      <c r="X6103" s="41"/>
      <c r="Y6103" s="41"/>
      <c r="AA6103" s="37" t="str">
        <f>IF($I6103&lt;&gt;"",VLOOKUP($I6103,'Valid Values - Search'!$R$4:$T$4719,3,FALSE),"")</f>
        <v/>
      </c>
      <c r="AB6103" s="37" t="str">
        <f>IF($I6103&lt;&gt;"",VLOOKUP($I6103,'Valid Values - Search'!$R$4:$S$4719,2,FALSE),"")</f>
        <v/>
      </c>
      <c r="AC6103" s="38" t="str">
        <f t="shared" si="95"/>
        <v/>
      </c>
      <c r="AD6103" s="38"/>
    </row>
    <row r="6104" spans="1:30">
      <c r="A6104" s="46"/>
      <c r="B6104" s="47"/>
      <c r="C6104" s="49"/>
      <c r="D6104" s="41"/>
      <c r="E6104" s="41"/>
      <c r="F6104" s="41"/>
      <c r="G6104" s="50" t="str">
        <f>IF(A6104&lt;&gt;"",CONCATENATE(A6104,":",YEAR(B6104),IF(MONTH(B6104)&gt;9,MONTH(B6104),CONCATENATE(0,MONTH(B6104))),IF(DAY(B6104)&gt;9,DAY(B6104),CONCATENATE(0,DAY(B6104))),IF(HOUR(C6104)&gt;9,HOUR(C6104),CONCATENATE(0,HOUR(C6104))),IF(MINUTE(C6104)&gt;9,MINUTE(C6104),CONCATENATE(0,MINUTE(C6104))),":",VLOOKUP(F6104,'Valid Values - Results'!$D$4:$F$12,3,FALSE)),"")</f>
        <v/>
      </c>
      <c r="H6104" s="41"/>
      <c r="I6104" s="41"/>
      <c r="J6104" s="41"/>
      <c r="K6104" s="41"/>
      <c r="L6104" s="41"/>
      <c r="M6104" s="92"/>
      <c r="N6104" s="41"/>
      <c r="O6104" s="41"/>
      <c r="P6104" s="41"/>
      <c r="Q6104" s="41"/>
      <c r="R6104" s="41"/>
      <c r="S6104" s="41"/>
      <c r="T6104" s="41"/>
      <c r="U6104" s="47"/>
      <c r="V6104" s="49"/>
      <c r="W6104" s="41"/>
      <c r="X6104" s="41"/>
      <c r="Y6104" s="41"/>
      <c r="AA6104" s="37" t="str">
        <f>IF($I6104&lt;&gt;"",VLOOKUP($I6104,'Valid Values - Search'!$R$4:$T$4719,3,FALSE),"")</f>
        <v/>
      </c>
      <c r="AB6104" s="37" t="str">
        <f>IF($I6104&lt;&gt;"",VLOOKUP($I6104,'Valid Values - Search'!$R$4:$S$4719,2,FALSE),"")</f>
        <v/>
      </c>
      <c r="AC6104" s="38" t="str">
        <f t="shared" si="95"/>
        <v/>
      </c>
      <c r="AD6104" s="38"/>
    </row>
    <row r="6105" spans="1:30">
      <c r="A6105" s="46"/>
      <c r="B6105" s="47"/>
      <c r="C6105" s="49"/>
      <c r="D6105" s="41"/>
      <c r="E6105" s="41"/>
      <c r="F6105" s="41"/>
      <c r="G6105" s="50" t="str">
        <f>IF(A6105&lt;&gt;"",CONCATENATE(A6105,":",YEAR(B6105),IF(MONTH(B6105)&gt;9,MONTH(B6105),CONCATENATE(0,MONTH(B6105))),IF(DAY(B6105)&gt;9,DAY(B6105),CONCATENATE(0,DAY(B6105))),IF(HOUR(C6105)&gt;9,HOUR(C6105),CONCATENATE(0,HOUR(C6105))),IF(MINUTE(C6105)&gt;9,MINUTE(C6105),CONCATENATE(0,MINUTE(C6105))),":",VLOOKUP(F6105,'Valid Values - Results'!$D$4:$F$12,3,FALSE)),"")</f>
        <v/>
      </c>
      <c r="H6105" s="41"/>
      <c r="I6105" s="41"/>
      <c r="J6105" s="41"/>
      <c r="K6105" s="41"/>
      <c r="L6105" s="41"/>
      <c r="M6105" s="92"/>
      <c r="N6105" s="41"/>
      <c r="O6105" s="41"/>
      <c r="P6105" s="41"/>
      <c r="Q6105" s="41"/>
      <c r="R6105" s="41"/>
      <c r="S6105" s="41"/>
      <c r="T6105" s="41"/>
      <c r="U6105" s="47"/>
      <c r="V6105" s="49"/>
      <c r="W6105" s="41"/>
      <c r="X6105" s="41"/>
      <c r="Y6105" s="41"/>
      <c r="AA6105" s="37" t="str">
        <f>IF($I6105&lt;&gt;"",VLOOKUP($I6105,'Valid Values - Search'!$R$4:$T$4719,3,FALSE),"")</f>
        <v/>
      </c>
      <c r="AB6105" s="37" t="str">
        <f>IF($I6105&lt;&gt;"",VLOOKUP($I6105,'Valid Values - Search'!$R$4:$S$4719,2,FALSE),"")</f>
        <v/>
      </c>
      <c r="AC6105" s="38" t="str">
        <f t="shared" si="95"/>
        <v/>
      </c>
      <c r="AD6105" s="38"/>
    </row>
    <row r="6106" spans="1:30">
      <c r="A6106" s="46"/>
      <c r="B6106" s="47"/>
      <c r="C6106" s="49"/>
      <c r="D6106" s="41"/>
      <c r="E6106" s="41"/>
      <c r="F6106" s="41"/>
      <c r="G6106" s="50" t="str">
        <f>IF(A6106&lt;&gt;"",CONCATENATE(A6106,":",YEAR(B6106),IF(MONTH(B6106)&gt;9,MONTH(B6106),CONCATENATE(0,MONTH(B6106))),IF(DAY(B6106)&gt;9,DAY(B6106),CONCATENATE(0,DAY(B6106))),IF(HOUR(C6106)&gt;9,HOUR(C6106),CONCATENATE(0,HOUR(C6106))),IF(MINUTE(C6106)&gt;9,MINUTE(C6106),CONCATENATE(0,MINUTE(C6106))),":",VLOOKUP(F6106,'Valid Values - Results'!$D$4:$F$12,3,FALSE)),"")</f>
        <v/>
      </c>
      <c r="H6106" s="41"/>
      <c r="I6106" s="41"/>
      <c r="J6106" s="41"/>
      <c r="K6106" s="41"/>
      <c r="L6106" s="41"/>
      <c r="M6106" s="92"/>
      <c r="N6106" s="41"/>
      <c r="O6106" s="41"/>
      <c r="P6106" s="41"/>
      <c r="Q6106" s="41"/>
      <c r="R6106" s="41"/>
      <c r="S6106" s="41"/>
      <c r="T6106" s="41"/>
      <c r="U6106" s="47"/>
      <c r="V6106" s="49"/>
      <c r="W6106" s="41"/>
      <c r="X6106" s="41"/>
      <c r="Y6106" s="41"/>
      <c r="AA6106" s="37" t="str">
        <f>IF($I6106&lt;&gt;"",VLOOKUP($I6106,'Valid Values - Search'!$R$4:$T$4719,3,FALSE),"")</f>
        <v/>
      </c>
      <c r="AB6106" s="37" t="str">
        <f>IF($I6106&lt;&gt;"",VLOOKUP($I6106,'Valid Values - Search'!$R$4:$S$4719,2,FALSE),"")</f>
        <v/>
      </c>
      <c r="AC6106" s="38" t="str">
        <f t="shared" si="95"/>
        <v/>
      </c>
      <c r="AD6106" s="38"/>
    </row>
    <row r="6107" spans="1:30">
      <c r="A6107" s="46"/>
      <c r="B6107" s="47"/>
      <c r="C6107" s="49"/>
      <c r="D6107" s="41"/>
      <c r="E6107" s="41"/>
      <c r="F6107" s="41"/>
      <c r="G6107" s="50" t="str">
        <f>IF(A6107&lt;&gt;"",CONCATENATE(A6107,":",YEAR(B6107),IF(MONTH(B6107)&gt;9,MONTH(B6107),CONCATENATE(0,MONTH(B6107))),IF(DAY(B6107)&gt;9,DAY(B6107),CONCATENATE(0,DAY(B6107))),IF(HOUR(C6107)&gt;9,HOUR(C6107),CONCATENATE(0,HOUR(C6107))),IF(MINUTE(C6107)&gt;9,MINUTE(C6107),CONCATENATE(0,MINUTE(C6107))),":",VLOOKUP(F6107,'Valid Values - Results'!$D$4:$F$12,3,FALSE)),"")</f>
        <v/>
      </c>
      <c r="H6107" s="41"/>
      <c r="I6107" s="41"/>
      <c r="J6107" s="41"/>
      <c r="K6107" s="41"/>
      <c r="L6107" s="41"/>
      <c r="M6107" s="92"/>
      <c r="N6107" s="41"/>
      <c r="O6107" s="41"/>
      <c r="P6107" s="41"/>
      <c r="Q6107" s="41"/>
      <c r="R6107" s="41"/>
      <c r="S6107" s="41"/>
      <c r="T6107" s="41"/>
      <c r="U6107" s="47"/>
      <c r="V6107" s="49"/>
      <c r="W6107" s="41"/>
      <c r="X6107" s="41"/>
      <c r="Y6107" s="41"/>
      <c r="AA6107" s="37" t="str">
        <f>IF($I6107&lt;&gt;"",VLOOKUP($I6107,'Valid Values - Search'!$R$4:$T$4719,3,FALSE),"")</f>
        <v/>
      </c>
      <c r="AB6107" s="37" t="str">
        <f>IF($I6107&lt;&gt;"",VLOOKUP($I6107,'Valid Values - Search'!$R$4:$S$4719,2,FALSE),"")</f>
        <v/>
      </c>
      <c r="AC6107" s="38" t="str">
        <f t="shared" si="95"/>
        <v/>
      </c>
      <c r="AD6107" s="38"/>
    </row>
    <row r="6108" spans="1:30">
      <c r="A6108" s="46"/>
      <c r="B6108" s="47"/>
      <c r="C6108" s="49"/>
      <c r="D6108" s="41"/>
      <c r="E6108" s="41"/>
      <c r="F6108" s="41"/>
      <c r="G6108" s="50" t="str">
        <f>IF(A6108&lt;&gt;"",CONCATENATE(A6108,":",YEAR(B6108),IF(MONTH(B6108)&gt;9,MONTH(B6108),CONCATENATE(0,MONTH(B6108))),IF(DAY(B6108)&gt;9,DAY(B6108),CONCATENATE(0,DAY(B6108))),IF(HOUR(C6108)&gt;9,HOUR(C6108),CONCATENATE(0,HOUR(C6108))),IF(MINUTE(C6108)&gt;9,MINUTE(C6108),CONCATENATE(0,MINUTE(C6108))),":",VLOOKUP(F6108,'Valid Values - Results'!$D$4:$F$12,3,FALSE)),"")</f>
        <v/>
      </c>
      <c r="H6108" s="41"/>
      <c r="I6108" s="41"/>
      <c r="J6108" s="41"/>
      <c r="K6108" s="41"/>
      <c r="L6108" s="41"/>
      <c r="M6108" s="92"/>
      <c r="N6108" s="41"/>
      <c r="O6108" s="41"/>
      <c r="P6108" s="41"/>
      <c r="Q6108" s="41"/>
      <c r="R6108" s="41"/>
      <c r="S6108" s="41"/>
      <c r="T6108" s="41"/>
      <c r="U6108" s="47"/>
      <c r="V6108" s="49"/>
      <c r="W6108" s="41"/>
      <c r="X6108" s="41"/>
      <c r="Y6108" s="41"/>
      <c r="AA6108" s="37" t="str">
        <f>IF($I6108&lt;&gt;"",VLOOKUP($I6108,'Valid Values - Search'!$R$4:$T$4719,3,FALSE),"")</f>
        <v/>
      </c>
      <c r="AB6108" s="37" t="str">
        <f>IF($I6108&lt;&gt;"",VLOOKUP($I6108,'Valid Values - Search'!$R$4:$S$4719,2,FALSE),"")</f>
        <v/>
      </c>
      <c r="AC6108" s="38" t="str">
        <f t="shared" si="95"/>
        <v/>
      </c>
      <c r="AD6108" s="38"/>
    </row>
    <row r="6109" spans="1:30">
      <c r="A6109" s="46"/>
      <c r="B6109" s="47"/>
      <c r="C6109" s="49"/>
      <c r="D6109" s="41"/>
      <c r="E6109" s="41"/>
      <c r="F6109" s="41"/>
      <c r="G6109" s="50" t="str">
        <f>IF(A6109&lt;&gt;"",CONCATENATE(A6109,":",YEAR(B6109),IF(MONTH(B6109)&gt;9,MONTH(B6109),CONCATENATE(0,MONTH(B6109))),IF(DAY(B6109)&gt;9,DAY(B6109),CONCATENATE(0,DAY(B6109))),IF(HOUR(C6109)&gt;9,HOUR(C6109),CONCATENATE(0,HOUR(C6109))),IF(MINUTE(C6109)&gt;9,MINUTE(C6109),CONCATENATE(0,MINUTE(C6109))),":",VLOOKUP(F6109,'Valid Values - Results'!$D$4:$F$12,3,FALSE)),"")</f>
        <v/>
      </c>
      <c r="H6109" s="41"/>
      <c r="I6109" s="41"/>
      <c r="J6109" s="41"/>
      <c r="K6109" s="41"/>
      <c r="L6109" s="41"/>
      <c r="M6109" s="92"/>
      <c r="N6109" s="41"/>
      <c r="O6109" s="41"/>
      <c r="P6109" s="41"/>
      <c r="Q6109" s="41"/>
      <c r="R6109" s="41"/>
      <c r="S6109" s="41"/>
      <c r="T6109" s="41"/>
      <c r="U6109" s="47"/>
      <c r="V6109" s="49"/>
      <c r="W6109" s="41"/>
      <c r="X6109" s="41"/>
      <c r="Y6109" s="41"/>
      <c r="AA6109" s="37" t="str">
        <f>IF($I6109&lt;&gt;"",VLOOKUP($I6109,'Valid Values - Search'!$R$4:$T$4719,3,FALSE),"")</f>
        <v/>
      </c>
      <c r="AB6109" s="37" t="str">
        <f>IF($I6109&lt;&gt;"",VLOOKUP($I6109,'Valid Values - Search'!$R$4:$S$4719,2,FALSE),"")</f>
        <v/>
      </c>
      <c r="AC6109" s="38" t="str">
        <f t="shared" si="95"/>
        <v/>
      </c>
      <c r="AD6109" s="38"/>
    </row>
    <row r="6110" spans="1:30">
      <c r="A6110" s="46"/>
      <c r="B6110" s="47"/>
      <c r="C6110" s="49"/>
      <c r="D6110" s="41"/>
      <c r="E6110" s="41"/>
      <c r="F6110" s="41"/>
      <c r="G6110" s="50" t="str">
        <f>IF(A6110&lt;&gt;"",CONCATENATE(A6110,":",YEAR(B6110),IF(MONTH(B6110)&gt;9,MONTH(B6110),CONCATENATE(0,MONTH(B6110))),IF(DAY(B6110)&gt;9,DAY(B6110),CONCATENATE(0,DAY(B6110))),IF(HOUR(C6110)&gt;9,HOUR(C6110),CONCATENATE(0,HOUR(C6110))),IF(MINUTE(C6110)&gt;9,MINUTE(C6110),CONCATENATE(0,MINUTE(C6110))),":",VLOOKUP(F6110,'Valid Values - Results'!$D$4:$F$12,3,FALSE)),"")</f>
        <v/>
      </c>
      <c r="H6110" s="41"/>
      <c r="I6110" s="41"/>
      <c r="J6110" s="41"/>
      <c r="K6110" s="41"/>
      <c r="L6110" s="41"/>
      <c r="M6110" s="92"/>
      <c r="N6110" s="41"/>
      <c r="O6110" s="41"/>
      <c r="P6110" s="41"/>
      <c r="Q6110" s="41"/>
      <c r="R6110" s="41"/>
      <c r="S6110" s="41"/>
      <c r="T6110" s="41"/>
      <c r="U6110" s="47"/>
      <c r="V6110" s="49"/>
      <c r="W6110" s="41"/>
      <c r="X6110" s="41"/>
      <c r="Y6110" s="41"/>
      <c r="AA6110" s="37" t="str">
        <f>IF($I6110&lt;&gt;"",VLOOKUP($I6110,'Valid Values - Search'!$R$4:$T$4719,3,FALSE),"")</f>
        <v/>
      </c>
      <c r="AB6110" s="37" t="str">
        <f>IF($I6110&lt;&gt;"",VLOOKUP($I6110,'Valid Values - Search'!$R$4:$S$4719,2,FALSE),"")</f>
        <v/>
      </c>
      <c r="AC6110" s="38" t="str">
        <f t="shared" si="95"/>
        <v/>
      </c>
      <c r="AD6110" s="38"/>
    </row>
    <row r="6111" spans="1:30">
      <c r="A6111" s="46"/>
      <c r="B6111" s="47"/>
      <c r="C6111" s="49"/>
      <c r="D6111" s="41"/>
      <c r="E6111" s="41"/>
      <c r="F6111" s="41"/>
      <c r="G6111" s="50" t="str">
        <f>IF(A6111&lt;&gt;"",CONCATENATE(A6111,":",YEAR(B6111),IF(MONTH(B6111)&gt;9,MONTH(B6111),CONCATENATE(0,MONTH(B6111))),IF(DAY(B6111)&gt;9,DAY(B6111),CONCATENATE(0,DAY(B6111))),IF(HOUR(C6111)&gt;9,HOUR(C6111),CONCATENATE(0,HOUR(C6111))),IF(MINUTE(C6111)&gt;9,MINUTE(C6111),CONCATENATE(0,MINUTE(C6111))),":",VLOOKUP(F6111,'Valid Values - Results'!$D$4:$F$12,3,FALSE)),"")</f>
        <v/>
      </c>
      <c r="H6111" s="41"/>
      <c r="I6111" s="41"/>
      <c r="J6111" s="41"/>
      <c r="K6111" s="41"/>
      <c r="L6111" s="41"/>
      <c r="M6111" s="92"/>
      <c r="N6111" s="41"/>
      <c r="O6111" s="41"/>
      <c r="P6111" s="41"/>
      <c r="Q6111" s="41"/>
      <c r="R6111" s="41"/>
      <c r="S6111" s="41"/>
      <c r="T6111" s="41"/>
      <c r="U6111" s="47"/>
      <c r="V6111" s="49"/>
      <c r="W6111" s="41"/>
      <c r="X6111" s="41"/>
      <c r="Y6111" s="41"/>
      <c r="AA6111" s="37" t="str">
        <f>IF($I6111&lt;&gt;"",VLOOKUP($I6111,'Valid Values - Search'!$R$4:$T$4719,3,FALSE),"")</f>
        <v/>
      </c>
      <c r="AB6111" s="37" t="str">
        <f>IF($I6111&lt;&gt;"",VLOOKUP($I6111,'Valid Values - Search'!$R$4:$S$4719,2,FALSE),"")</f>
        <v/>
      </c>
      <c r="AC6111" s="38" t="str">
        <f t="shared" si="95"/>
        <v/>
      </c>
      <c r="AD6111" s="38"/>
    </row>
    <row r="6112" spans="1:30">
      <c r="A6112" s="46"/>
      <c r="B6112" s="47"/>
      <c r="C6112" s="49"/>
      <c r="D6112" s="41"/>
      <c r="E6112" s="41"/>
      <c r="F6112" s="41"/>
      <c r="G6112" s="50" t="str">
        <f>IF(A6112&lt;&gt;"",CONCATENATE(A6112,":",YEAR(B6112),IF(MONTH(B6112)&gt;9,MONTH(B6112),CONCATENATE(0,MONTH(B6112))),IF(DAY(B6112)&gt;9,DAY(B6112),CONCATENATE(0,DAY(B6112))),IF(HOUR(C6112)&gt;9,HOUR(C6112),CONCATENATE(0,HOUR(C6112))),IF(MINUTE(C6112)&gt;9,MINUTE(C6112),CONCATENATE(0,MINUTE(C6112))),":",VLOOKUP(F6112,'Valid Values - Results'!$D$4:$F$12,3,FALSE)),"")</f>
        <v/>
      </c>
      <c r="H6112" s="41"/>
      <c r="I6112" s="41"/>
      <c r="J6112" s="41"/>
      <c r="K6112" s="41"/>
      <c r="L6112" s="41"/>
      <c r="M6112" s="92"/>
      <c r="N6112" s="41"/>
      <c r="O6112" s="41"/>
      <c r="P6112" s="41"/>
      <c r="Q6112" s="41"/>
      <c r="R6112" s="41"/>
      <c r="S6112" s="41"/>
      <c r="T6112" s="41"/>
      <c r="U6112" s="47"/>
      <c r="V6112" s="49"/>
      <c r="W6112" s="41"/>
      <c r="X6112" s="41"/>
      <c r="Y6112" s="41"/>
      <c r="AA6112" s="37" t="str">
        <f>IF($I6112&lt;&gt;"",VLOOKUP($I6112,'Valid Values - Search'!$R$4:$T$4719,3,FALSE),"")</f>
        <v/>
      </c>
      <c r="AB6112" s="37" t="str">
        <f>IF($I6112&lt;&gt;"",VLOOKUP($I6112,'Valid Values - Search'!$R$4:$S$4719,2,FALSE),"")</f>
        <v/>
      </c>
      <c r="AC6112" s="38" t="str">
        <f t="shared" si="95"/>
        <v/>
      </c>
      <c r="AD6112" s="38"/>
    </row>
    <row r="6113" spans="1:30">
      <c r="A6113" s="46"/>
      <c r="B6113" s="47"/>
      <c r="C6113" s="49"/>
      <c r="D6113" s="41"/>
      <c r="E6113" s="41"/>
      <c r="F6113" s="41"/>
      <c r="G6113" s="50" t="str">
        <f>IF(A6113&lt;&gt;"",CONCATENATE(A6113,":",YEAR(B6113),IF(MONTH(B6113)&gt;9,MONTH(B6113),CONCATENATE(0,MONTH(B6113))),IF(DAY(B6113)&gt;9,DAY(B6113),CONCATENATE(0,DAY(B6113))),IF(HOUR(C6113)&gt;9,HOUR(C6113),CONCATENATE(0,HOUR(C6113))),IF(MINUTE(C6113)&gt;9,MINUTE(C6113),CONCATENATE(0,MINUTE(C6113))),":",VLOOKUP(F6113,'Valid Values - Results'!$D$4:$F$12,3,FALSE)),"")</f>
        <v/>
      </c>
      <c r="H6113" s="41"/>
      <c r="I6113" s="41"/>
      <c r="J6113" s="41"/>
      <c r="K6113" s="41"/>
      <c r="L6113" s="41"/>
      <c r="M6113" s="92"/>
      <c r="N6113" s="41"/>
      <c r="O6113" s="41"/>
      <c r="P6113" s="41"/>
      <c r="Q6113" s="41"/>
      <c r="R6113" s="41"/>
      <c r="S6113" s="41"/>
      <c r="T6113" s="41"/>
      <c r="U6113" s="47"/>
      <c r="V6113" s="49"/>
      <c r="W6113" s="41"/>
      <c r="X6113" s="41"/>
      <c r="Y6113" s="41"/>
      <c r="AA6113" s="37" t="str">
        <f>IF($I6113&lt;&gt;"",VLOOKUP($I6113,'Valid Values - Search'!$R$4:$T$4719,3,FALSE),"")</f>
        <v/>
      </c>
      <c r="AB6113" s="37" t="str">
        <f>IF($I6113&lt;&gt;"",VLOOKUP($I6113,'Valid Values - Search'!$R$4:$S$4719,2,FALSE),"")</f>
        <v/>
      </c>
      <c r="AC6113" s="38" t="str">
        <f t="shared" si="95"/>
        <v/>
      </c>
      <c r="AD6113" s="38"/>
    </row>
    <row r="6114" spans="1:30">
      <c r="A6114" s="46"/>
      <c r="B6114" s="47"/>
      <c r="C6114" s="49"/>
      <c r="D6114" s="41"/>
      <c r="E6114" s="41"/>
      <c r="F6114" s="41"/>
      <c r="G6114" s="50" t="str">
        <f>IF(A6114&lt;&gt;"",CONCATENATE(A6114,":",YEAR(B6114),IF(MONTH(B6114)&gt;9,MONTH(B6114),CONCATENATE(0,MONTH(B6114))),IF(DAY(B6114)&gt;9,DAY(B6114),CONCATENATE(0,DAY(B6114))),IF(HOUR(C6114)&gt;9,HOUR(C6114),CONCATENATE(0,HOUR(C6114))),IF(MINUTE(C6114)&gt;9,MINUTE(C6114),CONCATENATE(0,MINUTE(C6114))),":",VLOOKUP(F6114,'Valid Values - Results'!$D$4:$F$12,3,FALSE)),"")</f>
        <v/>
      </c>
      <c r="H6114" s="41"/>
      <c r="I6114" s="41"/>
      <c r="J6114" s="41"/>
      <c r="K6114" s="41"/>
      <c r="L6114" s="41"/>
      <c r="M6114" s="92"/>
      <c r="N6114" s="41"/>
      <c r="O6114" s="41"/>
      <c r="P6114" s="41"/>
      <c r="Q6114" s="41"/>
      <c r="R6114" s="41"/>
      <c r="S6114" s="41"/>
      <c r="T6114" s="41"/>
      <c r="U6114" s="47"/>
      <c r="V6114" s="49"/>
      <c r="W6114" s="41"/>
      <c r="X6114" s="41"/>
      <c r="Y6114" s="41"/>
      <c r="AA6114" s="37" t="str">
        <f>IF($I6114&lt;&gt;"",VLOOKUP($I6114,'Valid Values - Search'!$R$4:$T$4719,3,FALSE),"")</f>
        <v/>
      </c>
      <c r="AB6114" s="37" t="str">
        <f>IF($I6114&lt;&gt;"",VLOOKUP($I6114,'Valid Values - Search'!$R$4:$S$4719,2,FALSE),"")</f>
        <v/>
      </c>
      <c r="AC6114" s="38" t="str">
        <f t="shared" si="95"/>
        <v/>
      </c>
      <c r="AD6114" s="38"/>
    </row>
    <row r="6115" spans="1:30">
      <c r="A6115" s="46"/>
      <c r="B6115" s="47"/>
      <c r="C6115" s="49"/>
      <c r="D6115" s="41"/>
      <c r="E6115" s="41"/>
      <c r="F6115" s="41"/>
      <c r="G6115" s="50" t="str">
        <f>IF(A6115&lt;&gt;"",CONCATENATE(A6115,":",YEAR(B6115),IF(MONTH(B6115)&gt;9,MONTH(B6115),CONCATENATE(0,MONTH(B6115))),IF(DAY(B6115)&gt;9,DAY(B6115),CONCATENATE(0,DAY(B6115))),IF(HOUR(C6115)&gt;9,HOUR(C6115),CONCATENATE(0,HOUR(C6115))),IF(MINUTE(C6115)&gt;9,MINUTE(C6115),CONCATENATE(0,MINUTE(C6115))),":",VLOOKUP(F6115,'Valid Values - Results'!$D$4:$F$12,3,FALSE)),"")</f>
        <v/>
      </c>
      <c r="H6115" s="41"/>
      <c r="I6115" s="41"/>
      <c r="J6115" s="41"/>
      <c r="K6115" s="41"/>
      <c r="L6115" s="41"/>
      <c r="M6115" s="92"/>
      <c r="N6115" s="41"/>
      <c r="O6115" s="41"/>
      <c r="P6115" s="41"/>
      <c r="Q6115" s="41"/>
      <c r="R6115" s="41"/>
      <c r="S6115" s="41"/>
      <c r="T6115" s="41"/>
      <c r="U6115" s="47"/>
      <c r="V6115" s="49"/>
      <c r="W6115" s="41"/>
      <c r="X6115" s="41"/>
      <c r="Y6115" s="41"/>
      <c r="AA6115" s="37" t="str">
        <f>IF($I6115&lt;&gt;"",VLOOKUP($I6115,'Valid Values - Search'!$R$4:$T$4719,3,FALSE),"")</f>
        <v/>
      </c>
      <c r="AB6115" s="37" t="str">
        <f>IF($I6115&lt;&gt;"",VLOOKUP($I6115,'Valid Values - Search'!$R$4:$S$4719,2,FALSE),"")</f>
        <v/>
      </c>
      <c r="AC6115" s="38" t="str">
        <f t="shared" si="95"/>
        <v/>
      </c>
      <c r="AD6115" s="38"/>
    </row>
    <row r="6116" spans="1:30">
      <c r="A6116" s="46"/>
      <c r="B6116" s="47"/>
      <c r="C6116" s="49"/>
      <c r="D6116" s="41"/>
      <c r="E6116" s="41"/>
      <c r="F6116" s="41"/>
      <c r="G6116" s="50" t="str">
        <f>IF(A6116&lt;&gt;"",CONCATENATE(A6116,":",YEAR(B6116),IF(MONTH(B6116)&gt;9,MONTH(B6116),CONCATENATE(0,MONTH(B6116))),IF(DAY(B6116)&gt;9,DAY(B6116),CONCATENATE(0,DAY(B6116))),IF(HOUR(C6116)&gt;9,HOUR(C6116),CONCATENATE(0,HOUR(C6116))),IF(MINUTE(C6116)&gt;9,MINUTE(C6116),CONCATENATE(0,MINUTE(C6116))),":",VLOOKUP(F6116,'Valid Values - Results'!$D$4:$F$12,3,FALSE)),"")</f>
        <v/>
      </c>
      <c r="H6116" s="41"/>
      <c r="I6116" s="41"/>
      <c r="J6116" s="41"/>
      <c r="K6116" s="41"/>
      <c r="L6116" s="41"/>
      <c r="M6116" s="92"/>
      <c r="N6116" s="41"/>
      <c r="O6116" s="41"/>
      <c r="P6116" s="41"/>
      <c r="Q6116" s="41"/>
      <c r="R6116" s="41"/>
      <c r="S6116" s="41"/>
      <c r="T6116" s="41"/>
      <c r="U6116" s="47"/>
      <c r="V6116" s="49"/>
      <c r="W6116" s="41"/>
      <c r="X6116" s="41"/>
      <c r="Y6116" s="41"/>
      <c r="AA6116" s="37" t="str">
        <f>IF($I6116&lt;&gt;"",VLOOKUP($I6116,'Valid Values - Search'!$R$4:$T$4719,3,FALSE),"")</f>
        <v/>
      </c>
      <c r="AB6116" s="37" t="str">
        <f>IF($I6116&lt;&gt;"",VLOOKUP($I6116,'Valid Values - Search'!$R$4:$S$4719,2,FALSE),"")</f>
        <v/>
      </c>
      <c r="AC6116" s="38" t="str">
        <f t="shared" si="95"/>
        <v/>
      </c>
      <c r="AD6116" s="38"/>
    </row>
    <row r="6117" spans="1:30">
      <c r="A6117" s="46"/>
      <c r="B6117" s="47"/>
      <c r="C6117" s="49"/>
      <c r="D6117" s="41"/>
      <c r="E6117" s="41"/>
      <c r="F6117" s="41"/>
      <c r="G6117" s="50" t="str">
        <f>IF(A6117&lt;&gt;"",CONCATENATE(A6117,":",YEAR(B6117),IF(MONTH(B6117)&gt;9,MONTH(B6117),CONCATENATE(0,MONTH(B6117))),IF(DAY(B6117)&gt;9,DAY(B6117),CONCATENATE(0,DAY(B6117))),IF(HOUR(C6117)&gt;9,HOUR(C6117),CONCATENATE(0,HOUR(C6117))),IF(MINUTE(C6117)&gt;9,MINUTE(C6117),CONCATENATE(0,MINUTE(C6117))),":",VLOOKUP(F6117,'Valid Values - Results'!$D$4:$F$12,3,FALSE)),"")</f>
        <v/>
      </c>
      <c r="H6117" s="41"/>
      <c r="I6117" s="41"/>
      <c r="J6117" s="41"/>
      <c r="K6117" s="41"/>
      <c r="L6117" s="41"/>
      <c r="M6117" s="92"/>
      <c r="N6117" s="41"/>
      <c r="O6117" s="41"/>
      <c r="P6117" s="41"/>
      <c r="Q6117" s="41"/>
      <c r="R6117" s="41"/>
      <c r="S6117" s="41"/>
      <c r="T6117" s="41"/>
      <c r="U6117" s="47"/>
      <c r="V6117" s="49"/>
      <c r="W6117" s="41"/>
      <c r="X6117" s="41"/>
      <c r="Y6117" s="41"/>
      <c r="AA6117" s="37" t="str">
        <f>IF($I6117&lt;&gt;"",VLOOKUP($I6117,'Valid Values - Search'!$R$4:$T$4719,3,FALSE),"")</f>
        <v/>
      </c>
      <c r="AB6117" s="37" t="str">
        <f>IF($I6117&lt;&gt;"",VLOOKUP($I6117,'Valid Values - Search'!$R$4:$S$4719,2,FALSE),"")</f>
        <v/>
      </c>
      <c r="AC6117" s="38" t="str">
        <f t="shared" si="95"/>
        <v/>
      </c>
      <c r="AD6117" s="38"/>
    </row>
    <row r="6118" spans="1:30">
      <c r="A6118" s="46"/>
      <c r="B6118" s="47"/>
      <c r="C6118" s="49"/>
      <c r="D6118" s="41"/>
      <c r="E6118" s="41"/>
      <c r="F6118" s="41"/>
      <c r="G6118" s="50" t="str">
        <f>IF(A6118&lt;&gt;"",CONCATENATE(A6118,":",YEAR(B6118),IF(MONTH(B6118)&gt;9,MONTH(B6118),CONCATENATE(0,MONTH(B6118))),IF(DAY(B6118)&gt;9,DAY(B6118),CONCATENATE(0,DAY(B6118))),IF(HOUR(C6118)&gt;9,HOUR(C6118),CONCATENATE(0,HOUR(C6118))),IF(MINUTE(C6118)&gt;9,MINUTE(C6118),CONCATENATE(0,MINUTE(C6118))),":",VLOOKUP(F6118,'Valid Values - Results'!$D$4:$F$12,3,FALSE)),"")</f>
        <v/>
      </c>
      <c r="H6118" s="41"/>
      <c r="I6118" s="41"/>
      <c r="J6118" s="41"/>
      <c r="K6118" s="41"/>
      <c r="L6118" s="41"/>
      <c r="M6118" s="92"/>
      <c r="N6118" s="41"/>
      <c r="O6118" s="41"/>
      <c r="P6118" s="41"/>
      <c r="Q6118" s="41"/>
      <c r="R6118" s="41"/>
      <c r="S6118" s="41"/>
      <c r="T6118" s="41"/>
      <c r="U6118" s="47"/>
      <c r="V6118" s="49"/>
      <c r="W6118" s="41"/>
      <c r="X6118" s="41"/>
      <c r="Y6118" s="41"/>
      <c r="AA6118" s="37" t="str">
        <f>IF($I6118&lt;&gt;"",VLOOKUP($I6118,'Valid Values - Search'!$R$4:$T$4719,3,FALSE),"")</f>
        <v/>
      </c>
      <c r="AB6118" s="37" t="str">
        <f>IF($I6118&lt;&gt;"",VLOOKUP($I6118,'Valid Values - Search'!$R$4:$S$4719,2,FALSE),"")</f>
        <v/>
      </c>
      <c r="AC6118" s="38" t="str">
        <f t="shared" si="95"/>
        <v/>
      </c>
      <c r="AD6118" s="38"/>
    </row>
    <row r="6119" spans="1:30">
      <c r="A6119" s="46"/>
      <c r="B6119" s="47"/>
      <c r="C6119" s="49"/>
      <c r="D6119" s="41"/>
      <c r="E6119" s="41"/>
      <c r="F6119" s="41"/>
      <c r="G6119" s="50" t="str">
        <f>IF(A6119&lt;&gt;"",CONCATENATE(A6119,":",YEAR(B6119),IF(MONTH(B6119)&gt;9,MONTH(B6119),CONCATENATE(0,MONTH(B6119))),IF(DAY(B6119)&gt;9,DAY(B6119),CONCATENATE(0,DAY(B6119))),IF(HOUR(C6119)&gt;9,HOUR(C6119),CONCATENATE(0,HOUR(C6119))),IF(MINUTE(C6119)&gt;9,MINUTE(C6119),CONCATENATE(0,MINUTE(C6119))),":",VLOOKUP(F6119,'Valid Values - Results'!$D$4:$F$12,3,FALSE)),"")</f>
        <v/>
      </c>
      <c r="H6119" s="41"/>
      <c r="I6119" s="41"/>
      <c r="J6119" s="41"/>
      <c r="K6119" s="41"/>
      <c r="L6119" s="41"/>
      <c r="M6119" s="92"/>
      <c r="N6119" s="41"/>
      <c r="O6119" s="41"/>
      <c r="P6119" s="41"/>
      <c r="Q6119" s="41"/>
      <c r="R6119" s="41"/>
      <c r="S6119" s="41"/>
      <c r="T6119" s="41"/>
      <c r="U6119" s="47"/>
      <c r="V6119" s="49"/>
      <c r="W6119" s="41"/>
      <c r="X6119" s="41"/>
      <c r="Y6119" s="41"/>
      <c r="AA6119" s="37" t="str">
        <f>IF($I6119&lt;&gt;"",VLOOKUP($I6119,'Valid Values - Search'!$R$4:$T$4719,3,FALSE),"")</f>
        <v/>
      </c>
      <c r="AB6119" s="37" t="str">
        <f>IF($I6119&lt;&gt;"",VLOOKUP($I6119,'Valid Values - Search'!$R$4:$S$4719,2,FALSE),"")</f>
        <v/>
      </c>
      <c r="AC6119" s="38" t="str">
        <f t="shared" si="95"/>
        <v/>
      </c>
      <c r="AD6119" s="38"/>
    </row>
    <row r="6120" spans="1:30">
      <c r="A6120" s="46"/>
      <c r="B6120" s="47"/>
      <c r="C6120" s="49"/>
      <c r="D6120" s="41"/>
      <c r="E6120" s="41"/>
      <c r="F6120" s="41"/>
      <c r="G6120" s="50" t="str">
        <f>IF(A6120&lt;&gt;"",CONCATENATE(A6120,":",YEAR(B6120),IF(MONTH(B6120)&gt;9,MONTH(B6120),CONCATENATE(0,MONTH(B6120))),IF(DAY(B6120)&gt;9,DAY(B6120),CONCATENATE(0,DAY(B6120))),IF(HOUR(C6120)&gt;9,HOUR(C6120),CONCATENATE(0,HOUR(C6120))),IF(MINUTE(C6120)&gt;9,MINUTE(C6120),CONCATENATE(0,MINUTE(C6120))),":",VLOOKUP(F6120,'Valid Values - Results'!$D$4:$F$12,3,FALSE)),"")</f>
        <v/>
      </c>
      <c r="H6120" s="41"/>
      <c r="I6120" s="41"/>
      <c r="J6120" s="41"/>
      <c r="K6120" s="41"/>
      <c r="L6120" s="41"/>
      <c r="M6120" s="92"/>
      <c r="N6120" s="41"/>
      <c r="O6120" s="41"/>
      <c r="P6120" s="41"/>
      <c r="Q6120" s="41"/>
      <c r="R6120" s="41"/>
      <c r="S6120" s="41"/>
      <c r="T6120" s="41"/>
      <c r="U6120" s="47"/>
      <c r="V6120" s="49"/>
      <c r="W6120" s="41"/>
      <c r="X6120" s="41"/>
      <c r="Y6120" s="41"/>
      <c r="AA6120" s="37" t="str">
        <f>IF($I6120&lt;&gt;"",VLOOKUP($I6120,'Valid Values - Search'!$R$4:$T$4719,3,FALSE),"")</f>
        <v/>
      </c>
      <c r="AB6120" s="37" t="str">
        <f>IF($I6120&lt;&gt;"",VLOOKUP($I6120,'Valid Values - Search'!$R$4:$S$4719,2,FALSE),"")</f>
        <v/>
      </c>
      <c r="AC6120" s="38" t="str">
        <f t="shared" si="95"/>
        <v/>
      </c>
      <c r="AD6120" s="38"/>
    </row>
    <row r="6121" spans="1:30">
      <c r="A6121" s="46"/>
      <c r="B6121" s="47"/>
      <c r="C6121" s="49"/>
      <c r="D6121" s="41"/>
      <c r="E6121" s="41"/>
      <c r="F6121" s="41"/>
      <c r="G6121" s="50" t="str">
        <f>IF(A6121&lt;&gt;"",CONCATENATE(A6121,":",YEAR(B6121),IF(MONTH(B6121)&gt;9,MONTH(B6121),CONCATENATE(0,MONTH(B6121))),IF(DAY(B6121)&gt;9,DAY(B6121),CONCATENATE(0,DAY(B6121))),IF(HOUR(C6121)&gt;9,HOUR(C6121),CONCATENATE(0,HOUR(C6121))),IF(MINUTE(C6121)&gt;9,MINUTE(C6121),CONCATENATE(0,MINUTE(C6121))),":",VLOOKUP(F6121,'Valid Values - Results'!$D$4:$F$12,3,FALSE)),"")</f>
        <v/>
      </c>
      <c r="H6121" s="41"/>
      <c r="I6121" s="41"/>
      <c r="J6121" s="41"/>
      <c r="K6121" s="41"/>
      <c r="L6121" s="41"/>
      <c r="M6121" s="92"/>
      <c r="N6121" s="41"/>
      <c r="O6121" s="41"/>
      <c r="P6121" s="41"/>
      <c r="Q6121" s="41"/>
      <c r="R6121" s="41"/>
      <c r="S6121" s="41"/>
      <c r="T6121" s="41"/>
      <c r="U6121" s="47"/>
      <c r="V6121" s="49"/>
      <c r="W6121" s="41"/>
      <c r="X6121" s="41"/>
      <c r="Y6121" s="41"/>
      <c r="AA6121" s="37" t="str">
        <f>IF($I6121&lt;&gt;"",VLOOKUP($I6121,'Valid Values - Search'!$R$4:$T$4719,3,FALSE),"")</f>
        <v/>
      </c>
      <c r="AB6121" s="37" t="str">
        <f>IF($I6121&lt;&gt;"",VLOOKUP($I6121,'Valid Values - Search'!$R$4:$S$4719,2,FALSE),"")</f>
        <v/>
      </c>
      <c r="AC6121" s="38" t="str">
        <f t="shared" si="95"/>
        <v/>
      </c>
      <c r="AD6121" s="38"/>
    </row>
    <row r="6122" spans="1:30">
      <c r="A6122" s="46"/>
      <c r="B6122" s="47"/>
      <c r="C6122" s="49"/>
      <c r="D6122" s="41"/>
      <c r="E6122" s="41"/>
      <c r="F6122" s="41"/>
      <c r="G6122" s="50" t="str">
        <f>IF(A6122&lt;&gt;"",CONCATENATE(A6122,":",YEAR(B6122),IF(MONTH(B6122)&gt;9,MONTH(B6122),CONCATENATE(0,MONTH(B6122))),IF(DAY(B6122)&gt;9,DAY(B6122),CONCATENATE(0,DAY(B6122))),IF(HOUR(C6122)&gt;9,HOUR(C6122),CONCATENATE(0,HOUR(C6122))),IF(MINUTE(C6122)&gt;9,MINUTE(C6122),CONCATENATE(0,MINUTE(C6122))),":",VLOOKUP(F6122,'Valid Values - Results'!$D$4:$F$12,3,FALSE)),"")</f>
        <v/>
      </c>
      <c r="H6122" s="41"/>
      <c r="I6122" s="41"/>
      <c r="J6122" s="41"/>
      <c r="K6122" s="41"/>
      <c r="L6122" s="41"/>
      <c r="M6122" s="92"/>
      <c r="N6122" s="41"/>
      <c r="O6122" s="41"/>
      <c r="P6122" s="41"/>
      <c r="Q6122" s="41"/>
      <c r="R6122" s="41"/>
      <c r="S6122" s="41"/>
      <c r="T6122" s="41"/>
      <c r="U6122" s="47"/>
      <c r="V6122" s="49"/>
      <c r="W6122" s="41"/>
      <c r="X6122" s="41"/>
      <c r="Y6122" s="41"/>
      <c r="AA6122" s="37" t="str">
        <f>IF($I6122&lt;&gt;"",VLOOKUP($I6122,'Valid Values - Search'!$R$4:$T$4719,3,FALSE),"")</f>
        <v/>
      </c>
      <c r="AB6122" s="37" t="str">
        <f>IF($I6122&lt;&gt;"",VLOOKUP($I6122,'Valid Values - Search'!$R$4:$S$4719,2,FALSE),"")</f>
        <v/>
      </c>
      <c r="AC6122" s="38" t="str">
        <f t="shared" si="95"/>
        <v/>
      </c>
      <c r="AD6122" s="38"/>
    </row>
    <row r="6123" spans="1:30">
      <c r="A6123" s="46"/>
      <c r="B6123" s="47"/>
      <c r="C6123" s="49"/>
      <c r="D6123" s="41"/>
      <c r="E6123" s="41"/>
      <c r="F6123" s="41"/>
      <c r="G6123" s="50" t="str">
        <f>IF(A6123&lt;&gt;"",CONCATENATE(A6123,":",YEAR(B6123),IF(MONTH(B6123)&gt;9,MONTH(B6123),CONCATENATE(0,MONTH(B6123))),IF(DAY(B6123)&gt;9,DAY(B6123),CONCATENATE(0,DAY(B6123))),IF(HOUR(C6123)&gt;9,HOUR(C6123),CONCATENATE(0,HOUR(C6123))),IF(MINUTE(C6123)&gt;9,MINUTE(C6123),CONCATENATE(0,MINUTE(C6123))),":",VLOOKUP(F6123,'Valid Values - Results'!$D$4:$F$12,3,FALSE)),"")</f>
        <v/>
      </c>
      <c r="H6123" s="41"/>
      <c r="I6123" s="41"/>
      <c r="J6123" s="41"/>
      <c r="K6123" s="41"/>
      <c r="L6123" s="41"/>
      <c r="M6123" s="92"/>
      <c r="N6123" s="41"/>
      <c r="O6123" s="41"/>
      <c r="P6123" s="41"/>
      <c r="Q6123" s="41"/>
      <c r="R6123" s="41"/>
      <c r="S6123" s="41"/>
      <c r="T6123" s="41"/>
      <c r="U6123" s="47"/>
      <c r="V6123" s="49"/>
      <c r="W6123" s="41"/>
      <c r="X6123" s="41"/>
      <c r="Y6123" s="41"/>
      <c r="AA6123" s="37" t="str">
        <f>IF($I6123&lt;&gt;"",VLOOKUP($I6123,'Valid Values - Search'!$R$4:$T$4719,3,FALSE),"")</f>
        <v/>
      </c>
      <c r="AB6123" s="37" t="str">
        <f>IF($I6123&lt;&gt;"",VLOOKUP($I6123,'Valid Values - Search'!$R$4:$S$4719,2,FALSE),"")</f>
        <v/>
      </c>
      <c r="AC6123" s="38" t="str">
        <f t="shared" si="95"/>
        <v/>
      </c>
      <c r="AD6123" s="38"/>
    </row>
    <row r="6124" spans="1:30">
      <c r="A6124" s="46"/>
      <c r="B6124" s="47"/>
      <c r="C6124" s="49"/>
      <c r="D6124" s="41"/>
      <c r="E6124" s="41"/>
      <c r="F6124" s="41"/>
      <c r="G6124" s="50" t="str">
        <f>IF(A6124&lt;&gt;"",CONCATENATE(A6124,":",YEAR(B6124),IF(MONTH(B6124)&gt;9,MONTH(B6124),CONCATENATE(0,MONTH(B6124))),IF(DAY(B6124)&gt;9,DAY(B6124),CONCATENATE(0,DAY(B6124))),IF(HOUR(C6124)&gt;9,HOUR(C6124),CONCATENATE(0,HOUR(C6124))),IF(MINUTE(C6124)&gt;9,MINUTE(C6124),CONCATENATE(0,MINUTE(C6124))),":",VLOOKUP(F6124,'Valid Values - Results'!$D$4:$F$12,3,FALSE)),"")</f>
        <v/>
      </c>
      <c r="H6124" s="41"/>
      <c r="I6124" s="41"/>
      <c r="J6124" s="41"/>
      <c r="K6124" s="41"/>
      <c r="L6124" s="41"/>
      <c r="M6124" s="92"/>
      <c r="N6124" s="41"/>
      <c r="O6124" s="41"/>
      <c r="P6124" s="41"/>
      <c r="Q6124" s="41"/>
      <c r="R6124" s="41"/>
      <c r="S6124" s="41"/>
      <c r="T6124" s="41"/>
      <c r="U6124" s="47"/>
      <c r="V6124" s="49"/>
      <c r="W6124" s="41"/>
      <c r="X6124" s="41"/>
      <c r="Y6124" s="41"/>
      <c r="AA6124" s="37" t="str">
        <f>IF($I6124&lt;&gt;"",VLOOKUP($I6124,'Valid Values - Search'!$R$4:$T$4719,3,FALSE),"")</f>
        <v/>
      </c>
      <c r="AB6124" s="37" t="str">
        <f>IF($I6124&lt;&gt;"",VLOOKUP($I6124,'Valid Values - Search'!$R$4:$S$4719,2,FALSE),"")</f>
        <v/>
      </c>
      <c r="AC6124" s="38" t="str">
        <f t="shared" si="95"/>
        <v/>
      </c>
      <c r="AD6124" s="38"/>
    </row>
    <row r="6125" spans="1:30">
      <c r="A6125" s="46"/>
      <c r="B6125" s="47"/>
      <c r="C6125" s="49"/>
      <c r="D6125" s="41"/>
      <c r="E6125" s="41"/>
      <c r="F6125" s="41"/>
      <c r="G6125" s="50" t="str">
        <f>IF(A6125&lt;&gt;"",CONCATENATE(A6125,":",YEAR(B6125),IF(MONTH(B6125)&gt;9,MONTH(B6125),CONCATENATE(0,MONTH(B6125))),IF(DAY(B6125)&gt;9,DAY(B6125),CONCATENATE(0,DAY(B6125))),IF(HOUR(C6125)&gt;9,HOUR(C6125),CONCATENATE(0,HOUR(C6125))),IF(MINUTE(C6125)&gt;9,MINUTE(C6125),CONCATENATE(0,MINUTE(C6125))),":",VLOOKUP(F6125,'Valid Values - Results'!$D$4:$F$12,3,FALSE)),"")</f>
        <v/>
      </c>
      <c r="H6125" s="41"/>
      <c r="I6125" s="41"/>
      <c r="J6125" s="41"/>
      <c r="K6125" s="41"/>
      <c r="L6125" s="41"/>
      <c r="M6125" s="92"/>
      <c r="N6125" s="41"/>
      <c r="O6125" s="41"/>
      <c r="P6125" s="41"/>
      <c r="Q6125" s="41"/>
      <c r="R6125" s="41"/>
      <c r="S6125" s="41"/>
      <c r="T6125" s="41"/>
      <c r="U6125" s="47"/>
      <c r="V6125" s="49"/>
      <c r="W6125" s="41"/>
      <c r="X6125" s="41"/>
      <c r="Y6125" s="41"/>
      <c r="AA6125" s="37" t="str">
        <f>IF($I6125&lt;&gt;"",VLOOKUP($I6125,'Valid Values - Search'!$R$4:$T$4719,3,FALSE),"")</f>
        <v/>
      </c>
      <c r="AB6125" s="37" t="str">
        <f>IF($I6125&lt;&gt;"",VLOOKUP($I6125,'Valid Values - Search'!$R$4:$S$4719,2,FALSE),"")</f>
        <v/>
      </c>
      <c r="AC6125" s="38" t="str">
        <f t="shared" si="95"/>
        <v/>
      </c>
      <c r="AD6125" s="38"/>
    </row>
    <row r="6126" spans="1:30">
      <c r="A6126" s="46"/>
      <c r="B6126" s="47"/>
      <c r="C6126" s="49"/>
      <c r="D6126" s="41"/>
      <c r="E6126" s="41"/>
      <c r="F6126" s="41"/>
      <c r="G6126" s="50" t="str">
        <f>IF(A6126&lt;&gt;"",CONCATENATE(A6126,":",YEAR(B6126),IF(MONTH(B6126)&gt;9,MONTH(B6126),CONCATENATE(0,MONTH(B6126))),IF(DAY(B6126)&gt;9,DAY(B6126),CONCATENATE(0,DAY(B6126))),IF(HOUR(C6126)&gt;9,HOUR(C6126),CONCATENATE(0,HOUR(C6126))),IF(MINUTE(C6126)&gt;9,MINUTE(C6126),CONCATENATE(0,MINUTE(C6126))),":",VLOOKUP(F6126,'Valid Values - Results'!$D$4:$F$12,3,FALSE)),"")</f>
        <v/>
      </c>
      <c r="H6126" s="41"/>
      <c r="I6126" s="41"/>
      <c r="J6126" s="41"/>
      <c r="K6126" s="41"/>
      <c r="L6126" s="41"/>
      <c r="M6126" s="92"/>
      <c r="N6126" s="41"/>
      <c r="O6126" s="41"/>
      <c r="P6126" s="41"/>
      <c r="Q6126" s="41"/>
      <c r="R6126" s="41"/>
      <c r="S6126" s="41"/>
      <c r="T6126" s="41"/>
      <c r="U6126" s="47"/>
      <c r="V6126" s="49"/>
      <c r="W6126" s="41"/>
      <c r="X6126" s="41"/>
      <c r="Y6126" s="41"/>
      <c r="AA6126" s="37" t="str">
        <f>IF($I6126&lt;&gt;"",VLOOKUP($I6126,'Valid Values - Search'!$R$4:$T$4719,3,FALSE),"")</f>
        <v/>
      </c>
      <c r="AB6126" s="37" t="str">
        <f>IF($I6126&lt;&gt;"",VLOOKUP($I6126,'Valid Values - Search'!$R$4:$S$4719,2,FALSE),"")</f>
        <v/>
      </c>
      <c r="AC6126" s="38" t="str">
        <f t="shared" si="95"/>
        <v/>
      </c>
      <c r="AD6126" s="38"/>
    </row>
    <row r="6127" spans="1:30">
      <c r="A6127" s="46"/>
      <c r="B6127" s="47"/>
      <c r="C6127" s="49"/>
      <c r="D6127" s="41"/>
      <c r="E6127" s="41"/>
      <c r="F6127" s="41"/>
      <c r="G6127" s="50" t="str">
        <f>IF(A6127&lt;&gt;"",CONCATENATE(A6127,":",YEAR(B6127),IF(MONTH(B6127)&gt;9,MONTH(B6127),CONCATENATE(0,MONTH(B6127))),IF(DAY(B6127)&gt;9,DAY(B6127),CONCATENATE(0,DAY(B6127))),IF(HOUR(C6127)&gt;9,HOUR(C6127),CONCATENATE(0,HOUR(C6127))),IF(MINUTE(C6127)&gt;9,MINUTE(C6127),CONCATENATE(0,MINUTE(C6127))),":",VLOOKUP(F6127,'Valid Values - Results'!$D$4:$F$12,3,FALSE)),"")</f>
        <v/>
      </c>
      <c r="H6127" s="41"/>
      <c r="I6127" s="41"/>
      <c r="J6127" s="41"/>
      <c r="K6127" s="41"/>
      <c r="L6127" s="41"/>
      <c r="M6127" s="92"/>
      <c r="N6127" s="41"/>
      <c r="O6127" s="41"/>
      <c r="P6127" s="41"/>
      <c r="Q6127" s="41"/>
      <c r="R6127" s="41"/>
      <c r="S6127" s="41"/>
      <c r="T6127" s="41"/>
      <c r="U6127" s="47"/>
      <c r="V6127" s="49"/>
      <c r="W6127" s="41"/>
      <c r="X6127" s="41"/>
      <c r="Y6127" s="41"/>
      <c r="AA6127" s="37" t="str">
        <f>IF($I6127&lt;&gt;"",VLOOKUP($I6127,'Valid Values - Search'!$R$4:$T$4719,3,FALSE),"")</f>
        <v/>
      </c>
      <c r="AB6127" s="37" t="str">
        <f>IF($I6127&lt;&gt;"",VLOOKUP($I6127,'Valid Values - Search'!$R$4:$S$4719,2,FALSE),"")</f>
        <v/>
      </c>
      <c r="AC6127" s="38" t="str">
        <f t="shared" si="95"/>
        <v/>
      </c>
      <c r="AD6127" s="38"/>
    </row>
    <row r="6128" spans="1:30">
      <c r="A6128" s="46"/>
      <c r="B6128" s="47"/>
      <c r="C6128" s="49"/>
      <c r="D6128" s="41"/>
      <c r="E6128" s="41"/>
      <c r="F6128" s="41"/>
      <c r="G6128" s="50" t="str">
        <f>IF(A6128&lt;&gt;"",CONCATENATE(A6128,":",YEAR(B6128),IF(MONTH(B6128)&gt;9,MONTH(B6128),CONCATENATE(0,MONTH(B6128))),IF(DAY(B6128)&gt;9,DAY(B6128),CONCATENATE(0,DAY(B6128))),IF(HOUR(C6128)&gt;9,HOUR(C6128),CONCATENATE(0,HOUR(C6128))),IF(MINUTE(C6128)&gt;9,MINUTE(C6128),CONCATENATE(0,MINUTE(C6128))),":",VLOOKUP(F6128,'Valid Values - Results'!$D$4:$F$12,3,FALSE)),"")</f>
        <v/>
      </c>
      <c r="H6128" s="41"/>
      <c r="I6128" s="41"/>
      <c r="J6128" s="41"/>
      <c r="K6128" s="41"/>
      <c r="L6128" s="41"/>
      <c r="M6128" s="92"/>
      <c r="N6128" s="41"/>
      <c r="O6128" s="41"/>
      <c r="P6128" s="41"/>
      <c r="Q6128" s="41"/>
      <c r="R6128" s="41"/>
      <c r="S6128" s="41"/>
      <c r="T6128" s="41"/>
      <c r="U6128" s="47"/>
      <c r="V6128" s="49"/>
      <c r="W6128" s="41"/>
      <c r="X6128" s="41"/>
      <c r="Y6128" s="41"/>
      <c r="AA6128" s="37" t="str">
        <f>IF($I6128&lt;&gt;"",VLOOKUP($I6128,'Valid Values - Search'!$R$4:$T$4719,3,FALSE),"")</f>
        <v/>
      </c>
      <c r="AB6128" s="37" t="str">
        <f>IF($I6128&lt;&gt;"",VLOOKUP($I6128,'Valid Values - Search'!$R$4:$S$4719,2,FALSE),"")</f>
        <v/>
      </c>
      <c r="AC6128" s="38" t="str">
        <f t="shared" si="95"/>
        <v/>
      </c>
      <c r="AD6128" s="38"/>
    </row>
    <row r="6129" spans="1:30">
      <c r="A6129" s="46"/>
      <c r="B6129" s="47"/>
      <c r="C6129" s="49"/>
      <c r="D6129" s="41"/>
      <c r="E6129" s="41"/>
      <c r="F6129" s="41"/>
      <c r="G6129" s="50" t="str">
        <f>IF(A6129&lt;&gt;"",CONCATENATE(A6129,":",YEAR(B6129),IF(MONTH(B6129)&gt;9,MONTH(B6129),CONCATENATE(0,MONTH(B6129))),IF(DAY(B6129)&gt;9,DAY(B6129),CONCATENATE(0,DAY(B6129))),IF(HOUR(C6129)&gt;9,HOUR(C6129),CONCATENATE(0,HOUR(C6129))),IF(MINUTE(C6129)&gt;9,MINUTE(C6129),CONCATENATE(0,MINUTE(C6129))),":",VLOOKUP(F6129,'Valid Values - Results'!$D$4:$F$12,3,FALSE)),"")</f>
        <v/>
      </c>
      <c r="H6129" s="41"/>
      <c r="I6129" s="41"/>
      <c r="J6129" s="41"/>
      <c r="K6129" s="41"/>
      <c r="L6129" s="41"/>
      <c r="M6129" s="92"/>
      <c r="N6129" s="41"/>
      <c r="O6129" s="41"/>
      <c r="P6129" s="41"/>
      <c r="Q6129" s="41"/>
      <c r="R6129" s="41"/>
      <c r="S6129" s="41"/>
      <c r="T6129" s="41"/>
      <c r="U6129" s="47"/>
      <c r="V6129" s="49"/>
      <c r="W6129" s="41"/>
      <c r="X6129" s="41"/>
      <c r="Y6129" s="41"/>
      <c r="AA6129" s="37" t="str">
        <f>IF($I6129&lt;&gt;"",VLOOKUP($I6129,'Valid Values - Search'!$R$4:$T$4719,3,FALSE),"")</f>
        <v/>
      </c>
      <c r="AB6129" s="37" t="str">
        <f>IF($I6129&lt;&gt;"",VLOOKUP($I6129,'Valid Values - Search'!$R$4:$S$4719,2,FALSE),"")</f>
        <v/>
      </c>
      <c r="AC6129" s="38" t="str">
        <f t="shared" si="95"/>
        <v/>
      </c>
      <c r="AD6129" s="38"/>
    </row>
    <row r="6130" spans="1:30">
      <c r="A6130" s="46"/>
      <c r="B6130" s="47"/>
      <c r="C6130" s="49"/>
      <c r="D6130" s="41"/>
      <c r="E6130" s="41"/>
      <c r="F6130" s="41"/>
      <c r="G6130" s="50" t="str">
        <f>IF(A6130&lt;&gt;"",CONCATENATE(A6130,":",YEAR(B6130),IF(MONTH(B6130)&gt;9,MONTH(B6130),CONCATENATE(0,MONTH(B6130))),IF(DAY(B6130)&gt;9,DAY(B6130),CONCATENATE(0,DAY(B6130))),IF(HOUR(C6130)&gt;9,HOUR(C6130),CONCATENATE(0,HOUR(C6130))),IF(MINUTE(C6130)&gt;9,MINUTE(C6130),CONCATENATE(0,MINUTE(C6130))),":",VLOOKUP(F6130,'Valid Values - Results'!$D$4:$F$12,3,FALSE)),"")</f>
        <v/>
      </c>
      <c r="H6130" s="41"/>
      <c r="I6130" s="41"/>
      <c r="J6130" s="41"/>
      <c r="K6130" s="41"/>
      <c r="L6130" s="41"/>
      <c r="M6130" s="92"/>
      <c r="N6130" s="41"/>
      <c r="O6130" s="41"/>
      <c r="P6130" s="41"/>
      <c r="Q6130" s="41"/>
      <c r="R6130" s="41"/>
      <c r="S6130" s="41"/>
      <c r="T6130" s="41"/>
      <c r="U6130" s="47"/>
      <c r="V6130" s="49"/>
      <c r="W6130" s="41"/>
      <c r="X6130" s="41"/>
      <c r="Y6130" s="41"/>
      <c r="AA6130" s="37" t="str">
        <f>IF($I6130&lt;&gt;"",VLOOKUP($I6130,'Valid Values - Search'!$R$4:$T$4719,3,FALSE),"")</f>
        <v/>
      </c>
      <c r="AB6130" s="37" t="str">
        <f>IF($I6130&lt;&gt;"",VLOOKUP($I6130,'Valid Values - Search'!$R$4:$S$4719,2,FALSE),"")</f>
        <v/>
      </c>
      <c r="AC6130" s="38" t="str">
        <f t="shared" si="95"/>
        <v/>
      </c>
      <c r="AD6130" s="38"/>
    </row>
    <row r="6131" spans="1:30">
      <c r="A6131" s="46"/>
      <c r="B6131" s="47"/>
      <c r="C6131" s="49"/>
      <c r="D6131" s="41"/>
      <c r="E6131" s="41"/>
      <c r="F6131" s="41"/>
      <c r="G6131" s="50" t="str">
        <f>IF(A6131&lt;&gt;"",CONCATENATE(A6131,":",YEAR(B6131),IF(MONTH(B6131)&gt;9,MONTH(B6131),CONCATENATE(0,MONTH(B6131))),IF(DAY(B6131)&gt;9,DAY(B6131),CONCATENATE(0,DAY(B6131))),IF(HOUR(C6131)&gt;9,HOUR(C6131),CONCATENATE(0,HOUR(C6131))),IF(MINUTE(C6131)&gt;9,MINUTE(C6131),CONCATENATE(0,MINUTE(C6131))),":",VLOOKUP(F6131,'Valid Values - Results'!$D$4:$F$12,3,FALSE)),"")</f>
        <v/>
      </c>
      <c r="H6131" s="41"/>
      <c r="I6131" s="41"/>
      <c r="J6131" s="41"/>
      <c r="K6131" s="41"/>
      <c r="L6131" s="41"/>
      <c r="M6131" s="92"/>
      <c r="N6131" s="41"/>
      <c r="O6131" s="41"/>
      <c r="P6131" s="41"/>
      <c r="Q6131" s="41"/>
      <c r="R6131" s="41"/>
      <c r="S6131" s="41"/>
      <c r="T6131" s="41"/>
      <c r="U6131" s="47"/>
      <c r="V6131" s="49"/>
      <c r="W6131" s="41"/>
      <c r="X6131" s="41"/>
      <c r="Y6131" s="41"/>
      <c r="AA6131" s="37" t="str">
        <f>IF($I6131&lt;&gt;"",VLOOKUP($I6131,'Valid Values - Search'!$R$4:$T$4719,3,FALSE),"")</f>
        <v/>
      </c>
      <c r="AB6131" s="37" t="str">
        <f>IF($I6131&lt;&gt;"",VLOOKUP($I6131,'Valid Values - Search'!$R$4:$S$4719,2,FALSE),"")</f>
        <v/>
      </c>
      <c r="AC6131" s="38" t="str">
        <f t="shared" si="95"/>
        <v/>
      </c>
      <c r="AD6131" s="38"/>
    </row>
    <row r="6132" spans="1:30">
      <c r="A6132" s="46"/>
      <c r="B6132" s="47"/>
      <c r="C6132" s="49"/>
      <c r="D6132" s="41"/>
      <c r="E6132" s="41"/>
      <c r="F6132" s="41"/>
      <c r="G6132" s="50" t="str">
        <f>IF(A6132&lt;&gt;"",CONCATENATE(A6132,":",YEAR(B6132),IF(MONTH(B6132)&gt;9,MONTH(B6132),CONCATENATE(0,MONTH(B6132))),IF(DAY(B6132)&gt;9,DAY(B6132),CONCATENATE(0,DAY(B6132))),IF(HOUR(C6132)&gt;9,HOUR(C6132),CONCATENATE(0,HOUR(C6132))),IF(MINUTE(C6132)&gt;9,MINUTE(C6132),CONCATENATE(0,MINUTE(C6132))),":",VLOOKUP(F6132,'Valid Values - Results'!$D$4:$F$12,3,FALSE)),"")</f>
        <v/>
      </c>
      <c r="H6132" s="41"/>
      <c r="I6132" s="41"/>
      <c r="J6132" s="41"/>
      <c r="K6132" s="41"/>
      <c r="L6132" s="41"/>
      <c r="M6132" s="92"/>
      <c r="N6132" s="41"/>
      <c r="O6132" s="41"/>
      <c r="P6132" s="41"/>
      <c r="Q6132" s="41"/>
      <c r="R6132" s="41"/>
      <c r="S6132" s="41"/>
      <c r="T6132" s="41"/>
      <c r="U6132" s="47"/>
      <c r="V6132" s="49"/>
      <c r="W6132" s="41"/>
      <c r="X6132" s="41"/>
      <c r="Y6132" s="41"/>
      <c r="AA6132" s="37" t="str">
        <f>IF($I6132&lt;&gt;"",VLOOKUP($I6132,'Valid Values - Search'!$R$4:$T$4719,3,FALSE),"")</f>
        <v/>
      </c>
      <c r="AB6132" s="37" t="str">
        <f>IF($I6132&lt;&gt;"",VLOOKUP($I6132,'Valid Values - Search'!$R$4:$S$4719,2,FALSE),"")</f>
        <v/>
      </c>
      <c r="AC6132" s="38" t="str">
        <f t="shared" si="95"/>
        <v/>
      </c>
      <c r="AD6132" s="38"/>
    </row>
    <row r="6133" spans="1:30">
      <c r="A6133" s="46"/>
      <c r="B6133" s="47"/>
      <c r="C6133" s="49"/>
      <c r="D6133" s="41"/>
      <c r="E6133" s="41"/>
      <c r="F6133" s="41"/>
      <c r="G6133" s="50" t="str">
        <f>IF(A6133&lt;&gt;"",CONCATENATE(A6133,":",YEAR(B6133),IF(MONTH(B6133)&gt;9,MONTH(B6133),CONCATENATE(0,MONTH(B6133))),IF(DAY(B6133)&gt;9,DAY(B6133),CONCATENATE(0,DAY(B6133))),IF(HOUR(C6133)&gt;9,HOUR(C6133),CONCATENATE(0,HOUR(C6133))),IF(MINUTE(C6133)&gt;9,MINUTE(C6133),CONCATENATE(0,MINUTE(C6133))),":",VLOOKUP(F6133,'Valid Values - Results'!$D$4:$F$12,3,FALSE)),"")</f>
        <v/>
      </c>
      <c r="H6133" s="41"/>
      <c r="I6133" s="41"/>
      <c r="J6133" s="41"/>
      <c r="K6133" s="41"/>
      <c r="L6133" s="41"/>
      <c r="M6133" s="92"/>
      <c r="N6133" s="41"/>
      <c r="O6133" s="41"/>
      <c r="P6133" s="41"/>
      <c r="Q6133" s="41"/>
      <c r="R6133" s="41"/>
      <c r="S6133" s="41"/>
      <c r="T6133" s="41"/>
      <c r="U6133" s="47"/>
      <c r="V6133" s="49"/>
      <c r="W6133" s="41"/>
      <c r="X6133" s="41"/>
      <c r="Y6133" s="41"/>
      <c r="AA6133" s="37" t="str">
        <f>IF($I6133&lt;&gt;"",VLOOKUP($I6133,'Valid Values - Search'!$R$4:$T$4719,3,FALSE),"")</f>
        <v/>
      </c>
      <c r="AB6133" s="37" t="str">
        <f>IF($I6133&lt;&gt;"",VLOOKUP($I6133,'Valid Values - Search'!$R$4:$S$4719,2,FALSE),"")</f>
        <v/>
      </c>
      <c r="AC6133" s="38" t="str">
        <f t="shared" si="95"/>
        <v/>
      </c>
      <c r="AD6133" s="38"/>
    </row>
    <row r="6134" spans="1:30">
      <c r="A6134" s="46"/>
      <c r="B6134" s="47"/>
      <c r="C6134" s="49"/>
      <c r="D6134" s="41"/>
      <c r="E6134" s="41"/>
      <c r="F6134" s="41"/>
      <c r="G6134" s="50" t="str">
        <f>IF(A6134&lt;&gt;"",CONCATENATE(A6134,":",YEAR(B6134),IF(MONTH(B6134)&gt;9,MONTH(B6134),CONCATENATE(0,MONTH(B6134))),IF(DAY(B6134)&gt;9,DAY(B6134),CONCATENATE(0,DAY(B6134))),IF(HOUR(C6134)&gt;9,HOUR(C6134),CONCATENATE(0,HOUR(C6134))),IF(MINUTE(C6134)&gt;9,MINUTE(C6134),CONCATENATE(0,MINUTE(C6134))),":",VLOOKUP(F6134,'Valid Values - Results'!$D$4:$F$12,3,FALSE)),"")</f>
        <v/>
      </c>
      <c r="H6134" s="41"/>
      <c r="I6134" s="41"/>
      <c r="J6134" s="41"/>
      <c r="K6134" s="41"/>
      <c r="L6134" s="41"/>
      <c r="M6134" s="92"/>
      <c r="N6134" s="41"/>
      <c r="O6134" s="41"/>
      <c r="P6134" s="41"/>
      <c r="Q6134" s="41"/>
      <c r="R6134" s="41"/>
      <c r="S6134" s="41"/>
      <c r="T6134" s="41"/>
      <c r="U6134" s="47"/>
      <c r="V6134" s="49"/>
      <c r="W6134" s="41"/>
      <c r="X6134" s="41"/>
      <c r="Y6134" s="41"/>
      <c r="AA6134" s="37" t="str">
        <f>IF($I6134&lt;&gt;"",VLOOKUP($I6134,'Valid Values - Search'!$R$4:$T$4719,3,FALSE),"")</f>
        <v/>
      </c>
      <c r="AB6134" s="37" t="str">
        <f>IF($I6134&lt;&gt;"",VLOOKUP($I6134,'Valid Values - Search'!$R$4:$S$4719,2,FALSE),"")</f>
        <v/>
      </c>
      <c r="AC6134" s="38" t="str">
        <f t="shared" si="95"/>
        <v/>
      </c>
      <c r="AD6134" s="38"/>
    </row>
    <row r="6135" spans="1:30">
      <c r="A6135" s="46"/>
      <c r="B6135" s="47"/>
      <c r="C6135" s="49"/>
      <c r="D6135" s="41"/>
      <c r="E6135" s="41"/>
      <c r="F6135" s="41"/>
      <c r="G6135" s="50" t="str">
        <f>IF(A6135&lt;&gt;"",CONCATENATE(A6135,":",YEAR(B6135),IF(MONTH(B6135)&gt;9,MONTH(B6135),CONCATENATE(0,MONTH(B6135))),IF(DAY(B6135)&gt;9,DAY(B6135),CONCATENATE(0,DAY(B6135))),IF(HOUR(C6135)&gt;9,HOUR(C6135),CONCATENATE(0,HOUR(C6135))),IF(MINUTE(C6135)&gt;9,MINUTE(C6135),CONCATENATE(0,MINUTE(C6135))),":",VLOOKUP(F6135,'Valid Values - Results'!$D$4:$F$12,3,FALSE)),"")</f>
        <v/>
      </c>
      <c r="H6135" s="41"/>
      <c r="I6135" s="41"/>
      <c r="J6135" s="41"/>
      <c r="K6135" s="41"/>
      <c r="L6135" s="41"/>
      <c r="M6135" s="92"/>
      <c r="N6135" s="41"/>
      <c r="O6135" s="41"/>
      <c r="P6135" s="41"/>
      <c r="Q6135" s="41"/>
      <c r="R6135" s="41"/>
      <c r="S6135" s="41"/>
      <c r="T6135" s="41"/>
      <c r="U6135" s="47"/>
      <c r="V6135" s="49"/>
      <c r="W6135" s="41"/>
      <c r="X6135" s="41"/>
      <c r="Y6135" s="41"/>
      <c r="AA6135" s="37" t="str">
        <f>IF($I6135&lt;&gt;"",VLOOKUP($I6135,'Valid Values - Search'!$R$4:$T$4719,3,FALSE),"")</f>
        <v/>
      </c>
      <c r="AB6135" s="37" t="str">
        <f>IF($I6135&lt;&gt;"",VLOOKUP($I6135,'Valid Values - Search'!$R$4:$S$4719,2,FALSE),"")</f>
        <v/>
      </c>
      <c r="AC6135" s="38" t="str">
        <f t="shared" si="95"/>
        <v/>
      </c>
      <c r="AD6135" s="38"/>
    </row>
    <row r="6136" spans="1:30">
      <c r="A6136" s="46"/>
      <c r="B6136" s="47"/>
      <c r="C6136" s="49"/>
      <c r="D6136" s="41"/>
      <c r="E6136" s="41"/>
      <c r="F6136" s="41"/>
      <c r="G6136" s="50" t="str">
        <f>IF(A6136&lt;&gt;"",CONCATENATE(A6136,":",YEAR(B6136),IF(MONTH(B6136)&gt;9,MONTH(B6136),CONCATENATE(0,MONTH(B6136))),IF(DAY(B6136)&gt;9,DAY(B6136),CONCATENATE(0,DAY(B6136))),IF(HOUR(C6136)&gt;9,HOUR(C6136),CONCATENATE(0,HOUR(C6136))),IF(MINUTE(C6136)&gt;9,MINUTE(C6136),CONCATENATE(0,MINUTE(C6136))),":",VLOOKUP(F6136,'Valid Values - Results'!$D$4:$F$12,3,FALSE)),"")</f>
        <v/>
      </c>
      <c r="H6136" s="41"/>
      <c r="I6136" s="41"/>
      <c r="J6136" s="41"/>
      <c r="K6136" s="41"/>
      <c r="L6136" s="41"/>
      <c r="M6136" s="92"/>
      <c r="N6136" s="41"/>
      <c r="O6136" s="41"/>
      <c r="P6136" s="41"/>
      <c r="Q6136" s="41"/>
      <c r="R6136" s="41"/>
      <c r="S6136" s="41"/>
      <c r="T6136" s="41"/>
      <c r="U6136" s="47"/>
      <c r="V6136" s="49"/>
      <c r="W6136" s="41"/>
      <c r="X6136" s="41"/>
      <c r="Y6136" s="41"/>
      <c r="AA6136" s="37" t="str">
        <f>IF($I6136&lt;&gt;"",VLOOKUP($I6136,'Valid Values - Search'!$R$4:$T$4719,3,FALSE),"")</f>
        <v/>
      </c>
      <c r="AB6136" s="37" t="str">
        <f>IF($I6136&lt;&gt;"",VLOOKUP($I6136,'Valid Values - Search'!$R$4:$S$4719,2,FALSE),"")</f>
        <v/>
      </c>
      <c r="AC6136" s="38" t="str">
        <f t="shared" si="95"/>
        <v/>
      </c>
      <c r="AD6136" s="38"/>
    </row>
    <row r="6137" spans="1:30">
      <c r="A6137" s="46"/>
      <c r="B6137" s="47"/>
      <c r="C6137" s="49"/>
      <c r="D6137" s="41"/>
      <c r="E6137" s="41"/>
      <c r="F6137" s="41"/>
      <c r="G6137" s="50" t="str">
        <f>IF(A6137&lt;&gt;"",CONCATENATE(A6137,":",YEAR(B6137),IF(MONTH(B6137)&gt;9,MONTH(B6137),CONCATENATE(0,MONTH(B6137))),IF(DAY(B6137)&gt;9,DAY(B6137),CONCATENATE(0,DAY(B6137))),IF(HOUR(C6137)&gt;9,HOUR(C6137),CONCATENATE(0,HOUR(C6137))),IF(MINUTE(C6137)&gt;9,MINUTE(C6137),CONCATENATE(0,MINUTE(C6137))),":",VLOOKUP(F6137,'Valid Values - Results'!$D$4:$F$12,3,FALSE)),"")</f>
        <v/>
      </c>
      <c r="H6137" s="41"/>
      <c r="I6137" s="41"/>
      <c r="J6137" s="41"/>
      <c r="K6137" s="41"/>
      <c r="L6137" s="41"/>
      <c r="M6137" s="92"/>
      <c r="N6137" s="41"/>
      <c r="O6137" s="41"/>
      <c r="P6137" s="41"/>
      <c r="Q6137" s="41"/>
      <c r="R6137" s="41"/>
      <c r="S6137" s="41"/>
      <c r="T6137" s="41"/>
      <c r="U6137" s="47"/>
      <c r="V6137" s="49"/>
      <c r="W6137" s="41"/>
      <c r="X6137" s="41"/>
      <c r="Y6137" s="41"/>
      <c r="AA6137" s="37" t="str">
        <f>IF($I6137&lt;&gt;"",VLOOKUP($I6137,'Valid Values - Search'!$R$4:$T$4719,3,FALSE),"")</f>
        <v/>
      </c>
      <c r="AB6137" s="37" t="str">
        <f>IF($I6137&lt;&gt;"",VLOOKUP($I6137,'Valid Values - Search'!$R$4:$S$4719,2,FALSE),"")</f>
        <v/>
      </c>
      <c r="AC6137" s="38" t="str">
        <f t="shared" si="95"/>
        <v/>
      </c>
      <c r="AD6137" s="38"/>
    </row>
    <row r="6138" spans="1:30">
      <c r="A6138" s="46"/>
      <c r="B6138" s="47"/>
      <c r="C6138" s="49"/>
      <c r="D6138" s="41"/>
      <c r="E6138" s="41"/>
      <c r="F6138" s="41"/>
      <c r="G6138" s="50" t="str">
        <f>IF(A6138&lt;&gt;"",CONCATENATE(A6138,":",YEAR(B6138),IF(MONTH(B6138)&gt;9,MONTH(B6138),CONCATENATE(0,MONTH(B6138))),IF(DAY(B6138)&gt;9,DAY(B6138),CONCATENATE(0,DAY(B6138))),IF(HOUR(C6138)&gt;9,HOUR(C6138),CONCATENATE(0,HOUR(C6138))),IF(MINUTE(C6138)&gt;9,MINUTE(C6138),CONCATENATE(0,MINUTE(C6138))),":",VLOOKUP(F6138,'Valid Values - Results'!$D$4:$F$12,3,FALSE)),"")</f>
        <v/>
      </c>
      <c r="H6138" s="41"/>
      <c r="I6138" s="41"/>
      <c r="J6138" s="41"/>
      <c r="K6138" s="41"/>
      <c r="L6138" s="41"/>
      <c r="M6138" s="92"/>
      <c r="N6138" s="41"/>
      <c r="O6138" s="41"/>
      <c r="P6138" s="41"/>
      <c r="Q6138" s="41"/>
      <c r="R6138" s="41"/>
      <c r="S6138" s="41"/>
      <c r="T6138" s="41"/>
      <c r="U6138" s="47"/>
      <c r="V6138" s="49"/>
      <c r="W6138" s="41"/>
      <c r="X6138" s="41"/>
      <c r="Y6138" s="41"/>
      <c r="AA6138" s="37" t="str">
        <f>IF($I6138&lt;&gt;"",VLOOKUP($I6138,'Valid Values - Search'!$R$4:$T$4719,3,FALSE),"")</f>
        <v/>
      </c>
      <c r="AB6138" s="37" t="str">
        <f>IF($I6138&lt;&gt;"",VLOOKUP($I6138,'Valid Values - Search'!$R$4:$S$4719,2,FALSE),"")</f>
        <v/>
      </c>
      <c r="AC6138" s="38" t="str">
        <f t="shared" si="95"/>
        <v/>
      </c>
      <c r="AD6138" s="38"/>
    </row>
    <row r="6139" spans="1:30">
      <c r="A6139" s="46"/>
      <c r="B6139" s="47"/>
      <c r="C6139" s="49"/>
      <c r="D6139" s="41"/>
      <c r="E6139" s="41"/>
      <c r="F6139" s="41"/>
      <c r="G6139" s="50" t="str">
        <f>IF(A6139&lt;&gt;"",CONCATENATE(A6139,":",YEAR(B6139),IF(MONTH(B6139)&gt;9,MONTH(B6139),CONCATENATE(0,MONTH(B6139))),IF(DAY(B6139)&gt;9,DAY(B6139),CONCATENATE(0,DAY(B6139))),IF(HOUR(C6139)&gt;9,HOUR(C6139),CONCATENATE(0,HOUR(C6139))),IF(MINUTE(C6139)&gt;9,MINUTE(C6139),CONCATENATE(0,MINUTE(C6139))),":",VLOOKUP(F6139,'Valid Values - Results'!$D$4:$F$12,3,FALSE)),"")</f>
        <v/>
      </c>
      <c r="H6139" s="41"/>
      <c r="I6139" s="41"/>
      <c r="J6139" s="41"/>
      <c r="K6139" s="41"/>
      <c r="L6139" s="41"/>
      <c r="M6139" s="92"/>
      <c r="N6139" s="41"/>
      <c r="O6139" s="41"/>
      <c r="P6139" s="41"/>
      <c r="Q6139" s="41"/>
      <c r="R6139" s="41"/>
      <c r="S6139" s="41"/>
      <c r="T6139" s="41"/>
      <c r="U6139" s="47"/>
      <c r="V6139" s="49"/>
      <c r="W6139" s="41"/>
      <c r="X6139" s="41"/>
      <c r="Y6139" s="41"/>
      <c r="AA6139" s="37" t="str">
        <f>IF($I6139&lt;&gt;"",VLOOKUP($I6139,'Valid Values - Search'!$R$4:$T$4719,3,FALSE),"")</f>
        <v/>
      </c>
      <c r="AB6139" s="37" t="str">
        <f>IF($I6139&lt;&gt;"",VLOOKUP($I6139,'Valid Values - Search'!$R$4:$S$4719,2,FALSE),"")</f>
        <v/>
      </c>
      <c r="AC6139" s="38" t="str">
        <f t="shared" si="95"/>
        <v/>
      </c>
      <c r="AD6139" s="38"/>
    </row>
    <row r="6140" spans="1:30">
      <c r="A6140" s="46"/>
      <c r="B6140" s="47"/>
      <c r="C6140" s="49"/>
      <c r="D6140" s="41"/>
      <c r="E6140" s="41"/>
      <c r="F6140" s="41"/>
      <c r="G6140" s="50" t="str">
        <f>IF(A6140&lt;&gt;"",CONCATENATE(A6140,":",YEAR(B6140),IF(MONTH(B6140)&gt;9,MONTH(B6140),CONCATENATE(0,MONTH(B6140))),IF(DAY(B6140)&gt;9,DAY(B6140),CONCATENATE(0,DAY(B6140))),IF(HOUR(C6140)&gt;9,HOUR(C6140),CONCATENATE(0,HOUR(C6140))),IF(MINUTE(C6140)&gt;9,MINUTE(C6140),CONCATENATE(0,MINUTE(C6140))),":",VLOOKUP(F6140,'Valid Values - Results'!$D$4:$F$12,3,FALSE)),"")</f>
        <v/>
      </c>
      <c r="H6140" s="41"/>
      <c r="I6140" s="41"/>
      <c r="J6140" s="41"/>
      <c r="K6140" s="41"/>
      <c r="L6140" s="41"/>
      <c r="M6140" s="92"/>
      <c r="N6140" s="41"/>
      <c r="O6140" s="41"/>
      <c r="P6140" s="41"/>
      <c r="Q6140" s="41"/>
      <c r="R6140" s="41"/>
      <c r="S6140" s="41"/>
      <c r="T6140" s="41"/>
      <c r="U6140" s="47"/>
      <c r="V6140" s="49"/>
      <c r="W6140" s="41"/>
      <c r="X6140" s="41"/>
      <c r="Y6140" s="41"/>
      <c r="AA6140" s="37" t="str">
        <f>IF($I6140&lt;&gt;"",VLOOKUP($I6140,'Valid Values - Search'!$R$4:$T$4719,3,FALSE),"")</f>
        <v/>
      </c>
      <c r="AB6140" s="37" t="str">
        <f>IF($I6140&lt;&gt;"",VLOOKUP($I6140,'Valid Values - Search'!$R$4:$S$4719,2,FALSE),"")</f>
        <v/>
      </c>
      <c r="AC6140" s="38" t="str">
        <f t="shared" si="95"/>
        <v/>
      </c>
      <c r="AD6140" s="38"/>
    </row>
    <row r="6141" spans="1:30">
      <c r="A6141" s="46"/>
      <c r="B6141" s="47"/>
      <c r="C6141" s="49"/>
      <c r="D6141" s="41"/>
      <c r="E6141" s="41"/>
      <c r="F6141" s="41"/>
      <c r="G6141" s="50" t="str">
        <f>IF(A6141&lt;&gt;"",CONCATENATE(A6141,":",YEAR(B6141),IF(MONTH(B6141)&gt;9,MONTH(B6141),CONCATENATE(0,MONTH(B6141))),IF(DAY(B6141)&gt;9,DAY(B6141),CONCATENATE(0,DAY(B6141))),IF(HOUR(C6141)&gt;9,HOUR(C6141),CONCATENATE(0,HOUR(C6141))),IF(MINUTE(C6141)&gt;9,MINUTE(C6141),CONCATENATE(0,MINUTE(C6141))),":",VLOOKUP(F6141,'Valid Values - Results'!$D$4:$F$12,3,FALSE)),"")</f>
        <v/>
      </c>
      <c r="H6141" s="41"/>
      <c r="I6141" s="41"/>
      <c r="J6141" s="41"/>
      <c r="K6141" s="41"/>
      <c r="L6141" s="41"/>
      <c r="M6141" s="92"/>
      <c r="N6141" s="41"/>
      <c r="O6141" s="41"/>
      <c r="P6141" s="41"/>
      <c r="Q6141" s="41"/>
      <c r="R6141" s="41"/>
      <c r="S6141" s="41"/>
      <c r="T6141" s="41"/>
      <c r="U6141" s="47"/>
      <c r="V6141" s="49"/>
      <c r="W6141" s="41"/>
      <c r="X6141" s="41"/>
      <c r="Y6141" s="41"/>
      <c r="AA6141" s="37" t="str">
        <f>IF($I6141&lt;&gt;"",VLOOKUP($I6141,'Valid Values - Search'!$R$4:$T$4719,3,FALSE),"")</f>
        <v/>
      </c>
      <c r="AB6141" s="37" t="str">
        <f>IF($I6141&lt;&gt;"",VLOOKUP($I6141,'Valid Values - Search'!$R$4:$S$4719,2,FALSE),"")</f>
        <v/>
      </c>
      <c r="AC6141" s="38" t="str">
        <f t="shared" si="95"/>
        <v/>
      </c>
      <c r="AD6141" s="38"/>
    </row>
    <row r="6142" spans="1:30">
      <c r="A6142" s="46"/>
      <c r="B6142" s="47"/>
      <c r="C6142" s="49"/>
      <c r="D6142" s="41"/>
      <c r="E6142" s="41"/>
      <c r="F6142" s="41"/>
      <c r="G6142" s="50" t="str">
        <f>IF(A6142&lt;&gt;"",CONCATENATE(A6142,":",YEAR(B6142),IF(MONTH(B6142)&gt;9,MONTH(B6142),CONCATENATE(0,MONTH(B6142))),IF(DAY(B6142)&gt;9,DAY(B6142),CONCATENATE(0,DAY(B6142))),IF(HOUR(C6142)&gt;9,HOUR(C6142),CONCATENATE(0,HOUR(C6142))),IF(MINUTE(C6142)&gt;9,MINUTE(C6142),CONCATENATE(0,MINUTE(C6142))),":",VLOOKUP(F6142,'Valid Values - Results'!$D$4:$F$12,3,FALSE)),"")</f>
        <v/>
      </c>
      <c r="H6142" s="41"/>
      <c r="I6142" s="41"/>
      <c r="J6142" s="41"/>
      <c r="K6142" s="41"/>
      <c r="L6142" s="41"/>
      <c r="M6142" s="92"/>
      <c r="N6142" s="41"/>
      <c r="O6142" s="41"/>
      <c r="P6142" s="41"/>
      <c r="Q6142" s="41"/>
      <c r="R6142" s="41"/>
      <c r="S6142" s="41"/>
      <c r="T6142" s="41"/>
      <c r="U6142" s="47"/>
      <c r="V6142" s="49"/>
      <c r="W6142" s="41"/>
      <c r="X6142" s="41"/>
      <c r="Y6142" s="41"/>
      <c r="AA6142" s="37" t="str">
        <f>IF($I6142&lt;&gt;"",VLOOKUP($I6142,'Valid Values - Search'!$R$4:$T$4719,3,FALSE),"")</f>
        <v/>
      </c>
      <c r="AB6142" s="37" t="str">
        <f>IF($I6142&lt;&gt;"",VLOOKUP($I6142,'Valid Values - Search'!$R$4:$S$4719,2,FALSE),"")</f>
        <v/>
      </c>
      <c r="AC6142" s="38" t="str">
        <f t="shared" si="95"/>
        <v/>
      </c>
      <c r="AD6142" s="38"/>
    </row>
    <row r="6143" spans="1:30">
      <c r="A6143" s="46"/>
      <c r="B6143" s="47"/>
      <c r="C6143" s="49"/>
      <c r="D6143" s="41"/>
      <c r="E6143" s="41"/>
      <c r="F6143" s="41"/>
      <c r="G6143" s="50" t="str">
        <f>IF(A6143&lt;&gt;"",CONCATENATE(A6143,":",YEAR(B6143),IF(MONTH(B6143)&gt;9,MONTH(B6143),CONCATENATE(0,MONTH(B6143))),IF(DAY(B6143)&gt;9,DAY(B6143),CONCATENATE(0,DAY(B6143))),IF(HOUR(C6143)&gt;9,HOUR(C6143),CONCATENATE(0,HOUR(C6143))),IF(MINUTE(C6143)&gt;9,MINUTE(C6143),CONCATENATE(0,MINUTE(C6143))),":",VLOOKUP(F6143,'Valid Values - Results'!$D$4:$F$12,3,FALSE)),"")</f>
        <v/>
      </c>
      <c r="H6143" s="41"/>
      <c r="I6143" s="41"/>
      <c r="J6143" s="41"/>
      <c r="K6143" s="41"/>
      <c r="L6143" s="41"/>
      <c r="M6143" s="92"/>
      <c r="N6143" s="41"/>
      <c r="O6143" s="41"/>
      <c r="P6143" s="41"/>
      <c r="Q6143" s="41"/>
      <c r="R6143" s="41"/>
      <c r="S6143" s="41"/>
      <c r="T6143" s="41"/>
      <c r="U6143" s="47"/>
      <c r="V6143" s="49"/>
      <c r="W6143" s="41"/>
      <c r="X6143" s="41"/>
      <c r="Y6143" s="41"/>
      <c r="AA6143" s="37" t="str">
        <f>IF($I6143&lt;&gt;"",VLOOKUP($I6143,'Valid Values - Search'!$R$4:$T$4719,3,FALSE),"")</f>
        <v/>
      </c>
      <c r="AB6143" s="37" t="str">
        <f>IF($I6143&lt;&gt;"",VLOOKUP($I6143,'Valid Values - Search'!$R$4:$S$4719,2,FALSE),"")</f>
        <v/>
      </c>
      <c r="AC6143" s="38" t="str">
        <f t="shared" si="95"/>
        <v/>
      </c>
      <c r="AD6143" s="38"/>
    </row>
    <row r="6144" spans="1:30">
      <c r="A6144" s="46"/>
      <c r="B6144" s="47"/>
      <c r="C6144" s="49"/>
      <c r="D6144" s="41"/>
      <c r="E6144" s="41"/>
      <c r="F6144" s="41"/>
      <c r="G6144" s="50" t="str">
        <f>IF(A6144&lt;&gt;"",CONCATENATE(A6144,":",YEAR(B6144),IF(MONTH(B6144)&gt;9,MONTH(B6144),CONCATENATE(0,MONTH(B6144))),IF(DAY(B6144)&gt;9,DAY(B6144),CONCATENATE(0,DAY(B6144))),IF(HOUR(C6144)&gt;9,HOUR(C6144),CONCATENATE(0,HOUR(C6144))),IF(MINUTE(C6144)&gt;9,MINUTE(C6144),CONCATENATE(0,MINUTE(C6144))),":",VLOOKUP(F6144,'Valid Values - Results'!$D$4:$F$12,3,FALSE)),"")</f>
        <v/>
      </c>
      <c r="H6144" s="41"/>
      <c r="I6144" s="41"/>
      <c r="J6144" s="41"/>
      <c r="K6144" s="41"/>
      <c r="L6144" s="41"/>
      <c r="M6144" s="92"/>
      <c r="N6144" s="41"/>
      <c r="O6144" s="41"/>
      <c r="P6144" s="41"/>
      <c r="Q6144" s="41"/>
      <c r="R6144" s="41"/>
      <c r="S6144" s="41"/>
      <c r="T6144" s="41"/>
      <c r="U6144" s="47"/>
      <c r="V6144" s="49"/>
      <c r="W6144" s="41"/>
      <c r="X6144" s="41"/>
      <c r="Y6144" s="41"/>
      <c r="AA6144" s="37" t="str">
        <f>IF($I6144&lt;&gt;"",VLOOKUP($I6144,'Valid Values - Search'!$R$4:$T$4719,3,FALSE),"")</f>
        <v/>
      </c>
      <c r="AB6144" s="37" t="str">
        <f>IF($I6144&lt;&gt;"",VLOOKUP($I6144,'Valid Values - Search'!$R$4:$S$4719,2,FALSE),"")</f>
        <v/>
      </c>
      <c r="AC6144" s="38" t="str">
        <f t="shared" si="95"/>
        <v/>
      </c>
      <c r="AD6144" s="38"/>
    </row>
    <row r="6145" spans="1:30">
      <c r="A6145" s="46"/>
      <c r="B6145" s="47"/>
      <c r="C6145" s="49"/>
      <c r="D6145" s="41"/>
      <c r="E6145" s="41"/>
      <c r="F6145" s="41"/>
      <c r="G6145" s="50" t="str">
        <f>IF(A6145&lt;&gt;"",CONCATENATE(A6145,":",YEAR(B6145),IF(MONTH(B6145)&gt;9,MONTH(B6145),CONCATENATE(0,MONTH(B6145))),IF(DAY(B6145)&gt;9,DAY(B6145),CONCATENATE(0,DAY(B6145))),IF(HOUR(C6145)&gt;9,HOUR(C6145),CONCATENATE(0,HOUR(C6145))),IF(MINUTE(C6145)&gt;9,MINUTE(C6145),CONCATENATE(0,MINUTE(C6145))),":",VLOOKUP(F6145,'Valid Values - Results'!$D$4:$F$12,3,FALSE)),"")</f>
        <v/>
      </c>
      <c r="H6145" s="41"/>
      <c r="I6145" s="41"/>
      <c r="J6145" s="41"/>
      <c r="K6145" s="41"/>
      <c r="L6145" s="41"/>
      <c r="M6145" s="92"/>
      <c r="N6145" s="41"/>
      <c r="O6145" s="41"/>
      <c r="P6145" s="41"/>
      <c r="Q6145" s="41"/>
      <c r="R6145" s="41"/>
      <c r="S6145" s="41"/>
      <c r="T6145" s="41"/>
      <c r="U6145" s="47"/>
      <c r="V6145" s="49"/>
      <c r="W6145" s="41"/>
      <c r="X6145" s="41"/>
      <c r="Y6145" s="41"/>
      <c r="AA6145" s="37" t="str">
        <f>IF($I6145&lt;&gt;"",VLOOKUP($I6145,'Valid Values - Search'!$R$4:$T$4719,3,FALSE),"")</f>
        <v/>
      </c>
      <c r="AB6145" s="37" t="str">
        <f>IF($I6145&lt;&gt;"",VLOOKUP($I6145,'Valid Values - Search'!$R$4:$S$4719,2,FALSE),"")</f>
        <v/>
      </c>
      <c r="AC6145" s="38" t="str">
        <f t="shared" si="95"/>
        <v/>
      </c>
      <c r="AD6145" s="38"/>
    </row>
    <row r="6146" spans="1:30">
      <c r="A6146" s="46"/>
      <c r="B6146" s="47"/>
      <c r="C6146" s="49"/>
      <c r="D6146" s="41"/>
      <c r="E6146" s="41"/>
      <c r="F6146" s="41"/>
      <c r="G6146" s="50" t="str">
        <f>IF(A6146&lt;&gt;"",CONCATENATE(A6146,":",YEAR(B6146),IF(MONTH(B6146)&gt;9,MONTH(B6146),CONCATENATE(0,MONTH(B6146))),IF(DAY(B6146)&gt;9,DAY(B6146),CONCATENATE(0,DAY(B6146))),IF(HOUR(C6146)&gt;9,HOUR(C6146),CONCATENATE(0,HOUR(C6146))),IF(MINUTE(C6146)&gt;9,MINUTE(C6146),CONCATENATE(0,MINUTE(C6146))),":",VLOOKUP(F6146,'Valid Values - Results'!$D$4:$F$12,3,FALSE)),"")</f>
        <v/>
      </c>
      <c r="H6146" s="41"/>
      <c r="I6146" s="41"/>
      <c r="J6146" s="41"/>
      <c r="K6146" s="41"/>
      <c r="L6146" s="41"/>
      <c r="M6146" s="92"/>
      <c r="N6146" s="41"/>
      <c r="O6146" s="41"/>
      <c r="P6146" s="41"/>
      <c r="Q6146" s="41"/>
      <c r="R6146" s="41"/>
      <c r="S6146" s="41"/>
      <c r="T6146" s="41"/>
      <c r="U6146" s="47"/>
      <c r="V6146" s="49"/>
      <c r="W6146" s="41"/>
      <c r="X6146" s="41"/>
      <c r="Y6146" s="41"/>
      <c r="AA6146" s="37" t="str">
        <f>IF($I6146&lt;&gt;"",VLOOKUP($I6146,'Valid Values - Search'!$R$4:$T$4719,3,FALSE),"")</f>
        <v/>
      </c>
      <c r="AB6146" s="37" t="str">
        <f>IF($I6146&lt;&gt;"",VLOOKUP($I6146,'Valid Values - Search'!$R$4:$S$4719,2,FALSE),"")</f>
        <v/>
      </c>
      <c r="AC6146" s="38" t="str">
        <f t="shared" ref="AC6146:AC6209" si="96">IF($V6146&lt;&gt;"",$D6146,"")</f>
        <v/>
      </c>
      <c r="AD6146" s="38"/>
    </row>
    <row r="6147" spans="1:30">
      <c r="A6147" s="46"/>
      <c r="B6147" s="47"/>
      <c r="C6147" s="49"/>
      <c r="D6147" s="41"/>
      <c r="E6147" s="41"/>
      <c r="F6147" s="41"/>
      <c r="G6147" s="50" t="str">
        <f>IF(A6147&lt;&gt;"",CONCATENATE(A6147,":",YEAR(B6147),IF(MONTH(B6147)&gt;9,MONTH(B6147),CONCATENATE(0,MONTH(B6147))),IF(DAY(B6147)&gt;9,DAY(B6147),CONCATENATE(0,DAY(B6147))),IF(HOUR(C6147)&gt;9,HOUR(C6147),CONCATENATE(0,HOUR(C6147))),IF(MINUTE(C6147)&gt;9,MINUTE(C6147),CONCATENATE(0,MINUTE(C6147))),":",VLOOKUP(F6147,'Valid Values - Results'!$D$4:$F$12,3,FALSE)),"")</f>
        <v/>
      </c>
      <c r="H6147" s="41"/>
      <c r="I6147" s="41"/>
      <c r="J6147" s="41"/>
      <c r="K6147" s="41"/>
      <c r="L6147" s="41"/>
      <c r="M6147" s="92"/>
      <c r="N6147" s="41"/>
      <c r="O6147" s="41"/>
      <c r="P6147" s="41"/>
      <c r="Q6147" s="41"/>
      <c r="R6147" s="41"/>
      <c r="S6147" s="41"/>
      <c r="T6147" s="41"/>
      <c r="U6147" s="47"/>
      <c r="V6147" s="49"/>
      <c r="W6147" s="41"/>
      <c r="X6147" s="41"/>
      <c r="Y6147" s="41"/>
      <c r="AA6147" s="37" t="str">
        <f>IF($I6147&lt;&gt;"",VLOOKUP($I6147,'Valid Values - Search'!$R$4:$T$4719,3,FALSE),"")</f>
        <v/>
      </c>
      <c r="AB6147" s="37" t="str">
        <f>IF($I6147&lt;&gt;"",VLOOKUP($I6147,'Valid Values - Search'!$R$4:$S$4719,2,FALSE),"")</f>
        <v/>
      </c>
      <c r="AC6147" s="38" t="str">
        <f t="shared" si="96"/>
        <v/>
      </c>
      <c r="AD6147" s="38"/>
    </row>
    <row r="6148" spans="1:30">
      <c r="A6148" s="46"/>
      <c r="B6148" s="47"/>
      <c r="C6148" s="49"/>
      <c r="D6148" s="41"/>
      <c r="E6148" s="41"/>
      <c r="F6148" s="41"/>
      <c r="G6148" s="50" t="str">
        <f>IF(A6148&lt;&gt;"",CONCATENATE(A6148,":",YEAR(B6148),IF(MONTH(B6148)&gt;9,MONTH(B6148),CONCATENATE(0,MONTH(B6148))),IF(DAY(B6148)&gt;9,DAY(B6148),CONCATENATE(0,DAY(B6148))),IF(HOUR(C6148)&gt;9,HOUR(C6148),CONCATENATE(0,HOUR(C6148))),IF(MINUTE(C6148)&gt;9,MINUTE(C6148),CONCATENATE(0,MINUTE(C6148))),":",VLOOKUP(F6148,'Valid Values - Results'!$D$4:$F$12,3,FALSE)),"")</f>
        <v/>
      </c>
      <c r="H6148" s="41"/>
      <c r="I6148" s="41"/>
      <c r="J6148" s="41"/>
      <c r="K6148" s="41"/>
      <c r="L6148" s="41"/>
      <c r="M6148" s="92"/>
      <c r="N6148" s="41"/>
      <c r="O6148" s="41"/>
      <c r="P6148" s="41"/>
      <c r="Q6148" s="41"/>
      <c r="R6148" s="41"/>
      <c r="S6148" s="41"/>
      <c r="T6148" s="41"/>
      <c r="U6148" s="47"/>
      <c r="V6148" s="49"/>
      <c r="W6148" s="41"/>
      <c r="X6148" s="41"/>
      <c r="Y6148" s="41"/>
      <c r="AA6148" s="37" t="str">
        <f>IF($I6148&lt;&gt;"",VLOOKUP($I6148,'Valid Values - Search'!$R$4:$T$4719,3,FALSE),"")</f>
        <v/>
      </c>
      <c r="AB6148" s="37" t="str">
        <f>IF($I6148&lt;&gt;"",VLOOKUP($I6148,'Valid Values - Search'!$R$4:$S$4719,2,FALSE),"")</f>
        <v/>
      </c>
      <c r="AC6148" s="38" t="str">
        <f t="shared" si="96"/>
        <v/>
      </c>
      <c r="AD6148" s="38"/>
    </row>
    <row r="6149" spans="1:30">
      <c r="A6149" s="46"/>
      <c r="B6149" s="47"/>
      <c r="C6149" s="49"/>
      <c r="D6149" s="41"/>
      <c r="E6149" s="41"/>
      <c r="F6149" s="41"/>
      <c r="G6149" s="50" t="str">
        <f>IF(A6149&lt;&gt;"",CONCATENATE(A6149,":",YEAR(B6149),IF(MONTH(B6149)&gt;9,MONTH(B6149),CONCATENATE(0,MONTH(B6149))),IF(DAY(B6149)&gt;9,DAY(B6149),CONCATENATE(0,DAY(B6149))),IF(HOUR(C6149)&gt;9,HOUR(C6149),CONCATENATE(0,HOUR(C6149))),IF(MINUTE(C6149)&gt;9,MINUTE(C6149),CONCATENATE(0,MINUTE(C6149))),":",VLOOKUP(F6149,'Valid Values - Results'!$D$4:$F$12,3,FALSE)),"")</f>
        <v/>
      </c>
      <c r="H6149" s="41"/>
      <c r="I6149" s="41"/>
      <c r="J6149" s="41"/>
      <c r="K6149" s="41"/>
      <c r="L6149" s="41"/>
      <c r="M6149" s="92"/>
      <c r="N6149" s="41"/>
      <c r="O6149" s="41"/>
      <c r="P6149" s="41"/>
      <c r="Q6149" s="41"/>
      <c r="R6149" s="41"/>
      <c r="S6149" s="41"/>
      <c r="T6149" s="41"/>
      <c r="U6149" s="47"/>
      <c r="V6149" s="49"/>
      <c r="W6149" s="41"/>
      <c r="X6149" s="41"/>
      <c r="Y6149" s="41"/>
      <c r="AA6149" s="37" t="str">
        <f>IF($I6149&lt;&gt;"",VLOOKUP($I6149,'Valid Values - Search'!$R$4:$T$4719,3,FALSE),"")</f>
        <v/>
      </c>
      <c r="AB6149" s="37" t="str">
        <f>IF($I6149&lt;&gt;"",VLOOKUP($I6149,'Valid Values - Search'!$R$4:$S$4719,2,FALSE),"")</f>
        <v/>
      </c>
      <c r="AC6149" s="38" t="str">
        <f t="shared" si="96"/>
        <v/>
      </c>
      <c r="AD6149" s="38"/>
    </row>
    <row r="6150" spans="1:30">
      <c r="A6150" s="46"/>
      <c r="B6150" s="47"/>
      <c r="C6150" s="49"/>
      <c r="D6150" s="41"/>
      <c r="E6150" s="41"/>
      <c r="F6150" s="41"/>
      <c r="G6150" s="50" t="str">
        <f>IF(A6150&lt;&gt;"",CONCATENATE(A6150,":",YEAR(B6150),IF(MONTH(B6150)&gt;9,MONTH(B6150),CONCATENATE(0,MONTH(B6150))),IF(DAY(B6150)&gt;9,DAY(B6150),CONCATENATE(0,DAY(B6150))),IF(HOUR(C6150)&gt;9,HOUR(C6150),CONCATENATE(0,HOUR(C6150))),IF(MINUTE(C6150)&gt;9,MINUTE(C6150),CONCATENATE(0,MINUTE(C6150))),":",VLOOKUP(F6150,'Valid Values - Results'!$D$4:$F$12,3,FALSE)),"")</f>
        <v/>
      </c>
      <c r="H6150" s="41"/>
      <c r="I6150" s="41"/>
      <c r="J6150" s="41"/>
      <c r="K6150" s="41"/>
      <c r="L6150" s="41"/>
      <c r="M6150" s="92"/>
      <c r="N6150" s="41"/>
      <c r="O6150" s="41"/>
      <c r="P6150" s="41"/>
      <c r="Q6150" s="41"/>
      <c r="R6150" s="41"/>
      <c r="S6150" s="41"/>
      <c r="T6150" s="41"/>
      <c r="U6150" s="47"/>
      <c r="V6150" s="49"/>
      <c r="W6150" s="41"/>
      <c r="X6150" s="41"/>
      <c r="Y6150" s="41"/>
      <c r="AA6150" s="37" t="str">
        <f>IF($I6150&lt;&gt;"",VLOOKUP($I6150,'Valid Values - Search'!$R$4:$T$4719,3,FALSE),"")</f>
        <v/>
      </c>
      <c r="AB6150" s="37" t="str">
        <f>IF($I6150&lt;&gt;"",VLOOKUP($I6150,'Valid Values - Search'!$R$4:$S$4719,2,FALSE),"")</f>
        <v/>
      </c>
      <c r="AC6150" s="38" t="str">
        <f t="shared" si="96"/>
        <v/>
      </c>
      <c r="AD6150" s="38"/>
    </row>
    <row r="6151" spans="1:30">
      <c r="A6151" s="46"/>
      <c r="B6151" s="47"/>
      <c r="C6151" s="49"/>
      <c r="D6151" s="41"/>
      <c r="E6151" s="41"/>
      <c r="F6151" s="41"/>
      <c r="G6151" s="50" t="str">
        <f>IF(A6151&lt;&gt;"",CONCATENATE(A6151,":",YEAR(B6151),IF(MONTH(B6151)&gt;9,MONTH(B6151),CONCATENATE(0,MONTH(B6151))),IF(DAY(B6151)&gt;9,DAY(B6151),CONCATENATE(0,DAY(B6151))),IF(HOUR(C6151)&gt;9,HOUR(C6151),CONCATENATE(0,HOUR(C6151))),IF(MINUTE(C6151)&gt;9,MINUTE(C6151),CONCATENATE(0,MINUTE(C6151))),":",VLOOKUP(F6151,'Valid Values - Results'!$D$4:$F$12,3,FALSE)),"")</f>
        <v/>
      </c>
      <c r="H6151" s="41"/>
      <c r="I6151" s="41"/>
      <c r="J6151" s="41"/>
      <c r="K6151" s="41"/>
      <c r="L6151" s="41"/>
      <c r="M6151" s="92"/>
      <c r="N6151" s="41"/>
      <c r="O6151" s="41"/>
      <c r="P6151" s="41"/>
      <c r="Q6151" s="41"/>
      <c r="R6151" s="41"/>
      <c r="S6151" s="41"/>
      <c r="T6151" s="41"/>
      <c r="U6151" s="47"/>
      <c r="V6151" s="49"/>
      <c r="W6151" s="41"/>
      <c r="X6151" s="41"/>
      <c r="Y6151" s="41"/>
      <c r="AA6151" s="37" t="str">
        <f>IF($I6151&lt;&gt;"",VLOOKUP($I6151,'Valid Values - Search'!$R$4:$T$4719,3,FALSE),"")</f>
        <v/>
      </c>
      <c r="AB6151" s="37" t="str">
        <f>IF($I6151&lt;&gt;"",VLOOKUP($I6151,'Valid Values - Search'!$R$4:$S$4719,2,FALSE),"")</f>
        <v/>
      </c>
      <c r="AC6151" s="38" t="str">
        <f t="shared" si="96"/>
        <v/>
      </c>
      <c r="AD6151" s="38"/>
    </row>
    <row r="6152" spans="1:30">
      <c r="A6152" s="46"/>
      <c r="B6152" s="47"/>
      <c r="C6152" s="49"/>
      <c r="D6152" s="41"/>
      <c r="E6152" s="41"/>
      <c r="F6152" s="41"/>
      <c r="G6152" s="50" t="str">
        <f>IF(A6152&lt;&gt;"",CONCATENATE(A6152,":",YEAR(B6152),IF(MONTH(B6152)&gt;9,MONTH(B6152),CONCATENATE(0,MONTH(B6152))),IF(DAY(B6152)&gt;9,DAY(B6152),CONCATENATE(0,DAY(B6152))),IF(HOUR(C6152)&gt;9,HOUR(C6152),CONCATENATE(0,HOUR(C6152))),IF(MINUTE(C6152)&gt;9,MINUTE(C6152),CONCATENATE(0,MINUTE(C6152))),":",VLOOKUP(F6152,'Valid Values - Results'!$D$4:$F$12,3,FALSE)),"")</f>
        <v/>
      </c>
      <c r="H6152" s="41"/>
      <c r="I6152" s="41"/>
      <c r="J6152" s="41"/>
      <c r="K6152" s="41"/>
      <c r="L6152" s="41"/>
      <c r="M6152" s="92"/>
      <c r="N6152" s="41"/>
      <c r="O6152" s="41"/>
      <c r="P6152" s="41"/>
      <c r="Q6152" s="41"/>
      <c r="R6152" s="41"/>
      <c r="S6152" s="41"/>
      <c r="T6152" s="41"/>
      <c r="U6152" s="47"/>
      <c r="V6152" s="49"/>
      <c r="W6152" s="41"/>
      <c r="X6152" s="41"/>
      <c r="Y6152" s="41"/>
      <c r="AA6152" s="37" t="str">
        <f>IF($I6152&lt;&gt;"",VLOOKUP($I6152,'Valid Values - Search'!$R$4:$T$4719,3,FALSE),"")</f>
        <v/>
      </c>
      <c r="AB6152" s="37" t="str">
        <f>IF($I6152&lt;&gt;"",VLOOKUP($I6152,'Valid Values - Search'!$R$4:$S$4719,2,FALSE),"")</f>
        <v/>
      </c>
      <c r="AC6152" s="38" t="str">
        <f t="shared" si="96"/>
        <v/>
      </c>
      <c r="AD6152" s="38"/>
    </row>
    <row r="6153" spans="1:30">
      <c r="A6153" s="46"/>
      <c r="B6153" s="47"/>
      <c r="C6153" s="49"/>
      <c r="D6153" s="41"/>
      <c r="E6153" s="41"/>
      <c r="F6153" s="41"/>
      <c r="G6153" s="50" t="str">
        <f>IF(A6153&lt;&gt;"",CONCATENATE(A6153,":",YEAR(B6153),IF(MONTH(B6153)&gt;9,MONTH(B6153),CONCATENATE(0,MONTH(B6153))),IF(DAY(B6153)&gt;9,DAY(B6153),CONCATENATE(0,DAY(B6153))),IF(HOUR(C6153)&gt;9,HOUR(C6153),CONCATENATE(0,HOUR(C6153))),IF(MINUTE(C6153)&gt;9,MINUTE(C6153),CONCATENATE(0,MINUTE(C6153))),":",VLOOKUP(F6153,'Valid Values - Results'!$D$4:$F$12,3,FALSE)),"")</f>
        <v/>
      </c>
      <c r="H6153" s="41"/>
      <c r="I6153" s="41"/>
      <c r="J6153" s="41"/>
      <c r="K6153" s="41"/>
      <c r="L6153" s="41"/>
      <c r="M6153" s="92"/>
      <c r="N6153" s="41"/>
      <c r="O6153" s="41"/>
      <c r="P6153" s="41"/>
      <c r="Q6153" s="41"/>
      <c r="R6153" s="41"/>
      <c r="S6153" s="41"/>
      <c r="T6153" s="41"/>
      <c r="U6153" s="47"/>
      <c r="V6153" s="49"/>
      <c r="W6153" s="41"/>
      <c r="X6153" s="41"/>
      <c r="Y6153" s="41"/>
      <c r="AA6153" s="37" t="str">
        <f>IF($I6153&lt;&gt;"",VLOOKUP($I6153,'Valid Values - Search'!$R$4:$T$4719,3,FALSE),"")</f>
        <v/>
      </c>
      <c r="AB6153" s="37" t="str">
        <f>IF($I6153&lt;&gt;"",VLOOKUP($I6153,'Valid Values - Search'!$R$4:$S$4719,2,FALSE),"")</f>
        <v/>
      </c>
      <c r="AC6153" s="38" t="str">
        <f t="shared" si="96"/>
        <v/>
      </c>
      <c r="AD6153" s="38"/>
    </row>
    <row r="6154" spans="1:30">
      <c r="A6154" s="46"/>
      <c r="B6154" s="47"/>
      <c r="C6154" s="49"/>
      <c r="D6154" s="41"/>
      <c r="E6154" s="41"/>
      <c r="F6154" s="41"/>
      <c r="G6154" s="50" t="str">
        <f>IF(A6154&lt;&gt;"",CONCATENATE(A6154,":",YEAR(B6154),IF(MONTH(B6154)&gt;9,MONTH(B6154),CONCATENATE(0,MONTH(B6154))),IF(DAY(B6154)&gt;9,DAY(B6154),CONCATENATE(0,DAY(B6154))),IF(HOUR(C6154)&gt;9,HOUR(C6154),CONCATENATE(0,HOUR(C6154))),IF(MINUTE(C6154)&gt;9,MINUTE(C6154),CONCATENATE(0,MINUTE(C6154))),":",VLOOKUP(F6154,'Valid Values - Results'!$D$4:$F$12,3,FALSE)),"")</f>
        <v/>
      </c>
      <c r="H6154" s="41"/>
      <c r="I6154" s="41"/>
      <c r="J6154" s="41"/>
      <c r="K6154" s="41"/>
      <c r="L6154" s="41"/>
      <c r="M6154" s="92"/>
      <c r="N6154" s="41"/>
      <c r="O6154" s="41"/>
      <c r="P6154" s="41"/>
      <c r="Q6154" s="41"/>
      <c r="R6154" s="41"/>
      <c r="S6154" s="41"/>
      <c r="T6154" s="41"/>
      <c r="U6154" s="47"/>
      <c r="V6154" s="49"/>
      <c r="W6154" s="41"/>
      <c r="X6154" s="41"/>
      <c r="Y6154" s="41"/>
      <c r="AA6154" s="37" t="str">
        <f>IF($I6154&lt;&gt;"",VLOOKUP($I6154,'Valid Values - Search'!$R$4:$T$4719,3,FALSE),"")</f>
        <v/>
      </c>
      <c r="AB6154" s="37" t="str">
        <f>IF($I6154&lt;&gt;"",VLOOKUP($I6154,'Valid Values - Search'!$R$4:$S$4719,2,FALSE),"")</f>
        <v/>
      </c>
      <c r="AC6154" s="38" t="str">
        <f t="shared" si="96"/>
        <v/>
      </c>
      <c r="AD6154" s="38"/>
    </row>
    <row r="6155" spans="1:30">
      <c r="A6155" s="46"/>
      <c r="B6155" s="47"/>
      <c r="C6155" s="49"/>
      <c r="D6155" s="41"/>
      <c r="E6155" s="41"/>
      <c r="F6155" s="41"/>
      <c r="G6155" s="50" t="str">
        <f>IF(A6155&lt;&gt;"",CONCATENATE(A6155,":",YEAR(B6155),IF(MONTH(B6155)&gt;9,MONTH(B6155),CONCATENATE(0,MONTH(B6155))),IF(DAY(B6155)&gt;9,DAY(B6155),CONCATENATE(0,DAY(B6155))),IF(HOUR(C6155)&gt;9,HOUR(C6155),CONCATENATE(0,HOUR(C6155))),IF(MINUTE(C6155)&gt;9,MINUTE(C6155),CONCATENATE(0,MINUTE(C6155))),":",VLOOKUP(F6155,'Valid Values - Results'!$D$4:$F$12,3,FALSE)),"")</f>
        <v/>
      </c>
      <c r="H6155" s="41"/>
      <c r="I6155" s="41"/>
      <c r="J6155" s="41"/>
      <c r="K6155" s="41"/>
      <c r="L6155" s="41"/>
      <c r="M6155" s="92"/>
      <c r="N6155" s="41"/>
      <c r="O6155" s="41"/>
      <c r="P6155" s="41"/>
      <c r="Q6155" s="41"/>
      <c r="R6155" s="41"/>
      <c r="S6155" s="41"/>
      <c r="T6155" s="41"/>
      <c r="U6155" s="47"/>
      <c r="V6155" s="49"/>
      <c r="W6155" s="41"/>
      <c r="X6155" s="41"/>
      <c r="Y6155" s="41"/>
      <c r="AA6155" s="37" t="str">
        <f>IF($I6155&lt;&gt;"",VLOOKUP($I6155,'Valid Values - Search'!$R$4:$T$4719,3,FALSE),"")</f>
        <v/>
      </c>
      <c r="AB6155" s="37" t="str">
        <f>IF($I6155&lt;&gt;"",VLOOKUP($I6155,'Valid Values - Search'!$R$4:$S$4719,2,FALSE),"")</f>
        <v/>
      </c>
      <c r="AC6155" s="38" t="str">
        <f t="shared" si="96"/>
        <v/>
      </c>
      <c r="AD6155" s="38"/>
    </row>
    <row r="6156" spans="1:30">
      <c r="A6156" s="46"/>
      <c r="B6156" s="47"/>
      <c r="C6156" s="49"/>
      <c r="D6156" s="41"/>
      <c r="E6156" s="41"/>
      <c r="F6156" s="41"/>
      <c r="G6156" s="50" t="str">
        <f>IF(A6156&lt;&gt;"",CONCATENATE(A6156,":",YEAR(B6156),IF(MONTH(B6156)&gt;9,MONTH(B6156),CONCATENATE(0,MONTH(B6156))),IF(DAY(B6156)&gt;9,DAY(B6156),CONCATENATE(0,DAY(B6156))),IF(HOUR(C6156)&gt;9,HOUR(C6156),CONCATENATE(0,HOUR(C6156))),IF(MINUTE(C6156)&gt;9,MINUTE(C6156),CONCATENATE(0,MINUTE(C6156))),":",VLOOKUP(F6156,'Valid Values - Results'!$D$4:$F$12,3,FALSE)),"")</f>
        <v/>
      </c>
      <c r="H6156" s="41"/>
      <c r="I6156" s="41"/>
      <c r="J6156" s="41"/>
      <c r="K6156" s="41"/>
      <c r="L6156" s="41"/>
      <c r="M6156" s="92"/>
      <c r="N6156" s="41"/>
      <c r="O6156" s="41"/>
      <c r="P6156" s="41"/>
      <c r="Q6156" s="41"/>
      <c r="R6156" s="41"/>
      <c r="S6156" s="41"/>
      <c r="T6156" s="41"/>
      <c r="U6156" s="47"/>
      <c r="V6156" s="49"/>
      <c r="W6156" s="41"/>
      <c r="X6156" s="41"/>
      <c r="Y6156" s="41"/>
      <c r="AA6156" s="37" t="str">
        <f>IF($I6156&lt;&gt;"",VLOOKUP($I6156,'Valid Values - Search'!$R$4:$T$4719,3,FALSE),"")</f>
        <v/>
      </c>
      <c r="AB6156" s="37" t="str">
        <f>IF($I6156&lt;&gt;"",VLOOKUP($I6156,'Valid Values - Search'!$R$4:$S$4719,2,FALSE),"")</f>
        <v/>
      </c>
      <c r="AC6156" s="38" t="str">
        <f t="shared" si="96"/>
        <v/>
      </c>
      <c r="AD6156" s="38"/>
    </row>
    <row r="6157" spans="1:30">
      <c r="A6157" s="46"/>
      <c r="B6157" s="47"/>
      <c r="C6157" s="49"/>
      <c r="D6157" s="41"/>
      <c r="E6157" s="41"/>
      <c r="F6157" s="41"/>
      <c r="G6157" s="50" t="str">
        <f>IF(A6157&lt;&gt;"",CONCATENATE(A6157,":",YEAR(B6157),IF(MONTH(B6157)&gt;9,MONTH(B6157),CONCATENATE(0,MONTH(B6157))),IF(DAY(B6157)&gt;9,DAY(B6157),CONCATENATE(0,DAY(B6157))),IF(HOUR(C6157)&gt;9,HOUR(C6157),CONCATENATE(0,HOUR(C6157))),IF(MINUTE(C6157)&gt;9,MINUTE(C6157),CONCATENATE(0,MINUTE(C6157))),":",VLOOKUP(F6157,'Valid Values - Results'!$D$4:$F$12,3,FALSE)),"")</f>
        <v/>
      </c>
      <c r="H6157" s="41"/>
      <c r="I6157" s="41"/>
      <c r="J6157" s="41"/>
      <c r="K6157" s="41"/>
      <c r="L6157" s="41"/>
      <c r="M6157" s="92"/>
      <c r="N6157" s="41"/>
      <c r="O6157" s="41"/>
      <c r="P6157" s="41"/>
      <c r="Q6157" s="41"/>
      <c r="R6157" s="41"/>
      <c r="S6157" s="41"/>
      <c r="T6157" s="41"/>
      <c r="U6157" s="47"/>
      <c r="V6157" s="49"/>
      <c r="W6157" s="41"/>
      <c r="X6157" s="41"/>
      <c r="Y6157" s="41"/>
      <c r="AA6157" s="37" t="str">
        <f>IF($I6157&lt;&gt;"",VLOOKUP($I6157,'Valid Values - Search'!$R$4:$T$4719,3,FALSE),"")</f>
        <v/>
      </c>
      <c r="AB6157" s="37" t="str">
        <f>IF($I6157&lt;&gt;"",VLOOKUP($I6157,'Valid Values - Search'!$R$4:$S$4719,2,FALSE),"")</f>
        <v/>
      </c>
      <c r="AC6157" s="38" t="str">
        <f t="shared" si="96"/>
        <v/>
      </c>
      <c r="AD6157" s="38"/>
    </row>
    <row r="6158" spans="1:30">
      <c r="A6158" s="46"/>
      <c r="B6158" s="47"/>
      <c r="C6158" s="49"/>
      <c r="D6158" s="41"/>
      <c r="E6158" s="41"/>
      <c r="F6158" s="41"/>
      <c r="G6158" s="50" t="str">
        <f>IF(A6158&lt;&gt;"",CONCATENATE(A6158,":",YEAR(B6158),IF(MONTH(B6158)&gt;9,MONTH(B6158),CONCATENATE(0,MONTH(B6158))),IF(DAY(B6158)&gt;9,DAY(B6158),CONCATENATE(0,DAY(B6158))),IF(HOUR(C6158)&gt;9,HOUR(C6158),CONCATENATE(0,HOUR(C6158))),IF(MINUTE(C6158)&gt;9,MINUTE(C6158),CONCATENATE(0,MINUTE(C6158))),":",VLOOKUP(F6158,'Valid Values - Results'!$D$4:$F$12,3,FALSE)),"")</f>
        <v/>
      </c>
      <c r="H6158" s="41"/>
      <c r="I6158" s="41"/>
      <c r="J6158" s="41"/>
      <c r="K6158" s="41"/>
      <c r="L6158" s="41"/>
      <c r="M6158" s="92"/>
      <c r="N6158" s="41"/>
      <c r="O6158" s="41"/>
      <c r="P6158" s="41"/>
      <c r="Q6158" s="41"/>
      <c r="R6158" s="41"/>
      <c r="S6158" s="41"/>
      <c r="T6158" s="41"/>
      <c r="U6158" s="47"/>
      <c r="V6158" s="49"/>
      <c r="W6158" s="41"/>
      <c r="X6158" s="41"/>
      <c r="Y6158" s="41"/>
      <c r="AA6158" s="37" t="str">
        <f>IF($I6158&lt;&gt;"",VLOOKUP($I6158,'Valid Values - Search'!$R$4:$T$4719,3,FALSE),"")</f>
        <v/>
      </c>
      <c r="AB6158" s="37" t="str">
        <f>IF($I6158&lt;&gt;"",VLOOKUP($I6158,'Valid Values - Search'!$R$4:$S$4719,2,FALSE),"")</f>
        <v/>
      </c>
      <c r="AC6158" s="38" t="str">
        <f t="shared" si="96"/>
        <v/>
      </c>
      <c r="AD6158" s="38"/>
    </row>
    <row r="6159" spans="1:30">
      <c r="A6159" s="46"/>
      <c r="B6159" s="47"/>
      <c r="C6159" s="49"/>
      <c r="D6159" s="41"/>
      <c r="E6159" s="41"/>
      <c r="F6159" s="41"/>
      <c r="G6159" s="50" t="str">
        <f>IF(A6159&lt;&gt;"",CONCATENATE(A6159,":",YEAR(B6159),IF(MONTH(B6159)&gt;9,MONTH(B6159),CONCATENATE(0,MONTH(B6159))),IF(DAY(B6159)&gt;9,DAY(B6159),CONCATENATE(0,DAY(B6159))),IF(HOUR(C6159)&gt;9,HOUR(C6159),CONCATENATE(0,HOUR(C6159))),IF(MINUTE(C6159)&gt;9,MINUTE(C6159),CONCATENATE(0,MINUTE(C6159))),":",VLOOKUP(F6159,'Valid Values - Results'!$D$4:$F$12,3,FALSE)),"")</f>
        <v/>
      </c>
      <c r="H6159" s="41"/>
      <c r="I6159" s="41"/>
      <c r="J6159" s="41"/>
      <c r="K6159" s="41"/>
      <c r="L6159" s="41"/>
      <c r="M6159" s="92"/>
      <c r="N6159" s="41"/>
      <c r="O6159" s="41"/>
      <c r="P6159" s="41"/>
      <c r="Q6159" s="41"/>
      <c r="R6159" s="41"/>
      <c r="S6159" s="41"/>
      <c r="T6159" s="41"/>
      <c r="U6159" s="47"/>
      <c r="V6159" s="49"/>
      <c r="W6159" s="41"/>
      <c r="X6159" s="41"/>
      <c r="Y6159" s="41"/>
      <c r="AA6159" s="37" t="str">
        <f>IF($I6159&lt;&gt;"",VLOOKUP($I6159,'Valid Values - Search'!$R$4:$T$4719,3,FALSE),"")</f>
        <v/>
      </c>
      <c r="AB6159" s="37" t="str">
        <f>IF($I6159&lt;&gt;"",VLOOKUP($I6159,'Valid Values - Search'!$R$4:$S$4719,2,FALSE),"")</f>
        <v/>
      </c>
      <c r="AC6159" s="38" t="str">
        <f t="shared" si="96"/>
        <v/>
      </c>
      <c r="AD6159" s="38"/>
    </row>
    <row r="6160" spans="1:30">
      <c r="A6160" s="46"/>
      <c r="B6160" s="47"/>
      <c r="C6160" s="49"/>
      <c r="D6160" s="41"/>
      <c r="E6160" s="41"/>
      <c r="F6160" s="41"/>
      <c r="G6160" s="50" t="str">
        <f>IF(A6160&lt;&gt;"",CONCATENATE(A6160,":",YEAR(B6160),IF(MONTH(B6160)&gt;9,MONTH(B6160),CONCATENATE(0,MONTH(B6160))),IF(DAY(B6160)&gt;9,DAY(B6160),CONCATENATE(0,DAY(B6160))),IF(HOUR(C6160)&gt;9,HOUR(C6160),CONCATENATE(0,HOUR(C6160))),IF(MINUTE(C6160)&gt;9,MINUTE(C6160),CONCATENATE(0,MINUTE(C6160))),":",VLOOKUP(F6160,'Valid Values - Results'!$D$4:$F$12,3,FALSE)),"")</f>
        <v/>
      </c>
      <c r="H6160" s="41"/>
      <c r="I6160" s="41"/>
      <c r="J6160" s="41"/>
      <c r="K6160" s="41"/>
      <c r="L6160" s="41"/>
      <c r="M6160" s="92"/>
      <c r="N6160" s="41"/>
      <c r="O6160" s="41"/>
      <c r="P6160" s="41"/>
      <c r="Q6160" s="41"/>
      <c r="R6160" s="41"/>
      <c r="S6160" s="41"/>
      <c r="T6160" s="41"/>
      <c r="U6160" s="47"/>
      <c r="V6160" s="49"/>
      <c r="W6160" s="41"/>
      <c r="X6160" s="41"/>
      <c r="Y6160" s="41"/>
      <c r="AA6160" s="37" t="str">
        <f>IF($I6160&lt;&gt;"",VLOOKUP($I6160,'Valid Values - Search'!$R$4:$T$4719,3,FALSE),"")</f>
        <v/>
      </c>
      <c r="AB6160" s="37" t="str">
        <f>IF($I6160&lt;&gt;"",VLOOKUP($I6160,'Valid Values - Search'!$R$4:$S$4719,2,FALSE),"")</f>
        <v/>
      </c>
      <c r="AC6160" s="38" t="str">
        <f t="shared" si="96"/>
        <v/>
      </c>
      <c r="AD6160" s="38"/>
    </row>
    <row r="6161" spans="1:30">
      <c r="A6161" s="46"/>
      <c r="B6161" s="47"/>
      <c r="C6161" s="49"/>
      <c r="D6161" s="41"/>
      <c r="E6161" s="41"/>
      <c r="F6161" s="41"/>
      <c r="G6161" s="50" t="str">
        <f>IF(A6161&lt;&gt;"",CONCATENATE(A6161,":",YEAR(B6161),IF(MONTH(B6161)&gt;9,MONTH(B6161),CONCATENATE(0,MONTH(B6161))),IF(DAY(B6161)&gt;9,DAY(B6161),CONCATENATE(0,DAY(B6161))),IF(HOUR(C6161)&gt;9,HOUR(C6161),CONCATENATE(0,HOUR(C6161))),IF(MINUTE(C6161)&gt;9,MINUTE(C6161),CONCATENATE(0,MINUTE(C6161))),":",VLOOKUP(F6161,'Valid Values - Results'!$D$4:$F$12,3,FALSE)),"")</f>
        <v/>
      </c>
      <c r="H6161" s="41"/>
      <c r="I6161" s="41"/>
      <c r="J6161" s="41"/>
      <c r="K6161" s="41"/>
      <c r="L6161" s="41"/>
      <c r="M6161" s="92"/>
      <c r="N6161" s="41"/>
      <c r="O6161" s="41"/>
      <c r="P6161" s="41"/>
      <c r="Q6161" s="41"/>
      <c r="R6161" s="41"/>
      <c r="S6161" s="41"/>
      <c r="T6161" s="41"/>
      <c r="U6161" s="47"/>
      <c r="V6161" s="49"/>
      <c r="W6161" s="41"/>
      <c r="X6161" s="41"/>
      <c r="Y6161" s="41"/>
      <c r="AA6161" s="37" t="str">
        <f>IF($I6161&lt;&gt;"",VLOOKUP($I6161,'Valid Values - Search'!$R$4:$T$4719,3,FALSE),"")</f>
        <v/>
      </c>
      <c r="AB6161" s="37" t="str">
        <f>IF($I6161&lt;&gt;"",VLOOKUP($I6161,'Valid Values - Search'!$R$4:$S$4719,2,FALSE),"")</f>
        <v/>
      </c>
      <c r="AC6161" s="38" t="str">
        <f t="shared" si="96"/>
        <v/>
      </c>
      <c r="AD6161" s="38"/>
    </row>
    <row r="6162" spans="1:30">
      <c r="A6162" s="46"/>
      <c r="B6162" s="47"/>
      <c r="C6162" s="49"/>
      <c r="D6162" s="41"/>
      <c r="E6162" s="41"/>
      <c r="F6162" s="41"/>
      <c r="G6162" s="50" t="str">
        <f>IF(A6162&lt;&gt;"",CONCATENATE(A6162,":",YEAR(B6162),IF(MONTH(B6162)&gt;9,MONTH(B6162),CONCATENATE(0,MONTH(B6162))),IF(DAY(B6162)&gt;9,DAY(B6162),CONCATENATE(0,DAY(B6162))),IF(HOUR(C6162)&gt;9,HOUR(C6162),CONCATENATE(0,HOUR(C6162))),IF(MINUTE(C6162)&gt;9,MINUTE(C6162),CONCATENATE(0,MINUTE(C6162))),":",VLOOKUP(F6162,'Valid Values - Results'!$D$4:$F$12,3,FALSE)),"")</f>
        <v/>
      </c>
      <c r="H6162" s="41"/>
      <c r="I6162" s="41"/>
      <c r="J6162" s="41"/>
      <c r="K6162" s="41"/>
      <c r="L6162" s="41"/>
      <c r="M6162" s="92"/>
      <c r="N6162" s="41"/>
      <c r="O6162" s="41"/>
      <c r="P6162" s="41"/>
      <c r="Q6162" s="41"/>
      <c r="R6162" s="41"/>
      <c r="S6162" s="41"/>
      <c r="T6162" s="41"/>
      <c r="U6162" s="47"/>
      <c r="V6162" s="49"/>
      <c r="W6162" s="41"/>
      <c r="X6162" s="41"/>
      <c r="Y6162" s="41"/>
      <c r="AA6162" s="37" t="str">
        <f>IF($I6162&lt;&gt;"",VLOOKUP($I6162,'Valid Values - Search'!$R$4:$T$4719,3,FALSE),"")</f>
        <v/>
      </c>
      <c r="AB6162" s="37" t="str">
        <f>IF($I6162&lt;&gt;"",VLOOKUP($I6162,'Valid Values - Search'!$R$4:$S$4719,2,FALSE),"")</f>
        <v/>
      </c>
      <c r="AC6162" s="38" t="str">
        <f t="shared" si="96"/>
        <v/>
      </c>
      <c r="AD6162" s="38"/>
    </row>
    <row r="6163" spans="1:30">
      <c r="A6163" s="46"/>
      <c r="B6163" s="47"/>
      <c r="C6163" s="49"/>
      <c r="D6163" s="41"/>
      <c r="E6163" s="41"/>
      <c r="F6163" s="41"/>
      <c r="G6163" s="50" t="str">
        <f>IF(A6163&lt;&gt;"",CONCATENATE(A6163,":",YEAR(B6163),IF(MONTH(B6163)&gt;9,MONTH(B6163),CONCATENATE(0,MONTH(B6163))),IF(DAY(B6163)&gt;9,DAY(B6163),CONCATENATE(0,DAY(B6163))),IF(HOUR(C6163)&gt;9,HOUR(C6163),CONCATENATE(0,HOUR(C6163))),IF(MINUTE(C6163)&gt;9,MINUTE(C6163),CONCATENATE(0,MINUTE(C6163))),":",VLOOKUP(F6163,'Valid Values - Results'!$D$4:$F$12,3,FALSE)),"")</f>
        <v/>
      </c>
      <c r="H6163" s="41"/>
      <c r="I6163" s="41"/>
      <c r="J6163" s="41"/>
      <c r="K6163" s="41"/>
      <c r="L6163" s="41"/>
      <c r="M6163" s="92"/>
      <c r="N6163" s="41"/>
      <c r="O6163" s="41"/>
      <c r="P6163" s="41"/>
      <c r="Q6163" s="41"/>
      <c r="R6163" s="41"/>
      <c r="S6163" s="41"/>
      <c r="T6163" s="41"/>
      <c r="U6163" s="47"/>
      <c r="V6163" s="49"/>
      <c r="W6163" s="41"/>
      <c r="X6163" s="41"/>
      <c r="Y6163" s="41"/>
      <c r="AA6163" s="37" t="str">
        <f>IF($I6163&lt;&gt;"",VLOOKUP($I6163,'Valid Values - Search'!$R$4:$T$4719,3,FALSE),"")</f>
        <v/>
      </c>
      <c r="AB6163" s="37" t="str">
        <f>IF($I6163&lt;&gt;"",VLOOKUP($I6163,'Valid Values - Search'!$R$4:$S$4719,2,FALSE),"")</f>
        <v/>
      </c>
      <c r="AC6163" s="38" t="str">
        <f t="shared" si="96"/>
        <v/>
      </c>
      <c r="AD6163" s="38"/>
    </row>
    <row r="6164" spans="1:30">
      <c r="A6164" s="46"/>
      <c r="B6164" s="47"/>
      <c r="C6164" s="49"/>
      <c r="D6164" s="41"/>
      <c r="E6164" s="41"/>
      <c r="F6164" s="41"/>
      <c r="G6164" s="50" t="str">
        <f>IF(A6164&lt;&gt;"",CONCATENATE(A6164,":",YEAR(B6164),IF(MONTH(B6164)&gt;9,MONTH(B6164),CONCATENATE(0,MONTH(B6164))),IF(DAY(B6164)&gt;9,DAY(B6164),CONCATENATE(0,DAY(B6164))),IF(HOUR(C6164)&gt;9,HOUR(C6164),CONCATENATE(0,HOUR(C6164))),IF(MINUTE(C6164)&gt;9,MINUTE(C6164),CONCATENATE(0,MINUTE(C6164))),":",VLOOKUP(F6164,'Valid Values - Results'!$D$4:$F$12,3,FALSE)),"")</f>
        <v/>
      </c>
      <c r="H6164" s="41"/>
      <c r="I6164" s="41"/>
      <c r="J6164" s="41"/>
      <c r="K6164" s="41"/>
      <c r="L6164" s="41"/>
      <c r="M6164" s="92"/>
      <c r="N6164" s="41"/>
      <c r="O6164" s="41"/>
      <c r="P6164" s="41"/>
      <c r="Q6164" s="41"/>
      <c r="R6164" s="41"/>
      <c r="S6164" s="41"/>
      <c r="T6164" s="41"/>
      <c r="U6164" s="47"/>
      <c r="V6164" s="49"/>
      <c r="W6164" s="41"/>
      <c r="X6164" s="41"/>
      <c r="Y6164" s="41"/>
      <c r="AA6164" s="37" t="str">
        <f>IF($I6164&lt;&gt;"",VLOOKUP($I6164,'Valid Values - Search'!$R$4:$T$4719,3,FALSE),"")</f>
        <v/>
      </c>
      <c r="AB6164" s="37" t="str">
        <f>IF($I6164&lt;&gt;"",VLOOKUP($I6164,'Valid Values - Search'!$R$4:$S$4719,2,FALSE),"")</f>
        <v/>
      </c>
      <c r="AC6164" s="38" t="str">
        <f t="shared" si="96"/>
        <v/>
      </c>
      <c r="AD6164" s="38"/>
    </row>
    <row r="6165" spans="1:30">
      <c r="A6165" s="46"/>
      <c r="B6165" s="47"/>
      <c r="C6165" s="49"/>
      <c r="D6165" s="41"/>
      <c r="E6165" s="41"/>
      <c r="F6165" s="41"/>
      <c r="G6165" s="50" t="str">
        <f>IF(A6165&lt;&gt;"",CONCATENATE(A6165,":",YEAR(B6165),IF(MONTH(B6165)&gt;9,MONTH(B6165),CONCATENATE(0,MONTH(B6165))),IF(DAY(B6165)&gt;9,DAY(B6165),CONCATENATE(0,DAY(B6165))),IF(HOUR(C6165)&gt;9,HOUR(C6165),CONCATENATE(0,HOUR(C6165))),IF(MINUTE(C6165)&gt;9,MINUTE(C6165),CONCATENATE(0,MINUTE(C6165))),":",VLOOKUP(F6165,'Valid Values - Results'!$D$4:$F$12,3,FALSE)),"")</f>
        <v/>
      </c>
      <c r="H6165" s="41"/>
      <c r="I6165" s="41"/>
      <c r="J6165" s="41"/>
      <c r="K6165" s="41"/>
      <c r="L6165" s="41"/>
      <c r="M6165" s="92"/>
      <c r="N6165" s="41"/>
      <c r="O6165" s="41"/>
      <c r="P6165" s="41"/>
      <c r="Q6165" s="41"/>
      <c r="R6165" s="41"/>
      <c r="S6165" s="41"/>
      <c r="T6165" s="41"/>
      <c r="U6165" s="47"/>
      <c r="V6165" s="49"/>
      <c r="W6165" s="41"/>
      <c r="X6165" s="41"/>
      <c r="Y6165" s="41"/>
      <c r="AA6165" s="37" t="str">
        <f>IF($I6165&lt;&gt;"",VLOOKUP($I6165,'Valid Values - Search'!$R$4:$T$4719,3,FALSE),"")</f>
        <v/>
      </c>
      <c r="AB6165" s="37" t="str">
        <f>IF($I6165&lt;&gt;"",VLOOKUP($I6165,'Valid Values - Search'!$R$4:$S$4719,2,FALSE),"")</f>
        <v/>
      </c>
      <c r="AC6165" s="38" t="str">
        <f t="shared" si="96"/>
        <v/>
      </c>
      <c r="AD6165" s="38"/>
    </row>
    <row r="6166" spans="1:30">
      <c r="A6166" s="46"/>
      <c r="B6166" s="47"/>
      <c r="C6166" s="49"/>
      <c r="D6166" s="41"/>
      <c r="E6166" s="41"/>
      <c r="F6166" s="41"/>
      <c r="G6166" s="50" t="str">
        <f>IF(A6166&lt;&gt;"",CONCATENATE(A6166,":",YEAR(B6166),IF(MONTH(B6166)&gt;9,MONTH(B6166),CONCATENATE(0,MONTH(B6166))),IF(DAY(B6166)&gt;9,DAY(B6166),CONCATENATE(0,DAY(B6166))),IF(HOUR(C6166)&gt;9,HOUR(C6166),CONCATENATE(0,HOUR(C6166))),IF(MINUTE(C6166)&gt;9,MINUTE(C6166),CONCATENATE(0,MINUTE(C6166))),":",VLOOKUP(F6166,'Valid Values - Results'!$D$4:$F$12,3,FALSE)),"")</f>
        <v/>
      </c>
      <c r="H6166" s="41"/>
      <c r="I6166" s="41"/>
      <c r="J6166" s="41"/>
      <c r="K6166" s="41"/>
      <c r="L6166" s="41"/>
      <c r="M6166" s="92"/>
      <c r="N6166" s="41"/>
      <c r="O6166" s="41"/>
      <c r="P6166" s="41"/>
      <c r="Q6166" s="41"/>
      <c r="R6166" s="41"/>
      <c r="S6166" s="41"/>
      <c r="T6166" s="41"/>
      <c r="U6166" s="47"/>
      <c r="V6166" s="49"/>
      <c r="W6166" s="41"/>
      <c r="X6166" s="41"/>
      <c r="Y6166" s="41"/>
      <c r="AA6166" s="37" t="str">
        <f>IF($I6166&lt;&gt;"",VLOOKUP($I6166,'Valid Values - Search'!$R$4:$T$4719,3,FALSE),"")</f>
        <v/>
      </c>
      <c r="AB6166" s="37" t="str">
        <f>IF($I6166&lt;&gt;"",VLOOKUP($I6166,'Valid Values - Search'!$R$4:$S$4719,2,FALSE),"")</f>
        <v/>
      </c>
      <c r="AC6166" s="38" t="str">
        <f t="shared" si="96"/>
        <v/>
      </c>
      <c r="AD6166" s="38"/>
    </row>
    <row r="6167" spans="1:30">
      <c r="A6167" s="46"/>
      <c r="B6167" s="47"/>
      <c r="C6167" s="49"/>
      <c r="D6167" s="41"/>
      <c r="E6167" s="41"/>
      <c r="F6167" s="41"/>
      <c r="G6167" s="50" t="str">
        <f>IF(A6167&lt;&gt;"",CONCATENATE(A6167,":",YEAR(B6167),IF(MONTH(B6167)&gt;9,MONTH(B6167),CONCATENATE(0,MONTH(B6167))),IF(DAY(B6167)&gt;9,DAY(B6167),CONCATENATE(0,DAY(B6167))),IF(HOUR(C6167)&gt;9,HOUR(C6167),CONCATENATE(0,HOUR(C6167))),IF(MINUTE(C6167)&gt;9,MINUTE(C6167),CONCATENATE(0,MINUTE(C6167))),":",VLOOKUP(F6167,'Valid Values - Results'!$D$4:$F$12,3,FALSE)),"")</f>
        <v/>
      </c>
      <c r="H6167" s="41"/>
      <c r="I6167" s="41"/>
      <c r="J6167" s="41"/>
      <c r="K6167" s="41"/>
      <c r="L6167" s="41"/>
      <c r="M6167" s="92"/>
      <c r="N6167" s="41"/>
      <c r="O6167" s="41"/>
      <c r="P6167" s="41"/>
      <c r="Q6167" s="41"/>
      <c r="R6167" s="41"/>
      <c r="S6167" s="41"/>
      <c r="T6167" s="41"/>
      <c r="U6167" s="47"/>
      <c r="V6167" s="49"/>
      <c r="W6167" s="41"/>
      <c r="X6167" s="41"/>
      <c r="Y6167" s="41"/>
      <c r="AA6167" s="37" t="str">
        <f>IF($I6167&lt;&gt;"",VLOOKUP($I6167,'Valid Values - Search'!$R$4:$T$4719,3,FALSE),"")</f>
        <v/>
      </c>
      <c r="AB6167" s="37" t="str">
        <f>IF($I6167&lt;&gt;"",VLOOKUP($I6167,'Valid Values - Search'!$R$4:$S$4719,2,FALSE),"")</f>
        <v/>
      </c>
      <c r="AC6167" s="38" t="str">
        <f t="shared" si="96"/>
        <v/>
      </c>
      <c r="AD6167" s="38"/>
    </row>
    <row r="6168" spans="1:30">
      <c r="A6168" s="46"/>
      <c r="B6168" s="47"/>
      <c r="C6168" s="49"/>
      <c r="D6168" s="41"/>
      <c r="E6168" s="41"/>
      <c r="F6168" s="41"/>
      <c r="G6168" s="50" t="str">
        <f>IF(A6168&lt;&gt;"",CONCATENATE(A6168,":",YEAR(B6168),IF(MONTH(B6168)&gt;9,MONTH(B6168),CONCATENATE(0,MONTH(B6168))),IF(DAY(B6168)&gt;9,DAY(B6168),CONCATENATE(0,DAY(B6168))),IF(HOUR(C6168)&gt;9,HOUR(C6168),CONCATENATE(0,HOUR(C6168))),IF(MINUTE(C6168)&gt;9,MINUTE(C6168),CONCATENATE(0,MINUTE(C6168))),":",VLOOKUP(F6168,'Valid Values - Results'!$D$4:$F$12,3,FALSE)),"")</f>
        <v/>
      </c>
      <c r="H6168" s="41"/>
      <c r="I6168" s="41"/>
      <c r="J6168" s="41"/>
      <c r="K6168" s="41"/>
      <c r="L6168" s="41"/>
      <c r="M6168" s="92"/>
      <c r="N6168" s="41"/>
      <c r="O6168" s="41"/>
      <c r="P6168" s="41"/>
      <c r="Q6168" s="41"/>
      <c r="R6168" s="41"/>
      <c r="S6168" s="41"/>
      <c r="T6168" s="41"/>
      <c r="U6168" s="47"/>
      <c r="V6168" s="49"/>
      <c r="W6168" s="41"/>
      <c r="X6168" s="41"/>
      <c r="Y6168" s="41"/>
      <c r="AA6168" s="37" t="str">
        <f>IF($I6168&lt;&gt;"",VLOOKUP($I6168,'Valid Values - Search'!$R$4:$T$4719,3,FALSE),"")</f>
        <v/>
      </c>
      <c r="AB6168" s="37" t="str">
        <f>IF($I6168&lt;&gt;"",VLOOKUP($I6168,'Valid Values - Search'!$R$4:$S$4719,2,FALSE),"")</f>
        <v/>
      </c>
      <c r="AC6168" s="38" t="str">
        <f t="shared" si="96"/>
        <v/>
      </c>
      <c r="AD6168" s="38"/>
    </row>
    <row r="6169" spans="1:30">
      <c r="A6169" s="46"/>
      <c r="B6169" s="47"/>
      <c r="C6169" s="49"/>
      <c r="D6169" s="41"/>
      <c r="E6169" s="41"/>
      <c r="F6169" s="41"/>
      <c r="G6169" s="50" t="str">
        <f>IF(A6169&lt;&gt;"",CONCATENATE(A6169,":",YEAR(B6169),IF(MONTH(B6169)&gt;9,MONTH(B6169),CONCATENATE(0,MONTH(B6169))),IF(DAY(B6169)&gt;9,DAY(B6169),CONCATENATE(0,DAY(B6169))),IF(HOUR(C6169)&gt;9,HOUR(C6169),CONCATENATE(0,HOUR(C6169))),IF(MINUTE(C6169)&gt;9,MINUTE(C6169),CONCATENATE(0,MINUTE(C6169))),":",VLOOKUP(F6169,'Valid Values - Results'!$D$4:$F$12,3,FALSE)),"")</f>
        <v/>
      </c>
      <c r="H6169" s="41"/>
      <c r="I6169" s="41"/>
      <c r="J6169" s="41"/>
      <c r="K6169" s="41"/>
      <c r="L6169" s="41"/>
      <c r="M6169" s="92"/>
      <c r="N6169" s="41"/>
      <c r="O6169" s="41"/>
      <c r="P6169" s="41"/>
      <c r="Q6169" s="41"/>
      <c r="R6169" s="41"/>
      <c r="S6169" s="41"/>
      <c r="T6169" s="41"/>
      <c r="U6169" s="47"/>
      <c r="V6169" s="49"/>
      <c r="W6169" s="41"/>
      <c r="X6169" s="41"/>
      <c r="Y6169" s="41"/>
      <c r="AA6169" s="37" t="str">
        <f>IF($I6169&lt;&gt;"",VLOOKUP($I6169,'Valid Values - Search'!$R$4:$T$4719,3,FALSE),"")</f>
        <v/>
      </c>
      <c r="AB6169" s="37" t="str">
        <f>IF($I6169&lt;&gt;"",VLOOKUP($I6169,'Valid Values - Search'!$R$4:$S$4719,2,FALSE),"")</f>
        <v/>
      </c>
      <c r="AC6169" s="38" t="str">
        <f t="shared" si="96"/>
        <v/>
      </c>
      <c r="AD6169" s="38"/>
    </row>
    <row r="6170" spans="1:30">
      <c r="A6170" s="46"/>
      <c r="B6170" s="47"/>
      <c r="C6170" s="49"/>
      <c r="D6170" s="41"/>
      <c r="E6170" s="41"/>
      <c r="F6170" s="41"/>
      <c r="G6170" s="50" t="str">
        <f>IF(A6170&lt;&gt;"",CONCATENATE(A6170,":",YEAR(B6170),IF(MONTH(B6170)&gt;9,MONTH(B6170),CONCATENATE(0,MONTH(B6170))),IF(DAY(B6170)&gt;9,DAY(B6170),CONCATENATE(0,DAY(B6170))),IF(HOUR(C6170)&gt;9,HOUR(C6170),CONCATENATE(0,HOUR(C6170))),IF(MINUTE(C6170)&gt;9,MINUTE(C6170),CONCATENATE(0,MINUTE(C6170))),":",VLOOKUP(F6170,'Valid Values - Results'!$D$4:$F$12,3,FALSE)),"")</f>
        <v/>
      </c>
      <c r="H6170" s="41"/>
      <c r="I6170" s="41"/>
      <c r="J6170" s="41"/>
      <c r="K6170" s="41"/>
      <c r="L6170" s="41"/>
      <c r="M6170" s="92"/>
      <c r="N6170" s="41"/>
      <c r="O6170" s="41"/>
      <c r="P6170" s="41"/>
      <c r="Q6170" s="41"/>
      <c r="R6170" s="41"/>
      <c r="S6170" s="41"/>
      <c r="T6170" s="41"/>
      <c r="U6170" s="47"/>
      <c r="V6170" s="49"/>
      <c r="W6170" s="41"/>
      <c r="X6170" s="41"/>
      <c r="Y6170" s="41"/>
      <c r="AA6170" s="37" t="str">
        <f>IF($I6170&lt;&gt;"",VLOOKUP($I6170,'Valid Values - Search'!$R$4:$T$4719,3,FALSE),"")</f>
        <v/>
      </c>
      <c r="AB6170" s="37" t="str">
        <f>IF($I6170&lt;&gt;"",VLOOKUP($I6170,'Valid Values - Search'!$R$4:$S$4719,2,FALSE),"")</f>
        <v/>
      </c>
      <c r="AC6170" s="38" t="str">
        <f t="shared" si="96"/>
        <v/>
      </c>
      <c r="AD6170" s="38"/>
    </row>
    <row r="6171" spans="1:30">
      <c r="A6171" s="46"/>
      <c r="B6171" s="47"/>
      <c r="C6171" s="49"/>
      <c r="D6171" s="41"/>
      <c r="E6171" s="41"/>
      <c r="F6171" s="41"/>
      <c r="G6171" s="50" t="str">
        <f>IF(A6171&lt;&gt;"",CONCATENATE(A6171,":",YEAR(B6171),IF(MONTH(B6171)&gt;9,MONTH(B6171),CONCATENATE(0,MONTH(B6171))),IF(DAY(B6171)&gt;9,DAY(B6171),CONCATENATE(0,DAY(B6171))),IF(HOUR(C6171)&gt;9,HOUR(C6171),CONCATENATE(0,HOUR(C6171))),IF(MINUTE(C6171)&gt;9,MINUTE(C6171),CONCATENATE(0,MINUTE(C6171))),":",VLOOKUP(F6171,'Valid Values - Results'!$D$4:$F$12,3,FALSE)),"")</f>
        <v/>
      </c>
      <c r="H6171" s="41"/>
      <c r="I6171" s="41"/>
      <c r="J6171" s="41"/>
      <c r="K6171" s="41"/>
      <c r="L6171" s="41"/>
      <c r="M6171" s="92"/>
      <c r="N6171" s="41"/>
      <c r="O6171" s="41"/>
      <c r="P6171" s="41"/>
      <c r="Q6171" s="41"/>
      <c r="R6171" s="41"/>
      <c r="S6171" s="41"/>
      <c r="T6171" s="41"/>
      <c r="U6171" s="47"/>
      <c r="V6171" s="49"/>
      <c r="W6171" s="41"/>
      <c r="X6171" s="41"/>
      <c r="Y6171" s="41"/>
      <c r="AA6171" s="37" t="str">
        <f>IF($I6171&lt;&gt;"",VLOOKUP($I6171,'Valid Values - Search'!$R$4:$T$4719,3,FALSE),"")</f>
        <v/>
      </c>
      <c r="AB6171" s="37" t="str">
        <f>IF($I6171&lt;&gt;"",VLOOKUP($I6171,'Valid Values - Search'!$R$4:$S$4719,2,FALSE),"")</f>
        <v/>
      </c>
      <c r="AC6171" s="38" t="str">
        <f t="shared" si="96"/>
        <v/>
      </c>
      <c r="AD6171" s="38"/>
    </row>
    <row r="6172" spans="1:30">
      <c r="A6172" s="46"/>
      <c r="B6172" s="47"/>
      <c r="C6172" s="49"/>
      <c r="D6172" s="41"/>
      <c r="E6172" s="41"/>
      <c r="F6172" s="41"/>
      <c r="G6172" s="50" t="str">
        <f>IF(A6172&lt;&gt;"",CONCATENATE(A6172,":",YEAR(B6172),IF(MONTH(B6172)&gt;9,MONTH(B6172),CONCATENATE(0,MONTH(B6172))),IF(DAY(B6172)&gt;9,DAY(B6172),CONCATENATE(0,DAY(B6172))),IF(HOUR(C6172)&gt;9,HOUR(C6172),CONCATENATE(0,HOUR(C6172))),IF(MINUTE(C6172)&gt;9,MINUTE(C6172),CONCATENATE(0,MINUTE(C6172))),":",VLOOKUP(F6172,'Valid Values - Results'!$D$4:$F$12,3,FALSE)),"")</f>
        <v/>
      </c>
      <c r="H6172" s="41"/>
      <c r="I6172" s="41"/>
      <c r="J6172" s="41"/>
      <c r="K6172" s="41"/>
      <c r="L6172" s="41"/>
      <c r="M6172" s="92"/>
      <c r="N6172" s="41"/>
      <c r="O6172" s="41"/>
      <c r="P6172" s="41"/>
      <c r="Q6172" s="41"/>
      <c r="R6172" s="41"/>
      <c r="S6172" s="41"/>
      <c r="T6172" s="41"/>
      <c r="U6172" s="47"/>
      <c r="V6172" s="49"/>
      <c r="W6172" s="41"/>
      <c r="X6172" s="41"/>
      <c r="Y6172" s="41"/>
      <c r="AA6172" s="37" t="str">
        <f>IF($I6172&lt;&gt;"",VLOOKUP($I6172,'Valid Values - Search'!$R$4:$T$4719,3,FALSE),"")</f>
        <v/>
      </c>
      <c r="AB6172" s="37" t="str">
        <f>IF($I6172&lt;&gt;"",VLOOKUP($I6172,'Valid Values - Search'!$R$4:$S$4719,2,FALSE),"")</f>
        <v/>
      </c>
      <c r="AC6172" s="38" t="str">
        <f t="shared" si="96"/>
        <v/>
      </c>
      <c r="AD6172" s="38"/>
    </row>
    <row r="6173" spans="1:30">
      <c r="A6173" s="46"/>
      <c r="B6173" s="47"/>
      <c r="C6173" s="49"/>
      <c r="D6173" s="41"/>
      <c r="E6173" s="41"/>
      <c r="F6173" s="41"/>
      <c r="G6173" s="50" t="str">
        <f>IF(A6173&lt;&gt;"",CONCATENATE(A6173,":",YEAR(B6173),IF(MONTH(B6173)&gt;9,MONTH(B6173),CONCATENATE(0,MONTH(B6173))),IF(DAY(B6173)&gt;9,DAY(B6173),CONCATENATE(0,DAY(B6173))),IF(HOUR(C6173)&gt;9,HOUR(C6173),CONCATENATE(0,HOUR(C6173))),IF(MINUTE(C6173)&gt;9,MINUTE(C6173),CONCATENATE(0,MINUTE(C6173))),":",VLOOKUP(F6173,'Valid Values - Results'!$D$4:$F$12,3,FALSE)),"")</f>
        <v/>
      </c>
      <c r="H6173" s="41"/>
      <c r="I6173" s="41"/>
      <c r="J6173" s="41"/>
      <c r="K6173" s="41"/>
      <c r="L6173" s="41"/>
      <c r="M6173" s="92"/>
      <c r="N6173" s="41"/>
      <c r="O6173" s="41"/>
      <c r="P6173" s="41"/>
      <c r="Q6173" s="41"/>
      <c r="R6173" s="41"/>
      <c r="S6173" s="41"/>
      <c r="T6173" s="41"/>
      <c r="U6173" s="47"/>
      <c r="V6173" s="49"/>
      <c r="W6173" s="41"/>
      <c r="X6173" s="41"/>
      <c r="Y6173" s="41"/>
      <c r="AA6173" s="37" t="str">
        <f>IF($I6173&lt;&gt;"",VLOOKUP($I6173,'Valid Values - Search'!$R$4:$T$4719,3,FALSE),"")</f>
        <v/>
      </c>
      <c r="AB6173" s="37" t="str">
        <f>IF($I6173&lt;&gt;"",VLOOKUP($I6173,'Valid Values - Search'!$R$4:$S$4719,2,FALSE),"")</f>
        <v/>
      </c>
      <c r="AC6173" s="38" t="str">
        <f t="shared" si="96"/>
        <v/>
      </c>
      <c r="AD6173" s="38"/>
    </row>
    <row r="6174" spans="1:30">
      <c r="A6174" s="46"/>
      <c r="B6174" s="47"/>
      <c r="C6174" s="49"/>
      <c r="D6174" s="41"/>
      <c r="E6174" s="41"/>
      <c r="F6174" s="41"/>
      <c r="G6174" s="50" t="str">
        <f>IF(A6174&lt;&gt;"",CONCATENATE(A6174,":",YEAR(B6174),IF(MONTH(B6174)&gt;9,MONTH(B6174),CONCATENATE(0,MONTH(B6174))),IF(DAY(B6174)&gt;9,DAY(B6174),CONCATENATE(0,DAY(B6174))),IF(HOUR(C6174)&gt;9,HOUR(C6174),CONCATENATE(0,HOUR(C6174))),IF(MINUTE(C6174)&gt;9,MINUTE(C6174),CONCATENATE(0,MINUTE(C6174))),":",VLOOKUP(F6174,'Valid Values - Results'!$D$4:$F$12,3,FALSE)),"")</f>
        <v/>
      </c>
      <c r="H6174" s="41"/>
      <c r="I6174" s="41"/>
      <c r="J6174" s="41"/>
      <c r="K6174" s="41"/>
      <c r="L6174" s="41"/>
      <c r="M6174" s="92"/>
      <c r="N6174" s="41"/>
      <c r="O6174" s="41"/>
      <c r="P6174" s="41"/>
      <c r="Q6174" s="41"/>
      <c r="R6174" s="41"/>
      <c r="S6174" s="41"/>
      <c r="T6174" s="41"/>
      <c r="U6174" s="47"/>
      <c r="V6174" s="49"/>
      <c r="W6174" s="41"/>
      <c r="X6174" s="41"/>
      <c r="Y6174" s="41"/>
      <c r="AA6174" s="37" t="str">
        <f>IF($I6174&lt;&gt;"",VLOOKUP($I6174,'Valid Values - Search'!$R$4:$T$4719,3,FALSE),"")</f>
        <v/>
      </c>
      <c r="AB6174" s="37" t="str">
        <f>IF($I6174&lt;&gt;"",VLOOKUP($I6174,'Valid Values - Search'!$R$4:$S$4719,2,FALSE),"")</f>
        <v/>
      </c>
      <c r="AC6174" s="38" t="str">
        <f t="shared" si="96"/>
        <v/>
      </c>
      <c r="AD6174" s="38"/>
    </row>
    <row r="6175" spans="1:30">
      <c r="A6175" s="46"/>
      <c r="B6175" s="47"/>
      <c r="C6175" s="49"/>
      <c r="D6175" s="41"/>
      <c r="E6175" s="41"/>
      <c r="F6175" s="41"/>
      <c r="G6175" s="50" t="str">
        <f>IF(A6175&lt;&gt;"",CONCATENATE(A6175,":",YEAR(B6175),IF(MONTH(B6175)&gt;9,MONTH(B6175),CONCATENATE(0,MONTH(B6175))),IF(DAY(B6175)&gt;9,DAY(B6175),CONCATENATE(0,DAY(B6175))),IF(HOUR(C6175)&gt;9,HOUR(C6175),CONCATENATE(0,HOUR(C6175))),IF(MINUTE(C6175)&gt;9,MINUTE(C6175),CONCATENATE(0,MINUTE(C6175))),":",VLOOKUP(F6175,'Valid Values - Results'!$D$4:$F$12,3,FALSE)),"")</f>
        <v/>
      </c>
      <c r="H6175" s="41"/>
      <c r="I6175" s="41"/>
      <c r="J6175" s="41"/>
      <c r="K6175" s="41"/>
      <c r="L6175" s="41"/>
      <c r="M6175" s="92"/>
      <c r="N6175" s="41"/>
      <c r="O6175" s="41"/>
      <c r="P6175" s="41"/>
      <c r="Q6175" s="41"/>
      <c r="R6175" s="41"/>
      <c r="S6175" s="41"/>
      <c r="T6175" s="41"/>
      <c r="U6175" s="47"/>
      <c r="V6175" s="49"/>
      <c r="W6175" s="41"/>
      <c r="X6175" s="41"/>
      <c r="Y6175" s="41"/>
      <c r="AA6175" s="37" t="str">
        <f>IF($I6175&lt;&gt;"",VLOOKUP($I6175,'Valid Values - Search'!$R$4:$T$4719,3,FALSE),"")</f>
        <v/>
      </c>
      <c r="AB6175" s="37" t="str">
        <f>IF($I6175&lt;&gt;"",VLOOKUP($I6175,'Valid Values - Search'!$R$4:$S$4719,2,FALSE),"")</f>
        <v/>
      </c>
      <c r="AC6175" s="38" t="str">
        <f t="shared" si="96"/>
        <v/>
      </c>
      <c r="AD6175" s="38"/>
    </row>
    <row r="6176" spans="1:30">
      <c r="A6176" s="46"/>
      <c r="B6176" s="47"/>
      <c r="C6176" s="49"/>
      <c r="D6176" s="41"/>
      <c r="E6176" s="41"/>
      <c r="F6176" s="41"/>
      <c r="G6176" s="50" t="str">
        <f>IF(A6176&lt;&gt;"",CONCATENATE(A6176,":",YEAR(B6176),IF(MONTH(B6176)&gt;9,MONTH(B6176),CONCATENATE(0,MONTH(B6176))),IF(DAY(B6176)&gt;9,DAY(B6176),CONCATENATE(0,DAY(B6176))),IF(HOUR(C6176)&gt;9,HOUR(C6176),CONCATENATE(0,HOUR(C6176))),IF(MINUTE(C6176)&gt;9,MINUTE(C6176),CONCATENATE(0,MINUTE(C6176))),":",VLOOKUP(F6176,'Valid Values - Results'!$D$4:$F$12,3,FALSE)),"")</f>
        <v/>
      </c>
      <c r="H6176" s="41"/>
      <c r="I6176" s="41"/>
      <c r="J6176" s="41"/>
      <c r="K6176" s="41"/>
      <c r="L6176" s="41"/>
      <c r="M6176" s="92"/>
      <c r="N6176" s="41"/>
      <c r="O6176" s="41"/>
      <c r="P6176" s="41"/>
      <c r="Q6176" s="41"/>
      <c r="R6176" s="41"/>
      <c r="S6176" s="41"/>
      <c r="T6176" s="41"/>
      <c r="U6176" s="47"/>
      <c r="V6176" s="49"/>
      <c r="W6176" s="41"/>
      <c r="X6176" s="41"/>
      <c r="Y6176" s="41"/>
      <c r="AA6176" s="37" t="str">
        <f>IF($I6176&lt;&gt;"",VLOOKUP($I6176,'Valid Values - Search'!$R$4:$T$4719,3,FALSE),"")</f>
        <v/>
      </c>
      <c r="AB6176" s="37" t="str">
        <f>IF($I6176&lt;&gt;"",VLOOKUP($I6176,'Valid Values - Search'!$R$4:$S$4719,2,FALSE),"")</f>
        <v/>
      </c>
      <c r="AC6176" s="38" t="str">
        <f t="shared" si="96"/>
        <v/>
      </c>
      <c r="AD6176" s="38"/>
    </row>
    <row r="6177" spans="1:30">
      <c r="A6177" s="46"/>
      <c r="B6177" s="47"/>
      <c r="C6177" s="49"/>
      <c r="D6177" s="41"/>
      <c r="E6177" s="41"/>
      <c r="F6177" s="41"/>
      <c r="G6177" s="50" t="str">
        <f>IF(A6177&lt;&gt;"",CONCATENATE(A6177,":",YEAR(B6177),IF(MONTH(B6177)&gt;9,MONTH(B6177),CONCATENATE(0,MONTH(B6177))),IF(DAY(B6177)&gt;9,DAY(B6177),CONCATENATE(0,DAY(B6177))),IF(HOUR(C6177)&gt;9,HOUR(C6177),CONCATENATE(0,HOUR(C6177))),IF(MINUTE(C6177)&gt;9,MINUTE(C6177),CONCATENATE(0,MINUTE(C6177))),":",VLOOKUP(F6177,'Valid Values - Results'!$D$4:$F$12,3,FALSE)),"")</f>
        <v/>
      </c>
      <c r="H6177" s="41"/>
      <c r="I6177" s="41"/>
      <c r="J6177" s="41"/>
      <c r="K6177" s="41"/>
      <c r="L6177" s="41"/>
      <c r="M6177" s="92"/>
      <c r="N6177" s="41"/>
      <c r="O6177" s="41"/>
      <c r="P6177" s="41"/>
      <c r="Q6177" s="41"/>
      <c r="R6177" s="41"/>
      <c r="S6177" s="41"/>
      <c r="T6177" s="41"/>
      <c r="U6177" s="47"/>
      <c r="V6177" s="49"/>
      <c r="W6177" s="41"/>
      <c r="X6177" s="41"/>
      <c r="Y6177" s="41"/>
      <c r="AA6177" s="37" t="str">
        <f>IF($I6177&lt;&gt;"",VLOOKUP($I6177,'Valid Values - Search'!$R$4:$T$4719,3,FALSE),"")</f>
        <v/>
      </c>
      <c r="AB6177" s="37" t="str">
        <f>IF($I6177&lt;&gt;"",VLOOKUP($I6177,'Valid Values - Search'!$R$4:$S$4719,2,FALSE),"")</f>
        <v/>
      </c>
      <c r="AC6177" s="38" t="str">
        <f t="shared" si="96"/>
        <v/>
      </c>
      <c r="AD6177" s="38"/>
    </row>
    <row r="6178" spans="1:30">
      <c r="A6178" s="46"/>
      <c r="B6178" s="47"/>
      <c r="C6178" s="49"/>
      <c r="D6178" s="41"/>
      <c r="E6178" s="41"/>
      <c r="F6178" s="41"/>
      <c r="G6178" s="50" t="str">
        <f>IF(A6178&lt;&gt;"",CONCATENATE(A6178,":",YEAR(B6178),IF(MONTH(B6178)&gt;9,MONTH(B6178),CONCATENATE(0,MONTH(B6178))),IF(DAY(B6178)&gt;9,DAY(B6178),CONCATENATE(0,DAY(B6178))),IF(HOUR(C6178)&gt;9,HOUR(C6178),CONCATENATE(0,HOUR(C6178))),IF(MINUTE(C6178)&gt;9,MINUTE(C6178),CONCATENATE(0,MINUTE(C6178))),":",VLOOKUP(F6178,'Valid Values - Results'!$D$4:$F$12,3,FALSE)),"")</f>
        <v/>
      </c>
      <c r="H6178" s="41"/>
      <c r="I6178" s="41"/>
      <c r="J6178" s="41"/>
      <c r="K6178" s="41"/>
      <c r="L6178" s="41"/>
      <c r="M6178" s="92"/>
      <c r="N6178" s="41"/>
      <c r="O6178" s="41"/>
      <c r="P6178" s="41"/>
      <c r="Q6178" s="41"/>
      <c r="R6178" s="41"/>
      <c r="S6178" s="41"/>
      <c r="T6178" s="41"/>
      <c r="U6178" s="47"/>
      <c r="V6178" s="49"/>
      <c r="W6178" s="41"/>
      <c r="X6178" s="41"/>
      <c r="Y6178" s="41"/>
      <c r="AA6178" s="37" t="str">
        <f>IF($I6178&lt;&gt;"",VLOOKUP($I6178,'Valid Values - Search'!$R$4:$T$4719,3,FALSE),"")</f>
        <v/>
      </c>
      <c r="AB6178" s="37" t="str">
        <f>IF($I6178&lt;&gt;"",VLOOKUP($I6178,'Valid Values - Search'!$R$4:$S$4719,2,FALSE),"")</f>
        <v/>
      </c>
      <c r="AC6178" s="38" t="str">
        <f t="shared" si="96"/>
        <v/>
      </c>
      <c r="AD6178" s="38"/>
    </row>
    <row r="6179" spans="1:30">
      <c r="A6179" s="46"/>
      <c r="B6179" s="47"/>
      <c r="C6179" s="49"/>
      <c r="D6179" s="41"/>
      <c r="E6179" s="41"/>
      <c r="F6179" s="41"/>
      <c r="G6179" s="50" t="str">
        <f>IF(A6179&lt;&gt;"",CONCATENATE(A6179,":",YEAR(B6179),IF(MONTH(B6179)&gt;9,MONTH(B6179),CONCATENATE(0,MONTH(B6179))),IF(DAY(B6179)&gt;9,DAY(B6179),CONCATENATE(0,DAY(B6179))),IF(HOUR(C6179)&gt;9,HOUR(C6179),CONCATENATE(0,HOUR(C6179))),IF(MINUTE(C6179)&gt;9,MINUTE(C6179),CONCATENATE(0,MINUTE(C6179))),":",VLOOKUP(F6179,'Valid Values - Results'!$D$4:$F$12,3,FALSE)),"")</f>
        <v/>
      </c>
      <c r="H6179" s="41"/>
      <c r="I6179" s="41"/>
      <c r="J6179" s="41"/>
      <c r="K6179" s="41"/>
      <c r="L6179" s="41"/>
      <c r="M6179" s="92"/>
      <c r="N6179" s="41"/>
      <c r="O6179" s="41"/>
      <c r="P6179" s="41"/>
      <c r="Q6179" s="41"/>
      <c r="R6179" s="41"/>
      <c r="S6179" s="41"/>
      <c r="T6179" s="41"/>
      <c r="U6179" s="47"/>
      <c r="V6179" s="49"/>
      <c r="W6179" s="41"/>
      <c r="X6179" s="41"/>
      <c r="Y6179" s="41"/>
      <c r="AA6179" s="37" t="str">
        <f>IF($I6179&lt;&gt;"",VLOOKUP($I6179,'Valid Values - Search'!$R$4:$T$4719,3,FALSE),"")</f>
        <v/>
      </c>
      <c r="AB6179" s="37" t="str">
        <f>IF($I6179&lt;&gt;"",VLOOKUP($I6179,'Valid Values - Search'!$R$4:$S$4719,2,FALSE),"")</f>
        <v/>
      </c>
      <c r="AC6179" s="38" t="str">
        <f t="shared" si="96"/>
        <v/>
      </c>
      <c r="AD6179" s="38"/>
    </row>
    <row r="6180" spans="1:30">
      <c r="A6180" s="46"/>
      <c r="B6180" s="47"/>
      <c r="C6180" s="49"/>
      <c r="D6180" s="41"/>
      <c r="E6180" s="41"/>
      <c r="F6180" s="41"/>
      <c r="G6180" s="50" t="str">
        <f>IF(A6180&lt;&gt;"",CONCATENATE(A6180,":",YEAR(B6180),IF(MONTH(B6180)&gt;9,MONTH(B6180),CONCATENATE(0,MONTH(B6180))),IF(DAY(B6180)&gt;9,DAY(B6180),CONCATENATE(0,DAY(B6180))),IF(HOUR(C6180)&gt;9,HOUR(C6180),CONCATENATE(0,HOUR(C6180))),IF(MINUTE(C6180)&gt;9,MINUTE(C6180),CONCATENATE(0,MINUTE(C6180))),":",VLOOKUP(F6180,'Valid Values - Results'!$D$4:$F$12,3,FALSE)),"")</f>
        <v/>
      </c>
      <c r="H6180" s="41"/>
      <c r="I6180" s="41"/>
      <c r="J6180" s="41"/>
      <c r="K6180" s="41"/>
      <c r="L6180" s="41"/>
      <c r="M6180" s="92"/>
      <c r="N6180" s="41"/>
      <c r="O6180" s="41"/>
      <c r="P6180" s="41"/>
      <c r="Q6180" s="41"/>
      <c r="R6180" s="41"/>
      <c r="S6180" s="41"/>
      <c r="T6180" s="41"/>
      <c r="U6180" s="47"/>
      <c r="V6180" s="49"/>
      <c r="W6180" s="41"/>
      <c r="X6180" s="41"/>
      <c r="Y6180" s="41"/>
      <c r="AA6180" s="37" t="str">
        <f>IF($I6180&lt;&gt;"",VLOOKUP($I6180,'Valid Values - Search'!$R$4:$T$4719,3,FALSE),"")</f>
        <v/>
      </c>
      <c r="AB6180" s="37" t="str">
        <f>IF($I6180&lt;&gt;"",VLOOKUP($I6180,'Valid Values - Search'!$R$4:$S$4719,2,FALSE),"")</f>
        <v/>
      </c>
      <c r="AC6180" s="38" t="str">
        <f t="shared" si="96"/>
        <v/>
      </c>
      <c r="AD6180" s="38"/>
    </row>
    <row r="6181" spans="1:30">
      <c r="A6181" s="46"/>
      <c r="B6181" s="47"/>
      <c r="C6181" s="49"/>
      <c r="D6181" s="41"/>
      <c r="E6181" s="41"/>
      <c r="F6181" s="41"/>
      <c r="G6181" s="50" t="str">
        <f>IF(A6181&lt;&gt;"",CONCATENATE(A6181,":",YEAR(B6181),IF(MONTH(B6181)&gt;9,MONTH(B6181),CONCATENATE(0,MONTH(B6181))),IF(DAY(B6181)&gt;9,DAY(B6181),CONCATENATE(0,DAY(B6181))),IF(HOUR(C6181)&gt;9,HOUR(C6181),CONCATENATE(0,HOUR(C6181))),IF(MINUTE(C6181)&gt;9,MINUTE(C6181),CONCATENATE(0,MINUTE(C6181))),":",VLOOKUP(F6181,'Valid Values - Results'!$D$4:$F$12,3,FALSE)),"")</f>
        <v/>
      </c>
      <c r="H6181" s="41"/>
      <c r="I6181" s="41"/>
      <c r="J6181" s="41"/>
      <c r="K6181" s="41"/>
      <c r="L6181" s="41"/>
      <c r="M6181" s="92"/>
      <c r="N6181" s="41"/>
      <c r="O6181" s="41"/>
      <c r="P6181" s="41"/>
      <c r="Q6181" s="41"/>
      <c r="R6181" s="41"/>
      <c r="S6181" s="41"/>
      <c r="T6181" s="41"/>
      <c r="U6181" s="47"/>
      <c r="V6181" s="49"/>
      <c r="W6181" s="41"/>
      <c r="X6181" s="41"/>
      <c r="Y6181" s="41"/>
      <c r="AA6181" s="37" t="str">
        <f>IF($I6181&lt;&gt;"",VLOOKUP($I6181,'Valid Values - Search'!$R$4:$T$4719,3,FALSE),"")</f>
        <v/>
      </c>
      <c r="AB6181" s="37" t="str">
        <f>IF($I6181&lt;&gt;"",VLOOKUP($I6181,'Valid Values - Search'!$R$4:$S$4719,2,FALSE),"")</f>
        <v/>
      </c>
      <c r="AC6181" s="38" t="str">
        <f t="shared" si="96"/>
        <v/>
      </c>
      <c r="AD6181" s="38"/>
    </row>
    <row r="6182" spans="1:30">
      <c r="A6182" s="46"/>
      <c r="B6182" s="47"/>
      <c r="C6182" s="49"/>
      <c r="D6182" s="41"/>
      <c r="E6182" s="41"/>
      <c r="F6182" s="41"/>
      <c r="G6182" s="50" t="str">
        <f>IF(A6182&lt;&gt;"",CONCATENATE(A6182,":",YEAR(B6182),IF(MONTH(B6182)&gt;9,MONTH(B6182),CONCATENATE(0,MONTH(B6182))),IF(DAY(B6182)&gt;9,DAY(B6182),CONCATENATE(0,DAY(B6182))),IF(HOUR(C6182)&gt;9,HOUR(C6182),CONCATENATE(0,HOUR(C6182))),IF(MINUTE(C6182)&gt;9,MINUTE(C6182),CONCATENATE(0,MINUTE(C6182))),":",VLOOKUP(F6182,'Valid Values - Results'!$D$4:$F$12,3,FALSE)),"")</f>
        <v/>
      </c>
      <c r="H6182" s="41"/>
      <c r="I6182" s="41"/>
      <c r="J6182" s="41"/>
      <c r="K6182" s="41"/>
      <c r="L6182" s="41"/>
      <c r="M6182" s="92"/>
      <c r="N6182" s="41"/>
      <c r="O6182" s="41"/>
      <c r="P6182" s="41"/>
      <c r="Q6182" s="41"/>
      <c r="R6182" s="41"/>
      <c r="S6182" s="41"/>
      <c r="T6182" s="41"/>
      <c r="U6182" s="47"/>
      <c r="V6182" s="49"/>
      <c r="W6182" s="41"/>
      <c r="X6182" s="41"/>
      <c r="Y6182" s="41"/>
      <c r="AA6182" s="37" t="str">
        <f>IF($I6182&lt;&gt;"",VLOOKUP($I6182,'Valid Values - Search'!$R$4:$T$4719,3,FALSE),"")</f>
        <v/>
      </c>
      <c r="AB6182" s="37" t="str">
        <f>IF($I6182&lt;&gt;"",VLOOKUP($I6182,'Valid Values - Search'!$R$4:$S$4719,2,FALSE),"")</f>
        <v/>
      </c>
      <c r="AC6182" s="38" t="str">
        <f t="shared" si="96"/>
        <v/>
      </c>
      <c r="AD6182" s="38"/>
    </row>
    <row r="6183" spans="1:30">
      <c r="A6183" s="46"/>
      <c r="B6183" s="47"/>
      <c r="C6183" s="49"/>
      <c r="D6183" s="41"/>
      <c r="E6183" s="41"/>
      <c r="F6183" s="41"/>
      <c r="G6183" s="50" t="str">
        <f>IF(A6183&lt;&gt;"",CONCATENATE(A6183,":",YEAR(B6183),IF(MONTH(B6183)&gt;9,MONTH(B6183),CONCATENATE(0,MONTH(B6183))),IF(DAY(B6183)&gt;9,DAY(B6183),CONCATENATE(0,DAY(B6183))),IF(HOUR(C6183)&gt;9,HOUR(C6183),CONCATENATE(0,HOUR(C6183))),IF(MINUTE(C6183)&gt;9,MINUTE(C6183),CONCATENATE(0,MINUTE(C6183))),":",VLOOKUP(F6183,'Valid Values - Results'!$D$4:$F$12,3,FALSE)),"")</f>
        <v/>
      </c>
      <c r="H6183" s="41"/>
      <c r="I6183" s="41"/>
      <c r="J6183" s="41"/>
      <c r="K6183" s="41"/>
      <c r="L6183" s="41"/>
      <c r="M6183" s="92"/>
      <c r="N6183" s="41"/>
      <c r="O6183" s="41"/>
      <c r="P6183" s="41"/>
      <c r="Q6183" s="41"/>
      <c r="R6183" s="41"/>
      <c r="S6183" s="41"/>
      <c r="T6183" s="41"/>
      <c r="U6183" s="47"/>
      <c r="V6183" s="49"/>
      <c r="W6183" s="41"/>
      <c r="X6183" s="41"/>
      <c r="Y6183" s="41"/>
      <c r="AA6183" s="37" t="str">
        <f>IF($I6183&lt;&gt;"",VLOOKUP($I6183,'Valid Values - Search'!$R$4:$T$4719,3,FALSE),"")</f>
        <v/>
      </c>
      <c r="AB6183" s="37" t="str">
        <f>IF($I6183&lt;&gt;"",VLOOKUP($I6183,'Valid Values - Search'!$R$4:$S$4719,2,FALSE),"")</f>
        <v/>
      </c>
      <c r="AC6183" s="38" t="str">
        <f t="shared" si="96"/>
        <v/>
      </c>
      <c r="AD6183" s="38"/>
    </row>
    <row r="6184" spans="1:30">
      <c r="A6184" s="46"/>
      <c r="B6184" s="47"/>
      <c r="C6184" s="49"/>
      <c r="D6184" s="41"/>
      <c r="E6184" s="41"/>
      <c r="F6184" s="41"/>
      <c r="G6184" s="50" t="str">
        <f>IF(A6184&lt;&gt;"",CONCATENATE(A6184,":",YEAR(B6184),IF(MONTH(B6184)&gt;9,MONTH(B6184),CONCATENATE(0,MONTH(B6184))),IF(DAY(B6184)&gt;9,DAY(B6184),CONCATENATE(0,DAY(B6184))),IF(HOUR(C6184)&gt;9,HOUR(C6184),CONCATENATE(0,HOUR(C6184))),IF(MINUTE(C6184)&gt;9,MINUTE(C6184),CONCATENATE(0,MINUTE(C6184))),":",VLOOKUP(F6184,'Valid Values - Results'!$D$4:$F$12,3,FALSE)),"")</f>
        <v/>
      </c>
      <c r="H6184" s="41"/>
      <c r="I6184" s="41"/>
      <c r="J6184" s="41"/>
      <c r="K6184" s="41"/>
      <c r="L6184" s="41"/>
      <c r="M6184" s="92"/>
      <c r="N6184" s="41"/>
      <c r="O6184" s="41"/>
      <c r="P6184" s="41"/>
      <c r="Q6184" s="41"/>
      <c r="R6184" s="41"/>
      <c r="S6184" s="41"/>
      <c r="T6184" s="41"/>
      <c r="U6184" s="47"/>
      <c r="V6184" s="49"/>
      <c r="W6184" s="41"/>
      <c r="X6184" s="41"/>
      <c r="Y6184" s="41"/>
      <c r="AA6184" s="37" t="str">
        <f>IF($I6184&lt;&gt;"",VLOOKUP($I6184,'Valid Values - Search'!$R$4:$T$4719,3,FALSE),"")</f>
        <v/>
      </c>
      <c r="AB6184" s="37" t="str">
        <f>IF($I6184&lt;&gt;"",VLOOKUP($I6184,'Valid Values - Search'!$R$4:$S$4719,2,FALSE),"")</f>
        <v/>
      </c>
      <c r="AC6184" s="38" t="str">
        <f t="shared" si="96"/>
        <v/>
      </c>
      <c r="AD6184" s="38"/>
    </row>
    <row r="6185" spans="1:30">
      <c r="A6185" s="46"/>
      <c r="B6185" s="47"/>
      <c r="C6185" s="49"/>
      <c r="D6185" s="41"/>
      <c r="E6185" s="41"/>
      <c r="F6185" s="41"/>
      <c r="G6185" s="50" t="str">
        <f>IF(A6185&lt;&gt;"",CONCATENATE(A6185,":",YEAR(B6185),IF(MONTH(B6185)&gt;9,MONTH(B6185),CONCATENATE(0,MONTH(B6185))),IF(DAY(B6185)&gt;9,DAY(B6185),CONCATENATE(0,DAY(B6185))),IF(HOUR(C6185)&gt;9,HOUR(C6185),CONCATENATE(0,HOUR(C6185))),IF(MINUTE(C6185)&gt;9,MINUTE(C6185),CONCATENATE(0,MINUTE(C6185))),":",VLOOKUP(F6185,'Valid Values - Results'!$D$4:$F$12,3,FALSE)),"")</f>
        <v/>
      </c>
      <c r="H6185" s="41"/>
      <c r="I6185" s="41"/>
      <c r="J6185" s="41"/>
      <c r="K6185" s="41"/>
      <c r="L6185" s="41"/>
      <c r="M6185" s="92"/>
      <c r="N6185" s="41"/>
      <c r="O6185" s="41"/>
      <c r="P6185" s="41"/>
      <c r="Q6185" s="41"/>
      <c r="R6185" s="41"/>
      <c r="S6185" s="41"/>
      <c r="T6185" s="41"/>
      <c r="U6185" s="47"/>
      <c r="V6185" s="49"/>
      <c r="W6185" s="41"/>
      <c r="X6185" s="41"/>
      <c r="Y6185" s="41"/>
      <c r="AA6185" s="37" t="str">
        <f>IF($I6185&lt;&gt;"",VLOOKUP($I6185,'Valid Values - Search'!$R$4:$T$4719,3,FALSE),"")</f>
        <v/>
      </c>
      <c r="AB6185" s="37" t="str">
        <f>IF($I6185&lt;&gt;"",VLOOKUP($I6185,'Valid Values - Search'!$R$4:$S$4719,2,FALSE),"")</f>
        <v/>
      </c>
      <c r="AC6185" s="38" t="str">
        <f t="shared" si="96"/>
        <v/>
      </c>
      <c r="AD6185" s="38"/>
    </row>
    <row r="6186" spans="1:30">
      <c r="A6186" s="46"/>
      <c r="B6186" s="47"/>
      <c r="C6186" s="49"/>
      <c r="D6186" s="41"/>
      <c r="E6186" s="41"/>
      <c r="F6186" s="41"/>
      <c r="G6186" s="50" t="str">
        <f>IF(A6186&lt;&gt;"",CONCATENATE(A6186,":",YEAR(B6186),IF(MONTH(B6186)&gt;9,MONTH(B6186),CONCATENATE(0,MONTH(B6186))),IF(DAY(B6186)&gt;9,DAY(B6186),CONCATENATE(0,DAY(B6186))),IF(HOUR(C6186)&gt;9,HOUR(C6186),CONCATENATE(0,HOUR(C6186))),IF(MINUTE(C6186)&gt;9,MINUTE(C6186),CONCATENATE(0,MINUTE(C6186))),":",VLOOKUP(F6186,'Valid Values - Results'!$D$4:$F$12,3,FALSE)),"")</f>
        <v/>
      </c>
      <c r="H6186" s="41"/>
      <c r="I6186" s="41"/>
      <c r="J6186" s="41"/>
      <c r="K6186" s="41"/>
      <c r="L6186" s="41"/>
      <c r="M6186" s="92"/>
      <c r="N6186" s="41"/>
      <c r="O6186" s="41"/>
      <c r="P6186" s="41"/>
      <c r="Q6186" s="41"/>
      <c r="R6186" s="41"/>
      <c r="S6186" s="41"/>
      <c r="T6186" s="41"/>
      <c r="U6186" s="47"/>
      <c r="V6186" s="49"/>
      <c r="W6186" s="41"/>
      <c r="X6186" s="41"/>
      <c r="Y6186" s="41"/>
      <c r="AA6186" s="37" t="str">
        <f>IF($I6186&lt;&gt;"",VLOOKUP($I6186,'Valid Values - Search'!$R$4:$T$4719,3,FALSE),"")</f>
        <v/>
      </c>
      <c r="AB6186" s="37" t="str">
        <f>IF($I6186&lt;&gt;"",VLOOKUP($I6186,'Valid Values - Search'!$R$4:$S$4719,2,FALSE),"")</f>
        <v/>
      </c>
      <c r="AC6186" s="38" t="str">
        <f t="shared" si="96"/>
        <v/>
      </c>
      <c r="AD6186" s="38"/>
    </row>
    <row r="6187" spans="1:30">
      <c r="A6187" s="46"/>
      <c r="B6187" s="47"/>
      <c r="C6187" s="49"/>
      <c r="D6187" s="41"/>
      <c r="E6187" s="41"/>
      <c r="F6187" s="41"/>
      <c r="G6187" s="50" t="str">
        <f>IF(A6187&lt;&gt;"",CONCATENATE(A6187,":",YEAR(B6187),IF(MONTH(B6187)&gt;9,MONTH(B6187),CONCATENATE(0,MONTH(B6187))),IF(DAY(B6187)&gt;9,DAY(B6187),CONCATENATE(0,DAY(B6187))),IF(HOUR(C6187)&gt;9,HOUR(C6187),CONCATENATE(0,HOUR(C6187))),IF(MINUTE(C6187)&gt;9,MINUTE(C6187),CONCATENATE(0,MINUTE(C6187))),":",VLOOKUP(F6187,'Valid Values - Results'!$D$4:$F$12,3,FALSE)),"")</f>
        <v/>
      </c>
      <c r="H6187" s="41"/>
      <c r="I6187" s="41"/>
      <c r="J6187" s="41"/>
      <c r="K6187" s="41"/>
      <c r="L6187" s="41"/>
      <c r="M6187" s="92"/>
      <c r="N6187" s="41"/>
      <c r="O6187" s="41"/>
      <c r="P6187" s="41"/>
      <c r="Q6187" s="41"/>
      <c r="R6187" s="41"/>
      <c r="S6187" s="41"/>
      <c r="T6187" s="41"/>
      <c r="U6187" s="47"/>
      <c r="V6187" s="49"/>
      <c r="W6187" s="41"/>
      <c r="X6187" s="41"/>
      <c r="Y6187" s="41"/>
      <c r="AA6187" s="37" t="str">
        <f>IF($I6187&lt;&gt;"",VLOOKUP($I6187,'Valid Values - Search'!$R$4:$T$4719,3,FALSE),"")</f>
        <v/>
      </c>
      <c r="AB6187" s="37" t="str">
        <f>IF($I6187&lt;&gt;"",VLOOKUP($I6187,'Valid Values - Search'!$R$4:$S$4719,2,FALSE),"")</f>
        <v/>
      </c>
      <c r="AC6187" s="38" t="str">
        <f t="shared" si="96"/>
        <v/>
      </c>
      <c r="AD6187" s="38"/>
    </row>
    <row r="6188" spans="1:30">
      <c r="A6188" s="46"/>
      <c r="B6188" s="47"/>
      <c r="C6188" s="49"/>
      <c r="D6188" s="41"/>
      <c r="E6188" s="41"/>
      <c r="F6188" s="41"/>
      <c r="G6188" s="50" t="str">
        <f>IF(A6188&lt;&gt;"",CONCATENATE(A6188,":",YEAR(B6188),IF(MONTH(B6188)&gt;9,MONTH(B6188),CONCATENATE(0,MONTH(B6188))),IF(DAY(B6188)&gt;9,DAY(B6188),CONCATENATE(0,DAY(B6188))),IF(HOUR(C6188)&gt;9,HOUR(C6188),CONCATENATE(0,HOUR(C6188))),IF(MINUTE(C6188)&gt;9,MINUTE(C6188),CONCATENATE(0,MINUTE(C6188))),":",VLOOKUP(F6188,'Valid Values - Results'!$D$4:$F$12,3,FALSE)),"")</f>
        <v/>
      </c>
      <c r="H6188" s="41"/>
      <c r="I6188" s="41"/>
      <c r="J6188" s="41"/>
      <c r="K6188" s="41"/>
      <c r="L6188" s="41"/>
      <c r="M6188" s="92"/>
      <c r="N6188" s="41"/>
      <c r="O6188" s="41"/>
      <c r="P6188" s="41"/>
      <c r="Q6188" s="41"/>
      <c r="R6188" s="41"/>
      <c r="S6188" s="41"/>
      <c r="T6188" s="41"/>
      <c r="U6188" s="47"/>
      <c r="V6188" s="49"/>
      <c r="W6188" s="41"/>
      <c r="X6188" s="41"/>
      <c r="Y6188" s="41"/>
      <c r="AA6188" s="37" t="str">
        <f>IF($I6188&lt;&gt;"",VLOOKUP($I6188,'Valid Values - Search'!$R$4:$T$4719,3,FALSE),"")</f>
        <v/>
      </c>
      <c r="AB6188" s="37" t="str">
        <f>IF($I6188&lt;&gt;"",VLOOKUP($I6188,'Valid Values - Search'!$R$4:$S$4719,2,FALSE),"")</f>
        <v/>
      </c>
      <c r="AC6188" s="38" t="str">
        <f t="shared" si="96"/>
        <v/>
      </c>
      <c r="AD6188" s="38"/>
    </row>
    <row r="6189" spans="1:30">
      <c r="A6189" s="46"/>
      <c r="B6189" s="47"/>
      <c r="C6189" s="49"/>
      <c r="D6189" s="41"/>
      <c r="E6189" s="41"/>
      <c r="F6189" s="41"/>
      <c r="G6189" s="50" t="str">
        <f>IF(A6189&lt;&gt;"",CONCATENATE(A6189,":",YEAR(B6189),IF(MONTH(B6189)&gt;9,MONTH(B6189),CONCATENATE(0,MONTH(B6189))),IF(DAY(B6189)&gt;9,DAY(B6189),CONCATENATE(0,DAY(B6189))),IF(HOUR(C6189)&gt;9,HOUR(C6189),CONCATENATE(0,HOUR(C6189))),IF(MINUTE(C6189)&gt;9,MINUTE(C6189),CONCATENATE(0,MINUTE(C6189))),":",VLOOKUP(F6189,'Valid Values - Results'!$D$4:$F$12,3,FALSE)),"")</f>
        <v/>
      </c>
      <c r="H6189" s="41"/>
      <c r="I6189" s="41"/>
      <c r="J6189" s="41"/>
      <c r="K6189" s="41"/>
      <c r="L6189" s="41"/>
      <c r="M6189" s="92"/>
      <c r="N6189" s="41"/>
      <c r="O6189" s="41"/>
      <c r="P6189" s="41"/>
      <c r="Q6189" s="41"/>
      <c r="R6189" s="41"/>
      <c r="S6189" s="41"/>
      <c r="T6189" s="41"/>
      <c r="U6189" s="47"/>
      <c r="V6189" s="49"/>
      <c r="W6189" s="41"/>
      <c r="X6189" s="41"/>
      <c r="Y6189" s="41"/>
      <c r="AA6189" s="37" t="str">
        <f>IF($I6189&lt;&gt;"",VLOOKUP($I6189,'Valid Values - Search'!$R$4:$T$4719,3,FALSE),"")</f>
        <v/>
      </c>
      <c r="AB6189" s="37" t="str">
        <f>IF($I6189&lt;&gt;"",VLOOKUP($I6189,'Valid Values - Search'!$R$4:$S$4719,2,FALSE),"")</f>
        <v/>
      </c>
      <c r="AC6189" s="38" t="str">
        <f t="shared" si="96"/>
        <v/>
      </c>
      <c r="AD6189" s="38"/>
    </row>
    <row r="6190" spans="1:30">
      <c r="A6190" s="46"/>
      <c r="B6190" s="47"/>
      <c r="C6190" s="49"/>
      <c r="D6190" s="41"/>
      <c r="E6190" s="41"/>
      <c r="F6190" s="41"/>
      <c r="G6190" s="50" t="str">
        <f>IF(A6190&lt;&gt;"",CONCATENATE(A6190,":",YEAR(B6190),IF(MONTH(B6190)&gt;9,MONTH(B6190),CONCATENATE(0,MONTH(B6190))),IF(DAY(B6190)&gt;9,DAY(B6190),CONCATENATE(0,DAY(B6190))),IF(HOUR(C6190)&gt;9,HOUR(C6190),CONCATENATE(0,HOUR(C6190))),IF(MINUTE(C6190)&gt;9,MINUTE(C6190),CONCATENATE(0,MINUTE(C6190))),":",VLOOKUP(F6190,'Valid Values - Results'!$D$4:$F$12,3,FALSE)),"")</f>
        <v/>
      </c>
      <c r="H6190" s="41"/>
      <c r="I6190" s="41"/>
      <c r="J6190" s="41"/>
      <c r="K6190" s="41"/>
      <c r="L6190" s="41"/>
      <c r="M6190" s="92"/>
      <c r="N6190" s="41"/>
      <c r="O6190" s="41"/>
      <c r="P6190" s="41"/>
      <c r="Q6190" s="41"/>
      <c r="R6190" s="41"/>
      <c r="S6190" s="41"/>
      <c r="T6190" s="41"/>
      <c r="U6190" s="47"/>
      <c r="V6190" s="49"/>
      <c r="W6190" s="41"/>
      <c r="X6190" s="41"/>
      <c r="Y6190" s="41"/>
      <c r="AA6190" s="37" t="str">
        <f>IF($I6190&lt;&gt;"",VLOOKUP($I6190,'Valid Values - Search'!$R$4:$T$4719,3,FALSE),"")</f>
        <v/>
      </c>
      <c r="AB6190" s="37" t="str">
        <f>IF($I6190&lt;&gt;"",VLOOKUP($I6190,'Valid Values - Search'!$R$4:$S$4719,2,FALSE),"")</f>
        <v/>
      </c>
      <c r="AC6190" s="38" t="str">
        <f t="shared" si="96"/>
        <v/>
      </c>
      <c r="AD6190" s="38"/>
    </row>
    <row r="6191" spans="1:30">
      <c r="A6191" s="46"/>
      <c r="B6191" s="47"/>
      <c r="C6191" s="49"/>
      <c r="D6191" s="41"/>
      <c r="E6191" s="41"/>
      <c r="F6191" s="41"/>
      <c r="G6191" s="50" t="str">
        <f>IF(A6191&lt;&gt;"",CONCATENATE(A6191,":",YEAR(B6191),IF(MONTH(B6191)&gt;9,MONTH(B6191),CONCATENATE(0,MONTH(B6191))),IF(DAY(B6191)&gt;9,DAY(B6191),CONCATENATE(0,DAY(B6191))),IF(HOUR(C6191)&gt;9,HOUR(C6191),CONCATENATE(0,HOUR(C6191))),IF(MINUTE(C6191)&gt;9,MINUTE(C6191),CONCATENATE(0,MINUTE(C6191))),":",VLOOKUP(F6191,'Valid Values - Results'!$D$4:$F$12,3,FALSE)),"")</f>
        <v/>
      </c>
      <c r="H6191" s="41"/>
      <c r="I6191" s="41"/>
      <c r="J6191" s="41"/>
      <c r="K6191" s="41"/>
      <c r="L6191" s="41"/>
      <c r="M6191" s="92"/>
      <c r="N6191" s="41"/>
      <c r="O6191" s="41"/>
      <c r="P6191" s="41"/>
      <c r="Q6191" s="41"/>
      <c r="R6191" s="41"/>
      <c r="S6191" s="41"/>
      <c r="T6191" s="41"/>
      <c r="U6191" s="47"/>
      <c r="V6191" s="49"/>
      <c r="W6191" s="41"/>
      <c r="X6191" s="41"/>
      <c r="Y6191" s="41"/>
      <c r="AA6191" s="37" t="str">
        <f>IF($I6191&lt;&gt;"",VLOOKUP($I6191,'Valid Values - Search'!$R$4:$T$4719,3,FALSE),"")</f>
        <v/>
      </c>
      <c r="AB6191" s="37" t="str">
        <f>IF($I6191&lt;&gt;"",VLOOKUP($I6191,'Valid Values - Search'!$R$4:$S$4719,2,FALSE),"")</f>
        <v/>
      </c>
      <c r="AC6191" s="38" t="str">
        <f t="shared" si="96"/>
        <v/>
      </c>
      <c r="AD6191" s="38"/>
    </row>
    <row r="6192" spans="1:30">
      <c r="A6192" s="46"/>
      <c r="B6192" s="47"/>
      <c r="C6192" s="49"/>
      <c r="D6192" s="41"/>
      <c r="E6192" s="41"/>
      <c r="F6192" s="41"/>
      <c r="G6192" s="50" t="str">
        <f>IF(A6192&lt;&gt;"",CONCATENATE(A6192,":",YEAR(B6192),IF(MONTH(B6192)&gt;9,MONTH(B6192),CONCATENATE(0,MONTH(B6192))),IF(DAY(B6192)&gt;9,DAY(B6192),CONCATENATE(0,DAY(B6192))),IF(HOUR(C6192)&gt;9,HOUR(C6192),CONCATENATE(0,HOUR(C6192))),IF(MINUTE(C6192)&gt;9,MINUTE(C6192),CONCATENATE(0,MINUTE(C6192))),":",VLOOKUP(F6192,'Valid Values - Results'!$D$4:$F$12,3,FALSE)),"")</f>
        <v/>
      </c>
      <c r="H6192" s="41"/>
      <c r="I6192" s="41"/>
      <c r="J6192" s="41"/>
      <c r="K6192" s="41"/>
      <c r="L6192" s="41"/>
      <c r="M6192" s="92"/>
      <c r="N6192" s="41"/>
      <c r="O6192" s="41"/>
      <c r="P6192" s="41"/>
      <c r="Q6192" s="41"/>
      <c r="R6192" s="41"/>
      <c r="S6192" s="41"/>
      <c r="T6192" s="41"/>
      <c r="U6192" s="47"/>
      <c r="V6192" s="49"/>
      <c r="W6192" s="41"/>
      <c r="X6192" s="41"/>
      <c r="Y6192" s="41"/>
      <c r="AA6192" s="37" t="str">
        <f>IF($I6192&lt;&gt;"",VLOOKUP($I6192,'Valid Values - Search'!$R$4:$T$4719,3,FALSE),"")</f>
        <v/>
      </c>
      <c r="AB6192" s="37" t="str">
        <f>IF($I6192&lt;&gt;"",VLOOKUP($I6192,'Valid Values - Search'!$R$4:$S$4719,2,FALSE),"")</f>
        <v/>
      </c>
      <c r="AC6192" s="38" t="str">
        <f t="shared" si="96"/>
        <v/>
      </c>
      <c r="AD6192" s="38"/>
    </row>
    <row r="6193" spans="1:30">
      <c r="A6193" s="46"/>
      <c r="B6193" s="47"/>
      <c r="C6193" s="49"/>
      <c r="D6193" s="41"/>
      <c r="E6193" s="41"/>
      <c r="F6193" s="41"/>
      <c r="G6193" s="50" t="str">
        <f>IF(A6193&lt;&gt;"",CONCATENATE(A6193,":",YEAR(B6193),IF(MONTH(B6193)&gt;9,MONTH(B6193),CONCATENATE(0,MONTH(B6193))),IF(DAY(B6193)&gt;9,DAY(B6193),CONCATENATE(0,DAY(B6193))),IF(HOUR(C6193)&gt;9,HOUR(C6193),CONCATENATE(0,HOUR(C6193))),IF(MINUTE(C6193)&gt;9,MINUTE(C6193),CONCATENATE(0,MINUTE(C6193))),":",VLOOKUP(F6193,'Valid Values - Results'!$D$4:$F$12,3,FALSE)),"")</f>
        <v/>
      </c>
      <c r="H6193" s="41"/>
      <c r="I6193" s="41"/>
      <c r="J6193" s="41"/>
      <c r="K6193" s="41"/>
      <c r="L6193" s="41"/>
      <c r="M6193" s="92"/>
      <c r="N6193" s="41"/>
      <c r="O6193" s="41"/>
      <c r="P6193" s="41"/>
      <c r="Q6193" s="41"/>
      <c r="R6193" s="41"/>
      <c r="S6193" s="41"/>
      <c r="T6193" s="41"/>
      <c r="U6193" s="47"/>
      <c r="V6193" s="49"/>
      <c r="W6193" s="41"/>
      <c r="X6193" s="41"/>
      <c r="Y6193" s="41"/>
      <c r="AA6193" s="37" t="str">
        <f>IF($I6193&lt;&gt;"",VLOOKUP($I6193,'Valid Values - Search'!$R$4:$T$4719,3,FALSE),"")</f>
        <v/>
      </c>
      <c r="AB6193" s="37" t="str">
        <f>IF($I6193&lt;&gt;"",VLOOKUP($I6193,'Valid Values - Search'!$R$4:$S$4719,2,FALSE),"")</f>
        <v/>
      </c>
      <c r="AC6193" s="38" t="str">
        <f t="shared" si="96"/>
        <v/>
      </c>
      <c r="AD6193" s="38"/>
    </row>
    <row r="6194" spans="1:30">
      <c r="A6194" s="46"/>
      <c r="B6194" s="47"/>
      <c r="C6194" s="49"/>
      <c r="D6194" s="41"/>
      <c r="E6194" s="41"/>
      <c r="F6194" s="41"/>
      <c r="G6194" s="50" t="str">
        <f>IF(A6194&lt;&gt;"",CONCATENATE(A6194,":",YEAR(B6194),IF(MONTH(B6194)&gt;9,MONTH(B6194),CONCATENATE(0,MONTH(B6194))),IF(DAY(B6194)&gt;9,DAY(B6194),CONCATENATE(0,DAY(B6194))),IF(HOUR(C6194)&gt;9,HOUR(C6194),CONCATENATE(0,HOUR(C6194))),IF(MINUTE(C6194)&gt;9,MINUTE(C6194),CONCATENATE(0,MINUTE(C6194))),":",VLOOKUP(F6194,'Valid Values - Results'!$D$4:$F$12,3,FALSE)),"")</f>
        <v/>
      </c>
      <c r="H6194" s="41"/>
      <c r="I6194" s="41"/>
      <c r="J6194" s="41"/>
      <c r="K6194" s="41"/>
      <c r="L6194" s="41"/>
      <c r="M6194" s="92"/>
      <c r="N6194" s="41"/>
      <c r="O6194" s="41"/>
      <c r="P6194" s="41"/>
      <c r="Q6194" s="41"/>
      <c r="R6194" s="41"/>
      <c r="S6194" s="41"/>
      <c r="T6194" s="41"/>
      <c r="U6194" s="47"/>
      <c r="V6194" s="49"/>
      <c r="W6194" s="41"/>
      <c r="X6194" s="41"/>
      <c r="Y6194" s="41"/>
      <c r="AA6194" s="37" t="str">
        <f>IF($I6194&lt;&gt;"",VLOOKUP($I6194,'Valid Values - Search'!$R$4:$T$4719,3,FALSE),"")</f>
        <v/>
      </c>
      <c r="AB6194" s="37" t="str">
        <f>IF($I6194&lt;&gt;"",VLOOKUP($I6194,'Valid Values - Search'!$R$4:$S$4719,2,FALSE),"")</f>
        <v/>
      </c>
      <c r="AC6194" s="38" t="str">
        <f t="shared" si="96"/>
        <v/>
      </c>
      <c r="AD6194" s="38"/>
    </row>
    <row r="6195" spans="1:30">
      <c r="A6195" s="46"/>
      <c r="B6195" s="47"/>
      <c r="C6195" s="49"/>
      <c r="D6195" s="41"/>
      <c r="E6195" s="41"/>
      <c r="F6195" s="41"/>
      <c r="G6195" s="50" t="str">
        <f>IF(A6195&lt;&gt;"",CONCATENATE(A6195,":",YEAR(B6195),IF(MONTH(B6195)&gt;9,MONTH(B6195),CONCATENATE(0,MONTH(B6195))),IF(DAY(B6195)&gt;9,DAY(B6195),CONCATENATE(0,DAY(B6195))),IF(HOUR(C6195)&gt;9,HOUR(C6195),CONCATENATE(0,HOUR(C6195))),IF(MINUTE(C6195)&gt;9,MINUTE(C6195),CONCATENATE(0,MINUTE(C6195))),":",VLOOKUP(F6195,'Valid Values - Results'!$D$4:$F$12,3,FALSE)),"")</f>
        <v/>
      </c>
      <c r="H6195" s="41"/>
      <c r="I6195" s="41"/>
      <c r="J6195" s="41"/>
      <c r="K6195" s="41"/>
      <c r="L6195" s="41"/>
      <c r="M6195" s="92"/>
      <c r="N6195" s="41"/>
      <c r="O6195" s="41"/>
      <c r="P6195" s="41"/>
      <c r="Q6195" s="41"/>
      <c r="R6195" s="41"/>
      <c r="S6195" s="41"/>
      <c r="T6195" s="41"/>
      <c r="U6195" s="47"/>
      <c r="V6195" s="49"/>
      <c r="W6195" s="41"/>
      <c r="X6195" s="41"/>
      <c r="Y6195" s="41"/>
      <c r="AA6195" s="37" t="str">
        <f>IF($I6195&lt;&gt;"",VLOOKUP($I6195,'Valid Values - Search'!$R$4:$T$4719,3,FALSE),"")</f>
        <v/>
      </c>
      <c r="AB6195" s="37" t="str">
        <f>IF($I6195&lt;&gt;"",VLOOKUP($I6195,'Valid Values - Search'!$R$4:$S$4719,2,FALSE),"")</f>
        <v/>
      </c>
      <c r="AC6195" s="38" t="str">
        <f t="shared" si="96"/>
        <v/>
      </c>
      <c r="AD6195" s="38"/>
    </row>
    <row r="6196" spans="1:30">
      <c r="A6196" s="46"/>
      <c r="B6196" s="47"/>
      <c r="C6196" s="49"/>
      <c r="D6196" s="41"/>
      <c r="E6196" s="41"/>
      <c r="F6196" s="41"/>
      <c r="G6196" s="50" t="str">
        <f>IF(A6196&lt;&gt;"",CONCATENATE(A6196,":",YEAR(B6196),IF(MONTH(B6196)&gt;9,MONTH(B6196),CONCATENATE(0,MONTH(B6196))),IF(DAY(B6196)&gt;9,DAY(B6196),CONCATENATE(0,DAY(B6196))),IF(HOUR(C6196)&gt;9,HOUR(C6196),CONCATENATE(0,HOUR(C6196))),IF(MINUTE(C6196)&gt;9,MINUTE(C6196),CONCATENATE(0,MINUTE(C6196))),":",VLOOKUP(F6196,'Valid Values - Results'!$D$4:$F$12,3,FALSE)),"")</f>
        <v/>
      </c>
      <c r="H6196" s="41"/>
      <c r="I6196" s="41"/>
      <c r="J6196" s="41"/>
      <c r="K6196" s="41"/>
      <c r="L6196" s="41"/>
      <c r="M6196" s="92"/>
      <c r="N6196" s="41"/>
      <c r="O6196" s="41"/>
      <c r="P6196" s="41"/>
      <c r="Q6196" s="41"/>
      <c r="R6196" s="41"/>
      <c r="S6196" s="41"/>
      <c r="T6196" s="41"/>
      <c r="U6196" s="47"/>
      <c r="V6196" s="49"/>
      <c r="W6196" s="41"/>
      <c r="X6196" s="41"/>
      <c r="Y6196" s="41"/>
      <c r="AA6196" s="37" t="str">
        <f>IF($I6196&lt;&gt;"",VLOOKUP($I6196,'Valid Values - Search'!$R$4:$T$4719,3,FALSE),"")</f>
        <v/>
      </c>
      <c r="AB6196" s="37" t="str">
        <f>IF($I6196&lt;&gt;"",VLOOKUP($I6196,'Valid Values - Search'!$R$4:$S$4719,2,FALSE),"")</f>
        <v/>
      </c>
      <c r="AC6196" s="38" t="str">
        <f t="shared" si="96"/>
        <v/>
      </c>
      <c r="AD6196" s="38"/>
    </row>
    <row r="6197" spans="1:30">
      <c r="A6197" s="46"/>
      <c r="B6197" s="47"/>
      <c r="C6197" s="49"/>
      <c r="D6197" s="41"/>
      <c r="E6197" s="41"/>
      <c r="F6197" s="41"/>
      <c r="G6197" s="50" t="str">
        <f>IF(A6197&lt;&gt;"",CONCATENATE(A6197,":",YEAR(B6197),IF(MONTH(B6197)&gt;9,MONTH(B6197),CONCATENATE(0,MONTH(B6197))),IF(DAY(B6197)&gt;9,DAY(B6197),CONCATENATE(0,DAY(B6197))),IF(HOUR(C6197)&gt;9,HOUR(C6197),CONCATENATE(0,HOUR(C6197))),IF(MINUTE(C6197)&gt;9,MINUTE(C6197),CONCATENATE(0,MINUTE(C6197))),":",VLOOKUP(F6197,'Valid Values - Results'!$D$4:$F$12,3,FALSE)),"")</f>
        <v/>
      </c>
      <c r="H6197" s="41"/>
      <c r="I6197" s="41"/>
      <c r="J6197" s="41"/>
      <c r="K6197" s="41"/>
      <c r="L6197" s="41"/>
      <c r="M6197" s="92"/>
      <c r="N6197" s="41"/>
      <c r="O6197" s="41"/>
      <c r="P6197" s="41"/>
      <c r="Q6197" s="41"/>
      <c r="R6197" s="41"/>
      <c r="S6197" s="41"/>
      <c r="T6197" s="41"/>
      <c r="U6197" s="47"/>
      <c r="V6197" s="49"/>
      <c r="W6197" s="41"/>
      <c r="X6197" s="41"/>
      <c r="Y6197" s="41"/>
      <c r="AA6197" s="37" t="str">
        <f>IF($I6197&lt;&gt;"",VLOOKUP($I6197,'Valid Values - Search'!$R$4:$T$4719,3,FALSE),"")</f>
        <v/>
      </c>
      <c r="AB6197" s="37" t="str">
        <f>IF($I6197&lt;&gt;"",VLOOKUP($I6197,'Valid Values - Search'!$R$4:$S$4719,2,FALSE),"")</f>
        <v/>
      </c>
      <c r="AC6197" s="38" t="str">
        <f t="shared" si="96"/>
        <v/>
      </c>
      <c r="AD6197" s="38"/>
    </row>
    <row r="6198" spans="1:30">
      <c r="A6198" s="46"/>
      <c r="B6198" s="47"/>
      <c r="C6198" s="49"/>
      <c r="D6198" s="41"/>
      <c r="E6198" s="41"/>
      <c r="F6198" s="41"/>
      <c r="G6198" s="50" t="str">
        <f>IF(A6198&lt;&gt;"",CONCATENATE(A6198,":",YEAR(B6198),IF(MONTH(B6198)&gt;9,MONTH(B6198),CONCATENATE(0,MONTH(B6198))),IF(DAY(B6198)&gt;9,DAY(B6198),CONCATENATE(0,DAY(B6198))),IF(HOUR(C6198)&gt;9,HOUR(C6198),CONCATENATE(0,HOUR(C6198))),IF(MINUTE(C6198)&gt;9,MINUTE(C6198),CONCATENATE(0,MINUTE(C6198))),":",VLOOKUP(F6198,'Valid Values - Results'!$D$4:$F$12,3,FALSE)),"")</f>
        <v/>
      </c>
      <c r="H6198" s="41"/>
      <c r="I6198" s="41"/>
      <c r="J6198" s="41"/>
      <c r="K6198" s="41"/>
      <c r="L6198" s="41"/>
      <c r="M6198" s="92"/>
      <c r="N6198" s="41"/>
      <c r="O6198" s="41"/>
      <c r="P6198" s="41"/>
      <c r="Q6198" s="41"/>
      <c r="R6198" s="41"/>
      <c r="S6198" s="41"/>
      <c r="T6198" s="41"/>
      <c r="U6198" s="47"/>
      <c r="V6198" s="49"/>
      <c r="W6198" s="41"/>
      <c r="X6198" s="41"/>
      <c r="Y6198" s="41"/>
      <c r="AA6198" s="37" t="str">
        <f>IF($I6198&lt;&gt;"",VLOOKUP($I6198,'Valid Values - Search'!$R$4:$T$4719,3,FALSE),"")</f>
        <v/>
      </c>
      <c r="AB6198" s="37" t="str">
        <f>IF($I6198&lt;&gt;"",VLOOKUP($I6198,'Valid Values - Search'!$R$4:$S$4719,2,FALSE),"")</f>
        <v/>
      </c>
      <c r="AC6198" s="38" t="str">
        <f t="shared" si="96"/>
        <v/>
      </c>
      <c r="AD6198" s="38"/>
    </row>
    <row r="6199" spans="1:30">
      <c r="A6199" s="46"/>
      <c r="B6199" s="47"/>
      <c r="C6199" s="49"/>
      <c r="D6199" s="41"/>
      <c r="E6199" s="41"/>
      <c r="F6199" s="41"/>
      <c r="G6199" s="50" t="str">
        <f>IF(A6199&lt;&gt;"",CONCATENATE(A6199,":",YEAR(B6199),IF(MONTH(B6199)&gt;9,MONTH(B6199),CONCATENATE(0,MONTH(B6199))),IF(DAY(B6199)&gt;9,DAY(B6199),CONCATENATE(0,DAY(B6199))),IF(HOUR(C6199)&gt;9,HOUR(C6199),CONCATENATE(0,HOUR(C6199))),IF(MINUTE(C6199)&gt;9,MINUTE(C6199),CONCATENATE(0,MINUTE(C6199))),":",VLOOKUP(F6199,'Valid Values - Results'!$D$4:$F$12,3,FALSE)),"")</f>
        <v/>
      </c>
      <c r="H6199" s="41"/>
      <c r="I6199" s="41"/>
      <c r="J6199" s="41"/>
      <c r="K6199" s="41"/>
      <c r="L6199" s="41"/>
      <c r="M6199" s="92"/>
      <c r="N6199" s="41"/>
      <c r="O6199" s="41"/>
      <c r="P6199" s="41"/>
      <c r="Q6199" s="41"/>
      <c r="R6199" s="41"/>
      <c r="S6199" s="41"/>
      <c r="T6199" s="41"/>
      <c r="U6199" s="47"/>
      <c r="V6199" s="49"/>
      <c r="W6199" s="41"/>
      <c r="X6199" s="41"/>
      <c r="Y6199" s="41"/>
      <c r="AA6199" s="37" t="str">
        <f>IF($I6199&lt;&gt;"",VLOOKUP($I6199,'Valid Values - Search'!$R$4:$T$4719,3,FALSE),"")</f>
        <v/>
      </c>
      <c r="AB6199" s="37" t="str">
        <f>IF($I6199&lt;&gt;"",VLOOKUP($I6199,'Valid Values - Search'!$R$4:$S$4719,2,FALSE),"")</f>
        <v/>
      </c>
      <c r="AC6199" s="38" t="str">
        <f t="shared" si="96"/>
        <v/>
      </c>
      <c r="AD6199" s="38"/>
    </row>
    <row r="6200" spans="1:30">
      <c r="A6200" s="46"/>
      <c r="B6200" s="47"/>
      <c r="C6200" s="49"/>
      <c r="D6200" s="41"/>
      <c r="E6200" s="41"/>
      <c r="F6200" s="41"/>
      <c r="G6200" s="50" t="str">
        <f>IF(A6200&lt;&gt;"",CONCATENATE(A6200,":",YEAR(B6200),IF(MONTH(B6200)&gt;9,MONTH(B6200),CONCATENATE(0,MONTH(B6200))),IF(DAY(B6200)&gt;9,DAY(B6200),CONCATENATE(0,DAY(B6200))),IF(HOUR(C6200)&gt;9,HOUR(C6200),CONCATENATE(0,HOUR(C6200))),IF(MINUTE(C6200)&gt;9,MINUTE(C6200),CONCATENATE(0,MINUTE(C6200))),":",VLOOKUP(F6200,'Valid Values - Results'!$D$4:$F$12,3,FALSE)),"")</f>
        <v/>
      </c>
      <c r="H6200" s="41"/>
      <c r="I6200" s="41"/>
      <c r="J6200" s="41"/>
      <c r="K6200" s="41"/>
      <c r="L6200" s="41"/>
      <c r="M6200" s="92"/>
      <c r="N6200" s="41"/>
      <c r="O6200" s="41"/>
      <c r="P6200" s="41"/>
      <c r="Q6200" s="41"/>
      <c r="R6200" s="41"/>
      <c r="S6200" s="41"/>
      <c r="T6200" s="41"/>
      <c r="U6200" s="47"/>
      <c r="V6200" s="49"/>
      <c r="W6200" s="41"/>
      <c r="X6200" s="41"/>
      <c r="Y6200" s="41"/>
      <c r="AA6200" s="37" t="str">
        <f>IF($I6200&lt;&gt;"",VLOOKUP($I6200,'Valid Values - Search'!$R$4:$T$4719,3,FALSE),"")</f>
        <v/>
      </c>
      <c r="AB6200" s="37" t="str">
        <f>IF($I6200&lt;&gt;"",VLOOKUP($I6200,'Valid Values - Search'!$R$4:$S$4719,2,FALSE),"")</f>
        <v/>
      </c>
      <c r="AC6200" s="38" t="str">
        <f t="shared" si="96"/>
        <v/>
      </c>
      <c r="AD6200" s="38"/>
    </row>
    <row r="6201" spans="1:30">
      <c r="A6201" s="46"/>
      <c r="B6201" s="47"/>
      <c r="C6201" s="49"/>
      <c r="D6201" s="41"/>
      <c r="E6201" s="41"/>
      <c r="F6201" s="41"/>
      <c r="G6201" s="50" t="str">
        <f>IF(A6201&lt;&gt;"",CONCATENATE(A6201,":",YEAR(B6201),IF(MONTH(B6201)&gt;9,MONTH(B6201),CONCATENATE(0,MONTH(B6201))),IF(DAY(B6201)&gt;9,DAY(B6201),CONCATENATE(0,DAY(B6201))),IF(HOUR(C6201)&gt;9,HOUR(C6201),CONCATENATE(0,HOUR(C6201))),IF(MINUTE(C6201)&gt;9,MINUTE(C6201),CONCATENATE(0,MINUTE(C6201))),":",VLOOKUP(F6201,'Valid Values - Results'!$D$4:$F$12,3,FALSE)),"")</f>
        <v/>
      </c>
      <c r="H6201" s="41"/>
      <c r="I6201" s="41"/>
      <c r="J6201" s="41"/>
      <c r="K6201" s="41"/>
      <c r="L6201" s="41"/>
      <c r="M6201" s="92"/>
      <c r="N6201" s="41"/>
      <c r="O6201" s="41"/>
      <c r="P6201" s="41"/>
      <c r="Q6201" s="41"/>
      <c r="R6201" s="41"/>
      <c r="S6201" s="41"/>
      <c r="T6201" s="41"/>
      <c r="U6201" s="47"/>
      <c r="V6201" s="49"/>
      <c r="W6201" s="41"/>
      <c r="X6201" s="41"/>
      <c r="Y6201" s="41"/>
      <c r="AA6201" s="37" t="str">
        <f>IF($I6201&lt;&gt;"",VLOOKUP($I6201,'Valid Values - Search'!$R$4:$T$4719,3,FALSE),"")</f>
        <v/>
      </c>
      <c r="AB6201" s="37" t="str">
        <f>IF($I6201&lt;&gt;"",VLOOKUP($I6201,'Valid Values - Search'!$R$4:$S$4719,2,FALSE),"")</f>
        <v/>
      </c>
      <c r="AC6201" s="38" t="str">
        <f t="shared" si="96"/>
        <v/>
      </c>
      <c r="AD6201" s="38"/>
    </row>
    <row r="6202" spans="1:30">
      <c r="A6202" s="46"/>
      <c r="B6202" s="47"/>
      <c r="C6202" s="49"/>
      <c r="D6202" s="41"/>
      <c r="E6202" s="41"/>
      <c r="F6202" s="41"/>
      <c r="G6202" s="50" t="str">
        <f>IF(A6202&lt;&gt;"",CONCATENATE(A6202,":",YEAR(B6202),IF(MONTH(B6202)&gt;9,MONTH(B6202),CONCATENATE(0,MONTH(B6202))),IF(DAY(B6202)&gt;9,DAY(B6202),CONCATENATE(0,DAY(B6202))),IF(HOUR(C6202)&gt;9,HOUR(C6202),CONCATENATE(0,HOUR(C6202))),IF(MINUTE(C6202)&gt;9,MINUTE(C6202),CONCATENATE(0,MINUTE(C6202))),":",VLOOKUP(F6202,'Valid Values - Results'!$D$4:$F$12,3,FALSE)),"")</f>
        <v/>
      </c>
      <c r="H6202" s="41"/>
      <c r="I6202" s="41"/>
      <c r="J6202" s="41"/>
      <c r="K6202" s="41"/>
      <c r="L6202" s="41"/>
      <c r="M6202" s="92"/>
      <c r="N6202" s="41"/>
      <c r="O6202" s="41"/>
      <c r="P6202" s="41"/>
      <c r="Q6202" s="41"/>
      <c r="R6202" s="41"/>
      <c r="S6202" s="41"/>
      <c r="T6202" s="41"/>
      <c r="U6202" s="47"/>
      <c r="V6202" s="49"/>
      <c r="W6202" s="41"/>
      <c r="X6202" s="41"/>
      <c r="Y6202" s="41"/>
      <c r="AA6202" s="37" t="str">
        <f>IF($I6202&lt;&gt;"",VLOOKUP($I6202,'Valid Values - Search'!$R$4:$T$4719,3,FALSE),"")</f>
        <v/>
      </c>
      <c r="AB6202" s="37" t="str">
        <f>IF($I6202&lt;&gt;"",VLOOKUP($I6202,'Valid Values - Search'!$R$4:$S$4719,2,FALSE),"")</f>
        <v/>
      </c>
      <c r="AC6202" s="38" t="str">
        <f t="shared" si="96"/>
        <v/>
      </c>
      <c r="AD6202" s="38"/>
    </row>
    <row r="6203" spans="1:30">
      <c r="A6203" s="46"/>
      <c r="B6203" s="47"/>
      <c r="C6203" s="49"/>
      <c r="D6203" s="41"/>
      <c r="E6203" s="41"/>
      <c r="F6203" s="41"/>
      <c r="G6203" s="50" t="str">
        <f>IF(A6203&lt;&gt;"",CONCATENATE(A6203,":",YEAR(B6203),IF(MONTH(B6203)&gt;9,MONTH(B6203),CONCATENATE(0,MONTH(B6203))),IF(DAY(B6203)&gt;9,DAY(B6203),CONCATENATE(0,DAY(B6203))),IF(HOUR(C6203)&gt;9,HOUR(C6203),CONCATENATE(0,HOUR(C6203))),IF(MINUTE(C6203)&gt;9,MINUTE(C6203),CONCATENATE(0,MINUTE(C6203))),":",VLOOKUP(F6203,'Valid Values - Results'!$D$4:$F$12,3,FALSE)),"")</f>
        <v/>
      </c>
      <c r="H6203" s="41"/>
      <c r="I6203" s="41"/>
      <c r="J6203" s="41"/>
      <c r="K6203" s="41"/>
      <c r="L6203" s="41"/>
      <c r="M6203" s="92"/>
      <c r="N6203" s="41"/>
      <c r="O6203" s="41"/>
      <c r="P6203" s="41"/>
      <c r="Q6203" s="41"/>
      <c r="R6203" s="41"/>
      <c r="S6203" s="41"/>
      <c r="T6203" s="41"/>
      <c r="U6203" s="47"/>
      <c r="V6203" s="49"/>
      <c r="W6203" s="41"/>
      <c r="X6203" s="41"/>
      <c r="Y6203" s="41"/>
      <c r="AA6203" s="37" t="str">
        <f>IF($I6203&lt;&gt;"",VLOOKUP($I6203,'Valid Values - Search'!$R$4:$T$4719,3,FALSE),"")</f>
        <v/>
      </c>
      <c r="AB6203" s="37" t="str">
        <f>IF($I6203&lt;&gt;"",VLOOKUP($I6203,'Valid Values - Search'!$R$4:$S$4719,2,FALSE),"")</f>
        <v/>
      </c>
      <c r="AC6203" s="38" t="str">
        <f t="shared" si="96"/>
        <v/>
      </c>
      <c r="AD6203" s="38"/>
    </row>
    <row r="6204" spans="1:30">
      <c r="A6204" s="46"/>
      <c r="B6204" s="47"/>
      <c r="C6204" s="49"/>
      <c r="D6204" s="41"/>
      <c r="E6204" s="41"/>
      <c r="F6204" s="41"/>
      <c r="G6204" s="50" t="str">
        <f>IF(A6204&lt;&gt;"",CONCATENATE(A6204,":",YEAR(B6204),IF(MONTH(B6204)&gt;9,MONTH(B6204),CONCATENATE(0,MONTH(B6204))),IF(DAY(B6204)&gt;9,DAY(B6204),CONCATENATE(0,DAY(B6204))),IF(HOUR(C6204)&gt;9,HOUR(C6204),CONCATENATE(0,HOUR(C6204))),IF(MINUTE(C6204)&gt;9,MINUTE(C6204),CONCATENATE(0,MINUTE(C6204))),":",VLOOKUP(F6204,'Valid Values - Results'!$D$4:$F$12,3,FALSE)),"")</f>
        <v/>
      </c>
      <c r="H6204" s="41"/>
      <c r="I6204" s="41"/>
      <c r="J6204" s="41"/>
      <c r="K6204" s="41"/>
      <c r="L6204" s="41"/>
      <c r="M6204" s="92"/>
      <c r="N6204" s="41"/>
      <c r="O6204" s="41"/>
      <c r="P6204" s="41"/>
      <c r="Q6204" s="41"/>
      <c r="R6204" s="41"/>
      <c r="S6204" s="41"/>
      <c r="T6204" s="41"/>
      <c r="U6204" s="47"/>
      <c r="V6204" s="49"/>
      <c r="W6204" s="41"/>
      <c r="X6204" s="41"/>
      <c r="Y6204" s="41"/>
      <c r="AA6204" s="37" t="str">
        <f>IF($I6204&lt;&gt;"",VLOOKUP($I6204,'Valid Values - Search'!$R$4:$T$4719,3,FALSE),"")</f>
        <v/>
      </c>
      <c r="AB6204" s="37" t="str">
        <f>IF($I6204&lt;&gt;"",VLOOKUP($I6204,'Valid Values - Search'!$R$4:$S$4719,2,FALSE),"")</f>
        <v/>
      </c>
      <c r="AC6204" s="38" t="str">
        <f t="shared" si="96"/>
        <v/>
      </c>
      <c r="AD6204" s="38"/>
    </row>
    <row r="6205" spans="1:30">
      <c r="A6205" s="46"/>
      <c r="B6205" s="47"/>
      <c r="C6205" s="49"/>
      <c r="D6205" s="41"/>
      <c r="E6205" s="41"/>
      <c r="F6205" s="41"/>
      <c r="G6205" s="50" t="str">
        <f>IF(A6205&lt;&gt;"",CONCATENATE(A6205,":",YEAR(B6205),IF(MONTH(B6205)&gt;9,MONTH(B6205),CONCATENATE(0,MONTH(B6205))),IF(DAY(B6205)&gt;9,DAY(B6205),CONCATENATE(0,DAY(B6205))),IF(HOUR(C6205)&gt;9,HOUR(C6205),CONCATENATE(0,HOUR(C6205))),IF(MINUTE(C6205)&gt;9,MINUTE(C6205),CONCATENATE(0,MINUTE(C6205))),":",VLOOKUP(F6205,'Valid Values - Results'!$D$4:$F$12,3,FALSE)),"")</f>
        <v/>
      </c>
      <c r="H6205" s="41"/>
      <c r="I6205" s="41"/>
      <c r="J6205" s="41"/>
      <c r="K6205" s="41"/>
      <c r="L6205" s="41"/>
      <c r="M6205" s="92"/>
      <c r="N6205" s="41"/>
      <c r="O6205" s="41"/>
      <c r="P6205" s="41"/>
      <c r="Q6205" s="41"/>
      <c r="R6205" s="41"/>
      <c r="S6205" s="41"/>
      <c r="T6205" s="41"/>
      <c r="U6205" s="47"/>
      <c r="V6205" s="49"/>
      <c r="W6205" s="41"/>
      <c r="X6205" s="41"/>
      <c r="Y6205" s="41"/>
      <c r="AA6205" s="37" t="str">
        <f>IF($I6205&lt;&gt;"",VLOOKUP($I6205,'Valid Values - Search'!$R$4:$T$4719,3,FALSE),"")</f>
        <v/>
      </c>
      <c r="AB6205" s="37" t="str">
        <f>IF($I6205&lt;&gt;"",VLOOKUP($I6205,'Valid Values - Search'!$R$4:$S$4719,2,FALSE),"")</f>
        <v/>
      </c>
      <c r="AC6205" s="38" t="str">
        <f t="shared" si="96"/>
        <v/>
      </c>
      <c r="AD6205" s="38"/>
    </row>
    <row r="6206" spans="1:30">
      <c r="A6206" s="46"/>
      <c r="B6206" s="47"/>
      <c r="C6206" s="49"/>
      <c r="D6206" s="41"/>
      <c r="E6206" s="41"/>
      <c r="F6206" s="41"/>
      <c r="G6206" s="50" t="str">
        <f>IF(A6206&lt;&gt;"",CONCATENATE(A6206,":",YEAR(B6206),IF(MONTH(B6206)&gt;9,MONTH(B6206),CONCATENATE(0,MONTH(B6206))),IF(DAY(B6206)&gt;9,DAY(B6206),CONCATENATE(0,DAY(B6206))),IF(HOUR(C6206)&gt;9,HOUR(C6206),CONCATENATE(0,HOUR(C6206))),IF(MINUTE(C6206)&gt;9,MINUTE(C6206),CONCATENATE(0,MINUTE(C6206))),":",VLOOKUP(F6206,'Valid Values - Results'!$D$4:$F$12,3,FALSE)),"")</f>
        <v/>
      </c>
      <c r="H6206" s="41"/>
      <c r="I6206" s="41"/>
      <c r="J6206" s="41"/>
      <c r="K6206" s="41"/>
      <c r="L6206" s="41"/>
      <c r="M6206" s="92"/>
      <c r="N6206" s="41"/>
      <c r="O6206" s="41"/>
      <c r="P6206" s="41"/>
      <c r="Q6206" s="41"/>
      <c r="R6206" s="41"/>
      <c r="S6206" s="41"/>
      <c r="T6206" s="41"/>
      <c r="U6206" s="47"/>
      <c r="V6206" s="49"/>
      <c r="W6206" s="41"/>
      <c r="X6206" s="41"/>
      <c r="Y6206" s="41"/>
      <c r="AA6206" s="37" t="str">
        <f>IF($I6206&lt;&gt;"",VLOOKUP($I6206,'Valid Values - Search'!$R$4:$T$4719,3,FALSE),"")</f>
        <v/>
      </c>
      <c r="AB6206" s="37" t="str">
        <f>IF($I6206&lt;&gt;"",VLOOKUP($I6206,'Valid Values - Search'!$R$4:$S$4719,2,FALSE),"")</f>
        <v/>
      </c>
      <c r="AC6206" s="38" t="str">
        <f t="shared" si="96"/>
        <v/>
      </c>
      <c r="AD6206" s="38"/>
    </row>
    <row r="6207" spans="1:30">
      <c r="A6207" s="46"/>
      <c r="B6207" s="47"/>
      <c r="C6207" s="49"/>
      <c r="D6207" s="41"/>
      <c r="E6207" s="41"/>
      <c r="F6207" s="41"/>
      <c r="G6207" s="50" t="str">
        <f>IF(A6207&lt;&gt;"",CONCATENATE(A6207,":",YEAR(B6207),IF(MONTH(B6207)&gt;9,MONTH(B6207),CONCATENATE(0,MONTH(B6207))),IF(DAY(B6207)&gt;9,DAY(B6207),CONCATENATE(0,DAY(B6207))),IF(HOUR(C6207)&gt;9,HOUR(C6207),CONCATENATE(0,HOUR(C6207))),IF(MINUTE(C6207)&gt;9,MINUTE(C6207),CONCATENATE(0,MINUTE(C6207))),":",VLOOKUP(F6207,'Valid Values - Results'!$D$4:$F$12,3,FALSE)),"")</f>
        <v/>
      </c>
      <c r="H6207" s="41"/>
      <c r="I6207" s="41"/>
      <c r="J6207" s="41"/>
      <c r="K6207" s="41"/>
      <c r="L6207" s="41"/>
      <c r="M6207" s="92"/>
      <c r="N6207" s="41"/>
      <c r="O6207" s="41"/>
      <c r="P6207" s="41"/>
      <c r="Q6207" s="41"/>
      <c r="R6207" s="41"/>
      <c r="S6207" s="41"/>
      <c r="T6207" s="41"/>
      <c r="U6207" s="47"/>
      <c r="V6207" s="49"/>
      <c r="W6207" s="41"/>
      <c r="X6207" s="41"/>
      <c r="Y6207" s="41"/>
      <c r="AA6207" s="37" t="str">
        <f>IF($I6207&lt;&gt;"",VLOOKUP($I6207,'Valid Values - Search'!$R$4:$T$4719,3,FALSE),"")</f>
        <v/>
      </c>
      <c r="AB6207" s="37" t="str">
        <f>IF($I6207&lt;&gt;"",VLOOKUP($I6207,'Valid Values - Search'!$R$4:$S$4719,2,FALSE),"")</f>
        <v/>
      </c>
      <c r="AC6207" s="38" t="str">
        <f t="shared" si="96"/>
        <v/>
      </c>
      <c r="AD6207" s="38"/>
    </row>
    <row r="6208" spans="1:30">
      <c r="A6208" s="46"/>
      <c r="B6208" s="47"/>
      <c r="C6208" s="49"/>
      <c r="D6208" s="41"/>
      <c r="E6208" s="41"/>
      <c r="F6208" s="41"/>
      <c r="G6208" s="50" t="str">
        <f>IF(A6208&lt;&gt;"",CONCATENATE(A6208,":",YEAR(B6208),IF(MONTH(B6208)&gt;9,MONTH(B6208),CONCATENATE(0,MONTH(B6208))),IF(DAY(B6208)&gt;9,DAY(B6208),CONCATENATE(0,DAY(B6208))),IF(HOUR(C6208)&gt;9,HOUR(C6208),CONCATENATE(0,HOUR(C6208))),IF(MINUTE(C6208)&gt;9,MINUTE(C6208),CONCATENATE(0,MINUTE(C6208))),":",VLOOKUP(F6208,'Valid Values - Results'!$D$4:$F$12,3,FALSE)),"")</f>
        <v/>
      </c>
      <c r="H6208" s="41"/>
      <c r="I6208" s="41"/>
      <c r="J6208" s="41"/>
      <c r="K6208" s="41"/>
      <c r="L6208" s="41"/>
      <c r="M6208" s="92"/>
      <c r="N6208" s="41"/>
      <c r="O6208" s="41"/>
      <c r="P6208" s="41"/>
      <c r="Q6208" s="41"/>
      <c r="R6208" s="41"/>
      <c r="S6208" s="41"/>
      <c r="T6208" s="41"/>
      <c r="U6208" s="47"/>
      <c r="V6208" s="49"/>
      <c r="W6208" s="41"/>
      <c r="X6208" s="41"/>
      <c r="Y6208" s="41"/>
      <c r="AA6208" s="37" t="str">
        <f>IF($I6208&lt;&gt;"",VLOOKUP($I6208,'Valid Values - Search'!$R$4:$T$4719,3,FALSE),"")</f>
        <v/>
      </c>
      <c r="AB6208" s="37" t="str">
        <f>IF($I6208&lt;&gt;"",VLOOKUP($I6208,'Valid Values - Search'!$R$4:$S$4719,2,FALSE),"")</f>
        <v/>
      </c>
      <c r="AC6208" s="38" t="str">
        <f t="shared" si="96"/>
        <v/>
      </c>
      <c r="AD6208" s="38"/>
    </row>
    <row r="6209" spans="1:30">
      <c r="A6209" s="46"/>
      <c r="B6209" s="47"/>
      <c r="C6209" s="49"/>
      <c r="D6209" s="41"/>
      <c r="E6209" s="41"/>
      <c r="F6209" s="41"/>
      <c r="G6209" s="50" t="str">
        <f>IF(A6209&lt;&gt;"",CONCATENATE(A6209,":",YEAR(B6209),IF(MONTH(B6209)&gt;9,MONTH(B6209),CONCATENATE(0,MONTH(B6209))),IF(DAY(B6209)&gt;9,DAY(B6209),CONCATENATE(0,DAY(B6209))),IF(HOUR(C6209)&gt;9,HOUR(C6209),CONCATENATE(0,HOUR(C6209))),IF(MINUTE(C6209)&gt;9,MINUTE(C6209),CONCATENATE(0,MINUTE(C6209))),":",VLOOKUP(F6209,'Valid Values - Results'!$D$4:$F$12,3,FALSE)),"")</f>
        <v/>
      </c>
      <c r="H6209" s="41"/>
      <c r="I6209" s="41"/>
      <c r="J6209" s="41"/>
      <c r="K6209" s="41"/>
      <c r="L6209" s="41"/>
      <c r="M6209" s="92"/>
      <c r="N6209" s="41"/>
      <c r="O6209" s="41"/>
      <c r="P6209" s="41"/>
      <c r="Q6209" s="41"/>
      <c r="R6209" s="41"/>
      <c r="S6209" s="41"/>
      <c r="T6209" s="41"/>
      <c r="U6209" s="47"/>
      <c r="V6209" s="49"/>
      <c r="W6209" s="41"/>
      <c r="X6209" s="41"/>
      <c r="Y6209" s="41"/>
      <c r="AA6209" s="37" t="str">
        <f>IF($I6209&lt;&gt;"",VLOOKUP($I6209,'Valid Values - Search'!$R$4:$T$4719,3,FALSE),"")</f>
        <v/>
      </c>
      <c r="AB6209" s="37" t="str">
        <f>IF($I6209&lt;&gt;"",VLOOKUP($I6209,'Valid Values - Search'!$R$4:$S$4719,2,FALSE),"")</f>
        <v/>
      </c>
      <c r="AC6209" s="38" t="str">
        <f t="shared" si="96"/>
        <v/>
      </c>
      <c r="AD6209" s="38"/>
    </row>
    <row r="6210" spans="1:30">
      <c r="A6210" s="46"/>
      <c r="B6210" s="47"/>
      <c r="C6210" s="49"/>
      <c r="D6210" s="41"/>
      <c r="E6210" s="41"/>
      <c r="F6210" s="41"/>
      <c r="G6210" s="50" t="str">
        <f>IF(A6210&lt;&gt;"",CONCATENATE(A6210,":",YEAR(B6210),IF(MONTH(B6210)&gt;9,MONTH(B6210),CONCATENATE(0,MONTH(B6210))),IF(DAY(B6210)&gt;9,DAY(B6210),CONCATENATE(0,DAY(B6210))),IF(HOUR(C6210)&gt;9,HOUR(C6210),CONCATENATE(0,HOUR(C6210))),IF(MINUTE(C6210)&gt;9,MINUTE(C6210),CONCATENATE(0,MINUTE(C6210))),":",VLOOKUP(F6210,'Valid Values - Results'!$D$4:$F$12,3,FALSE)),"")</f>
        <v/>
      </c>
      <c r="H6210" s="41"/>
      <c r="I6210" s="41"/>
      <c r="J6210" s="41"/>
      <c r="K6210" s="41"/>
      <c r="L6210" s="41"/>
      <c r="M6210" s="92"/>
      <c r="N6210" s="41"/>
      <c r="O6210" s="41"/>
      <c r="P6210" s="41"/>
      <c r="Q6210" s="41"/>
      <c r="R6210" s="41"/>
      <c r="S6210" s="41"/>
      <c r="T6210" s="41"/>
      <c r="U6210" s="47"/>
      <c r="V6210" s="49"/>
      <c r="W6210" s="41"/>
      <c r="X6210" s="41"/>
      <c r="Y6210" s="41"/>
      <c r="AA6210" s="37" t="str">
        <f>IF($I6210&lt;&gt;"",VLOOKUP($I6210,'Valid Values - Search'!$R$4:$T$4719,3,FALSE),"")</f>
        <v/>
      </c>
      <c r="AB6210" s="37" t="str">
        <f>IF($I6210&lt;&gt;"",VLOOKUP($I6210,'Valid Values - Search'!$R$4:$S$4719,2,FALSE),"")</f>
        <v/>
      </c>
      <c r="AC6210" s="38" t="str">
        <f t="shared" ref="AC6210:AC6273" si="97">IF($V6210&lt;&gt;"",$D6210,"")</f>
        <v/>
      </c>
      <c r="AD6210" s="38"/>
    </row>
    <row r="6211" spans="1:30">
      <c r="A6211" s="46"/>
      <c r="B6211" s="47"/>
      <c r="C6211" s="49"/>
      <c r="D6211" s="41"/>
      <c r="E6211" s="41"/>
      <c r="F6211" s="41"/>
      <c r="G6211" s="50" t="str">
        <f>IF(A6211&lt;&gt;"",CONCATENATE(A6211,":",YEAR(B6211),IF(MONTH(B6211)&gt;9,MONTH(B6211),CONCATENATE(0,MONTH(B6211))),IF(DAY(B6211)&gt;9,DAY(B6211),CONCATENATE(0,DAY(B6211))),IF(HOUR(C6211)&gt;9,HOUR(C6211),CONCATENATE(0,HOUR(C6211))),IF(MINUTE(C6211)&gt;9,MINUTE(C6211),CONCATENATE(0,MINUTE(C6211))),":",VLOOKUP(F6211,'Valid Values - Results'!$D$4:$F$12,3,FALSE)),"")</f>
        <v/>
      </c>
      <c r="H6211" s="41"/>
      <c r="I6211" s="41"/>
      <c r="J6211" s="41"/>
      <c r="K6211" s="41"/>
      <c r="L6211" s="41"/>
      <c r="M6211" s="92"/>
      <c r="N6211" s="41"/>
      <c r="O6211" s="41"/>
      <c r="P6211" s="41"/>
      <c r="Q6211" s="41"/>
      <c r="R6211" s="41"/>
      <c r="S6211" s="41"/>
      <c r="T6211" s="41"/>
      <c r="U6211" s="47"/>
      <c r="V6211" s="49"/>
      <c r="W6211" s="41"/>
      <c r="X6211" s="41"/>
      <c r="Y6211" s="41"/>
      <c r="AA6211" s="37" t="str">
        <f>IF($I6211&lt;&gt;"",VLOOKUP($I6211,'Valid Values - Search'!$R$4:$T$4719,3,FALSE),"")</f>
        <v/>
      </c>
      <c r="AB6211" s="37" t="str">
        <f>IF($I6211&lt;&gt;"",VLOOKUP($I6211,'Valid Values - Search'!$R$4:$S$4719,2,FALSE),"")</f>
        <v/>
      </c>
      <c r="AC6211" s="38" t="str">
        <f t="shared" si="97"/>
        <v/>
      </c>
      <c r="AD6211" s="38"/>
    </row>
    <row r="6212" spans="1:30">
      <c r="A6212" s="46"/>
      <c r="B6212" s="47"/>
      <c r="C6212" s="49"/>
      <c r="D6212" s="41"/>
      <c r="E6212" s="41"/>
      <c r="F6212" s="41"/>
      <c r="G6212" s="50" t="str">
        <f>IF(A6212&lt;&gt;"",CONCATENATE(A6212,":",YEAR(B6212),IF(MONTH(B6212)&gt;9,MONTH(B6212),CONCATENATE(0,MONTH(B6212))),IF(DAY(B6212)&gt;9,DAY(B6212),CONCATENATE(0,DAY(B6212))),IF(HOUR(C6212)&gt;9,HOUR(C6212),CONCATENATE(0,HOUR(C6212))),IF(MINUTE(C6212)&gt;9,MINUTE(C6212),CONCATENATE(0,MINUTE(C6212))),":",VLOOKUP(F6212,'Valid Values - Results'!$D$4:$F$12,3,FALSE)),"")</f>
        <v/>
      </c>
      <c r="H6212" s="41"/>
      <c r="I6212" s="41"/>
      <c r="J6212" s="41"/>
      <c r="K6212" s="41"/>
      <c r="L6212" s="41"/>
      <c r="M6212" s="92"/>
      <c r="N6212" s="41"/>
      <c r="O6212" s="41"/>
      <c r="P6212" s="41"/>
      <c r="Q6212" s="41"/>
      <c r="R6212" s="41"/>
      <c r="S6212" s="41"/>
      <c r="T6212" s="41"/>
      <c r="U6212" s="47"/>
      <c r="V6212" s="49"/>
      <c r="W6212" s="41"/>
      <c r="X6212" s="41"/>
      <c r="Y6212" s="41"/>
      <c r="AA6212" s="37" t="str">
        <f>IF($I6212&lt;&gt;"",VLOOKUP($I6212,'Valid Values - Search'!$R$4:$T$4719,3,FALSE),"")</f>
        <v/>
      </c>
      <c r="AB6212" s="37" t="str">
        <f>IF($I6212&lt;&gt;"",VLOOKUP($I6212,'Valid Values - Search'!$R$4:$S$4719,2,FALSE),"")</f>
        <v/>
      </c>
      <c r="AC6212" s="38" t="str">
        <f t="shared" si="97"/>
        <v/>
      </c>
      <c r="AD6212" s="38"/>
    </row>
    <row r="6213" spans="1:30">
      <c r="A6213" s="46"/>
      <c r="B6213" s="47"/>
      <c r="C6213" s="49"/>
      <c r="D6213" s="41"/>
      <c r="E6213" s="41"/>
      <c r="F6213" s="41"/>
      <c r="G6213" s="50" t="str">
        <f>IF(A6213&lt;&gt;"",CONCATENATE(A6213,":",YEAR(B6213),IF(MONTH(B6213)&gt;9,MONTH(B6213),CONCATENATE(0,MONTH(B6213))),IF(DAY(B6213)&gt;9,DAY(B6213),CONCATENATE(0,DAY(B6213))),IF(HOUR(C6213)&gt;9,HOUR(C6213),CONCATENATE(0,HOUR(C6213))),IF(MINUTE(C6213)&gt;9,MINUTE(C6213),CONCATENATE(0,MINUTE(C6213))),":",VLOOKUP(F6213,'Valid Values - Results'!$D$4:$F$12,3,FALSE)),"")</f>
        <v/>
      </c>
      <c r="H6213" s="41"/>
      <c r="I6213" s="41"/>
      <c r="J6213" s="41"/>
      <c r="K6213" s="41"/>
      <c r="L6213" s="41"/>
      <c r="M6213" s="92"/>
      <c r="N6213" s="41"/>
      <c r="O6213" s="41"/>
      <c r="P6213" s="41"/>
      <c r="Q6213" s="41"/>
      <c r="R6213" s="41"/>
      <c r="S6213" s="41"/>
      <c r="T6213" s="41"/>
      <c r="U6213" s="47"/>
      <c r="V6213" s="49"/>
      <c r="W6213" s="41"/>
      <c r="X6213" s="41"/>
      <c r="Y6213" s="41"/>
      <c r="AA6213" s="37" t="str">
        <f>IF($I6213&lt;&gt;"",VLOOKUP($I6213,'Valid Values - Search'!$R$4:$T$4719,3,FALSE),"")</f>
        <v/>
      </c>
      <c r="AB6213" s="37" t="str">
        <f>IF($I6213&lt;&gt;"",VLOOKUP($I6213,'Valid Values - Search'!$R$4:$S$4719,2,FALSE),"")</f>
        <v/>
      </c>
      <c r="AC6213" s="38" t="str">
        <f t="shared" si="97"/>
        <v/>
      </c>
      <c r="AD6213" s="38"/>
    </row>
    <row r="6214" spans="1:30">
      <c r="A6214" s="46"/>
      <c r="B6214" s="47"/>
      <c r="C6214" s="49"/>
      <c r="D6214" s="41"/>
      <c r="E6214" s="41"/>
      <c r="F6214" s="41"/>
      <c r="G6214" s="50" t="str">
        <f>IF(A6214&lt;&gt;"",CONCATENATE(A6214,":",YEAR(B6214),IF(MONTH(B6214)&gt;9,MONTH(B6214),CONCATENATE(0,MONTH(B6214))),IF(DAY(B6214)&gt;9,DAY(B6214),CONCATENATE(0,DAY(B6214))),IF(HOUR(C6214)&gt;9,HOUR(C6214),CONCATENATE(0,HOUR(C6214))),IF(MINUTE(C6214)&gt;9,MINUTE(C6214),CONCATENATE(0,MINUTE(C6214))),":",VLOOKUP(F6214,'Valid Values - Results'!$D$4:$F$12,3,FALSE)),"")</f>
        <v/>
      </c>
      <c r="H6214" s="41"/>
      <c r="I6214" s="41"/>
      <c r="J6214" s="41"/>
      <c r="K6214" s="41"/>
      <c r="L6214" s="41"/>
      <c r="M6214" s="92"/>
      <c r="N6214" s="41"/>
      <c r="O6214" s="41"/>
      <c r="P6214" s="41"/>
      <c r="Q6214" s="41"/>
      <c r="R6214" s="41"/>
      <c r="S6214" s="41"/>
      <c r="T6214" s="41"/>
      <c r="U6214" s="47"/>
      <c r="V6214" s="49"/>
      <c r="W6214" s="41"/>
      <c r="X6214" s="41"/>
      <c r="Y6214" s="41"/>
      <c r="AA6214" s="37" t="str">
        <f>IF($I6214&lt;&gt;"",VLOOKUP($I6214,'Valid Values - Search'!$R$4:$T$4719,3,FALSE),"")</f>
        <v/>
      </c>
      <c r="AB6214" s="37" t="str">
        <f>IF($I6214&lt;&gt;"",VLOOKUP($I6214,'Valid Values - Search'!$R$4:$S$4719,2,FALSE),"")</f>
        <v/>
      </c>
      <c r="AC6214" s="38" t="str">
        <f t="shared" si="97"/>
        <v/>
      </c>
      <c r="AD6214" s="38"/>
    </row>
    <row r="6215" spans="1:30">
      <c r="A6215" s="46"/>
      <c r="B6215" s="47"/>
      <c r="C6215" s="49"/>
      <c r="D6215" s="41"/>
      <c r="E6215" s="41"/>
      <c r="F6215" s="41"/>
      <c r="G6215" s="50" t="str">
        <f>IF(A6215&lt;&gt;"",CONCATENATE(A6215,":",YEAR(B6215),IF(MONTH(B6215)&gt;9,MONTH(B6215),CONCATENATE(0,MONTH(B6215))),IF(DAY(B6215)&gt;9,DAY(B6215),CONCATENATE(0,DAY(B6215))),IF(HOUR(C6215)&gt;9,HOUR(C6215),CONCATENATE(0,HOUR(C6215))),IF(MINUTE(C6215)&gt;9,MINUTE(C6215),CONCATENATE(0,MINUTE(C6215))),":",VLOOKUP(F6215,'Valid Values - Results'!$D$4:$F$12,3,FALSE)),"")</f>
        <v/>
      </c>
      <c r="H6215" s="41"/>
      <c r="I6215" s="41"/>
      <c r="J6215" s="41"/>
      <c r="K6215" s="41"/>
      <c r="L6215" s="41"/>
      <c r="M6215" s="92"/>
      <c r="N6215" s="41"/>
      <c r="O6215" s="41"/>
      <c r="P6215" s="41"/>
      <c r="Q6215" s="41"/>
      <c r="R6215" s="41"/>
      <c r="S6215" s="41"/>
      <c r="T6215" s="41"/>
      <c r="U6215" s="47"/>
      <c r="V6215" s="49"/>
      <c r="W6215" s="41"/>
      <c r="X6215" s="41"/>
      <c r="Y6215" s="41"/>
      <c r="AA6215" s="37" t="str">
        <f>IF($I6215&lt;&gt;"",VLOOKUP($I6215,'Valid Values - Search'!$R$4:$T$4719,3,FALSE),"")</f>
        <v/>
      </c>
      <c r="AB6215" s="37" t="str">
        <f>IF($I6215&lt;&gt;"",VLOOKUP($I6215,'Valid Values - Search'!$R$4:$S$4719,2,FALSE),"")</f>
        <v/>
      </c>
      <c r="AC6215" s="38" t="str">
        <f t="shared" si="97"/>
        <v/>
      </c>
      <c r="AD6215" s="38"/>
    </row>
    <row r="6216" spans="1:30">
      <c r="A6216" s="46"/>
      <c r="B6216" s="47"/>
      <c r="C6216" s="49"/>
      <c r="D6216" s="41"/>
      <c r="E6216" s="41"/>
      <c r="F6216" s="41"/>
      <c r="G6216" s="50" t="str">
        <f>IF(A6216&lt;&gt;"",CONCATENATE(A6216,":",YEAR(B6216),IF(MONTH(B6216)&gt;9,MONTH(B6216),CONCATENATE(0,MONTH(B6216))),IF(DAY(B6216)&gt;9,DAY(B6216),CONCATENATE(0,DAY(B6216))),IF(HOUR(C6216)&gt;9,HOUR(C6216),CONCATENATE(0,HOUR(C6216))),IF(MINUTE(C6216)&gt;9,MINUTE(C6216),CONCATENATE(0,MINUTE(C6216))),":",VLOOKUP(F6216,'Valid Values - Results'!$D$4:$F$12,3,FALSE)),"")</f>
        <v/>
      </c>
      <c r="H6216" s="41"/>
      <c r="I6216" s="41"/>
      <c r="J6216" s="41"/>
      <c r="K6216" s="41"/>
      <c r="L6216" s="41"/>
      <c r="M6216" s="92"/>
      <c r="N6216" s="41"/>
      <c r="O6216" s="41"/>
      <c r="P6216" s="41"/>
      <c r="Q6216" s="41"/>
      <c r="R6216" s="41"/>
      <c r="S6216" s="41"/>
      <c r="T6216" s="41"/>
      <c r="U6216" s="47"/>
      <c r="V6216" s="49"/>
      <c r="W6216" s="41"/>
      <c r="X6216" s="41"/>
      <c r="Y6216" s="41"/>
      <c r="AA6216" s="37" t="str">
        <f>IF($I6216&lt;&gt;"",VLOOKUP($I6216,'Valid Values - Search'!$R$4:$T$4719,3,FALSE),"")</f>
        <v/>
      </c>
      <c r="AB6216" s="37" t="str">
        <f>IF($I6216&lt;&gt;"",VLOOKUP($I6216,'Valid Values - Search'!$R$4:$S$4719,2,FALSE),"")</f>
        <v/>
      </c>
      <c r="AC6216" s="38" t="str">
        <f t="shared" si="97"/>
        <v/>
      </c>
      <c r="AD6216" s="38"/>
    </row>
    <row r="6217" spans="1:30">
      <c r="A6217" s="46"/>
      <c r="B6217" s="47"/>
      <c r="C6217" s="49"/>
      <c r="D6217" s="41"/>
      <c r="E6217" s="41"/>
      <c r="F6217" s="41"/>
      <c r="G6217" s="50" t="str">
        <f>IF(A6217&lt;&gt;"",CONCATENATE(A6217,":",YEAR(B6217),IF(MONTH(B6217)&gt;9,MONTH(B6217),CONCATENATE(0,MONTH(B6217))),IF(DAY(B6217)&gt;9,DAY(B6217),CONCATENATE(0,DAY(B6217))),IF(HOUR(C6217)&gt;9,HOUR(C6217),CONCATENATE(0,HOUR(C6217))),IF(MINUTE(C6217)&gt;9,MINUTE(C6217),CONCATENATE(0,MINUTE(C6217))),":",VLOOKUP(F6217,'Valid Values - Results'!$D$4:$F$12,3,FALSE)),"")</f>
        <v/>
      </c>
      <c r="H6217" s="41"/>
      <c r="I6217" s="41"/>
      <c r="J6217" s="41"/>
      <c r="K6217" s="41"/>
      <c r="L6217" s="41"/>
      <c r="M6217" s="92"/>
      <c r="N6217" s="41"/>
      <c r="O6217" s="41"/>
      <c r="P6217" s="41"/>
      <c r="Q6217" s="41"/>
      <c r="R6217" s="41"/>
      <c r="S6217" s="41"/>
      <c r="T6217" s="41"/>
      <c r="U6217" s="47"/>
      <c r="V6217" s="49"/>
      <c r="W6217" s="41"/>
      <c r="X6217" s="41"/>
      <c r="Y6217" s="41"/>
      <c r="AA6217" s="37" t="str">
        <f>IF($I6217&lt;&gt;"",VLOOKUP($I6217,'Valid Values - Search'!$R$4:$T$4719,3,FALSE),"")</f>
        <v/>
      </c>
      <c r="AB6217" s="37" t="str">
        <f>IF($I6217&lt;&gt;"",VLOOKUP($I6217,'Valid Values - Search'!$R$4:$S$4719,2,FALSE),"")</f>
        <v/>
      </c>
      <c r="AC6217" s="38" t="str">
        <f t="shared" si="97"/>
        <v/>
      </c>
      <c r="AD6217" s="38"/>
    </row>
    <row r="6218" spans="1:30">
      <c r="A6218" s="46"/>
      <c r="B6218" s="47"/>
      <c r="C6218" s="49"/>
      <c r="D6218" s="41"/>
      <c r="E6218" s="41"/>
      <c r="F6218" s="41"/>
      <c r="G6218" s="50" t="str">
        <f>IF(A6218&lt;&gt;"",CONCATENATE(A6218,":",YEAR(B6218),IF(MONTH(B6218)&gt;9,MONTH(B6218),CONCATENATE(0,MONTH(B6218))),IF(DAY(B6218)&gt;9,DAY(B6218),CONCATENATE(0,DAY(B6218))),IF(HOUR(C6218)&gt;9,HOUR(C6218),CONCATENATE(0,HOUR(C6218))),IF(MINUTE(C6218)&gt;9,MINUTE(C6218),CONCATENATE(0,MINUTE(C6218))),":",VLOOKUP(F6218,'Valid Values - Results'!$D$4:$F$12,3,FALSE)),"")</f>
        <v/>
      </c>
      <c r="H6218" s="41"/>
      <c r="I6218" s="41"/>
      <c r="J6218" s="41"/>
      <c r="K6218" s="41"/>
      <c r="L6218" s="41"/>
      <c r="M6218" s="92"/>
      <c r="N6218" s="41"/>
      <c r="O6218" s="41"/>
      <c r="P6218" s="41"/>
      <c r="Q6218" s="41"/>
      <c r="R6218" s="41"/>
      <c r="S6218" s="41"/>
      <c r="T6218" s="41"/>
      <c r="U6218" s="47"/>
      <c r="V6218" s="49"/>
      <c r="W6218" s="41"/>
      <c r="X6218" s="41"/>
      <c r="Y6218" s="41"/>
      <c r="AA6218" s="37" t="str">
        <f>IF($I6218&lt;&gt;"",VLOOKUP($I6218,'Valid Values - Search'!$R$4:$T$4719,3,FALSE),"")</f>
        <v/>
      </c>
      <c r="AB6218" s="37" t="str">
        <f>IF($I6218&lt;&gt;"",VLOOKUP($I6218,'Valid Values - Search'!$R$4:$S$4719,2,FALSE),"")</f>
        <v/>
      </c>
      <c r="AC6218" s="38" t="str">
        <f t="shared" si="97"/>
        <v/>
      </c>
      <c r="AD6218" s="38"/>
    </row>
    <row r="6219" spans="1:30">
      <c r="A6219" s="46"/>
      <c r="B6219" s="47"/>
      <c r="C6219" s="49"/>
      <c r="D6219" s="41"/>
      <c r="E6219" s="41"/>
      <c r="F6219" s="41"/>
      <c r="G6219" s="50" t="str">
        <f>IF(A6219&lt;&gt;"",CONCATENATE(A6219,":",YEAR(B6219),IF(MONTH(B6219)&gt;9,MONTH(B6219),CONCATENATE(0,MONTH(B6219))),IF(DAY(B6219)&gt;9,DAY(B6219),CONCATENATE(0,DAY(B6219))),IF(HOUR(C6219)&gt;9,HOUR(C6219),CONCATENATE(0,HOUR(C6219))),IF(MINUTE(C6219)&gt;9,MINUTE(C6219),CONCATENATE(0,MINUTE(C6219))),":",VLOOKUP(F6219,'Valid Values - Results'!$D$4:$F$12,3,FALSE)),"")</f>
        <v/>
      </c>
      <c r="H6219" s="41"/>
      <c r="I6219" s="41"/>
      <c r="J6219" s="41"/>
      <c r="K6219" s="41"/>
      <c r="L6219" s="41"/>
      <c r="M6219" s="92"/>
      <c r="N6219" s="41"/>
      <c r="O6219" s="41"/>
      <c r="P6219" s="41"/>
      <c r="Q6219" s="41"/>
      <c r="R6219" s="41"/>
      <c r="S6219" s="41"/>
      <c r="T6219" s="41"/>
      <c r="U6219" s="47"/>
      <c r="V6219" s="49"/>
      <c r="W6219" s="41"/>
      <c r="X6219" s="41"/>
      <c r="Y6219" s="41"/>
      <c r="AA6219" s="37" t="str">
        <f>IF($I6219&lt;&gt;"",VLOOKUP($I6219,'Valid Values - Search'!$R$4:$T$4719,3,FALSE),"")</f>
        <v/>
      </c>
      <c r="AB6219" s="37" t="str">
        <f>IF($I6219&lt;&gt;"",VLOOKUP($I6219,'Valid Values - Search'!$R$4:$S$4719,2,FALSE),"")</f>
        <v/>
      </c>
      <c r="AC6219" s="38" t="str">
        <f t="shared" si="97"/>
        <v/>
      </c>
      <c r="AD6219" s="38"/>
    </row>
    <row r="6220" spans="1:30">
      <c r="A6220" s="46"/>
      <c r="B6220" s="47"/>
      <c r="C6220" s="49"/>
      <c r="D6220" s="41"/>
      <c r="E6220" s="41"/>
      <c r="F6220" s="41"/>
      <c r="G6220" s="50" t="str">
        <f>IF(A6220&lt;&gt;"",CONCATENATE(A6220,":",YEAR(B6220),IF(MONTH(B6220)&gt;9,MONTH(B6220),CONCATENATE(0,MONTH(B6220))),IF(DAY(B6220)&gt;9,DAY(B6220),CONCATENATE(0,DAY(B6220))),IF(HOUR(C6220)&gt;9,HOUR(C6220),CONCATENATE(0,HOUR(C6220))),IF(MINUTE(C6220)&gt;9,MINUTE(C6220),CONCATENATE(0,MINUTE(C6220))),":",VLOOKUP(F6220,'Valid Values - Results'!$D$4:$F$12,3,FALSE)),"")</f>
        <v/>
      </c>
      <c r="H6220" s="41"/>
      <c r="I6220" s="41"/>
      <c r="J6220" s="41"/>
      <c r="K6220" s="41"/>
      <c r="L6220" s="41"/>
      <c r="M6220" s="92"/>
      <c r="N6220" s="41"/>
      <c r="O6220" s="41"/>
      <c r="P6220" s="41"/>
      <c r="Q6220" s="41"/>
      <c r="R6220" s="41"/>
      <c r="S6220" s="41"/>
      <c r="T6220" s="41"/>
      <c r="U6220" s="47"/>
      <c r="V6220" s="49"/>
      <c r="W6220" s="41"/>
      <c r="X6220" s="41"/>
      <c r="Y6220" s="41"/>
      <c r="AA6220" s="37" t="str">
        <f>IF($I6220&lt;&gt;"",VLOOKUP($I6220,'Valid Values - Search'!$R$4:$T$4719,3,FALSE),"")</f>
        <v/>
      </c>
      <c r="AB6220" s="37" t="str">
        <f>IF($I6220&lt;&gt;"",VLOOKUP($I6220,'Valid Values - Search'!$R$4:$S$4719,2,FALSE),"")</f>
        <v/>
      </c>
      <c r="AC6220" s="38" t="str">
        <f t="shared" si="97"/>
        <v/>
      </c>
      <c r="AD6220" s="38"/>
    </row>
    <row r="6221" spans="1:30">
      <c r="A6221" s="46"/>
      <c r="B6221" s="47"/>
      <c r="C6221" s="49"/>
      <c r="D6221" s="41"/>
      <c r="E6221" s="41"/>
      <c r="F6221" s="41"/>
      <c r="G6221" s="50" t="str">
        <f>IF(A6221&lt;&gt;"",CONCATENATE(A6221,":",YEAR(B6221),IF(MONTH(B6221)&gt;9,MONTH(B6221),CONCATENATE(0,MONTH(B6221))),IF(DAY(B6221)&gt;9,DAY(B6221),CONCATENATE(0,DAY(B6221))),IF(HOUR(C6221)&gt;9,HOUR(C6221),CONCATENATE(0,HOUR(C6221))),IF(MINUTE(C6221)&gt;9,MINUTE(C6221),CONCATENATE(0,MINUTE(C6221))),":",VLOOKUP(F6221,'Valid Values - Results'!$D$4:$F$12,3,FALSE)),"")</f>
        <v/>
      </c>
      <c r="H6221" s="41"/>
      <c r="I6221" s="41"/>
      <c r="J6221" s="41"/>
      <c r="K6221" s="41"/>
      <c r="L6221" s="41"/>
      <c r="M6221" s="92"/>
      <c r="N6221" s="41"/>
      <c r="O6221" s="41"/>
      <c r="P6221" s="41"/>
      <c r="Q6221" s="41"/>
      <c r="R6221" s="41"/>
      <c r="S6221" s="41"/>
      <c r="T6221" s="41"/>
      <c r="U6221" s="47"/>
      <c r="V6221" s="49"/>
      <c r="W6221" s="41"/>
      <c r="X6221" s="41"/>
      <c r="Y6221" s="41"/>
      <c r="AA6221" s="37" t="str">
        <f>IF($I6221&lt;&gt;"",VLOOKUP($I6221,'Valid Values - Search'!$R$4:$T$4719,3,FALSE),"")</f>
        <v/>
      </c>
      <c r="AB6221" s="37" t="str">
        <f>IF($I6221&lt;&gt;"",VLOOKUP($I6221,'Valid Values - Search'!$R$4:$S$4719,2,FALSE),"")</f>
        <v/>
      </c>
      <c r="AC6221" s="38" t="str">
        <f t="shared" si="97"/>
        <v/>
      </c>
      <c r="AD6221" s="38"/>
    </row>
    <row r="6222" spans="1:30">
      <c r="A6222" s="46"/>
      <c r="B6222" s="47"/>
      <c r="C6222" s="49"/>
      <c r="D6222" s="41"/>
      <c r="E6222" s="41"/>
      <c r="F6222" s="41"/>
      <c r="G6222" s="50" t="str">
        <f>IF(A6222&lt;&gt;"",CONCATENATE(A6222,":",YEAR(B6222),IF(MONTH(B6222)&gt;9,MONTH(B6222),CONCATENATE(0,MONTH(B6222))),IF(DAY(B6222)&gt;9,DAY(B6222),CONCATENATE(0,DAY(B6222))),IF(HOUR(C6222)&gt;9,HOUR(C6222),CONCATENATE(0,HOUR(C6222))),IF(MINUTE(C6222)&gt;9,MINUTE(C6222),CONCATENATE(0,MINUTE(C6222))),":",VLOOKUP(F6222,'Valid Values - Results'!$D$4:$F$12,3,FALSE)),"")</f>
        <v/>
      </c>
      <c r="H6222" s="41"/>
      <c r="I6222" s="41"/>
      <c r="J6222" s="41"/>
      <c r="K6222" s="41"/>
      <c r="L6222" s="41"/>
      <c r="M6222" s="92"/>
      <c r="N6222" s="41"/>
      <c r="O6222" s="41"/>
      <c r="P6222" s="41"/>
      <c r="Q6222" s="41"/>
      <c r="R6222" s="41"/>
      <c r="S6222" s="41"/>
      <c r="T6222" s="41"/>
      <c r="U6222" s="47"/>
      <c r="V6222" s="49"/>
      <c r="W6222" s="41"/>
      <c r="X6222" s="41"/>
      <c r="Y6222" s="41"/>
      <c r="AA6222" s="37" t="str">
        <f>IF($I6222&lt;&gt;"",VLOOKUP($I6222,'Valid Values - Search'!$R$4:$T$4719,3,FALSE),"")</f>
        <v/>
      </c>
      <c r="AB6222" s="37" t="str">
        <f>IF($I6222&lt;&gt;"",VLOOKUP($I6222,'Valid Values - Search'!$R$4:$S$4719,2,FALSE),"")</f>
        <v/>
      </c>
      <c r="AC6222" s="38" t="str">
        <f t="shared" si="97"/>
        <v/>
      </c>
      <c r="AD6222" s="38"/>
    </row>
    <row r="6223" spans="1:30">
      <c r="A6223" s="46"/>
      <c r="B6223" s="47"/>
      <c r="C6223" s="49"/>
      <c r="D6223" s="41"/>
      <c r="E6223" s="41"/>
      <c r="F6223" s="41"/>
      <c r="G6223" s="50" t="str">
        <f>IF(A6223&lt;&gt;"",CONCATENATE(A6223,":",YEAR(B6223),IF(MONTH(B6223)&gt;9,MONTH(B6223),CONCATENATE(0,MONTH(B6223))),IF(DAY(B6223)&gt;9,DAY(B6223),CONCATENATE(0,DAY(B6223))),IF(HOUR(C6223)&gt;9,HOUR(C6223),CONCATENATE(0,HOUR(C6223))),IF(MINUTE(C6223)&gt;9,MINUTE(C6223),CONCATENATE(0,MINUTE(C6223))),":",VLOOKUP(F6223,'Valid Values - Results'!$D$4:$F$12,3,FALSE)),"")</f>
        <v/>
      </c>
      <c r="H6223" s="41"/>
      <c r="I6223" s="41"/>
      <c r="J6223" s="41"/>
      <c r="K6223" s="41"/>
      <c r="L6223" s="41"/>
      <c r="M6223" s="92"/>
      <c r="N6223" s="41"/>
      <c r="O6223" s="41"/>
      <c r="P6223" s="41"/>
      <c r="Q6223" s="41"/>
      <c r="R6223" s="41"/>
      <c r="S6223" s="41"/>
      <c r="T6223" s="41"/>
      <c r="U6223" s="47"/>
      <c r="V6223" s="49"/>
      <c r="W6223" s="41"/>
      <c r="X6223" s="41"/>
      <c r="Y6223" s="41"/>
      <c r="AA6223" s="37" t="str">
        <f>IF($I6223&lt;&gt;"",VLOOKUP($I6223,'Valid Values - Search'!$R$4:$T$4719,3,FALSE),"")</f>
        <v/>
      </c>
      <c r="AB6223" s="37" t="str">
        <f>IF($I6223&lt;&gt;"",VLOOKUP($I6223,'Valid Values - Search'!$R$4:$S$4719,2,FALSE),"")</f>
        <v/>
      </c>
      <c r="AC6223" s="38" t="str">
        <f t="shared" si="97"/>
        <v/>
      </c>
      <c r="AD6223" s="38"/>
    </row>
    <row r="6224" spans="1:30">
      <c r="A6224" s="46"/>
      <c r="B6224" s="47"/>
      <c r="C6224" s="49"/>
      <c r="D6224" s="41"/>
      <c r="E6224" s="41"/>
      <c r="F6224" s="41"/>
      <c r="G6224" s="50" t="str">
        <f>IF(A6224&lt;&gt;"",CONCATENATE(A6224,":",YEAR(B6224),IF(MONTH(B6224)&gt;9,MONTH(B6224),CONCATENATE(0,MONTH(B6224))),IF(DAY(B6224)&gt;9,DAY(B6224),CONCATENATE(0,DAY(B6224))),IF(HOUR(C6224)&gt;9,HOUR(C6224),CONCATENATE(0,HOUR(C6224))),IF(MINUTE(C6224)&gt;9,MINUTE(C6224),CONCATENATE(0,MINUTE(C6224))),":",VLOOKUP(F6224,'Valid Values - Results'!$D$4:$F$12,3,FALSE)),"")</f>
        <v/>
      </c>
      <c r="H6224" s="41"/>
      <c r="I6224" s="41"/>
      <c r="J6224" s="41"/>
      <c r="K6224" s="41"/>
      <c r="L6224" s="41"/>
      <c r="M6224" s="92"/>
      <c r="N6224" s="41"/>
      <c r="O6224" s="41"/>
      <c r="P6224" s="41"/>
      <c r="Q6224" s="41"/>
      <c r="R6224" s="41"/>
      <c r="S6224" s="41"/>
      <c r="T6224" s="41"/>
      <c r="U6224" s="47"/>
      <c r="V6224" s="49"/>
      <c r="W6224" s="41"/>
      <c r="X6224" s="41"/>
      <c r="Y6224" s="41"/>
      <c r="AA6224" s="37" t="str">
        <f>IF($I6224&lt;&gt;"",VLOOKUP($I6224,'Valid Values - Search'!$R$4:$T$4719,3,FALSE),"")</f>
        <v/>
      </c>
      <c r="AB6224" s="37" t="str">
        <f>IF($I6224&lt;&gt;"",VLOOKUP($I6224,'Valid Values - Search'!$R$4:$S$4719,2,FALSE),"")</f>
        <v/>
      </c>
      <c r="AC6224" s="38" t="str">
        <f t="shared" si="97"/>
        <v/>
      </c>
      <c r="AD6224" s="38"/>
    </row>
    <row r="6225" spans="1:30">
      <c r="A6225" s="46"/>
      <c r="B6225" s="47"/>
      <c r="C6225" s="49"/>
      <c r="D6225" s="41"/>
      <c r="E6225" s="41"/>
      <c r="F6225" s="41"/>
      <c r="G6225" s="50" t="str">
        <f>IF(A6225&lt;&gt;"",CONCATENATE(A6225,":",YEAR(B6225),IF(MONTH(B6225)&gt;9,MONTH(B6225),CONCATENATE(0,MONTH(B6225))),IF(DAY(B6225)&gt;9,DAY(B6225),CONCATENATE(0,DAY(B6225))),IF(HOUR(C6225)&gt;9,HOUR(C6225),CONCATENATE(0,HOUR(C6225))),IF(MINUTE(C6225)&gt;9,MINUTE(C6225),CONCATENATE(0,MINUTE(C6225))),":",VLOOKUP(F6225,'Valid Values - Results'!$D$4:$F$12,3,FALSE)),"")</f>
        <v/>
      </c>
      <c r="H6225" s="41"/>
      <c r="I6225" s="41"/>
      <c r="J6225" s="41"/>
      <c r="K6225" s="41"/>
      <c r="L6225" s="41"/>
      <c r="M6225" s="92"/>
      <c r="N6225" s="41"/>
      <c r="O6225" s="41"/>
      <c r="P6225" s="41"/>
      <c r="Q6225" s="41"/>
      <c r="R6225" s="41"/>
      <c r="S6225" s="41"/>
      <c r="T6225" s="41"/>
      <c r="U6225" s="47"/>
      <c r="V6225" s="49"/>
      <c r="W6225" s="41"/>
      <c r="X6225" s="41"/>
      <c r="Y6225" s="41"/>
      <c r="AA6225" s="37" t="str">
        <f>IF($I6225&lt;&gt;"",VLOOKUP($I6225,'Valid Values - Search'!$R$4:$T$4719,3,FALSE),"")</f>
        <v/>
      </c>
      <c r="AB6225" s="37" t="str">
        <f>IF($I6225&lt;&gt;"",VLOOKUP($I6225,'Valid Values - Search'!$R$4:$S$4719,2,FALSE),"")</f>
        <v/>
      </c>
      <c r="AC6225" s="38" t="str">
        <f t="shared" si="97"/>
        <v/>
      </c>
      <c r="AD6225" s="38"/>
    </row>
    <row r="6226" spans="1:30">
      <c r="A6226" s="46"/>
      <c r="B6226" s="47"/>
      <c r="C6226" s="49"/>
      <c r="D6226" s="41"/>
      <c r="E6226" s="41"/>
      <c r="F6226" s="41"/>
      <c r="G6226" s="50" t="str">
        <f>IF(A6226&lt;&gt;"",CONCATENATE(A6226,":",YEAR(B6226),IF(MONTH(B6226)&gt;9,MONTH(B6226),CONCATENATE(0,MONTH(B6226))),IF(DAY(B6226)&gt;9,DAY(B6226),CONCATENATE(0,DAY(B6226))),IF(HOUR(C6226)&gt;9,HOUR(C6226),CONCATENATE(0,HOUR(C6226))),IF(MINUTE(C6226)&gt;9,MINUTE(C6226),CONCATENATE(0,MINUTE(C6226))),":",VLOOKUP(F6226,'Valid Values - Results'!$D$4:$F$12,3,FALSE)),"")</f>
        <v/>
      </c>
      <c r="H6226" s="41"/>
      <c r="I6226" s="41"/>
      <c r="J6226" s="41"/>
      <c r="K6226" s="41"/>
      <c r="L6226" s="41"/>
      <c r="M6226" s="92"/>
      <c r="N6226" s="41"/>
      <c r="O6226" s="41"/>
      <c r="P6226" s="41"/>
      <c r="Q6226" s="41"/>
      <c r="R6226" s="41"/>
      <c r="S6226" s="41"/>
      <c r="T6226" s="41"/>
      <c r="U6226" s="47"/>
      <c r="V6226" s="49"/>
      <c r="W6226" s="41"/>
      <c r="X6226" s="41"/>
      <c r="Y6226" s="41"/>
      <c r="AA6226" s="37" t="str">
        <f>IF($I6226&lt;&gt;"",VLOOKUP($I6226,'Valid Values - Search'!$R$4:$T$4719,3,FALSE),"")</f>
        <v/>
      </c>
      <c r="AB6226" s="37" t="str">
        <f>IF($I6226&lt;&gt;"",VLOOKUP($I6226,'Valid Values - Search'!$R$4:$S$4719,2,FALSE),"")</f>
        <v/>
      </c>
      <c r="AC6226" s="38" t="str">
        <f t="shared" si="97"/>
        <v/>
      </c>
      <c r="AD6226" s="38"/>
    </row>
    <row r="6227" spans="1:30">
      <c r="A6227" s="46"/>
      <c r="B6227" s="47"/>
      <c r="C6227" s="49"/>
      <c r="D6227" s="41"/>
      <c r="E6227" s="41"/>
      <c r="F6227" s="41"/>
      <c r="G6227" s="50" t="str">
        <f>IF(A6227&lt;&gt;"",CONCATENATE(A6227,":",YEAR(B6227),IF(MONTH(B6227)&gt;9,MONTH(B6227),CONCATENATE(0,MONTH(B6227))),IF(DAY(B6227)&gt;9,DAY(B6227),CONCATENATE(0,DAY(B6227))),IF(HOUR(C6227)&gt;9,HOUR(C6227),CONCATENATE(0,HOUR(C6227))),IF(MINUTE(C6227)&gt;9,MINUTE(C6227),CONCATENATE(0,MINUTE(C6227))),":",VLOOKUP(F6227,'Valid Values - Results'!$D$4:$F$12,3,FALSE)),"")</f>
        <v/>
      </c>
      <c r="H6227" s="41"/>
      <c r="I6227" s="41"/>
      <c r="J6227" s="41"/>
      <c r="K6227" s="41"/>
      <c r="L6227" s="41"/>
      <c r="M6227" s="92"/>
      <c r="N6227" s="41"/>
      <c r="O6227" s="41"/>
      <c r="P6227" s="41"/>
      <c r="Q6227" s="41"/>
      <c r="R6227" s="41"/>
      <c r="S6227" s="41"/>
      <c r="T6227" s="41"/>
      <c r="U6227" s="47"/>
      <c r="V6227" s="49"/>
      <c r="W6227" s="41"/>
      <c r="X6227" s="41"/>
      <c r="Y6227" s="41"/>
      <c r="AA6227" s="37" t="str">
        <f>IF($I6227&lt;&gt;"",VLOOKUP($I6227,'Valid Values - Search'!$R$4:$T$4719,3,FALSE),"")</f>
        <v/>
      </c>
      <c r="AB6227" s="37" t="str">
        <f>IF($I6227&lt;&gt;"",VLOOKUP($I6227,'Valid Values - Search'!$R$4:$S$4719,2,FALSE),"")</f>
        <v/>
      </c>
      <c r="AC6227" s="38" t="str">
        <f t="shared" si="97"/>
        <v/>
      </c>
      <c r="AD6227" s="38"/>
    </row>
    <row r="6228" spans="1:30">
      <c r="A6228" s="46"/>
      <c r="B6228" s="47"/>
      <c r="C6228" s="49"/>
      <c r="D6228" s="41"/>
      <c r="E6228" s="41"/>
      <c r="F6228" s="41"/>
      <c r="G6228" s="50" t="str">
        <f>IF(A6228&lt;&gt;"",CONCATENATE(A6228,":",YEAR(B6228),IF(MONTH(B6228)&gt;9,MONTH(B6228),CONCATENATE(0,MONTH(B6228))),IF(DAY(B6228)&gt;9,DAY(B6228),CONCATENATE(0,DAY(B6228))),IF(HOUR(C6228)&gt;9,HOUR(C6228),CONCATENATE(0,HOUR(C6228))),IF(MINUTE(C6228)&gt;9,MINUTE(C6228),CONCATENATE(0,MINUTE(C6228))),":",VLOOKUP(F6228,'Valid Values - Results'!$D$4:$F$12,3,FALSE)),"")</f>
        <v/>
      </c>
      <c r="H6228" s="41"/>
      <c r="I6228" s="41"/>
      <c r="J6228" s="41"/>
      <c r="K6228" s="41"/>
      <c r="L6228" s="41"/>
      <c r="M6228" s="92"/>
      <c r="N6228" s="41"/>
      <c r="O6228" s="41"/>
      <c r="P6228" s="41"/>
      <c r="Q6228" s="41"/>
      <c r="R6228" s="41"/>
      <c r="S6228" s="41"/>
      <c r="T6228" s="41"/>
      <c r="U6228" s="47"/>
      <c r="V6228" s="49"/>
      <c r="W6228" s="41"/>
      <c r="X6228" s="41"/>
      <c r="Y6228" s="41"/>
      <c r="AA6228" s="37" t="str">
        <f>IF($I6228&lt;&gt;"",VLOOKUP($I6228,'Valid Values - Search'!$R$4:$T$4719,3,FALSE),"")</f>
        <v/>
      </c>
      <c r="AB6228" s="37" t="str">
        <f>IF($I6228&lt;&gt;"",VLOOKUP($I6228,'Valid Values - Search'!$R$4:$S$4719,2,FALSE),"")</f>
        <v/>
      </c>
      <c r="AC6228" s="38" t="str">
        <f t="shared" si="97"/>
        <v/>
      </c>
      <c r="AD6228" s="38"/>
    </row>
    <row r="6229" spans="1:30">
      <c r="A6229" s="46"/>
      <c r="B6229" s="47"/>
      <c r="C6229" s="49"/>
      <c r="D6229" s="41"/>
      <c r="E6229" s="41"/>
      <c r="F6229" s="41"/>
      <c r="G6229" s="50" t="str">
        <f>IF(A6229&lt;&gt;"",CONCATENATE(A6229,":",YEAR(B6229),IF(MONTH(B6229)&gt;9,MONTH(B6229),CONCATENATE(0,MONTH(B6229))),IF(DAY(B6229)&gt;9,DAY(B6229),CONCATENATE(0,DAY(B6229))),IF(HOUR(C6229)&gt;9,HOUR(C6229),CONCATENATE(0,HOUR(C6229))),IF(MINUTE(C6229)&gt;9,MINUTE(C6229),CONCATENATE(0,MINUTE(C6229))),":",VLOOKUP(F6229,'Valid Values - Results'!$D$4:$F$12,3,FALSE)),"")</f>
        <v/>
      </c>
      <c r="H6229" s="41"/>
      <c r="I6229" s="41"/>
      <c r="J6229" s="41"/>
      <c r="K6229" s="41"/>
      <c r="L6229" s="41"/>
      <c r="M6229" s="92"/>
      <c r="N6229" s="41"/>
      <c r="O6229" s="41"/>
      <c r="P6229" s="41"/>
      <c r="Q6229" s="41"/>
      <c r="R6229" s="41"/>
      <c r="S6229" s="41"/>
      <c r="T6229" s="41"/>
      <c r="U6229" s="47"/>
      <c r="V6229" s="49"/>
      <c r="W6229" s="41"/>
      <c r="X6229" s="41"/>
      <c r="Y6229" s="41"/>
      <c r="AA6229" s="37" t="str">
        <f>IF($I6229&lt;&gt;"",VLOOKUP($I6229,'Valid Values - Search'!$R$4:$T$4719,3,FALSE),"")</f>
        <v/>
      </c>
      <c r="AB6229" s="37" t="str">
        <f>IF($I6229&lt;&gt;"",VLOOKUP($I6229,'Valid Values - Search'!$R$4:$S$4719,2,FALSE),"")</f>
        <v/>
      </c>
      <c r="AC6229" s="38" t="str">
        <f t="shared" si="97"/>
        <v/>
      </c>
      <c r="AD6229" s="38"/>
    </row>
    <row r="6230" spans="1:30">
      <c r="A6230" s="46"/>
      <c r="B6230" s="47"/>
      <c r="C6230" s="49"/>
      <c r="D6230" s="41"/>
      <c r="E6230" s="41"/>
      <c r="F6230" s="41"/>
      <c r="G6230" s="50" t="str">
        <f>IF(A6230&lt;&gt;"",CONCATENATE(A6230,":",YEAR(B6230),IF(MONTH(B6230)&gt;9,MONTH(B6230),CONCATENATE(0,MONTH(B6230))),IF(DAY(B6230)&gt;9,DAY(B6230),CONCATENATE(0,DAY(B6230))),IF(HOUR(C6230)&gt;9,HOUR(C6230),CONCATENATE(0,HOUR(C6230))),IF(MINUTE(C6230)&gt;9,MINUTE(C6230),CONCATENATE(0,MINUTE(C6230))),":",VLOOKUP(F6230,'Valid Values - Results'!$D$4:$F$12,3,FALSE)),"")</f>
        <v/>
      </c>
      <c r="H6230" s="41"/>
      <c r="I6230" s="41"/>
      <c r="J6230" s="41"/>
      <c r="K6230" s="41"/>
      <c r="L6230" s="41"/>
      <c r="M6230" s="92"/>
      <c r="N6230" s="41"/>
      <c r="O6230" s="41"/>
      <c r="P6230" s="41"/>
      <c r="Q6230" s="41"/>
      <c r="R6230" s="41"/>
      <c r="S6230" s="41"/>
      <c r="T6230" s="41"/>
      <c r="U6230" s="47"/>
      <c r="V6230" s="49"/>
      <c r="W6230" s="41"/>
      <c r="X6230" s="41"/>
      <c r="Y6230" s="41"/>
      <c r="AA6230" s="37" t="str">
        <f>IF($I6230&lt;&gt;"",VLOOKUP($I6230,'Valid Values - Search'!$R$4:$T$4719,3,FALSE),"")</f>
        <v/>
      </c>
      <c r="AB6230" s="37" t="str">
        <f>IF($I6230&lt;&gt;"",VLOOKUP($I6230,'Valid Values - Search'!$R$4:$S$4719,2,FALSE),"")</f>
        <v/>
      </c>
      <c r="AC6230" s="38" t="str">
        <f t="shared" si="97"/>
        <v/>
      </c>
      <c r="AD6230" s="38"/>
    </row>
    <row r="6231" spans="1:30">
      <c r="A6231" s="46"/>
      <c r="B6231" s="47"/>
      <c r="C6231" s="49"/>
      <c r="D6231" s="41"/>
      <c r="E6231" s="41"/>
      <c r="F6231" s="41"/>
      <c r="G6231" s="50" t="str">
        <f>IF(A6231&lt;&gt;"",CONCATENATE(A6231,":",YEAR(B6231),IF(MONTH(B6231)&gt;9,MONTH(B6231),CONCATENATE(0,MONTH(B6231))),IF(DAY(B6231)&gt;9,DAY(B6231),CONCATENATE(0,DAY(B6231))),IF(HOUR(C6231)&gt;9,HOUR(C6231),CONCATENATE(0,HOUR(C6231))),IF(MINUTE(C6231)&gt;9,MINUTE(C6231),CONCATENATE(0,MINUTE(C6231))),":",VLOOKUP(F6231,'Valid Values - Results'!$D$4:$F$12,3,FALSE)),"")</f>
        <v/>
      </c>
      <c r="H6231" s="41"/>
      <c r="I6231" s="41"/>
      <c r="J6231" s="41"/>
      <c r="K6231" s="41"/>
      <c r="L6231" s="41"/>
      <c r="M6231" s="92"/>
      <c r="N6231" s="41"/>
      <c r="O6231" s="41"/>
      <c r="P6231" s="41"/>
      <c r="Q6231" s="41"/>
      <c r="R6231" s="41"/>
      <c r="S6231" s="41"/>
      <c r="T6231" s="41"/>
      <c r="U6231" s="47"/>
      <c r="V6231" s="49"/>
      <c r="W6231" s="41"/>
      <c r="X6231" s="41"/>
      <c r="Y6231" s="41"/>
      <c r="AA6231" s="37" t="str">
        <f>IF($I6231&lt;&gt;"",VLOOKUP($I6231,'Valid Values - Search'!$R$4:$T$4719,3,FALSE),"")</f>
        <v/>
      </c>
      <c r="AB6231" s="37" t="str">
        <f>IF($I6231&lt;&gt;"",VLOOKUP($I6231,'Valid Values - Search'!$R$4:$S$4719,2,FALSE),"")</f>
        <v/>
      </c>
      <c r="AC6231" s="38" t="str">
        <f t="shared" si="97"/>
        <v/>
      </c>
      <c r="AD6231" s="38"/>
    </row>
    <row r="6232" spans="1:30">
      <c r="A6232" s="46"/>
      <c r="B6232" s="47"/>
      <c r="C6232" s="49"/>
      <c r="D6232" s="41"/>
      <c r="E6232" s="41"/>
      <c r="F6232" s="41"/>
      <c r="G6232" s="50" t="str">
        <f>IF(A6232&lt;&gt;"",CONCATENATE(A6232,":",YEAR(B6232),IF(MONTH(B6232)&gt;9,MONTH(B6232),CONCATENATE(0,MONTH(B6232))),IF(DAY(B6232)&gt;9,DAY(B6232),CONCATENATE(0,DAY(B6232))),IF(HOUR(C6232)&gt;9,HOUR(C6232),CONCATENATE(0,HOUR(C6232))),IF(MINUTE(C6232)&gt;9,MINUTE(C6232),CONCATENATE(0,MINUTE(C6232))),":",VLOOKUP(F6232,'Valid Values - Results'!$D$4:$F$12,3,FALSE)),"")</f>
        <v/>
      </c>
      <c r="H6232" s="41"/>
      <c r="I6232" s="41"/>
      <c r="J6232" s="41"/>
      <c r="K6232" s="41"/>
      <c r="L6232" s="41"/>
      <c r="M6232" s="92"/>
      <c r="N6232" s="41"/>
      <c r="O6232" s="41"/>
      <c r="P6232" s="41"/>
      <c r="Q6232" s="41"/>
      <c r="R6232" s="41"/>
      <c r="S6232" s="41"/>
      <c r="T6232" s="41"/>
      <c r="U6232" s="47"/>
      <c r="V6232" s="49"/>
      <c r="W6232" s="41"/>
      <c r="X6232" s="41"/>
      <c r="Y6232" s="41"/>
      <c r="AA6232" s="37" t="str">
        <f>IF($I6232&lt;&gt;"",VLOOKUP($I6232,'Valid Values - Search'!$R$4:$T$4719,3,FALSE),"")</f>
        <v/>
      </c>
      <c r="AB6232" s="37" t="str">
        <f>IF($I6232&lt;&gt;"",VLOOKUP($I6232,'Valid Values - Search'!$R$4:$S$4719,2,FALSE),"")</f>
        <v/>
      </c>
      <c r="AC6232" s="38" t="str">
        <f t="shared" si="97"/>
        <v/>
      </c>
      <c r="AD6232" s="38"/>
    </row>
    <row r="6233" spans="1:30">
      <c r="A6233" s="46"/>
      <c r="B6233" s="47"/>
      <c r="C6233" s="49"/>
      <c r="D6233" s="41"/>
      <c r="E6233" s="41"/>
      <c r="F6233" s="41"/>
      <c r="G6233" s="50" t="str">
        <f>IF(A6233&lt;&gt;"",CONCATENATE(A6233,":",YEAR(B6233),IF(MONTH(B6233)&gt;9,MONTH(B6233),CONCATENATE(0,MONTH(B6233))),IF(DAY(B6233)&gt;9,DAY(B6233),CONCATENATE(0,DAY(B6233))),IF(HOUR(C6233)&gt;9,HOUR(C6233),CONCATENATE(0,HOUR(C6233))),IF(MINUTE(C6233)&gt;9,MINUTE(C6233),CONCATENATE(0,MINUTE(C6233))),":",VLOOKUP(F6233,'Valid Values - Results'!$D$4:$F$12,3,FALSE)),"")</f>
        <v/>
      </c>
      <c r="H6233" s="41"/>
      <c r="I6233" s="41"/>
      <c r="J6233" s="41"/>
      <c r="K6233" s="41"/>
      <c r="L6233" s="41"/>
      <c r="M6233" s="92"/>
      <c r="N6233" s="41"/>
      <c r="O6233" s="41"/>
      <c r="P6233" s="41"/>
      <c r="Q6233" s="41"/>
      <c r="R6233" s="41"/>
      <c r="S6233" s="41"/>
      <c r="T6233" s="41"/>
      <c r="U6233" s="47"/>
      <c r="V6233" s="49"/>
      <c r="W6233" s="41"/>
      <c r="X6233" s="41"/>
      <c r="Y6233" s="41"/>
      <c r="AA6233" s="37" t="str">
        <f>IF($I6233&lt;&gt;"",VLOOKUP($I6233,'Valid Values - Search'!$R$4:$T$4719,3,FALSE),"")</f>
        <v/>
      </c>
      <c r="AB6233" s="37" t="str">
        <f>IF($I6233&lt;&gt;"",VLOOKUP($I6233,'Valid Values - Search'!$R$4:$S$4719,2,FALSE),"")</f>
        <v/>
      </c>
      <c r="AC6233" s="38" t="str">
        <f t="shared" si="97"/>
        <v/>
      </c>
      <c r="AD6233" s="38"/>
    </row>
    <row r="6234" spans="1:30">
      <c r="A6234" s="46"/>
      <c r="B6234" s="47"/>
      <c r="C6234" s="49"/>
      <c r="D6234" s="41"/>
      <c r="E6234" s="41"/>
      <c r="F6234" s="41"/>
      <c r="G6234" s="50" t="str">
        <f>IF(A6234&lt;&gt;"",CONCATENATE(A6234,":",YEAR(B6234),IF(MONTH(B6234)&gt;9,MONTH(B6234),CONCATENATE(0,MONTH(B6234))),IF(DAY(B6234)&gt;9,DAY(B6234),CONCATENATE(0,DAY(B6234))),IF(HOUR(C6234)&gt;9,HOUR(C6234),CONCATENATE(0,HOUR(C6234))),IF(MINUTE(C6234)&gt;9,MINUTE(C6234),CONCATENATE(0,MINUTE(C6234))),":",VLOOKUP(F6234,'Valid Values - Results'!$D$4:$F$12,3,FALSE)),"")</f>
        <v/>
      </c>
      <c r="H6234" s="41"/>
      <c r="I6234" s="41"/>
      <c r="J6234" s="41"/>
      <c r="K6234" s="41"/>
      <c r="L6234" s="41"/>
      <c r="M6234" s="92"/>
      <c r="N6234" s="41"/>
      <c r="O6234" s="41"/>
      <c r="P6234" s="41"/>
      <c r="Q6234" s="41"/>
      <c r="R6234" s="41"/>
      <c r="S6234" s="41"/>
      <c r="T6234" s="41"/>
      <c r="U6234" s="47"/>
      <c r="V6234" s="49"/>
      <c r="W6234" s="41"/>
      <c r="X6234" s="41"/>
      <c r="Y6234" s="41"/>
      <c r="AA6234" s="37" t="str">
        <f>IF($I6234&lt;&gt;"",VLOOKUP($I6234,'Valid Values - Search'!$R$4:$T$4719,3,FALSE),"")</f>
        <v/>
      </c>
      <c r="AB6234" s="37" t="str">
        <f>IF($I6234&lt;&gt;"",VLOOKUP($I6234,'Valid Values - Search'!$R$4:$S$4719,2,FALSE),"")</f>
        <v/>
      </c>
      <c r="AC6234" s="38" t="str">
        <f t="shared" si="97"/>
        <v/>
      </c>
      <c r="AD6234" s="38"/>
    </row>
    <row r="6235" spans="1:30">
      <c r="A6235" s="46"/>
      <c r="B6235" s="47"/>
      <c r="C6235" s="49"/>
      <c r="D6235" s="41"/>
      <c r="E6235" s="41"/>
      <c r="F6235" s="41"/>
      <c r="G6235" s="50" t="str">
        <f>IF(A6235&lt;&gt;"",CONCATENATE(A6235,":",YEAR(B6235),IF(MONTH(B6235)&gt;9,MONTH(B6235),CONCATENATE(0,MONTH(B6235))),IF(DAY(B6235)&gt;9,DAY(B6235),CONCATENATE(0,DAY(B6235))),IF(HOUR(C6235)&gt;9,HOUR(C6235),CONCATENATE(0,HOUR(C6235))),IF(MINUTE(C6235)&gt;9,MINUTE(C6235),CONCATENATE(0,MINUTE(C6235))),":",VLOOKUP(F6235,'Valid Values - Results'!$D$4:$F$12,3,FALSE)),"")</f>
        <v/>
      </c>
      <c r="H6235" s="41"/>
      <c r="I6235" s="41"/>
      <c r="J6235" s="41"/>
      <c r="K6235" s="41"/>
      <c r="L6235" s="41"/>
      <c r="M6235" s="92"/>
      <c r="N6235" s="41"/>
      <c r="O6235" s="41"/>
      <c r="P6235" s="41"/>
      <c r="Q6235" s="41"/>
      <c r="R6235" s="41"/>
      <c r="S6235" s="41"/>
      <c r="T6235" s="41"/>
      <c r="U6235" s="47"/>
      <c r="V6235" s="49"/>
      <c r="W6235" s="41"/>
      <c r="X6235" s="41"/>
      <c r="Y6235" s="41"/>
      <c r="AA6235" s="37" t="str">
        <f>IF($I6235&lt;&gt;"",VLOOKUP($I6235,'Valid Values - Search'!$R$4:$T$4719,3,FALSE),"")</f>
        <v/>
      </c>
      <c r="AB6235" s="37" t="str">
        <f>IF($I6235&lt;&gt;"",VLOOKUP($I6235,'Valid Values - Search'!$R$4:$S$4719,2,FALSE),"")</f>
        <v/>
      </c>
      <c r="AC6235" s="38" t="str">
        <f t="shared" si="97"/>
        <v/>
      </c>
      <c r="AD6235" s="38"/>
    </row>
    <row r="6236" spans="1:30">
      <c r="A6236" s="46"/>
      <c r="B6236" s="47"/>
      <c r="C6236" s="49"/>
      <c r="D6236" s="41"/>
      <c r="E6236" s="41"/>
      <c r="F6236" s="41"/>
      <c r="G6236" s="50" t="str">
        <f>IF(A6236&lt;&gt;"",CONCATENATE(A6236,":",YEAR(B6236),IF(MONTH(B6236)&gt;9,MONTH(B6236),CONCATENATE(0,MONTH(B6236))),IF(DAY(B6236)&gt;9,DAY(B6236),CONCATENATE(0,DAY(B6236))),IF(HOUR(C6236)&gt;9,HOUR(C6236),CONCATENATE(0,HOUR(C6236))),IF(MINUTE(C6236)&gt;9,MINUTE(C6236),CONCATENATE(0,MINUTE(C6236))),":",VLOOKUP(F6236,'Valid Values - Results'!$D$4:$F$12,3,FALSE)),"")</f>
        <v/>
      </c>
      <c r="H6236" s="41"/>
      <c r="I6236" s="41"/>
      <c r="J6236" s="41"/>
      <c r="K6236" s="41"/>
      <c r="L6236" s="41"/>
      <c r="M6236" s="92"/>
      <c r="N6236" s="41"/>
      <c r="O6236" s="41"/>
      <c r="P6236" s="41"/>
      <c r="Q6236" s="41"/>
      <c r="R6236" s="41"/>
      <c r="S6236" s="41"/>
      <c r="T6236" s="41"/>
      <c r="U6236" s="47"/>
      <c r="V6236" s="49"/>
      <c r="W6236" s="41"/>
      <c r="X6236" s="41"/>
      <c r="Y6236" s="41"/>
      <c r="AA6236" s="37" t="str">
        <f>IF($I6236&lt;&gt;"",VLOOKUP($I6236,'Valid Values - Search'!$R$4:$T$4719,3,FALSE),"")</f>
        <v/>
      </c>
      <c r="AB6236" s="37" t="str">
        <f>IF($I6236&lt;&gt;"",VLOOKUP($I6236,'Valid Values - Search'!$R$4:$S$4719,2,FALSE),"")</f>
        <v/>
      </c>
      <c r="AC6236" s="38" t="str">
        <f t="shared" si="97"/>
        <v/>
      </c>
      <c r="AD6236" s="38"/>
    </row>
    <row r="6237" spans="1:30">
      <c r="A6237" s="46"/>
      <c r="B6237" s="47"/>
      <c r="C6237" s="49"/>
      <c r="D6237" s="41"/>
      <c r="E6237" s="41"/>
      <c r="F6237" s="41"/>
      <c r="G6237" s="50" t="str">
        <f>IF(A6237&lt;&gt;"",CONCATENATE(A6237,":",YEAR(B6237),IF(MONTH(B6237)&gt;9,MONTH(B6237),CONCATENATE(0,MONTH(B6237))),IF(DAY(B6237)&gt;9,DAY(B6237),CONCATENATE(0,DAY(B6237))),IF(HOUR(C6237)&gt;9,HOUR(C6237),CONCATENATE(0,HOUR(C6237))),IF(MINUTE(C6237)&gt;9,MINUTE(C6237),CONCATENATE(0,MINUTE(C6237))),":",VLOOKUP(F6237,'Valid Values - Results'!$D$4:$F$12,3,FALSE)),"")</f>
        <v/>
      </c>
      <c r="H6237" s="41"/>
      <c r="I6237" s="41"/>
      <c r="J6237" s="41"/>
      <c r="K6237" s="41"/>
      <c r="L6237" s="41"/>
      <c r="M6237" s="92"/>
      <c r="N6237" s="41"/>
      <c r="O6237" s="41"/>
      <c r="P6237" s="41"/>
      <c r="Q6237" s="41"/>
      <c r="R6237" s="41"/>
      <c r="S6237" s="41"/>
      <c r="T6237" s="41"/>
      <c r="U6237" s="47"/>
      <c r="V6237" s="49"/>
      <c r="W6237" s="41"/>
      <c r="X6237" s="41"/>
      <c r="Y6237" s="41"/>
      <c r="AA6237" s="37" t="str">
        <f>IF($I6237&lt;&gt;"",VLOOKUP($I6237,'Valid Values - Search'!$R$4:$T$4719,3,FALSE),"")</f>
        <v/>
      </c>
      <c r="AB6237" s="37" t="str">
        <f>IF($I6237&lt;&gt;"",VLOOKUP($I6237,'Valid Values - Search'!$R$4:$S$4719,2,FALSE),"")</f>
        <v/>
      </c>
      <c r="AC6237" s="38" t="str">
        <f t="shared" si="97"/>
        <v/>
      </c>
      <c r="AD6237" s="38"/>
    </row>
    <row r="6238" spans="1:30">
      <c r="A6238" s="46"/>
      <c r="B6238" s="47"/>
      <c r="C6238" s="49"/>
      <c r="D6238" s="41"/>
      <c r="E6238" s="41"/>
      <c r="F6238" s="41"/>
      <c r="G6238" s="50" t="str">
        <f>IF(A6238&lt;&gt;"",CONCATENATE(A6238,":",YEAR(B6238),IF(MONTH(B6238)&gt;9,MONTH(B6238),CONCATENATE(0,MONTH(B6238))),IF(DAY(B6238)&gt;9,DAY(B6238),CONCATENATE(0,DAY(B6238))),IF(HOUR(C6238)&gt;9,HOUR(C6238),CONCATENATE(0,HOUR(C6238))),IF(MINUTE(C6238)&gt;9,MINUTE(C6238),CONCATENATE(0,MINUTE(C6238))),":",VLOOKUP(F6238,'Valid Values - Results'!$D$4:$F$12,3,FALSE)),"")</f>
        <v/>
      </c>
      <c r="H6238" s="41"/>
      <c r="I6238" s="41"/>
      <c r="J6238" s="41"/>
      <c r="K6238" s="41"/>
      <c r="L6238" s="41"/>
      <c r="M6238" s="92"/>
      <c r="N6238" s="41"/>
      <c r="O6238" s="41"/>
      <c r="P6238" s="41"/>
      <c r="Q6238" s="41"/>
      <c r="R6238" s="41"/>
      <c r="S6238" s="41"/>
      <c r="T6238" s="41"/>
      <c r="U6238" s="47"/>
      <c r="V6238" s="49"/>
      <c r="W6238" s="41"/>
      <c r="X6238" s="41"/>
      <c r="Y6238" s="41"/>
      <c r="AA6238" s="37" t="str">
        <f>IF($I6238&lt;&gt;"",VLOOKUP($I6238,'Valid Values - Search'!$R$4:$T$4719,3,FALSE),"")</f>
        <v/>
      </c>
      <c r="AB6238" s="37" t="str">
        <f>IF($I6238&lt;&gt;"",VLOOKUP($I6238,'Valid Values - Search'!$R$4:$S$4719,2,FALSE),"")</f>
        <v/>
      </c>
      <c r="AC6238" s="38" t="str">
        <f t="shared" si="97"/>
        <v/>
      </c>
      <c r="AD6238" s="38"/>
    </row>
    <row r="6239" spans="1:30">
      <c r="A6239" s="46"/>
      <c r="B6239" s="47"/>
      <c r="C6239" s="49"/>
      <c r="D6239" s="41"/>
      <c r="E6239" s="41"/>
      <c r="F6239" s="41"/>
      <c r="G6239" s="50" t="str">
        <f>IF(A6239&lt;&gt;"",CONCATENATE(A6239,":",YEAR(B6239),IF(MONTH(B6239)&gt;9,MONTH(B6239),CONCATENATE(0,MONTH(B6239))),IF(DAY(B6239)&gt;9,DAY(B6239),CONCATENATE(0,DAY(B6239))),IF(HOUR(C6239)&gt;9,HOUR(C6239),CONCATENATE(0,HOUR(C6239))),IF(MINUTE(C6239)&gt;9,MINUTE(C6239),CONCATENATE(0,MINUTE(C6239))),":",VLOOKUP(F6239,'Valid Values - Results'!$D$4:$F$12,3,FALSE)),"")</f>
        <v/>
      </c>
      <c r="H6239" s="41"/>
      <c r="I6239" s="41"/>
      <c r="J6239" s="41"/>
      <c r="K6239" s="41"/>
      <c r="L6239" s="41"/>
      <c r="M6239" s="92"/>
      <c r="N6239" s="41"/>
      <c r="O6239" s="41"/>
      <c r="P6239" s="41"/>
      <c r="Q6239" s="41"/>
      <c r="R6239" s="41"/>
      <c r="S6239" s="41"/>
      <c r="T6239" s="41"/>
      <c r="U6239" s="47"/>
      <c r="V6239" s="49"/>
      <c r="W6239" s="41"/>
      <c r="X6239" s="41"/>
      <c r="Y6239" s="41"/>
      <c r="AA6239" s="37" t="str">
        <f>IF($I6239&lt;&gt;"",VLOOKUP($I6239,'Valid Values - Search'!$R$4:$T$4719,3,FALSE),"")</f>
        <v/>
      </c>
      <c r="AB6239" s="37" t="str">
        <f>IF($I6239&lt;&gt;"",VLOOKUP($I6239,'Valid Values - Search'!$R$4:$S$4719,2,FALSE),"")</f>
        <v/>
      </c>
      <c r="AC6239" s="38" t="str">
        <f t="shared" si="97"/>
        <v/>
      </c>
      <c r="AD6239" s="38"/>
    </row>
    <row r="6240" spans="1:30">
      <c r="A6240" s="46"/>
      <c r="B6240" s="47"/>
      <c r="C6240" s="49"/>
      <c r="D6240" s="41"/>
      <c r="E6240" s="41"/>
      <c r="F6240" s="41"/>
      <c r="G6240" s="50" t="str">
        <f>IF(A6240&lt;&gt;"",CONCATENATE(A6240,":",YEAR(B6240),IF(MONTH(B6240)&gt;9,MONTH(B6240),CONCATENATE(0,MONTH(B6240))),IF(DAY(B6240)&gt;9,DAY(B6240),CONCATENATE(0,DAY(B6240))),IF(HOUR(C6240)&gt;9,HOUR(C6240),CONCATENATE(0,HOUR(C6240))),IF(MINUTE(C6240)&gt;9,MINUTE(C6240),CONCATENATE(0,MINUTE(C6240))),":",VLOOKUP(F6240,'Valid Values - Results'!$D$4:$F$12,3,FALSE)),"")</f>
        <v/>
      </c>
      <c r="H6240" s="41"/>
      <c r="I6240" s="41"/>
      <c r="J6240" s="41"/>
      <c r="K6240" s="41"/>
      <c r="L6240" s="41"/>
      <c r="M6240" s="92"/>
      <c r="N6240" s="41"/>
      <c r="O6240" s="41"/>
      <c r="P6240" s="41"/>
      <c r="Q6240" s="41"/>
      <c r="R6240" s="41"/>
      <c r="S6240" s="41"/>
      <c r="T6240" s="41"/>
      <c r="U6240" s="47"/>
      <c r="V6240" s="49"/>
      <c r="W6240" s="41"/>
      <c r="X6240" s="41"/>
      <c r="Y6240" s="41"/>
      <c r="AA6240" s="37" t="str">
        <f>IF($I6240&lt;&gt;"",VLOOKUP($I6240,'Valid Values - Search'!$R$4:$T$4719,3,FALSE),"")</f>
        <v/>
      </c>
      <c r="AB6240" s="37" t="str">
        <f>IF($I6240&lt;&gt;"",VLOOKUP($I6240,'Valid Values - Search'!$R$4:$S$4719,2,FALSE),"")</f>
        <v/>
      </c>
      <c r="AC6240" s="38" t="str">
        <f t="shared" si="97"/>
        <v/>
      </c>
      <c r="AD6240" s="38"/>
    </row>
    <row r="6241" spans="1:30">
      <c r="A6241" s="46"/>
      <c r="B6241" s="47"/>
      <c r="C6241" s="49"/>
      <c r="D6241" s="41"/>
      <c r="E6241" s="41"/>
      <c r="F6241" s="41"/>
      <c r="G6241" s="50" t="str">
        <f>IF(A6241&lt;&gt;"",CONCATENATE(A6241,":",YEAR(B6241),IF(MONTH(B6241)&gt;9,MONTH(B6241),CONCATENATE(0,MONTH(B6241))),IF(DAY(B6241)&gt;9,DAY(B6241),CONCATENATE(0,DAY(B6241))),IF(HOUR(C6241)&gt;9,HOUR(C6241),CONCATENATE(0,HOUR(C6241))),IF(MINUTE(C6241)&gt;9,MINUTE(C6241),CONCATENATE(0,MINUTE(C6241))),":",VLOOKUP(F6241,'Valid Values - Results'!$D$4:$F$12,3,FALSE)),"")</f>
        <v/>
      </c>
      <c r="H6241" s="41"/>
      <c r="I6241" s="41"/>
      <c r="J6241" s="41"/>
      <c r="K6241" s="41"/>
      <c r="L6241" s="41"/>
      <c r="M6241" s="92"/>
      <c r="N6241" s="41"/>
      <c r="O6241" s="41"/>
      <c r="P6241" s="41"/>
      <c r="Q6241" s="41"/>
      <c r="R6241" s="41"/>
      <c r="S6241" s="41"/>
      <c r="T6241" s="41"/>
      <c r="U6241" s="47"/>
      <c r="V6241" s="49"/>
      <c r="W6241" s="41"/>
      <c r="X6241" s="41"/>
      <c r="Y6241" s="41"/>
      <c r="AA6241" s="37" t="str">
        <f>IF($I6241&lt;&gt;"",VLOOKUP($I6241,'Valid Values - Search'!$R$4:$T$4719,3,FALSE),"")</f>
        <v/>
      </c>
      <c r="AB6241" s="37" t="str">
        <f>IF($I6241&lt;&gt;"",VLOOKUP($I6241,'Valid Values - Search'!$R$4:$S$4719,2,FALSE),"")</f>
        <v/>
      </c>
      <c r="AC6241" s="38" t="str">
        <f t="shared" si="97"/>
        <v/>
      </c>
      <c r="AD6241" s="38"/>
    </row>
    <row r="6242" spans="1:30">
      <c r="A6242" s="46"/>
      <c r="B6242" s="47"/>
      <c r="C6242" s="49"/>
      <c r="D6242" s="41"/>
      <c r="E6242" s="41"/>
      <c r="F6242" s="41"/>
      <c r="G6242" s="50" t="str">
        <f>IF(A6242&lt;&gt;"",CONCATENATE(A6242,":",YEAR(B6242),IF(MONTH(B6242)&gt;9,MONTH(B6242),CONCATENATE(0,MONTH(B6242))),IF(DAY(B6242)&gt;9,DAY(B6242),CONCATENATE(0,DAY(B6242))),IF(HOUR(C6242)&gt;9,HOUR(C6242),CONCATENATE(0,HOUR(C6242))),IF(MINUTE(C6242)&gt;9,MINUTE(C6242),CONCATENATE(0,MINUTE(C6242))),":",VLOOKUP(F6242,'Valid Values - Results'!$D$4:$F$12,3,FALSE)),"")</f>
        <v/>
      </c>
      <c r="H6242" s="41"/>
      <c r="I6242" s="41"/>
      <c r="J6242" s="41"/>
      <c r="K6242" s="41"/>
      <c r="L6242" s="41"/>
      <c r="M6242" s="92"/>
      <c r="N6242" s="41"/>
      <c r="O6242" s="41"/>
      <c r="P6242" s="41"/>
      <c r="Q6242" s="41"/>
      <c r="R6242" s="41"/>
      <c r="S6242" s="41"/>
      <c r="T6242" s="41"/>
      <c r="U6242" s="47"/>
      <c r="V6242" s="49"/>
      <c r="W6242" s="41"/>
      <c r="X6242" s="41"/>
      <c r="Y6242" s="41"/>
      <c r="AA6242" s="37" t="str">
        <f>IF($I6242&lt;&gt;"",VLOOKUP($I6242,'Valid Values - Search'!$R$4:$T$4719,3,FALSE),"")</f>
        <v/>
      </c>
      <c r="AB6242" s="37" t="str">
        <f>IF($I6242&lt;&gt;"",VLOOKUP($I6242,'Valid Values - Search'!$R$4:$S$4719,2,FALSE),"")</f>
        <v/>
      </c>
      <c r="AC6242" s="38" t="str">
        <f t="shared" si="97"/>
        <v/>
      </c>
      <c r="AD6242" s="38"/>
    </row>
    <row r="6243" spans="1:30">
      <c r="A6243" s="46"/>
      <c r="B6243" s="47"/>
      <c r="C6243" s="49"/>
      <c r="D6243" s="41"/>
      <c r="E6243" s="41"/>
      <c r="F6243" s="41"/>
      <c r="G6243" s="50" t="str">
        <f>IF(A6243&lt;&gt;"",CONCATENATE(A6243,":",YEAR(B6243),IF(MONTH(B6243)&gt;9,MONTH(B6243),CONCATENATE(0,MONTH(B6243))),IF(DAY(B6243)&gt;9,DAY(B6243),CONCATENATE(0,DAY(B6243))),IF(HOUR(C6243)&gt;9,HOUR(C6243),CONCATENATE(0,HOUR(C6243))),IF(MINUTE(C6243)&gt;9,MINUTE(C6243),CONCATENATE(0,MINUTE(C6243))),":",VLOOKUP(F6243,'Valid Values - Results'!$D$4:$F$12,3,FALSE)),"")</f>
        <v/>
      </c>
      <c r="H6243" s="41"/>
      <c r="I6243" s="41"/>
      <c r="J6243" s="41"/>
      <c r="K6243" s="41"/>
      <c r="L6243" s="41"/>
      <c r="M6243" s="92"/>
      <c r="N6243" s="41"/>
      <c r="O6243" s="41"/>
      <c r="P6243" s="41"/>
      <c r="Q6243" s="41"/>
      <c r="R6243" s="41"/>
      <c r="S6243" s="41"/>
      <c r="T6243" s="41"/>
      <c r="U6243" s="47"/>
      <c r="V6243" s="49"/>
      <c r="W6243" s="41"/>
      <c r="X6243" s="41"/>
      <c r="Y6243" s="41"/>
      <c r="AA6243" s="37" t="str">
        <f>IF($I6243&lt;&gt;"",VLOOKUP($I6243,'Valid Values - Search'!$R$4:$T$4719,3,FALSE),"")</f>
        <v/>
      </c>
      <c r="AB6243" s="37" t="str">
        <f>IF($I6243&lt;&gt;"",VLOOKUP($I6243,'Valid Values - Search'!$R$4:$S$4719,2,FALSE),"")</f>
        <v/>
      </c>
      <c r="AC6243" s="38" t="str">
        <f t="shared" si="97"/>
        <v/>
      </c>
      <c r="AD6243" s="38"/>
    </row>
    <row r="6244" spans="1:30">
      <c r="A6244" s="46"/>
      <c r="B6244" s="47"/>
      <c r="C6244" s="49"/>
      <c r="D6244" s="41"/>
      <c r="E6244" s="41"/>
      <c r="F6244" s="41"/>
      <c r="G6244" s="50" t="str">
        <f>IF(A6244&lt;&gt;"",CONCATENATE(A6244,":",YEAR(B6244),IF(MONTH(B6244)&gt;9,MONTH(B6244),CONCATENATE(0,MONTH(B6244))),IF(DAY(B6244)&gt;9,DAY(B6244),CONCATENATE(0,DAY(B6244))),IF(HOUR(C6244)&gt;9,HOUR(C6244),CONCATENATE(0,HOUR(C6244))),IF(MINUTE(C6244)&gt;9,MINUTE(C6244),CONCATENATE(0,MINUTE(C6244))),":",VLOOKUP(F6244,'Valid Values - Results'!$D$4:$F$12,3,FALSE)),"")</f>
        <v/>
      </c>
      <c r="H6244" s="41"/>
      <c r="I6244" s="41"/>
      <c r="J6244" s="41"/>
      <c r="K6244" s="41"/>
      <c r="L6244" s="41"/>
      <c r="M6244" s="92"/>
      <c r="N6244" s="41"/>
      <c r="O6244" s="41"/>
      <c r="P6244" s="41"/>
      <c r="Q6244" s="41"/>
      <c r="R6244" s="41"/>
      <c r="S6244" s="41"/>
      <c r="T6244" s="41"/>
      <c r="U6244" s="47"/>
      <c r="V6244" s="49"/>
      <c r="W6244" s="41"/>
      <c r="X6244" s="41"/>
      <c r="Y6244" s="41"/>
      <c r="AA6244" s="37" t="str">
        <f>IF($I6244&lt;&gt;"",VLOOKUP($I6244,'Valid Values - Search'!$R$4:$T$4719,3,FALSE),"")</f>
        <v/>
      </c>
      <c r="AB6244" s="37" t="str">
        <f>IF($I6244&lt;&gt;"",VLOOKUP($I6244,'Valid Values - Search'!$R$4:$S$4719,2,FALSE),"")</f>
        <v/>
      </c>
      <c r="AC6244" s="38" t="str">
        <f t="shared" si="97"/>
        <v/>
      </c>
      <c r="AD6244" s="38"/>
    </row>
    <row r="6245" spans="1:30">
      <c r="A6245" s="46"/>
      <c r="B6245" s="47"/>
      <c r="C6245" s="49"/>
      <c r="D6245" s="41"/>
      <c r="E6245" s="41"/>
      <c r="F6245" s="41"/>
      <c r="G6245" s="50" t="str">
        <f>IF(A6245&lt;&gt;"",CONCATENATE(A6245,":",YEAR(B6245),IF(MONTH(B6245)&gt;9,MONTH(B6245),CONCATENATE(0,MONTH(B6245))),IF(DAY(B6245)&gt;9,DAY(B6245),CONCATENATE(0,DAY(B6245))),IF(HOUR(C6245)&gt;9,HOUR(C6245),CONCATENATE(0,HOUR(C6245))),IF(MINUTE(C6245)&gt;9,MINUTE(C6245),CONCATENATE(0,MINUTE(C6245))),":",VLOOKUP(F6245,'Valid Values - Results'!$D$4:$F$12,3,FALSE)),"")</f>
        <v/>
      </c>
      <c r="H6245" s="41"/>
      <c r="I6245" s="41"/>
      <c r="J6245" s="41"/>
      <c r="K6245" s="41"/>
      <c r="L6245" s="41"/>
      <c r="M6245" s="92"/>
      <c r="N6245" s="41"/>
      <c r="O6245" s="41"/>
      <c r="P6245" s="41"/>
      <c r="Q6245" s="41"/>
      <c r="R6245" s="41"/>
      <c r="S6245" s="41"/>
      <c r="T6245" s="41"/>
      <c r="U6245" s="47"/>
      <c r="V6245" s="49"/>
      <c r="W6245" s="41"/>
      <c r="X6245" s="41"/>
      <c r="Y6245" s="41"/>
      <c r="AA6245" s="37" t="str">
        <f>IF($I6245&lt;&gt;"",VLOOKUP($I6245,'Valid Values - Search'!$R$4:$T$4719,3,FALSE),"")</f>
        <v/>
      </c>
      <c r="AB6245" s="37" t="str">
        <f>IF($I6245&lt;&gt;"",VLOOKUP($I6245,'Valid Values - Search'!$R$4:$S$4719,2,FALSE),"")</f>
        <v/>
      </c>
      <c r="AC6245" s="38" t="str">
        <f t="shared" si="97"/>
        <v/>
      </c>
      <c r="AD6245" s="38"/>
    </row>
    <row r="6246" spans="1:30">
      <c r="A6246" s="46"/>
      <c r="B6246" s="47"/>
      <c r="C6246" s="49"/>
      <c r="D6246" s="41"/>
      <c r="E6246" s="41"/>
      <c r="F6246" s="41"/>
      <c r="G6246" s="50" t="str">
        <f>IF(A6246&lt;&gt;"",CONCATENATE(A6246,":",YEAR(B6246),IF(MONTH(B6246)&gt;9,MONTH(B6246),CONCATENATE(0,MONTH(B6246))),IF(DAY(B6246)&gt;9,DAY(B6246),CONCATENATE(0,DAY(B6246))),IF(HOUR(C6246)&gt;9,HOUR(C6246),CONCATENATE(0,HOUR(C6246))),IF(MINUTE(C6246)&gt;9,MINUTE(C6246),CONCATENATE(0,MINUTE(C6246))),":",VLOOKUP(F6246,'Valid Values - Results'!$D$4:$F$12,3,FALSE)),"")</f>
        <v/>
      </c>
      <c r="H6246" s="41"/>
      <c r="I6246" s="41"/>
      <c r="J6246" s="41"/>
      <c r="K6246" s="41"/>
      <c r="L6246" s="41"/>
      <c r="M6246" s="92"/>
      <c r="N6246" s="41"/>
      <c r="O6246" s="41"/>
      <c r="P6246" s="41"/>
      <c r="Q6246" s="41"/>
      <c r="R6246" s="41"/>
      <c r="S6246" s="41"/>
      <c r="T6246" s="41"/>
      <c r="U6246" s="47"/>
      <c r="V6246" s="49"/>
      <c r="W6246" s="41"/>
      <c r="X6246" s="41"/>
      <c r="Y6246" s="41"/>
      <c r="AA6246" s="37" t="str">
        <f>IF($I6246&lt;&gt;"",VLOOKUP($I6246,'Valid Values - Search'!$R$4:$T$4719,3,FALSE),"")</f>
        <v/>
      </c>
      <c r="AB6246" s="37" t="str">
        <f>IF($I6246&lt;&gt;"",VLOOKUP($I6246,'Valid Values - Search'!$R$4:$S$4719,2,FALSE),"")</f>
        <v/>
      </c>
      <c r="AC6246" s="38" t="str">
        <f t="shared" si="97"/>
        <v/>
      </c>
      <c r="AD6246" s="38"/>
    </row>
    <row r="6247" spans="1:30">
      <c r="A6247" s="46"/>
      <c r="B6247" s="47"/>
      <c r="C6247" s="49"/>
      <c r="D6247" s="41"/>
      <c r="E6247" s="41"/>
      <c r="F6247" s="41"/>
      <c r="G6247" s="50" t="str">
        <f>IF(A6247&lt;&gt;"",CONCATENATE(A6247,":",YEAR(B6247),IF(MONTH(B6247)&gt;9,MONTH(B6247),CONCATENATE(0,MONTH(B6247))),IF(DAY(B6247)&gt;9,DAY(B6247),CONCATENATE(0,DAY(B6247))),IF(HOUR(C6247)&gt;9,HOUR(C6247),CONCATENATE(0,HOUR(C6247))),IF(MINUTE(C6247)&gt;9,MINUTE(C6247),CONCATENATE(0,MINUTE(C6247))),":",VLOOKUP(F6247,'Valid Values - Results'!$D$4:$F$12,3,FALSE)),"")</f>
        <v/>
      </c>
      <c r="H6247" s="41"/>
      <c r="I6247" s="41"/>
      <c r="J6247" s="41"/>
      <c r="K6247" s="41"/>
      <c r="L6247" s="41"/>
      <c r="M6247" s="92"/>
      <c r="N6247" s="41"/>
      <c r="O6247" s="41"/>
      <c r="P6247" s="41"/>
      <c r="Q6247" s="41"/>
      <c r="R6247" s="41"/>
      <c r="S6247" s="41"/>
      <c r="T6247" s="41"/>
      <c r="U6247" s="47"/>
      <c r="V6247" s="49"/>
      <c r="W6247" s="41"/>
      <c r="X6247" s="41"/>
      <c r="Y6247" s="41"/>
      <c r="AA6247" s="37" t="str">
        <f>IF($I6247&lt;&gt;"",VLOOKUP($I6247,'Valid Values - Search'!$R$4:$T$4719,3,FALSE),"")</f>
        <v/>
      </c>
      <c r="AB6247" s="37" t="str">
        <f>IF($I6247&lt;&gt;"",VLOOKUP($I6247,'Valid Values - Search'!$R$4:$S$4719,2,FALSE),"")</f>
        <v/>
      </c>
      <c r="AC6247" s="38" t="str">
        <f t="shared" si="97"/>
        <v/>
      </c>
      <c r="AD6247" s="38"/>
    </row>
    <row r="6248" spans="1:30">
      <c r="A6248" s="46"/>
      <c r="B6248" s="47"/>
      <c r="C6248" s="49"/>
      <c r="D6248" s="41"/>
      <c r="E6248" s="41"/>
      <c r="F6248" s="41"/>
      <c r="G6248" s="50" t="str">
        <f>IF(A6248&lt;&gt;"",CONCATENATE(A6248,":",YEAR(B6248),IF(MONTH(B6248)&gt;9,MONTH(B6248),CONCATENATE(0,MONTH(B6248))),IF(DAY(B6248)&gt;9,DAY(B6248),CONCATENATE(0,DAY(B6248))),IF(HOUR(C6248)&gt;9,HOUR(C6248),CONCATENATE(0,HOUR(C6248))),IF(MINUTE(C6248)&gt;9,MINUTE(C6248),CONCATENATE(0,MINUTE(C6248))),":",VLOOKUP(F6248,'Valid Values - Results'!$D$4:$F$12,3,FALSE)),"")</f>
        <v/>
      </c>
      <c r="H6248" s="41"/>
      <c r="I6248" s="41"/>
      <c r="J6248" s="41"/>
      <c r="K6248" s="41"/>
      <c r="L6248" s="41"/>
      <c r="M6248" s="92"/>
      <c r="N6248" s="41"/>
      <c r="O6248" s="41"/>
      <c r="P6248" s="41"/>
      <c r="Q6248" s="41"/>
      <c r="R6248" s="41"/>
      <c r="S6248" s="41"/>
      <c r="T6248" s="41"/>
      <c r="U6248" s="47"/>
      <c r="V6248" s="49"/>
      <c r="W6248" s="41"/>
      <c r="X6248" s="41"/>
      <c r="Y6248" s="41"/>
      <c r="AA6248" s="37" t="str">
        <f>IF($I6248&lt;&gt;"",VLOOKUP($I6248,'Valid Values - Search'!$R$4:$T$4719,3,FALSE),"")</f>
        <v/>
      </c>
      <c r="AB6248" s="37" t="str">
        <f>IF($I6248&lt;&gt;"",VLOOKUP($I6248,'Valid Values - Search'!$R$4:$S$4719,2,FALSE),"")</f>
        <v/>
      </c>
      <c r="AC6248" s="38" t="str">
        <f t="shared" si="97"/>
        <v/>
      </c>
      <c r="AD6248" s="38"/>
    </row>
    <row r="6249" spans="1:30">
      <c r="A6249" s="46"/>
      <c r="B6249" s="47"/>
      <c r="C6249" s="49"/>
      <c r="D6249" s="41"/>
      <c r="E6249" s="41"/>
      <c r="F6249" s="41"/>
      <c r="G6249" s="50" t="str">
        <f>IF(A6249&lt;&gt;"",CONCATENATE(A6249,":",YEAR(B6249),IF(MONTH(B6249)&gt;9,MONTH(B6249),CONCATENATE(0,MONTH(B6249))),IF(DAY(B6249)&gt;9,DAY(B6249),CONCATENATE(0,DAY(B6249))),IF(HOUR(C6249)&gt;9,HOUR(C6249),CONCATENATE(0,HOUR(C6249))),IF(MINUTE(C6249)&gt;9,MINUTE(C6249),CONCATENATE(0,MINUTE(C6249))),":",VLOOKUP(F6249,'Valid Values - Results'!$D$4:$F$12,3,FALSE)),"")</f>
        <v/>
      </c>
      <c r="H6249" s="41"/>
      <c r="I6249" s="41"/>
      <c r="J6249" s="41"/>
      <c r="K6249" s="41"/>
      <c r="L6249" s="41"/>
      <c r="M6249" s="92"/>
      <c r="N6249" s="41"/>
      <c r="O6249" s="41"/>
      <c r="P6249" s="41"/>
      <c r="Q6249" s="41"/>
      <c r="R6249" s="41"/>
      <c r="S6249" s="41"/>
      <c r="T6249" s="41"/>
      <c r="U6249" s="47"/>
      <c r="V6249" s="49"/>
      <c r="W6249" s="41"/>
      <c r="X6249" s="41"/>
      <c r="Y6249" s="41"/>
      <c r="AA6249" s="37" t="str">
        <f>IF($I6249&lt;&gt;"",VLOOKUP($I6249,'Valid Values - Search'!$R$4:$T$4719,3,FALSE),"")</f>
        <v/>
      </c>
      <c r="AB6249" s="37" t="str">
        <f>IF($I6249&lt;&gt;"",VLOOKUP($I6249,'Valid Values - Search'!$R$4:$S$4719,2,FALSE),"")</f>
        <v/>
      </c>
      <c r="AC6249" s="38" t="str">
        <f t="shared" si="97"/>
        <v/>
      </c>
      <c r="AD6249" s="38"/>
    </row>
    <row r="6250" spans="1:30">
      <c r="A6250" s="46"/>
      <c r="B6250" s="47"/>
      <c r="C6250" s="49"/>
      <c r="D6250" s="41"/>
      <c r="E6250" s="41"/>
      <c r="F6250" s="41"/>
      <c r="G6250" s="50" t="str">
        <f>IF(A6250&lt;&gt;"",CONCATENATE(A6250,":",YEAR(B6250),IF(MONTH(B6250)&gt;9,MONTH(B6250),CONCATENATE(0,MONTH(B6250))),IF(DAY(B6250)&gt;9,DAY(B6250),CONCATENATE(0,DAY(B6250))),IF(HOUR(C6250)&gt;9,HOUR(C6250),CONCATENATE(0,HOUR(C6250))),IF(MINUTE(C6250)&gt;9,MINUTE(C6250),CONCATENATE(0,MINUTE(C6250))),":",VLOOKUP(F6250,'Valid Values - Results'!$D$4:$F$12,3,FALSE)),"")</f>
        <v/>
      </c>
      <c r="H6250" s="41"/>
      <c r="I6250" s="41"/>
      <c r="J6250" s="41"/>
      <c r="K6250" s="41"/>
      <c r="L6250" s="41"/>
      <c r="M6250" s="92"/>
      <c r="N6250" s="41"/>
      <c r="O6250" s="41"/>
      <c r="P6250" s="41"/>
      <c r="Q6250" s="41"/>
      <c r="R6250" s="41"/>
      <c r="S6250" s="41"/>
      <c r="T6250" s="41"/>
      <c r="U6250" s="47"/>
      <c r="V6250" s="49"/>
      <c r="W6250" s="41"/>
      <c r="X6250" s="41"/>
      <c r="Y6250" s="41"/>
      <c r="AA6250" s="37" t="str">
        <f>IF($I6250&lt;&gt;"",VLOOKUP($I6250,'Valid Values - Search'!$R$4:$T$4719,3,FALSE),"")</f>
        <v/>
      </c>
      <c r="AB6250" s="37" t="str">
        <f>IF($I6250&lt;&gt;"",VLOOKUP($I6250,'Valid Values - Search'!$R$4:$S$4719,2,FALSE),"")</f>
        <v/>
      </c>
      <c r="AC6250" s="38" t="str">
        <f t="shared" si="97"/>
        <v/>
      </c>
      <c r="AD6250" s="38"/>
    </row>
    <row r="6251" spans="1:30">
      <c r="A6251" s="46"/>
      <c r="B6251" s="47"/>
      <c r="C6251" s="49"/>
      <c r="D6251" s="41"/>
      <c r="E6251" s="41"/>
      <c r="F6251" s="41"/>
      <c r="G6251" s="50" t="str">
        <f>IF(A6251&lt;&gt;"",CONCATENATE(A6251,":",YEAR(B6251),IF(MONTH(B6251)&gt;9,MONTH(B6251),CONCATENATE(0,MONTH(B6251))),IF(DAY(B6251)&gt;9,DAY(B6251),CONCATENATE(0,DAY(B6251))),IF(HOUR(C6251)&gt;9,HOUR(C6251),CONCATENATE(0,HOUR(C6251))),IF(MINUTE(C6251)&gt;9,MINUTE(C6251),CONCATENATE(0,MINUTE(C6251))),":",VLOOKUP(F6251,'Valid Values - Results'!$D$4:$F$12,3,FALSE)),"")</f>
        <v/>
      </c>
      <c r="H6251" s="41"/>
      <c r="I6251" s="41"/>
      <c r="J6251" s="41"/>
      <c r="K6251" s="41"/>
      <c r="L6251" s="41"/>
      <c r="M6251" s="92"/>
      <c r="N6251" s="41"/>
      <c r="O6251" s="41"/>
      <c r="P6251" s="41"/>
      <c r="Q6251" s="41"/>
      <c r="R6251" s="41"/>
      <c r="S6251" s="41"/>
      <c r="T6251" s="41"/>
      <c r="U6251" s="47"/>
      <c r="V6251" s="49"/>
      <c r="W6251" s="41"/>
      <c r="X6251" s="41"/>
      <c r="Y6251" s="41"/>
      <c r="AA6251" s="37" t="str">
        <f>IF($I6251&lt;&gt;"",VLOOKUP($I6251,'Valid Values - Search'!$R$4:$T$4719,3,FALSE),"")</f>
        <v/>
      </c>
      <c r="AB6251" s="37" t="str">
        <f>IF($I6251&lt;&gt;"",VLOOKUP($I6251,'Valid Values - Search'!$R$4:$S$4719,2,FALSE),"")</f>
        <v/>
      </c>
      <c r="AC6251" s="38" t="str">
        <f t="shared" si="97"/>
        <v/>
      </c>
      <c r="AD6251" s="38"/>
    </row>
    <row r="6252" spans="1:30">
      <c r="A6252" s="46"/>
      <c r="B6252" s="47"/>
      <c r="C6252" s="49"/>
      <c r="D6252" s="41"/>
      <c r="E6252" s="41"/>
      <c r="F6252" s="41"/>
      <c r="G6252" s="50" t="str">
        <f>IF(A6252&lt;&gt;"",CONCATENATE(A6252,":",YEAR(B6252),IF(MONTH(B6252)&gt;9,MONTH(B6252),CONCATENATE(0,MONTH(B6252))),IF(DAY(B6252)&gt;9,DAY(B6252),CONCATENATE(0,DAY(B6252))),IF(HOUR(C6252)&gt;9,HOUR(C6252),CONCATENATE(0,HOUR(C6252))),IF(MINUTE(C6252)&gt;9,MINUTE(C6252),CONCATENATE(0,MINUTE(C6252))),":",VLOOKUP(F6252,'Valid Values - Results'!$D$4:$F$12,3,FALSE)),"")</f>
        <v/>
      </c>
      <c r="H6252" s="41"/>
      <c r="I6252" s="41"/>
      <c r="J6252" s="41"/>
      <c r="K6252" s="41"/>
      <c r="L6252" s="41"/>
      <c r="M6252" s="92"/>
      <c r="N6252" s="41"/>
      <c r="O6252" s="41"/>
      <c r="P6252" s="41"/>
      <c r="Q6252" s="41"/>
      <c r="R6252" s="41"/>
      <c r="S6252" s="41"/>
      <c r="T6252" s="41"/>
      <c r="U6252" s="47"/>
      <c r="V6252" s="49"/>
      <c r="W6252" s="41"/>
      <c r="X6252" s="41"/>
      <c r="Y6252" s="41"/>
      <c r="AA6252" s="37" t="str">
        <f>IF($I6252&lt;&gt;"",VLOOKUP($I6252,'Valid Values - Search'!$R$4:$T$4719,3,FALSE),"")</f>
        <v/>
      </c>
      <c r="AB6252" s="37" t="str">
        <f>IF($I6252&lt;&gt;"",VLOOKUP($I6252,'Valid Values - Search'!$R$4:$S$4719,2,FALSE),"")</f>
        <v/>
      </c>
      <c r="AC6252" s="38" t="str">
        <f t="shared" si="97"/>
        <v/>
      </c>
      <c r="AD6252" s="38"/>
    </row>
    <row r="6253" spans="1:30">
      <c r="A6253" s="46"/>
      <c r="B6253" s="47"/>
      <c r="C6253" s="49"/>
      <c r="D6253" s="41"/>
      <c r="E6253" s="41"/>
      <c r="F6253" s="41"/>
      <c r="G6253" s="50" t="str">
        <f>IF(A6253&lt;&gt;"",CONCATENATE(A6253,":",YEAR(B6253),IF(MONTH(B6253)&gt;9,MONTH(B6253),CONCATENATE(0,MONTH(B6253))),IF(DAY(B6253)&gt;9,DAY(B6253),CONCATENATE(0,DAY(B6253))),IF(HOUR(C6253)&gt;9,HOUR(C6253),CONCATENATE(0,HOUR(C6253))),IF(MINUTE(C6253)&gt;9,MINUTE(C6253),CONCATENATE(0,MINUTE(C6253))),":",VLOOKUP(F6253,'Valid Values - Results'!$D$4:$F$12,3,FALSE)),"")</f>
        <v/>
      </c>
      <c r="H6253" s="41"/>
      <c r="I6253" s="41"/>
      <c r="J6253" s="41"/>
      <c r="K6253" s="41"/>
      <c r="L6253" s="41"/>
      <c r="M6253" s="92"/>
      <c r="N6253" s="41"/>
      <c r="O6253" s="41"/>
      <c r="P6253" s="41"/>
      <c r="Q6253" s="41"/>
      <c r="R6253" s="41"/>
      <c r="S6253" s="41"/>
      <c r="T6253" s="41"/>
      <c r="U6253" s="47"/>
      <c r="V6253" s="49"/>
      <c r="W6253" s="41"/>
      <c r="X6253" s="41"/>
      <c r="Y6253" s="41"/>
      <c r="AA6253" s="37" t="str">
        <f>IF($I6253&lt;&gt;"",VLOOKUP($I6253,'Valid Values - Search'!$R$4:$T$4719,3,FALSE),"")</f>
        <v/>
      </c>
      <c r="AB6253" s="37" t="str">
        <f>IF($I6253&lt;&gt;"",VLOOKUP($I6253,'Valid Values - Search'!$R$4:$S$4719,2,FALSE),"")</f>
        <v/>
      </c>
      <c r="AC6253" s="38" t="str">
        <f t="shared" si="97"/>
        <v/>
      </c>
      <c r="AD6253" s="38"/>
    </row>
    <row r="6254" spans="1:30">
      <c r="A6254" s="46"/>
      <c r="B6254" s="47"/>
      <c r="C6254" s="49"/>
      <c r="D6254" s="41"/>
      <c r="E6254" s="41"/>
      <c r="F6254" s="41"/>
      <c r="G6254" s="50" t="str">
        <f>IF(A6254&lt;&gt;"",CONCATENATE(A6254,":",YEAR(B6254),IF(MONTH(B6254)&gt;9,MONTH(B6254),CONCATENATE(0,MONTH(B6254))),IF(DAY(B6254)&gt;9,DAY(B6254),CONCATENATE(0,DAY(B6254))),IF(HOUR(C6254)&gt;9,HOUR(C6254),CONCATENATE(0,HOUR(C6254))),IF(MINUTE(C6254)&gt;9,MINUTE(C6254),CONCATENATE(0,MINUTE(C6254))),":",VLOOKUP(F6254,'Valid Values - Results'!$D$4:$F$12,3,FALSE)),"")</f>
        <v/>
      </c>
      <c r="H6254" s="41"/>
      <c r="I6254" s="41"/>
      <c r="J6254" s="41"/>
      <c r="K6254" s="41"/>
      <c r="L6254" s="41"/>
      <c r="M6254" s="92"/>
      <c r="N6254" s="41"/>
      <c r="O6254" s="41"/>
      <c r="P6254" s="41"/>
      <c r="Q6254" s="41"/>
      <c r="R6254" s="41"/>
      <c r="S6254" s="41"/>
      <c r="T6254" s="41"/>
      <c r="U6254" s="47"/>
      <c r="V6254" s="49"/>
      <c r="W6254" s="41"/>
      <c r="X6254" s="41"/>
      <c r="Y6254" s="41"/>
      <c r="AA6254" s="37" t="str">
        <f>IF($I6254&lt;&gt;"",VLOOKUP($I6254,'Valid Values - Search'!$R$4:$T$4719,3,FALSE),"")</f>
        <v/>
      </c>
      <c r="AB6254" s="37" t="str">
        <f>IF($I6254&lt;&gt;"",VLOOKUP($I6254,'Valid Values - Search'!$R$4:$S$4719,2,FALSE),"")</f>
        <v/>
      </c>
      <c r="AC6254" s="38" t="str">
        <f t="shared" si="97"/>
        <v/>
      </c>
      <c r="AD6254" s="38"/>
    </row>
    <row r="6255" spans="1:30">
      <c r="A6255" s="46"/>
      <c r="B6255" s="47"/>
      <c r="C6255" s="49"/>
      <c r="D6255" s="41"/>
      <c r="E6255" s="41"/>
      <c r="F6255" s="41"/>
      <c r="G6255" s="50" t="str">
        <f>IF(A6255&lt;&gt;"",CONCATENATE(A6255,":",YEAR(B6255),IF(MONTH(B6255)&gt;9,MONTH(B6255),CONCATENATE(0,MONTH(B6255))),IF(DAY(B6255)&gt;9,DAY(B6255),CONCATENATE(0,DAY(B6255))),IF(HOUR(C6255)&gt;9,HOUR(C6255),CONCATENATE(0,HOUR(C6255))),IF(MINUTE(C6255)&gt;9,MINUTE(C6255),CONCATENATE(0,MINUTE(C6255))),":",VLOOKUP(F6255,'Valid Values - Results'!$D$4:$F$12,3,FALSE)),"")</f>
        <v/>
      </c>
      <c r="H6255" s="41"/>
      <c r="I6255" s="41"/>
      <c r="J6255" s="41"/>
      <c r="K6255" s="41"/>
      <c r="L6255" s="41"/>
      <c r="M6255" s="92"/>
      <c r="N6255" s="41"/>
      <c r="O6255" s="41"/>
      <c r="P6255" s="41"/>
      <c r="Q6255" s="41"/>
      <c r="R6255" s="41"/>
      <c r="S6255" s="41"/>
      <c r="T6255" s="41"/>
      <c r="U6255" s="47"/>
      <c r="V6255" s="49"/>
      <c r="W6255" s="41"/>
      <c r="X6255" s="41"/>
      <c r="Y6255" s="41"/>
      <c r="AA6255" s="37" t="str">
        <f>IF($I6255&lt;&gt;"",VLOOKUP($I6255,'Valid Values - Search'!$R$4:$T$4719,3,FALSE),"")</f>
        <v/>
      </c>
      <c r="AB6255" s="37" t="str">
        <f>IF($I6255&lt;&gt;"",VLOOKUP($I6255,'Valid Values - Search'!$R$4:$S$4719,2,FALSE),"")</f>
        <v/>
      </c>
      <c r="AC6255" s="38" t="str">
        <f t="shared" si="97"/>
        <v/>
      </c>
      <c r="AD6255" s="38"/>
    </row>
    <row r="6256" spans="1:30">
      <c r="A6256" s="46"/>
      <c r="B6256" s="47"/>
      <c r="C6256" s="49"/>
      <c r="D6256" s="41"/>
      <c r="E6256" s="41"/>
      <c r="F6256" s="41"/>
      <c r="G6256" s="50" t="str">
        <f>IF(A6256&lt;&gt;"",CONCATENATE(A6256,":",YEAR(B6256),IF(MONTH(B6256)&gt;9,MONTH(B6256),CONCATENATE(0,MONTH(B6256))),IF(DAY(B6256)&gt;9,DAY(B6256),CONCATENATE(0,DAY(B6256))),IF(HOUR(C6256)&gt;9,HOUR(C6256),CONCATENATE(0,HOUR(C6256))),IF(MINUTE(C6256)&gt;9,MINUTE(C6256),CONCATENATE(0,MINUTE(C6256))),":",VLOOKUP(F6256,'Valid Values - Results'!$D$4:$F$12,3,FALSE)),"")</f>
        <v/>
      </c>
      <c r="H6256" s="41"/>
      <c r="I6256" s="41"/>
      <c r="J6256" s="41"/>
      <c r="K6256" s="41"/>
      <c r="L6256" s="41"/>
      <c r="M6256" s="92"/>
      <c r="N6256" s="41"/>
      <c r="O6256" s="41"/>
      <c r="P6256" s="41"/>
      <c r="Q6256" s="41"/>
      <c r="R6256" s="41"/>
      <c r="S6256" s="41"/>
      <c r="T6256" s="41"/>
      <c r="U6256" s="47"/>
      <c r="V6256" s="49"/>
      <c r="W6256" s="41"/>
      <c r="X6256" s="41"/>
      <c r="Y6256" s="41"/>
      <c r="AA6256" s="37" t="str">
        <f>IF($I6256&lt;&gt;"",VLOOKUP($I6256,'Valid Values - Search'!$R$4:$T$4719,3,FALSE),"")</f>
        <v/>
      </c>
      <c r="AB6256" s="37" t="str">
        <f>IF($I6256&lt;&gt;"",VLOOKUP($I6256,'Valid Values - Search'!$R$4:$S$4719,2,FALSE),"")</f>
        <v/>
      </c>
      <c r="AC6256" s="38" t="str">
        <f t="shared" si="97"/>
        <v/>
      </c>
      <c r="AD6256" s="38"/>
    </row>
    <row r="6257" spans="1:30">
      <c r="A6257" s="46"/>
      <c r="B6257" s="47"/>
      <c r="C6257" s="49"/>
      <c r="D6257" s="41"/>
      <c r="E6257" s="41"/>
      <c r="F6257" s="41"/>
      <c r="G6257" s="50" t="str">
        <f>IF(A6257&lt;&gt;"",CONCATENATE(A6257,":",YEAR(B6257),IF(MONTH(B6257)&gt;9,MONTH(B6257),CONCATENATE(0,MONTH(B6257))),IF(DAY(B6257)&gt;9,DAY(B6257),CONCATENATE(0,DAY(B6257))),IF(HOUR(C6257)&gt;9,HOUR(C6257),CONCATENATE(0,HOUR(C6257))),IF(MINUTE(C6257)&gt;9,MINUTE(C6257),CONCATENATE(0,MINUTE(C6257))),":",VLOOKUP(F6257,'Valid Values - Results'!$D$4:$F$12,3,FALSE)),"")</f>
        <v/>
      </c>
      <c r="H6257" s="41"/>
      <c r="I6257" s="41"/>
      <c r="J6257" s="41"/>
      <c r="K6257" s="41"/>
      <c r="L6257" s="41"/>
      <c r="M6257" s="92"/>
      <c r="N6257" s="41"/>
      <c r="O6257" s="41"/>
      <c r="P6257" s="41"/>
      <c r="Q6257" s="41"/>
      <c r="R6257" s="41"/>
      <c r="S6257" s="41"/>
      <c r="T6257" s="41"/>
      <c r="U6257" s="47"/>
      <c r="V6257" s="49"/>
      <c r="W6257" s="41"/>
      <c r="X6257" s="41"/>
      <c r="Y6257" s="41"/>
      <c r="AA6257" s="37" t="str">
        <f>IF($I6257&lt;&gt;"",VLOOKUP($I6257,'Valid Values - Search'!$R$4:$T$4719,3,FALSE),"")</f>
        <v/>
      </c>
      <c r="AB6257" s="37" t="str">
        <f>IF($I6257&lt;&gt;"",VLOOKUP($I6257,'Valid Values - Search'!$R$4:$S$4719,2,FALSE),"")</f>
        <v/>
      </c>
      <c r="AC6257" s="38" t="str">
        <f t="shared" si="97"/>
        <v/>
      </c>
      <c r="AD6257" s="38"/>
    </row>
    <row r="6258" spans="1:30">
      <c r="A6258" s="46"/>
      <c r="B6258" s="47"/>
      <c r="C6258" s="49"/>
      <c r="D6258" s="41"/>
      <c r="E6258" s="41"/>
      <c r="F6258" s="41"/>
      <c r="G6258" s="50" t="str">
        <f>IF(A6258&lt;&gt;"",CONCATENATE(A6258,":",YEAR(B6258),IF(MONTH(B6258)&gt;9,MONTH(B6258),CONCATENATE(0,MONTH(B6258))),IF(DAY(B6258)&gt;9,DAY(B6258),CONCATENATE(0,DAY(B6258))),IF(HOUR(C6258)&gt;9,HOUR(C6258),CONCATENATE(0,HOUR(C6258))),IF(MINUTE(C6258)&gt;9,MINUTE(C6258),CONCATENATE(0,MINUTE(C6258))),":",VLOOKUP(F6258,'Valid Values - Results'!$D$4:$F$12,3,FALSE)),"")</f>
        <v/>
      </c>
      <c r="H6258" s="41"/>
      <c r="I6258" s="41"/>
      <c r="J6258" s="41"/>
      <c r="K6258" s="41"/>
      <c r="L6258" s="41"/>
      <c r="M6258" s="92"/>
      <c r="N6258" s="41"/>
      <c r="O6258" s="41"/>
      <c r="P6258" s="41"/>
      <c r="Q6258" s="41"/>
      <c r="R6258" s="41"/>
      <c r="S6258" s="41"/>
      <c r="T6258" s="41"/>
      <c r="U6258" s="47"/>
      <c r="V6258" s="49"/>
      <c r="W6258" s="41"/>
      <c r="X6258" s="41"/>
      <c r="Y6258" s="41"/>
      <c r="AA6258" s="37" t="str">
        <f>IF($I6258&lt;&gt;"",VLOOKUP($I6258,'Valid Values - Search'!$R$4:$T$4719,3,FALSE),"")</f>
        <v/>
      </c>
      <c r="AB6258" s="37" t="str">
        <f>IF($I6258&lt;&gt;"",VLOOKUP($I6258,'Valid Values - Search'!$R$4:$S$4719,2,FALSE),"")</f>
        <v/>
      </c>
      <c r="AC6258" s="38" t="str">
        <f t="shared" si="97"/>
        <v/>
      </c>
      <c r="AD6258" s="38"/>
    </row>
    <row r="6259" spans="1:30">
      <c r="A6259" s="46"/>
      <c r="B6259" s="47"/>
      <c r="C6259" s="49"/>
      <c r="D6259" s="41"/>
      <c r="E6259" s="41"/>
      <c r="F6259" s="41"/>
      <c r="G6259" s="50" t="str">
        <f>IF(A6259&lt;&gt;"",CONCATENATE(A6259,":",YEAR(B6259),IF(MONTH(B6259)&gt;9,MONTH(B6259),CONCATENATE(0,MONTH(B6259))),IF(DAY(B6259)&gt;9,DAY(B6259),CONCATENATE(0,DAY(B6259))),IF(HOUR(C6259)&gt;9,HOUR(C6259),CONCATENATE(0,HOUR(C6259))),IF(MINUTE(C6259)&gt;9,MINUTE(C6259),CONCATENATE(0,MINUTE(C6259))),":",VLOOKUP(F6259,'Valid Values - Results'!$D$4:$F$12,3,FALSE)),"")</f>
        <v/>
      </c>
      <c r="H6259" s="41"/>
      <c r="I6259" s="41"/>
      <c r="J6259" s="41"/>
      <c r="K6259" s="41"/>
      <c r="L6259" s="41"/>
      <c r="M6259" s="92"/>
      <c r="N6259" s="41"/>
      <c r="O6259" s="41"/>
      <c r="P6259" s="41"/>
      <c r="Q6259" s="41"/>
      <c r="R6259" s="41"/>
      <c r="S6259" s="41"/>
      <c r="T6259" s="41"/>
      <c r="U6259" s="47"/>
      <c r="V6259" s="49"/>
      <c r="W6259" s="41"/>
      <c r="X6259" s="41"/>
      <c r="Y6259" s="41"/>
      <c r="AA6259" s="37" t="str">
        <f>IF($I6259&lt;&gt;"",VLOOKUP($I6259,'Valid Values - Search'!$R$4:$T$4719,3,FALSE),"")</f>
        <v/>
      </c>
      <c r="AB6259" s="37" t="str">
        <f>IF($I6259&lt;&gt;"",VLOOKUP($I6259,'Valid Values - Search'!$R$4:$S$4719,2,FALSE),"")</f>
        <v/>
      </c>
      <c r="AC6259" s="38" t="str">
        <f t="shared" si="97"/>
        <v/>
      </c>
      <c r="AD6259" s="38"/>
    </row>
    <row r="6260" spans="1:30">
      <c r="A6260" s="46"/>
      <c r="B6260" s="47"/>
      <c r="C6260" s="49"/>
      <c r="D6260" s="41"/>
      <c r="E6260" s="41"/>
      <c r="F6260" s="41"/>
      <c r="G6260" s="50" t="str">
        <f>IF(A6260&lt;&gt;"",CONCATENATE(A6260,":",YEAR(B6260),IF(MONTH(B6260)&gt;9,MONTH(B6260),CONCATENATE(0,MONTH(B6260))),IF(DAY(B6260)&gt;9,DAY(B6260),CONCATENATE(0,DAY(B6260))),IF(HOUR(C6260)&gt;9,HOUR(C6260),CONCATENATE(0,HOUR(C6260))),IF(MINUTE(C6260)&gt;9,MINUTE(C6260),CONCATENATE(0,MINUTE(C6260))),":",VLOOKUP(F6260,'Valid Values - Results'!$D$4:$F$12,3,FALSE)),"")</f>
        <v/>
      </c>
      <c r="H6260" s="41"/>
      <c r="I6260" s="41"/>
      <c r="J6260" s="41"/>
      <c r="K6260" s="41"/>
      <c r="L6260" s="41"/>
      <c r="M6260" s="92"/>
      <c r="N6260" s="41"/>
      <c r="O6260" s="41"/>
      <c r="P6260" s="41"/>
      <c r="Q6260" s="41"/>
      <c r="R6260" s="41"/>
      <c r="S6260" s="41"/>
      <c r="T6260" s="41"/>
      <c r="U6260" s="47"/>
      <c r="V6260" s="49"/>
      <c r="W6260" s="41"/>
      <c r="X6260" s="41"/>
      <c r="Y6260" s="41"/>
      <c r="AA6260" s="37" t="str">
        <f>IF($I6260&lt;&gt;"",VLOOKUP($I6260,'Valid Values - Search'!$R$4:$T$4719,3,FALSE),"")</f>
        <v/>
      </c>
      <c r="AB6260" s="37" t="str">
        <f>IF($I6260&lt;&gt;"",VLOOKUP($I6260,'Valid Values - Search'!$R$4:$S$4719,2,FALSE),"")</f>
        <v/>
      </c>
      <c r="AC6260" s="38" t="str">
        <f t="shared" si="97"/>
        <v/>
      </c>
      <c r="AD6260" s="38"/>
    </row>
    <row r="6261" spans="1:30">
      <c r="A6261" s="46"/>
      <c r="B6261" s="47"/>
      <c r="C6261" s="49"/>
      <c r="D6261" s="41"/>
      <c r="E6261" s="41"/>
      <c r="F6261" s="41"/>
      <c r="G6261" s="50" t="str">
        <f>IF(A6261&lt;&gt;"",CONCATENATE(A6261,":",YEAR(B6261),IF(MONTH(B6261)&gt;9,MONTH(B6261),CONCATENATE(0,MONTH(B6261))),IF(DAY(B6261)&gt;9,DAY(B6261),CONCATENATE(0,DAY(B6261))),IF(HOUR(C6261)&gt;9,HOUR(C6261),CONCATENATE(0,HOUR(C6261))),IF(MINUTE(C6261)&gt;9,MINUTE(C6261),CONCATENATE(0,MINUTE(C6261))),":",VLOOKUP(F6261,'Valid Values - Results'!$D$4:$F$12,3,FALSE)),"")</f>
        <v/>
      </c>
      <c r="H6261" s="41"/>
      <c r="I6261" s="41"/>
      <c r="J6261" s="41"/>
      <c r="K6261" s="41"/>
      <c r="L6261" s="41"/>
      <c r="M6261" s="92"/>
      <c r="N6261" s="41"/>
      <c r="O6261" s="41"/>
      <c r="P6261" s="41"/>
      <c r="Q6261" s="41"/>
      <c r="R6261" s="41"/>
      <c r="S6261" s="41"/>
      <c r="T6261" s="41"/>
      <c r="U6261" s="47"/>
      <c r="V6261" s="49"/>
      <c r="W6261" s="41"/>
      <c r="X6261" s="41"/>
      <c r="Y6261" s="41"/>
      <c r="AA6261" s="37" t="str">
        <f>IF($I6261&lt;&gt;"",VLOOKUP($I6261,'Valid Values - Search'!$R$4:$T$4719,3,FALSE),"")</f>
        <v/>
      </c>
      <c r="AB6261" s="37" t="str">
        <f>IF($I6261&lt;&gt;"",VLOOKUP($I6261,'Valid Values - Search'!$R$4:$S$4719,2,FALSE),"")</f>
        <v/>
      </c>
      <c r="AC6261" s="38" t="str">
        <f t="shared" si="97"/>
        <v/>
      </c>
      <c r="AD6261" s="38"/>
    </row>
    <row r="6262" spans="1:30">
      <c r="A6262" s="46"/>
      <c r="B6262" s="47"/>
      <c r="C6262" s="49"/>
      <c r="D6262" s="41"/>
      <c r="E6262" s="41"/>
      <c r="F6262" s="41"/>
      <c r="G6262" s="50" t="str">
        <f>IF(A6262&lt;&gt;"",CONCATENATE(A6262,":",YEAR(B6262),IF(MONTH(B6262)&gt;9,MONTH(B6262),CONCATENATE(0,MONTH(B6262))),IF(DAY(B6262)&gt;9,DAY(B6262),CONCATENATE(0,DAY(B6262))),IF(HOUR(C6262)&gt;9,HOUR(C6262),CONCATENATE(0,HOUR(C6262))),IF(MINUTE(C6262)&gt;9,MINUTE(C6262),CONCATENATE(0,MINUTE(C6262))),":",VLOOKUP(F6262,'Valid Values - Results'!$D$4:$F$12,3,FALSE)),"")</f>
        <v/>
      </c>
      <c r="H6262" s="41"/>
      <c r="I6262" s="41"/>
      <c r="J6262" s="41"/>
      <c r="K6262" s="41"/>
      <c r="L6262" s="41"/>
      <c r="M6262" s="92"/>
      <c r="N6262" s="41"/>
      <c r="O6262" s="41"/>
      <c r="P6262" s="41"/>
      <c r="Q6262" s="41"/>
      <c r="R6262" s="41"/>
      <c r="S6262" s="41"/>
      <c r="T6262" s="41"/>
      <c r="U6262" s="47"/>
      <c r="V6262" s="49"/>
      <c r="W6262" s="41"/>
      <c r="X6262" s="41"/>
      <c r="Y6262" s="41"/>
      <c r="AA6262" s="37" t="str">
        <f>IF($I6262&lt;&gt;"",VLOOKUP($I6262,'Valid Values - Search'!$R$4:$T$4719,3,FALSE),"")</f>
        <v/>
      </c>
      <c r="AB6262" s="37" t="str">
        <f>IF($I6262&lt;&gt;"",VLOOKUP($I6262,'Valid Values - Search'!$R$4:$S$4719,2,FALSE),"")</f>
        <v/>
      </c>
      <c r="AC6262" s="38" t="str">
        <f t="shared" si="97"/>
        <v/>
      </c>
      <c r="AD6262" s="38"/>
    </row>
    <row r="6263" spans="1:30">
      <c r="A6263" s="46"/>
      <c r="B6263" s="47"/>
      <c r="C6263" s="49"/>
      <c r="D6263" s="41"/>
      <c r="E6263" s="41"/>
      <c r="F6263" s="41"/>
      <c r="G6263" s="50" t="str">
        <f>IF(A6263&lt;&gt;"",CONCATENATE(A6263,":",YEAR(B6263),IF(MONTH(B6263)&gt;9,MONTH(B6263),CONCATENATE(0,MONTH(B6263))),IF(DAY(B6263)&gt;9,DAY(B6263),CONCATENATE(0,DAY(B6263))),IF(HOUR(C6263)&gt;9,HOUR(C6263),CONCATENATE(0,HOUR(C6263))),IF(MINUTE(C6263)&gt;9,MINUTE(C6263),CONCATENATE(0,MINUTE(C6263))),":",VLOOKUP(F6263,'Valid Values - Results'!$D$4:$F$12,3,FALSE)),"")</f>
        <v/>
      </c>
      <c r="H6263" s="41"/>
      <c r="I6263" s="41"/>
      <c r="J6263" s="41"/>
      <c r="K6263" s="41"/>
      <c r="L6263" s="41"/>
      <c r="M6263" s="92"/>
      <c r="N6263" s="41"/>
      <c r="O6263" s="41"/>
      <c r="P6263" s="41"/>
      <c r="Q6263" s="41"/>
      <c r="R6263" s="41"/>
      <c r="S6263" s="41"/>
      <c r="T6263" s="41"/>
      <c r="U6263" s="47"/>
      <c r="V6263" s="49"/>
      <c r="W6263" s="41"/>
      <c r="X6263" s="41"/>
      <c r="Y6263" s="41"/>
      <c r="AA6263" s="37" t="str">
        <f>IF($I6263&lt;&gt;"",VLOOKUP($I6263,'Valid Values - Search'!$R$4:$T$4719,3,FALSE),"")</f>
        <v/>
      </c>
      <c r="AB6263" s="37" t="str">
        <f>IF($I6263&lt;&gt;"",VLOOKUP($I6263,'Valid Values - Search'!$R$4:$S$4719,2,FALSE),"")</f>
        <v/>
      </c>
      <c r="AC6263" s="38" t="str">
        <f t="shared" si="97"/>
        <v/>
      </c>
      <c r="AD6263" s="38"/>
    </row>
    <row r="6264" spans="1:30">
      <c r="A6264" s="46"/>
      <c r="B6264" s="47"/>
      <c r="C6264" s="49"/>
      <c r="D6264" s="41"/>
      <c r="E6264" s="41"/>
      <c r="F6264" s="41"/>
      <c r="G6264" s="50" t="str">
        <f>IF(A6264&lt;&gt;"",CONCATENATE(A6264,":",YEAR(B6264),IF(MONTH(B6264)&gt;9,MONTH(B6264),CONCATENATE(0,MONTH(B6264))),IF(DAY(B6264)&gt;9,DAY(B6264),CONCATENATE(0,DAY(B6264))),IF(HOUR(C6264)&gt;9,HOUR(C6264),CONCATENATE(0,HOUR(C6264))),IF(MINUTE(C6264)&gt;9,MINUTE(C6264),CONCATENATE(0,MINUTE(C6264))),":",VLOOKUP(F6264,'Valid Values - Results'!$D$4:$F$12,3,FALSE)),"")</f>
        <v/>
      </c>
      <c r="H6264" s="41"/>
      <c r="I6264" s="41"/>
      <c r="J6264" s="41"/>
      <c r="K6264" s="41"/>
      <c r="L6264" s="41"/>
      <c r="M6264" s="92"/>
      <c r="N6264" s="41"/>
      <c r="O6264" s="41"/>
      <c r="P6264" s="41"/>
      <c r="Q6264" s="41"/>
      <c r="R6264" s="41"/>
      <c r="S6264" s="41"/>
      <c r="T6264" s="41"/>
      <c r="U6264" s="47"/>
      <c r="V6264" s="49"/>
      <c r="W6264" s="41"/>
      <c r="X6264" s="41"/>
      <c r="Y6264" s="41"/>
      <c r="AA6264" s="37" t="str">
        <f>IF($I6264&lt;&gt;"",VLOOKUP($I6264,'Valid Values - Search'!$R$4:$T$4719,3,FALSE),"")</f>
        <v/>
      </c>
      <c r="AB6264" s="37" t="str">
        <f>IF($I6264&lt;&gt;"",VLOOKUP($I6264,'Valid Values - Search'!$R$4:$S$4719,2,FALSE),"")</f>
        <v/>
      </c>
      <c r="AC6264" s="38" t="str">
        <f t="shared" si="97"/>
        <v/>
      </c>
      <c r="AD6264" s="38"/>
    </row>
    <row r="6265" spans="1:30">
      <c r="A6265" s="46"/>
      <c r="B6265" s="47"/>
      <c r="C6265" s="49"/>
      <c r="D6265" s="41"/>
      <c r="E6265" s="41"/>
      <c r="F6265" s="41"/>
      <c r="G6265" s="50" t="str">
        <f>IF(A6265&lt;&gt;"",CONCATENATE(A6265,":",YEAR(B6265),IF(MONTH(B6265)&gt;9,MONTH(B6265),CONCATENATE(0,MONTH(B6265))),IF(DAY(B6265)&gt;9,DAY(B6265),CONCATENATE(0,DAY(B6265))),IF(HOUR(C6265)&gt;9,HOUR(C6265),CONCATENATE(0,HOUR(C6265))),IF(MINUTE(C6265)&gt;9,MINUTE(C6265),CONCATENATE(0,MINUTE(C6265))),":",VLOOKUP(F6265,'Valid Values - Results'!$D$4:$F$12,3,FALSE)),"")</f>
        <v/>
      </c>
      <c r="H6265" s="41"/>
      <c r="I6265" s="41"/>
      <c r="J6265" s="41"/>
      <c r="K6265" s="41"/>
      <c r="L6265" s="41"/>
      <c r="M6265" s="92"/>
      <c r="N6265" s="41"/>
      <c r="O6265" s="41"/>
      <c r="P6265" s="41"/>
      <c r="Q6265" s="41"/>
      <c r="R6265" s="41"/>
      <c r="S6265" s="41"/>
      <c r="T6265" s="41"/>
      <c r="U6265" s="47"/>
      <c r="V6265" s="49"/>
      <c r="W6265" s="41"/>
      <c r="X6265" s="41"/>
      <c r="Y6265" s="41"/>
      <c r="AA6265" s="37" t="str">
        <f>IF($I6265&lt;&gt;"",VLOOKUP($I6265,'Valid Values - Search'!$R$4:$T$4719,3,FALSE),"")</f>
        <v/>
      </c>
      <c r="AB6265" s="37" t="str">
        <f>IF($I6265&lt;&gt;"",VLOOKUP($I6265,'Valid Values - Search'!$R$4:$S$4719,2,FALSE),"")</f>
        <v/>
      </c>
      <c r="AC6265" s="38" t="str">
        <f t="shared" si="97"/>
        <v/>
      </c>
      <c r="AD6265" s="38"/>
    </row>
    <row r="6266" spans="1:30">
      <c r="A6266" s="46"/>
      <c r="B6266" s="47"/>
      <c r="C6266" s="49"/>
      <c r="D6266" s="41"/>
      <c r="E6266" s="41"/>
      <c r="F6266" s="41"/>
      <c r="G6266" s="50" t="str">
        <f>IF(A6266&lt;&gt;"",CONCATENATE(A6266,":",YEAR(B6266),IF(MONTH(B6266)&gt;9,MONTH(B6266),CONCATENATE(0,MONTH(B6266))),IF(DAY(B6266)&gt;9,DAY(B6266),CONCATENATE(0,DAY(B6266))),IF(HOUR(C6266)&gt;9,HOUR(C6266),CONCATENATE(0,HOUR(C6266))),IF(MINUTE(C6266)&gt;9,MINUTE(C6266),CONCATENATE(0,MINUTE(C6266))),":",VLOOKUP(F6266,'Valid Values - Results'!$D$4:$F$12,3,FALSE)),"")</f>
        <v/>
      </c>
      <c r="H6266" s="41"/>
      <c r="I6266" s="41"/>
      <c r="J6266" s="41"/>
      <c r="K6266" s="41"/>
      <c r="L6266" s="41"/>
      <c r="M6266" s="92"/>
      <c r="N6266" s="41"/>
      <c r="O6266" s="41"/>
      <c r="P6266" s="41"/>
      <c r="Q6266" s="41"/>
      <c r="R6266" s="41"/>
      <c r="S6266" s="41"/>
      <c r="T6266" s="41"/>
      <c r="U6266" s="47"/>
      <c r="V6266" s="49"/>
      <c r="W6266" s="41"/>
      <c r="X6266" s="41"/>
      <c r="Y6266" s="41"/>
      <c r="AA6266" s="37" t="str">
        <f>IF($I6266&lt;&gt;"",VLOOKUP($I6266,'Valid Values - Search'!$R$4:$T$4719,3,FALSE),"")</f>
        <v/>
      </c>
      <c r="AB6266" s="37" t="str">
        <f>IF($I6266&lt;&gt;"",VLOOKUP($I6266,'Valid Values - Search'!$R$4:$S$4719,2,FALSE),"")</f>
        <v/>
      </c>
      <c r="AC6266" s="38" t="str">
        <f t="shared" si="97"/>
        <v/>
      </c>
      <c r="AD6266" s="38"/>
    </row>
    <row r="6267" spans="1:30">
      <c r="A6267" s="46"/>
      <c r="B6267" s="47"/>
      <c r="C6267" s="49"/>
      <c r="D6267" s="41"/>
      <c r="E6267" s="41"/>
      <c r="F6267" s="41"/>
      <c r="G6267" s="50" t="str">
        <f>IF(A6267&lt;&gt;"",CONCATENATE(A6267,":",YEAR(B6267),IF(MONTH(B6267)&gt;9,MONTH(B6267),CONCATENATE(0,MONTH(B6267))),IF(DAY(B6267)&gt;9,DAY(B6267),CONCATENATE(0,DAY(B6267))),IF(HOUR(C6267)&gt;9,HOUR(C6267),CONCATENATE(0,HOUR(C6267))),IF(MINUTE(C6267)&gt;9,MINUTE(C6267),CONCATENATE(0,MINUTE(C6267))),":",VLOOKUP(F6267,'Valid Values - Results'!$D$4:$F$12,3,FALSE)),"")</f>
        <v/>
      </c>
      <c r="H6267" s="41"/>
      <c r="I6267" s="41"/>
      <c r="J6267" s="41"/>
      <c r="K6267" s="41"/>
      <c r="L6267" s="41"/>
      <c r="M6267" s="92"/>
      <c r="N6267" s="41"/>
      <c r="O6267" s="41"/>
      <c r="P6267" s="41"/>
      <c r="Q6267" s="41"/>
      <c r="R6267" s="41"/>
      <c r="S6267" s="41"/>
      <c r="T6267" s="41"/>
      <c r="U6267" s="47"/>
      <c r="V6267" s="49"/>
      <c r="W6267" s="41"/>
      <c r="X6267" s="41"/>
      <c r="Y6267" s="41"/>
      <c r="AA6267" s="37" t="str">
        <f>IF($I6267&lt;&gt;"",VLOOKUP($I6267,'Valid Values - Search'!$R$4:$T$4719,3,FALSE),"")</f>
        <v/>
      </c>
      <c r="AB6267" s="37" t="str">
        <f>IF($I6267&lt;&gt;"",VLOOKUP($I6267,'Valid Values - Search'!$R$4:$S$4719,2,FALSE),"")</f>
        <v/>
      </c>
      <c r="AC6267" s="38" t="str">
        <f t="shared" si="97"/>
        <v/>
      </c>
      <c r="AD6267" s="38"/>
    </row>
    <row r="6268" spans="1:30">
      <c r="A6268" s="46"/>
      <c r="B6268" s="47"/>
      <c r="C6268" s="49"/>
      <c r="D6268" s="41"/>
      <c r="E6268" s="41"/>
      <c r="F6268" s="41"/>
      <c r="G6268" s="50" t="str">
        <f>IF(A6268&lt;&gt;"",CONCATENATE(A6268,":",YEAR(B6268),IF(MONTH(B6268)&gt;9,MONTH(B6268),CONCATENATE(0,MONTH(B6268))),IF(DAY(B6268)&gt;9,DAY(B6268),CONCATENATE(0,DAY(B6268))),IF(HOUR(C6268)&gt;9,HOUR(C6268),CONCATENATE(0,HOUR(C6268))),IF(MINUTE(C6268)&gt;9,MINUTE(C6268),CONCATENATE(0,MINUTE(C6268))),":",VLOOKUP(F6268,'Valid Values - Results'!$D$4:$F$12,3,FALSE)),"")</f>
        <v/>
      </c>
      <c r="H6268" s="41"/>
      <c r="I6268" s="41"/>
      <c r="J6268" s="41"/>
      <c r="K6268" s="41"/>
      <c r="L6268" s="41"/>
      <c r="M6268" s="92"/>
      <c r="N6268" s="41"/>
      <c r="O6268" s="41"/>
      <c r="P6268" s="41"/>
      <c r="Q6268" s="41"/>
      <c r="R6268" s="41"/>
      <c r="S6268" s="41"/>
      <c r="T6268" s="41"/>
      <c r="U6268" s="47"/>
      <c r="V6268" s="49"/>
      <c r="W6268" s="41"/>
      <c r="X6268" s="41"/>
      <c r="Y6268" s="41"/>
      <c r="AA6268" s="37" t="str">
        <f>IF($I6268&lt;&gt;"",VLOOKUP($I6268,'Valid Values - Search'!$R$4:$T$4719,3,FALSE),"")</f>
        <v/>
      </c>
      <c r="AB6268" s="37" t="str">
        <f>IF($I6268&lt;&gt;"",VLOOKUP($I6268,'Valid Values - Search'!$R$4:$S$4719,2,FALSE),"")</f>
        <v/>
      </c>
      <c r="AC6268" s="38" t="str">
        <f t="shared" si="97"/>
        <v/>
      </c>
      <c r="AD6268" s="38"/>
    </row>
    <row r="6269" spans="1:30">
      <c r="A6269" s="46"/>
      <c r="B6269" s="47"/>
      <c r="C6269" s="49"/>
      <c r="D6269" s="41"/>
      <c r="E6269" s="41"/>
      <c r="F6269" s="41"/>
      <c r="G6269" s="50" t="str">
        <f>IF(A6269&lt;&gt;"",CONCATENATE(A6269,":",YEAR(B6269),IF(MONTH(B6269)&gt;9,MONTH(B6269),CONCATENATE(0,MONTH(B6269))),IF(DAY(B6269)&gt;9,DAY(B6269),CONCATENATE(0,DAY(B6269))),IF(HOUR(C6269)&gt;9,HOUR(C6269),CONCATENATE(0,HOUR(C6269))),IF(MINUTE(C6269)&gt;9,MINUTE(C6269),CONCATENATE(0,MINUTE(C6269))),":",VLOOKUP(F6269,'Valid Values - Results'!$D$4:$F$12,3,FALSE)),"")</f>
        <v/>
      </c>
      <c r="H6269" s="41"/>
      <c r="I6269" s="41"/>
      <c r="J6269" s="41"/>
      <c r="K6269" s="41"/>
      <c r="L6269" s="41"/>
      <c r="M6269" s="92"/>
      <c r="N6269" s="41"/>
      <c r="O6269" s="41"/>
      <c r="P6269" s="41"/>
      <c r="Q6269" s="41"/>
      <c r="R6269" s="41"/>
      <c r="S6269" s="41"/>
      <c r="T6269" s="41"/>
      <c r="U6269" s="47"/>
      <c r="V6269" s="49"/>
      <c r="W6269" s="41"/>
      <c r="X6269" s="41"/>
      <c r="Y6269" s="41"/>
      <c r="AA6269" s="37" t="str">
        <f>IF($I6269&lt;&gt;"",VLOOKUP($I6269,'Valid Values - Search'!$R$4:$T$4719,3,FALSE),"")</f>
        <v/>
      </c>
      <c r="AB6269" s="37" t="str">
        <f>IF($I6269&lt;&gt;"",VLOOKUP($I6269,'Valid Values - Search'!$R$4:$S$4719,2,FALSE),"")</f>
        <v/>
      </c>
      <c r="AC6269" s="38" t="str">
        <f t="shared" si="97"/>
        <v/>
      </c>
      <c r="AD6269" s="38"/>
    </row>
    <row r="6270" spans="1:30">
      <c r="A6270" s="46"/>
      <c r="B6270" s="47"/>
      <c r="C6270" s="49"/>
      <c r="D6270" s="41"/>
      <c r="E6270" s="41"/>
      <c r="F6270" s="41"/>
      <c r="G6270" s="50" t="str">
        <f>IF(A6270&lt;&gt;"",CONCATENATE(A6270,":",YEAR(B6270),IF(MONTH(B6270)&gt;9,MONTH(B6270),CONCATENATE(0,MONTH(B6270))),IF(DAY(B6270)&gt;9,DAY(B6270),CONCATENATE(0,DAY(B6270))),IF(HOUR(C6270)&gt;9,HOUR(C6270),CONCATENATE(0,HOUR(C6270))),IF(MINUTE(C6270)&gt;9,MINUTE(C6270),CONCATENATE(0,MINUTE(C6270))),":",VLOOKUP(F6270,'Valid Values - Results'!$D$4:$F$12,3,FALSE)),"")</f>
        <v/>
      </c>
      <c r="H6270" s="41"/>
      <c r="I6270" s="41"/>
      <c r="J6270" s="41"/>
      <c r="K6270" s="41"/>
      <c r="L6270" s="41"/>
      <c r="M6270" s="92"/>
      <c r="N6270" s="41"/>
      <c r="O6270" s="41"/>
      <c r="P6270" s="41"/>
      <c r="Q6270" s="41"/>
      <c r="R6270" s="41"/>
      <c r="S6270" s="41"/>
      <c r="T6270" s="41"/>
      <c r="U6270" s="47"/>
      <c r="V6270" s="49"/>
      <c r="W6270" s="41"/>
      <c r="X6270" s="41"/>
      <c r="Y6270" s="41"/>
      <c r="AA6270" s="37" t="str">
        <f>IF($I6270&lt;&gt;"",VLOOKUP($I6270,'Valid Values - Search'!$R$4:$T$4719,3,FALSE),"")</f>
        <v/>
      </c>
      <c r="AB6270" s="37" t="str">
        <f>IF($I6270&lt;&gt;"",VLOOKUP($I6270,'Valid Values - Search'!$R$4:$S$4719,2,FALSE),"")</f>
        <v/>
      </c>
      <c r="AC6270" s="38" t="str">
        <f t="shared" si="97"/>
        <v/>
      </c>
      <c r="AD6270" s="38"/>
    </row>
    <row r="6271" spans="1:30">
      <c r="A6271" s="46"/>
      <c r="B6271" s="47"/>
      <c r="C6271" s="49"/>
      <c r="D6271" s="41"/>
      <c r="E6271" s="41"/>
      <c r="F6271" s="41"/>
      <c r="G6271" s="50" t="str">
        <f>IF(A6271&lt;&gt;"",CONCATENATE(A6271,":",YEAR(B6271),IF(MONTH(B6271)&gt;9,MONTH(B6271),CONCATENATE(0,MONTH(B6271))),IF(DAY(B6271)&gt;9,DAY(B6271),CONCATENATE(0,DAY(B6271))),IF(HOUR(C6271)&gt;9,HOUR(C6271),CONCATENATE(0,HOUR(C6271))),IF(MINUTE(C6271)&gt;9,MINUTE(C6271),CONCATENATE(0,MINUTE(C6271))),":",VLOOKUP(F6271,'Valid Values - Results'!$D$4:$F$12,3,FALSE)),"")</f>
        <v/>
      </c>
      <c r="H6271" s="41"/>
      <c r="I6271" s="41"/>
      <c r="J6271" s="41"/>
      <c r="K6271" s="41"/>
      <c r="L6271" s="41"/>
      <c r="M6271" s="92"/>
      <c r="N6271" s="41"/>
      <c r="O6271" s="41"/>
      <c r="P6271" s="41"/>
      <c r="Q6271" s="41"/>
      <c r="R6271" s="41"/>
      <c r="S6271" s="41"/>
      <c r="T6271" s="41"/>
      <c r="U6271" s="47"/>
      <c r="V6271" s="49"/>
      <c r="W6271" s="41"/>
      <c r="X6271" s="41"/>
      <c r="Y6271" s="41"/>
      <c r="AA6271" s="37" t="str">
        <f>IF($I6271&lt;&gt;"",VLOOKUP($I6271,'Valid Values - Search'!$R$4:$T$4719,3,FALSE),"")</f>
        <v/>
      </c>
      <c r="AB6271" s="37" t="str">
        <f>IF($I6271&lt;&gt;"",VLOOKUP($I6271,'Valid Values - Search'!$R$4:$S$4719,2,FALSE),"")</f>
        <v/>
      </c>
      <c r="AC6271" s="38" t="str">
        <f t="shared" si="97"/>
        <v/>
      </c>
      <c r="AD6271" s="38"/>
    </row>
    <row r="6272" spans="1:30">
      <c r="A6272" s="46"/>
      <c r="B6272" s="47"/>
      <c r="C6272" s="49"/>
      <c r="D6272" s="41"/>
      <c r="E6272" s="41"/>
      <c r="F6272" s="41"/>
      <c r="G6272" s="50" t="str">
        <f>IF(A6272&lt;&gt;"",CONCATENATE(A6272,":",YEAR(B6272),IF(MONTH(B6272)&gt;9,MONTH(B6272),CONCATENATE(0,MONTH(B6272))),IF(DAY(B6272)&gt;9,DAY(B6272),CONCATENATE(0,DAY(B6272))),IF(HOUR(C6272)&gt;9,HOUR(C6272),CONCATENATE(0,HOUR(C6272))),IF(MINUTE(C6272)&gt;9,MINUTE(C6272),CONCATENATE(0,MINUTE(C6272))),":",VLOOKUP(F6272,'Valid Values - Results'!$D$4:$F$12,3,FALSE)),"")</f>
        <v/>
      </c>
      <c r="H6272" s="41"/>
      <c r="I6272" s="41"/>
      <c r="J6272" s="41"/>
      <c r="K6272" s="41"/>
      <c r="L6272" s="41"/>
      <c r="M6272" s="92"/>
      <c r="N6272" s="41"/>
      <c r="O6272" s="41"/>
      <c r="P6272" s="41"/>
      <c r="Q6272" s="41"/>
      <c r="R6272" s="41"/>
      <c r="S6272" s="41"/>
      <c r="T6272" s="41"/>
      <c r="U6272" s="47"/>
      <c r="V6272" s="49"/>
      <c r="W6272" s="41"/>
      <c r="X6272" s="41"/>
      <c r="Y6272" s="41"/>
      <c r="AA6272" s="37" t="str">
        <f>IF($I6272&lt;&gt;"",VLOOKUP($I6272,'Valid Values - Search'!$R$4:$T$4719,3,FALSE),"")</f>
        <v/>
      </c>
      <c r="AB6272" s="37" t="str">
        <f>IF($I6272&lt;&gt;"",VLOOKUP($I6272,'Valid Values - Search'!$R$4:$S$4719,2,FALSE),"")</f>
        <v/>
      </c>
      <c r="AC6272" s="38" t="str">
        <f t="shared" si="97"/>
        <v/>
      </c>
      <c r="AD6272" s="38"/>
    </row>
    <row r="6273" spans="1:30">
      <c r="A6273" s="46"/>
      <c r="B6273" s="47"/>
      <c r="C6273" s="49"/>
      <c r="D6273" s="41"/>
      <c r="E6273" s="41"/>
      <c r="F6273" s="41"/>
      <c r="G6273" s="50" t="str">
        <f>IF(A6273&lt;&gt;"",CONCATENATE(A6273,":",YEAR(B6273),IF(MONTH(B6273)&gt;9,MONTH(B6273),CONCATENATE(0,MONTH(B6273))),IF(DAY(B6273)&gt;9,DAY(B6273),CONCATENATE(0,DAY(B6273))),IF(HOUR(C6273)&gt;9,HOUR(C6273),CONCATENATE(0,HOUR(C6273))),IF(MINUTE(C6273)&gt;9,MINUTE(C6273),CONCATENATE(0,MINUTE(C6273))),":",VLOOKUP(F6273,'Valid Values - Results'!$D$4:$F$12,3,FALSE)),"")</f>
        <v/>
      </c>
      <c r="H6273" s="41"/>
      <c r="I6273" s="41"/>
      <c r="J6273" s="41"/>
      <c r="K6273" s="41"/>
      <c r="L6273" s="41"/>
      <c r="M6273" s="92"/>
      <c r="N6273" s="41"/>
      <c r="O6273" s="41"/>
      <c r="P6273" s="41"/>
      <c r="Q6273" s="41"/>
      <c r="R6273" s="41"/>
      <c r="S6273" s="41"/>
      <c r="T6273" s="41"/>
      <c r="U6273" s="47"/>
      <c r="V6273" s="49"/>
      <c r="W6273" s="41"/>
      <c r="X6273" s="41"/>
      <c r="Y6273" s="41"/>
      <c r="AA6273" s="37" t="str">
        <f>IF($I6273&lt;&gt;"",VLOOKUP($I6273,'Valid Values - Search'!$R$4:$T$4719,3,FALSE),"")</f>
        <v/>
      </c>
      <c r="AB6273" s="37" t="str">
        <f>IF($I6273&lt;&gt;"",VLOOKUP($I6273,'Valid Values - Search'!$R$4:$S$4719,2,FALSE),"")</f>
        <v/>
      </c>
      <c r="AC6273" s="38" t="str">
        <f t="shared" si="97"/>
        <v/>
      </c>
      <c r="AD6273" s="38"/>
    </row>
    <row r="6274" spans="1:30">
      <c r="A6274" s="46"/>
      <c r="B6274" s="47"/>
      <c r="C6274" s="49"/>
      <c r="D6274" s="41"/>
      <c r="E6274" s="41"/>
      <c r="F6274" s="41"/>
      <c r="G6274" s="50" t="str">
        <f>IF(A6274&lt;&gt;"",CONCATENATE(A6274,":",YEAR(B6274),IF(MONTH(B6274)&gt;9,MONTH(B6274),CONCATENATE(0,MONTH(B6274))),IF(DAY(B6274)&gt;9,DAY(B6274),CONCATENATE(0,DAY(B6274))),IF(HOUR(C6274)&gt;9,HOUR(C6274),CONCATENATE(0,HOUR(C6274))),IF(MINUTE(C6274)&gt;9,MINUTE(C6274),CONCATENATE(0,MINUTE(C6274))),":",VLOOKUP(F6274,'Valid Values - Results'!$D$4:$F$12,3,FALSE)),"")</f>
        <v/>
      </c>
      <c r="H6274" s="41"/>
      <c r="I6274" s="41"/>
      <c r="J6274" s="41"/>
      <c r="K6274" s="41"/>
      <c r="L6274" s="41"/>
      <c r="M6274" s="92"/>
      <c r="N6274" s="41"/>
      <c r="O6274" s="41"/>
      <c r="P6274" s="41"/>
      <c r="Q6274" s="41"/>
      <c r="R6274" s="41"/>
      <c r="S6274" s="41"/>
      <c r="T6274" s="41"/>
      <c r="U6274" s="47"/>
      <c r="V6274" s="49"/>
      <c r="W6274" s="41"/>
      <c r="X6274" s="41"/>
      <c r="Y6274" s="41"/>
      <c r="AA6274" s="37" t="str">
        <f>IF($I6274&lt;&gt;"",VLOOKUP($I6274,'Valid Values - Search'!$R$4:$T$4719,3,FALSE),"")</f>
        <v/>
      </c>
      <c r="AB6274" s="37" t="str">
        <f>IF($I6274&lt;&gt;"",VLOOKUP($I6274,'Valid Values - Search'!$R$4:$S$4719,2,FALSE),"")</f>
        <v/>
      </c>
      <c r="AC6274" s="38" t="str">
        <f t="shared" ref="AC6274:AC6337" si="98">IF($V6274&lt;&gt;"",$D6274,"")</f>
        <v/>
      </c>
      <c r="AD6274" s="38"/>
    </row>
    <row r="6275" spans="1:30">
      <c r="A6275" s="46"/>
      <c r="B6275" s="47"/>
      <c r="C6275" s="49"/>
      <c r="D6275" s="41"/>
      <c r="E6275" s="41"/>
      <c r="F6275" s="41"/>
      <c r="G6275" s="50" t="str">
        <f>IF(A6275&lt;&gt;"",CONCATENATE(A6275,":",YEAR(B6275),IF(MONTH(B6275)&gt;9,MONTH(B6275),CONCATENATE(0,MONTH(B6275))),IF(DAY(B6275)&gt;9,DAY(B6275),CONCATENATE(0,DAY(B6275))),IF(HOUR(C6275)&gt;9,HOUR(C6275),CONCATENATE(0,HOUR(C6275))),IF(MINUTE(C6275)&gt;9,MINUTE(C6275),CONCATENATE(0,MINUTE(C6275))),":",VLOOKUP(F6275,'Valid Values - Results'!$D$4:$F$12,3,FALSE)),"")</f>
        <v/>
      </c>
      <c r="H6275" s="41"/>
      <c r="I6275" s="41"/>
      <c r="J6275" s="41"/>
      <c r="K6275" s="41"/>
      <c r="L6275" s="41"/>
      <c r="M6275" s="92"/>
      <c r="N6275" s="41"/>
      <c r="O6275" s="41"/>
      <c r="P6275" s="41"/>
      <c r="Q6275" s="41"/>
      <c r="R6275" s="41"/>
      <c r="S6275" s="41"/>
      <c r="T6275" s="41"/>
      <c r="U6275" s="47"/>
      <c r="V6275" s="49"/>
      <c r="W6275" s="41"/>
      <c r="X6275" s="41"/>
      <c r="Y6275" s="41"/>
      <c r="AA6275" s="37" t="str">
        <f>IF($I6275&lt;&gt;"",VLOOKUP($I6275,'Valid Values - Search'!$R$4:$T$4719,3,FALSE),"")</f>
        <v/>
      </c>
      <c r="AB6275" s="37" t="str">
        <f>IF($I6275&lt;&gt;"",VLOOKUP($I6275,'Valid Values - Search'!$R$4:$S$4719,2,FALSE),"")</f>
        <v/>
      </c>
      <c r="AC6275" s="38" t="str">
        <f t="shared" si="98"/>
        <v/>
      </c>
      <c r="AD6275" s="38"/>
    </row>
    <row r="6276" spans="1:30">
      <c r="A6276" s="46"/>
      <c r="B6276" s="47"/>
      <c r="C6276" s="49"/>
      <c r="D6276" s="41"/>
      <c r="E6276" s="41"/>
      <c r="F6276" s="41"/>
      <c r="G6276" s="50" t="str">
        <f>IF(A6276&lt;&gt;"",CONCATENATE(A6276,":",YEAR(B6276),IF(MONTH(B6276)&gt;9,MONTH(B6276),CONCATENATE(0,MONTH(B6276))),IF(DAY(B6276)&gt;9,DAY(B6276),CONCATENATE(0,DAY(B6276))),IF(HOUR(C6276)&gt;9,HOUR(C6276),CONCATENATE(0,HOUR(C6276))),IF(MINUTE(C6276)&gt;9,MINUTE(C6276),CONCATENATE(0,MINUTE(C6276))),":",VLOOKUP(F6276,'Valid Values - Results'!$D$4:$F$12,3,FALSE)),"")</f>
        <v/>
      </c>
      <c r="H6276" s="41"/>
      <c r="I6276" s="41"/>
      <c r="J6276" s="41"/>
      <c r="K6276" s="41"/>
      <c r="L6276" s="41"/>
      <c r="M6276" s="92"/>
      <c r="N6276" s="41"/>
      <c r="O6276" s="41"/>
      <c r="P6276" s="41"/>
      <c r="Q6276" s="41"/>
      <c r="R6276" s="41"/>
      <c r="S6276" s="41"/>
      <c r="T6276" s="41"/>
      <c r="U6276" s="47"/>
      <c r="V6276" s="49"/>
      <c r="W6276" s="41"/>
      <c r="X6276" s="41"/>
      <c r="Y6276" s="41"/>
      <c r="AA6276" s="37" t="str">
        <f>IF($I6276&lt;&gt;"",VLOOKUP($I6276,'Valid Values - Search'!$R$4:$T$4719,3,FALSE),"")</f>
        <v/>
      </c>
      <c r="AB6276" s="37" t="str">
        <f>IF($I6276&lt;&gt;"",VLOOKUP($I6276,'Valid Values - Search'!$R$4:$S$4719,2,FALSE),"")</f>
        <v/>
      </c>
      <c r="AC6276" s="38" t="str">
        <f t="shared" si="98"/>
        <v/>
      </c>
      <c r="AD6276" s="38"/>
    </row>
    <row r="6277" spans="1:30">
      <c r="A6277" s="46"/>
      <c r="B6277" s="47"/>
      <c r="C6277" s="49"/>
      <c r="D6277" s="41"/>
      <c r="E6277" s="41"/>
      <c r="F6277" s="41"/>
      <c r="G6277" s="50" t="str">
        <f>IF(A6277&lt;&gt;"",CONCATENATE(A6277,":",YEAR(B6277),IF(MONTH(B6277)&gt;9,MONTH(B6277),CONCATENATE(0,MONTH(B6277))),IF(DAY(B6277)&gt;9,DAY(B6277),CONCATENATE(0,DAY(B6277))),IF(HOUR(C6277)&gt;9,HOUR(C6277),CONCATENATE(0,HOUR(C6277))),IF(MINUTE(C6277)&gt;9,MINUTE(C6277),CONCATENATE(0,MINUTE(C6277))),":",VLOOKUP(F6277,'Valid Values - Results'!$D$4:$F$12,3,FALSE)),"")</f>
        <v/>
      </c>
      <c r="H6277" s="41"/>
      <c r="I6277" s="41"/>
      <c r="J6277" s="41"/>
      <c r="K6277" s="41"/>
      <c r="L6277" s="41"/>
      <c r="M6277" s="92"/>
      <c r="N6277" s="41"/>
      <c r="O6277" s="41"/>
      <c r="P6277" s="41"/>
      <c r="Q6277" s="41"/>
      <c r="R6277" s="41"/>
      <c r="S6277" s="41"/>
      <c r="T6277" s="41"/>
      <c r="U6277" s="47"/>
      <c r="V6277" s="49"/>
      <c r="W6277" s="41"/>
      <c r="X6277" s="41"/>
      <c r="Y6277" s="41"/>
      <c r="AA6277" s="37" t="str">
        <f>IF($I6277&lt;&gt;"",VLOOKUP($I6277,'Valid Values - Search'!$R$4:$T$4719,3,FALSE),"")</f>
        <v/>
      </c>
      <c r="AB6277" s="37" t="str">
        <f>IF($I6277&lt;&gt;"",VLOOKUP($I6277,'Valid Values - Search'!$R$4:$S$4719,2,FALSE),"")</f>
        <v/>
      </c>
      <c r="AC6277" s="38" t="str">
        <f t="shared" si="98"/>
        <v/>
      </c>
      <c r="AD6277" s="38"/>
    </row>
    <row r="6278" spans="1:30">
      <c r="A6278" s="46"/>
      <c r="B6278" s="47"/>
      <c r="C6278" s="49"/>
      <c r="D6278" s="41"/>
      <c r="E6278" s="41"/>
      <c r="F6278" s="41"/>
      <c r="G6278" s="50" t="str">
        <f>IF(A6278&lt;&gt;"",CONCATENATE(A6278,":",YEAR(B6278),IF(MONTH(B6278)&gt;9,MONTH(B6278),CONCATENATE(0,MONTH(B6278))),IF(DAY(B6278)&gt;9,DAY(B6278),CONCATENATE(0,DAY(B6278))),IF(HOUR(C6278)&gt;9,HOUR(C6278),CONCATENATE(0,HOUR(C6278))),IF(MINUTE(C6278)&gt;9,MINUTE(C6278),CONCATENATE(0,MINUTE(C6278))),":",VLOOKUP(F6278,'Valid Values - Results'!$D$4:$F$12,3,FALSE)),"")</f>
        <v/>
      </c>
      <c r="H6278" s="41"/>
      <c r="I6278" s="41"/>
      <c r="J6278" s="41"/>
      <c r="K6278" s="41"/>
      <c r="L6278" s="41"/>
      <c r="M6278" s="92"/>
      <c r="N6278" s="41"/>
      <c r="O6278" s="41"/>
      <c r="P6278" s="41"/>
      <c r="Q6278" s="41"/>
      <c r="R6278" s="41"/>
      <c r="S6278" s="41"/>
      <c r="T6278" s="41"/>
      <c r="U6278" s="47"/>
      <c r="V6278" s="49"/>
      <c r="W6278" s="41"/>
      <c r="X6278" s="41"/>
      <c r="Y6278" s="41"/>
      <c r="AA6278" s="37" t="str">
        <f>IF($I6278&lt;&gt;"",VLOOKUP($I6278,'Valid Values - Search'!$R$4:$T$4719,3,FALSE),"")</f>
        <v/>
      </c>
      <c r="AB6278" s="37" t="str">
        <f>IF($I6278&lt;&gt;"",VLOOKUP($I6278,'Valid Values - Search'!$R$4:$S$4719,2,FALSE),"")</f>
        <v/>
      </c>
      <c r="AC6278" s="38" t="str">
        <f t="shared" si="98"/>
        <v/>
      </c>
      <c r="AD6278" s="38"/>
    </row>
    <row r="6279" spans="1:30">
      <c r="A6279" s="46"/>
      <c r="B6279" s="47"/>
      <c r="C6279" s="49"/>
      <c r="D6279" s="41"/>
      <c r="E6279" s="41"/>
      <c r="F6279" s="41"/>
      <c r="G6279" s="50" t="str">
        <f>IF(A6279&lt;&gt;"",CONCATENATE(A6279,":",YEAR(B6279),IF(MONTH(B6279)&gt;9,MONTH(B6279),CONCATENATE(0,MONTH(B6279))),IF(DAY(B6279)&gt;9,DAY(B6279),CONCATENATE(0,DAY(B6279))),IF(HOUR(C6279)&gt;9,HOUR(C6279),CONCATENATE(0,HOUR(C6279))),IF(MINUTE(C6279)&gt;9,MINUTE(C6279),CONCATENATE(0,MINUTE(C6279))),":",VLOOKUP(F6279,'Valid Values - Results'!$D$4:$F$12,3,FALSE)),"")</f>
        <v/>
      </c>
      <c r="H6279" s="41"/>
      <c r="I6279" s="41"/>
      <c r="J6279" s="41"/>
      <c r="K6279" s="41"/>
      <c r="L6279" s="41"/>
      <c r="M6279" s="92"/>
      <c r="N6279" s="41"/>
      <c r="O6279" s="41"/>
      <c r="P6279" s="41"/>
      <c r="Q6279" s="41"/>
      <c r="R6279" s="41"/>
      <c r="S6279" s="41"/>
      <c r="T6279" s="41"/>
      <c r="U6279" s="47"/>
      <c r="V6279" s="49"/>
      <c r="W6279" s="41"/>
      <c r="X6279" s="41"/>
      <c r="Y6279" s="41"/>
      <c r="AA6279" s="37" t="str">
        <f>IF($I6279&lt;&gt;"",VLOOKUP($I6279,'Valid Values - Search'!$R$4:$T$4719,3,FALSE),"")</f>
        <v/>
      </c>
      <c r="AB6279" s="37" t="str">
        <f>IF($I6279&lt;&gt;"",VLOOKUP($I6279,'Valid Values - Search'!$R$4:$S$4719,2,FALSE),"")</f>
        <v/>
      </c>
      <c r="AC6279" s="38" t="str">
        <f t="shared" si="98"/>
        <v/>
      </c>
      <c r="AD6279" s="38"/>
    </row>
    <row r="6280" spans="1:30">
      <c r="A6280" s="46"/>
      <c r="B6280" s="47"/>
      <c r="C6280" s="49"/>
      <c r="D6280" s="41"/>
      <c r="E6280" s="41"/>
      <c r="F6280" s="41"/>
      <c r="G6280" s="50" t="str">
        <f>IF(A6280&lt;&gt;"",CONCATENATE(A6280,":",YEAR(B6280),IF(MONTH(B6280)&gt;9,MONTH(B6280),CONCATENATE(0,MONTH(B6280))),IF(DAY(B6280)&gt;9,DAY(B6280),CONCATENATE(0,DAY(B6280))),IF(HOUR(C6280)&gt;9,HOUR(C6280),CONCATENATE(0,HOUR(C6280))),IF(MINUTE(C6280)&gt;9,MINUTE(C6280),CONCATENATE(0,MINUTE(C6280))),":",VLOOKUP(F6280,'Valid Values - Results'!$D$4:$F$12,3,FALSE)),"")</f>
        <v/>
      </c>
      <c r="H6280" s="41"/>
      <c r="I6280" s="41"/>
      <c r="J6280" s="41"/>
      <c r="K6280" s="41"/>
      <c r="L6280" s="41"/>
      <c r="M6280" s="92"/>
      <c r="N6280" s="41"/>
      <c r="O6280" s="41"/>
      <c r="P6280" s="41"/>
      <c r="Q6280" s="41"/>
      <c r="R6280" s="41"/>
      <c r="S6280" s="41"/>
      <c r="T6280" s="41"/>
      <c r="U6280" s="47"/>
      <c r="V6280" s="49"/>
      <c r="W6280" s="41"/>
      <c r="X6280" s="41"/>
      <c r="Y6280" s="41"/>
      <c r="AA6280" s="37" t="str">
        <f>IF($I6280&lt;&gt;"",VLOOKUP($I6280,'Valid Values - Search'!$R$4:$T$4719,3,FALSE),"")</f>
        <v/>
      </c>
      <c r="AB6280" s="37" t="str">
        <f>IF($I6280&lt;&gt;"",VLOOKUP($I6280,'Valid Values - Search'!$R$4:$S$4719,2,FALSE),"")</f>
        <v/>
      </c>
      <c r="AC6280" s="38" t="str">
        <f t="shared" si="98"/>
        <v/>
      </c>
      <c r="AD6280" s="38"/>
    </row>
    <row r="6281" spans="1:30">
      <c r="A6281" s="46"/>
      <c r="B6281" s="47"/>
      <c r="C6281" s="49"/>
      <c r="D6281" s="41"/>
      <c r="E6281" s="41"/>
      <c r="F6281" s="41"/>
      <c r="G6281" s="50" t="str">
        <f>IF(A6281&lt;&gt;"",CONCATENATE(A6281,":",YEAR(B6281),IF(MONTH(B6281)&gt;9,MONTH(B6281),CONCATENATE(0,MONTH(B6281))),IF(DAY(B6281)&gt;9,DAY(B6281),CONCATENATE(0,DAY(B6281))),IF(HOUR(C6281)&gt;9,HOUR(C6281),CONCATENATE(0,HOUR(C6281))),IF(MINUTE(C6281)&gt;9,MINUTE(C6281),CONCATENATE(0,MINUTE(C6281))),":",VLOOKUP(F6281,'Valid Values - Results'!$D$4:$F$12,3,FALSE)),"")</f>
        <v/>
      </c>
      <c r="H6281" s="41"/>
      <c r="I6281" s="41"/>
      <c r="J6281" s="41"/>
      <c r="K6281" s="41"/>
      <c r="L6281" s="41"/>
      <c r="M6281" s="92"/>
      <c r="N6281" s="41"/>
      <c r="O6281" s="41"/>
      <c r="P6281" s="41"/>
      <c r="Q6281" s="41"/>
      <c r="R6281" s="41"/>
      <c r="S6281" s="41"/>
      <c r="T6281" s="41"/>
      <c r="U6281" s="47"/>
      <c r="V6281" s="49"/>
      <c r="W6281" s="41"/>
      <c r="X6281" s="41"/>
      <c r="Y6281" s="41"/>
      <c r="AA6281" s="37" t="str">
        <f>IF($I6281&lt;&gt;"",VLOOKUP($I6281,'Valid Values - Search'!$R$4:$T$4719,3,FALSE),"")</f>
        <v/>
      </c>
      <c r="AB6281" s="37" t="str">
        <f>IF($I6281&lt;&gt;"",VLOOKUP($I6281,'Valid Values - Search'!$R$4:$S$4719,2,FALSE),"")</f>
        <v/>
      </c>
      <c r="AC6281" s="38" t="str">
        <f t="shared" si="98"/>
        <v/>
      </c>
      <c r="AD6281" s="38"/>
    </row>
    <row r="6282" spans="1:30">
      <c r="A6282" s="46"/>
      <c r="B6282" s="47"/>
      <c r="C6282" s="49"/>
      <c r="D6282" s="41"/>
      <c r="E6282" s="41"/>
      <c r="F6282" s="41"/>
      <c r="G6282" s="50" t="str">
        <f>IF(A6282&lt;&gt;"",CONCATENATE(A6282,":",YEAR(B6282),IF(MONTH(B6282)&gt;9,MONTH(B6282),CONCATENATE(0,MONTH(B6282))),IF(DAY(B6282)&gt;9,DAY(B6282),CONCATENATE(0,DAY(B6282))),IF(HOUR(C6282)&gt;9,HOUR(C6282),CONCATENATE(0,HOUR(C6282))),IF(MINUTE(C6282)&gt;9,MINUTE(C6282),CONCATENATE(0,MINUTE(C6282))),":",VLOOKUP(F6282,'Valid Values - Results'!$D$4:$F$12,3,FALSE)),"")</f>
        <v/>
      </c>
      <c r="H6282" s="41"/>
      <c r="I6282" s="41"/>
      <c r="J6282" s="41"/>
      <c r="K6282" s="41"/>
      <c r="L6282" s="41"/>
      <c r="M6282" s="92"/>
      <c r="N6282" s="41"/>
      <c r="O6282" s="41"/>
      <c r="P6282" s="41"/>
      <c r="Q6282" s="41"/>
      <c r="R6282" s="41"/>
      <c r="S6282" s="41"/>
      <c r="T6282" s="41"/>
      <c r="U6282" s="47"/>
      <c r="V6282" s="49"/>
      <c r="W6282" s="41"/>
      <c r="X6282" s="41"/>
      <c r="Y6282" s="41"/>
      <c r="AA6282" s="37" t="str">
        <f>IF($I6282&lt;&gt;"",VLOOKUP($I6282,'Valid Values - Search'!$R$4:$T$4719,3,FALSE),"")</f>
        <v/>
      </c>
      <c r="AB6282" s="37" t="str">
        <f>IF($I6282&lt;&gt;"",VLOOKUP($I6282,'Valid Values - Search'!$R$4:$S$4719,2,FALSE),"")</f>
        <v/>
      </c>
      <c r="AC6282" s="38" t="str">
        <f t="shared" si="98"/>
        <v/>
      </c>
      <c r="AD6282" s="38"/>
    </row>
    <row r="6283" spans="1:30">
      <c r="A6283" s="46"/>
      <c r="B6283" s="47"/>
      <c r="C6283" s="49"/>
      <c r="D6283" s="41"/>
      <c r="E6283" s="41"/>
      <c r="F6283" s="41"/>
      <c r="G6283" s="50" t="str">
        <f>IF(A6283&lt;&gt;"",CONCATENATE(A6283,":",YEAR(B6283),IF(MONTH(B6283)&gt;9,MONTH(B6283),CONCATENATE(0,MONTH(B6283))),IF(DAY(B6283)&gt;9,DAY(B6283),CONCATENATE(0,DAY(B6283))),IF(HOUR(C6283)&gt;9,HOUR(C6283),CONCATENATE(0,HOUR(C6283))),IF(MINUTE(C6283)&gt;9,MINUTE(C6283),CONCATENATE(0,MINUTE(C6283))),":",VLOOKUP(F6283,'Valid Values - Results'!$D$4:$F$12,3,FALSE)),"")</f>
        <v/>
      </c>
      <c r="H6283" s="41"/>
      <c r="I6283" s="41"/>
      <c r="J6283" s="41"/>
      <c r="K6283" s="41"/>
      <c r="L6283" s="41"/>
      <c r="M6283" s="92"/>
      <c r="N6283" s="41"/>
      <c r="O6283" s="41"/>
      <c r="P6283" s="41"/>
      <c r="Q6283" s="41"/>
      <c r="R6283" s="41"/>
      <c r="S6283" s="41"/>
      <c r="T6283" s="41"/>
      <c r="U6283" s="47"/>
      <c r="V6283" s="49"/>
      <c r="W6283" s="41"/>
      <c r="X6283" s="41"/>
      <c r="Y6283" s="41"/>
      <c r="AA6283" s="37" t="str">
        <f>IF($I6283&lt;&gt;"",VLOOKUP($I6283,'Valid Values - Search'!$R$4:$T$4719,3,FALSE),"")</f>
        <v/>
      </c>
      <c r="AB6283" s="37" t="str">
        <f>IF($I6283&lt;&gt;"",VLOOKUP($I6283,'Valid Values - Search'!$R$4:$S$4719,2,FALSE),"")</f>
        <v/>
      </c>
      <c r="AC6283" s="38" t="str">
        <f t="shared" si="98"/>
        <v/>
      </c>
      <c r="AD6283" s="38"/>
    </row>
    <row r="6284" spans="1:30">
      <c r="A6284" s="46"/>
      <c r="B6284" s="47"/>
      <c r="C6284" s="49"/>
      <c r="D6284" s="41"/>
      <c r="E6284" s="41"/>
      <c r="F6284" s="41"/>
      <c r="G6284" s="50" t="str">
        <f>IF(A6284&lt;&gt;"",CONCATENATE(A6284,":",YEAR(B6284),IF(MONTH(B6284)&gt;9,MONTH(B6284),CONCATENATE(0,MONTH(B6284))),IF(DAY(B6284)&gt;9,DAY(B6284),CONCATENATE(0,DAY(B6284))),IF(HOUR(C6284)&gt;9,HOUR(C6284),CONCATENATE(0,HOUR(C6284))),IF(MINUTE(C6284)&gt;9,MINUTE(C6284),CONCATENATE(0,MINUTE(C6284))),":",VLOOKUP(F6284,'Valid Values - Results'!$D$4:$F$12,3,FALSE)),"")</f>
        <v/>
      </c>
      <c r="H6284" s="41"/>
      <c r="I6284" s="41"/>
      <c r="J6284" s="41"/>
      <c r="K6284" s="41"/>
      <c r="L6284" s="41"/>
      <c r="M6284" s="92"/>
      <c r="N6284" s="41"/>
      <c r="O6284" s="41"/>
      <c r="P6284" s="41"/>
      <c r="Q6284" s="41"/>
      <c r="R6284" s="41"/>
      <c r="S6284" s="41"/>
      <c r="T6284" s="41"/>
      <c r="U6284" s="47"/>
      <c r="V6284" s="49"/>
      <c r="W6284" s="41"/>
      <c r="X6284" s="41"/>
      <c r="Y6284" s="41"/>
      <c r="AA6284" s="37" t="str">
        <f>IF($I6284&lt;&gt;"",VLOOKUP($I6284,'Valid Values - Search'!$R$4:$T$4719,3,FALSE),"")</f>
        <v/>
      </c>
      <c r="AB6284" s="37" t="str">
        <f>IF($I6284&lt;&gt;"",VLOOKUP($I6284,'Valid Values - Search'!$R$4:$S$4719,2,FALSE),"")</f>
        <v/>
      </c>
      <c r="AC6284" s="38" t="str">
        <f t="shared" si="98"/>
        <v/>
      </c>
      <c r="AD6284" s="38"/>
    </row>
    <row r="6285" spans="1:30">
      <c r="A6285" s="46"/>
      <c r="B6285" s="47"/>
      <c r="C6285" s="49"/>
      <c r="D6285" s="41"/>
      <c r="E6285" s="41"/>
      <c r="F6285" s="41"/>
      <c r="G6285" s="50" t="str">
        <f>IF(A6285&lt;&gt;"",CONCATENATE(A6285,":",YEAR(B6285),IF(MONTH(B6285)&gt;9,MONTH(B6285),CONCATENATE(0,MONTH(B6285))),IF(DAY(B6285)&gt;9,DAY(B6285),CONCATENATE(0,DAY(B6285))),IF(HOUR(C6285)&gt;9,HOUR(C6285),CONCATENATE(0,HOUR(C6285))),IF(MINUTE(C6285)&gt;9,MINUTE(C6285),CONCATENATE(0,MINUTE(C6285))),":",VLOOKUP(F6285,'Valid Values - Results'!$D$4:$F$12,3,FALSE)),"")</f>
        <v/>
      </c>
      <c r="H6285" s="41"/>
      <c r="I6285" s="41"/>
      <c r="J6285" s="41"/>
      <c r="K6285" s="41"/>
      <c r="L6285" s="41"/>
      <c r="M6285" s="92"/>
      <c r="N6285" s="41"/>
      <c r="O6285" s="41"/>
      <c r="P6285" s="41"/>
      <c r="Q6285" s="41"/>
      <c r="R6285" s="41"/>
      <c r="S6285" s="41"/>
      <c r="T6285" s="41"/>
      <c r="U6285" s="47"/>
      <c r="V6285" s="49"/>
      <c r="W6285" s="41"/>
      <c r="X6285" s="41"/>
      <c r="Y6285" s="41"/>
      <c r="AA6285" s="37" t="str">
        <f>IF($I6285&lt;&gt;"",VLOOKUP($I6285,'Valid Values - Search'!$R$4:$T$4719,3,FALSE),"")</f>
        <v/>
      </c>
      <c r="AB6285" s="37" t="str">
        <f>IF($I6285&lt;&gt;"",VLOOKUP($I6285,'Valid Values - Search'!$R$4:$S$4719,2,FALSE),"")</f>
        <v/>
      </c>
      <c r="AC6285" s="38" t="str">
        <f t="shared" si="98"/>
        <v/>
      </c>
      <c r="AD6285" s="38"/>
    </row>
    <row r="6286" spans="1:30">
      <c r="A6286" s="46"/>
      <c r="B6286" s="47"/>
      <c r="C6286" s="49"/>
      <c r="D6286" s="41"/>
      <c r="E6286" s="41"/>
      <c r="F6286" s="41"/>
      <c r="G6286" s="50" t="str">
        <f>IF(A6286&lt;&gt;"",CONCATENATE(A6286,":",YEAR(B6286),IF(MONTH(B6286)&gt;9,MONTH(B6286),CONCATENATE(0,MONTH(B6286))),IF(DAY(B6286)&gt;9,DAY(B6286),CONCATENATE(0,DAY(B6286))),IF(HOUR(C6286)&gt;9,HOUR(C6286),CONCATENATE(0,HOUR(C6286))),IF(MINUTE(C6286)&gt;9,MINUTE(C6286),CONCATENATE(0,MINUTE(C6286))),":",VLOOKUP(F6286,'Valid Values - Results'!$D$4:$F$12,3,FALSE)),"")</f>
        <v/>
      </c>
      <c r="H6286" s="41"/>
      <c r="I6286" s="41"/>
      <c r="J6286" s="41"/>
      <c r="K6286" s="41"/>
      <c r="L6286" s="41"/>
      <c r="M6286" s="92"/>
      <c r="N6286" s="41"/>
      <c r="O6286" s="41"/>
      <c r="P6286" s="41"/>
      <c r="Q6286" s="41"/>
      <c r="R6286" s="41"/>
      <c r="S6286" s="41"/>
      <c r="T6286" s="41"/>
      <c r="U6286" s="47"/>
      <c r="V6286" s="49"/>
      <c r="W6286" s="41"/>
      <c r="X6286" s="41"/>
      <c r="Y6286" s="41"/>
      <c r="AA6286" s="37" t="str">
        <f>IF($I6286&lt;&gt;"",VLOOKUP($I6286,'Valid Values - Search'!$R$4:$T$4719,3,FALSE),"")</f>
        <v/>
      </c>
      <c r="AB6286" s="37" t="str">
        <f>IF($I6286&lt;&gt;"",VLOOKUP($I6286,'Valid Values - Search'!$R$4:$S$4719,2,FALSE),"")</f>
        <v/>
      </c>
      <c r="AC6286" s="38" t="str">
        <f t="shared" si="98"/>
        <v/>
      </c>
      <c r="AD6286" s="38"/>
    </row>
    <row r="6287" spans="1:30">
      <c r="A6287" s="46"/>
      <c r="B6287" s="47"/>
      <c r="C6287" s="49"/>
      <c r="D6287" s="41"/>
      <c r="E6287" s="41"/>
      <c r="F6287" s="41"/>
      <c r="G6287" s="50" t="str">
        <f>IF(A6287&lt;&gt;"",CONCATENATE(A6287,":",YEAR(B6287),IF(MONTH(B6287)&gt;9,MONTH(B6287),CONCATENATE(0,MONTH(B6287))),IF(DAY(B6287)&gt;9,DAY(B6287),CONCATENATE(0,DAY(B6287))),IF(HOUR(C6287)&gt;9,HOUR(C6287),CONCATENATE(0,HOUR(C6287))),IF(MINUTE(C6287)&gt;9,MINUTE(C6287),CONCATENATE(0,MINUTE(C6287))),":",VLOOKUP(F6287,'Valid Values - Results'!$D$4:$F$12,3,FALSE)),"")</f>
        <v/>
      </c>
      <c r="H6287" s="41"/>
      <c r="I6287" s="41"/>
      <c r="J6287" s="41"/>
      <c r="K6287" s="41"/>
      <c r="L6287" s="41"/>
      <c r="M6287" s="92"/>
      <c r="N6287" s="41"/>
      <c r="O6287" s="41"/>
      <c r="P6287" s="41"/>
      <c r="Q6287" s="41"/>
      <c r="R6287" s="41"/>
      <c r="S6287" s="41"/>
      <c r="T6287" s="41"/>
      <c r="U6287" s="47"/>
      <c r="V6287" s="49"/>
      <c r="W6287" s="41"/>
      <c r="X6287" s="41"/>
      <c r="Y6287" s="41"/>
      <c r="AA6287" s="37" t="str">
        <f>IF($I6287&lt;&gt;"",VLOOKUP($I6287,'Valid Values - Search'!$R$4:$T$4719,3,FALSE),"")</f>
        <v/>
      </c>
      <c r="AB6287" s="37" t="str">
        <f>IF($I6287&lt;&gt;"",VLOOKUP($I6287,'Valid Values - Search'!$R$4:$S$4719,2,FALSE),"")</f>
        <v/>
      </c>
      <c r="AC6287" s="38" t="str">
        <f t="shared" si="98"/>
        <v/>
      </c>
      <c r="AD6287" s="38"/>
    </row>
    <row r="6288" spans="1:30">
      <c r="A6288" s="46"/>
      <c r="B6288" s="47"/>
      <c r="C6288" s="49"/>
      <c r="D6288" s="41"/>
      <c r="E6288" s="41"/>
      <c r="F6288" s="41"/>
      <c r="G6288" s="50" t="str">
        <f>IF(A6288&lt;&gt;"",CONCATENATE(A6288,":",YEAR(B6288),IF(MONTH(B6288)&gt;9,MONTH(B6288),CONCATENATE(0,MONTH(B6288))),IF(DAY(B6288)&gt;9,DAY(B6288),CONCATENATE(0,DAY(B6288))),IF(HOUR(C6288)&gt;9,HOUR(C6288),CONCATENATE(0,HOUR(C6288))),IF(MINUTE(C6288)&gt;9,MINUTE(C6288),CONCATENATE(0,MINUTE(C6288))),":",VLOOKUP(F6288,'Valid Values - Results'!$D$4:$F$12,3,FALSE)),"")</f>
        <v/>
      </c>
      <c r="H6288" s="41"/>
      <c r="I6288" s="41"/>
      <c r="J6288" s="41"/>
      <c r="K6288" s="41"/>
      <c r="L6288" s="41"/>
      <c r="M6288" s="92"/>
      <c r="N6288" s="41"/>
      <c r="O6288" s="41"/>
      <c r="P6288" s="41"/>
      <c r="Q6288" s="41"/>
      <c r="R6288" s="41"/>
      <c r="S6288" s="41"/>
      <c r="T6288" s="41"/>
      <c r="U6288" s="47"/>
      <c r="V6288" s="49"/>
      <c r="W6288" s="41"/>
      <c r="X6288" s="41"/>
      <c r="Y6288" s="41"/>
      <c r="AA6288" s="37" t="str">
        <f>IF($I6288&lt;&gt;"",VLOOKUP($I6288,'Valid Values - Search'!$R$4:$T$4719,3,FALSE),"")</f>
        <v/>
      </c>
      <c r="AB6288" s="37" t="str">
        <f>IF($I6288&lt;&gt;"",VLOOKUP($I6288,'Valid Values - Search'!$R$4:$S$4719,2,FALSE),"")</f>
        <v/>
      </c>
      <c r="AC6288" s="38" t="str">
        <f t="shared" si="98"/>
        <v/>
      </c>
      <c r="AD6288" s="38"/>
    </row>
    <row r="6289" spans="1:30">
      <c r="A6289" s="46"/>
      <c r="B6289" s="47"/>
      <c r="C6289" s="49"/>
      <c r="D6289" s="41"/>
      <c r="E6289" s="41"/>
      <c r="F6289" s="41"/>
      <c r="G6289" s="50" t="str">
        <f>IF(A6289&lt;&gt;"",CONCATENATE(A6289,":",YEAR(B6289),IF(MONTH(B6289)&gt;9,MONTH(B6289),CONCATENATE(0,MONTH(B6289))),IF(DAY(B6289)&gt;9,DAY(B6289),CONCATENATE(0,DAY(B6289))),IF(HOUR(C6289)&gt;9,HOUR(C6289),CONCATENATE(0,HOUR(C6289))),IF(MINUTE(C6289)&gt;9,MINUTE(C6289),CONCATENATE(0,MINUTE(C6289))),":",VLOOKUP(F6289,'Valid Values - Results'!$D$4:$F$12,3,FALSE)),"")</f>
        <v/>
      </c>
      <c r="H6289" s="41"/>
      <c r="I6289" s="41"/>
      <c r="J6289" s="41"/>
      <c r="K6289" s="41"/>
      <c r="L6289" s="41"/>
      <c r="M6289" s="92"/>
      <c r="N6289" s="41"/>
      <c r="O6289" s="41"/>
      <c r="P6289" s="41"/>
      <c r="Q6289" s="41"/>
      <c r="R6289" s="41"/>
      <c r="S6289" s="41"/>
      <c r="T6289" s="41"/>
      <c r="U6289" s="47"/>
      <c r="V6289" s="49"/>
      <c r="W6289" s="41"/>
      <c r="X6289" s="41"/>
      <c r="Y6289" s="41"/>
      <c r="AA6289" s="37" t="str">
        <f>IF($I6289&lt;&gt;"",VLOOKUP($I6289,'Valid Values - Search'!$R$4:$T$4719,3,FALSE),"")</f>
        <v/>
      </c>
      <c r="AB6289" s="37" t="str">
        <f>IF($I6289&lt;&gt;"",VLOOKUP($I6289,'Valid Values - Search'!$R$4:$S$4719,2,FALSE),"")</f>
        <v/>
      </c>
      <c r="AC6289" s="38" t="str">
        <f t="shared" si="98"/>
        <v/>
      </c>
      <c r="AD6289" s="38"/>
    </row>
    <row r="6290" spans="1:30">
      <c r="A6290" s="46"/>
      <c r="B6290" s="47"/>
      <c r="C6290" s="49"/>
      <c r="D6290" s="41"/>
      <c r="E6290" s="41"/>
      <c r="F6290" s="41"/>
      <c r="G6290" s="50" t="str">
        <f>IF(A6290&lt;&gt;"",CONCATENATE(A6290,":",YEAR(B6290),IF(MONTH(B6290)&gt;9,MONTH(B6290),CONCATENATE(0,MONTH(B6290))),IF(DAY(B6290)&gt;9,DAY(B6290),CONCATENATE(0,DAY(B6290))),IF(HOUR(C6290)&gt;9,HOUR(C6290),CONCATENATE(0,HOUR(C6290))),IF(MINUTE(C6290)&gt;9,MINUTE(C6290),CONCATENATE(0,MINUTE(C6290))),":",VLOOKUP(F6290,'Valid Values - Results'!$D$4:$F$12,3,FALSE)),"")</f>
        <v/>
      </c>
      <c r="H6290" s="41"/>
      <c r="I6290" s="41"/>
      <c r="J6290" s="41"/>
      <c r="K6290" s="41"/>
      <c r="L6290" s="41"/>
      <c r="M6290" s="92"/>
      <c r="N6290" s="41"/>
      <c r="O6290" s="41"/>
      <c r="P6290" s="41"/>
      <c r="Q6290" s="41"/>
      <c r="R6290" s="41"/>
      <c r="S6290" s="41"/>
      <c r="T6290" s="41"/>
      <c r="U6290" s="47"/>
      <c r="V6290" s="49"/>
      <c r="W6290" s="41"/>
      <c r="X6290" s="41"/>
      <c r="Y6290" s="41"/>
      <c r="AA6290" s="37" t="str">
        <f>IF($I6290&lt;&gt;"",VLOOKUP($I6290,'Valid Values - Search'!$R$4:$T$4719,3,FALSE),"")</f>
        <v/>
      </c>
      <c r="AB6290" s="37" t="str">
        <f>IF($I6290&lt;&gt;"",VLOOKUP($I6290,'Valid Values - Search'!$R$4:$S$4719,2,FALSE),"")</f>
        <v/>
      </c>
      <c r="AC6290" s="38" t="str">
        <f t="shared" si="98"/>
        <v/>
      </c>
      <c r="AD6290" s="38"/>
    </row>
    <row r="6291" spans="1:30">
      <c r="A6291" s="46"/>
      <c r="B6291" s="47"/>
      <c r="C6291" s="49"/>
      <c r="D6291" s="41"/>
      <c r="E6291" s="41"/>
      <c r="F6291" s="41"/>
      <c r="G6291" s="50" t="str">
        <f>IF(A6291&lt;&gt;"",CONCATENATE(A6291,":",YEAR(B6291),IF(MONTH(B6291)&gt;9,MONTH(B6291),CONCATENATE(0,MONTH(B6291))),IF(DAY(B6291)&gt;9,DAY(B6291),CONCATENATE(0,DAY(B6291))),IF(HOUR(C6291)&gt;9,HOUR(C6291),CONCATENATE(0,HOUR(C6291))),IF(MINUTE(C6291)&gt;9,MINUTE(C6291),CONCATENATE(0,MINUTE(C6291))),":",VLOOKUP(F6291,'Valid Values - Results'!$D$4:$F$12,3,FALSE)),"")</f>
        <v/>
      </c>
      <c r="H6291" s="41"/>
      <c r="I6291" s="41"/>
      <c r="J6291" s="41"/>
      <c r="K6291" s="41"/>
      <c r="L6291" s="41"/>
      <c r="M6291" s="92"/>
      <c r="N6291" s="41"/>
      <c r="O6291" s="41"/>
      <c r="P6291" s="41"/>
      <c r="Q6291" s="41"/>
      <c r="R6291" s="41"/>
      <c r="S6291" s="41"/>
      <c r="T6291" s="41"/>
      <c r="U6291" s="47"/>
      <c r="V6291" s="49"/>
      <c r="W6291" s="41"/>
      <c r="X6291" s="41"/>
      <c r="Y6291" s="41"/>
      <c r="AA6291" s="37" t="str">
        <f>IF($I6291&lt;&gt;"",VLOOKUP($I6291,'Valid Values - Search'!$R$4:$T$4719,3,FALSE),"")</f>
        <v/>
      </c>
      <c r="AB6291" s="37" t="str">
        <f>IF($I6291&lt;&gt;"",VLOOKUP($I6291,'Valid Values - Search'!$R$4:$S$4719,2,FALSE),"")</f>
        <v/>
      </c>
      <c r="AC6291" s="38" t="str">
        <f t="shared" si="98"/>
        <v/>
      </c>
      <c r="AD6291" s="38"/>
    </row>
    <row r="6292" spans="1:30">
      <c r="A6292" s="46"/>
      <c r="B6292" s="47"/>
      <c r="C6292" s="49"/>
      <c r="D6292" s="41"/>
      <c r="E6292" s="41"/>
      <c r="F6292" s="41"/>
      <c r="G6292" s="50" t="str">
        <f>IF(A6292&lt;&gt;"",CONCATENATE(A6292,":",YEAR(B6292),IF(MONTH(B6292)&gt;9,MONTH(B6292),CONCATENATE(0,MONTH(B6292))),IF(DAY(B6292)&gt;9,DAY(B6292),CONCATENATE(0,DAY(B6292))),IF(HOUR(C6292)&gt;9,HOUR(C6292),CONCATENATE(0,HOUR(C6292))),IF(MINUTE(C6292)&gt;9,MINUTE(C6292),CONCATENATE(0,MINUTE(C6292))),":",VLOOKUP(F6292,'Valid Values - Results'!$D$4:$F$12,3,FALSE)),"")</f>
        <v/>
      </c>
      <c r="H6292" s="41"/>
      <c r="I6292" s="41"/>
      <c r="J6292" s="41"/>
      <c r="K6292" s="41"/>
      <c r="L6292" s="41"/>
      <c r="M6292" s="92"/>
      <c r="N6292" s="41"/>
      <c r="O6292" s="41"/>
      <c r="P6292" s="41"/>
      <c r="Q6292" s="41"/>
      <c r="R6292" s="41"/>
      <c r="S6292" s="41"/>
      <c r="T6292" s="41"/>
      <c r="U6292" s="47"/>
      <c r="V6292" s="49"/>
      <c r="W6292" s="41"/>
      <c r="X6292" s="41"/>
      <c r="Y6292" s="41"/>
      <c r="AA6292" s="37" t="str">
        <f>IF($I6292&lt;&gt;"",VLOOKUP($I6292,'Valid Values - Search'!$R$4:$T$4719,3,FALSE),"")</f>
        <v/>
      </c>
      <c r="AB6292" s="37" t="str">
        <f>IF($I6292&lt;&gt;"",VLOOKUP($I6292,'Valid Values - Search'!$R$4:$S$4719,2,FALSE),"")</f>
        <v/>
      </c>
      <c r="AC6292" s="38" t="str">
        <f t="shared" si="98"/>
        <v/>
      </c>
      <c r="AD6292" s="38"/>
    </row>
    <row r="6293" spans="1:30">
      <c r="A6293" s="46"/>
      <c r="B6293" s="47"/>
      <c r="C6293" s="49"/>
      <c r="D6293" s="41"/>
      <c r="E6293" s="41"/>
      <c r="F6293" s="41"/>
      <c r="G6293" s="50" t="str">
        <f>IF(A6293&lt;&gt;"",CONCATENATE(A6293,":",YEAR(B6293),IF(MONTH(B6293)&gt;9,MONTH(B6293),CONCATENATE(0,MONTH(B6293))),IF(DAY(B6293)&gt;9,DAY(B6293),CONCATENATE(0,DAY(B6293))),IF(HOUR(C6293)&gt;9,HOUR(C6293),CONCATENATE(0,HOUR(C6293))),IF(MINUTE(C6293)&gt;9,MINUTE(C6293),CONCATENATE(0,MINUTE(C6293))),":",VLOOKUP(F6293,'Valid Values - Results'!$D$4:$F$12,3,FALSE)),"")</f>
        <v/>
      </c>
      <c r="H6293" s="41"/>
      <c r="I6293" s="41"/>
      <c r="J6293" s="41"/>
      <c r="K6293" s="41"/>
      <c r="L6293" s="41"/>
      <c r="M6293" s="92"/>
      <c r="N6293" s="41"/>
      <c r="O6293" s="41"/>
      <c r="P6293" s="41"/>
      <c r="Q6293" s="41"/>
      <c r="R6293" s="41"/>
      <c r="S6293" s="41"/>
      <c r="T6293" s="41"/>
      <c r="U6293" s="47"/>
      <c r="V6293" s="49"/>
      <c r="W6293" s="41"/>
      <c r="X6293" s="41"/>
      <c r="Y6293" s="41"/>
      <c r="AA6293" s="37" t="str">
        <f>IF($I6293&lt;&gt;"",VLOOKUP($I6293,'Valid Values - Search'!$R$4:$T$4719,3,FALSE),"")</f>
        <v/>
      </c>
      <c r="AB6293" s="37" t="str">
        <f>IF($I6293&lt;&gt;"",VLOOKUP($I6293,'Valid Values - Search'!$R$4:$S$4719,2,FALSE),"")</f>
        <v/>
      </c>
      <c r="AC6293" s="38" t="str">
        <f t="shared" si="98"/>
        <v/>
      </c>
      <c r="AD6293" s="38"/>
    </row>
    <row r="6294" spans="1:30">
      <c r="A6294" s="46"/>
      <c r="B6294" s="47"/>
      <c r="C6294" s="49"/>
      <c r="D6294" s="41"/>
      <c r="E6294" s="41"/>
      <c r="F6294" s="41"/>
      <c r="G6294" s="50" t="str">
        <f>IF(A6294&lt;&gt;"",CONCATENATE(A6294,":",YEAR(B6294),IF(MONTH(B6294)&gt;9,MONTH(B6294),CONCATENATE(0,MONTH(B6294))),IF(DAY(B6294)&gt;9,DAY(B6294),CONCATENATE(0,DAY(B6294))),IF(HOUR(C6294)&gt;9,HOUR(C6294),CONCATENATE(0,HOUR(C6294))),IF(MINUTE(C6294)&gt;9,MINUTE(C6294),CONCATENATE(0,MINUTE(C6294))),":",VLOOKUP(F6294,'Valid Values - Results'!$D$4:$F$12,3,FALSE)),"")</f>
        <v/>
      </c>
      <c r="H6294" s="41"/>
      <c r="I6294" s="41"/>
      <c r="J6294" s="41"/>
      <c r="K6294" s="41"/>
      <c r="L6294" s="41"/>
      <c r="M6294" s="92"/>
      <c r="N6294" s="41"/>
      <c r="O6294" s="41"/>
      <c r="P6294" s="41"/>
      <c r="Q6294" s="41"/>
      <c r="R6294" s="41"/>
      <c r="S6294" s="41"/>
      <c r="T6294" s="41"/>
      <c r="U6294" s="47"/>
      <c r="V6294" s="49"/>
      <c r="W6294" s="41"/>
      <c r="X6294" s="41"/>
      <c r="Y6294" s="41"/>
      <c r="AA6294" s="37" t="str">
        <f>IF($I6294&lt;&gt;"",VLOOKUP($I6294,'Valid Values - Search'!$R$4:$T$4719,3,FALSE),"")</f>
        <v/>
      </c>
      <c r="AB6294" s="37" t="str">
        <f>IF($I6294&lt;&gt;"",VLOOKUP($I6294,'Valid Values - Search'!$R$4:$S$4719,2,FALSE),"")</f>
        <v/>
      </c>
      <c r="AC6294" s="38" t="str">
        <f t="shared" si="98"/>
        <v/>
      </c>
      <c r="AD6294" s="38"/>
    </row>
    <row r="6295" spans="1:30">
      <c r="A6295" s="46"/>
      <c r="B6295" s="47"/>
      <c r="C6295" s="49"/>
      <c r="D6295" s="41"/>
      <c r="E6295" s="41"/>
      <c r="F6295" s="41"/>
      <c r="G6295" s="50" t="str">
        <f>IF(A6295&lt;&gt;"",CONCATENATE(A6295,":",YEAR(B6295),IF(MONTH(B6295)&gt;9,MONTH(B6295),CONCATENATE(0,MONTH(B6295))),IF(DAY(B6295)&gt;9,DAY(B6295),CONCATENATE(0,DAY(B6295))),IF(HOUR(C6295)&gt;9,HOUR(C6295),CONCATENATE(0,HOUR(C6295))),IF(MINUTE(C6295)&gt;9,MINUTE(C6295),CONCATENATE(0,MINUTE(C6295))),":",VLOOKUP(F6295,'Valid Values - Results'!$D$4:$F$12,3,FALSE)),"")</f>
        <v/>
      </c>
      <c r="H6295" s="41"/>
      <c r="I6295" s="41"/>
      <c r="J6295" s="41"/>
      <c r="K6295" s="41"/>
      <c r="L6295" s="41"/>
      <c r="M6295" s="92"/>
      <c r="N6295" s="41"/>
      <c r="O6295" s="41"/>
      <c r="P6295" s="41"/>
      <c r="Q6295" s="41"/>
      <c r="R6295" s="41"/>
      <c r="S6295" s="41"/>
      <c r="T6295" s="41"/>
      <c r="U6295" s="47"/>
      <c r="V6295" s="49"/>
      <c r="W6295" s="41"/>
      <c r="X6295" s="41"/>
      <c r="Y6295" s="41"/>
      <c r="AA6295" s="37" t="str">
        <f>IF($I6295&lt;&gt;"",VLOOKUP($I6295,'Valid Values - Search'!$R$4:$T$4719,3,FALSE),"")</f>
        <v/>
      </c>
      <c r="AB6295" s="37" t="str">
        <f>IF($I6295&lt;&gt;"",VLOOKUP($I6295,'Valid Values - Search'!$R$4:$S$4719,2,FALSE),"")</f>
        <v/>
      </c>
      <c r="AC6295" s="38" t="str">
        <f t="shared" si="98"/>
        <v/>
      </c>
      <c r="AD6295" s="38"/>
    </row>
    <row r="6296" spans="1:30">
      <c r="A6296" s="46"/>
      <c r="B6296" s="47"/>
      <c r="C6296" s="49"/>
      <c r="D6296" s="41"/>
      <c r="E6296" s="41"/>
      <c r="F6296" s="41"/>
      <c r="G6296" s="50" t="str">
        <f>IF(A6296&lt;&gt;"",CONCATENATE(A6296,":",YEAR(B6296),IF(MONTH(B6296)&gt;9,MONTH(B6296),CONCATENATE(0,MONTH(B6296))),IF(DAY(B6296)&gt;9,DAY(B6296),CONCATENATE(0,DAY(B6296))),IF(HOUR(C6296)&gt;9,HOUR(C6296),CONCATENATE(0,HOUR(C6296))),IF(MINUTE(C6296)&gt;9,MINUTE(C6296),CONCATENATE(0,MINUTE(C6296))),":",VLOOKUP(F6296,'Valid Values - Results'!$D$4:$F$12,3,FALSE)),"")</f>
        <v/>
      </c>
      <c r="H6296" s="41"/>
      <c r="I6296" s="41"/>
      <c r="J6296" s="41"/>
      <c r="K6296" s="41"/>
      <c r="L6296" s="41"/>
      <c r="M6296" s="92"/>
      <c r="N6296" s="41"/>
      <c r="O6296" s="41"/>
      <c r="P6296" s="41"/>
      <c r="Q6296" s="41"/>
      <c r="R6296" s="41"/>
      <c r="S6296" s="41"/>
      <c r="T6296" s="41"/>
      <c r="U6296" s="47"/>
      <c r="V6296" s="49"/>
      <c r="W6296" s="41"/>
      <c r="X6296" s="41"/>
      <c r="Y6296" s="41"/>
      <c r="AA6296" s="37" t="str">
        <f>IF($I6296&lt;&gt;"",VLOOKUP($I6296,'Valid Values - Search'!$R$4:$T$4719,3,FALSE),"")</f>
        <v/>
      </c>
      <c r="AB6296" s="37" t="str">
        <f>IF($I6296&lt;&gt;"",VLOOKUP($I6296,'Valid Values - Search'!$R$4:$S$4719,2,FALSE),"")</f>
        <v/>
      </c>
      <c r="AC6296" s="38" t="str">
        <f t="shared" si="98"/>
        <v/>
      </c>
      <c r="AD6296" s="38"/>
    </row>
    <row r="6297" spans="1:30">
      <c r="A6297" s="46"/>
      <c r="B6297" s="47"/>
      <c r="C6297" s="49"/>
      <c r="D6297" s="41"/>
      <c r="E6297" s="41"/>
      <c r="F6297" s="41"/>
      <c r="G6297" s="50" t="str">
        <f>IF(A6297&lt;&gt;"",CONCATENATE(A6297,":",YEAR(B6297),IF(MONTH(B6297)&gt;9,MONTH(B6297),CONCATENATE(0,MONTH(B6297))),IF(DAY(B6297)&gt;9,DAY(B6297),CONCATENATE(0,DAY(B6297))),IF(HOUR(C6297)&gt;9,HOUR(C6297),CONCATENATE(0,HOUR(C6297))),IF(MINUTE(C6297)&gt;9,MINUTE(C6297),CONCATENATE(0,MINUTE(C6297))),":",VLOOKUP(F6297,'Valid Values - Results'!$D$4:$F$12,3,FALSE)),"")</f>
        <v/>
      </c>
      <c r="H6297" s="41"/>
      <c r="I6297" s="41"/>
      <c r="J6297" s="41"/>
      <c r="K6297" s="41"/>
      <c r="L6297" s="41"/>
      <c r="M6297" s="92"/>
      <c r="N6297" s="41"/>
      <c r="O6297" s="41"/>
      <c r="P6297" s="41"/>
      <c r="Q6297" s="41"/>
      <c r="R6297" s="41"/>
      <c r="S6297" s="41"/>
      <c r="T6297" s="41"/>
      <c r="U6297" s="47"/>
      <c r="V6297" s="49"/>
      <c r="W6297" s="41"/>
      <c r="X6297" s="41"/>
      <c r="Y6297" s="41"/>
      <c r="AA6297" s="37" t="str">
        <f>IF($I6297&lt;&gt;"",VLOOKUP($I6297,'Valid Values - Search'!$R$4:$T$4719,3,FALSE),"")</f>
        <v/>
      </c>
      <c r="AB6297" s="37" t="str">
        <f>IF($I6297&lt;&gt;"",VLOOKUP($I6297,'Valid Values - Search'!$R$4:$S$4719,2,FALSE),"")</f>
        <v/>
      </c>
      <c r="AC6297" s="38" t="str">
        <f t="shared" si="98"/>
        <v/>
      </c>
      <c r="AD6297" s="38"/>
    </row>
    <row r="6298" spans="1:30">
      <c r="A6298" s="46"/>
      <c r="B6298" s="47"/>
      <c r="C6298" s="49"/>
      <c r="D6298" s="41"/>
      <c r="E6298" s="41"/>
      <c r="F6298" s="41"/>
      <c r="G6298" s="50" t="str">
        <f>IF(A6298&lt;&gt;"",CONCATENATE(A6298,":",YEAR(B6298),IF(MONTH(B6298)&gt;9,MONTH(B6298),CONCATENATE(0,MONTH(B6298))),IF(DAY(B6298)&gt;9,DAY(B6298),CONCATENATE(0,DAY(B6298))),IF(HOUR(C6298)&gt;9,HOUR(C6298),CONCATENATE(0,HOUR(C6298))),IF(MINUTE(C6298)&gt;9,MINUTE(C6298),CONCATENATE(0,MINUTE(C6298))),":",VLOOKUP(F6298,'Valid Values - Results'!$D$4:$F$12,3,FALSE)),"")</f>
        <v/>
      </c>
      <c r="H6298" s="41"/>
      <c r="I6298" s="41"/>
      <c r="J6298" s="41"/>
      <c r="K6298" s="41"/>
      <c r="L6298" s="41"/>
      <c r="M6298" s="92"/>
      <c r="N6298" s="41"/>
      <c r="O6298" s="41"/>
      <c r="P6298" s="41"/>
      <c r="Q6298" s="41"/>
      <c r="R6298" s="41"/>
      <c r="S6298" s="41"/>
      <c r="T6298" s="41"/>
      <c r="U6298" s="47"/>
      <c r="V6298" s="49"/>
      <c r="W6298" s="41"/>
      <c r="X6298" s="41"/>
      <c r="Y6298" s="41"/>
      <c r="AA6298" s="37" t="str">
        <f>IF($I6298&lt;&gt;"",VLOOKUP($I6298,'Valid Values - Search'!$R$4:$T$4719,3,FALSE),"")</f>
        <v/>
      </c>
      <c r="AB6298" s="37" t="str">
        <f>IF($I6298&lt;&gt;"",VLOOKUP($I6298,'Valid Values - Search'!$R$4:$S$4719,2,FALSE),"")</f>
        <v/>
      </c>
      <c r="AC6298" s="38" t="str">
        <f t="shared" si="98"/>
        <v/>
      </c>
      <c r="AD6298" s="38"/>
    </row>
    <row r="6299" spans="1:30">
      <c r="A6299" s="46"/>
      <c r="B6299" s="47"/>
      <c r="C6299" s="49"/>
      <c r="D6299" s="41"/>
      <c r="E6299" s="41"/>
      <c r="F6299" s="41"/>
      <c r="G6299" s="50" t="str">
        <f>IF(A6299&lt;&gt;"",CONCATENATE(A6299,":",YEAR(B6299),IF(MONTH(B6299)&gt;9,MONTH(B6299),CONCATENATE(0,MONTH(B6299))),IF(DAY(B6299)&gt;9,DAY(B6299),CONCATENATE(0,DAY(B6299))),IF(HOUR(C6299)&gt;9,HOUR(C6299),CONCATENATE(0,HOUR(C6299))),IF(MINUTE(C6299)&gt;9,MINUTE(C6299),CONCATENATE(0,MINUTE(C6299))),":",VLOOKUP(F6299,'Valid Values - Results'!$D$4:$F$12,3,FALSE)),"")</f>
        <v/>
      </c>
      <c r="H6299" s="41"/>
      <c r="I6299" s="41"/>
      <c r="J6299" s="41"/>
      <c r="K6299" s="41"/>
      <c r="L6299" s="41"/>
      <c r="M6299" s="92"/>
      <c r="N6299" s="41"/>
      <c r="O6299" s="41"/>
      <c r="P6299" s="41"/>
      <c r="Q6299" s="41"/>
      <c r="R6299" s="41"/>
      <c r="S6299" s="41"/>
      <c r="T6299" s="41"/>
      <c r="U6299" s="47"/>
      <c r="V6299" s="49"/>
      <c r="W6299" s="41"/>
      <c r="X6299" s="41"/>
      <c r="Y6299" s="41"/>
      <c r="AA6299" s="37" t="str">
        <f>IF($I6299&lt;&gt;"",VLOOKUP($I6299,'Valid Values - Search'!$R$4:$T$4719,3,FALSE),"")</f>
        <v/>
      </c>
      <c r="AB6299" s="37" t="str">
        <f>IF($I6299&lt;&gt;"",VLOOKUP($I6299,'Valid Values - Search'!$R$4:$S$4719,2,FALSE),"")</f>
        <v/>
      </c>
      <c r="AC6299" s="38" t="str">
        <f t="shared" si="98"/>
        <v/>
      </c>
      <c r="AD6299" s="38"/>
    </row>
    <row r="6300" spans="1:30">
      <c r="A6300" s="46"/>
      <c r="B6300" s="47"/>
      <c r="C6300" s="49"/>
      <c r="D6300" s="41"/>
      <c r="E6300" s="41"/>
      <c r="F6300" s="41"/>
      <c r="G6300" s="50" t="str">
        <f>IF(A6300&lt;&gt;"",CONCATENATE(A6300,":",YEAR(B6300),IF(MONTH(B6300)&gt;9,MONTH(B6300),CONCATENATE(0,MONTH(B6300))),IF(DAY(B6300)&gt;9,DAY(B6300),CONCATENATE(0,DAY(B6300))),IF(HOUR(C6300)&gt;9,HOUR(C6300),CONCATENATE(0,HOUR(C6300))),IF(MINUTE(C6300)&gt;9,MINUTE(C6300),CONCATENATE(0,MINUTE(C6300))),":",VLOOKUP(F6300,'Valid Values - Results'!$D$4:$F$12,3,FALSE)),"")</f>
        <v/>
      </c>
      <c r="H6300" s="41"/>
      <c r="I6300" s="41"/>
      <c r="J6300" s="41"/>
      <c r="K6300" s="41"/>
      <c r="L6300" s="41"/>
      <c r="M6300" s="92"/>
      <c r="N6300" s="41"/>
      <c r="O6300" s="41"/>
      <c r="P6300" s="41"/>
      <c r="Q6300" s="41"/>
      <c r="R6300" s="41"/>
      <c r="S6300" s="41"/>
      <c r="T6300" s="41"/>
      <c r="U6300" s="47"/>
      <c r="V6300" s="49"/>
      <c r="W6300" s="41"/>
      <c r="X6300" s="41"/>
      <c r="Y6300" s="41"/>
      <c r="AA6300" s="37" t="str">
        <f>IF($I6300&lt;&gt;"",VLOOKUP($I6300,'Valid Values - Search'!$R$4:$T$4719,3,FALSE),"")</f>
        <v/>
      </c>
      <c r="AB6300" s="37" t="str">
        <f>IF($I6300&lt;&gt;"",VLOOKUP($I6300,'Valid Values - Search'!$R$4:$S$4719,2,FALSE),"")</f>
        <v/>
      </c>
      <c r="AC6300" s="38" t="str">
        <f t="shared" si="98"/>
        <v/>
      </c>
      <c r="AD6300" s="38"/>
    </row>
    <row r="6301" spans="1:30">
      <c r="A6301" s="46"/>
      <c r="B6301" s="47"/>
      <c r="C6301" s="49"/>
      <c r="D6301" s="41"/>
      <c r="E6301" s="41"/>
      <c r="F6301" s="41"/>
      <c r="G6301" s="50" t="str">
        <f>IF(A6301&lt;&gt;"",CONCATENATE(A6301,":",YEAR(B6301),IF(MONTH(B6301)&gt;9,MONTH(B6301),CONCATENATE(0,MONTH(B6301))),IF(DAY(B6301)&gt;9,DAY(B6301),CONCATENATE(0,DAY(B6301))),IF(HOUR(C6301)&gt;9,HOUR(C6301),CONCATENATE(0,HOUR(C6301))),IF(MINUTE(C6301)&gt;9,MINUTE(C6301),CONCATENATE(0,MINUTE(C6301))),":",VLOOKUP(F6301,'Valid Values - Results'!$D$4:$F$12,3,FALSE)),"")</f>
        <v/>
      </c>
      <c r="H6301" s="41"/>
      <c r="I6301" s="41"/>
      <c r="J6301" s="41"/>
      <c r="K6301" s="41"/>
      <c r="L6301" s="41"/>
      <c r="M6301" s="92"/>
      <c r="N6301" s="41"/>
      <c r="O6301" s="41"/>
      <c r="P6301" s="41"/>
      <c r="Q6301" s="41"/>
      <c r="R6301" s="41"/>
      <c r="S6301" s="41"/>
      <c r="T6301" s="41"/>
      <c r="U6301" s="47"/>
      <c r="V6301" s="49"/>
      <c r="W6301" s="41"/>
      <c r="X6301" s="41"/>
      <c r="Y6301" s="41"/>
      <c r="AA6301" s="37" t="str">
        <f>IF($I6301&lt;&gt;"",VLOOKUP($I6301,'Valid Values - Search'!$R$4:$T$4719,3,FALSE),"")</f>
        <v/>
      </c>
      <c r="AB6301" s="37" t="str">
        <f>IF($I6301&lt;&gt;"",VLOOKUP($I6301,'Valid Values - Search'!$R$4:$S$4719,2,FALSE),"")</f>
        <v/>
      </c>
      <c r="AC6301" s="38" t="str">
        <f t="shared" si="98"/>
        <v/>
      </c>
      <c r="AD6301" s="38"/>
    </row>
    <row r="6302" spans="1:30">
      <c r="A6302" s="46"/>
      <c r="B6302" s="47"/>
      <c r="C6302" s="49"/>
      <c r="D6302" s="41"/>
      <c r="E6302" s="41"/>
      <c r="F6302" s="41"/>
      <c r="G6302" s="50" t="str">
        <f>IF(A6302&lt;&gt;"",CONCATENATE(A6302,":",YEAR(B6302),IF(MONTH(B6302)&gt;9,MONTH(B6302),CONCATENATE(0,MONTH(B6302))),IF(DAY(B6302)&gt;9,DAY(B6302),CONCATENATE(0,DAY(B6302))),IF(HOUR(C6302)&gt;9,HOUR(C6302),CONCATENATE(0,HOUR(C6302))),IF(MINUTE(C6302)&gt;9,MINUTE(C6302),CONCATENATE(0,MINUTE(C6302))),":",VLOOKUP(F6302,'Valid Values - Results'!$D$4:$F$12,3,FALSE)),"")</f>
        <v/>
      </c>
      <c r="H6302" s="41"/>
      <c r="I6302" s="41"/>
      <c r="J6302" s="41"/>
      <c r="K6302" s="41"/>
      <c r="L6302" s="41"/>
      <c r="M6302" s="92"/>
      <c r="N6302" s="41"/>
      <c r="O6302" s="41"/>
      <c r="P6302" s="41"/>
      <c r="Q6302" s="41"/>
      <c r="R6302" s="41"/>
      <c r="S6302" s="41"/>
      <c r="T6302" s="41"/>
      <c r="U6302" s="47"/>
      <c r="V6302" s="49"/>
      <c r="W6302" s="41"/>
      <c r="X6302" s="41"/>
      <c r="Y6302" s="41"/>
      <c r="AA6302" s="37" t="str">
        <f>IF($I6302&lt;&gt;"",VLOOKUP($I6302,'Valid Values - Search'!$R$4:$T$4719,3,FALSE),"")</f>
        <v/>
      </c>
      <c r="AB6302" s="37" t="str">
        <f>IF($I6302&lt;&gt;"",VLOOKUP($I6302,'Valid Values - Search'!$R$4:$S$4719,2,FALSE),"")</f>
        <v/>
      </c>
      <c r="AC6302" s="38" t="str">
        <f t="shared" si="98"/>
        <v/>
      </c>
      <c r="AD6302" s="38"/>
    </row>
    <row r="6303" spans="1:30">
      <c r="A6303" s="46"/>
      <c r="B6303" s="47"/>
      <c r="C6303" s="49"/>
      <c r="D6303" s="41"/>
      <c r="E6303" s="41"/>
      <c r="F6303" s="41"/>
      <c r="G6303" s="50" t="str">
        <f>IF(A6303&lt;&gt;"",CONCATENATE(A6303,":",YEAR(B6303),IF(MONTH(B6303)&gt;9,MONTH(B6303),CONCATENATE(0,MONTH(B6303))),IF(DAY(B6303)&gt;9,DAY(B6303),CONCATENATE(0,DAY(B6303))),IF(HOUR(C6303)&gt;9,HOUR(C6303),CONCATENATE(0,HOUR(C6303))),IF(MINUTE(C6303)&gt;9,MINUTE(C6303),CONCATENATE(0,MINUTE(C6303))),":",VLOOKUP(F6303,'Valid Values - Results'!$D$4:$F$12,3,FALSE)),"")</f>
        <v/>
      </c>
      <c r="H6303" s="41"/>
      <c r="I6303" s="41"/>
      <c r="J6303" s="41"/>
      <c r="K6303" s="41"/>
      <c r="L6303" s="41"/>
      <c r="M6303" s="92"/>
      <c r="N6303" s="41"/>
      <c r="O6303" s="41"/>
      <c r="P6303" s="41"/>
      <c r="Q6303" s="41"/>
      <c r="R6303" s="41"/>
      <c r="S6303" s="41"/>
      <c r="T6303" s="41"/>
      <c r="U6303" s="47"/>
      <c r="V6303" s="49"/>
      <c r="W6303" s="41"/>
      <c r="X6303" s="41"/>
      <c r="Y6303" s="41"/>
      <c r="AA6303" s="37" t="str">
        <f>IF($I6303&lt;&gt;"",VLOOKUP($I6303,'Valid Values - Search'!$R$4:$T$4719,3,FALSE),"")</f>
        <v/>
      </c>
      <c r="AB6303" s="37" t="str">
        <f>IF($I6303&lt;&gt;"",VLOOKUP($I6303,'Valid Values - Search'!$R$4:$S$4719,2,FALSE),"")</f>
        <v/>
      </c>
      <c r="AC6303" s="38" t="str">
        <f t="shared" si="98"/>
        <v/>
      </c>
      <c r="AD6303" s="38"/>
    </row>
    <row r="6304" spans="1:30">
      <c r="A6304" s="46"/>
      <c r="B6304" s="47"/>
      <c r="C6304" s="49"/>
      <c r="D6304" s="41"/>
      <c r="E6304" s="41"/>
      <c r="F6304" s="41"/>
      <c r="G6304" s="50" t="str">
        <f>IF(A6304&lt;&gt;"",CONCATENATE(A6304,":",YEAR(B6304),IF(MONTH(B6304)&gt;9,MONTH(B6304),CONCATENATE(0,MONTH(B6304))),IF(DAY(B6304)&gt;9,DAY(B6304),CONCATENATE(0,DAY(B6304))),IF(HOUR(C6304)&gt;9,HOUR(C6304),CONCATENATE(0,HOUR(C6304))),IF(MINUTE(C6304)&gt;9,MINUTE(C6304),CONCATENATE(0,MINUTE(C6304))),":",VLOOKUP(F6304,'Valid Values - Results'!$D$4:$F$12,3,FALSE)),"")</f>
        <v/>
      </c>
      <c r="H6304" s="41"/>
      <c r="I6304" s="41"/>
      <c r="J6304" s="41"/>
      <c r="K6304" s="41"/>
      <c r="L6304" s="41"/>
      <c r="M6304" s="92"/>
      <c r="N6304" s="41"/>
      <c r="O6304" s="41"/>
      <c r="P6304" s="41"/>
      <c r="Q6304" s="41"/>
      <c r="R6304" s="41"/>
      <c r="S6304" s="41"/>
      <c r="T6304" s="41"/>
      <c r="U6304" s="47"/>
      <c r="V6304" s="49"/>
      <c r="W6304" s="41"/>
      <c r="X6304" s="41"/>
      <c r="Y6304" s="41"/>
      <c r="AA6304" s="37" t="str">
        <f>IF($I6304&lt;&gt;"",VLOOKUP($I6304,'Valid Values - Search'!$R$4:$T$4719,3,FALSE),"")</f>
        <v/>
      </c>
      <c r="AB6304" s="37" t="str">
        <f>IF($I6304&lt;&gt;"",VLOOKUP($I6304,'Valid Values - Search'!$R$4:$S$4719,2,FALSE),"")</f>
        <v/>
      </c>
      <c r="AC6304" s="38" t="str">
        <f t="shared" si="98"/>
        <v/>
      </c>
      <c r="AD6304" s="38"/>
    </row>
    <row r="6305" spans="1:30">
      <c r="A6305" s="46"/>
      <c r="B6305" s="47"/>
      <c r="C6305" s="49"/>
      <c r="D6305" s="41"/>
      <c r="E6305" s="41"/>
      <c r="F6305" s="41"/>
      <c r="G6305" s="50" t="str">
        <f>IF(A6305&lt;&gt;"",CONCATENATE(A6305,":",YEAR(B6305),IF(MONTH(B6305)&gt;9,MONTH(B6305),CONCATENATE(0,MONTH(B6305))),IF(DAY(B6305)&gt;9,DAY(B6305),CONCATENATE(0,DAY(B6305))),IF(HOUR(C6305)&gt;9,HOUR(C6305),CONCATENATE(0,HOUR(C6305))),IF(MINUTE(C6305)&gt;9,MINUTE(C6305),CONCATENATE(0,MINUTE(C6305))),":",VLOOKUP(F6305,'Valid Values - Results'!$D$4:$F$12,3,FALSE)),"")</f>
        <v/>
      </c>
      <c r="H6305" s="41"/>
      <c r="I6305" s="41"/>
      <c r="J6305" s="41"/>
      <c r="K6305" s="41"/>
      <c r="L6305" s="41"/>
      <c r="M6305" s="92"/>
      <c r="N6305" s="41"/>
      <c r="O6305" s="41"/>
      <c r="P6305" s="41"/>
      <c r="Q6305" s="41"/>
      <c r="R6305" s="41"/>
      <c r="S6305" s="41"/>
      <c r="T6305" s="41"/>
      <c r="U6305" s="47"/>
      <c r="V6305" s="49"/>
      <c r="W6305" s="41"/>
      <c r="X6305" s="41"/>
      <c r="Y6305" s="41"/>
      <c r="AA6305" s="37" t="str">
        <f>IF($I6305&lt;&gt;"",VLOOKUP($I6305,'Valid Values - Search'!$R$4:$T$4719,3,FALSE),"")</f>
        <v/>
      </c>
      <c r="AB6305" s="37" t="str">
        <f>IF($I6305&lt;&gt;"",VLOOKUP($I6305,'Valid Values - Search'!$R$4:$S$4719,2,FALSE),"")</f>
        <v/>
      </c>
      <c r="AC6305" s="38" t="str">
        <f t="shared" si="98"/>
        <v/>
      </c>
      <c r="AD6305" s="38"/>
    </row>
    <row r="6306" spans="1:30">
      <c r="A6306" s="46"/>
      <c r="B6306" s="47"/>
      <c r="C6306" s="49"/>
      <c r="D6306" s="41"/>
      <c r="E6306" s="41"/>
      <c r="F6306" s="41"/>
      <c r="G6306" s="50" t="str">
        <f>IF(A6306&lt;&gt;"",CONCATENATE(A6306,":",YEAR(B6306),IF(MONTH(B6306)&gt;9,MONTH(B6306),CONCATENATE(0,MONTH(B6306))),IF(DAY(B6306)&gt;9,DAY(B6306),CONCATENATE(0,DAY(B6306))),IF(HOUR(C6306)&gt;9,HOUR(C6306),CONCATENATE(0,HOUR(C6306))),IF(MINUTE(C6306)&gt;9,MINUTE(C6306),CONCATENATE(0,MINUTE(C6306))),":",VLOOKUP(F6306,'Valid Values - Results'!$D$4:$F$12,3,FALSE)),"")</f>
        <v/>
      </c>
      <c r="H6306" s="41"/>
      <c r="I6306" s="41"/>
      <c r="J6306" s="41"/>
      <c r="K6306" s="41"/>
      <c r="L6306" s="41"/>
      <c r="M6306" s="92"/>
      <c r="N6306" s="41"/>
      <c r="O6306" s="41"/>
      <c r="P6306" s="41"/>
      <c r="Q6306" s="41"/>
      <c r="R6306" s="41"/>
      <c r="S6306" s="41"/>
      <c r="T6306" s="41"/>
      <c r="U6306" s="47"/>
      <c r="V6306" s="49"/>
      <c r="W6306" s="41"/>
      <c r="X6306" s="41"/>
      <c r="Y6306" s="41"/>
      <c r="AA6306" s="37" t="str">
        <f>IF($I6306&lt;&gt;"",VLOOKUP($I6306,'Valid Values - Search'!$R$4:$T$4719,3,FALSE),"")</f>
        <v/>
      </c>
      <c r="AB6306" s="37" t="str">
        <f>IF($I6306&lt;&gt;"",VLOOKUP($I6306,'Valid Values - Search'!$R$4:$S$4719,2,FALSE),"")</f>
        <v/>
      </c>
      <c r="AC6306" s="38" t="str">
        <f t="shared" si="98"/>
        <v/>
      </c>
      <c r="AD6306" s="38"/>
    </row>
    <row r="6307" spans="1:30">
      <c r="A6307" s="46"/>
      <c r="B6307" s="47"/>
      <c r="C6307" s="49"/>
      <c r="D6307" s="41"/>
      <c r="E6307" s="41"/>
      <c r="F6307" s="41"/>
      <c r="G6307" s="50" t="str">
        <f>IF(A6307&lt;&gt;"",CONCATENATE(A6307,":",YEAR(B6307),IF(MONTH(B6307)&gt;9,MONTH(B6307),CONCATENATE(0,MONTH(B6307))),IF(DAY(B6307)&gt;9,DAY(B6307),CONCATENATE(0,DAY(B6307))),IF(HOUR(C6307)&gt;9,HOUR(C6307),CONCATENATE(0,HOUR(C6307))),IF(MINUTE(C6307)&gt;9,MINUTE(C6307),CONCATENATE(0,MINUTE(C6307))),":",VLOOKUP(F6307,'Valid Values - Results'!$D$4:$F$12,3,FALSE)),"")</f>
        <v/>
      </c>
      <c r="H6307" s="41"/>
      <c r="I6307" s="41"/>
      <c r="J6307" s="41"/>
      <c r="K6307" s="41"/>
      <c r="L6307" s="41"/>
      <c r="M6307" s="92"/>
      <c r="N6307" s="41"/>
      <c r="O6307" s="41"/>
      <c r="P6307" s="41"/>
      <c r="Q6307" s="41"/>
      <c r="R6307" s="41"/>
      <c r="S6307" s="41"/>
      <c r="T6307" s="41"/>
      <c r="U6307" s="47"/>
      <c r="V6307" s="49"/>
      <c r="W6307" s="41"/>
      <c r="X6307" s="41"/>
      <c r="Y6307" s="41"/>
      <c r="AA6307" s="37" t="str">
        <f>IF($I6307&lt;&gt;"",VLOOKUP($I6307,'Valid Values - Search'!$R$4:$T$4719,3,FALSE),"")</f>
        <v/>
      </c>
      <c r="AB6307" s="37" t="str">
        <f>IF($I6307&lt;&gt;"",VLOOKUP($I6307,'Valid Values - Search'!$R$4:$S$4719,2,FALSE),"")</f>
        <v/>
      </c>
      <c r="AC6307" s="38" t="str">
        <f t="shared" si="98"/>
        <v/>
      </c>
      <c r="AD6307" s="38"/>
    </row>
    <row r="6308" spans="1:30">
      <c r="A6308" s="46"/>
      <c r="B6308" s="47"/>
      <c r="C6308" s="49"/>
      <c r="D6308" s="41"/>
      <c r="E6308" s="41"/>
      <c r="F6308" s="41"/>
      <c r="G6308" s="50" t="str">
        <f>IF(A6308&lt;&gt;"",CONCATENATE(A6308,":",YEAR(B6308),IF(MONTH(B6308)&gt;9,MONTH(B6308),CONCATENATE(0,MONTH(B6308))),IF(DAY(B6308)&gt;9,DAY(B6308),CONCATENATE(0,DAY(B6308))),IF(HOUR(C6308)&gt;9,HOUR(C6308),CONCATENATE(0,HOUR(C6308))),IF(MINUTE(C6308)&gt;9,MINUTE(C6308),CONCATENATE(0,MINUTE(C6308))),":",VLOOKUP(F6308,'Valid Values - Results'!$D$4:$F$12,3,FALSE)),"")</f>
        <v/>
      </c>
      <c r="H6308" s="41"/>
      <c r="I6308" s="41"/>
      <c r="J6308" s="41"/>
      <c r="K6308" s="41"/>
      <c r="L6308" s="41"/>
      <c r="M6308" s="92"/>
      <c r="N6308" s="41"/>
      <c r="O6308" s="41"/>
      <c r="P6308" s="41"/>
      <c r="Q6308" s="41"/>
      <c r="R6308" s="41"/>
      <c r="S6308" s="41"/>
      <c r="T6308" s="41"/>
      <c r="U6308" s="47"/>
      <c r="V6308" s="49"/>
      <c r="W6308" s="41"/>
      <c r="X6308" s="41"/>
      <c r="Y6308" s="41"/>
      <c r="AA6308" s="37" t="str">
        <f>IF($I6308&lt;&gt;"",VLOOKUP($I6308,'Valid Values - Search'!$R$4:$T$4719,3,FALSE),"")</f>
        <v/>
      </c>
      <c r="AB6308" s="37" t="str">
        <f>IF($I6308&lt;&gt;"",VLOOKUP($I6308,'Valid Values - Search'!$R$4:$S$4719,2,FALSE),"")</f>
        <v/>
      </c>
      <c r="AC6308" s="38" t="str">
        <f t="shared" si="98"/>
        <v/>
      </c>
      <c r="AD6308" s="38"/>
    </row>
    <row r="6309" spans="1:30">
      <c r="A6309" s="46"/>
      <c r="B6309" s="47"/>
      <c r="C6309" s="49"/>
      <c r="D6309" s="41"/>
      <c r="E6309" s="41"/>
      <c r="F6309" s="41"/>
      <c r="G6309" s="50" t="str">
        <f>IF(A6309&lt;&gt;"",CONCATENATE(A6309,":",YEAR(B6309),IF(MONTH(B6309)&gt;9,MONTH(B6309),CONCATENATE(0,MONTH(B6309))),IF(DAY(B6309)&gt;9,DAY(B6309),CONCATENATE(0,DAY(B6309))),IF(HOUR(C6309)&gt;9,HOUR(C6309),CONCATENATE(0,HOUR(C6309))),IF(MINUTE(C6309)&gt;9,MINUTE(C6309),CONCATENATE(0,MINUTE(C6309))),":",VLOOKUP(F6309,'Valid Values - Results'!$D$4:$F$12,3,FALSE)),"")</f>
        <v/>
      </c>
      <c r="H6309" s="41"/>
      <c r="I6309" s="41"/>
      <c r="J6309" s="41"/>
      <c r="K6309" s="41"/>
      <c r="L6309" s="41"/>
      <c r="M6309" s="92"/>
      <c r="N6309" s="41"/>
      <c r="O6309" s="41"/>
      <c r="P6309" s="41"/>
      <c r="Q6309" s="41"/>
      <c r="R6309" s="41"/>
      <c r="S6309" s="41"/>
      <c r="T6309" s="41"/>
      <c r="U6309" s="47"/>
      <c r="V6309" s="49"/>
      <c r="W6309" s="41"/>
      <c r="X6309" s="41"/>
      <c r="Y6309" s="41"/>
      <c r="AA6309" s="37" t="str">
        <f>IF($I6309&lt;&gt;"",VLOOKUP($I6309,'Valid Values - Search'!$R$4:$T$4719,3,FALSE),"")</f>
        <v/>
      </c>
      <c r="AB6309" s="37" t="str">
        <f>IF($I6309&lt;&gt;"",VLOOKUP($I6309,'Valid Values - Search'!$R$4:$S$4719,2,FALSE),"")</f>
        <v/>
      </c>
      <c r="AC6309" s="38" t="str">
        <f t="shared" si="98"/>
        <v/>
      </c>
      <c r="AD6309" s="38"/>
    </row>
    <row r="6310" spans="1:30">
      <c r="A6310" s="46"/>
      <c r="B6310" s="47"/>
      <c r="C6310" s="49"/>
      <c r="D6310" s="41"/>
      <c r="E6310" s="41"/>
      <c r="F6310" s="41"/>
      <c r="G6310" s="50" t="str">
        <f>IF(A6310&lt;&gt;"",CONCATENATE(A6310,":",YEAR(B6310),IF(MONTH(B6310)&gt;9,MONTH(B6310),CONCATENATE(0,MONTH(B6310))),IF(DAY(B6310)&gt;9,DAY(B6310),CONCATENATE(0,DAY(B6310))),IF(HOUR(C6310)&gt;9,HOUR(C6310),CONCATENATE(0,HOUR(C6310))),IF(MINUTE(C6310)&gt;9,MINUTE(C6310),CONCATENATE(0,MINUTE(C6310))),":",VLOOKUP(F6310,'Valid Values - Results'!$D$4:$F$12,3,FALSE)),"")</f>
        <v/>
      </c>
      <c r="H6310" s="41"/>
      <c r="I6310" s="41"/>
      <c r="J6310" s="41"/>
      <c r="K6310" s="41"/>
      <c r="L6310" s="41"/>
      <c r="M6310" s="92"/>
      <c r="N6310" s="41"/>
      <c r="O6310" s="41"/>
      <c r="P6310" s="41"/>
      <c r="Q6310" s="41"/>
      <c r="R6310" s="41"/>
      <c r="S6310" s="41"/>
      <c r="T6310" s="41"/>
      <c r="U6310" s="47"/>
      <c r="V6310" s="49"/>
      <c r="W6310" s="41"/>
      <c r="X6310" s="41"/>
      <c r="Y6310" s="41"/>
      <c r="AA6310" s="37" t="str">
        <f>IF($I6310&lt;&gt;"",VLOOKUP($I6310,'Valid Values - Search'!$R$4:$T$4719,3,FALSE),"")</f>
        <v/>
      </c>
      <c r="AB6310" s="37" t="str">
        <f>IF($I6310&lt;&gt;"",VLOOKUP($I6310,'Valid Values - Search'!$R$4:$S$4719,2,FALSE),"")</f>
        <v/>
      </c>
      <c r="AC6310" s="38" t="str">
        <f t="shared" si="98"/>
        <v/>
      </c>
      <c r="AD6310" s="38"/>
    </row>
    <row r="6311" spans="1:30">
      <c r="A6311" s="46"/>
      <c r="B6311" s="47"/>
      <c r="C6311" s="49"/>
      <c r="D6311" s="41"/>
      <c r="E6311" s="41"/>
      <c r="F6311" s="41"/>
      <c r="G6311" s="50" t="str">
        <f>IF(A6311&lt;&gt;"",CONCATENATE(A6311,":",YEAR(B6311),IF(MONTH(B6311)&gt;9,MONTH(B6311),CONCATENATE(0,MONTH(B6311))),IF(DAY(B6311)&gt;9,DAY(B6311),CONCATENATE(0,DAY(B6311))),IF(HOUR(C6311)&gt;9,HOUR(C6311),CONCATENATE(0,HOUR(C6311))),IF(MINUTE(C6311)&gt;9,MINUTE(C6311),CONCATENATE(0,MINUTE(C6311))),":",VLOOKUP(F6311,'Valid Values - Results'!$D$4:$F$12,3,FALSE)),"")</f>
        <v/>
      </c>
      <c r="H6311" s="41"/>
      <c r="I6311" s="41"/>
      <c r="J6311" s="41"/>
      <c r="K6311" s="41"/>
      <c r="L6311" s="41"/>
      <c r="M6311" s="92"/>
      <c r="N6311" s="41"/>
      <c r="O6311" s="41"/>
      <c r="P6311" s="41"/>
      <c r="Q6311" s="41"/>
      <c r="R6311" s="41"/>
      <c r="S6311" s="41"/>
      <c r="T6311" s="41"/>
      <c r="U6311" s="47"/>
      <c r="V6311" s="49"/>
      <c r="W6311" s="41"/>
      <c r="X6311" s="41"/>
      <c r="Y6311" s="41"/>
      <c r="AA6311" s="37" t="str">
        <f>IF($I6311&lt;&gt;"",VLOOKUP($I6311,'Valid Values - Search'!$R$4:$T$4719,3,FALSE),"")</f>
        <v/>
      </c>
      <c r="AB6311" s="37" t="str">
        <f>IF($I6311&lt;&gt;"",VLOOKUP($I6311,'Valid Values - Search'!$R$4:$S$4719,2,FALSE),"")</f>
        <v/>
      </c>
      <c r="AC6311" s="38" t="str">
        <f t="shared" si="98"/>
        <v/>
      </c>
      <c r="AD6311" s="38"/>
    </row>
    <row r="6312" spans="1:30">
      <c r="A6312" s="46"/>
      <c r="B6312" s="47"/>
      <c r="C6312" s="49"/>
      <c r="D6312" s="41"/>
      <c r="E6312" s="41"/>
      <c r="F6312" s="41"/>
      <c r="G6312" s="50" t="str">
        <f>IF(A6312&lt;&gt;"",CONCATENATE(A6312,":",YEAR(B6312),IF(MONTH(B6312)&gt;9,MONTH(B6312),CONCATENATE(0,MONTH(B6312))),IF(DAY(B6312)&gt;9,DAY(B6312),CONCATENATE(0,DAY(B6312))),IF(HOUR(C6312)&gt;9,HOUR(C6312),CONCATENATE(0,HOUR(C6312))),IF(MINUTE(C6312)&gt;9,MINUTE(C6312),CONCATENATE(0,MINUTE(C6312))),":",VLOOKUP(F6312,'Valid Values - Results'!$D$4:$F$12,3,FALSE)),"")</f>
        <v/>
      </c>
      <c r="H6312" s="41"/>
      <c r="I6312" s="41"/>
      <c r="J6312" s="41"/>
      <c r="K6312" s="41"/>
      <c r="L6312" s="41"/>
      <c r="M6312" s="92"/>
      <c r="N6312" s="41"/>
      <c r="O6312" s="41"/>
      <c r="P6312" s="41"/>
      <c r="Q6312" s="41"/>
      <c r="R6312" s="41"/>
      <c r="S6312" s="41"/>
      <c r="T6312" s="41"/>
      <c r="U6312" s="47"/>
      <c r="V6312" s="49"/>
      <c r="W6312" s="41"/>
      <c r="X6312" s="41"/>
      <c r="Y6312" s="41"/>
      <c r="AA6312" s="37" t="str">
        <f>IF($I6312&lt;&gt;"",VLOOKUP($I6312,'Valid Values - Search'!$R$4:$T$4719,3,FALSE),"")</f>
        <v/>
      </c>
      <c r="AB6312" s="37" t="str">
        <f>IF($I6312&lt;&gt;"",VLOOKUP($I6312,'Valid Values - Search'!$R$4:$S$4719,2,FALSE),"")</f>
        <v/>
      </c>
      <c r="AC6312" s="38" t="str">
        <f t="shared" si="98"/>
        <v/>
      </c>
      <c r="AD6312" s="38"/>
    </row>
    <row r="6313" spans="1:30">
      <c r="A6313" s="46"/>
      <c r="B6313" s="47"/>
      <c r="C6313" s="49"/>
      <c r="D6313" s="41"/>
      <c r="E6313" s="41"/>
      <c r="F6313" s="41"/>
      <c r="G6313" s="50" t="str">
        <f>IF(A6313&lt;&gt;"",CONCATENATE(A6313,":",YEAR(B6313),IF(MONTH(B6313)&gt;9,MONTH(B6313),CONCATENATE(0,MONTH(B6313))),IF(DAY(B6313)&gt;9,DAY(B6313),CONCATENATE(0,DAY(B6313))),IF(HOUR(C6313)&gt;9,HOUR(C6313),CONCATENATE(0,HOUR(C6313))),IF(MINUTE(C6313)&gt;9,MINUTE(C6313),CONCATENATE(0,MINUTE(C6313))),":",VLOOKUP(F6313,'Valid Values - Results'!$D$4:$F$12,3,FALSE)),"")</f>
        <v/>
      </c>
      <c r="H6313" s="41"/>
      <c r="I6313" s="41"/>
      <c r="J6313" s="41"/>
      <c r="K6313" s="41"/>
      <c r="L6313" s="41"/>
      <c r="M6313" s="92"/>
      <c r="N6313" s="41"/>
      <c r="O6313" s="41"/>
      <c r="P6313" s="41"/>
      <c r="Q6313" s="41"/>
      <c r="R6313" s="41"/>
      <c r="S6313" s="41"/>
      <c r="T6313" s="41"/>
      <c r="U6313" s="47"/>
      <c r="V6313" s="49"/>
      <c r="W6313" s="41"/>
      <c r="X6313" s="41"/>
      <c r="Y6313" s="41"/>
      <c r="AA6313" s="37" t="str">
        <f>IF($I6313&lt;&gt;"",VLOOKUP($I6313,'Valid Values - Search'!$R$4:$T$4719,3,FALSE),"")</f>
        <v/>
      </c>
      <c r="AB6313" s="37" t="str">
        <f>IF($I6313&lt;&gt;"",VLOOKUP($I6313,'Valid Values - Search'!$R$4:$S$4719,2,FALSE),"")</f>
        <v/>
      </c>
      <c r="AC6313" s="38" t="str">
        <f t="shared" si="98"/>
        <v/>
      </c>
      <c r="AD6313" s="38"/>
    </row>
    <row r="6314" spans="1:30">
      <c r="A6314" s="46"/>
      <c r="B6314" s="47"/>
      <c r="C6314" s="49"/>
      <c r="D6314" s="41"/>
      <c r="E6314" s="41"/>
      <c r="F6314" s="41"/>
      <c r="G6314" s="50" t="str">
        <f>IF(A6314&lt;&gt;"",CONCATENATE(A6314,":",YEAR(B6314),IF(MONTH(B6314)&gt;9,MONTH(B6314),CONCATENATE(0,MONTH(B6314))),IF(DAY(B6314)&gt;9,DAY(B6314),CONCATENATE(0,DAY(B6314))),IF(HOUR(C6314)&gt;9,HOUR(C6314),CONCATENATE(0,HOUR(C6314))),IF(MINUTE(C6314)&gt;9,MINUTE(C6314),CONCATENATE(0,MINUTE(C6314))),":",VLOOKUP(F6314,'Valid Values - Results'!$D$4:$F$12,3,FALSE)),"")</f>
        <v/>
      </c>
      <c r="H6314" s="41"/>
      <c r="I6314" s="41"/>
      <c r="J6314" s="41"/>
      <c r="K6314" s="41"/>
      <c r="L6314" s="41"/>
      <c r="M6314" s="92"/>
      <c r="N6314" s="41"/>
      <c r="O6314" s="41"/>
      <c r="P6314" s="41"/>
      <c r="Q6314" s="41"/>
      <c r="R6314" s="41"/>
      <c r="S6314" s="41"/>
      <c r="T6314" s="41"/>
      <c r="U6314" s="47"/>
      <c r="V6314" s="49"/>
      <c r="W6314" s="41"/>
      <c r="X6314" s="41"/>
      <c r="Y6314" s="41"/>
      <c r="AA6314" s="37" t="str">
        <f>IF($I6314&lt;&gt;"",VLOOKUP($I6314,'Valid Values - Search'!$R$4:$T$4719,3,FALSE),"")</f>
        <v/>
      </c>
      <c r="AB6314" s="37" t="str">
        <f>IF($I6314&lt;&gt;"",VLOOKUP($I6314,'Valid Values - Search'!$R$4:$S$4719,2,FALSE),"")</f>
        <v/>
      </c>
      <c r="AC6314" s="38" t="str">
        <f t="shared" si="98"/>
        <v/>
      </c>
      <c r="AD6314" s="38"/>
    </row>
    <row r="6315" spans="1:30">
      <c r="A6315" s="46"/>
      <c r="B6315" s="47"/>
      <c r="C6315" s="49"/>
      <c r="D6315" s="41"/>
      <c r="E6315" s="41"/>
      <c r="F6315" s="41"/>
      <c r="G6315" s="50" t="str">
        <f>IF(A6315&lt;&gt;"",CONCATENATE(A6315,":",YEAR(B6315),IF(MONTH(B6315)&gt;9,MONTH(B6315),CONCATENATE(0,MONTH(B6315))),IF(DAY(B6315)&gt;9,DAY(B6315),CONCATENATE(0,DAY(B6315))),IF(HOUR(C6315)&gt;9,HOUR(C6315),CONCATENATE(0,HOUR(C6315))),IF(MINUTE(C6315)&gt;9,MINUTE(C6315),CONCATENATE(0,MINUTE(C6315))),":",VLOOKUP(F6315,'Valid Values - Results'!$D$4:$F$12,3,FALSE)),"")</f>
        <v/>
      </c>
      <c r="H6315" s="41"/>
      <c r="I6315" s="41"/>
      <c r="J6315" s="41"/>
      <c r="K6315" s="41"/>
      <c r="L6315" s="41"/>
      <c r="M6315" s="92"/>
      <c r="N6315" s="41"/>
      <c r="O6315" s="41"/>
      <c r="P6315" s="41"/>
      <c r="Q6315" s="41"/>
      <c r="R6315" s="41"/>
      <c r="S6315" s="41"/>
      <c r="T6315" s="41"/>
      <c r="U6315" s="47"/>
      <c r="V6315" s="49"/>
      <c r="W6315" s="41"/>
      <c r="X6315" s="41"/>
      <c r="Y6315" s="41"/>
      <c r="AA6315" s="37" t="str">
        <f>IF($I6315&lt;&gt;"",VLOOKUP($I6315,'Valid Values - Search'!$R$4:$T$4719,3,FALSE),"")</f>
        <v/>
      </c>
      <c r="AB6315" s="37" t="str">
        <f>IF($I6315&lt;&gt;"",VLOOKUP($I6315,'Valid Values - Search'!$R$4:$S$4719,2,FALSE),"")</f>
        <v/>
      </c>
      <c r="AC6315" s="38" t="str">
        <f t="shared" si="98"/>
        <v/>
      </c>
      <c r="AD6315" s="38"/>
    </row>
    <row r="6316" spans="1:30">
      <c r="A6316" s="46"/>
      <c r="B6316" s="47"/>
      <c r="C6316" s="49"/>
      <c r="D6316" s="41"/>
      <c r="E6316" s="41"/>
      <c r="F6316" s="41"/>
      <c r="G6316" s="50" t="str">
        <f>IF(A6316&lt;&gt;"",CONCATENATE(A6316,":",YEAR(B6316),IF(MONTH(B6316)&gt;9,MONTH(B6316),CONCATENATE(0,MONTH(B6316))),IF(DAY(B6316)&gt;9,DAY(B6316),CONCATENATE(0,DAY(B6316))),IF(HOUR(C6316)&gt;9,HOUR(C6316),CONCATENATE(0,HOUR(C6316))),IF(MINUTE(C6316)&gt;9,MINUTE(C6316),CONCATENATE(0,MINUTE(C6316))),":",VLOOKUP(F6316,'Valid Values - Results'!$D$4:$F$12,3,FALSE)),"")</f>
        <v/>
      </c>
      <c r="H6316" s="41"/>
      <c r="I6316" s="41"/>
      <c r="J6316" s="41"/>
      <c r="K6316" s="41"/>
      <c r="L6316" s="41"/>
      <c r="M6316" s="92"/>
      <c r="N6316" s="41"/>
      <c r="O6316" s="41"/>
      <c r="P6316" s="41"/>
      <c r="Q6316" s="41"/>
      <c r="R6316" s="41"/>
      <c r="S6316" s="41"/>
      <c r="T6316" s="41"/>
      <c r="U6316" s="47"/>
      <c r="V6316" s="49"/>
      <c r="W6316" s="41"/>
      <c r="X6316" s="41"/>
      <c r="Y6316" s="41"/>
      <c r="AA6316" s="37" t="str">
        <f>IF($I6316&lt;&gt;"",VLOOKUP($I6316,'Valid Values - Search'!$R$4:$T$4719,3,FALSE),"")</f>
        <v/>
      </c>
      <c r="AB6316" s="37" t="str">
        <f>IF($I6316&lt;&gt;"",VLOOKUP($I6316,'Valid Values - Search'!$R$4:$S$4719,2,FALSE),"")</f>
        <v/>
      </c>
      <c r="AC6316" s="38" t="str">
        <f t="shared" si="98"/>
        <v/>
      </c>
      <c r="AD6316" s="38"/>
    </row>
    <row r="6317" spans="1:30">
      <c r="A6317" s="46"/>
      <c r="B6317" s="47"/>
      <c r="C6317" s="49"/>
      <c r="D6317" s="41"/>
      <c r="E6317" s="41"/>
      <c r="F6317" s="41"/>
      <c r="G6317" s="50" t="str">
        <f>IF(A6317&lt;&gt;"",CONCATENATE(A6317,":",YEAR(B6317),IF(MONTH(B6317)&gt;9,MONTH(B6317),CONCATENATE(0,MONTH(B6317))),IF(DAY(B6317)&gt;9,DAY(B6317),CONCATENATE(0,DAY(B6317))),IF(HOUR(C6317)&gt;9,HOUR(C6317),CONCATENATE(0,HOUR(C6317))),IF(MINUTE(C6317)&gt;9,MINUTE(C6317),CONCATENATE(0,MINUTE(C6317))),":",VLOOKUP(F6317,'Valid Values - Results'!$D$4:$F$12,3,FALSE)),"")</f>
        <v/>
      </c>
      <c r="H6317" s="41"/>
      <c r="I6317" s="41"/>
      <c r="J6317" s="41"/>
      <c r="K6317" s="41"/>
      <c r="L6317" s="41"/>
      <c r="M6317" s="92"/>
      <c r="N6317" s="41"/>
      <c r="O6317" s="41"/>
      <c r="P6317" s="41"/>
      <c r="Q6317" s="41"/>
      <c r="R6317" s="41"/>
      <c r="S6317" s="41"/>
      <c r="T6317" s="41"/>
      <c r="U6317" s="47"/>
      <c r="V6317" s="49"/>
      <c r="W6317" s="41"/>
      <c r="X6317" s="41"/>
      <c r="Y6317" s="41"/>
      <c r="AA6317" s="37" t="str">
        <f>IF($I6317&lt;&gt;"",VLOOKUP($I6317,'Valid Values - Search'!$R$4:$T$4719,3,FALSE),"")</f>
        <v/>
      </c>
      <c r="AB6317" s="37" t="str">
        <f>IF($I6317&lt;&gt;"",VLOOKUP($I6317,'Valid Values - Search'!$R$4:$S$4719,2,FALSE),"")</f>
        <v/>
      </c>
      <c r="AC6317" s="38" t="str">
        <f t="shared" si="98"/>
        <v/>
      </c>
      <c r="AD6317" s="38"/>
    </row>
    <row r="6318" spans="1:30">
      <c r="A6318" s="46"/>
      <c r="B6318" s="47"/>
      <c r="C6318" s="49"/>
      <c r="D6318" s="41"/>
      <c r="E6318" s="41"/>
      <c r="F6318" s="41"/>
      <c r="G6318" s="50" t="str">
        <f>IF(A6318&lt;&gt;"",CONCATENATE(A6318,":",YEAR(B6318),IF(MONTH(B6318)&gt;9,MONTH(B6318),CONCATENATE(0,MONTH(B6318))),IF(DAY(B6318)&gt;9,DAY(B6318),CONCATENATE(0,DAY(B6318))),IF(HOUR(C6318)&gt;9,HOUR(C6318),CONCATENATE(0,HOUR(C6318))),IF(MINUTE(C6318)&gt;9,MINUTE(C6318),CONCATENATE(0,MINUTE(C6318))),":",VLOOKUP(F6318,'Valid Values - Results'!$D$4:$F$12,3,FALSE)),"")</f>
        <v/>
      </c>
      <c r="H6318" s="41"/>
      <c r="I6318" s="41"/>
      <c r="J6318" s="41"/>
      <c r="K6318" s="41"/>
      <c r="L6318" s="41"/>
      <c r="M6318" s="92"/>
      <c r="N6318" s="41"/>
      <c r="O6318" s="41"/>
      <c r="P6318" s="41"/>
      <c r="Q6318" s="41"/>
      <c r="R6318" s="41"/>
      <c r="S6318" s="41"/>
      <c r="T6318" s="41"/>
      <c r="U6318" s="47"/>
      <c r="V6318" s="49"/>
      <c r="W6318" s="41"/>
      <c r="X6318" s="41"/>
      <c r="Y6318" s="41"/>
      <c r="AA6318" s="37" t="str">
        <f>IF($I6318&lt;&gt;"",VLOOKUP($I6318,'Valid Values - Search'!$R$4:$T$4719,3,FALSE),"")</f>
        <v/>
      </c>
      <c r="AB6318" s="37" t="str">
        <f>IF($I6318&lt;&gt;"",VLOOKUP($I6318,'Valid Values - Search'!$R$4:$S$4719,2,FALSE),"")</f>
        <v/>
      </c>
      <c r="AC6318" s="38" t="str">
        <f t="shared" si="98"/>
        <v/>
      </c>
      <c r="AD6318" s="38"/>
    </row>
    <row r="6319" spans="1:30">
      <c r="A6319" s="46"/>
      <c r="B6319" s="47"/>
      <c r="C6319" s="49"/>
      <c r="D6319" s="41"/>
      <c r="E6319" s="41"/>
      <c r="F6319" s="41"/>
      <c r="G6319" s="50" t="str">
        <f>IF(A6319&lt;&gt;"",CONCATENATE(A6319,":",YEAR(B6319),IF(MONTH(B6319)&gt;9,MONTH(B6319),CONCATENATE(0,MONTH(B6319))),IF(DAY(B6319)&gt;9,DAY(B6319),CONCATENATE(0,DAY(B6319))),IF(HOUR(C6319)&gt;9,HOUR(C6319),CONCATENATE(0,HOUR(C6319))),IF(MINUTE(C6319)&gt;9,MINUTE(C6319),CONCATENATE(0,MINUTE(C6319))),":",VLOOKUP(F6319,'Valid Values - Results'!$D$4:$F$12,3,FALSE)),"")</f>
        <v/>
      </c>
      <c r="H6319" s="41"/>
      <c r="I6319" s="41"/>
      <c r="J6319" s="41"/>
      <c r="K6319" s="41"/>
      <c r="L6319" s="41"/>
      <c r="M6319" s="92"/>
      <c r="N6319" s="41"/>
      <c r="O6319" s="41"/>
      <c r="P6319" s="41"/>
      <c r="Q6319" s="41"/>
      <c r="R6319" s="41"/>
      <c r="S6319" s="41"/>
      <c r="T6319" s="41"/>
      <c r="U6319" s="47"/>
      <c r="V6319" s="49"/>
      <c r="W6319" s="41"/>
      <c r="X6319" s="41"/>
      <c r="Y6319" s="41"/>
      <c r="AA6319" s="37" t="str">
        <f>IF($I6319&lt;&gt;"",VLOOKUP($I6319,'Valid Values - Search'!$R$4:$T$4719,3,FALSE),"")</f>
        <v/>
      </c>
      <c r="AB6319" s="37" t="str">
        <f>IF($I6319&lt;&gt;"",VLOOKUP($I6319,'Valid Values - Search'!$R$4:$S$4719,2,FALSE),"")</f>
        <v/>
      </c>
      <c r="AC6319" s="38" t="str">
        <f t="shared" si="98"/>
        <v/>
      </c>
      <c r="AD6319" s="38"/>
    </row>
    <row r="6320" spans="1:30">
      <c r="A6320" s="46"/>
      <c r="B6320" s="47"/>
      <c r="C6320" s="49"/>
      <c r="D6320" s="41"/>
      <c r="E6320" s="41"/>
      <c r="F6320" s="41"/>
      <c r="G6320" s="50" t="str">
        <f>IF(A6320&lt;&gt;"",CONCATENATE(A6320,":",YEAR(B6320),IF(MONTH(B6320)&gt;9,MONTH(B6320),CONCATENATE(0,MONTH(B6320))),IF(DAY(B6320)&gt;9,DAY(B6320),CONCATENATE(0,DAY(B6320))),IF(HOUR(C6320)&gt;9,HOUR(C6320),CONCATENATE(0,HOUR(C6320))),IF(MINUTE(C6320)&gt;9,MINUTE(C6320),CONCATENATE(0,MINUTE(C6320))),":",VLOOKUP(F6320,'Valid Values - Results'!$D$4:$F$12,3,FALSE)),"")</f>
        <v/>
      </c>
      <c r="H6320" s="41"/>
      <c r="I6320" s="41"/>
      <c r="J6320" s="41"/>
      <c r="K6320" s="41"/>
      <c r="L6320" s="41"/>
      <c r="M6320" s="92"/>
      <c r="N6320" s="41"/>
      <c r="O6320" s="41"/>
      <c r="P6320" s="41"/>
      <c r="Q6320" s="41"/>
      <c r="R6320" s="41"/>
      <c r="S6320" s="41"/>
      <c r="T6320" s="41"/>
      <c r="U6320" s="47"/>
      <c r="V6320" s="49"/>
      <c r="W6320" s="41"/>
      <c r="X6320" s="41"/>
      <c r="Y6320" s="41"/>
      <c r="AA6320" s="37" t="str">
        <f>IF($I6320&lt;&gt;"",VLOOKUP($I6320,'Valid Values - Search'!$R$4:$T$4719,3,FALSE),"")</f>
        <v/>
      </c>
      <c r="AB6320" s="37" t="str">
        <f>IF($I6320&lt;&gt;"",VLOOKUP($I6320,'Valid Values - Search'!$R$4:$S$4719,2,FALSE),"")</f>
        <v/>
      </c>
      <c r="AC6320" s="38" t="str">
        <f t="shared" si="98"/>
        <v/>
      </c>
      <c r="AD6320" s="38"/>
    </row>
    <row r="6321" spans="1:30">
      <c r="A6321" s="46"/>
      <c r="B6321" s="47"/>
      <c r="C6321" s="49"/>
      <c r="D6321" s="41"/>
      <c r="E6321" s="41"/>
      <c r="F6321" s="41"/>
      <c r="G6321" s="50" t="str">
        <f>IF(A6321&lt;&gt;"",CONCATENATE(A6321,":",YEAR(B6321),IF(MONTH(B6321)&gt;9,MONTH(B6321),CONCATENATE(0,MONTH(B6321))),IF(DAY(B6321)&gt;9,DAY(B6321),CONCATENATE(0,DAY(B6321))),IF(HOUR(C6321)&gt;9,HOUR(C6321),CONCATENATE(0,HOUR(C6321))),IF(MINUTE(C6321)&gt;9,MINUTE(C6321),CONCATENATE(0,MINUTE(C6321))),":",VLOOKUP(F6321,'Valid Values - Results'!$D$4:$F$12,3,FALSE)),"")</f>
        <v/>
      </c>
      <c r="H6321" s="41"/>
      <c r="I6321" s="41"/>
      <c r="J6321" s="41"/>
      <c r="K6321" s="41"/>
      <c r="L6321" s="41"/>
      <c r="M6321" s="92"/>
      <c r="N6321" s="41"/>
      <c r="O6321" s="41"/>
      <c r="P6321" s="41"/>
      <c r="Q6321" s="41"/>
      <c r="R6321" s="41"/>
      <c r="S6321" s="41"/>
      <c r="T6321" s="41"/>
      <c r="U6321" s="47"/>
      <c r="V6321" s="49"/>
      <c r="W6321" s="41"/>
      <c r="X6321" s="41"/>
      <c r="Y6321" s="41"/>
      <c r="AA6321" s="37" t="str">
        <f>IF($I6321&lt;&gt;"",VLOOKUP($I6321,'Valid Values - Search'!$R$4:$T$4719,3,FALSE),"")</f>
        <v/>
      </c>
      <c r="AB6321" s="37" t="str">
        <f>IF($I6321&lt;&gt;"",VLOOKUP($I6321,'Valid Values - Search'!$R$4:$S$4719,2,FALSE),"")</f>
        <v/>
      </c>
      <c r="AC6321" s="38" t="str">
        <f t="shared" si="98"/>
        <v/>
      </c>
      <c r="AD6321" s="38"/>
    </row>
    <row r="6322" spans="1:30">
      <c r="A6322" s="46"/>
      <c r="B6322" s="47"/>
      <c r="C6322" s="49"/>
      <c r="D6322" s="41"/>
      <c r="E6322" s="41"/>
      <c r="F6322" s="41"/>
      <c r="G6322" s="50" t="str">
        <f>IF(A6322&lt;&gt;"",CONCATENATE(A6322,":",YEAR(B6322),IF(MONTH(B6322)&gt;9,MONTH(B6322),CONCATENATE(0,MONTH(B6322))),IF(DAY(B6322)&gt;9,DAY(B6322),CONCATENATE(0,DAY(B6322))),IF(HOUR(C6322)&gt;9,HOUR(C6322),CONCATENATE(0,HOUR(C6322))),IF(MINUTE(C6322)&gt;9,MINUTE(C6322),CONCATENATE(0,MINUTE(C6322))),":",VLOOKUP(F6322,'Valid Values - Results'!$D$4:$F$12,3,FALSE)),"")</f>
        <v/>
      </c>
      <c r="H6322" s="41"/>
      <c r="I6322" s="41"/>
      <c r="J6322" s="41"/>
      <c r="K6322" s="41"/>
      <c r="L6322" s="41"/>
      <c r="M6322" s="92"/>
      <c r="N6322" s="41"/>
      <c r="O6322" s="41"/>
      <c r="P6322" s="41"/>
      <c r="Q6322" s="41"/>
      <c r="R6322" s="41"/>
      <c r="S6322" s="41"/>
      <c r="T6322" s="41"/>
      <c r="U6322" s="47"/>
      <c r="V6322" s="49"/>
      <c r="W6322" s="41"/>
      <c r="X6322" s="41"/>
      <c r="Y6322" s="41"/>
      <c r="AA6322" s="37" t="str">
        <f>IF($I6322&lt;&gt;"",VLOOKUP($I6322,'Valid Values - Search'!$R$4:$T$4719,3,FALSE),"")</f>
        <v/>
      </c>
      <c r="AB6322" s="37" t="str">
        <f>IF($I6322&lt;&gt;"",VLOOKUP($I6322,'Valid Values - Search'!$R$4:$S$4719,2,FALSE),"")</f>
        <v/>
      </c>
      <c r="AC6322" s="38" t="str">
        <f t="shared" si="98"/>
        <v/>
      </c>
      <c r="AD6322" s="38"/>
    </row>
    <row r="6323" spans="1:30">
      <c r="A6323" s="46"/>
      <c r="B6323" s="47"/>
      <c r="C6323" s="49"/>
      <c r="D6323" s="41"/>
      <c r="E6323" s="41"/>
      <c r="F6323" s="41"/>
      <c r="G6323" s="50" t="str">
        <f>IF(A6323&lt;&gt;"",CONCATENATE(A6323,":",YEAR(B6323),IF(MONTH(B6323)&gt;9,MONTH(B6323),CONCATENATE(0,MONTH(B6323))),IF(DAY(B6323)&gt;9,DAY(B6323),CONCATENATE(0,DAY(B6323))),IF(HOUR(C6323)&gt;9,HOUR(C6323),CONCATENATE(0,HOUR(C6323))),IF(MINUTE(C6323)&gt;9,MINUTE(C6323),CONCATENATE(0,MINUTE(C6323))),":",VLOOKUP(F6323,'Valid Values - Results'!$D$4:$F$12,3,FALSE)),"")</f>
        <v/>
      </c>
      <c r="H6323" s="41"/>
      <c r="I6323" s="41"/>
      <c r="J6323" s="41"/>
      <c r="K6323" s="41"/>
      <c r="L6323" s="41"/>
      <c r="M6323" s="92"/>
      <c r="N6323" s="41"/>
      <c r="O6323" s="41"/>
      <c r="P6323" s="41"/>
      <c r="Q6323" s="41"/>
      <c r="R6323" s="41"/>
      <c r="S6323" s="41"/>
      <c r="T6323" s="41"/>
      <c r="U6323" s="47"/>
      <c r="V6323" s="49"/>
      <c r="W6323" s="41"/>
      <c r="X6323" s="41"/>
      <c r="Y6323" s="41"/>
      <c r="AA6323" s="37" t="str">
        <f>IF($I6323&lt;&gt;"",VLOOKUP($I6323,'Valid Values - Search'!$R$4:$T$4719,3,FALSE),"")</f>
        <v/>
      </c>
      <c r="AB6323" s="37" t="str">
        <f>IF($I6323&lt;&gt;"",VLOOKUP($I6323,'Valid Values - Search'!$R$4:$S$4719,2,FALSE),"")</f>
        <v/>
      </c>
      <c r="AC6323" s="38" t="str">
        <f t="shared" si="98"/>
        <v/>
      </c>
      <c r="AD6323" s="38"/>
    </row>
    <row r="6324" spans="1:30">
      <c r="A6324" s="46"/>
      <c r="B6324" s="47"/>
      <c r="C6324" s="49"/>
      <c r="D6324" s="41"/>
      <c r="E6324" s="41"/>
      <c r="F6324" s="41"/>
      <c r="G6324" s="50" t="str">
        <f>IF(A6324&lt;&gt;"",CONCATENATE(A6324,":",YEAR(B6324),IF(MONTH(B6324)&gt;9,MONTH(B6324),CONCATENATE(0,MONTH(B6324))),IF(DAY(B6324)&gt;9,DAY(B6324),CONCATENATE(0,DAY(B6324))),IF(HOUR(C6324)&gt;9,HOUR(C6324),CONCATENATE(0,HOUR(C6324))),IF(MINUTE(C6324)&gt;9,MINUTE(C6324),CONCATENATE(0,MINUTE(C6324))),":",VLOOKUP(F6324,'Valid Values - Results'!$D$4:$F$12,3,FALSE)),"")</f>
        <v/>
      </c>
      <c r="H6324" s="41"/>
      <c r="I6324" s="41"/>
      <c r="J6324" s="41"/>
      <c r="K6324" s="41"/>
      <c r="L6324" s="41"/>
      <c r="M6324" s="92"/>
      <c r="N6324" s="41"/>
      <c r="O6324" s="41"/>
      <c r="P6324" s="41"/>
      <c r="Q6324" s="41"/>
      <c r="R6324" s="41"/>
      <c r="S6324" s="41"/>
      <c r="T6324" s="41"/>
      <c r="U6324" s="47"/>
      <c r="V6324" s="49"/>
      <c r="W6324" s="41"/>
      <c r="X6324" s="41"/>
      <c r="Y6324" s="41"/>
      <c r="AA6324" s="37" t="str">
        <f>IF($I6324&lt;&gt;"",VLOOKUP($I6324,'Valid Values - Search'!$R$4:$T$4719,3,FALSE),"")</f>
        <v/>
      </c>
      <c r="AB6324" s="37" t="str">
        <f>IF($I6324&lt;&gt;"",VLOOKUP($I6324,'Valid Values - Search'!$R$4:$S$4719,2,FALSE),"")</f>
        <v/>
      </c>
      <c r="AC6324" s="38" t="str">
        <f t="shared" si="98"/>
        <v/>
      </c>
      <c r="AD6324" s="38"/>
    </row>
    <row r="6325" spans="1:30">
      <c r="A6325" s="46"/>
      <c r="B6325" s="47"/>
      <c r="C6325" s="49"/>
      <c r="D6325" s="41"/>
      <c r="E6325" s="41"/>
      <c r="F6325" s="41"/>
      <c r="G6325" s="50" t="str">
        <f>IF(A6325&lt;&gt;"",CONCATENATE(A6325,":",YEAR(B6325),IF(MONTH(B6325)&gt;9,MONTH(B6325),CONCATENATE(0,MONTH(B6325))),IF(DAY(B6325)&gt;9,DAY(B6325),CONCATENATE(0,DAY(B6325))),IF(HOUR(C6325)&gt;9,HOUR(C6325),CONCATENATE(0,HOUR(C6325))),IF(MINUTE(C6325)&gt;9,MINUTE(C6325),CONCATENATE(0,MINUTE(C6325))),":",VLOOKUP(F6325,'Valid Values - Results'!$D$4:$F$12,3,FALSE)),"")</f>
        <v/>
      </c>
      <c r="H6325" s="41"/>
      <c r="I6325" s="41"/>
      <c r="J6325" s="41"/>
      <c r="K6325" s="41"/>
      <c r="L6325" s="41"/>
      <c r="M6325" s="92"/>
      <c r="N6325" s="41"/>
      <c r="O6325" s="41"/>
      <c r="P6325" s="41"/>
      <c r="Q6325" s="41"/>
      <c r="R6325" s="41"/>
      <c r="S6325" s="41"/>
      <c r="T6325" s="41"/>
      <c r="U6325" s="47"/>
      <c r="V6325" s="49"/>
      <c r="W6325" s="41"/>
      <c r="X6325" s="41"/>
      <c r="Y6325" s="41"/>
      <c r="AA6325" s="37" t="str">
        <f>IF($I6325&lt;&gt;"",VLOOKUP($I6325,'Valid Values - Search'!$R$4:$T$4719,3,FALSE),"")</f>
        <v/>
      </c>
      <c r="AB6325" s="37" t="str">
        <f>IF($I6325&lt;&gt;"",VLOOKUP($I6325,'Valid Values - Search'!$R$4:$S$4719,2,FALSE),"")</f>
        <v/>
      </c>
      <c r="AC6325" s="38" t="str">
        <f t="shared" si="98"/>
        <v/>
      </c>
      <c r="AD6325" s="38"/>
    </row>
    <row r="6326" spans="1:30">
      <c r="A6326" s="46"/>
      <c r="B6326" s="47"/>
      <c r="C6326" s="49"/>
      <c r="D6326" s="41"/>
      <c r="E6326" s="41"/>
      <c r="F6326" s="41"/>
      <c r="G6326" s="50" t="str">
        <f>IF(A6326&lt;&gt;"",CONCATENATE(A6326,":",YEAR(B6326),IF(MONTH(B6326)&gt;9,MONTH(B6326),CONCATENATE(0,MONTH(B6326))),IF(DAY(B6326)&gt;9,DAY(B6326),CONCATENATE(0,DAY(B6326))),IF(HOUR(C6326)&gt;9,HOUR(C6326),CONCATENATE(0,HOUR(C6326))),IF(MINUTE(C6326)&gt;9,MINUTE(C6326),CONCATENATE(0,MINUTE(C6326))),":",VLOOKUP(F6326,'Valid Values - Results'!$D$4:$F$12,3,FALSE)),"")</f>
        <v/>
      </c>
      <c r="H6326" s="41"/>
      <c r="I6326" s="41"/>
      <c r="J6326" s="41"/>
      <c r="K6326" s="41"/>
      <c r="L6326" s="41"/>
      <c r="M6326" s="92"/>
      <c r="N6326" s="41"/>
      <c r="O6326" s="41"/>
      <c r="P6326" s="41"/>
      <c r="Q6326" s="41"/>
      <c r="R6326" s="41"/>
      <c r="S6326" s="41"/>
      <c r="T6326" s="41"/>
      <c r="U6326" s="47"/>
      <c r="V6326" s="49"/>
      <c r="W6326" s="41"/>
      <c r="X6326" s="41"/>
      <c r="Y6326" s="41"/>
      <c r="AA6326" s="37" t="str">
        <f>IF($I6326&lt;&gt;"",VLOOKUP($I6326,'Valid Values - Search'!$R$4:$T$4719,3,FALSE),"")</f>
        <v/>
      </c>
      <c r="AB6326" s="37" t="str">
        <f>IF($I6326&lt;&gt;"",VLOOKUP($I6326,'Valid Values - Search'!$R$4:$S$4719,2,FALSE),"")</f>
        <v/>
      </c>
      <c r="AC6326" s="38" t="str">
        <f t="shared" si="98"/>
        <v/>
      </c>
      <c r="AD6326" s="38"/>
    </row>
    <row r="6327" spans="1:30">
      <c r="A6327" s="46"/>
      <c r="B6327" s="47"/>
      <c r="C6327" s="49"/>
      <c r="D6327" s="41"/>
      <c r="E6327" s="41"/>
      <c r="F6327" s="41"/>
      <c r="G6327" s="50" t="str">
        <f>IF(A6327&lt;&gt;"",CONCATENATE(A6327,":",YEAR(B6327),IF(MONTH(B6327)&gt;9,MONTH(B6327),CONCATENATE(0,MONTH(B6327))),IF(DAY(B6327)&gt;9,DAY(B6327),CONCATENATE(0,DAY(B6327))),IF(HOUR(C6327)&gt;9,HOUR(C6327),CONCATENATE(0,HOUR(C6327))),IF(MINUTE(C6327)&gt;9,MINUTE(C6327),CONCATENATE(0,MINUTE(C6327))),":",VLOOKUP(F6327,'Valid Values - Results'!$D$4:$F$12,3,FALSE)),"")</f>
        <v/>
      </c>
      <c r="H6327" s="41"/>
      <c r="I6327" s="41"/>
      <c r="J6327" s="41"/>
      <c r="K6327" s="41"/>
      <c r="L6327" s="41"/>
      <c r="M6327" s="92"/>
      <c r="N6327" s="41"/>
      <c r="O6327" s="41"/>
      <c r="P6327" s="41"/>
      <c r="Q6327" s="41"/>
      <c r="R6327" s="41"/>
      <c r="S6327" s="41"/>
      <c r="T6327" s="41"/>
      <c r="U6327" s="47"/>
      <c r="V6327" s="49"/>
      <c r="W6327" s="41"/>
      <c r="X6327" s="41"/>
      <c r="Y6327" s="41"/>
      <c r="AA6327" s="37" t="str">
        <f>IF($I6327&lt;&gt;"",VLOOKUP($I6327,'Valid Values - Search'!$R$4:$T$4719,3,FALSE),"")</f>
        <v/>
      </c>
      <c r="AB6327" s="37" t="str">
        <f>IF($I6327&lt;&gt;"",VLOOKUP($I6327,'Valid Values - Search'!$R$4:$S$4719,2,FALSE),"")</f>
        <v/>
      </c>
      <c r="AC6327" s="38" t="str">
        <f t="shared" si="98"/>
        <v/>
      </c>
      <c r="AD6327" s="38"/>
    </row>
    <row r="6328" spans="1:30">
      <c r="A6328" s="46"/>
      <c r="B6328" s="47"/>
      <c r="C6328" s="49"/>
      <c r="D6328" s="41"/>
      <c r="E6328" s="41"/>
      <c r="F6328" s="41"/>
      <c r="G6328" s="50" t="str">
        <f>IF(A6328&lt;&gt;"",CONCATENATE(A6328,":",YEAR(B6328),IF(MONTH(B6328)&gt;9,MONTH(B6328),CONCATENATE(0,MONTH(B6328))),IF(DAY(B6328)&gt;9,DAY(B6328),CONCATENATE(0,DAY(B6328))),IF(HOUR(C6328)&gt;9,HOUR(C6328),CONCATENATE(0,HOUR(C6328))),IF(MINUTE(C6328)&gt;9,MINUTE(C6328),CONCATENATE(0,MINUTE(C6328))),":",VLOOKUP(F6328,'Valid Values - Results'!$D$4:$F$12,3,FALSE)),"")</f>
        <v/>
      </c>
      <c r="H6328" s="41"/>
      <c r="I6328" s="41"/>
      <c r="J6328" s="41"/>
      <c r="K6328" s="41"/>
      <c r="L6328" s="41"/>
      <c r="M6328" s="92"/>
      <c r="N6328" s="41"/>
      <c r="O6328" s="41"/>
      <c r="P6328" s="41"/>
      <c r="Q6328" s="41"/>
      <c r="R6328" s="41"/>
      <c r="S6328" s="41"/>
      <c r="T6328" s="41"/>
      <c r="U6328" s="47"/>
      <c r="V6328" s="49"/>
      <c r="W6328" s="41"/>
      <c r="X6328" s="41"/>
      <c r="Y6328" s="41"/>
      <c r="AA6328" s="37" t="str">
        <f>IF($I6328&lt;&gt;"",VLOOKUP($I6328,'Valid Values - Search'!$R$4:$T$4719,3,FALSE),"")</f>
        <v/>
      </c>
      <c r="AB6328" s="37" t="str">
        <f>IF($I6328&lt;&gt;"",VLOOKUP($I6328,'Valid Values - Search'!$R$4:$S$4719,2,FALSE),"")</f>
        <v/>
      </c>
      <c r="AC6328" s="38" t="str">
        <f t="shared" si="98"/>
        <v/>
      </c>
      <c r="AD6328" s="38"/>
    </row>
    <row r="6329" spans="1:30">
      <c r="A6329" s="46"/>
      <c r="B6329" s="47"/>
      <c r="C6329" s="49"/>
      <c r="D6329" s="41"/>
      <c r="E6329" s="41"/>
      <c r="F6329" s="41"/>
      <c r="G6329" s="50" t="str">
        <f>IF(A6329&lt;&gt;"",CONCATENATE(A6329,":",YEAR(B6329),IF(MONTH(B6329)&gt;9,MONTH(B6329),CONCATENATE(0,MONTH(B6329))),IF(DAY(B6329)&gt;9,DAY(B6329),CONCATENATE(0,DAY(B6329))),IF(HOUR(C6329)&gt;9,HOUR(C6329),CONCATENATE(0,HOUR(C6329))),IF(MINUTE(C6329)&gt;9,MINUTE(C6329),CONCATENATE(0,MINUTE(C6329))),":",VLOOKUP(F6329,'Valid Values - Results'!$D$4:$F$12,3,FALSE)),"")</f>
        <v/>
      </c>
      <c r="H6329" s="41"/>
      <c r="I6329" s="41"/>
      <c r="J6329" s="41"/>
      <c r="K6329" s="41"/>
      <c r="L6329" s="41"/>
      <c r="M6329" s="92"/>
      <c r="N6329" s="41"/>
      <c r="O6329" s="41"/>
      <c r="P6329" s="41"/>
      <c r="Q6329" s="41"/>
      <c r="R6329" s="41"/>
      <c r="S6329" s="41"/>
      <c r="T6329" s="41"/>
      <c r="U6329" s="47"/>
      <c r="V6329" s="49"/>
      <c r="W6329" s="41"/>
      <c r="X6329" s="41"/>
      <c r="Y6329" s="41"/>
      <c r="AA6329" s="37" t="str">
        <f>IF($I6329&lt;&gt;"",VLOOKUP($I6329,'Valid Values - Search'!$R$4:$T$4719,3,FALSE),"")</f>
        <v/>
      </c>
      <c r="AB6329" s="37" t="str">
        <f>IF($I6329&lt;&gt;"",VLOOKUP($I6329,'Valid Values - Search'!$R$4:$S$4719,2,FALSE),"")</f>
        <v/>
      </c>
      <c r="AC6329" s="38" t="str">
        <f t="shared" si="98"/>
        <v/>
      </c>
      <c r="AD6329" s="38"/>
    </row>
    <row r="6330" spans="1:30">
      <c r="A6330" s="46"/>
      <c r="B6330" s="47"/>
      <c r="C6330" s="49"/>
      <c r="D6330" s="41"/>
      <c r="E6330" s="41"/>
      <c r="F6330" s="41"/>
      <c r="G6330" s="50" t="str">
        <f>IF(A6330&lt;&gt;"",CONCATENATE(A6330,":",YEAR(B6330),IF(MONTH(B6330)&gt;9,MONTH(B6330),CONCATENATE(0,MONTH(B6330))),IF(DAY(B6330)&gt;9,DAY(B6330),CONCATENATE(0,DAY(B6330))),IF(HOUR(C6330)&gt;9,HOUR(C6330),CONCATENATE(0,HOUR(C6330))),IF(MINUTE(C6330)&gt;9,MINUTE(C6330),CONCATENATE(0,MINUTE(C6330))),":",VLOOKUP(F6330,'Valid Values - Results'!$D$4:$F$12,3,FALSE)),"")</f>
        <v/>
      </c>
      <c r="H6330" s="41"/>
      <c r="I6330" s="41"/>
      <c r="J6330" s="41"/>
      <c r="K6330" s="41"/>
      <c r="L6330" s="41"/>
      <c r="M6330" s="92"/>
      <c r="N6330" s="41"/>
      <c r="O6330" s="41"/>
      <c r="P6330" s="41"/>
      <c r="Q6330" s="41"/>
      <c r="R6330" s="41"/>
      <c r="S6330" s="41"/>
      <c r="T6330" s="41"/>
      <c r="U6330" s="47"/>
      <c r="V6330" s="49"/>
      <c r="W6330" s="41"/>
      <c r="X6330" s="41"/>
      <c r="Y6330" s="41"/>
      <c r="AA6330" s="37" t="str">
        <f>IF($I6330&lt;&gt;"",VLOOKUP($I6330,'Valid Values - Search'!$R$4:$T$4719,3,FALSE),"")</f>
        <v/>
      </c>
      <c r="AB6330" s="37" t="str">
        <f>IF($I6330&lt;&gt;"",VLOOKUP($I6330,'Valid Values - Search'!$R$4:$S$4719,2,FALSE),"")</f>
        <v/>
      </c>
      <c r="AC6330" s="38" t="str">
        <f t="shared" si="98"/>
        <v/>
      </c>
      <c r="AD6330" s="38"/>
    </row>
    <row r="6331" spans="1:30">
      <c r="A6331" s="46"/>
      <c r="B6331" s="47"/>
      <c r="C6331" s="49"/>
      <c r="D6331" s="41"/>
      <c r="E6331" s="41"/>
      <c r="F6331" s="41"/>
      <c r="G6331" s="50" t="str">
        <f>IF(A6331&lt;&gt;"",CONCATENATE(A6331,":",YEAR(B6331),IF(MONTH(B6331)&gt;9,MONTH(B6331),CONCATENATE(0,MONTH(B6331))),IF(DAY(B6331)&gt;9,DAY(B6331),CONCATENATE(0,DAY(B6331))),IF(HOUR(C6331)&gt;9,HOUR(C6331),CONCATENATE(0,HOUR(C6331))),IF(MINUTE(C6331)&gt;9,MINUTE(C6331),CONCATENATE(0,MINUTE(C6331))),":",VLOOKUP(F6331,'Valid Values - Results'!$D$4:$F$12,3,FALSE)),"")</f>
        <v/>
      </c>
      <c r="H6331" s="41"/>
      <c r="I6331" s="41"/>
      <c r="J6331" s="41"/>
      <c r="K6331" s="41"/>
      <c r="L6331" s="41"/>
      <c r="M6331" s="92"/>
      <c r="N6331" s="41"/>
      <c r="O6331" s="41"/>
      <c r="P6331" s="41"/>
      <c r="Q6331" s="41"/>
      <c r="R6331" s="41"/>
      <c r="S6331" s="41"/>
      <c r="T6331" s="41"/>
      <c r="U6331" s="47"/>
      <c r="V6331" s="49"/>
      <c r="W6331" s="41"/>
      <c r="X6331" s="41"/>
      <c r="Y6331" s="41"/>
      <c r="AA6331" s="37" t="str">
        <f>IF($I6331&lt;&gt;"",VLOOKUP($I6331,'Valid Values - Search'!$R$4:$T$4719,3,FALSE),"")</f>
        <v/>
      </c>
      <c r="AB6331" s="37" t="str">
        <f>IF($I6331&lt;&gt;"",VLOOKUP($I6331,'Valid Values - Search'!$R$4:$S$4719,2,FALSE),"")</f>
        <v/>
      </c>
      <c r="AC6331" s="38" t="str">
        <f t="shared" si="98"/>
        <v/>
      </c>
      <c r="AD6331" s="38"/>
    </row>
    <row r="6332" spans="1:30">
      <c r="A6332" s="46"/>
      <c r="B6332" s="47"/>
      <c r="C6332" s="49"/>
      <c r="D6332" s="41"/>
      <c r="E6332" s="41"/>
      <c r="F6332" s="41"/>
      <c r="G6332" s="50" t="str">
        <f>IF(A6332&lt;&gt;"",CONCATENATE(A6332,":",YEAR(B6332),IF(MONTH(B6332)&gt;9,MONTH(B6332),CONCATENATE(0,MONTH(B6332))),IF(DAY(B6332)&gt;9,DAY(B6332),CONCATENATE(0,DAY(B6332))),IF(HOUR(C6332)&gt;9,HOUR(C6332),CONCATENATE(0,HOUR(C6332))),IF(MINUTE(C6332)&gt;9,MINUTE(C6332),CONCATENATE(0,MINUTE(C6332))),":",VLOOKUP(F6332,'Valid Values - Results'!$D$4:$F$12,3,FALSE)),"")</f>
        <v/>
      </c>
      <c r="H6332" s="41"/>
      <c r="I6332" s="41"/>
      <c r="J6332" s="41"/>
      <c r="K6332" s="41"/>
      <c r="L6332" s="41"/>
      <c r="M6332" s="92"/>
      <c r="N6332" s="41"/>
      <c r="O6332" s="41"/>
      <c r="P6332" s="41"/>
      <c r="Q6332" s="41"/>
      <c r="R6332" s="41"/>
      <c r="S6332" s="41"/>
      <c r="T6332" s="41"/>
      <c r="U6332" s="47"/>
      <c r="V6332" s="49"/>
      <c r="W6332" s="41"/>
      <c r="X6332" s="41"/>
      <c r="Y6332" s="41"/>
      <c r="AA6332" s="37" t="str">
        <f>IF($I6332&lt;&gt;"",VLOOKUP($I6332,'Valid Values - Search'!$R$4:$T$4719,3,FALSE),"")</f>
        <v/>
      </c>
      <c r="AB6332" s="37" t="str">
        <f>IF($I6332&lt;&gt;"",VLOOKUP($I6332,'Valid Values - Search'!$R$4:$S$4719,2,FALSE),"")</f>
        <v/>
      </c>
      <c r="AC6332" s="38" t="str">
        <f t="shared" si="98"/>
        <v/>
      </c>
      <c r="AD6332" s="38"/>
    </row>
    <row r="6333" spans="1:30">
      <c r="A6333" s="46"/>
      <c r="B6333" s="47"/>
      <c r="C6333" s="49"/>
      <c r="D6333" s="41"/>
      <c r="E6333" s="41"/>
      <c r="F6333" s="41"/>
      <c r="G6333" s="50" t="str">
        <f>IF(A6333&lt;&gt;"",CONCATENATE(A6333,":",YEAR(B6333),IF(MONTH(B6333)&gt;9,MONTH(B6333),CONCATENATE(0,MONTH(B6333))),IF(DAY(B6333)&gt;9,DAY(B6333),CONCATENATE(0,DAY(B6333))),IF(HOUR(C6333)&gt;9,HOUR(C6333),CONCATENATE(0,HOUR(C6333))),IF(MINUTE(C6333)&gt;9,MINUTE(C6333),CONCATENATE(0,MINUTE(C6333))),":",VLOOKUP(F6333,'Valid Values - Results'!$D$4:$F$12,3,FALSE)),"")</f>
        <v/>
      </c>
      <c r="H6333" s="41"/>
      <c r="I6333" s="41"/>
      <c r="J6333" s="41"/>
      <c r="K6333" s="41"/>
      <c r="L6333" s="41"/>
      <c r="M6333" s="92"/>
      <c r="N6333" s="41"/>
      <c r="O6333" s="41"/>
      <c r="P6333" s="41"/>
      <c r="Q6333" s="41"/>
      <c r="R6333" s="41"/>
      <c r="S6333" s="41"/>
      <c r="T6333" s="41"/>
      <c r="U6333" s="47"/>
      <c r="V6333" s="49"/>
      <c r="W6333" s="41"/>
      <c r="X6333" s="41"/>
      <c r="Y6333" s="41"/>
      <c r="AA6333" s="37" t="str">
        <f>IF($I6333&lt;&gt;"",VLOOKUP($I6333,'Valid Values - Search'!$R$4:$T$4719,3,FALSE),"")</f>
        <v/>
      </c>
      <c r="AB6333" s="37" t="str">
        <f>IF($I6333&lt;&gt;"",VLOOKUP($I6333,'Valid Values - Search'!$R$4:$S$4719,2,FALSE),"")</f>
        <v/>
      </c>
      <c r="AC6333" s="38" t="str">
        <f t="shared" si="98"/>
        <v/>
      </c>
      <c r="AD6333" s="38"/>
    </row>
    <row r="6334" spans="1:30">
      <c r="A6334" s="46"/>
      <c r="B6334" s="47"/>
      <c r="C6334" s="49"/>
      <c r="D6334" s="41"/>
      <c r="E6334" s="41"/>
      <c r="F6334" s="41"/>
      <c r="G6334" s="50" t="str">
        <f>IF(A6334&lt;&gt;"",CONCATENATE(A6334,":",YEAR(B6334),IF(MONTH(B6334)&gt;9,MONTH(B6334),CONCATENATE(0,MONTH(B6334))),IF(DAY(B6334)&gt;9,DAY(B6334),CONCATENATE(0,DAY(B6334))),IF(HOUR(C6334)&gt;9,HOUR(C6334),CONCATENATE(0,HOUR(C6334))),IF(MINUTE(C6334)&gt;9,MINUTE(C6334),CONCATENATE(0,MINUTE(C6334))),":",VLOOKUP(F6334,'Valid Values - Results'!$D$4:$F$12,3,FALSE)),"")</f>
        <v/>
      </c>
      <c r="H6334" s="41"/>
      <c r="I6334" s="41"/>
      <c r="J6334" s="41"/>
      <c r="K6334" s="41"/>
      <c r="L6334" s="41"/>
      <c r="M6334" s="92"/>
      <c r="N6334" s="41"/>
      <c r="O6334" s="41"/>
      <c r="P6334" s="41"/>
      <c r="Q6334" s="41"/>
      <c r="R6334" s="41"/>
      <c r="S6334" s="41"/>
      <c r="T6334" s="41"/>
      <c r="U6334" s="47"/>
      <c r="V6334" s="49"/>
      <c r="W6334" s="41"/>
      <c r="X6334" s="41"/>
      <c r="Y6334" s="41"/>
      <c r="AA6334" s="37" t="str">
        <f>IF($I6334&lt;&gt;"",VLOOKUP($I6334,'Valid Values - Search'!$R$4:$T$4719,3,FALSE),"")</f>
        <v/>
      </c>
      <c r="AB6334" s="37" t="str">
        <f>IF($I6334&lt;&gt;"",VLOOKUP($I6334,'Valid Values - Search'!$R$4:$S$4719,2,FALSE),"")</f>
        <v/>
      </c>
      <c r="AC6334" s="38" t="str">
        <f t="shared" si="98"/>
        <v/>
      </c>
      <c r="AD6334" s="38"/>
    </row>
    <row r="6335" spans="1:30">
      <c r="A6335" s="46"/>
      <c r="B6335" s="47"/>
      <c r="C6335" s="49"/>
      <c r="D6335" s="41"/>
      <c r="E6335" s="41"/>
      <c r="F6335" s="41"/>
      <c r="G6335" s="50" t="str">
        <f>IF(A6335&lt;&gt;"",CONCATENATE(A6335,":",YEAR(B6335),IF(MONTH(B6335)&gt;9,MONTH(B6335),CONCATENATE(0,MONTH(B6335))),IF(DAY(B6335)&gt;9,DAY(B6335),CONCATENATE(0,DAY(B6335))),IF(HOUR(C6335)&gt;9,HOUR(C6335),CONCATENATE(0,HOUR(C6335))),IF(MINUTE(C6335)&gt;9,MINUTE(C6335),CONCATENATE(0,MINUTE(C6335))),":",VLOOKUP(F6335,'Valid Values - Results'!$D$4:$F$12,3,FALSE)),"")</f>
        <v/>
      </c>
      <c r="H6335" s="41"/>
      <c r="I6335" s="41"/>
      <c r="J6335" s="41"/>
      <c r="K6335" s="41"/>
      <c r="L6335" s="41"/>
      <c r="M6335" s="92"/>
      <c r="N6335" s="41"/>
      <c r="O6335" s="41"/>
      <c r="P6335" s="41"/>
      <c r="Q6335" s="41"/>
      <c r="R6335" s="41"/>
      <c r="S6335" s="41"/>
      <c r="T6335" s="41"/>
      <c r="U6335" s="47"/>
      <c r="V6335" s="49"/>
      <c r="W6335" s="41"/>
      <c r="X6335" s="41"/>
      <c r="Y6335" s="41"/>
      <c r="AA6335" s="37" t="str">
        <f>IF($I6335&lt;&gt;"",VLOOKUP($I6335,'Valid Values - Search'!$R$4:$T$4719,3,FALSE),"")</f>
        <v/>
      </c>
      <c r="AB6335" s="37" t="str">
        <f>IF($I6335&lt;&gt;"",VLOOKUP($I6335,'Valid Values - Search'!$R$4:$S$4719,2,FALSE),"")</f>
        <v/>
      </c>
      <c r="AC6335" s="38" t="str">
        <f t="shared" si="98"/>
        <v/>
      </c>
      <c r="AD6335" s="38"/>
    </row>
    <row r="6336" spans="1:30">
      <c r="A6336" s="46"/>
      <c r="B6336" s="47"/>
      <c r="C6336" s="49"/>
      <c r="D6336" s="41"/>
      <c r="E6336" s="41"/>
      <c r="F6336" s="41"/>
      <c r="G6336" s="50" t="str">
        <f>IF(A6336&lt;&gt;"",CONCATENATE(A6336,":",YEAR(B6336),IF(MONTH(B6336)&gt;9,MONTH(B6336),CONCATENATE(0,MONTH(B6336))),IF(DAY(B6336)&gt;9,DAY(B6336),CONCATENATE(0,DAY(B6336))),IF(HOUR(C6336)&gt;9,HOUR(C6336),CONCATENATE(0,HOUR(C6336))),IF(MINUTE(C6336)&gt;9,MINUTE(C6336),CONCATENATE(0,MINUTE(C6336))),":",VLOOKUP(F6336,'Valid Values - Results'!$D$4:$F$12,3,FALSE)),"")</f>
        <v/>
      </c>
      <c r="H6336" s="41"/>
      <c r="I6336" s="41"/>
      <c r="J6336" s="41"/>
      <c r="K6336" s="41"/>
      <c r="L6336" s="41"/>
      <c r="M6336" s="92"/>
      <c r="N6336" s="41"/>
      <c r="O6336" s="41"/>
      <c r="P6336" s="41"/>
      <c r="Q6336" s="41"/>
      <c r="R6336" s="41"/>
      <c r="S6336" s="41"/>
      <c r="T6336" s="41"/>
      <c r="U6336" s="47"/>
      <c r="V6336" s="49"/>
      <c r="W6336" s="41"/>
      <c r="X6336" s="41"/>
      <c r="Y6336" s="41"/>
      <c r="AA6336" s="37" t="str">
        <f>IF($I6336&lt;&gt;"",VLOOKUP($I6336,'Valid Values - Search'!$R$4:$T$4719,3,FALSE),"")</f>
        <v/>
      </c>
      <c r="AB6336" s="37" t="str">
        <f>IF($I6336&lt;&gt;"",VLOOKUP($I6336,'Valid Values - Search'!$R$4:$S$4719,2,FALSE),"")</f>
        <v/>
      </c>
      <c r="AC6336" s="38" t="str">
        <f t="shared" si="98"/>
        <v/>
      </c>
      <c r="AD6336" s="38"/>
    </row>
    <row r="6337" spans="1:30">
      <c r="A6337" s="46"/>
      <c r="B6337" s="47"/>
      <c r="C6337" s="49"/>
      <c r="D6337" s="41"/>
      <c r="E6337" s="41"/>
      <c r="F6337" s="41"/>
      <c r="G6337" s="50" t="str">
        <f>IF(A6337&lt;&gt;"",CONCATENATE(A6337,":",YEAR(B6337),IF(MONTH(B6337)&gt;9,MONTH(B6337),CONCATENATE(0,MONTH(B6337))),IF(DAY(B6337)&gt;9,DAY(B6337),CONCATENATE(0,DAY(B6337))),IF(HOUR(C6337)&gt;9,HOUR(C6337),CONCATENATE(0,HOUR(C6337))),IF(MINUTE(C6337)&gt;9,MINUTE(C6337),CONCATENATE(0,MINUTE(C6337))),":",VLOOKUP(F6337,'Valid Values - Results'!$D$4:$F$12,3,FALSE)),"")</f>
        <v/>
      </c>
      <c r="H6337" s="41"/>
      <c r="I6337" s="41"/>
      <c r="J6337" s="41"/>
      <c r="K6337" s="41"/>
      <c r="L6337" s="41"/>
      <c r="M6337" s="92"/>
      <c r="N6337" s="41"/>
      <c r="O6337" s="41"/>
      <c r="P6337" s="41"/>
      <c r="Q6337" s="41"/>
      <c r="R6337" s="41"/>
      <c r="S6337" s="41"/>
      <c r="T6337" s="41"/>
      <c r="U6337" s="47"/>
      <c r="V6337" s="49"/>
      <c r="W6337" s="41"/>
      <c r="X6337" s="41"/>
      <c r="Y6337" s="41"/>
      <c r="AA6337" s="37" t="str">
        <f>IF($I6337&lt;&gt;"",VLOOKUP($I6337,'Valid Values - Search'!$R$4:$T$4719,3,FALSE),"")</f>
        <v/>
      </c>
      <c r="AB6337" s="37" t="str">
        <f>IF($I6337&lt;&gt;"",VLOOKUP($I6337,'Valid Values - Search'!$R$4:$S$4719,2,FALSE),"")</f>
        <v/>
      </c>
      <c r="AC6337" s="38" t="str">
        <f t="shared" si="98"/>
        <v/>
      </c>
      <c r="AD6337" s="38"/>
    </row>
    <row r="6338" spans="1:30">
      <c r="A6338" s="46"/>
      <c r="B6338" s="47"/>
      <c r="C6338" s="49"/>
      <c r="D6338" s="41"/>
      <c r="E6338" s="41"/>
      <c r="F6338" s="41"/>
      <c r="G6338" s="50" t="str">
        <f>IF(A6338&lt;&gt;"",CONCATENATE(A6338,":",YEAR(B6338),IF(MONTH(B6338)&gt;9,MONTH(B6338),CONCATENATE(0,MONTH(B6338))),IF(DAY(B6338)&gt;9,DAY(B6338),CONCATENATE(0,DAY(B6338))),IF(HOUR(C6338)&gt;9,HOUR(C6338),CONCATENATE(0,HOUR(C6338))),IF(MINUTE(C6338)&gt;9,MINUTE(C6338),CONCATENATE(0,MINUTE(C6338))),":",VLOOKUP(F6338,'Valid Values - Results'!$D$4:$F$12,3,FALSE)),"")</f>
        <v/>
      </c>
      <c r="H6338" s="41"/>
      <c r="I6338" s="41"/>
      <c r="J6338" s="41"/>
      <c r="K6338" s="41"/>
      <c r="L6338" s="41"/>
      <c r="M6338" s="92"/>
      <c r="N6338" s="41"/>
      <c r="O6338" s="41"/>
      <c r="P6338" s="41"/>
      <c r="Q6338" s="41"/>
      <c r="R6338" s="41"/>
      <c r="S6338" s="41"/>
      <c r="T6338" s="41"/>
      <c r="U6338" s="47"/>
      <c r="V6338" s="49"/>
      <c r="W6338" s="41"/>
      <c r="X6338" s="41"/>
      <c r="Y6338" s="41"/>
      <c r="AA6338" s="37" t="str">
        <f>IF($I6338&lt;&gt;"",VLOOKUP($I6338,'Valid Values - Search'!$R$4:$T$4719,3,FALSE),"")</f>
        <v/>
      </c>
      <c r="AB6338" s="37" t="str">
        <f>IF($I6338&lt;&gt;"",VLOOKUP($I6338,'Valid Values - Search'!$R$4:$S$4719,2,FALSE),"")</f>
        <v/>
      </c>
      <c r="AC6338" s="38" t="str">
        <f t="shared" ref="AC6338:AC6401" si="99">IF($V6338&lt;&gt;"",$D6338,"")</f>
        <v/>
      </c>
      <c r="AD6338" s="38"/>
    </row>
    <row r="6339" spans="1:30">
      <c r="A6339" s="46"/>
      <c r="B6339" s="47"/>
      <c r="C6339" s="49"/>
      <c r="D6339" s="41"/>
      <c r="E6339" s="41"/>
      <c r="F6339" s="41"/>
      <c r="G6339" s="50" t="str">
        <f>IF(A6339&lt;&gt;"",CONCATENATE(A6339,":",YEAR(B6339),IF(MONTH(B6339)&gt;9,MONTH(B6339),CONCATENATE(0,MONTH(B6339))),IF(DAY(B6339)&gt;9,DAY(B6339),CONCATENATE(0,DAY(B6339))),IF(HOUR(C6339)&gt;9,HOUR(C6339),CONCATENATE(0,HOUR(C6339))),IF(MINUTE(C6339)&gt;9,MINUTE(C6339),CONCATENATE(0,MINUTE(C6339))),":",VLOOKUP(F6339,'Valid Values - Results'!$D$4:$F$12,3,FALSE)),"")</f>
        <v/>
      </c>
      <c r="H6339" s="41"/>
      <c r="I6339" s="41"/>
      <c r="J6339" s="41"/>
      <c r="K6339" s="41"/>
      <c r="L6339" s="41"/>
      <c r="M6339" s="92"/>
      <c r="N6339" s="41"/>
      <c r="O6339" s="41"/>
      <c r="P6339" s="41"/>
      <c r="Q6339" s="41"/>
      <c r="R6339" s="41"/>
      <c r="S6339" s="41"/>
      <c r="T6339" s="41"/>
      <c r="U6339" s="47"/>
      <c r="V6339" s="49"/>
      <c r="W6339" s="41"/>
      <c r="X6339" s="41"/>
      <c r="Y6339" s="41"/>
      <c r="AA6339" s="37" t="str">
        <f>IF($I6339&lt;&gt;"",VLOOKUP($I6339,'Valid Values - Search'!$R$4:$T$4719,3,FALSE),"")</f>
        <v/>
      </c>
      <c r="AB6339" s="37" t="str">
        <f>IF($I6339&lt;&gt;"",VLOOKUP($I6339,'Valid Values - Search'!$R$4:$S$4719,2,FALSE),"")</f>
        <v/>
      </c>
      <c r="AC6339" s="38" t="str">
        <f t="shared" si="99"/>
        <v/>
      </c>
      <c r="AD6339" s="38"/>
    </row>
    <row r="6340" spans="1:30">
      <c r="A6340" s="46"/>
      <c r="B6340" s="47"/>
      <c r="C6340" s="49"/>
      <c r="D6340" s="41"/>
      <c r="E6340" s="41"/>
      <c r="F6340" s="41"/>
      <c r="G6340" s="50" t="str">
        <f>IF(A6340&lt;&gt;"",CONCATENATE(A6340,":",YEAR(B6340),IF(MONTH(B6340)&gt;9,MONTH(B6340),CONCATENATE(0,MONTH(B6340))),IF(DAY(B6340)&gt;9,DAY(B6340),CONCATENATE(0,DAY(B6340))),IF(HOUR(C6340)&gt;9,HOUR(C6340),CONCATENATE(0,HOUR(C6340))),IF(MINUTE(C6340)&gt;9,MINUTE(C6340),CONCATENATE(0,MINUTE(C6340))),":",VLOOKUP(F6340,'Valid Values - Results'!$D$4:$F$12,3,FALSE)),"")</f>
        <v/>
      </c>
      <c r="H6340" s="41"/>
      <c r="I6340" s="41"/>
      <c r="J6340" s="41"/>
      <c r="K6340" s="41"/>
      <c r="L6340" s="41"/>
      <c r="M6340" s="92"/>
      <c r="N6340" s="41"/>
      <c r="O6340" s="41"/>
      <c r="P6340" s="41"/>
      <c r="Q6340" s="41"/>
      <c r="R6340" s="41"/>
      <c r="S6340" s="41"/>
      <c r="T6340" s="41"/>
      <c r="U6340" s="47"/>
      <c r="V6340" s="49"/>
      <c r="W6340" s="41"/>
      <c r="X6340" s="41"/>
      <c r="Y6340" s="41"/>
      <c r="AA6340" s="37" t="str">
        <f>IF($I6340&lt;&gt;"",VLOOKUP($I6340,'Valid Values - Search'!$R$4:$T$4719,3,FALSE),"")</f>
        <v/>
      </c>
      <c r="AB6340" s="37" t="str">
        <f>IF($I6340&lt;&gt;"",VLOOKUP($I6340,'Valid Values - Search'!$R$4:$S$4719,2,FALSE),"")</f>
        <v/>
      </c>
      <c r="AC6340" s="38" t="str">
        <f t="shared" si="99"/>
        <v/>
      </c>
      <c r="AD6340" s="38"/>
    </row>
    <row r="6341" spans="1:30">
      <c r="A6341" s="46"/>
      <c r="B6341" s="47"/>
      <c r="C6341" s="49"/>
      <c r="D6341" s="41"/>
      <c r="E6341" s="41"/>
      <c r="F6341" s="41"/>
      <c r="G6341" s="50" t="str">
        <f>IF(A6341&lt;&gt;"",CONCATENATE(A6341,":",YEAR(B6341),IF(MONTH(B6341)&gt;9,MONTH(B6341),CONCATENATE(0,MONTH(B6341))),IF(DAY(B6341)&gt;9,DAY(B6341),CONCATENATE(0,DAY(B6341))),IF(HOUR(C6341)&gt;9,HOUR(C6341),CONCATENATE(0,HOUR(C6341))),IF(MINUTE(C6341)&gt;9,MINUTE(C6341),CONCATENATE(0,MINUTE(C6341))),":",VLOOKUP(F6341,'Valid Values - Results'!$D$4:$F$12,3,FALSE)),"")</f>
        <v/>
      </c>
      <c r="H6341" s="41"/>
      <c r="I6341" s="41"/>
      <c r="J6341" s="41"/>
      <c r="K6341" s="41"/>
      <c r="L6341" s="41"/>
      <c r="M6341" s="92"/>
      <c r="N6341" s="41"/>
      <c r="O6341" s="41"/>
      <c r="P6341" s="41"/>
      <c r="Q6341" s="41"/>
      <c r="R6341" s="41"/>
      <c r="S6341" s="41"/>
      <c r="T6341" s="41"/>
      <c r="U6341" s="47"/>
      <c r="V6341" s="49"/>
      <c r="W6341" s="41"/>
      <c r="X6341" s="41"/>
      <c r="Y6341" s="41"/>
      <c r="AA6341" s="37" t="str">
        <f>IF($I6341&lt;&gt;"",VLOOKUP($I6341,'Valid Values - Search'!$R$4:$T$4719,3,FALSE),"")</f>
        <v/>
      </c>
      <c r="AB6341" s="37" t="str">
        <f>IF($I6341&lt;&gt;"",VLOOKUP($I6341,'Valid Values - Search'!$R$4:$S$4719,2,FALSE),"")</f>
        <v/>
      </c>
      <c r="AC6341" s="38" t="str">
        <f t="shared" si="99"/>
        <v/>
      </c>
      <c r="AD6341" s="38"/>
    </row>
    <row r="6342" spans="1:30">
      <c r="A6342" s="46"/>
      <c r="B6342" s="47"/>
      <c r="C6342" s="49"/>
      <c r="D6342" s="41"/>
      <c r="E6342" s="41"/>
      <c r="F6342" s="41"/>
      <c r="G6342" s="50" t="str">
        <f>IF(A6342&lt;&gt;"",CONCATENATE(A6342,":",YEAR(B6342),IF(MONTH(B6342)&gt;9,MONTH(B6342),CONCATENATE(0,MONTH(B6342))),IF(DAY(B6342)&gt;9,DAY(B6342),CONCATENATE(0,DAY(B6342))),IF(HOUR(C6342)&gt;9,HOUR(C6342),CONCATENATE(0,HOUR(C6342))),IF(MINUTE(C6342)&gt;9,MINUTE(C6342),CONCATENATE(0,MINUTE(C6342))),":",VLOOKUP(F6342,'Valid Values - Results'!$D$4:$F$12,3,FALSE)),"")</f>
        <v/>
      </c>
      <c r="H6342" s="41"/>
      <c r="I6342" s="41"/>
      <c r="J6342" s="41"/>
      <c r="K6342" s="41"/>
      <c r="L6342" s="41"/>
      <c r="M6342" s="92"/>
      <c r="N6342" s="41"/>
      <c r="O6342" s="41"/>
      <c r="P6342" s="41"/>
      <c r="Q6342" s="41"/>
      <c r="R6342" s="41"/>
      <c r="S6342" s="41"/>
      <c r="T6342" s="41"/>
      <c r="U6342" s="47"/>
      <c r="V6342" s="49"/>
      <c r="W6342" s="41"/>
      <c r="X6342" s="41"/>
      <c r="Y6342" s="41"/>
      <c r="AA6342" s="37" t="str">
        <f>IF($I6342&lt;&gt;"",VLOOKUP($I6342,'Valid Values - Search'!$R$4:$T$4719,3,FALSE),"")</f>
        <v/>
      </c>
      <c r="AB6342" s="37" t="str">
        <f>IF($I6342&lt;&gt;"",VLOOKUP($I6342,'Valid Values - Search'!$R$4:$S$4719,2,FALSE),"")</f>
        <v/>
      </c>
      <c r="AC6342" s="38" t="str">
        <f t="shared" si="99"/>
        <v/>
      </c>
      <c r="AD6342" s="38"/>
    </row>
    <row r="6343" spans="1:30">
      <c r="A6343" s="46"/>
      <c r="B6343" s="47"/>
      <c r="C6343" s="49"/>
      <c r="D6343" s="41"/>
      <c r="E6343" s="41"/>
      <c r="F6343" s="41"/>
      <c r="G6343" s="50" t="str">
        <f>IF(A6343&lt;&gt;"",CONCATENATE(A6343,":",YEAR(B6343),IF(MONTH(B6343)&gt;9,MONTH(B6343),CONCATENATE(0,MONTH(B6343))),IF(DAY(B6343)&gt;9,DAY(B6343),CONCATENATE(0,DAY(B6343))),IF(HOUR(C6343)&gt;9,HOUR(C6343),CONCATENATE(0,HOUR(C6343))),IF(MINUTE(C6343)&gt;9,MINUTE(C6343),CONCATENATE(0,MINUTE(C6343))),":",VLOOKUP(F6343,'Valid Values - Results'!$D$4:$F$12,3,FALSE)),"")</f>
        <v/>
      </c>
      <c r="H6343" s="41"/>
      <c r="I6343" s="41"/>
      <c r="J6343" s="41"/>
      <c r="K6343" s="41"/>
      <c r="L6343" s="41"/>
      <c r="M6343" s="92"/>
      <c r="N6343" s="41"/>
      <c r="O6343" s="41"/>
      <c r="P6343" s="41"/>
      <c r="Q6343" s="41"/>
      <c r="R6343" s="41"/>
      <c r="S6343" s="41"/>
      <c r="T6343" s="41"/>
      <c r="U6343" s="47"/>
      <c r="V6343" s="49"/>
      <c r="W6343" s="41"/>
      <c r="X6343" s="41"/>
      <c r="Y6343" s="41"/>
      <c r="AA6343" s="37" t="str">
        <f>IF($I6343&lt;&gt;"",VLOOKUP($I6343,'Valid Values - Search'!$R$4:$T$4719,3,FALSE),"")</f>
        <v/>
      </c>
      <c r="AB6343" s="37" t="str">
        <f>IF($I6343&lt;&gt;"",VLOOKUP($I6343,'Valid Values - Search'!$R$4:$S$4719,2,FALSE),"")</f>
        <v/>
      </c>
      <c r="AC6343" s="38" t="str">
        <f t="shared" si="99"/>
        <v/>
      </c>
      <c r="AD6343" s="38"/>
    </row>
    <row r="6344" spans="1:30">
      <c r="A6344" s="46"/>
      <c r="B6344" s="47"/>
      <c r="C6344" s="49"/>
      <c r="D6344" s="41"/>
      <c r="E6344" s="41"/>
      <c r="F6344" s="41"/>
      <c r="G6344" s="50" t="str">
        <f>IF(A6344&lt;&gt;"",CONCATENATE(A6344,":",YEAR(B6344),IF(MONTH(B6344)&gt;9,MONTH(B6344),CONCATENATE(0,MONTH(B6344))),IF(DAY(B6344)&gt;9,DAY(B6344),CONCATENATE(0,DAY(B6344))),IF(HOUR(C6344)&gt;9,HOUR(C6344),CONCATENATE(0,HOUR(C6344))),IF(MINUTE(C6344)&gt;9,MINUTE(C6344),CONCATENATE(0,MINUTE(C6344))),":",VLOOKUP(F6344,'Valid Values - Results'!$D$4:$F$12,3,FALSE)),"")</f>
        <v/>
      </c>
      <c r="H6344" s="41"/>
      <c r="I6344" s="41"/>
      <c r="J6344" s="41"/>
      <c r="K6344" s="41"/>
      <c r="L6344" s="41"/>
      <c r="M6344" s="92"/>
      <c r="N6344" s="41"/>
      <c r="O6344" s="41"/>
      <c r="P6344" s="41"/>
      <c r="Q6344" s="41"/>
      <c r="R6344" s="41"/>
      <c r="S6344" s="41"/>
      <c r="T6344" s="41"/>
      <c r="U6344" s="47"/>
      <c r="V6344" s="49"/>
      <c r="W6344" s="41"/>
      <c r="X6344" s="41"/>
      <c r="Y6344" s="41"/>
      <c r="AA6344" s="37" t="str">
        <f>IF($I6344&lt;&gt;"",VLOOKUP($I6344,'Valid Values - Search'!$R$4:$T$4719,3,FALSE),"")</f>
        <v/>
      </c>
      <c r="AB6344" s="37" t="str">
        <f>IF($I6344&lt;&gt;"",VLOOKUP($I6344,'Valid Values - Search'!$R$4:$S$4719,2,FALSE),"")</f>
        <v/>
      </c>
      <c r="AC6344" s="38" t="str">
        <f t="shared" si="99"/>
        <v/>
      </c>
      <c r="AD6344" s="38"/>
    </row>
    <row r="6345" spans="1:30">
      <c r="A6345" s="46"/>
      <c r="B6345" s="47"/>
      <c r="C6345" s="49"/>
      <c r="D6345" s="41"/>
      <c r="E6345" s="41"/>
      <c r="F6345" s="41"/>
      <c r="G6345" s="50" t="str">
        <f>IF(A6345&lt;&gt;"",CONCATENATE(A6345,":",YEAR(B6345),IF(MONTH(B6345)&gt;9,MONTH(B6345),CONCATENATE(0,MONTH(B6345))),IF(DAY(B6345)&gt;9,DAY(B6345),CONCATENATE(0,DAY(B6345))),IF(HOUR(C6345)&gt;9,HOUR(C6345),CONCATENATE(0,HOUR(C6345))),IF(MINUTE(C6345)&gt;9,MINUTE(C6345),CONCATENATE(0,MINUTE(C6345))),":",VLOOKUP(F6345,'Valid Values - Results'!$D$4:$F$12,3,FALSE)),"")</f>
        <v/>
      </c>
      <c r="H6345" s="41"/>
      <c r="I6345" s="41"/>
      <c r="J6345" s="41"/>
      <c r="K6345" s="41"/>
      <c r="L6345" s="41"/>
      <c r="M6345" s="92"/>
      <c r="N6345" s="41"/>
      <c r="O6345" s="41"/>
      <c r="P6345" s="41"/>
      <c r="Q6345" s="41"/>
      <c r="R6345" s="41"/>
      <c r="S6345" s="41"/>
      <c r="T6345" s="41"/>
      <c r="U6345" s="47"/>
      <c r="V6345" s="49"/>
      <c r="W6345" s="41"/>
      <c r="X6345" s="41"/>
      <c r="Y6345" s="41"/>
      <c r="AA6345" s="37" t="str">
        <f>IF($I6345&lt;&gt;"",VLOOKUP($I6345,'Valid Values - Search'!$R$4:$T$4719,3,FALSE),"")</f>
        <v/>
      </c>
      <c r="AB6345" s="37" t="str">
        <f>IF($I6345&lt;&gt;"",VLOOKUP($I6345,'Valid Values - Search'!$R$4:$S$4719,2,FALSE),"")</f>
        <v/>
      </c>
      <c r="AC6345" s="38" t="str">
        <f t="shared" si="99"/>
        <v/>
      </c>
      <c r="AD6345" s="38"/>
    </row>
    <row r="6346" spans="1:30">
      <c r="A6346" s="46"/>
      <c r="B6346" s="47"/>
      <c r="C6346" s="49"/>
      <c r="D6346" s="41"/>
      <c r="E6346" s="41"/>
      <c r="F6346" s="41"/>
      <c r="G6346" s="50" t="str">
        <f>IF(A6346&lt;&gt;"",CONCATENATE(A6346,":",YEAR(B6346),IF(MONTH(B6346)&gt;9,MONTH(B6346),CONCATENATE(0,MONTH(B6346))),IF(DAY(B6346)&gt;9,DAY(B6346),CONCATENATE(0,DAY(B6346))),IF(HOUR(C6346)&gt;9,HOUR(C6346),CONCATENATE(0,HOUR(C6346))),IF(MINUTE(C6346)&gt;9,MINUTE(C6346),CONCATENATE(0,MINUTE(C6346))),":",VLOOKUP(F6346,'Valid Values - Results'!$D$4:$F$12,3,FALSE)),"")</f>
        <v/>
      </c>
      <c r="H6346" s="41"/>
      <c r="I6346" s="41"/>
      <c r="J6346" s="41"/>
      <c r="K6346" s="41"/>
      <c r="L6346" s="41"/>
      <c r="M6346" s="92"/>
      <c r="N6346" s="41"/>
      <c r="O6346" s="41"/>
      <c r="P6346" s="41"/>
      <c r="Q6346" s="41"/>
      <c r="R6346" s="41"/>
      <c r="S6346" s="41"/>
      <c r="T6346" s="41"/>
      <c r="U6346" s="47"/>
      <c r="V6346" s="49"/>
      <c r="W6346" s="41"/>
      <c r="X6346" s="41"/>
      <c r="Y6346" s="41"/>
      <c r="AA6346" s="37" t="str">
        <f>IF($I6346&lt;&gt;"",VLOOKUP($I6346,'Valid Values - Search'!$R$4:$T$4719,3,FALSE),"")</f>
        <v/>
      </c>
      <c r="AB6346" s="37" t="str">
        <f>IF($I6346&lt;&gt;"",VLOOKUP($I6346,'Valid Values - Search'!$R$4:$S$4719,2,FALSE),"")</f>
        <v/>
      </c>
      <c r="AC6346" s="38" t="str">
        <f t="shared" si="99"/>
        <v/>
      </c>
      <c r="AD6346" s="38"/>
    </row>
    <row r="6347" spans="1:30">
      <c r="A6347" s="46"/>
      <c r="B6347" s="47"/>
      <c r="C6347" s="49"/>
      <c r="D6347" s="41"/>
      <c r="E6347" s="41"/>
      <c r="F6347" s="41"/>
      <c r="G6347" s="50" t="str">
        <f>IF(A6347&lt;&gt;"",CONCATENATE(A6347,":",YEAR(B6347),IF(MONTH(B6347)&gt;9,MONTH(B6347),CONCATENATE(0,MONTH(B6347))),IF(DAY(B6347)&gt;9,DAY(B6347),CONCATENATE(0,DAY(B6347))),IF(HOUR(C6347)&gt;9,HOUR(C6347),CONCATENATE(0,HOUR(C6347))),IF(MINUTE(C6347)&gt;9,MINUTE(C6347),CONCATENATE(0,MINUTE(C6347))),":",VLOOKUP(F6347,'Valid Values - Results'!$D$4:$F$12,3,FALSE)),"")</f>
        <v/>
      </c>
      <c r="H6347" s="41"/>
      <c r="I6347" s="41"/>
      <c r="J6347" s="41"/>
      <c r="K6347" s="41"/>
      <c r="L6347" s="41"/>
      <c r="M6347" s="92"/>
      <c r="N6347" s="41"/>
      <c r="O6347" s="41"/>
      <c r="P6347" s="41"/>
      <c r="Q6347" s="41"/>
      <c r="R6347" s="41"/>
      <c r="S6347" s="41"/>
      <c r="T6347" s="41"/>
      <c r="U6347" s="47"/>
      <c r="V6347" s="49"/>
      <c r="W6347" s="41"/>
      <c r="X6347" s="41"/>
      <c r="Y6347" s="41"/>
      <c r="AA6347" s="37" t="str">
        <f>IF($I6347&lt;&gt;"",VLOOKUP($I6347,'Valid Values - Search'!$R$4:$T$4719,3,FALSE),"")</f>
        <v/>
      </c>
      <c r="AB6347" s="37" t="str">
        <f>IF($I6347&lt;&gt;"",VLOOKUP($I6347,'Valid Values - Search'!$R$4:$S$4719,2,FALSE),"")</f>
        <v/>
      </c>
      <c r="AC6347" s="38" t="str">
        <f t="shared" si="99"/>
        <v/>
      </c>
      <c r="AD6347" s="38"/>
    </row>
    <row r="6348" spans="1:30">
      <c r="A6348" s="46"/>
      <c r="B6348" s="47"/>
      <c r="C6348" s="49"/>
      <c r="D6348" s="41"/>
      <c r="E6348" s="41"/>
      <c r="F6348" s="41"/>
      <c r="G6348" s="50" t="str">
        <f>IF(A6348&lt;&gt;"",CONCATENATE(A6348,":",YEAR(B6348),IF(MONTH(B6348)&gt;9,MONTH(B6348),CONCATENATE(0,MONTH(B6348))),IF(DAY(B6348)&gt;9,DAY(B6348),CONCATENATE(0,DAY(B6348))),IF(HOUR(C6348)&gt;9,HOUR(C6348),CONCATENATE(0,HOUR(C6348))),IF(MINUTE(C6348)&gt;9,MINUTE(C6348),CONCATENATE(0,MINUTE(C6348))),":",VLOOKUP(F6348,'Valid Values - Results'!$D$4:$F$12,3,FALSE)),"")</f>
        <v/>
      </c>
      <c r="H6348" s="41"/>
      <c r="I6348" s="41"/>
      <c r="J6348" s="41"/>
      <c r="K6348" s="41"/>
      <c r="L6348" s="41"/>
      <c r="M6348" s="92"/>
      <c r="N6348" s="41"/>
      <c r="O6348" s="41"/>
      <c r="P6348" s="41"/>
      <c r="Q6348" s="41"/>
      <c r="R6348" s="41"/>
      <c r="S6348" s="41"/>
      <c r="T6348" s="41"/>
      <c r="U6348" s="47"/>
      <c r="V6348" s="49"/>
      <c r="W6348" s="41"/>
      <c r="X6348" s="41"/>
      <c r="Y6348" s="41"/>
      <c r="AA6348" s="37" t="str">
        <f>IF($I6348&lt;&gt;"",VLOOKUP($I6348,'Valid Values - Search'!$R$4:$T$4719,3,FALSE),"")</f>
        <v/>
      </c>
      <c r="AB6348" s="37" t="str">
        <f>IF($I6348&lt;&gt;"",VLOOKUP($I6348,'Valid Values - Search'!$R$4:$S$4719,2,FALSE),"")</f>
        <v/>
      </c>
      <c r="AC6348" s="38" t="str">
        <f t="shared" si="99"/>
        <v/>
      </c>
      <c r="AD6348" s="38"/>
    </row>
    <row r="6349" spans="1:30">
      <c r="A6349" s="46"/>
      <c r="B6349" s="47"/>
      <c r="C6349" s="49"/>
      <c r="D6349" s="41"/>
      <c r="E6349" s="41"/>
      <c r="F6349" s="41"/>
      <c r="G6349" s="50" t="str">
        <f>IF(A6349&lt;&gt;"",CONCATENATE(A6349,":",YEAR(B6349),IF(MONTH(B6349)&gt;9,MONTH(B6349),CONCATENATE(0,MONTH(B6349))),IF(DAY(B6349)&gt;9,DAY(B6349),CONCATENATE(0,DAY(B6349))),IF(HOUR(C6349)&gt;9,HOUR(C6349),CONCATENATE(0,HOUR(C6349))),IF(MINUTE(C6349)&gt;9,MINUTE(C6349),CONCATENATE(0,MINUTE(C6349))),":",VLOOKUP(F6349,'Valid Values - Results'!$D$4:$F$12,3,FALSE)),"")</f>
        <v/>
      </c>
      <c r="H6349" s="41"/>
      <c r="I6349" s="41"/>
      <c r="J6349" s="41"/>
      <c r="K6349" s="41"/>
      <c r="L6349" s="41"/>
      <c r="M6349" s="92"/>
      <c r="N6349" s="41"/>
      <c r="O6349" s="41"/>
      <c r="P6349" s="41"/>
      <c r="Q6349" s="41"/>
      <c r="R6349" s="41"/>
      <c r="S6349" s="41"/>
      <c r="T6349" s="41"/>
      <c r="U6349" s="47"/>
      <c r="V6349" s="49"/>
      <c r="W6349" s="41"/>
      <c r="X6349" s="41"/>
      <c r="Y6349" s="41"/>
      <c r="AA6349" s="37" t="str">
        <f>IF($I6349&lt;&gt;"",VLOOKUP($I6349,'Valid Values - Search'!$R$4:$T$4719,3,FALSE),"")</f>
        <v/>
      </c>
      <c r="AB6349" s="37" t="str">
        <f>IF($I6349&lt;&gt;"",VLOOKUP($I6349,'Valid Values - Search'!$R$4:$S$4719,2,FALSE),"")</f>
        <v/>
      </c>
      <c r="AC6349" s="38" t="str">
        <f t="shared" si="99"/>
        <v/>
      </c>
      <c r="AD6349" s="38"/>
    </row>
    <row r="6350" spans="1:30">
      <c r="A6350" s="46"/>
      <c r="B6350" s="47"/>
      <c r="C6350" s="49"/>
      <c r="D6350" s="41"/>
      <c r="E6350" s="41"/>
      <c r="F6350" s="41"/>
      <c r="G6350" s="50" t="str">
        <f>IF(A6350&lt;&gt;"",CONCATENATE(A6350,":",YEAR(B6350),IF(MONTH(B6350)&gt;9,MONTH(B6350),CONCATENATE(0,MONTH(B6350))),IF(DAY(B6350)&gt;9,DAY(B6350),CONCATENATE(0,DAY(B6350))),IF(HOUR(C6350)&gt;9,HOUR(C6350),CONCATENATE(0,HOUR(C6350))),IF(MINUTE(C6350)&gt;9,MINUTE(C6350),CONCATENATE(0,MINUTE(C6350))),":",VLOOKUP(F6350,'Valid Values - Results'!$D$4:$F$12,3,FALSE)),"")</f>
        <v/>
      </c>
      <c r="H6350" s="41"/>
      <c r="I6350" s="41"/>
      <c r="J6350" s="41"/>
      <c r="K6350" s="41"/>
      <c r="L6350" s="41"/>
      <c r="M6350" s="92"/>
      <c r="N6350" s="41"/>
      <c r="O6350" s="41"/>
      <c r="P6350" s="41"/>
      <c r="Q6350" s="41"/>
      <c r="R6350" s="41"/>
      <c r="S6350" s="41"/>
      <c r="T6350" s="41"/>
      <c r="U6350" s="47"/>
      <c r="V6350" s="49"/>
      <c r="W6350" s="41"/>
      <c r="X6350" s="41"/>
      <c r="Y6350" s="41"/>
      <c r="AA6350" s="37" t="str">
        <f>IF($I6350&lt;&gt;"",VLOOKUP($I6350,'Valid Values - Search'!$R$4:$T$4719,3,FALSE),"")</f>
        <v/>
      </c>
      <c r="AB6350" s="37" t="str">
        <f>IF($I6350&lt;&gt;"",VLOOKUP($I6350,'Valid Values - Search'!$R$4:$S$4719,2,FALSE),"")</f>
        <v/>
      </c>
      <c r="AC6350" s="38" t="str">
        <f t="shared" si="99"/>
        <v/>
      </c>
      <c r="AD6350" s="38"/>
    </row>
    <row r="6351" spans="1:30">
      <c r="A6351" s="46"/>
      <c r="B6351" s="47"/>
      <c r="C6351" s="49"/>
      <c r="D6351" s="41"/>
      <c r="E6351" s="41"/>
      <c r="F6351" s="41"/>
      <c r="G6351" s="50" t="str">
        <f>IF(A6351&lt;&gt;"",CONCATENATE(A6351,":",YEAR(B6351),IF(MONTH(B6351)&gt;9,MONTH(B6351),CONCATENATE(0,MONTH(B6351))),IF(DAY(B6351)&gt;9,DAY(B6351),CONCATENATE(0,DAY(B6351))),IF(HOUR(C6351)&gt;9,HOUR(C6351),CONCATENATE(0,HOUR(C6351))),IF(MINUTE(C6351)&gt;9,MINUTE(C6351),CONCATENATE(0,MINUTE(C6351))),":",VLOOKUP(F6351,'Valid Values - Results'!$D$4:$F$12,3,FALSE)),"")</f>
        <v/>
      </c>
      <c r="H6351" s="41"/>
      <c r="I6351" s="41"/>
      <c r="J6351" s="41"/>
      <c r="K6351" s="41"/>
      <c r="L6351" s="41"/>
      <c r="M6351" s="92"/>
      <c r="N6351" s="41"/>
      <c r="O6351" s="41"/>
      <c r="P6351" s="41"/>
      <c r="Q6351" s="41"/>
      <c r="R6351" s="41"/>
      <c r="S6351" s="41"/>
      <c r="T6351" s="41"/>
      <c r="U6351" s="47"/>
      <c r="V6351" s="49"/>
      <c r="W6351" s="41"/>
      <c r="X6351" s="41"/>
      <c r="Y6351" s="41"/>
      <c r="AA6351" s="37" t="str">
        <f>IF($I6351&lt;&gt;"",VLOOKUP($I6351,'Valid Values - Search'!$R$4:$T$4719,3,FALSE),"")</f>
        <v/>
      </c>
      <c r="AB6351" s="37" t="str">
        <f>IF($I6351&lt;&gt;"",VLOOKUP($I6351,'Valid Values - Search'!$R$4:$S$4719,2,FALSE),"")</f>
        <v/>
      </c>
      <c r="AC6351" s="38" t="str">
        <f t="shared" si="99"/>
        <v/>
      </c>
      <c r="AD6351" s="38"/>
    </row>
    <row r="6352" spans="1:30">
      <c r="A6352" s="46"/>
      <c r="B6352" s="47"/>
      <c r="C6352" s="49"/>
      <c r="D6352" s="41"/>
      <c r="E6352" s="41"/>
      <c r="F6352" s="41"/>
      <c r="G6352" s="50" t="str">
        <f>IF(A6352&lt;&gt;"",CONCATENATE(A6352,":",YEAR(B6352),IF(MONTH(B6352)&gt;9,MONTH(B6352),CONCATENATE(0,MONTH(B6352))),IF(DAY(B6352)&gt;9,DAY(B6352),CONCATENATE(0,DAY(B6352))),IF(HOUR(C6352)&gt;9,HOUR(C6352),CONCATENATE(0,HOUR(C6352))),IF(MINUTE(C6352)&gt;9,MINUTE(C6352),CONCATENATE(0,MINUTE(C6352))),":",VLOOKUP(F6352,'Valid Values - Results'!$D$4:$F$12,3,FALSE)),"")</f>
        <v/>
      </c>
      <c r="H6352" s="41"/>
      <c r="I6352" s="41"/>
      <c r="J6352" s="41"/>
      <c r="K6352" s="41"/>
      <c r="L6352" s="41"/>
      <c r="M6352" s="92"/>
      <c r="N6352" s="41"/>
      <c r="O6352" s="41"/>
      <c r="P6352" s="41"/>
      <c r="Q6352" s="41"/>
      <c r="R6352" s="41"/>
      <c r="S6352" s="41"/>
      <c r="T6352" s="41"/>
      <c r="U6352" s="47"/>
      <c r="V6352" s="49"/>
      <c r="W6352" s="41"/>
      <c r="X6352" s="41"/>
      <c r="Y6352" s="41"/>
      <c r="AA6352" s="37" t="str">
        <f>IF($I6352&lt;&gt;"",VLOOKUP($I6352,'Valid Values - Search'!$R$4:$T$4719,3,FALSE),"")</f>
        <v/>
      </c>
      <c r="AB6352" s="37" t="str">
        <f>IF($I6352&lt;&gt;"",VLOOKUP($I6352,'Valid Values - Search'!$R$4:$S$4719,2,FALSE),"")</f>
        <v/>
      </c>
      <c r="AC6352" s="38" t="str">
        <f t="shared" si="99"/>
        <v/>
      </c>
      <c r="AD6352" s="38"/>
    </row>
    <row r="6353" spans="1:30">
      <c r="A6353" s="46"/>
      <c r="B6353" s="47"/>
      <c r="C6353" s="49"/>
      <c r="D6353" s="41"/>
      <c r="E6353" s="41"/>
      <c r="F6353" s="41"/>
      <c r="G6353" s="50" t="str">
        <f>IF(A6353&lt;&gt;"",CONCATENATE(A6353,":",YEAR(B6353),IF(MONTH(B6353)&gt;9,MONTH(B6353),CONCATENATE(0,MONTH(B6353))),IF(DAY(B6353)&gt;9,DAY(B6353),CONCATENATE(0,DAY(B6353))),IF(HOUR(C6353)&gt;9,HOUR(C6353),CONCATENATE(0,HOUR(C6353))),IF(MINUTE(C6353)&gt;9,MINUTE(C6353),CONCATENATE(0,MINUTE(C6353))),":",VLOOKUP(F6353,'Valid Values - Results'!$D$4:$F$12,3,FALSE)),"")</f>
        <v/>
      </c>
      <c r="H6353" s="41"/>
      <c r="I6353" s="41"/>
      <c r="J6353" s="41"/>
      <c r="K6353" s="41"/>
      <c r="L6353" s="41"/>
      <c r="M6353" s="92"/>
      <c r="N6353" s="41"/>
      <c r="O6353" s="41"/>
      <c r="P6353" s="41"/>
      <c r="Q6353" s="41"/>
      <c r="R6353" s="41"/>
      <c r="S6353" s="41"/>
      <c r="T6353" s="41"/>
      <c r="U6353" s="47"/>
      <c r="V6353" s="49"/>
      <c r="W6353" s="41"/>
      <c r="X6353" s="41"/>
      <c r="Y6353" s="41"/>
      <c r="AA6353" s="37" t="str">
        <f>IF($I6353&lt;&gt;"",VLOOKUP($I6353,'Valid Values - Search'!$R$4:$T$4719,3,FALSE),"")</f>
        <v/>
      </c>
      <c r="AB6353" s="37" t="str">
        <f>IF($I6353&lt;&gt;"",VLOOKUP($I6353,'Valid Values - Search'!$R$4:$S$4719,2,FALSE),"")</f>
        <v/>
      </c>
      <c r="AC6353" s="38" t="str">
        <f t="shared" si="99"/>
        <v/>
      </c>
      <c r="AD6353" s="38"/>
    </row>
    <row r="6354" spans="1:30">
      <c r="A6354" s="46"/>
      <c r="B6354" s="47"/>
      <c r="C6354" s="49"/>
      <c r="D6354" s="41"/>
      <c r="E6354" s="41"/>
      <c r="F6354" s="41"/>
      <c r="G6354" s="50" t="str">
        <f>IF(A6354&lt;&gt;"",CONCATENATE(A6354,":",YEAR(B6354),IF(MONTH(B6354)&gt;9,MONTH(B6354),CONCATENATE(0,MONTH(B6354))),IF(DAY(B6354)&gt;9,DAY(B6354),CONCATENATE(0,DAY(B6354))),IF(HOUR(C6354)&gt;9,HOUR(C6354),CONCATENATE(0,HOUR(C6354))),IF(MINUTE(C6354)&gt;9,MINUTE(C6354),CONCATENATE(0,MINUTE(C6354))),":",VLOOKUP(F6354,'Valid Values - Results'!$D$4:$F$12,3,FALSE)),"")</f>
        <v/>
      </c>
      <c r="H6354" s="41"/>
      <c r="I6354" s="41"/>
      <c r="J6354" s="41"/>
      <c r="K6354" s="41"/>
      <c r="L6354" s="41"/>
      <c r="M6354" s="92"/>
      <c r="N6354" s="41"/>
      <c r="O6354" s="41"/>
      <c r="P6354" s="41"/>
      <c r="Q6354" s="41"/>
      <c r="R6354" s="41"/>
      <c r="S6354" s="41"/>
      <c r="T6354" s="41"/>
      <c r="U6354" s="47"/>
      <c r="V6354" s="49"/>
      <c r="W6354" s="41"/>
      <c r="X6354" s="41"/>
      <c r="Y6354" s="41"/>
      <c r="AA6354" s="37" t="str">
        <f>IF($I6354&lt;&gt;"",VLOOKUP($I6354,'Valid Values - Search'!$R$4:$T$4719,3,FALSE),"")</f>
        <v/>
      </c>
      <c r="AB6354" s="37" t="str">
        <f>IF($I6354&lt;&gt;"",VLOOKUP($I6354,'Valid Values - Search'!$R$4:$S$4719,2,FALSE),"")</f>
        <v/>
      </c>
      <c r="AC6354" s="38" t="str">
        <f t="shared" si="99"/>
        <v/>
      </c>
      <c r="AD6354" s="38"/>
    </row>
    <row r="6355" spans="1:30">
      <c r="A6355" s="46"/>
      <c r="B6355" s="47"/>
      <c r="C6355" s="49"/>
      <c r="D6355" s="41"/>
      <c r="E6355" s="41"/>
      <c r="F6355" s="41"/>
      <c r="G6355" s="50" t="str">
        <f>IF(A6355&lt;&gt;"",CONCATENATE(A6355,":",YEAR(B6355),IF(MONTH(B6355)&gt;9,MONTH(B6355),CONCATENATE(0,MONTH(B6355))),IF(DAY(B6355)&gt;9,DAY(B6355),CONCATENATE(0,DAY(B6355))),IF(HOUR(C6355)&gt;9,HOUR(C6355),CONCATENATE(0,HOUR(C6355))),IF(MINUTE(C6355)&gt;9,MINUTE(C6355),CONCATENATE(0,MINUTE(C6355))),":",VLOOKUP(F6355,'Valid Values - Results'!$D$4:$F$12,3,FALSE)),"")</f>
        <v/>
      </c>
      <c r="H6355" s="41"/>
      <c r="I6355" s="41"/>
      <c r="J6355" s="41"/>
      <c r="K6355" s="41"/>
      <c r="L6355" s="41"/>
      <c r="M6355" s="92"/>
      <c r="N6355" s="41"/>
      <c r="O6355" s="41"/>
      <c r="P6355" s="41"/>
      <c r="Q6355" s="41"/>
      <c r="R6355" s="41"/>
      <c r="S6355" s="41"/>
      <c r="T6355" s="41"/>
      <c r="U6355" s="47"/>
      <c r="V6355" s="49"/>
      <c r="W6355" s="41"/>
      <c r="X6355" s="41"/>
      <c r="Y6355" s="41"/>
      <c r="AA6355" s="37" t="str">
        <f>IF($I6355&lt;&gt;"",VLOOKUP($I6355,'Valid Values - Search'!$R$4:$T$4719,3,FALSE),"")</f>
        <v/>
      </c>
      <c r="AB6355" s="37" t="str">
        <f>IF($I6355&lt;&gt;"",VLOOKUP($I6355,'Valid Values - Search'!$R$4:$S$4719,2,FALSE),"")</f>
        <v/>
      </c>
      <c r="AC6355" s="38" t="str">
        <f t="shared" si="99"/>
        <v/>
      </c>
      <c r="AD6355" s="38"/>
    </row>
    <row r="6356" spans="1:30">
      <c r="A6356" s="46"/>
      <c r="B6356" s="47"/>
      <c r="C6356" s="49"/>
      <c r="D6356" s="41"/>
      <c r="E6356" s="41"/>
      <c r="F6356" s="41"/>
      <c r="G6356" s="50" t="str">
        <f>IF(A6356&lt;&gt;"",CONCATENATE(A6356,":",YEAR(B6356),IF(MONTH(B6356)&gt;9,MONTH(B6356),CONCATENATE(0,MONTH(B6356))),IF(DAY(B6356)&gt;9,DAY(B6356),CONCATENATE(0,DAY(B6356))),IF(HOUR(C6356)&gt;9,HOUR(C6356),CONCATENATE(0,HOUR(C6356))),IF(MINUTE(C6356)&gt;9,MINUTE(C6356),CONCATENATE(0,MINUTE(C6356))),":",VLOOKUP(F6356,'Valid Values - Results'!$D$4:$F$12,3,FALSE)),"")</f>
        <v/>
      </c>
      <c r="H6356" s="41"/>
      <c r="I6356" s="41"/>
      <c r="J6356" s="41"/>
      <c r="K6356" s="41"/>
      <c r="L6356" s="41"/>
      <c r="M6356" s="92"/>
      <c r="N6356" s="41"/>
      <c r="O6356" s="41"/>
      <c r="P6356" s="41"/>
      <c r="Q6356" s="41"/>
      <c r="R6356" s="41"/>
      <c r="S6356" s="41"/>
      <c r="T6356" s="41"/>
      <c r="U6356" s="47"/>
      <c r="V6356" s="49"/>
      <c r="W6356" s="41"/>
      <c r="X6356" s="41"/>
      <c r="Y6356" s="41"/>
      <c r="AA6356" s="37" t="str">
        <f>IF($I6356&lt;&gt;"",VLOOKUP($I6356,'Valid Values - Search'!$R$4:$T$4719,3,FALSE),"")</f>
        <v/>
      </c>
      <c r="AB6356" s="37" t="str">
        <f>IF($I6356&lt;&gt;"",VLOOKUP($I6356,'Valid Values - Search'!$R$4:$S$4719,2,FALSE),"")</f>
        <v/>
      </c>
      <c r="AC6356" s="38" t="str">
        <f t="shared" si="99"/>
        <v/>
      </c>
      <c r="AD6356" s="38"/>
    </row>
    <row r="6357" spans="1:30">
      <c r="A6357" s="46"/>
      <c r="B6357" s="47"/>
      <c r="C6357" s="49"/>
      <c r="D6357" s="41"/>
      <c r="E6357" s="41"/>
      <c r="F6357" s="41"/>
      <c r="G6357" s="50" t="str">
        <f>IF(A6357&lt;&gt;"",CONCATENATE(A6357,":",YEAR(B6357),IF(MONTH(B6357)&gt;9,MONTH(B6357),CONCATENATE(0,MONTH(B6357))),IF(DAY(B6357)&gt;9,DAY(B6357),CONCATENATE(0,DAY(B6357))),IF(HOUR(C6357)&gt;9,HOUR(C6357),CONCATENATE(0,HOUR(C6357))),IF(MINUTE(C6357)&gt;9,MINUTE(C6357),CONCATENATE(0,MINUTE(C6357))),":",VLOOKUP(F6357,'Valid Values - Results'!$D$4:$F$12,3,FALSE)),"")</f>
        <v/>
      </c>
      <c r="H6357" s="41"/>
      <c r="I6357" s="41"/>
      <c r="J6357" s="41"/>
      <c r="K6357" s="41"/>
      <c r="L6357" s="41"/>
      <c r="M6357" s="92"/>
      <c r="N6357" s="41"/>
      <c r="O6357" s="41"/>
      <c r="P6357" s="41"/>
      <c r="Q6357" s="41"/>
      <c r="R6357" s="41"/>
      <c r="S6357" s="41"/>
      <c r="T6357" s="41"/>
      <c r="U6357" s="47"/>
      <c r="V6357" s="49"/>
      <c r="W6357" s="41"/>
      <c r="X6357" s="41"/>
      <c r="Y6357" s="41"/>
      <c r="AA6357" s="37" t="str">
        <f>IF($I6357&lt;&gt;"",VLOOKUP($I6357,'Valid Values - Search'!$R$4:$T$4719,3,FALSE),"")</f>
        <v/>
      </c>
      <c r="AB6357" s="37" t="str">
        <f>IF($I6357&lt;&gt;"",VLOOKUP($I6357,'Valid Values - Search'!$R$4:$S$4719,2,FALSE),"")</f>
        <v/>
      </c>
      <c r="AC6357" s="38" t="str">
        <f t="shared" si="99"/>
        <v/>
      </c>
      <c r="AD6357" s="38"/>
    </row>
    <row r="6358" spans="1:30">
      <c r="A6358" s="46"/>
      <c r="B6358" s="47"/>
      <c r="C6358" s="49"/>
      <c r="D6358" s="41"/>
      <c r="E6358" s="41"/>
      <c r="F6358" s="41"/>
      <c r="G6358" s="50" t="str">
        <f>IF(A6358&lt;&gt;"",CONCATENATE(A6358,":",YEAR(B6358),IF(MONTH(B6358)&gt;9,MONTH(B6358),CONCATENATE(0,MONTH(B6358))),IF(DAY(B6358)&gt;9,DAY(B6358),CONCATENATE(0,DAY(B6358))),IF(HOUR(C6358)&gt;9,HOUR(C6358),CONCATENATE(0,HOUR(C6358))),IF(MINUTE(C6358)&gt;9,MINUTE(C6358),CONCATENATE(0,MINUTE(C6358))),":",VLOOKUP(F6358,'Valid Values - Results'!$D$4:$F$12,3,FALSE)),"")</f>
        <v/>
      </c>
      <c r="H6358" s="41"/>
      <c r="I6358" s="41"/>
      <c r="J6358" s="41"/>
      <c r="K6358" s="41"/>
      <c r="L6358" s="41"/>
      <c r="M6358" s="92"/>
      <c r="N6358" s="41"/>
      <c r="O6358" s="41"/>
      <c r="P6358" s="41"/>
      <c r="Q6358" s="41"/>
      <c r="R6358" s="41"/>
      <c r="S6358" s="41"/>
      <c r="T6358" s="41"/>
      <c r="U6358" s="47"/>
      <c r="V6358" s="49"/>
      <c r="W6358" s="41"/>
      <c r="X6358" s="41"/>
      <c r="Y6358" s="41"/>
      <c r="AA6358" s="37" t="str">
        <f>IF($I6358&lt;&gt;"",VLOOKUP($I6358,'Valid Values - Search'!$R$4:$T$4719,3,FALSE),"")</f>
        <v/>
      </c>
      <c r="AB6358" s="37" t="str">
        <f>IF($I6358&lt;&gt;"",VLOOKUP($I6358,'Valid Values - Search'!$R$4:$S$4719,2,FALSE),"")</f>
        <v/>
      </c>
      <c r="AC6358" s="38" t="str">
        <f t="shared" si="99"/>
        <v/>
      </c>
      <c r="AD6358" s="38"/>
    </row>
    <row r="6359" spans="1:30">
      <c r="A6359" s="46"/>
      <c r="B6359" s="47"/>
      <c r="C6359" s="49"/>
      <c r="D6359" s="41"/>
      <c r="E6359" s="41"/>
      <c r="F6359" s="41"/>
      <c r="G6359" s="50" t="str">
        <f>IF(A6359&lt;&gt;"",CONCATENATE(A6359,":",YEAR(B6359),IF(MONTH(B6359)&gt;9,MONTH(B6359),CONCATENATE(0,MONTH(B6359))),IF(DAY(B6359)&gt;9,DAY(B6359),CONCATENATE(0,DAY(B6359))),IF(HOUR(C6359)&gt;9,HOUR(C6359),CONCATENATE(0,HOUR(C6359))),IF(MINUTE(C6359)&gt;9,MINUTE(C6359),CONCATENATE(0,MINUTE(C6359))),":",VLOOKUP(F6359,'Valid Values - Results'!$D$4:$F$12,3,FALSE)),"")</f>
        <v/>
      </c>
      <c r="H6359" s="41"/>
      <c r="I6359" s="41"/>
      <c r="J6359" s="41"/>
      <c r="K6359" s="41"/>
      <c r="L6359" s="41"/>
      <c r="M6359" s="92"/>
      <c r="N6359" s="41"/>
      <c r="O6359" s="41"/>
      <c r="P6359" s="41"/>
      <c r="Q6359" s="41"/>
      <c r="R6359" s="41"/>
      <c r="S6359" s="41"/>
      <c r="T6359" s="41"/>
      <c r="U6359" s="47"/>
      <c r="V6359" s="49"/>
      <c r="W6359" s="41"/>
      <c r="X6359" s="41"/>
      <c r="Y6359" s="41"/>
      <c r="AA6359" s="37" t="str">
        <f>IF($I6359&lt;&gt;"",VLOOKUP($I6359,'Valid Values - Search'!$R$4:$T$4719,3,FALSE),"")</f>
        <v/>
      </c>
      <c r="AB6359" s="37" t="str">
        <f>IF($I6359&lt;&gt;"",VLOOKUP($I6359,'Valid Values - Search'!$R$4:$S$4719,2,FALSE),"")</f>
        <v/>
      </c>
      <c r="AC6359" s="38" t="str">
        <f t="shared" si="99"/>
        <v/>
      </c>
      <c r="AD6359" s="38"/>
    </row>
    <row r="6360" spans="1:30">
      <c r="A6360" s="46"/>
      <c r="B6360" s="47"/>
      <c r="C6360" s="49"/>
      <c r="D6360" s="41"/>
      <c r="E6360" s="41"/>
      <c r="F6360" s="41"/>
      <c r="G6360" s="50" t="str">
        <f>IF(A6360&lt;&gt;"",CONCATENATE(A6360,":",YEAR(B6360),IF(MONTH(B6360)&gt;9,MONTH(B6360),CONCATENATE(0,MONTH(B6360))),IF(DAY(B6360)&gt;9,DAY(B6360),CONCATENATE(0,DAY(B6360))),IF(HOUR(C6360)&gt;9,HOUR(C6360),CONCATENATE(0,HOUR(C6360))),IF(MINUTE(C6360)&gt;9,MINUTE(C6360),CONCATENATE(0,MINUTE(C6360))),":",VLOOKUP(F6360,'Valid Values - Results'!$D$4:$F$12,3,FALSE)),"")</f>
        <v/>
      </c>
      <c r="H6360" s="41"/>
      <c r="I6360" s="41"/>
      <c r="J6360" s="41"/>
      <c r="K6360" s="41"/>
      <c r="L6360" s="41"/>
      <c r="M6360" s="92"/>
      <c r="N6360" s="41"/>
      <c r="O6360" s="41"/>
      <c r="P6360" s="41"/>
      <c r="Q6360" s="41"/>
      <c r="R6360" s="41"/>
      <c r="S6360" s="41"/>
      <c r="T6360" s="41"/>
      <c r="U6360" s="47"/>
      <c r="V6360" s="49"/>
      <c r="W6360" s="41"/>
      <c r="X6360" s="41"/>
      <c r="Y6360" s="41"/>
      <c r="AA6360" s="37" t="str">
        <f>IF($I6360&lt;&gt;"",VLOOKUP($I6360,'Valid Values - Search'!$R$4:$T$4719,3,FALSE),"")</f>
        <v/>
      </c>
      <c r="AB6360" s="37" t="str">
        <f>IF($I6360&lt;&gt;"",VLOOKUP($I6360,'Valid Values - Search'!$R$4:$S$4719,2,FALSE),"")</f>
        <v/>
      </c>
      <c r="AC6360" s="38" t="str">
        <f t="shared" si="99"/>
        <v/>
      </c>
      <c r="AD6360" s="38"/>
    </row>
    <row r="6361" spans="1:30">
      <c r="A6361" s="46"/>
      <c r="B6361" s="47"/>
      <c r="C6361" s="49"/>
      <c r="D6361" s="41"/>
      <c r="E6361" s="41"/>
      <c r="F6361" s="41"/>
      <c r="G6361" s="50" t="str">
        <f>IF(A6361&lt;&gt;"",CONCATENATE(A6361,":",YEAR(B6361),IF(MONTH(B6361)&gt;9,MONTH(B6361),CONCATENATE(0,MONTH(B6361))),IF(DAY(B6361)&gt;9,DAY(B6361),CONCATENATE(0,DAY(B6361))),IF(HOUR(C6361)&gt;9,HOUR(C6361),CONCATENATE(0,HOUR(C6361))),IF(MINUTE(C6361)&gt;9,MINUTE(C6361),CONCATENATE(0,MINUTE(C6361))),":",VLOOKUP(F6361,'Valid Values - Results'!$D$4:$F$12,3,FALSE)),"")</f>
        <v/>
      </c>
      <c r="H6361" s="41"/>
      <c r="I6361" s="41"/>
      <c r="J6361" s="41"/>
      <c r="K6361" s="41"/>
      <c r="L6361" s="41"/>
      <c r="M6361" s="92"/>
      <c r="N6361" s="41"/>
      <c r="O6361" s="41"/>
      <c r="P6361" s="41"/>
      <c r="Q6361" s="41"/>
      <c r="R6361" s="41"/>
      <c r="S6361" s="41"/>
      <c r="T6361" s="41"/>
      <c r="U6361" s="47"/>
      <c r="V6361" s="49"/>
      <c r="W6361" s="41"/>
      <c r="X6361" s="41"/>
      <c r="Y6361" s="41"/>
      <c r="AA6361" s="37" t="str">
        <f>IF($I6361&lt;&gt;"",VLOOKUP($I6361,'Valid Values - Search'!$R$4:$T$4719,3,FALSE),"")</f>
        <v/>
      </c>
      <c r="AB6361" s="37" t="str">
        <f>IF($I6361&lt;&gt;"",VLOOKUP($I6361,'Valid Values - Search'!$R$4:$S$4719,2,FALSE),"")</f>
        <v/>
      </c>
      <c r="AC6361" s="38" t="str">
        <f t="shared" si="99"/>
        <v/>
      </c>
      <c r="AD6361" s="38"/>
    </row>
    <row r="6362" spans="1:30">
      <c r="A6362" s="46"/>
      <c r="B6362" s="47"/>
      <c r="C6362" s="49"/>
      <c r="D6362" s="41"/>
      <c r="E6362" s="41"/>
      <c r="F6362" s="41"/>
      <c r="G6362" s="50" t="str">
        <f>IF(A6362&lt;&gt;"",CONCATENATE(A6362,":",YEAR(B6362),IF(MONTH(B6362)&gt;9,MONTH(B6362),CONCATENATE(0,MONTH(B6362))),IF(DAY(B6362)&gt;9,DAY(B6362),CONCATENATE(0,DAY(B6362))),IF(HOUR(C6362)&gt;9,HOUR(C6362),CONCATENATE(0,HOUR(C6362))),IF(MINUTE(C6362)&gt;9,MINUTE(C6362),CONCATENATE(0,MINUTE(C6362))),":",VLOOKUP(F6362,'Valid Values - Results'!$D$4:$F$12,3,FALSE)),"")</f>
        <v/>
      </c>
      <c r="H6362" s="41"/>
      <c r="I6362" s="41"/>
      <c r="J6362" s="41"/>
      <c r="K6362" s="41"/>
      <c r="L6362" s="41"/>
      <c r="M6362" s="92"/>
      <c r="N6362" s="41"/>
      <c r="O6362" s="41"/>
      <c r="P6362" s="41"/>
      <c r="Q6362" s="41"/>
      <c r="R6362" s="41"/>
      <c r="S6362" s="41"/>
      <c r="T6362" s="41"/>
      <c r="U6362" s="47"/>
      <c r="V6362" s="49"/>
      <c r="W6362" s="41"/>
      <c r="X6362" s="41"/>
      <c r="Y6362" s="41"/>
      <c r="AA6362" s="37" t="str">
        <f>IF($I6362&lt;&gt;"",VLOOKUP($I6362,'Valid Values - Search'!$R$4:$T$4719,3,FALSE),"")</f>
        <v/>
      </c>
      <c r="AB6362" s="37" t="str">
        <f>IF($I6362&lt;&gt;"",VLOOKUP($I6362,'Valid Values - Search'!$R$4:$S$4719,2,FALSE),"")</f>
        <v/>
      </c>
      <c r="AC6362" s="38" t="str">
        <f t="shared" si="99"/>
        <v/>
      </c>
      <c r="AD6362" s="38"/>
    </row>
    <row r="6363" spans="1:30">
      <c r="A6363" s="46"/>
      <c r="B6363" s="47"/>
      <c r="C6363" s="49"/>
      <c r="D6363" s="41"/>
      <c r="E6363" s="41"/>
      <c r="F6363" s="41"/>
      <c r="G6363" s="50" t="str">
        <f>IF(A6363&lt;&gt;"",CONCATENATE(A6363,":",YEAR(B6363),IF(MONTH(B6363)&gt;9,MONTH(B6363),CONCATENATE(0,MONTH(B6363))),IF(DAY(B6363)&gt;9,DAY(B6363),CONCATENATE(0,DAY(B6363))),IF(HOUR(C6363)&gt;9,HOUR(C6363),CONCATENATE(0,HOUR(C6363))),IF(MINUTE(C6363)&gt;9,MINUTE(C6363),CONCATENATE(0,MINUTE(C6363))),":",VLOOKUP(F6363,'Valid Values - Results'!$D$4:$F$12,3,FALSE)),"")</f>
        <v/>
      </c>
      <c r="H6363" s="41"/>
      <c r="I6363" s="41"/>
      <c r="J6363" s="41"/>
      <c r="K6363" s="41"/>
      <c r="L6363" s="41"/>
      <c r="M6363" s="92"/>
      <c r="N6363" s="41"/>
      <c r="O6363" s="41"/>
      <c r="P6363" s="41"/>
      <c r="Q6363" s="41"/>
      <c r="R6363" s="41"/>
      <c r="S6363" s="41"/>
      <c r="T6363" s="41"/>
      <c r="U6363" s="47"/>
      <c r="V6363" s="49"/>
      <c r="W6363" s="41"/>
      <c r="X6363" s="41"/>
      <c r="Y6363" s="41"/>
      <c r="AA6363" s="37" t="str">
        <f>IF($I6363&lt;&gt;"",VLOOKUP($I6363,'Valid Values - Search'!$R$4:$T$4719,3,FALSE),"")</f>
        <v/>
      </c>
      <c r="AB6363" s="37" t="str">
        <f>IF($I6363&lt;&gt;"",VLOOKUP($I6363,'Valid Values - Search'!$R$4:$S$4719,2,FALSE),"")</f>
        <v/>
      </c>
      <c r="AC6363" s="38" t="str">
        <f t="shared" si="99"/>
        <v/>
      </c>
      <c r="AD6363" s="38"/>
    </row>
    <row r="6364" spans="1:30">
      <c r="A6364" s="46"/>
      <c r="B6364" s="47"/>
      <c r="C6364" s="49"/>
      <c r="D6364" s="41"/>
      <c r="E6364" s="41"/>
      <c r="F6364" s="41"/>
      <c r="G6364" s="50" t="str">
        <f>IF(A6364&lt;&gt;"",CONCATENATE(A6364,":",YEAR(B6364),IF(MONTH(B6364)&gt;9,MONTH(B6364),CONCATENATE(0,MONTH(B6364))),IF(DAY(B6364)&gt;9,DAY(B6364),CONCATENATE(0,DAY(B6364))),IF(HOUR(C6364)&gt;9,HOUR(C6364),CONCATENATE(0,HOUR(C6364))),IF(MINUTE(C6364)&gt;9,MINUTE(C6364),CONCATENATE(0,MINUTE(C6364))),":",VLOOKUP(F6364,'Valid Values - Results'!$D$4:$F$12,3,FALSE)),"")</f>
        <v/>
      </c>
      <c r="H6364" s="41"/>
      <c r="I6364" s="41"/>
      <c r="J6364" s="41"/>
      <c r="K6364" s="41"/>
      <c r="L6364" s="41"/>
      <c r="M6364" s="92"/>
      <c r="N6364" s="41"/>
      <c r="O6364" s="41"/>
      <c r="P6364" s="41"/>
      <c r="Q6364" s="41"/>
      <c r="R6364" s="41"/>
      <c r="S6364" s="41"/>
      <c r="T6364" s="41"/>
      <c r="U6364" s="47"/>
      <c r="V6364" s="49"/>
      <c r="W6364" s="41"/>
      <c r="X6364" s="41"/>
      <c r="Y6364" s="41"/>
      <c r="AA6364" s="37" t="str">
        <f>IF($I6364&lt;&gt;"",VLOOKUP($I6364,'Valid Values - Search'!$R$4:$T$4719,3,FALSE),"")</f>
        <v/>
      </c>
      <c r="AB6364" s="37" t="str">
        <f>IF($I6364&lt;&gt;"",VLOOKUP($I6364,'Valid Values - Search'!$R$4:$S$4719,2,FALSE),"")</f>
        <v/>
      </c>
      <c r="AC6364" s="38" t="str">
        <f t="shared" si="99"/>
        <v/>
      </c>
      <c r="AD6364" s="38"/>
    </row>
    <row r="6365" spans="1:30">
      <c r="A6365" s="46"/>
      <c r="B6365" s="47"/>
      <c r="C6365" s="49"/>
      <c r="D6365" s="41"/>
      <c r="E6365" s="41"/>
      <c r="F6365" s="41"/>
      <c r="G6365" s="50" t="str">
        <f>IF(A6365&lt;&gt;"",CONCATENATE(A6365,":",YEAR(B6365),IF(MONTH(B6365)&gt;9,MONTH(B6365),CONCATENATE(0,MONTH(B6365))),IF(DAY(B6365)&gt;9,DAY(B6365),CONCATENATE(0,DAY(B6365))),IF(HOUR(C6365)&gt;9,HOUR(C6365),CONCATENATE(0,HOUR(C6365))),IF(MINUTE(C6365)&gt;9,MINUTE(C6365),CONCATENATE(0,MINUTE(C6365))),":",VLOOKUP(F6365,'Valid Values - Results'!$D$4:$F$12,3,FALSE)),"")</f>
        <v/>
      </c>
      <c r="H6365" s="41"/>
      <c r="I6365" s="41"/>
      <c r="J6365" s="41"/>
      <c r="K6365" s="41"/>
      <c r="L6365" s="41"/>
      <c r="M6365" s="92"/>
      <c r="N6365" s="41"/>
      <c r="O6365" s="41"/>
      <c r="P6365" s="41"/>
      <c r="Q6365" s="41"/>
      <c r="R6365" s="41"/>
      <c r="S6365" s="41"/>
      <c r="T6365" s="41"/>
      <c r="U6365" s="47"/>
      <c r="V6365" s="49"/>
      <c r="W6365" s="41"/>
      <c r="X6365" s="41"/>
      <c r="Y6365" s="41"/>
      <c r="AA6365" s="37" t="str">
        <f>IF($I6365&lt;&gt;"",VLOOKUP($I6365,'Valid Values - Search'!$R$4:$T$4719,3,FALSE),"")</f>
        <v/>
      </c>
      <c r="AB6365" s="37" t="str">
        <f>IF($I6365&lt;&gt;"",VLOOKUP($I6365,'Valid Values - Search'!$R$4:$S$4719,2,FALSE),"")</f>
        <v/>
      </c>
      <c r="AC6365" s="38" t="str">
        <f t="shared" si="99"/>
        <v/>
      </c>
      <c r="AD6365" s="38"/>
    </row>
    <row r="6366" spans="1:30">
      <c r="A6366" s="46"/>
      <c r="B6366" s="47"/>
      <c r="C6366" s="49"/>
      <c r="D6366" s="41"/>
      <c r="E6366" s="41"/>
      <c r="F6366" s="41"/>
      <c r="G6366" s="50" t="str">
        <f>IF(A6366&lt;&gt;"",CONCATENATE(A6366,":",YEAR(B6366),IF(MONTH(B6366)&gt;9,MONTH(B6366),CONCATENATE(0,MONTH(B6366))),IF(DAY(B6366)&gt;9,DAY(B6366),CONCATENATE(0,DAY(B6366))),IF(HOUR(C6366)&gt;9,HOUR(C6366),CONCATENATE(0,HOUR(C6366))),IF(MINUTE(C6366)&gt;9,MINUTE(C6366),CONCATENATE(0,MINUTE(C6366))),":",VLOOKUP(F6366,'Valid Values - Results'!$D$4:$F$12,3,FALSE)),"")</f>
        <v/>
      </c>
      <c r="H6366" s="41"/>
      <c r="I6366" s="41"/>
      <c r="J6366" s="41"/>
      <c r="K6366" s="41"/>
      <c r="L6366" s="41"/>
      <c r="M6366" s="92"/>
      <c r="N6366" s="41"/>
      <c r="O6366" s="41"/>
      <c r="P6366" s="41"/>
      <c r="Q6366" s="41"/>
      <c r="R6366" s="41"/>
      <c r="S6366" s="41"/>
      <c r="T6366" s="41"/>
      <c r="U6366" s="47"/>
      <c r="V6366" s="49"/>
      <c r="W6366" s="41"/>
      <c r="X6366" s="41"/>
      <c r="Y6366" s="41"/>
      <c r="AA6366" s="37" t="str">
        <f>IF($I6366&lt;&gt;"",VLOOKUP($I6366,'Valid Values - Search'!$R$4:$T$4719,3,FALSE),"")</f>
        <v/>
      </c>
      <c r="AB6366" s="37" t="str">
        <f>IF($I6366&lt;&gt;"",VLOOKUP($I6366,'Valid Values - Search'!$R$4:$S$4719,2,FALSE),"")</f>
        <v/>
      </c>
      <c r="AC6366" s="38" t="str">
        <f t="shared" si="99"/>
        <v/>
      </c>
      <c r="AD6366" s="38"/>
    </row>
    <row r="6367" spans="1:30">
      <c r="A6367" s="46"/>
      <c r="B6367" s="47"/>
      <c r="C6367" s="49"/>
      <c r="D6367" s="41"/>
      <c r="E6367" s="41"/>
      <c r="F6367" s="41"/>
      <c r="G6367" s="50" t="str">
        <f>IF(A6367&lt;&gt;"",CONCATENATE(A6367,":",YEAR(B6367),IF(MONTH(B6367)&gt;9,MONTH(B6367),CONCATENATE(0,MONTH(B6367))),IF(DAY(B6367)&gt;9,DAY(B6367),CONCATENATE(0,DAY(B6367))),IF(HOUR(C6367)&gt;9,HOUR(C6367),CONCATENATE(0,HOUR(C6367))),IF(MINUTE(C6367)&gt;9,MINUTE(C6367),CONCATENATE(0,MINUTE(C6367))),":",VLOOKUP(F6367,'Valid Values - Results'!$D$4:$F$12,3,FALSE)),"")</f>
        <v/>
      </c>
      <c r="H6367" s="41"/>
      <c r="I6367" s="41"/>
      <c r="J6367" s="41"/>
      <c r="K6367" s="41"/>
      <c r="L6367" s="41"/>
      <c r="M6367" s="92"/>
      <c r="N6367" s="41"/>
      <c r="O6367" s="41"/>
      <c r="P6367" s="41"/>
      <c r="Q6367" s="41"/>
      <c r="R6367" s="41"/>
      <c r="S6367" s="41"/>
      <c r="T6367" s="41"/>
      <c r="U6367" s="47"/>
      <c r="V6367" s="49"/>
      <c r="W6367" s="41"/>
      <c r="X6367" s="41"/>
      <c r="Y6367" s="41"/>
      <c r="AA6367" s="37" t="str">
        <f>IF($I6367&lt;&gt;"",VLOOKUP($I6367,'Valid Values - Search'!$R$4:$T$4719,3,FALSE),"")</f>
        <v/>
      </c>
      <c r="AB6367" s="37" t="str">
        <f>IF($I6367&lt;&gt;"",VLOOKUP($I6367,'Valid Values - Search'!$R$4:$S$4719,2,FALSE),"")</f>
        <v/>
      </c>
      <c r="AC6367" s="38" t="str">
        <f t="shared" si="99"/>
        <v/>
      </c>
      <c r="AD6367" s="38"/>
    </row>
    <row r="6368" spans="1:30">
      <c r="A6368" s="46"/>
      <c r="B6368" s="47"/>
      <c r="C6368" s="49"/>
      <c r="D6368" s="41"/>
      <c r="E6368" s="41"/>
      <c r="F6368" s="41"/>
      <c r="G6368" s="50" t="str">
        <f>IF(A6368&lt;&gt;"",CONCATENATE(A6368,":",YEAR(B6368),IF(MONTH(B6368)&gt;9,MONTH(B6368),CONCATENATE(0,MONTH(B6368))),IF(DAY(B6368)&gt;9,DAY(B6368),CONCATENATE(0,DAY(B6368))),IF(HOUR(C6368)&gt;9,HOUR(C6368),CONCATENATE(0,HOUR(C6368))),IF(MINUTE(C6368)&gt;9,MINUTE(C6368),CONCATENATE(0,MINUTE(C6368))),":",VLOOKUP(F6368,'Valid Values - Results'!$D$4:$F$12,3,FALSE)),"")</f>
        <v/>
      </c>
      <c r="H6368" s="41"/>
      <c r="I6368" s="41"/>
      <c r="J6368" s="41"/>
      <c r="K6368" s="41"/>
      <c r="L6368" s="41"/>
      <c r="M6368" s="92"/>
      <c r="N6368" s="41"/>
      <c r="O6368" s="41"/>
      <c r="P6368" s="41"/>
      <c r="Q6368" s="41"/>
      <c r="R6368" s="41"/>
      <c r="S6368" s="41"/>
      <c r="T6368" s="41"/>
      <c r="U6368" s="47"/>
      <c r="V6368" s="49"/>
      <c r="W6368" s="41"/>
      <c r="X6368" s="41"/>
      <c r="Y6368" s="41"/>
      <c r="AA6368" s="37" t="str">
        <f>IF($I6368&lt;&gt;"",VLOOKUP($I6368,'Valid Values - Search'!$R$4:$T$4719,3,FALSE),"")</f>
        <v/>
      </c>
      <c r="AB6368" s="37" t="str">
        <f>IF($I6368&lt;&gt;"",VLOOKUP($I6368,'Valid Values - Search'!$R$4:$S$4719,2,FALSE),"")</f>
        <v/>
      </c>
      <c r="AC6368" s="38" t="str">
        <f t="shared" si="99"/>
        <v/>
      </c>
      <c r="AD6368" s="38"/>
    </row>
    <row r="6369" spans="1:30">
      <c r="A6369" s="46"/>
      <c r="B6369" s="47"/>
      <c r="C6369" s="49"/>
      <c r="D6369" s="41"/>
      <c r="E6369" s="41"/>
      <c r="F6369" s="41"/>
      <c r="G6369" s="50" t="str">
        <f>IF(A6369&lt;&gt;"",CONCATENATE(A6369,":",YEAR(B6369),IF(MONTH(B6369)&gt;9,MONTH(B6369),CONCATENATE(0,MONTH(B6369))),IF(DAY(B6369)&gt;9,DAY(B6369),CONCATENATE(0,DAY(B6369))),IF(HOUR(C6369)&gt;9,HOUR(C6369),CONCATENATE(0,HOUR(C6369))),IF(MINUTE(C6369)&gt;9,MINUTE(C6369),CONCATENATE(0,MINUTE(C6369))),":",VLOOKUP(F6369,'Valid Values - Results'!$D$4:$F$12,3,FALSE)),"")</f>
        <v/>
      </c>
      <c r="H6369" s="41"/>
      <c r="I6369" s="41"/>
      <c r="J6369" s="41"/>
      <c r="K6369" s="41"/>
      <c r="L6369" s="41"/>
      <c r="M6369" s="92"/>
      <c r="N6369" s="41"/>
      <c r="O6369" s="41"/>
      <c r="P6369" s="41"/>
      <c r="Q6369" s="41"/>
      <c r="R6369" s="41"/>
      <c r="S6369" s="41"/>
      <c r="T6369" s="41"/>
      <c r="U6369" s="47"/>
      <c r="V6369" s="49"/>
      <c r="W6369" s="41"/>
      <c r="X6369" s="41"/>
      <c r="Y6369" s="41"/>
      <c r="AA6369" s="37" t="str">
        <f>IF($I6369&lt;&gt;"",VLOOKUP($I6369,'Valid Values - Search'!$R$4:$T$4719,3,FALSE),"")</f>
        <v/>
      </c>
      <c r="AB6369" s="37" t="str">
        <f>IF($I6369&lt;&gt;"",VLOOKUP($I6369,'Valid Values - Search'!$R$4:$S$4719,2,FALSE),"")</f>
        <v/>
      </c>
      <c r="AC6369" s="38" t="str">
        <f t="shared" si="99"/>
        <v/>
      </c>
      <c r="AD6369" s="38"/>
    </row>
    <row r="6370" spans="1:30">
      <c r="A6370" s="46"/>
      <c r="B6370" s="47"/>
      <c r="C6370" s="49"/>
      <c r="D6370" s="41"/>
      <c r="E6370" s="41"/>
      <c r="F6370" s="41"/>
      <c r="G6370" s="50" t="str">
        <f>IF(A6370&lt;&gt;"",CONCATENATE(A6370,":",YEAR(B6370),IF(MONTH(B6370)&gt;9,MONTH(B6370),CONCATENATE(0,MONTH(B6370))),IF(DAY(B6370)&gt;9,DAY(B6370),CONCATENATE(0,DAY(B6370))),IF(HOUR(C6370)&gt;9,HOUR(C6370),CONCATENATE(0,HOUR(C6370))),IF(MINUTE(C6370)&gt;9,MINUTE(C6370),CONCATENATE(0,MINUTE(C6370))),":",VLOOKUP(F6370,'Valid Values - Results'!$D$4:$F$12,3,FALSE)),"")</f>
        <v/>
      </c>
      <c r="H6370" s="41"/>
      <c r="I6370" s="41"/>
      <c r="J6370" s="41"/>
      <c r="K6370" s="41"/>
      <c r="L6370" s="41"/>
      <c r="M6370" s="92"/>
      <c r="N6370" s="41"/>
      <c r="O6370" s="41"/>
      <c r="P6370" s="41"/>
      <c r="Q6370" s="41"/>
      <c r="R6370" s="41"/>
      <c r="S6370" s="41"/>
      <c r="T6370" s="41"/>
      <c r="U6370" s="47"/>
      <c r="V6370" s="49"/>
      <c r="W6370" s="41"/>
      <c r="X6370" s="41"/>
      <c r="Y6370" s="41"/>
      <c r="AA6370" s="37" t="str">
        <f>IF($I6370&lt;&gt;"",VLOOKUP($I6370,'Valid Values - Search'!$R$4:$T$4719,3,FALSE),"")</f>
        <v/>
      </c>
      <c r="AB6370" s="37" t="str">
        <f>IF($I6370&lt;&gt;"",VLOOKUP($I6370,'Valid Values - Search'!$R$4:$S$4719,2,FALSE),"")</f>
        <v/>
      </c>
      <c r="AC6370" s="38" t="str">
        <f t="shared" si="99"/>
        <v/>
      </c>
      <c r="AD6370" s="38"/>
    </row>
    <row r="6371" spans="1:30">
      <c r="A6371" s="46"/>
      <c r="B6371" s="47"/>
      <c r="C6371" s="49"/>
      <c r="D6371" s="41"/>
      <c r="E6371" s="41"/>
      <c r="F6371" s="41"/>
      <c r="G6371" s="50" t="str">
        <f>IF(A6371&lt;&gt;"",CONCATENATE(A6371,":",YEAR(B6371),IF(MONTH(B6371)&gt;9,MONTH(B6371),CONCATENATE(0,MONTH(B6371))),IF(DAY(B6371)&gt;9,DAY(B6371),CONCATENATE(0,DAY(B6371))),IF(HOUR(C6371)&gt;9,HOUR(C6371),CONCATENATE(0,HOUR(C6371))),IF(MINUTE(C6371)&gt;9,MINUTE(C6371),CONCATENATE(0,MINUTE(C6371))),":",VLOOKUP(F6371,'Valid Values - Results'!$D$4:$F$12,3,FALSE)),"")</f>
        <v/>
      </c>
      <c r="H6371" s="41"/>
      <c r="I6371" s="41"/>
      <c r="J6371" s="41"/>
      <c r="K6371" s="41"/>
      <c r="L6371" s="41"/>
      <c r="M6371" s="92"/>
      <c r="N6371" s="41"/>
      <c r="O6371" s="41"/>
      <c r="P6371" s="41"/>
      <c r="Q6371" s="41"/>
      <c r="R6371" s="41"/>
      <c r="S6371" s="41"/>
      <c r="T6371" s="41"/>
      <c r="U6371" s="47"/>
      <c r="V6371" s="49"/>
      <c r="W6371" s="41"/>
      <c r="X6371" s="41"/>
      <c r="Y6371" s="41"/>
      <c r="AA6371" s="37" t="str">
        <f>IF($I6371&lt;&gt;"",VLOOKUP($I6371,'Valid Values - Search'!$R$4:$T$4719,3,FALSE),"")</f>
        <v/>
      </c>
      <c r="AB6371" s="37" t="str">
        <f>IF($I6371&lt;&gt;"",VLOOKUP($I6371,'Valid Values - Search'!$R$4:$S$4719,2,FALSE),"")</f>
        <v/>
      </c>
      <c r="AC6371" s="38" t="str">
        <f t="shared" si="99"/>
        <v/>
      </c>
      <c r="AD6371" s="38"/>
    </row>
    <row r="6372" spans="1:30">
      <c r="A6372" s="46"/>
      <c r="B6372" s="47"/>
      <c r="C6372" s="49"/>
      <c r="D6372" s="41"/>
      <c r="E6372" s="41"/>
      <c r="F6372" s="41"/>
      <c r="G6372" s="50" t="str">
        <f>IF(A6372&lt;&gt;"",CONCATENATE(A6372,":",YEAR(B6372),IF(MONTH(B6372)&gt;9,MONTH(B6372),CONCATENATE(0,MONTH(B6372))),IF(DAY(B6372)&gt;9,DAY(B6372),CONCATENATE(0,DAY(B6372))),IF(HOUR(C6372)&gt;9,HOUR(C6372),CONCATENATE(0,HOUR(C6372))),IF(MINUTE(C6372)&gt;9,MINUTE(C6372),CONCATENATE(0,MINUTE(C6372))),":",VLOOKUP(F6372,'Valid Values - Results'!$D$4:$F$12,3,FALSE)),"")</f>
        <v/>
      </c>
      <c r="H6372" s="41"/>
      <c r="I6372" s="41"/>
      <c r="J6372" s="41"/>
      <c r="K6372" s="41"/>
      <c r="L6372" s="41"/>
      <c r="M6372" s="92"/>
      <c r="N6372" s="41"/>
      <c r="O6372" s="41"/>
      <c r="P6372" s="41"/>
      <c r="Q6372" s="41"/>
      <c r="R6372" s="41"/>
      <c r="S6372" s="41"/>
      <c r="T6372" s="41"/>
      <c r="U6372" s="47"/>
      <c r="V6372" s="49"/>
      <c r="W6372" s="41"/>
      <c r="X6372" s="41"/>
      <c r="Y6372" s="41"/>
      <c r="AA6372" s="37" t="str">
        <f>IF($I6372&lt;&gt;"",VLOOKUP($I6372,'Valid Values - Search'!$R$4:$T$4719,3,FALSE),"")</f>
        <v/>
      </c>
      <c r="AB6372" s="37" t="str">
        <f>IF($I6372&lt;&gt;"",VLOOKUP($I6372,'Valid Values - Search'!$R$4:$S$4719,2,FALSE),"")</f>
        <v/>
      </c>
      <c r="AC6372" s="38" t="str">
        <f t="shared" si="99"/>
        <v/>
      </c>
      <c r="AD6372" s="38"/>
    </row>
    <row r="6373" spans="1:30">
      <c r="A6373" s="46"/>
      <c r="B6373" s="47"/>
      <c r="C6373" s="49"/>
      <c r="D6373" s="41"/>
      <c r="E6373" s="41"/>
      <c r="F6373" s="41"/>
      <c r="G6373" s="50" t="str">
        <f>IF(A6373&lt;&gt;"",CONCATENATE(A6373,":",YEAR(B6373),IF(MONTH(B6373)&gt;9,MONTH(B6373),CONCATENATE(0,MONTH(B6373))),IF(DAY(B6373)&gt;9,DAY(B6373),CONCATENATE(0,DAY(B6373))),IF(HOUR(C6373)&gt;9,HOUR(C6373),CONCATENATE(0,HOUR(C6373))),IF(MINUTE(C6373)&gt;9,MINUTE(C6373),CONCATENATE(0,MINUTE(C6373))),":",VLOOKUP(F6373,'Valid Values - Results'!$D$4:$F$12,3,FALSE)),"")</f>
        <v/>
      </c>
      <c r="H6373" s="41"/>
      <c r="I6373" s="41"/>
      <c r="J6373" s="41"/>
      <c r="K6373" s="41"/>
      <c r="L6373" s="41"/>
      <c r="M6373" s="92"/>
      <c r="N6373" s="41"/>
      <c r="O6373" s="41"/>
      <c r="P6373" s="41"/>
      <c r="Q6373" s="41"/>
      <c r="R6373" s="41"/>
      <c r="S6373" s="41"/>
      <c r="T6373" s="41"/>
      <c r="U6373" s="47"/>
      <c r="V6373" s="49"/>
      <c r="W6373" s="41"/>
      <c r="X6373" s="41"/>
      <c r="Y6373" s="41"/>
      <c r="AA6373" s="37" t="str">
        <f>IF($I6373&lt;&gt;"",VLOOKUP($I6373,'Valid Values - Search'!$R$4:$T$4719,3,FALSE),"")</f>
        <v/>
      </c>
      <c r="AB6373" s="37" t="str">
        <f>IF($I6373&lt;&gt;"",VLOOKUP($I6373,'Valid Values - Search'!$R$4:$S$4719,2,FALSE),"")</f>
        <v/>
      </c>
      <c r="AC6373" s="38" t="str">
        <f t="shared" si="99"/>
        <v/>
      </c>
      <c r="AD6373" s="38"/>
    </row>
    <row r="6374" spans="1:30">
      <c r="A6374" s="46"/>
      <c r="B6374" s="47"/>
      <c r="C6374" s="49"/>
      <c r="D6374" s="41"/>
      <c r="E6374" s="41"/>
      <c r="F6374" s="41"/>
      <c r="G6374" s="50" t="str">
        <f>IF(A6374&lt;&gt;"",CONCATENATE(A6374,":",YEAR(B6374),IF(MONTH(B6374)&gt;9,MONTH(B6374),CONCATENATE(0,MONTH(B6374))),IF(DAY(B6374)&gt;9,DAY(B6374),CONCATENATE(0,DAY(B6374))),IF(HOUR(C6374)&gt;9,HOUR(C6374),CONCATENATE(0,HOUR(C6374))),IF(MINUTE(C6374)&gt;9,MINUTE(C6374),CONCATENATE(0,MINUTE(C6374))),":",VLOOKUP(F6374,'Valid Values - Results'!$D$4:$F$12,3,FALSE)),"")</f>
        <v/>
      </c>
      <c r="H6374" s="41"/>
      <c r="I6374" s="41"/>
      <c r="J6374" s="41"/>
      <c r="K6374" s="41"/>
      <c r="L6374" s="41"/>
      <c r="M6374" s="92"/>
      <c r="N6374" s="41"/>
      <c r="O6374" s="41"/>
      <c r="P6374" s="41"/>
      <c r="Q6374" s="41"/>
      <c r="R6374" s="41"/>
      <c r="S6374" s="41"/>
      <c r="T6374" s="41"/>
      <c r="U6374" s="47"/>
      <c r="V6374" s="49"/>
      <c r="W6374" s="41"/>
      <c r="X6374" s="41"/>
      <c r="Y6374" s="41"/>
      <c r="AA6374" s="37" t="str">
        <f>IF($I6374&lt;&gt;"",VLOOKUP($I6374,'Valid Values - Search'!$R$4:$T$4719,3,FALSE),"")</f>
        <v/>
      </c>
      <c r="AB6374" s="37" t="str">
        <f>IF($I6374&lt;&gt;"",VLOOKUP($I6374,'Valid Values - Search'!$R$4:$S$4719,2,FALSE),"")</f>
        <v/>
      </c>
      <c r="AC6374" s="38" t="str">
        <f t="shared" si="99"/>
        <v/>
      </c>
      <c r="AD6374" s="38"/>
    </row>
    <row r="6375" spans="1:30">
      <c r="A6375" s="46"/>
      <c r="B6375" s="47"/>
      <c r="C6375" s="49"/>
      <c r="D6375" s="41"/>
      <c r="E6375" s="41"/>
      <c r="F6375" s="41"/>
      <c r="G6375" s="50" t="str">
        <f>IF(A6375&lt;&gt;"",CONCATENATE(A6375,":",YEAR(B6375),IF(MONTH(B6375)&gt;9,MONTH(B6375),CONCATENATE(0,MONTH(B6375))),IF(DAY(B6375)&gt;9,DAY(B6375),CONCATENATE(0,DAY(B6375))),IF(HOUR(C6375)&gt;9,HOUR(C6375),CONCATENATE(0,HOUR(C6375))),IF(MINUTE(C6375)&gt;9,MINUTE(C6375),CONCATENATE(0,MINUTE(C6375))),":",VLOOKUP(F6375,'Valid Values - Results'!$D$4:$F$12,3,FALSE)),"")</f>
        <v/>
      </c>
      <c r="H6375" s="41"/>
      <c r="I6375" s="41"/>
      <c r="J6375" s="41"/>
      <c r="K6375" s="41"/>
      <c r="L6375" s="41"/>
      <c r="M6375" s="92"/>
      <c r="N6375" s="41"/>
      <c r="O6375" s="41"/>
      <c r="P6375" s="41"/>
      <c r="Q6375" s="41"/>
      <c r="R6375" s="41"/>
      <c r="S6375" s="41"/>
      <c r="T6375" s="41"/>
      <c r="U6375" s="47"/>
      <c r="V6375" s="49"/>
      <c r="W6375" s="41"/>
      <c r="X6375" s="41"/>
      <c r="Y6375" s="41"/>
      <c r="AA6375" s="37" t="str">
        <f>IF($I6375&lt;&gt;"",VLOOKUP($I6375,'Valid Values - Search'!$R$4:$T$4719,3,FALSE),"")</f>
        <v/>
      </c>
      <c r="AB6375" s="37" t="str">
        <f>IF($I6375&lt;&gt;"",VLOOKUP($I6375,'Valid Values - Search'!$R$4:$S$4719,2,FALSE),"")</f>
        <v/>
      </c>
      <c r="AC6375" s="38" t="str">
        <f t="shared" si="99"/>
        <v/>
      </c>
      <c r="AD6375" s="38"/>
    </row>
    <row r="6376" spans="1:30">
      <c r="A6376" s="46"/>
      <c r="B6376" s="47"/>
      <c r="C6376" s="49"/>
      <c r="D6376" s="41"/>
      <c r="E6376" s="41"/>
      <c r="F6376" s="41"/>
      <c r="G6376" s="50" t="str">
        <f>IF(A6376&lt;&gt;"",CONCATENATE(A6376,":",YEAR(B6376),IF(MONTH(B6376)&gt;9,MONTH(B6376),CONCATENATE(0,MONTH(B6376))),IF(DAY(B6376)&gt;9,DAY(B6376),CONCATENATE(0,DAY(B6376))),IF(HOUR(C6376)&gt;9,HOUR(C6376),CONCATENATE(0,HOUR(C6376))),IF(MINUTE(C6376)&gt;9,MINUTE(C6376),CONCATENATE(0,MINUTE(C6376))),":",VLOOKUP(F6376,'Valid Values - Results'!$D$4:$F$12,3,FALSE)),"")</f>
        <v/>
      </c>
      <c r="H6376" s="41"/>
      <c r="I6376" s="41"/>
      <c r="J6376" s="41"/>
      <c r="K6376" s="41"/>
      <c r="L6376" s="41"/>
      <c r="M6376" s="92"/>
      <c r="N6376" s="41"/>
      <c r="O6376" s="41"/>
      <c r="P6376" s="41"/>
      <c r="Q6376" s="41"/>
      <c r="R6376" s="41"/>
      <c r="S6376" s="41"/>
      <c r="T6376" s="41"/>
      <c r="U6376" s="47"/>
      <c r="V6376" s="49"/>
      <c r="W6376" s="41"/>
      <c r="X6376" s="41"/>
      <c r="Y6376" s="41"/>
      <c r="AA6376" s="37" t="str">
        <f>IF($I6376&lt;&gt;"",VLOOKUP($I6376,'Valid Values - Search'!$R$4:$T$4719,3,FALSE),"")</f>
        <v/>
      </c>
      <c r="AB6376" s="37" t="str">
        <f>IF($I6376&lt;&gt;"",VLOOKUP($I6376,'Valid Values - Search'!$R$4:$S$4719,2,FALSE),"")</f>
        <v/>
      </c>
      <c r="AC6376" s="38" t="str">
        <f t="shared" si="99"/>
        <v/>
      </c>
      <c r="AD6376" s="38"/>
    </row>
    <row r="6377" spans="1:30">
      <c r="A6377" s="46"/>
      <c r="B6377" s="47"/>
      <c r="C6377" s="49"/>
      <c r="D6377" s="41"/>
      <c r="E6377" s="41"/>
      <c r="F6377" s="41"/>
      <c r="G6377" s="50" t="str">
        <f>IF(A6377&lt;&gt;"",CONCATENATE(A6377,":",YEAR(B6377),IF(MONTH(B6377)&gt;9,MONTH(B6377),CONCATENATE(0,MONTH(B6377))),IF(DAY(B6377)&gt;9,DAY(B6377),CONCATENATE(0,DAY(B6377))),IF(HOUR(C6377)&gt;9,HOUR(C6377),CONCATENATE(0,HOUR(C6377))),IF(MINUTE(C6377)&gt;9,MINUTE(C6377),CONCATENATE(0,MINUTE(C6377))),":",VLOOKUP(F6377,'Valid Values - Results'!$D$4:$F$12,3,FALSE)),"")</f>
        <v/>
      </c>
      <c r="H6377" s="41"/>
      <c r="I6377" s="41"/>
      <c r="J6377" s="41"/>
      <c r="K6377" s="41"/>
      <c r="L6377" s="41"/>
      <c r="M6377" s="92"/>
      <c r="N6377" s="41"/>
      <c r="O6377" s="41"/>
      <c r="P6377" s="41"/>
      <c r="Q6377" s="41"/>
      <c r="R6377" s="41"/>
      <c r="S6377" s="41"/>
      <c r="T6377" s="41"/>
      <c r="U6377" s="47"/>
      <c r="V6377" s="49"/>
      <c r="W6377" s="41"/>
      <c r="X6377" s="41"/>
      <c r="Y6377" s="41"/>
      <c r="AA6377" s="37" t="str">
        <f>IF($I6377&lt;&gt;"",VLOOKUP($I6377,'Valid Values - Search'!$R$4:$T$4719,3,FALSE),"")</f>
        <v/>
      </c>
      <c r="AB6377" s="37" t="str">
        <f>IF($I6377&lt;&gt;"",VLOOKUP($I6377,'Valid Values - Search'!$R$4:$S$4719,2,FALSE),"")</f>
        <v/>
      </c>
      <c r="AC6377" s="38" t="str">
        <f t="shared" si="99"/>
        <v/>
      </c>
      <c r="AD6377" s="38"/>
    </row>
    <row r="6378" spans="1:30">
      <c r="A6378" s="46"/>
      <c r="B6378" s="47"/>
      <c r="C6378" s="49"/>
      <c r="D6378" s="41"/>
      <c r="E6378" s="41"/>
      <c r="F6378" s="41"/>
      <c r="G6378" s="50" t="str">
        <f>IF(A6378&lt;&gt;"",CONCATENATE(A6378,":",YEAR(B6378),IF(MONTH(B6378)&gt;9,MONTH(B6378),CONCATENATE(0,MONTH(B6378))),IF(DAY(B6378)&gt;9,DAY(B6378),CONCATENATE(0,DAY(B6378))),IF(HOUR(C6378)&gt;9,HOUR(C6378),CONCATENATE(0,HOUR(C6378))),IF(MINUTE(C6378)&gt;9,MINUTE(C6378),CONCATENATE(0,MINUTE(C6378))),":",VLOOKUP(F6378,'Valid Values - Results'!$D$4:$F$12,3,FALSE)),"")</f>
        <v/>
      </c>
      <c r="H6378" s="41"/>
      <c r="I6378" s="41"/>
      <c r="J6378" s="41"/>
      <c r="K6378" s="41"/>
      <c r="L6378" s="41"/>
      <c r="M6378" s="92"/>
      <c r="N6378" s="41"/>
      <c r="O6378" s="41"/>
      <c r="P6378" s="41"/>
      <c r="Q6378" s="41"/>
      <c r="R6378" s="41"/>
      <c r="S6378" s="41"/>
      <c r="T6378" s="41"/>
      <c r="U6378" s="47"/>
      <c r="V6378" s="49"/>
      <c r="W6378" s="41"/>
      <c r="X6378" s="41"/>
      <c r="Y6378" s="41"/>
      <c r="AA6378" s="37" t="str">
        <f>IF($I6378&lt;&gt;"",VLOOKUP($I6378,'Valid Values - Search'!$R$4:$T$4719,3,FALSE),"")</f>
        <v/>
      </c>
      <c r="AB6378" s="37" t="str">
        <f>IF($I6378&lt;&gt;"",VLOOKUP($I6378,'Valid Values - Search'!$R$4:$S$4719,2,FALSE),"")</f>
        <v/>
      </c>
      <c r="AC6378" s="38" t="str">
        <f t="shared" si="99"/>
        <v/>
      </c>
      <c r="AD6378" s="38"/>
    </row>
    <row r="6379" spans="1:30">
      <c r="A6379" s="46"/>
      <c r="B6379" s="47"/>
      <c r="C6379" s="49"/>
      <c r="D6379" s="41"/>
      <c r="E6379" s="41"/>
      <c r="F6379" s="41"/>
      <c r="G6379" s="50" t="str">
        <f>IF(A6379&lt;&gt;"",CONCATENATE(A6379,":",YEAR(B6379),IF(MONTH(B6379)&gt;9,MONTH(B6379),CONCATENATE(0,MONTH(B6379))),IF(DAY(B6379)&gt;9,DAY(B6379),CONCATENATE(0,DAY(B6379))),IF(HOUR(C6379)&gt;9,HOUR(C6379),CONCATENATE(0,HOUR(C6379))),IF(MINUTE(C6379)&gt;9,MINUTE(C6379),CONCATENATE(0,MINUTE(C6379))),":",VLOOKUP(F6379,'Valid Values - Results'!$D$4:$F$12,3,FALSE)),"")</f>
        <v/>
      </c>
      <c r="H6379" s="41"/>
      <c r="I6379" s="41"/>
      <c r="J6379" s="41"/>
      <c r="K6379" s="41"/>
      <c r="L6379" s="41"/>
      <c r="M6379" s="92"/>
      <c r="N6379" s="41"/>
      <c r="O6379" s="41"/>
      <c r="P6379" s="41"/>
      <c r="Q6379" s="41"/>
      <c r="R6379" s="41"/>
      <c r="S6379" s="41"/>
      <c r="T6379" s="41"/>
      <c r="U6379" s="47"/>
      <c r="V6379" s="49"/>
      <c r="W6379" s="41"/>
      <c r="X6379" s="41"/>
      <c r="Y6379" s="41"/>
      <c r="AA6379" s="37" t="str">
        <f>IF($I6379&lt;&gt;"",VLOOKUP($I6379,'Valid Values - Search'!$R$4:$T$4719,3,FALSE),"")</f>
        <v/>
      </c>
      <c r="AB6379" s="37" t="str">
        <f>IF($I6379&lt;&gt;"",VLOOKUP($I6379,'Valid Values - Search'!$R$4:$S$4719,2,FALSE),"")</f>
        <v/>
      </c>
      <c r="AC6379" s="38" t="str">
        <f t="shared" si="99"/>
        <v/>
      </c>
      <c r="AD6379" s="38"/>
    </row>
    <row r="6380" spans="1:30">
      <c r="A6380" s="46"/>
      <c r="B6380" s="47"/>
      <c r="C6380" s="49"/>
      <c r="D6380" s="41"/>
      <c r="E6380" s="41"/>
      <c r="F6380" s="41"/>
      <c r="G6380" s="50" t="str">
        <f>IF(A6380&lt;&gt;"",CONCATENATE(A6380,":",YEAR(B6380),IF(MONTH(B6380)&gt;9,MONTH(B6380),CONCATENATE(0,MONTH(B6380))),IF(DAY(B6380)&gt;9,DAY(B6380),CONCATENATE(0,DAY(B6380))),IF(HOUR(C6380)&gt;9,HOUR(C6380),CONCATENATE(0,HOUR(C6380))),IF(MINUTE(C6380)&gt;9,MINUTE(C6380),CONCATENATE(0,MINUTE(C6380))),":",VLOOKUP(F6380,'Valid Values - Results'!$D$4:$F$12,3,FALSE)),"")</f>
        <v/>
      </c>
      <c r="H6380" s="41"/>
      <c r="I6380" s="41"/>
      <c r="J6380" s="41"/>
      <c r="K6380" s="41"/>
      <c r="L6380" s="41"/>
      <c r="M6380" s="92"/>
      <c r="N6380" s="41"/>
      <c r="O6380" s="41"/>
      <c r="P6380" s="41"/>
      <c r="Q6380" s="41"/>
      <c r="R6380" s="41"/>
      <c r="S6380" s="41"/>
      <c r="T6380" s="41"/>
      <c r="U6380" s="47"/>
      <c r="V6380" s="49"/>
      <c r="W6380" s="41"/>
      <c r="X6380" s="41"/>
      <c r="Y6380" s="41"/>
      <c r="AA6380" s="37" t="str">
        <f>IF($I6380&lt;&gt;"",VLOOKUP($I6380,'Valid Values - Search'!$R$4:$T$4719,3,FALSE),"")</f>
        <v/>
      </c>
      <c r="AB6380" s="37" t="str">
        <f>IF($I6380&lt;&gt;"",VLOOKUP($I6380,'Valid Values - Search'!$R$4:$S$4719,2,FALSE),"")</f>
        <v/>
      </c>
      <c r="AC6380" s="38" t="str">
        <f t="shared" si="99"/>
        <v/>
      </c>
      <c r="AD6380" s="38"/>
    </row>
    <row r="6381" spans="1:30">
      <c r="A6381" s="46"/>
      <c r="B6381" s="47"/>
      <c r="C6381" s="49"/>
      <c r="D6381" s="41"/>
      <c r="E6381" s="41"/>
      <c r="F6381" s="41"/>
      <c r="G6381" s="50" t="str">
        <f>IF(A6381&lt;&gt;"",CONCATENATE(A6381,":",YEAR(B6381),IF(MONTH(B6381)&gt;9,MONTH(B6381),CONCATENATE(0,MONTH(B6381))),IF(DAY(B6381)&gt;9,DAY(B6381),CONCATENATE(0,DAY(B6381))),IF(HOUR(C6381)&gt;9,HOUR(C6381),CONCATENATE(0,HOUR(C6381))),IF(MINUTE(C6381)&gt;9,MINUTE(C6381),CONCATENATE(0,MINUTE(C6381))),":",VLOOKUP(F6381,'Valid Values - Results'!$D$4:$F$12,3,FALSE)),"")</f>
        <v/>
      </c>
      <c r="H6381" s="41"/>
      <c r="I6381" s="41"/>
      <c r="J6381" s="41"/>
      <c r="K6381" s="41"/>
      <c r="L6381" s="41"/>
      <c r="M6381" s="92"/>
      <c r="N6381" s="41"/>
      <c r="O6381" s="41"/>
      <c r="P6381" s="41"/>
      <c r="Q6381" s="41"/>
      <c r="R6381" s="41"/>
      <c r="S6381" s="41"/>
      <c r="T6381" s="41"/>
      <c r="U6381" s="47"/>
      <c r="V6381" s="49"/>
      <c r="W6381" s="41"/>
      <c r="X6381" s="41"/>
      <c r="Y6381" s="41"/>
      <c r="AA6381" s="37" t="str">
        <f>IF($I6381&lt;&gt;"",VLOOKUP($I6381,'Valid Values - Search'!$R$4:$T$4719,3,FALSE),"")</f>
        <v/>
      </c>
      <c r="AB6381" s="37" t="str">
        <f>IF($I6381&lt;&gt;"",VLOOKUP($I6381,'Valid Values - Search'!$R$4:$S$4719,2,FALSE),"")</f>
        <v/>
      </c>
      <c r="AC6381" s="38" t="str">
        <f t="shared" si="99"/>
        <v/>
      </c>
      <c r="AD6381" s="38"/>
    </row>
    <row r="6382" spans="1:30">
      <c r="A6382" s="46"/>
      <c r="B6382" s="47"/>
      <c r="C6382" s="49"/>
      <c r="D6382" s="41"/>
      <c r="E6382" s="41"/>
      <c r="F6382" s="41"/>
      <c r="G6382" s="50" t="str">
        <f>IF(A6382&lt;&gt;"",CONCATENATE(A6382,":",YEAR(B6382),IF(MONTH(B6382)&gt;9,MONTH(B6382),CONCATENATE(0,MONTH(B6382))),IF(DAY(B6382)&gt;9,DAY(B6382),CONCATENATE(0,DAY(B6382))),IF(HOUR(C6382)&gt;9,HOUR(C6382),CONCATENATE(0,HOUR(C6382))),IF(MINUTE(C6382)&gt;9,MINUTE(C6382),CONCATENATE(0,MINUTE(C6382))),":",VLOOKUP(F6382,'Valid Values - Results'!$D$4:$F$12,3,FALSE)),"")</f>
        <v/>
      </c>
      <c r="H6382" s="41"/>
      <c r="I6382" s="41"/>
      <c r="J6382" s="41"/>
      <c r="K6382" s="41"/>
      <c r="L6382" s="41"/>
      <c r="M6382" s="92"/>
      <c r="N6382" s="41"/>
      <c r="O6382" s="41"/>
      <c r="P6382" s="41"/>
      <c r="Q6382" s="41"/>
      <c r="R6382" s="41"/>
      <c r="S6382" s="41"/>
      <c r="T6382" s="41"/>
      <c r="U6382" s="47"/>
      <c r="V6382" s="49"/>
      <c r="W6382" s="41"/>
      <c r="X6382" s="41"/>
      <c r="Y6382" s="41"/>
      <c r="AA6382" s="37" t="str">
        <f>IF($I6382&lt;&gt;"",VLOOKUP($I6382,'Valid Values - Search'!$R$4:$T$4719,3,FALSE),"")</f>
        <v/>
      </c>
      <c r="AB6382" s="37" t="str">
        <f>IF($I6382&lt;&gt;"",VLOOKUP($I6382,'Valid Values - Search'!$R$4:$S$4719,2,FALSE),"")</f>
        <v/>
      </c>
      <c r="AC6382" s="38" t="str">
        <f t="shared" si="99"/>
        <v/>
      </c>
      <c r="AD6382" s="38"/>
    </row>
    <row r="6383" spans="1:30">
      <c r="A6383" s="46"/>
      <c r="B6383" s="47"/>
      <c r="C6383" s="49"/>
      <c r="D6383" s="41"/>
      <c r="E6383" s="41"/>
      <c r="F6383" s="41"/>
      <c r="G6383" s="50" t="str">
        <f>IF(A6383&lt;&gt;"",CONCATENATE(A6383,":",YEAR(B6383),IF(MONTH(B6383)&gt;9,MONTH(B6383),CONCATENATE(0,MONTH(B6383))),IF(DAY(B6383)&gt;9,DAY(B6383),CONCATENATE(0,DAY(B6383))),IF(HOUR(C6383)&gt;9,HOUR(C6383),CONCATENATE(0,HOUR(C6383))),IF(MINUTE(C6383)&gt;9,MINUTE(C6383),CONCATENATE(0,MINUTE(C6383))),":",VLOOKUP(F6383,'Valid Values - Results'!$D$4:$F$12,3,FALSE)),"")</f>
        <v/>
      </c>
      <c r="H6383" s="41"/>
      <c r="I6383" s="41"/>
      <c r="J6383" s="41"/>
      <c r="K6383" s="41"/>
      <c r="L6383" s="41"/>
      <c r="M6383" s="92"/>
      <c r="N6383" s="41"/>
      <c r="O6383" s="41"/>
      <c r="P6383" s="41"/>
      <c r="Q6383" s="41"/>
      <c r="R6383" s="41"/>
      <c r="S6383" s="41"/>
      <c r="T6383" s="41"/>
      <c r="U6383" s="47"/>
      <c r="V6383" s="49"/>
      <c r="W6383" s="41"/>
      <c r="X6383" s="41"/>
      <c r="Y6383" s="41"/>
      <c r="AA6383" s="37" t="str">
        <f>IF($I6383&lt;&gt;"",VLOOKUP($I6383,'Valid Values - Search'!$R$4:$T$4719,3,FALSE),"")</f>
        <v/>
      </c>
      <c r="AB6383" s="37" t="str">
        <f>IF($I6383&lt;&gt;"",VLOOKUP($I6383,'Valid Values - Search'!$R$4:$S$4719,2,FALSE),"")</f>
        <v/>
      </c>
      <c r="AC6383" s="38" t="str">
        <f t="shared" si="99"/>
        <v/>
      </c>
      <c r="AD6383" s="38"/>
    </row>
    <row r="6384" spans="1:30">
      <c r="A6384" s="46"/>
      <c r="B6384" s="47"/>
      <c r="C6384" s="49"/>
      <c r="D6384" s="41"/>
      <c r="E6384" s="41"/>
      <c r="F6384" s="41"/>
      <c r="G6384" s="50" t="str">
        <f>IF(A6384&lt;&gt;"",CONCATENATE(A6384,":",YEAR(B6384),IF(MONTH(B6384)&gt;9,MONTH(B6384),CONCATENATE(0,MONTH(B6384))),IF(DAY(B6384)&gt;9,DAY(B6384),CONCATENATE(0,DAY(B6384))),IF(HOUR(C6384)&gt;9,HOUR(C6384),CONCATENATE(0,HOUR(C6384))),IF(MINUTE(C6384)&gt;9,MINUTE(C6384),CONCATENATE(0,MINUTE(C6384))),":",VLOOKUP(F6384,'Valid Values - Results'!$D$4:$F$12,3,FALSE)),"")</f>
        <v/>
      </c>
      <c r="H6384" s="41"/>
      <c r="I6384" s="41"/>
      <c r="J6384" s="41"/>
      <c r="K6384" s="41"/>
      <c r="L6384" s="41"/>
      <c r="M6384" s="92"/>
      <c r="N6384" s="41"/>
      <c r="O6384" s="41"/>
      <c r="P6384" s="41"/>
      <c r="Q6384" s="41"/>
      <c r="R6384" s="41"/>
      <c r="S6384" s="41"/>
      <c r="T6384" s="41"/>
      <c r="U6384" s="47"/>
      <c r="V6384" s="49"/>
      <c r="W6384" s="41"/>
      <c r="X6384" s="41"/>
      <c r="Y6384" s="41"/>
      <c r="AA6384" s="37" t="str">
        <f>IF($I6384&lt;&gt;"",VLOOKUP($I6384,'Valid Values - Search'!$R$4:$T$4719,3,FALSE),"")</f>
        <v/>
      </c>
      <c r="AB6384" s="37" t="str">
        <f>IF($I6384&lt;&gt;"",VLOOKUP($I6384,'Valid Values - Search'!$R$4:$S$4719,2,FALSE),"")</f>
        <v/>
      </c>
      <c r="AC6384" s="38" t="str">
        <f t="shared" si="99"/>
        <v/>
      </c>
      <c r="AD6384" s="38"/>
    </row>
    <row r="6385" spans="1:30">
      <c r="A6385" s="46"/>
      <c r="B6385" s="47"/>
      <c r="C6385" s="49"/>
      <c r="D6385" s="41"/>
      <c r="E6385" s="41"/>
      <c r="F6385" s="41"/>
      <c r="G6385" s="50" t="str">
        <f>IF(A6385&lt;&gt;"",CONCATENATE(A6385,":",YEAR(B6385),IF(MONTH(B6385)&gt;9,MONTH(B6385),CONCATENATE(0,MONTH(B6385))),IF(DAY(B6385)&gt;9,DAY(B6385),CONCATENATE(0,DAY(B6385))),IF(HOUR(C6385)&gt;9,HOUR(C6385),CONCATENATE(0,HOUR(C6385))),IF(MINUTE(C6385)&gt;9,MINUTE(C6385),CONCATENATE(0,MINUTE(C6385))),":",VLOOKUP(F6385,'Valid Values - Results'!$D$4:$F$12,3,FALSE)),"")</f>
        <v/>
      </c>
      <c r="H6385" s="41"/>
      <c r="I6385" s="41"/>
      <c r="J6385" s="41"/>
      <c r="K6385" s="41"/>
      <c r="L6385" s="41"/>
      <c r="M6385" s="92"/>
      <c r="N6385" s="41"/>
      <c r="O6385" s="41"/>
      <c r="P6385" s="41"/>
      <c r="Q6385" s="41"/>
      <c r="R6385" s="41"/>
      <c r="S6385" s="41"/>
      <c r="T6385" s="41"/>
      <c r="U6385" s="47"/>
      <c r="V6385" s="49"/>
      <c r="W6385" s="41"/>
      <c r="X6385" s="41"/>
      <c r="Y6385" s="41"/>
      <c r="AA6385" s="37" t="str">
        <f>IF($I6385&lt;&gt;"",VLOOKUP($I6385,'Valid Values - Search'!$R$4:$T$4719,3,FALSE),"")</f>
        <v/>
      </c>
      <c r="AB6385" s="37" t="str">
        <f>IF($I6385&lt;&gt;"",VLOOKUP($I6385,'Valid Values - Search'!$R$4:$S$4719,2,FALSE),"")</f>
        <v/>
      </c>
      <c r="AC6385" s="38" t="str">
        <f t="shared" si="99"/>
        <v/>
      </c>
      <c r="AD6385" s="38"/>
    </row>
    <row r="6386" spans="1:30">
      <c r="A6386" s="46"/>
      <c r="B6386" s="47"/>
      <c r="C6386" s="49"/>
      <c r="D6386" s="41"/>
      <c r="E6386" s="41"/>
      <c r="F6386" s="41"/>
      <c r="G6386" s="50" t="str">
        <f>IF(A6386&lt;&gt;"",CONCATENATE(A6386,":",YEAR(B6386),IF(MONTH(B6386)&gt;9,MONTH(B6386),CONCATENATE(0,MONTH(B6386))),IF(DAY(B6386)&gt;9,DAY(B6386),CONCATENATE(0,DAY(B6386))),IF(HOUR(C6386)&gt;9,HOUR(C6386),CONCATENATE(0,HOUR(C6386))),IF(MINUTE(C6386)&gt;9,MINUTE(C6386),CONCATENATE(0,MINUTE(C6386))),":",VLOOKUP(F6386,'Valid Values - Results'!$D$4:$F$12,3,FALSE)),"")</f>
        <v/>
      </c>
      <c r="H6386" s="41"/>
      <c r="I6386" s="41"/>
      <c r="J6386" s="41"/>
      <c r="K6386" s="41"/>
      <c r="L6386" s="41"/>
      <c r="M6386" s="92"/>
      <c r="N6386" s="41"/>
      <c r="O6386" s="41"/>
      <c r="P6386" s="41"/>
      <c r="Q6386" s="41"/>
      <c r="R6386" s="41"/>
      <c r="S6386" s="41"/>
      <c r="T6386" s="41"/>
      <c r="U6386" s="47"/>
      <c r="V6386" s="49"/>
      <c r="W6386" s="41"/>
      <c r="X6386" s="41"/>
      <c r="Y6386" s="41"/>
      <c r="AA6386" s="37" t="str">
        <f>IF($I6386&lt;&gt;"",VLOOKUP($I6386,'Valid Values - Search'!$R$4:$T$4719,3,FALSE),"")</f>
        <v/>
      </c>
      <c r="AB6386" s="37" t="str">
        <f>IF($I6386&lt;&gt;"",VLOOKUP($I6386,'Valid Values - Search'!$R$4:$S$4719,2,FALSE),"")</f>
        <v/>
      </c>
      <c r="AC6386" s="38" t="str">
        <f t="shared" si="99"/>
        <v/>
      </c>
      <c r="AD6386" s="38"/>
    </row>
    <row r="6387" spans="1:30">
      <c r="A6387" s="46"/>
      <c r="B6387" s="47"/>
      <c r="C6387" s="49"/>
      <c r="D6387" s="41"/>
      <c r="E6387" s="41"/>
      <c r="F6387" s="41"/>
      <c r="G6387" s="50" t="str">
        <f>IF(A6387&lt;&gt;"",CONCATENATE(A6387,":",YEAR(B6387),IF(MONTH(B6387)&gt;9,MONTH(B6387),CONCATENATE(0,MONTH(B6387))),IF(DAY(B6387)&gt;9,DAY(B6387),CONCATENATE(0,DAY(B6387))),IF(HOUR(C6387)&gt;9,HOUR(C6387),CONCATENATE(0,HOUR(C6387))),IF(MINUTE(C6387)&gt;9,MINUTE(C6387),CONCATENATE(0,MINUTE(C6387))),":",VLOOKUP(F6387,'Valid Values - Results'!$D$4:$F$12,3,FALSE)),"")</f>
        <v/>
      </c>
      <c r="H6387" s="41"/>
      <c r="I6387" s="41"/>
      <c r="J6387" s="41"/>
      <c r="K6387" s="41"/>
      <c r="L6387" s="41"/>
      <c r="M6387" s="92"/>
      <c r="N6387" s="41"/>
      <c r="O6387" s="41"/>
      <c r="P6387" s="41"/>
      <c r="Q6387" s="41"/>
      <c r="R6387" s="41"/>
      <c r="S6387" s="41"/>
      <c r="T6387" s="41"/>
      <c r="U6387" s="47"/>
      <c r="V6387" s="49"/>
      <c r="W6387" s="41"/>
      <c r="X6387" s="41"/>
      <c r="Y6387" s="41"/>
      <c r="AA6387" s="37" t="str">
        <f>IF($I6387&lt;&gt;"",VLOOKUP($I6387,'Valid Values - Search'!$R$4:$T$4719,3,FALSE),"")</f>
        <v/>
      </c>
      <c r="AB6387" s="37" t="str">
        <f>IF($I6387&lt;&gt;"",VLOOKUP($I6387,'Valid Values - Search'!$R$4:$S$4719,2,FALSE),"")</f>
        <v/>
      </c>
      <c r="AC6387" s="38" t="str">
        <f t="shared" si="99"/>
        <v/>
      </c>
      <c r="AD6387" s="38"/>
    </row>
    <row r="6388" spans="1:30">
      <c r="A6388" s="46"/>
      <c r="B6388" s="47"/>
      <c r="C6388" s="49"/>
      <c r="D6388" s="41"/>
      <c r="E6388" s="41"/>
      <c r="F6388" s="41"/>
      <c r="G6388" s="50" t="str">
        <f>IF(A6388&lt;&gt;"",CONCATENATE(A6388,":",YEAR(B6388),IF(MONTH(B6388)&gt;9,MONTH(B6388),CONCATENATE(0,MONTH(B6388))),IF(DAY(B6388)&gt;9,DAY(B6388),CONCATENATE(0,DAY(B6388))),IF(HOUR(C6388)&gt;9,HOUR(C6388),CONCATENATE(0,HOUR(C6388))),IF(MINUTE(C6388)&gt;9,MINUTE(C6388),CONCATENATE(0,MINUTE(C6388))),":",VLOOKUP(F6388,'Valid Values - Results'!$D$4:$F$12,3,FALSE)),"")</f>
        <v/>
      </c>
      <c r="H6388" s="41"/>
      <c r="I6388" s="41"/>
      <c r="J6388" s="41"/>
      <c r="K6388" s="41"/>
      <c r="L6388" s="41"/>
      <c r="M6388" s="92"/>
      <c r="N6388" s="41"/>
      <c r="O6388" s="41"/>
      <c r="P6388" s="41"/>
      <c r="Q6388" s="41"/>
      <c r="R6388" s="41"/>
      <c r="S6388" s="41"/>
      <c r="T6388" s="41"/>
      <c r="U6388" s="47"/>
      <c r="V6388" s="49"/>
      <c r="W6388" s="41"/>
      <c r="X6388" s="41"/>
      <c r="Y6388" s="41"/>
      <c r="AA6388" s="37" t="str">
        <f>IF($I6388&lt;&gt;"",VLOOKUP($I6388,'Valid Values - Search'!$R$4:$T$4719,3,FALSE),"")</f>
        <v/>
      </c>
      <c r="AB6388" s="37" t="str">
        <f>IF($I6388&lt;&gt;"",VLOOKUP($I6388,'Valid Values - Search'!$R$4:$S$4719,2,FALSE),"")</f>
        <v/>
      </c>
      <c r="AC6388" s="38" t="str">
        <f t="shared" si="99"/>
        <v/>
      </c>
      <c r="AD6388" s="38"/>
    </row>
    <row r="6389" spans="1:30">
      <c r="A6389" s="46"/>
      <c r="B6389" s="47"/>
      <c r="C6389" s="49"/>
      <c r="D6389" s="41"/>
      <c r="E6389" s="41"/>
      <c r="F6389" s="41"/>
      <c r="G6389" s="50" t="str">
        <f>IF(A6389&lt;&gt;"",CONCATENATE(A6389,":",YEAR(B6389),IF(MONTH(B6389)&gt;9,MONTH(B6389),CONCATENATE(0,MONTH(B6389))),IF(DAY(B6389)&gt;9,DAY(B6389),CONCATENATE(0,DAY(B6389))),IF(HOUR(C6389)&gt;9,HOUR(C6389),CONCATENATE(0,HOUR(C6389))),IF(MINUTE(C6389)&gt;9,MINUTE(C6389),CONCATENATE(0,MINUTE(C6389))),":",VLOOKUP(F6389,'Valid Values - Results'!$D$4:$F$12,3,FALSE)),"")</f>
        <v/>
      </c>
      <c r="H6389" s="41"/>
      <c r="I6389" s="41"/>
      <c r="J6389" s="41"/>
      <c r="K6389" s="41"/>
      <c r="L6389" s="41"/>
      <c r="M6389" s="92"/>
      <c r="N6389" s="41"/>
      <c r="O6389" s="41"/>
      <c r="P6389" s="41"/>
      <c r="Q6389" s="41"/>
      <c r="R6389" s="41"/>
      <c r="S6389" s="41"/>
      <c r="T6389" s="41"/>
      <c r="U6389" s="47"/>
      <c r="V6389" s="49"/>
      <c r="W6389" s="41"/>
      <c r="X6389" s="41"/>
      <c r="Y6389" s="41"/>
      <c r="AA6389" s="37" t="str">
        <f>IF($I6389&lt;&gt;"",VLOOKUP($I6389,'Valid Values - Search'!$R$4:$T$4719,3,FALSE),"")</f>
        <v/>
      </c>
      <c r="AB6389" s="37" t="str">
        <f>IF($I6389&lt;&gt;"",VLOOKUP($I6389,'Valid Values - Search'!$R$4:$S$4719,2,FALSE),"")</f>
        <v/>
      </c>
      <c r="AC6389" s="38" t="str">
        <f t="shared" si="99"/>
        <v/>
      </c>
      <c r="AD6389" s="38"/>
    </row>
    <row r="6390" spans="1:30">
      <c r="A6390" s="46"/>
      <c r="B6390" s="47"/>
      <c r="C6390" s="49"/>
      <c r="D6390" s="41"/>
      <c r="E6390" s="41"/>
      <c r="F6390" s="41"/>
      <c r="G6390" s="50" t="str">
        <f>IF(A6390&lt;&gt;"",CONCATENATE(A6390,":",YEAR(B6390),IF(MONTH(B6390)&gt;9,MONTH(B6390),CONCATENATE(0,MONTH(B6390))),IF(DAY(B6390)&gt;9,DAY(B6390),CONCATENATE(0,DAY(B6390))),IF(HOUR(C6390)&gt;9,HOUR(C6390),CONCATENATE(0,HOUR(C6390))),IF(MINUTE(C6390)&gt;9,MINUTE(C6390),CONCATENATE(0,MINUTE(C6390))),":",VLOOKUP(F6390,'Valid Values - Results'!$D$4:$F$12,3,FALSE)),"")</f>
        <v/>
      </c>
      <c r="H6390" s="41"/>
      <c r="I6390" s="41"/>
      <c r="J6390" s="41"/>
      <c r="K6390" s="41"/>
      <c r="L6390" s="41"/>
      <c r="M6390" s="92"/>
      <c r="N6390" s="41"/>
      <c r="O6390" s="41"/>
      <c r="P6390" s="41"/>
      <c r="Q6390" s="41"/>
      <c r="R6390" s="41"/>
      <c r="S6390" s="41"/>
      <c r="T6390" s="41"/>
      <c r="U6390" s="47"/>
      <c r="V6390" s="49"/>
      <c r="W6390" s="41"/>
      <c r="X6390" s="41"/>
      <c r="Y6390" s="41"/>
      <c r="AA6390" s="37" t="str">
        <f>IF($I6390&lt;&gt;"",VLOOKUP($I6390,'Valid Values - Search'!$R$4:$T$4719,3,FALSE),"")</f>
        <v/>
      </c>
      <c r="AB6390" s="37" t="str">
        <f>IF($I6390&lt;&gt;"",VLOOKUP($I6390,'Valid Values - Search'!$R$4:$S$4719,2,FALSE),"")</f>
        <v/>
      </c>
      <c r="AC6390" s="38" t="str">
        <f t="shared" si="99"/>
        <v/>
      </c>
      <c r="AD6390" s="38"/>
    </row>
    <row r="6391" spans="1:30">
      <c r="A6391" s="46"/>
      <c r="B6391" s="47"/>
      <c r="C6391" s="49"/>
      <c r="D6391" s="41"/>
      <c r="E6391" s="41"/>
      <c r="F6391" s="41"/>
      <c r="G6391" s="50" t="str">
        <f>IF(A6391&lt;&gt;"",CONCATENATE(A6391,":",YEAR(B6391),IF(MONTH(B6391)&gt;9,MONTH(B6391),CONCATENATE(0,MONTH(B6391))),IF(DAY(B6391)&gt;9,DAY(B6391),CONCATENATE(0,DAY(B6391))),IF(HOUR(C6391)&gt;9,HOUR(C6391),CONCATENATE(0,HOUR(C6391))),IF(MINUTE(C6391)&gt;9,MINUTE(C6391),CONCATENATE(0,MINUTE(C6391))),":",VLOOKUP(F6391,'Valid Values - Results'!$D$4:$F$12,3,FALSE)),"")</f>
        <v/>
      </c>
      <c r="H6391" s="41"/>
      <c r="I6391" s="41"/>
      <c r="J6391" s="41"/>
      <c r="K6391" s="41"/>
      <c r="L6391" s="41"/>
      <c r="M6391" s="92"/>
      <c r="N6391" s="41"/>
      <c r="O6391" s="41"/>
      <c r="P6391" s="41"/>
      <c r="Q6391" s="41"/>
      <c r="R6391" s="41"/>
      <c r="S6391" s="41"/>
      <c r="T6391" s="41"/>
      <c r="U6391" s="47"/>
      <c r="V6391" s="49"/>
      <c r="W6391" s="41"/>
      <c r="X6391" s="41"/>
      <c r="Y6391" s="41"/>
      <c r="AA6391" s="37" t="str">
        <f>IF($I6391&lt;&gt;"",VLOOKUP($I6391,'Valid Values - Search'!$R$4:$T$4719,3,FALSE),"")</f>
        <v/>
      </c>
      <c r="AB6391" s="37" t="str">
        <f>IF($I6391&lt;&gt;"",VLOOKUP($I6391,'Valid Values - Search'!$R$4:$S$4719,2,FALSE),"")</f>
        <v/>
      </c>
      <c r="AC6391" s="38" t="str">
        <f t="shared" si="99"/>
        <v/>
      </c>
      <c r="AD6391" s="38"/>
    </row>
    <row r="6392" spans="1:30">
      <c r="A6392" s="46"/>
      <c r="B6392" s="47"/>
      <c r="C6392" s="49"/>
      <c r="D6392" s="41"/>
      <c r="E6392" s="41"/>
      <c r="F6392" s="41"/>
      <c r="G6392" s="50" t="str">
        <f>IF(A6392&lt;&gt;"",CONCATENATE(A6392,":",YEAR(B6392),IF(MONTH(B6392)&gt;9,MONTH(B6392),CONCATENATE(0,MONTH(B6392))),IF(DAY(B6392)&gt;9,DAY(B6392),CONCATENATE(0,DAY(B6392))),IF(HOUR(C6392)&gt;9,HOUR(C6392),CONCATENATE(0,HOUR(C6392))),IF(MINUTE(C6392)&gt;9,MINUTE(C6392),CONCATENATE(0,MINUTE(C6392))),":",VLOOKUP(F6392,'Valid Values - Results'!$D$4:$F$12,3,FALSE)),"")</f>
        <v/>
      </c>
      <c r="H6392" s="41"/>
      <c r="I6392" s="41"/>
      <c r="J6392" s="41"/>
      <c r="K6392" s="41"/>
      <c r="L6392" s="41"/>
      <c r="M6392" s="92"/>
      <c r="N6392" s="41"/>
      <c r="O6392" s="41"/>
      <c r="P6392" s="41"/>
      <c r="Q6392" s="41"/>
      <c r="R6392" s="41"/>
      <c r="S6392" s="41"/>
      <c r="T6392" s="41"/>
      <c r="U6392" s="47"/>
      <c r="V6392" s="49"/>
      <c r="W6392" s="41"/>
      <c r="X6392" s="41"/>
      <c r="Y6392" s="41"/>
      <c r="AA6392" s="37" t="str">
        <f>IF($I6392&lt;&gt;"",VLOOKUP($I6392,'Valid Values - Search'!$R$4:$T$4719,3,FALSE),"")</f>
        <v/>
      </c>
      <c r="AB6392" s="37" t="str">
        <f>IF($I6392&lt;&gt;"",VLOOKUP($I6392,'Valid Values - Search'!$R$4:$S$4719,2,FALSE),"")</f>
        <v/>
      </c>
      <c r="AC6392" s="38" t="str">
        <f t="shared" si="99"/>
        <v/>
      </c>
      <c r="AD6392" s="38"/>
    </row>
    <row r="6393" spans="1:30">
      <c r="A6393" s="46"/>
      <c r="B6393" s="47"/>
      <c r="C6393" s="49"/>
      <c r="D6393" s="41"/>
      <c r="E6393" s="41"/>
      <c r="F6393" s="41"/>
      <c r="G6393" s="50" t="str">
        <f>IF(A6393&lt;&gt;"",CONCATENATE(A6393,":",YEAR(B6393),IF(MONTH(B6393)&gt;9,MONTH(B6393),CONCATENATE(0,MONTH(B6393))),IF(DAY(B6393)&gt;9,DAY(B6393),CONCATENATE(0,DAY(B6393))),IF(HOUR(C6393)&gt;9,HOUR(C6393),CONCATENATE(0,HOUR(C6393))),IF(MINUTE(C6393)&gt;9,MINUTE(C6393),CONCATENATE(0,MINUTE(C6393))),":",VLOOKUP(F6393,'Valid Values - Results'!$D$4:$F$12,3,FALSE)),"")</f>
        <v/>
      </c>
      <c r="H6393" s="41"/>
      <c r="I6393" s="41"/>
      <c r="J6393" s="41"/>
      <c r="K6393" s="41"/>
      <c r="L6393" s="41"/>
      <c r="M6393" s="92"/>
      <c r="N6393" s="41"/>
      <c r="O6393" s="41"/>
      <c r="P6393" s="41"/>
      <c r="Q6393" s="41"/>
      <c r="R6393" s="41"/>
      <c r="S6393" s="41"/>
      <c r="T6393" s="41"/>
      <c r="U6393" s="47"/>
      <c r="V6393" s="49"/>
      <c r="W6393" s="41"/>
      <c r="X6393" s="41"/>
      <c r="Y6393" s="41"/>
      <c r="AA6393" s="37" t="str">
        <f>IF($I6393&lt;&gt;"",VLOOKUP($I6393,'Valid Values - Search'!$R$4:$T$4719,3,FALSE),"")</f>
        <v/>
      </c>
      <c r="AB6393" s="37" t="str">
        <f>IF($I6393&lt;&gt;"",VLOOKUP($I6393,'Valid Values - Search'!$R$4:$S$4719,2,FALSE),"")</f>
        <v/>
      </c>
      <c r="AC6393" s="38" t="str">
        <f t="shared" si="99"/>
        <v/>
      </c>
      <c r="AD6393" s="38"/>
    </row>
    <row r="6394" spans="1:30">
      <c r="A6394" s="46"/>
      <c r="B6394" s="47"/>
      <c r="C6394" s="49"/>
      <c r="D6394" s="41"/>
      <c r="E6394" s="41"/>
      <c r="F6394" s="41"/>
      <c r="G6394" s="50" t="str">
        <f>IF(A6394&lt;&gt;"",CONCATENATE(A6394,":",YEAR(B6394),IF(MONTH(B6394)&gt;9,MONTH(B6394),CONCATENATE(0,MONTH(B6394))),IF(DAY(B6394)&gt;9,DAY(B6394),CONCATENATE(0,DAY(B6394))),IF(HOUR(C6394)&gt;9,HOUR(C6394),CONCATENATE(0,HOUR(C6394))),IF(MINUTE(C6394)&gt;9,MINUTE(C6394),CONCATENATE(0,MINUTE(C6394))),":",VLOOKUP(F6394,'Valid Values - Results'!$D$4:$F$12,3,FALSE)),"")</f>
        <v/>
      </c>
      <c r="H6394" s="41"/>
      <c r="I6394" s="41"/>
      <c r="J6394" s="41"/>
      <c r="K6394" s="41"/>
      <c r="L6394" s="41"/>
      <c r="M6394" s="92"/>
      <c r="N6394" s="41"/>
      <c r="O6394" s="41"/>
      <c r="P6394" s="41"/>
      <c r="Q6394" s="41"/>
      <c r="R6394" s="41"/>
      <c r="S6394" s="41"/>
      <c r="T6394" s="41"/>
      <c r="U6394" s="47"/>
      <c r="V6394" s="49"/>
      <c r="W6394" s="41"/>
      <c r="X6394" s="41"/>
      <c r="Y6394" s="41"/>
      <c r="AA6394" s="37" t="str">
        <f>IF($I6394&lt;&gt;"",VLOOKUP($I6394,'Valid Values - Search'!$R$4:$T$4719,3,FALSE),"")</f>
        <v/>
      </c>
      <c r="AB6394" s="37" t="str">
        <f>IF($I6394&lt;&gt;"",VLOOKUP($I6394,'Valid Values - Search'!$R$4:$S$4719,2,FALSE),"")</f>
        <v/>
      </c>
      <c r="AC6394" s="38" t="str">
        <f t="shared" si="99"/>
        <v/>
      </c>
      <c r="AD6394" s="38"/>
    </row>
    <row r="6395" spans="1:30">
      <c r="A6395" s="46"/>
      <c r="B6395" s="47"/>
      <c r="C6395" s="49"/>
      <c r="D6395" s="41"/>
      <c r="E6395" s="41"/>
      <c r="F6395" s="41"/>
      <c r="G6395" s="50" t="str">
        <f>IF(A6395&lt;&gt;"",CONCATENATE(A6395,":",YEAR(B6395),IF(MONTH(B6395)&gt;9,MONTH(B6395),CONCATENATE(0,MONTH(B6395))),IF(DAY(B6395)&gt;9,DAY(B6395),CONCATENATE(0,DAY(B6395))),IF(HOUR(C6395)&gt;9,HOUR(C6395),CONCATENATE(0,HOUR(C6395))),IF(MINUTE(C6395)&gt;9,MINUTE(C6395),CONCATENATE(0,MINUTE(C6395))),":",VLOOKUP(F6395,'Valid Values - Results'!$D$4:$F$12,3,FALSE)),"")</f>
        <v/>
      </c>
      <c r="H6395" s="41"/>
      <c r="I6395" s="41"/>
      <c r="J6395" s="41"/>
      <c r="K6395" s="41"/>
      <c r="L6395" s="41"/>
      <c r="M6395" s="92"/>
      <c r="N6395" s="41"/>
      <c r="O6395" s="41"/>
      <c r="P6395" s="41"/>
      <c r="Q6395" s="41"/>
      <c r="R6395" s="41"/>
      <c r="S6395" s="41"/>
      <c r="T6395" s="41"/>
      <c r="U6395" s="47"/>
      <c r="V6395" s="49"/>
      <c r="W6395" s="41"/>
      <c r="X6395" s="41"/>
      <c r="Y6395" s="41"/>
      <c r="AA6395" s="37" t="str">
        <f>IF($I6395&lt;&gt;"",VLOOKUP($I6395,'Valid Values - Search'!$R$4:$T$4719,3,FALSE),"")</f>
        <v/>
      </c>
      <c r="AB6395" s="37" t="str">
        <f>IF($I6395&lt;&gt;"",VLOOKUP($I6395,'Valid Values - Search'!$R$4:$S$4719,2,FALSE),"")</f>
        <v/>
      </c>
      <c r="AC6395" s="38" t="str">
        <f t="shared" si="99"/>
        <v/>
      </c>
      <c r="AD6395" s="38"/>
    </row>
    <row r="6396" spans="1:30">
      <c r="A6396" s="46"/>
      <c r="B6396" s="47"/>
      <c r="C6396" s="49"/>
      <c r="D6396" s="41"/>
      <c r="E6396" s="41"/>
      <c r="F6396" s="41"/>
      <c r="G6396" s="50" t="str">
        <f>IF(A6396&lt;&gt;"",CONCATENATE(A6396,":",YEAR(B6396),IF(MONTH(B6396)&gt;9,MONTH(B6396),CONCATENATE(0,MONTH(B6396))),IF(DAY(B6396)&gt;9,DAY(B6396),CONCATENATE(0,DAY(B6396))),IF(HOUR(C6396)&gt;9,HOUR(C6396),CONCATENATE(0,HOUR(C6396))),IF(MINUTE(C6396)&gt;9,MINUTE(C6396),CONCATENATE(0,MINUTE(C6396))),":",VLOOKUP(F6396,'Valid Values - Results'!$D$4:$F$12,3,FALSE)),"")</f>
        <v/>
      </c>
      <c r="H6396" s="41"/>
      <c r="I6396" s="41"/>
      <c r="J6396" s="41"/>
      <c r="K6396" s="41"/>
      <c r="L6396" s="41"/>
      <c r="M6396" s="92"/>
      <c r="N6396" s="41"/>
      <c r="O6396" s="41"/>
      <c r="P6396" s="41"/>
      <c r="Q6396" s="41"/>
      <c r="R6396" s="41"/>
      <c r="S6396" s="41"/>
      <c r="T6396" s="41"/>
      <c r="U6396" s="47"/>
      <c r="V6396" s="49"/>
      <c r="W6396" s="41"/>
      <c r="X6396" s="41"/>
      <c r="Y6396" s="41"/>
      <c r="AA6396" s="37" t="str">
        <f>IF($I6396&lt;&gt;"",VLOOKUP($I6396,'Valid Values - Search'!$R$4:$T$4719,3,FALSE),"")</f>
        <v/>
      </c>
      <c r="AB6396" s="37" t="str">
        <f>IF($I6396&lt;&gt;"",VLOOKUP($I6396,'Valid Values - Search'!$R$4:$S$4719,2,FALSE),"")</f>
        <v/>
      </c>
      <c r="AC6396" s="38" t="str">
        <f t="shared" si="99"/>
        <v/>
      </c>
      <c r="AD6396" s="38"/>
    </row>
    <row r="6397" spans="1:30">
      <c r="A6397" s="46"/>
      <c r="B6397" s="47"/>
      <c r="C6397" s="49"/>
      <c r="D6397" s="41"/>
      <c r="E6397" s="41"/>
      <c r="F6397" s="41"/>
      <c r="G6397" s="50" t="str">
        <f>IF(A6397&lt;&gt;"",CONCATENATE(A6397,":",YEAR(B6397),IF(MONTH(B6397)&gt;9,MONTH(B6397),CONCATENATE(0,MONTH(B6397))),IF(DAY(B6397)&gt;9,DAY(B6397),CONCATENATE(0,DAY(B6397))),IF(HOUR(C6397)&gt;9,HOUR(C6397),CONCATENATE(0,HOUR(C6397))),IF(MINUTE(C6397)&gt;9,MINUTE(C6397),CONCATENATE(0,MINUTE(C6397))),":",VLOOKUP(F6397,'Valid Values - Results'!$D$4:$F$12,3,FALSE)),"")</f>
        <v/>
      </c>
      <c r="H6397" s="41"/>
      <c r="I6397" s="41"/>
      <c r="J6397" s="41"/>
      <c r="K6397" s="41"/>
      <c r="L6397" s="41"/>
      <c r="M6397" s="92"/>
      <c r="N6397" s="41"/>
      <c r="O6397" s="41"/>
      <c r="P6397" s="41"/>
      <c r="Q6397" s="41"/>
      <c r="R6397" s="41"/>
      <c r="S6397" s="41"/>
      <c r="T6397" s="41"/>
      <c r="U6397" s="47"/>
      <c r="V6397" s="49"/>
      <c r="W6397" s="41"/>
      <c r="X6397" s="41"/>
      <c r="Y6397" s="41"/>
      <c r="AA6397" s="37" t="str">
        <f>IF($I6397&lt;&gt;"",VLOOKUP($I6397,'Valid Values - Search'!$R$4:$T$4719,3,FALSE),"")</f>
        <v/>
      </c>
      <c r="AB6397" s="37" t="str">
        <f>IF($I6397&lt;&gt;"",VLOOKUP($I6397,'Valid Values - Search'!$R$4:$S$4719,2,FALSE),"")</f>
        <v/>
      </c>
      <c r="AC6397" s="38" t="str">
        <f t="shared" si="99"/>
        <v/>
      </c>
      <c r="AD6397" s="38"/>
    </row>
    <row r="6398" spans="1:30">
      <c r="A6398" s="46"/>
      <c r="B6398" s="47"/>
      <c r="C6398" s="49"/>
      <c r="D6398" s="41"/>
      <c r="E6398" s="41"/>
      <c r="F6398" s="41"/>
      <c r="G6398" s="50" t="str">
        <f>IF(A6398&lt;&gt;"",CONCATENATE(A6398,":",YEAR(B6398),IF(MONTH(B6398)&gt;9,MONTH(B6398),CONCATENATE(0,MONTH(B6398))),IF(DAY(B6398)&gt;9,DAY(B6398),CONCATENATE(0,DAY(B6398))),IF(HOUR(C6398)&gt;9,HOUR(C6398),CONCATENATE(0,HOUR(C6398))),IF(MINUTE(C6398)&gt;9,MINUTE(C6398),CONCATENATE(0,MINUTE(C6398))),":",VLOOKUP(F6398,'Valid Values - Results'!$D$4:$F$12,3,FALSE)),"")</f>
        <v/>
      </c>
      <c r="H6398" s="41"/>
      <c r="I6398" s="41"/>
      <c r="J6398" s="41"/>
      <c r="K6398" s="41"/>
      <c r="L6398" s="41"/>
      <c r="M6398" s="92"/>
      <c r="N6398" s="41"/>
      <c r="O6398" s="41"/>
      <c r="P6398" s="41"/>
      <c r="Q6398" s="41"/>
      <c r="R6398" s="41"/>
      <c r="S6398" s="41"/>
      <c r="T6398" s="41"/>
      <c r="U6398" s="47"/>
      <c r="V6398" s="49"/>
      <c r="W6398" s="41"/>
      <c r="X6398" s="41"/>
      <c r="Y6398" s="41"/>
      <c r="AA6398" s="37" t="str">
        <f>IF($I6398&lt;&gt;"",VLOOKUP($I6398,'Valid Values - Search'!$R$4:$T$4719,3,FALSE),"")</f>
        <v/>
      </c>
      <c r="AB6398" s="37" t="str">
        <f>IF($I6398&lt;&gt;"",VLOOKUP($I6398,'Valid Values - Search'!$R$4:$S$4719,2,FALSE),"")</f>
        <v/>
      </c>
      <c r="AC6398" s="38" t="str">
        <f t="shared" si="99"/>
        <v/>
      </c>
      <c r="AD6398" s="38"/>
    </row>
    <row r="6399" spans="1:30">
      <c r="A6399" s="46"/>
      <c r="B6399" s="47"/>
      <c r="C6399" s="49"/>
      <c r="D6399" s="41"/>
      <c r="E6399" s="41"/>
      <c r="F6399" s="41"/>
      <c r="G6399" s="50" t="str">
        <f>IF(A6399&lt;&gt;"",CONCATENATE(A6399,":",YEAR(B6399),IF(MONTH(B6399)&gt;9,MONTH(B6399),CONCATENATE(0,MONTH(B6399))),IF(DAY(B6399)&gt;9,DAY(B6399),CONCATENATE(0,DAY(B6399))),IF(HOUR(C6399)&gt;9,HOUR(C6399),CONCATENATE(0,HOUR(C6399))),IF(MINUTE(C6399)&gt;9,MINUTE(C6399),CONCATENATE(0,MINUTE(C6399))),":",VLOOKUP(F6399,'Valid Values - Results'!$D$4:$F$12,3,FALSE)),"")</f>
        <v/>
      </c>
      <c r="H6399" s="41"/>
      <c r="I6399" s="41"/>
      <c r="J6399" s="41"/>
      <c r="K6399" s="41"/>
      <c r="L6399" s="41"/>
      <c r="M6399" s="92"/>
      <c r="N6399" s="41"/>
      <c r="O6399" s="41"/>
      <c r="P6399" s="41"/>
      <c r="Q6399" s="41"/>
      <c r="R6399" s="41"/>
      <c r="S6399" s="41"/>
      <c r="T6399" s="41"/>
      <c r="U6399" s="47"/>
      <c r="V6399" s="49"/>
      <c r="W6399" s="41"/>
      <c r="X6399" s="41"/>
      <c r="Y6399" s="41"/>
      <c r="AA6399" s="37" t="str">
        <f>IF($I6399&lt;&gt;"",VLOOKUP($I6399,'Valid Values - Search'!$R$4:$T$4719,3,FALSE),"")</f>
        <v/>
      </c>
      <c r="AB6399" s="37" t="str">
        <f>IF($I6399&lt;&gt;"",VLOOKUP($I6399,'Valid Values - Search'!$R$4:$S$4719,2,FALSE),"")</f>
        <v/>
      </c>
      <c r="AC6399" s="38" t="str">
        <f t="shared" si="99"/>
        <v/>
      </c>
      <c r="AD6399" s="38"/>
    </row>
    <row r="6400" spans="1:30">
      <c r="A6400" s="46"/>
      <c r="B6400" s="47"/>
      <c r="C6400" s="49"/>
      <c r="D6400" s="41"/>
      <c r="E6400" s="41"/>
      <c r="F6400" s="41"/>
      <c r="G6400" s="50" t="str">
        <f>IF(A6400&lt;&gt;"",CONCATENATE(A6400,":",YEAR(B6400),IF(MONTH(B6400)&gt;9,MONTH(B6400),CONCATENATE(0,MONTH(B6400))),IF(DAY(B6400)&gt;9,DAY(B6400),CONCATENATE(0,DAY(B6400))),IF(HOUR(C6400)&gt;9,HOUR(C6400),CONCATENATE(0,HOUR(C6400))),IF(MINUTE(C6400)&gt;9,MINUTE(C6400),CONCATENATE(0,MINUTE(C6400))),":",VLOOKUP(F6400,'Valid Values - Results'!$D$4:$F$12,3,FALSE)),"")</f>
        <v/>
      </c>
      <c r="H6400" s="41"/>
      <c r="I6400" s="41"/>
      <c r="J6400" s="41"/>
      <c r="K6400" s="41"/>
      <c r="L6400" s="41"/>
      <c r="M6400" s="92"/>
      <c r="N6400" s="41"/>
      <c r="O6400" s="41"/>
      <c r="P6400" s="41"/>
      <c r="Q6400" s="41"/>
      <c r="R6400" s="41"/>
      <c r="S6400" s="41"/>
      <c r="T6400" s="41"/>
      <c r="U6400" s="47"/>
      <c r="V6400" s="49"/>
      <c r="W6400" s="41"/>
      <c r="X6400" s="41"/>
      <c r="Y6400" s="41"/>
      <c r="AA6400" s="37" t="str">
        <f>IF($I6400&lt;&gt;"",VLOOKUP($I6400,'Valid Values - Search'!$R$4:$T$4719,3,FALSE),"")</f>
        <v/>
      </c>
      <c r="AB6400" s="37" t="str">
        <f>IF($I6400&lt;&gt;"",VLOOKUP($I6400,'Valid Values - Search'!$R$4:$S$4719,2,FALSE),"")</f>
        <v/>
      </c>
      <c r="AC6400" s="38" t="str">
        <f t="shared" si="99"/>
        <v/>
      </c>
      <c r="AD6400" s="38"/>
    </row>
    <row r="6401" spans="1:30">
      <c r="A6401" s="46"/>
      <c r="B6401" s="47"/>
      <c r="C6401" s="49"/>
      <c r="D6401" s="41"/>
      <c r="E6401" s="41"/>
      <c r="F6401" s="41"/>
      <c r="G6401" s="50" t="str">
        <f>IF(A6401&lt;&gt;"",CONCATENATE(A6401,":",YEAR(B6401),IF(MONTH(B6401)&gt;9,MONTH(B6401),CONCATENATE(0,MONTH(B6401))),IF(DAY(B6401)&gt;9,DAY(B6401),CONCATENATE(0,DAY(B6401))),IF(HOUR(C6401)&gt;9,HOUR(C6401),CONCATENATE(0,HOUR(C6401))),IF(MINUTE(C6401)&gt;9,MINUTE(C6401),CONCATENATE(0,MINUTE(C6401))),":",VLOOKUP(F6401,'Valid Values - Results'!$D$4:$F$12,3,FALSE)),"")</f>
        <v/>
      </c>
      <c r="H6401" s="41"/>
      <c r="I6401" s="41"/>
      <c r="J6401" s="41"/>
      <c r="K6401" s="41"/>
      <c r="L6401" s="41"/>
      <c r="M6401" s="92"/>
      <c r="N6401" s="41"/>
      <c r="O6401" s="41"/>
      <c r="P6401" s="41"/>
      <c r="Q6401" s="41"/>
      <c r="R6401" s="41"/>
      <c r="S6401" s="41"/>
      <c r="T6401" s="41"/>
      <c r="U6401" s="47"/>
      <c r="V6401" s="49"/>
      <c r="W6401" s="41"/>
      <c r="X6401" s="41"/>
      <c r="Y6401" s="41"/>
      <c r="AA6401" s="37" t="str">
        <f>IF($I6401&lt;&gt;"",VLOOKUP($I6401,'Valid Values - Search'!$R$4:$T$4719,3,FALSE),"")</f>
        <v/>
      </c>
      <c r="AB6401" s="37" t="str">
        <f>IF($I6401&lt;&gt;"",VLOOKUP($I6401,'Valid Values - Search'!$R$4:$S$4719,2,FALSE),"")</f>
        <v/>
      </c>
      <c r="AC6401" s="38" t="str">
        <f t="shared" si="99"/>
        <v/>
      </c>
      <c r="AD6401" s="38"/>
    </row>
    <row r="6402" spans="1:30">
      <c r="A6402" s="46"/>
      <c r="B6402" s="47"/>
      <c r="C6402" s="49"/>
      <c r="D6402" s="41"/>
      <c r="E6402" s="41"/>
      <c r="F6402" s="41"/>
      <c r="G6402" s="50" t="str">
        <f>IF(A6402&lt;&gt;"",CONCATENATE(A6402,":",YEAR(B6402),IF(MONTH(B6402)&gt;9,MONTH(B6402),CONCATENATE(0,MONTH(B6402))),IF(DAY(B6402)&gt;9,DAY(B6402),CONCATENATE(0,DAY(B6402))),IF(HOUR(C6402)&gt;9,HOUR(C6402),CONCATENATE(0,HOUR(C6402))),IF(MINUTE(C6402)&gt;9,MINUTE(C6402),CONCATENATE(0,MINUTE(C6402))),":",VLOOKUP(F6402,'Valid Values - Results'!$D$4:$F$12,3,FALSE)),"")</f>
        <v/>
      </c>
      <c r="H6402" s="41"/>
      <c r="I6402" s="41"/>
      <c r="J6402" s="41"/>
      <c r="K6402" s="41"/>
      <c r="L6402" s="41"/>
      <c r="M6402" s="92"/>
      <c r="N6402" s="41"/>
      <c r="O6402" s="41"/>
      <c r="P6402" s="41"/>
      <c r="Q6402" s="41"/>
      <c r="R6402" s="41"/>
      <c r="S6402" s="41"/>
      <c r="T6402" s="41"/>
      <c r="U6402" s="47"/>
      <c r="V6402" s="49"/>
      <c r="W6402" s="41"/>
      <c r="X6402" s="41"/>
      <c r="Y6402" s="41"/>
      <c r="AA6402" s="37" t="str">
        <f>IF($I6402&lt;&gt;"",VLOOKUP($I6402,'Valid Values - Search'!$R$4:$T$4719,3,FALSE),"")</f>
        <v/>
      </c>
      <c r="AB6402" s="37" t="str">
        <f>IF($I6402&lt;&gt;"",VLOOKUP($I6402,'Valid Values - Search'!$R$4:$S$4719,2,FALSE),"")</f>
        <v/>
      </c>
      <c r="AC6402" s="38" t="str">
        <f t="shared" ref="AC6402:AC6465" si="100">IF($V6402&lt;&gt;"",$D6402,"")</f>
        <v/>
      </c>
      <c r="AD6402" s="38"/>
    </row>
    <row r="6403" spans="1:30">
      <c r="A6403" s="46"/>
      <c r="B6403" s="47"/>
      <c r="C6403" s="49"/>
      <c r="D6403" s="41"/>
      <c r="E6403" s="41"/>
      <c r="F6403" s="41"/>
      <c r="G6403" s="50" t="str">
        <f>IF(A6403&lt;&gt;"",CONCATENATE(A6403,":",YEAR(B6403),IF(MONTH(B6403)&gt;9,MONTH(B6403),CONCATENATE(0,MONTH(B6403))),IF(DAY(B6403)&gt;9,DAY(B6403),CONCATENATE(0,DAY(B6403))),IF(HOUR(C6403)&gt;9,HOUR(C6403),CONCATENATE(0,HOUR(C6403))),IF(MINUTE(C6403)&gt;9,MINUTE(C6403),CONCATENATE(0,MINUTE(C6403))),":",VLOOKUP(F6403,'Valid Values - Results'!$D$4:$F$12,3,FALSE)),"")</f>
        <v/>
      </c>
      <c r="H6403" s="41"/>
      <c r="I6403" s="41"/>
      <c r="J6403" s="41"/>
      <c r="K6403" s="41"/>
      <c r="L6403" s="41"/>
      <c r="M6403" s="92"/>
      <c r="N6403" s="41"/>
      <c r="O6403" s="41"/>
      <c r="P6403" s="41"/>
      <c r="Q6403" s="41"/>
      <c r="R6403" s="41"/>
      <c r="S6403" s="41"/>
      <c r="T6403" s="41"/>
      <c r="U6403" s="47"/>
      <c r="V6403" s="49"/>
      <c r="W6403" s="41"/>
      <c r="X6403" s="41"/>
      <c r="Y6403" s="41"/>
      <c r="AA6403" s="37" t="str">
        <f>IF($I6403&lt;&gt;"",VLOOKUP($I6403,'Valid Values - Search'!$R$4:$T$4719,3,FALSE),"")</f>
        <v/>
      </c>
      <c r="AB6403" s="37" t="str">
        <f>IF($I6403&lt;&gt;"",VLOOKUP($I6403,'Valid Values - Search'!$R$4:$S$4719,2,FALSE),"")</f>
        <v/>
      </c>
      <c r="AC6403" s="38" t="str">
        <f t="shared" si="100"/>
        <v/>
      </c>
      <c r="AD6403" s="38"/>
    </row>
    <row r="6404" spans="1:30">
      <c r="A6404" s="46"/>
      <c r="B6404" s="47"/>
      <c r="C6404" s="49"/>
      <c r="D6404" s="41"/>
      <c r="E6404" s="41"/>
      <c r="F6404" s="41"/>
      <c r="G6404" s="50" t="str">
        <f>IF(A6404&lt;&gt;"",CONCATENATE(A6404,":",YEAR(B6404),IF(MONTH(B6404)&gt;9,MONTH(B6404),CONCATENATE(0,MONTH(B6404))),IF(DAY(B6404)&gt;9,DAY(B6404),CONCATENATE(0,DAY(B6404))),IF(HOUR(C6404)&gt;9,HOUR(C6404),CONCATENATE(0,HOUR(C6404))),IF(MINUTE(C6404)&gt;9,MINUTE(C6404),CONCATENATE(0,MINUTE(C6404))),":",VLOOKUP(F6404,'Valid Values - Results'!$D$4:$F$12,3,FALSE)),"")</f>
        <v/>
      </c>
      <c r="H6404" s="41"/>
      <c r="I6404" s="41"/>
      <c r="J6404" s="41"/>
      <c r="K6404" s="41"/>
      <c r="L6404" s="41"/>
      <c r="M6404" s="92"/>
      <c r="N6404" s="41"/>
      <c r="O6404" s="41"/>
      <c r="P6404" s="41"/>
      <c r="Q6404" s="41"/>
      <c r="R6404" s="41"/>
      <c r="S6404" s="41"/>
      <c r="T6404" s="41"/>
      <c r="U6404" s="47"/>
      <c r="V6404" s="49"/>
      <c r="W6404" s="41"/>
      <c r="X6404" s="41"/>
      <c r="Y6404" s="41"/>
      <c r="AA6404" s="37" t="str">
        <f>IF($I6404&lt;&gt;"",VLOOKUP($I6404,'Valid Values - Search'!$R$4:$T$4719,3,FALSE),"")</f>
        <v/>
      </c>
      <c r="AB6404" s="37" t="str">
        <f>IF($I6404&lt;&gt;"",VLOOKUP($I6404,'Valid Values - Search'!$R$4:$S$4719,2,FALSE),"")</f>
        <v/>
      </c>
      <c r="AC6404" s="38" t="str">
        <f t="shared" si="100"/>
        <v/>
      </c>
      <c r="AD6404" s="38"/>
    </row>
    <row r="6405" spans="1:30">
      <c r="A6405" s="46"/>
      <c r="B6405" s="47"/>
      <c r="C6405" s="49"/>
      <c r="D6405" s="41"/>
      <c r="E6405" s="41"/>
      <c r="F6405" s="41"/>
      <c r="G6405" s="50" t="str">
        <f>IF(A6405&lt;&gt;"",CONCATENATE(A6405,":",YEAR(B6405),IF(MONTH(B6405)&gt;9,MONTH(B6405),CONCATENATE(0,MONTH(B6405))),IF(DAY(B6405)&gt;9,DAY(B6405),CONCATENATE(0,DAY(B6405))),IF(HOUR(C6405)&gt;9,HOUR(C6405),CONCATENATE(0,HOUR(C6405))),IF(MINUTE(C6405)&gt;9,MINUTE(C6405),CONCATENATE(0,MINUTE(C6405))),":",VLOOKUP(F6405,'Valid Values - Results'!$D$4:$F$12,3,FALSE)),"")</f>
        <v/>
      </c>
      <c r="H6405" s="41"/>
      <c r="I6405" s="41"/>
      <c r="J6405" s="41"/>
      <c r="K6405" s="41"/>
      <c r="L6405" s="41"/>
      <c r="M6405" s="92"/>
      <c r="N6405" s="41"/>
      <c r="O6405" s="41"/>
      <c r="P6405" s="41"/>
      <c r="Q6405" s="41"/>
      <c r="R6405" s="41"/>
      <c r="S6405" s="41"/>
      <c r="T6405" s="41"/>
      <c r="U6405" s="47"/>
      <c r="V6405" s="49"/>
      <c r="W6405" s="41"/>
      <c r="X6405" s="41"/>
      <c r="Y6405" s="41"/>
      <c r="AA6405" s="37" t="str">
        <f>IF($I6405&lt;&gt;"",VLOOKUP($I6405,'Valid Values - Search'!$R$4:$T$4719,3,FALSE),"")</f>
        <v/>
      </c>
      <c r="AB6405" s="37" t="str">
        <f>IF($I6405&lt;&gt;"",VLOOKUP($I6405,'Valid Values - Search'!$R$4:$S$4719,2,FALSE),"")</f>
        <v/>
      </c>
      <c r="AC6405" s="38" t="str">
        <f t="shared" si="100"/>
        <v/>
      </c>
      <c r="AD6405" s="38"/>
    </row>
    <row r="6406" spans="1:30">
      <c r="A6406" s="46"/>
      <c r="B6406" s="47"/>
      <c r="C6406" s="49"/>
      <c r="D6406" s="41"/>
      <c r="E6406" s="41"/>
      <c r="F6406" s="41"/>
      <c r="G6406" s="50" t="str">
        <f>IF(A6406&lt;&gt;"",CONCATENATE(A6406,":",YEAR(B6406),IF(MONTH(B6406)&gt;9,MONTH(B6406),CONCATENATE(0,MONTH(B6406))),IF(DAY(B6406)&gt;9,DAY(B6406),CONCATENATE(0,DAY(B6406))),IF(HOUR(C6406)&gt;9,HOUR(C6406),CONCATENATE(0,HOUR(C6406))),IF(MINUTE(C6406)&gt;9,MINUTE(C6406),CONCATENATE(0,MINUTE(C6406))),":",VLOOKUP(F6406,'Valid Values - Results'!$D$4:$F$12,3,FALSE)),"")</f>
        <v/>
      </c>
      <c r="H6406" s="41"/>
      <c r="I6406" s="41"/>
      <c r="J6406" s="41"/>
      <c r="K6406" s="41"/>
      <c r="L6406" s="41"/>
      <c r="M6406" s="92"/>
      <c r="N6406" s="41"/>
      <c r="O6406" s="41"/>
      <c r="P6406" s="41"/>
      <c r="Q6406" s="41"/>
      <c r="R6406" s="41"/>
      <c r="S6406" s="41"/>
      <c r="T6406" s="41"/>
      <c r="U6406" s="47"/>
      <c r="V6406" s="49"/>
      <c r="W6406" s="41"/>
      <c r="X6406" s="41"/>
      <c r="Y6406" s="41"/>
      <c r="AA6406" s="37" t="str">
        <f>IF($I6406&lt;&gt;"",VLOOKUP($I6406,'Valid Values - Search'!$R$4:$T$4719,3,FALSE),"")</f>
        <v/>
      </c>
      <c r="AB6406" s="37" t="str">
        <f>IF($I6406&lt;&gt;"",VLOOKUP($I6406,'Valid Values - Search'!$R$4:$S$4719,2,FALSE),"")</f>
        <v/>
      </c>
      <c r="AC6406" s="38" t="str">
        <f t="shared" si="100"/>
        <v/>
      </c>
      <c r="AD6406" s="38"/>
    </row>
    <row r="6407" spans="1:30">
      <c r="A6407" s="46"/>
      <c r="B6407" s="47"/>
      <c r="C6407" s="49"/>
      <c r="D6407" s="41"/>
      <c r="E6407" s="41"/>
      <c r="F6407" s="41"/>
      <c r="G6407" s="50" t="str">
        <f>IF(A6407&lt;&gt;"",CONCATENATE(A6407,":",YEAR(B6407),IF(MONTH(B6407)&gt;9,MONTH(B6407),CONCATENATE(0,MONTH(B6407))),IF(DAY(B6407)&gt;9,DAY(B6407),CONCATENATE(0,DAY(B6407))),IF(HOUR(C6407)&gt;9,HOUR(C6407),CONCATENATE(0,HOUR(C6407))),IF(MINUTE(C6407)&gt;9,MINUTE(C6407),CONCATENATE(0,MINUTE(C6407))),":",VLOOKUP(F6407,'Valid Values - Results'!$D$4:$F$12,3,FALSE)),"")</f>
        <v/>
      </c>
      <c r="H6407" s="41"/>
      <c r="I6407" s="41"/>
      <c r="J6407" s="41"/>
      <c r="K6407" s="41"/>
      <c r="L6407" s="41"/>
      <c r="M6407" s="92"/>
      <c r="N6407" s="41"/>
      <c r="O6407" s="41"/>
      <c r="P6407" s="41"/>
      <c r="Q6407" s="41"/>
      <c r="R6407" s="41"/>
      <c r="S6407" s="41"/>
      <c r="T6407" s="41"/>
      <c r="U6407" s="47"/>
      <c r="V6407" s="49"/>
      <c r="W6407" s="41"/>
      <c r="X6407" s="41"/>
      <c r="Y6407" s="41"/>
      <c r="AA6407" s="37" t="str">
        <f>IF($I6407&lt;&gt;"",VLOOKUP($I6407,'Valid Values - Search'!$R$4:$T$4719,3,FALSE),"")</f>
        <v/>
      </c>
      <c r="AB6407" s="37" t="str">
        <f>IF($I6407&lt;&gt;"",VLOOKUP($I6407,'Valid Values - Search'!$R$4:$S$4719,2,FALSE),"")</f>
        <v/>
      </c>
      <c r="AC6407" s="38" t="str">
        <f t="shared" si="100"/>
        <v/>
      </c>
      <c r="AD6407" s="38"/>
    </row>
    <row r="6408" spans="1:30">
      <c r="A6408" s="46"/>
      <c r="B6408" s="47"/>
      <c r="C6408" s="49"/>
      <c r="D6408" s="41"/>
      <c r="E6408" s="41"/>
      <c r="F6408" s="41"/>
      <c r="G6408" s="50" t="str">
        <f>IF(A6408&lt;&gt;"",CONCATENATE(A6408,":",YEAR(B6408),IF(MONTH(B6408)&gt;9,MONTH(B6408),CONCATENATE(0,MONTH(B6408))),IF(DAY(B6408)&gt;9,DAY(B6408),CONCATENATE(0,DAY(B6408))),IF(HOUR(C6408)&gt;9,HOUR(C6408),CONCATENATE(0,HOUR(C6408))),IF(MINUTE(C6408)&gt;9,MINUTE(C6408),CONCATENATE(0,MINUTE(C6408))),":",VLOOKUP(F6408,'Valid Values - Results'!$D$4:$F$12,3,FALSE)),"")</f>
        <v/>
      </c>
      <c r="H6408" s="41"/>
      <c r="I6408" s="41"/>
      <c r="J6408" s="41"/>
      <c r="K6408" s="41"/>
      <c r="L6408" s="41"/>
      <c r="M6408" s="92"/>
      <c r="N6408" s="41"/>
      <c r="O6408" s="41"/>
      <c r="P6408" s="41"/>
      <c r="Q6408" s="41"/>
      <c r="R6408" s="41"/>
      <c r="S6408" s="41"/>
      <c r="T6408" s="41"/>
      <c r="U6408" s="47"/>
      <c r="V6408" s="49"/>
      <c r="W6408" s="41"/>
      <c r="X6408" s="41"/>
      <c r="Y6408" s="41"/>
      <c r="AA6408" s="37" t="str">
        <f>IF($I6408&lt;&gt;"",VLOOKUP($I6408,'Valid Values - Search'!$R$4:$T$4719,3,FALSE),"")</f>
        <v/>
      </c>
      <c r="AB6408" s="37" t="str">
        <f>IF($I6408&lt;&gt;"",VLOOKUP($I6408,'Valid Values - Search'!$R$4:$S$4719,2,FALSE),"")</f>
        <v/>
      </c>
      <c r="AC6408" s="38" t="str">
        <f t="shared" si="100"/>
        <v/>
      </c>
      <c r="AD6408" s="38"/>
    </row>
    <row r="6409" spans="1:30">
      <c r="A6409" s="46"/>
      <c r="B6409" s="47"/>
      <c r="C6409" s="49"/>
      <c r="D6409" s="41"/>
      <c r="E6409" s="41"/>
      <c r="F6409" s="41"/>
      <c r="G6409" s="50" t="str">
        <f>IF(A6409&lt;&gt;"",CONCATENATE(A6409,":",YEAR(B6409),IF(MONTH(B6409)&gt;9,MONTH(B6409),CONCATENATE(0,MONTH(B6409))),IF(DAY(B6409)&gt;9,DAY(B6409),CONCATENATE(0,DAY(B6409))),IF(HOUR(C6409)&gt;9,HOUR(C6409),CONCATENATE(0,HOUR(C6409))),IF(MINUTE(C6409)&gt;9,MINUTE(C6409),CONCATENATE(0,MINUTE(C6409))),":",VLOOKUP(F6409,'Valid Values - Results'!$D$4:$F$12,3,FALSE)),"")</f>
        <v/>
      </c>
      <c r="H6409" s="41"/>
      <c r="I6409" s="41"/>
      <c r="J6409" s="41"/>
      <c r="K6409" s="41"/>
      <c r="L6409" s="41"/>
      <c r="M6409" s="92"/>
      <c r="N6409" s="41"/>
      <c r="O6409" s="41"/>
      <c r="P6409" s="41"/>
      <c r="Q6409" s="41"/>
      <c r="R6409" s="41"/>
      <c r="S6409" s="41"/>
      <c r="T6409" s="41"/>
      <c r="U6409" s="47"/>
      <c r="V6409" s="49"/>
      <c r="W6409" s="41"/>
      <c r="X6409" s="41"/>
      <c r="Y6409" s="41"/>
      <c r="AA6409" s="37" t="str">
        <f>IF($I6409&lt;&gt;"",VLOOKUP($I6409,'Valid Values - Search'!$R$4:$T$4719,3,FALSE),"")</f>
        <v/>
      </c>
      <c r="AB6409" s="37" t="str">
        <f>IF($I6409&lt;&gt;"",VLOOKUP($I6409,'Valid Values - Search'!$R$4:$S$4719,2,FALSE),"")</f>
        <v/>
      </c>
      <c r="AC6409" s="38" t="str">
        <f t="shared" si="100"/>
        <v/>
      </c>
      <c r="AD6409" s="38"/>
    </row>
    <row r="6410" spans="1:30">
      <c r="A6410" s="46"/>
      <c r="B6410" s="47"/>
      <c r="C6410" s="49"/>
      <c r="D6410" s="41"/>
      <c r="E6410" s="41"/>
      <c r="F6410" s="41"/>
      <c r="G6410" s="50" t="str">
        <f>IF(A6410&lt;&gt;"",CONCATENATE(A6410,":",YEAR(B6410),IF(MONTH(B6410)&gt;9,MONTH(B6410),CONCATENATE(0,MONTH(B6410))),IF(DAY(B6410)&gt;9,DAY(B6410),CONCATENATE(0,DAY(B6410))),IF(HOUR(C6410)&gt;9,HOUR(C6410),CONCATENATE(0,HOUR(C6410))),IF(MINUTE(C6410)&gt;9,MINUTE(C6410),CONCATENATE(0,MINUTE(C6410))),":",VLOOKUP(F6410,'Valid Values - Results'!$D$4:$F$12,3,FALSE)),"")</f>
        <v/>
      </c>
      <c r="H6410" s="41"/>
      <c r="I6410" s="41"/>
      <c r="J6410" s="41"/>
      <c r="K6410" s="41"/>
      <c r="L6410" s="41"/>
      <c r="M6410" s="92"/>
      <c r="N6410" s="41"/>
      <c r="O6410" s="41"/>
      <c r="P6410" s="41"/>
      <c r="Q6410" s="41"/>
      <c r="R6410" s="41"/>
      <c r="S6410" s="41"/>
      <c r="T6410" s="41"/>
      <c r="U6410" s="47"/>
      <c r="V6410" s="49"/>
      <c r="W6410" s="41"/>
      <c r="X6410" s="41"/>
      <c r="Y6410" s="41"/>
      <c r="AA6410" s="37" t="str">
        <f>IF($I6410&lt;&gt;"",VLOOKUP($I6410,'Valid Values - Search'!$R$4:$T$4719,3,FALSE),"")</f>
        <v/>
      </c>
      <c r="AB6410" s="37" t="str">
        <f>IF($I6410&lt;&gt;"",VLOOKUP($I6410,'Valid Values - Search'!$R$4:$S$4719,2,FALSE),"")</f>
        <v/>
      </c>
      <c r="AC6410" s="38" t="str">
        <f t="shared" si="100"/>
        <v/>
      </c>
      <c r="AD6410" s="38"/>
    </row>
    <row r="6411" spans="1:30">
      <c r="A6411" s="46"/>
      <c r="B6411" s="47"/>
      <c r="C6411" s="49"/>
      <c r="D6411" s="41"/>
      <c r="E6411" s="41"/>
      <c r="F6411" s="41"/>
      <c r="G6411" s="50" t="str">
        <f>IF(A6411&lt;&gt;"",CONCATENATE(A6411,":",YEAR(B6411),IF(MONTH(B6411)&gt;9,MONTH(B6411),CONCATENATE(0,MONTH(B6411))),IF(DAY(B6411)&gt;9,DAY(B6411),CONCATENATE(0,DAY(B6411))),IF(HOUR(C6411)&gt;9,HOUR(C6411),CONCATENATE(0,HOUR(C6411))),IF(MINUTE(C6411)&gt;9,MINUTE(C6411),CONCATENATE(0,MINUTE(C6411))),":",VLOOKUP(F6411,'Valid Values - Results'!$D$4:$F$12,3,FALSE)),"")</f>
        <v/>
      </c>
      <c r="H6411" s="41"/>
      <c r="I6411" s="41"/>
      <c r="J6411" s="41"/>
      <c r="K6411" s="41"/>
      <c r="L6411" s="41"/>
      <c r="M6411" s="92"/>
      <c r="N6411" s="41"/>
      <c r="O6411" s="41"/>
      <c r="P6411" s="41"/>
      <c r="Q6411" s="41"/>
      <c r="R6411" s="41"/>
      <c r="S6411" s="41"/>
      <c r="T6411" s="41"/>
      <c r="U6411" s="47"/>
      <c r="V6411" s="49"/>
      <c r="W6411" s="41"/>
      <c r="X6411" s="41"/>
      <c r="Y6411" s="41"/>
      <c r="AA6411" s="37" t="str">
        <f>IF($I6411&lt;&gt;"",VLOOKUP($I6411,'Valid Values - Search'!$R$4:$T$4719,3,FALSE),"")</f>
        <v/>
      </c>
      <c r="AB6411" s="37" t="str">
        <f>IF($I6411&lt;&gt;"",VLOOKUP($I6411,'Valid Values - Search'!$R$4:$S$4719,2,FALSE),"")</f>
        <v/>
      </c>
      <c r="AC6411" s="38" t="str">
        <f t="shared" si="100"/>
        <v/>
      </c>
      <c r="AD6411" s="38"/>
    </row>
    <row r="6412" spans="1:30">
      <c r="A6412" s="46"/>
      <c r="B6412" s="47"/>
      <c r="C6412" s="49"/>
      <c r="D6412" s="41"/>
      <c r="E6412" s="41"/>
      <c r="F6412" s="41"/>
      <c r="G6412" s="50" t="str">
        <f>IF(A6412&lt;&gt;"",CONCATENATE(A6412,":",YEAR(B6412),IF(MONTH(B6412)&gt;9,MONTH(B6412),CONCATENATE(0,MONTH(B6412))),IF(DAY(B6412)&gt;9,DAY(B6412),CONCATENATE(0,DAY(B6412))),IF(HOUR(C6412)&gt;9,HOUR(C6412),CONCATENATE(0,HOUR(C6412))),IF(MINUTE(C6412)&gt;9,MINUTE(C6412),CONCATENATE(0,MINUTE(C6412))),":",VLOOKUP(F6412,'Valid Values - Results'!$D$4:$F$12,3,FALSE)),"")</f>
        <v/>
      </c>
      <c r="H6412" s="41"/>
      <c r="I6412" s="41"/>
      <c r="J6412" s="41"/>
      <c r="K6412" s="41"/>
      <c r="L6412" s="41"/>
      <c r="M6412" s="92"/>
      <c r="N6412" s="41"/>
      <c r="O6412" s="41"/>
      <c r="P6412" s="41"/>
      <c r="Q6412" s="41"/>
      <c r="R6412" s="41"/>
      <c r="S6412" s="41"/>
      <c r="T6412" s="41"/>
      <c r="U6412" s="47"/>
      <c r="V6412" s="49"/>
      <c r="W6412" s="41"/>
      <c r="X6412" s="41"/>
      <c r="Y6412" s="41"/>
      <c r="AA6412" s="37" t="str">
        <f>IF($I6412&lt;&gt;"",VLOOKUP($I6412,'Valid Values - Search'!$R$4:$T$4719,3,FALSE),"")</f>
        <v/>
      </c>
      <c r="AB6412" s="37" t="str">
        <f>IF($I6412&lt;&gt;"",VLOOKUP($I6412,'Valid Values - Search'!$R$4:$S$4719,2,FALSE),"")</f>
        <v/>
      </c>
      <c r="AC6412" s="38" t="str">
        <f t="shared" si="100"/>
        <v/>
      </c>
      <c r="AD6412" s="38"/>
    </row>
    <row r="6413" spans="1:30">
      <c r="A6413" s="46"/>
      <c r="B6413" s="47"/>
      <c r="C6413" s="49"/>
      <c r="D6413" s="41"/>
      <c r="E6413" s="41"/>
      <c r="F6413" s="41"/>
      <c r="G6413" s="50" t="str">
        <f>IF(A6413&lt;&gt;"",CONCATENATE(A6413,":",YEAR(B6413),IF(MONTH(B6413)&gt;9,MONTH(B6413),CONCATENATE(0,MONTH(B6413))),IF(DAY(B6413)&gt;9,DAY(B6413),CONCATENATE(0,DAY(B6413))),IF(HOUR(C6413)&gt;9,HOUR(C6413),CONCATENATE(0,HOUR(C6413))),IF(MINUTE(C6413)&gt;9,MINUTE(C6413),CONCATENATE(0,MINUTE(C6413))),":",VLOOKUP(F6413,'Valid Values - Results'!$D$4:$F$12,3,FALSE)),"")</f>
        <v/>
      </c>
      <c r="H6413" s="41"/>
      <c r="I6413" s="41"/>
      <c r="J6413" s="41"/>
      <c r="K6413" s="41"/>
      <c r="L6413" s="41"/>
      <c r="M6413" s="92"/>
      <c r="N6413" s="41"/>
      <c r="O6413" s="41"/>
      <c r="P6413" s="41"/>
      <c r="Q6413" s="41"/>
      <c r="R6413" s="41"/>
      <c r="S6413" s="41"/>
      <c r="T6413" s="41"/>
      <c r="U6413" s="47"/>
      <c r="V6413" s="49"/>
      <c r="W6413" s="41"/>
      <c r="X6413" s="41"/>
      <c r="Y6413" s="41"/>
      <c r="AA6413" s="37" t="str">
        <f>IF($I6413&lt;&gt;"",VLOOKUP($I6413,'Valid Values - Search'!$R$4:$T$4719,3,FALSE),"")</f>
        <v/>
      </c>
      <c r="AB6413" s="37" t="str">
        <f>IF($I6413&lt;&gt;"",VLOOKUP($I6413,'Valid Values - Search'!$R$4:$S$4719,2,FALSE),"")</f>
        <v/>
      </c>
      <c r="AC6413" s="38" t="str">
        <f t="shared" si="100"/>
        <v/>
      </c>
      <c r="AD6413" s="38"/>
    </row>
    <row r="6414" spans="1:30">
      <c r="A6414" s="46"/>
      <c r="B6414" s="47"/>
      <c r="C6414" s="49"/>
      <c r="D6414" s="41"/>
      <c r="E6414" s="41"/>
      <c r="F6414" s="41"/>
      <c r="G6414" s="50" t="str">
        <f>IF(A6414&lt;&gt;"",CONCATENATE(A6414,":",YEAR(B6414),IF(MONTH(B6414)&gt;9,MONTH(B6414),CONCATENATE(0,MONTH(B6414))),IF(DAY(B6414)&gt;9,DAY(B6414),CONCATENATE(0,DAY(B6414))),IF(HOUR(C6414)&gt;9,HOUR(C6414),CONCATENATE(0,HOUR(C6414))),IF(MINUTE(C6414)&gt;9,MINUTE(C6414),CONCATENATE(0,MINUTE(C6414))),":",VLOOKUP(F6414,'Valid Values - Results'!$D$4:$F$12,3,FALSE)),"")</f>
        <v/>
      </c>
      <c r="H6414" s="41"/>
      <c r="I6414" s="41"/>
      <c r="J6414" s="41"/>
      <c r="K6414" s="41"/>
      <c r="L6414" s="41"/>
      <c r="M6414" s="92"/>
      <c r="N6414" s="41"/>
      <c r="O6414" s="41"/>
      <c r="P6414" s="41"/>
      <c r="Q6414" s="41"/>
      <c r="R6414" s="41"/>
      <c r="S6414" s="41"/>
      <c r="T6414" s="41"/>
      <c r="U6414" s="47"/>
      <c r="V6414" s="49"/>
      <c r="W6414" s="41"/>
      <c r="X6414" s="41"/>
      <c r="Y6414" s="41"/>
      <c r="AA6414" s="37" t="str">
        <f>IF($I6414&lt;&gt;"",VLOOKUP($I6414,'Valid Values - Search'!$R$4:$T$4719,3,FALSE),"")</f>
        <v/>
      </c>
      <c r="AB6414" s="37" t="str">
        <f>IF($I6414&lt;&gt;"",VLOOKUP($I6414,'Valid Values - Search'!$R$4:$S$4719,2,FALSE),"")</f>
        <v/>
      </c>
      <c r="AC6414" s="38" t="str">
        <f t="shared" si="100"/>
        <v/>
      </c>
      <c r="AD6414" s="38"/>
    </row>
    <row r="6415" spans="1:30">
      <c r="A6415" s="46"/>
      <c r="B6415" s="47"/>
      <c r="C6415" s="49"/>
      <c r="D6415" s="41"/>
      <c r="E6415" s="41"/>
      <c r="F6415" s="41"/>
      <c r="G6415" s="50" t="str">
        <f>IF(A6415&lt;&gt;"",CONCATENATE(A6415,":",YEAR(B6415),IF(MONTH(B6415)&gt;9,MONTH(B6415),CONCATENATE(0,MONTH(B6415))),IF(DAY(B6415)&gt;9,DAY(B6415),CONCATENATE(0,DAY(B6415))),IF(HOUR(C6415)&gt;9,HOUR(C6415),CONCATENATE(0,HOUR(C6415))),IF(MINUTE(C6415)&gt;9,MINUTE(C6415),CONCATENATE(0,MINUTE(C6415))),":",VLOOKUP(F6415,'Valid Values - Results'!$D$4:$F$12,3,FALSE)),"")</f>
        <v/>
      </c>
      <c r="H6415" s="41"/>
      <c r="I6415" s="41"/>
      <c r="J6415" s="41"/>
      <c r="K6415" s="41"/>
      <c r="L6415" s="41"/>
      <c r="M6415" s="92"/>
      <c r="N6415" s="41"/>
      <c r="O6415" s="41"/>
      <c r="P6415" s="41"/>
      <c r="Q6415" s="41"/>
      <c r="R6415" s="41"/>
      <c r="S6415" s="41"/>
      <c r="T6415" s="41"/>
      <c r="U6415" s="47"/>
      <c r="V6415" s="49"/>
      <c r="W6415" s="41"/>
      <c r="X6415" s="41"/>
      <c r="Y6415" s="41"/>
      <c r="AA6415" s="37" t="str">
        <f>IF($I6415&lt;&gt;"",VLOOKUP($I6415,'Valid Values - Search'!$R$4:$T$4719,3,FALSE),"")</f>
        <v/>
      </c>
      <c r="AB6415" s="37" t="str">
        <f>IF($I6415&lt;&gt;"",VLOOKUP($I6415,'Valid Values - Search'!$R$4:$S$4719,2,FALSE),"")</f>
        <v/>
      </c>
      <c r="AC6415" s="38" t="str">
        <f t="shared" si="100"/>
        <v/>
      </c>
      <c r="AD6415" s="38"/>
    </row>
    <row r="6416" spans="1:30">
      <c r="A6416" s="46"/>
      <c r="B6416" s="47"/>
      <c r="C6416" s="49"/>
      <c r="D6416" s="41"/>
      <c r="E6416" s="41"/>
      <c r="F6416" s="41"/>
      <c r="G6416" s="50" t="str">
        <f>IF(A6416&lt;&gt;"",CONCATENATE(A6416,":",YEAR(B6416),IF(MONTH(B6416)&gt;9,MONTH(B6416),CONCATENATE(0,MONTH(B6416))),IF(DAY(B6416)&gt;9,DAY(B6416),CONCATENATE(0,DAY(B6416))),IF(HOUR(C6416)&gt;9,HOUR(C6416),CONCATENATE(0,HOUR(C6416))),IF(MINUTE(C6416)&gt;9,MINUTE(C6416),CONCATENATE(0,MINUTE(C6416))),":",VLOOKUP(F6416,'Valid Values - Results'!$D$4:$F$12,3,FALSE)),"")</f>
        <v/>
      </c>
      <c r="H6416" s="41"/>
      <c r="I6416" s="41"/>
      <c r="J6416" s="41"/>
      <c r="K6416" s="41"/>
      <c r="L6416" s="41"/>
      <c r="M6416" s="92"/>
      <c r="N6416" s="41"/>
      <c r="O6416" s="41"/>
      <c r="P6416" s="41"/>
      <c r="Q6416" s="41"/>
      <c r="R6416" s="41"/>
      <c r="S6416" s="41"/>
      <c r="T6416" s="41"/>
      <c r="U6416" s="47"/>
      <c r="V6416" s="49"/>
      <c r="W6416" s="41"/>
      <c r="X6416" s="41"/>
      <c r="Y6416" s="41"/>
      <c r="AA6416" s="37" t="str">
        <f>IF($I6416&lt;&gt;"",VLOOKUP($I6416,'Valid Values - Search'!$R$4:$T$4719,3,FALSE),"")</f>
        <v/>
      </c>
      <c r="AB6416" s="37" t="str">
        <f>IF($I6416&lt;&gt;"",VLOOKUP($I6416,'Valid Values - Search'!$R$4:$S$4719,2,FALSE),"")</f>
        <v/>
      </c>
      <c r="AC6416" s="38" t="str">
        <f t="shared" si="100"/>
        <v/>
      </c>
      <c r="AD6416" s="38"/>
    </row>
    <row r="6417" spans="1:30">
      <c r="A6417" s="46"/>
      <c r="B6417" s="47"/>
      <c r="C6417" s="49"/>
      <c r="D6417" s="41"/>
      <c r="E6417" s="41"/>
      <c r="F6417" s="41"/>
      <c r="G6417" s="50" t="str">
        <f>IF(A6417&lt;&gt;"",CONCATENATE(A6417,":",YEAR(B6417),IF(MONTH(B6417)&gt;9,MONTH(B6417),CONCATENATE(0,MONTH(B6417))),IF(DAY(B6417)&gt;9,DAY(B6417),CONCATENATE(0,DAY(B6417))),IF(HOUR(C6417)&gt;9,HOUR(C6417),CONCATENATE(0,HOUR(C6417))),IF(MINUTE(C6417)&gt;9,MINUTE(C6417),CONCATENATE(0,MINUTE(C6417))),":",VLOOKUP(F6417,'Valid Values - Results'!$D$4:$F$12,3,FALSE)),"")</f>
        <v/>
      </c>
      <c r="H6417" s="41"/>
      <c r="I6417" s="41"/>
      <c r="J6417" s="41"/>
      <c r="K6417" s="41"/>
      <c r="L6417" s="41"/>
      <c r="M6417" s="92"/>
      <c r="N6417" s="41"/>
      <c r="O6417" s="41"/>
      <c r="P6417" s="41"/>
      <c r="Q6417" s="41"/>
      <c r="R6417" s="41"/>
      <c r="S6417" s="41"/>
      <c r="T6417" s="41"/>
      <c r="U6417" s="47"/>
      <c r="V6417" s="49"/>
      <c r="W6417" s="41"/>
      <c r="X6417" s="41"/>
      <c r="Y6417" s="41"/>
      <c r="AA6417" s="37" t="str">
        <f>IF($I6417&lt;&gt;"",VLOOKUP($I6417,'Valid Values - Search'!$R$4:$T$4719,3,FALSE),"")</f>
        <v/>
      </c>
      <c r="AB6417" s="37" t="str">
        <f>IF($I6417&lt;&gt;"",VLOOKUP($I6417,'Valid Values - Search'!$R$4:$S$4719,2,FALSE),"")</f>
        <v/>
      </c>
      <c r="AC6417" s="38" t="str">
        <f t="shared" si="100"/>
        <v/>
      </c>
      <c r="AD6417" s="38"/>
    </row>
    <row r="6418" spans="1:30">
      <c r="A6418" s="46"/>
      <c r="B6418" s="47"/>
      <c r="C6418" s="49"/>
      <c r="D6418" s="41"/>
      <c r="E6418" s="41"/>
      <c r="F6418" s="41"/>
      <c r="G6418" s="50" t="str">
        <f>IF(A6418&lt;&gt;"",CONCATENATE(A6418,":",YEAR(B6418),IF(MONTH(B6418)&gt;9,MONTH(B6418),CONCATENATE(0,MONTH(B6418))),IF(DAY(B6418)&gt;9,DAY(B6418),CONCATENATE(0,DAY(B6418))),IF(HOUR(C6418)&gt;9,HOUR(C6418),CONCATENATE(0,HOUR(C6418))),IF(MINUTE(C6418)&gt;9,MINUTE(C6418),CONCATENATE(0,MINUTE(C6418))),":",VLOOKUP(F6418,'Valid Values - Results'!$D$4:$F$12,3,FALSE)),"")</f>
        <v/>
      </c>
      <c r="H6418" s="41"/>
      <c r="I6418" s="41"/>
      <c r="J6418" s="41"/>
      <c r="K6418" s="41"/>
      <c r="L6418" s="41"/>
      <c r="M6418" s="92"/>
      <c r="N6418" s="41"/>
      <c r="O6418" s="41"/>
      <c r="P6418" s="41"/>
      <c r="Q6418" s="41"/>
      <c r="R6418" s="41"/>
      <c r="S6418" s="41"/>
      <c r="T6418" s="41"/>
      <c r="U6418" s="47"/>
      <c r="V6418" s="49"/>
      <c r="W6418" s="41"/>
      <c r="X6418" s="41"/>
      <c r="Y6418" s="41"/>
      <c r="AA6418" s="37" t="str">
        <f>IF($I6418&lt;&gt;"",VLOOKUP($I6418,'Valid Values - Search'!$R$4:$T$4719,3,FALSE),"")</f>
        <v/>
      </c>
      <c r="AB6418" s="37" t="str">
        <f>IF($I6418&lt;&gt;"",VLOOKUP($I6418,'Valid Values - Search'!$R$4:$S$4719,2,FALSE),"")</f>
        <v/>
      </c>
      <c r="AC6418" s="38" t="str">
        <f t="shared" si="100"/>
        <v/>
      </c>
      <c r="AD6418" s="38"/>
    </row>
    <row r="6419" spans="1:30">
      <c r="A6419" s="46"/>
      <c r="B6419" s="47"/>
      <c r="C6419" s="49"/>
      <c r="D6419" s="41"/>
      <c r="E6419" s="41"/>
      <c r="F6419" s="41"/>
      <c r="G6419" s="50" t="str">
        <f>IF(A6419&lt;&gt;"",CONCATENATE(A6419,":",YEAR(B6419),IF(MONTH(B6419)&gt;9,MONTH(B6419),CONCATENATE(0,MONTH(B6419))),IF(DAY(B6419)&gt;9,DAY(B6419),CONCATENATE(0,DAY(B6419))),IF(HOUR(C6419)&gt;9,HOUR(C6419),CONCATENATE(0,HOUR(C6419))),IF(MINUTE(C6419)&gt;9,MINUTE(C6419),CONCATENATE(0,MINUTE(C6419))),":",VLOOKUP(F6419,'Valid Values - Results'!$D$4:$F$12,3,FALSE)),"")</f>
        <v/>
      </c>
      <c r="H6419" s="41"/>
      <c r="I6419" s="41"/>
      <c r="J6419" s="41"/>
      <c r="K6419" s="41"/>
      <c r="L6419" s="41"/>
      <c r="M6419" s="92"/>
      <c r="N6419" s="41"/>
      <c r="O6419" s="41"/>
      <c r="P6419" s="41"/>
      <c r="Q6419" s="41"/>
      <c r="R6419" s="41"/>
      <c r="S6419" s="41"/>
      <c r="T6419" s="41"/>
      <c r="U6419" s="47"/>
      <c r="V6419" s="49"/>
      <c r="W6419" s="41"/>
      <c r="X6419" s="41"/>
      <c r="Y6419" s="41"/>
      <c r="AA6419" s="37" t="str">
        <f>IF($I6419&lt;&gt;"",VLOOKUP($I6419,'Valid Values - Search'!$R$4:$T$4719,3,FALSE),"")</f>
        <v/>
      </c>
      <c r="AB6419" s="37" t="str">
        <f>IF($I6419&lt;&gt;"",VLOOKUP($I6419,'Valid Values - Search'!$R$4:$S$4719,2,FALSE),"")</f>
        <v/>
      </c>
      <c r="AC6419" s="38" t="str">
        <f t="shared" si="100"/>
        <v/>
      </c>
      <c r="AD6419" s="38"/>
    </row>
    <row r="6420" spans="1:30">
      <c r="A6420" s="46"/>
      <c r="B6420" s="47"/>
      <c r="C6420" s="49"/>
      <c r="D6420" s="41"/>
      <c r="E6420" s="41"/>
      <c r="F6420" s="41"/>
      <c r="G6420" s="50" t="str">
        <f>IF(A6420&lt;&gt;"",CONCATENATE(A6420,":",YEAR(B6420),IF(MONTH(B6420)&gt;9,MONTH(B6420),CONCATENATE(0,MONTH(B6420))),IF(DAY(B6420)&gt;9,DAY(B6420),CONCATENATE(0,DAY(B6420))),IF(HOUR(C6420)&gt;9,HOUR(C6420),CONCATENATE(0,HOUR(C6420))),IF(MINUTE(C6420)&gt;9,MINUTE(C6420),CONCATENATE(0,MINUTE(C6420))),":",VLOOKUP(F6420,'Valid Values - Results'!$D$4:$F$12,3,FALSE)),"")</f>
        <v/>
      </c>
      <c r="H6420" s="41"/>
      <c r="I6420" s="41"/>
      <c r="J6420" s="41"/>
      <c r="K6420" s="41"/>
      <c r="L6420" s="41"/>
      <c r="M6420" s="92"/>
      <c r="N6420" s="41"/>
      <c r="O6420" s="41"/>
      <c r="P6420" s="41"/>
      <c r="Q6420" s="41"/>
      <c r="R6420" s="41"/>
      <c r="S6420" s="41"/>
      <c r="T6420" s="41"/>
      <c r="U6420" s="47"/>
      <c r="V6420" s="49"/>
      <c r="W6420" s="41"/>
      <c r="X6420" s="41"/>
      <c r="Y6420" s="41"/>
      <c r="AA6420" s="37" t="str">
        <f>IF($I6420&lt;&gt;"",VLOOKUP($I6420,'Valid Values - Search'!$R$4:$T$4719,3,FALSE),"")</f>
        <v/>
      </c>
      <c r="AB6420" s="37" t="str">
        <f>IF($I6420&lt;&gt;"",VLOOKUP($I6420,'Valid Values - Search'!$R$4:$S$4719,2,FALSE),"")</f>
        <v/>
      </c>
      <c r="AC6420" s="38" t="str">
        <f t="shared" si="100"/>
        <v/>
      </c>
      <c r="AD6420" s="38"/>
    </row>
    <row r="6421" spans="1:30">
      <c r="A6421" s="46"/>
      <c r="B6421" s="47"/>
      <c r="C6421" s="49"/>
      <c r="D6421" s="41"/>
      <c r="E6421" s="41"/>
      <c r="F6421" s="41"/>
      <c r="G6421" s="50" t="str">
        <f>IF(A6421&lt;&gt;"",CONCATENATE(A6421,":",YEAR(B6421),IF(MONTH(B6421)&gt;9,MONTH(B6421),CONCATENATE(0,MONTH(B6421))),IF(DAY(B6421)&gt;9,DAY(B6421),CONCATENATE(0,DAY(B6421))),IF(HOUR(C6421)&gt;9,HOUR(C6421),CONCATENATE(0,HOUR(C6421))),IF(MINUTE(C6421)&gt;9,MINUTE(C6421),CONCATENATE(0,MINUTE(C6421))),":",VLOOKUP(F6421,'Valid Values - Results'!$D$4:$F$12,3,FALSE)),"")</f>
        <v/>
      </c>
      <c r="H6421" s="41"/>
      <c r="I6421" s="41"/>
      <c r="J6421" s="41"/>
      <c r="K6421" s="41"/>
      <c r="L6421" s="41"/>
      <c r="M6421" s="92"/>
      <c r="N6421" s="41"/>
      <c r="O6421" s="41"/>
      <c r="P6421" s="41"/>
      <c r="Q6421" s="41"/>
      <c r="R6421" s="41"/>
      <c r="S6421" s="41"/>
      <c r="T6421" s="41"/>
      <c r="U6421" s="47"/>
      <c r="V6421" s="49"/>
      <c r="W6421" s="41"/>
      <c r="X6421" s="41"/>
      <c r="Y6421" s="41"/>
      <c r="AA6421" s="37" t="str">
        <f>IF($I6421&lt;&gt;"",VLOOKUP($I6421,'Valid Values - Search'!$R$4:$T$4719,3,FALSE),"")</f>
        <v/>
      </c>
      <c r="AB6421" s="37" t="str">
        <f>IF($I6421&lt;&gt;"",VLOOKUP($I6421,'Valid Values - Search'!$R$4:$S$4719,2,FALSE),"")</f>
        <v/>
      </c>
      <c r="AC6421" s="38" t="str">
        <f t="shared" si="100"/>
        <v/>
      </c>
      <c r="AD6421" s="38"/>
    </row>
    <row r="6422" spans="1:30">
      <c r="A6422" s="46"/>
      <c r="B6422" s="47"/>
      <c r="C6422" s="49"/>
      <c r="D6422" s="41"/>
      <c r="E6422" s="41"/>
      <c r="F6422" s="41"/>
      <c r="G6422" s="50" t="str">
        <f>IF(A6422&lt;&gt;"",CONCATENATE(A6422,":",YEAR(B6422),IF(MONTH(B6422)&gt;9,MONTH(B6422),CONCATENATE(0,MONTH(B6422))),IF(DAY(B6422)&gt;9,DAY(B6422),CONCATENATE(0,DAY(B6422))),IF(HOUR(C6422)&gt;9,HOUR(C6422),CONCATENATE(0,HOUR(C6422))),IF(MINUTE(C6422)&gt;9,MINUTE(C6422),CONCATENATE(0,MINUTE(C6422))),":",VLOOKUP(F6422,'Valid Values - Results'!$D$4:$F$12,3,FALSE)),"")</f>
        <v/>
      </c>
      <c r="H6422" s="41"/>
      <c r="I6422" s="41"/>
      <c r="J6422" s="41"/>
      <c r="K6422" s="41"/>
      <c r="L6422" s="41"/>
      <c r="M6422" s="92"/>
      <c r="N6422" s="41"/>
      <c r="O6422" s="41"/>
      <c r="P6422" s="41"/>
      <c r="Q6422" s="41"/>
      <c r="R6422" s="41"/>
      <c r="S6422" s="41"/>
      <c r="T6422" s="41"/>
      <c r="U6422" s="47"/>
      <c r="V6422" s="49"/>
      <c r="W6422" s="41"/>
      <c r="X6422" s="41"/>
      <c r="Y6422" s="41"/>
      <c r="AA6422" s="37" t="str">
        <f>IF($I6422&lt;&gt;"",VLOOKUP($I6422,'Valid Values - Search'!$R$4:$T$4719,3,FALSE),"")</f>
        <v/>
      </c>
      <c r="AB6422" s="37" t="str">
        <f>IF($I6422&lt;&gt;"",VLOOKUP($I6422,'Valid Values - Search'!$R$4:$S$4719,2,FALSE),"")</f>
        <v/>
      </c>
      <c r="AC6422" s="38" t="str">
        <f t="shared" si="100"/>
        <v/>
      </c>
      <c r="AD6422" s="38"/>
    </row>
    <row r="6423" spans="1:30">
      <c r="A6423" s="46"/>
      <c r="B6423" s="47"/>
      <c r="C6423" s="49"/>
      <c r="D6423" s="41"/>
      <c r="E6423" s="41"/>
      <c r="F6423" s="41"/>
      <c r="G6423" s="50" t="str">
        <f>IF(A6423&lt;&gt;"",CONCATENATE(A6423,":",YEAR(B6423),IF(MONTH(B6423)&gt;9,MONTH(B6423),CONCATENATE(0,MONTH(B6423))),IF(DAY(B6423)&gt;9,DAY(B6423),CONCATENATE(0,DAY(B6423))),IF(HOUR(C6423)&gt;9,HOUR(C6423),CONCATENATE(0,HOUR(C6423))),IF(MINUTE(C6423)&gt;9,MINUTE(C6423),CONCATENATE(0,MINUTE(C6423))),":",VLOOKUP(F6423,'Valid Values - Results'!$D$4:$F$12,3,FALSE)),"")</f>
        <v/>
      </c>
      <c r="H6423" s="41"/>
      <c r="I6423" s="41"/>
      <c r="J6423" s="41"/>
      <c r="K6423" s="41"/>
      <c r="L6423" s="41"/>
      <c r="M6423" s="92"/>
      <c r="N6423" s="41"/>
      <c r="O6423" s="41"/>
      <c r="P6423" s="41"/>
      <c r="Q6423" s="41"/>
      <c r="R6423" s="41"/>
      <c r="S6423" s="41"/>
      <c r="T6423" s="41"/>
      <c r="U6423" s="47"/>
      <c r="V6423" s="49"/>
      <c r="W6423" s="41"/>
      <c r="X6423" s="41"/>
      <c r="Y6423" s="41"/>
      <c r="AA6423" s="37" t="str">
        <f>IF($I6423&lt;&gt;"",VLOOKUP($I6423,'Valid Values - Search'!$R$4:$T$4719,3,FALSE),"")</f>
        <v/>
      </c>
      <c r="AB6423" s="37" t="str">
        <f>IF($I6423&lt;&gt;"",VLOOKUP($I6423,'Valid Values - Search'!$R$4:$S$4719,2,FALSE),"")</f>
        <v/>
      </c>
      <c r="AC6423" s="38" t="str">
        <f t="shared" si="100"/>
        <v/>
      </c>
      <c r="AD6423" s="38"/>
    </row>
    <row r="6424" spans="1:30">
      <c r="A6424" s="46"/>
      <c r="B6424" s="47"/>
      <c r="C6424" s="49"/>
      <c r="D6424" s="41"/>
      <c r="E6424" s="41"/>
      <c r="F6424" s="41"/>
      <c r="G6424" s="50" t="str">
        <f>IF(A6424&lt;&gt;"",CONCATENATE(A6424,":",YEAR(B6424),IF(MONTH(B6424)&gt;9,MONTH(B6424),CONCATENATE(0,MONTH(B6424))),IF(DAY(B6424)&gt;9,DAY(B6424),CONCATENATE(0,DAY(B6424))),IF(HOUR(C6424)&gt;9,HOUR(C6424),CONCATENATE(0,HOUR(C6424))),IF(MINUTE(C6424)&gt;9,MINUTE(C6424),CONCATENATE(0,MINUTE(C6424))),":",VLOOKUP(F6424,'Valid Values - Results'!$D$4:$F$12,3,FALSE)),"")</f>
        <v/>
      </c>
      <c r="H6424" s="41"/>
      <c r="I6424" s="41"/>
      <c r="J6424" s="41"/>
      <c r="K6424" s="41"/>
      <c r="L6424" s="41"/>
      <c r="M6424" s="92"/>
      <c r="N6424" s="41"/>
      <c r="O6424" s="41"/>
      <c r="P6424" s="41"/>
      <c r="Q6424" s="41"/>
      <c r="R6424" s="41"/>
      <c r="S6424" s="41"/>
      <c r="T6424" s="41"/>
      <c r="U6424" s="47"/>
      <c r="V6424" s="49"/>
      <c r="W6424" s="41"/>
      <c r="X6424" s="41"/>
      <c r="Y6424" s="41"/>
      <c r="AA6424" s="37" t="str">
        <f>IF($I6424&lt;&gt;"",VLOOKUP($I6424,'Valid Values - Search'!$R$4:$T$4719,3,FALSE),"")</f>
        <v/>
      </c>
      <c r="AB6424" s="37" t="str">
        <f>IF($I6424&lt;&gt;"",VLOOKUP($I6424,'Valid Values - Search'!$R$4:$S$4719,2,FALSE),"")</f>
        <v/>
      </c>
      <c r="AC6424" s="38" t="str">
        <f t="shared" si="100"/>
        <v/>
      </c>
      <c r="AD6424" s="38"/>
    </row>
    <row r="6425" spans="1:30">
      <c r="A6425" s="46"/>
      <c r="B6425" s="47"/>
      <c r="C6425" s="49"/>
      <c r="D6425" s="41"/>
      <c r="E6425" s="41"/>
      <c r="F6425" s="41"/>
      <c r="G6425" s="50" t="str">
        <f>IF(A6425&lt;&gt;"",CONCATENATE(A6425,":",YEAR(B6425),IF(MONTH(B6425)&gt;9,MONTH(B6425),CONCATENATE(0,MONTH(B6425))),IF(DAY(B6425)&gt;9,DAY(B6425),CONCATENATE(0,DAY(B6425))),IF(HOUR(C6425)&gt;9,HOUR(C6425),CONCATENATE(0,HOUR(C6425))),IF(MINUTE(C6425)&gt;9,MINUTE(C6425),CONCATENATE(0,MINUTE(C6425))),":",VLOOKUP(F6425,'Valid Values - Results'!$D$4:$F$12,3,FALSE)),"")</f>
        <v/>
      </c>
      <c r="H6425" s="41"/>
      <c r="I6425" s="41"/>
      <c r="J6425" s="41"/>
      <c r="K6425" s="41"/>
      <c r="L6425" s="41"/>
      <c r="M6425" s="92"/>
      <c r="N6425" s="41"/>
      <c r="O6425" s="41"/>
      <c r="P6425" s="41"/>
      <c r="Q6425" s="41"/>
      <c r="R6425" s="41"/>
      <c r="S6425" s="41"/>
      <c r="T6425" s="41"/>
      <c r="U6425" s="47"/>
      <c r="V6425" s="49"/>
      <c r="W6425" s="41"/>
      <c r="X6425" s="41"/>
      <c r="Y6425" s="41"/>
      <c r="AA6425" s="37" t="str">
        <f>IF($I6425&lt;&gt;"",VLOOKUP($I6425,'Valid Values - Search'!$R$4:$T$4719,3,FALSE),"")</f>
        <v/>
      </c>
      <c r="AB6425" s="37" t="str">
        <f>IF($I6425&lt;&gt;"",VLOOKUP($I6425,'Valid Values - Search'!$R$4:$S$4719,2,FALSE),"")</f>
        <v/>
      </c>
      <c r="AC6425" s="38" t="str">
        <f t="shared" si="100"/>
        <v/>
      </c>
      <c r="AD6425" s="38"/>
    </row>
    <row r="6426" spans="1:30">
      <c r="A6426" s="46"/>
      <c r="B6426" s="47"/>
      <c r="C6426" s="49"/>
      <c r="D6426" s="41"/>
      <c r="E6426" s="41"/>
      <c r="F6426" s="41"/>
      <c r="G6426" s="50" t="str">
        <f>IF(A6426&lt;&gt;"",CONCATENATE(A6426,":",YEAR(B6426),IF(MONTH(B6426)&gt;9,MONTH(B6426),CONCATENATE(0,MONTH(B6426))),IF(DAY(B6426)&gt;9,DAY(B6426),CONCATENATE(0,DAY(B6426))),IF(HOUR(C6426)&gt;9,HOUR(C6426),CONCATENATE(0,HOUR(C6426))),IF(MINUTE(C6426)&gt;9,MINUTE(C6426),CONCATENATE(0,MINUTE(C6426))),":",VLOOKUP(F6426,'Valid Values - Results'!$D$4:$F$12,3,FALSE)),"")</f>
        <v/>
      </c>
      <c r="H6426" s="41"/>
      <c r="I6426" s="41"/>
      <c r="J6426" s="41"/>
      <c r="K6426" s="41"/>
      <c r="L6426" s="41"/>
      <c r="M6426" s="92"/>
      <c r="N6426" s="41"/>
      <c r="O6426" s="41"/>
      <c r="P6426" s="41"/>
      <c r="Q6426" s="41"/>
      <c r="R6426" s="41"/>
      <c r="S6426" s="41"/>
      <c r="T6426" s="41"/>
      <c r="U6426" s="47"/>
      <c r="V6426" s="49"/>
      <c r="W6426" s="41"/>
      <c r="X6426" s="41"/>
      <c r="Y6426" s="41"/>
      <c r="AA6426" s="37" t="str">
        <f>IF($I6426&lt;&gt;"",VLOOKUP($I6426,'Valid Values - Search'!$R$4:$T$4719,3,FALSE),"")</f>
        <v/>
      </c>
      <c r="AB6426" s="37" t="str">
        <f>IF($I6426&lt;&gt;"",VLOOKUP($I6426,'Valid Values - Search'!$R$4:$S$4719,2,FALSE),"")</f>
        <v/>
      </c>
      <c r="AC6426" s="38" t="str">
        <f t="shared" si="100"/>
        <v/>
      </c>
      <c r="AD6426" s="38"/>
    </row>
    <row r="6427" spans="1:30">
      <c r="A6427" s="46"/>
      <c r="B6427" s="47"/>
      <c r="C6427" s="49"/>
      <c r="D6427" s="41"/>
      <c r="E6427" s="41"/>
      <c r="F6427" s="41"/>
      <c r="G6427" s="50" t="str">
        <f>IF(A6427&lt;&gt;"",CONCATENATE(A6427,":",YEAR(B6427),IF(MONTH(B6427)&gt;9,MONTH(B6427),CONCATENATE(0,MONTH(B6427))),IF(DAY(B6427)&gt;9,DAY(B6427),CONCATENATE(0,DAY(B6427))),IF(HOUR(C6427)&gt;9,HOUR(C6427),CONCATENATE(0,HOUR(C6427))),IF(MINUTE(C6427)&gt;9,MINUTE(C6427),CONCATENATE(0,MINUTE(C6427))),":",VLOOKUP(F6427,'Valid Values - Results'!$D$4:$F$12,3,FALSE)),"")</f>
        <v/>
      </c>
      <c r="H6427" s="41"/>
      <c r="I6427" s="41"/>
      <c r="J6427" s="41"/>
      <c r="K6427" s="41"/>
      <c r="L6427" s="41"/>
      <c r="M6427" s="92"/>
      <c r="N6427" s="41"/>
      <c r="O6427" s="41"/>
      <c r="P6427" s="41"/>
      <c r="Q6427" s="41"/>
      <c r="R6427" s="41"/>
      <c r="S6427" s="41"/>
      <c r="T6427" s="41"/>
      <c r="U6427" s="47"/>
      <c r="V6427" s="49"/>
      <c r="W6427" s="41"/>
      <c r="X6427" s="41"/>
      <c r="Y6427" s="41"/>
      <c r="AA6427" s="37" t="str">
        <f>IF($I6427&lt;&gt;"",VLOOKUP($I6427,'Valid Values - Search'!$R$4:$T$4719,3,FALSE),"")</f>
        <v/>
      </c>
      <c r="AB6427" s="37" t="str">
        <f>IF($I6427&lt;&gt;"",VLOOKUP($I6427,'Valid Values - Search'!$R$4:$S$4719,2,FALSE),"")</f>
        <v/>
      </c>
      <c r="AC6427" s="38" t="str">
        <f t="shared" si="100"/>
        <v/>
      </c>
      <c r="AD6427" s="38"/>
    </row>
    <row r="6428" spans="1:30">
      <c r="A6428" s="46"/>
      <c r="B6428" s="47"/>
      <c r="C6428" s="49"/>
      <c r="D6428" s="41"/>
      <c r="E6428" s="41"/>
      <c r="F6428" s="41"/>
      <c r="G6428" s="50" t="str">
        <f>IF(A6428&lt;&gt;"",CONCATENATE(A6428,":",YEAR(B6428),IF(MONTH(B6428)&gt;9,MONTH(B6428),CONCATENATE(0,MONTH(B6428))),IF(DAY(B6428)&gt;9,DAY(B6428),CONCATENATE(0,DAY(B6428))),IF(HOUR(C6428)&gt;9,HOUR(C6428),CONCATENATE(0,HOUR(C6428))),IF(MINUTE(C6428)&gt;9,MINUTE(C6428),CONCATENATE(0,MINUTE(C6428))),":",VLOOKUP(F6428,'Valid Values - Results'!$D$4:$F$12,3,FALSE)),"")</f>
        <v/>
      </c>
      <c r="H6428" s="41"/>
      <c r="I6428" s="41"/>
      <c r="J6428" s="41"/>
      <c r="K6428" s="41"/>
      <c r="L6428" s="41"/>
      <c r="M6428" s="92"/>
      <c r="N6428" s="41"/>
      <c r="O6428" s="41"/>
      <c r="P6428" s="41"/>
      <c r="Q6428" s="41"/>
      <c r="R6428" s="41"/>
      <c r="S6428" s="41"/>
      <c r="T6428" s="41"/>
      <c r="U6428" s="47"/>
      <c r="V6428" s="49"/>
      <c r="W6428" s="41"/>
      <c r="X6428" s="41"/>
      <c r="Y6428" s="41"/>
      <c r="AA6428" s="37" t="str">
        <f>IF($I6428&lt;&gt;"",VLOOKUP($I6428,'Valid Values - Search'!$R$4:$T$4719,3,FALSE),"")</f>
        <v/>
      </c>
      <c r="AB6428" s="37" t="str">
        <f>IF($I6428&lt;&gt;"",VLOOKUP($I6428,'Valid Values - Search'!$R$4:$S$4719,2,FALSE),"")</f>
        <v/>
      </c>
      <c r="AC6428" s="38" t="str">
        <f t="shared" si="100"/>
        <v/>
      </c>
      <c r="AD6428" s="38"/>
    </row>
    <row r="6429" spans="1:30">
      <c r="A6429" s="46"/>
      <c r="B6429" s="47"/>
      <c r="C6429" s="49"/>
      <c r="D6429" s="41"/>
      <c r="E6429" s="41"/>
      <c r="F6429" s="41"/>
      <c r="G6429" s="50" t="str">
        <f>IF(A6429&lt;&gt;"",CONCATENATE(A6429,":",YEAR(B6429),IF(MONTH(B6429)&gt;9,MONTH(B6429),CONCATENATE(0,MONTH(B6429))),IF(DAY(B6429)&gt;9,DAY(B6429),CONCATENATE(0,DAY(B6429))),IF(HOUR(C6429)&gt;9,HOUR(C6429),CONCATENATE(0,HOUR(C6429))),IF(MINUTE(C6429)&gt;9,MINUTE(C6429),CONCATENATE(0,MINUTE(C6429))),":",VLOOKUP(F6429,'Valid Values - Results'!$D$4:$F$12,3,FALSE)),"")</f>
        <v/>
      </c>
      <c r="H6429" s="41"/>
      <c r="I6429" s="41"/>
      <c r="J6429" s="41"/>
      <c r="K6429" s="41"/>
      <c r="L6429" s="41"/>
      <c r="M6429" s="92"/>
      <c r="N6429" s="41"/>
      <c r="O6429" s="41"/>
      <c r="P6429" s="41"/>
      <c r="Q6429" s="41"/>
      <c r="R6429" s="41"/>
      <c r="S6429" s="41"/>
      <c r="T6429" s="41"/>
      <c r="U6429" s="47"/>
      <c r="V6429" s="49"/>
      <c r="W6429" s="41"/>
      <c r="X6429" s="41"/>
      <c r="Y6429" s="41"/>
      <c r="AA6429" s="37" t="str">
        <f>IF($I6429&lt;&gt;"",VLOOKUP($I6429,'Valid Values - Search'!$R$4:$T$4719,3,FALSE),"")</f>
        <v/>
      </c>
      <c r="AB6429" s="37" t="str">
        <f>IF($I6429&lt;&gt;"",VLOOKUP($I6429,'Valid Values - Search'!$R$4:$S$4719,2,FALSE),"")</f>
        <v/>
      </c>
      <c r="AC6429" s="38" t="str">
        <f t="shared" si="100"/>
        <v/>
      </c>
      <c r="AD6429" s="38"/>
    </row>
    <row r="6430" spans="1:30">
      <c r="A6430" s="46"/>
      <c r="B6430" s="47"/>
      <c r="C6430" s="49"/>
      <c r="D6430" s="41"/>
      <c r="E6430" s="41"/>
      <c r="F6430" s="41"/>
      <c r="G6430" s="50" t="str">
        <f>IF(A6430&lt;&gt;"",CONCATENATE(A6430,":",YEAR(B6430),IF(MONTH(B6430)&gt;9,MONTH(B6430),CONCATENATE(0,MONTH(B6430))),IF(DAY(B6430)&gt;9,DAY(B6430),CONCATENATE(0,DAY(B6430))),IF(HOUR(C6430)&gt;9,HOUR(C6430),CONCATENATE(0,HOUR(C6430))),IF(MINUTE(C6430)&gt;9,MINUTE(C6430),CONCATENATE(0,MINUTE(C6430))),":",VLOOKUP(F6430,'Valid Values - Results'!$D$4:$F$12,3,FALSE)),"")</f>
        <v/>
      </c>
      <c r="H6430" s="41"/>
      <c r="I6430" s="41"/>
      <c r="J6430" s="41"/>
      <c r="K6430" s="41"/>
      <c r="L6430" s="41"/>
      <c r="M6430" s="92"/>
      <c r="N6430" s="41"/>
      <c r="O6430" s="41"/>
      <c r="P6430" s="41"/>
      <c r="Q6430" s="41"/>
      <c r="R6430" s="41"/>
      <c r="S6430" s="41"/>
      <c r="T6430" s="41"/>
      <c r="U6430" s="47"/>
      <c r="V6430" s="49"/>
      <c r="W6430" s="41"/>
      <c r="X6430" s="41"/>
      <c r="Y6430" s="41"/>
      <c r="AA6430" s="37" t="str">
        <f>IF($I6430&lt;&gt;"",VLOOKUP($I6430,'Valid Values - Search'!$R$4:$T$4719,3,FALSE),"")</f>
        <v/>
      </c>
      <c r="AB6430" s="37" t="str">
        <f>IF($I6430&lt;&gt;"",VLOOKUP($I6430,'Valid Values - Search'!$R$4:$S$4719,2,FALSE),"")</f>
        <v/>
      </c>
      <c r="AC6430" s="38" t="str">
        <f t="shared" si="100"/>
        <v/>
      </c>
      <c r="AD6430" s="38"/>
    </row>
    <row r="6431" spans="1:30">
      <c r="A6431" s="46"/>
      <c r="B6431" s="47"/>
      <c r="C6431" s="49"/>
      <c r="D6431" s="41"/>
      <c r="E6431" s="41"/>
      <c r="F6431" s="41"/>
      <c r="G6431" s="50" t="str">
        <f>IF(A6431&lt;&gt;"",CONCATENATE(A6431,":",YEAR(B6431),IF(MONTH(B6431)&gt;9,MONTH(B6431),CONCATENATE(0,MONTH(B6431))),IF(DAY(B6431)&gt;9,DAY(B6431),CONCATENATE(0,DAY(B6431))),IF(HOUR(C6431)&gt;9,HOUR(C6431),CONCATENATE(0,HOUR(C6431))),IF(MINUTE(C6431)&gt;9,MINUTE(C6431),CONCATENATE(0,MINUTE(C6431))),":",VLOOKUP(F6431,'Valid Values - Results'!$D$4:$F$12,3,FALSE)),"")</f>
        <v/>
      </c>
      <c r="H6431" s="41"/>
      <c r="I6431" s="41"/>
      <c r="J6431" s="41"/>
      <c r="K6431" s="41"/>
      <c r="L6431" s="41"/>
      <c r="M6431" s="92"/>
      <c r="N6431" s="41"/>
      <c r="O6431" s="41"/>
      <c r="P6431" s="41"/>
      <c r="Q6431" s="41"/>
      <c r="R6431" s="41"/>
      <c r="S6431" s="41"/>
      <c r="T6431" s="41"/>
      <c r="U6431" s="47"/>
      <c r="V6431" s="49"/>
      <c r="W6431" s="41"/>
      <c r="X6431" s="41"/>
      <c r="Y6431" s="41"/>
      <c r="AA6431" s="37" t="str">
        <f>IF($I6431&lt;&gt;"",VLOOKUP($I6431,'Valid Values - Search'!$R$4:$T$4719,3,FALSE),"")</f>
        <v/>
      </c>
      <c r="AB6431" s="37" t="str">
        <f>IF($I6431&lt;&gt;"",VLOOKUP($I6431,'Valid Values - Search'!$R$4:$S$4719,2,FALSE),"")</f>
        <v/>
      </c>
      <c r="AC6431" s="38" t="str">
        <f t="shared" si="100"/>
        <v/>
      </c>
      <c r="AD6431" s="38"/>
    </row>
    <row r="6432" spans="1:30">
      <c r="A6432" s="46"/>
      <c r="B6432" s="47"/>
      <c r="C6432" s="49"/>
      <c r="D6432" s="41"/>
      <c r="E6432" s="41"/>
      <c r="F6432" s="41"/>
      <c r="G6432" s="50" t="str">
        <f>IF(A6432&lt;&gt;"",CONCATENATE(A6432,":",YEAR(B6432),IF(MONTH(B6432)&gt;9,MONTH(B6432),CONCATENATE(0,MONTH(B6432))),IF(DAY(B6432)&gt;9,DAY(B6432),CONCATENATE(0,DAY(B6432))),IF(HOUR(C6432)&gt;9,HOUR(C6432),CONCATENATE(0,HOUR(C6432))),IF(MINUTE(C6432)&gt;9,MINUTE(C6432),CONCATENATE(0,MINUTE(C6432))),":",VLOOKUP(F6432,'Valid Values - Results'!$D$4:$F$12,3,FALSE)),"")</f>
        <v/>
      </c>
      <c r="H6432" s="41"/>
      <c r="I6432" s="41"/>
      <c r="J6432" s="41"/>
      <c r="K6432" s="41"/>
      <c r="L6432" s="41"/>
      <c r="M6432" s="92"/>
      <c r="N6432" s="41"/>
      <c r="O6432" s="41"/>
      <c r="P6432" s="41"/>
      <c r="Q6432" s="41"/>
      <c r="R6432" s="41"/>
      <c r="S6432" s="41"/>
      <c r="T6432" s="41"/>
      <c r="U6432" s="47"/>
      <c r="V6432" s="49"/>
      <c r="W6432" s="41"/>
      <c r="X6432" s="41"/>
      <c r="Y6432" s="41"/>
      <c r="AA6432" s="37" t="str">
        <f>IF($I6432&lt;&gt;"",VLOOKUP($I6432,'Valid Values - Search'!$R$4:$T$4719,3,FALSE),"")</f>
        <v/>
      </c>
      <c r="AB6432" s="37" t="str">
        <f>IF($I6432&lt;&gt;"",VLOOKUP($I6432,'Valid Values - Search'!$R$4:$S$4719,2,FALSE),"")</f>
        <v/>
      </c>
      <c r="AC6432" s="38" t="str">
        <f t="shared" si="100"/>
        <v/>
      </c>
      <c r="AD6432" s="38"/>
    </row>
    <row r="6433" spans="1:30">
      <c r="A6433" s="46"/>
      <c r="B6433" s="47"/>
      <c r="C6433" s="49"/>
      <c r="D6433" s="41"/>
      <c r="E6433" s="41"/>
      <c r="F6433" s="41"/>
      <c r="G6433" s="50" t="str">
        <f>IF(A6433&lt;&gt;"",CONCATENATE(A6433,":",YEAR(B6433),IF(MONTH(B6433)&gt;9,MONTH(B6433),CONCATENATE(0,MONTH(B6433))),IF(DAY(B6433)&gt;9,DAY(B6433),CONCATENATE(0,DAY(B6433))),IF(HOUR(C6433)&gt;9,HOUR(C6433),CONCATENATE(0,HOUR(C6433))),IF(MINUTE(C6433)&gt;9,MINUTE(C6433),CONCATENATE(0,MINUTE(C6433))),":",VLOOKUP(F6433,'Valid Values - Results'!$D$4:$F$12,3,FALSE)),"")</f>
        <v/>
      </c>
      <c r="H6433" s="41"/>
      <c r="I6433" s="41"/>
      <c r="J6433" s="41"/>
      <c r="K6433" s="41"/>
      <c r="L6433" s="41"/>
      <c r="M6433" s="92"/>
      <c r="N6433" s="41"/>
      <c r="O6433" s="41"/>
      <c r="P6433" s="41"/>
      <c r="Q6433" s="41"/>
      <c r="R6433" s="41"/>
      <c r="S6433" s="41"/>
      <c r="T6433" s="41"/>
      <c r="U6433" s="47"/>
      <c r="V6433" s="49"/>
      <c r="W6433" s="41"/>
      <c r="X6433" s="41"/>
      <c r="Y6433" s="41"/>
      <c r="AA6433" s="37" t="str">
        <f>IF($I6433&lt;&gt;"",VLOOKUP($I6433,'Valid Values - Search'!$R$4:$T$4719,3,FALSE),"")</f>
        <v/>
      </c>
      <c r="AB6433" s="37" t="str">
        <f>IF($I6433&lt;&gt;"",VLOOKUP($I6433,'Valid Values - Search'!$R$4:$S$4719,2,FALSE),"")</f>
        <v/>
      </c>
      <c r="AC6433" s="38" t="str">
        <f t="shared" si="100"/>
        <v/>
      </c>
      <c r="AD6433" s="38"/>
    </row>
    <row r="6434" spans="1:30">
      <c r="A6434" s="46"/>
      <c r="B6434" s="47"/>
      <c r="C6434" s="49"/>
      <c r="D6434" s="41"/>
      <c r="E6434" s="41"/>
      <c r="F6434" s="41"/>
      <c r="G6434" s="50" t="str">
        <f>IF(A6434&lt;&gt;"",CONCATENATE(A6434,":",YEAR(B6434),IF(MONTH(B6434)&gt;9,MONTH(B6434),CONCATENATE(0,MONTH(B6434))),IF(DAY(B6434)&gt;9,DAY(B6434),CONCATENATE(0,DAY(B6434))),IF(HOUR(C6434)&gt;9,HOUR(C6434),CONCATENATE(0,HOUR(C6434))),IF(MINUTE(C6434)&gt;9,MINUTE(C6434),CONCATENATE(0,MINUTE(C6434))),":",VLOOKUP(F6434,'Valid Values - Results'!$D$4:$F$12,3,FALSE)),"")</f>
        <v/>
      </c>
      <c r="H6434" s="41"/>
      <c r="I6434" s="41"/>
      <c r="J6434" s="41"/>
      <c r="K6434" s="41"/>
      <c r="L6434" s="41"/>
      <c r="M6434" s="92"/>
      <c r="N6434" s="41"/>
      <c r="O6434" s="41"/>
      <c r="P6434" s="41"/>
      <c r="Q6434" s="41"/>
      <c r="R6434" s="41"/>
      <c r="S6434" s="41"/>
      <c r="T6434" s="41"/>
      <c r="U6434" s="47"/>
      <c r="V6434" s="49"/>
      <c r="W6434" s="41"/>
      <c r="X6434" s="41"/>
      <c r="Y6434" s="41"/>
      <c r="AA6434" s="37" t="str">
        <f>IF($I6434&lt;&gt;"",VLOOKUP($I6434,'Valid Values - Search'!$R$4:$T$4719,3,FALSE),"")</f>
        <v/>
      </c>
      <c r="AB6434" s="37" t="str">
        <f>IF($I6434&lt;&gt;"",VLOOKUP($I6434,'Valid Values - Search'!$R$4:$S$4719,2,FALSE),"")</f>
        <v/>
      </c>
      <c r="AC6434" s="38" t="str">
        <f t="shared" si="100"/>
        <v/>
      </c>
      <c r="AD6434" s="38"/>
    </row>
    <row r="6435" spans="1:30">
      <c r="A6435" s="46"/>
      <c r="B6435" s="47"/>
      <c r="C6435" s="49"/>
      <c r="D6435" s="41"/>
      <c r="E6435" s="41"/>
      <c r="F6435" s="41"/>
      <c r="G6435" s="50" t="str">
        <f>IF(A6435&lt;&gt;"",CONCATENATE(A6435,":",YEAR(B6435),IF(MONTH(B6435)&gt;9,MONTH(B6435),CONCATENATE(0,MONTH(B6435))),IF(DAY(B6435)&gt;9,DAY(B6435),CONCATENATE(0,DAY(B6435))),IF(HOUR(C6435)&gt;9,HOUR(C6435),CONCATENATE(0,HOUR(C6435))),IF(MINUTE(C6435)&gt;9,MINUTE(C6435),CONCATENATE(0,MINUTE(C6435))),":",VLOOKUP(F6435,'Valid Values - Results'!$D$4:$F$12,3,FALSE)),"")</f>
        <v/>
      </c>
      <c r="H6435" s="41"/>
      <c r="I6435" s="41"/>
      <c r="J6435" s="41"/>
      <c r="K6435" s="41"/>
      <c r="L6435" s="41"/>
      <c r="M6435" s="92"/>
      <c r="N6435" s="41"/>
      <c r="O6435" s="41"/>
      <c r="P6435" s="41"/>
      <c r="Q6435" s="41"/>
      <c r="R6435" s="41"/>
      <c r="S6435" s="41"/>
      <c r="T6435" s="41"/>
      <c r="U6435" s="47"/>
      <c r="V6435" s="49"/>
      <c r="W6435" s="41"/>
      <c r="X6435" s="41"/>
      <c r="Y6435" s="41"/>
      <c r="AA6435" s="37" t="str">
        <f>IF($I6435&lt;&gt;"",VLOOKUP($I6435,'Valid Values - Search'!$R$4:$T$4719,3,FALSE),"")</f>
        <v/>
      </c>
      <c r="AB6435" s="37" t="str">
        <f>IF($I6435&lt;&gt;"",VLOOKUP($I6435,'Valid Values - Search'!$R$4:$S$4719,2,FALSE),"")</f>
        <v/>
      </c>
      <c r="AC6435" s="38" t="str">
        <f t="shared" si="100"/>
        <v/>
      </c>
      <c r="AD6435" s="38"/>
    </row>
    <row r="6436" spans="1:30">
      <c r="A6436" s="46"/>
      <c r="B6436" s="47"/>
      <c r="C6436" s="49"/>
      <c r="D6436" s="41"/>
      <c r="E6436" s="41"/>
      <c r="F6436" s="41"/>
      <c r="G6436" s="50" t="str">
        <f>IF(A6436&lt;&gt;"",CONCATENATE(A6436,":",YEAR(B6436),IF(MONTH(B6436)&gt;9,MONTH(B6436),CONCATENATE(0,MONTH(B6436))),IF(DAY(B6436)&gt;9,DAY(B6436),CONCATENATE(0,DAY(B6436))),IF(HOUR(C6436)&gt;9,HOUR(C6436),CONCATENATE(0,HOUR(C6436))),IF(MINUTE(C6436)&gt;9,MINUTE(C6436),CONCATENATE(0,MINUTE(C6436))),":",VLOOKUP(F6436,'Valid Values - Results'!$D$4:$F$12,3,FALSE)),"")</f>
        <v/>
      </c>
      <c r="H6436" s="41"/>
      <c r="I6436" s="41"/>
      <c r="J6436" s="41"/>
      <c r="K6436" s="41"/>
      <c r="L6436" s="41"/>
      <c r="M6436" s="92"/>
      <c r="N6436" s="41"/>
      <c r="O6436" s="41"/>
      <c r="P6436" s="41"/>
      <c r="Q6436" s="41"/>
      <c r="R6436" s="41"/>
      <c r="S6436" s="41"/>
      <c r="T6436" s="41"/>
      <c r="U6436" s="47"/>
      <c r="V6436" s="49"/>
      <c r="W6436" s="41"/>
      <c r="X6436" s="41"/>
      <c r="Y6436" s="41"/>
      <c r="AA6436" s="37" t="str">
        <f>IF($I6436&lt;&gt;"",VLOOKUP($I6436,'Valid Values - Search'!$R$4:$T$4719,3,FALSE),"")</f>
        <v/>
      </c>
      <c r="AB6436" s="37" t="str">
        <f>IF($I6436&lt;&gt;"",VLOOKUP($I6436,'Valid Values - Search'!$R$4:$S$4719,2,FALSE),"")</f>
        <v/>
      </c>
      <c r="AC6436" s="38" t="str">
        <f t="shared" si="100"/>
        <v/>
      </c>
      <c r="AD6436" s="38"/>
    </row>
    <row r="6437" spans="1:30">
      <c r="A6437" s="46"/>
      <c r="B6437" s="47"/>
      <c r="C6437" s="49"/>
      <c r="D6437" s="41"/>
      <c r="E6437" s="41"/>
      <c r="F6437" s="41"/>
      <c r="G6437" s="50" t="str">
        <f>IF(A6437&lt;&gt;"",CONCATENATE(A6437,":",YEAR(B6437),IF(MONTH(B6437)&gt;9,MONTH(B6437),CONCATENATE(0,MONTH(B6437))),IF(DAY(B6437)&gt;9,DAY(B6437),CONCATENATE(0,DAY(B6437))),IF(HOUR(C6437)&gt;9,HOUR(C6437),CONCATENATE(0,HOUR(C6437))),IF(MINUTE(C6437)&gt;9,MINUTE(C6437),CONCATENATE(0,MINUTE(C6437))),":",VLOOKUP(F6437,'Valid Values - Results'!$D$4:$F$12,3,FALSE)),"")</f>
        <v/>
      </c>
      <c r="H6437" s="41"/>
      <c r="I6437" s="41"/>
      <c r="J6437" s="41"/>
      <c r="K6437" s="41"/>
      <c r="L6437" s="41"/>
      <c r="M6437" s="92"/>
      <c r="N6437" s="41"/>
      <c r="O6437" s="41"/>
      <c r="P6437" s="41"/>
      <c r="Q6437" s="41"/>
      <c r="R6437" s="41"/>
      <c r="S6437" s="41"/>
      <c r="T6437" s="41"/>
      <c r="U6437" s="47"/>
      <c r="V6437" s="49"/>
      <c r="W6437" s="41"/>
      <c r="X6437" s="41"/>
      <c r="Y6437" s="41"/>
      <c r="AA6437" s="37" t="str">
        <f>IF($I6437&lt;&gt;"",VLOOKUP($I6437,'Valid Values - Search'!$R$4:$T$4719,3,FALSE),"")</f>
        <v/>
      </c>
      <c r="AB6437" s="37" t="str">
        <f>IF($I6437&lt;&gt;"",VLOOKUP($I6437,'Valid Values - Search'!$R$4:$S$4719,2,FALSE),"")</f>
        <v/>
      </c>
      <c r="AC6437" s="38" t="str">
        <f t="shared" si="100"/>
        <v/>
      </c>
      <c r="AD6437" s="38"/>
    </row>
    <row r="6438" spans="1:30">
      <c r="A6438" s="46"/>
      <c r="B6438" s="47"/>
      <c r="C6438" s="49"/>
      <c r="D6438" s="41"/>
      <c r="E6438" s="41"/>
      <c r="F6438" s="41"/>
      <c r="G6438" s="50" t="str">
        <f>IF(A6438&lt;&gt;"",CONCATENATE(A6438,":",YEAR(B6438),IF(MONTH(B6438)&gt;9,MONTH(B6438),CONCATENATE(0,MONTH(B6438))),IF(DAY(B6438)&gt;9,DAY(B6438),CONCATENATE(0,DAY(B6438))),IF(HOUR(C6438)&gt;9,HOUR(C6438),CONCATENATE(0,HOUR(C6438))),IF(MINUTE(C6438)&gt;9,MINUTE(C6438),CONCATENATE(0,MINUTE(C6438))),":",VLOOKUP(F6438,'Valid Values - Results'!$D$4:$F$12,3,FALSE)),"")</f>
        <v/>
      </c>
      <c r="H6438" s="41"/>
      <c r="I6438" s="41"/>
      <c r="J6438" s="41"/>
      <c r="K6438" s="41"/>
      <c r="L6438" s="41"/>
      <c r="M6438" s="92"/>
      <c r="N6438" s="41"/>
      <c r="O6438" s="41"/>
      <c r="P6438" s="41"/>
      <c r="Q6438" s="41"/>
      <c r="R6438" s="41"/>
      <c r="S6438" s="41"/>
      <c r="T6438" s="41"/>
      <c r="U6438" s="47"/>
      <c r="V6438" s="49"/>
      <c r="W6438" s="41"/>
      <c r="X6438" s="41"/>
      <c r="Y6438" s="41"/>
      <c r="AA6438" s="37" t="str">
        <f>IF($I6438&lt;&gt;"",VLOOKUP($I6438,'Valid Values - Search'!$R$4:$T$4719,3,FALSE),"")</f>
        <v/>
      </c>
      <c r="AB6438" s="37" t="str">
        <f>IF($I6438&lt;&gt;"",VLOOKUP($I6438,'Valid Values - Search'!$R$4:$S$4719,2,FALSE),"")</f>
        <v/>
      </c>
      <c r="AC6438" s="38" t="str">
        <f t="shared" si="100"/>
        <v/>
      </c>
      <c r="AD6438" s="38"/>
    </row>
    <row r="6439" spans="1:30">
      <c r="A6439" s="46"/>
      <c r="B6439" s="47"/>
      <c r="C6439" s="49"/>
      <c r="D6439" s="41"/>
      <c r="E6439" s="41"/>
      <c r="F6439" s="41"/>
      <c r="G6439" s="50" t="str">
        <f>IF(A6439&lt;&gt;"",CONCATENATE(A6439,":",YEAR(B6439),IF(MONTH(B6439)&gt;9,MONTH(B6439),CONCATENATE(0,MONTH(B6439))),IF(DAY(B6439)&gt;9,DAY(B6439),CONCATENATE(0,DAY(B6439))),IF(HOUR(C6439)&gt;9,HOUR(C6439),CONCATENATE(0,HOUR(C6439))),IF(MINUTE(C6439)&gt;9,MINUTE(C6439),CONCATENATE(0,MINUTE(C6439))),":",VLOOKUP(F6439,'Valid Values - Results'!$D$4:$F$12,3,FALSE)),"")</f>
        <v/>
      </c>
      <c r="H6439" s="41"/>
      <c r="I6439" s="41"/>
      <c r="J6439" s="41"/>
      <c r="K6439" s="41"/>
      <c r="L6439" s="41"/>
      <c r="M6439" s="92"/>
      <c r="N6439" s="41"/>
      <c r="O6439" s="41"/>
      <c r="P6439" s="41"/>
      <c r="Q6439" s="41"/>
      <c r="R6439" s="41"/>
      <c r="S6439" s="41"/>
      <c r="T6439" s="41"/>
      <c r="U6439" s="47"/>
      <c r="V6439" s="49"/>
      <c r="W6439" s="41"/>
      <c r="X6439" s="41"/>
      <c r="Y6439" s="41"/>
      <c r="AA6439" s="37" t="str">
        <f>IF($I6439&lt;&gt;"",VLOOKUP($I6439,'Valid Values - Search'!$R$4:$T$4719,3,FALSE),"")</f>
        <v/>
      </c>
      <c r="AB6439" s="37" t="str">
        <f>IF($I6439&lt;&gt;"",VLOOKUP($I6439,'Valid Values - Search'!$R$4:$S$4719,2,FALSE),"")</f>
        <v/>
      </c>
      <c r="AC6439" s="38" t="str">
        <f t="shared" si="100"/>
        <v/>
      </c>
      <c r="AD6439" s="38"/>
    </row>
    <row r="6440" spans="1:30">
      <c r="A6440" s="46"/>
      <c r="B6440" s="47"/>
      <c r="C6440" s="49"/>
      <c r="D6440" s="41"/>
      <c r="E6440" s="41"/>
      <c r="F6440" s="41"/>
      <c r="G6440" s="50" t="str">
        <f>IF(A6440&lt;&gt;"",CONCATENATE(A6440,":",YEAR(B6440),IF(MONTH(B6440)&gt;9,MONTH(B6440),CONCATENATE(0,MONTH(B6440))),IF(DAY(B6440)&gt;9,DAY(B6440),CONCATENATE(0,DAY(B6440))),IF(HOUR(C6440)&gt;9,HOUR(C6440),CONCATENATE(0,HOUR(C6440))),IF(MINUTE(C6440)&gt;9,MINUTE(C6440),CONCATENATE(0,MINUTE(C6440))),":",VLOOKUP(F6440,'Valid Values - Results'!$D$4:$F$12,3,FALSE)),"")</f>
        <v/>
      </c>
      <c r="H6440" s="41"/>
      <c r="I6440" s="41"/>
      <c r="J6440" s="41"/>
      <c r="K6440" s="41"/>
      <c r="L6440" s="41"/>
      <c r="M6440" s="92"/>
      <c r="N6440" s="41"/>
      <c r="O6440" s="41"/>
      <c r="P6440" s="41"/>
      <c r="Q6440" s="41"/>
      <c r="R6440" s="41"/>
      <c r="S6440" s="41"/>
      <c r="T6440" s="41"/>
      <c r="U6440" s="47"/>
      <c r="V6440" s="49"/>
      <c r="W6440" s="41"/>
      <c r="X6440" s="41"/>
      <c r="Y6440" s="41"/>
      <c r="AA6440" s="37" t="str">
        <f>IF($I6440&lt;&gt;"",VLOOKUP($I6440,'Valid Values - Search'!$R$4:$T$4719,3,FALSE),"")</f>
        <v/>
      </c>
      <c r="AB6440" s="37" t="str">
        <f>IF($I6440&lt;&gt;"",VLOOKUP($I6440,'Valid Values - Search'!$R$4:$S$4719,2,FALSE),"")</f>
        <v/>
      </c>
      <c r="AC6440" s="38" t="str">
        <f t="shared" si="100"/>
        <v/>
      </c>
      <c r="AD6440" s="38"/>
    </row>
    <row r="6441" spans="1:30">
      <c r="A6441" s="46"/>
      <c r="B6441" s="47"/>
      <c r="C6441" s="49"/>
      <c r="D6441" s="41"/>
      <c r="E6441" s="41"/>
      <c r="F6441" s="41"/>
      <c r="G6441" s="50" t="str">
        <f>IF(A6441&lt;&gt;"",CONCATENATE(A6441,":",YEAR(B6441),IF(MONTH(B6441)&gt;9,MONTH(B6441),CONCATENATE(0,MONTH(B6441))),IF(DAY(B6441)&gt;9,DAY(B6441),CONCATENATE(0,DAY(B6441))),IF(HOUR(C6441)&gt;9,HOUR(C6441),CONCATENATE(0,HOUR(C6441))),IF(MINUTE(C6441)&gt;9,MINUTE(C6441),CONCATENATE(0,MINUTE(C6441))),":",VLOOKUP(F6441,'Valid Values - Results'!$D$4:$F$12,3,FALSE)),"")</f>
        <v/>
      </c>
      <c r="H6441" s="41"/>
      <c r="I6441" s="41"/>
      <c r="J6441" s="41"/>
      <c r="K6441" s="41"/>
      <c r="L6441" s="41"/>
      <c r="M6441" s="92"/>
      <c r="N6441" s="41"/>
      <c r="O6441" s="41"/>
      <c r="P6441" s="41"/>
      <c r="Q6441" s="41"/>
      <c r="R6441" s="41"/>
      <c r="S6441" s="41"/>
      <c r="T6441" s="41"/>
      <c r="U6441" s="47"/>
      <c r="V6441" s="49"/>
      <c r="W6441" s="41"/>
      <c r="X6441" s="41"/>
      <c r="Y6441" s="41"/>
      <c r="AA6441" s="37" t="str">
        <f>IF($I6441&lt;&gt;"",VLOOKUP($I6441,'Valid Values - Search'!$R$4:$T$4719,3,FALSE),"")</f>
        <v/>
      </c>
      <c r="AB6441" s="37" t="str">
        <f>IF($I6441&lt;&gt;"",VLOOKUP($I6441,'Valid Values - Search'!$R$4:$S$4719,2,FALSE),"")</f>
        <v/>
      </c>
      <c r="AC6441" s="38" t="str">
        <f t="shared" si="100"/>
        <v/>
      </c>
      <c r="AD6441" s="38"/>
    </row>
    <row r="6442" spans="1:30">
      <c r="A6442" s="46"/>
      <c r="B6442" s="47"/>
      <c r="C6442" s="49"/>
      <c r="D6442" s="41"/>
      <c r="E6442" s="41"/>
      <c r="F6442" s="41"/>
      <c r="G6442" s="50" t="str">
        <f>IF(A6442&lt;&gt;"",CONCATENATE(A6442,":",YEAR(B6442),IF(MONTH(B6442)&gt;9,MONTH(B6442),CONCATENATE(0,MONTH(B6442))),IF(DAY(B6442)&gt;9,DAY(B6442),CONCATENATE(0,DAY(B6442))),IF(HOUR(C6442)&gt;9,HOUR(C6442),CONCATENATE(0,HOUR(C6442))),IF(MINUTE(C6442)&gt;9,MINUTE(C6442),CONCATENATE(0,MINUTE(C6442))),":",VLOOKUP(F6442,'Valid Values - Results'!$D$4:$F$12,3,FALSE)),"")</f>
        <v/>
      </c>
      <c r="H6442" s="41"/>
      <c r="I6442" s="41"/>
      <c r="J6442" s="41"/>
      <c r="K6442" s="41"/>
      <c r="L6442" s="41"/>
      <c r="M6442" s="92"/>
      <c r="N6442" s="41"/>
      <c r="O6442" s="41"/>
      <c r="P6442" s="41"/>
      <c r="Q6442" s="41"/>
      <c r="R6442" s="41"/>
      <c r="S6442" s="41"/>
      <c r="T6442" s="41"/>
      <c r="U6442" s="47"/>
      <c r="V6442" s="49"/>
      <c r="W6442" s="41"/>
      <c r="X6442" s="41"/>
      <c r="Y6442" s="41"/>
      <c r="AA6442" s="37" t="str">
        <f>IF($I6442&lt;&gt;"",VLOOKUP($I6442,'Valid Values - Search'!$R$4:$T$4719,3,FALSE),"")</f>
        <v/>
      </c>
      <c r="AB6442" s="37" t="str">
        <f>IF($I6442&lt;&gt;"",VLOOKUP($I6442,'Valid Values - Search'!$R$4:$S$4719,2,FALSE),"")</f>
        <v/>
      </c>
      <c r="AC6442" s="38" t="str">
        <f t="shared" si="100"/>
        <v/>
      </c>
      <c r="AD6442" s="38"/>
    </row>
    <row r="6443" spans="1:30">
      <c r="A6443" s="46"/>
      <c r="B6443" s="47"/>
      <c r="C6443" s="49"/>
      <c r="D6443" s="41"/>
      <c r="E6443" s="41"/>
      <c r="F6443" s="41"/>
      <c r="G6443" s="50" t="str">
        <f>IF(A6443&lt;&gt;"",CONCATENATE(A6443,":",YEAR(B6443),IF(MONTH(B6443)&gt;9,MONTH(B6443),CONCATENATE(0,MONTH(B6443))),IF(DAY(B6443)&gt;9,DAY(B6443),CONCATENATE(0,DAY(B6443))),IF(HOUR(C6443)&gt;9,HOUR(C6443),CONCATENATE(0,HOUR(C6443))),IF(MINUTE(C6443)&gt;9,MINUTE(C6443),CONCATENATE(0,MINUTE(C6443))),":",VLOOKUP(F6443,'Valid Values - Results'!$D$4:$F$12,3,FALSE)),"")</f>
        <v/>
      </c>
      <c r="H6443" s="41"/>
      <c r="I6443" s="41"/>
      <c r="J6443" s="41"/>
      <c r="K6443" s="41"/>
      <c r="L6443" s="41"/>
      <c r="M6443" s="92"/>
      <c r="N6443" s="41"/>
      <c r="O6443" s="41"/>
      <c r="P6443" s="41"/>
      <c r="Q6443" s="41"/>
      <c r="R6443" s="41"/>
      <c r="S6443" s="41"/>
      <c r="T6443" s="41"/>
      <c r="U6443" s="47"/>
      <c r="V6443" s="49"/>
      <c r="W6443" s="41"/>
      <c r="X6443" s="41"/>
      <c r="Y6443" s="41"/>
      <c r="AA6443" s="37" t="str">
        <f>IF($I6443&lt;&gt;"",VLOOKUP($I6443,'Valid Values - Search'!$R$4:$T$4719,3,FALSE),"")</f>
        <v/>
      </c>
      <c r="AB6443" s="37" t="str">
        <f>IF($I6443&lt;&gt;"",VLOOKUP($I6443,'Valid Values - Search'!$R$4:$S$4719,2,FALSE),"")</f>
        <v/>
      </c>
      <c r="AC6443" s="38" t="str">
        <f t="shared" si="100"/>
        <v/>
      </c>
      <c r="AD6443" s="38"/>
    </row>
    <row r="6444" spans="1:30">
      <c r="A6444" s="46"/>
      <c r="B6444" s="47"/>
      <c r="C6444" s="49"/>
      <c r="D6444" s="41"/>
      <c r="E6444" s="41"/>
      <c r="F6444" s="41"/>
      <c r="G6444" s="50" t="str">
        <f>IF(A6444&lt;&gt;"",CONCATENATE(A6444,":",YEAR(B6444),IF(MONTH(B6444)&gt;9,MONTH(B6444),CONCATENATE(0,MONTH(B6444))),IF(DAY(B6444)&gt;9,DAY(B6444),CONCATENATE(0,DAY(B6444))),IF(HOUR(C6444)&gt;9,HOUR(C6444),CONCATENATE(0,HOUR(C6444))),IF(MINUTE(C6444)&gt;9,MINUTE(C6444),CONCATENATE(0,MINUTE(C6444))),":",VLOOKUP(F6444,'Valid Values - Results'!$D$4:$F$12,3,FALSE)),"")</f>
        <v/>
      </c>
      <c r="H6444" s="41"/>
      <c r="I6444" s="41"/>
      <c r="J6444" s="41"/>
      <c r="K6444" s="41"/>
      <c r="L6444" s="41"/>
      <c r="M6444" s="92"/>
      <c r="N6444" s="41"/>
      <c r="O6444" s="41"/>
      <c r="P6444" s="41"/>
      <c r="Q6444" s="41"/>
      <c r="R6444" s="41"/>
      <c r="S6444" s="41"/>
      <c r="T6444" s="41"/>
      <c r="U6444" s="47"/>
      <c r="V6444" s="49"/>
      <c r="W6444" s="41"/>
      <c r="X6444" s="41"/>
      <c r="Y6444" s="41"/>
      <c r="AA6444" s="37" t="str">
        <f>IF($I6444&lt;&gt;"",VLOOKUP($I6444,'Valid Values - Search'!$R$4:$T$4719,3,FALSE),"")</f>
        <v/>
      </c>
      <c r="AB6444" s="37" t="str">
        <f>IF($I6444&lt;&gt;"",VLOOKUP($I6444,'Valid Values - Search'!$R$4:$S$4719,2,FALSE),"")</f>
        <v/>
      </c>
      <c r="AC6444" s="38" t="str">
        <f t="shared" si="100"/>
        <v/>
      </c>
      <c r="AD6444" s="38"/>
    </row>
    <row r="6445" spans="1:30">
      <c r="A6445" s="46"/>
      <c r="B6445" s="47"/>
      <c r="C6445" s="49"/>
      <c r="D6445" s="41"/>
      <c r="E6445" s="41"/>
      <c r="F6445" s="41"/>
      <c r="G6445" s="50" t="str">
        <f>IF(A6445&lt;&gt;"",CONCATENATE(A6445,":",YEAR(B6445),IF(MONTH(B6445)&gt;9,MONTH(B6445),CONCATENATE(0,MONTH(B6445))),IF(DAY(B6445)&gt;9,DAY(B6445),CONCATENATE(0,DAY(B6445))),IF(HOUR(C6445)&gt;9,HOUR(C6445),CONCATENATE(0,HOUR(C6445))),IF(MINUTE(C6445)&gt;9,MINUTE(C6445),CONCATENATE(0,MINUTE(C6445))),":",VLOOKUP(F6445,'Valid Values - Results'!$D$4:$F$12,3,FALSE)),"")</f>
        <v/>
      </c>
      <c r="H6445" s="41"/>
      <c r="I6445" s="41"/>
      <c r="J6445" s="41"/>
      <c r="K6445" s="41"/>
      <c r="L6445" s="41"/>
      <c r="M6445" s="92"/>
      <c r="N6445" s="41"/>
      <c r="O6445" s="41"/>
      <c r="P6445" s="41"/>
      <c r="Q6445" s="41"/>
      <c r="R6445" s="41"/>
      <c r="S6445" s="41"/>
      <c r="T6445" s="41"/>
      <c r="U6445" s="47"/>
      <c r="V6445" s="49"/>
      <c r="W6445" s="41"/>
      <c r="X6445" s="41"/>
      <c r="Y6445" s="41"/>
      <c r="AA6445" s="37" t="str">
        <f>IF($I6445&lt;&gt;"",VLOOKUP($I6445,'Valid Values - Search'!$R$4:$T$4719,3,FALSE),"")</f>
        <v/>
      </c>
      <c r="AB6445" s="37" t="str">
        <f>IF($I6445&lt;&gt;"",VLOOKUP($I6445,'Valid Values - Search'!$R$4:$S$4719,2,FALSE),"")</f>
        <v/>
      </c>
      <c r="AC6445" s="38" t="str">
        <f t="shared" si="100"/>
        <v/>
      </c>
      <c r="AD6445" s="38"/>
    </row>
    <row r="6446" spans="1:30">
      <c r="A6446" s="46"/>
      <c r="B6446" s="47"/>
      <c r="C6446" s="49"/>
      <c r="D6446" s="41"/>
      <c r="E6446" s="41"/>
      <c r="F6446" s="41"/>
      <c r="G6446" s="50" t="str">
        <f>IF(A6446&lt;&gt;"",CONCATENATE(A6446,":",YEAR(B6446),IF(MONTH(B6446)&gt;9,MONTH(B6446),CONCATENATE(0,MONTH(B6446))),IF(DAY(B6446)&gt;9,DAY(B6446),CONCATENATE(0,DAY(B6446))),IF(HOUR(C6446)&gt;9,HOUR(C6446),CONCATENATE(0,HOUR(C6446))),IF(MINUTE(C6446)&gt;9,MINUTE(C6446),CONCATENATE(0,MINUTE(C6446))),":",VLOOKUP(F6446,'Valid Values - Results'!$D$4:$F$12,3,FALSE)),"")</f>
        <v/>
      </c>
      <c r="H6446" s="41"/>
      <c r="I6446" s="41"/>
      <c r="J6446" s="41"/>
      <c r="K6446" s="41"/>
      <c r="L6446" s="41"/>
      <c r="M6446" s="92"/>
      <c r="N6446" s="41"/>
      <c r="O6446" s="41"/>
      <c r="P6446" s="41"/>
      <c r="Q6446" s="41"/>
      <c r="R6446" s="41"/>
      <c r="S6446" s="41"/>
      <c r="T6446" s="41"/>
      <c r="U6446" s="47"/>
      <c r="V6446" s="49"/>
      <c r="W6446" s="41"/>
      <c r="X6446" s="41"/>
      <c r="Y6446" s="41"/>
      <c r="AA6446" s="37" t="str">
        <f>IF($I6446&lt;&gt;"",VLOOKUP($I6446,'Valid Values - Search'!$R$4:$T$4719,3,FALSE),"")</f>
        <v/>
      </c>
      <c r="AB6446" s="37" t="str">
        <f>IF($I6446&lt;&gt;"",VLOOKUP($I6446,'Valid Values - Search'!$R$4:$S$4719,2,FALSE),"")</f>
        <v/>
      </c>
      <c r="AC6446" s="38" t="str">
        <f t="shared" si="100"/>
        <v/>
      </c>
      <c r="AD6446" s="38"/>
    </row>
    <row r="6447" spans="1:30">
      <c r="A6447" s="46"/>
      <c r="B6447" s="47"/>
      <c r="C6447" s="49"/>
      <c r="D6447" s="41"/>
      <c r="E6447" s="41"/>
      <c r="F6447" s="41"/>
      <c r="G6447" s="50" t="str">
        <f>IF(A6447&lt;&gt;"",CONCATENATE(A6447,":",YEAR(B6447),IF(MONTH(B6447)&gt;9,MONTH(B6447),CONCATENATE(0,MONTH(B6447))),IF(DAY(B6447)&gt;9,DAY(B6447),CONCATENATE(0,DAY(B6447))),IF(HOUR(C6447)&gt;9,HOUR(C6447),CONCATENATE(0,HOUR(C6447))),IF(MINUTE(C6447)&gt;9,MINUTE(C6447),CONCATENATE(0,MINUTE(C6447))),":",VLOOKUP(F6447,'Valid Values - Results'!$D$4:$F$12,3,FALSE)),"")</f>
        <v/>
      </c>
      <c r="H6447" s="41"/>
      <c r="I6447" s="41"/>
      <c r="J6447" s="41"/>
      <c r="K6447" s="41"/>
      <c r="L6447" s="41"/>
      <c r="M6447" s="92"/>
      <c r="N6447" s="41"/>
      <c r="O6447" s="41"/>
      <c r="P6447" s="41"/>
      <c r="Q6447" s="41"/>
      <c r="R6447" s="41"/>
      <c r="S6447" s="41"/>
      <c r="T6447" s="41"/>
      <c r="U6447" s="47"/>
      <c r="V6447" s="49"/>
      <c r="W6447" s="41"/>
      <c r="X6447" s="41"/>
      <c r="Y6447" s="41"/>
      <c r="AA6447" s="37" t="str">
        <f>IF($I6447&lt;&gt;"",VLOOKUP($I6447,'Valid Values - Search'!$R$4:$T$4719,3,FALSE),"")</f>
        <v/>
      </c>
      <c r="AB6447" s="37" t="str">
        <f>IF($I6447&lt;&gt;"",VLOOKUP($I6447,'Valid Values - Search'!$R$4:$S$4719,2,FALSE),"")</f>
        <v/>
      </c>
      <c r="AC6447" s="38" t="str">
        <f t="shared" si="100"/>
        <v/>
      </c>
      <c r="AD6447" s="38"/>
    </row>
    <row r="6448" spans="1:30">
      <c r="A6448" s="46"/>
      <c r="B6448" s="47"/>
      <c r="C6448" s="49"/>
      <c r="D6448" s="41"/>
      <c r="E6448" s="41"/>
      <c r="F6448" s="41"/>
      <c r="G6448" s="50" t="str">
        <f>IF(A6448&lt;&gt;"",CONCATENATE(A6448,":",YEAR(B6448),IF(MONTH(B6448)&gt;9,MONTH(B6448),CONCATENATE(0,MONTH(B6448))),IF(DAY(B6448)&gt;9,DAY(B6448),CONCATENATE(0,DAY(B6448))),IF(HOUR(C6448)&gt;9,HOUR(C6448),CONCATENATE(0,HOUR(C6448))),IF(MINUTE(C6448)&gt;9,MINUTE(C6448),CONCATENATE(0,MINUTE(C6448))),":",VLOOKUP(F6448,'Valid Values - Results'!$D$4:$F$12,3,FALSE)),"")</f>
        <v/>
      </c>
      <c r="H6448" s="41"/>
      <c r="I6448" s="41"/>
      <c r="J6448" s="41"/>
      <c r="K6448" s="41"/>
      <c r="L6448" s="41"/>
      <c r="M6448" s="92"/>
      <c r="N6448" s="41"/>
      <c r="O6448" s="41"/>
      <c r="P6448" s="41"/>
      <c r="Q6448" s="41"/>
      <c r="R6448" s="41"/>
      <c r="S6448" s="41"/>
      <c r="T6448" s="41"/>
      <c r="U6448" s="47"/>
      <c r="V6448" s="49"/>
      <c r="W6448" s="41"/>
      <c r="X6448" s="41"/>
      <c r="Y6448" s="41"/>
      <c r="AA6448" s="37" t="str">
        <f>IF($I6448&lt;&gt;"",VLOOKUP($I6448,'Valid Values - Search'!$R$4:$T$4719,3,FALSE),"")</f>
        <v/>
      </c>
      <c r="AB6448" s="37" t="str">
        <f>IF($I6448&lt;&gt;"",VLOOKUP($I6448,'Valid Values - Search'!$R$4:$S$4719,2,FALSE),"")</f>
        <v/>
      </c>
      <c r="AC6448" s="38" t="str">
        <f t="shared" si="100"/>
        <v/>
      </c>
      <c r="AD6448" s="38"/>
    </row>
    <row r="6449" spans="1:30">
      <c r="A6449" s="46"/>
      <c r="B6449" s="47"/>
      <c r="C6449" s="49"/>
      <c r="D6449" s="41"/>
      <c r="E6449" s="41"/>
      <c r="F6449" s="41"/>
      <c r="G6449" s="50" t="str">
        <f>IF(A6449&lt;&gt;"",CONCATENATE(A6449,":",YEAR(B6449),IF(MONTH(B6449)&gt;9,MONTH(B6449),CONCATENATE(0,MONTH(B6449))),IF(DAY(B6449)&gt;9,DAY(B6449),CONCATENATE(0,DAY(B6449))),IF(HOUR(C6449)&gt;9,HOUR(C6449),CONCATENATE(0,HOUR(C6449))),IF(MINUTE(C6449)&gt;9,MINUTE(C6449),CONCATENATE(0,MINUTE(C6449))),":",VLOOKUP(F6449,'Valid Values - Results'!$D$4:$F$12,3,FALSE)),"")</f>
        <v/>
      </c>
      <c r="H6449" s="41"/>
      <c r="I6449" s="41"/>
      <c r="J6449" s="41"/>
      <c r="K6449" s="41"/>
      <c r="L6449" s="41"/>
      <c r="M6449" s="92"/>
      <c r="N6449" s="41"/>
      <c r="O6449" s="41"/>
      <c r="P6449" s="41"/>
      <c r="Q6449" s="41"/>
      <c r="R6449" s="41"/>
      <c r="S6449" s="41"/>
      <c r="T6449" s="41"/>
      <c r="U6449" s="47"/>
      <c r="V6449" s="49"/>
      <c r="W6449" s="41"/>
      <c r="X6449" s="41"/>
      <c r="Y6449" s="41"/>
      <c r="AA6449" s="37" t="str">
        <f>IF($I6449&lt;&gt;"",VLOOKUP($I6449,'Valid Values - Search'!$R$4:$T$4719,3,FALSE),"")</f>
        <v/>
      </c>
      <c r="AB6449" s="37" t="str">
        <f>IF($I6449&lt;&gt;"",VLOOKUP($I6449,'Valid Values - Search'!$R$4:$S$4719,2,FALSE),"")</f>
        <v/>
      </c>
      <c r="AC6449" s="38" t="str">
        <f t="shared" si="100"/>
        <v/>
      </c>
      <c r="AD6449" s="38"/>
    </row>
    <row r="6450" spans="1:30">
      <c r="A6450" s="46"/>
      <c r="B6450" s="47"/>
      <c r="C6450" s="49"/>
      <c r="D6450" s="41"/>
      <c r="E6450" s="41"/>
      <c r="F6450" s="41"/>
      <c r="G6450" s="50" t="str">
        <f>IF(A6450&lt;&gt;"",CONCATENATE(A6450,":",YEAR(B6450),IF(MONTH(B6450)&gt;9,MONTH(B6450),CONCATENATE(0,MONTH(B6450))),IF(DAY(B6450)&gt;9,DAY(B6450),CONCATENATE(0,DAY(B6450))),IF(HOUR(C6450)&gt;9,HOUR(C6450),CONCATENATE(0,HOUR(C6450))),IF(MINUTE(C6450)&gt;9,MINUTE(C6450),CONCATENATE(0,MINUTE(C6450))),":",VLOOKUP(F6450,'Valid Values - Results'!$D$4:$F$12,3,FALSE)),"")</f>
        <v/>
      </c>
      <c r="H6450" s="41"/>
      <c r="I6450" s="41"/>
      <c r="J6450" s="41"/>
      <c r="K6450" s="41"/>
      <c r="L6450" s="41"/>
      <c r="M6450" s="92"/>
      <c r="N6450" s="41"/>
      <c r="O6450" s="41"/>
      <c r="P6450" s="41"/>
      <c r="Q6450" s="41"/>
      <c r="R6450" s="41"/>
      <c r="S6450" s="41"/>
      <c r="T6450" s="41"/>
      <c r="U6450" s="47"/>
      <c r="V6450" s="49"/>
      <c r="W6450" s="41"/>
      <c r="X6450" s="41"/>
      <c r="Y6450" s="41"/>
      <c r="AA6450" s="37" t="str">
        <f>IF($I6450&lt;&gt;"",VLOOKUP($I6450,'Valid Values - Search'!$R$4:$T$4719,3,FALSE),"")</f>
        <v/>
      </c>
      <c r="AB6450" s="37" t="str">
        <f>IF($I6450&lt;&gt;"",VLOOKUP($I6450,'Valid Values - Search'!$R$4:$S$4719,2,FALSE),"")</f>
        <v/>
      </c>
      <c r="AC6450" s="38" t="str">
        <f t="shared" si="100"/>
        <v/>
      </c>
      <c r="AD6450" s="38"/>
    </row>
    <row r="6451" spans="1:30">
      <c r="A6451" s="46"/>
      <c r="B6451" s="47"/>
      <c r="C6451" s="49"/>
      <c r="D6451" s="41"/>
      <c r="E6451" s="41"/>
      <c r="F6451" s="41"/>
      <c r="G6451" s="50" t="str">
        <f>IF(A6451&lt;&gt;"",CONCATENATE(A6451,":",YEAR(B6451),IF(MONTH(B6451)&gt;9,MONTH(B6451),CONCATENATE(0,MONTH(B6451))),IF(DAY(B6451)&gt;9,DAY(B6451),CONCATENATE(0,DAY(B6451))),IF(HOUR(C6451)&gt;9,HOUR(C6451),CONCATENATE(0,HOUR(C6451))),IF(MINUTE(C6451)&gt;9,MINUTE(C6451),CONCATENATE(0,MINUTE(C6451))),":",VLOOKUP(F6451,'Valid Values - Results'!$D$4:$F$12,3,FALSE)),"")</f>
        <v/>
      </c>
      <c r="H6451" s="41"/>
      <c r="I6451" s="41"/>
      <c r="J6451" s="41"/>
      <c r="K6451" s="41"/>
      <c r="L6451" s="41"/>
      <c r="M6451" s="92"/>
      <c r="N6451" s="41"/>
      <c r="O6451" s="41"/>
      <c r="P6451" s="41"/>
      <c r="Q6451" s="41"/>
      <c r="R6451" s="41"/>
      <c r="S6451" s="41"/>
      <c r="T6451" s="41"/>
      <c r="U6451" s="47"/>
      <c r="V6451" s="49"/>
      <c r="W6451" s="41"/>
      <c r="X6451" s="41"/>
      <c r="Y6451" s="41"/>
      <c r="AA6451" s="37" t="str">
        <f>IF($I6451&lt;&gt;"",VLOOKUP($I6451,'Valid Values - Search'!$R$4:$T$4719,3,FALSE),"")</f>
        <v/>
      </c>
      <c r="AB6451" s="37" t="str">
        <f>IF($I6451&lt;&gt;"",VLOOKUP($I6451,'Valid Values - Search'!$R$4:$S$4719,2,FALSE),"")</f>
        <v/>
      </c>
      <c r="AC6451" s="38" t="str">
        <f t="shared" si="100"/>
        <v/>
      </c>
      <c r="AD6451" s="38"/>
    </row>
    <row r="6452" spans="1:30">
      <c r="A6452" s="46"/>
      <c r="B6452" s="47"/>
      <c r="C6452" s="49"/>
      <c r="D6452" s="41"/>
      <c r="E6452" s="41"/>
      <c r="F6452" s="41"/>
      <c r="G6452" s="50" t="str">
        <f>IF(A6452&lt;&gt;"",CONCATENATE(A6452,":",YEAR(B6452),IF(MONTH(B6452)&gt;9,MONTH(B6452),CONCATENATE(0,MONTH(B6452))),IF(DAY(B6452)&gt;9,DAY(B6452),CONCATENATE(0,DAY(B6452))),IF(HOUR(C6452)&gt;9,HOUR(C6452),CONCATENATE(0,HOUR(C6452))),IF(MINUTE(C6452)&gt;9,MINUTE(C6452),CONCATENATE(0,MINUTE(C6452))),":",VLOOKUP(F6452,'Valid Values - Results'!$D$4:$F$12,3,FALSE)),"")</f>
        <v/>
      </c>
      <c r="H6452" s="41"/>
      <c r="I6452" s="41"/>
      <c r="J6452" s="41"/>
      <c r="K6452" s="41"/>
      <c r="L6452" s="41"/>
      <c r="M6452" s="92"/>
      <c r="N6452" s="41"/>
      <c r="O6452" s="41"/>
      <c r="P6452" s="41"/>
      <c r="Q6452" s="41"/>
      <c r="R6452" s="41"/>
      <c r="S6452" s="41"/>
      <c r="T6452" s="41"/>
      <c r="U6452" s="47"/>
      <c r="V6452" s="49"/>
      <c r="W6452" s="41"/>
      <c r="X6452" s="41"/>
      <c r="Y6452" s="41"/>
      <c r="AA6452" s="37" t="str">
        <f>IF($I6452&lt;&gt;"",VLOOKUP($I6452,'Valid Values - Search'!$R$4:$T$4719,3,FALSE),"")</f>
        <v/>
      </c>
      <c r="AB6452" s="37" t="str">
        <f>IF($I6452&lt;&gt;"",VLOOKUP($I6452,'Valid Values - Search'!$R$4:$S$4719,2,FALSE),"")</f>
        <v/>
      </c>
      <c r="AC6452" s="38" t="str">
        <f t="shared" si="100"/>
        <v/>
      </c>
      <c r="AD6452" s="38"/>
    </row>
    <row r="6453" spans="1:30">
      <c r="A6453" s="46"/>
      <c r="B6453" s="47"/>
      <c r="C6453" s="49"/>
      <c r="D6453" s="41"/>
      <c r="E6453" s="41"/>
      <c r="F6453" s="41"/>
      <c r="G6453" s="50" t="str">
        <f>IF(A6453&lt;&gt;"",CONCATENATE(A6453,":",YEAR(B6453),IF(MONTH(B6453)&gt;9,MONTH(B6453),CONCATENATE(0,MONTH(B6453))),IF(DAY(B6453)&gt;9,DAY(B6453),CONCATENATE(0,DAY(B6453))),IF(HOUR(C6453)&gt;9,HOUR(C6453),CONCATENATE(0,HOUR(C6453))),IF(MINUTE(C6453)&gt;9,MINUTE(C6453),CONCATENATE(0,MINUTE(C6453))),":",VLOOKUP(F6453,'Valid Values - Results'!$D$4:$F$12,3,FALSE)),"")</f>
        <v/>
      </c>
      <c r="H6453" s="41"/>
      <c r="I6453" s="41"/>
      <c r="J6453" s="41"/>
      <c r="K6453" s="41"/>
      <c r="L6453" s="41"/>
      <c r="M6453" s="92"/>
      <c r="N6453" s="41"/>
      <c r="O6453" s="41"/>
      <c r="P6453" s="41"/>
      <c r="Q6453" s="41"/>
      <c r="R6453" s="41"/>
      <c r="S6453" s="41"/>
      <c r="T6453" s="41"/>
      <c r="U6453" s="47"/>
      <c r="V6453" s="49"/>
      <c r="W6453" s="41"/>
      <c r="X6453" s="41"/>
      <c r="Y6453" s="41"/>
      <c r="AA6453" s="37" t="str">
        <f>IF($I6453&lt;&gt;"",VLOOKUP($I6453,'Valid Values - Search'!$R$4:$T$4719,3,FALSE),"")</f>
        <v/>
      </c>
      <c r="AB6453" s="37" t="str">
        <f>IF($I6453&lt;&gt;"",VLOOKUP($I6453,'Valid Values - Search'!$R$4:$S$4719,2,FALSE),"")</f>
        <v/>
      </c>
      <c r="AC6453" s="38" t="str">
        <f t="shared" si="100"/>
        <v/>
      </c>
      <c r="AD6453" s="38"/>
    </row>
    <row r="6454" spans="1:30">
      <c r="A6454" s="46"/>
      <c r="B6454" s="47"/>
      <c r="C6454" s="49"/>
      <c r="D6454" s="41"/>
      <c r="E6454" s="41"/>
      <c r="F6454" s="41"/>
      <c r="G6454" s="50" t="str">
        <f>IF(A6454&lt;&gt;"",CONCATENATE(A6454,":",YEAR(B6454),IF(MONTH(B6454)&gt;9,MONTH(B6454),CONCATENATE(0,MONTH(B6454))),IF(DAY(B6454)&gt;9,DAY(B6454),CONCATENATE(0,DAY(B6454))),IF(HOUR(C6454)&gt;9,HOUR(C6454),CONCATENATE(0,HOUR(C6454))),IF(MINUTE(C6454)&gt;9,MINUTE(C6454),CONCATENATE(0,MINUTE(C6454))),":",VLOOKUP(F6454,'Valid Values - Results'!$D$4:$F$12,3,FALSE)),"")</f>
        <v/>
      </c>
      <c r="H6454" s="41"/>
      <c r="I6454" s="41"/>
      <c r="J6454" s="41"/>
      <c r="K6454" s="41"/>
      <c r="L6454" s="41"/>
      <c r="M6454" s="92"/>
      <c r="N6454" s="41"/>
      <c r="O6454" s="41"/>
      <c r="P6454" s="41"/>
      <c r="Q6454" s="41"/>
      <c r="R6454" s="41"/>
      <c r="S6454" s="41"/>
      <c r="T6454" s="41"/>
      <c r="U6454" s="47"/>
      <c r="V6454" s="49"/>
      <c r="W6454" s="41"/>
      <c r="X6454" s="41"/>
      <c r="Y6454" s="41"/>
      <c r="AA6454" s="37" t="str">
        <f>IF($I6454&lt;&gt;"",VLOOKUP($I6454,'Valid Values - Search'!$R$4:$T$4719,3,FALSE),"")</f>
        <v/>
      </c>
      <c r="AB6454" s="37" t="str">
        <f>IF($I6454&lt;&gt;"",VLOOKUP($I6454,'Valid Values - Search'!$R$4:$S$4719,2,FALSE),"")</f>
        <v/>
      </c>
      <c r="AC6454" s="38" t="str">
        <f t="shared" si="100"/>
        <v/>
      </c>
      <c r="AD6454" s="38"/>
    </row>
    <row r="6455" spans="1:30">
      <c r="A6455" s="46"/>
      <c r="B6455" s="47"/>
      <c r="C6455" s="49"/>
      <c r="D6455" s="41"/>
      <c r="E6455" s="41"/>
      <c r="F6455" s="41"/>
      <c r="G6455" s="50" t="str">
        <f>IF(A6455&lt;&gt;"",CONCATENATE(A6455,":",YEAR(B6455),IF(MONTH(B6455)&gt;9,MONTH(B6455),CONCATENATE(0,MONTH(B6455))),IF(DAY(B6455)&gt;9,DAY(B6455),CONCATENATE(0,DAY(B6455))),IF(HOUR(C6455)&gt;9,HOUR(C6455),CONCATENATE(0,HOUR(C6455))),IF(MINUTE(C6455)&gt;9,MINUTE(C6455),CONCATENATE(0,MINUTE(C6455))),":",VLOOKUP(F6455,'Valid Values - Results'!$D$4:$F$12,3,FALSE)),"")</f>
        <v/>
      </c>
      <c r="H6455" s="41"/>
      <c r="I6455" s="41"/>
      <c r="J6455" s="41"/>
      <c r="K6455" s="41"/>
      <c r="L6455" s="41"/>
      <c r="M6455" s="92"/>
      <c r="N6455" s="41"/>
      <c r="O6455" s="41"/>
      <c r="P6455" s="41"/>
      <c r="Q6455" s="41"/>
      <c r="R6455" s="41"/>
      <c r="S6455" s="41"/>
      <c r="T6455" s="41"/>
      <c r="U6455" s="47"/>
      <c r="V6455" s="49"/>
      <c r="W6455" s="41"/>
      <c r="X6455" s="41"/>
      <c r="Y6455" s="41"/>
      <c r="AA6455" s="37" t="str">
        <f>IF($I6455&lt;&gt;"",VLOOKUP($I6455,'Valid Values - Search'!$R$4:$T$4719,3,FALSE),"")</f>
        <v/>
      </c>
      <c r="AB6455" s="37" t="str">
        <f>IF($I6455&lt;&gt;"",VLOOKUP($I6455,'Valid Values - Search'!$R$4:$S$4719,2,FALSE),"")</f>
        <v/>
      </c>
      <c r="AC6455" s="38" t="str">
        <f t="shared" si="100"/>
        <v/>
      </c>
      <c r="AD6455" s="38"/>
    </row>
    <row r="6456" spans="1:30">
      <c r="A6456" s="46"/>
      <c r="B6456" s="47"/>
      <c r="C6456" s="49"/>
      <c r="D6456" s="41"/>
      <c r="E6456" s="41"/>
      <c r="F6456" s="41"/>
      <c r="G6456" s="50" t="str">
        <f>IF(A6456&lt;&gt;"",CONCATENATE(A6456,":",YEAR(B6456),IF(MONTH(B6456)&gt;9,MONTH(B6456),CONCATENATE(0,MONTH(B6456))),IF(DAY(B6456)&gt;9,DAY(B6456),CONCATENATE(0,DAY(B6456))),IF(HOUR(C6456)&gt;9,HOUR(C6456),CONCATENATE(0,HOUR(C6456))),IF(MINUTE(C6456)&gt;9,MINUTE(C6456),CONCATENATE(0,MINUTE(C6456))),":",VLOOKUP(F6456,'Valid Values - Results'!$D$4:$F$12,3,FALSE)),"")</f>
        <v/>
      </c>
      <c r="H6456" s="41"/>
      <c r="I6456" s="41"/>
      <c r="J6456" s="41"/>
      <c r="K6456" s="41"/>
      <c r="L6456" s="41"/>
      <c r="M6456" s="92"/>
      <c r="N6456" s="41"/>
      <c r="O6456" s="41"/>
      <c r="P6456" s="41"/>
      <c r="Q6456" s="41"/>
      <c r="R6456" s="41"/>
      <c r="S6456" s="41"/>
      <c r="T6456" s="41"/>
      <c r="U6456" s="47"/>
      <c r="V6456" s="49"/>
      <c r="W6456" s="41"/>
      <c r="X6456" s="41"/>
      <c r="Y6456" s="41"/>
      <c r="AA6456" s="37" t="str">
        <f>IF($I6456&lt;&gt;"",VLOOKUP($I6456,'Valid Values - Search'!$R$4:$T$4719,3,FALSE),"")</f>
        <v/>
      </c>
      <c r="AB6456" s="37" t="str">
        <f>IF($I6456&lt;&gt;"",VLOOKUP($I6456,'Valid Values - Search'!$R$4:$S$4719,2,FALSE),"")</f>
        <v/>
      </c>
      <c r="AC6456" s="38" t="str">
        <f t="shared" si="100"/>
        <v/>
      </c>
      <c r="AD6456" s="38"/>
    </row>
    <row r="6457" spans="1:30">
      <c r="A6457" s="46"/>
      <c r="B6457" s="47"/>
      <c r="C6457" s="49"/>
      <c r="D6457" s="41"/>
      <c r="E6457" s="41"/>
      <c r="F6457" s="41"/>
      <c r="G6457" s="50" t="str">
        <f>IF(A6457&lt;&gt;"",CONCATENATE(A6457,":",YEAR(B6457),IF(MONTH(B6457)&gt;9,MONTH(B6457),CONCATENATE(0,MONTH(B6457))),IF(DAY(B6457)&gt;9,DAY(B6457),CONCATENATE(0,DAY(B6457))),IF(HOUR(C6457)&gt;9,HOUR(C6457),CONCATENATE(0,HOUR(C6457))),IF(MINUTE(C6457)&gt;9,MINUTE(C6457),CONCATENATE(0,MINUTE(C6457))),":",VLOOKUP(F6457,'Valid Values - Results'!$D$4:$F$12,3,FALSE)),"")</f>
        <v/>
      </c>
      <c r="H6457" s="41"/>
      <c r="I6457" s="41"/>
      <c r="J6457" s="41"/>
      <c r="K6457" s="41"/>
      <c r="L6457" s="41"/>
      <c r="M6457" s="92"/>
      <c r="N6457" s="41"/>
      <c r="O6457" s="41"/>
      <c r="P6457" s="41"/>
      <c r="Q6457" s="41"/>
      <c r="R6457" s="41"/>
      <c r="S6457" s="41"/>
      <c r="T6457" s="41"/>
      <c r="U6457" s="47"/>
      <c r="V6457" s="49"/>
      <c r="W6457" s="41"/>
      <c r="X6457" s="41"/>
      <c r="Y6457" s="41"/>
      <c r="AA6457" s="37" t="str">
        <f>IF($I6457&lt;&gt;"",VLOOKUP($I6457,'Valid Values - Search'!$R$4:$T$4719,3,FALSE),"")</f>
        <v/>
      </c>
      <c r="AB6457" s="37" t="str">
        <f>IF($I6457&lt;&gt;"",VLOOKUP($I6457,'Valid Values - Search'!$R$4:$S$4719,2,FALSE),"")</f>
        <v/>
      </c>
      <c r="AC6457" s="38" t="str">
        <f t="shared" si="100"/>
        <v/>
      </c>
      <c r="AD6457" s="38"/>
    </row>
    <row r="6458" spans="1:30">
      <c r="A6458" s="46"/>
      <c r="B6458" s="47"/>
      <c r="C6458" s="49"/>
      <c r="D6458" s="41"/>
      <c r="E6458" s="41"/>
      <c r="F6458" s="41"/>
      <c r="G6458" s="50" t="str">
        <f>IF(A6458&lt;&gt;"",CONCATENATE(A6458,":",YEAR(B6458),IF(MONTH(B6458)&gt;9,MONTH(B6458),CONCATENATE(0,MONTH(B6458))),IF(DAY(B6458)&gt;9,DAY(B6458),CONCATENATE(0,DAY(B6458))),IF(HOUR(C6458)&gt;9,HOUR(C6458),CONCATENATE(0,HOUR(C6458))),IF(MINUTE(C6458)&gt;9,MINUTE(C6458),CONCATENATE(0,MINUTE(C6458))),":",VLOOKUP(F6458,'Valid Values - Results'!$D$4:$F$12,3,FALSE)),"")</f>
        <v/>
      </c>
      <c r="H6458" s="41"/>
      <c r="I6458" s="41"/>
      <c r="J6458" s="41"/>
      <c r="K6458" s="41"/>
      <c r="L6458" s="41"/>
      <c r="M6458" s="92"/>
      <c r="N6458" s="41"/>
      <c r="O6458" s="41"/>
      <c r="P6458" s="41"/>
      <c r="Q6458" s="41"/>
      <c r="R6458" s="41"/>
      <c r="S6458" s="41"/>
      <c r="T6458" s="41"/>
      <c r="U6458" s="47"/>
      <c r="V6458" s="49"/>
      <c r="W6458" s="41"/>
      <c r="X6458" s="41"/>
      <c r="Y6458" s="41"/>
      <c r="AA6458" s="37" t="str">
        <f>IF($I6458&lt;&gt;"",VLOOKUP($I6458,'Valid Values - Search'!$R$4:$T$4719,3,FALSE),"")</f>
        <v/>
      </c>
      <c r="AB6458" s="37" t="str">
        <f>IF($I6458&lt;&gt;"",VLOOKUP($I6458,'Valid Values - Search'!$R$4:$S$4719,2,FALSE),"")</f>
        <v/>
      </c>
      <c r="AC6458" s="38" t="str">
        <f t="shared" si="100"/>
        <v/>
      </c>
      <c r="AD6458" s="38"/>
    </row>
    <row r="6459" spans="1:30">
      <c r="A6459" s="46"/>
      <c r="B6459" s="47"/>
      <c r="C6459" s="49"/>
      <c r="D6459" s="41"/>
      <c r="E6459" s="41"/>
      <c r="F6459" s="41"/>
      <c r="G6459" s="50" t="str">
        <f>IF(A6459&lt;&gt;"",CONCATENATE(A6459,":",YEAR(B6459),IF(MONTH(B6459)&gt;9,MONTH(B6459),CONCATENATE(0,MONTH(B6459))),IF(DAY(B6459)&gt;9,DAY(B6459),CONCATENATE(0,DAY(B6459))),IF(HOUR(C6459)&gt;9,HOUR(C6459),CONCATENATE(0,HOUR(C6459))),IF(MINUTE(C6459)&gt;9,MINUTE(C6459),CONCATENATE(0,MINUTE(C6459))),":",VLOOKUP(F6459,'Valid Values - Results'!$D$4:$F$12,3,FALSE)),"")</f>
        <v/>
      </c>
      <c r="H6459" s="41"/>
      <c r="I6459" s="41"/>
      <c r="J6459" s="41"/>
      <c r="K6459" s="41"/>
      <c r="L6459" s="41"/>
      <c r="M6459" s="92"/>
      <c r="N6459" s="41"/>
      <c r="O6459" s="41"/>
      <c r="P6459" s="41"/>
      <c r="Q6459" s="41"/>
      <c r="R6459" s="41"/>
      <c r="S6459" s="41"/>
      <c r="T6459" s="41"/>
      <c r="U6459" s="47"/>
      <c r="V6459" s="49"/>
      <c r="W6459" s="41"/>
      <c r="X6459" s="41"/>
      <c r="Y6459" s="41"/>
      <c r="AA6459" s="37" t="str">
        <f>IF($I6459&lt;&gt;"",VLOOKUP($I6459,'Valid Values - Search'!$R$4:$T$4719,3,FALSE),"")</f>
        <v/>
      </c>
      <c r="AB6459" s="37" t="str">
        <f>IF($I6459&lt;&gt;"",VLOOKUP($I6459,'Valid Values - Search'!$R$4:$S$4719,2,FALSE),"")</f>
        <v/>
      </c>
      <c r="AC6459" s="38" t="str">
        <f t="shared" si="100"/>
        <v/>
      </c>
      <c r="AD6459" s="38"/>
    </row>
    <row r="6460" spans="1:30">
      <c r="A6460" s="46"/>
      <c r="B6460" s="47"/>
      <c r="C6460" s="49"/>
      <c r="D6460" s="41"/>
      <c r="E6460" s="41"/>
      <c r="F6460" s="41"/>
      <c r="G6460" s="50" t="str">
        <f>IF(A6460&lt;&gt;"",CONCATENATE(A6460,":",YEAR(B6460),IF(MONTH(B6460)&gt;9,MONTH(B6460),CONCATENATE(0,MONTH(B6460))),IF(DAY(B6460)&gt;9,DAY(B6460),CONCATENATE(0,DAY(B6460))),IF(HOUR(C6460)&gt;9,HOUR(C6460),CONCATENATE(0,HOUR(C6460))),IF(MINUTE(C6460)&gt;9,MINUTE(C6460),CONCATENATE(0,MINUTE(C6460))),":",VLOOKUP(F6460,'Valid Values - Results'!$D$4:$F$12,3,FALSE)),"")</f>
        <v/>
      </c>
      <c r="H6460" s="41"/>
      <c r="I6460" s="41"/>
      <c r="J6460" s="41"/>
      <c r="K6460" s="41"/>
      <c r="L6460" s="41"/>
      <c r="M6460" s="92"/>
      <c r="N6460" s="41"/>
      <c r="O6460" s="41"/>
      <c r="P6460" s="41"/>
      <c r="Q6460" s="41"/>
      <c r="R6460" s="41"/>
      <c r="S6460" s="41"/>
      <c r="T6460" s="41"/>
      <c r="U6460" s="47"/>
      <c r="V6460" s="49"/>
      <c r="W6460" s="41"/>
      <c r="X6460" s="41"/>
      <c r="Y6460" s="41"/>
      <c r="AA6460" s="37" t="str">
        <f>IF($I6460&lt;&gt;"",VLOOKUP($I6460,'Valid Values - Search'!$R$4:$T$4719,3,FALSE),"")</f>
        <v/>
      </c>
      <c r="AB6460" s="37" t="str">
        <f>IF($I6460&lt;&gt;"",VLOOKUP($I6460,'Valid Values - Search'!$R$4:$S$4719,2,FALSE),"")</f>
        <v/>
      </c>
      <c r="AC6460" s="38" t="str">
        <f t="shared" si="100"/>
        <v/>
      </c>
      <c r="AD6460" s="38"/>
    </row>
    <row r="6461" spans="1:30">
      <c r="A6461" s="46"/>
      <c r="B6461" s="47"/>
      <c r="C6461" s="49"/>
      <c r="D6461" s="41"/>
      <c r="E6461" s="41"/>
      <c r="F6461" s="41"/>
      <c r="G6461" s="50" t="str">
        <f>IF(A6461&lt;&gt;"",CONCATENATE(A6461,":",YEAR(B6461),IF(MONTH(B6461)&gt;9,MONTH(B6461),CONCATENATE(0,MONTH(B6461))),IF(DAY(B6461)&gt;9,DAY(B6461),CONCATENATE(0,DAY(B6461))),IF(HOUR(C6461)&gt;9,HOUR(C6461),CONCATENATE(0,HOUR(C6461))),IF(MINUTE(C6461)&gt;9,MINUTE(C6461),CONCATENATE(0,MINUTE(C6461))),":",VLOOKUP(F6461,'Valid Values - Results'!$D$4:$F$12,3,FALSE)),"")</f>
        <v/>
      </c>
      <c r="H6461" s="41"/>
      <c r="I6461" s="41"/>
      <c r="J6461" s="41"/>
      <c r="K6461" s="41"/>
      <c r="L6461" s="41"/>
      <c r="M6461" s="92"/>
      <c r="N6461" s="41"/>
      <c r="O6461" s="41"/>
      <c r="P6461" s="41"/>
      <c r="Q6461" s="41"/>
      <c r="R6461" s="41"/>
      <c r="S6461" s="41"/>
      <c r="T6461" s="41"/>
      <c r="U6461" s="47"/>
      <c r="V6461" s="49"/>
      <c r="W6461" s="41"/>
      <c r="X6461" s="41"/>
      <c r="Y6461" s="41"/>
      <c r="AA6461" s="37" t="str">
        <f>IF($I6461&lt;&gt;"",VLOOKUP($I6461,'Valid Values - Search'!$R$4:$T$4719,3,FALSE),"")</f>
        <v/>
      </c>
      <c r="AB6461" s="37" t="str">
        <f>IF($I6461&lt;&gt;"",VLOOKUP($I6461,'Valid Values - Search'!$R$4:$S$4719,2,FALSE),"")</f>
        <v/>
      </c>
      <c r="AC6461" s="38" t="str">
        <f t="shared" si="100"/>
        <v/>
      </c>
      <c r="AD6461" s="38"/>
    </row>
    <row r="6462" spans="1:30">
      <c r="A6462" s="46"/>
      <c r="B6462" s="47"/>
      <c r="C6462" s="49"/>
      <c r="D6462" s="41"/>
      <c r="E6462" s="41"/>
      <c r="F6462" s="41"/>
      <c r="G6462" s="50" t="str">
        <f>IF(A6462&lt;&gt;"",CONCATENATE(A6462,":",YEAR(B6462),IF(MONTH(B6462)&gt;9,MONTH(B6462),CONCATENATE(0,MONTH(B6462))),IF(DAY(B6462)&gt;9,DAY(B6462),CONCATENATE(0,DAY(B6462))),IF(HOUR(C6462)&gt;9,HOUR(C6462),CONCATENATE(0,HOUR(C6462))),IF(MINUTE(C6462)&gt;9,MINUTE(C6462),CONCATENATE(0,MINUTE(C6462))),":",VLOOKUP(F6462,'Valid Values - Results'!$D$4:$F$12,3,FALSE)),"")</f>
        <v/>
      </c>
      <c r="H6462" s="41"/>
      <c r="I6462" s="41"/>
      <c r="J6462" s="41"/>
      <c r="K6462" s="41"/>
      <c r="L6462" s="41"/>
      <c r="M6462" s="92"/>
      <c r="N6462" s="41"/>
      <c r="O6462" s="41"/>
      <c r="P6462" s="41"/>
      <c r="Q6462" s="41"/>
      <c r="R6462" s="41"/>
      <c r="S6462" s="41"/>
      <c r="T6462" s="41"/>
      <c r="U6462" s="47"/>
      <c r="V6462" s="49"/>
      <c r="W6462" s="41"/>
      <c r="X6462" s="41"/>
      <c r="Y6462" s="41"/>
      <c r="AA6462" s="37" t="str">
        <f>IF($I6462&lt;&gt;"",VLOOKUP($I6462,'Valid Values - Search'!$R$4:$T$4719,3,FALSE),"")</f>
        <v/>
      </c>
      <c r="AB6462" s="37" t="str">
        <f>IF($I6462&lt;&gt;"",VLOOKUP($I6462,'Valid Values - Search'!$R$4:$S$4719,2,FALSE),"")</f>
        <v/>
      </c>
      <c r="AC6462" s="38" t="str">
        <f t="shared" si="100"/>
        <v/>
      </c>
      <c r="AD6462" s="38"/>
    </row>
    <row r="6463" spans="1:30">
      <c r="A6463" s="46"/>
      <c r="B6463" s="47"/>
      <c r="C6463" s="49"/>
      <c r="D6463" s="41"/>
      <c r="E6463" s="41"/>
      <c r="F6463" s="41"/>
      <c r="G6463" s="50" t="str">
        <f>IF(A6463&lt;&gt;"",CONCATENATE(A6463,":",YEAR(B6463),IF(MONTH(B6463)&gt;9,MONTH(B6463),CONCATENATE(0,MONTH(B6463))),IF(DAY(B6463)&gt;9,DAY(B6463),CONCATENATE(0,DAY(B6463))),IF(HOUR(C6463)&gt;9,HOUR(C6463),CONCATENATE(0,HOUR(C6463))),IF(MINUTE(C6463)&gt;9,MINUTE(C6463),CONCATENATE(0,MINUTE(C6463))),":",VLOOKUP(F6463,'Valid Values - Results'!$D$4:$F$12,3,FALSE)),"")</f>
        <v/>
      </c>
      <c r="H6463" s="41"/>
      <c r="I6463" s="41"/>
      <c r="J6463" s="41"/>
      <c r="K6463" s="41"/>
      <c r="L6463" s="41"/>
      <c r="M6463" s="92"/>
      <c r="N6463" s="41"/>
      <c r="O6463" s="41"/>
      <c r="P6463" s="41"/>
      <c r="Q6463" s="41"/>
      <c r="R6463" s="41"/>
      <c r="S6463" s="41"/>
      <c r="T6463" s="41"/>
      <c r="U6463" s="47"/>
      <c r="V6463" s="49"/>
      <c r="W6463" s="41"/>
      <c r="X6463" s="41"/>
      <c r="Y6463" s="41"/>
      <c r="AA6463" s="37" t="str">
        <f>IF($I6463&lt;&gt;"",VLOOKUP($I6463,'Valid Values - Search'!$R$4:$T$4719,3,FALSE),"")</f>
        <v/>
      </c>
      <c r="AB6463" s="37" t="str">
        <f>IF($I6463&lt;&gt;"",VLOOKUP($I6463,'Valid Values - Search'!$R$4:$S$4719,2,FALSE),"")</f>
        <v/>
      </c>
      <c r="AC6463" s="38" t="str">
        <f t="shared" si="100"/>
        <v/>
      </c>
      <c r="AD6463" s="38"/>
    </row>
    <row r="6464" spans="1:30">
      <c r="A6464" s="46"/>
      <c r="B6464" s="47"/>
      <c r="C6464" s="49"/>
      <c r="D6464" s="41"/>
      <c r="E6464" s="41"/>
      <c r="F6464" s="41"/>
      <c r="G6464" s="50" t="str">
        <f>IF(A6464&lt;&gt;"",CONCATENATE(A6464,":",YEAR(B6464),IF(MONTH(B6464)&gt;9,MONTH(B6464),CONCATENATE(0,MONTH(B6464))),IF(DAY(B6464)&gt;9,DAY(B6464),CONCATENATE(0,DAY(B6464))),IF(HOUR(C6464)&gt;9,HOUR(C6464),CONCATENATE(0,HOUR(C6464))),IF(MINUTE(C6464)&gt;9,MINUTE(C6464),CONCATENATE(0,MINUTE(C6464))),":",VLOOKUP(F6464,'Valid Values - Results'!$D$4:$F$12,3,FALSE)),"")</f>
        <v/>
      </c>
      <c r="H6464" s="41"/>
      <c r="I6464" s="41"/>
      <c r="J6464" s="41"/>
      <c r="K6464" s="41"/>
      <c r="L6464" s="41"/>
      <c r="M6464" s="92"/>
      <c r="N6464" s="41"/>
      <c r="O6464" s="41"/>
      <c r="P6464" s="41"/>
      <c r="Q6464" s="41"/>
      <c r="R6464" s="41"/>
      <c r="S6464" s="41"/>
      <c r="T6464" s="41"/>
      <c r="U6464" s="47"/>
      <c r="V6464" s="49"/>
      <c r="W6464" s="41"/>
      <c r="X6464" s="41"/>
      <c r="Y6464" s="41"/>
      <c r="AA6464" s="37" t="str">
        <f>IF($I6464&lt;&gt;"",VLOOKUP($I6464,'Valid Values - Search'!$R$4:$T$4719,3,FALSE),"")</f>
        <v/>
      </c>
      <c r="AB6464" s="37" t="str">
        <f>IF($I6464&lt;&gt;"",VLOOKUP($I6464,'Valid Values - Search'!$R$4:$S$4719,2,FALSE),"")</f>
        <v/>
      </c>
      <c r="AC6464" s="38" t="str">
        <f t="shared" si="100"/>
        <v/>
      </c>
      <c r="AD6464" s="38"/>
    </row>
    <row r="6465" spans="1:30">
      <c r="A6465" s="46"/>
      <c r="B6465" s="47"/>
      <c r="C6465" s="49"/>
      <c r="D6465" s="41"/>
      <c r="E6465" s="41"/>
      <c r="F6465" s="41"/>
      <c r="G6465" s="50" t="str">
        <f>IF(A6465&lt;&gt;"",CONCATENATE(A6465,":",YEAR(B6465),IF(MONTH(B6465)&gt;9,MONTH(B6465),CONCATENATE(0,MONTH(B6465))),IF(DAY(B6465)&gt;9,DAY(B6465),CONCATENATE(0,DAY(B6465))),IF(HOUR(C6465)&gt;9,HOUR(C6465),CONCATENATE(0,HOUR(C6465))),IF(MINUTE(C6465)&gt;9,MINUTE(C6465),CONCATENATE(0,MINUTE(C6465))),":",VLOOKUP(F6465,'Valid Values - Results'!$D$4:$F$12,3,FALSE)),"")</f>
        <v/>
      </c>
      <c r="H6465" s="41"/>
      <c r="I6465" s="41"/>
      <c r="J6465" s="41"/>
      <c r="K6465" s="41"/>
      <c r="L6465" s="41"/>
      <c r="M6465" s="92"/>
      <c r="N6465" s="41"/>
      <c r="O6465" s="41"/>
      <c r="P6465" s="41"/>
      <c r="Q6465" s="41"/>
      <c r="R6465" s="41"/>
      <c r="S6465" s="41"/>
      <c r="T6465" s="41"/>
      <c r="U6465" s="47"/>
      <c r="V6465" s="49"/>
      <c r="W6465" s="41"/>
      <c r="X6465" s="41"/>
      <c r="Y6465" s="41"/>
      <c r="AA6465" s="37" t="str">
        <f>IF($I6465&lt;&gt;"",VLOOKUP($I6465,'Valid Values - Search'!$R$4:$T$4719,3,FALSE),"")</f>
        <v/>
      </c>
      <c r="AB6465" s="37" t="str">
        <f>IF($I6465&lt;&gt;"",VLOOKUP($I6465,'Valid Values - Search'!$R$4:$S$4719,2,FALSE),"")</f>
        <v/>
      </c>
      <c r="AC6465" s="38" t="str">
        <f t="shared" si="100"/>
        <v/>
      </c>
      <c r="AD6465" s="38"/>
    </row>
    <row r="6466" spans="1:30">
      <c r="A6466" s="46"/>
      <c r="B6466" s="47"/>
      <c r="C6466" s="49"/>
      <c r="D6466" s="41"/>
      <c r="E6466" s="41"/>
      <c r="F6466" s="41"/>
      <c r="G6466" s="50" t="str">
        <f>IF(A6466&lt;&gt;"",CONCATENATE(A6466,":",YEAR(B6466),IF(MONTH(B6466)&gt;9,MONTH(B6466),CONCATENATE(0,MONTH(B6466))),IF(DAY(B6466)&gt;9,DAY(B6466),CONCATENATE(0,DAY(B6466))),IF(HOUR(C6466)&gt;9,HOUR(C6466),CONCATENATE(0,HOUR(C6466))),IF(MINUTE(C6466)&gt;9,MINUTE(C6466),CONCATENATE(0,MINUTE(C6466))),":",VLOOKUP(F6466,'Valid Values - Results'!$D$4:$F$12,3,FALSE)),"")</f>
        <v/>
      </c>
      <c r="H6466" s="41"/>
      <c r="I6466" s="41"/>
      <c r="J6466" s="41"/>
      <c r="K6466" s="41"/>
      <c r="L6466" s="41"/>
      <c r="M6466" s="92"/>
      <c r="N6466" s="41"/>
      <c r="O6466" s="41"/>
      <c r="P6466" s="41"/>
      <c r="Q6466" s="41"/>
      <c r="R6466" s="41"/>
      <c r="S6466" s="41"/>
      <c r="T6466" s="41"/>
      <c r="U6466" s="47"/>
      <c r="V6466" s="49"/>
      <c r="W6466" s="41"/>
      <c r="X6466" s="41"/>
      <c r="Y6466" s="41"/>
      <c r="AA6466" s="37" t="str">
        <f>IF($I6466&lt;&gt;"",VLOOKUP($I6466,'Valid Values - Search'!$R$4:$T$4719,3,FALSE),"")</f>
        <v/>
      </c>
      <c r="AB6466" s="37" t="str">
        <f>IF($I6466&lt;&gt;"",VLOOKUP($I6466,'Valid Values - Search'!$R$4:$S$4719,2,FALSE),"")</f>
        <v/>
      </c>
      <c r="AC6466" s="38" t="str">
        <f t="shared" ref="AC6466:AC6529" si="101">IF($V6466&lt;&gt;"",$D6466,"")</f>
        <v/>
      </c>
      <c r="AD6466" s="38"/>
    </row>
    <row r="6467" spans="1:30">
      <c r="A6467" s="46"/>
      <c r="B6467" s="47"/>
      <c r="C6467" s="49"/>
      <c r="D6467" s="41"/>
      <c r="E6467" s="41"/>
      <c r="F6467" s="41"/>
      <c r="G6467" s="50" t="str">
        <f>IF(A6467&lt;&gt;"",CONCATENATE(A6467,":",YEAR(B6467),IF(MONTH(B6467)&gt;9,MONTH(B6467),CONCATENATE(0,MONTH(B6467))),IF(DAY(B6467)&gt;9,DAY(B6467),CONCATENATE(0,DAY(B6467))),IF(HOUR(C6467)&gt;9,HOUR(C6467),CONCATENATE(0,HOUR(C6467))),IF(MINUTE(C6467)&gt;9,MINUTE(C6467),CONCATENATE(0,MINUTE(C6467))),":",VLOOKUP(F6467,'Valid Values - Results'!$D$4:$F$12,3,FALSE)),"")</f>
        <v/>
      </c>
      <c r="H6467" s="41"/>
      <c r="I6467" s="41"/>
      <c r="J6467" s="41"/>
      <c r="K6467" s="41"/>
      <c r="L6467" s="41"/>
      <c r="M6467" s="92"/>
      <c r="N6467" s="41"/>
      <c r="O6467" s="41"/>
      <c r="P6467" s="41"/>
      <c r="Q6467" s="41"/>
      <c r="R6467" s="41"/>
      <c r="S6467" s="41"/>
      <c r="T6467" s="41"/>
      <c r="U6467" s="47"/>
      <c r="V6467" s="49"/>
      <c r="W6467" s="41"/>
      <c r="X6467" s="41"/>
      <c r="Y6467" s="41"/>
      <c r="AA6467" s="37" t="str">
        <f>IF($I6467&lt;&gt;"",VLOOKUP($I6467,'Valid Values - Search'!$R$4:$T$4719,3,FALSE),"")</f>
        <v/>
      </c>
      <c r="AB6467" s="37" t="str">
        <f>IF($I6467&lt;&gt;"",VLOOKUP($I6467,'Valid Values - Search'!$R$4:$S$4719,2,FALSE),"")</f>
        <v/>
      </c>
      <c r="AC6467" s="38" t="str">
        <f t="shared" si="101"/>
        <v/>
      </c>
      <c r="AD6467" s="38"/>
    </row>
    <row r="6468" spans="1:30">
      <c r="A6468" s="46"/>
      <c r="B6468" s="47"/>
      <c r="C6468" s="49"/>
      <c r="D6468" s="41"/>
      <c r="E6468" s="41"/>
      <c r="F6468" s="41"/>
      <c r="G6468" s="50" t="str">
        <f>IF(A6468&lt;&gt;"",CONCATENATE(A6468,":",YEAR(B6468),IF(MONTH(B6468)&gt;9,MONTH(B6468),CONCATENATE(0,MONTH(B6468))),IF(DAY(B6468)&gt;9,DAY(B6468),CONCATENATE(0,DAY(B6468))),IF(HOUR(C6468)&gt;9,HOUR(C6468),CONCATENATE(0,HOUR(C6468))),IF(MINUTE(C6468)&gt;9,MINUTE(C6468),CONCATENATE(0,MINUTE(C6468))),":",VLOOKUP(F6468,'Valid Values - Results'!$D$4:$F$12,3,FALSE)),"")</f>
        <v/>
      </c>
      <c r="H6468" s="41"/>
      <c r="I6468" s="41"/>
      <c r="J6468" s="41"/>
      <c r="K6468" s="41"/>
      <c r="L6468" s="41"/>
      <c r="M6468" s="92"/>
      <c r="N6468" s="41"/>
      <c r="O6468" s="41"/>
      <c r="P6468" s="41"/>
      <c r="Q6468" s="41"/>
      <c r="R6468" s="41"/>
      <c r="S6468" s="41"/>
      <c r="T6468" s="41"/>
      <c r="U6468" s="47"/>
      <c r="V6468" s="49"/>
      <c r="W6468" s="41"/>
      <c r="X6468" s="41"/>
      <c r="Y6468" s="41"/>
      <c r="AA6468" s="37" t="str">
        <f>IF($I6468&lt;&gt;"",VLOOKUP($I6468,'Valid Values - Search'!$R$4:$T$4719,3,FALSE),"")</f>
        <v/>
      </c>
      <c r="AB6468" s="37" t="str">
        <f>IF($I6468&lt;&gt;"",VLOOKUP($I6468,'Valid Values - Search'!$R$4:$S$4719,2,FALSE),"")</f>
        <v/>
      </c>
      <c r="AC6468" s="38" t="str">
        <f t="shared" si="101"/>
        <v/>
      </c>
      <c r="AD6468" s="38"/>
    </row>
    <row r="6469" spans="1:30">
      <c r="A6469" s="46"/>
      <c r="B6469" s="47"/>
      <c r="C6469" s="49"/>
      <c r="D6469" s="41"/>
      <c r="E6469" s="41"/>
      <c r="F6469" s="41"/>
      <c r="G6469" s="50" t="str">
        <f>IF(A6469&lt;&gt;"",CONCATENATE(A6469,":",YEAR(B6469),IF(MONTH(B6469)&gt;9,MONTH(B6469),CONCATENATE(0,MONTH(B6469))),IF(DAY(B6469)&gt;9,DAY(B6469),CONCATENATE(0,DAY(B6469))),IF(HOUR(C6469)&gt;9,HOUR(C6469),CONCATENATE(0,HOUR(C6469))),IF(MINUTE(C6469)&gt;9,MINUTE(C6469),CONCATENATE(0,MINUTE(C6469))),":",VLOOKUP(F6469,'Valid Values - Results'!$D$4:$F$12,3,FALSE)),"")</f>
        <v/>
      </c>
      <c r="H6469" s="41"/>
      <c r="I6469" s="41"/>
      <c r="J6469" s="41"/>
      <c r="K6469" s="41"/>
      <c r="L6469" s="41"/>
      <c r="M6469" s="92"/>
      <c r="N6469" s="41"/>
      <c r="O6469" s="41"/>
      <c r="P6469" s="41"/>
      <c r="Q6469" s="41"/>
      <c r="R6469" s="41"/>
      <c r="S6469" s="41"/>
      <c r="T6469" s="41"/>
      <c r="U6469" s="47"/>
      <c r="V6469" s="49"/>
      <c r="W6469" s="41"/>
      <c r="X6469" s="41"/>
      <c r="Y6469" s="41"/>
      <c r="AA6469" s="37" t="str">
        <f>IF($I6469&lt;&gt;"",VLOOKUP($I6469,'Valid Values - Search'!$R$4:$T$4719,3,FALSE),"")</f>
        <v/>
      </c>
      <c r="AB6469" s="37" t="str">
        <f>IF($I6469&lt;&gt;"",VLOOKUP($I6469,'Valid Values - Search'!$R$4:$S$4719,2,FALSE),"")</f>
        <v/>
      </c>
      <c r="AC6469" s="38" t="str">
        <f t="shared" si="101"/>
        <v/>
      </c>
      <c r="AD6469" s="38"/>
    </row>
    <row r="6470" spans="1:30">
      <c r="A6470" s="46"/>
      <c r="B6470" s="47"/>
      <c r="C6470" s="49"/>
      <c r="D6470" s="41"/>
      <c r="E6470" s="41"/>
      <c r="F6470" s="41"/>
      <c r="G6470" s="50" t="str">
        <f>IF(A6470&lt;&gt;"",CONCATENATE(A6470,":",YEAR(B6470),IF(MONTH(B6470)&gt;9,MONTH(B6470),CONCATENATE(0,MONTH(B6470))),IF(DAY(B6470)&gt;9,DAY(B6470),CONCATENATE(0,DAY(B6470))),IF(HOUR(C6470)&gt;9,HOUR(C6470),CONCATENATE(0,HOUR(C6470))),IF(MINUTE(C6470)&gt;9,MINUTE(C6470),CONCATENATE(0,MINUTE(C6470))),":",VLOOKUP(F6470,'Valid Values - Results'!$D$4:$F$12,3,FALSE)),"")</f>
        <v/>
      </c>
      <c r="H6470" s="41"/>
      <c r="I6470" s="41"/>
      <c r="J6470" s="41"/>
      <c r="K6470" s="41"/>
      <c r="L6470" s="41"/>
      <c r="M6470" s="92"/>
      <c r="N6470" s="41"/>
      <c r="O6470" s="41"/>
      <c r="P6470" s="41"/>
      <c r="Q6470" s="41"/>
      <c r="R6470" s="41"/>
      <c r="S6470" s="41"/>
      <c r="T6470" s="41"/>
      <c r="U6470" s="47"/>
      <c r="V6470" s="49"/>
      <c r="W6470" s="41"/>
      <c r="X6470" s="41"/>
      <c r="Y6470" s="41"/>
      <c r="AA6470" s="37" t="str">
        <f>IF($I6470&lt;&gt;"",VLOOKUP($I6470,'Valid Values - Search'!$R$4:$T$4719,3,FALSE),"")</f>
        <v/>
      </c>
      <c r="AB6470" s="37" t="str">
        <f>IF($I6470&lt;&gt;"",VLOOKUP($I6470,'Valid Values - Search'!$R$4:$S$4719,2,FALSE),"")</f>
        <v/>
      </c>
      <c r="AC6470" s="38" t="str">
        <f t="shared" si="101"/>
        <v/>
      </c>
      <c r="AD6470" s="38"/>
    </row>
    <row r="6471" spans="1:30">
      <c r="A6471" s="46"/>
      <c r="B6471" s="47"/>
      <c r="C6471" s="49"/>
      <c r="D6471" s="41"/>
      <c r="E6471" s="41"/>
      <c r="F6471" s="41"/>
      <c r="G6471" s="50" t="str">
        <f>IF(A6471&lt;&gt;"",CONCATENATE(A6471,":",YEAR(B6471),IF(MONTH(B6471)&gt;9,MONTH(B6471),CONCATENATE(0,MONTH(B6471))),IF(DAY(B6471)&gt;9,DAY(B6471),CONCATENATE(0,DAY(B6471))),IF(HOUR(C6471)&gt;9,HOUR(C6471),CONCATENATE(0,HOUR(C6471))),IF(MINUTE(C6471)&gt;9,MINUTE(C6471),CONCATENATE(0,MINUTE(C6471))),":",VLOOKUP(F6471,'Valid Values - Results'!$D$4:$F$12,3,FALSE)),"")</f>
        <v/>
      </c>
      <c r="H6471" s="41"/>
      <c r="I6471" s="41"/>
      <c r="J6471" s="41"/>
      <c r="K6471" s="41"/>
      <c r="L6471" s="41"/>
      <c r="M6471" s="92"/>
      <c r="N6471" s="41"/>
      <c r="O6471" s="41"/>
      <c r="P6471" s="41"/>
      <c r="Q6471" s="41"/>
      <c r="R6471" s="41"/>
      <c r="S6471" s="41"/>
      <c r="T6471" s="41"/>
      <c r="U6471" s="47"/>
      <c r="V6471" s="49"/>
      <c r="W6471" s="41"/>
      <c r="X6471" s="41"/>
      <c r="Y6471" s="41"/>
      <c r="AA6471" s="37" t="str">
        <f>IF($I6471&lt;&gt;"",VLOOKUP($I6471,'Valid Values - Search'!$R$4:$T$4719,3,FALSE),"")</f>
        <v/>
      </c>
      <c r="AB6471" s="37" t="str">
        <f>IF($I6471&lt;&gt;"",VLOOKUP($I6471,'Valid Values - Search'!$R$4:$S$4719,2,FALSE),"")</f>
        <v/>
      </c>
      <c r="AC6471" s="38" t="str">
        <f t="shared" si="101"/>
        <v/>
      </c>
      <c r="AD6471" s="38"/>
    </row>
    <row r="6472" spans="1:30">
      <c r="A6472" s="46"/>
      <c r="B6472" s="47"/>
      <c r="C6472" s="49"/>
      <c r="D6472" s="41"/>
      <c r="E6472" s="41"/>
      <c r="F6472" s="41"/>
      <c r="G6472" s="50" t="str">
        <f>IF(A6472&lt;&gt;"",CONCATENATE(A6472,":",YEAR(B6472),IF(MONTH(B6472)&gt;9,MONTH(B6472),CONCATENATE(0,MONTH(B6472))),IF(DAY(B6472)&gt;9,DAY(B6472),CONCATENATE(0,DAY(B6472))),IF(HOUR(C6472)&gt;9,HOUR(C6472),CONCATENATE(0,HOUR(C6472))),IF(MINUTE(C6472)&gt;9,MINUTE(C6472),CONCATENATE(0,MINUTE(C6472))),":",VLOOKUP(F6472,'Valid Values - Results'!$D$4:$F$12,3,FALSE)),"")</f>
        <v/>
      </c>
      <c r="H6472" s="41"/>
      <c r="I6472" s="41"/>
      <c r="J6472" s="41"/>
      <c r="K6472" s="41"/>
      <c r="L6472" s="41"/>
      <c r="M6472" s="92"/>
      <c r="N6472" s="41"/>
      <c r="O6472" s="41"/>
      <c r="P6472" s="41"/>
      <c r="Q6472" s="41"/>
      <c r="R6472" s="41"/>
      <c r="S6472" s="41"/>
      <c r="T6472" s="41"/>
      <c r="U6472" s="47"/>
      <c r="V6472" s="49"/>
      <c r="W6472" s="41"/>
      <c r="X6472" s="41"/>
      <c r="Y6472" s="41"/>
      <c r="AA6472" s="37" t="str">
        <f>IF($I6472&lt;&gt;"",VLOOKUP($I6472,'Valid Values - Search'!$R$4:$T$4719,3,FALSE),"")</f>
        <v/>
      </c>
      <c r="AB6472" s="37" t="str">
        <f>IF($I6472&lt;&gt;"",VLOOKUP($I6472,'Valid Values - Search'!$R$4:$S$4719,2,FALSE),"")</f>
        <v/>
      </c>
      <c r="AC6472" s="38" t="str">
        <f t="shared" si="101"/>
        <v/>
      </c>
      <c r="AD6472" s="38"/>
    </row>
    <row r="6473" spans="1:30">
      <c r="A6473" s="46"/>
      <c r="B6473" s="47"/>
      <c r="C6473" s="49"/>
      <c r="D6473" s="41"/>
      <c r="E6473" s="41"/>
      <c r="F6473" s="41"/>
      <c r="G6473" s="50" t="str">
        <f>IF(A6473&lt;&gt;"",CONCATENATE(A6473,":",YEAR(B6473),IF(MONTH(B6473)&gt;9,MONTH(B6473),CONCATENATE(0,MONTH(B6473))),IF(DAY(B6473)&gt;9,DAY(B6473),CONCATENATE(0,DAY(B6473))),IF(HOUR(C6473)&gt;9,HOUR(C6473),CONCATENATE(0,HOUR(C6473))),IF(MINUTE(C6473)&gt;9,MINUTE(C6473),CONCATENATE(0,MINUTE(C6473))),":",VLOOKUP(F6473,'Valid Values - Results'!$D$4:$F$12,3,FALSE)),"")</f>
        <v/>
      </c>
      <c r="H6473" s="41"/>
      <c r="I6473" s="41"/>
      <c r="J6473" s="41"/>
      <c r="K6473" s="41"/>
      <c r="L6473" s="41"/>
      <c r="M6473" s="92"/>
      <c r="N6473" s="41"/>
      <c r="O6473" s="41"/>
      <c r="P6473" s="41"/>
      <c r="Q6473" s="41"/>
      <c r="R6473" s="41"/>
      <c r="S6473" s="41"/>
      <c r="T6473" s="41"/>
      <c r="U6473" s="47"/>
      <c r="V6473" s="49"/>
      <c r="W6473" s="41"/>
      <c r="X6473" s="41"/>
      <c r="Y6473" s="41"/>
      <c r="AA6473" s="37" t="str">
        <f>IF($I6473&lt;&gt;"",VLOOKUP($I6473,'Valid Values - Search'!$R$4:$T$4719,3,FALSE),"")</f>
        <v/>
      </c>
      <c r="AB6473" s="37" t="str">
        <f>IF($I6473&lt;&gt;"",VLOOKUP($I6473,'Valid Values - Search'!$R$4:$S$4719,2,FALSE),"")</f>
        <v/>
      </c>
      <c r="AC6473" s="38" t="str">
        <f t="shared" si="101"/>
        <v/>
      </c>
      <c r="AD6473" s="38"/>
    </row>
    <row r="6474" spans="1:30">
      <c r="A6474" s="46"/>
      <c r="B6474" s="47"/>
      <c r="C6474" s="49"/>
      <c r="D6474" s="41"/>
      <c r="E6474" s="41"/>
      <c r="F6474" s="41"/>
      <c r="G6474" s="50" t="str">
        <f>IF(A6474&lt;&gt;"",CONCATENATE(A6474,":",YEAR(B6474),IF(MONTH(B6474)&gt;9,MONTH(B6474),CONCATENATE(0,MONTH(B6474))),IF(DAY(B6474)&gt;9,DAY(B6474),CONCATENATE(0,DAY(B6474))),IF(HOUR(C6474)&gt;9,HOUR(C6474),CONCATENATE(0,HOUR(C6474))),IF(MINUTE(C6474)&gt;9,MINUTE(C6474),CONCATENATE(0,MINUTE(C6474))),":",VLOOKUP(F6474,'Valid Values - Results'!$D$4:$F$12,3,FALSE)),"")</f>
        <v/>
      </c>
      <c r="H6474" s="41"/>
      <c r="I6474" s="41"/>
      <c r="J6474" s="41"/>
      <c r="K6474" s="41"/>
      <c r="L6474" s="41"/>
      <c r="M6474" s="92"/>
      <c r="N6474" s="41"/>
      <c r="O6474" s="41"/>
      <c r="P6474" s="41"/>
      <c r="Q6474" s="41"/>
      <c r="R6474" s="41"/>
      <c r="S6474" s="41"/>
      <c r="T6474" s="41"/>
      <c r="U6474" s="47"/>
      <c r="V6474" s="49"/>
      <c r="W6474" s="41"/>
      <c r="X6474" s="41"/>
      <c r="Y6474" s="41"/>
      <c r="AA6474" s="37" t="str">
        <f>IF($I6474&lt;&gt;"",VLOOKUP($I6474,'Valid Values - Search'!$R$4:$T$4719,3,FALSE),"")</f>
        <v/>
      </c>
      <c r="AB6474" s="37" t="str">
        <f>IF($I6474&lt;&gt;"",VLOOKUP($I6474,'Valid Values - Search'!$R$4:$S$4719,2,FALSE),"")</f>
        <v/>
      </c>
      <c r="AC6474" s="38" t="str">
        <f t="shared" si="101"/>
        <v/>
      </c>
      <c r="AD6474" s="38"/>
    </row>
    <row r="6475" spans="1:30">
      <c r="A6475" s="46"/>
      <c r="B6475" s="47"/>
      <c r="C6475" s="49"/>
      <c r="D6475" s="41"/>
      <c r="E6475" s="41"/>
      <c r="F6475" s="41"/>
      <c r="G6475" s="50" t="str">
        <f>IF(A6475&lt;&gt;"",CONCATENATE(A6475,":",YEAR(B6475),IF(MONTH(B6475)&gt;9,MONTH(B6475),CONCATENATE(0,MONTH(B6475))),IF(DAY(B6475)&gt;9,DAY(B6475),CONCATENATE(0,DAY(B6475))),IF(HOUR(C6475)&gt;9,HOUR(C6475),CONCATENATE(0,HOUR(C6475))),IF(MINUTE(C6475)&gt;9,MINUTE(C6475),CONCATENATE(0,MINUTE(C6475))),":",VLOOKUP(F6475,'Valid Values - Results'!$D$4:$F$12,3,FALSE)),"")</f>
        <v/>
      </c>
      <c r="H6475" s="41"/>
      <c r="I6475" s="41"/>
      <c r="J6475" s="41"/>
      <c r="K6475" s="41"/>
      <c r="L6475" s="41"/>
      <c r="M6475" s="92"/>
      <c r="N6475" s="41"/>
      <c r="O6475" s="41"/>
      <c r="P6475" s="41"/>
      <c r="Q6475" s="41"/>
      <c r="R6475" s="41"/>
      <c r="S6475" s="41"/>
      <c r="T6475" s="41"/>
      <c r="U6475" s="47"/>
      <c r="V6475" s="49"/>
      <c r="W6475" s="41"/>
      <c r="X6475" s="41"/>
      <c r="Y6475" s="41"/>
      <c r="AA6475" s="37" t="str">
        <f>IF($I6475&lt;&gt;"",VLOOKUP($I6475,'Valid Values - Search'!$R$4:$T$4719,3,FALSE),"")</f>
        <v/>
      </c>
      <c r="AB6475" s="37" t="str">
        <f>IF($I6475&lt;&gt;"",VLOOKUP($I6475,'Valid Values - Search'!$R$4:$S$4719,2,FALSE),"")</f>
        <v/>
      </c>
      <c r="AC6475" s="38" t="str">
        <f t="shared" si="101"/>
        <v/>
      </c>
      <c r="AD6475" s="38"/>
    </row>
    <row r="6476" spans="1:30">
      <c r="A6476" s="46"/>
      <c r="B6476" s="47"/>
      <c r="C6476" s="49"/>
      <c r="D6476" s="41"/>
      <c r="E6476" s="41"/>
      <c r="F6476" s="41"/>
      <c r="G6476" s="50" t="str">
        <f>IF(A6476&lt;&gt;"",CONCATENATE(A6476,":",YEAR(B6476),IF(MONTH(B6476)&gt;9,MONTH(B6476),CONCATENATE(0,MONTH(B6476))),IF(DAY(B6476)&gt;9,DAY(B6476),CONCATENATE(0,DAY(B6476))),IF(HOUR(C6476)&gt;9,HOUR(C6476),CONCATENATE(0,HOUR(C6476))),IF(MINUTE(C6476)&gt;9,MINUTE(C6476),CONCATENATE(0,MINUTE(C6476))),":",VLOOKUP(F6476,'Valid Values - Results'!$D$4:$F$12,3,FALSE)),"")</f>
        <v/>
      </c>
      <c r="H6476" s="41"/>
      <c r="I6476" s="41"/>
      <c r="J6476" s="41"/>
      <c r="K6476" s="41"/>
      <c r="L6476" s="41"/>
      <c r="M6476" s="92"/>
      <c r="N6476" s="41"/>
      <c r="O6476" s="41"/>
      <c r="P6476" s="41"/>
      <c r="Q6476" s="41"/>
      <c r="R6476" s="41"/>
      <c r="S6476" s="41"/>
      <c r="T6476" s="41"/>
      <c r="U6476" s="47"/>
      <c r="V6476" s="49"/>
      <c r="W6476" s="41"/>
      <c r="X6476" s="41"/>
      <c r="Y6476" s="41"/>
      <c r="AA6476" s="37" t="str">
        <f>IF($I6476&lt;&gt;"",VLOOKUP($I6476,'Valid Values - Search'!$R$4:$T$4719,3,FALSE),"")</f>
        <v/>
      </c>
      <c r="AB6476" s="37" t="str">
        <f>IF($I6476&lt;&gt;"",VLOOKUP($I6476,'Valid Values - Search'!$R$4:$S$4719,2,FALSE),"")</f>
        <v/>
      </c>
      <c r="AC6476" s="38" t="str">
        <f t="shared" si="101"/>
        <v/>
      </c>
      <c r="AD6476" s="38"/>
    </row>
    <row r="6477" spans="1:30">
      <c r="A6477" s="46"/>
      <c r="B6477" s="47"/>
      <c r="C6477" s="49"/>
      <c r="D6477" s="41"/>
      <c r="E6477" s="41"/>
      <c r="F6477" s="41"/>
      <c r="G6477" s="50" t="str">
        <f>IF(A6477&lt;&gt;"",CONCATENATE(A6477,":",YEAR(B6477),IF(MONTH(B6477)&gt;9,MONTH(B6477),CONCATENATE(0,MONTH(B6477))),IF(DAY(B6477)&gt;9,DAY(B6477),CONCATENATE(0,DAY(B6477))),IF(HOUR(C6477)&gt;9,HOUR(C6477),CONCATENATE(0,HOUR(C6477))),IF(MINUTE(C6477)&gt;9,MINUTE(C6477),CONCATENATE(0,MINUTE(C6477))),":",VLOOKUP(F6477,'Valid Values - Results'!$D$4:$F$12,3,FALSE)),"")</f>
        <v/>
      </c>
      <c r="H6477" s="41"/>
      <c r="I6477" s="41"/>
      <c r="J6477" s="41"/>
      <c r="K6477" s="41"/>
      <c r="L6477" s="41"/>
      <c r="M6477" s="92"/>
      <c r="N6477" s="41"/>
      <c r="O6477" s="41"/>
      <c r="P6477" s="41"/>
      <c r="Q6477" s="41"/>
      <c r="R6477" s="41"/>
      <c r="S6477" s="41"/>
      <c r="T6477" s="41"/>
      <c r="U6477" s="47"/>
      <c r="V6477" s="49"/>
      <c r="W6477" s="41"/>
      <c r="X6477" s="41"/>
      <c r="Y6477" s="41"/>
      <c r="AA6477" s="37" t="str">
        <f>IF($I6477&lt;&gt;"",VLOOKUP($I6477,'Valid Values - Search'!$R$4:$T$4719,3,FALSE),"")</f>
        <v/>
      </c>
      <c r="AB6477" s="37" t="str">
        <f>IF($I6477&lt;&gt;"",VLOOKUP($I6477,'Valid Values - Search'!$R$4:$S$4719,2,FALSE),"")</f>
        <v/>
      </c>
      <c r="AC6477" s="38" t="str">
        <f t="shared" si="101"/>
        <v/>
      </c>
      <c r="AD6477" s="38"/>
    </row>
    <row r="6478" spans="1:30">
      <c r="A6478" s="46"/>
      <c r="B6478" s="47"/>
      <c r="C6478" s="49"/>
      <c r="D6478" s="41"/>
      <c r="E6478" s="41"/>
      <c r="F6478" s="41"/>
      <c r="G6478" s="50" t="str">
        <f>IF(A6478&lt;&gt;"",CONCATENATE(A6478,":",YEAR(B6478),IF(MONTH(B6478)&gt;9,MONTH(B6478),CONCATENATE(0,MONTH(B6478))),IF(DAY(B6478)&gt;9,DAY(B6478),CONCATENATE(0,DAY(B6478))),IF(HOUR(C6478)&gt;9,HOUR(C6478),CONCATENATE(0,HOUR(C6478))),IF(MINUTE(C6478)&gt;9,MINUTE(C6478),CONCATENATE(0,MINUTE(C6478))),":",VLOOKUP(F6478,'Valid Values - Results'!$D$4:$F$12,3,FALSE)),"")</f>
        <v/>
      </c>
      <c r="H6478" s="41"/>
      <c r="I6478" s="41"/>
      <c r="J6478" s="41"/>
      <c r="K6478" s="41"/>
      <c r="L6478" s="41"/>
      <c r="M6478" s="92"/>
      <c r="N6478" s="41"/>
      <c r="O6478" s="41"/>
      <c r="P6478" s="41"/>
      <c r="Q6478" s="41"/>
      <c r="R6478" s="41"/>
      <c r="S6478" s="41"/>
      <c r="T6478" s="41"/>
      <c r="U6478" s="47"/>
      <c r="V6478" s="49"/>
      <c r="W6478" s="41"/>
      <c r="X6478" s="41"/>
      <c r="Y6478" s="41"/>
      <c r="AA6478" s="37" t="str">
        <f>IF($I6478&lt;&gt;"",VLOOKUP($I6478,'Valid Values - Search'!$R$4:$T$4719,3,FALSE),"")</f>
        <v/>
      </c>
      <c r="AB6478" s="37" t="str">
        <f>IF($I6478&lt;&gt;"",VLOOKUP($I6478,'Valid Values - Search'!$R$4:$S$4719,2,FALSE),"")</f>
        <v/>
      </c>
      <c r="AC6478" s="38" t="str">
        <f t="shared" si="101"/>
        <v/>
      </c>
      <c r="AD6478" s="38"/>
    </row>
    <row r="6479" spans="1:30">
      <c r="A6479" s="46"/>
      <c r="B6479" s="47"/>
      <c r="C6479" s="49"/>
      <c r="D6479" s="41"/>
      <c r="E6479" s="41"/>
      <c r="F6479" s="41"/>
      <c r="G6479" s="50" t="str">
        <f>IF(A6479&lt;&gt;"",CONCATENATE(A6479,":",YEAR(B6479),IF(MONTH(B6479)&gt;9,MONTH(B6479),CONCATENATE(0,MONTH(B6479))),IF(DAY(B6479)&gt;9,DAY(B6479),CONCATENATE(0,DAY(B6479))),IF(HOUR(C6479)&gt;9,HOUR(C6479),CONCATENATE(0,HOUR(C6479))),IF(MINUTE(C6479)&gt;9,MINUTE(C6479),CONCATENATE(0,MINUTE(C6479))),":",VLOOKUP(F6479,'Valid Values - Results'!$D$4:$F$12,3,FALSE)),"")</f>
        <v/>
      </c>
      <c r="H6479" s="41"/>
      <c r="I6479" s="41"/>
      <c r="J6479" s="41"/>
      <c r="K6479" s="41"/>
      <c r="L6479" s="41"/>
      <c r="M6479" s="92"/>
      <c r="N6479" s="41"/>
      <c r="O6479" s="41"/>
      <c r="P6479" s="41"/>
      <c r="Q6479" s="41"/>
      <c r="R6479" s="41"/>
      <c r="S6479" s="41"/>
      <c r="T6479" s="41"/>
      <c r="U6479" s="47"/>
      <c r="V6479" s="49"/>
      <c r="W6479" s="41"/>
      <c r="X6479" s="41"/>
      <c r="Y6479" s="41"/>
      <c r="AA6479" s="37" t="str">
        <f>IF($I6479&lt;&gt;"",VLOOKUP($I6479,'Valid Values - Search'!$R$4:$T$4719,3,FALSE),"")</f>
        <v/>
      </c>
      <c r="AB6479" s="37" t="str">
        <f>IF($I6479&lt;&gt;"",VLOOKUP($I6479,'Valid Values - Search'!$R$4:$S$4719,2,FALSE),"")</f>
        <v/>
      </c>
      <c r="AC6479" s="38" t="str">
        <f t="shared" si="101"/>
        <v/>
      </c>
      <c r="AD6479" s="38"/>
    </row>
    <row r="6480" spans="1:30">
      <c r="A6480" s="46"/>
      <c r="B6480" s="47"/>
      <c r="C6480" s="49"/>
      <c r="D6480" s="41"/>
      <c r="E6480" s="41"/>
      <c r="F6480" s="41"/>
      <c r="G6480" s="50" t="str">
        <f>IF(A6480&lt;&gt;"",CONCATENATE(A6480,":",YEAR(B6480),IF(MONTH(B6480)&gt;9,MONTH(B6480),CONCATENATE(0,MONTH(B6480))),IF(DAY(B6480)&gt;9,DAY(B6480),CONCATENATE(0,DAY(B6480))),IF(HOUR(C6480)&gt;9,HOUR(C6480),CONCATENATE(0,HOUR(C6480))),IF(MINUTE(C6480)&gt;9,MINUTE(C6480),CONCATENATE(0,MINUTE(C6480))),":",VLOOKUP(F6480,'Valid Values - Results'!$D$4:$F$12,3,FALSE)),"")</f>
        <v/>
      </c>
      <c r="H6480" s="41"/>
      <c r="I6480" s="41"/>
      <c r="J6480" s="41"/>
      <c r="K6480" s="41"/>
      <c r="L6480" s="41"/>
      <c r="M6480" s="92"/>
      <c r="N6480" s="41"/>
      <c r="O6480" s="41"/>
      <c r="P6480" s="41"/>
      <c r="Q6480" s="41"/>
      <c r="R6480" s="41"/>
      <c r="S6480" s="41"/>
      <c r="T6480" s="41"/>
      <c r="U6480" s="47"/>
      <c r="V6480" s="49"/>
      <c r="W6480" s="41"/>
      <c r="X6480" s="41"/>
      <c r="Y6480" s="41"/>
      <c r="AA6480" s="37" t="str">
        <f>IF($I6480&lt;&gt;"",VLOOKUP($I6480,'Valid Values - Search'!$R$4:$T$4719,3,FALSE),"")</f>
        <v/>
      </c>
      <c r="AB6480" s="37" t="str">
        <f>IF($I6480&lt;&gt;"",VLOOKUP($I6480,'Valid Values - Search'!$R$4:$S$4719,2,FALSE),"")</f>
        <v/>
      </c>
      <c r="AC6480" s="38" t="str">
        <f t="shared" si="101"/>
        <v/>
      </c>
      <c r="AD6480" s="38"/>
    </row>
    <row r="6481" spans="1:30">
      <c r="A6481" s="46"/>
      <c r="B6481" s="47"/>
      <c r="C6481" s="49"/>
      <c r="D6481" s="41"/>
      <c r="E6481" s="41"/>
      <c r="F6481" s="41"/>
      <c r="G6481" s="50" t="str">
        <f>IF(A6481&lt;&gt;"",CONCATENATE(A6481,":",YEAR(B6481),IF(MONTH(B6481)&gt;9,MONTH(B6481),CONCATENATE(0,MONTH(B6481))),IF(DAY(B6481)&gt;9,DAY(B6481),CONCATENATE(0,DAY(B6481))),IF(HOUR(C6481)&gt;9,HOUR(C6481),CONCATENATE(0,HOUR(C6481))),IF(MINUTE(C6481)&gt;9,MINUTE(C6481),CONCATENATE(0,MINUTE(C6481))),":",VLOOKUP(F6481,'Valid Values - Results'!$D$4:$F$12,3,FALSE)),"")</f>
        <v/>
      </c>
      <c r="H6481" s="41"/>
      <c r="I6481" s="41"/>
      <c r="J6481" s="41"/>
      <c r="K6481" s="41"/>
      <c r="L6481" s="41"/>
      <c r="M6481" s="92"/>
      <c r="N6481" s="41"/>
      <c r="O6481" s="41"/>
      <c r="P6481" s="41"/>
      <c r="Q6481" s="41"/>
      <c r="R6481" s="41"/>
      <c r="S6481" s="41"/>
      <c r="T6481" s="41"/>
      <c r="U6481" s="47"/>
      <c r="V6481" s="49"/>
      <c r="W6481" s="41"/>
      <c r="X6481" s="41"/>
      <c r="Y6481" s="41"/>
      <c r="AA6481" s="37" t="str">
        <f>IF($I6481&lt;&gt;"",VLOOKUP($I6481,'Valid Values - Search'!$R$4:$T$4719,3,FALSE),"")</f>
        <v/>
      </c>
      <c r="AB6481" s="37" t="str">
        <f>IF($I6481&lt;&gt;"",VLOOKUP($I6481,'Valid Values - Search'!$R$4:$S$4719,2,FALSE),"")</f>
        <v/>
      </c>
      <c r="AC6481" s="38" t="str">
        <f t="shared" si="101"/>
        <v/>
      </c>
      <c r="AD6481" s="38"/>
    </row>
    <row r="6482" spans="1:30">
      <c r="A6482" s="46"/>
      <c r="B6482" s="47"/>
      <c r="C6482" s="49"/>
      <c r="D6482" s="41"/>
      <c r="E6482" s="41"/>
      <c r="F6482" s="41"/>
      <c r="G6482" s="50" t="str">
        <f>IF(A6482&lt;&gt;"",CONCATENATE(A6482,":",YEAR(B6482),IF(MONTH(B6482)&gt;9,MONTH(B6482),CONCATENATE(0,MONTH(B6482))),IF(DAY(B6482)&gt;9,DAY(B6482),CONCATENATE(0,DAY(B6482))),IF(HOUR(C6482)&gt;9,HOUR(C6482),CONCATENATE(0,HOUR(C6482))),IF(MINUTE(C6482)&gt;9,MINUTE(C6482),CONCATENATE(0,MINUTE(C6482))),":",VLOOKUP(F6482,'Valid Values - Results'!$D$4:$F$12,3,FALSE)),"")</f>
        <v/>
      </c>
      <c r="H6482" s="41"/>
      <c r="I6482" s="41"/>
      <c r="J6482" s="41"/>
      <c r="K6482" s="41"/>
      <c r="L6482" s="41"/>
      <c r="M6482" s="92"/>
      <c r="N6482" s="41"/>
      <c r="O6482" s="41"/>
      <c r="P6482" s="41"/>
      <c r="Q6482" s="41"/>
      <c r="R6482" s="41"/>
      <c r="S6482" s="41"/>
      <c r="T6482" s="41"/>
      <c r="U6482" s="47"/>
      <c r="V6482" s="49"/>
      <c r="W6482" s="41"/>
      <c r="X6482" s="41"/>
      <c r="Y6482" s="41"/>
      <c r="AA6482" s="37" t="str">
        <f>IF($I6482&lt;&gt;"",VLOOKUP($I6482,'Valid Values - Search'!$R$4:$T$4719,3,FALSE),"")</f>
        <v/>
      </c>
      <c r="AB6482" s="37" t="str">
        <f>IF($I6482&lt;&gt;"",VLOOKUP($I6482,'Valid Values - Search'!$R$4:$S$4719,2,FALSE),"")</f>
        <v/>
      </c>
      <c r="AC6482" s="38" t="str">
        <f t="shared" si="101"/>
        <v/>
      </c>
      <c r="AD6482" s="38"/>
    </row>
    <row r="6483" spans="1:30">
      <c r="A6483" s="46"/>
      <c r="B6483" s="47"/>
      <c r="C6483" s="49"/>
      <c r="D6483" s="41"/>
      <c r="E6483" s="41"/>
      <c r="F6483" s="41"/>
      <c r="G6483" s="50" t="str">
        <f>IF(A6483&lt;&gt;"",CONCATENATE(A6483,":",YEAR(B6483),IF(MONTH(B6483)&gt;9,MONTH(B6483),CONCATENATE(0,MONTH(B6483))),IF(DAY(B6483)&gt;9,DAY(B6483),CONCATENATE(0,DAY(B6483))),IF(HOUR(C6483)&gt;9,HOUR(C6483),CONCATENATE(0,HOUR(C6483))),IF(MINUTE(C6483)&gt;9,MINUTE(C6483),CONCATENATE(0,MINUTE(C6483))),":",VLOOKUP(F6483,'Valid Values - Results'!$D$4:$F$12,3,FALSE)),"")</f>
        <v/>
      </c>
      <c r="H6483" s="41"/>
      <c r="I6483" s="41"/>
      <c r="J6483" s="41"/>
      <c r="K6483" s="41"/>
      <c r="L6483" s="41"/>
      <c r="M6483" s="92"/>
      <c r="N6483" s="41"/>
      <c r="O6483" s="41"/>
      <c r="P6483" s="41"/>
      <c r="Q6483" s="41"/>
      <c r="R6483" s="41"/>
      <c r="S6483" s="41"/>
      <c r="T6483" s="41"/>
      <c r="U6483" s="47"/>
      <c r="V6483" s="49"/>
      <c r="W6483" s="41"/>
      <c r="X6483" s="41"/>
      <c r="Y6483" s="41"/>
      <c r="AA6483" s="37" t="str">
        <f>IF($I6483&lt;&gt;"",VLOOKUP($I6483,'Valid Values - Search'!$R$4:$T$4719,3,FALSE),"")</f>
        <v/>
      </c>
      <c r="AB6483" s="37" t="str">
        <f>IF($I6483&lt;&gt;"",VLOOKUP($I6483,'Valid Values - Search'!$R$4:$S$4719,2,FALSE),"")</f>
        <v/>
      </c>
      <c r="AC6483" s="38" t="str">
        <f t="shared" si="101"/>
        <v/>
      </c>
      <c r="AD6483" s="38"/>
    </row>
    <row r="6484" spans="1:30">
      <c r="A6484" s="46"/>
      <c r="B6484" s="47"/>
      <c r="C6484" s="49"/>
      <c r="D6484" s="41"/>
      <c r="E6484" s="41"/>
      <c r="F6484" s="41"/>
      <c r="G6484" s="50" t="str">
        <f>IF(A6484&lt;&gt;"",CONCATENATE(A6484,":",YEAR(B6484),IF(MONTH(B6484)&gt;9,MONTH(B6484),CONCATENATE(0,MONTH(B6484))),IF(DAY(B6484)&gt;9,DAY(B6484),CONCATENATE(0,DAY(B6484))),IF(HOUR(C6484)&gt;9,HOUR(C6484),CONCATENATE(0,HOUR(C6484))),IF(MINUTE(C6484)&gt;9,MINUTE(C6484),CONCATENATE(0,MINUTE(C6484))),":",VLOOKUP(F6484,'Valid Values - Results'!$D$4:$F$12,3,FALSE)),"")</f>
        <v/>
      </c>
      <c r="H6484" s="41"/>
      <c r="I6484" s="41"/>
      <c r="J6484" s="41"/>
      <c r="K6484" s="41"/>
      <c r="L6484" s="41"/>
      <c r="M6484" s="92"/>
      <c r="N6484" s="41"/>
      <c r="O6484" s="41"/>
      <c r="P6484" s="41"/>
      <c r="Q6484" s="41"/>
      <c r="R6484" s="41"/>
      <c r="S6484" s="41"/>
      <c r="T6484" s="41"/>
      <c r="U6484" s="47"/>
      <c r="V6484" s="49"/>
      <c r="W6484" s="41"/>
      <c r="X6484" s="41"/>
      <c r="Y6484" s="41"/>
      <c r="AA6484" s="37" t="str">
        <f>IF($I6484&lt;&gt;"",VLOOKUP($I6484,'Valid Values - Search'!$R$4:$T$4719,3,FALSE),"")</f>
        <v/>
      </c>
      <c r="AB6484" s="37" t="str">
        <f>IF($I6484&lt;&gt;"",VLOOKUP($I6484,'Valid Values - Search'!$R$4:$S$4719,2,FALSE),"")</f>
        <v/>
      </c>
      <c r="AC6484" s="38" t="str">
        <f t="shared" si="101"/>
        <v/>
      </c>
      <c r="AD6484" s="38"/>
    </row>
    <row r="6485" spans="1:30">
      <c r="A6485" s="46"/>
      <c r="B6485" s="47"/>
      <c r="C6485" s="49"/>
      <c r="D6485" s="41"/>
      <c r="E6485" s="41"/>
      <c r="F6485" s="41"/>
      <c r="G6485" s="50" t="str">
        <f>IF(A6485&lt;&gt;"",CONCATENATE(A6485,":",YEAR(B6485),IF(MONTH(B6485)&gt;9,MONTH(B6485),CONCATENATE(0,MONTH(B6485))),IF(DAY(B6485)&gt;9,DAY(B6485),CONCATENATE(0,DAY(B6485))),IF(HOUR(C6485)&gt;9,HOUR(C6485),CONCATENATE(0,HOUR(C6485))),IF(MINUTE(C6485)&gt;9,MINUTE(C6485),CONCATENATE(0,MINUTE(C6485))),":",VLOOKUP(F6485,'Valid Values - Results'!$D$4:$F$12,3,FALSE)),"")</f>
        <v/>
      </c>
      <c r="H6485" s="41"/>
      <c r="I6485" s="41"/>
      <c r="J6485" s="41"/>
      <c r="K6485" s="41"/>
      <c r="L6485" s="41"/>
      <c r="M6485" s="92"/>
      <c r="N6485" s="41"/>
      <c r="O6485" s="41"/>
      <c r="P6485" s="41"/>
      <c r="Q6485" s="41"/>
      <c r="R6485" s="41"/>
      <c r="S6485" s="41"/>
      <c r="T6485" s="41"/>
      <c r="U6485" s="47"/>
      <c r="V6485" s="49"/>
      <c r="W6485" s="41"/>
      <c r="X6485" s="41"/>
      <c r="Y6485" s="41"/>
      <c r="AA6485" s="37" t="str">
        <f>IF($I6485&lt;&gt;"",VLOOKUP($I6485,'Valid Values - Search'!$R$4:$T$4719,3,FALSE),"")</f>
        <v/>
      </c>
      <c r="AB6485" s="37" t="str">
        <f>IF($I6485&lt;&gt;"",VLOOKUP($I6485,'Valid Values - Search'!$R$4:$S$4719,2,FALSE),"")</f>
        <v/>
      </c>
      <c r="AC6485" s="38" t="str">
        <f t="shared" si="101"/>
        <v/>
      </c>
      <c r="AD6485" s="38"/>
    </row>
    <row r="6486" spans="1:30">
      <c r="A6486" s="46"/>
      <c r="B6486" s="47"/>
      <c r="C6486" s="49"/>
      <c r="D6486" s="41"/>
      <c r="E6486" s="41"/>
      <c r="F6486" s="41"/>
      <c r="G6486" s="50" t="str">
        <f>IF(A6486&lt;&gt;"",CONCATENATE(A6486,":",YEAR(B6486),IF(MONTH(B6486)&gt;9,MONTH(B6486),CONCATENATE(0,MONTH(B6486))),IF(DAY(B6486)&gt;9,DAY(B6486),CONCATENATE(0,DAY(B6486))),IF(HOUR(C6486)&gt;9,HOUR(C6486),CONCATENATE(0,HOUR(C6486))),IF(MINUTE(C6486)&gt;9,MINUTE(C6486),CONCATENATE(0,MINUTE(C6486))),":",VLOOKUP(F6486,'Valid Values - Results'!$D$4:$F$12,3,FALSE)),"")</f>
        <v/>
      </c>
      <c r="H6486" s="41"/>
      <c r="I6486" s="41"/>
      <c r="J6486" s="41"/>
      <c r="K6486" s="41"/>
      <c r="L6486" s="41"/>
      <c r="M6486" s="92"/>
      <c r="N6486" s="41"/>
      <c r="O6486" s="41"/>
      <c r="P6486" s="41"/>
      <c r="Q6486" s="41"/>
      <c r="R6486" s="41"/>
      <c r="S6486" s="41"/>
      <c r="T6486" s="41"/>
      <c r="U6486" s="47"/>
      <c r="V6486" s="49"/>
      <c r="W6486" s="41"/>
      <c r="X6486" s="41"/>
      <c r="Y6486" s="41"/>
      <c r="AA6486" s="37" t="str">
        <f>IF($I6486&lt;&gt;"",VLOOKUP($I6486,'Valid Values - Search'!$R$4:$T$4719,3,FALSE),"")</f>
        <v/>
      </c>
      <c r="AB6486" s="37" t="str">
        <f>IF($I6486&lt;&gt;"",VLOOKUP($I6486,'Valid Values - Search'!$R$4:$S$4719,2,FALSE),"")</f>
        <v/>
      </c>
      <c r="AC6486" s="38" t="str">
        <f t="shared" si="101"/>
        <v/>
      </c>
      <c r="AD6486" s="38"/>
    </row>
    <row r="6487" spans="1:30">
      <c r="A6487" s="46"/>
      <c r="B6487" s="47"/>
      <c r="C6487" s="49"/>
      <c r="D6487" s="41"/>
      <c r="E6487" s="41"/>
      <c r="F6487" s="41"/>
      <c r="G6487" s="50" t="str">
        <f>IF(A6487&lt;&gt;"",CONCATENATE(A6487,":",YEAR(B6487),IF(MONTH(B6487)&gt;9,MONTH(B6487),CONCATENATE(0,MONTH(B6487))),IF(DAY(B6487)&gt;9,DAY(B6487),CONCATENATE(0,DAY(B6487))),IF(HOUR(C6487)&gt;9,HOUR(C6487),CONCATENATE(0,HOUR(C6487))),IF(MINUTE(C6487)&gt;9,MINUTE(C6487),CONCATENATE(0,MINUTE(C6487))),":",VLOOKUP(F6487,'Valid Values - Results'!$D$4:$F$12,3,FALSE)),"")</f>
        <v/>
      </c>
      <c r="H6487" s="41"/>
      <c r="I6487" s="41"/>
      <c r="J6487" s="41"/>
      <c r="K6487" s="41"/>
      <c r="L6487" s="41"/>
      <c r="M6487" s="92"/>
      <c r="N6487" s="41"/>
      <c r="O6487" s="41"/>
      <c r="P6487" s="41"/>
      <c r="Q6487" s="41"/>
      <c r="R6487" s="41"/>
      <c r="S6487" s="41"/>
      <c r="T6487" s="41"/>
      <c r="U6487" s="47"/>
      <c r="V6487" s="49"/>
      <c r="W6487" s="41"/>
      <c r="X6487" s="41"/>
      <c r="Y6487" s="41"/>
      <c r="AA6487" s="37" t="str">
        <f>IF($I6487&lt;&gt;"",VLOOKUP($I6487,'Valid Values - Search'!$R$4:$T$4719,3,FALSE),"")</f>
        <v/>
      </c>
      <c r="AB6487" s="37" t="str">
        <f>IF($I6487&lt;&gt;"",VLOOKUP($I6487,'Valid Values - Search'!$R$4:$S$4719,2,FALSE),"")</f>
        <v/>
      </c>
      <c r="AC6487" s="38" t="str">
        <f t="shared" si="101"/>
        <v/>
      </c>
      <c r="AD6487" s="38"/>
    </row>
    <row r="6488" spans="1:30">
      <c r="A6488" s="46"/>
      <c r="B6488" s="47"/>
      <c r="C6488" s="49"/>
      <c r="D6488" s="41"/>
      <c r="E6488" s="41"/>
      <c r="F6488" s="41"/>
      <c r="G6488" s="50" t="str">
        <f>IF(A6488&lt;&gt;"",CONCATENATE(A6488,":",YEAR(B6488),IF(MONTH(B6488)&gt;9,MONTH(B6488),CONCATENATE(0,MONTH(B6488))),IF(DAY(B6488)&gt;9,DAY(B6488),CONCATENATE(0,DAY(B6488))),IF(HOUR(C6488)&gt;9,HOUR(C6488),CONCATENATE(0,HOUR(C6488))),IF(MINUTE(C6488)&gt;9,MINUTE(C6488),CONCATENATE(0,MINUTE(C6488))),":",VLOOKUP(F6488,'Valid Values - Results'!$D$4:$F$12,3,FALSE)),"")</f>
        <v/>
      </c>
      <c r="H6488" s="41"/>
      <c r="I6488" s="41"/>
      <c r="J6488" s="41"/>
      <c r="K6488" s="41"/>
      <c r="L6488" s="41"/>
      <c r="M6488" s="92"/>
      <c r="N6488" s="41"/>
      <c r="O6488" s="41"/>
      <c r="P6488" s="41"/>
      <c r="Q6488" s="41"/>
      <c r="R6488" s="41"/>
      <c r="S6488" s="41"/>
      <c r="T6488" s="41"/>
      <c r="U6488" s="47"/>
      <c r="V6488" s="49"/>
      <c r="W6488" s="41"/>
      <c r="X6488" s="41"/>
      <c r="Y6488" s="41"/>
      <c r="AA6488" s="37" t="str">
        <f>IF($I6488&lt;&gt;"",VLOOKUP($I6488,'Valid Values - Search'!$R$4:$T$4719,3,FALSE),"")</f>
        <v/>
      </c>
      <c r="AB6488" s="37" t="str">
        <f>IF($I6488&lt;&gt;"",VLOOKUP($I6488,'Valid Values - Search'!$R$4:$S$4719,2,FALSE),"")</f>
        <v/>
      </c>
      <c r="AC6488" s="38" t="str">
        <f t="shared" si="101"/>
        <v/>
      </c>
      <c r="AD6488" s="38"/>
    </row>
    <row r="6489" spans="1:30">
      <c r="A6489" s="46"/>
      <c r="B6489" s="47"/>
      <c r="C6489" s="49"/>
      <c r="D6489" s="41"/>
      <c r="E6489" s="41"/>
      <c r="F6489" s="41"/>
      <c r="G6489" s="50" t="str">
        <f>IF(A6489&lt;&gt;"",CONCATENATE(A6489,":",YEAR(B6489),IF(MONTH(B6489)&gt;9,MONTH(B6489),CONCATENATE(0,MONTH(B6489))),IF(DAY(B6489)&gt;9,DAY(B6489),CONCATENATE(0,DAY(B6489))),IF(HOUR(C6489)&gt;9,HOUR(C6489),CONCATENATE(0,HOUR(C6489))),IF(MINUTE(C6489)&gt;9,MINUTE(C6489),CONCATENATE(0,MINUTE(C6489))),":",VLOOKUP(F6489,'Valid Values - Results'!$D$4:$F$12,3,FALSE)),"")</f>
        <v/>
      </c>
      <c r="H6489" s="41"/>
      <c r="I6489" s="41"/>
      <c r="J6489" s="41"/>
      <c r="K6489" s="41"/>
      <c r="L6489" s="41"/>
      <c r="M6489" s="92"/>
      <c r="N6489" s="41"/>
      <c r="O6489" s="41"/>
      <c r="P6489" s="41"/>
      <c r="Q6489" s="41"/>
      <c r="R6489" s="41"/>
      <c r="S6489" s="41"/>
      <c r="T6489" s="41"/>
      <c r="U6489" s="47"/>
      <c r="V6489" s="49"/>
      <c r="W6489" s="41"/>
      <c r="X6489" s="41"/>
      <c r="Y6489" s="41"/>
      <c r="AA6489" s="37" t="str">
        <f>IF($I6489&lt;&gt;"",VLOOKUP($I6489,'Valid Values - Search'!$R$4:$T$4719,3,FALSE),"")</f>
        <v/>
      </c>
      <c r="AB6489" s="37" t="str">
        <f>IF($I6489&lt;&gt;"",VLOOKUP($I6489,'Valid Values - Search'!$R$4:$S$4719,2,FALSE),"")</f>
        <v/>
      </c>
      <c r="AC6489" s="38" t="str">
        <f t="shared" si="101"/>
        <v/>
      </c>
      <c r="AD6489" s="38"/>
    </row>
    <row r="6490" spans="1:30">
      <c r="A6490" s="46"/>
      <c r="B6490" s="47"/>
      <c r="C6490" s="49"/>
      <c r="D6490" s="41"/>
      <c r="E6490" s="41"/>
      <c r="F6490" s="41"/>
      <c r="G6490" s="50" t="str">
        <f>IF(A6490&lt;&gt;"",CONCATENATE(A6490,":",YEAR(B6490),IF(MONTH(B6490)&gt;9,MONTH(B6490),CONCATENATE(0,MONTH(B6490))),IF(DAY(B6490)&gt;9,DAY(B6490),CONCATENATE(0,DAY(B6490))),IF(HOUR(C6490)&gt;9,HOUR(C6490),CONCATENATE(0,HOUR(C6490))),IF(MINUTE(C6490)&gt;9,MINUTE(C6490),CONCATENATE(0,MINUTE(C6490))),":",VLOOKUP(F6490,'Valid Values - Results'!$D$4:$F$12,3,FALSE)),"")</f>
        <v/>
      </c>
      <c r="H6490" s="41"/>
      <c r="I6490" s="41"/>
      <c r="J6490" s="41"/>
      <c r="K6490" s="41"/>
      <c r="L6490" s="41"/>
      <c r="M6490" s="92"/>
      <c r="N6490" s="41"/>
      <c r="O6490" s="41"/>
      <c r="P6490" s="41"/>
      <c r="Q6490" s="41"/>
      <c r="R6490" s="41"/>
      <c r="S6490" s="41"/>
      <c r="T6490" s="41"/>
      <c r="U6490" s="47"/>
      <c r="V6490" s="49"/>
      <c r="W6490" s="41"/>
      <c r="X6490" s="41"/>
      <c r="Y6490" s="41"/>
      <c r="AA6490" s="37" t="str">
        <f>IF($I6490&lt;&gt;"",VLOOKUP($I6490,'Valid Values - Search'!$R$4:$T$4719,3,FALSE),"")</f>
        <v/>
      </c>
      <c r="AB6490" s="37" t="str">
        <f>IF($I6490&lt;&gt;"",VLOOKUP($I6490,'Valid Values - Search'!$R$4:$S$4719,2,FALSE),"")</f>
        <v/>
      </c>
      <c r="AC6490" s="38" t="str">
        <f t="shared" si="101"/>
        <v/>
      </c>
      <c r="AD6490" s="38"/>
    </row>
    <row r="6491" spans="1:30">
      <c r="A6491" s="46"/>
      <c r="B6491" s="47"/>
      <c r="C6491" s="49"/>
      <c r="D6491" s="41"/>
      <c r="E6491" s="41"/>
      <c r="F6491" s="41"/>
      <c r="G6491" s="50" t="str">
        <f>IF(A6491&lt;&gt;"",CONCATENATE(A6491,":",YEAR(B6491),IF(MONTH(B6491)&gt;9,MONTH(B6491),CONCATENATE(0,MONTH(B6491))),IF(DAY(B6491)&gt;9,DAY(B6491),CONCATENATE(0,DAY(B6491))),IF(HOUR(C6491)&gt;9,HOUR(C6491),CONCATENATE(0,HOUR(C6491))),IF(MINUTE(C6491)&gt;9,MINUTE(C6491),CONCATENATE(0,MINUTE(C6491))),":",VLOOKUP(F6491,'Valid Values - Results'!$D$4:$F$12,3,FALSE)),"")</f>
        <v/>
      </c>
      <c r="H6491" s="41"/>
      <c r="I6491" s="41"/>
      <c r="J6491" s="41"/>
      <c r="K6491" s="41"/>
      <c r="L6491" s="41"/>
      <c r="M6491" s="92"/>
      <c r="N6491" s="41"/>
      <c r="O6491" s="41"/>
      <c r="P6491" s="41"/>
      <c r="Q6491" s="41"/>
      <c r="R6491" s="41"/>
      <c r="S6491" s="41"/>
      <c r="T6491" s="41"/>
      <c r="U6491" s="47"/>
      <c r="V6491" s="49"/>
      <c r="W6491" s="41"/>
      <c r="X6491" s="41"/>
      <c r="Y6491" s="41"/>
      <c r="AA6491" s="37" t="str">
        <f>IF($I6491&lt;&gt;"",VLOOKUP($I6491,'Valid Values - Search'!$R$4:$T$4719,3,FALSE),"")</f>
        <v/>
      </c>
      <c r="AB6491" s="37" t="str">
        <f>IF($I6491&lt;&gt;"",VLOOKUP($I6491,'Valid Values - Search'!$R$4:$S$4719,2,FALSE),"")</f>
        <v/>
      </c>
      <c r="AC6491" s="38" t="str">
        <f t="shared" si="101"/>
        <v/>
      </c>
      <c r="AD6491" s="38"/>
    </row>
    <row r="6492" spans="1:30">
      <c r="A6492" s="46"/>
      <c r="B6492" s="47"/>
      <c r="C6492" s="49"/>
      <c r="D6492" s="41"/>
      <c r="E6492" s="41"/>
      <c r="F6492" s="41"/>
      <c r="G6492" s="50" t="str">
        <f>IF(A6492&lt;&gt;"",CONCATENATE(A6492,":",YEAR(B6492),IF(MONTH(B6492)&gt;9,MONTH(B6492),CONCATENATE(0,MONTH(B6492))),IF(DAY(B6492)&gt;9,DAY(B6492),CONCATENATE(0,DAY(B6492))),IF(HOUR(C6492)&gt;9,HOUR(C6492),CONCATENATE(0,HOUR(C6492))),IF(MINUTE(C6492)&gt;9,MINUTE(C6492),CONCATENATE(0,MINUTE(C6492))),":",VLOOKUP(F6492,'Valid Values - Results'!$D$4:$F$12,3,FALSE)),"")</f>
        <v/>
      </c>
      <c r="H6492" s="41"/>
      <c r="I6492" s="41"/>
      <c r="J6492" s="41"/>
      <c r="K6492" s="41"/>
      <c r="L6492" s="41"/>
      <c r="M6492" s="92"/>
      <c r="N6492" s="41"/>
      <c r="O6492" s="41"/>
      <c r="P6492" s="41"/>
      <c r="Q6492" s="41"/>
      <c r="R6492" s="41"/>
      <c r="S6492" s="41"/>
      <c r="T6492" s="41"/>
      <c r="U6492" s="47"/>
      <c r="V6492" s="49"/>
      <c r="W6492" s="41"/>
      <c r="X6492" s="41"/>
      <c r="Y6492" s="41"/>
      <c r="AA6492" s="37" t="str">
        <f>IF($I6492&lt;&gt;"",VLOOKUP($I6492,'Valid Values - Search'!$R$4:$T$4719,3,FALSE),"")</f>
        <v/>
      </c>
      <c r="AB6492" s="37" t="str">
        <f>IF($I6492&lt;&gt;"",VLOOKUP($I6492,'Valid Values - Search'!$R$4:$S$4719,2,FALSE),"")</f>
        <v/>
      </c>
      <c r="AC6492" s="38" t="str">
        <f t="shared" si="101"/>
        <v/>
      </c>
      <c r="AD6492" s="38"/>
    </row>
    <row r="6493" spans="1:30">
      <c r="A6493" s="46"/>
      <c r="B6493" s="47"/>
      <c r="C6493" s="49"/>
      <c r="D6493" s="41"/>
      <c r="E6493" s="41"/>
      <c r="F6493" s="41"/>
      <c r="G6493" s="50" t="str">
        <f>IF(A6493&lt;&gt;"",CONCATENATE(A6493,":",YEAR(B6493),IF(MONTH(B6493)&gt;9,MONTH(B6493),CONCATENATE(0,MONTH(B6493))),IF(DAY(B6493)&gt;9,DAY(B6493),CONCATENATE(0,DAY(B6493))),IF(HOUR(C6493)&gt;9,HOUR(C6493),CONCATENATE(0,HOUR(C6493))),IF(MINUTE(C6493)&gt;9,MINUTE(C6493),CONCATENATE(0,MINUTE(C6493))),":",VLOOKUP(F6493,'Valid Values - Results'!$D$4:$F$12,3,FALSE)),"")</f>
        <v/>
      </c>
      <c r="H6493" s="41"/>
      <c r="I6493" s="41"/>
      <c r="J6493" s="41"/>
      <c r="K6493" s="41"/>
      <c r="L6493" s="41"/>
      <c r="M6493" s="92"/>
      <c r="N6493" s="41"/>
      <c r="O6493" s="41"/>
      <c r="P6493" s="41"/>
      <c r="Q6493" s="41"/>
      <c r="R6493" s="41"/>
      <c r="S6493" s="41"/>
      <c r="T6493" s="41"/>
      <c r="U6493" s="47"/>
      <c r="V6493" s="49"/>
      <c r="W6493" s="41"/>
      <c r="X6493" s="41"/>
      <c r="Y6493" s="41"/>
      <c r="AA6493" s="37" t="str">
        <f>IF($I6493&lt;&gt;"",VLOOKUP($I6493,'Valid Values - Search'!$R$4:$T$4719,3,FALSE),"")</f>
        <v/>
      </c>
      <c r="AB6493" s="37" t="str">
        <f>IF($I6493&lt;&gt;"",VLOOKUP($I6493,'Valid Values - Search'!$R$4:$S$4719,2,FALSE),"")</f>
        <v/>
      </c>
      <c r="AC6493" s="38" t="str">
        <f t="shared" si="101"/>
        <v/>
      </c>
      <c r="AD6493" s="38"/>
    </row>
    <row r="6494" spans="1:30">
      <c r="A6494" s="46"/>
      <c r="B6494" s="47"/>
      <c r="C6494" s="49"/>
      <c r="D6494" s="41"/>
      <c r="E6494" s="41"/>
      <c r="F6494" s="41"/>
      <c r="G6494" s="50" t="str">
        <f>IF(A6494&lt;&gt;"",CONCATENATE(A6494,":",YEAR(B6494),IF(MONTH(B6494)&gt;9,MONTH(B6494),CONCATENATE(0,MONTH(B6494))),IF(DAY(B6494)&gt;9,DAY(B6494),CONCATENATE(0,DAY(B6494))),IF(HOUR(C6494)&gt;9,HOUR(C6494),CONCATENATE(0,HOUR(C6494))),IF(MINUTE(C6494)&gt;9,MINUTE(C6494),CONCATENATE(0,MINUTE(C6494))),":",VLOOKUP(F6494,'Valid Values - Results'!$D$4:$F$12,3,FALSE)),"")</f>
        <v/>
      </c>
      <c r="H6494" s="41"/>
      <c r="I6494" s="41"/>
      <c r="J6494" s="41"/>
      <c r="K6494" s="41"/>
      <c r="L6494" s="41"/>
      <c r="M6494" s="92"/>
      <c r="N6494" s="41"/>
      <c r="O6494" s="41"/>
      <c r="P6494" s="41"/>
      <c r="Q6494" s="41"/>
      <c r="R6494" s="41"/>
      <c r="S6494" s="41"/>
      <c r="T6494" s="41"/>
      <c r="U6494" s="47"/>
      <c r="V6494" s="49"/>
      <c r="W6494" s="41"/>
      <c r="X6494" s="41"/>
      <c r="Y6494" s="41"/>
      <c r="AA6494" s="37" t="str">
        <f>IF($I6494&lt;&gt;"",VLOOKUP($I6494,'Valid Values - Search'!$R$4:$T$4719,3,FALSE),"")</f>
        <v/>
      </c>
      <c r="AB6494" s="37" t="str">
        <f>IF($I6494&lt;&gt;"",VLOOKUP($I6494,'Valid Values - Search'!$R$4:$S$4719,2,FALSE),"")</f>
        <v/>
      </c>
      <c r="AC6494" s="38" t="str">
        <f t="shared" si="101"/>
        <v/>
      </c>
      <c r="AD6494" s="38"/>
    </row>
    <row r="6495" spans="1:30">
      <c r="A6495" s="46"/>
      <c r="B6495" s="47"/>
      <c r="C6495" s="49"/>
      <c r="D6495" s="41"/>
      <c r="E6495" s="41"/>
      <c r="F6495" s="41"/>
      <c r="G6495" s="50" t="str">
        <f>IF(A6495&lt;&gt;"",CONCATENATE(A6495,":",YEAR(B6495),IF(MONTH(B6495)&gt;9,MONTH(B6495),CONCATENATE(0,MONTH(B6495))),IF(DAY(B6495)&gt;9,DAY(B6495),CONCATENATE(0,DAY(B6495))),IF(HOUR(C6495)&gt;9,HOUR(C6495),CONCATENATE(0,HOUR(C6495))),IF(MINUTE(C6495)&gt;9,MINUTE(C6495),CONCATENATE(0,MINUTE(C6495))),":",VLOOKUP(F6495,'Valid Values - Results'!$D$4:$F$12,3,FALSE)),"")</f>
        <v/>
      </c>
      <c r="H6495" s="41"/>
      <c r="I6495" s="41"/>
      <c r="J6495" s="41"/>
      <c r="K6495" s="41"/>
      <c r="L6495" s="41"/>
      <c r="M6495" s="92"/>
      <c r="N6495" s="41"/>
      <c r="O6495" s="41"/>
      <c r="P6495" s="41"/>
      <c r="Q6495" s="41"/>
      <c r="R6495" s="41"/>
      <c r="S6495" s="41"/>
      <c r="T6495" s="41"/>
      <c r="U6495" s="47"/>
      <c r="V6495" s="49"/>
      <c r="W6495" s="41"/>
      <c r="X6495" s="41"/>
      <c r="Y6495" s="41"/>
      <c r="AA6495" s="37" t="str">
        <f>IF($I6495&lt;&gt;"",VLOOKUP($I6495,'Valid Values - Search'!$R$4:$T$4719,3,FALSE),"")</f>
        <v/>
      </c>
      <c r="AB6495" s="37" t="str">
        <f>IF($I6495&lt;&gt;"",VLOOKUP($I6495,'Valid Values - Search'!$R$4:$S$4719,2,FALSE),"")</f>
        <v/>
      </c>
      <c r="AC6495" s="38" t="str">
        <f t="shared" si="101"/>
        <v/>
      </c>
      <c r="AD6495" s="38"/>
    </row>
    <row r="6496" spans="1:30">
      <c r="A6496" s="46"/>
      <c r="B6496" s="47"/>
      <c r="C6496" s="49"/>
      <c r="D6496" s="41"/>
      <c r="E6496" s="41"/>
      <c r="F6496" s="41"/>
      <c r="G6496" s="50" t="str">
        <f>IF(A6496&lt;&gt;"",CONCATENATE(A6496,":",YEAR(B6496),IF(MONTH(B6496)&gt;9,MONTH(B6496),CONCATENATE(0,MONTH(B6496))),IF(DAY(B6496)&gt;9,DAY(B6496),CONCATENATE(0,DAY(B6496))),IF(HOUR(C6496)&gt;9,HOUR(C6496),CONCATENATE(0,HOUR(C6496))),IF(MINUTE(C6496)&gt;9,MINUTE(C6496),CONCATENATE(0,MINUTE(C6496))),":",VLOOKUP(F6496,'Valid Values - Results'!$D$4:$F$12,3,FALSE)),"")</f>
        <v/>
      </c>
      <c r="H6496" s="41"/>
      <c r="I6496" s="41"/>
      <c r="J6496" s="41"/>
      <c r="K6496" s="41"/>
      <c r="L6496" s="41"/>
      <c r="M6496" s="92"/>
      <c r="N6496" s="41"/>
      <c r="O6496" s="41"/>
      <c r="P6496" s="41"/>
      <c r="Q6496" s="41"/>
      <c r="R6496" s="41"/>
      <c r="S6496" s="41"/>
      <c r="T6496" s="41"/>
      <c r="U6496" s="47"/>
      <c r="V6496" s="49"/>
      <c r="W6496" s="41"/>
      <c r="X6496" s="41"/>
      <c r="Y6496" s="41"/>
      <c r="AA6496" s="37" t="str">
        <f>IF($I6496&lt;&gt;"",VLOOKUP($I6496,'Valid Values - Search'!$R$4:$T$4719,3,FALSE),"")</f>
        <v/>
      </c>
      <c r="AB6496" s="37" t="str">
        <f>IF($I6496&lt;&gt;"",VLOOKUP($I6496,'Valid Values - Search'!$R$4:$S$4719,2,FALSE),"")</f>
        <v/>
      </c>
      <c r="AC6496" s="38" t="str">
        <f t="shared" si="101"/>
        <v/>
      </c>
      <c r="AD6496" s="38"/>
    </row>
    <row r="6497" spans="1:30">
      <c r="A6497" s="46"/>
      <c r="B6497" s="47"/>
      <c r="C6497" s="49"/>
      <c r="D6497" s="41"/>
      <c r="E6497" s="41"/>
      <c r="F6497" s="41"/>
      <c r="G6497" s="50" t="str">
        <f>IF(A6497&lt;&gt;"",CONCATENATE(A6497,":",YEAR(B6497),IF(MONTH(B6497)&gt;9,MONTH(B6497),CONCATENATE(0,MONTH(B6497))),IF(DAY(B6497)&gt;9,DAY(B6497),CONCATENATE(0,DAY(B6497))),IF(HOUR(C6497)&gt;9,HOUR(C6497),CONCATENATE(0,HOUR(C6497))),IF(MINUTE(C6497)&gt;9,MINUTE(C6497),CONCATENATE(0,MINUTE(C6497))),":",VLOOKUP(F6497,'Valid Values - Results'!$D$4:$F$12,3,FALSE)),"")</f>
        <v/>
      </c>
      <c r="H6497" s="41"/>
      <c r="I6497" s="41"/>
      <c r="J6497" s="41"/>
      <c r="K6497" s="41"/>
      <c r="L6497" s="41"/>
      <c r="M6497" s="92"/>
      <c r="N6497" s="41"/>
      <c r="O6497" s="41"/>
      <c r="P6497" s="41"/>
      <c r="Q6497" s="41"/>
      <c r="R6497" s="41"/>
      <c r="S6497" s="41"/>
      <c r="T6497" s="41"/>
      <c r="U6497" s="47"/>
      <c r="V6497" s="49"/>
      <c r="W6497" s="41"/>
      <c r="X6497" s="41"/>
      <c r="Y6497" s="41"/>
      <c r="AA6497" s="37" t="str">
        <f>IF($I6497&lt;&gt;"",VLOOKUP($I6497,'Valid Values - Search'!$R$4:$T$4719,3,FALSE),"")</f>
        <v/>
      </c>
      <c r="AB6497" s="37" t="str">
        <f>IF($I6497&lt;&gt;"",VLOOKUP($I6497,'Valid Values - Search'!$R$4:$S$4719,2,FALSE),"")</f>
        <v/>
      </c>
      <c r="AC6497" s="38" t="str">
        <f t="shared" si="101"/>
        <v/>
      </c>
      <c r="AD6497" s="38"/>
    </row>
    <row r="6498" spans="1:30">
      <c r="A6498" s="46"/>
      <c r="B6498" s="47"/>
      <c r="C6498" s="49"/>
      <c r="D6498" s="41"/>
      <c r="E6498" s="41"/>
      <c r="F6498" s="41"/>
      <c r="G6498" s="50" t="str">
        <f>IF(A6498&lt;&gt;"",CONCATENATE(A6498,":",YEAR(B6498),IF(MONTH(B6498)&gt;9,MONTH(B6498),CONCATENATE(0,MONTH(B6498))),IF(DAY(B6498)&gt;9,DAY(B6498),CONCATENATE(0,DAY(B6498))),IF(HOUR(C6498)&gt;9,HOUR(C6498),CONCATENATE(0,HOUR(C6498))),IF(MINUTE(C6498)&gt;9,MINUTE(C6498),CONCATENATE(0,MINUTE(C6498))),":",VLOOKUP(F6498,'Valid Values - Results'!$D$4:$F$12,3,FALSE)),"")</f>
        <v/>
      </c>
      <c r="H6498" s="41"/>
      <c r="I6498" s="41"/>
      <c r="J6498" s="41"/>
      <c r="K6498" s="41"/>
      <c r="L6498" s="41"/>
      <c r="M6498" s="92"/>
      <c r="N6498" s="41"/>
      <c r="O6498" s="41"/>
      <c r="P6498" s="41"/>
      <c r="Q6498" s="41"/>
      <c r="R6498" s="41"/>
      <c r="S6498" s="41"/>
      <c r="T6498" s="41"/>
      <c r="U6498" s="47"/>
      <c r="V6498" s="49"/>
      <c r="W6498" s="41"/>
      <c r="X6498" s="41"/>
      <c r="Y6498" s="41"/>
      <c r="AA6498" s="37" t="str">
        <f>IF($I6498&lt;&gt;"",VLOOKUP($I6498,'Valid Values - Search'!$R$4:$T$4719,3,FALSE),"")</f>
        <v/>
      </c>
      <c r="AB6498" s="37" t="str">
        <f>IF($I6498&lt;&gt;"",VLOOKUP($I6498,'Valid Values - Search'!$R$4:$S$4719,2,FALSE),"")</f>
        <v/>
      </c>
      <c r="AC6498" s="38" t="str">
        <f t="shared" si="101"/>
        <v/>
      </c>
      <c r="AD6498" s="38"/>
    </row>
    <row r="6499" spans="1:30">
      <c r="A6499" s="46"/>
      <c r="B6499" s="47"/>
      <c r="C6499" s="49"/>
      <c r="D6499" s="41"/>
      <c r="E6499" s="41"/>
      <c r="F6499" s="41"/>
      <c r="G6499" s="50" t="str">
        <f>IF(A6499&lt;&gt;"",CONCATENATE(A6499,":",YEAR(B6499),IF(MONTH(B6499)&gt;9,MONTH(B6499),CONCATENATE(0,MONTH(B6499))),IF(DAY(B6499)&gt;9,DAY(B6499),CONCATENATE(0,DAY(B6499))),IF(HOUR(C6499)&gt;9,HOUR(C6499),CONCATENATE(0,HOUR(C6499))),IF(MINUTE(C6499)&gt;9,MINUTE(C6499),CONCATENATE(0,MINUTE(C6499))),":",VLOOKUP(F6499,'Valid Values - Results'!$D$4:$F$12,3,FALSE)),"")</f>
        <v/>
      </c>
      <c r="H6499" s="41"/>
      <c r="I6499" s="41"/>
      <c r="J6499" s="41"/>
      <c r="K6499" s="41"/>
      <c r="L6499" s="41"/>
      <c r="M6499" s="92"/>
      <c r="N6499" s="41"/>
      <c r="O6499" s="41"/>
      <c r="P6499" s="41"/>
      <c r="Q6499" s="41"/>
      <c r="R6499" s="41"/>
      <c r="S6499" s="41"/>
      <c r="T6499" s="41"/>
      <c r="U6499" s="47"/>
      <c r="V6499" s="49"/>
      <c r="W6499" s="41"/>
      <c r="X6499" s="41"/>
      <c r="Y6499" s="41"/>
      <c r="AA6499" s="37" t="str">
        <f>IF($I6499&lt;&gt;"",VLOOKUP($I6499,'Valid Values - Search'!$R$4:$T$4719,3,FALSE),"")</f>
        <v/>
      </c>
      <c r="AB6499" s="37" t="str">
        <f>IF($I6499&lt;&gt;"",VLOOKUP($I6499,'Valid Values - Search'!$R$4:$S$4719,2,FALSE),"")</f>
        <v/>
      </c>
      <c r="AC6499" s="38" t="str">
        <f t="shared" si="101"/>
        <v/>
      </c>
      <c r="AD6499" s="38"/>
    </row>
    <row r="6500" spans="1:30">
      <c r="A6500" s="46"/>
      <c r="B6500" s="47"/>
      <c r="C6500" s="49"/>
      <c r="D6500" s="41"/>
      <c r="E6500" s="41"/>
      <c r="F6500" s="41"/>
      <c r="G6500" s="50" t="str">
        <f>IF(A6500&lt;&gt;"",CONCATENATE(A6500,":",YEAR(B6500),IF(MONTH(B6500)&gt;9,MONTH(B6500),CONCATENATE(0,MONTH(B6500))),IF(DAY(B6500)&gt;9,DAY(B6500),CONCATENATE(0,DAY(B6500))),IF(HOUR(C6500)&gt;9,HOUR(C6500),CONCATENATE(0,HOUR(C6500))),IF(MINUTE(C6500)&gt;9,MINUTE(C6500),CONCATENATE(0,MINUTE(C6500))),":",VLOOKUP(F6500,'Valid Values - Results'!$D$4:$F$12,3,FALSE)),"")</f>
        <v/>
      </c>
      <c r="H6500" s="41"/>
      <c r="I6500" s="41"/>
      <c r="J6500" s="41"/>
      <c r="K6500" s="41"/>
      <c r="L6500" s="41"/>
      <c r="M6500" s="92"/>
      <c r="N6500" s="41"/>
      <c r="O6500" s="41"/>
      <c r="P6500" s="41"/>
      <c r="Q6500" s="41"/>
      <c r="R6500" s="41"/>
      <c r="S6500" s="41"/>
      <c r="T6500" s="41"/>
      <c r="U6500" s="47"/>
      <c r="V6500" s="49"/>
      <c r="W6500" s="41"/>
      <c r="X6500" s="41"/>
      <c r="Y6500" s="41"/>
      <c r="AA6500" s="37" t="str">
        <f>IF($I6500&lt;&gt;"",VLOOKUP($I6500,'Valid Values - Search'!$R$4:$T$4719,3,FALSE),"")</f>
        <v/>
      </c>
      <c r="AB6500" s="37" t="str">
        <f>IF($I6500&lt;&gt;"",VLOOKUP($I6500,'Valid Values - Search'!$R$4:$S$4719,2,FALSE),"")</f>
        <v/>
      </c>
      <c r="AC6500" s="38" t="str">
        <f t="shared" si="101"/>
        <v/>
      </c>
      <c r="AD6500" s="38"/>
    </row>
    <row r="6501" spans="1:30">
      <c r="A6501" s="46"/>
      <c r="B6501" s="47"/>
      <c r="C6501" s="49"/>
      <c r="D6501" s="41"/>
      <c r="E6501" s="41"/>
      <c r="F6501" s="41"/>
      <c r="G6501" s="50" t="str">
        <f>IF(A6501&lt;&gt;"",CONCATENATE(A6501,":",YEAR(B6501),IF(MONTH(B6501)&gt;9,MONTH(B6501),CONCATENATE(0,MONTH(B6501))),IF(DAY(B6501)&gt;9,DAY(B6501),CONCATENATE(0,DAY(B6501))),IF(HOUR(C6501)&gt;9,HOUR(C6501),CONCATENATE(0,HOUR(C6501))),IF(MINUTE(C6501)&gt;9,MINUTE(C6501),CONCATENATE(0,MINUTE(C6501))),":",VLOOKUP(F6501,'Valid Values - Results'!$D$4:$F$12,3,FALSE)),"")</f>
        <v/>
      </c>
      <c r="H6501" s="41"/>
      <c r="I6501" s="41"/>
      <c r="J6501" s="41"/>
      <c r="K6501" s="41"/>
      <c r="L6501" s="41"/>
      <c r="M6501" s="92"/>
      <c r="N6501" s="41"/>
      <c r="O6501" s="41"/>
      <c r="P6501" s="41"/>
      <c r="Q6501" s="41"/>
      <c r="R6501" s="41"/>
      <c r="S6501" s="41"/>
      <c r="T6501" s="41"/>
      <c r="U6501" s="47"/>
      <c r="V6501" s="49"/>
      <c r="W6501" s="41"/>
      <c r="X6501" s="41"/>
      <c r="Y6501" s="41"/>
      <c r="AA6501" s="37" t="str">
        <f>IF($I6501&lt;&gt;"",VLOOKUP($I6501,'Valid Values - Search'!$R$4:$T$4719,3,FALSE),"")</f>
        <v/>
      </c>
      <c r="AB6501" s="37" t="str">
        <f>IF($I6501&lt;&gt;"",VLOOKUP($I6501,'Valid Values - Search'!$R$4:$S$4719,2,FALSE),"")</f>
        <v/>
      </c>
      <c r="AC6501" s="38" t="str">
        <f t="shared" si="101"/>
        <v/>
      </c>
      <c r="AD6501" s="38"/>
    </row>
    <row r="6502" spans="1:30">
      <c r="A6502" s="46"/>
      <c r="B6502" s="47"/>
      <c r="C6502" s="49"/>
      <c r="D6502" s="41"/>
      <c r="E6502" s="41"/>
      <c r="F6502" s="41"/>
      <c r="G6502" s="50" t="str">
        <f>IF(A6502&lt;&gt;"",CONCATENATE(A6502,":",YEAR(B6502),IF(MONTH(B6502)&gt;9,MONTH(B6502),CONCATENATE(0,MONTH(B6502))),IF(DAY(B6502)&gt;9,DAY(B6502),CONCATENATE(0,DAY(B6502))),IF(HOUR(C6502)&gt;9,HOUR(C6502),CONCATENATE(0,HOUR(C6502))),IF(MINUTE(C6502)&gt;9,MINUTE(C6502),CONCATENATE(0,MINUTE(C6502))),":",VLOOKUP(F6502,'Valid Values - Results'!$D$4:$F$12,3,FALSE)),"")</f>
        <v/>
      </c>
      <c r="H6502" s="41"/>
      <c r="I6502" s="41"/>
      <c r="J6502" s="41"/>
      <c r="K6502" s="41"/>
      <c r="L6502" s="41"/>
      <c r="M6502" s="92"/>
      <c r="N6502" s="41"/>
      <c r="O6502" s="41"/>
      <c r="P6502" s="41"/>
      <c r="Q6502" s="41"/>
      <c r="R6502" s="41"/>
      <c r="S6502" s="41"/>
      <c r="T6502" s="41"/>
      <c r="U6502" s="47"/>
      <c r="V6502" s="49"/>
      <c r="W6502" s="41"/>
      <c r="X6502" s="41"/>
      <c r="Y6502" s="41"/>
      <c r="AA6502" s="37" t="str">
        <f>IF($I6502&lt;&gt;"",VLOOKUP($I6502,'Valid Values - Search'!$R$4:$T$4719,3,FALSE),"")</f>
        <v/>
      </c>
      <c r="AB6502" s="37" t="str">
        <f>IF($I6502&lt;&gt;"",VLOOKUP($I6502,'Valid Values - Search'!$R$4:$S$4719,2,FALSE),"")</f>
        <v/>
      </c>
      <c r="AC6502" s="38" t="str">
        <f t="shared" si="101"/>
        <v/>
      </c>
      <c r="AD6502" s="38"/>
    </row>
    <row r="6503" spans="1:30">
      <c r="A6503" s="46"/>
      <c r="B6503" s="47"/>
      <c r="C6503" s="49"/>
      <c r="D6503" s="41"/>
      <c r="E6503" s="41"/>
      <c r="F6503" s="41"/>
      <c r="G6503" s="50" t="str">
        <f>IF(A6503&lt;&gt;"",CONCATENATE(A6503,":",YEAR(B6503),IF(MONTH(B6503)&gt;9,MONTH(B6503),CONCATENATE(0,MONTH(B6503))),IF(DAY(B6503)&gt;9,DAY(B6503),CONCATENATE(0,DAY(B6503))),IF(HOUR(C6503)&gt;9,HOUR(C6503),CONCATENATE(0,HOUR(C6503))),IF(MINUTE(C6503)&gt;9,MINUTE(C6503),CONCATENATE(0,MINUTE(C6503))),":",VLOOKUP(F6503,'Valid Values - Results'!$D$4:$F$12,3,FALSE)),"")</f>
        <v/>
      </c>
      <c r="H6503" s="41"/>
      <c r="I6503" s="41"/>
      <c r="J6503" s="41"/>
      <c r="K6503" s="41"/>
      <c r="L6503" s="41"/>
      <c r="M6503" s="92"/>
      <c r="N6503" s="41"/>
      <c r="O6503" s="41"/>
      <c r="P6503" s="41"/>
      <c r="Q6503" s="41"/>
      <c r="R6503" s="41"/>
      <c r="S6503" s="41"/>
      <c r="T6503" s="41"/>
      <c r="U6503" s="47"/>
      <c r="V6503" s="49"/>
      <c r="W6503" s="41"/>
      <c r="X6503" s="41"/>
      <c r="Y6503" s="41"/>
      <c r="AA6503" s="37" t="str">
        <f>IF($I6503&lt;&gt;"",VLOOKUP($I6503,'Valid Values - Search'!$R$4:$T$4719,3,FALSE),"")</f>
        <v/>
      </c>
      <c r="AB6503" s="37" t="str">
        <f>IF($I6503&lt;&gt;"",VLOOKUP($I6503,'Valid Values - Search'!$R$4:$S$4719,2,FALSE),"")</f>
        <v/>
      </c>
      <c r="AC6503" s="38" t="str">
        <f t="shared" si="101"/>
        <v/>
      </c>
      <c r="AD6503" s="38"/>
    </row>
    <row r="6504" spans="1:30">
      <c r="A6504" s="46"/>
      <c r="B6504" s="47"/>
      <c r="C6504" s="49"/>
      <c r="D6504" s="41"/>
      <c r="E6504" s="41"/>
      <c r="F6504" s="41"/>
      <c r="G6504" s="50" t="str">
        <f>IF(A6504&lt;&gt;"",CONCATENATE(A6504,":",YEAR(B6504),IF(MONTH(B6504)&gt;9,MONTH(B6504),CONCATENATE(0,MONTH(B6504))),IF(DAY(B6504)&gt;9,DAY(B6504),CONCATENATE(0,DAY(B6504))),IF(HOUR(C6504)&gt;9,HOUR(C6504),CONCATENATE(0,HOUR(C6504))),IF(MINUTE(C6504)&gt;9,MINUTE(C6504),CONCATENATE(0,MINUTE(C6504))),":",VLOOKUP(F6504,'Valid Values - Results'!$D$4:$F$12,3,FALSE)),"")</f>
        <v/>
      </c>
      <c r="H6504" s="41"/>
      <c r="I6504" s="41"/>
      <c r="J6504" s="41"/>
      <c r="K6504" s="41"/>
      <c r="L6504" s="41"/>
      <c r="M6504" s="92"/>
      <c r="N6504" s="41"/>
      <c r="O6504" s="41"/>
      <c r="P6504" s="41"/>
      <c r="Q6504" s="41"/>
      <c r="R6504" s="41"/>
      <c r="S6504" s="41"/>
      <c r="T6504" s="41"/>
      <c r="U6504" s="47"/>
      <c r="V6504" s="49"/>
      <c r="W6504" s="41"/>
      <c r="X6504" s="41"/>
      <c r="Y6504" s="41"/>
      <c r="AA6504" s="37" t="str">
        <f>IF($I6504&lt;&gt;"",VLOOKUP($I6504,'Valid Values - Search'!$R$4:$T$4719,3,FALSE),"")</f>
        <v/>
      </c>
      <c r="AB6504" s="37" t="str">
        <f>IF($I6504&lt;&gt;"",VLOOKUP($I6504,'Valid Values - Search'!$R$4:$S$4719,2,FALSE),"")</f>
        <v/>
      </c>
      <c r="AC6504" s="38" t="str">
        <f t="shared" si="101"/>
        <v/>
      </c>
      <c r="AD6504" s="38"/>
    </row>
    <row r="6505" spans="1:30">
      <c r="A6505" s="46"/>
      <c r="B6505" s="47"/>
      <c r="C6505" s="49"/>
      <c r="D6505" s="41"/>
      <c r="E6505" s="41"/>
      <c r="F6505" s="41"/>
      <c r="G6505" s="50" t="str">
        <f>IF(A6505&lt;&gt;"",CONCATENATE(A6505,":",YEAR(B6505),IF(MONTH(B6505)&gt;9,MONTH(B6505),CONCATENATE(0,MONTH(B6505))),IF(DAY(B6505)&gt;9,DAY(B6505),CONCATENATE(0,DAY(B6505))),IF(HOUR(C6505)&gt;9,HOUR(C6505),CONCATENATE(0,HOUR(C6505))),IF(MINUTE(C6505)&gt;9,MINUTE(C6505),CONCATENATE(0,MINUTE(C6505))),":",VLOOKUP(F6505,'Valid Values - Results'!$D$4:$F$12,3,FALSE)),"")</f>
        <v/>
      </c>
      <c r="H6505" s="41"/>
      <c r="I6505" s="41"/>
      <c r="J6505" s="41"/>
      <c r="K6505" s="41"/>
      <c r="L6505" s="41"/>
      <c r="M6505" s="92"/>
      <c r="N6505" s="41"/>
      <c r="O6505" s="41"/>
      <c r="P6505" s="41"/>
      <c r="Q6505" s="41"/>
      <c r="R6505" s="41"/>
      <c r="S6505" s="41"/>
      <c r="T6505" s="41"/>
      <c r="U6505" s="47"/>
      <c r="V6505" s="49"/>
      <c r="W6505" s="41"/>
      <c r="X6505" s="41"/>
      <c r="Y6505" s="41"/>
      <c r="AA6505" s="37" t="str">
        <f>IF($I6505&lt;&gt;"",VLOOKUP($I6505,'Valid Values - Search'!$R$4:$T$4719,3,FALSE),"")</f>
        <v/>
      </c>
      <c r="AB6505" s="37" t="str">
        <f>IF($I6505&lt;&gt;"",VLOOKUP($I6505,'Valid Values - Search'!$R$4:$S$4719,2,FALSE),"")</f>
        <v/>
      </c>
      <c r="AC6505" s="38" t="str">
        <f t="shared" si="101"/>
        <v/>
      </c>
      <c r="AD6505" s="38"/>
    </row>
    <row r="6506" spans="1:30">
      <c r="A6506" s="46"/>
      <c r="B6506" s="47"/>
      <c r="C6506" s="49"/>
      <c r="D6506" s="41"/>
      <c r="E6506" s="41"/>
      <c r="F6506" s="41"/>
      <c r="G6506" s="50" t="str">
        <f>IF(A6506&lt;&gt;"",CONCATENATE(A6506,":",YEAR(B6506),IF(MONTH(B6506)&gt;9,MONTH(B6506),CONCATENATE(0,MONTH(B6506))),IF(DAY(B6506)&gt;9,DAY(B6506),CONCATENATE(0,DAY(B6506))),IF(HOUR(C6506)&gt;9,HOUR(C6506),CONCATENATE(0,HOUR(C6506))),IF(MINUTE(C6506)&gt;9,MINUTE(C6506),CONCATENATE(0,MINUTE(C6506))),":",VLOOKUP(F6506,'Valid Values - Results'!$D$4:$F$12,3,FALSE)),"")</f>
        <v/>
      </c>
      <c r="H6506" s="41"/>
      <c r="I6506" s="41"/>
      <c r="J6506" s="41"/>
      <c r="K6506" s="41"/>
      <c r="L6506" s="41"/>
      <c r="M6506" s="92"/>
      <c r="N6506" s="41"/>
      <c r="O6506" s="41"/>
      <c r="P6506" s="41"/>
      <c r="Q6506" s="41"/>
      <c r="R6506" s="41"/>
      <c r="S6506" s="41"/>
      <c r="T6506" s="41"/>
      <c r="U6506" s="47"/>
      <c r="V6506" s="49"/>
      <c r="W6506" s="41"/>
      <c r="X6506" s="41"/>
      <c r="Y6506" s="41"/>
      <c r="AA6506" s="37" t="str">
        <f>IF($I6506&lt;&gt;"",VLOOKUP($I6506,'Valid Values - Search'!$R$4:$T$4719,3,FALSE),"")</f>
        <v/>
      </c>
      <c r="AB6506" s="37" t="str">
        <f>IF($I6506&lt;&gt;"",VLOOKUP($I6506,'Valid Values - Search'!$R$4:$S$4719,2,FALSE),"")</f>
        <v/>
      </c>
      <c r="AC6506" s="38" t="str">
        <f t="shared" si="101"/>
        <v/>
      </c>
      <c r="AD6506" s="38"/>
    </row>
    <row r="6507" spans="1:30">
      <c r="A6507" s="46"/>
      <c r="B6507" s="47"/>
      <c r="C6507" s="49"/>
      <c r="D6507" s="41"/>
      <c r="E6507" s="41"/>
      <c r="F6507" s="41"/>
      <c r="G6507" s="50" t="str">
        <f>IF(A6507&lt;&gt;"",CONCATENATE(A6507,":",YEAR(B6507),IF(MONTH(B6507)&gt;9,MONTH(B6507),CONCATENATE(0,MONTH(B6507))),IF(DAY(B6507)&gt;9,DAY(B6507),CONCATENATE(0,DAY(B6507))),IF(HOUR(C6507)&gt;9,HOUR(C6507),CONCATENATE(0,HOUR(C6507))),IF(MINUTE(C6507)&gt;9,MINUTE(C6507),CONCATENATE(0,MINUTE(C6507))),":",VLOOKUP(F6507,'Valid Values - Results'!$D$4:$F$12,3,FALSE)),"")</f>
        <v/>
      </c>
      <c r="H6507" s="41"/>
      <c r="I6507" s="41"/>
      <c r="J6507" s="41"/>
      <c r="K6507" s="41"/>
      <c r="L6507" s="41"/>
      <c r="M6507" s="92"/>
      <c r="N6507" s="41"/>
      <c r="O6507" s="41"/>
      <c r="P6507" s="41"/>
      <c r="Q6507" s="41"/>
      <c r="R6507" s="41"/>
      <c r="S6507" s="41"/>
      <c r="T6507" s="41"/>
      <c r="U6507" s="47"/>
      <c r="V6507" s="49"/>
      <c r="W6507" s="41"/>
      <c r="X6507" s="41"/>
      <c r="Y6507" s="41"/>
      <c r="AA6507" s="37" t="str">
        <f>IF($I6507&lt;&gt;"",VLOOKUP($I6507,'Valid Values - Search'!$R$4:$T$4719,3,FALSE),"")</f>
        <v/>
      </c>
      <c r="AB6507" s="37" t="str">
        <f>IF($I6507&lt;&gt;"",VLOOKUP($I6507,'Valid Values - Search'!$R$4:$S$4719,2,FALSE),"")</f>
        <v/>
      </c>
      <c r="AC6507" s="38" t="str">
        <f t="shared" si="101"/>
        <v/>
      </c>
      <c r="AD6507" s="38"/>
    </row>
    <row r="6508" spans="1:30">
      <c r="A6508" s="46"/>
      <c r="B6508" s="47"/>
      <c r="C6508" s="49"/>
      <c r="D6508" s="41"/>
      <c r="E6508" s="41"/>
      <c r="F6508" s="41"/>
      <c r="G6508" s="50" t="str">
        <f>IF(A6508&lt;&gt;"",CONCATENATE(A6508,":",YEAR(B6508),IF(MONTH(B6508)&gt;9,MONTH(B6508),CONCATENATE(0,MONTH(B6508))),IF(DAY(B6508)&gt;9,DAY(B6508),CONCATENATE(0,DAY(B6508))),IF(HOUR(C6508)&gt;9,HOUR(C6508),CONCATENATE(0,HOUR(C6508))),IF(MINUTE(C6508)&gt;9,MINUTE(C6508),CONCATENATE(0,MINUTE(C6508))),":",VLOOKUP(F6508,'Valid Values - Results'!$D$4:$F$12,3,FALSE)),"")</f>
        <v/>
      </c>
      <c r="H6508" s="41"/>
      <c r="I6508" s="41"/>
      <c r="J6508" s="41"/>
      <c r="K6508" s="41"/>
      <c r="L6508" s="41"/>
      <c r="M6508" s="92"/>
      <c r="N6508" s="41"/>
      <c r="O6508" s="41"/>
      <c r="P6508" s="41"/>
      <c r="Q6508" s="41"/>
      <c r="R6508" s="41"/>
      <c r="S6508" s="41"/>
      <c r="T6508" s="41"/>
      <c r="U6508" s="47"/>
      <c r="V6508" s="49"/>
      <c r="W6508" s="41"/>
      <c r="X6508" s="41"/>
      <c r="Y6508" s="41"/>
      <c r="AA6508" s="37" t="str">
        <f>IF($I6508&lt;&gt;"",VLOOKUP($I6508,'Valid Values - Search'!$R$4:$T$4719,3,FALSE),"")</f>
        <v/>
      </c>
      <c r="AB6508" s="37" t="str">
        <f>IF($I6508&lt;&gt;"",VLOOKUP($I6508,'Valid Values - Search'!$R$4:$S$4719,2,FALSE),"")</f>
        <v/>
      </c>
      <c r="AC6508" s="38" t="str">
        <f t="shared" si="101"/>
        <v/>
      </c>
      <c r="AD6508" s="38"/>
    </row>
    <row r="6509" spans="1:30">
      <c r="A6509" s="46"/>
      <c r="B6509" s="47"/>
      <c r="C6509" s="49"/>
      <c r="D6509" s="41"/>
      <c r="E6509" s="41"/>
      <c r="F6509" s="41"/>
      <c r="G6509" s="50" t="str">
        <f>IF(A6509&lt;&gt;"",CONCATENATE(A6509,":",YEAR(B6509),IF(MONTH(B6509)&gt;9,MONTH(B6509),CONCATENATE(0,MONTH(B6509))),IF(DAY(B6509)&gt;9,DAY(B6509),CONCATENATE(0,DAY(B6509))),IF(HOUR(C6509)&gt;9,HOUR(C6509),CONCATENATE(0,HOUR(C6509))),IF(MINUTE(C6509)&gt;9,MINUTE(C6509),CONCATENATE(0,MINUTE(C6509))),":",VLOOKUP(F6509,'Valid Values - Results'!$D$4:$F$12,3,FALSE)),"")</f>
        <v/>
      </c>
      <c r="H6509" s="41"/>
      <c r="I6509" s="41"/>
      <c r="J6509" s="41"/>
      <c r="K6509" s="41"/>
      <c r="L6509" s="41"/>
      <c r="M6509" s="92"/>
      <c r="N6509" s="41"/>
      <c r="O6509" s="41"/>
      <c r="P6509" s="41"/>
      <c r="Q6509" s="41"/>
      <c r="R6509" s="41"/>
      <c r="S6509" s="41"/>
      <c r="T6509" s="41"/>
      <c r="U6509" s="47"/>
      <c r="V6509" s="49"/>
      <c r="W6509" s="41"/>
      <c r="X6509" s="41"/>
      <c r="Y6509" s="41"/>
      <c r="AA6509" s="37" t="str">
        <f>IF($I6509&lt;&gt;"",VLOOKUP($I6509,'Valid Values - Search'!$R$4:$T$4719,3,FALSE),"")</f>
        <v/>
      </c>
      <c r="AB6509" s="37" t="str">
        <f>IF($I6509&lt;&gt;"",VLOOKUP($I6509,'Valid Values - Search'!$R$4:$S$4719,2,FALSE),"")</f>
        <v/>
      </c>
      <c r="AC6509" s="38" t="str">
        <f t="shared" si="101"/>
        <v/>
      </c>
      <c r="AD6509" s="38"/>
    </row>
    <row r="6510" spans="1:30">
      <c r="A6510" s="46"/>
      <c r="B6510" s="47"/>
      <c r="C6510" s="49"/>
      <c r="D6510" s="41"/>
      <c r="E6510" s="41"/>
      <c r="F6510" s="41"/>
      <c r="G6510" s="50" t="str">
        <f>IF(A6510&lt;&gt;"",CONCATENATE(A6510,":",YEAR(B6510),IF(MONTH(B6510)&gt;9,MONTH(B6510),CONCATENATE(0,MONTH(B6510))),IF(DAY(B6510)&gt;9,DAY(B6510),CONCATENATE(0,DAY(B6510))),IF(HOUR(C6510)&gt;9,HOUR(C6510),CONCATENATE(0,HOUR(C6510))),IF(MINUTE(C6510)&gt;9,MINUTE(C6510),CONCATENATE(0,MINUTE(C6510))),":",VLOOKUP(F6510,'Valid Values - Results'!$D$4:$F$12,3,FALSE)),"")</f>
        <v/>
      </c>
      <c r="H6510" s="41"/>
      <c r="I6510" s="41"/>
      <c r="J6510" s="41"/>
      <c r="K6510" s="41"/>
      <c r="L6510" s="41"/>
      <c r="M6510" s="92"/>
      <c r="N6510" s="41"/>
      <c r="O6510" s="41"/>
      <c r="P6510" s="41"/>
      <c r="Q6510" s="41"/>
      <c r="R6510" s="41"/>
      <c r="S6510" s="41"/>
      <c r="T6510" s="41"/>
      <c r="U6510" s="47"/>
      <c r="V6510" s="49"/>
      <c r="W6510" s="41"/>
      <c r="X6510" s="41"/>
      <c r="Y6510" s="41"/>
      <c r="AA6510" s="37" t="str">
        <f>IF($I6510&lt;&gt;"",VLOOKUP($I6510,'Valid Values - Search'!$R$4:$T$4719,3,FALSE),"")</f>
        <v/>
      </c>
      <c r="AB6510" s="37" t="str">
        <f>IF($I6510&lt;&gt;"",VLOOKUP($I6510,'Valid Values - Search'!$R$4:$S$4719,2,FALSE),"")</f>
        <v/>
      </c>
      <c r="AC6510" s="38" t="str">
        <f t="shared" si="101"/>
        <v/>
      </c>
      <c r="AD6510" s="38"/>
    </row>
    <row r="6511" spans="1:30">
      <c r="A6511" s="46"/>
      <c r="B6511" s="47"/>
      <c r="C6511" s="49"/>
      <c r="D6511" s="41"/>
      <c r="E6511" s="41"/>
      <c r="F6511" s="41"/>
      <c r="G6511" s="50" t="str">
        <f>IF(A6511&lt;&gt;"",CONCATENATE(A6511,":",YEAR(B6511),IF(MONTH(B6511)&gt;9,MONTH(B6511),CONCATENATE(0,MONTH(B6511))),IF(DAY(B6511)&gt;9,DAY(B6511),CONCATENATE(0,DAY(B6511))),IF(HOUR(C6511)&gt;9,HOUR(C6511),CONCATENATE(0,HOUR(C6511))),IF(MINUTE(C6511)&gt;9,MINUTE(C6511),CONCATENATE(0,MINUTE(C6511))),":",VLOOKUP(F6511,'Valid Values - Results'!$D$4:$F$12,3,FALSE)),"")</f>
        <v/>
      </c>
      <c r="H6511" s="41"/>
      <c r="I6511" s="41"/>
      <c r="J6511" s="41"/>
      <c r="K6511" s="41"/>
      <c r="L6511" s="41"/>
      <c r="M6511" s="92"/>
      <c r="N6511" s="41"/>
      <c r="O6511" s="41"/>
      <c r="P6511" s="41"/>
      <c r="Q6511" s="41"/>
      <c r="R6511" s="41"/>
      <c r="S6511" s="41"/>
      <c r="T6511" s="41"/>
      <c r="U6511" s="47"/>
      <c r="V6511" s="49"/>
      <c r="W6511" s="41"/>
      <c r="X6511" s="41"/>
      <c r="Y6511" s="41"/>
      <c r="AA6511" s="37" t="str">
        <f>IF($I6511&lt;&gt;"",VLOOKUP($I6511,'Valid Values - Search'!$R$4:$T$4719,3,FALSE),"")</f>
        <v/>
      </c>
      <c r="AB6511" s="37" t="str">
        <f>IF($I6511&lt;&gt;"",VLOOKUP($I6511,'Valid Values - Search'!$R$4:$S$4719,2,FALSE),"")</f>
        <v/>
      </c>
      <c r="AC6511" s="38" t="str">
        <f t="shared" si="101"/>
        <v/>
      </c>
      <c r="AD6511" s="38"/>
    </row>
    <row r="6512" spans="1:30">
      <c r="A6512" s="46"/>
      <c r="B6512" s="47"/>
      <c r="C6512" s="49"/>
      <c r="D6512" s="41"/>
      <c r="E6512" s="41"/>
      <c r="F6512" s="41"/>
      <c r="G6512" s="50" t="str">
        <f>IF(A6512&lt;&gt;"",CONCATENATE(A6512,":",YEAR(B6512),IF(MONTH(B6512)&gt;9,MONTH(B6512),CONCATENATE(0,MONTH(B6512))),IF(DAY(B6512)&gt;9,DAY(B6512),CONCATENATE(0,DAY(B6512))),IF(HOUR(C6512)&gt;9,HOUR(C6512),CONCATENATE(0,HOUR(C6512))),IF(MINUTE(C6512)&gt;9,MINUTE(C6512),CONCATENATE(0,MINUTE(C6512))),":",VLOOKUP(F6512,'Valid Values - Results'!$D$4:$F$12,3,FALSE)),"")</f>
        <v/>
      </c>
      <c r="H6512" s="41"/>
      <c r="I6512" s="41"/>
      <c r="J6512" s="41"/>
      <c r="K6512" s="41"/>
      <c r="L6512" s="41"/>
      <c r="M6512" s="92"/>
      <c r="N6512" s="41"/>
      <c r="O6512" s="41"/>
      <c r="P6512" s="41"/>
      <c r="Q6512" s="41"/>
      <c r="R6512" s="41"/>
      <c r="S6512" s="41"/>
      <c r="T6512" s="41"/>
      <c r="U6512" s="47"/>
      <c r="V6512" s="49"/>
      <c r="W6512" s="41"/>
      <c r="X6512" s="41"/>
      <c r="Y6512" s="41"/>
      <c r="AA6512" s="37" t="str">
        <f>IF($I6512&lt;&gt;"",VLOOKUP($I6512,'Valid Values - Search'!$R$4:$T$4719,3,FALSE),"")</f>
        <v/>
      </c>
      <c r="AB6512" s="37" t="str">
        <f>IF($I6512&lt;&gt;"",VLOOKUP($I6512,'Valid Values - Search'!$R$4:$S$4719,2,FALSE),"")</f>
        <v/>
      </c>
      <c r="AC6512" s="38" t="str">
        <f t="shared" si="101"/>
        <v/>
      </c>
      <c r="AD6512" s="38"/>
    </row>
    <row r="6513" spans="1:30">
      <c r="A6513" s="46"/>
      <c r="B6513" s="47"/>
      <c r="C6513" s="49"/>
      <c r="D6513" s="41"/>
      <c r="E6513" s="41"/>
      <c r="F6513" s="41"/>
      <c r="G6513" s="50" t="str">
        <f>IF(A6513&lt;&gt;"",CONCATENATE(A6513,":",YEAR(B6513),IF(MONTH(B6513)&gt;9,MONTH(B6513),CONCATENATE(0,MONTH(B6513))),IF(DAY(B6513)&gt;9,DAY(B6513),CONCATENATE(0,DAY(B6513))),IF(HOUR(C6513)&gt;9,HOUR(C6513),CONCATENATE(0,HOUR(C6513))),IF(MINUTE(C6513)&gt;9,MINUTE(C6513),CONCATENATE(0,MINUTE(C6513))),":",VLOOKUP(F6513,'Valid Values - Results'!$D$4:$F$12,3,FALSE)),"")</f>
        <v/>
      </c>
      <c r="H6513" s="41"/>
      <c r="I6513" s="41"/>
      <c r="J6513" s="41"/>
      <c r="K6513" s="41"/>
      <c r="L6513" s="41"/>
      <c r="M6513" s="92"/>
      <c r="N6513" s="41"/>
      <c r="O6513" s="41"/>
      <c r="P6513" s="41"/>
      <c r="Q6513" s="41"/>
      <c r="R6513" s="41"/>
      <c r="S6513" s="41"/>
      <c r="T6513" s="41"/>
      <c r="U6513" s="47"/>
      <c r="V6513" s="49"/>
      <c r="W6513" s="41"/>
      <c r="X6513" s="41"/>
      <c r="Y6513" s="41"/>
      <c r="AA6513" s="37" t="str">
        <f>IF($I6513&lt;&gt;"",VLOOKUP($I6513,'Valid Values - Search'!$R$4:$T$4719,3,FALSE),"")</f>
        <v/>
      </c>
      <c r="AB6513" s="37" t="str">
        <f>IF($I6513&lt;&gt;"",VLOOKUP($I6513,'Valid Values - Search'!$R$4:$S$4719,2,FALSE),"")</f>
        <v/>
      </c>
      <c r="AC6513" s="38" t="str">
        <f t="shared" si="101"/>
        <v/>
      </c>
      <c r="AD6513" s="38"/>
    </row>
    <row r="6514" spans="1:30">
      <c r="A6514" s="46"/>
      <c r="B6514" s="47"/>
      <c r="C6514" s="49"/>
      <c r="D6514" s="41"/>
      <c r="E6514" s="41"/>
      <c r="F6514" s="41"/>
      <c r="G6514" s="50" t="str">
        <f>IF(A6514&lt;&gt;"",CONCATENATE(A6514,":",YEAR(B6514),IF(MONTH(B6514)&gt;9,MONTH(B6514),CONCATENATE(0,MONTH(B6514))),IF(DAY(B6514)&gt;9,DAY(B6514),CONCATENATE(0,DAY(B6514))),IF(HOUR(C6514)&gt;9,HOUR(C6514),CONCATENATE(0,HOUR(C6514))),IF(MINUTE(C6514)&gt;9,MINUTE(C6514),CONCATENATE(0,MINUTE(C6514))),":",VLOOKUP(F6514,'Valid Values - Results'!$D$4:$F$12,3,FALSE)),"")</f>
        <v/>
      </c>
      <c r="H6514" s="41"/>
      <c r="I6514" s="41"/>
      <c r="J6514" s="41"/>
      <c r="K6514" s="41"/>
      <c r="L6514" s="41"/>
      <c r="M6514" s="92"/>
      <c r="N6514" s="41"/>
      <c r="O6514" s="41"/>
      <c r="P6514" s="41"/>
      <c r="Q6514" s="41"/>
      <c r="R6514" s="41"/>
      <c r="S6514" s="41"/>
      <c r="T6514" s="41"/>
      <c r="U6514" s="47"/>
      <c r="V6514" s="49"/>
      <c r="W6514" s="41"/>
      <c r="X6514" s="41"/>
      <c r="Y6514" s="41"/>
      <c r="AA6514" s="37" t="str">
        <f>IF($I6514&lt;&gt;"",VLOOKUP($I6514,'Valid Values - Search'!$R$4:$T$4719,3,FALSE),"")</f>
        <v/>
      </c>
      <c r="AB6514" s="37" t="str">
        <f>IF($I6514&lt;&gt;"",VLOOKUP($I6514,'Valid Values - Search'!$R$4:$S$4719,2,FALSE),"")</f>
        <v/>
      </c>
      <c r="AC6514" s="38" t="str">
        <f t="shared" si="101"/>
        <v/>
      </c>
      <c r="AD6514" s="38"/>
    </row>
    <row r="6515" spans="1:30">
      <c r="A6515" s="46"/>
      <c r="B6515" s="47"/>
      <c r="C6515" s="49"/>
      <c r="D6515" s="41"/>
      <c r="E6515" s="41"/>
      <c r="F6515" s="41"/>
      <c r="G6515" s="50" t="str">
        <f>IF(A6515&lt;&gt;"",CONCATENATE(A6515,":",YEAR(B6515),IF(MONTH(B6515)&gt;9,MONTH(B6515),CONCATENATE(0,MONTH(B6515))),IF(DAY(B6515)&gt;9,DAY(B6515),CONCATENATE(0,DAY(B6515))),IF(HOUR(C6515)&gt;9,HOUR(C6515),CONCATENATE(0,HOUR(C6515))),IF(MINUTE(C6515)&gt;9,MINUTE(C6515),CONCATENATE(0,MINUTE(C6515))),":",VLOOKUP(F6515,'Valid Values - Results'!$D$4:$F$12,3,FALSE)),"")</f>
        <v/>
      </c>
      <c r="H6515" s="41"/>
      <c r="I6515" s="41"/>
      <c r="J6515" s="41"/>
      <c r="K6515" s="41"/>
      <c r="L6515" s="41"/>
      <c r="M6515" s="92"/>
      <c r="N6515" s="41"/>
      <c r="O6515" s="41"/>
      <c r="P6515" s="41"/>
      <c r="Q6515" s="41"/>
      <c r="R6515" s="41"/>
      <c r="S6515" s="41"/>
      <c r="T6515" s="41"/>
      <c r="U6515" s="47"/>
      <c r="V6515" s="49"/>
      <c r="W6515" s="41"/>
      <c r="X6515" s="41"/>
      <c r="Y6515" s="41"/>
      <c r="AA6515" s="37" t="str">
        <f>IF($I6515&lt;&gt;"",VLOOKUP($I6515,'Valid Values - Search'!$R$4:$T$4719,3,FALSE),"")</f>
        <v/>
      </c>
      <c r="AB6515" s="37" t="str">
        <f>IF($I6515&lt;&gt;"",VLOOKUP($I6515,'Valid Values - Search'!$R$4:$S$4719,2,FALSE),"")</f>
        <v/>
      </c>
      <c r="AC6515" s="38" t="str">
        <f t="shared" si="101"/>
        <v/>
      </c>
      <c r="AD6515" s="38"/>
    </row>
    <row r="6516" spans="1:30">
      <c r="A6516" s="46"/>
      <c r="B6516" s="47"/>
      <c r="C6516" s="49"/>
      <c r="D6516" s="41"/>
      <c r="E6516" s="41"/>
      <c r="F6516" s="41"/>
      <c r="G6516" s="50" t="str">
        <f>IF(A6516&lt;&gt;"",CONCATENATE(A6516,":",YEAR(B6516),IF(MONTH(B6516)&gt;9,MONTH(B6516),CONCATENATE(0,MONTH(B6516))),IF(DAY(B6516)&gt;9,DAY(B6516),CONCATENATE(0,DAY(B6516))),IF(HOUR(C6516)&gt;9,HOUR(C6516),CONCATENATE(0,HOUR(C6516))),IF(MINUTE(C6516)&gt;9,MINUTE(C6516),CONCATENATE(0,MINUTE(C6516))),":",VLOOKUP(F6516,'Valid Values - Results'!$D$4:$F$12,3,FALSE)),"")</f>
        <v/>
      </c>
      <c r="H6516" s="41"/>
      <c r="I6516" s="41"/>
      <c r="J6516" s="41"/>
      <c r="K6516" s="41"/>
      <c r="L6516" s="41"/>
      <c r="M6516" s="92"/>
      <c r="N6516" s="41"/>
      <c r="O6516" s="41"/>
      <c r="P6516" s="41"/>
      <c r="Q6516" s="41"/>
      <c r="R6516" s="41"/>
      <c r="S6516" s="41"/>
      <c r="T6516" s="41"/>
      <c r="U6516" s="47"/>
      <c r="V6516" s="49"/>
      <c r="W6516" s="41"/>
      <c r="X6516" s="41"/>
      <c r="Y6516" s="41"/>
      <c r="AA6516" s="37" t="str">
        <f>IF($I6516&lt;&gt;"",VLOOKUP($I6516,'Valid Values - Search'!$R$4:$T$4719,3,FALSE),"")</f>
        <v/>
      </c>
      <c r="AB6516" s="37" t="str">
        <f>IF($I6516&lt;&gt;"",VLOOKUP($I6516,'Valid Values - Search'!$R$4:$S$4719,2,FALSE),"")</f>
        <v/>
      </c>
      <c r="AC6516" s="38" t="str">
        <f t="shared" si="101"/>
        <v/>
      </c>
      <c r="AD6516" s="38"/>
    </row>
    <row r="6517" spans="1:30">
      <c r="A6517" s="46"/>
      <c r="B6517" s="47"/>
      <c r="C6517" s="49"/>
      <c r="D6517" s="41"/>
      <c r="E6517" s="41"/>
      <c r="F6517" s="41"/>
      <c r="G6517" s="50" t="str">
        <f>IF(A6517&lt;&gt;"",CONCATENATE(A6517,":",YEAR(B6517),IF(MONTH(B6517)&gt;9,MONTH(B6517),CONCATENATE(0,MONTH(B6517))),IF(DAY(B6517)&gt;9,DAY(B6517),CONCATENATE(0,DAY(B6517))),IF(HOUR(C6517)&gt;9,HOUR(C6517),CONCATENATE(0,HOUR(C6517))),IF(MINUTE(C6517)&gt;9,MINUTE(C6517),CONCATENATE(0,MINUTE(C6517))),":",VLOOKUP(F6517,'Valid Values - Results'!$D$4:$F$12,3,FALSE)),"")</f>
        <v/>
      </c>
      <c r="H6517" s="41"/>
      <c r="I6517" s="41"/>
      <c r="J6517" s="41"/>
      <c r="K6517" s="41"/>
      <c r="L6517" s="41"/>
      <c r="M6517" s="92"/>
      <c r="N6517" s="41"/>
      <c r="O6517" s="41"/>
      <c r="P6517" s="41"/>
      <c r="Q6517" s="41"/>
      <c r="R6517" s="41"/>
      <c r="S6517" s="41"/>
      <c r="T6517" s="41"/>
      <c r="U6517" s="47"/>
      <c r="V6517" s="49"/>
      <c r="W6517" s="41"/>
      <c r="X6517" s="41"/>
      <c r="Y6517" s="41"/>
      <c r="AA6517" s="37" t="str">
        <f>IF($I6517&lt;&gt;"",VLOOKUP($I6517,'Valid Values - Search'!$R$4:$T$4719,3,FALSE),"")</f>
        <v/>
      </c>
      <c r="AB6517" s="37" t="str">
        <f>IF($I6517&lt;&gt;"",VLOOKUP($I6517,'Valid Values - Search'!$R$4:$S$4719,2,FALSE),"")</f>
        <v/>
      </c>
      <c r="AC6517" s="38" t="str">
        <f t="shared" si="101"/>
        <v/>
      </c>
      <c r="AD6517" s="38"/>
    </row>
    <row r="6518" spans="1:30">
      <c r="A6518" s="46"/>
      <c r="B6518" s="47"/>
      <c r="C6518" s="49"/>
      <c r="D6518" s="41"/>
      <c r="E6518" s="41"/>
      <c r="F6518" s="41"/>
      <c r="G6518" s="50" t="str">
        <f>IF(A6518&lt;&gt;"",CONCATENATE(A6518,":",YEAR(B6518),IF(MONTH(B6518)&gt;9,MONTH(B6518),CONCATENATE(0,MONTH(B6518))),IF(DAY(B6518)&gt;9,DAY(B6518),CONCATENATE(0,DAY(B6518))),IF(HOUR(C6518)&gt;9,HOUR(C6518),CONCATENATE(0,HOUR(C6518))),IF(MINUTE(C6518)&gt;9,MINUTE(C6518),CONCATENATE(0,MINUTE(C6518))),":",VLOOKUP(F6518,'Valid Values - Results'!$D$4:$F$12,3,FALSE)),"")</f>
        <v/>
      </c>
      <c r="H6518" s="41"/>
      <c r="I6518" s="41"/>
      <c r="J6518" s="41"/>
      <c r="K6518" s="41"/>
      <c r="L6518" s="41"/>
      <c r="M6518" s="92"/>
      <c r="N6518" s="41"/>
      <c r="O6518" s="41"/>
      <c r="P6518" s="41"/>
      <c r="Q6518" s="41"/>
      <c r="R6518" s="41"/>
      <c r="S6518" s="41"/>
      <c r="T6518" s="41"/>
      <c r="U6518" s="47"/>
      <c r="V6518" s="49"/>
      <c r="W6518" s="41"/>
      <c r="X6518" s="41"/>
      <c r="Y6518" s="41"/>
      <c r="AA6518" s="37" t="str">
        <f>IF($I6518&lt;&gt;"",VLOOKUP($I6518,'Valid Values - Search'!$R$4:$T$4719,3,FALSE),"")</f>
        <v/>
      </c>
      <c r="AB6518" s="37" t="str">
        <f>IF($I6518&lt;&gt;"",VLOOKUP($I6518,'Valid Values - Search'!$R$4:$S$4719,2,FALSE),"")</f>
        <v/>
      </c>
      <c r="AC6518" s="38" t="str">
        <f t="shared" si="101"/>
        <v/>
      </c>
      <c r="AD6518" s="38"/>
    </row>
    <row r="6519" spans="1:30">
      <c r="A6519" s="46"/>
      <c r="B6519" s="47"/>
      <c r="C6519" s="49"/>
      <c r="D6519" s="41"/>
      <c r="E6519" s="41"/>
      <c r="F6519" s="41"/>
      <c r="G6519" s="50" t="str">
        <f>IF(A6519&lt;&gt;"",CONCATENATE(A6519,":",YEAR(B6519),IF(MONTH(B6519)&gt;9,MONTH(B6519),CONCATENATE(0,MONTH(B6519))),IF(DAY(B6519)&gt;9,DAY(B6519),CONCATENATE(0,DAY(B6519))),IF(HOUR(C6519)&gt;9,HOUR(C6519),CONCATENATE(0,HOUR(C6519))),IF(MINUTE(C6519)&gt;9,MINUTE(C6519),CONCATENATE(0,MINUTE(C6519))),":",VLOOKUP(F6519,'Valid Values - Results'!$D$4:$F$12,3,FALSE)),"")</f>
        <v/>
      </c>
      <c r="H6519" s="41"/>
      <c r="I6519" s="41"/>
      <c r="J6519" s="41"/>
      <c r="K6519" s="41"/>
      <c r="L6519" s="41"/>
      <c r="M6519" s="92"/>
      <c r="N6519" s="41"/>
      <c r="O6519" s="41"/>
      <c r="P6519" s="41"/>
      <c r="Q6519" s="41"/>
      <c r="R6519" s="41"/>
      <c r="S6519" s="41"/>
      <c r="T6519" s="41"/>
      <c r="U6519" s="47"/>
      <c r="V6519" s="49"/>
      <c r="W6519" s="41"/>
      <c r="X6519" s="41"/>
      <c r="Y6519" s="41"/>
      <c r="AA6519" s="37" t="str">
        <f>IF($I6519&lt;&gt;"",VLOOKUP($I6519,'Valid Values - Search'!$R$4:$T$4719,3,FALSE),"")</f>
        <v/>
      </c>
      <c r="AB6519" s="37" t="str">
        <f>IF($I6519&lt;&gt;"",VLOOKUP($I6519,'Valid Values - Search'!$R$4:$S$4719,2,FALSE),"")</f>
        <v/>
      </c>
      <c r="AC6519" s="38" t="str">
        <f t="shared" si="101"/>
        <v/>
      </c>
      <c r="AD6519" s="38"/>
    </row>
    <row r="6520" spans="1:30">
      <c r="A6520" s="46"/>
      <c r="B6520" s="47"/>
      <c r="C6520" s="49"/>
      <c r="D6520" s="41"/>
      <c r="E6520" s="41"/>
      <c r="F6520" s="41"/>
      <c r="G6520" s="50" t="str">
        <f>IF(A6520&lt;&gt;"",CONCATENATE(A6520,":",YEAR(B6520),IF(MONTH(B6520)&gt;9,MONTH(B6520),CONCATENATE(0,MONTH(B6520))),IF(DAY(B6520)&gt;9,DAY(B6520),CONCATENATE(0,DAY(B6520))),IF(HOUR(C6520)&gt;9,HOUR(C6520),CONCATENATE(0,HOUR(C6520))),IF(MINUTE(C6520)&gt;9,MINUTE(C6520),CONCATENATE(0,MINUTE(C6520))),":",VLOOKUP(F6520,'Valid Values - Results'!$D$4:$F$12,3,FALSE)),"")</f>
        <v/>
      </c>
      <c r="H6520" s="41"/>
      <c r="I6520" s="41"/>
      <c r="J6520" s="41"/>
      <c r="K6520" s="41"/>
      <c r="L6520" s="41"/>
      <c r="M6520" s="92"/>
      <c r="N6520" s="41"/>
      <c r="O6520" s="41"/>
      <c r="P6520" s="41"/>
      <c r="Q6520" s="41"/>
      <c r="R6520" s="41"/>
      <c r="S6520" s="41"/>
      <c r="T6520" s="41"/>
      <c r="U6520" s="47"/>
      <c r="V6520" s="49"/>
      <c r="W6520" s="41"/>
      <c r="X6520" s="41"/>
      <c r="Y6520" s="41"/>
      <c r="AA6520" s="37" t="str">
        <f>IF($I6520&lt;&gt;"",VLOOKUP($I6520,'Valid Values - Search'!$R$4:$T$4719,3,FALSE),"")</f>
        <v/>
      </c>
      <c r="AB6520" s="37" t="str">
        <f>IF($I6520&lt;&gt;"",VLOOKUP($I6520,'Valid Values - Search'!$R$4:$S$4719,2,FALSE),"")</f>
        <v/>
      </c>
      <c r="AC6520" s="38" t="str">
        <f t="shared" si="101"/>
        <v/>
      </c>
      <c r="AD6520" s="38"/>
    </row>
    <row r="6521" spans="1:30">
      <c r="A6521" s="46"/>
      <c r="B6521" s="47"/>
      <c r="C6521" s="49"/>
      <c r="D6521" s="41"/>
      <c r="E6521" s="41"/>
      <c r="F6521" s="41"/>
      <c r="G6521" s="50" t="str">
        <f>IF(A6521&lt;&gt;"",CONCATENATE(A6521,":",YEAR(B6521),IF(MONTH(B6521)&gt;9,MONTH(B6521),CONCATENATE(0,MONTH(B6521))),IF(DAY(B6521)&gt;9,DAY(B6521),CONCATENATE(0,DAY(B6521))),IF(HOUR(C6521)&gt;9,HOUR(C6521),CONCATENATE(0,HOUR(C6521))),IF(MINUTE(C6521)&gt;9,MINUTE(C6521),CONCATENATE(0,MINUTE(C6521))),":",VLOOKUP(F6521,'Valid Values - Results'!$D$4:$F$12,3,FALSE)),"")</f>
        <v/>
      </c>
      <c r="H6521" s="41"/>
      <c r="I6521" s="41"/>
      <c r="J6521" s="41"/>
      <c r="K6521" s="41"/>
      <c r="L6521" s="41"/>
      <c r="M6521" s="92"/>
      <c r="N6521" s="41"/>
      <c r="O6521" s="41"/>
      <c r="P6521" s="41"/>
      <c r="Q6521" s="41"/>
      <c r="R6521" s="41"/>
      <c r="S6521" s="41"/>
      <c r="T6521" s="41"/>
      <c r="U6521" s="47"/>
      <c r="V6521" s="49"/>
      <c r="W6521" s="41"/>
      <c r="X6521" s="41"/>
      <c r="Y6521" s="41"/>
      <c r="AA6521" s="37" t="str">
        <f>IF($I6521&lt;&gt;"",VLOOKUP($I6521,'Valid Values - Search'!$R$4:$T$4719,3,FALSE),"")</f>
        <v/>
      </c>
      <c r="AB6521" s="37" t="str">
        <f>IF($I6521&lt;&gt;"",VLOOKUP($I6521,'Valid Values - Search'!$R$4:$S$4719,2,FALSE),"")</f>
        <v/>
      </c>
      <c r="AC6521" s="38" t="str">
        <f t="shared" si="101"/>
        <v/>
      </c>
      <c r="AD6521" s="38"/>
    </row>
    <row r="6522" spans="1:30">
      <c r="A6522" s="46"/>
      <c r="B6522" s="47"/>
      <c r="C6522" s="49"/>
      <c r="D6522" s="41"/>
      <c r="E6522" s="41"/>
      <c r="F6522" s="41"/>
      <c r="G6522" s="50" t="str">
        <f>IF(A6522&lt;&gt;"",CONCATENATE(A6522,":",YEAR(B6522),IF(MONTH(B6522)&gt;9,MONTH(B6522),CONCATENATE(0,MONTH(B6522))),IF(DAY(B6522)&gt;9,DAY(B6522),CONCATENATE(0,DAY(B6522))),IF(HOUR(C6522)&gt;9,HOUR(C6522),CONCATENATE(0,HOUR(C6522))),IF(MINUTE(C6522)&gt;9,MINUTE(C6522),CONCATENATE(0,MINUTE(C6522))),":",VLOOKUP(F6522,'Valid Values - Results'!$D$4:$F$12,3,FALSE)),"")</f>
        <v/>
      </c>
      <c r="H6522" s="41"/>
      <c r="I6522" s="41"/>
      <c r="J6522" s="41"/>
      <c r="K6522" s="41"/>
      <c r="L6522" s="41"/>
      <c r="M6522" s="92"/>
      <c r="N6522" s="41"/>
      <c r="O6522" s="41"/>
      <c r="P6522" s="41"/>
      <c r="Q6522" s="41"/>
      <c r="R6522" s="41"/>
      <c r="S6522" s="41"/>
      <c r="T6522" s="41"/>
      <c r="U6522" s="47"/>
      <c r="V6522" s="49"/>
      <c r="W6522" s="41"/>
      <c r="X6522" s="41"/>
      <c r="Y6522" s="41"/>
      <c r="AA6522" s="37" t="str">
        <f>IF($I6522&lt;&gt;"",VLOOKUP($I6522,'Valid Values - Search'!$R$4:$T$4719,3,FALSE),"")</f>
        <v/>
      </c>
      <c r="AB6522" s="37" t="str">
        <f>IF($I6522&lt;&gt;"",VLOOKUP($I6522,'Valid Values - Search'!$R$4:$S$4719,2,FALSE),"")</f>
        <v/>
      </c>
      <c r="AC6522" s="38" t="str">
        <f t="shared" si="101"/>
        <v/>
      </c>
      <c r="AD6522" s="38"/>
    </row>
    <row r="6523" spans="1:30">
      <c r="A6523" s="46"/>
      <c r="B6523" s="47"/>
      <c r="C6523" s="49"/>
      <c r="D6523" s="41"/>
      <c r="E6523" s="41"/>
      <c r="F6523" s="41"/>
      <c r="G6523" s="50" t="str">
        <f>IF(A6523&lt;&gt;"",CONCATENATE(A6523,":",YEAR(B6523),IF(MONTH(B6523)&gt;9,MONTH(B6523),CONCATENATE(0,MONTH(B6523))),IF(DAY(B6523)&gt;9,DAY(B6523),CONCATENATE(0,DAY(B6523))),IF(HOUR(C6523)&gt;9,HOUR(C6523),CONCATENATE(0,HOUR(C6523))),IF(MINUTE(C6523)&gt;9,MINUTE(C6523),CONCATENATE(0,MINUTE(C6523))),":",VLOOKUP(F6523,'Valid Values - Results'!$D$4:$F$12,3,FALSE)),"")</f>
        <v/>
      </c>
      <c r="H6523" s="41"/>
      <c r="I6523" s="41"/>
      <c r="J6523" s="41"/>
      <c r="K6523" s="41"/>
      <c r="L6523" s="41"/>
      <c r="M6523" s="92"/>
      <c r="N6523" s="41"/>
      <c r="O6523" s="41"/>
      <c r="P6523" s="41"/>
      <c r="Q6523" s="41"/>
      <c r="R6523" s="41"/>
      <c r="S6523" s="41"/>
      <c r="T6523" s="41"/>
      <c r="U6523" s="47"/>
      <c r="V6523" s="49"/>
      <c r="W6523" s="41"/>
      <c r="X6523" s="41"/>
      <c r="Y6523" s="41"/>
      <c r="AA6523" s="37" t="str">
        <f>IF($I6523&lt;&gt;"",VLOOKUP($I6523,'Valid Values - Search'!$R$4:$T$4719,3,FALSE),"")</f>
        <v/>
      </c>
      <c r="AB6523" s="37" t="str">
        <f>IF($I6523&lt;&gt;"",VLOOKUP($I6523,'Valid Values - Search'!$R$4:$S$4719,2,FALSE),"")</f>
        <v/>
      </c>
      <c r="AC6523" s="38" t="str">
        <f t="shared" si="101"/>
        <v/>
      </c>
      <c r="AD6523" s="38"/>
    </row>
    <row r="6524" spans="1:30">
      <c r="A6524" s="46"/>
      <c r="B6524" s="47"/>
      <c r="C6524" s="49"/>
      <c r="D6524" s="41"/>
      <c r="E6524" s="41"/>
      <c r="F6524" s="41"/>
      <c r="G6524" s="50" t="str">
        <f>IF(A6524&lt;&gt;"",CONCATENATE(A6524,":",YEAR(B6524),IF(MONTH(B6524)&gt;9,MONTH(B6524),CONCATENATE(0,MONTH(B6524))),IF(DAY(B6524)&gt;9,DAY(B6524),CONCATENATE(0,DAY(B6524))),IF(HOUR(C6524)&gt;9,HOUR(C6524),CONCATENATE(0,HOUR(C6524))),IF(MINUTE(C6524)&gt;9,MINUTE(C6524),CONCATENATE(0,MINUTE(C6524))),":",VLOOKUP(F6524,'Valid Values - Results'!$D$4:$F$12,3,FALSE)),"")</f>
        <v/>
      </c>
      <c r="H6524" s="41"/>
      <c r="I6524" s="41"/>
      <c r="J6524" s="41"/>
      <c r="K6524" s="41"/>
      <c r="L6524" s="41"/>
      <c r="M6524" s="92"/>
      <c r="N6524" s="41"/>
      <c r="O6524" s="41"/>
      <c r="P6524" s="41"/>
      <c r="Q6524" s="41"/>
      <c r="R6524" s="41"/>
      <c r="S6524" s="41"/>
      <c r="T6524" s="41"/>
      <c r="U6524" s="47"/>
      <c r="V6524" s="49"/>
      <c r="W6524" s="41"/>
      <c r="X6524" s="41"/>
      <c r="Y6524" s="41"/>
      <c r="AA6524" s="37" t="str">
        <f>IF($I6524&lt;&gt;"",VLOOKUP($I6524,'Valid Values - Search'!$R$4:$T$4719,3,FALSE),"")</f>
        <v/>
      </c>
      <c r="AB6524" s="37" t="str">
        <f>IF($I6524&lt;&gt;"",VLOOKUP($I6524,'Valid Values - Search'!$R$4:$S$4719,2,FALSE),"")</f>
        <v/>
      </c>
      <c r="AC6524" s="38" t="str">
        <f t="shared" si="101"/>
        <v/>
      </c>
      <c r="AD6524" s="38"/>
    </row>
    <row r="6525" spans="1:30">
      <c r="A6525" s="46"/>
      <c r="B6525" s="47"/>
      <c r="C6525" s="49"/>
      <c r="D6525" s="41"/>
      <c r="E6525" s="41"/>
      <c r="F6525" s="41"/>
      <c r="G6525" s="50" t="str">
        <f>IF(A6525&lt;&gt;"",CONCATENATE(A6525,":",YEAR(B6525),IF(MONTH(B6525)&gt;9,MONTH(B6525),CONCATENATE(0,MONTH(B6525))),IF(DAY(B6525)&gt;9,DAY(B6525),CONCATENATE(0,DAY(B6525))),IF(HOUR(C6525)&gt;9,HOUR(C6525),CONCATENATE(0,HOUR(C6525))),IF(MINUTE(C6525)&gt;9,MINUTE(C6525),CONCATENATE(0,MINUTE(C6525))),":",VLOOKUP(F6525,'Valid Values - Results'!$D$4:$F$12,3,FALSE)),"")</f>
        <v/>
      </c>
      <c r="H6525" s="41"/>
      <c r="I6525" s="41"/>
      <c r="J6525" s="41"/>
      <c r="K6525" s="41"/>
      <c r="L6525" s="41"/>
      <c r="M6525" s="92"/>
      <c r="N6525" s="41"/>
      <c r="O6525" s="41"/>
      <c r="P6525" s="41"/>
      <c r="Q6525" s="41"/>
      <c r="R6525" s="41"/>
      <c r="S6525" s="41"/>
      <c r="T6525" s="41"/>
      <c r="U6525" s="47"/>
      <c r="V6525" s="49"/>
      <c r="W6525" s="41"/>
      <c r="X6525" s="41"/>
      <c r="Y6525" s="41"/>
      <c r="AA6525" s="37" t="str">
        <f>IF($I6525&lt;&gt;"",VLOOKUP($I6525,'Valid Values - Search'!$R$4:$T$4719,3,FALSE),"")</f>
        <v/>
      </c>
      <c r="AB6525" s="37" t="str">
        <f>IF($I6525&lt;&gt;"",VLOOKUP($I6525,'Valid Values - Search'!$R$4:$S$4719,2,FALSE),"")</f>
        <v/>
      </c>
      <c r="AC6525" s="38" t="str">
        <f t="shared" si="101"/>
        <v/>
      </c>
      <c r="AD6525" s="38"/>
    </row>
    <row r="6526" spans="1:30">
      <c r="A6526" s="46"/>
      <c r="B6526" s="47"/>
      <c r="C6526" s="49"/>
      <c r="D6526" s="41"/>
      <c r="E6526" s="41"/>
      <c r="F6526" s="41"/>
      <c r="G6526" s="50" t="str">
        <f>IF(A6526&lt;&gt;"",CONCATENATE(A6526,":",YEAR(B6526),IF(MONTH(B6526)&gt;9,MONTH(B6526),CONCATENATE(0,MONTH(B6526))),IF(DAY(B6526)&gt;9,DAY(B6526),CONCATENATE(0,DAY(B6526))),IF(HOUR(C6526)&gt;9,HOUR(C6526),CONCATENATE(0,HOUR(C6526))),IF(MINUTE(C6526)&gt;9,MINUTE(C6526),CONCATENATE(0,MINUTE(C6526))),":",VLOOKUP(F6526,'Valid Values - Results'!$D$4:$F$12,3,FALSE)),"")</f>
        <v/>
      </c>
      <c r="H6526" s="41"/>
      <c r="I6526" s="41"/>
      <c r="J6526" s="41"/>
      <c r="K6526" s="41"/>
      <c r="L6526" s="41"/>
      <c r="M6526" s="92"/>
      <c r="N6526" s="41"/>
      <c r="O6526" s="41"/>
      <c r="P6526" s="41"/>
      <c r="Q6526" s="41"/>
      <c r="R6526" s="41"/>
      <c r="S6526" s="41"/>
      <c r="T6526" s="41"/>
      <c r="U6526" s="47"/>
      <c r="V6526" s="49"/>
      <c r="W6526" s="41"/>
      <c r="X6526" s="41"/>
      <c r="Y6526" s="41"/>
      <c r="AA6526" s="37" t="str">
        <f>IF($I6526&lt;&gt;"",VLOOKUP($I6526,'Valid Values - Search'!$R$4:$T$4719,3,FALSE),"")</f>
        <v/>
      </c>
      <c r="AB6526" s="37" t="str">
        <f>IF($I6526&lt;&gt;"",VLOOKUP($I6526,'Valid Values - Search'!$R$4:$S$4719,2,FALSE),"")</f>
        <v/>
      </c>
      <c r="AC6526" s="38" t="str">
        <f t="shared" si="101"/>
        <v/>
      </c>
      <c r="AD6526" s="38"/>
    </row>
    <row r="6527" spans="1:30">
      <c r="A6527" s="46"/>
      <c r="B6527" s="47"/>
      <c r="C6527" s="49"/>
      <c r="D6527" s="41"/>
      <c r="E6527" s="41"/>
      <c r="F6527" s="41"/>
      <c r="G6527" s="50" t="str">
        <f>IF(A6527&lt;&gt;"",CONCATENATE(A6527,":",YEAR(B6527),IF(MONTH(B6527)&gt;9,MONTH(B6527),CONCATENATE(0,MONTH(B6527))),IF(DAY(B6527)&gt;9,DAY(B6527),CONCATENATE(0,DAY(B6527))),IF(HOUR(C6527)&gt;9,HOUR(C6527),CONCATENATE(0,HOUR(C6527))),IF(MINUTE(C6527)&gt;9,MINUTE(C6527),CONCATENATE(0,MINUTE(C6527))),":",VLOOKUP(F6527,'Valid Values - Results'!$D$4:$F$12,3,FALSE)),"")</f>
        <v/>
      </c>
      <c r="H6527" s="41"/>
      <c r="I6527" s="41"/>
      <c r="J6527" s="41"/>
      <c r="K6527" s="41"/>
      <c r="L6527" s="41"/>
      <c r="M6527" s="92"/>
      <c r="N6527" s="41"/>
      <c r="O6527" s="41"/>
      <c r="P6527" s="41"/>
      <c r="Q6527" s="41"/>
      <c r="R6527" s="41"/>
      <c r="S6527" s="41"/>
      <c r="T6527" s="41"/>
      <c r="U6527" s="47"/>
      <c r="V6527" s="49"/>
      <c r="W6527" s="41"/>
      <c r="X6527" s="41"/>
      <c r="Y6527" s="41"/>
      <c r="AA6527" s="37" t="str">
        <f>IF($I6527&lt;&gt;"",VLOOKUP($I6527,'Valid Values - Search'!$R$4:$T$4719,3,FALSE),"")</f>
        <v/>
      </c>
      <c r="AB6527" s="37" t="str">
        <f>IF($I6527&lt;&gt;"",VLOOKUP($I6527,'Valid Values - Search'!$R$4:$S$4719,2,FALSE),"")</f>
        <v/>
      </c>
      <c r="AC6527" s="38" t="str">
        <f t="shared" si="101"/>
        <v/>
      </c>
      <c r="AD6527" s="38"/>
    </row>
    <row r="6528" spans="1:30">
      <c r="A6528" s="46"/>
      <c r="B6528" s="47"/>
      <c r="C6528" s="49"/>
      <c r="D6528" s="41"/>
      <c r="E6528" s="41"/>
      <c r="F6528" s="41"/>
      <c r="G6528" s="50" t="str">
        <f>IF(A6528&lt;&gt;"",CONCATENATE(A6528,":",YEAR(B6528),IF(MONTH(B6528)&gt;9,MONTH(B6528),CONCATENATE(0,MONTH(B6528))),IF(DAY(B6528)&gt;9,DAY(B6528),CONCATENATE(0,DAY(B6528))),IF(HOUR(C6528)&gt;9,HOUR(C6528),CONCATENATE(0,HOUR(C6528))),IF(MINUTE(C6528)&gt;9,MINUTE(C6528),CONCATENATE(0,MINUTE(C6528))),":",VLOOKUP(F6528,'Valid Values - Results'!$D$4:$F$12,3,FALSE)),"")</f>
        <v/>
      </c>
      <c r="H6528" s="41"/>
      <c r="I6528" s="41"/>
      <c r="J6528" s="41"/>
      <c r="K6528" s="41"/>
      <c r="L6528" s="41"/>
      <c r="M6528" s="92"/>
      <c r="N6528" s="41"/>
      <c r="O6528" s="41"/>
      <c r="P6528" s="41"/>
      <c r="Q6528" s="41"/>
      <c r="R6528" s="41"/>
      <c r="S6528" s="41"/>
      <c r="T6528" s="41"/>
      <c r="U6528" s="47"/>
      <c r="V6528" s="49"/>
      <c r="W6528" s="41"/>
      <c r="X6528" s="41"/>
      <c r="Y6528" s="41"/>
      <c r="AA6528" s="37" t="str">
        <f>IF($I6528&lt;&gt;"",VLOOKUP($I6528,'Valid Values - Search'!$R$4:$T$4719,3,FALSE),"")</f>
        <v/>
      </c>
      <c r="AB6528" s="37" t="str">
        <f>IF($I6528&lt;&gt;"",VLOOKUP($I6528,'Valid Values - Search'!$R$4:$S$4719,2,FALSE),"")</f>
        <v/>
      </c>
      <c r="AC6528" s="38" t="str">
        <f t="shared" si="101"/>
        <v/>
      </c>
      <c r="AD6528" s="38"/>
    </row>
    <row r="6529" spans="1:30">
      <c r="A6529" s="46"/>
      <c r="B6529" s="47"/>
      <c r="C6529" s="49"/>
      <c r="D6529" s="41"/>
      <c r="E6529" s="41"/>
      <c r="F6529" s="41"/>
      <c r="G6529" s="50" t="str">
        <f>IF(A6529&lt;&gt;"",CONCATENATE(A6529,":",YEAR(B6529),IF(MONTH(B6529)&gt;9,MONTH(B6529),CONCATENATE(0,MONTH(B6529))),IF(DAY(B6529)&gt;9,DAY(B6529),CONCATENATE(0,DAY(B6529))),IF(HOUR(C6529)&gt;9,HOUR(C6529),CONCATENATE(0,HOUR(C6529))),IF(MINUTE(C6529)&gt;9,MINUTE(C6529),CONCATENATE(0,MINUTE(C6529))),":",VLOOKUP(F6529,'Valid Values - Results'!$D$4:$F$12,3,FALSE)),"")</f>
        <v/>
      </c>
      <c r="H6529" s="41"/>
      <c r="I6529" s="41"/>
      <c r="J6529" s="41"/>
      <c r="K6529" s="41"/>
      <c r="L6529" s="41"/>
      <c r="M6529" s="92"/>
      <c r="N6529" s="41"/>
      <c r="O6529" s="41"/>
      <c r="P6529" s="41"/>
      <c r="Q6529" s="41"/>
      <c r="R6529" s="41"/>
      <c r="S6529" s="41"/>
      <c r="T6529" s="41"/>
      <c r="U6529" s="47"/>
      <c r="V6529" s="49"/>
      <c r="W6529" s="41"/>
      <c r="X6529" s="41"/>
      <c r="Y6529" s="41"/>
      <c r="AA6529" s="37" t="str">
        <f>IF($I6529&lt;&gt;"",VLOOKUP($I6529,'Valid Values - Search'!$R$4:$T$4719,3,FALSE),"")</f>
        <v/>
      </c>
      <c r="AB6529" s="37" t="str">
        <f>IF($I6529&lt;&gt;"",VLOOKUP($I6529,'Valid Values - Search'!$R$4:$S$4719,2,FALSE),"")</f>
        <v/>
      </c>
      <c r="AC6529" s="38" t="str">
        <f t="shared" si="101"/>
        <v/>
      </c>
      <c r="AD6529" s="38"/>
    </row>
    <row r="6530" spans="1:30">
      <c r="A6530" s="46"/>
      <c r="B6530" s="47"/>
      <c r="C6530" s="49"/>
      <c r="D6530" s="41"/>
      <c r="E6530" s="41"/>
      <c r="F6530" s="41"/>
      <c r="G6530" s="50" t="str">
        <f>IF(A6530&lt;&gt;"",CONCATENATE(A6530,":",YEAR(B6530),IF(MONTH(B6530)&gt;9,MONTH(B6530),CONCATENATE(0,MONTH(B6530))),IF(DAY(B6530)&gt;9,DAY(B6530),CONCATENATE(0,DAY(B6530))),IF(HOUR(C6530)&gt;9,HOUR(C6530),CONCATENATE(0,HOUR(C6530))),IF(MINUTE(C6530)&gt;9,MINUTE(C6530),CONCATENATE(0,MINUTE(C6530))),":",VLOOKUP(F6530,'Valid Values - Results'!$D$4:$F$12,3,FALSE)),"")</f>
        <v/>
      </c>
      <c r="H6530" s="41"/>
      <c r="I6530" s="41"/>
      <c r="J6530" s="41"/>
      <c r="K6530" s="41"/>
      <c r="L6530" s="41"/>
      <c r="M6530" s="92"/>
      <c r="N6530" s="41"/>
      <c r="O6530" s="41"/>
      <c r="P6530" s="41"/>
      <c r="Q6530" s="41"/>
      <c r="R6530" s="41"/>
      <c r="S6530" s="41"/>
      <c r="T6530" s="41"/>
      <c r="U6530" s="47"/>
      <c r="V6530" s="49"/>
      <c r="W6530" s="41"/>
      <c r="X6530" s="41"/>
      <c r="Y6530" s="41"/>
      <c r="AA6530" s="37" t="str">
        <f>IF($I6530&lt;&gt;"",VLOOKUP($I6530,'Valid Values - Search'!$R$4:$T$4719,3,FALSE),"")</f>
        <v/>
      </c>
      <c r="AB6530" s="37" t="str">
        <f>IF($I6530&lt;&gt;"",VLOOKUP($I6530,'Valid Values - Search'!$R$4:$S$4719,2,FALSE),"")</f>
        <v/>
      </c>
      <c r="AC6530" s="38" t="str">
        <f t="shared" ref="AC6530:AC6593" si="102">IF($V6530&lt;&gt;"",$D6530,"")</f>
        <v/>
      </c>
      <c r="AD6530" s="38"/>
    </row>
    <row r="6531" spans="1:30">
      <c r="A6531" s="46"/>
      <c r="B6531" s="47"/>
      <c r="C6531" s="49"/>
      <c r="D6531" s="41"/>
      <c r="E6531" s="41"/>
      <c r="F6531" s="41"/>
      <c r="G6531" s="50" t="str">
        <f>IF(A6531&lt;&gt;"",CONCATENATE(A6531,":",YEAR(B6531),IF(MONTH(B6531)&gt;9,MONTH(B6531),CONCATENATE(0,MONTH(B6531))),IF(DAY(B6531)&gt;9,DAY(B6531),CONCATENATE(0,DAY(B6531))),IF(HOUR(C6531)&gt;9,HOUR(C6531),CONCATENATE(0,HOUR(C6531))),IF(MINUTE(C6531)&gt;9,MINUTE(C6531),CONCATENATE(0,MINUTE(C6531))),":",VLOOKUP(F6531,'Valid Values - Results'!$D$4:$F$12,3,FALSE)),"")</f>
        <v/>
      </c>
      <c r="H6531" s="41"/>
      <c r="I6531" s="41"/>
      <c r="J6531" s="41"/>
      <c r="K6531" s="41"/>
      <c r="L6531" s="41"/>
      <c r="M6531" s="92"/>
      <c r="N6531" s="41"/>
      <c r="O6531" s="41"/>
      <c r="P6531" s="41"/>
      <c r="Q6531" s="41"/>
      <c r="R6531" s="41"/>
      <c r="S6531" s="41"/>
      <c r="T6531" s="41"/>
      <c r="U6531" s="47"/>
      <c r="V6531" s="49"/>
      <c r="W6531" s="41"/>
      <c r="X6531" s="41"/>
      <c r="Y6531" s="41"/>
      <c r="AA6531" s="37" t="str">
        <f>IF($I6531&lt;&gt;"",VLOOKUP($I6531,'Valid Values - Search'!$R$4:$T$4719,3,FALSE),"")</f>
        <v/>
      </c>
      <c r="AB6531" s="37" t="str">
        <f>IF($I6531&lt;&gt;"",VLOOKUP($I6531,'Valid Values - Search'!$R$4:$S$4719,2,FALSE),"")</f>
        <v/>
      </c>
      <c r="AC6531" s="38" t="str">
        <f t="shared" si="102"/>
        <v/>
      </c>
      <c r="AD6531" s="38"/>
    </row>
    <row r="6532" spans="1:30">
      <c r="A6532" s="46"/>
      <c r="B6532" s="47"/>
      <c r="C6532" s="49"/>
      <c r="D6532" s="41"/>
      <c r="E6532" s="41"/>
      <c r="F6532" s="41"/>
      <c r="G6532" s="50" t="str">
        <f>IF(A6532&lt;&gt;"",CONCATENATE(A6532,":",YEAR(B6532),IF(MONTH(B6532)&gt;9,MONTH(B6532),CONCATENATE(0,MONTH(B6532))),IF(DAY(B6532)&gt;9,DAY(B6532),CONCATENATE(0,DAY(B6532))),IF(HOUR(C6532)&gt;9,HOUR(C6532),CONCATENATE(0,HOUR(C6532))),IF(MINUTE(C6532)&gt;9,MINUTE(C6532),CONCATENATE(0,MINUTE(C6532))),":",VLOOKUP(F6532,'Valid Values - Results'!$D$4:$F$12,3,FALSE)),"")</f>
        <v/>
      </c>
      <c r="H6532" s="41"/>
      <c r="I6532" s="41"/>
      <c r="J6532" s="41"/>
      <c r="K6532" s="41"/>
      <c r="L6532" s="41"/>
      <c r="M6532" s="92"/>
      <c r="N6532" s="41"/>
      <c r="O6532" s="41"/>
      <c r="P6532" s="41"/>
      <c r="Q6532" s="41"/>
      <c r="R6532" s="41"/>
      <c r="S6532" s="41"/>
      <c r="T6532" s="41"/>
      <c r="U6532" s="47"/>
      <c r="V6532" s="49"/>
      <c r="W6532" s="41"/>
      <c r="X6532" s="41"/>
      <c r="Y6532" s="41"/>
      <c r="AA6532" s="37" t="str">
        <f>IF($I6532&lt;&gt;"",VLOOKUP($I6532,'Valid Values - Search'!$R$4:$T$4719,3,FALSE),"")</f>
        <v/>
      </c>
      <c r="AB6532" s="37" t="str">
        <f>IF($I6532&lt;&gt;"",VLOOKUP($I6532,'Valid Values - Search'!$R$4:$S$4719,2,FALSE),"")</f>
        <v/>
      </c>
      <c r="AC6532" s="38" t="str">
        <f t="shared" si="102"/>
        <v/>
      </c>
      <c r="AD6532" s="38"/>
    </row>
    <row r="6533" spans="1:30">
      <c r="A6533" s="46"/>
      <c r="B6533" s="47"/>
      <c r="C6533" s="49"/>
      <c r="D6533" s="41"/>
      <c r="E6533" s="41"/>
      <c r="F6533" s="41"/>
      <c r="G6533" s="50" t="str">
        <f>IF(A6533&lt;&gt;"",CONCATENATE(A6533,":",YEAR(B6533),IF(MONTH(B6533)&gt;9,MONTH(B6533),CONCATENATE(0,MONTH(B6533))),IF(DAY(B6533)&gt;9,DAY(B6533),CONCATENATE(0,DAY(B6533))),IF(HOUR(C6533)&gt;9,HOUR(C6533),CONCATENATE(0,HOUR(C6533))),IF(MINUTE(C6533)&gt;9,MINUTE(C6533),CONCATENATE(0,MINUTE(C6533))),":",VLOOKUP(F6533,'Valid Values - Results'!$D$4:$F$12,3,FALSE)),"")</f>
        <v/>
      </c>
      <c r="H6533" s="41"/>
      <c r="I6533" s="41"/>
      <c r="J6533" s="41"/>
      <c r="K6533" s="41"/>
      <c r="L6533" s="41"/>
      <c r="M6533" s="92"/>
      <c r="N6533" s="41"/>
      <c r="O6533" s="41"/>
      <c r="P6533" s="41"/>
      <c r="Q6533" s="41"/>
      <c r="R6533" s="41"/>
      <c r="S6533" s="41"/>
      <c r="T6533" s="41"/>
      <c r="U6533" s="47"/>
      <c r="V6533" s="49"/>
      <c r="W6533" s="41"/>
      <c r="X6533" s="41"/>
      <c r="Y6533" s="41"/>
      <c r="AA6533" s="37" t="str">
        <f>IF($I6533&lt;&gt;"",VLOOKUP($I6533,'Valid Values - Search'!$R$4:$T$4719,3,FALSE),"")</f>
        <v/>
      </c>
      <c r="AB6533" s="37" t="str">
        <f>IF($I6533&lt;&gt;"",VLOOKUP($I6533,'Valid Values - Search'!$R$4:$S$4719,2,FALSE),"")</f>
        <v/>
      </c>
      <c r="AC6533" s="38" t="str">
        <f t="shared" si="102"/>
        <v/>
      </c>
      <c r="AD6533" s="38"/>
    </row>
    <row r="6534" spans="1:30">
      <c r="A6534" s="46"/>
      <c r="B6534" s="47"/>
      <c r="C6534" s="49"/>
      <c r="D6534" s="41"/>
      <c r="E6534" s="41"/>
      <c r="F6534" s="41"/>
      <c r="G6534" s="50" t="str">
        <f>IF(A6534&lt;&gt;"",CONCATENATE(A6534,":",YEAR(B6534),IF(MONTH(B6534)&gt;9,MONTH(B6534),CONCATENATE(0,MONTH(B6534))),IF(DAY(B6534)&gt;9,DAY(B6534),CONCATENATE(0,DAY(B6534))),IF(HOUR(C6534)&gt;9,HOUR(C6534),CONCATENATE(0,HOUR(C6534))),IF(MINUTE(C6534)&gt;9,MINUTE(C6534),CONCATENATE(0,MINUTE(C6534))),":",VLOOKUP(F6534,'Valid Values - Results'!$D$4:$F$12,3,FALSE)),"")</f>
        <v/>
      </c>
      <c r="H6534" s="41"/>
      <c r="I6534" s="41"/>
      <c r="J6534" s="41"/>
      <c r="K6534" s="41"/>
      <c r="L6534" s="41"/>
      <c r="M6534" s="92"/>
      <c r="N6534" s="41"/>
      <c r="O6534" s="41"/>
      <c r="P6534" s="41"/>
      <c r="Q6534" s="41"/>
      <c r="R6534" s="41"/>
      <c r="S6534" s="41"/>
      <c r="T6534" s="41"/>
      <c r="U6534" s="47"/>
      <c r="V6534" s="49"/>
      <c r="W6534" s="41"/>
      <c r="X6534" s="41"/>
      <c r="Y6534" s="41"/>
      <c r="AA6534" s="37" t="str">
        <f>IF($I6534&lt;&gt;"",VLOOKUP($I6534,'Valid Values - Search'!$R$4:$T$4719,3,FALSE),"")</f>
        <v/>
      </c>
      <c r="AB6534" s="37" t="str">
        <f>IF($I6534&lt;&gt;"",VLOOKUP($I6534,'Valid Values - Search'!$R$4:$S$4719,2,FALSE),"")</f>
        <v/>
      </c>
      <c r="AC6534" s="38" t="str">
        <f t="shared" si="102"/>
        <v/>
      </c>
      <c r="AD6534" s="38"/>
    </row>
    <row r="6535" spans="1:30">
      <c r="A6535" s="46"/>
      <c r="B6535" s="47"/>
      <c r="C6535" s="49"/>
      <c r="D6535" s="41"/>
      <c r="E6535" s="41"/>
      <c r="F6535" s="41"/>
      <c r="G6535" s="50" t="str">
        <f>IF(A6535&lt;&gt;"",CONCATENATE(A6535,":",YEAR(B6535),IF(MONTH(B6535)&gt;9,MONTH(B6535),CONCATENATE(0,MONTH(B6535))),IF(DAY(B6535)&gt;9,DAY(B6535),CONCATENATE(0,DAY(B6535))),IF(HOUR(C6535)&gt;9,HOUR(C6535),CONCATENATE(0,HOUR(C6535))),IF(MINUTE(C6535)&gt;9,MINUTE(C6535),CONCATENATE(0,MINUTE(C6535))),":",VLOOKUP(F6535,'Valid Values - Results'!$D$4:$F$12,3,FALSE)),"")</f>
        <v/>
      </c>
      <c r="H6535" s="41"/>
      <c r="I6535" s="41"/>
      <c r="J6535" s="41"/>
      <c r="K6535" s="41"/>
      <c r="L6535" s="41"/>
      <c r="M6535" s="92"/>
      <c r="N6535" s="41"/>
      <c r="O6535" s="41"/>
      <c r="P6535" s="41"/>
      <c r="Q6535" s="41"/>
      <c r="R6535" s="41"/>
      <c r="S6535" s="41"/>
      <c r="T6535" s="41"/>
      <c r="U6535" s="47"/>
      <c r="V6535" s="49"/>
      <c r="W6535" s="41"/>
      <c r="X6535" s="41"/>
      <c r="Y6535" s="41"/>
      <c r="AA6535" s="37" t="str">
        <f>IF($I6535&lt;&gt;"",VLOOKUP($I6535,'Valid Values - Search'!$R$4:$T$4719,3,FALSE),"")</f>
        <v/>
      </c>
      <c r="AB6535" s="37" t="str">
        <f>IF($I6535&lt;&gt;"",VLOOKUP($I6535,'Valid Values - Search'!$R$4:$S$4719,2,FALSE),"")</f>
        <v/>
      </c>
      <c r="AC6535" s="38" t="str">
        <f t="shared" si="102"/>
        <v/>
      </c>
      <c r="AD6535" s="38"/>
    </row>
    <row r="6536" spans="1:30">
      <c r="A6536" s="46"/>
      <c r="B6536" s="47"/>
      <c r="C6536" s="49"/>
      <c r="D6536" s="41"/>
      <c r="E6536" s="41"/>
      <c r="F6536" s="41"/>
      <c r="G6536" s="50" t="str">
        <f>IF(A6536&lt;&gt;"",CONCATENATE(A6536,":",YEAR(B6536),IF(MONTH(B6536)&gt;9,MONTH(B6536),CONCATENATE(0,MONTH(B6536))),IF(DAY(B6536)&gt;9,DAY(B6536),CONCATENATE(0,DAY(B6536))),IF(HOUR(C6536)&gt;9,HOUR(C6536),CONCATENATE(0,HOUR(C6536))),IF(MINUTE(C6536)&gt;9,MINUTE(C6536),CONCATENATE(0,MINUTE(C6536))),":",VLOOKUP(F6536,'Valid Values - Results'!$D$4:$F$12,3,FALSE)),"")</f>
        <v/>
      </c>
      <c r="H6536" s="41"/>
      <c r="I6536" s="41"/>
      <c r="J6536" s="41"/>
      <c r="K6536" s="41"/>
      <c r="L6536" s="41"/>
      <c r="M6536" s="92"/>
      <c r="N6536" s="41"/>
      <c r="O6536" s="41"/>
      <c r="P6536" s="41"/>
      <c r="Q6536" s="41"/>
      <c r="R6536" s="41"/>
      <c r="S6536" s="41"/>
      <c r="T6536" s="41"/>
      <c r="U6536" s="47"/>
      <c r="V6536" s="49"/>
      <c r="W6536" s="41"/>
      <c r="X6536" s="41"/>
      <c r="Y6536" s="41"/>
      <c r="AA6536" s="37" t="str">
        <f>IF($I6536&lt;&gt;"",VLOOKUP($I6536,'Valid Values - Search'!$R$4:$T$4719,3,FALSE),"")</f>
        <v/>
      </c>
      <c r="AB6536" s="37" t="str">
        <f>IF($I6536&lt;&gt;"",VLOOKUP($I6536,'Valid Values - Search'!$R$4:$S$4719,2,FALSE),"")</f>
        <v/>
      </c>
      <c r="AC6536" s="38" t="str">
        <f t="shared" si="102"/>
        <v/>
      </c>
      <c r="AD6536" s="38"/>
    </row>
    <row r="6537" spans="1:30">
      <c r="A6537" s="46"/>
      <c r="B6537" s="47"/>
      <c r="C6537" s="49"/>
      <c r="D6537" s="41"/>
      <c r="E6537" s="41"/>
      <c r="F6537" s="41"/>
      <c r="G6537" s="50" t="str">
        <f>IF(A6537&lt;&gt;"",CONCATENATE(A6537,":",YEAR(B6537),IF(MONTH(B6537)&gt;9,MONTH(B6537),CONCATENATE(0,MONTH(B6537))),IF(DAY(B6537)&gt;9,DAY(B6537),CONCATENATE(0,DAY(B6537))),IF(HOUR(C6537)&gt;9,HOUR(C6537),CONCATENATE(0,HOUR(C6537))),IF(MINUTE(C6537)&gt;9,MINUTE(C6537),CONCATENATE(0,MINUTE(C6537))),":",VLOOKUP(F6537,'Valid Values - Results'!$D$4:$F$12,3,FALSE)),"")</f>
        <v/>
      </c>
      <c r="H6537" s="41"/>
      <c r="I6537" s="41"/>
      <c r="J6537" s="41"/>
      <c r="K6537" s="41"/>
      <c r="L6537" s="41"/>
      <c r="M6537" s="92"/>
      <c r="N6537" s="41"/>
      <c r="O6537" s="41"/>
      <c r="P6537" s="41"/>
      <c r="Q6537" s="41"/>
      <c r="R6537" s="41"/>
      <c r="S6537" s="41"/>
      <c r="T6537" s="41"/>
      <c r="U6537" s="47"/>
      <c r="V6537" s="49"/>
      <c r="W6537" s="41"/>
      <c r="X6537" s="41"/>
      <c r="Y6537" s="41"/>
      <c r="AA6537" s="37" t="str">
        <f>IF($I6537&lt;&gt;"",VLOOKUP($I6537,'Valid Values - Search'!$R$4:$T$4719,3,FALSE),"")</f>
        <v/>
      </c>
      <c r="AB6537" s="37" t="str">
        <f>IF($I6537&lt;&gt;"",VLOOKUP($I6537,'Valid Values - Search'!$R$4:$S$4719,2,FALSE),"")</f>
        <v/>
      </c>
      <c r="AC6537" s="38" t="str">
        <f t="shared" si="102"/>
        <v/>
      </c>
      <c r="AD6537" s="38"/>
    </row>
    <row r="6538" spans="1:30">
      <c r="A6538" s="46"/>
      <c r="B6538" s="47"/>
      <c r="C6538" s="49"/>
      <c r="D6538" s="41"/>
      <c r="E6538" s="41"/>
      <c r="F6538" s="41"/>
      <c r="G6538" s="50" t="str">
        <f>IF(A6538&lt;&gt;"",CONCATENATE(A6538,":",YEAR(B6538),IF(MONTH(B6538)&gt;9,MONTH(B6538),CONCATENATE(0,MONTH(B6538))),IF(DAY(B6538)&gt;9,DAY(B6538),CONCATENATE(0,DAY(B6538))),IF(HOUR(C6538)&gt;9,HOUR(C6538),CONCATENATE(0,HOUR(C6538))),IF(MINUTE(C6538)&gt;9,MINUTE(C6538),CONCATENATE(0,MINUTE(C6538))),":",VLOOKUP(F6538,'Valid Values - Results'!$D$4:$F$12,3,FALSE)),"")</f>
        <v/>
      </c>
      <c r="H6538" s="41"/>
      <c r="I6538" s="41"/>
      <c r="J6538" s="41"/>
      <c r="K6538" s="41"/>
      <c r="L6538" s="41"/>
      <c r="M6538" s="92"/>
      <c r="N6538" s="41"/>
      <c r="O6538" s="41"/>
      <c r="P6538" s="41"/>
      <c r="Q6538" s="41"/>
      <c r="R6538" s="41"/>
      <c r="S6538" s="41"/>
      <c r="T6538" s="41"/>
      <c r="U6538" s="47"/>
      <c r="V6538" s="49"/>
      <c r="W6538" s="41"/>
      <c r="X6538" s="41"/>
      <c r="Y6538" s="41"/>
      <c r="AA6538" s="37" t="str">
        <f>IF($I6538&lt;&gt;"",VLOOKUP($I6538,'Valid Values - Search'!$R$4:$T$4719,3,FALSE),"")</f>
        <v/>
      </c>
      <c r="AB6538" s="37" t="str">
        <f>IF($I6538&lt;&gt;"",VLOOKUP($I6538,'Valid Values - Search'!$R$4:$S$4719,2,FALSE),"")</f>
        <v/>
      </c>
      <c r="AC6538" s="38" t="str">
        <f t="shared" si="102"/>
        <v/>
      </c>
      <c r="AD6538" s="38"/>
    </row>
    <row r="6539" spans="1:30">
      <c r="A6539" s="46"/>
      <c r="B6539" s="47"/>
      <c r="C6539" s="49"/>
      <c r="D6539" s="41"/>
      <c r="E6539" s="41"/>
      <c r="F6539" s="41"/>
      <c r="G6539" s="50" t="str">
        <f>IF(A6539&lt;&gt;"",CONCATENATE(A6539,":",YEAR(B6539),IF(MONTH(B6539)&gt;9,MONTH(B6539),CONCATENATE(0,MONTH(B6539))),IF(DAY(B6539)&gt;9,DAY(B6539),CONCATENATE(0,DAY(B6539))),IF(HOUR(C6539)&gt;9,HOUR(C6539),CONCATENATE(0,HOUR(C6539))),IF(MINUTE(C6539)&gt;9,MINUTE(C6539),CONCATENATE(0,MINUTE(C6539))),":",VLOOKUP(F6539,'Valid Values - Results'!$D$4:$F$12,3,FALSE)),"")</f>
        <v/>
      </c>
      <c r="H6539" s="41"/>
      <c r="I6539" s="41"/>
      <c r="J6539" s="41"/>
      <c r="K6539" s="41"/>
      <c r="L6539" s="41"/>
      <c r="M6539" s="92"/>
      <c r="N6539" s="41"/>
      <c r="O6539" s="41"/>
      <c r="P6539" s="41"/>
      <c r="Q6539" s="41"/>
      <c r="R6539" s="41"/>
      <c r="S6539" s="41"/>
      <c r="T6539" s="41"/>
      <c r="U6539" s="47"/>
      <c r="V6539" s="49"/>
      <c r="W6539" s="41"/>
      <c r="X6539" s="41"/>
      <c r="Y6539" s="41"/>
      <c r="AA6539" s="37" t="str">
        <f>IF($I6539&lt;&gt;"",VLOOKUP($I6539,'Valid Values - Search'!$R$4:$T$4719,3,FALSE),"")</f>
        <v/>
      </c>
      <c r="AB6539" s="37" t="str">
        <f>IF($I6539&lt;&gt;"",VLOOKUP($I6539,'Valid Values - Search'!$R$4:$S$4719,2,FALSE),"")</f>
        <v/>
      </c>
      <c r="AC6539" s="38" t="str">
        <f t="shared" si="102"/>
        <v/>
      </c>
      <c r="AD6539" s="38"/>
    </row>
    <row r="6540" spans="1:30">
      <c r="A6540" s="46"/>
      <c r="B6540" s="47"/>
      <c r="C6540" s="49"/>
      <c r="D6540" s="41"/>
      <c r="E6540" s="41"/>
      <c r="F6540" s="41"/>
      <c r="G6540" s="50" t="str">
        <f>IF(A6540&lt;&gt;"",CONCATENATE(A6540,":",YEAR(B6540),IF(MONTH(B6540)&gt;9,MONTH(B6540),CONCATENATE(0,MONTH(B6540))),IF(DAY(B6540)&gt;9,DAY(B6540),CONCATENATE(0,DAY(B6540))),IF(HOUR(C6540)&gt;9,HOUR(C6540),CONCATENATE(0,HOUR(C6540))),IF(MINUTE(C6540)&gt;9,MINUTE(C6540),CONCATENATE(0,MINUTE(C6540))),":",VLOOKUP(F6540,'Valid Values - Results'!$D$4:$F$12,3,FALSE)),"")</f>
        <v/>
      </c>
      <c r="H6540" s="41"/>
      <c r="I6540" s="41"/>
      <c r="J6540" s="41"/>
      <c r="K6540" s="41"/>
      <c r="L6540" s="41"/>
      <c r="M6540" s="92"/>
      <c r="N6540" s="41"/>
      <c r="O6540" s="41"/>
      <c r="P6540" s="41"/>
      <c r="Q6540" s="41"/>
      <c r="R6540" s="41"/>
      <c r="S6540" s="41"/>
      <c r="T6540" s="41"/>
      <c r="U6540" s="47"/>
      <c r="V6540" s="49"/>
      <c r="W6540" s="41"/>
      <c r="X6540" s="41"/>
      <c r="Y6540" s="41"/>
      <c r="AA6540" s="37" t="str">
        <f>IF($I6540&lt;&gt;"",VLOOKUP($I6540,'Valid Values - Search'!$R$4:$T$4719,3,FALSE),"")</f>
        <v/>
      </c>
      <c r="AB6540" s="37" t="str">
        <f>IF($I6540&lt;&gt;"",VLOOKUP($I6540,'Valid Values - Search'!$R$4:$S$4719,2,FALSE),"")</f>
        <v/>
      </c>
      <c r="AC6540" s="38" t="str">
        <f t="shared" si="102"/>
        <v/>
      </c>
      <c r="AD6540" s="38"/>
    </row>
    <row r="6541" spans="1:30">
      <c r="A6541" s="46"/>
      <c r="B6541" s="47"/>
      <c r="C6541" s="49"/>
      <c r="D6541" s="41"/>
      <c r="E6541" s="41"/>
      <c r="F6541" s="41"/>
      <c r="G6541" s="50" t="str">
        <f>IF(A6541&lt;&gt;"",CONCATENATE(A6541,":",YEAR(B6541),IF(MONTH(B6541)&gt;9,MONTH(B6541),CONCATENATE(0,MONTH(B6541))),IF(DAY(B6541)&gt;9,DAY(B6541),CONCATENATE(0,DAY(B6541))),IF(HOUR(C6541)&gt;9,HOUR(C6541),CONCATENATE(0,HOUR(C6541))),IF(MINUTE(C6541)&gt;9,MINUTE(C6541),CONCATENATE(0,MINUTE(C6541))),":",VLOOKUP(F6541,'Valid Values - Results'!$D$4:$F$12,3,FALSE)),"")</f>
        <v/>
      </c>
      <c r="H6541" s="41"/>
      <c r="I6541" s="41"/>
      <c r="J6541" s="41"/>
      <c r="K6541" s="41"/>
      <c r="L6541" s="41"/>
      <c r="M6541" s="92"/>
      <c r="N6541" s="41"/>
      <c r="O6541" s="41"/>
      <c r="P6541" s="41"/>
      <c r="Q6541" s="41"/>
      <c r="R6541" s="41"/>
      <c r="S6541" s="41"/>
      <c r="T6541" s="41"/>
      <c r="U6541" s="47"/>
      <c r="V6541" s="49"/>
      <c r="W6541" s="41"/>
      <c r="X6541" s="41"/>
      <c r="Y6541" s="41"/>
      <c r="AA6541" s="37" t="str">
        <f>IF($I6541&lt;&gt;"",VLOOKUP($I6541,'Valid Values - Search'!$R$4:$T$4719,3,FALSE),"")</f>
        <v/>
      </c>
      <c r="AB6541" s="37" t="str">
        <f>IF($I6541&lt;&gt;"",VLOOKUP($I6541,'Valid Values - Search'!$R$4:$S$4719,2,FALSE),"")</f>
        <v/>
      </c>
      <c r="AC6541" s="38" t="str">
        <f t="shared" si="102"/>
        <v/>
      </c>
      <c r="AD6541" s="38"/>
    </row>
    <row r="6542" spans="1:30">
      <c r="A6542" s="46"/>
      <c r="B6542" s="47"/>
      <c r="C6542" s="49"/>
      <c r="D6542" s="41"/>
      <c r="E6542" s="41"/>
      <c r="F6542" s="41"/>
      <c r="G6542" s="50" t="str">
        <f>IF(A6542&lt;&gt;"",CONCATENATE(A6542,":",YEAR(B6542),IF(MONTH(B6542)&gt;9,MONTH(B6542),CONCATENATE(0,MONTH(B6542))),IF(DAY(B6542)&gt;9,DAY(B6542),CONCATENATE(0,DAY(B6542))),IF(HOUR(C6542)&gt;9,HOUR(C6542),CONCATENATE(0,HOUR(C6542))),IF(MINUTE(C6542)&gt;9,MINUTE(C6542),CONCATENATE(0,MINUTE(C6542))),":",VLOOKUP(F6542,'Valid Values - Results'!$D$4:$F$12,3,FALSE)),"")</f>
        <v/>
      </c>
      <c r="H6542" s="41"/>
      <c r="I6542" s="41"/>
      <c r="J6542" s="41"/>
      <c r="K6542" s="41"/>
      <c r="L6542" s="41"/>
      <c r="M6542" s="92"/>
      <c r="N6542" s="41"/>
      <c r="O6542" s="41"/>
      <c r="P6542" s="41"/>
      <c r="Q6542" s="41"/>
      <c r="R6542" s="41"/>
      <c r="S6542" s="41"/>
      <c r="T6542" s="41"/>
      <c r="U6542" s="47"/>
      <c r="V6542" s="49"/>
      <c r="W6542" s="41"/>
      <c r="X6542" s="41"/>
      <c r="Y6542" s="41"/>
      <c r="AA6542" s="37" t="str">
        <f>IF($I6542&lt;&gt;"",VLOOKUP($I6542,'Valid Values - Search'!$R$4:$T$4719,3,FALSE),"")</f>
        <v/>
      </c>
      <c r="AB6542" s="37" t="str">
        <f>IF($I6542&lt;&gt;"",VLOOKUP($I6542,'Valid Values - Search'!$R$4:$S$4719,2,FALSE),"")</f>
        <v/>
      </c>
      <c r="AC6542" s="38" t="str">
        <f t="shared" si="102"/>
        <v/>
      </c>
      <c r="AD6542" s="38"/>
    </row>
    <row r="6543" spans="1:30">
      <c r="A6543" s="46"/>
      <c r="B6543" s="47"/>
      <c r="C6543" s="49"/>
      <c r="D6543" s="41"/>
      <c r="E6543" s="41"/>
      <c r="F6543" s="41"/>
      <c r="G6543" s="50" t="str">
        <f>IF(A6543&lt;&gt;"",CONCATENATE(A6543,":",YEAR(B6543),IF(MONTH(B6543)&gt;9,MONTH(B6543),CONCATENATE(0,MONTH(B6543))),IF(DAY(B6543)&gt;9,DAY(B6543),CONCATENATE(0,DAY(B6543))),IF(HOUR(C6543)&gt;9,HOUR(C6543),CONCATENATE(0,HOUR(C6543))),IF(MINUTE(C6543)&gt;9,MINUTE(C6543),CONCATENATE(0,MINUTE(C6543))),":",VLOOKUP(F6543,'Valid Values - Results'!$D$4:$F$12,3,FALSE)),"")</f>
        <v/>
      </c>
      <c r="H6543" s="41"/>
      <c r="I6543" s="41"/>
      <c r="J6543" s="41"/>
      <c r="K6543" s="41"/>
      <c r="L6543" s="41"/>
      <c r="M6543" s="92"/>
      <c r="N6543" s="41"/>
      <c r="O6543" s="41"/>
      <c r="P6543" s="41"/>
      <c r="Q6543" s="41"/>
      <c r="R6543" s="41"/>
      <c r="S6543" s="41"/>
      <c r="T6543" s="41"/>
      <c r="U6543" s="47"/>
      <c r="V6543" s="49"/>
      <c r="W6543" s="41"/>
      <c r="X6543" s="41"/>
      <c r="Y6543" s="41"/>
      <c r="AA6543" s="37" t="str">
        <f>IF($I6543&lt;&gt;"",VLOOKUP($I6543,'Valid Values - Search'!$R$4:$T$4719,3,FALSE),"")</f>
        <v/>
      </c>
      <c r="AB6543" s="37" t="str">
        <f>IF($I6543&lt;&gt;"",VLOOKUP($I6543,'Valid Values - Search'!$R$4:$S$4719,2,FALSE),"")</f>
        <v/>
      </c>
      <c r="AC6543" s="38" t="str">
        <f t="shared" si="102"/>
        <v/>
      </c>
      <c r="AD6543" s="38"/>
    </row>
    <row r="6544" spans="1:30">
      <c r="A6544" s="46"/>
      <c r="B6544" s="47"/>
      <c r="C6544" s="49"/>
      <c r="D6544" s="41"/>
      <c r="E6544" s="41"/>
      <c r="F6544" s="41"/>
      <c r="G6544" s="50" t="str">
        <f>IF(A6544&lt;&gt;"",CONCATENATE(A6544,":",YEAR(B6544),IF(MONTH(B6544)&gt;9,MONTH(B6544),CONCATENATE(0,MONTH(B6544))),IF(DAY(B6544)&gt;9,DAY(B6544),CONCATENATE(0,DAY(B6544))),IF(HOUR(C6544)&gt;9,HOUR(C6544),CONCATENATE(0,HOUR(C6544))),IF(MINUTE(C6544)&gt;9,MINUTE(C6544),CONCATENATE(0,MINUTE(C6544))),":",VLOOKUP(F6544,'Valid Values - Results'!$D$4:$F$12,3,FALSE)),"")</f>
        <v/>
      </c>
      <c r="H6544" s="41"/>
      <c r="I6544" s="41"/>
      <c r="J6544" s="41"/>
      <c r="K6544" s="41"/>
      <c r="L6544" s="41"/>
      <c r="M6544" s="92"/>
      <c r="N6544" s="41"/>
      <c r="O6544" s="41"/>
      <c r="P6544" s="41"/>
      <c r="Q6544" s="41"/>
      <c r="R6544" s="41"/>
      <c r="S6544" s="41"/>
      <c r="T6544" s="41"/>
      <c r="U6544" s="47"/>
      <c r="V6544" s="49"/>
      <c r="W6544" s="41"/>
      <c r="X6544" s="41"/>
      <c r="Y6544" s="41"/>
      <c r="AA6544" s="37" t="str">
        <f>IF($I6544&lt;&gt;"",VLOOKUP($I6544,'Valid Values - Search'!$R$4:$T$4719,3,FALSE),"")</f>
        <v/>
      </c>
      <c r="AB6544" s="37" t="str">
        <f>IF($I6544&lt;&gt;"",VLOOKUP($I6544,'Valid Values - Search'!$R$4:$S$4719,2,FALSE),"")</f>
        <v/>
      </c>
      <c r="AC6544" s="38" t="str">
        <f t="shared" si="102"/>
        <v/>
      </c>
      <c r="AD6544" s="38"/>
    </row>
    <row r="6545" spans="1:30">
      <c r="A6545" s="46"/>
      <c r="B6545" s="47"/>
      <c r="C6545" s="49"/>
      <c r="D6545" s="41"/>
      <c r="E6545" s="41"/>
      <c r="F6545" s="41"/>
      <c r="G6545" s="50" t="str">
        <f>IF(A6545&lt;&gt;"",CONCATENATE(A6545,":",YEAR(B6545),IF(MONTH(B6545)&gt;9,MONTH(B6545),CONCATENATE(0,MONTH(B6545))),IF(DAY(B6545)&gt;9,DAY(B6545),CONCATENATE(0,DAY(B6545))),IF(HOUR(C6545)&gt;9,HOUR(C6545),CONCATENATE(0,HOUR(C6545))),IF(MINUTE(C6545)&gt;9,MINUTE(C6545),CONCATENATE(0,MINUTE(C6545))),":",VLOOKUP(F6545,'Valid Values - Results'!$D$4:$F$12,3,FALSE)),"")</f>
        <v/>
      </c>
      <c r="H6545" s="41"/>
      <c r="I6545" s="41"/>
      <c r="J6545" s="41"/>
      <c r="K6545" s="41"/>
      <c r="L6545" s="41"/>
      <c r="M6545" s="92"/>
      <c r="N6545" s="41"/>
      <c r="O6545" s="41"/>
      <c r="P6545" s="41"/>
      <c r="Q6545" s="41"/>
      <c r="R6545" s="41"/>
      <c r="S6545" s="41"/>
      <c r="T6545" s="41"/>
      <c r="U6545" s="47"/>
      <c r="V6545" s="49"/>
      <c r="W6545" s="41"/>
      <c r="X6545" s="41"/>
      <c r="Y6545" s="41"/>
      <c r="AA6545" s="37" t="str">
        <f>IF($I6545&lt;&gt;"",VLOOKUP($I6545,'Valid Values - Search'!$R$4:$T$4719,3,FALSE),"")</f>
        <v/>
      </c>
      <c r="AB6545" s="37" t="str">
        <f>IF($I6545&lt;&gt;"",VLOOKUP($I6545,'Valid Values - Search'!$R$4:$S$4719,2,FALSE),"")</f>
        <v/>
      </c>
      <c r="AC6545" s="38" t="str">
        <f t="shared" si="102"/>
        <v/>
      </c>
      <c r="AD6545" s="38"/>
    </row>
    <row r="6546" spans="1:30">
      <c r="A6546" s="46"/>
      <c r="B6546" s="47"/>
      <c r="C6546" s="49"/>
      <c r="D6546" s="41"/>
      <c r="E6546" s="41"/>
      <c r="F6546" s="41"/>
      <c r="G6546" s="50" t="str">
        <f>IF(A6546&lt;&gt;"",CONCATENATE(A6546,":",YEAR(B6546),IF(MONTH(B6546)&gt;9,MONTH(B6546),CONCATENATE(0,MONTH(B6546))),IF(DAY(B6546)&gt;9,DAY(B6546),CONCATENATE(0,DAY(B6546))),IF(HOUR(C6546)&gt;9,HOUR(C6546),CONCATENATE(0,HOUR(C6546))),IF(MINUTE(C6546)&gt;9,MINUTE(C6546),CONCATENATE(0,MINUTE(C6546))),":",VLOOKUP(F6546,'Valid Values - Results'!$D$4:$F$12,3,FALSE)),"")</f>
        <v/>
      </c>
      <c r="H6546" s="41"/>
      <c r="I6546" s="41"/>
      <c r="J6546" s="41"/>
      <c r="K6546" s="41"/>
      <c r="L6546" s="41"/>
      <c r="M6546" s="92"/>
      <c r="N6546" s="41"/>
      <c r="O6546" s="41"/>
      <c r="P6546" s="41"/>
      <c r="Q6546" s="41"/>
      <c r="R6546" s="41"/>
      <c r="S6546" s="41"/>
      <c r="T6546" s="41"/>
      <c r="U6546" s="47"/>
      <c r="V6546" s="49"/>
      <c r="W6546" s="41"/>
      <c r="X6546" s="41"/>
      <c r="Y6546" s="41"/>
      <c r="AA6546" s="37" t="str">
        <f>IF($I6546&lt;&gt;"",VLOOKUP($I6546,'Valid Values - Search'!$R$4:$T$4719,3,FALSE),"")</f>
        <v/>
      </c>
      <c r="AB6546" s="37" t="str">
        <f>IF($I6546&lt;&gt;"",VLOOKUP($I6546,'Valid Values - Search'!$R$4:$S$4719,2,FALSE),"")</f>
        <v/>
      </c>
      <c r="AC6546" s="38" t="str">
        <f t="shared" si="102"/>
        <v/>
      </c>
      <c r="AD6546" s="38"/>
    </row>
    <row r="6547" spans="1:30">
      <c r="A6547" s="46"/>
      <c r="B6547" s="47"/>
      <c r="C6547" s="49"/>
      <c r="D6547" s="41"/>
      <c r="E6547" s="41"/>
      <c r="F6547" s="41"/>
      <c r="G6547" s="50" t="str">
        <f>IF(A6547&lt;&gt;"",CONCATENATE(A6547,":",YEAR(B6547),IF(MONTH(B6547)&gt;9,MONTH(B6547),CONCATENATE(0,MONTH(B6547))),IF(DAY(B6547)&gt;9,DAY(B6547),CONCATENATE(0,DAY(B6547))),IF(HOUR(C6547)&gt;9,HOUR(C6547),CONCATENATE(0,HOUR(C6547))),IF(MINUTE(C6547)&gt;9,MINUTE(C6547),CONCATENATE(0,MINUTE(C6547))),":",VLOOKUP(F6547,'Valid Values - Results'!$D$4:$F$12,3,FALSE)),"")</f>
        <v/>
      </c>
      <c r="H6547" s="41"/>
      <c r="I6547" s="41"/>
      <c r="J6547" s="41"/>
      <c r="K6547" s="41"/>
      <c r="L6547" s="41"/>
      <c r="M6547" s="92"/>
      <c r="N6547" s="41"/>
      <c r="O6547" s="41"/>
      <c r="P6547" s="41"/>
      <c r="Q6547" s="41"/>
      <c r="R6547" s="41"/>
      <c r="S6547" s="41"/>
      <c r="T6547" s="41"/>
      <c r="U6547" s="47"/>
      <c r="V6547" s="49"/>
      <c r="W6547" s="41"/>
      <c r="X6547" s="41"/>
      <c r="Y6547" s="41"/>
      <c r="AA6547" s="37" t="str">
        <f>IF($I6547&lt;&gt;"",VLOOKUP($I6547,'Valid Values - Search'!$R$4:$T$4719,3,FALSE),"")</f>
        <v/>
      </c>
      <c r="AB6547" s="37" t="str">
        <f>IF($I6547&lt;&gt;"",VLOOKUP($I6547,'Valid Values - Search'!$R$4:$S$4719,2,FALSE),"")</f>
        <v/>
      </c>
      <c r="AC6547" s="38" t="str">
        <f t="shared" si="102"/>
        <v/>
      </c>
      <c r="AD6547" s="38"/>
    </row>
    <row r="6548" spans="1:30">
      <c r="A6548" s="46"/>
      <c r="B6548" s="47"/>
      <c r="C6548" s="49"/>
      <c r="D6548" s="41"/>
      <c r="E6548" s="41"/>
      <c r="F6548" s="41"/>
      <c r="G6548" s="50" t="str">
        <f>IF(A6548&lt;&gt;"",CONCATENATE(A6548,":",YEAR(B6548),IF(MONTH(B6548)&gt;9,MONTH(B6548),CONCATENATE(0,MONTH(B6548))),IF(DAY(B6548)&gt;9,DAY(B6548),CONCATENATE(0,DAY(B6548))),IF(HOUR(C6548)&gt;9,HOUR(C6548),CONCATENATE(0,HOUR(C6548))),IF(MINUTE(C6548)&gt;9,MINUTE(C6548),CONCATENATE(0,MINUTE(C6548))),":",VLOOKUP(F6548,'Valid Values - Results'!$D$4:$F$12,3,FALSE)),"")</f>
        <v/>
      </c>
      <c r="H6548" s="41"/>
      <c r="I6548" s="41"/>
      <c r="J6548" s="41"/>
      <c r="K6548" s="41"/>
      <c r="L6548" s="41"/>
      <c r="M6548" s="92"/>
      <c r="N6548" s="41"/>
      <c r="O6548" s="41"/>
      <c r="P6548" s="41"/>
      <c r="Q6548" s="41"/>
      <c r="R6548" s="41"/>
      <c r="S6548" s="41"/>
      <c r="T6548" s="41"/>
      <c r="U6548" s="47"/>
      <c r="V6548" s="49"/>
      <c r="W6548" s="41"/>
      <c r="X6548" s="41"/>
      <c r="Y6548" s="41"/>
      <c r="AA6548" s="37" t="str">
        <f>IF($I6548&lt;&gt;"",VLOOKUP($I6548,'Valid Values - Search'!$R$4:$T$4719,3,FALSE),"")</f>
        <v/>
      </c>
      <c r="AB6548" s="37" t="str">
        <f>IF($I6548&lt;&gt;"",VLOOKUP($I6548,'Valid Values - Search'!$R$4:$S$4719,2,FALSE),"")</f>
        <v/>
      </c>
      <c r="AC6548" s="38" t="str">
        <f t="shared" si="102"/>
        <v/>
      </c>
      <c r="AD6548" s="38"/>
    </row>
    <row r="6549" spans="1:30">
      <c r="A6549" s="46"/>
      <c r="B6549" s="47"/>
      <c r="C6549" s="49"/>
      <c r="D6549" s="41"/>
      <c r="E6549" s="41"/>
      <c r="F6549" s="41"/>
      <c r="G6549" s="50" t="str">
        <f>IF(A6549&lt;&gt;"",CONCATENATE(A6549,":",YEAR(B6549),IF(MONTH(B6549)&gt;9,MONTH(B6549),CONCATENATE(0,MONTH(B6549))),IF(DAY(B6549)&gt;9,DAY(B6549),CONCATENATE(0,DAY(B6549))),IF(HOUR(C6549)&gt;9,HOUR(C6549),CONCATENATE(0,HOUR(C6549))),IF(MINUTE(C6549)&gt;9,MINUTE(C6549),CONCATENATE(0,MINUTE(C6549))),":",VLOOKUP(F6549,'Valid Values - Results'!$D$4:$F$12,3,FALSE)),"")</f>
        <v/>
      </c>
      <c r="H6549" s="41"/>
      <c r="I6549" s="41"/>
      <c r="J6549" s="41"/>
      <c r="K6549" s="41"/>
      <c r="L6549" s="41"/>
      <c r="M6549" s="92"/>
      <c r="N6549" s="41"/>
      <c r="O6549" s="41"/>
      <c r="P6549" s="41"/>
      <c r="Q6549" s="41"/>
      <c r="R6549" s="41"/>
      <c r="S6549" s="41"/>
      <c r="T6549" s="41"/>
      <c r="U6549" s="47"/>
      <c r="V6549" s="49"/>
      <c r="W6549" s="41"/>
      <c r="X6549" s="41"/>
      <c r="Y6549" s="41"/>
      <c r="AA6549" s="37" t="str">
        <f>IF($I6549&lt;&gt;"",VLOOKUP($I6549,'Valid Values - Search'!$R$4:$T$4719,3,FALSE),"")</f>
        <v/>
      </c>
      <c r="AB6549" s="37" t="str">
        <f>IF($I6549&lt;&gt;"",VLOOKUP($I6549,'Valid Values - Search'!$R$4:$S$4719,2,FALSE),"")</f>
        <v/>
      </c>
      <c r="AC6549" s="38" t="str">
        <f t="shared" si="102"/>
        <v/>
      </c>
      <c r="AD6549" s="38"/>
    </row>
    <row r="6550" spans="1:30">
      <c r="A6550" s="46"/>
      <c r="B6550" s="47"/>
      <c r="C6550" s="49"/>
      <c r="D6550" s="41"/>
      <c r="E6550" s="41"/>
      <c r="F6550" s="41"/>
      <c r="G6550" s="50" t="str">
        <f>IF(A6550&lt;&gt;"",CONCATENATE(A6550,":",YEAR(B6550),IF(MONTH(B6550)&gt;9,MONTH(B6550),CONCATENATE(0,MONTH(B6550))),IF(DAY(B6550)&gt;9,DAY(B6550),CONCATENATE(0,DAY(B6550))),IF(HOUR(C6550)&gt;9,HOUR(C6550),CONCATENATE(0,HOUR(C6550))),IF(MINUTE(C6550)&gt;9,MINUTE(C6550),CONCATENATE(0,MINUTE(C6550))),":",VLOOKUP(F6550,'Valid Values - Results'!$D$4:$F$12,3,FALSE)),"")</f>
        <v/>
      </c>
      <c r="H6550" s="41"/>
      <c r="I6550" s="41"/>
      <c r="J6550" s="41"/>
      <c r="K6550" s="41"/>
      <c r="L6550" s="41"/>
      <c r="M6550" s="92"/>
      <c r="N6550" s="41"/>
      <c r="O6550" s="41"/>
      <c r="P6550" s="41"/>
      <c r="Q6550" s="41"/>
      <c r="R6550" s="41"/>
      <c r="S6550" s="41"/>
      <c r="T6550" s="41"/>
      <c r="U6550" s="47"/>
      <c r="V6550" s="49"/>
      <c r="W6550" s="41"/>
      <c r="X6550" s="41"/>
      <c r="Y6550" s="41"/>
      <c r="AA6550" s="37" t="str">
        <f>IF($I6550&lt;&gt;"",VLOOKUP($I6550,'Valid Values - Search'!$R$4:$T$4719,3,FALSE),"")</f>
        <v/>
      </c>
      <c r="AB6550" s="37" t="str">
        <f>IF($I6550&lt;&gt;"",VLOOKUP($I6550,'Valid Values - Search'!$R$4:$S$4719,2,FALSE),"")</f>
        <v/>
      </c>
      <c r="AC6550" s="38" t="str">
        <f t="shared" si="102"/>
        <v/>
      </c>
      <c r="AD6550" s="38"/>
    </row>
    <row r="6551" spans="1:30">
      <c r="A6551" s="46"/>
      <c r="B6551" s="47"/>
      <c r="C6551" s="49"/>
      <c r="D6551" s="41"/>
      <c r="E6551" s="41"/>
      <c r="F6551" s="41"/>
      <c r="G6551" s="50" t="str">
        <f>IF(A6551&lt;&gt;"",CONCATENATE(A6551,":",YEAR(B6551),IF(MONTH(B6551)&gt;9,MONTH(B6551),CONCATENATE(0,MONTH(B6551))),IF(DAY(B6551)&gt;9,DAY(B6551),CONCATENATE(0,DAY(B6551))),IF(HOUR(C6551)&gt;9,HOUR(C6551),CONCATENATE(0,HOUR(C6551))),IF(MINUTE(C6551)&gt;9,MINUTE(C6551),CONCATENATE(0,MINUTE(C6551))),":",VLOOKUP(F6551,'Valid Values - Results'!$D$4:$F$12,3,FALSE)),"")</f>
        <v/>
      </c>
      <c r="H6551" s="41"/>
      <c r="I6551" s="41"/>
      <c r="J6551" s="41"/>
      <c r="K6551" s="41"/>
      <c r="L6551" s="41"/>
      <c r="M6551" s="92"/>
      <c r="N6551" s="41"/>
      <c r="O6551" s="41"/>
      <c r="P6551" s="41"/>
      <c r="Q6551" s="41"/>
      <c r="R6551" s="41"/>
      <c r="S6551" s="41"/>
      <c r="T6551" s="41"/>
      <c r="U6551" s="47"/>
      <c r="V6551" s="49"/>
      <c r="W6551" s="41"/>
      <c r="X6551" s="41"/>
      <c r="Y6551" s="41"/>
      <c r="AA6551" s="37" t="str">
        <f>IF($I6551&lt;&gt;"",VLOOKUP($I6551,'Valid Values - Search'!$R$4:$T$4719,3,FALSE),"")</f>
        <v/>
      </c>
      <c r="AB6551" s="37" t="str">
        <f>IF($I6551&lt;&gt;"",VLOOKUP($I6551,'Valid Values - Search'!$R$4:$S$4719,2,FALSE),"")</f>
        <v/>
      </c>
      <c r="AC6551" s="38" t="str">
        <f t="shared" si="102"/>
        <v/>
      </c>
      <c r="AD6551" s="38"/>
    </row>
    <row r="6552" spans="1:30">
      <c r="A6552" s="46"/>
      <c r="B6552" s="47"/>
      <c r="C6552" s="49"/>
      <c r="D6552" s="41"/>
      <c r="E6552" s="41"/>
      <c r="F6552" s="41"/>
      <c r="G6552" s="50" t="str">
        <f>IF(A6552&lt;&gt;"",CONCATENATE(A6552,":",YEAR(B6552),IF(MONTH(B6552)&gt;9,MONTH(B6552),CONCATENATE(0,MONTH(B6552))),IF(DAY(B6552)&gt;9,DAY(B6552),CONCATENATE(0,DAY(B6552))),IF(HOUR(C6552)&gt;9,HOUR(C6552),CONCATENATE(0,HOUR(C6552))),IF(MINUTE(C6552)&gt;9,MINUTE(C6552),CONCATENATE(0,MINUTE(C6552))),":",VLOOKUP(F6552,'Valid Values - Results'!$D$4:$F$12,3,FALSE)),"")</f>
        <v/>
      </c>
      <c r="H6552" s="41"/>
      <c r="I6552" s="41"/>
      <c r="J6552" s="41"/>
      <c r="K6552" s="41"/>
      <c r="L6552" s="41"/>
      <c r="M6552" s="92"/>
      <c r="N6552" s="41"/>
      <c r="O6552" s="41"/>
      <c r="P6552" s="41"/>
      <c r="Q6552" s="41"/>
      <c r="R6552" s="41"/>
      <c r="S6552" s="41"/>
      <c r="T6552" s="41"/>
      <c r="U6552" s="47"/>
      <c r="V6552" s="49"/>
      <c r="W6552" s="41"/>
      <c r="X6552" s="41"/>
      <c r="Y6552" s="41"/>
      <c r="AA6552" s="37" t="str">
        <f>IF($I6552&lt;&gt;"",VLOOKUP($I6552,'Valid Values - Search'!$R$4:$T$4719,3,FALSE),"")</f>
        <v/>
      </c>
      <c r="AB6552" s="37" t="str">
        <f>IF($I6552&lt;&gt;"",VLOOKUP($I6552,'Valid Values - Search'!$R$4:$S$4719,2,FALSE),"")</f>
        <v/>
      </c>
      <c r="AC6552" s="38" t="str">
        <f t="shared" si="102"/>
        <v/>
      </c>
      <c r="AD6552" s="38"/>
    </row>
    <row r="6553" spans="1:30">
      <c r="A6553" s="46"/>
      <c r="B6553" s="47"/>
      <c r="C6553" s="49"/>
      <c r="D6553" s="41"/>
      <c r="E6553" s="41"/>
      <c r="F6553" s="41"/>
      <c r="G6553" s="50" t="str">
        <f>IF(A6553&lt;&gt;"",CONCATENATE(A6553,":",YEAR(B6553),IF(MONTH(B6553)&gt;9,MONTH(B6553),CONCATENATE(0,MONTH(B6553))),IF(DAY(B6553)&gt;9,DAY(B6553),CONCATENATE(0,DAY(B6553))),IF(HOUR(C6553)&gt;9,HOUR(C6553),CONCATENATE(0,HOUR(C6553))),IF(MINUTE(C6553)&gt;9,MINUTE(C6553),CONCATENATE(0,MINUTE(C6553))),":",VLOOKUP(F6553,'Valid Values - Results'!$D$4:$F$12,3,FALSE)),"")</f>
        <v/>
      </c>
      <c r="H6553" s="41"/>
      <c r="I6553" s="41"/>
      <c r="J6553" s="41"/>
      <c r="K6553" s="41"/>
      <c r="L6553" s="41"/>
      <c r="M6553" s="92"/>
      <c r="N6553" s="41"/>
      <c r="O6553" s="41"/>
      <c r="P6553" s="41"/>
      <c r="Q6553" s="41"/>
      <c r="R6553" s="41"/>
      <c r="S6553" s="41"/>
      <c r="T6553" s="41"/>
      <c r="U6553" s="47"/>
      <c r="V6553" s="49"/>
      <c r="W6553" s="41"/>
      <c r="X6553" s="41"/>
      <c r="Y6553" s="41"/>
      <c r="AA6553" s="37" t="str">
        <f>IF($I6553&lt;&gt;"",VLOOKUP($I6553,'Valid Values - Search'!$R$4:$T$4719,3,FALSE),"")</f>
        <v/>
      </c>
      <c r="AB6553" s="37" t="str">
        <f>IF($I6553&lt;&gt;"",VLOOKUP($I6553,'Valid Values - Search'!$R$4:$S$4719,2,FALSE),"")</f>
        <v/>
      </c>
      <c r="AC6553" s="38" t="str">
        <f t="shared" si="102"/>
        <v/>
      </c>
      <c r="AD6553" s="38"/>
    </row>
    <row r="6554" spans="1:30">
      <c r="A6554" s="46"/>
      <c r="B6554" s="47"/>
      <c r="C6554" s="49"/>
      <c r="D6554" s="41"/>
      <c r="E6554" s="41"/>
      <c r="F6554" s="41"/>
      <c r="G6554" s="50" t="str">
        <f>IF(A6554&lt;&gt;"",CONCATENATE(A6554,":",YEAR(B6554),IF(MONTH(B6554)&gt;9,MONTH(B6554),CONCATENATE(0,MONTH(B6554))),IF(DAY(B6554)&gt;9,DAY(B6554),CONCATENATE(0,DAY(B6554))),IF(HOUR(C6554)&gt;9,HOUR(C6554),CONCATENATE(0,HOUR(C6554))),IF(MINUTE(C6554)&gt;9,MINUTE(C6554),CONCATENATE(0,MINUTE(C6554))),":",VLOOKUP(F6554,'Valid Values - Results'!$D$4:$F$12,3,FALSE)),"")</f>
        <v/>
      </c>
      <c r="H6554" s="41"/>
      <c r="I6554" s="41"/>
      <c r="J6554" s="41"/>
      <c r="K6554" s="41"/>
      <c r="L6554" s="41"/>
      <c r="M6554" s="92"/>
      <c r="N6554" s="41"/>
      <c r="O6554" s="41"/>
      <c r="P6554" s="41"/>
      <c r="Q6554" s="41"/>
      <c r="R6554" s="41"/>
      <c r="S6554" s="41"/>
      <c r="T6554" s="41"/>
      <c r="U6554" s="47"/>
      <c r="V6554" s="49"/>
      <c r="W6554" s="41"/>
      <c r="X6554" s="41"/>
      <c r="Y6554" s="41"/>
      <c r="AA6554" s="37" t="str">
        <f>IF($I6554&lt;&gt;"",VLOOKUP($I6554,'Valid Values - Search'!$R$4:$T$4719,3,FALSE),"")</f>
        <v/>
      </c>
      <c r="AB6554" s="37" t="str">
        <f>IF($I6554&lt;&gt;"",VLOOKUP($I6554,'Valid Values - Search'!$R$4:$S$4719,2,FALSE),"")</f>
        <v/>
      </c>
      <c r="AC6554" s="38" t="str">
        <f t="shared" si="102"/>
        <v/>
      </c>
      <c r="AD6554" s="38"/>
    </row>
    <row r="6555" spans="1:30">
      <c r="A6555" s="46"/>
      <c r="B6555" s="47"/>
      <c r="C6555" s="49"/>
      <c r="D6555" s="41"/>
      <c r="E6555" s="41"/>
      <c r="F6555" s="41"/>
      <c r="G6555" s="50" t="str">
        <f>IF(A6555&lt;&gt;"",CONCATENATE(A6555,":",YEAR(B6555),IF(MONTH(B6555)&gt;9,MONTH(B6555),CONCATENATE(0,MONTH(B6555))),IF(DAY(B6555)&gt;9,DAY(B6555),CONCATENATE(0,DAY(B6555))),IF(HOUR(C6555)&gt;9,HOUR(C6555),CONCATENATE(0,HOUR(C6555))),IF(MINUTE(C6555)&gt;9,MINUTE(C6555),CONCATENATE(0,MINUTE(C6555))),":",VLOOKUP(F6555,'Valid Values - Results'!$D$4:$F$12,3,FALSE)),"")</f>
        <v/>
      </c>
      <c r="H6555" s="41"/>
      <c r="I6555" s="41"/>
      <c r="J6555" s="41"/>
      <c r="K6555" s="41"/>
      <c r="L6555" s="41"/>
      <c r="M6555" s="92"/>
      <c r="N6555" s="41"/>
      <c r="O6555" s="41"/>
      <c r="P6555" s="41"/>
      <c r="Q6555" s="41"/>
      <c r="R6555" s="41"/>
      <c r="S6555" s="41"/>
      <c r="T6555" s="41"/>
      <c r="U6555" s="47"/>
      <c r="V6555" s="49"/>
      <c r="W6555" s="41"/>
      <c r="X6555" s="41"/>
      <c r="Y6555" s="41"/>
      <c r="AA6555" s="37" t="str">
        <f>IF($I6555&lt;&gt;"",VLOOKUP($I6555,'Valid Values - Search'!$R$4:$T$4719,3,FALSE),"")</f>
        <v/>
      </c>
      <c r="AB6555" s="37" t="str">
        <f>IF($I6555&lt;&gt;"",VLOOKUP($I6555,'Valid Values - Search'!$R$4:$S$4719,2,FALSE),"")</f>
        <v/>
      </c>
      <c r="AC6555" s="38" t="str">
        <f t="shared" si="102"/>
        <v/>
      </c>
      <c r="AD6555" s="38"/>
    </row>
    <row r="6556" spans="1:30">
      <c r="A6556" s="46"/>
      <c r="B6556" s="47"/>
      <c r="C6556" s="49"/>
      <c r="D6556" s="41"/>
      <c r="E6556" s="41"/>
      <c r="F6556" s="41"/>
      <c r="G6556" s="50" t="str">
        <f>IF(A6556&lt;&gt;"",CONCATENATE(A6556,":",YEAR(B6556),IF(MONTH(B6556)&gt;9,MONTH(B6556),CONCATENATE(0,MONTH(B6556))),IF(DAY(B6556)&gt;9,DAY(B6556),CONCATENATE(0,DAY(B6556))),IF(HOUR(C6556)&gt;9,HOUR(C6556),CONCATENATE(0,HOUR(C6556))),IF(MINUTE(C6556)&gt;9,MINUTE(C6556),CONCATENATE(0,MINUTE(C6556))),":",VLOOKUP(F6556,'Valid Values - Results'!$D$4:$F$12,3,FALSE)),"")</f>
        <v/>
      </c>
      <c r="H6556" s="41"/>
      <c r="I6556" s="41"/>
      <c r="J6556" s="41"/>
      <c r="K6556" s="41"/>
      <c r="L6556" s="41"/>
      <c r="M6556" s="92"/>
      <c r="N6556" s="41"/>
      <c r="O6556" s="41"/>
      <c r="P6556" s="41"/>
      <c r="Q6556" s="41"/>
      <c r="R6556" s="41"/>
      <c r="S6556" s="41"/>
      <c r="T6556" s="41"/>
      <c r="U6556" s="47"/>
      <c r="V6556" s="49"/>
      <c r="W6556" s="41"/>
      <c r="X6556" s="41"/>
      <c r="Y6556" s="41"/>
      <c r="AA6556" s="37" t="str">
        <f>IF($I6556&lt;&gt;"",VLOOKUP($I6556,'Valid Values - Search'!$R$4:$T$4719,3,FALSE),"")</f>
        <v/>
      </c>
      <c r="AB6556" s="37" t="str">
        <f>IF($I6556&lt;&gt;"",VLOOKUP($I6556,'Valid Values - Search'!$R$4:$S$4719,2,FALSE),"")</f>
        <v/>
      </c>
      <c r="AC6556" s="38" t="str">
        <f t="shared" si="102"/>
        <v/>
      </c>
      <c r="AD6556" s="38"/>
    </row>
    <row r="6557" spans="1:30">
      <c r="A6557" s="46"/>
      <c r="B6557" s="47"/>
      <c r="C6557" s="49"/>
      <c r="D6557" s="41"/>
      <c r="E6557" s="41"/>
      <c r="F6557" s="41"/>
      <c r="G6557" s="50" t="str">
        <f>IF(A6557&lt;&gt;"",CONCATENATE(A6557,":",YEAR(B6557),IF(MONTH(B6557)&gt;9,MONTH(B6557),CONCATENATE(0,MONTH(B6557))),IF(DAY(B6557)&gt;9,DAY(B6557),CONCATENATE(0,DAY(B6557))),IF(HOUR(C6557)&gt;9,HOUR(C6557),CONCATENATE(0,HOUR(C6557))),IF(MINUTE(C6557)&gt;9,MINUTE(C6557),CONCATENATE(0,MINUTE(C6557))),":",VLOOKUP(F6557,'Valid Values - Results'!$D$4:$F$12,3,FALSE)),"")</f>
        <v/>
      </c>
      <c r="H6557" s="41"/>
      <c r="I6557" s="41"/>
      <c r="J6557" s="41"/>
      <c r="K6557" s="41"/>
      <c r="L6557" s="41"/>
      <c r="M6557" s="92"/>
      <c r="N6557" s="41"/>
      <c r="O6557" s="41"/>
      <c r="P6557" s="41"/>
      <c r="Q6557" s="41"/>
      <c r="R6557" s="41"/>
      <c r="S6557" s="41"/>
      <c r="T6557" s="41"/>
      <c r="U6557" s="47"/>
      <c r="V6557" s="49"/>
      <c r="W6557" s="41"/>
      <c r="X6557" s="41"/>
      <c r="Y6557" s="41"/>
      <c r="AA6557" s="37" t="str">
        <f>IF($I6557&lt;&gt;"",VLOOKUP($I6557,'Valid Values - Search'!$R$4:$T$4719,3,FALSE),"")</f>
        <v/>
      </c>
      <c r="AB6557" s="37" t="str">
        <f>IF($I6557&lt;&gt;"",VLOOKUP($I6557,'Valid Values - Search'!$R$4:$S$4719,2,FALSE),"")</f>
        <v/>
      </c>
      <c r="AC6557" s="38" t="str">
        <f t="shared" si="102"/>
        <v/>
      </c>
      <c r="AD6557" s="38"/>
    </row>
    <row r="6558" spans="1:30">
      <c r="A6558" s="46"/>
      <c r="B6558" s="47"/>
      <c r="C6558" s="49"/>
      <c r="D6558" s="41"/>
      <c r="E6558" s="41"/>
      <c r="F6558" s="41"/>
      <c r="G6558" s="50" t="str">
        <f>IF(A6558&lt;&gt;"",CONCATENATE(A6558,":",YEAR(B6558),IF(MONTH(B6558)&gt;9,MONTH(B6558),CONCATENATE(0,MONTH(B6558))),IF(DAY(B6558)&gt;9,DAY(B6558),CONCATENATE(0,DAY(B6558))),IF(HOUR(C6558)&gt;9,HOUR(C6558),CONCATENATE(0,HOUR(C6558))),IF(MINUTE(C6558)&gt;9,MINUTE(C6558),CONCATENATE(0,MINUTE(C6558))),":",VLOOKUP(F6558,'Valid Values - Results'!$D$4:$F$12,3,FALSE)),"")</f>
        <v/>
      </c>
      <c r="H6558" s="41"/>
      <c r="I6558" s="41"/>
      <c r="J6558" s="41"/>
      <c r="K6558" s="41"/>
      <c r="L6558" s="41"/>
      <c r="M6558" s="92"/>
      <c r="N6558" s="41"/>
      <c r="O6558" s="41"/>
      <c r="P6558" s="41"/>
      <c r="Q6558" s="41"/>
      <c r="R6558" s="41"/>
      <c r="S6558" s="41"/>
      <c r="T6558" s="41"/>
      <c r="U6558" s="47"/>
      <c r="V6558" s="49"/>
      <c r="W6558" s="41"/>
      <c r="X6558" s="41"/>
      <c r="Y6558" s="41"/>
      <c r="AA6558" s="37" t="str">
        <f>IF($I6558&lt;&gt;"",VLOOKUP($I6558,'Valid Values - Search'!$R$4:$T$4719,3,FALSE),"")</f>
        <v/>
      </c>
      <c r="AB6558" s="37" t="str">
        <f>IF($I6558&lt;&gt;"",VLOOKUP($I6558,'Valid Values - Search'!$R$4:$S$4719,2,FALSE),"")</f>
        <v/>
      </c>
      <c r="AC6558" s="38" t="str">
        <f t="shared" si="102"/>
        <v/>
      </c>
      <c r="AD6558" s="38"/>
    </row>
    <row r="6559" spans="1:30">
      <c r="A6559" s="46"/>
      <c r="B6559" s="47"/>
      <c r="C6559" s="49"/>
      <c r="D6559" s="41"/>
      <c r="E6559" s="41"/>
      <c r="F6559" s="41"/>
      <c r="G6559" s="50" t="str">
        <f>IF(A6559&lt;&gt;"",CONCATENATE(A6559,":",YEAR(B6559),IF(MONTH(B6559)&gt;9,MONTH(B6559),CONCATENATE(0,MONTH(B6559))),IF(DAY(B6559)&gt;9,DAY(B6559),CONCATENATE(0,DAY(B6559))),IF(HOUR(C6559)&gt;9,HOUR(C6559),CONCATENATE(0,HOUR(C6559))),IF(MINUTE(C6559)&gt;9,MINUTE(C6559),CONCATENATE(0,MINUTE(C6559))),":",VLOOKUP(F6559,'Valid Values - Results'!$D$4:$F$12,3,FALSE)),"")</f>
        <v/>
      </c>
      <c r="H6559" s="41"/>
      <c r="I6559" s="41"/>
      <c r="J6559" s="41"/>
      <c r="K6559" s="41"/>
      <c r="L6559" s="41"/>
      <c r="M6559" s="92"/>
      <c r="N6559" s="41"/>
      <c r="O6559" s="41"/>
      <c r="P6559" s="41"/>
      <c r="Q6559" s="41"/>
      <c r="R6559" s="41"/>
      <c r="S6559" s="41"/>
      <c r="T6559" s="41"/>
      <c r="U6559" s="47"/>
      <c r="V6559" s="49"/>
      <c r="W6559" s="41"/>
      <c r="X6559" s="41"/>
      <c r="Y6559" s="41"/>
      <c r="AA6559" s="37" t="str">
        <f>IF($I6559&lt;&gt;"",VLOOKUP($I6559,'Valid Values - Search'!$R$4:$T$4719,3,FALSE),"")</f>
        <v/>
      </c>
      <c r="AB6559" s="37" t="str">
        <f>IF($I6559&lt;&gt;"",VLOOKUP($I6559,'Valid Values - Search'!$R$4:$S$4719,2,FALSE),"")</f>
        <v/>
      </c>
      <c r="AC6559" s="38" t="str">
        <f t="shared" si="102"/>
        <v/>
      </c>
      <c r="AD6559" s="38"/>
    </row>
    <row r="6560" spans="1:30">
      <c r="A6560" s="46"/>
      <c r="B6560" s="47"/>
      <c r="C6560" s="49"/>
      <c r="D6560" s="41"/>
      <c r="E6560" s="41"/>
      <c r="F6560" s="41"/>
      <c r="G6560" s="50" t="str">
        <f>IF(A6560&lt;&gt;"",CONCATENATE(A6560,":",YEAR(B6560),IF(MONTH(B6560)&gt;9,MONTH(B6560),CONCATENATE(0,MONTH(B6560))),IF(DAY(B6560)&gt;9,DAY(B6560),CONCATENATE(0,DAY(B6560))),IF(HOUR(C6560)&gt;9,HOUR(C6560),CONCATENATE(0,HOUR(C6560))),IF(MINUTE(C6560)&gt;9,MINUTE(C6560),CONCATENATE(0,MINUTE(C6560))),":",VLOOKUP(F6560,'Valid Values - Results'!$D$4:$F$12,3,FALSE)),"")</f>
        <v/>
      </c>
      <c r="H6560" s="41"/>
      <c r="I6560" s="41"/>
      <c r="J6560" s="41"/>
      <c r="K6560" s="41"/>
      <c r="L6560" s="41"/>
      <c r="M6560" s="92"/>
      <c r="N6560" s="41"/>
      <c r="O6560" s="41"/>
      <c r="P6560" s="41"/>
      <c r="Q6560" s="41"/>
      <c r="R6560" s="41"/>
      <c r="S6560" s="41"/>
      <c r="T6560" s="41"/>
      <c r="U6560" s="47"/>
      <c r="V6560" s="49"/>
      <c r="W6560" s="41"/>
      <c r="X6560" s="41"/>
      <c r="Y6560" s="41"/>
      <c r="AA6560" s="37" t="str">
        <f>IF($I6560&lt;&gt;"",VLOOKUP($I6560,'Valid Values - Search'!$R$4:$T$4719,3,FALSE),"")</f>
        <v/>
      </c>
      <c r="AB6560" s="37" t="str">
        <f>IF($I6560&lt;&gt;"",VLOOKUP($I6560,'Valid Values - Search'!$R$4:$S$4719,2,FALSE),"")</f>
        <v/>
      </c>
      <c r="AC6560" s="38" t="str">
        <f t="shared" si="102"/>
        <v/>
      </c>
      <c r="AD6560" s="38"/>
    </row>
    <row r="6561" spans="1:30">
      <c r="A6561" s="46"/>
      <c r="B6561" s="47"/>
      <c r="C6561" s="49"/>
      <c r="D6561" s="41"/>
      <c r="E6561" s="41"/>
      <c r="F6561" s="41"/>
      <c r="G6561" s="50" t="str">
        <f>IF(A6561&lt;&gt;"",CONCATENATE(A6561,":",YEAR(B6561),IF(MONTH(B6561)&gt;9,MONTH(B6561),CONCATENATE(0,MONTH(B6561))),IF(DAY(B6561)&gt;9,DAY(B6561),CONCATENATE(0,DAY(B6561))),IF(HOUR(C6561)&gt;9,HOUR(C6561),CONCATENATE(0,HOUR(C6561))),IF(MINUTE(C6561)&gt;9,MINUTE(C6561),CONCATENATE(0,MINUTE(C6561))),":",VLOOKUP(F6561,'Valid Values - Results'!$D$4:$F$12,3,FALSE)),"")</f>
        <v/>
      </c>
      <c r="H6561" s="41"/>
      <c r="I6561" s="41"/>
      <c r="J6561" s="41"/>
      <c r="K6561" s="41"/>
      <c r="L6561" s="41"/>
      <c r="M6561" s="92"/>
      <c r="N6561" s="41"/>
      <c r="O6561" s="41"/>
      <c r="P6561" s="41"/>
      <c r="Q6561" s="41"/>
      <c r="R6561" s="41"/>
      <c r="S6561" s="41"/>
      <c r="T6561" s="41"/>
      <c r="U6561" s="47"/>
      <c r="V6561" s="49"/>
      <c r="W6561" s="41"/>
      <c r="X6561" s="41"/>
      <c r="Y6561" s="41"/>
      <c r="AA6561" s="37" t="str">
        <f>IF($I6561&lt;&gt;"",VLOOKUP($I6561,'Valid Values - Search'!$R$4:$T$4719,3,FALSE),"")</f>
        <v/>
      </c>
      <c r="AB6561" s="37" t="str">
        <f>IF($I6561&lt;&gt;"",VLOOKUP($I6561,'Valid Values - Search'!$R$4:$S$4719,2,FALSE),"")</f>
        <v/>
      </c>
      <c r="AC6561" s="38" t="str">
        <f t="shared" si="102"/>
        <v/>
      </c>
      <c r="AD6561" s="38"/>
    </row>
    <row r="6562" spans="1:30">
      <c r="A6562" s="46"/>
      <c r="B6562" s="47"/>
      <c r="C6562" s="49"/>
      <c r="D6562" s="41"/>
      <c r="E6562" s="41"/>
      <c r="F6562" s="41"/>
      <c r="G6562" s="50" t="str">
        <f>IF(A6562&lt;&gt;"",CONCATENATE(A6562,":",YEAR(B6562),IF(MONTH(B6562)&gt;9,MONTH(B6562),CONCATENATE(0,MONTH(B6562))),IF(DAY(B6562)&gt;9,DAY(B6562),CONCATENATE(0,DAY(B6562))),IF(HOUR(C6562)&gt;9,HOUR(C6562),CONCATENATE(0,HOUR(C6562))),IF(MINUTE(C6562)&gt;9,MINUTE(C6562),CONCATENATE(0,MINUTE(C6562))),":",VLOOKUP(F6562,'Valid Values - Results'!$D$4:$F$12,3,FALSE)),"")</f>
        <v/>
      </c>
      <c r="H6562" s="41"/>
      <c r="I6562" s="41"/>
      <c r="J6562" s="41"/>
      <c r="K6562" s="41"/>
      <c r="L6562" s="41"/>
      <c r="M6562" s="92"/>
      <c r="N6562" s="41"/>
      <c r="O6562" s="41"/>
      <c r="P6562" s="41"/>
      <c r="Q6562" s="41"/>
      <c r="R6562" s="41"/>
      <c r="S6562" s="41"/>
      <c r="T6562" s="41"/>
      <c r="U6562" s="47"/>
      <c r="V6562" s="49"/>
      <c r="W6562" s="41"/>
      <c r="X6562" s="41"/>
      <c r="Y6562" s="41"/>
      <c r="AA6562" s="37" t="str">
        <f>IF($I6562&lt;&gt;"",VLOOKUP($I6562,'Valid Values - Search'!$R$4:$T$4719,3,FALSE),"")</f>
        <v/>
      </c>
      <c r="AB6562" s="37" t="str">
        <f>IF($I6562&lt;&gt;"",VLOOKUP($I6562,'Valid Values - Search'!$R$4:$S$4719,2,FALSE),"")</f>
        <v/>
      </c>
      <c r="AC6562" s="38" t="str">
        <f t="shared" si="102"/>
        <v/>
      </c>
      <c r="AD6562" s="38"/>
    </row>
    <row r="6563" spans="1:30">
      <c r="A6563" s="46"/>
      <c r="B6563" s="47"/>
      <c r="C6563" s="49"/>
      <c r="D6563" s="41"/>
      <c r="E6563" s="41"/>
      <c r="F6563" s="41"/>
      <c r="G6563" s="50" t="str">
        <f>IF(A6563&lt;&gt;"",CONCATENATE(A6563,":",YEAR(B6563),IF(MONTH(B6563)&gt;9,MONTH(B6563),CONCATENATE(0,MONTH(B6563))),IF(DAY(B6563)&gt;9,DAY(B6563),CONCATENATE(0,DAY(B6563))),IF(HOUR(C6563)&gt;9,HOUR(C6563),CONCATENATE(0,HOUR(C6563))),IF(MINUTE(C6563)&gt;9,MINUTE(C6563),CONCATENATE(0,MINUTE(C6563))),":",VLOOKUP(F6563,'Valid Values - Results'!$D$4:$F$12,3,FALSE)),"")</f>
        <v/>
      </c>
      <c r="H6563" s="41"/>
      <c r="I6563" s="41"/>
      <c r="J6563" s="41"/>
      <c r="K6563" s="41"/>
      <c r="L6563" s="41"/>
      <c r="M6563" s="92"/>
      <c r="N6563" s="41"/>
      <c r="O6563" s="41"/>
      <c r="P6563" s="41"/>
      <c r="Q6563" s="41"/>
      <c r="R6563" s="41"/>
      <c r="S6563" s="41"/>
      <c r="T6563" s="41"/>
      <c r="U6563" s="47"/>
      <c r="V6563" s="49"/>
      <c r="W6563" s="41"/>
      <c r="X6563" s="41"/>
      <c r="Y6563" s="41"/>
      <c r="AA6563" s="37" t="str">
        <f>IF($I6563&lt;&gt;"",VLOOKUP($I6563,'Valid Values - Search'!$R$4:$T$4719,3,FALSE),"")</f>
        <v/>
      </c>
      <c r="AB6563" s="37" t="str">
        <f>IF($I6563&lt;&gt;"",VLOOKUP($I6563,'Valid Values - Search'!$R$4:$S$4719,2,FALSE),"")</f>
        <v/>
      </c>
      <c r="AC6563" s="38" t="str">
        <f t="shared" si="102"/>
        <v/>
      </c>
      <c r="AD6563" s="38"/>
    </row>
    <row r="6564" spans="1:30">
      <c r="A6564" s="46"/>
      <c r="B6564" s="47"/>
      <c r="C6564" s="49"/>
      <c r="D6564" s="41"/>
      <c r="E6564" s="41"/>
      <c r="F6564" s="41"/>
      <c r="G6564" s="50" t="str">
        <f>IF(A6564&lt;&gt;"",CONCATENATE(A6564,":",YEAR(B6564),IF(MONTH(B6564)&gt;9,MONTH(B6564),CONCATENATE(0,MONTH(B6564))),IF(DAY(B6564)&gt;9,DAY(B6564),CONCATENATE(0,DAY(B6564))),IF(HOUR(C6564)&gt;9,HOUR(C6564),CONCATENATE(0,HOUR(C6564))),IF(MINUTE(C6564)&gt;9,MINUTE(C6564),CONCATENATE(0,MINUTE(C6564))),":",VLOOKUP(F6564,'Valid Values - Results'!$D$4:$F$12,3,FALSE)),"")</f>
        <v/>
      </c>
      <c r="H6564" s="41"/>
      <c r="I6564" s="41"/>
      <c r="J6564" s="41"/>
      <c r="K6564" s="41"/>
      <c r="L6564" s="41"/>
      <c r="M6564" s="92"/>
      <c r="N6564" s="41"/>
      <c r="O6564" s="41"/>
      <c r="P6564" s="41"/>
      <c r="Q6564" s="41"/>
      <c r="R6564" s="41"/>
      <c r="S6564" s="41"/>
      <c r="T6564" s="41"/>
      <c r="U6564" s="47"/>
      <c r="V6564" s="49"/>
      <c r="W6564" s="41"/>
      <c r="X6564" s="41"/>
      <c r="Y6564" s="41"/>
      <c r="AA6564" s="37" t="str">
        <f>IF($I6564&lt;&gt;"",VLOOKUP($I6564,'Valid Values - Search'!$R$4:$T$4719,3,FALSE),"")</f>
        <v/>
      </c>
      <c r="AB6564" s="37" t="str">
        <f>IF($I6564&lt;&gt;"",VLOOKUP($I6564,'Valid Values - Search'!$R$4:$S$4719,2,FALSE),"")</f>
        <v/>
      </c>
      <c r="AC6564" s="38" t="str">
        <f t="shared" si="102"/>
        <v/>
      </c>
      <c r="AD6564" s="38"/>
    </row>
    <row r="6565" spans="1:30">
      <c r="A6565" s="46"/>
      <c r="B6565" s="47"/>
      <c r="C6565" s="49"/>
      <c r="D6565" s="41"/>
      <c r="E6565" s="41"/>
      <c r="F6565" s="41"/>
      <c r="G6565" s="50" t="str">
        <f>IF(A6565&lt;&gt;"",CONCATENATE(A6565,":",YEAR(B6565),IF(MONTH(B6565)&gt;9,MONTH(B6565),CONCATENATE(0,MONTH(B6565))),IF(DAY(B6565)&gt;9,DAY(B6565),CONCATENATE(0,DAY(B6565))),IF(HOUR(C6565)&gt;9,HOUR(C6565),CONCATENATE(0,HOUR(C6565))),IF(MINUTE(C6565)&gt;9,MINUTE(C6565),CONCATENATE(0,MINUTE(C6565))),":",VLOOKUP(F6565,'Valid Values - Results'!$D$4:$F$12,3,FALSE)),"")</f>
        <v/>
      </c>
      <c r="H6565" s="41"/>
      <c r="I6565" s="41"/>
      <c r="J6565" s="41"/>
      <c r="K6565" s="41"/>
      <c r="L6565" s="41"/>
      <c r="M6565" s="92"/>
      <c r="N6565" s="41"/>
      <c r="O6565" s="41"/>
      <c r="P6565" s="41"/>
      <c r="Q6565" s="41"/>
      <c r="R6565" s="41"/>
      <c r="S6565" s="41"/>
      <c r="T6565" s="41"/>
      <c r="U6565" s="47"/>
      <c r="V6565" s="49"/>
      <c r="W6565" s="41"/>
      <c r="X6565" s="41"/>
      <c r="Y6565" s="41"/>
      <c r="AA6565" s="37" t="str">
        <f>IF($I6565&lt;&gt;"",VLOOKUP($I6565,'Valid Values - Search'!$R$4:$T$4719,3,FALSE),"")</f>
        <v/>
      </c>
      <c r="AB6565" s="37" t="str">
        <f>IF($I6565&lt;&gt;"",VLOOKUP($I6565,'Valid Values - Search'!$R$4:$S$4719,2,FALSE),"")</f>
        <v/>
      </c>
      <c r="AC6565" s="38" t="str">
        <f t="shared" si="102"/>
        <v/>
      </c>
      <c r="AD6565" s="38"/>
    </row>
    <row r="6566" spans="1:30">
      <c r="A6566" s="46"/>
      <c r="B6566" s="47"/>
      <c r="C6566" s="49"/>
      <c r="D6566" s="41"/>
      <c r="E6566" s="41"/>
      <c r="F6566" s="41"/>
      <c r="G6566" s="50" t="str">
        <f>IF(A6566&lt;&gt;"",CONCATENATE(A6566,":",YEAR(B6566),IF(MONTH(B6566)&gt;9,MONTH(B6566),CONCATENATE(0,MONTH(B6566))),IF(DAY(B6566)&gt;9,DAY(B6566),CONCATENATE(0,DAY(B6566))),IF(HOUR(C6566)&gt;9,HOUR(C6566),CONCATENATE(0,HOUR(C6566))),IF(MINUTE(C6566)&gt;9,MINUTE(C6566),CONCATENATE(0,MINUTE(C6566))),":",VLOOKUP(F6566,'Valid Values - Results'!$D$4:$F$12,3,FALSE)),"")</f>
        <v/>
      </c>
      <c r="H6566" s="41"/>
      <c r="I6566" s="41"/>
      <c r="J6566" s="41"/>
      <c r="K6566" s="41"/>
      <c r="L6566" s="41"/>
      <c r="M6566" s="92"/>
      <c r="N6566" s="41"/>
      <c r="O6566" s="41"/>
      <c r="P6566" s="41"/>
      <c r="Q6566" s="41"/>
      <c r="R6566" s="41"/>
      <c r="S6566" s="41"/>
      <c r="T6566" s="41"/>
      <c r="U6566" s="47"/>
      <c r="V6566" s="49"/>
      <c r="W6566" s="41"/>
      <c r="X6566" s="41"/>
      <c r="Y6566" s="41"/>
      <c r="AA6566" s="37" t="str">
        <f>IF($I6566&lt;&gt;"",VLOOKUP($I6566,'Valid Values - Search'!$R$4:$T$4719,3,FALSE),"")</f>
        <v/>
      </c>
      <c r="AB6566" s="37" t="str">
        <f>IF($I6566&lt;&gt;"",VLOOKUP($I6566,'Valid Values - Search'!$R$4:$S$4719,2,FALSE),"")</f>
        <v/>
      </c>
      <c r="AC6566" s="38" t="str">
        <f t="shared" si="102"/>
        <v/>
      </c>
      <c r="AD6566" s="38"/>
    </row>
    <row r="6567" spans="1:30">
      <c r="A6567" s="46"/>
      <c r="B6567" s="47"/>
      <c r="C6567" s="49"/>
      <c r="D6567" s="41"/>
      <c r="E6567" s="41"/>
      <c r="F6567" s="41"/>
      <c r="G6567" s="50" t="str">
        <f>IF(A6567&lt;&gt;"",CONCATENATE(A6567,":",YEAR(B6567),IF(MONTH(B6567)&gt;9,MONTH(B6567),CONCATENATE(0,MONTH(B6567))),IF(DAY(B6567)&gt;9,DAY(B6567),CONCATENATE(0,DAY(B6567))),IF(HOUR(C6567)&gt;9,HOUR(C6567),CONCATENATE(0,HOUR(C6567))),IF(MINUTE(C6567)&gt;9,MINUTE(C6567),CONCATENATE(0,MINUTE(C6567))),":",VLOOKUP(F6567,'Valid Values - Results'!$D$4:$F$12,3,FALSE)),"")</f>
        <v/>
      </c>
      <c r="H6567" s="41"/>
      <c r="I6567" s="41"/>
      <c r="J6567" s="41"/>
      <c r="K6567" s="41"/>
      <c r="L6567" s="41"/>
      <c r="M6567" s="92"/>
      <c r="N6567" s="41"/>
      <c r="O6567" s="41"/>
      <c r="P6567" s="41"/>
      <c r="Q6567" s="41"/>
      <c r="R6567" s="41"/>
      <c r="S6567" s="41"/>
      <c r="T6567" s="41"/>
      <c r="U6567" s="47"/>
      <c r="V6567" s="49"/>
      <c r="W6567" s="41"/>
      <c r="X6567" s="41"/>
      <c r="Y6567" s="41"/>
      <c r="AA6567" s="37" t="str">
        <f>IF($I6567&lt;&gt;"",VLOOKUP($I6567,'Valid Values - Search'!$R$4:$T$4719,3,FALSE),"")</f>
        <v/>
      </c>
      <c r="AB6567" s="37" t="str">
        <f>IF($I6567&lt;&gt;"",VLOOKUP($I6567,'Valid Values - Search'!$R$4:$S$4719,2,FALSE),"")</f>
        <v/>
      </c>
      <c r="AC6567" s="38" t="str">
        <f t="shared" si="102"/>
        <v/>
      </c>
      <c r="AD6567" s="38"/>
    </row>
    <row r="6568" spans="1:30">
      <c r="A6568" s="46"/>
      <c r="B6568" s="47"/>
      <c r="C6568" s="49"/>
      <c r="D6568" s="41"/>
      <c r="E6568" s="41"/>
      <c r="F6568" s="41"/>
      <c r="G6568" s="50" t="str">
        <f>IF(A6568&lt;&gt;"",CONCATENATE(A6568,":",YEAR(B6568),IF(MONTH(B6568)&gt;9,MONTH(B6568),CONCATENATE(0,MONTH(B6568))),IF(DAY(B6568)&gt;9,DAY(B6568),CONCATENATE(0,DAY(B6568))),IF(HOUR(C6568)&gt;9,HOUR(C6568),CONCATENATE(0,HOUR(C6568))),IF(MINUTE(C6568)&gt;9,MINUTE(C6568),CONCATENATE(0,MINUTE(C6568))),":",VLOOKUP(F6568,'Valid Values - Results'!$D$4:$F$12,3,FALSE)),"")</f>
        <v/>
      </c>
      <c r="H6568" s="41"/>
      <c r="I6568" s="41"/>
      <c r="J6568" s="41"/>
      <c r="K6568" s="41"/>
      <c r="L6568" s="41"/>
      <c r="M6568" s="92"/>
      <c r="N6568" s="41"/>
      <c r="O6568" s="41"/>
      <c r="P6568" s="41"/>
      <c r="Q6568" s="41"/>
      <c r="R6568" s="41"/>
      <c r="S6568" s="41"/>
      <c r="T6568" s="41"/>
      <c r="U6568" s="47"/>
      <c r="V6568" s="49"/>
      <c r="W6568" s="41"/>
      <c r="X6568" s="41"/>
      <c r="Y6568" s="41"/>
      <c r="AA6568" s="37" t="str">
        <f>IF($I6568&lt;&gt;"",VLOOKUP($I6568,'Valid Values - Search'!$R$4:$T$4719,3,FALSE),"")</f>
        <v/>
      </c>
      <c r="AB6568" s="37" t="str">
        <f>IF($I6568&lt;&gt;"",VLOOKUP($I6568,'Valid Values - Search'!$R$4:$S$4719,2,FALSE),"")</f>
        <v/>
      </c>
      <c r="AC6568" s="38" t="str">
        <f t="shared" si="102"/>
        <v/>
      </c>
      <c r="AD6568" s="38"/>
    </row>
    <row r="6569" spans="1:30">
      <c r="A6569" s="46"/>
      <c r="B6569" s="47"/>
      <c r="C6569" s="49"/>
      <c r="D6569" s="41"/>
      <c r="E6569" s="41"/>
      <c r="F6569" s="41"/>
      <c r="G6569" s="50" t="str">
        <f>IF(A6569&lt;&gt;"",CONCATENATE(A6569,":",YEAR(B6569),IF(MONTH(B6569)&gt;9,MONTH(B6569),CONCATENATE(0,MONTH(B6569))),IF(DAY(B6569)&gt;9,DAY(B6569),CONCATENATE(0,DAY(B6569))),IF(HOUR(C6569)&gt;9,HOUR(C6569),CONCATENATE(0,HOUR(C6569))),IF(MINUTE(C6569)&gt;9,MINUTE(C6569),CONCATENATE(0,MINUTE(C6569))),":",VLOOKUP(F6569,'Valid Values - Results'!$D$4:$F$12,3,FALSE)),"")</f>
        <v/>
      </c>
      <c r="H6569" s="41"/>
      <c r="I6569" s="41"/>
      <c r="J6569" s="41"/>
      <c r="K6569" s="41"/>
      <c r="L6569" s="41"/>
      <c r="M6569" s="92"/>
      <c r="N6569" s="41"/>
      <c r="O6569" s="41"/>
      <c r="P6569" s="41"/>
      <c r="Q6569" s="41"/>
      <c r="R6569" s="41"/>
      <c r="S6569" s="41"/>
      <c r="T6569" s="41"/>
      <c r="U6569" s="47"/>
      <c r="V6569" s="49"/>
      <c r="W6569" s="41"/>
      <c r="X6569" s="41"/>
      <c r="Y6569" s="41"/>
      <c r="AA6569" s="37" t="str">
        <f>IF($I6569&lt;&gt;"",VLOOKUP($I6569,'Valid Values - Search'!$R$4:$T$4719,3,FALSE),"")</f>
        <v/>
      </c>
      <c r="AB6569" s="37" t="str">
        <f>IF($I6569&lt;&gt;"",VLOOKUP($I6569,'Valid Values - Search'!$R$4:$S$4719,2,FALSE),"")</f>
        <v/>
      </c>
      <c r="AC6569" s="38" t="str">
        <f t="shared" si="102"/>
        <v/>
      </c>
      <c r="AD6569" s="38"/>
    </row>
    <row r="6570" spans="1:30">
      <c r="A6570" s="46"/>
      <c r="B6570" s="47"/>
      <c r="C6570" s="49"/>
      <c r="D6570" s="41"/>
      <c r="E6570" s="41"/>
      <c r="F6570" s="41"/>
      <c r="G6570" s="50" t="str">
        <f>IF(A6570&lt;&gt;"",CONCATENATE(A6570,":",YEAR(B6570),IF(MONTH(B6570)&gt;9,MONTH(B6570),CONCATENATE(0,MONTH(B6570))),IF(DAY(B6570)&gt;9,DAY(B6570),CONCATENATE(0,DAY(B6570))),IF(HOUR(C6570)&gt;9,HOUR(C6570),CONCATENATE(0,HOUR(C6570))),IF(MINUTE(C6570)&gt;9,MINUTE(C6570),CONCATENATE(0,MINUTE(C6570))),":",VLOOKUP(F6570,'Valid Values - Results'!$D$4:$F$12,3,FALSE)),"")</f>
        <v/>
      </c>
      <c r="H6570" s="41"/>
      <c r="I6570" s="41"/>
      <c r="J6570" s="41"/>
      <c r="K6570" s="41"/>
      <c r="L6570" s="41"/>
      <c r="M6570" s="92"/>
      <c r="N6570" s="41"/>
      <c r="O6570" s="41"/>
      <c r="P6570" s="41"/>
      <c r="Q6570" s="41"/>
      <c r="R6570" s="41"/>
      <c r="S6570" s="41"/>
      <c r="T6570" s="41"/>
      <c r="U6570" s="47"/>
      <c r="V6570" s="49"/>
      <c r="W6570" s="41"/>
      <c r="X6570" s="41"/>
      <c r="Y6570" s="41"/>
      <c r="AA6570" s="37" t="str">
        <f>IF($I6570&lt;&gt;"",VLOOKUP($I6570,'Valid Values - Search'!$R$4:$T$4719,3,FALSE),"")</f>
        <v/>
      </c>
      <c r="AB6570" s="37" t="str">
        <f>IF($I6570&lt;&gt;"",VLOOKUP($I6570,'Valid Values - Search'!$R$4:$S$4719,2,FALSE),"")</f>
        <v/>
      </c>
      <c r="AC6570" s="38" t="str">
        <f t="shared" si="102"/>
        <v/>
      </c>
      <c r="AD6570" s="38"/>
    </row>
    <row r="6571" spans="1:30">
      <c r="A6571" s="46"/>
      <c r="B6571" s="47"/>
      <c r="C6571" s="49"/>
      <c r="D6571" s="41"/>
      <c r="E6571" s="41"/>
      <c r="F6571" s="41"/>
      <c r="G6571" s="50" t="str">
        <f>IF(A6571&lt;&gt;"",CONCATENATE(A6571,":",YEAR(B6571),IF(MONTH(B6571)&gt;9,MONTH(B6571),CONCATENATE(0,MONTH(B6571))),IF(DAY(B6571)&gt;9,DAY(B6571),CONCATENATE(0,DAY(B6571))),IF(HOUR(C6571)&gt;9,HOUR(C6571),CONCATENATE(0,HOUR(C6571))),IF(MINUTE(C6571)&gt;9,MINUTE(C6571),CONCATENATE(0,MINUTE(C6571))),":",VLOOKUP(F6571,'Valid Values - Results'!$D$4:$F$12,3,FALSE)),"")</f>
        <v/>
      </c>
      <c r="H6571" s="41"/>
      <c r="I6571" s="41"/>
      <c r="J6571" s="41"/>
      <c r="K6571" s="41"/>
      <c r="L6571" s="41"/>
      <c r="M6571" s="92"/>
      <c r="N6571" s="41"/>
      <c r="O6571" s="41"/>
      <c r="P6571" s="41"/>
      <c r="Q6571" s="41"/>
      <c r="R6571" s="41"/>
      <c r="S6571" s="41"/>
      <c r="T6571" s="41"/>
      <c r="U6571" s="47"/>
      <c r="V6571" s="49"/>
      <c r="W6571" s="41"/>
      <c r="X6571" s="41"/>
      <c r="Y6571" s="41"/>
      <c r="AA6571" s="37" t="str">
        <f>IF($I6571&lt;&gt;"",VLOOKUP($I6571,'Valid Values - Search'!$R$4:$T$4719,3,FALSE),"")</f>
        <v/>
      </c>
      <c r="AB6571" s="37" t="str">
        <f>IF($I6571&lt;&gt;"",VLOOKUP($I6571,'Valid Values - Search'!$R$4:$S$4719,2,FALSE),"")</f>
        <v/>
      </c>
      <c r="AC6571" s="38" t="str">
        <f t="shared" si="102"/>
        <v/>
      </c>
      <c r="AD6571" s="38"/>
    </row>
    <row r="6572" spans="1:30">
      <c r="A6572" s="46"/>
      <c r="B6572" s="47"/>
      <c r="C6572" s="49"/>
      <c r="D6572" s="41"/>
      <c r="E6572" s="41"/>
      <c r="F6572" s="41"/>
      <c r="G6572" s="50" t="str">
        <f>IF(A6572&lt;&gt;"",CONCATENATE(A6572,":",YEAR(B6572),IF(MONTH(B6572)&gt;9,MONTH(B6572),CONCATENATE(0,MONTH(B6572))),IF(DAY(B6572)&gt;9,DAY(B6572),CONCATENATE(0,DAY(B6572))),IF(HOUR(C6572)&gt;9,HOUR(C6572),CONCATENATE(0,HOUR(C6572))),IF(MINUTE(C6572)&gt;9,MINUTE(C6572),CONCATENATE(0,MINUTE(C6572))),":",VLOOKUP(F6572,'Valid Values - Results'!$D$4:$F$12,3,FALSE)),"")</f>
        <v/>
      </c>
      <c r="H6572" s="41"/>
      <c r="I6572" s="41"/>
      <c r="J6572" s="41"/>
      <c r="K6572" s="41"/>
      <c r="L6572" s="41"/>
      <c r="M6572" s="92"/>
      <c r="N6572" s="41"/>
      <c r="O6572" s="41"/>
      <c r="P6572" s="41"/>
      <c r="Q6572" s="41"/>
      <c r="R6572" s="41"/>
      <c r="S6572" s="41"/>
      <c r="T6572" s="41"/>
      <c r="U6572" s="47"/>
      <c r="V6572" s="49"/>
      <c r="W6572" s="41"/>
      <c r="X6572" s="41"/>
      <c r="Y6572" s="41"/>
      <c r="AA6572" s="37" t="str">
        <f>IF($I6572&lt;&gt;"",VLOOKUP($I6572,'Valid Values - Search'!$R$4:$T$4719,3,FALSE),"")</f>
        <v/>
      </c>
      <c r="AB6572" s="37" t="str">
        <f>IF($I6572&lt;&gt;"",VLOOKUP($I6572,'Valid Values - Search'!$R$4:$S$4719,2,FALSE),"")</f>
        <v/>
      </c>
      <c r="AC6572" s="38" t="str">
        <f t="shared" si="102"/>
        <v/>
      </c>
      <c r="AD6572" s="38"/>
    </row>
    <row r="6573" spans="1:30">
      <c r="A6573" s="46"/>
      <c r="B6573" s="47"/>
      <c r="C6573" s="49"/>
      <c r="D6573" s="41"/>
      <c r="E6573" s="41"/>
      <c r="F6573" s="41"/>
      <c r="G6573" s="50" t="str">
        <f>IF(A6573&lt;&gt;"",CONCATENATE(A6573,":",YEAR(B6573),IF(MONTH(B6573)&gt;9,MONTH(B6573),CONCATENATE(0,MONTH(B6573))),IF(DAY(B6573)&gt;9,DAY(B6573),CONCATENATE(0,DAY(B6573))),IF(HOUR(C6573)&gt;9,HOUR(C6573),CONCATENATE(0,HOUR(C6573))),IF(MINUTE(C6573)&gt;9,MINUTE(C6573),CONCATENATE(0,MINUTE(C6573))),":",VLOOKUP(F6573,'Valid Values - Results'!$D$4:$F$12,3,FALSE)),"")</f>
        <v/>
      </c>
      <c r="H6573" s="41"/>
      <c r="I6573" s="41"/>
      <c r="J6573" s="41"/>
      <c r="K6573" s="41"/>
      <c r="L6573" s="41"/>
      <c r="M6573" s="92"/>
      <c r="N6573" s="41"/>
      <c r="O6573" s="41"/>
      <c r="P6573" s="41"/>
      <c r="Q6573" s="41"/>
      <c r="R6573" s="41"/>
      <c r="S6573" s="41"/>
      <c r="T6573" s="41"/>
      <c r="U6573" s="47"/>
      <c r="V6573" s="49"/>
      <c r="W6573" s="41"/>
      <c r="X6573" s="41"/>
      <c r="Y6573" s="41"/>
      <c r="AA6573" s="37" t="str">
        <f>IF($I6573&lt;&gt;"",VLOOKUP($I6573,'Valid Values - Search'!$R$4:$T$4719,3,FALSE),"")</f>
        <v/>
      </c>
      <c r="AB6573" s="37" t="str">
        <f>IF($I6573&lt;&gt;"",VLOOKUP($I6573,'Valid Values - Search'!$R$4:$S$4719,2,FALSE),"")</f>
        <v/>
      </c>
      <c r="AC6573" s="38" t="str">
        <f t="shared" si="102"/>
        <v/>
      </c>
      <c r="AD6573" s="38"/>
    </row>
    <row r="6574" spans="1:30">
      <c r="A6574" s="46"/>
      <c r="B6574" s="47"/>
      <c r="C6574" s="49"/>
      <c r="D6574" s="41"/>
      <c r="E6574" s="41"/>
      <c r="F6574" s="41"/>
      <c r="G6574" s="50" t="str">
        <f>IF(A6574&lt;&gt;"",CONCATENATE(A6574,":",YEAR(B6574),IF(MONTH(B6574)&gt;9,MONTH(B6574),CONCATENATE(0,MONTH(B6574))),IF(DAY(B6574)&gt;9,DAY(B6574),CONCATENATE(0,DAY(B6574))),IF(HOUR(C6574)&gt;9,HOUR(C6574),CONCATENATE(0,HOUR(C6574))),IF(MINUTE(C6574)&gt;9,MINUTE(C6574),CONCATENATE(0,MINUTE(C6574))),":",VLOOKUP(F6574,'Valid Values - Results'!$D$4:$F$12,3,FALSE)),"")</f>
        <v/>
      </c>
      <c r="H6574" s="41"/>
      <c r="I6574" s="41"/>
      <c r="J6574" s="41"/>
      <c r="K6574" s="41"/>
      <c r="L6574" s="41"/>
      <c r="M6574" s="92"/>
      <c r="N6574" s="41"/>
      <c r="O6574" s="41"/>
      <c r="P6574" s="41"/>
      <c r="Q6574" s="41"/>
      <c r="R6574" s="41"/>
      <c r="S6574" s="41"/>
      <c r="T6574" s="41"/>
      <c r="U6574" s="47"/>
      <c r="V6574" s="49"/>
      <c r="W6574" s="41"/>
      <c r="X6574" s="41"/>
      <c r="Y6574" s="41"/>
      <c r="AA6574" s="37" t="str">
        <f>IF($I6574&lt;&gt;"",VLOOKUP($I6574,'Valid Values - Search'!$R$4:$T$4719,3,FALSE),"")</f>
        <v/>
      </c>
      <c r="AB6574" s="37" t="str">
        <f>IF($I6574&lt;&gt;"",VLOOKUP($I6574,'Valid Values - Search'!$R$4:$S$4719,2,FALSE),"")</f>
        <v/>
      </c>
      <c r="AC6574" s="38" t="str">
        <f t="shared" si="102"/>
        <v/>
      </c>
      <c r="AD6574" s="38"/>
    </row>
    <row r="6575" spans="1:30">
      <c r="A6575" s="46"/>
      <c r="B6575" s="47"/>
      <c r="C6575" s="49"/>
      <c r="D6575" s="41"/>
      <c r="E6575" s="41"/>
      <c r="F6575" s="41"/>
      <c r="G6575" s="50" t="str">
        <f>IF(A6575&lt;&gt;"",CONCATENATE(A6575,":",YEAR(B6575),IF(MONTH(B6575)&gt;9,MONTH(B6575),CONCATENATE(0,MONTH(B6575))),IF(DAY(B6575)&gt;9,DAY(B6575),CONCATENATE(0,DAY(B6575))),IF(HOUR(C6575)&gt;9,HOUR(C6575),CONCATENATE(0,HOUR(C6575))),IF(MINUTE(C6575)&gt;9,MINUTE(C6575),CONCATENATE(0,MINUTE(C6575))),":",VLOOKUP(F6575,'Valid Values - Results'!$D$4:$F$12,3,FALSE)),"")</f>
        <v/>
      </c>
      <c r="H6575" s="41"/>
      <c r="I6575" s="41"/>
      <c r="J6575" s="41"/>
      <c r="K6575" s="41"/>
      <c r="L6575" s="41"/>
      <c r="M6575" s="92"/>
      <c r="N6575" s="41"/>
      <c r="O6575" s="41"/>
      <c r="P6575" s="41"/>
      <c r="Q6575" s="41"/>
      <c r="R6575" s="41"/>
      <c r="S6575" s="41"/>
      <c r="T6575" s="41"/>
      <c r="U6575" s="47"/>
      <c r="V6575" s="49"/>
      <c r="W6575" s="41"/>
      <c r="X6575" s="41"/>
      <c r="Y6575" s="41"/>
      <c r="AA6575" s="37" t="str">
        <f>IF($I6575&lt;&gt;"",VLOOKUP($I6575,'Valid Values - Search'!$R$4:$T$4719,3,FALSE),"")</f>
        <v/>
      </c>
      <c r="AB6575" s="37" t="str">
        <f>IF($I6575&lt;&gt;"",VLOOKUP($I6575,'Valid Values - Search'!$R$4:$S$4719,2,FALSE),"")</f>
        <v/>
      </c>
      <c r="AC6575" s="38" t="str">
        <f t="shared" si="102"/>
        <v/>
      </c>
      <c r="AD6575" s="38"/>
    </row>
    <row r="6576" spans="1:30">
      <c r="A6576" s="46"/>
      <c r="B6576" s="47"/>
      <c r="C6576" s="49"/>
      <c r="D6576" s="41"/>
      <c r="E6576" s="41"/>
      <c r="F6576" s="41"/>
      <c r="G6576" s="50" t="str">
        <f>IF(A6576&lt;&gt;"",CONCATENATE(A6576,":",YEAR(B6576),IF(MONTH(B6576)&gt;9,MONTH(B6576),CONCATENATE(0,MONTH(B6576))),IF(DAY(B6576)&gt;9,DAY(B6576),CONCATENATE(0,DAY(B6576))),IF(HOUR(C6576)&gt;9,HOUR(C6576),CONCATENATE(0,HOUR(C6576))),IF(MINUTE(C6576)&gt;9,MINUTE(C6576),CONCATENATE(0,MINUTE(C6576))),":",VLOOKUP(F6576,'Valid Values - Results'!$D$4:$F$12,3,FALSE)),"")</f>
        <v/>
      </c>
      <c r="H6576" s="41"/>
      <c r="I6576" s="41"/>
      <c r="J6576" s="41"/>
      <c r="K6576" s="41"/>
      <c r="L6576" s="41"/>
      <c r="M6576" s="92"/>
      <c r="N6576" s="41"/>
      <c r="O6576" s="41"/>
      <c r="P6576" s="41"/>
      <c r="Q6576" s="41"/>
      <c r="R6576" s="41"/>
      <c r="S6576" s="41"/>
      <c r="T6576" s="41"/>
      <c r="U6576" s="47"/>
      <c r="V6576" s="49"/>
      <c r="W6576" s="41"/>
      <c r="X6576" s="41"/>
      <c r="Y6576" s="41"/>
      <c r="AA6576" s="37" t="str">
        <f>IF($I6576&lt;&gt;"",VLOOKUP($I6576,'Valid Values - Search'!$R$4:$T$4719,3,FALSE),"")</f>
        <v/>
      </c>
      <c r="AB6576" s="37" t="str">
        <f>IF($I6576&lt;&gt;"",VLOOKUP($I6576,'Valid Values - Search'!$R$4:$S$4719,2,FALSE),"")</f>
        <v/>
      </c>
      <c r="AC6576" s="38" t="str">
        <f t="shared" si="102"/>
        <v/>
      </c>
      <c r="AD6576" s="38"/>
    </row>
    <row r="6577" spans="1:30">
      <c r="A6577" s="46"/>
      <c r="B6577" s="47"/>
      <c r="C6577" s="49"/>
      <c r="D6577" s="41"/>
      <c r="E6577" s="41"/>
      <c r="F6577" s="41"/>
      <c r="G6577" s="50" t="str">
        <f>IF(A6577&lt;&gt;"",CONCATENATE(A6577,":",YEAR(B6577),IF(MONTH(B6577)&gt;9,MONTH(B6577),CONCATENATE(0,MONTH(B6577))),IF(DAY(B6577)&gt;9,DAY(B6577),CONCATENATE(0,DAY(B6577))),IF(HOUR(C6577)&gt;9,HOUR(C6577),CONCATENATE(0,HOUR(C6577))),IF(MINUTE(C6577)&gt;9,MINUTE(C6577),CONCATENATE(0,MINUTE(C6577))),":",VLOOKUP(F6577,'Valid Values - Results'!$D$4:$F$12,3,FALSE)),"")</f>
        <v/>
      </c>
      <c r="H6577" s="41"/>
      <c r="I6577" s="41"/>
      <c r="J6577" s="41"/>
      <c r="K6577" s="41"/>
      <c r="L6577" s="41"/>
      <c r="M6577" s="92"/>
      <c r="N6577" s="41"/>
      <c r="O6577" s="41"/>
      <c r="P6577" s="41"/>
      <c r="Q6577" s="41"/>
      <c r="R6577" s="41"/>
      <c r="S6577" s="41"/>
      <c r="T6577" s="41"/>
      <c r="U6577" s="47"/>
      <c r="V6577" s="49"/>
      <c r="W6577" s="41"/>
      <c r="X6577" s="41"/>
      <c r="Y6577" s="41"/>
      <c r="AA6577" s="37" t="str">
        <f>IF($I6577&lt;&gt;"",VLOOKUP($I6577,'Valid Values - Search'!$R$4:$T$4719,3,FALSE),"")</f>
        <v/>
      </c>
      <c r="AB6577" s="37" t="str">
        <f>IF($I6577&lt;&gt;"",VLOOKUP($I6577,'Valid Values - Search'!$R$4:$S$4719,2,FALSE),"")</f>
        <v/>
      </c>
      <c r="AC6577" s="38" t="str">
        <f t="shared" si="102"/>
        <v/>
      </c>
      <c r="AD6577" s="38"/>
    </row>
    <row r="6578" spans="1:30">
      <c r="A6578" s="46"/>
      <c r="B6578" s="47"/>
      <c r="C6578" s="49"/>
      <c r="D6578" s="41"/>
      <c r="E6578" s="41"/>
      <c r="F6578" s="41"/>
      <c r="G6578" s="50" t="str">
        <f>IF(A6578&lt;&gt;"",CONCATENATE(A6578,":",YEAR(B6578),IF(MONTH(B6578)&gt;9,MONTH(B6578),CONCATENATE(0,MONTH(B6578))),IF(DAY(B6578)&gt;9,DAY(B6578),CONCATENATE(0,DAY(B6578))),IF(HOUR(C6578)&gt;9,HOUR(C6578),CONCATENATE(0,HOUR(C6578))),IF(MINUTE(C6578)&gt;9,MINUTE(C6578),CONCATENATE(0,MINUTE(C6578))),":",VLOOKUP(F6578,'Valid Values - Results'!$D$4:$F$12,3,FALSE)),"")</f>
        <v/>
      </c>
      <c r="H6578" s="41"/>
      <c r="I6578" s="41"/>
      <c r="J6578" s="41"/>
      <c r="K6578" s="41"/>
      <c r="L6578" s="41"/>
      <c r="M6578" s="92"/>
      <c r="N6578" s="41"/>
      <c r="O6578" s="41"/>
      <c r="P6578" s="41"/>
      <c r="Q6578" s="41"/>
      <c r="R6578" s="41"/>
      <c r="S6578" s="41"/>
      <c r="T6578" s="41"/>
      <c r="U6578" s="47"/>
      <c r="V6578" s="49"/>
      <c r="W6578" s="41"/>
      <c r="X6578" s="41"/>
      <c r="Y6578" s="41"/>
      <c r="AA6578" s="37" t="str">
        <f>IF($I6578&lt;&gt;"",VLOOKUP($I6578,'Valid Values - Search'!$R$4:$T$4719,3,FALSE),"")</f>
        <v/>
      </c>
      <c r="AB6578" s="37" t="str">
        <f>IF($I6578&lt;&gt;"",VLOOKUP($I6578,'Valid Values - Search'!$R$4:$S$4719,2,FALSE),"")</f>
        <v/>
      </c>
      <c r="AC6578" s="38" t="str">
        <f t="shared" si="102"/>
        <v/>
      </c>
      <c r="AD6578" s="38"/>
    </row>
    <row r="6579" spans="1:30">
      <c r="A6579" s="46"/>
      <c r="B6579" s="47"/>
      <c r="C6579" s="49"/>
      <c r="D6579" s="41"/>
      <c r="E6579" s="41"/>
      <c r="F6579" s="41"/>
      <c r="G6579" s="50" t="str">
        <f>IF(A6579&lt;&gt;"",CONCATENATE(A6579,":",YEAR(B6579),IF(MONTH(B6579)&gt;9,MONTH(B6579),CONCATENATE(0,MONTH(B6579))),IF(DAY(B6579)&gt;9,DAY(B6579),CONCATENATE(0,DAY(B6579))),IF(HOUR(C6579)&gt;9,HOUR(C6579),CONCATENATE(0,HOUR(C6579))),IF(MINUTE(C6579)&gt;9,MINUTE(C6579),CONCATENATE(0,MINUTE(C6579))),":",VLOOKUP(F6579,'Valid Values - Results'!$D$4:$F$12,3,FALSE)),"")</f>
        <v/>
      </c>
      <c r="H6579" s="41"/>
      <c r="I6579" s="41"/>
      <c r="J6579" s="41"/>
      <c r="K6579" s="41"/>
      <c r="L6579" s="41"/>
      <c r="M6579" s="92"/>
      <c r="N6579" s="41"/>
      <c r="O6579" s="41"/>
      <c r="P6579" s="41"/>
      <c r="Q6579" s="41"/>
      <c r="R6579" s="41"/>
      <c r="S6579" s="41"/>
      <c r="T6579" s="41"/>
      <c r="U6579" s="47"/>
      <c r="V6579" s="49"/>
      <c r="W6579" s="41"/>
      <c r="X6579" s="41"/>
      <c r="Y6579" s="41"/>
      <c r="AA6579" s="37" t="str">
        <f>IF($I6579&lt;&gt;"",VLOOKUP($I6579,'Valid Values - Search'!$R$4:$T$4719,3,FALSE),"")</f>
        <v/>
      </c>
      <c r="AB6579" s="37" t="str">
        <f>IF($I6579&lt;&gt;"",VLOOKUP($I6579,'Valid Values - Search'!$R$4:$S$4719,2,FALSE),"")</f>
        <v/>
      </c>
      <c r="AC6579" s="38" t="str">
        <f t="shared" si="102"/>
        <v/>
      </c>
      <c r="AD6579" s="38"/>
    </row>
    <row r="6580" spans="1:30">
      <c r="A6580" s="46"/>
      <c r="B6580" s="47"/>
      <c r="C6580" s="49"/>
      <c r="D6580" s="41"/>
      <c r="E6580" s="41"/>
      <c r="F6580" s="41"/>
      <c r="G6580" s="50" t="str">
        <f>IF(A6580&lt;&gt;"",CONCATENATE(A6580,":",YEAR(B6580),IF(MONTH(B6580)&gt;9,MONTH(B6580),CONCATENATE(0,MONTH(B6580))),IF(DAY(B6580)&gt;9,DAY(B6580),CONCATENATE(0,DAY(B6580))),IF(HOUR(C6580)&gt;9,HOUR(C6580),CONCATENATE(0,HOUR(C6580))),IF(MINUTE(C6580)&gt;9,MINUTE(C6580),CONCATENATE(0,MINUTE(C6580))),":",VLOOKUP(F6580,'Valid Values - Results'!$D$4:$F$12,3,FALSE)),"")</f>
        <v/>
      </c>
      <c r="H6580" s="41"/>
      <c r="I6580" s="41"/>
      <c r="J6580" s="41"/>
      <c r="K6580" s="41"/>
      <c r="L6580" s="41"/>
      <c r="M6580" s="92"/>
      <c r="N6580" s="41"/>
      <c r="O6580" s="41"/>
      <c r="P6580" s="41"/>
      <c r="Q6580" s="41"/>
      <c r="R6580" s="41"/>
      <c r="S6580" s="41"/>
      <c r="T6580" s="41"/>
      <c r="U6580" s="47"/>
      <c r="V6580" s="49"/>
      <c r="W6580" s="41"/>
      <c r="X6580" s="41"/>
      <c r="Y6580" s="41"/>
      <c r="AA6580" s="37" t="str">
        <f>IF($I6580&lt;&gt;"",VLOOKUP($I6580,'Valid Values - Search'!$R$4:$T$4719,3,FALSE),"")</f>
        <v/>
      </c>
      <c r="AB6580" s="37" t="str">
        <f>IF($I6580&lt;&gt;"",VLOOKUP($I6580,'Valid Values - Search'!$R$4:$S$4719,2,FALSE),"")</f>
        <v/>
      </c>
      <c r="AC6580" s="38" t="str">
        <f t="shared" si="102"/>
        <v/>
      </c>
      <c r="AD6580" s="38"/>
    </row>
    <row r="6581" spans="1:30">
      <c r="A6581" s="46"/>
      <c r="B6581" s="47"/>
      <c r="C6581" s="49"/>
      <c r="D6581" s="41"/>
      <c r="E6581" s="41"/>
      <c r="F6581" s="41"/>
      <c r="G6581" s="50" t="str">
        <f>IF(A6581&lt;&gt;"",CONCATENATE(A6581,":",YEAR(B6581),IF(MONTH(B6581)&gt;9,MONTH(B6581),CONCATENATE(0,MONTH(B6581))),IF(DAY(B6581)&gt;9,DAY(B6581),CONCATENATE(0,DAY(B6581))),IF(HOUR(C6581)&gt;9,HOUR(C6581),CONCATENATE(0,HOUR(C6581))),IF(MINUTE(C6581)&gt;9,MINUTE(C6581),CONCATENATE(0,MINUTE(C6581))),":",VLOOKUP(F6581,'Valid Values - Results'!$D$4:$F$12,3,FALSE)),"")</f>
        <v/>
      </c>
      <c r="H6581" s="41"/>
      <c r="I6581" s="41"/>
      <c r="J6581" s="41"/>
      <c r="K6581" s="41"/>
      <c r="L6581" s="41"/>
      <c r="M6581" s="92"/>
      <c r="N6581" s="41"/>
      <c r="O6581" s="41"/>
      <c r="P6581" s="41"/>
      <c r="Q6581" s="41"/>
      <c r="R6581" s="41"/>
      <c r="S6581" s="41"/>
      <c r="T6581" s="41"/>
      <c r="U6581" s="47"/>
      <c r="V6581" s="49"/>
      <c r="W6581" s="41"/>
      <c r="X6581" s="41"/>
      <c r="Y6581" s="41"/>
      <c r="AA6581" s="37" t="str">
        <f>IF($I6581&lt;&gt;"",VLOOKUP($I6581,'Valid Values - Search'!$R$4:$T$4719,3,FALSE),"")</f>
        <v/>
      </c>
      <c r="AB6581" s="37" t="str">
        <f>IF($I6581&lt;&gt;"",VLOOKUP($I6581,'Valid Values - Search'!$R$4:$S$4719,2,FALSE),"")</f>
        <v/>
      </c>
      <c r="AC6581" s="38" t="str">
        <f t="shared" si="102"/>
        <v/>
      </c>
      <c r="AD6581" s="38"/>
    </row>
    <row r="6582" spans="1:30">
      <c r="A6582" s="46"/>
      <c r="B6582" s="47"/>
      <c r="C6582" s="49"/>
      <c r="D6582" s="41"/>
      <c r="E6582" s="41"/>
      <c r="F6582" s="41"/>
      <c r="G6582" s="50" t="str">
        <f>IF(A6582&lt;&gt;"",CONCATENATE(A6582,":",YEAR(B6582),IF(MONTH(B6582)&gt;9,MONTH(B6582),CONCATENATE(0,MONTH(B6582))),IF(DAY(B6582)&gt;9,DAY(B6582),CONCATENATE(0,DAY(B6582))),IF(HOUR(C6582)&gt;9,HOUR(C6582),CONCATENATE(0,HOUR(C6582))),IF(MINUTE(C6582)&gt;9,MINUTE(C6582),CONCATENATE(0,MINUTE(C6582))),":",VLOOKUP(F6582,'Valid Values - Results'!$D$4:$F$12,3,FALSE)),"")</f>
        <v/>
      </c>
      <c r="H6582" s="41"/>
      <c r="I6582" s="41"/>
      <c r="J6582" s="41"/>
      <c r="K6582" s="41"/>
      <c r="L6582" s="41"/>
      <c r="M6582" s="92"/>
      <c r="N6582" s="41"/>
      <c r="O6582" s="41"/>
      <c r="P6582" s="41"/>
      <c r="Q6582" s="41"/>
      <c r="R6582" s="41"/>
      <c r="S6582" s="41"/>
      <c r="T6582" s="41"/>
      <c r="U6582" s="47"/>
      <c r="V6582" s="49"/>
      <c r="W6582" s="41"/>
      <c r="X6582" s="41"/>
      <c r="Y6582" s="41"/>
      <c r="AA6582" s="37" t="str">
        <f>IF($I6582&lt;&gt;"",VLOOKUP($I6582,'Valid Values - Search'!$R$4:$T$4719,3,FALSE),"")</f>
        <v/>
      </c>
      <c r="AB6582" s="37" t="str">
        <f>IF($I6582&lt;&gt;"",VLOOKUP($I6582,'Valid Values - Search'!$R$4:$S$4719,2,FALSE),"")</f>
        <v/>
      </c>
      <c r="AC6582" s="38" t="str">
        <f t="shared" si="102"/>
        <v/>
      </c>
      <c r="AD6582" s="38"/>
    </row>
    <row r="6583" spans="1:30">
      <c r="A6583" s="46"/>
      <c r="B6583" s="47"/>
      <c r="C6583" s="49"/>
      <c r="D6583" s="41"/>
      <c r="E6583" s="41"/>
      <c r="F6583" s="41"/>
      <c r="G6583" s="50" t="str">
        <f>IF(A6583&lt;&gt;"",CONCATENATE(A6583,":",YEAR(B6583),IF(MONTH(B6583)&gt;9,MONTH(B6583),CONCATENATE(0,MONTH(B6583))),IF(DAY(B6583)&gt;9,DAY(B6583),CONCATENATE(0,DAY(B6583))),IF(HOUR(C6583)&gt;9,HOUR(C6583),CONCATENATE(0,HOUR(C6583))),IF(MINUTE(C6583)&gt;9,MINUTE(C6583),CONCATENATE(0,MINUTE(C6583))),":",VLOOKUP(F6583,'Valid Values - Results'!$D$4:$F$12,3,FALSE)),"")</f>
        <v/>
      </c>
      <c r="H6583" s="41"/>
      <c r="I6583" s="41"/>
      <c r="J6583" s="41"/>
      <c r="K6583" s="41"/>
      <c r="L6583" s="41"/>
      <c r="M6583" s="92"/>
      <c r="N6583" s="41"/>
      <c r="O6583" s="41"/>
      <c r="P6583" s="41"/>
      <c r="Q6583" s="41"/>
      <c r="R6583" s="41"/>
      <c r="S6583" s="41"/>
      <c r="T6583" s="41"/>
      <c r="U6583" s="47"/>
      <c r="V6583" s="49"/>
      <c r="W6583" s="41"/>
      <c r="X6583" s="41"/>
      <c r="Y6583" s="41"/>
      <c r="AA6583" s="37" t="str">
        <f>IF($I6583&lt;&gt;"",VLOOKUP($I6583,'Valid Values - Search'!$R$4:$T$4719,3,FALSE),"")</f>
        <v/>
      </c>
      <c r="AB6583" s="37" t="str">
        <f>IF($I6583&lt;&gt;"",VLOOKUP($I6583,'Valid Values - Search'!$R$4:$S$4719,2,FALSE),"")</f>
        <v/>
      </c>
      <c r="AC6583" s="38" t="str">
        <f t="shared" si="102"/>
        <v/>
      </c>
      <c r="AD6583" s="38"/>
    </row>
    <row r="6584" spans="1:30">
      <c r="A6584" s="46"/>
      <c r="B6584" s="47"/>
      <c r="C6584" s="49"/>
      <c r="D6584" s="41"/>
      <c r="E6584" s="41"/>
      <c r="F6584" s="41"/>
      <c r="G6584" s="50" t="str">
        <f>IF(A6584&lt;&gt;"",CONCATENATE(A6584,":",YEAR(B6584),IF(MONTH(B6584)&gt;9,MONTH(B6584),CONCATENATE(0,MONTH(B6584))),IF(DAY(B6584)&gt;9,DAY(B6584),CONCATENATE(0,DAY(B6584))),IF(HOUR(C6584)&gt;9,HOUR(C6584),CONCATENATE(0,HOUR(C6584))),IF(MINUTE(C6584)&gt;9,MINUTE(C6584),CONCATENATE(0,MINUTE(C6584))),":",VLOOKUP(F6584,'Valid Values - Results'!$D$4:$F$12,3,FALSE)),"")</f>
        <v/>
      </c>
      <c r="H6584" s="41"/>
      <c r="I6584" s="41"/>
      <c r="J6584" s="41"/>
      <c r="K6584" s="41"/>
      <c r="L6584" s="41"/>
      <c r="M6584" s="92"/>
      <c r="N6584" s="41"/>
      <c r="O6584" s="41"/>
      <c r="P6584" s="41"/>
      <c r="Q6584" s="41"/>
      <c r="R6584" s="41"/>
      <c r="S6584" s="41"/>
      <c r="T6584" s="41"/>
      <c r="U6584" s="47"/>
      <c r="V6584" s="49"/>
      <c r="W6584" s="41"/>
      <c r="X6584" s="41"/>
      <c r="Y6584" s="41"/>
      <c r="AA6584" s="37" t="str">
        <f>IF($I6584&lt;&gt;"",VLOOKUP($I6584,'Valid Values - Search'!$R$4:$T$4719,3,FALSE),"")</f>
        <v/>
      </c>
      <c r="AB6584" s="37" t="str">
        <f>IF($I6584&lt;&gt;"",VLOOKUP($I6584,'Valid Values - Search'!$R$4:$S$4719,2,FALSE),"")</f>
        <v/>
      </c>
      <c r="AC6584" s="38" t="str">
        <f t="shared" si="102"/>
        <v/>
      </c>
      <c r="AD6584" s="38"/>
    </row>
    <row r="6585" spans="1:30">
      <c r="A6585" s="46"/>
      <c r="B6585" s="47"/>
      <c r="C6585" s="49"/>
      <c r="D6585" s="41"/>
      <c r="E6585" s="41"/>
      <c r="F6585" s="41"/>
      <c r="G6585" s="50" t="str">
        <f>IF(A6585&lt;&gt;"",CONCATENATE(A6585,":",YEAR(B6585),IF(MONTH(B6585)&gt;9,MONTH(B6585),CONCATENATE(0,MONTH(B6585))),IF(DAY(B6585)&gt;9,DAY(B6585),CONCATENATE(0,DAY(B6585))),IF(HOUR(C6585)&gt;9,HOUR(C6585),CONCATENATE(0,HOUR(C6585))),IF(MINUTE(C6585)&gt;9,MINUTE(C6585),CONCATENATE(0,MINUTE(C6585))),":",VLOOKUP(F6585,'Valid Values - Results'!$D$4:$F$12,3,FALSE)),"")</f>
        <v/>
      </c>
      <c r="H6585" s="41"/>
      <c r="I6585" s="41"/>
      <c r="J6585" s="41"/>
      <c r="K6585" s="41"/>
      <c r="L6585" s="41"/>
      <c r="M6585" s="92"/>
      <c r="N6585" s="41"/>
      <c r="O6585" s="41"/>
      <c r="P6585" s="41"/>
      <c r="Q6585" s="41"/>
      <c r="R6585" s="41"/>
      <c r="S6585" s="41"/>
      <c r="T6585" s="41"/>
      <c r="U6585" s="47"/>
      <c r="V6585" s="49"/>
      <c r="W6585" s="41"/>
      <c r="X6585" s="41"/>
      <c r="Y6585" s="41"/>
      <c r="AA6585" s="37" t="str">
        <f>IF($I6585&lt;&gt;"",VLOOKUP($I6585,'Valid Values - Search'!$R$4:$T$4719,3,FALSE),"")</f>
        <v/>
      </c>
      <c r="AB6585" s="37" t="str">
        <f>IF($I6585&lt;&gt;"",VLOOKUP($I6585,'Valid Values - Search'!$R$4:$S$4719,2,FALSE),"")</f>
        <v/>
      </c>
      <c r="AC6585" s="38" t="str">
        <f t="shared" si="102"/>
        <v/>
      </c>
      <c r="AD6585" s="38"/>
    </row>
    <row r="6586" spans="1:30">
      <c r="A6586" s="46"/>
      <c r="B6586" s="47"/>
      <c r="C6586" s="49"/>
      <c r="D6586" s="41"/>
      <c r="E6586" s="41"/>
      <c r="F6586" s="41"/>
      <c r="G6586" s="50" t="str">
        <f>IF(A6586&lt;&gt;"",CONCATENATE(A6586,":",YEAR(B6586),IF(MONTH(B6586)&gt;9,MONTH(B6586),CONCATENATE(0,MONTH(B6586))),IF(DAY(B6586)&gt;9,DAY(B6586),CONCATENATE(0,DAY(B6586))),IF(HOUR(C6586)&gt;9,HOUR(C6586),CONCATENATE(0,HOUR(C6586))),IF(MINUTE(C6586)&gt;9,MINUTE(C6586),CONCATENATE(0,MINUTE(C6586))),":",VLOOKUP(F6586,'Valid Values - Results'!$D$4:$F$12,3,FALSE)),"")</f>
        <v/>
      </c>
      <c r="H6586" s="41"/>
      <c r="I6586" s="41"/>
      <c r="J6586" s="41"/>
      <c r="K6586" s="41"/>
      <c r="L6586" s="41"/>
      <c r="M6586" s="92"/>
      <c r="N6586" s="41"/>
      <c r="O6586" s="41"/>
      <c r="P6586" s="41"/>
      <c r="Q6586" s="41"/>
      <c r="R6586" s="41"/>
      <c r="S6586" s="41"/>
      <c r="T6586" s="41"/>
      <c r="U6586" s="47"/>
      <c r="V6586" s="49"/>
      <c r="W6586" s="41"/>
      <c r="X6586" s="41"/>
      <c r="Y6586" s="41"/>
      <c r="AA6586" s="37" t="str">
        <f>IF($I6586&lt;&gt;"",VLOOKUP($I6586,'Valid Values - Search'!$R$4:$T$4719,3,FALSE),"")</f>
        <v/>
      </c>
      <c r="AB6586" s="37" t="str">
        <f>IF($I6586&lt;&gt;"",VLOOKUP($I6586,'Valid Values - Search'!$R$4:$S$4719,2,FALSE),"")</f>
        <v/>
      </c>
      <c r="AC6586" s="38" t="str">
        <f t="shared" si="102"/>
        <v/>
      </c>
      <c r="AD6586" s="38"/>
    </row>
    <row r="6587" spans="1:30">
      <c r="A6587" s="46"/>
      <c r="B6587" s="47"/>
      <c r="C6587" s="49"/>
      <c r="D6587" s="41"/>
      <c r="E6587" s="41"/>
      <c r="F6587" s="41"/>
      <c r="G6587" s="50" t="str">
        <f>IF(A6587&lt;&gt;"",CONCATENATE(A6587,":",YEAR(B6587),IF(MONTH(B6587)&gt;9,MONTH(B6587),CONCATENATE(0,MONTH(B6587))),IF(DAY(B6587)&gt;9,DAY(B6587),CONCATENATE(0,DAY(B6587))),IF(HOUR(C6587)&gt;9,HOUR(C6587),CONCATENATE(0,HOUR(C6587))),IF(MINUTE(C6587)&gt;9,MINUTE(C6587),CONCATENATE(0,MINUTE(C6587))),":",VLOOKUP(F6587,'Valid Values - Results'!$D$4:$F$12,3,FALSE)),"")</f>
        <v/>
      </c>
      <c r="H6587" s="41"/>
      <c r="I6587" s="41"/>
      <c r="J6587" s="41"/>
      <c r="K6587" s="41"/>
      <c r="L6587" s="41"/>
      <c r="M6587" s="92"/>
      <c r="N6587" s="41"/>
      <c r="O6587" s="41"/>
      <c r="P6587" s="41"/>
      <c r="Q6587" s="41"/>
      <c r="R6587" s="41"/>
      <c r="S6587" s="41"/>
      <c r="T6587" s="41"/>
      <c r="U6587" s="47"/>
      <c r="V6587" s="49"/>
      <c r="W6587" s="41"/>
      <c r="X6587" s="41"/>
      <c r="Y6587" s="41"/>
      <c r="AA6587" s="37" t="str">
        <f>IF($I6587&lt;&gt;"",VLOOKUP($I6587,'Valid Values - Search'!$R$4:$T$4719,3,FALSE),"")</f>
        <v/>
      </c>
      <c r="AB6587" s="37" t="str">
        <f>IF($I6587&lt;&gt;"",VLOOKUP($I6587,'Valid Values - Search'!$R$4:$S$4719,2,FALSE),"")</f>
        <v/>
      </c>
      <c r="AC6587" s="38" t="str">
        <f t="shared" si="102"/>
        <v/>
      </c>
      <c r="AD6587" s="38"/>
    </row>
    <row r="6588" spans="1:30">
      <c r="A6588" s="46"/>
      <c r="B6588" s="47"/>
      <c r="C6588" s="49"/>
      <c r="D6588" s="41"/>
      <c r="E6588" s="41"/>
      <c r="F6588" s="41"/>
      <c r="G6588" s="50" t="str">
        <f>IF(A6588&lt;&gt;"",CONCATENATE(A6588,":",YEAR(B6588),IF(MONTH(B6588)&gt;9,MONTH(B6588),CONCATENATE(0,MONTH(B6588))),IF(DAY(B6588)&gt;9,DAY(B6588),CONCATENATE(0,DAY(B6588))),IF(HOUR(C6588)&gt;9,HOUR(C6588),CONCATENATE(0,HOUR(C6588))),IF(MINUTE(C6588)&gt;9,MINUTE(C6588),CONCATENATE(0,MINUTE(C6588))),":",VLOOKUP(F6588,'Valid Values - Results'!$D$4:$F$12,3,FALSE)),"")</f>
        <v/>
      </c>
      <c r="H6588" s="41"/>
      <c r="I6588" s="41"/>
      <c r="J6588" s="41"/>
      <c r="K6588" s="41"/>
      <c r="L6588" s="41"/>
      <c r="M6588" s="92"/>
      <c r="N6588" s="41"/>
      <c r="O6588" s="41"/>
      <c r="P6588" s="41"/>
      <c r="Q6588" s="41"/>
      <c r="R6588" s="41"/>
      <c r="S6588" s="41"/>
      <c r="T6588" s="41"/>
      <c r="U6588" s="47"/>
      <c r="V6588" s="49"/>
      <c r="W6588" s="41"/>
      <c r="X6588" s="41"/>
      <c r="Y6588" s="41"/>
      <c r="AA6588" s="37" t="str">
        <f>IF($I6588&lt;&gt;"",VLOOKUP($I6588,'Valid Values - Search'!$R$4:$T$4719,3,FALSE),"")</f>
        <v/>
      </c>
      <c r="AB6588" s="37" t="str">
        <f>IF($I6588&lt;&gt;"",VLOOKUP($I6588,'Valid Values - Search'!$R$4:$S$4719,2,FALSE),"")</f>
        <v/>
      </c>
      <c r="AC6588" s="38" t="str">
        <f t="shared" si="102"/>
        <v/>
      </c>
      <c r="AD6588" s="38"/>
    </row>
    <row r="6589" spans="1:30">
      <c r="A6589" s="46"/>
      <c r="B6589" s="47"/>
      <c r="C6589" s="49"/>
      <c r="D6589" s="41"/>
      <c r="E6589" s="41"/>
      <c r="F6589" s="41"/>
      <c r="G6589" s="50" t="str">
        <f>IF(A6589&lt;&gt;"",CONCATENATE(A6589,":",YEAR(B6589),IF(MONTH(B6589)&gt;9,MONTH(B6589),CONCATENATE(0,MONTH(B6589))),IF(DAY(B6589)&gt;9,DAY(B6589),CONCATENATE(0,DAY(B6589))),IF(HOUR(C6589)&gt;9,HOUR(C6589),CONCATENATE(0,HOUR(C6589))),IF(MINUTE(C6589)&gt;9,MINUTE(C6589),CONCATENATE(0,MINUTE(C6589))),":",VLOOKUP(F6589,'Valid Values - Results'!$D$4:$F$12,3,FALSE)),"")</f>
        <v/>
      </c>
      <c r="H6589" s="41"/>
      <c r="I6589" s="41"/>
      <c r="J6589" s="41"/>
      <c r="K6589" s="41"/>
      <c r="L6589" s="41"/>
      <c r="M6589" s="92"/>
      <c r="N6589" s="41"/>
      <c r="O6589" s="41"/>
      <c r="P6589" s="41"/>
      <c r="Q6589" s="41"/>
      <c r="R6589" s="41"/>
      <c r="S6589" s="41"/>
      <c r="T6589" s="41"/>
      <c r="U6589" s="47"/>
      <c r="V6589" s="49"/>
      <c r="W6589" s="41"/>
      <c r="X6589" s="41"/>
      <c r="Y6589" s="41"/>
      <c r="AA6589" s="37" t="str">
        <f>IF($I6589&lt;&gt;"",VLOOKUP($I6589,'Valid Values - Search'!$R$4:$T$4719,3,FALSE),"")</f>
        <v/>
      </c>
      <c r="AB6589" s="37" t="str">
        <f>IF($I6589&lt;&gt;"",VLOOKUP($I6589,'Valid Values - Search'!$R$4:$S$4719,2,FALSE),"")</f>
        <v/>
      </c>
      <c r="AC6589" s="38" t="str">
        <f t="shared" si="102"/>
        <v/>
      </c>
      <c r="AD6589" s="38"/>
    </row>
    <row r="6590" spans="1:30">
      <c r="A6590" s="46"/>
      <c r="B6590" s="47"/>
      <c r="C6590" s="49"/>
      <c r="D6590" s="41"/>
      <c r="E6590" s="41"/>
      <c r="F6590" s="41"/>
      <c r="G6590" s="50" t="str">
        <f>IF(A6590&lt;&gt;"",CONCATENATE(A6590,":",YEAR(B6590),IF(MONTH(B6590)&gt;9,MONTH(B6590),CONCATENATE(0,MONTH(B6590))),IF(DAY(B6590)&gt;9,DAY(B6590),CONCATENATE(0,DAY(B6590))),IF(HOUR(C6590)&gt;9,HOUR(C6590),CONCATENATE(0,HOUR(C6590))),IF(MINUTE(C6590)&gt;9,MINUTE(C6590),CONCATENATE(0,MINUTE(C6590))),":",VLOOKUP(F6590,'Valid Values - Results'!$D$4:$F$12,3,FALSE)),"")</f>
        <v/>
      </c>
      <c r="H6590" s="41"/>
      <c r="I6590" s="41"/>
      <c r="J6590" s="41"/>
      <c r="K6590" s="41"/>
      <c r="L6590" s="41"/>
      <c r="M6590" s="92"/>
      <c r="N6590" s="41"/>
      <c r="O6590" s="41"/>
      <c r="P6590" s="41"/>
      <c r="Q6590" s="41"/>
      <c r="R6590" s="41"/>
      <c r="S6590" s="41"/>
      <c r="T6590" s="41"/>
      <c r="U6590" s="47"/>
      <c r="V6590" s="49"/>
      <c r="W6590" s="41"/>
      <c r="X6590" s="41"/>
      <c r="Y6590" s="41"/>
      <c r="AA6590" s="37" t="str">
        <f>IF($I6590&lt;&gt;"",VLOOKUP($I6590,'Valid Values - Search'!$R$4:$T$4719,3,FALSE),"")</f>
        <v/>
      </c>
      <c r="AB6590" s="37" t="str">
        <f>IF($I6590&lt;&gt;"",VLOOKUP($I6590,'Valid Values - Search'!$R$4:$S$4719,2,FALSE),"")</f>
        <v/>
      </c>
      <c r="AC6590" s="38" t="str">
        <f t="shared" si="102"/>
        <v/>
      </c>
      <c r="AD6590" s="38"/>
    </row>
    <row r="6591" spans="1:30">
      <c r="A6591" s="46"/>
      <c r="B6591" s="47"/>
      <c r="C6591" s="49"/>
      <c r="D6591" s="41"/>
      <c r="E6591" s="41"/>
      <c r="F6591" s="41"/>
      <c r="G6591" s="50" t="str">
        <f>IF(A6591&lt;&gt;"",CONCATENATE(A6591,":",YEAR(B6591),IF(MONTH(B6591)&gt;9,MONTH(B6591),CONCATENATE(0,MONTH(B6591))),IF(DAY(B6591)&gt;9,DAY(B6591),CONCATENATE(0,DAY(B6591))),IF(HOUR(C6591)&gt;9,HOUR(C6591),CONCATENATE(0,HOUR(C6591))),IF(MINUTE(C6591)&gt;9,MINUTE(C6591),CONCATENATE(0,MINUTE(C6591))),":",VLOOKUP(F6591,'Valid Values - Results'!$D$4:$F$12,3,FALSE)),"")</f>
        <v/>
      </c>
      <c r="H6591" s="41"/>
      <c r="I6591" s="41"/>
      <c r="J6591" s="41"/>
      <c r="K6591" s="41"/>
      <c r="L6591" s="41"/>
      <c r="M6591" s="92"/>
      <c r="N6591" s="41"/>
      <c r="O6591" s="41"/>
      <c r="P6591" s="41"/>
      <c r="Q6591" s="41"/>
      <c r="R6591" s="41"/>
      <c r="S6591" s="41"/>
      <c r="T6591" s="41"/>
      <c r="U6591" s="47"/>
      <c r="V6591" s="49"/>
      <c r="W6591" s="41"/>
      <c r="X6591" s="41"/>
      <c r="Y6591" s="41"/>
      <c r="AA6591" s="37" t="str">
        <f>IF($I6591&lt;&gt;"",VLOOKUP($I6591,'Valid Values - Search'!$R$4:$T$4719,3,FALSE),"")</f>
        <v/>
      </c>
      <c r="AB6591" s="37" t="str">
        <f>IF($I6591&lt;&gt;"",VLOOKUP($I6591,'Valid Values - Search'!$R$4:$S$4719,2,FALSE),"")</f>
        <v/>
      </c>
      <c r="AC6591" s="38" t="str">
        <f t="shared" si="102"/>
        <v/>
      </c>
      <c r="AD6591" s="38"/>
    </row>
    <row r="6592" spans="1:30">
      <c r="A6592" s="46"/>
      <c r="B6592" s="47"/>
      <c r="C6592" s="49"/>
      <c r="D6592" s="41"/>
      <c r="E6592" s="41"/>
      <c r="F6592" s="41"/>
      <c r="G6592" s="50" t="str">
        <f>IF(A6592&lt;&gt;"",CONCATENATE(A6592,":",YEAR(B6592),IF(MONTH(B6592)&gt;9,MONTH(B6592),CONCATENATE(0,MONTH(B6592))),IF(DAY(B6592)&gt;9,DAY(B6592),CONCATENATE(0,DAY(B6592))),IF(HOUR(C6592)&gt;9,HOUR(C6592),CONCATENATE(0,HOUR(C6592))),IF(MINUTE(C6592)&gt;9,MINUTE(C6592),CONCATENATE(0,MINUTE(C6592))),":",VLOOKUP(F6592,'Valid Values - Results'!$D$4:$F$12,3,FALSE)),"")</f>
        <v/>
      </c>
      <c r="H6592" s="41"/>
      <c r="I6592" s="41"/>
      <c r="J6592" s="41"/>
      <c r="K6592" s="41"/>
      <c r="L6592" s="41"/>
      <c r="M6592" s="92"/>
      <c r="N6592" s="41"/>
      <c r="O6592" s="41"/>
      <c r="P6592" s="41"/>
      <c r="Q6592" s="41"/>
      <c r="R6592" s="41"/>
      <c r="S6592" s="41"/>
      <c r="T6592" s="41"/>
      <c r="U6592" s="47"/>
      <c r="V6592" s="49"/>
      <c r="W6592" s="41"/>
      <c r="X6592" s="41"/>
      <c r="Y6592" s="41"/>
      <c r="AA6592" s="37" t="str">
        <f>IF($I6592&lt;&gt;"",VLOOKUP($I6592,'Valid Values - Search'!$R$4:$T$4719,3,FALSE),"")</f>
        <v/>
      </c>
      <c r="AB6592" s="37" t="str">
        <f>IF($I6592&lt;&gt;"",VLOOKUP($I6592,'Valid Values - Search'!$R$4:$S$4719,2,FALSE),"")</f>
        <v/>
      </c>
      <c r="AC6592" s="38" t="str">
        <f t="shared" si="102"/>
        <v/>
      </c>
      <c r="AD6592" s="38"/>
    </row>
    <row r="6593" spans="1:30">
      <c r="A6593" s="46"/>
      <c r="B6593" s="47"/>
      <c r="C6593" s="49"/>
      <c r="D6593" s="41"/>
      <c r="E6593" s="41"/>
      <c r="F6593" s="41"/>
      <c r="G6593" s="50" t="str">
        <f>IF(A6593&lt;&gt;"",CONCATENATE(A6593,":",YEAR(B6593),IF(MONTH(B6593)&gt;9,MONTH(B6593),CONCATENATE(0,MONTH(B6593))),IF(DAY(B6593)&gt;9,DAY(B6593),CONCATENATE(0,DAY(B6593))),IF(HOUR(C6593)&gt;9,HOUR(C6593),CONCATENATE(0,HOUR(C6593))),IF(MINUTE(C6593)&gt;9,MINUTE(C6593),CONCATENATE(0,MINUTE(C6593))),":",VLOOKUP(F6593,'Valid Values - Results'!$D$4:$F$12,3,FALSE)),"")</f>
        <v/>
      </c>
      <c r="H6593" s="41"/>
      <c r="I6593" s="41"/>
      <c r="J6593" s="41"/>
      <c r="K6593" s="41"/>
      <c r="L6593" s="41"/>
      <c r="M6593" s="92"/>
      <c r="N6593" s="41"/>
      <c r="O6593" s="41"/>
      <c r="P6593" s="41"/>
      <c r="Q6593" s="41"/>
      <c r="R6593" s="41"/>
      <c r="S6593" s="41"/>
      <c r="T6593" s="41"/>
      <c r="U6593" s="47"/>
      <c r="V6593" s="49"/>
      <c r="W6593" s="41"/>
      <c r="X6593" s="41"/>
      <c r="Y6593" s="41"/>
      <c r="AA6593" s="37" t="str">
        <f>IF($I6593&lt;&gt;"",VLOOKUP($I6593,'Valid Values - Search'!$R$4:$T$4719,3,FALSE),"")</f>
        <v/>
      </c>
      <c r="AB6593" s="37" t="str">
        <f>IF($I6593&lt;&gt;"",VLOOKUP($I6593,'Valid Values - Search'!$R$4:$S$4719,2,FALSE),"")</f>
        <v/>
      </c>
      <c r="AC6593" s="38" t="str">
        <f t="shared" si="102"/>
        <v/>
      </c>
      <c r="AD6593" s="38"/>
    </row>
    <row r="6594" spans="1:30">
      <c r="A6594" s="46"/>
      <c r="B6594" s="47"/>
      <c r="C6594" s="49"/>
      <c r="D6594" s="41"/>
      <c r="E6594" s="41"/>
      <c r="F6594" s="41"/>
      <c r="G6594" s="50" t="str">
        <f>IF(A6594&lt;&gt;"",CONCATENATE(A6594,":",YEAR(B6594),IF(MONTH(B6594)&gt;9,MONTH(B6594),CONCATENATE(0,MONTH(B6594))),IF(DAY(B6594)&gt;9,DAY(B6594),CONCATENATE(0,DAY(B6594))),IF(HOUR(C6594)&gt;9,HOUR(C6594),CONCATENATE(0,HOUR(C6594))),IF(MINUTE(C6594)&gt;9,MINUTE(C6594),CONCATENATE(0,MINUTE(C6594))),":",VLOOKUP(F6594,'Valid Values - Results'!$D$4:$F$12,3,FALSE)),"")</f>
        <v/>
      </c>
      <c r="H6594" s="41"/>
      <c r="I6594" s="41"/>
      <c r="J6594" s="41"/>
      <c r="K6594" s="41"/>
      <c r="L6594" s="41"/>
      <c r="M6594" s="92"/>
      <c r="N6594" s="41"/>
      <c r="O6594" s="41"/>
      <c r="P6594" s="41"/>
      <c r="Q6594" s="41"/>
      <c r="R6594" s="41"/>
      <c r="S6594" s="41"/>
      <c r="T6594" s="41"/>
      <c r="U6594" s="47"/>
      <c r="V6594" s="49"/>
      <c r="W6594" s="41"/>
      <c r="X6594" s="41"/>
      <c r="Y6594" s="41"/>
      <c r="AA6594" s="37" t="str">
        <f>IF($I6594&lt;&gt;"",VLOOKUP($I6594,'Valid Values - Search'!$R$4:$T$4719,3,FALSE),"")</f>
        <v/>
      </c>
      <c r="AB6594" s="37" t="str">
        <f>IF($I6594&lt;&gt;"",VLOOKUP($I6594,'Valid Values - Search'!$R$4:$S$4719,2,FALSE),"")</f>
        <v/>
      </c>
      <c r="AC6594" s="38" t="str">
        <f t="shared" ref="AC6594:AC6657" si="103">IF($V6594&lt;&gt;"",$D6594,"")</f>
        <v/>
      </c>
      <c r="AD6594" s="38"/>
    </row>
    <row r="6595" spans="1:30">
      <c r="A6595" s="46"/>
      <c r="B6595" s="47"/>
      <c r="C6595" s="49"/>
      <c r="D6595" s="41"/>
      <c r="E6595" s="41"/>
      <c r="F6595" s="41"/>
      <c r="G6595" s="50" t="str">
        <f>IF(A6595&lt;&gt;"",CONCATENATE(A6595,":",YEAR(B6595),IF(MONTH(B6595)&gt;9,MONTH(B6595),CONCATENATE(0,MONTH(B6595))),IF(DAY(B6595)&gt;9,DAY(B6595),CONCATENATE(0,DAY(B6595))),IF(HOUR(C6595)&gt;9,HOUR(C6595),CONCATENATE(0,HOUR(C6595))),IF(MINUTE(C6595)&gt;9,MINUTE(C6595),CONCATENATE(0,MINUTE(C6595))),":",VLOOKUP(F6595,'Valid Values - Results'!$D$4:$F$12,3,FALSE)),"")</f>
        <v/>
      </c>
      <c r="H6595" s="41"/>
      <c r="I6595" s="41"/>
      <c r="J6595" s="41"/>
      <c r="K6595" s="41"/>
      <c r="L6595" s="41"/>
      <c r="M6595" s="92"/>
      <c r="N6595" s="41"/>
      <c r="O6595" s="41"/>
      <c r="P6595" s="41"/>
      <c r="Q6595" s="41"/>
      <c r="R6595" s="41"/>
      <c r="S6595" s="41"/>
      <c r="T6595" s="41"/>
      <c r="U6595" s="47"/>
      <c r="V6595" s="49"/>
      <c r="W6595" s="41"/>
      <c r="X6595" s="41"/>
      <c r="Y6595" s="41"/>
      <c r="AA6595" s="37" t="str">
        <f>IF($I6595&lt;&gt;"",VLOOKUP($I6595,'Valid Values - Search'!$R$4:$T$4719,3,FALSE),"")</f>
        <v/>
      </c>
      <c r="AB6595" s="37" t="str">
        <f>IF($I6595&lt;&gt;"",VLOOKUP($I6595,'Valid Values - Search'!$R$4:$S$4719,2,FALSE),"")</f>
        <v/>
      </c>
      <c r="AC6595" s="38" t="str">
        <f t="shared" si="103"/>
        <v/>
      </c>
      <c r="AD6595" s="38"/>
    </row>
    <row r="6596" spans="1:30">
      <c r="A6596" s="46"/>
      <c r="B6596" s="47"/>
      <c r="C6596" s="49"/>
      <c r="D6596" s="41"/>
      <c r="E6596" s="41"/>
      <c r="F6596" s="41"/>
      <c r="G6596" s="50" t="str">
        <f>IF(A6596&lt;&gt;"",CONCATENATE(A6596,":",YEAR(B6596),IF(MONTH(B6596)&gt;9,MONTH(B6596),CONCATENATE(0,MONTH(B6596))),IF(DAY(B6596)&gt;9,DAY(B6596),CONCATENATE(0,DAY(B6596))),IF(HOUR(C6596)&gt;9,HOUR(C6596),CONCATENATE(0,HOUR(C6596))),IF(MINUTE(C6596)&gt;9,MINUTE(C6596),CONCATENATE(0,MINUTE(C6596))),":",VLOOKUP(F6596,'Valid Values - Results'!$D$4:$F$12,3,FALSE)),"")</f>
        <v/>
      </c>
      <c r="H6596" s="41"/>
      <c r="I6596" s="41"/>
      <c r="J6596" s="41"/>
      <c r="K6596" s="41"/>
      <c r="L6596" s="41"/>
      <c r="M6596" s="92"/>
      <c r="N6596" s="41"/>
      <c r="O6596" s="41"/>
      <c r="P6596" s="41"/>
      <c r="Q6596" s="41"/>
      <c r="R6596" s="41"/>
      <c r="S6596" s="41"/>
      <c r="T6596" s="41"/>
      <c r="U6596" s="47"/>
      <c r="V6596" s="49"/>
      <c r="W6596" s="41"/>
      <c r="X6596" s="41"/>
      <c r="Y6596" s="41"/>
      <c r="AA6596" s="37" t="str">
        <f>IF($I6596&lt;&gt;"",VLOOKUP($I6596,'Valid Values - Search'!$R$4:$T$4719,3,FALSE),"")</f>
        <v/>
      </c>
      <c r="AB6596" s="37" t="str">
        <f>IF($I6596&lt;&gt;"",VLOOKUP($I6596,'Valid Values - Search'!$R$4:$S$4719,2,FALSE),"")</f>
        <v/>
      </c>
      <c r="AC6596" s="38" t="str">
        <f t="shared" si="103"/>
        <v/>
      </c>
      <c r="AD6596" s="38"/>
    </row>
    <row r="6597" spans="1:30">
      <c r="A6597" s="46"/>
      <c r="B6597" s="47"/>
      <c r="C6597" s="49"/>
      <c r="D6597" s="41"/>
      <c r="E6597" s="41"/>
      <c r="F6597" s="41"/>
      <c r="G6597" s="50" t="str">
        <f>IF(A6597&lt;&gt;"",CONCATENATE(A6597,":",YEAR(B6597),IF(MONTH(B6597)&gt;9,MONTH(B6597),CONCATENATE(0,MONTH(B6597))),IF(DAY(B6597)&gt;9,DAY(B6597),CONCATENATE(0,DAY(B6597))),IF(HOUR(C6597)&gt;9,HOUR(C6597),CONCATENATE(0,HOUR(C6597))),IF(MINUTE(C6597)&gt;9,MINUTE(C6597),CONCATENATE(0,MINUTE(C6597))),":",VLOOKUP(F6597,'Valid Values - Results'!$D$4:$F$12,3,FALSE)),"")</f>
        <v/>
      </c>
      <c r="H6597" s="41"/>
      <c r="I6597" s="41"/>
      <c r="J6597" s="41"/>
      <c r="K6597" s="41"/>
      <c r="L6597" s="41"/>
      <c r="M6597" s="92"/>
      <c r="N6597" s="41"/>
      <c r="O6597" s="41"/>
      <c r="P6597" s="41"/>
      <c r="Q6597" s="41"/>
      <c r="R6597" s="41"/>
      <c r="S6597" s="41"/>
      <c r="T6597" s="41"/>
      <c r="U6597" s="47"/>
      <c r="V6597" s="49"/>
      <c r="W6597" s="41"/>
      <c r="X6597" s="41"/>
      <c r="Y6597" s="41"/>
      <c r="AA6597" s="37" t="str">
        <f>IF($I6597&lt;&gt;"",VLOOKUP($I6597,'Valid Values - Search'!$R$4:$T$4719,3,FALSE),"")</f>
        <v/>
      </c>
      <c r="AB6597" s="37" t="str">
        <f>IF($I6597&lt;&gt;"",VLOOKUP($I6597,'Valid Values - Search'!$R$4:$S$4719,2,FALSE),"")</f>
        <v/>
      </c>
      <c r="AC6597" s="38" t="str">
        <f t="shared" si="103"/>
        <v/>
      </c>
      <c r="AD6597" s="38"/>
    </row>
    <row r="6598" spans="1:30">
      <c r="A6598" s="46"/>
      <c r="B6598" s="47"/>
      <c r="C6598" s="49"/>
      <c r="D6598" s="41"/>
      <c r="E6598" s="41"/>
      <c r="F6598" s="41"/>
      <c r="G6598" s="50" t="str">
        <f>IF(A6598&lt;&gt;"",CONCATENATE(A6598,":",YEAR(B6598),IF(MONTH(B6598)&gt;9,MONTH(B6598),CONCATENATE(0,MONTH(B6598))),IF(DAY(B6598)&gt;9,DAY(B6598),CONCATENATE(0,DAY(B6598))),IF(HOUR(C6598)&gt;9,HOUR(C6598),CONCATENATE(0,HOUR(C6598))),IF(MINUTE(C6598)&gt;9,MINUTE(C6598),CONCATENATE(0,MINUTE(C6598))),":",VLOOKUP(F6598,'Valid Values - Results'!$D$4:$F$12,3,FALSE)),"")</f>
        <v/>
      </c>
      <c r="H6598" s="41"/>
      <c r="I6598" s="41"/>
      <c r="J6598" s="41"/>
      <c r="K6598" s="41"/>
      <c r="L6598" s="41"/>
      <c r="M6598" s="92"/>
      <c r="N6598" s="41"/>
      <c r="O6598" s="41"/>
      <c r="P6598" s="41"/>
      <c r="Q6598" s="41"/>
      <c r="R6598" s="41"/>
      <c r="S6598" s="41"/>
      <c r="T6598" s="41"/>
      <c r="U6598" s="47"/>
      <c r="V6598" s="49"/>
      <c r="W6598" s="41"/>
      <c r="X6598" s="41"/>
      <c r="Y6598" s="41"/>
      <c r="AA6598" s="37" t="str">
        <f>IF($I6598&lt;&gt;"",VLOOKUP($I6598,'Valid Values - Search'!$R$4:$T$4719,3,FALSE),"")</f>
        <v/>
      </c>
      <c r="AB6598" s="37" t="str">
        <f>IF($I6598&lt;&gt;"",VLOOKUP($I6598,'Valid Values - Search'!$R$4:$S$4719,2,FALSE),"")</f>
        <v/>
      </c>
      <c r="AC6598" s="38" t="str">
        <f t="shared" si="103"/>
        <v/>
      </c>
      <c r="AD6598" s="38"/>
    </row>
    <row r="6599" spans="1:30">
      <c r="A6599" s="46"/>
      <c r="B6599" s="47"/>
      <c r="C6599" s="49"/>
      <c r="D6599" s="41"/>
      <c r="E6599" s="41"/>
      <c r="F6599" s="41"/>
      <c r="G6599" s="50" t="str">
        <f>IF(A6599&lt;&gt;"",CONCATENATE(A6599,":",YEAR(B6599),IF(MONTH(B6599)&gt;9,MONTH(B6599),CONCATENATE(0,MONTH(B6599))),IF(DAY(B6599)&gt;9,DAY(B6599),CONCATENATE(0,DAY(B6599))),IF(HOUR(C6599)&gt;9,HOUR(C6599),CONCATENATE(0,HOUR(C6599))),IF(MINUTE(C6599)&gt;9,MINUTE(C6599),CONCATENATE(0,MINUTE(C6599))),":",VLOOKUP(F6599,'Valid Values - Results'!$D$4:$F$12,3,FALSE)),"")</f>
        <v/>
      </c>
      <c r="H6599" s="41"/>
      <c r="I6599" s="41"/>
      <c r="J6599" s="41"/>
      <c r="K6599" s="41"/>
      <c r="L6599" s="41"/>
      <c r="M6599" s="92"/>
      <c r="N6599" s="41"/>
      <c r="O6599" s="41"/>
      <c r="P6599" s="41"/>
      <c r="Q6599" s="41"/>
      <c r="R6599" s="41"/>
      <c r="S6599" s="41"/>
      <c r="T6599" s="41"/>
      <c r="U6599" s="47"/>
      <c r="V6599" s="49"/>
      <c r="W6599" s="41"/>
      <c r="X6599" s="41"/>
      <c r="Y6599" s="41"/>
      <c r="AA6599" s="37" t="str">
        <f>IF($I6599&lt;&gt;"",VLOOKUP($I6599,'Valid Values - Search'!$R$4:$T$4719,3,FALSE),"")</f>
        <v/>
      </c>
      <c r="AB6599" s="37" t="str">
        <f>IF($I6599&lt;&gt;"",VLOOKUP($I6599,'Valid Values - Search'!$R$4:$S$4719,2,FALSE),"")</f>
        <v/>
      </c>
      <c r="AC6599" s="38" t="str">
        <f t="shared" si="103"/>
        <v/>
      </c>
      <c r="AD6599" s="38"/>
    </row>
    <row r="6600" spans="1:30">
      <c r="A6600" s="46"/>
      <c r="B6600" s="47"/>
      <c r="C6600" s="49"/>
      <c r="D6600" s="41"/>
      <c r="E6600" s="41"/>
      <c r="F6600" s="41"/>
      <c r="G6600" s="50" t="str">
        <f>IF(A6600&lt;&gt;"",CONCATENATE(A6600,":",YEAR(B6600),IF(MONTH(B6600)&gt;9,MONTH(B6600),CONCATENATE(0,MONTH(B6600))),IF(DAY(B6600)&gt;9,DAY(B6600),CONCATENATE(0,DAY(B6600))),IF(HOUR(C6600)&gt;9,HOUR(C6600),CONCATENATE(0,HOUR(C6600))),IF(MINUTE(C6600)&gt;9,MINUTE(C6600),CONCATENATE(0,MINUTE(C6600))),":",VLOOKUP(F6600,'Valid Values - Results'!$D$4:$F$12,3,FALSE)),"")</f>
        <v/>
      </c>
      <c r="H6600" s="41"/>
      <c r="I6600" s="41"/>
      <c r="J6600" s="41"/>
      <c r="K6600" s="41"/>
      <c r="L6600" s="41"/>
      <c r="M6600" s="92"/>
      <c r="N6600" s="41"/>
      <c r="O6600" s="41"/>
      <c r="P6600" s="41"/>
      <c r="Q6600" s="41"/>
      <c r="R6600" s="41"/>
      <c r="S6600" s="41"/>
      <c r="T6600" s="41"/>
      <c r="U6600" s="47"/>
      <c r="V6600" s="49"/>
      <c r="W6600" s="41"/>
      <c r="X6600" s="41"/>
      <c r="Y6600" s="41"/>
      <c r="AA6600" s="37" t="str">
        <f>IF($I6600&lt;&gt;"",VLOOKUP($I6600,'Valid Values - Search'!$R$4:$T$4719,3,FALSE),"")</f>
        <v/>
      </c>
      <c r="AB6600" s="37" t="str">
        <f>IF($I6600&lt;&gt;"",VLOOKUP($I6600,'Valid Values - Search'!$R$4:$S$4719,2,FALSE),"")</f>
        <v/>
      </c>
      <c r="AC6600" s="38" t="str">
        <f t="shared" si="103"/>
        <v/>
      </c>
      <c r="AD6600" s="38"/>
    </row>
    <row r="6601" spans="1:30">
      <c r="A6601" s="46"/>
      <c r="B6601" s="47"/>
      <c r="C6601" s="49"/>
      <c r="D6601" s="41"/>
      <c r="E6601" s="41"/>
      <c r="F6601" s="41"/>
      <c r="G6601" s="50" t="str">
        <f>IF(A6601&lt;&gt;"",CONCATENATE(A6601,":",YEAR(B6601),IF(MONTH(B6601)&gt;9,MONTH(B6601),CONCATENATE(0,MONTH(B6601))),IF(DAY(B6601)&gt;9,DAY(B6601),CONCATENATE(0,DAY(B6601))),IF(HOUR(C6601)&gt;9,HOUR(C6601),CONCATENATE(0,HOUR(C6601))),IF(MINUTE(C6601)&gt;9,MINUTE(C6601),CONCATENATE(0,MINUTE(C6601))),":",VLOOKUP(F6601,'Valid Values - Results'!$D$4:$F$12,3,FALSE)),"")</f>
        <v/>
      </c>
      <c r="H6601" s="41"/>
      <c r="I6601" s="41"/>
      <c r="J6601" s="41"/>
      <c r="K6601" s="41"/>
      <c r="L6601" s="41"/>
      <c r="M6601" s="92"/>
      <c r="N6601" s="41"/>
      <c r="O6601" s="41"/>
      <c r="P6601" s="41"/>
      <c r="Q6601" s="41"/>
      <c r="R6601" s="41"/>
      <c r="S6601" s="41"/>
      <c r="T6601" s="41"/>
      <c r="U6601" s="47"/>
      <c r="V6601" s="49"/>
      <c r="W6601" s="41"/>
      <c r="X6601" s="41"/>
      <c r="Y6601" s="41"/>
      <c r="AA6601" s="37" t="str">
        <f>IF($I6601&lt;&gt;"",VLOOKUP($I6601,'Valid Values - Search'!$R$4:$T$4719,3,FALSE),"")</f>
        <v/>
      </c>
      <c r="AB6601" s="37" t="str">
        <f>IF($I6601&lt;&gt;"",VLOOKUP($I6601,'Valid Values - Search'!$R$4:$S$4719,2,FALSE),"")</f>
        <v/>
      </c>
      <c r="AC6601" s="38" t="str">
        <f t="shared" si="103"/>
        <v/>
      </c>
      <c r="AD6601" s="38"/>
    </row>
    <row r="6602" spans="1:30">
      <c r="A6602" s="46"/>
      <c r="B6602" s="47"/>
      <c r="C6602" s="49"/>
      <c r="D6602" s="41"/>
      <c r="E6602" s="41"/>
      <c r="F6602" s="41"/>
      <c r="G6602" s="50" t="str">
        <f>IF(A6602&lt;&gt;"",CONCATENATE(A6602,":",YEAR(B6602),IF(MONTH(B6602)&gt;9,MONTH(B6602),CONCATENATE(0,MONTH(B6602))),IF(DAY(B6602)&gt;9,DAY(B6602),CONCATENATE(0,DAY(B6602))),IF(HOUR(C6602)&gt;9,HOUR(C6602),CONCATENATE(0,HOUR(C6602))),IF(MINUTE(C6602)&gt;9,MINUTE(C6602),CONCATENATE(0,MINUTE(C6602))),":",VLOOKUP(F6602,'Valid Values - Results'!$D$4:$F$12,3,FALSE)),"")</f>
        <v/>
      </c>
      <c r="H6602" s="41"/>
      <c r="I6602" s="41"/>
      <c r="J6602" s="41"/>
      <c r="K6602" s="41"/>
      <c r="L6602" s="41"/>
      <c r="M6602" s="92"/>
      <c r="N6602" s="41"/>
      <c r="O6602" s="41"/>
      <c r="P6602" s="41"/>
      <c r="Q6602" s="41"/>
      <c r="R6602" s="41"/>
      <c r="S6602" s="41"/>
      <c r="T6602" s="41"/>
      <c r="U6602" s="47"/>
      <c r="V6602" s="49"/>
      <c r="W6602" s="41"/>
      <c r="X6602" s="41"/>
      <c r="Y6602" s="41"/>
      <c r="AA6602" s="37" t="str">
        <f>IF($I6602&lt;&gt;"",VLOOKUP($I6602,'Valid Values - Search'!$R$4:$T$4719,3,FALSE),"")</f>
        <v/>
      </c>
      <c r="AB6602" s="37" t="str">
        <f>IF($I6602&lt;&gt;"",VLOOKUP($I6602,'Valid Values - Search'!$R$4:$S$4719,2,FALSE),"")</f>
        <v/>
      </c>
      <c r="AC6602" s="38" t="str">
        <f t="shared" si="103"/>
        <v/>
      </c>
      <c r="AD6602" s="38"/>
    </row>
    <row r="6603" spans="1:30">
      <c r="A6603" s="46"/>
      <c r="B6603" s="47"/>
      <c r="C6603" s="49"/>
      <c r="D6603" s="41"/>
      <c r="E6603" s="41"/>
      <c r="F6603" s="41"/>
      <c r="G6603" s="50" t="str">
        <f>IF(A6603&lt;&gt;"",CONCATENATE(A6603,":",YEAR(B6603),IF(MONTH(B6603)&gt;9,MONTH(B6603),CONCATENATE(0,MONTH(B6603))),IF(DAY(B6603)&gt;9,DAY(B6603),CONCATENATE(0,DAY(B6603))),IF(HOUR(C6603)&gt;9,HOUR(C6603),CONCATENATE(0,HOUR(C6603))),IF(MINUTE(C6603)&gt;9,MINUTE(C6603),CONCATENATE(0,MINUTE(C6603))),":",VLOOKUP(F6603,'Valid Values - Results'!$D$4:$F$12,3,FALSE)),"")</f>
        <v/>
      </c>
      <c r="H6603" s="41"/>
      <c r="I6603" s="41"/>
      <c r="J6603" s="41"/>
      <c r="K6603" s="41"/>
      <c r="L6603" s="41"/>
      <c r="M6603" s="92"/>
      <c r="N6603" s="41"/>
      <c r="O6603" s="41"/>
      <c r="P6603" s="41"/>
      <c r="Q6603" s="41"/>
      <c r="R6603" s="41"/>
      <c r="S6603" s="41"/>
      <c r="T6603" s="41"/>
      <c r="U6603" s="47"/>
      <c r="V6603" s="49"/>
      <c r="W6603" s="41"/>
      <c r="X6603" s="41"/>
      <c r="Y6603" s="41"/>
      <c r="AA6603" s="37" t="str">
        <f>IF($I6603&lt;&gt;"",VLOOKUP($I6603,'Valid Values - Search'!$R$4:$T$4719,3,FALSE),"")</f>
        <v/>
      </c>
      <c r="AB6603" s="37" t="str">
        <f>IF($I6603&lt;&gt;"",VLOOKUP($I6603,'Valid Values - Search'!$R$4:$S$4719,2,FALSE),"")</f>
        <v/>
      </c>
      <c r="AC6603" s="38" t="str">
        <f t="shared" si="103"/>
        <v/>
      </c>
      <c r="AD6603" s="38"/>
    </row>
    <row r="6604" spans="1:30">
      <c r="A6604" s="46"/>
      <c r="B6604" s="47"/>
      <c r="C6604" s="49"/>
      <c r="D6604" s="41"/>
      <c r="E6604" s="41"/>
      <c r="F6604" s="41"/>
      <c r="G6604" s="50" t="str">
        <f>IF(A6604&lt;&gt;"",CONCATENATE(A6604,":",YEAR(B6604),IF(MONTH(B6604)&gt;9,MONTH(B6604),CONCATENATE(0,MONTH(B6604))),IF(DAY(B6604)&gt;9,DAY(B6604),CONCATENATE(0,DAY(B6604))),IF(HOUR(C6604)&gt;9,HOUR(C6604),CONCATENATE(0,HOUR(C6604))),IF(MINUTE(C6604)&gt;9,MINUTE(C6604),CONCATENATE(0,MINUTE(C6604))),":",VLOOKUP(F6604,'Valid Values - Results'!$D$4:$F$12,3,FALSE)),"")</f>
        <v/>
      </c>
      <c r="H6604" s="41"/>
      <c r="I6604" s="41"/>
      <c r="J6604" s="41"/>
      <c r="K6604" s="41"/>
      <c r="L6604" s="41"/>
      <c r="M6604" s="92"/>
      <c r="N6604" s="41"/>
      <c r="O6604" s="41"/>
      <c r="P6604" s="41"/>
      <c r="Q6604" s="41"/>
      <c r="R6604" s="41"/>
      <c r="S6604" s="41"/>
      <c r="T6604" s="41"/>
      <c r="U6604" s="47"/>
      <c r="V6604" s="49"/>
      <c r="W6604" s="41"/>
      <c r="X6604" s="41"/>
      <c r="Y6604" s="41"/>
      <c r="AA6604" s="37" t="str">
        <f>IF($I6604&lt;&gt;"",VLOOKUP($I6604,'Valid Values - Search'!$R$4:$T$4719,3,FALSE),"")</f>
        <v/>
      </c>
      <c r="AB6604" s="37" t="str">
        <f>IF($I6604&lt;&gt;"",VLOOKUP($I6604,'Valid Values - Search'!$R$4:$S$4719,2,FALSE),"")</f>
        <v/>
      </c>
      <c r="AC6604" s="38" t="str">
        <f t="shared" si="103"/>
        <v/>
      </c>
      <c r="AD6604" s="38"/>
    </row>
    <row r="6605" spans="1:30">
      <c r="A6605" s="46"/>
      <c r="B6605" s="47"/>
      <c r="C6605" s="49"/>
      <c r="D6605" s="41"/>
      <c r="E6605" s="41"/>
      <c r="F6605" s="41"/>
      <c r="G6605" s="50" t="str">
        <f>IF(A6605&lt;&gt;"",CONCATENATE(A6605,":",YEAR(B6605),IF(MONTH(B6605)&gt;9,MONTH(B6605),CONCATENATE(0,MONTH(B6605))),IF(DAY(B6605)&gt;9,DAY(B6605),CONCATENATE(0,DAY(B6605))),IF(HOUR(C6605)&gt;9,HOUR(C6605),CONCATENATE(0,HOUR(C6605))),IF(MINUTE(C6605)&gt;9,MINUTE(C6605),CONCATENATE(0,MINUTE(C6605))),":",VLOOKUP(F6605,'Valid Values - Results'!$D$4:$F$12,3,FALSE)),"")</f>
        <v/>
      </c>
      <c r="H6605" s="41"/>
      <c r="I6605" s="41"/>
      <c r="J6605" s="41"/>
      <c r="K6605" s="41"/>
      <c r="L6605" s="41"/>
      <c r="M6605" s="92"/>
      <c r="N6605" s="41"/>
      <c r="O6605" s="41"/>
      <c r="P6605" s="41"/>
      <c r="Q6605" s="41"/>
      <c r="R6605" s="41"/>
      <c r="S6605" s="41"/>
      <c r="T6605" s="41"/>
      <c r="U6605" s="47"/>
      <c r="V6605" s="49"/>
      <c r="W6605" s="41"/>
      <c r="X6605" s="41"/>
      <c r="Y6605" s="41"/>
      <c r="AA6605" s="37" t="str">
        <f>IF($I6605&lt;&gt;"",VLOOKUP($I6605,'Valid Values - Search'!$R$4:$T$4719,3,FALSE),"")</f>
        <v/>
      </c>
      <c r="AB6605" s="37" t="str">
        <f>IF($I6605&lt;&gt;"",VLOOKUP($I6605,'Valid Values - Search'!$R$4:$S$4719,2,FALSE),"")</f>
        <v/>
      </c>
      <c r="AC6605" s="38" t="str">
        <f t="shared" si="103"/>
        <v/>
      </c>
      <c r="AD6605" s="38"/>
    </row>
    <row r="6606" spans="1:30">
      <c r="A6606" s="46"/>
      <c r="B6606" s="47"/>
      <c r="C6606" s="49"/>
      <c r="D6606" s="41"/>
      <c r="E6606" s="41"/>
      <c r="F6606" s="41"/>
      <c r="G6606" s="50" t="str">
        <f>IF(A6606&lt;&gt;"",CONCATENATE(A6606,":",YEAR(B6606),IF(MONTH(B6606)&gt;9,MONTH(B6606),CONCATENATE(0,MONTH(B6606))),IF(DAY(B6606)&gt;9,DAY(B6606),CONCATENATE(0,DAY(B6606))),IF(HOUR(C6606)&gt;9,HOUR(C6606),CONCATENATE(0,HOUR(C6606))),IF(MINUTE(C6606)&gt;9,MINUTE(C6606),CONCATENATE(0,MINUTE(C6606))),":",VLOOKUP(F6606,'Valid Values - Results'!$D$4:$F$12,3,FALSE)),"")</f>
        <v/>
      </c>
      <c r="H6606" s="41"/>
      <c r="I6606" s="41"/>
      <c r="J6606" s="41"/>
      <c r="K6606" s="41"/>
      <c r="L6606" s="41"/>
      <c r="M6606" s="92"/>
      <c r="N6606" s="41"/>
      <c r="O6606" s="41"/>
      <c r="P6606" s="41"/>
      <c r="Q6606" s="41"/>
      <c r="R6606" s="41"/>
      <c r="S6606" s="41"/>
      <c r="T6606" s="41"/>
      <c r="U6606" s="47"/>
      <c r="V6606" s="49"/>
      <c r="W6606" s="41"/>
      <c r="X6606" s="41"/>
      <c r="Y6606" s="41"/>
      <c r="AA6606" s="37" t="str">
        <f>IF($I6606&lt;&gt;"",VLOOKUP($I6606,'Valid Values - Search'!$R$4:$T$4719,3,FALSE),"")</f>
        <v/>
      </c>
      <c r="AB6606" s="37" t="str">
        <f>IF($I6606&lt;&gt;"",VLOOKUP($I6606,'Valid Values - Search'!$R$4:$S$4719,2,FALSE),"")</f>
        <v/>
      </c>
      <c r="AC6606" s="38" t="str">
        <f t="shared" si="103"/>
        <v/>
      </c>
      <c r="AD6606" s="38"/>
    </row>
    <row r="6607" spans="1:30">
      <c r="A6607" s="46"/>
      <c r="B6607" s="47"/>
      <c r="C6607" s="49"/>
      <c r="D6607" s="41"/>
      <c r="E6607" s="41"/>
      <c r="F6607" s="41"/>
      <c r="G6607" s="50" t="str">
        <f>IF(A6607&lt;&gt;"",CONCATENATE(A6607,":",YEAR(B6607),IF(MONTH(B6607)&gt;9,MONTH(B6607),CONCATENATE(0,MONTH(B6607))),IF(DAY(B6607)&gt;9,DAY(B6607),CONCATENATE(0,DAY(B6607))),IF(HOUR(C6607)&gt;9,HOUR(C6607),CONCATENATE(0,HOUR(C6607))),IF(MINUTE(C6607)&gt;9,MINUTE(C6607),CONCATENATE(0,MINUTE(C6607))),":",VLOOKUP(F6607,'Valid Values - Results'!$D$4:$F$12,3,FALSE)),"")</f>
        <v/>
      </c>
      <c r="H6607" s="41"/>
      <c r="I6607" s="41"/>
      <c r="J6607" s="41"/>
      <c r="K6607" s="41"/>
      <c r="L6607" s="41"/>
      <c r="M6607" s="92"/>
      <c r="N6607" s="41"/>
      <c r="O6607" s="41"/>
      <c r="P6607" s="41"/>
      <c r="Q6607" s="41"/>
      <c r="R6607" s="41"/>
      <c r="S6607" s="41"/>
      <c r="T6607" s="41"/>
      <c r="U6607" s="47"/>
      <c r="V6607" s="49"/>
      <c r="W6607" s="41"/>
      <c r="X6607" s="41"/>
      <c r="Y6607" s="41"/>
      <c r="AA6607" s="37" t="str">
        <f>IF($I6607&lt;&gt;"",VLOOKUP($I6607,'Valid Values - Search'!$R$4:$T$4719,3,FALSE),"")</f>
        <v/>
      </c>
      <c r="AB6607" s="37" t="str">
        <f>IF($I6607&lt;&gt;"",VLOOKUP($I6607,'Valid Values - Search'!$R$4:$S$4719,2,FALSE),"")</f>
        <v/>
      </c>
      <c r="AC6607" s="38" t="str">
        <f t="shared" si="103"/>
        <v/>
      </c>
      <c r="AD6607" s="38"/>
    </row>
    <row r="6608" spans="1:30">
      <c r="A6608" s="46"/>
      <c r="B6608" s="47"/>
      <c r="C6608" s="49"/>
      <c r="D6608" s="41"/>
      <c r="E6608" s="41"/>
      <c r="F6608" s="41"/>
      <c r="G6608" s="50" t="str">
        <f>IF(A6608&lt;&gt;"",CONCATENATE(A6608,":",YEAR(B6608),IF(MONTH(B6608)&gt;9,MONTH(B6608),CONCATENATE(0,MONTH(B6608))),IF(DAY(B6608)&gt;9,DAY(B6608),CONCATENATE(0,DAY(B6608))),IF(HOUR(C6608)&gt;9,HOUR(C6608),CONCATENATE(0,HOUR(C6608))),IF(MINUTE(C6608)&gt;9,MINUTE(C6608),CONCATENATE(0,MINUTE(C6608))),":",VLOOKUP(F6608,'Valid Values - Results'!$D$4:$F$12,3,FALSE)),"")</f>
        <v/>
      </c>
      <c r="H6608" s="41"/>
      <c r="I6608" s="41"/>
      <c r="J6608" s="41"/>
      <c r="K6608" s="41"/>
      <c r="L6608" s="41"/>
      <c r="M6608" s="92"/>
      <c r="N6608" s="41"/>
      <c r="O6608" s="41"/>
      <c r="P6608" s="41"/>
      <c r="Q6608" s="41"/>
      <c r="R6608" s="41"/>
      <c r="S6608" s="41"/>
      <c r="T6608" s="41"/>
      <c r="U6608" s="47"/>
      <c r="V6608" s="49"/>
      <c r="W6608" s="41"/>
      <c r="X6608" s="41"/>
      <c r="Y6608" s="41"/>
      <c r="AA6608" s="37" t="str">
        <f>IF($I6608&lt;&gt;"",VLOOKUP($I6608,'Valid Values - Search'!$R$4:$T$4719,3,FALSE),"")</f>
        <v/>
      </c>
      <c r="AB6608" s="37" t="str">
        <f>IF($I6608&lt;&gt;"",VLOOKUP($I6608,'Valid Values - Search'!$R$4:$S$4719,2,FALSE),"")</f>
        <v/>
      </c>
      <c r="AC6608" s="38" t="str">
        <f t="shared" si="103"/>
        <v/>
      </c>
      <c r="AD6608" s="38"/>
    </row>
    <row r="6609" spans="1:30">
      <c r="A6609" s="46"/>
      <c r="B6609" s="47"/>
      <c r="C6609" s="49"/>
      <c r="D6609" s="41"/>
      <c r="E6609" s="41"/>
      <c r="F6609" s="41"/>
      <c r="G6609" s="50" t="str">
        <f>IF(A6609&lt;&gt;"",CONCATENATE(A6609,":",YEAR(B6609),IF(MONTH(B6609)&gt;9,MONTH(B6609),CONCATENATE(0,MONTH(B6609))),IF(DAY(B6609)&gt;9,DAY(B6609),CONCATENATE(0,DAY(B6609))),IF(HOUR(C6609)&gt;9,HOUR(C6609),CONCATENATE(0,HOUR(C6609))),IF(MINUTE(C6609)&gt;9,MINUTE(C6609),CONCATENATE(0,MINUTE(C6609))),":",VLOOKUP(F6609,'Valid Values - Results'!$D$4:$F$12,3,FALSE)),"")</f>
        <v/>
      </c>
      <c r="H6609" s="41"/>
      <c r="I6609" s="41"/>
      <c r="J6609" s="41"/>
      <c r="K6609" s="41"/>
      <c r="L6609" s="41"/>
      <c r="M6609" s="92"/>
      <c r="N6609" s="41"/>
      <c r="O6609" s="41"/>
      <c r="P6609" s="41"/>
      <c r="Q6609" s="41"/>
      <c r="R6609" s="41"/>
      <c r="S6609" s="41"/>
      <c r="T6609" s="41"/>
      <c r="U6609" s="47"/>
      <c r="V6609" s="49"/>
      <c r="W6609" s="41"/>
      <c r="X6609" s="41"/>
      <c r="Y6609" s="41"/>
      <c r="AA6609" s="37" t="str">
        <f>IF($I6609&lt;&gt;"",VLOOKUP($I6609,'Valid Values - Search'!$R$4:$T$4719,3,FALSE),"")</f>
        <v/>
      </c>
      <c r="AB6609" s="37" t="str">
        <f>IF($I6609&lt;&gt;"",VLOOKUP($I6609,'Valid Values - Search'!$R$4:$S$4719,2,FALSE),"")</f>
        <v/>
      </c>
      <c r="AC6609" s="38" t="str">
        <f t="shared" si="103"/>
        <v/>
      </c>
      <c r="AD6609" s="38"/>
    </row>
    <row r="6610" spans="1:30">
      <c r="A6610" s="46"/>
      <c r="B6610" s="47"/>
      <c r="C6610" s="49"/>
      <c r="D6610" s="41"/>
      <c r="E6610" s="41"/>
      <c r="F6610" s="41"/>
      <c r="G6610" s="50" t="str">
        <f>IF(A6610&lt;&gt;"",CONCATENATE(A6610,":",YEAR(B6610),IF(MONTH(B6610)&gt;9,MONTH(B6610),CONCATENATE(0,MONTH(B6610))),IF(DAY(B6610)&gt;9,DAY(B6610),CONCATENATE(0,DAY(B6610))),IF(HOUR(C6610)&gt;9,HOUR(C6610),CONCATENATE(0,HOUR(C6610))),IF(MINUTE(C6610)&gt;9,MINUTE(C6610),CONCATENATE(0,MINUTE(C6610))),":",VLOOKUP(F6610,'Valid Values - Results'!$D$4:$F$12,3,FALSE)),"")</f>
        <v/>
      </c>
      <c r="H6610" s="41"/>
      <c r="I6610" s="41"/>
      <c r="J6610" s="41"/>
      <c r="K6610" s="41"/>
      <c r="L6610" s="41"/>
      <c r="M6610" s="92"/>
      <c r="N6610" s="41"/>
      <c r="O6610" s="41"/>
      <c r="P6610" s="41"/>
      <c r="Q6610" s="41"/>
      <c r="R6610" s="41"/>
      <c r="S6610" s="41"/>
      <c r="T6610" s="41"/>
      <c r="U6610" s="47"/>
      <c r="V6610" s="49"/>
      <c r="W6610" s="41"/>
      <c r="X6610" s="41"/>
      <c r="Y6610" s="41"/>
      <c r="AA6610" s="37" t="str">
        <f>IF($I6610&lt;&gt;"",VLOOKUP($I6610,'Valid Values - Search'!$R$4:$T$4719,3,FALSE),"")</f>
        <v/>
      </c>
      <c r="AB6610" s="37" t="str">
        <f>IF($I6610&lt;&gt;"",VLOOKUP($I6610,'Valid Values - Search'!$R$4:$S$4719,2,FALSE),"")</f>
        <v/>
      </c>
      <c r="AC6610" s="38" t="str">
        <f t="shared" si="103"/>
        <v/>
      </c>
      <c r="AD6610" s="38"/>
    </row>
    <row r="6611" spans="1:30">
      <c r="A6611" s="46"/>
      <c r="B6611" s="47"/>
      <c r="C6611" s="49"/>
      <c r="D6611" s="41"/>
      <c r="E6611" s="41"/>
      <c r="F6611" s="41"/>
      <c r="G6611" s="50" t="str">
        <f>IF(A6611&lt;&gt;"",CONCATENATE(A6611,":",YEAR(B6611),IF(MONTH(B6611)&gt;9,MONTH(B6611),CONCATENATE(0,MONTH(B6611))),IF(DAY(B6611)&gt;9,DAY(B6611),CONCATENATE(0,DAY(B6611))),IF(HOUR(C6611)&gt;9,HOUR(C6611),CONCATENATE(0,HOUR(C6611))),IF(MINUTE(C6611)&gt;9,MINUTE(C6611),CONCATENATE(0,MINUTE(C6611))),":",VLOOKUP(F6611,'Valid Values - Results'!$D$4:$F$12,3,FALSE)),"")</f>
        <v/>
      </c>
      <c r="H6611" s="41"/>
      <c r="I6611" s="41"/>
      <c r="J6611" s="41"/>
      <c r="K6611" s="41"/>
      <c r="L6611" s="41"/>
      <c r="M6611" s="92"/>
      <c r="N6611" s="41"/>
      <c r="O6611" s="41"/>
      <c r="P6611" s="41"/>
      <c r="Q6611" s="41"/>
      <c r="R6611" s="41"/>
      <c r="S6611" s="41"/>
      <c r="T6611" s="41"/>
      <c r="U6611" s="47"/>
      <c r="V6611" s="49"/>
      <c r="W6611" s="41"/>
      <c r="X6611" s="41"/>
      <c r="Y6611" s="41"/>
      <c r="AA6611" s="37" t="str">
        <f>IF($I6611&lt;&gt;"",VLOOKUP($I6611,'Valid Values - Search'!$R$4:$T$4719,3,FALSE),"")</f>
        <v/>
      </c>
      <c r="AB6611" s="37" t="str">
        <f>IF($I6611&lt;&gt;"",VLOOKUP($I6611,'Valid Values - Search'!$R$4:$S$4719,2,FALSE),"")</f>
        <v/>
      </c>
      <c r="AC6611" s="38" t="str">
        <f t="shared" si="103"/>
        <v/>
      </c>
      <c r="AD6611" s="38"/>
    </row>
    <row r="6612" spans="1:30">
      <c r="A6612" s="46"/>
      <c r="B6612" s="47"/>
      <c r="C6612" s="49"/>
      <c r="D6612" s="41"/>
      <c r="E6612" s="41"/>
      <c r="F6612" s="41"/>
      <c r="G6612" s="50" t="str">
        <f>IF(A6612&lt;&gt;"",CONCATENATE(A6612,":",YEAR(B6612),IF(MONTH(B6612)&gt;9,MONTH(B6612),CONCATENATE(0,MONTH(B6612))),IF(DAY(B6612)&gt;9,DAY(B6612),CONCATENATE(0,DAY(B6612))),IF(HOUR(C6612)&gt;9,HOUR(C6612),CONCATENATE(0,HOUR(C6612))),IF(MINUTE(C6612)&gt;9,MINUTE(C6612),CONCATENATE(0,MINUTE(C6612))),":",VLOOKUP(F6612,'Valid Values - Results'!$D$4:$F$12,3,FALSE)),"")</f>
        <v/>
      </c>
      <c r="H6612" s="41"/>
      <c r="I6612" s="41"/>
      <c r="J6612" s="41"/>
      <c r="K6612" s="41"/>
      <c r="L6612" s="41"/>
      <c r="M6612" s="92"/>
      <c r="N6612" s="41"/>
      <c r="O6612" s="41"/>
      <c r="P6612" s="41"/>
      <c r="Q6612" s="41"/>
      <c r="R6612" s="41"/>
      <c r="S6612" s="41"/>
      <c r="T6612" s="41"/>
      <c r="U6612" s="47"/>
      <c r="V6612" s="49"/>
      <c r="W6612" s="41"/>
      <c r="X6612" s="41"/>
      <c r="Y6612" s="41"/>
      <c r="AA6612" s="37" t="str">
        <f>IF($I6612&lt;&gt;"",VLOOKUP($I6612,'Valid Values - Search'!$R$4:$T$4719,3,FALSE),"")</f>
        <v/>
      </c>
      <c r="AB6612" s="37" t="str">
        <f>IF($I6612&lt;&gt;"",VLOOKUP($I6612,'Valid Values - Search'!$R$4:$S$4719,2,FALSE),"")</f>
        <v/>
      </c>
      <c r="AC6612" s="38" t="str">
        <f t="shared" si="103"/>
        <v/>
      </c>
      <c r="AD6612" s="38"/>
    </row>
    <row r="6613" spans="1:30">
      <c r="A6613" s="46"/>
      <c r="B6613" s="47"/>
      <c r="C6613" s="49"/>
      <c r="D6613" s="41"/>
      <c r="E6613" s="41"/>
      <c r="F6613" s="41"/>
      <c r="G6613" s="50" t="str">
        <f>IF(A6613&lt;&gt;"",CONCATENATE(A6613,":",YEAR(B6613),IF(MONTH(B6613)&gt;9,MONTH(B6613),CONCATENATE(0,MONTH(B6613))),IF(DAY(B6613)&gt;9,DAY(B6613),CONCATENATE(0,DAY(B6613))),IF(HOUR(C6613)&gt;9,HOUR(C6613),CONCATENATE(0,HOUR(C6613))),IF(MINUTE(C6613)&gt;9,MINUTE(C6613),CONCATENATE(0,MINUTE(C6613))),":",VLOOKUP(F6613,'Valid Values - Results'!$D$4:$F$12,3,FALSE)),"")</f>
        <v/>
      </c>
      <c r="H6613" s="41"/>
      <c r="I6613" s="41"/>
      <c r="J6613" s="41"/>
      <c r="K6613" s="41"/>
      <c r="L6613" s="41"/>
      <c r="M6613" s="92"/>
      <c r="N6613" s="41"/>
      <c r="O6613" s="41"/>
      <c r="P6613" s="41"/>
      <c r="Q6613" s="41"/>
      <c r="R6613" s="41"/>
      <c r="S6613" s="41"/>
      <c r="T6613" s="41"/>
      <c r="U6613" s="47"/>
      <c r="V6613" s="49"/>
      <c r="W6613" s="41"/>
      <c r="X6613" s="41"/>
      <c r="Y6613" s="41"/>
      <c r="AA6613" s="37" t="str">
        <f>IF($I6613&lt;&gt;"",VLOOKUP($I6613,'Valid Values - Search'!$R$4:$T$4719,3,FALSE),"")</f>
        <v/>
      </c>
      <c r="AB6613" s="37" t="str">
        <f>IF($I6613&lt;&gt;"",VLOOKUP($I6613,'Valid Values - Search'!$R$4:$S$4719,2,FALSE),"")</f>
        <v/>
      </c>
      <c r="AC6613" s="38" t="str">
        <f t="shared" si="103"/>
        <v/>
      </c>
      <c r="AD6613" s="38"/>
    </row>
    <row r="6614" spans="1:30">
      <c r="A6614" s="46"/>
      <c r="B6614" s="47"/>
      <c r="C6614" s="49"/>
      <c r="D6614" s="41"/>
      <c r="E6614" s="41"/>
      <c r="F6614" s="41"/>
      <c r="G6614" s="50" t="str">
        <f>IF(A6614&lt;&gt;"",CONCATENATE(A6614,":",YEAR(B6614),IF(MONTH(B6614)&gt;9,MONTH(B6614),CONCATENATE(0,MONTH(B6614))),IF(DAY(B6614)&gt;9,DAY(B6614),CONCATENATE(0,DAY(B6614))),IF(HOUR(C6614)&gt;9,HOUR(C6614),CONCATENATE(0,HOUR(C6614))),IF(MINUTE(C6614)&gt;9,MINUTE(C6614),CONCATENATE(0,MINUTE(C6614))),":",VLOOKUP(F6614,'Valid Values - Results'!$D$4:$F$12,3,FALSE)),"")</f>
        <v/>
      </c>
      <c r="H6614" s="41"/>
      <c r="I6614" s="41"/>
      <c r="J6614" s="41"/>
      <c r="K6614" s="41"/>
      <c r="L6614" s="41"/>
      <c r="M6614" s="92"/>
      <c r="N6614" s="41"/>
      <c r="O6614" s="41"/>
      <c r="P6614" s="41"/>
      <c r="Q6614" s="41"/>
      <c r="R6614" s="41"/>
      <c r="S6614" s="41"/>
      <c r="T6614" s="41"/>
      <c r="U6614" s="47"/>
      <c r="V6614" s="49"/>
      <c r="W6614" s="41"/>
      <c r="X6614" s="41"/>
      <c r="Y6614" s="41"/>
      <c r="AA6614" s="37" t="str">
        <f>IF($I6614&lt;&gt;"",VLOOKUP($I6614,'Valid Values - Search'!$R$4:$T$4719,3,FALSE),"")</f>
        <v/>
      </c>
      <c r="AB6614" s="37" t="str">
        <f>IF($I6614&lt;&gt;"",VLOOKUP($I6614,'Valid Values - Search'!$R$4:$S$4719,2,FALSE),"")</f>
        <v/>
      </c>
      <c r="AC6614" s="38" t="str">
        <f t="shared" si="103"/>
        <v/>
      </c>
      <c r="AD6614" s="38"/>
    </row>
    <row r="6615" spans="1:30">
      <c r="A6615" s="46"/>
      <c r="B6615" s="47"/>
      <c r="C6615" s="49"/>
      <c r="D6615" s="41"/>
      <c r="E6615" s="41"/>
      <c r="F6615" s="41"/>
      <c r="G6615" s="50" t="str">
        <f>IF(A6615&lt;&gt;"",CONCATENATE(A6615,":",YEAR(B6615),IF(MONTH(B6615)&gt;9,MONTH(B6615),CONCATENATE(0,MONTH(B6615))),IF(DAY(B6615)&gt;9,DAY(B6615),CONCATENATE(0,DAY(B6615))),IF(HOUR(C6615)&gt;9,HOUR(C6615),CONCATENATE(0,HOUR(C6615))),IF(MINUTE(C6615)&gt;9,MINUTE(C6615),CONCATENATE(0,MINUTE(C6615))),":",VLOOKUP(F6615,'Valid Values - Results'!$D$4:$F$12,3,FALSE)),"")</f>
        <v/>
      </c>
      <c r="H6615" s="41"/>
      <c r="I6615" s="41"/>
      <c r="J6615" s="41"/>
      <c r="K6615" s="41"/>
      <c r="L6615" s="41"/>
      <c r="M6615" s="92"/>
      <c r="N6615" s="41"/>
      <c r="O6615" s="41"/>
      <c r="P6615" s="41"/>
      <c r="Q6615" s="41"/>
      <c r="R6615" s="41"/>
      <c r="S6615" s="41"/>
      <c r="T6615" s="41"/>
      <c r="U6615" s="47"/>
      <c r="V6615" s="49"/>
      <c r="W6615" s="41"/>
      <c r="X6615" s="41"/>
      <c r="Y6615" s="41"/>
      <c r="AA6615" s="37" t="str">
        <f>IF($I6615&lt;&gt;"",VLOOKUP($I6615,'Valid Values - Search'!$R$4:$T$4719,3,FALSE),"")</f>
        <v/>
      </c>
      <c r="AB6615" s="37" t="str">
        <f>IF($I6615&lt;&gt;"",VLOOKUP($I6615,'Valid Values - Search'!$R$4:$S$4719,2,FALSE),"")</f>
        <v/>
      </c>
      <c r="AC6615" s="38" t="str">
        <f t="shared" si="103"/>
        <v/>
      </c>
      <c r="AD6615" s="38"/>
    </row>
    <row r="6616" spans="1:30">
      <c r="A6616" s="46"/>
      <c r="B6616" s="47"/>
      <c r="C6616" s="49"/>
      <c r="D6616" s="41"/>
      <c r="E6616" s="41"/>
      <c r="F6616" s="41"/>
      <c r="G6616" s="50" t="str">
        <f>IF(A6616&lt;&gt;"",CONCATENATE(A6616,":",YEAR(B6616),IF(MONTH(B6616)&gt;9,MONTH(B6616),CONCATENATE(0,MONTH(B6616))),IF(DAY(B6616)&gt;9,DAY(B6616),CONCATENATE(0,DAY(B6616))),IF(HOUR(C6616)&gt;9,HOUR(C6616),CONCATENATE(0,HOUR(C6616))),IF(MINUTE(C6616)&gt;9,MINUTE(C6616),CONCATENATE(0,MINUTE(C6616))),":",VLOOKUP(F6616,'Valid Values - Results'!$D$4:$F$12,3,FALSE)),"")</f>
        <v/>
      </c>
      <c r="H6616" s="41"/>
      <c r="I6616" s="41"/>
      <c r="J6616" s="41"/>
      <c r="K6616" s="41"/>
      <c r="L6616" s="41"/>
      <c r="M6616" s="92"/>
      <c r="N6616" s="41"/>
      <c r="O6616" s="41"/>
      <c r="P6616" s="41"/>
      <c r="Q6616" s="41"/>
      <c r="R6616" s="41"/>
      <c r="S6616" s="41"/>
      <c r="T6616" s="41"/>
      <c r="U6616" s="47"/>
      <c r="V6616" s="49"/>
      <c r="W6616" s="41"/>
      <c r="X6616" s="41"/>
      <c r="Y6616" s="41"/>
      <c r="AA6616" s="37" t="str">
        <f>IF($I6616&lt;&gt;"",VLOOKUP($I6616,'Valid Values - Search'!$R$4:$T$4719,3,FALSE),"")</f>
        <v/>
      </c>
      <c r="AB6616" s="37" t="str">
        <f>IF($I6616&lt;&gt;"",VLOOKUP($I6616,'Valid Values - Search'!$R$4:$S$4719,2,FALSE),"")</f>
        <v/>
      </c>
      <c r="AC6616" s="38" t="str">
        <f t="shared" si="103"/>
        <v/>
      </c>
      <c r="AD6616" s="38"/>
    </row>
    <row r="6617" spans="1:30">
      <c r="A6617" s="46"/>
      <c r="B6617" s="47"/>
      <c r="C6617" s="49"/>
      <c r="D6617" s="41"/>
      <c r="E6617" s="41"/>
      <c r="F6617" s="41"/>
      <c r="G6617" s="50" t="str">
        <f>IF(A6617&lt;&gt;"",CONCATENATE(A6617,":",YEAR(B6617),IF(MONTH(B6617)&gt;9,MONTH(B6617),CONCATENATE(0,MONTH(B6617))),IF(DAY(B6617)&gt;9,DAY(B6617),CONCATENATE(0,DAY(B6617))),IF(HOUR(C6617)&gt;9,HOUR(C6617),CONCATENATE(0,HOUR(C6617))),IF(MINUTE(C6617)&gt;9,MINUTE(C6617),CONCATENATE(0,MINUTE(C6617))),":",VLOOKUP(F6617,'Valid Values - Results'!$D$4:$F$12,3,FALSE)),"")</f>
        <v/>
      </c>
      <c r="H6617" s="41"/>
      <c r="I6617" s="41"/>
      <c r="J6617" s="41"/>
      <c r="K6617" s="41"/>
      <c r="L6617" s="41"/>
      <c r="M6617" s="92"/>
      <c r="N6617" s="41"/>
      <c r="O6617" s="41"/>
      <c r="P6617" s="41"/>
      <c r="Q6617" s="41"/>
      <c r="R6617" s="41"/>
      <c r="S6617" s="41"/>
      <c r="T6617" s="41"/>
      <c r="U6617" s="47"/>
      <c r="V6617" s="49"/>
      <c r="W6617" s="41"/>
      <c r="X6617" s="41"/>
      <c r="Y6617" s="41"/>
      <c r="AA6617" s="37" t="str">
        <f>IF($I6617&lt;&gt;"",VLOOKUP($I6617,'Valid Values - Search'!$R$4:$T$4719,3,FALSE),"")</f>
        <v/>
      </c>
      <c r="AB6617" s="37" t="str">
        <f>IF($I6617&lt;&gt;"",VLOOKUP($I6617,'Valid Values - Search'!$R$4:$S$4719,2,FALSE),"")</f>
        <v/>
      </c>
      <c r="AC6617" s="38" t="str">
        <f t="shared" si="103"/>
        <v/>
      </c>
      <c r="AD6617" s="38"/>
    </row>
    <row r="6618" spans="1:30">
      <c r="A6618" s="46"/>
      <c r="B6618" s="47"/>
      <c r="C6618" s="49"/>
      <c r="D6618" s="41"/>
      <c r="E6618" s="41"/>
      <c r="F6618" s="41"/>
      <c r="G6618" s="50" t="str">
        <f>IF(A6618&lt;&gt;"",CONCATENATE(A6618,":",YEAR(B6618),IF(MONTH(B6618)&gt;9,MONTH(B6618),CONCATENATE(0,MONTH(B6618))),IF(DAY(B6618)&gt;9,DAY(B6618),CONCATENATE(0,DAY(B6618))),IF(HOUR(C6618)&gt;9,HOUR(C6618),CONCATENATE(0,HOUR(C6618))),IF(MINUTE(C6618)&gt;9,MINUTE(C6618),CONCATENATE(0,MINUTE(C6618))),":",VLOOKUP(F6618,'Valid Values - Results'!$D$4:$F$12,3,FALSE)),"")</f>
        <v/>
      </c>
      <c r="H6618" s="41"/>
      <c r="I6618" s="41"/>
      <c r="J6618" s="41"/>
      <c r="K6618" s="41"/>
      <c r="L6618" s="41"/>
      <c r="M6618" s="92"/>
      <c r="N6618" s="41"/>
      <c r="O6618" s="41"/>
      <c r="P6618" s="41"/>
      <c r="Q6618" s="41"/>
      <c r="R6618" s="41"/>
      <c r="S6618" s="41"/>
      <c r="T6618" s="41"/>
      <c r="U6618" s="47"/>
      <c r="V6618" s="49"/>
      <c r="W6618" s="41"/>
      <c r="X6618" s="41"/>
      <c r="Y6618" s="41"/>
      <c r="AA6618" s="37" t="str">
        <f>IF($I6618&lt;&gt;"",VLOOKUP($I6618,'Valid Values - Search'!$R$4:$T$4719,3,FALSE),"")</f>
        <v/>
      </c>
      <c r="AB6618" s="37" t="str">
        <f>IF($I6618&lt;&gt;"",VLOOKUP($I6618,'Valid Values - Search'!$R$4:$S$4719,2,FALSE),"")</f>
        <v/>
      </c>
      <c r="AC6618" s="38" t="str">
        <f t="shared" si="103"/>
        <v/>
      </c>
      <c r="AD6618" s="38"/>
    </row>
    <row r="6619" spans="1:30">
      <c r="A6619" s="46"/>
      <c r="B6619" s="47"/>
      <c r="C6619" s="49"/>
      <c r="D6619" s="41"/>
      <c r="E6619" s="41"/>
      <c r="F6619" s="41"/>
      <c r="G6619" s="50" t="str">
        <f>IF(A6619&lt;&gt;"",CONCATENATE(A6619,":",YEAR(B6619),IF(MONTH(B6619)&gt;9,MONTH(B6619),CONCATENATE(0,MONTH(B6619))),IF(DAY(B6619)&gt;9,DAY(B6619),CONCATENATE(0,DAY(B6619))),IF(HOUR(C6619)&gt;9,HOUR(C6619),CONCATENATE(0,HOUR(C6619))),IF(MINUTE(C6619)&gt;9,MINUTE(C6619),CONCATENATE(0,MINUTE(C6619))),":",VLOOKUP(F6619,'Valid Values - Results'!$D$4:$F$12,3,FALSE)),"")</f>
        <v/>
      </c>
      <c r="H6619" s="41"/>
      <c r="I6619" s="41"/>
      <c r="J6619" s="41"/>
      <c r="K6619" s="41"/>
      <c r="L6619" s="41"/>
      <c r="M6619" s="92"/>
      <c r="N6619" s="41"/>
      <c r="O6619" s="41"/>
      <c r="P6619" s="41"/>
      <c r="Q6619" s="41"/>
      <c r="R6619" s="41"/>
      <c r="S6619" s="41"/>
      <c r="T6619" s="41"/>
      <c r="U6619" s="47"/>
      <c r="V6619" s="49"/>
      <c r="W6619" s="41"/>
      <c r="X6619" s="41"/>
      <c r="Y6619" s="41"/>
      <c r="AA6619" s="37" t="str">
        <f>IF($I6619&lt;&gt;"",VLOOKUP($I6619,'Valid Values - Search'!$R$4:$T$4719,3,FALSE),"")</f>
        <v/>
      </c>
      <c r="AB6619" s="37" t="str">
        <f>IF($I6619&lt;&gt;"",VLOOKUP($I6619,'Valid Values - Search'!$R$4:$S$4719,2,FALSE),"")</f>
        <v/>
      </c>
      <c r="AC6619" s="38" t="str">
        <f t="shared" si="103"/>
        <v/>
      </c>
      <c r="AD6619" s="38"/>
    </row>
    <row r="6620" spans="1:30">
      <c r="A6620" s="46"/>
      <c r="B6620" s="47"/>
      <c r="C6620" s="49"/>
      <c r="D6620" s="41"/>
      <c r="E6620" s="41"/>
      <c r="F6620" s="41"/>
      <c r="G6620" s="50" t="str">
        <f>IF(A6620&lt;&gt;"",CONCATENATE(A6620,":",YEAR(B6620),IF(MONTH(B6620)&gt;9,MONTH(B6620),CONCATENATE(0,MONTH(B6620))),IF(DAY(B6620)&gt;9,DAY(B6620),CONCATENATE(0,DAY(B6620))),IF(HOUR(C6620)&gt;9,HOUR(C6620),CONCATENATE(0,HOUR(C6620))),IF(MINUTE(C6620)&gt;9,MINUTE(C6620),CONCATENATE(0,MINUTE(C6620))),":",VLOOKUP(F6620,'Valid Values - Results'!$D$4:$F$12,3,FALSE)),"")</f>
        <v/>
      </c>
      <c r="H6620" s="41"/>
      <c r="I6620" s="41"/>
      <c r="J6620" s="41"/>
      <c r="K6620" s="41"/>
      <c r="L6620" s="41"/>
      <c r="M6620" s="92"/>
      <c r="N6620" s="41"/>
      <c r="O6620" s="41"/>
      <c r="P6620" s="41"/>
      <c r="Q6620" s="41"/>
      <c r="R6620" s="41"/>
      <c r="S6620" s="41"/>
      <c r="T6620" s="41"/>
      <c r="U6620" s="47"/>
      <c r="V6620" s="49"/>
      <c r="W6620" s="41"/>
      <c r="X6620" s="41"/>
      <c r="Y6620" s="41"/>
      <c r="AA6620" s="37" t="str">
        <f>IF($I6620&lt;&gt;"",VLOOKUP($I6620,'Valid Values - Search'!$R$4:$T$4719,3,FALSE),"")</f>
        <v/>
      </c>
      <c r="AB6620" s="37" t="str">
        <f>IF($I6620&lt;&gt;"",VLOOKUP($I6620,'Valid Values - Search'!$R$4:$S$4719,2,FALSE),"")</f>
        <v/>
      </c>
      <c r="AC6620" s="38" t="str">
        <f t="shared" si="103"/>
        <v/>
      </c>
      <c r="AD6620" s="38"/>
    </row>
    <row r="6621" spans="1:30">
      <c r="A6621" s="46"/>
      <c r="B6621" s="47"/>
      <c r="C6621" s="49"/>
      <c r="D6621" s="41"/>
      <c r="E6621" s="41"/>
      <c r="F6621" s="41"/>
      <c r="G6621" s="50" t="str">
        <f>IF(A6621&lt;&gt;"",CONCATENATE(A6621,":",YEAR(B6621),IF(MONTH(B6621)&gt;9,MONTH(B6621),CONCATENATE(0,MONTH(B6621))),IF(DAY(B6621)&gt;9,DAY(B6621),CONCATENATE(0,DAY(B6621))),IF(HOUR(C6621)&gt;9,HOUR(C6621),CONCATENATE(0,HOUR(C6621))),IF(MINUTE(C6621)&gt;9,MINUTE(C6621),CONCATENATE(0,MINUTE(C6621))),":",VLOOKUP(F6621,'Valid Values - Results'!$D$4:$F$12,3,FALSE)),"")</f>
        <v/>
      </c>
      <c r="H6621" s="41"/>
      <c r="I6621" s="41"/>
      <c r="J6621" s="41"/>
      <c r="K6621" s="41"/>
      <c r="L6621" s="41"/>
      <c r="M6621" s="92"/>
      <c r="N6621" s="41"/>
      <c r="O6621" s="41"/>
      <c r="P6621" s="41"/>
      <c r="Q6621" s="41"/>
      <c r="R6621" s="41"/>
      <c r="S6621" s="41"/>
      <c r="T6621" s="41"/>
      <c r="U6621" s="47"/>
      <c r="V6621" s="49"/>
      <c r="W6621" s="41"/>
      <c r="X6621" s="41"/>
      <c r="Y6621" s="41"/>
      <c r="AA6621" s="37" t="str">
        <f>IF($I6621&lt;&gt;"",VLOOKUP($I6621,'Valid Values - Search'!$R$4:$T$4719,3,FALSE),"")</f>
        <v/>
      </c>
      <c r="AB6621" s="37" t="str">
        <f>IF($I6621&lt;&gt;"",VLOOKUP($I6621,'Valid Values - Search'!$R$4:$S$4719,2,FALSE),"")</f>
        <v/>
      </c>
      <c r="AC6621" s="38" t="str">
        <f t="shared" si="103"/>
        <v/>
      </c>
      <c r="AD6621" s="38"/>
    </row>
    <row r="6622" spans="1:30">
      <c r="A6622" s="46"/>
      <c r="B6622" s="47"/>
      <c r="C6622" s="49"/>
      <c r="D6622" s="41"/>
      <c r="E6622" s="41"/>
      <c r="F6622" s="41"/>
      <c r="G6622" s="50" t="str">
        <f>IF(A6622&lt;&gt;"",CONCATENATE(A6622,":",YEAR(B6622),IF(MONTH(B6622)&gt;9,MONTH(B6622),CONCATENATE(0,MONTH(B6622))),IF(DAY(B6622)&gt;9,DAY(B6622),CONCATENATE(0,DAY(B6622))),IF(HOUR(C6622)&gt;9,HOUR(C6622),CONCATENATE(0,HOUR(C6622))),IF(MINUTE(C6622)&gt;9,MINUTE(C6622),CONCATENATE(0,MINUTE(C6622))),":",VLOOKUP(F6622,'Valid Values - Results'!$D$4:$F$12,3,FALSE)),"")</f>
        <v/>
      </c>
      <c r="H6622" s="41"/>
      <c r="I6622" s="41"/>
      <c r="J6622" s="41"/>
      <c r="K6622" s="41"/>
      <c r="L6622" s="41"/>
      <c r="M6622" s="92"/>
      <c r="N6622" s="41"/>
      <c r="O6622" s="41"/>
      <c r="P6622" s="41"/>
      <c r="Q6622" s="41"/>
      <c r="R6622" s="41"/>
      <c r="S6622" s="41"/>
      <c r="T6622" s="41"/>
      <c r="U6622" s="47"/>
      <c r="V6622" s="49"/>
      <c r="W6622" s="41"/>
      <c r="X6622" s="41"/>
      <c r="Y6622" s="41"/>
      <c r="AA6622" s="37" t="str">
        <f>IF($I6622&lt;&gt;"",VLOOKUP($I6622,'Valid Values - Search'!$R$4:$T$4719,3,FALSE),"")</f>
        <v/>
      </c>
      <c r="AB6622" s="37" t="str">
        <f>IF($I6622&lt;&gt;"",VLOOKUP($I6622,'Valid Values - Search'!$R$4:$S$4719,2,FALSE),"")</f>
        <v/>
      </c>
      <c r="AC6622" s="38" t="str">
        <f t="shared" si="103"/>
        <v/>
      </c>
      <c r="AD6622" s="38"/>
    </row>
    <row r="6623" spans="1:30">
      <c r="A6623" s="46"/>
      <c r="B6623" s="47"/>
      <c r="C6623" s="49"/>
      <c r="D6623" s="41"/>
      <c r="E6623" s="41"/>
      <c r="F6623" s="41"/>
      <c r="G6623" s="50" t="str">
        <f>IF(A6623&lt;&gt;"",CONCATENATE(A6623,":",YEAR(B6623),IF(MONTH(B6623)&gt;9,MONTH(B6623),CONCATENATE(0,MONTH(B6623))),IF(DAY(B6623)&gt;9,DAY(B6623),CONCATENATE(0,DAY(B6623))),IF(HOUR(C6623)&gt;9,HOUR(C6623),CONCATENATE(0,HOUR(C6623))),IF(MINUTE(C6623)&gt;9,MINUTE(C6623),CONCATENATE(0,MINUTE(C6623))),":",VLOOKUP(F6623,'Valid Values - Results'!$D$4:$F$12,3,FALSE)),"")</f>
        <v/>
      </c>
      <c r="H6623" s="41"/>
      <c r="I6623" s="41"/>
      <c r="J6623" s="41"/>
      <c r="K6623" s="41"/>
      <c r="L6623" s="41"/>
      <c r="M6623" s="92"/>
      <c r="N6623" s="41"/>
      <c r="O6623" s="41"/>
      <c r="P6623" s="41"/>
      <c r="Q6623" s="41"/>
      <c r="R6623" s="41"/>
      <c r="S6623" s="41"/>
      <c r="T6623" s="41"/>
      <c r="U6623" s="47"/>
      <c r="V6623" s="49"/>
      <c r="W6623" s="41"/>
      <c r="X6623" s="41"/>
      <c r="Y6623" s="41"/>
      <c r="AA6623" s="37" t="str">
        <f>IF($I6623&lt;&gt;"",VLOOKUP($I6623,'Valid Values - Search'!$R$4:$T$4719,3,FALSE),"")</f>
        <v/>
      </c>
      <c r="AB6623" s="37" t="str">
        <f>IF($I6623&lt;&gt;"",VLOOKUP($I6623,'Valid Values - Search'!$R$4:$S$4719,2,FALSE),"")</f>
        <v/>
      </c>
      <c r="AC6623" s="38" t="str">
        <f t="shared" si="103"/>
        <v/>
      </c>
      <c r="AD6623" s="38"/>
    </row>
    <row r="6624" spans="1:30">
      <c r="A6624" s="46"/>
      <c r="B6624" s="47"/>
      <c r="C6624" s="49"/>
      <c r="D6624" s="41"/>
      <c r="E6624" s="41"/>
      <c r="F6624" s="41"/>
      <c r="G6624" s="50" t="str">
        <f>IF(A6624&lt;&gt;"",CONCATENATE(A6624,":",YEAR(B6624),IF(MONTH(B6624)&gt;9,MONTH(B6624),CONCATENATE(0,MONTH(B6624))),IF(DAY(B6624)&gt;9,DAY(B6624),CONCATENATE(0,DAY(B6624))),IF(HOUR(C6624)&gt;9,HOUR(C6624),CONCATENATE(0,HOUR(C6624))),IF(MINUTE(C6624)&gt;9,MINUTE(C6624),CONCATENATE(0,MINUTE(C6624))),":",VLOOKUP(F6624,'Valid Values - Results'!$D$4:$F$12,3,FALSE)),"")</f>
        <v/>
      </c>
      <c r="H6624" s="41"/>
      <c r="I6624" s="41"/>
      <c r="J6624" s="41"/>
      <c r="K6624" s="41"/>
      <c r="L6624" s="41"/>
      <c r="M6624" s="92"/>
      <c r="N6624" s="41"/>
      <c r="O6624" s="41"/>
      <c r="P6624" s="41"/>
      <c r="Q6624" s="41"/>
      <c r="R6624" s="41"/>
      <c r="S6624" s="41"/>
      <c r="T6624" s="41"/>
      <c r="U6624" s="47"/>
      <c r="V6624" s="49"/>
      <c r="W6624" s="41"/>
      <c r="X6624" s="41"/>
      <c r="Y6624" s="41"/>
      <c r="AA6624" s="37" t="str">
        <f>IF($I6624&lt;&gt;"",VLOOKUP($I6624,'Valid Values - Search'!$R$4:$T$4719,3,FALSE),"")</f>
        <v/>
      </c>
      <c r="AB6624" s="37" t="str">
        <f>IF($I6624&lt;&gt;"",VLOOKUP($I6624,'Valid Values - Search'!$R$4:$S$4719,2,FALSE),"")</f>
        <v/>
      </c>
      <c r="AC6624" s="38" t="str">
        <f t="shared" si="103"/>
        <v/>
      </c>
      <c r="AD6624" s="38"/>
    </row>
    <row r="6625" spans="1:30">
      <c r="A6625" s="46"/>
      <c r="B6625" s="47"/>
      <c r="C6625" s="49"/>
      <c r="D6625" s="41"/>
      <c r="E6625" s="41"/>
      <c r="F6625" s="41"/>
      <c r="G6625" s="50" t="str">
        <f>IF(A6625&lt;&gt;"",CONCATENATE(A6625,":",YEAR(B6625),IF(MONTH(B6625)&gt;9,MONTH(B6625),CONCATENATE(0,MONTH(B6625))),IF(DAY(B6625)&gt;9,DAY(B6625),CONCATENATE(0,DAY(B6625))),IF(HOUR(C6625)&gt;9,HOUR(C6625),CONCATENATE(0,HOUR(C6625))),IF(MINUTE(C6625)&gt;9,MINUTE(C6625),CONCATENATE(0,MINUTE(C6625))),":",VLOOKUP(F6625,'Valid Values - Results'!$D$4:$F$12,3,FALSE)),"")</f>
        <v/>
      </c>
      <c r="H6625" s="41"/>
      <c r="I6625" s="41"/>
      <c r="J6625" s="41"/>
      <c r="K6625" s="41"/>
      <c r="L6625" s="41"/>
      <c r="M6625" s="92"/>
      <c r="N6625" s="41"/>
      <c r="O6625" s="41"/>
      <c r="P6625" s="41"/>
      <c r="Q6625" s="41"/>
      <c r="R6625" s="41"/>
      <c r="S6625" s="41"/>
      <c r="T6625" s="41"/>
      <c r="U6625" s="47"/>
      <c r="V6625" s="49"/>
      <c r="W6625" s="41"/>
      <c r="X6625" s="41"/>
      <c r="Y6625" s="41"/>
      <c r="AA6625" s="37" t="str">
        <f>IF($I6625&lt;&gt;"",VLOOKUP($I6625,'Valid Values - Search'!$R$4:$T$4719,3,FALSE),"")</f>
        <v/>
      </c>
      <c r="AB6625" s="37" t="str">
        <f>IF($I6625&lt;&gt;"",VLOOKUP($I6625,'Valid Values - Search'!$R$4:$S$4719,2,FALSE),"")</f>
        <v/>
      </c>
      <c r="AC6625" s="38" t="str">
        <f t="shared" si="103"/>
        <v/>
      </c>
      <c r="AD6625" s="38"/>
    </row>
    <row r="6626" spans="1:30">
      <c r="A6626" s="46"/>
      <c r="B6626" s="47"/>
      <c r="C6626" s="49"/>
      <c r="D6626" s="41"/>
      <c r="E6626" s="41"/>
      <c r="F6626" s="41"/>
      <c r="G6626" s="50" t="str">
        <f>IF(A6626&lt;&gt;"",CONCATENATE(A6626,":",YEAR(B6626),IF(MONTH(B6626)&gt;9,MONTH(B6626),CONCATENATE(0,MONTH(B6626))),IF(DAY(B6626)&gt;9,DAY(B6626),CONCATENATE(0,DAY(B6626))),IF(HOUR(C6626)&gt;9,HOUR(C6626),CONCATENATE(0,HOUR(C6626))),IF(MINUTE(C6626)&gt;9,MINUTE(C6626),CONCATENATE(0,MINUTE(C6626))),":",VLOOKUP(F6626,'Valid Values - Results'!$D$4:$F$12,3,FALSE)),"")</f>
        <v/>
      </c>
      <c r="H6626" s="41"/>
      <c r="I6626" s="41"/>
      <c r="J6626" s="41"/>
      <c r="K6626" s="41"/>
      <c r="L6626" s="41"/>
      <c r="M6626" s="92"/>
      <c r="N6626" s="41"/>
      <c r="O6626" s="41"/>
      <c r="P6626" s="41"/>
      <c r="Q6626" s="41"/>
      <c r="R6626" s="41"/>
      <c r="S6626" s="41"/>
      <c r="T6626" s="41"/>
      <c r="U6626" s="47"/>
      <c r="V6626" s="49"/>
      <c r="W6626" s="41"/>
      <c r="X6626" s="41"/>
      <c r="Y6626" s="41"/>
      <c r="AA6626" s="37" t="str">
        <f>IF($I6626&lt;&gt;"",VLOOKUP($I6626,'Valid Values - Search'!$R$4:$T$4719,3,FALSE),"")</f>
        <v/>
      </c>
      <c r="AB6626" s="37" t="str">
        <f>IF($I6626&lt;&gt;"",VLOOKUP($I6626,'Valid Values - Search'!$R$4:$S$4719,2,FALSE),"")</f>
        <v/>
      </c>
      <c r="AC6626" s="38" t="str">
        <f t="shared" si="103"/>
        <v/>
      </c>
      <c r="AD6626" s="38"/>
    </row>
    <row r="6627" spans="1:30">
      <c r="A6627" s="46"/>
      <c r="B6627" s="47"/>
      <c r="C6627" s="49"/>
      <c r="D6627" s="41"/>
      <c r="E6627" s="41"/>
      <c r="F6627" s="41"/>
      <c r="G6627" s="50" t="str">
        <f>IF(A6627&lt;&gt;"",CONCATENATE(A6627,":",YEAR(B6627),IF(MONTH(B6627)&gt;9,MONTH(B6627),CONCATENATE(0,MONTH(B6627))),IF(DAY(B6627)&gt;9,DAY(B6627),CONCATENATE(0,DAY(B6627))),IF(HOUR(C6627)&gt;9,HOUR(C6627),CONCATENATE(0,HOUR(C6627))),IF(MINUTE(C6627)&gt;9,MINUTE(C6627),CONCATENATE(0,MINUTE(C6627))),":",VLOOKUP(F6627,'Valid Values - Results'!$D$4:$F$12,3,FALSE)),"")</f>
        <v/>
      </c>
      <c r="H6627" s="41"/>
      <c r="I6627" s="41"/>
      <c r="J6627" s="41"/>
      <c r="K6627" s="41"/>
      <c r="L6627" s="41"/>
      <c r="M6627" s="92"/>
      <c r="N6627" s="41"/>
      <c r="O6627" s="41"/>
      <c r="P6627" s="41"/>
      <c r="Q6627" s="41"/>
      <c r="R6627" s="41"/>
      <c r="S6627" s="41"/>
      <c r="T6627" s="41"/>
      <c r="U6627" s="47"/>
      <c r="V6627" s="49"/>
      <c r="W6627" s="41"/>
      <c r="X6627" s="41"/>
      <c r="Y6627" s="41"/>
      <c r="AA6627" s="37" t="str">
        <f>IF($I6627&lt;&gt;"",VLOOKUP($I6627,'Valid Values - Search'!$R$4:$T$4719,3,FALSE),"")</f>
        <v/>
      </c>
      <c r="AB6627" s="37" t="str">
        <f>IF($I6627&lt;&gt;"",VLOOKUP($I6627,'Valid Values - Search'!$R$4:$S$4719,2,FALSE),"")</f>
        <v/>
      </c>
      <c r="AC6627" s="38" t="str">
        <f t="shared" si="103"/>
        <v/>
      </c>
      <c r="AD6627" s="38"/>
    </row>
    <row r="6628" spans="1:30">
      <c r="A6628" s="46"/>
      <c r="B6628" s="47"/>
      <c r="C6628" s="49"/>
      <c r="D6628" s="41"/>
      <c r="E6628" s="41"/>
      <c r="F6628" s="41"/>
      <c r="G6628" s="50" t="str">
        <f>IF(A6628&lt;&gt;"",CONCATENATE(A6628,":",YEAR(B6628),IF(MONTH(B6628)&gt;9,MONTH(B6628),CONCATENATE(0,MONTH(B6628))),IF(DAY(B6628)&gt;9,DAY(B6628),CONCATENATE(0,DAY(B6628))),IF(HOUR(C6628)&gt;9,HOUR(C6628),CONCATENATE(0,HOUR(C6628))),IF(MINUTE(C6628)&gt;9,MINUTE(C6628),CONCATENATE(0,MINUTE(C6628))),":",VLOOKUP(F6628,'Valid Values - Results'!$D$4:$F$12,3,FALSE)),"")</f>
        <v/>
      </c>
      <c r="H6628" s="41"/>
      <c r="I6628" s="41"/>
      <c r="J6628" s="41"/>
      <c r="K6628" s="41"/>
      <c r="L6628" s="41"/>
      <c r="M6628" s="92"/>
      <c r="N6628" s="41"/>
      <c r="O6628" s="41"/>
      <c r="P6628" s="41"/>
      <c r="Q6628" s="41"/>
      <c r="R6628" s="41"/>
      <c r="S6628" s="41"/>
      <c r="T6628" s="41"/>
      <c r="U6628" s="47"/>
      <c r="V6628" s="49"/>
      <c r="W6628" s="41"/>
      <c r="X6628" s="41"/>
      <c r="Y6628" s="41"/>
      <c r="AA6628" s="37" t="str">
        <f>IF($I6628&lt;&gt;"",VLOOKUP($I6628,'Valid Values - Search'!$R$4:$T$4719,3,FALSE),"")</f>
        <v/>
      </c>
      <c r="AB6628" s="37" t="str">
        <f>IF($I6628&lt;&gt;"",VLOOKUP($I6628,'Valid Values - Search'!$R$4:$S$4719,2,FALSE),"")</f>
        <v/>
      </c>
      <c r="AC6628" s="38" t="str">
        <f t="shared" si="103"/>
        <v/>
      </c>
      <c r="AD6628" s="38"/>
    </row>
    <row r="6629" spans="1:30">
      <c r="A6629" s="46"/>
      <c r="B6629" s="47"/>
      <c r="C6629" s="49"/>
      <c r="D6629" s="41"/>
      <c r="E6629" s="41"/>
      <c r="F6629" s="41"/>
      <c r="G6629" s="50" t="str">
        <f>IF(A6629&lt;&gt;"",CONCATENATE(A6629,":",YEAR(B6629),IF(MONTH(B6629)&gt;9,MONTH(B6629),CONCATENATE(0,MONTH(B6629))),IF(DAY(B6629)&gt;9,DAY(B6629),CONCATENATE(0,DAY(B6629))),IF(HOUR(C6629)&gt;9,HOUR(C6629),CONCATENATE(0,HOUR(C6629))),IF(MINUTE(C6629)&gt;9,MINUTE(C6629),CONCATENATE(0,MINUTE(C6629))),":",VLOOKUP(F6629,'Valid Values - Results'!$D$4:$F$12,3,FALSE)),"")</f>
        <v/>
      </c>
      <c r="H6629" s="41"/>
      <c r="I6629" s="41"/>
      <c r="J6629" s="41"/>
      <c r="K6629" s="41"/>
      <c r="L6629" s="41"/>
      <c r="M6629" s="92"/>
      <c r="N6629" s="41"/>
      <c r="O6629" s="41"/>
      <c r="P6629" s="41"/>
      <c r="Q6629" s="41"/>
      <c r="R6629" s="41"/>
      <c r="S6629" s="41"/>
      <c r="T6629" s="41"/>
      <c r="U6629" s="47"/>
      <c r="V6629" s="49"/>
      <c r="W6629" s="41"/>
      <c r="X6629" s="41"/>
      <c r="Y6629" s="41"/>
      <c r="AA6629" s="37" t="str">
        <f>IF($I6629&lt;&gt;"",VLOOKUP($I6629,'Valid Values - Search'!$R$4:$T$4719,3,FALSE),"")</f>
        <v/>
      </c>
      <c r="AB6629" s="37" t="str">
        <f>IF($I6629&lt;&gt;"",VLOOKUP($I6629,'Valid Values - Search'!$R$4:$S$4719,2,FALSE),"")</f>
        <v/>
      </c>
      <c r="AC6629" s="38" t="str">
        <f t="shared" si="103"/>
        <v/>
      </c>
      <c r="AD6629" s="38"/>
    </row>
    <row r="6630" spans="1:30">
      <c r="A6630" s="46"/>
      <c r="B6630" s="47"/>
      <c r="C6630" s="49"/>
      <c r="D6630" s="41"/>
      <c r="E6630" s="41"/>
      <c r="F6630" s="41"/>
      <c r="G6630" s="50" t="str">
        <f>IF(A6630&lt;&gt;"",CONCATENATE(A6630,":",YEAR(B6630),IF(MONTH(B6630)&gt;9,MONTH(B6630),CONCATENATE(0,MONTH(B6630))),IF(DAY(B6630)&gt;9,DAY(B6630),CONCATENATE(0,DAY(B6630))),IF(HOUR(C6630)&gt;9,HOUR(C6630),CONCATENATE(0,HOUR(C6630))),IF(MINUTE(C6630)&gt;9,MINUTE(C6630),CONCATENATE(0,MINUTE(C6630))),":",VLOOKUP(F6630,'Valid Values - Results'!$D$4:$F$12,3,FALSE)),"")</f>
        <v/>
      </c>
      <c r="H6630" s="41"/>
      <c r="I6630" s="41"/>
      <c r="J6630" s="41"/>
      <c r="K6630" s="41"/>
      <c r="L6630" s="41"/>
      <c r="M6630" s="92"/>
      <c r="N6630" s="41"/>
      <c r="O6630" s="41"/>
      <c r="P6630" s="41"/>
      <c r="Q6630" s="41"/>
      <c r="R6630" s="41"/>
      <c r="S6630" s="41"/>
      <c r="T6630" s="41"/>
      <c r="U6630" s="47"/>
      <c r="V6630" s="49"/>
      <c r="W6630" s="41"/>
      <c r="X6630" s="41"/>
      <c r="Y6630" s="41"/>
      <c r="AA6630" s="37" t="str">
        <f>IF($I6630&lt;&gt;"",VLOOKUP($I6630,'Valid Values - Search'!$R$4:$T$4719,3,FALSE),"")</f>
        <v/>
      </c>
      <c r="AB6630" s="37" t="str">
        <f>IF($I6630&lt;&gt;"",VLOOKUP($I6630,'Valid Values - Search'!$R$4:$S$4719,2,FALSE),"")</f>
        <v/>
      </c>
      <c r="AC6630" s="38" t="str">
        <f t="shared" si="103"/>
        <v/>
      </c>
      <c r="AD6630" s="38"/>
    </row>
    <row r="6631" spans="1:30">
      <c r="A6631" s="46"/>
      <c r="B6631" s="47"/>
      <c r="C6631" s="49"/>
      <c r="D6631" s="41"/>
      <c r="E6631" s="41"/>
      <c r="F6631" s="41"/>
      <c r="G6631" s="50" t="str">
        <f>IF(A6631&lt;&gt;"",CONCATENATE(A6631,":",YEAR(B6631),IF(MONTH(B6631)&gt;9,MONTH(B6631),CONCATENATE(0,MONTH(B6631))),IF(DAY(B6631)&gt;9,DAY(B6631),CONCATENATE(0,DAY(B6631))),IF(HOUR(C6631)&gt;9,HOUR(C6631),CONCATENATE(0,HOUR(C6631))),IF(MINUTE(C6631)&gt;9,MINUTE(C6631),CONCATENATE(0,MINUTE(C6631))),":",VLOOKUP(F6631,'Valid Values - Results'!$D$4:$F$12,3,FALSE)),"")</f>
        <v/>
      </c>
      <c r="H6631" s="41"/>
      <c r="I6631" s="41"/>
      <c r="J6631" s="41"/>
      <c r="K6631" s="41"/>
      <c r="L6631" s="41"/>
      <c r="M6631" s="92"/>
      <c r="N6631" s="41"/>
      <c r="O6631" s="41"/>
      <c r="P6631" s="41"/>
      <c r="Q6631" s="41"/>
      <c r="R6631" s="41"/>
      <c r="S6631" s="41"/>
      <c r="T6631" s="41"/>
      <c r="U6631" s="47"/>
      <c r="V6631" s="49"/>
      <c r="W6631" s="41"/>
      <c r="X6631" s="41"/>
      <c r="Y6631" s="41"/>
      <c r="AA6631" s="37" t="str">
        <f>IF($I6631&lt;&gt;"",VLOOKUP($I6631,'Valid Values - Search'!$R$4:$T$4719,3,FALSE),"")</f>
        <v/>
      </c>
      <c r="AB6631" s="37" t="str">
        <f>IF($I6631&lt;&gt;"",VLOOKUP($I6631,'Valid Values - Search'!$R$4:$S$4719,2,FALSE),"")</f>
        <v/>
      </c>
      <c r="AC6631" s="38" t="str">
        <f t="shared" si="103"/>
        <v/>
      </c>
      <c r="AD6631" s="38"/>
    </row>
    <row r="6632" spans="1:30">
      <c r="A6632" s="46"/>
      <c r="B6632" s="47"/>
      <c r="C6632" s="49"/>
      <c r="D6632" s="41"/>
      <c r="E6632" s="41"/>
      <c r="F6632" s="41"/>
      <c r="G6632" s="50" t="str">
        <f>IF(A6632&lt;&gt;"",CONCATENATE(A6632,":",YEAR(B6632),IF(MONTH(B6632)&gt;9,MONTH(B6632),CONCATENATE(0,MONTH(B6632))),IF(DAY(B6632)&gt;9,DAY(B6632),CONCATENATE(0,DAY(B6632))),IF(HOUR(C6632)&gt;9,HOUR(C6632),CONCATENATE(0,HOUR(C6632))),IF(MINUTE(C6632)&gt;9,MINUTE(C6632),CONCATENATE(0,MINUTE(C6632))),":",VLOOKUP(F6632,'Valid Values - Results'!$D$4:$F$12,3,FALSE)),"")</f>
        <v/>
      </c>
      <c r="H6632" s="41"/>
      <c r="I6632" s="41"/>
      <c r="J6632" s="41"/>
      <c r="K6632" s="41"/>
      <c r="L6632" s="41"/>
      <c r="M6632" s="92"/>
      <c r="N6632" s="41"/>
      <c r="O6632" s="41"/>
      <c r="P6632" s="41"/>
      <c r="Q6632" s="41"/>
      <c r="R6632" s="41"/>
      <c r="S6632" s="41"/>
      <c r="T6632" s="41"/>
      <c r="U6632" s="47"/>
      <c r="V6632" s="49"/>
      <c r="W6632" s="41"/>
      <c r="X6632" s="41"/>
      <c r="Y6632" s="41"/>
      <c r="AA6632" s="37" t="str">
        <f>IF($I6632&lt;&gt;"",VLOOKUP($I6632,'Valid Values - Search'!$R$4:$T$4719,3,FALSE),"")</f>
        <v/>
      </c>
      <c r="AB6632" s="37" t="str">
        <f>IF($I6632&lt;&gt;"",VLOOKUP($I6632,'Valid Values - Search'!$R$4:$S$4719,2,FALSE),"")</f>
        <v/>
      </c>
      <c r="AC6632" s="38" t="str">
        <f t="shared" si="103"/>
        <v/>
      </c>
      <c r="AD6632" s="38"/>
    </row>
    <row r="6633" spans="1:30">
      <c r="A6633" s="46"/>
      <c r="B6633" s="47"/>
      <c r="C6633" s="49"/>
      <c r="D6633" s="41"/>
      <c r="E6633" s="41"/>
      <c r="F6633" s="41"/>
      <c r="G6633" s="50" t="str">
        <f>IF(A6633&lt;&gt;"",CONCATENATE(A6633,":",YEAR(B6633),IF(MONTH(B6633)&gt;9,MONTH(B6633),CONCATENATE(0,MONTH(B6633))),IF(DAY(B6633)&gt;9,DAY(B6633),CONCATENATE(0,DAY(B6633))),IF(HOUR(C6633)&gt;9,HOUR(C6633),CONCATENATE(0,HOUR(C6633))),IF(MINUTE(C6633)&gt;9,MINUTE(C6633),CONCATENATE(0,MINUTE(C6633))),":",VLOOKUP(F6633,'Valid Values - Results'!$D$4:$F$12,3,FALSE)),"")</f>
        <v/>
      </c>
      <c r="H6633" s="41"/>
      <c r="I6633" s="41"/>
      <c r="J6633" s="41"/>
      <c r="K6633" s="41"/>
      <c r="L6633" s="41"/>
      <c r="M6633" s="92"/>
      <c r="N6633" s="41"/>
      <c r="O6633" s="41"/>
      <c r="P6633" s="41"/>
      <c r="Q6633" s="41"/>
      <c r="R6633" s="41"/>
      <c r="S6633" s="41"/>
      <c r="T6633" s="41"/>
      <c r="U6633" s="47"/>
      <c r="V6633" s="49"/>
      <c r="W6633" s="41"/>
      <c r="X6633" s="41"/>
      <c r="Y6633" s="41"/>
      <c r="AA6633" s="37" t="str">
        <f>IF($I6633&lt;&gt;"",VLOOKUP($I6633,'Valid Values - Search'!$R$4:$T$4719,3,FALSE),"")</f>
        <v/>
      </c>
      <c r="AB6633" s="37" t="str">
        <f>IF($I6633&lt;&gt;"",VLOOKUP($I6633,'Valid Values - Search'!$R$4:$S$4719,2,FALSE),"")</f>
        <v/>
      </c>
      <c r="AC6633" s="38" t="str">
        <f t="shared" si="103"/>
        <v/>
      </c>
      <c r="AD6633" s="38"/>
    </row>
    <row r="6634" spans="1:30">
      <c r="A6634" s="46"/>
      <c r="B6634" s="47"/>
      <c r="C6634" s="49"/>
      <c r="D6634" s="41"/>
      <c r="E6634" s="41"/>
      <c r="F6634" s="41"/>
      <c r="G6634" s="50" t="str">
        <f>IF(A6634&lt;&gt;"",CONCATENATE(A6634,":",YEAR(B6634),IF(MONTH(B6634)&gt;9,MONTH(B6634),CONCATENATE(0,MONTH(B6634))),IF(DAY(B6634)&gt;9,DAY(B6634),CONCATENATE(0,DAY(B6634))),IF(HOUR(C6634)&gt;9,HOUR(C6634),CONCATENATE(0,HOUR(C6634))),IF(MINUTE(C6634)&gt;9,MINUTE(C6634),CONCATENATE(0,MINUTE(C6634))),":",VLOOKUP(F6634,'Valid Values - Results'!$D$4:$F$12,3,FALSE)),"")</f>
        <v/>
      </c>
      <c r="H6634" s="41"/>
      <c r="I6634" s="41"/>
      <c r="J6634" s="41"/>
      <c r="K6634" s="41"/>
      <c r="L6634" s="41"/>
      <c r="M6634" s="92"/>
      <c r="N6634" s="41"/>
      <c r="O6634" s="41"/>
      <c r="P6634" s="41"/>
      <c r="Q6634" s="41"/>
      <c r="R6634" s="41"/>
      <c r="S6634" s="41"/>
      <c r="T6634" s="41"/>
      <c r="U6634" s="47"/>
      <c r="V6634" s="49"/>
      <c r="W6634" s="41"/>
      <c r="X6634" s="41"/>
      <c r="Y6634" s="41"/>
      <c r="AA6634" s="37" t="str">
        <f>IF($I6634&lt;&gt;"",VLOOKUP($I6634,'Valid Values - Search'!$R$4:$T$4719,3,FALSE),"")</f>
        <v/>
      </c>
      <c r="AB6634" s="37" t="str">
        <f>IF($I6634&lt;&gt;"",VLOOKUP($I6634,'Valid Values - Search'!$R$4:$S$4719,2,FALSE),"")</f>
        <v/>
      </c>
      <c r="AC6634" s="38" t="str">
        <f t="shared" si="103"/>
        <v/>
      </c>
      <c r="AD6634" s="38"/>
    </row>
    <row r="6635" spans="1:30">
      <c r="A6635" s="46"/>
      <c r="B6635" s="47"/>
      <c r="C6635" s="49"/>
      <c r="D6635" s="41"/>
      <c r="E6635" s="41"/>
      <c r="F6635" s="41"/>
      <c r="G6635" s="50" t="str">
        <f>IF(A6635&lt;&gt;"",CONCATENATE(A6635,":",YEAR(B6635),IF(MONTH(B6635)&gt;9,MONTH(B6635),CONCATENATE(0,MONTH(B6635))),IF(DAY(B6635)&gt;9,DAY(B6635),CONCATENATE(0,DAY(B6635))),IF(HOUR(C6635)&gt;9,HOUR(C6635),CONCATENATE(0,HOUR(C6635))),IF(MINUTE(C6635)&gt;9,MINUTE(C6635),CONCATENATE(0,MINUTE(C6635))),":",VLOOKUP(F6635,'Valid Values - Results'!$D$4:$F$12,3,FALSE)),"")</f>
        <v/>
      </c>
      <c r="H6635" s="41"/>
      <c r="I6635" s="41"/>
      <c r="J6635" s="41"/>
      <c r="K6635" s="41"/>
      <c r="L6635" s="41"/>
      <c r="M6635" s="92"/>
      <c r="N6635" s="41"/>
      <c r="O6635" s="41"/>
      <c r="P6635" s="41"/>
      <c r="Q6635" s="41"/>
      <c r="R6635" s="41"/>
      <c r="S6635" s="41"/>
      <c r="T6635" s="41"/>
      <c r="U6635" s="47"/>
      <c r="V6635" s="49"/>
      <c r="W6635" s="41"/>
      <c r="X6635" s="41"/>
      <c r="Y6635" s="41"/>
      <c r="AA6635" s="37" t="str">
        <f>IF($I6635&lt;&gt;"",VLOOKUP($I6635,'Valid Values - Search'!$R$4:$T$4719,3,FALSE),"")</f>
        <v/>
      </c>
      <c r="AB6635" s="37" t="str">
        <f>IF($I6635&lt;&gt;"",VLOOKUP($I6635,'Valid Values - Search'!$R$4:$S$4719,2,FALSE),"")</f>
        <v/>
      </c>
      <c r="AC6635" s="38" t="str">
        <f t="shared" si="103"/>
        <v/>
      </c>
      <c r="AD6635" s="38"/>
    </row>
    <row r="6636" spans="1:30">
      <c r="A6636" s="46"/>
      <c r="B6636" s="47"/>
      <c r="C6636" s="49"/>
      <c r="D6636" s="41"/>
      <c r="E6636" s="41"/>
      <c r="F6636" s="41"/>
      <c r="G6636" s="50" t="str">
        <f>IF(A6636&lt;&gt;"",CONCATENATE(A6636,":",YEAR(B6636),IF(MONTH(B6636)&gt;9,MONTH(B6636),CONCATENATE(0,MONTH(B6636))),IF(DAY(B6636)&gt;9,DAY(B6636),CONCATENATE(0,DAY(B6636))),IF(HOUR(C6636)&gt;9,HOUR(C6636),CONCATENATE(0,HOUR(C6636))),IF(MINUTE(C6636)&gt;9,MINUTE(C6636),CONCATENATE(0,MINUTE(C6636))),":",VLOOKUP(F6636,'Valid Values - Results'!$D$4:$F$12,3,FALSE)),"")</f>
        <v/>
      </c>
      <c r="H6636" s="41"/>
      <c r="I6636" s="41"/>
      <c r="J6636" s="41"/>
      <c r="K6636" s="41"/>
      <c r="L6636" s="41"/>
      <c r="M6636" s="92"/>
      <c r="N6636" s="41"/>
      <c r="O6636" s="41"/>
      <c r="P6636" s="41"/>
      <c r="Q6636" s="41"/>
      <c r="R6636" s="41"/>
      <c r="S6636" s="41"/>
      <c r="T6636" s="41"/>
      <c r="U6636" s="47"/>
      <c r="V6636" s="49"/>
      <c r="W6636" s="41"/>
      <c r="X6636" s="41"/>
      <c r="Y6636" s="41"/>
      <c r="AA6636" s="37" t="str">
        <f>IF($I6636&lt;&gt;"",VLOOKUP($I6636,'Valid Values - Search'!$R$4:$T$4719,3,FALSE),"")</f>
        <v/>
      </c>
      <c r="AB6636" s="37" t="str">
        <f>IF($I6636&lt;&gt;"",VLOOKUP($I6636,'Valid Values - Search'!$R$4:$S$4719,2,FALSE),"")</f>
        <v/>
      </c>
      <c r="AC6636" s="38" t="str">
        <f t="shared" si="103"/>
        <v/>
      </c>
      <c r="AD6636" s="38"/>
    </row>
    <row r="6637" spans="1:30">
      <c r="A6637" s="46"/>
      <c r="B6637" s="47"/>
      <c r="C6637" s="49"/>
      <c r="D6637" s="41"/>
      <c r="E6637" s="41"/>
      <c r="F6637" s="41"/>
      <c r="G6637" s="50" t="str">
        <f>IF(A6637&lt;&gt;"",CONCATENATE(A6637,":",YEAR(B6637),IF(MONTH(B6637)&gt;9,MONTH(B6637),CONCATENATE(0,MONTH(B6637))),IF(DAY(B6637)&gt;9,DAY(B6637),CONCATENATE(0,DAY(B6637))),IF(HOUR(C6637)&gt;9,HOUR(C6637),CONCATENATE(0,HOUR(C6637))),IF(MINUTE(C6637)&gt;9,MINUTE(C6637),CONCATENATE(0,MINUTE(C6637))),":",VLOOKUP(F6637,'Valid Values - Results'!$D$4:$F$12,3,FALSE)),"")</f>
        <v/>
      </c>
      <c r="H6637" s="41"/>
      <c r="I6637" s="41"/>
      <c r="J6637" s="41"/>
      <c r="K6637" s="41"/>
      <c r="L6637" s="41"/>
      <c r="M6637" s="92"/>
      <c r="N6637" s="41"/>
      <c r="O6637" s="41"/>
      <c r="P6637" s="41"/>
      <c r="Q6637" s="41"/>
      <c r="R6637" s="41"/>
      <c r="S6637" s="41"/>
      <c r="T6637" s="41"/>
      <c r="U6637" s="47"/>
      <c r="V6637" s="49"/>
      <c r="W6637" s="41"/>
      <c r="X6637" s="41"/>
      <c r="Y6637" s="41"/>
      <c r="AA6637" s="37" t="str">
        <f>IF($I6637&lt;&gt;"",VLOOKUP($I6637,'Valid Values - Search'!$R$4:$T$4719,3,FALSE),"")</f>
        <v/>
      </c>
      <c r="AB6637" s="37" t="str">
        <f>IF($I6637&lt;&gt;"",VLOOKUP($I6637,'Valid Values - Search'!$R$4:$S$4719,2,FALSE),"")</f>
        <v/>
      </c>
      <c r="AC6637" s="38" t="str">
        <f t="shared" si="103"/>
        <v/>
      </c>
      <c r="AD6637" s="38"/>
    </row>
    <row r="6638" spans="1:30">
      <c r="A6638" s="46"/>
      <c r="B6638" s="47"/>
      <c r="C6638" s="49"/>
      <c r="D6638" s="41"/>
      <c r="E6638" s="41"/>
      <c r="F6638" s="41"/>
      <c r="G6638" s="50" t="str">
        <f>IF(A6638&lt;&gt;"",CONCATENATE(A6638,":",YEAR(B6638),IF(MONTH(B6638)&gt;9,MONTH(B6638),CONCATENATE(0,MONTH(B6638))),IF(DAY(B6638)&gt;9,DAY(B6638),CONCATENATE(0,DAY(B6638))),IF(HOUR(C6638)&gt;9,HOUR(C6638),CONCATENATE(0,HOUR(C6638))),IF(MINUTE(C6638)&gt;9,MINUTE(C6638),CONCATENATE(0,MINUTE(C6638))),":",VLOOKUP(F6638,'Valid Values - Results'!$D$4:$F$12,3,FALSE)),"")</f>
        <v/>
      </c>
      <c r="H6638" s="41"/>
      <c r="I6638" s="41"/>
      <c r="J6638" s="41"/>
      <c r="K6638" s="41"/>
      <c r="L6638" s="41"/>
      <c r="M6638" s="92"/>
      <c r="N6638" s="41"/>
      <c r="O6638" s="41"/>
      <c r="P6638" s="41"/>
      <c r="Q6638" s="41"/>
      <c r="R6638" s="41"/>
      <c r="S6638" s="41"/>
      <c r="T6638" s="41"/>
      <c r="U6638" s="47"/>
      <c r="V6638" s="49"/>
      <c r="W6638" s="41"/>
      <c r="X6638" s="41"/>
      <c r="Y6638" s="41"/>
      <c r="AA6638" s="37" t="str">
        <f>IF($I6638&lt;&gt;"",VLOOKUP($I6638,'Valid Values - Search'!$R$4:$T$4719,3,FALSE),"")</f>
        <v/>
      </c>
      <c r="AB6638" s="37" t="str">
        <f>IF($I6638&lt;&gt;"",VLOOKUP($I6638,'Valid Values - Search'!$R$4:$S$4719,2,FALSE),"")</f>
        <v/>
      </c>
      <c r="AC6638" s="38" t="str">
        <f t="shared" si="103"/>
        <v/>
      </c>
      <c r="AD6638" s="38"/>
    </row>
    <row r="6639" spans="1:30">
      <c r="A6639" s="46"/>
      <c r="B6639" s="47"/>
      <c r="C6639" s="49"/>
      <c r="D6639" s="41"/>
      <c r="E6639" s="41"/>
      <c r="F6639" s="41"/>
      <c r="G6639" s="50" t="str">
        <f>IF(A6639&lt;&gt;"",CONCATENATE(A6639,":",YEAR(B6639),IF(MONTH(B6639)&gt;9,MONTH(B6639),CONCATENATE(0,MONTH(B6639))),IF(DAY(B6639)&gt;9,DAY(B6639),CONCATENATE(0,DAY(B6639))),IF(HOUR(C6639)&gt;9,HOUR(C6639),CONCATENATE(0,HOUR(C6639))),IF(MINUTE(C6639)&gt;9,MINUTE(C6639),CONCATENATE(0,MINUTE(C6639))),":",VLOOKUP(F6639,'Valid Values - Results'!$D$4:$F$12,3,FALSE)),"")</f>
        <v/>
      </c>
      <c r="H6639" s="41"/>
      <c r="I6639" s="41"/>
      <c r="J6639" s="41"/>
      <c r="K6639" s="41"/>
      <c r="L6639" s="41"/>
      <c r="M6639" s="92"/>
      <c r="N6639" s="41"/>
      <c r="O6639" s="41"/>
      <c r="P6639" s="41"/>
      <c r="Q6639" s="41"/>
      <c r="R6639" s="41"/>
      <c r="S6639" s="41"/>
      <c r="T6639" s="41"/>
      <c r="U6639" s="47"/>
      <c r="V6639" s="49"/>
      <c r="W6639" s="41"/>
      <c r="X6639" s="41"/>
      <c r="Y6639" s="41"/>
      <c r="AA6639" s="37" t="str">
        <f>IF($I6639&lt;&gt;"",VLOOKUP($I6639,'Valid Values - Search'!$R$4:$T$4719,3,FALSE),"")</f>
        <v/>
      </c>
      <c r="AB6639" s="37" t="str">
        <f>IF($I6639&lt;&gt;"",VLOOKUP($I6639,'Valid Values - Search'!$R$4:$S$4719,2,FALSE),"")</f>
        <v/>
      </c>
      <c r="AC6639" s="38" t="str">
        <f t="shared" si="103"/>
        <v/>
      </c>
      <c r="AD6639" s="38"/>
    </row>
    <row r="6640" spans="1:30">
      <c r="A6640" s="46"/>
      <c r="B6640" s="47"/>
      <c r="C6640" s="49"/>
      <c r="D6640" s="41"/>
      <c r="E6640" s="41"/>
      <c r="F6640" s="41"/>
      <c r="G6640" s="50" t="str">
        <f>IF(A6640&lt;&gt;"",CONCATENATE(A6640,":",YEAR(B6640),IF(MONTH(B6640)&gt;9,MONTH(B6640),CONCATENATE(0,MONTH(B6640))),IF(DAY(B6640)&gt;9,DAY(B6640),CONCATENATE(0,DAY(B6640))),IF(HOUR(C6640)&gt;9,HOUR(C6640),CONCATENATE(0,HOUR(C6640))),IF(MINUTE(C6640)&gt;9,MINUTE(C6640),CONCATENATE(0,MINUTE(C6640))),":",VLOOKUP(F6640,'Valid Values - Results'!$D$4:$F$12,3,FALSE)),"")</f>
        <v/>
      </c>
      <c r="H6640" s="41"/>
      <c r="I6640" s="41"/>
      <c r="J6640" s="41"/>
      <c r="K6640" s="41"/>
      <c r="L6640" s="41"/>
      <c r="M6640" s="92"/>
      <c r="N6640" s="41"/>
      <c r="O6640" s="41"/>
      <c r="P6640" s="41"/>
      <c r="Q6640" s="41"/>
      <c r="R6640" s="41"/>
      <c r="S6640" s="41"/>
      <c r="T6640" s="41"/>
      <c r="U6640" s="47"/>
      <c r="V6640" s="49"/>
      <c r="W6640" s="41"/>
      <c r="X6640" s="41"/>
      <c r="Y6640" s="41"/>
      <c r="AA6640" s="37" t="str">
        <f>IF($I6640&lt;&gt;"",VLOOKUP($I6640,'Valid Values - Search'!$R$4:$T$4719,3,FALSE),"")</f>
        <v/>
      </c>
      <c r="AB6640" s="37" t="str">
        <f>IF($I6640&lt;&gt;"",VLOOKUP($I6640,'Valid Values - Search'!$R$4:$S$4719,2,FALSE),"")</f>
        <v/>
      </c>
      <c r="AC6640" s="38" t="str">
        <f t="shared" si="103"/>
        <v/>
      </c>
      <c r="AD6640" s="38"/>
    </row>
    <row r="6641" spans="1:30">
      <c r="A6641" s="46"/>
      <c r="B6641" s="47"/>
      <c r="C6641" s="49"/>
      <c r="D6641" s="41"/>
      <c r="E6641" s="41"/>
      <c r="F6641" s="41"/>
      <c r="G6641" s="50" t="str">
        <f>IF(A6641&lt;&gt;"",CONCATENATE(A6641,":",YEAR(B6641),IF(MONTH(B6641)&gt;9,MONTH(B6641),CONCATENATE(0,MONTH(B6641))),IF(DAY(B6641)&gt;9,DAY(B6641),CONCATENATE(0,DAY(B6641))),IF(HOUR(C6641)&gt;9,HOUR(C6641),CONCATENATE(0,HOUR(C6641))),IF(MINUTE(C6641)&gt;9,MINUTE(C6641),CONCATENATE(0,MINUTE(C6641))),":",VLOOKUP(F6641,'Valid Values - Results'!$D$4:$F$12,3,FALSE)),"")</f>
        <v/>
      </c>
      <c r="H6641" s="41"/>
      <c r="I6641" s="41"/>
      <c r="J6641" s="41"/>
      <c r="K6641" s="41"/>
      <c r="L6641" s="41"/>
      <c r="M6641" s="92"/>
      <c r="N6641" s="41"/>
      <c r="O6641" s="41"/>
      <c r="P6641" s="41"/>
      <c r="Q6641" s="41"/>
      <c r="R6641" s="41"/>
      <c r="S6641" s="41"/>
      <c r="T6641" s="41"/>
      <c r="U6641" s="47"/>
      <c r="V6641" s="49"/>
      <c r="W6641" s="41"/>
      <c r="X6641" s="41"/>
      <c r="Y6641" s="41"/>
      <c r="AA6641" s="37" t="str">
        <f>IF($I6641&lt;&gt;"",VLOOKUP($I6641,'Valid Values - Search'!$R$4:$T$4719,3,FALSE),"")</f>
        <v/>
      </c>
      <c r="AB6641" s="37" t="str">
        <f>IF($I6641&lt;&gt;"",VLOOKUP($I6641,'Valid Values - Search'!$R$4:$S$4719,2,FALSE),"")</f>
        <v/>
      </c>
      <c r="AC6641" s="38" t="str">
        <f t="shared" si="103"/>
        <v/>
      </c>
      <c r="AD6641" s="38"/>
    </row>
    <row r="6642" spans="1:30">
      <c r="A6642" s="46"/>
      <c r="B6642" s="47"/>
      <c r="C6642" s="49"/>
      <c r="D6642" s="41"/>
      <c r="E6642" s="41"/>
      <c r="F6642" s="41"/>
      <c r="G6642" s="50" t="str">
        <f>IF(A6642&lt;&gt;"",CONCATENATE(A6642,":",YEAR(B6642),IF(MONTH(B6642)&gt;9,MONTH(B6642),CONCATENATE(0,MONTH(B6642))),IF(DAY(B6642)&gt;9,DAY(B6642),CONCATENATE(0,DAY(B6642))),IF(HOUR(C6642)&gt;9,HOUR(C6642),CONCATENATE(0,HOUR(C6642))),IF(MINUTE(C6642)&gt;9,MINUTE(C6642),CONCATENATE(0,MINUTE(C6642))),":",VLOOKUP(F6642,'Valid Values - Results'!$D$4:$F$12,3,FALSE)),"")</f>
        <v/>
      </c>
      <c r="H6642" s="41"/>
      <c r="I6642" s="41"/>
      <c r="J6642" s="41"/>
      <c r="K6642" s="41"/>
      <c r="L6642" s="41"/>
      <c r="M6642" s="92"/>
      <c r="N6642" s="41"/>
      <c r="O6642" s="41"/>
      <c r="P6642" s="41"/>
      <c r="Q6642" s="41"/>
      <c r="R6642" s="41"/>
      <c r="S6642" s="41"/>
      <c r="T6642" s="41"/>
      <c r="U6642" s="47"/>
      <c r="V6642" s="49"/>
      <c r="W6642" s="41"/>
      <c r="X6642" s="41"/>
      <c r="Y6642" s="41"/>
      <c r="AA6642" s="37" t="str">
        <f>IF($I6642&lt;&gt;"",VLOOKUP($I6642,'Valid Values - Search'!$R$4:$T$4719,3,FALSE),"")</f>
        <v/>
      </c>
      <c r="AB6642" s="37" t="str">
        <f>IF($I6642&lt;&gt;"",VLOOKUP($I6642,'Valid Values - Search'!$R$4:$S$4719,2,FALSE),"")</f>
        <v/>
      </c>
      <c r="AC6642" s="38" t="str">
        <f t="shared" si="103"/>
        <v/>
      </c>
      <c r="AD6642" s="38"/>
    </row>
    <row r="6643" spans="1:30">
      <c r="A6643" s="46"/>
      <c r="B6643" s="47"/>
      <c r="C6643" s="49"/>
      <c r="D6643" s="41"/>
      <c r="E6643" s="41"/>
      <c r="F6643" s="41"/>
      <c r="G6643" s="50" t="str">
        <f>IF(A6643&lt;&gt;"",CONCATENATE(A6643,":",YEAR(B6643),IF(MONTH(B6643)&gt;9,MONTH(B6643),CONCATENATE(0,MONTH(B6643))),IF(DAY(B6643)&gt;9,DAY(B6643),CONCATENATE(0,DAY(B6643))),IF(HOUR(C6643)&gt;9,HOUR(C6643),CONCATENATE(0,HOUR(C6643))),IF(MINUTE(C6643)&gt;9,MINUTE(C6643),CONCATENATE(0,MINUTE(C6643))),":",VLOOKUP(F6643,'Valid Values - Results'!$D$4:$F$12,3,FALSE)),"")</f>
        <v/>
      </c>
      <c r="H6643" s="41"/>
      <c r="I6643" s="41"/>
      <c r="J6643" s="41"/>
      <c r="K6643" s="41"/>
      <c r="L6643" s="41"/>
      <c r="M6643" s="92"/>
      <c r="N6643" s="41"/>
      <c r="O6643" s="41"/>
      <c r="P6643" s="41"/>
      <c r="Q6643" s="41"/>
      <c r="R6643" s="41"/>
      <c r="S6643" s="41"/>
      <c r="T6643" s="41"/>
      <c r="U6643" s="47"/>
      <c r="V6643" s="49"/>
      <c r="W6643" s="41"/>
      <c r="X6643" s="41"/>
      <c r="Y6643" s="41"/>
      <c r="AA6643" s="37" t="str">
        <f>IF($I6643&lt;&gt;"",VLOOKUP($I6643,'Valid Values - Search'!$R$4:$T$4719,3,FALSE),"")</f>
        <v/>
      </c>
      <c r="AB6643" s="37" t="str">
        <f>IF($I6643&lt;&gt;"",VLOOKUP($I6643,'Valid Values - Search'!$R$4:$S$4719,2,FALSE),"")</f>
        <v/>
      </c>
      <c r="AC6643" s="38" t="str">
        <f t="shared" si="103"/>
        <v/>
      </c>
      <c r="AD6643" s="38"/>
    </row>
    <row r="6644" spans="1:30">
      <c r="A6644" s="46"/>
      <c r="B6644" s="47"/>
      <c r="C6644" s="49"/>
      <c r="D6644" s="41"/>
      <c r="E6644" s="41"/>
      <c r="F6644" s="41"/>
      <c r="G6644" s="50" t="str">
        <f>IF(A6644&lt;&gt;"",CONCATENATE(A6644,":",YEAR(B6644),IF(MONTH(B6644)&gt;9,MONTH(B6644),CONCATENATE(0,MONTH(B6644))),IF(DAY(B6644)&gt;9,DAY(B6644),CONCATENATE(0,DAY(B6644))),IF(HOUR(C6644)&gt;9,HOUR(C6644),CONCATENATE(0,HOUR(C6644))),IF(MINUTE(C6644)&gt;9,MINUTE(C6644),CONCATENATE(0,MINUTE(C6644))),":",VLOOKUP(F6644,'Valid Values - Results'!$D$4:$F$12,3,FALSE)),"")</f>
        <v/>
      </c>
      <c r="H6644" s="41"/>
      <c r="I6644" s="41"/>
      <c r="J6644" s="41"/>
      <c r="K6644" s="41"/>
      <c r="L6644" s="41"/>
      <c r="M6644" s="92"/>
      <c r="N6644" s="41"/>
      <c r="O6644" s="41"/>
      <c r="P6644" s="41"/>
      <c r="Q6644" s="41"/>
      <c r="R6644" s="41"/>
      <c r="S6644" s="41"/>
      <c r="T6644" s="41"/>
      <c r="U6644" s="47"/>
      <c r="V6644" s="49"/>
      <c r="W6644" s="41"/>
      <c r="X6644" s="41"/>
      <c r="Y6644" s="41"/>
      <c r="AA6644" s="37" t="str">
        <f>IF($I6644&lt;&gt;"",VLOOKUP($I6644,'Valid Values - Search'!$R$4:$T$4719,3,FALSE),"")</f>
        <v/>
      </c>
      <c r="AB6644" s="37" t="str">
        <f>IF($I6644&lt;&gt;"",VLOOKUP($I6644,'Valid Values - Search'!$R$4:$S$4719,2,FALSE),"")</f>
        <v/>
      </c>
      <c r="AC6644" s="38" t="str">
        <f t="shared" si="103"/>
        <v/>
      </c>
      <c r="AD6644" s="38"/>
    </row>
    <row r="6645" spans="1:30">
      <c r="A6645" s="46"/>
      <c r="B6645" s="47"/>
      <c r="C6645" s="49"/>
      <c r="D6645" s="41"/>
      <c r="E6645" s="41"/>
      <c r="F6645" s="41"/>
      <c r="G6645" s="50" t="str">
        <f>IF(A6645&lt;&gt;"",CONCATENATE(A6645,":",YEAR(B6645),IF(MONTH(B6645)&gt;9,MONTH(B6645),CONCATENATE(0,MONTH(B6645))),IF(DAY(B6645)&gt;9,DAY(B6645),CONCATENATE(0,DAY(B6645))),IF(HOUR(C6645)&gt;9,HOUR(C6645),CONCATENATE(0,HOUR(C6645))),IF(MINUTE(C6645)&gt;9,MINUTE(C6645),CONCATENATE(0,MINUTE(C6645))),":",VLOOKUP(F6645,'Valid Values - Results'!$D$4:$F$12,3,FALSE)),"")</f>
        <v/>
      </c>
      <c r="H6645" s="41"/>
      <c r="I6645" s="41"/>
      <c r="J6645" s="41"/>
      <c r="K6645" s="41"/>
      <c r="L6645" s="41"/>
      <c r="M6645" s="92"/>
      <c r="N6645" s="41"/>
      <c r="O6645" s="41"/>
      <c r="P6645" s="41"/>
      <c r="Q6645" s="41"/>
      <c r="R6645" s="41"/>
      <c r="S6645" s="41"/>
      <c r="T6645" s="41"/>
      <c r="U6645" s="47"/>
      <c r="V6645" s="49"/>
      <c r="W6645" s="41"/>
      <c r="X6645" s="41"/>
      <c r="Y6645" s="41"/>
      <c r="AA6645" s="37" t="str">
        <f>IF($I6645&lt;&gt;"",VLOOKUP($I6645,'Valid Values - Search'!$R$4:$T$4719,3,FALSE),"")</f>
        <v/>
      </c>
      <c r="AB6645" s="37" t="str">
        <f>IF($I6645&lt;&gt;"",VLOOKUP($I6645,'Valid Values - Search'!$R$4:$S$4719,2,FALSE),"")</f>
        <v/>
      </c>
      <c r="AC6645" s="38" t="str">
        <f t="shared" si="103"/>
        <v/>
      </c>
      <c r="AD6645" s="38"/>
    </row>
    <row r="6646" spans="1:30">
      <c r="A6646" s="46"/>
      <c r="B6646" s="47"/>
      <c r="C6646" s="49"/>
      <c r="D6646" s="41"/>
      <c r="E6646" s="41"/>
      <c r="F6646" s="41"/>
      <c r="G6646" s="50" t="str">
        <f>IF(A6646&lt;&gt;"",CONCATENATE(A6646,":",YEAR(B6646),IF(MONTH(B6646)&gt;9,MONTH(B6646),CONCATENATE(0,MONTH(B6646))),IF(DAY(B6646)&gt;9,DAY(B6646),CONCATENATE(0,DAY(B6646))),IF(HOUR(C6646)&gt;9,HOUR(C6646),CONCATENATE(0,HOUR(C6646))),IF(MINUTE(C6646)&gt;9,MINUTE(C6646),CONCATENATE(0,MINUTE(C6646))),":",VLOOKUP(F6646,'Valid Values - Results'!$D$4:$F$12,3,FALSE)),"")</f>
        <v/>
      </c>
      <c r="H6646" s="41"/>
      <c r="I6646" s="41"/>
      <c r="J6646" s="41"/>
      <c r="K6646" s="41"/>
      <c r="L6646" s="41"/>
      <c r="M6646" s="92"/>
      <c r="N6646" s="41"/>
      <c r="O6646" s="41"/>
      <c r="P6646" s="41"/>
      <c r="Q6646" s="41"/>
      <c r="R6646" s="41"/>
      <c r="S6646" s="41"/>
      <c r="T6646" s="41"/>
      <c r="U6646" s="47"/>
      <c r="V6646" s="49"/>
      <c r="W6646" s="41"/>
      <c r="X6646" s="41"/>
      <c r="Y6646" s="41"/>
      <c r="AA6646" s="37" t="str">
        <f>IF($I6646&lt;&gt;"",VLOOKUP($I6646,'Valid Values - Search'!$R$4:$T$4719,3,FALSE),"")</f>
        <v/>
      </c>
      <c r="AB6646" s="37" t="str">
        <f>IF($I6646&lt;&gt;"",VLOOKUP($I6646,'Valid Values - Search'!$R$4:$S$4719,2,FALSE),"")</f>
        <v/>
      </c>
      <c r="AC6646" s="38" t="str">
        <f t="shared" si="103"/>
        <v/>
      </c>
      <c r="AD6646" s="38"/>
    </row>
    <row r="6647" spans="1:30">
      <c r="A6647" s="46"/>
      <c r="B6647" s="47"/>
      <c r="C6647" s="49"/>
      <c r="D6647" s="41"/>
      <c r="E6647" s="41"/>
      <c r="F6647" s="41"/>
      <c r="G6647" s="50" t="str">
        <f>IF(A6647&lt;&gt;"",CONCATENATE(A6647,":",YEAR(B6647),IF(MONTH(B6647)&gt;9,MONTH(B6647),CONCATENATE(0,MONTH(B6647))),IF(DAY(B6647)&gt;9,DAY(B6647),CONCATENATE(0,DAY(B6647))),IF(HOUR(C6647)&gt;9,HOUR(C6647),CONCATENATE(0,HOUR(C6647))),IF(MINUTE(C6647)&gt;9,MINUTE(C6647),CONCATENATE(0,MINUTE(C6647))),":",VLOOKUP(F6647,'Valid Values - Results'!$D$4:$F$12,3,FALSE)),"")</f>
        <v/>
      </c>
      <c r="H6647" s="41"/>
      <c r="I6647" s="41"/>
      <c r="J6647" s="41"/>
      <c r="K6647" s="41"/>
      <c r="L6647" s="41"/>
      <c r="M6647" s="92"/>
      <c r="N6647" s="41"/>
      <c r="O6647" s="41"/>
      <c r="P6647" s="41"/>
      <c r="Q6647" s="41"/>
      <c r="R6647" s="41"/>
      <c r="S6647" s="41"/>
      <c r="T6647" s="41"/>
      <c r="U6647" s="47"/>
      <c r="V6647" s="49"/>
      <c r="W6647" s="41"/>
      <c r="X6647" s="41"/>
      <c r="Y6647" s="41"/>
      <c r="AA6647" s="37" t="str">
        <f>IF($I6647&lt;&gt;"",VLOOKUP($I6647,'Valid Values - Search'!$R$4:$T$4719,3,FALSE),"")</f>
        <v/>
      </c>
      <c r="AB6647" s="37" t="str">
        <f>IF($I6647&lt;&gt;"",VLOOKUP($I6647,'Valid Values - Search'!$R$4:$S$4719,2,FALSE),"")</f>
        <v/>
      </c>
      <c r="AC6647" s="38" t="str">
        <f t="shared" si="103"/>
        <v/>
      </c>
      <c r="AD6647" s="38"/>
    </row>
    <row r="6648" spans="1:30">
      <c r="A6648" s="46"/>
      <c r="B6648" s="47"/>
      <c r="C6648" s="49"/>
      <c r="D6648" s="41"/>
      <c r="E6648" s="41"/>
      <c r="F6648" s="41"/>
      <c r="G6648" s="50" t="str">
        <f>IF(A6648&lt;&gt;"",CONCATENATE(A6648,":",YEAR(B6648),IF(MONTH(B6648)&gt;9,MONTH(B6648),CONCATENATE(0,MONTH(B6648))),IF(DAY(B6648)&gt;9,DAY(B6648),CONCATENATE(0,DAY(B6648))),IF(HOUR(C6648)&gt;9,HOUR(C6648),CONCATENATE(0,HOUR(C6648))),IF(MINUTE(C6648)&gt;9,MINUTE(C6648),CONCATENATE(0,MINUTE(C6648))),":",VLOOKUP(F6648,'Valid Values - Results'!$D$4:$F$12,3,FALSE)),"")</f>
        <v/>
      </c>
      <c r="H6648" s="41"/>
      <c r="I6648" s="41"/>
      <c r="J6648" s="41"/>
      <c r="K6648" s="41"/>
      <c r="L6648" s="41"/>
      <c r="M6648" s="92"/>
      <c r="N6648" s="41"/>
      <c r="O6648" s="41"/>
      <c r="P6648" s="41"/>
      <c r="Q6648" s="41"/>
      <c r="R6648" s="41"/>
      <c r="S6648" s="41"/>
      <c r="T6648" s="41"/>
      <c r="U6648" s="47"/>
      <c r="V6648" s="49"/>
      <c r="W6648" s="41"/>
      <c r="X6648" s="41"/>
      <c r="Y6648" s="41"/>
      <c r="AA6648" s="37" t="str">
        <f>IF($I6648&lt;&gt;"",VLOOKUP($I6648,'Valid Values - Search'!$R$4:$T$4719,3,FALSE),"")</f>
        <v/>
      </c>
      <c r="AB6648" s="37" t="str">
        <f>IF($I6648&lt;&gt;"",VLOOKUP($I6648,'Valid Values - Search'!$R$4:$S$4719,2,FALSE),"")</f>
        <v/>
      </c>
      <c r="AC6648" s="38" t="str">
        <f t="shared" si="103"/>
        <v/>
      </c>
      <c r="AD6648" s="38"/>
    </row>
    <row r="6649" spans="1:30">
      <c r="A6649" s="46"/>
      <c r="B6649" s="47"/>
      <c r="C6649" s="49"/>
      <c r="D6649" s="41"/>
      <c r="E6649" s="41"/>
      <c r="F6649" s="41"/>
      <c r="G6649" s="50" t="str">
        <f>IF(A6649&lt;&gt;"",CONCATENATE(A6649,":",YEAR(B6649),IF(MONTH(B6649)&gt;9,MONTH(B6649),CONCATENATE(0,MONTH(B6649))),IF(DAY(B6649)&gt;9,DAY(B6649),CONCATENATE(0,DAY(B6649))),IF(HOUR(C6649)&gt;9,HOUR(C6649),CONCATENATE(0,HOUR(C6649))),IF(MINUTE(C6649)&gt;9,MINUTE(C6649),CONCATENATE(0,MINUTE(C6649))),":",VLOOKUP(F6649,'Valid Values - Results'!$D$4:$F$12,3,FALSE)),"")</f>
        <v/>
      </c>
      <c r="H6649" s="41"/>
      <c r="I6649" s="41"/>
      <c r="J6649" s="41"/>
      <c r="K6649" s="41"/>
      <c r="L6649" s="41"/>
      <c r="M6649" s="92"/>
      <c r="N6649" s="41"/>
      <c r="O6649" s="41"/>
      <c r="P6649" s="41"/>
      <c r="Q6649" s="41"/>
      <c r="R6649" s="41"/>
      <c r="S6649" s="41"/>
      <c r="T6649" s="41"/>
      <c r="U6649" s="47"/>
      <c r="V6649" s="49"/>
      <c r="W6649" s="41"/>
      <c r="X6649" s="41"/>
      <c r="Y6649" s="41"/>
      <c r="AA6649" s="37" t="str">
        <f>IF($I6649&lt;&gt;"",VLOOKUP($I6649,'Valid Values - Search'!$R$4:$T$4719,3,FALSE),"")</f>
        <v/>
      </c>
      <c r="AB6649" s="37" t="str">
        <f>IF($I6649&lt;&gt;"",VLOOKUP($I6649,'Valid Values - Search'!$R$4:$S$4719,2,FALSE),"")</f>
        <v/>
      </c>
      <c r="AC6649" s="38" t="str">
        <f t="shared" si="103"/>
        <v/>
      </c>
      <c r="AD6649" s="38"/>
    </row>
    <row r="6650" spans="1:30">
      <c r="A6650" s="46"/>
      <c r="B6650" s="47"/>
      <c r="C6650" s="49"/>
      <c r="D6650" s="41"/>
      <c r="E6650" s="41"/>
      <c r="F6650" s="41"/>
      <c r="G6650" s="50" t="str">
        <f>IF(A6650&lt;&gt;"",CONCATENATE(A6650,":",YEAR(B6650),IF(MONTH(B6650)&gt;9,MONTH(B6650),CONCATENATE(0,MONTH(B6650))),IF(DAY(B6650)&gt;9,DAY(B6650),CONCATENATE(0,DAY(B6650))),IF(HOUR(C6650)&gt;9,HOUR(C6650),CONCATENATE(0,HOUR(C6650))),IF(MINUTE(C6650)&gt;9,MINUTE(C6650),CONCATENATE(0,MINUTE(C6650))),":",VLOOKUP(F6650,'Valid Values - Results'!$D$4:$F$12,3,FALSE)),"")</f>
        <v/>
      </c>
      <c r="H6650" s="41"/>
      <c r="I6650" s="41"/>
      <c r="J6650" s="41"/>
      <c r="K6650" s="41"/>
      <c r="L6650" s="41"/>
      <c r="M6650" s="92"/>
      <c r="N6650" s="41"/>
      <c r="O6650" s="41"/>
      <c r="P6650" s="41"/>
      <c r="Q6650" s="41"/>
      <c r="R6650" s="41"/>
      <c r="S6650" s="41"/>
      <c r="T6650" s="41"/>
      <c r="U6650" s="47"/>
      <c r="V6650" s="49"/>
      <c r="W6650" s="41"/>
      <c r="X6650" s="41"/>
      <c r="Y6650" s="41"/>
      <c r="AA6650" s="37" t="str">
        <f>IF($I6650&lt;&gt;"",VLOOKUP($I6650,'Valid Values - Search'!$R$4:$T$4719,3,FALSE),"")</f>
        <v/>
      </c>
      <c r="AB6650" s="37" t="str">
        <f>IF($I6650&lt;&gt;"",VLOOKUP($I6650,'Valid Values - Search'!$R$4:$S$4719,2,FALSE),"")</f>
        <v/>
      </c>
      <c r="AC6650" s="38" t="str">
        <f t="shared" si="103"/>
        <v/>
      </c>
      <c r="AD6650" s="38"/>
    </row>
    <row r="6651" spans="1:30">
      <c r="A6651" s="46"/>
      <c r="B6651" s="47"/>
      <c r="C6651" s="49"/>
      <c r="D6651" s="41"/>
      <c r="E6651" s="41"/>
      <c r="F6651" s="41"/>
      <c r="G6651" s="50" t="str">
        <f>IF(A6651&lt;&gt;"",CONCATENATE(A6651,":",YEAR(B6651),IF(MONTH(B6651)&gt;9,MONTH(B6651),CONCATENATE(0,MONTH(B6651))),IF(DAY(B6651)&gt;9,DAY(B6651),CONCATENATE(0,DAY(B6651))),IF(HOUR(C6651)&gt;9,HOUR(C6651),CONCATENATE(0,HOUR(C6651))),IF(MINUTE(C6651)&gt;9,MINUTE(C6651),CONCATENATE(0,MINUTE(C6651))),":",VLOOKUP(F6651,'Valid Values - Results'!$D$4:$F$12,3,FALSE)),"")</f>
        <v/>
      </c>
      <c r="H6651" s="41"/>
      <c r="I6651" s="41"/>
      <c r="J6651" s="41"/>
      <c r="K6651" s="41"/>
      <c r="L6651" s="41"/>
      <c r="M6651" s="92"/>
      <c r="N6651" s="41"/>
      <c r="O6651" s="41"/>
      <c r="P6651" s="41"/>
      <c r="Q6651" s="41"/>
      <c r="R6651" s="41"/>
      <c r="S6651" s="41"/>
      <c r="T6651" s="41"/>
      <c r="U6651" s="47"/>
      <c r="V6651" s="49"/>
      <c r="W6651" s="41"/>
      <c r="X6651" s="41"/>
      <c r="Y6651" s="41"/>
      <c r="AA6651" s="37" t="str">
        <f>IF($I6651&lt;&gt;"",VLOOKUP($I6651,'Valid Values - Search'!$R$4:$T$4719,3,FALSE),"")</f>
        <v/>
      </c>
      <c r="AB6651" s="37" t="str">
        <f>IF($I6651&lt;&gt;"",VLOOKUP($I6651,'Valid Values - Search'!$R$4:$S$4719,2,FALSE),"")</f>
        <v/>
      </c>
      <c r="AC6651" s="38" t="str">
        <f t="shared" si="103"/>
        <v/>
      </c>
      <c r="AD6651" s="38"/>
    </row>
    <row r="6652" spans="1:30">
      <c r="A6652" s="46"/>
      <c r="B6652" s="47"/>
      <c r="C6652" s="49"/>
      <c r="D6652" s="41"/>
      <c r="E6652" s="41"/>
      <c r="F6652" s="41"/>
      <c r="G6652" s="50" t="str">
        <f>IF(A6652&lt;&gt;"",CONCATENATE(A6652,":",YEAR(B6652),IF(MONTH(B6652)&gt;9,MONTH(B6652),CONCATENATE(0,MONTH(B6652))),IF(DAY(B6652)&gt;9,DAY(B6652),CONCATENATE(0,DAY(B6652))),IF(HOUR(C6652)&gt;9,HOUR(C6652),CONCATENATE(0,HOUR(C6652))),IF(MINUTE(C6652)&gt;9,MINUTE(C6652),CONCATENATE(0,MINUTE(C6652))),":",VLOOKUP(F6652,'Valid Values - Results'!$D$4:$F$12,3,FALSE)),"")</f>
        <v/>
      </c>
      <c r="H6652" s="41"/>
      <c r="I6652" s="41"/>
      <c r="J6652" s="41"/>
      <c r="K6652" s="41"/>
      <c r="L6652" s="41"/>
      <c r="M6652" s="92"/>
      <c r="N6652" s="41"/>
      <c r="O6652" s="41"/>
      <c r="P6652" s="41"/>
      <c r="Q6652" s="41"/>
      <c r="R6652" s="41"/>
      <c r="S6652" s="41"/>
      <c r="T6652" s="41"/>
      <c r="U6652" s="47"/>
      <c r="V6652" s="49"/>
      <c r="W6652" s="41"/>
      <c r="X6652" s="41"/>
      <c r="Y6652" s="41"/>
      <c r="AA6652" s="37" t="str">
        <f>IF($I6652&lt;&gt;"",VLOOKUP($I6652,'Valid Values - Search'!$R$4:$T$4719,3,FALSE),"")</f>
        <v/>
      </c>
      <c r="AB6652" s="37" t="str">
        <f>IF($I6652&lt;&gt;"",VLOOKUP($I6652,'Valid Values - Search'!$R$4:$S$4719,2,FALSE),"")</f>
        <v/>
      </c>
      <c r="AC6652" s="38" t="str">
        <f t="shared" si="103"/>
        <v/>
      </c>
      <c r="AD6652" s="38"/>
    </row>
    <row r="6653" spans="1:30">
      <c r="A6653" s="46"/>
      <c r="B6653" s="47"/>
      <c r="C6653" s="49"/>
      <c r="D6653" s="41"/>
      <c r="E6653" s="41"/>
      <c r="F6653" s="41"/>
      <c r="G6653" s="50" t="str">
        <f>IF(A6653&lt;&gt;"",CONCATENATE(A6653,":",YEAR(B6653),IF(MONTH(B6653)&gt;9,MONTH(B6653),CONCATENATE(0,MONTH(B6653))),IF(DAY(B6653)&gt;9,DAY(B6653),CONCATENATE(0,DAY(B6653))),IF(HOUR(C6653)&gt;9,HOUR(C6653),CONCATENATE(0,HOUR(C6653))),IF(MINUTE(C6653)&gt;9,MINUTE(C6653),CONCATENATE(0,MINUTE(C6653))),":",VLOOKUP(F6653,'Valid Values - Results'!$D$4:$F$12,3,FALSE)),"")</f>
        <v/>
      </c>
      <c r="H6653" s="41"/>
      <c r="I6653" s="41"/>
      <c r="J6653" s="41"/>
      <c r="K6653" s="41"/>
      <c r="L6653" s="41"/>
      <c r="M6653" s="92"/>
      <c r="N6653" s="41"/>
      <c r="O6653" s="41"/>
      <c r="P6653" s="41"/>
      <c r="Q6653" s="41"/>
      <c r="R6653" s="41"/>
      <c r="S6653" s="41"/>
      <c r="T6653" s="41"/>
      <c r="U6653" s="47"/>
      <c r="V6653" s="49"/>
      <c r="W6653" s="41"/>
      <c r="X6653" s="41"/>
      <c r="Y6653" s="41"/>
      <c r="AA6653" s="37" t="str">
        <f>IF($I6653&lt;&gt;"",VLOOKUP($I6653,'Valid Values - Search'!$R$4:$T$4719,3,FALSE),"")</f>
        <v/>
      </c>
      <c r="AB6653" s="37" t="str">
        <f>IF($I6653&lt;&gt;"",VLOOKUP($I6653,'Valid Values - Search'!$R$4:$S$4719,2,FALSE),"")</f>
        <v/>
      </c>
      <c r="AC6653" s="38" t="str">
        <f t="shared" si="103"/>
        <v/>
      </c>
      <c r="AD6653" s="38"/>
    </row>
    <row r="6654" spans="1:30">
      <c r="A6654" s="46"/>
      <c r="B6654" s="47"/>
      <c r="C6654" s="49"/>
      <c r="D6654" s="41"/>
      <c r="E6654" s="41"/>
      <c r="F6654" s="41"/>
      <c r="G6654" s="50" t="str">
        <f>IF(A6654&lt;&gt;"",CONCATENATE(A6654,":",YEAR(B6654),IF(MONTH(B6654)&gt;9,MONTH(B6654),CONCATENATE(0,MONTH(B6654))),IF(DAY(B6654)&gt;9,DAY(B6654),CONCATENATE(0,DAY(B6654))),IF(HOUR(C6654)&gt;9,HOUR(C6654),CONCATENATE(0,HOUR(C6654))),IF(MINUTE(C6654)&gt;9,MINUTE(C6654),CONCATENATE(0,MINUTE(C6654))),":",VLOOKUP(F6654,'Valid Values - Results'!$D$4:$F$12,3,FALSE)),"")</f>
        <v/>
      </c>
      <c r="H6654" s="41"/>
      <c r="I6654" s="41"/>
      <c r="J6654" s="41"/>
      <c r="K6654" s="41"/>
      <c r="L6654" s="41"/>
      <c r="M6654" s="92"/>
      <c r="N6654" s="41"/>
      <c r="O6654" s="41"/>
      <c r="P6654" s="41"/>
      <c r="Q6654" s="41"/>
      <c r="R6654" s="41"/>
      <c r="S6654" s="41"/>
      <c r="T6654" s="41"/>
      <c r="U6654" s="47"/>
      <c r="V6654" s="49"/>
      <c r="W6654" s="41"/>
      <c r="X6654" s="41"/>
      <c r="Y6654" s="41"/>
      <c r="AA6654" s="37" t="str">
        <f>IF($I6654&lt;&gt;"",VLOOKUP($I6654,'Valid Values - Search'!$R$4:$T$4719,3,FALSE),"")</f>
        <v/>
      </c>
      <c r="AB6654" s="37" t="str">
        <f>IF($I6654&lt;&gt;"",VLOOKUP($I6654,'Valid Values - Search'!$R$4:$S$4719,2,FALSE),"")</f>
        <v/>
      </c>
      <c r="AC6654" s="38" t="str">
        <f t="shared" si="103"/>
        <v/>
      </c>
      <c r="AD6654" s="38"/>
    </row>
    <row r="6655" spans="1:30">
      <c r="A6655" s="46"/>
      <c r="B6655" s="47"/>
      <c r="C6655" s="49"/>
      <c r="D6655" s="41"/>
      <c r="E6655" s="41"/>
      <c r="F6655" s="41"/>
      <c r="G6655" s="50" t="str">
        <f>IF(A6655&lt;&gt;"",CONCATENATE(A6655,":",YEAR(B6655),IF(MONTH(B6655)&gt;9,MONTH(B6655),CONCATENATE(0,MONTH(B6655))),IF(DAY(B6655)&gt;9,DAY(B6655),CONCATENATE(0,DAY(B6655))),IF(HOUR(C6655)&gt;9,HOUR(C6655),CONCATENATE(0,HOUR(C6655))),IF(MINUTE(C6655)&gt;9,MINUTE(C6655),CONCATENATE(0,MINUTE(C6655))),":",VLOOKUP(F6655,'Valid Values - Results'!$D$4:$F$12,3,FALSE)),"")</f>
        <v/>
      </c>
      <c r="H6655" s="41"/>
      <c r="I6655" s="41"/>
      <c r="J6655" s="41"/>
      <c r="K6655" s="41"/>
      <c r="L6655" s="41"/>
      <c r="M6655" s="92"/>
      <c r="N6655" s="41"/>
      <c r="O6655" s="41"/>
      <c r="P6655" s="41"/>
      <c r="Q6655" s="41"/>
      <c r="R6655" s="41"/>
      <c r="S6655" s="41"/>
      <c r="T6655" s="41"/>
      <c r="U6655" s="47"/>
      <c r="V6655" s="49"/>
      <c r="W6655" s="41"/>
      <c r="X6655" s="41"/>
      <c r="Y6655" s="41"/>
      <c r="AA6655" s="37" t="str">
        <f>IF($I6655&lt;&gt;"",VLOOKUP($I6655,'Valid Values - Search'!$R$4:$T$4719,3,FALSE),"")</f>
        <v/>
      </c>
      <c r="AB6655" s="37" t="str">
        <f>IF($I6655&lt;&gt;"",VLOOKUP($I6655,'Valid Values - Search'!$R$4:$S$4719,2,FALSE),"")</f>
        <v/>
      </c>
      <c r="AC6655" s="38" t="str">
        <f t="shared" si="103"/>
        <v/>
      </c>
      <c r="AD6655" s="38"/>
    </row>
    <row r="6656" spans="1:30">
      <c r="A6656" s="46"/>
      <c r="B6656" s="47"/>
      <c r="C6656" s="49"/>
      <c r="D6656" s="41"/>
      <c r="E6656" s="41"/>
      <c r="F6656" s="41"/>
      <c r="G6656" s="50" t="str">
        <f>IF(A6656&lt;&gt;"",CONCATENATE(A6656,":",YEAR(B6656),IF(MONTH(B6656)&gt;9,MONTH(B6656),CONCATENATE(0,MONTH(B6656))),IF(DAY(B6656)&gt;9,DAY(B6656),CONCATENATE(0,DAY(B6656))),IF(HOUR(C6656)&gt;9,HOUR(C6656),CONCATENATE(0,HOUR(C6656))),IF(MINUTE(C6656)&gt;9,MINUTE(C6656),CONCATENATE(0,MINUTE(C6656))),":",VLOOKUP(F6656,'Valid Values - Results'!$D$4:$F$12,3,FALSE)),"")</f>
        <v/>
      </c>
      <c r="H6656" s="41"/>
      <c r="I6656" s="41"/>
      <c r="J6656" s="41"/>
      <c r="K6656" s="41"/>
      <c r="L6656" s="41"/>
      <c r="M6656" s="92"/>
      <c r="N6656" s="41"/>
      <c r="O6656" s="41"/>
      <c r="P6656" s="41"/>
      <c r="Q6656" s="41"/>
      <c r="R6656" s="41"/>
      <c r="S6656" s="41"/>
      <c r="T6656" s="41"/>
      <c r="U6656" s="47"/>
      <c r="V6656" s="49"/>
      <c r="W6656" s="41"/>
      <c r="X6656" s="41"/>
      <c r="Y6656" s="41"/>
      <c r="AA6656" s="37" t="str">
        <f>IF($I6656&lt;&gt;"",VLOOKUP($I6656,'Valid Values - Search'!$R$4:$T$4719,3,FALSE),"")</f>
        <v/>
      </c>
      <c r="AB6656" s="37" t="str">
        <f>IF($I6656&lt;&gt;"",VLOOKUP($I6656,'Valid Values - Search'!$R$4:$S$4719,2,FALSE),"")</f>
        <v/>
      </c>
      <c r="AC6656" s="38" t="str">
        <f t="shared" si="103"/>
        <v/>
      </c>
      <c r="AD6656" s="38"/>
    </row>
    <row r="6657" spans="1:30">
      <c r="A6657" s="46"/>
      <c r="B6657" s="47"/>
      <c r="C6657" s="49"/>
      <c r="D6657" s="41"/>
      <c r="E6657" s="41"/>
      <c r="F6657" s="41"/>
      <c r="G6657" s="50" t="str">
        <f>IF(A6657&lt;&gt;"",CONCATENATE(A6657,":",YEAR(B6657),IF(MONTH(B6657)&gt;9,MONTH(B6657),CONCATENATE(0,MONTH(B6657))),IF(DAY(B6657)&gt;9,DAY(B6657),CONCATENATE(0,DAY(B6657))),IF(HOUR(C6657)&gt;9,HOUR(C6657),CONCATENATE(0,HOUR(C6657))),IF(MINUTE(C6657)&gt;9,MINUTE(C6657),CONCATENATE(0,MINUTE(C6657))),":",VLOOKUP(F6657,'Valid Values - Results'!$D$4:$F$12,3,FALSE)),"")</f>
        <v/>
      </c>
      <c r="H6657" s="41"/>
      <c r="I6657" s="41"/>
      <c r="J6657" s="41"/>
      <c r="K6657" s="41"/>
      <c r="L6657" s="41"/>
      <c r="M6657" s="92"/>
      <c r="N6657" s="41"/>
      <c r="O6657" s="41"/>
      <c r="P6657" s="41"/>
      <c r="Q6657" s="41"/>
      <c r="R6657" s="41"/>
      <c r="S6657" s="41"/>
      <c r="T6657" s="41"/>
      <c r="U6657" s="47"/>
      <c r="V6657" s="49"/>
      <c r="W6657" s="41"/>
      <c r="X6657" s="41"/>
      <c r="Y6657" s="41"/>
      <c r="AA6657" s="37" t="str">
        <f>IF($I6657&lt;&gt;"",VLOOKUP($I6657,'Valid Values - Search'!$R$4:$T$4719,3,FALSE),"")</f>
        <v/>
      </c>
      <c r="AB6657" s="37" t="str">
        <f>IF($I6657&lt;&gt;"",VLOOKUP($I6657,'Valid Values - Search'!$R$4:$S$4719,2,FALSE),"")</f>
        <v/>
      </c>
      <c r="AC6657" s="38" t="str">
        <f t="shared" si="103"/>
        <v/>
      </c>
      <c r="AD6657" s="38"/>
    </row>
    <row r="6658" spans="1:30">
      <c r="A6658" s="46"/>
      <c r="B6658" s="47"/>
      <c r="C6658" s="49"/>
      <c r="D6658" s="41"/>
      <c r="E6658" s="41"/>
      <c r="F6658" s="41"/>
      <c r="G6658" s="50" t="str">
        <f>IF(A6658&lt;&gt;"",CONCATENATE(A6658,":",YEAR(B6658),IF(MONTH(B6658)&gt;9,MONTH(B6658),CONCATENATE(0,MONTH(B6658))),IF(DAY(B6658)&gt;9,DAY(B6658),CONCATENATE(0,DAY(B6658))),IF(HOUR(C6658)&gt;9,HOUR(C6658),CONCATENATE(0,HOUR(C6658))),IF(MINUTE(C6658)&gt;9,MINUTE(C6658),CONCATENATE(0,MINUTE(C6658))),":",VLOOKUP(F6658,'Valid Values - Results'!$D$4:$F$12,3,FALSE)),"")</f>
        <v/>
      </c>
      <c r="H6658" s="41"/>
      <c r="I6658" s="41"/>
      <c r="J6658" s="41"/>
      <c r="K6658" s="41"/>
      <c r="L6658" s="41"/>
      <c r="M6658" s="92"/>
      <c r="N6658" s="41"/>
      <c r="O6658" s="41"/>
      <c r="P6658" s="41"/>
      <c r="Q6658" s="41"/>
      <c r="R6658" s="41"/>
      <c r="S6658" s="41"/>
      <c r="T6658" s="41"/>
      <c r="U6658" s="47"/>
      <c r="V6658" s="49"/>
      <c r="W6658" s="41"/>
      <c r="X6658" s="41"/>
      <c r="Y6658" s="41"/>
      <c r="AA6658" s="37" t="str">
        <f>IF($I6658&lt;&gt;"",VLOOKUP($I6658,'Valid Values - Search'!$R$4:$T$4719,3,FALSE),"")</f>
        <v/>
      </c>
      <c r="AB6658" s="37" t="str">
        <f>IF($I6658&lt;&gt;"",VLOOKUP($I6658,'Valid Values - Search'!$R$4:$S$4719,2,FALSE),"")</f>
        <v/>
      </c>
      <c r="AC6658" s="38" t="str">
        <f t="shared" ref="AC6658:AC6721" si="104">IF($V6658&lt;&gt;"",$D6658,"")</f>
        <v/>
      </c>
      <c r="AD6658" s="38"/>
    </row>
    <row r="6659" spans="1:30">
      <c r="A6659" s="46"/>
      <c r="B6659" s="47"/>
      <c r="C6659" s="49"/>
      <c r="D6659" s="41"/>
      <c r="E6659" s="41"/>
      <c r="F6659" s="41"/>
      <c r="G6659" s="50" t="str">
        <f>IF(A6659&lt;&gt;"",CONCATENATE(A6659,":",YEAR(B6659),IF(MONTH(B6659)&gt;9,MONTH(B6659),CONCATENATE(0,MONTH(B6659))),IF(DAY(B6659)&gt;9,DAY(B6659),CONCATENATE(0,DAY(B6659))),IF(HOUR(C6659)&gt;9,HOUR(C6659),CONCATENATE(0,HOUR(C6659))),IF(MINUTE(C6659)&gt;9,MINUTE(C6659),CONCATENATE(0,MINUTE(C6659))),":",VLOOKUP(F6659,'Valid Values - Results'!$D$4:$F$12,3,FALSE)),"")</f>
        <v/>
      </c>
      <c r="H6659" s="41"/>
      <c r="I6659" s="41"/>
      <c r="J6659" s="41"/>
      <c r="K6659" s="41"/>
      <c r="L6659" s="41"/>
      <c r="M6659" s="92"/>
      <c r="N6659" s="41"/>
      <c r="O6659" s="41"/>
      <c r="P6659" s="41"/>
      <c r="Q6659" s="41"/>
      <c r="R6659" s="41"/>
      <c r="S6659" s="41"/>
      <c r="T6659" s="41"/>
      <c r="U6659" s="47"/>
      <c r="V6659" s="49"/>
      <c r="W6659" s="41"/>
      <c r="X6659" s="41"/>
      <c r="Y6659" s="41"/>
      <c r="AA6659" s="37" t="str">
        <f>IF($I6659&lt;&gt;"",VLOOKUP($I6659,'Valid Values - Search'!$R$4:$T$4719,3,FALSE),"")</f>
        <v/>
      </c>
      <c r="AB6659" s="37" t="str">
        <f>IF($I6659&lt;&gt;"",VLOOKUP($I6659,'Valid Values - Search'!$R$4:$S$4719,2,FALSE),"")</f>
        <v/>
      </c>
      <c r="AC6659" s="38" t="str">
        <f t="shared" si="104"/>
        <v/>
      </c>
      <c r="AD6659" s="38"/>
    </row>
    <row r="6660" spans="1:30">
      <c r="A6660" s="46"/>
      <c r="B6660" s="47"/>
      <c r="C6660" s="49"/>
      <c r="D6660" s="41"/>
      <c r="E6660" s="41"/>
      <c r="F6660" s="41"/>
      <c r="G6660" s="50" t="str">
        <f>IF(A6660&lt;&gt;"",CONCATENATE(A6660,":",YEAR(B6660),IF(MONTH(B6660)&gt;9,MONTH(B6660),CONCATENATE(0,MONTH(B6660))),IF(DAY(B6660)&gt;9,DAY(B6660),CONCATENATE(0,DAY(B6660))),IF(HOUR(C6660)&gt;9,HOUR(C6660),CONCATENATE(0,HOUR(C6660))),IF(MINUTE(C6660)&gt;9,MINUTE(C6660),CONCATENATE(0,MINUTE(C6660))),":",VLOOKUP(F6660,'Valid Values - Results'!$D$4:$F$12,3,FALSE)),"")</f>
        <v/>
      </c>
      <c r="H6660" s="41"/>
      <c r="I6660" s="41"/>
      <c r="J6660" s="41"/>
      <c r="K6660" s="41"/>
      <c r="L6660" s="41"/>
      <c r="M6660" s="92"/>
      <c r="N6660" s="41"/>
      <c r="O6660" s="41"/>
      <c r="P6660" s="41"/>
      <c r="Q6660" s="41"/>
      <c r="R6660" s="41"/>
      <c r="S6660" s="41"/>
      <c r="T6660" s="41"/>
      <c r="U6660" s="47"/>
      <c r="V6660" s="49"/>
      <c r="W6660" s="41"/>
      <c r="X6660" s="41"/>
      <c r="Y6660" s="41"/>
      <c r="AA6660" s="37" t="str">
        <f>IF($I6660&lt;&gt;"",VLOOKUP($I6660,'Valid Values - Search'!$R$4:$T$4719,3,FALSE),"")</f>
        <v/>
      </c>
      <c r="AB6660" s="37" t="str">
        <f>IF($I6660&lt;&gt;"",VLOOKUP($I6660,'Valid Values - Search'!$R$4:$S$4719,2,FALSE),"")</f>
        <v/>
      </c>
      <c r="AC6660" s="38" t="str">
        <f t="shared" si="104"/>
        <v/>
      </c>
      <c r="AD6660" s="38"/>
    </row>
    <row r="6661" spans="1:30">
      <c r="A6661" s="46"/>
      <c r="B6661" s="47"/>
      <c r="C6661" s="49"/>
      <c r="D6661" s="41"/>
      <c r="E6661" s="41"/>
      <c r="F6661" s="41"/>
      <c r="G6661" s="50" t="str">
        <f>IF(A6661&lt;&gt;"",CONCATENATE(A6661,":",YEAR(B6661),IF(MONTH(B6661)&gt;9,MONTH(B6661),CONCATENATE(0,MONTH(B6661))),IF(DAY(B6661)&gt;9,DAY(B6661),CONCATENATE(0,DAY(B6661))),IF(HOUR(C6661)&gt;9,HOUR(C6661),CONCATENATE(0,HOUR(C6661))),IF(MINUTE(C6661)&gt;9,MINUTE(C6661),CONCATENATE(0,MINUTE(C6661))),":",VLOOKUP(F6661,'Valid Values - Results'!$D$4:$F$12,3,FALSE)),"")</f>
        <v/>
      </c>
      <c r="H6661" s="41"/>
      <c r="I6661" s="41"/>
      <c r="J6661" s="41"/>
      <c r="K6661" s="41"/>
      <c r="L6661" s="41"/>
      <c r="M6661" s="92"/>
      <c r="N6661" s="41"/>
      <c r="O6661" s="41"/>
      <c r="P6661" s="41"/>
      <c r="Q6661" s="41"/>
      <c r="R6661" s="41"/>
      <c r="S6661" s="41"/>
      <c r="T6661" s="41"/>
      <c r="U6661" s="47"/>
      <c r="V6661" s="49"/>
      <c r="W6661" s="41"/>
      <c r="X6661" s="41"/>
      <c r="Y6661" s="41"/>
      <c r="AA6661" s="37" t="str">
        <f>IF($I6661&lt;&gt;"",VLOOKUP($I6661,'Valid Values - Search'!$R$4:$T$4719,3,FALSE),"")</f>
        <v/>
      </c>
      <c r="AB6661" s="37" t="str">
        <f>IF($I6661&lt;&gt;"",VLOOKUP($I6661,'Valid Values - Search'!$R$4:$S$4719,2,FALSE),"")</f>
        <v/>
      </c>
      <c r="AC6661" s="38" t="str">
        <f t="shared" si="104"/>
        <v/>
      </c>
      <c r="AD6661" s="38"/>
    </row>
    <row r="6662" spans="1:30">
      <c r="A6662" s="46"/>
      <c r="B6662" s="47"/>
      <c r="C6662" s="49"/>
      <c r="D6662" s="41"/>
      <c r="E6662" s="41"/>
      <c r="F6662" s="41"/>
      <c r="G6662" s="50" t="str">
        <f>IF(A6662&lt;&gt;"",CONCATENATE(A6662,":",YEAR(B6662),IF(MONTH(B6662)&gt;9,MONTH(B6662),CONCATENATE(0,MONTH(B6662))),IF(DAY(B6662)&gt;9,DAY(B6662),CONCATENATE(0,DAY(B6662))),IF(HOUR(C6662)&gt;9,HOUR(C6662),CONCATENATE(0,HOUR(C6662))),IF(MINUTE(C6662)&gt;9,MINUTE(C6662),CONCATENATE(0,MINUTE(C6662))),":",VLOOKUP(F6662,'Valid Values - Results'!$D$4:$F$12,3,FALSE)),"")</f>
        <v/>
      </c>
      <c r="H6662" s="41"/>
      <c r="I6662" s="41"/>
      <c r="J6662" s="41"/>
      <c r="K6662" s="41"/>
      <c r="L6662" s="41"/>
      <c r="M6662" s="92"/>
      <c r="N6662" s="41"/>
      <c r="O6662" s="41"/>
      <c r="P6662" s="41"/>
      <c r="Q6662" s="41"/>
      <c r="R6662" s="41"/>
      <c r="S6662" s="41"/>
      <c r="T6662" s="41"/>
      <c r="U6662" s="47"/>
      <c r="V6662" s="49"/>
      <c r="W6662" s="41"/>
      <c r="X6662" s="41"/>
      <c r="Y6662" s="41"/>
      <c r="AA6662" s="37" t="str">
        <f>IF($I6662&lt;&gt;"",VLOOKUP($I6662,'Valid Values - Search'!$R$4:$T$4719,3,FALSE),"")</f>
        <v/>
      </c>
      <c r="AB6662" s="37" t="str">
        <f>IF($I6662&lt;&gt;"",VLOOKUP($I6662,'Valid Values - Search'!$R$4:$S$4719,2,FALSE),"")</f>
        <v/>
      </c>
      <c r="AC6662" s="38" t="str">
        <f t="shared" si="104"/>
        <v/>
      </c>
      <c r="AD6662" s="38"/>
    </row>
    <row r="6663" spans="1:30">
      <c r="A6663" s="46"/>
      <c r="B6663" s="47"/>
      <c r="C6663" s="49"/>
      <c r="D6663" s="41"/>
      <c r="E6663" s="41"/>
      <c r="F6663" s="41"/>
      <c r="G6663" s="50" t="str">
        <f>IF(A6663&lt;&gt;"",CONCATENATE(A6663,":",YEAR(B6663),IF(MONTH(B6663)&gt;9,MONTH(B6663),CONCATENATE(0,MONTH(B6663))),IF(DAY(B6663)&gt;9,DAY(B6663),CONCATENATE(0,DAY(B6663))),IF(HOUR(C6663)&gt;9,HOUR(C6663),CONCATENATE(0,HOUR(C6663))),IF(MINUTE(C6663)&gt;9,MINUTE(C6663),CONCATENATE(0,MINUTE(C6663))),":",VLOOKUP(F6663,'Valid Values - Results'!$D$4:$F$12,3,FALSE)),"")</f>
        <v/>
      </c>
      <c r="H6663" s="41"/>
      <c r="I6663" s="41"/>
      <c r="J6663" s="41"/>
      <c r="K6663" s="41"/>
      <c r="L6663" s="41"/>
      <c r="M6663" s="92"/>
      <c r="N6663" s="41"/>
      <c r="O6663" s="41"/>
      <c r="P6663" s="41"/>
      <c r="Q6663" s="41"/>
      <c r="R6663" s="41"/>
      <c r="S6663" s="41"/>
      <c r="T6663" s="41"/>
      <c r="U6663" s="47"/>
      <c r="V6663" s="49"/>
      <c r="W6663" s="41"/>
      <c r="X6663" s="41"/>
      <c r="Y6663" s="41"/>
      <c r="AA6663" s="37" t="str">
        <f>IF($I6663&lt;&gt;"",VLOOKUP($I6663,'Valid Values - Search'!$R$4:$T$4719,3,FALSE),"")</f>
        <v/>
      </c>
      <c r="AB6663" s="37" t="str">
        <f>IF($I6663&lt;&gt;"",VLOOKUP($I6663,'Valid Values - Search'!$R$4:$S$4719,2,FALSE),"")</f>
        <v/>
      </c>
      <c r="AC6663" s="38" t="str">
        <f t="shared" si="104"/>
        <v/>
      </c>
      <c r="AD6663" s="38"/>
    </row>
    <row r="6664" spans="1:30">
      <c r="A6664" s="46"/>
      <c r="B6664" s="47"/>
      <c r="C6664" s="49"/>
      <c r="D6664" s="41"/>
      <c r="E6664" s="41"/>
      <c r="F6664" s="41"/>
      <c r="G6664" s="50" t="str">
        <f>IF(A6664&lt;&gt;"",CONCATENATE(A6664,":",YEAR(B6664),IF(MONTH(B6664)&gt;9,MONTH(B6664),CONCATENATE(0,MONTH(B6664))),IF(DAY(B6664)&gt;9,DAY(B6664),CONCATENATE(0,DAY(B6664))),IF(HOUR(C6664)&gt;9,HOUR(C6664),CONCATENATE(0,HOUR(C6664))),IF(MINUTE(C6664)&gt;9,MINUTE(C6664),CONCATENATE(0,MINUTE(C6664))),":",VLOOKUP(F6664,'Valid Values - Results'!$D$4:$F$12,3,FALSE)),"")</f>
        <v/>
      </c>
      <c r="H6664" s="41"/>
      <c r="I6664" s="41"/>
      <c r="J6664" s="41"/>
      <c r="K6664" s="41"/>
      <c r="L6664" s="41"/>
      <c r="M6664" s="92"/>
      <c r="N6664" s="41"/>
      <c r="O6664" s="41"/>
      <c r="P6664" s="41"/>
      <c r="Q6664" s="41"/>
      <c r="R6664" s="41"/>
      <c r="S6664" s="41"/>
      <c r="T6664" s="41"/>
      <c r="U6664" s="47"/>
      <c r="V6664" s="49"/>
      <c r="W6664" s="41"/>
      <c r="X6664" s="41"/>
      <c r="Y6664" s="41"/>
      <c r="AA6664" s="37" t="str">
        <f>IF($I6664&lt;&gt;"",VLOOKUP($I6664,'Valid Values - Search'!$R$4:$T$4719,3,FALSE),"")</f>
        <v/>
      </c>
      <c r="AB6664" s="37" t="str">
        <f>IF($I6664&lt;&gt;"",VLOOKUP($I6664,'Valid Values - Search'!$R$4:$S$4719,2,FALSE),"")</f>
        <v/>
      </c>
      <c r="AC6664" s="38" t="str">
        <f t="shared" si="104"/>
        <v/>
      </c>
      <c r="AD6664" s="38"/>
    </row>
    <row r="6665" spans="1:30">
      <c r="A6665" s="46"/>
      <c r="B6665" s="47"/>
      <c r="C6665" s="49"/>
      <c r="D6665" s="41"/>
      <c r="E6665" s="41"/>
      <c r="F6665" s="41"/>
      <c r="G6665" s="50" t="str">
        <f>IF(A6665&lt;&gt;"",CONCATENATE(A6665,":",YEAR(B6665),IF(MONTH(B6665)&gt;9,MONTH(B6665),CONCATENATE(0,MONTH(B6665))),IF(DAY(B6665)&gt;9,DAY(B6665),CONCATENATE(0,DAY(B6665))),IF(HOUR(C6665)&gt;9,HOUR(C6665),CONCATENATE(0,HOUR(C6665))),IF(MINUTE(C6665)&gt;9,MINUTE(C6665),CONCATENATE(0,MINUTE(C6665))),":",VLOOKUP(F6665,'Valid Values - Results'!$D$4:$F$12,3,FALSE)),"")</f>
        <v/>
      </c>
      <c r="H6665" s="41"/>
      <c r="I6665" s="41"/>
      <c r="J6665" s="41"/>
      <c r="K6665" s="41"/>
      <c r="L6665" s="41"/>
      <c r="M6665" s="92"/>
      <c r="N6665" s="41"/>
      <c r="O6665" s="41"/>
      <c r="P6665" s="41"/>
      <c r="Q6665" s="41"/>
      <c r="R6665" s="41"/>
      <c r="S6665" s="41"/>
      <c r="T6665" s="41"/>
      <c r="U6665" s="47"/>
      <c r="V6665" s="49"/>
      <c r="W6665" s="41"/>
      <c r="X6665" s="41"/>
      <c r="Y6665" s="41"/>
      <c r="AA6665" s="37" t="str">
        <f>IF($I6665&lt;&gt;"",VLOOKUP($I6665,'Valid Values - Search'!$R$4:$T$4719,3,FALSE),"")</f>
        <v/>
      </c>
      <c r="AB6665" s="37" t="str">
        <f>IF($I6665&lt;&gt;"",VLOOKUP($I6665,'Valid Values - Search'!$R$4:$S$4719,2,FALSE),"")</f>
        <v/>
      </c>
      <c r="AC6665" s="38" t="str">
        <f t="shared" si="104"/>
        <v/>
      </c>
      <c r="AD6665" s="38"/>
    </row>
    <row r="6666" spans="1:30">
      <c r="A6666" s="46"/>
      <c r="B6666" s="47"/>
      <c r="C6666" s="49"/>
      <c r="D6666" s="41"/>
      <c r="E6666" s="41"/>
      <c r="F6666" s="41"/>
      <c r="G6666" s="50" t="str">
        <f>IF(A6666&lt;&gt;"",CONCATENATE(A6666,":",YEAR(B6666),IF(MONTH(B6666)&gt;9,MONTH(B6666),CONCATENATE(0,MONTH(B6666))),IF(DAY(B6666)&gt;9,DAY(B6666),CONCATENATE(0,DAY(B6666))),IF(HOUR(C6666)&gt;9,HOUR(C6666),CONCATENATE(0,HOUR(C6666))),IF(MINUTE(C6666)&gt;9,MINUTE(C6666),CONCATENATE(0,MINUTE(C6666))),":",VLOOKUP(F6666,'Valid Values - Results'!$D$4:$F$12,3,FALSE)),"")</f>
        <v/>
      </c>
      <c r="H6666" s="41"/>
      <c r="I6666" s="41"/>
      <c r="J6666" s="41"/>
      <c r="K6666" s="41"/>
      <c r="L6666" s="41"/>
      <c r="M6666" s="92"/>
      <c r="N6666" s="41"/>
      <c r="O6666" s="41"/>
      <c r="P6666" s="41"/>
      <c r="Q6666" s="41"/>
      <c r="R6666" s="41"/>
      <c r="S6666" s="41"/>
      <c r="T6666" s="41"/>
      <c r="U6666" s="47"/>
      <c r="V6666" s="49"/>
      <c r="W6666" s="41"/>
      <c r="X6666" s="41"/>
      <c r="Y6666" s="41"/>
      <c r="AA6666" s="37" t="str">
        <f>IF($I6666&lt;&gt;"",VLOOKUP($I6666,'Valid Values - Search'!$R$4:$T$4719,3,FALSE),"")</f>
        <v/>
      </c>
      <c r="AB6666" s="37" t="str">
        <f>IF($I6666&lt;&gt;"",VLOOKUP($I6666,'Valid Values - Search'!$R$4:$S$4719,2,FALSE),"")</f>
        <v/>
      </c>
      <c r="AC6666" s="38" t="str">
        <f t="shared" si="104"/>
        <v/>
      </c>
      <c r="AD6666" s="38"/>
    </row>
    <row r="6667" spans="1:30">
      <c r="A6667" s="46"/>
      <c r="B6667" s="47"/>
      <c r="C6667" s="49"/>
      <c r="D6667" s="41"/>
      <c r="E6667" s="41"/>
      <c r="F6667" s="41"/>
      <c r="G6667" s="50" t="str">
        <f>IF(A6667&lt;&gt;"",CONCATENATE(A6667,":",YEAR(B6667),IF(MONTH(B6667)&gt;9,MONTH(B6667),CONCATENATE(0,MONTH(B6667))),IF(DAY(B6667)&gt;9,DAY(B6667),CONCATENATE(0,DAY(B6667))),IF(HOUR(C6667)&gt;9,HOUR(C6667),CONCATENATE(0,HOUR(C6667))),IF(MINUTE(C6667)&gt;9,MINUTE(C6667),CONCATENATE(0,MINUTE(C6667))),":",VLOOKUP(F6667,'Valid Values - Results'!$D$4:$F$12,3,FALSE)),"")</f>
        <v/>
      </c>
      <c r="H6667" s="41"/>
      <c r="I6667" s="41"/>
      <c r="J6667" s="41"/>
      <c r="K6667" s="41"/>
      <c r="L6667" s="41"/>
      <c r="M6667" s="92"/>
      <c r="N6667" s="41"/>
      <c r="O6667" s="41"/>
      <c r="P6667" s="41"/>
      <c r="Q6667" s="41"/>
      <c r="R6667" s="41"/>
      <c r="S6667" s="41"/>
      <c r="T6667" s="41"/>
      <c r="U6667" s="47"/>
      <c r="V6667" s="49"/>
      <c r="W6667" s="41"/>
      <c r="X6667" s="41"/>
      <c r="Y6667" s="41"/>
      <c r="AA6667" s="37" t="str">
        <f>IF($I6667&lt;&gt;"",VLOOKUP($I6667,'Valid Values - Search'!$R$4:$T$4719,3,FALSE),"")</f>
        <v/>
      </c>
      <c r="AB6667" s="37" t="str">
        <f>IF($I6667&lt;&gt;"",VLOOKUP($I6667,'Valid Values - Search'!$R$4:$S$4719,2,FALSE),"")</f>
        <v/>
      </c>
      <c r="AC6667" s="38" t="str">
        <f t="shared" si="104"/>
        <v/>
      </c>
      <c r="AD6667" s="38"/>
    </row>
    <row r="6668" spans="1:30">
      <c r="A6668" s="46"/>
      <c r="B6668" s="47"/>
      <c r="C6668" s="49"/>
      <c r="D6668" s="41"/>
      <c r="E6668" s="41"/>
      <c r="F6668" s="41"/>
      <c r="G6668" s="50" t="str">
        <f>IF(A6668&lt;&gt;"",CONCATENATE(A6668,":",YEAR(B6668),IF(MONTH(B6668)&gt;9,MONTH(B6668),CONCATENATE(0,MONTH(B6668))),IF(DAY(B6668)&gt;9,DAY(B6668),CONCATENATE(0,DAY(B6668))),IF(HOUR(C6668)&gt;9,HOUR(C6668),CONCATENATE(0,HOUR(C6668))),IF(MINUTE(C6668)&gt;9,MINUTE(C6668),CONCATENATE(0,MINUTE(C6668))),":",VLOOKUP(F6668,'Valid Values - Results'!$D$4:$F$12,3,FALSE)),"")</f>
        <v/>
      </c>
      <c r="H6668" s="41"/>
      <c r="I6668" s="41"/>
      <c r="J6668" s="41"/>
      <c r="K6668" s="41"/>
      <c r="L6668" s="41"/>
      <c r="M6668" s="92"/>
      <c r="N6668" s="41"/>
      <c r="O6668" s="41"/>
      <c r="P6668" s="41"/>
      <c r="Q6668" s="41"/>
      <c r="R6668" s="41"/>
      <c r="S6668" s="41"/>
      <c r="T6668" s="41"/>
      <c r="U6668" s="47"/>
      <c r="V6668" s="49"/>
      <c r="W6668" s="41"/>
      <c r="X6668" s="41"/>
      <c r="Y6668" s="41"/>
      <c r="AA6668" s="37" t="str">
        <f>IF($I6668&lt;&gt;"",VLOOKUP($I6668,'Valid Values - Search'!$R$4:$T$4719,3,FALSE),"")</f>
        <v/>
      </c>
      <c r="AB6668" s="37" t="str">
        <f>IF($I6668&lt;&gt;"",VLOOKUP($I6668,'Valid Values - Search'!$R$4:$S$4719,2,FALSE),"")</f>
        <v/>
      </c>
      <c r="AC6668" s="38" t="str">
        <f t="shared" si="104"/>
        <v/>
      </c>
      <c r="AD6668" s="38"/>
    </row>
    <row r="6669" spans="1:30">
      <c r="A6669" s="46"/>
      <c r="B6669" s="47"/>
      <c r="C6669" s="49"/>
      <c r="D6669" s="41"/>
      <c r="E6669" s="41"/>
      <c r="F6669" s="41"/>
      <c r="G6669" s="50" t="str">
        <f>IF(A6669&lt;&gt;"",CONCATENATE(A6669,":",YEAR(B6669),IF(MONTH(B6669)&gt;9,MONTH(B6669),CONCATENATE(0,MONTH(B6669))),IF(DAY(B6669)&gt;9,DAY(B6669),CONCATENATE(0,DAY(B6669))),IF(HOUR(C6669)&gt;9,HOUR(C6669),CONCATENATE(0,HOUR(C6669))),IF(MINUTE(C6669)&gt;9,MINUTE(C6669),CONCATENATE(0,MINUTE(C6669))),":",VLOOKUP(F6669,'Valid Values - Results'!$D$4:$F$12,3,FALSE)),"")</f>
        <v/>
      </c>
      <c r="H6669" s="41"/>
      <c r="I6669" s="41"/>
      <c r="J6669" s="41"/>
      <c r="K6669" s="41"/>
      <c r="L6669" s="41"/>
      <c r="M6669" s="92"/>
      <c r="N6669" s="41"/>
      <c r="O6669" s="41"/>
      <c r="P6669" s="41"/>
      <c r="Q6669" s="41"/>
      <c r="R6669" s="41"/>
      <c r="S6669" s="41"/>
      <c r="T6669" s="41"/>
      <c r="U6669" s="47"/>
      <c r="V6669" s="49"/>
      <c r="W6669" s="41"/>
      <c r="X6669" s="41"/>
      <c r="Y6669" s="41"/>
      <c r="AA6669" s="37" t="str">
        <f>IF($I6669&lt;&gt;"",VLOOKUP($I6669,'Valid Values - Search'!$R$4:$T$4719,3,FALSE),"")</f>
        <v/>
      </c>
      <c r="AB6669" s="37" t="str">
        <f>IF($I6669&lt;&gt;"",VLOOKUP($I6669,'Valid Values - Search'!$R$4:$S$4719,2,FALSE),"")</f>
        <v/>
      </c>
      <c r="AC6669" s="38" t="str">
        <f t="shared" si="104"/>
        <v/>
      </c>
      <c r="AD6669" s="38"/>
    </row>
    <row r="6670" spans="1:30">
      <c r="A6670" s="46"/>
      <c r="B6670" s="47"/>
      <c r="C6670" s="49"/>
      <c r="D6670" s="41"/>
      <c r="E6670" s="41"/>
      <c r="F6670" s="41"/>
      <c r="G6670" s="50" t="str">
        <f>IF(A6670&lt;&gt;"",CONCATENATE(A6670,":",YEAR(B6670),IF(MONTH(B6670)&gt;9,MONTH(B6670),CONCATENATE(0,MONTH(B6670))),IF(DAY(B6670)&gt;9,DAY(B6670),CONCATENATE(0,DAY(B6670))),IF(HOUR(C6670)&gt;9,HOUR(C6670),CONCATENATE(0,HOUR(C6670))),IF(MINUTE(C6670)&gt;9,MINUTE(C6670),CONCATENATE(0,MINUTE(C6670))),":",VLOOKUP(F6670,'Valid Values - Results'!$D$4:$F$12,3,FALSE)),"")</f>
        <v/>
      </c>
      <c r="H6670" s="41"/>
      <c r="I6670" s="41"/>
      <c r="J6670" s="41"/>
      <c r="K6670" s="41"/>
      <c r="L6670" s="41"/>
      <c r="M6670" s="92"/>
      <c r="N6670" s="41"/>
      <c r="O6670" s="41"/>
      <c r="P6670" s="41"/>
      <c r="Q6670" s="41"/>
      <c r="R6670" s="41"/>
      <c r="S6670" s="41"/>
      <c r="T6670" s="41"/>
      <c r="U6670" s="47"/>
      <c r="V6670" s="49"/>
      <c r="W6670" s="41"/>
      <c r="X6670" s="41"/>
      <c r="Y6670" s="41"/>
      <c r="AA6670" s="37" t="str">
        <f>IF($I6670&lt;&gt;"",VLOOKUP($I6670,'Valid Values - Search'!$R$4:$T$4719,3,FALSE),"")</f>
        <v/>
      </c>
      <c r="AB6670" s="37" t="str">
        <f>IF($I6670&lt;&gt;"",VLOOKUP($I6670,'Valid Values - Search'!$R$4:$S$4719,2,FALSE),"")</f>
        <v/>
      </c>
      <c r="AC6670" s="38" t="str">
        <f t="shared" si="104"/>
        <v/>
      </c>
      <c r="AD6670" s="38"/>
    </row>
    <row r="6671" spans="1:30">
      <c r="A6671" s="46"/>
      <c r="B6671" s="47"/>
      <c r="C6671" s="49"/>
      <c r="D6671" s="41"/>
      <c r="E6671" s="41"/>
      <c r="F6671" s="41"/>
      <c r="G6671" s="50" t="str">
        <f>IF(A6671&lt;&gt;"",CONCATENATE(A6671,":",YEAR(B6671),IF(MONTH(B6671)&gt;9,MONTH(B6671),CONCATENATE(0,MONTH(B6671))),IF(DAY(B6671)&gt;9,DAY(B6671),CONCATENATE(0,DAY(B6671))),IF(HOUR(C6671)&gt;9,HOUR(C6671),CONCATENATE(0,HOUR(C6671))),IF(MINUTE(C6671)&gt;9,MINUTE(C6671),CONCATENATE(0,MINUTE(C6671))),":",VLOOKUP(F6671,'Valid Values - Results'!$D$4:$F$12,3,FALSE)),"")</f>
        <v/>
      </c>
      <c r="H6671" s="41"/>
      <c r="I6671" s="41"/>
      <c r="J6671" s="41"/>
      <c r="K6671" s="41"/>
      <c r="L6671" s="41"/>
      <c r="M6671" s="92"/>
      <c r="N6671" s="41"/>
      <c r="O6671" s="41"/>
      <c r="P6671" s="41"/>
      <c r="Q6671" s="41"/>
      <c r="R6671" s="41"/>
      <c r="S6671" s="41"/>
      <c r="T6671" s="41"/>
      <c r="U6671" s="47"/>
      <c r="V6671" s="49"/>
      <c r="W6671" s="41"/>
      <c r="X6671" s="41"/>
      <c r="Y6671" s="41"/>
      <c r="AA6671" s="37" t="str">
        <f>IF($I6671&lt;&gt;"",VLOOKUP($I6671,'Valid Values - Search'!$R$4:$T$4719,3,FALSE),"")</f>
        <v/>
      </c>
      <c r="AB6671" s="37" t="str">
        <f>IF($I6671&lt;&gt;"",VLOOKUP($I6671,'Valid Values - Search'!$R$4:$S$4719,2,FALSE),"")</f>
        <v/>
      </c>
      <c r="AC6671" s="38" t="str">
        <f t="shared" si="104"/>
        <v/>
      </c>
      <c r="AD6671" s="38"/>
    </row>
    <row r="6672" spans="1:30">
      <c r="A6672" s="46"/>
      <c r="B6672" s="47"/>
      <c r="C6672" s="49"/>
      <c r="D6672" s="41"/>
      <c r="E6672" s="41"/>
      <c r="F6672" s="41"/>
      <c r="G6672" s="50" t="str">
        <f>IF(A6672&lt;&gt;"",CONCATENATE(A6672,":",YEAR(B6672),IF(MONTH(B6672)&gt;9,MONTH(B6672),CONCATENATE(0,MONTH(B6672))),IF(DAY(B6672)&gt;9,DAY(B6672),CONCATENATE(0,DAY(B6672))),IF(HOUR(C6672)&gt;9,HOUR(C6672),CONCATENATE(0,HOUR(C6672))),IF(MINUTE(C6672)&gt;9,MINUTE(C6672),CONCATENATE(0,MINUTE(C6672))),":",VLOOKUP(F6672,'Valid Values - Results'!$D$4:$F$12,3,FALSE)),"")</f>
        <v/>
      </c>
      <c r="H6672" s="41"/>
      <c r="I6672" s="41"/>
      <c r="J6672" s="41"/>
      <c r="K6672" s="41"/>
      <c r="L6672" s="41"/>
      <c r="M6672" s="92"/>
      <c r="N6672" s="41"/>
      <c r="O6672" s="41"/>
      <c r="P6672" s="41"/>
      <c r="Q6672" s="41"/>
      <c r="R6672" s="41"/>
      <c r="S6672" s="41"/>
      <c r="T6672" s="41"/>
      <c r="U6672" s="47"/>
      <c r="V6672" s="49"/>
      <c r="W6672" s="41"/>
      <c r="X6672" s="41"/>
      <c r="Y6672" s="41"/>
      <c r="AA6672" s="37" t="str">
        <f>IF($I6672&lt;&gt;"",VLOOKUP($I6672,'Valid Values - Search'!$R$4:$T$4719,3,FALSE),"")</f>
        <v/>
      </c>
      <c r="AB6672" s="37" t="str">
        <f>IF($I6672&lt;&gt;"",VLOOKUP($I6672,'Valid Values - Search'!$R$4:$S$4719,2,FALSE),"")</f>
        <v/>
      </c>
      <c r="AC6672" s="38" t="str">
        <f t="shared" si="104"/>
        <v/>
      </c>
      <c r="AD6672" s="38"/>
    </row>
    <row r="6673" spans="1:30">
      <c r="A6673" s="46"/>
      <c r="B6673" s="47"/>
      <c r="C6673" s="49"/>
      <c r="D6673" s="41"/>
      <c r="E6673" s="41"/>
      <c r="F6673" s="41"/>
      <c r="G6673" s="50" t="str">
        <f>IF(A6673&lt;&gt;"",CONCATENATE(A6673,":",YEAR(B6673),IF(MONTH(B6673)&gt;9,MONTH(B6673),CONCATENATE(0,MONTH(B6673))),IF(DAY(B6673)&gt;9,DAY(B6673),CONCATENATE(0,DAY(B6673))),IF(HOUR(C6673)&gt;9,HOUR(C6673),CONCATENATE(0,HOUR(C6673))),IF(MINUTE(C6673)&gt;9,MINUTE(C6673),CONCATENATE(0,MINUTE(C6673))),":",VLOOKUP(F6673,'Valid Values - Results'!$D$4:$F$12,3,FALSE)),"")</f>
        <v/>
      </c>
      <c r="H6673" s="41"/>
      <c r="I6673" s="41"/>
      <c r="J6673" s="41"/>
      <c r="K6673" s="41"/>
      <c r="L6673" s="41"/>
      <c r="M6673" s="92"/>
      <c r="N6673" s="41"/>
      <c r="O6673" s="41"/>
      <c r="P6673" s="41"/>
      <c r="Q6673" s="41"/>
      <c r="R6673" s="41"/>
      <c r="S6673" s="41"/>
      <c r="T6673" s="41"/>
      <c r="U6673" s="47"/>
      <c r="V6673" s="49"/>
      <c r="W6673" s="41"/>
      <c r="X6673" s="41"/>
      <c r="Y6673" s="41"/>
      <c r="AA6673" s="37" t="str">
        <f>IF($I6673&lt;&gt;"",VLOOKUP($I6673,'Valid Values - Search'!$R$4:$T$4719,3,FALSE),"")</f>
        <v/>
      </c>
      <c r="AB6673" s="37" t="str">
        <f>IF($I6673&lt;&gt;"",VLOOKUP($I6673,'Valid Values - Search'!$R$4:$S$4719,2,FALSE),"")</f>
        <v/>
      </c>
      <c r="AC6673" s="38" t="str">
        <f t="shared" si="104"/>
        <v/>
      </c>
      <c r="AD6673" s="38"/>
    </row>
    <row r="6674" spans="1:30">
      <c r="A6674" s="46"/>
      <c r="B6674" s="47"/>
      <c r="C6674" s="49"/>
      <c r="D6674" s="41"/>
      <c r="E6674" s="41"/>
      <c r="F6674" s="41"/>
      <c r="G6674" s="50" t="str">
        <f>IF(A6674&lt;&gt;"",CONCATENATE(A6674,":",YEAR(B6674),IF(MONTH(B6674)&gt;9,MONTH(B6674),CONCATENATE(0,MONTH(B6674))),IF(DAY(B6674)&gt;9,DAY(B6674),CONCATENATE(0,DAY(B6674))),IF(HOUR(C6674)&gt;9,HOUR(C6674),CONCATENATE(0,HOUR(C6674))),IF(MINUTE(C6674)&gt;9,MINUTE(C6674),CONCATENATE(0,MINUTE(C6674))),":",VLOOKUP(F6674,'Valid Values - Results'!$D$4:$F$12,3,FALSE)),"")</f>
        <v/>
      </c>
      <c r="H6674" s="41"/>
      <c r="I6674" s="41"/>
      <c r="J6674" s="41"/>
      <c r="K6674" s="41"/>
      <c r="L6674" s="41"/>
      <c r="M6674" s="92"/>
      <c r="N6674" s="41"/>
      <c r="O6674" s="41"/>
      <c r="P6674" s="41"/>
      <c r="Q6674" s="41"/>
      <c r="R6674" s="41"/>
      <c r="S6674" s="41"/>
      <c r="T6674" s="41"/>
      <c r="U6674" s="47"/>
      <c r="V6674" s="49"/>
      <c r="W6674" s="41"/>
      <c r="X6674" s="41"/>
      <c r="Y6674" s="41"/>
      <c r="AA6674" s="37" t="str">
        <f>IF($I6674&lt;&gt;"",VLOOKUP($I6674,'Valid Values - Search'!$R$4:$T$4719,3,FALSE),"")</f>
        <v/>
      </c>
      <c r="AB6674" s="37" t="str">
        <f>IF($I6674&lt;&gt;"",VLOOKUP($I6674,'Valid Values - Search'!$R$4:$S$4719,2,FALSE),"")</f>
        <v/>
      </c>
      <c r="AC6674" s="38" t="str">
        <f t="shared" si="104"/>
        <v/>
      </c>
      <c r="AD6674" s="38"/>
    </row>
    <row r="6675" spans="1:30">
      <c r="A6675" s="46"/>
      <c r="B6675" s="47"/>
      <c r="C6675" s="49"/>
      <c r="D6675" s="41"/>
      <c r="E6675" s="41"/>
      <c r="F6675" s="41"/>
      <c r="G6675" s="50" t="str">
        <f>IF(A6675&lt;&gt;"",CONCATENATE(A6675,":",YEAR(B6675),IF(MONTH(B6675)&gt;9,MONTH(B6675),CONCATENATE(0,MONTH(B6675))),IF(DAY(B6675)&gt;9,DAY(B6675),CONCATENATE(0,DAY(B6675))),IF(HOUR(C6675)&gt;9,HOUR(C6675),CONCATENATE(0,HOUR(C6675))),IF(MINUTE(C6675)&gt;9,MINUTE(C6675),CONCATENATE(0,MINUTE(C6675))),":",VLOOKUP(F6675,'Valid Values - Results'!$D$4:$F$12,3,FALSE)),"")</f>
        <v/>
      </c>
      <c r="H6675" s="41"/>
      <c r="I6675" s="41"/>
      <c r="J6675" s="41"/>
      <c r="K6675" s="41"/>
      <c r="L6675" s="41"/>
      <c r="M6675" s="92"/>
      <c r="N6675" s="41"/>
      <c r="O6675" s="41"/>
      <c r="P6675" s="41"/>
      <c r="Q6675" s="41"/>
      <c r="R6675" s="41"/>
      <c r="S6675" s="41"/>
      <c r="T6675" s="41"/>
      <c r="U6675" s="47"/>
      <c r="V6675" s="49"/>
      <c r="W6675" s="41"/>
      <c r="X6675" s="41"/>
      <c r="Y6675" s="41"/>
      <c r="AA6675" s="37" t="str">
        <f>IF($I6675&lt;&gt;"",VLOOKUP($I6675,'Valid Values - Search'!$R$4:$T$4719,3,FALSE),"")</f>
        <v/>
      </c>
      <c r="AB6675" s="37" t="str">
        <f>IF($I6675&lt;&gt;"",VLOOKUP($I6675,'Valid Values - Search'!$R$4:$S$4719,2,FALSE),"")</f>
        <v/>
      </c>
      <c r="AC6675" s="38" t="str">
        <f t="shared" si="104"/>
        <v/>
      </c>
      <c r="AD6675" s="38"/>
    </row>
    <row r="6676" spans="1:30">
      <c r="A6676" s="46"/>
      <c r="B6676" s="47"/>
      <c r="C6676" s="49"/>
      <c r="D6676" s="41"/>
      <c r="E6676" s="41"/>
      <c r="F6676" s="41"/>
      <c r="G6676" s="50" t="str">
        <f>IF(A6676&lt;&gt;"",CONCATENATE(A6676,":",YEAR(B6676),IF(MONTH(B6676)&gt;9,MONTH(B6676),CONCATENATE(0,MONTH(B6676))),IF(DAY(B6676)&gt;9,DAY(B6676),CONCATENATE(0,DAY(B6676))),IF(HOUR(C6676)&gt;9,HOUR(C6676),CONCATENATE(0,HOUR(C6676))),IF(MINUTE(C6676)&gt;9,MINUTE(C6676),CONCATENATE(0,MINUTE(C6676))),":",VLOOKUP(F6676,'Valid Values - Results'!$D$4:$F$12,3,FALSE)),"")</f>
        <v/>
      </c>
      <c r="H6676" s="41"/>
      <c r="I6676" s="41"/>
      <c r="J6676" s="41"/>
      <c r="K6676" s="41"/>
      <c r="L6676" s="41"/>
      <c r="M6676" s="92"/>
      <c r="N6676" s="41"/>
      <c r="O6676" s="41"/>
      <c r="P6676" s="41"/>
      <c r="Q6676" s="41"/>
      <c r="R6676" s="41"/>
      <c r="S6676" s="41"/>
      <c r="T6676" s="41"/>
      <c r="U6676" s="47"/>
      <c r="V6676" s="49"/>
      <c r="W6676" s="41"/>
      <c r="X6676" s="41"/>
      <c r="Y6676" s="41"/>
      <c r="AA6676" s="37" t="str">
        <f>IF($I6676&lt;&gt;"",VLOOKUP($I6676,'Valid Values - Search'!$R$4:$T$4719,3,FALSE),"")</f>
        <v/>
      </c>
      <c r="AB6676" s="37" t="str">
        <f>IF($I6676&lt;&gt;"",VLOOKUP($I6676,'Valid Values - Search'!$R$4:$S$4719,2,FALSE),"")</f>
        <v/>
      </c>
      <c r="AC6676" s="38" t="str">
        <f t="shared" si="104"/>
        <v/>
      </c>
      <c r="AD6676" s="38"/>
    </row>
    <row r="6677" spans="1:30">
      <c r="A6677" s="46"/>
      <c r="B6677" s="47"/>
      <c r="C6677" s="49"/>
      <c r="D6677" s="41"/>
      <c r="E6677" s="41"/>
      <c r="F6677" s="41"/>
      <c r="G6677" s="50" t="str">
        <f>IF(A6677&lt;&gt;"",CONCATENATE(A6677,":",YEAR(B6677),IF(MONTH(B6677)&gt;9,MONTH(B6677),CONCATENATE(0,MONTH(B6677))),IF(DAY(B6677)&gt;9,DAY(B6677),CONCATENATE(0,DAY(B6677))),IF(HOUR(C6677)&gt;9,HOUR(C6677),CONCATENATE(0,HOUR(C6677))),IF(MINUTE(C6677)&gt;9,MINUTE(C6677),CONCATENATE(0,MINUTE(C6677))),":",VLOOKUP(F6677,'Valid Values - Results'!$D$4:$F$12,3,FALSE)),"")</f>
        <v/>
      </c>
      <c r="H6677" s="41"/>
      <c r="I6677" s="41"/>
      <c r="J6677" s="41"/>
      <c r="K6677" s="41"/>
      <c r="L6677" s="41"/>
      <c r="M6677" s="92"/>
      <c r="N6677" s="41"/>
      <c r="O6677" s="41"/>
      <c r="P6677" s="41"/>
      <c r="Q6677" s="41"/>
      <c r="R6677" s="41"/>
      <c r="S6677" s="41"/>
      <c r="T6677" s="41"/>
      <c r="U6677" s="47"/>
      <c r="V6677" s="49"/>
      <c r="W6677" s="41"/>
      <c r="X6677" s="41"/>
      <c r="Y6677" s="41"/>
      <c r="AA6677" s="37" t="str">
        <f>IF($I6677&lt;&gt;"",VLOOKUP($I6677,'Valid Values - Search'!$R$4:$T$4719,3,FALSE),"")</f>
        <v/>
      </c>
      <c r="AB6677" s="37" t="str">
        <f>IF($I6677&lt;&gt;"",VLOOKUP($I6677,'Valid Values - Search'!$R$4:$S$4719,2,FALSE),"")</f>
        <v/>
      </c>
      <c r="AC6677" s="38" t="str">
        <f t="shared" si="104"/>
        <v/>
      </c>
      <c r="AD6677" s="38"/>
    </row>
    <row r="6678" spans="1:30">
      <c r="A6678" s="46"/>
      <c r="B6678" s="47"/>
      <c r="C6678" s="49"/>
      <c r="D6678" s="41"/>
      <c r="E6678" s="41"/>
      <c r="F6678" s="41"/>
      <c r="G6678" s="50" t="str">
        <f>IF(A6678&lt;&gt;"",CONCATENATE(A6678,":",YEAR(B6678),IF(MONTH(B6678)&gt;9,MONTH(B6678),CONCATENATE(0,MONTH(B6678))),IF(DAY(B6678)&gt;9,DAY(B6678),CONCATENATE(0,DAY(B6678))),IF(HOUR(C6678)&gt;9,HOUR(C6678),CONCATENATE(0,HOUR(C6678))),IF(MINUTE(C6678)&gt;9,MINUTE(C6678),CONCATENATE(0,MINUTE(C6678))),":",VLOOKUP(F6678,'Valid Values - Results'!$D$4:$F$12,3,FALSE)),"")</f>
        <v/>
      </c>
      <c r="H6678" s="41"/>
      <c r="I6678" s="41"/>
      <c r="J6678" s="41"/>
      <c r="K6678" s="41"/>
      <c r="L6678" s="41"/>
      <c r="M6678" s="92"/>
      <c r="N6678" s="41"/>
      <c r="O6678" s="41"/>
      <c r="P6678" s="41"/>
      <c r="Q6678" s="41"/>
      <c r="R6678" s="41"/>
      <c r="S6678" s="41"/>
      <c r="T6678" s="41"/>
      <c r="U6678" s="47"/>
      <c r="V6678" s="49"/>
      <c r="W6678" s="41"/>
      <c r="X6678" s="41"/>
      <c r="Y6678" s="41"/>
      <c r="AA6678" s="37" t="str">
        <f>IF($I6678&lt;&gt;"",VLOOKUP($I6678,'Valid Values - Search'!$R$4:$T$4719,3,FALSE),"")</f>
        <v/>
      </c>
      <c r="AB6678" s="37" t="str">
        <f>IF($I6678&lt;&gt;"",VLOOKUP($I6678,'Valid Values - Search'!$R$4:$S$4719,2,FALSE),"")</f>
        <v/>
      </c>
      <c r="AC6678" s="38" t="str">
        <f t="shared" si="104"/>
        <v/>
      </c>
      <c r="AD6678" s="38"/>
    </row>
    <row r="6679" spans="1:30">
      <c r="A6679" s="46"/>
      <c r="B6679" s="47"/>
      <c r="C6679" s="49"/>
      <c r="D6679" s="41"/>
      <c r="E6679" s="41"/>
      <c r="F6679" s="41"/>
      <c r="G6679" s="50" t="str">
        <f>IF(A6679&lt;&gt;"",CONCATENATE(A6679,":",YEAR(B6679),IF(MONTH(B6679)&gt;9,MONTH(B6679),CONCATENATE(0,MONTH(B6679))),IF(DAY(B6679)&gt;9,DAY(B6679),CONCATENATE(0,DAY(B6679))),IF(HOUR(C6679)&gt;9,HOUR(C6679),CONCATENATE(0,HOUR(C6679))),IF(MINUTE(C6679)&gt;9,MINUTE(C6679),CONCATENATE(0,MINUTE(C6679))),":",VLOOKUP(F6679,'Valid Values - Results'!$D$4:$F$12,3,FALSE)),"")</f>
        <v/>
      </c>
      <c r="H6679" s="41"/>
      <c r="I6679" s="41"/>
      <c r="J6679" s="41"/>
      <c r="K6679" s="41"/>
      <c r="L6679" s="41"/>
      <c r="M6679" s="92"/>
      <c r="N6679" s="41"/>
      <c r="O6679" s="41"/>
      <c r="P6679" s="41"/>
      <c r="Q6679" s="41"/>
      <c r="R6679" s="41"/>
      <c r="S6679" s="41"/>
      <c r="T6679" s="41"/>
      <c r="U6679" s="47"/>
      <c r="V6679" s="49"/>
      <c r="W6679" s="41"/>
      <c r="X6679" s="41"/>
      <c r="Y6679" s="41"/>
      <c r="AA6679" s="37" t="str">
        <f>IF($I6679&lt;&gt;"",VLOOKUP($I6679,'Valid Values - Search'!$R$4:$T$4719,3,FALSE),"")</f>
        <v/>
      </c>
      <c r="AB6679" s="37" t="str">
        <f>IF($I6679&lt;&gt;"",VLOOKUP($I6679,'Valid Values - Search'!$R$4:$S$4719,2,FALSE),"")</f>
        <v/>
      </c>
      <c r="AC6679" s="38" t="str">
        <f t="shared" si="104"/>
        <v/>
      </c>
      <c r="AD6679" s="38"/>
    </row>
    <row r="6680" spans="1:30">
      <c r="A6680" s="46"/>
      <c r="B6680" s="47"/>
      <c r="C6680" s="49"/>
      <c r="D6680" s="41"/>
      <c r="E6680" s="41"/>
      <c r="F6680" s="41"/>
      <c r="G6680" s="50" t="str">
        <f>IF(A6680&lt;&gt;"",CONCATENATE(A6680,":",YEAR(B6680),IF(MONTH(B6680)&gt;9,MONTH(B6680),CONCATENATE(0,MONTH(B6680))),IF(DAY(B6680)&gt;9,DAY(B6680),CONCATENATE(0,DAY(B6680))),IF(HOUR(C6680)&gt;9,HOUR(C6680),CONCATENATE(0,HOUR(C6680))),IF(MINUTE(C6680)&gt;9,MINUTE(C6680),CONCATENATE(0,MINUTE(C6680))),":",VLOOKUP(F6680,'Valid Values - Results'!$D$4:$F$12,3,FALSE)),"")</f>
        <v/>
      </c>
      <c r="H6680" s="41"/>
      <c r="I6680" s="41"/>
      <c r="J6680" s="41"/>
      <c r="K6680" s="41"/>
      <c r="L6680" s="41"/>
      <c r="M6680" s="92"/>
      <c r="N6680" s="41"/>
      <c r="O6680" s="41"/>
      <c r="P6680" s="41"/>
      <c r="Q6680" s="41"/>
      <c r="R6680" s="41"/>
      <c r="S6680" s="41"/>
      <c r="T6680" s="41"/>
      <c r="U6680" s="47"/>
      <c r="V6680" s="49"/>
      <c r="W6680" s="41"/>
      <c r="X6680" s="41"/>
      <c r="Y6680" s="41"/>
      <c r="AA6680" s="37" t="str">
        <f>IF($I6680&lt;&gt;"",VLOOKUP($I6680,'Valid Values - Search'!$R$4:$T$4719,3,FALSE),"")</f>
        <v/>
      </c>
      <c r="AB6680" s="37" t="str">
        <f>IF($I6680&lt;&gt;"",VLOOKUP($I6680,'Valid Values - Search'!$R$4:$S$4719,2,FALSE),"")</f>
        <v/>
      </c>
      <c r="AC6680" s="38" t="str">
        <f t="shared" si="104"/>
        <v/>
      </c>
      <c r="AD6680" s="38"/>
    </row>
    <row r="6681" spans="1:30">
      <c r="A6681" s="46"/>
      <c r="B6681" s="47"/>
      <c r="C6681" s="49"/>
      <c r="D6681" s="41"/>
      <c r="E6681" s="41"/>
      <c r="F6681" s="41"/>
      <c r="G6681" s="50" t="str">
        <f>IF(A6681&lt;&gt;"",CONCATENATE(A6681,":",YEAR(B6681),IF(MONTH(B6681)&gt;9,MONTH(B6681),CONCATENATE(0,MONTH(B6681))),IF(DAY(B6681)&gt;9,DAY(B6681),CONCATENATE(0,DAY(B6681))),IF(HOUR(C6681)&gt;9,HOUR(C6681),CONCATENATE(0,HOUR(C6681))),IF(MINUTE(C6681)&gt;9,MINUTE(C6681),CONCATENATE(0,MINUTE(C6681))),":",VLOOKUP(F6681,'Valid Values - Results'!$D$4:$F$12,3,FALSE)),"")</f>
        <v/>
      </c>
      <c r="H6681" s="41"/>
      <c r="I6681" s="41"/>
      <c r="J6681" s="41"/>
      <c r="K6681" s="41"/>
      <c r="L6681" s="41"/>
      <c r="M6681" s="92"/>
      <c r="N6681" s="41"/>
      <c r="O6681" s="41"/>
      <c r="P6681" s="41"/>
      <c r="Q6681" s="41"/>
      <c r="R6681" s="41"/>
      <c r="S6681" s="41"/>
      <c r="T6681" s="41"/>
      <c r="U6681" s="47"/>
      <c r="V6681" s="49"/>
      <c r="W6681" s="41"/>
      <c r="X6681" s="41"/>
      <c r="Y6681" s="41"/>
      <c r="AA6681" s="37" t="str">
        <f>IF($I6681&lt;&gt;"",VLOOKUP($I6681,'Valid Values - Search'!$R$4:$T$4719,3,FALSE),"")</f>
        <v/>
      </c>
      <c r="AB6681" s="37" t="str">
        <f>IF($I6681&lt;&gt;"",VLOOKUP($I6681,'Valid Values - Search'!$R$4:$S$4719,2,FALSE),"")</f>
        <v/>
      </c>
      <c r="AC6681" s="38" t="str">
        <f t="shared" si="104"/>
        <v/>
      </c>
      <c r="AD6681" s="38"/>
    </row>
    <row r="6682" spans="1:30">
      <c r="A6682" s="46"/>
      <c r="B6682" s="47"/>
      <c r="C6682" s="49"/>
      <c r="D6682" s="41"/>
      <c r="E6682" s="41"/>
      <c r="F6682" s="41"/>
      <c r="G6682" s="50" t="str">
        <f>IF(A6682&lt;&gt;"",CONCATENATE(A6682,":",YEAR(B6682),IF(MONTH(B6682)&gt;9,MONTH(B6682),CONCATENATE(0,MONTH(B6682))),IF(DAY(B6682)&gt;9,DAY(B6682),CONCATENATE(0,DAY(B6682))),IF(HOUR(C6682)&gt;9,HOUR(C6682),CONCATENATE(0,HOUR(C6682))),IF(MINUTE(C6682)&gt;9,MINUTE(C6682),CONCATENATE(0,MINUTE(C6682))),":",VLOOKUP(F6682,'Valid Values - Results'!$D$4:$F$12,3,FALSE)),"")</f>
        <v/>
      </c>
      <c r="H6682" s="41"/>
      <c r="I6682" s="41"/>
      <c r="J6682" s="41"/>
      <c r="K6682" s="41"/>
      <c r="L6682" s="41"/>
      <c r="M6682" s="92"/>
      <c r="N6682" s="41"/>
      <c r="O6682" s="41"/>
      <c r="P6682" s="41"/>
      <c r="Q6682" s="41"/>
      <c r="R6682" s="41"/>
      <c r="S6682" s="41"/>
      <c r="T6682" s="41"/>
      <c r="U6682" s="47"/>
      <c r="V6682" s="49"/>
      <c r="W6682" s="41"/>
      <c r="X6682" s="41"/>
      <c r="Y6682" s="41"/>
      <c r="AA6682" s="37" t="str">
        <f>IF($I6682&lt;&gt;"",VLOOKUP($I6682,'Valid Values - Search'!$R$4:$T$4719,3,FALSE),"")</f>
        <v/>
      </c>
      <c r="AB6682" s="37" t="str">
        <f>IF($I6682&lt;&gt;"",VLOOKUP($I6682,'Valid Values - Search'!$R$4:$S$4719,2,FALSE),"")</f>
        <v/>
      </c>
      <c r="AC6682" s="38" t="str">
        <f t="shared" si="104"/>
        <v/>
      </c>
      <c r="AD6682" s="38"/>
    </row>
    <row r="6683" spans="1:30">
      <c r="A6683" s="46"/>
      <c r="B6683" s="47"/>
      <c r="C6683" s="49"/>
      <c r="D6683" s="41"/>
      <c r="E6683" s="41"/>
      <c r="F6683" s="41"/>
      <c r="G6683" s="50" t="str">
        <f>IF(A6683&lt;&gt;"",CONCATENATE(A6683,":",YEAR(B6683),IF(MONTH(B6683)&gt;9,MONTH(B6683),CONCATENATE(0,MONTH(B6683))),IF(DAY(B6683)&gt;9,DAY(B6683),CONCATENATE(0,DAY(B6683))),IF(HOUR(C6683)&gt;9,HOUR(C6683),CONCATENATE(0,HOUR(C6683))),IF(MINUTE(C6683)&gt;9,MINUTE(C6683),CONCATENATE(0,MINUTE(C6683))),":",VLOOKUP(F6683,'Valid Values - Results'!$D$4:$F$12,3,FALSE)),"")</f>
        <v/>
      </c>
      <c r="H6683" s="41"/>
      <c r="I6683" s="41"/>
      <c r="J6683" s="41"/>
      <c r="K6683" s="41"/>
      <c r="L6683" s="41"/>
      <c r="M6683" s="92"/>
      <c r="N6683" s="41"/>
      <c r="O6683" s="41"/>
      <c r="P6683" s="41"/>
      <c r="Q6683" s="41"/>
      <c r="R6683" s="41"/>
      <c r="S6683" s="41"/>
      <c r="T6683" s="41"/>
      <c r="U6683" s="47"/>
      <c r="V6683" s="49"/>
      <c r="W6683" s="41"/>
      <c r="X6683" s="41"/>
      <c r="Y6683" s="41"/>
      <c r="AA6683" s="37" t="str">
        <f>IF($I6683&lt;&gt;"",VLOOKUP($I6683,'Valid Values - Search'!$R$4:$T$4719,3,FALSE),"")</f>
        <v/>
      </c>
      <c r="AB6683" s="37" t="str">
        <f>IF($I6683&lt;&gt;"",VLOOKUP($I6683,'Valid Values - Search'!$R$4:$S$4719,2,FALSE),"")</f>
        <v/>
      </c>
      <c r="AC6683" s="38" t="str">
        <f t="shared" si="104"/>
        <v/>
      </c>
      <c r="AD6683" s="38"/>
    </row>
    <row r="6684" spans="1:30">
      <c r="A6684" s="46"/>
      <c r="B6684" s="47"/>
      <c r="C6684" s="49"/>
      <c r="D6684" s="41"/>
      <c r="E6684" s="41"/>
      <c r="F6684" s="41"/>
      <c r="G6684" s="50" t="str">
        <f>IF(A6684&lt;&gt;"",CONCATENATE(A6684,":",YEAR(B6684),IF(MONTH(B6684)&gt;9,MONTH(B6684),CONCATENATE(0,MONTH(B6684))),IF(DAY(B6684)&gt;9,DAY(B6684),CONCATENATE(0,DAY(B6684))),IF(HOUR(C6684)&gt;9,HOUR(C6684),CONCATENATE(0,HOUR(C6684))),IF(MINUTE(C6684)&gt;9,MINUTE(C6684),CONCATENATE(0,MINUTE(C6684))),":",VLOOKUP(F6684,'Valid Values - Results'!$D$4:$F$12,3,FALSE)),"")</f>
        <v/>
      </c>
      <c r="H6684" s="41"/>
      <c r="I6684" s="41"/>
      <c r="J6684" s="41"/>
      <c r="K6684" s="41"/>
      <c r="L6684" s="41"/>
      <c r="M6684" s="92"/>
      <c r="N6684" s="41"/>
      <c r="O6684" s="41"/>
      <c r="P6684" s="41"/>
      <c r="Q6684" s="41"/>
      <c r="R6684" s="41"/>
      <c r="S6684" s="41"/>
      <c r="T6684" s="41"/>
      <c r="U6684" s="47"/>
      <c r="V6684" s="49"/>
      <c r="W6684" s="41"/>
      <c r="X6684" s="41"/>
      <c r="Y6684" s="41"/>
      <c r="AA6684" s="37" t="str">
        <f>IF($I6684&lt;&gt;"",VLOOKUP($I6684,'Valid Values - Search'!$R$4:$T$4719,3,FALSE),"")</f>
        <v/>
      </c>
      <c r="AB6684" s="37" t="str">
        <f>IF($I6684&lt;&gt;"",VLOOKUP($I6684,'Valid Values - Search'!$R$4:$S$4719,2,FALSE),"")</f>
        <v/>
      </c>
      <c r="AC6684" s="38" t="str">
        <f t="shared" si="104"/>
        <v/>
      </c>
      <c r="AD6684" s="38"/>
    </row>
    <row r="6685" spans="1:30">
      <c r="A6685" s="46"/>
      <c r="B6685" s="47"/>
      <c r="C6685" s="49"/>
      <c r="D6685" s="41"/>
      <c r="E6685" s="41"/>
      <c r="F6685" s="41"/>
      <c r="G6685" s="50" t="str">
        <f>IF(A6685&lt;&gt;"",CONCATENATE(A6685,":",YEAR(B6685),IF(MONTH(B6685)&gt;9,MONTH(B6685),CONCATENATE(0,MONTH(B6685))),IF(DAY(B6685)&gt;9,DAY(B6685),CONCATENATE(0,DAY(B6685))),IF(HOUR(C6685)&gt;9,HOUR(C6685),CONCATENATE(0,HOUR(C6685))),IF(MINUTE(C6685)&gt;9,MINUTE(C6685),CONCATENATE(0,MINUTE(C6685))),":",VLOOKUP(F6685,'Valid Values - Results'!$D$4:$F$12,3,FALSE)),"")</f>
        <v/>
      </c>
      <c r="H6685" s="41"/>
      <c r="I6685" s="41"/>
      <c r="J6685" s="41"/>
      <c r="K6685" s="41"/>
      <c r="L6685" s="41"/>
      <c r="M6685" s="92"/>
      <c r="N6685" s="41"/>
      <c r="O6685" s="41"/>
      <c r="P6685" s="41"/>
      <c r="Q6685" s="41"/>
      <c r="R6685" s="41"/>
      <c r="S6685" s="41"/>
      <c r="T6685" s="41"/>
      <c r="U6685" s="47"/>
      <c r="V6685" s="49"/>
      <c r="W6685" s="41"/>
      <c r="X6685" s="41"/>
      <c r="Y6685" s="41"/>
      <c r="AA6685" s="37" t="str">
        <f>IF($I6685&lt;&gt;"",VLOOKUP($I6685,'Valid Values - Search'!$R$4:$T$4719,3,FALSE),"")</f>
        <v/>
      </c>
      <c r="AB6685" s="37" t="str">
        <f>IF($I6685&lt;&gt;"",VLOOKUP($I6685,'Valid Values - Search'!$R$4:$S$4719,2,FALSE),"")</f>
        <v/>
      </c>
      <c r="AC6685" s="38" t="str">
        <f t="shared" si="104"/>
        <v/>
      </c>
      <c r="AD6685" s="38"/>
    </row>
    <row r="6686" spans="1:30">
      <c r="A6686" s="46"/>
      <c r="B6686" s="47"/>
      <c r="C6686" s="49"/>
      <c r="D6686" s="41"/>
      <c r="E6686" s="41"/>
      <c r="F6686" s="41"/>
      <c r="G6686" s="50" t="str">
        <f>IF(A6686&lt;&gt;"",CONCATENATE(A6686,":",YEAR(B6686),IF(MONTH(B6686)&gt;9,MONTH(B6686),CONCATENATE(0,MONTH(B6686))),IF(DAY(B6686)&gt;9,DAY(B6686),CONCATENATE(0,DAY(B6686))),IF(HOUR(C6686)&gt;9,HOUR(C6686),CONCATENATE(0,HOUR(C6686))),IF(MINUTE(C6686)&gt;9,MINUTE(C6686),CONCATENATE(0,MINUTE(C6686))),":",VLOOKUP(F6686,'Valid Values - Results'!$D$4:$F$12,3,FALSE)),"")</f>
        <v/>
      </c>
      <c r="H6686" s="41"/>
      <c r="I6686" s="41"/>
      <c r="J6686" s="41"/>
      <c r="K6686" s="41"/>
      <c r="L6686" s="41"/>
      <c r="M6686" s="92"/>
      <c r="N6686" s="41"/>
      <c r="O6686" s="41"/>
      <c r="P6686" s="41"/>
      <c r="Q6686" s="41"/>
      <c r="R6686" s="41"/>
      <c r="S6686" s="41"/>
      <c r="T6686" s="41"/>
      <c r="U6686" s="47"/>
      <c r="V6686" s="49"/>
      <c r="W6686" s="41"/>
      <c r="X6686" s="41"/>
      <c r="Y6686" s="41"/>
      <c r="AA6686" s="37" t="str">
        <f>IF($I6686&lt;&gt;"",VLOOKUP($I6686,'Valid Values - Search'!$R$4:$T$4719,3,FALSE),"")</f>
        <v/>
      </c>
      <c r="AB6686" s="37" t="str">
        <f>IF($I6686&lt;&gt;"",VLOOKUP($I6686,'Valid Values - Search'!$R$4:$S$4719,2,FALSE),"")</f>
        <v/>
      </c>
      <c r="AC6686" s="38" t="str">
        <f t="shared" si="104"/>
        <v/>
      </c>
      <c r="AD6686" s="38"/>
    </row>
    <row r="6687" spans="1:30">
      <c r="A6687" s="46"/>
      <c r="B6687" s="47"/>
      <c r="C6687" s="49"/>
      <c r="D6687" s="41"/>
      <c r="E6687" s="41"/>
      <c r="F6687" s="41"/>
      <c r="G6687" s="50" t="str">
        <f>IF(A6687&lt;&gt;"",CONCATENATE(A6687,":",YEAR(B6687),IF(MONTH(B6687)&gt;9,MONTH(B6687),CONCATENATE(0,MONTH(B6687))),IF(DAY(B6687)&gt;9,DAY(B6687),CONCATENATE(0,DAY(B6687))),IF(HOUR(C6687)&gt;9,HOUR(C6687),CONCATENATE(0,HOUR(C6687))),IF(MINUTE(C6687)&gt;9,MINUTE(C6687),CONCATENATE(0,MINUTE(C6687))),":",VLOOKUP(F6687,'Valid Values - Results'!$D$4:$F$12,3,FALSE)),"")</f>
        <v/>
      </c>
      <c r="H6687" s="41"/>
      <c r="I6687" s="41"/>
      <c r="J6687" s="41"/>
      <c r="K6687" s="41"/>
      <c r="L6687" s="41"/>
      <c r="M6687" s="92"/>
      <c r="N6687" s="41"/>
      <c r="O6687" s="41"/>
      <c r="P6687" s="41"/>
      <c r="Q6687" s="41"/>
      <c r="R6687" s="41"/>
      <c r="S6687" s="41"/>
      <c r="T6687" s="41"/>
      <c r="U6687" s="47"/>
      <c r="V6687" s="49"/>
      <c r="W6687" s="41"/>
      <c r="X6687" s="41"/>
      <c r="Y6687" s="41"/>
      <c r="AA6687" s="37" t="str">
        <f>IF($I6687&lt;&gt;"",VLOOKUP($I6687,'Valid Values - Search'!$R$4:$T$4719,3,FALSE),"")</f>
        <v/>
      </c>
      <c r="AB6687" s="37" t="str">
        <f>IF($I6687&lt;&gt;"",VLOOKUP($I6687,'Valid Values - Search'!$R$4:$S$4719,2,FALSE),"")</f>
        <v/>
      </c>
      <c r="AC6687" s="38" t="str">
        <f t="shared" si="104"/>
        <v/>
      </c>
      <c r="AD6687" s="38"/>
    </row>
    <row r="6688" spans="1:30">
      <c r="A6688" s="46"/>
      <c r="B6688" s="47"/>
      <c r="C6688" s="49"/>
      <c r="D6688" s="41"/>
      <c r="E6688" s="41"/>
      <c r="F6688" s="41"/>
      <c r="G6688" s="50" t="str">
        <f>IF(A6688&lt;&gt;"",CONCATENATE(A6688,":",YEAR(B6688),IF(MONTH(B6688)&gt;9,MONTH(B6688),CONCATENATE(0,MONTH(B6688))),IF(DAY(B6688)&gt;9,DAY(B6688),CONCATENATE(0,DAY(B6688))),IF(HOUR(C6688)&gt;9,HOUR(C6688),CONCATENATE(0,HOUR(C6688))),IF(MINUTE(C6688)&gt;9,MINUTE(C6688),CONCATENATE(0,MINUTE(C6688))),":",VLOOKUP(F6688,'Valid Values - Results'!$D$4:$F$12,3,FALSE)),"")</f>
        <v/>
      </c>
      <c r="H6688" s="41"/>
      <c r="I6688" s="41"/>
      <c r="J6688" s="41"/>
      <c r="K6688" s="41"/>
      <c r="L6688" s="41"/>
      <c r="M6688" s="92"/>
      <c r="N6688" s="41"/>
      <c r="O6688" s="41"/>
      <c r="P6688" s="41"/>
      <c r="Q6688" s="41"/>
      <c r="R6688" s="41"/>
      <c r="S6688" s="41"/>
      <c r="T6688" s="41"/>
      <c r="U6688" s="47"/>
      <c r="V6688" s="49"/>
      <c r="W6688" s="41"/>
      <c r="X6688" s="41"/>
      <c r="Y6688" s="41"/>
      <c r="AA6688" s="37" t="str">
        <f>IF($I6688&lt;&gt;"",VLOOKUP($I6688,'Valid Values - Search'!$R$4:$T$4719,3,FALSE),"")</f>
        <v/>
      </c>
      <c r="AB6688" s="37" t="str">
        <f>IF($I6688&lt;&gt;"",VLOOKUP($I6688,'Valid Values - Search'!$R$4:$S$4719,2,FALSE),"")</f>
        <v/>
      </c>
      <c r="AC6688" s="38" t="str">
        <f t="shared" si="104"/>
        <v/>
      </c>
      <c r="AD6688" s="38"/>
    </row>
    <row r="6689" spans="1:30">
      <c r="A6689" s="46"/>
      <c r="B6689" s="47"/>
      <c r="C6689" s="49"/>
      <c r="D6689" s="41"/>
      <c r="E6689" s="41"/>
      <c r="F6689" s="41"/>
      <c r="G6689" s="50" t="str">
        <f>IF(A6689&lt;&gt;"",CONCATENATE(A6689,":",YEAR(B6689),IF(MONTH(B6689)&gt;9,MONTH(B6689),CONCATENATE(0,MONTH(B6689))),IF(DAY(B6689)&gt;9,DAY(B6689),CONCATENATE(0,DAY(B6689))),IF(HOUR(C6689)&gt;9,HOUR(C6689),CONCATENATE(0,HOUR(C6689))),IF(MINUTE(C6689)&gt;9,MINUTE(C6689),CONCATENATE(0,MINUTE(C6689))),":",VLOOKUP(F6689,'Valid Values - Results'!$D$4:$F$12,3,FALSE)),"")</f>
        <v/>
      </c>
      <c r="H6689" s="41"/>
      <c r="I6689" s="41"/>
      <c r="J6689" s="41"/>
      <c r="K6689" s="41"/>
      <c r="L6689" s="41"/>
      <c r="M6689" s="92"/>
      <c r="N6689" s="41"/>
      <c r="O6689" s="41"/>
      <c r="P6689" s="41"/>
      <c r="Q6689" s="41"/>
      <c r="R6689" s="41"/>
      <c r="S6689" s="41"/>
      <c r="T6689" s="41"/>
      <c r="U6689" s="47"/>
      <c r="V6689" s="49"/>
      <c r="W6689" s="41"/>
      <c r="X6689" s="41"/>
      <c r="Y6689" s="41"/>
      <c r="AA6689" s="37" t="str">
        <f>IF($I6689&lt;&gt;"",VLOOKUP($I6689,'Valid Values - Search'!$R$4:$T$4719,3,FALSE),"")</f>
        <v/>
      </c>
      <c r="AB6689" s="37" t="str">
        <f>IF($I6689&lt;&gt;"",VLOOKUP($I6689,'Valid Values - Search'!$R$4:$S$4719,2,FALSE),"")</f>
        <v/>
      </c>
      <c r="AC6689" s="38" t="str">
        <f t="shared" si="104"/>
        <v/>
      </c>
      <c r="AD6689" s="38"/>
    </row>
    <row r="6690" spans="1:30">
      <c r="A6690" s="46"/>
      <c r="B6690" s="47"/>
      <c r="C6690" s="49"/>
      <c r="D6690" s="41"/>
      <c r="E6690" s="41"/>
      <c r="F6690" s="41"/>
      <c r="G6690" s="50" t="str">
        <f>IF(A6690&lt;&gt;"",CONCATENATE(A6690,":",YEAR(B6690),IF(MONTH(B6690)&gt;9,MONTH(B6690),CONCATENATE(0,MONTH(B6690))),IF(DAY(B6690)&gt;9,DAY(B6690),CONCATENATE(0,DAY(B6690))),IF(HOUR(C6690)&gt;9,HOUR(C6690),CONCATENATE(0,HOUR(C6690))),IF(MINUTE(C6690)&gt;9,MINUTE(C6690),CONCATENATE(0,MINUTE(C6690))),":",VLOOKUP(F6690,'Valid Values - Results'!$D$4:$F$12,3,FALSE)),"")</f>
        <v/>
      </c>
      <c r="H6690" s="41"/>
      <c r="I6690" s="41"/>
      <c r="J6690" s="41"/>
      <c r="K6690" s="41"/>
      <c r="L6690" s="41"/>
      <c r="M6690" s="92"/>
      <c r="N6690" s="41"/>
      <c r="O6690" s="41"/>
      <c r="P6690" s="41"/>
      <c r="Q6690" s="41"/>
      <c r="R6690" s="41"/>
      <c r="S6690" s="41"/>
      <c r="T6690" s="41"/>
      <c r="U6690" s="47"/>
      <c r="V6690" s="49"/>
      <c r="W6690" s="41"/>
      <c r="X6690" s="41"/>
      <c r="Y6690" s="41"/>
      <c r="AA6690" s="37" t="str">
        <f>IF($I6690&lt;&gt;"",VLOOKUP($I6690,'Valid Values - Search'!$R$4:$T$4719,3,FALSE),"")</f>
        <v/>
      </c>
      <c r="AB6690" s="37" t="str">
        <f>IF($I6690&lt;&gt;"",VLOOKUP($I6690,'Valid Values - Search'!$R$4:$S$4719,2,FALSE),"")</f>
        <v/>
      </c>
      <c r="AC6690" s="38" t="str">
        <f t="shared" si="104"/>
        <v/>
      </c>
      <c r="AD6690" s="38"/>
    </row>
    <row r="6691" spans="1:30">
      <c r="A6691" s="46"/>
      <c r="B6691" s="47"/>
      <c r="C6691" s="49"/>
      <c r="D6691" s="41"/>
      <c r="E6691" s="41"/>
      <c r="F6691" s="41"/>
      <c r="G6691" s="50" t="str">
        <f>IF(A6691&lt;&gt;"",CONCATENATE(A6691,":",YEAR(B6691),IF(MONTH(B6691)&gt;9,MONTH(B6691),CONCATENATE(0,MONTH(B6691))),IF(DAY(B6691)&gt;9,DAY(B6691),CONCATENATE(0,DAY(B6691))),IF(HOUR(C6691)&gt;9,HOUR(C6691),CONCATENATE(0,HOUR(C6691))),IF(MINUTE(C6691)&gt;9,MINUTE(C6691),CONCATENATE(0,MINUTE(C6691))),":",VLOOKUP(F6691,'Valid Values - Results'!$D$4:$F$12,3,FALSE)),"")</f>
        <v/>
      </c>
      <c r="H6691" s="41"/>
      <c r="I6691" s="41"/>
      <c r="J6691" s="41"/>
      <c r="K6691" s="41"/>
      <c r="L6691" s="41"/>
      <c r="M6691" s="92"/>
      <c r="N6691" s="41"/>
      <c r="O6691" s="41"/>
      <c r="P6691" s="41"/>
      <c r="Q6691" s="41"/>
      <c r="R6691" s="41"/>
      <c r="S6691" s="41"/>
      <c r="T6691" s="41"/>
      <c r="U6691" s="47"/>
      <c r="V6691" s="49"/>
      <c r="W6691" s="41"/>
      <c r="X6691" s="41"/>
      <c r="Y6691" s="41"/>
      <c r="AA6691" s="37" t="str">
        <f>IF($I6691&lt;&gt;"",VLOOKUP($I6691,'Valid Values - Search'!$R$4:$T$4719,3,FALSE),"")</f>
        <v/>
      </c>
      <c r="AB6691" s="37" t="str">
        <f>IF($I6691&lt;&gt;"",VLOOKUP($I6691,'Valid Values - Search'!$R$4:$S$4719,2,FALSE),"")</f>
        <v/>
      </c>
      <c r="AC6691" s="38" t="str">
        <f t="shared" si="104"/>
        <v/>
      </c>
      <c r="AD6691" s="38"/>
    </row>
    <row r="6692" spans="1:30">
      <c r="A6692" s="46"/>
      <c r="B6692" s="47"/>
      <c r="C6692" s="49"/>
      <c r="D6692" s="41"/>
      <c r="E6692" s="41"/>
      <c r="F6692" s="41"/>
      <c r="G6692" s="50" t="str">
        <f>IF(A6692&lt;&gt;"",CONCATENATE(A6692,":",YEAR(B6692),IF(MONTH(B6692)&gt;9,MONTH(B6692),CONCATENATE(0,MONTH(B6692))),IF(DAY(B6692)&gt;9,DAY(B6692),CONCATENATE(0,DAY(B6692))),IF(HOUR(C6692)&gt;9,HOUR(C6692),CONCATENATE(0,HOUR(C6692))),IF(MINUTE(C6692)&gt;9,MINUTE(C6692),CONCATENATE(0,MINUTE(C6692))),":",VLOOKUP(F6692,'Valid Values - Results'!$D$4:$F$12,3,FALSE)),"")</f>
        <v/>
      </c>
      <c r="H6692" s="41"/>
      <c r="I6692" s="41"/>
      <c r="J6692" s="41"/>
      <c r="K6692" s="41"/>
      <c r="L6692" s="41"/>
      <c r="M6692" s="92"/>
      <c r="N6692" s="41"/>
      <c r="O6692" s="41"/>
      <c r="P6692" s="41"/>
      <c r="Q6692" s="41"/>
      <c r="R6692" s="41"/>
      <c r="S6692" s="41"/>
      <c r="T6692" s="41"/>
      <c r="U6692" s="47"/>
      <c r="V6692" s="49"/>
      <c r="W6692" s="41"/>
      <c r="X6692" s="41"/>
      <c r="Y6692" s="41"/>
      <c r="AA6692" s="37" t="str">
        <f>IF($I6692&lt;&gt;"",VLOOKUP($I6692,'Valid Values - Search'!$R$4:$T$4719,3,FALSE),"")</f>
        <v/>
      </c>
      <c r="AB6692" s="37" t="str">
        <f>IF($I6692&lt;&gt;"",VLOOKUP($I6692,'Valid Values - Search'!$R$4:$S$4719,2,FALSE),"")</f>
        <v/>
      </c>
      <c r="AC6692" s="38" t="str">
        <f t="shared" si="104"/>
        <v/>
      </c>
      <c r="AD6692" s="38"/>
    </row>
    <row r="6693" spans="1:30">
      <c r="A6693" s="46"/>
      <c r="B6693" s="47"/>
      <c r="C6693" s="49"/>
      <c r="D6693" s="41"/>
      <c r="E6693" s="41"/>
      <c r="F6693" s="41"/>
      <c r="G6693" s="50" t="str">
        <f>IF(A6693&lt;&gt;"",CONCATENATE(A6693,":",YEAR(B6693),IF(MONTH(B6693)&gt;9,MONTH(B6693),CONCATENATE(0,MONTH(B6693))),IF(DAY(B6693)&gt;9,DAY(B6693),CONCATENATE(0,DAY(B6693))),IF(HOUR(C6693)&gt;9,HOUR(C6693),CONCATENATE(0,HOUR(C6693))),IF(MINUTE(C6693)&gt;9,MINUTE(C6693),CONCATENATE(0,MINUTE(C6693))),":",VLOOKUP(F6693,'Valid Values - Results'!$D$4:$F$12,3,FALSE)),"")</f>
        <v/>
      </c>
      <c r="H6693" s="41"/>
      <c r="I6693" s="41"/>
      <c r="J6693" s="41"/>
      <c r="K6693" s="41"/>
      <c r="L6693" s="41"/>
      <c r="M6693" s="92"/>
      <c r="N6693" s="41"/>
      <c r="O6693" s="41"/>
      <c r="P6693" s="41"/>
      <c r="Q6693" s="41"/>
      <c r="R6693" s="41"/>
      <c r="S6693" s="41"/>
      <c r="T6693" s="41"/>
      <c r="U6693" s="47"/>
      <c r="V6693" s="49"/>
      <c r="W6693" s="41"/>
      <c r="X6693" s="41"/>
      <c r="Y6693" s="41"/>
      <c r="AA6693" s="37" t="str">
        <f>IF($I6693&lt;&gt;"",VLOOKUP($I6693,'Valid Values - Search'!$R$4:$T$4719,3,FALSE),"")</f>
        <v/>
      </c>
      <c r="AB6693" s="37" t="str">
        <f>IF($I6693&lt;&gt;"",VLOOKUP($I6693,'Valid Values - Search'!$R$4:$S$4719,2,FALSE),"")</f>
        <v/>
      </c>
      <c r="AC6693" s="38" t="str">
        <f t="shared" si="104"/>
        <v/>
      </c>
      <c r="AD6693" s="38"/>
    </row>
    <row r="6694" spans="1:30">
      <c r="A6694" s="46"/>
      <c r="B6694" s="47"/>
      <c r="C6694" s="49"/>
      <c r="D6694" s="41"/>
      <c r="E6694" s="41"/>
      <c r="F6694" s="41"/>
      <c r="G6694" s="50" t="str">
        <f>IF(A6694&lt;&gt;"",CONCATENATE(A6694,":",YEAR(B6694),IF(MONTH(B6694)&gt;9,MONTH(B6694),CONCATENATE(0,MONTH(B6694))),IF(DAY(B6694)&gt;9,DAY(B6694),CONCATENATE(0,DAY(B6694))),IF(HOUR(C6694)&gt;9,HOUR(C6694),CONCATENATE(0,HOUR(C6694))),IF(MINUTE(C6694)&gt;9,MINUTE(C6694),CONCATENATE(0,MINUTE(C6694))),":",VLOOKUP(F6694,'Valid Values - Results'!$D$4:$F$12,3,FALSE)),"")</f>
        <v/>
      </c>
      <c r="H6694" s="41"/>
      <c r="I6694" s="41"/>
      <c r="J6694" s="41"/>
      <c r="K6694" s="41"/>
      <c r="L6694" s="41"/>
      <c r="M6694" s="92"/>
      <c r="N6694" s="41"/>
      <c r="O6694" s="41"/>
      <c r="P6694" s="41"/>
      <c r="Q6694" s="41"/>
      <c r="R6694" s="41"/>
      <c r="S6694" s="41"/>
      <c r="T6694" s="41"/>
      <c r="U6694" s="47"/>
      <c r="V6694" s="49"/>
      <c r="W6694" s="41"/>
      <c r="X6694" s="41"/>
      <c r="Y6694" s="41"/>
      <c r="AA6694" s="37" t="str">
        <f>IF($I6694&lt;&gt;"",VLOOKUP($I6694,'Valid Values - Search'!$R$4:$T$4719,3,FALSE),"")</f>
        <v/>
      </c>
      <c r="AB6694" s="37" t="str">
        <f>IF($I6694&lt;&gt;"",VLOOKUP($I6694,'Valid Values - Search'!$R$4:$S$4719,2,FALSE),"")</f>
        <v/>
      </c>
      <c r="AC6694" s="38" t="str">
        <f t="shared" si="104"/>
        <v/>
      </c>
      <c r="AD6694" s="38"/>
    </row>
    <row r="6695" spans="1:30">
      <c r="A6695" s="46"/>
      <c r="B6695" s="47"/>
      <c r="C6695" s="49"/>
      <c r="D6695" s="41"/>
      <c r="E6695" s="41"/>
      <c r="F6695" s="41"/>
      <c r="G6695" s="50" t="str">
        <f>IF(A6695&lt;&gt;"",CONCATENATE(A6695,":",YEAR(B6695),IF(MONTH(B6695)&gt;9,MONTH(B6695),CONCATENATE(0,MONTH(B6695))),IF(DAY(B6695)&gt;9,DAY(B6695),CONCATENATE(0,DAY(B6695))),IF(HOUR(C6695)&gt;9,HOUR(C6695),CONCATENATE(0,HOUR(C6695))),IF(MINUTE(C6695)&gt;9,MINUTE(C6695),CONCATENATE(0,MINUTE(C6695))),":",VLOOKUP(F6695,'Valid Values - Results'!$D$4:$F$12,3,FALSE)),"")</f>
        <v/>
      </c>
      <c r="H6695" s="41"/>
      <c r="I6695" s="41"/>
      <c r="J6695" s="41"/>
      <c r="K6695" s="41"/>
      <c r="L6695" s="41"/>
      <c r="M6695" s="92"/>
      <c r="N6695" s="41"/>
      <c r="O6695" s="41"/>
      <c r="P6695" s="41"/>
      <c r="Q6695" s="41"/>
      <c r="R6695" s="41"/>
      <c r="S6695" s="41"/>
      <c r="T6695" s="41"/>
      <c r="U6695" s="47"/>
      <c r="V6695" s="49"/>
      <c r="W6695" s="41"/>
      <c r="X6695" s="41"/>
      <c r="Y6695" s="41"/>
      <c r="AA6695" s="37" t="str">
        <f>IF($I6695&lt;&gt;"",VLOOKUP($I6695,'Valid Values - Search'!$R$4:$T$4719,3,FALSE),"")</f>
        <v/>
      </c>
      <c r="AB6695" s="37" t="str">
        <f>IF($I6695&lt;&gt;"",VLOOKUP($I6695,'Valid Values - Search'!$R$4:$S$4719,2,FALSE),"")</f>
        <v/>
      </c>
      <c r="AC6695" s="38" t="str">
        <f t="shared" si="104"/>
        <v/>
      </c>
      <c r="AD6695" s="38"/>
    </row>
    <row r="6696" spans="1:30">
      <c r="A6696" s="46"/>
      <c r="B6696" s="47"/>
      <c r="C6696" s="49"/>
      <c r="D6696" s="41"/>
      <c r="E6696" s="41"/>
      <c r="F6696" s="41"/>
      <c r="G6696" s="50" t="str">
        <f>IF(A6696&lt;&gt;"",CONCATENATE(A6696,":",YEAR(B6696),IF(MONTH(B6696)&gt;9,MONTH(B6696),CONCATENATE(0,MONTH(B6696))),IF(DAY(B6696)&gt;9,DAY(B6696),CONCATENATE(0,DAY(B6696))),IF(HOUR(C6696)&gt;9,HOUR(C6696),CONCATENATE(0,HOUR(C6696))),IF(MINUTE(C6696)&gt;9,MINUTE(C6696),CONCATENATE(0,MINUTE(C6696))),":",VLOOKUP(F6696,'Valid Values - Results'!$D$4:$F$12,3,FALSE)),"")</f>
        <v/>
      </c>
      <c r="H6696" s="41"/>
      <c r="I6696" s="41"/>
      <c r="J6696" s="41"/>
      <c r="K6696" s="41"/>
      <c r="L6696" s="41"/>
      <c r="M6696" s="92"/>
      <c r="N6696" s="41"/>
      <c r="O6696" s="41"/>
      <c r="P6696" s="41"/>
      <c r="Q6696" s="41"/>
      <c r="R6696" s="41"/>
      <c r="S6696" s="41"/>
      <c r="T6696" s="41"/>
      <c r="U6696" s="47"/>
      <c r="V6696" s="49"/>
      <c r="W6696" s="41"/>
      <c r="X6696" s="41"/>
      <c r="Y6696" s="41"/>
      <c r="AA6696" s="37" t="str">
        <f>IF($I6696&lt;&gt;"",VLOOKUP($I6696,'Valid Values - Search'!$R$4:$T$4719,3,FALSE),"")</f>
        <v/>
      </c>
      <c r="AB6696" s="37" t="str">
        <f>IF($I6696&lt;&gt;"",VLOOKUP($I6696,'Valid Values - Search'!$R$4:$S$4719,2,FALSE),"")</f>
        <v/>
      </c>
      <c r="AC6696" s="38" t="str">
        <f t="shared" si="104"/>
        <v/>
      </c>
      <c r="AD6696" s="38"/>
    </row>
    <row r="6697" spans="1:30">
      <c r="A6697" s="46"/>
      <c r="B6697" s="47"/>
      <c r="C6697" s="49"/>
      <c r="D6697" s="41"/>
      <c r="E6697" s="41"/>
      <c r="F6697" s="41"/>
      <c r="G6697" s="50" t="str">
        <f>IF(A6697&lt;&gt;"",CONCATENATE(A6697,":",YEAR(B6697),IF(MONTH(B6697)&gt;9,MONTH(B6697),CONCATENATE(0,MONTH(B6697))),IF(DAY(B6697)&gt;9,DAY(B6697),CONCATENATE(0,DAY(B6697))),IF(HOUR(C6697)&gt;9,HOUR(C6697),CONCATENATE(0,HOUR(C6697))),IF(MINUTE(C6697)&gt;9,MINUTE(C6697),CONCATENATE(0,MINUTE(C6697))),":",VLOOKUP(F6697,'Valid Values - Results'!$D$4:$F$12,3,FALSE)),"")</f>
        <v/>
      </c>
      <c r="H6697" s="41"/>
      <c r="I6697" s="41"/>
      <c r="J6697" s="41"/>
      <c r="K6697" s="41"/>
      <c r="L6697" s="41"/>
      <c r="M6697" s="92"/>
      <c r="N6697" s="41"/>
      <c r="O6697" s="41"/>
      <c r="P6697" s="41"/>
      <c r="Q6697" s="41"/>
      <c r="R6697" s="41"/>
      <c r="S6697" s="41"/>
      <c r="T6697" s="41"/>
      <c r="U6697" s="47"/>
      <c r="V6697" s="49"/>
      <c r="W6697" s="41"/>
      <c r="X6697" s="41"/>
      <c r="Y6697" s="41"/>
      <c r="AA6697" s="37" t="str">
        <f>IF($I6697&lt;&gt;"",VLOOKUP($I6697,'Valid Values - Search'!$R$4:$T$4719,3,FALSE),"")</f>
        <v/>
      </c>
      <c r="AB6697" s="37" t="str">
        <f>IF($I6697&lt;&gt;"",VLOOKUP($I6697,'Valid Values - Search'!$R$4:$S$4719,2,FALSE),"")</f>
        <v/>
      </c>
      <c r="AC6697" s="38" t="str">
        <f t="shared" si="104"/>
        <v/>
      </c>
      <c r="AD6697" s="38"/>
    </row>
    <row r="6698" spans="1:30">
      <c r="A6698" s="46"/>
      <c r="B6698" s="47"/>
      <c r="C6698" s="49"/>
      <c r="D6698" s="41"/>
      <c r="E6698" s="41"/>
      <c r="F6698" s="41"/>
      <c r="G6698" s="50" t="str">
        <f>IF(A6698&lt;&gt;"",CONCATENATE(A6698,":",YEAR(B6698),IF(MONTH(B6698)&gt;9,MONTH(B6698),CONCATENATE(0,MONTH(B6698))),IF(DAY(B6698)&gt;9,DAY(B6698),CONCATENATE(0,DAY(B6698))),IF(HOUR(C6698)&gt;9,HOUR(C6698),CONCATENATE(0,HOUR(C6698))),IF(MINUTE(C6698)&gt;9,MINUTE(C6698),CONCATENATE(0,MINUTE(C6698))),":",VLOOKUP(F6698,'Valid Values - Results'!$D$4:$F$12,3,FALSE)),"")</f>
        <v/>
      </c>
      <c r="H6698" s="41"/>
      <c r="I6698" s="41"/>
      <c r="J6698" s="41"/>
      <c r="K6698" s="41"/>
      <c r="L6698" s="41"/>
      <c r="M6698" s="92"/>
      <c r="N6698" s="41"/>
      <c r="O6698" s="41"/>
      <c r="P6698" s="41"/>
      <c r="Q6698" s="41"/>
      <c r="R6698" s="41"/>
      <c r="S6698" s="41"/>
      <c r="T6698" s="41"/>
      <c r="U6698" s="47"/>
      <c r="V6698" s="49"/>
      <c r="W6698" s="41"/>
      <c r="X6698" s="41"/>
      <c r="Y6698" s="41"/>
      <c r="AA6698" s="37" t="str">
        <f>IF($I6698&lt;&gt;"",VLOOKUP($I6698,'Valid Values - Search'!$R$4:$T$4719,3,FALSE),"")</f>
        <v/>
      </c>
      <c r="AB6698" s="37" t="str">
        <f>IF($I6698&lt;&gt;"",VLOOKUP($I6698,'Valid Values - Search'!$R$4:$S$4719,2,FALSE),"")</f>
        <v/>
      </c>
      <c r="AC6698" s="38" t="str">
        <f t="shared" si="104"/>
        <v/>
      </c>
      <c r="AD6698" s="38"/>
    </row>
    <row r="6699" spans="1:30">
      <c r="A6699" s="46"/>
      <c r="B6699" s="47"/>
      <c r="C6699" s="49"/>
      <c r="D6699" s="41"/>
      <c r="E6699" s="41"/>
      <c r="F6699" s="41"/>
      <c r="G6699" s="50" t="str">
        <f>IF(A6699&lt;&gt;"",CONCATENATE(A6699,":",YEAR(B6699),IF(MONTH(B6699)&gt;9,MONTH(B6699),CONCATENATE(0,MONTH(B6699))),IF(DAY(B6699)&gt;9,DAY(B6699),CONCATENATE(0,DAY(B6699))),IF(HOUR(C6699)&gt;9,HOUR(C6699),CONCATENATE(0,HOUR(C6699))),IF(MINUTE(C6699)&gt;9,MINUTE(C6699),CONCATENATE(0,MINUTE(C6699))),":",VLOOKUP(F6699,'Valid Values - Results'!$D$4:$F$12,3,FALSE)),"")</f>
        <v/>
      </c>
      <c r="H6699" s="41"/>
      <c r="I6699" s="41"/>
      <c r="J6699" s="41"/>
      <c r="K6699" s="41"/>
      <c r="L6699" s="41"/>
      <c r="M6699" s="92"/>
      <c r="N6699" s="41"/>
      <c r="O6699" s="41"/>
      <c r="P6699" s="41"/>
      <c r="Q6699" s="41"/>
      <c r="R6699" s="41"/>
      <c r="S6699" s="41"/>
      <c r="T6699" s="41"/>
      <c r="U6699" s="47"/>
      <c r="V6699" s="49"/>
      <c r="W6699" s="41"/>
      <c r="X6699" s="41"/>
      <c r="Y6699" s="41"/>
      <c r="AA6699" s="37" t="str">
        <f>IF($I6699&lt;&gt;"",VLOOKUP($I6699,'Valid Values - Search'!$R$4:$T$4719,3,FALSE),"")</f>
        <v/>
      </c>
      <c r="AB6699" s="37" t="str">
        <f>IF($I6699&lt;&gt;"",VLOOKUP($I6699,'Valid Values - Search'!$R$4:$S$4719,2,FALSE),"")</f>
        <v/>
      </c>
      <c r="AC6699" s="38" t="str">
        <f t="shared" si="104"/>
        <v/>
      </c>
      <c r="AD6699" s="38"/>
    </row>
    <row r="6700" spans="1:30">
      <c r="A6700" s="46"/>
      <c r="B6700" s="47"/>
      <c r="C6700" s="49"/>
      <c r="D6700" s="41"/>
      <c r="E6700" s="41"/>
      <c r="F6700" s="41"/>
      <c r="G6700" s="50" t="str">
        <f>IF(A6700&lt;&gt;"",CONCATENATE(A6700,":",YEAR(B6700),IF(MONTH(B6700)&gt;9,MONTH(B6700),CONCATENATE(0,MONTH(B6700))),IF(DAY(B6700)&gt;9,DAY(B6700),CONCATENATE(0,DAY(B6700))),IF(HOUR(C6700)&gt;9,HOUR(C6700),CONCATENATE(0,HOUR(C6700))),IF(MINUTE(C6700)&gt;9,MINUTE(C6700),CONCATENATE(0,MINUTE(C6700))),":",VLOOKUP(F6700,'Valid Values - Results'!$D$4:$F$12,3,FALSE)),"")</f>
        <v/>
      </c>
      <c r="H6700" s="41"/>
      <c r="I6700" s="41"/>
      <c r="J6700" s="41"/>
      <c r="K6700" s="41"/>
      <c r="L6700" s="41"/>
      <c r="M6700" s="92"/>
      <c r="N6700" s="41"/>
      <c r="O6700" s="41"/>
      <c r="P6700" s="41"/>
      <c r="Q6700" s="41"/>
      <c r="R6700" s="41"/>
      <c r="S6700" s="41"/>
      <c r="T6700" s="41"/>
      <c r="U6700" s="47"/>
      <c r="V6700" s="49"/>
      <c r="W6700" s="41"/>
      <c r="X6700" s="41"/>
      <c r="Y6700" s="41"/>
      <c r="AA6700" s="37" t="str">
        <f>IF($I6700&lt;&gt;"",VLOOKUP($I6700,'Valid Values - Search'!$R$4:$T$4719,3,FALSE),"")</f>
        <v/>
      </c>
      <c r="AB6700" s="37" t="str">
        <f>IF($I6700&lt;&gt;"",VLOOKUP($I6700,'Valid Values - Search'!$R$4:$S$4719,2,FALSE),"")</f>
        <v/>
      </c>
      <c r="AC6700" s="38" t="str">
        <f t="shared" si="104"/>
        <v/>
      </c>
      <c r="AD6700" s="38"/>
    </row>
    <row r="6701" spans="1:30">
      <c r="A6701" s="46"/>
      <c r="B6701" s="47"/>
      <c r="C6701" s="49"/>
      <c r="D6701" s="41"/>
      <c r="E6701" s="41"/>
      <c r="F6701" s="41"/>
      <c r="G6701" s="50" t="str">
        <f>IF(A6701&lt;&gt;"",CONCATENATE(A6701,":",YEAR(B6701),IF(MONTH(B6701)&gt;9,MONTH(B6701),CONCATENATE(0,MONTH(B6701))),IF(DAY(B6701)&gt;9,DAY(B6701),CONCATENATE(0,DAY(B6701))),IF(HOUR(C6701)&gt;9,HOUR(C6701),CONCATENATE(0,HOUR(C6701))),IF(MINUTE(C6701)&gt;9,MINUTE(C6701),CONCATENATE(0,MINUTE(C6701))),":",VLOOKUP(F6701,'Valid Values - Results'!$D$4:$F$12,3,FALSE)),"")</f>
        <v/>
      </c>
      <c r="H6701" s="41"/>
      <c r="I6701" s="41"/>
      <c r="J6701" s="41"/>
      <c r="K6701" s="41"/>
      <c r="L6701" s="41"/>
      <c r="M6701" s="92"/>
      <c r="N6701" s="41"/>
      <c r="O6701" s="41"/>
      <c r="P6701" s="41"/>
      <c r="Q6701" s="41"/>
      <c r="R6701" s="41"/>
      <c r="S6701" s="41"/>
      <c r="T6701" s="41"/>
      <c r="U6701" s="47"/>
      <c r="V6701" s="49"/>
      <c r="W6701" s="41"/>
      <c r="X6701" s="41"/>
      <c r="Y6701" s="41"/>
      <c r="AA6701" s="37" t="str">
        <f>IF($I6701&lt;&gt;"",VLOOKUP($I6701,'Valid Values - Search'!$R$4:$T$4719,3,FALSE),"")</f>
        <v/>
      </c>
      <c r="AB6701" s="37" t="str">
        <f>IF($I6701&lt;&gt;"",VLOOKUP($I6701,'Valid Values - Search'!$R$4:$S$4719,2,FALSE),"")</f>
        <v/>
      </c>
      <c r="AC6701" s="38" t="str">
        <f t="shared" si="104"/>
        <v/>
      </c>
      <c r="AD6701" s="38"/>
    </row>
    <row r="6702" spans="1:30">
      <c r="A6702" s="46"/>
      <c r="B6702" s="47"/>
      <c r="C6702" s="49"/>
      <c r="D6702" s="41"/>
      <c r="E6702" s="41"/>
      <c r="F6702" s="41"/>
      <c r="G6702" s="50" t="str">
        <f>IF(A6702&lt;&gt;"",CONCATENATE(A6702,":",YEAR(B6702),IF(MONTH(B6702)&gt;9,MONTH(B6702),CONCATENATE(0,MONTH(B6702))),IF(DAY(B6702)&gt;9,DAY(B6702),CONCATENATE(0,DAY(B6702))),IF(HOUR(C6702)&gt;9,HOUR(C6702),CONCATENATE(0,HOUR(C6702))),IF(MINUTE(C6702)&gt;9,MINUTE(C6702),CONCATENATE(0,MINUTE(C6702))),":",VLOOKUP(F6702,'Valid Values - Results'!$D$4:$F$12,3,FALSE)),"")</f>
        <v/>
      </c>
      <c r="H6702" s="41"/>
      <c r="I6702" s="41"/>
      <c r="J6702" s="41"/>
      <c r="K6702" s="41"/>
      <c r="L6702" s="41"/>
      <c r="M6702" s="92"/>
      <c r="N6702" s="41"/>
      <c r="O6702" s="41"/>
      <c r="P6702" s="41"/>
      <c r="Q6702" s="41"/>
      <c r="R6702" s="41"/>
      <c r="S6702" s="41"/>
      <c r="T6702" s="41"/>
      <c r="U6702" s="47"/>
      <c r="V6702" s="49"/>
      <c r="W6702" s="41"/>
      <c r="X6702" s="41"/>
      <c r="Y6702" s="41"/>
      <c r="AA6702" s="37" t="str">
        <f>IF($I6702&lt;&gt;"",VLOOKUP($I6702,'Valid Values - Search'!$R$4:$T$4719,3,FALSE),"")</f>
        <v/>
      </c>
      <c r="AB6702" s="37" t="str">
        <f>IF($I6702&lt;&gt;"",VLOOKUP($I6702,'Valid Values - Search'!$R$4:$S$4719,2,FALSE),"")</f>
        <v/>
      </c>
      <c r="AC6702" s="38" t="str">
        <f t="shared" si="104"/>
        <v/>
      </c>
      <c r="AD6702" s="38"/>
    </row>
    <row r="6703" spans="1:30">
      <c r="A6703" s="46"/>
      <c r="B6703" s="47"/>
      <c r="C6703" s="49"/>
      <c r="D6703" s="41"/>
      <c r="E6703" s="41"/>
      <c r="F6703" s="41"/>
      <c r="G6703" s="50" t="str">
        <f>IF(A6703&lt;&gt;"",CONCATENATE(A6703,":",YEAR(B6703),IF(MONTH(B6703)&gt;9,MONTH(B6703),CONCATENATE(0,MONTH(B6703))),IF(DAY(B6703)&gt;9,DAY(B6703),CONCATENATE(0,DAY(B6703))),IF(HOUR(C6703)&gt;9,HOUR(C6703),CONCATENATE(0,HOUR(C6703))),IF(MINUTE(C6703)&gt;9,MINUTE(C6703),CONCATENATE(0,MINUTE(C6703))),":",VLOOKUP(F6703,'Valid Values - Results'!$D$4:$F$12,3,FALSE)),"")</f>
        <v/>
      </c>
      <c r="H6703" s="41"/>
      <c r="I6703" s="41"/>
      <c r="J6703" s="41"/>
      <c r="K6703" s="41"/>
      <c r="L6703" s="41"/>
      <c r="M6703" s="92"/>
      <c r="N6703" s="41"/>
      <c r="O6703" s="41"/>
      <c r="P6703" s="41"/>
      <c r="Q6703" s="41"/>
      <c r="R6703" s="41"/>
      <c r="S6703" s="41"/>
      <c r="T6703" s="41"/>
      <c r="U6703" s="47"/>
      <c r="V6703" s="49"/>
      <c r="W6703" s="41"/>
      <c r="X6703" s="41"/>
      <c r="Y6703" s="41"/>
      <c r="AA6703" s="37" t="str">
        <f>IF($I6703&lt;&gt;"",VLOOKUP($I6703,'Valid Values - Search'!$R$4:$T$4719,3,FALSE),"")</f>
        <v/>
      </c>
      <c r="AB6703" s="37" t="str">
        <f>IF($I6703&lt;&gt;"",VLOOKUP($I6703,'Valid Values - Search'!$R$4:$S$4719,2,FALSE),"")</f>
        <v/>
      </c>
      <c r="AC6703" s="38" t="str">
        <f t="shared" si="104"/>
        <v/>
      </c>
      <c r="AD6703" s="38"/>
    </row>
    <row r="6704" spans="1:30">
      <c r="A6704" s="46"/>
      <c r="B6704" s="47"/>
      <c r="C6704" s="49"/>
      <c r="D6704" s="41"/>
      <c r="E6704" s="41"/>
      <c r="F6704" s="41"/>
      <c r="G6704" s="50" t="str">
        <f>IF(A6704&lt;&gt;"",CONCATENATE(A6704,":",YEAR(B6704),IF(MONTH(B6704)&gt;9,MONTH(B6704),CONCATENATE(0,MONTH(B6704))),IF(DAY(B6704)&gt;9,DAY(B6704),CONCATENATE(0,DAY(B6704))),IF(HOUR(C6704)&gt;9,HOUR(C6704),CONCATENATE(0,HOUR(C6704))),IF(MINUTE(C6704)&gt;9,MINUTE(C6704),CONCATENATE(0,MINUTE(C6704))),":",VLOOKUP(F6704,'Valid Values - Results'!$D$4:$F$12,3,FALSE)),"")</f>
        <v/>
      </c>
      <c r="H6704" s="41"/>
      <c r="I6704" s="41"/>
      <c r="J6704" s="41"/>
      <c r="K6704" s="41"/>
      <c r="L6704" s="41"/>
      <c r="M6704" s="92"/>
      <c r="N6704" s="41"/>
      <c r="O6704" s="41"/>
      <c r="P6704" s="41"/>
      <c r="Q6704" s="41"/>
      <c r="R6704" s="41"/>
      <c r="S6704" s="41"/>
      <c r="T6704" s="41"/>
      <c r="U6704" s="47"/>
      <c r="V6704" s="49"/>
      <c r="W6704" s="41"/>
      <c r="X6704" s="41"/>
      <c r="Y6704" s="41"/>
      <c r="AA6704" s="37" t="str">
        <f>IF($I6704&lt;&gt;"",VLOOKUP($I6704,'Valid Values - Search'!$R$4:$T$4719,3,FALSE),"")</f>
        <v/>
      </c>
      <c r="AB6704" s="37" t="str">
        <f>IF($I6704&lt;&gt;"",VLOOKUP($I6704,'Valid Values - Search'!$R$4:$S$4719,2,FALSE),"")</f>
        <v/>
      </c>
      <c r="AC6704" s="38" t="str">
        <f t="shared" si="104"/>
        <v/>
      </c>
      <c r="AD6704" s="38"/>
    </row>
    <row r="6705" spans="1:30">
      <c r="A6705" s="46"/>
      <c r="B6705" s="47"/>
      <c r="C6705" s="49"/>
      <c r="D6705" s="41"/>
      <c r="E6705" s="41"/>
      <c r="F6705" s="41"/>
      <c r="G6705" s="50" t="str">
        <f>IF(A6705&lt;&gt;"",CONCATENATE(A6705,":",YEAR(B6705),IF(MONTH(B6705)&gt;9,MONTH(B6705),CONCATENATE(0,MONTH(B6705))),IF(DAY(B6705)&gt;9,DAY(B6705),CONCATENATE(0,DAY(B6705))),IF(HOUR(C6705)&gt;9,HOUR(C6705),CONCATENATE(0,HOUR(C6705))),IF(MINUTE(C6705)&gt;9,MINUTE(C6705),CONCATENATE(0,MINUTE(C6705))),":",VLOOKUP(F6705,'Valid Values - Results'!$D$4:$F$12,3,FALSE)),"")</f>
        <v/>
      </c>
      <c r="H6705" s="41"/>
      <c r="I6705" s="41"/>
      <c r="J6705" s="41"/>
      <c r="K6705" s="41"/>
      <c r="L6705" s="41"/>
      <c r="M6705" s="92"/>
      <c r="N6705" s="41"/>
      <c r="O6705" s="41"/>
      <c r="P6705" s="41"/>
      <c r="Q6705" s="41"/>
      <c r="R6705" s="41"/>
      <c r="S6705" s="41"/>
      <c r="T6705" s="41"/>
      <c r="U6705" s="47"/>
      <c r="V6705" s="49"/>
      <c r="W6705" s="41"/>
      <c r="X6705" s="41"/>
      <c r="Y6705" s="41"/>
      <c r="AA6705" s="37" t="str">
        <f>IF($I6705&lt;&gt;"",VLOOKUP($I6705,'Valid Values - Search'!$R$4:$T$4719,3,FALSE),"")</f>
        <v/>
      </c>
      <c r="AB6705" s="37" t="str">
        <f>IF($I6705&lt;&gt;"",VLOOKUP($I6705,'Valid Values - Search'!$R$4:$S$4719,2,FALSE),"")</f>
        <v/>
      </c>
      <c r="AC6705" s="38" t="str">
        <f t="shared" si="104"/>
        <v/>
      </c>
      <c r="AD6705" s="38"/>
    </row>
    <row r="6706" spans="1:30">
      <c r="A6706" s="46"/>
      <c r="B6706" s="47"/>
      <c r="C6706" s="49"/>
      <c r="D6706" s="41"/>
      <c r="E6706" s="41"/>
      <c r="F6706" s="41"/>
      <c r="G6706" s="50" t="str">
        <f>IF(A6706&lt;&gt;"",CONCATENATE(A6706,":",YEAR(B6706),IF(MONTH(B6706)&gt;9,MONTH(B6706),CONCATENATE(0,MONTH(B6706))),IF(DAY(B6706)&gt;9,DAY(B6706),CONCATENATE(0,DAY(B6706))),IF(HOUR(C6706)&gt;9,HOUR(C6706),CONCATENATE(0,HOUR(C6706))),IF(MINUTE(C6706)&gt;9,MINUTE(C6706),CONCATENATE(0,MINUTE(C6706))),":",VLOOKUP(F6706,'Valid Values - Results'!$D$4:$F$12,3,FALSE)),"")</f>
        <v/>
      </c>
      <c r="H6706" s="41"/>
      <c r="I6706" s="41"/>
      <c r="J6706" s="41"/>
      <c r="K6706" s="41"/>
      <c r="L6706" s="41"/>
      <c r="M6706" s="92"/>
      <c r="N6706" s="41"/>
      <c r="O6706" s="41"/>
      <c r="P6706" s="41"/>
      <c r="Q6706" s="41"/>
      <c r="R6706" s="41"/>
      <c r="S6706" s="41"/>
      <c r="T6706" s="41"/>
      <c r="U6706" s="47"/>
      <c r="V6706" s="49"/>
      <c r="W6706" s="41"/>
      <c r="X6706" s="41"/>
      <c r="Y6706" s="41"/>
      <c r="AA6706" s="37" t="str">
        <f>IF($I6706&lt;&gt;"",VLOOKUP($I6706,'Valid Values - Search'!$R$4:$T$4719,3,FALSE),"")</f>
        <v/>
      </c>
      <c r="AB6706" s="37" t="str">
        <f>IF($I6706&lt;&gt;"",VLOOKUP($I6706,'Valid Values - Search'!$R$4:$S$4719,2,FALSE),"")</f>
        <v/>
      </c>
      <c r="AC6706" s="38" t="str">
        <f t="shared" si="104"/>
        <v/>
      </c>
      <c r="AD6706" s="38"/>
    </row>
    <row r="6707" spans="1:30">
      <c r="A6707" s="46"/>
      <c r="B6707" s="47"/>
      <c r="C6707" s="49"/>
      <c r="D6707" s="41"/>
      <c r="E6707" s="41"/>
      <c r="F6707" s="41"/>
      <c r="G6707" s="50" t="str">
        <f>IF(A6707&lt;&gt;"",CONCATENATE(A6707,":",YEAR(B6707),IF(MONTH(B6707)&gt;9,MONTH(B6707),CONCATENATE(0,MONTH(B6707))),IF(DAY(B6707)&gt;9,DAY(B6707),CONCATENATE(0,DAY(B6707))),IF(HOUR(C6707)&gt;9,HOUR(C6707),CONCATENATE(0,HOUR(C6707))),IF(MINUTE(C6707)&gt;9,MINUTE(C6707),CONCATENATE(0,MINUTE(C6707))),":",VLOOKUP(F6707,'Valid Values - Results'!$D$4:$F$12,3,FALSE)),"")</f>
        <v/>
      </c>
      <c r="H6707" s="41"/>
      <c r="I6707" s="41"/>
      <c r="J6707" s="41"/>
      <c r="K6707" s="41"/>
      <c r="L6707" s="41"/>
      <c r="M6707" s="92"/>
      <c r="N6707" s="41"/>
      <c r="O6707" s="41"/>
      <c r="P6707" s="41"/>
      <c r="Q6707" s="41"/>
      <c r="R6707" s="41"/>
      <c r="S6707" s="41"/>
      <c r="T6707" s="41"/>
      <c r="U6707" s="47"/>
      <c r="V6707" s="49"/>
      <c r="W6707" s="41"/>
      <c r="X6707" s="41"/>
      <c r="Y6707" s="41"/>
      <c r="AA6707" s="37" t="str">
        <f>IF($I6707&lt;&gt;"",VLOOKUP($I6707,'Valid Values - Search'!$R$4:$T$4719,3,FALSE),"")</f>
        <v/>
      </c>
      <c r="AB6707" s="37" t="str">
        <f>IF($I6707&lt;&gt;"",VLOOKUP($I6707,'Valid Values - Search'!$R$4:$S$4719,2,FALSE),"")</f>
        <v/>
      </c>
      <c r="AC6707" s="38" t="str">
        <f t="shared" si="104"/>
        <v/>
      </c>
      <c r="AD6707" s="38"/>
    </row>
    <row r="6708" spans="1:30">
      <c r="A6708" s="46"/>
      <c r="B6708" s="47"/>
      <c r="C6708" s="49"/>
      <c r="D6708" s="41"/>
      <c r="E6708" s="41"/>
      <c r="F6708" s="41"/>
      <c r="G6708" s="50" t="str">
        <f>IF(A6708&lt;&gt;"",CONCATENATE(A6708,":",YEAR(B6708),IF(MONTH(B6708)&gt;9,MONTH(B6708),CONCATENATE(0,MONTH(B6708))),IF(DAY(B6708)&gt;9,DAY(B6708),CONCATENATE(0,DAY(B6708))),IF(HOUR(C6708)&gt;9,HOUR(C6708),CONCATENATE(0,HOUR(C6708))),IF(MINUTE(C6708)&gt;9,MINUTE(C6708),CONCATENATE(0,MINUTE(C6708))),":",VLOOKUP(F6708,'Valid Values - Results'!$D$4:$F$12,3,FALSE)),"")</f>
        <v/>
      </c>
      <c r="H6708" s="41"/>
      <c r="I6708" s="41"/>
      <c r="J6708" s="41"/>
      <c r="K6708" s="41"/>
      <c r="L6708" s="41"/>
      <c r="M6708" s="92"/>
      <c r="N6708" s="41"/>
      <c r="O6708" s="41"/>
      <c r="P6708" s="41"/>
      <c r="Q6708" s="41"/>
      <c r="R6708" s="41"/>
      <c r="S6708" s="41"/>
      <c r="T6708" s="41"/>
      <c r="U6708" s="47"/>
      <c r="V6708" s="49"/>
      <c r="W6708" s="41"/>
      <c r="X6708" s="41"/>
      <c r="Y6708" s="41"/>
      <c r="AA6708" s="37" t="str">
        <f>IF($I6708&lt;&gt;"",VLOOKUP($I6708,'Valid Values - Search'!$R$4:$T$4719,3,FALSE),"")</f>
        <v/>
      </c>
      <c r="AB6708" s="37" t="str">
        <f>IF($I6708&lt;&gt;"",VLOOKUP($I6708,'Valid Values - Search'!$R$4:$S$4719,2,FALSE),"")</f>
        <v/>
      </c>
      <c r="AC6708" s="38" t="str">
        <f t="shared" si="104"/>
        <v/>
      </c>
      <c r="AD6708" s="38"/>
    </row>
    <row r="6709" spans="1:30">
      <c r="A6709" s="46"/>
      <c r="B6709" s="47"/>
      <c r="C6709" s="49"/>
      <c r="D6709" s="41"/>
      <c r="E6709" s="41"/>
      <c r="F6709" s="41"/>
      <c r="G6709" s="50" t="str">
        <f>IF(A6709&lt;&gt;"",CONCATENATE(A6709,":",YEAR(B6709),IF(MONTH(B6709)&gt;9,MONTH(B6709),CONCATENATE(0,MONTH(B6709))),IF(DAY(B6709)&gt;9,DAY(B6709),CONCATENATE(0,DAY(B6709))),IF(HOUR(C6709)&gt;9,HOUR(C6709),CONCATENATE(0,HOUR(C6709))),IF(MINUTE(C6709)&gt;9,MINUTE(C6709),CONCATENATE(0,MINUTE(C6709))),":",VLOOKUP(F6709,'Valid Values - Results'!$D$4:$F$12,3,FALSE)),"")</f>
        <v/>
      </c>
      <c r="H6709" s="41"/>
      <c r="I6709" s="41"/>
      <c r="J6709" s="41"/>
      <c r="K6709" s="41"/>
      <c r="L6709" s="41"/>
      <c r="M6709" s="92"/>
      <c r="N6709" s="41"/>
      <c r="O6709" s="41"/>
      <c r="P6709" s="41"/>
      <c r="Q6709" s="41"/>
      <c r="R6709" s="41"/>
      <c r="S6709" s="41"/>
      <c r="T6709" s="41"/>
      <c r="U6709" s="47"/>
      <c r="V6709" s="49"/>
      <c r="W6709" s="41"/>
      <c r="X6709" s="41"/>
      <c r="Y6709" s="41"/>
      <c r="AA6709" s="37" t="str">
        <f>IF($I6709&lt;&gt;"",VLOOKUP($I6709,'Valid Values - Search'!$R$4:$T$4719,3,FALSE),"")</f>
        <v/>
      </c>
      <c r="AB6709" s="37" t="str">
        <f>IF($I6709&lt;&gt;"",VLOOKUP($I6709,'Valid Values - Search'!$R$4:$S$4719,2,FALSE),"")</f>
        <v/>
      </c>
      <c r="AC6709" s="38" t="str">
        <f t="shared" si="104"/>
        <v/>
      </c>
      <c r="AD6709" s="38"/>
    </row>
    <row r="6710" spans="1:30">
      <c r="A6710" s="46"/>
      <c r="B6710" s="47"/>
      <c r="C6710" s="49"/>
      <c r="D6710" s="41"/>
      <c r="E6710" s="41"/>
      <c r="F6710" s="41"/>
      <c r="G6710" s="50" t="str">
        <f>IF(A6710&lt;&gt;"",CONCATENATE(A6710,":",YEAR(B6710),IF(MONTH(B6710)&gt;9,MONTH(B6710),CONCATENATE(0,MONTH(B6710))),IF(DAY(B6710)&gt;9,DAY(B6710),CONCATENATE(0,DAY(B6710))),IF(HOUR(C6710)&gt;9,HOUR(C6710),CONCATENATE(0,HOUR(C6710))),IF(MINUTE(C6710)&gt;9,MINUTE(C6710),CONCATENATE(0,MINUTE(C6710))),":",VLOOKUP(F6710,'Valid Values - Results'!$D$4:$F$12,3,FALSE)),"")</f>
        <v/>
      </c>
      <c r="H6710" s="41"/>
      <c r="I6710" s="41"/>
      <c r="J6710" s="41"/>
      <c r="K6710" s="41"/>
      <c r="L6710" s="41"/>
      <c r="M6710" s="92"/>
      <c r="N6710" s="41"/>
      <c r="O6710" s="41"/>
      <c r="P6710" s="41"/>
      <c r="Q6710" s="41"/>
      <c r="R6710" s="41"/>
      <c r="S6710" s="41"/>
      <c r="T6710" s="41"/>
      <c r="U6710" s="47"/>
      <c r="V6710" s="49"/>
      <c r="W6710" s="41"/>
      <c r="X6710" s="41"/>
      <c r="Y6710" s="41"/>
      <c r="AA6710" s="37" t="str">
        <f>IF($I6710&lt;&gt;"",VLOOKUP($I6710,'Valid Values - Search'!$R$4:$T$4719,3,FALSE),"")</f>
        <v/>
      </c>
      <c r="AB6710" s="37" t="str">
        <f>IF($I6710&lt;&gt;"",VLOOKUP($I6710,'Valid Values - Search'!$R$4:$S$4719,2,FALSE),"")</f>
        <v/>
      </c>
      <c r="AC6710" s="38" t="str">
        <f t="shared" si="104"/>
        <v/>
      </c>
      <c r="AD6710" s="38"/>
    </row>
    <row r="6711" spans="1:30">
      <c r="A6711" s="46"/>
      <c r="B6711" s="47"/>
      <c r="C6711" s="49"/>
      <c r="D6711" s="41"/>
      <c r="E6711" s="41"/>
      <c r="F6711" s="41"/>
      <c r="G6711" s="50" t="str">
        <f>IF(A6711&lt;&gt;"",CONCATENATE(A6711,":",YEAR(B6711),IF(MONTH(B6711)&gt;9,MONTH(B6711),CONCATENATE(0,MONTH(B6711))),IF(DAY(B6711)&gt;9,DAY(B6711),CONCATENATE(0,DAY(B6711))),IF(HOUR(C6711)&gt;9,HOUR(C6711),CONCATENATE(0,HOUR(C6711))),IF(MINUTE(C6711)&gt;9,MINUTE(C6711),CONCATENATE(0,MINUTE(C6711))),":",VLOOKUP(F6711,'Valid Values - Results'!$D$4:$F$12,3,FALSE)),"")</f>
        <v/>
      </c>
      <c r="H6711" s="41"/>
      <c r="I6711" s="41"/>
      <c r="J6711" s="41"/>
      <c r="K6711" s="41"/>
      <c r="L6711" s="41"/>
      <c r="M6711" s="92"/>
      <c r="N6711" s="41"/>
      <c r="O6711" s="41"/>
      <c r="P6711" s="41"/>
      <c r="Q6711" s="41"/>
      <c r="R6711" s="41"/>
      <c r="S6711" s="41"/>
      <c r="T6711" s="41"/>
      <c r="U6711" s="47"/>
      <c r="V6711" s="49"/>
      <c r="W6711" s="41"/>
      <c r="X6711" s="41"/>
      <c r="Y6711" s="41"/>
      <c r="AA6711" s="37" t="str">
        <f>IF($I6711&lt;&gt;"",VLOOKUP($I6711,'Valid Values - Search'!$R$4:$T$4719,3,FALSE),"")</f>
        <v/>
      </c>
      <c r="AB6711" s="37" t="str">
        <f>IF($I6711&lt;&gt;"",VLOOKUP($I6711,'Valid Values - Search'!$R$4:$S$4719,2,FALSE),"")</f>
        <v/>
      </c>
      <c r="AC6711" s="38" t="str">
        <f t="shared" si="104"/>
        <v/>
      </c>
      <c r="AD6711" s="38"/>
    </row>
    <row r="6712" spans="1:30">
      <c r="A6712" s="46"/>
      <c r="B6712" s="47"/>
      <c r="C6712" s="49"/>
      <c r="D6712" s="41"/>
      <c r="E6712" s="41"/>
      <c r="F6712" s="41"/>
      <c r="G6712" s="50" t="str">
        <f>IF(A6712&lt;&gt;"",CONCATENATE(A6712,":",YEAR(B6712),IF(MONTH(B6712)&gt;9,MONTH(B6712),CONCATENATE(0,MONTH(B6712))),IF(DAY(B6712)&gt;9,DAY(B6712),CONCATENATE(0,DAY(B6712))),IF(HOUR(C6712)&gt;9,HOUR(C6712),CONCATENATE(0,HOUR(C6712))),IF(MINUTE(C6712)&gt;9,MINUTE(C6712),CONCATENATE(0,MINUTE(C6712))),":",VLOOKUP(F6712,'Valid Values - Results'!$D$4:$F$12,3,FALSE)),"")</f>
        <v/>
      </c>
      <c r="H6712" s="41"/>
      <c r="I6712" s="41"/>
      <c r="J6712" s="41"/>
      <c r="K6712" s="41"/>
      <c r="L6712" s="41"/>
      <c r="M6712" s="92"/>
      <c r="N6712" s="41"/>
      <c r="O6712" s="41"/>
      <c r="P6712" s="41"/>
      <c r="Q6712" s="41"/>
      <c r="R6712" s="41"/>
      <c r="S6712" s="41"/>
      <c r="T6712" s="41"/>
      <c r="U6712" s="47"/>
      <c r="V6712" s="49"/>
      <c r="W6712" s="41"/>
      <c r="X6712" s="41"/>
      <c r="Y6712" s="41"/>
      <c r="AA6712" s="37" t="str">
        <f>IF($I6712&lt;&gt;"",VLOOKUP($I6712,'Valid Values - Search'!$R$4:$T$4719,3,FALSE),"")</f>
        <v/>
      </c>
      <c r="AB6712" s="37" t="str">
        <f>IF($I6712&lt;&gt;"",VLOOKUP($I6712,'Valid Values - Search'!$R$4:$S$4719,2,FALSE),"")</f>
        <v/>
      </c>
      <c r="AC6712" s="38" t="str">
        <f t="shared" si="104"/>
        <v/>
      </c>
      <c r="AD6712" s="38"/>
    </row>
    <row r="6713" spans="1:30">
      <c r="A6713" s="46"/>
      <c r="B6713" s="47"/>
      <c r="C6713" s="49"/>
      <c r="D6713" s="41"/>
      <c r="E6713" s="41"/>
      <c r="F6713" s="41"/>
      <c r="G6713" s="50" t="str">
        <f>IF(A6713&lt;&gt;"",CONCATENATE(A6713,":",YEAR(B6713),IF(MONTH(B6713)&gt;9,MONTH(B6713),CONCATENATE(0,MONTH(B6713))),IF(DAY(B6713)&gt;9,DAY(B6713),CONCATENATE(0,DAY(B6713))),IF(HOUR(C6713)&gt;9,HOUR(C6713),CONCATENATE(0,HOUR(C6713))),IF(MINUTE(C6713)&gt;9,MINUTE(C6713),CONCATENATE(0,MINUTE(C6713))),":",VLOOKUP(F6713,'Valid Values - Results'!$D$4:$F$12,3,FALSE)),"")</f>
        <v/>
      </c>
      <c r="H6713" s="41"/>
      <c r="I6713" s="41"/>
      <c r="J6713" s="41"/>
      <c r="K6713" s="41"/>
      <c r="L6713" s="41"/>
      <c r="M6713" s="92"/>
      <c r="N6713" s="41"/>
      <c r="O6713" s="41"/>
      <c r="P6713" s="41"/>
      <c r="Q6713" s="41"/>
      <c r="R6713" s="41"/>
      <c r="S6713" s="41"/>
      <c r="T6713" s="41"/>
      <c r="U6713" s="47"/>
      <c r="V6713" s="49"/>
      <c r="W6713" s="41"/>
      <c r="X6713" s="41"/>
      <c r="Y6713" s="41"/>
      <c r="AA6713" s="37" t="str">
        <f>IF($I6713&lt;&gt;"",VLOOKUP($I6713,'Valid Values - Search'!$R$4:$T$4719,3,FALSE),"")</f>
        <v/>
      </c>
      <c r="AB6713" s="37" t="str">
        <f>IF($I6713&lt;&gt;"",VLOOKUP($I6713,'Valid Values - Search'!$R$4:$S$4719,2,FALSE),"")</f>
        <v/>
      </c>
      <c r="AC6713" s="38" t="str">
        <f t="shared" si="104"/>
        <v/>
      </c>
      <c r="AD6713" s="38"/>
    </row>
    <row r="6714" spans="1:30">
      <c r="A6714" s="46"/>
      <c r="B6714" s="47"/>
      <c r="C6714" s="49"/>
      <c r="D6714" s="41"/>
      <c r="E6714" s="41"/>
      <c r="F6714" s="41"/>
      <c r="G6714" s="50" t="str">
        <f>IF(A6714&lt;&gt;"",CONCATENATE(A6714,":",YEAR(B6714),IF(MONTH(B6714)&gt;9,MONTH(B6714),CONCATENATE(0,MONTH(B6714))),IF(DAY(B6714)&gt;9,DAY(B6714),CONCATENATE(0,DAY(B6714))),IF(HOUR(C6714)&gt;9,HOUR(C6714),CONCATENATE(0,HOUR(C6714))),IF(MINUTE(C6714)&gt;9,MINUTE(C6714),CONCATENATE(0,MINUTE(C6714))),":",VLOOKUP(F6714,'Valid Values - Results'!$D$4:$F$12,3,FALSE)),"")</f>
        <v/>
      </c>
      <c r="H6714" s="41"/>
      <c r="I6714" s="41"/>
      <c r="J6714" s="41"/>
      <c r="K6714" s="41"/>
      <c r="L6714" s="41"/>
      <c r="M6714" s="92"/>
      <c r="N6714" s="41"/>
      <c r="O6714" s="41"/>
      <c r="P6714" s="41"/>
      <c r="Q6714" s="41"/>
      <c r="R6714" s="41"/>
      <c r="S6714" s="41"/>
      <c r="T6714" s="41"/>
      <c r="U6714" s="47"/>
      <c r="V6714" s="49"/>
      <c r="W6714" s="41"/>
      <c r="X6714" s="41"/>
      <c r="Y6714" s="41"/>
      <c r="AA6714" s="37" t="str">
        <f>IF($I6714&lt;&gt;"",VLOOKUP($I6714,'Valid Values - Search'!$R$4:$T$4719,3,FALSE),"")</f>
        <v/>
      </c>
      <c r="AB6714" s="37" t="str">
        <f>IF($I6714&lt;&gt;"",VLOOKUP($I6714,'Valid Values - Search'!$R$4:$S$4719,2,FALSE),"")</f>
        <v/>
      </c>
      <c r="AC6714" s="38" t="str">
        <f t="shared" si="104"/>
        <v/>
      </c>
      <c r="AD6714" s="38"/>
    </row>
    <row r="6715" spans="1:30">
      <c r="A6715" s="46"/>
      <c r="B6715" s="47"/>
      <c r="C6715" s="49"/>
      <c r="D6715" s="41"/>
      <c r="E6715" s="41"/>
      <c r="F6715" s="41"/>
      <c r="G6715" s="50" t="str">
        <f>IF(A6715&lt;&gt;"",CONCATENATE(A6715,":",YEAR(B6715),IF(MONTH(B6715)&gt;9,MONTH(B6715),CONCATENATE(0,MONTH(B6715))),IF(DAY(B6715)&gt;9,DAY(B6715),CONCATENATE(0,DAY(B6715))),IF(HOUR(C6715)&gt;9,HOUR(C6715),CONCATENATE(0,HOUR(C6715))),IF(MINUTE(C6715)&gt;9,MINUTE(C6715),CONCATENATE(0,MINUTE(C6715))),":",VLOOKUP(F6715,'Valid Values - Results'!$D$4:$F$12,3,FALSE)),"")</f>
        <v/>
      </c>
      <c r="H6715" s="41"/>
      <c r="I6715" s="41"/>
      <c r="J6715" s="41"/>
      <c r="K6715" s="41"/>
      <c r="L6715" s="41"/>
      <c r="M6715" s="92"/>
      <c r="N6715" s="41"/>
      <c r="O6715" s="41"/>
      <c r="P6715" s="41"/>
      <c r="Q6715" s="41"/>
      <c r="R6715" s="41"/>
      <c r="S6715" s="41"/>
      <c r="T6715" s="41"/>
      <c r="U6715" s="47"/>
      <c r="V6715" s="49"/>
      <c r="W6715" s="41"/>
      <c r="X6715" s="41"/>
      <c r="Y6715" s="41"/>
      <c r="AA6715" s="37" t="str">
        <f>IF($I6715&lt;&gt;"",VLOOKUP($I6715,'Valid Values - Search'!$R$4:$T$4719,3,FALSE),"")</f>
        <v/>
      </c>
      <c r="AB6715" s="37" t="str">
        <f>IF($I6715&lt;&gt;"",VLOOKUP($I6715,'Valid Values - Search'!$R$4:$S$4719,2,FALSE),"")</f>
        <v/>
      </c>
      <c r="AC6715" s="38" t="str">
        <f t="shared" si="104"/>
        <v/>
      </c>
      <c r="AD6715" s="38"/>
    </row>
    <row r="6716" spans="1:30">
      <c r="A6716" s="46"/>
      <c r="B6716" s="47"/>
      <c r="C6716" s="49"/>
      <c r="D6716" s="41"/>
      <c r="E6716" s="41"/>
      <c r="F6716" s="41"/>
      <c r="G6716" s="50" t="str">
        <f>IF(A6716&lt;&gt;"",CONCATENATE(A6716,":",YEAR(B6716),IF(MONTH(B6716)&gt;9,MONTH(B6716),CONCATENATE(0,MONTH(B6716))),IF(DAY(B6716)&gt;9,DAY(B6716),CONCATENATE(0,DAY(B6716))),IF(HOUR(C6716)&gt;9,HOUR(C6716),CONCATENATE(0,HOUR(C6716))),IF(MINUTE(C6716)&gt;9,MINUTE(C6716),CONCATENATE(0,MINUTE(C6716))),":",VLOOKUP(F6716,'Valid Values - Results'!$D$4:$F$12,3,FALSE)),"")</f>
        <v/>
      </c>
      <c r="H6716" s="41"/>
      <c r="I6716" s="41"/>
      <c r="J6716" s="41"/>
      <c r="K6716" s="41"/>
      <c r="L6716" s="41"/>
      <c r="M6716" s="92"/>
      <c r="N6716" s="41"/>
      <c r="O6716" s="41"/>
      <c r="P6716" s="41"/>
      <c r="Q6716" s="41"/>
      <c r="R6716" s="41"/>
      <c r="S6716" s="41"/>
      <c r="T6716" s="41"/>
      <c r="U6716" s="47"/>
      <c r="V6716" s="49"/>
      <c r="W6716" s="41"/>
      <c r="X6716" s="41"/>
      <c r="Y6716" s="41"/>
      <c r="AA6716" s="37" t="str">
        <f>IF($I6716&lt;&gt;"",VLOOKUP($I6716,'Valid Values - Search'!$R$4:$T$4719,3,FALSE),"")</f>
        <v/>
      </c>
      <c r="AB6716" s="37" t="str">
        <f>IF($I6716&lt;&gt;"",VLOOKUP($I6716,'Valid Values - Search'!$R$4:$S$4719,2,FALSE),"")</f>
        <v/>
      </c>
      <c r="AC6716" s="38" t="str">
        <f t="shared" si="104"/>
        <v/>
      </c>
      <c r="AD6716" s="38"/>
    </row>
    <row r="6717" spans="1:30">
      <c r="A6717" s="46"/>
      <c r="B6717" s="47"/>
      <c r="C6717" s="49"/>
      <c r="D6717" s="41"/>
      <c r="E6717" s="41"/>
      <c r="F6717" s="41"/>
      <c r="G6717" s="50" t="str">
        <f>IF(A6717&lt;&gt;"",CONCATENATE(A6717,":",YEAR(B6717),IF(MONTH(B6717)&gt;9,MONTH(B6717),CONCATENATE(0,MONTH(B6717))),IF(DAY(B6717)&gt;9,DAY(B6717),CONCATENATE(0,DAY(B6717))),IF(HOUR(C6717)&gt;9,HOUR(C6717),CONCATENATE(0,HOUR(C6717))),IF(MINUTE(C6717)&gt;9,MINUTE(C6717),CONCATENATE(0,MINUTE(C6717))),":",VLOOKUP(F6717,'Valid Values - Results'!$D$4:$F$12,3,FALSE)),"")</f>
        <v/>
      </c>
      <c r="H6717" s="41"/>
      <c r="I6717" s="41"/>
      <c r="J6717" s="41"/>
      <c r="K6717" s="41"/>
      <c r="L6717" s="41"/>
      <c r="M6717" s="92"/>
      <c r="N6717" s="41"/>
      <c r="O6717" s="41"/>
      <c r="P6717" s="41"/>
      <c r="Q6717" s="41"/>
      <c r="R6717" s="41"/>
      <c r="S6717" s="41"/>
      <c r="T6717" s="41"/>
      <c r="U6717" s="47"/>
      <c r="V6717" s="49"/>
      <c r="W6717" s="41"/>
      <c r="X6717" s="41"/>
      <c r="Y6717" s="41"/>
      <c r="AA6717" s="37" t="str">
        <f>IF($I6717&lt;&gt;"",VLOOKUP($I6717,'Valid Values - Search'!$R$4:$T$4719,3,FALSE),"")</f>
        <v/>
      </c>
      <c r="AB6717" s="37" t="str">
        <f>IF($I6717&lt;&gt;"",VLOOKUP($I6717,'Valid Values - Search'!$R$4:$S$4719,2,FALSE),"")</f>
        <v/>
      </c>
      <c r="AC6717" s="38" t="str">
        <f t="shared" si="104"/>
        <v/>
      </c>
      <c r="AD6717" s="38"/>
    </row>
    <row r="6718" spans="1:30">
      <c r="A6718" s="46"/>
      <c r="B6718" s="47"/>
      <c r="C6718" s="49"/>
      <c r="D6718" s="41"/>
      <c r="E6718" s="41"/>
      <c r="F6718" s="41"/>
      <c r="G6718" s="50" t="str">
        <f>IF(A6718&lt;&gt;"",CONCATENATE(A6718,":",YEAR(B6718),IF(MONTH(B6718)&gt;9,MONTH(B6718),CONCATENATE(0,MONTH(B6718))),IF(DAY(B6718)&gt;9,DAY(B6718),CONCATENATE(0,DAY(B6718))),IF(HOUR(C6718)&gt;9,HOUR(C6718),CONCATENATE(0,HOUR(C6718))),IF(MINUTE(C6718)&gt;9,MINUTE(C6718),CONCATENATE(0,MINUTE(C6718))),":",VLOOKUP(F6718,'Valid Values - Results'!$D$4:$F$12,3,FALSE)),"")</f>
        <v/>
      </c>
      <c r="H6718" s="41"/>
      <c r="I6718" s="41"/>
      <c r="J6718" s="41"/>
      <c r="K6718" s="41"/>
      <c r="L6718" s="41"/>
      <c r="M6718" s="92"/>
      <c r="N6718" s="41"/>
      <c r="O6718" s="41"/>
      <c r="P6718" s="41"/>
      <c r="Q6718" s="41"/>
      <c r="R6718" s="41"/>
      <c r="S6718" s="41"/>
      <c r="T6718" s="41"/>
      <c r="U6718" s="47"/>
      <c r="V6718" s="49"/>
      <c r="W6718" s="41"/>
      <c r="X6718" s="41"/>
      <c r="Y6718" s="41"/>
      <c r="AA6718" s="37" t="str">
        <f>IF($I6718&lt;&gt;"",VLOOKUP($I6718,'Valid Values - Search'!$R$4:$T$4719,3,FALSE),"")</f>
        <v/>
      </c>
      <c r="AB6718" s="37" t="str">
        <f>IF($I6718&lt;&gt;"",VLOOKUP($I6718,'Valid Values - Search'!$R$4:$S$4719,2,FALSE),"")</f>
        <v/>
      </c>
      <c r="AC6718" s="38" t="str">
        <f t="shared" si="104"/>
        <v/>
      </c>
      <c r="AD6718" s="38"/>
    </row>
    <row r="6719" spans="1:30">
      <c r="A6719" s="46"/>
      <c r="B6719" s="47"/>
      <c r="C6719" s="49"/>
      <c r="D6719" s="41"/>
      <c r="E6719" s="41"/>
      <c r="F6719" s="41"/>
      <c r="G6719" s="50" t="str">
        <f>IF(A6719&lt;&gt;"",CONCATENATE(A6719,":",YEAR(B6719),IF(MONTH(B6719)&gt;9,MONTH(B6719),CONCATENATE(0,MONTH(B6719))),IF(DAY(B6719)&gt;9,DAY(B6719),CONCATENATE(0,DAY(B6719))),IF(HOUR(C6719)&gt;9,HOUR(C6719),CONCATENATE(0,HOUR(C6719))),IF(MINUTE(C6719)&gt;9,MINUTE(C6719),CONCATENATE(0,MINUTE(C6719))),":",VLOOKUP(F6719,'Valid Values - Results'!$D$4:$F$12,3,FALSE)),"")</f>
        <v/>
      </c>
      <c r="H6719" s="41"/>
      <c r="I6719" s="41"/>
      <c r="J6719" s="41"/>
      <c r="K6719" s="41"/>
      <c r="L6719" s="41"/>
      <c r="M6719" s="92"/>
      <c r="N6719" s="41"/>
      <c r="O6719" s="41"/>
      <c r="P6719" s="41"/>
      <c r="Q6719" s="41"/>
      <c r="R6719" s="41"/>
      <c r="S6719" s="41"/>
      <c r="T6719" s="41"/>
      <c r="U6719" s="47"/>
      <c r="V6719" s="49"/>
      <c r="W6719" s="41"/>
      <c r="X6719" s="41"/>
      <c r="Y6719" s="41"/>
      <c r="AA6719" s="37" t="str">
        <f>IF($I6719&lt;&gt;"",VLOOKUP($I6719,'Valid Values - Search'!$R$4:$T$4719,3,FALSE),"")</f>
        <v/>
      </c>
      <c r="AB6719" s="37" t="str">
        <f>IF($I6719&lt;&gt;"",VLOOKUP($I6719,'Valid Values - Search'!$R$4:$S$4719,2,FALSE),"")</f>
        <v/>
      </c>
      <c r="AC6719" s="38" t="str">
        <f t="shared" si="104"/>
        <v/>
      </c>
      <c r="AD6719" s="38"/>
    </row>
    <row r="6720" spans="1:30">
      <c r="A6720" s="46"/>
      <c r="B6720" s="47"/>
      <c r="C6720" s="49"/>
      <c r="D6720" s="41"/>
      <c r="E6720" s="41"/>
      <c r="F6720" s="41"/>
      <c r="G6720" s="50" t="str">
        <f>IF(A6720&lt;&gt;"",CONCATENATE(A6720,":",YEAR(B6720),IF(MONTH(B6720)&gt;9,MONTH(B6720),CONCATENATE(0,MONTH(B6720))),IF(DAY(B6720)&gt;9,DAY(B6720),CONCATENATE(0,DAY(B6720))),IF(HOUR(C6720)&gt;9,HOUR(C6720),CONCATENATE(0,HOUR(C6720))),IF(MINUTE(C6720)&gt;9,MINUTE(C6720),CONCATENATE(0,MINUTE(C6720))),":",VLOOKUP(F6720,'Valid Values - Results'!$D$4:$F$12,3,FALSE)),"")</f>
        <v/>
      </c>
      <c r="H6720" s="41"/>
      <c r="I6720" s="41"/>
      <c r="J6720" s="41"/>
      <c r="K6720" s="41"/>
      <c r="L6720" s="41"/>
      <c r="M6720" s="92"/>
      <c r="N6720" s="41"/>
      <c r="O6720" s="41"/>
      <c r="P6720" s="41"/>
      <c r="Q6720" s="41"/>
      <c r="R6720" s="41"/>
      <c r="S6720" s="41"/>
      <c r="T6720" s="41"/>
      <c r="U6720" s="47"/>
      <c r="V6720" s="49"/>
      <c r="W6720" s="41"/>
      <c r="X6720" s="41"/>
      <c r="Y6720" s="41"/>
      <c r="AA6720" s="37" t="str">
        <f>IF($I6720&lt;&gt;"",VLOOKUP($I6720,'Valid Values - Search'!$R$4:$T$4719,3,FALSE),"")</f>
        <v/>
      </c>
      <c r="AB6720" s="37" t="str">
        <f>IF($I6720&lt;&gt;"",VLOOKUP($I6720,'Valid Values - Search'!$R$4:$S$4719,2,FALSE),"")</f>
        <v/>
      </c>
      <c r="AC6720" s="38" t="str">
        <f t="shared" si="104"/>
        <v/>
      </c>
      <c r="AD6720" s="38"/>
    </row>
    <row r="6721" spans="1:30">
      <c r="A6721" s="46"/>
      <c r="B6721" s="47"/>
      <c r="C6721" s="49"/>
      <c r="D6721" s="41"/>
      <c r="E6721" s="41"/>
      <c r="F6721" s="41"/>
      <c r="G6721" s="50" t="str">
        <f>IF(A6721&lt;&gt;"",CONCATENATE(A6721,":",YEAR(B6721),IF(MONTH(B6721)&gt;9,MONTH(B6721),CONCATENATE(0,MONTH(B6721))),IF(DAY(B6721)&gt;9,DAY(B6721),CONCATENATE(0,DAY(B6721))),IF(HOUR(C6721)&gt;9,HOUR(C6721),CONCATENATE(0,HOUR(C6721))),IF(MINUTE(C6721)&gt;9,MINUTE(C6721),CONCATENATE(0,MINUTE(C6721))),":",VLOOKUP(F6721,'Valid Values - Results'!$D$4:$F$12,3,FALSE)),"")</f>
        <v/>
      </c>
      <c r="H6721" s="41"/>
      <c r="I6721" s="41"/>
      <c r="J6721" s="41"/>
      <c r="K6721" s="41"/>
      <c r="L6721" s="41"/>
      <c r="M6721" s="92"/>
      <c r="N6721" s="41"/>
      <c r="O6721" s="41"/>
      <c r="P6721" s="41"/>
      <c r="Q6721" s="41"/>
      <c r="R6721" s="41"/>
      <c r="S6721" s="41"/>
      <c r="T6721" s="41"/>
      <c r="U6721" s="47"/>
      <c r="V6721" s="49"/>
      <c r="W6721" s="41"/>
      <c r="X6721" s="41"/>
      <c r="Y6721" s="41"/>
      <c r="AA6721" s="37" t="str">
        <f>IF($I6721&lt;&gt;"",VLOOKUP($I6721,'Valid Values - Search'!$R$4:$T$4719,3,FALSE),"")</f>
        <v/>
      </c>
      <c r="AB6721" s="37" t="str">
        <f>IF($I6721&lt;&gt;"",VLOOKUP($I6721,'Valid Values - Search'!$R$4:$S$4719,2,FALSE),"")</f>
        <v/>
      </c>
      <c r="AC6721" s="38" t="str">
        <f t="shared" si="104"/>
        <v/>
      </c>
      <c r="AD6721" s="38"/>
    </row>
    <row r="6722" spans="1:30">
      <c r="A6722" s="46"/>
      <c r="B6722" s="47"/>
      <c r="C6722" s="49"/>
      <c r="D6722" s="41"/>
      <c r="E6722" s="41"/>
      <c r="F6722" s="41"/>
      <c r="G6722" s="50" t="str">
        <f>IF(A6722&lt;&gt;"",CONCATENATE(A6722,":",YEAR(B6722),IF(MONTH(B6722)&gt;9,MONTH(B6722),CONCATENATE(0,MONTH(B6722))),IF(DAY(B6722)&gt;9,DAY(B6722),CONCATENATE(0,DAY(B6722))),IF(HOUR(C6722)&gt;9,HOUR(C6722),CONCATENATE(0,HOUR(C6722))),IF(MINUTE(C6722)&gt;9,MINUTE(C6722),CONCATENATE(0,MINUTE(C6722))),":",VLOOKUP(F6722,'Valid Values - Results'!$D$4:$F$12,3,FALSE)),"")</f>
        <v/>
      </c>
      <c r="H6722" s="41"/>
      <c r="I6722" s="41"/>
      <c r="J6722" s="41"/>
      <c r="K6722" s="41"/>
      <c r="L6722" s="41"/>
      <c r="M6722" s="92"/>
      <c r="N6722" s="41"/>
      <c r="O6722" s="41"/>
      <c r="P6722" s="41"/>
      <c r="Q6722" s="41"/>
      <c r="R6722" s="41"/>
      <c r="S6722" s="41"/>
      <c r="T6722" s="41"/>
      <c r="U6722" s="47"/>
      <c r="V6722" s="49"/>
      <c r="W6722" s="41"/>
      <c r="X6722" s="41"/>
      <c r="Y6722" s="41"/>
      <c r="AA6722" s="37" t="str">
        <f>IF($I6722&lt;&gt;"",VLOOKUP($I6722,'Valid Values - Search'!$R$4:$T$4719,3,FALSE),"")</f>
        <v/>
      </c>
      <c r="AB6722" s="37" t="str">
        <f>IF($I6722&lt;&gt;"",VLOOKUP($I6722,'Valid Values - Search'!$R$4:$S$4719,2,FALSE),"")</f>
        <v/>
      </c>
      <c r="AC6722" s="38" t="str">
        <f t="shared" ref="AC6722:AC6785" si="105">IF($V6722&lt;&gt;"",$D6722,"")</f>
        <v/>
      </c>
      <c r="AD6722" s="38"/>
    </row>
    <row r="6723" spans="1:30">
      <c r="A6723" s="46"/>
      <c r="B6723" s="47"/>
      <c r="C6723" s="49"/>
      <c r="D6723" s="41"/>
      <c r="E6723" s="41"/>
      <c r="F6723" s="41"/>
      <c r="G6723" s="50" t="str">
        <f>IF(A6723&lt;&gt;"",CONCATENATE(A6723,":",YEAR(B6723),IF(MONTH(B6723)&gt;9,MONTH(B6723),CONCATENATE(0,MONTH(B6723))),IF(DAY(B6723)&gt;9,DAY(B6723),CONCATENATE(0,DAY(B6723))),IF(HOUR(C6723)&gt;9,HOUR(C6723),CONCATENATE(0,HOUR(C6723))),IF(MINUTE(C6723)&gt;9,MINUTE(C6723),CONCATENATE(0,MINUTE(C6723))),":",VLOOKUP(F6723,'Valid Values - Results'!$D$4:$F$12,3,FALSE)),"")</f>
        <v/>
      </c>
      <c r="H6723" s="41"/>
      <c r="I6723" s="41"/>
      <c r="J6723" s="41"/>
      <c r="K6723" s="41"/>
      <c r="L6723" s="41"/>
      <c r="M6723" s="92"/>
      <c r="N6723" s="41"/>
      <c r="O6723" s="41"/>
      <c r="P6723" s="41"/>
      <c r="Q6723" s="41"/>
      <c r="R6723" s="41"/>
      <c r="S6723" s="41"/>
      <c r="T6723" s="41"/>
      <c r="U6723" s="47"/>
      <c r="V6723" s="49"/>
      <c r="W6723" s="41"/>
      <c r="X6723" s="41"/>
      <c r="Y6723" s="41"/>
      <c r="AA6723" s="37" t="str">
        <f>IF($I6723&lt;&gt;"",VLOOKUP($I6723,'Valid Values - Search'!$R$4:$T$4719,3,FALSE),"")</f>
        <v/>
      </c>
      <c r="AB6723" s="37" t="str">
        <f>IF($I6723&lt;&gt;"",VLOOKUP($I6723,'Valid Values - Search'!$R$4:$S$4719,2,FALSE),"")</f>
        <v/>
      </c>
      <c r="AC6723" s="38" t="str">
        <f t="shared" si="105"/>
        <v/>
      </c>
      <c r="AD6723" s="38"/>
    </row>
    <row r="6724" spans="1:30">
      <c r="A6724" s="46"/>
      <c r="B6724" s="47"/>
      <c r="C6724" s="49"/>
      <c r="D6724" s="41"/>
      <c r="E6724" s="41"/>
      <c r="F6724" s="41"/>
      <c r="G6724" s="50" t="str">
        <f>IF(A6724&lt;&gt;"",CONCATENATE(A6724,":",YEAR(B6724),IF(MONTH(B6724)&gt;9,MONTH(B6724),CONCATENATE(0,MONTH(B6724))),IF(DAY(B6724)&gt;9,DAY(B6724),CONCATENATE(0,DAY(B6724))),IF(HOUR(C6724)&gt;9,HOUR(C6724),CONCATENATE(0,HOUR(C6724))),IF(MINUTE(C6724)&gt;9,MINUTE(C6724),CONCATENATE(0,MINUTE(C6724))),":",VLOOKUP(F6724,'Valid Values - Results'!$D$4:$F$12,3,FALSE)),"")</f>
        <v/>
      </c>
      <c r="H6724" s="41"/>
      <c r="I6724" s="41"/>
      <c r="J6724" s="41"/>
      <c r="K6724" s="41"/>
      <c r="L6724" s="41"/>
      <c r="M6724" s="92"/>
      <c r="N6724" s="41"/>
      <c r="O6724" s="41"/>
      <c r="P6724" s="41"/>
      <c r="Q6724" s="41"/>
      <c r="R6724" s="41"/>
      <c r="S6724" s="41"/>
      <c r="T6724" s="41"/>
      <c r="U6724" s="47"/>
      <c r="V6724" s="49"/>
      <c r="W6724" s="41"/>
      <c r="X6724" s="41"/>
      <c r="Y6724" s="41"/>
      <c r="AA6724" s="37" t="str">
        <f>IF($I6724&lt;&gt;"",VLOOKUP($I6724,'Valid Values - Search'!$R$4:$T$4719,3,FALSE),"")</f>
        <v/>
      </c>
      <c r="AB6724" s="37" t="str">
        <f>IF($I6724&lt;&gt;"",VLOOKUP($I6724,'Valid Values - Search'!$R$4:$S$4719,2,FALSE),"")</f>
        <v/>
      </c>
      <c r="AC6724" s="38" t="str">
        <f t="shared" si="105"/>
        <v/>
      </c>
      <c r="AD6724" s="38"/>
    </row>
    <row r="6725" spans="1:30">
      <c r="A6725" s="46"/>
      <c r="B6725" s="47"/>
      <c r="C6725" s="49"/>
      <c r="D6725" s="41"/>
      <c r="E6725" s="41"/>
      <c r="F6725" s="41"/>
      <c r="G6725" s="50" t="str">
        <f>IF(A6725&lt;&gt;"",CONCATENATE(A6725,":",YEAR(B6725),IF(MONTH(B6725)&gt;9,MONTH(B6725),CONCATENATE(0,MONTH(B6725))),IF(DAY(B6725)&gt;9,DAY(B6725),CONCATENATE(0,DAY(B6725))),IF(HOUR(C6725)&gt;9,HOUR(C6725),CONCATENATE(0,HOUR(C6725))),IF(MINUTE(C6725)&gt;9,MINUTE(C6725),CONCATENATE(0,MINUTE(C6725))),":",VLOOKUP(F6725,'Valid Values - Results'!$D$4:$F$12,3,FALSE)),"")</f>
        <v/>
      </c>
      <c r="H6725" s="41"/>
      <c r="I6725" s="41"/>
      <c r="J6725" s="41"/>
      <c r="K6725" s="41"/>
      <c r="L6725" s="41"/>
      <c r="M6725" s="92"/>
      <c r="N6725" s="41"/>
      <c r="O6725" s="41"/>
      <c r="P6725" s="41"/>
      <c r="Q6725" s="41"/>
      <c r="R6725" s="41"/>
      <c r="S6725" s="41"/>
      <c r="T6725" s="41"/>
      <c r="U6725" s="47"/>
      <c r="V6725" s="49"/>
      <c r="W6725" s="41"/>
      <c r="X6725" s="41"/>
      <c r="Y6725" s="41"/>
      <c r="AA6725" s="37" t="str">
        <f>IF($I6725&lt;&gt;"",VLOOKUP($I6725,'Valid Values - Search'!$R$4:$T$4719,3,FALSE),"")</f>
        <v/>
      </c>
      <c r="AB6725" s="37" t="str">
        <f>IF($I6725&lt;&gt;"",VLOOKUP($I6725,'Valid Values - Search'!$R$4:$S$4719,2,FALSE),"")</f>
        <v/>
      </c>
      <c r="AC6725" s="38" t="str">
        <f t="shared" si="105"/>
        <v/>
      </c>
      <c r="AD6725" s="38"/>
    </row>
    <row r="6726" spans="1:30">
      <c r="A6726" s="46"/>
      <c r="B6726" s="47"/>
      <c r="C6726" s="49"/>
      <c r="D6726" s="41"/>
      <c r="E6726" s="41"/>
      <c r="F6726" s="41"/>
      <c r="G6726" s="50" t="str">
        <f>IF(A6726&lt;&gt;"",CONCATENATE(A6726,":",YEAR(B6726),IF(MONTH(B6726)&gt;9,MONTH(B6726),CONCATENATE(0,MONTH(B6726))),IF(DAY(B6726)&gt;9,DAY(B6726),CONCATENATE(0,DAY(B6726))),IF(HOUR(C6726)&gt;9,HOUR(C6726),CONCATENATE(0,HOUR(C6726))),IF(MINUTE(C6726)&gt;9,MINUTE(C6726),CONCATENATE(0,MINUTE(C6726))),":",VLOOKUP(F6726,'Valid Values - Results'!$D$4:$F$12,3,FALSE)),"")</f>
        <v/>
      </c>
      <c r="H6726" s="41"/>
      <c r="I6726" s="41"/>
      <c r="J6726" s="41"/>
      <c r="K6726" s="41"/>
      <c r="L6726" s="41"/>
      <c r="M6726" s="92"/>
      <c r="N6726" s="41"/>
      <c r="O6726" s="41"/>
      <c r="P6726" s="41"/>
      <c r="Q6726" s="41"/>
      <c r="R6726" s="41"/>
      <c r="S6726" s="41"/>
      <c r="T6726" s="41"/>
      <c r="U6726" s="47"/>
      <c r="V6726" s="49"/>
      <c r="W6726" s="41"/>
      <c r="X6726" s="41"/>
      <c r="Y6726" s="41"/>
      <c r="AA6726" s="37" t="str">
        <f>IF($I6726&lt;&gt;"",VLOOKUP($I6726,'Valid Values - Search'!$R$4:$T$4719,3,FALSE),"")</f>
        <v/>
      </c>
      <c r="AB6726" s="37" t="str">
        <f>IF($I6726&lt;&gt;"",VLOOKUP($I6726,'Valid Values - Search'!$R$4:$S$4719,2,FALSE),"")</f>
        <v/>
      </c>
      <c r="AC6726" s="38" t="str">
        <f t="shared" si="105"/>
        <v/>
      </c>
      <c r="AD6726" s="38"/>
    </row>
    <row r="6727" spans="1:30">
      <c r="A6727" s="46"/>
      <c r="B6727" s="47"/>
      <c r="C6727" s="49"/>
      <c r="D6727" s="41"/>
      <c r="E6727" s="41"/>
      <c r="F6727" s="41"/>
      <c r="G6727" s="50" t="str">
        <f>IF(A6727&lt;&gt;"",CONCATENATE(A6727,":",YEAR(B6727),IF(MONTH(B6727)&gt;9,MONTH(B6727),CONCATENATE(0,MONTH(B6727))),IF(DAY(B6727)&gt;9,DAY(B6727),CONCATENATE(0,DAY(B6727))),IF(HOUR(C6727)&gt;9,HOUR(C6727),CONCATENATE(0,HOUR(C6727))),IF(MINUTE(C6727)&gt;9,MINUTE(C6727),CONCATENATE(0,MINUTE(C6727))),":",VLOOKUP(F6727,'Valid Values - Results'!$D$4:$F$12,3,FALSE)),"")</f>
        <v/>
      </c>
      <c r="H6727" s="41"/>
      <c r="I6727" s="41"/>
      <c r="J6727" s="41"/>
      <c r="K6727" s="41"/>
      <c r="L6727" s="41"/>
      <c r="M6727" s="92"/>
      <c r="N6727" s="41"/>
      <c r="O6727" s="41"/>
      <c r="P6727" s="41"/>
      <c r="Q6727" s="41"/>
      <c r="R6727" s="41"/>
      <c r="S6727" s="41"/>
      <c r="T6727" s="41"/>
      <c r="U6727" s="47"/>
      <c r="V6727" s="49"/>
      <c r="W6727" s="41"/>
      <c r="X6727" s="41"/>
      <c r="Y6727" s="41"/>
      <c r="AA6727" s="37" t="str">
        <f>IF($I6727&lt;&gt;"",VLOOKUP($I6727,'Valid Values - Search'!$R$4:$T$4719,3,FALSE),"")</f>
        <v/>
      </c>
      <c r="AB6727" s="37" t="str">
        <f>IF($I6727&lt;&gt;"",VLOOKUP($I6727,'Valid Values - Search'!$R$4:$S$4719,2,FALSE),"")</f>
        <v/>
      </c>
      <c r="AC6727" s="38" t="str">
        <f t="shared" si="105"/>
        <v/>
      </c>
      <c r="AD6727" s="38"/>
    </row>
    <row r="6728" spans="1:30">
      <c r="A6728" s="46"/>
      <c r="B6728" s="47"/>
      <c r="C6728" s="49"/>
      <c r="D6728" s="41"/>
      <c r="E6728" s="41"/>
      <c r="F6728" s="41"/>
      <c r="G6728" s="50" t="str">
        <f>IF(A6728&lt;&gt;"",CONCATENATE(A6728,":",YEAR(B6728),IF(MONTH(B6728)&gt;9,MONTH(B6728),CONCATENATE(0,MONTH(B6728))),IF(DAY(B6728)&gt;9,DAY(B6728),CONCATENATE(0,DAY(B6728))),IF(HOUR(C6728)&gt;9,HOUR(C6728),CONCATENATE(0,HOUR(C6728))),IF(MINUTE(C6728)&gt;9,MINUTE(C6728),CONCATENATE(0,MINUTE(C6728))),":",VLOOKUP(F6728,'Valid Values - Results'!$D$4:$F$12,3,FALSE)),"")</f>
        <v/>
      </c>
      <c r="H6728" s="41"/>
      <c r="I6728" s="41"/>
      <c r="J6728" s="41"/>
      <c r="K6728" s="41"/>
      <c r="L6728" s="41"/>
      <c r="M6728" s="92"/>
      <c r="N6728" s="41"/>
      <c r="O6728" s="41"/>
      <c r="P6728" s="41"/>
      <c r="Q6728" s="41"/>
      <c r="R6728" s="41"/>
      <c r="S6728" s="41"/>
      <c r="T6728" s="41"/>
      <c r="U6728" s="47"/>
      <c r="V6728" s="49"/>
      <c r="W6728" s="41"/>
      <c r="X6728" s="41"/>
      <c r="Y6728" s="41"/>
      <c r="AA6728" s="37" t="str">
        <f>IF($I6728&lt;&gt;"",VLOOKUP($I6728,'Valid Values - Search'!$R$4:$T$4719,3,FALSE),"")</f>
        <v/>
      </c>
      <c r="AB6728" s="37" t="str">
        <f>IF($I6728&lt;&gt;"",VLOOKUP($I6728,'Valid Values - Search'!$R$4:$S$4719,2,FALSE),"")</f>
        <v/>
      </c>
      <c r="AC6728" s="38" t="str">
        <f t="shared" si="105"/>
        <v/>
      </c>
      <c r="AD6728" s="38"/>
    </row>
    <row r="6729" spans="1:30">
      <c r="A6729" s="46"/>
      <c r="B6729" s="47"/>
      <c r="C6729" s="49"/>
      <c r="D6729" s="41"/>
      <c r="E6729" s="41"/>
      <c r="F6729" s="41"/>
      <c r="G6729" s="50" t="str">
        <f>IF(A6729&lt;&gt;"",CONCATENATE(A6729,":",YEAR(B6729),IF(MONTH(B6729)&gt;9,MONTH(B6729),CONCATENATE(0,MONTH(B6729))),IF(DAY(B6729)&gt;9,DAY(B6729),CONCATENATE(0,DAY(B6729))),IF(HOUR(C6729)&gt;9,HOUR(C6729),CONCATENATE(0,HOUR(C6729))),IF(MINUTE(C6729)&gt;9,MINUTE(C6729),CONCATENATE(0,MINUTE(C6729))),":",VLOOKUP(F6729,'Valid Values - Results'!$D$4:$F$12,3,FALSE)),"")</f>
        <v/>
      </c>
      <c r="H6729" s="41"/>
      <c r="I6729" s="41"/>
      <c r="J6729" s="41"/>
      <c r="K6729" s="41"/>
      <c r="L6729" s="41"/>
      <c r="M6729" s="92"/>
      <c r="N6729" s="41"/>
      <c r="O6729" s="41"/>
      <c r="P6729" s="41"/>
      <c r="Q6729" s="41"/>
      <c r="R6729" s="41"/>
      <c r="S6729" s="41"/>
      <c r="T6729" s="41"/>
      <c r="U6729" s="47"/>
      <c r="V6729" s="49"/>
      <c r="W6729" s="41"/>
      <c r="X6729" s="41"/>
      <c r="Y6729" s="41"/>
      <c r="AA6729" s="37" t="str">
        <f>IF($I6729&lt;&gt;"",VLOOKUP($I6729,'Valid Values - Search'!$R$4:$T$4719,3,FALSE),"")</f>
        <v/>
      </c>
      <c r="AB6729" s="37" t="str">
        <f>IF($I6729&lt;&gt;"",VLOOKUP($I6729,'Valid Values - Search'!$R$4:$S$4719,2,FALSE),"")</f>
        <v/>
      </c>
      <c r="AC6729" s="38" t="str">
        <f t="shared" si="105"/>
        <v/>
      </c>
      <c r="AD6729" s="38"/>
    </row>
    <row r="6730" spans="1:30">
      <c r="A6730" s="46"/>
      <c r="B6730" s="47"/>
      <c r="C6730" s="49"/>
      <c r="D6730" s="41"/>
      <c r="E6730" s="41"/>
      <c r="F6730" s="41"/>
      <c r="G6730" s="50" t="str">
        <f>IF(A6730&lt;&gt;"",CONCATENATE(A6730,":",YEAR(B6730),IF(MONTH(B6730)&gt;9,MONTH(B6730),CONCATENATE(0,MONTH(B6730))),IF(DAY(B6730)&gt;9,DAY(B6730),CONCATENATE(0,DAY(B6730))),IF(HOUR(C6730)&gt;9,HOUR(C6730),CONCATENATE(0,HOUR(C6730))),IF(MINUTE(C6730)&gt;9,MINUTE(C6730),CONCATENATE(0,MINUTE(C6730))),":",VLOOKUP(F6730,'Valid Values - Results'!$D$4:$F$12,3,FALSE)),"")</f>
        <v/>
      </c>
      <c r="H6730" s="41"/>
      <c r="I6730" s="41"/>
      <c r="J6730" s="41"/>
      <c r="K6730" s="41"/>
      <c r="L6730" s="41"/>
      <c r="M6730" s="92"/>
      <c r="N6730" s="41"/>
      <c r="O6730" s="41"/>
      <c r="P6730" s="41"/>
      <c r="Q6730" s="41"/>
      <c r="R6730" s="41"/>
      <c r="S6730" s="41"/>
      <c r="T6730" s="41"/>
      <c r="U6730" s="47"/>
      <c r="V6730" s="49"/>
      <c r="W6730" s="41"/>
      <c r="X6730" s="41"/>
      <c r="Y6730" s="41"/>
      <c r="AA6730" s="37" t="str">
        <f>IF($I6730&lt;&gt;"",VLOOKUP($I6730,'Valid Values - Search'!$R$4:$T$4719,3,FALSE),"")</f>
        <v/>
      </c>
      <c r="AB6730" s="37" t="str">
        <f>IF($I6730&lt;&gt;"",VLOOKUP($I6730,'Valid Values - Search'!$R$4:$S$4719,2,FALSE),"")</f>
        <v/>
      </c>
      <c r="AC6730" s="38" t="str">
        <f t="shared" si="105"/>
        <v/>
      </c>
      <c r="AD6730" s="38"/>
    </row>
    <row r="6731" spans="1:30">
      <c r="A6731" s="46"/>
      <c r="B6731" s="47"/>
      <c r="C6731" s="49"/>
      <c r="D6731" s="41"/>
      <c r="E6731" s="41"/>
      <c r="F6731" s="41"/>
      <c r="G6731" s="50" t="str">
        <f>IF(A6731&lt;&gt;"",CONCATENATE(A6731,":",YEAR(B6731),IF(MONTH(B6731)&gt;9,MONTH(B6731),CONCATENATE(0,MONTH(B6731))),IF(DAY(B6731)&gt;9,DAY(B6731),CONCATENATE(0,DAY(B6731))),IF(HOUR(C6731)&gt;9,HOUR(C6731),CONCATENATE(0,HOUR(C6731))),IF(MINUTE(C6731)&gt;9,MINUTE(C6731),CONCATENATE(0,MINUTE(C6731))),":",VLOOKUP(F6731,'Valid Values - Results'!$D$4:$F$12,3,FALSE)),"")</f>
        <v/>
      </c>
      <c r="H6731" s="41"/>
      <c r="I6731" s="41"/>
      <c r="J6731" s="41"/>
      <c r="K6731" s="41"/>
      <c r="L6731" s="41"/>
      <c r="M6731" s="92"/>
      <c r="N6731" s="41"/>
      <c r="O6731" s="41"/>
      <c r="P6731" s="41"/>
      <c r="Q6731" s="41"/>
      <c r="R6731" s="41"/>
      <c r="S6731" s="41"/>
      <c r="T6731" s="41"/>
      <c r="U6731" s="47"/>
      <c r="V6731" s="49"/>
      <c r="W6731" s="41"/>
      <c r="X6731" s="41"/>
      <c r="Y6731" s="41"/>
      <c r="AA6731" s="37" t="str">
        <f>IF($I6731&lt;&gt;"",VLOOKUP($I6731,'Valid Values - Search'!$R$4:$T$4719,3,FALSE),"")</f>
        <v/>
      </c>
      <c r="AB6731" s="37" t="str">
        <f>IF($I6731&lt;&gt;"",VLOOKUP($I6731,'Valid Values - Search'!$R$4:$S$4719,2,FALSE),"")</f>
        <v/>
      </c>
      <c r="AC6731" s="38" t="str">
        <f t="shared" si="105"/>
        <v/>
      </c>
      <c r="AD6731" s="38"/>
    </row>
    <row r="6732" spans="1:30">
      <c r="A6732" s="46"/>
      <c r="B6732" s="47"/>
      <c r="C6732" s="49"/>
      <c r="D6732" s="41"/>
      <c r="E6732" s="41"/>
      <c r="F6732" s="41"/>
      <c r="G6732" s="50" t="str">
        <f>IF(A6732&lt;&gt;"",CONCATENATE(A6732,":",YEAR(B6732),IF(MONTH(B6732)&gt;9,MONTH(B6732),CONCATENATE(0,MONTH(B6732))),IF(DAY(B6732)&gt;9,DAY(B6732),CONCATENATE(0,DAY(B6732))),IF(HOUR(C6732)&gt;9,HOUR(C6732),CONCATENATE(0,HOUR(C6732))),IF(MINUTE(C6732)&gt;9,MINUTE(C6732),CONCATENATE(0,MINUTE(C6732))),":",VLOOKUP(F6732,'Valid Values - Results'!$D$4:$F$12,3,FALSE)),"")</f>
        <v/>
      </c>
      <c r="H6732" s="41"/>
      <c r="I6732" s="41"/>
      <c r="J6732" s="41"/>
      <c r="K6732" s="41"/>
      <c r="L6732" s="41"/>
      <c r="M6732" s="92"/>
      <c r="N6732" s="41"/>
      <c r="O6732" s="41"/>
      <c r="P6732" s="41"/>
      <c r="Q6732" s="41"/>
      <c r="R6732" s="41"/>
      <c r="S6732" s="41"/>
      <c r="T6732" s="41"/>
      <c r="U6732" s="47"/>
      <c r="V6732" s="49"/>
      <c r="W6732" s="41"/>
      <c r="X6732" s="41"/>
      <c r="Y6732" s="41"/>
      <c r="AA6732" s="37" t="str">
        <f>IF($I6732&lt;&gt;"",VLOOKUP($I6732,'Valid Values - Search'!$R$4:$T$4719,3,FALSE),"")</f>
        <v/>
      </c>
      <c r="AB6732" s="37" t="str">
        <f>IF($I6732&lt;&gt;"",VLOOKUP($I6732,'Valid Values - Search'!$R$4:$S$4719,2,FALSE),"")</f>
        <v/>
      </c>
      <c r="AC6732" s="38" t="str">
        <f t="shared" si="105"/>
        <v/>
      </c>
      <c r="AD6732" s="38"/>
    </row>
    <row r="6733" spans="1:30">
      <c r="A6733" s="46"/>
      <c r="B6733" s="47"/>
      <c r="C6733" s="49"/>
      <c r="D6733" s="41"/>
      <c r="E6733" s="41"/>
      <c r="F6733" s="41"/>
      <c r="G6733" s="50" t="str">
        <f>IF(A6733&lt;&gt;"",CONCATENATE(A6733,":",YEAR(B6733),IF(MONTH(B6733)&gt;9,MONTH(B6733),CONCATENATE(0,MONTH(B6733))),IF(DAY(B6733)&gt;9,DAY(B6733),CONCATENATE(0,DAY(B6733))),IF(HOUR(C6733)&gt;9,HOUR(C6733),CONCATENATE(0,HOUR(C6733))),IF(MINUTE(C6733)&gt;9,MINUTE(C6733),CONCATENATE(0,MINUTE(C6733))),":",VLOOKUP(F6733,'Valid Values - Results'!$D$4:$F$12,3,FALSE)),"")</f>
        <v/>
      </c>
      <c r="H6733" s="41"/>
      <c r="I6733" s="41"/>
      <c r="J6733" s="41"/>
      <c r="K6733" s="41"/>
      <c r="L6733" s="41"/>
      <c r="M6733" s="92"/>
      <c r="N6733" s="41"/>
      <c r="O6733" s="41"/>
      <c r="P6733" s="41"/>
      <c r="Q6733" s="41"/>
      <c r="R6733" s="41"/>
      <c r="S6733" s="41"/>
      <c r="T6733" s="41"/>
      <c r="U6733" s="47"/>
      <c r="V6733" s="49"/>
      <c r="W6733" s="41"/>
      <c r="X6733" s="41"/>
      <c r="Y6733" s="41"/>
      <c r="AA6733" s="37" t="str">
        <f>IF($I6733&lt;&gt;"",VLOOKUP($I6733,'Valid Values - Search'!$R$4:$T$4719,3,FALSE),"")</f>
        <v/>
      </c>
      <c r="AB6733" s="37" t="str">
        <f>IF($I6733&lt;&gt;"",VLOOKUP($I6733,'Valid Values - Search'!$R$4:$S$4719,2,FALSE),"")</f>
        <v/>
      </c>
      <c r="AC6733" s="38" t="str">
        <f t="shared" si="105"/>
        <v/>
      </c>
      <c r="AD6733" s="38"/>
    </row>
    <row r="6734" spans="1:30">
      <c r="A6734" s="46"/>
      <c r="B6734" s="47"/>
      <c r="C6734" s="49"/>
      <c r="D6734" s="41"/>
      <c r="E6734" s="41"/>
      <c r="F6734" s="41"/>
      <c r="G6734" s="50" t="str">
        <f>IF(A6734&lt;&gt;"",CONCATENATE(A6734,":",YEAR(B6734),IF(MONTH(B6734)&gt;9,MONTH(B6734),CONCATENATE(0,MONTH(B6734))),IF(DAY(B6734)&gt;9,DAY(B6734),CONCATENATE(0,DAY(B6734))),IF(HOUR(C6734)&gt;9,HOUR(C6734),CONCATENATE(0,HOUR(C6734))),IF(MINUTE(C6734)&gt;9,MINUTE(C6734),CONCATENATE(0,MINUTE(C6734))),":",VLOOKUP(F6734,'Valid Values - Results'!$D$4:$F$12,3,FALSE)),"")</f>
        <v/>
      </c>
      <c r="H6734" s="41"/>
      <c r="I6734" s="41"/>
      <c r="J6734" s="41"/>
      <c r="K6734" s="41"/>
      <c r="L6734" s="41"/>
      <c r="M6734" s="92"/>
      <c r="N6734" s="41"/>
      <c r="O6734" s="41"/>
      <c r="P6734" s="41"/>
      <c r="Q6734" s="41"/>
      <c r="R6734" s="41"/>
      <c r="S6734" s="41"/>
      <c r="T6734" s="41"/>
      <c r="U6734" s="47"/>
      <c r="V6734" s="49"/>
      <c r="W6734" s="41"/>
      <c r="X6734" s="41"/>
      <c r="Y6734" s="41"/>
      <c r="AA6734" s="37" t="str">
        <f>IF($I6734&lt;&gt;"",VLOOKUP($I6734,'Valid Values - Search'!$R$4:$T$4719,3,FALSE),"")</f>
        <v/>
      </c>
      <c r="AB6734" s="37" t="str">
        <f>IF($I6734&lt;&gt;"",VLOOKUP($I6734,'Valid Values - Search'!$R$4:$S$4719,2,FALSE),"")</f>
        <v/>
      </c>
      <c r="AC6734" s="38" t="str">
        <f t="shared" si="105"/>
        <v/>
      </c>
      <c r="AD6734" s="38"/>
    </row>
    <row r="6735" spans="1:30">
      <c r="A6735" s="46"/>
      <c r="B6735" s="47"/>
      <c r="C6735" s="49"/>
      <c r="D6735" s="41"/>
      <c r="E6735" s="41"/>
      <c r="F6735" s="41"/>
      <c r="G6735" s="50" t="str">
        <f>IF(A6735&lt;&gt;"",CONCATENATE(A6735,":",YEAR(B6735),IF(MONTH(B6735)&gt;9,MONTH(B6735),CONCATENATE(0,MONTH(B6735))),IF(DAY(B6735)&gt;9,DAY(B6735),CONCATENATE(0,DAY(B6735))),IF(HOUR(C6735)&gt;9,HOUR(C6735),CONCATENATE(0,HOUR(C6735))),IF(MINUTE(C6735)&gt;9,MINUTE(C6735),CONCATENATE(0,MINUTE(C6735))),":",VLOOKUP(F6735,'Valid Values - Results'!$D$4:$F$12,3,FALSE)),"")</f>
        <v/>
      </c>
      <c r="H6735" s="41"/>
      <c r="I6735" s="41"/>
      <c r="J6735" s="41"/>
      <c r="K6735" s="41"/>
      <c r="L6735" s="41"/>
      <c r="M6735" s="92"/>
      <c r="N6735" s="41"/>
      <c r="O6735" s="41"/>
      <c r="P6735" s="41"/>
      <c r="Q6735" s="41"/>
      <c r="R6735" s="41"/>
      <c r="S6735" s="41"/>
      <c r="T6735" s="41"/>
      <c r="U6735" s="47"/>
      <c r="V6735" s="49"/>
      <c r="W6735" s="41"/>
      <c r="X6735" s="41"/>
      <c r="Y6735" s="41"/>
      <c r="AA6735" s="37" t="str">
        <f>IF($I6735&lt;&gt;"",VLOOKUP($I6735,'Valid Values - Search'!$R$4:$T$4719,3,FALSE),"")</f>
        <v/>
      </c>
      <c r="AB6735" s="37" t="str">
        <f>IF($I6735&lt;&gt;"",VLOOKUP($I6735,'Valid Values - Search'!$R$4:$S$4719,2,FALSE),"")</f>
        <v/>
      </c>
      <c r="AC6735" s="38" t="str">
        <f t="shared" si="105"/>
        <v/>
      </c>
      <c r="AD6735" s="38"/>
    </row>
    <row r="6736" spans="1:30">
      <c r="A6736" s="46"/>
      <c r="B6736" s="47"/>
      <c r="C6736" s="49"/>
      <c r="D6736" s="41"/>
      <c r="E6736" s="41"/>
      <c r="F6736" s="41"/>
      <c r="G6736" s="50" t="str">
        <f>IF(A6736&lt;&gt;"",CONCATENATE(A6736,":",YEAR(B6736),IF(MONTH(B6736)&gt;9,MONTH(B6736),CONCATENATE(0,MONTH(B6736))),IF(DAY(B6736)&gt;9,DAY(B6736),CONCATENATE(0,DAY(B6736))),IF(HOUR(C6736)&gt;9,HOUR(C6736),CONCATENATE(0,HOUR(C6736))),IF(MINUTE(C6736)&gt;9,MINUTE(C6736),CONCATENATE(0,MINUTE(C6736))),":",VLOOKUP(F6736,'Valid Values - Results'!$D$4:$F$12,3,FALSE)),"")</f>
        <v/>
      </c>
      <c r="H6736" s="41"/>
      <c r="I6736" s="41"/>
      <c r="J6736" s="41"/>
      <c r="K6736" s="41"/>
      <c r="L6736" s="41"/>
      <c r="M6736" s="92"/>
      <c r="N6736" s="41"/>
      <c r="O6736" s="41"/>
      <c r="P6736" s="41"/>
      <c r="Q6736" s="41"/>
      <c r="R6736" s="41"/>
      <c r="S6736" s="41"/>
      <c r="T6736" s="41"/>
      <c r="U6736" s="47"/>
      <c r="V6736" s="49"/>
      <c r="W6736" s="41"/>
      <c r="X6736" s="41"/>
      <c r="Y6736" s="41"/>
      <c r="AA6736" s="37" t="str">
        <f>IF($I6736&lt;&gt;"",VLOOKUP($I6736,'Valid Values - Search'!$R$4:$T$4719,3,FALSE),"")</f>
        <v/>
      </c>
      <c r="AB6736" s="37" t="str">
        <f>IF($I6736&lt;&gt;"",VLOOKUP($I6736,'Valid Values - Search'!$R$4:$S$4719,2,FALSE),"")</f>
        <v/>
      </c>
      <c r="AC6736" s="38" t="str">
        <f t="shared" si="105"/>
        <v/>
      </c>
      <c r="AD6736" s="38"/>
    </row>
    <row r="6737" spans="1:30">
      <c r="A6737" s="46"/>
      <c r="B6737" s="47"/>
      <c r="C6737" s="49"/>
      <c r="D6737" s="41"/>
      <c r="E6737" s="41"/>
      <c r="F6737" s="41"/>
      <c r="G6737" s="50" t="str">
        <f>IF(A6737&lt;&gt;"",CONCATENATE(A6737,":",YEAR(B6737),IF(MONTH(B6737)&gt;9,MONTH(B6737),CONCATENATE(0,MONTH(B6737))),IF(DAY(B6737)&gt;9,DAY(B6737),CONCATENATE(0,DAY(B6737))),IF(HOUR(C6737)&gt;9,HOUR(C6737),CONCATENATE(0,HOUR(C6737))),IF(MINUTE(C6737)&gt;9,MINUTE(C6737),CONCATENATE(0,MINUTE(C6737))),":",VLOOKUP(F6737,'Valid Values - Results'!$D$4:$F$12,3,FALSE)),"")</f>
        <v/>
      </c>
      <c r="H6737" s="41"/>
      <c r="I6737" s="41"/>
      <c r="J6737" s="41"/>
      <c r="K6737" s="41"/>
      <c r="L6737" s="41"/>
      <c r="M6737" s="92"/>
      <c r="N6737" s="41"/>
      <c r="O6737" s="41"/>
      <c r="P6737" s="41"/>
      <c r="Q6737" s="41"/>
      <c r="R6737" s="41"/>
      <c r="S6737" s="41"/>
      <c r="T6737" s="41"/>
      <c r="U6737" s="47"/>
      <c r="V6737" s="49"/>
      <c r="W6737" s="41"/>
      <c r="X6737" s="41"/>
      <c r="Y6737" s="41"/>
      <c r="AA6737" s="37" t="str">
        <f>IF($I6737&lt;&gt;"",VLOOKUP($I6737,'Valid Values - Search'!$R$4:$T$4719,3,FALSE),"")</f>
        <v/>
      </c>
      <c r="AB6737" s="37" t="str">
        <f>IF($I6737&lt;&gt;"",VLOOKUP($I6737,'Valid Values - Search'!$R$4:$S$4719,2,FALSE),"")</f>
        <v/>
      </c>
      <c r="AC6737" s="38" t="str">
        <f t="shared" si="105"/>
        <v/>
      </c>
      <c r="AD6737" s="38"/>
    </row>
    <row r="6738" spans="1:30">
      <c r="A6738" s="46"/>
      <c r="B6738" s="47"/>
      <c r="C6738" s="49"/>
      <c r="D6738" s="41"/>
      <c r="E6738" s="41"/>
      <c r="F6738" s="41"/>
      <c r="G6738" s="50" t="str">
        <f>IF(A6738&lt;&gt;"",CONCATENATE(A6738,":",YEAR(B6738),IF(MONTH(B6738)&gt;9,MONTH(B6738),CONCATENATE(0,MONTH(B6738))),IF(DAY(B6738)&gt;9,DAY(B6738),CONCATENATE(0,DAY(B6738))),IF(HOUR(C6738)&gt;9,HOUR(C6738),CONCATENATE(0,HOUR(C6738))),IF(MINUTE(C6738)&gt;9,MINUTE(C6738),CONCATENATE(0,MINUTE(C6738))),":",VLOOKUP(F6738,'Valid Values - Results'!$D$4:$F$12,3,FALSE)),"")</f>
        <v/>
      </c>
      <c r="H6738" s="41"/>
      <c r="I6738" s="41"/>
      <c r="J6738" s="41"/>
      <c r="K6738" s="41"/>
      <c r="L6738" s="41"/>
      <c r="M6738" s="92"/>
      <c r="N6738" s="41"/>
      <c r="O6738" s="41"/>
      <c r="P6738" s="41"/>
      <c r="Q6738" s="41"/>
      <c r="R6738" s="41"/>
      <c r="S6738" s="41"/>
      <c r="T6738" s="41"/>
      <c r="U6738" s="47"/>
      <c r="V6738" s="49"/>
      <c r="W6738" s="41"/>
      <c r="X6738" s="41"/>
      <c r="Y6738" s="41"/>
      <c r="AA6738" s="37" t="str">
        <f>IF($I6738&lt;&gt;"",VLOOKUP($I6738,'Valid Values - Search'!$R$4:$T$4719,3,FALSE),"")</f>
        <v/>
      </c>
      <c r="AB6738" s="37" t="str">
        <f>IF($I6738&lt;&gt;"",VLOOKUP($I6738,'Valid Values - Search'!$R$4:$S$4719,2,FALSE),"")</f>
        <v/>
      </c>
      <c r="AC6738" s="38" t="str">
        <f t="shared" si="105"/>
        <v/>
      </c>
      <c r="AD6738" s="38"/>
    </row>
    <row r="6739" spans="1:30">
      <c r="A6739" s="46"/>
      <c r="B6739" s="47"/>
      <c r="C6739" s="49"/>
      <c r="D6739" s="41"/>
      <c r="E6739" s="41"/>
      <c r="F6739" s="41"/>
      <c r="G6739" s="50" t="str">
        <f>IF(A6739&lt;&gt;"",CONCATENATE(A6739,":",YEAR(B6739),IF(MONTH(B6739)&gt;9,MONTH(B6739),CONCATENATE(0,MONTH(B6739))),IF(DAY(B6739)&gt;9,DAY(B6739),CONCATENATE(0,DAY(B6739))),IF(HOUR(C6739)&gt;9,HOUR(C6739),CONCATENATE(0,HOUR(C6739))),IF(MINUTE(C6739)&gt;9,MINUTE(C6739),CONCATENATE(0,MINUTE(C6739))),":",VLOOKUP(F6739,'Valid Values - Results'!$D$4:$F$12,3,FALSE)),"")</f>
        <v/>
      </c>
      <c r="H6739" s="41"/>
      <c r="I6739" s="41"/>
      <c r="J6739" s="41"/>
      <c r="K6739" s="41"/>
      <c r="L6739" s="41"/>
      <c r="M6739" s="92"/>
      <c r="N6739" s="41"/>
      <c r="O6739" s="41"/>
      <c r="P6739" s="41"/>
      <c r="Q6739" s="41"/>
      <c r="R6739" s="41"/>
      <c r="S6739" s="41"/>
      <c r="T6739" s="41"/>
      <c r="U6739" s="47"/>
      <c r="V6739" s="49"/>
      <c r="W6739" s="41"/>
      <c r="X6739" s="41"/>
      <c r="Y6739" s="41"/>
      <c r="AA6739" s="37" t="str">
        <f>IF($I6739&lt;&gt;"",VLOOKUP($I6739,'Valid Values - Search'!$R$4:$T$4719,3,FALSE),"")</f>
        <v/>
      </c>
      <c r="AB6739" s="37" t="str">
        <f>IF($I6739&lt;&gt;"",VLOOKUP($I6739,'Valid Values - Search'!$R$4:$S$4719,2,FALSE),"")</f>
        <v/>
      </c>
      <c r="AC6739" s="38" t="str">
        <f t="shared" si="105"/>
        <v/>
      </c>
      <c r="AD6739" s="38"/>
    </row>
    <row r="6740" spans="1:30">
      <c r="A6740" s="46"/>
      <c r="B6740" s="47"/>
      <c r="C6740" s="49"/>
      <c r="D6740" s="41"/>
      <c r="E6740" s="41"/>
      <c r="F6740" s="41"/>
      <c r="G6740" s="50" t="str">
        <f>IF(A6740&lt;&gt;"",CONCATENATE(A6740,":",YEAR(B6740),IF(MONTH(B6740)&gt;9,MONTH(B6740),CONCATENATE(0,MONTH(B6740))),IF(DAY(B6740)&gt;9,DAY(B6740),CONCATENATE(0,DAY(B6740))),IF(HOUR(C6740)&gt;9,HOUR(C6740),CONCATENATE(0,HOUR(C6740))),IF(MINUTE(C6740)&gt;9,MINUTE(C6740),CONCATENATE(0,MINUTE(C6740))),":",VLOOKUP(F6740,'Valid Values - Results'!$D$4:$F$12,3,FALSE)),"")</f>
        <v/>
      </c>
      <c r="H6740" s="41"/>
      <c r="I6740" s="41"/>
      <c r="J6740" s="41"/>
      <c r="K6740" s="41"/>
      <c r="L6740" s="41"/>
      <c r="M6740" s="92"/>
      <c r="N6740" s="41"/>
      <c r="O6740" s="41"/>
      <c r="P6740" s="41"/>
      <c r="Q6740" s="41"/>
      <c r="R6740" s="41"/>
      <c r="S6740" s="41"/>
      <c r="T6740" s="41"/>
      <c r="U6740" s="47"/>
      <c r="V6740" s="49"/>
      <c r="W6740" s="41"/>
      <c r="X6740" s="41"/>
      <c r="Y6740" s="41"/>
      <c r="AA6740" s="37" t="str">
        <f>IF($I6740&lt;&gt;"",VLOOKUP($I6740,'Valid Values - Search'!$R$4:$T$4719,3,FALSE),"")</f>
        <v/>
      </c>
      <c r="AB6740" s="37" t="str">
        <f>IF($I6740&lt;&gt;"",VLOOKUP($I6740,'Valid Values - Search'!$R$4:$S$4719,2,FALSE),"")</f>
        <v/>
      </c>
      <c r="AC6740" s="38" t="str">
        <f t="shared" si="105"/>
        <v/>
      </c>
      <c r="AD6740" s="38"/>
    </row>
    <row r="6741" spans="1:30">
      <c r="A6741" s="46"/>
      <c r="B6741" s="47"/>
      <c r="C6741" s="49"/>
      <c r="D6741" s="41"/>
      <c r="E6741" s="41"/>
      <c r="F6741" s="41"/>
      <c r="G6741" s="50" t="str">
        <f>IF(A6741&lt;&gt;"",CONCATENATE(A6741,":",YEAR(B6741),IF(MONTH(B6741)&gt;9,MONTH(B6741),CONCATENATE(0,MONTH(B6741))),IF(DAY(B6741)&gt;9,DAY(B6741),CONCATENATE(0,DAY(B6741))),IF(HOUR(C6741)&gt;9,HOUR(C6741),CONCATENATE(0,HOUR(C6741))),IF(MINUTE(C6741)&gt;9,MINUTE(C6741),CONCATENATE(0,MINUTE(C6741))),":",VLOOKUP(F6741,'Valid Values - Results'!$D$4:$F$12,3,FALSE)),"")</f>
        <v/>
      </c>
      <c r="H6741" s="41"/>
      <c r="I6741" s="41"/>
      <c r="J6741" s="41"/>
      <c r="K6741" s="41"/>
      <c r="L6741" s="41"/>
      <c r="M6741" s="92"/>
      <c r="N6741" s="41"/>
      <c r="O6741" s="41"/>
      <c r="P6741" s="41"/>
      <c r="Q6741" s="41"/>
      <c r="R6741" s="41"/>
      <c r="S6741" s="41"/>
      <c r="T6741" s="41"/>
      <c r="U6741" s="47"/>
      <c r="V6741" s="49"/>
      <c r="W6741" s="41"/>
      <c r="X6741" s="41"/>
      <c r="Y6741" s="41"/>
      <c r="AA6741" s="37" t="str">
        <f>IF($I6741&lt;&gt;"",VLOOKUP($I6741,'Valid Values - Search'!$R$4:$T$4719,3,FALSE),"")</f>
        <v/>
      </c>
      <c r="AB6741" s="37" t="str">
        <f>IF($I6741&lt;&gt;"",VLOOKUP($I6741,'Valid Values - Search'!$R$4:$S$4719,2,FALSE),"")</f>
        <v/>
      </c>
      <c r="AC6741" s="38" t="str">
        <f t="shared" si="105"/>
        <v/>
      </c>
      <c r="AD6741" s="38"/>
    </row>
    <row r="6742" spans="1:30">
      <c r="A6742" s="46"/>
      <c r="B6742" s="47"/>
      <c r="C6742" s="49"/>
      <c r="D6742" s="41"/>
      <c r="E6742" s="41"/>
      <c r="F6742" s="41"/>
      <c r="G6742" s="50" t="str">
        <f>IF(A6742&lt;&gt;"",CONCATENATE(A6742,":",YEAR(B6742),IF(MONTH(B6742)&gt;9,MONTH(B6742),CONCATENATE(0,MONTH(B6742))),IF(DAY(B6742)&gt;9,DAY(B6742),CONCATENATE(0,DAY(B6742))),IF(HOUR(C6742)&gt;9,HOUR(C6742),CONCATENATE(0,HOUR(C6742))),IF(MINUTE(C6742)&gt;9,MINUTE(C6742),CONCATENATE(0,MINUTE(C6742))),":",VLOOKUP(F6742,'Valid Values - Results'!$D$4:$F$12,3,FALSE)),"")</f>
        <v/>
      </c>
      <c r="H6742" s="41"/>
      <c r="I6742" s="41"/>
      <c r="J6742" s="41"/>
      <c r="K6742" s="41"/>
      <c r="L6742" s="41"/>
      <c r="M6742" s="92"/>
      <c r="N6742" s="41"/>
      <c r="O6742" s="41"/>
      <c r="P6742" s="41"/>
      <c r="Q6742" s="41"/>
      <c r="R6742" s="41"/>
      <c r="S6742" s="41"/>
      <c r="T6742" s="41"/>
      <c r="U6742" s="47"/>
      <c r="V6742" s="49"/>
      <c r="W6742" s="41"/>
      <c r="X6742" s="41"/>
      <c r="Y6742" s="41"/>
      <c r="AA6742" s="37" t="str">
        <f>IF($I6742&lt;&gt;"",VLOOKUP($I6742,'Valid Values - Search'!$R$4:$T$4719,3,FALSE),"")</f>
        <v/>
      </c>
      <c r="AB6742" s="37" t="str">
        <f>IF($I6742&lt;&gt;"",VLOOKUP($I6742,'Valid Values - Search'!$R$4:$S$4719,2,FALSE),"")</f>
        <v/>
      </c>
      <c r="AC6742" s="38" t="str">
        <f t="shared" si="105"/>
        <v/>
      </c>
      <c r="AD6742" s="38"/>
    </row>
    <row r="6743" spans="1:30">
      <c r="A6743" s="46"/>
      <c r="B6743" s="47"/>
      <c r="C6743" s="49"/>
      <c r="D6743" s="41"/>
      <c r="E6743" s="41"/>
      <c r="F6743" s="41"/>
      <c r="G6743" s="50" t="str">
        <f>IF(A6743&lt;&gt;"",CONCATENATE(A6743,":",YEAR(B6743),IF(MONTH(B6743)&gt;9,MONTH(B6743),CONCATENATE(0,MONTH(B6743))),IF(DAY(B6743)&gt;9,DAY(B6743),CONCATENATE(0,DAY(B6743))),IF(HOUR(C6743)&gt;9,HOUR(C6743),CONCATENATE(0,HOUR(C6743))),IF(MINUTE(C6743)&gt;9,MINUTE(C6743),CONCATENATE(0,MINUTE(C6743))),":",VLOOKUP(F6743,'Valid Values - Results'!$D$4:$F$12,3,FALSE)),"")</f>
        <v/>
      </c>
      <c r="H6743" s="41"/>
      <c r="I6743" s="41"/>
      <c r="J6743" s="41"/>
      <c r="K6743" s="41"/>
      <c r="L6743" s="41"/>
      <c r="M6743" s="92"/>
      <c r="N6743" s="41"/>
      <c r="O6743" s="41"/>
      <c r="P6743" s="41"/>
      <c r="Q6743" s="41"/>
      <c r="R6743" s="41"/>
      <c r="S6743" s="41"/>
      <c r="T6743" s="41"/>
      <c r="U6743" s="47"/>
      <c r="V6743" s="49"/>
      <c r="W6743" s="41"/>
      <c r="X6743" s="41"/>
      <c r="Y6743" s="41"/>
      <c r="AA6743" s="37" t="str">
        <f>IF($I6743&lt;&gt;"",VLOOKUP($I6743,'Valid Values - Search'!$R$4:$T$4719,3,FALSE),"")</f>
        <v/>
      </c>
      <c r="AB6743" s="37" t="str">
        <f>IF($I6743&lt;&gt;"",VLOOKUP($I6743,'Valid Values - Search'!$R$4:$S$4719,2,FALSE),"")</f>
        <v/>
      </c>
      <c r="AC6743" s="38" t="str">
        <f t="shared" si="105"/>
        <v/>
      </c>
      <c r="AD6743" s="38"/>
    </row>
    <row r="6744" spans="1:30">
      <c r="A6744" s="46"/>
      <c r="B6744" s="47"/>
      <c r="C6744" s="49"/>
      <c r="D6744" s="41"/>
      <c r="E6744" s="41"/>
      <c r="F6744" s="41"/>
      <c r="G6744" s="50" t="str">
        <f>IF(A6744&lt;&gt;"",CONCATENATE(A6744,":",YEAR(B6744),IF(MONTH(B6744)&gt;9,MONTH(B6744),CONCATENATE(0,MONTH(B6744))),IF(DAY(B6744)&gt;9,DAY(B6744),CONCATENATE(0,DAY(B6744))),IF(HOUR(C6744)&gt;9,HOUR(C6744),CONCATENATE(0,HOUR(C6744))),IF(MINUTE(C6744)&gt;9,MINUTE(C6744),CONCATENATE(0,MINUTE(C6744))),":",VLOOKUP(F6744,'Valid Values - Results'!$D$4:$F$12,3,FALSE)),"")</f>
        <v/>
      </c>
      <c r="H6744" s="41"/>
      <c r="I6744" s="41"/>
      <c r="J6744" s="41"/>
      <c r="K6744" s="41"/>
      <c r="L6744" s="41"/>
      <c r="M6744" s="92"/>
      <c r="N6744" s="41"/>
      <c r="O6744" s="41"/>
      <c r="P6744" s="41"/>
      <c r="Q6744" s="41"/>
      <c r="R6744" s="41"/>
      <c r="S6744" s="41"/>
      <c r="T6744" s="41"/>
      <c r="U6744" s="47"/>
      <c r="V6744" s="49"/>
      <c r="W6744" s="41"/>
      <c r="X6744" s="41"/>
      <c r="Y6744" s="41"/>
      <c r="AA6744" s="37" t="str">
        <f>IF($I6744&lt;&gt;"",VLOOKUP($I6744,'Valid Values - Search'!$R$4:$T$4719,3,FALSE),"")</f>
        <v/>
      </c>
      <c r="AB6744" s="37" t="str">
        <f>IF($I6744&lt;&gt;"",VLOOKUP($I6744,'Valid Values - Search'!$R$4:$S$4719,2,FALSE),"")</f>
        <v/>
      </c>
      <c r="AC6744" s="38" t="str">
        <f t="shared" si="105"/>
        <v/>
      </c>
      <c r="AD6744" s="38"/>
    </row>
    <row r="6745" spans="1:30">
      <c r="A6745" s="46"/>
      <c r="B6745" s="47"/>
      <c r="C6745" s="49"/>
      <c r="D6745" s="41"/>
      <c r="E6745" s="41"/>
      <c r="F6745" s="41"/>
      <c r="G6745" s="50" t="str">
        <f>IF(A6745&lt;&gt;"",CONCATENATE(A6745,":",YEAR(B6745),IF(MONTH(B6745)&gt;9,MONTH(B6745),CONCATENATE(0,MONTH(B6745))),IF(DAY(B6745)&gt;9,DAY(B6745),CONCATENATE(0,DAY(B6745))),IF(HOUR(C6745)&gt;9,HOUR(C6745),CONCATENATE(0,HOUR(C6745))),IF(MINUTE(C6745)&gt;9,MINUTE(C6745),CONCATENATE(0,MINUTE(C6745))),":",VLOOKUP(F6745,'Valid Values - Results'!$D$4:$F$12,3,FALSE)),"")</f>
        <v/>
      </c>
      <c r="H6745" s="41"/>
      <c r="I6745" s="41"/>
      <c r="J6745" s="41"/>
      <c r="K6745" s="41"/>
      <c r="L6745" s="41"/>
      <c r="M6745" s="92"/>
      <c r="N6745" s="41"/>
      <c r="O6745" s="41"/>
      <c r="P6745" s="41"/>
      <c r="Q6745" s="41"/>
      <c r="R6745" s="41"/>
      <c r="S6745" s="41"/>
      <c r="T6745" s="41"/>
      <c r="U6745" s="47"/>
      <c r="V6745" s="49"/>
      <c r="W6745" s="41"/>
      <c r="X6745" s="41"/>
      <c r="Y6745" s="41"/>
      <c r="AA6745" s="37" t="str">
        <f>IF($I6745&lt;&gt;"",VLOOKUP($I6745,'Valid Values - Search'!$R$4:$T$4719,3,FALSE),"")</f>
        <v/>
      </c>
      <c r="AB6745" s="37" t="str">
        <f>IF($I6745&lt;&gt;"",VLOOKUP($I6745,'Valid Values - Search'!$R$4:$S$4719,2,FALSE),"")</f>
        <v/>
      </c>
      <c r="AC6745" s="38" t="str">
        <f t="shared" si="105"/>
        <v/>
      </c>
      <c r="AD6745" s="38"/>
    </row>
    <row r="6746" spans="1:30">
      <c r="A6746" s="46"/>
      <c r="B6746" s="47"/>
      <c r="C6746" s="49"/>
      <c r="D6746" s="41"/>
      <c r="E6746" s="41"/>
      <c r="F6746" s="41"/>
      <c r="G6746" s="50" t="str">
        <f>IF(A6746&lt;&gt;"",CONCATENATE(A6746,":",YEAR(B6746),IF(MONTH(B6746)&gt;9,MONTH(B6746),CONCATENATE(0,MONTH(B6746))),IF(DAY(B6746)&gt;9,DAY(B6746),CONCATENATE(0,DAY(B6746))),IF(HOUR(C6746)&gt;9,HOUR(C6746),CONCATENATE(0,HOUR(C6746))),IF(MINUTE(C6746)&gt;9,MINUTE(C6746),CONCATENATE(0,MINUTE(C6746))),":",VLOOKUP(F6746,'Valid Values - Results'!$D$4:$F$12,3,FALSE)),"")</f>
        <v/>
      </c>
      <c r="H6746" s="41"/>
      <c r="I6746" s="41"/>
      <c r="J6746" s="41"/>
      <c r="K6746" s="41"/>
      <c r="L6746" s="41"/>
      <c r="M6746" s="92"/>
      <c r="N6746" s="41"/>
      <c r="O6746" s="41"/>
      <c r="P6746" s="41"/>
      <c r="Q6746" s="41"/>
      <c r="R6746" s="41"/>
      <c r="S6746" s="41"/>
      <c r="T6746" s="41"/>
      <c r="U6746" s="47"/>
      <c r="V6746" s="49"/>
      <c r="W6746" s="41"/>
      <c r="X6746" s="41"/>
      <c r="Y6746" s="41"/>
      <c r="AA6746" s="37" t="str">
        <f>IF($I6746&lt;&gt;"",VLOOKUP($I6746,'Valid Values - Search'!$R$4:$T$4719,3,FALSE),"")</f>
        <v/>
      </c>
      <c r="AB6746" s="37" t="str">
        <f>IF($I6746&lt;&gt;"",VLOOKUP($I6746,'Valid Values - Search'!$R$4:$S$4719,2,FALSE),"")</f>
        <v/>
      </c>
      <c r="AC6746" s="38" t="str">
        <f t="shared" si="105"/>
        <v/>
      </c>
      <c r="AD6746" s="38"/>
    </row>
    <row r="6747" spans="1:30">
      <c r="A6747" s="46"/>
      <c r="B6747" s="47"/>
      <c r="C6747" s="49"/>
      <c r="D6747" s="41"/>
      <c r="E6747" s="41"/>
      <c r="F6747" s="41"/>
      <c r="G6747" s="50" t="str">
        <f>IF(A6747&lt;&gt;"",CONCATENATE(A6747,":",YEAR(B6747),IF(MONTH(B6747)&gt;9,MONTH(B6747),CONCATENATE(0,MONTH(B6747))),IF(DAY(B6747)&gt;9,DAY(B6747),CONCATENATE(0,DAY(B6747))),IF(HOUR(C6747)&gt;9,HOUR(C6747),CONCATENATE(0,HOUR(C6747))),IF(MINUTE(C6747)&gt;9,MINUTE(C6747),CONCATENATE(0,MINUTE(C6747))),":",VLOOKUP(F6747,'Valid Values - Results'!$D$4:$F$12,3,FALSE)),"")</f>
        <v/>
      </c>
      <c r="H6747" s="41"/>
      <c r="I6747" s="41"/>
      <c r="J6747" s="41"/>
      <c r="K6747" s="41"/>
      <c r="L6747" s="41"/>
      <c r="M6747" s="92"/>
      <c r="N6747" s="41"/>
      <c r="O6747" s="41"/>
      <c r="P6747" s="41"/>
      <c r="Q6747" s="41"/>
      <c r="R6747" s="41"/>
      <c r="S6747" s="41"/>
      <c r="T6747" s="41"/>
      <c r="U6747" s="47"/>
      <c r="V6747" s="49"/>
      <c r="W6747" s="41"/>
      <c r="X6747" s="41"/>
      <c r="Y6747" s="41"/>
      <c r="AA6747" s="37" t="str">
        <f>IF($I6747&lt;&gt;"",VLOOKUP($I6747,'Valid Values - Search'!$R$4:$T$4719,3,FALSE),"")</f>
        <v/>
      </c>
      <c r="AB6747" s="37" t="str">
        <f>IF($I6747&lt;&gt;"",VLOOKUP($I6747,'Valid Values - Search'!$R$4:$S$4719,2,FALSE),"")</f>
        <v/>
      </c>
      <c r="AC6747" s="38" t="str">
        <f t="shared" si="105"/>
        <v/>
      </c>
      <c r="AD6747" s="38"/>
    </row>
    <row r="6748" spans="1:30">
      <c r="A6748" s="46"/>
      <c r="B6748" s="47"/>
      <c r="C6748" s="49"/>
      <c r="D6748" s="41"/>
      <c r="E6748" s="41"/>
      <c r="F6748" s="41"/>
      <c r="G6748" s="50" t="str">
        <f>IF(A6748&lt;&gt;"",CONCATENATE(A6748,":",YEAR(B6748),IF(MONTH(B6748)&gt;9,MONTH(B6748),CONCATENATE(0,MONTH(B6748))),IF(DAY(B6748)&gt;9,DAY(B6748),CONCATENATE(0,DAY(B6748))),IF(HOUR(C6748)&gt;9,HOUR(C6748),CONCATENATE(0,HOUR(C6748))),IF(MINUTE(C6748)&gt;9,MINUTE(C6748),CONCATENATE(0,MINUTE(C6748))),":",VLOOKUP(F6748,'Valid Values - Results'!$D$4:$F$12,3,FALSE)),"")</f>
        <v/>
      </c>
      <c r="H6748" s="41"/>
      <c r="I6748" s="41"/>
      <c r="J6748" s="41"/>
      <c r="K6748" s="41"/>
      <c r="L6748" s="41"/>
      <c r="M6748" s="92"/>
      <c r="N6748" s="41"/>
      <c r="O6748" s="41"/>
      <c r="P6748" s="41"/>
      <c r="Q6748" s="41"/>
      <c r="R6748" s="41"/>
      <c r="S6748" s="41"/>
      <c r="T6748" s="41"/>
      <c r="U6748" s="47"/>
      <c r="V6748" s="49"/>
      <c r="W6748" s="41"/>
      <c r="X6748" s="41"/>
      <c r="Y6748" s="41"/>
      <c r="AA6748" s="37" t="str">
        <f>IF($I6748&lt;&gt;"",VLOOKUP($I6748,'Valid Values - Search'!$R$4:$T$4719,3,FALSE),"")</f>
        <v/>
      </c>
      <c r="AB6748" s="37" t="str">
        <f>IF($I6748&lt;&gt;"",VLOOKUP($I6748,'Valid Values - Search'!$R$4:$S$4719,2,FALSE),"")</f>
        <v/>
      </c>
      <c r="AC6748" s="38" t="str">
        <f t="shared" si="105"/>
        <v/>
      </c>
      <c r="AD6748" s="38"/>
    </row>
    <row r="6749" spans="1:30">
      <c r="A6749" s="46"/>
      <c r="B6749" s="47"/>
      <c r="C6749" s="49"/>
      <c r="D6749" s="41"/>
      <c r="E6749" s="41"/>
      <c r="F6749" s="41"/>
      <c r="G6749" s="50" t="str">
        <f>IF(A6749&lt;&gt;"",CONCATENATE(A6749,":",YEAR(B6749),IF(MONTH(B6749)&gt;9,MONTH(B6749),CONCATENATE(0,MONTH(B6749))),IF(DAY(B6749)&gt;9,DAY(B6749),CONCATENATE(0,DAY(B6749))),IF(HOUR(C6749)&gt;9,HOUR(C6749),CONCATENATE(0,HOUR(C6749))),IF(MINUTE(C6749)&gt;9,MINUTE(C6749),CONCATENATE(0,MINUTE(C6749))),":",VLOOKUP(F6749,'Valid Values - Results'!$D$4:$F$12,3,FALSE)),"")</f>
        <v/>
      </c>
      <c r="H6749" s="41"/>
      <c r="I6749" s="41"/>
      <c r="J6749" s="41"/>
      <c r="K6749" s="41"/>
      <c r="L6749" s="41"/>
      <c r="M6749" s="92"/>
      <c r="N6749" s="41"/>
      <c r="O6749" s="41"/>
      <c r="P6749" s="41"/>
      <c r="Q6749" s="41"/>
      <c r="R6749" s="41"/>
      <c r="S6749" s="41"/>
      <c r="T6749" s="41"/>
      <c r="U6749" s="47"/>
      <c r="V6749" s="49"/>
      <c r="W6749" s="41"/>
      <c r="X6749" s="41"/>
      <c r="Y6749" s="41"/>
      <c r="AA6749" s="37" t="str">
        <f>IF($I6749&lt;&gt;"",VLOOKUP($I6749,'Valid Values - Search'!$R$4:$T$4719,3,FALSE),"")</f>
        <v/>
      </c>
      <c r="AB6749" s="37" t="str">
        <f>IF($I6749&lt;&gt;"",VLOOKUP($I6749,'Valid Values - Search'!$R$4:$S$4719,2,FALSE),"")</f>
        <v/>
      </c>
      <c r="AC6749" s="38" t="str">
        <f t="shared" si="105"/>
        <v/>
      </c>
      <c r="AD6749" s="38"/>
    </row>
    <row r="6750" spans="1:30">
      <c r="A6750" s="46"/>
      <c r="B6750" s="47"/>
      <c r="C6750" s="49"/>
      <c r="D6750" s="41"/>
      <c r="E6750" s="41"/>
      <c r="F6750" s="41"/>
      <c r="G6750" s="50" t="str">
        <f>IF(A6750&lt;&gt;"",CONCATENATE(A6750,":",YEAR(B6750),IF(MONTH(B6750)&gt;9,MONTH(B6750),CONCATENATE(0,MONTH(B6750))),IF(DAY(B6750)&gt;9,DAY(B6750),CONCATENATE(0,DAY(B6750))),IF(HOUR(C6750)&gt;9,HOUR(C6750),CONCATENATE(0,HOUR(C6750))),IF(MINUTE(C6750)&gt;9,MINUTE(C6750),CONCATENATE(0,MINUTE(C6750))),":",VLOOKUP(F6750,'Valid Values - Results'!$D$4:$F$12,3,FALSE)),"")</f>
        <v/>
      </c>
      <c r="H6750" s="41"/>
      <c r="I6750" s="41"/>
      <c r="J6750" s="41"/>
      <c r="K6750" s="41"/>
      <c r="L6750" s="41"/>
      <c r="M6750" s="92"/>
      <c r="N6750" s="41"/>
      <c r="O6750" s="41"/>
      <c r="P6750" s="41"/>
      <c r="Q6750" s="41"/>
      <c r="R6750" s="41"/>
      <c r="S6750" s="41"/>
      <c r="T6750" s="41"/>
      <c r="U6750" s="47"/>
      <c r="V6750" s="49"/>
      <c r="W6750" s="41"/>
      <c r="X6750" s="41"/>
      <c r="Y6750" s="41"/>
      <c r="AA6750" s="37" t="str">
        <f>IF($I6750&lt;&gt;"",VLOOKUP($I6750,'Valid Values - Search'!$R$4:$T$4719,3,FALSE),"")</f>
        <v/>
      </c>
      <c r="AB6750" s="37" t="str">
        <f>IF($I6750&lt;&gt;"",VLOOKUP($I6750,'Valid Values - Search'!$R$4:$S$4719,2,FALSE),"")</f>
        <v/>
      </c>
      <c r="AC6750" s="38" t="str">
        <f t="shared" si="105"/>
        <v/>
      </c>
      <c r="AD6750" s="38"/>
    </row>
    <row r="6751" spans="1:30">
      <c r="A6751" s="46"/>
      <c r="B6751" s="47"/>
      <c r="C6751" s="49"/>
      <c r="D6751" s="41"/>
      <c r="E6751" s="41"/>
      <c r="F6751" s="41"/>
      <c r="G6751" s="50" t="str">
        <f>IF(A6751&lt;&gt;"",CONCATENATE(A6751,":",YEAR(B6751),IF(MONTH(B6751)&gt;9,MONTH(B6751),CONCATENATE(0,MONTH(B6751))),IF(DAY(B6751)&gt;9,DAY(B6751),CONCATENATE(0,DAY(B6751))),IF(HOUR(C6751)&gt;9,HOUR(C6751),CONCATENATE(0,HOUR(C6751))),IF(MINUTE(C6751)&gt;9,MINUTE(C6751),CONCATENATE(0,MINUTE(C6751))),":",VLOOKUP(F6751,'Valid Values - Results'!$D$4:$F$12,3,FALSE)),"")</f>
        <v/>
      </c>
      <c r="H6751" s="41"/>
      <c r="I6751" s="41"/>
      <c r="J6751" s="41"/>
      <c r="K6751" s="41"/>
      <c r="L6751" s="41"/>
      <c r="M6751" s="92"/>
      <c r="N6751" s="41"/>
      <c r="O6751" s="41"/>
      <c r="P6751" s="41"/>
      <c r="Q6751" s="41"/>
      <c r="R6751" s="41"/>
      <c r="S6751" s="41"/>
      <c r="T6751" s="41"/>
      <c r="U6751" s="47"/>
      <c r="V6751" s="49"/>
      <c r="W6751" s="41"/>
      <c r="X6751" s="41"/>
      <c r="Y6751" s="41"/>
      <c r="AA6751" s="37" t="str">
        <f>IF($I6751&lt;&gt;"",VLOOKUP($I6751,'Valid Values - Search'!$R$4:$T$4719,3,FALSE),"")</f>
        <v/>
      </c>
      <c r="AB6751" s="37" t="str">
        <f>IF($I6751&lt;&gt;"",VLOOKUP($I6751,'Valid Values - Search'!$R$4:$S$4719,2,FALSE),"")</f>
        <v/>
      </c>
      <c r="AC6751" s="38" t="str">
        <f t="shared" si="105"/>
        <v/>
      </c>
      <c r="AD6751" s="38"/>
    </row>
    <row r="6752" spans="1:30">
      <c r="A6752" s="46"/>
      <c r="B6752" s="47"/>
      <c r="C6752" s="49"/>
      <c r="D6752" s="41"/>
      <c r="E6752" s="41"/>
      <c r="F6752" s="41"/>
      <c r="G6752" s="50" t="str">
        <f>IF(A6752&lt;&gt;"",CONCATENATE(A6752,":",YEAR(B6752),IF(MONTH(B6752)&gt;9,MONTH(B6752),CONCATENATE(0,MONTH(B6752))),IF(DAY(B6752)&gt;9,DAY(B6752),CONCATENATE(0,DAY(B6752))),IF(HOUR(C6752)&gt;9,HOUR(C6752),CONCATENATE(0,HOUR(C6752))),IF(MINUTE(C6752)&gt;9,MINUTE(C6752),CONCATENATE(0,MINUTE(C6752))),":",VLOOKUP(F6752,'Valid Values - Results'!$D$4:$F$12,3,FALSE)),"")</f>
        <v/>
      </c>
      <c r="H6752" s="41"/>
      <c r="I6752" s="41"/>
      <c r="J6752" s="41"/>
      <c r="K6752" s="41"/>
      <c r="L6752" s="41"/>
      <c r="M6752" s="92"/>
      <c r="N6752" s="41"/>
      <c r="O6752" s="41"/>
      <c r="P6752" s="41"/>
      <c r="Q6752" s="41"/>
      <c r="R6752" s="41"/>
      <c r="S6752" s="41"/>
      <c r="T6752" s="41"/>
      <c r="U6752" s="47"/>
      <c r="V6752" s="49"/>
      <c r="W6752" s="41"/>
      <c r="X6752" s="41"/>
      <c r="Y6752" s="41"/>
      <c r="AA6752" s="37" t="str">
        <f>IF($I6752&lt;&gt;"",VLOOKUP($I6752,'Valid Values - Search'!$R$4:$T$4719,3,FALSE),"")</f>
        <v/>
      </c>
      <c r="AB6752" s="37" t="str">
        <f>IF($I6752&lt;&gt;"",VLOOKUP($I6752,'Valid Values - Search'!$R$4:$S$4719,2,FALSE),"")</f>
        <v/>
      </c>
      <c r="AC6752" s="38" t="str">
        <f t="shared" si="105"/>
        <v/>
      </c>
      <c r="AD6752" s="38"/>
    </row>
    <row r="6753" spans="1:30">
      <c r="A6753" s="46"/>
      <c r="B6753" s="47"/>
      <c r="C6753" s="49"/>
      <c r="D6753" s="41"/>
      <c r="E6753" s="41"/>
      <c r="F6753" s="41"/>
      <c r="G6753" s="50" t="str">
        <f>IF(A6753&lt;&gt;"",CONCATENATE(A6753,":",YEAR(B6753),IF(MONTH(B6753)&gt;9,MONTH(B6753),CONCATENATE(0,MONTH(B6753))),IF(DAY(B6753)&gt;9,DAY(B6753),CONCATENATE(0,DAY(B6753))),IF(HOUR(C6753)&gt;9,HOUR(C6753),CONCATENATE(0,HOUR(C6753))),IF(MINUTE(C6753)&gt;9,MINUTE(C6753),CONCATENATE(0,MINUTE(C6753))),":",VLOOKUP(F6753,'Valid Values - Results'!$D$4:$F$12,3,FALSE)),"")</f>
        <v/>
      </c>
      <c r="H6753" s="41"/>
      <c r="I6753" s="41"/>
      <c r="J6753" s="41"/>
      <c r="K6753" s="41"/>
      <c r="L6753" s="41"/>
      <c r="M6753" s="92"/>
      <c r="N6753" s="41"/>
      <c r="O6753" s="41"/>
      <c r="P6753" s="41"/>
      <c r="Q6753" s="41"/>
      <c r="R6753" s="41"/>
      <c r="S6753" s="41"/>
      <c r="T6753" s="41"/>
      <c r="U6753" s="47"/>
      <c r="V6753" s="49"/>
      <c r="W6753" s="41"/>
      <c r="X6753" s="41"/>
      <c r="Y6753" s="41"/>
      <c r="AA6753" s="37" t="str">
        <f>IF($I6753&lt;&gt;"",VLOOKUP($I6753,'Valid Values - Search'!$R$4:$T$4719,3,FALSE),"")</f>
        <v/>
      </c>
      <c r="AB6753" s="37" t="str">
        <f>IF($I6753&lt;&gt;"",VLOOKUP($I6753,'Valid Values - Search'!$R$4:$S$4719,2,FALSE),"")</f>
        <v/>
      </c>
      <c r="AC6753" s="38" t="str">
        <f t="shared" si="105"/>
        <v/>
      </c>
      <c r="AD6753" s="38"/>
    </row>
    <row r="6754" spans="1:30">
      <c r="A6754" s="46"/>
      <c r="B6754" s="47"/>
      <c r="C6754" s="49"/>
      <c r="D6754" s="41"/>
      <c r="E6754" s="41"/>
      <c r="F6754" s="41"/>
      <c r="G6754" s="50" t="str">
        <f>IF(A6754&lt;&gt;"",CONCATENATE(A6754,":",YEAR(B6754),IF(MONTH(B6754)&gt;9,MONTH(B6754),CONCATENATE(0,MONTH(B6754))),IF(DAY(B6754)&gt;9,DAY(B6754),CONCATENATE(0,DAY(B6754))),IF(HOUR(C6754)&gt;9,HOUR(C6754),CONCATENATE(0,HOUR(C6754))),IF(MINUTE(C6754)&gt;9,MINUTE(C6754),CONCATENATE(0,MINUTE(C6754))),":",VLOOKUP(F6754,'Valid Values - Results'!$D$4:$F$12,3,FALSE)),"")</f>
        <v/>
      </c>
      <c r="H6754" s="41"/>
      <c r="I6754" s="41"/>
      <c r="J6754" s="41"/>
      <c r="K6754" s="41"/>
      <c r="L6754" s="41"/>
      <c r="M6754" s="92"/>
      <c r="N6754" s="41"/>
      <c r="O6754" s="41"/>
      <c r="P6754" s="41"/>
      <c r="Q6754" s="41"/>
      <c r="R6754" s="41"/>
      <c r="S6754" s="41"/>
      <c r="T6754" s="41"/>
      <c r="U6754" s="47"/>
      <c r="V6754" s="49"/>
      <c r="W6754" s="41"/>
      <c r="X6754" s="41"/>
      <c r="Y6754" s="41"/>
      <c r="AA6754" s="37" t="str">
        <f>IF($I6754&lt;&gt;"",VLOOKUP($I6754,'Valid Values - Search'!$R$4:$T$4719,3,FALSE),"")</f>
        <v/>
      </c>
      <c r="AB6754" s="37" t="str">
        <f>IF($I6754&lt;&gt;"",VLOOKUP($I6754,'Valid Values - Search'!$R$4:$S$4719,2,FALSE),"")</f>
        <v/>
      </c>
      <c r="AC6754" s="38" t="str">
        <f t="shared" si="105"/>
        <v/>
      </c>
      <c r="AD6754" s="38"/>
    </row>
    <row r="6755" spans="1:30">
      <c r="A6755" s="46"/>
      <c r="B6755" s="47"/>
      <c r="C6755" s="49"/>
      <c r="D6755" s="41"/>
      <c r="E6755" s="41"/>
      <c r="F6755" s="41"/>
      <c r="G6755" s="50" t="str">
        <f>IF(A6755&lt;&gt;"",CONCATENATE(A6755,":",YEAR(B6755),IF(MONTH(B6755)&gt;9,MONTH(B6755),CONCATENATE(0,MONTH(B6755))),IF(DAY(B6755)&gt;9,DAY(B6755),CONCATENATE(0,DAY(B6755))),IF(HOUR(C6755)&gt;9,HOUR(C6755),CONCATENATE(0,HOUR(C6755))),IF(MINUTE(C6755)&gt;9,MINUTE(C6755),CONCATENATE(0,MINUTE(C6755))),":",VLOOKUP(F6755,'Valid Values - Results'!$D$4:$F$12,3,FALSE)),"")</f>
        <v/>
      </c>
      <c r="H6755" s="41"/>
      <c r="I6755" s="41"/>
      <c r="J6755" s="41"/>
      <c r="K6755" s="41"/>
      <c r="L6755" s="41"/>
      <c r="M6755" s="92"/>
      <c r="N6755" s="41"/>
      <c r="O6755" s="41"/>
      <c r="P6755" s="41"/>
      <c r="Q6755" s="41"/>
      <c r="R6755" s="41"/>
      <c r="S6755" s="41"/>
      <c r="T6755" s="41"/>
      <c r="U6755" s="47"/>
      <c r="V6755" s="49"/>
      <c r="W6755" s="41"/>
      <c r="X6755" s="41"/>
      <c r="Y6755" s="41"/>
      <c r="AA6755" s="37" t="str">
        <f>IF($I6755&lt;&gt;"",VLOOKUP($I6755,'Valid Values - Search'!$R$4:$T$4719,3,FALSE),"")</f>
        <v/>
      </c>
      <c r="AB6755" s="37" t="str">
        <f>IF($I6755&lt;&gt;"",VLOOKUP($I6755,'Valid Values - Search'!$R$4:$S$4719,2,FALSE),"")</f>
        <v/>
      </c>
      <c r="AC6755" s="38" t="str">
        <f t="shared" si="105"/>
        <v/>
      </c>
      <c r="AD6755" s="38"/>
    </row>
    <row r="6756" spans="1:30">
      <c r="A6756" s="46"/>
      <c r="B6756" s="47"/>
      <c r="C6756" s="49"/>
      <c r="D6756" s="41"/>
      <c r="E6756" s="41"/>
      <c r="F6756" s="41"/>
      <c r="G6756" s="50" t="str">
        <f>IF(A6756&lt;&gt;"",CONCATENATE(A6756,":",YEAR(B6756),IF(MONTH(B6756)&gt;9,MONTH(B6756),CONCATENATE(0,MONTH(B6756))),IF(DAY(B6756)&gt;9,DAY(B6756),CONCATENATE(0,DAY(B6756))),IF(HOUR(C6756)&gt;9,HOUR(C6756),CONCATENATE(0,HOUR(C6756))),IF(MINUTE(C6756)&gt;9,MINUTE(C6756),CONCATENATE(0,MINUTE(C6756))),":",VLOOKUP(F6756,'Valid Values - Results'!$D$4:$F$12,3,FALSE)),"")</f>
        <v/>
      </c>
      <c r="H6756" s="41"/>
      <c r="I6756" s="41"/>
      <c r="J6756" s="41"/>
      <c r="K6756" s="41"/>
      <c r="L6756" s="41"/>
      <c r="M6756" s="92"/>
      <c r="N6756" s="41"/>
      <c r="O6756" s="41"/>
      <c r="P6756" s="41"/>
      <c r="Q6756" s="41"/>
      <c r="R6756" s="41"/>
      <c r="S6756" s="41"/>
      <c r="T6756" s="41"/>
      <c r="U6756" s="47"/>
      <c r="V6756" s="49"/>
      <c r="W6756" s="41"/>
      <c r="X6756" s="41"/>
      <c r="Y6756" s="41"/>
      <c r="AA6756" s="37" t="str">
        <f>IF($I6756&lt;&gt;"",VLOOKUP($I6756,'Valid Values - Search'!$R$4:$T$4719,3,FALSE),"")</f>
        <v/>
      </c>
      <c r="AB6756" s="37" t="str">
        <f>IF($I6756&lt;&gt;"",VLOOKUP($I6756,'Valid Values - Search'!$R$4:$S$4719,2,FALSE),"")</f>
        <v/>
      </c>
      <c r="AC6756" s="38" t="str">
        <f t="shared" si="105"/>
        <v/>
      </c>
      <c r="AD6756" s="38"/>
    </row>
    <row r="6757" spans="1:30">
      <c r="A6757" s="46"/>
      <c r="B6757" s="47"/>
      <c r="C6757" s="49"/>
      <c r="D6757" s="41"/>
      <c r="E6757" s="41"/>
      <c r="F6757" s="41"/>
      <c r="G6757" s="50" t="str">
        <f>IF(A6757&lt;&gt;"",CONCATENATE(A6757,":",YEAR(B6757),IF(MONTH(B6757)&gt;9,MONTH(B6757),CONCATENATE(0,MONTH(B6757))),IF(DAY(B6757)&gt;9,DAY(B6757),CONCATENATE(0,DAY(B6757))),IF(HOUR(C6757)&gt;9,HOUR(C6757),CONCATENATE(0,HOUR(C6757))),IF(MINUTE(C6757)&gt;9,MINUTE(C6757),CONCATENATE(0,MINUTE(C6757))),":",VLOOKUP(F6757,'Valid Values - Results'!$D$4:$F$12,3,FALSE)),"")</f>
        <v/>
      </c>
      <c r="H6757" s="41"/>
      <c r="I6757" s="41"/>
      <c r="J6757" s="41"/>
      <c r="K6757" s="41"/>
      <c r="L6757" s="41"/>
      <c r="M6757" s="92"/>
      <c r="N6757" s="41"/>
      <c r="O6757" s="41"/>
      <c r="P6757" s="41"/>
      <c r="Q6757" s="41"/>
      <c r="R6757" s="41"/>
      <c r="S6757" s="41"/>
      <c r="T6757" s="41"/>
      <c r="U6757" s="47"/>
      <c r="V6757" s="49"/>
      <c r="W6757" s="41"/>
      <c r="X6757" s="41"/>
      <c r="Y6757" s="41"/>
      <c r="AA6757" s="37" t="str">
        <f>IF($I6757&lt;&gt;"",VLOOKUP($I6757,'Valid Values - Search'!$R$4:$T$4719,3,FALSE),"")</f>
        <v/>
      </c>
      <c r="AB6757" s="37" t="str">
        <f>IF($I6757&lt;&gt;"",VLOOKUP($I6757,'Valid Values - Search'!$R$4:$S$4719,2,FALSE),"")</f>
        <v/>
      </c>
      <c r="AC6757" s="38" t="str">
        <f t="shared" si="105"/>
        <v/>
      </c>
      <c r="AD6757" s="38"/>
    </row>
    <row r="6758" spans="1:30">
      <c r="A6758" s="46"/>
      <c r="B6758" s="47"/>
      <c r="C6758" s="49"/>
      <c r="D6758" s="41"/>
      <c r="E6758" s="41"/>
      <c r="F6758" s="41"/>
      <c r="G6758" s="50" t="str">
        <f>IF(A6758&lt;&gt;"",CONCATENATE(A6758,":",YEAR(B6758),IF(MONTH(B6758)&gt;9,MONTH(B6758),CONCATENATE(0,MONTH(B6758))),IF(DAY(B6758)&gt;9,DAY(B6758),CONCATENATE(0,DAY(B6758))),IF(HOUR(C6758)&gt;9,HOUR(C6758),CONCATENATE(0,HOUR(C6758))),IF(MINUTE(C6758)&gt;9,MINUTE(C6758),CONCATENATE(0,MINUTE(C6758))),":",VLOOKUP(F6758,'Valid Values - Results'!$D$4:$F$12,3,FALSE)),"")</f>
        <v/>
      </c>
      <c r="H6758" s="41"/>
      <c r="I6758" s="41"/>
      <c r="J6758" s="41"/>
      <c r="K6758" s="41"/>
      <c r="L6758" s="41"/>
      <c r="M6758" s="92"/>
      <c r="N6758" s="41"/>
      <c r="O6758" s="41"/>
      <c r="P6758" s="41"/>
      <c r="Q6758" s="41"/>
      <c r="R6758" s="41"/>
      <c r="S6758" s="41"/>
      <c r="T6758" s="41"/>
      <c r="U6758" s="47"/>
      <c r="V6758" s="49"/>
      <c r="W6758" s="41"/>
      <c r="X6758" s="41"/>
      <c r="Y6758" s="41"/>
      <c r="AA6758" s="37" t="str">
        <f>IF($I6758&lt;&gt;"",VLOOKUP($I6758,'Valid Values - Search'!$R$4:$T$4719,3,FALSE),"")</f>
        <v/>
      </c>
      <c r="AB6758" s="37" t="str">
        <f>IF($I6758&lt;&gt;"",VLOOKUP($I6758,'Valid Values - Search'!$R$4:$S$4719,2,FALSE),"")</f>
        <v/>
      </c>
      <c r="AC6758" s="38" t="str">
        <f t="shared" si="105"/>
        <v/>
      </c>
      <c r="AD6758" s="38"/>
    </row>
    <row r="6759" spans="1:30">
      <c r="A6759" s="46"/>
      <c r="B6759" s="47"/>
      <c r="C6759" s="49"/>
      <c r="D6759" s="41"/>
      <c r="E6759" s="41"/>
      <c r="F6759" s="41"/>
      <c r="G6759" s="50" t="str">
        <f>IF(A6759&lt;&gt;"",CONCATENATE(A6759,":",YEAR(B6759),IF(MONTH(B6759)&gt;9,MONTH(B6759),CONCATENATE(0,MONTH(B6759))),IF(DAY(B6759)&gt;9,DAY(B6759),CONCATENATE(0,DAY(B6759))),IF(HOUR(C6759)&gt;9,HOUR(C6759),CONCATENATE(0,HOUR(C6759))),IF(MINUTE(C6759)&gt;9,MINUTE(C6759),CONCATENATE(0,MINUTE(C6759))),":",VLOOKUP(F6759,'Valid Values - Results'!$D$4:$F$12,3,FALSE)),"")</f>
        <v/>
      </c>
      <c r="H6759" s="41"/>
      <c r="I6759" s="41"/>
      <c r="J6759" s="41"/>
      <c r="K6759" s="41"/>
      <c r="L6759" s="41"/>
      <c r="M6759" s="92"/>
      <c r="N6759" s="41"/>
      <c r="O6759" s="41"/>
      <c r="P6759" s="41"/>
      <c r="Q6759" s="41"/>
      <c r="R6759" s="41"/>
      <c r="S6759" s="41"/>
      <c r="T6759" s="41"/>
      <c r="U6759" s="47"/>
      <c r="V6759" s="49"/>
      <c r="W6759" s="41"/>
      <c r="X6759" s="41"/>
      <c r="Y6759" s="41"/>
      <c r="AA6759" s="37" t="str">
        <f>IF($I6759&lt;&gt;"",VLOOKUP($I6759,'Valid Values - Search'!$R$4:$T$4719,3,FALSE),"")</f>
        <v/>
      </c>
      <c r="AB6759" s="37" t="str">
        <f>IF($I6759&lt;&gt;"",VLOOKUP($I6759,'Valid Values - Search'!$R$4:$S$4719,2,FALSE),"")</f>
        <v/>
      </c>
      <c r="AC6759" s="38" t="str">
        <f t="shared" si="105"/>
        <v/>
      </c>
      <c r="AD6759" s="38"/>
    </row>
    <row r="6760" spans="1:30">
      <c r="A6760" s="46"/>
      <c r="B6760" s="47"/>
      <c r="C6760" s="49"/>
      <c r="D6760" s="41"/>
      <c r="E6760" s="41"/>
      <c r="F6760" s="41"/>
      <c r="G6760" s="50" t="str">
        <f>IF(A6760&lt;&gt;"",CONCATENATE(A6760,":",YEAR(B6760),IF(MONTH(B6760)&gt;9,MONTH(B6760),CONCATENATE(0,MONTH(B6760))),IF(DAY(B6760)&gt;9,DAY(B6760),CONCATENATE(0,DAY(B6760))),IF(HOUR(C6760)&gt;9,HOUR(C6760),CONCATENATE(0,HOUR(C6760))),IF(MINUTE(C6760)&gt;9,MINUTE(C6760),CONCATENATE(0,MINUTE(C6760))),":",VLOOKUP(F6760,'Valid Values - Results'!$D$4:$F$12,3,FALSE)),"")</f>
        <v/>
      </c>
      <c r="H6760" s="41"/>
      <c r="I6760" s="41"/>
      <c r="J6760" s="41"/>
      <c r="K6760" s="41"/>
      <c r="L6760" s="41"/>
      <c r="M6760" s="92"/>
      <c r="N6760" s="41"/>
      <c r="O6760" s="41"/>
      <c r="P6760" s="41"/>
      <c r="Q6760" s="41"/>
      <c r="R6760" s="41"/>
      <c r="S6760" s="41"/>
      <c r="T6760" s="41"/>
      <c r="U6760" s="47"/>
      <c r="V6760" s="49"/>
      <c r="W6760" s="41"/>
      <c r="X6760" s="41"/>
      <c r="Y6760" s="41"/>
      <c r="AA6760" s="37" t="str">
        <f>IF($I6760&lt;&gt;"",VLOOKUP($I6760,'Valid Values - Search'!$R$4:$T$4719,3,FALSE),"")</f>
        <v/>
      </c>
      <c r="AB6760" s="37" t="str">
        <f>IF($I6760&lt;&gt;"",VLOOKUP($I6760,'Valid Values - Search'!$R$4:$S$4719,2,FALSE),"")</f>
        <v/>
      </c>
      <c r="AC6760" s="38" t="str">
        <f t="shared" si="105"/>
        <v/>
      </c>
      <c r="AD6760" s="38"/>
    </row>
    <row r="6761" spans="1:30">
      <c r="A6761" s="46"/>
      <c r="B6761" s="47"/>
      <c r="C6761" s="49"/>
      <c r="D6761" s="41"/>
      <c r="E6761" s="41"/>
      <c r="F6761" s="41"/>
      <c r="G6761" s="50" t="str">
        <f>IF(A6761&lt;&gt;"",CONCATENATE(A6761,":",YEAR(B6761),IF(MONTH(B6761)&gt;9,MONTH(B6761),CONCATENATE(0,MONTH(B6761))),IF(DAY(B6761)&gt;9,DAY(B6761),CONCATENATE(0,DAY(B6761))),IF(HOUR(C6761)&gt;9,HOUR(C6761),CONCATENATE(0,HOUR(C6761))),IF(MINUTE(C6761)&gt;9,MINUTE(C6761),CONCATENATE(0,MINUTE(C6761))),":",VLOOKUP(F6761,'Valid Values - Results'!$D$4:$F$12,3,FALSE)),"")</f>
        <v/>
      </c>
      <c r="H6761" s="41"/>
      <c r="I6761" s="41"/>
      <c r="J6761" s="41"/>
      <c r="K6761" s="41"/>
      <c r="L6761" s="41"/>
      <c r="M6761" s="92"/>
      <c r="N6761" s="41"/>
      <c r="O6761" s="41"/>
      <c r="P6761" s="41"/>
      <c r="Q6761" s="41"/>
      <c r="R6761" s="41"/>
      <c r="S6761" s="41"/>
      <c r="T6761" s="41"/>
      <c r="U6761" s="47"/>
      <c r="V6761" s="49"/>
      <c r="W6761" s="41"/>
      <c r="X6761" s="41"/>
      <c r="Y6761" s="41"/>
      <c r="AA6761" s="37" t="str">
        <f>IF($I6761&lt;&gt;"",VLOOKUP($I6761,'Valid Values - Search'!$R$4:$T$4719,3,FALSE),"")</f>
        <v/>
      </c>
      <c r="AB6761" s="37" t="str">
        <f>IF($I6761&lt;&gt;"",VLOOKUP($I6761,'Valid Values - Search'!$R$4:$S$4719,2,FALSE),"")</f>
        <v/>
      </c>
      <c r="AC6761" s="38" t="str">
        <f t="shared" si="105"/>
        <v/>
      </c>
      <c r="AD6761" s="38"/>
    </row>
    <row r="6762" spans="1:30">
      <c r="A6762" s="46"/>
      <c r="B6762" s="47"/>
      <c r="C6762" s="49"/>
      <c r="D6762" s="41"/>
      <c r="E6762" s="41"/>
      <c r="F6762" s="41"/>
      <c r="G6762" s="50" t="str">
        <f>IF(A6762&lt;&gt;"",CONCATENATE(A6762,":",YEAR(B6762),IF(MONTH(B6762)&gt;9,MONTH(B6762),CONCATENATE(0,MONTH(B6762))),IF(DAY(B6762)&gt;9,DAY(B6762),CONCATENATE(0,DAY(B6762))),IF(HOUR(C6762)&gt;9,HOUR(C6762),CONCATENATE(0,HOUR(C6762))),IF(MINUTE(C6762)&gt;9,MINUTE(C6762),CONCATENATE(0,MINUTE(C6762))),":",VLOOKUP(F6762,'Valid Values - Results'!$D$4:$F$12,3,FALSE)),"")</f>
        <v/>
      </c>
      <c r="H6762" s="41"/>
      <c r="I6762" s="41"/>
      <c r="J6762" s="41"/>
      <c r="K6762" s="41"/>
      <c r="L6762" s="41"/>
      <c r="M6762" s="92"/>
      <c r="N6762" s="41"/>
      <c r="O6762" s="41"/>
      <c r="P6762" s="41"/>
      <c r="Q6762" s="41"/>
      <c r="R6762" s="41"/>
      <c r="S6762" s="41"/>
      <c r="T6762" s="41"/>
      <c r="U6762" s="47"/>
      <c r="V6762" s="49"/>
      <c r="W6762" s="41"/>
      <c r="X6762" s="41"/>
      <c r="Y6762" s="41"/>
      <c r="AA6762" s="37" t="str">
        <f>IF($I6762&lt;&gt;"",VLOOKUP($I6762,'Valid Values - Search'!$R$4:$T$4719,3,FALSE),"")</f>
        <v/>
      </c>
      <c r="AB6762" s="37" t="str">
        <f>IF($I6762&lt;&gt;"",VLOOKUP($I6762,'Valid Values - Search'!$R$4:$S$4719,2,FALSE),"")</f>
        <v/>
      </c>
      <c r="AC6762" s="38" t="str">
        <f t="shared" si="105"/>
        <v/>
      </c>
      <c r="AD6762" s="38"/>
    </row>
    <row r="6763" spans="1:30">
      <c r="A6763" s="46"/>
      <c r="B6763" s="47"/>
      <c r="C6763" s="49"/>
      <c r="D6763" s="41"/>
      <c r="E6763" s="41"/>
      <c r="F6763" s="41"/>
      <c r="G6763" s="50" t="str">
        <f>IF(A6763&lt;&gt;"",CONCATENATE(A6763,":",YEAR(B6763),IF(MONTH(B6763)&gt;9,MONTH(B6763),CONCATENATE(0,MONTH(B6763))),IF(DAY(B6763)&gt;9,DAY(B6763),CONCATENATE(0,DAY(B6763))),IF(HOUR(C6763)&gt;9,HOUR(C6763),CONCATENATE(0,HOUR(C6763))),IF(MINUTE(C6763)&gt;9,MINUTE(C6763),CONCATENATE(0,MINUTE(C6763))),":",VLOOKUP(F6763,'Valid Values - Results'!$D$4:$F$12,3,FALSE)),"")</f>
        <v/>
      </c>
      <c r="H6763" s="41"/>
      <c r="I6763" s="41"/>
      <c r="J6763" s="41"/>
      <c r="K6763" s="41"/>
      <c r="L6763" s="41"/>
      <c r="M6763" s="92"/>
      <c r="N6763" s="41"/>
      <c r="O6763" s="41"/>
      <c r="P6763" s="41"/>
      <c r="Q6763" s="41"/>
      <c r="R6763" s="41"/>
      <c r="S6763" s="41"/>
      <c r="T6763" s="41"/>
      <c r="U6763" s="47"/>
      <c r="V6763" s="49"/>
      <c r="W6763" s="41"/>
      <c r="X6763" s="41"/>
      <c r="Y6763" s="41"/>
      <c r="AA6763" s="37" t="str">
        <f>IF($I6763&lt;&gt;"",VLOOKUP($I6763,'Valid Values - Search'!$R$4:$T$4719,3,FALSE),"")</f>
        <v/>
      </c>
      <c r="AB6763" s="37" t="str">
        <f>IF($I6763&lt;&gt;"",VLOOKUP($I6763,'Valid Values - Search'!$R$4:$S$4719,2,FALSE),"")</f>
        <v/>
      </c>
      <c r="AC6763" s="38" t="str">
        <f t="shared" si="105"/>
        <v/>
      </c>
      <c r="AD6763" s="38"/>
    </row>
    <row r="6764" spans="1:30">
      <c r="A6764" s="46"/>
      <c r="B6764" s="47"/>
      <c r="C6764" s="49"/>
      <c r="D6764" s="41"/>
      <c r="E6764" s="41"/>
      <c r="F6764" s="41"/>
      <c r="G6764" s="50" t="str">
        <f>IF(A6764&lt;&gt;"",CONCATENATE(A6764,":",YEAR(B6764),IF(MONTH(B6764)&gt;9,MONTH(B6764),CONCATENATE(0,MONTH(B6764))),IF(DAY(B6764)&gt;9,DAY(B6764),CONCATENATE(0,DAY(B6764))),IF(HOUR(C6764)&gt;9,HOUR(C6764),CONCATENATE(0,HOUR(C6764))),IF(MINUTE(C6764)&gt;9,MINUTE(C6764),CONCATENATE(0,MINUTE(C6764))),":",VLOOKUP(F6764,'Valid Values - Results'!$D$4:$F$12,3,FALSE)),"")</f>
        <v/>
      </c>
      <c r="H6764" s="41"/>
      <c r="I6764" s="41"/>
      <c r="J6764" s="41"/>
      <c r="K6764" s="41"/>
      <c r="L6764" s="41"/>
      <c r="M6764" s="92"/>
      <c r="N6764" s="41"/>
      <c r="O6764" s="41"/>
      <c r="P6764" s="41"/>
      <c r="Q6764" s="41"/>
      <c r="R6764" s="41"/>
      <c r="S6764" s="41"/>
      <c r="T6764" s="41"/>
      <c r="U6764" s="47"/>
      <c r="V6764" s="49"/>
      <c r="W6764" s="41"/>
      <c r="X6764" s="41"/>
      <c r="Y6764" s="41"/>
      <c r="AA6764" s="37" t="str">
        <f>IF($I6764&lt;&gt;"",VLOOKUP($I6764,'Valid Values - Search'!$R$4:$T$4719,3,FALSE),"")</f>
        <v/>
      </c>
      <c r="AB6764" s="37" t="str">
        <f>IF($I6764&lt;&gt;"",VLOOKUP($I6764,'Valid Values - Search'!$R$4:$S$4719,2,FALSE),"")</f>
        <v/>
      </c>
      <c r="AC6764" s="38" t="str">
        <f t="shared" si="105"/>
        <v/>
      </c>
      <c r="AD6764" s="38"/>
    </row>
    <row r="6765" spans="1:30">
      <c r="A6765" s="46"/>
      <c r="B6765" s="47"/>
      <c r="C6765" s="49"/>
      <c r="D6765" s="41"/>
      <c r="E6765" s="41"/>
      <c r="F6765" s="41"/>
      <c r="G6765" s="50" t="str">
        <f>IF(A6765&lt;&gt;"",CONCATENATE(A6765,":",YEAR(B6765),IF(MONTH(B6765)&gt;9,MONTH(B6765),CONCATENATE(0,MONTH(B6765))),IF(DAY(B6765)&gt;9,DAY(B6765),CONCATENATE(0,DAY(B6765))),IF(HOUR(C6765)&gt;9,HOUR(C6765),CONCATENATE(0,HOUR(C6765))),IF(MINUTE(C6765)&gt;9,MINUTE(C6765),CONCATENATE(0,MINUTE(C6765))),":",VLOOKUP(F6765,'Valid Values - Results'!$D$4:$F$12,3,FALSE)),"")</f>
        <v/>
      </c>
      <c r="H6765" s="41"/>
      <c r="I6765" s="41"/>
      <c r="J6765" s="41"/>
      <c r="K6765" s="41"/>
      <c r="L6765" s="41"/>
      <c r="M6765" s="92"/>
      <c r="N6765" s="41"/>
      <c r="O6765" s="41"/>
      <c r="P6765" s="41"/>
      <c r="Q6765" s="41"/>
      <c r="R6765" s="41"/>
      <c r="S6765" s="41"/>
      <c r="T6765" s="41"/>
      <c r="U6765" s="47"/>
      <c r="V6765" s="49"/>
      <c r="W6765" s="41"/>
      <c r="X6765" s="41"/>
      <c r="Y6765" s="41"/>
      <c r="AA6765" s="37" t="str">
        <f>IF($I6765&lt;&gt;"",VLOOKUP($I6765,'Valid Values - Search'!$R$4:$T$4719,3,FALSE),"")</f>
        <v/>
      </c>
      <c r="AB6765" s="37" t="str">
        <f>IF($I6765&lt;&gt;"",VLOOKUP($I6765,'Valid Values - Search'!$R$4:$S$4719,2,FALSE),"")</f>
        <v/>
      </c>
      <c r="AC6765" s="38" t="str">
        <f t="shared" si="105"/>
        <v/>
      </c>
      <c r="AD6765" s="38"/>
    </row>
    <row r="6766" spans="1:30">
      <c r="A6766" s="46"/>
      <c r="B6766" s="47"/>
      <c r="C6766" s="49"/>
      <c r="D6766" s="41"/>
      <c r="E6766" s="41"/>
      <c r="F6766" s="41"/>
      <c r="G6766" s="50" t="str">
        <f>IF(A6766&lt;&gt;"",CONCATENATE(A6766,":",YEAR(B6766),IF(MONTH(B6766)&gt;9,MONTH(B6766),CONCATENATE(0,MONTH(B6766))),IF(DAY(B6766)&gt;9,DAY(B6766),CONCATENATE(0,DAY(B6766))),IF(HOUR(C6766)&gt;9,HOUR(C6766),CONCATENATE(0,HOUR(C6766))),IF(MINUTE(C6766)&gt;9,MINUTE(C6766),CONCATENATE(0,MINUTE(C6766))),":",VLOOKUP(F6766,'Valid Values - Results'!$D$4:$F$12,3,FALSE)),"")</f>
        <v/>
      </c>
      <c r="H6766" s="41"/>
      <c r="I6766" s="41"/>
      <c r="J6766" s="41"/>
      <c r="K6766" s="41"/>
      <c r="L6766" s="41"/>
      <c r="M6766" s="92"/>
      <c r="N6766" s="41"/>
      <c r="O6766" s="41"/>
      <c r="P6766" s="41"/>
      <c r="Q6766" s="41"/>
      <c r="R6766" s="41"/>
      <c r="S6766" s="41"/>
      <c r="T6766" s="41"/>
      <c r="U6766" s="47"/>
      <c r="V6766" s="49"/>
      <c r="W6766" s="41"/>
      <c r="X6766" s="41"/>
      <c r="Y6766" s="41"/>
      <c r="AA6766" s="37" t="str">
        <f>IF($I6766&lt;&gt;"",VLOOKUP($I6766,'Valid Values - Search'!$R$4:$T$4719,3,FALSE),"")</f>
        <v/>
      </c>
      <c r="AB6766" s="37" t="str">
        <f>IF($I6766&lt;&gt;"",VLOOKUP($I6766,'Valid Values - Search'!$R$4:$S$4719,2,FALSE),"")</f>
        <v/>
      </c>
      <c r="AC6766" s="38" t="str">
        <f t="shared" si="105"/>
        <v/>
      </c>
      <c r="AD6766" s="38"/>
    </row>
    <row r="6767" spans="1:30">
      <c r="A6767" s="46"/>
      <c r="B6767" s="47"/>
      <c r="C6767" s="49"/>
      <c r="D6767" s="41"/>
      <c r="E6767" s="41"/>
      <c r="F6767" s="41"/>
      <c r="G6767" s="50" t="str">
        <f>IF(A6767&lt;&gt;"",CONCATENATE(A6767,":",YEAR(B6767),IF(MONTH(B6767)&gt;9,MONTH(B6767),CONCATENATE(0,MONTH(B6767))),IF(DAY(B6767)&gt;9,DAY(B6767),CONCATENATE(0,DAY(B6767))),IF(HOUR(C6767)&gt;9,HOUR(C6767),CONCATENATE(0,HOUR(C6767))),IF(MINUTE(C6767)&gt;9,MINUTE(C6767),CONCATENATE(0,MINUTE(C6767))),":",VLOOKUP(F6767,'Valid Values - Results'!$D$4:$F$12,3,FALSE)),"")</f>
        <v/>
      </c>
      <c r="H6767" s="41"/>
      <c r="I6767" s="41"/>
      <c r="J6767" s="41"/>
      <c r="K6767" s="41"/>
      <c r="L6767" s="41"/>
      <c r="M6767" s="92"/>
      <c r="N6767" s="41"/>
      <c r="O6767" s="41"/>
      <c r="P6767" s="41"/>
      <c r="Q6767" s="41"/>
      <c r="R6767" s="41"/>
      <c r="S6767" s="41"/>
      <c r="T6767" s="41"/>
      <c r="U6767" s="47"/>
      <c r="V6767" s="49"/>
      <c r="W6767" s="41"/>
      <c r="X6767" s="41"/>
      <c r="Y6767" s="41"/>
      <c r="AA6767" s="37" t="str">
        <f>IF($I6767&lt;&gt;"",VLOOKUP($I6767,'Valid Values - Search'!$R$4:$T$4719,3,FALSE),"")</f>
        <v/>
      </c>
      <c r="AB6767" s="37" t="str">
        <f>IF($I6767&lt;&gt;"",VLOOKUP($I6767,'Valid Values - Search'!$R$4:$S$4719,2,FALSE),"")</f>
        <v/>
      </c>
      <c r="AC6767" s="38" t="str">
        <f t="shared" si="105"/>
        <v/>
      </c>
      <c r="AD6767" s="38"/>
    </row>
    <row r="6768" spans="1:30">
      <c r="A6768" s="46"/>
      <c r="B6768" s="47"/>
      <c r="C6768" s="49"/>
      <c r="D6768" s="41"/>
      <c r="E6768" s="41"/>
      <c r="F6768" s="41"/>
      <c r="G6768" s="50" t="str">
        <f>IF(A6768&lt;&gt;"",CONCATENATE(A6768,":",YEAR(B6768),IF(MONTH(B6768)&gt;9,MONTH(B6768),CONCATENATE(0,MONTH(B6768))),IF(DAY(B6768)&gt;9,DAY(B6768),CONCATENATE(0,DAY(B6768))),IF(HOUR(C6768)&gt;9,HOUR(C6768),CONCATENATE(0,HOUR(C6768))),IF(MINUTE(C6768)&gt;9,MINUTE(C6768),CONCATENATE(0,MINUTE(C6768))),":",VLOOKUP(F6768,'Valid Values - Results'!$D$4:$F$12,3,FALSE)),"")</f>
        <v/>
      </c>
      <c r="H6768" s="41"/>
      <c r="I6768" s="41"/>
      <c r="J6768" s="41"/>
      <c r="K6768" s="41"/>
      <c r="L6768" s="41"/>
      <c r="M6768" s="92"/>
      <c r="N6768" s="41"/>
      <c r="O6768" s="41"/>
      <c r="P6768" s="41"/>
      <c r="Q6768" s="41"/>
      <c r="R6768" s="41"/>
      <c r="S6768" s="41"/>
      <c r="T6768" s="41"/>
      <c r="U6768" s="47"/>
      <c r="V6768" s="49"/>
      <c r="W6768" s="41"/>
      <c r="X6768" s="41"/>
      <c r="Y6768" s="41"/>
      <c r="AA6768" s="37" t="str">
        <f>IF($I6768&lt;&gt;"",VLOOKUP($I6768,'Valid Values - Search'!$R$4:$T$4719,3,FALSE),"")</f>
        <v/>
      </c>
      <c r="AB6768" s="37" t="str">
        <f>IF($I6768&lt;&gt;"",VLOOKUP($I6768,'Valid Values - Search'!$R$4:$S$4719,2,FALSE),"")</f>
        <v/>
      </c>
      <c r="AC6768" s="38" t="str">
        <f t="shared" si="105"/>
        <v/>
      </c>
      <c r="AD6768" s="38"/>
    </row>
    <row r="6769" spans="1:30">
      <c r="A6769" s="46"/>
      <c r="B6769" s="47"/>
      <c r="C6769" s="49"/>
      <c r="D6769" s="41"/>
      <c r="E6769" s="41"/>
      <c r="F6769" s="41"/>
      <c r="G6769" s="50" t="str">
        <f>IF(A6769&lt;&gt;"",CONCATENATE(A6769,":",YEAR(B6769),IF(MONTH(B6769)&gt;9,MONTH(B6769),CONCATENATE(0,MONTH(B6769))),IF(DAY(B6769)&gt;9,DAY(B6769),CONCATENATE(0,DAY(B6769))),IF(HOUR(C6769)&gt;9,HOUR(C6769),CONCATENATE(0,HOUR(C6769))),IF(MINUTE(C6769)&gt;9,MINUTE(C6769),CONCATENATE(0,MINUTE(C6769))),":",VLOOKUP(F6769,'Valid Values - Results'!$D$4:$F$12,3,FALSE)),"")</f>
        <v/>
      </c>
      <c r="H6769" s="41"/>
      <c r="I6769" s="41"/>
      <c r="J6769" s="41"/>
      <c r="K6769" s="41"/>
      <c r="L6769" s="41"/>
      <c r="M6769" s="92"/>
      <c r="N6769" s="41"/>
      <c r="O6769" s="41"/>
      <c r="P6769" s="41"/>
      <c r="Q6769" s="41"/>
      <c r="R6769" s="41"/>
      <c r="S6769" s="41"/>
      <c r="T6769" s="41"/>
      <c r="U6769" s="47"/>
      <c r="V6769" s="49"/>
      <c r="W6769" s="41"/>
      <c r="X6769" s="41"/>
      <c r="Y6769" s="41"/>
      <c r="AA6769" s="37" t="str">
        <f>IF($I6769&lt;&gt;"",VLOOKUP($I6769,'Valid Values - Search'!$R$4:$T$4719,3,FALSE),"")</f>
        <v/>
      </c>
      <c r="AB6769" s="37" t="str">
        <f>IF($I6769&lt;&gt;"",VLOOKUP($I6769,'Valid Values - Search'!$R$4:$S$4719,2,FALSE),"")</f>
        <v/>
      </c>
      <c r="AC6769" s="38" t="str">
        <f t="shared" si="105"/>
        <v/>
      </c>
      <c r="AD6769" s="38"/>
    </row>
    <row r="6770" spans="1:30">
      <c r="A6770" s="46"/>
      <c r="B6770" s="47"/>
      <c r="C6770" s="49"/>
      <c r="D6770" s="41"/>
      <c r="E6770" s="41"/>
      <c r="F6770" s="41"/>
      <c r="G6770" s="50" t="str">
        <f>IF(A6770&lt;&gt;"",CONCATENATE(A6770,":",YEAR(B6770),IF(MONTH(B6770)&gt;9,MONTH(B6770),CONCATENATE(0,MONTH(B6770))),IF(DAY(B6770)&gt;9,DAY(B6770),CONCATENATE(0,DAY(B6770))),IF(HOUR(C6770)&gt;9,HOUR(C6770),CONCATENATE(0,HOUR(C6770))),IF(MINUTE(C6770)&gt;9,MINUTE(C6770),CONCATENATE(0,MINUTE(C6770))),":",VLOOKUP(F6770,'Valid Values - Results'!$D$4:$F$12,3,FALSE)),"")</f>
        <v/>
      </c>
      <c r="H6770" s="41"/>
      <c r="I6770" s="41"/>
      <c r="J6770" s="41"/>
      <c r="K6770" s="41"/>
      <c r="L6770" s="41"/>
      <c r="M6770" s="92"/>
      <c r="N6770" s="41"/>
      <c r="O6770" s="41"/>
      <c r="P6770" s="41"/>
      <c r="Q6770" s="41"/>
      <c r="R6770" s="41"/>
      <c r="S6770" s="41"/>
      <c r="T6770" s="41"/>
      <c r="U6770" s="47"/>
      <c r="V6770" s="49"/>
      <c r="W6770" s="41"/>
      <c r="X6770" s="41"/>
      <c r="Y6770" s="41"/>
      <c r="AA6770" s="37" t="str">
        <f>IF($I6770&lt;&gt;"",VLOOKUP($I6770,'Valid Values - Search'!$R$4:$T$4719,3,FALSE),"")</f>
        <v/>
      </c>
      <c r="AB6770" s="37" t="str">
        <f>IF($I6770&lt;&gt;"",VLOOKUP($I6770,'Valid Values - Search'!$R$4:$S$4719,2,FALSE),"")</f>
        <v/>
      </c>
      <c r="AC6770" s="38" t="str">
        <f t="shared" si="105"/>
        <v/>
      </c>
      <c r="AD6770" s="38"/>
    </row>
    <row r="6771" spans="1:30">
      <c r="A6771" s="46"/>
      <c r="B6771" s="47"/>
      <c r="C6771" s="49"/>
      <c r="D6771" s="41"/>
      <c r="E6771" s="41"/>
      <c r="F6771" s="41"/>
      <c r="G6771" s="50" t="str">
        <f>IF(A6771&lt;&gt;"",CONCATENATE(A6771,":",YEAR(B6771),IF(MONTH(B6771)&gt;9,MONTH(B6771),CONCATENATE(0,MONTH(B6771))),IF(DAY(B6771)&gt;9,DAY(B6771),CONCATENATE(0,DAY(B6771))),IF(HOUR(C6771)&gt;9,HOUR(C6771),CONCATENATE(0,HOUR(C6771))),IF(MINUTE(C6771)&gt;9,MINUTE(C6771),CONCATENATE(0,MINUTE(C6771))),":",VLOOKUP(F6771,'Valid Values - Results'!$D$4:$F$12,3,FALSE)),"")</f>
        <v/>
      </c>
      <c r="H6771" s="41"/>
      <c r="I6771" s="41"/>
      <c r="J6771" s="41"/>
      <c r="K6771" s="41"/>
      <c r="L6771" s="41"/>
      <c r="M6771" s="92"/>
      <c r="N6771" s="41"/>
      <c r="O6771" s="41"/>
      <c r="P6771" s="41"/>
      <c r="Q6771" s="41"/>
      <c r="R6771" s="41"/>
      <c r="S6771" s="41"/>
      <c r="T6771" s="41"/>
      <c r="U6771" s="47"/>
      <c r="V6771" s="49"/>
      <c r="W6771" s="41"/>
      <c r="X6771" s="41"/>
      <c r="Y6771" s="41"/>
      <c r="AA6771" s="37" t="str">
        <f>IF($I6771&lt;&gt;"",VLOOKUP($I6771,'Valid Values - Search'!$R$4:$T$4719,3,FALSE),"")</f>
        <v/>
      </c>
      <c r="AB6771" s="37" t="str">
        <f>IF($I6771&lt;&gt;"",VLOOKUP($I6771,'Valid Values - Search'!$R$4:$S$4719,2,FALSE),"")</f>
        <v/>
      </c>
      <c r="AC6771" s="38" t="str">
        <f t="shared" si="105"/>
        <v/>
      </c>
      <c r="AD6771" s="38"/>
    </row>
    <row r="6772" spans="1:30">
      <c r="A6772" s="46"/>
      <c r="B6772" s="47"/>
      <c r="C6772" s="49"/>
      <c r="D6772" s="41"/>
      <c r="E6772" s="41"/>
      <c r="F6772" s="41"/>
      <c r="G6772" s="50" t="str">
        <f>IF(A6772&lt;&gt;"",CONCATENATE(A6772,":",YEAR(B6772),IF(MONTH(B6772)&gt;9,MONTH(B6772),CONCATENATE(0,MONTH(B6772))),IF(DAY(B6772)&gt;9,DAY(B6772),CONCATENATE(0,DAY(B6772))),IF(HOUR(C6772)&gt;9,HOUR(C6772),CONCATENATE(0,HOUR(C6772))),IF(MINUTE(C6772)&gt;9,MINUTE(C6772),CONCATENATE(0,MINUTE(C6772))),":",VLOOKUP(F6772,'Valid Values - Results'!$D$4:$F$12,3,FALSE)),"")</f>
        <v/>
      </c>
      <c r="H6772" s="41"/>
      <c r="I6772" s="41"/>
      <c r="J6772" s="41"/>
      <c r="K6772" s="41"/>
      <c r="L6772" s="41"/>
      <c r="M6772" s="92"/>
      <c r="N6772" s="41"/>
      <c r="O6772" s="41"/>
      <c r="P6772" s="41"/>
      <c r="Q6772" s="41"/>
      <c r="R6772" s="41"/>
      <c r="S6772" s="41"/>
      <c r="T6772" s="41"/>
      <c r="U6772" s="47"/>
      <c r="V6772" s="49"/>
      <c r="W6772" s="41"/>
      <c r="X6772" s="41"/>
      <c r="Y6772" s="41"/>
      <c r="AA6772" s="37" t="str">
        <f>IF($I6772&lt;&gt;"",VLOOKUP($I6772,'Valid Values - Search'!$R$4:$T$4719,3,FALSE),"")</f>
        <v/>
      </c>
      <c r="AB6772" s="37" t="str">
        <f>IF($I6772&lt;&gt;"",VLOOKUP($I6772,'Valid Values - Search'!$R$4:$S$4719,2,FALSE),"")</f>
        <v/>
      </c>
      <c r="AC6772" s="38" t="str">
        <f t="shared" si="105"/>
        <v/>
      </c>
      <c r="AD6772" s="38"/>
    </row>
    <row r="6773" spans="1:30">
      <c r="A6773" s="46"/>
      <c r="B6773" s="47"/>
      <c r="C6773" s="49"/>
      <c r="D6773" s="41"/>
      <c r="E6773" s="41"/>
      <c r="F6773" s="41"/>
      <c r="G6773" s="50" t="str">
        <f>IF(A6773&lt;&gt;"",CONCATENATE(A6773,":",YEAR(B6773),IF(MONTH(B6773)&gt;9,MONTH(B6773),CONCATENATE(0,MONTH(B6773))),IF(DAY(B6773)&gt;9,DAY(B6773),CONCATENATE(0,DAY(B6773))),IF(HOUR(C6773)&gt;9,HOUR(C6773),CONCATENATE(0,HOUR(C6773))),IF(MINUTE(C6773)&gt;9,MINUTE(C6773),CONCATENATE(0,MINUTE(C6773))),":",VLOOKUP(F6773,'Valid Values - Results'!$D$4:$F$12,3,FALSE)),"")</f>
        <v/>
      </c>
      <c r="H6773" s="41"/>
      <c r="I6773" s="41"/>
      <c r="J6773" s="41"/>
      <c r="K6773" s="41"/>
      <c r="L6773" s="41"/>
      <c r="M6773" s="92"/>
      <c r="N6773" s="41"/>
      <c r="O6773" s="41"/>
      <c r="P6773" s="41"/>
      <c r="Q6773" s="41"/>
      <c r="R6773" s="41"/>
      <c r="S6773" s="41"/>
      <c r="T6773" s="41"/>
      <c r="U6773" s="47"/>
      <c r="V6773" s="49"/>
      <c r="W6773" s="41"/>
      <c r="X6773" s="41"/>
      <c r="Y6773" s="41"/>
      <c r="AA6773" s="37" t="str">
        <f>IF($I6773&lt;&gt;"",VLOOKUP($I6773,'Valid Values - Search'!$R$4:$T$4719,3,FALSE),"")</f>
        <v/>
      </c>
      <c r="AB6773" s="37" t="str">
        <f>IF($I6773&lt;&gt;"",VLOOKUP($I6773,'Valid Values - Search'!$R$4:$S$4719,2,FALSE),"")</f>
        <v/>
      </c>
      <c r="AC6773" s="38" t="str">
        <f t="shared" si="105"/>
        <v/>
      </c>
      <c r="AD6773" s="38"/>
    </row>
    <row r="6774" spans="1:30">
      <c r="A6774" s="46"/>
      <c r="B6774" s="47"/>
      <c r="C6774" s="49"/>
      <c r="D6774" s="41"/>
      <c r="E6774" s="41"/>
      <c r="F6774" s="41"/>
      <c r="G6774" s="50" t="str">
        <f>IF(A6774&lt;&gt;"",CONCATENATE(A6774,":",YEAR(B6774),IF(MONTH(B6774)&gt;9,MONTH(B6774),CONCATENATE(0,MONTH(B6774))),IF(DAY(B6774)&gt;9,DAY(B6774),CONCATENATE(0,DAY(B6774))),IF(HOUR(C6774)&gt;9,HOUR(C6774),CONCATENATE(0,HOUR(C6774))),IF(MINUTE(C6774)&gt;9,MINUTE(C6774),CONCATENATE(0,MINUTE(C6774))),":",VLOOKUP(F6774,'Valid Values - Results'!$D$4:$F$12,3,FALSE)),"")</f>
        <v/>
      </c>
      <c r="H6774" s="41"/>
      <c r="I6774" s="41"/>
      <c r="J6774" s="41"/>
      <c r="K6774" s="41"/>
      <c r="L6774" s="41"/>
      <c r="M6774" s="92"/>
      <c r="N6774" s="41"/>
      <c r="O6774" s="41"/>
      <c r="P6774" s="41"/>
      <c r="Q6774" s="41"/>
      <c r="R6774" s="41"/>
      <c r="S6774" s="41"/>
      <c r="T6774" s="41"/>
      <c r="U6774" s="47"/>
      <c r="V6774" s="49"/>
      <c r="W6774" s="41"/>
      <c r="X6774" s="41"/>
      <c r="Y6774" s="41"/>
      <c r="AA6774" s="37" t="str">
        <f>IF($I6774&lt;&gt;"",VLOOKUP($I6774,'Valid Values - Search'!$R$4:$T$4719,3,FALSE),"")</f>
        <v/>
      </c>
      <c r="AB6774" s="37" t="str">
        <f>IF($I6774&lt;&gt;"",VLOOKUP($I6774,'Valid Values - Search'!$R$4:$S$4719,2,FALSE),"")</f>
        <v/>
      </c>
      <c r="AC6774" s="38" t="str">
        <f t="shared" si="105"/>
        <v/>
      </c>
      <c r="AD6774" s="38"/>
    </row>
    <row r="6775" spans="1:30">
      <c r="A6775" s="46"/>
      <c r="B6775" s="47"/>
      <c r="C6775" s="49"/>
      <c r="D6775" s="41"/>
      <c r="E6775" s="41"/>
      <c r="F6775" s="41"/>
      <c r="G6775" s="50" t="str">
        <f>IF(A6775&lt;&gt;"",CONCATENATE(A6775,":",YEAR(B6775),IF(MONTH(B6775)&gt;9,MONTH(B6775),CONCATENATE(0,MONTH(B6775))),IF(DAY(B6775)&gt;9,DAY(B6775),CONCATENATE(0,DAY(B6775))),IF(HOUR(C6775)&gt;9,HOUR(C6775),CONCATENATE(0,HOUR(C6775))),IF(MINUTE(C6775)&gt;9,MINUTE(C6775),CONCATENATE(0,MINUTE(C6775))),":",VLOOKUP(F6775,'Valid Values - Results'!$D$4:$F$12,3,FALSE)),"")</f>
        <v/>
      </c>
      <c r="H6775" s="41"/>
      <c r="I6775" s="41"/>
      <c r="J6775" s="41"/>
      <c r="K6775" s="41"/>
      <c r="L6775" s="41"/>
      <c r="M6775" s="92"/>
      <c r="N6775" s="41"/>
      <c r="O6775" s="41"/>
      <c r="P6775" s="41"/>
      <c r="Q6775" s="41"/>
      <c r="R6775" s="41"/>
      <c r="S6775" s="41"/>
      <c r="T6775" s="41"/>
      <c r="U6775" s="47"/>
      <c r="V6775" s="49"/>
      <c r="W6775" s="41"/>
      <c r="X6775" s="41"/>
      <c r="Y6775" s="41"/>
      <c r="AA6775" s="37" t="str">
        <f>IF($I6775&lt;&gt;"",VLOOKUP($I6775,'Valid Values - Search'!$R$4:$T$4719,3,FALSE),"")</f>
        <v/>
      </c>
      <c r="AB6775" s="37" t="str">
        <f>IF($I6775&lt;&gt;"",VLOOKUP($I6775,'Valid Values - Search'!$R$4:$S$4719,2,FALSE),"")</f>
        <v/>
      </c>
      <c r="AC6775" s="38" t="str">
        <f t="shared" si="105"/>
        <v/>
      </c>
      <c r="AD6775" s="38"/>
    </row>
    <row r="6776" spans="1:30">
      <c r="A6776" s="46"/>
      <c r="B6776" s="47"/>
      <c r="C6776" s="49"/>
      <c r="D6776" s="41"/>
      <c r="E6776" s="41"/>
      <c r="F6776" s="41"/>
      <c r="G6776" s="50" t="str">
        <f>IF(A6776&lt;&gt;"",CONCATENATE(A6776,":",YEAR(B6776),IF(MONTH(B6776)&gt;9,MONTH(B6776),CONCATENATE(0,MONTH(B6776))),IF(DAY(B6776)&gt;9,DAY(B6776),CONCATENATE(0,DAY(B6776))),IF(HOUR(C6776)&gt;9,HOUR(C6776),CONCATENATE(0,HOUR(C6776))),IF(MINUTE(C6776)&gt;9,MINUTE(C6776),CONCATENATE(0,MINUTE(C6776))),":",VLOOKUP(F6776,'Valid Values - Results'!$D$4:$F$12,3,FALSE)),"")</f>
        <v/>
      </c>
      <c r="H6776" s="41"/>
      <c r="I6776" s="41"/>
      <c r="J6776" s="41"/>
      <c r="K6776" s="41"/>
      <c r="L6776" s="41"/>
      <c r="M6776" s="92"/>
      <c r="N6776" s="41"/>
      <c r="O6776" s="41"/>
      <c r="P6776" s="41"/>
      <c r="Q6776" s="41"/>
      <c r="R6776" s="41"/>
      <c r="S6776" s="41"/>
      <c r="T6776" s="41"/>
      <c r="U6776" s="47"/>
      <c r="V6776" s="49"/>
      <c r="W6776" s="41"/>
      <c r="X6776" s="41"/>
      <c r="Y6776" s="41"/>
      <c r="AA6776" s="37" t="str">
        <f>IF($I6776&lt;&gt;"",VLOOKUP($I6776,'Valid Values - Search'!$R$4:$T$4719,3,FALSE),"")</f>
        <v/>
      </c>
      <c r="AB6776" s="37" t="str">
        <f>IF($I6776&lt;&gt;"",VLOOKUP($I6776,'Valid Values - Search'!$R$4:$S$4719,2,FALSE),"")</f>
        <v/>
      </c>
      <c r="AC6776" s="38" t="str">
        <f t="shared" si="105"/>
        <v/>
      </c>
      <c r="AD6776" s="38"/>
    </row>
    <row r="6777" spans="1:30">
      <c r="A6777" s="46"/>
      <c r="B6777" s="47"/>
      <c r="C6777" s="49"/>
      <c r="D6777" s="41"/>
      <c r="E6777" s="41"/>
      <c r="F6777" s="41"/>
      <c r="G6777" s="50" t="str">
        <f>IF(A6777&lt;&gt;"",CONCATENATE(A6777,":",YEAR(B6777),IF(MONTH(B6777)&gt;9,MONTH(B6777),CONCATENATE(0,MONTH(B6777))),IF(DAY(B6777)&gt;9,DAY(B6777),CONCATENATE(0,DAY(B6777))),IF(HOUR(C6777)&gt;9,HOUR(C6777),CONCATENATE(0,HOUR(C6777))),IF(MINUTE(C6777)&gt;9,MINUTE(C6777),CONCATENATE(0,MINUTE(C6777))),":",VLOOKUP(F6777,'Valid Values - Results'!$D$4:$F$12,3,FALSE)),"")</f>
        <v/>
      </c>
      <c r="H6777" s="41"/>
      <c r="I6777" s="41"/>
      <c r="J6777" s="41"/>
      <c r="K6777" s="41"/>
      <c r="L6777" s="41"/>
      <c r="M6777" s="92"/>
      <c r="N6777" s="41"/>
      <c r="O6777" s="41"/>
      <c r="P6777" s="41"/>
      <c r="Q6777" s="41"/>
      <c r="R6777" s="41"/>
      <c r="S6777" s="41"/>
      <c r="T6777" s="41"/>
      <c r="U6777" s="47"/>
      <c r="V6777" s="49"/>
      <c r="W6777" s="41"/>
      <c r="X6777" s="41"/>
      <c r="Y6777" s="41"/>
      <c r="AA6777" s="37" t="str">
        <f>IF($I6777&lt;&gt;"",VLOOKUP($I6777,'Valid Values - Search'!$R$4:$T$4719,3,FALSE),"")</f>
        <v/>
      </c>
      <c r="AB6777" s="37" t="str">
        <f>IF($I6777&lt;&gt;"",VLOOKUP($I6777,'Valid Values - Search'!$R$4:$S$4719,2,FALSE),"")</f>
        <v/>
      </c>
      <c r="AC6777" s="38" t="str">
        <f t="shared" si="105"/>
        <v/>
      </c>
      <c r="AD6777" s="38"/>
    </row>
    <row r="6778" spans="1:30">
      <c r="A6778" s="46"/>
      <c r="B6778" s="47"/>
      <c r="C6778" s="49"/>
      <c r="D6778" s="41"/>
      <c r="E6778" s="41"/>
      <c r="F6778" s="41"/>
      <c r="G6778" s="50" t="str">
        <f>IF(A6778&lt;&gt;"",CONCATENATE(A6778,":",YEAR(B6778),IF(MONTH(B6778)&gt;9,MONTH(B6778),CONCATENATE(0,MONTH(B6778))),IF(DAY(B6778)&gt;9,DAY(B6778),CONCATENATE(0,DAY(B6778))),IF(HOUR(C6778)&gt;9,HOUR(C6778),CONCATENATE(0,HOUR(C6778))),IF(MINUTE(C6778)&gt;9,MINUTE(C6778),CONCATENATE(0,MINUTE(C6778))),":",VLOOKUP(F6778,'Valid Values - Results'!$D$4:$F$12,3,FALSE)),"")</f>
        <v/>
      </c>
      <c r="H6778" s="41"/>
      <c r="I6778" s="41"/>
      <c r="J6778" s="41"/>
      <c r="K6778" s="41"/>
      <c r="L6778" s="41"/>
      <c r="M6778" s="92"/>
      <c r="N6778" s="41"/>
      <c r="O6778" s="41"/>
      <c r="P6778" s="41"/>
      <c r="Q6778" s="41"/>
      <c r="R6778" s="41"/>
      <c r="S6778" s="41"/>
      <c r="T6778" s="41"/>
      <c r="U6778" s="47"/>
      <c r="V6778" s="49"/>
      <c r="W6778" s="41"/>
      <c r="X6778" s="41"/>
      <c r="Y6778" s="41"/>
      <c r="AA6778" s="37" t="str">
        <f>IF($I6778&lt;&gt;"",VLOOKUP($I6778,'Valid Values - Search'!$R$4:$T$4719,3,FALSE),"")</f>
        <v/>
      </c>
      <c r="AB6778" s="37" t="str">
        <f>IF($I6778&lt;&gt;"",VLOOKUP($I6778,'Valid Values - Search'!$R$4:$S$4719,2,FALSE),"")</f>
        <v/>
      </c>
      <c r="AC6778" s="38" t="str">
        <f t="shared" si="105"/>
        <v/>
      </c>
      <c r="AD6778" s="38"/>
    </row>
    <row r="6779" spans="1:30">
      <c r="A6779" s="46"/>
      <c r="B6779" s="47"/>
      <c r="C6779" s="49"/>
      <c r="D6779" s="41"/>
      <c r="E6779" s="41"/>
      <c r="F6779" s="41"/>
      <c r="G6779" s="50" t="str">
        <f>IF(A6779&lt;&gt;"",CONCATENATE(A6779,":",YEAR(B6779),IF(MONTH(B6779)&gt;9,MONTH(B6779),CONCATENATE(0,MONTH(B6779))),IF(DAY(B6779)&gt;9,DAY(B6779),CONCATENATE(0,DAY(B6779))),IF(HOUR(C6779)&gt;9,HOUR(C6779),CONCATENATE(0,HOUR(C6779))),IF(MINUTE(C6779)&gt;9,MINUTE(C6779),CONCATENATE(0,MINUTE(C6779))),":",VLOOKUP(F6779,'Valid Values - Results'!$D$4:$F$12,3,FALSE)),"")</f>
        <v/>
      </c>
      <c r="H6779" s="41"/>
      <c r="I6779" s="41"/>
      <c r="J6779" s="41"/>
      <c r="K6779" s="41"/>
      <c r="L6779" s="41"/>
      <c r="M6779" s="92"/>
      <c r="N6779" s="41"/>
      <c r="O6779" s="41"/>
      <c r="P6779" s="41"/>
      <c r="Q6779" s="41"/>
      <c r="R6779" s="41"/>
      <c r="S6779" s="41"/>
      <c r="T6779" s="41"/>
      <c r="U6779" s="47"/>
      <c r="V6779" s="49"/>
      <c r="W6779" s="41"/>
      <c r="X6779" s="41"/>
      <c r="Y6779" s="41"/>
      <c r="AA6779" s="37" t="str">
        <f>IF($I6779&lt;&gt;"",VLOOKUP($I6779,'Valid Values - Search'!$R$4:$T$4719,3,FALSE),"")</f>
        <v/>
      </c>
      <c r="AB6779" s="37" t="str">
        <f>IF($I6779&lt;&gt;"",VLOOKUP($I6779,'Valid Values - Search'!$R$4:$S$4719,2,FALSE),"")</f>
        <v/>
      </c>
      <c r="AC6779" s="38" t="str">
        <f t="shared" si="105"/>
        <v/>
      </c>
      <c r="AD6779" s="38"/>
    </row>
    <row r="6780" spans="1:30">
      <c r="A6780" s="46"/>
      <c r="B6780" s="47"/>
      <c r="C6780" s="49"/>
      <c r="D6780" s="41"/>
      <c r="E6780" s="41"/>
      <c r="F6780" s="41"/>
      <c r="G6780" s="50" t="str">
        <f>IF(A6780&lt;&gt;"",CONCATENATE(A6780,":",YEAR(B6780),IF(MONTH(B6780)&gt;9,MONTH(B6780),CONCATENATE(0,MONTH(B6780))),IF(DAY(B6780)&gt;9,DAY(B6780),CONCATENATE(0,DAY(B6780))),IF(HOUR(C6780)&gt;9,HOUR(C6780),CONCATENATE(0,HOUR(C6780))),IF(MINUTE(C6780)&gt;9,MINUTE(C6780),CONCATENATE(0,MINUTE(C6780))),":",VLOOKUP(F6780,'Valid Values - Results'!$D$4:$F$12,3,FALSE)),"")</f>
        <v/>
      </c>
      <c r="H6780" s="41"/>
      <c r="I6780" s="41"/>
      <c r="J6780" s="41"/>
      <c r="K6780" s="41"/>
      <c r="L6780" s="41"/>
      <c r="M6780" s="92"/>
      <c r="N6780" s="41"/>
      <c r="O6780" s="41"/>
      <c r="P6780" s="41"/>
      <c r="Q6780" s="41"/>
      <c r="R6780" s="41"/>
      <c r="S6780" s="41"/>
      <c r="T6780" s="41"/>
      <c r="U6780" s="47"/>
      <c r="V6780" s="49"/>
      <c r="W6780" s="41"/>
      <c r="X6780" s="41"/>
      <c r="Y6780" s="41"/>
      <c r="AA6780" s="37" t="str">
        <f>IF($I6780&lt;&gt;"",VLOOKUP($I6780,'Valid Values - Search'!$R$4:$T$4719,3,FALSE),"")</f>
        <v/>
      </c>
      <c r="AB6780" s="37" t="str">
        <f>IF($I6780&lt;&gt;"",VLOOKUP($I6780,'Valid Values - Search'!$R$4:$S$4719,2,FALSE),"")</f>
        <v/>
      </c>
      <c r="AC6780" s="38" t="str">
        <f t="shared" si="105"/>
        <v/>
      </c>
      <c r="AD6780" s="38"/>
    </row>
    <row r="6781" spans="1:30">
      <c r="A6781" s="46"/>
      <c r="B6781" s="47"/>
      <c r="C6781" s="49"/>
      <c r="D6781" s="41"/>
      <c r="E6781" s="41"/>
      <c r="F6781" s="41"/>
      <c r="G6781" s="50" t="str">
        <f>IF(A6781&lt;&gt;"",CONCATENATE(A6781,":",YEAR(B6781),IF(MONTH(B6781)&gt;9,MONTH(B6781),CONCATENATE(0,MONTH(B6781))),IF(DAY(B6781)&gt;9,DAY(B6781),CONCATENATE(0,DAY(B6781))),IF(HOUR(C6781)&gt;9,HOUR(C6781),CONCATENATE(0,HOUR(C6781))),IF(MINUTE(C6781)&gt;9,MINUTE(C6781),CONCATENATE(0,MINUTE(C6781))),":",VLOOKUP(F6781,'Valid Values - Results'!$D$4:$F$12,3,FALSE)),"")</f>
        <v/>
      </c>
      <c r="H6781" s="41"/>
      <c r="I6781" s="41"/>
      <c r="J6781" s="41"/>
      <c r="K6781" s="41"/>
      <c r="L6781" s="41"/>
      <c r="M6781" s="92"/>
      <c r="N6781" s="41"/>
      <c r="O6781" s="41"/>
      <c r="P6781" s="41"/>
      <c r="Q6781" s="41"/>
      <c r="R6781" s="41"/>
      <c r="S6781" s="41"/>
      <c r="T6781" s="41"/>
      <c r="U6781" s="47"/>
      <c r="V6781" s="49"/>
      <c r="W6781" s="41"/>
      <c r="X6781" s="41"/>
      <c r="Y6781" s="41"/>
      <c r="AA6781" s="37" t="str">
        <f>IF($I6781&lt;&gt;"",VLOOKUP($I6781,'Valid Values - Search'!$R$4:$T$4719,3,FALSE),"")</f>
        <v/>
      </c>
      <c r="AB6781" s="37" t="str">
        <f>IF($I6781&lt;&gt;"",VLOOKUP($I6781,'Valid Values - Search'!$R$4:$S$4719,2,FALSE),"")</f>
        <v/>
      </c>
      <c r="AC6781" s="38" t="str">
        <f t="shared" si="105"/>
        <v/>
      </c>
      <c r="AD6781" s="38"/>
    </row>
    <row r="6782" spans="1:30">
      <c r="A6782" s="46"/>
      <c r="B6782" s="47"/>
      <c r="C6782" s="49"/>
      <c r="D6782" s="41"/>
      <c r="E6782" s="41"/>
      <c r="F6782" s="41"/>
      <c r="G6782" s="50" t="str">
        <f>IF(A6782&lt;&gt;"",CONCATENATE(A6782,":",YEAR(B6782),IF(MONTH(B6782)&gt;9,MONTH(B6782),CONCATENATE(0,MONTH(B6782))),IF(DAY(B6782)&gt;9,DAY(B6782),CONCATENATE(0,DAY(B6782))),IF(HOUR(C6782)&gt;9,HOUR(C6782),CONCATENATE(0,HOUR(C6782))),IF(MINUTE(C6782)&gt;9,MINUTE(C6782),CONCATENATE(0,MINUTE(C6782))),":",VLOOKUP(F6782,'Valid Values - Results'!$D$4:$F$12,3,FALSE)),"")</f>
        <v/>
      </c>
      <c r="H6782" s="41"/>
      <c r="I6782" s="41"/>
      <c r="J6782" s="41"/>
      <c r="K6782" s="41"/>
      <c r="L6782" s="41"/>
      <c r="M6782" s="92"/>
      <c r="N6782" s="41"/>
      <c r="O6782" s="41"/>
      <c r="P6782" s="41"/>
      <c r="Q6782" s="41"/>
      <c r="R6782" s="41"/>
      <c r="S6782" s="41"/>
      <c r="T6782" s="41"/>
      <c r="U6782" s="47"/>
      <c r="V6782" s="49"/>
      <c r="W6782" s="41"/>
      <c r="X6782" s="41"/>
      <c r="Y6782" s="41"/>
      <c r="AA6782" s="37" t="str">
        <f>IF($I6782&lt;&gt;"",VLOOKUP($I6782,'Valid Values - Search'!$R$4:$T$4719,3,FALSE),"")</f>
        <v/>
      </c>
      <c r="AB6782" s="37" t="str">
        <f>IF($I6782&lt;&gt;"",VLOOKUP($I6782,'Valid Values - Search'!$R$4:$S$4719,2,FALSE),"")</f>
        <v/>
      </c>
      <c r="AC6782" s="38" t="str">
        <f t="shared" si="105"/>
        <v/>
      </c>
      <c r="AD6782" s="38"/>
    </row>
    <row r="6783" spans="1:30">
      <c r="A6783" s="46"/>
      <c r="B6783" s="47"/>
      <c r="C6783" s="49"/>
      <c r="D6783" s="41"/>
      <c r="E6783" s="41"/>
      <c r="F6783" s="41"/>
      <c r="G6783" s="50" t="str">
        <f>IF(A6783&lt;&gt;"",CONCATENATE(A6783,":",YEAR(B6783),IF(MONTH(B6783)&gt;9,MONTH(B6783),CONCATENATE(0,MONTH(B6783))),IF(DAY(B6783)&gt;9,DAY(B6783),CONCATENATE(0,DAY(B6783))),IF(HOUR(C6783)&gt;9,HOUR(C6783),CONCATENATE(0,HOUR(C6783))),IF(MINUTE(C6783)&gt;9,MINUTE(C6783),CONCATENATE(0,MINUTE(C6783))),":",VLOOKUP(F6783,'Valid Values - Results'!$D$4:$F$12,3,FALSE)),"")</f>
        <v/>
      </c>
      <c r="H6783" s="41"/>
      <c r="I6783" s="41"/>
      <c r="J6783" s="41"/>
      <c r="K6783" s="41"/>
      <c r="L6783" s="41"/>
      <c r="M6783" s="92"/>
      <c r="N6783" s="41"/>
      <c r="O6783" s="41"/>
      <c r="P6783" s="41"/>
      <c r="Q6783" s="41"/>
      <c r="R6783" s="41"/>
      <c r="S6783" s="41"/>
      <c r="T6783" s="41"/>
      <c r="U6783" s="47"/>
      <c r="V6783" s="49"/>
      <c r="W6783" s="41"/>
      <c r="X6783" s="41"/>
      <c r="Y6783" s="41"/>
      <c r="AA6783" s="37" t="str">
        <f>IF($I6783&lt;&gt;"",VLOOKUP($I6783,'Valid Values - Search'!$R$4:$T$4719,3,FALSE),"")</f>
        <v/>
      </c>
      <c r="AB6783" s="37" t="str">
        <f>IF($I6783&lt;&gt;"",VLOOKUP($I6783,'Valid Values - Search'!$R$4:$S$4719,2,FALSE),"")</f>
        <v/>
      </c>
      <c r="AC6783" s="38" t="str">
        <f t="shared" si="105"/>
        <v/>
      </c>
      <c r="AD6783" s="38"/>
    </row>
    <row r="6784" spans="1:30">
      <c r="A6784" s="46"/>
      <c r="B6784" s="47"/>
      <c r="C6784" s="49"/>
      <c r="D6784" s="41"/>
      <c r="E6784" s="41"/>
      <c r="F6784" s="41"/>
      <c r="G6784" s="50" t="str">
        <f>IF(A6784&lt;&gt;"",CONCATENATE(A6784,":",YEAR(B6784),IF(MONTH(B6784)&gt;9,MONTH(B6784),CONCATENATE(0,MONTH(B6784))),IF(DAY(B6784)&gt;9,DAY(B6784),CONCATENATE(0,DAY(B6784))),IF(HOUR(C6784)&gt;9,HOUR(C6784),CONCATENATE(0,HOUR(C6784))),IF(MINUTE(C6784)&gt;9,MINUTE(C6784),CONCATENATE(0,MINUTE(C6784))),":",VLOOKUP(F6784,'Valid Values - Results'!$D$4:$F$12,3,FALSE)),"")</f>
        <v/>
      </c>
      <c r="H6784" s="41"/>
      <c r="I6784" s="41"/>
      <c r="J6784" s="41"/>
      <c r="K6784" s="41"/>
      <c r="L6784" s="41"/>
      <c r="M6784" s="92"/>
      <c r="N6784" s="41"/>
      <c r="O6784" s="41"/>
      <c r="P6784" s="41"/>
      <c r="Q6784" s="41"/>
      <c r="R6784" s="41"/>
      <c r="S6784" s="41"/>
      <c r="T6784" s="41"/>
      <c r="U6784" s="47"/>
      <c r="V6784" s="49"/>
      <c r="W6784" s="41"/>
      <c r="X6784" s="41"/>
      <c r="Y6784" s="41"/>
      <c r="AA6784" s="37" t="str">
        <f>IF($I6784&lt;&gt;"",VLOOKUP($I6784,'Valid Values - Search'!$R$4:$T$4719,3,FALSE),"")</f>
        <v/>
      </c>
      <c r="AB6784" s="37" t="str">
        <f>IF($I6784&lt;&gt;"",VLOOKUP($I6784,'Valid Values - Search'!$R$4:$S$4719,2,FALSE),"")</f>
        <v/>
      </c>
      <c r="AC6784" s="38" t="str">
        <f t="shared" si="105"/>
        <v/>
      </c>
      <c r="AD6784" s="38"/>
    </row>
    <row r="6785" spans="1:30">
      <c r="A6785" s="46"/>
      <c r="B6785" s="47"/>
      <c r="C6785" s="49"/>
      <c r="D6785" s="41"/>
      <c r="E6785" s="41"/>
      <c r="F6785" s="41"/>
      <c r="G6785" s="50" t="str">
        <f>IF(A6785&lt;&gt;"",CONCATENATE(A6785,":",YEAR(B6785),IF(MONTH(B6785)&gt;9,MONTH(B6785),CONCATENATE(0,MONTH(B6785))),IF(DAY(B6785)&gt;9,DAY(B6785),CONCATENATE(0,DAY(B6785))),IF(HOUR(C6785)&gt;9,HOUR(C6785),CONCATENATE(0,HOUR(C6785))),IF(MINUTE(C6785)&gt;9,MINUTE(C6785),CONCATENATE(0,MINUTE(C6785))),":",VLOOKUP(F6785,'Valid Values - Results'!$D$4:$F$12,3,FALSE)),"")</f>
        <v/>
      </c>
      <c r="H6785" s="41"/>
      <c r="I6785" s="41"/>
      <c r="J6785" s="41"/>
      <c r="K6785" s="41"/>
      <c r="L6785" s="41"/>
      <c r="M6785" s="92"/>
      <c r="N6785" s="41"/>
      <c r="O6785" s="41"/>
      <c r="P6785" s="41"/>
      <c r="Q6785" s="41"/>
      <c r="R6785" s="41"/>
      <c r="S6785" s="41"/>
      <c r="T6785" s="41"/>
      <c r="U6785" s="47"/>
      <c r="V6785" s="49"/>
      <c r="W6785" s="41"/>
      <c r="X6785" s="41"/>
      <c r="Y6785" s="41"/>
      <c r="AA6785" s="37" t="str">
        <f>IF($I6785&lt;&gt;"",VLOOKUP($I6785,'Valid Values - Search'!$R$4:$T$4719,3,FALSE),"")</f>
        <v/>
      </c>
      <c r="AB6785" s="37" t="str">
        <f>IF($I6785&lt;&gt;"",VLOOKUP($I6785,'Valid Values - Search'!$R$4:$S$4719,2,FALSE),"")</f>
        <v/>
      </c>
      <c r="AC6785" s="38" t="str">
        <f t="shared" si="105"/>
        <v/>
      </c>
      <c r="AD6785" s="38"/>
    </row>
    <row r="6786" spans="1:30">
      <c r="A6786" s="46"/>
      <c r="B6786" s="47"/>
      <c r="C6786" s="49"/>
      <c r="D6786" s="41"/>
      <c r="E6786" s="41"/>
      <c r="F6786" s="41"/>
      <c r="G6786" s="50" t="str">
        <f>IF(A6786&lt;&gt;"",CONCATENATE(A6786,":",YEAR(B6786),IF(MONTH(B6786)&gt;9,MONTH(B6786),CONCATENATE(0,MONTH(B6786))),IF(DAY(B6786)&gt;9,DAY(B6786),CONCATENATE(0,DAY(B6786))),IF(HOUR(C6786)&gt;9,HOUR(C6786),CONCATENATE(0,HOUR(C6786))),IF(MINUTE(C6786)&gt;9,MINUTE(C6786),CONCATENATE(0,MINUTE(C6786))),":",VLOOKUP(F6786,'Valid Values - Results'!$D$4:$F$12,3,FALSE)),"")</f>
        <v/>
      </c>
      <c r="H6786" s="41"/>
      <c r="I6786" s="41"/>
      <c r="J6786" s="41"/>
      <c r="K6786" s="41"/>
      <c r="L6786" s="41"/>
      <c r="M6786" s="92"/>
      <c r="N6786" s="41"/>
      <c r="O6786" s="41"/>
      <c r="P6786" s="41"/>
      <c r="Q6786" s="41"/>
      <c r="R6786" s="41"/>
      <c r="S6786" s="41"/>
      <c r="T6786" s="41"/>
      <c r="U6786" s="47"/>
      <c r="V6786" s="49"/>
      <c r="W6786" s="41"/>
      <c r="X6786" s="41"/>
      <c r="Y6786" s="41"/>
      <c r="AA6786" s="37" t="str">
        <f>IF($I6786&lt;&gt;"",VLOOKUP($I6786,'Valid Values - Search'!$R$4:$T$4719,3,FALSE),"")</f>
        <v/>
      </c>
      <c r="AB6786" s="37" t="str">
        <f>IF($I6786&lt;&gt;"",VLOOKUP($I6786,'Valid Values - Search'!$R$4:$S$4719,2,FALSE),"")</f>
        <v/>
      </c>
      <c r="AC6786" s="38" t="str">
        <f t="shared" ref="AC6786:AC6849" si="106">IF($V6786&lt;&gt;"",$D6786,"")</f>
        <v/>
      </c>
      <c r="AD6786" s="38"/>
    </row>
    <row r="6787" spans="1:30">
      <c r="A6787" s="46"/>
      <c r="B6787" s="47"/>
      <c r="C6787" s="49"/>
      <c r="D6787" s="41"/>
      <c r="E6787" s="41"/>
      <c r="F6787" s="41"/>
      <c r="G6787" s="50" t="str">
        <f>IF(A6787&lt;&gt;"",CONCATENATE(A6787,":",YEAR(B6787),IF(MONTH(B6787)&gt;9,MONTH(B6787),CONCATENATE(0,MONTH(B6787))),IF(DAY(B6787)&gt;9,DAY(B6787),CONCATENATE(0,DAY(B6787))),IF(HOUR(C6787)&gt;9,HOUR(C6787),CONCATENATE(0,HOUR(C6787))),IF(MINUTE(C6787)&gt;9,MINUTE(C6787),CONCATENATE(0,MINUTE(C6787))),":",VLOOKUP(F6787,'Valid Values - Results'!$D$4:$F$12,3,FALSE)),"")</f>
        <v/>
      </c>
      <c r="H6787" s="41"/>
      <c r="I6787" s="41"/>
      <c r="J6787" s="41"/>
      <c r="K6787" s="41"/>
      <c r="L6787" s="41"/>
      <c r="M6787" s="92"/>
      <c r="N6787" s="41"/>
      <c r="O6787" s="41"/>
      <c r="P6787" s="41"/>
      <c r="Q6787" s="41"/>
      <c r="R6787" s="41"/>
      <c r="S6787" s="41"/>
      <c r="T6787" s="41"/>
      <c r="U6787" s="47"/>
      <c r="V6787" s="49"/>
      <c r="W6787" s="41"/>
      <c r="X6787" s="41"/>
      <c r="Y6787" s="41"/>
      <c r="AA6787" s="37" t="str">
        <f>IF($I6787&lt;&gt;"",VLOOKUP($I6787,'Valid Values - Search'!$R$4:$T$4719,3,FALSE),"")</f>
        <v/>
      </c>
      <c r="AB6787" s="37" t="str">
        <f>IF($I6787&lt;&gt;"",VLOOKUP($I6787,'Valid Values - Search'!$R$4:$S$4719,2,FALSE),"")</f>
        <v/>
      </c>
      <c r="AC6787" s="38" t="str">
        <f t="shared" si="106"/>
        <v/>
      </c>
      <c r="AD6787" s="38"/>
    </row>
    <row r="6788" spans="1:30">
      <c r="A6788" s="46"/>
      <c r="B6788" s="47"/>
      <c r="C6788" s="49"/>
      <c r="D6788" s="41"/>
      <c r="E6788" s="41"/>
      <c r="F6788" s="41"/>
      <c r="G6788" s="50" t="str">
        <f>IF(A6788&lt;&gt;"",CONCATENATE(A6788,":",YEAR(B6788),IF(MONTH(B6788)&gt;9,MONTH(B6788),CONCATENATE(0,MONTH(B6788))),IF(DAY(B6788)&gt;9,DAY(B6788),CONCATENATE(0,DAY(B6788))),IF(HOUR(C6788)&gt;9,HOUR(C6788),CONCATENATE(0,HOUR(C6788))),IF(MINUTE(C6788)&gt;9,MINUTE(C6788),CONCATENATE(0,MINUTE(C6788))),":",VLOOKUP(F6788,'Valid Values - Results'!$D$4:$F$12,3,FALSE)),"")</f>
        <v/>
      </c>
      <c r="H6788" s="41"/>
      <c r="I6788" s="41"/>
      <c r="J6788" s="41"/>
      <c r="K6788" s="41"/>
      <c r="L6788" s="41"/>
      <c r="M6788" s="92"/>
      <c r="N6788" s="41"/>
      <c r="O6788" s="41"/>
      <c r="P6788" s="41"/>
      <c r="Q6788" s="41"/>
      <c r="R6788" s="41"/>
      <c r="S6788" s="41"/>
      <c r="T6788" s="41"/>
      <c r="U6788" s="47"/>
      <c r="V6788" s="49"/>
      <c r="W6788" s="41"/>
      <c r="X6788" s="41"/>
      <c r="Y6788" s="41"/>
      <c r="AA6788" s="37" t="str">
        <f>IF($I6788&lt;&gt;"",VLOOKUP($I6788,'Valid Values - Search'!$R$4:$T$4719,3,FALSE),"")</f>
        <v/>
      </c>
      <c r="AB6788" s="37" t="str">
        <f>IF($I6788&lt;&gt;"",VLOOKUP($I6788,'Valid Values - Search'!$R$4:$S$4719,2,FALSE),"")</f>
        <v/>
      </c>
      <c r="AC6788" s="38" t="str">
        <f t="shared" si="106"/>
        <v/>
      </c>
      <c r="AD6788" s="38"/>
    </row>
    <row r="6789" spans="1:30">
      <c r="A6789" s="46"/>
      <c r="B6789" s="47"/>
      <c r="C6789" s="49"/>
      <c r="D6789" s="41"/>
      <c r="E6789" s="41"/>
      <c r="F6789" s="41"/>
      <c r="G6789" s="50" t="str">
        <f>IF(A6789&lt;&gt;"",CONCATENATE(A6789,":",YEAR(B6789),IF(MONTH(B6789)&gt;9,MONTH(B6789),CONCATENATE(0,MONTH(B6789))),IF(DAY(B6789)&gt;9,DAY(B6789),CONCATENATE(0,DAY(B6789))),IF(HOUR(C6789)&gt;9,HOUR(C6789),CONCATENATE(0,HOUR(C6789))),IF(MINUTE(C6789)&gt;9,MINUTE(C6789),CONCATENATE(0,MINUTE(C6789))),":",VLOOKUP(F6789,'Valid Values - Results'!$D$4:$F$12,3,FALSE)),"")</f>
        <v/>
      </c>
      <c r="H6789" s="41"/>
      <c r="I6789" s="41"/>
      <c r="J6789" s="41"/>
      <c r="K6789" s="41"/>
      <c r="L6789" s="41"/>
      <c r="M6789" s="92"/>
      <c r="N6789" s="41"/>
      <c r="O6789" s="41"/>
      <c r="P6789" s="41"/>
      <c r="Q6789" s="41"/>
      <c r="R6789" s="41"/>
      <c r="S6789" s="41"/>
      <c r="T6789" s="41"/>
      <c r="U6789" s="47"/>
      <c r="V6789" s="49"/>
      <c r="W6789" s="41"/>
      <c r="X6789" s="41"/>
      <c r="Y6789" s="41"/>
      <c r="AA6789" s="37" t="str">
        <f>IF($I6789&lt;&gt;"",VLOOKUP($I6789,'Valid Values - Search'!$R$4:$T$4719,3,FALSE),"")</f>
        <v/>
      </c>
      <c r="AB6789" s="37" t="str">
        <f>IF($I6789&lt;&gt;"",VLOOKUP($I6789,'Valid Values - Search'!$R$4:$S$4719,2,FALSE),"")</f>
        <v/>
      </c>
      <c r="AC6789" s="38" t="str">
        <f t="shared" si="106"/>
        <v/>
      </c>
      <c r="AD6789" s="38"/>
    </row>
    <row r="6790" spans="1:30">
      <c r="A6790" s="46"/>
      <c r="B6790" s="47"/>
      <c r="C6790" s="49"/>
      <c r="D6790" s="41"/>
      <c r="E6790" s="41"/>
      <c r="F6790" s="41"/>
      <c r="G6790" s="50" t="str">
        <f>IF(A6790&lt;&gt;"",CONCATENATE(A6790,":",YEAR(B6790),IF(MONTH(B6790)&gt;9,MONTH(B6790),CONCATENATE(0,MONTH(B6790))),IF(DAY(B6790)&gt;9,DAY(B6790),CONCATENATE(0,DAY(B6790))),IF(HOUR(C6790)&gt;9,HOUR(C6790),CONCATENATE(0,HOUR(C6790))),IF(MINUTE(C6790)&gt;9,MINUTE(C6790),CONCATENATE(0,MINUTE(C6790))),":",VLOOKUP(F6790,'Valid Values - Results'!$D$4:$F$12,3,FALSE)),"")</f>
        <v/>
      </c>
      <c r="H6790" s="41"/>
      <c r="I6790" s="41"/>
      <c r="J6790" s="41"/>
      <c r="K6790" s="41"/>
      <c r="L6790" s="41"/>
      <c r="M6790" s="92"/>
      <c r="N6790" s="41"/>
      <c r="O6790" s="41"/>
      <c r="P6790" s="41"/>
      <c r="Q6790" s="41"/>
      <c r="R6790" s="41"/>
      <c r="S6790" s="41"/>
      <c r="T6790" s="41"/>
      <c r="U6790" s="47"/>
      <c r="V6790" s="49"/>
      <c r="W6790" s="41"/>
      <c r="X6790" s="41"/>
      <c r="Y6790" s="41"/>
      <c r="AA6790" s="37" t="str">
        <f>IF($I6790&lt;&gt;"",VLOOKUP($I6790,'Valid Values - Search'!$R$4:$T$4719,3,FALSE),"")</f>
        <v/>
      </c>
      <c r="AB6790" s="37" t="str">
        <f>IF($I6790&lt;&gt;"",VLOOKUP($I6790,'Valid Values - Search'!$R$4:$S$4719,2,FALSE),"")</f>
        <v/>
      </c>
      <c r="AC6790" s="38" t="str">
        <f t="shared" si="106"/>
        <v/>
      </c>
      <c r="AD6790" s="38"/>
    </row>
    <row r="6791" spans="1:30">
      <c r="A6791" s="46"/>
      <c r="B6791" s="47"/>
      <c r="C6791" s="49"/>
      <c r="D6791" s="41"/>
      <c r="E6791" s="41"/>
      <c r="F6791" s="41"/>
      <c r="G6791" s="50" t="str">
        <f>IF(A6791&lt;&gt;"",CONCATENATE(A6791,":",YEAR(B6791),IF(MONTH(B6791)&gt;9,MONTH(B6791),CONCATENATE(0,MONTH(B6791))),IF(DAY(B6791)&gt;9,DAY(B6791),CONCATENATE(0,DAY(B6791))),IF(HOUR(C6791)&gt;9,HOUR(C6791),CONCATENATE(0,HOUR(C6791))),IF(MINUTE(C6791)&gt;9,MINUTE(C6791),CONCATENATE(0,MINUTE(C6791))),":",VLOOKUP(F6791,'Valid Values - Results'!$D$4:$F$12,3,FALSE)),"")</f>
        <v/>
      </c>
      <c r="H6791" s="41"/>
      <c r="I6791" s="41"/>
      <c r="J6791" s="41"/>
      <c r="K6791" s="41"/>
      <c r="L6791" s="41"/>
      <c r="M6791" s="92"/>
      <c r="N6791" s="41"/>
      <c r="O6791" s="41"/>
      <c r="P6791" s="41"/>
      <c r="Q6791" s="41"/>
      <c r="R6791" s="41"/>
      <c r="S6791" s="41"/>
      <c r="T6791" s="41"/>
      <c r="U6791" s="47"/>
      <c r="V6791" s="49"/>
      <c r="W6791" s="41"/>
      <c r="X6791" s="41"/>
      <c r="Y6791" s="41"/>
      <c r="AA6791" s="37" t="str">
        <f>IF($I6791&lt;&gt;"",VLOOKUP($I6791,'Valid Values - Search'!$R$4:$T$4719,3,FALSE),"")</f>
        <v/>
      </c>
      <c r="AB6791" s="37" t="str">
        <f>IF($I6791&lt;&gt;"",VLOOKUP($I6791,'Valid Values - Search'!$R$4:$S$4719,2,FALSE),"")</f>
        <v/>
      </c>
      <c r="AC6791" s="38" t="str">
        <f t="shared" si="106"/>
        <v/>
      </c>
      <c r="AD6791" s="38"/>
    </row>
    <row r="6792" spans="1:30">
      <c r="A6792" s="46"/>
      <c r="B6792" s="47"/>
      <c r="C6792" s="49"/>
      <c r="D6792" s="41"/>
      <c r="E6792" s="41"/>
      <c r="F6792" s="41"/>
      <c r="G6792" s="50" t="str">
        <f>IF(A6792&lt;&gt;"",CONCATENATE(A6792,":",YEAR(B6792),IF(MONTH(B6792)&gt;9,MONTH(B6792),CONCATENATE(0,MONTH(B6792))),IF(DAY(B6792)&gt;9,DAY(B6792),CONCATENATE(0,DAY(B6792))),IF(HOUR(C6792)&gt;9,HOUR(C6792),CONCATENATE(0,HOUR(C6792))),IF(MINUTE(C6792)&gt;9,MINUTE(C6792),CONCATENATE(0,MINUTE(C6792))),":",VLOOKUP(F6792,'Valid Values - Results'!$D$4:$F$12,3,FALSE)),"")</f>
        <v/>
      </c>
      <c r="H6792" s="41"/>
      <c r="I6792" s="41"/>
      <c r="J6792" s="41"/>
      <c r="K6792" s="41"/>
      <c r="L6792" s="41"/>
      <c r="M6792" s="92"/>
      <c r="N6792" s="41"/>
      <c r="O6792" s="41"/>
      <c r="P6792" s="41"/>
      <c r="Q6792" s="41"/>
      <c r="R6792" s="41"/>
      <c r="S6792" s="41"/>
      <c r="T6792" s="41"/>
      <c r="U6792" s="47"/>
      <c r="V6792" s="49"/>
      <c r="W6792" s="41"/>
      <c r="X6792" s="41"/>
      <c r="Y6792" s="41"/>
      <c r="AA6792" s="37" t="str">
        <f>IF($I6792&lt;&gt;"",VLOOKUP($I6792,'Valid Values - Search'!$R$4:$T$4719,3,FALSE),"")</f>
        <v/>
      </c>
      <c r="AB6792" s="37" t="str">
        <f>IF($I6792&lt;&gt;"",VLOOKUP($I6792,'Valid Values - Search'!$R$4:$S$4719,2,FALSE),"")</f>
        <v/>
      </c>
      <c r="AC6792" s="38" t="str">
        <f t="shared" si="106"/>
        <v/>
      </c>
      <c r="AD6792" s="38"/>
    </row>
    <row r="6793" spans="1:30">
      <c r="A6793" s="46"/>
      <c r="B6793" s="47"/>
      <c r="C6793" s="49"/>
      <c r="D6793" s="41"/>
      <c r="E6793" s="41"/>
      <c r="F6793" s="41"/>
      <c r="G6793" s="50" t="str">
        <f>IF(A6793&lt;&gt;"",CONCATENATE(A6793,":",YEAR(B6793),IF(MONTH(B6793)&gt;9,MONTH(B6793),CONCATENATE(0,MONTH(B6793))),IF(DAY(B6793)&gt;9,DAY(B6793),CONCATENATE(0,DAY(B6793))),IF(HOUR(C6793)&gt;9,HOUR(C6793),CONCATENATE(0,HOUR(C6793))),IF(MINUTE(C6793)&gt;9,MINUTE(C6793),CONCATENATE(0,MINUTE(C6793))),":",VLOOKUP(F6793,'Valid Values - Results'!$D$4:$F$12,3,FALSE)),"")</f>
        <v/>
      </c>
      <c r="H6793" s="41"/>
      <c r="I6793" s="41"/>
      <c r="J6793" s="41"/>
      <c r="K6793" s="41"/>
      <c r="L6793" s="41"/>
      <c r="M6793" s="92"/>
      <c r="N6793" s="41"/>
      <c r="O6793" s="41"/>
      <c r="P6793" s="41"/>
      <c r="Q6793" s="41"/>
      <c r="R6793" s="41"/>
      <c r="S6793" s="41"/>
      <c r="T6793" s="41"/>
      <c r="U6793" s="47"/>
      <c r="V6793" s="49"/>
      <c r="W6793" s="41"/>
      <c r="X6793" s="41"/>
      <c r="Y6793" s="41"/>
      <c r="AA6793" s="37" t="str">
        <f>IF($I6793&lt;&gt;"",VLOOKUP($I6793,'Valid Values - Search'!$R$4:$T$4719,3,FALSE),"")</f>
        <v/>
      </c>
      <c r="AB6793" s="37" t="str">
        <f>IF($I6793&lt;&gt;"",VLOOKUP($I6793,'Valid Values - Search'!$R$4:$S$4719,2,FALSE),"")</f>
        <v/>
      </c>
      <c r="AC6793" s="38" t="str">
        <f t="shared" si="106"/>
        <v/>
      </c>
      <c r="AD6793" s="38"/>
    </row>
    <row r="6794" spans="1:30">
      <c r="A6794" s="46"/>
      <c r="B6794" s="47"/>
      <c r="C6794" s="49"/>
      <c r="D6794" s="41"/>
      <c r="E6794" s="41"/>
      <c r="F6794" s="41"/>
      <c r="G6794" s="50" t="str">
        <f>IF(A6794&lt;&gt;"",CONCATENATE(A6794,":",YEAR(B6794),IF(MONTH(B6794)&gt;9,MONTH(B6794),CONCATENATE(0,MONTH(B6794))),IF(DAY(B6794)&gt;9,DAY(B6794),CONCATENATE(0,DAY(B6794))),IF(HOUR(C6794)&gt;9,HOUR(C6794),CONCATENATE(0,HOUR(C6794))),IF(MINUTE(C6794)&gt;9,MINUTE(C6794),CONCATENATE(0,MINUTE(C6794))),":",VLOOKUP(F6794,'Valid Values - Results'!$D$4:$F$12,3,FALSE)),"")</f>
        <v/>
      </c>
      <c r="H6794" s="41"/>
      <c r="I6794" s="41"/>
      <c r="J6794" s="41"/>
      <c r="K6794" s="41"/>
      <c r="L6794" s="41"/>
      <c r="M6794" s="92"/>
      <c r="N6794" s="41"/>
      <c r="O6794" s="41"/>
      <c r="P6794" s="41"/>
      <c r="Q6794" s="41"/>
      <c r="R6794" s="41"/>
      <c r="S6794" s="41"/>
      <c r="T6794" s="41"/>
      <c r="U6794" s="47"/>
      <c r="V6794" s="49"/>
      <c r="W6794" s="41"/>
      <c r="X6794" s="41"/>
      <c r="Y6794" s="41"/>
      <c r="AA6794" s="37" t="str">
        <f>IF($I6794&lt;&gt;"",VLOOKUP($I6794,'Valid Values - Search'!$R$4:$T$4719,3,FALSE),"")</f>
        <v/>
      </c>
      <c r="AB6794" s="37" t="str">
        <f>IF($I6794&lt;&gt;"",VLOOKUP($I6794,'Valid Values - Search'!$R$4:$S$4719,2,FALSE),"")</f>
        <v/>
      </c>
      <c r="AC6794" s="38" t="str">
        <f t="shared" si="106"/>
        <v/>
      </c>
      <c r="AD6794" s="38"/>
    </row>
    <row r="6795" spans="1:30">
      <c r="A6795" s="46"/>
      <c r="B6795" s="47"/>
      <c r="C6795" s="49"/>
      <c r="D6795" s="41"/>
      <c r="E6795" s="41"/>
      <c r="F6795" s="41"/>
      <c r="G6795" s="50" t="str">
        <f>IF(A6795&lt;&gt;"",CONCATENATE(A6795,":",YEAR(B6795),IF(MONTH(B6795)&gt;9,MONTH(B6795),CONCATENATE(0,MONTH(B6795))),IF(DAY(B6795)&gt;9,DAY(B6795),CONCATENATE(0,DAY(B6795))),IF(HOUR(C6795)&gt;9,HOUR(C6795),CONCATENATE(0,HOUR(C6795))),IF(MINUTE(C6795)&gt;9,MINUTE(C6795),CONCATENATE(0,MINUTE(C6795))),":",VLOOKUP(F6795,'Valid Values - Results'!$D$4:$F$12,3,FALSE)),"")</f>
        <v/>
      </c>
      <c r="H6795" s="41"/>
      <c r="I6795" s="41"/>
      <c r="J6795" s="41"/>
      <c r="K6795" s="41"/>
      <c r="L6795" s="41"/>
      <c r="M6795" s="92"/>
      <c r="N6795" s="41"/>
      <c r="O6795" s="41"/>
      <c r="P6795" s="41"/>
      <c r="Q6795" s="41"/>
      <c r="R6795" s="41"/>
      <c r="S6795" s="41"/>
      <c r="T6795" s="41"/>
      <c r="U6795" s="47"/>
      <c r="V6795" s="49"/>
      <c r="W6795" s="41"/>
      <c r="X6795" s="41"/>
      <c r="Y6795" s="41"/>
      <c r="AA6795" s="37" t="str">
        <f>IF($I6795&lt;&gt;"",VLOOKUP($I6795,'Valid Values - Search'!$R$4:$T$4719,3,FALSE),"")</f>
        <v/>
      </c>
      <c r="AB6795" s="37" t="str">
        <f>IF($I6795&lt;&gt;"",VLOOKUP($I6795,'Valid Values - Search'!$R$4:$S$4719,2,FALSE),"")</f>
        <v/>
      </c>
      <c r="AC6795" s="38" t="str">
        <f t="shared" si="106"/>
        <v/>
      </c>
      <c r="AD6795" s="38"/>
    </row>
    <row r="6796" spans="1:30">
      <c r="A6796" s="46"/>
      <c r="B6796" s="47"/>
      <c r="C6796" s="49"/>
      <c r="D6796" s="41"/>
      <c r="E6796" s="41"/>
      <c r="F6796" s="41"/>
      <c r="G6796" s="50" t="str">
        <f>IF(A6796&lt;&gt;"",CONCATENATE(A6796,":",YEAR(B6796),IF(MONTH(B6796)&gt;9,MONTH(B6796),CONCATENATE(0,MONTH(B6796))),IF(DAY(B6796)&gt;9,DAY(B6796),CONCATENATE(0,DAY(B6796))),IF(HOUR(C6796)&gt;9,HOUR(C6796),CONCATENATE(0,HOUR(C6796))),IF(MINUTE(C6796)&gt;9,MINUTE(C6796),CONCATENATE(0,MINUTE(C6796))),":",VLOOKUP(F6796,'Valid Values - Results'!$D$4:$F$12,3,FALSE)),"")</f>
        <v/>
      </c>
      <c r="H6796" s="41"/>
      <c r="I6796" s="41"/>
      <c r="J6796" s="41"/>
      <c r="K6796" s="41"/>
      <c r="L6796" s="41"/>
      <c r="M6796" s="92"/>
      <c r="N6796" s="41"/>
      <c r="O6796" s="41"/>
      <c r="P6796" s="41"/>
      <c r="Q6796" s="41"/>
      <c r="R6796" s="41"/>
      <c r="S6796" s="41"/>
      <c r="T6796" s="41"/>
      <c r="U6796" s="47"/>
      <c r="V6796" s="49"/>
      <c r="W6796" s="41"/>
      <c r="X6796" s="41"/>
      <c r="Y6796" s="41"/>
      <c r="AA6796" s="37" t="str">
        <f>IF($I6796&lt;&gt;"",VLOOKUP($I6796,'Valid Values - Search'!$R$4:$T$4719,3,FALSE),"")</f>
        <v/>
      </c>
      <c r="AB6796" s="37" t="str">
        <f>IF($I6796&lt;&gt;"",VLOOKUP($I6796,'Valid Values - Search'!$R$4:$S$4719,2,FALSE),"")</f>
        <v/>
      </c>
      <c r="AC6796" s="38" t="str">
        <f t="shared" si="106"/>
        <v/>
      </c>
      <c r="AD6796" s="38"/>
    </row>
    <row r="6797" spans="1:30">
      <c r="A6797" s="46"/>
      <c r="B6797" s="47"/>
      <c r="C6797" s="49"/>
      <c r="D6797" s="41"/>
      <c r="E6797" s="41"/>
      <c r="F6797" s="41"/>
      <c r="G6797" s="50" t="str">
        <f>IF(A6797&lt;&gt;"",CONCATENATE(A6797,":",YEAR(B6797),IF(MONTH(B6797)&gt;9,MONTH(B6797),CONCATENATE(0,MONTH(B6797))),IF(DAY(B6797)&gt;9,DAY(B6797),CONCATENATE(0,DAY(B6797))),IF(HOUR(C6797)&gt;9,HOUR(C6797),CONCATENATE(0,HOUR(C6797))),IF(MINUTE(C6797)&gt;9,MINUTE(C6797),CONCATENATE(0,MINUTE(C6797))),":",VLOOKUP(F6797,'Valid Values - Results'!$D$4:$F$12,3,FALSE)),"")</f>
        <v/>
      </c>
      <c r="H6797" s="41"/>
      <c r="I6797" s="41"/>
      <c r="J6797" s="41"/>
      <c r="K6797" s="41"/>
      <c r="L6797" s="41"/>
      <c r="M6797" s="92"/>
      <c r="N6797" s="41"/>
      <c r="O6797" s="41"/>
      <c r="P6797" s="41"/>
      <c r="Q6797" s="41"/>
      <c r="R6797" s="41"/>
      <c r="S6797" s="41"/>
      <c r="T6797" s="41"/>
      <c r="U6797" s="47"/>
      <c r="V6797" s="49"/>
      <c r="W6797" s="41"/>
      <c r="X6797" s="41"/>
      <c r="Y6797" s="41"/>
      <c r="AA6797" s="37" t="str">
        <f>IF($I6797&lt;&gt;"",VLOOKUP($I6797,'Valid Values - Search'!$R$4:$T$4719,3,FALSE),"")</f>
        <v/>
      </c>
      <c r="AB6797" s="37" t="str">
        <f>IF($I6797&lt;&gt;"",VLOOKUP($I6797,'Valid Values - Search'!$R$4:$S$4719,2,FALSE),"")</f>
        <v/>
      </c>
      <c r="AC6797" s="38" t="str">
        <f t="shared" si="106"/>
        <v/>
      </c>
      <c r="AD6797" s="38"/>
    </row>
    <row r="6798" spans="1:30">
      <c r="A6798" s="46"/>
      <c r="B6798" s="47"/>
      <c r="C6798" s="49"/>
      <c r="D6798" s="41"/>
      <c r="E6798" s="41"/>
      <c r="F6798" s="41"/>
      <c r="G6798" s="50" t="str">
        <f>IF(A6798&lt;&gt;"",CONCATENATE(A6798,":",YEAR(B6798),IF(MONTH(B6798)&gt;9,MONTH(B6798),CONCATENATE(0,MONTH(B6798))),IF(DAY(B6798)&gt;9,DAY(B6798),CONCATENATE(0,DAY(B6798))),IF(HOUR(C6798)&gt;9,HOUR(C6798),CONCATENATE(0,HOUR(C6798))),IF(MINUTE(C6798)&gt;9,MINUTE(C6798),CONCATENATE(0,MINUTE(C6798))),":",VLOOKUP(F6798,'Valid Values - Results'!$D$4:$F$12,3,FALSE)),"")</f>
        <v/>
      </c>
      <c r="H6798" s="41"/>
      <c r="I6798" s="41"/>
      <c r="J6798" s="41"/>
      <c r="K6798" s="41"/>
      <c r="L6798" s="41"/>
      <c r="M6798" s="92"/>
      <c r="N6798" s="41"/>
      <c r="O6798" s="41"/>
      <c r="P6798" s="41"/>
      <c r="Q6798" s="41"/>
      <c r="R6798" s="41"/>
      <c r="S6798" s="41"/>
      <c r="T6798" s="41"/>
      <c r="U6798" s="47"/>
      <c r="V6798" s="49"/>
      <c r="W6798" s="41"/>
      <c r="X6798" s="41"/>
      <c r="Y6798" s="41"/>
      <c r="AA6798" s="37" t="str">
        <f>IF($I6798&lt;&gt;"",VLOOKUP($I6798,'Valid Values - Search'!$R$4:$T$4719,3,FALSE),"")</f>
        <v/>
      </c>
      <c r="AB6798" s="37" t="str">
        <f>IF($I6798&lt;&gt;"",VLOOKUP($I6798,'Valid Values - Search'!$R$4:$S$4719,2,FALSE),"")</f>
        <v/>
      </c>
      <c r="AC6798" s="38" t="str">
        <f t="shared" si="106"/>
        <v/>
      </c>
      <c r="AD6798" s="38"/>
    </row>
    <row r="6799" spans="1:30">
      <c r="A6799" s="46"/>
      <c r="B6799" s="47"/>
      <c r="C6799" s="49"/>
      <c r="D6799" s="41"/>
      <c r="E6799" s="41"/>
      <c r="F6799" s="41"/>
      <c r="G6799" s="50" t="str">
        <f>IF(A6799&lt;&gt;"",CONCATENATE(A6799,":",YEAR(B6799),IF(MONTH(B6799)&gt;9,MONTH(B6799),CONCATENATE(0,MONTH(B6799))),IF(DAY(B6799)&gt;9,DAY(B6799),CONCATENATE(0,DAY(B6799))),IF(HOUR(C6799)&gt;9,HOUR(C6799),CONCATENATE(0,HOUR(C6799))),IF(MINUTE(C6799)&gt;9,MINUTE(C6799),CONCATENATE(0,MINUTE(C6799))),":",VLOOKUP(F6799,'Valid Values - Results'!$D$4:$F$12,3,FALSE)),"")</f>
        <v/>
      </c>
      <c r="H6799" s="41"/>
      <c r="I6799" s="41"/>
      <c r="J6799" s="41"/>
      <c r="K6799" s="41"/>
      <c r="L6799" s="41"/>
      <c r="M6799" s="92"/>
      <c r="N6799" s="41"/>
      <c r="O6799" s="41"/>
      <c r="P6799" s="41"/>
      <c r="Q6799" s="41"/>
      <c r="R6799" s="41"/>
      <c r="S6799" s="41"/>
      <c r="T6799" s="41"/>
      <c r="U6799" s="47"/>
      <c r="V6799" s="49"/>
      <c r="W6799" s="41"/>
      <c r="X6799" s="41"/>
      <c r="Y6799" s="41"/>
      <c r="AA6799" s="37" t="str">
        <f>IF($I6799&lt;&gt;"",VLOOKUP($I6799,'Valid Values - Search'!$R$4:$T$4719,3,FALSE),"")</f>
        <v/>
      </c>
      <c r="AB6799" s="37" t="str">
        <f>IF($I6799&lt;&gt;"",VLOOKUP($I6799,'Valid Values - Search'!$R$4:$S$4719,2,FALSE),"")</f>
        <v/>
      </c>
      <c r="AC6799" s="38" t="str">
        <f t="shared" si="106"/>
        <v/>
      </c>
      <c r="AD6799" s="38"/>
    </row>
    <row r="6800" spans="1:30">
      <c r="A6800" s="46"/>
      <c r="B6800" s="47"/>
      <c r="C6800" s="49"/>
      <c r="D6800" s="41"/>
      <c r="E6800" s="41"/>
      <c r="F6800" s="41"/>
      <c r="G6800" s="50" t="str">
        <f>IF(A6800&lt;&gt;"",CONCATENATE(A6800,":",YEAR(B6800),IF(MONTH(B6800)&gt;9,MONTH(B6800),CONCATENATE(0,MONTH(B6800))),IF(DAY(B6800)&gt;9,DAY(B6800),CONCATENATE(0,DAY(B6800))),IF(HOUR(C6800)&gt;9,HOUR(C6800),CONCATENATE(0,HOUR(C6800))),IF(MINUTE(C6800)&gt;9,MINUTE(C6800),CONCATENATE(0,MINUTE(C6800))),":",VLOOKUP(F6800,'Valid Values - Results'!$D$4:$F$12,3,FALSE)),"")</f>
        <v/>
      </c>
      <c r="H6800" s="41"/>
      <c r="I6800" s="41"/>
      <c r="J6800" s="41"/>
      <c r="K6800" s="41"/>
      <c r="L6800" s="41"/>
      <c r="M6800" s="92"/>
      <c r="N6800" s="41"/>
      <c r="O6800" s="41"/>
      <c r="P6800" s="41"/>
      <c r="Q6800" s="41"/>
      <c r="R6800" s="41"/>
      <c r="S6800" s="41"/>
      <c r="T6800" s="41"/>
      <c r="U6800" s="47"/>
      <c r="V6800" s="49"/>
      <c r="W6800" s="41"/>
      <c r="X6800" s="41"/>
      <c r="Y6800" s="41"/>
      <c r="AA6800" s="37" t="str">
        <f>IF($I6800&lt;&gt;"",VLOOKUP($I6800,'Valid Values - Search'!$R$4:$T$4719,3,FALSE),"")</f>
        <v/>
      </c>
      <c r="AB6800" s="37" t="str">
        <f>IF($I6800&lt;&gt;"",VLOOKUP($I6800,'Valid Values - Search'!$R$4:$S$4719,2,FALSE),"")</f>
        <v/>
      </c>
      <c r="AC6800" s="38" t="str">
        <f t="shared" si="106"/>
        <v/>
      </c>
      <c r="AD6800" s="38"/>
    </row>
    <row r="6801" spans="1:30">
      <c r="A6801" s="46"/>
      <c r="B6801" s="47"/>
      <c r="C6801" s="49"/>
      <c r="D6801" s="41"/>
      <c r="E6801" s="41"/>
      <c r="F6801" s="41"/>
      <c r="G6801" s="50" t="str">
        <f>IF(A6801&lt;&gt;"",CONCATENATE(A6801,":",YEAR(B6801),IF(MONTH(B6801)&gt;9,MONTH(B6801),CONCATENATE(0,MONTH(B6801))),IF(DAY(B6801)&gt;9,DAY(B6801),CONCATENATE(0,DAY(B6801))),IF(HOUR(C6801)&gt;9,HOUR(C6801),CONCATENATE(0,HOUR(C6801))),IF(MINUTE(C6801)&gt;9,MINUTE(C6801),CONCATENATE(0,MINUTE(C6801))),":",VLOOKUP(F6801,'Valid Values - Results'!$D$4:$F$12,3,FALSE)),"")</f>
        <v/>
      </c>
      <c r="H6801" s="41"/>
      <c r="I6801" s="41"/>
      <c r="J6801" s="41"/>
      <c r="K6801" s="41"/>
      <c r="L6801" s="41"/>
      <c r="M6801" s="92"/>
      <c r="N6801" s="41"/>
      <c r="O6801" s="41"/>
      <c r="P6801" s="41"/>
      <c r="Q6801" s="41"/>
      <c r="R6801" s="41"/>
      <c r="S6801" s="41"/>
      <c r="T6801" s="41"/>
      <c r="U6801" s="47"/>
      <c r="V6801" s="49"/>
      <c r="W6801" s="41"/>
      <c r="X6801" s="41"/>
      <c r="Y6801" s="41"/>
      <c r="AA6801" s="37" t="str">
        <f>IF($I6801&lt;&gt;"",VLOOKUP($I6801,'Valid Values - Search'!$R$4:$T$4719,3,FALSE),"")</f>
        <v/>
      </c>
      <c r="AB6801" s="37" t="str">
        <f>IF($I6801&lt;&gt;"",VLOOKUP($I6801,'Valid Values - Search'!$R$4:$S$4719,2,FALSE),"")</f>
        <v/>
      </c>
      <c r="AC6801" s="38" t="str">
        <f t="shared" si="106"/>
        <v/>
      </c>
      <c r="AD6801" s="38"/>
    </row>
    <row r="6802" spans="1:30">
      <c r="A6802" s="46"/>
      <c r="B6802" s="47"/>
      <c r="C6802" s="49"/>
      <c r="D6802" s="41"/>
      <c r="E6802" s="41"/>
      <c r="F6802" s="41"/>
      <c r="G6802" s="50" t="str">
        <f>IF(A6802&lt;&gt;"",CONCATENATE(A6802,":",YEAR(B6802),IF(MONTH(B6802)&gt;9,MONTH(B6802),CONCATENATE(0,MONTH(B6802))),IF(DAY(B6802)&gt;9,DAY(B6802),CONCATENATE(0,DAY(B6802))),IF(HOUR(C6802)&gt;9,HOUR(C6802),CONCATENATE(0,HOUR(C6802))),IF(MINUTE(C6802)&gt;9,MINUTE(C6802),CONCATENATE(0,MINUTE(C6802))),":",VLOOKUP(F6802,'Valid Values - Results'!$D$4:$F$12,3,FALSE)),"")</f>
        <v/>
      </c>
      <c r="H6802" s="41"/>
      <c r="I6802" s="41"/>
      <c r="J6802" s="41"/>
      <c r="K6802" s="41"/>
      <c r="L6802" s="41"/>
      <c r="M6802" s="92"/>
      <c r="N6802" s="41"/>
      <c r="O6802" s="41"/>
      <c r="P6802" s="41"/>
      <c r="Q6802" s="41"/>
      <c r="R6802" s="41"/>
      <c r="S6802" s="41"/>
      <c r="T6802" s="41"/>
      <c r="U6802" s="47"/>
      <c r="V6802" s="49"/>
      <c r="W6802" s="41"/>
      <c r="X6802" s="41"/>
      <c r="Y6802" s="41"/>
      <c r="AA6802" s="37" t="str">
        <f>IF($I6802&lt;&gt;"",VLOOKUP($I6802,'Valid Values - Search'!$R$4:$T$4719,3,FALSE),"")</f>
        <v/>
      </c>
      <c r="AB6802" s="37" t="str">
        <f>IF($I6802&lt;&gt;"",VLOOKUP($I6802,'Valid Values - Search'!$R$4:$S$4719,2,FALSE),"")</f>
        <v/>
      </c>
      <c r="AC6802" s="38" t="str">
        <f t="shared" si="106"/>
        <v/>
      </c>
      <c r="AD6802" s="38"/>
    </row>
    <row r="6803" spans="1:30">
      <c r="A6803" s="46"/>
      <c r="B6803" s="47"/>
      <c r="C6803" s="49"/>
      <c r="D6803" s="41"/>
      <c r="E6803" s="41"/>
      <c r="F6803" s="41"/>
      <c r="G6803" s="50" t="str">
        <f>IF(A6803&lt;&gt;"",CONCATENATE(A6803,":",YEAR(B6803),IF(MONTH(B6803)&gt;9,MONTH(B6803),CONCATENATE(0,MONTH(B6803))),IF(DAY(B6803)&gt;9,DAY(B6803),CONCATENATE(0,DAY(B6803))),IF(HOUR(C6803)&gt;9,HOUR(C6803),CONCATENATE(0,HOUR(C6803))),IF(MINUTE(C6803)&gt;9,MINUTE(C6803),CONCATENATE(0,MINUTE(C6803))),":",VLOOKUP(F6803,'Valid Values - Results'!$D$4:$F$12,3,FALSE)),"")</f>
        <v/>
      </c>
      <c r="H6803" s="41"/>
      <c r="I6803" s="41"/>
      <c r="J6803" s="41"/>
      <c r="K6803" s="41"/>
      <c r="L6803" s="41"/>
      <c r="M6803" s="92"/>
      <c r="N6803" s="41"/>
      <c r="O6803" s="41"/>
      <c r="P6803" s="41"/>
      <c r="Q6803" s="41"/>
      <c r="R6803" s="41"/>
      <c r="S6803" s="41"/>
      <c r="T6803" s="41"/>
      <c r="U6803" s="47"/>
      <c r="V6803" s="49"/>
      <c r="W6803" s="41"/>
      <c r="X6803" s="41"/>
      <c r="Y6803" s="41"/>
      <c r="AA6803" s="37" t="str">
        <f>IF($I6803&lt;&gt;"",VLOOKUP($I6803,'Valid Values - Search'!$R$4:$T$4719,3,FALSE),"")</f>
        <v/>
      </c>
      <c r="AB6803" s="37" t="str">
        <f>IF($I6803&lt;&gt;"",VLOOKUP($I6803,'Valid Values - Search'!$R$4:$S$4719,2,FALSE),"")</f>
        <v/>
      </c>
      <c r="AC6803" s="38" t="str">
        <f t="shared" si="106"/>
        <v/>
      </c>
      <c r="AD6803" s="38"/>
    </row>
    <row r="6804" spans="1:30">
      <c r="A6804" s="46"/>
      <c r="B6804" s="47"/>
      <c r="C6804" s="49"/>
      <c r="D6804" s="41"/>
      <c r="E6804" s="41"/>
      <c r="F6804" s="41"/>
      <c r="G6804" s="50" t="str">
        <f>IF(A6804&lt;&gt;"",CONCATENATE(A6804,":",YEAR(B6804),IF(MONTH(B6804)&gt;9,MONTH(B6804),CONCATENATE(0,MONTH(B6804))),IF(DAY(B6804)&gt;9,DAY(B6804),CONCATENATE(0,DAY(B6804))),IF(HOUR(C6804)&gt;9,HOUR(C6804),CONCATENATE(0,HOUR(C6804))),IF(MINUTE(C6804)&gt;9,MINUTE(C6804),CONCATENATE(0,MINUTE(C6804))),":",VLOOKUP(F6804,'Valid Values - Results'!$D$4:$F$12,3,FALSE)),"")</f>
        <v/>
      </c>
      <c r="H6804" s="41"/>
      <c r="I6804" s="41"/>
      <c r="J6804" s="41"/>
      <c r="K6804" s="41"/>
      <c r="L6804" s="41"/>
      <c r="M6804" s="92"/>
      <c r="N6804" s="41"/>
      <c r="O6804" s="41"/>
      <c r="P6804" s="41"/>
      <c r="Q6804" s="41"/>
      <c r="R6804" s="41"/>
      <c r="S6804" s="41"/>
      <c r="T6804" s="41"/>
      <c r="U6804" s="47"/>
      <c r="V6804" s="49"/>
      <c r="W6804" s="41"/>
      <c r="X6804" s="41"/>
      <c r="Y6804" s="41"/>
      <c r="AA6804" s="37" t="str">
        <f>IF($I6804&lt;&gt;"",VLOOKUP($I6804,'Valid Values - Search'!$R$4:$T$4719,3,FALSE),"")</f>
        <v/>
      </c>
      <c r="AB6804" s="37" t="str">
        <f>IF($I6804&lt;&gt;"",VLOOKUP($I6804,'Valid Values - Search'!$R$4:$S$4719,2,FALSE),"")</f>
        <v/>
      </c>
      <c r="AC6804" s="38" t="str">
        <f t="shared" si="106"/>
        <v/>
      </c>
      <c r="AD6804" s="38"/>
    </row>
    <row r="6805" spans="1:30">
      <c r="A6805" s="46"/>
      <c r="B6805" s="47"/>
      <c r="C6805" s="49"/>
      <c r="D6805" s="41"/>
      <c r="E6805" s="41"/>
      <c r="F6805" s="41"/>
      <c r="G6805" s="50" t="str">
        <f>IF(A6805&lt;&gt;"",CONCATENATE(A6805,":",YEAR(B6805),IF(MONTH(B6805)&gt;9,MONTH(B6805),CONCATENATE(0,MONTH(B6805))),IF(DAY(B6805)&gt;9,DAY(B6805),CONCATENATE(0,DAY(B6805))),IF(HOUR(C6805)&gt;9,HOUR(C6805),CONCATENATE(0,HOUR(C6805))),IF(MINUTE(C6805)&gt;9,MINUTE(C6805),CONCATENATE(0,MINUTE(C6805))),":",VLOOKUP(F6805,'Valid Values - Results'!$D$4:$F$12,3,FALSE)),"")</f>
        <v/>
      </c>
      <c r="H6805" s="41"/>
      <c r="I6805" s="41"/>
      <c r="J6805" s="41"/>
      <c r="K6805" s="41"/>
      <c r="L6805" s="41"/>
      <c r="M6805" s="92"/>
      <c r="N6805" s="41"/>
      <c r="O6805" s="41"/>
      <c r="P6805" s="41"/>
      <c r="Q6805" s="41"/>
      <c r="R6805" s="41"/>
      <c r="S6805" s="41"/>
      <c r="T6805" s="41"/>
      <c r="U6805" s="47"/>
      <c r="V6805" s="49"/>
      <c r="W6805" s="41"/>
      <c r="X6805" s="41"/>
      <c r="Y6805" s="41"/>
      <c r="AA6805" s="37" t="str">
        <f>IF($I6805&lt;&gt;"",VLOOKUP($I6805,'Valid Values - Search'!$R$4:$T$4719,3,FALSE),"")</f>
        <v/>
      </c>
      <c r="AB6805" s="37" t="str">
        <f>IF($I6805&lt;&gt;"",VLOOKUP($I6805,'Valid Values - Search'!$R$4:$S$4719,2,FALSE),"")</f>
        <v/>
      </c>
      <c r="AC6805" s="38" t="str">
        <f t="shared" si="106"/>
        <v/>
      </c>
      <c r="AD6805" s="38"/>
    </row>
    <row r="6806" spans="1:30">
      <c r="A6806" s="46"/>
      <c r="B6806" s="47"/>
      <c r="C6806" s="49"/>
      <c r="D6806" s="41"/>
      <c r="E6806" s="41"/>
      <c r="F6806" s="41"/>
      <c r="G6806" s="50" t="str">
        <f>IF(A6806&lt;&gt;"",CONCATENATE(A6806,":",YEAR(B6806),IF(MONTH(B6806)&gt;9,MONTH(B6806),CONCATENATE(0,MONTH(B6806))),IF(DAY(B6806)&gt;9,DAY(B6806),CONCATENATE(0,DAY(B6806))),IF(HOUR(C6806)&gt;9,HOUR(C6806),CONCATENATE(0,HOUR(C6806))),IF(MINUTE(C6806)&gt;9,MINUTE(C6806),CONCATENATE(0,MINUTE(C6806))),":",VLOOKUP(F6806,'Valid Values - Results'!$D$4:$F$12,3,FALSE)),"")</f>
        <v/>
      </c>
      <c r="H6806" s="41"/>
      <c r="I6806" s="41"/>
      <c r="J6806" s="41"/>
      <c r="K6806" s="41"/>
      <c r="L6806" s="41"/>
      <c r="M6806" s="92"/>
      <c r="N6806" s="41"/>
      <c r="O6806" s="41"/>
      <c r="P6806" s="41"/>
      <c r="Q6806" s="41"/>
      <c r="R6806" s="41"/>
      <c r="S6806" s="41"/>
      <c r="T6806" s="41"/>
      <c r="U6806" s="47"/>
      <c r="V6806" s="49"/>
      <c r="W6806" s="41"/>
      <c r="X6806" s="41"/>
      <c r="Y6806" s="41"/>
      <c r="AA6806" s="37" t="str">
        <f>IF($I6806&lt;&gt;"",VLOOKUP($I6806,'Valid Values - Search'!$R$4:$T$4719,3,FALSE),"")</f>
        <v/>
      </c>
      <c r="AB6806" s="37" t="str">
        <f>IF($I6806&lt;&gt;"",VLOOKUP($I6806,'Valid Values - Search'!$R$4:$S$4719,2,FALSE),"")</f>
        <v/>
      </c>
      <c r="AC6806" s="38" t="str">
        <f t="shared" si="106"/>
        <v/>
      </c>
      <c r="AD6806" s="38"/>
    </row>
    <row r="6807" spans="1:30">
      <c r="A6807" s="46"/>
      <c r="B6807" s="47"/>
      <c r="C6807" s="49"/>
      <c r="D6807" s="41"/>
      <c r="E6807" s="41"/>
      <c r="F6807" s="41"/>
      <c r="G6807" s="50" t="str">
        <f>IF(A6807&lt;&gt;"",CONCATENATE(A6807,":",YEAR(B6807),IF(MONTH(B6807)&gt;9,MONTH(B6807),CONCATENATE(0,MONTH(B6807))),IF(DAY(B6807)&gt;9,DAY(B6807),CONCATENATE(0,DAY(B6807))),IF(HOUR(C6807)&gt;9,HOUR(C6807),CONCATENATE(0,HOUR(C6807))),IF(MINUTE(C6807)&gt;9,MINUTE(C6807),CONCATENATE(0,MINUTE(C6807))),":",VLOOKUP(F6807,'Valid Values - Results'!$D$4:$F$12,3,FALSE)),"")</f>
        <v/>
      </c>
      <c r="H6807" s="41"/>
      <c r="I6807" s="41"/>
      <c r="J6807" s="41"/>
      <c r="K6807" s="41"/>
      <c r="L6807" s="41"/>
      <c r="M6807" s="92"/>
      <c r="N6807" s="41"/>
      <c r="O6807" s="41"/>
      <c r="P6807" s="41"/>
      <c r="Q6807" s="41"/>
      <c r="R6807" s="41"/>
      <c r="S6807" s="41"/>
      <c r="T6807" s="41"/>
      <c r="U6807" s="47"/>
      <c r="V6807" s="49"/>
      <c r="W6807" s="41"/>
      <c r="X6807" s="41"/>
      <c r="Y6807" s="41"/>
      <c r="AA6807" s="37" t="str">
        <f>IF($I6807&lt;&gt;"",VLOOKUP($I6807,'Valid Values - Search'!$R$4:$T$4719,3,FALSE),"")</f>
        <v/>
      </c>
      <c r="AB6807" s="37" t="str">
        <f>IF($I6807&lt;&gt;"",VLOOKUP($I6807,'Valid Values - Search'!$R$4:$S$4719,2,FALSE),"")</f>
        <v/>
      </c>
      <c r="AC6807" s="38" t="str">
        <f t="shared" si="106"/>
        <v/>
      </c>
      <c r="AD6807" s="38"/>
    </row>
    <row r="6808" spans="1:30">
      <c r="A6808" s="46"/>
      <c r="B6808" s="47"/>
      <c r="C6808" s="49"/>
      <c r="D6808" s="41"/>
      <c r="E6808" s="41"/>
      <c r="F6808" s="41"/>
      <c r="G6808" s="50" t="str">
        <f>IF(A6808&lt;&gt;"",CONCATENATE(A6808,":",YEAR(B6808),IF(MONTH(B6808)&gt;9,MONTH(B6808),CONCATENATE(0,MONTH(B6808))),IF(DAY(B6808)&gt;9,DAY(B6808),CONCATENATE(0,DAY(B6808))),IF(HOUR(C6808)&gt;9,HOUR(C6808),CONCATENATE(0,HOUR(C6808))),IF(MINUTE(C6808)&gt;9,MINUTE(C6808),CONCATENATE(0,MINUTE(C6808))),":",VLOOKUP(F6808,'Valid Values - Results'!$D$4:$F$12,3,FALSE)),"")</f>
        <v/>
      </c>
      <c r="H6808" s="41"/>
      <c r="I6808" s="41"/>
      <c r="J6808" s="41"/>
      <c r="K6808" s="41"/>
      <c r="L6808" s="41"/>
      <c r="M6808" s="92"/>
      <c r="N6808" s="41"/>
      <c r="O6808" s="41"/>
      <c r="P6808" s="41"/>
      <c r="Q6808" s="41"/>
      <c r="R6808" s="41"/>
      <c r="S6808" s="41"/>
      <c r="T6808" s="41"/>
      <c r="U6808" s="47"/>
      <c r="V6808" s="49"/>
      <c r="W6808" s="41"/>
      <c r="X6808" s="41"/>
      <c r="Y6808" s="41"/>
      <c r="AA6808" s="37" t="str">
        <f>IF($I6808&lt;&gt;"",VLOOKUP($I6808,'Valid Values - Search'!$R$4:$T$4719,3,FALSE),"")</f>
        <v/>
      </c>
      <c r="AB6808" s="37" t="str">
        <f>IF($I6808&lt;&gt;"",VLOOKUP($I6808,'Valid Values - Search'!$R$4:$S$4719,2,FALSE),"")</f>
        <v/>
      </c>
      <c r="AC6808" s="38" t="str">
        <f t="shared" si="106"/>
        <v/>
      </c>
      <c r="AD6808" s="38"/>
    </row>
    <row r="6809" spans="1:30">
      <c r="A6809" s="46"/>
      <c r="B6809" s="47"/>
      <c r="C6809" s="49"/>
      <c r="D6809" s="41"/>
      <c r="E6809" s="41"/>
      <c r="F6809" s="41"/>
      <c r="G6809" s="50" t="str">
        <f>IF(A6809&lt;&gt;"",CONCATENATE(A6809,":",YEAR(B6809),IF(MONTH(B6809)&gt;9,MONTH(B6809),CONCATENATE(0,MONTH(B6809))),IF(DAY(B6809)&gt;9,DAY(B6809),CONCATENATE(0,DAY(B6809))),IF(HOUR(C6809)&gt;9,HOUR(C6809),CONCATENATE(0,HOUR(C6809))),IF(MINUTE(C6809)&gt;9,MINUTE(C6809),CONCATENATE(0,MINUTE(C6809))),":",VLOOKUP(F6809,'Valid Values - Results'!$D$4:$F$12,3,FALSE)),"")</f>
        <v/>
      </c>
      <c r="H6809" s="41"/>
      <c r="I6809" s="41"/>
      <c r="J6809" s="41"/>
      <c r="K6809" s="41"/>
      <c r="L6809" s="41"/>
      <c r="M6809" s="92"/>
      <c r="N6809" s="41"/>
      <c r="O6809" s="41"/>
      <c r="P6809" s="41"/>
      <c r="Q6809" s="41"/>
      <c r="R6809" s="41"/>
      <c r="S6809" s="41"/>
      <c r="T6809" s="41"/>
      <c r="U6809" s="47"/>
      <c r="V6809" s="49"/>
      <c r="W6809" s="41"/>
      <c r="X6809" s="41"/>
      <c r="Y6809" s="41"/>
      <c r="AA6809" s="37" t="str">
        <f>IF($I6809&lt;&gt;"",VLOOKUP($I6809,'Valid Values - Search'!$R$4:$T$4719,3,FALSE),"")</f>
        <v/>
      </c>
      <c r="AB6809" s="37" t="str">
        <f>IF($I6809&lt;&gt;"",VLOOKUP($I6809,'Valid Values - Search'!$R$4:$S$4719,2,FALSE),"")</f>
        <v/>
      </c>
      <c r="AC6809" s="38" t="str">
        <f t="shared" si="106"/>
        <v/>
      </c>
      <c r="AD6809" s="38"/>
    </row>
    <row r="6810" spans="1:30">
      <c r="A6810" s="46"/>
      <c r="B6810" s="47"/>
      <c r="C6810" s="49"/>
      <c r="D6810" s="41"/>
      <c r="E6810" s="41"/>
      <c r="F6810" s="41"/>
      <c r="G6810" s="50" t="str">
        <f>IF(A6810&lt;&gt;"",CONCATENATE(A6810,":",YEAR(B6810),IF(MONTH(B6810)&gt;9,MONTH(B6810),CONCATENATE(0,MONTH(B6810))),IF(DAY(B6810)&gt;9,DAY(B6810),CONCATENATE(0,DAY(B6810))),IF(HOUR(C6810)&gt;9,HOUR(C6810),CONCATENATE(0,HOUR(C6810))),IF(MINUTE(C6810)&gt;9,MINUTE(C6810),CONCATENATE(0,MINUTE(C6810))),":",VLOOKUP(F6810,'Valid Values - Results'!$D$4:$F$12,3,FALSE)),"")</f>
        <v/>
      </c>
      <c r="H6810" s="41"/>
      <c r="I6810" s="41"/>
      <c r="J6810" s="41"/>
      <c r="K6810" s="41"/>
      <c r="L6810" s="41"/>
      <c r="M6810" s="92"/>
      <c r="N6810" s="41"/>
      <c r="O6810" s="41"/>
      <c r="P6810" s="41"/>
      <c r="Q6810" s="41"/>
      <c r="R6810" s="41"/>
      <c r="S6810" s="41"/>
      <c r="T6810" s="41"/>
      <c r="U6810" s="47"/>
      <c r="V6810" s="49"/>
      <c r="W6810" s="41"/>
      <c r="X6810" s="41"/>
      <c r="Y6810" s="41"/>
      <c r="AA6810" s="37" t="str">
        <f>IF($I6810&lt;&gt;"",VLOOKUP($I6810,'Valid Values - Search'!$R$4:$T$4719,3,FALSE),"")</f>
        <v/>
      </c>
      <c r="AB6810" s="37" t="str">
        <f>IF($I6810&lt;&gt;"",VLOOKUP($I6810,'Valid Values - Search'!$R$4:$S$4719,2,FALSE),"")</f>
        <v/>
      </c>
      <c r="AC6810" s="38" t="str">
        <f t="shared" si="106"/>
        <v/>
      </c>
      <c r="AD6810" s="38"/>
    </row>
    <row r="6811" spans="1:30">
      <c r="A6811" s="46"/>
      <c r="B6811" s="47"/>
      <c r="C6811" s="49"/>
      <c r="D6811" s="41"/>
      <c r="E6811" s="41"/>
      <c r="F6811" s="41"/>
      <c r="G6811" s="50" t="str">
        <f>IF(A6811&lt;&gt;"",CONCATENATE(A6811,":",YEAR(B6811),IF(MONTH(B6811)&gt;9,MONTH(B6811),CONCATENATE(0,MONTH(B6811))),IF(DAY(B6811)&gt;9,DAY(B6811),CONCATENATE(0,DAY(B6811))),IF(HOUR(C6811)&gt;9,HOUR(C6811),CONCATENATE(0,HOUR(C6811))),IF(MINUTE(C6811)&gt;9,MINUTE(C6811),CONCATENATE(0,MINUTE(C6811))),":",VLOOKUP(F6811,'Valid Values - Results'!$D$4:$F$12,3,FALSE)),"")</f>
        <v/>
      </c>
      <c r="H6811" s="41"/>
      <c r="I6811" s="41"/>
      <c r="J6811" s="41"/>
      <c r="K6811" s="41"/>
      <c r="L6811" s="41"/>
      <c r="M6811" s="92"/>
      <c r="N6811" s="41"/>
      <c r="O6811" s="41"/>
      <c r="P6811" s="41"/>
      <c r="Q6811" s="41"/>
      <c r="R6811" s="41"/>
      <c r="S6811" s="41"/>
      <c r="T6811" s="41"/>
      <c r="U6811" s="47"/>
      <c r="V6811" s="49"/>
      <c r="W6811" s="41"/>
      <c r="X6811" s="41"/>
      <c r="Y6811" s="41"/>
      <c r="AA6811" s="37" t="str">
        <f>IF($I6811&lt;&gt;"",VLOOKUP($I6811,'Valid Values - Search'!$R$4:$T$4719,3,FALSE),"")</f>
        <v/>
      </c>
      <c r="AB6811" s="37" t="str">
        <f>IF($I6811&lt;&gt;"",VLOOKUP($I6811,'Valid Values - Search'!$R$4:$S$4719,2,FALSE),"")</f>
        <v/>
      </c>
      <c r="AC6811" s="38" t="str">
        <f t="shared" si="106"/>
        <v/>
      </c>
      <c r="AD6811" s="38"/>
    </row>
    <row r="6812" spans="1:30">
      <c r="A6812" s="46"/>
      <c r="B6812" s="47"/>
      <c r="C6812" s="49"/>
      <c r="D6812" s="41"/>
      <c r="E6812" s="41"/>
      <c r="F6812" s="41"/>
      <c r="G6812" s="50" t="str">
        <f>IF(A6812&lt;&gt;"",CONCATENATE(A6812,":",YEAR(B6812),IF(MONTH(B6812)&gt;9,MONTH(B6812),CONCATENATE(0,MONTH(B6812))),IF(DAY(B6812)&gt;9,DAY(B6812),CONCATENATE(0,DAY(B6812))),IF(HOUR(C6812)&gt;9,HOUR(C6812),CONCATENATE(0,HOUR(C6812))),IF(MINUTE(C6812)&gt;9,MINUTE(C6812),CONCATENATE(0,MINUTE(C6812))),":",VLOOKUP(F6812,'Valid Values - Results'!$D$4:$F$12,3,FALSE)),"")</f>
        <v/>
      </c>
      <c r="H6812" s="41"/>
      <c r="I6812" s="41"/>
      <c r="J6812" s="41"/>
      <c r="K6812" s="41"/>
      <c r="L6812" s="41"/>
      <c r="M6812" s="92"/>
      <c r="N6812" s="41"/>
      <c r="O6812" s="41"/>
      <c r="P6812" s="41"/>
      <c r="Q6812" s="41"/>
      <c r="R6812" s="41"/>
      <c r="S6812" s="41"/>
      <c r="T6812" s="41"/>
      <c r="U6812" s="47"/>
      <c r="V6812" s="49"/>
      <c r="W6812" s="41"/>
      <c r="X6812" s="41"/>
      <c r="Y6812" s="41"/>
      <c r="AA6812" s="37" t="str">
        <f>IF($I6812&lt;&gt;"",VLOOKUP($I6812,'Valid Values - Search'!$R$4:$T$4719,3,FALSE),"")</f>
        <v/>
      </c>
      <c r="AB6812" s="37" t="str">
        <f>IF($I6812&lt;&gt;"",VLOOKUP($I6812,'Valid Values - Search'!$R$4:$S$4719,2,FALSE),"")</f>
        <v/>
      </c>
      <c r="AC6812" s="38" t="str">
        <f t="shared" si="106"/>
        <v/>
      </c>
      <c r="AD6812" s="38"/>
    </row>
    <row r="6813" spans="1:30">
      <c r="A6813" s="46"/>
      <c r="B6813" s="47"/>
      <c r="C6813" s="49"/>
      <c r="D6813" s="41"/>
      <c r="E6813" s="41"/>
      <c r="F6813" s="41"/>
      <c r="G6813" s="50" t="str">
        <f>IF(A6813&lt;&gt;"",CONCATENATE(A6813,":",YEAR(B6813),IF(MONTH(B6813)&gt;9,MONTH(B6813),CONCATENATE(0,MONTH(B6813))),IF(DAY(B6813)&gt;9,DAY(B6813),CONCATENATE(0,DAY(B6813))),IF(HOUR(C6813)&gt;9,HOUR(C6813),CONCATENATE(0,HOUR(C6813))),IF(MINUTE(C6813)&gt;9,MINUTE(C6813),CONCATENATE(0,MINUTE(C6813))),":",VLOOKUP(F6813,'Valid Values - Results'!$D$4:$F$12,3,FALSE)),"")</f>
        <v/>
      </c>
      <c r="H6813" s="41"/>
      <c r="I6813" s="41"/>
      <c r="J6813" s="41"/>
      <c r="K6813" s="41"/>
      <c r="L6813" s="41"/>
      <c r="M6813" s="92"/>
      <c r="N6813" s="41"/>
      <c r="O6813" s="41"/>
      <c r="P6813" s="41"/>
      <c r="Q6813" s="41"/>
      <c r="R6813" s="41"/>
      <c r="S6813" s="41"/>
      <c r="T6813" s="41"/>
      <c r="U6813" s="47"/>
      <c r="V6813" s="49"/>
      <c r="W6813" s="41"/>
      <c r="X6813" s="41"/>
      <c r="Y6813" s="41"/>
      <c r="AA6813" s="37" t="str">
        <f>IF($I6813&lt;&gt;"",VLOOKUP($I6813,'Valid Values - Search'!$R$4:$T$4719,3,FALSE),"")</f>
        <v/>
      </c>
      <c r="AB6813" s="37" t="str">
        <f>IF($I6813&lt;&gt;"",VLOOKUP($I6813,'Valid Values - Search'!$R$4:$S$4719,2,FALSE),"")</f>
        <v/>
      </c>
      <c r="AC6813" s="38" t="str">
        <f t="shared" si="106"/>
        <v/>
      </c>
      <c r="AD6813" s="38"/>
    </row>
    <row r="6814" spans="1:30">
      <c r="A6814" s="46"/>
      <c r="B6814" s="47"/>
      <c r="C6814" s="49"/>
      <c r="D6814" s="41"/>
      <c r="E6814" s="41"/>
      <c r="F6814" s="41"/>
      <c r="G6814" s="50" t="str">
        <f>IF(A6814&lt;&gt;"",CONCATENATE(A6814,":",YEAR(B6814),IF(MONTH(B6814)&gt;9,MONTH(B6814),CONCATENATE(0,MONTH(B6814))),IF(DAY(B6814)&gt;9,DAY(B6814),CONCATENATE(0,DAY(B6814))),IF(HOUR(C6814)&gt;9,HOUR(C6814),CONCATENATE(0,HOUR(C6814))),IF(MINUTE(C6814)&gt;9,MINUTE(C6814),CONCATENATE(0,MINUTE(C6814))),":",VLOOKUP(F6814,'Valid Values - Results'!$D$4:$F$12,3,FALSE)),"")</f>
        <v/>
      </c>
      <c r="H6814" s="41"/>
      <c r="I6814" s="41"/>
      <c r="J6814" s="41"/>
      <c r="K6814" s="41"/>
      <c r="L6814" s="41"/>
      <c r="M6814" s="92"/>
      <c r="N6814" s="41"/>
      <c r="O6814" s="41"/>
      <c r="P6814" s="41"/>
      <c r="Q6814" s="41"/>
      <c r="R6814" s="41"/>
      <c r="S6814" s="41"/>
      <c r="T6814" s="41"/>
      <c r="U6814" s="47"/>
      <c r="V6814" s="49"/>
      <c r="W6814" s="41"/>
      <c r="X6814" s="41"/>
      <c r="Y6814" s="41"/>
      <c r="AA6814" s="37" t="str">
        <f>IF($I6814&lt;&gt;"",VLOOKUP($I6814,'Valid Values - Search'!$R$4:$T$4719,3,FALSE),"")</f>
        <v/>
      </c>
      <c r="AB6814" s="37" t="str">
        <f>IF($I6814&lt;&gt;"",VLOOKUP($I6814,'Valid Values - Search'!$R$4:$S$4719,2,FALSE),"")</f>
        <v/>
      </c>
      <c r="AC6814" s="38" t="str">
        <f t="shared" si="106"/>
        <v/>
      </c>
      <c r="AD6814" s="38"/>
    </row>
    <row r="6815" spans="1:30">
      <c r="A6815" s="46"/>
      <c r="B6815" s="47"/>
      <c r="C6815" s="49"/>
      <c r="D6815" s="41"/>
      <c r="E6815" s="41"/>
      <c r="F6815" s="41"/>
      <c r="G6815" s="50" t="str">
        <f>IF(A6815&lt;&gt;"",CONCATENATE(A6815,":",YEAR(B6815),IF(MONTH(B6815)&gt;9,MONTH(B6815),CONCATENATE(0,MONTH(B6815))),IF(DAY(B6815)&gt;9,DAY(B6815),CONCATENATE(0,DAY(B6815))),IF(HOUR(C6815)&gt;9,HOUR(C6815),CONCATENATE(0,HOUR(C6815))),IF(MINUTE(C6815)&gt;9,MINUTE(C6815),CONCATENATE(0,MINUTE(C6815))),":",VLOOKUP(F6815,'Valid Values - Results'!$D$4:$F$12,3,FALSE)),"")</f>
        <v/>
      </c>
      <c r="H6815" s="41"/>
      <c r="I6815" s="41"/>
      <c r="J6815" s="41"/>
      <c r="K6815" s="41"/>
      <c r="L6815" s="41"/>
      <c r="M6815" s="92"/>
      <c r="N6815" s="41"/>
      <c r="O6815" s="41"/>
      <c r="P6815" s="41"/>
      <c r="Q6815" s="41"/>
      <c r="R6815" s="41"/>
      <c r="S6815" s="41"/>
      <c r="T6815" s="41"/>
      <c r="U6815" s="47"/>
      <c r="V6815" s="49"/>
      <c r="W6815" s="41"/>
      <c r="X6815" s="41"/>
      <c r="Y6815" s="41"/>
      <c r="AA6815" s="37" t="str">
        <f>IF($I6815&lt;&gt;"",VLOOKUP($I6815,'Valid Values - Search'!$R$4:$T$4719,3,FALSE),"")</f>
        <v/>
      </c>
      <c r="AB6815" s="37" t="str">
        <f>IF($I6815&lt;&gt;"",VLOOKUP($I6815,'Valid Values - Search'!$R$4:$S$4719,2,FALSE),"")</f>
        <v/>
      </c>
      <c r="AC6815" s="38" t="str">
        <f t="shared" si="106"/>
        <v/>
      </c>
      <c r="AD6815" s="38"/>
    </row>
    <row r="6816" spans="1:30">
      <c r="A6816" s="46"/>
      <c r="B6816" s="47"/>
      <c r="C6816" s="49"/>
      <c r="D6816" s="41"/>
      <c r="E6816" s="41"/>
      <c r="F6816" s="41"/>
      <c r="G6816" s="50" t="str">
        <f>IF(A6816&lt;&gt;"",CONCATENATE(A6816,":",YEAR(B6816),IF(MONTH(B6816)&gt;9,MONTH(B6816),CONCATENATE(0,MONTH(B6816))),IF(DAY(B6816)&gt;9,DAY(B6816),CONCATENATE(0,DAY(B6816))),IF(HOUR(C6816)&gt;9,HOUR(C6816),CONCATENATE(0,HOUR(C6816))),IF(MINUTE(C6816)&gt;9,MINUTE(C6816),CONCATENATE(0,MINUTE(C6816))),":",VLOOKUP(F6816,'Valid Values - Results'!$D$4:$F$12,3,FALSE)),"")</f>
        <v/>
      </c>
      <c r="H6816" s="41"/>
      <c r="I6816" s="41"/>
      <c r="J6816" s="41"/>
      <c r="K6816" s="41"/>
      <c r="L6816" s="41"/>
      <c r="M6816" s="92"/>
      <c r="N6816" s="41"/>
      <c r="O6816" s="41"/>
      <c r="P6816" s="41"/>
      <c r="Q6816" s="41"/>
      <c r="R6816" s="41"/>
      <c r="S6816" s="41"/>
      <c r="T6816" s="41"/>
      <c r="U6816" s="47"/>
      <c r="V6816" s="49"/>
      <c r="W6816" s="41"/>
      <c r="X6816" s="41"/>
      <c r="Y6816" s="41"/>
      <c r="AA6816" s="37" t="str">
        <f>IF($I6816&lt;&gt;"",VLOOKUP($I6816,'Valid Values - Search'!$R$4:$T$4719,3,FALSE),"")</f>
        <v/>
      </c>
      <c r="AB6816" s="37" t="str">
        <f>IF($I6816&lt;&gt;"",VLOOKUP($I6816,'Valid Values - Search'!$R$4:$S$4719,2,FALSE),"")</f>
        <v/>
      </c>
      <c r="AC6816" s="38" t="str">
        <f t="shared" si="106"/>
        <v/>
      </c>
      <c r="AD6816" s="38"/>
    </row>
    <row r="6817" spans="1:30">
      <c r="A6817" s="46"/>
      <c r="B6817" s="47"/>
      <c r="C6817" s="49"/>
      <c r="D6817" s="41"/>
      <c r="E6817" s="41"/>
      <c r="F6817" s="41"/>
      <c r="G6817" s="50" t="str">
        <f>IF(A6817&lt;&gt;"",CONCATENATE(A6817,":",YEAR(B6817),IF(MONTH(B6817)&gt;9,MONTH(B6817),CONCATENATE(0,MONTH(B6817))),IF(DAY(B6817)&gt;9,DAY(B6817),CONCATENATE(0,DAY(B6817))),IF(HOUR(C6817)&gt;9,HOUR(C6817),CONCATENATE(0,HOUR(C6817))),IF(MINUTE(C6817)&gt;9,MINUTE(C6817),CONCATENATE(0,MINUTE(C6817))),":",VLOOKUP(F6817,'Valid Values - Results'!$D$4:$F$12,3,FALSE)),"")</f>
        <v/>
      </c>
      <c r="H6817" s="41"/>
      <c r="I6817" s="41"/>
      <c r="J6817" s="41"/>
      <c r="K6817" s="41"/>
      <c r="L6817" s="41"/>
      <c r="M6817" s="92"/>
      <c r="N6817" s="41"/>
      <c r="O6817" s="41"/>
      <c r="P6817" s="41"/>
      <c r="Q6817" s="41"/>
      <c r="R6817" s="41"/>
      <c r="S6817" s="41"/>
      <c r="T6817" s="41"/>
      <c r="U6817" s="47"/>
      <c r="V6817" s="49"/>
      <c r="W6817" s="41"/>
      <c r="X6817" s="41"/>
      <c r="Y6817" s="41"/>
      <c r="AA6817" s="37" t="str">
        <f>IF($I6817&lt;&gt;"",VLOOKUP($I6817,'Valid Values - Search'!$R$4:$T$4719,3,FALSE),"")</f>
        <v/>
      </c>
      <c r="AB6817" s="37" t="str">
        <f>IF($I6817&lt;&gt;"",VLOOKUP($I6817,'Valid Values - Search'!$R$4:$S$4719,2,FALSE),"")</f>
        <v/>
      </c>
      <c r="AC6817" s="38" t="str">
        <f t="shared" si="106"/>
        <v/>
      </c>
      <c r="AD6817" s="38"/>
    </row>
    <row r="6818" spans="1:30">
      <c r="A6818" s="46"/>
      <c r="B6818" s="47"/>
      <c r="C6818" s="49"/>
      <c r="D6818" s="41"/>
      <c r="E6818" s="41"/>
      <c r="F6818" s="41"/>
      <c r="G6818" s="50" t="str">
        <f>IF(A6818&lt;&gt;"",CONCATENATE(A6818,":",YEAR(B6818),IF(MONTH(B6818)&gt;9,MONTH(B6818),CONCATENATE(0,MONTH(B6818))),IF(DAY(B6818)&gt;9,DAY(B6818),CONCATENATE(0,DAY(B6818))),IF(HOUR(C6818)&gt;9,HOUR(C6818),CONCATENATE(0,HOUR(C6818))),IF(MINUTE(C6818)&gt;9,MINUTE(C6818),CONCATENATE(0,MINUTE(C6818))),":",VLOOKUP(F6818,'Valid Values - Results'!$D$4:$F$12,3,FALSE)),"")</f>
        <v/>
      </c>
      <c r="H6818" s="41"/>
      <c r="I6818" s="41"/>
      <c r="J6818" s="41"/>
      <c r="K6818" s="41"/>
      <c r="L6818" s="41"/>
      <c r="M6818" s="92"/>
      <c r="N6818" s="41"/>
      <c r="O6818" s="41"/>
      <c r="P6818" s="41"/>
      <c r="Q6818" s="41"/>
      <c r="R6818" s="41"/>
      <c r="S6818" s="41"/>
      <c r="T6818" s="41"/>
      <c r="U6818" s="47"/>
      <c r="V6818" s="49"/>
      <c r="W6818" s="41"/>
      <c r="X6818" s="41"/>
      <c r="Y6818" s="41"/>
      <c r="AA6818" s="37" t="str">
        <f>IF($I6818&lt;&gt;"",VLOOKUP($I6818,'Valid Values - Search'!$R$4:$T$4719,3,FALSE),"")</f>
        <v/>
      </c>
      <c r="AB6818" s="37" t="str">
        <f>IF($I6818&lt;&gt;"",VLOOKUP($I6818,'Valid Values - Search'!$R$4:$S$4719,2,FALSE),"")</f>
        <v/>
      </c>
      <c r="AC6818" s="38" t="str">
        <f t="shared" si="106"/>
        <v/>
      </c>
      <c r="AD6818" s="38"/>
    </row>
    <row r="6819" spans="1:30">
      <c r="A6819" s="46"/>
      <c r="B6819" s="47"/>
      <c r="C6819" s="49"/>
      <c r="D6819" s="41"/>
      <c r="E6819" s="41"/>
      <c r="F6819" s="41"/>
      <c r="G6819" s="50" t="str">
        <f>IF(A6819&lt;&gt;"",CONCATENATE(A6819,":",YEAR(B6819),IF(MONTH(B6819)&gt;9,MONTH(B6819),CONCATENATE(0,MONTH(B6819))),IF(DAY(B6819)&gt;9,DAY(B6819),CONCATENATE(0,DAY(B6819))),IF(HOUR(C6819)&gt;9,HOUR(C6819),CONCATENATE(0,HOUR(C6819))),IF(MINUTE(C6819)&gt;9,MINUTE(C6819),CONCATENATE(0,MINUTE(C6819))),":",VLOOKUP(F6819,'Valid Values - Results'!$D$4:$F$12,3,FALSE)),"")</f>
        <v/>
      </c>
      <c r="H6819" s="41"/>
      <c r="I6819" s="41"/>
      <c r="J6819" s="41"/>
      <c r="K6819" s="41"/>
      <c r="L6819" s="41"/>
      <c r="M6819" s="92"/>
      <c r="N6819" s="41"/>
      <c r="O6819" s="41"/>
      <c r="P6819" s="41"/>
      <c r="Q6819" s="41"/>
      <c r="R6819" s="41"/>
      <c r="S6819" s="41"/>
      <c r="T6819" s="41"/>
      <c r="U6819" s="47"/>
      <c r="V6819" s="49"/>
      <c r="W6819" s="41"/>
      <c r="X6819" s="41"/>
      <c r="Y6819" s="41"/>
      <c r="AA6819" s="37" t="str">
        <f>IF($I6819&lt;&gt;"",VLOOKUP($I6819,'Valid Values - Search'!$R$4:$T$4719,3,FALSE),"")</f>
        <v/>
      </c>
      <c r="AB6819" s="37" t="str">
        <f>IF($I6819&lt;&gt;"",VLOOKUP($I6819,'Valid Values - Search'!$R$4:$S$4719,2,FALSE),"")</f>
        <v/>
      </c>
      <c r="AC6819" s="38" t="str">
        <f t="shared" si="106"/>
        <v/>
      </c>
      <c r="AD6819" s="38"/>
    </row>
    <row r="6820" spans="1:30">
      <c r="A6820" s="46"/>
      <c r="B6820" s="47"/>
      <c r="C6820" s="49"/>
      <c r="D6820" s="41"/>
      <c r="E6820" s="41"/>
      <c r="F6820" s="41"/>
      <c r="G6820" s="50" t="str">
        <f>IF(A6820&lt;&gt;"",CONCATENATE(A6820,":",YEAR(B6820),IF(MONTH(B6820)&gt;9,MONTH(B6820),CONCATENATE(0,MONTH(B6820))),IF(DAY(B6820)&gt;9,DAY(B6820),CONCATENATE(0,DAY(B6820))),IF(HOUR(C6820)&gt;9,HOUR(C6820),CONCATENATE(0,HOUR(C6820))),IF(MINUTE(C6820)&gt;9,MINUTE(C6820),CONCATENATE(0,MINUTE(C6820))),":",VLOOKUP(F6820,'Valid Values - Results'!$D$4:$F$12,3,FALSE)),"")</f>
        <v/>
      </c>
      <c r="H6820" s="41"/>
      <c r="I6820" s="41"/>
      <c r="J6820" s="41"/>
      <c r="K6820" s="41"/>
      <c r="L6820" s="41"/>
      <c r="M6820" s="92"/>
      <c r="N6820" s="41"/>
      <c r="O6820" s="41"/>
      <c r="P6820" s="41"/>
      <c r="Q6820" s="41"/>
      <c r="R6820" s="41"/>
      <c r="S6820" s="41"/>
      <c r="T6820" s="41"/>
      <c r="U6820" s="47"/>
      <c r="V6820" s="49"/>
      <c r="W6820" s="41"/>
      <c r="X6820" s="41"/>
      <c r="Y6820" s="41"/>
      <c r="AA6820" s="37" t="str">
        <f>IF($I6820&lt;&gt;"",VLOOKUP($I6820,'Valid Values - Search'!$R$4:$T$4719,3,FALSE),"")</f>
        <v/>
      </c>
      <c r="AB6820" s="37" t="str">
        <f>IF($I6820&lt;&gt;"",VLOOKUP($I6820,'Valid Values - Search'!$R$4:$S$4719,2,FALSE),"")</f>
        <v/>
      </c>
      <c r="AC6820" s="38" t="str">
        <f t="shared" si="106"/>
        <v/>
      </c>
      <c r="AD6820" s="38"/>
    </row>
    <row r="6821" spans="1:30">
      <c r="A6821" s="46"/>
      <c r="B6821" s="47"/>
      <c r="C6821" s="49"/>
      <c r="D6821" s="41"/>
      <c r="E6821" s="41"/>
      <c r="F6821" s="41"/>
      <c r="G6821" s="50" t="str">
        <f>IF(A6821&lt;&gt;"",CONCATENATE(A6821,":",YEAR(B6821),IF(MONTH(B6821)&gt;9,MONTH(B6821),CONCATENATE(0,MONTH(B6821))),IF(DAY(B6821)&gt;9,DAY(B6821),CONCATENATE(0,DAY(B6821))),IF(HOUR(C6821)&gt;9,HOUR(C6821),CONCATENATE(0,HOUR(C6821))),IF(MINUTE(C6821)&gt;9,MINUTE(C6821),CONCATENATE(0,MINUTE(C6821))),":",VLOOKUP(F6821,'Valid Values - Results'!$D$4:$F$12,3,FALSE)),"")</f>
        <v/>
      </c>
      <c r="H6821" s="41"/>
      <c r="I6821" s="41"/>
      <c r="J6821" s="41"/>
      <c r="K6821" s="41"/>
      <c r="L6821" s="41"/>
      <c r="M6821" s="92"/>
      <c r="N6821" s="41"/>
      <c r="O6821" s="41"/>
      <c r="P6821" s="41"/>
      <c r="Q6821" s="41"/>
      <c r="R6821" s="41"/>
      <c r="S6821" s="41"/>
      <c r="T6821" s="41"/>
      <c r="U6821" s="47"/>
      <c r="V6821" s="49"/>
      <c r="W6821" s="41"/>
      <c r="X6821" s="41"/>
      <c r="Y6821" s="41"/>
      <c r="AA6821" s="37" t="str">
        <f>IF($I6821&lt;&gt;"",VLOOKUP($I6821,'Valid Values - Search'!$R$4:$T$4719,3,FALSE),"")</f>
        <v/>
      </c>
      <c r="AB6821" s="37" t="str">
        <f>IF($I6821&lt;&gt;"",VLOOKUP($I6821,'Valid Values - Search'!$R$4:$S$4719,2,FALSE),"")</f>
        <v/>
      </c>
      <c r="AC6821" s="38" t="str">
        <f t="shared" si="106"/>
        <v/>
      </c>
      <c r="AD6821" s="38"/>
    </row>
    <row r="6822" spans="1:30">
      <c r="A6822" s="46"/>
      <c r="B6822" s="47"/>
      <c r="C6822" s="49"/>
      <c r="D6822" s="41"/>
      <c r="E6822" s="41"/>
      <c r="F6822" s="41"/>
      <c r="G6822" s="50" t="str">
        <f>IF(A6822&lt;&gt;"",CONCATENATE(A6822,":",YEAR(B6822),IF(MONTH(B6822)&gt;9,MONTH(B6822),CONCATENATE(0,MONTH(B6822))),IF(DAY(B6822)&gt;9,DAY(B6822),CONCATENATE(0,DAY(B6822))),IF(HOUR(C6822)&gt;9,HOUR(C6822),CONCATENATE(0,HOUR(C6822))),IF(MINUTE(C6822)&gt;9,MINUTE(C6822),CONCATENATE(0,MINUTE(C6822))),":",VLOOKUP(F6822,'Valid Values - Results'!$D$4:$F$12,3,FALSE)),"")</f>
        <v/>
      </c>
      <c r="H6822" s="41"/>
      <c r="I6822" s="41"/>
      <c r="J6822" s="41"/>
      <c r="K6822" s="41"/>
      <c r="L6822" s="41"/>
      <c r="M6822" s="92"/>
      <c r="N6822" s="41"/>
      <c r="O6822" s="41"/>
      <c r="P6822" s="41"/>
      <c r="Q6822" s="41"/>
      <c r="R6822" s="41"/>
      <c r="S6822" s="41"/>
      <c r="T6822" s="41"/>
      <c r="U6822" s="47"/>
      <c r="V6822" s="49"/>
      <c r="W6822" s="41"/>
      <c r="X6822" s="41"/>
      <c r="Y6822" s="41"/>
      <c r="AA6822" s="37" t="str">
        <f>IF($I6822&lt;&gt;"",VLOOKUP($I6822,'Valid Values - Search'!$R$4:$T$4719,3,FALSE),"")</f>
        <v/>
      </c>
      <c r="AB6822" s="37" t="str">
        <f>IF($I6822&lt;&gt;"",VLOOKUP($I6822,'Valid Values - Search'!$R$4:$S$4719,2,FALSE),"")</f>
        <v/>
      </c>
      <c r="AC6822" s="38" t="str">
        <f t="shared" si="106"/>
        <v/>
      </c>
      <c r="AD6822" s="38"/>
    </row>
    <row r="6823" spans="1:30">
      <c r="A6823" s="46"/>
      <c r="B6823" s="47"/>
      <c r="C6823" s="49"/>
      <c r="D6823" s="41"/>
      <c r="E6823" s="41"/>
      <c r="F6823" s="41"/>
      <c r="G6823" s="50" t="str">
        <f>IF(A6823&lt;&gt;"",CONCATENATE(A6823,":",YEAR(B6823),IF(MONTH(B6823)&gt;9,MONTH(B6823),CONCATENATE(0,MONTH(B6823))),IF(DAY(B6823)&gt;9,DAY(B6823),CONCATENATE(0,DAY(B6823))),IF(HOUR(C6823)&gt;9,HOUR(C6823),CONCATENATE(0,HOUR(C6823))),IF(MINUTE(C6823)&gt;9,MINUTE(C6823),CONCATENATE(0,MINUTE(C6823))),":",VLOOKUP(F6823,'Valid Values - Results'!$D$4:$F$12,3,FALSE)),"")</f>
        <v/>
      </c>
      <c r="H6823" s="41"/>
      <c r="I6823" s="41"/>
      <c r="J6823" s="41"/>
      <c r="K6823" s="41"/>
      <c r="L6823" s="41"/>
      <c r="M6823" s="92"/>
      <c r="N6823" s="41"/>
      <c r="O6823" s="41"/>
      <c r="P6823" s="41"/>
      <c r="Q6823" s="41"/>
      <c r="R6823" s="41"/>
      <c r="S6823" s="41"/>
      <c r="T6823" s="41"/>
      <c r="U6823" s="47"/>
      <c r="V6823" s="49"/>
      <c r="W6823" s="41"/>
      <c r="X6823" s="41"/>
      <c r="Y6823" s="41"/>
      <c r="AA6823" s="37" t="str">
        <f>IF($I6823&lt;&gt;"",VLOOKUP($I6823,'Valid Values - Search'!$R$4:$T$4719,3,FALSE),"")</f>
        <v/>
      </c>
      <c r="AB6823" s="37" t="str">
        <f>IF($I6823&lt;&gt;"",VLOOKUP($I6823,'Valid Values - Search'!$R$4:$S$4719,2,FALSE),"")</f>
        <v/>
      </c>
      <c r="AC6823" s="38" t="str">
        <f t="shared" si="106"/>
        <v/>
      </c>
      <c r="AD6823" s="38"/>
    </row>
    <row r="6824" spans="1:30">
      <c r="A6824" s="46"/>
      <c r="B6824" s="47"/>
      <c r="C6824" s="49"/>
      <c r="D6824" s="41"/>
      <c r="E6824" s="41"/>
      <c r="F6824" s="41"/>
      <c r="G6824" s="50" t="str">
        <f>IF(A6824&lt;&gt;"",CONCATENATE(A6824,":",YEAR(B6824),IF(MONTH(B6824)&gt;9,MONTH(B6824),CONCATENATE(0,MONTH(B6824))),IF(DAY(B6824)&gt;9,DAY(B6824),CONCATENATE(0,DAY(B6824))),IF(HOUR(C6824)&gt;9,HOUR(C6824),CONCATENATE(0,HOUR(C6824))),IF(MINUTE(C6824)&gt;9,MINUTE(C6824),CONCATENATE(0,MINUTE(C6824))),":",VLOOKUP(F6824,'Valid Values - Results'!$D$4:$F$12,3,FALSE)),"")</f>
        <v/>
      </c>
      <c r="H6824" s="41"/>
      <c r="I6824" s="41"/>
      <c r="J6824" s="41"/>
      <c r="K6824" s="41"/>
      <c r="L6824" s="41"/>
      <c r="M6824" s="92"/>
      <c r="N6824" s="41"/>
      <c r="O6824" s="41"/>
      <c r="P6824" s="41"/>
      <c r="Q6824" s="41"/>
      <c r="R6824" s="41"/>
      <c r="S6824" s="41"/>
      <c r="T6824" s="41"/>
      <c r="U6824" s="47"/>
      <c r="V6824" s="49"/>
      <c r="W6824" s="41"/>
      <c r="X6824" s="41"/>
      <c r="Y6824" s="41"/>
      <c r="AA6824" s="37" t="str">
        <f>IF($I6824&lt;&gt;"",VLOOKUP($I6824,'Valid Values - Search'!$R$4:$T$4719,3,FALSE),"")</f>
        <v/>
      </c>
      <c r="AB6824" s="37" t="str">
        <f>IF($I6824&lt;&gt;"",VLOOKUP($I6824,'Valid Values - Search'!$R$4:$S$4719,2,FALSE),"")</f>
        <v/>
      </c>
      <c r="AC6824" s="38" t="str">
        <f t="shared" si="106"/>
        <v/>
      </c>
      <c r="AD6824" s="38"/>
    </row>
    <row r="6825" spans="1:30">
      <c r="A6825" s="46"/>
      <c r="B6825" s="47"/>
      <c r="C6825" s="49"/>
      <c r="D6825" s="41"/>
      <c r="E6825" s="41"/>
      <c r="F6825" s="41"/>
      <c r="G6825" s="50" t="str">
        <f>IF(A6825&lt;&gt;"",CONCATENATE(A6825,":",YEAR(B6825),IF(MONTH(B6825)&gt;9,MONTH(B6825),CONCATENATE(0,MONTH(B6825))),IF(DAY(B6825)&gt;9,DAY(B6825),CONCATENATE(0,DAY(B6825))),IF(HOUR(C6825)&gt;9,HOUR(C6825),CONCATENATE(0,HOUR(C6825))),IF(MINUTE(C6825)&gt;9,MINUTE(C6825),CONCATENATE(0,MINUTE(C6825))),":",VLOOKUP(F6825,'Valid Values - Results'!$D$4:$F$12,3,FALSE)),"")</f>
        <v/>
      </c>
      <c r="H6825" s="41"/>
      <c r="I6825" s="41"/>
      <c r="J6825" s="41"/>
      <c r="K6825" s="41"/>
      <c r="L6825" s="41"/>
      <c r="M6825" s="92"/>
      <c r="N6825" s="41"/>
      <c r="O6825" s="41"/>
      <c r="P6825" s="41"/>
      <c r="Q6825" s="41"/>
      <c r="R6825" s="41"/>
      <c r="S6825" s="41"/>
      <c r="T6825" s="41"/>
      <c r="U6825" s="47"/>
      <c r="V6825" s="49"/>
      <c r="W6825" s="41"/>
      <c r="X6825" s="41"/>
      <c r="Y6825" s="41"/>
      <c r="AA6825" s="37" t="str">
        <f>IF($I6825&lt;&gt;"",VLOOKUP($I6825,'Valid Values - Search'!$R$4:$T$4719,3,FALSE),"")</f>
        <v/>
      </c>
      <c r="AB6825" s="37" t="str">
        <f>IF($I6825&lt;&gt;"",VLOOKUP($I6825,'Valid Values - Search'!$R$4:$S$4719,2,FALSE),"")</f>
        <v/>
      </c>
      <c r="AC6825" s="38" t="str">
        <f t="shared" si="106"/>
        <v/>
      </c>
      <c r="AD6825" s="38"/>
    </row>
    <row r="6826" spans="1:30">
      <c r="A6826" s="46"/>
      <c r="B6826" s="47"/>
      <c r="C6826" s="49"/>
      <c r="D6826" s="41"/>
      <c r="E6826" s="41"/>
      <c r="F6826" s="41"/>
      <c r="G6826" s="50" t="str">
        <f>IF(A6826&lt;&gt;"",CONCATENATE(A6826,":",YEAR(B6826),IF(MONTH(B6826)&gt;9,MONTH(B6826),CONCATENATE(0,MONTH(B6826))),IF(DAY(B6826)&gt;9,DAY(B6826),CONCATENATE(0,DAY(B6826))),IF(HOUR(C6826)&gt;9,HOUR(C6826),CONCATENATE(0,HOUR(C6826))),IF(MINUTE(C6826)&gt;9,MINUTE(C6826),CONCATENATE(0,MINUTE(C6826))),":",VLOOKUP(F6826,'Valid Values - Results'!$D$4:$F$12,3,FALSE)),"")</f>
        <v/>
      </c>
      <c r="H6826" s="41"/>
      <c r="I6826" s="41"/>
      <c r="J6826" s="41"/>
      <c r="K6826" s="41"/>
      <c r="L6826" s="41"/>
      <c r="M6826" s="92"/>
      <c r="N6826" s="41"/>
      <c r="O6826" s="41"/>
      <c r="P6826" s="41"/>
      <c r="Q6826" s="41"/>
      <c r="R6826" s="41"/>
      <c r="S6826" s="41"/>
      <c r="T6826" s="41"/>
      <c r="U6826" s="47"/>
      <c r="V6826" s="49"/>
      <c r="W6826" s="41"/>
      <c r="X6826" s="41"/>
      <c r="Y6826" s="41"/>
      <c r="AA6826" s="37" t="str">
        <f>IF($I6826&lt;&gt;"",VLOOKUP($I6826,'Valid Values - Search'!$R$4:$T$4719,3,FALSE),"")</f>
        <v/>
      </c>
      <c r="AB6826" s="37" t="str">
        <f>IF($I6826&lt;&gt;"",VLOOKUP($I6826,'Valid Values - Search'!$R$4:$S$4719,2,FALSE),"")</f>
        <v/>
      </c>
      <c r="AC6826" s="38" t="str">
        <f t="shared" si="106"/>
        <v/>
      </c>
      <c r="AD6826" s="38"/>
    </row>
    <row r="6827" spans="1:30">
      <c r="A6827" s="46"/>
      <c r="B6827" s="47"/>
      <c r="C6827" s="49"/>
      <c r="D6827" s="41"/>
      <c r="E6827" s="41"/>
      <c r="F6827" s="41"/>
      <c r="G6827" s="50" t="str">
        <f>IF(A6827&lt;&gt;"",CONCATENATE(A6827,":",YEAR(B6827),IF(MONTH(B6827)&gt;9,MONTH(B6827),CONCATENATE(0,MONTH(B6827))),IF(DAY(B6827)&gt;9,DAY(B6827),CONCATENATE(0,DAY(B6827))),IF(HOUR(C6827)&gt;9,HOUR(C6827),CONCATENATE(0,HOUR(C6827))),IF(MINUTE(C6827)&gt;9,MINUTE(C6827),CONCATENATE(0,MINUTE(C6827))),":",VLOOKUP(F6827,'Valid Values - Results'!$D$4:$F$12,3,FALSE)),"")</f>
        <v/>
      </c>
      <c r="H6827" s="41"/>
      <c r="I6827" s="41"/>
      <c r="J6827" s="41"/>
      <c r="K6827" s="41"/>
      <c r="L6827" s="41"/>
      <c r="M6827" s="92"/>
      <c r="N6827" s="41"/>
      <c r="O6827" s="41"/>
      <c r="P6827" s="41"/>
      <c r="Q6827" s="41"/>
      <c r="R6827" s="41"/>
      <c r="S6827" s="41"/>
      <c r="T6827" s="41"/>
      <c r="U6827" s="47"/>
      <c r="V6827" s="49"/>
      <c r="W6827" s="41"/>
      <c r="X6827" s="41"/>
      <c r="Y6827" s="41"/>
      <c r="AA6827" s="37" t="str">
        <f>IF($I6827&lt;&gt;"",VLOOKUP($I6827,'Valid Values - Search'!$R$4:$T$4719,3,FALSE),"")</f>
        <v/>
      </c>
      <c r="AB6827" s="37" t="str">
        <f>IF($I6827&lt;&gt;"",VLOOKUP($I6827,'Valid Values - Search'!$R$4:$S$4719,2,FALSE),"")</f>
        <v/>
      </c>
      <c r="AC6827" s="38" t="str">
        <f t="shared" si="106"/>
        <v/>
      </c>
      <c r="AD6827" s="38"/>
    </row>
    <row r="6828" spans="1:30">
      <c r="A6828" s="46"/>
      <c r="B6828" s="47"/>
      <c r="C6828" s="49"/>
      <c r="D6828" s="41"/>
      <c r="E6828" s="41"/>
      <c r="F6828" s="41"/>
      <c r="G6828" s="50" t="str">
        <f>IF(A6828&lt;&gt;"",CONCATENATE(A6828,":",YEAR(B6828),IF(MONTH(B6828)&gt;9,MONTH(B6828),CONCATENATE(0,MONTH(B6828))),IF(DAY(B6828)&gt;9,DAY(B6828),CONCATENATE(0,DAY(B6828))),IF(HOUR(C6828)&gt;9,HOUR(C6828),CONCATENATE(0,HOUR(C6828))),IF(MINUTE(C6828)&gt;9,MINUTE(C6828),CONCATENATE(0,MINUTE(C6828))),":",VLOOKUP(F6828,'Valid Values - Results'!$D$4:$F$12,3,FALSE)),"")</f>
        <v/>
      </c>
      <c r="H6828" s="41"/>
      <c r="I6828" s="41"/>
      <c r="J6828" s="41"/>
      <c r="K6828" s="41"/>
      <c r="L6828" s="41"/>
      <c r="M6828" s="92"/>
      <c r="N6828" s="41"/>
      <c r="O6828" s="41"/>
      <c r="P6828" s="41"/>
      <c r="Q6828" s="41"/>
      <c r="R6828" s="41"/>
      <c r="S6828" s="41"/>
      <c r="T6828" s="41"/>
      <c r="U6828" s="47"/>
      <c r="V6828" s="49"/>
      <c r="W6828" s="41"/>
      <c r="X6828" s="41"/>
      <c r="Y6828" s="41"/>
      <c r="AA6828" s="37" t="str">
        <f>IF($I6828&lt;&gt;"",VLOOKUP($I6828,'Valid Values - Search'!$R$4:$T$4719,3,FALSE),"")</f>
        <v/>
      </c>
      <c r="AB6828" s="37" t="str">
        <f>IF($I6828&lt;&gt;"",VLOOKUP($I6828,'Valid Values - Search'!$R$4:$S$4719,2,FALSE),"")</f>
        <v/>
      </c>
      <c r="AC6828" s="38" t="str">
        <f t="shared" si="106"/>
        <v/>
      </c>
      <c r="AD6828" s="38"/>
    </row>
    <row r="6829" spans="1:30">
      <c r="A6829" s="46"/>
      <c r="B6829" s="47"/>
      <c r="C6829" s="49"/>
      <c r="D6829" s="41"/>
      <c r="E6829" s="41"/>
      <c r="F6829" s="41"/>
      <c r="G6829" s="50" t="str">
        <f>IF(A6829&lt;&gt;"",CONCATENATE(A6829,":",YEAR(B6829),IF(MONTH(B6829)&gt;9,MONTH(B6829),CONCATENATE(0,MONTH(B6829))),IF(DAY(B6829)&gt;9,DAY(B6829),CONCATENATE(0,DAY(B6829))),IF(HOUR(C6829)&gt;9,HOUR(C6829),CONCATENATE(0,HOUR(C6829))),IF(MINUTE(C6829)&gt;9,MINUTE(C6829),CONCATENATE(0,MINUTE(C6829))),":",VLOOKUP(F6829,'Valid Values - Results'!$D$4:$F$12,3,FALSE)),"")</f>
        <v/>
      </c>
      <c r="H6829" s="41"/>
      <c r="I6829" s="41"/>
      <c r="J6829" s="41"/>
      <c r="K6829" s="41"/>
      <c r="L6829" s="41"/>
      <c r="M6829" s="92"/>
      <c r="N6829" s="41"/>
      <c r="O6829" s="41"/>
      <c r="P6829" s="41"/>
      <c r="Q6829" s="41"/>
      <c r="R6829" s="41"/>
      <c r="S6829" s="41"/>
      <c r="T6829" s="41"/>
      <c r="U6829" s="47"/>
      <c r="V6829" s="49"/>
      <c r="W6829" s="41"/>
      <c r="X6829" s="41"/>
      <c r="Y6829" s="41"/>
      <c r="AA6829" s="37" t="str">
        <f>IF($I6829&lt;&gt;"",VLOOKUP($I6829,'Valid Values - Search'!$R$4:$T$4719,3,FALSE),"")</f>
        <v/>
      </c>
      <c r="AB6829" s="37" t="str">
        <f>IF($I6829&lt;&gt;"",VLOOKUP($I6829,'Valid Values - Search'!$R$4:$S$4719,2,FALSE),"")</f>
        <v/>
      </c>
      <c r="AC6829" s="38" t="str">
        <f t="shared" si="106"/>
        <v/>
      </c>
      <c r="AD6829" s="38"/>
    </row>
    <row r="6830" spans="1:30">
      <c r="A6830" s="46"/>
      <c r="B6830" s="47"/>
      <c r="C6830" s="49"/>
      <c r="D6830" s="41"/>
      <c r="E6830" s="41"/>
      <c r="F6830" s="41"/>
      <c r="G6830" s="50" t="str">
        <f>IF(A6830&lt;&gt;"",CONCATENATE(A6830,":",YEAR(B6830),IF(MONTH(B6830)&gt;9,MONTH(B6830),CONCATENATE(0,MONTH(B6830))),IF(DAY(B6830)&gt;9,DAY(B6830),CONCATENATE(0,DAY(B6830))),IF(HOUR(C6830)&gt;9,HOUR(C6830),CONCATENATE(0,HOUR(C6830))),IF(MINUTE(C6830)&gt;9,MINUTE(C6830),CONCATENATE(0,MINUTE(C6830))),":",VLOOKUP(F6830,'Valid Values - Results'!$D$4:$F$12,3,FALSE)),"")</f>
        <v/>
      </c>
      <c r="H6830" s="41"/>
      <c r="I6830" s="41"/>
      <c r="J6830" s="41"/>
      <c r="K6830" s="41"/>
      <c r="L6830" s="41"/>
      <c r="M6830" s="92"/>
      <c r="N6830" s="41"/>
      <c r="O6830" s="41"/>
      <c r="P6830" s="41"/>
      <c r="Q6830" s="41"/>
      <c r="R6830" s="41"/>
      <c r="S6830" s="41"/>
      <c r="T6830" s="41"/>
      <c r="U6830" s="47"/>
      <c r="V6830" s="49"/>
      <c r="W6830" s="41"/>
      <c r="X6830" s="41"/>
      <c r="Y6830" s="41"/>
      <c r="AA6830" s="37" t="str">
        <f>IF($I6830&lt;&gt;"",VLOOKUP($I6830,'Valid Values - Search'!$R$4:$T$4719,3,FALSE),"")</f>
        <v/>
      </c>
      <c r="AB6830" s="37" t="str">
        <f>IF($I6830&lt;&gt;"",VLOOKUP($I6830,'Valid Values - Search'!$R$4:$S$4719,2,FALSE),"")</f>
        <v/>
      </c>
      <c r="AC6830" s="38" t="str">
        <f t="shared" si="106"/>
        <v/>
      </c>
      <c r="AD6830" s="38"/>
    </row>
    <row r="6831" spans="1:30">
      <c r="A6831" s="46"/>
      <c r="B6831" s="47"/>
      <c r="C6831" s="49"/>
      <c r="D6831" s="41"/>
      <c r="E6831" s="41"/>
      <c r="F6831" s="41"/>
      <c r="G6831" s="50" t="str">
        <f>IF(A6831&lt;&gt;"",CONCATENATE(A6831,":",YEAR(B6831),IF(MONTH(B6831)&gt;9,MONTH(B6831),CONCATENATE(0,MONTH(B6831))),IF(DAY(B6831)&gt;9,DAY(B6831),CONCATENATE(0,DAY(B6831))),IF(HOUR(C6831)&gt;9,HOUR(C6831),CONCATENATE(0,HOUR(C6831))),IF(MINUTE(C6831)&gt;9,MINUTE(C6831),CONCATENATE(0,MINUTE(C6831))),":",VLOOKUP(F6831,'Valid Values - Results'!$D$4:$F$12,3,FALSE)),"")</f>
        <v/>
      </c>
      <c r="H6831" s="41"/>
      <c r="I6831" s="41"/>
      <c r="J6831" s="41"/>
      <c r="K6831" s="41"/>
      <c r="L6831" s="41"/>
      <c r="M6831" s="92"/>
      <c r="N6831" s="41"/>
      <c r="O6831" s="41"/>
      <c r="P6831" s="41"/>
      <c r="Q6831" s="41"/>
      <c r="R6831" s="41"/>
      <c r="S6831" s="41"/>
      <c r="T6831" s="41"/>
      <c r="U6831" s="47"/>
      <c r="V6831" s="49"/>
      <c r="W6831" s="41"/>
      <c r="X6831" s="41"/>
      <c r="Y6831" s="41"/>
      <c r="AA6831" s="37" t="str">
        <f>IF($I6831&lt;&gt;"",VLOOKUP($I6831,'Valid Values - Search'!$R$4:$T$4719,3,FALSE),"")</f>
        <v/>
      </c>
      <c r="AB6831" s="37" t="str">
        <f>IF($I6831&lt;&gt;"",VLOOKUP($I6831,'Valid Values - Search'!$R$4:$S$4719,2,FALSE),"")</f>
        <v/>
      </c>
      <c r="AC6831" s="38" t="str">
        <f t="shared" si="106"/>
        <v/>
      </c>
      <c r="AD6831" s="38"/>
    </row>
    <row r="6832" spans="1:30">
      <c r="A6832" s="46"/>
      <c r="B6832" s="47"/>
      <c r="C6832" s="49"/>
      <c r="D6832" s="41"/>
      <c r="E6832" s="41"/>
      <c r="F6832" s="41"/>
      <c r="G6832" s="50" t="str">
        <f>IF(A6832&lt;&gt;"",CONCATENATE(A6832,":",YEAR(B6832),IF(MONTH(B6832)&gt;9,MONTH(B6832),CONCATENATE(0,MONTH(B6832))),IF(DAY(B6832)&gt;9,DAY(B6832),CONCATENATE(0,DAY(B6832))),IF(HOUR(C6832)&gt;9,HOUR(C6832),CONCATENATE(0,HOUR(C6832))),IF(MINUTE(C6832)&gt;9,MINUTE(C6832),CONCATENATE(0,MINUTE(C6832))),":",VLOOKUP(F6832,'Valid Values - Results'!$D$4:$F$12,3,FALSE)),"")</f>
        <v/>
      </c>
      <c r="H6832" s="41"/>
      <c r="I6832" s="41"/>
      <c r="J6832" s="41"/>
      <c r="K6832" s="41"/>
      <c r="L6832" s="41"/>
      <c r="M6832" s="92"/>
      <c r="N6832" s="41"/>
      <c r="O6832" s="41"/>
      <c r="P6832" s="41"/>
      <c r="Q6832" s="41"/>
      <c r="R6832" s="41"/>
      <c r="S6832" s="41"/>
      <c r="T6832" s="41"/>
      <c r="U6832" s="47"/>
      <c r="V6832" s="49"/>
      <c r="W6832" s="41"/>
      <c r="X6832" s="41"/>
      <c r="Y6832" s="41"/>
      <c r="AA6832" s="37" t="str">
        <f>IF($I6832&lt;&gt;"",VLOOKUP($I6832,'Valid Values - Search'!$R$4:$T$4719,3,FALSE),"")</f>
        <v/>
      </c>
      <c r="AB6832" s="37" t="str">
        <f>IF($I6832&lt;&gt;"",VLOOKUP($I6832,'Valid Values - Search'!$R$4:$S$4719,2,FALSE),"")</f>
        <v/>
      </c>
      <c r="AC6832" s="38" t="str">
        <f t="shared" si="106"/>
        <v/>
      </c>
      <c r="AD6832" s="38"/>
    </row>
    <row r="6833" spans="1:30">
      <c r="A6833" s="46"/>
      <c r="B6833" s="47"/>
      <c r="C6833" s="49"/>
      <c r="D6833" s="41"/>
      <c r="E6833" s="41"/>
      <c r="F6833" s="41"/>
      <c r="G6833" s="50" t="str">
        <f>IF(A6833&lt;&gt;"",CONCATENATE(A6833,":",YEAR(B6833),IF(MONTH(B6833)&gt;9,MONTH(B6833),CONCATENATE(0,MONTH(B6833))),IF(DAY(B6833)&gt;9,DAY(B6833),CONCATENATE(0,DAY(B6833))),IF(HOUR(C6833)&gt;9,HOUR(C6833),CONCATENATE(0,HOUR(C6833))),IF(MINUTE(C6833)&gt;9,MINUTE(C6833),CONCATENATE(0,MINUTE(C6833))),":",VLOOKUP(F6833,'Valid Values - Results'!$D$4:$F$12,3,FALSE)),"")</f>
        <v/>
      </c>
      <c r="H6833" s="41"/>
      <c r="I6833" s="41"/>
      <c r="J6833" s="41"/>
      <c r="K6833" s="41"/>
      <c r="L6833" s="41"/>
      <c r="M6833" s="92"/>
      <c r="N6833" s="41"/>
      <c r="O6833" s="41"/>
      <c r="P6833" s="41"/>
      <c r="Q6833" s="41"/>
      <c r="R6833" s="41"/>
      <c r="S6833" s="41"/>
      <c r="T6833" s="41"/>
      <c r="U6833" s="47"/>
      <c r="V6833" s="49"/>
      <c r="W6833" s="41"/>
      <c r="X6833" s="41"/>
      <c r="Y6833" s="41"/>
      <c r="AA6833" s="37" t="str">
        <f>IF($I6833&lt;&gt;"",VLOOKUP($I6833,'Valid Values - Search'!$R$4:$T$4719,3,FALSE),"")</f>
        <v/>
      </c>
      <c r="AB6833" s="37" t="str">
        <f>IF($I6833&lt;&gt;"",VLOOKUP($I6833,'Valid Values - Search'!$R$4:$S$4719,2,FALSE),"")</f>
        <v/>
      </c>
      <c r="AC6833" s="38" t="str">
        <f t="shared" si="106"/>
        <v/>
      </c>
      <c r="AD6833" s="38"/>
    </row>
    <row r="6834" spans="1:30">
      <c r="A6834" s="46"/>
      <c r="B6834" s="47"/>
      <c r="C6834" s="49"/>
      <c r="D6834" s="41"/>
      <c r="E6834" s="41"/>
      <c r="F6834" s="41"/>
      <c r="G6834" s="50" t="str">
        <f>IF(A6834&lt;&gt;"",CONCATENATE(A6834,":",YEAR(B6834),IF(MONTH(B6834)&gt;9,MONTH(B6834),CONCATENATE(0,MONTH(B6834))),IF(DAY(B6834)&gt;9,DAY(B6834),CONCATENATE(0,DAY(B6834))),IF(HOUR(C6834)&gt;9,HOUR(C6834),CONCATENATE(0,HOUR(C6834))),IF(MINUTE(C6834)&gt;9,MINUTE(C6834),CONCATENATE(0,MINUTE(C6834))),":",VLOOKUP(F6834,'Valid Values - Results'!$D$4:$F$12,3,FALSE)),"")</f>
        <v/>
      </c>
      <c r="H6834" s="41"/>
      <c r="I6834" s="41"/>
      <c r="J6834" s="41"/>
      <c r="K6834" s="41"/>
      <c r="L6834" s="41"/>
      <c r="M6834" s="92"/>
      <c r="N6834" s="41"/>
      <c r="O6834" s="41"/>
      <c r="P6834" s="41"/>
      <c r="Q6834" s="41"/>
      <c r="R6834" s="41"/>
      <c r="S6834" s="41"/>
      <c r="T6834" s="41"/>
      <c r="U6834" s="47"/>
      <c r="V6834" s="49"/>
      <c r="W6834" s="41"/>
      <c r="X6834" s="41"/>
      <c r="Y6834" s="41"/>
      <c r="AA6834" s="37" t="str">
        <f>IF($I6834&lt;&gt;"",VLOOKUP($I6834,'Valid Values - Search'!$R$4:$T$4719,3,FALSE),"")</f>
        <v/>
      </c>
      <c r="AB6834" s="37" t="str">
        <f>IF($I6834&lt;&gt;"",VLOOKUP($I6834,'Valid Values - Search'!$R$4:$S$4719,2,FALSE),"")</f>
        <v/>
      </c>
      <c r="AC6834" s="38" t="str">
        <f t="shared" si="106"/>
        <v/>
      </c>
      <c r="AD6834" s="38"/>
    </row>
    <row r="6835" spans="1:30">
      <c r="A6835" s="46"/>
      <c r="B6835" s="47"/>
      <c r="C6835" s="49"/>
      <c r="D6835" s="41"/>
      <c r="E6835" s="41"/>
      <c r="F6835" s="41"/>
      <c r="G6835" s="50" t="str">
        <f>IF(A6835&lt;&gt;"",CONCATENATE(A6835,":",YEAR(B6835),IF(MONTH(B6835)&gt;9,MONTH(B6835),CONCATENATE(0,MONTH(B6835))),IF(DAY(B6835)&gt;9,DAY(B6835),CONCATENATE(0,DAY(B6835))),IF(HOUR(C6835)&gt;9,HOUR(C6835),CONCATENATE(0,HOUR(C6835))),IF(MINUTE(C6835)&gt;9,MINUTE(C6835),CONCATENATE(0,MINUTE(C6835))),":",VLOOKUP(F6835,'Valid Values - Results'!$D$4:$F$12,3,FALSE)),"")</f>
        <v/>
      </c>
      <c r="H6835" s="41"/>
      <c r="I6835" s="41"/>
      <c r="J6835" s="41"/>
      <c r="K6835" s="41"/>
      <c r="L6835" s="41"/>
      <c r="M6835" s="92"/>
      <c r="N6835" s="41"/>
      <c r="O6835" s="41"/>
      <c r="P6835" s="41"/>
      <c r="Q6835" s="41"/>
      <c r="R6835" s="41"/>
      <c r="S6835" s="41"/>
      <c r="T6835" s="41"/>
      <c r="U6835" s="47"/>
      <c r="V6835" s="49"/>
      <c r="W6835" s="41"/>
      <c r="X6835" s="41"/>
      <c r="Y6835" s="41"/>
      <c r="AA6835" s="37" t="str">
        <f>IF($I6835&lt;&gt;"",VLOOKUP($I6835,'Valid Values - Search'!$R$4:$T$4719,3,FALSE),"")</f>
        <v/>
      </c>
      <c r="AB6835" s="37" t="str">
        <f>IF($I6835&lt;&gt;"",VLOOKUP($I6835,'Valid Values - Search'!$R$4:$S$4719,2,FALSE),"")</f>
        <v/>
      </c>
      <c r="AC6835" s="38" t="str">
        <f t="shared" si="106"/>
        <v/>
      </c>
      <c r="AD6835" s="38"/>
    </row>
    <row r="6836" spans="1:30">
      <c r="A6836" s="46"/>
      <c r="B6836" s="47"/>
      <c r="C6836" s="49"/>
      <c r="D6836" s="41"/>
      <c r="E6836" s="41"/>
      <c r="F6836" s="41"/>
      <c r="G6836" s="50" t="str">
        <f>IF(A6836&lt;&gt;"",CONCATENATE(A6836,":",YEAR(B6836),IF(MONTH(B6836)&gt;9,MONTH(B6836),CONCATENATE(0,MONTH(B6836))),IF(DAY(B6836)&gt;9,DAY(B6836),CONCATENATE(0,DAY(B6836))),IF(HOUR(C6836)&gt;9,HOUR(C6836),CONCATENATE(0,HOUR(C6836))),IF(MINUTE(C6836)&gt;9,MINUTE(C6836),CONCATENATE(0,MINUTE(C6836))),":",VLOOKUP(F6836,'Valid Values - Results'!$D$4:$F$12,3,FALSE)),"")</f>
        <v/>
      </c>
      <c r="H6836" s="41"/>
      <c r="I6836" s="41"/>
      <c r="J6836" s="41"/>
      <c r="K6836" s="41"/>
      <c r="L6836" s="41"/>
      <c r="M6836" s="92"/>
      <c r="N6836" s="41"/>
      <c r="O6836" s="41"/>
      <c r="P6836" s="41"/>
      <c r="Q6836" s="41"/>
      <c r="R6836" s="41"/>
      <c r="S6836" s="41"/>
      <c r="T6836" s="41"/>
      <c r="U6836" s="47"/>
      <c r="V6836" s="49"/>
      <c r="W6836" s="41"/>
      <c r="X6836" s="41"/>
      <c r="Y6836" s="41"/>
      <c r="AA6836" s="37" t="str">
        <f>IF($I6836&lt;&gt;"",VLOOKUP($I6836,'Valid Values - Search'!$R$4:$T$4719,3,FALSE),"")</f>
        <v/>
      </c>
      <c r="AB6836" s="37" t="str">
        <f>IF($I6836&lt;&gt;"",VLOOKUP($I6836,'Valid Values - Search'!$R$4:$S$4719,2,FALSE),"")</f>
        <v/>
      </c>
      <c r="AC6836" s="38" t="str">
        <f t="shared" si="106"/>
        <v/>
      </c>
      <c r="AD6836" s="38"/>
    </row>
    <row r="6837" spans="1:30">
      <c r="A6837" s="46"/>
      <c r="B6837" s="47"/>
      <c r="C6837" s="49"/>
      <c r="D6837" s="41"/>
      <c r="E6837" s="41"/>
      <c r="F6837" s="41"/>
      <c r="G6837" s="50" t="str">
        <f>IF(A6837&lt;&gt;"",CONCATENATE(A6837,":",YEAR(B6837),IF(MONTH(B6837)&gt;9,MONTH(B6837),CONCATENATE(0,MONTH(B6837))),IF(DAY(B6837)&gt;9,DAY(B6837),CONCATENATE(0,DAY(B6837))),IF(HOUR(C6837)&gt;9,HOUR(C6837),CONCATENATE(0,HOUR(C6837))),IF(MINUTE(C6837)&gt;9,MINUTE(C6837),CONCATENATE(0,MINUTE(C6837))),":",VLOOKUP(F6837,'Valid Values - Results'!$D$4:$F$12,3,FALSE)),"")</f>
        <v/>
      </c>
      <c r="H6837" s="41"/>
      <c r="I6837" s="41"/>
      <c r="J6837" s="41"/>
      <c r="K6837" s="41"/>
      <c r="L6837" s="41"/>
      <c r="M6837" s="92"/>
      <c r="N6837" s="41"/>
      <c r="O6837" s="41"/>
      <c r="P6837" s="41"/>
      <c r="Q6837" s="41"/>
      <c r="R6837" s="41"/>
      <c r="S6837" s="41"/>
      <c r="T6837" s="41"/>
      <c r="U6837" s="47"/>
      <c r="V6837" s="49"/>
      <c r="W6837" s="41"/>
      <c r="X6837" s="41"/>
      <c r="Y6837" s="41"/>
      <c r="AA6837" s="37" t="str">
        <f>IF($I6837&lt;&gt;"",VLOOKUP($I6837,'Valid Values - Search'!$R$4:$T$4719,3,FALSE),"")</f>
        <v/>
      </c>
      <c r="AB6837" s="37" t="str">
        <f>IF($I6837&lt;&gt;"",VLOOKUP($I6837,'Valid Values - Search'!$R$4:$S$4719,2,FALSE),"")</f>
        <v/>
      </c>
      <c r="AC6837" s="38" t="str">
        <f t="shared" si="106"/>
        <v/>
      </c>
      <c r="AD6837" s="38"/>
    </row>
    <row r="6838" spans="1:30">
      <c r="A6838" s="46"/>
      <c r="B6838" s="47"/>
      <c r="C6838" s="49"/>
      <c r="D6838" s="41"/>
      <c r="E6838" s="41"/>
      <c r="F6838" s="41"/>
      <c r="G6838" s="50" t="str">
        <f>IF(A6838&lt;&gt;"",CONCATENATE(A6838,":",YEAR(B6838),IF(MONTH(B6838)&gt;9,MONTH(B6838),CONCATENATE(0,MONTH(B6838))),IF(DAY(B6838)&gt;9,DAY(B6838),CONCATENATE(0,DAY(B6838))),IF(HOUR(C6838)&gt;9,HOUR(C6838),CONCATENATE(0,HOUR(C6838))),IF(MINUTE(C6838)&gt;9,MINUTE(C6838),CONCATENATE(0,MINUTE(C6838))),":",VLOOKUP(F6838,'Valid Values - Results'!$D$4:$F$12,3,FALSE)),"")</f>
        <v/>
      </c>
      <c r="H6838" s="41"/>
      <c r="I6838" s="41"/>
      <c r="J6838" s="41"/>
      <c r="K6838" s="41"/>
      <c r="L6838" s="41"/>
      <c r="M6838" s="92"/>
      <c r="N6838" s="41"/>
      <c r="O6838" s="41"/>
      <c r="P6838" s="41"/>
      <c r="Q6838" s="41"/>
      <c r="R6838" s="41"/>
      <c r="S6838" s="41"/>
      <c r="T6838" s="41"/>
      <c r="U6838" s="47"/>
      <c r="V6838" s="49"/>
      <c r="W6838" s="41"/>
      <c r="X6838" s="41"/>
      <c r="Y6838" s="41"/>
      <c r="AA6838" s="37" t="str">
        <f>IF($I6838&lt;&gt;"",VLOOKUP($I6838,'Valid Values - Search'!$R$4:$T$4719,3,FALSE),"")</f>
        <v/>
      </c>
      <c r="AB6838" s="37" t="str">
        <f>IF($I6838&lt;&gt;"",VLOOKUP($I6838,'Valid Values - Search'!$R$4:$S$4719,2,FALSE),"")</f>
        <v/>
      </c>
      <c r="AC6838" s="38" t="str">
        <f t="shared" si="106"/>
        <v/>
      </c>
      <c r="AD6838" s="38"/>
    </row>
    <row r="6839" spans="1:30">
      <c r="A6839" s="46"/>
      <c r="B6839" s="47"/>
      <c r="C6839" s="49"/>
      <c r="D6839" s="41"/>
      <c r="E6839" s="41"/>
      <c r="F6839" s="41"/>
      <c r="G6839" s="50" t="str">
        <f>IF(A6839&lt;&gt;"",CONCATENATE(A6839,":",YEAR(B6839),IF(MONTH(B6839)&gt;9,MONTH(B6839),CONCATENATE(0,MONTH(B6839))),IF(DAY(B6839)&gt;9,DAY(B6839),CONCATENATE(0,DAY(B6839))),IF(HOUR(C6839)&gt;9,HOUR(C6839),CONCATENATE(0,HOUR(C6839))),IF(MINUTE(C6839)&gt;9,MINUTE(C6839),CONCATENATE(0,MINUTE(C6839))),":",VLOOKUP(F6839,'Valid Values - Results'!$D$4:$F$12,3,FALSE)),"")</f>
        <v/>
      </c>
      <c r="H6839" s="41"/>
      <c r="I6839" s="41"/>
      <c r="J6839" s="41"/>
      <c r="K6839" s="41"/>
      <c r="L6839" s="41"/>
      <c r="M6839" s="92"/>
      <c r="N6839" s="41"/>
      <c r="O6839" s="41"/>
      <c r="P6839" s="41"/>
      <c r="Q6839" s="41"/>
      <c r="R6839" s="41"/>
      <c r="S6839" s="41"/>
      <c r="T6839" s="41"/>
      <c r="U6839" s="47"/>
      <c r="V6839" s="49"/>
      <c r="W6839" s="41"/>
      <c r="X6839" s="41"/>
      <c r="Y6839" s="41"/>
      <c r="AA6839" s="37" t="str">
        <f>IF($I6839&lt;&gt;"",VLOOKUP($I6839,'Valid Values - Search'!$R$4:$T$4719,3,FALSE),"")</f>
        <v/>
      </c>
      <c r="AB6839" s="37" t="str">
        <f>IF($I6839&lt;&gt;"",VLOOKUP($I6839,'Valid Values - Search'!$R$4:$S$4719,2,FALSE),"")</f>
        <v/>
      </c>
      <c r="AC6839" s="38" t="str">
        <f t="shared" si="106"/>
        <v/>
      </c>
      <c r="AD6839" s="38"/>
    </row>
    <row r="6840" spans="1:30">
      <c r="A6840" s="46"/>
      <c r="B6840" s="47"/>
      <c r="C6840" s="49"/>
      <c r="D6840" s="41"/>
      <c r="E6840" s="41"/>
      <c r="F6840" s="41"/>
      <c r="G6840" s="50" t="str">
        <f>IF(A6840&lt;&gt;"",CONCATENATE(A6840,":",YEAR(B6840),IF(MONTH(B6840)&gt;9,MONTH(B6840),CONCATENATE(0,MONTH(B6840))),IF(DAY(B6840)&gt;9,DAY(B6840),CONCATENATE(0,DAY(B6840))),IF(HOUR(C6840)&gt;9,HOUR(C6840),CONCATENATE(0,HOUR(C6840))),IF(MINUTE(C6840)&gt;9,MINUTE(C6840),CONCATENATE(0,MINUTE(C6840))),":",VLOOKUP(F6840,'Valid Values - Results'!$D$4:$F$12,3,FALSE)),"")</f>
        <v/>
      </c>
      <c r="H6840" s="41"/>
      <c r="I6840" s="41"/>
      <c r="J6840" s="41"/>
      <c r="K6840" s="41"/>
      <c r="L6840" s="41"/>
      <c r="M6840" s="92"/>
      <c r="N6840" s="41"/>
      <c r="O6840" s="41"/>
      <c r="P6840" s="41"/>
      <c r="Q6840" s="41"/>
      <c r="R6840" s="41"/>
      <c r="S6840" s="41"/>
      <c r="T6840" s="41"/>
      <c r="U6840" s="47"/>
      <c r="V6840" s="49"/>
      <c r="W6840" s="41"/>
      <c r="X6840" s="41"/>
      <c r="Y6840" s="41"/>
      <c r="AA6840" s="37" t="str">
        <f>IF($I6840&lt;&gt;"",VLOOKUP($I6840,'Valid Values - Search'!$R$4:$T$4719,3,FALSE),"")</f>
        <v/>
      </c>
      <c r="AB6840" s="37" t="str">
        <f>IF($I6840&lt;&gt;"",VLOOKUP($I6840,'Valid Values - Search'!$R$4:$S$4719,2,FALSE),"")</f>
        <v/>
      </c>
      <c r="AC6840" s="38" t="str">
        <f t="shared" si="106"/>
        <v/>
      </c>
      <c r="AD6840" s="38"/>
    </row>
    <row r="6841" spans="1:30">
      <c r="A6841" s="46"/>
      <c r="B6841" s="47"/>
      <c r="C6841" s="49"/>
      <c r="D6841" s="41"/>
      <c r="E6841" s="41"/>
      <c r="F6841" s="41"/>
      <c r="G6841" s="50" t="str">
        <f>IF(A6841&lt;&gt;"",CONCATENATE(A6841,":",YEAR(B6841),IF(MONTH(B6841)&gt;9,MONTH(B6841),CONCATENATE(0,MONTH(B6841))),IF(DAY(B6841)&gt;9,DAY(B6841),CONCATENATE(0,DAY(B6841))),IF(HOUR(C6841)&gt;9,HOUR(C6841),CONCATENATE(0,HOUR(C6841))),IF(MINUTE(C6841)&gt;9,MINUTE(C6841),CONCATENATE(0,MINUTE(C6841))),":",VLOOKUP(F6841,'Valid Values - Results'!$D$4:$F$12,3,FALSE)),"")</f>
        <v/>
      </c>
      <c r="H6841" s="41"/>
      <c r="I6841" s="41"/>
      <c r="J6841" s="41"/>
      <c r="K6841" s="41"/>
      <c r="L6841" s="41"/>
      <c r="M6841" s="92"/>
      <c r="N6841" s="41"/>
      <c r="O6841" s="41"/>
      <c r="P6841" s="41"/>
      <c r="Q6841" s="41"/>
      <c r="R6841" s="41"/>
      <c r="S6841" s="41"/>
      <c r="T6841" s="41"/>
      <c r="U6841" s="47"/>
      <c r="V6841" s="49"/>
      <c r="W6841" s="41"/>
      <c r="X6841" s="41"/>
      <c r="Y6841" s="41"/>
      <c r="AA6841" s="37" t="str">
        <f>IF($I6841&lt;&gt;"",VLOOKUP($I6841,'Valid Values - Search'!$R$4:$T$4719,3,FALSE),"")</f>
        <v/>
      </c>
      <c r="AB6841" s="37" t="str">
        <f>IF($I6841&lt;&gt;"",VLOOKUP($I6841,'Valid Values - Search'!$R$4:$S$4719,2,FALSE),"")</f>
        <v/>
      </c>
      <c r="AC6841" s="38" t="str">
        <f t="shared" si="106"/>
        <v/>
      </c>
      <c r="AD6841" s="38"/>
    </row>
    <row r="6842" spans="1:30">
      <c r="A6842" s="46"/>
      <c r="B6842" s="47"/>
      <c r="C6842" s="49"/>
      <c r="D6842" s="41"/>
      <c r="E6842" s="41"/>
      <c r="F6842" s="41"/>
      <c r="G6842" s="50" t="str">
        <f>IF(A6842&lt;&gt;"",CONCATENATE(A6842,":",YEAR(B6842),IF(MONTH(B6842)&gt;9,MONTH(B6842),CONCATENATE(0,MONTH(B6842))),IF(DAY(B6842)&gt;9,DAY(B6842),CONCATENATE(0,DAY(B6842))),IF(HOUR(C6842)&gt;9,HOUR(C6842),CONCATENATE(0,HOUR(C6842))),IF(MINUTE(C6842)&gt;9,MINUTE(C6842),CONCATENATE(0,MINUTE(C6842))),":",VLOOKUP(F6842,'Valid Values - Results'!$D$4:$F$12,3,FALSE)),"")</f>
        <v/>
      </c>
      <c r="H6842" s="41"/>
      <c r="I6842" s="41"/>
      <c r="J6842" s="41"/>
      <c r="K6842" s="41"/>
      <c r="L6842" s="41"/>
      <c r="M6842" s="92"/>
      <c r="N6842" s="41"/>
      <c r="O6842" s="41"/>
      <c r="P6842" s="41"/>
      <c r="Q6842" s="41"/>
      <c r="R6842" s="41"/>
      <c r="S6842" s="41"/>
      <c r="T6842" s="41"/>
      <c r="U6842" s="47"/>
      <c r="V6842" s="49"/>
      <c r="W6842" s="41"/>
      <c r="X6842" s="41"/>
      <c r="Y6842" s="41"/>
      <c r="AA6842" s="37" t="str">
        <f>IF($I6842&lt;&gt;"",VLOOKUP($I6842,'Valid Values - Search'!$R$4:$T$4719,3,FALSE),"")</f>
        <v/>
      </c>
      <c r="AB6842" s="37" t="str">
        <f>IF($I6842&lt;&gt;"",VLOOKUP($I6842,'Valid Values - Search'!$R$4:$S$4719,2,FALSE),"")</f>
        <v/>
      </c>
      <c r="AC6842" s="38" t="str">
        <f t="shared" si="106"/>
        <v/>
      </c>
      <c r="AD6842" s="38"/>
    </row>
    <row r="6843" spans="1:30">
      <c r="A6843" s="46"/>
      <c r="B6843" s="47"/>
      <c r="C6843" s="49"/>
      <c r="D6843" s="41"/>
      <c r="E6843" s="41"/>
      <c r="F6843" s="41"/>
      <c r="G6843" s="50" t="str">
        <f>IF(A6843&lt;&gt;"",CONCATENATE(A6843,":",YEAR(B6843),IF(MONTH(B6843)&gt;9,MONTH(B6843),CONCATENATE(0,MONTH(B6843))),IF(DAY(B6843)&gt;9,DAY(B6843),CONCATENATE(0,DAY(B6843))),IF(HOUR(C6843)&gt;9,HOUR(C6843),CONCATENATE(0,HOUR(C6843))),IF(MINUTE(C6843)&gt;9,MINUTE(C6843),CONCATENATE(0,MINUTE(C6843))),":",VLOOKUP(F6843,'Valid Values - Results'!$D$4:$F$12,3,FALSE)),"")</f>
        <v/>
      </c>
      <c r="H6843" s="41"/>
      <c r="I6843" s="41"/>
      <c r="J6843" s="41"/>
      <c r="K6843" s="41"/>
      <c r="L6843" s="41"/>
      <c r="M6843" s="92"/>
      <c r="N6843" s="41"/>
      <c r="O6843" s="41"/>
      <c r="P6843" s="41"/>
      <c r="Q6843" s="41"/>
      <c r="R6843" s="41"/>
      <c r="S6843" s="41"/>
      <c r="T6843" s="41"/>
      <c r="U6843" s="47"/>
      <c r="V6843" s="49"/>
      <c r="W6843" s="41"/>
      <c r="X6843" s="41"/>
      <c r="Y6843" s="41"/>
      <c r="AA6843" s="37" t="str">
        <f>IF($I6843&lt;&gt;"",VLOOKUP($I6843,'Valid Values - Search'!$R$4:$T$4719,3,FALSE),"")</f>
        <v/>
      </c>
      <c r="AB6843" s="37" t="str">
        <f>IF($I6843&lt;&gt;"",VLOOKUP($I6843,'Valid Values - Search'!$R$4:$S$4719,2,FALSE),"")</f>
        <v/>
      </c>
      <c r="AC6843" s="38" t="str">
        <f t="shared" si="106"/>
        <v/>
      </c>
      <c r="AD6843" s="38"/>
    </row>
    <row r="6844" spans="1:30">
      <c r="A6844" s="46"/>
      <c r="B6844" s="47"/>
      <c r="C6844" s="49"/>
      <c r="D6844" s="41"/>
      <c r="E6844" s="41"/>
      <c r="F6844" s="41"/>
      <c r="G6844" s="50" t="str">
        <f>IF(A6844&lt;&gt;"",CONCATENATE(A6844,":",YEAR(B6844),IF(MONTH(B6844)&gt;9,MONTH(B6844),CONCATENATE(0,MONTH(B6844))),IF(DAY(B6844)&gt;9,DAY(B6844),CONCATENATE(0,DAY(B6844))),IF(HOUR(C6844)&gt;9,HOUR(C6844),CONCATENATE(0,HOUR(C6844))),IF(MINUTE(C6844)&gt;9,MINUTE(C6844),CONCATENATE(0,MINUTE(C6844))),":",VLOOKUP(F6844,'Valid Values - Results'!$D$4:$F$12,3,FALSE)),"")</f>
        <v/>
      </c>
      <c r="H6844" s="41"/>
      <c r="I6844" s="41"/>
      <c r="J6844" s="41"/>
      <c r="K6844" s="41"/>
      <c r="L6844" s="41"/>
      <c r="M6844" s="92"/>
      <c r="N6844" s="41"/>
      <c r="O6844" s="41"/>
      <c r="P6844" s="41"/>
      <c r="Q6844" s="41"/>
      <c r="R6844" s="41"/>
      <c r="S6844" s="41"/>
      <c r="T6844" s="41"/>
      <c r="U6844" s="47"/>
      <c r="V6844" s="49"/>
      <c r="W6844" s="41"/>
      <c r="X6844" s="41"/>
      <c r="Y6844" s="41"/>
      <c r="AA6844" s="37" t="str">
        <f>IF($I6844&lt;&gt;"",VLOOKUP($I6844,'Valid Values - Search'!$R$4:$T$4719,3,FALSE),"")</f>
        <v/>
      </c>
      <c r="AB6844" s="37" t="str">
        <f>IF($I6844&lt;&gt;"",VLOOKUP($I6844,'Valid Values - Search'!$R$4:$S$4719,2,FALSE),"")</f>
        <v/>
      </c>
      <c r="AC6844" s="38" t="str">
        <f t="shared" si="106"/>
        <v/>
      </c>
      <c r="AD6844" s="38"/>
    </row>
    <row r="6845" spans="1:30">
      <c r="A6845" s="46"/>
      <c r="B6845" s="47"/>
      <c r="C6845" s="49"/>
      <c r="D6845" s="41"/>
      <c r="E6845" s="41"/>
      <c r="F6845" s="41"/>
      <c r="G6845" s="50" t="str">
        <f>IF(A6845&lt;&gt;"",CONCATENATE(A6845,":",YEAR(B6845),IF(MONTH(B6845)&gt;9,MONTH(B6845),CONCATENATE(0,MONTH(B6845))),IF(DAY(B6845)&gt;9,DAY(B6845),CONCATENATE(0,DAY(B6845))),IF(HOUR(C6845)&gt;9,HOUR(C6845),CONCATENATE(0,HOUR(C6845))),IF(MINUTE(C6845)&gt;9,MINUTE(C6845),CONCATENATE(0,MINUTE(C6845))),":",VLOOKUP(F6845,'Valid Values - Results'!$D$4:$F$12,3,FALSE)),"")</f>
        <v/>
      </c>
      <c r="H6845" s="41"/>
      <c r="I6845" s="41"/>
      <c r="J6845" s="41"/>
      <c r="K6845" s="41"/>
      <c r="L6845" s="41"/>
      <c r="M6845" s="92"/>
      <c r="N6845" s="41"/>
      <c r="O6845" s="41"/>
      <c r="P6845" s="41"/>
      <c r="Q6845" s="41"/>
      <c r="R6845" s="41"/>
      <c r="S6845" s="41"/>
      <c r="T6845" s="41"/>
      <c r="U6845" s="47"/>
      <c r="V6845" s="49"/>
      <c r="W6845" s="41"/>
      <c r="X6845" s="41"/>
      <c r="Y6845" s="41"/>
      <c r="AA6845" s="37" t="str">
        <f>IF($I6845&lt;&gt;"",VLOOKUP($I6845,'Valid Values - Search'!$R$4:$T$4719,3,FALSE),"")</f>
        <v/>
      </c>
      <c r="AB6845" s="37" t="str">
        <f>IF($I6845&lt;&gt;"",VLOOKUP($I6845,'Valid Values - Search'!$R$4:$S$4719,2,FALSE),"")</f>
        <v/>
      </c>
      <c r="AC6845" s="38" t="str">
        <f t="shared" si="106"/>
        <v/>
      </c>
      <c r="AD6845" s="38"/>
    </row>
    <row r="6846" spans="1:30">
      <c r="A6846" s="46"/>
      <c r="B6846" s="47"/>
      <c r="C6846" s="49"/>
      <c r="D6846" s="41"/>
      <c r="E6846" s="41"/>
      <c r="F6846" s="41"/>
      <c r="G6846" s="50" t="str">
        <f>IF(A6846&lt;&gt;"",CONCATENATE(A6846,":",YEAR(B6846),IF(MONTH(B6846)&gt;9,MONTH(B6846),CONCATENATE(0,MONTH(B6846))),IF(DAY(B6846)&gt;9,DAY(B6846),CONCATENATE(0,DAY(B6846))),IF(HOUR(C6846)&gt;9,HOUR(C6846),CONCATENATE(0,HOUR(C6846))),IF(MINUTE(C6846)&gt;9,MINUTE(C6846),CONCATENATE(0,MINUTE(C6846))),":",VLOOKUP(F6846,'Valid Values - Results'!$D$4:$F$12,3,FALSE)),"")</f>
        <v/>
      </c>
      <c r="H6846" s="41"/>
      <c r="I6846" s="41"/>
      <c r="J6846" s="41"/>
      <c r="K6846" s="41"/>
      <c r="L6846" s="41"/>
      <c r="M6846" s="92"/>
      <c r="N6846" s="41"/>
      <c r="O6846" s="41"/>
      <c r="P6846" s="41"/>
      <c r="Q6846" s="41"/>
      <c r="R6846" s="41"/>
      <c r="S6846" s="41"/>
      <c r="T6846" s="41"/>
      <c r="U6846" s="47"/>
      <c r="V6846" s="49"/>
      <c r="W6846" s="41"/>
      <c r="X6846" s="41"/>
      <c r="Y6846" s="41"/>
      <c r="AA6846" s="37" t="str">
        <f>IF($I6846&lt;&gt;"",VLOOKUP($I6846,'Valid Values - Search'!$R$4:$T$4719,3,FALSE),"")</f>
        <v/>
      </c>
      <c r="AB6846" s="37" t="str">
        <f>IF($I6846&lt;&gt;"",VLOOKUP($I6846,'Valid Values - Search'!$R$4:$S$4719,2,FALSE),"")</f>
        <v/>
      </c>
      <c r="AC6846" s="38" t="str">
        <f t="shared" si="106"/>
        <v/>
      </c>
      <c r="AD6846" s="38"/>
    </row>
    <row r="6847" spans="1:30">
      <c r="A6847" s="46"/>
      <c r="B6847" s="47"/>
      <c r="C6847" s="49"/>
      <c r="D6847" s="41"/>
      <c r="E6847" s="41"/>
      <c r="F6847" s="41"/>
      <c r="G6847" s="50" t="str">
        <f>IF(A6847&lt;&gt;"",CONCATENATE(A6847,":",YEAR(B6847),IF(MONTH(B6847)&gt;9,MONTH(B6847),CONCATENATE(0,MONTH(B6847))),IF(DAY(B6847)&gt;9,DAY(B6847),CONCATENATE(0,DAY(B6847))),IF(HOUR(C6847)&gt;9,HOUR(C6847),CONCATENATE(0,HOUR(C6847))),IF(MINUTE(C6847)&gt;9,MINUTE(C6847),CONCATENATE(0,MINUTE(C6847))),":",VLOOKUP(F6847,'Valid Values - Results'!$D$4:$F$12,3,FALSE)),"")</f>
        <v/>
      </c>
      <c r="H6847" s="41"/>
      <c r="I6847" s="41"/>
      <c r="J6847" s="41"/>
      <c r="K6847" s="41"/>
      <c r="L6847" s="41"/>
      <c r="M6847" s="92"/>
      <c r="N6847" s="41"/>
      <c r="O6847" s="41"/>
      <c r="P6847" s="41"/>
      <c r="Q6847" s="41"/>
      <c r="R6847" s="41"/>
      <c r="S6847" s="41"/>
      <c r="T6847" s="41"/>
      <c r="U6847" s="47"/>
      <c r="V6847" s="49"/>
      <c r="W6847" s="41"/>
      <c r="X6847" s="41"/>
      <c r="Y6847" s="41"/>
      <c r="AA6847" s="37" t="str">
        <f>IF($I6847&lt;&gt;"",VLOOKUP($I6847,'Valid Values - Search'!$R$4:$T$4719,3,FALSE),"")</f>
        <v/>
      </c>
      <c r="AB6847" s="37" t="str">
        <f>IF($I6847&lt;&gt;"",VLOOKUP($I6847,'Valid Values - Search'!$R$4:$S$4719,2,FALSE),"")</f>
        <v/>
      </c>
      <c r="AC6847" s="38" t="str">
        <f t="shared" si="106"/>
        <v/>
      </c>
      <c r="AD6847" s="38"/>
    </row>
    <row r="6848" spans="1:30">
      <c r="A6848" s="46"/>
      <c r="B6848" s="47"/>
      <c r="C6848" s="49"/>
      <c r="D6848" s="41"/>
      <c r="E6848" s="41"/>
      <c r="F6848" s="41"/>
      <c r="G6848" s="50" t="str">
        <f>IF(A6848&lt;&gt;"",CONCATENATE(A6848,":",YEAR(B6848),IF(MONTH(B6848)&gt;9,MONTH(B6848),CONCATENATE(0,MONTH(B6848))),IF(DAY(B6848)&gt;9,DAY(B6848),CONCATENATE(0,DAY(B6848))),IF(HOUR(C6848)&gt;9,HOUR(C6848),CONCATENATE(0,HOUR(C6848))),IF(MINUTE(C6848)&gt;9,MINUTE(C6848),CONCATENATE(0,MINUTE(C6848))),":",VLOOKUP(F6848,'Valid Values - Results'!$D$4:$F$12,3,FALSE)),"")</f>
        <v/>
      </c>
      <c r="H6848" s="41"/>
      <c r="I6848" s="41"/>
      <c r="J6848" s="41"/>
      <c r="K6848" s="41"/>
      <c r="L6848" s="41"/>
      <c r="M6848" s="92"/>
      <c r="N6848" s="41"/>
      <c r="O6848" s="41"/>
      <c r="P6848" s="41"/>
      <c r="Q6848" s="41"/>
      <c r="R6848" s="41"/>
      <c r="S6848" s="41"/>
      <c r="T6848" s="41"/>
      <c r="U6848" s="47"/>
      <c r="V6848" s="49"/>
      <c r="W6848" s="41"/>
      <c r="X6848" s="41"/>
      <c r="Y6848" s="41"/>
      <c r="AA6848" s="37" t="str">
        <f>IF($I6848&lt;&gt;"",VLOOKUP($I6848,'Valid Values - Search'!$R$4:$T$4719,3,FALSE),"")</f>
        <v/>
      </c>
      <c r="AB6848" s="37" t="str">
        <f>IF($I6848&lt;&gt;"",VLOOKUP($I6848,'Valid Values - Search'!$R$4:$S$4719,2,FALSE),"")</f>
        <v/>
      </c>
      <c r="AC6848" s="38" t="str">
        <f t="shared" si="106"/>
        <v/>
      </c>
      <c r="AD6848" s="38"/>
    </row>
    <row r="6849" spans="1:30">
      <c r="A6849" s="46"/>
      <c r="B6849" s="47"/>
      <c r="C6849" s="49"/>
      <c r="D6849" s="41"/>
      <c r="E6849" s="41"/>
      <c r="F6849" s="41"/>
      <c r="G6849" s="50" t="str">
        <f>IF(A6849&lt;&gt;"",CONCATENATE(A6849,":",YEAR(B6849),IF(MONTH(B6849)&gt;9,MONTH(B6849),CONCATENATE(0,MONTH(B6849))),IF(DAY(B6849)&gt;9,DAY(B6849),CONCATENATE(0,DAY(B6849))),IF(HOUR(C6849)&gt;9,HOUR(C6849),CONCATENATE(0,HOUR(C6849))),IF(MINUTE(C6849)&gt;9,MINUTE(C6849),CONCATENATE(0,MINUTE(C6849))),":",VLOOKUP(F6849,'Valid Values - Results'!$D$4:$F$12,3,FALSE)),"")</f>
        <v/>
      </c>
      <c r="H6849" s="41"/>
      <c r="I6849" s="41"/>
      <c r="J6849" s="41"/>
      <c r="K6849" s="41"/>
      <c r="L6849" s="41"/>
      <c r="M6849" s="92"/>
      <c r="N6849" s="41"/>
      <c r="O6849" s="41"/>
      <c r="P6849" s="41"/>
      <c r="Q6849" s="41"/>
      <c r="R6849" s="41"/>
      <c r="S6849" s="41"/>
      <c r="T6849" s="41"/>
      <c r="U6849" s="47"/>
      <c r="V6849" s="49"/>
      <c r="W6849" s="41"/>
      <c r="X6849" s="41"/>
      <c r="Y6849" s="41"/>
      <c r="AA6849" s="37" t="str">
        <f>IF($I6849&lt;&gt;"",VLOOKUP($I6849,'Valid Values - Search'!$R$4:$T$4719,3,FALSE),"")</f>
        <v/>
      </c>
      <c r="AB6849" s="37" t="str">
        <f>IF($I6849&lt;&gt;"",VLOOKUP($I6849,'Valid Values - Search'!$R$4:$S$4719,2,FALSE),"")</f>
        <v/>
      </c>
      <c r="AC6849" s="38" t="str">
        <f t="shared" si="106"/>
        <v/>
      </c>
      <c r="AD6849" s="38"/>
    </row>
    <row r="6850" spans="1:30">
      <c r="A6850" s="46"/>
      <c r="B6850" s="47"/>
      <c r="C6850" s="49"/>
      <c r="D6850" s="41"/>
      <c r="E6850" s="41"/>
      <c r="F6850" s="41"/>
      <c r="G6850" s="50" t="str">
        <f>IF(A6850&lt;&gt;"",CONCATENATE(A6850,":",YEAR(B6850),IF(MONTH(B6850)&gt;9,MONTH(B6850),CONCATENATE(0,MONTH(B6850))),IF(DAY(B6850)&gt;9,DAY(B6850),CONCATENATE(0,DAY(B6850))),IF(HOUR(C6850)&gt;9,HOUR(C6850),CONCATENATE(0,HOUR(C6850))),IF(MINUTE(C6850)&gt;9,MINUTE(C6850),CONCATENATE(0,MINUTE(C6850))),":",VLOOKUP(F6850,'Valid Values - Results'!$D$4:$F$12,3,FALSE)),"")</f>
        <v/>
      </c>
      <c r="H6850" s="41"/>
      <c r="I6850" s="41"/>
      <c r="J6850" s="41"/>
      <c r="K6850" s="41"/>
      <c r="L6850" s="41"/>
      <c r="M6850" s="92"/>
      <c r="N6850" s="41"/>
      <c r="O6850" s="41"/>
      <c r="P6850" s="41"/>
      <c r="Q6850" s="41"/>
      <c r="R6850" s="41"/>
      <c r="S6850" s="41"/>
      <c r="T6850" s="41"/>
      <c r="U6850" s="47"/>
      <c r="V6850" s="49"/>
      <c r="W6850" s="41"/>
      <c r="X6850" s="41"/>
      <c r="Y6850" s="41"/>
      <c r="AA6850" s="37" t="str">
        <f>IF($I6850&lt;&gt;"",VLOOKUP($I6850,'Valid Values - Search'!$R$4:$T$4719,3,FALSE),"")</f>
        <v/>
      </c>
      <c r="AB6850" s="37" t="str">
        <f>IF($I6850&lt;&gt;"",VLOOKUP($I6850,'Valid Values - Search'!$R$4:$S$4719,2,FALSE),"")</f>
        <v/>
      </c>
      <c r="AC6850" s="38" t="str">
        <f t="shared" ref="AC6850:AC6913" si="107">IF($V6850&lt;&gt;"",$D6850,"")</f>
        <v/>
      </c>
      <c r="AD6850" s="38"/>
    </row>
    <row r="6851" spans="1:30">
      <c r="A6851" s="46"/>
      <c r="B6851" s="47"/>
      <c r="C6851" s="49"/>
      <c r="D6851" s="41"/>
      <c r="E6851" s="41"/>
      <c r="F6851" s="41"/>
      <c r="G6851" s="50" t="str">
        <f>IF(A6851&lt;&gt;"",CONCATENATE(A6851,":",YEAR(B6851),IF(MONTH(B6851)&gt;9,MONTH(B6851),CONCATENATE(0,MONTH(B6851))),IF(DAY(B6851)&gt;9,DAY(B6851),CONCATENATE(0,DAY(B6851))),IF(HOUR(C6851)&gt;9,HOUR(C6851),CONCATENATE(0,HOUR(C6851))),IF(MINUTE(C6851)&gt;9,MINUTE(C6851),CONCATENATE(0,MINUTE(C6851))),":",VLOOKUP(F6851,'Valid Values - Results'!$D$4:$F$12,3,FALSE)),"")</f>
        <v/>
      </c>
      <c r="H6851" s="41"/>
      <c r="I6851" s="41"/>
      <c r="J6851" s="41"/>
      <c r="K6851" s="41"/>
      <c r="L6851" s="41"/>
      <c r="M6851" s="92"/>
      <c r="N6851" s="41"/>
      <c r="O6851" s="41"/>
      <c r="P6851" s="41"/>
      <c r="Q6851" s="41"/>
      <c r="R6851" s="41"/>
      <c r="S6851" s="41"/>
      <c r="T6851" s="41"/>
      <c r="U6851" s="47"/>
      <c r="V6851" s="49"/>
      <c r="W6851" s="41"/>
      <c r="X6851" s="41"/>
      <c r="Y6851" s="41"/>
      <c r="AA6851" s="37" t="str">
        <f>IF($I6851&lt;&gt;"",VLOOKUP($I6851,'Valid Values - Search'!$R$4:$T$4719,3,FALSE),"")</f>
        <v/>
      </c>
      <c r="AB6851" s="37" t="str">
        <f>IF($I6851&lt;&gt;"",VLOOKUP($I6851,'Valid Values - Search'!$R$4:$S$4719,2,FALSE),"")</f>
        <v/>
      </c>
      <c r="AC6851" s="38" t="str">
        <f t="shared" si="107"/>
        <v/>
      </c>
      <c r="AD6851" s="38"/>
    </row>
    <row r="6852" spans="1:30">
      <c r="A6852" s="46"/>
      <c r="B6852" s="47"/>
      <c r="C6852" s="49"/>
      <c r="D6852" s="41"/>
      <c r="E6852" s="41"/>
      <c r="F6852" s="41"/>
      <c r="G6852" s="50" t="str">
        <f>IF(A6852&lt;&gt;"",CONCATENATE(A6852,":",YEAR(B6852),IF(MONTH(B6852)&gt;9,MONTH(B6852),CONCATENATE(0,MONTH(B6852))),IF(DAY(B6852)&gt;9,DAY(B6852),CONCATENATE(0,DAY(B6852))),IF(HOUR(C6852)&gt;9,HOUR(C6852),CONCATENATE(0,HOUR(C6852))),IF(MINUTE(C6852)&gt;9,MINUTE(C6852),CONCATENATE(0,MINUTE(C6852))),":",VLOOKUP(F6852,'Valid Values - Results'!$D$4:$F$12,3,FALSE)),"")</f>
        <v/>
      </c>
      <c r="H6852" s="41"/>
      <c r="I6852" s="41"/>
      <c r="J6852" s="41"/>
      <c r="K6852" s="41"/>
      <c r="L6852" s="41"/>
      <c r="M6852" s="92"/>
      <c r="N6852" s="41"/>
      <c r="O6852" s="41"/>
      <c r="P6852" s="41"/>
      <c r="Q6852" s="41"/>
      <c r="R6852" s="41"/>
      <c r="S6852" s="41"/>
      <c r="T6852" s="41"/>
      <c r="U6852" s="47"/>
      <c r="V6852" s="49"/>
      <c r="W6852" s="41"/>
      <c r="X6852" s="41"/>
      <c r="Y6852" s="41"/>
      <c r="AA6852" s="37" t="str">
        <f>IF($I6852&lt;&gt;"",VLOOKUP($I6852,'Valid Values - Search'!$R$4:$T$4719,3,FALSE),"")</f>
        <v/>
      </c>
      <c r="AB6852" s="37" t="str">
        <f>IF($I6852&lt;&gt;"",VLOOKUP($I6852,'Valid Values - Search'!$R$4:$S$4719,2,FALSE),"")</f>
        <v/>
      </c>
      <c r="AC6852" s="38" t="str">
        <f t="shared" si="107"/>
        <v/>
      </c>
      <c r="AD6852" s="38"/>
    </row>
    <row r="6853" spans="1:30">
      <c r="A6853" s="46"/>
      <c r="B6853" s="47"/>
      <c r="C6853" s="49"/>
      <c r="D6853" s="41"/>
      <c r="E6853" s="41"/>
      <c r="F6853" s="41"/>
      <c r="G6853" s="50" t="str">
        <f>IF(A6853&lt;&gt;"",CONCATENATE(A6853,":",YEAR(B6853),IF(MONTH(B6853)&gt;9,MONTH(B6853),CONCATENATE(0,MONTH(B6853))),IF(DAY(B6853)&gt;9,DAY(B6853),CONCATENATE(0,DAY(B6853))),IF(HOUR(C6853)&gt;9,HOUR(C6853),CONCATENATE(0,HOUR(C6853))),IF(MINUTE(C6853)&gt;9,MINUTE(C6853),CONCATENATE(0,MINUTE(C6853))),":",VLOOKUP(F6853,'Valid Values - Results'!$D$4:$F$12,3,FALSE)),"")</f>
        <v/>
      </c>
      <c r="H6853" s="41"/>
      <c r="I6853" s="41"/>
      <c r="J6853" s="41"/>
      <c r="K6853" s="41"/>
      <c r="L6853" s="41"/>
      <c r="M6853" s="92"/>
      <c r="N6853" s="41"/>
      <c r="O6853" s="41"/>
      <c r="P6853" s="41"/>
      <c r="Q6853" s="41"/>
      <c r="R6853" s="41"/>
      <c r="S6853" s="41"/>
      <c r="T6853" s="41"/>
      <c r="U6853" s="47"/>
      <c r="V6853" s="49"/>
      <c r="W6853" s="41"/>
      <c r="X6853" s="41"/>
      <c r="Y6853" s="41"/>
      <c r="AA6853" s="37" t="str">
        <f>IF($I6853&lt;&gt;"",VLOOKUP($I6853,'Valid Values - Search'!$R$4:$T$4719,3,FALSE),"")</f>
        <v/>
      </c>
      <c r="AB6853" s="37" t="str">
        <f>IF($I6853&lt;&gt;"",VLOOKUP($I6853,'Valid Values - Search'!$R$4:$S$4719,2,FALSE),"")</f>
        <v/>
      </c>
      <c r="AC6853" s="38" t="str">
        <f t="shared" si="107"/>
        <v/>
      </c>
      <c r="AD6853" s="38"/>
    </row>
    <row r="6854" spans="1:30">
      <c r="A6854" s="46"/>
      <c r="B6854" s="47"/>
      <c r="C6854" s="49"/>
      <c r="D6854" s="41"/>
      <c r="E6854" s="41"/>
      <c r="F6854" s="41"/>
      <c r="G6854" s="50" t="str">
        <f>IF(A6854&lt;&gt;"",CONCATENATE(A6854,":",YEAR(B6854),IF(MONTH(B6854)&gt;9,MONTH(B6854),CONCATENATE(0,MONTH(B6854))),IF(DAY(B6854)&gt;9,DAY(B6854),CONCATENATE(0,DAY(B6854))),IF(HOUR(C6854)&gt;9,HOUR(C6854),CONCATENATE(0,HOUR(C6854))),IF(MINUTE(C6854)&gt;9,MINUTE(C6854),CONCATENATE(0,MINUTE(C6854))),":",VLOOKUP(F6854,'Valid Values - Results'!$D$4:$F$12,3,FALSE)),"")</f>
        <v/>
      </c>
      <c r="H6854" s="41"/>
      <c r="I6854" s="41"/>
      <c r="J6854" s="41"/>
      <c r="K6854" s="41"/>
      <c r="L6854" s="41"/>
      <c r="M6854" s="92"/>
      <c r="N6854" s="41"/>
      <c r="O6854" s="41"/>
      <c r="P6854" s="41"/>
      <c r="Q6854" s="41"/>
      <c r="R6854" s="41"/>
      <c r="S6854" s="41"/>
      <c r="T6854" s="41"/>
      <c r="U6854" s="47"/>
      <c r="V6854" s="49"/>
      <c r="W6854" s="41"/>
      <c r="X6854" s="41"/>
      <c r="Y6854" s="41"/>
      <c r="AA6854" s="37" t="str">
        <f>IF($I6854&lt;&gt;"",VLOOKUP($I6854,'Valid Values - Search'!$R$4:$T$4719,3,FALSE),"")</f>
        <v/>
      </c>
      <c r="AB6854" s="37" t="str">
        <f>IF($I6854&lt;&gt;"",VLOOKUP($I6854,'Valid Values - Search'!$R$4:$S$4719,2,FALSE),"")</f>
        <v/>
      </c>
      <c r="AC6854" s="38" t="str">
        <f t="shared" si="107"/>
        <v/>
      </c>
      <c r="AD6854" s="38"/>
    </row>
    <row r="6855" spans="1:30">
      <c r="A6855" s="46"/>
      <c r="B6855" s="47"/>
      <c r="C6855" s="49"/>
      <c r="D6855" s="41"/>
      <c r="E6855" s="41"/>
      <c r="F6855" s="41"/>
      <c r="G6855" s="50" t="str">
        <f>IF(A6855&lt;&gt;"",CONCATENATE(A6855,":",YEAR(B6855),IF(MONTH(B6855)&gt;9,MONTH(B6855),CONCATENATE(0,MONTH(B6855))),IF(DAY(B6855)&gt;9,DAY(B6855),CONCATENATE(0,DAY(B6855))),IF(HOUR(C6855)&gt;9,HOUR(C6855),CONCATENATE(0,HOUR(C6855))),IF(MINUTE(C6855)&gt;9,MINUTE(C6855),CONCATENATE(0,MINUTE(C6855))),":",VLOOKUP(F6855,'Valid Values - Results'!$D$4:$F$12,3,FALSE)),"")</f>
        <v/>
      </c>
      <c r="H6855" s="41"/>
      <c r="I6855" s="41"/>
      <c r="J6855" s="41"/>
      <c r="K6855" s="41"/>
      <c r="L6855" s="41"/>
      <c r="M6855" s="92"/>
      <c r="N6855" s="41"/>
      <c r="O6855" s="41"/>
      <c r="P6855" s="41"/>
      <c r="Q6855" s="41"/>
      <c r="R6855" s="41"/>
      <c r="S6855" s="41"/>
      <c r="T6855" s="41"/>
      <c r="U6855" s="47"/>
      <c r="V6855" s="49"/>
      <c r="W6855" s="41"/>
      <c r="X6855" s="41"/>
      <c r="Y6855" s="41"/>
      <c r="AA6855" s="37" t="str">
        <f>IF($I6855&lt;&gt;"",VLOOKUP($I6855,'Valid Values - Search'!$R$4:$T$4719,3,FALSE),"")</f>
        <v/>
      </c>
      <c r="AB6855" s="37" t="str">
        <f>IF($I6855&lt;&gt;"",VLOOKUP($I6855,'Valid Values - Search'!$R$4:$S$4719,2,FALSE),"")</f>
        <v/>
      </c>
      <c r="AC6855" s="38" t="str">
        <f t="shared" si="107"/>
        <v/>
      </c>
      <c r="AD6855" s="38"/>
    </row>
    <row r="6856" spans="1:30">
      <c r="A6856" s="46"/>
      <c r="B6856" s="47"/>
      <c r="C6856" s="49"/>
      <c r="D6856" s="41"/>
      <c r="E6856" s="41"/>
      <c r="F6856" s="41"/>
      <c r="G6856" s="50" t="str">
        <f>IF(A6856&lt;&gt;"",CONCATENATE(A6856,":",YEAR(B6856),IF(MONTH(B6856)&gt;9,MONTH(B6856),CONCATENATE(0,MONTH(B6856))),IF(DAY(B6856)&gt;9,DAY(B6856),CONCATENATE(0,DAY(B6856))),IF(HOUR(C6856)&gt;9,HOUR(C6856),CONCATENATE(0,HOUR(C6856))),IF(MINUTE(C6856)&gt;9,MINUTE(C6856),CONCATENATE(0,MINUTE(C6856))),":",VLOOKUP(F6856,'Valid Values - Results'!$D$4:$F$12,3,FALSE)),"")</f>
        <v/>
      </c>
      <c r="H6856" s="41"/>
      <c r="I6856" s="41"/>
      <c r="J6856" s="41"/>
      <c r="K6856" s="41"/>
      <c r="L6856" s="41"/>
      <c r="M6856" s="92"/>
      <c r="N6856" s="41"/>
      <c r="O6856" s="41"/>
      <c r="P6856" s="41"/>
      <c r="Q6856" s="41"/>
      <c r="R6856" s="41"/>
      <c r="S6856" s="41"/>
      <c r="T6856" s="41"/>
      <c r="U6856" s="47"/>
      <c r="V6856" s="49"/>
      <c r="W6856" s="41"/>
      <c r="X6856" s="41"/>
      <c r="Y6856" s="41"/>
      <c r="AA6856" s="37" t="str">
        <f>IF($I6856&lt;&gt;"",VLOOKUP($I6856,'Valid Values - Search'!$R$4:$T$4719,3,FALSE),"")</f>
        <v/>
      </c>
      <c r="AB6856" s="37" t="str">
        <f>IF($I6856&lt;&gt;"",VLOOKUP($I6856,'Valid Values - Search'!$R$4:$S$4719,2,FALSE),"")</f>
        <v/>
      </c>
      <c r="AC6856" s="38" t="str">
        <f t="shared" si="107"/>
        <v/>
      </c>
      <c r="AD6856" s="38"/>
    </row>
    <row r="6857" spans="1:30">
      <c r="A6857" s="46"/>
      <c r="B6857" s="47"/>
      <c r="C6857" s="49"/>
      <c r="D6857" s="41"/>
      <c r="E6857" s="41"/>
      <c r="F6857" s="41"/>
      <c r="G6857" s="50" t="str">
        <f>IF(A6857&lt;&gt;"",CONCATENATE(A6857,":",YEAR(B6857),IF(MONTH(B6857)&gt;9,MONTH(B6857),CONCATENATE(0,MONTH(B6857))),IF(DAY(B6857)&gt;9,DAY(B6857),CONCATENATE(0,DAY(B6857))),IF(HOUR(C6857)&gt;9,HOUR(C6857),CONCATENATE(0,HOUR(C6857))),IF(MINUTE(C6857)&gt;9,MINUTE(C6857),CONCATENATE(0,MINUTE(C6857))),":",VLOOKUP(F6857,'Valid Values - Results'!$D$4:$F$12,3,FALSE)),"")</f>
        <v/>
      </c>
      <c r="H6857" s="41"/>
      <c r="I6857" s="41"/>
      <c r="J6857" s="41"/>
      <c r="K6857" s="41"/>
      <c r="L6857" s="41"/>
      <c r="M6857" s="92"/>
      <c r="N6857" s="41"/>
      <c r="O6857" s="41"/>
      <c r="P6857" s="41"/>
      <c r="Q6857" s="41"/>
      <c r="R6857" s="41"/>
      <c r="S6857" s="41"/>
      <c r="T6857" s="41"/>
      <c r="U6857" s="47"/>
      <c r="V6857" s="49"/>
      <c r="W6857" s="41"/>
      <c r="X6857" s="41"/>
      <c r="Y6857" s="41"/>
      <c r="AA6857" s="37" t="str">
        <f>IF($I6857&lt;&gt;"",VLOOKUP($I6857,'Valid Values - Search'!$R$4:$T$4719,3,FALSE),"")</f>
        <v/>
      </c>
      <c r="AB6857" s="37" t="str">
        <f>IF($I6857&lt;&gt;"",VLOOKUP($I6857,'Valid Values - Search'!$R$4:$S$4719,2,FALSE),"")</f>
        <v/>
      </c>
      <c r="AC6857" s="38" t="str">
        <f t="shared" si="107"/>
        <v/>
      </c>
      <c r="AD6857" s="38"/>
    </row>
    <row r="6858" spans="1:30">
      <c r="A6858" s="46"/>
      <c r="B6858" s="47"/>
      <c r="C6858" s="49"/>
      <c r="D6858" s="41"/>
      <c r="E6858" s="41"/>
      <c r="F6858" s="41"/>
      <c r="G6858" s="50" t="str">
        <f>IF(A6858&lt;&gt;"",CONCATENATE(A6858,":",YEAR(B6858),IF(MONTH(B6858)&gt;9,MONTH(B6858),CONCATENATE(0,MONTH(B6858))),IF(DAY(B6858)&gt;9,DAY(B6858),CONCATENATE(0,DAY(B6858))),IF(HOUR(C6858)&gt;9,HOUR(C6858),CONCATENATE(0,HOUR(C6858))),IF(MINUTE(C6858)&gt;9,MINUTE(C6858),CONCATENATE(0,MINUTE(C6858))),":",VLOOKUP(F6858,'Valid Values - Results'!$D$4:$F$12,3,FALSE)),"")</f>
        <v/>
      </c>
      <c r="H6858" s="41"/>
      <c r="I6858" s="41"/>
      <c r="J6858" s="41"/>
      <c r="K6858" s="41"/>
      <c r="L6858" s="41"/>
      <c r="M6858" s="92"/>
      <c r="N6858" s="41"/>
      <c r="O6858" s="41"/>
      <c r="P6858" s="41"/>
      <c r="Q6858" s="41"/>
      <c r="R6858" s="41"/>
      <c r="S6858" s="41"/>
      <c r="T6858" s="41"/>
      <c r="U6858" s="47"/>
      <c r="V6858" s="49"/>
      <c r="W6858" s="41"/>
      <c r="X6858" s="41"/>
      <c r="Y6858" s="41"/>
      <c r="AA6858" s="37" t="str">
        <f>IF($I6858&lt;&gt;"",VLOOKUP($I6858,'Valid Values - Search'!$R$4:$T$4719,3,FALSE),"")</f>
        <v/>
      </c>
      <c r="AB6858" s="37" t="str">
        <f>IF($I6858&lt;&gt;"",VLOOKUP($I6858,'Valid Values - Search'!$R$4:$S$4719,2,FALSE),"")</f>
        <v/>
      </c>
      <c r="AC6858" s="38" t="str">
        <f t="shared" si="107"/>
        <v/>
      </c>
      <c r="AD6858" s="38"/>
    </row>
    <row r="6859" spans="1:30">
      <c r="A6859" s="46"/>
      <c r="B6859" s="47"/>
      <c r="C6859" s="49"/>
      <c r="D6859" s="41"/>
      <c r="E6859" s="41"/>
      <c r="F6859" s="41"/>
      <c r="G6859" s="50" t="str">
        <f>IF(A6859&lt;&gt;"",CONCATENATE(A6859,":",YEAR(B6859),IF(MONTH(B6859)&gt;9,MONTH(B6859),CONCATENATE(0,MONTH(B6859))),IF(DAY(B6859)&gt;9,DAY(B6859),CONCATENATE(0,DAY(B6859))),IF(HOUR(C6859)&gt;9,HOUR(C6859),CONCATENATE(0,HOUR(C6859))),IF(MINUTE(C6859)&gt;9,MINUTE(C6859),CONCATENATE(0,MINUTE(C6859))),":",VLOOKUP(F6859,'Valid Values - Results'!$D$4:$F$12,3,FALSE)),"")</f>
        <v/>
      </c>
      <c r="H6859" s="41"/>
      <c r="I6859" s="41"/>
      <c r="J6859" s="41"/>
      <c r="K6859" s="41"/>
      <c r="L6859" s="41"/>
      <c r="M6859" s="92"/>
      <c r="N6859" s="41"/>
      <c r="O6859" s="41"/>
      <c r="P6859" s="41"/>
      <c r="Q6859" s="41"/>
      <c r="R6859" s="41"/>
      <c r="S6859" s="41"/>
      <c r="T6859" s="41"/>
      <c r="U6859" s="47"/>
      <c r="V6859" s="49"/>
      <c r="W6859" s="41"/>
      <c r="X6859" s="41"/>
      <c r="Y6859" s="41"/>
      <c r="AA6859" s="37" t="str">
        <f>IF($I6859&lt;&gt;"",VLOOKUP($I6859,'Valid Values - Search'!$R$4:$T$4719,3,FALSE),"")</f>
        <v/>
      </c>
      <c r="AB6859" s="37" t="str">
        <f>IF($I6859&lt;&gt;"",VLOOKUP($I6859,'Valid Values - Search'!$R$4:$S$4719,2,FALSE),"")</f>
        <v/>
      </c>
      <c r="AC6859" s="38" t="str">
        <f t="shared" si="107"/>
        <v/>
      </c>
      <c r="AD6859" s="38"/>
    </row>
    <row r="6860" spans="1:30">
      <c r="A6860" s="46"/>
      <c r="B6860" s="47"/>
      <c r="C6860" s="49"/>
      <c r="D6860" s="41"/>
      <c r="E6860" s="41"/>
      <c r="F6860" s="41"/>
      <c r="G6860" s="50" t="str">
        <f>IF(A6860&lt;&gt;"",CONCATENATE(A6860,":",YEAR(B6860),IF(MONTH(B6860)&gt;9,MONTH(B6860),CONCATENATE(0,MONTH(B6860))),IF(DAY(B6860)&gt;9,DAY(B6860),CONCATENATE(0,DAY(B6860))),IF(HOUR(C6860)&gt;9,HOUR(C6860),CONCATENATE(0,HOUR(C6860))),IF(MINUTE(C6860)&gt;9,MINUTE(C6860),CONCATENATE(0,MINUTE(C6860))),":",VLOOKUP(F6860,'Valid Values - Results'!$D$4:$F$12,3,FALSE)),"")</f>
        <v/>
      </c>
      <c r="H6860" s="41"/>
      <c r="I6860" s="41"/>
      <c r="J6860" s="41"/>
      <c r="K6860" s="41"/>
      <c r="L6860" s="41"/>
      <c r="M6860" s="92"/>
      <c r="N6860" s="41"/>
      <c r="O6860" s="41"/>
      <c r="P6860" s="41"/>
      <c r="Q6860" s="41"/>
      <c r="R6860" s="41"/>
      <c r="S6860" s="41"/>
      <c r="T6860" s="41"/>
      <c r="U6860" s="47"/>
      <c r="V6860" s="49"/>
      <c r="W6860" s="41"/>
      <c r="X6860" s="41"/>
      <c r="Y6860" s="41"/>
      <c r="AA6860" s="37" t="str">
        <f>IF($I6860&lt;&gt;"",VLOOKUP($I6860,'Valid Values - Search'!$R$4:$T$4719,3,FALSE),"")</f>
        <v/>
      </c>
      <c r="AB6860" s="37" t="str">
        <f>IF($I6860&lt;&gt;"",VLOOKUP($I6860,'Valid Values - Search'!$R$4:$S$4719,2,FALSE),"")</f>
        <v/>
      </c>
      <c r="AC6860" s="38" t="str">
        <f t="shared" si="107"/>
        <v/>
      </c>
      <c r="AD6860" s="38"/>
    </row>
    <row r="6861" spans="1:30">
      <c r="A6861" s="46"/>
      <c r="B6861" s="47"/>
      <c r="C6861" s="49"/>
      <c r="D6861" s="41"/>
      <c r="E6861" s="41"/>
      <c r="F6861" s="41"/>
      <c r="G6861" s="50" t="str">
        <f>IF(A6861&lt;&gt;"",CONCATENATE(A6861,":",YEAR(B6861),IF(MONTH(B6861)&gt;9,MONTH(B6861),CONCATENATE(0,MONTH(B6861))),IF(DAY(B6861)&gt;9,DAY(B6861),CONCATENATE(0,DAY(B6861))),IF(HOUR(C6861)&gt;9,HOUR(C6861),CONCATENATE(0,HOUR(C6861))),IF(MINUTE(C6861)&gt;9,MINUTE(C6861),CONCATENATE(0,MINUTE(C6861))),":",VLOOKUP(F6861,'Valid Values - Results'!$D$4:$F$12,3,FALSE)),"")</f>
        <v/>
      </c>
      <c r="H6861" s="41"/>
      <c r="I6861" s="41"/>
      <c r="J6861" s="41"/>
      <c r="K6861" s="41"/>
      <c r="L6861" s="41"/>
      <c r="M6861" s="92"/>
      <c r="N6861" s="41"/>
      <c r="O6861" s="41"/>
      <c r="P6861" s="41"/>
      <c r="Q6861" s="41"/>
      <c r="R6861" s="41"/>
      <c r="S6861" s="41"/>
      <c r="T6861" s="41"/>
      <c r="U6861" s="47"/>
      <c r="V6861" s="49"/>
      <c r="W6861" s="41"/>
      <c r="X6861" s="41"/>
      <c r="Y6861" s="41"/>
      <c r="AA6861" s="37" t="str">
        <f>IF($I6861&lt;&gt;"",VLOOKUP($I6861,'Valid Values - Search'!$R$4:$T$4719,3,FALSE),"")</f>
        <v/>
      </c>
      <c r="AB6861" s="37" t="str">
        <f>IF($I6861&lt;&gt;"",VLOOKUP($I6861,'Valid Values - Search'!$R$4:$S$4719,2,FALSE),"")</f>
        <v/>
      </c>
      <c r="AC6861" s="38" t="str">
        <f t="shared" si="107"/>
        <v/>
      </c>
      <c r="AD6861" s="38"/>
    </row>
    <row r="6862" spans="1:30">
      <c r="A6862" s="46"/>
      <c r="B6862" s="47"/>
      <c r="C6862" s="49"/>
      <c r="D6862" s="41"/>
      <c r="E6862" s="41"/>
      <c r="F6862" s="41"/>
      <c r="G6862" s="50" t="str">
        <f>IF(A6862&lt;&gt;"",CONCATENATE(A6862,":",YEAR(B6862),IF(MONTH(B6862)&gt;9,MONTH(B6862),CONCATENATE(0,MONTH(B6862))),IF(DAY(B6862)&gt;9,DAY(B6862),CONCATENATE(0,DAY(B6862))),IF(HOUR(C6862)&gt;9,HOUR(C6862),CONCATENATE(0,HOUR(C6862))),IF(MINUTE(C6862)&gt;9,MINUTE(C6862),CONCATENATE(0,MINUTE(C6862))),":",VLOOKUP(F6862,'Valid Values - Results'!$D$4:$F$12,3,FALSE)),"")</f>
        <v/>
      </c>
      <c r="H6862" s="41"/>
      <c r="I6862" s="41"/>
      <c r="J6862" s="41"/>
      <c r="K6862" s="41"/>
      <c r="L6862" s="41"/>
      <c r="M6862" s="92"/>
      <c r="N6862" s="41"/>
      <c r="O6862" s="41"/>
      <c r="P6862" s="41"/>
      <c r="Q6862" s="41"/>
      <c r="R6862" s="41"/>
      <c r="S6862" s="41"/>
      <c r="T6862" s="41"/>
      <c r="U6862" s="47"/>
      <c r="V6862" s="49"/>
      <c r="W6862" s="41"/>
      <c r="X6862" s="41"/>
      <c r="Y6862" s="41"/>
      <c r="AA6862" s="37" t="str">
        <f>IF($I6862&lt;&gt;"",VLOOKUP($I6862,'Valid Values - Search'!$R$4:$T$4719,3,FALSE),"")</f>
        <v/>
      </c>
      <c r="AB6862" s="37" t="str">
        <f>IF($I6862&lt;&gt;"",VLOOKUP($I6862,'Valid Values - Search'!$R$4:$S$4719,2,FALSE),"")</f>
        <v/>
      </c>
      <c r="AC6862" s="38" t="str">
        <f t="shared" si="107"/>
        <v/>
      </c>
      <c r="AD6862" s="38"/>
    </row>
    <row r="6863" spans="1:30">
      <c r="A6863" s="46"/>
      <c r="B6863" s="47"/>
      <c r="C6863" s="49"/>
      <c r="D6863" s="41"/>
      <c r="E6863" s="41"/>
      <c r="F6863" s="41"/>
      <c r="G6863" s="50" t="str">
        <f>IF(A6863&lt;&gt;"",CONCATENATE(A6863,":",YEAR(B6863),IF(MONTH(B6863)&gt;9,MONTH(B6863),CONCATENATE(0,MONTH(B6863))),IF(DAY(B6863)&gt;9,DAY(B6863),CONCATENATE(0,DAY(B6863))),IF(HOUR(C6863)&gt;9,HOUR(C6863),CONCATENATE(0,HOUR(C6863))),IF(MINUTE(C6863)&gt;9,MINUTE(C6863),CONCATENATE(0,MINUTE(C6863))),":",VLOOKUP(F6863,'Valid Values - Results'!$D$4:$F$12,3,FALSE)),"")</f>
        <v/>
      </c>
      <c r="H6863" s="41"/>
      <c r="I6863" s="41"/>
      <c r="J6863" s="41"/>
      <c r="K6863" s="41"/>
      <c r="L6863" s="41"/>
      <c r="M6863" s="92"/>
      <c r="N6863" s="41"/>
      <c r="O6863" s="41"/>
      <c r="P6863" s="41"/>
      <c r="Q6863" s="41"/>
      <c r="R6863" s="41"/>
      <c r="S6863" s="41"/>
      <c r="T6863" s="41"/>
      <c r="U6863" s="47"/>
      <c r="V6863" s="49"/>
      <c r="W6863" s="41"/>
      <c r="X6863" s="41"/>
      <c r="Y6863" s="41"/>
      <c r="AA6863" s="37" t="str">
        <f>IF($I6863&lt;&gt;"",VLOOKUP($I6863,'Valid Values - Search'!$R$4:$T$4719,3,FALSE),"")</f>
        <v/>
      </c>
      <c r="AB6863" s="37" t="str">
        <f>IF($I6863&lt;&gt;"",VLOOKUP($I6863,'Valid Values - Search'!$R$4:$S$4719,2,FALSE),"")</f>
        <v/>
      </c>
      <c r="AC6863" s="38" t="str">
        <f t="shared" si="107"/>
        <v/>
      </c>
      <c r="AD6863" s="38"/>
    </row>
    <row r="6864" spans="1:30">
      <c r="A6864" s="46"/>
      <c r="B6864" s="47"/>
      <c r="C6864" s="49"/>
      <c r="D6864" s="41"/>
      <c r="E6864" s="41"/>
      <c r="F6864" s="41"/>
      <c r="G6864" s="50" t="str">
        <f>IF(A6864&lt;&gt;"",CONCATENATE(A6864,":",YEAR(B6864),IF(MONTH(B6864)&gt;9,MONTH(B6864),CONCATENATE(0,MONTH(B6864))),IF(DAY(B6864)&gt;9,DAY(B6864),CONCATENATE(0,DAY(B6864))),IF(HOUR(C6864)&gt;9,HOUR(C6864),CONCATENATE(0,HOUR(C6864))),IF(MINUTE(C6864)&gt;9,MINUTE(C6864),CONCATENATE(0,MINUTE(C6864))),":",VLOOKUP(F6864,'Valid Values - Results'!$D$4:$F$12,3,FALSE)),"")</f>
        <v/>
      </c>
      <c r="H6864" s="41"/>
      <c r="I6864" s="41"/>
      <c r="J6864" s="41"/>
      <c r="K6864" s="41"/>
      <c r="L6864" s="41"/>
      <c r="M6864" s="92"/>
      <c r="N6864" s="41"/>
      <c r="O6864" s="41"/>
      <c r="P6864" s="41"/>
      <c r="Q6864" s="41"/>
      <c r="R6864" s="41"/>
      <c r="S6864" s="41"/>
      <c r="T6864" s="41"/>
      <c r="U6864" s="47"/>
      <c r="V6864" s="49"/>
      <c r="W6864" s="41"/>
      <c r="X6864" s="41"/>
      <c r="Y6864" s="41"/>
      <c r="AA6864" s="37" t="str">
        <f>IF($I6864&lt;&gt;"",VLOOKUP($I6864,'Valid Values - Search'!$R$4:$T$4719,3,FALSE),"")</f>
        <v/>
      </c>
      <c r="AB6864" s="37" t="str">
        <f>IF($I6864&lt;&gt;"",VLOOKUP($I6864,'Valid Values - Search'!$R$4:$S$4719,2,FALSE),"")</f>
        <v/>
      </c>
      <c r="AC6864" s="38" t="str">
        <f t="shared" si="107"/>
        <v/>
      </c>
      <c r="AD6864" s="38"/>
    </row>
    <row r="6865" spans="1:30">
      <c r="A6865" s="46"/>
      <c r="B6865" s="47"/>
      <c r="C6865" s="49"/>
      <c r="D6865" s="41"/>
      <c r="E6865" s="41"/>
      <c r="F6865" s="41"/>
      <c r="G6865" s="50" t="str">
        <f>IF(A6865&lt;&gt;"",CONCATENATE(A6865,":",YEAR(B6865),IF(MONTH(B6865)&gt;9,MONTH(B6865),CONCATENATE(0,MONTH(B6865))),IF(DAY(B6865)&gt;9,DAY(B6865),CONCATENATE(0,DAY(B6865))),IF(HOUR(C6865)&gt;9,HOUR(C6865),CONCATENATE(0,HOUR(C6865))),IF(MINUTE(C6865)&gt;9,MINUTE(C6865),CONCATENATE(0,MINUTE(C6865))),":",VLOOKUP(F6865,'Valid Values - Results'!$D$4:$F$12,3,FALSE)),"")</f>
        <v/>
      </c>
      <c r="H6865" s="41"/>
      <c r="I6865" s="41"/>
      <c r="J6865" s="41"/>
      <c r="K6865" s="41"/>
      <c r="L6865" s="41"/>
      <c r="M6865" s="92"/>
      <c r="N6865" s="41"/>
      <c r="O6865" s="41"/>
      <c r="P6865" s="41"/>
      <c r="Q6865" s="41"/>
      <c r="R6865" s="41"/>
      <c r="S6865" s="41"/>
      <c r="T6865" s="41"/>
      <c r="U6865" s="47"/>
      <c r="V6865" s="49"/>
      <c r="W6865" s="41"/>
      <c r="X6865" s="41"/>
      <c r="Y6865" s="41"/>
      <c r="AA6865" s="37" t="str">
        <f>IF($I6865&lt;&gt;"",VLOOKUP($I6865,'Valid Values - Search'!$R$4:$T$4719,3,FALSE),"")</f>
        <v/>
      </c>
      <c r="AB6865" s="37" t="str">
        <f>IF($I6865&lt;&gt;"",VLOOKUP($I6865,'Valid Values - Search'!$R$4:$S$4719,2,FALSE),"")</f>
        <v/>
      </c>
      <c r="AC6865" s="38" t="str">
        <f t="shared" si="107"/>
        <v/>
      </c>
      <c r="AD6865" s="38"/>
    </row>
    <row r="6866" spans="1:30">
      <c r="A6866" s="46"/>
      <c r="B6866" s="47"/>
      <c r="C6866" s="49"/>
      <c r="D6866" s="41"/>
      <c r="E6866" s="41"/>
      <c r="F6866" s="41"/>
      <c r="G6866" s="50" t="str">
        <f>IF(A6866&lt;&gt;"",CONCATENATE(A6866,":",YEAR(B6866),IF(MONTH(B6866)&gt;9,MONTH(B6866),CONCATENATE(0,MONTH(B6866))),IF(DAY(B6866)&gt;9,DAY(B6866),CONCATENATE(0,DAY(B6866))),IF(HOUR(C6866)&gt;9,HOUR(C6866),CONCATENATE(0,HOUR(C6866))),IF(MINUTE(C6866)&gt;9,MINUTE(C6866),CONCATENATE(0,MINUTE(C6866))),":",VLOOKUP(F6866,'Valid Values - Results'!$D$4:$F$12,3,FALSE)),"")</f>
        <v/>
      </c>
      <c r="H6866" s="41"/>
      <c r="I6866" s="41"/>
      <c r="J6866" s="41"/>
      <c r="K6866" s="41"/>
      <c r="L6866" s="41"/>
      <c r="M6866" s="92"/>
      <c r="N6866" s="41"/>
      <c r="O6866" s="41"/>
      <c r="P6866" s="41"/>
      <c r="Q6866" s="41"/>
      <c r="R6866" s="41"/>
      <c r="S6866" s="41"/>
      <c r="T6866" s="41"/>
      <c r="U6866" s="47"/>
      <c r="V6866" s="49"/>
      <c r="W6866" s="41"/>
      <c r="X6866" s="41"/>
      <c r="Y6866" s="41"/>
      <c r="AA6866" s="37" t="str">
        <f>IF($I6866&lt;&gt;"",VLOOKUP($I6866,'Valid Values - Search'!$R$4:$T$4719,3,FALSE),"")</f>
        <v/>
      </c>
      <c r="AB6866" s="37" t="str">
        <f>IF($I6866&lt;&gt;"",VLOOKUP($I6866,'Valid Values - Search'!$R$4:$S$4719,2,FALSE),"")</f>
        <v/>
      </c>
      <c r="AC6866" s="38" t="str">
        <f t="shared" si="107"/>
        <v/>
      </c>
      <c r="AD6866" s="38"/>
    </row>
    <row r="6867" spans="1:30">
      <c r="A6867" s="46"/>
      <c r="B6867" s="47"/>
      <c r="C6867" s="49"/>
      <c r="D6867" s="41"/>
      <c r="E6867" s="41"/>
      <c r="F6867" s="41"/>
      <c r="G6867" s="50" t="str">
        <f>IF(A6867&lt;&gt;"",CONCATENATE(A6867,":",YEAR(B6867),IF(MONTH(B6867)&gt;9,MONTH(B6867),CONCATENATE(0,MONTH(B6867))),IF(DAY(B6867)&gt;9,DAY(B6867),CONCATENATE(0,DAY(B6867))),IF(HOUR(C6867)&gt;9,HOUR(C6867),CONCATENATE(0,HOUR(C6867))),IF(MINUTE(C6867)&gt;9,MINUTE(C6867),CONCATENATE(0,MINUTE(C6867))),":",VLOOKUP(F6867,'Valid Values - Results'!$D$4:$F$12,3,FALSE)),"")</f>
        <v/>
      </c>
      <c r="H6867" s="41"/>
      <c r="I6867" s="41"/>
      <c r="J6867" s="41"/>
      <c r="K6867" s="41"/>
      <c r="L6867" s="41"/>
      <c r="M6867" s="92"/>
      <c r="N6867" s="41"/>
      <c r="O6867" s="41"/>
      <c r="P6867" s="41"/>
      <c r="Q6867" s="41"/>
      <c r="R6867" s="41"/>
      <c r="S6867" s="41"/>
      <c r="T6867" s="41"/>
      <c r="U6867" s="47"/>
      <c r="V6867" s="49"/>
      <c r="W6867" s="41"/>
      <c r="X6867" s="41"/>
      <c r="Y6867" s="41"/>
      <c r="AA6867" s="37" t="str">
        <f>IF($I6867&lt;&gt;"",VLOOKUP($I6867,'Valid Values - Search'!$R$4:$T$4719,3,FALSE),"")</f>
        <v/>
      </c>
      <c r="AB6867" s="37" t="str">
        <f>IF($I6867&lt;&gt;"",VLOOKUP($I6867,'Valid Values - Search'!$R$4:$S$4719,2,FALSE),"")</f>
        <v/>
      </c>
      <c r="AC6867" s="38" t="str">
        <f t="shared" si="107"/>
        <v/>
      </c>
      <c r="AD6867" s="38"/>
    </row>
    <row r="6868" spans="1:30">
      <c r="A6868" s="46"/>
      <c r="B6868" s="47"/>
      <c r="C6868" s="49"/>
      <c r="D6868" s="41"/>
      <c r="E6868" s="41"/>
      <c r="F6868" s="41"/>
      <c r="G6868" s="50" t="str">
        <f>IF(A6868&lt;&gt;"",CONCATENATE(A6868,":",YEAR(B6868),IF(MONTH(B6868)&gt;9,MONTH(B6868),CONCATENATE(0,MONTH(B6868))),IF(DAY(B6868)&gt;9,DAY(B6868),CONCATENATE(0,DAY(B6868))),IF(HOUR(C6868)&gt;9,HOUR(C6868),CONCATENATE(0,HOUR(C6868))),IF(MINUTE(C6868)&gt;9,MINUTE(C6868),CONCATENATE(0,MINUTE(C6868))),":",VLOOKUP(F6868,'Valid Values - Results'!$D$4:$F$12,3,FALSE)),"")</f>
        <v/>
      </c>
      <c r="H6868" s="41"/>
      <c r="I6868" s="41"/>
      <c r="J6868" s="41"/>
      <c r="K6868" s="41"/>
      <c r="L6868" s="41"/>
      <c r="M6868" s="92"/>
      <c r="N6868" s="41"/>
      <c r="O6868" s="41"/>
      <c r="P6868" s="41"/>
      <c r="Q6868" s="41"/>
      <c r="R6868" s="41"/>
      <c r="S6868" s="41"/>
      <c r="T6868" s="41"/>
      <c r="U6868" s="47"/>
      <c r="V6868" s="49"/>
      <c r="W6868" s="41"/>
      <c r="X6868" s="41"/>
      <c r="Y6868" s="41"/>
      <c r="AA6868" s="37" t="str">
        <f>IF($I6868&lt;&gt;"",VLOOKUP($I6868,'Valid Values - Search'!$R$4:$T$4719,3,FALSE),"")</f>
        <v/>
      </c>
      <c r="AB6868" s="37" t="str">
        <f>IF($I6868&lt;&gt;"",VLOOKUP($I6868,'Valid Values - Search'!$R$4:$S$4719,2,FALSE),"")</f>
        <v/>
      </c>
      <c r="AC6868" s="38" t="str">
        <f t="shared" si="107"/>
        <v/>
      </c>
      <c r="AD6868" s="38"/>
    </row>
    <row r="6869" spans="1:30">
      <c r="A6869" s="46"/>
      <c r="B6869" s="47"/>
      <c r="C6869" s="49"/>
      <c r="D6869" s="41"/>
      <c r="E6869" s="41"/>
      <c r="F6869" s="41"/>
      <c r="G6869" s="50" t="str">
        <f>IF(A6869&lt;&gt;"",CONCATENATE(A6869,":",YEAR(B6869),IF(MONTH(B6869)&gt;9,MONTH(B6869),CONCATENATE(0,MONTH(B6869))),IF(DAY(B6869)&gt;9,DAY(B6869),CONCATENATE(0,DAY(B6869))),IF(HOUR(C6869)&gt;9,HOUR(C6869),CONCATENATE(0,HOUR(C6869))),IF(MINUTE(C6869)&gt;9,MINUTE(C6869),CONCATENATE(0,MINUTE(C6869))),":",VLOOKUP(F6869,'Valid Values - Results'!$D$4:$F$12,3,FALSE)),"")</f>
        <v/>
      </c>
      <c r="H6869" s="41"/>
      <c r="I6869" s="41"/>
      <c r="J6869" s="41"/>
      <c r="K6869" s="41"/>
      <c r="L6869" s="41"/>
      <c r="M6869" s="92"/>
      <c r="N6869" s="41"/>
      <c r="O6869" s="41"/>
      <c r="P6869" s="41"/>
      <c r="Q6869" s="41"/>
      <c r="R6869" s="41"/>
      <c r="S6869" s="41"/>
      <c r="T6869" s="41"/>
      <c r="U6869" s="47"/>
      <c r="V6869" s="49"/>
      <c r="W6869" s="41"/>
      <c r="X6869" s="41"/>
      <c r="Y6869" s="41"/>
      <c r="AA6869" s="37" t="str">
        <f>IF($I6869&lt;&gt;"",VLOOKUP($I6869,'Valid Values - Search'!$R$4:$T$4719,3,FALSE),"")</f>
        <v/>
      </c>
      <c r="AB6869" s="37" t="str">
        <f>IF($I6869&lt;&gt;"",VLOOKUP($I6869,'Valid Values - Search'!$R$4:$S$4719,2,FALSE),"")</f>
        <v/>
      </c>
      <c r="AC6869" s="38" t="str">
        <f t="shared" si="107"/>
        <v/>
      </c>
      <c r="AD6869" s="38"/>
    </row>
    <row r="6870" spans="1:30">
      <c r="A6870" s="46"/>
      <c r="B6870" s="47"/>
      <c r="C6870" s="49"/>
      <c r="D6870" s="41"/>
      <c r="E6870" s="41"/>
      <c r="F6870" s="41"/>
      <c r="G6870" s="50" t="str">
        <f>IF(A6870&lt;&gt;"",CONCATENATE(A6870,":",YEAR(B6870),IF(MONTH(B6870)&gt;9,MONTH(B6870),CONCATENATE(0,MONTH(B6870))),IF(DAY(B6870)&gt;9,DAY(B6870),CONCATENATE(0,DAY(B6870))),IF(HOUR(C6870)&gt;9,HOUR(C6870),CONCATENATE(0,HOUR(C6870))),IF(MINUTE(C6870)&gt;9,MINUTE(C6870),CONCATENATE(0,MINUTE(C6870))),":",VLOOKUP(F6870,'Valid Values - Results'!$D$4:$F$12,3,FALSE)),"")</f>
        <v/>
      </c>
      <c r="H6870" s="41"/>
      <c r="I6870" s="41"/>
      <c r="J6870" s="41"/>
      <c r="K6870" s="41"/>
      <c r="L6870" s="41"/>
      <c r="M6870" s="92"/>
      <c r="N6870" s="41"/>
      <c r="O6870" s="41"/>
      <c r="P6870" s="41"/>
      <c r="Q6870" s="41"/>
      <c r="R6870" s="41"/>
      <c r="S6870" s="41"/>
      <c r="T6870" s="41"/>
      <c r="U6870" s="47"/>
      <c r="V6870" s="49"/>
      <c r="W6870" s="41"/>
      <c r="X6870" s="41"/>
      <c r="Y6870" s="41"/>
      <c r="AA6870" s="37" t="str">
        <f>IF($I6870&lt;&gt;"",VLOOKUP($I6870,'Valid Values - Search'!$R$4:$T$4719,3,FALSE),"")</f>
        <v/>
      </c>
      <c r="AB6870" s="37" t="str">
        <f>IF($I6870&lt;&gt;"",VLOOKUP($I6870,'Valid Values - Search'!$R$4:$S$4719,2,FALSE),"")</f>
        <v/>
      </c>
      <c r="AC6870" s="38" t="str">
        <f t="shared" si="107"/>
        <v/>
      </c>
      <c r="AD6870" s="38"/>
    </row>
    <row r="6871" spans="1:30">
      <c r="A6871" s="46"/>
      <c r="B6871" s="47"/>
      <c r="C6871" s="49"/>
      <c r="D6871" s="41"/>
      <c r="E6871" s="41"/>
      <c r="F6871" s="41"/>
      <c r="G6871" s="50" t="str">
        <f>IF(A6871&lt;&gt;"",CONCATENATE(A6871,":",YEAR(B6871),IF(MONTH(B6871)&gt;9,MONTH(B6871),CONCATENATE(0,MONTH(B6871))),IF(DAY(B6871)&gt;9,DAY(B6871),CONCATENATE(0,DAY(B6871))),IF(HOUR(C6871)&gt;9,HOUR(C6871),CONCATENATE(0,HOUR(C6871))),IF(MINUTE(C6871)&gt;9,MINUTE(C6871),CONCATENATE(0,MINUTE(C6871))),":",VLOOKUP(F6871,'Valid Values - Results'!$D$4:$F$12,3,FALSE)),"")</f>
        <v/>
      </c>
      <c r="H6871" s="41"/>
      <c r="I6871" s="41"/>
      <c r="J6871" s="41"/>
      <c r="K6871" s="41"/>
      <c r="L6871" s="41"/>
      <c r="M6871" s="92"/>
      <c r="N6871" s="41"/>
      <c r="O6871" s="41"/>
      <c r="P6871" s="41"/>
      <c r="Q6871" s="41"/>
      <c r="R6871" s="41"/>
      <c r="S6871" s="41"/>
      <c r="T6871" s="41"/>
      <c r="U6871" s="47"/>
      <c r="V6871" s="49"/>
      <c r="W6871" s="41"/>
      <c r="X6871" s="41"/>
      <c r="Y6871" s="41"/>
      <c r="AA6871" s="37" t="str">
        <f>IF($I6871&lt;&gt;"",VLOOKUP($I6871,'Valid Values - Search'!$R$4:$T$4719,3,FALSE),"")</f>
        <v/>
      </c>
      <c r="AB6871" s="37" t="str">
        <f>IF($I6871&lt;&gt;"",VLOOKUP($I6871,'Valid Values - Search'!$R$4:$S$4719,2,FALSE),"")</f>
        <v/>
      </c>
      <c r="AC6871" s="38" t="str">
        <f t="shared" si="107"/>
        <v/>
      </c>
      <c r="AD6871" s="38"/>
    </row>
    <row r="6872" spans="1:30">
      <c r="A6872" s="46"/>
      <c r="B6872" s="47"/>
      <c r="C6872" s="49"/>
      <c r="D6872" s="41"/>
      <c r="E6872" s="41"/>
      <c r="F6872" s="41"/>
      <c r="G6872" s="50" t="str">
        <f>IF(A6872&lt;&gt;"",CONCATENATE(A6872,":",YEAR(B6872),IF(MONTH(B6872)&gt;9,MONTH(B6872),CONCATENATE(0,MONTH(B6872))),IF(DAY(B6872)&gt;9,DAY(B6872),CONCATENATE(0,DAY(B6872))),IF(HOUR(C6872)&gt;9,HOUR(C6872),CONCATENATE(0,HOUR(C6872))),IF(MINUTE(C6872)&gt;9,MINUTE(C6872),CONCATENATE(0,MINUTE(C6872))),":",VLOOKUP(F6872,'Valid Values - Results'!$D$4:$F$12,3,FALSE)),"")</f>
        <v/>
      </c>
      <c r="H6872" s="41"/>
      <c r="I6872" s="41"/>
      <c r="J6872" s="41"/>
      <c r="K6872" s="41"/>
      <c r="L6872" s="41"/>
      <c r="M6872" s="92"/>
      <c r="N6872" s="41"/>
      <c r="O6872" s="41"/>
      <c r="P6872" s="41"/>
      <c r="Q6872" s="41"/>
      <c r="R6872" s="41"/>
      <c r="S6872" s="41"/>
      <c r="T6872" s="41"/>
      <c r="U6872" s="47"/>
      <c r="V6872" s="49"/>
      <c r="W6872" s="41"/>
      <c r="X6872" s="41"/>
      <c r="Y6872" s="41"/>
      <c r="AA6872" s="37" t="str">
        <f>IF($I6872&lt;&gt;"",VLOOKUP($I6872,'Valid Values - Search'!$R$4:$T$4719,3,FALSE),"")</f>
        <v/>
      </c>
      <c r="AB6872" s="37" t="str">
        <f>IF($I6872&lt;&gt;"",VLOOKUP($I6872,'Valid Values - Search'!$R$4:$S$4719,2,FALSE),"")</f>
        <v/>
      </c>
      <c r="AC6872" s="38" t="str">
        <f t="shared" si="107"/>
        <v/>
      </c>
      <c r="AD6872" s="38"/>
    </row>
    <row r="6873" spans="1:30">
      <c r="A6873" s="46"/>
      <c r="B6873" s="47"/>
      <c r="C6873" s="49"/>
      <c r="D6873" s="41"/>
      <c r="E6873" s="41"/>
      <c r="F6873" s="41"/>
      <c r="G6873" s="50" t="str">
        <f>IF(A6873&lt;&gt;"",CONCATENATE(A6873,":",YEAR(B6873),IF(MONTH(B6873)&gt;9,MONTH(B6873),CONCATENATE(0,MONTH(B6873))),IF(DAY(B6873)&gt;9,DAY(B6873),CONCATENATE(0,DAY(B6873))),IF(HOUR(C6873)&gt;9,HOUR(C6873),CONCATENATE(0,HOUR(C6873))),IF(MINUTE(C6873)&gt;9,MINUTE(C6873),CONCATENATE(0,MINUTE(C6873))),":",VLOOKUP(F6873,'Valid Values - Results'!$D$4:$F$12,3,FALSE)),"")</f>
        <v/>
      </c>
      <c r="H6873" s="41"/>
      <c r="I6873" s="41"/>
      <c r="J6873" s="41"/>
      <c r="K6873" s="41"/>
      <c r="L6873" s="41"/>
      <c r="M6873" s="92"/>
      <c r="N6873" s="41"/>
      <c r="O6873" s="41"/>
      <c r="P6873" s="41"/>
      <c r="Q6873" s="41"/>
      <c r="R6873" s="41"/>
      <c r="S6873" s="41"/>
      <c r="T6873" s="41"/>
      <c r="U6873" s="47"/>
      <c r="V6873" s="49"/>
      <c r="W6873" s="41"/>
      <c r="X6873" s="41"/>
      <c r="Y6873" s="41"/>
      <c r="AA6873" s="37" t="str">
        <f>IF($I6873&lt;&gt;"",VLOOKUP($I6873,'Valid Values - Search'!$R$4:$T$4719,3,FALSE),"")</f>
        <v/>
      </c>
      <c r="AB6873" s="37" t="str">
        <f>IF($I6873&lt;&gt;"",VLOOKUP($I6873,'Valid Values - Search'!$R$4:$S$4719,2,FALSE),"")</f>
        <v/>
      </c>
      <c r="AC6873" s="38" t="str">
        <f t="shared" si="107"/>
        <v/>
      </c>
      <c r="AD6873" s="38"/>
    </row>
    <row r="6874" spans="1:30">
      <c r="A6874" s="46"/>
      <c r="B6874" s="47"/>
      <c r="C6874" s="49"/>
      <c r="D6874" s="41"/>
      <c r="E6874" s="41"/>
      <c r="F6874" s="41"/>
      <c r="G6874" s="50" t="str">
        <f>IF(A6874&lt;&gt;"",CONCATENATE(A6874,":",YEAR(B6874),IF(MONTH(B6874)&gt;9,MONTH(B6874),CONCATENATE(0,MONTH(B6874))),IF(DAY(B6874)&gt;9,DAY(B6874),CONCATENATE(0,DAY(B6874))),IF(HOUR(C6874)&gt;9,HOUR(C6874),CONCATENATE(0,HOUR(C6874))),IF(MINUTE(C6874)&gt;9,MINUTE(C6874),CONCATENATE(0,MINUTE(C6874))),":",VLOOKUP(F6874,'Valid Values - Results'!$D$4:$F$12,3,FALSE)),"")</f>
        <v/>
      </c>
      <c r="H6874" s="41"/>
      <c r="I6874" s="41"/>
      <c r="J6874" s="41"/>
      <c r="K6874" s="41"/>
      <c r="L6874" s="41"/>
      <c r="M6874" s="92"/>
      <c r="N6874" s="41"/>
      <c r="O6874" s="41"/>
      <c r="P6874" s="41"/>
      <c r="Q6874" s="41"/>
      <c r="R6874" s="41"/>
      <c r="S6874" s="41"/>
      <c r="T6874" s="41"/>
      <c r="U6874" s="47"/>
      <c r="V6874" s="49"/>
      <c r="W6874" s="41"/>
      <c r="X6874" s="41"/>
      <c r="Y6874" s="41"/>
      <c r="AA6874" s="37" t="str">
        <f>IF($I6874&lt;&gt;"",VLOOKUP($I6874,'Valid Values - Search'!$R$4:$T$4719,3,FALSE),"")</f>
        <v/>
      </c>
      <c r="AB6874" s="37" t="str">
        <f>IF($I6874&lt;&gt;"",VLOOKUP($I6874,'Valid Values - Search'!$R$4:$S$4719,2,FALSE),"")</f>
        <v/>
      </c>
      <c r="AC6874" s="38" t="str">
        <f t="shared" si="107"/>
        <v/>
      </c>
      <c r="AD6874" s="38"/>
    </row>
    <row r="6875" spans="1:30">
      <c r="A6875" s="46"/>
      <c r="B6875" s="47"/>
      <c r="C6875" s="49"/>
      <c r="D6875" s="41"/>
      <c r="E6875" s="41"/>
      <c r="F6875" s="41"/>
      <c r="G6875" s="50" t="str">
        <f>IF(A6875&lt;&gt;"",CONCATENATE(A6875,":",YEAR(B6875),IF(MONTH(B6875)&gt;9,MONTH(B6875),CONCATENATE(0,MONTH(B6875))),IF(DAY(B6875)&gt;9,DAY(B6875),CONCATENATE(0,DAY(B6875))),IF(HOUR(C6875)&gt;9,HOUR(C6875),CONCATENATE(0,HOUR(C6875))),IF(MINUTE(C6875)&gt;9,MINUTE(C6875),CONCATENATE(0,MINUTE(C6875))),":",VLOOKUP(F6875,'Valid Values - Results'!$D$4:$F$12,3,FALSE)),"")</f>
        <v/>
      </c>
      <c r="H6875" s="41"/>
      <c r="I6875" s="41"/>
      <c r="J6875" s="41"/>
      <c r="K6875" s="41"/>
      <c r="L6875" s="41"/>
      <c r="M6875" s="92"/>
      <c r="N6875" s="41"/>
      <c r="O6875" s="41"/>
      <c r="P6875" s="41"/>
      <c r="Q6875" s="41"/>
      <c r="R6875" s="41"/>
      <c r="S6875" s="41"/>
      <c r="T6875" s="41"/>
      <c r="U6875" s="47"/>
      <c r="V6875" s="49"/>
      <c r="W6875" s="41"/>
      <c r="X6875" s="41"/>
      <c r="Y6875" s="41"/>
      <c r="AA6875" s="37" t="str">
        <f>IF($I6875&lt;&gt;"",VLOOKUP($I6875,'Valid Values - Search'!$R$4:$T$4719,3,FALSE),"")</f>
        <v/>
      </c>
      <c r="AB6875" s="37" t="str">
        <f>IF($I6875&lt;&gt;"",VLOOKUP($I6875,'Valid Values - Search'!$R$4:$S$4719,2,FALSE),"")</f>
        <v/>
      </c>
      <c r="AC6875" s="38" t="str">
        <f t="shared" si="107"/>
        <v/>
      </c>
      <c r="AD6875" s="38"/>
    </row>
    <row r="6876" spans="1:30">
      <c r="A6876" s="46"/>
      <c r="B6876" s="47"/>
      <c r="C6876" s="49"/>
      <c r="D6876" s="41"/>
      <c r="E6876" s="41"/>
      <c r="F6876" s="41"/>
      <c r="G6876" s="50" t="str">
        <f>IF(A6876&lt;&gt;"",CONCATENATE(A6876,":",YEAR(B6876),IF(MONTH(B6876)&gt;9,MONTH(B6876),CONCATENATE(0,MONTH(B6876))),IF(DAY(B6876)&gt;9,DAY(B6876),CONCATENATE(0,DAY(B6876))),IF(HOUR(C6876)&gt;9,HOUR(C6876),CONCATENATE(0,HOUR(C6876))),IF(MINUTE(C6876)&gt;9,MINUTE(C6876),CONCATENATE(0,MINUTE(C6876))),":",VLOOKUP(F6876,'Valid Values - Results'!$D$4:$F$12,3,FALSE)),"")</f>
        <v/>
      </c>
      <c r="H6876" s="41"/>
      <c r="I6876" s="41"/>
      <c r="J6876" s="41"/>
      <c r="K6876" s="41"/>
      <c r="L6876" s="41"/>
      <c r="M6876" s="92"/>
      <c r="N6876" s="41"/>
      <c r="O6876" s="41"/>
      <c r="P6876" s="41"/>
      <c r="Q6876" s="41"/>
      <c r="R6876" s="41"/>
      <c r="S6876" s="41"/>
      <c r="T6876" s="41"/>
      <c r="U6876" s="47"/>
      <c r="V6876" s="49"/>
      <c r="W6876" s="41"/>
      <c r="X6876" s="41"/>
      <c r="Y6876" s="41"/>
      <c r="AA6876" s="37" t="str">
        <f>IF($I6876&lt;&gt;"",VLOOKUP($I6876,'Valid Values - Search'!$R$4:$T$4719,3,FALSE),"")</f>
        <v/>
      </c>
      <c r="AB6876" s="37" t="str">
        <f>IF($I6876&lt;&gt;"",VLOOKUP($I6876,'Valid Values - Search'!$R$4:$S$4719,2,FALSE),"")</f>
        <v/>
      </c>
      <c r="AC6876" s="38" t="str">
        <f t="shared" si="107"/>
        <v/>
      </c>
      <c r="AD6876" s="38"/>
    </row>
    <row r="6877" spans="1:30">
      <c r="A6877" s="46"/>
      <c r="B6877" s="47"/>
      <c r="C6877" s="49"/>
      <c r="D6877" s="41"/>
      <c r="E6877" s="41"/>
      <c r="F6877" s="41"/>
      <c r="G6877" s="50" t="str">
        <f>IF(A6877&lt;&gt;"",CONCATENATE(A6877,":",YEAR(B6877),IF(MONTH(B6877)&gt;9,MONTH(B6877),CONCATENATE(0,MONTH(B6877))),IF(DAY(B6877)&gt;9,DAY(B6877),CONCATENATE(0,DAY(B6877))),IF(HOUR(C6877)&gt;9,HOUR(C6877),CONCATENATE(0,HOUR(C6877))),IF(MINUTE(C6877)&gt;9,MINUTE(C6877),CONCATENATE(0,MINUTE(C6877))),":",VLOOKUP(F6877,'Valid Values - Results'!$D$4:$F$12,3,FALSE)),"")</f>
        <v/>
      </c>
      <c r="H6877" s="41"/>
      <c r="I6877" s="41"/>
      <c r="J6877" s="41"/>
      <c r="K6877" s="41"/>
      <c r="L6877" s="41"/>
      <c r="M6877" s="92"/>
      <c r="N6877" s="41"/>
      <c r="O6877" s="41"/>
      <c r="P6877" s="41"/>
      <c r="Q6877" s="41"/>
      <c r="R6877" s="41"/>
      <c r="S6877" s="41"/>
      <c r="T6877" s="41"/>
      <c r="U6877" s="47"/>
      <c r="V6877" s="49"/>
      <c r="W6877" s="41"/>
      <c r="X6877" s="41"/>
      <c r="Y6877" s="41"/>
      <c r="AA6877" s="37" t="str">
        <f>IF($I6877&lt;&gt;"",VLOOKUP($I6877,'Valid Values - Search'!$R$4:$T$4719,3,FALSE),"")</f>
        <v/>
      </c>
      <c r="AB6877" s="37" t="str">
        <f>IF($I6877&lt;&gt;"",VLOOKUP($I6877,'Valid Values - Search'!$R$4:$S$4719,2,FALSE),"")</f>
        <v/>
      </c>
      <c r="AC6877" s="38" t="str">
        <f t="shared" si="107"/>
        <v/>
      </c>
      <c r="AD6877" s="38"/>
    </row>
    <row r="6878" spans="1:30">
      <c r="A6878" s="46"/>
      <c r="B6878" s="47"/>
      <c r="C6878" s="49"/>
      <c r="D6878" s="41"/>
      <c r="E6878" s="41"/>
      <c r="F6878" s="41"/>
      <c r="G6878" s="50" t="str">
        <f>IF(A6878&lt;&gt;"",CONCATENATE(A6878,":",YEAR(B6878),IF(MONTH(B6878)&gt;9,MONTH(B6878),CONCATENATE(0,MONTH(B6878))),IF(DAY(B6878)&gt;9,DAY(B6878),CONCATENATE(0,DAY(B6878))),IF(HOUR(C6878)&gt;9,HOUR(C6878),CONCATENATE(0,HOUR(C6878))),IF(MINUTE(C6878)&gt;9,MINUTE(C6878),CONCATENATE(0,MINUTE(C6878))),":",VLOOKUP(F6878,'Valid Values - Results'!$D$4:$F$12,3,FALSE)),"")</f>
        <v/>
      </c>
      <c r="H6878" s="41"/>
      <c r="I6878" s="41"/>
      <c r="J6878" s="41"/>
      <c r="K6878" s="41"/>
      <c r="L6878" s="41"/>
      <c r="M6878" s="92"/>
      <c r="N6878" s="41"/>
      <c r="O6878" s="41"/>
      <c r="P6878" s="41"/>
      <c r="Q6878" s="41"/>
      <c r="R6878" s="41"/>
      <c r="S6878" s="41"/>
      <c r="T6878" s="41"/>
      <c r="U6878" s="47"/>
      <c r="V6878" s="49"/>
      <c r="W6878" s="41"/>
      <c r="X6878" s="41"/>
      <c r="Y6878" s="41"/>
      <c r="AA6878" s="37" t="str">
        <f>IF($I6878&lt;&gt;"",VLOOKUP($I6878,'Valid Values - Search'!$R$4:$T$4719,3,FALSE),"")</f>
        <v/>
      </c>
      <c r="AB6878" s="37" t="str">
        <f>IF($I6878&lt;&gt;"",VLOOKUP($I6878,'Valid Values - Search'!$R$4:$S$4719,2,FALSE),"")</f>
        <v/>
      </c>
      <c r="AC6878" s="38" t="str">
        <f t="shared" si="107"/>
        <v/>
      </c>
      <c r="AD6878" s="38"/>
    </row>
    <row r="6879" spans="1:30">
      <c r="A6879" s="46"/>
      <c r="B6879" s="47"/>
      <c r="C6879" s="49"/>
      <c r="D6879" s="41"/>
      <c r="E6879" s="41"/>
      <c r="F6879" s="41"/>
      <c r="G6879" s="50" t="str">
        <f>IF(A6879&lt;&gt;"",CONCATENATE(A6879,":",YEAR(B6879),IF(MONTH(B6879)&gt;9,MONTH(B6879),CONCATENATE(0,MONTH(B6879))),IF(DAY(B6879)&gt;9,DAY(B6879),CONCATENATE(0,DAY(B6879))),IF(HOUR(C6879)&gt;9,HOUR(C6879),CONCATENATE(0,HOUR(C6879))),IF(MINUTE(C6879)&gt;9,MINUTE(C6879),CONCATENATE(0,MINUTE(C6879))),":",VLOOKUP(F6879,'Valid Values - Results'!$D$4:$F$12,3,FALSE)),"")</f>
        <v/>
      </c>
      <c r="H6879" s="41"/>
      <c r="I6879" s="41"/>
      <c r="J6879" s="41"/>
      <c r="K6879" s="41"/>
      <c r="L6879" s="41"/>
      <c r="M6879" s="92"/>
      <c r="N6879" s="41"/>
      <c r="O6879" s="41"/>
      <c r="P6879" s="41"/>
      <c r="Q6879" s="41"/>
      <c r="R6879" s="41"/>
      <c r="S6879" s="41"/>
      <c r="T6879" s="41"/>
      <c r="U6879" s="47"/>
      <c r="V6879" s="49"/>
      <c r="W6879" s="41"/>
      <c r="X6879" s="41"/>
      <c r="Y6879" s="41"/>
      <c r="AA6879" s="37" t="str">
        <f>IF($I6879&lt;&gt;"",VLOOKUP($I6879,'Valid Values - Search'!$R$4:$T$4719,3,FALSE),"")</f>
        <v/>
      </c>
      <c r="AB6879" s="37" t="str">
        <f>IF($I6879&lt;&gt;"",VLOOKUP($I6879,'Valid Values - Search'!$R$4:$S$4719,2,FALSE),"")</f>
        <v/>
      </c>
      <c r="AC6879" s="38" t="str">
        <f t="shared" si="107"/>
        <v/>
      </c>
      <c r="AD6879" s="38"/>
    </row>
    <row r="6880" spans="1:30">
      <c r="A6880" s="46"/>
      <c r="B6880" s="47"/>
      <c r="C6880" s="49"/>
      <c r="D6880" s="41"/>
      <c r="E6880" s="41"/>
      <c r="F6880" s="41"/>
      <c r="G6880" s="50" t="str">
        <f>IF(A6880&lt;&gt;"",CONCATENATE(A6880,":",YEAR(B6880),IF(MONTH(B6880)&gt;9,MONTH(B6880),CONCATENATE(0,MONTH(B6880))),IF(DAY(B6880)&gt;9,DAY(B6880),CONCATENATE(0,DAY(B6880))),IF(HOUR(C6880)&gt;9,HOUR(C6880),CONCATENATE(0,HOUR(C6880))),IF(MINUTE(C6880)&gt;9,MINUTE(C6880),CONCATENATE(0,MINUTE(C6880))),":",VLOOKUP(F6880,'Valid Values - Results'!$D$4:$F$12,3,FALSE)),"")</f>
        <v/>
      </c>
      <c r="H6880" s="41"/>
      <c r="I6880" s="41"/>
      <c r="J6880" s="41"/>
      <c r="K6880" s="41"/>
      <c r="L6880" s="41"/>
      <c r="M6880" s="92"/>
      <c r="N6880" s="41"/>
      <c r="O6880" s="41"/>
      <c r="P6880" s="41"/>
      <c r="Q6880" s="41"/>
      <c r="R6880" s="41"/>
      <c r="S6880" s="41"/>
      <c r="T6880" s="41"/>
      <c r="U6880" s="47"/>
      <c r="V6880" s="49"/>
      <c r="W6880" s="41"/>
      <c r="X6880" s="41"/>
      <c r="Y6880" s="41"/>
      <c r="AA6880" s="37" t="str">
        <f>IF($I6880&lt;&gt;"",VLOOKUP($I6880,'Valid Values - Search'!$R$4:$T$4719,3,FALSE),"")</f>
        <v/>
      </c>
      <c r="AB6880" s="37" t="str">
        <f>IF($I6880&lt;&gt;"",VLOOKUP($I6880,'Valid Values - Search'!$R$4:$S$4719,2,FALSE),"")</f>
        <v/>
      </c>
      <c r="AC6880" s="38" t="str">
        <f t="shared" si="107"/>
        <v/>
      </c>
      <c r="AD6880" s="38"/>
    </row>
    <row r="6881" spans="1:30">
      <c r="A6881" s="46"/>
      <c r="B6881" s="47"/>
      <c r="C6881" s="49"/>
      <c r="D6881" s="41"/>
      <c r="E6881" s="41"/>
      <c r="F6881" s="41"/>
      <c r="G6881" s="50" t="str">
        <f>IF(A6881&lt;&gt;"",CONCATENATE(A6881,":",YEAR(B6881),IF(MONTH(B6881)&gt;9,MONTH(B6881),CONCATENATE(0,MONTH(B6881))),IF(DAY(B6881)&gt;9,DAY(B6881),CONCATENATE(0,DAY(B6881))),IF(HOUR(C6881)&gt;9,HOUR(C6881),CONCATENATE(0,HOUR(C6881))),IF(MINUTE(C6881)&gt;9,MINUTE(C6881),CONCATENATE(0,MINUTE(C6881))),":",VLOOKUP(F6881,'Valid Values - Results'!$D$4:$F$12,3,FALSE)),"")</f>
        <v/>
      </c>
      <c r="H6881" s="41"/>
      <c r="I6881" s="41"/>
      <c r="J6881" s="41"/>
      <c r="K6881" s="41"/>
      <c r="L6881" s="41"/>
      <c r="M6881" s="92"/>
      <c r="N6881" s="41"/>
      <c r="O6881" s="41"/>
      <c r="P6881" s="41"/>
      <c r="Q6881" s="41"/>
      <c r="R6881" s="41"/>
      <c r="S6881" s="41"/>
      <c r="T6881" s="41"/>
      <c r="U6881" s="47"/>
      <c r="V6881" s="49"/>
      <c r="W6881" s="41"/>
      <c r="X6881" s="41"/>
      <c r="Y6881" s="41"/>
      <c r="AA6881" s="37" t="str">
        <f>IF($I6881&lt;&gt;"",VLOOKUP($I6881,'Valid Values - Search'!$R$4:$T$4719,3,FALSE),"")</f>
        <v/>
      </c>
      <c r="AB6881" s="37" t="str">
        <f>IF($I6881&lt;&gt;"",VLOOKUP($I6881,'Valid Values - Search'!$R$4:$S$4719,2,FALSE),"")</f>
        <v/>
      </c>
      <c r="AC6881" s="38" t="str">
        <f t="shared" si="107"/>
        <v/>
      </c>
      <c r="AD6881" s="38"/>
    </row>
    <row r="6882" spans="1:30">
      <c r="A6882" s="46"/>
      <c r="B6882" s="47"/>
      <c r="C6882" s="49"/>
      <c r="D6882" s="41"/>
      <c r="E6882" s="41"/>
      <c r="F6882" s="41"/>
      <c r="G6882" s="50" t="str">
        <f>IF(A6882&lt;&gt;"",CONCATENATE(A6882,":",YEAR(B6882),IF(MONTH(B6882)&gt;9,MONTH(B6882),CONCATENATE(0,MONTH(B6882))),IF(DAY(B6882)&gt;9,DAY(B6882),CONCATENATE(0,DAY(B6882))),IF(HOUR(C6882)&gt;9,HOUR(C6882),CONCATENATE(0,HOUR(C6882))),IF(MINUTE(C6882)&gt;9,MINUTE(C6882),CONCATENATE(0,MINUTE(C6882))),":",VLOOKUP(F6882,'Valid Values - Results'!$D$4:$F$12,3,FALSE)),"")</f>
        <v/>
      </c>
      <c r="H6882" s="41"/>
      <c r="I6882" s="41"/>
      <c r="J6882" s="41"/>
      <c r="K6882" s="41"/>
      <c r="L6882" s="41"/>
      <c r="M6882" s="92"/>
      <c r="N6882" s="41"/>
      <c r="O6882" s="41"/>
      <c r="P6882" s="41"/>
      <c r="Q6882" s="41"/>
      <c r="R6882" s="41"/>
      <c r="S6882" s="41"/>
      <c r="T6882" s="41"/>
      <c r="U6882" s="47"/>
      <c r="V6882" s="49"/>
      <c r="W6882" s="41"/>
      <c r="X6882" s="41"/>
      <c r="Y6882" s="41"/>
      <c r="AA6882" s="37" t="str">
        <f>IF($I6882&lt;&gt;"",VLOOKUP($I6882,'Valid Values - Search'!$R$4:$T$4719,3,FALSE),"")</f>
        <v/>
      </c>
      <c r="AB6882" s="37" t="str">
        <f>IF($I6882&lt;&gt;"",VLOOKUP($I6882,'Valid Values - Search'!$R$4:$S$4719,2,FALSE),"")</f>
        <v/>
      </c>
      <c r="AC6882" s="38" t="str">
        <f t="shared" si="107"/>
        <v/>
      </c>
      <c r="AD6882" s="38"/>
    </row>
    <row r="6883" spans="1:30">
      <c r="A6883" s="46"/>
      <c r="B6883" s="47"/>
      <c r="C6883" s="49"/>
      <c r="D6883" s="41"/>
      <c r="E6883" s="41"/>
      <c r="F6883" s="41"/>
      <c r="G6883" s="50" t="str">
        <f>IF(A6883&lt;&gt;"",CONCATENATE(A6883,":",YEAR(B6883),IF(MONTH(B6883)&gt;9,MONTH(B6883),CONCATENATE(0,MONTH(B6883))),IF(DAY(B6883)&gt;9,DAY(B6883),CONCATENATE(0,DAY(B6883))),IF(HOUR(C6883)&gt;9,HOUR(C6883),CONCATENATE(0,HOUR(C6883))),IF(MINUTE(C6883)&gt;9,MINUTE(C6883),CONCATENATE(0,MINUTE(C6883))),":",VLOOKUP(F6883,'Valid Values - Results'!$D$4:$F$12,3,FALSE)),"")</f>
        <v/>
      </c>
      <c r="H6883" s="41"/>
      <c r="I6883" s="41"/>
      <c r="J6883" s="41"/>
      <c r="K6883" s="41"/>
      <c r="L6883" s="41"/>
      <c r="M6883" s="92"/>
      <c r="N6883" s="41"/>
      <c r="O6883" s="41"/>
      <c r="P6883" s="41"/>
      <c r="Q6883" s="41"/>
      <c r="R6883" s="41"/>
      <c r="S6883" s="41"/>
      <c r="T6883" s="41"/>
      <c r="U6883" s="47"/>
      <c r="V6883" s="49"/>
      <c r="W6883" s="41"/>
      <c r="X6883" s="41"/>
      <c r="Y6883" s="41"/>
      <c r="AA6883" s="37" t="str">
        <f>IF($I6883&lt;&gt;"",VLOOKUP($I6883,'Valid Values - Search'!$R$4:$T$4719,3,FALSE),"")</f>
        <v/>
      </c>
      <c r="AB6883" s="37" t="str">
        <f>IF($I6883&lt;&gt;"",VLOOKUP($I6883,'Valid Values - Search'!$R$4:$S$4719,2,FALSE),"")</f>
        <v/>
      </c>
      <c r="AC6883" s="38" t="str">
        <f t="shared" si="107"/>
        <v/>
      </c>
      <c r="AD6883" s="38"/>
    </row>
    <row r="6884" spans="1:30">
      <c r="A6884" s="46"/>
      <c r="B6884" s="47"/>
      <c r="C6884" s="49"/>
      <c r="D6884" s="41"/>
      <c r="E6884" s="41"/>
      <c r="F6884" s="41"/>
      <c r="G6884" s="50" t="str">
        <f>IF(A6884&lt;&gt;"",CONCATENATE(A6884,":",YEAR(B6884),IF(MONTH(B6884)&gt;9,MONTH(B6884),CONCATENATE(0,MONTH(B6884))),IF(DAY(B6884)&gt;9,DAY(B6884),CONCATENATE(0,DAY(B6884))),IF(HOUR(C6884)&gt;9,HOUR(C6884),CONCATENATE(0,HOUR(C6884))),IF(MINUTE(C6884)&gt;9,MINUTE(C6884),CONCATENATE(0,MINUTE(C6884))),":",VLOOKUP(F6884,'Valid Values - Results'!$D$4:$F$12,3,FALSE)),"")</f>
        <v/>
      </c>
      <c r="H6884" s="41"/>
      <c r="I6884" s="41"/>
      <c r="J6884" s="41"/>
      <c r="K6884" s="41"/>
      <c r="L6884" s="41"/>
      <c r="M6884" s="92"/>
      <c r="N6884" s="41"/>
      <c r="O6884" s="41"/>
      <c r="P6884" s="41"/>
      <c r="Q6884" s="41"/>
      <c r="R6884" s="41"/>
      <c r="S6884" s="41"/>
      <c r="T6884" s="41"/>
      <c r="U6884" s="47"/>
      <c r="V6884" s="49"/>
      <c r="W6884" s="41"/>
      <c r="X6884" s="41"/>
      <c r="Y6884" s="41"/>
      <c r="AA6884" s="37" t="str">
        <f>IF($I6884&lt;&gt;"",VLOOKUP($I6884,'Valid Values - Search'!$R$4:$T$4719,3,FALSE),"")</f>
        <v/>
      </c>
      <c r="AB6884" s="37" t="str">
        <f>IF($I6884&lt;&gt;"",VLOOKUP($I6884,'Valid Values - Search'!$R$4:$S$4719,2,FALSE),"")</f>
        <v/>
      </c>
      <c r="AC6884" s="38" t="str">
        <f t="shared" si="107"/>
        <v/>
      </c>
      <c r="AD6884" s="38"/>
    </row>
    <row r="6885" spans="1:30">
      <c r="A6885" s="46"/>
      <c r="B6885" s="47"/>
      <c r="C6885" s="49"/>
      <c r="D6885" s="41"/>
      <c r="E6885" s="41"/>
      <c r="F6885" s="41"/>
      <c r="G6885" s="50" t="str">
        <f>IF(A6885&lt;&gt;"",CONCATENATE(A6885,":",YEAR(B6885),IF(MONTH(B6885)&gt;9,MONTH(B6885),CONCATENATE(0,MONTH(B6885))),IF(DAY(B6885)&gt;9,DAY(B6885),CONCATENATE(0,DAY(B6885))),IF(HOUR(C6885)&gt;9,HOUR(C6885),CONCATENATE(0,HOUR(C6885))),IF(MINUTE(C6885)&gt;9,MINUTE(C6885),CONCATENATE(0,MINUTE(C6885))),":",VLOOKUP(F6885,'Valid Values - Results'!$D$4:$F$12,3,FALSE)),"")</f>
        <v/>
      </c>
      <c r="H6885" s="41"/>
      <c r="I6885" s="41"/>
      <c r="J6885" s="41"/>
      <c r="K6885" s="41"/>
      <c r="L6885" s="41"/>
      <c r="M6885" s="92"/>
      <c r="N6885" s="41"/>
      <c r="O6885" s="41"/>
      <c r="P6885" s="41"/>
      <c r="Q6885" s="41"/>
      <c r="R6885" s="41"/>
      <c r="S6885" s="41"/>
      <c r="T6885" s="41"/>
      <c r="U6885" s="47"/>
      <c r="V6885" s="49"/>
      <c r="W6885" s="41"/>
      <c r="X6885" s="41"/>
      <c r="Y6885" s="41"/>
      <c r="AA6885" s="37" t="str">
        <f>IF($I6885&lt;&gt;"",VLOOKUP($I6885,'Valid Values - Search'!$R$4:$T$4719,3,FALSE),"")</f>
        <v/>
      </c>
      <c r="AB6885" s="37" t="str">
        <f>IF($I6885&lt;&gt;"",VLOOKUP($I6885,'Valid Values - Search'!$R$4:$S$4719,2,FALSE),"")</f>
        <v/>
      </c>
      <c r="AC6885" s="38" t="str">
        <f t="shared" si="107"/>
        <v/>
      </c>
      <c r="AD6885" s="38"/>
    </row>
    <row r="6886" spans="1:30">
      <c r="A6886" s="46"/>
      <c r="B6886" s="47"/>
      <c r="C6886" s="49"/>
      <c r="D6886" s="41"/>
      <c r="E6886" s="41"/>
      <c r="F6886" s="41"/>
      <c r="G6886" s="50" t="str">
        <f>IF(A6886&lt;&gt;"",CONCATENATE(A6886,":",YEAR(B6886),IF(MONTH(B6886)&gt;9,MONTH(B6886),CONCATENATE(0,MONTH(B6886))),IF(DAY(B6886)&gt;9,DAY(B6886),CONCATENATE(0,DAY(B6886))),IF(HOUR(C6886)&gt;9,HOUR(C6886),CONCATENATE(0,HOUR(C6886))),IF(MINUTE(C6886)&gt;9,MINUTE(C6886),CONCATENATE(0,MINUTE(C6886))),":",VLOOKUP(F6886,'Valid Values - Results'!$D$4:$F$12,3,FALSE)),"")</f>
        <v/>
      </c>
      <c r="H6886" s="41"/>
      <c r="I6886" s="41"/>
      <c r="J6886" s="41"/>
      <c r="K6886" s="41"/>
      <c r="L6886" s="41"/>
      <c r="M6886" s="92"/>
      <c r="N6886" s="41"/>
      <c r="O6886" s="41"/>
      <c r="P6886" s="41"/>
      <c r="Q6886" s="41"/>
      <c r="R6886" s="41"/>
      <c r="S6886" s="41"/>
      <c r="T6886" s="41"/>
      <c r="U6886" s="47"/>
      <c r="V6886" s="49"/>
      <c r="W6886" s="41"/>
      <c r="X6886" s="41"/>
      <c r="Y6886" s="41"/>
      <c r="AA6886" s="37" t="str">
        <f>IF($I6886&lt;&gt;"",VLOOKUP($I6886,'Valid Values - Search'!$R$4:$T$4719,3,FALSE),"")</f>
        <v/>
      </c>
      <c r="AB6886" s="37" t="str">
        <f>IF($I6886&lt;&gt;"",VLOOKUP($I6886,'Valid Values - Search'!$R$4:$S$4719,2,FALSE),"")</f>
        <v/>
      </c>
      <c r="AC6886" s="38" t="str">
        <f t="shared" si="107"/>
        <v/>
      </c>
      <c r="AD6886" s="38"/>
    </row>
    <row r="6887" spans="1:30">
      <c r="A6887" s="46"/>
      <c r="B6887" s="47"/>
      <c r="C6887" s="49"/>
      <c r="D6887" s="41"/>
      <c r="E6887" s="41"/>
      <c r="F6887" s="41"/>
      <c r="G6887" s="50" t="str">
        <f>IF(A6887&lt;&gt;"",CONCATENATE(A6887,":",YEAR(B6887),IF(MONTH(B6887)&gt;9,MONTH(B6887),CONCATENATE(0,MONTH(B6887))),IF(DAY(B6887)&gt;9,DAY(B6887),CONCATENATE(0,DAY(B6887))),IF(HOUR(C6887)&gt;9,HOUR(C6887),CONCATENATE(0,HOUR(C6887))),IF(MINUTE(C6887)&gt;9,MINUTE(C6887),CONCATENATE(0,MINUTE(C6887))),":",VLOOKUP(F6887,'Valid Values - Results'!$D$4:$F$12,3,FALSE)),"")</f>
        <v/>
      </c>
      <c r="H6887" s="41"/>
      <c r="I6887" s="41"/>
      <c r="J6887" s="41"/>
      <c r="K6887" s="41"/>
      <c r="L6887" s="41"/>
      <c r="M6887" s="92"/>
      <c r="N6887" s="41"/>
      <c r="O6887" s="41"/>
      <c r="P6887" s="41"/>
      <c r="Q6887" s="41"/>
      <c r="R6887" s="41"/>
      <c r="S6887" s="41"/>
      <c r="T6887" s="41"/>
      <c r="U6887" s="47"/>
      <c r="V6887" s="49"/>
      <c r="W6887" s="41"/>
      <c r="X6887" s="41"/>
      <c r="Y6887" s="41"/>
      <c r="AA6887" s="37" t="str">
        <f>IF($I6887&lt;&gt;"",VLOOKUP($I6887,'Valid Values - Search'!$R$4:$T$4719,3,FALSE),"")</f>
        <v/>
      </c>
      <c r="AB6887" s="37" t="str">
        <f>IF($I6887&lt;&gt;"",VLOOKUP($I6887,'Valid Values - Search'!$R$4:$S$4719,2,FALSE),"")</f>
        <v/>
      </c>
      <c r="AC6887" s="38" t="str">
        <f t="shared" si="107"/>
        <v/>
      </c>
      <c r="AD6887" s="38"/>
    </row>
    <row r="6888" spans="1:30">
      <c r="A6888" s="46"/>
      <c r="B6888" s="47"/>
      <c r="C6888" s="49"/>
      <c r="D6888" s="41"/>
      <c r="E6888" s="41"/>
      <c r="F6888" s="41"/>
      <c r="G6888" s="50" t="str">
        <f>IF(A6888&lt;&gt;"",CONCATENATE(A6888,":",YEAR(B6888),IF(MONTH(B6888)&gt;9,MONTH(B6888),CONCATENATE(0,MONTH(B6888))),IF(DAY(B6888)&gt;9,DAY(B6888),CONCATENATE(0,DAY(B6888))),IF(HOUR(C6888)&gt;9,HOUR(C6888),CONCATENATE(0,HOUR(C6888))),IF(MINUTE(C6888)&gt;9,MINUTE(C6888),CONCATENATE(0,MINUTE(C6888))),":",VLOOKUP(F6888,'Valid Values - Results'!$D$4:$F$12,3,FALSE)),"")</f>
        <v/>
      </c>
      <c r="H6888" s="41"/>
      <c r="I6888" s="41"/>
      <c r="J6888" s="41"/>
      <c r="K6888" s="41"/>
      <c r="L6888" s="41"/>
      <c r="M6888" s="92"/>
      <c r="N6888" s="41"/>
      <c r="O6888" s="41"/>
      <c r="P6888" s="41"/>
      <c r="Q6888" s="41"/>
      <c r="R6888" s="41"/>
      <c r="S6888" s="41"/>
      <c r="T6888" s="41"/>
      <c r="U6888" s="47"/>
      <c r="V6888" s="49"/>
      <c r="W6888" s="41"/>
      <c r="X6888" s="41"/>
      <c r="Y6888" s="41"/>
      <c r="AA6888" s="37" t="str">
        <f>IF($I6888&lt;&gt;"",VLOOKUP($I6888,'Valid Values - Search'!$R$4:$T$4719,3,FALSE),"")</f>
        <v/>
      </c>
      <c r="AB6888" s="37" t="str">
        <f>IF($I6888&lt;&gt;"",VLOOKUP($I6888,'Valid Values - Search'!$R$4:$S$4719,2,FALSE),"")</f>
        <v/>
      </c>
      <c r="AC6888" s="38" t="str">
        <f t="shared" si="107"/>
        <v/>
      </c>
      <c r="AD6888" s="38"/>
    </row>
    <row r="6889" spans="1:30">
      <c r="A6889" s="46"/>
      <c r="B6889" s="47"/>
      <c r="C6889" s="49"/>
      <c r="D6889" s="41"/>
      <c r="E6889" s="41"/>
      <c r="F6889" s="41"/>
      <c r="G6889" s="50" t="str">
        <f>IF(A6889&lt;&gt;"",CONCATENATE(A6889,":",YEAR(B6889),IF(MONTH(B6889)&gt;9,MONTH(B6889),CONCATENATE(0,MONTH(B6889))),IF(DAY(B6889)&gt;9,DAY(B6889),CONCATENATE(0,DAY(B6889))),IF(HOUR(C6889)&gt;9,HOUR(C6889),CONCATENATE(0,HOUR(C6889))),IF(MINUTE(C6889)&gt;9,MINUTE(C6889),CONCATENATE(0,MINUTE(C6889))),":",VLOOKUP(F6889,'Valid Values - Results'!$D$4:$F$12,3,FALSE)),"")</f>
        <v/>
      </c>
      <c r="H6889" s="41"/>
      <c r="I6889" s="41"/>
      <c r="J6889" s="41"/>
      <c r="K6889" s="41"/>
      <c r="L6889" s="41"/>
      <c r="M6889" s="92"/>
      <c r="N6889" s="41"/>
      <c r="O6889" s="41"/>
      <c r="P6889" s="41"/>
      <c r="Q6889" s="41"/>
      <c r="R6889" s="41"/>
      <c r="S6889" s="41"/>
      <c r="T6889" s="41"/>
      <c r="U6889" s="47"/>
      <c r="V6889" s="49"/>
      <c r="W6889" s="41"/>
      <c r="X6889" s="41"/>
      <c r="Y6889" s="41"/>
      <c r="AA6889" s="37" t="str">
        <f>IF($I6889&lt;&gt;"",VLOOKUP($I6889,'Valid Values - Search'!$R$4:$T$4719,3,FALSE),"")</f>
        <v/>
      </c>
      <c r="AB6889" s="37" t="str">
        <f>IF($I6889&lt;&gt;"",VLOOKUP($I6889,'Valid Values - Search'!$R$4:$S$4719,2,FALSE),"")</f>
        <v/>
      </c>
      <c r="AC6889" s="38" t="str">
        <f t="shared" si="107"/>
        <v/>
      </c>
      <c r="AD6889" s="38"/>
    </row>
    <row r="6890" spans="1:30">
      <c r="A6890" s="46"/>
      <c r="B6890" s="47"/>
      <c r="C6890" s="49"/>
      <c r="D6890" s="41"/>
      <c r="E6890" s="41"/>
      <c r="F6890" s="41"/>
      <c r="G6890" s="50" t="str">
        <f>IF(A6890&lt;&gt;"",CONCATENATE(A6890,":",YEAR(B6890),IF(MONTH(B6890)&gt;9,MONTH(B6890),CONCATENATE(0,MONTH(B6890))),IF(DAY(B6890)&gt;9,DAY(B6890),CONCATENATE(0,DAY(B6890))),IF(HOUR(C6890)&gt;9,HOUR(C6890),CONCATENATE(0,HOUR(C6890))),IF(MINUTE(C6890)&gt;9,MINUTE(C6890),CONCATENATE(0,MINUTE(C6890))),":",VLOOKUP(F6890,'Valid Values - Results'!$D$4:$F$12,3,FALSE)),"")</f>
        <v/>
      </c>
      <c r="H6890" s="41"/>
      <c r="I6890" s="41"/>
      <c r="J6890" s="41"/>
      <c r="K6890" s="41"/>
      <c r="L6890" s="41"/>
      <c r="M6890" s="92"/>
      <c r="N6890" s="41"/>
      <c r="O6890" s="41"/>
      <c r="P6890" s="41"/>
      <c r="Q6890" s="41"/>
      <c r="R6890" s="41"/>
      <c r="S6890" s="41"/>
      <c r="T6890" s="41"/>
      <c r="U6890" s="47"/>
      <c r="V6890" s="49"/>
      <c r="W6890" s="41"/>
      <c r="X6890" s="41"/>
      <c r="Y6890" s="41"/>
      <c r="AA6890" s="37" t="str">
        <f>IF($I6890&lt;&gt;"",VLOOKUP($I6890,'Valid Values - Search'!$R$4:$T$4719,3,FALSE),"")</f>
        <v/>
      </c>
      <c r="AB6890" s="37" t="str">
        <f>IF($I6890&lt;&gt;"",VLOOKUP($I6890,'Valid Values - Search'!$R$4:$S$4719,2,FALSE),"")</f>
        <v/>
      </c>
      <c r="AC6890" s="38" t="str">
        <f t="shared" si="107"/>
        <v/>
      </c>
      <c r="AD6890" s="38"/>
    </row>
    <row r="6891" spans="1:30">
      <c r="A6891" s="46"/>
      <c r="B6891" s="47"/>
      <c r="C6891" s="49"/>
      <c r="D6891" s="41"/>
      <c r="E6891" s="41"/>
      <c r="F6891" s="41"/>
      <c r="G6891" s="50" t="str">
        <f>IF(A6891&lt;&gt;"",CONCATENATE(A6891,":",YEAR(B6891),IF(MONTH(B6891)&gt;9,MONTH(B6891),CONCATENATE(0,MONTH(B6891))),IF(DAY(B6891)&gt;9,DAY(B6891),CONCATENATE(0,DAY(B6891))),IF(HOUR(C6891)&gt;9,HOUR(C6891),CONCATENATE(0,HOUR(C6891))),IF(MINUTE(C6891)&gt;9,MINUTE(C6891),CONCATENATE(0,MINUTE(C6891))),":",VLOOKUP(F6891,'Valid Values - Results'!$D$4:$F$12,3,FALSE)),"")</f>
        <v/>
      </c>
      <c r="H6891" s="41"/>
      <c r="I6891" s="41"/>
      <c r="J6891" s="41"/>
      <c r="K6891" s="41"/>
      <c r="L6891" s="41"/>
      <c r="M6891" s="92"/>
      <c r="N6891" s="41"/>
      <c r="O6891" s="41"/>
      <c r="P6891" s="41"/>
      <c r="Q6891" s="41"/>
      <c r="R6891" s="41"/>
      <c r="S6891" s="41"/>
      <c r="T6891" s="41"/>
      <c r="U6891" s="47"/>
      <c r="V6891" s="49"/>
      <c r="W6891" s="41"/>
      <c r="X6891" s="41"/>
      <c r="Y6891" s="41"/>
      <c r="AA6891" s="37" t="str">
        <f>IF($I6891&lt;&gt;"",VLOOKUP($I6891,'Valid Values - Search'!$R$4:$T$4719,3,FALSE),"")</f>
        <v/>
      </c>
      <c r="AB6891" s="37" t="str">
        <f>IF($I6891&lt;&gt;"",VLOOKUP($I6891,'Valid Values - Search'!$R$4:$S$4719,2,FALSE),"")</f>
        <v/>
      </c>
      <c r="AC6891" s="38" t="str">
        <f t="shared" si="107"/>
        <v/>
      </c>
      <c r="AD6891" s="38"/>
    </row>
    <row r="6892" spans="1:30">
      <c r="A6892" s="46"/>
      <c r="B6892" s="47"/>
      <c r="C6892" s="49"/>
      <c r="D6892" s="41"/>
      <c r="E6892" s="41"/>
      <c r="F6892" s="41"/>
      <c r="G6892" s="50" t="str">
        <f>IF(A6892&lt;&gt;"",CONCATENATE(A6892,":",YEAR(B6892),IF(MONTH(B6892)&gt;9,MONTH(B6892),CONCATENATE(0,MONTH(B6892))),IF(DAY(B6892)&gt;9,DAY(B6892),CONCATENATE(0,DAY(B6892))),IF(HOUR(C6892)&gt;9,HOUR(C6892),CONCATENATE(0,HOUR(C6892))),IF(MINUTE(C6892)&gt;9,MINUTE(C6892),CONCATENATE(0,MINUTE(C6892))),":",VLOOKUP(F6892,'Valid Values - Results'!$D$4:$F$12,3,FALSE)),"")</f>
        <v/>
      </c>
      <c r="H6892" s="41"/>
      <c r="I6892" s="41"/>
      <c r="J6892" s="41"/>
      <c r="K6892" s="41"/>
      <c r="L6892" s="41"/>
      <c r="M6892" s="92"/>
      <c r="N6892" s="41"/>
      <c r="O6892" s="41"/>
      <c r="P6892" s="41"/>
      <c r="Q6892" s="41"/>
      <c r="R6892" s="41"/>
      <c r="S6892" s="41"/>
      <c r="T6892" s="41"/>
      <c r="U6892" s="47"/>
      <c r="V6892" s="49"/>
      <c r="W6892" s="41"/>
      <c r="X6892" s="41"/>
      <c r="Y6892" s="41"/>
      <c r="AA6892" s="37" t="str">
        <f>IF($I6892&lt;&gt;"",VLOOKUP($I6892,'Valid Values - Search'!$R$4:$T$4719,3,FALSE),"")</f>
        <v/>
      </c>
      <c r="AB6892" s="37" t="str">
        <f>IF($I6892&lt;&gt;"",VLOOKUP($I6892,'Valid Values - Search'!$R$4:$S$4719,2,FALSE),"")</f>
        <v/>
      </c>
      <c r="AC6892" s="38" t="str">
        <f t="shared" si="107"/>
        <v/>
      </c>
      <c r="AD6892" s="38"/>
    </row>
    <row r="6893" spans="1:30">
      <c r="A6893" s="46"/>
      <c r="B6893" s="47"/>
      <c r="C6893" s="49"/>
      <c r="D6893" s="41"/>
      <c r="E6893" s="41"/>
      <c r="F6893" s="41"/>
      <c r="G6893" s="50" t="str">
        <f>IF(A6893&lt;&gt;"",CONCATENATE(A6893,":",YEAR(B6893),IF(MONTH(B6893)&gt;9,MONTH(B6893),CONCATENATE(0,MONTH(B6893))),IF(DAY(B6893)&gt;9,DAY(B6893),CONCATENATE(0,DAY(B6893))),IF(HOUR(C6893)&gt;9,HOUR(C6893),CONCATENATE(0,HOUR(C6893))),IF(MINUTE(C6893)&gt;9,MINUTE(C6893),CONCATENATE(0,MINUTE(C6893))),":",VLOOKUP(F6893,'Valid Values - Results'!$D$4:$F$12,3,FALSE)),"")</f>
        <v/>
      </c>
      <c r="H6893" s="41"/>
      <c r="I6893" s="41"/>
      <c r="J6893" s="41"/>
      <c r="K6893" s="41"/>
      <c r="L6893" s="41"/>
      <c r="M6893" s="92"/>
      <c r="N6893" s="41"/>
      <c r="O6893" s="41"/>
      <c r="P6893" s="41"/>
      <c r="Q6893" s="41"/>
      <c r="R6893" s="41"/>
      <c r="S6893" s="41"/>
      <c r="T6893" s="41"/>
      <c r="U6893" s="47"/>
      <c r="V6893" s="49"/>
      <c r="W6893" s="41"/>
      <c r="X6893" s="41"/>
      <c r="Y6893" s="41"/>
      <c r="AA6893" s="37" t="str">
        <f>IF($I6893&lt;&gt;"",VLOOKUP($I6893,'Valid Values - Search'!$R$4:$T$4719,3,FALSE),"")</f>
        <v/>
      </c>
      <c r="AB6893" s="37" t="str">
        <f>IF($I6893&lt;&gt;"",VLOOKUP($I6893,'Valid Values - Search'!$R$4:$S$4719,2,FALSE),"")</f>
        <v/>
      </c>
      <c r="AC6893" s="38" t="str">
        <f t="shared" si="107"/>
        <v/>
      </c>
      <c r="AD6893" s="38"/>
    </row>
    <row r="6894" spans="1:30">
      <c r="A6894" s="46"/>
      <c r="B6894" s="47"/>
      <c r="C6894" s="49"/>
      <c r="D6894" s="41"/>
      <c r="E6894" s="41"/>
      <c r="F6894" s="41"/>
      <c r="G6894" s="50" t="str">
        <f>IF(A6894&lt;&gt;"",CONCATENATE(A6894,":",YEAR(B6894),IF(MONTH(B6894)&gt;9,MONTH(B6894),CONCATENATE(0,MONTH(B6894))),IF(DAY(B6894)&gt;9,DAY(B6894),CONCATENATE(0,DAY(B6894))),IF(HOUR(C6894)&gt;9,HOUR(C6894),CONCATENATE(0,HOUR(C6894))),IF(MINUTE(C6894)&gt;9,MINUTE(C6894),CONCATENATE(0,MINUTE(C6894))),":",VLOOKUP(F6894,'Valid Values - Results'!$D$4:$F$12,3,FALSE)),"")</f>
        <v/>
      </c>
      <c r="H6894" s="41"/>
      <c r="I6894" s="41"/>
      <c r="J6894" s="41"/>
      <c r="K6894" s="41"/>
      <c r="L6894" s="41"/>
      <c r="M6894" s="92"/>
      <c r="N6894" s="41"/>
      <c r="O6894" s="41"/>
      <c r="P6894" s="41"/>
      <c r="Q6894" s="41"/>
      <c r="R6894" s="41"/>
      <c r="S6894" s="41"/>
      <c r="T6894" s="41"/>
      <c r="U6894" s="47"/>
      <c r="V6894" s="49"/>
      <c r="W6894" s="41"/>
      <c r="X6894" s="41"/>
      <c r="Y6894" s="41"/>
      <c r="AA6894" s="37" t="str">
        <f>IF($I6894&lt;&gt;"",VLOOKUP($I6894,'Valid Values - Search'!$R$4:$T$4719,3,FALSE),"")</f>
        <v/>
      </c>
      <c r="AB6894" s="37" t="str">
        <f>IF($I6894&lt;&gt;"",VLOOKUP($I6894,'Valid Values - Search'!$R$4:$S$4719,2,FALSE),"")</f>
        <v/>
      </c>
      <c r="AC6894" s="38" t="str">
        <f t="shared" si="107"/>
        <v/>
      </c>
      <c r="AD6894" s="38"/>
    </row>
    <row r="6895" spans="1:30">
      <c r="A6895" s="46"/>
      <c r="B6895" s="47"/>
      <c r="C6895" s="49"/>
      <c r="D6895" s="41"/>
      <c r="E6895" s="41"/>
      <c r="F6895" s="41"/>
      <c r="G6895" s="50" t="str">
        <f>IF(A6895&lt;&gt;"",CONCATENATE(A6895,":",YEAR(B6895),IF(MONTH(B6895)&gt;9,MONTH(B6895),CONCATENATE(0,MONTH(B6895))),IF(DAY(B6895)&gt;9,DAY(B6895),CONCATENATE(0,DAY(B6895))),IF(HOUR(C6895)&gt;9,HOUR(C6895),CONCATENATE(0,HOUR(C6895))),IF(MINUTE(C6895)&gt;9,MINUTE(C6895),CONCATENATE(0,MINUTE(C6895))),":",VLOOKUP(F6895,'Valid Values - Results'!$D$4:$F$12,3,FALSE)),"")</f>
        <v/>
      </c>
      <c r="H6895" s="41"/>
      <c r="I6895" s="41"/>
      <c r="J6895" s="41"/>
      <c r="K6895" s="41"/>
      <c r="L6895" s="41"/>
      <c r="M6895" s="92"/>
      <c r="N6895" s="41"/>
      <c r="O6895" s="41"/>
      <c r="P6895" s="41"/>
      <c r="Q6895" s="41"/>
      <c r="R6895" s="41"/>
      <c r="S6895" s="41"/>
      <c r="T6895" s="41"/>
      <c r="U6895" s="47"/>
      <c r="V6895" s="49"/>
      <c r="W6895" s="41"/>
      <c r="X6895" s="41"/>
      <c r="Y6895" s="41"/>
      <c r="AA6895" s="37" t="str">
        <f>IF($I6895&lt;&gt;"",VLOOKUP($I6895,'Valid Values - Search'!$R$4:$T$4719,3,FALSE),"")</f>
        <v/>
      </c>
      <c r="AB6895" s="37" t="str">
        <f>IF($I6895&lt;&gt;"",VLOOKUP($I6895,'Valid Values - Search'!$R$4:$S$4719,2,FALSE),"")</f>
        <v/>
      </c>
      <c r="AC6895" s="38" t="str">
        <f t="shared" si="107"/>
        <v/>
      </c>
      <c r="AD6895" s="38"/>
    </row>
    <row r="6896" spans="1:30">
      <c r="A6896" s="46"/>
      <c r="B6896" s="47"/>
      <c r="C6896" s="49"/>
      <c r="D6896" s="41"/>
      <c r="E6896" s="41"/>
      <c r="F6896" s="41"/>
      <c r="G6896" s="50" t="str">
        <f>IF(A6896&lt;&gt;"",CONCATENATE(A6896,":",YEAR(B6896),IF(MONTH(B6896)&gt;9,MONTH(B6896),CONCATENATE(0,MONTH(B6896))),IF(DAY(B6896)&gt;9,DAY(B6896),CONCATENATE(0,DAY(B6896))),IF(HOUR(C6896)&gt;9,HOUR(C6896),CONCATENATE(0,HOUR(C6896))),IF(MINUTE(C6896)&gt;9,MINUTE(C6896),CONCATENATE(0,MINUTE(C6896))),":",VLOOKUP(F6896,'Valid Values - Results'!$D$4:$F$12,3,FALSE)),"")</f>
        <v/>
      </c>
      <c r="H6896" s="41"/>
      <c r="I6896" s="41"/>
      <c r="J6896" s="41"/>
      <c r="K6896" s="41"/>
      <c r="L6896" s="41"/>
      <c r="M6896" s="92"/>
      <c r="N6896" s="41"/>
      <c r="O6896" s="41"/>
      <c r="P6896" s="41"/>
      <c r="Q6896" s="41"/>
      <c r="R6896" s="41"/>
      <c r="S6896" s="41"/>
      <c r="T6896" s="41"/>
      <c r="U6896" s="47"/>
      <c r="V6896" s="49"/>
      <c r="W6896" s="41"/>
      <c r="X6896" s="41"/>
      <c r="Y6896" s="41"/>
      <c r="AA6896" s="37" t="str">
        <f>IF($I6896&lt;&gt;"",VLOOKUP($I6896,'Valid Values - Search'!$R$4:$T$4719,3,FALSE),"")</f>
        <v/>
      </c>
      <c r="AB6896" s="37" t="str">
        <f>IF($I6896&lt;&gt;"",VLOOKUP($I6896,'Valid Values - Search'!$R$4:$S$4719,2,FALSE),"")</f>
        <v/>
      </c>
      <c r="AC6896" s="38" t="str">
        <f t="shared" si="107"/>
        <v/>
      </c>
      <c r="AD6896" s="38"/>
    </row>
    <row r="6897" spans="1:30">
      <c r="A6897" s="46"/>
      <c r="B6897" s="47"/>
      <c r="C6897" s="49"/>
      <c r="D6897" s="41"/>
      <c r="E6897" s="41"/>
      <c r="F6897" s="41"/>
      <c r="G6897" s="50" t="str">
        <f>IF(A6897&lt;&gt;"",CONCATENATE(A6897,":",YEAR(B6897),IF(MONTH(B6897)&gt;9,MONTH(B6897),CONCATENATE(0,MONTH(B6897))),IF(DAY(B6897)&gt;9,DAY(B6897),CONCATENATE(0,DAY(B6897))),IF(HOUR(C6897)&gt;9,HOUR(C6897),CONCATENATE(0,HOUR(C6897))),IF(MINUTE(C6897)&gt;9,MINUTE(C6897),CONCATENATE(0,MINUTE(C6897))),":",VLOOKUP(F6897,'Valid Values - Results'!$D$4:$F$12,3,FALSE)),"")</f>
        <v/>
      </c>
      <c r="H6897" s="41"/>
      <c r="I6897" s="41"/>
      <c r="J6897" s="41"/>
      <c r="K6897" s="41"/>
      <c r="L6897" s="41"/>
      <c r="M6897" s="92"/>
      <c r="N6897" s="41"/>
      <c r="O6897" s="41"/>
      <c r="P6897" s="41"/>
      <c r="Q6897" s="41"/>
      <c r="R6897" s="41"/>
      <c r="S6897" s="41"/>
      <c r="T6897" s="41"/>
      <c r="U6897" s="47"/>
      <c r="V6897" s="49"/>
      <c r="W6897" s="41"/>
      <c r="X6897" s="41"/>
      <c r="Y6897" s="41"/>
      <c r="AA6897" s="37" t="str">
        <f>IF($I6897&lt;&gt;"",VLOOKUP($I6897,'Valid Values - Search'!$R$4:$T$4719,3,FALSE),"")</f>
        <v/>
      </c>
      <c r="AB6897" s="37" t="str">
        <f>IF($I6897&lt;&gt;"",VLOOKUP($I6897,'Valid Values - Search'!$R$4:$S$4719,2,FALSE),"")</f>
        <v/>
      </c>
      <c r="AC6897" s="38" t="str">
        <f t="shared" si="107"/>
        <v/>
      </c>
      <c r="AD6897" s="38"/>
    </row>
    <row r="6898" spans="1:30">
      <c r="A6898" s="46"/>
      <c r="B6898" s="47"/>
      <c r="C6898" s="49"/>
      <c r="D6898" s="41"/>
      <c r="E6898" s="41"/>
      <c r="F6898" s="41"/>
      <c r="G6898" s="50" t="str">
        <f>IF(A6898&lt;&gt;"",CONCATENATE(A6898,":",YEAR(B6898),IF(MONTH(B6898)&gt;9,MONTH(B6898),CONCATENATE(0,MONTH(B6898))),IF(DAY(B6898)&gt;9,DAY(B6898),CONCATENATE(0,DAY(B6898))),IF(HOUR(C6898)&gt;9,HOUR(C6898),CONCATENATE(0,HOUR(C6898))),IF(MINUTE(C6898)&gt;9,MINUTE(C6898),CONCATENATE(0,MINUTE(C6898))),":",VLOOKUP(F6898,'Valid Values - Results'!$D$4:$F$12,3,FALSE)),"")</f>
        <v/>
      </c>
      <c r="H6898" s="41"/>
      <c r="I6898" s="41"/>
      <c r="J6898" s="41"/>
      <c r="K6898" s="41"/>
      <c r="L6898" s="41"/>
      <c r="M6898" s="92"/>
      <c r="N6898" s="41"/>
      <c r="O6898" s="41"/>
      <c r="P6898" s="41"/>
      <c r="Q6898" s="41"/>
      <c r="R6898" s="41"/>
      <c r="S6898" s="41"/>
      <c r="T6898" s="41"/>
      <c r="U6898" s="47"/>
      <c r="V6898" s="49"/>
      <c r="W6898" s="41"/>
      <c r="X6898" s="41"/>
      <c r="Y6898" s="41"/>
      <c r="AA6898" s="37" t="str">
        <f>IF($I6898&lt;&gt;"",VLOOKUP($I6898,'Valid Values - Search'!$R$4:$T$4719,3,FALSE),"")</f>
        <v/>
      </c>
      <c r="AB6898" s="37" t="str">
        <f>IF($I6898&lt;&gt;"",VLOOKUP($I6898,'Valid Values - Search'!$R$4:$S$4719,2,FALSE),"")</f>
        <v/>
      </c>
      <c r="AC6898" s="38" t="str">
        <f t="shared" si="107"/>
        <v/>
      </c>
      <c r="AD6898" s="38"/>
    </row>
    <row r="6899" spans="1:30">
      <c r="A6899" s="46"/>
      <c r="B6899" s="47"/>
      <c r="C6899" s="49"/>
      <c r="D6899" s="41"/>
      <c r="E6899" s="41"/>
      <c r="F6899" s="41"/>
      <c r="G6899" s="50" t="str">
        <f>IF(A6899&lt;&gt;"",CONCATENATE(A6899,":",YEAR(B6899),IF(MONTH(B6899)&gt;9,MONTH(B6899),CONCATENATE(0,MONTH(B6899))),IF(DAY(B6899)&gt;9,DAY(B6899),CONCATENATE(0,DAY(B6899))),IF(HOUR(C6899)&gt;9,HOUR(C6899),CONCATENATE(0,HOUR(C6899))),IF(MINUTE(C6899)&gt;9,MINUTE(C6899),CONCATENATE(0,MINUTE(C6899))),":",VLOOKUP(F6899,'Valid Values - Results'!$D$4:$F$12,3,FALSE)),"")</f>
        <v/>
      </c>
      <c r="H6899" s="41"/>
      <c r="I6899" s="41"/>
      <c r="J6899" s="41"/>
      <c r="K6899" s="41"/>
      <c r="L6899" s="41"/>
      <c r="M6899" s="92"/>
      <c r="N6899" s="41"/>
      <c r="O6899" s="41"/>
      <c r="P6899" s="41"/>
      <c r="Q6899" s="41"/>
      <c r="R6899" s="41"/>
      <c r="S6899" s="41"/>
      <c r="T6899" s="41"/>
      <c r="U6899" s="47"/>
      <c r="V6899" s="49"/>
      <c r="W6899" s="41"/>
      <c r="X6899" s="41"/>
      <c r="Y6899" s="41"/>
      <c r="AA6899" s="37" t="str">
        <f>IF($I6899&lt;&gt;"",VLOOKUP($I6899,'Valid Values - Search'!$R$4:$T$4719,3,FALSE),"")</f>
        <v/>
      </c>
      <c r="AB6899" s="37" t="str">
        <f>IF($I6899&lt;&gt;"",VLOOKUP($I6899,'Valid Values - Search'!$R$4:$S$4719,2,FALSE),"")</f>
        <v/>
      </c>
      <c r="AC6899" s="38" t="str">
        <f t="shared" si="107"/>
        <v/>
      </c>
      <c r="AD6899" s="38"/>
    </row>
    <row r="6900" spans="1:30">
      <c r="A6900" s="46"/>
      <c r="B6900" s="47"/>
      <c r="C6900" s="49"/>
      <c r="D6900" s="41"/>
      <c r="E6900" s="41"/>
      <c r="F6900" s="41"/>
      <c r="G6900" s="50" t="str">
        <f>IF(A6900&lt;&gt;"",CONCATENATE(A6900,":",YEAR(B6900),IF(MONTH(B6900)&gt;9,MONTH(B6900),CONCATENATE(0,MONTH(B6900))),IF(DAY(B6900)&gt;9,DAY(B6900),CONCATENATE(0,DAY(B6900))),IF(HOUR(C6900)&gt;9,HOUR(C6900),CONCATENATE(0,HOUR(C6900))),IF(MINUTE(C6900)&gt;9,MINUTE(C6900),CONCATENATE(0,MINUTE(C6900))),":",VLOOKUP(F6900,'Valid Values - Results'!$D$4:$F$12,3,FALSE)),"")</f>
        <v/>
      </c>
      <c r="H6900" s="41"/>
      <c r="I6900" s="41"/>
      <c r="J6900" s="41"/>
      <c r="K6900" s="41"/>
      <c r="L6900" s="41"/>
      <c r="M6900" s="92"/>
      <c r="N6900" s="41"/>
      <c r="O6900" s="41"/>
      <c r="P6900" s="41"/>
      <c r="Q6900" s="41"/>
      <c r="R6900" s="41"/>
      <c r="S6900" s="41"/>
      <c r="T6900" s="41"/>
      <c r="U6900" s="47"/>
      <c r="V6900" s="49"/>
      <c r="W6900" s="41"/>
      <c r="X6900" s="41"/>
      <c r="Y6900" s="41"/>
      <c r="AA6900" s="37" t="str">
        <f>IF($I6900&lt;&gt;"",VLOOKUP($I6900,'Valid Values - Search'!$R$4:$T$4719,3,FALSE),"")</f>
        <v/>
      </c>
      <c r="AB6900" s="37" t="str">
        <f>IF($I6900&lt;&gt;"",VLOOKUP($I6900,'Valid Values - Search'!$R$4:$S$4719,2,FALSE),"")</f>
        <v/>
      </c>
      <c r="AC6900" s="38" t="str">
        <f t="shared" si="107"/>
        <v/>
      </c>
      <c r="AD6900" s="38"/>
    </row>
    <row r="6901" spans="1:30">
      <c r="A6901" s="46"/>
      <c r="B6901" s="47"/>
      <c r="C6901" s="49"/>
      <c r="D6901" s="41"/>
      <c r="E6901" s="41"/>
      <c r="F6901" s="41"/>
      <c r="G6901" s="50" t="str">
        <f>IF(A6901&lt;&gt;"",CONCATENATE(A6901,":",YEAR(B6901),IF(MONTH(B6901)&gt;9,MONTH(B6901),CONCATENATE(0,MONTH(B6901))),IF(DAY(B6901)&gt;9,DAY(B6901),CONCATENATE(0,DAY(B6901))),IF(HOUR(C6901)&gt;9,HOUR(C6901),CONCATENATE(0,HOUR(C6901))),IF(MINUTE(C6901)&gt;9,MINUTE(C6901),CONCATENATE(0,MINUTE(C6901))),":",VLOOKUP(F6901,'Valid Values - Results'!$D$4:$F$12,3,FALSE)),"")</f>
        <v/>
      </c>
      <c r="H6901" s="41"/>
      <c r="I6901" s="41"/>
      <c r="J6901" s="41"/>
      <c r="K6901" s="41"/>
      <c r="L6901" s="41"/>
      <c r="M6901" s="92"/>
      <c r="N6901" s="41"/>
      <c r="O6901" s="41"/>
      <c r="P6901" s="41"/>
      <c r="Q6901" s="41"/>
      <c r="R6901" s="41"/>
      <c r="S6901" s="41"/>
      <c r="T6901" s="41"/>
      <c r="U6901" s="47"/>
      <c r="V6901" s="49"/>
      <c r="W6901" s="41"/>
      <c r="X6901" s="41"/>
      <c r="Y6901" s="41"/>
      <c r="AA6901" s="37" t="str">
        <f>IF($I6901&lt;&gt;"",VLOOKUP($I6901,'Valid Values - Search'!$R$4:$T$4719,3,FALSE),"")</f>
        <v/>
      </c>
      <c r="AB6901" s="37" t="str">
        <f>IF($I6901&lt;&gt;"",VLOOKUP($I6901,'Valid Values - Search'!$R$4:$S$4719,2,FALSE),"")</f>
        <v/>
      </c>
      <c r="AC6901" s="38" t="str">
        <f t="shared" si="107"/>
        <v/>
      </c>
      <c r="AD6901" s="38"/>
    </row>
    <row r="6902" spans="1:30">
      <c r="A6902" s="46"/>
      <c r="B6902" s="47"/>
      <c r="C6902" s="49"/>
      <c r="D6902" s="41"/>
      <c r="E6902" s="41"/>
      <c r="F6902" s="41"/>
      <c r="G6902" s="50" t="str">
        <f>IF(A6902&lt;&gt;"",CONCATENATE(A6902,":",YEAR(B6902),IF(MONTH(B6902)&gt;9,MONTH(B6902),CONCATENATE(0,MONTH(B6902))),IF(DAY(B6902)&gt;9,DAY(B6902),CONCATENATE(0,DAY(B6902))),IF(HOUR(C6902)&gt;9,HOUR(C6902),CONCATENATE(0,HOUR(C6902))),IF(MINUTE(C6902)&gt;9,MINUTE(C6902),CONCATENATE(0,MINUTE(C6902))),":",VLOOKUP(F6902,'Valid Values - Results'!$D$4:$F$12,3,FALSE)),"")</f>
        <v/>
      </c>
      <c r="H6902" s="41"/>
      <c r="I6902" s="41"/>
      <c r="J6902" s="41"/>
      <c r="K6902" s="41"/>
      <c r="L6902" s="41"/>
      <c r="M6902" s="92"/>
      <c r="N6902" s="41"/>
      <c r="O6902" s="41"/>
      <c r="P6902" s="41"/>
      <c r="Q6902" s="41"/>
      <c r="R6902" s="41"/>
      <c r="S6902" s="41"/>
      <c r="T6902" s="41"/>
      <c r="U6902" s="47"/>
      <c r="V6902" s="49"/>
      <c r="W6902" s="41"/>
      <c r="X6902" s="41"/>
      <c r="Y6902" s="41"/>
      <c r="AA6902" s="37" t="str">
        <f>IF($I6902&lt;&gt;"",VLOOKUP($I6902,'Valid Values - Search'!$R$4:$T$4719,3,FALSE),"")</f>
        <v/>
      </c>
      <c r="AB6902" s="37" t="str">
        <f>IF($I6902&lt;&gt;"",VLOOKUP($I6902,'Valid Values - Search'!$R$4:$S$4719,2,FALSE),"")</f>
        <v/>
      </c>
      <c r="AC6902" s="38" t="str">
        <f t="shared" si="107"/>
        <v/>
      </c>
      <c r="AD6902" s="38"/>
    </row>
    <row r="6903" spans="1:30">
      <c r="A6903" s="46"/>
      <c r="B6903" s="47"/>
      <c r="C6903" s="49"/>
      <c r="D6903" s="41"/>
      <c r="E6903" s="41"/>
      <c r="F6903" s="41"/>
      <c r="G6903" s="50" t="str">
        <f>IF(A6903&lt;&gt;"",CONCATENATE(A6903,":",YEAR(B6903),IF(MONTH(B6903)&gt;9,MONTH(B6903),CONCATENATE(0,MONTH(B6903))),IF(DAY(B6903)&gt;9,DAY(B6903),CONCATENATE(0,DAY(B6903))),IF(HOUR(C6903)&gt;9,HOUR(C6903),CONCATENATE(0,HOUR(C6903))),IF(MINUTE(C6903)&gt;9,MINUTE(C6903),CONCATENATE(0,MINUTE(C6903))),":",VLOOKUP(F6903,'Valid Values - Results'!$D$4:$F$12,3,FALSE)),"")</f>
        <v/>
      </c>
      <c r="H6903" s="41"/>
      <c r="I6903" s="41"/>
      <c r="J6903" s="41"/>
      <c r="K6903" s="41"/>
      <c r="L6903" s="41"/>
      <c r="M6903" s="92"/>
      <c r="N6903" s="41"/>
      <c r="O6903" s="41"/>
      <c r="P6903" s="41"/>
      <c r="Q6903" s="41"/>
      <c r="R6903" s="41"/>
      <c r="S6903" s="41"/>
      <c r="T6903" s="41"/>
      <c r="U6903" s="47"/>
      <c r="V6903" s="49"/>
      <c r="W6903" s="41"/>
      <c r="X6903" s="41"/>
      <c r="Y6903" s="41"/>
      <c r="AA6903" s="37" t="str">
        <f>IF($I6903&lt;&gt;"",VLOOKUP($I6903,'Valid Values - Search'!$R$4:$T$4719,3,FALSE),"")</f>
        <v/>
      </c>
      <c r="AB6903" s="37" t="str">
        <f>IF($I6903&lt;&gt;"",VLOOKUP($I6903,'Valid Values - Search'!$R$4:$S$4719,2,FALSE),"")</f>
        <v/>
      </c>
      <c r="AC6903" s="38" t="str">
        <f t="shared" si="107"/>
        <v/>
      </c>
      <c r="AD6903" s="38"/>
    </row>
    <row r="6904" spans="1:30">
      <c r="A6904" s="46"/>
      <c r="B6904" s="47"/>
      <c r="C6904" s="49"/>
      <c r="D6904" s="41"/>
      <c r="E6904" s="41"/>
      <c r="F6904" s="41"/>
      <c r="G6904" s="50" t="str">
        <f>IF(A6904&lt;&gt;"",CONCATENATE(A6904,":",YEAR(B6904),IF(MONTH(B6904)&gt;9,MONTH(B6904),CONCATENATE(0,MONTH(B6904))),IF(DAY(B6904)&gt;9,DAY(B6904),CONCATENATE(0,DAY(B6904))),IF(HOUR(C6904)&gt;9,HOUR(C6904),CONCATENATE(0,HOUR(C6904))),IF(MINUTE(C6904)&gt;9,MINUTE(C6904),CONCATENATE(0,MINUTE(C6904))),":",VLOOKUP(F6904,'Valid Values - Results'!$D$4:$F$12,3,FALSE)),"")</f>
        <v/>
      </c>
      <c r="H6904" s="41"/>
      <c r="I6904" s="41"/>
      <c r="J6904" s="41"/>
      <c r="K6904" s="41"/>
      <c r="L6904" s="41"/>
      <c r="M6904" s="92"/>
      <c r="N6904" s="41"/>
      <c r="O6904" s="41"/>
      <c r="P6904" s="41"/>
      <c r="Q6904" s="41"/>
      <c r="R6904" s="41"/>
      <c r="S6904" s="41"/>
      <c r="T6904" s="41"/>
      <c r="U6904" s="47"/>
      <c r="V6904" s="49"/>
      <c r="W6904" s="41"/>
      <c r="X6904" s="41"/>
      <c r="Y6904" s="41"/>
      <c r="AA6904" s="37" t="str">
        <f>IF($I6904&lt;&gt;"",VLOOKUP($I6904,'Valid Values - Search'!$R$4:$T$4719,3,FALSE),"")</f>
        <v/>
      </c>
      <c r="AB6904" s="37" t="str">
        <f>IF($I6904&lt;&gt;"",VLOOKUP($I6904,'Valid Values - Search'!$R$4:$S$4719,2,FALSE),"")</f>
        <v/>
      </c>
      <c r="AC6904" s="38" t="str">
        <f t="shared" si="107"/>
        <v/>
      </c>
      <c r="AD6904" s="38"/>
    </row>
    <row r="6905" spans="1:30">
      <c r="A6905" s="46"/>
      <c r="B6905" s="47"/>
      <c r="C6905" s="49"/>
      <c r="D6905" s="41"/>
      <c r="E6905" s="41"/>
      <c r="F6905" s="41"/>
      <c r="G6905" s="50" t="str">
        <f>IF(A6905&lt;&gt;"",CONCATENATE(A6905,":",YEAR(B6905),IF(MONTH(B6905)&gt;9,MONTH(B6905),CONCATENATE(0,MONTH(B6905))),IF(DAY(B6905)&gt;9,DAY(B6905),CONCATENATE(0,DAY(B6905))),IF(HOUR(C6905)&gt;9,HOUR(C6905),CONCATENATE(0,HOUR(C6905))),IF(MINUTE(C6905)&gt;9,MINUTE(C6905),CONCATENATE(0,MINUTE(C6905))),":",VLOOKUP(F6905,'Valid Values - Results'!$D$4:$F$12,3,FALSE)),"")</f>
        <v/>
      </c>
      <c r="H6905" s="41"/>
      <c r="I6905" s="41"/>
      <c r="J6905" s="41"/>
      <c r="K6905" s="41"/>
      <c r="L6905" s="41"/>
      <c r="M6905" s="92"/>
      <c r="N6905" s="41"/>
      <c r="O6905" s="41"/>
      <c r="P6905" s="41"/>
      <c r="Q6905" s="41"/>
      <c r="R6905" s="41"/>
      <c r="S6905" s="41"/>
      <c r="T6905" s="41"/>
      <c r="U6905" s="47"/>
      <c r="V6905" s="49"/>
      <c r="W6905" s="41"/>
      <c r="X6905" s="41"/>
      <c r="Y6905" s="41"/>
      <c r="AA6905" s="37" t="str">
        <f>IF($I6905&lt;&gt;"",VLOOKUP($I6905,'Valid Values - Search'!$R$4:$T$4719,3,FALSE),"")</f>
        <v/>
      </c>
      <c r="AB6905" s="37" t="str">
        <f>IF($I6905&lt;&gt;"",VLOOKUP($I6905,'Valid Values - Search'!$R$4:$S$4719,2,FALSE),"")</f>
        <v/>
      </c>
      <c r="AC6905" s="38" t="str">
        <f t="shared" si="107"/>
        <v/>
      </c>
      <c r="AD6905" s="38"/>
    </row>
    <row r="6906" spans="1:30">
      <c r="A6906" s="46"/>
      <c r="B6906" s="47"/>
      <c r="C6906" s="49"/>
      <c r="D6906" s="41"/>
      <c r="E6906" s="41"/>
      <c r="F6906" s="41"/>
      <c r="G6906" s="50" t="str">
        <f>IF(A6906&lt;&gt;"",CONCATENATE(A6906,":",YEAR(B6906),IF(MONTH(B6906)&gt;9,MONTH(B6906),CONCATENATE(0,MONTH(B6906))),IF(DAY(B6906)&gt;9,DAY(B6906),CONCATENATE(0,DAY(B6906))),IF(HOUR(C6906)&gt;9,HOUR(C6906),CONCATENATE(0,HOUR(C6906))),IF(MINUTE(C6906)&gt;9,MINUTE(C6906),CONCATENATE(0,MINUTE(C6906))),":",VLOOKUP(F6906,'Valid Values - Results'!$D$4:$F$12,3,FALSE)),"")</f>
        <v/>
      </c>
      <c r="H6906" s="41"/>
      <c r="I6906" s="41"/>
      <c r="J6906" s="41"/>
      <c r="K6906" s="41"/>
      <c r="L6906" s="41"/>
      <c r="M6906" s="92"/>
      <c r="N6906" s="41"/>
      <c r="O6906" s="41"/>
      <c r="P6906" s="41"/>
      <c r="Q6906" s="41"/>
      <c r="R6906" s="41"/>
      <c r="S6906" s="41"/>
      <c r="T6906" s="41"/>
      <c r="U6906" s="47"/>
      <c r="V6906" s="49"/>
      <c r="W6906" s="41"/>
      <c r="X6906" s="41"/>
      <c r="Y6906" s="41"/>
      <c r="AA6906" s="37" t="str">
        <f>IF($I6906&lt;&gt;"",VLOOKUP($I6906,'Valid Values - Search'!$R$4:$T$4719,3,FALSE),"")</f>
        <v/>
      </c>
      <c r="AB6906" s="37" t="str">
        <f>IF($I6906&lt;&gt;"",VLOOKUP($I6906,'Valid Values - Search'!$R$4:$S$4719,2,FALSE),"")</f>
        <v/>
      </c>
      <c r="AC6906" s="38" t="str">
        <f t="shared" si="107"/>
        <v/>
      </c>
      <c r="AD6906" s="38"/>
    </row>
    <row r="6907" spans="1:30">
      <c r="A6907" s="46"/>
      <c r="B6907" s="47"/>
      <c r="C6907" s="49"/>
      <c r="D6907" s="41"/>
      <c r="E6907" s="41"/>
      <c r="F6907" s="41"/>
      <c r="G6907" s="50" t="str">
        <f>IF(A6907&lt;&gt;"",CONCATENATE(A6907,":",YEAR(B6907),IF(MONTH(B6907)&gt;9,MONTH(B6907),CONCATENATE(0,MONTH(B6907))),IF(DAY(B6907)&gt;9,DAY(B6907),CONCATENATE(0,DAY(B6907))),IF(HOUR(C6907)&gt;9,HOUR(C6907),CONCATENATE(0,HOUR(C6907))),IF(MINUTE(C6907)&gt;9,MINUTE(C6907),CONCATENATE(0,MINUTE(C6907))),":",VLOOKUP(F6907,'Valid Values - Results'!$D$4:$F$12,3,FALSE)),"")</f>
        <v/>
      </c>
      <c r="H6907" s="41"/>
      <c r="I6907" s="41"/>
      <c r="J6907" s="41"/>
      <c r="K6907" s="41"/>
      <c r="L6907" s="41"/>
      <c r="M6907" s="92"/>
      <c r="N6907" s="41"/>
      <c r="O6907" s="41"/>
      <c r="P6907" s="41"/>
      <c r="Q6907" s="41"/>
      <c r="R6907" s="41"/>
      <c r="S6907" s="41"/>
      <c r="T6907" s="41"/>
      <c r="U6907" s="47"/>
      <c r="V6907" s="49"/>
      <c r="W6907" s="41"/>
      <c r="X6907" s="41"/>
      <c r="Y6907" s="41"/>
      <c r="AA6907" s="37" t="str">
        <f>IF($I6907&lt;&gt;"",VLOOKUP($I6907,'Valid Values - Search'!$R$4:$T$4719,3,FALSE),"")</f>
        <v/>
      </c>
      <c r="AB6907" s="37" t="str">
        <f>IF($I6907&lt;&gt;"",VLOOKUP($I6907,'Valid Values - Search'!$R$4:$S$4719,2,FALSE),"")</f>
        <v/>
      </c>
      <c r="AC6907" s="38" t="str">
        <f t="shared" si="107"/>
        <v/>
      </c>
      <c r="AD6907" s="38"/>
    </row>
    <row r="6908" spans="1:30">
      <c r="A6908" s="46"/>
      <c r="B6908" s="47"/>
      <c r="C6908" s="49"/>
      <c r="D6908" s="41"/>
      <c r="E6908" s="41"/>
      <c r="F6908" s="41"/>
      <c r="G6908" s="50" t="str">
        <f>IF(A6908&lt;&gt;"",CONCATENATE(A6908,":",YEAR(B6908),IF(MONTH(B6908)&gt;9,MONTH(B6908),CONCATENATE(0,MONTH(B6908))),IF(DAY(B6908)&gt;9,DAY(B6908),CONCATENATE(0,DAY(B6908))),IF(HOUR(C6908)&gt;9,HOUR(C6908),CONCATENATE(0,HOUR(C6908))),IF(MINUTE(C6908)&gt;9,MINUTE(C6908),CONCATENATE(0,MINUTE(C6908))),":",VLOOKUP(F6908,'Valid Values - Results'!$D$4:$F$12,3,FALSE)),"")</f>
        <v/>
      </c>
      <c r="H6908" s="41"/>
      <c r="I6908" s="41"/>
      <c r="J6908" s="41"/>
      <c r="K6908" s="41"/>
      <c r="L6908" s="41"/>
      <c r="M6908" s="92"/>
      <c r="N6908" s="41"/>
      <c r="O6908" s="41"/>
      <c r="P6908" s="41"/>
      <c r="Q6908" s="41"/>
      <c r="R6908" s="41"/>
      <c r="S6908" s="41"/>
      <c r="T6908" s="41"/>
      <c r="U6908" s="47"/>
      <c r="V6908" s="49"/>
      <c r="W6908" s="41"/>
      <c r="X6908" s="41"/>
      <c r="Y6908" s="41"/>
      <c r="AA6908" s="37" t="str">
        <f>IF($I6908&lt;&gt;"",VLOOKUP($I6908,'Valid Values - Search'!$R$4:$T$4719,3,FALSE),"")</f>
        <v/>
      </c>
      <c r="AB6908" s="37" t="str">
        <f>IF($I6908&lt;&gt;"",VLOOKUP($I6908,'Valid Values - Search'!$R$4:$S$4719,2,FALSE),"")</f>
        <v/>
      </c>
      <c r="AC6908" s="38" t="str">
        <f t="shared" si="107"/>
        <v/>
      </c>
      <c r="AD6908" s="38"/>
    </row>
    <row r="6909" spans="1:30">
      <c r="A6909" s="46"/>
      <c r="B6909" s="47"/>
      <c r="C6909" s="49"/>
      <c r="D6909" s="41"/>
      <c r="E6909" s="41"/>
      <c r="F6909" s="41"/>
      <c r="G6909" s="50" t="str">
        <f>IF(A6909&lt;&gt;"",CONCATENATE(A6909,":",YEAR(B6909),IF(MONTH(B6909)&gt;9,MONTH(B6909),CONCATENATE(0,MONTH(B6909))),IF(DAY(B6909)&gt;9,DAY(B6909),CONCATENATE(0,DAY(B6909))),IF(HOUR(C6909)&gt;9,HOUR(C6909),CONCATENATE(0,HOUR(C6909))),IF(MINUTE(C6909)&gt;9,MINUTE(C6909),CONCATENATE(0,MINUTE(C6909))),":",VLOOKUP(F6909,'Valid Values - Results'!$D$4:$F$12,3,FALSE)),"")</f>
        <v/>
      </c>
      <c r="H6909" s="41"/>
      <c r="I6909" s="41"/>
      <c r="J6909" s="41"/>
      <c r="K6909" s="41"/>
      <c r="L6909" s="41"/>
      <c r="M6909" s="92"/>
      <c r="N6909" s="41"/>
      <c r="O6909" s="41"/>
      <c r="P6909" s="41"/>
      <c r="Q6909" s="41"/>
      <c r="R6909" s="41"/>
      <c r="S6909" s="41"/>
      <c r="T6909" s="41"/>
      <c r="U6909" s="47"/>
      <c r="V6909" s="49"/>
      <c r="W6909" s="41"/>
      <c r="X6909" s="41"/>
      <c r="Y6909" s="41"/>
      <c r="AA6909" s="37" t="str">
        <f>IF($I6909&lt;&gt;"",VLOOKUP($I6909,'Valid Values - Search'!$R$4:$T$4719,3,FALSE),"")</f>
        <v/>
      </c>
      <c r="AB6909" s="37" t="str">
        <f>IF($I6909&lt;&gt;"",VLOOKUP($I6909,'Valid Values - Search'!$R$4:$S$4719,2,FALSE),"")</f>
        <v/>
      </c>
      <c r="AC6909" s="38" t="str">
        <f t="shared" si="107"/>
        <v/>
      </c>
      <c r="AD6909" s="38"/>
    </row>
    <row r="6910" spans="1:30">
      <c r="A6910" s="46"/>
      <c r="B6910" s="47"/>
      <c r="C6910" s="49"/>
      <c r="D6910" s="41"/>
      <c r="E6910" s="41"/>
      <c r="F6910" s="41"/>
      <c r="G6910" s="50" t="str">
        <f>IF(A6910&lt;&gt;"",CONCATENATE(A6910,":",YEAR(B6910),IF(MONTH(B6910)&gt;9,MONTH(B6910),CONCATENATE(0,MONTH(B6910))),IF(DAY(B6910)&gt;9,DAY(B6910),CONCATENATE(0,DAY(B6910))),IF(HOUR(C6910)&gt;9,HOUR(C6910),CONCATENATE(0,HOUR(C6910))),IF(MINUTE(C6910)&gt;9,MINUTE(C6910),CONCATENATE(0,MINUTE(C6910))),":",VLOOKUP(F6910,'Valid Values - Results'!$D$4:$F$12,3,FALSE)),"")</f>
        <v/>
      </c>
      <c r="H6910" s="41"/>
      <c r="I6910" s="41"/>
      <c r="J6910" s="41"/>
      <c r="K6910" s="41"/>
      <c r="L6910" s="41"/>
      <c r="M6910" s="92"/>
      <c r="N6910" s="41"/>
      <c r="O6910" s="41"/>
      <c r="P6910" s="41"/>
      <c r="Q6910" s="41"/>
      <c r="R6910" s="41"/>
      <c r="S6910" s="41"/>
      <c r="T6910" s="41"/>
      <c r="U6910" s="47"/>
      <c r="V6910" s="49"/>
      <c r="W6910" s="41"/>
      <c r="X6910" s="41"/>
      <c r="Y6910" s="41"/>
      <c r="AA6910" s="37" t="str">
        <f>IF($I6910&lt;&gt;"",VLOOKUP($I6910,'Valid Values - Search'!$R$4:$T$4719,3,FALSE),"")</f>
        <v/>
      </c>
      <c r="AB6910" s="37" t="str">
        <f>IF($I6910&lt;&gt;"",VLOOKUP($I6910,'Valid Values - Search'!$R$4:$S$4719,2,FALSE),"")</f>
        <v/>
      </c>
      <c r="AC6910" s="38" t="str">
        <f t="shared" si="107"/>
        <v/>
      </c>
      <c r="AD6910" s="38"/>
    </row>
    <row r="6911" spans="1:30">
      <c r="A6911" s="46"/>
      <c r="B6911" s="47"/>
      <c r="C6911" s="49"/>
      <c r="D6911" s="41"/>
      <c r="E6911" s="41"/>
      <c r="F6911" s="41"/>
      <c r="G6911" s="50" t="str">
        <f>IF(A6911&lt;&gt;"",CONCATENATE(A6911,":",YEAR(B6911),IF(MONTH(B6911)&gt;9,MONTH(B6911),CONCATENATE(0,MONTH(B6911))),IF(DAY(B6911)&gt;9,DAY(B6911),CONCATENATE(0,DAY(B6911))),IF(HOUR(C6911)&gt;9,HOUR(C6911),CONCATENATE(0,HOUR(C6911))),IF(MINUTE(C6911)&gt;9,MINUTE(C6911),CONCATENATE(0,MINUTE(C6911))),":",VLOOKUP(F6911,'Valid Values - Results'!$D$4:$F$12,3,FALSE)),"")</f>
        <v/>
      </c>
      <c r="H6911" s="41"/>
      <c r="I6911" s="41"/>
      <c r="J6911" s="41"/>
      <c r="K6911" s="41"/>
      <c r="L6911" s="41"/>
      <c r="M6911" s="92"/>
      <c r="N6911" s="41"/>
      <c r="O6911" s="41"/>
      <c r="P6911" s="41"/>
      <c r="Q6911" s="41"/>
      <c r="R6911" s="41"/>
      <c r="S6911" s="41"/>
      <c r="T6911" s="41"/>
      <c r="U6911" s="47"/>
      <c r="V6911" s="49"/>
      <c r="W6911" s="41"/>
      <c r="X6911" s="41"/>
      <c r="Y6911" s="41"/>
      <c r="AA6911" s="37" t="str">
        <f>IF($I6911&lt;&gt;"",VLOOKUP($I6911,'Valid Values - Search'!$R$4:$T$4719,3,FALSE),"")</f>
        <v/>
      </c>
      <c r="AB6911" s="37" t="str">
        <f>IF($I6911&lt;&gt;"",VLOOKUP($I6911,'Valid Values - Search'!$R$4:$S$4719,2,FALSE),"")</f>
        <v/>
      </c>
      <c r="AC6911" s="38" t="str">
        <f t="shared" si="107"/>
        <v/>
      </c>
      <c r="AD6911" s="38"/>
    </row>
    <row r="6912" spans="1:30">
      <c r="A6912" s="46"/>
      <c r="B6912" s="47"/>
      <c r="C6912" s="49"/>
      <c r="D6912" s="41"/>
      <c r="E6912" s="41"/>
      <c r="F6912" s="41"/>
      <c r="G6912" s="50" t="str">
        <f>IF(A6912&lt;&gt;"",CONCATENATE(A6912,":",YEAR(B6912),IF(MONTH(B6912)&gt;9,MONTH(B6912),CONCATENATE(0,MONTH(B6912))),IF(DAY(B6912)&gt;9,DAY(B6912),CONCATENATE(0,DAY(B6912))),IF(HOUR(C6912)&gt;9,HOUR(C6912),CONCATENATE(0,HOUR(C6912))),IF(MINUTE(C6912)&gt;9,MINUTE(C6912),CONCATENATE(0,MINUTE(C6912))),":",VLOOKUP(F6912,'Valid Values - Results'!$D$4:$F$12,3,FALSE)),"")</f>
        <v/>
      </c>
      <c r="H6912" s="41"/>
      <c r="I6912" s="41"/>
      <c r="J6912" s="41"/>
      <c r="K6912" s="41"/>
      <c r="L6912" s="41"/>
      <c r="M6912" s="92"/>
      <c r="N6912" s="41"/>
      <c r="O6912" s="41"/>
      <c r="P6912" s="41"/>
      <c r="Q6912" s="41"/>
      <c r="R6912" s="41"/>
      <c r="S6912" s="41"/>
      <c r="T6912" s="41"/>
      <c r="U6912" s="47"/>
      <c r="V6912" s="49"/>
      <c r="W6912" s="41"/>
      <c r="X6912" s="41"/>
      <c r="Y6912" s="41"/>
      <c r="AA6912" s="37" t="str">
        <f>IF($I6912&lt;&gt;"",VLOOKUP($I6912,'Valid Values - Search'!$R$4:$T$4719,3,FALSE),"")</f>
        <v/>
      </c>
      <c r="AB6912" s="37" t="str">
        <f>IF($I6912&lt;&gt;"",VLOOKUP($I6912,'Valid Values - Search'!$R$4:$S$4719,2,FALSE),"")</f>
        <v/>
      </c>
      <c r="AC6912" s="38" t="str">
        <f t="shared" si="107"/>
        <v/>
      </c>
      <c r="AD6912" s="38"/>
    </row>
    <row r="6913" spans="1:30">
      <c r="A6913" s="46"/>
      <c r="B6913" s="47"/>
      <c r="C6913" s="49"/>
      <c r="D6913" s="41"/>
      <c r="E6913" s="41"/>
      <c r="F6913" s="41"/>
      <c r="G6913" s="50" t="str">
        <f>IF(A6913&lt;&gt;"",CONCATENATE(A6913,":",YEAR(B6913),IF(MONTH(B6913)&gt;9,MONTH(B6913),CONCATENATE(0,MONTH(B6913))),IF(DAY(B6913)&gt;9,DAY(B6913),CONCATENATE(0,DAY(B6913))),IF(HOUR(C6913)&gt;9,HOUR(C6913),CONCATENATE(0,HOUR(C6913))),IF(MINUTE(C6913)&gt;9,MINUTE(C6913),CONCATENATE(0,MINUTE(C6913))),":",VLOOKUP(F6913,'Valid Values - Results'!$D$4:$F$12,3,FALSE)),"")</f>
        <v/>
      </c>
      <c r="H6913" s="41"/>
      <c r="I6913" s="41"/>
      <c r="J6913" s="41"/>
      <c r="K6913" s="41"/>
      <c r="L6913" s="41"/>
      <c r="M6913" s="92"/>
      <c r="N6913" s="41"/>
      <c r="O6913" s="41"/>
      <c r="P6913" s="41"/>
      <c r="Q6913" s="41"/>
      <c r="R6913" s="41"/>
      <c r="S6913" s="41"/>
      <c r="T6913" s="41"/>
      <c r="U6913" s="47"/>
      <c r="V6913" s="49"/>
      <c r="W6913" s="41"/>
      <c r="X6913" s="41"/>
      <c r="Y6913" s="41"/>
      <c r="AA6913" s="37" t="str">
        <f>IF($I6913&lt;&gt;"",VLOOKUP($I6913,'Valid Values - Search'!$R$4:$T$4719,3,FALSE),"")</f>
        <v/>
      </c>
      <c r="AB6913" s="37" t="str">
        <f>IF($I6913&lt;&gt;"",VLOOKUP($I6913,'Valid Values - Search'!$R$4:$S$4719,2,FALSE),"")</f>
        <v/>
      </c>
      <c r="AC6913" s="38" t="str">
        <f t="shared" si="107"/>
        <v/>
      </c>
      <c r="AD6913" s="38"/>
    </row>
    <row r="6914" spans="1:30">
      <c r="A6914" s="46"/>
      <c r="B6914" s="47"/>
      <c r="C6914" s="49"/>
      <c r="D6914" s="41"/>
      <c r="E6914" s="41"/>
      <c r="F6914" s="41"/>
      <c r="G6914" s="50" t="str">
        <f>IF(A6914&lt;&gt;"",CONCATENATE(A6914,":",YEAR(B6914),IF(MONTH(B6914)&gt;9,MONTH(B6914),CONCATENATE(0,MONTH(B6914))),IF(DAY(B6914)&gt;9,DAY(B6914),CONCATENATE(0,DAY(B6914))),IF(HOUR(C6914)&gt;9,HOUR(C6914),CONCATENATE(0,HOUR(C6914))),IF(MINUTE(C6914)&gt;9,MINUTE(C6914),CONCATENATE(0,MINUTE(C6914))),":",VLOOKUP(F6914,'Valid Values - Results'!$D$4:$F$12,3,FALSE)),"")</f>
        <v/>
      </c>
      <c r="H6914" s="41"/>
      <c r="I6914" s="41"/>
      <c r="J6914" s="41"/>
      <c r="K6914" s="41"/>
      <c r="L6914" s="41"/>
      <c r="M6914" s="92"/>
      <c r="N6914" s="41"/>
      <c r="O6914" s="41"/>
      <c r="P6914" s="41"/>
      <c r="Q6914" s="41"/>
      <c r="R6914" s="41"/>
      <c r="S6914" s="41"/>
      <c r="T6914" s="41"/>
      <c r="U6914" s="47"/>
      <c r="V6914" s="49"/>
      <c r="W6914" s="41"/>
      <c r="X6914" s="41"/>
      <c r="Y6914" s="41"/>
      <c r="AA6914" s="37" t="str">
        <f>IF($I6914&lt;&gt;"",VLOOKUP($I6914,'Valid Values - Search'!$R$4:$T$4719,3,FALSE),"")</f>
        <v/>
      </c>
      <c r="AB6914" s="37" t="str">
        <f>IF($I6914&lt;&gt;"",VLOOKUP($I6914,'Valid Values - Search'!$R$4:$S$4719,2,FALSE),"")</f>
        <v/>
      </c>
      <c r="AC6914" s="38" t="str">
        <f t="shared" ref="AC6914:AC6977" si="108">IF($V6914&lt;&gt;"",$D6914,"")</f>
        <v/>
      </c>
      <c r="AD6914" s="38"/>
    </row>
    <row r="6915" spans="1:30">
      <c r="A6915" s="46"/>
      <c r="B6915" s="47"/>
      <c r="C6915" s="49"/>
      <c r="D6915" s="41"/>
      <c r="E6915" s="41"/>
      <c r="F6915" s="41"/>
      <c r="G6915" s="50" t="str">
        <f>IF(A6915&lt;&gt;"",CONCATENATE(A6915,":",YEAR(B6915),IF(MONTH(B6915)&gt;9,MONTH(B6915),CONCATENATE(0,MONTH(B6915))),IF(DAY(B6915)&gt;9,DAY(B6915),CONCATENATE(0,DAY(B6915))),IF(HOUR(C6915)&gt;9,HOUR(C6915),CONCATENATE(0,HOUR(C6915))),IF(MINUTE(C6915)&gt;9,MINUTE(C6915),CONCATENATE(0,MINUTE(C6915))),":",VLOOKUP(F6915,'Valid Values - Results'!$D$4:$F$12,3,FALSE)),"")</f>
        <v/>
      </c>
      <c r="H6915" s="41"/>
      <c r="I6915" s="41"/>
      <c r="J6915" s="41"/>
      <c r="K6915" s="41"/>
      <c r="L6915" s="41"/>
      <c r="M6915" s="92"/>
      <c r="N6915" s="41"/>
      <c r="O6915" s="41"/>
      <c r="P6915" s="41"/>
      <c r="Q6915" s="41"/>
      <c r="R6915" s="41"/>
      <c r="S6915" s="41"/>
      <c r="T6915" s="41"/>
      <c r="U6915" s="47"/>
      <c r="V6915" s="49"/>
      <c r="W6915" s="41"/>
      <c r="X6915" s="41"/>
      <c r="Y6915" s="41"/>
      <c r="AA6915" s="37" t="str">
        <f>IF($I6915&lt;&gt;"",VLOOKUP($I6915,'Valid Values - Search'!$R$4:$T$4719,3,FALSE),"")</f>
        <v/>
      </c>
      <c r="AB6915" s="37" t="str">
        <f>IF($I6915&lt;&gt;"",VLOOKUP($I6915,'Valid Values - Search'!$R$4:$S$4719,2,FALSE),"")</f>
        <v/>
      </c>
      <c r="AC6915" s="38" t="str">
        <f t="shared" si="108"/>
        <v/>
      </c>
      <c r="AD6915" s="38"/>
    </row>
    <row r="6916" spans="1:30">
      <c r="A6916" s="46"/>
      <c r="B6916" s="47"/>
      <c r="C6916" s="49"/>
      <c r="D6916" s="41"/>
      <c r="E6916" s="41"/>
      <c r="F6916" s="41"/>
      <c r="G6916" s="50" t="str">
        <f>IF(A6916&lt;&gt;"",CONCATENATE(A6916,":",YEAR(B6916),IF(MONTH(B6916)&gt;9,MONTH(B6916),CONCATENATE(0,MONTH(B6916))),IF(DAY(B6916)&gt;9,DAY(B6916),CONCATENATE(0,DAY(B6916))),IF(HOUR(C6916)&gt;9,HOUR(C6916),CONCATENATE(0,HOUR(C6916))),IF(MINUTE(C6916)&gt;9,MINUTE(C6916),CONCATENATE(0,MINUTE(C6916))),":",VLOOKUP(F6916,'Valid Values - Results'!$D$4:$F$12,3,FALSE)),"")</f>
        <v/>
      </c>
      <c r="H6916" s="41"/>
      <c r="I6916" s="41"/>
      <c r="J6916" s="41"/>
      <c r="K6916" s="41"/>
      <c r="L6916" s="41"/>
      <c r="M6916" s="92"/>
      <c r="N6916" s="41"/>
      <c r="O6916" s="41"/>
      <c r="P6916" s="41"/>
      <c r="Q6916" s="41"/>
      <c r="R6916" s="41"/>
      <c r="S6916" s="41"/>
      <c r="T6916" s="41"/>
      <c r="U6916" s="47"/>
      <c r="V6916" s="49"/>
      <c r="W6916" s="41"/>
      <c r="X6916" s="41"/>
      <c r="Y6916" s="41"/>
      <c r="AA6916" s="37" t="str">
        <f>IF($I6916&lt;&gt;"",VLOOKUP($I6916,'Valid Values - Search'!$R$4:$T$4719,3,FALSE),"")</f>
        <v/>
      </c>
      <c r="AB6916" s="37" t="str">
        <f>IF($I6916&lt;&gt;"",VLOOKUP($I6916,'Valid Values - Search'!$R$4:$S$4719,2,FALSE),"")</f>
        <v/>
      </c>
      <c r="AC6916" s="38" t="str">
        <f t="shared" si="108"/>
        <v/>
      </c>
      <c r="AD6916" s="38"/>
    </row>
    <row r="6917" spans="1:30">
      <c r="A6917" s="46"/>
      <c r="B6917" s="47"/>
      <c r="C6917" s="49"/>
      <c r="D6917" s="41"/>
      <c r="E6917" s="41"/>
      <c r="F6917" s="41"/>
      <c r="G6917" s="50" t="str">
        <f>IF(A6917&lt;&gt;"",CONCATENATE(A6917,":",YEAR(B6917),IF(MONTH(B6917)&gt;9,MONTH(B6917),CONCATENATE(0,MONTH(B6917))),IF(DAY(B6917)&gt;9,DAY(B6917),CONCATENATE(0,DAY(B6917))),IF(HOUR(C6917)&gt;9,HOUR(C6917),CONCATENATE(0,HOUR(C6917))),IF(MINUTE(C6917)&gt;9,MINUTE(C6917),CONCATENATE(0,MINUTE(C6917))),":",VLOOKUP(F6917,'Valid Values - Results'!$D$4:$F$12,3,FALSE)),"")</f>
        <v/>
      </c>
      <c r="H6917" s="41"/>
      <c r="I6917" s="41"/>
      <c r="J6917" s="41"/>
      <c r="K6917" s="41"/>
      <c r="L6917" s="41"/>
      <c r="M6917" s="92"/>
      <c r="N6917" s="41"/>
      <c r="O6917" s="41"/>
      <c r="P6917" s="41"/>
      <c r="Q6917" s="41"/>
      <c r="R6917" s="41"/>
      <c r="S6917" s="41"/>
      <c r="T6917" s="41"/>
      <c r="U6917" s="47"/>
      <c r="V6917" s="49"/>
      <c r="W6917" s="41"/>
      <c r="X6917" s="41"/>
      <c r="Y6917" s="41"/>
      <c r="AA6917" s="37" t="str">
        <f>IF($I6917&lt;&gt;"",VLOOKUP($I6917,'Valid Values - Search'!$R$4:$T$4719,3,FALSE),"")</f>
        <v/>
      </c>
      <c r="AB6917" s="37" t="str">
        <f>IF($I6917&lt;&gt;"",VLOOKUP($I6917,'Valid Values - Search'!$R$4:$S$4719,2,FALSE),"")</f>
        <v/>
      </c>
      <c r="AC6917" s="38" t="str">
        <f t="shared" si="108"/>
        <v/>
      </c>
      <c r="AD6917" s="38"/>
    </row>
    <row r="6918" spans="1:30">
      <c r="A6918" s="46"/>
      <c r="B6918" s="47"/>
      <c r="C6918" s="49"/>
      <c r="D6918" s="41"/>
      <c r="E6918" s="41"/>
      <c r="F6918" s="41"/>
      <c r="G6918" s="50" t="str">
        <f>IF(A6918&lt;&gt;"",CONCATENATE(A6918,":",YEAR(B6918),IF(MONTH(B6918)&gt;9,MONTH(B6918),CONCATENATE(0,MONTH(B6918))),IF(DAY(B6918)&gt;9,DAY(B6918),CONCATENATE(0,DAY(B6918))),IF(HOUR(C6918)&gt;9,HOUR(C6918),CONCATENATE(0,HOUR(C6918))),IF(MINUTE(C6918)&gt;9,MINUTE(C6918),CONCATENATE(0,MINUTE(C6918))),":",VLOOKUP(F6918,'Valid Values - Results'!$D$4:$F$12,3,FALSE)),"")</f>
        <v/>
      </c>
      <c r="H6918" s="41"/>
      <c r="I6918" s="41"/>
      <c r="J6918" s="41"/>
      <c r="K6918" s="41"/>
      <c r="L6918" s="41"/>
      <c r="M6918" s="92"/>
      <c r="N6918" s="41"/>
      <c r="O6918" s="41"/>
      <c r="P6918" s="41"/>
      <c r="Q6918" s="41"/>
      <c r="R6918" s="41"/>
      <c r="S6918" s="41"/>
      <c r="T6918" s="41"/>
      <c r="U6918" s="47"/>
      <c r="V6918" s="49"/>
      <c r="W6918" s="41"/>
      <c r="X6918" s="41"/>
      <c r="Y6918" s="41"/>
      <c r="AA6918" s="37" t="str">
        <f>IF($I6918&lt;&gt;"",VLOOKUP($I6918,'Valid Values - Search'!$R$4:$T$4719,3,FALSE),"")</f>
        <v/>
      </c>
      <c r="AB6918" s="37" t="str">
        <f>IF($I6918&lt;&gt;"",VLOOKUP($I6918,'Valid Values - Search'!$R$4:$S$4719,2,FALSE),"")</f>
        <v/>
      </c>
      <c r="AC6918" s="38" t="str">
        <f t="shared" si="108"/>
        <v/>
      </c>
      <c r="AD6918" s="38"/>
    </row>
    <row r="6919" spans="1:30">
      <c r="A6919" s="46"/>
      <c r="B6919" s="47"/>
      <c r="C6919" s="49"/>
      <c r="D6919" s="41"/>
      <c r="E6919" s="41"/>
      <c r="F6919" s="41"/>
      <c r="G6919" s="50" t="str">
        <f>IF(A6919&lt;&gt;"",CONCATENATE(A6919,":",YEAR(B6919),IF(MONTH(B6919)&gt;9,MONTH(B6919),CONCATENATE(0,MONTH(B6919))),IF(DAY(B6919)&gt;9,DAY(B6919),CONCATENATE(0,DAY(B6919))),IF(HOUR(C6919)&gt;9,HOUR(C6919),CONCATENATE(0,HOUR(C6919))),IF(MINUTE(C6919)&gt;9,MINUTE(C6919),CONCATENATE(0,MINUTE(C6919))),":",VLOOKUP(F6919,'Valid Values - Results'!$D$4:$F$12,3,FALSE)),"")</f>
        <v/>
      </c>
      <c r="H6919" s="41"/>
      <c r="I6919" s="41"/>
      <c r="J6919" s="41"/>
      <c r="K6919" s="41"/>
      <c r="L6919" s="41"/>
      <c r="M6919" s="92"/>
      <c r="N6919" s="41"/>
      <c r="O6919" s="41"/>
      <c r="P6919" s="41"/>
      <c r="Q6919" s="41"/>
      <c r="R6919" s="41"/>
      <c r="S6919" s="41"/>
      <c r="T6919" s="41"/>
      <c r="U6919" s="47"/>
      <c r="V6919" s="49"/>
      <c r="W6919" s="41"/>
      <c r="X6919" s="41"/>
      <c r="Y6919" s="41"/>
      <c r="AA6919" s="37" t="str">
        <f>IF($I6919&lt;&gt;"",VLOOKUP($I6919,'Valid Values - Search'!$R$4:$T$4719,3,FALSE),"")</f>
        <v/>
      </c>
      <c r="AB6919" s="37" t="str">
        <f>IF($I6919&lt;&gt;"",VLOOKUP($I6919,'Valid Values - Search'!$R$4:$S$4719,2,FALSE),"")</f>
        <v/>
      </c>
      <c r="AC6919" s="38" t="str">
        <f t="shared" si="108"/>
        <v/>
      </c>
      <c r="AD6919" s="38"/>
    </row>
    <row r="6920" spans="1:30">
      <c r="A6920" s="46"/>
      <c r="B6920" s="47"/>
      <c r="C6920" s="49"/>
      <c r="D6920" s="41"/>
      <c r="E6920" s="41"/>
      <c r="F6920" s="41"/>
      <c r="G6920" s="50" t="str">
        <f>IF(A6920&lt;&gt;"",CONCATENATE(A6920,":",YEAR(B6920),IF(MONTH(B6920)&gt;9,MONTH(B6920),CONCATENATE(0,MONTH(B6920))),IF(DAY(B6920)&gt;9,DAY(B6920),CONCATENATE(0,DAY(B6920))),IF(HOUR(C6920)&gt;9,HOUR(C6920),CONCATENATE(0,HOUR(C6920))),IF(MINUTE(C6920)&gt;9,MINUTE(C6920),CONCATENATE(0,MINUTE(C6920))),":",VLOOKUP(F6920,'Valid Values - Results'!$D$4:$F$12,3,FALSE)),"")</f>
        <v/>
      </c>
      <c r="H6920" s="41"/>
      <c r="I6920" s="41"/>
      <c r="J6920" s="41"/>
      <c r="K6920" s="41"/>
      <c r="L6920" s="41"/>
      <c r="M6920" s="92"/>
      <c r="N6920" s="41"/>
      <c r="O6920" s="41"/>
      <c r="P6920" s="41"/>
      <c r="Q6920" s="41"/>
      <c r="R6920" s="41"/>
      <c r="S6920" s="41"/>
      <c r="T6920" s="41"/>
      <c r="U6920" s="47"/>
      <c r="V6920" s="49"/>
      <c r="W6920" s="41"/>
      <c r="X6920" s="41"/>
      <c r="Y6920" s="41"/>
      <c r="AA6920" s="37" t="str">
        <f>IF($I6920&lt;&gt;"",VLOOKUP($I6920,'Valid Values - Search'!$R$4:$T$4719,3,FALSE),"")</f>
        <v/>
      </c>
      <c r="AB6920" s="37" t="str">
        <f>IF($I6920&lt;&gt;"",VLOOKUP($I6920,'Valid Values - Search'!$R$4:$S$4719,2,FALSE),"")</f>
        <v/>
      </c>
      <c r="AC6920" s="38" t="str">
        <f t="shared" si="108"/>
        <v/>
      </c>
      <c r="AD6920" s="38"/>
    </row>
    <row r="6921" spans="1:30">
      <c r="A6921" s="46"/>
      <c r="B6921" s="47"/>
      <c r="C6921" s="49"/>
      <c r="D6921" s="41"/>
      <c r="E6921" s="41"/>
      <c r="F6921" s="41"/>
      <c r="G6921" s="50" t="str">
        <f>IF(A6921&lt;&gt;"",CONCATENATE(A6921,":",YEAR(B6921),IF(MONTH(B6921)&gt;9,MONTH(B6921),CONCATENATE(0,MONTH(B6921))),IF(DAY(B6921)&gt;9,DAY(B6921),CONCATENATE(0,DAY(B6921))),IF(HOUR(C6921)&gt;9,HOUR(C6921),CONCATENATE(0,HOUR(C6921))),IF(MINUTE(C6921)&gt;9,MINUTE(C6921),CONCATENATE(0,MINUTE(C6921))),":",VLOOKUP(F6921,'Valid Values - Results'!$D$4:$F$12,3,FALSE)),"")</f>
        <v/>
      </c>
      <c r="H6921" s="41"/>
      <c r="I6921" s="41"/>
      <c r="J6921" s="41"/>
      <c r="K6921" s="41"/>
      <c r="L6921" s="41"/>
      <c r="M6921" s="92"/>
      <c r="N6921" s="41"/>
      <c r="O6921" s="41"/>
      <c r="P6921" s="41"/>
      <c r="Q6921" s="41"/>
      <c r="R6921" s="41"/>
      <c r="S6921" s="41"/>
      <c r="T6921" s="41"/>
      <c r="U6921" s="47"/>
      <c r="V6921" s="49"/>
      <c r="W6921" s="41"/>
      <c r="X6921" s="41"/>
      <c r="Y6921" s="41"/>
      <c r="AA6921" s="37" t="str">
        <f>IF($I6921&lt;&gt;"",VLOOKUP($I6921,'Valid Values - Search'!$R$4:$T$4719,3,FALSE),"")</f>
        <v/>
      </c>
      <c r="AB6921" s="37" t="str">
        <f>IF($I6921&lt;&gt;"",VLOOKUP($I6921,'Valid Values - Search'!$R$4:$S$4719,2,FALSE),"")</f>
        <v/>
      </c>
      <c r="AC6921" s="38" t="str">
        <f t="shared" si="108"/>
        <v/>
      </c>
      <c r="AD6921" s="38"/>
    </row>
    <row r="6922" spans="1:30">
      <c r="A6922" s="46"/>
      <c r="B6922" s="47"/>
      <c r="C6922" s="49"/>
      <c r="D6922" s="41"/>
      <c r="E6922" s="41"/>
      <c r="F6922" s="41"/>
      <c r="G6922" s="50" t="str">
        <f>IF(A6922&lt;&gt;"",CONCATENATE(A6922,":",YEAR(B6922),IF(MONTH(B6922)&gt;9,MONTH(B6922),CONCATENATE(0,MONTH(B6922))),IF(DAY(B6922)&gt;9,DAY(B6922),CONCATENATE(0,DAY(B6922))),IF(HOUR(C6922)&gt;9,HOUR(C6922),CONCATENATE(0,HOUR(C6922))),IF(MINUTE(C6922)&gt;9,MINUTE(C6922),CONCATENATE(0,MINUTE(C6922))),":",VLOOKUP(F6922,'Valid Values - Results'!$D$4:$F$12,3,FALSE)),"")</f>
        <v/>
      </c>
      <c r="H6922" s="41"/>
      <c r="I6922" s="41"/>
      <c r="J6922" s="41"/>
      <c r="K6922" s="41"/>
      <c r="L6922" s="41"/>
      <c r="M6922" s="92"/>
      <c r="N6922" s="41"/>
      <c r="O6922" s="41"/>
      <c r="P6922" s="41"/>
      <c r="Q6922" s="41"/>
      <c r="R6922" s="41"/>
      <c r="S6922" s="41"/>
      <c r="T6922" s="41"/>
      <c r="U6922" s="47"/>
      <c r="V6922" s="49"/>
      <c r="W6922" s="41"/>
      <c r="X6922" s="41"/>
      <c r="Y6922" s="41"/>
      <c r="AA6922" s="37" t="str">
        <f>IF($I6922&lt;&gt;"",VLOOKUP($I6922,'Valid Values - Search'!$R$4:$T$4719,3,FALSE),"")</f>
        <v/>
      </c>
      <c r="AB6922" s="37" t="str">
        <f>IF($I6922&lt;&gt;"",VLOOKUP($I6922,'Valid Values - Search'!$R$4:$S$4719,2,FALSE),"")</f>
        <v/>
      </c>
      <c r="AC6922" s="38" t="str">
        <f t="shared" si="108"/>
        <v/>
      </c>
      <c r="AD6922" s="38"/>
    </row>
    <row r="6923" spans="1:30">
      <c r="A6923" s="46"/>
      <c r="B6923" s="47"/>
      <c r="C6923" s="49"/>
      <c r="D6923" s="41"/>
      <c r="E6923" s="41"/>
      <c r="F6923" s="41"/>
      <c r="G6923" s="50" t="str">
        <f>IF(A6923&lt;&gt;"",CONCATENATE(A6923,":",YEAR(B6923),IF(MONTH(B6923)&gt;9,MONTH(B6923),CONCATENATE(0,MONTH(B6923))),IF(DAY(B6923)&gt;9,DAY(B6923),CONCATENATE(0,DAY(B6923))),IF(HOUR(C6923)&gt;9,HOUR(C6923),CONCATENATE(0,HOUR(C6923))),IF(MINUTE(C6923)&gt;9,MINUTE(C6923),CONCATENATE(0,MINUTE(C6923))),":",VLOOKUP(F6923,'Valid Values - Results'!$D$4:$F$12,3,FALSE)),"")</f>
        <v/>
      </c>
      <c r="H6923" s="41"/>
      <c r="I6923" s="41"/>
      <c r="J6923" s="41"/>
      <c r="K6923" s="41"/>
      <c r="L6923" s="41"/>
      <c r="M6923" s="92"/>
      <c r="N6923" s="41"/>
      <c r="O6923" s="41"/>
      <c r="P6923" s="41"/>
      <c r="Q6923" s="41"/>
      <c r="R6923" s="41"/>
      <c r="S6923" s="41"/>
      <c r="T6923" s="41"/>
      <c r="U6923" s="47"/>
      <c r="V6923" s="49"/>
      <c r="W6923" s="41"/>
      <c r="X6923" s="41"/>
      <c r="Y6923" s="41"/>
      <c r="AA6923" s="37" t="str">
        <f>IF($I6923&lt;&gt;"",VLOOKUP($I6923,'Valid Values - Search'!$R$4:$T$4719,3,FALSE),"")</f>
        <v/>
      </c>
      <c r="AB6923" s="37" t="str">
        <f>IF($I6923&lt;&gt;"",VLOOKUP($I6923,'Valid Values - Search'!$R$4:$S$4719,2,FALSE),"")</f>
        <v/>
      </c>
      <c r="AC6923" s="38" t="str">
        <f t="shared" si="108"/>
        <v/>
      </c>
      <c r="AD6923" s="38"/>
    </row>
    <row r="6924" spans="1:30">
      <c r="A6924" s="46"/>
      <c r="B6924" s="47"/>
      <c r="C6924" s="49"/>
      <c r="D6924" s="41"/>
      <c r="E6924" s="41"/>
      <c r="F6924" s="41"/>
      <c r="G6924" s="50" t="str">
        <f>IF(A6924&lt;&gt;"",CONCATENATE(A6924,":",YEAR(B6924),IF(MONTH(B6924)&gt;9,MONTH(B6924),CONCATENATE(0,MONTH(B6924))),IF(DAY(B6924)&gt;9,DAY(B6924),CONCATENATE(0,DAY(B6924))),IF(HOUR(C6924)&gt;9,HOUR(C6924),CONCATENATE(0,HOUR(C6924))),IF(MINUTE(C6924)&gt;9,MINUTE(C6924),CONCATENATE(0,MINUTE(C6924))),":",VLOOKUP(F6924,'Valid Values - Results'!$D$4:$F$12,3,FALSE)),"")</f>
        <v/>
      </c>
      <c r="H6924" s="41"/>
      <c r="I6924" s="41"/>
      <c r="J6924" s="41"/>
      <c r="K6924" s="41"/>
      <c r="L6924" s="41"/>
      <c r="M6924" s="92"/>
      <c r="N6924" s="41"/>
      <c r="O6924" s="41"/>
      <c r="P6924" s="41"/>
      <c r="Q6924" s="41"/>
      <c r="R6924" s="41"/>
      <c r="S6924" s="41"/>
      <c r="T6924" s="41"/>
      <c r="U6924" s="47"/>
      <c r="V6924" s="49"/>
      <c r="W6924" s="41"/>
      <c r="X6924" s="41"/>
      <c r="Y6924" s="41"/>
      <c r="AA6924" s="37" t="str">
        <f>IF($I6924&lt;&gt;"",VLOOKUP($I6924,'Valid Values - Search'!$R$4:$T$4719,3,FALSE),"")</f>
        <v/>
      </c>
      <c r="AB6924" s="37" t="str">
        <f>IF($I6924&lt;&gt;"",VLOOKUP($I6924,'Valid Values - Search'!$R$4:$S$4719,2,FALSE),"")</f>
        <v/>
      </c>
      <c r="AC6924" s="38" t="str">
        <f t="shared" si="108"/>
        <v/>
      </c>
      <c r="AD6924" s="38"/>
    </row>
    <row r="6925" spans="1:30">
      <c r="A6925" s="46"/>
      <c r="B6925" s="47"/>
      <c r="C6925" s="49"/>
      <c r="D6925" s="41"/>
      <c r="E6925" s="41"/>
      <c r="F6925" s="41"/>
      <c r="G6925" s="50" t="str">
        <f>IF(A6925&lt;&gt;"",CONCATENATE(A6925,":",YEAR(B6925),IF(MONTH(B6925)&gt;9,MONTH(B6925),CONCATENATE(0,MONTH(B6925))),IF(DAY(B6925)&gt;9,DAY(B6925),CONCATENATE(0,DAY(B6925))),IF(HOUR(C6925)&gt;9,HOUR(C6925),CONCATENATE(0,HOUR(C6925))),IF(MINUTE(C6925)&gt;9,MINUTE(C6925),CONCATENATE(0,MINUTE(C6925))),":",VLOOKUP(F6925,'Valid Values - Results'!$D$4:$F$12,3,FALSE)),"")</f>
        <v/>
      </c>
      <c r="H6925" s="41"/>
      <c r="I6925" s="41"/>
      <c r="J6925" s="41"/>
      <c r="K6925" s="41"/>
      <c r="L6925" s="41"/>
      <c r="M6925" s="92"/>
      <c r="N6925" s="41"/>
      <c r="O6925" s="41"/>
      <c r="P6925" s="41"/>
      <c r="Q6925" s="41"/>
      <c r="R6925" s="41"/>
      <c r="S6925" s="41"/>
      <c r="T6925" s="41"/>
      <c r="U6925" s="47"/>
      <c r="V6925" s="49"/>
      <c r="W6925" s="41"/>
      <c r="X6925" s="41"/>
      <c r="Y6925" s="41"/>
      <c r="AA6925" s="37" t="str">
        <f>IF($I6925&lt;&gt;"",VLOOKUP($I6925,'Valid Values - Search'!$R$4:$T$4719,3,FALSE),"")</f>
        <v/>
      </c>
      <c r="AB6925" s="37" t="str">
        <f>IF($I6925&lt;&gt;"",VLOOKUP($I6925,'Valid Values - Search'!$R$4:$S$4719,2,FALSE),"")</f>
        <v/>
      </c>
      <c r="AC6925" s="38" t="str">
        <f t="shared" si="108"/>
        <v/>
      </c>
      <c r="AD6925" s="38"/>
    </row>
    <row r="6926" spans="1:30">
      <c r="A6926" s="46"/>
      <c r="B6926" s="47"/>
      <c r="C6926" s="49"/>
      <c r="D6926" s="41"/>
      <c r="E6926" s="41"/>
      <c r="F6926" s="41"/>
      <c r="G6926" s="50" t="str">
        <f>IF(A6926&lt;&gt;"",CONCATENATE(A6926,":",YEAR(B6926),IF(MONTH(B6926)&gt;9,MONTH(B6926),CONCATENATE(0,MONTH(B6926))),IF(DAY(B6926)&gt;9,DAY(B6926),CONCATENATE(0,DAY(B6926))),IF(HOUR(C6926)&gt;9,HOUR(C6926),CONCATENATE(0,HOUR(C6926))),IF(MINUTE(C6926)&gt;9,MINUTE(C6926),CONCATENATE(0,MINUTE(C6926))),":",VLOOKUP(F6926,'Valid Values - Results'!$D$4:$F$12,3,FALSE)),"")</f>
        <v/>
      </c>
      <c r="H6926" s="41"/>
      <c r="I6926" s="41"/>
      <c r="J6926" s="41"/>
      <c r="K6926" s="41"/>
      <c r="L6926" s="41"/>
      <c r="M6926" s="92"/>
      <c r="N6926" s="41"/>
      <c r="O6926" s="41"/>
      <c r="P6926" s="41"/>
      <c r="Q6926" s="41"/>
      <c r="R6926" s="41"/>
      <c r="S6926" s="41"/>
      <c r="T6926" s="41"/>
      <c r="U6926" s="47"/>
      <c r="V6926" s="49"/>
      <c r="W6926" s="41"/>
      <c r="X6926" s="41"/>
      <c r="Y6926" s="41"/>
      <c r="AA6926" s="37" t="str">
        <f>IF($I6926&lt;&gt;"",VLOOKUP($I6926,'Valid Values - Search'!$R$4:$T$4719,3,FALSE),"")</f>
        <v/>
      </c>
      <c r="AB6926" s="37" t="str">
        <f>IF($I6926&lt;&gt;"",VLOOKUP($I6926,'Valid Values - Search'!$R$4:$S$4719,2,FALSE),"")</f>
        <v/>
      </c>
      <c r="AC6926" s="38" t="str">
        <f t="shared" si="108"/>
        <v/>
      </c>
      <c r="AD6926" s="38"/>
    </row>
    <row r="6927" spans="1:30">
      <c r="A6927" s="46"/>
      <c r="B6927" s="47"/>
      <c r="C6927" s="49"/>
      <c r="D6927" s="41"/>
      <c r="E6927" s="41"/>
      <c r="F6927" s="41"/>
      <c r="G6927" s="50" t="str">
        <f>IF(A6927&lt;&gt;"",CONCATENATE(A6927,":",YEAR(B6927),IF(MONTH(B6927)&gt;9,MONTH(B6927),CONCATENATE(0,MONTH(B6927))),IF(DAY(B6927)&gt;9,DAY(B6927),CONCATENATE(0,DAY(B6927))),IF(HOUR(C6927)&gt;9,HOUR(C6927),CONCATENATE(0,HOUR(C6927))),IF(MINUTE(C6927)&gt;9,MINUTE(C6927),CONCATENATE(0,MINUTE(C6927))),":",VLOOKUP(F6927,'Valid Values - Results'!$D$4:$F$12,3,FALSE)),"")</f>
        <v/>
      </c>
      <c r="H6927" s="41"/>
      <c r="I6927" s="41"/>
      <c r="J6927" s="41"/>
      <c r="K6927" s="41"/>
      <c r="L6927" s="41"/>
      <c r="M6927" s="92"/>
      <c r="N6927" s="41"/>
      <c r="O6927" s="41"/>
      <c r="P6927" s="41"/>
      <c r="Q6927" s="41"/>
      <c r="R6927" s="41"/>
      <c r="S6927" s="41"/>
      <c r="T6927" s="41"/>
      <c r="U6927" s="47"/>
      <c r="V6927" s="49"/>
      <c r="W6927" s="41"/>
      <c r="X6927" s="41"/>
      <c r="Y6927" s="41"/>
      <c r="AA6927" s="37" t="str">
        <f>IF($I6927&lt;&gt;"",VLOOKUP($I6927,'Valid Values - Search'!$R$4:$T$4719,3,FALSE),"")</f>
        <v/>
      </c>
      <c r="AB6927" s="37" t="str">
        <f>IF($I6927&lt;&gt;"",VLOOKUP($I6927,'Valid Values - Search'!$R$4:$S$4719,2,FALSE),"")</f>
        <v/>
      </c>
      <c r="AC6927" s="38" t="str">
        <f t="shared" si="108"/>
        <v/>
      </c>
      <c r="AD6927" s="38"/>
    </row>
    <row r="6928" spans="1:30">
      <c r="A6928" s="46"/>
      <c r="B6928" s="47"/>
      <c r="C6928" s="49"/>
      <c r="D6928" s="41"/>
      <c r="E6928" s="41"/>
      <c r="F6928" s="41"/>
      <c r="G6928" s="50" t="str">
        <f>IF(A6928&lt;&gt;"",CONCATENATE(A6928,":",YEAR(B6928),IF(MONTH(B6928)&gt;9,MONTH(B6928),CONCATENATE(0,MONTH(B6928))),IF(DAY(B6928)&gt;9,DAY(B6928),CONCATENATE(0,DAY(B6928))),IF(HOUR(C6928)&gt;9,HOUR(C6928),CONCATENATE(0,HOUR(C6928))),IF(MINUTE(C6928)&gt;9,MINUTE(C6928),CONCATENATE(0,MINUTE(C6928))),":",VLOOKUP(F6928,'Valid Values - Results'!$D$4:$F$12,3,FALSE)),"")</f>
        <v/>
      </c>
      <c r="H6928" s="41"/>
      <c r="I6928" s="41"/>
      <c r="J6928" s="41"/>
      <c r="K6928" s="41"/>
      <c r="L6928" s="41"/>
      <c r="M6928" s="92"/>
      <c r="N6928" s="41"/>
      <c r="O6928" s="41"/>
      <c r="P6928" s="41"/>
      <c r="Q6928" s="41"/>
      <c r="R6928" s="41"/>
      <c r="S6928" s="41"/>
      <c r="T6928" s="41"/>
      <c r="U6928" s="47"/>
      <c r="V6928" s="49"/>
      <c r="W6928" s="41"/>
      <c r="X6928" s="41"/>
      <c r="Y6928" s="41"/>
      <c r="AA6928" s="37" t="str">
        <f>IF($I6928&lt;&gt;"",VLOOKUP($I6928,'Valid Values - Search'!$R$4:$T$4719,3,FALSE),"")</f>
        <v/>
      </c>
      <c r="AB6928" s="37" t="str">
        <f>IF($I6928&lt;&gt;"",VLOOKUP($I6928,'Valid Values - Search'!$R$4:$S$4719,2,FALSE),"")</f>
        <v/>
      </c>
      <c r="AC6928" s="38" t="str">
        <f t="shared" si="108"/>
        <v/>
      </c>
      <c r="AD6928" s="38"/>
    </row>
    <row r="6929" spans="1:30">
      <c r="A6929" s="46"/>
      <c r="B6929" s="47"/>
      <c r="C6929" s="49"/>
      <c r="D6929" s="41"/>
      <c r="E6929" s="41"/>
      <c r="F6929" s="41"/>
      <c r="G6929" s="50" t="str">
        <f>IF(A6929&lt;&gt;"",CONCATENATE(A6929,":",YEAR(B6929),IF(MONTH(B6929)&gt;9,MONTH(B6929),CONCATENATE(0,MONTH(B6929))),IF(DAY(B6929)&gt;9,DAY(B6929),CONCATENATE(0,DAY(B6929))),IF(HOUR(C6929)&gt;9,HOUR(C6929),CONCATENATE(0,HOUR(C6929))),IF(MINUTE(C6929)&gt;9,MINUTE(C6929),CONCATENATE(0,MINUTE(C6929))),":",VLOOKUP(F6929,'Valid Values - Results'!$D$4:$F$12,3,FALSE)),"")</f>
        <v/>
      </c>
      <c r="H6929" s="41"/>
      <c r="I6929" s="41"/>
      <c r="J6929" s="41"/>
      <c r="K6929" s="41"/>
      <c r="L6929" s="41"/>
      <c r="M6929" s="92"/>
      <c r="N6929" s="41"/>
      <c r="O6929" s="41"/>
      <c r="P6929" s="41"/>
      <c r="Q6929" s="41"/>
      <c r="R6929" s="41"/>
      <c r="S6929" s="41"/>
      <c r="T6929" s="41"/>
      <c r="U6929" s="47"/>
      <c r="V6929" s="49"/>
      <c r="W6929" s="41"/>
      <c r="X6929" s="41"/>
      <c r="Y6929" s="41"/>
      <c r="AA6929" s="37" t="str">
        <f>IF($I6929&lt;&gt;"",VLOOKUP($I6929,'Valid Values - Search'!$R$4:$T$4719,3,FALSE),"")</f>
        <v/>
      </c>
      <c r="AB6929" s="37" t="str">
        <f>IF($I6929&lt;&gt;"",VLOOKUP($I6929,'Valid Values - Search'!$R$4:$S$4719,2,FALSE),"")</f>
        <v/>
      </c>
      <c r="AC6929" s="38" t="str">
        <f t="shared" si="108"/>
        <v/>
      </c>
      <c r="AD6929" s="38"/>
    </row>
    <row r="6930" spans="1:30">
      <c r="A6930" s="46"/>
      <c r="B6930" s="47"/>
      <c r="C6930" s="49"/>
      <c r="D6930" s="41"/>
      <c r="E6930" s="41"/>
      <c r="F6930" s="41"/>
      <c r="G6930" s="50" t="str">
        <f>IF(A6930&lt;&gt;"",CONCATENATE(A6930,":",YEAR(B6930),IF(MONTH(B6930)&gt;9,MONTH(B6930),CONCATENATE(0,MONTH(B6930))),IF(DAY(B6930)&gt;9,DAY(B6930),CONCATENATE(0,DAY(B6930))),IF(HOUR(C6930)&gt;9,HOUR(C6930),CONCATENATE(0,HOUR(C6930))),IF(MINUTE(C6930)&gt;9,MINUTE(C6930),CONCATENATE(0,MINUTE(C6930))),":",VLOOKUP(F6930,'Valid Values - Results'!$D$4:$F$12,3,FALSE)),"")</f>
        <v/>
      </c>
      <c r="H6930" s="41"/>
      <c r="I6930" s="41"/>
      <c r="J6930" s="41"/>
      <c r="K6930" s="41"/>
      <c r="L6930" s="41"/>
      <c r="M6930" s="92"/>
      <c r="N6930" s="41"/>
      <c r="O6930" s="41"/>
      <c r="P6930" s="41"/>
      <c r="Q6930" s="41"/>
      <c r="R6930" s="41"/>
      <c r="S6930" s="41"/>
      <c r="T6930" s="41"/>
      <c r="U6930" s="47"/>
      <c r="V6930" s="49"/>
      <c r="W6930" s="41"/>
      <c r="X6930" s="41"/>
      <c r="Y6930" s="41"/>
      <c r="AA6930" s="37" t="str">
        <f>IF($I6930&lt;&gt;"",VLOOKUP($I6930,'Valid Values - Search'!$R$4:$T$4719,3,FALSE),"")</f>
        <v/>
      </c>
      <c r="AB6930" s="37" t="str">
        <f>IF($I6930&lt;&gt;"",VLOOKUP($I6930,'Valid Values - Search'!$R$4:$S$4719,2,FALSE),"")</f>
        <v/>
      </c>
      <c r="AC6930" s="38" t="str">
        <f t="shared" si="108"/>
        <v/>
      </c>
      <c r="AD6930" s="38"/>
    </row>
    <row r="6931" spans="1:30">
      <c r="A6931" s="46"/>
      <c r="B6931" s="47"/>
      <c r="C6931" s="49"/>
      <c r="D6931" s="41"/>
      <c r="E6931" s="41"/>
      <c r="F6931" s="41"/>
      <c r="G6931" s="50" t="str">
        <f>IF(A6931&lt;&gt;"",CONCATENATE(A6931,":",YEAR(B6931),IF(MONTH(B6931)&gt;9,MONTH(B6931),CONCATENATE(0,MONTH(B6931))),IF(DAY(B6931)&gt;9,DAY(B6931),CONCATENATE(0,DAY(B6931))),IF(HOUR(C6931)&gt;9,HOUR(C6931),CONCATENATE(0,HOUR(C6931))),IF(MINUTE(C6931)&gt;9,MINUTE(C6931),CONCATENATE(0,MINUTE(C6931))),":",VLOOKUP(F6931,'Valid Values - Results'!$D$4:$F$12,3,FALSE)),"")</f>
        <v/>
      </c>
      <c r="H6931" s="41"/>
      <c r="I6931" s="41"/>
      <c r="J6931" s="41"/>
      <c r="K6931" s="41"/>
      <c r="L6931" s="41"/>
      <c r="M6931" s="92"/>
      <c r="N6931" s="41"/>
      <c r="O6931" s="41"/>
      <c r="P6931" s="41"/>
      <c r="Q6931" s="41"/>
      <c r="R6931" s="41"/>
      <c r="S6931" s="41"/>
      <c r="T6931" s="41"/>
      <c r="U6931" s="47"/>
      <c r="V6931" s="49"/>
      <c r="W6931" s="41"/>
      <c r="X6931" s="41"/>
      <c r="Y6931" s="41"/>
      <c r="AA6931" s="37" t="str">
        <f>IF($I6931&lt;&gt;"",VLOOKUP($I6931,'Valid Values - Search'!$R$4:$T$4719,3,FALSE),"")</f>
        <v/>
      </c>
      <c r="AB6931" s="37" t="str">
        <f>IF($I6931&lt;&gt;"",VLOOKUP($I6931,'Valid Values - Search'!$R$4:$S$4719,2,FALSE),"")</f>
        <v/>
      </c>
      <c r="AC6931" s="38" t="str">
        <f t="shared" si="108"/>
        <v/>
      </c>
      <c r="AD6931" s="38"/>
    </row>
    <row r="6932" spans="1:30">
      <c r="A6932" s="46"/>
      <c r="B6932" s="47"/>
      <c r="C6932" s="49"/>
      <c r="D6932" s="41"/>
      <c r="E6932" s="41"/>
      <c r="F6932" s="41"/>
      <c r="G6932" s="50" t="str">
        <f>IF(A6932&lt;&gt;"",CONCATENATE(A6932,":",YEAR(B6932),IF(MONTH(B6932)&gt;9,MONTH(B6932),CONCATENATE(0,MONTH(B6932))),IF(DAY(B6932)&gt;9,DAY(B6932),CONCATENATE(0,DAY(B6932))),IF(HOUR(C6932)&gt;9,HOUR(C6932),CONCATENATE(0,HOUR(C6932))),IF(MINUTE(C6932)&gt;9,MINUTE(C6932),CONCATENATE(0,MINUTE(C6932))),":",VLOOKUP(F6932,'Valid Values - Results'!$D$4:$F$12,3,FALSE)),"")</f>
        <v/>
      </c>
      <c r="H6932" s="41"/>
      <c r="I6932" s="41"/>
      <c r="J6932" s="41"/>
      <c r="K6932" s="41"/>
      <c r="L6932" s="41"/>
      <c r="M6932" s="92"/>
      <c r="N6932" s="41"/>
      <c r="O6932" s="41"/>
      <c r="P6932" s="41"/>
      <c r="Q6932" s="41"/>
      <c r="R6932" s="41"/>
      <c r="S6932" s="41"/>
      <c r="T6932" s="41"/>
      <c r="U6932" s="47"/>
      <c r="V6932" s="49"/>
      <c r="W6932" s="41"/>
      <c r="X6932" s="41"/>
      <c r="Y6932" s="41"/>
      <c r="AA6932" s="37" t="str">
        <f>IF($I6932&lt;&gt;"",VLOOKUP($I6932,'Valid Values - Search'!$R$4:$T$4719,3,FALSE),"")</f>
        <v/>
      </c>
      <c r="AB6932" s="37" t="str">
        <f>IF($I6932&lt;&gt;"",VLOOKUP($I6932,'Valid Values - Search'!$R$4:$S$4719,2,FALSE),"")</f>
        <v/>
      </c>
      <c r="AC6932" s="38" t="str">
        <f t="shared" si="108"/>
        <v/>
      </c>
      <c r="AD6932" s="38"/>
    </row>
    <row r="6933" spans="1:30">
      <c r="A6933" s="46"/>
      <c r="B6933" s="47"/>
      <c r="C6933" s="49"/>
      <c r="D6933" s="41"/>
      <c r="E6933" s="41"/>
      <c r="F6933" s="41"/>
      <c r="G6933" s="50" t="str">
        <f>IF(A6933&lt;&gt;"",CONCATENATE(A6933,":",YEAR(B6933),IF(MONTH(B6933)&gt;9,MONTH(B6933),CONCATENATE(0,MONTH(B6933))),IF(DAY(B6933)&gt;9,DAY(B6933),CONCATENATE(0,DAY(B6933))),IF(HOUR(C6933)&gt;9,HOUR(C6933),CONCATENATE(0,HOUR(C6933))),IF(MINUTE(C6933)&gt;9,MINUTE(C6933),CONCATENATE(0,MINUTE(C6933))),":",VLOOKUP(F6933,'Valid Values - Results'!$D$4:$F$12,3,FALSE)),"")</f>
        <v/>
      </c>
      <c r="H6933" s="41"/>
      <c r="I6933" s="41"/>
      <c r="J6933" s="41"/>
      <c r="K6933" s="41"/>
      <c r="L6933" s="41"/>
      <c r="M6933" s="92"/>
      <c r="N6933" s="41"/>
      <c r="O6933" s="41"/>
      <c r="P6933" s="41"/>
      <c r="Q6933" s="41"/>
      <c r="R6933" s="41"/>
      <c r="S6933" s="41"/>
      <c r="T6933" s="41"/>
      <c r="U6933" s="47"/>
      <c r="V6933" s="49"/>
      <c r="W6933" s="41"/>
      <c r="X6933" s="41"/>
      <c r="Y6933" s="41"/>
      <c r="AA6933" s="37" t="str">
        <f>IF($I6933&lt;&gt;"",VLOOKUP($I6933,'Valid Values - Search'!$R$4:$T$4719,3,FALSE),"")</f>
        <v/>
      </c>
      <c r="AB6933" s="37" t="str">
        <f>IF($I6933&lt;&gt;"",VLOOKUP($I6933,'Valid Values - Search'!$R$4:$S$4719,2,FALSE),"")</f>
        <v/>
      </c>
      <c r="AC6933" s="38" t="str">
        <f t="shared" si="108"/>
        <v/>
      </c>
      <c r="AD6933" s="38"/>
    </row>
    <row r="6934" spans="1:30">
      <c r="A6934" s="46"/>
      <c r="B6934" s="47"/>
      <c r="C6934" s="49"/>
      <c r="D6934" s="41"/>
      <c r="E6934" s="41"/>
      <c r="F6934" s="41"/>
      <c r="G6934" s="50" t="str">
        <f>IF(A6934&lt;&gt;"",CONCATENATE(A6934,":",YEAR(B6934),IF(MONTH(B6934)&gt;9,MONTH(B6934),CONCATENATE(0,MONTH(B6934))),IF(DAY(B6934)&gt;9,DAY(B6934),CONCATENATE(0,DAY(B6934))),IF(HOUR(C6934)&gt;9,HOUR(C6934),CONCATENATE(0,HOUR(C6934))),IF(MINUTE(C6934)&gt;9,MINUTE(C6934),CONCATENATE(0,MINUTE(C6934))),":",VLOOKUP(F6934,'Valid Values - Results'!$D$4:$F$12,3,FALSE)),"")</f>
        <v/>
      </c>
      <c r="H6934" s="41"/>
      <c r="I6934" s="41"/>
      <c r="J6934" s="41"/>
      <c r="K6934" s="41"/>
      <c r="L6934" s="41"/>
      <c r="M6934" s="92"/>
      <c r="N6934" s="41"/>
      <c r="O6934" s="41"/>
      <c r="P6934" s="41"/>
      <c r="Q6934" s="41"/>
      <c r="R6934" s="41"/>
      <c r="S6934" s="41"/>
      <c r="T6934" s="41"/>
      <c r="U6934" s="47"/>
      <c r="V6934" s="49"/>
      <c r="W6934" s="41"/>
      <c r="X6934" s="41"/>
      <c r="Y6934" s="41"/>
      <c r="AA6934" s="37" t="str">
        <f>IF($I6934&lt;&gt;"",VLOOKUP($I6934,'Valid Values - Search'!$R$4:$T$4719,3,FALSE),"")</f>
        <v/>
      </c>
      <c r="AB6934" s="37" t="str">
        <f>IF($I6934&lt;&gt;"",VLOOKUP($I6934,'Valid Values - Search'!$R$4:$S$4719,2,FALSE),"")</f>
        <v/>
      </c>
      <c r="AC6934" s="38" t="str">
        <f t="shared" si="108"/>
        <v/>
      </c>
      <c r="AD6934" s="38"/>
    </row>
    <row r="6935" spans="1:30">
      <c r="A6935" s="46"/>
      <c r="B6935" s="47"/>
      <c r="C6935" s="49"/>
      <c r="D6935" s="41"/>
      <c r="E6935" s="41"/>
      <c r="F6935" s="41"/>
      <c r="G6935" s="50" t="str">
        <f>IF(A6935&lt;&gt;"",CONCATENATE(A6935,":",YEAR(B6935),IF(MONTH(B6935)&gt;9,MONTH(B6935),CONCATENATE(0,MONTH(B6935))),IF(DAY(B6935)&gt;9,DAY(B6935),CONCATENATE(0,DAY(B6935))),IF(HOUR(C6935)&gt;9,HOUR(C6935),CONCATENATE(0,HOUR(C6935))),IF(MINUTE(C6935)&gt;9,MINUTE(C6935),CONCATENATE(0,MINUTE(C6935))),":",VLOOKUP(F6935,'Valid Values - Results'!$D$4:$F$12,3,FALSE)),"")</f>
        <v/>
      </c>
      <c r="H6935" s="41"/>
      <c r="I6935" s="41"/>
      <c r="J6935" s="41"/>
      <c r="K6935" s="41"/>
      <c r="L6935" s="41"/>
      <c r="M6935" s="92"/>
      <c r="N6935" s="41"/>
      <c r="O6935" s="41"/>
      <c r="P6935" s="41"/>
      <c r="Q6935" s="41"/>
      <c r="R6935" s="41"/>
      <c r="S6935" s="41"/>
      <c r="T6935" s="41"/>
      <c r="U6935" s="47"/>
      <c r="V6935" s="49"/>
      <c r="W6935" s="41"/>
      <c r="X6935" s="41"/>
      <c r="Y6935" s="41"/>
      <c r="AA6935" s="37" t="str">
        <f>IF($I6935&lt;&gt;"",VLOOKUP($I6935,'Valid Values - Search'!$R$4:$T$4719,3,FALSE),"")</f>
        <v/>
      </c>
      <c r="AB6935" s="37" t="str">
        <f>IF($I6935&lt;&gt;"",VLOOKUP($I6935,'Valid Values - Search'!$R$4:$S$4719,2,FALSE),"")</f>
        <v/>
      </c>
      <c r="AC6935" s="38" t="str">
        <f t="shared" si="108"/>
        <v/>
      </c>
      <c r="AD6935" s="38"/>
    </row>
    <row r="6936" spans="1:30">
      <c r="A6936" s="46"/>
      <c r="B6936" s="47"/>
      <c r="C6936" s="49"/>
      <c r="D6936" s="41"/>
      <c r="E6936" s="41"/>
      <c r="F6936" s="41"/>
      <c r="G6936" s="50" t="str">
        <f>IF(A6936&lt;&gt;"",CONCATENATE(A6936,":",YEAR(B6936),IF(MONTH(B6936)&gt;9,MONTH(B6936),CONCATENATE(0,MONTH(B6936))),IF(DAY(B6936)&gt;9,DAY(B6936),CONCATENATE(0,DAY(B6936))),IF(HOUR(C6936)&gt;9,HOUR(C6936),CONCATENATE(0,HOUR(C6936))),IF(MINUTE(C6936)&gt;9,MINUTE(C6936),CONCATENATE(0,MINUTE(C6936))),":",VLOOKUP(F6936,'Valid Values - Results'!$D$4:$F$12,3,FALSE)),"")</f>
        <v/>
      </c>
      <c r="H6936" s="41"/>
      <c r="I6936" s="41"/>
      <c r="J6936" s="41"/>
      <c r="K6936" s="41"/>
      <c r="L6936" s="41"/>
      <c r="M6936" s="92"/>
      <c r="N6936" s="41"/>
      <c r="O6936" s="41"/>
      <c r="P6936" s="41"/>
      <c r="Q6936" s="41"/>
      <c r="R6936" s="41"/>
      <c r="S6936" s="41"/>
      <c r="T6936" s="41"/>
      <c r="U6936" s="47"/>
      <c r="V6936" s="49"/>
      <c r="W6936" s="41"/>
      <c r="X6936" s="41"/>
      <c r="Y6936" s="41"/>
      <c r="AA6936" s="37" t="str">
        <f>IF($I6936&lt;&gt;"",VLOOKUP($I6936,'Valid Values - Search'!$R$4:$T$4719,3,FALSE),"")</f>
        <v/>
      </c>
      <c r="AB6936" s="37" t="str">
        <f>IF($I6936&lt;&gt;"",VLOOKUP($I6936,'Valid Values - Search'!$R$4:$S$4719,2,FALSE),"")</f>
        <v/>
      </c>
      <c r="AC6936" s="38" t="str">
        <f t="shared" si="108"/>
        <v/>
      </c>
      <c r="AD6936" s="38"/>
    </row>
    <row r="6937" spans="1:30">
      <c r="A6937" s="46"/>
      <c r="B6937" s="47"/>
      <c r="C6937" s="49"/>
      <c r="D6937" s="41"/>
      <c r="E6937" s="41"/>
      <c r="F6937" s="41"/>
      <c r="G6937" s="50" t="str">
        <f>IF(A6937&lt;&gt;"",CONCATENATE(A6937,":",YEAR(B6937),IF(MONTH(B6937)&gt;9,MONTH(B6937),CONCATENATE(0,MONTH(B6937))),IF(DAY(B6937)&gt;9,DAY(B6937),CONCATENATE(0,DAY(B6937))),IF(HOUR(C6937)&gt;9,HOUR(C6937),CONCATENATE(0,HOUR(C6937))),IF(MINUTE(C6937)&gt;9,MINUTE(C6937),CONCATENATE(0,MINUTE(C6937))),":",VLOOKUP(F6937,'Valid Values - Results'!$D$4:$F$12,3,FALSE)),"")</f>
        <v/>
      </c>
      <c r="H6937" s="41"/>
      <c r="I6937" s="41"/>
      <c r="J6937" s="41"/>
      <c r="K6937" s="41"/>
      <c r="L6937" s="41"/>
      <c r="M6937" s="92"/>
      <c r="N6937" s="41"/>
      <c r="O6937" s="41"/>
      <c r="P6937" s="41"/>
      <c r="Q6937" s="41"/>
      <c r="R6937" s="41"/>
      <c r="S6937" s="41"/>
      <c r="T6937" s="41"/>
      <c r="U6937" s="47"/>
      <c r="V6937" s="49"/>
      <c r="W6937" s="41"/>
      <c r="X6937" s="41"/>
      <c r="Y6937" s="41"/>
      <c r="AA6937" s="37" t="str">
        <f>IF($I6937&lt;&gt;"",VLOOKUP($I6937,'Valid Values - Search'!$R$4:$T$4719,3,FALSE),"")</f>
        <v/>
      </c>
      <c r="AB6937" s="37" t="str">
        <f>IF($I6937&lt;&gt;"",VLOOKUP($I6937,'Valid Values - Search'!$R$4:$S$4719,2,FALSE),"")</f>
        <v/>
      </c>
      <c r="AC6937" s="38" t="str">
        <f t="shared" si="108"/>
        <v/>
      </c>
      <c r="AD6937" s="38"/>
    </row>
    <row r="6938" spans="1:30">
      <c r="A6938" s="46"/>
      <c r="B6938" s="47"/>
      <c r="C6938" s="49"/>
      <c r="D6938" s="41"/>
      <c r="E6938" s="41"/>
      <c r="F6938" s="41"/>
      <c r="G6938" s="50" t="str">
        <f>IF(A6938&lt;&gt;"",CONCATENATE(A6938,":",YEAR(B6938),IF(MONTH(B6938)&gt;9,MONTH(B6938),CONCATENATE(0,MONTH(B6938))),IF(DAY(B6938)&gt;9,DAY(B6938),CONCATENATE(0,DAY(B6938))),IF(HOUR(C6938)&gt;9,HOUR(C6938),CONCATENATE(0,HOUR(C6938))),IF(MINUTE(C6938)&gt;9,MINUTE(C6938),CONCATENATE(0,MINUTE(C6938))),":",VLOOKUP(F6938,'Valid Values - Results'!$D$4:$F$12,3,FALSE)),"")</f>
        <v/>
      </c>
      <c r="H6938" s="41"/>
      <c r="I6938" s="41"/>
      <c r="J6938" s="41"/>
      <c r="K6938" s="41"/>
      <c r="L6938" s="41"/>
      <c r="M6938" s="92"/>
      <c r="N6938" s="41"/>
      <c r="O6938" s="41"/>
      <c r="P6938" s="41"/>
      <c r="Q6938" s="41"/>
      <c r="R6938" s="41"/>
      <c r="S6938" s="41"/>
      <c r="T6938" s="41"/>
      <c r="U6938" s="47"/>
      <c r="V6938" s="49"/>
      <c r="W6938" s="41"/>
      <c r="X6938" s="41"/>
      <c r="Y6938" s="41"/>
      <c r="AA6938" s="37" t="str">
        <f>IF($I6938&lt;&gt;"",VLOOKUP($I6938,'Valid Values - Search'!$R$4:$T$4719,3,FALSE),"")</f>
        <v/>
      </c>
      <c r="AB6938" s="37" t="str">
        <f>IF($I6938&lt;&gt;"",VLOOKUP($I6938,'Valid Values - Search'!$R$4:$S$4719,2,FALSE),"")</f>
        <v/>
      </c>
      <c r="AC6938" s="38" t="str">
        <f t="shared" si="108"/>
        <v/>
      </c>
      <c r="AD6938" s="38"/>
    </row>
    <row r="6939" spans="1:30">
      <c r="A6939" s="46"/>
      <c r="B6939" s="47"/>
      <c r="C6939" s="49"/>
      <c r="D6939" s="41"/>
      <c r="E6939" s="41"/>
      <c r="F6939" s="41"/>
      <c r="G6939" s="50" t="str">
        <f>IF(A6939&lt;&gt;"",CONCATENATE(A6939,":",YEAR(B6939),IF(MONTH(B6939)&gt;9,MONTH(B6939),CONCATENATE(0,MONTH(B6939))),IF(DAY(B6939)&gt;9,DAY(B6939),CONCATENATE(0,DAY(B6939))),IF(HOUR(C6939)&gt;9,HOUR(C6939),CONCATENATE(0,HOUR(C6939))),IF(MINUTE(C6939)&gt;9,MINUTE(C6939),CONCATENATE(0,MINUTE(C6939))),":",VLOOKUP(F6939,'Valid Values - Results'!$D$4:$F$12,3,FALSE)),"")</f>
        <v/>
      </c>
      <c r="H6939" s="41"/>
      <c r="I6939" s="41"/>
      <c r="J6939" s="41"/>
      <c r="K6939" s="41"/>
      <c r="L6939" s="41"/>
      <c r="M6939" s="92"/>
      <c r="N6939" s="41"/>
      <c r="O6939" s="41"/>
      <c r="P6939" s="41"/>
      <c r="Q6939" s="41"/>
      <c r="R6939" s="41"/>
      <c r="S6939" s="41"/>
      <c r="T6939" s="41"/>
      <c r="U6939" s="47"/>
      <c r="V6939" s="49"/>
      <c r="W6939" s="41"/>
      <c r="X6939" s="41"/>
      <c r="Y6939" s="41"/>
      <c r="AA6939" s="37" t="str">
        <f>IF($I6939&lt;&gt;"",VLOOKUP($I6939,'Valid Values - Search'!$R$4:$T$4719,3,FALSE),"")</f>
        <v/>
      </c>
      <c r="AB6939" s="37" t="str">
        <f>IF($I6939&lt;&gt;"",VLOOKUP($I6939,'Valid Values - Search'!$R$4:$S$4719,2,FALSE),"")</f>
        <v/>
      </c>
      <c r="AC6939" s="38" t="str">
        <f t="shared" si="108"/>
        <v/>
      </c>
      <c r="AD6939" s="38"/>
    </row>
    <row r="6940" spans="1:30">
      <c r="A6940" s="46"/>
      <c r="B6940" s="47"/>
      <c r="C6940" s="49"/>
      <c r="D6940" s="41"/>
      <c r="E6940" s="41"/>
      <c r="F6940" s="41"/>
      <c r="G6940" s="50" t="str">
        <f>IF(A6940&lt;&gt;"",CONCATENATE(A6940,":",YEAR(B6940),IF(MONTH(B6940)&gt;9,MONTH(B6940),CONCATENATE(0,MONTH(B6940))),IF(DAY(B6940)&gt;9,DAY(B6940),CONCATENATE(0,DAY(B6940))),IF(HOUR(C6940)&gt;9,HOUR(C6940),CONCATENATE(0,HOUR(C6940))),IF(MINUTE(C6940)&gt;9,MINUTE(C6940),CONCATENATE(0,MINUTE(C6940))),":",VLOOKUP(F6940,'Valid Values - Results'!$D$4:$F$12,3,FALSE)),"")</f>
        <v/>
      </c>
      <c r="H6940" s="41"/>
      <c r="I6940" s="41"/>
      <c r="J6940" s="41"/>
      <c r="K6940" s="41"/>
      <c r="L6940" s="41"/>
      <c r="M6940" s="92"/>
      <c r="N6940" s="41"/>
      <c r="O6940" s="41"/>
      <c r="P6940" s="41"/>
      <c r="Q6940" s="41"/>
      <c r="R6940" s="41"/>
      <c r="S6940" s="41"/>
      <c r="T6940" s="41"/>
      <c r="U6940" s="47"/>
      <c r="V6940" s="49"/>
      <c r="W6940" s="41"/>
      <c r="X6940" s="41"/>
      <c r="Y6940" s="41"/>
      <c r="AA6940" s="37" t="str">
        <f>IF($I6940&lt;&gt;"",VLOOKUP($I6940,'Valid Values - Search'!$R$4:$T$4719,3,FALSE),"")</f>
        <v/>
      </c>
      <c r="AB6940" s="37" t="str">
        <f>IF($I6940&lt;&gt;"",VLOOKUP($I6940,'Valid Values - Search'!$R$4:$S$4719,2,FALSE),"")</f>
        <v/>
      </c>
      <c r="AC6940" s="38" t="str">
        <f t="shared" si="108"/>
        <v/>
      </c>
      <c r="AD6940" s="38"/>
    </row>
    <row r="6941" spans="1:30">
      <c r="A6941" s="46"/>
      <c r="B6941" s="47"/>
      <c r="C6941" s="49"/>
      <c r="D6941" s="41"/>
      <c r="E6941" s="41"/>
      <c r="F6941" s="41"/>
      <c r="G6941" s="50" t="str">
        <f>IF(A6941&lt;&gt;"",CONCATENATE(A6941,":",YEAR(B6941),IF(MONTH(B6941)&gt;9,MONTH(B6941),CONCATENATE(0,MONTH(B6941))),IF(DAY(B6941)&gt;9,DAY(B6941),CONCATENATE(0,DAY(B6941))),IF(HOUR(C6941)&gt;9,HOUR(C6941),CONCATENATE(0,HOUR(C6941))),IF(MINUTE(C6941)&gt;9,MINUTE(C6941),CONCATENATE(0,MINUTE(C6941))),":",VLOOKUP(F6941,'Valid Values - Results'!$D$4:$F$12,3,FALSE)),"")</f>
        <v/>
      </c>
      <c r="H6941" s="41"/>
      <c r="I6941" s="41"/>
      <c r="J6941" s="41"/>
      <c r="K6941" s="41"/>
      <c r="L6941" s="41"/>
      <c r="M6941" s="92"/>
      <c r="N6941" s="41"/>
      <c r="O6941" s="41"/>
      <c r="P6941" s="41"/>
      <c r="Q6941" s="41"/>
      <c r="R6941" s="41"/>
      <c r="S6941" s="41"/>
      <c r="T6941" s="41"/>
      <c r="U6941" s="47"/>
      <c r="V6941" s="49"/>
      <c r="W6941" s="41"/>
      <c r="X6941" s="41"/>
      <c r="Y6941" s="41"/>
      <c r="AA6941" s="37" t="str">
        <f>IF($I6941&lt;&gt;"",VLOOKUP($I6941,'Valid Values - Search'!$R$4:$T$4719,3,FALSE),"")</f>
        <v/>
      </c>
      <c r="AB6941" s="37" t="str">
        <f>IF($I6941&lt;&gt;"",VLOOKUP($I6941,'Valid Values - Search'!$R$4:$S$4719,2,FALSE),"")</f>
        <v/>
      </c>
      <c r="AC6941" s="38" t="str">
        <f t="shared" si="108"/>
        <v/>
      </c>
      <c r="AD6941" s="38"/>
    </row>
    <row r="6942" spans="1:30">
      <c r="A6942" s="46"/>
      <c r="B6942" s="47"/>
      <c r="C6942" s="49"/>
      <c r="D6942" s="41"/>
      <c r="E6942" s="41"/>
      <c r="F6942" s="41"/>
      <c r="G6942" s="50" t="str">
        <f>IF(A6942&lt;&gt;"",CONCATENATE(A6942,":",YEAR(B6942),IF(MONTH(B6942)&gt;9,MONTH(B6942),CONCATENATE(0,MONTH(B6942))),IF(DAY(B6942)&gt;9,DAY(B6942),CONCATENATE(0,DAY(B6942))),IF(HOUR(C6942)&gt;9,HOUR(C6942),CONCATENATE(0,HOUR(C6942))),IF(MINUTE(C6942)&gt;9,MINUTE(C6942),CONCATENATE(0,MINUTE(C6942))),":",VLOOKUP(F6942,'Valid Values - Results'!$D$4:$F$12,3,FALSE)),"")</f>
        <v/>
      </c>
      <c r="H6942" s="41"/>
      <c r="I6942" s="41"/>
      <c r="J6942" s="41"/>
      <c r="K6942" s="41"/>
      <c r="L6942" s="41"/>
      <c r="M6942" s="92"/>
      <c r="N6942" s="41"/>
      <c r="O6942" s="41"/>
      <c r="P6942" s="41"/>
      <c r="Q6942" s="41"/>
      <c r="R6942" s="41"/>
      <c r="S6942" s="41"/>
      <c r="T6942" s="41"/>
      <c r="U6942" s="47"/>
      <c r="V6942" s="49"/>
      <c r="W6942" s="41"/>
      <c r="X6942" s="41"/>
      <c r="Y6942" s="41"/>
      <c r="AA6942" s="37" t="str">
        <f>IF($I6942&lt;&gt;"",VLOOKUP($I6942,'Valid Values - Search'!$R$4:$T$4719,3,FALSE),"")</f>
        <v/>
      </c>
      <c r="AB6942" s="37" t="str">
        <f>IF($I6942&lt;&gt;"",VLOOKUP($I6942,'Valid Values - Search'!$R$4:$S$4719,2,FALSE),"")</f>
        <v/>
      </c>
      <c r="AC6942" s="38" t="str">
        <f t="shared" si="108"/>
        <v/>
      </c>
      <c r="AD6942" s="38"/>
    </row>
    <row r="6943" spans="1:30">
      <c r="A6943" s="46"/>
      <c r="B6943" s="47"/>
      <c r="C6943" s="49"/>
      <c r="D6943" s="41"/>
      <c r="E6943" s="41"/>
      <c r="F6943" s="41"/>
      <c r="G6943" s="50" t="str">
        <f>IF(A6943&lt;&gt;"",CONCATENATE(A6943,":",YEAR(B6943),IF(MONTH(B6943)&gt;9,MONTH(B6943),CONCATENATE(0,MONTH(B6943))),IF(DAY(B6943)&gt;9,DAY(B6943),CONCATENATE(0,DAY(B6943))),IF(HOUR(C6943)&gt;9,HOUR(C6943),CONCATENATE(0,HOUR(C6943))),IF(MINUTE(C6943)&gt;9,MINUTE(C6943),CONCATENATE(0,MINUTE(C6943))),":",VLOOKUP(F6943,'Valid Values - Results'!$D$4:$F$12,3,FALSE)),"")</f>
        <v/>
      </c>
      <c r="H6943" s="41"/>
      <c r="I6943" s="41"/>
      <c r="J6943" s="41"/>
      <c r="K6943" s="41"/>
      <c r="L6943" s="41"/>
      <c r="M6943" s="92"/>
      <c r="N6943" s="41"/>
      <c r="O6943" s="41"/>
      <c r="P6943" s="41"/>
      <c r="Q6943" s="41"/>
      <c r="R6943" s="41"/>
      <c r="S6943" s="41"/>
      <c r="T6943" s="41"/>
      <c r="U6943" s="47"/>
      <c r="V6943" s="49"/>
      <c r="W6943" s="41"/>
      <c r="X6943" s="41"/>
      <c r="Y6943" s="41"/>
      <c r="AA6943" s="37" t="str">
        <f>IF($I6943&lt;&gt;"",VLOOKUP($I6943,'Valid Values - Search'!$R$4:$T$4719,3,FALSE),"")</f>
        <v/>
      </c>
      <c r="AB6943" s="37" t="str">
        <f>IF($I6943&lt;&gt;"",VLOOKUP($I6943,'Valid Values - Search'!$R$4:$S$4719,2,FALSE),"")</f>
        <v/>
      </c>
      <c r="AC6943" s="38" t="str">
        <f t="shared" si="108"/>
        <v/>
      </c>
      <c r="AD6943" s="38"/>
    </row>
    <row r="6944" spans="1:30">
      <c r="A6944" s="46"/>
      <c r="B6944" s="47"/>
      <c r="C6944" s="49"/>
      <c r="D6944" s="41"/>
      <c r="E6944" s="41"/>
      <c r="F6944" s="41"/>
      <c r="G6944" s="50" t="str">
        <f>IF(A6944&lt;&gt;"",CONCATENATE(A6944,":",YEAR(B6944),IF(MONTH(B6944)&gt;9,MONTH(B6944),CONCATENATE(0,MONTH(B6944))),IF(DAY(B6944)&gt;9,DAY(B6944),CONCATENATE(0,DAY(B6944))),IF(HOUR(C6944)&gt;9,HOUR(C6944),CONCATENATE(0,HOUR(C6944))),IF(MINUTE(C6944)&gt;9,MINUTE(C6944),CONCATENATE(0,MINUTE(C6944))),":",VLOOKUP(F6944,'Valid Values - Results'!$D$4:$F$12,3,FALSE)),"")</f>
        <v/>
      </c>
      <c r="H6944" s="41"/>
      <c r="I6944" s="41"/>
      <c r="J6944" s="41"/>
      <c r="K6944" s="41"/>
      <c r="L6944" s="41"/>
      <c r="M6944" s="92"/>
      <c r="N6944" s="41"/>
      <c r="O6944" s="41"/>
      <c r="P6944" s="41"/>
      <c r="Q6944" s="41"/>
      <c r="R6944" s="41"/>
      <c r="S6944" s="41"/>
      <c r="T6944" s="41"/>
      <c r="U6944" s="47"/>
      <c r="V6944" s="49"/>
      <c r="W6944" s="41"/>
      <c r="X6944" s="41"/>
      <c r="Y6944" s="41"/>
      <c r="AA6944" s="37" t="str">
        <f>IF($I6944&lt;&gt;"",VLOOKUP($I6944,'Valid Values - Search'!$R$4:$T$4719,3,FALSE),"")</f>
        <v/>
      </c>
      <c r="AB6944" s="37" t="str">
        <f>IF($I6944&lt;&gt;"",VLOOKUP($I6944,'Valid Values - Search'!$R$4:$S$4719,2,FALSE),"")</f>
        <v/>
      </c>
      <c r="AC6944" s="38" t="str">
        <f t="shared" si="108"/>
        <v/>
      </c>
      <c r="AD6944" s="38"/>
    </row>
    <row r="6945" spans="1:30">
      <c r="A6945" s="46"/>
      <c r="B6945" s="47"/>
      <c r="C6945" s="49"/>
      <c r="D6945" s="41"/>
      <c r="E6945" s="41"/>
      <c r="F6945" s="41"/>
      <c r="G6945" s="50" t="str">
        <f>IF(A6945&lt;&gt;"",CONCATENATE(A6945,":",YEAR(B6945),IF(MONTH(B6945)&gt;9,MONTH(B6945),CONCATENATE(0,MONTH(B6945))),IF(DAY(B6945)&gt;9,DAY(B6945),CONCATENATE(0,DAY(B6945))),IF(HOUR(C6945)&gt;9,HOUR(C6945),CONCATENATE(0,HOUR(C6945))),IF(MINUTE(C6945)&gt;9,MINUTE(C6945),CONCATENATE(0,MINUTE(C6945))),":",VLOOKUP(F6945,'Valid Values - Results'!$D$4:$F$12,3,FALSE)),"")</f>
        <v/>
      </c>
      <c r="H6945" s="41"/>
      <c r="I6945" s="41"/>
      <c r="J6945" s="41"/>
      <c r="K6945" s="41"/>
      <c r="L6945" s="41"/>
      <c r="M6945" s="92"/>
      <c r="N6945" s="41"/>
      <c r="O6945" s="41"/>
      <c r="P6945" s="41"/>
      <c r="Q6945" s="41"/>
      <c r="R6945" s="41"/>
      <c r="S6945" s="41"/>
      <c r="T6945" s="41"/>
      <c r="U6945" s="47"/>
      <c r="V6945" s="49"/>
      <c r="W6945" s="41"/>
      <c r="X6945" s="41"/>
      <c r="Y6945" s="41"/>
      <c r="AA6945" s="37" t="str">
        <f>IF($I6945&lt;&gt;"",VLOOKUP($I6945,'Valid Values - Search'!$R$4:$T$4719,3,FALSE),"")</f>
        <v/>
      </c>
      <c r="AB6945" s="37" t="str">
        <f>IF($I6945&lt;&gt;"",VLOOKUP($I6945,'Valid Values - Search'!$R$4:$S$4719,2,FALSE),"")</f>
        <v/>
      </c>
      <c r="AC6945" s="38" t="str">
        <f t="shared" si="108"/>
        <v/>
      </c>
      <c r="AD6945" s="38"/>
    </row>
    <row r="6946" spans="1:30">
      <c r="A6946" s="46"/>
      <c r="B6946" s="47"/>
      <c r="C6946" s="49"/>
      <c r="D6946" s="41"/>
      <c r="E6946" s="41"/>
      <c r="F6946" s="41"/>
      <c r="G6946" s="50" t="str">
        <f>IF(A6946&lt;&gt;"",CONCATENATE(A6946,":",YEAR(B6946),IF(MONTH(B6946)&gt;9,MONTH(B6946),CONCATENATE(0,MONTH(B6946))),IF(DAY(B6946)&gt;9,DAY(B6946),CONCATENATE(0,DAY(B6946))),IF(HOUR(C6946)&gt;9,HOUR(C6946),CONCATENATE(0,HOUR(C6946))),IF(MINUTE(C6946)&gt;9,MINUTE(C6946),CONCATENATE(0,MINUTE(C6946))),":",VLOOKUP(F6946,'Valid Values - Results'!$D$4:$F$12,3,FALSE)),"")</f>
        <v/>
      </c>
      <c r="H6946" s="41"/>
      <c r="I6946" s="41"/>
      <c r="J6946" s="41"/>
      <c r="K6946" s="41"/>
      <c r="L6946" s="41"/>
      <c r="M6946" s="92"/>
      <c r="N6946" s="41"/>
      <c r="O6946" s="41"/>
      <c r="P6946" s="41"/>
      <c r="Q6946" s="41"/>
      <c r="R6946" s="41"/>
      <c r="S6946" s="41"/>
      <c r="T6946" s="41"/>
      <c r="U6946" s="47"/>
      <c r="V6946" s="49"/>
      <c r="W6946" s="41"/>
      <c r="X6946" s="41"/>
      <c r="Y6946" s="41"/>
      <c r="AA6946" s="37" t="str">
        <f>IF($I6946&lt;&gt;"",VLOOKUP($I6946,'Valid Values - Search'!$R$4:$T$4719,3,FALSE),"")</f>
        <v/>
      </c>
      <c r="AB6946" s="37" t="str">
        <f>IF($I6946&lt;&gt;"",VLOOKUP($I6946,'Valid Values - Search'!$R$4:$S$4719,2,FALSE),"")</f>
        <v/>
      </c>
      <c r="AC6946" s="38" t="str">
        <f t="shared" si="108"/>
        <v/>
      </c>
      <c r="AD6946" s="38"/>
    </row>
    <row r="6947" spans="1:30">
      <c r="A6947" s="46"/>
      <c r="B6947" s="47"/>
      <c r="C6947" s="49"/>
      <c r="D6947" s="41"/>
      <c r="E6947" s="41"/>
      <c r="F6947" s="41"/>
      <c r="G6947" s="50" t="str">
        <f>IF(A6947&lt;&gt;"",CONCATENATE(A6947,":",YEAR(B6947),IF(MONTH(B6947)&gt;9,MONTH(B6947),CONCATENATE(0,MONTH(B6947))),IF(DAY(B6947)&gt;9,DAY(B6947),CONCATENATE(0,DAY(B6947))),IF(HOUR(C6947)&gt;9,HOUR(C6947),CONCATENATE(0,HOUR(C6947))),IF(MINUTE(C6947)&gt;9,MINUTE(C6947),CONCATENATE(0,MINUTE(C6947))),":",VLOOKUP(F6947,'Valid Values - Results'!$D$4:$F$12,3,FALSE)),"")</f>
        <v/>
      </c>
      <c r="H6947" s="41"/>
      <c r="I6947" s="41"/>
      <c r="J6947" s="41"/>
      <c r="K6947" s="41"/>
      <c r="L6947" s="41"/>
      <c r="M6947" s="92"/>
      <c r="N6947" s="41"/>
      <c r="O6947" s="41"/>
      <c r="P6947" s="41"/>
      <c r="Q6947" s="41"/>
      <c r="R6947" s="41"/>
      <c r="S6947" s="41"/>
      <c r="T6947" s="41"/>
      <c r="U6947" s="47"/>
      <c r="V6947" s="49"/>
      <c r="W6947" s="41"/>
      <c r="X6947" s="41"/>
      <c r="Y6947" s="41"/>
      <c r="AA6947" s="37" t="str">
        <f>IF($I6947&lt;&gt;"",VLOOKUP($I6947,'Valid Values - Search'!$R$4:$T$4719,3,FALSE),"")</f>
        <v/>
      </c>
      <c r="AB6947" s="37" t="str">
        <f>IF($I6947&lt;&gt;"",VLOOKUP($I6947,'Valid Values - Search'!$R$4:$S$4719,2,FALSE),"")</f>
        <v/>
      </c>
      <c r="AC6947" s="38" t="str">
        <f t="shared" si="108"/>
        <v/>
      </c>
      <c r="AD6947" s="38"/>
    </row>
    <row r="6948" spans="1:30">
      <c r="A6948" s="46"/>
      <c r="B6948" s="47"/>
      <c r="C6948" s="49"/>
      <c r="D6948" s="41"/>
      <c r="E6948" s="41"/>
      <c r="F6948" s="41"/>
      <c r="G6948" s="50" t="str">
        <f>IF(A6948&lt;&gt;"",CONCATENATE(A6948,":",YEAR(B6948),IF(MONTH(B6948)&gt;9,MONTH(B6948),CONCATENATE(0,MONTH(B6948))),IF(DAY(B6948)&gt;9,DAY(B6948),CONCATENATE(0,DAY(B6948))),IF(HOUR(C6948)&gt;9,HOUR(C6948),CONCATENATE(0,HOUR(C6948))),IF(MINUTE(C6948)&gt;9,MINUTE(C6948),CONCATENATE(0,MINUTE(C6948))),":",VLOOKUP(F6948,'Valid Values - Results'!$D$4:$F$12,3,FALSE)),"")</f>
        <v/>
      </c>
      <c r="H6948" s="41"/>
      <c r="I6948" s="41"/>
      <c r="J6948" s="41"/>
      <c r="K6948" s="41"/>
      <c r="L6948" s="41"/>
      <c r="M6948" s="92"/>
      <c r="N6948" s="41"/>
      <c r="O6948" s="41"/>
      <c r="P6948" s="41"/>
      <c r="Q6948" s="41"/>
      <c r="R6948" s="41"/>
      <c r="S6948" s="41"/>
      <c r="T6948" s="41"/>
      <c r="U6948" s="47"/>
      <c r="V6948" s="49"/>
      <c r="W6948" s="41"/>
      <c r="X6948" s="41"/>
      <c r="Y6948" s="41"/>
      <c r="AA6948" s="37" t="str">
        <f>IF($I6948&lt;&gt;"",VLOOKUP($I6948,'Valid Values - Search'!$R$4:$T$4719,3,FALSE),"")</f>
        <v/>
      </c>
      <c r="AB6948" s="37" t="str">
        <f>IF($I6948&lt;&gt;"",VLOOKUP($I6948,'Valid Values - Search'!$R$4:$S$4719,2,FALSE),"")</f>
        <v/>
      </c>
      <c r="AC6948" s="38" t="str">
        <f t="shared" si="108"/>
        <v/>
      </c>
      <c r="AD6948" s="38"/>
    </row>
    <row r="6949" spans="1:30">
      <c r="A6949" s="46"/>
      <c r="B6949" s="47"/>
      <c r="C6949" s="49"/>
      <c r="D6949" s="41"/>
      <c r="E6949" s="41"/>
      <c r="F6949" s="41"/>
      <c r="G6949" s="50" t="str">
        <f>IF(A6949&lt;&gt;"",CONCATENATE(A6949,":",YEAR(B6949),IF(MONTH(B6949)&gt;9,MONTH(B6949),CONCATENATE(0,MONTH(B6949))),IF(DAY(B6949)&gt;9,DAY(B6949),CONCATENATE(0,DAY(B6949))),IF(HOUR(C6949)&gt;9,HOUR(C6949),CONCATENATE(0,HOUR(C6949))),IF(MINUTE(C6949)&gt;9,MINUTE(C6949),CONCATENATE(0,MINUTE(C6949))),":",VLOOKUP(F6949,'Valid Values - Results'!$D$4:$F$12,3,FALSE)),"")</f>
        <v/>
      </c>
      <c r="H6949" s="41"/>
      <c r="I6949" s="41"/>
      <c r="J6949" s="41"/>
      <c r="K6949" s="41"/>
      <c r="L6949" s="41"/>
      <c r="M6949" s="92"/>
      <c r="N6949" s="41"/>
      <c r="O6949" s="41"/>
      <c r="P6949" s="41"/>
      <c r="Q6949" s="41"/>
      <c r="R6949" s="41"/>
      <c r="S6949" s="41"/>
      <c r="T6949" s="41"/>
      <c r="U6949" s="47"/>
      <c r="V6949" s="49"/>
      <c r="W6949" s="41"/>
      <c r="X6949" s="41"/>
      <c r="Y6949" s="41"/>
      <c r="AA6949" s="37" t="str">
        <f>IF($I6949&lt;&gt;"",VLOOKUP($I6949,'Valid Values - Search'!$R$4:$T$4719,3,FALSE),"")</f>
        <v/>
      </c>
      <c r="AB6949" s="37" t="str">
        <f>IF($I6949&lt;&gt;"",VLOOKUP($I6949,'Valid Values - Search'!$R$4:$S$4719,2,FALSE),"")</f>
        <v/>
      </c>
      <c r="AC6949" s="38" t="str">
        <f t="shared" si="108"/>
        <v/>
      </c>
      <c r="AD6949" s="38"/>
    </row>
    <row r="6950" spans="1:30">
      <c r="A6950" s="46"/>
      <c r="B6950" s="47"/>
      <c r="C6950" s="49"/>
      <c r="D6950" s="41"/>
      <c r="E6950" s="41"/>
      <c r="F6950" s="41"/>
      <c r="G6950" s="50" t="str">
        <f>IF(A6950&lt;&gt;"",CONCATENATE(A6950,":",YEAR(B6950),IF(MONTH(B6950)&gt;9,MONTH(B6950),CONCATENATE(0,MONTH(B6950))),IF(DAY(B6950)&gt;9,DAY(B6950),CONCATENATE(0,DAY(B6950))),IF(HOUR(C6950)&gt;9,HOUR(C6950),CONCATENATE(0,HOUR(C6950))),IF(MINUTE(C6950)&gt;9,MINUTE(C6950),CONCATENATE(0,MINUTE(C6950))),":",VLOOKUP(F6950,'Valid Values - Results'!$D$4:$F$12,3,FALSE)),"")</f>
        <v/>
      </c>
      <c r="H6950" s="41"/>
      <c r="I6950" s="41"/>
      <c r="J6950" s="41"/>
      <c r="K6950" s="41"/>
      <c r="L6950" s="41"/>
      <c r="M6950" s="92"/>
      <c r="N6950" s="41"/>
      <c r="O6950" s="41"/>
      <c r="P6950" s="41"/>
      <c r="Q6950" s="41"/>
      <c r="R6950" s="41"/>
      <c r="S6950" s="41"/>
      <c r="T6950" s="41"/>
      <c r="U6950" s="47"/>
      <c r="V6950" s="49"/>
      <c r="W6950" s="41"/>
      <c r="X6950" s="41"/>
      <c r="Y6950" s="41"/>
      <c r="AA6950" s="37" t="str">
        <f>IF($I6950&lt;&gt;"",VLOOKUP($I6950,'Valid Values - Search'!$R$4:$T$4719,3,FALSE),"")</f>
        <v/>
      </c>
      <c r="AB6950" s="37" t="str">
        <f>IF($I6950&lt;&gt;"",VLOOKUP($I6950,'Valid Values - Search'!$R$4:$S$4719,2,FALSE),"")</f>
        <v/>
      </c>
      <c r="AC6950" s="38" t="str">
        <f t="shared" si="108"/>
        <v/>
      </c>
      <c r="AD6950" s="38"/>
    </row>
    <row r="6951" spans="1:30">
      <c r="A6951" s="46"/>
      <c r="B6951" s="47"/>
      <c r="C6951" s="49"/>
      <c r="D6951" s="41"/>
      <c r="E6951" s="41"/>
      <c r="F6951" s="41"/>
      <c r="G6951" s="50" t="str">
        <f>IF(A6951&lt;&gt;"",CONCATENATE(A6951,":",YEAR(B6951),IF(MONTH(B6951)&gt;9,MONTH(B6951),CONCATENATE(0,MONTH(B6951))),IF(DAY(B6951)&gt;9,DAY(B6951),CONCATENATE(0,DAY(B6951))),IF(HOUR(C6951)&gt;9,HOUR(C6951),CONCATENATE(0,HOUR(C6951))),IF(MINUTE(C6951)&gt;9,MINUTE(C6951),CONCATENATE(0,MINUTE(C6951))),":",VLOOKUP(F6951,'Valid Values - Results'!$D$4:$F$12,3,FALSE)),"")</f>
        <v/>
      </c>
      <c r="H6951" s="41"/>
      <c r="I6951" s="41"/>
      <c r="J6951" s="41"/>
      <c r="K6951" s="41"/>
      <c r="L6951" s="41"/>
      <c r="M6951" s="92"/>
      <c r="N6951" s="41"/>
      <c r="O6951" s="41"/>
      <c r="P6951" s="41"/>
      <c r="Q6951" s="41"/>
      <c r="R6951" s="41"/>
      <c r="S6951" s="41"/>
      <c r="T6951" s="41"/>
      <c r="U6951" s="47"/>
      <c r="V6951" s="49"/>
      <c r="W6951" s="41"/>
      <c r="X6951" s="41"/>
      <c r="Y6951" s="41"/>
      <c r="AA6951" s="37" t="str">
        <f>IF($I6951&lt;&gt;"",VLOOKUP($I6951,'Valid Values - Search'!$R$4:$T$4719,3,FALSE),"")</f>
        <v/>
      </c>
      <c r="AB6951" s="37" t="str">
        <f>IF($I6951&lt;&gt;"",VLOOKUP($I6951,'Valid Values - Search'!$R$4:$S$4719,2,FALSE),"")</f>
        <v/>
      </c>
      <c r="AC6951" s="38" t="str">
        <f t="shared" si="108"/>
        <v/>
      </c>
      <c r="AD6951" s="38"/>
    </row>
    <row r="6952" spans="1:30">
      <c r="A6952" s="46"/>
      <c r="B6952" s="47"/>
      <c r="C6952" s="49"/>
      <c r="D6952" s="41"/>
      <c r="E6952" s="41"/>
      <c r="F6952" s="41"/>
      <c r="G6952" s="50" t="str">
        <f>IF(A6952&lt;&gt;"",CONCATENATE(A6952,":",YEAR(B6952),IF(MONTH(B6952)&gt;9,MONTH(B6952),CONCATENATE(0,MONTH(B6952))),IF(DAY(B6952)&gt;9,DAY(B6952),CONCATENATE(0,DAY(B6952))),IF(HOUR(C6952)&gt;9,HOUR(C6952),CONCATENATE(0,HOUR(C6952))),IF(MINUTE(C6952)&gt;9,MINUTE(C6952),CONCATENATE(0,MINUTE(C6952))),":",VLOOKUP(F6952,'Valid Values - Results'!$D$4:$F$12,3,FALSE)),"")</f>
        <v/>
      </c>
      <c r="H6952" s="41"/>
      <c r="I6952" s="41"/>
      <c r="J6952" s="41"/>
      <c r="K6952" s="41"/>
      <c r="L6952" s="41"/>
      <c r="M6952" s="92"/>
      <c r="N6952" s="41"/>
      <c r="O6952" s="41"/>
      <c r="P6952" s="41"/>
      <c r="Q6952" s="41"/>
      <c r="R6952" s="41"/>
      <c r="S6952" s="41"/>
      <c r="T6952" s="41"/>
      <c r="U6952" s="47"/>
      <c r="V6952" s="49"/>
      <c r="W6952" s="41"/>
      <c r="X6952" s="41"/>
      <c r="Y6952" s="41"/>
      <c r="AA6952" s="37" t="str">
        <f>IF($I6952&lt;&gt;"",VLOOKUP($I6952,'Valid Values - Search'!$R$4:$T$4719,3,FALSE),"")</f>
        <v/>
      </c>
      <c r="AB6952" s="37" t="str">
        <f>IF($I6952&lt;&gt;"",VLOOKUP($I6952,'Valid Values - Search'!$R$4:$S$4719,2,FALSE),"")</f>
        <v/>
      </c>
      <c r="AC6952" s="38" t="str">
        <f t="shared" si="108"/>
        <v/>
      </c>
      <c r="AD6952" s="38"/>
    </row>
    <row r="6953" spans="1:30">
      <c r="A6953" s="46"/>
      <c r="B6953" s="47"/>
      <c r="C6953" s="49"/>
      <c r="D6953" s="41"/>
      <c r="E6953" s="41"/>
      <c r="F6953" s="41"/>
      <c r="G6953" s="50" t="str">
        <f>IF(A6953&lt;&gt;"",CONCATENATE(A6953,":",YEAR(B6953),IF(MONTH(B6953)&gt;9,MONTH(B6953),CONCATENATE(0,MONTH(B6953))),IF(DAY(B6953)&gt;9,DAY(B6953),CONCATENATE(0,DAY(B6953))),IF(HOUR(C6953)&gt;9,HOUR(C6953),CONCATENATE(0,HOUR(C6953))),IF(MINUTE(C6953)&gt;9,MINUTE(C6953),CONCATENATE(0,MINUTE(C6953))),":",VLOOKUP(F6953,'Valid Values - Results'!$D$4:$F$12,3,FALSE)),"")</f>
        <v/>
      </c>
      <c r="H6953" s="41"/>
      <c r="I6953" s="41"/>
      <c r="J6953" s="41"/>
      <c r="K6953" s="41"/>
      <c r="L6953" s="41"/>
      <c r="M6953" s="92"/>
      <c r="N6953" s="41"/>
      <c r="O6953" s="41"/>
      <c r="P6953" s="41"/>
      <c r="Q6953" s="41"/>
      <c r="R6953" s="41"/>
      <c r="S6953" s="41"/>
      <c r="T6953" s="41"/>
      <c r="U6953" s="47"/>
      <c r="V6953" s="49"/>
      <c r="W6953" s="41"/>
      <c r="X6953" s="41"/>
      <c r="Y6953" s="41"/>
      <c r="AA6953" s="37" t="str">
        <f>IF($I6953&lt;&gt;"",VLOOKUP($I6953,'Valid Values - Search'!$R$4:$T$4719,3,FALSE),"")</f>
        <v/>
      </c>
      <c r="AB6953" s="37" t="str">
        <f>IF($I6953&lt;&gt;"",VLOOKUP($I6953,'Valid Values - Search'!$R$4:$S$4719,2,FALSE),"")</f>
        <v/>
      </c>
      <c r="AC6953" s="38" t="str">
        <f t="shared" si="108"/>
        <v/>
      </c>
      <c r="AD6953" s="38"/>
    </row>
    <row r="6954" spans="1:30">
      <c r="A6954" s="46"/>
      <c r="B6954" s="47"/>
      <c r="C6954" s="49"/>
      <c r="D6954" s="41"/>
      <c r="E6954" s="41"/>
      <c r="F6954" s="41"/>
      <c r="G6954" s="50" t="str">
        <f>IF(A6954&lt;&gt;"",CONCATENATE(A6954,":",YEAR(B6954),IF(MONTH(B6954)&gt;9,MONTH(B6954),CONCATENATE(0,MONTH(B6954))),IF(DAY(B6954)&gt;9,DAY(B6954),CONCATENATE(0,DAY(B6954))),IF(HOUR(C6954)&gt;9,HOUR(C6954),CONCATENATE(0,HOUR(C6954))),IF(MINUTE(C6954)&gt;9,MINUTE(C6954),CONCATENATE(0,MINUTE(C6954))),":",VLOOKUP(F6954,'Valid Values - Results'!$D$4:$F$12,3,FALSE)),"")</f>
        <v/>
      </c>
      <c r="H6954" s="41"/>
      <c r="I6954" s="41"/>
      <c r="J6954" s="41"/>
      <c r="K6954" s="41"/>
      <c r="L6954" s="41"/>
      <c r="M6954" s="92"/>
      <c r="N6954" s="41"/>
      <c r="O6954" s="41"/>
      <c r="P6954" s="41"/>
      <c r="Q6954" s="41"/>
      <c r="R6954" s="41"/>
      <c r="S6954" s="41"/>
      <c r="T6954" s="41"/>
      <c r="U6954" s="47"/>
      <c r="V6954" s="49"/>
      <c r="W6954" s="41"/>
      <c r="X6954" s="41"/>
      <c r="Y6954" s="41"/>
      <c r="AA6954" s="37" t="str">
        <f>IF($I6954&lt;&gt;"",VLOOKUP($I6954,'Valid Values - Search'!$R$4:$T$4719,3,FALSE),"")</f>
        <v/>
      </c>
      <c r="AB6954" s="37" t="str">
        <f>IF($I6954&lt;&gt;"",VLOOKUP($I6954,'Valid Values - Search'!$R$4:$S$4719,2,FALSE),"")</f>
        <v/>
      </c>
      <c r="AC6954" s="38" t="str">
        <f t="shared" si="108"/>
        <v/>
      </c>
      <c r="AD6954" s="38"/>
    </row>
    <row r="6955" spans="1:30">
      <c r="A6955" s="46"/>
      <c r="B6955" s="47"/>
      <c r="C6955" s="49"/>
      <c r="D6955" s="41"/>
      <c r="E6955" s="41"/>
      <c r="F6955" s="41"/>
      <c r="G6955" s="50" t="str">
        <f>IF(A6955&lt;&gt;"",CONCATENATE(A6955,":",YEAR(B6955),IF(MONTH(B6955)&gt;9,MONTH(B6955),CONCATENATE(0,MONTH(B6955))),IF(DAY(B6955)&gt;9,DAY(B6955),CONCATENATE(0,DAY(B6955))),IF(HOUR(C6955)&gt;9,HOUR(C6955),CONCATENATE(0,HOUR(C6955))),IF(MINUTE(C6955)&gt;9,MINUTE(C6955),CONCATENATE(0,MINUTE(C6955))),":",VLOOKUP(F6955,'Valid Values - Results'!$D$4:$F$12,3,FALSE)),"")</f>
        <v/>
      </c>
      <c r="H6955" s="41"/>
      <c r="I6955" s="41"/>
      <c r="J6955" s="41"/>
      <c r="K6955" s="41"/>
      <c r="L6955" s="41"/>
      <c r="M6955" s="92"/>
      <c r="N6955" s="41"/>
      <c r="O6955" s="41"/>
      <c r="P6955" s="41"/>
      <c r="Q6955" s="41"/>
      <c r="R6955" s="41"/>
      <c r="S6955" s="41"/>
      <c r="T6955" s="41"/>
      <c r="U6955" s="47"/>
      <c r="V6955" s="49"/>
      <c r="W6955" s="41"/>
      <c r="X6955" s="41"/>
      <c r="Y6955" s="41"/>
      <c r="AA6955" s="37" t="str">
        <f>IF($I6955&lt;&gt;"",VLOOKUP($I6955,'Valid Values - Search'!$R$4:$T$4719,3,FALSE),"")</f>
        <v/>
      </c>
      <c r="AB6955" s="37" t="str">
        <f>IF($I6955&lt;&gt;"",VLOOKUP($I6955,'Valid Values - Search'!$R$4:$S$4719,2,FALSE),"")</f>
        <v/>
      </c>
      <c r="AC6955" s="38" t="str">
        <f t="shared" si="108"/>
        <v/>
      </c>
      <c r="AD6955" s="38"/>
    </row>
    <row r="6956" spans="1:30">
      <c r="A6956" s="46"/>
      <c r="B6956" s="47"/>
      <c r="C6956" s="49"/>
      <c r="D6956" s="41"/>
      <c r="E6956" s="41"/>
      <c r="F6956" s="41"/>
      <c r="G6956" s="50" t="str">
        <f>IF(A6956&lt;&gt;"",CONCATENATE(A6956,":",YEAR(B6956),IF(MONTH(B6956)&gt;9,MONTH(B6956),CONCATENATE(0,MONTH(B6956))),IF(DAY(B6956)&gt;9,DAY(B6956),CONCATENATE(0,DAY(B6956))),IF(HOUR(C6956)&gt;9,HOUR(C6956),CONCATENATE(0,HOUR(C6956))),IF(MINUTE(C6956)&gt;9,MINUTE(C6956),CONCATENATE(0,MINUTE(C6956))),":",VLOOKUP(F6956,'Valid Values - Results'!$D$4:$F$12,3,FALSE)),"")</f>
        <v/>
      </c>
      <c r="H6956" s="41"/>
      <c r="I6956" s="41"/>
      <c r="J6956" s="41"/>
      <c r="K6956" s="41"/>
      <c r="L6956" s="41"/>
      <c r="M6956" s="92"/>
      <c r="N6956" s="41"/>
      <c r="O6956" s="41"/>
      <c r="P6956" s="41"/>
      <c r="Q6956" s="41"/>
      <c r="R6956" s="41"/>
      <c r="S6956" s="41"/>
      <c r="T6956" s="41"/>
      <c r="U6956" s="47"/>
      <c r="V6956" s="49"/>
      <c r="W6956" s="41"/>
      <c r="X6956" s="41"/>
      <c r="Y6956" s="41"/>
      <c r="AA6956" s="37" t="str">
        <f>IF($I6956&lt;&gt;"",VLOOKUP($I6956,'Valid Values - Search'!$R$4:$T$4719,3,FALSE),"")</f>
        <v/>
      </c>
      <c r="AB6956" s="37" t="str">
        <f>IF($I6956&lt;&gt;"",VLOOKUP($I6956,'Valid Values - Search'!$R$4:$S$4719,2,FALSE),"")</f>
        <v/>
      </c>
      <c r="AC6956" s="38" t="str">
        <f t="shared" si="108"/>
        <v/>
      </c>
      <c r="AD6956" s="38"/>
    </row>
    <row r="6957" spans="1:30">
      <c r="A6957" s="46"/>
      <c r="B6957" s="47"/>
      <c r="C6957" s="49"/>
      <c r="D6957" s="41"/>
      <c r="E6957" s="41"/>
      <c r="F6957" s="41"/>
      <c r="G6957" s="50" t="str">
        <f>IF(A6957&lt;&gt;"",CONCATENATE(A6957,":",YEAR(B6957),IF(MONTH(B6957)&gt;9,MONTH(B6957),CONCATENATE(0,MONTH(B6957))),IF(DAY(B6957)&gt;9,DAY(B6957),CONCATENATE(0,DAY(B6957))),IF(HOUR(C6957)&gt;9,HOUR(C6957),CONCATENATE(0,HOUR(C6957))),IF(MINUTE(C6957)&gt;9,MINUTE(C6957),CONCATENATE(0,MINUTE(C6957))),":",VLOOKUP(F6957,'Valid Values - Results'!$D$4:$F$12,3,FALSE)),"")</f>
        <v/>
      </c>
      <c r="H6957" s="41"/>
      <c r="I6957" s="41"/>
      <c r="J6957" s="41"/>
      <c r="K6957" s="41"/>
      <c r="L6957" s="41"/>
      <c r="M6957" s="92"/>
      <c r="N6957" s="41"/>
      <c r="O6957" s="41"/>
      <c r="P6957" s="41"/>
      <c r="Q6957" s="41"/>
      <c r="R6957" s="41"/>
      <c r="S6957" s="41"/>
      <c r="T6957" s="41"/>
      <c r="U6957" s="47"/>
      <c r="V6957" s="49"/>
      <c r="W6957" s="41"/>
      <c r="X6957" s="41"/>
      <c r="Y6957" s="41"/>
      <c r="AA6957" s="37" t="str">
        <f>IF($I6957&lt;&gt;"",VLOOKUP($I6957,'Valid Values - Search'!$R$4:$T$4719,3,FALSE),"")</f>
        <v/>
      </c>
      <c r="AB6957" s="37" t="str">
        <f>IF($I6957&lt;&gt;"",VLOOKUP($I6957,'Valid Values - Search'!$R$4:$S$4719,2,FALSE),"")</f>
        <v/>
      </c>
      <c r="AC6957" s="38" t="str">
        <f t="shared" si="108"/>
        <v/>
      </c>
      <c r="AD6957" s="38"/>
    </row>
    <row r="6958" spans="1:30">
      <c r="A6958" s="46"/>
      <c r="B6958" s="47"/>
      <c r="C6958" s="49"/>
      <c r="D6958" s="41"/>
      <c r="E6958" s="41"/>
      <c r="F6958" s="41"/>
      <c r="G6958" s="50" t="str">
        <f>IF(A6958&lt;&gt;"",CONCATENATE(A6958,":",YEAR(B6958),IF(MONTH(B6958)&gt;9,MONTH(B6958),CONCATENATE(0,MONTH(B6958))),IF(DAY(B6958)&gt;9,DAY(B6958),CONCATENATE(0,DAY(B6958))),IF(HOUR(C6958)&gt;9,HOUR(C6958),CONCATENATE(0,HOUR(C6958))),IF(MINUTE(C6958)&gt;9,MINUTE(C6958),CONCATENATE(0,MINUTE(C6958))),":",VLOOKUP(F6958,'Valid Values - Results'!$D$4:$F$12,3,FALSE)),"")</f>
        <v/>
      </c>
      <c r="H6958" s="41"/>
      <c r="I6958" s="41"/>
      <c r="J6958" s="41"/>
      <c r="K6958" s="41"/>
      <c r="L6958" s="41"/>
      <c r="M6958" s="92"/>
      <c r="N6958" s="41"/>
      <c r="O6958" s="41"/>
      <c r="P6958" s="41"/>
      <c r="Q6958" s="41"/>
      <c r="R6958" s="41"/>
      <c r="S6958" s="41"/>
      <c r="T6958" s="41"/>
      <c r="U6958" s="47"/>
      <c r="V6958" s="49"/>
      <c r="W6958" s="41"/>
      <c r="X6958" s="41"/>
      <c r="Y6958" s="41"/>
      <c r="AA6958" s="37" t="str">
        <f>IF($I6958&lt;&gt;"",VLOOKUP($I6958,'Valid Values - Search'!$R$4:$T$4719,3,FALSE),"")</f>
        <v/>
      </c>
      <c r="AB6958" s="37" t="str">
        <f>IF($I6958&lt;&gt;"",VLOOKUP($I6958,'Valid Values - Search'!$R$4:$S$4719,2,FALSE),"")</f>
        <v/>
      </c>
      <c r="AC6958" s="38" t="str">
        <f t="shared" si="108"/>
        <v/>
      </c>
      <c r="AD6958" s="38"/>
    </row>
    <row r="6959" spans="1:30">
      <c r="A6959" s="46"/>
      <c r="B6959" s="47"/>
      <c r="C6959" s="49"/>
      <c r="D6959" s="41"/>
      <c r="E6959" s="41"/>
      <c r="F6959" s="41"/>
      <c r="G6959" s="50" t="str">
        <f>IF(A6959&lt;&gt;"",CONCATENATE(A6959,":",YEAR(B6959),IF(MONTH(B6959)&gt;9,MONTH(B6959),CONCATENATE(0,MONTH(B6959))),IF(DAY(B6959)&gt;9,DAY(B6959),CONCATENATE(0,DAY(B6959))),IF(HOUR(C6959)&gt;9,HOUR(C6959),CONCATENATE(0,HOUR(C6959))),IF(MINUTE(C6959)&gt;9,MINUTE(C6959),CONCATENATE(0,MINUTE(C6959))),":",VLOOKUP(F6959,'Valid Values - Results'!$D$4:$F$12,3,FALSE)),"")</f>
        <v/>
      </c>
      <c r="H6959" s="41"/>
      <c r="I6959" s="41"/>
      <c r="J6959" s="41"/>
      <c r="K6959" s="41"/>
      <c r="L6959" s="41"/>
      <c r="M6959" s="92"/>
      <c r="N6959" s="41"/>
      <c r="O6959" s="41"/>
      <c r="P6959" s="41"/>
      <c r="Q6959" s="41"/>
      <c r="R6959" s="41"/>
      <c r="S6959" s="41"/>
      <c r="T6959" s="41"/>
      <c r="U6959" s="47"/>
      <c r="V6959" s="49"/>
      <c r="W6959" s="41"/>
      <c r="X6959" s="41"/>
      <c r="Y6959" s="41"/>
      <c r="AA6959" s="37" t="str">
        <f>IF($I6959&lt;&gt;"",VLOOKUP($I6959,'Valid Values - Search'!$R$4:$T$4719,3,FALSE),"")</f>
        <v/>
      </c>
      <c r="AB6959" s="37" t="str">
        <f>IF($I6959&lt;&gt;"",VLOOKUP($I6959,'Valid Values - Search'!$R$4:$S$4719,2,FALSE),"")</f>
        <v/>
      </c>
      <c r="AC6959" s="38" t="str">
        <f t="shared" si="108"/>
        <v/>
      </c>
      <c r="AD6959" s="38"/>
    </row>
    <row r="6960" spans="1:30">
      <c r="A6960" s="46"/>
      <c r="B6960" s="47"/>
      <c r="C6960" s="49"/>
      <c r="D6960" s="41"/>
      <c r="E6960" s="41"/>
      <c r="F6960" s="41"/>
      <c r="G6960" s="50" t="str">
        <f>IF(A6960&lt;&gt;"",CONCATENATE(A6960,":",YEAR(B6960),IF(MONTH(B6960)&gt;9,MONTH(B6960),CONCATENATE(0,MONTH(B6960))),IF(DAY(B6960)&gt;9,DAY(B6960),CONCATENATE(0,DAY(B6960))),IF(HOUR(C6960)&gt;9,HOUR(C6960),CONCATENATE(0,HOUR(C6960))),IF(MINUTE(C6960)&gt;9,MINUTE(C6960),CONCATENATE(0,MINUTE(C6960))),":",VLOOKUP(F6960,'Valid Values - Results'!$D$4:$F$12,3,FALSE)),"")</f>
        <v/>
      </c>
      <c r="H6960" s="41"/>
      <c r="I6960" s="41"/>
      <c r="J6960" s="41"/>
      <c r="K6960" s="41"/>
      <c r="L6960" s="41"/>
      <c r="M6960" s="92"/>
      <c r="N6960" s="41"/>
      <c r="O6960" s="41"/>
      <c r="P6960" s="41"/>
      <c r="Q6960" s="41"/>
      <c r="R6960" s="41"/>
      <c r="S6960" s="41"/>
      <c r="T6960" s="41"/>
      <c r="U6960" s="47"/>
      <c r="V6960" s="49"/>
      <c r="W6960" s="41"/>
      <c r="X6960" s="41"/>
      <c r="Y6960" s="41"/>
      <c r="AA6960" s="37" t="str">
        <f>IF($I6960&lt;&gt;"",VLOOKUP($I6960,'Valid Values - Search'!$R$4:$T$4719,3,FALSE),"")</f>
        <v/>
      </c>
      <c r="AB6960" s="37" t="str">
        <f>IF($I6960&lt;&gt;"",VLOOKUP($I6960,'Valid Values - Search'!$R$4:$S$4719,2,FALSE),"")</f>
        <v/>
      </c>
      <c r="AC6960" s="38" t="str">
        <f t="shared" si="108"/>
        <v/>
      </c>
      <c r="AD6960" s="38"/>
    </row>
    <row r="6961" spans="1:30">
      <c r="A6961" s="46"/>
      <c r="B6961" s="47"/>
      <c r="C6961" s="49"/>
      <c r="D6961" s="41"/>
      <c r="E6961" s="41"/>
      <c r="F6961" s="41"/>
      <c r="G6961" s="50" t="str">
        <f>IF(A6961&lt;&gt;"",CONCATENATE(A6961,":",YEAR(B6961),IF(MONTH(B6961)&gt;9,MONTH(B6961),CONCATENATE(0,MONTH(B6961))),IF(DAY(B6961)&gt;9,DAY(B6961),CONCATENATE(0,DAY(B6961))),IF(HOUR(C6961)&gt;9,HOUR(C6961),CONCATENATE(0,HOUR(C6961))),IF(MINUTE(C6961)&gt;9,MINUTE(C6961),CONCATENATE(0,MINUTE(C6961))),":",VLOOKUP(F6961,'Valid Values - Results'!$D$4:$F$12,3,FALSE)),"")</f>
        <v/>
      </c>
      <c r="H6961" s="41"/>
      <c r="I6961" s="41"/>
      <c r="J6961" s="41"/>
      <c r="K6961" s="41"/>
      <c r="L6961" s="41"/>
      <c r="M6961" s="92"/>
      <c r="N6961" s="41"/>
      <c r="O6961" s="41"/>
      <c r="P6961" s="41"/>
      <c r="Q6961" s="41"/>
      <c r="R6961" s="41"/>
      <c r="S6961" s="41"/>
      <c r="T6961" s="41"/>
      <c r="U6961" s="47"/>
      <c r="V6961" s="49"/>
      <c r="W6961" s="41"/>
      <c r="X6961" s="41"/>
      <c r="Y6961" s="41"/>
      <c r="AA6961" s="37" t="str">
        <f>IF($I6961&lt;&gt;"",VLOOKUP($I6961,'Valid Values - Search'!$R$4:$T$4719,3,FALSE),"")</f>
        <v/>
      </c>
      <c r="AB6961" s="37" t="str">
        <f>IF($I6961&lt;&gt;"",VLOOKUP($I6961,'Valid Values - Search'!$R$4:$S$4719,2,FALSE),"")</f>
        <v/>
      </c>
      <c r="AC6961" s="38" t="str">
        <f t="shared" si="108"/>
        <v/>
      </c>
      <c r="AD6961" s="38"/>
    </row>
    <row r="6962" spans="1:30">
      <c r="A6962" s="46"/>
      <c r="B6962" s="47"/>
      <c r="C6962" s="49"/>
      <c r="D6962" s="41"/>
      <c r="E6962" s="41"/>
      <c r="F6962" s="41"/>
      <c r="G6962" s="50" t="str">
        <f>IF(A6962&lt;&gt;"",CONCATENATE(A6962,":",YEAR(B6962),IF(MONTH(B6962)&gt;9,MONTH(B6962),CONCATENATE(0,MONTH(B6962))),IF(DAY(B6962)&gt;9,DAY(B6962),CONCATENATE(0,DAY(B6962))),IF(HOUR(C6962)&gt;9,HOUR(C6962),CONCATENATE(0,HOUR(C6962))),IF(MINUTE(C6962)&gt;9,MINUTE(C6962),CONCATENATE(0,MINUTE(C6962))),":",VLOOKUP(F6962,'Valid Values - Results'!$D$4:$F$12,3,FALSE)),"")</f>
        <v/>
      </c>
      <c r="H6962" s="41"/>
      <c r="I6962" s="41"/>
      <c r="J6962" s="41"/>
      <c r="K6962" s="41"/>
      <c r="L6962" s="41"/>
      <c r="M6962" s="92"/>
      <c r="N6962" s="41"/>
      <c r="O6962" s="41"/>
      <c r="P6962" s="41"/>
      <c r="Q6962" s="41"/>
      <c r="R6962" s="41"/>
      <c r="S6962" s="41"/>
      <c r="T6962" s="41"/>
      <c r="U6962" s="47"/>
      <c r="V6962" s="49"/>
      <c r="W6962" s="41"/>
      <c r="X6962" s="41"/>
      <c r="Y6962" s="41"/>
      <c r="AA6962" s="37" t="str">
        <f>IF($I6962&lt;&gt;"",VLOOKUP($I6962,'Valid Values - Search'!$R$4:$T$4719,3,FALSE),"")</f>
        <v/>
      </c>
      <c r="AB6962" s="37" t="str">
        <f>IF($I6962&lt;&gt;"",VLOOKUP($I6962,'Valid Values - Search'!$R$4:$S$4719,2,FALSE),"")</f>
        <v/>
      </c>
      <c r="AC6962" s="38" t="str">
        <f t="shared" si="108"/>
        <v/>
      </c>
      <c r="AD6962" s="38"/>
    </row>
    <row r="6963" spans="1:30">
      <c r="A6963" s="46"/>
      <c r="B6963" s="47"/>
      <c r="C6963" s="49"/>
      <c r="D6963" s="41"/>
      <c r="E6963" s="41"/>
      <c r="F6963" s="41"/>
      <c r="G6963" s="50" t="str">
        <f>IF(A6963&lt;&gt;"",CONCATENATE(A6963,":",YEAR(B6963),IF(MONTH(B6963)&gt;9,MONTH(B6963),CONCATENATE(0,MONTH(B6963))),IF(DAY(B6963)&gt;9,DAY(B6963),CONCATENATE(0,DAY(B6963))),IF(HOUR(C6963)&gt;9,HOUR(C6963),CONCATENATE(0,HOUR(C6963))),IF(MINUTE(C6963)&gt;9,MINUTE(C6963),CONCATENATE(0,MINUTE(C6963))),":",VLOOKUP(F6963,'Valid Values - Results'!$D$4:$F$12,3,FALSE)),"")</f>
        <v/>
      </c>
      <c r="H6963" s="41"/>
      <c r="I6963" s="41"/>
      <c r="J6963" s="41"/>
      <c r="K6963" s="41"/>
      <c r="L6963" s="41"/>
      <c r="M6963" s="92"/>
      <c r="N6963" s="41"/>
      <c r="O6963" s="41"/>
      <c r="P6963" s="41"/>
      <c r="Q6963" s="41"/>
      <c r="R6963" s="41"/>
      <c r="S6963" s="41"/>
      <c r="T6963" s="41"/>
      <c r="U6963" s="47"/>
      <c r="V6963" s="49"/>
      <c r="W6963" s="41"/>
      <c r="X6963" s="41"/>
      <c r="Y6963" s="41"/>
      <c r="AA6963" s="37" t="str">
        <f>IF($I6963&lt;&gt;"",VLOOKUP($I6963,'Valid Values - Search'!$R$4:$T$4719,3,FALSE),"")</f>
        <v/>
      </c>
      <c r="AB6963" s="37" t="str">
        <f>IF($I6963&lt;&gt;"",VLOOKUP($I6963,'Valid Values - Search'!$R$4:$S$4719,2,FALSE),"")</f>
        <v/>
      </c>
      <c r="AC6963" s="38" t="str">
        <f t="shared" si="108"/>
        <v/>
      </c>
      <c r="AD6963" s="38"/>
    </row>
    <row r="6964" spans="1:30">
      <c r="A6964" s="46"/>
      <c r="B6964" s="47"/>
      <c r="C6964" s="49"/>
      <c r="D6964" s="41"/>
      <c r="E6964" s="41"/>
      <c r="F6964" s="41"/>
      <c r="G6964" s="50" t="str">
        <f>IF(A6964&lt;&gt;"",CONCATENATE(A6964,":",YEAR(B6964),IF(MONTH(B6964)&gt;9,MONTH(B6964),CONCATENATE(0,MONTH(B6964))),IF(DAY(B6964)&gt;9,DAY(B6964),CONCATENATE(0,DAY(B6964))),IF(HOUR(C6964)&gt;9,HOUR(C6964),CONCATENATE(0,HOUR(C6964))),IF(MINUTE(C6964)&gt;9,MINUTE(C6964),CONCATENATE(0,MINUTE(C6964))),":",VLOOKUP(F6964,'Valid Values - Results'!$D$4:$F$12,3,FALSE)),"")</f>
        <v/>
      </c>
      <c r="H6964" s="41"/>
      <c r="I6964" s="41"/>
      <c r="J6964" s="41"/>
      <c r="K6964" s="41"/>
      <c r="L6964" s="41"/>
      <c r="M6964" s="92"/>
      <c r="N6964" s="41"/>
      <c r="O6964" s="41"/>
      <c r="P6964" s="41"/>
      <c r="Q6964" s="41"/>
      <c r="R6964" s="41"/>
      <c r="S6964" s="41"/>
      <c r="T6964" s="41"/>
      <c r="U6964" s="47"/>
      <c r="V6964" s="49"/>
      <c r="W6964" s="41"/>
      <c r="X6964" s="41"/>
      <c r="Y6964" s="41"/>
      <c r="AA6964" s="37" t="str">
        <f>IF($I6964&lt;&gt;"",VLOOKUP($I6964,'Valid Values - Search'!$R$4:$T$4719,3,FALSE),"")</f>
        <v/>
      </c>
      <c r="AB6964" s="37" t="str">
        <f>IF($I6964&lt;&gt;"",VLOOKUP($I6964,'Valid Values - Search'!$R$4:$S$4719,2,FALSE),"")</f>
        <v/>
      </c>
      <c r="AC6964" s="38" t="str">
        <f t="shared" si="108"/>
        <v/>
      </c>
      <c r="AD6964" s="38"/>
    </row>
    <row r="6965" spans="1:30">
      <c r="A6965" s="46"/>
      <c r="B6965" s="47"/>
      <c r="C6965" s="49"/>
      <c r="D6965" s="41"/>
      <c r="E6965" s="41"/>
      <c r="F6965" s="41"/>
      <c r="G6965" s="50" t="str">
        <f>IF(A6965&lt;&gt;"",CONCATENATE(A6965,":",YEAR(B6965),IF(MONTH(B6965)&gt;9,MONTH(B6965),CONCATENATE(0,MONTH(B6965))),IF(DAY(B6965)&gt;9,DAY(B6965),CONCATENATE(0,DAY(B6965))),IF(HOUR(C6965)&gt;9,HOUR(C6965),CONCATENATE(0,HOUR(C6965))),IF(MINUTE(C6965)&gt;9,MINUTE(C6965),CONCATENATE(0,MINUTE(C6965))),":",VLOOKUP(F6965,'Valid Values - Results'!$D$4:$F$12,3,FALSE)),"")</f>
        <v/>
      </c>
      <c r="H6965" s="41"/>
      <c r="I6965" s="41"/>
      <c r="J6965" s="41"/>
      <c r="K6965" s="41"/>
      <c r="L6965" s="41"/>
      <c r="M6965" s="92"/>
      <c r="N6965" s="41"/>
      <c r="O6965" s="41"/>
      <c r="P6965" s="41"/>
      <c r="Q6965" s="41"/>
      <c r="R6965" s="41"/>
      <c r="S6965" s="41"/>
      <c r="T6965" s="41"/>
      <c r="U6965" s="47"/>
      <c r="V6965" s="49"/>
      <c r="W6965" s="41"/>
      <c r="X6965" s="41"/>
      <c r="Y6965" s="41"/>
      <c r="AA6965" s="37" t="str">
        <f>IF($I6965&lt;&gt;"",VLOOKUP($I6965,'Valid Values - Search'!$R$4:$T$4719,3,FALSE),"")</f>
        <v/>
      </c>
      <c r="AB6965" s="37" t="str">
        <f>IF($I6965&lt;&gt;"",VLOOKUP($I6965,'Valid Values - Search'!$R$4:$S$4719,2,FALSE),"")</f>
        <v/>
      </c>
      <c r="AC6965" s="38" t="str">
        <f t="shared" si="108"/>
        <v/>
      </c>
      <c r="AD6965" s="38"/>
    </row>
    <row r="6966" spans="1:30">
      <c r="A6966" s="46"/>
      <c r="B6966" s="47"/>
      <c r="C6966" s="49"/>
      <c r="D6966" s="41"/>
      <c r="E6966" s="41"/>
      <c r="F6966" s="41"/>
      <c r="G6966" s="50" t="str">
        <f>IF(A6966&lt;&gt;"",CONCATENATE(A6966,":",YEAR(B6966),IF(MONTH(B6966)&gt;9,MONTH(B6966),CONCATENATE(0,MONTH(B6966))),IF(DAY(B6966)&gt;9,DAY(B6966),CONCATENATE(0,DAY(B6966))),IF(HOUR(C6966)&gt;9,HOUR(C6966),CONCATENATE(0,HOUR(C6966))),IF(MINUTE(C6966)&gt;9,MINUTE(C6966),CONCATENATE(0,MINUTE(C6966))),":",VLOOKUP(F6966,'Valid Values - Results'!$D$4:$F$12,3,FALSE)),"")</f>
        <v/>
      </c>
      <c r="H6966" s="41"/>
      <c r="I6966" s="41"/>
      <c r="J6966" s="41"/>
      <c r="K6966" s="41"/>
      <c r="L6966" s="41"/>
      <c r="M6966" s="92"/>
      <c r="N6966" s="41"/>
      <c r="O6966" s="41"/>
      <c r="P6966" s="41"/>
      <c r="Q6966" s="41"/>
      <c r="R6966" s="41"/>
      <c r="S6966" s="41"/>
      <c r="T6966" s="41"/>
      <c r="U6966" s="47"/>
      <c r="V6966" s="49"/>
      <c r="W6966" s="41"/>
      <c r="X6966" s="41"/>
      <c r="Y6966" s="41"/>
      <c r="AA6966" s="37" t="str">
        <f>IF($I6966&lt;&gt;"",VLOOKUP($I6966,'Valid Values - Search'!$R$4:$T$4719,3,FALSE),"")</f>
        <v/>
      </c>
      <c r="AB6966" s="37" t="str">
        <f>IF($I6966&lt;&gt;"",VLOOKUP($I6966,'Valid Values - Search'!$R$4:$S$4719,2,FALSE),"")</f>
        <v/>
      </c>
      <c r="AC6966" s="38" t="str">
        <f t="shared" si="108"/>
        <v/>
      </c>
      <c r="AD6966" s="38"/>
    </row>
    <row r="6967" spans="1:30">
      <c r="A6967" s="46"/>
      <c r="B6967" s="47"/>
      <c r="C6967" s="49"/>
      <c r="D6967" s="41"/>
      <c r="E6967" s="41"/>
      <c r="F6967" s="41"/>
      <c r="G6967" s="50" t="str">
        <f>IF(A6967&lt;&gt;"",CONCATENATE(A6967,":",YEAR(B6967),IF(MONTH(B6967)&gt;9,MONTH(B6967),CONCATENATE(0,MONTH(B6967))),IF(DAY(B6967)&gt;9,DAY(B6967),CONCATENATE(0,DAY(B6967))),IF(HOUR(C6967)&gt;9,HOUR(C6967),CONCATENATE(0,HOUR(C6967))),IF(MINUTE(C6967)&gt;9,MINUTE(C6967),CONCATENATE(0,MINUTE(C6967))),":",VLOOKUP(F6967,'Valid Values - Results'!$D$4:$F$12,3,FALSE)),"")</f>
        <v/>
      </c>
      <c r="H6967" s="41"/>
      <c r="I6967" s="41"/>
      <c r="J6967" s="41"/>
      <c r="K6967" s="41"/>
      <c r="L6967" s="41"/>
      <c r="M6967" s="92"/>
      <c r="N6967" s="41"/>
      <c r="O6967" s="41"/>
      <c r="P6967" s="41"/>
      <c r="Q6967" s="41"/>
      <c r="R6967" s="41"/>
      <c r="S6967" s="41"/>
      <c r="T6967" s="41"/>
      <c r="U6967" s="47"/>
      <c r="V6967" s="49"/>
      <c r="W6967" s="41"/>
      <c r="X6967" s="41"/>
      <c r="Y6967" s="41"/>
      <c r="AA6967" s="37" t="str">
        <f>IF($I6967&lt;&gt;"",VLOOKUP($I6967,'Valid Values - Search'!$R$4:$T$4719,3,FALSE),"")</f>
        <v/>
      </c>
      <c r="AB6967" s="37" t="str">
        <f>IF($I6967&lt;&gt;"",VLOOKUP($I6967,'Valid Values - Search'!$R$4:$S$4719,2,FALSE),"")</f>
        <v/>
      </c>
      <c r="AC6967" s="38" t="str">
        <f t="shared" si="108"/>
        <v/>
      </c>
      <c r="AD6967" s="38"/>
    </row>
    <row r="6968" spans="1:30">
      <c r="A6968" s="46"/>
      <c r="B6968" s="47"/>
      <c r="C6968" s="49"/>
      <c r="D6968" s="41"/>
      <c r="E6968" s="41"/>
      <c r="F6968" s="41"/>
      <c r="G6968" s="50" t="str">
        <f>IF(A6968&lt;&gt;"",CONCATENATE(A6968,":",YEAR(B6968),IF(MONTH(B6968)&gt;9,MONTH(B6968),CONCATENATE(0,MONTH(B6968))),IF(DAY(B6968)&gt;9,DAY(B6968),CONCATENATE(0,DAY(B6968))),IF(HOUR(C6968)&gt;9,HOUR(C6968),CONCATENATE(0,HOUR(C6968))),IF(MINUTE(C6968)&gt;9,MINUTE(C6968),CONCATENATE(0,MINUTE(C6968))),":",VLOOKUP(F6968,'Valid Values - Results'!$D$4:$F$12,3,FALSE)),"")</f>
        <v/>
      </c>
      <c r="H6968" s="41"/>
      <c r="I6968" s="41"/>
      <c r="J6968" s="41"/>
      <c r="K6968" s="41"/>
      <c r="L6968" s="41"/>
      <c r="M6968" s="92"/>
      <c r="N6968" s="41"/>
      <c r="O6968" s="41"/>
      <c r="P6968" s="41"/>
      <c r="Q6968" s="41"/>
      <c r="R6968" s="41"/>
      <c r="S6968" s="41"/>
      <c r="T6968" s="41"/>
      <c r="U6968" s="47"/>
      <c r="V6968" s="49"/>
      <c r="W6968" s="41"/>
      <c r="X6968" s="41"/>
      <c r="Y6968" s="41"/>
      <c r="AA6968" s="37" t="str">
        <f>IF($I6968&lt;&gt;"",VLOOKUP($I6968,'Valid Values - Search'!$R$4:$T$4719,3,FALSE),"")</f>
        <v/>
      </c>
      <c r="AB6968" s="37" t="str">
        <f>IF($I6968&lt;&gt;"",VLOOKUP($I6968,'Valid Values - Search'!$R$4:$S$4719,2,FALSE),"")</f>
        <v/>
      </c>
      <c r="AC6968" s="38" t="str">
        <f t="shared" si="108"/>
        <v/>
      </c>
      <c r="AD6968" s="38"/>
    </row>
    <row r="6969" spans="1:30">
      <c r="A6969" s="46"/>
      <c r="B6969" s="47"/>
      <c r="C6969" s="49"/>
      <c r="D6969" s="41"/>
      <c r="E6969" s="41"/>
      <c r="F6969" s="41"/>
      <c r="G6969" s="50" t="str">
        <f>IF(A6969&lt;&gt;"",CONCATENATE(A6969,":",YEAR(B6969),IF(MONTH(B6969)&gt;9,MONTH(B6969),CONCATENATE(0,MONTH(B6969))),IF(DAY(B6969)&gt;9,DAY(B6969),CONCATENATE(0,DAY(B6969))),IF(HOUR(C6969)&gt;9,HOUR(C6969),CONCATENATE(0,HOUR(C6969))),IF(MINUTE(C6969)&gt;9,MINUTE(C6969),CONCATENATE(0,MINUTE(C6969))),":",VLOOKUP(F6969,'Valid Values - Results'!$D$4:$F$12,3,FALSE)),"")</f>
        <v/>
      </c>
      <c r="H6969" s="41"/>
      <c r="I6969" s="41"/>
      <c r="J6969" s="41"/>
      <c r="K6969" s="41"/>
      <c r="L6969" s="41"/>
      <c r="M6969" s="92"/>
      <c r="N6969" s="41"/>
      <c r="O6969" s="41"/>
      <c r="P6969" s="41"/>
      <c r="Q6969" s="41"/>
      <c r="R6969" s="41"/>
      <c r="S6969" s="41"/>
      <c r="T6969" s="41"/>
      <c r="U6969" s="47"/>
      <c r="V6969" s="49"/>
      <c r="W6969" s="41"/>
      <c r="X6969" s="41"/>
      <c r="Y6969" s="41"/>
      <c r="AA6969" s="37" t="str">
        <f>IF($I6969&lt;&gt;"",VLOOKUP($I6969,'Valid Values - Search'!$R$4:$T$4719,3,FALSE),"")</f>
        <v/>
      </c>
      <c r="AB6969" s="37" t="str">
        <f>IF($I6969&lt;&gt;"",VLOOKUP($I6969,'Valid Values - Search'!$R$4:$S$4719,2,FALSE),"")</f>
        <v/>
      </c>
      <c r="AC6969" s="38" t="str">
        <f t="shared" si="108"/>
        <v/>
      </c>
      <c r="AD6969" s="38"/>
    </row>
    <row r="6970" spans="1:30">
      <c r="A6970" s="46"/>
      <c r="B6970" s="47"/>
      <c r="C6970" s="49"/>
      <c r="D6970" s="41"/>
      <c r="E6970" s="41"/>
      <c r="F6970" s="41"/>
      <c r="G6970" s="50" t="str">
        <f>IF(A6970&lt;&gt;"",CONCATENATE(A6970,":",YEAR(B6970),IF(MONTH(B6970)&gt;9,MONTH(B6970),CONCATENATE(0,MONTH(B6970))),IF(DAY(B6970)&gt;9,DAY(B6970),CONCATENATE(0,DAY(B6970))),IF(HOUR(C6970)&gt;9,HOUR(C6970),CONCATENATE(0,HOUR(C6970))),IF(MINUTE(C6970)&gt;9,MINUTE(C6970),CONCATENATE(0,MINUTE(C6970))),":",VLOOKUP(F6970,'Valid Values - Results'!$D$4:$F$12,3,FALSE)),"")</f>
        <v/>
      </c>
      <c r="H6970" s="41"/>
      <c r="I6970" s="41"/>
      <c r="J6970" s="41"/>
      <c r="K6970" s="41"/>
      <c r="L6970" s="41"/>
      <c r="M6970" s="92"/>
      <c r="N6970" s="41"/>
      <c r="O6970" s="41"/>
      <c r="P6970" s="41"/>
      <c r="Q6970" s="41"/>
      <c r="R6970" s="41"/>
      <c r="S6970" s="41"/>
      <c r="T6970" s="41"/>
      <c r="U6970" s="47"/>
      <c r="V6970" s="49"/>
      <c r="W6970" s="41"/>
      <c r="X6970" s="41"/>
      <c r="Y6970" s="41"/>
      <c r="AA6970" s="37" t="str">
        <f>IF($I6970&lt;&gt;"",VLOOKUP($I6970,'Valid Values - Search'!$R$4:$T$4719,3,FALSE),"")</f>
        <v/>
      </c>
      <c r="AB6970" s="37" t="str">
        <f>IF($I6970&lt;&gt;"",VLOOKUP($I6970,'Valid Values - Search'!$R$4:$S$4719,2,FALSE),"")</f>
        <v/>
      </c>
      <c r="AC6970" s="38" t="str">
        <f t="shared" si="108"/>
        <v/>
      </c>
      <c r="AD6970" s="38"/>
    </row>
    <row r="6971" spans="1:30">
      <c r="A6971" s="46"/>
      <c r="B6971" s="47"/>
      <c r="C6971" s="49"/>
      <c r="D6971" s="41"/>
      <c r="E6971" s="41"/>
      <c r="F6971" s="41"/>
      <c r="G6971" s="50" t="str">
        <f>IF(A6971&lt;&gt;"",CONCATENATE(A6971,":",YEAR(B6971),IF(MONTH(B6971)&gt;9,MONTH(B6971),CONCATENATE(0,MONTH(B6971))),IF(DAY(B6971)&gt;9,DAY(B6971),CONCATENATE(0,DAY(B6971))),IF(HOUR(C6971)&gt;9,HOUR(C6971),CONCATENATE(0,HOUR(C6971))),IF(MINUTE(C6971)&gt;9,MINUTE(C6971),CONCATENATE(0,MINUTE(C6971))),":",VLOOKUP(F6971,'Valid Values - Results'!$D$4:$F$12,3,FALSE)),"")</f>
        <v/>
      </c>
      <c r="H6971" s="41"/>
      <c r="I6971" s="41"/>
      <c r="J6971" s="41"/>
      <c r="K6971" s="41"/>
      <c r="L6971" s="41"/>
      <c r="M6971" s="92"/>
      <c r="N6971" s="41"/>
      <c r="O6971" s="41"/>
      <c r="P6971" s="41"/>
      <c r="Q6971" s="41"/>
      <c r="R6971" s="41"/>
      <c r="S6971" s="41"/>
      <c r="T6971" s="41"/>
      <c r="U6971" s="47"/>
      <c r="V6971" s="49"/>
      <c r="W6971" s="41"/>
      <c r="X6971" s="41"/>
      <c r="Y6971" s="41"/>
      <c r="AA6971" s="37" t="str">
        <f>IF($I6971&lt;&gt;"",VLOOKUP($I6971,'Valid Values - Search'!$R$4:$T$4719,3,FALSE),"")</f>
        <v/>
      </c>
      <c r="AB6971" s="37" t="str">
        <f>IF($I6971&lt;&gt;"",VLOOKUP($I6971,'Valid Values - Search'!$R$4:$S$4719,2,FALSE),"")</f>
        <v/>
      </c>
      <c r="AC6971" s="38" t="str">
        <f t="shared" si="108"/>
        <v/>
      </c>
      <c r="AD6971" s="38"/>
    </row>
    <row r="6972" spans="1:30">
      <c r="A6972" s="46"/>
      <c r="B6972" s="47"/>
      <c r="C6972" s="49"/>
      <c r="D6972" s="41"/>
      <c r="E6972" s="41"/>
      <c r="F6972" s="41"/>
      <c r="G6972" s="50" t="str">
        <f>IF(A6972&lt;&gt;"",CONCATENATE(A6972,":",YEAR(B6972),IF(MONTH(B6972)&gt;9,MONTH(B6972),CONCATENATE(0,MONTH(B6972))),IF(DAY(B6972)&gt;9,DAY(B6972),CONCATENATE(0,DAY(B6972))),IF(HOUR(C6972)&gt;9,HOUR(C6972),CONCATENATE(0,HOUR(C6972))),IF(MINUTE(C6972)&gt;9,MINUTE(C6972),CONCATENATE(0,MINUTE(C6972))),":",VLOOKUP(F6972,'Valid Values - Results'!$D$4:$F$12,3,FALSE)),"")</f>
        <v/>
      </c>
      <c r="H6972" s="41"/>
      <c r="I6972" s="41"/>
      <c r="J6972" s="41"/>
      <c r="K6972" s="41"/>
      <c r="L6972" s="41"/>
      <c r="M6972" s="92"/>
      <c r="N6972" s="41"/>
      <c r="O6972" s="41"/>
      <c r="P6972" s="41"/>
      <c r="Q6972" s="41"/>
      <c r="R6972" s="41"/>
      <c r="S6972" s="41"/>
      <c r="T6972" s="41"/>
      <c r="U6972" s="47"/>
      <c r="V6972" s="49"/>
      <c r="W6972" s="41"/>
      <c r="X6972" s="41"/>
      <c r="Y6972" s="41"/>
      <c r="AA6972" s="37" t="str">
        <f>IF($I6972&lt;&gt;"",VLOOKUP($I6972,'Valid Values - Search'!$R$4:$T$4719,3,FALSE),"")</f>
        <v/>
      </c>
      <c r="AB6972" s="37" t="str">
        <f>IF($I6972&lt;&gt;"",VLOOKUP($I6972,'Valid Values - Search'!$R$4:$S$4719,2,FALSE),"")</f>
        <v/>
      </c>
      <c r="AC6972" s="38" t="str">
        <f t="shared" si="108"/>
        <v/>
      </c>
      <c r="AD6972" s="38"/>
    </row>
    <row r="6973" spans="1:30">
      <c r="A6973" s="46"/>
      <c r="B6973" s="47"/>
      <c r="C6973" s="49"/>
      <c r="D6973" s="41"/>
      <c r="E6973" s="41"/>
      <c r="F6973" s="41"/>
      <c r="G6973" s="50" t="str">
        <f>IF(A6973&lt;&gt;"",CONCATENATE(A6973,":",YEAR(B6973),IF(MONTH(B6973)&gt;9,MONTH(B6973),CONCATENATE(0,MONTH(B6973))),IF(DAY(B6973)&gt;9,DAY(B6973),CONCATENATE(0,DAY(B6973))),IF(HOUR(C6973)&gt;9,HOUR(C6973),CONCATENATE(0,HOUR(C6973))),IF(MINUTE(C6973)&gt;9,MINUTE(C6973),CONCATENATE(0,MINUTE(C6973))),":",VLOOKUP(F6973,'Valid Values - Results'!$D$4:$F$12,3,FALSE)),"")</f>
        <v/>
      </c>
      <c r="H6973" s="41"/>
      <c r="I6973" s="41"/>
      <c r="J6973" s="41"/>
      <c r="K6973" s="41"/>
      <c r="L6973" s="41"/>
      <c r="M6973" s="92"/>
      <c r="N6973" s="41"/>
      <c r="O6973" s="41"/>
      <c r="P6973" s="41"/>
      <c r="Q6973" s="41"/>
      <c r="R6973" s="41"/>
      <c r="S6973" s="41"/>
      <c r="T6973" s="41"/>
      <c r="U6973" s="47"/>
      <c r="V6973" s="49"/>
      <c r="W6973" s="41"/>
      <c r="X6973" s="41"/>
      <c r="Y6973" s="41"/>
      <c r="AA6973" s="37" t="str">
        <f>IF($I6973&lt;&gt;"",VLOOKUP($I6973,'Valid Values - Search'!$R$4:$T$4719,3,FALSE),"")</f>
        <v/>
      </c>
      <c r="AB6973" s="37" t="str">
        <f>IF($I6973&lt;&gt;"",VLOOKUP($I6973,'Valid Values - Search'!$R$4:$S$4719,2,FALSE),"")</f>
        <v/>
      </c>
      <c r="AC6973" s="38" t="str">
        <f t="shared" si="108"/>
        <v/>
      </c>
      <c r="AD6973" s="38"/>
    </row>
    <row r="6974" spans="1:30">
      <c r="A6974" s="46"/>
      <c r="B6974" s="47"/>
      <c r="C6974" s="49"/>
      <c r="D6974" s="41"/>
      <c r="E6974" s="41"/>
      <c r="F6974" s="41"/>
      <c r="G6974" s="50" t="str">
        <f>IF(A6974&lt;&gt;"",CONCATENATE(A6974,":",YEAR(B6974),IF(MONTH(B6974)&gt;9,MONTH(B6974),CONCATENATE(0,MONTH(B6974))),IF(DAY(B6974)&gt;9,DAY(B6974),CONCATENATE(0,DAY(B6974))),IF(HOUR(C6974)&gt;9,HOUR(C6974),CONCATENATE(0,HOUR(C6974))),IF(MINUTE(C6974)&gt;9,MINUTE(C6974),CONCATENATE(0,MINUTE(C6974))),":",VLOOKUP(F6974,'Valid Values - Results'!$D$4:$F$12,3,FALSE)),"")</f>
        <v/>
      </c>
      <c r="H6974" s="41"/>
      <c r="I6974" s="41"/>
      <c r="J6974" s="41"/>
      <c r="K6974" s="41"/>
      <c r="L6974" s="41"/>
      <c r="M6974" s="92"/>
      <c r="N6974" s="41"/>
      <c r="O6974" s="41"/>
      <c r="P6974" s="41"/>
      <c r="Q6974" s="41"/>
      <c r="R6974" s="41"/>
      <c r="S6974" s="41"/>
      <c r="T6974" s="41"/>
      <c r="U6974" s="47"/>
      <c r="V6974" s="49"/>
      <c r="W6974" s="41"/>
      <c r="X6974" s="41"/>
      <c r="Y6974" s="41"/>
      <c r="AA6974" s="37" t="str">
        <f>IF($I6974&lt;&gt;"",VLOOKUP($I6974,'Valid Values - Search'!$R$4:$T$4719,3,FALSE),"")</f>
        <v/>
      </c>
      <c r="AB6974" s="37" t="str">
        <f>IF($I6974&lt;&gt;"",VLOOKUP($I6974,'Valid Values - Search'!$R$4:$S$4719,2,FALSE),"")</f>
        <v/>
      </c>
      <c r="AC6974" s="38" t="str">
        <f t="shared" si="108"/>
        <v/>
      </c>
      <c r="AD6974" s="38"/>
    </row>
    <row r="6975" spans="1:30">
      <c r="A6975" s="46"/>
      <c r="B6975" s="47"/>
      <c r="C6975" s="49"/>
      <c r="D6975" s="41"/>
      <c r="E6975" s="41"/>
      <c r="F6975" s="41"/>
      <c r="G6975" s="50" t="str">
        <f>IF(A6975&lt;&gt;"",CONCATENATE(A6975,":",YEAR(B6975),IF(MONTH(B6975)&gt;9,MONTH(B6975),CONCATENATE(0,MONTH(B6975))),IF(DAY(B6975)&gt;9,DAY(B6975),CONCATENATE(0,DAY(B6975))),IF(HOUR(C6975)&gt;9,HOUR(C6975),CONCATENATE(0,HOUR(C6975))),IF(MINUTE(C6975)&gt;9,MINUTE(C6975),CONCATENATE(0,MINUTE(C6975))),":",VLOOKUP(F6975,'Valid Values - Results'!$D$4:$F$12,3,FALSE)),"")</f>
        <v/>
      </c>
      <c r="H6975" s="41"/>
      <c r="I6975" s="41"/>
      <c r="J6975" s="41"/>
      <c r="K6975" s="41"/>
      <c r="L6975" s="41"/>
      <c r="M6975" s="92"/>
      <c r="N6975" s="41"/>
      <c r="O6975" s="41"/>
      <c r="P6975" s="41"/>
      <c r="Q6975" s="41"/>
      <c r="R6975" s="41"/>
      <c r="S6975" s="41"/>
      <c r="T6975" s="41"/>
      <c r="U6975" s="47"/>
      <c r="V6975" s="49"/>
      <c r="W6975" s="41"/>
      <c r="X6975" s="41"/>
      <c r="Y6975" s="41"/>
      <c r="AA6975" s="37" t="str">
        <f>IF($I6975&lt;&gt;"",VLOOKUP($I6975,'Valid Values - Search'!$R$4:$T$4719,3,FALSE),"")</f>
        <v/>
      </c>
      <c r="AB6975" s="37" t="str">
        <f>IF($I6975&lt;&gt;"",VLOOKUP($I6975,'Valid Values - Search'!$R$4:$S$4719,2,FALSE),"")</f>
        <v/>
      </c>
      <c r="AC6975" s="38" t="str">
        <f t="shared" si="108"/>
        <v/>
      </c>
      <c r="AD6975" s="38"/>
    </row>
    <row r="6976" spans="1:30">
      <c r="A6976" s="46"/>
      <c r="B6976" s="47"/>
      <c r="C6976" s="49"/>
      <c r="D6976" s="41"/>
      <c r="E6976" s="41"/>
      <c r="F6976" s="41"/>
      <c r="G6976" s="50" t="str">
        <f>IF(A6976&lt;&gt;"",CONCATENATE(A6976,":",YEAR(B6976),IF(MONTH(B6976)&gt;9,MONTH(B6976),CONCATENATE(0,MONTH(B6976))),IF(DAY(B6976)&gt;9,DAY(B6976),CONCATENATE(0,DAY(B6976))),IF(HOUR(C6976)&gt;9,HOUR(C6976),CONCATENATE(0,HOUR(C6976))),IF(MINUTE(C6976)&gt;9,MINUTE(C6976),CONCATENATE(0,MINUTE(C6976))),":",VLOOKUP(F6976,'Valid Values - Results'!$D$4:$F$12,3,FALSE)),"")</f>
        <v/>
      </c>
      <c r="H6976" s="41"/>
      <c r="I6976" s="41"/>
      <c r="J6976" s="41"/>
      <c r="K6976" s="41"/>
      <c r="L6976" s="41"/>
      <c r="M6976" s="92"/>
      <c r="N6976" s="41"/>
      <c r="O6976" s="41"/>
      <c r="P6976" s="41"/>
      <c r="Q6976" s="41"/>
      <c r="R6976" s="41"/>
      <c r="S6976" s="41"/>
      <c r="T6976" s="41"/>
      <c r="U6976" s="47"/>
      <c r="V6976" s="49"/>
      <c r="W6976" s="41"/>
      <c r="X6976" s="41"/>
      <c r="Y6976" s="41"/>
      <c r="AA6976" s="37" t="str">
        <f>IF($I6976&lt;&gt;"",VLOOKUP($I6976,'Valid Values - Search'!$R$4:$T$4719,3,FALSE),"")</f>
        <v/>
      </c>
      <c r="AB6976" s="37" t="str">
        <f>IF($I6976&lt;&gt;"",VLOOKUP($I6976,'Valid Values - Search'!$R$4:$S$4719,2,FALSE),"")</f>
        <v/>
      </c>
      <c r="AC6976" s="38" t="str">
        <f t="shared" si="108"/>
        <v/>
      </c>
      <c r="AD6976" s="38"/>
    </row>
    <row r="6977" spans="1:30">
      <c r="A6977" s="46"/>
      <c r="B6977" s="47"/>
      <c r="C6977" s="49"/>
      <c r="D6977" s="41"/>
      <c r="E6977" s="41"/>
      <c r="F6977" s="41"/>
      <c r="G6977" s="50" t="str">
        <f>IF(A6977&lt;&gt;"",CONCATENATE(A6977,":",YEAR(B6977),IF(MONTH(B6977)&gt;9,MONTH(B6977),CONCATENATE(0,MONTH(B6977))),IF(DAY(B6977)&gt;9,DAY(B6977),CONCATENATE(0,DAY(B6977))),IF(HOUR(C6977)&gt;9,HOUR(C6977),CONCATENATE(0,HOUR(C6977))),IF(MINUTE(C6977)&gt;9,MINUTE(C6977),CONCATENATE(0,MINUTE(C6977))),":",VLOOKUP(F6977,'Valid Values - Results'!$D$4:$F$12,3,FALSE)),"")</f>
        <v/>
      </c>
      <c r="H6977" s="41"/>
      <c r="I6977" s="41"/>
      <c r="J6977" s="41"/>
      <c r="K6977" s="41"/>
      <c r="L6977" s="41"/>
      <c r="M6977" s="92"/>
      <c r="N6977" s="41"/>
      <c r="O6977" s="41"/>
      <c r="P6977" s="41"/>
      <c r="Q6977" s="41"/>
      <c r="R6977" s="41"/>
      <c r="S6977" s="41"/>
      <c r="T6977" s="41"/>
      <c r="U6977" s="47"/>
      <c r="V6977" s="49"/>
      <c r="W6977" s="41"/>
      <c r="X6977" s="41"/>
      <c r="Y6977" s="41"/>
      <c r="AA6977" s="37" t="str">
        <f>IF($I6977&lt;&gt;"",VLOOKUP($I6977,'Valid Values - Search'!$R$4:$T$4719,3,FALSE),"")</f>
        <v/>
      </c>
      <c r="AB6977" s="37" t="str">
        <f>IF($I6977&lt;&gt;"",VLOOKUP($I6977,'Valid Values - Search'!$R$4:$S$4719,2,FALSE),"")</f>
        <v/>
      </c>
      <c r="AC6977" s="38" t="str">
        <f t="shared" si="108"/>
        <v/>
      </c>
      <c r="AD6977" s="38"/>
    </row>
    <row r="6978" spans="1:30">
      <c r="A6978" s="46"/>
      <c r="B6978" s="47"/>
      <c r="C6978" s="49"/>
      <c r="D6978" s="41"/>
      <c r="E6978" s="41"/>
      <c r="F6978" s="41"/>
      <c r="G6978" s="50" t="str">
        <f>IF(A6978&lt;&gt;"",CONCATENATE(A6978,":",YEAR(B6978),IF(MONTH(B6978)&gt;9,MONTH(B6978),CONCATENATE(0,MONTH(B6978))),IF(DAY(B6978)&gt;9,DAY(B6978),CONCATENATE(0,DAY(B6978))),IF(HOUR(C6978)&gt;9,HOUR(C6978),CONCATENATE(0,HOUR(C6978))),IF(MINUTE(C6978)&gt;9,MINUTE(C6978),CONCATENATE(0,MINUTE(C6978))),":",VLOOKUP(F6978,'Valid Values - Results'!$D$4:$F$12,3,FALSE)),"")</f>
        <v/>
      </c>
      <c r="H6978" s="41"/>
      <c r="I6978" s="41"/>
      <c r="J6978" s="41"/>
      <c r="K6978" s="41"/>
      <c r="L6978" s="41"/>
      <c r="M6978" s="92"/>
      <c r="N6978" s="41"/>
      <c r="O6978" s="41"/>
      <c r="P6978" s="41"/>
      <c r="Q6978" s="41"/>
      <c r="R6978" s="41"/>
      <c r="S6978" s="41"/>
      <c r="T6978" s="41"/>
      <c r="U6978" s="47"/>
      <c r="V6978" s="49"/>
      <c r="W6978" s="41"/>
      <c r="X6978" s="41"/>
      <c r="Y6978" s="41"/>
      <c r="AA6978" s="37" t="str">
        <f>IF($I6978&lt;&gt;"",VLOOKUP($I6978,'Valid Values - Search'!$R$4:$T$4719,3,FALSE),"")</f>
        <v/>
      </c>
      <c r="AB6978" s="37" t="str">
        <f>IF($I6978&lt;&gt;"",VLOOKUP($I6978,'Valid Values - Search'!$R$4:$S$4719,2,FALSE),"")</f>
        <v/>
      </c>
      <c r="AC6978" s="38" t="str">
        <f t="shared" ref="AC6978:AC7041" si="109">IF($V6978&lt;&gt;"",$D6978,"")</f>
        <v/>
      </c>
      <c r="AD6978" s="38"/>
    </row>
    <row r="6979" spans="1:30">
      <c r="A6979" s="46"/>
      <c r="B6979" s="47"/>
      <c r="C6979" s="49"/>
      <c r="D6979" s="41"/>
      <c r="E6979" s="41"/>
      <c r="F6979" s="41"/>
      <c r="G6979" s="50" t="str">
        <f>IF(A6979&lt;&gt;"",CONCATENATE(A6979,":",YEAR(B6979),IF(MONTH(B6979)&gt;9,MONTH(B6979),CONCATENATE(0,MONTH(B6979))),IF(DAY(B6979)&gt;9,DAY(B6979),CONCATENATE(0,DAY(B6979))),IF(HOUR(C6979)&gt;9,HOUR(C6979),CONCATENATE(0,HOUR(C6979))),IF(MINUTE(C6979)&gt;9,MINUTE(C6979),CONCATENATE(0,MINUTE(C6979))),":",VLOOKUP(F6979,'Valid Values - Results'!$D$4:$F$12,3,FALSE)),"")</f>
        <v/>
      </c>
      <c r="H6979" s="41"/>
      <c r="I6979" s="41"/>
      <c r="J6979" s="41"/>
      <c r="K6979" s="41"/>
      <c r="L6979" s="41"/>
      <c r="M6979" s="92"/>
      <c r="N6979" s="41"/>
      <c r="O6979" s="41"/>
      <c r="P6979" s="41"/>
      <c r="Q6979" s="41"/>
      <c r="R6979" s="41"/>
      <c r="S6979" s="41"/>
      <c r="T6979" s="41"/>
      <c r="U6979" s="47"/>
      <c r="V6979" s="49"/>
      <c r="W6979" s="41"/>
      <c r="X6979" s="41"/>
      <c r="Y6979" s="41"/>
      <c r="AA6979" s="37" t="str">
        <f>IF($I6979&lt;&gt;"",VLOOKUP($I6979,'Valid Values - Search'!$R$4:$T$4719,3,FALSE),"")</f>
        <v/>
      </c>
      <c r="AB6979" s="37" t="str">
        <f>IF($I6979&lt;&gt;"",VLOOKUP($I6979,'Valid Values - Search'!$R$4:$S$4719,2,FALSE),"")</f>
        <v/>
      </c>
      <c r="AC6979" s="38" t="str">
        <f t="shared" si="109"/>
        <v/>
      </c>
      <c r="AD6979" s="38"/>
    </row>
    <row r="6980" spans="1:30">
      <c r="A6980" s="46"/>
      <c r="B6980" s="47"/>
      <c r="C6980" s="49"/>
      <c r="D6980" s="41"/>
      <c r="E6980" s="41"/>
      <c r="F6980" s="41"/>
      <c r="G6980" s="50" t="str">
        <f>IF(A6980&lt;&gt;"",CONCATENATE(A6980,":",YEAR(B6980),IF(MONTH(B6980)&gt;9,MONTH(B6980),CONCATENATE(0,MONTH(B6980))),IF(DAY(B6980)&gt;9,DAY(B6980),CONCATENATE(0,DAY(B6980))),IF(HOUR(C6980)&gt;9,HOUR(C6980),CONCATENATE(0,HOUR(C6980))),IF(MINUTE(C6980)&gt;9,MINUTE(C6980),CONCATENATE(0,MINUTE(C6980))),":",VLOOKUP(F6980,'Valid Values - Results'!$D$4:$F$12,3,FALSE)),"")</f>
        <v/>
      </c>
      <c r="H6980" s="41"/>
      <c r="I6980" s="41"/>
      <c r="J6980" s="41"/>
      <c r="K6980" s="41"/>
      <c r="L6980" s="41"/>
      <c r="M6980" s="92"/>
      <c r="N6980" s="41"/>
      <c r="O6980" s="41"/>
      <c r="P6980" s="41"/>
      <c r="Q6980" s="41"/>
      <c r="R6980" s="41"/>
      <c r="S6980" s="41"/>
      <c r="T6980" s="41"/>
      <c r="U6980" s="47"/>
      <c r="V6980" s="49"/>
      <c r="W6980" s="41"/>
      <c r="X6980" s="41"/>
      <c r="Y6980" s="41"/>
      <c r="AA6980" s="37" t="str">
        <f>IF($I6980&lt;&gt;"",VLOOKUP($I6980,'Valid Values - Search'!$R$4:$T$4719,3,FALSE),"")</f>
        <v/>
      </c>
      <c r="AB6980" s="37" t="str">
        <f>IF($I6980&lt;&gt;"",VLOOKUP($I6980,'Valid Values - Search'!$R$4:$S$4719,2,FALSE),"")</f>
        <v/>
      </c>
      <c r="AC6980" s="38" t="str">
        <f t="shared" si="109"/>
        <v/>
      </c>
      <c r="AD6980" s="38"/>
    </row>
    <row r="6981" spans="1:30">
      <c r="A6981" s="46"/>
      <c r="B6981" s="47"/>
      <c r="C6981" s="49"/>
      <c r="D6981" s="41"/>
      <c r="E6981" s="41"/>
      <c r="F6981" s="41"/>
      <c r="G6981" s="50" t="str">
        <f>IF(A6981&lt;&gt;"",CONCATENATE(A6981,":",YEAR(B6981),IF(MONTH(B6981)&gt;9,MONTH(B6981),CONCATENATE(0,MONTH(B6981))),IF(DAY(B6981)&gt;9,DAY(B6981),CONCATENATE(0,DAY(B6981))),IF(HOUR(C6981)&gt;9,HOUR(C6981),CONCATENATE(0,HOUR(C6981))),IF(MINUTE(C6981)&gt;9,MINUTE(C6981),CONCATENATE(0,MINUTE(C6981))),":",VLOOKUP(F6981,'Valid Values - Results'!$D$4:$F$12,3,FALSE)),"")</f>
        <v/>
      </c>
      <c r="H6981" s="41"/>
      <c r="I6981" s="41"/>
      <c r="J6981" s="41"/>
      <c r="K6981" s="41"/>
      <c r="L6981" s="41"/>
      <c r="M6981" s="92"/>
      <c r="N6981" s="41"/>
      <c r="O6981" s="41"/>
      <c r="P6981" s="41"/>
      <c r="Q6981" s="41"/>
      <c r="R6981" s="41"/>
      <c r="S6981" s="41"/>
      <c r="T6981" s="41"/>
      <c r="U6981" s="47"/>
      <c r="V6981" s="49"/>
      <c r="W6981" s="41"/>
      <c r="X6981" s="41"/>
      <c r="Y6981" s="41"/>
      <c r="AA6981" s="37" t="str">
        <f>IF($I6981&lt;&gt;"",VLOOKUP($I6981,'Valid Values - Search'!$R$4:$T$4719,3,FALSE),"")</f>
        <v/>
      </c>
      <c r="AB6981" s="37" t="str">
        <f>IF($I6981&lt;&gt;"",VLOOKUP($I6981,'Valid Values - Search'!$R$4:$S$4719,2,FALSE),"")</f>
        <v/>
      </c>
      <c r="AC6981" s="38" t="str">
        <f t="shared" si="109"/>
        <v/>
      </c>
      <c r="AD6981" s="38"/>
    </row>
    <row r="6982" spans="1:30">
      <c r="A6982" s="46"/>
      <c r="B6982" s="47"/>
      <c r="C6982" s="49"/>
      <c r="D6982" s="41"/>
      <c r="E6982" s="41"/>
      <c r="F6982" s="41"/>
      <c r="G6982" s="50" t="str">
        <f>IF(A6982&lt;&gt;"",CONCATENATE(A6982,":",YEAR(B6982),IF(MONTH(B6982)&gt;9,MONTH(B6982),CONCATENATE(0,MONTH(B6982))),IF(DAY(B6982)&gt;9,DAY(B6982),CONCATENATE(0,DAY(B6982))),IF(HOUR(C6982)&gt;9,HOUR(C6982),CONCATENATE(0,HOUR(C6982))),IF(MINUTE(C6982)&gt;9,MINUTE(C6982),CONCATENATE(0,MINUTE(C6982))),":",VLOOKUP(F6982,'Valid Values - Results'!$D$4:$F$12,3,FALSE)),"")</f>
        <v/>
      </c>
      <c r="H6982" s="41"/>
      <c r="I6982" s="41"/>
      <c r="J6982" s="41"/>
      <c r="K6982" s="41"/>
      <c r="L6982" s="41"/>
      <c r="M6982" s="92"/>
      <c r="N6982" s="41"/>
      <c r="O6982" s="41"/>
      <c r="P6982" s="41"/>
      <c r="Q6982" s="41"/>
      <c r="R6982" s="41"/>
      <c r="S6982" s="41"/>
      <c r="T6982" s="41"/>
      <c r="U6982" s="47"/>
      <c r="V6982" s="49"/>
      <c r="W6982" s="41"/>
      <c r="X6982" s="41"/>
      <c r="Y6982" s="41"/>
      <c r="AA6982" s="37" t="str">
        <f>IF($I6982&lt;&gt;"",VLOOKUP($I6982,'Valid Values - Search'!$R$4:$T$4719,3,FALSE),"")</f>
        <v/>
      </c>
      <c r="AB6982" s="37" t="str">
        <f>IF($I6982&lt;&gt;"",VLOOKUP($I6982,'Valid Values - Search'!$R$4:$S$4719,2,FALSE),"")</f>
        <v/>
      </c>
      <c r="AC6982" s="38" t="str">
        <f t="shared" si="109"/>
        <v/>
      </c>
      <c r="AD6982" s="38"/>
    </row>
    <row r="6983" spans="1:30">
      <c r="A6983" s="46"/>
      <c r="B6983" s="47"/>
      <c r="C6983" s="49"/>
      <c r="D6983" s="41"/>
      <c r="E6983" s="41"/>
      <c r="F6983" s="41"/>
      <c r="G6983" s="50" t="str">
        <f>IF(A6983&lt;&gt;"",CONCATENATE(A6983,":",YEAR(B6983),IF(MONTH(B6983)&gt;9,MONTH(B6983),CONCATENATE(0,MONTH(B6983))),IF(DAY(B6983)&gt;9,DAY(B6983),CONCATENATE(0,DAY(B6983))),IF(HOUR(C6983)&gt;9,HOUR(C6983),CONCATENATE(0,HOUR(C6983))),IF(MINUTE(C6983)&gt;9,MINUTE(C6983),CONCATENATE(0,MINUTE(C6983))),":",VLOOKUP(F6983,'Valid Values - Results'!$D$4:$F$12,3,FALSE)),"")</f>
        <v/>
      </c>
      <c r="H6983" s="41"/>
      <c r="I6983" s="41"/>
      <c r="J6983" s="41"/>
      <c r="K6983" s="41"/>
      <c r="L6983" s="41"/>
      <c r="M6983" s="92"/>
      <c r="N6983" s="41"/>
      <c r="O6983" s="41"/>
      <c r="P6983" s="41"/>
      <c r="Q6983" s="41"/>
      <c r="R6983" s="41"/>
      <c r="S6983" s="41"/>
      <c r="T6983" s="41"/>
      <c r="U6983" s="47"/>
      <c r="V6983" s="49"/>
      <c r="W6983" s="41"/>
      <c r="X6983" s="41"/>
      <c r="Y6983" s="41"/>
      <c r="AA6983" s="37" t="str">
        <f>IF($I6983&lt;&gt;"",VLOOKUP($I6983,'Valid Values - Search'!$R$4:$T$4719,3,FALSE),"")</f>
        <v/>
      </c>
      <c r="AB6983" s="37" t="str">
        <f>IF($I6983&lt;&gt;"",VLOOKUP($I6983,'Valid Values - Search'!$R$4:$S$4719,2,FALSE),"")</f>
        <v/>
      </c>
      <c r="AC6983" s="38" t="str">
        <f t="shared" si="109"/>
        <v/>
      </c>
      <c r="AD6983" s="38"/>
    </row>
    <row r="6984" spans="1:30">
      <c r="A6984" s="46"/>
      <c r="B6984" s="47"/>
      <c r="C6984" s="49"/>
      <c r="D6984" s="41"/>
      <c r="E6984" s="41"/>
      <c r="F6984" s="41"/>
      <c r="G6984" s="50" t="str">
        <f>IF(A6984&lt;&gt;"",CONCATENATE(A6984,":",YEAR(B6984),IF(MONTH(B6984)&gt;9,MONTH(B6984),CONCATENATE(0,MONTH(B6984))),IF(DAY(B6984)&gt;9,DAY(B6984),CONCATENATE(0,DAY(B6984))),IF(HOUR(C6984)&gt;9,HOUR(C6984),CONCATENATE(0,HOUR(C6984))),IF(MINUTE(C6984)&gt;9,MINUTE(C6984),CONCATENATE(0,MINUTE(C6984))),":",VLOOKUP(F6984,'Valid Values - Results'!$D$4:$F$12,3,FALSE)),"")</f>
        <v/>
      </c>
      <c r="H6984" s="41"/>
      <c r="I6984" s="41"/>
      <c r="J6984" s="41"/>
      <c r="K6984" s="41"/>
      <c r="L6984" s="41"/>
      <c r="M6984" s="92"/>
      <c r="N6984" s="41"/>
      <c r="O6984" s="41"/>
      <c r="P6984" s="41"/>
      <c r="Q6984" s="41"/>
      <c r="R6984" s="41"/>
      <c r="S6984" s="41"/>
      <c r="T6984" s="41"/>
      <c r="U6984" s="47"/>
      <c r="V6984" s="49"/>
      <c r="W6984" s="41"/>
      <c r="X6984" s="41"/>
      <c r="Y6984" s="41"/>
      <c r="AA6984" s="37" t="str">
        <f>IF($I6984&lt;&gt;"",VLOOKUP($I6984,'Valid Values - Search'!$R$4:$T$4719,3,FALSE),"")</f>
        <v/>
      </c>
      <c r="AB6984" s="37" t="str">
        <f>IF($I6984&lt;&gt;"",VLOOKUP($I6984,'Valid Values - Search'!$R$4:$S$4719,2,FALSE),"")</f>
        <v/>
      </c>
      <c r="AC6984" s="38" t="str">
        <f t="shared" si="109"/>
        <v/>
      </c>
      <c r="AD6984" s="38"/>
    </row>
    <row r="6985" spans="1:30">
      <c r="A6985" s="46"/>
      <c r="B6985" s="47"/>
      <c r="C6985" s="49"/>
      <c r="D6985" s="41"/>
      <c r="E6985" s="41"/>
      <c r="F6985" s="41"/>
      <c r="G6985" s="50" t="str">
        <f>IF(A6985&lt;&gt;"",CONCATENATE(A6985,":",YEAR(B6985),IF(MONTH(B6985)&gt;9,MONTH(B6985),CONCATENATE(0,MONTH(B6985))),IF(DAY(B6985)&gt;9,DAY(B6985),CONCATENATE(0,DAY(B6985))),IF(HOUR(C6985)&gt;9,HOUR(C6985),CONCATENATE(0,HOUR(C6985))),IF(MINUTE(C6985)&gt;9,MINUTE(C6985),CONCATENATE(0,MINUTE(C6985))),":",VLOOKUP(F6985,'Valid Values - Results'!$D$4:$F$12,3,FALSE)),"")</f>
        <v/>
      </c>
      <c r="H6985" s="41"/>
      <c r="I6985" s="41"/>
      <c r="J6985" s="41"/>
      <c r="K6985" s="41"/>
      <c r="L6985" s="41"/>
      <c r="M6985" s="92"/>
      <c r="N6985" s="41"/>
      <c r="O6985" s="41"/>
      <c r="P6985" s="41"/>
      <c r="Q6985" s="41"/>
      <c r="R6985" s="41"/>
      <c r="S6985" s="41"/>
      <c r="T6985" s="41"/>
      <c r="U6985" s="47"/>
      <c r="V6985" s="49"/>
      <c r="W6985" s="41"/>
      <c r="X6985" s="41"/>
      <c r="Y6985" s="41"/>
      <c r="AA6985" s="37" t="str">
        <f>IF($I6985&lt;&gt;"",VLOOKUP($I6985,'Valid Values - Search'!$R$4:$T$4719,3,FALSE),"")</f>
        <v/>
      </c>
      <c r="AB6985" s="37" t="str">
        <f>IF($I6985&lt;&gt;"",VLOOKUP($I6985,'Valid Values - Search'!$R$4:$S$4719,2,FALSE),"")</f>
        <v/>
      </c>
      <c r="AC6985" s="38" t="str">
        <f t="shared" si="109"/>
        <v/>
      </c>
      <c r="AD6985" s="38"/>
    </row>
    <row r="6986" spans="1:30">
      <c r="A6986" s="46"/>
      <c r="B6986" s="47"/>
      <c r="C6986" s="49"/>
      <c r="D6986" s="41"/>
      <c r="E6986" s="41"/>
      <c r="F6986" s="41"/>
      <c r="G6986" s="50" t="str">
        <f>IF(A6986&lt;&gt;"",CONCATENATE(A6986,":",YEAR(B6986),IF(MONTH(B6986)&gt;9,MONTH(B6986),CONCATENATE(0,MONTH(B6986))),IF(DAY(B6986)&gt;9,DAY(B6986),CONCATENATE(0,DAY(B6986))),IF(HOUR(C6986)&gt;9,HOUR(C6986),CONCATENATE(0,HOUR(C6986))),IF(MINUTE(C6986)&gt;9,MINUTE(C6986),CONCATENATE(0,MINUTE(C6986))),":",VLOOKUP(F6986,'Valid Values - Results'!$D$4:$F$12,3,FALSE)),"")</f>
        <v/>
      </c>
      <c r="H6986" s="41"/>
      <c r="I6986" s="41"/>
      <c r="J6986" s="41"/>
      <c r="K6986" s="41"/>
      <c r="L6986" s="41"/>
      <c r="M6986" s="92"/>
      <c r="N6986" s="41"/>
      <c r="O6986" s="41"/>
      <c r="P6986" s="41"/>
      <c r="Q6986" s="41"/>
      <c r="R6986" s="41"/>
      <c r="S6986" s="41"/>
      <c r="T6986" s="41"/>
      <c r="U6986" s="47"/>
      <c r="V6986" s="49"/>
      <c r="W6986" s="41"/>
      <c r="X6986" s="41"/>
      <c r="Y6986" s="41"/>
      <c r="AA6986" s="37" t="str">
        <f>IF($I6986&lt;&gt;"",VLOOKUP($I6986,'Valid Values - Search'!$R$4:$T$4719,3,FALSE),"")</f>
        <v/>
      </c>
      <c r="AB6986" s="37" t="str">
        <f>IF($I6986&lt;&gt;"",VLOOKUP($I6986,'Valid Values - Search'!$R$4:$S$4719,2,FALSE),"")</f>
        <v/>
      </c>
      <c r="AC6986" s="38" t="str">
        <f t="shared" si="109"/>
        <v/>
      </c>
      <c r="AD6986" s="38"/>
    </row>
    <row r="6987" spans="1:30">
      <c r="A6987" s="46"/>
      <c r="B6987" s="47"/>
      <c r="C6987" s="49"/>
      <c r="D6987" s="41"/>
      <c r="E6987" s="41"/>
      <c r="F6987" s="41"/>
      <c r="G6987" s="50" t="str">
        <f>IF(A6987&lt;&gt;"",CONCATENATE(A6987,":",YEAR(B6987),IF(MONTH(B6987)&gt;9,MONTH(B6987),CONCATENATE(0,MONTH(B6987))),IF(DAY(B6987)&gt;9,DAY(B6987),CONCATENATE(0,DAY(B6987))),IF(HOUR(C6987)&gt;9,HOUR(C6987),CONCATENATE(0,HOUR(C6987))),IF(MINUTE(C6987)&gt;9,MINUTE(C6987),CONCATENATE(0,MINUTE(C6987))),":",VLOOKUP(F6987,'Valid Values - Results'!$D$4:$F$12,3,FALSE)),"")</f>
        <v/>
      </c>
      <c r="H6987" s="41"/>
      <c r="I6987" s="41"/>
      <c r="J6987" s="41"/>
      <c r="K6987" s="41"/>
      <c r="L6987" s="41"/>
      <c r="M6987" s="92"/>
      <c r="N6987" s="41"/>
      <c r="O6987" s="41"/>
      <c r="P6987" s="41"/>
      <c r="Q6987" s="41"/>
      <c r="R6987" s="41"/>
      <c r="S6987" s="41"/>
      <c r="T6987" s="41"/>
      <c r="U6987" s="47"/>
      <c r="V6987" s="49"/>
      <c r="W6987" s="41"/>
      <c r="X6987" s="41"/>
      <c r="Y6987" s="41"/>
      <c r="AA6987" s="37" t="str">
        <f>IF($I6987&lt;&gt;"",VLOOKUP($I6987,'Valid Values - Search'!$R$4:$T$4719,3,FALSE),"")</f>
        <v/>
      </c>
      <c r="AB6987" s="37" t="str">
        <f>IF($I6987&lt;&gt;"",VLOOKUP($I6987,'Valid Values - Search'!$R$4:$S$4719,2,FALSE),"")</f>
        <v/>
      </c>
      <c r="AC6987" s="38" t="str">
        <f t="shared" si="109"/>
        <v/>
      </c>
      <c r="AD6987" s="38"/>
    </row>
    <row r="6988" spans="1:30">
      <c r="A6988" s="46"/>
      <c r="B6988" s="47"/>
      <c r="C6988" s="49"/>
      <c r="D6988" s="41"/>
      <c r="E6988" s="41"/>
      <c r="F6988" s="41"/>
      <c r="G6988" s="50" t="str">
        <f>IF(A6988&lt;&gt;"",CONCATENATE(A6988,":",YEAR(B6988),IF(MONTH(B6988)&gt;9,MONTH(B6988),CONCATENATE(0,MONTH(B6988))),IF(DAY(B6988)&gt;9,DAY(B6988),CONCATENATE(0,DAY(B6988))),IF(HOUR(C6988)&gt;9,HOUR(C6988),CONCATENATE(0,HOUR(C6988))),IF(MINUTE(C6988)&gt;9,MINUTE(C6988),CONCATENATE(0,MINUTE(C6988))),":",VLOOKUP(F6988,'Valid Values - Results'!$D$4:$F$12,3,FALSE)),"")</f>
        <v/>
      </c>
      <c r="H6988" s="41"/>
      <c r="I6988" s="41"/>
      <c r="J6988" s="41"/>
      <c r="K6988" s="41"/>
      <c r="L6988" s="41"/>
      <c r="M6988" s="92"/>
      <c r="N6988" s="41"/>
      <c r="O6988" s="41"/>
      <c r="P6988" s="41"/>
      <c r="Q6988" s="41"/>
      <c r="R6988" s="41"/>
      <c r="S6988" s="41"/>
      <c r="T6988" s="41"/>
      <c r="U6988" s="47"/>
      <c r="V6988" s="49"/>
      <c r="W6988" s="41"/>
      <c r="X6988" s="41"/>
      <c r="Y6988" s="41"/>
      <c r="AA6988" s="37" t="str">
        <f>IF($I6988&lt;&gt;"",VLOOKUP($I6988,'Valid Values - Search'!$R$4:$T$4719,3,FALSE),"")</f>
        <v/>
      </c>
      <c r="AB6988" s="37" t="str">
        <f>IF($I6988&lt;&gt;"",VLOOKUP($I6988,'Valid Values - Search'!$R$4:$S$4719,2,FALSE),"")</f>
        <v/>
      </c>
      <c r="AC6988" s="38" t="str">
        <f t="shared" si="109"/>
        <v/>
      </c>
      <c r="AD6988" s="38"/>
    </row>
    <row r="6989" spans="1:30">
      <c r="A6989" s="46"/>
      <c r="B6989" s="47"/>
      <c r="C6989" s="49"/>
      <c r="D6989" s="41"/>
      <c r="E6989" s="41"/>
      <c r="F6989" s="41"/>
      <c r="G6989" s="50" t="str">
        <f>IF(A6989&lt;&gt;"",CONCATENATE(A6989,":",YEAR(B6989),IF(MONTH(B6989)&gt;9,MONTH(B6989),CONCATENATE(0,MONTH(B6989))),IF(DAY(B6989)&gt;9,DAY(B6989),CONCATENATE(0,DAY(B6989))),IF(HOUR(C6989)&gt;9,HOUR(C6989),CONCATENATE(0,HOUR(C6989))),IF(MINUTE(C6989)&gt;9,MINUTE(C6989),CONCATENATE(0,MINUTE(C6989))),":",VLOOKUP(F6989,'Valid Values - Results'!$D$4:$F$12,3,FALSE)),"")</f>
        <v/>
      </c>
      <c r="H6989" s="41"/>
      <c r="I6989" s="41"/>
      <c r="J6989" s="41"/>
      <c r="K6989" s="41"/>
      <c r="L6989" s="41"/>
      <c r="M6989" s="92"/>
      <c r="N6989" s="41"/>
      <c r="O6989" s="41"/>
      <c r="P6989" s="41"/>
      <c r="Q6989" s="41"/>
      <c r="R6989" s="41"/>
      <c r="S6989" s="41"/>
      <c r="T6989" s="41"/>
      <c r="U6989" s="47"/>
      <c r="V6989" s="49"/>
      <c r="W6989" s="41"/>
      <c r="X6989" s="41"/>
      <c r="Y6989" s="41"/>
      <c r="AA6989" s="37" t="str">
        <f>IF($I6989&lt;&gt;"",VLOOKUP($I6989,'Valid Values - Search'!$R$4:$T$4719,3,FALSE),"")</f>
        <v/>
      </c>
      <c r="AB6989" s="37" t="str">
        <f>IF($I6989&lt;&gt;"",VLOOKUP($I6989,'Valid Values - Search'!$R$4:$S$4719,2,FALSE),"")</f>
        <v/>
      </c>
      <c r="AC6989" s="38" t="str">
        <f t="shared" si="109"/>
        <v/>
      </c>
      <c r="AD6989" s="38"/>
    </row>
    <row r="6990" spans="1:30">
      <c r="A6990" s="46"/>
      <c r="B6990" s="47"/>
      <c r="C6990" s="49"/>
      <c r="D6990" s="41"/>
      <c r="E6990" s="41"/>
      <c r="F6990" s="41"/>
      <c r="G6990" s="50" t="str">
        <f>IF(A6990&lt;&gt;"",CONCATENATE(A6990,":",YEAR(B6990),IF(MONTH(B6990)&gt;9,MONTH(B6990),CONCATENATE(0,MONTH(B6990))),IF(DAY(B6990)&gt;9,DAY(B6990),CONCATENATE(0,DAY(B6990))),IF(HOUR(C6990)&gt;9,HOUR(C6990),CONCATENATE(0,HOUR(C6990))),IF(MINUTE(C6990)&gt;9,MINUTE(C6990),CONCATENATE(0,MINUTE(C6990))),":",VLOOKUP(F6990,'Valid Values - Results'!$D$4:$F$12,3,FALSE)),"")</f>
        <v/>
      </c>
      <c r="H6990" s="41"/>
      <c r="I6990" s="41"/>
      <c r="J6990" s="41"/>
      <c r="K6990" s="41"/>
      <c r="L6990" s="41"/>
      <c r="M6990" s="92"/>
      <c r="N6990" s="41"/>
      <c r="O6990" s="41"/>
      <c r="P6990" s="41"/>
      <c r="Q6990" s="41"/>
      <c r="R6990" s="41"/>
      <c r="S6990" s="41"/>
      <c r="T6990" s="41"/>
      <c r="U6990" s="47"/>
      <c r="V6990" s="49"/>
      <c r="W6990" s="41"/>
      <c r="X6990" s="41"/>
      <c r="Y6990" s="41"/>
      <c r="AA6990" s="37" t="str">
        <f>IF($I6990&lt;&gt;"",VLOOKUP($I6990,'Valid Values - Search'!$R$4:$T$4719,3,FALSE),"")</f>
        <v/>
      </c>
      <c r="AB6990" s="37" t="str">
        <f>IF($I6990&lt;&gt;"",VLOOKUP($I6990,'Valid Values - Search'!$R$4:$S$4719,2,FALSE),"")</f>
        <v/>
      </c>
      <c r="AC6990" s="38" t="str">
        <f t="shared" si="109"/>
        <v/>
      </c>
      <c r="AD6990" s="38"/>
    </row>
    <row r="6991" spans="1:30">
      <c r="A6991" s="46"/>
      <c r="B6991" s="47"/>
      <c r="C6991" s="49"/>
      <c r="D6991" s="41"/>
      <c r="E6991" s="41"/>
      <c r="F6991" s="41"/>
      <c r="G6991" s="50" t="str">
        <f>IF(A6991&lt;&gt;"",CONCATENATE(A6991,":",YEAR(B6991),IF(MONTH(B6991)&gt;9,MONTH(B6991),CONCATENATE(0,MONTH(B6991))),IF(DAY(B6991)&gt;9,DAY(B6991),CONCATENATE(0,DAY(B6991))),IF(HOUR(C6991)&gt;9,HOUR(C6991),CONCATENATE(0,HOUR(C6991))),IF(MINUTE(C6991)&gt;9,MINUTE(C6991),CONCATENATE(0,MINUTE(C6991))),":",VLOOKUP(F6991,'Valid Values - Results'!$D$4:$F$12,3,FALSE)),"")</f>
        <v/>
      </c>
      <c r="H6991" s="41"/>
      <c r="I6991" s="41"/>
      <c r="J6991" s="41"/>
      <c r="K6991" s="41"/>
      <c r="L6991" s="41"/>
      <c r="M6991" s="92"/>
      <c r="N6991" s="41"/>
      <c r="O6991" s="41"/>
      <c r="P6991" s="41"/>
      <c r="Q6991" s="41"/>
      <c r="R6991" s="41"/>
      <c r="S6991" s="41"/>
      <c r="T6991" s="41"/>
      <c r="U6991" s="47"/>
      <c r="V6991" s="49"/>
      <c r="W6991" s="41"/>
      <c r="X6991" s="41"/>
      <c r="Y6991" s="41"/>
      <c r="AA6991" s="37" t="str">
        <f>IF($I6991&lt;&gt;"",VLOOKUP($I6991,'Valid Values - Search'!$R$4:$T$4719,3,FALSE),"")</f>
        <v/>
      </c>
      <c r="AB6991" s="37" t="str">
        <f>IF($I6991&lt;&gt;"",VLOOKUP($I6991,'Valid Values - Search'!$R$4:$S$4719,2,FALSE),"")</f>
        <v/>
      </c>
      <c r="AC6991" s="38" t="str">
        <f t="shared" si="109"/>
        <v/>
      </c>
      <c r="AD6991" s="38"/>
    </row>
    <row r="6992" spans="1:30">
      <c r="A6992" s="46"/>
      <c r="B6992" s="47"/>
      <c r="C6992" s="49"/>
      <c r="D6992" s="41"/>
      <c r="E6992" s="41"/>
      <c r="F6992" s="41"/>
      <c r="G6992" s="50" t="str">
        <f>IF(A6992&lt;&gt;"",CONCATENATE(A6992,":",YEAR(B6992),IF(MONTH(B6992)&gt;9,MONTH(B6992),CONCATENATE(0,MONTH(B6992))),IF(DAY(B6992)&gt;9,DAY(B6992),CONCATENATE(0,DAY(B6992))),IF(HOUR(C6992)&gt;9,HOUR(C6992),CONCATENATE(0,HOUR(C6992))),IF(MINUTE(C6992)&gt;9,MINUTE(C6992),CONCATENATE(0,MINUTE(C6992))),":",VLOOKUP(F6992,'Valid Values - Results'!$D$4:$F$12,3,FALSE)),"")</f>
        <v/>
      </c>
      <c r="H6992" s="41"/>
      <c r="I6992" s="41"/>
      <c r="J6992" s="41"/>
      <c r="K6992" s="41"/>
      <c r="L6992" s="41"/>
      <c r="M6992" s="92"/>
      <c r="N6992" s="41"/>
      <c r="O6992" s="41"/>
      <c r="P6992" s="41"/>
      <c r="Q6992" s="41"/>
      <c r="R6992" s="41"/>
      <c r="S6992" s="41"/>
      <c r="T6992" s="41"/>
      <c r="U6992" s="47"/>
      <c r="V6992" s="49"/>
      <c r="W6992" s="41"/>
      <c r="X6992" s="41"/>
      <c r="Y6992" s="41"/>
      <c r="AA6992" s="37" t="str">
        <f>IF($I6992&lt;&gt;"",VLOOKUP($I6992,'Valid Values - Search'!$R$4:$T$4719,3,FALSE),"")</f>
        <v/>
      </c>
      <c r="AB6992" s="37" t="str">
        <f>IF($I6992&lt;&gt;"",VLOOKUP($I6992,'Valid Values - Search'!$R$4:$S$4719,2,FALSE),"")</f>
        <v/>
      </c>
      <c r="AC6992" s="38" t="str">
        <f t="shared" si="109"/>
        <v/>
      </c>
      <c r="AD6992" s="38"/>
    </row>
    <row r="6993" spans="1:30">
      <c r="A6993" s="46"/>
      <c r="B6993" s="47"/>
      <c r="C6993" s="49"/>
      <c r="D6993" s="41"/>
      <c r="E6993" s="41"/>
      <c r="F6993" s="41"/>
      <c r="G6993" s="50" t="str">
        <f>IF(A6993&lt;&gt;"",CONCATENATE(A6993,":",YEAR(B6993),IF(MONTH(B6993)&gt;9,MONTH(B6993),CONCATENATE(0,MONTH(B6993))),IF(DAY(B6993)&gt;9,DAY(B6993),CONCATENATE(0,DAY(B6993))),IF(HOUR(C6993)&gt;9,HOUR(C6993),CONCATENATE(0,HOUR(C6993))),IF(MINUTE(C6993)&gt;9,MINUTE(C6993),CONCATENATE(0,MINUTE(C6993))),":",VLOOKUP(F6993,'Valid Values - Results'!$D$4:$F$12,3,FALSE)),"")</f>
        <v/>
      </c>
      <c r="H6993" s="41"/>
      <c r="I6993" s="41"/>
      <c r="J6993" s="41"/>
      <c r="K6993" s="41"/>
      <c r="L6993" s="41"/>
      <c r="M6993" s="92"/>
      <c r="N6993" s="41"/>
      <c r="O6993" s="41"/>
      <c r="P6993" s="41"/>
      <c r="Q6993" s="41"/>
      <c r="R6993" s="41"/>
      <c r="S6993" s="41"/>
      <c r="T6993" s="41"/>
      <c r="U6993" s="47"/>
      <c r="V6993" s="49"/>
      <c r="W6993" s="41"/>
      <c r="X6993" s="41"/>
      <c r="Y6993" s="41"/>
      <c r="AA6993" s="37" t="str">
        <f>IF($I6993&lt;&gt;"",VLOOKUP($I6993,'Valid Values - Search'!$R$4:$T$4719,3,FALSE),"")</f>
        <v/>
      </c>
      <c r="AB6993" s="37" t="str">
        <f>IF($I6993&lt;&gt;"",VLOOKUP($I6993,'Valid Values - Search'!$R$4:$S$4719,2,FALSE),"")</f>
        <v/>
      </c>
      <c r="AC6993" s="38" t="str">
        <f t="shared" si="109"/>
        <v/>
      </c>
      <c r="AD6993" s="38"/>
    </row>
    <row r="6994" spans="1:30">
      <c r="A6994" s="46"/>
      <c r="B6994" s="47"/>
      <c r="C6994" s="49"/>
      <c r="D6994" s="41"/>
      <c r="E6994" s="41"/>
      <c r="F6994" s="41"/>
      <c r="G6994" s="50" t="str">
        <f>IF(A6994&lt;&gt;"",CONCATENATE(A6994,":",YEAR(B6994),IF(MONTH(B6994)&gt;9,MONTH(B6994),CONCATENATE(0,MONTH(B6994))),IF(DAY(B6994)&gt;9,DAY(B6994),CONCATENATE(0,DAY(B6994))),IF(HOUR(C6994)&gt;9,HOUR(C6994),CONCATENATE(0,HOUR(C6994))),IF(MINUTE(C6994)&gt;9,MINUTE(C6994),CONCATENATE(0,MINUTE(C6994))),":",VLOOKUP(F6994,'Valid Values - Results'!$D$4:$F$12,3,FALSE)),"")</f>
        <v/>
      </c>
      <c r="H6994" s="41"/>
      <c r="I6994" s="41"/>
      <c r="J6994" s="41"/>
      <c r="K6994" s="41"/>
      <c r="L6994" s="41"/>
      <c r="M6994" s="92"/>
      <c r="N6994" s="41"/>
      <c r="O6994" s="41"/>
      <c r="P6994" s="41"/>
      <c r="Q6994" s="41"/>
      <c r="R6994" s="41"/>
      <c r="S6994" s="41"/>
      <c r="T6994" s="41"/>
      <c r="U6994" s="47"/>
      <c r="V6994" s="49"/>
      <c r="W6994" s="41"/>
      <c r="X6994" s="41"/>
      <c r="Y6994" s="41"/>
      <c r="AA6994" s="37" t="str">
        <f>IF($I6994&lt;&gt;"",VLOOKUP($I6994,'Valid Values - Search'!$R$4:$T$4719,3,FALSE),"")</f>
        <v/>
      </c>
      <c r="AB6994" s="37" t="str">
        <f>IF($I6994&lt;&gt;"",VLOOKUP($I6994,'Valid Values - Search'!$R$4:$S$4719,2,FALSE),"")</f>
        <v/>
      </c>
      <c r="AC6994" s="38" t="str">
        <f t="shared" si="109"/>
        <v/>
      </c>
      <c r="AD6994" s="38"/>
    </row>
    <row r="6995" spans="1:30">
      <c r="A6995" s="46"/>
      <c r="B6995" s="47"/>
      <c r="C6995" s="49"/>
      <c r="D6995" s="41"/>
      <c r="E6995" s="41"/>
      <c r="F6995" s="41"/>
      <c r="G6995" s="50" t="str">
        <f>IF(A6995&lt;&gt;"",CONCATENATE(A6995,":",YEAR(B6995),IF(MONTH(B6995)&gt;9,MONTH(B6995),CONCATENATE(0,MONTH(B6995))),IF(DAY(B6995)&gt;9,DAY(B6995),CONCATENATE(0,DAY(B6995))),IF(HOUR(C6995)&gt;9,HOUR(C6995),CONCATENATE(0,HOUR(C6995))),IF(MINUTE(C6995)&gt;9,MINUTE(C6995),CONCATENATE(0,MINUTE(C6995))),":",VLOOKUP(F6995,'Valid Values - Results'!$D$4:$F$12,3,FALSE)),"")</f>
        <v/>
      </c>
      <c r="H6995" s="41"/>
      <c r="I6995" s="41"/>
      <c r="J6995" s="41"/>
      <c r="K6995" s="41"/>
      <c r="L6995" s="41"/>
      <c r="M6995" s="92"/>
      <c r="N6995" s="41"/>
      <c r="O6995" s="41"/>
      <c r="P6995" s="41"/>
      <c r="Q6995" s="41"/>
      <c r="R6995" s="41"/>
      <c r="S6995" s="41"/>
      <c r="T6995" s="41"/>
      <c r="U6995" s="47"/>
      <c r="V6995" s="49"/>
      <c r="W6995" s="41"/>
      <c r="X6995" s="41"/>
      <c r="Y6995" s="41"/>
      <c r="AA6995" s="37" t="str">
        <f>IF($I6995&lt;&gt;"",VLOOKUP($I6995,'Valid Values - Search'!$R$4:$T$4719,3,FALSE),"")</f>
        <v/>
      </c>
      <c r="AB6995" s="37" t="str">
        <f>IF($I6995&lt;&gt;"",VLOOKUP($I6995,'Valid Values - Search'!$R$4:$S$4719,2,FALSE),"")</f>
        <v/>
      </c>
      <c r="AC6995" s="38" t="str">
        <f t="shared" si="109"/>
        <v/>
      </c>
      <c r="AD6995" s="38"/>
    </row>
    <row r="6996" spans="1:30">
      <c r="A6996" s="46"/>
      <c r="B6996" s="47"/>
      <c r="C6996" s="49"/>
      <c r="D6996" s="41"/>
      <c r="E6996" s="41"/>
      <c r="F6996" s="41"/>
      <c r="G6996" s="50" t="str">
        <f>IF(A6996&lt;&gt;"",CONCATENATE(A6996,":",YEAR(B6996),IF(MONTH(B6996)&gt;9,MONTH(B6996),CONCATENATE(0,MONTH(B6996))),IF(DAY(B6996)&gt;9,DAY(B6996),CONCATENATE(0,DAY(B6996))),IF(HOUR(C6996)&gt;9,HOUR(C6996),CONCATENATE(0,HOUR(C6996))),IF(MINUTE(C6996)&gt;9,MINUTE(C6996),CONCATENATE(0,MINUTE(C6996))),":",VLOOKUP(F6996,'Valid Values - Results'!$D$4:$F$12,3,FALSE)),"")</f>
        <v/>
      </c>
      <c r="H6996" s="41"/>
      <c r="I6996" s="41"/>
      <c r="J6996" s="41"/>
      <c r="K6996" s="41"/>
      <c r="L6996" s="41"/>
      <c r="M6996" s="92"/>
      <c r="N6996" s="41"/>
      <c r="O6996" s="41"/>
      <c r="P6996" s="41"/>
      <c r="Q6996" s="41"/>
      <c r="R6996" s="41"/>
      <c r="S6996" s="41"/>
      <c r="T6996" s="41"/>
      <c r="U6996" s="47"/>
      <c r="V6996" s="49"/>
      <c r="W6996" s="41"/>
      <c r="X6996" s="41"/>
      <c r="Y6996" s="41"/>
      <c r="AA6996" s="37" t="str">
        <f>IF($I6996&lt;&gt;"",VLOOKUP($I6996,'Valid Values - Search'!$R$4:$T$4719,3,FALSE),"")</f>
        <v/>
      </c>
      <c r="AB6996" s="37" t="str">
        <f>IF($I6996&lt;&gt;"",VLOOKUP($I6996,'Valid Values - Search'!$R$4:$S$4719,2,FALSE),"")</f>
        <v/>
      </c>
      <c r="AC6996" s="38" t="str">
        <f t="shared" si="109"/>
        <v/>
      </c>
      <c r="AD6996" s="38"/>
    </row>
    <row r="6997" spans="1:30">
      <c r="A6997" s="46"/>
      <c r="B6997" s="47"/>
      <c r="C6997" s="49"/>
      <c r="D6997" s="41"/>
      <c r="E6997" s="41"/>
      <c r="F6997" s="41"/>
      <c r="G6997" s="50" t="str">
        <f>IF(A6997&lt;&gt;"",CONCATENATE(A6997,":",YEAR(B6997),IF(MONTH(B6997)&gt;9,MONTH(B6997),CONCATENATE(0,MONTH(B6997))),IF(DAY(B6997)&gt;9,DAY(B6997),CONCATENATE(0,DAY(B6997))),IF(HOUR(C6997)&gt;9,HOUR(C6997),CONCATENATE(0,HOUR(C6997))),IF(MINUTE(C6997)&gt;9,MINUTE(C6997),CONCATENATE(0,MINUTE(C6997))),":",VLOOKUP(F6997,'Valid Values - Results'!$D$4:$F$12,3,FALSE)),"")</f>
        <v/>
      </c>
      <c r="H6997" s="41"/>
      <c r="I6997" s="41"/>
      <c r="J6997" s="41"/>
      <c r="K6997" s="41"/>
      <c r="L6997" s="41"/>
      <c r="M6997" s="92"/>
      <c r="N6997" s="41"/>
      <c r="O6997" s="41"/>
      <c r="P6997" s="41"/>
      <c r="Q6997" s="41"/>
      <c r="R6997" s="41"/>
      <c r="S6997" s="41"/>
      <c r="T6997" s="41"/>
      <c r="U6997" s="47"/>
      <c r="V6997" s="49"/>
      <c r="W6997" s="41"/>
      <c r="X6997" s="41"/>
      <c r="Y6997" s="41"/>
      <c r="AA6997" s="37" t="str">
        <f>IF($I6997&lt;&gt;"",VLOOKUP($I6997,'Valid Values - Search'!$R$4:$T$4719,3,FALSE),"")</f>
        <v/>
      </c>
      <c r="AB6997" s="37" t="str">
        <f>IF($I6997&lt;&gt;"",VLOOKUP($I6997,'Valid Values - Search'!$R$4:$S$4719,2,FALSE),"")</f>
        <v/>
      </c>
      <c r="AC6997" s="38" t="str">
        <f t="shared" si="109"/>
        <v/>
      </c>
      <c r="AD6997" s="38"/>
    </row>
    <row r="6998" spans="1:30">
      <c r="A6998" s="46"/>
      <c r="B6998" s="47"/>
      <c r="C6998" s="49"/>
      <c r="D6998" s="41"/>
      <c r="E6998" s="41"/>
      <c r="F6998" s="41"/>
      <c r="G6998" s="50" t="str">
        <f>IF(A6998&lt;&gt;"",CONCATENATE(A6998,":",YEAR(B6998),IF(MONTH(B6998)&gt;9,MONTH(B6998),CONCATENATE(0,MONTH(B6998))),IF(DAY(B6998)&gt;9,DAY(B6998),CONCATENATE(0,DAY(B6998))),IF(HOUR(C6998)&gt;9,HOUR(C6998),CONCATENATE(0,HOUR(C6998))),IF(MINUTE(C6998)&gt;9,MINUTE(C6998),CONCATENATE(0,MINUTE(C6998))),":",VLOOKUP(F6998,'Valid Values - Results'!$D$4:$F$12,3,FALSE)),"")</f>
        <v/>
      </c>
      <c r="H6998" s="41"/>
      <c r="I6998" s="41"/>
      <c r="J6998" s="41"/>
      <c r="K6998" s="41"/>
      <c r="L6998" s="41"/>
      <c r="M6998" s="92"/>
      <c r="N6998" s="41"/>
      <c r="O6998" s="41"/>
      <c r="P6998" s="41"/>
      <c r="Q6998" s="41"/>
      <c r="R6998" s="41"/>
      <c r="S6998" s="41"/>
      <c r="T6998" s="41"/>
      <c r="U6998" s="47"/>
      <c r="V6998" s="49"/>
      <c r="W6998" s="41"/>
      <c r="X6998" s="41"/>
      <c r="Y6998" s="41"/>
      <c r="AA6998" s="37" t="str">
        <f>IF($I6998&lt;&gt;"",VLOOKUP($I6998,'Valid Values - Search'!$R$4:$T$4719,3,FALSE),"")</f>
        <v/>
      </c>
      <c r="AB6998" s="37" t="str">
        <f>IF($I6998&lt;&gt;"",VLOOKUP($I6998,'Valid Values - Search'!$R$4:$S$4719,2,FALSE),"")</f>
        <v/>
      </c>
      <c r="AC6998" s="38" t="str">
        <f t="shared" si="109"/>
        <v/>
      </c>
      <c r="AD6998" s="38"/>
    </row>
    <row r="6999" spans="1:30">
      <c r="A6999" s="46"/>
      <c r="B6999" s="47"/>
      <c r="C6999" s="49"/>
      <c r="D6999" s="41"/>
      <c r="E6999" s="41"/>
      <c r="F6999" s="41"/>
      <c r="G6999" s="50" t="str">
        <f>IF(A6999&lt;&gt;"",CONCATENATE(A6999,":",YEAR(B6999),IF(MONTH(B6999)&gt;9,MONTH(B6999),CONCATENATE(0,MONTH(B6999))),IF(DAY(B6999)&gt;9,DAY(B6999),CONCATENATE(0,DAY(B6999))),IF(HOUR(C6999)&gt;9,HOUR(C6999),CONCATENATE(0,HOUR(C6999))),IF(MINUTE(C6999)&gt;9,MINUTE(C6999),CONCATENATE(0,MINUTE(C6999))),":",VLOOKUP(F6999,'Valid Values - Results'!$D$4:$F$12,3,FALSE)),"")</f>
        <v/>
      </c>
      <c r="H6999" s="41"/>
      <c r="I6999" s="41"/>
      <c r="J6999" s="41"/>
      <c r="K6999" s="41"/>
      <c r="L6999" s="41"/>
      <c r="M6999" s="92"/>
      <c r="N6999" s="41"/>
      <c r="O6999" s="41"/>
      <c r="P6999" s="41"/>
      <c r="Q6999" s="41"/>
      <c r="R6999" s="41"/>
      <c r="S6999" s="41"/>
      <c r="T6999" s="41"/>
      <c r="U6999" s="47"/>
      <c r="V6999" s="49"/>
      <c r="W6999" s="41"/>
      <c r="X6999" s="41"/>
      <c r="Y6999" s="41"/>
      <c r="AA6999" s="37" t="str">
        <f>IF($I6999&lt;&gt;"",VLOOKUP($I6999,'Valid Values - Search'!$R$4:$T$4719,3,FALSE),"")</f>
        <v/>
      </c>
      <c r="AB6999" s="37" t="str">
        <f>IF($I6999&lt;&gt;"",VLOOKUP($I6999,'Valid Values - Search'!$R$4:$S$4719,2,FALSE),"")</f>
        <v/>
      </c>
      <c r="AC6999" s="38" t="str">
        <f t="shared" si="109"/>
        <v/>
      </c>
      <c r="AD6999" s="38"/>
    </row>
    <row r="7000" spans="1:30">
      <c r="A7000" s="46"/>
      <c r="B7000" s="47"/>
      <c r="C7000" s="49"/>
      <c r="D7000" s="41"/>
      <c r="E7000" s="41"/>
      <c r="F7000" s="41"/>
      <c r="G7000" s="50" t="str">
        <f>IF(A7000&lt;&gt;"",CONCATENATE(A7000,":",YEAR(B7000),IF(MONTH(B7000)&gt;9,MONTH(B7000),CONCATENATE(0,MONTH(B7000))),IF(DAY(B7000)&gt;9,DAY(B7000),CONCATENATE(0,DAY(B7000))),IF(HOUR(C7000)&gt;9,HOUR(C7000),CONCATENATE(0,HOUR(C7000))),IF(MINUTE(C7000)&gt;9,MINUTE(C7000),CONCATENATE(0,MINUTE(C7000))),":",VLOOKUP(F7000,'Valid Values - Results'!$D$4:$F$12,3,FALSE)),"")</f>
        <v/>
      </c>
      <c r="H7000" s="41"/>
      <c r="I7000" s="41"/>
      <c r="J7000" s="41"/>
      <c r="K7000" s="41"/>
      <c r="L7000" s="41"/>
      <c r="M7000" s="92"/>
      <c r="N7000" s="41"/>
      <c r="O7000" s="41"/>
      <c r="P7000" s="41"/>
      <c r="Q7000" s="41"/>
      <c r="R7000" s="41"/>
      <c r="S7000" s="41"/>
      <c r="T7000" s="41"/>
      <c r="U7000" s="47"/>
      <c r="V7000" s="49"/>
      <c r="W7000" s="41"/>
      <c r="X7000" s="41"/>
      <c r="Y7000" s="41"/>
      <c r="AA7000" s="37" t="str">
        <f>IF($I7000&lt;&gt;"",VLOOKUP($I7000,'Valid Values - Search'!$R$4:$T$4719,3,FALSE),"")</f>
        <v/>
      </c>
      <c r="AB7000" s="37" t="str">
        <f>IF($I7000&lt;&gt;"",VLOOKUP($I7000,'Valid Values - Search'!$R$4:$S$4719,2,FALSE),"")</f>
        <v/>
      </c>
      <c r="AC7000" s="38" t="str">
        <f t="shared" si="109"/>
        <v/>
      </c>
      <c r="AD7000" s="38"/>
    </row>
    <row r="7001" spans="1:30">
      <c r="A7001" s="46"/>
      <c r="B7001" s="47"/>
      <c r="C7001" s="49"/>
      <c r="D7001" s="41"/>
      <c r="E7001" s="41"/>
      <c r="F7001" s="41"/>
      <c r="G7001" s="50" t="str">
        <f>IF(A7001&lt;&gt;"",CONCATENATE(A7001,":",YEAR(B7001),IF(MONTH(B7001)&gt;9,MONTH(B7001),CONCATENATE(0,MONTH(B7001))),IF(DAY(B7001)&gt;9,DAY(B7001),CONCATENATE(0,DAY(B7001))),IF(HOUR(C7001)&gt;9,HOUR(C7001),CONCATENATE(0,HOUR(C7001))),IF(MINUTE(C7001)&gt;9,MINUTE(C7001),CONCATENATE(0,MINUTE(C7001))),":",VLOOKUP(F7001,'Valid Values - Results'!$D$4:$F$12,3,FALSE)),"")</f>
        <v/>
      </c>
      <c r="H7001" s="41"/>
      <c r="I7001" s="41"/>
      <c r="J7001" s="41"/>
      <c r="K7001" s="41"/>
      <c r="L7001" s="41"/>
      <c r="M7001" s="92"/>
      <c r="N7001" s="41"/>
      <c r="O7001" s="41"/>
      <c r="P7001" s="41"/>
      <c r="Q7001" s="41"/>
      <c r="R7001" s="41"/>
      <c r="S7001" s="41"/>
      <c r="T7001" s="41"/>
      <c r="U7001" s="47"/>
      <c r="V7001" s="49"/>
      <c r="W7001" s="41"/>
      <c r="X7001" s="41"/>
      <c r="Y7001" s="41"/>
      <c r="AA7001" s="37" t="str">
        <f>IF($I7001&lt;&gt;"",VLOOKUP($I7001,'Valid Values - Search'!$R$4:$T$4719,3,FALSE),"")</f>
        <v/>
      </c>
      <c r="AB7001" s="37" t="str">
        <f>IF($I7001&lt;&gt;"",VLOOKUP($I7001,'Valid Values - Search'!$R$4:$S$4719,2,FALSE),"")</f>
        <v/>
      </c>
      <c r="AC7001" s="38" t="str">
        <f t="shared" si="109"/>
        <v/>
      </c>
      <c r="AD7001" s="38"/>
    </row>
    <row r="7002" spans="1:30">
      <c r="A7002" s="46"/>
      <c r="B7002" s="47"/>
      <c r="C7002" s="49"/>
      <c r="D7002" s="41"/>
      <c r="E7002" s="41"/>
      <c r="F7002" s="41"/>
      <c r="G7002" s="50" t="str">
        <f>IF(A7002&lt;&gt;"",CONCATENATE(A7002,":",YEAR(B7002),IF(MONTH(B7002)&gt;9,MONTH(B7002),CONCATENATE(0,MONTH(B7002))),IF(DAY(B7002)&gt;9,DAY(B7002),CONCATENATE(0,DAY(B7002))),IF(HOUR(C7002)&gt;9,HOUR(C7002),CONCATENATE(0,HOUR(C7002))),IF(MINUTE(C7002)&gt;9,MINUTE(C7002),CONCATENATE(0,MINUTE(C7002))),":",VLOOKUP(F7002,'Valid Values - Results'!$D$4:$F$12,3,FALSE)),"")</f>
        <v/>
      </c>
      <c r="H7002" s="41"/>
      <c r="I7002" s="41"/>
      <c r="J7002" s="41"/>
      <c r="K7002" s="41"/>
      <c r="L7002" s="41"/>
      <c r="M7002" s="92"/>
      <c r="N7002" s="41"/>
      <c r="O7002" s="41"/>
      <c r="P7002" s="41"/>
      <c r="Q7002" s="41"/>
      <c r="R7002" s="41"/>
      <c r="S7002" s="41"/>
      <c r="T7002" s="41"/>
      <c r="U7002" s="47"/>
      <c r="V7002" s="49"/>
      <c r="W7002" s="41"/>
      <c r="X7002" s="41"/>
      <c r="Y7002" s="41"/>
      <c r="AA7002" s="37" t="str">
        <f>IF($I7002&lt;&gt;"",VLOOKUP($I7002,'Valid Values - Search'!$R$4:$T$4719,3,FALSE),"")</f>
        <v/>
      </c>
      <c r="AB7002" s="37" t="str">
        <f>IF($I7002&lt;&gt;"",VLOOKUP($I7002,'Valid Values - Search'!$R$4:$S$4719,2,FALSE),"")</f>
        <v/>
      </c>
      <c r="AC7002" s="38" t="str">
        <f t="shared" si="109"/>
        <v/>
      </c>
      <c r="AD7002" s="38"/>
    </row>
    <row r="7003" spans="1:30">
      <c r="A7003" s="46"/>
      <c r="B7003" s="47"/>
      <c r="C7003" s="49"/>
      <c r="D7003" s="41"/>
      <c r="E7003" s="41"/>
      <c r="F7003" s="41"/>
      <c r="G7003" s="50" t="str">
        <f>IF(A7003&lt;&gt;"",CONCATENATE(A7003,":",YEAR(B7003),IF(MONTH(B7003)&gt;9,MONTH(B7003),CONCATENATE(0,MONTH(B7003))),IF(DAY(B7003)&gt;9,DAY(B7003),CONCATENATE(0,DAY(B7003))),IF(HOUR(C7003)&gt;9,HOUR(C7003),CONCATENATE(0,HOUR(C7003))),IF(MINUTE(C7003)&gt;9,MINUTE(C7003),CONCATENATE(0,MINUTE(C7003))),":",VLOOKUP(F7003,'Valid Values - Results'!$D$4:$F$12,3,FALSE)),"")</f>
        <v/>
      </c>
      <c r="H7003" s="41"/>
      <c r="I7003" s="41"/>
      <c r="J7003" s="41"/>
      <c r="K7003" s="41"/>
      <c r="L7003" s="41"/>
      <c r="M7003" s="92"/>
      <c r="N7003" s="41"/>
      <c r="O7003" s="41"/>
      <c r="P7003" s="41"/>
      <c r="Q7003" s="41"/>
      <c r="R7003" s="41"/>
      <c r="S7003" s="41"/>
      <c r="T7003" s="41"/>
      <c r="U7003" s="47"/>
      <c r="V7003" s="49"/>
      <c r="W7003" s="41"/>
      <c r="X7003" s="41"/>
      <c r="Y7003" s="41"/>
      <c r="AA7003" s="37" t="str">
        <f>IF($I7003&lt;&gt;"",VLOOKUP($I7003,'Valid Values - Search'!$R$4:$T$4719,3,FALSE),"")</f>
        <v/>
      </c>
      <c r="AB7003" s="37" t="str">
        <f>IF($I7003&lt;&gt;"",VLOOKUP($I7003,'Valid Values - Search'!$R$4:$S$4719,2,FALSE),"")</f>
        <v/>
      </c>
      <c r="AC7003" s="38" t="str">
        <f t="shared" si="109"/>
        <v/>
      </c>
      <c r="AD7003" s="38"/>
    </row>
    <row r="7004" spans="1:30">
      <c r="A7004" s="46"/>
      <c r="B7004" s="47"/>
      <c r="C7004" s="49"/>
      <c r="D7004" s="41"/>
      <c r="E7004" s="41"/>
      <c r="F7004" s="41"/>
      <c r="G7004" s="50" t="str">
        <f>IF(A7004&lt;&gt;"",CONCATENATE(A7004,":",YEAR(B7004),IF(MONTH(B7004)&gt;9,MONTH(B7004),CONCATENATE(0,MONTH(B7004))),IF(DAY(B7004)&gt;9,DAY(B7004),CONCATENATE(0,DAY(B7004))),IF(HOUR(C7004)&gt;9,HOUR(C7004),CONCATENATE(0,HOUR(C7004))),IF(MINUTE(C7004)&gt;9,MINUTE(C7004),CONCATENATE(0,MINUTE(C7004))),":",VLOOKUP(F7004,'Valid Values - Results'!$D$4:$F$12,3,FALSE)),"")</f>
        <v/>
      </c>
      <c r="H7004" s="41"/>
      <c r="I7004" s="41"/>
      <c r="J7004" s="41"/>
      <c r="K7004" s="41"/>
      <c r="L7004" s="41"/>
      <c r="M7004" s="92"/>
      <c r="N7004" s="41"/>
      <c r="O7004" s="41"/>
      <c r="P7004" s="41"/>
      <c r="Q7004" s="41"/>
      <c r="R7004" s="41"/>
      <c r="S7004" s="41"/>
      <c r="T7004" s="41"/>
      <c r="U7004" s="47"/>
      <c r="V7004" s="49"/>
      <c r="W7004" s="41"/>
      <c r="X7004" s="41"/>
      <c r="Y7004" s="41"/>
      <c r="AA7004" s="37" t="str">
        <f>IF($I7004&lt;&gt;"",VLOOKUP($I7004,'Valid Values - Search'!$R$4:$T$4719,3,FALSE),"")</f>
        <v/>
      </c>
      <c r="AB7004" s="37" t="str">
        <f>IF($I7004&lt;&gt;"",VLOOKUP($I7004,'Valid Values - Search'!$R$4:$S$4719,2,FALSE),"")</f>
        <v/>
      </c>
      <c r="AC7004" s="38" t="str">
        <f t="shared" si="109"/>
        <v/>
      </c>
      <c r="AD7004" s="38"/>
    </row>
    <row r="7005" spans="1:30">
      <c r="A7005" s="46"/>
      <c r="B7005" s="47"/>
      <c r="C7005" s="49"/>
      <c r="D7005" s="41"/>
      <c r="E7005" s="41"/>
      <c r="F7005" s="41"/>
      <c r="G7005" s="50" t="str">
        <f>IF(A7005&lt;&gt;"",CONCATENATE(A7005,":",YEAR(B7005),IF(MONTH(B7005)&gt;9,MONTH(B7005),CONCATENATE(0,MONTH(B7005))),IF(DAY(B7005)&gt;9,DAY(B7005),CONCATENATE(0,DAY(B7005))),IF(HOUR(C7005)&gt;9,HOUR(C7005),CONCATENATE(0,HOUR(C7005))),IF(MINUTE(C7005)&gt;9,MINUTE(C7005),CONCATENATE(0,MINUTE(C7005))),":",VLOOKUP(F7005,'Valid Values - Results'!$D$4:$F$12,3,FALSE)),"")</f>
        <v/>
      </c>
      <c r="H7005" s="41"/>
      <c r="I7005" s="41"/>
      <c r="J7005" s="41"/>
      <c r="K7005" s="41"/>
      <c r="L7005" s="41"/>
      <c r="M7005" s="92"/>
      <c r="N7005" s="41"/>
      <c r="O7005" s="41"/>
      <c r="P7005" s="41"/>
      <c r="Q7005" s="41"/>
      <c r="R7005" s="41"/>
      <c r="S7005" s="41"/>
      <c r="T7005" s="41"/>
      <c r="U7005" s="47"/>
      <c r="V7005" s="49"/>
      <c r="W7005" s="41"/>
      <c r="X7005" s="41"/>
      <c r="Y7005" s="41"/>
      <c r="AA7005" s="37" t="str">
        <f>IF($I7005&lt;&gt;"",VLOOKUP($I7005,'Valid Values - Search'!$R$4:$T$4719,3,FALSE),"")</f>
        <v/>
      </c>
      <c r="AB7005" s="37" t="str">
        <f>IF($I7005&lt;&gt;"",VLOOKUP($I7005,'Valid Values - Search'!$R$4:$S$4719,2,FALSE),"")</f>
        <v/>
      </c>
      <c r="AC7005" s="38" t="str">
        <f t="shared" si="109"/>
        <v/>
      </c>
      <c r="AD7005" s="38"/>
    </row>
    <row r="7006" spans="1:30">
      <c r="A7006" s="46"/>
      <c r="B7006" s="47"/>
      <c r="C7006" s="49"/>
      <c r="D7006" s="41"/>
      <c r="E7006" s="41"/>
      <c r="F7006" s="41"/>
      <c r="G7006" s="50" t="str">
        <f>IF(A7006&lt;&gt;"",CONCATENATE(A7006,":",YEAR(B7006),IF(MONTH(B7006)&gt;9,MONTH(B7006),CONCATENATE(0,MONTH(B7006))),IF(DAY(B7006)&gt;9,DAY(B7006),CONCATENATE(0,DAY(B7006))),IF(HOUR(C7006)&gt;9,HOUR(C7006),CONCATENATE(0,HOUR(C7006))),IF(MINUTE(C7006)&gt;9,MINUTE(C7006),CONCATENATE(0,MINUTE(C7006))),":",VLOOKUP(F7006,'Valid Values - Results'!$D$4:$F$12,3,FALSE)),"")</f>
        <v/>
      </c>
      <c r="H7006" s="41"/>
      <c r="I7006" s="41"/>
      <c r="J7006" s="41"/>
      <c r="K7006" s="41"/>
      <c r="L7006" s="41"/>
      <c r="M7006" s="92"/>
      <c r="N7006" s="41"/>
      <c r="O7006" s="41"/>
      <c r="P7006" s="41"/>
      <c r="Q7006" s="41"/>
      <c r="R7006" s="41"/>
      <c r="S7006" s="41"/>
      <c r="T7006" s="41"/>
      <c r="U7006" s="47"/>
      <c r="V7006" s="49"/>
      <c r="W7006" s="41"/>
      <c r="X7006" s="41"/>
      <c r="Y7006" s="41"/>
      <c r="AA7006" s="37" t="str">
        <f>IF($I7006&lt;&gt;"",VLOOKUP($I7006,'Valid Values - Search'!$R$4:$T$4719,3,FALSE),"")</f>
        <v/>
      </c>
      <c r="AB7006" s="37" t="str">
        <f>IF($I7006&lt;&gt;"",VLOOKUP($I7006,'Valid Values - Search'!$R$4:$S$4719,2,FALSE),"")</f>
        <v/>
      </c>
      <c r="AC7006" s="38" t="str">
        <f t="shared" si="109"/>
        <v/>
      </c>
      <c r="AD7006" s="38"/>
    </row>
    <row r="7007" spans="1:30">
      <c r="A7007" s="46"/>
      <c r="B7007" s="47"/>
      <c r="C7007" s="49"/>
      <c r="D7007" s="41"/>
      <c r="E7007" s="41"/>
      <c r="F7007" s="41"/>
      <c r="G7007" s="50" t="str">
        <f>IF(A7007&lt;&gt;"",CONCATENATE(A7007,":",YEAR(B7007),IF(MONTH(B7007)&gt;9,MONTH(B7007),CONCATENATE(0,MONTH(B7007))),IF(DAY(B7007)&gt;9,DAY(B7007),CONCATENATE(0,DAY(B7007))),IF(HOUR(C7007)&gt;9,HOUR(C7007),CONCATENATE(0,HOUR(C7007))),IF(MINUTE(C7007)&gt;9,MINUTE(C7007),CONCATENATE(0,MINUTE(C7007))),":",VLOOKUP(F7007,'Valid Values - Results'!$D$4:$F$12,3,FALSE)),"")</f>
        <v/>
      </c>
      <c r="H7007" s="41"/>
      <c r="I7007" s="41"/>
      <c r="J7007" s="41"/>
      <c r="K7007" s="41"/>
      <c r="L7007" s="41"/>
      <c r="M7007" s="92"/>
      <c r="N7007" s="41"/>
      <c r="O7007" s="41"/>
      <c r="P7007" s="41"/>
      <c r="Q7007" s="41"/>
      <c r="R7007" s="41"/>
      <c r="S7007" s="41"/>
      <c r="T7007" s="41"/>
      <c r="U7007" s="47"/>
      <c r="V7007" s="49"/>
      <c r="W7007" s="41"/>
      <c r="X7007" s="41"/>
      <c r="Y7007" s="41"/>
      <c r="AA7007" s="37" t="str">
        <f>IF($I7007&lt;&gt;"",VLOOKUP($I7007,'Valid Values - Search'!$R$4:$T$4719,3,FALSE),"")</f>
        <v/>
      </c>
      <c r="AB7007" s="37" t="str">
        <f>IF($I7007&lt;&gt;"",VLOOKUP($I7007,'Valid Values - Search'!$R$4:$S$4719,2,FALSE),"")</f>
        <v/>
      </c>
      <c r="AC7007" s="38" t="str">
        <f t="shared" si="109"/>
        <v/>
      </c>
      <c r="AD7007" s="38"/>
    </row>
    <row r="7008" spans="1:30">
      <c r="A7008" s="46"/>
      <c r="B7008" s="47"/>
      <c r="C7008" s="49"/>
      <c r="D7008" s="41"/>
      <c r="E7008" s="41"/>
      <c r="F7008" s="41"/>
      <c r="G7008" s="50" t="str">
        <f>IF(A7008&lt;&gt;"",CONCATENATE(A7008,":",YEAR(B7008),IF(MONTH(B7008)&gt;9,MONTH(B7008),CONCATENATE(0,MONTH(B7008))),IF(DAY(B7008)&gt;9,DAY(B7008),CONCATENATE(0,DAY(B7008))),IF(HOUR(C7008)&gt;9,HOUR(C7008),CONCATENATE(0,HOUR(C7008))),IF(MINUTE(C7008)&gt;9,MINUTE(C7008),CONCATENATE(0,MINUTE(C7008))),":",VLOOKUP(F7008,'Valid Values - Results'!$D$4:$F$12,3,FALSE)),"")</f>
        <v/>
      </c>
      <c r="H7008" s="41"/>
      <c r="I7008" s="41"/>
      <c r="J7008" s="41"/>
      <c r="K7008" s="41"/>
      <c r="L7008" s="41"/>
      <c r="M7008" s="92"/>
      <c r="N7008" s="41"/>
      <c r="O7008" s="41"/>
      <c r="P7008" s="41"/>
      <c r="Q7008" s="41"/>
      <c r="R7008" s="41"/>
      <c r="S7008" s="41"/>
      <c r="T7008" s="41"/>
      <c r="U7008" s="47"/>
      <c r="V7008" s="49"/>
      <c r="W7008" s="41"/>
      <c r="X7008" s="41"/>
      <c r="Y7008" s="41"/>
      <c r="AA7008" s="37" t="str">
        <f>IF($I7008&lt;&gt;"",VLOOKUP($I7008,'Valid Values - Search'!$R$4:$T$4719,3,FALSE),"")</f>
        <v/>
      </c>
      <c r="AB7008" s="37" t="str">
        <f>IF($I7008&lt;&gt;"",VLOOKUP($I7008,'Valid Values - Search'!$R$4:$S$4719,2,FALSE),"")</f>
        <v/>
      </c>
      <c r="AC7008" s="38" t="str">
        <f t="shared" si="109"/>
        <v/>
      </c>
      <c r="AD7008" s="38"/>
    </row>
    <row r="7009" spans="1:30">
      <c r="A7009" s="46"/>
      <c r="B7009" s="47"/>
      <c r="C7009" s="49"/>
      <c r="D7009" s="41"/>
      <c r="E7009" s="41"/>
      <c r="F7009" s="41"/>
      <c r="G7009" s="50" t="str">
        <f>IF(A7009&lt;&gt;"",CONCATENATE(A7009,":",YEAR(B7009),IF(MONTH(B7009)&gt;9,MONTH(B7009),CONCATENATE(0,MONTH(B7009))),IF(DAY(B7009)&gt;9,DAY(B7009),CONCATENATE(0,DAY(B7009))),IF(HOUR(C7009)&gt;9,HOUR(C7009),CONCATENATE(0,HOUR(C7009))),IF(MINUTE(C7009)&gt;9,MINUTE(C7009),CONCATENATE(0,MINUTE(C7009))),":",VLOOKUP(F7009,'Valid Values - Results'!$D$4:$F$12,3,FALSE)),"")</f>
        <v/>
      </c>
      <c r="H7009" s="41"/>
      <c r="I7009" s="41"/>
      <c r="J7009" s="41"/>
      <c r="K7009" s="41"/>
      <c r="L7009" s="41"/>
      <c r="M7009" s="92"/>
      <c r="N7009" s="41"/>
      <c r="O7009" s="41"/>
      <c r="P7009" s="41"/>
      <c r="Q7009" s="41"/>
      <c r="R7009" s="41"/>
      <c r="S7009" s="41"/>
      <c r="T7009" s="41"/>
      <c r="U7009" s="47"/>
      <c r="V7009" s="49"/>
      <c r="W7009" s="41"/>
      <c r="X7009" s="41"/>
      <c r="Y7009" s="41"/>
      <c r="AA7009" s="37" t="str">
        <f>IF($I7009&lt;&gt;"",VLOOKUP($I7009,'Valid Values - Search'!$R$4:$T$4719,3,FALSE),"")</f>
        <v/>
      </c>
      <c r="AB7009" s="37" t="str">
        <f>IF($I7009&lt;&gt;"",VLOOKUP($I7009,'Valid Values - Search'!$R$4:$S$4719,2,FALSE),"")</f>
        <v/>
      </c>
      <c r="AC7009" s="38" t="str">
        <f t="shared" si="109"/>
        <v/>
      </c>
      <c r="AD7009" s="38"/>
    </row>
    <row r="7010" spans="1:30">
      <c r="A7010" s="46"/>
      <c r="B7010" s="47"/>
      <c r="C7010" s="49"/>
      <c r="D7010" s="41"/>
      <c r="E7010" s="41"/>
      <c r="F7010" s="41"/>
      <c r="G7010" s="50" t="str">
        <f>IF(A7010&lt;&gt;"",CONCATENATE(A7010,":",YEAR(B7010),IF(MONTH(B7010)&gt;9,MONTH(B7010),CONCATENATE(0,MONTH(B7010))),IF(DAY(B7010)&gt;9,DAY(B7010),CONCATENATE(0,DAY(B7010))),IF(HOUR(C7010)&gt;9,HOUR(C7010),CONCATENATE(0,HOUR(C7010))),IF(MINUTE(C7010)&gt;9,MINUTE(C7010),CONCATENATE(0,MINUTE(C7010))),":",VLOOKUP(F7010,'Valid Values - Results'!$D$4:$F$12,3,FALSE)),"")</f>
        <v/>
      </c>
      <c r="H7010" s="41"/>
      <c r="I7010" s="41"/>
      <c r="J7010" s="41"/>
      <c r="K7010" s="41"/>
      <c r="L7010" s="41"/>
      <c r="M7010" s="92"/>
      <c r="N7010" s="41"/>
      <c r="O7010" s="41"/>
      <c r="P7010" s="41"/>
      <c r="Q7010" s="41"/>
      <c r="R7010" s="41"/>
      <c r="S7010" s="41"/>
      <c r="T7010" s="41"/>
      <c r="U7010" s="47"/>
      <c r="V7010" s="49"/>
      <c r="W7010" s="41"/>
      <c r="X7010" s="41"/>
      <c r="Y7010" s="41"/>
      <c r="AA7010" s="37" t="str">
        <f>IF($I7010&lt;&gt;"",VLOOKUP($I7010,'Valid Values - Search'!$R$4:$T$4719,3,FALSE),"")</f>
        <v/>
      </c>
      <c r="AB7010" s="37" t="str">
        <f>IF($I7010&lt;&gt;"",VLOOKUP($I7010,'Valid Values - Search'!$R$4:$S$4719,2,FALSE),"")</f>
        <v/>
      </c>
      <c r="AC7010" s="38" t="str">
        <f t="shared" si="109"/>
        <v/>
      </c>
      <c r="AD7010" s="38"/>
    </row>
    <row r="7011" spans="1:30">
      <c r="A7011" s="46"/>
      <c r="B7011" s="47"/>
      <c r="C7011" s="49"/>
      <c r="D7011" s="41"/>
      <c r="E7011" s="41"/>
      <c r="F7011" s="41"/>
      <c r="G7011" s="50" t="str">
        <f>IF(A7011&lt;&gt;"",CONCATENATE(A7011,":",YEAR(B7011),IF(MONTH(B7011)&gt;9,MONTH(B7011),CONCATENATE(0,MONTH(B7011))),IF(DAY(B7011)&gt;9,DAY(B7011),CONCATENATE(0,DAY(B7011))),IF(HOUR(C7011)&gt;9,HOUR(C7011),CONCATENATE(0,HOUR(C7011))),IF(MINUTE(C7011)&gt;9,MINUTE(C7011),CONCATENATE(0,MINUTE(C7011))),":",VLOOKUP(F7011,'Valid Values - Results'!$D$4:$F$12,3,FALSE)),"")</f>
        <v/>
      </c>
      <c r="H7011" s="41"/>
      <c r="I7011" s="41"/>
      <c r="J7011" s="41"/>
      <c r="K7011" s="41"/>
      <c r="L7011" s="41"/>
      <c r="M7011" s="92"/>
      <c r="N7011" s="41"/>
      <c r="O7011" s="41"/>
      <c r="P7011" s="41"/>
      <c r="Q7011" s="41"/>
      <c r="R7011" s="41"/>
      <c r="S7011" s="41"/>
      <c r="T7011" s="41"/>
      <c r="U7011" s="47"/>
      <c r="V7011" s="49"/>
      <c r="W7011" s="41"/>
      <c r="X7011" s="41"/>
      <c r="Y7011" s="41"/>
      <c r="AA7011" s="37" t="str">
        <f>IF($I7011&lt;&gt;"",VLOOKUP($I7011,'Valid Values - Search'!$R$4:$T$4719,3,FALSE),"")</f>
        <v/>
      </c>
      <c r="AB7011" s="37" t="str">
        <f>IF($I7011&lt;&gt;"",VLOOKUP($I7011,'Valid Values - Search'!$R$4:$S$4719,2,FALSE),"")</f>
        <v/>
      </c>
      <c r="AC7011" s="38" t="str">
        <f t="shared" si="109"/>
        <v/>
      </c>
      <c r="AD7011" s="38"/>
    </row>
    <row r="7012" spans="1:30">
      <c r="A7012" s="46"/>
      <c r="B7012" s="47"/>
      <c r="C7012" s="49"/>
      <c r="D7012" s="41"/>
      <c r="E7012" s="41"/>
      <c r="F7012" s="41"/>
      <c r="G7012" s="50" t="str">
        <f>IF(A7012&lt;&gt;"",CONCATENATE(A7012,":",YEAR(B7012),IF(MONTH(B7012)&gt;9,MONTH(B7012),CONCATENATE(0,MONTH(B7012))),IF(DAY(B7012)&gt;9,DAY(B7012),CONCATENATE(0,DAY(B7012))),IF(HOUR(C7012)&gt;9,HOUR(C7012),CONCATENATE(0,HOUR(C7012))),IF(MINUTE(C7012)&gt;9,MINUTE(C7012),CONCATENATE(0,MINUTE(C7012))),":",VLOOKUP(F7012,'Valid Values - Results'!$D$4:$F$12,3,FALSE)),"")</f>
        <v/>
      </c>
      <c r="H7012" s="41"/>
      <c r="I7012" s="41"/>
      <c r="J7012" s="41"/>
      <c r="K7012" s="41"/>
      <c r="L7012" s="41"/>
      <c r="M7012" s="92"/>
      <c r="N7012" s="41"/>
      <c r="O7012" s="41"/>
      <c r="P7012" s="41"/>
      <c r="Q7012" s="41"/>
      <c r="R7012" s="41"/>
      <c r="S7012" s="41"/>
      <c r="T7012" s="41"/>
      <c r="U7012" s="47"/>
      <c r="V7012" s="49"/>
      <c r="W7012" s="41"/>
      <c r="X7012" s="41"/>
      <c r="Y7012" s="41"/>
      <c r="AA7012" s="37" t="str">
        <f>IF($I7012&lt;&gt;"",VLOOKUP($I7012,'Valid Values - Search'!$R$4:$T$4719,3,FALSE),"")</f>
        <v/>
      </c>
      <c r="AB7012" s="37" t="str">
        <f>IF($I7012&lt;&gt;"",VLOOKUP($I7012,'Valid Values - Search'!$R$4:$S$4719,2,FALSE),"")</f>
        <v/>
      </c>
      <c r="AC7012" s="38" t="str">
        <f t="shared" si="109"/>
        <v/>
      </c>
      <c r="AD7012" s="38"/>
    </row>
    <row r="7013" spans="1:30">
      <c r="A7013" s="46"/>
      <c r="B7013" s="47"/>
      <c r="C7013" s="49"/>
      <c r="D7013" s="41"/>
      <c r="E7013" s="41"/>
      <c r="F7013" s="41"/>
      <c r="G7013" s="50" t="str">
        <f>IF(A7013&lt;&gt;"",CONCATENATE(A7013,":",YEAR(B7013),IF(MONTH(B7013)&gt;9,MONTH(B7013),CONCATENATE(0,MONTH(B7013))),IF(DAY(B7013)&gt;9,DAY(B7013),CONCATENATE(0,DAY(B7013))),IF(HOUR(C7013)&gt;9,HOUR(C7013),CONCATENATE(0,HOUR(C7013))),IF(MINUTE(C7013)&gt;9,MINUTE(C7013),CONCATENATE(0,MINUTE(C7013))),":",VLOOKUP(F7013,'Valid Values - Results'!$D$4:$F$12,3,FALSE)),"")</f>
        <v/>
      </c>
      <c r="H7013" s="41"/>
      <c r="I7013" s="41"/>
      <c r="J7013" s="41"/>
      <c r="K7013" s="41"/>
      <c r="L7013" s="41"/>
      <c r="M7013" s="92"/>
      <c r="N7013" s="41"/>
      <c r="O7013" s="41"/>
      <c r="P7013" s="41"/>
      <c r="Q7013" s="41"/>
      <c r="R7013" s="41"/>
      <c r="S7013" s="41"/>
      <c r="T7013" s="41"/>
      <c r="U7013" s="47"/>
      <c r="V7013" s="49"/>
      <c r="W7013" s="41"/>
      <c r="X7013" s="41"/>
      <c r="Y7013" s="41"/>
      <c r="AA7013" s="37" t="str">
        <f>IF($I7013&lt;&gt;"",VLOOKUP($I7013,'Valid Values - Search'!$R$4:$T$4719,3,FALSE),"")</f>
        <v/>
      </c>
      <c r="AB7013" s="37" t="str">
        <f>IF($I7013&lt;&gt;"",VLOOKUP($I7013,'Valid Values - Search'!$R$4:$S$4719,2,FALSE),"")</f>
        <v/>
      </c>
      <c r="AC7013" s="38" t="str">
        <f t="shared" si="109"/>
        <v/>
      </c>
      <c r="AD7013" s="38"/>
    </row>
    <row r="7014" spans="1:30">
      <c r="A7014" s="46"/>
      <c r="B7014" s="47"/>
      <c r="C7014" s="49"/>
      <c r="D7014" s="41"/>
      <c r="E7014" s="41"/>
      <c r="F7014" s="41"/>
      <c r="G7014" s="50" t="str">
        <f>IF(A7014&lt;&gt;"",CONCATENATE(A7014,":",YEAR(B7014),IF(MONTH(B7014)&gt;9,MONTH(B7014),CONCATENATE(0,MONTH(B7014))),IF(DAY(B7014)&gt;9,DAY(B7014),CONCATENATE(0,DAY(B7014))),IF(HOUR(C7014)&gt;9,HOUR(C7014),CONCATENATE(0,HOUR(C7014))),IF(MINUTE(C7014)&gt;9,MINUTE(C7014),CONCATENATE(0,MINUTE(C7014))),":",VLOOKUP(F7014,'Valid Values - Results'!$D$4:$F$12,3,FALSE)),"")</f>
        <v/>
      </c>
      <c r="H7014" s="41"/>
      <c r="I7014" s="41"/>
      <c r="J7014" s="41"/>
      <c r="K7014" s="41"/>
      <c r="L7014" s="41"/>
      <c r="M7014" s="92"/>
      <c r="N7014" s="41"/>
      <c r="O7014" s="41"/>
      <c r="P7014" s="41"/>
      <c r="Q7014" s="41"/>
      <c r="R7014" s="41"/>
      <c r="S7014" s="41"/>
      <c r="T7014" s="41"/>
      <c r="U7014" s="47"/>
      <c r="V7014" s="49"/>
      <c r="W7014" s="41"/>
      <c r="X7014" s="41"/>
      <c r="Y7014" s="41"/>
      <c r="AA7014" s="37" t="str">
        <f>IF($I7014&lt;&gt;"",VLOOKUP($I7014,'Valid Values - Search'!$R$4:$T$4719,3,FALSE),"")</f>
        <v/>
      </c>
      <c r="AB7014" s="37" t="str">
        <f>IF($I7014&lt;&gt;"",VLOOKUP($I7014,'Valid Values - Search'!$R$4:$S$4719,2,FALSE),"")</f>
        <v/>
      </c>
      <c r="AC7014" s="38" t="str">
        <f t="shared" si="109"/>
        <v/>
      </c>
      <c r="AD7014" s="38"/>
    </row>
    <row r="7015" spans="1:30">
      <c r="A7015" s="46"/>
      <c r="B7015" s="47"/>
      <c r="C7015" s="49"/>
      <c r="D7015" s="41"/>
      <c r="E7015" s="41"/>
      <c r="F7015" s="41"/>
      <c r="G7015" s="50" t="str">
        <f>IF(A7015&lt;&gt;"",CONCATENATE(A7015,":",YEAR(B7015),IF(MONTH(B7015)&gt;9,MONTH(B7015),CONCATENATE(0,MONTH(B7015))),IF(DAY(B7015)&gt;9,DAY(B7015),CONCATENATE(0,DAY(B7015))),IF(HOUR(C7015)&gt;9,HOUR(C7015),CONCATENATE(0,HOUR(C7015))),IF(MINUTE(C7015)&gt;9,MINUTE(C7015),CONCATENATE(0,MINUTE(C7015))),":",VLOOKUP(F7015,'Valid Values - Results'!$D$4:$F$12,3,FALSE)),"")</f>
        <v/>
      </c>
      <c r="H7015" s="41"/>
      <c r="I7015" s="41"/>
      <c r="J7015" s="41"/>
      <c r="K7015" s="41"/>
      <c r="L7015" s="41"/>
      <c r="M7015" s="92"/>
      <c r="N7015" s="41"/>
      <c r="O7015" s="41"/>
      <c r="P7015" s="41"/>
      <c r="Q7015" s="41"/>
      <c r="R7015" s="41"/>
      <c r="S7015" s="41"/>
      <c r="T7015" s="41"/>
      <c r="U7015" s="47"/>
      <c r="V7015" s="49"/>
      <c r="W7015" s="41"/>
      <c r="X7015" s="41"/>
      <c r="Y7015" s="41"/>
      <c r="AA7015" s="37" t="str">
        <f>IF($I7015&lt;&gt;"",VLOOKUP($I7015,'Valid Values - Search'!$R$4:$T$4719,3,FALSE),"")</f>
        <v/>
      </c>
      <c r="AB7015" s="37" t="str">
        <f>IF($I7015&lt;&gt;"",VLOOKUP($I7015,'Valid Values - Search'!$R$4:$S$4719,2,FALSE),"")</f>
        <v/>
      </c>
      <c r="AC7015" s="38" t="str">
        <f t="shared" si="109"/>
        <v/>
      </c>
      <c r="AD7015" s="38"/>
    </row>
    <row r="7016" spans="1:30">
      <c r="A7016" s="46"/>
      <c r="B7016" s="47"/>
      <c r="C7016" s="49"/>
      <c r="D7016" s="41"/>
      <c r="E7016" s="41"/>
      <c r="F7016" s="41"/>
      <c r="G7016" s="50" t="str">
        <f>IF(A7016&lt;&gt;"",CONCATENATE(A7016,":",YEAR(B7016),IF(MONTH(B7016)&gt;9,MONTH(B7016),CONCATENATE(0,MONTH(B7016))),IF(DAY(B7016)&gt;9,DAY(B7016),CONCATENATE(0,DAY(B7016))),IF(HOUR(C7016)&gt;9,HOUR(C7016),CONCATENATE(0,HOUR(C7016))),IF(MINUTE(C7016)&gt;9,MINUTE(C7016),CONCATENATE(0,MINUTE(C7016))),":",VLOOKUP(F7016,'Valid Values - Results'!$D$4:$F$12,3,FALSE)),"")</f>
        <v/>
      </c>
      <c r="H7016" s="41"/>
      <c r="I7016" s="41"/>
      <c r="J7016" s="41"/>
      <c r="K7016" s="41"/>
      <c r="L7016" s="41"/>
      <c r="M7016" s="92"/>
      <c r="N7016" s="41"/>
      <c r="O7016" s="41"/>
      <c r="P7016" s="41"/>
      <c r="Q7016" s="41"/>
      <c r="R7016" s="41"/>
      <c r="S7016" s="41"/>
      <c r="T7016" s="41"/>
      <c r="U7016" s="47"/>
      <c r="V7016" s="49"/>
      <c r="W7016" s="41"/>
      <c r="X7016" s="41"/>
      <c r="Y7016" s="41"/>
      <c r="AA7016" s="37" t="str">
        <f>IF($I7016&lt;&gt;"",VLOOKUP($I7016,'Valid Values - Search'!$R$4:$T$4719,3,FALSE),"")</f>
        <v/>
      </c>
      <c r="AB7016" s="37" t="str">
        <f>IF($I7016&lt;&gt;"",VLOOKUP($I7016,'Valid Values - Search'!$R$4:$S$4719,2,FALSE),"")</f>
        <v/>
      </c>
      <c r="AC7016" s="38" t="str">
        <f t="shared" si="109"/>
        <v/>
      </c>
      <c r="AD7016" s="38"/>
    </row>
    <row r="7017" spans="1:30">
      <c r="A7017" s="46"/>
      <c r="B7017" s="47"/>
      <c r="C7017" s="49"/>
      <c r="D7017" s="41"/>
      <c r="E7017" s="41"/>
      <c r="F7017" s="41"/>
      <c r="G7017" s="50" t="str">
        <f>IF(A7017&lt;&gt;"",CONCATENATE(A7017,":",YEAR(B7017),IF(MONTH(B7017)&gt;9,MONTH(B7017),CONCATENATE(0,MONTH(B7017))),IF(DAY(B7017)&gt;9,DAY(B7017),CONCATENATE(0,DAY(B7017))),IF(HOUR(C7017)&gt;9,HOUR(C7017),CONCATENATE(0,HOUR(C7017))),IF(MINUTE(C7017)&gt;9,MINUTE(C7017),CONCATENATE(0,MINUTE(C7017))),":",VLOOKUP(F7017,'Valid Values - Results'!$D$4:$F$12,3,FALSE)),"")</f>
        <v/>
      </c>
      <c r="H7017" s="41"/>
      <c r="I7017" s="41"/>
      <c r="J7017" s="41"/>
      <c r="K7017" s="41"/>
      <c r="L7017" s="41"/>
      <c r="M7017" s="92"/>
      <c r="N7017" s="41"/>
      <c r="O7017" s="41"/>
      <c r="P7017" s="41"/>
      <c r="Q7017" s="41"/>
      <c r="R7017" s="41"/>
      <c r="S7017" s="41"/>
      <c r="T7017" s="41"/>
      <c r="U7017" s="47"/>
      <c r="V7017" s="49"/>
      <c r="W7017" s="41"/>
      <c r="X7017" s="41"/>
      <c r="Y7017" s="41"/>
      <c r="AA7017" s="37" t="str">
        <f>IF($I7017&lt;&gt;"",VLOOKUP($I7017,'Valid Values - Search'!$R$4:$T$4719,3,FALSE),"")</f>
        <v/>
      </c>
      <c r="AB7017" s="37" t="str">
        <f>IF($I7017&lt;&gt;"",VLOOKUP($I7017,'Valid Values - Search'!$R$4:$S$4719,2,FALSE),"")</f>
        <v/>
      </c>
      <c r="AC7017" s="38" t="str">
        <f t="shared" si="109"/>
        <v/>
      </c>
      <c r="AD7017" s="38"/>
    </row>
    <row r="7018" spans="1:30">
      <c r="A7018" s="46"/>
      <c r="B7018" s="47"/>
      <c r="C7018" s="49"/>
      <c r="D7018" s="41"/>
      <c r="E7018" s="41"/>
      <c r="F7018" s="41"/>
      <c r="G7018" s="50" t="str">
        <f>IF(A7018&lt;&gt;"",CONCATENATE(A7018,":",YEAR(B7018),IF(MONTH(B7018)&gt;9,MONTH(B7018),CONCATENATE(0,MONTH(B7018))),IF(DAY(B7018)&gt;9,DAY(B7018),CONCATENATE(0,DAY(B7018))),IF(HOUR(C7018)&gt;9,HOUR(C7018),CONCATENATE(0,HOUR(C7018))),IF(MINUTE(C7018)&gt;9,MINUTE(C7018),CONCATENATE(0,MINUTE(C7018))),":",VLOOKUP(F7018,'Valid Values - Results'!$D$4:$F$12,3,FALSE)),"")</f>
        <v/>
      </c>
      <c r="H7018" s="41"/>
      <c r="I7018" s="41"/>
      <c r="J7018" s="41"/>
      <c r="K7018" s="41"/>
      <c r="L7018" s="41"/>
      <c r="M7018" s="92"/>
      <c r="N7018" s="41"/>
      <c r="O7018" s="41"/>
      <c r="P7018" s="41"/>
      <c r="Q7018" s="41"/>
      <c r="R7018" s="41"/>
      <c r="S7018" s="41"/>
      <c r="T7018" s="41"/>
      <c r="U7018" s="47"/>
      <c r="V7018" s="49"/>
      <c r="W7018" s="41"/>
      <c r="X7018" s="41"/>
      <c r="Y7018" s="41"/>
      <c r="AA7018" s="37" t="str">
        <f>IF($I7018&lt;&gt;"",VLOOKUP($I7018,'Valid Values - Search'!$R$4:$T$4719,3,FALSE),"")</f>
        <v/>
      </c>
      <c r="AB7018" s="37" t="str">
        <f>IF($I7018&lt;&gt;"",VLOOKUP($I7018,'Valid Values - Search'!$R$4:$S$4719,2,FALSE),"")</f>
        <v/>
      </c>
      <c r="AC7018" s="38" t="str">
        <f t="shared" si="109"/>
        <v/>
      </c>
      <c r="AD7018" s="38"/>
    </row>
    <row r="7019" spans="1:30">
      <c r="A7019" s="46"/>
      <c r="B7019" s="47"/>
      <c r="C7019" s="49"/>
      <c r="D7019" s="41"/>
      <c r="E7019" s="41"/>
      <c r="F7019" s="41"/>
      <c r="G7019" s="50" t="str">
        <f>IF(A7019&lt;&gt;"",CONCATENATE(A7019,":",YEAR(B7019),IF(MONTH(B7019)&gt;9,MONTH(B7019),CONCATENATE(0,MONTH(B7019))),IF(DAY(B7019)&gt;9,DAY(B7019),CONCATENATE(0,DAY(B7019))),IF(HOUR(C7019)&gt;9,HOUR(C7019),CONCATENATE(0,HOUR(C7019))),IF(MINUTE(C7019)&gt;9,MINUTE(C7019),CONCATENATE(0,MINUTE(C7019))),":",VLOOKUP(F7019,'Valid Values - Results'!$D$4:$F$12,3,FALSE)),"")</f>
        <v/>
      </c>
      <c r="H7019" s="41"/>
      <c r="I7019" s="41"/>
      <c r="J7019" s="41"/>
      <c r="K7019" s="41"/>
      <c r="L7019" s="41"/>
      <c r="M7019" s="92"/>
      <c r="N7019" s="41"/>
      <c r="O7019" s="41"/>
      <c r="P7019" s="41"/>
      <c r="Q7019" s="41"/>
      <c r="R7019" s="41"/>
      <c r="S7019" s="41"/>
      <c r="T7019" s="41"/>
      <c r="U7019" s="47"/>
      <c r="V7019" s="49"/>
      <c r="W7019" s="41"/>
      <c r="X7019" s="41"/>
      <c r="Y7019" s="41"/>
      <c r="AA7019" s="37" t="str">
        <f>IF($I7019&lt;&gt;"",VLOOKUP($I7019,'Valid Values - Search'!$R$4:$T$4719,3,FALSE),"")</f>
        <v/>
      </c>
      <c r="AB7019" s="37" t="str">
        <f>IF($I7019&lt;&gt;"",VLOOKUP($I7019,'Valid Values - Search'!$R$4:$S$4719,2,FALSE),"")</f>
        <v/>
      </c>
      <c r="AC7019" s="38" t="str">
        <f t="shared" si="109"/>
        <v/>
      </c>
      <c r="AD7019" s="38"/>
    </row>
    <row r="7020" spans="1:30">
      <c r="A7020" s="46"/>
      <c r="B7020" s="47"/>
      <c r="C7020" s="49"/>
      <c r="D7020" s="41"/>
      <c r="E7020" s="41"/>
      <c r="F7020" s="41"/>
      <c r="G7020" s="50" t="str">
        <f>IF(A7020&lt;&gt;"",CONCATENATE(A7020,":",YEAR(B7020),IF(MONTH(B7020)&gt;9,MONTH(B7020),CONCATENATE(0,MONTH(B7020))),IF(DAY(B7020)&gt;9,DAY(B7020),CONCATENATE(0,DAY(B7020))),IF(HOUR(C7020)&gt;9,HOUR(C7020),CONCATENATE(0,HOUR(C7020))),IF(MINUTE(C7020)&gt;9,MINUTE(C7020),CONCATENATE(0,MINUTE(C7020))),":",VLOOKUP(F7020,'Valid Values - Results'!$D$4:$F$12,3,FALSE)),"")</f>
        <v/>
      </c>
      <c r="H7020" s="41"/>
      <c r="I7020" s="41"/>
      <c r="J7020" s="41"/>
      <c r="K7020" s="41"/>
      <c r="L7020" s="41"/>
      <c r="M7020" s="92"/>
      <c r="N7020" s="41"/>
      <c r="O7020" s="41"/>
      <c r="P7020" s="41"/>
      <c r="Q7020" s="41"/>
      <c r="R7020" s="41"/>
      <c r="S7020" s="41"/>
      <c r="T7020" s="41"/>
      <c r="U7020" s="47"/>
      <c r="V7020" s="49"/>
      <c r="W7020" s="41"/>
      <c r="X7020" s="41"/>
      <c r="Y7020" s="41"/>
      <c r="AA7020" s="37" t="str">
        <f>IF($I7020&lt;&gt;"",VLOOKUP($I7020,'Valid Values - Search'!$R$4:$T$4719,3,FALSE),"")</f>
        <v/>
      </c>
      <c r="AB7020" s="37" t="str">
        <f>IF($I7020&lt;&gt;"",VLOOKUP($I7020,'Valid Values - Search'!$R$4:$S$4719,2,FALSE),"")</f>
        <v/>
      </c>
      <c r="AC7020" s="38" t="str">
        <f t="shared" si="109"/>
        <v/>
      </c>
      <c r="AD7020" s="38"/>
    </row>
    <row r="7021" spans="1:30">
      <c r="A7021" s="46"/>
      <c r="B7021" s="47"/>
      <c r="C7021" s="49"/>
      <c r="D7021" s="41"/>
      <c r="E7021" s="41"/>
      <c r="F7021" s="41"/>
      <c r="G7021" s="50" t="str">
        <f>IF(A7021&lt;&gt;"",CONCATENATE(A7021,":",YEAR(B7021),IF(MONTH(B7021)&gt;9,MONTH(B7021),CONCATENATE(0,MONTH(B7021))),IF(DAY(B7021)&gt;9,DAY(B7021),CONCATENATE(0,DAY(B7021))),IF(HOUR(C7021)&gt;9,HOUR(C7021),CONCATENATE(0,HOUR(C7021))),IF(MINUTE(C7021)&gt;9,MINUTE(C7021),CONCATENATE(0,MINUTE(C7021))),":",VLOOKUP(F7021,'Valid Values - Results'!$D$4:$F$12,3,FALSE)),"")</f>
        <v/>
      </c>
      <c r="H7021" s="41"/>
      <c r="I7021" s="41"/>
      <c r="J7021" s="41"/>
      <c r="K7021" s="41"/>
      <c r="L7021" s="41"/>
      <c r="M7021" s="92"/>
      <c r="N7021" s="41"/>
      <c r="O7021" s="41"/>
      <c r="P7021" s="41"/>
      <c r="Q7021" s="41"/>
      <c r="R7021" s="41"/>
      <c r="S7021" s="41"/>
      <c r="T7021" s="41"/>
      <c r="U7021" s="47"/>
      <c r="V7021" s="49"/>
      <c r="W7021" s="41"/>
      <c r="X7021" s="41"/>
      <c r="Y7021" s="41"/>
      <c r="AA7021" s="37" t="str">
        <f>IF($I7021&lt;&gt;"",VLOOKUP($I7021,'Valid Values - Search'!$R$4:$T$4719,3,FALSE),"")</f>
        <v/>
      </c>
      <c r="AB7021" s="37" t="str">
        <f>IF($I7021&lt;&gt;"",VLOOKUP($I7021,'Valid Values - Search'!$R$4:$S$4719,2,FALSE),"")</f>
        <v/>
      </c>
      <c r="AC7021" s="38" t="str">
        <f t="shared" si="109"/>
        <v/>
      </c>
      <c r="AD7021" s="38"/>
    </row>
    <row r="7022" spans="1:30">
      <c r="A7022" s="46"/>
      <c r="B7022" s="47"/>
      <c r="C7022" s="49"/>
      <c r="D7022" s="41"/>
      <c r="E7022" s="41"/>
      <c r="F7022" s="41"/>
      <c r="G7022" s="50" t="str">
        <f>IF(A7022&lt;&gt;"",CONCATENATE(A7022,":",YEAR(B7022),IF(MONTH(B7022)&gt;9,MONTH(B7022),CONCATENATE(0,MONTH(B7022))),IF(DAY(B7022)&gt;9,DAY(B7022),CONCATENATE(0,DAY(B7022))),IF(HOUR(C7022)&gt;9,HOUR(C7022),CONCATENATE(0,HOUR(C7022))),IF(MINUTE(C7022)&gt;9,MINUTE(C7022),CONCATENATE(0,MINUTE(C7022))),":",VLOOKUP(F7022,'Valid Values - Results'!$D$4:$F$12,3,FALSE)),"")</f>
        <v/>
      </c>
      <c r="H7022" s="41"/>
      <c r="I7022" s="41"/>
      <c r="J7022" s="41"/>
      <c r="K7022" s="41"/>
      <c r="L7022" s="41"/>
      <c r="M7022" s="92"/>
      <c r="N7022" s="41"/>
      <c r="O7022" s="41"/>
      <c r="P7022" s="41"/>
      <c r="Q7022" s="41"/>
      <c r="R7022" s="41"/>
      <c r="S7022" s="41"/>
      <c r="T7022" s="41"/>
      <c r="U7022" s="47"/>
      <c r="V7022" s="49"/>
      <c r="W7022" s="41"/>
      <c r="X7022" s="41"/>
      <c r="Y7022" s="41"/>
      <c r="AA7022" s="37" t="str">
        <f>IF($I7022&lt;&gt;"",VLOOKUP($I7022,'Valid Values - Search'!$R$4:$T$4719,3,FALSE),"")</f>
        <v/>
      </c>
      <c r="AB7022" s="37" t="str">
        <f>IF($I7022&lt;&gt;"",VLOOKUP($I7022,'Valid Values - Search'!$R$4:$S$4719,2,FALSE),"")</f>
        <v/>
      </c>
      <c r="AC7022" s="38" t="str">
        <f t="shared" si="109"/>
        <v/>
      </c>
      <c r="AD7022" s="38"/>
    </row>
    <row r="7023" spans="1:30">
      <c r="A7023" s="46"/>
      <c r="B7023" s="47"/>
      <c r="C7023" s="49"/>
      <c r="D7023" s="41"/>
      <c r="E7023" s="41"/>
      <c r="F7023" s="41"/>
      <c r="G7023" s="50" t="str">
        <f>IF(A7023&lt;&gt;"",CONCATENATE(A7023,":",YEAR(B7023),IF(MONTH(B7023)&gt;9,MONTH(B7023),CONCATENATE(0,MONTH(B7023))),IF(DAY(B7023)&gt;9,DAY(B7023),CONCATENATE(0,DAY(B7023))),IF(HOUR(C7023)&gt;9,HOUR(C7023),CONCATENATE(0,HOUR(C7023))),IF(MINUTE(C7023)&gt;9,MINUTE(C7023),CONCATENATE(0,MINUTE(C7023))),":",VLOOKUP(F7023,'Valid Values - Results'!$D$4:$F$12,3,FALSE)),"")</f>
        <v/>
      </c>
      <c r="H7023" s="41"/>
      <c r="I7023" s="41"/>
      <c r="J7023" s="41"/>
      <c r="K7023" s="41"/>
      <c r="L7023" s="41"/>
      <c r="M7023" s="92"/>
      <c r="N7023" s="41"/>
      <c r="O7023" s="41"/>
      <c r="P7023" s="41"/>
      <c r="Q7023" s="41"/>
      <c r="R7023" s="41"/>
      <c r="S7023" s="41"/>
      <c r="T7023" s="41"/>
      <c r="U7023" s="47"/>
      <c r="V7023" s="49"/>
      <c r="W7023" s="41"/>
      <c r="X7023" s="41"/>
      <c r="Y7023" s="41"/>
      <c r="AA7023" s="37" t="str">
        <f>IF($I7023&lt;&gt;"",VLOOKUP($I7023,'Valid Values - Search'!$R$4:$T$4719,3,FALSE),"")</f>
        <v/>
      </c>
      <c r="AB7023" s="37" t="str">
        <f>IF($I7023&lt;&gt;"",VLOOKUP($I7023,'Valid Values - Search'!$R$4:$S$4719,2,FALSE),"")</f>
        <v/>
      </c>
      <c r="AC7023" s="38" t="str">
        <f t="shared" si="109"/>
        <v/>
      </c>
      <c r="AD7023" s="38"/>
    </row>
    <row r="7024" spans="1:30">
      <c r="A7024" s="46"/>
      <c r="B7024" s="47"/>
      <c r="C7024" s="49"/>
      <c r="D7024" s="41"/>
      <c r="E7024" s="41"/>
      <c r="F7024" s="41"/>
      <c r="G7024" s="50" t="str">
        <f>IF(A7024&lt;&gt;"",CONCATENATE(A7024,":",YEAR(B7024),IF(MONTH(B7024)&gt;9,MONTH(B7024),CONCATENATE(0,MONTH(B7024))),IF(DAY(B7024)&gt;9,DAY(B7024),CONCATENATE(0,DAY(B7024))),IF(HOUR(C7024)&gt;9,HOUR(C7024),CONCATENATE(0,HOUR(C7024))),IF(MINUTE(C7024)&gt;9,MINUTE(C7024),CONCATENATE(0,MINUTE(C7024))),":",VLOOKUP(F7024,'Valid Values - Results'!$D$4:$F$12,3,FALSE)),"")</f>
        <v/>
      </c>
      <c r="H7024" s="41"/>
      <c r="I7024" s="41"/>
      <c r="J7024" s="41"/>
      <c r="K7024" s="41"/>
      <c r="L7024" s="41"/>
      <c r="M7024" s="92"/>
      <c r="N7024" s="41"/>
      <c r="O7024" s="41"/>
      <c r="P7024" s="41"/>
      <c r="Q7024" s="41"/>
      <c r="R7024" s="41"/>
      <c r="S7024" s="41"/>
      <c r="T7024" s="41"/>
      <c r="U7024" s="47"/>
      <c r="V7024" s="49"/>
      <c r="W7024" s="41"/>
      <c r="X7024" s="41"/>
      <c r="Y7024" s="41"/>
      <c r="AA7024" s="37" t="str">
        <f>IF($I7024&lt;&gt;"",VLOOKUP($I7024,'Valid Values - Search'!$R$4:$T$4719,3,FALSE),"")</f>
        <v/>
      </c>
      <c r="AB7024" s="37" t="str">
        <f>IF($I7024&lt;&gt;"",VLOOKUP($I7024,'Valid Values - Search'!$R$4:$S$4719,2,FALSE),"")</f>
        <v/>
      </c>
      <c r="AC7024" s="38" t="str">
        <f t="shared" si="109"/>
        <v/>
      </c>
      <c r="AD7024" s="38"/>
    </row>
    <row r="7025" spans="1:30">
      <c r="A7025" s="46"/>
      <c r="B7025" s="47"/>
      <c r="C7025" s="49"/>
      <c r="D7025" s="41"/>
      <c r="E7025" s="41"/>
      <c r="F7025" s="41"/>
      <c r="G7025" s="50" t="str">
        <f>IF(A7025&lt;&gt;"",CONCATENATE(A7025,":",YEAR(B7025),IF(MONTH(B7025)&gt;9,MONTH(B7025),CONCATENATE(0,MONTH(B7025))),IF(DAY(B7025)&gt;9,DAY(B7025),CONCATENATE(0,DAY(B7025))),IF(HOUR(C7025)&gt;9,HOUR(C7025),CONCATENATE(0,HOUR(C7025))),IF(MINUTE(C7025)&gt;9,MINUTE(C7025),CONCATENATE(0,MINUTE(C7025))),":",VLOOKUP(F7025,'Valid Values - Results'!$D$4:$F$12,3,FALSE)),"")</f>
        <v/>
      </c>
      <c r="H7025" s="41"/>
      <c r="I7025" s="41"/>
      <c r="J7025" s="41"/>
      <c r="K7025" s="41"/>
      <c r="L7025" s="41"/>
      <c r="M7025" s="92"/>
      <c r="N7025" s="41"/>
      <c r="O7025" s="41"/>
      <c r="P7025" s="41"/>
      <c r="Q7025" s="41"/>
      <c r="R7025" s="41"/>
      <c r="S7025" s="41"/>
      <c r="T7025" s="41"/>
      <c r="U7025" s="47"/>
      <c r="V7025" s="49"/>
      <c r="W7025" s="41"/>
      <c r="X7025" s="41"/>
      <c r="Y7025" s="41"/>
      <c r="AA7025" s="37" t="str">
        <f>IF($I7025&lt;&gt;"",VLOOKUP($I7025,'Valid Values - Search'!$R$4:$T$4719,3,FALSE),"")</f>
        <v/>
      </c>
      <c r="AB7025" s="37" t="str">
        <f>IF($I7025&lt;&gt;"",VLOOKUP($I7025,'Valid Values - Search'!$R$4:$S$4719,2,FALSE),"")</f>
        <v/>
      </c>
      <c r="AC7025" s="38" t="str">
        <f t="shared" si="109"/>
        <v/>
      </c>
      <c r="AD7025" s="38"/>
    </row>
    <row r="7026" spans="1:30">
      <c r="A7026" s="46"/>
      <c r="B7026" s="47"/>
      <c r="C7026" s="49"/>
      <c r="D7026" s="41"/>
      <c r="E7026" s="41"/>
      <c r="F7026" s="41"/>
      <c r="G7026" s="50" t="str">
        <f>IF(A7026&lt;&gt;"",CONCATENATE(A7026,":",YEAR(B7026),IF(MONTH(B7026)&gt;9,MONTH(B7026),CONCATENATE(0,MONTH(B7026))),IF(DAY(B7026)&gt;9,DAY(B7026),CONCATENATE(0,DAY(B7026))),IF(HOUR(C7026)&gt;9,HOUR(C7026),CONCATENATE(0,HOUR(C7026))),IF(MINUTE(C7026)&gt;9,MINUTE(C7026),CONCATENATE(0,MINUTE(C7026))),":",VLOOKUP(F7026,'Valid Values - Results'!$D$4:$F$12,3,FALSE)),"")</f>
        <v/>
      </c>
      <c r="H7026" s="41"/>
      <c r="I7026" s="41"/>
      <c r="J7026" s="41"/>
      <c r="K7026" s="41"/>
      <c r="L7026" s="41"/>
      <c r="M7026" s="92"/>
      <c r="N7026" s="41"/>
      <c r="O7026" s="41"/>
      <c r="P7026" s="41"/>
      <c r="Q7026" s="41"/>
      <c r="R7026" s="41"/>
      <c r="S7026" s="41"/>
      <c r="T7026" s="41"/>
      <c r="U7026" s="47"/>
      <c r="V7026" s="49"/>
      <c r="W7026" s="41"/>
      <c r="X7026" s="41"/>
      <c r="Y7026" s="41"/>
      <c r="AA7026" s="37" t="str">
        <f>IF($I7026&lt;&gt;"",VLOOKUP($I7026,'Valid Values - Search'!$R$4:$T$4719,3,FALSE),"")</f>
        <v/>
      </c>
      <c r="AB7026" s="37" t="str">
        <f>IF($I7026&lt;&gt;"",VLOOKUP($I7026,'Valid Values - Search'!$R$4:$S$4719,2,FALSE),"")</f>
        <v/>
      </c>
      <c r="AC7026" s="38" t="str">
        <f t="shared" si="109"/>
        <v/>
      </c>
      <c r="AD7026" s="38"/>
    </row>
    <row r="7027" spans="1:30">
      <c r="A7027" s="46"/>
      <c r="B7027" s="47"/>
      <c r="C7027" s="49"/>
      <c r="D7027" s="41"/>
      <c r="E7027" s="41"/>
      <c r="F7027" s="41"/>
      <c r="G7027" s="50" t="str">
        <f>IF(A7027&lt;&gt;"",CONCATENATE(A7027,":",YEAR(B7027),IF(MONTH(B7027)&gt;9,MONTH(B7027),CONCATENATE(0,MONTH(B7027))),IF(DAY(B7027)&gt;9,DAY(B7027),CONCATENATE(0,DAY(B7027))),IF(HOUR(C7027)&gt;9,HOUR(C7027),CONCATENATE(0,HOUR(C7027))),IF(MINUTE(C7027)&gt;9,MINUTE(C7027),CONCATENATE(0,MINUTE(C7027))),":",VLOOKUP(F7027,'Valid Values - Results'!$D$4:$F$12,3,FALSE)),"")</f>
        <v/>
      </c>
      <c r="H7027" s="41"/>
      <c r="I7027" s="41"/>
      <c r="J7027" s="41"/>
      <c r="K7027" s="41"/>
      <c r="L7027" s="41"/>
      <c r="M7027" s="92"/>
      <c r="N7027" s="41"/>
      <c r="O7027" s="41"/>
      <c r="P7027" s="41"/>
      <c r="Q7027" s="41"/>
      <c r="R7027" s="41"/>
      <c r="S7027" s="41"/>
      <c r="T7027" s="41"/>
      <c r="U7027" s="47"/>
      <c r="V7027" s="49"/>
      <c r="W7027" s="41"/>
      <c r="X7027" s="41"/>
      <c r="Y7027" s="41"/>
      <c r="AA7027" s="37" t="str">
        <f>IF($I7027&lt;&gt;"",VLOOKUP($I7027,'Valid Values - Search'!$R$4:$T$4719,3,FALSE),"")</f>
        <v/>
      </c>
      <c r="AB7027" s="37" t="str">
        <f>IF($I7027&lt;&gt;"",VLOOKUP($I7027,'Valid Values - Search'!$R$4:$S$4719,2,FALSE),"")</f>
        <v/>
      </c>
      <c r="AC7027" s="38" t="str">
        <f t="shared" si="109"/>
        <v/>
      </c>
      <c r="AD7027" s="38"/>
    </row>
    <row r="7028" spans="1:30">
      <c r="A7028" s="46"/>
      <c r="B7028" s="47"/>
      <c r="C7028" s="49"/>
      <c r="D7028" s="41"/>
      <c r="E7028" s="41"/>
      <c r="F7028" s="41"/>
      <c r="G7028" s="50" t="str">
        <f>IF(A7028&lt;&gt;"",CONCATENATE(A7028,":",YEAR(B7028),IF(MONTH(B7028)&gt;9,MONTH(B7028),CONCATENATE(0,MONTH(B7028))),IF(DAY(B7028)&gt;9,DAY(B7028),CONCATENATE(0,DAY(B7028))),IF(HOUR(C7028)&gt;9,HOUR(C7028),CONCATENATE(0,HOUR(C7028))),IF(MINUTE(C7028)&gt;9,MINUTE(C7028),CONCATENATE(0,MINUTE(C7028))),":",VLOOKUP(F7028,'Valid Values - Results'!$D$4:$F$12,3,FALSE)),"")</f>
        <v/>
      </c>
      <c r="H7028" s="41"/>
      <c r="I7028" s="41"/>
      <c r="J7028" s="41"/>
      <c r="K7028" s="41"/>
      <c r="L7028" s="41"/>
      <c r="M7028" s="92"/>
      <c r="N7028" s="41"/>
      <c r="O7028" s="41"/>
      <c r="P7028" s="41"/>
      <c r="Q7028" s="41"/>
      <c r="R7028" s="41"/>
      <c r="S7028" s="41"/>
      <c r="T7028" s="41"/>
      <c r="U7028" s="47"/>
      <c r="V7028" s="49"/>
      <c r="W7028" s="41"/>
      <c r="X7028" s="41"/>
      <c r="Y7028" s="41"/>
      <c r="AA7028" s="37" t="str">
        <f>IF($I7028&lt;&gt;"",VLOOKUP($I7028,'Valid Values - Search'!$R$4:$T$4719,3,FALSE),"")</f>
        <v/>
      </c>
      <c r="AB7028" s="37" t="str">
        <f>IF($I7028&lt;&gt;"",VLOOKUP($I7028,'Valid Values - Search'!$R$4:$S$4719,2,FALSE),"")</f>
        <v/>
      </c>
      <c r="AC7028" s="38" t="str">
        <f t="shared" si="109"/>
        <v/>
      </c>
      <c r="AD7028" s="38"/>
    </row>
    <row r="7029" spans="1:30">
      <c r="A7029" s="46"/>
      <c r="B7029" s="47"/>
      <c r="C7029" s="49"/>
      <c r="D7029" s="41"/>
      <c r="E7029" s="41"/>
      <c r="F7029" s="41"/>
      <c r="G7029" s="50" t="str">
        <f>IF(A7029&lt;&gt;"",CONCATENATE(A7029,":",YEAR(B7029),IF(MONTH(B7029)&gt;9,MONTH(B7029),CONCATENATE(0,MONTH(B7029))),IF(DAY(B7029)&gt;9,DAY(B7029),CONCATENATE(0,DAY(B7029))),IF(HOUR(C7029)&gt;9,HOUR(C7029),CONCATENATE(0,HOUR(C7029))),IF(MINUTE(C7029)&gt;9,MINUTE(C7029),CONCATENATE(0,MINUTE(C7029))),":",VLOOKUP(F7029,'Valid Values - Results'!$D$4:$F$12,3,FALSE)),"")</f>
        <v/>
      </c>
      <c r="H7029" s="41"/>
      <c r="I7029" s="41"/>
      <c r="J7029" s="41"/>
      <c r="K7029" s="41"/>
      <c r="L7029" s="41"/>
      <c r="M7029" s="92"/>
      <c r="N7029" s="41"/>
      <c r="O7029" s="41"/>
      <c r="P7029" s="41"/>
      <c r="Q7029" s="41"/>
      <c r="R7029" s="41"/>
      <c r="S7029" s="41"/>
      <c r="T7029" s="41"/>
      <c r="U7029" s="47"/>
      <c r="V7029" s="49"/>
      <c r="W7029" s="41"/>
      <c r="X7029" s="41"/>
      <c r="Y7029" s="41"/>
      <c r="AA7029" s="37" t="str">
        <f>IF($I7029&lt;&gt;"",VLOOKUP($I7029,'Valid Values - Search'!$R$4:$T$4719,3,FALSE),"")</f>
        <v/>
      </c>
      <c r="AB7029" s="37" t="str">
        <f>IF($I7029&lt;&gt;"",VLOOKUP($I7029,'Valid Values - Search'!$R$4:$S$4719,2,FALSE),"")</f>
        <v/>
      </c>
      <c r="AC7029" s="38" t="str">
        <f t="shared" si="109"/>
        <v/>
      </c>
      <c r="AD7029" s="38"/>
    </row>
    <row r="7030" spans="1:30">
      <c r="A7030" s="46"/>
      <c r="B7030" s="47"/>
      <c r="C7030" s="49"/>
      <c r="D7030" s="41"/>
      <c r="E7030" s="41"/>
      <c r="F7030" s="41"/>
      <c r="G7030" s="50" t="str">
        <f>IF(A7030&lt;&gt;"",CONCATENATE(A7030,":",YEAR(B7030),IF(MONTH(B7030)&gt;9,MONTH(B7030),CONCATENATE(0,MONTH(B7030))),IF(DAY(B7030)&gt;9,DAY(B7030),CONCATENATE(0,DAY(B7030))),IF(HOUR(C7030)&gt;9,HOUR(C7030),CONCATENATE(0,HOUR(C7030))),IF(MINUTE(C7030)&gt;9,MINUTE(C7030),CONCATENATE(0,MINUTE(C7030))),":",VLOOKUP(F7030,'Valid Values - Results'!$D$4:$F$12,3,FALSE)),"")</f>
        <v/>
      </c>
      <c r="H7030" s="41"/>
      <c r="I7030" s="41"/>
      <c r="J7030" s="41"/>
      <c r="K7030" s="41"/>
      <c r="L7030" s="41"/>
      <c r="M7030" s="92"/>
      <c r="N7030" s="41"/>
      <c r="O7030" s="41"/>
      <c r="P7030" s="41"/>
      <c r="Q7030" s="41"/>
      <c r="R7030" s="41"/>
      <c r="S7030" s="41"/>
      <c r="T7030" s="41"/>
      <c r="U7030" s="47"/>
      <c r="V7030" s="49"/>
      <c r="W7030" s="41"/>
      <c r="X7030" s="41"/>
      <c r="Y7030" s="41"/>
      <c r="AA7030" s="37" t="str">
        <f>IF($I7030&lt;&gt;"",VLOOKUP($I7030,'Valid Values - Search'!$R$4:$T$4719,3,FALSE),"")</f>
        <v/>
      </c>
      <c r="AB7030" s="37" t="str">
        <f>IF($I7030&lt;&gt;"",VLOOKUP($I7030,'Valid Values - Search'!$R$4:$S$4719,2,FALSE),"")</f>
        <v/>
      </c>
      <c r="AC7030" s="38" t="str">
        <f t="shared" si="109"/>
        <v/>
      </c>
      <c r="AD7030" s="38"/>
    </row>
    <row r="7031" spans="1:30">
      <c r="A7031" s="46"/>
      <c r="B7031" s="47"/>
      <c r="C7031" s="49"/>
      <c r="D7031" s="41"/>
      <c r="E7031" s="41"/>
      <c r="F7031" s="41"/>
      <c r="G7031" s="50" t="str">
        <f>IF(A7031&lt;&gt;"",CONCATENATE(A7031,":",YEAR(B7031),IF(MONTH(B7031)&gt;9,MONTH(B7031),CONCATENATE(0,MONTH(B7031))),IF(DAY(B7031)&gt;9,DAY(B7031),CONCATENATE(0,DAY(B7031))),IF(HOUR(C7031)&gt;9,HOUR(C7031),CONCATENATE(0,HOUR(C7031))),IF(MINUTE(C7031)&gt;9,MINUTE(C7031),CONCATENATE(0,MINUTE(C7031))),":",VLOOKUP(F7031,'Valid Values - Results'!$D$4:$F$12,3,FALSE)),"")</f>
        <v/>
      </c>
      <c r="H7031" s="41"/>
      <c r="I7031" s="41"/>
      <c r="J7031" s="41"/>
      <c r="K7031" s="41"/>
      <c r="L7031" s="41"/>
      <c r="M7031" s="92"/>
      <c r="N7031" s="41"/>
      <c r="O7031" s="41"/>
      <c r="P7031" s="41"/>
      <c r="Q7031" s="41"/>
      <c r="R7031" s="41"/>
      <c r="S7031" s="41"/>
      <c r="T7031" s="41"/>
      <c r="U7031" s="47"/>
      <c r="V7031" s="49"/>
      <c r="W7031" s="41"/>
      <c r="X7031" s="41"/>
      <c r="Y7031" s="41"/>
      <c r="AA7031" s="37" t="str">
        <f>IF($I7031&lt;&gt;"",VLOOKUP($I7031,'Valid Values - Search'!$R$4:$T$4719,3,FALSE),"")</f>
        <v/>
      </c>
      <c r="AB7031" s="37" t="str">
        <f>IF($I7031&lt;&gt;"",VLOOKUP($I7031,'Valid Values - Search'!$R$4:$S$4719,2,FALSE),"")</f>
        <v/>
      </c>
      <c r="AC7031" s="38" t="str">
        <f t="shared" si="109"/>
        <v/>
      </c>
      <c r="AD7031" s="38"/>
    </row>
    <row r="7032" spans="1:30">
      <c r="A7032" s="46"/>
      <c r="B7032" s="47"/>
      <c r="C7032" s="49"/>
      <c r="D7032" s="41"/>
      <c r="E7032" s="41"/>
      <c r="F7032" s="41"/>
      <c r="G7032" s="50" t="str">
        <f>IF(A7032&lt;&gt;"",CONCATENATE(A7032,":",YEAR(B7032),IF(MONTH(B7032)&gt;9,MONTH(B7032),CONCATENATE(0,MONTH(B7032))),IF(DAY(B7032)&gt;9,DAY(B7032),CONCATENATE(0,DAY(B7032))),IF(HOUR(C7032)&gt;9,HOUR(C7032),CONCATENATE(0,HOUR(C7032))),IF(MINUTE(C7032)&gt;9,MINUTE(C7032),CONCATENATE(0,MINUTE(C7032))),":",VLOOKUP(F7032,'Valid Values - Results'!$D$4:$F$12,3,FALSE)),"")</f>
        <v/>
      </c>
      <c r="H7032" s="41"/>
      <c r="I7032" s="41"/>
      <c r="J7032" s="41"/>
      <c r="K7032" s="41"/>
      <c r="L7032" s="41"/>
      <c r="M7032" s="92"/>
      <c r="N7032" s="41"/>
      <c r="O7032" s="41"/>
      <c r="P7032" s="41"/>
      <c r="Q7032" s="41"/>
      <c r="R7032" s="41"/>
      <c r="S7032" s="41"/>
      <c r="T7032" s="41"/>
      <c r="U7032" s="47"/>
      <c r="V7032" s="49"/>
      <c r="W7032" s="41"/>
      <c r="X7032" s="41"/>
      <c r="Y7032" s="41"/>
      <c r="AA7032" s="37" t="str">
        <f>IF($I7032&lt;&gt;"",VLOOKUP($I7032,'Valid Values - Search'!$R$4:$T$4719,3,FALSE),"")</f>
        <v/>
      </c>
      <c r="AB7032" s="37" t="str">
        <f>IF($I7032&lt;&gt;"",VLOOKUP($I7032,'Valid Values - Search'!$R$4:$S$4719,2,FALSE),"")</f>
        <v/>
      </c>
      <c r="AC7032" s="38" t="str">
        <f t="shared" si="109"/>
        <v/>
      </c>
      <c r="AD7032" s="38"/>
    </row>
    <row r="7033" spans="1:30">
      <c r="A7033" s="46"/>
      <c r="B7033" s="47"/>
      <c r="C7033" s="49"/>
      <c r="D7033" s="41"/>
      <c r="E7033" s="41"/>
      <c r="F7033" s="41"/>
      <c r="G7033" s="50" t="str">
        <f>IF(A7033&lt;&gt;"",CONCATENATE(A7033,":",YEAR(B7033),IF(MONTH(B7033)&gt;9,MONTH(B7033),CONCATENATE(0,MONTH(B7033))),IF(DAY(B7033)&gt;9,DAY(B7033),CONCATENATE(0,DAY(B7033))),IF(HOUR(C7033)&gt;9,HOUR(C7033),CONCATENATE(0,HOUR(C7033))),IF(MINUTE(C7033)&gt;9,MINUTE(C7033),CONCATENATE(0,MINUTE(C7033))),":",VLOOKUP(F7033,'Valid Values - Results'!$D$4:$F$12,3,FALSE)),"")</f>
        <v/>
      </c>
      <c r="H7033" s="41"/>
      <c r="I7033" s="41"/>
      <c r="J7033" s="41"/>
      <c r="K7033" s="41"/>
      <c r="L7033" s="41"/>
      <c r="M7033" s="92"/>
      <c r="N7033" s="41"/>
      <c r="O7033" s="41"/>
      <c r="P7033" s="41"/>
      <c r="Q7033" s="41"/>
      <c r="R7033" s="41"/>
      <c r="S7033" s="41"/>
      <c r="T7033" s="41"/>
      <c r="U7033" s="47"/>
      <c r="V7033" s="49"/>
      <c r="W7033" s="41"/>
      <c r="X7033" s="41"/>
      <c r="Y7033" s="41"/>
      <c r="AA7033" s="37" t="str">
        <f>IF($I7033&lt;&gt;"",VLOOKUP($I7033,'Valid Values - Search'!$R$4:$T$4719,3,FALSE),"")</f>
        <v/>
      </c>
      <c r="AB7033" s="37" t="str">
        <f>IF($I7033&lt;&gt;"",VLOOKUP($I7033,'Valid Values - Search'!$R$4:$S$4719,2,FALSE),"")</f>
        <v/>
      </c>
      <c r="AC7033" s="38" t="str">
        <f t="shared" si="109"/>
        <v/>
      </c>
      <c r="AD7033" s="38"/>
    </row>
    <row r="7034" spans="1:30">
      <c r="A7034" s="46"/>
      <c r="B7034" s="47"/>
      <c r="C7034" s="49"/>
      <c r="D7034" s="41"/>
      <c r="E7034" s="41"/>
      <c r="F7034" s="41"/>
      <c r="G7034" s="50" t="str">
        <f>IF(A7034&lt;&gt;"",CONCATENATE(A7034,":",YEAR(B7034),IF(MONTH(B7034)&gt;9,MONTH(B7034),CONCATENATE(0,MONTH(B7034))),IF(DAY(B7034)&gt;9,DAY(B7034),CONCATENATE(0,DAY(B7034))),IF(HOUR(C7034)&gt;9,HOUR(C7034),CONCATENATE(0,HOUR(C7034))),IF(MINUTE(C7034)&gt;9,MINUTE(C7034),CONCATENATE(0,MINUTE(C7034))),":",VLOOKUP(F7034,'Valid Values - Results'!$D$4:$F$12,3,FALSE)),"")</f>
        <v/>
      </c>
      <c r="H7034" s="41"/>
      <c r="I7034" s="41"/>
      <c r="J7034" s="41"/>
      <c r="K7034" s="41"/>
      <c r="L7034" s="41"/>
      <c r="M7034" s="92"/>
      <c r="N7034" s="41"/>
      <c r="O7034" s="41"/>
      <c r="P7034" s="41"/>
      <c r="Q7034" s="41"/>
      <c r="R7034" s="41"/>
      <c r="S7034" s="41"/>
      <c r="T7034" s="41"/>
      <c r="U7034" s="47"/>
      <c r="V7034" s="49"/>
      <c r="W7034" s="41"/>
      <c r="X7034" s="41"/>
      <c r="Y7034" s="41"/>
      <c r="AA7034" s="37" t="str">
        <f>IF($I7034&lt;&gt;"",VLOOKUP($I7034,'Valid Values - Search'!$R$4:$T$4719,3,FALSE),"")</f>
        <v/>
      </c>
      <c r="AB7034" s="37" t="str">
        <f>IF($I7034&lt;&gt;"",VLOOKUP($I7034,'Valid Values - Search'!$R$4:$S$4719,2,FALSE),"")</f>
        <v/>
      </c>
      <c r="AC7034" s="38" t="str">
        <f t="shared" si="109"/>
        <v/>
      </c>
      <c r="AD7034" s="38"/>
    </row>
    <row r="7035" spans="1:30">
      <c r="A7035" s="46"/>
      <c r="B7035" s="47"/>
      <c r="C7035" s="49"/>
      <c r="D7035" s="41"/>
      <c r="E7035" s="41"/>
      <c r="F7035" s="41"/>
      <c r="G7035" s="50" t="str">
        <f>IF(A7035&lt;&gt;"",CONCATENATE(A7035,":",YEAR(B7035),IF(MONTH(B7035)&gt;9,MONTH(B7035),CONCATENATE(0,MONTH(B7035))),IF(DAY(B7035)&gt;9,DAY(B7035),CONCATENATE(0,DAY(B7035))),IF(HOUR(C7035)&gt;9,HOUR(C7035),CONCATENATE(0,HOUR(C7035))),IF(MINUTE(C7035)&gt;9,MINUTE(C7035),CONCATENATE(0,MINUTE(C7035))),":",VLOOKUP(F7035,'Valid Values - Results'!$D$4:$F$12,3,FALSE)),"")</f>
        <v/>
      </c>
      <c r="H7035" s="41"/>
      <c r="I7035" s="41"/>
      <c r="J7035" s="41"/>
      <c r="K7035" s="41"/>
      <c r="L7035" s="41"/>
      <c r="M7035" s="92"/>
      <c r="N7035" s="41"/>
      <c r="O7035" s="41"/>
      <c r="P7035" s="41"/>
      <c r="Q7035" s="41"/>
      <c r="R7035" s="41"/>
      <c r="S7035" s="41"/>
      <c r="T7035" s="41"/>
      <c r="U7035" s="47"/>
      <c r="V7035" s="49"/>
      <c r="W7035" s="41"/>
      <c r="X7035" s="41"/>
      <c r="Y7035" s="41"/>
      <c r="AA7035" s="37" t="str">
        <f>IF($I7035&lt;&gt;"",VLOOKUP($I7035,'Valid Values - Search'!$R$4:$T$4719,3,FALSE),"")</f>
        <v/>
      </c>
      <c r="AB7035" s="37" t="str">
        <f>IF($I7035&lt;&gt;"",VLOOKUP($I7035,'Valid Values - Search'!$R$4:$S$4719,2,FALSE),"")</f>
        <v/>
      </c>
      <c r="AC7035" s="38" t="str">
        <f t="shared" si="109"/>
        <v/>
      </c>
      <c r="AD7035" s="38"/>
    </row>
    <row r="7036" spans="1:30">
      <c r="A7036" s="46"/>
      <c r="B7036" s="47"/>
      <c r="C7036" s="49"/>
      <c r="D7036" s="41"/>
      <c r="E7036" s="41"/>
      <c r="F7036" s="41"/>
      <c r="G7036" s="50" t="str">
        <f>IF(A7036&lt;&gt;"",CONCATENATE(A7036,":",YEAR(B7036),IF(MONTH(B7036)&gt;9,MONTH(B7036),CONCATENATE(0,MONTH(B7036))),IF(DAY(B7036)&gt;9,DAY(B7036),CONCATENATE(0,DAY(B7036))),IF(HOUR(C7036)&gt;9,HOUR(C7036),CONCATENATE(0,HOUR(C7036))),IF(MINUTE(C7036)&gt;9,MINUTE(C7036),CONCATENATE(0,MINUTE(C7036))),":",VLOOKUP(F7036,'Valid Values - Results'!$D$4:$F$12,3,FALSE)),"")</f>
        <v/>
      </c>
      <c r="H7036" s="41"/>
      <c r="I7036" s="41"/>
      <c r="J7036" s="41"/>
      <c r="K7036" s="41"/>
      <c r="L7036" s="41"/>
      <c r="M7036" s="92"/>
      <c r="N7036" s="41"/>
      <c r="O7036" s="41"/>
      <c r="P7036" s="41"/>
      <c r="Q7036" s="41"/>
      <c r="R7036" s="41"/>
      <c r="S7036" s="41"/>
      <c r="T7036" s="41"/>
      <c r="U7036" s="47"/>
      <c r="V7036" s="49"/>
      <c r="W7036" s="41"/>
      <c r="X7036" s="41"/>
      <c r="Y7036" s="41"/>
      <c r="AA7036" s="37" t="str">
        <f>IF($I7036&lt;&gt;"",VLOOKUP($I7036,'Valid Values - Search'!$R$4:$T$4719,3,FALSE),"")</f>
        <v/>
      </c>
      <c r="AB7036" s="37" t="str">
        <f>IF($I7036&lt;&gt;"",VLOOKUP($I7036,'Valid Values - Search'!$R$4:$S$4719,2,FALSE),"")</f>
        <v/>
      </c>
      <c r="AC7036" s="38" t="str">
        <f t="shared" si="109"/>
        <v/>
      </c>
      <c r="AD7036" s="38"/>
    </row>
    <row r="7037" spans="1:30">
      <c r="A7037" s="46"/>
      <c r="B7037" s="47"/>
      <c r="C7037" s="49"/>
      <c r="D7037" s="41"/>
      <c r="E7037" s="41"/>
      <c r="F7037" s="41"/>
      <c r="G7037" s="50" t="str">
        <f>IF(A7037&lt;&gt;"",CONCATENATE(A7037,":",YEAR(B7037),IF(MONTH(B7037)&gt;9,MONTH(B7037),CONCATENATE(0,MONTH(B7037))),IF(DAY(B7037)&gt;9,DAY(B7037),CONCATENATE(0,DAY(B7037))),IF(HOUR(C7037)&gt;9,HOUR(C7037),CONCATENATE(0,HOUR(C7037))),IF(MINUTE(C7037)&gt;9,MINUTE(C7037),CONCATENATE(0,MINUTE(C7037))),":",VLOOKUP(F7037,'Valid Values - Results'!$D$4:$F$12,3,FALSE)),"")</f>
        <v/>
      </c>
      <c r="H7037" s="41"/>
      <c r="I7037" s="41"/>
      <c r="J7037" s="41"/>
      <c r="K7037" s="41"/>
      <c r="L7037" s="41"/>
      <c r="M7037" s="92"/>
      <c r="N7037" s="41"/>
      <c r="O7037" s="41"/>
      <c r="P7037" s="41"/>
      <c r="Q7037" s="41"/>
      <c r="R7037" s="41"/>
      <c r="S7037" s="41"/>
      <c r="T7037" s="41"/>
      <c r="U7037" s="47"/>
      <c r="V7037" s="49"/>
      <c r="W7037" s="41"/>
      <c r="X7037" s="41"/>
      <c r="Y7037" s="41"/>
      <c r="AA7037" s="37" t="str">
        <f>IF($I7037&lt;&gt;"",VLOOKUP($I7037,'Valid Values - Search'!$R$4:$T$4719,3,FALSE),"")</f>
        <v/>
      </c>
      <c r="AB7037" s="37" t="str">
        <f>IF($I7037&lt;&gt;"",VLOOKUP($I7037,'Valid Values - Search'!$R$4:$S$4719,2,FALSE),"")</f>
        <v/>
      </c>
      <c r="AC7037" s="38" t="str">
        <f t="shared" si="109"/>
        <v/>
      </c>
      <c r="AD7037" s="38"/>
    </row>
    <row r="7038" spans="1:30">
      <c r="A7038" s="46"/>
      <c r="B7038" s="47"/>
      <c r="C7038" s="49"/>
      <c r="D7038" s="41"/>
      <c r="E7038" s="41"/>
      <c r="F7038" s="41"/>
      <c r="G7038" s="50" t="str">
        <f>IF(A7038&lt;&gt;"",CONCATENATE(A7038,":",YEAR(B7038),IF(MONTH(B7038)&gt;9,MONTH(B7038),CONCATENATE(0,MONTH(B7038))),IF(DAY(B7038)&gt;9,DAY(B7038),CONCATENATE(0,DAY(B7038))),IF(HOUR(C7038)&gt;9,HOUR(C7038),CONCATENATE(0,HOUR(C7038))),IF(MINUTE(C7038)&gt;9,MINUTE(C7038),CONCATENATE(0,MINUTE(C7038))),":",VLOOKUP(F7038,'Valid Values - Results'!$D$4:$F$12,3,FALSE)),"")</f>
        <v/>
      </c>
      <c r="H7038" s="41"/>
      <c r="I7038" s="41"/>
      <c r="J7038" s="41"/>
      <c r="K7038" s="41"/>
      <c r="L7038" s="41"/>
      <c r="M7038" s="92"/>
      <c r="N7038" s="41"/>
      <c r="O7038" s="41"/>
      <c r="P7038" s="41"/>
      <c r="Q7038" s="41"/>
      <c r="R7038" s="41"/>
      <c r="S7038" s="41"/>
      <c r="T7038" s="41"/>
      <c r="U7038" s="47"/>
      <c r="V7038" s="49"/>
      <c r="W7038" s="41"/>
      <c r="X7038" s="41"/>
      <c r="Y7038" s="41"/>
      <c r="AA7038" s="37" t="str">
        <f>IF($I7038&lt;&gt;"",VLOOKUP($I7038,'Valid Values - Search'!$R$4:$T$4719,3,FALSE),"")</f>
        <v/>
      </c>
      <c r="AB7038" s="37" t="str">
        <f>IF($I7038&lt;&gt;"",VLOOKUP($I7038,'Valid Values - Search'!$R$4:$S$4719,2,FALSE),"")</f>
        <v/>
      </c>
      <c r="AC7038" s="38" t="str">
        <f t="shared" si="109"/>
        <v/>
      </c>
      <c r="AD7038" s="38"/>
    </row>
    <row r="7039" spans="1:30">
      <c r="A7039" s="46"/>
      <c r="B7039" s="47"/>
      <c r="C7039" s="49"/>
      <c r="D7039" s="41"/>
      <c r="E7039" s="41"/>
      <c r="F7039" s="41"/>
      <c r="G7039" s="50" t="str">
        <f>IF(A7039&lt;&gt;"",CONCATENATE(A7039,":",YEAR(B7039),IF(MONTH(B7039)&gt;9,MONTH(B7039),CONCATENATE(0,MONTH(B7039))),IF(DAY(B7039)&gt;9,DAY(B7039),CONCATENATE(0,DAY(B7039))),IF(HOUR(C7039)&gt;9,HOUR(C7039),CONCATENATE(0,HOUR(C7039))),IF(MINUTE(C7039)&gt;9,MINUTE(C7039),CONCATENATE(0,MINUTE(C7039))),":",VLOOKUP(F7039,'Valid Values - Results'!$D$4:$F$12,3,FALSE)),"")</f>
        <v/>
      </c>
      <c r="H7039" s="41"/>
      <c r="I7039" s="41"/>
      <c r="J7039" s="41"/>
      <c r="K7039" s="41"/>
      <c r="L7039" s="41"/>
      <c r="M7039" s="92"/>
      <c r="N7039" s="41"/>
      <c r="O7039" s="41"/>
      <c r="P7039" s="41"/>
      <c r="Q7039" s="41"/>
      <c r="R7039" s="41"/>
      <c r="S7039" s="41"/>
      <c r="T7039" s="41"/>
      <c r="U7039" s="47"/>
      <c r="V7039" s="49"/>
      <c r="W7039" s="41"/>
      <c r="X7039" s="41"/>
      <c r="Y7039" s="41"/>
      <c r="AA7039" s="37" t="str">
        <f>IF($I7039&lt;&gt;"",VLOOKUP($I7039,'Valid Values - Search'!$R$4:$T$4719,3,FALSE),"")</f>
        <v/>
      </c>
      <c r="AB7039" s="37" t="str">
        <f>IF($I7039&lt;&gt;"",VLOOKUP($I7039,'Valid Values - Search'!$R$4:$S$4719,2,FALSE),"")</f>
        <v/>
      </c>
      <c r="AC7039" s="38" t="str">
        <f t="shared" si="109"/>
        <v/>
      </c>
      <c r="AD7039" s="38"/>
    </row>
    <row r="7040" spans="1:30">
      <c r="A7040" s="46"/>
      <c r="B7040" s="47"/>
      <c r="C7040" s="49"/>
      <c r="D7040" s="41"/>
      <c r="E7040" s="41"/>
      <c r="F7040" s="41"/>
      <c r="G7040" s="50" t="str">
        <f>IF(A7040&lt;&gt;"",CONCATENATE(A7040,":",YEAR(B7040),IF(MONTH(B7040)&gt;9,MONTH(B7040),CONCATENATE(0,MONTH(B7040))),IF(DAY(B7040)&gt;9,DAY(B7040),CONCATENATE(0,DAY(B7040))),IF(HOUR(C7040)&gt;9,HOUR(C7040),CONCATENATE(0,HOUR(C7040))),IF(MINUTE(C7040)&gt;9,MINUTE(C7040),CONCATENATE(0,MINUTE(C7040))),":",VLOOKUP(F7040,'Valid Values - Results'!$D$4:$F$12,3,FALSE)),"")</f>
        <v/>
      </c>
      <c r="H7040" s="41"/>
      <c r="I7040" s="41"/>
      <c r="J7040" s="41"/>
      <c r="K7040" s="41"/>
      <c r="L7040" s="41"/>
      <c r="M7040" s="92"/>
      <c r="N7040" s="41"/>
      <c r="O7040" s="41"/>
      <c r="P7040" s="41"/>
      <c r="Q7040" s="41"/>
      <c r="R7040" s="41"/>
      <c r="S7040" s="41"/>
      <c r="T7040" s="41"/>
      <c r="U7040" s="47"/>
      <c r="V7040" s="49"/>
      <c r="W7040" s="41"/>
      <c r="X7040" s="41"/>
      <c r="Y7040" s="41"/>
      <c r="AA7040" s="37" t="str">
        <f>IF($I7040&lt;&gt;"",VLOOKUP($I7040,'Valid Values - Search'!$R$4:$T$4719,3,FALSE),"")</f>
        <v/>
      </c>
      <c r="AB7040" s="37" t="str">
        <f>IF($I7040&lt;&gt;"",VLOOKUP($I7040,'Valid Values - Search'!$R$4:$S$4719,2,FALSE),"")</f>
        <v/>
      </c>
      <c r="AC7040" s="38" t="str">
        <f t="shared" si="109"/>
        <v/>
      </c>
      <c r="AD7040" s="38"/>
    </row>
    <row r="7041" spans="1:30">
      <c r="A7041" s="46"/>
      <c r="B7041" s="47"/>
      <c r="C7041" s="49"/>
      <c r="D7041" s="41"/>
      <c r="E7041" s="41"/>
      <c r="F7041" s="41"/>
      <c r="G7041" s="50" t="str">
        <f>IF(A7041&lt;&gt;"",CONCATENATE(A7041,":",YEAR(B7041),IF(MONTH(B7041)&gt;9,MONTH(B7041),CONCATENATE(0,MONTH(B7041))),IF(DAY(B7041)&gt;9,DAY(B7041),CONCATENATE(0,DAY(B7041))),IF(HOUR(C7041)&gt;9,HOUR(C7041),CONCATENATE(0,HOUR(C7041))),IF(MINUTE(C7041)&gt;9,MINUTE(C7041),CONCATENATE(0,MINUTE(C7041))),":",VLOOKUP(F7041,'Valid Values - Results'!$D$4:$F$12,3,FALSE)),"")</f>
        <v/>
      </c>
      <c r="H7041" s="41"/>
      <c r="I7041" s="41"/>
      <c r="J7041" s="41"/>
      <c r="K7041" s="41"/>
      <c r="L7041" s="41"/>
      <c r="M7041" s="92"/>
      <c r="N7041" s="41"/>
      <c r="O7041" s="41"/>
      <c r="P7041" s="41"/>
      <c r="Q7041" s="41"/>
      <c r="R7041" s="41"/>
      <c r="S7041" s="41"/>
      <c r="T7041" s="41"/>
      <c r="U7041" s="47"/>
      <c r="V7041" s="49"/>
      <c r="W7041" s="41"/>
      <c r="X7041" s="41"/>
      <c r="Y7041" s="41"/>
      <c r="AA7041" s="37" t="str">
        <f>IF($I7041&lt;&gt;"",VLOOKUP($I7041,'Valid Values - Search'!$R$4:$T$4719,3,FALSE),"")</f>
        <v/>
      </c>
      <c r="AB7041" s="37" t="str">
        <f>IF($I7041&lt;&gt;"",VLOOKUP($I7041,'Valid Values - Search'!$R$4:$S$4719,2,FALSE),"")</f>
        <v/>
      </c>
      <c r="AC7041" s="38" t="str">
        <f t="shared" si="109"/>
        <v/>
      </c>
      <c r="AD7041" s="38"/>
    </row>
    <row r="7042" spans="1:30">
      <c r="A7042" s="46"/>
      <c r="B7042" s="47"/>
      <c r="C7042" s="49"/>
      <c r="D7042" s="41"/>
      <c r="E7042" s="41"/>
      <c r="F7042" s="41"/>
      <c r="G7042" s="50" t="str">
        <f>IF(A7042&lt;&gt;"",CONCATENATE(A7042,":",YEAR(B7042),IF(MONTH(B7042)&gt;9,MONTH(B7042),CONCATENATE(0,MONTH(B7042))),IF(DAY(B7042)&gt;9,DAY(B7042),CONCATENATE(0,DAY(B7042))),IF(HOUR(C7042)&gt;9,HOUR(C7042),CONCATENATE(0,HOUR(C7042))),IF(MINUTE(C7042)&gt;9,MINUTE(C7042),CONCATENATE(0,MINUTE(C7042))),":",VLOOKUP(F7042,'Valid Values - Results'!$D$4:$F$12,3,FALSE)),"")</f>
        <v/>
      </c>
      <c r="H7042" s="41"/>
      <c r="I7042" s="41"/>
      <c r="J7042" s="41"/>
      <c r="K7042" s="41"/>
      <c r="L7042" s="41"/>
      <c r="M7042" s="92"/>
      <c r="N7042" s="41"/>
      <c r="O7042" s="41"/>
      <c r="P7042" s="41"/>
      <c r="Q7042" s="41"/>
      <c r="R7042" s="41"/>
      <c r="S7042" s="41"/>
      <c r="T7042" s="41"/>
      <c r="U7042" s="47"/>
      <c r="V7042" s="49"/>
      <c r="W7042" s="41"/>
      <c r="X7042" s="41"/>
      <c r="Y7042" s="41"/>
      <c r="AA7042" s="37" t="str">
        <f>IF($I7042&lt;&gt;"",VLOOKUP($I7042,'Valid Values - Search'!$R$4:$T$4719,3,FALSE),"")</f>
        <v/>
      </c>
      <c r="AB7042" s="37" t="str">
        <f>IF($I7042&lt;&gt;"",VLOOKUP($I7042,'Valid Values - Search'!$R$4:$S$4719,2,FALSE),"")</f>
        <v/>
      </c>
      <c r="AC7042" s="38" t="str">
        <f t="shared" ref="AC7042:AC7105" si="110">IF($V7042&lt;&gt;"",$D7042,"")</f>
        <v/>
      </c>
      <c r="AD7042" s="38"/>
    </row>
    <row r="7043" spans="1:30">
      <c r="A7043" s="46"/>
      <c r="B7043" s="47"/>
      <c r="C7043" s="49"/>
      <c r="D7043" s="41"/>
      <c r="E7043" s="41"/>
      <c r="F7043" s="41"/>
      <c r="G7043" s="50" t="str">
        <f>IF(A7043&lt;&gt;"",CONCATENATE(A7043,":",YEAR(B7043),IF(MONTH(B7043)&gt;9,MONTH(B7043),CONCATENATE(0,MONTH(B7043))),IF(DAY(B7043)&gt;9,DAY(B7043),CONCATENATE(0,DAY(B7043))),IF(HOUR(C7043)&gt;9,HOUR(C7043),CONCATENATE(0,HOUR(C7043))),IF(MINUTE(C7043)&gt;9,MINUTE(C7043),CONCATENATE(0,MINUTE(C7043))),":",VLOOKUP(F7043,'Valid Values - Results'!$D$4:$F$12,3,FALSE)),"")</f>
        <v/>
      </c>
      <c r="H7043" s="41"/>
      <c r="I7043" s="41"/>
      <c r="J7043" s="41"/>
      <c r="K7043" s="41"/>
      <c r="L7043" s="41"/>
      <c r="M7043" s="92"/>
      <c r="N7043" s="41"/>
      <c r="O7043" s="41"/>
      <c r="P7043" s="41"/>
      <c r="Q7043" s="41"/>
      <c r="R7043" s="41"/>
      <c r="S7043" s="41"/>
      <c r="T7043" s="41"/>
      <c r="U7043" s="47"/>
      <c r="V7043" s="49"/>
      <c r="W7043" s="41"/>
      <c r="X7043" s="41"/>
      <c r="Y7043" s="41"/>
      <c r="AA7043" s="37" t="str">
        <f>IF($I7043&lt;&gt;"",VLOOKUP($I7043,'Valid Values - Search'!$R$4:$T$4719,3,FALSE),"")</f>
        <v/>
      </c>
      <c r="AB7043" s="37" t="str">
        <f>IF($I7043&lt;&gt;"",VLOOKUP($I7043,'Valid Values - Search'!$R$4:$S$4719,2,FALSE),"")</f>
        <v/>
      </c>
      <c r="AC7043" s="38" t="str">
        <f t="shared" si="110"/>
        <v/>
      </c>
      <c r="AD7043" s="38"/>
    </row>
    <row r="7044" spans="1:30">
      <c r="A7044" s="46"/>
      <c r="B7044" s="47"/>
      <c r="C7044" s="49"/>
      <c r="D7044" s="41"/>
      <c r="E7044" s="41"/>
      <c r="F7044" s="41"/>
      <c r="G7044" s="50" t="str">
        <f>IF(A7044&lt;&gt;"",CONCATENATE(A7044,":",YEAR(B7044),IF(MONTH(B7044)&gt;9,MONTH(B7044),CONCATENATE(0,MONTH(B7044))),IF(DAY(B7044)&gt;9,DAY(B7044),CONCATENATE(0,DAY(B7044))),IF(HOUR(C7044)&gt;9,HOUR(C7044),CONCATENATE(0,HOUR(C7044))),IF(MINUTE(C7044)&gt;9,MINUTE(C7044),CONCATENATE(0,MINUTE(C7044))),":",VLOOKUP(F7044,'Valid Values - Results'!$D$4:$F$12,3,FALSE)),"")</f>
        <v/>
      </c>
      <c r="H7044" s="41"/>
      <c r="I7044" s="41"/>
      <c r="J7044" s="41"/>
      <c r="K7044" s="41"/>
      <c r="L7044" s="41"/>
      <c r="M7044" s="92"/>
      <c r="N7044" s="41"/>
      <c r="O7044" s="41"/>
      <c r="P7044" s="41"/>
      <c r="Q7044" s="41"/>
      <c r="R7044" s="41"/>
      <c r="S7044" s="41"/>
      <c r="T7044" s="41"/>
      <c r="U7044" s="47"/>
      <c r="V7044" s="49"/>
      <c r="W7044" s="41"/>
      <c r="X7044" s="41"/>
      <c r="Y7044" s="41"/>
      <c r="AA7044" s="37" t="str">
        <f>IF($I7044&lt;&gt;"",VLOOKUP($I7044,'Valid Values - Search'!$R$4:$T$4719,3,FALSE),"")</f>
        <v/>
      </c>
      <c r="AB7044" s="37" t="str">
        <f>IF($I7044&lt;&gt;"",VLOOKUP($I7044,'Valid Values - Search'!$R$4:$S$4719,2,FALSE),"")</f>
        <v/>
      </c>
      <c r="AC7044" s="38" t="str">
        <f t="shared" si="110"/>
        <v/>
      </c>
      <c r="AD7044" s="38"/>
    </row>
    <row r="7045" spans="1:30">
      <c r="A7045" s="46"/>
      <c r="B7045" s="47"/>
      <c r="C7045" s="49"/>
      <c r="D7045" s="41"/>
      <c r="E7045" s="41"/>
      <c r="F7045" s="41"/>
      <c r="G7045" s="50" t="str">
        <f>IF(A7045&lt;&gt;"",CONCATENATE(A7045,":",YEAR(B7045),IF(MONTH(B7045)&gt;9,MONTH(B7045),CONCATENATE(0,MONTH(B7045))),IF(DAY(B7045)&gt;9,DAY(B7045),CONCATENATE(0,DAY(B7045))),IF(HOUR(C7045)&gt;9,HOUR(C7045),CONCATENATE(0,HOUR(C7045))),IF(MINUTE(C7045)&gt;9,MINUTE(C7045),CONCATENATE(0,MINUTE(C7045))),":",VLOOKUP(F7045,'Valid Values - Results'!$D$4:$F$12,3,FALSE)),"")</f>
        <v/>
      </c>
      <c r="H7045" s="41"/>
      <c r="I7045" s="41"/>
      <c r="J7045" s="41"/>
      <c r="K7045" s="41"/>
      <c r="L7045" s="41"/>
      <c r="M7045" s="92"/>
      <c r="N7045" s="41"/>
      <c r="O7045" s="41"/>
      <c r="P7045" s="41"/>
      <c r="Q7045" s="41"/>
      <c r="R7045" s="41"/>
      <c r="S7045" s="41"/>
      <c r="T7045" s="41"/>
      <c r="U7045" s="47"/>
      <c r="V7045" s="49"/>
      <c r="W7045" s="41"/>
      <c r="X7045" s="41"/>
      <c r="Y7045" s="41"/>
      <c r="AA7045" s="37" t="str">
        <f>IF($I7045&lt;&gt;"",VLOOKUP($I7045,'Valid Values - Search'!$R$4:$T$4719,3,FALSE),"")</f>
        <v/>
      </c>
      <c r="AB7045" s="37" t="str">
        <f>IF($I7045&lt;&gt;"",VLOOKUP($I7045,'Valid Values - Search'!$R$4:$S$4719,2,FALSE),"")</f>
        <v/>
      </c>
      <c r="AC7045" s="38" t="str">
        <f t="shared" si="110"/>
        <v/>
      </c>
      <c r="AD7045" s="38"/>
    </row>
    <row r="7046" spans="1:30">
      <c r="A7046" s="46"/>
      <c r="B7046" s="47"/>
      <c r="C7046" s="49"/>
      <c r="D7046" s="41"/>
      <c r="E7046" s="41"/>
      <c r="F7046" s="41"/>
      <c r="G7046" s="50" t="str">
        <f>IF(A7046&lt;&gt;"",CONCATENATE(A7046,":",YEAR(B7046),IF(MONTH(B7046)&gt;9,MONTH(B7046),CONCATENATE(0,MONTH(B7046))),IF(DAY(B7046)&gt;9,DAY(B7046),CONCATENATE(0,DAY(B7046))),IF(HOUR(C7046)&gt;9,HOUR(C7046),CONCATENATE(0,HOUR(C7046))),IF(MINUTE(C7046)&gt;9,MINUTE(C7046),CONCATENATE(0,MINUTE(C7046))),":",VLOOKUP(F7046,'Valid Values - Results'!$D$4:$F$12,3,FALSE)),"")</f>
        <v/>
      </c>
      <c r="H7046" s="41"/>
      <c r="I7046" s="41"/>
      <c r="J7046" s="41"/>
      <c r="K7046" s="41"/>
      <c r="L7046" s="41"/>
      <c r="M7046" s="92"/>
      <c r="N7046" s="41"/>
      <c r="O7046" s="41"/>
      <c r="P7046" s="41"/>
      <c r="Q7046" s="41"/>
      <c r="R7046" s="41"/>
      <c r="S7046" s="41"/>
      <c r="T7046" s="41"/>
      <c r="U7046" s="47"/>
      <c r="V7046" s="49"/>
      <c r="W7046" s="41"/>
      <c r="X7046" s="41"/>
      <c r="Y7046" s="41"/>
      <c r="AA7046" s="37" t="str">
        <f>IF($I7046&lt;&gt;"",VLOOKUP($I7046,'Valid Values - Search'!$R$4:$T$4719,3,FALSE),"")</f>
        <v/>
      </c>
      <c r="AB7046" s="37" t="str">
        <f>IF($I7046&lt;&gt;"",VLOOKUP($I7046,'Valid Values - Search'!$R$4:$S$4719,2,FALSE),"")</f>
        <v/>
      </c>
      <c r="AC7046" s="38" t="str">
        <f t="shared" si="110"/>
        <v/>
      </c>
      <c r="AD7046" s="38"/>
    </row>
    <row r="7047" spans="1:30">
      <c r="A7047" s="46"/>
      <c r="B7047" s="47"/>
      <c r="C7047" s="49"/>
      <c r="D7047" s="41"/>
      <c r="E7047" s="41"/>
      <c r="F7047" s="41"/>
      <c r="G7047" s="50" t="str">
        <f>IF(A7047&lt;&gt;"",CONCATENATE(A7047,":",YEAR(B7047),IF(MONTH(B7047)&gt;9,MONTH(B7047),CONCATENATE(0,MONTH(B7047))),IF(DAY(B7047)&gt;9,DAY(B7047),CONCATENATE(0,DAY(B7047))),IF(HOUR(C7047)&gt;9,HOUR(C7047),CONCATENATE(0,HOUR(C7047))),IF(MINUTE(C7047)&gt;9,MINUTE(C7047),CONCATENATE(0,MINUTE(C7047))),":",VLOOKUP(F7047,'Valid Values - Results'!$D$4:$F$12,3,FALSE)),"")</f>
        <v/>
      </c>
      <c r="H7047" s="41"/>
      <c r="I7047" s="41"/>
      <c r="J7047" s="41"/>
      <c r="K7047" s="41"/>
      <c r="L7047" s="41"/>
      <c r="M7047" s="92"/>
      <c r="N7047" s="41"/>
      <c r="O7047" s="41"/>
      <c r="P7047" s="41"/>
      <c r="Q7047" s="41"/>
      <c r="R7047" s="41"/>
      <c r="S7047" s="41"/>
      <c r="T7047" s="41"/>
      <c r="U7047" s="47"/>
      <c r="V7047" s="49"/>
      <c r="W7047" s="41"/>
      <c r="X7047" s="41"/>
      <c r="Y7047" s="41"/>
      <c r="AA7047" s="37" t="str">
        <f>IF($I7047&lt;&gt;"",VLOOKUP($I7047,'Valid Values - Search'!$R$4:$T$4719,3,FALSE),"")</f>
        <v/>
      </c>
      <c r="AB7047" s="37" t="str">
        <f>IF($I7047&lt;&gt;"",VLOOKUP($I7047,'Valid Values - Search'!$R$4:$S$4719,2,FALSE),"")</f>
        <v/>
      </c>
      <c r="AC7047" s="38" t="str">
        <f t="shared" si="110"/>
        <v/>
      </c>
      <c r="AD7047" s="38"/>
    </row>
    <row r="7048" spans="1:30">
      <c r="A7048" s="46"/>
      <c r="B7048" s="47"/>
      <c r="C7048" s="49"/>
      <c r="D7048" s="41"/>
      <c r="E7048" s="41"/>
      <c r="F7048" s="41"/>
      <c r="G7048" s="50" t="str">
        <f>IF(A7048&lt;&gt;"",CONCATENATE(A7048,":",YEAR(B7048),IF(MONTH(B7048)&gt;9,MONTH(B7048),CONCATENATE(0,MONTH(B7048))),IF(DAY(B7048)&gt;9,DAY(B7048),CONCATENATE(0,DAY(B7048))),IF(HOUR(C7048)&gt;9,HOUR(C7048),CONCATENATE(0,HOUR(C7048))),IF(MINUTE(C7048)&gt;9,MINUTE(C7048),CONCATENATE(0,MINUTE(C7048))),":",VLOOKUP(F7048,'Valid Values - Results'!$D$4:$F$12,3,FALSE)),"")</f>
        <v/>
      </c>
      <c r="H7048" s="41"/>
      <c r="I7048" s="41"/>
      <c r="J7048" s="41"/>
      <c r="K7048" s="41"/>
      <c r="L7048" s="41"/>
      <c r="M7048" s="92"/>
      <c r="N7048" s="41"/>
      <c r="O7048" s="41"/>
      <c r="P7048" s="41"/>
      <c r="Q7048" s="41"/>
      <c r="R7048" s="41"/>
      <c r="S7048" s="41"/>
      <c r="T7048" s="41"/>
      <c r="U7048" s="47"/>
      <c r="V7048" s="49"/>
      <c r="W7048" s="41"/>
      <c r="X7048" s="41"/>
      <c r="Y7048" s="41"/>
      <c r="AA7048" s="37" t="str">
        <f>IF($I7048&lt;&gt;"",VLOOKUP($I7048,'Valid Values - Search'!$R$4:$T$4719,3,FALSE),"")</f>
        <v/>
      </c>
      <c r="AB7048" s="37" t="str">
        <f>IF($I7048&lt;&gt;"",VLOOKUP($I7048,'Valid Values - Search'!$R$4:$S$4719,2,FALSE),"")</f>
        <v/>
      </c>
      <c r="AC7048" s="38" t="str">
        <f t="shared" si="110"/>
        <v/>
      </c>
      <c r="AD7048" s="38"/>
    </row>
    <row r="7049" spans="1:30">
      <c r="A7049" s="46"/>
      <c r="B7049" s="47"/>
      <c r="C7049" s="49"/>
      <c r="D7049" s="41"/>
      <c r="E7049" s="41"/>
      <c r="F7049" s="41"/>
      <c r="G7049" s="50" t="str">
        <f>IF(A7049&lt;&gt;"",CONCATENATE(A7049,":",YEAR(B7049),IF(MONTH(B7049)&gt;9,MONTH(B7049),CONCATENATE(0,MONTH(B7049))),IF(DAY(B7049)&gt;9,DAY(B7049),CONCATENATE(0,DAY(B7049))),IF(HOUR(C7049)&gt;9,HOUR(C7049),CONCATENATE(0,HOUR(C7049))),IF(MINUTE(C7049)&gt;9,MINUTE(C7049),CONCATENATE(0,MINUTE(C7049))),":",VLOOKUP(F7049,'Valid Values - Results'!$D$4:$F$12,3,FALSE)),"")</f>
        <v/>
      </c>
      <c r="H7049" s="41"/>
      <c r="I7049" s="41"/>
      <c r="J7049" s="41"/>
      <c r="K7049" s="41"/>
      <c r="L7049" s="41"/>
      <c r="M7049" s="92"/>
      <c r="N7049" s="41"/>
      <c r="O7049" s="41"/>
      <c r="P7049" s="41"/>
      <c r="Q7049" s="41"/>
      <c r="R7049" s="41"/>
      <c r="S7049" s="41"/>
      <c r="T7049" s="41"/>
      <c r="U7049" s="47"/>
      <c r="V7049" s="49"/>
      <c r="W7049" s="41"/>
      <c r="X7049" s="41"/>
      <c r="Y7049" s="41"/>
      <c r="AA7049" s="37" t="str">
        <f>IF($I7049&lt;&gt;"",VLOOKUP($I7049,'Valid Values - Search'!$R$4:$T$4719,3,FALSE),"")</f>
        <v/>
      </c>
      <c r="AB7049" s="37" t="str">
        <f>IF($I7049&lt;&gt;"",VLOOKUP($I7049,'Valid Values - Search'!$R$4:$S$4719,2,FALSE),"")</f>
        <v/>
      </c>
      <c r="AC7049" s="38" t="str">
        <f t="shared" si="110"/>
        <v/>
      </c>
      <c r="AD7049" s="38"/>
    </row>
    <row r="7050" spans="1:30">
      <c r="A7050" s="46"/>
      <c r="B7050" s="47"/>
      <c r="C7050" s="49"/>
      <c r="D7050" s="41"/>
      <c r="E7050" s="41"/>
      <c r="F7050" s="41"/>
      <c r="G7050" s="50" t="str">
        <f>IF(A7050&lt;&gt;"",CONCATENATE(A7050,":",YEAR(B7050),IF(MONTH(B7050)&gt;9,MONTH(B7050),CONCATENATE(0,MONTH(B7050))),IF(DAY(B7050)&gt;9,DAY(B7050),CONCATENATE(0,DAY(B7050))),IF(HOUR(C7050)&gt;9,HOUR(C7050),CONCATENATE(0,HOUR(C7050))),IF(MINUTE(C7050)&gt;9,MINUTE(C7050),CONCATENATE(0,MINUTE(C7050))),":",VLOOKUP(F7050,'Valid Values - Results'!$D$4:$F$12,3,FALSE)),"")</f>
        <v/>
      </c>
      <c r="H7050" s="41"/>
      <c r="I7050" s="41"/>
      <c r="J7050" s="41"/>
      <c r="K7050" s="41"/>
      <c r="L7050" s="41"/>
      <c r="M7050" s="92"/>
      <c r="N7050" s="41"/>
      <c r="O7050" s="41"/>
      <c r="P7050" s="41"/>
      <c r="Q7050" s="41"/>
      <c r="R7050" s="41"/>
      <c r="S7050" s="41"/>
      <c r="T7050" s="41"/>
      <c r="U7050" s="47"/>
      <c r="V7050" s="49"/>
      <c r="W7050" s="41"/>
      <c r="X7050" s="41"/>
      <c r="Y7050" s="41"/>
      <c r="AA7050" s="37" t="str">
        <f>IF($I7050&lt;&gt;"",VLOOKUP($I7050,'Valid Values - Search'!$R$4:$T$4719,3,FALSE),"")</f>
        <v/>
      </c>
      <c r="AB7050" s="37" t="str">
        <f>IF($I7050&lt;&gt;"",VLOOKUP($I7050,'Valid Values - Search'!$R$4:$S$4719,2,FALSE),"")</f>
        <v/>
      </c>
      <c r="AC7050" s="38" t="str">
        <f t="shared" si="110"/>
        <v/>
      </c>
      <c r="AD7050" s="38"/>
    </row>
    <row r="7051" spans="1:30">
      <c r="A7051" s="46"/>
      <c r="B7051" s="47"/>
      <c r="C7051" s="49"/>
      <c r="D7051" s="41"/>
      <c r="E7051" s="41"/>
      <c r="F7051" s="41"/>
      <c r="G7051" s="50" t="str">
        <f>IF(A7051&lt;&gt;"",CONCATENATE(A7051,":",YEAR(B7051),IF(MONTH(B7051)&gt;9,MONTH(B7051),CONCATENATE(0,MONTH(B7051))),IF(DAY(B7051)&gt;9,DAY(B7051),CONCATENATE(0,DAY(B7051))),IF(HOUR(C7051)&gt;9,HOUR(C7051),CONCATENATE(0,HOUR(C7051))),IF(MINUTE(C7051)&gt;9,MINUTE(C7051),CONCATENATE(0,MINUTE(C7051))),":",VLOOKUP(F7051,'Valid Values - Results'!$D$4:$F$12,3,FALSE)),"")</f>
        <v/>
      </c>
      <c r="H7051" s="41"/>
      <c r="I7051" s="41"/>
      <c r="J7051" s="41"/>
      <c r="K7051" s="41"/>
      <c r="L7051" s="41"/>
      <c r="M7051" s="92"/>
      <c r="N7051" s="41"/>
      <c r="O7051" s="41"/>
      <c r="P7051" s="41"/>
      <c r="Q7051" s="41"/>
      <c r="R7051" s="41"/>
      <c r="S7051" s="41"/>
      <c r="T7051" s="41"/>
      <c r="U7051" s="47"/>
      <c r="V7051" s="49"/>
      <c r="W7051" s="41"/>
      <c r="X7051" s="41"/>
      <c r="Y7051" s="41"/>
      <c r="AA7051" s="37" t="str">
        <f>IF($I7051&lt;&gt;"",VLOOKUP($I7051,'Valid Values - Search'!$R$4:$T$4719,3,FALSE),"")</f>
        <v/>
      </c>
      <c r="AB7051" s="37" t="str">
        <f>IF($I7051&lt;&gt;"",VLOOKUP($I7051,'Valid Values - Search'!$R$4:$S$4719,2,FALSE),"")</f>
        <v/>
      </c>
      <c r="AC7051" s="38" t="str">
        <f t="shared" si="110"/>
        <v/>
      </c>
      <c r="AD7051" s="38"/>
    </row>
    <row r="7052" spans="1:30">
      <c r="A7052" s="46"/>
      <c r="B7052" s="47"/>
      <c r="C7052" s="49"/>
      <c r="D7052" s="41"/>
      <c r="E7052" s="41"/>
      <c r="F7052" s="41"/>
      <c r="G7052" s="50" t="str">
        <f>IF(A7052&lt;&gt;"",CONCATENATE(A7052,":",YEAR(B7052),IF(MONTH(B7052)&gt;9,MONTH(B7052),CONCATENATE(0,MONTH(B7052))),IF(DAY(B7052)&gt;9,DAY(B7052),CONCATENATE(0,DAY(B7052))),IF(HOUR(C7052)&gt;9,HOUR(C7052),CONCATENATE(0,HOUR(C7052))),IF(MINUTE(C7052)&gt;9,MINUTE(C7052),CONCATENATE(0,MINUTE(C7052))),":",VLOOKUP(F7052,'Valid Values - Results'!$D$4:$F$12,3,FALSE)),"")</f>
        <v/>
      </c>
      <c r="H7052" s="41"/>
      <c r="I7052" s="41"/>
      <c r="J7052" s="41"/>
      <c r="K7052" s="41"/>
      <c r="L7052" s="41"/>
      <c r="M7052" s="92"/>
      <c r="N7052" s="41"/>
      <c r="O7052" s="41"/>
      <c r="P7052" s="41"/>
      <c r="Q7052" s="41"/>
      <c r="R7052" s="41"/>
      <c r="S7052" s="41"/>
      <c r="T7052" s="41"/>
      <c r="U7052" s="47"/>
      <c r="V7052" s="49"/>
      <c r="W7052" s="41"/>
      <c r="X7052" s="41"/>
      <c r="Y7052" s="41"/>
      <c r="AA7052" s="37" t="str">
        <f>IF($I7052&lt;&gt;"",VLOOKUP($I7052,'Valid Values - Search'!$R$4:$T$4719,3,FALSE),"")</f>
        <v/>
      </c>
      <c r="AB7052" s="37" t="str">
        <f>IF($I7052&lt;&gt;"",VLOOKUP($I7052,'Valid Values - Search'!$R$4:$S$4719,2,FALSE),"")</f>
        <v/>
      </c>
      <c r="AC7052" s="38" t="str">
        <f t="shared" si="110"/>
        <v/>
      </c>
      <c r="AD7052" s="38"/>
    </row>
    <row r="7053" spans="1:30">
      <c r="A7053" s="46"/>
      <c r="B7053" s="47"/>
      <c r="C7053" s="49"/>
      <c r="D7053" s="41"/>
      <c r="E7053" s="41"/>
      <c r="F7053" s="41"/>
      <c r="G7053" s="50" t="str">
        <f>IF(A7053&lt;&gt;"",CONCATENATE(A7053,":",YEAR(B7053),IF(MONTH(B7053)&gt;9,MONTH(B7053),CONCATENATE(0,MONTH(B7053))),IF(DAY(B7053)&gt;9,DAY(B7053),CONCATENATE(0,DAY(B7053))),IF(HOUR(C7053)&gt;9,HOUR(C7053),CONCATENATE(0,HOUR(C7053))),IF(MINUTE(C7053)&gt;9,MINUTE(C7053),CONCATENATE(0,MINUTE(C7053))),":",VLOOKUP(F7053,'Valid Values - Results'!$D$4:$F$12,3,FALSE)),"")</f>
        <v/>
      </c>
      <c r="H7053" s="41"/>
      <c r="I7053" s="41"/>
      <c r="J7053" s="41"/>
      <c r="K7053" s="41"/>
      <c r="L7053" s="41"/>
      <c r="M7053" s="92"/>
      <c r="N7053" s="41"/>
      <c r="O7053" s="41"/>
      <c r="P7053" s="41"/>
      <c r="Q7053" s="41"/>
      <c r="R7053" s="41"/>
      <c r="S7053" s="41"/>
      <c r="T7053" s="41"/>
      <c r="U7053" s="47"/>
      <c r="V7053" s="49"/>
      <c r="W7053" s="41"/>
      <c r="X7053" s="41"/>
      <c r="Y7053" s="41"/>
      <c r="AA7053" s="37" t="str">
        <f>IF($I7053&lt;&gt;"",VLOOKUP($I7053,'Valid Values - Search'!$R$4:$T$4719,3,FALSE),"")</f>
        <v/>
      </c>
      <c r="AB7053" s="37" t="str">
        <f>IF($I7053&lt;&gt;"",VLOOKUP($I7053,'Valid Values - Search'!$R$4:$S$4719,2,FALSE),"")</f>
        <v/>
      </c>
      <c r="AC7053" s="38" t="str">
        <f t="shared" si="110"/>
        <v/>
      </c>
      <c r="AD7053" s="38"/>
    </row>
    <row r="7054" spans="1:30">
      <c r="A7054" s="46"/>
      <c r="B7054" s="47"/>
      <c r="C7054" s="49"/>
      <c r="D7054" s="41"/>
      <c r="E7054" s="41"/>
      <c r="F7054" s="41"/>
      <c r="G7054" s="50" t="str">
        <f>IF(A7054&lt;&gt;"",CONCATENATE(A7054,":",YEAR(B7054),IF(MONTH(B7054)&gt;9,MONTH(B7054),CONCATENATE(0,MONTH(B7054))),IF(DAY(B7054)&gt;9,DAY(B7054),CONCATENATE(0,DAY(B7054))),IF(HOUR(C7054)&gt;9,HOUR(C7054),CONCATENATE(0,HOUR(C7054))),IF(MINUTE(C7054)&gt;9,MINUTE(C7054),CONCATENATE(0,MINUTE(C7054))),":",VLOOKUP(F7054,'Valid Values - Results'!$D$4:$F$12,3,FALSE)),"")</f>
        <v/>
      </c>
      <c r="H7054" s="41"/>
      <c r="I7054" s="41"/>
      <c r="J7054" s="41"/>
      <c r="K7054" s="41"/>
      <c r="L7054" s="41"/>
      <c r="M7054" s="92"/>
      <c r="N7054" s="41"/>
      <c r="O7054" s="41"/>
      <c r="P7054" s="41"/>
      <c r="Q7054" s="41"/>
      <c r="R7054" s="41"/>
      <c r="S7054" s="41"/>
      <c r="T7054" s="41"/>
      <c r="U7054" s="47"/>
      <c r="V7054" s="49"/>
      <c r="W7054" s="41"/>
      <c r="X7054" s="41"/>
      <c r="Y7054" s="41"/>
      <c r="AA7054" s="37" t="str">
        <f>IF($I7054&lt;&gt;"",VLOOKUP($I7054,'Valid Values - Search'!$R$4:$T$4719,3,FALSE),"")</f>
        <v/>
      </c>
      <c r="AB7054" s="37" t="str">
        <f>IF($I7054&lt;&gt;"",VLOOKUP($I7054,'Valid Values - Search'!$R$4:$S$4719,2,FALSE),"")</f>
        <v/>
      </c>
      <c r="AC7054" s="38" t="str">
        <f t="shared" si="110"/>
        <v/>
      </c>
      <c r="AD7054" s="38"/>
    </row>
    <row r="7055" spans="1:30">
      <c r="A7055" s="46"/>
      <c r="B7055" s="47"/>
      <c r="C7055" s="49"/>
      <c r="D7055" s="41"/>
      <c r="E7055" s="41"/>
      <c r="F7055" s="41"/>
      <c r="G7055" s="50" t="str">
        <f>IF(A7055&lt;&gt;"",CONCATENATE(A7055,":",YEAR(B7055),IF(MONTH(B7055)&gt;9,MONTH(B7055),CONCATENATE(0,MONTH(B7055))),IF(DAY(B7055)&gt;9,DAY(B7055),CONCATENATE(0,DAY(B7055))),IF(HOUR(C7055)&gt;9,HOUR(C7055),CONCATENATE(0,HOUR(C7055))),IF(MINUTE(C7055)&gt;9,MINUTE(C7055),CONCATENATE(0,MINUTE(C7055))),":",VLOOKUP(F7055,'Valid Values - Results'!$D$4:$F$12,3,FALSE)),"")</f>
        <v/>
      </c>
      <c r="H7055" s="41"/>
      <c r="I7055" s="41"/>
      <c r="J7055" s="41"/>
      <c r="K7055" s="41"/>
      <c r="L7055" s="41"/>
      <c r="M7055" s="92"/>
      <c r="N7055" s="41"/>
      <c r="O7055" s="41"/>
      <c r="P7055" s="41"/>
      <c r="Q7055" s="41"/>
      <c r="R7055" s="41"/>
      <c r="S7055" s="41"/>
      <c r="T7055" s="41"/>
      <c r="U7055" s="47"/>
      <c r="V7055" s="49"/>
      <c r="W7055" s="41"/>
      <c r="X7055" s="41"/>
      <c r="Y7055" s="41"/>
      <c r="AA7055" s="37" t="str">
        <f>IF($I7055&lt;&gt;"",VLOOKUP($I7055,'Valid Values - Search'!$R$4:$T$4719,3,FALSE),"")</f>
        <v/>
      </c>
      <c r="AB7055" s="37" t="str">
        <f>IF($I7055&lt;&gt;"",VLOOKUP($I7055,'Valid Values - Search'!$R$4:$S$4719,2,FALSE),"")</f>
        <v/>
      </c>
      <c r="AC7055" s="38" t="str">
        <f t="shared" si="110"/>
        <v/>
      </c>
      <c r="AD7055" s="38"/>
    </row>
    <row r="7056" spans="1:30">
      <c r="A7056" s="46"/>
      <c r="B7056" s="47"/>
      <c r="C7056" s="49"/>
      <c r="D7056" s="41"/>
      <c r="E7056" s="41"/>
      <c r="F7056" s="41"/>
      <c r="G7056" s="50" t="str">
        <f>IF(A7056&lt;&gt;"",CONCATENATE(A7056,":",YEAR(B7056),IF(MONTH(B7056)&gt;9,MONTH(B7056),CONCATENATE(0,MONTH(B7056))),IF(DAY(B7056)&gt;9,DAY(B7056),CONCATENATE(0,DAY(B7056))),IF(HOUR(C7056)&gt;9,HOUR(C7056),CONCATENATE(0,HOUR(C7056))),IF(MINUTE(C7056)&gt;9,MINUTE(C7056),CONCATENATE(0,MINUTE(C7056))),":",VLOOKUP(F7056,'Valid Values - Results'!$D$4:$F$12,3,FALSE)),"")</f>
        <v/>
      </c>
      <c r="H7056" s="41"/>
      <c r="I7056" s="41"/>
      <c r="J7056" s="41"/>
      <c r="K7056" s="41"/>
      <c r="L7056" s="41"/>
      <c r="M7056" s="92"/>
      <c r="N7056" s="41"/>
      <c r="O7056" s="41"/>
      <c r="P7056" s="41"/>
      <c r="Q7056" s="41"/>
      <c r="R7056" s="41"/>
      <c r="S7056" s="41"/>
      <c r="T7056" s="41"/>
      <c r="U7056" s="47"/>
      <c r="V7056" s="49"/>
      <c r="W7056" s="41"/>
      <c r="X7056" s="41"/>
      <c r="Y7056" s="41"/>
      <c r="AA7056" s="37" t="str">
        <f>IF($I7056&lt;&gt;"",VLOOKUP($I7056,'Valid Values - Search'!$R$4:$T$4719,3,FALSE),"")</f>
        <v/>
      </c>
      <c r="AB7056" s="37" t="str">
        <f>IF($I7056&lt;&gt;"",VLOOKUP($I7056,'Valid Values - Search'!$R$4:$S$4719,2,FALSE),"")</f>
        <v/>
      </c>
      <c r="AC7056" s="38" t="str">
        <f t="shared" si="110"/>
        <v/>
      </c>
      <c r="AD7056" s="38"/>
    </row>
    <row r="7057" spans="1:30">
      <c r="A7057" s="46"/>
      <c r="B7057" s="47"/>
      <c r="C7057" s="49"/>
      <c r="D7057" s="41"/>
      <c r="E7057" s="41"/>
      <c r="F7057" s="41"/>
      <c r="G7057" s="50" t="str">
        <f>IF(A7057&lt;&gt;"",CONCATENATE(A7057,":",YEAR(B7057),IF(MONTH(B7057)&gt;9,MONTH(B7057),CONCATENATE(0,MONTH(B7057))),IF(DAY(B7057)&gt;9,DAY(B7057),CONCATENATE(0,DAY(B7057))),IF(HOUR(C7057)&gt;9,HOUR(C7057),CONCATENATE(0,HOUR(C7057))),IF(MINUTE(C7057)&gt;9,MINUTE(C7057),CONCATENATE(0,MINUTE(C7057))),":",VLOOKUP(F7057,'Valid Values - Results'!$D$4:$F$12,3,FALSE)),"")</f>
        <v/>
      </c>
      <c r="H7057" s="41"/>
      <c r="I7057" s="41"/>
      <c r="J7057" s="41"/>
      <c r="K7057" s="41"/>
      <c r="L7057" s="41"/>
      <c r="M7057" s="92"/>
      <c r="N7057" s="41"/>
      <c r="O7057" s="41"/>
      <c r="P7057" s="41"/>
      <c r="Q7057" s="41"/>
      <c r="R7057" s="41"/>
      <c r="S7057" s="41"/>
      <c r="T7057" s="41"/>
      <c r="U7057" s="47"/>
      <c r="V7057" s="49"/>
      <c r="W7057" s="41"/>
      <c r="X7057" s="41"/>
      <c r="Y7057" s="41"/>
      <c r="AA7057" s="37" t="str">
        <f>IF($I7057&lt;&gt;"",VLOOKUP($I7057,'Valid Values - Search'!$R$4:$T$4719,3,FALSE),"")</f>
        <v/>
      </c>
      <c r="AB7057" s="37" t="str">
        <f>IF($I7057&lt;&gt;"",VLOOKUP($I7057,'Valid Values - Search'!$R$4:$S$4719,2,FALSE),"")</f>
        <v/>
      </c>
      <c r="AC7057" s="38" t="str">
        <f t="shared" si="110"/>
        <v/>
      </c>
      <c r="AD7057" s="38"/>
    </row>
    <row r="7058" spans="1:30">
      <c r="A7058" s="46"/>
      <c r="B7058" s="47"/>
      <c r="C7058" s="49"/>
      <c r="D7058" s="41"/>
      <c r="E7058" s="41"/>
      <c r="F7058" s="41"/>
      <c r="G7058" s="50" t="str">
        <f>IF(A7058&lt;&gt;"",CONCATENATE(A7058,":",YEAR(B7058),IF(MONTH(B7058)&gt;9,MONTH(B7058),CONCATENATE(0,MONTH(B7058))),IF(DAY(B7058)&gt;9,DAY(B7058),CONCATENATE(0,DAY(B7058))),IF(HOUR(C7058)&gt;9,HOUR(C7058),CONCATENATE(0,HOUR(C7058))),IF(MINUTE(C7058)&gt;9,MINUTE(C7058),CONCATENATE(0,MINUTE(C7058))),":",VLOOKUP(F7058,'Valid Values - Results'!$D$4:$F$12,3,FALSE)),"")</f>
        <v/>
      </c>
      <c r="H7058" s="41"/>
      <c r="I7058" s="41"/>
      <c r="J7058" s="41"/>
      <c r="K7058" s="41"/>
      <c r="L7058" s="41"/>
      <c r="M7058" s="92"/>
      <c r="N7058" s="41"/>
      <c r="O7058" s="41"/>
      <c r="P7058" s="41"/>
      <c r="Q7058" s="41"/>
      <c r="R7058" s="41"/>
      <c r="S7058" s="41"/>
      <c r="T7058" s="41"/>
      <c r="U7058" s="47"/>
      <c r="V7058" s="49"/>
      <c r="W7058" s="41"/>
      <c r="X7058" s="41"/>
      <c r="Y7058" s="41"/>
      <c r="AA7058" s="37" t="str">
        <f>IF($I7058&lt;&gt;"",VLOOKUP($I7058,'Valid Values - Search'!$R$4:$T$4719,3,FALSE),"")</f>
        <v/>
      </c>
      <c r="AB7058" s="37" t="str">
        <f>IF($I7058&lt;&gt;"",VLOOKUP($I7058,'Valid Values - Search'!$R$4:$S$4719,2,FALSE),"")</f>
        <v/>
      </c>
      <c r="AC7058" s="38" t="str">
        <f t="shared" si="110"/>
        <v/>
      </c>
      <c r="AD7058" s="38"/>
    </row>
    <row r="7059" spans="1:30">
      <c r="A7059" s="46"/>
      <c r="B7059" s="47"/>
      <c r="C7059" s="49"/>
      <c r="D7059" s="41"/>
      <c r="E7059" s="41"/>
      <c r="F7059" s="41"/>
      <c r="G7059" s="50" t="str">
        <f>IF(A7059&lt;&gt;"",CONCATENATE(A7059,":",YEAR(B7059),IF(MONTH(B7059)&gt;9,MONTH(B7059),CONCATENATE(0,MONTH(B7059))),IF(DAY(B7059)&gt;9,DAY(B7059),CONCATENATE(0,DAY(B7059))),IF(HOUR(C7059)&gt;9,HOUR(C7059),CONCATENATE(0,HOUR(C7059))),IF(MINUTE(C7059)&gt;9,MINUTE(C7059),CONCATENATE(0,MINUTE(C7059))),":",VLOOKUP(F7059,'Valid Values - Results'!$D$4:$F$12,3,FALSE)),"")</f>
        <v/>
      </c>
      <c r="H7059" s="41"/>
      <c r="I7059" s="41"/>
      <c r="J7059" s="41"/>
      <c r="K7059" s="41"/>
      <c r="L7059" s="41"/>
      <c r="M7059" s="92"/>
      <c r="N7059" s="41"/>
      <c r="O7059" s="41"/>
      <c r="P7059" s="41"/>
      <c r="Q7059" s="41"/>
      <c r="R7059" s="41"/>
      <c r="S7059" s="41"/>
      <c r="T7059" s="41"/>
      <c r="U7059" s="47"/>
      <c r="V7059" s="49"/>
      <c r="W7059" s="41"/>
      <c r="X7059" s="41"/>
      <c r="Y7059" s="41"/>
      <c r="AA7059" s="37" t="str">
        <f>IF($I7059&lt;&gt;"",VLOOKUP($I7059,'Valid Values - Search'!$R$4:$T$4719,3,FALSE),"")</f>
        <v/>
      </c>
      <c r="AB7059" s="37" t="str">
        <f>IF($I7059&lt;&gt;"",VLOOKUP($I7059,'Valid Values - Search'!$R$4:$S$4719,2,FALSE),"")</f>
        <v/>
      </c>
      <c r="AC7059" s="38" t="str">
        <f t="shared" si="110"/>
        <v/>
      </c>
      <c r="AD7059" s="38"/>
    </row>
    <row r="7060" spans="1:30">
      <c r="A7060" s="46"/>
      <c r="B7060" s="47"/>
      <c r="C7060" s="49"/>
      <c r="D7060" s="41"/>
      <c r="E7060" s="41"/>
      <c r="F7060" s="41"/>
      <c r="G7060" s="50" t="str">
        <f>IF(A7060&lt;&gt;"",CONCATENATE(A7060,":",YEAR(B7060),IF(MONTH(B7060)&gt;9,MONTH(B7060),CONCATENATE(0,MONTH(B7060))),IF(DAY(B7060)&gt;9,DAY(B7060),CONCATENATE(0,DAY(B7060))),IF(HOUR(C7060)&gt;9,HOUR(C7060),CONCATENATE(0,HOUR(C7060))),IF(MINUTE(C7060)&gt;9,MINUTE(C7060),CONCATENATE(0,MINUTE(C7060))),":",VLOOKUP(F7060,'Valid Values - Results'!$D$4:$F$12,3,FALSE)),"")</f>
        <v/>
      </c>
      <c r="H7060" s="41"/>
      <c r="I7060" s="41"/>
      <c r="J7060" s="41"/>
      <c r="K7060" s="41"/>
      <c r="L7060" s="41"/>
      <c r="M7060" s="92"/>
      <c r="N7060" s="41"/>
      <c r="O7060" s="41"/>
      <c r="P7060" s="41"/>
      <c r="Q7060" s="41"/>
      <c r="R7060" s="41"/>
      <c r="S7060" s="41"/>
      <c r="T7060" s="41"/>
      <c r="U7060" s="47"/>
      <c r="V7060" s="49"/>
      <c r="W7060" s="41"/>
      <c r="X7060" s="41"/>
      <c r="Y7060" s="41"/>
      <c r="AA7060" s="37" t="str">
        <f>IF($I7060&lt;&gt;"",VLOOKUP($I7060,'Valid Values - Search'!$R$4:$T$4719,3,FALSE),"")</f>
        <v/>
      </c>
      <c r="AB7060" s="37" t="str">
        <f>IF($I7060&lt;&gt;"",VLOOKUP($I7060,'Valid Values - Search'!$R$4:$S$4719,2,FALSE),"")</f>
        <v/>
      </c>
      <c r="AC7060" s="38" t="str">
        <f t="shared" si="110"/>
        <v/>
      </c>
      <c r="AD7060" s="38"/>
    </row>
    <row r="7061" spans="1:30">
      <c r="A7061" s="46"/>
      <c r="B7061" s="47"/>
      <c r="C7061" s="49"/>
      <c r="D7061" s="41"/>
      <c r="E7061" s="41"/>
      <c r="F7061" s="41"/>
      <c r="G7061" s="50" t="str">
        <f>IF(A7061&lt;&gt;"",CONCATENATE(A7061,":",YEAR(B7061),IF(MONTH(B7061)&gt;9,MONTH(B7061),CONCATENATE(0,MONTH(B7061))),IF(DAY(B7061)&gt;9,DAY(B7061),CONCATENATE(0,DAY(B7061))),IF(HOUR(C7061)&gt;9,HOUR(C7061),CONCATENATE(0,HOUR(C7061))),IF(MINUTE(C7061)&gt;9,MINUTE(C7061),CONCATENATE(0,MINUTE(C7061))),":",VLOOKUP(F7061,'Valid Values - Results'!$D$4:$F$12,3,FALSE)),"")</f>
        <v/>
      </c>
      <c r="H7061" s="41"/>
      <c r="I7061" s="41"/>
      <c r="J7061" s="41"/>
      <c r="K7061" s="41"/>
      <c r="L7061" s="41"/>
      <c r="M7061" s="92"/>
      <c r="N7061" s="41"/>
      <c r="O7061" s="41"/>
      <c r="P7061" s="41"/>
      <c r="Q7061" s="41"/>
      <c r="R7061" s="41"/>
      <c r="S7061" s="41"/>
      <c r="T7061" s="41"/>
      <c r="U7061" s="47"/>
      <c r="V7061" s="49"/>
      <c r="W7061" s="41"/>
      <c r="X7061" s="41"/>
      <c r="Y7061" s="41"/>
      <c r="AA7061" s="37" t="str">
        <f>IF($I7061&lt;&gt;"",VLOOKUP($I7061,'Valid Values - Search'!$R$4:$T$4719,3,FALSE),"")</f>
        <v/>
      </c>
      <c r="AB7061" s="37" t="str">
        <f>IF($I7061&lt;&gt;"",VLOOKUP($I7061,'Valid Values - Search'!$R$4:$S$4719,2,FALSE),"")</f>
        <v/>
      </c>
      <c r="AC7061" s="38" t="str">
        <f t="shared" si="110"/>
        <v/>
      </c>
      <c r="AD7061" s="38"/>
    </row>
    <row r="7062" spans="1:30">
      <c r="A7062" s="46"/>
      <c r="B7062" s="47"/>
      <c r="C7062" s="49"/>
      <c r="D7062" s="41"/>
      <c r="E7062" s="41"/>
      <c r="F7062" s="41"/>
      <c r="G7062" s="50" t="str">
        <f>IF(A7062&lt;&gt;"",CONCATENATE(A7062,":",YEAR(B7062),IF(MONTH(B7062)&gt;9,MONTH(B7062),CONCATENATE(0,MONTH(B7062))),IF(DAY(B7062)&gt;9,DAY(B7062),CONCATENATE(0,DAY(B7062))),IF(HOUR(C7062)&gt;9,HOUR(C7062),CONCATENATE(0,HOUR(C7062))),IF(MINUTE(C7062)&gt;9,MINUTE(C7062),CONCATENATE(0,MINUTE(C7062))),":",VLOOKUP(F7062,'Valid Values - Results'!$D$4:$F$12,3,FALSE)),"")</f>
        <v/>
      </c>
      <c r="H7062" s="41"/>
      <c r="I7062" s="41"/>
      <c r="J7062" s="41"/>
      <c r="K7062" s="41"/>
      <c r="L7062" s="41"/>
      <c r="M7062" s="92"/>
      <c r="N7062" s="41"/>
      <c r="O7062" s="41"/>
      <c r="P7062" s="41"/>
      <c r="Q7062" s="41"/>
      <c r="R7062" s="41"/>
      <c r="S7062" s="41"/>
      <c r="T7062" s="41"/>
      <c r="U7062" s="47"/>
      <c r="V7062" s="49"/>
      <c r="W7062" s="41"/>
      <c r="X7062" s="41"/>
      <c r="Y7062" s="41"/>
      <c r="AA7062" s="37" t="str">
        <f>IF($I7062&lt;&gt;"",VLOOKUP($I7062,'Valid Values - Search'!$R$4:$T$4719,3,FALSE),"")</f>
        <v/>
      </c>
      <c r="AB7062" s="37" t="str">
        <f>IF($I7062&lt;&gt;"",VLOOKUP($I7062,'Valid Values - Search'!$R$4:$S$4719,2,FALSE),"")</f>
        <v/>
      </c>
      <c r="AC7062" s="38" t="str">
        <f t="shared" si="110"/>
        <v/>
      </c>
      <c r="AD7062" s="38"/>
    </row>
    <row r="7063" spans="1:30">
      <c r="A7063" s="46"/>
      <c r="B7063" s="47"/>
      <c r="C7063" s="49"/>
      <c r="D7063" s="41"/>
      <c r="E7063" s="41"/>
      <c r="F7063" s="41"/>
      <c r="G7063" s="50" t="str">
        <f>IF(A7063&lt;&gt;"",CONCATENATE(A7063,":",YEAR(B7063),IF(MONTH(B7063)&gt;9,MONTH(B7063),CONCATENATE(0,MONTH(B7063))),IF(DAY(B7063)&gt;9,DAY(B7063),CONCATENATE(0,DAY(B7063))),IF(HOUR(C7063)&gt;9,HOUR(C7063),CONCATENATE(0,HOUR(C7063))),IF(MINUTE(C7063)&gt;9,MINUTE(C7063),CONCATENATE(0,MINUTE(C7063))),":",VLOOKUP(F7063,'Valid Values - Results'!$D$4:$F$12,3,FALSE)),"")</f>
        <v/>
      </c>
      <c r="H7063" s="41"/>
      <c r="I7063" s="41"/>
      <c r="J7063" s="41"/>
      <c r="K7063" s="41"/>
      <c r="L7063" s="41"/>
      <c r="M7063" s="92"/>
      <c r="N7063" s="41"/>
      <c r="O7063" s="41"/>
      <c r="P7063" s="41"/>
      <c r="Q7063" s="41"/>
      <c r="R7063" s="41"/>
      <c r="S7063" s="41"/>
      <c r="T7063" s="41"/>
      <c r="U7063" s="47"/>
      <c r="V7063" s="49"/>
      <c r="W7063" s="41"/>
      <c r="X7063" s="41"/>
      <c r="Y7063" s="41"/>
      <c r="AA7063" s="37" t="str">
        <f>IF($I7063&lt;&gt;"",VLOOKUP($I7063,'Valid Values - Search'!$R$4:$T$4719,3,FALSE),"")</f>
        <v/>
      </c>
      <c r="AB7063" s="37" t="str">
        <f>IF($I7063&lt;&gt;"",VLOOKUP($I7063,'Valid Values - Search'!$R$4:$S$4719,2,FALSE),"")</f>
        <v/>
      </c>
      <c r="AC7063" s="38" t="str">
        <f t="shared" si="110"/>
        <v/>
      </c>
      <c r="AD7063" s="38"/>
    </row>
    <row r="7064" spans="1:30">
      <c r="A7064" s="46"/>
      <c r="B7064" s="47"/>
      <c r="C7064" s="49"/>
      <c r="D7064" s="41"/>
      <c r="E7064" s="41"/>
      <c r="F7064" s="41"/>
      <c r="G7064" s="50" t="str">
        <f>IF(A7064&lt;&gt;"",CONCATENATE(A7064,":",YEAR(B7064),IF(MONTH(B7064)&gt;9,MONTH(B7064),CONCATENATE(0,MONTH(B7064))),IF(DAY(B7064)&gt;9,DAY(B7064),CONCATENATE(0,DAY(B7064))),IF(HOUR(C7064)&gt;9,HOUR(C7064),CONCATENATE(0,HOUR(C7064))),IF(MINUTE(C7064)&gt;9,MINUTE(C7064),CONCATENATE(0,MINUTE(C7064))),":",VLOOKUP(F7064,'Valid Values - Results'!$D$4:$F$12,3,FALSE)),"")</f>
        <v/>
      </c>
      <c r="H7064" s="41"/>
      <c r="I7064" s="41"/>
      <c r="J7064" s="41"/>
      <c r="K7064" s="41"/>
      <c r="L7064" s="41"/>
      <c r="M7064" s="92"/>
      <c r="N7064" s="41"/>
      <c r="O7064" s="41"/>
      <c r="P7064" s="41"/>
      <c r="Q7064" s="41"/>
      <c r="R7064" s="41"/>
      <c r="S7064" s="41"/>
      <c r="T7064" s="41"/>
      <c r="U7064" s="47"/>
      <c r="V7064" s="49"/>
      <c r="W7064" s="41"/>
      <c r="X7064" s="41"/>
      <c r="Y7064" s="41"/>
      <c r="AA7064" s="37" t="str">
        <f>IF($I7064&lt;&gt;"",VLOOKUP($I7064,'Valid Values - Search'!$R$4:$T$4719,3,FALSE),"")</f>
        <v/>
      </c>
      <c r="AB7064" s="37" t="str">
        <f>IF($I7064&lt;&gt;"",VLOOKUP($I7064,'Valid Values - Search'!$R$4:$S$4719,2,FALSE),"")</f>
        <v/>
      </c>
      <c r="AC7064" s="38" t="str">
        <f t="shared" si="110"/>
        <v/>
      </c>
      <c r="AD7064" s="38"/>
    </row>
    <row r="7065" spans="1:30">
      <c r="A7065" s="46"/>
      <c r="B7065" s="47"/>
      <c r="C7065" s="49"/>
      <c r="D7065" s="41"/>
      <c r="E7065" s="41"/>
      <c r="F7065" s="41"/>
      <c r="G7065" s="50" t="str">
        <f>IF(A7065&lt;&gt;"",CONCATENATE(A7065,":",YEAR(B7065),IF(MONTH(B7065)&gt;9,MONTH(B7065),CONCATENATE(0,MONTH(B7065))),IF(DAY(B7065)&gt;9,DAY(B7065),CONCATENATE(0,DAY(B7065))),IF(HOUR(C7065)&gt;9,HOUR(C7065),CONCATENATE(0,HOUR(C7065))),IF(MINUTE(C7065)&gt;9,MINUTE(C7065),CONCATENATE(0,MINUTE(C7065))),":",VLOOKUP(F7065,'Valid Values - Results'!$D$4:$F$12,3,FALSE)),"")</f>
        <v/>
      </c>
      <c r="H7065" s="41"/>
      <c r="I7065" s="41"/>
      <c r="J7065" s="41"/>
      <c r="K7065" s="41"/>
      <c r="L7065" s="41"/>
      <c r="M7065" s="92"/>
      <c r="N7065" s="41"/>
      <c r="O7065" s="41"/>
      <c r="P7065" s="41"/>
      <c r="Q7065" s="41"/>
      <c r="R7065" s="41"/>
      <c r="S7065" s="41"/>
      <c r="T7065" s="41"/>
      <c r="U7065" s="47"/>
      <c r="V7065" s="49"/>
      <c r="W7065" s="41"/>
      <c r="X7065" s="41"/>
      <c r="Y7065" s="41"/>
      <c r="AA7065" s="37" t="str">
        <f>IF($I7065&lt;&gt;"",VLOOKUP($I7065,'Valid Values - Search'!$R$4:$T$4719,3,FALSE),"")</f>
        <v/>
      </c>
      <c r="AB7065" s="37" t="str">
        <f>IF($I7065&lt;&gt;"",VLOOKUP($I7065,'Valid Values - Search'!$R$4:$S$4719,2,FALSE),"")</f>
        <v/>
      </c>
      <c r="AC7065" s="38" t="str">
        <f t="shared" si="110"/>
        <v/>
      </c>
      <c r="AD7065" s="38"/>
    </row>
    <row r="7066" spans="1:30">
      <c r="A7066" s="46"/>
      <c r="B7066" s="47"/>
      <c r="C7066" s="49"/>
      <c r="D7066" s="41"/>
      <c r="E7066" s="41"/>
      <c r="F7066" s="41"/>
      <c r="G7066" s="50" t="str">
        <f>IF(A7066&lt;&gt;"",CONCATENATE(A7066,":",YEAR(B7066),IF(MONTH(B7066)&gt;9,MONTH(B7066),CONCATENATE(0,MONTH(B7066))),IF(DAY(B7066)&gt;9,DAY(B7066),CONCATENATE(0,DAY(B7066))),IF(HOUR(C7066)&gt;9,HOUR(C7066),CONCATENATE(0,HOUR(C7066))),IF(MINUTE(C7066)&gt;9,MINUTE(C7066),CONCATENATE(0,MINUTE(C7066))),":",VLOOKUP(F7066,'Valid Values - Results'!$D$4:$F$12,3,FALSE)),"")</f>
        <v/>
      </c>
      <c r="H7066" s="41"/>
      <c r="I7066" s="41"/>
      <c r="J7066" s="41"/>
      <c r="K7066" s="41"/>
      <c r="L7066" s="41"/>
      <c r="M7066" s="92"/>
      <c r="N7066" s="41"/>
      <c r="O7066" s="41"/>
      <c r="P7066" s="41"/>
      <c r="Q7066" s="41"/>
      <c r="R7066" s="41"/>
      <c r="S7066" s="41"/>
      <c r="T7066" s="41"/>
      <c r="U7066" s="47"/>
      <c r="V7066" s="49"/>
      <c r="W7066" s="41"/>
      <c r="X7066" s="41"/>
      <c r="Y7066" s="41"/>
      <c r="AA7066" s="37" t="str">
        <f>IF($I7066&lt;&gt;"",VLOOKUP($I7066,'Valid Values - Search'!$R$4:$T$4719,3,FALSE),"")</f>
        <v/>
      </c>
      <c r="AB7066" s="37" t="str">
        <f>IF($I7066&lt;&gt;"",VLOOKUP($I7066,'Valid Values - Search'!$R$4:$S$4719,2,FALSE),"")</f>
        <v/>
      </c>
      <c r="AC7066" s="38" t="str">
        <f t="shared" si="110"/>
        <v/>
      </c>
      <c r="AD7066" s="38"/>
    </row>
    <row r="7067" spans="1:30">
      <c r="A7067" s="46"/>
      <c r="B7067" s="47"/>
      <c r="C7067" s="49"/>
      <c r="D7067" s="41"/>
      <c r="E7067" s="41"/>
      <c r="F7067" s="41"/>
      <c r="G7067" s="50" t="str">
        <f>IF(A7067&lt;&gt;"",CONCATENATE(A7067,":",YEAR(B7067),IF(MONTH(B7067)&gt;9,MONTH(B7067),CONCATENATE(0,MONTH(B7067))),IF(DAY(B7067)&gt;9,DAY(B7067),CONCATENATE(0,DAY(B7067))),IF(HOUR(C7067)&gt;9,HOUR(C7067),CONCATENATE(0,HOUR(C7067))),IF(MINUTE(C7067)&gt;9,MINUTE(C7067),CONCATENATE(0,MINUTE(C7067))),":",VLOOKUP(F7067,'Valid Values - Results'!$D$4:$F$12,3,FALSE)),"")</f>
        <v/>
      </c>
      <c r="H7067" s="41"/>
      <c r="I7067" s="41"/>
      <c r="J7067" s="41"/>
      <c r="K7067" s="41"/>
      <c r="L7067" s="41"/>
      <c r="M7067" s="92"/>
      <c r="N7067" s="41"/>
      <c r="O7067" s="41"/>
      <c r="P7067" s="41"/>
      <c r="Q7067" s="41"/>
      <c r="R7067" s="41"/>
      <c r="S7067" s="41"/>
      <c r="T7067" s="41"/>
      <c r="U7067" s="47"/>
      <c r="V7067" s="49"/>
      <c r="W7067" s="41"/>
      <c r="X7067" s="41"/>
      <c r="Y7067" s="41"/>
      <c r="AA7067" s="37" t="str">
        <f>IF($I7067&lt;&gt;"",VLOOKUP($I7067,'Valid Values - Search'!$R$4:$T$4719,3,FALSE),"")</f>
        <v/>
      </c>
      <c r="AB7067" s="37" t="str">
        <f>IF($I7067&lt;&gt;"",VLOOKUP($I7067,'Valid Values - Search'!$R$4:$S$4719,2,FALSE),"")</f>
        <v/>
      </c>
      <c r="AC7067" s="38" t="str">
        <f t="shared" si="110"/>
        <v/>
      </c>
      <c r="AD7067" s="38"/>
    </row>
    <row r="7068" spans="1:30">
      <c r="A7068" s="46"/>
      <c r="B7068" s="47"/>
      <c r="C7068" s="49"/>
      <c r="D7068" s="41"/>
      <c r="E7068" s="41"/>
      <c r="F7068" s="41"/>
      <c r="G7068" s="50" t="str">
        <f>IF(A7068&lt;&gt;"",CONCATENATE(A7068,":",YEAR(B7068),IF(MONTH(B7068)&gt;9,MONTH(B7068),CONCATENATE(0,MONTH(B7068))),IF(DAY(B7068)&gt;9,DAY(B7068),CONCATENATE(0,DAY(B7068))),IF(HOUR(C7068)&gt;9,HOUR(C7068),CONCATENATE(0,HOUR(C7068))),IF(MINUTE(C7068)&gt;9,MINUTE(C7068),CONCATENATE(0,MINUTE(C7068))),":",VLOOKUP(F7068,'Valid Values - Results'!$D$4:$F$12,3,FALSE)),"")</f>
        <v/>
      </c>
      <c r="H7068" s="41"/>
      <c r="I7068" s="41"/>
      <c r="J7068" s="41"/>
      <c r="K7068" s="41"/>
      <c r="L7068" s="41"/>
      <c r="M7068" s="92"/>
      <c r="N7068" s="41"/>
      <c r="O7068" s="41"/>
      <c r="P7068" s="41"/>
      <c r="Q7068" s="41"/>
      <c r="R7068" s="41"/>
      <c r="S7068" s="41"/>
      <c r="T7068" s="41"/>
      <c r="U7068" s="47"/>
      <c r="V7068" s="49"/>
      <c r="W7068" s="41"/>
      <c r="X7068" s="41"/>
      <c r="Y7068" s="41"/>
      <c r="AA7068" s="37" t="str">
        <f>IF($I7068&lt;&gt;"",VLOOKUP($I7068,'Valid Values - Search'!$R$4:$T$4719,3,FALSE),"")</f>
        <v/>
      </c>
      <c r="AB7068" s="37" t="str">
        <f>IF($I7068&lt;&gt;"",VLOOKUP($I7068,'Valid Values - Search'!$R$4:$S$4719,2,FALSE),"")</f>
        <v/>
      </c>
      <c r="AC7068" s="38" t="str">
        <f t="shared" si="110"/>
        <v/>
      </c>
      <c r="AD7068" s="38"/>
    </row>
    <row r="7069" spans="1:30">
      <c r="A7069" s="46"/>
      <c r="B7069" s="47"/>
      <c r="C7069" s="49"/>
      <c r="D7069" s="41"/>
      <c r="E7069" s="41"/>
      <c r="F7069" s="41"/>
      <c r="G7069" s="50" t="str">
        <f>IF(A7069&lt;&gt;"",CONCATENATE(A7069,":",YEAR(B7069),IF(MONTH(B7069)&gt;9,MONTH(B7069),CONCATENATE(0,MONTH(B7069))),IF(DAY(B7069)&gt;9,DAY(B7069),CONCATENATE(0,DAY(B7069))),IF(HOUR(C7069)&gt;9,HOUR(C7069),CONCATENATE(0,HOUR(C7069))),IF(MINUTE(C7069)&gt;9,MINUTE(C7069),CONCATENATE(0,MINUTE(C7069))),":",VLOOKUP(F7069,'Valid Values - Results'!$D$4:$F$12,3,FALSE)),"")</f>
        <v/>
      </c>
      <c r="H7069" s="41"/>
      <c r="I7069" s="41"/>
      <c r="J7069" s="41"/>
      <c r="K7069" s="41"/>
      <c r="L7069" s="41"/>
      <c r="M7069" s="92"/>
      <c r="N7069" s="41"/>
      <c r="O7069" s="41"/>
      <c r="P7069" s="41"/>
      <c r="Q7069" s="41"/>
      <c r="R7069" s="41"/>
      <c r="S7069" s="41"/>
      <c r="T7069" s="41"/>
      <c r="U7069" s="47"/>
      <c r="V7069" s="49"/>
      <c r="W7069" s="41"/>
      <c r="X7069" s="41"/>
      <c r="Y7069" s="41"/>
      <c r="AA7069" s="37" t="str">
        <f>IF($I7069&lt;&gt;"",VLOOKUP($I7069,'Valid Values - Search'!$R$4:$T$4719,3,FALSE),"")</f>
        <v/>
      </c>
      <c r="AB7069" s="37" t="str">
        <f>IF($I7069&lt;&gt;"",VLOOKUP($I7069,'Valid Values - Search'!$R$4:$S$4719,2,FALSE),"")</f>
        <v/>
      </c>
      <c r="AC7069" s="38" t="str">
        <f t="shared" si="110"/>
        <v/>
      </c>
      <c r="AD7069" s="38"/>
    </row>
    <row r="7070" spans="1:30">
      <c r="A7070" s="46"/>
      <c r="B7070" s="47"/>
      <c r="C7070" s="49"/>
      <c r="D7070" s="41"/>
      <c r="E7070" s="41"/>
      <c r="F7070" s="41"/>
      <c r="G7070" s="50" t="str">
        <f>IF(A7070&lt;&gt;"",CONCATENATE(A7070,":",YEAR(B7070),IF(MONTH(B7070)&gt;9,MONTH(B7070),CONCATENATE(0,MONTH(B7070))),IF(DAY(B7070)&gt;9,DAY(B7070),CONCATENATE(0,DAY(B7070))),IF(HOUR(C7070)&gt;9,HOUR(C7070),CONCATENATE(0,HOUR(C7070))),IF(MINUTE(C7070)&gt;9,MINUTE(C7070),CONCATENATE(0,MINUTE(C7070))),":",VLOOKUP(F7070,'Valid Values - Results'!$D$4:$F$12,3,FALSE)),"")</f>
        <v/>
      </c>
      <c r="H7070" s="41"/>
      <c r="I7070" s="41"/>
      <c r="J7070" s="41"/>
      <c r="K7070" s="41"/>
      <c r="L7070" s="41"/>
      <c r="M7070" s="92"/>
      <c r="N7070" s="41"/>
      <c r="O7070" s="41"/>
      <c r="P7070" s="41"/>
      <c r="Q7070" s="41"/>
      <c r="R7070" s="41"/>
      <c r="S7070" s="41"/>
      <c r="T7070" s="41"/>
      <c r="U7070" s="47"/>
      <c r="V7070" s="49"/>
      <c r="W7070" s="41"/>
      <c r="X7070" s="41"/>
      <c r="Y7070" s="41"/>
      <c r="AA7070" s="37" t="str">
        <f>IF($I7070&lt;&gt;"",VLOOKUP($I7070,'Valid Values - Search'!$R$4:$T$4719,3,FALSE),"")</f>
        <v/>
      </c>
      <c r="AB7070" s="37" t="str">
        <f>IF($I7070&lt;&gt;"",VLOOKUP($I7070,'Valid Values - Search'!$R$4:$S$4719,2,FALSE),"")</f>
        <v/>
      </c>
      <c r="AC7070" s="38" t="str">
        <f t="shared" si="110"/>
        <v/>
      </c>
      <c r="AD7070" s="38"/>
    </row>
    <row r="7071" spans="1:30">
      <c r="A7071" s="46"/>
      <c r="B7071" s="47"/>
      <c r="C7071" s="49"/>
      <c r="D7071" s="41"/>
      <c r="E7071" s="41"/>
      <c r="F7071" s="41"/>
      <c r="G7071" s="50" t="str">
        <f>IF(A7071&lt;&gt;"",CONCATENATE(A7071,":",YEAR(B7071),IF(MONTH(B7071)&gt;9,MONTH(B7071),CONCATENATE(0,MONTH(B7071))),IF(DAY(B7071)&gt;9,DAY(B7071),CONCATENATE(0,DAY(B7071))),IF(HOUR(C7071)&gt;9,HOUR(C7071),CONCATENATE(0,HOUR(C7071))),IF(MINUTE(C7071)&gt;9,MINUTE(C7071),CONCATENATE(0,MINUTE(C7071))),":",VLOOKUP(F7071,'Valid Values - Results'!$D$4:$F$12,3,FALSE)),"")</f>
        <v/>
      </c>
      <c r="H7071" s="41"/>
      <c r="I7071" s="41"/>
      <c r="J7071" s="41"/>
      <c r="K7071" s="41"/>
      <c r="L7071" s="41"/>
      <c r="M7071" s="92"/>
      <c r="N7071" s="41"/>
      <c r="O7071" s="41"/>
      <c r="P7071" s="41"/>
      <c r="Q7071" s="41"/>
      <c r="R7071" s="41"/>
      <c r="S7071" s="41"/>
      <c r="T7071" s="41"/>
      <c r="U7071" s="47"/>
      <c r="V7071" s="49"/>
      <c r="W7071" s="41"/>
      <c r="X7071" s="41"/>
      <c r="Y7071" s="41"/>
      <c r="AA7071" s="37" t="str">
        <f>IF($I7071&lt;&gt;"",VLOOKUP($I7071,'Valid Values - Search'!$R$4:$T$4719,3,FALSE),"")</f>
        <v/>
      </c>
      <c r="AB7071" s="37" t="str">
        <f>IF($I7071&lt;&gt;"",VLOOKUP($I7071,'Valid Values - Search'!$R$4:$S$4719,2,FALSE),"")</f>
        <v/>
      </c>
      <c r="AC7071" s="38" t="str">
        <f t="shared" si="110"/>
        <v/>
      </c>
      <c r="AD7071" s="38"/>
    </row>
    <row r="7072" spans="1:30">
      <c r="A7072" s="46"/>
      <c r="B7072" s="47"/>
      <c r="C7072" s="49"/>
      <c r="D7072" s="41"/>
      <c r="E7072" s="41"/>
      <c r="F7072" s="41"/>
      <c r="G7072" s="50" t="str">
        <f>IF(A7072&lt;&gt;"",CONCATENATE(A7072,":",YEAR(B7072),IF(MONTH(B7072)&gt;9,MONTH(B7072),CONCATENATE(0,MONTH(B7072))),IF(DAY(B7072)&gt;9,DAY(B7072),CONCATENATE(0,DAY(B7072))),IF(HOUR(C7072)&gt;9,HOUR(C7072),CONCATENATE(0,HOUR(C7072))),IF(MINUTE(C7072)&gt;9,MINUTE(C7072),CONCATENATE(0,MINUTE(C7072))),":",VLOOKUP(F7072,'Valid Values - Results'!$D$4:$F$12,3,FALSE)),"")</f>
        <v/>
      </c>
      <c r="H7072" s="41"/>
      <c r="I7072" s="41"/>
      <c r="J7072" s="41"/>
      <c r="K7072" s="41"/>
      <c r="L7072" s="41"/>
      <c r="M7072" s="92"/>
      <c r="N7072" s="41"/>
      <c r="O7072" s="41"/>
      <c r="P7072" s="41"/>
      <c r="Q7072" s="41"/>
      <c r="R7072" s="41"/>
      <c r="S7072" s="41"/>
      <c r="T7072" s="41"/>
      <c r="U7072" s="47"/>
      <c r="V7072" s="49"/>
      <c r="W7072" s="41"/>
      <c r="X7072" s="41"/>
      <c r="Y7072" s="41"/>
      <c r="AA7072" s="37" t="str">
        <f>IF($I7072&lt;&gt;"",VLOOKUP($I7072,'Valid Values - Search'!$R$4:$T$4719,3,FALSE),"")</f>
        <v/>
      </c>
      <c r="AB7072" s="37" t="str">
        <f>IF($I7072&lt;&gt;"",VLOOKUP($I7072,'Valid Values - Search'!$R$4:$S$4719,2,FALSE),"")</f>
        <v/>
      </c>
      <c r="AC7072" s="38" t="str">
        <f t="shared" si="110"/>
        <v/>
      </c>
      <c r="AD7072" s="38"/>
    </row>
    <row r="7073" spans="1:30">
      <c r="A7073" s="46"/>
      <c r="B7073" s="47"/>
      <c r="C7073" s="49"/>
      <c r="D7073" s="41"/>
      <c r="E7073" s="41"/>
      <c r="F7073" s="41"/>
      <c r="G7073" s="50" t="str">
        <f>IF(A7073&lt;&gt;"",CONCATENATE(A7073,":",YEAR(B7073),IF(MONTH(B7073)&gt;9,MONTH(B7073),CONCATENATE(0,MONTH(B7073))),IF(DAY(B7073)&gt;9,DAY(B7073),CONCATENATE(0,DAY(B7073))),IF(HOUR(C7073)&gt;9,HOUR(C7073),CONCATENATE(0,HOUR(C7073))),IF(MINUTE(C7073)&gt;9,MINUTE(C7073),CONCATENATE(0,MINUTE(C7073))),":",VLOOKUP(F7073,'Valid Values - Results'!$D$4:$F$12,3,FALSE)),"")</f>
        <v/>
      </c>
      <c r="H7073" s="41"/>
      <c r="I7073" s="41"/>
      <c r="J7073" s="41"/>
      <c r="K7073" s="41"/>
      <c r="L7073" s="41"/>
      <c r="M7073" s="92"/>
      <c r="N7073" s="41"/>
      <c r="O7073" s="41"/>
      <c r="P7073" s="41"/>
      <c r="Q7073" s="41"/>
      <c r="R7073" s="41"/>
      <c r="S7073" s="41"/>
      <c r="T7073" s="41"/>
      <c r="U7073" s="47"/>
      <c r="V7073" s="49"/>
      <c r="W7073" s="41"/>
      <c r="X7073" s="41"/>
      <c r="Y7073" s="41"/>
      <c r="AA7073" s="37" t="str">
        <f>IF($I7073&lt;&gt;"",VLOOKUP($I7073,'Valid Values - Search'!$R$4:$T$4719,3,FALSE),"")</f>
        <v/>
      </c>
      <c r="AB7073" s="37" t="str">
        <f>IF($I7073&lt;&gt;"",VLOOKUP($I7073,'Valid Values - Search'!$R$4:$S$4719,2,FALSE),"")</f>
        <v/>
      </c>
      <c r="AC7073" s="38" t="str">
        <f t="shared" si="110"/>
        <v/>
      </c>
      <c r="AD7073" s="38"/>
    </row>
    <row r="7074" spans="1:30">
      <c r="A7074" s="46"/>
      <c r="B7074" s="47"/>
      <c r="C7074" s="49"/>
      <c r="D7074" s="41"/>
      <c r="E7074" s="41"/>
      <c r="F7074" s="41"/>
      <c r="G7074" s="50" t="str">
        <f>IF(A7074&lt;&gt;"",CONCATENATE(A7074,":",YEAR(B7074),IF(MONTH(B7074)&gt;9,MONTH(B7074),CONCATENATE(0,MONTH(B7074))),IF(DAY(B7074)&gt;9,DAY(B7074),CONCATENATE(0,DAY(B7074))),IF(HOUR(C7074)&gt;9,HOUR(C7074),CONCATENATE(0,HOUR(C7074))),IF(MINUTE(C7074)&gt;9,MINUTE(C7074),CONCATENATE(0,MINUTE(C7074))),":",VLOOKUP(F7074,'Valid Values - Results'!$D$4:$F$12,3,FALSE)),"")</f>
        <v/>
      </c>
      <c r="H7074" s="41"/>
      <c r="I7074" s="41"/>
      <c r="J7074" s="41"/>
      <c r="K7074" s="41"/>
      <c r="L7074" s="41"/>
      <c r="M7074" s="92"/>
      <c r="N7074" s="41"/>
      <c r="O7074" s="41"/>
      <c r="P7074" s="41"/>
      <c r="Q7074" s="41"/>
      <c r="R7074" s="41"/>
      <c r="S7074" s="41"/>
      <c r="T7074" s="41"/>
      <c r="U7074" s="47"/>
      <c r="V7074" s="49"/>
      <c r="W7074" s="41"/>
      <c r="X7074" s="41"/>
      <c r="Y7074" s="41"/>
      <c r="AA7074" s="37" t="str">
        <f>IF($I7074&lt;&gt;"",VLOOKUP($I7074,'Valid Values - Search'!$R$4:$T$4719,3,FALSE),"")</f>
        <v/>
      </c>
      <c r="AB7074" s="37" t="str">
        <f>IF($I7074&lt;&gt;"",VLOOKUP($I7074,'Valid Values - Search'!$R$4:$S$4719,2,FALSE),"")</f>
        <v/>
      </c>
      <c r="AC7074" s="38" t="str">
        <f t="shared" si="110"/>
        <v/>
      </c>
      <c r="AD7074" s="38"/>
    </row>
    <row r="7075" spans="1:30">
      <c r="A7075" s="46"/>
      <c r="B7075" s="47"/>
      <c r="C7075" s="49"/>
      <c r="D7075" s="41"/>
      <c r="E7075" s="41"/>
      <c r="F7075" s="41"/>
      <c r="G7075" s="50" t="str">
        <f>IF(A7075&lt;&gt;"",CONCATENATE(A7075,":",YEAR(B7075),IF(MONTH(B7075)&gt;9,MONTH(B7075),CONCATENATE(0,MONTH(B7075))),IF(DAY(B7075)&gt;9,DAY(B7075),CONCATENATE(0,DAY(B7075))),IF(HOUR(C7075)&gt;9,HOUR(C7075),CONCATENATE(0,HOUR(C7075))),IF(MINUTE(C7075)&gt;9,MINUTE(C7075),CONCATENATE(0,MINUTE(C7075))),":",VLOOKUP(F7075,'Valid Values - Results'!$D$4:$F$12,3,FALSE)),"")</f>
        <v/>
      </c>
      <c r="H7075" s="41"/>
      <c r="I7075" s="41"/>
      <c r="J7075" s="41"/>
      <c r="K7075" s="41"/>
      <c r="L7075" s="41"/>
      <c r="M7075" s="92"/>
      <c r="N7075" s="41"/>
      <c r="O7075" s="41"/>
      <c r="P7075" s="41"/>
      <c r="Q7075" s="41"/>
      <c r="R7075" s="41"/>
      <c r="S7075" s="41"/>
      <c r="T7075" s="41"/>
      <c r="U7075" s="47"/>
      <c r="V7075" s="49"/>
      <c r="W7075" s="41"/>
      <c r="X7075" s="41"/>
      <c r="Y7075" s="41"/>
      <c r="AA7075" s="37" t="str">
        <f>IF($I7075&lt;&gt;"",VLOOKUP($I7075,'Valid Values - Search'!$R$4:$T$4719,3,FALSE),"")</f>
        <v/>
      </c>
      <c r="AB7075" s="37" t="str">
        <f>IF($I7075&lt;&gt;"",VLOOKUP($I7075,'Valid Values - Search'!$R$4:$S$4719,2,FALSE),"")</f>
        <v/>
      </c>
      <c r="AC7075" s="38" t="str">
        <f t="shared" si="110"/>
        <v/>
      </c>
      <c r="AD7075" s="38"/>
    </row>
    <row r="7076" spans="1:30">
      <c r="A7076" s="46"/>
      <c r="B7076" s="47"/>
      <c r="C7076" s="49"/>
      <c r="D7076" s="41"/>
      <c r="E7076" s="41"/>
      <c r="F7076" s="41"/>
      <c r="G7076" s="50" t="str">
        <f>IF(A7076&lt;&gt;"",CONCATENATE(A7076,":",YEAR(B7076),IF(MONTH(B7076)&gt;9,MONTH(B7076),CONCATENATE(0,MONTH(B7076))),IF(DAY(B7076)&gt;9,DAY(B7076),CONCATENATE(0,DAY(B7076))),IF(HOUR(C7076)&gt;9,HOUR(C7076),CONCATENATE(0,HOUR(C7076))),IF(MINUTE(C7076)&gt;9,MINUTE(C7076),CONCATENATE(0,MINUTE(C7076))),":",VLOOKUP(F7076,'Valid Values - Results'!$D$4:$F$12,3,FALSE)),"")</f>
        <v/>
      </c>
      <c r="H7076" s="41"/>
      <c r="I7076" s="41"/>
      <c r="J7076" s="41"/>
      <c r="K7076" s="41"/>
      <c r="L7076" s="41"/>
      <c r="M7076" s="92"/>
      <c r="N7076" s="41"/>
      <c r="O7076" s="41"/>
      <c r="P7076" s="41"/>
      <c r="Q7076" s="41"/>
      <c r="R7076" s="41"/>
      <c r="S7076" s="41"/>
      <c r="T7076" s="41"/>
      <c r="U7076" s="47"/>
      <c r="V7076" s="49"/>
      <c r="W7076" s="41"/>
      <c r="X7076" s="41"/>
      <c r="Y7076" s="41"/>
      <c r="AA7076" s="37" t="str">
        <f>IF($I7076&lt;&gt;"",VLOOKUP($I7076,'Valid Values - Search'!$R$4:$T$4719,3,FALSE),"")</f>
        <v/>
      </c>
      <c r="AB7076" s="37" t="str">
        <f>IF($I7076&lt;&gt;"",VLOOKUP($I7076,'Valid Values - Search'!$R$4:$S$4719,2,FALSE),"")</f>
        <v/>
      </c>
      <c r="AC7076" s="38" t="str">
        <f t="shared" si="110"/>
        <v/>
      </c>
      <c r="AD7076" s="38"/>
    </row>
    <row r="7077" spans="1:30">
      <c r="A7077" s="46"/>
      <c r="B7077" s="47"/>
      <c r="C7077" s="49"/>
      <c r="D7077" s="41"/>
      <c r="E7077" s="41"/>
      <c r="F7077" s="41"/>
      <c r="G7077" s="50" t="str">
        <f>IF(A7077&lt;&gt;"",CONCATENATE(A7077,":",YEAR(B7077),IF(MONTH(B7077)&gt;9,MONTH(B7077),CONCATENATE(0,MONTH(B7077))),IF(DAY(B7077)&gt;9,DAY(B7077),CONCATENATE(0,DAY(B7077))),IF(HOUR(C7077)&gt;9,HOUR(C7077),CONCATENATE(0,HOUR(C7077))),IF(MINUTE(C7077)&gt;9,MINUTE(C7077),CONCATENATE(0,MINUTE(C7077))),":",VLOOKUP(F7077,'Valid Values - Results'!$D$4:$F$12,3,FALSE)),"")</f>
        <v/>
      </c>
      <c r="H7077" s="41"/>
      <c r="I7077" s="41"/>
      <c r="J7077" s="41"/>
      <c r="K7077" s="41"/>
      <c r="L7077" s="41"/>
      <c r="M7077" s="92"/>
      <c r="N7077" s="41"/>
      <c r="O7077" s="41"/>
      <c r="P7077" s="41"/>
      <c r="Q7077" s="41"/>
      <c r="R7077" s="41"/>
      <c r="S7077" s="41"/>
      <c r="T7077" s="41"/>
      <c r="U7077" s="47"/>
      <c r="V7077" s="49"/>
      <c r="W7077" s="41"/>
      <c r="X7077" s="41"/>
      <c r="Y7077" s="41"/>
      <c r="AA7077" s="37" t="str">
        <f>IF($I7077&lt;&gt;"",VLOOKUP($I7077,'Valid Values - Search'!$R$4:$T$4719,3,FALSE),"")</f>
        <v/>
      </c>
      <c r="AB7077" s="37" t="str">
        <f>IF($I7077&lt;&gt;"",VLOOKUP($I7077,'Valid Values - Search'!$R$4:$S$4719,2,FALSE),"")</f>
        <v/>
      </c>
      <c r="AC7077" s="38" t="str">
        <f t="shared" si="110"/>
        <v/>
      </c>
      <c r="AD7077" s="38"/>
    </row>
    <row r="7078" spans="1:30">
      <c r="A7078" s="46"/>
      <c r="B7078" s="47"/>
      <c r="C7078" s="49"/>
      <c r="D7078" s="41"/>
      <c r="E7078" s="41"/>
      <c r="F7078" s="41"/>
      <c r="G7078" s="50" t="str">
        <f>IF(A7078&lt;&gt;"",CONCATENATE(A7078,":",YEAR(B7078),IF(MONTH(B7078)&gt;9,MONTH(B7078),CONCATENATE(0,MONTH(B7078))),IF(DAY(B7078)&gt;9,DAY(B7078),CONCATENATE(0,DAY(B7078))),IF(HOUR(C7078)&gt;9,HOUR(C7078),CONCATENATE(0,HOUR(C7078))),IF(MINUTE(C7078)&gt;9,MINUTE(C7078),CONCATENATE(0,MINUTE(C7078))),":",VLOOKUP(F7078,'Valid Values - Results'!$D$4:$F$12,3,FALSE)),"")</f>
        <v/>
      </c>
      <c r="H7078" s="41"/>
      <c r="I7078" s="41"/>
      <c r="J7078" s="41"/>
      <c r="K7078" s="41"/>
      <c r="L7078" s="41"/>
      <c r="M7078" s="92"/>
      <c r="N7078" s="41"/>
      <c r="O7078" s="41"/>
      <c r="P7078" s="41"/>
      <c r="Q7078" s="41"/>
      <c r="R7078" s="41"/>
      <c r="S7078" s="41"/>
      <c r="T7078" s="41"/>
      <c r="U7078" s="47"/>
      <c r="V7078" s="49"/>
      <c r="W7078" s="41"/>
      <c r="X7078" s="41"/>
      <c r="Y7078" s="41"/>
      <c r="AA7078" s="37" t="str">
        <f>IF($I7078&lt;&gt;"",VLOOKUP($I7078,'Valid Values - Search'!$R$4:$T$4719,3,FALSE),"")</f>
        <v/>
      </c>
      <c r="AB7078" s="37" t="str">
        <f>IF($I7078&lt;&gt;"",VLOOKUP($I7078,'Valid Values - Search'!$R$4:$S$4719,2,FALSE),"")</f>
        <v/>
      </c>
      <c r="AC7078" s="38" t="str">
        <f t="shared" si="110"/>
        <v/>
      </c>
      <c r="AD7078" s="38"/>
    </row>
    <row r="7079" spans="1:30">
      <c r="A7079" s="46"/>
      <c r="B7079" s="47"/>
      <c r="C7079" s="49"/>
      <c r="D7079" s="41"/>
      <c r="E7079" s="41"/>
      <c r="F7079" s="41"/>
      <c r="G7079" s="50" t="str">
        <f>IF(A7079&lt;&gt;"",CONCATENATE(A7079,":",YEAR(B7079),IF(MONTH(B7079)&gt;9,MONTH(B7079),CONCATENATE(0,MONTH(B7079))),IF(DAY(B7079)&gt;9,DAY(B7079),CONCATENATE(0,DAY(B7079))),IF(HOUR(C7079)&gt;9,HOUR(C7079),CONCATENATE(0,HOUR(C7079))),IF(MINUTE(C7079)&gt;9,MINUTE(C7079),CONCATENATE(0,MINUTE(C7079))),":",VLOOKUP(F7079,'Valid Values - Results'!$D$4:$F$12,3,FALSE)),"")</f>
        <v/>
      </c>
      <c r="H7079" s="41"/>
      <c r="I7079" s="41"/>
      <c r="J7079" s="41"/>
      <c r="K7079" s="41"/>
      <c r="L7079" s="41"/>
      <c r="M7079" s="92"/>
      <c r="N7079" s="41"/>
      <c r="O7079" s="41"/>
      <c r="P7079" s="41"/>
      <c r="Q7079" s="41"/>
      <c r="R7079" s="41"/>
      <c r="S7079" s="41"/>
      <c r="T7079" s="41"/>
      <c r="U7079" s="47"/>
      <c r="V7079" s="49"/>
      <c r="W7079" s="41"/>
      <c r="X7079" s="41"/>
      <c r="Y7079" s="41"/>
      <c r="AA7079" s="37" t="str">
        <f>IF($I7079&lt;&gt;"",VLOOKUP($I7079,'Valid Values - Search'!$R$4:$T$4719,3,FALSE),"")</f>
        <v/>
      </c>
      <c r="AB7079" s="37" t="str">
        <f>IF($I7079&lt;&gt;"",VLOOKUP($I7079,'Valid Values - Search'!$R$4:$S$4719,2,FALSE),"")</f>
        <v/>
      </c>
      <c r="AC7079" s="38" t="str">
        <f t="shared" si="110"/>
        <v/>
      </c>
      <c r="AD7079" s="38"/>
    </row>
    <row r="7080" spans="1:30">
      <c r="A7080" s="46"/>
      <c r="B7080" s="47"/>
      <c r="C7080" s="49"/>
      <c r="D7080" s="41"/>
      <c r="E7080" s="41"/>
      <c r="F7080" s="41"/>
      <c r="G7080" s="50" t="str">
        <f>IF(A7080&lt;&gt;"",CONCATENATE(A7080,":",YEAR(B7080),IF(MONTH(B7080)&gt;9,MONTH(B7080),CONCATENATE(0,MONTH(B7080))),IF(DAY(B7080)&gt;9,DAY(B7080),CONCATENATE(0,DAY(B7080))),IF(HOUR(C7080)&gt;9,HOUR(C7080),CONCATENATE(0,HOUR(C7080))),IF(MINUTE(C7080)&gt;9,MINUTE(C7080),CONCATENATE(0,MINUTE(C7080))),":",VLOOKUP(F7080,'Valid Values - Results'!$D$4:$F$12,3,FALSE)),"")</f>
        <v/>
      </c>
      <c r="H7080" s="41"/>
      <c r="I7080" s="41"/>
      <c r="J7080" s="41"/>
      <c r="K7080" s="41"/>
      <c r="L7080" s="41"/>
      <c r="M7080" s="92"/>
      <c r="N7080" s="41"/>
      <c r="O7080" s="41"/>
      <c r="P7080" s="41"/>
      <c r="Q7080" s="41"/>
      <c r="R7080" s="41"/>
      <c r="S7080" s="41"/>
      <c r="T7080" s="41"/>
      <c r="U7080" s="47"/>
      <c r="V7080" s="49"/>
      <c r="W7080" s="41"/>
      <c r="X7080" s="41"/>
      <c r="Y7080" s="41"/>
      <c r="AA7080" s="37" t="str">
        <f>IF($I7080&lt;&gt;"",VLOOKUP($I7080,'Valid Values - Search'!$R$4:$T$4719,3,FALSE),"")</f>
        <v/>
      </c>
      <c r="AB7080" s="37" t="str">
        <f>IF($I7080&lt;&gt;"",VLOOKUP($I7080,'Valid Values - Search'!$R$4:$S$4719,2,FALSE),"")</f>
        <v/>
      </c>
      <c r="AC7080" s="38" t="str">
        <f t="shared" si="110"/>
        <v/>
      </c>
      <c r="AD7080" s="38"/>
    </row>
    <row r="7081" spans="1:30">
      <c r="A7081" s="46"/>
      <c r="B7081" s="47"/>
      <c r="C7081" s="49"/>
      <c r="D7081" s="41"/>
      <c r="E7081" s="41"/>
      <c r="F7081" s="41"/>
      <c r="G7081" s="50" t="str">
        <f>IF(A7081&lt;&gt;"",CONCATENATE(A7081,":",YEAR(B7081),IF(MONTH(B7081)&gt;9,MONTH(B7081),CONCATENATE(0,MONTH(B7081))),IF(DAY(B7081)&gt;9,DAY(B7081),CONCATENATE(0,DAY(B7081))),IF(HOUR(C7081)&gt;9,HOUR(C7081),CONCATENATE(0,HOUR(C7081))),IF(MINUTE(C7081)&gt;9,MINUTE(C7081),CONCATENATE(0,MINUTE(C7081))),":",VLOOKUP(F7081,'Valid Values - Results'!$D$4:$F$12,3,FALSE)),"")</f>
        <v/>
      </c>
      <c r="H7081" s="41"/>
      <c r="I7081" s="41"/>
      <c r="J7081" s="41"/>
      <c r="K7081" s="41"/>
      <c r="L7081" s="41"/>
      <c r="M7081" s="92"/>
      <c r="N7081" s="41"/>
      <c r="O7081" s="41"/>
      <c r="P7081" s="41"/>
      <c r="Q7081" s="41"/>
      <c r="R7081" s="41"/>
      <c r="S7081" s="41"/>
      <c r="T7081" s="41"/>
      <c r="U7081" s="47"/>
      <c r="V7081" s="49"/>
      <c r="W7081" s="41"/>
      <c r="X7081" s="41"/>
      <c r="Y7081" s="41"/>
      <c r="AA7081" s="37" t="str">
        <f>IF($I7081&lt;&gt;"",VLOOKUP($I7081,'Valid Values - Search'!$R$4:$T$4719,3,FALSE),"")</f>
        <v/>
      </c>
      <c r="AB7081" s="37" t="str">
        <f>IF($I7081&lt;&gt;"",VLOOKUP($I7081,'Valid Values - Search'!$R$4:$S$4719,2,FALSE),"")</f>
        <v/>
      </c>
      <c r="AC7081" s="38" t="str">
        <f t="shared" si="110"/>
        <v/>
      </c>
      <c r="AD7081" s="38"/>
    </row>
    <row r="7082" spans="1:30">
      <c r="A7082" s="46"/>
      <c r="B7082" s="47"/>
      <c r="C7082" s="49"/>
      <c r="D7082" s="41"/>
      <c r="E7082" s="41"/>
      <c r="F7082" s="41"/>
      <c r="G7082" s="50" t="str">
        <f>IF(A7082&lt;&gt;"",CONCATENATE(A7082,":",YEAR(B7082),IF(MONTH(B7082)&gt;9,MONTH(B7082),CONCATENATE(0,MONTH(B7082))),IF(DAY(B7082)&gt;9,DAY(B7082),CONCATENATE(0,DAY(B7082))),IF(HOUR(C7082)&gt;9,HOUR(C7082),CONCATENATE(0,HOUR(C7082))),IF(MINUTE(C7082)&gt;9,MINUTE(C7082),CONCATENATE(0,MINUTE(C7082))),":",VLOOKUP(F7082,'Valid Values - Results'!$D$4:$F$12,3,FALSE)),"")</f>
        <v/>
      </c>
      <c r="H7082" s="41"/>
      <c r="I7082" s="41"/>
      <c r="J7082" s="41"/>
      <c r="K7082" s="41"/>
      <c r="L7082" s="41"/>
      <c r="M7082" s="92"/>
      <c r="N7082" s="41"/>
      <c r="O7082" s="41"/>
      <c r="P7082" s="41"/>
      <c r="Q7082" s="41"/>
      <c r="R7082" s="41"/>
      <c r="S7082" s="41"/>
      <c r="T7082" s="41"/>
      <c r="U7082" s="47"/>
      <c r="V7082" s="49"/>
      <c r="W7082" s="41"/>
      <c r="X7082" s="41"/>
      <c r="Y7082" s="41"/>
      <c r="AA7082" s="37" t="str">
        <f>IF($I7082&lt;&gt;"",VLOOKUP($I7082,'Valid Values - Search'!$R$4:$T$4719,3,FALSE),"")</f>
        <v/>
      </c>
      <c r="AB7082" s="37" t="str">
        <f>IF($I7082&lt;&gt;"",VLOOKUP($I7082,'Valid Values - Search'!$R$4:$S$4719,2,FALSE),"")</f>
        <v/>
      </c>
      <c r="AC7082" s="38" t="str">
        <f t="shared" si="110"/>
        <v/>
      </c>
      <c r="AD7082" s="38"/>
    </row>
    <row r="7083" spans="1:30">
      <c r="A7083" s="46"/>
      <c r="B7083" s="47"/>
      <c r="C7083" s="49"/>
      <c r="D7083" s="41"/>
      <c r="E7083" s="41"/>
      <c r="F7083" s="41"/>
      <c r="G7083" s="50" t="str">
        <f>IF(A7083&lt;&gt;"",CONCATENATE(A7083,":",YEAR(B7083),IF(MONTH(B7083)&gt;9,MONTH(B7083),CONCATENATE(0,MONTH(B7083))),IF(DAY(B7083)&gt;9,DAY(B7083),CONCATENATE(0,DAY(B7083))),IF(HOUR(C7083)&gt;9,HOUR(C7083),CONCATENATE(0,HOUR(C7083))),IF(MINUTE(C7083)&gt;9,MINUTE(C7083),CONCATENATE(0,MINUTE(C7083))),":",VLOOKUP(F7083,'Valid Values - Results'!$D$4:$F$12,3,FALSE)),"")</f>
        <v/>
      </c>
      <c r="H7083" s="41"/>
      <c r="I7083" s="41"/>
      <c r="J7083" s="41"/>
      <c r="K7083" s="41"/>
      <c r="L7083" s="41"/>
      <c r="M7083" s="92"/>
      <c r="N7083" s="41"/>
      <c r="O7083" s="41"/>
      <c r="P7083" s="41"/>
      <c r="Q7083" s="41"/>
      <c r="R7083" s="41"/>
      <c r="S7083" s="41"/>
      <c r="T7083" s="41"/>
      <c r="U7083" s="47"/>
      <c r="V7083" s="49"/>
      <c r="W7083" s="41"/>
      <c r="X7083" s="41"/>
      <c r="Y7083" s="41"/>
      <c r="AA7083" s="37" t="str">
        <f>IF($I7083&lt;&gt;"",VLOOKUP($I7083,'Valid Values - Search'!$R$4:$T$4719,3,FALSE),"")</f>
        <v/>
      </c>
      <c r="AB7083" s="37" t="str">
        <f>IF($I7083&lt;&gt;"",VLOOKUP($I7083,'Valid Values - Search'!$R$4:$S$4719,2,FALSE),"")</f>
        <v/>
      </c>
      <c r="AC7083" s="38" t="str">
        <f t="shared" si="110"/>
        <v/>
      </c>
      <c r="AD7083" s="38"/>
    </row>
    <row r="7084" spans="1:30">
      <c r="A7084" s="46"/>
      <c r="B7084" s="47"/>
      <c r="C7084" s="49"/>
      <c r="D7084" s="41"/>
      <c r="E7084" s="41"/>
      <c r="F7084" s="41"/>
      <c r="G7084" s="50" t="str">
        <f>IF(A7084&lt;&gt;"",CONCATENATE(A7084,":",YEAR(B7084),IF(MONTH(B7084)&gt;9,MONTH(B7084),CONCATENATE(0,MONTH(B7084))),IF(DAY(B7084)&gt;9,DAY(B7084),CONCATENATE(0,DAY(B7084))),IF(HOUR(C7084)&gt;9,HOUR(C7084),CONCATENATE(0,HOUR(C7084))),IF(MINUTE(C7084)&gt;9,MINUTE(C7084),CONCATENATE(0,MINUTE(C7084))),":",VLOOKUP(F7084,'Valid Values - Results'!$D$4:$F$12,3,FALSE)),"")</f>
        <v/>
      </c>
      <c r="H7084" s="41"/>
      <c r="I7084" s="41"/>
      <c r="J7084" s="41"/>
      <c r="K7084" s="41"/>
      <c r="L7084" s="41"/>
      <c r="M7084" s="92"/>
      <c r="N7084" s="41"/>
      <c r="O7084" s="41"/>
      <c r="P7084" s="41"/>
      <c r="Q7084" s="41"/>
      <c r="R7084" s="41"/>
      <c r="S7084" s="41"/>
      <c r="T7084" s="41"/>
      <c r="U7084" s="47"/>
      <c r="V7084" s="49"/>
      <c r="W7084" s="41"/>
      <c r="X7084" s="41"/>
      <c r="Y7084" s="41"/>
      <c r="AA7084" s="37" t="str">
        <f>IF($I7084&lt;&gt;"",VLOOKUP($I7084,'Valid Values - Search'!$R$4:$T$4719,3,FALSE),"")</f>
        <v/>
      </c>
      <c r="AB7084" s="37" t="str">
        <f>IF($I7084&lt;&gt;"",VLOOKUP($I7084,'Valid Values - Search'!$R$4:$S$4719,2,FALSE),"")</f>
        <v/>
      </c>
      <c r="AC7084" s="38" t="str">
        <f t="shared" si="110"/>
        <v/>
      </c>
      <c r="AD7084" s="38"/>
    </row>
    <row r="7085" spans="1:30">
      <c r="A7085" s="46"/>
      <c r="B7085" s="47"/>
      <c r="C7085" s="49"/>
      <c r="D7085" s="41"/>
      <c r="E7085" s="41"/>
      <c r="F7085" s="41"/>
      <c r="G7085" s="50" t="str">
        <f>IF(A7085&lt;&gt;"",CONCATENATE(A7085,":",YEAR(B7085),IF(MONTH(B7085)&gt;9,MONTH(B7085),CONCATENATE(0,MONTH(B7085))),IF(DAY(B7085)&gt;9,DAY(B7085),CONCATENATE(0,DAY(B7085))),IF(HOUR(C7085)&gt;9,HOUR(C7085),CONCATENATE(0,HOUR(C7085))),IF(MINUTE(C7085)&gt;9,MINUTE(C7085),CONCATENATE(0,MINUTE(C7085))),":",VLOOKUP(F7085,'Valid Values - Results'!$D$4:$F$12,3,FALSE)),"")</f>
        <v/>
      </c>
      <c r="H7085" s="41"/>
      <c r="I7085" s="41"/>
      <c r="J7085" s="41"/>
      <c r="K7085" s="41"/>
      <c r="L7085" s="41"/>
      <c r="M7085" s="92"/>
      <c r="N7085" s="41"/>
      <c r="O7085" s="41"/>
      <c r="P7085" s="41"/>
      <c r="Q7085" s="41"/>
      <c r="R7085" s="41"/>
      <c r="S7085" s="41"/>
      <c r="T7085" s="41"/>
      <c r="U7085" s="47"/>
      <c r="V7085" s="49"/>
      <c r="W7085" s="41"/>
      <c r="X7085" s="41"/>
      <c r="Y7085" s="41"/>
      <c r="AA7085" s="37" t="str">
        <f>IF($I7085&lt;&gt;"",VLOOKUP($I7085,'Valid Values - Search'!$R$4:$T$4719,3,FALSE),"")</f>
        <v/>
      </c>
      <c r="AB7085" s="37" t="str">
        <f>IF($I7085&lt;&gt;"",VLOOKUP($I7085,'Valid Values - Search'!$R$4:$S$4719,2,FALSE),"")</f>
        <v/>
      </c>
      <c r="AC7085" s="38" t="str">
        <f t="shared" si="110"/>
        <v/>
      </c>
      <c r="AD7085" s="38"/>
    </row>
    <row r="7086" spans="1:30">
      <c r="A7086" s="46"/>
      <c r="B7086" s="47"/>
      <c r="C7086" s="49"/>
      <c r="D7086" s="41"/>
      <c r="E7086" s="41"/>
      <c r="F7086" s="41"/>
      <c r="G7086" s="50" t="str">
        <f>IF(A7086&lt;&gt;"",CONCATENATE(A7086,":",YEAR(B7086),IF(MONTH(B7086)&gt;9,MONTH(B7086),CONCATENATE(0,MONTH(B7086))),IF(DAY(B7086)&gt;9,DAY(B7086),CONCATENATE(0,DAY(B7086))),IF(HOUR(C7086)&gt;9,HOUR(C7086),CONCATENATE(0,HOUR(C7086))),IF(MINUTE(C7086)&gt;9,MINUTE(C7086),CONCATENATE(0,MINUTE(C7086))),":",VLOOKUP(F7086,'Valid Values - Results'!$D$4:$F$12,3,FALSE)),"")</f>
        <v/>
      </c>
      <c r="H7086" s="41"/>
      <c r="I7086" s="41"/>
      <c r="J7086" s="41"/>
      <c r="K7086" s="41"/>
      <c r="L7086" s="41"/>
      <c r="M7086" s="92"/>
      <c r="N7086" s="41"/>
      <c r="O7086" s="41"/>
      <c r="P7086" s="41"/>
      <c r="Q7086" s="41"/>
      <c r="R7086" s="41"/>
      <c r="S7086" s="41"/>
      <c r="T7086" s="41"/>
      <c r="U7086" s="47"/>
      <c r="V7086" s="49"/>
      <c r="W7086" s="41"/>
      <c r="X7086" s="41"/>
      <c r="Y7086" s="41"/>
      <c r="AA7086" s="37" t="str">
        <f>IF($I7086&lt;&gt;"",VLOOKUP($I7086,'Valid Values - Search'!$R$4:$T$4719,3,FALSE),"")</f>
        <v/>
      </c>
      <c r="AB7086" s="37" t="str">
        <f>IF($I7086&lt;&gt;"",VLOOKUP($I7086,'Valid Values - Search'!$R$4:$S$4719,2,FALSE),"")</f>
        <v/>
      </c>
      <c r="AC7086" s="38" t="str">
        <f t="shared" si="110"/>
        <v/>
      </c>
      <c r="AD7086" s="38"/>
    </row>
    <row r="7087" spans="1:30">
      <c r="A7087" s="46"/>
      <c r="B7087" s="47"/>
      <c r="C7087" s="49"/>
      <c r="D7087" s="41"/>
      <c r="E7087" s="41"/>
      <c r="F7087" s="41"/>
      <c r="G7087" s="50" t="str">
        <f>IF(A7087&lt;&gt;"",CONCATENATE(A7087,":",YEAR(B7087),IF(MONTH(B7087)&gt;9,MONTH(B7087),CONCATENATE(0,MONTH(B7087))),IF(DAY(B7087)&gt;9,DAY(B7087),CONCATENATE(0,DAY(B7087))),IF(HOUR(C7087)&gt;9,HOUR(C7087),CONCATENATE(0,HOUR(C7087))),IF(MINUTE(C7087)&gt;9,MINUTE(C7087),CONCATENATE(0,MINUTE(C7087))),":",VLOOKUP(F7087,'Valid Values - Results'!$D$4:$F$12,3,FALSE)),"")</f>
        <v/>
      </c>
      <c r="H7087" s="41"/>
      <c r="I7087" s="41"/>
      <c r="J7087" s="41"/>
      <c r="K7087" s="41"/>
      <c r="L7087" s="41"/>
      <c r="M7087" s="92"/>
      <c r="N7087" s="41"/>
      <c r="O7087" s="41"/>
      <c r="P7087" s="41"/>
      <c r="Q7087" s="41"/>
      <c r="R7087" s="41"/>
      <c r="S7087" s="41"/>
      <c r="T7087" s="41"/>
      <c r="U7087" s="47"/>
      <c r="V7087" s="49"/>
      <c r="W7087" s="41"/>
      <c r="X7087" s="41"/>
      <c r="Y7087" s="41"/>
      <c r="AA7087" s="37" t="str">
        <f>IF($I7087&lt;&gt;"",VLOOKUP($I7087,'Valid Values - Search'!$R$4:$T$4719,3,FALSE),"")</f>
        <v/>
      </c>
      <c r="AB7087" s="37" t="str">
        <f>IF($I7087&lt;&gt;"",VLOOKUP($I7087,'Valid Values - Search'!$R$4:$S$4719,2,FALSE),"")</f>
        <v/>
      </c>
      <c r="AC7087" s="38" t="str">
        <f t="shared" si="110"/>
        <v/>
      </c>
      <c r="AD7087" s="38"/>
    </row>
    <row r="7088" spans="1:30">
      <c r="A7088" s="46"/>
      <c r="B7088" s="47"/>
      <c r="C7088" s="49"/>
      <c r="D7088" s="41"/>
      <c r="E7088" s="41"/>
      <c r="F7088" s="41"/>
      <c r="G7088" s="50" t="str">
        <f>IF(A7088&lt;&gt;"",CONCATENATE(A7088,":",YEAR(B7088),IF(MONTH(B7088)&gt;9,MONTH(B7088),CONCATENATE(0,MONTH(B7088))),IF(DAY(B7088)&gt;9,DAY(B7088),CONCATENATE(0,DAY(B7088))),IF(HOUR(C7088)&gt;9,HOUR(C7088),CONCATENATE(0,HOUR(C7088))),IF(MINUTE(C7088)&gt;9,MINUTE(C7088),CONCATENATE(0,MINUTE(C7088))),":",VLOOKUP(F7088,'Valid Values - Results'!$D$4:$F$12,3,FALSE)),"")</f>
        <v/>
      </c>
      <c r="H7088" s="41"/>
      <c r="I7088" s="41"/>
      <c r="J7088" s="41"/>
      <c r="K7088" s="41"/>
      <c r="L7088" s="41"/>
      <c r="M7088" s="92"/>
      <c r="N7088" s="41"/>
      <c r="O7088" s="41"/>
      <c r="P7088" s="41"/>
      <c r="Q7088" s="41"/>
      <c r="R7088" s="41"/>
      <c r="S7088" s="41"/>
      <c r="T7088" s="41"/>
      <c r="U7088" s="47"/>
      <c r="V7088" s="49"/>
      <c r="W7088" s="41"/>
      <c r="X7088" s="41"/>
      <c r="Y7088" s="41"/>
      <c r="AA7088" s="37" t="str">
        <f>IF($I7088&lt;&gt;"",VLOOKUP($I7088,'Valid Values - Search'!$R$4:$T$4719,3,FALSE),"")</f>
        <v/>
      </c>
      <c r="AB7088" s="37" t="str">
        <f>IF($I7088&lt;&gt;"",VLOOKUP($I7088,'Valid Values - Search'!$R$4:$S$4719,2,FALSE),"")</f>
        <v/>
      </c>
      <c r="AC7088" s="38" t="str">
        <f t="shared" si="110"/>
        <v/>
      </c>
      <c r="AD7088" s="38"/>
    </row>
    <row r="7089" spans="1:30">
      <c r="A7089" s="46"/>
      <c r="B7089" s="47"/>
      <c r="C7089" s="49"/>
      <c r="D7089" s="41"/>
      <c r="E7089" s="41"/>
      <c r="F7089" s="41"/>
      <c r="G7089" s="50" t="str">
        <f>IF(A7089&lt;&gt;"",CONCATENATE(A7089,":",YEAR(B7089),IF(MONTH(B7089)&gt;9,MONTH(B7089),CONCATENATE(0,MONTH(B7089))),IF(DAY(B7089)&gt;9,DAY(B7089),CONCATENATE(0,DAY(B7089))),IF(HOUR(C7089)&gt;9,HOUR(C7089),CONCATENATE(0,HOUR(C7089))),IF(MINUTE(C7089)&gt;9,MINUTE(C7089),CONCATENATE(0,MINUTE(C7089))),":",VLOOKUP(F7089,'Valid Values - Results'!$D$4:$F$12,3,FALSE)),"")</f>
        <v/>
      </c>
      <c r="H7089" s="41"/>
      <c r="I7089" s="41"/>
      <c r="J7089" s="41"/>
      <c r="K7089" s="41"/>
      <c r="L7089" s="41"/>
      <c r="M7089" s="92"/>
      <c r="N7089" s="41"/>
      <c r="O7089" s="41"/>
      <c r="P7089" s="41"/>
      <c r="Q7089" s="41"/>
      <c r="R7089" s="41"/>
      <c r="S7089" s="41"/>
      <c r="T7089" s="41"/>
      <c r="U7089" s="47"/>
      <c r="V7089" s="49"/>
      <c r="W7089" s="41"/>
      <c r="X7089" s="41"/>
      <c r="Y7089" s="41"/>
      <c r="AA7089" s="37" t="str">
        <f>IF($I7089&lt;&gt;"",VLOOKUP($I7089,'Valid Values - Search'!$R$4:$T$4719,3,FALSE),"")</f>
        <v/>
      </c>
      <c r="AB7089" s="37" t="str">
        <f>IF($I7089&lt;&gt;"",VLOOKUP($I7089,'Valid Values - Search'!$R$4:$S$4719,2,FALSE),"")</f>
        <v/>
      </c>
      <c r="AC7089" s="38" t="str">
        <f t="shared" si="110"/>
        <v/>
      </c>
      <c r="AD7089" s="38"/>
    </row>
    <row r="7090" spans="1:30">
      <c r="A7090" s="46"/>
      <c r="B7090" s="47"/>
      <c r="C7090" s="49"/>
      <c r="D7090" s="41"/>
      <c r="E7090" s="41"/>
      <c r="F7090" s="41"/>
      <c r="G7090" s="50" t="str">
        <f>IF(A7090&lt;&gt;"",CONCATENATE(A7090,":",YEAR(B7090),IF(MONTH(B7090)&gt;9,MONTH(B7090),CONCATENATE(0,MONTH(B7090))),IF(DAY(B7090)&gt;9,DAY(B7090),CONCATENATE(0,DAY(B7090))),IF(HOUR(C7090)&gt;9,HOUR(C7090),CONCATENATE(0,HOUR(C7090))),IF(MINUTE(C7090)&gt;9,MINUTE(C7090),CONCATENATE(0,MINUTE(C7090))),":",VLOOKUP(F7090,'Valid Values - Results'!$D$4:$F$12,3,FALSE)),"")</f>
        <v/>
      </c>
      <c r="H7090" s="41"/>
      <c r="I7090" s="41"/>
      <c r="J7090" s="41"/>
      <c r="K7090" s="41"/>
      <c r="L7090" s="41"/>
      <c r="M7090" s="92"/>
      <c r="N7090" s="41"/>
      <c r="O7090" s="41"/>
      <c r="P7090" s="41"/>
      <c r="Q7090" s="41"/>
      <c r="R7090" s="41"/>
      <c r="S7090" s="41"/>
      <c r="T7090" s="41"/>
      <c r="U7090" s="47"/>
      <c r="V7090" s="49"/>
      <c r="W7090" s="41"/>
      <c r="X7090" s="41"/>
      <c r="Y7090" s="41"/>
      <c r="AA7090" s="37" t="str">
        <f>IF($I7090&lt;&gt;"",VLOOKUP($I7090,'Valid Values - Search'!$R$4:$T$4719,3,FALSE),"")</f>
        <v/>
      </c>
      <c r="AB7090" s="37" t="str">
        <f>IF($I7090&lt;&gt;"",VLOOKUP($I7090,'Valid Values - Search'!$R$4:$S$4719,2,FALSE),"")</f>
        <v/>
      </c>
      <c r="AC7090" s="38" t="str">
        <f t="shared" si="110"/>
        <v/>
      </c>
      <c r="AD7090" s="38"/>
    </row>
    <row r="7091" spans="1:30">
      <c r="A7091" s="46"/>
      <c r="B7091" s="47"/>
      <c r="C7091" s="49"/>
      <c r="D7091" s="41"/>
      <c r="E7091" s="41"/>
      <c r="F7091" s="41"/>
      <c r="G7091" s="50" t="str">
        <f>IF(A7091&lt;&gt;"",CONCATENATE(A7091,":",YEAR(B7091),IF(MONTH(B7091)&gt;9,MONTH(B7091),CONCATENATE(0,MONTH(B7091))),IF(DAY(B7091)&gt;9,DAY(B7091),CONCATENATE(0,DAY(B7091))),IF(HOUR(C7091)&gt;9,HOUR(C7091),CONCATENATE(0,HOUR(C7091))),IF(MINUTE(C7091)&gt;9,MINUTE(C7091),CONCATENATE(0,MINUTE(C7091))),":",VLOOKUP(F7091,'Valid Values - Results'!$D$4:$F$12,3,FALSE)),"")</f>
        <v/>
      </c>
      <c r="H7091" s="41"/>
      <c r="I7091" s="41"/>
      <c r="J7091" s="41"/>
      <c r="K7091" s="41"/>
      <c r="L7091" s="41"/>
      <c r="M7091" s="92"/>
      <c r="N7091" s="41"/>
      <c r="O7091" s="41"/>
      <c r="P7091" s="41"/>
      <c r="Q7091" s="41"/>
      <c r="R7091" s="41"/>
      <c r="S7091" s="41"/>
      <c r="T7091" s="41"/>
      <c r="U7091" s="47"/>
      <c r="V7091" s="49"/>
      <c r="W7091" s="41"/>
      <c r="X7091" s="41"/>
      <c r="Y7091" s="41"/>
      <c r="AA7091" s="37" t="str">
        <f>IF($I7091&lt;&gt;"",VLOOKUP($I7091,'Valid Values - Search'!$R$4:$T$4719,3,FALSE),"")</f>
        <v/>
      </c>
      <c r="AB7091" s="37" t="str">
        <f>IF($I7091&lt;&gt;"",VLOOKUP($I7091,'Valid Values - Search'!$R$4:$S$4719,2,FALSE),"")</f>
        <v/>
      </c>
      <c r="AC7091" s="38" t="str">
        <f t="shared" si="110"/>
        <v/>
      </c>
      <c r="AD7091" s="38"/>
    </row>
    <row r="7092" spans="1:30">
      <c r="A7092" s="46"/>
      <c r="B7092" s="47"/>
      <c r="C7092" s="49"/>
      <c r="D7092" s="41"/>
      <c r="E7092" s="41"/>
      <c r="F7092" s="41"/>
      <c r="G7092" s="50" t="str">
        <f>IF(A7092&lt;&gt;"",CONCATENATE(A7092,":",YEAR(B7092),IF(MONTH(B7092)&gt;9,MONTH(B7092),CONCATENATE(0,MONTH(B7092))),IF(DAY(B7092)&gt;9,DAY(B7092),CONCATENATE(0,DAY(B7092))),IF(HOUR(C7092)&gt;9,HOUR(C7092),CONCATENATE(0,HOUR(C7092))),IF(MINUTE(C7092)&gt;9,MINUTE(C7092),CONCATENATE(0,MINUTE(C7092))),":",VLOOKUP(F7092,'Valid Values - Results'!$D$4:$F$12,3,FALSE)),"")</f>
        <v/>
      </c>
      <c r="H7092" s="41"/>
      <c r="I7092" s="41"/>
      <c r="J7092" s="41"/>
      <c r="K7092" s="41"/>
      <c r="L7092" s="41"/>
      <c r="M7092" s="92"/>
      <c r="N7092" s="41"/>
      <c r="O7092" s="41"/>
      <c r="P7092" s="41"/>
      <c r="Q7092" s="41"/>
      <c r="R7092" s="41"/>
      <c r="S7092" s="41"/>
      <c r="T7092" s="41"/>
      <c r="U7092" s="47"/>
      <c r="V7092" s="49"/>
      <c r="W7092" s="41"/>
      <c r="X7092" s="41"/>
      <c r="Y7092" s="41"/>
      <c r="AA7092" s="37" t="str">
        <f>IF($I7092&lt;&gt;"",VLOOKUP($I7092,'Valid Values - Search'!$R$4:$T$4719,3,FALSE),"")</f>
        <v/>
      </c>
      <c r="AB7092" s="37" t="str">
        <f>IF($I7092&lt;&gt;"",VLOOKUP($I7092,'Valid Values - Search'!$R$4:$S$4719,2,FALSE),"")</f>
        <v/>
      </c>
      <c r="AC7092" s="38" t="str">
        <f t="shared" si="110"/>
        <v/>
      </c>
      <c r="AD7092" s="38"/>
    </row>
    <row r="7093" spans="1:30">
      <c r="A7093" s="46"/>
      <c r="B7093" s="47"/>
      <c r="C7093" s="49"/>
      <c r="D7093" s="41"/>
      <c r="E7093" s="41"/>
      <c r="F7093" s="41"/>
      <c r="G7093" s="50" t="str">
        <f>IF(A7093&lt;&gt;"",CONCATENATE(A7093,":",YEAR(B7093),IF(MONTH(B7093)&gt;9,MONTH(B7093),CONCATENATE(0,MONTH(B7093))),IF(DAY(B7093)&gt;9,DAY(B7093),CONCATENATE(0,DAY(B7093))),IF(HOUR(C7093)&gt;9,HOUR(C7093),CONCATENATE(0,HOUR(C7093))),IF(MINUTE(C7093)&gt;9,MINUTE(C7093),CONCATENATE(0,MINUTE(C7093))),":",VLOOKUP(F7093,'Valid Values - Results'!$D$4:$F$12,3,FALSE)),"")</f>
        <v/>
      </c>
      <c r="H7093" s="41"/>
      <c r="I7093" s="41"/>
      <c r="J7093" s="41"/>
      <c r="K7093" s="41"/>
      <c r="L7093" s="41"/>
      <c r="M7093" s="92"/>
      <c r="N7093" s="41"/>
      <c r="O7093" s="41"/>
      <c r="P7093" s="41"/>
      <c r="Q7093" s="41"/>
      <c r="R7093" s="41"/>
      <c r="S7093" s="41"/>
      <c r="T7093" s="41"/>
      <c r="U7093" s="47"/>
      <c r="V7093" s="49"/>
      <c r="W7093" s="41"/>
      <c r="X7093" s="41"/>
      <c r="Y7093" s="41"/>
      <c r="AA7093" s="37" t="str">
        <f>IF($I7093&lt;&gt;"",VLOOKUP($I7093,'Valid Values - Search'!$R$4:$T$4719,3,FALSE),"")</f>
        <v/>
      </c>
      <c r="AB7093" s="37" t="str">
        <f>IF($I7093&lt;&gt;"",VLOOKUP($I7093,'Valid Values - Search'!$R$4:$S$4719,2,FALSE),"")</f>
        <v/>
      </c>
      <c r="AC7093" s="38" t="str">
        <f t="shared" si="110"/>
        <v/>
      </c>
      <c r="AD7093" s="38"/>
    </row>
    <row r="7094" spans="1:30">
      <c r="A7094" s="46"/>
      <c r="B7094" s="47"/>
      <c r="C7094" s="49"/>
      <c r="D7094" s="41"/>
      <c r="E7094" s="41"/>
      <c r="F7094" s="41"/>
      <c r="G7094" s="50" t="str">
        <f>IF(A7094&lt;&gt;"",CONCATENATE(A7094,":",YEAR(B7094),IF(MONTH(B7094)&gt;9,MONTH(B7094),CONCATENATE(0,MONTH(B7094))),IF(DAY(B7094)&gt;9,DAY(B7094),CONCATENATE(0,DAY(B7094))),IF(HOUR(C7094)&gt;9,HOUR(C7094),CONCATENATE(0,HOUR(C7094))),IF(MINUTE(C7094)&gt;9,MINUTE(C7094),CONCATENATE(0,MINUTE(C7094))),":",VLOOKUP(F7094,'Valid Values - Results'!$D$4:$F$12,3,FALSE)),"")</f>
        <v/>
      </c>
      <c r="H7094" s="41"/>
      <c r="I7094" s="41"/>
      <c r="J7094" s="41"/>
      <c r="K7094" s="41"/>
      <c r="L7094" s="41"/>
      <c r="M7094" s="92"/>
      <c r="N7094" s="41"/>
      <c r="O7094" s="41"/>
      <c r="P7094" s="41"/>
      <c r="Q7094" s="41"/>
      <c r="R7094" s="41"/>
      <c r="S7094" s="41"/>
      <c r="T7094" s="41"/>
      <c r="U7094" s="47"/>
      <c r="V7094" s="49"/>
      <c r="W7094" s="41"/>
      <c r="X7094" s="41"/>
      <c r="Y7094" s="41"/>
      <c r="AA7094" s="37" t="str">
        <f>IF($I7094&lt;&gt;"",VLOOKUP($I7094,'Valid Values - Search'!$R$4:$T$4719,3,FALSE),"")</f>
        <v/>
      </c>
      <c r="AB7094" s="37" t="str">
        <f>IF($I7094&lt;&gt;"",VLOOKUP($I7094,'Valid Values - Search'!$R$4:$S$4719,2,FALSE),"")</f>
        <v/>
      </c>
      <c r="AC7094" s="38" t="str">
        <f t="shared" si="110"/>
        <v/>
      </c>
      <c r="AD7094" s="38"/>
    </row>
    <row r="7095" spans="1:30">
      <c r="A7095" s="46"/>
      <c r="B7095" s="47"/>
      <c r="C7095" s="49"/>
      <c r="D7095" s="41"/>
      <c r="E7095" s="41"/>
      <c r="F7095" s="41"/>
      <c r="G7095" s="50" t="str">
        <f>IF(A7095&lt;&gt;"",CONCATENATE(A7095,":",YEAR(B7095),IF(MONTH(B7095)&gt;9,MONTH(B7095),CONCATENATE(0,MONTH(B7095))),IF(DAY(B7095)&gt;9,DAY(B7095),CONCATENATE(0,DAY(B7095))),IF(HOUR(C7095)&gt;9,HOUR(C7095),CONCATENATE(0,HOUR(C7095))),IF(MINUTE(C7095)&gt;9,MINUTE(C7095),CONCATENATE(0,MINUTE(C7095))),":",VLOOKUP(F7095,'Valid Values - Results'!$D$4:$F$12,3,FALSE)),"")</f>
        <v/>
      </c>
      <c r="H7095" s="41"/>
      <c r="I7095" s="41"/>
      <c r="J7095" s="41"/>
      <c r="K7095" s="41"/>
      <c r="L7095" s="41"/>
      <c r="M7095" s="92"/>
      <c r="N7095" s="41"/>
      <c r="O7095" s="41"/>
      <c r="P7095" s="41"/>
      <c r="Q7095" s="41"/>
      <c r="R7095" s="41"/>
      <c r="S7095" s="41"/>
      <c r="T7095" s="41"/>
      <c r="U7095" s="47"/>
      <c r="V7095" s="49"/>
      <c r="W7095" s="41"/>
      <c r="X7095" s="41"/>
      <c r="Y7095" s="41"/>
      <c r="AA7095" s="37" t="str">
        <f>IF($I7095&lt;&gt;"",VLOOKUP($I7095,'Valid Values - Search'!$R$4:$T$4719,3,FALSE),"")</f>
        <v/>
      </c>
      <c r="AB7095" s="37" t="str">
        <f>IF($I7095&lt;&gt;"",VLOOKUP($I7095,'Valid Values - Search'!$R$4:$S$4719,2,FALSE),"")</f>
        <v/>
      </c>
      <c r="AC7095" s="38" t="str">
        <f t="shared" si="110"/>
        <v/>
      </c>
      <c r="AD7095" s="38"/>
    </row>
    <row r="7096" spans="1:30">
      <c r="A7096" s="46"/>
      <c r="B7096" s="47"/>
      <c r="C7096" s="49"/>
      <c r="D7096" s="41"/>
      <c r="E7096" s="41"/>
      <c r="F7096" s="41"/>
      <c r="G7096" s="50" t="str">
        <f>IF(A7096&lt;&gt;"",CONCATENATE(A7096,":",YEAR(B7096),IF(MONTH(B7096)&gt;9,MONTH(B7096),CONCATENATE(0,MONTH(B7096))),IF(DAY(B7096)&gt;9,DAY(B7096),CONCATENATE(0,DAY(B7096))),IF(HOUR(C7096)&gt;9,HOUR(C7096),CONCATENATE(0,HOUR(C7096))),IF(MINUTE(C7096)&gt;9,MINUTE(C7096),CONCATENATE(0,MINUTE(C7096))),":",VLOOKUP(F7096,'Valid Values - Results'!$D$4:$F$12,3,FALSE)),"")</f>
        <v/>
      </c>
      <c r="H7096" s="41"/>
      <c r="I7096" s="41"/>
      <c r="J7096" s="41"/>
      <c r="K7096" s="41"/>
      <c r="L7096" s="41"/>
      <c r="M7096" s="92"/>
      <c r="N7096" s="41"/>
      <c r="O7096" s="41"/>
      <c r="P7096" s="41"/>
      <c r="Q7096" s="41"/>
      <c r="R7096" s="41"/>
      <c r="S7096" s="41"/>
      <c r="T7096" s="41"/>
      <c r="U7096" s="47"/>
      <c r="V7096" s="49"/>
      <c r="W7096" s="41"/>
      <c r="X7096" s="41"/>
      <c r="Y7096" s="41"/>
      <c r="AA7096" s="37" t="str">
        <f>IF($I7096&lt;&gt;"",VLOOKUP($I7096,'Valid Values - Search'!$R$4:$T$4719,3,FALSE),"")</f>
        <v/>
      </c>
      <c r="AB7096" s="37" t="str">
        <f>IF($I7096&lt;&gt;"",VLOOKUP($I7096,'Valid Values - Search'!$R$4:$S$4719,2,FALSE),"")</f>
        <v/>
      </c>
      <c r="AC7096" s="38" t="str">
        <f t="shared" si="110"/>
        <v/>
      </c>
      <c r="AD7096" s="38"/>
    </row>
    <row r="7097" spans="1:30">
      <c r="A7097" s="46"/>
      <c r="B7097" s="47"/>
      <c r="C7097" s="49"/>
      <c r="D7097" s="41"/>
      <c r="E7097" s="41"/>
      <c r="F7097" s="41"/>
      <c r="G7097" s="50" t="str">
        <f>IF(A7097&lt;&gt;"",CONCATENATE(A7097,":",YEAR(B7097),IF(MONTH(B7097)&gt;9,MONTH(B7097),CONCATENATE(0,MONTH(B7097))),IF(DAY(B7097)&gt;9,DAY(B7097),CONCATENATE(0,DAY(B7097))),IF(HOUR(C7097)&gt;9,HOUR(C7097),CONCATENATE(0,HOUR(C7097))),IF(MINUTE(C7097)&gt;9,MINUTE(C7097),CONCATENATE(0,MINUTE(C7097))),":",VLOOKUP(F7097,'Valid Values - Results'!$D$4:$F$12,3,FALSE)),"")</f>
        <v/>
      </c>
      <c r="H7097" s="41"/>
      <c r="I7097" s="41"/>
      <c r="J7097" s="41"/>
      <c r="K7097" s="41"/>
      <c r="L7097" s="41"/>
      <c r="M7097" s="92"/>
      <c r="N7097" s="41"/>
      <c r="O7097" s="41"/>
      <c r="P7097" s="41"/>
      <c r="Q7097" s="41"/>
      <c r="R7097" s="41"/>
      <c r="S7097" s="41"/>
      <c r="T7097" s="41"/>
      <c r="U7097" s="47"/>
      <c r="V7097" s="49"/>
      <c r="W7097" s="41"/>
      <c r="X7097" s="41"/>
      <c r="Y7097" s="41"/>
      <c r="AA7097" s="37" t="str">
        <f>IF($I7097&lt;&gt;"",VLOOKUP($I7097,'Valid Values - Search'!$R$4:$T$4719,3,FALSE),"")</f>
        <v/>
      </c>
      <c r="AB7097" s="37" t="str">
        <f>IF($I7097&lt;&gt;"",VLOOKUP($I7097,'Valid Values - Search'!$R$4:$S$4719,2,FALSE),"")</f>
        <v/>
      </c>
      <c r="AC7097" s="38" t="str">
        <f t="shared" si="110"/>
        <v/>
      </c>
      <c r="AD7097" s="38"/>
    </row>
    <row r="7098" spans="1:30">
      <c r="A7098" s="46"/>
      <c r="B7098" s="47"/>
      <c r="C7098" s="49"/>
      <c r="D7098" s="41"/>
      <c r="E7098" s="41"/>
      <c r="F7098" s="41"/>
      <c r="G7098" s="50" t="str">
        <f>IF(A7098&lt;&gt;"",CONCATENATE(A7098,":",YEAR(B7098),IF(MONTH(B7098)&gt;9,MONTH(B7098),CONCATENATE(0,MONTH(B7098))),IF(DAY(B7098)&gt;9,DAY(B7098),CONCATENATE(0,DAY(B7098))),IF(HOUR(C7098)&gt;9,HOUR(C7098),CONCATENATE(0,HOUR(C7098))),IF(MINUTE(C7098)&gt;9,MINUTE(C7098),CONCATENATE(0,MINUTE(C7098))),":",VLOOKUP(F7098,'Valid Values - Results'!$D$4:$F$12,3,FALSE)),"")</f>
        <v/>
      </c>
      <c r="H7098" s="41"/>
      <c r="I7098" s="41"/>
      <c r="J7098" s="41"/>
      <c r="K7098" s="41"/>
      <c r="L7098" s="41"/>
      <c r="M7098" s="92"/>
      <c r="N7098" s="41"/>
      <c r="O7098" s="41"/>
      <c r="P7098" s="41"/>
      <c r="Q7098" s="41"/>
      <c r="R7098" s="41"/>
      <c r="S7098" s="41"/>
      <c r="T7098" s="41"/>
      <c r="U7098" s="47"/>
      <c r="V7098" s="49"/>
      <c r="W7098" s="41"/>
      <c r="X7098" s="41"/>
      <c r="Y7098" s="41"/>
      <c r="AA7098" s="37" t="str">
        <f>IF($I7098&lt;&gt;"",VLOOKUP($I7098,'Valid Values - Search'!$R$4:$T$4719,3,FALSE),"")</f>
        <v/>
      </c>
      <c r="AB7098" s="37" t="str">
        <f>IF($I7098&lt;&gt;"",VLOOKUP($I7098,'Valid Values - Search'!$R$4:$S$4719,2,FALSE),"")</f>
        <v/>
      </c>
      <c r="AC7098" s="38" t="str">
        <f t="shared" si="110"/>
        <v/>
      </c>
      <c r="AD7098" s="38"/>
    </row>
    <row r="7099" spans="1:30">
      <c r="A7099" s="46"/>
      <c r="B7099" s="47"/>
      <c r="C7099" s="49"/>
      <c r="D7099" s="41"/>
      <c r="E7099" s="41"/>
      <c r="F7099" s="41"/>
      <c r="G7099" s="50" t="str">
        <f>IF(A7099&lt;&gt;"",CONCATENATE(A7099,":",YEAR(B7099),IF(MONTH(B7099)&gt;9,MONTH(B7099),CONCATENATE(0,MONTH(B7099))),IF(DAY(B7099)&gt;9,DAY(B7099),CONCATENATE(0,DAY(B7099))),IF(HOUR(C7099)&gt;9,HOUR(C7099),CONCATENATE(0,HOUR(C7099))),IF(MINUTE(C7099)&gt;9,MINUTE(C7099),CONCATENATE(0,MINUTE(C7099))),":",VLOOKUP(F7099,'Valid Values - Results'!$D$4:$F$12,3,FALSE)),"")</f>
        <v/>
      </c>
      <c r="H7099" s="41"/>
      <c r="I7099" s="41"/>
      <c r="J7099" s="41"/>
      <c r="K7099" s="41"/>
      <c r="L7099" s="41"/>
      <c r="M7099" s="92"/>
      <c r="N7099" s="41"/>
      <c r="O7099" s="41"/>
      <c r="P7099" s="41"/>
      <c r="Q7099" s="41"/>
      <c r="R7099" s="41"/>
      <c r="S7099" s="41"/>
      <c r="T7099" s="41"/>
      <c r="U7099" s="47"/>
      <c r="V7099" s="49"/>
      <c r="W7099" s="41"/>
      <c r="X7099" s="41"/>
      <c r="Y7099" s="41"/>
      <c r="AA7099" s="37" t="str">
        <f>IF($I7099&lt;&gt;"",VLOOKUP($I7099,'Valid Values - Search'!$R$4:$T$4719,3,FALSE),"")</f>
        <v/>
      </c>
      <c r="AB7099" s="37" t="str">
        <f>IF($I7099&lt;&gt;"",VLOOKUP($I7099,'Valid Values - Search'!$R$4:$S$4719,2,FALSE),"")</f>
        <v/>
      </c>
      <c r="AC7099" s="38" t="str">
        <f t="shared" si="110"/>
        <v/>
      </c>
      <c r="AD7099" s="38"/>
    </row>
    <row r="7100" spans="1:30">
      <c r="A7100" s="46"/>
      <c r="B7100" s="47"/>
      <c r="C7100" s="49"/>
      <c r="D7100" s="41"/>
      <c r="E7100" s="41"/>
      <c r="F7100" s="41"/>
      <c r="G7100" s="50" t="str">
        <f>IF(A7100&lt;&gt;"",CONCATENATE(A7100,":",YEAR(B7100),IF(MONTH(B7100)&gt;9,MONTH(B7100),CONCATENATE(0,MONTH(B7100))),IF(DAY(B7100)&gt;9,DAY(B7100),CONCATENATE(0,DAY(B7100))),IF(HOUR(C7100)&gt;9,HOUR(C7100),CONCATENATE(0,HOUR(C7100))),IF(MINUTE(C7100)&gt;9,MINUTE(C7100),CONCATENATE(0,MINUTE(C7100))),":",VLOOKUP(F7100,'Valid Values - Results'!$D$4:$F$12,3,FALSE)),"")</f>
        <v/>
      </c>
      <c r="H7100" s="41"/>
      <c r="I7100" s="41"/>
      <c r="J7100" s="41"/>
      <c r="K7100" s="41"/>
      <c r="L7100" s="41"/>
      <c r="M7100" s="92"/>
      <c r="N7100" s="41"/>
      <c r="O7100" s="41"/>
      <c r="P7100" s="41"/>
      <c r="Q7100" s="41"/>
      <c r="R7100" s="41"/>
      <c r="S7100" s="41"/>
      <c r="T7100" s="41"/>
      <c r="U7100" s="47"/>
      <c r="V7100" s="49"/>
      <c r="W7100" s="41"/>
      <c r="X7100" s="41"/>
      <c r="Y7100" s="41"/>
      <c r="AA7100" s="37" t="str">
        <f>IF($I7100&lt;&gt;"",VLOOKUP($I7100,'Valid Values - Search'!$R$4:$T$4719,3,FALSE),"")</f>
        <v/>
      </c>
      <c r="AB7100" s="37" t="str">
        <f>IF($I7100&lt;&gt;"",VLOOKUP($I7100,'Valid Values - Search'!$R$4:$S$4719,2,FALSE),"")</f>
        <v/>
      </c>
      <c r="AC7100" s="38" t="str">
        <f t="shared" si="110"/>
        <v/>
      </c>
      <c r="AD7100" s="38"/>
    </row>
    <row r="7101" spans="1:30">
      <c r="A7101" s="46"/>
      <c r="B7101" s="47"/>
      <c r="C7101" s="49"/>
      <c r="D7101" s="41"/>
      <c r="E7101" s="41"/>
      <c r="F7101" s="41"/>
      <c r="G7101" s="50" t="str">
        <f>IF(A7101&lt;&gt;"",CONCATENATE(A7101,":",YEAR(B7101),IF(MONTH(B7101)&gt;9,MONTH(B7101),CONCATENATE(0,MONTH(B7101))),IF(DAY(B7101)&gt;9,DAY(B7101),CONCATENATE(0,DAY(B7101))),IF(HOUR(C7101)&gt;9,HOUR(C7101),CONCATENATE(0,HOUR(C7101))),IF(MINUTE(C7101)&gt;9,MINUTE(C7101),CONCATENATE(0,MINUTE(C7101))),":",VLOOKUP(F7101,'Valid Values - Results'!$D$4:$F$12,3,FALSE)),"")</f>
        <v/>
      </c>
      <c r="H7101" s="41"/>
      <c r="I7101" s="41"/>
      <c r="J7101" s="41"/>
      <c r="K7101" s="41"/>
      <c r="L7101" s="41"/>
      <c r="M7101" s="92"/>
      <c r="N7101" s="41"/>
      <c r="O7101" s="41"/>
      <c r="P7101" s="41"/>
      <c r="Q7101" s="41"/>
      <c r="R7101" s="41"/>
      <c r="S7101" s="41"/>
      <c r="T7101" s="41"/>
      <c r="U7101" s="47"/>
      <c r="V7101" s="49"/>
      <c r="W7101" s="41"/>
      <c r="X7101" s="41"/>
      <c r="Y7101" s="41"/>
      <c r="AA7101" s="37" t="str">
        <f>IF($I7101&lt;&gt;"",VLOOKUP($I7101,'Valid Values - Search'!$R$4:$T$4719,3,FALSE),"")</f>
        <v/>
      </c>
      <c r="AB7101" s="37" t="str">
        <f>IF($I7101&lt;&gt;"",VLOOKUP($I7101,'Valid Values - Search'!$R$4:$S$4719,2,FALSE),"")</f>
        <v/>
      </c>
      <c r="AC7101" s="38" t="str">
        <f t="shared" si="110"/>
        <v/>
      </c>
      <c r="AD7101" s="38"/>
    </row>
    <row r="7102" spans="1:30">
      <c r="A7102" s="46"/>
      <c r="B7102" s="47"/>
      <c r="C7102" s="49"/>
      <c r="D7102" s="41"/>
      <c r="E7102" s="41"/>
      <c r="F7102" s="41"/>
      <c r="G7102" s="50" t="str">
        <f>IF(A7102&lt;&gt;"",CONCATENATE(A7102,":",YEAR(B7102),IF(MONTH(B7102)&gt;9,MONTH(B7102),CONCATENATE(0,MONTH(B7102))),IF(DAY(B7102)&gt;9,DAY(B7102),CONCATENATE(0,DAY(B7102))),IF(HOUR(C7102)&gt;9,HOUR(C7102),CONCATENATE(0,HOUR(C7102))),IF(MINUTE(C7102)&gt;9,MINUTE(C7102),CONCATENATE(0,MINUTE(C7102))),":",VLOOKUP(F7102,'Valid Values - Results'!$D$4:$F$12,3,FALSE)),"")</f>
        <v/>
      </c>
      <c r="H7102" s="41"/>
      <c r="I7102" s="41"/>
      <c r="J7102" s="41"/>
      <c r="K7102" s="41"/>
      <c r="L7102" s="41"/>
      <c r="M7102" s="92"/>
      <c r="N7102" s="41"/>
      <c r="O7102" s="41"/>
      <c r="P7102" s="41"/>
      <c r="Q7102" s="41"/>
      <c r="R7102" s="41"/>
      <c r="S7102" s="41"/>
      <c r="T7102" s="41"/>
      <c r="U7102" s="47"/>
      <c r="V7102" s="49"/>
      <c r="W7102" s="41"/>
      <c r="X7102" s="41"/>
      <c r="Y7102" s="41"/>
      <c r="AA7102" s="37" t="str">
        <f>IF($I7102&lt;&gt;"",VLOOKUP($I7102,'Valid Values - Search'!$R$4:$T$4719,3,FALSE),"")</f>
        <v/>
      </c>
      <c r="AB7102" s="37" t="str">
        <f>IF($I7102&lt;&gt;"",VLOOKUP($I7102,'Valid Values - Search'!$R$4:$S$4719,2,FALSE),"")</f>
        <v/>
      </c>
      <c r="AC7102" s="38" t="str">
        <f t="shared" si="110"/>
        <v/>
      </c>
      <c r="AD7102" s="38"/>
    </row>
    <row r="7103" spans="1:30">
      <c r="A7103" s="46"/>
      <c r="B7103" s="47"/>
      <c r="C7103" s="49"/>
      <c r="D7103" s="41"/>
      <c r="E7103" s="41"/>
      <c r="F7103" s="41"/>
      <c r="G7103" s="50" t="str">
        <f>IF(A7103&lt;&gt;"",CONCATENATE(A7103,":",YEAR(B7103),IF(MONTH(B7103)&gt;9,MONTH(B7103),CONCATENATE(0,MONTH(B7103))),IF(DAY(B7103)&gt;9,DAY(B7103),CONCATENATE(0,DAY(B7103))),IF(HOUR(C7103)&gt;9,HOUR(C7103),CONCATENATE(0,HOUR(C7103))),IF(MINUTE(C7103)&gt;9,MINUTE(C7103),CONCATENATE(0,MINUTE(C7103))),":",VLOOKUP(F7103,'Valid Values - Results'!$D$4:$F$12,3,FALSE)),"")</f>
        <v/>
      </c>
      <c r="H7103" s="41"/>
      <c r="I7103" s="41"/>
      <c r="J7103" s="41"/>
      <c r="K7103" s="41"/>
      <c r="L7103" s="41"/>
      <c r="M7103" s="92"/>
      <c r="N7103" s="41"/>
      <c r="O7103" s="41"/>
      <c r="P7103" s="41"/>
      <c r="Q7103" s="41"/>
      <c r="R7103" s="41"/>
      <c r="S7103" s="41"/>
      <c r="T7103" s="41"/>
      <c r="U7103" s="47"/>
      <c r="V7103" s="49"/>
      <c r="W7103" s="41"/>
      <c r="X7103" s="41"/>
      <c r="Y7103" s="41"/>
      <c r="AA7103" s="37" t="str">
        <f>IF($I7103&lt;&gt;"",VLOOKUP($I7103,'Valid Values - Search'!$R$4:$T$4719,3,FALSE),"")</f>
        <v/>
      </c>
      <c r="AB7103" s="37" t="str">
        <f>IF($I7103&lt;&gt;"",VLOOKUP($I7103,'Valid Values - Search'!$R$4:$S$4719,2,FALSE),"")</f>
        <v/>
      </c>
      <c r="AC7103" s="38" t="str">
        <f t="shared" si="110"/>
        <v/>
      </c>
      <c r="AD7103" s="38"/>
    </row>
    <row r="7104" spans="1:30">
      <c r="A7104" s="46"/>
      <c r="B7104" s="47"/>
      <c r="C7104" s="49"/>
      <c r="D7104" s="41"/>
      <c r="E7104" s="41"/>
      <c r="F7104" s="41"/>
      <c r="G7104" s="50" t="str">
        <f>IF(A7104&lt;&gt;"",CONCATENATE(A7104,":",YEAR(B7104),IF(MONTH(B7104)&gt;9,MONTH(B7104),CONCATENATE(0,MONTH(B7104))),IF(DAY(B7104)&gt;9,DAY(B7104),CONCATENATE(0,DAY(B7104))),IF(HOUR(C7104)&gt;9,HOUR(C7104),CONCATENATE(0,HOUR(C7104))),IF(MINUTE(C7104)&gt;9,MINUTE(C7104),CONCATENATE(0,MINUTE(C7104))),":",VLOOKUP(F7104,'Valid Values - Results'!$D$4:$F$12,3,FALSE)),"")</f>
        <v/>
      </c>
      <c r="H7104" s="41"/>
      <c r="I7104" s="41"/>
      <c r="J7104" s="41"/>
      <c r="K7104" s="41"/>
      <c r="L7104" s="41"/>
      <c r="M7104" s="92"/>
      <c r="N7104" s="41"/>
      <c r="O7104" s="41"/>
      <c r="P7104" s="41"/>
      <c r="Q7104" s="41"/>
      <c r="R7104" s="41"/>
      <c r="S7104" s="41"/>
      <c r="T7104" s="41"/>
      <c r="U7104" s="47"/>
      <c r="V7104" s="49"/>
      <c r="W7104" s="41"/>
      <c r="X7104" s="41"/>
      <c r="Y7104" s="41"/>
      <c r="AA7104" s="37" t="str">
        <f>IF($I7104&lt;&gt;"",VLOOKUP($I7104,'Valid Values - Search'!$R$4:$T$4719,3,FALSE),"")</f>
        <v/>
      </c>
      <c r="AB7104" s="37" t="str">
        <f>IF($I7104&lt;&gt;"",VLOOKUP($I7104,'Valid Values - Search'!$R$4:$S$4719,2,FALSE),"")</f>
        <v/>
      </c>
      <c r="AC7104" s="38" t="str">
        <f t="shared" si="110"/>
        <v/>
      </c>
      <c r="AD7104" s="38"/>
    </row>
    <row r="7105" spans="1:30">
      <c r="A7105" s="46"/>
      <c r="B7105" s="47"/>
      <c r="C7105" s="49"/>
      <c r="D7105" s="41"/>
      <c r="E7105" s="41"/>
      <c r="F7105" s="41"/>
      <c r="G7105" s="50" t="str">
        <f>IF(A7105&lt;&gt;"",CONCATENATE(A7105,":",YEAR(B7105),IF(MONTH(B7105)&gt;9,MONTH(B7105),CONCATENATE(0,MONTH(B7105))),IF(DAY(B7105)&gt;9,DAY(B7105),CONCATENATE(0,DAY(B7105))),IF(HOUR(C7105)&gt;9,HOUR(C7105),CONCATENATE(0,HOUR(C7105))),IF(MINUTE(C7105)&gt;9,MINUTE(C7105),CONCATENATE(0,MINUTE(C7105))),":",VLOOKUP(F7105,'Valid Values - Results'!$D$4:$F$12,3,FALSE)),"")</f>
        <v/>
      </c>
      <c r="H7105" s="41"/>
      <c r="I7105" s="41"/>
      <c r="J7105" s="41"/>
      <c r="K7105" s="41"/>
      <c r="L7105" s="41"/>
      <c r="M7105" s="92"/>
      <c r="N7105" s="41"/>
      <c r="O7105" s="41"/>
      <c r="P7105" s="41"/>
      <c r="Q7105" s="41"/>
      <c r="R7105" s="41"/>
      <c r="S7105" s="41"/>
      <c r="T7105" s="41"/>
      <c r="U7105" s="47"/>
      <c r="V7105" s="49"/>
      <c r="W7105" s="41"/>
      <c r="X7105" s="41"/>
      <c r="Y7105" s="41"/>
      <c r="AA7105" s="37" t="str">
        <f>IF($I7105&lt;&gt;"",VLOOKUP($I7105,'Valid Values - Search'!$R$4:$T$4719,3,FALSE),"")</f>
        <v/>
      </c>
      <c r="AB7105" s="37" t="str">
        <f>IF($I7105&lt;&gt;"",VLOOKUP($I7105,'Valid Values - Search'!$R$4:$S$4719,2,FALSE),"")</f>
        <v/>
      </c>
      <c r="AC7105" s="38" t="str">
        <f t="shared" si="110"/>
        <v/>
      </c>
      <c r="AD7105" s="38"/>
    </row>
    <row r="7106" spans="1:30">
      <c r="A7106" s="46"/>
      <c r="B7106" s="47"/>
      <c r="C7106" s="49"/>
      <c r="D7106" s="41"/>
      <c r="E7106" s="41"/>
      <c r="F7106" s="41"/>
      <c r="G7106" s="50" t="str">
        <f>IF(A7106&lt;&gt;"",CONCATENATE(A7106,":",YEAR(B7106),IF(MONTH(B7106)&gt;9,MONTH(B7106),CONCATENATE(0,MONTH(B7106))),IF(DAY(B7106)&gt;9,DAY(B7106),CONCATENATE(0,DAY(B7106))),IF(HOUR(C7106)&gt;9,HOUR(C7106),CONCATENATE(0,HOUR(C7106))),IF(MINUTE(C7106)&gt;9,MINUTE(C7106),CONCATENATE(0,MINUTE(C7106))),":",VLOOKUP(F7106,'Valid Values - Results'!$D$4:$F$12,3,FALSE)),"")</f>
        <v/>
      </c>
      <c r="H7106" s="41"/>
      <c r="I7106" s="41"/>
      <c r="J7106" s="41"/>
      <c r="K7106" s="41"/>
      <c r="L7106" s="41"/>
      <c r="M7106" s="92"/>
      <c r="N7106" s="41"/>
      <c r="O7106" s="41"/>
      <c r="P7106" s="41"/>
      <c r="Q7106" s="41"/>
      <c r="R7106" s="41"/>
      <c r="S7106" s="41"/>
      <c r="T7106" s="41"/>
      <c r="U7106" s="47"/>
      <c r="V7106" s="49"/>
      <c r="W7106" s="41"/>
      <c r="X7106" s="41"/>
      <c r="Y7106" s="41"/>
      <c r="AA7106" s="37" t="str">
        <f>IF($I7106&lt;&gt;"",VLOOKUP($I7106,'Valid Values - Search'!$R$4:$T$4719,3,FALSE),"")</f>
        <v/>
      </c>
      <c r="AB7106" s="37" t="str">
        <f>IF($I7106&lt;&gt;"",VLOOKUP($I7106,'Valid Values - Search'!$R$4:$S$4719,2,FALSE),"")</f>
        <v/>
      </c>
      <c r="AC7106" s="38" t="str">
        <f t="shared" ref="AC7106:AC7169" si="111">IF($V7106&lt;&gt;"",$D7106,"")</f>
        <v/>
      </c>
      <c r="AD7106" s="38"/>
    </row>
    <row r="7107" spans="1:30">
      <c r="A7107" s="46"/>
      <c r="B7107" s="47"/>
      <c r="C7107" s="49"/>
      <c r="D7107" s="41"/>
      <c r="E7107" s="41"/>
      <c r="F7107" s="41"/>
      <c r="G7107" s="50" t="str">
        <f>IF(A7107&lt;&gt;"",CONCATENATE(A7107,":",YEAR(B7107),IF(MONTH(B7107)&gt;9,MONTH(B7107),CONCATENATE(0,MONTH(B7107))),IF(DAY(B7107)&gt;9,DAY(B7107),CONCATENATE(0,DAY(B7107))),IF(HOUR(C7107)&gt;9,HOUR(C7107),CONCATENATE(0,HOUR(C7107))),IF(MINUTE(C7107)&gt;9,MINUTE(C7107),CONCATENATE(0,MINUTE(C7107))),":",VLOOKUP(F7107,'Valid Values - Results'!$D$4:$F$12,3,FALSE)),"")</f>
        <v/>
      </c>
      <c r="H7107" s="41"/>
      <c r="I7107" s="41"/>
      <c r="J7107" s="41"/>
      <c r="K7107" s="41"/>
      <c r="L7107" s="41"/>
      <c r="M7107" s="92"/>
      <c r="N7107" s="41"/>
      <c r="O7107" s="41"/>
      <c r="P7107" s="41"/>
      <c r="Q7107" s="41"/>
      <c r="R7107" s="41"/>
      <c r="S7107" s="41"/>
      <c r="T7107" s="41"/>
      <c r="U7107" s="47"/>
      <c r="V7107" s="49"/>
      <c r="W7107" s="41"/>
      <c r="X7107" s="41"/>
      <c r="Y7107" s="41"/>
      <c r="AA7107" s="37" t="str">
        <f>IF($I7107&lt;&gt;"",VLOOKUP($I7107,'Valid Values - Search'!$R$4:$T$4719,3,FALSE),"")</f>
        <v/>
      </c>
      <c r="AB7107" s="37" t="str">
        <f>IF($I7107&lt;&gt;"",VLOOKUP($I7107,'Valid Values - Search'!$R$4:$S$4719,2,FALSE),"")</f>
        <v/>
      </c>
      <c r="AC7107" s="38" t="str">
        <f t="shared" si="111"/>
        <v/>
      </c>
      <c r="AD7107" s="38"/>
    </row>
    <row r="7108" spans="1:30">
      <c r="A7108" s="46"/>
      <c r="B7108" s="47"/>
      <c r="C7108" s="49"/>
      <c r="D7108" s="41"/>
      <c r="E7108" s="41"/>
      <c r="F7108" s="41"/>
      <c r="G7108" s="50" t="str">
        <f>IF(A7108&lt;&gt;"",CONCATENATE(A7108,":",YEAR(B7108),IF(MONTH(B7108)&gt;9,MONTH(B7108),CONCATENATE(0,MONTH(B7108))),IF(DAY(B7108)&gt;9,DAY(B7108),CONCATENATE(0,DAY(B7108))),IF(HOUR(C7108)&gt;9,HOUR(C7108),CONCATENATE(0,HOUR(C7108))),IF(MINUTE(C7108)&gt;9,MINUTE(C7108),CONCATENATE(0,MINUTE(C7108))),":",VLOOKUP(F7108,'Valid Values - Results'!$D$4:$F$12,3,FALSE)),"")</f>
        <v/>
      </c>
      <c r="H7108" s="41"/>
      <c r="I7108" s="41"/>
      <c r="J7108" s="41"/>
      <c r="K7108" s="41"/>
      <c r="L7108" s="41"/>
      <c r="M7108" s="92"/>
      <c r="N7108" s="41"/>
      <c r="O7108" s="41"/>
      <c r="P7108" s="41"/>
      <c r="Q7108" s="41"/>
      <c r="R7108" s="41"/>
      <c r="S7108" s="41"/>
      <c r="T7108" s="41"/>
      <c r="U7108" s="47"/>
      <c r="V7108" s="49"/>
      <c r="W7108" s="41"/>
      <c r="X7108" s="41"/>
      <c r="Y7108" s="41"/>
      <c r="AA7108" s="37" t="str">
        <f>IF($I7108&lt;&gt;"",VLOOKUP($I7108,'Valid Values - Search'!$R$4:$T$4719,3,FALSE),"")</f>
        <v/>
      </c>
      <c r="AB7108" s="37" t="str">
        <f>IF($I7108&lt;&gt;"",VLOOKUP($I7108,'Valid Values - Search'!$R$4:$S$4719,2,FALSE),"")</f>
        <v/>
      </c>
      <c r="AC7108" s="38" t="str">
        <f t="shared" si="111"/>
        <v/>
      </c>
      <c r="AD7108" s="38"/>
    </row>
    <row r="7109" spans="1:30">
      <c r="A7109" s="46"/>
      <c r="B7109" s="47"/>
      <c r="C7109" s="49"/>
      <c r="D7109" s="41"/>
      <c r="E7109" s="41"/>
      <c r="F7109" s="41"/>
      <c r="G7109" s="50" t="str">
        <f>IF(A7109&lt;&gt;"",CONCATENATE(A7109,":",YEAR(B7109),IF(MONTH(B7109)&gt;9,MONTH(B7109),CONCATENATE(0,MONTH(B7109))),IF(DAY(B7109)&gt;9,DAY(B7109),CONCATENATE(0,DAY(B7109))),IF(HOUR(C7109)&gt;9,HOUR(C7109),CONCATENATE(0,HOUR(C7109))),IF(MINUTE(C7109)&gt;9,MINUTE(C7109),CONCATENATE(0,MINUTE(C7109))),":",VLOOKUP(F7109,'Valid Values - Results'!$D$4:$F$12,3,FALSE)),"")</f>
        <v/>
      </c>
      <c r="H7109" s="41"/>
      <c r="I7109" s="41"/>
      <c r="J7109" s="41"/>
      <c r="K7109" s="41"/>
      <c r="L7109" s="41"/>
      <c r="M7109" s="92"/>
      <c r="N7109" s="41"/>
      <c r="O7109" s="41"/>
      <c r="P7109" s="41"/>
      <c r="Q7109" s="41"/>
      <c r="R7109" s="41"/>
      <c r="S7109" s="41"/>
      <c r="T7109" s="41"/>
      <c r="U7109" s="47"/>
      <c r="V7109" s="49"/>
      <c r="W7109" s="41"/>
      <c r="X7109" s="41"/>
      <c r="Y7109" s="41"/>
      <c r="AA7109" s="37" t="str">
        <f>IF($I7109&lt;&gt;"",VLOOKUP($I7109,'Valid Values - Search'!$R$4:$T$4719,3,FALSE),"")</f>
        <v/>
      </c>
      <c r="AB7109" s="37" t="str">
        <f>IF($I7109&lt;&gt;"",VLOOKUP($I7109,'Valid Values - Search'!$R$4:$S$4719,2,FALSE),"")</f>
        <v/>
      </c>
      <c r="AC7109" s="38" t="str">
        <f t="shared" si="111"/>
        <v/>
      </c>
      <c r="AD7109" s="38"/>
    </row>
    <row r="7110" spans="1:30">
      <c r="A7110" s="46"/>
      <c r="B7110" s="47"/>
      <c r="C7110" s="49"/>
      <c r="D7110" s="41"/>
      <c r="E7110" s="41"/>
      <c r="F7110" s="41"/>
      <c r="G7110" s="50" t="str">
        <f>IF(A7110&lt;&gt;"",CONCATENATE(A7110,":",YEAR(B7110),IF(MONTH(B7110)&gt;9,MONTH(B7110),CONCATENATE(0,MONTH(B7110))),IF(DAY(B7110)&gt;9,DAY(B7110),CONCATENATE(0,DAY(B7110))),IF(HOUR(C7110)&gt;9,HOUR(C7110),CONCATENATE(0,HOUR(C7110))),IF(MINUTE(C7110)&gt;9,MINUTE(C7110),CONCATENATE(0,MINUTE(C7110))),":",VLOOKUP(F7110,'Valid Values - Results'!$D$4:$F$12,3,FALSE)),"")</f>
        <v/>
      </c>
      <c r="H7110" s="41"/>
      <c r="I7110" s="41"/>
      <c r="J7110" s="41"/>
      <c r="K7110" s="41"/>
      <c r="L7110" s="41"/>
      <c r="M7110" s="92"/>
      <c r="N7110" s="41"/>
      <c r="O7110" s="41"/>
      <c r="P7110" s="41"/>
      <c r="Q7110" s="41"/>
      <c r="R7110" s="41"/>
      <c r="S7110" s="41"/>
      <c r="T7110" s="41"/>
      <c r="U7110" s="47"/>
      <c r="V7110" s="49"/>
      <c r="W7110" s="41"/>
      <c r="X7110" s="41"/>
      <c r="Y7110" s="41"/>
      <c r="AA7110" s="37" t="str">
        <f>IF($I7110&lt;&gt;"",VLOOKUP($I7110,'Valid Values - Search'!$R$4:$T$4719,3,FALSE),"")</f>
        <v/>
      </c>
      <c r="AB7110" s="37" t="str">
        <f>IF($I7110&lt;&gt;"",VLOOKUP($I7110,'Valid Values - Search'!$R$4:$S$4719,2,FALSE),"")</f>
        <v/>
      </c>
      <c r="AC7110" s="38" t="str">
        <f t="shared" si="111"/>
        <v/>
      </c>
      <c r="AD7110" s="38"/>
    </row>
    <row r="7111" spans="1:30">
      <c r="A7111" s="46"/>
      <c r="B7111" s="47"/>
      <c r="C7111" s="49"/>
      <c r="D7111" s="41"/>
      <c r="E7111" s="41"/>
      <c r="F7111" s="41"/>
      <c r="G7111" s="50" t="str">
        <f>IF(A7111&lt;&gt;"",CONCATENATE(A7111,":",YEAR(B7111),IF(MONTH(B7111)&gt;9,MONTH(B7111),CONCATENATE(0,MONTH(B7111))),IF(DAY(B7111)&gt;9,DAY(B7111),CONCATENATE(0,DAY(B7111))),IF(HOUR(C7111)&gt;9,HOUR(C7111),CONCATENATE(0,HOUR(C7111))),IF(MINUTE(C7111)&gt;9,MINUTE(C7111),CONCATENATE(0,MINUTE(C7111))),":",VLOOKUP(F7111,'Valid Values - Results'!$D$4:$F$12,3,FALSE)),"")</f>
        <v/>
      </c>
      <c r="H7111" s="41"/>
      <c r="I7111" s="41"/>
      <c r="J7111" s="41"/>
      <c r="K7111" s="41"/>
      <c r="L7111" s="41"/>
      <c r="M7111" s="92"/>
      <c r="N7111" s="41"/>
      <c r="O7111" s="41"/>
      <c r="P7111" s="41"/>
      <c r="Q7111" s="41"/>
      <c r="R7111" s="41"/>
      <c r="S7111" s="41"/>
      <c r="T7111" s="41"/>
      <c r="U7111" s="47"/>
      <c r="V7111" s="49"/>
      <c r="W7111" s="41"/>
      <c r="X7111" s="41"/>
      <c r="Y7111" s="41"/>
      <c r="AA7111" s="37" t="str">
        <f>IF($I7111&lt;&gt;"",VLOOKUP($I7111,'Valid Values - Search'!$R$4:$T$4719,3,FALSE),"")</f>
        <v/>
      </c>
      <c r="AB7111" s="37" t="str">
        <f>IF($I7111&lt;&gt;"",VLOOKUP($I7111,'Valid Values - Search'!$R$4:$S$4719,2,FALSE),"")</f>
        <v/>
      </c>
      <c r="AC7111" s="38" t="str">
        <f t="shared" si="111"/>
        <v/>
      </c>
      <c r="AD7111" s="38"/>
    </row>
    <row r="7112" spans="1:30">
      <c r="A7112" s="46"/>
      <c r="B7112" s="47"/>
      <c r="C7112" s="49"/>
      <c r="D7112" s="41"/>
      <c r="E7112" s="41"/>
      <c r="F7112" s="41"/>
      <c r="G7112" s="50" t="str">
        <f>IF(A7112&lt;&gt;"",CONCATENATE(A7112,":",YEAR(B7112),IF(MONTH(B7112)&gt;9,MONTH(B7112),CONCATENATE(0,MONTH(B7112))),IF(DAY(B7112)&gt;9,DAY(B7112),CONCATENATE(0,DAY(B7112))),IF(HOUR(C7112)&gt;9,HOUR(C7112),CONCATENATE(0,HOUR(C7112))),IF(MINUTE(C7112)&gt;9,MINUTE(C7112),CONCATENATE(0,MINUTE(C7112))),":",VLOOKUP(F7112,'Valid Values - Results'!$D$4:$F$12,3,FALSE)),"")</f>
        <v/>
      </c>
      <c r="H7112" s="41"/>
      <c r="I7112" s="41"/>
      <c r="J7112" s="41"/>
      <c r="K7112" s="41"/>
      <c r="L7112" s="41"/>
      <c r="M7112" s="92"/>
      <c r="N7112" s="41"/>
      <c r="O7112" s="41"/>
      <c r="P7112" s="41"/>
      <c r="Q7112" s="41"/>
      <c r="R7112" s="41"/>
      <c r="S7112" s="41"/>
      <c r="T7112" s="41"/>
      <c r="U7112" s="47"/>
      <c r="V7112" s="49"/>
      <c r="W7112" s="41"/>
      <c r="X7112" s="41"/>
      <c r="Y7112" s="41"/>
      <c r="AA7112" s="37" t="str">
        <f>IF($I7112&lt;&gt;"",VLOOKUP($I7112,'Valid Values - Search'!$R$4:$T$4719,3,FALSE),"")</f>
        <v/>
      </c>
      <c r="AB7112" s="37" t="str">
        <f>IF($I7112&lt;&gt;"",VLOOKUP($I7112,'Valid Values - Search'!$R$4:$S$4719,2,FALSE),"")</f>
        <v/>
      </c>
      <c r="AC7112" s="38" t="str">
        <f t="shared" si="111"/>
        <v/>
      </c>
      <c r="AD7112" s="38"/>
    </row>
    <row r="7113" spans="1:30">
      <c r="A7113" s="46"/>
      <c r="B7113" s="47"/>
      <c r="C7113" s="49"/>
      <c r="D7113" s="41"/>
      <c r="E7113" s="41"/>
      <c r="F7113" s="41"/>
      <c r="G7113" s="50" t="str">
        <f>IF(A7113&lt;&gt;"",CONCATENATE(A7113,":",YEAR(B7113),IF(MONTH(B7113)&gt;9,MONTH(B7113),CONCATENATE(0,MONTH(B7113))),IF(DAY(B7113)&gt;9,DAY(B7113),CONCATENATE(0,DAY(B7113))),IF(HOUR(C7113)&gt;9,HOUR(C7113),CONCATENATE(0,HOUR(C7113))),IF(MINUTE(C7113)&gt;9,MINUTE(C7113),CONCATENATE(0,MINUTE(C7113))),":",VLOOKUP(F7113,'Valid Values - Results'!$D$4:$F$12,3,FALSE)),"")</f>
        <v/>
      </c>
      <c r="H7113" s="41"/>
      <c r="I7113" s="41"/>
      <c r="J7113" s="41"/>
      <c r="K7113" s="41"/>
      <c r="L7113" s="41"/>
      <c r="M7113" s="92"/>
      <c r="N7113" s="41"/>
      <c r="O7113" s="41"/>
      <c r="P7113" s="41"/>
      <c r="Q7113" s="41"/>
      <c r="R7113" s="41"/>
      <c r="S7113" s="41"/>
      <c r="T7113" s="41"/>
      <c r="U7113" s="47"/>
      <c r="V7113" s="49"/>
      <c r="W7113" s="41"/>
      <c r="X7113" s="41"/>
      <c r="Y7113" s="41"/>
      <c r="AA7113" s="37" t="str">
        <f>IF($I7113&lt;&gt;"",VLOOKUP($I7113,'Valid Values - Search'!$R$4:$T$4719,3,FALSE),"")</f>
        <v/>
      </c>
      <c r="AB7113" s="37" t="str">
        <f>IF($I7113&lt;&gt;"",VLOOKUP($I7113,'Valid Values - Search'!$R$4:$S$4719,2,FALSE),"")</f>
        <v/>
      </c>
      <c r="AC7113" s="38" t="str">
        <f t="shared" si="111"/>
        <v/>
      </c>
      <c r="AD7113" s="38"/>
    </row>
    <row r="7114" spans="1:30">
      <c r="A7114" s="46"/>
      <c r="B7114" s="47"/>
      <c r="C7114" s="49"/>
      <c r="D7114" s="41"/>
      <c r="E7114" s="41"/>
      <c r="F7114" s="41"/>
      <c r="G7114" s="50" t="str">
        <f>IF(A7114&lt;&gt;"",CONCATENATE(A7114,":",YEAR(B7114),IF(MONTH(B7114)&gt;9,MONTH(B7114),CONCATENATE(0,MONTH(B7114))),IF(DAY(B7114)&gt;9,DAY(B7114),CONCATENATE(0,DAY(B7114))),IF(HOUR(C7114)&gt;9,HOUR(C7114),CONCATENATE(0,HOUR(C7114))),IF(MINUTE(C7114)&gt;9,MINUTE(C7114),CONCATENATE(0,MINUTE(C7114))),":",VLOOKUP(F7114,'Valid Values - Results'!$D$4:$F$12,3,FALSE)),"")</f>
        <v/>
      </c>
      <c r="H7114" s="41"/>
      <c r="I7114" s="41"/>
      <c r="J7114" s="41"/>
      <c r="K7114" s="41"/>
      <c r="L7114" s="41"/>
      <c r="M7114" s="92"/>
      <c r="N7114" s="41"/>
      <c r="O7114" s="41"/>
      <c r="P7114" s="41"/>
      <c r="Q7114" s="41"/>
      <c r="R7114" s="41"/>
      <c r="S7114" s="41"/>
      <c r="T7114" s="41"/>
      <c r="U7114" s="47"/>
      <c r="V7114" s="49"/>
      <c r="W7114" s="41"/>
      <c r="X7114" s="41"/>
      <c r="Y7114" s="41"/>
      <c r="AA7114" s="37" t="str">
        <f>IF($I7114&lt;&gt;"",VLOOKUP($I7114,'Valid Values - Search'!$R$4:$T$4719,3,FALSE),"")</f>
        <v/>
      </c>
      <c r="AB7114" s="37" t="str">
        <f>IF($I7114&lt;&gt;"",VLOOKUP($I7114,'Valid Values - Search'!$R$4:$S$4719,2,FALSE),"")</f>
        <v/>
      </c>
      <c r="AC7114" s="38" t="str">
        <f t="shared" si="111"/>
        <v/>
      </c>
      <c r="AD7114" s="38"/>
    </row>
    <row r="7115" spans="1:30">
      <c r="A7115" s="46"/>
      <c r="B7115" s="47"/>
      <c r="C7115" s="49"/>
      <c r="D7115" s="41"/>
      <c r="E7115" s="41"/>
      <c r="F7115" s="41"/>
      <c r="G7115" s="50" t="str">
        <f>IF(A7115&lt;&gt;"",CONCATENATE(A7115,":",YEAR(B7115),IF(MONTH(B7115)&gt;9,MONTH(B7115),CONCATENATE(0,MONTH(B7115))),IF(DAY(B7115)&gt;9,DAY(B7115),CONCATENATE(0,DAY(B7115))),IF(HOUR(C7115)&gt;9,HOUR(C7115),CONCATENATE(0,HOUR(C7115))),IF(MINUTE(C7115)&gt;9,MINUTE(C7115),CONCATENATE(0,MINUTE(C7115))),":",VLOOKUP(F7115,'Valid Values - Results'!$D$4:$F$12,3,FALSE)),"")</f>
        <v/>
      </c>
      <c r="H7115" s="41"/>
      <c r="I7115" s="41"/>
      <c r="J7115" s="41"/>
      <c r="K7115" s="41"/>
      <c r="L7115" s="41"/>
      <c r="M7115" s="92"/>
      <c r="N7115" s="41"/>
      <c r="O7115" s="41"/>
      <c r="P7115" s="41"/>
      <c r="Q7115" s="41"/>
      <c r="R7115" s="41"/>
      <c r="S7115" s="41"/>
      <c r="T7115" s="41"/>
      <c r="U7115" s="47"/>
      <c r="V7115" s="49"/>
      <c r="W7115" s="41"/>
      <c r="X7115" s="41"/>
      <c r="Y7115" s="41"/>
      <c r="AA7115" s="37" t="str">
        <f>IF($I7115&lt;&gt;"",VLOOKUP($I7115,'Valid Values - Search'!$R$4:$T$4719,3,FALSE),"")</f>
        <v/>
      </c>
      <c r="AB7115" s="37" t="str">
        <f>IF($I7115&lt;&gt;"",VLOOKUP($I7115,'Valid Values - Search'!$R$4:$S$4719,2,FALSE),"")</f>
        <v/>
      </c>
      <c r="AC7115" s="38" t="str">
        <f t="shared" si="111"/>
        <v/>
      </c>
      <c r="AD7115" s="38"/>
    </row>
    <row r="7116" spans="1:30">
      <c r="A7116" s="46"/>
      <c r="B7116" s="47"/>
      <c r="C7116" s="49"/>
      <c r="D7116" s="41"/>
      <c r="E7116" s="41"/>
      <c r="F7116" s="41"/>
      <c r="G7116" s="50" t="str">
        <f>IF(A7116&lt;&gt;"",CONCATENATE(A7116,":",YEAR(B7116),IF(MONTH(B7116)&gt;9,MONTH(B7116),CONCATENATE(0,MONTH(B7116))),IF(DAY(B7116)&gt;9,DAY(B7116),CONCATENATE(0,DAY(B7116))),IF(HOUR(C7116)&gt;9,HOUR(C7116),CONCATENATE(0,HOUR(C7116))),IF(MINUTE(C7116)&gt;9,MINUTE(C7116),CONCATENATE(0,MINUTE(C7116))),":",VLOOKUP(F7116,'Valid Values - Results'!$D$4:$F$12,3,FALSE)),"")</f>
        <v/>
      </c>
      <c r="H7116" s="41"/>
      <c r="I7116" s="41"/>
      <c r="J7116" s="41"/>
      <c r="K7116" s="41"/>
      <c r="L7116" s="41"/>
      <c r="M7116" s="92"/>
      <c r="N7116" s="41"/>
      <c r="O7116" s="41"/>
      <c r="P7116" s="41"/>
      <c r="Q7116" s="41"/>
      <c r="R7116" s="41"/>
      <c r="S7116" s="41"/>
      <c r="T7116" s="41"/>
      <c r="U7116" s="47"/>
      <c r="V7116" s="49"/>
      <c r="W7116" s="41"/>
      <c r="X7116" s="41"/>
      <c r="Y7116" s="41"/>
      <c r="AA7116" s="37" t="str">
        <f>IF($I7116&lt;&gt;"",VLOOKUP($I7116,'Valid Values - Search'!$R$4:$T$4719,3,FALSE),"")</f>
        <v/>
      </c>
      <c r="AB7116" s="37" t="str">
        <f>IF($I7116&lt;&gt;"",VLOOKUP($I7116,'Valid Values - Search'!$R$4:$S$4719,2,FALSE),"")</f>
        <v/>
      </c>
      <c r="AC7116" s="38" t="str">
        <f t="shared" si="111"/>
        <v/>
      </c>
      <c r="AD7116" s="38"/>
    </row>
    <row r="7117" spans="1:30">
      <c r="A7117" s="46"/>
      <c r="B7117" s="47"/>
      <c r="C7117" s="49"/>
      <c r="D7117" s="41"/>
      <c r="E7117" s="41"/>
      <c r="F7117" s="41"/>
      <c r="G7117" s="50" t="str">
        <f>IF(A7117&lt;&gt;"",CONCATENATE(A7117,":",YEAR(B7117),IF(MONTH(B7117)&gt;9,MONTH(B7117),CONCATENATE(0,MONTH(B7117))),IF(DAY(B7117)&gt;9,DAY(B7117),CONCATENATE(0,DAY(B7117))),IF(HOUR(C7117)&gt;9,HOUR(C7117),CONCATENATE(0,HOUR(C7117))),IF(MINUTE(C7117)&gt;9,MINUTE(C7117),CONCATENATE(0,MINUTE(C7117))),":",VLOOKUP(F7117,'Valid Values - Results'!$D$4:$F$12,3,FALSE)),"")</f>
        <v/>
      </c>
      <c r="H7117" s="41"/>
      <c r="I7117" s="41"/>
      <c r="J7117" s="41"/>
      <c r="K7117" s="41"/>
      <c r="L7117" s="41"/>
      <c r="M7117" s="92"/>
      <c r="N7117" s="41"/>
      <c r="O7117" s="41"/>
      <c r="P7117" s="41"/>
      <c r="Q7117" s="41"/>
      <c r="R7117" s="41"/>
      <c r="S7117" s="41"/>
      <c r="T7117" s="41"/>
      <c r="U7117" s="47"/>
      <c r="V7117" s="49"/>
      <c r="W7117" s="41"/>
      <c r="X7117" s="41"/>
      <c r="Y7117" s="41"/>
      <c r="AA7117" s="37" t="str">
        <f>IF($I7117&lt;&gt;"",VLOOKUP($I7117,'Valid Values - Search'!$R$4:$T$4719,3,FALSE),"")</f>
        <v/>
      </c>
      <c r="AB7117" s="37" t="str">
        <f>IF($I7117&lt;&gt;"",VLOOKUP($I7117,'Valid Values - Search'!$R$4:$S$4719,2,FALSE),"")</f>
        <v/>
      </c>
      <c r="AC7117" s="38" t="str">
        <f t="shared" si="111"/>
        <v/>
      </c>
      <c r="AD7117" s="38"/>
    </row>
    <row r="7118" spans="1:30">
      <c r="A7118" s="46"/>
      <c r="B7118" s="47"/>
      <c r="C7118" s="49"/>
      <c r="D7118" s="41"/>
      <c r="E7118" s="41"/>
      <c r="F7118" s="41"/>
      <c r="G7118" s="50" t="str">
        <f>IF(A7118&lt;&gt;"",CONCATENATE(A7118,":",YEAR(B7118),IF(MONTH(B7118)&gt;9,MONTH(B7118),CONCATENATE(0,MONTH(B7118))),IF(DAY(B7118)&gt;9,DAY(B7118),CONCATENATE(0,DAY(B7118))),IF(HOUR(C7118)&gt;9,HOUR(C7118),CONCATENATE(0,HOUR(C7118))),IF(MINUTE(C7118)&gt;9,MINUTE(C7118),CONCATENATE(0,MINUTE(C7118))),":",VLOOKUP(F7118,'Valid Values - Results'!$D$4:$F$12,3,FALSE)),"")</f>
        <v/>
      </c>
      <c r="H7118" s="41"/>
      <c r="I7118" s="41"/>
      <c r="J7118" s="41"/>
      <c r="K7118" s="41"/>
      <c r="L7118" s="41"/>
      <c r="M7118" s="92"/>
      <c r="N7118" s="41"/>
      <c r="O7118" s="41"/>
      <c r="P7118" s="41"/>
      <c r="Q7118" s="41"/>
      <c r="R7118" s="41"/>
      <c r="S7118" s="41"/>
      <c r="T7118" s="41"/>
      <c r="U7118" s="47"/>
      <c r="V7118" s="49"/>
      <c r="W7118" s="41"/>
      <c r="X7118" s="41"/>
      <c r="Y7118" s="41"/>
      <c r="AA7118" s="37" t="str">
        <f>IF($I7118&lt;&gt;"",VLOOKUP($I7118,'Valid Values - Search'!$R$4:$T$4719,3,FALSE),"")</f>
        <v/>
      </c>
      <c r="AB7118" s="37" t="str">
        <f>IF($I7118&lt;&gt;"",VLOOKUP($I7118,'Valid Values - Search'!$R$4:$S$4719,2,FALSE),"")</f>
        <v/>
      </c>
      <c r="AC7118" s="38" t="str">
        <f t="shared" si="111"/>
        <v/>
      </c>
      <c r="AD7118" s="38"/>
    </row>
    <row r="7119" spans="1:30">
      <c r="A7119" s="46"/>
      <c r="B7119" s="47"/>
      <c r="C7119" s="49"/>
      <c r="D7119" s="41"/>
      <c r="E7119" s="41"/>
      <c r="F7119" s="41"/>
      <c r="G7119" s="50" t="str">
        <f>IF(A7119&lt;&gt;"",CONCATENATE(A7119,":",YEAR(B7119),IF(MONTH(B7119)&gt;9,MONTH(B7119),CONCATENATE(0,MONTH(B7119))),IF(DAY(B7119)&gt;9,DAY(B7119),CONCATENATE(0,DAY(B7119))),IF(HOUR(C7119)&gt;9,HOUR(C7119),CONCATENATE(0,HOUR(C7119))),IF(MINUTE(C7119)&gt;9,MINUTE(C7119),CONCATENATE(0,MINUTE(C7119))),":",VLOOKUP(F7119,'Valid Values - Results'!$D$4:$F$12,3,FALSE)),"")</f>
        <v/>
      </c>
      <c r="H7119" s="41"/>
      <c r="I7119" s="41"/>
      <c r="J7119" s="41"/>
      <c r="K7119" s="41"/>
      <c r="L7119" s="41"/>
      <c r="M7119" s="92"/>
      <c r="N7119" s="41"/>
      <c r="O7119" s="41"/>
      <c r="P7119" s="41"/>
      <c r="Q7119" s="41"/>
      <c r="R7119" s="41"/>
      <c r="S7119" s="41"/>
      <c r="T7119" s="41"/>
      <c r="U7119" s="47"/>
      <c r="V7119" s="49"/>
      <c r="W7119" s="41"/>
      <c r="X7119" s="41"/>
      <c r="Y7119" s="41"/>
      <c r="AA7119" s="37" t="str">
        <f>IF($I7119&lt;&gt;"",VLOOKUP($I7119,'Valid Values - Search'!$R$4:$T$4719,3,FALSE),"")</f>
        <v/>
      </c>
      <c r="AB7119" s="37" t="str">
        <f>IF($I7119&lt;&gt;"",VLOOKUP($I7119,'Valid Values - Search'!$R$4:$S$4719,2,FALSE),"")</f>
        <v/>
      </c>
      <c r="AC7119" s="38" t="str">
        <f t="shared" si="111"/>
        <v/>
      </c>
      <c r="AD7119" s="38"/>
    </row>
    <row r="7120" spans="1:30">
      <c r="A7120" s="46"/>
      <c r="B7120" s="47"/>
      <c r="C7120" s="49"/>
      <c r="D7120" s="41"/>
      <c r="E7120" s="41"/>
      <c r="F7120" s="41"/>
      <c r="G7120" s="50" t="str">
        <f>IF(A7120&lt;&gt;"",CONCATENATE(A7120,":",YEAR(B7120),IF(MONTH(B7120)&gt;9,MONTH(B7120),CONCATENATE(0,MONTH(B7120))),IF(DAY(B7120)&gt;9,DAY(B7120),CONCATENATE(0,DAY(B7120))),IF(HOUR(C7120)&gt;9,HOUR(C7120),CONCATENATE(0,HOUR(C7120))),IF(MINUTE(C7120)&gt;9,MINUTE(C7120),CONCATENATE(0,MINUTE(C7120))),":",VLOOKUP(F7120,'Valid Values - Results'!$D$4:$F$12,3,FALSE)),"")</f>
        <v/>
      </c>
      <c r="H7120" s="41"/>
      <c r="I7120" s="41"/>
      <c r="J7120" s="41"/>
      <c r="K7120" s="41"/>
      <c r="L7120" s="41"/>
      <c r="M7120" s="92"/>
      <c r="N7120" s="41"/>
      <c r="O7120" s="41"/>
      <c r="P7120" s="41"/>
      <c r="Q7120" s="41"/>
      <c r="R7120" s="41"/>
      <c r="S7120" s="41"/>
      <c r="T7120" s="41"/>
      <c r="U7120" s="47"/>
      <c r="V7120" s="49"/>
      <c r="W7120" s="41"/>
      <c r="X7120" s="41"/>
      <c r="Y7120" s="41"/>
      <c r="AA7120" s="37" t="str">
        <f>IF($I7120&lt;&gt;"",VLOOKUP($I7120,'Valid Values - Search'!$R$4:$T$4719,3,FALSE),"")</f>
        <v/>
      </c>
      <c r="AB7120" s="37" t="str">
        <f>IF($I7120&lt;&gt;"",VLOOKUP($I7120,'Valid Values - Search'!$R$4:$S$4719,2,FALSE),"")</f>
        <v/>
      </c>
      <c r="AC7120" s="38" t="str">
        <f t="shared" si="111"/>
        <v/>
      </c>
      <c r="AD7120" s="38"/>
    </row>
    <row r="7121" spans="1:30">
      <c r="A7121" s="46"/>
      <c r="B7121" s="47"/>
      <c r="C7121" s="49"/>
      <c r="D7121" s="41"/>
      <c r="E7121" s="41"/>
      <c r="F7121" s="41"/>
      <c r="G7121" s="50" t="str">
        <f>IF(A7121&lt;&gt;"",CONCATENATE(A7121,":",YEAR(B7121),IF(MONTH(B7121)&gt;9,MONTH(B7121),CONCATENATE(0,MONTH(B7121))),IF(DAY(B7121)&gt;9,DAY(B7121),CONCATENATE(0,DAY(B7121))),IF(HOUR(C7121)&gt;9,HOUR(C7121),CONCATENATE(0,HOUR(C7121))),IF(MINUTE(C7121)&gt;9,MINUTE(C7121),CONCATENATE(0,MINUTE(C7121))),":",VLOOKUP(F7121,'Valid Values - Results'!$D$4:$F$12,3,FALSE)),"")</f>
        <v/>
      </c>
      <c r="H7121" s="41"/>
      <c r="I7121" s="41"/>
      <c r="J7121" s="41"/>
      <c r="K7121" s="41"/>
      <c r="L7121" s="41"/>
      <c r="M7121" s="92"/>
      <c r="N7121" s="41"/>
      <c r="O7121" s="41"/>
      <c r="P7121" s="41"/>
      <c r="Q7121" s="41"/>
      <c r="R7121" s="41"/>
      <c r="S7121" s="41"/>
      <c r="T7121" s="41"/>
      <c r="U7121" s="47"/>
      <c r="V7121" s="49"/>
      <c r="W7121" s="41"/>
      <c r="X7121" s="41"/>
      <c r="Y7121" s="41"/>
      <c r="AA7121" s="37" t="str">
        <f>IF($I7121&lt;&gt;"",VLOOKUP($I7121,'Valid Values - Search'!$R$4:$T$4719,3,FALSE),"")</f>
        <v/>
      </c>
      <c r="AB7121" s="37" t="str">
        <f>IF($I7121&lt;&gt;"",VLOOKUP($I7121,'Valid Values - Search'!$R$4:$S$4719,2,FALSE),"")</f>
        <v/>
      </c>
      <c r="AC7121" s="38" t="str">
        <f t="shared" si="111"/>
        <v/>
      </c>
      <c r="AD7121" s="38"/>
    </row>
    <row r="7122" spans="1:30">
      <c r="A7122" s="46"/>
      <c r="B7122" s="47"/>
      <c r="C7122" s="49"/>
      <c r="D7122" s="41"/>
      <c r="E7122" s="41"/>
      <c r="F7122" s="41"/>
      <c r="G7122" s="50" t="str">
        <f>IF(A7122&lt;&gt;"",CONCATENATE(A7122,":",YEAR(B7122),IF(MONTH(B7122)&gt;9,MONTH(B7122),CONCATENATE(0,MONTH(B7122))),IF(DAY(B7122)&gt;9,DAY(B7122),CONCATENATE(0,DAY(B7122))),IF(HOUR(C7122)&gt;9,HOUR(C7122),CONCATENATE(0,HOUR(C7122))),IF(MINUTE(C7122)&gt;9,MINUTE(C7122),CONCATENATE(0,MINUTE(C7122))),":",VLOOKUP(F7122,'Valid Values - Results'!$D$4:$F$12,3,FALSE)),"")</f>
        <v/>
      </c>
      <c r="H7122" s="41"/>
      <c r="I7122" s="41"/>
      <c r="J7122" s="41"/>
      <c r="K7122" s="41"/>
      <c r="L7122" s="41"/>
      <c r="M7122" s="92"/>
      <c r="N7122" s="41"/>
      <c r="O7122" s="41"/>
      <c r="P7122" s="41"/>
      <c r="Q7122" s="41"/>
      <c r="R7122" s="41"/>
      <c r="S7122" s="41"/>
      <c r="T7122" s="41"/>
      <c r="U7122" s="47"/>
      <c r="V7122" s="49"/>
      <c r="W7122" s="41"/>
      <c r="X7122" s="41"/>
      <c r="Y7122" s="41"/>
      <c r="AA7122" s="37" t="str">
        <f>IF($I7122&lt;&gt;"",VLOOKUP($I7122,'Valid Values - Search'!$R$4:$T$4719,3,FALSE),"")</f>
        <v/>
      </c>
      <c r="AB7122" s="37" t="str">
        <f>IF($I7122&lt;&gt;"",VLOOKUP($I7122,'Valid Values - Search'!$R$4:$S$4719,2,FALSE),"")</f>
        <v/>
      </c>
      <c r="AC7122" s="38" t="str">
        <f t="shared" si="111"/>
        <v/>
      </c>
      <c r="AD7122" s="38"/>
    </row>
    <row r="7123" spans="1:30">
      <c r="A7123" s="46"/>
      <c r="B7123" s="47"/>
      <c r="C7123" s="49"/>
      <c r="D7123" s="41"/>
      <c r="E7123" s="41"/>
      <c r="F7123" s="41"/>
      <c r="G7123" s="50" t="str">
        <f>IF(A7123&lt;&gt;"",CONCATENATE(A7123,":",YEAR(B7123),IF(MONTH(B7123)&gt;9,MONTH(B7123),CONCATENATE(0,MONTH(B7123))),IF(DAY(B7123)&gt;9,DAY(B7123),CONCATENATE(0,DAY(B7123))),IF(HOUR(C7123)&gt;9,HOUR(C7123),CONCATENATE(0,HOUR(C7123))),IF(MINUTE(C7123)&gt;9,MINUTE(C7123),CONCATENATE(0,MINUTE(C7123))),":",VLOOKUP(F7123,'Valid Values - Results'!$D$4:$F$12,3,FALSE)),"")</f>
        <v/>
      </c>
      <c r="H7123" s="41"/>
      <c r="I7123" s="41"/>
      <c r="J7123" s="41"/>
      <c r="K7123" s="41"/>
      <c r="L7123" s="41"/>
      <c r="M7123" s="92"/>
      <c r="N7123" s="41"/>
      <c r="O7123" s="41"/>
      <c r="P7123" s="41"/>
      <c r="Q7123" s="41"/>
      <c r="R7123" s="41"/>
      <c r="S7123" s="41"/>
      <c r="T7123" s="41"/>
      <c r="U7123" s="47"/>
      <c r="V7123" s="49"/>
      <c r="W7123" s="41"/>
      <c r="X7123" s="41"/>
      <c r="Y7123" s="41"/>
      <c r="AA7123" s="37" t="str">
        <f>IF($I7123&lt;&gt;"",VLOOKUP($I7123,'Valid Values - Search'!$R$4:$T$4719,3,FALSE),"")</f>
        <v/>
      </c>
      <c r="AB7123" s="37" t="str">
        <f>IF($I7123&lt;&gt;"",VLOOKUP($I7123,'Valid Values - Search'!$R$4:$S$4719,2,FALSE),"")</f>
        <v/>
      </c>
      <c r="AC7123" s="38" t="str">
        <f t="shared" si="111"/>
        <v/>
      </c>
      <c r="AD7123" s="38"/>
    </row>
    <row r="7124" spans="1:30">
      <c r="A7124" s="46"/>
      <c r="B7124" s="47"/>
      <c r="C7124" s="49"/>
      <c r="D7124" s="41"/>
      <c r="E7124" s="41"/>
      <c r="F7124" s="41"/>
      <c r="G7124" s="50" t="str">
        <f>IF(A7124&lt;&gt;"",CONCATENATE(A7124,":",YEAR(B7124),IF(MONTH(B7124)&gt;9,MONTH(B7124),CONCATENATE(0,MONTH(B7124))),IF(DAY(B7124)&gt;9,DAY(B7124),CONCATENATE(0,DAY(B7124))),IF(HOUR(C7124)&gt;9,HOUR(C7124),CONCATENATE(0,HOUR(C7124))),IF(MINUTE(C7124)&gt;9,MINUTE(C7124),CONCATENATE(0,MINUTE(C7124))),":",VLOOKUP(F7124,'Valid Values - Results'!$D$4:$F$12,3,FALSE)),"")</f>
        <v/>
      </c>
      <c r="H7124" s="41"/>
      <c r="I7124" s="41"/>
      <c r="J7124" s="41"/>
      <c r="K7124" s="41"/>
      <c r="L7124" s="41"/>
      <c r="M7124" s="92"/>
      <c r="N7124" s="41"/>
      <c r="O7124" s="41"/>
      <c r="P7124" s="41"/>
      <c r="Q7124" s="41"/>
      <c r="R7124" s="41"/>
      <c r="S7124" s="41"/>
      <c r="T7124" s="41"/>
      <c r="U7124" s="47"/>
      <c r="V7124" s="49"/>
      <c r="W7124" s="41"/>
      <c r="X7124" s="41"/>
      <c r="Y7124" s="41"/>
      <c r="AA7124" s="37" t="str">
        <f>IF($I7124&lt;&gt;"",VLOOKUP($I7124,'Valid Values - Search'!$R$4:$T$4719,3,FALSE),"")</f>
        <v/>
      </c>
      <c r="AB7124" s="37" t="str">
        <f>IF($I7124&lt;&gt;"",VLOOKUP($I7124,'Valid Values - Search'!$R$4:$S$4719,2,FALSE),"")</f>
        <v/>
      </c>
      <c r="AC7124" s="38" t="str">
        <f t="shared" si="111"/>
        <v/>
      </c>
      <c r="AD7124" s="38"/>
    </row>
    <row r="7125" spans="1:30">
      <c r="A7125" s="46"/>
      <c r="B7125" s="47"/>
      <c r="C7125" s="49"/>
      <c r="D7125" s="41"/>
      <c r="E7125" s="41"/>
      <c r="F7125" s="41"/>
      <c r="G7125" s="50" t="str">
        <f>IF(A7125&lt;&gt;"",CONCATENATE(A7125,":",YEAR(B7125),IF(MONTH(B7125)&gt;9,MONTH(B7125),CONCATENATE(0,MONTH(B7125))),IF(DAY(B7125)&gt;9,DAY(B7125),CONCATENATE(0,DAY(B7125))),IF(HOUR(C7125)&gt;9,HOUR(C7125),CONCATENATE(0,HOUR(C7125))),IF(MINUTE(C7125)&gt;9,MINUTE(C7125),CONCATENATE(0,MINUTE(C7125))),":",VLOOKUP(F7125,'Valid Values - Results'!$D$4:$F$12,3,FALSE)),"")</f>
        <v/>
      </c>
      <c r="H7125" s="41"/>
      <c r="I7125" s="41"/>
      <c r="J7125" s="41"/>
      <c r="K7125" s="41"/>
      <c r="L7125" s="41"/>
      <c r="M7125" s="92"/>
      <c r="N7125" s="41"/>
      <c r="O7125" s="41"/>
      <c r="P7125" s="41"/>
      <c r="Q7125" s="41"/>
      <c r="R7125" s="41"/>
      <c r="S7125" s="41"/>
      <c r="T7125" s="41"/>
      <c r="U7125" s="47"/>
      <c r="V7125" s="49"/>
      <c r="W7125" s="41"/>
      <c r="X7125" s="41"/>
      <c r="Y7125" s="41"/>
      <c r="AA7125" s="37" t="str">
        <f>IF($I7125&lt;&gt;"",VLOOKUP($I7125,'Valid Values - Search'!$R$4:$T$4719,3,FALSE),"")</f>
        <v/>
      </c>
      <c r="AB7125" s="37" t="str">
        <f>IF($I7125&lt;&gt;"",VLOOKUP($I7125,'Valid Values - Search'!$R$4:$S$4719,2,FALSE),"")</f>
        <v/>
      </c>
      <c r="AC7125" s="38" t="str">
        <f t="shared" si="111"/>
        <v/>
      </c>
      <c r="AD7125" s="38"/>
    </row>
    <row r="7126" spans="1:30">
      <c r="A7126" s="46"/>
      <c r="B7126" s="47"/>
      <c r="C7126" s="49"/>
      <c r="D7126" s="41"/>
      <c r="E7126" s="41"/>
      <c r="F7126" s="41"/>
      <c r="G7126" s="50" t="str">
        <f>IF(A7126&lt;&gt;"",CONCATENATE(A7126,":",YEAR(B7126),IF(MONTH(B7126)&gt;9,MONTH(B7126),CONCATENATE(0,MONTH(B7126))),IF(DAY(B7126)&gt;9,DAY(B7126),CONCATENATE(0,DAY(B7126))),IF(HOUR(C7126)&gt;9,HOUR(C7126),CONCATENATE(0,HOUR(C7126))),IF(MINUTE(C7126)&gt;9,MINUTE(C7126),CONCATENATE(0,MINUTE(C7126))),":",VLOOKUP(F7126,'Valid Values - Results'!$D$4:$F$12,3,FALSE)),"")</f>
        <v/>
      </c>
      <c r="H7126" s="41"/>
      <c r="I7126" s="41"/>
      <c r="J7126" s="41"/>
      <c r="K7126" s="41"/>
      <c r="L7126" s="41"/>
      <c r="M7126" s="92"/>
      <c r="N7126" s="41"/>
      <c r="O7126" s="41"/>
      <c r="P7126" s="41"/>
      <c r="Q7126" s="41"/>
      <c r="R7126" s="41"/>
      <c r="S7126" s="41"/>
      <c r="T7126" s="41"/>
      <c r="U7126" s="47"/>
      <c r="V7126" s="49"/>
      <c r="W7126" s="41"/>
      <c r="X7126" s="41"/>
      <c r="Y7126" s="41"/>
      <c r="AA7126" s="37" t="str">
        <f>IF($I7126&lt;&gt;"",VLOOKUP($I7126,'Valid Values - Search'!$R$4:$T$4719,3,FALSE),"")</f>
        <v/>
      </c>
      <c r="AB7126" s="37" t="str">
        <f>IF($I7126&lt;&gt;"",VLOOKUP($I7126,'Valid Values - Search'!$R$4:$S$4719,2,FALSE),"")</f>
        <v/>
      </c>
      <c r="AC7126" s="38" t="str">
        <f t="shared" si="111"/>
        <v/>
      </c>
      <c r="AD7126" s="38"/>
    </row>
    <row r="7127" spans="1:30">
      <c r="A7127" s="46"/>
      <c r="B7127" s="47"/>
      <c r="C7127" s="49"/>
      <c r="D7127" s="41"/>
      <c r="E7127" s="41"/>
      <c r="F7127" s="41"/>
      <c r="G7127" s="50" t="str">
        <f>IF(A7127&lt;&gt;"",CONCATENATE(A7127,":",YEAR(B7127),IF(MONTH(B7127)&gt;9,MONTH(B7127),CONCATENATE(0,MONTH(B7127))),IF(DAY(B7127)&gt;9,DAY(B7127),CONCATENATE(0,DAY(B7127))),IF(HOUR(C7127)&gt;9,HOUR(C7127),CONCATENATE(0,HOUR(C7127))),IF(MINUTE(C7127)&gt;9,MINUTE(C7127),CONCATENATE(0,MINUTE(C7127))),":",VLOOKUP(F7127,'Valid Values - Results'!$D$4:$F$12,3,FALSE)),"")</f>
        <v/>
      </c>
      <c r="H7127" s="41"/>
      <c r="I7127" s="41"/>
      <c r="J7127" s="41"/>
      <c r="K7127" s="41"/>
      <c r="L7127" s="41"/>
      <c r="M7127" s="92"/>
      <c r="N7127" s="41"/>
      <c r="O7127" s="41"/>
      <c r="P7127" s="41"/>
      <c r="Q7127" s="41"/>
      <c r="R7127" s="41"/>
      <c r="S7127" s="41"/>
      <c r="T7127" s="41"/>
      <c r="U7127" s="47"/>
      <c r="V7127" s="49"/>
      <c r="W7127" s="41"/>
      <c r="X7127" s="41"/>
      <c r="Y7127" s="41"/>
      <c r="AA7127" s="37" t="str">
        <f>IF($I7127&lt;&gt;"",VLOOKUP($I7127,'Valid Values - Search'!$R$4:$T$4719,3,FALSE),"")</f>
        <v/>
      </c>
      <c r="AB7127" s="37" t="str">
        <f>IF($I7127&lt;&gt;"",VLOOKUP($I7127,'Valid Values - Search'!$R$4:$S$4719,2,FALSE),"")</f>
        <v/>
      </c>
      <c r="AC7127" s="38" t="str">
        <f t="shared" si="111"/>
        <v/>
      </c>
      <c r="AD7127" s="38"/>
    </row>
    <row r="7128" spans="1:30">
      <c r="A7128" s="46"/>
      <c r="B7128" s="47"/>
      <c r="C7128" s="49"/>
      <c r="D7128" s="41"/>
      <c r="E7128" s="41"/>
      <c r="F7128" s="41"/>
      <c r="G7128" s="50" t="str">
        <f>IF(A7128&lt;&gt;"",CONCATENATE(A7128,":",YEAR(B7128),IF(MONTH(B7128)&gt;9,MONTH(B7128),CONCATENATE(0,MONTH(B7128))),IF(DAY(B7128)&gt;9,DAY(B7128),CONCATENATE(0,DAY(B7128))),IF(HOUR(C7128)&gt;9,HOUR(C7128),CONCATENATE(0,HOUR(C7128))),IF(MINUTE(C7128)&gt;9,MINUTE(C7128),CONCATENATE(0,MINUTE(C7128))),":",VLOOKUP(F7128,'Valid Values - Results'!$D$4:$F$12,3,FALSE)),"")</f>
        <v/>
      </c>
      <c r="H7128" s="41"/>
      <c r="I7128" s="41"/>
      <c r="J7128" s="41"/>
      <c r="K7128" s="41"/>
      <c r="L7128" s="41"/>
      <c r="M7128" s="92"/>
      <c r="N7128" s="41"/>
      <c r="O7128" s="41"/>
      <c r="P7128" s="41"/>
      <c r="Q7128" s="41"/>
      <c r="R7128" s="41"/>
      <c r="S7128" s="41"/>
      <c r="T7128" s="41"/>
      <c r="U7128" s="47"/>
      <c r="V7128" s="49"/>
      <c r="W7128" s="41"/>
      <c r="X7128" s="41"/>
      <c r="Y7128" s="41"/>
      <c r="AA7128" s="37" t="str">
        <f>IF($I7128&lt;&gt;"",VLOOKUP($I7128,'Valid Values - Search'!$R$4:$T$4719,3,FALSE),"")</f>
        <v/>
      </c>
      <c r="AB7128" s="37" t="str">
        <f>IF($I7128&lt;&gt;"",VLOOKUP($I7128,'Valid Values - Search'!$R$4:$S$4719,2,FALSE),"")</f>
        <v/>
      </c>
      <c r="AC7128" s="38" t="str">
        <f t="shared" si="111"/>
        <v/>
      </c>
      <c r="AD7128" s="38"/>
    </row>
    <row r="7129" spans="1:30">
      <c r="A7129" s="46"/>
      <c r="B7129" s="47"/>
      <c r="C7129" s="49"/>
      <c r="D7129" s="41"/>
      <c r="E7129" s="41"/>
      <c r="F7129" s="41"/>
      <c r="G7129" s="50" t="str">
        <f>IF(A7129&lt;&gt;"",CONCATENATE(A7129,":",YEAR(B7129),IF(MONTH(B7129)&gt;9,MONTH(B7129),CONCATENATE(0,MONTH(B7129))),IF(DAY(B7129)&gt;9,DAY(B7129),CONCATENATE(0,DAY(B7129))),IF(HOUR(C7129)&gt;9,HOUR(C7129),CONCATENATE(0,HOUR(C7129))),IF(MINUTE(C7129)&gt;9,MINUTE(C7129),CONCATENATE(0,MINUTE(C7129))),":",VLOOKUP(F7129,'Valid Values - Results'!$D$4:$F$12,3,FALSE)),"")</f>
        <v/>
      </c>
      <c r="H7129" s="41"/>
      <c r="I7129" s="41"/>
      <c r="J7129" s="41"/>
      <c r="K7129" s="41"/>
      <c r="L7129" s="41"/>
      <c r="M7129" s="92"/>
      <c r="N7129" s="41"/>
      <c r="O7129" s="41"/>
      <c r="P7129" s="41"/>
      <c r="Q7129" s="41"/>
      <c r="R7129" s="41"/>
      <c r="S7129" s="41"/>
      <c r="T7129" s="41"/>
      <c r="U7129" s="47"/>
      <c r="V7129" s="49"/>
      <c r="W7129" s="41"/>
      <c r="X7129" s="41"/>
      <c r="Y7129" s="41"/>
      <c r="AA7129" s="37" t="str">
        <f>IF($I7129&lt;&gt;"",VLOOKUP($I7129,'Valid Values - Search'!$R$4:$T$4719,3,FALSE),"")</f>
        <v/>
      </c>
      <c r="AB7129" s="37" t="str">
        <f>IF($I7129&lt;&gt;"",VLOOKUP($I7129,'Valid Values - Search'!$R$4:$S$4719,2,FALSE),"")</f>
        <v/>
      </c>
      <c r="AC7129" s="38" t="str">
        <f t="shared" si="111"/>
        <v/>
      </c>
      <c r="AD7129" s="38"/>
    </row>
    <row r="7130" spans="1:30">
      <c r="A7130" s="46"/>
      <c r="B7130" s="47"/>
      <c r="C7130" s="49"/>
      <c r="D7130" s="41"/>
      <c r="E7130" s="41"/>
      <c r="F7130" s="41"/>
      <c r="G7130" s="50" t="str">
        <f>IF(A7130&lt;&gt;"",CONCATENATE(A7130,":",YEAR(B7130),IF(MONTH(B7130)&gt;9,MONTH(B7130),CONCATENATE(0,MONTH(B7130))),IF(DAY(B7130)&gt;9,DAY(B7130),CONCATENATE(0,DAY(B7130))),IF(HOUR(C7130)&gt;9,HOUR(C7130),CONCATENATE(0,HOUR(C7130))),IF(MINUTE(C7130)&gt;9,MINUTE(C7130),CONCATENATE(0,MINUTE(C7130))),":",VLOOKUP(F7130,'Valid Values - Results'!$D$4:$F$12,3,FALSE)),"")</f>
        <v/>
      </c>
      <c r="H7130" s="41"/>
      <c r="I7130" s="41"/>
      <c r="J7130" s="41"/>
      <c r="K7130" s="41"/>
      <c r="L7130" s="41"/>
      <c r="M7130" s="92"/>
      <c r="N7130" s="41"/>
      <c r="O7130" s="41"/>
      <c r="P7130" s="41"/>
      <c r="Q7130" s="41"/>
      <c r="R7130" s="41"/>
      <c r="S7130" s="41"/>
      <c r="T7130" s="41"/>
      <c r="U7130" s="47"/>
      <c r="V7130" s="49"/>
      <c r="W7130" s="41"/>
      <c r="X7130" s="41"/>
      <c r="Y7130" s="41"/>
      <c r="AA7130" s="37" t="str">
        <f>IF($I7130&lt;&gt;"",VLOOKUP($I7130,'Valid Values - Search'!$R$4:$T$4719,3,FALSE),"")</f>
        <v/>
      </c>
      <c r="AB7130" s="37" t="str">
        <f>IF($I7130&lt;&gt;"",VLOOKUP($I7130,'Valid Values - Search'!$R$4:$S$4719,2,FALSE),"")</f>
        <v/>
      </c>
      <c r="AC7130" s="38" t="str">
        <f t="shared" si="111"/>
        <v/>
      </c>
      <c r="AD7130" s="38"/>
    </row>
    <row r="7131" spans="1:30">
      <c r="A7131" s="46"/>
      <c r="B7131" s="47"/>
      <c r="C7131" s="49"/>
      <c r="D7131" s="41"/>
      <c r="E7131" s="41"/>
      <c r="F7131" s="41"/>
      <c r="G7131" s="50" t="str">
        <f>IF(A7131&lt;&gt;"",CONCATENATE(A7131,":",YEAR(B7131),IF(MONTH(B7131)&gt;9,MONTH(B7131),CONCATENATE(0,MONTH(B7131))),IF(DAY(B7131)&gt;9,DAY(B7131),CONCATENATE(0,DAY(B7131))),IF(HOUR(C7131)&gt;9,HOUR(C7131),CONCATENATE(0,HOUR(C7131))),IF(MINUTE(C7131)&gt;9,MINUTE(C7131),CONCATENATE(0,MINUTE(C7131))),":",VLOOKUP(F7131,'Valid Values - Results'!$D$4:$F$12,3,FALSE)),"")</f>
        <v/>
      </c>
      <c r="H7131" s="41"/>
      <c r="I7131" s="41"/>
      <c r="J7131" s="41"/>
      <c r="K7131" s="41"/>
      <c r="L7131" s="41"/>
      <c r="M7131" s="92"/>
      <c r="N7131" s="41"/>
      <c r="O7131" s="41"/>
      <c r="P7131" s="41"/>
      <c r="Q7131" s="41"/>
      <c r="R7131" s="41"/>
      <c r="S7131" s="41"/>
      <c r="T7131" s="41"/>
      <c r="U7131" s="47"/>
      <c r="V7131" s="49"/>
      <c r="W7131" s="41"/>
      <c r="X7131" s="41"/>
      <c r="Y7131" s="41"/>
      <c r="AA7131" s="37" t="str">
        <f>IF($I7131&lt;&gt;"",VLOOKUP($I7131,'Valid Values - Search'!$R$4:$T$4719,3,FALSE),"")</f>
        <v/>
      </c>
      <c r="AB7131" s="37" t="str">
        <f>IF($I7131&lt;&gt;"",VLOOKUP($I7131,'Valid Values - Search'!$R$4:$S$4719,2,FALSE),"")</f>
        <v/>
      </c>
      <c r="AC7131" s="38" t="str">
        <f t="shared" si="111"/>
        <v/>
      </c>
      <c r="AD7131" s="38"/>
    </row>
    <row r="7132" spans="1:30">
      <c r="A7132" s="46"/>
      <c r="B7132" s="47"/>
      <c r="C7132" s="49"/>
      <c r="D7132" s="41"/>
      <c r="E7132" s="41"/>
      <c r="F7132" s="41"/>
      <c r="G7132" s="50" t="str">
        <f>IF(A7132&lt;&gt;"",CONCATENATE(A7132,":",YEAR(B7132),IF(MONTH(B7132)&gt;9,MONTH(B7132),CONCATENATE(0,MONTH(B7132))),IF(DAY(B7132)&gt;9,DAY(B7132),CONCATENATE(0,DAY(B7132))),IF(HOUR(C7132)&gt;9,HOUR(C7132),CONCATENATE(0,HOUR(C7132))),IF(MINUTE(C7132)&gt;9,MINUTE(C7132),CONCATENATE(0,MINUTE(C7132))),":",VLOOKUP(F7132,'Valid Values - Results'!$D$4:$F$12,3,FALSE)),"")</f>
        <v/>
      </c>
      <c r="H7132" s="41"/>
      <c r="I7132" s="41"/>
      <c r="J7132" s="41"/>
      <c r="K7132" s="41"/>
      <c r="L7132" s="41"/>
      <c r="M7132" s="92"/>
      <c r="N7132" s="41"/>
      <c r="O7132" s="41"/>
      <c r="P7132" s="41"/>
      <c r="Q7132" s="41"/>
      <c r="R7132" s="41"/>
      <c r="S7132" s="41"/>
      <c r="T7132" s="41"/>
      <c r="U7132" s="47"/>
      <c r="V7132" s="49"/>
      <c r="W7132" s="41"/>
      <c r="X7132" s="41"/>
      <c r="Y7132" s="41"/>
      <c r="AA7132" s="37" t="str">
        <f>IF($I7132&lt;&gt;"",VLOOKUP($I7132,'Valid Values - Search'!$R$4:$T$4719,3,FALSE),"")</f>
        <v/>
      </c>
      <c r="AB7132" s="37" t="str">
        <f>IF($I7132&lt;&gt;"",VLOOKUP($I7132,'Valid Values - Search'!$R$4:$S$4719,2,FALSE),"")</f>
        <v/>
      </c>
      <c r="AC7132" s="38" t="str">
        <f t="shared" si="111"/>
        <v/>
      </c>
      <c r="AD7132" s="38"/>
    </row>
    <row r="7133" spans="1:30">
      <c r="A7133" s="46"/>
      <c r="B7133" s="47"/>
      <c r="C7133" s="49"/>
      <c r="D7133" s="41"/>
      <c r="E7133" s="41"/>
      <c r="F7133" s="41"/>
      <c r="G7133" s="50" t="str">
        <f>IF(A7133&lt;&gt;"",CONCATENATE(A7133,":",YEAR(B7133),IF(MONTH(B7133)&gt;9,MONTH(B7133),CONCATENATE(0,MONTH(B7133))),IF(DAY(B7133)&gt;9,DAY(B7133),CONCATENATE(0,DAY(B7133))),IF(HOUR(C7133)&gt;9,HOUR(C7133),CONCATENATE(0,HOUR(C7133))),IF(MINUTE(C7133)&gt;9,MINUTE(C7133),CONCATENATE(0,MINUTE(C7133))),":",VLOOKUP(F7133,'Valid Values - Results'!$D$4:$F$12,3,FALSE)),"")</f>
        <v/>
      </c>
      <c r="H7133" s="41"/>
      <c r="I7133" s="41"/>
      <c r="J7133" s="41"/>
      <c r="K7133" s="41"/>
      <c r="L7133" s="41"/>
      <c r="M7133" s="92"/>
      <c r="N7133" s="41"/>
      <c r="O7133" s="41"/>
      <c r="P7133" s="41"/>
      <c r="Q7133" s="41"/>
      <c r="R7133" s="41"/>
      <c r="S7133" s="41"/>
      <c r="T7133" s="41"/>
      <c r="U7133" s="47"/>
      <c r="V7133" s="49"/>
      <c r="W7133" s="41"/>
      <c r="X7133" s="41"/>
      <c r="Y7133" s="41"/>
      <c r="AA7133" s="37" t="str">
        <f>IF($I7133&lt;&gt;"",VLOOKUP($I7133,'Valid Values - Search'!$R$4:$T$4719,3,FALSE),"")</f>
        <v/>
      </c>
      <c r="AB7133" s="37" t="str">
        <f>IF($I7133&lt;&gt;"",VLOOKUP($I7133,'Valid Values - Search'!$R$4:$S$4719,2,FALSE),"")</f>
        <v/>
      </c>
      <c r="AC7133" s="38" t="str">
        <f t="shared" si="111"/>
        <v/>
      </c>
      <c r="AD7133" s="38"/>
    </row>
    <row r="7134" spans="1:30">
      <c r="A7134" s="46"/>
      <c r="B7134" s="47"/>
      <c r="C7134" s="49"/>
      <c r="D7134" s="41"/>
      <c r="E7134" s="41"/>
      <c r="F7134" s="41"/>
      <c r="G7134" s="50" t="str">
        <f>IF(A7134&lt;&gt;"",CONCATENATE(A7134,":",YEAR(B7134),IF(MONTH(B7134)&gt;9,MONTH(B7134),CONCATENATE(0,MONTH(B7134))),IF(DAY(B7134)&gt;9,DAY(B7134),CONCATENATE(0,DAY(B7134))),IF(HOUR(C7134)&gt;9,HOUR(C7134),CONCATENATE(0,HOUR(C7134))),IF(MINUTE(C7134)&gt;9,MINUTE(C7134),CONCATENATE(0,MINUTE(C7134))),":",VLOOKUP(F7134,'Valid Values - Results'!$D$4:$F$12,3,FALSE)),"")</f>
        <v/>
      </c>
      <c r="H7134" s="41"/>
      <c r="I7134" s="41"/>
      <c r="J7134" s="41"/>
      <c r="K7134" s="41"/>
      <c r="L7134" s="41"/>
      <c r="M7134" s="92"/>
      <c r="N7134" s="41"/>
      <c r="O7134" s="41"/>
      <c r="P7134" s="41"/>
      <c r="Q7134" s="41"/>
      <c r="R7134" s="41"/>
      <c r="S7134" s="41"/>
      <c r="T7134" s="41"/>
      <c r="U7134" s="47"/>
      <c r="V7134" s="49"/>
      <c r="W7134" s="41"/>
      <c r="X7134" s="41"/>
      <c r="Y7134" s="41"/>
      <c r="AA7134" s="37" t="str">
        <f>IF($I7134&lt;&gt;"",VLOOKUP($I7134,'Valid Values - Search'!$R$4:$T$4719,3,FALSE),"")</f>
        <v/>
      </c>
      <c r="AB7134" s="37" t="str">
        <f>IF($I7134&lt;&gt;"",VLOOKUP($I7134,'Valid Values - Search'!$R$4:$S$4719,2,FALSE),"")</f>
        <v/>
      </c>
      <c r="AC7134" s="38" t="str">
        <f t="shared" si="111"/>
        <v/>
      </c>
      <c r="AD7134" s="38"/>
    </row>
    <row r="7135" spans="1:30">
      <c r="A7135" s="46"/>
      <c r="B7135" s="47"/>
      <c r="C7135" s="49"/>
      <c r="D7135" s="41"/>
      <c r="E7135" s="41"/>
      <c r="F7135" s="41"/>
      <c r="G7135" s="50" t="str">
        <f>IF(A7135&lt;&gt;"",CONCATENATE(A7135,":",YEAR(B7135),IF(MONTH(B7135)&gt;9,MONTH(B7135),CONCATENATE(0,MONTH(B7135))),IF(DAY(B7135)&gt;9,DAY(B7135),CONCATENATE(0,DAY(B7135))),IF(HOUR(C7135)&gt;9,HOUR(C7135),CONCATENATE(0,HOUR(C7135))),IF(MINUTE(C7135)&gt;9,MINUTE(C7135),CONCATENATE(0,MINUTE(C7135))),":",VLOOKUP(F7135,'Valid Values - Results'!$D$4:$F$12,3,FALSE)),"")</f>
        <v/>
      </c>
      <c r="H7135" s="41"/>
      <c r="I7135" s="41"/>
      <c r="J7135" s="41"/>
      <c r="K7135" s="41"/>
      <c r="L7135" s="41"/>
      <c r="M7135" s="92"/>
      <c r="N7135" s="41"/>
      <c r="O7135" s="41"/>
      <c r="P7135" s="41"/>
      <c r="Q7135" s="41"/>
      <c r="R7135" s="41"/>
      <c r="S7135" s="41"/>
      <c r="T7135" s="41"/>
      <c r="U7135" s="47"/>
      <c r="V7135" s="49"/>
      <c r="W7135" s="41"/>
      <c r="X7135" s="41"/>
      <c r="Y7135" s="41"/>
      <c r="AA7135" s="37" t="str">
        <f>IF($I7135&lt;&gt;"",VLOOKUP($I7135,'Valid Values - Search'!$R$4:$T$4719,3,FALSE),"")</f>
        <v/>
      </c>
      <c r="AB7135" s="37" t="str">
        <f>IF($I7135&lt;&gt;"",VLOOKUP($I7135,'Valid Values - Search'!$R$4:$S$4719,2,FALSE),"")</f>
        <v/>
      </c>
      <c r="AC7135" s="38" t="str">
        <f t="shared" si="111"/>
        <v/>
      </c>
      <c r="AD7135" s="38"/>
    </row>
    <row r="7136" spans="1:30">
      <c r="A7136" s="46"/>
      <c r="B7136" s="47"/>
      <c r="C7136" s="49"/>
      <c r="D7136" s="41"/>
      <c r="E7136" s="41"/>
      <c r="F7136" s="41"/>
      <c r="G7136" s="50" t="str">
        <f>IF(A7136&lt;&gt;"",CONCATENATE(A7136,":",YEAR(B7136),IF(MONTH(B7136)&gt;9,MONTH(B7136),CONCATENATE(0,MONTH(B7136))),IF(DAY(B7136)&gt;9,DAY(B7136),CONCATENATE(0,DAY(B7136))),IF(HOUR(C7136)&gt;9,HOUR(C7136),CONCATENATE(0,HOUR(C7136))),IF(MINUTE(C7136)&gt;9,MINUTE(C7136),CONCATENATE(0,MINUTE(C7136))),":",VLOOKUP(F7136,'Valid Values - Results'!$D$4:$F$12,3,FALSE)),"")</f>
        <v/>
      </c>
      <c r="H7136" s="41"/>
      <c r="I7136" s="41"/>
      <c r="J7136" s="41"/>
      <c r="K7136" s="41"/>
      <c r="L7136" s="41"/>
      <c r="M7136" s="92"/>
      <c r="N7136" s="41"/>
      <c r="O7136" s="41"/>
      <c r="P7136" s="41"/>
      <c r="Q7136" s="41"/>
      <c r="R7136" s="41"/>
      <c r="S7136" s="41"/>
      <c r="T7136" s="41"/>
      <c r="U7136" s="47"/>
      <c r="V7136" s="49"/>
      <c r="W7136" s="41"/>
      <c r="X7136" s="41"/>
      <c r="Y7136" s="41"/>
      <c r="AA7136" s="37" t="str">
        <f>IF($I7136&lt;&gt;"",VLOOKUP($I7136,'Valid Values - Search'!$R$4:$T$4719,3,FALSE),"")</f>
        <v/>
      </c>
      <c r="AB7136" s="37" t="str">
        <f>IF($I7136&lt;&gt;"",VLOOKUP($I7136,'Valid Values - Search'!$R$4:$S$4719,2,FALSE),"")</f>
        <v/>
      </c>
      <c r="AC7136" s="38" t="str">
        <f t="shared" si="111"/>
        <v/>
      </c>
      <c r="AD7136" s="38"/>
    </row>
    <row r="7137" spans="1:30">
      <c r="A7137" s="46"/>
      <c r="B7137" s="47"/>
      <c r="C7137" s="49"/>
      <c r="D7137" s="41"/>
      <c r="E7137" s="41"/>
      <c r="F7137" s="41"/>
      <c r="G7137" s="50" t="str">
        <f>IF(A7137&lt;&gt;"",CONCATENATE(A7137,":",YEAR(B7137),IF(MONTH(B7137)&gt;9,MONTH(B7137),CONCATENATE(0,MONTH(B7137))),IF(DAY(B7137)&gt;9,DAY(B7137),CONCATENATE(0,DAY(B7137))),IF(HOUR(C7137)&gt;9,HOUR(C7137),CONCATENATE(0,HOUR(C7137))),IF(MINUTE(C7137)&gt;9,MINUTE(C7137),CONCATENATE(0,MINUTE(C7137))),":",VLOOKUP(F7137,'Valid Values - Results'!$D$4:$F$12,3,FALSE)),"")</f>
        <v/>
      </c>
      <c r="H7137" s="41"/>
      <c r="I7137" s="41"/>
      <c r="J7137" s="41"/>
      <c r="K7137" s="41"/>
      <c r="L7137" s="41"/>
      <c r="M7137" s="92"/>
      <c r="N7137" s="41"/>
      <c r="O7137" s="41"/>
      <c r="P7137" s="41"/>
      <c r="Q7137" s="41"/>
      <c r="R7137" s="41"/>
      <c r="S7137" s="41"/>
      <c r="T7137" s="41"/>
      <c r="U7137" s="47"/>
      <c r="V7137" s="49"/>
      <c r="W7137" s="41"/>
      <c r="X7137" s="41"/>
      <c r="Y7137" s="41"/>
      <c r="AA7137" s="37" t="str">
        <f>IF($I7137&lt;&gt;"",VLOOKUP($I7137,'Valid Values - Search'!$R$4:$T$4719,3,FALSE),"")</f>
        <v/>
      </c>
      <c r="AB7137" s="37" t="str">
        <f>IF($I7137&lt;&gt;"",VLOOKUP($I7137,'Valid Values - Search'!$R$4:$S$4719,2,FALSE),"")</f>
        <v/>
      </c>
      <c r="AC7137" s="38" t="str">
        <f t="shared" si="111"/>
        <v/>
      </c>
      <c r="AD7137" s="38"/>
    </row>
    <row r="7138" spans="1:30">
      <c r="A7138" s="46"/>
      <c r="B7138" s="47"/>
      <c r="C7138" s="49"/>
      <c r="D7138" s="41"/>
      <c r="E7138" s="41"/>
      <c r="F7138" s="41"/>
      <c r="G7138" s="50" t="str">
        <f>IF(A7138&lt;&gt;"",CONCATENATE(A7138,":",YEAR(B7138),IF(MONTH(B7138)&gt;9,MONTH(B7138),CONCATENATE(0,MONTH(B7138))),IF(DAY(B7138)&gt;9,DAY(B7138),CONCATENATE(0,DAY(B7138))),IF(HOUR(C7138)&gt;9,HOUR(C7138),CONCATENATE(0,HOUR(C7138))),IF(MINUTE(C7138)&gt;9,MINUTE(C7138),CONCATENATE(0,MINUTE(C7138))),":",VLOOKUP(F7138,'Valid Values - Results'!$D$4:$F$12,3,FALSE)),"")</f>
        <v/>
      </c>
      <c r="H7138" s="41"/>
      <c r="I7138" s="41"/>
      <c r="J7138" s="41"/>
      <c r="K7138" s="41"/>
      <c r="L7138" s="41"/>
      <c r="M7138" s="92"/>
      <c r="N7138" s="41"/>
      <c r="O7138" s="41"/>
      <c r="P7138" s="41"/>
      <c r="Q7138" s="41"/>
      <c r="R7138" s="41"/>
      <c r="S7138" s="41"/>
      <c r="T7138" s="41"/>
      <c r="U7138" s="47"/>
      <c r="V7138" s="49"/>
      <c r="W7138" s="41"/>
      <c r="X7138" s="41"/>
      <c r="Y7138" s="41"/>
      <c r="AA7138" s="37" t="str">
        <f>IF($I7138&lt;&gt;"",VLOOKUP($I7138,'Valid Values - Search'!$R$4:$T$4719,3,FALSE),"")</f>
        <v/>
      </c>
      <c r="AB7138" s="37" t="str">
        <f>IF($I7138&lt;&gt;"",VLOOKUP($I7138,'Valid Values - Search'!$R$4:$S$4719,2,FALSE),"")</f>
        <v/>
      </c>
      <c r="AC7138" s="38" t="str">
        <f t="shared" si="111"/>
        <v/>
      </c>
      <c r="AD7138" s="38"/>
    </row>
    <row r="7139" spans="1:30">
      <c r="A7139" s="46"/>
      <c r="B7139" s="47"/>
      <c r="C7139" s="49"/>
      <c r="D7139" s="41"/>
      <c r="E7139" s="41"/>
      <c r="F7139" s="41"/>
      <c r="G7139" s="50" t="str">
        <f>IF(A7139&lt;&gt;"",CONCATENATE(A7139,":",YEAR(B7139),IF(MONTH(B7139)&gt;9,MONTH(B7139),CONCATENATE(0,MONTH(B7139))),IF(DAY(B7139)&gt;9,DAY(B7139),CONCATENATE(0,DAY(B7139))),IF(HOUR(C7139)&gt;9,HOUR(C7139),CONCATENATE(0,HOUR(C7139))),IF(MINUTE(C7139)&gt;9,MINUTE(C7139),CONCATENATE(0,MINUTE(C7139))),":",VLOOKUP(F7139,'Valid Values - Results'!$D$4:$F$12,3,FALSE)),"")</f>
        <v/>
      </c>
      <c r="H7139" s="41"/>
      <c r="I7139" s="41"/>
      <c r="J7139" s="41"/>
      <c r="K7139" s="41"/>
      <c r="L7139" s="41"/>
      <c r="M7139" s="92"/>
      <c r="N7139" s="41"/>
      <c r="O7139" s="41"/>
      <c r="P7139" s="41"/>
      <c r="Q7139" s="41"/>
      <c r="R7139" s="41"/>
      <c r="S7139" s="41"/>
      <c r="T7139" s="41"/>
      <c r="U7139" s="47"/>
      <c r="V7139" s="49"/>
      <c r="W7139" s="41"/>
      <c r="X7139" s="41"/>
      <c r="Y7139" s="41"/>
      <c r="AA7139" s="37" t="str">
        <f>IF($I7139&lt;&gt;"",VLOOKUP($I7139,'Valid Values - Search'!$R$4:$T$4719,3,FALSE),"")</f>
        <v/>
      </c>
      <c r="AB7139" s="37" t="str">
        <f>IF($I7139&lt;&gt;"",VLOOKUP($I7139,'Valid Values - Search'!$R$4:$S$4719,2,FALSE),"")</f>
        <v/>
      </c>
      <c r="AC7139" s="38" t="str">
        <f t="shared" si="111"/>
        <v/>
      </c>
      <c r="AD7139" s="38"/>
    </row>
    <row r="7140" spans="1:30">
      <c r="A7140" s="46"/>
      <c r="B7140" s="47"/>
      <c r="C7140" s="49"/>
      <c r="D7140" s="41"/>
      <c r="E7140" s="41"/>
      <c r="F7140" s="41"/>
      <c r="G7140" s="50" t="str">
        <f>IF(A7140&lt;&gt;"",CONCATENATE(A7140,":",YEAR(B7140),IF(MONTH(B7140)&gt;9,MONTH(B7140),CONCATENATE(0,MONTH(B7140))),IF(DAY(B7140)&gt;9,DAY(B7140),CONCATENATE(0,DAY(B7140))),IF(HOUR(C7140)&gt;9,HOUR(C7140),CONCATENATE(0,HOUR(C7140))),IF(MINUTE(C7140)&gt;9,MINUTE(C7140),CONCATENATE(0,MINUTE(C7140))),":",VLOOKUP(F7140,'Valid Values - Results'!$D$4:$F$12,3,FALSE)),"")</f>
        <v/>
      </c>
      <c r="H7140" s="41"/>
      <c r="I7140" s="41"/>
      <c r="J7140" s="41"/>
      <c r="K7140" s="41"/>
      <c r="L7140" s="41"/>
      <c r="M7140" s="92"/>
      <c r="N7140" s="41"/>
      <c r="O7140" s="41"/>
      <c r="P7140" s="41"/>
      <c r="Q7140" s="41"/>
      <c r="R7140" s="41"/>
      <c r="S7140" s="41"/>
      <c r="T7140" s="41"/>
      <c r="U7140" s="47"/>
      <c r="V7140" s="49"/>
      <c r="W7140" s="41"/>
      <c r="X7140" s="41"/>
      <c r="Y7140" s="41"/>
      <c r="AA7140" s="37" t="str">
        <f>IF($I7140&lt;&gt;"",VLOOKUP($I7140,'Valid Values - Search'!$R$4:$T$4719,3,FALSE),"")</f>
        <v/>
      </c>
      <c r="AB7140" s="37" t="str">
        <f>IF($I7140&lt;&gt;"",VLOOKUP($I7140,'Valid Values - Search'!$R$4:$S$4719,2,FALSE),"")</f>
        <v/>
      </c>
      <c r="AC7140" s="38" t="str">
        <f t="shared" si="111"/>
        <v/>
      </c>
      <c r="AD7140" s="38"/>
    </row>
    <row r="7141" spans="1:30">
      <c r="A7141" s="46"/>
      <c r="B7141" s="47"/>
      <c r="C7141" s="49"/>
      <c r="D7141" s="41"/>
      <c r="E7141" s="41"/>
      <c r="F7141" s="41"/>
      <c r="G7141" s="50" t="str">
        <f>IF(A7141&lt;&gt;"",CONCATENATE(A7141,":",YEAR(B7141),IF(MONTH(B7141)&gt;9,MONTH(B7141),CONCATENATE(0,MONTH(B7141))),IF(DAY(B7141)&gt;9,DAY(B7141),CONCATENATE(0,DAY(B7141))),IF(HOUR(C7141)&gt;9,HOUR(C7141),CONCATENATE(0,HOUR(C7141))),IF(MINUTE(C7141)&gt;9,MINUTE(C7141),CONCATENATE(0,MINUTE(C7141))),":",VLOOKUP(F7141,'Valid Values - Results'!$D$4:$F$12,3,FALSE)),"")</f>
        <v/>
      </c>
      <c r="H7141" s="41"/>
      <c r="I7141" s="41"/>
      <c r="J7141" s="41"/>
      <c r="K7141" s="41"/>
      <c r="L7141" s="41"/>
      <c r="M7141" s="92"/>
      <c r="N7141" s="41"/>
      <c r="O7141" s="41"/>
      <c r="P7141" s="41"/>
      <c r="Q7141" s="41"/>
      <c r="R7141" s="41"/>
      <c r="S7141" s="41"/>
      <c r="T7141" s="41"/>
      <c r="U7141" s="47"/>
      <c r="V7141" s="49"/>
      <c r="W7141" s="41"/>
      <c r="X7141" s="41"/>
      <c r="Y7141" s="41"/>
      <c r="AA7141" s="37" t="str">
        <f>IF($I7141&lt;&gt;"",VLOOKUP($I7141,'Valid Values - Search'!$R$4:$T$4719,3,FALSE),"")</f>
        <v/>
      </c>
      <c r="AB7141" s="37" t="str">
        <f>IF($I7141&lt;&gt;"",VLOOKUP($I7141,'Valid Values - Search'!$R$4:$S$4719,2,FALSE),"")</f>
        <v/>
      </c>
      <c r="AC7141" s="38" t="str">
        <f t="shared" si="111"/>
        <v/>
      </c>
      <c r="AD7141" s="38"/>
    </row>
    <row r="7142" spans="1:30">
      <c r="A7142" s="46"/>
      <c r="B7142" s="47"/>
      <c r="C7142" s="49"/>
      <c r="D7142" s="41"/>
      <c r="E7142" s="41"/>
      <c r="F7142" s="41"/>
      <c r="G7142" s="50" t="str">
        <f>IF(A7142&lt;&gt;"",CONCATENATE(A7142,":",YEAR(B7142),IF(MONTH(B7142)&gt;9,MONTH(B7142),CONCATENATE(0,MONTH(B7142))),IF(DAY(B7142)&gt;9,DAY(B7142),CONCATENATE(0,DAY(B7142))),IF(HOUR(C7142)&gt;9,HOUR(C7142),CONCATENATE(0,HOUR(C7142))),IF(MINUTE(C7142)&gt;9,MINUTE(C7142),CONCATENATE(0,MINUTE(C7142))),":",VLOOKUP(F7142,'Valid Values - Results'!$D$4:$F$12,3,FALSE)),"")</f>
        <v/>
      </c>
      <c r="H7142" s="41"/>
      <c r="I7142" s="41"/>
      <c r="J7142" s="41"/>
      <c r="K7142" s="41"/>
      <c r="L7142" s="41"/>
      <c r="M7142" s="92"/>
      <c r="N7142" s="41"/>
      <c r="O7142" s="41"/>
      <c r="P7142" s="41"/>
      <c r="Q7142" s="41"/>
      <c r="R7142" s="41"/>
      <c r="S7142" s="41"/>
      <c r="T7142" s="41"/>
      <c r="U7142" s="47"/>
      <c r="V7142" s="49"/>
      <c r="W7142" s="41"/>
      <c r="X7142" s="41"/>
      <c r="Y7142" s="41"/>
      <c r="AA7142" s="37" t="str">
        <f>IF($I7142&lt;&gt;"",VLOOKUP($I7142,'Valid Values - Search'!$R$4:$T$4719,3,FALSE),"")</f>
        <v/>
      </c>
      <c r="AB7142" s="37" t="str">
        <f>IF($I7142&lt;&gt;"",VLOOKUP($I7142,'Valid Values - Search'!$R$4:$S$4719,2,FALSE),"")</f>
        <v/>
      </c>
      <c r="AC7142" s="38" t="str">
        <f t="shared" si="111"/>
        <v/>
      </c>
      <c r="AD7142" s="38"/>
    </row>
    <row r="7143" spans="1:30">
      <c r="A7143" s="46"/>
      <c r="B7143" s="47"/>
      <c r="C7143" s="49"/>
      <c r="D7143" s="41"/>
      <c r="E7143" s="41"/>
      <c r="F7143" s="41"/>
      <c r="G7143" s="50" t="str">
        <f>IF(A7143&lt;&gt;"",CONCATENATE(A7143,":",YEAR(B7143),IF(MONTH(B7143)&gt;9,MONTH(B7143),CONCATENATE(0,MONTH(B7143))),IF(DAY(B7143)&gt;9,DAY(B7143),CONCATENATE(0,DAY(B7143))),IF(HOUR(C7143)&gt;9,HOUR(C7143),CONCATENATE(0,HOUR(C7143))),IF(MINUTE(C7143)&gt;9,MINUTE(C7143),CONCATENATE(0,MINUTE(C7143))),":",VLOOKUP(F7143,'Valid Values - Results'!$D$4:$F$12,3,FALSE)),"")</f>
        <v/>
      </c>
      <c r="H7143" s="41"/>
      <c r="I7143" s="41"/>
      <c r="J7143" s="41"/>
      <c r="K7143" s="41"/>
      <c r="L7143" s="41"/>
      <c r="M7143" s="92"/>
      <c r="N7143" s="41"/>
      <c r="O7143" s="41"/>
      <c r="P7143" s="41"/>
      <c r="Q7143" s="41"/>
      <c r="R7143" s="41"/>
      <c r="S7143" s="41"/>
      <c r="T7143" s="41"/>
      <c r="U7143" s="47"/>
      <c r="V7143" s="49"/>
      <c r="W7143" s="41"/>
      <c r="X7143" s="41"/>
      <c r="Y7143" s="41"/>
      <c r="AA7143" s="37" t="str">
        <f>IF($I7143&lt;&gt;"",VLOOKUP($I7143,'Valid Values - Search'!$R$4:$T$4719,3,FALSE),"")</f>
        <v/>
      </c>
      <c r="AB7143" s="37" t="str">
        <f>IF($I7143&lt;&gt;"",VLOOKUP($I7143,'Valid Values - Search'!$R$4:$S$4719,2,FALSE),"")</f>
        <v/>
      </c>
      <c r="AC7143" s="38" t="str">
        <f t="shared" si="111"/>
        <v/>
      </c>
      <c r="AD7143" s="38"/>
    </row>
    <row r="7144" spans="1:30">
      <c r="A7144" s="46"/>
      <c r="B7144" s="47"/>
      <c r="C7144" s="49"/>
      <c r="D7144" s="41"/>
      <c r="E7144" s="41"/>
      <c r="F7144" s="41"/>
      <c r="G7144" s="50" t="str">
        <f>IF(A7144&lt;&gt;"",CONCATENATE(A7144,":",YEAR(B7144),IF(MONTH(B7144)&gt;9,MONTH(B7144),CONCATENATE(0,MONTH(B7144))),IF(DAY(B7144)&gt;9,DAY(B7144),CONCATENATE(0,DAY(B7144))),IF(HOUR(C7144)&gt;9,HOUR(C7144),CONCATENATE(0,HOUR(C7144))),IF(MINUTE(C7144)&gt;9,MINUTE(C7144),CONCATENATE(0,MINUTE(C7144))),":",VLOOKUP(F7144,'Valid Values - Results'!$D$4:$F$12,3,FALSE)),"")</f>
        <v/>
      </c>
      <c r="H7144" s="41"/>
      <c r="I7144" s="41"/>
      <c r="J7144" s="41"/>
      <c r="K7144" s="41"/>
      <c r="L7144" s="41"/>
      <c r="M7144" s="92"/>
      <c r="N7144" s="41"/>
      <c r="O7144" s="41"/>
      <c r="P7144" s="41"/>
      <c r="Q7144" s="41"/>
      <c r="R7144" s="41"/>
      <c r="S7144" s="41"/>
      <c r="T7144" s="41"/>
      <c r="U7144" s="47"/>
      <c r="V7144" s="49"/>
      <c r="W7144" s="41"/>
      <c r="X7144" s="41"/>
      <c r="Y7144" s="41"/>
      <c r="AA7144" s="37" t="str">
        <f>IF($I7144&lt;&gt;"",VLOOKUP($I7144,'Valid Values - Search'!$R$4:$T$4719,3,FALSE),"")</f>
        <v/>
      </c>
      <c r="AB7144" s="37" t="str">
        <f>IF($I7144&lt;&gt;"",VLOOKUP($I7144,'Valid Values - Search'!$R$4:$S$4719,2,FALSE),"")</f>
        <v/>
      </c>
      <c r="AC7144" s="38" t="str">
        <f t="shared" si="111"/>
        <v/>
      </c>
      <c r="AD7144" s="38"/>
    </row>
    <row r="7145" spans="1:30">
      <c r="A7145" s="46"/>
      <c r="B7145" s="47"/>
      <c r="C7145" s="49"/>
      <c r="D7145" s="41"/>
      <c r="E7145" s="41"/>
      <c r="F7145" s="41"/>
      <c r="G7145" s="50" t="str">
        <f>IF(A7145&lt;&gt;"",CONCATENATE(A7145,":",YEAR(B7145),IF(MONTH(B7145)&gt;9,MONTH(B7145),CONCATENATE(0,MONTH(B7145))),IF(DAY(B7145)&gt;9,DAY(B7145),CONCATENATE(0,DAY(B7145))),IF(HOUR(C7145)&gt;9,HOUR(C7145),CONCATENATE(0,HOUR(C7145))),IF(MINUTE(C7145)&gt;9,MINUTE(C7145),CONCATENATE(0,MINUTE(C7145))),":",VLOOKUP(F7145,'Valid Values - Results'!$D$4:$F$12,3,FALSE)),"")</f>
        <v/>
      </c>
      <c r="H7145" s="41"/>
      <c r="I7145" s="41"/>
      <c r="J7145" s="41"/>
      <c r="K7145" s="41"/>
      <c r="L7145" s="41"/>
      <c r="M7145" s="92"/>
      <c r="N7145" s="41"/>
      <c r="O7145" s="41"/>
      <c r="P7145" s="41"/>
      <c r="Q7145" s="41"/>
      <c r="R7145" s="41"/>
      <c r="S7145" s="41"/>
      <c r="T7145" s="41"/>
      <c r="U7145" s="47"/>
      <c r="V7145" s="49"/>
      <c r="W7145" s="41"/>
      <c r="X7145" s="41"/>
      <c r="Y7145" s="41"/>
      <c r="AA7145" s="37" t="str">
        <f>IF($I7145&lt;&gt;"",VLOOKUP($I7145,'Valid Values - Search'!$R$4:$T$4719,3,FALSE),"")</f>
        <v/>
      </c>
      <c r="AB7145" s="37" t="str">
        <f>IF($I7145&lt;&gt;"",VLOOKUP($I7145,'Valid Values - Search'!$R$4:$S$4719,2,FALSE),"")</f>
        <v/>
      </c>
      <c r="AC7145" s="38" t="str">
        <f t="shared" si="111"/>
        <v/>
      </c>
      <c r="AD7145" s="38"/>
    </row>
    <row r="7146" spans="1:30">
      <c r="A7146" s="46"/>
      <c r="B7146" s="47"/>
      <c r="C7146" s="49"/>
      <c r="D7146" s="41"/>
      <c r="E7146" s="41"/>
      <c r="F7146" s="41"/>
      <c r="G7146" s="50" t="str">
        <f>IF(A7146&lt;&gt;"",CONCATENATE(A7146,":",YEAR(B7146),IF(MONTH(B7146)&gt;9,MONTH(B7146),CONCATENATE(0,MONTH(B7146))),IF(DAY(B7146)&gt;9,DAY(B7146),CONCATENATE(0,DAY(B7146))),IF(HOUR(C7146)&gt;9,HOUR(C7146),CONCATENATE(0,HOUR(C7146))),IF(MINUTE(C7146)&gt;9,MINUTE(C7146),CONCATENATE(0,MINUTE(C7146))),":",VLOOKUP(F7146,'Valid Values - Results'!$D$4:$F$12,3,FALSE)),"")</f>
        <v/>
      </c>
      <c r="H7146" s="41"/>
      <c r="I7146" s="41"/>
      <c r="J7146" s="41"/>
      <c r="K7146" s="41"/>
      <c r="L7146" s="41"/>
      <c r="M7146" s="92"/>
      <c r="N7146" s="41"/>
      <c r="O7146" s="41"/>
      <c r="P7146" s="41"/>
      <c r="Q7146" s="41"/>
      <c r="R7146" s="41"/>
      <c r="S7146" s="41"/>
      <c r="T7146" s="41"/>
      <c r="U7146" s="47"/>
      <c r="V7146" s="49"/>
      <c r="W7146" s="41"/>
      <c r="X7146" s="41"/>
      <c r="Y7146" s="41"/>
      <c r="AA7146" s="37" t="str">
        <f>IF($I7146&lt;&gt;"",VLOOKUP($I7146,'Valid Values - Search'!$R$4:$T$4719,3,FALSE),"")</f>
        <v/>
      </c>
      <c r="AB7146" s="37" t="str">
        <f>IF($I7146&lt;&gt;"",VLOOKUP($I7146,'Valid Values - Search'!$R$4:$S$4719,2,FALSE),"")</f>
        <v/>
      </c>
      <c r="AC7146" s="38" t="str">
        <f t="shared" si="111"/>
        <v/>
      </c>
      <c r="AD7146" s="38"/>
    </row>
    <row r="7147" spans="1:30">
      <c r="A7147" s="46"/>
      <c r="B7147" s="47"/>
      <c r="C7147" s="49"/>
      <c r="D7147" s="41"/>
      <c r="E7147" s="41"/>
      <c r="F7147" s="41"/>
      <c r="G7147" s="50" t="str">
        <f>IF(A7147&lt;&gt;"",CONCATENATE(A7147,":",YEAR(B7147),IF(MONTH(B7147)&gt;9,MONTH(B7147),CONCATENATE(0,MONTH(B7147))),IF(DAY(B7147)&gt;9,DAY(B7147),CONCATENATE(0,DAY(B7147))),IF(HOUR(C7147)&gt;9,HOUR(C7147),CONCATENATE(0,HOUR(C7147))),IF(MINUTE(C7147)&gt;9,MINUTE(C7147),CONCATENATE(0,MINUTE(C7147))),":",VLOOKUP(F7147,'Valid Values - Results'!$D$4:$F$12,3,FALSE)),"")</f>
        <v/>
      </c>
      <c r="H7147" s="41"/>
      <c r="I7147" s="41"/>
      <c r="J7147" s="41"/>
      <c r="K7147" s="41"/>
      <c r="L7147" s="41"/>
      <c r="M7147" s="92"/>
      <c r="N7147" s="41"/>
      <c r="O7147" s="41"/>
      <c r="P7147" s="41"/>
      <c r="Q7147" s="41"/>
      <c r="R7147" s="41"/>
      <c r="S7147" s="41"/>
      <c r="T7147" s="41"/>
      <c r="U7147" s="47"/>
      <c r="V7147" s="49"/>
      <c r="W7147" s="41"/>
      <c r="X7147" s="41"/>
      <c r="Y7147" s="41"/>
      <c r="AA7147" s="37" t="str">
        <f>IF($I7147&lt;&gt;"",VLOOKUP($I7147,'Valid Values - Search'!$R$4:$T$4719,3,FALSE),"")</f>
        <v/>
      </c>
      <c r="AB7147" s="37" t="str">
        <f>IF($I7147&lt;&gt;"",VLOOKUP($I7147,'Valid Values - Search'!$R$4:$S$4719,2,FALSE),"")</f>
        <v/>
      </c>
      <c r="AC7147" s="38" t="str">
        <f t="shared" si="111"/>
        <v/>
      </c>
      <c r="AD7147" s="38"/>
    </row>
    <row r="7148" spans="1:30">
      <c r="A7148" s="46"/>
      <c r="B7148" s="47"/>
      <c r="C7148" s="49"/>
      <c r="D7148" s="41"/>
      <c r="E7148" s="41"/>
      <c r="F7148" s="41"/>
      <c r="G7148" s="50" t="str">
        <f>IF(A7148&lt;&gt;"",CONCATENATE(A7148,":",YEAR(B7148),IF(MONTH(B7148)&gt;9,MONTH(B7148),CONCATENATE(0,MONTH(B7148))),IF(DAY(B7148)&gt;9,DAY(B7148),CONCATENATE(0,DAY(B7148))),IF(HOUR(C7148)&gt;9,HOUR(C7148),CONCATENATE(0,HOUR(C7148))),IF(MINUTE(C7148)&gt;9,MINUTE(C7148),CONCATENATE(0,MINUTE(C7148))),":",VLOOKUP(F7148,'Valid Values - Results'!$D$4:$F$12,3,FALSE)),"")</f>
        <v/>
      </c>
      <c r="H7148" s="41"/>
      <c r="I7148" s="41"/>
      <c r="J7148" s="41"/>
      <c r="K7148" s="41"/>
      <c r="L7148" s="41"/>
      <c r="M7148" s="92"/>
      <c r="N7148" s="41"/>
      <c r="O7148" s="41"/>
      <c r="P7148" s="41"/>
      <c r="Q7148" s="41"/>
      <c r="R7148" s="41"/>
      <c r="S7148" s="41"/>
      <c r="T7148" s="41"/>
      <c r="U7148" s="47"/>
      <c r="V7148" s="49"/>
      <c r="W7148" s="41"/>
      <c r="X7148" s="41"/>
      <c r="Y7148" s="41"/>
      <c r="AA7148" s="37" t="str">
        <f>IF($I7148&lt;&gt;"",VLOOKUP($I7148,'Valid Values - Search'!$R$4:$T$4719,3,FALSE),"")</f>
        <v/>
      </c>
      <c r="AB7148" s="37" t="str">
        <f>IF($I7148&lt;&gt;"",VLOOKUP($I7148,'Valid Values - Search'!$R$4:$S$4719,2,FALSE),"")</f>
        <v/>
      </c>
      <c r="AC7148" s="38" t="str">
        <f t="shared" si="111"/>
        <v/>
      </c>
      <c r="AD7148" s="38"/>
    </row>
    <row r="7149" spans="1:30">
      <c r="A7149" s="46"/>
      <c r="B7149" s="47"/>
      <c r="C7149" s="49"/>
      <c r="D7149" s="41"/>
      <c r="E7149" s="41"/>
      <c r="F7149" s="41"/>
      <c r="G7149" s="50" t="str">
        <f>IF(A7149&lt;&gt;"",CONCATENATE(A7149,":",YEAR(B7149),IF(MONTH(B7149)&gt;9,MONTH(B7149),CONCATENATE(0,MONTH(B7149))),IF(DAY(B7149)&gt;9,DAY(B7149),CONCATENATE(0,DAY(B7149))),IF(HOUR(C7149)&gt;9,HOUR(C7149),CONCATENATE(0,HOUR(C7149))),IF(MINUTE(C7149)&gt;9,MINUTE(C7149),CONCATENATE(0,MINUTE(C7149))),":",VLOOKUP(F7149,'Valid Values - Results'!$D$4:$F$12,3,FALSE)),"")</f>
        <v/>
      </c>
      <c r="H7149" s="41"/>
      <c r="I7149" s="41"/>
      <c r="J7149" s="41"/>
      <c r="K7149" s="41"/>
      <c r="L7149" s="41"/>
      <c r="M7149" s="92"/>
      <c r="N7149" s="41"/>
      <c r="O7149" s="41"/>
      <c r="P7149" s="41"/>
      <c r="Q7149" s="41"/>
      <c r="R7149" s="41"/>
      <c r="S7149" s="41"/>
      <c r="T7149" s="41"/>
      <c r="U7149" s="47"/>
      <c r="V7149" s="49"/>
      <c r="W7149" s="41"/>
      <c r="X7149" s="41"/>
      <c r="Y7149" s="41"/>
      <c r="AA7149" s="37" t="str">
        <f>IF($I7149&lt;&gt;"",VLOOKUP($I7149,'Valid Values - Search'!$R$4:$T$4719,3,FALSE),"")</f>
        <v/>
      </c>
      <c r="AB7149" s="37" t="str">
        <f>IF($I7149&lt;&gt;"",VLOOKUP($I7149,'Valid Values - Search'!$R$4:$S$4719,2,FALSE),"")</f>
        <v/>
      </c>
      <c r="AC7149" s="38" t="str">
        <f t="shared" si="111"/>
        <v/>
      </c>
      <c r="AD7149" s="38"/>
    </row>
    <row r="7150" spans="1:30">
      <c r="A7150" s="46"/>
      <c r="B7150" s="47"/>
      <c r="C7150" s="49"/>
      <c r="D7150" s="41"/>
      <c r="E7150" s="41"/>
      <c r="F7150" s="41"/>
      <c r="G7150" s="50" t="str">
        <f>IF(A7150&lt;&gt;"",CONCATENATE(A7150,":",YEAR(B7150),IF(MONTH(B7150)&gt;9,MONTH(B7150),CONCATENATE(0,MONTH(B7150))),IF(DAY(B7150)&gt;9,DAY(B7150),CONCATENATE(0,DAY(B7150))),IF(HOUR(C7150)&gt;9,HOUR(C7150),CONCATENATE(0,HOUR(C7150))),IF(MINUTE(C7150)&gt;9,MINUTE(C7150),CONCATENATE(0,MINUTE(C7150))),":",VLOOKUP(F7150,'Valid Values - Results'!$D$4:$F$12,3,FALSE)),"")</f>
        <v/>
      </c>
      <c r="H7150" s="41"/>
      <c r="I7150" s="41"/>
      <c r="J7150" s="41"/>
      <c r="K7150" s="41"/>
      <c r="L7150" s="41"/>
      <c r="M7150" s="92"/>
      <c r="N7150" s="41"/>
      <c r="O7150" s="41"/>
      <c r="P7150" s="41"/>
      <c r="Q7150" s="41"/>
      <c r="R7150" s="41"/>
      <c r="S7150" s="41"/>
      <c r="T7150" s="41"/>
      <c r="U7150" s="47"/>
      <c r="V7150" s="49"/>
      <c r="W7150" s="41"/>
      <c r="X7150" s="41"/>
      <c r="Y7150" s="41"/>
      <c r="AA7150" s="37" t="str">
        <f>IF($I7150&lt;&gt;"",VLOOKUP($I7150,'Valid Values - Search'!$R$4:$T$4719,3,FALSE),"")</f>
        <v/>
      </c>
      <c r="AB7150" s="37" t="str">
        <f>IF($I7150&lt;&gt;"",VLOOKUP($I7150,'Valid Values - Search'!$R$4:$S$4719,2,FALSE),"")</f>
        <v/>
      </c>
      <c r="AC7150" s="38" t="str">
        <f t="shared" si="111"/>
        <v/>
      </c>
      <c r="AD7150" s="38"/>
    </row>
    <row r="7151" spans="1:30">
      <c r="A7151" s="46"/>
      <c r="B7151" s="47"/>
      <c r="C7151" s="49"/>
      <c r="D7151" s="41"/>
      <c r="E7151" s="41"/>
      <c r="F7151" s="41"/>
      <c r="G7151" s="50" t="str">
        <f>IF(A7151&lt;&gt;"",CONCATENATE(A7151,":",YEAR(B7151),IF(MONTH(B7151)&gt;9,MONTH(B7151),CONCATENATE(0,MONTH(B7151))),IF(DAY(B7151)&gt;9,DAY(B7151),CONCATENATE(0,DAY(B7151))),IF(HOUR(C7151)&gt;9,HOUR(C7151),CONCATENATE(0,HOUR(C7151))),IF(MINUTE(C7151)&gt;9,MINUTE(C7151),CONCATENATE(0,MINUTE(C7151))),":",VLOOKUP(F7151,'Valid Values - Results'!$D$4:$F$12,3,FALSE)),"")</f>
        <v/>
      </c>
      <c r="H7151" s="41"/>
      <c r="I7151" s="41"/>
      <c r="J7151" s="41"/>
      <c r="K7151" s="41"/>
      <c r="L7151" s="41"/>
      <c r="M7151" s="92"/>
      <c r="N7151" s="41"/>
      <c r="O7151" s="41"/>
      <c r="P7151" s="41"/>
      <c r="Q7151" s="41"/>
      <c r="R7151" s="41"/>
      <c r="S7151" s="41"/>
      <c r="T7151" s="41"/>
      <c r="U7151" s="47"/>
      <c r="V7151" s="49"/>
      <c r="W7151" s="41"/>
      <c r="X7151" s="41"/>
      <c r="Y7151" s="41"/>
      <c r="AA7151" s="37" t="str">
        <f>IF($I7151&lt;&gt;"",VLOOKUP($I7151,'Valid Values - Search'!$R$4:$T$4719,3,FALSE),"")</f>
        <v/>
      </c>
      <c r="AB7151" s="37" t="str">
        <f>IF($I7151&lt;&gt;"",VLOOKUP($I7151,'Valid Values - Search'!$R$4:$S$4719,2,FALSE),"")</f>
        <v/>
      </c>
      <c r="AC7151" s="38" t="str">
        <f t="shared" si="111"/>
        <v/>
      </c>
      <c r="AD7151" s="38"/>
    </row>
    <row r="7152" spans="1:30">
      <c r="A7152" s="46"/>
      <c r="B7152" s="47"/>
      <c r="C7152" s="49"/>
      <c r="D7152" s="41"/>
      <c r="E7152" s="41"/>
      <c r="F7152" s="41"/>
      <c r="G7152" s="50" t="str">
        <f>IF(A7152&lt;&gt;"",CONCATENATE(A7152,":",YEAR(B7152),IF(MONTH(B7152)&gt;9,MONTH(B7152),CONCATENATE(0,MONTH(B7152))),IF(DAY(B7152)&gt;9,DAY(B7152),CONCATENATE(0,DAY(B7152))),IF(HOUR(C7152)&gt;9,HOUR(C7152),CONCATENATE(0,HOUR(C7152))),IF(MINUTE(C7152)&gt;9,MINUTE(C7152),CONCATENATE(0,MINUTE(C7152))),":",VLOOKUP(F7152,'Valid Values - Results'!$D$4:$F$12,3,FALSE)),"")</f>
        <v/>
      </c>
      <c r="H7152" s="41"/>
      <c r="I7152" s="41"/>
      <c r="J7152" s="41"/>
      <c r="K7152" s="41"/>
      <c r="L7152" s="41"/>
      <c r="M7152" s="92"/>
      <c r="N7152" s="41"/>
      <c r="O7152" s="41"/>
      <c r="P7152" s="41"/>
      <c r="Q7152" s="41"/>
      <c r="R7152" s="41"/>
      <c r="S7152" s="41"/>
      <c r="T7152" s="41"/>
      <c r="U7152" s="47"/>
      <c r="V7152" s="49"/>
      <c r="W7152" s="41"/>
      <c r="X7152" s="41"/>
      <c r="Y7152" s="41"/>
      <c r="AA7152" s="37" t="str">
        <f>IF($I7152&lt;&gt;"",VLOOKUP($I7152,'Valid Values - Search'!$R$4:$T$4719,3,FALSE),"")</f>
        <v/>
      </c>
      <c r="AB7152" s="37" t="str">
        <f>IF($I7152&lt;&gt;"",VLOOKUP($I7152,'Valid Values - Search'!$R$4:$S$4719,2,FALSE),"")</f>
        <v/>
      </c>
      <c r="AC7152" s="38" t="str">
        <f t="shared" si="111"/>
        <v/>
      </c>
      <c r="AD7152" s="38"/>
    </row>
    <row r="7153" spans="1:30">
      <c r="A7153" s="46"/>
      <c r="B7153" s="47"/>
      <c r="C7153" s="49"/>
      <c r="D7153" s="41"/>
      <c r="E7153" s="41"/>
      <c r="F7153" s="41"/>
      <c r="G7153" s="50" t="str">
        <f>IF(A7153&lt;&gt;"",CONCATENATE(A7153,":",YEAR(B7153),IF(MONTH(B7153)&gt;9,MONTH(B7153),CONCATENATE(0,MONTH(B7153))),IF(DAY(B7153)&gt;9,DAY(B7153),CONCATENATE(0,DAY(B7153))),IF(HOUR(C7153)&gt;9,HOUR(C7153),CONCATENATE(0,HOUR(C7153))),IF(MINUTE(C7153)&gt;9,MINUTE(C7153),CONCATENATE(0,MINUTE(C7153))),":",VLOOKUP(F7153,'Valid Values - Results'!$D$4:$F$12,3,FALSE)),"")</f>
        <v/>
      </c>
      <c r="H7153" s="41"/>
      <c r="I7153" s="41"/>
      <c r="J7153" s="41"/>
      <c r="K7153" s="41"/>
      <c r="L7153" s="41"/>
      <c r="M7153" s="92"/>
      <c r="N7153" s="41"/>
      <c r="O7153" s="41"/>
      <c r="P7153" s="41"/>
      <c r="Q7153" s="41"/>
      <c r="R7153" s="41"/>
      <c r="S7153" s="41"/>
      <c r="T7153" s="41"/>
      <c r="U7153" s="47"/>
      <c r="V7153" s="49"/>
      <c r="W7153" s="41"/>
      <c r="X7153" s="41"/>
      <c r="Y7153" s="41"/>
      <c r="AA7153" s="37" t="str">
        <f>IF($I7153&lt;&gt;"",VLOOKUP($I7153,'Valid Values - Search'!$R$4:$T$4719,3,FALSE),"")</f>
        <v/>
      </c>
      <c r="AB7153" s="37" t="str">
        <f>IF($I7153&lt;&gt;"",VLOOKUP($I7153,'Valid Values - Search'!$R$4:$S$4719,2,FALSE),"")</f>
        <v/>
      </c>
      <c r="AC7153" s="38" t="str">
        <f t="shared" si="111"/>
        <v/>
      </c>
      <c r="AD7153" s="38"/>
    </row>
    <row r="7154" spans="1:30">
      <c r="A7154" s="46"/>
      <c r="B7154" s="47"/>
      <c r="C7154" s="49"/>
      <c r="D7154" s="41"/>
      <c r="E7154" s="41"/>
      <c r="F7154" s="41"/>
      <c r="G7154" s="50" t="str">
        <f>IF(A7154&lt;&gt;"",CONCATENATE(A7154,":",YEAR(B7154),IF(MONTH(B7154)&gt;9,MONTH(B7154),CONCATENATE(0,MONTH(B7154))),IF(DAY(B7154)&gt;9,DAY(B7154),CONCATENATE(0,DAY(B7154))),IF(HOUR(C7154)&gt;9,HOUR(C7154),CONCATENATE(0,HOUR(C7154))),IF(MINUTE(C7154)&gt;9,MINUTE(C7154),CONCATENATE(0,MINUTE(C7154))),":",VLOOKUP(F7154,'Valid Values - Results'!$D$4:$F$12,3,FALSE)),"")</f>
        <v/>
      </c>
      <c r="H7154" s="41"/>
      <c r="I7154" s="41"/>
      <c r="J7154" s="41"/>
      <c r="K7154" s="41"/>
      <c r="L7154" s="41"/>
      <c r="M7154" s="92"/>
      <c r="N7154" s="41"/>
      <c r="O7154" s="41"/>
      <c r="P7154" s="41"/>
      <c r="Q7154" s="41"/>
      <c r="R7154" s="41"/>
      <c r="S7154" s="41"/>
      <c r="T7154" s="41"/>
      <c r="U7154" s="47"/>
      <c r="V7154" s="49"/>
      <c r="W7154" s="41"/>
      <c r="X7154" s="41"/>
      <c r="Y7154" s="41"/>
      <c r="AA7154" s="37" t="str">
        <f>IF($I7154&lt;&gt;"",VLOOKUP($I7154,'Valid Values - Search'!$R$4:$T$4719,3,FALSE),"")</f>
        <v/>
      </c>
      <c r="AB7154" s="37" t="str">
        <f>IF($I7154&lt;&gt;"",VLOOKUP($I7154,'Valid Values - Search'!$R$4:$S$4719,2,FALSE),"")</f>
        <v/>
      </c>
      <c r="AC7154" s="38" t="str">
        <f t="shared" si="111"/>
        <v/>
      </c>
      <c r="AD7154" s="38"/>
    </row>
    <row r="7155" spans="1:30">
      <c r="A7155" s="46"/>
      <c r="B7155" s="47"/>
      <c r="C7155" s="49"/>
      <c r="D7155" s="41"/>
      <c r="E7155" s="41"/>
      <c r="F7155" s="41"/>
      <c r="G7155" s="50" t="str">
        <f>IF(A7155&lt;&gt;"",CONCATENATE(A7155,":",YEAR(B7155),IF(MONTH(B7155)&gt;9,MONTH(B7155),CONCATENATE(0,MONTH(B7155))),IF(DAY(B7155)&gt;9,DAY(B7155),CONCATENATE(0,DAY(B7155))),IF(HOUR(C7155)&gt;9,HOUR(C7155),CONCATENATE(0,HOUR(C7155))),IF(MINUTE(C7155)&gt;9,MINUTE(C7155),CONCATENATE(0,MINUTE(C7155))),":",VLOOKUP(F7155,'Valid Values - Results'!$D$4:$F$12,3,FALSE)),"")</f>
        <v/>
      </c>
      <c r="H7155" s="41"/>
      <c r="I7155" s="41"/>
      <c r="J7155" s="41"/>
      <c r="K7155" s="41"/>
      <c r="L7155" s="41"/>
      <c r="M7155" s="92"/>
      <c r="N7155" s="41"/>
      <c r="O7155" s="41"/>
      <c r="P7155" s="41"/>
      <c r="Q7155" s="41"/>
      <c r="R7155" s="41"/>
      <c r="S7155" s="41"/>
      <c r="T7155" s="41"/>
      <c r="U7155" s="47"/>
      <c r="V7155" s="49"/>
      <c r="W7155" s="41"/>
      <c r="X7155" s="41"/>
      <c r="Y7155" s="41"/>
      <c r="AA7155" s="37" t="str">
        <f>IF($I7155&lt;&gt;"",VLOOKUP($I7155,'Valid Values - Search'!$R$4:$T$4719,3,FALSE),"")</f>
        <v/>
      </c>
      <c r="AB7155" s="37" t="str">
        <f>IF($I7155&lt;&gt;"",VLOOKUP($I7155,'Valid Values - Search'!$R$4:$S$4719,2,FALSE),"")</f>
        <v/>
      </c>
      <c r="AC7155" s="38" t="str">
        <f t="shared" si="111"/>
        <v/>
      </c>
      <c r="AD7155" s="38"/>
    </row>
    <row r="7156" spans="1:30">
      <c r="A7156" s="46"/>
      <c r="B7156" s="47"/>
      <c r="C7156" s="49"/>
      <c r="D7156" s="41"/>
      <c r="E7156" s="41"/>
      <c r="F7156" s="41"/>
      <c r="G7156" s="50" t="str">
        <f>IF(A7156&lt;&gt;"",CONCATENATE(A7156,":",YEAR(B7156),IF(MONTH(B7156)&gt;9,MONTH(B7156),CONCATENATE(0,MONTH(B7156))),IF(DAY(B7156)&gt;9,DAY(B7156),CONCATENATE(0,DAY(B7156))),IF(HOUR(C7156)&gt;9,HOUR(C7156),CONCATENATE(0,HOUR(C7156))),IF(MINUTE(C7156)&gt;9,MINUTE(C7156),CONCATENATE(0,MINUTE(C7156))),":",VLOOKUP(F7156,'Valid Values - Results'!$D$4:$F$12,3,FALSE)),"")</f>
        <v/>
      </c>
      <c r="H7156" s="41"/>
      <c r="I7156" s="41"/>
      <c r="J7156" s="41"/>
      <c r="K7156" s="41"/>
      <c r="L7156" s="41"/>
      <c r="M7156" s="92"/>
      <c r="N7156" s="41"/>
      <c r="O7156" s="41"/>
      <c r="P7156" s="41"/>
      <c r="Q7156" s="41"/>
      <c r="R7156" s="41"/>
      <c r="S7156" s="41"/>
      <c r="T7156" s="41"/>
      <c r="U7156" s="47"/>
      <c r="V7156" s="49"/>
      <c r="W7156" s="41"/>
      <c r="X7156" s="41"/>
      <c r="Y7156" s="41"/>
      <c r="AA7156" s="37" t="str">
        <f>IF($I7156&lt;&gt;"",VLOOKUP($I7156,'Valid Values - Search'!$R$4:$T$4719,3,FALSE),"")</f>
        <v/>
      </c>
      <c r="AB7156" s="37" t="str">
        <f>IF($I7156&lt;&gt;"",VLOOKUP($I7156,'Valid Values - Search'!$R$4:$S$4719,2,FALSE),"")</f>
        <v/>
      </c>
      <c r="AC7156" s="38" t="str">
        <f t="shared" si="111"/>
        <v/>
      </c>
      <c r="AD7156" s="38"/>
    </row>
    <row r="7157" spans="1:30">
      <c r="A7157" s="46"/>
      <c r="B7157" s="47"/>
      <c r="C7157" s="49"/>
      <c r="D7157" s="41"/>
      <c r="E7157" s="41"/>
      <c r="F7157" s="41"/>
      <c r="G7157" s="50" t="str">
        <f>IF(A7157&lt;&gt;"",CONCATENATE(A7157,":",YEAR(B7157),IF(MONTH(B7157)&gt;9,MONTH(B7157),CONCATENATE(0,MONTH(B7157))),IF(DAY(B7157)&gt;9,DAY(B7157),CONCATENATE(0,DAY(B7157))),IF(HOUR(C7157)&gt;9,HOUR(C7157),CONCATENATE(0,HOUR(C7157))),IF(MINUTE(C7157)&gt;9,MINUTE(C7157),CONCATENATE(0,MINUTE(C7157))),":",VLOOKUP(F7157,'Valid Values - Results'!$D$4:$F$12,3,FALSE)),"")</f>
        <v/>
      </c>
      <c r="H7157" s="41"/>
      <c r="I7157" s="41"/>
      <c r="J7157" s="41"/>
      <c r="K7157" s="41"/>
      <c r="L7157" s="41"/>
      <c r="M7157" s="92"/>
      <c r="N7157" s="41"/>
      <c r="O7157" s="41"/>
      <c r="P7157" s="41"/>
      <c r="Q7157" s="41"/>
      <c r="R7157" s="41"/>
      <c r="S7157" s="41"/>
      <c r="T7157" s="41"/>
      <c r="U7157" s="47"/>
      <c r="V7157" s="49"/>
      <c r="W7157" s="41"/>
      <c r="X7157" s="41"/>
      <c r="Y7157" s="41"/>
      <c r="AA7157" s="37" t="str">
        <f>IF($I7157&lt;&gt;"",VLOOKUP($I7157,'Valid Values - Search'!$R$4:$T$4719,3,FALSE),"")</f>
        <v/>
      </c>
      <c r="AB7157" s="37" t="str">
        <f>IF($I7157&lt;&gt;"",VLOOKUP($I7157,'Valid Values - Search'!$R$4:$S$4719,2,FALSE),"")</f>
        <v/>
      </c>
      <c r="AC7157" s="38" t="str">
        <f t="shared" si="111"/>
        <v/>
      </c>
      <c r="AD7157" s="38"/>
    </row>
    <row r="7158" spans="1:30">
      <c r="A7158" s="46"/>
      <c r="B7158" s="47"/>
      <c r="C7158" s="49"/>
      <c r="D7158" s="41"/>
      <c r="E7158" s="41"/>
      <c r="F7158" s="41"/>
      <c r="G7158" s="50" t="str">
        <f>IF(A7158&lt;&gt;"",CONCATENATE(A7158,":",YEAR(B7158),IF(MONTH(B7158)&gt;9,MONTH(B7158),CONCATENATE(0,MONTH(B7158))),IF(DAY(B7158)&gt;9,DAY(B7158),CONCATENATE(0,DAY(B7158))),IF(HOUR(C7158)&gt;9,HOUR(C7158),CONCATENATE(0,HOUR(C7158))),IF(MINUTE(C7158)&gt;9,MINUTE(C7158),CONCATENATE(0,MINUTE(C7158))),":",VLOOKUP(F7158,'Valid Values - Results'!$D$4:$F$12,3,FALSE)),"")</f>
        <v/>
      </c>
      <c r="H7158" s="41"/>
      <c r="I7158" s="41"/>
      <c r="J7158" s="41"/>
      <c r="K7158" s="41"/>
      <c r="L7158" s="41"/>
      <c r="M7158" s="92"/>
      <c r="N7158" s="41"/>
      <c r="O7158" s="41"/>
      <c r="P7158" s="41"/>
      <c r="Q7158" s="41"/>
      <c r="R7158" s="41"/>
      <c r="S7158" s="41"/>
      <c r="T7158" s="41"/>
      <c r="U7158" s="47"/>
      <c r="V7158" s="49"/>
      <c r="W7158" s="41"/>
      <c r="X7158" s="41"/>
      <c r="Y7158" s="41"/>
      <c r="AA7158" s="37" t="str">
        <f>IF($I7158&lt;&gt;"",VLOOKUP($I7158,'Valid Values - Search'!$R$4:$T$4719,3,FALSE),"")</f>
        <v/>
      </c>
      <c r="AB7158" s="37" t="str">
        <f>IF($I7158&lt;&gt;"",VLOOKUP($I7158,'Valid Values - Search'!$R$4:$S$4719,2,FALSE),"")</f>
        <v/>
      </c>
      <c r="AC7158" s="38" t="str">
        <f t="shared" si="111"/>
        <v/>
      </c>
      <c r="AD7158" s="38"/>
    </row>
    <row r="7159" spans="1:30">
      <c r="A7159" s="46"/>
      <c r="B7159" s="47"/>
      <c r="C7159" s="49"/>
      <c r="D7159" s="41"/>
      <c r="E7159" s="41"/>
      <c r="F7159" s="41"/>
      <c r="G7159" s="50" t="str">
        <f>IF(A7159&lt;&gt;"",CONCATENATE(A7159,":",YEAR(B7159),IF(MONTH(B7159)&gt;9,MONTH(B7159),CONCATENATE(0,MONTH(B7159))),IF(DAY(B7159)&gt;9,DAY(B7159),CONCATENATE(0,DAY(B7159))),IF(HOUR(C7159)&gt;9,HOUR(C7159),CONCATENATE(0,HOUR(C7159))),IF(MINUTE(C7159)&gt;9,MINUTE(C7159),CONCATENATE(0,MINUTE(C7159))),":",VLOOKUP(F7159,'Valid Values - Results'!$D$4:$F$12,3,FALSE)),"")</f>
        <v/>
      </c>
      <c r="H7159" s="41"/>
      <c r="I7159" s="41"/>
      <c r="J7159" s="41"/>
      <c r="K7159" s="41"/>
      <c r="L7159" s="41"/>
      <c r="M7159" s="92"/>
      <c r="N7159" s="41"/>
      <c r="O7159" s="41"/>
      <c r="P7159" s="41"/>
      <c r="Q7159" s="41"/>
      <c r="R7159" s="41"/>
      <c r="S7159" s="41"/>
      <c r="T7159" s="41"/>
      <c r="U7159" s="47"/>
      <c r="V7159" s="49"/>
      <c r="W7159" s="41"/>
      <c r="X7159" s="41"/>
      <c r="Y7159" s="41"/>
      <c r="AA7159" s="37" t="str">
        <f>IF($I7159&lt;&gt;"",VLOOKUP($I7159,'Valid Values - Search'!$R$4:$T$4719,3,FALSE),"")</f>
        <v/>
      </c>
      <c r="AB7159" s="37" t="str">
        <f>IF($I7159&lt;&gt;"",VLOOKUP($I7159,'Valid Values - Search'!$R$4:$S$4719,2,FALSE),"")</f>
        <v/>
      </c>
      <c r="AC7159" s="38" t="str">
        <f t="shared" si="111"/>
        <v/>
      </c>
      <c r="AD7159" s="38"/>
    </row>
    <row r="7160" spans="1:30">
      <c r="A7160" s="46"/>
      <c r="B7160" s="47"/>
      <c r="C7160" s="49"/>
      <c r="D7160" s="41"/>
      <c r="E7160" s="41"/>
      <c r="F7160" s="41"/>
      <c r="G7160" s="50" t="str">
        <f>IF(A7160&lt;&gt;"",CONCATENATE(A7160,":",YEAR(B7160),IF(MONTH(B7160)&gt;9,MONTH(B7160),CONCATENATE(0,MONTH(B7160))),IF(DAY(B7160)&gt;9,DAY(B7160),CONCATENATE(0,DAY(B7160))),IF(HOUR(C7160)&gt;9,HOUR(C7160),CONCATENATE(0,HOUR(C7160))),IF(MINUTE(C7160)&gt;9,MINUTE(C7160),CONCATENATE(0,MINUTE(C7160))),":",VLOOKUP(F7160,'Valid Values - Results'!$D$4:$F$12,3,FALSE)),"")</f>
        <v/>
      </c>
      <c r="H7160" s="41"/>
      <c r="I7160" s="41"/>
      <c r="J7160" s="41"/>
      <c r="K7160" s="41"/>
      <c r="L7160" s="41"/>
      <c r="M7160" s="92"/>
      <c r="N7160" s="41"/>
      <c r="O7160" s="41"/>
      <c r="P7160" s="41"/>
      <c r="Q7160" s="41"/>
      <c r="R7160" s="41"/>
      <c r="S7160" s="41"/>
      <c r="T7160" s="41"/>
      <c r="U7160" s="47"/>
      <c r="V7160" s="49"/>
      <c r="W7160" s="41"/>
      <c r="X7160" s="41"/>
      <c r="Y7160" s="41"/>
      <c r="AA7160" s="37" t="str">
        <f>IF($I7160&lt;&gt;"",VLOOKUP($I7160,'Valid Values - Search'!$R$4:$T$4719,3,FALSE),"")</f>
        <v/>
      </c>
      <c r="AB7160" s="37" t="str">
        <f>IF($I7160&lt;&gt;"",VLOOKUP($I7160,'Valid Values - Search'!$R$4:$S$4719,2,FALSE),"")</f>
        <v/>
      </c>
      <c r="AC7160" s="38" t="str">
        <f t="shared" si="111"/>
        <v/>
      </c>
      <c r="AD7160" s="38"/>
    </row>
    <row r="7161" spans="1:30">
      <c r="A7161" s="46"/>
      <c r="B7161" s="47"/>
      <c r="C7161" s="49"/>
      <c r="D7161" s="41"/>
      <c r="E7161" s="41"/>
      <c r="F7161" s="41"/>
      <c r="G7161" s="50" t="str">
        <f>IF(A7161&lt;&gt;"",CONCATENATE(A7161,":",YEAR(B7161),IF(MONTH(B7161)&gt;9,MONTH(B7161),CONCATENATE(0,MONTH(B7161))),IF(DAY(B7161)&gt;9,DAY(B7161),CONCATENATE(0,DAY(B7161))),IF(HOUR(C7161)&gt;9,HOUR(C7161),CONCATENATE(0,HOUR(C7161))),IF(MINUTE(C7161)&gt;9,MINUTE(C7161),CONCATENATE(0,MINUTE(C7161))),":",VLOOKUP(F7161,'Valid Values - Results'!$D$4:$F$12,3,FALSE)),"")</f>
        <v/>
      </c>
      <c r="H7161" s="41"/>
      <c r="I7161" s="41"/>
      <c r="J7161" s="41"/>
      <c r="K7161" s="41"/>
      <c r="L7161" s="41"/>
      <c r="M7161" s="92"/>
      <c r="N7161" s="41"/>
      <c r="O7161" s="41"/>
      <c r="P7161" s="41"/>
      <c r="Q7161" s="41"/>
      <c r="R7161" s="41"/>
      <c r="S7161" s="41"/>
      <c r="T7161" s="41"/>
      <c r="U7161" s="47"/>
      <c r="V7161" s="49"/>
      <c r="W7161" s="41"/>
      <c r="X7161" s="41"/>
      <c r="Y7161" s="41"/>
      <c r="AA7161" s="37" t="str">
        <f>IF($I7161&lt;&gt;"",VLOOKUP($I7161,'Valid Values - Search'!$R$4:$T$4719,3,FALSE),"")</f>
        <v/>
      </c>
      <c r="AB7161" s="37" t="str">
        <f>IF($I7161&lt;&gt;"",VLOOKUP($I7161,'Valid Values - Search'!$R$4:$S$4719,2,FALSE),"")</f>
        <v/>
      </c>
      <c r="AC7161" s="38" t="str">
        <f t="shared" si="111"/>
        <v/>
      </c>
      <c r="AD7161" s="38"/>
    </row>
    <row r="7162" spans="1:30">
      <c r="A7162" s="46"/>
      <c r="B7162" s="47"/>
      <c r="C7162" s="49"/>
      <c r="D7162" s="41"/>
      <c r="E7162" s="41"/>
      <c r="F7162" s="41"/>
      <c r="G7162" s="50" t="str">
        <f>IF(A7162&lt;&gt;"",CONCATENATE(A7162,":",YEAR(B7162),IF(MONTH(B7162)&gt;9,MONTH(B7162),CONCATENATE(0,MONTH(B7162))),IF(DAY(B7162)&gt;9,DAY(B7162),CONCATENATE(0,DAY(B7162))),IF(HOUR(C7162)&gt;9,HOUR(C7162),CONCATENATE(0,HOUR(C7162))),IF(MINUTE(C7162)&gt;9,MINUTE(C7162),CONCATENATE(0,MINUTE(C7162))),":",VLOOKUP(F7162,'Valid Values - Results'!$D$4:$F$12,3,FALSE)),"")</f>
        <v/>
      </c>
      <c r="H7162" s="41"/>
      <c r="I7162" s="41"/>
      <c r="J7162" s="41"/>
      <c r="K7162" s="41"/>
      <c r="L7162" s="41"/>
      <c r="M7162" s="92"/>
      <c r="N7162" s="41"/>
      <c r="O7162" s="41"/>
      <c r="P7162" s="41"/>
      <c r="Q7162" s="41"/>
      <c r="R7162" s="41"/>
      <c r="S7162" s="41"/>
      <c r="T7162" s="41"/>
      <c r="U7162" s="47"/>
      <c r="V7162" s="49"/>
      <c r="W7162" s="41"/>
      <c r="X7162" s="41"/>
      <c r="Y7162" s="41"/>
      <c r="AA7162" s="37" t="str">
        <f>IF($I7162&lt;&gt;"",VLOOKUP($I7162,'Valid Values - Search'!$R$4:$T$4719,3,FALSE),"")</f>
        <v/>
      </c>
      <c r="AB7162" s="37" t="str">
        <f>IF($I7162&lt;&gt;"",VLOOKUP($I7162,'Valid Values - Search'!$R$4:$S$4719,2,FALSE),"")</f>
        <v/>
      </c>
      <c r="AC7162" s="38" t="str">
        <f t="shared" si="111"/>
        <v/>
      </c>
      <c r="AD7162" s="38"/>
    </row>
    <row r="7163" spans="1:30">
      <c r="A7163" s="46"/>
      <c r="B7163" s="47"/>
      <c r="C7163" s="49"/>
      <c r="D7163" s="41"/>
      <c r="E7163" s="41"/>
      <c r="F7163" s="41"/>
      <c r="G7163" s="50" t="str">
        <f>IF(A7163&lt;&gt;"",CONCATENATE(A7163,":",YEAR(B7163),IF(MONTH(B7163)&gt;9,MONTH(B7163),CONCATENATE(0,MONTH(B7163))),IF(DAY(B7163)&gt;9,DAY(B7163),CONCATENATE(0,DAY(B7163))),IF(HOUR(C7163)&gt;9,HOUR(C7163),CONCATENATE(0,HOUR(C7163))),IF(MINUTE(C7163)&gt;9,MINUTE(C7163),CONCATENATE(0,MINUTE(C7163))),":",VLOOKUP(F7163,'Valid Values - Results'!$D$4:$F$12,3,FALSE)),"")</f>
        <v/>
      </c>
      <c r="H7163" s="41"/>
      <c r="I7163" s="41"/>
      <c r="J7163" s="41"/>
      <c r="K7163" s="41"/>
      <c r="L7163" s="41"/>
      <c r="M7163" s="92"/>
      <c r="N7163" s="41"/>
      <c r="O7163" s="41"/>
      <c r="P7163" s="41"/>
      <c r="Q7163" s="41"/>
      <c r="R7163" s="41"/>
      <c r="S7163" s="41"/>
      <c r="T7163" s="41"/>
      <c r="U7163" s="47"/>
      <c r="V7163" s="49"/>
      <c r="W7163" s="41"/>
      <c r="X7163" s="41"/>
      <c r="Y7163" s="41"/>
      <c r="AA7163" s="37" t="str">
        <f>IF($I7163&lt;&gt;"",VLOOKUP($I7163,'Valid Values - Search'!$R$4:$T$4719,3,FALSE),"")</f>
        <v/>
      </c>
      <c r="AB7163" s="37" t="str">
        <f>IF($I7163&lt;&gt;"",VLOOKUP($I7163,'Valid Values - Search'!$R$4:$S$4719,2,FALSE),"")</f>
        <v/>
      </c>
      <c r="AC7163" s="38" t="str">
        <f t="shared" si="111"/>
        <v/>
      </c>
      <c r="AD7163" s="38"/>
    </row>
    <row r="7164" spans="1:30">
      <c r="A7164" s="46"/>
      <c r="B7164" s="47"/>
      <c r="C7164" s="49"/>
      <c r="D7164" s="41"/>
      <c r="E7164" s="41"/>
      <c r="F7164" s="41"/>
      <c r="G7164" s="50" t="str">
        <f>IF(A7164&lt;&gt;"",CONCATENATE(A7164,":",YEAR(B7164),IF(MONTH(B7164)&gt;9,MONTH(B7164),CONCATENATE(0,MONTH(B7164))),IF(DAY(B7164)&gt;9,DAY(B7164),CONCATENATE(0,DAY(B7164))),IF(HOUR(C7164)&gt;9,HOUR(C7164),CONCATENATE(0,HOUR(C7164))),IF(MINUTE(C7164)&gt;9,MINUTE(C7164),CONCATENATE(0,MINUTE(C7164))),":",VLOOKUP(F7164,'Valid Values - Results'!$D$4:$F$12,3,FALSE)),"")</f>
        <v/>
      </c>
      <c r="H7164" s="41"/>
      <c r="I7164" s="41"/>
      <c r="J7164" s="41"/>
      <c r="K7164" s="41"/>
      <c r="L7164" s="41"/>
      <c r="M7164" s="92"/>
      <c r="N7164" s="41"/>
      <c r="O7164" s="41"/>
      <c r="P7164" s="41"/>
      <c r="Q7164" s="41"/>
      <c r="R7164" s="41"/>
      <c r="S7164" s="41"/>
      <c r="T7164" s="41"/>
      <c r="U7164" s="47"/>
      <c r="V7164" s="49"/>
      <c r="W7164" s="41"/>
      <c r="X7164" s="41"/>
      <c r="Y7164" s="41"/>
      <c r="AA7164" s="37" t="str">
        <f>IF($I7164&lt;&gt;"",VLOOKUP($I7164,'Valid Values - Search'!$R$4:$T$4719,3,FALSE),"")</f>
        <v/>
      </c>
      <c r="AB7164" s="37" t="str">
        <f>IF($I7164&lt;&gt;"",VLOOKUP($I7164,'Valid Values - Search'!$R$4:$S$4719,2,FALSE),"")</f>
        <v/>
      </c>
      <c r="AC7164" s="38" t="str">
        <f t="shared" si="111"/>
        <v/>
      </c>
      <c r="AD7164" s="38"/>
    </row>
    <row r="7165" spans="1:30">
      <c r="A7165" s="46"/>
      <c r="B7165" s="47"/>
      <c r="C7165" s="49"/>
      <c r="D7165" s="41"/>
      <c r="E7165" s="41"/>
      <c r="F7165" s="41"/>
      <c r="G7165" s="50" t="str">
        <f>IF(A7165&lt;&gt;"",CONCATENATE(A7165,":",YEAR(B7165),IF(MONTH(B7165)&gt;9,MONTH(B7165),CONCATENATE(0,MONTH(B7165))),IF(DAY(B7165)&gt;9,DAY(B7165),CONCATENATE(0,DAY(B7165))),IF(HOUR(C7165)&gt;9,HOUR(C7165),CONCATENATE(0,HOUR(C7165))),IF(MINUTE(C7165)&gt;9,MINUTE(C7165),CONCATENATE(0,MINUTE(C7165))),":",VLOOKUP(F7165,'Valid Values - Results'!$D$4:$F$12,3,FALSE)),"")</f>
        <v/>
      </c>
      <c r="H7165" s="41"/>
      <c r="I7165" s="41"/>
      <c r="J7165" s="41"/>
      <c r="K7165" s="41"/>
      <c r="L7165" s="41"/>
      <c r="M7165" s="92"/>
      <c r="N7165" s="41"/>
      <c r="O7165" s="41"/>
      <c r="P7165" s="41"/>
      <c r="Q7165" s="41"/>
      <c r="R7165" s="41"/>
      <c r="S7165" s="41"/>
      <c r="T7165" s="41"/>
      <c r="U7165" s="47"/>
      <c r="V7165" s="49"/>
      <c r="W7165" s="41"/>
      <c r="X7165" s="41"/>
      <c r="Y7165" s="41"/>
      <c r="AA7165" s="37" t="str">
        <f>IF($I7165&lt;&gt;"",VLOOKUP($I7165,'Valid Values - Search'!$R$4:$T$4719,3,FALSE),"")</f>
        <v/>
      </c>
      <c r="AB7165" s="37" t="str">
        <f>IF($I7165&lt;&gt;"",VLOOKUP($I7165,'Valid Values - Search'!$R$4:$S$4719,2,FALSE),"")</f>
        <v/>
      </c>
      <c r="AC7165" s="38" t="str">
        <f t="shared" si="111"/>
        <v/>
      </c>
      <c r="AD7165" s="38"/>
    </row>
    <row r="7166" spans="1:30">
      <c r="A7166" s="46"/>
      <c r="B7166" s="47"/>
      <c r="C7166" s="49"/>
      <c r="D7166" s="41"/>
      <c r="E7166" s="41"/>
      <c r="F7166" s="41"/>
      <c r="G7166" s="50" t="str">
        <f>IF(A7166&lt;&gt;"",CONCATENATE(A7166,":",YEAR(B7166),IF(MONTH(B7166)&gt;9,MONTH(B7166),CONCATENATE(0,MONTH(B7166))),IF(DAY(B7166)&gt;9,DAY(B7166),CONCATENATE(0,DAY(B7166))),IF(HOUR(C7166)&gt;9,HOUR(C7166),CONCATENATE(0,HOUR(C7166))),IF(MINUTE(C7166)&gt;9,MINUTE(C7166),CONCATENATE(0,MINUTE(C7166))),":",VLOOKUP(F7166,'Valid Values - Results'!$D$4:$F$12,3,FALSE)),"")</f>
        <v/>
      </c>
      <c r="H7166" s="41"/>
      <c r="I7166" s="41"/>
      <c r="J7166" s="41"/>
      <c r="K7166" s="41"/>
      <c r="L7166" s="41"/>
      <c r="M7166" s="92"/>
      <c r="N7166" s="41"/>
      <c r="O7166" s="41"/>
      <c r="P7166" s="41"/>
      <c r="Q7166" s="41"/>
      <c r="R7166" s="41"/>
      <c r="S7166" s="41"/>
      <c r="T7166" s="41"/>
      <c r="U7166" s="47"/>
      <c r="V7166" s="49"/>
      <c r="W7166" s="41"/>
      <c r="X7166" s="41"/>
      <c r="Y7166" s="41"/>
      <c r="AA7166" s="37" t="str">
        <f>IF($I7166&lt;&gt;"",VLOOKUP($I7166,'Valid Values - Search'!$R$4:$T$4719,3,FALSE),"")</f>
        <v/>
      </c>
      <c r="AB7166" s="37" t="str">
        <f>IF($I7166&lt;&gt;"",VLOOKUP($I7166,'Valid Values - Search'!$R$4:$S$4719,2,FALSE),"")</f>
        <v/>
      </c>
      <c r="AC7166" s="38" t="str">
        <f t="shared" si="111"/>
        <v/>
      </c>
      <c r="AD7166" s="38"/>
    </row>
    <row r="7167" spans="1:30">
      <c r="A7167" s="46"/>
      <c r="B7167" s="47"/>
      <c r="C7167" s="49"/>
      <c r="D7167" s="41"/>
      <c r="E7167" s="41"/>
      <c r="F7167" s="41"/>
      <c r="G7167" s="50" t="str">
        <f>IF(A7167&lt;&gt;"",CONCATENATE(A7167,":",YEAR(B7167),IF(MONTH(B7167)&gt;9,MONTH(B7167),CONCATENATE(0,MONTH(B7167))),IF(DAY(B7167)&gt;9,DAY(B7167),CONCATENATE(0,DAY(B7167))),IF(HOUR(C7167)&gt;9,HOUR(C7167),CONCATENATE(0,HOUR(C7167))),IF(MINUTE(C7167)&gt;9,MINUTE(C7167),CONCATENATE(0,MINUTE(C7167))),":",VLOOKUP(F7167,'Valid Values - Results'!$D$4:$F$12,3,FALSE)),"")</f>
        <v/>
      </c>
      <c r="H7167" s="41"/>
      <c r="I7167" s="41"/>
      <c r="J7167" s="41"/>
      <c r="K7167" s="41"/>
      <c r="L7167" s="41"/>
      <c r="M7167" s="92"/>
      <c r="N7167" s="41"/>
      <c r="O7167" s="41"/>
      <c r="P7167" s="41"/>
      <c r="Q7167" s="41"/>
      <c r="R7167" s="41"/>
      <c r="S7167" s="41"/>
      <c r="T7167" s="41"/>
      <c r="U7167" s="47"/>
      <c r="V7167" s="49"/>
      <c r="W7167" s="41"/>
      <c r="X7167" s="41"/>
      <c r="Y7167" s="41"/>
      <c r="AA7167" s="37" t="str">
        <f>IF($I7167&lt;&gt;"",VLOOKUP($I7167,'Valid Values - Search'!$R$4:$T$4719,3,FALSE),"")</f>
        <v/>
      </c>
      <c r="AB7167" s="37" t="str">
        <f>IF($I7167&lt;&gt;"",VLOOKUP($I7167,'Valid Values - Search'!$R$4:$S$4719,2,FALSE),"")</f>
        <v/>
      </c>
      <c r="AC7167" s="38" t="str">
        <f t="shared" si="111"/>
        <v/>
      </c>
      <c r="AD7167" s="38"/>
    </row>
    <row r="7168" spans="1:30">
      <c r="A7168" s="46"/>
      <c r="B7168" s="47"/>
      <c r="C7168" s="49"/>
      <c r="D7168" s="41"/>
      <c r="E7168" s="41"/>
      <c r="F7168" s="41"/>
      <c r="G7168" s="50" t="str">
        <f>IF(A7168&lt;&gt;"",CONCATENATE(A7168,":",YEAR(B7168),IF(MONTH(B7168)&gt;9,MONTH(B7168),CONCATENATE(0,MONTH(B7168))),IF(DAY(B7168)&gt;9,DAY(B7168),CONCATENATE(0,DAY(B7168))),IF(HOUR(C7168)&gt;9,HOUR(C7168),CONCATENATE(0,HOUR(C7168))),IF(MINUTE(C7168)&gt;9,MINUTE(C7168),CONCATENATE(0,MINUTE(C7168))),":",VLOOKUP(F7168,'Valid Values - Results'!$D$4:$F$12,3,FALSE)),"")</f>
        <v/>
      </c>
      <c r="H7168" s="41"/>
      <c r="I7168" s="41"/>
      <c r="J7168" s="41"/>
      <c r="K7168" s="41"/>
      <c r="L7168" s="41"/>
      <c r="M7168" s="92"/>
      <c r="N7168" s="41"/>
      <c r="O7168" s="41"/>
      <c r="P7168" s="41"/>
      <c r="Q7168" s="41"/>
      <c r="R7168" s="41"/>
      <c r="S7168" s="41"/>
      <c r="T7168" s="41"/>
      <c r="U7168" s="47"/>
      <c r="V7168" s="49"/>
      <c r="W7168" s="41"/>
      <c r="X7168" s="41"/>
      <c r="Y7168" s="41"/>
      <c r="AA7168" s="37" t="str">
        <f>IF($I7168&lt;&gt;"",VLOOKUP($I7168,'Valid Values - Search'!$R$4:$T$4719,3,FALSE),"")</f>
        <v/>
      </c>
      <c r="AB7168" s="37" t="str">
        <f>IF($I7168&lt;&gt;"",VLOOKUP($I7168,'Valid Values - Search'!$R$4:$S$4719,2,FALSE),"")</f>
        <v/>
      </c>
      <c r="AC7168" s="38" t="str">
        <f t="shared" si="111"/>
        <v/>
      </c>
      <c r="AD7168" s="38"/>
    </row>
    <row r="7169" spans="1:30">
      <c r="A7169" s="46"/>
      <c r="B7169" s="47"/>
      <c r="C7169" s="49"/>
      <c r="D7169" s="41"/>
      <c r="E7169" s="41"/>
      <c r="F7169" s="41"/>
      <c r="G7169" s="50" t="str">
        <f>IF(A7169&lt;&gt;"",CONCATENATE(A7169,":",YEAR(B7169),IF(MONTH(B7169)&gt;9,MONTH(B7169),CONCATENATE(0,MONTH(B7169))),IF(DAY(B7169)&gt;9,DAY(B7169),CONCATENATE(0,DAY(B7169))),IF(HOUR(C7169)&gt;9,HOUR(C7169),CONCATENATE(0,HOUR(C7169))),IF(MINUTE(C7169)&gt;9,MINUTE(C7169),CONCATENATE(0,MINUTE(C7169))),":",VLOOKUP(F7169,'Valid Values - Results'!$D$4:$F$12,3,FALSE)),"")</f>
        <v/>
      </c>
      <c r="H7169" s="41"/>
      <c r="I7169" s="41"/>
      <c r="J7169" s="41"/>
      <c r="K7169" s="41"/>
      <c r="L7169" s="41"/>
      <c r="M7169" s="92"/>
      <c r="N7169" s="41"/>
      <c r="O7169" s="41"/>
      <c r="P7169" s="41"/>
      <c r="Q7169" s="41"/>
      <c r="R7169" s="41"/>
      <c r="S7169" s="41"/>
      <c r="T7169" s="41"/>
      <c r="U7169" s="47"/>
      <c r="V7169" s="49"/>
      <c r="W7169" s="41"/>
      <c r="X7169" s="41"/>
      <c r="Y7169" s="41"/>
      <c r="AA7169" s="37" t="str">
        <f>IF($I7169&lt;&gt;"",VLOOKUP($I7169,'Valid Values - Search'!$R$4:$T$4719,3,FALSE),"")</f>
        <v/>
      </c>
      <c r="AB7169" s="37" t="str">
        <f>IF($I7169&lt;&gt;"",VLOOKUP($I7169,'Valid Values - Search'!$R$4:$S$4719,2,FALSE),"")</f>
        <v/>
      </c>
      <c r="AC7169" s="38" t="str">
        <f t="shared" si="111"/>
        <v/>
      </c>
      <c r="AD7169" s="38"/>
    </row>
    <row r="7170" spans="1:30">
      <c r="A7170" s="46"/>
      <c r="B7170" s="47"/>
      <c r="C7170" s="49"/>
      <c r="D7170" s="41"/>
      <c r="E7170" s="41"/>
      <c r="F7170" s="41"/>
      <c r="G7170" s="50" t="str">
        <f>IF(A7170&lt;&gt;"",CONCATENATE(A7170,":",YEAR(B7170),IF(MONTH(B7170)&gt;9,MONTH(B7170),CONCATENATE(0,MONTH(B7170))),IF(DAY(B7170)&gt;9,DAY(B7170),CONCATENATE(0,DAY(B7170))),IF(HOUR(C7170)&gt;9,HOUR(C7170),CONCATENATE(0,HOUR(C7170))),IF(MINUTE(C7170)&gt;9,MINUTE(C7170),CONCATENATE(0,MINUTE(C7170))),":",VLOOKUP(F7170,'Valid Values - Results'!$D$4:$F$12,3,FALSE)),"")</f>
        <v/>
      </c>
      <c r="H7170" s="41"/>
      <c r="I7170" s="41"/>
      <c r="J7170" s="41"/>
      <c r="K7170" s="41"/>
      <c r="L7170" s="41"/>
      <c r="M7170" s="92"/>
      <c r="N7170" s="41"/>
      <c r="O7170" s="41"/>
      <c r="P7170" s="41"/>
      <c r="Q7170" s="41"/>
      <c r="R7170" s="41"/>
      <c r="S7170" s="41"/>
      <c r="T7170" s="41"/>
      <c r="U7170" s="47"/>
      <c r="V7170" s="49"/>
      <c r="W7170" s="41"/>
      <c r="X7170" s="41"/>
      <c r="Y7170" s="41"/>
      <c r="AA7170" s="37" t="str">
        <f>IF($I7170&lt;&gt;"",VLOOKUP($I7170,'Valid Values - Search'!$R$4:$T$4719,3,FALSE),"")</f>
        <v/>
      </c>
      <c r="AB7170" s="37" t="str">
        <f>IF($I7170&lt;&gt;"",VLOOKUP($I7170,'Valid Values - Search'!$R$4:$S$4719,2,FALSE),"")</f>
        <v/>
      </c>
      <c r="AC7170" s="38" t="str">
        <f t="shared" ref="AC7170:AC7233" si="112">IF($V7170&lt;&gt;"",$D7170,"")</f>
        <v/>
      </c>
      <c r="AD7170" s="38"/>
    </row>
    <row r="7171" spans="1:30">
      <c r="A7171" s="46"/>
      <c r="B7171" s="47"/>
      <c r="C7171" s="49"/>
      <c r="D7171" s="41"/>
      <c r="E7171" s="41"/>
      <c r="F7171" s="41"/>
      <c r="G7171" s="50" t="str">
        <f>IF(A7171&lt;&gt;"",CONCATENATE(A7171,":",YEAR(B7171),IF(MONTH(B7171)&gt;9,MONTH(B7171),CONCATENATE(0,MONTH(B7171))),IF(DAY(B7171)&gt;9,DAY(B7171),CONCATENATE(0,DAY(B7171))),IF(HOUR(C7171)&gt;9,HOUR(C7171),CONCATENATE(0,HOUR(C7171))),IF(MINUTE(C7171)&gt;9,MINUTE(C7171),CONCATENATE(0,MINUTE(C7171))),":",VLOOKUP(F7171,'Valid Values - Results'!$D$4:$F$12,3,FALSE)),"")</f>
        <v/>
      </c>
      <c r="H7171" s="41"/>
      <c r="I7171" s="41"/>
      <c r="J7171" s="41"/>
      <c r="K7171" s="41"/>
      <c r="L7171" s="41"/>
      <c r="M7171" s="92"/>
      <c r="N7171" s="41"/>
      <c r="O7171" s="41"/>
      <c r="P7171" s="41"/>
      <c r="Q7171" s="41"/>
      <c r="R7171" s="41"/>
      <c r="S7171" s="41"/>
      <c r="T7171" s="41"/>
      <c r="U7171" s="47"/>
      <c r="V7171" s="49"/>
      <c r="W7171" s="41"/>
      <c r="X7171" s="41"/>
      <c r="Y7171" s="41"/>
      <c r="AA7171" s="37" t="str">
        <f>IF($I7171&lt;&gt;"",VLOOKUP($I7171,'Valid Values - Search'!$R$4:$T$4719,3,FALSE),"")</f>
        <v/>
      </c>
      <c r="AB7171" s="37" t="str">
        <f>IF($I7171&lt;&gt;"",VLOOKUP($I7171,'Valid Values - Search'!$R$4:$S$4719,2,FALSE),"")</f>
        <v/>
      </c>
      <c r="AC7171" s="38" t="str">
        <f t="shared" si="112"/>
        <v/>
      </c>
      <c r="AD7171" s="38"/>
    </row>
    <row r="7172" spans="1:30">
      <c r="A7172" s="46"/>
      <c r="B7172" s="47"/>
      <c r="C7172" s="49"/>
      <c r="D7172" s="41"/>
      <c r="E7172" s="41"/>
      <c r="F7172" s="41"/>
      <c r="G7172" s="50" t="str">
        <f>IF(A7172&lt;&gt;"",CONCATENATE(A7172,":",YEAR(B7172),IF(MONTH(B7172)&gt;9,MONTH(B7172),CONCATENATE(0,MONTH(B7172))),IF(DAY(B7172)&gt;9,DAY(B7172),CONCATENATE(0,DAY(B7172))),IF(HOUR(C7172)&gt;9,HOUR(C7172),CONCATENATE(0,HOUR(C7172))),IF(MINUTE(C7172)&gt;9,MINUTE(C7172),CONCATENATE(0,MINUTE(C7172))),":",VLOOKUP(F7172,'Valid Values - Results'!$D$4:$F$12,3,FALSE)),"")</f>
        <v/>
      </c>
      <c r="H7172" s="41"/>
      <c r="I7172" s="41"/>
      <c r="J7172" s="41"/>
      <c r="K7172" s="41"/>
      <c r="L7172" s="41"/>
      <c r="M7172" s="92"/>
      <c r="N7172" s="41"/>
      <c r="O7172" s="41"/>
      <c r="P7172" s="41"/>
      <c r="Q7172" s="41"/>
      <c r="R7172" s="41"/>
      <c r="S7172" s="41"/>
      <c r="T7172" s="41"/>
      <c r="U7172" s="47"/>
      <c r="V7172" s="49"/>
      <c r="W7172" s="41"/>
      <c r="X7172" s="41"/>
      <c r="Y7172" s="41"/>
      <c r="AA7172" s="37" t="str">
        <f>IF($I7172&lt;&gt;"",VLOOKUP($I7172,'Valid Values - Search'!$R$4:$T$4719,3,FALSE),"")</f>
        <v/>
      </c>
      <c r="AB7172" s="37" t="str">
        <f>IF($I7172&lt;&gt;"",VLOOKUP($I7172,'Valid Values - Search'!$R$4:$S$4719,2,FALSE),"")</f>
        <v/>
      </c>
      <c r="AC7172" s="38" t="str">
        <f t="shared" si="112"/>
        <v/>
      </c>
      <c r="AD7172" s="38"/>
    </row>
    <row r="7173" spans="1:30">
      <c r="A7173" s="46"/>
      <c r="B7173" s="47"/>
      <c r="C7173" s="49"/>
      <c r="D7173" s="41"/>
      <c r="E7173" s="41"/>
      <c r="F7173" s="41"/>
      <c r="G7173" s="50" t="str">
        <f>IF(A7173&lt;&gt;"",CONCATENATE(A7173,":",YEAR(B7173),IF(MONTH(B7173)&gt;9,MONTH(B7173),CONCATENATE(0,MONTH(B7173))),IF(DAY(B7173)&gt;9,DAY(B7173),CONCATENATE(0,DAY(B7173))),IF(HOUR(C7173)&gt;9,HOUR(C7173),CONCATENATE(0,HOUR(C7173))),IF(MINUTE(C7173)&gt;9,MINUTE(C7173),CONCATENATE(0,MINUTE(C7173))),":",VLOOKUP(F7173,'Valid Values - Results'!$D$4:$F$12,3,FALSE)),"")</f>
        <v/>
      </c>
      <c r="H7173" s="41"/>
      <c r="I7173" s="41"/>
      <c r="J7173" s="41"/>
      <c r="K7173" s="41"/>
      <c r="L7173" s="41"/>
      <c r="M7173" s="92"/>
      <c r="N7173" s="41"/>
      <c r="O7173" s="41"/>
      <c r="P7173" s="41"/>
      <c r="Q7173" s="41"/>
      <c r="R7173" s="41"/>
      <c r="S7173" s="41"/>
      <c r="T7173" s="41"/>
      <c r="U7173" s="47"/>
      <c r="V7173" s="49"/>
      <c r="W7173" s="41"/>
      <c r="X7173" s="41"/>
      <c r="Y7173" s="41"/>
      <c r="AA7173" s="37" t="str">
        <f>IF($I7173&lt;&gt;"",VLOOKUP($I7173,'Valid Values - Search'!$R$4:$T$4719,3,FALSE),"")</f>
        <v/>
      </c>
      <c r="AB7173" s="37" t="str">
        <f>IF($I7173&lt;&gt;"",VLOOKUP($I7173,'Valid Values - Search'!$R$4:$S$4719,2,FALSE),"")</f>
        <v/>
      </c>
      <c r="AC7173" s="38" t="str">
        <f t="shared" si="112"/>
        <v/>
      </c>
      <c r="AD7173" s="38"/>
    </row>
    <row r="7174" spans="1:30">
      <c r="A7174" s="46"/>
      <c r="B7174" s="47"/>
      <c r="C7174" s="49"/>
      <c r="D7174" s="41"/>
      <c r="E7174" s="41"/>
      <c r="F7174" s="41"/>
      <c r="G7174" s="50" t="str">
        <f>IF(A7174&lt;&gt;"",CONCATENATE(A7174,":",YEAR(B7174),IF(MONTH(B7174)&gt;9,MONTH(B7174),CONCATENATE(0,MONTH(B7174))),IF(DAY(B7174)&gt;9,DAY(B7174),CONCATENATE(0,DAY(B7174))),IF(HOUR(C7174)&gt;9,HOUR(C7174),CONCATENATE(0,HOUR(C7174))),IF(MINUTE(C7174)&gt;9,MINUTE(C7174),CONCATENATE(0,MINUTE(C7174))),":",VLOOKUP(F7174,'Valid Values - Results'!$D$4:$F$12,3,FALSE)),"")</f>
        <v/>
      </c>
      <c r="H7174" s="41"/>
      <c r="I7174" s="41"/>
      <c r="J7174" s="41"/>
      <c r="K7174" s="41"/>
      <c r="L7174" s="41"/>
      <c r="M7174" s="92"/>
      <c r="N7174" s="41"/>
      <c r="O7174" s="41"/>
      <c r="P7174" s="41"/>
      <c r="Q7174" s="41"/>
      <c r="R7174" s="41"/>
      <c r="S7174" s="41"/>
      <c r="T7174" s="41"/>
      <c r="U7174" s="47"/>
      <c r="V7174" s="49"/>
      <c r="W7174" s="41"/>
      <c r="X7174" s="41"/>
      <c r="Y7174" s="41"/>
      <c r="AA7174" s="37" t="str">
        <f>IF($I7174&lt;&gt;"",VLOOKUP($I7174,'Valid Values - Search'!$R$4:$T$4719,3,FALSE),"")</f>
        <v/>
      </c>
      <c r="AB7174" s="37" t="str">
        <f>IF($I7174&lt;&gt;"",VLOOKUP($I7174,'Valid Values - Search'!$R$4:$S$4719,2,FALSE),"")</f>
        <v/>
      </c>
      <c r="AC7174" s="38" t="str">
        <f t="shared" si="112"/>
        <v/>
      </c>
      <c r="AD7174" s="38"/>
    </row>
    <row r="7175" spans="1:30">
      <c r="A7175" s="46"/>
      <c r="B7175" s="47"/>
      <c r="C7175" s="49"/>
      <c r="D7175" s="41"/>
      <c r="E7175" s="41"/>
      <c r="F7175" s="41"/>
      <c r="G7175" s="50" t="str">
        <f>IF(A7175&lt;&gt;"",CONCATENATE(A7175,":",YEAR(B7175),IF(MONTH(B7175)&gt;9,MONTH(B7175),CONCATENATE(0,MONTH(B7175))),IF(DAY(B7175)&gt;9,DAY(B7175),CONCATENATE(0,DAY(B7175))),IF(HOUR(C7175)&gt;9,HOUR(C7175),CONCATENATE(0,HOUR(C7175))),IF(MINUTE(C7175)&gt;9,MINUTE(C7175),CONCATENATE(0,MINUTE(C7175))),":",VLOOKUP(F7175,'Valid Values - Results'!$D$4:$F$12,3,FALSE)),"")</f>
        <v/>
      </c>
      <c r="H7175" s="41"/>
      <c r="I7175" s="41"/>
      <c r="J7175" s="41"/>
      <c r="K7175" s="41"/>
      <c r="L7175" s="41"/>
      <c r="M7175" s="92"/>
      <c r="N7175" s="41"/>
      <c r="O7175" s="41"/>
      <c r="P7175" s="41"/>
      <c r="Q7175" s="41"/>
      <c r="R7175" s="41"/>
      <c r="S7175" s="41"/>
      <c r="T7175" s="41"/>
      <c r="U7175" s="47"/>
      <c r="V7175" s="49"/>
      <c r="W7175" s="41"/>
      <c r="X7175" s="41"/>
      <c r="Y7175" s="41"/>
      <c r="AA7175" s="37" t="str">
        <f>IF($I7175&lt;&gt;"",VLOOKUP($I7175,'Valid Values - Search'!$R$4:$T$4719,3,FALSE),"")</f>
        <v/>
      </c>
      <c r="AB7175" s="37" t="str">
        <f>IF($I7175&lt;&gt;"",VLOOKUP($I7175,'Valid Values - Search'!$R$4:$S$4719,2,FALSE),"")</f>
        <v/>
      </c>
      <c r="AC7175" s="38" t="str">
        <f t="shared" si="112"/>
        <v/>
      </c>
      <c r="AD7175" s="38"/>
    </row>
    <row r="7176" spans="1:30">
      <c r="A7176" s="46"/>
      <c r="B7176" s="47"/>
      <c r="C7176" s="49"/>
      <c r="D7176" s="41"/>
      <c r="E7176" s="41"/>
      <c r="F7176" s="41"/>
      <c r="G7176" s="50" t="str">
        <f>IF(A7176&lt;&gt;"",CONCATENATE(A7176,":",YEAR(B7176),IF(MONTH(B7176)&gt;9,MONTH(B7176),CONCATENATE(0,MONTH(B7176))),IF(DAY(B7176)&gt;9,DAY(B7176),CONCATENATE(0,DAY(B7176))),IF(HOUR(C7176)&gt;9,HOUR(C7176),CONCATENATE(0,HOUR(C7176))),IF(MINUTE(C7176)&gt;9,MINUTE(C7176),CONCATENATE(0,MINUTE(C7176))),":",VLOOKUP(F7176,'Valid Values - Results'!$D$4:$F$12,3,FALSE)),"")</f>
        <v/>
      </c>
      <c r="H7176" s="41"/>
      <c r="I7176" s="41"/>
      <c r="J7176" s="41"/>
      <c r="K7176" s="41"/>
      <c r="L7176" s="41"/>
      <c r="M7176" s="92"/>
      <c r="N7176" s="41"/>
      <c r="O7176" s="41"/>
      <c r="P7176" s="41"/>
      <c r="Q7176" s="41"/>
      <c r="R7176" s="41"/>
      <c r="S7176" s="41"/>
      <c r="T7176" s="41"/>
      <c r="U7176" s="47"/>
      <c r="V7176" s="49"/>
      <c r="W7176" s="41"/>
      <c r="X7176" s="41"/>
      <c r="Y7176" s="41"/>
      <c r="AA7176" s="37" t="str">
        <f>IF($I7176&lt;&gt;"",VLOOKUP($I7176,'Valid Values - Search'!$R$4:$T$4719,3,FALSE),"")</f>
        <v/>
      </c>
      <c r="AB7176" s="37" t="str">
        <f>IF($I7176&lt;&gt;"",VLOOKUP($I7176,'Valid Values - Search'!$R$4:$S$4719,2,FALSE),"")</f>
        <v/>
      </c>
      <c r="AC7176" s="38" t="str">
        <f t="shared" si="112"/>
        <v/>
      </c>
      <c r="AD7176" s="38"/>
    </row>
    <row r="7177" spans="1:30">
      <c r="A7177" s="46"/>
      <c r="B7177" s="47"/>
      <c r="C7177" s="49"/>
      <c r="D7177" s="41"/>
      <c r="E7177" s="41"/>
      <c r="F7177" s="41"/>
      <c r="G7177" s="50" t="str">
        <f>IF(A7177&lt;&gt;"",CONCATENATE(A7177,":",YEAR(B7177),IF(MONTH(B7177)&gt;9,MONTH(B7177),CONCATENATE(0,MONTH(B7177))),IF(DAY(B7177)&gt;9,DAY(B7177),CONCATENATE(0,DAY(B7177))),IF(HOUR(C7177)&gt;9,HOUR(C7177),CONCATENATE(0,HOUR(C7177))),IF(MINUTE(C7177)&gt;9,MINUTE(C7177),CONCATENATE(0,MINUTE(C7177))),":",VLOOKUP(F7177,'Valid Values - Results'!$D$4:$F$12,3,FALSE)),"")</f>
        <v/>
      </c>
      <c r="H7177" s="41"/>
      <c r="I7177" s="41"/>
      <c r="J7177" s="41"/>
      <c r="K7177" s="41"/>
      <c r="L7177" s="41"/>
      <c r="M7177" s="92"/>
      <c r="N7177" s="41"/>
      <c r="O7177" s="41"/>
      <c r="P7177" s="41"/>
      <c r="Q7177" s="41"/>
      <c r="R7177" s="41"/>
      <c r="S7177" s="41"/>
      <c r="T7177" s="41"/>
      <c r="U7177" s="47"/>
      <c r="V7177" s="49"/>
      <c r="W7177" s="41"/>
      <c r="X7177" s="41"/>
      <c r="Y7177" s="41"/>
      <c r="AA7177" s="37" t="str">
        <f>IF($I7177&lt;&gt;"",VLOOKUP($I7177,'Valid Values - Search'!$R$4:$T$4719,3,FALSE),"")</f>
        <v/>
      </c>
      <c r="AB7177" s="37" t="str">
        <f>IF($I7177&lt;&gt;"",VLOOKUP($I7177,'Valid Values - Search'!$R$4:$S$4719,2,FALSE),"")</f>
        <v/>
      </c>
      <c r="AC7177" s="38" t="str">
        <f t="shared" si="112"/>
        <v/>
      </c>
      <c r="AD7177" s="38"/>
    </row>
    <row r="7178" spans="1:30">
      <c r="A7178" s="46"/>
      <c r="B7178" s="47"/>
      <c r="C7178" s="49"/>
      <c r="D7178" s="41"/>
      <c r="E7178" s="41"/>
      <c r="F7178" s="41"/>
      <c r="G7178" s="50" t="str">
        <f>IF(A7178&lt;&gt;"",CONCATENATE(A7178,":",YEAR(B7178),IF(MONTH(B7178)&gt;9,MONTH(B7178),CONCATENATE(0,MONTH(B7178))),IF(DAY(B7178)&gt;9,DAY(B7178),CONCATENATE(0,DAY(B7178))),IF(HOUR(C7178)&gt;9,HOUR(C7178),CONCATENATE(0,HOUR(C7178))),IF(MINUTE(C7178)&gt;9,MINUTE(C7178),CONCATENATE(0,MINUTE(C7178))),":",VLOOKUP(F7178,'Valid Values - Results'!$D$4:$F$12,3,FALSE)),"")</f>
        <v/>
      </c>
      <c r="H7178" s="41"/>
      <c r="I7178" s="41"/>
      <c r="J7178" s="41"/>
      <c r="K7178" s="41"/>
      <c r="L7178" s="41"/>
      <c r="M7178" s="92"/>
      <c r="N7178" s="41"/>
      <c r="O7178" s="41"/>
      <c r="P7178" s="41"/>
      <c r="Q7178" s="41"/>
      <c r="R7178" s="41"/>
      <c r="S7178" s="41"/>
      <c r="T7178" s="41"/>
      <c r="U7178" s="47"/>
      <c r="V7178" s="49"/>
      <c r="W7178" s="41"/>
      <c r="X7178" s="41"/>
      <c r="Y7178" s="41"/>
      <c r="AA7178" s="37" t="str">
        <f>IF($I7178&lt;&gt;"",VLOOKUP($I7178,'Valid Values - Search'!$R$4:$T$4719,3,FALSE),"")</f>
        <v/>
      </c>
      <c r="AB7178" s="37" t="str">
        <f>IF($I7178&lt;&gt;"",VLOOKUP($I7178,'Valid Values - Search'!$R$4:$S$4719,2,FALSE),"")</f>
        <v/>
      </c>
      <c r="AC7178" s="38" t="str">
        <f t="shared" si="112"/>
        <v/>
      </c>
      <c r="AD7178" s="38"/>
    </row>
    <row r="7179" spans="1:30">
      <c r="A7179" s="46"/>
      <c r="B7179" s="47"/>
      <c r="C7179" s="49"/>
      <c r="D7179" s="41"/>
      <c r="E7179" s="41"/>
      <c r="F7179" s="41"/>
      <c r="G7179" s="50" t="str">
        <f>IF(A7179&lt;&gt;"",CONCATENATE(A7179,":",YEAR(B7179),IF(MONTH(B7179)&gt;9,MONTH(B7179),CONCATENATE(0,MONTH(B7179))),IF(DAY(B7179)&gt;9,DAY(B7179),CONCATENATE(0,DAY(B7179))),IF(HOUR(C7179)&gt;9,HOUR(C7179),CONCATENATE(0,HOUR(C7179))),IF(MINUTE(C7179)&gt;9,MINUTE(C7179),CONCATENATE(0,MINUTE(C7179))),":",VLOOKUP(F7179,'Valid Values - Results'!$D$4:$F$12,3,FALSE)),"")</f>
        <v/>
      </c>
      <c r="H7179" s="41"/>
      <c r="I7179" s="41"/>
      <c r="J7179" s="41"/>
      <c r="K7179" s="41"/>
      <c r="L7179" s="41"/>
      <c r="M7179" s="92"/>
      <c r="N7179" s="41"/>
      <c r="O7179" s="41"/>
      <c r="P7179" s="41"/>
      <c r="Q7179" s="41"/>
      <c r="R7179" s="41"/>
      <c r="S7179" s="41"/>
      <c r="T7179" s="41"/>
      <c r="U7179" s="47"/>
      <c r="V7179" s="49"/>
      <c r="W7179" s="41"/>
      <c r="X7179" s="41"/>
      <c r="Y7179" s="41"/>
      <c r="AA7179" s="37" t="str">
        <f>IF($I7179&lt;&gt;"",VLOOKUP($I7179,'Valid Values - Search'!$R$4:$T$4719,3,FALSE),"")</f>
        <v/>
      </c>
      <c r="AB7179" s="37" t="str">
        <f>IF($I7179&lt;&gt;"",VLOOKUP($I7179,'Valid Values - Search'!$R$4:$S$4719,2,FALSE),"")</f>
        <v/>
      </c>
      <c r="AC7179" s="38" t="str">
        <f t="shared" si="112"/>
        <v/>
      </c>
      <c r="AD7179" s="38"/>
    </row>
    <row r="7180" spans="1:30">
      <c r="A7180" s="46"/>
      <c r="B7180" s="47"/>
      <c r="C7180" s="49"/>
      <c r="D7180" s="41"/>
      <c r="E7180" s="41"/>
      <c r="F7180" s="41"/>
      <c r="G7180" s="50" t="str">
        <f>IF(A7180&lt;&gt;"",CONCATENATE(A7180,":",YEAR(B7180),IF(MONTH(B7180)&gt;9,MONTH(B7180),CONCATENATE(0,MONTH(B7180))),IF(DAY(B7180)&gt;9,DAY(B7180),CONCATENATE(0,DAY(B7180))),IF(HOUR(C7180)&gt;9,HOUR(C7180),CONCATENATE(0,HOUR(C7180))),IF(MINUTE(C7180)&gt;9,MINUTE(C7180),CONCATENATE(0,MINUTE(C7180))),":",VLOOKUP(F7180,'Valid Values - Results'!$D$4:$F$12,3,FALSE)),"")</f>
        <v/>
      </c>
      <c r="H7180" s="41"/>
      <c r="I7180" s="41"/>
      <c r="J7180" s="41"/>
      <c r="K7180" s="41"/>
      <c r="L7180" s="41"/>
      <c r="M7180" s="92"/>
      <c r="N7180" s="41"/>
      <c r="O7180" s="41"/>
      <c r="P7180" s="41"/>
      <c r="Q7180" s="41"/>
      <c r="R7180" s="41"/>
      <c r="S7180" s="41"/>
      <c r="T7180" s="41"/>
      <c r="U7180" s="47"/>
      <c r="V7180" s="49"/>
      <c r="W7180" s="41"/>
      <c r="X7180" s="41"/>
      <c r="Y7180" s="41"/>
      <c r="AA7180" s="37" t="str">
        <f>IF($I7180&lt;&gt;"",VLOOKUP($I7180,'Valid Values - Search'!$R$4:$T$4719,3,FALSE),"")</f>
        <v/>
      </c>
      <c r="AB7180" s="37" t="str">
        <f>IF($I7180&lt;&gt;"",VLOOKUP($I7180,'Valid Values - Search'!$R$4:$S$4719,2,FALSE),"")</f>
        <v/>
      </c>
      <c r="AC7180" s="38" t="str">
        <f t="shared" si="112"/>
        <v/>
      </c>
      <c r="AD7180" s="38"/>
    </row>
    <row r="7181" spans="1:30">
      <c r="A7181" s="46"/>
      <c r="B7181" s="47"/>
      <c r="C7181" s="49"/>
      <c r="D7181" s="41"/>
      <c r="E7181" s="41"/>
      <c r="F7181" s="41"/>
      <c r="G7181" s="50" t="str">
        <f>IF(A7181&lt;&gt;"",CONCATENATE(A7181,":",YEAR(B7181),IF(MONTH(B7181)&gt;9,MONTH(B7181),CONCATENATE(0,MONTH(B7181))),IF(DAY(B7181)&gt;9,DAY(B7181),CONCATENATE(0,DAY(B7181))),IF(HOUR(C7181)&gt;9,HOUR(C7181),CONCATENATE(0,HOUR(C7181))),IF(MINUTE(C7181)&gt;9,MINUTE(C7181),CONCATENATE(0,MINUTE(C7181))),":",VLOOKUP(F7181,'Valid Values - Results'!$D$4:$F$12,3,FALSE)),"")</f>
        <v/>
      </c>
      <c r="H7181" s="41"/>
      <c r="I7181" s="41"/>
      <c r="J7181" s="41"/>
      <c r="K7181" s="41"/>
      <c r="L7181" s="41"/>
      <c r="M7181" s="92"/>
      <c r="N7181" s="41"/>
      <c r="O7181" s="41"/>
      <c r="P7181" s="41"/>
      <c r="Q7181" s="41"/>
      <c r="R7181" s="41"/>
      <c r="S7181" s="41"/>
      <c r="T7181" s="41"/>
      <c r="U7181" s="47"/>
      <c r="V7181" s="49"/>
      <c r="W7181" s="41"/>
      <c r="X7181" s="41"/>
      <c r="Y7181" s="41"/>
      <c r="AA7181" s="37" t="str">
        <f>IF($I7181&lt;&gt;"",VLOOKUP($I7181,'Valid Values - Search'!$R$4:$T$4719,3,FALSE),"")</f>
        <v/>
      </c>
      <c r="AB7181" s="37" t="str">
        <f>IF($I7181&lt;&gt;"",VLOOKUP($I7181,'Valid Values - Search'!$R$4:$S$4719,2,FALSE),"")</f>
        <v/>
      </c>
      <c r="AC7181" s="38" t="str">
        <f t="shared" si="112"/>
        <v/>
      </c>
      <c r="AD7181" s="38"/>
    </row>
    <row r="7182" spans="1:30">
      <c r="A7182" s="46"/>
      <c r="B7182" s="47"/>
      <c r="C7182" s="49"/>
      <c r="D7182" s="41"/>
      <c r="E7182" s="41"/>
      <c r="F7182" s="41"/>
      <c r="G7182" s="50" t="str">
        <f>IF(A7182&lt;&gt;"",CONCATENATE(A7182,":",YEAR(B7182),IF(MONTH(B7182)&gt;9,MONTH(B7182),CONCATENATE(0,MONTH(B7182))),IF(DAY(B7182)&gt;9,DAY(B7182),CONCATENATE(0,DAY(B7182))),IF(HOUR(C7182)&gt;9,HOUR(C7182),CONCATENATE(0,HOUR(C7182))),IF(MINUTE(C7182)&gt;9,MINUTE(C7182),CONCATENATE(0,MINUTE(C7182))),":",VLOOKUP(F7182,'Valid Values - Results'!$D$4:$F$12,3,FALSE)),"")</f>
        <v/>
      </c>
      <c r="H7182" s="41"/>
      <c r="I7182" s="41"/>
      <c r="J7182" s="41"/>
      <c r="K7182" s="41"/>
      <c r="L7182" s="41"/>
      <c r="M7182" s="92"/>
      <c r="N7182" s="41"/>
      <c r="O7182" s="41"/>
      <c r="P7182" s="41"/>
      <c r="Q7182" s="41"/>
      <c r="R7182" s="41"/>
      <c r="S7182" s="41"/>
      <c r="T7182" s="41"/>
      <c r="U7182" s="47"/>
      <c r="V7182" s="49"/>
      <c r="W7182" s="41"/>
      <c r="X7182" s="41"/>
      <c r="Y7182" s="41"/>
      <c r="AA7182" s="37" t="str">
        <f>IF($I7182&lt;&gt;"",VLOOKUP($I7182,'Valid Values - Search'!$R$4:$T$4719,3,FALSE),"")</f>
        <v/>
      </c>
      <c r="AB7182" s="37" t="str">
        <f>IF($I7182&lt;&gt;"",VLOOKUP($I7182,'Valid Values - Search'!$R$4:$S$4719,2,FALSE),"")</f>
        <v/>
      </c>
      <c r="AC7182" s="38" t="str">
        <f t="shared" si="112"/>
        <v/>
      </c>
      <c r="AD7182" s="38"/>
    </row>
    <row r="7183" spans="1:30">
      <c r="A7183" s="46"/>
      <c r="B7183" s="47"/>
      <c r="C7183" s="49"/>
      <c r="D7183" s="41"/>
      <c r="E7183" s="41"/>
      <c r="F7183" s="41"/>
      <c r="G7183" s="50" t="str">
        <f>IF(A7183&lt;&gt;"",CONCATENATE(A7183,":",YEAR(B7183),IF(MONTH(B7183)&gt;9,MONTH(B7183),CONCATENATE(0,MONTH(B7183))),IF(DAY(B7183)&gt;9,DAY(B7183),CONCATENATE(0,DAY(B7183))),IF(HOUR(C7183)&gt;9,HOUR(C7183),CONCATENATE(0,HOUR(C7183))),IF(MINUTE(C7183)&gt;9,MINUTE(C7183),CONCATENATE(0,MINUTE(C7183))),":",VLOOKUP(F7183,'Valid Values - Results'!$D$4:$F$12,3,FALSE)),"")</f>
        <v/>
      </c>
      <c r="H7183" s="41"/>
      <c r="I7183" s="41"/>
      <c r="J7183" s="41"/>
      <c r="K7183" s="41"/>
      <c r="L7183" s="41"/>
      <c r="M7183" s="92"/>
      <c r="N7183" s="41"/>
      <c r="O7183" s="41"/>
      <c r="P7183" s="41"/>
      <c r="Q7183" s="41"/>
      <c r="R7183" s="41"/>
      <c r="S7183" s="41"/>
      <c r="T7183" s="41"/>
      <c r="U7183" s="47"/>
      <c r="V7183" s="49"/>
      <c r="W7183" s="41"/>
      <c r="X7183" s="41"/>
      <c r="Y7183" s="41"/>
      <c r="AA7183" s="37" t="str">
        <f>IF($I7183&lt;&gt;"",VLOOKUP($I7183,'Valid Values - Search'!$R$4:$T$4719,3,FALSE),"")</f>
        <v/>
      </c>
      <c r="AB7183" s="37" t="str">
        <f>IF($I7183&lt;&gt;"",VLOOKUP($I7183,'Valid Values - Search'!$R$4:$S$4719,2,FALSE),"")</f>
        <v/>
      </c>
      <c r="AC7183" s="38" t="str">
        <f t="shared" si="112"/>
        <v/>
      </c>
      <c r="AD7183" s="38"/>
    </row>
    <row r="7184" spans="1:30">
      <c r="A7184" s="46"/>
      <c r="B7184" s="47"/>
      <c r="C7184" s="49"/>
      <c r="D7184" s="41"/>
      <c r="E7184" s="41"/>
      <c r="F7184" s="41"/>
      <c r="G7184" s="50" t="str">
        <f>IF(A7184&lt;&gt;"",CONCATENATE(A7184,":",YEAR(B7184),IF(MONTH(B7184)&gt;9,MONTH(B7184),CONCATENATE(0,MONTH(B7184))),IF(DAY(B7184)&gt;9,DAY(B7184),CONCATENATE(0,DAY(B7184))),IF(HOUR(C7184)&gt;9,HOUR(C7184),CONCATENATE(0,HOUR(C7184))),IF(MINUTE(C7184)&gt;9,MINUTE(C7184),CONCATENATE(0,MINUTE(C7184))),":",VLOOKUP(F7184,'Valid Values - Results'!$D$4:$F$12,3,FALSE)),"")</f>
        <v/>
      </c>
      <c r="H7184" s="41"/>
      <c r="I7184" s="41"/>
      <c r="J7184" s="41"/>
      <c r="K7184" s="41"/>
      <c r="L7184" s="41"/>
      <c r="M7184" s="92"/>
      <c r="N7184" s="41"/>
      <c r="O7184" s="41"/>
      <c r="P7184" s="41"/>
      <c r="Q7184" s="41"/>
      <c r="R7184" s="41"/>
      <c r="S7184" s="41"/>
      <c r="T7184" s="41"/>
      <c r="U7184" s="47"/>
      <c r="V7184" s="49"/>
      <c r="W7184" s="41"/>
      <c r="X7184" s="41"/>
      <c r="Y7184" s="41"/>
      <c r="AA7184" s="37" t="str">
        <f>IF($I7184&lt;&gt;"",VLOOKUP($I7184,'Valid Values - Search'!$R$4:$T$4719,3,FALSE),"")</f>
        <v/>
      </c>
      <c r="AB7184" s="37" t="str">
        <f>IF($I7184&lt;&gt;"",VLOOKUP($I7184,'Valid Values - Search'!$R$4:$S$4719,2,FALSE),"")</f>
        <v/>
      </c>
      <c r="AC7184" s="38" t="str">
        <f t="shared" si="112"/>
        <v/>
      </c>
      <c r="AD7184" s="38"/>
    </row>
    <row r="7185" spans="1:30">
      <c r="A7185" s="46"/>
      <c r="B7185" s="47"/>
      <c r="C7185" s="49"/>
      <c r="D7185" s="41"/>
      <c r="E7185" s="41"/>
      <c r="F7185" s="41"/>
      <c r="G7185" s="50" t="str">
        <f>IF(A7185&lt;&gt;"",CONCATENATE(A7185,":",YEAR(B7185),IF(MONTH(B7185)&gt;9,MONTH(B7185),CONCATENATE(0,MONTH(B7185))),IF(DAY(B7185)&gt;9,DAY(B7185),CONCATENATE(0,DAY(B7185))),IF(HOUR(C7185)&gt;9,HOUR(C7185),CONCATENATE(0,HOUR(C7185))),IF(MINUTE(C7185)&gt;9,MINUTE(C7185),CONCATENATE(0,MINUTE(C7185))),":",VLOOKUP(F7185,'Valid Values - Results'!$D$4:$F$12,3,FALSE)),"")</f>
        <v/>
      </c>
      <c r="H7185" s="41"/>
      <c r="I7185" s="41"/>
      <c r="J7185" s="41"/>
      <c r="K7185" s="41"/>
      <c r="L7185" s="41"/>
      <c r="M7185" s="92"/>
      <c r="N7185" s="41"/>
      <c r="O7185" s="41"/>
      <c r="P7185" s="41"/>
      <c r="Q7185" s="41"/>
      <c r="R7185" s="41"/>
      <c r="S7185" s="41"/>
      <c r="T7185" s="41"/>
      <c r="U7185" s="47"/>
      <c r="V7185" s="49"/>
      <c r="W7185" s="41"/>
      <c r="X7185" s="41"/>
      <c r="Y7185" s="41"/>
      <c r="AA7185" s="37" t="str">
        <f>IF($I7185&lt;&gt;"",VLOOKUP($I7185,'Valid Values - Search'!$R$4:$T$4719,3,FALSE),"")</f>
        <v/>
      </c>
      <c r="AB7185" s="37" t="str">
        <f>IF($I7185&lt;&gt;"",VLOOKUP($I7185,'Valid Values - Search'!$R$4:$S$4719,2,FALSE),"")</f>
        <v/>
      </c>
      <c r="AC7185" s="38" t="str">
        <f t="shared" si="112"/>
        <v/>
      </c>
      <c r="AD7185" s="38"/>
    </row>
    <row r="7186" spans="1:30">
      <c r="A7186" s="46"/>
      <c r="B7186" s="47"/>
      <c r="C7186" s="49"/>
      <c r="D7186" s="41"/>
      <c r="E7186" s="41"/>
      <c r="F7186" s="41"/>
      <c r="G7186" s="50" t="str">
        <f>IF(A7186&lt;&gt;"",CONCATENATE(A7186,":",YEAR(B7186),IF(MONTH(B7186)&gt;9,MONTH(B7186),CONCATENATE(0,MONTH(B7186))),IF(DAY(B7186)&gt;9,DAY(B7186),CONCATENATE(0,DAY(B7186))),IF(HOUR(C7186)&gt;9,HOUR(C7186),CONCATENATE(0,HOUR(C7186))),IF(MINUTE(C7186)&gt;9,MINUTE(C7186),CONCATENATE(0,MINUTE(C7186))),":",VLOOKUP(F7186,'Valid Values - Results'!$D$4:$F$12,3,FALSE)),"")</f>
        <v/>
      </c>
      <c r="H7186" s="41"/>
      <c r="I7186" s="41"/>
      <c r="J7186" s="41"/>
      <c r="K7186" s="41"/>
      <c r="L7186" s="41"/>
      <c r="M7186" s="92"/>
      <c r="N7186" s="41"/>
      <c r="O7186" s="41"/>
      <c r="P7186" s="41"/>
      <c r="Q7186" s="41"/>
      <c r="R7186" s="41"/>
      <c r="S7186" s="41"/>
      <c r="T7186" s="41"/>
      <c r="U7186" s="47"/>
      <c r="V7186" s="49"/>
      <c r="W7186" s="41"/>
      <c r="X7186" s="41"/>
      <c r="Y7186" s="41"/>
      <c r="AA7186" s="37" t="str">
        <f>IF($I7186&lt;&gt;"",VLOOKUP($I7186,'Valid Values - Search'!$R$4:$T$4719,3,FALSE),"")</f>
        <v/>
      </c>
      <c r="AB7186" s="37" t="str">
        <f>IF($I7186&lt;&gt;"",VLOOKUP($I7186,'Valid Values - Search'!$R$4:$S$4719,2,FALSE),"")</f>
        <v/>
      </c>
      <c r="AC7186" s="38" t="str">
        <f t="shared" si="112"/>
        <v/>
      </c>
      <c r="AD7186" s="38"/>
    </row>
    <row r="7187" spans="1:30">
      <c r="A7187" s="46"/>
      <c r="B7187" s="47"/>
      <c r="C7187" s="49"/>
      <c r="D7187" s="41"/>
      <c r="E7187" s="41"/>
      <c r="F7187" s="41"/>
      <c r="G7187" s="50" t="str">
        <f>IF(A7187&lt;&gt;"",CONCATENATE(A7187,":",YEAR(B7187),IF(MONTH(B7187)&gt;9,MONTH(B7187),CONCATENATE(0,MONTH(B7187))),IF(DAY(B7187)&gt;9,DAY(B7187),CONCATENATE(0,DAY(B7187))),IF(HOUR(C7187)&gt;9,HOUR(C7187),CONCATENATE(0,HOUR(C7187))),IF(MINUTE(C7187)&gt;9,MINUTE(C7187),CONCATENATE(0,MINUTE(C7187))),":",VLOOKUP(F7187,'Valid Values - Results'!$D$4:$F$12,3,FALSE)),"")</f>
        <v/>
      </c>
      <c r="H7187" s="41"/>
      <c r="I7187" s="41"/>
      <c r="J7187" s="41"/>
      <c r="K7187" s="41"/>
      <c r="L7187" s="41"/>
      <c r="M7187" s="92"/>
      <c r="N7187" s="41"/>
      <c r="O7187" s="41"/>
      <c r="P7187" s="41"/>
      <c r="Q7187" s="41"/>
      <c r="R7187" s="41"/>
      <c r="S7187" s="41"/>
      <c r="T7187" s="41"/>
      <c r="U7187" s="47"/>
      <c r="V7187" s="49"/>
      <c r="W7187" s="41"/>
      <c r="X7187" s="41"/>
      <c r="Y7187" s="41"/>
      <c r="AA7187" s="37" t="str">
        <f>IF($I7187&lt;&gt;"",VLOOKUP($I7187,'Valid Values - Search'!$R$4:$T$4719,3,FALSE),"")</f>
        <v/>
      </c>
      <c r="AB7187" s="37" t="str">
        <f>IF($I7187&lt;&gt;"",VLOOKUP($I7187,'Valid Values - Search'!$R$4:$S$4719,2,FALSE),"")</f>
        <v/>
      </c>
      <c r="AC7187" s="38" t="str">
        <f t="shared" si="112"/>
        <v/>
      </c>
      <c r="AD7187" s="38"/>
    </row>
    <row r="7188" spans="1:30">
      <c r="A7188" s="46"/>
      <c r="B7188" s="47"/>
      <c r="C7188" s="49"/>
      <c r="D7188" s="41"/>
      <c r="E7188" s="41"/>
      <c r="F7188" s="41"/>
      <c r="G7188" s="50" t="str">
        <f>IF(A7188&lt;&gt;"",CONCATENATE(A7188,":",YEAR(B7188),IF(MONTH(B7188)&gt;9,MONTH(B7188),CONCATENATE(0,MONTH(B7188))),IF(DAY(B7188)&gt;9,DAY(B7188),CONCATENATE(0,DAY(B7188))),IF(HOUR(C7188)&gt;9,HOUR(C7188),CONCATENATE(0,HOUR(C7188))),IF(MINUTE(C7188)&gt;9,MINUTE(C7188),CONCATENATE(0,MINUTE(C7188))),":",VLOOKUP(F7188,'Valid Values - Results'!$D$4:$F$12,3,FALSE)),"")</f>
        <v/>
      </c>
      <c r="H7188" s="41"/>
      <c r="I7188" s="41"/>
      <c r="J7188" s="41"/>
      <c r="K7188" s="41"/>
      <c r="L7188" s="41"/>
      <c r="M7188" s="92"/>
      <c r="N7188" s="41"/>
      <c r="O7188" s="41"/>
      <c r="P7188" s="41"/>
      <c r="Q7188" s="41"/>
      <c r="R7188" s="41"/>
      <c r="S7188" s="41"/>
      <c r="T7188" s="41"/>
      <c r="U7188" s="47"/>
      <c r="V7188" s="49"/>
      <c r="W7188" s="41"/>
      <c r="X7188" s="41"/>
      <c r="Y7188" s="41"/>
      <c r="AA7188" s="37" t="str">
        <f>IF($I7188&lt;&gt;"",VLOOKUP($I7188,'Valid Values - Search'!$R$4:$T$4719,3,FALSE),"")</f>
        <v/>
      </c>
      <c r="AB7188" s="37" t="str">
        <f>IF($I7188&lt;&gt;"",VLOOKUP($I7188,'Valid Values - Search'!$R$4:$S$4719,2,FALSE),"")</f>
        <v/>
      </c>
      <c r="AC7188" s="38" t="str">
        <f t="shared" si="112"/>
        <v/>
      </c>
      <c r="AD7188" s="38"/>
    </row>
    <row r="7189" spans="1:30">
      <c r="A7189" s="46"/>
      <c r="B7189" s="47"/>
      <c r="C7189" s="49"/>
      <c r="D7189" s="41"/>
      <c r="E7189" s="41"/>
      <c r="F7189" s="41"/>
      <c r="G7189" s="50" t="str">
        <f>IF(A7189&lt;&gt;"",CONCATENATE(A7189,":",YEAR(B7189),IF(MONTH(B7189)&gt;9,MONTH(B7189),CONCATENATE(0,MONTH(B7189))),IF(DAY(B7189)&gt;9,DAY(B7189),CONCATENATE(0,DAY(B7189))),IF(HOUR(C7189)&gt;9,HOUR(C7189),CONCATENATE(0,HOUR(C7189))),IF(MINUTE(C7189)&gt;9,MINUTE(C7189),CONCATENATE(0,MINUTE(C7189))),":",VLOOKUP(F7189,'Valid Values - Results'!$D$4:$F$12,3,FALSE)),"")</f>
        <v/>
      </c>
      <c r="H7189" s="41"/>
      <c r="I7189" s="41"/>
      <c r="J7189" s="41"/>
      <c r="K7189" s="41"/>
      <c r="L7189" s="41"/>
      <c r="M7189" s="92"/>
      <c r="N7189" s="41"/>
      <c r="O7189" s="41"/>
      <c r="P7189" s="41"/>
      <c r="Q7189" s="41"/>
      <c r="R7189" s="41"/>
      <c r="S7189" s="41"/>
      <c r="T7189" s="41"/>
      <c r="U7189" s="47"/>
      <c r="V7189" s="49"/>
      <c r="W7189" s="41"/>
      <c r="X7189" s="41"/>
      <c r="Y7189" s="41"/>
      <c r="AA7189" s="37" t="str">
        <f>IF($I7189&lt;&gt;"",VLOOKUP($I7189,'Valid Values - Search'!$R$4:$T$4719,3,FALSE),"")</f>
        <v/>
      </c>
      <c r="AB7189" s="37" t="str">
        <f>IF($I7189&lt;&gt;"",VLOOKUP($I7189,'Valid Values - Search'!$R$4:$S$4719,2,FALSE),"")</f>
        <v/>
      </c>
      <c r="AC7189" s="38" t="str">
        <f t="shared" si="112"/>
        <v/>
      </c>
      <c r="AD7189" s="38"/>
    </row>
    <row r="7190" spans="1:30">
      <c r="A7190" s="46"/>
      <c r="B7190" s="47"/>
      <c r="C7190" s="49"/>
      <c r="D7190" s="41"/>
      <c r="E7190" s="41"/>
      <c r="F7190" s="41"/>
      <c r="G7190" s="50" t="str">
        <f>IF(A7190&lt;&gt;"",CONCATENATE(A7190,":",YEAR(B7190),IF(MONTH(B7190)&gt;9,MONTH(B7190),CONCATENATE(0,MONTH(B7190))),IF(DAY(B7190)&gt;9,DAY(B7190),CONCATENATE(0,DAY(B7190))),IF(HOUR(C7190)&gt;9,HOUR(C7190),CONCATENATE(0,HOUR(C7190))),IF(MINUTE(C7190)&gt;9,MINUTE(C7190),CONCATENATE(0,MINUTE(C7190))),":",VLOOKUP(F7190,'Valid Values - Results'!$D$4:$F$12,3,FALSE)),"")</f>
        <v/>
      </c>
      <c r="H7190" s="41"/>
      <c r="I7190" s="41"/>
      <c r="J7190" s="41"/>
      <c r="K7190" s="41"/>
      <c r="L7190" s="41"/>
      <c r="M7190" s="92"/>
      <c r="N7190" s="41"/>
      <c r="O7190" s="41"/>
      <c r="P7190" s="41"/>
      <c r="Q7190" s="41"/>
      <c r="R7190" s="41"/>
      <c r="S7190" s="41"/>
      <c r="T7190" s="41"/>
      <c r="U7190" s="47"/>
      <c r="V7190" s="49"/>
      <c r="W7190" s="41"/>
      <c r="X7190" s="41"/>
      <c r="Y7190" s="41"/>
      <c r="AA7190" s="37" t="str">
        <f>IF($I7190&lt;&gt;"",VLOOKUP($I7190,'Valid Values - Search'!$R$4:$T$4719,3,FALSE),"")</f>
        <v/>
      </c>
      <c r="AB7190" s="37" t="str">
        <f>IF($I7190&lt;&gt;"",VLOOKUP($I7190,'Valid Values - Search'!$R$4:$S$4719,2,FALSE),"")</f>
        <v/>
      </c>
      <c r="AC7190" s="38" t="str">
        <f t="shared" si="112"/>
        <v/>
      </c>
      <c r="AD7190" s="38"/>
    </row>
    <row r="7191" spans="1:30">
      <c r="A7191" s="46"/>
      <c r="B7191" s="47"/>
      <c r="C7191" s="49"/>
      <c r="D7191" s="41"/>
      <c r="E7191" s="41"/>
      <c r="F7191" s="41"/>
      <c r="G7191" s="50" t="str">
        <f>IF(A7191&lt;&gt;"",CONCATENATE(A7191,":",YEAR(B7191),IF(MONTH(B7191)&gt;9,MONTH(B7191),CONCATENATE(0,MONTH(B7191))),IF(DAY(B7191)&gt;9,DAY(B7191),CONCATENATE(0,DAY(B7191))),IF(HOUR(C7191)&gt;9,HOUR(C7191),CONCATENATE(0,HOUR(C7191))),IF(MINUTE(C7191)&gt;9,MINUTE(C7191),CONCATENATE(0,MINUTE(C7191))),":",VLOOKUP(F7191,'Valid Values - Results'!$D$4:$F$12,3,FALSE)),"")</f>
        <v/>
      </c>
      <c r="H7191" s="41"/>
      <c r="I7191" s="41"/>
      <c r="J7191" s="41"/>
      <c r="K7191" s="41"/>
      <c r="L7191" s="41"/>
      <c r="M7191" s="92"/>
      <c r="N7191" s="41"/>
      <c r="O7191" s="41"/>
      <c r="P7191" s="41"/>
      <c r="Q7191" s="41"/>
      <c r="R7191" s="41"/>
      <c r="S7191" s="41"/>
      <c r="T7191" s="41"/>
      <c r="U7191" s="47"/>
      <c r="V7191" s="49"/>
      <c r="W7191" s="41"/>
      <c r="X7191" s="41"/>
      <c r="Y7191" s="41"/>
      <c r="AA7191" s="37" t="str">
        <f>IF($I7191&lt;&gt;"",VLOOKUP($I7191,'Valid Values - Search'!$R$4:$T$4719,3,FALSE),"")</f>
        <v/>
      </c>
      <c r="AB7191" s="37" t="str">
        <f>IF($I7191&lt;&gt;"",VLOOKUP($I7191,'Valid Values - Search'!$R$4:$S$4719,2,FALSE),"")</f>
        <v/>
      </c>
      <c r="AC7191" s="38" t="str">
        <f t="shared" si="112"/>
        <v/>
      </c>
      <c r="AD7191" s="38"/>
    </row>
    <row r="7192" spans="1:30">
      <c r="A7192" s="46"/>
      <c r="B7192" s="47"/>
      <c r="C7192" s="49"/>
      <c r="D7192" s="41"/>
      <c r="E7192" s="41"/>
      <c r="F7192" s="41"/>
      <c r="G7192" s="50" t="str">
        <f>IF(A7192&lt;&gt;"",CONCATENATE(A7192,":",YEAR(B7192),IF(MONTH(B7192)&gt;9,MONTH(B7192),CONCATENATE(0,MONTH(B7192))),IF(DAY(B7192)&gt;9,DAY(B7192),CONCATENATE(0,DAY(B7192))),IF(HOUR(C7192)&gt;9,HOUR(C7192),CONCATENATE(0,HOUR(C7192))),IF(MINUTE(C7192)&gt;9,MINUTE(C7192),CONCATENATE(0,MINUTE(C7192))),":",VLOOKUP(F7192,'Valid Values - Results'!$D$4:$F$12,3,FALSE)),"")</f>
        <v/>
      </c>
      <c r="H7192" s="41"/>
      <c r="I7192" s="41"/>
      <c r="J7192" s="41"/>
      <c r="K7192" s="41"/>
      <c r="L7192" s="41"/>
      <c r="M7192" s="92"/>
      <c r="N7192" s="41"/>
      <c r="O7192" s="41"/>
      <c r="P7192" s="41"/>
      <c r="Q7192" s="41"/>
      <c r="R7192" s="41"/>
      <c r="S7192" s="41"/>
      <c r="T7192" s="41"/>
      <c r="U7192" s="47"/>
      <c r="V7192" s="49"/>
      <c r="W7192" s="41"/>
      <c r="X7192" s="41"/>
      <c r="Y7192" s="41"/>
      <c r="AA7192" s="37" t="str">
        <f>IF($I7192&lt;&gt;"",VLOOKUP($I7192,'Valid Values - Search'!$R$4:$T$4719,3,FALSE),"")</f>
        <v/>
      </c>
      <c r="AB7192" s="37" t="str">
        <f>IF($I7192&lt;&gt;"",VLOOKUP($I7192,'Valid Values - Search'!$R$4:$S$4719,2,FALSE),"")</f>
        <v/>
      </c>
      <c r="AC7192" s="38" t="str">
        <f t="shared" si="112"/>
        <v/>
      </c>
      <c r="AD7192" s="38"/>
    </row>
    <row r="7193" spans="1:30">
      <c r="A7193" s="46"/>
      <c r="B7193" s="47"/>
      <c r="C7193" s="49"/>
      <c r="D7193" s="41"/>
      <c r="E7193" s="41"/>
      <c r="F7193" s="41"/>
      <c r="G7193" s="50" t="str">
        <f>IF(A7193&lt;&gt;"",CONCATENATE(A7193,":",YEAR(B7193),IF(MONTH(B7193)&gt;9,MONTH(B7193),CONCATENATE(0,MONTH(B7193))),IF(DAY(B7193)&gt;9,DAY(B7193),CONCATENATE(0,DAY(B7193))),IF(HOUR(C7193)&gt;9,HOUR(C7193),CONCATENATE(0,HOUR(C7193))),IF(MINUTE(C7193)&gt;9,MINUTE(C7193),CONCATENATE(0,MINUTE(C7193))),":",VLOOKUP(F7193,'Valid Values - Results'!$D$4:$F$12,3,FALSE)),"")</f>
        <v/>
      </c>
      <c r="H7193" s="41"/>
      <c r="I7193" s="41"/>
      <c r="J7193" s="41"/>
      <c r="K7193" s="41"/>
      <c r="L7193" s="41"/>
      <c r="M7193" s="92"/>
      <c r="N7193" s="41"/>
      <c r="O7193" s="41"/>
      <c r="P7193" s="41"/>
      <c r="Q7193" s="41"/>
      <c r="R7193" s="41"/>
      <c r="S7193" s="41"/>
      <c r="T7193" s="41"/>
      <c r="U7193" s="47"/>
      <c r="V7193" s="49"/>
      <c r="W7193" s="41"/>
      <c r="X7193" s="41"/>
      <c r="Y7193" s="41"/>
      <c r="AA7193" s="37" t="str">
        <f>IF($I7193&lt;&gt;"",VLOOKUP($I7193,'Valid Values - Search'!$R$4:$T$4719,3,FALSE),"")</f>
        <v/>
      </c>
      <c r="AB7193" s="37" t="str">
        <f>IF($I7193&lt;&gt;"",VLOOKUP($I7193,'Valid Values - Search'!$R$4:$S$4719,2,FALSE),"")</f>
        <v/>
      </c>
      <c r="AC7193" s="38" t="str">
        <f t="shared" si="112"/>
        <v/>
      </c>
      <c r="AD7193" s="38"/>
    </row>
    <row r="7194" spans="1:30">
      <c r="A7194" s="46"/>
      <c r="B7194" s="47"/>
      <c r="C7194" s="49"/>
      <c r="D7194" s="41"/>
      <c r="E7194" s="41"/>
      <c r="F7194" s="41"/>
      <c r="G7194" s="50" t="str">
        <f>IF(A7194&lt;&gt;"",CONCATENATE(A7194,":",YEAR(B7194),IF(MONTH(B7194)&gt;9,MONTH(B7194),CONCATENATE(0,MONTH(B7194))),IF(DAY(B7194)&gt;9,DAY(B7194),CONCATENATE(0,DAY(B7194))),IF(HOUR(C7194)&gt;9,HOUR(C7194),CONCATENATE(0,HOUR(C7194))),IF(MINUTE(C7194)&gt;9,MINUTE(C7194),CONCATENATE(0,MINUTE(C7194))),":",VLOOKUP(F7194,'Valid Values - Results'!$D$4:$F$12,3,FALSE)),"")</f>
        <v/>
      </c>
      <c r="H7194" s="41"/>
      <c r="I7194" s="41"/>
      <c r="J7194" s="41"/>
      <c r="K7194" s="41"/>
      <c r="L7194" s="41"/>
      <c r="M7194" s="92"/>
      <c r="N7194" s="41"/>
      <c r="O7194" s="41"/>
      <c r="P7194" s="41"/>
      <c r="Q7194" s="41"/>
      <c r="R7194" s="41"/>
      <c r="S7194" s="41"/>
      <c r="T7194" s="41"/>
      <c r="U7194" s="47"/>
      <c r="V7194" s="49"/>
      <c r="W7194" s="41"/>
      <c r="X7194" s="41"/>
      <c r="Y7194" s="41"/>
      <c r="AA7194" s="37" t="str">
        <f>IF($I7194&lt;&gt;"",VLOOKUP($I7194,'Valid Values - Search'!$R$4:$T$4719,3,FALSE),"")</f>
        <v/>
      </c>
      <c r="AB7194" s="37" t="str">
        <f>IF($I7194&lt;&gt;"",VLOOKUP($I7194,'Valid Values - Search'!$R$4:$S$4719,2,FALSE),"")</f>
        <v/>
      </c>
      <c r="AC7194" s="38" t="str">
        <f t="shared" si="112"/>
        <v/>
      </c>
      <c r="AD7194" s="38"/>
    </row>
    <row r="7195" spans="1:30">
      <c r="A7195" s="46"/>
      <c r="B7195" s="47"/>
      <c r="C7195" s="49"/>
      <c r="D7195" s="41"/>
      <c r="E7195" s="41"/>
      <c r="F7195" s="41"/>
      <c r="G7195" s="50" t="str">
        <f>IF(A7195&lt;&gt;"",CONCATENATE(A7195,":",YEAR(B7195),IF(MONTH(B7195)&gt;9,MONTH(B7195),CONCATENATE(0,MONTH(B7195))),IF(DAY(B7195)&gt;9,DAY(B7195),CONCATENATE(0,DAY(B7195))),IF(HOUR(C7195)&gt;9,HOUR(C7195),CONCATENATE(0,HOUR(C7195))),IF(MINUTE(C7195)&gt;9,MINUTE(C7195),CONCATENATE(0,MINUTE(C7195))),":",VLOOKUP(F7195,'Valid Values - Results'!$D$4:$F$12,3,FALSE)),"")</f>
        <v/>
      </c>
      <c r="H7195" s="41"/>
      <c r="I7195" s="41"/>
      <c r="J7195" s="41"/>
      <c r="K7195" s="41"/>
      <c r="L7195" s="41"/>
      <c r="M7195" s="92"/>
      <c r="N7195" s="41"/>
      <c r="O7195" s="41"/>
      <c r="P7195" s="41"/>
      <c r="Q7195" s="41"/>
      <c r="R7195" s="41"/>
      <c r="S7195" s="41"/>
      <c r="T7195" s="41"/>
      <c r="U7195" s="47"/>
      <c r="V7195" s="49"/>
      <c r="W7195" s="41"/>
      <c r="X7195" s="41"/>
      <c r="Y7195" s="41"/>
      <c r="AA7195" s="37" t="str">
        <f>IF($I7195&lt;&gt;"",VLOOKUP($I7195,'Valid Values - Search'!$R$4:$T$4719,3,FALSE),"")</f>
        <v/>
      </c>
      <c r="AB7195" s="37" t="str">
        <f>IF($I7195&lt;&gt;"",VLOOKUP($I7195,'Valid Values - Search'!$R$4:$S$4719,2,FALSE),"")</f>
        <v/>
      </c>
      <c r="AC7195" s="38" t="str">
        <f t="shared" si="112"/>
        <v/>
      </c>
      <c r="AD7195" s="38"/>
    </row>
    <row r="7196" spans="1:30">
      <c r="A7196" s="46"/>
      <c r="B7196" s="47"/>
      <c r="C7196" s="49"/>
      <c r="D7196" s="41"/>
      <c r="E7196" s="41"/>
      <c r="F7196" s="41"/>
      <c r="G7196" s="50" t="str">
        <f>IF(A7196&lt;&gt;"",CONCATENATE(A7196,":",YEAR(B7196),IF(MONTH(B7196)&gt;9,MONTH(B7196),CONCATENATE(0,MONTH(B7196))),IF(DAY(B7196)&gt;9,DAY(B7196),CONCATENATE(0,DAY(B7196))),IF(HOUR(C7196)&gt;9,HOUR(C7196),CONCATENATE(0,HOUR(C7196))),IF(MINUTE(C7196)&gt;9,MINUTE(C7196),CONCATENATE(0,MINUTE(C7196))),":",VLOOKUP(F7196,'Valid Values - Results'!$D$4:$F$12,3,FALSE)),"")</f>
        <v/>
      </c>
      <c r="H7196" s="41"/>
      <c r="I7196" s="41"/>
      <c r="J7196" s="41"/>
      <c r="K7196" s="41"/>
      <c r="L7196" s="41"/>
      <c r="M7196" s="92"/>
      <c r="N7196" s="41"/>
      <c r="O7196" s="41"/>
      <c r="P7196" s="41"/>
      <c r="Q7196" s="41"/>
      <c r="R7196" s="41"/>
      <c r="S7196" s="41"/>
      <c r="T7196" s="41"/>
      <c r="U7196" s="47"/>
      <c r="V7196" s="49"/>
      <c r="W7196" s="41"/>
      <c r="X7196" s="41"/>
      <c r="Y7196" s="41"/>
      <c r="AA7196" s="37" t="str">
        <f>IF($I7196&lt;&gt;"",VLOOKUP($I7196,'Valid Values - Search'!$R$4:$T$4719,3,FALSE),"")</f>
        <v/>
      </c>
      <c r="AB7196" s="37" t="str">
        <f>IF($I7196&lt;&gt;"",VLOOKUP($I7196,'Valid Values - Search'!$R$4:$S$4719,2,FALSE),"")</f>
        <v/>
      </c>
      <c r="AC7196" s="38" t="str">
        <f t="shared" si="112"/>
        <v/>
      </c>
      <c r="AD7196" s="38"/>
    </row>
    <row r="7197" spans="1:30">
      <c r="A7197" s="46"/>
      <c r="B7197" s="47"/>
      <c r="C7197" s="49"/>
      <c r="D7197" s="41"/>
      <c r="E7197" s="41"/>
      <c r="F7197" s="41"/>
      <c r="G7197" s="50" t="str">
        <f>IF(A7197&lt;&gt;"",CONCATENATE(A7197,":",YEAR(B7197),IF(MONTH(B7197)&gt;9,MONTH(B7197),CONCATENATE(0,MONTH(B7197))),IF(DAY(B7197)&gt;9,DAY(B7197),CONCATENATE(0,DAY(B7197))),IF(HOUR(C7197)&gt;9,HOUR(C7197),CONCATENATE(0,HOUR(C7197))),IF(MINUTE(C7197)&gt;9,MINUTE(C7197),CONCATENATE(0,MINUTE(C7197))),":",VLOOKUP(F7197,'Valid Values - Results'!$D$4:$F$12,3,FALSE)),"")</f>
        <v/>
      </c>
      <c r="H7197" s="41"/>
      <c r="I7197" s="41"/>
      <c r="J7197" s="41"/>
      <c r="K7197" s="41"/>
      <c r="L7197" s="41"/>
      <c r="M7197" s="92"/>
      <c r="N7197" s="41"/>
      <c r="O7197" s="41"/>
      <c r="P7197" s="41"/>
      <c r="Q7197" s="41"/>
      <c r="R7197" s="41"/>
      <c r="S7197" s="41"/>
      <c r="T7197" s="41"/>
      <c r="U7197" s="47"/>
      <c r="V7197" s="49"/>
      <c r="W7197" s="41"/>
      <c r="X7197" s="41"/>
      <c r="Y7197" s="41"/>
      <c r="AA7197" s="37" t="str">
        <f>IF($I7197&lt;&gt;"",VLOOKUP($I7197,'Valid Values - Search'!$R$4:$T$4719,3,FALSE),"")</f>
        <v/>
      </c>
      <c r="AB7197" s="37" t="str">
        <f>IF($I7197&lt;&gt;"",VLOOKUP($I7197,'Valid Values - Search'!$R$4:$S$4719,2,FALSE),"")</f>
        <v/>
      </c>
      <c r="AC7197" s="38" t="str">
        <f t="shared" si="112"/>
        <v/>
      </c>
      <c r="AD7197" s="38"/>
    </row>
    <row r="7198" spans="1:30">
      <c r="A7198" s="46"/>
      <c r="B7198" s="47"/>
      <c r="C7198" s="49"/>
      <c r="D7198" s="41"/>
      <c r="E7198" s="41"/>
      <c r="F7198" s="41"/>
      <c r="G7198" s="50" t="str">
        <f>IF(A7198&lt;&gt;"",CONCATENATE(A7198,":",YEAR(B7198),IF(MONTH(B7198)&gt;9,MONTH(B7198),CONCATENATE(0,MONTH(B7198))),IF(DAY(B7198)&gt;9,DAY(B7198),CONCATENATE(0,DAY(B7198))),IF(HOUR(C7198)&gt;9,HOUR(C7198),CONCATENATE(0,HOUR(C7198))),IF(MINUTE(C7198)&gt;9,MINUTE(C7198),CONCATENATE(0,MINUTE(C7198))),":",VLOOKUP(F7198,'Valid Values - Results'!$D$4:$F$12,3,FALSE)),"")</f>
        <v/>
      </c>
      <c r="H7198" s="41"/>
      <c r="I7198" s="41"/>
      <c r="J7198" s="41"/>
      <c r="K7198" s="41"/>
      <c r="L7198" s="41"/>
      <c r="M7198" s="92"/>
      <c r="N7198" s="41"/>
      <c r="O7198" s="41"/>
      <c r="P7198" s="41"/>
      <c r="Q7198" s="41"/>
      <c r="R7198" s="41"/>
      <c r="S7198" s="41"/>
      <c r="T7198" s="41"/>
      <c r="U7198" s="47"/>
      <c r="V7198" s="49"/>
      <c r="W7198" s="41"/>
      <c r="X7198" s="41"/>
      <c r="Y7198" s="41"/>
      <c r="AA7198" s="37" t="str">
        <f>IF($I7198&lt;&gt;"",VLOOKUP($I7198,'Valid Values - Search'!$R$4:$T$4719,3,FALSE),"")</f>
        <v/>
      </c>
      <c r="AB7198" s="37" t="str">
        <f>IF($I7198&lt;&gt;"",VLOOKUP($I7198,'Valid Values - Search'!$R$4:$S$4719,2,FALSE),"")</f>
        <v/>
      </c>
      <c r="AC7198" s="38" t="str">
        <f t="shared" si="112"/>
        <v/>
      </c>
      <c r="AD7198" s="38"/>
    </row>
    <row r="7199" spans="1:30">
      <c r="A7199" s="46"/>
      <c r="B7199" s="47"/>
      <c r="C7199" s="49"/>
      <c r="D7199" s="41"/>
      <c r="E7199" s="41"/>
      <c r="F7199" s="41"/>
      <c r="G7199" s="50" t="str">
        <f>IF(A7199&lt;&gt;"",CONCATENATE(A7199,":",YEAR(B7199),IF(MONTH(B7199)&gt;9,MONTH(B7199),CONCATENATE(0,MONTH(B7199))),IF(DAY(B7199)&gt;9,DAY(B7199),CONCATENATE(0,DAY(B7199))),IF(HOUR(C7199)&gt;9,HOUR(C7199),CONCATENATE(0,HOUR(C7199))),IF(MINUTE(C7199)&gt;9,MINUTE(C7199),CONCATENATE(0,MINUTE(C7199))),":",VLOOKUP(F7199,'Valid Values - Results'!$D$4:$F$12,3,FALSE)),"")</f>
        <v/>
      </c>
      <c r="H7199" s="41"/>
      <c r="I7199" s="41"/>
      <c r="J7199" s="41"/>
      <c r="K7199" s="41"/>
      <c r="L7199" s="41"/>
      <c r="M7199" s="92"/>
      <c r="N7199" s="41"/>
      <c r="O7199" s="41"/>
      <c r="P7199" s="41"/>
      <c r="Q7199" s="41"/>
      <c r="R7199" s="41"/>
      <c r="S7199" s="41"/>
      <c r="T7199" s="41"/>
      <c r="U7199" s="47"/>
      <c r="V7199" s="49"/>
      <c r="W7199" s="41"/>
      <c r="X7199" s="41"/>
      <c r="Y7199" s="41"/>
      <c r="AA7199" s="37" t="str">
        <f>IF($I7199&lt;&gt;"",VLOOKUP($I7199,'Valid Values - Search'!$R$4:$T$4719,3,FALSE),"")</f>
        <v/>
      </c>
      <c r="AB7199" s="37" t="str">
        <f>IF($I7199&lt;&gt;"",VLOOKUP($I7199,'Valid Values - Search'!$R$4:$S$4719,2,FALSE),"")</f>
        <v/>
      </c>
      <c r="AC7199" s="38" t="str">
        <f t="shared" si="112"/>
        <v/>
      </c>
      <c r="AD7199" s="38"/>
    </row>
    <row r="7200" spans="1:30">
      <c r="A7200" s="46"/>
      <c r="B7200" s="47"/>
      <c r="C7200" s="49"/>
      <c r="D7200" s="41"/>
      <c r="E7200" s="41"/>
      <c r="F7200" s="41"/>
      <c r="G7200" s="50" t="str">
        <f>IF(A7200&lt;&gt;"",CONCATENATE(A7200,":",YEAR(B7200),IF(MONTH(B7200)&gt;9,MONTH(B7200),CONCATENATE(0,MONTH(B7200))),IF(DAY(B7200)&gt;9,DAY(B7200),CONCATENATE(0,DAY(B7200))),IF(HOUR(C7200)&gt;9,HOUR(C7200),CONCATENATE(0,HOUR(C7200))),IF(MINUTE(C7200)&gt;9,MINUTE(C7200),CONCATENATE(0,MINUTE(C7200))),":",VLOOKUP(F7200,'Valid Values - Results'!$D$4:$F$12,3,FALSE)),"")</f>
        <v/>
      </c>
      <c r="H7200" s="41"/>
      <c r="I7200" s="41"/>
      <c r="J7200" s="41"/>
      <c r="K7200" s="41"/>
      <c r="L7200" s="41"/>
      <c r="M7200" s="92"/>
      <c r="N7200" s="41"/>
      <c r="O7200" s="41"/>
      <c r="P7200" s="41"/>
      <c r="Q7200" s="41"/>
      <c r="R7200" s="41"/>
      <c r="S7200" s="41"/>
      <c r="T7200" s="41"/>
      <c r="U7200" s="47"/>
      <c r="V7200" s="49"/>
      <c r="W7200" s="41"/>
      <c r="X7200" s="41"/>
      <c r="Y7200" s="41"/>
      <c r="AA7200" s="37" t="str">
        <f>IF($I7200&lt;&gt;"",VLOOKUP($I7200,'Valid Values - Search'!$R$4:$T$4719,3,FALSE),"")</f>
        <v/>
      </c>
      <c r="AB7200" s="37" t="str">
        <f>IF($I7200&lt;&gt;"",VLOOKUP($I7200,'Valid Values - Search'!$R$4:$S$4719,2,FALSE),"")</f>
        <v/>
      </c>
      <c r="AC7200" s="38" t="str">
        <f t="shared" si="112"/>
        <v/>
      </c>
      <c r="AD7200" s="38"/>
    </row>
    <row r="7201" spans="1:30">
      <c r="A7201" s="46"/>
      <c r="B7201" s="47"/>
      <c r="C7201" s="49"/>
      <c r="D7201" s="41"/>
      <c r="E7201" s="41"/>
      <c r="F7201" s="41"/>
      <c r="G7201" s="50" t="str">
        <f>IF(A7201&lt;&gt;"",CONCATENATE(A7201,":",YEAR(B7201),IF(MONTH(B7201)&gt;9,MONTH(B7201),CONCATENATE(0,MONTH(B7201))),IF(DAY(B7201)&gt;9,DAY(B7201),CONCATENATE(0,DAY(B7201))),IF(HOUR(C7201)&gt;9,HOUR(C7201),CONCATENATE(0,HOUR(C7201))),IF(MINUTE(C7201)&gt;9,MINUTE(C7201),CONCATENATE(0,MINUTE(C7201))),":",VLOOKUP(F7201,'Valid Values - Results'!$D$4:$F$12,3,FALSE)),"")</f>
        <v/>
      </c>
      <c r="H7201" s="41"/>
      <c r="I7201" s="41"/>
      <c r="J7201" s="41"/>
      <c r="K7201" s="41"/>
      <c r="L7201" s="41"/>
      <c r="M7201" s="92"/>
      <c r="N7201" s="41"/>
      <c r="O7201" s="41"/>
      <c r="P7201" s="41"/>
      <c r="Q7201" s="41"/>
      <c r="R7201" s="41"/>
      <c r="S7201" s="41"/>
      <c r="T7201" s="41"/>
      <c r="U7201" s="47"/>
      <c r="V7201" s="49"/>
      <c r="W7201" s="41"/>
      <c r="X7201" s="41"/>
      <c r="Y7201" s="41"/>
      <c r="AA7201" s="37" t="str">
        <f>IF($I7201&lt;&gt;"",VLOOKUP($I7201,'Valid Values - Search'!$R$4:$T$4719,3,FALSE),"")</f>
        <v/>
      </c>
      <c r="AB7201" s="37" t="str">
        <f>IF($I7201&lt;&gt;"",VLOOKUP($I7201,'Valid Values - Search'!$R$4:$S$4719,2,FALSE),"")</f>
        <v/>
      </c>
      <c r="AC7201" s="38" t="str">
        <f t="shared" si="112"/>
        <v/>
      </c>
      <c r="AD7201" s="38"/>
    </row>
    <row r="7202" spans="1:30">
      <c r="A7202" s="46"/>
      <c r="B7202" s="47"/>
      <c r="C7202" s="49"/>
      <c r="D7202" s="41"/>
      <c r="E7202" s="41"/>
      <c r="F7202" s="41"/>
      <c r="G7202" s="50" t="str">
        <f>IF(A7202&lt;&gt;"",CONCATENATE(A7202,":",YEAR(B7202),IF(MONTH(B7202)&gt;9,MONTH(B7202),CONCATENATE(0,MONTH(B7202))),IF(DAY(B7202)&gt;9,DAY(B7202),CONCATENATE(0,DAY(B7202))),IF(HOUR(C7202)&gt;9,HOUR(C7202),CONCATENATE(0,HOUR(C7202))),IF(MINUTE(C7202)&gt;9,MINUTE(C7202),CONCATENATE(0,MINUTE(C7202))),":",VLOOKUP(F7202,'Valid Values - Results'!$D$4:$F$12,3,FALSE)),"")</f>
        <v/>
      </c>
      <c r="H7202" s="41"/>
      <c r="I7202" s="41"/>
      <c r="J7202" s="41"/>
      <c r="K7202" s="41"/>
      <c r="L7202" s="41"/>
      <c r="M7202" s="92"/>
      <c r="N7202" s="41"/>
      <c r="O7202" s="41"/>
      <c r="P7202" s="41"/>
      <c r="Q7202" s="41"/>
      <c r="R7202" s="41"/>
      <c r="S7202" s="41"/>
      <c r="T7202" s="41"/>
      <c r="U7202" s="47"/>
      <c r="V7202" s="49"/>
      <c r="W7202" s="41"/>
      <c r="X7202" s="41"/>
      <c r="Y7202" s="41"/>
      <c r="AA7202" s="37" t="str">
        <f>IF($I7202&lt;&gt;"",VLOOKUP($I7202,'Valid Values - Search'!$R$4:$T$4719,3,FALSE),"")</f>
        <v/>
      </c>
      <c r="AB7202" s="37" t="str">
        <f>IF($I7202&lt;&gt;"",VLOOKUP($I7202,'Valid Values - Search'!$R$4:$S$4719,2,FALSE),"")</f>
        <v/>
      </c>
      <c r="AC7202" s="38" t="str">
        <f t="shared" si="112"/>
        <v/>
      </c>
      <c r="AD7202" s="38"/>
    </row>
    <row r="7203" spans="1:30">
      <c r="A7203" s="46"/>
      <c r="B7203" s="47"/>
      <c r="C7203" s="49"/>
      <c r="D7203" s="41"/>
      <c r="E7203" s="41"/>
      <c r="F7203" s="41"/>
      <c r="G7203" s="50" t="str">
        <f>IF(A7203&lt;&gt;"",CONCATENATE(A7203,":",YEAR(B7203),IF(MONTH(B7203)&gt;9,MONTH(B7203),CONCATENATE(0,MONTH(B7203))),IF(DAY(B7203)&gt;9,DAY(B7203),CONCATENATE(0,DAY(B7203))),IF(HOUR(C7203)&gt;9,HOUR(C7203),CONCATENATE(0,HOUR(C7203))),IF(MINUTE(C7203)&gt;9,MINUTE(C7203),CONCATENATE(0,MINUTE(C7203))),":",VLOOKUP(F7203,'Valid Values - Results'!$D$4:$F$12,3,FALSE)),"")</f>
        <v/>
      </c>
      <c r="H7203" s="41"/>
      <c r="I7203" s="41"/>
      <c r="J7203" s="41"/>
      <c r="K7203" s="41"/>
      <c r="L7203" s="41"/>
      <c r="M7203" s="92"/>
      <c r="N7203" s="41"/>
      <c r="O7203" s="41"/>
      <c r="P7203" s="41"/>
      <c r="Q7203" s="41"/>
      <c r="R7203" s="41"/>
      <c r="S7203" s="41"/>
      <c r="T7203" s="41"/>
      <c r="U7203" s="47"/>
      <c r="V7203" s="49"/>
      <c r="W7203" s="41"/>
      <c r="X7203" s="41"/>
      <c r="Y7203" s="41"/>
      <c r="AA7203" s="37" t="str">
        <f>IF($I7203&lt;&gt;"",VLOOKUP($I7203,'Valid Values - Search'!$R$4:$T$4719,3,FALSE),"")</f>
        <v/>
      </c>
      <c r="AB7203" s="37" t="str">
        <f>IF($I7203&lt;&gt;"",VLOOKUP($I7203,'Valid Values - Search'!$R$4:$S$4719,2,FALSE),"")</f>
        <v/>
      </c>
      <c r="AC7203" s="38" t="str">
        <f t="shared" si="112"/>
        <v/>
      </c>
      <c r="AD7203" s="38"/>
    </row>
    <row r="7204" spans="1:30">
      <c r="A7204" s="46"/>
      <c r="B7204" s="47"/>
      <c r="C7204" s="49"/>
      <c r="D7204" s="41"/>
      <c r="E7204" s="41"/>
      <c r="F7204" s="41"/>
      <c r="G7204" s="50" t="str">
        <f>IF(A7204&lt;&gt;"",CONCATENATE(A7204,":",YEAR(B7204),IF(MONTH(B7204)&gt;9,MONTH(B7204),CONCATENATE(0,MONTH(B7204))),IF(DAY(B7204)&gt;9,DAY(B7204),CONCATENATE(0,DAY(B7204))),IF(HOUR(C7204)&gt;9,HOUR(C7204),CONCATENATE(0,HOUR(C7204))),IF(MINUTE(C7204)&gt;9,MINUTE(C7204),CONCATENATE(0,MINUTE(C7204))),":",VLOOKUP(F7204,'Valid Values - Results'!$D$4:$F$12,3,FALSE)),"")</f>
        <v/>
      </c>
      <c r="H7204" s="41"/>
      <c r="I7204" s="41"/>
      <c r="J7204" s="41"/>
      <c r="K7204" s="41"/>
      <c r="L7204" s="41"/>
      <c r="M7204" s="92"/>
      <c r="N7204" s="41"/>
      <c r="O7204" s="41"/>
      <c r="P7204" s="41"/>
      <c r="Q7204" s="41"/>
      <c r="R7204" s="41"/>
      <c r="S7204" s="41"/>
      <c r="T7204" s="41"/>
      <c r="U7204" s="47"/>
      <c r="V7204" s="49"/>
      <c r="W7204" s="41"/>
      <c r="X7204" s="41"/>
      <c r="Y7204" s="41"/>
      <c r="AA7204" s="37" t="str">
        <f>IF($I7204&lt;&gt;"",VLOOKUP($I7204,'Valid Values - Search'!$R$4:$T$4719,3,FALSE),"")</f>
        <v/>
      </c>
      <c r="AB7204" s="37" t="str">
        <f>IF($I7204&lt;&gt;"",VLOOKUP($I7204,'Valid Values - Search'!$R$4:$S$4719,2,FALSE),"")</f>
        <v/>
      </c>
      <c r="AC7204" s="38" t="str">
        <f t="shared" si="112"/>
        <v/>
      </c>
      <c r="AD7204" s="38"/>
    </row>
    <row r="7205" spans="1:30">
      <c r="A7205" s="46"/>
      <c r="B7205" s="47"/>
      <c r="C7205" s="49"/>
      <c r="D7205" s="41"/>
      <c r="E7205" s="41"/>
      <c r="F7205" s="41"/>
      <c r="G7205" s="50" t="str">
        <f>IF(A7205&lt;&gt;"",CONCATENATE(A7205,":",YEAR(B7205),IF(MONTH(B7205)&gt;9,MONTH(B7205),CONCATENATE(0,MONTH(B7205))),IF(DAY(B7205)&gt;9,DAY(B7205),CONCATENATE(0,DAY(B7205))),IF(HOUR(C7205)&gt;9,HOUR(C7205),CONCATENATE(0,HOUR(C7205))),IF(MINUTE(C7205)&gt;9,MINUTE(C7205),CONCATENATE(0,MINUTE(C7205))),":",VLOOKUP(F7205,'Valid Values - Results'!$D$4:$F$12,3,FALSE)),"")</f>
        <v/>
      </c>
      <c r="H7205" s="41"/>
      <c r="I7205" s="41"/>
      <c r="J7205" s="41"/>
      <c r="K7205" s="41"/>
      <c r="L7205" s="41"/>
      <c r="M7205" s="92"/>
      <c r="N7205" s="41"/>
      <c r="O7205" s="41"/>
      <c r="P7205" s="41"/>
      <c r="Q7205" s="41"/>
      <c r="R7205" s="41"/>
      <c r="S7205" s="41"/>
      <c r="T7205" s="41"/>
      <c r="U7205" s="47"/>
      <c r="V7205" s="49"/>
      <c r="W7205" s="41"/>
      <c r="X7205" s="41"/>
      <c r="Y7205" s="41"/>
      <c r="AA7205" s="37" t="str">
        <f>IF($I7205&lt;&gt;"",VLOOKUP($I7205,'Valid Values - Search'!$R$4:$T$4719,3,FALSE),"")</f>
        <v/>
      </c>
      <c r="AB7205" s="37" t="str">
        <f>IF($I7205&lt;&gt;"",VLOOKUP($I7205,'Valid Values - Search'!$R$4:$S$4719,2,FALSE),"")</f>
        <v/>
      </c>
      <c r="AC7205" s="38" t="str">
        <f t="shared" si="112"/>
        <v/>
      </c>
      <c r="AD7205" s="38"/>
    </row>
    <row r="7206" spans="1:30">
      <c r="A7206" s="46"/>
      <c r="B7206" s="47"/>
      <c r="C7206" s="49"/>
      <c r="D7206" s="41"/>
      <c r="E7206" s="41"/>
      <c r="F7206" s="41"/>
      <c r="G7206" s="50" t="str">
        <f>IF(A7206&lt;&gt;"",CONCATENATE(A7206,":",YEAR(B7206),IF(MONTH(B7206)&gt;9,MONTH(B7206),CONCATENATE(0,MONTH(B7206))),IF(DAY(B7206)&gt;9,DAY(B7206),CONCATENATE(0,DAY(B7206))),IF(HOUR(C7206)&gt;9,HOUR(C7206),CONCATENATE(0,HOUR(C7206))),IF(MINUTE(C7206)&gt;9,MINUTE(C7206),CONCATENATE(0,MINUTE(C7206))),":",VLOOKUP(F7206,'Valid Values - Results'!$D$4:$F$12,3,FALSE)),"")</f>
        <v/>
      </c>
      <c r="H7206" s="41"/>
      <c r="I7206" s="41"/>
      <c r="J7206" s="41"/>
      <c r="K7206" s="41"/>
      <c r="L7206" s="41"/>
      <c r="M7206" s="92"/>
      <c r="N7206" s="41"/>
      <c r="O7206" s="41"/>
      <c r="P7206" s="41"/>
      <c r="Q7206" s="41"/>
      <c r="R7206" s="41"/>
      <c r="S7206" s="41"/>
      <c r="T7206" s="41"/>
      <c r="U7206" s="47"/>
      <c r="V7206" s="49"/>
      <c r="W7206" s="41"/>
      <c r="X7206" s="41"/>
      <c r="Y7206" s="41"/>
      <c r="AA7206" s="37" t="str">
        <f>IF($I7206&lt;&gt;"",VLOOKUP($I7206,'Valid Values - Search'!$R$4:$T$4719,3,FALSE),"")</f>
        <v/>
      </c>
      <c r="AB7206" s="37" t="str">
        <f>IF($I7206&lt;&gt;"",VLOOKUP($I7206,'Valid Values - Search'!$R$4:$S$4719,2,FALSE),"")</f>
        <v/>
      </c>
      <c r="AC7206" s="38" t="str">
        <f t="shared" si="112"/>
        <v/>
      </c>
      <c r="AD7206" s="38"/>
    </row>
    <row r="7207" spans="1:30">
      <c r="A7207" s="46"/>
      <c r="B7207" s="47"/>
      <c r="C7207" s="49"/>
      <c r="D7207" s="41"/>
      <c r="E7207" s="41"/>
      <c r="F7207" s="41"/>
      <c r="G7207" s="50" t="str">
        <f>IF(A7207&lt;&gt;"",CONCATENATE(A7207,":",YEAR(B7207),IF(MONTH(B7207)&gt;9,MONTH(B7207),CONCATENATE(0,MONTH(B7207))),IF(DAY(B7207)&gt;9,DAY(B7207),CONCATENATE(0,DAY(B7207))),IF(HOUR(C7207)&gt;9,HOUR(C7207),CONCATENATE(0,HOUR(C7207))),IF(MINUTE(C7207)&gt;9,MINUTE(C7207),CONCATENATE(0,MINUTE(C7207))),":",VLOOKUP(F7207,'Valid Values - Results'!$D$4:$F$12,3,FALSE)),"")</f>
        <v/>
      </c>
      <c r="H7207" s="41"/>
      <c r="I7207" s="41"/>
      <c r="J7207" s="41"/>
      <c r="K7207" s="41"/>
      <c r="L7207" s="41"/>
      <c r="M7207" s="92"/>
      <c r="N7207" s="41"/>
      <c r="O7207" s="41"/>
      <c r="P7207" s="41"/>
      <c r="Q7207" s="41"/>
      <c r="R7207" s="41"/>
      <c r="S7207" s="41"/>
      <c r="T7207" s="41"/>
      <c r="U7207" s="47"/>
      <c r="V7207" s="49"/>
      <c r="W7207" s="41"/>
      <c r="X7207" s="41"/>
      <c r="Y7207" s="41"/>
      <c r="AA7207" s="37" t="str">
        <f>IF($I7207&lt;&gt;"",VLOOKUP($I7207,'Valid Values - Search'!$R$4:$T$4719,3,FALSE),"")</f>
        <v/>
      </c>
      <c r="AB7207" s="37" t="str">
        <f>IF($I7207&lt;&gt;"",VLOOKUP($I7207,'Valid Values - Search'!$R$4:$S$4719,2,FALSE),"")</f>
        <v/>
      </c>
      <c r="AC7207" s="38" t="str">
        <f t="shared" si="112"/>
        <v/>
      </c>
      <c r="AD7207" s="38"/>
    </row>
    <row r="7208" spans="1:30">
      <c r="A7208" s="46"/>
      <c r="B7208" s="47"/>
      <c r="C7208" s="49"/>
      <c r="D7208" s="41"/>
      <c r="E7208" s="41"/>
      <c r="F7208" s="41"/>
      <c r="G7208" s="50" t="str">
        <f>IF(A7208&lt;&gt;"",CONCATENATE(A7208,":",YEAR(B7208),IF(MONTH(B7208)&gt;9,MONTH(B7208),CONCATENATE(0,MONTH(B7208))),IF(DAY(B7208)&gt;9,DAY(B7208),CONCATENATE(0,DAY(B7208))),IF(HOUR(C7208)&gt;9,HOUR(C7208),CONCATENATE(0,HOUR(C7208))),IF(MINUTE(C7208)&gt;9,MINUTE(C7208),CONCATENATE(0,MINUTE(C7208))),":",VLOOKUP(F7208,'Valid Values - Results'!$D$4:$F$12,3,FALSE)),"")</f>
        <v/>
      </c>
      <c r="H7208" s="41"/>
      <c r="I7208" s="41"/>
      <c r="J7208" s="41"/>
      <c r="K7208" s="41"/>
      <c r="L7208" s="41"/>
      <c r="M7208" s="92"/>
      <c r="N7208" s="41"/>
      <c r="O7208" s="41"/>
      <c r="P7208" s="41"/>
      <c r="Q7208" s="41"/>
      <c r="R7208" s="41"/>
      <c r="S7208" s="41"/>
      <c r="T7208" s="41"/>
      <c r="U7208" s="47"/>
      <c r="V7208" s="49"/>
      <c r="W7208" s="41"/>
      <c r="X7208" s="41"/>
      <c r="Y7208" s="41"/>
      <c r="AA7208" s="37" t="str">
        <f>IF($I7208&lt;&gt;"",VLOOKUP($I7208,'Valid Values - Search'!$R$4:$T$4719,3,FALSE),"")</f>
        <v/>
      </c>
      <c r="AB7208" s="37" t="str">
        <f>IF($I7208&lt;&gt;"",VLOOKUP($I7208,'Valid Values - Search'!$R$4:$S$4719,2,FALSE),"")</f>
        <v/>
      </c>
      <c r="AC7208" s="38" t="str">
        <f t="shared" si="112"/>
        <v/>
      </c>
      <c r="AD7208" s="38"/>
    </row>
    <row r="7209" spans="1:30">
      <c r="A7209" s="46"/>
      <c r="B7209" s="47"/>
      <c r="C7209" s="49"/>
      <c r="D7209" s="41"/>
      <c r="E7209" s="41"/>
      <c r="F7209" s="41"/>
      <c r="G7209" s="50" t="str">
        <f>IF(A7209&lt;&gt;"",CONCATENATE(A7209,":",YEAR(B7209),IF(MONTH(B7209)&gt;9,MONTH(B7209),CONCATENATE(0,MONTH(B7209))),IF(DAY(B7209)&gt;9,DAY(B7209),CONCATENATE(0,DAY(B7209))),IF(HOUR(C7209)&gt;9,HOUR(C7209),CONCATENATE(0,HOUR(C7209))),IF(MINUTE(C7209)&gt;9,MINUTE(C7209),CONCATENATE(0,MINUTE(C7209))),":",VLOOKUP(F7209,'Valid Values - Results'!$D$4:$F$12,3,FALSE)),"")</f>
        <v/>
      </c>
      <c r="H7209" s="41"/>
      <c r="I7209" s="41"/>
      <c r="J7209" s="41"/>
      <c r="K7209" s="41"/>
      <c r="L7209" s="41"/>
      <c r="M7209" s="92"/>
      <c r="N7209" s="41"/>
      <c r="O7209" s="41"/>
      <c r="P7209" s="41"/>
      <c r="Q7209" s="41"/>
      <c r="R7209" s="41"/>
      <c r="S7209" s="41"/>
      <c r="T7209" s="41"/>
      <c r="U7209" s="47"/>
      <c r="V7209" s="49"/>
      <c r="W7209" s="41"/>
      <c r="X7209" s="41"/>
      <c r="Y7209" s="41"/>
      <c r="AA7209" s="37" t="str">
        <f>IF($I7209&lt;&gt;"",VLOOKUP($I7209,'Valid Values - Search'!$R$4:$T$4719,3,FALSE),"")</f>
        <v/>
      </c>
      <c r="AB7209" s="37" t="str">
        <f>IF($I7209&lt;&gt;"",VLOOKUP($I7209,'Valid Values - Search'!$R$4:$S$4719,2,FALSE),"")</f>
        <v/>
      </c>
      <c r="AC7209" s="38" t="str">
        <f t="shared" si="112"/>
        <v/>
      </c>
      <c r="AD7209" s="38"/>
    </row>
    <row r="7210" spans="1:30">
      <c r="A7210" s="46"/>
      <c r="B7210" s="47"/>
      <c r="C7210" s="49"/>
      <c r="D7210" s="41"/>
      <c r="E7210" s="41"/>
      <c r="F7210" s="41"/>
      <c r="G7210" s="50" t="str">
        <f>IF(A7210&lt;&gt;"",CONCATENATE(A7210,":",YEAR(B7210),IF(MONTH(B7210)&gt;9,MONTH(B7210),CONCATENATE(0,MONTH(B7210))),IF(DAY(B7210)&gt;9,DAY(B7210),CONCATENATE(0,DAY(B7210))),IF(HOUR(C7210)&gt;9,HOUR(C7210),CONCATENATE(0,HOUR(C7210))),IF(MINUTE(C7210)&gt;9,MINUTE(C7210),CONCATENATE(0,MINUTE(C7210))),":",VLOOKUP(F7210,'Valid Values - Results'!$D$4:$F$12,3,FALSE)),"")</f>
        <v/>
      </c>
      <c r="H7210" s="41"/>
      <c r="I7210" s="41"/>
      <c r="J7210" s="41"/>
      <c r="K7210" s="41"/>
      <c r="L7210" s="41"/>
      <c r="M7210" s="92"/>
      <c r="N7210" s="41"/>
      <c r="O7210" s="41"/>
      <c r="P7210" s="41"/>
      <c r="Q7210" s="41"/>
      <c r="R7210" s="41"/>
      <c r="S7210" s="41"/>
      <c r="T7210" s="41"/>
      <c r="U7210" s="47"/>
      <c r="V7210" s="49"/>
      <c r="W7210" s="41"/>
      <c r="X7210" s="41"/>
      <c r="Y7210" s="41"/>
      <c r="AA7210" s="37" t="str">
        <f>IF($I7210&lt;&gt;"",VLOOKUP($I7210,'Valid Values - Search'!$R$4:$T$4719,3,FALSE),"")</f>
        <v/>
      </c>
      <c r="AB7210" s="37" t="str">
        <f>IF($I7210&lt;&gt;"",VLOOKUP($I7210,'Valid Values - Search'!$R$4:$S$4719,2,FALSE),"")</f>
        <v/>
      </c>
      <c r="AC7210" s="38" t="str">
        <f t="shared" si="112"/>
        <v/>
      </c>
      <c r="AD7210" s="38"/>
    </row>
    <row r="7211" spans="1:30">
      <c r="A7211" s="46"/>
      <c r="B7211" s="47"/>
      <c r="C7211" s="49"/>
      <c r="D7211" s="41"/>
      <c r="E7211" s="41"/>
      <c r="F7211" s="41"/>
      <c r="G7211" s="50" t="str">
        <f>IF(A7211&lt;&gt;"",CONCATENATE(A7211,":",YEAR(B7211),IF(MONTH(B7211)&gt;9,MONTH(B7211),CONCATENATE(0,MONTH(B7211))),IF(DAY(B7211)&gt;9,DAY(B7211),CONCATENATE(0,DAY(B7211))),IF(HOUR(C7211)&gt;9,HOUR(C7211),CONCATENATE(0,HOUR(C7211))),IF(MINUTE(C7211)&gt;9,MINUTE(C7211),CONCATENATE(0,MINUTE(C7211))),":",VLOOKUP(F7211,'Valid Values - Results'!$D$4:$F$12,3,FALSE)),"")</f>
        <v/>
      </c>
      <c r="H7211" s="41"/>
      <c r="I7211" s="41"/>
      <c r="J7211" s="41"/>
      <c r="K7211" s="41"/>
      <c r="L7211" s="41"/>
      <c r="M7211" s="92"/>
      <c r="N7211" s="41"/>
      <c r="O7211" s="41"/>
      <c r="P7211" s="41"/>
      <c r="Q7211" s="41"/>
      <c r="R7211" s="41"/>
      <c r="S7211" s="41"/>
      <c r="T7211" s="41"/>
      <c r="U7211" s="47"/>
      <c r="V7211" s="49"/>
      <c r="W7211" s="41"/>
      <c r="X7211" s="41"/>
      <c r="Y7211" s="41"/>
      <c r="AA7211" s="37" t="str">
        <f>IF($I7211&lt;&gt;"",VLOOKUP($I7211,'Valid Values - Search'!$R$4:$T$4719,3,FALSE),"")</f>
        <v/>
      </c>
      <c r="AB7211" s="37" t="str">
        <f>IF($I7211&lt;&gt;"",VLOOKUP($I7211,'Valid Values - Search'!$R$4:$S$4719,2,FALSE),"")</f>
        <v/>
      </c>
      <c r="AC7211" s="38" t="str">
        <f t="shared" si="112"/>
        <v/>
      </c>
      <c r="AD7211" s="38"/>
    </row>
    <row r="7212" spans="1:30">
      <c r="A7212" s="46"/>
      <c r="B7212" s="47"/>
      <c r="C7212" s="49"/>
      <c r="D7212" s="41"/>
      <c r="E7212" s="41"/>
      <c r="F7212" s="41"/>
      <c r="G7212" s="50" t="str">
        <f>IF(A7212&lt;&gt;"",CONCATENATE(A7212,":",YEAR(B7212),IF(MONTH(B7212)&gt;9,MONTH(B7212),CONCATENATE(0,MONTH(B7212))),IF(DAY(B7212)&gt;9,DAY(B7212),CONCATENATE(0,DAY(B7212))),IF(HOUR(C7212)&gt;9,HOUR(C7212),CONCATENATE(0,HOUR(C7212))),IF(MINUTE(C7212)&gt;9,MINUTE(C7212),CONCATENATE(0,MINUTE(C7212))),":",VLOOKUP(F7212,'Valid Values - Results'!$D$4:$F$12,3,FALSE)),"")</f>
        <v/>
      </c>
      <c r="H7212" s="41"/>
      <c r="I7212" s="41"/>
      <c r="J7212" s="41"/>
      <c r="K7212" s="41"/>
      <c r="L7212" s="41"/>
      <c r="M7212" s="92"/>
      <c r="N7212" s="41"/>
      <c r="O7212" s="41"/>
      <c r="P7212" s="41"/>
      <c r="Q7212" s="41"/>
      <c r="R7212" s="41"/>
      <c r="S7212" s="41"/>
      <c r="T7212" s="41"/>
      <c r="U7212" s="47"/>
      <c r="V7212" s="49"/>
      <c r="W7212" s="41"/>
      <c r="X7212" s="41"/>
      <c r="Y7212" s="41"/>
      <c r="AA7212" s="37" t="str">
        <f>IF($I7212&lt;&gt;"",VLOOKUP($I7212,'Valid Values - Search'!$R$4:$T$4719,3,FALSE),"")</f>
        <v/>
      </c>
      <c r="AB7212" s="37" t="str">
        <f>IF($I7212&lt;&gt;"",VLOOKUP($I7212,'Valid Values - Search'!$R$4:$S$4719,2,FALSE),"")</f>
        <v/>
      </c>
      <c r="AC7212" s="38" t="str">
        <f t="shared" si="112"/>
        <v/>
      </c>
      <c r="AD7212" s="38"/>
    </row>
    <row r="7213" spans="1:30">
      <c r="A7213" s="46"/>
      <c r="B7213" s="47"/>
      <c r="C7213" s="49"/>
      <c r="D7213" s="41"/>
      <c r="E7213" s="41"/>
      <c r="F7213" s="41"/>
      <c r="G7213" s="50" t="str">
        <f>IF(A7213&lt;&gt;"",CONCATENATE(A7213,":",YEAR(B7213),IF(MONTH(B7213)&gt;9,MONTH(B7213),CONCATENATE(0,MONTH(B7213))),IF(DAY(B7213)&gt;9,DAY(B7213),CONCATENATE(0,DAY(B7213))),IF(HOUR(C7213)&gt;9,HOUR(C7213),CONCATENATE(0,HOUR(C7213))),IF(MINUTE(C7213)&gt;9,MINUTE(C7213),CONCATENATE(0,MINUTE(C7213))),":",VLOOKUP(F7213,'Valid Values - Results'!$D$4:$F$12,3,FALSE)),"")</f>
        <v/>
      </c>
      <c r="H7213" s="41"/>
      <c r="I7213" s="41"/>
      <c r="J7213" s="41"/>
      <c r="K7213" s="41"/>
      <c r="L7213" s="41"/>
      <c r="M7213" s="92"/>
      <c r="N7213" s="41"/>
      <c r="O7213" s="41"/>
      <c r="P7213" s="41"/>
      <c r="Q7213" s="41"/>
      <c r="R7213" s="41"/>
      <c r="S7213" s="41"/>
      <c r="T7213" s="41"/>
      <c r="U7213" s="47"/>
      <c r="V7213" s="49"/>
      <c r="W7213" s="41"/>
      <c r="X7213" s="41"/>
      <c r="Y7213" s="41"/>
      <c r="AA7213" s="37" t="str">
        <f>IF($I7213&lt;&gt;"",VLOOKUP($I7213,'Valid Values - Search'!$R$4:$T$4719,3,FALSE),"")</f>
        <v/>
      </c>
      <c r="AB7213" s="37" t="str">
        <f>IF($I7213&lt;&gt;"",VLOOKUP($I7213,'Valid Values - Search'!$R$4:$S$4719,2,FALSE),"")</f>
        <v/>
      </c>
      <c r="AC7213" s="38" t="str">
        <f t="shared" si="112"/>
        <v/>
      </c>
      <c r="AD7213" s="38"/>
    </row>
    <row r="7214" spans="1:30">
      <c r="A7214" s="46"/>
      <c r="B7214" s="47"/>
      <c r="C7214" s="49"/>
      <c r="D7214" s="41"/>
      <c r="E7214" s="41"/>
      <c r="F7214" s="41"/>
      <c r="G7214" s="50" t="str">
        <f>IF(A7214&lt;&gt;"",CONCATENATE(A7214,":",YEAR(B7214),IF(MONTH(B7214)&gt;9,MONTH(B7214),CONCATENATE(0,MONTH(B7214))),IF(DAY(B7214)&gt;9,DAY(B7214),CONCATENATE(0,DAY(B7214))),IF(HOUR(C7214)&gt;9,HOUR(C7214),CONCATENATE(0,HOUR(C7214))),IF(MINUTE(C7214)&gt;9,MINUTE(C7214),CONCATENATE(0,MINUTE(C7214))),":",VLOOKUP(F7214,'Valid Values - Results'!$D$4:$F$12,3,FALSE)),"")</f>
        <v/>
      </c>
      <c r="H7214" s="41"/>
      <c r="I7214" s="41"/>
      <c r="J7214" s="41"/>
      <c r="K7214" s="41"/>
      <c r="L7214" s="41"/>
      <c r="M7214" s="92"/>
      <c r="N7214" s="41"/>
      <c r="O7214" s="41"/>
      <c r="P7214" s="41"/>
      <c r="Q7214" s="41"/>
      <c r="R7214" s="41"/>
      <c r="S7214" s="41"/>
      <c r="T7214" s="41"/>
      <c r="U7214" s="47"/>
      <c r="V7214" s="49"/>
      <c r="W7214" s="41"/>
      <c r="X7214" s="41"/>
      <c r="Y7214" s="41"/>
      <c r="AA7214" s="37" t="str">
        <f>IF($I7214&lt;&gt;"",VLOOKUP($I7214,'Valid Values - Search'!$R$4:$T$4719,3,FALSE),"")</f>
        <v/>
      </c>
      <c r="AB7214" s="37" t="str">
        <f>IF($I7214&lt;&gt;"",VLOOKUP($I7214,'Valid Values - Search'!$R$4:$S$4719,2,FALSE),"")</f>
        <v/>
      </c>
      <c r="AC7214" s="38" t="str">
        <f t="shared" si="112"/>
        <v/>
      </c>
      <c r="AD7214" s="38"/>
    </row>
    <row r="7215" spans="1:30">
      <c r="A7215" s="46"/>
      <c r="B7215" s="47"/>
      <c r="C7215" s="49"/>
      <c r="D7215" s="41"/>
      <c r="E7215" s="41"/>
      <c r="F7215" s="41"/>
      <c r="G7215" s="50" t="str">
        <f>IF(A7215&lt;&gt;"",CONCATENATE(A7215,":",YEAR(B7215),IF(MONTH(B7215)&gt;9,MONTH(B7215),CONCATENATE(0,MONTH(B7215))),IF(DAY(B7215)&gt;9,DAY(B7215),CONCATENATE(0,DAY(B7215))),IF(HOUR(C7215)&gt;9,HOUR(C7215),CONCATENATE(0,HOUR(C7215))),IF(MINUTE(C7215)&gt;9,MINUTE(C7215),CONCATENATE(0,MINUTE(C7215))),":",VLOOKUP(F7215,'Valid Values - Results'!$D$4:$F$12,3,FALSE)),"")</f>
        <v/>
      </c>
      <c r="H7215" s="41"/>
      <c r="I7215" s="41"/>
      <c r="J7215" s="41"/>
      <c r="K7215" s="41"/>
      <c r="L7215" s="41"/>
      <c r="M7215" s="92"/>
      <c r="N7215" s="41"/>
      <c r="O7215" s="41"/>
      <c r="P7215" s="41"/>
      <c r="Q7215" s="41"/>
      <c r="R7215" s="41"/>
      <c r="S7215" s="41"/>
      <c r="T7215" s="41"/>
      <c r="U7215" s="47"/>
      <c r="V7215" s="49"/>
      <c r="W7215" s="41"/>
      <c r="X7215" s="41"/>
      <c r="Y7215" s="41"/>
      <c r="AA7215" s="37" t="str">
        <f>IF($I7215&lt;&gt;"",VLOOKUP($I7215,'Valid Values - Search'!$R$4:$T$4719,3,FALSE),"")</f>
        <v/>
      </c>
      <c r="AB7215" s="37" t="str">
        <f>IF($I7215&lt;&gt;"",VLOOKUP($I7215,'Valid Values - Search'!$R$4:$S$4719,2,FALSE),"")</f>
        <v/>
      </c>
      <c r="AC7215" s="38" t="str">
        <f t="shared" si="112"/>
        <v/>
      </c>
      <c r="AD7215" s="38"/>
    </row>
    <row r="7216" spans="1:30">
      <c r="A7216" s="46"/>
      <c r="B7216" s="47"/>
      <c r="C7216" s="49"/>
      <c r="D7216" s="41"/>
      <c r="E7216" s="41"/>
      <c r="F7216" s="41"/>
      <c r="G7216" s="50" t="str">
        <f>IF(A7216&lt;&gt;"",CONCATENATE(A7216,":",YEAR(B7216),IF(MONTH(B7216)&gt;9,MONTH(B7216),CONCATENATE(0,MONTH(B7216))),IF(DAY(B7216)&gt;9,DAY(B7216),CONCATENATE(0,DAY(B7216))),IF(HOUR(C7216)&gt;9,HOUR(C7216),CONCATENATE(0,HOUR(C7216))),IF(MINUTE(C7216)&gt;9,MINUTE(C7216),CONCATENATE(0,MINUTE(C7216))),":",VLOOKUP(F7216,'Valid Values - Results'!$D$4:$F$12,3,FALSE)),"")</f>
        <v/>
      </c>
      <c r="H7216" s="41"/>
      <c r="I7216" s="41"/>
      <c r="J7216" s="41"/>
      <c r="K7216" s="41"/>
      <c r="L7216" s="41"/>
      <c r="M7216" s="92"/>
      <c r="N7216" s="41"/>
      <c r="O7216" s="41"/>
      <c r="P7216" s="41"/>
      <c r="Q7216" s="41"/>
      <c r="R7216" s="41"/>
      <c r="S7216" s="41"/>
      <c r="T7216" s="41"/>
      <c r="U7216" s="47"/>
      <c r="V7216" s="49"/>
      <c r="W7216" s="41"/>
      <c r="X7216" s="41"/>
      <c r="Y7216" s="41"/>
      <c r="AA7216" s="37" t="str">
        <f>IF($I7216&lt;&gt;"",VLOOKUP($I7216,'Valid Values - Search'!$R$4:$T$4719,3,FALSE),"")</f>
        <v/>
      </c>
      <c r="AB7216" s="37" t="str">
        <f>IF($I7216&lt;&gt;"",VLOOKUP($I7216,'Valid Values - Search'!$R$4:$S$4719,2,FALSE),"")</f>
        <v/>
      </c>
      <c r="AC7216" s="38" t="str">
        <f t="shared" si="112"/>
        <v/>
      </c>
      <c r="AD7216" s="38"/>
    </row>
    <row r="7217" spans="1:30">
      <c r="A7217" s="46"/>
      <c r="B7217" s="47"/>
      <c r="C7217" s="49"/>
      <c r="D7217" s="41"/>
      <c r="E7217" s="41"/>
      <c r="F7217" s="41"/>
      <c r="G7217" s="50" t="str">
        <f>IF(A7217&lt;&gt;"",CONCATENATE(A7217,":",YEAR(B7217),IF(MONTH(B7217)&gt;9,MONTH(B7217),CONCATENATE(0,MONTH(B7217))),IF(DAY(B7217)&gt;9,DAY(B7217),CONCATENATE(0,DAY(B7217))),IF(HOUR(C7217)&gt;9,HOUR(C7217),CONCATENATE(0,HOUR(C7217))),IF(MINUTE(C7217)&gt;9,MINUTE(C7217),CONCATENATE(0,MINUTE(C7217))),":",VLOOKUP(F7217,'Valid Values - Results'!$D$4:$F$12,3,FALSE)),"")</f>
        <v/>
      </c>
      <c r="H7217" s="41"/>
      <c r="I7217" s="41"/>
      <c r="J7217" s="41"/>
      <c r="K7217" s="41"/>
      <c r="L7217" s="41"/>
      <c r="M7217" s="92"/>
      <c r="N7217" s="41"/>
      <c r="O7217" s="41"/>
      <c r="P7217" s="41"/>
      <c r="Q7217" s="41"/>
      <c r="R7217" s="41"/>
      <c r="S7217" s="41"/>
      <c r="T7217" s="41"/>
      <c r="U7217" s="47"/>
      <c r="V7217" s="49"/>
      <c r="W7217" s="41"/>
      <c r="X7217" s="41"/>
      <c r="Y7217" s="41"/>
      <c r="AA7217" s="37" t="str">
        <f>IF($I7217&lt;&gt;"",VLOOKUP($I7217,'Valid Values - Search'!$R$4:$T$4719,3,FALSE),"")</f>
        <v/>
      </c>
      <c r="AB7217" s="37" t="str">
        <f>IF($I7217&lt;&gt;"",VLOOKUP($I7217,'Valid Values - Search'!$R$4:$S$4719,2,FALSE),"")</f>
        <v/>
      </c>
      <c r="AC7217" s="38" t="str">
        <f t="shared" si="112"/>
        <v/>
      </c>
      <c r="AD7217" s="38"/>
    </row>
    <row r="7218" spans="1:30">
      <c r="A7218" s="46"/>
      <c r="B7218" s="47"/>
      <c r="C7218" s="49"/>
      <c r="D7218" s="41"/>
      <c r="E7218" s="41"/>
      <c r="F7218" s="41"/>
      <c r="G7218" s="50" t="str">
        <f>IF(A7218&lt;&gt;"",CONCATENATE(A7218,":",YEAR(B7218),IF(MONTH(B7218)&gt;9,MONTH(B7218),CONCATENATE(0,MONTH(B7218))),IF(DAY(B7218)&gt;9,DAY(B7218),CONCATENATE(0,DAY(B7218))),IF(HOUR(C7218)&gt;9,HOUR(C7218),CONCATENATE(0,HOUR(C7218))),IF(MINUTE(C7218)&gt;9,MINUTE(C7218),CONCATENATE(0,MINUTE(C7218))),":",VLOOKUP(F7218,'Valid Values - Results'!$D$4:$F$12,3,FALSE)),"")</f>
        <v/>
      </c>
      <c r="H7218" s="41"/>
      <c r="I7218" s="41"/>
      <c r="J7218" s="41"/>
      <c r="K7218" s="41"/>
      <c r="L7218" s="41"/>
      <c r="M7218" s="92"/>
      <c r="N7218" s="41"/>
      <c r="O7218" s="41"/>
      <c r="P7218" s="41"/>
      <c r="Q7218" s="41"/>
      <c r="R7218" s="41"/>
      <c r="S7218" s="41"/>
      <c r="T7218" s="41"/>
      <c r="U7218" s="47"/>
      <c r="V7218" s="49"/>
      <c r="W7218" s="41"/>
      <c r="X7218" s="41"/>
      <c r="Y7218" s="41"/>
      <c r="AA7218" s="37" t="str">
        <f>IF($I7218&lt;&gt;"",VLOOKUP($I7218,'Valid Values - Search'!$R$4:$T$4719,3,FALSE),"")</f>
        <v/>
      </c>
      <c r="AB7218" s="37" t="str">
        <f>IF($I7218&lt;&gt;"",VLOOKUP($I7218,'Valid Values - Search'!$R$4:$S$4719,2,FALSE),"")</f>
        <v/>
      </c>
      <c r="AC7218" s="38" t="str">
        <f t="shared" si="112"/>
        <v/>
      </c>
      <c r="AD7218" s="38"/>
    </row>
    <row r="7219" spans="1:30">
      <c r="A7219" s="46"/>
      <c r="B7219" s="47"/>
      <c r="C7219" s="49"/>
      <c r="D7219" s="41"/>
      <c r="E7219" s="41"/>
      <c r="F7219" s="41"/>
      <c r="G7219" s="50" t="str">
        <f>IF(A7219&lt;&gt;"",CONCATENATE(A7219,":",YEAR(B7219),IF(MONTH(B7219)&gt;9,MONTH(B7219),CONCATENATE(0,MONTH(B7219))),IF(DAY(B7219)&gt;9,DAY(B7219),CONCATENATE(0,DAY(B7219))),IF(HOUR(C7219)&gt;9,HOUR(C7219),CONCATENATE(0,HOUR(C7219))),IF(MINUTE(C7219)&gt;9,MINUTE(C7219),CONCATENATE(0,MINUTE(C7219))),":",VLOOKUP(F7219,'Valid Values - Results'!$D$4:$F$12,3,FALSE)),"")</f>
        <v/>
      </c>
      <c r="H7219" s="41"/>
      <c r="I7219" s="41"/>
      <c r="J7219" s="41"/>
      <c r="K7219" s="41"/>
      <c r="L7219" s="41"/>
      <c r="M7219" s="92"/>
      <c r="N7219" s="41"/>
      <c r="O7219" s="41"/>
      <c r="P7219" s="41"/>
      <c r="Q7219" s="41"/>
      <c r="R7219" s="41"/>
      <c r="S7219" s="41"/>
      <c r="T7219" s="41"/>
      <c r="U7219" s="47"/>
      <c r="V7219" s="49"/>
      <c r="W7219" s="41"/>
      <c r="X7219" s="41"/>
      <c r="Y7219" s="41"/>
      <c r="AA7219" s="37" t="str">
        <f>IF($I7219&lt;&gt;"",VLOOKUP($I7219,'Valid Values - Search'!$R$4:$T$4719,3,FALSE),"")</f>
        <v/>
      </c>
      <c r="AB7219" s="37" t="str">
        <f>IF($I7219&lt;&gt;"",VLOOKUP($I7219,'Valid Values - Search'!$R$4:$S$4719,2,FALSE),"")</f>
        <v/>
      </c>
      <c r="AC7219" s="38" t="str">
        <f t="shared" si="112"/>
        <v/>
      </c>
      <c r="AD7219" s="38"/>
    </row>
    <row r="7220" spans="1:30">
      <c r="A7220" s="46"/>
      <c r="B7220" s="47"/>
      <c r="C7220" s="49"/>
      <c r="D7220" s="41"/>
      <c r="E7220" s="41"/>
      <c r="F7220" s="41"/>
      <c r="G7220" s="50" t="str">
        <f>IF(A7220&lt;&gt;"",CONCATENATE(A7220,":",YEAR(B7220),IF(MONTH(B7220)&gt;9,MONTH(B7220),CONCATENATE(0,MONTH(B7220))),IF(DAY(B7220)&gt;9,DAY(B7220),CONCATENATE(0,DAY(B7220))),IF(HOUR(C7220)&gt;9,HOUR(C7220),CONCATENATE(0,HOUR(C7220))),IF(MINUTE(C7220)&gt;9,MINUTE(C7220),CONCATENATE(0,MINUTE(C7220))),":",VLOOKUP(F7220,'Valid Values - Results'!$D$4:$F$12,3,FALSE)),"")</f>
        <v/>
      </c>
      <c r="H7220" s="41"/>
      <c r="I7220" s="41"/>
      <c r="J7220" s="41"/>
      <c r="K7220" s="41"/>
      <c r="L7220" s="41"/>
      <c r="M7220" s="92"/>
      <c r="N7220" s="41"/>
      <c r="O7220" s="41"/>
      <c r="P7220" s="41"/>
      <c r="Q7220" s="41"/>
      <c r="R7220" s="41"/>
      <c r="S7220" s="41"/>
      <c r="T7220" s="41"/>
      <c r="U7220" s="47"/>
      <c r="V7220" s="49"/>
      <c r="W7220" s="41"/>
      <c r="X7220" s="41"/>
      <c r="Y7220" s="41"/>
      <c r="AA7220" s="37" t="str">
        <f>IF($I7220&lt;&gt;"",VLOOKUP($I7220,'Valid Values - Search'!$R$4:$T$4719,3,FALSE),"")</f>
        <v/>
      </c>
      <c r="AB7220" s="37" t="str">
        <f>IF($I7220&lt;&gt;"",VLOOKUP($I7220,'Valid Values - Search'!$R$4:$S$4719,2,FALSE),"")</f>
        <v/>
      </c>
      <c r="AC7220" s="38" t="str">
        <f t="shared" si="112"/>
        <v/>
      </c>
      <c r="AD7220" s="38"/>
    </row>
    <row r="7221" spans="1:30">
      <c r="A7221" s="46"/>
      <c r="B7221" s="47"/>
      <c r="C7221" s="49"/>
      <c r="D7221" s="41"/>
      <c r="E7221" s="41"/>
      <c r="F7221" s="41"/>
      <c r="G7221" s="50" t="str">
        <f>IF(A7221&lt;&gt;"",CONCATENATE(A7221,":",YEAR(B7221),IF(MONTH(B7221)&gt;9,MONTH(B7221),CONCATENATE(0,MONTH(B7221))),IF(DAY(B7221)&gt;9,DAY(B7221),CONCATENATE(0,DAY(B7221))),IF(HOUR(C7221)&gt;9,HOUR(C7221),CONCATENATE(0,HOUR(C7221))),IF(MINUTE(C7221)&gt;9,MINUTE(C7221),CONCATENATE(0,MINUTE(C7221))),":",VLOOKUP(F7221,'Valid Values - Results'!$D$4:$F$12,3,FALSE)),"")</f>
        <v/>
      </c>
      <c r="H7221" s="41"/>
      <c r="I7221" s="41"/>
      <c r="J7221" s="41"/>
      <c r="K7221" s="41"/>
      <c r="L7221" s="41"/>
      <c r="M7221" s="92"/>
      <c r="N7221" s="41"/>
      <c r="O7221" s="41"/>
      <c r="P7221" s="41"/>
      <c r="Q7221" s="41"/>
      <c r="R7221" s="41"/>
      <c r="S7221" s="41"/>
      <c r="T7221" s="41"/>
      <c r="U7221" s="47"/>
      <c r="V7221" s="49"/>
      <c r="W7221" s="41"/>
      <c r="X7221" s="41"/>
      <c r="Y7221" s="41"/>
      <c r="AA7221" s="37" t="str">
        <f>IF($I7221&lt;&gt;"",VLOOKUP($I7221,'Valid Values - Search'!$R$4:$T$4719,3,FALSE),"")</f>
        <v/>
      </c>
      <c r="AB7221" s="37" t="str">
        <f>IF($I7221&lt;&gt;"",VLOOKUP($I7221,'Valid Values - Search'!$R$4:$S$4719,2,FALSE),"")</f>
        <v/>
      </c>
      <c r="AC7221" s="38" t="str">
        <f t="shared" si="112"/>
        <v/>
      </c>
      <c r="AD7221" s="38"/>
    </row>
    <row r="7222" spans="1:30">
      <c r="A7222" s="46"/>
      <c r="B7222" s="47"/>
      <c r="C7222" s="49"/>
      <c r="D7222" s="41"/>
      <c r="E7222" s="41"/>
      <c r="F7222" s="41"/>
      <c r="G7222" s="50" t="str">
        <f>IF(A7222&lt;&gt;"",CONCATENATE(A7222,":",YEAR(B7222),IF(MONTH(B7222)&gt;9,MONTH(B7222),CONCATENATE(0,MONTH(B7222))),IF(DAY(B7222)&gt;9,DAY(B7222),CONCATENATE(0,DAY(B7222))),IF(HOUR(C7222)&gt;9,HOUR(C7222),CONCATENATE(0,HOUR(C7222))),IF(MINUTE(C7222)&gt;9,MINUTE(C7222),CONCATENATE(0,MINUTE(C7222))),":",VLOOKUP(F7222,'Valid Values - Results'!$D$4:$F$12,3,FALSE)),"")</f>
        <v/>
      </c>
      <c r="H7222" s="41"/>
      <c r="I7222" s="41"/>
      <c r="J7222" s="41"/>
      <c r="K7222" s="41"/>
      <c r="L7222" s="41"/>
      <c r="M7222" s="92"/>
      <c r="N7222" s="41"/>
      <c r="O7222" s="41"/>
      <c r="P7222" s="41"/>
      <c r="Q7222" s="41"/>
      <c r="R7222" s="41"/>
      <c r="S7222" s="41"/>
      <c r="T7222" s="41"/>
      <c r="U7222" s="47"/>
      <c r="V7222" s="49"/>
      <c r="W7222" s="41"/>
      <c r="X7222" s="41"/>
      <c r="Y7222" s="41"/>
      <c r="AA7222" s="37" t="str">
        <f>IF($I7222&lt;&gt;"",VLOOKUP($I7222,'Valid Values - Search'!$R$4:$T$4719,3,FALSE),"")</f>
        <v/>
      </c>
      <c r="AB7222" s="37" t="str">
        <f>IF($I7222&lt;&gt;"",VLOOKUP($I7222,'Valid Values - Search'!$R$4:$S$4719,2,FALSE),"")</f>
        <v/>
      </c>
      <c r="AC7222" s="38" t="str">
        <f t="shared" si="112"/>
        <v/>
      </c>
      <c r="AD7222" s="38"/>
    </row>
    <row r="7223" spans="1:30">
      <c r="A7223" s="46"/>
      <c r="B7223" s="47"/>
      <c r="C7223" s="49"/>
      <c r="D7223" s="41"/>
      <c r="E7223" s="41"/>
      <c r="F7223" s="41"/>
      <c r="G7223" s="50" t="str">
        <f>IF(A7223&lt;&gt;"",CONCATENATE(A7223,":",YEAR(B7223),IF(MONTH(B7223)&gt;9,MONTH(B7223),CONCATENATE(0,MONTH(B7223))),IF(DAY(B7223)&gt;9,DAY(B7223),CONCATENATE(0,DAY(B7223))),IF(HOUR(C7223)&gt;9,HOUR(C7223),CONCATENATE(0,HOUR(C7223))),IF(MINUTE(C7223)&gt;9,MINUTE(C7223),CONCATENATE(0,MINUTE(C7223))),":",VLOOKUP(F7223,'Valid Values - Results'!$D$4:$F$12,3,FALSE)),"")</f>
        <v/>
      </c>
      <c r="H7223" s="41"/>
      <c r="I7223" s="41"/>
      <c r="J7223" s="41"/>
      <c r="K7223" s="41"/>
      <c r="L7223" s="41"/>
      <c r="M7223" s="92"/>
      <c r="N7223" s="41"/>
      <c r="O7223" s="41"/>
      <c r="P7223" s="41"/>
      <c r="Q7223" s="41"/>
      <c r="R7223" s="41"/>
      <c r="S7223" s="41"/>
      <c r="T7223" s="41"/>
      <c r="U7223" s="47"/>
      <c r="V7223" s="49"/>
      <c r="W7223" s="41"/>
      <c r="X7223" s="41"/>
      <c r="Y7223" s="41"/>
      <c r="AA7223" s="37" t="str">
        <f>IF($I7223&lt;&gt;"",VLOOKUP($I7223,'Valid Values - Search'!$R$4:$T$4719,3,FALSE),"")</f>
        <v/>
      </c>
      <c r="AB7223" s="37" t="str">
        <f>IF($I7223&lt;&gt;"",VLOOKUP($I7223,'Valid Values - Search'!$R$4:$S$4719,2,FALSE),"")</f>
        <v/>
      </c>
      <c r="AC7223" s="38" t="str">
        <f t="shared" si="112"/>
        <v/>
      </c>
      <c r="AD7223" s="38"/>
    </row>
    <row r="7224" spans="1:30">
      <c r="A7224" s="46"/>
      <c r="B7224" s="47"/>
      <c r="C7224" s="49"/>
      <c r="D7224" s="41"/>
      <c r="E7224" s="41"/>
      <c r="F7224" s="41"/>
      <c r="G7224" s="50" t="str">
        <f>IF(A7224&lt;&gt;"",CONCATENATE(A7224,":",YEAR(B7224),IF(MONTH(B7224)&gt;9,MONTH(B7224),CONCATENATE(0,MONTH(B7224))),IF(DAY(B7224)&gt;9,DAY(B7224),CONCATENATE(0,DAY(B7224))),IF(HOUR(C7224)&gt;9,HOUR(C7224),CONCATENATE(0,HOUR(C7224))),IF(MINUTE(C7224)&gt;9,MINUTE(C7224),CONCATENATE(0,MINUTE(C7224))),":",VLOOKUP(F7224,'Valid Values - Results'!$D$4:$F$12,3,FALSE)),"")</f>
        <v/>
      </c>
      <c r="H7224" s="41"/>
      <c r="I7224" s="41"/>
      <c r="J7224" s="41"/>
      <c r="K7224" s="41"/>
      <c r="L7224" s="41"/>
      <c r="M7224" s="92"/>
      <c r="N7224" s="41"/>
      <c r="O7224" s="41"/>
      <c r="P7224" s="41"/>
      <c r="Q7224" s="41"/>
      <c r="R7224" s="41"/>
      <c r="S7224" s="41"/>
      <c r="T7224" s="41"/>
      <c r="U7224" s="47"/>
      <c r="V7224" s="49"/>
      <c r="W7224" s="41"/>
      <c r="X7224" s="41"/>
      <c r="Y7224" s="41"/>
      <c r="AA7224" s="37" t="str">
        <f>IF($I7224&lt;&gt;"",VLOOKUP($I7224,'Valid Values - Search'!$R$4:$T$4719,3,FALSE),"")</f>
        <v/>
      </c>
      <c r="AB7224" s="37" t="str">
        <f>IF($I7224&lt;&gt;"",VLOOKUP($I7224,'Valid Values - Search'!$R$4:$S$4719,2,FALSE),"")</f>
        <v/>
      </c>
      <c r="AC7224" s="38" t="str">
        <f t="shared" si="112"/>
        <v/>
      </c>
      <c r="AD7224" s="38"/>
    </row>
    <row r="7225" spans="1:30">
      <c r="A7225" s="46"/>
      <c r="B7225" s="47"/>
      <c r="C7225" s="49"/>
      <c r="D7225" s="41"/>
      <c r="E7225" s="41"/>
      <c r="F7225" s="41"/>
      <c r="G7225" s="50" t="str">
        <f>IF(A7225&lt;&gt;"",CONCATENATE(A7225,":",YEAR(B7225),IF(MONTH(B7225)&gt;9,MONTH(B7225),CONCATENATE(0,MONTH(B7225))),IF(DAY(B7225)&gt;9,DAY(B7225),CONCATENATE(0,DAY(B7225))),IF(HOUR(C7225)&gt;9,HOUR(C7225),CONCATENATE(0,HOUR(C7225))),IF(MINUTE(C7225)&gt;9,MINUTE(C7225),CONCATENATE(0,MINUTE(C7225))),":",VLOOKUP(F7225,'Valid Values - Results'!$D$4:$F$12,3,FALSE)),"")</f>
        <v/>
      </c>
      <c r="H7225" s="41"/>
      <c r="I7225" s="41"/>
      <c r="J7225" s="41"/>
      <c r="K7225" s="41"/>
      <c r="L7225" s="41"/>
      <c r="M7225" s="92"/>
      <c r="N7225" s="41"/>
      <c r="O7225" s="41"/>
      <c r="P7225" s="41"/>
      <c r="Q7225" s="41"/>
      <c r="R7225" s="41"/>
      <c r="S7225" s="41"/>
      <c r="T7225" s="41"/>
      <c r="U7225" s="47"/>
      <c r="V7225" s="49"/>
      <c r="W7225" s="41"/>
      <c r="X7225" s="41"/>
      <c r="Y7225" s="41"/>
      <c r="AA7225" s="37" t="str">
        <f>IF($I7225&lt;&gt;"",VLOOKUP($I7225,'Valid Values - Search'!$R$4:$T$4719,3,FALSE),"")</f>
        <v/>
      </c>
      <c r="AB7225" s="37" t="str">
        <f>IF($I7225&lt;&gt;"",VLOOKUP($I7225,'Valid Values - Search'!$R$4:$S$4719,2,FALSE),"")</f>
        <v/>
      </c>
      <c r="AC7225" s="38" t="str">
        <f t="shared" si="112"/>
        <v/>
      </c>
      <c r="AD7225" s="38"/>
    </row>
    <row r="7226" spans="1:30">
      <c r="A7226" s="46"/>
      <c r="B7226" s="47"/>
      <c r="C7226" s="49"/>
      <c r="D7226" s="41"/>
      <c r="E7226" s="41"/>
      <c r="F7226" s="41"/>
      <c r="G7226" s="50" t="str">
        <f>IF(A7226&lt;&gt;"",CONCATENATE(A7226,":",YEAR(B7226),IF(MONTH(B7226)&gt;9,MONTH(B7226),CONCATENATE(0,MONTH(B7226))),IF(DAY(B7226)&gt;9,DAY(B7226),CONCATENATE(0,DAY(B7226))),IF(HOUR(C7226)&gt;9,HOUR(C7226),CONCATENATE(0,HOUR(C7226))),IF(MINUTE(C7226)&gt;9,MINUTE(C7226),CONCATENATE(0,MINUTE(C7226))),":",VLOOKUP(F7226,'Valid Values - Results'!$D$4:$F$12,3,FALSE)),"")</f>
        <v/>
      </c>
      <c r="H7226" s="41"/>
      <c r="I7226" s="41"/>
      <c r="J7226" s="41"/>
      <c r="K7226" s="41"/>
      <c r="L7226" s="41"/>
      <c r="M7226" s="92"/>
      <c r="N7226" s="41"/>
      <c r="O7226" s="41"/>
      <c r="P7226" s="41"/>
      <c r="Q7226" s="41"/>
      <c r="R7226" s="41"/>
      <c r="S7226" s="41"/>
      <c r="T7226" s="41"/>
      <c r="U7226" s="47"/>
      <c r="V7226" s="49"/>
      <c r="W7226" s="41"/>
      <c r="X7226" s="41"/>
      <c r="Y7226" s="41"/>
      <c r="AA7226" s="37" t="str">
        <f>IF($I7226&lt;&gt;"",VLOOKUP($I7226,'Valid Values - Search'!$R$4:$T$4719,3,FALSE),"")</f>
        <v/>
      </c>
      <c r="AB7226" s="37" t="str">
        <f>IF($I7226&lt;&gt;"",VLOOKUP($I7226,'Valid Values - Search'!$R$4:$S$4719,2,FALSE),"")</f>
        <v/>
      </c>
      <c r="AC7226" s="38" t="str">
        <f t="shared" si="112"/>
        <v/>
      </c>
      <c r="AD7226" s="38"/>
    </row>
    <row r="7227" spans="1:30">
      <c r="A7227" s="46"/>
      <c r="B7227" s="47"/>
      <c r="C7227" s="49"/>
      <c r="D7227" s="41"/>
      <c r="E7227" s="41"/>
      <c r="F7227" s="41"/>
      <c r="G7227" s="50" t="str">
        <f>IF(A7227&lt;&gt;"",CONCATENATE(A7227,":",YEAR(B7227),IF(MONTH(B7227)&gt;9,MONTH(B7227),CONCATENATE(0,MONTH(B7227))),IF(DAY(B7227)&gt;9,DAY(B7227),CONCATENATE(0,DAY(B7227))),IF(HOUR(C7227)&gt;9,HOUR(C7227),CONCATENATE(0,HOUR(C7227))),IF(MINUTE(C7227)&gt;9,MINUTE(C7227),CONCATENATE(0,MINUTE(C7227))),":",VLOOKUP(F7227,'Valid Values - Results'!$D$4:$F$12,3,FALSE)),"")</f>
        <v/>
      </c>
      <c r="H7227" s="41"/>
      <c r="I7227" s="41"/>
      <c r="J7227" s="41"/>
      <c r="K7227" s="41"/>
      <c r="L7227" s="41"/>
      <c r="M7227" s="92"/>
      <c r="N7227" s="41"/>
      <c r="O7227" s="41"/>
      <c r="P7227" s="41"/>
      <c r="Q7227" s="41"/>
      <c r="R7227" s="41"/>
      <c r="S7227" s="41"/>
      <c r="T7227" s="41"/>
      <c r="U7227" s="47"/>
      <c r="V7227" s="49"/>
      <c r="W7227" s="41"/>
      <c r="X7227" s="41"/>
      <c r="Y7227" s="41"/>
      <c r="AA7227" s="37" t="str">
        <f>IF($I7227&lt;&gt;"",VLOOKUP($I7227,'Valid Values - Search'!$R$4:$T$4719,3,FALSE),"")</f>
        <v/>
      </c>
      <c r="AB7227" s="37" t="str">
        <f>IF($I7227&lt;&gt;"",VLOOKUP($I7227,'Valid Values - Search'!$R$4:$S$4719,2,FALSE),"")</f>
        <v/>
      </c>
      <c r="AC7227" s="38" t="str">
        <f t="shared" si="112"/>
        <v/>
      </c>
      <c r="AD7227" s="38"/>
    </row>
    <row r="7228" spans="1:30">
      <c r="A7228" s="46"/>
      <c r="B7228" s="47"/>
      <c r="C7228" s="49"/>
      <c r="D7228" s="41"/>
      <c r="E7228" s="41"/>
      <c r="F7228" s="41"/>
      <c r="G7228" s="50" t="str">
        <f>IF(A7228&lt;&gt;"",CONCATENATE(A7228,":",YEAR(B7228),IF(MONTH(B7228)&gt;9,MONTH(B7228),CONCATENATE(0,MONTH(B7228))),IF(DAY(B7228)&gt;9,DAY(B7228),CONCATENATE(0,DAY(B7228))),IF(HOUR(C7228)&gt;9,HOUR(C7228),CONCATENATE(0,HOUR(C7228))),IF(MINUTE(C7228)&gt;9,MINUTE(C7228),CONCATENATE(0,MINUTE(C7228))),":",VLOOKUP(F7228,'Valid Values - Results'!$D$4:$F$12,3,FALSE)),"")</f>
        <v/>
      </c>
      <c r="H7228" s="41"/>
      <c r="I7228" s="41"/>
      <c r="J7228" s="41"/>
      <c r="K7228" s="41"/>
      <c r="L7228" s="41"/>
      <c r="M7228" s="92"/>
      <c r="N7228" s="41"/>
      <c r="O7228" s="41"/>
      <c r="P7228" s="41"/>
      <c r="Q7228" s="41"/>
      <c r="R7228" s="41"/>
      <c r="S7228" s="41"/>
      <c r="T7228" s="41"/>
      <c r="U7228" s="47"/>
      <c r="V7228" s="49"/>
      <c r="W7228" s="41"/>
      <c r="X7228" s="41"/>
      <c r="Y7228" s="41"/>
      <c r="AA7228" s="37" t="str">
        <f>IF($I7228&lt;&gt;"",VLOOKUP($I7228,'Valid Values - Search'!$R$4:$T$4719,3,FALSE),"")</f>
        <v/>
      </c>
      <c r="AB7228" s="37" t="str">
        <f>IF($I7228&lt;&gt;"",VLOOKUP($I7228,'Valid Values - Search'!$R$4:$S$4719,2,FALSE),"")</f>
        <v/>
      </c>
      <c r="AC7228" s="38" t="str">
        <f t="shared" si="112"/>
        <v/>
      </c>
      <c r="AD7228" s="38"/>
    </row>
    <row r="7229" spans="1:30">
      <c r="A7229" s="46"/>
      <c r="B7229" s="47"/>
      <c r="C7229" s="49"/>
      <c r="D7229" s="41"/>
      <c r="E7229" s="41"/>
      <c r="F7229" s="41"/>
      <c r="G7229" s="50" t="str">
        <f>IF(A7229&lt;&gt;"",CONCATENATE(A7229,":",YEAR(B7229),IF(MONTH(B7229)&gt;9,MONTH(B7229),CONCATENATE(0,MONTH(B7229))),IF(DAY(B7229)&gt;9,DAY(B7229),CONCATENATE(0,DAY(B7229))),IF(HOUR(C7229)&gt;9,HOUR(C7229),CONCATENATE(0,HOUR(C7229))),IF(MINUTE(C7229)&gt;9,MINUTE(C7229),CONCATENATE(0,MINUTE(C7229))),":",VLOOKUP(F7229,'Valid Values - Results'!$D$4:$F$12,3,FALSE)),"")</f>
        <v/>
      </c>
      <c r="H7229" s="41"/>
      <c r="I7229" s="41"/>
      <c r="J7229" s="41"/>
      <c r="K7229" s="41"/>
      <c r="L7229" s="41"/>
      <c r="M7229" s="92"/>
      <c r="N7229" s="41"/>
      <c r="O7229" s="41"/>
      <c r="P7229" s="41"/>
      <c r="Q7229" s="41"/>
      <c r="R7229" s="41"/>
      <c r="S7229" s="41"/>
      <c r="T7229" s="41"/>
      <c r="U7229" s="47"/>
      <c r="V7229" s="49"/>
      <c r="W7229" s="41"/>
      <c r="X7229" s="41"/>
      <c r="Y7229" s="41"/>
      <c r="AA7229" s="37" t="str">
        <f>IF($I7229&lt;&gt;"",VLOOKUP($I7229,'Valid Values - Search'!$R$4:$T$4719,3,FALSE),"")</f>
        <v/>
      </c>
      <c r="AB7229" s="37" t="str">
        <f>IF($I7229&lt;&gt;"",VLOOKUP($I7229,'Valid Values - Search'!$R$4:$S$4719,2,FALSE),"")</f>
        <v/>
      </c>
      <c r="AC7229" s="38" t="str">
        <f t="shared" si="112"/>
        <v/>
      </c>
      <c r="AD7229" s="38"/>
    </row>
    <row r="7230" spans="1:30">
      <c r="A7230" s="46"/>
      <c r="B7230" s="47"/>
      <c r="C7230" s="49"/>
      <c r="D7230" s="41"/>
      <c r="E7230" s="41"/>
      <c r="F7230" s="41"/>
      <c r="G7230" s="50" t="str">
        <f>IF(A7230&lt;&gt;"",CONCATENATE(A7230,":",YEAR(B7230),IF(MONTH(B7230)&gt;9,MONTH(B7230),CONCATENATE(0,MONTH(B7230))),IF(DAY(B7230)&gt;9,DAY(B7230),CONCATENATE(0,DAY(B7230))),IF(HOUR(C7230)&gt;9,HOUR(C7230),CONCATENATE(0,HOUR(C7230))),IF(MINUTE(C7230)&gt;9,MINUTE(C7230),CONCATENATE(0,MINUTE(C7230))),":",VLOOKUP(F7230,'Valid Values - Results'!$D$4:$F$12,3,FALSE)),"")</f>
        <v/>
      </c>
      <c r="H7230" s="41"/>
      <c r="I7230" s="41"/>
      <c r="J7230" s="41"/>
      <c r="K7230" s="41"/>
      <c r="L7230" s="41"/>
      <c r="M7230" s="92"/>
      <c r="N7230" s="41"/>
      <c r="O7230" s="41"/>
      <c r="P7230" s="41"/>
      <c r="Q7230" s="41"/>
      <c r="R7230" s="41"/>
      <c r="S7230" s="41"/>
      <c r="T7230" s="41"/>
      <c r="U7230" s="47"/>
      <c r="V7230" s="49"/>
      <c r="W7230" s="41"/>
      <c r="X7230" s="41"/>
      <c r="Y7230" s="41"/>
      <c r="AA7230" s="37" t="str">
        <f>IF($I7230&lt;&gt;"",VLOOKUP($I7230,'Valid Values - Search'!$R$4:$T$4719,3,FALSE),"")</f>
        <v/>
      </c>
      <c r="AB7230" s="37" t="str">
        <f>IF($I7230&lt;&gt;"",VLOOKUP($I7230,'Valid Values - Search'!$R$4:$S$4719,2,FALSE),"")</f>
        <v/>
      </c>
      <c r="AC7230" s="38" t="str">
        <f t="shared" si="112"/>
        <v/>
      </c>
      <c r="AD7230" s="38"/>
    </row>
    <row r="7231" spans="1:30">
      <c r="A7231" s="46"/>
      <c r="B7231" s="47"/>
      <c r="C7231" s="49"/>
      <c r="D7231" s="41"/>
      <c r="E7231" s="41"/>
      <c r="F7231" s="41"/>
      <c r="G7231" s="50" t="str">
        <f>IF(A7231&lt;&gt;"",CONCATENATE(A7231,":",YEAR(B7231),IF(MONTH(B7231)&gt;9,MONTH(B7231),CONCATENATE(0,MONTH(B7231))),IF(DAY(B7231)&gt;9,DAY(B7231),CONCATENATE(0,DAY(B7231))),IF(HOUR(C7231)&gt;9,HOUR(C7231),CONCATENATE(0,HOUR(C7231))),IF(MINUTE(C7231)&gt;9,MINUTE(C7231),CONCATENATE(0,MINUTE(C7231))),":",VLOOKUP(F7231,'Valid Values - Results'!$D$4:$F$12,3,FALSE)),"")</f>
        <v/>
      </c>
      <c r="H7231" s="41"/>
      <c r="I7231" s="41"/>
      <c r="J7231" s="41"/>
      <c r="K7231" s="41"/>
      <c r="L7231" s="41"/>
      <c r="M7231" s="92"/>
      <c r="N7231" s="41"/>
      <c r="O7231" s="41"/>
      <c r="P7231" s="41"/>
      <c r="Q7231" s="41"/>
      <c r="R7231" s="41"/>
      <c r="S7231" s="41"/>
      <c r="T7231" s="41"/>
      <c r="U7231" s="47"/>
      <c r="V7231" s="49"/>
      <c r="W7231" s="41"/>
      <c r="X7231" s="41"/>
      <c r="Y7231" s="41"/>
      <c r="AA7231" s="37" t="str">
        <f>IF($I7231&lt;&gt;"",VLOOKUP($I7231,'Valid Values - Search'!$R$4:$T$4719,3,FALSE),"")</f>
        <v/>
      </c>
      <c r="AB7231" s="37" t="str">
        <f>IF($I7231&lt;&gt;"",VLOOKUP($I7231,'Valid Values - Search'!$R$4:$S$4719,2,FALSE),"")</f>
        <v/>
      </c>
      <c r="AC7231" s="38" t="str">
        <f t="shared" si="112"/>
        <v/>
      </c>
      <c r="AD7231" s="38"/>
    </row>
    <row r="7232" spans="1:30">
      <c r="A7232" s="46"/>
      <c r="B7232" s="47"/>
      <c r="C7232" s="49"/>
      <c r="D7232" s="41"/>
      <c r="E7232" s="41"/>
      <c r="F7232" s="41"/>
      <c r="G7232" s="50" t="str">
        <f>IF(A7232&lt;&gt;"",CONCATENATE(A7232,":",YEAR(B7232),IF(MONTH(B7232)&gt;9,MONTH(B7232),CONCATENATE(0,MONTH(B7232))),IF(DAY(B7232)&gt;9,DAY(B7232),CONCATENATE(0,DAY(B7232))),IF(HOUR(C7232)&gt;9,HOUR(C7232),CONCATENATE(0,HOUR(C7232))),IF(MINUTE(C7232)&gt;9,MINUTE(C7232),CONCATENATE(0,MINUTE(C7232))),":",VLOOKUP(F7232,'Valid Values - Results'!$D$4:$F$12,3,FALSE)),"")</f>
        <v/>
      </c>
      <c r="H7232" s="41"/>
      <c r="I7232" s="41"/>
      <c r="J7232" s="41"/>
      <c r="K7232" s="41"/>
      <c r="L7232" s="41"/>
      <c r="M7232" s="92"/>
      <c r="N7232" s="41"/>
      <c r="O7232" s="41"/>
      <c r="P7232" s="41"/>
      <c r="Q7232" s="41"/>
      <c r="R7232" s="41"/>
      <c r="S7232" s="41"/>
      <c r="T7232" s="41"/>
      <c r="U7232" s="47"/>
      <c r="V7232" s="49"/>
      <c r="W7232" s="41"/>
      <c r="X7232" s="41"/>
      <c r="Y7232" s="41"/>
      <c r="AA7232" s="37" t="str">
        <f>IF($I7232&lt;&gt;"",VLOOKUP($I7232,'Valid Values - Search'!$R$4:$T$4719,3,FALSE),"")</f>
        <v/>
      </c>
      <c r="AB7232" s="37" t="str">
        <f>IF($I7232&lt;&gt;"",VLOOKUP($I7232,'Valid Values - Search'!$R$4:$S$4719,2,FALSE),"")</f>
        <v/>
      </c>
      <c r="AC7232" s="38" t="str">
        <f t="shared" si="112"/>
        <v/>
      </c>
      <c r="AD7232" s="38"/>
    </row>
    <row r="7233" spans="1:30">
      <c r="A7233" s="46"/>
      <c r="B7233" s="47"/>
      <c r="C7233" s="49"/>
      <c r="D7233" s="41"/>
      <c r="E7233" s="41"/>
      <c r="F7233" s="41"/>
      <c r="G7233" s="50" t="str">
        <f>IF(A7233&lt;&gt;"",CONCATENATE(A7233,":",YEAR(B7233),IF(MONTH(B7233)&gt;9,MONTH(B7233),CONCATENATE(0,MONTH(B7233))),IF(DAY(B7233)&gt;9,DAY(B7233),CONCATENATE(0,DAY(B7233))),IF(HOUR(C7233)&gt;9,HOUR(C7233),CONCATENATE(0,HOUR(C7233))),IF(MINUTE(C7233)&gt;9,MINUTE(C7233),CONCATENATE(0,MINUTE(C7233))),":",VLOOKUP(F7233,'Valid Values - Results'!$D$4:$F$12,3,FALSE)),"")</f>
        <v/>
      </c>
      <c r="H7233" s="41"/>
      <c r="I7233" s="41"/>
      <c r="J7233" s="41"/>
      <c r="K7233" s="41"/>
      <c r="L7233" s="41"/>
      <c r="M7233" s="92"/>
      <c r="N7233" s="41"/>
      <c r="O7233" s="41"/>
      <c r="P7233" s="41"/>
      <c r="Q7233" s="41"/>
      <c r="R7233" s="41"/>
      <c r="S7233" s="41"/>
      <c r="T7233" s="41"/>
      <c r="U7233" s="47"/>
      <c r="V7233" s="49"/>
      <c r="W7233" s="41"/>
      <c r="X7233" s="41"/>
      <c r="Y7233" s="41"/>
      <c r="AA7233" s="37" t="str">
        <f>IF($I7233&lt;&gt;"",VLOOKUP($I7233,'Valid Values - Search'!$R$4:$T$4719,3,FALSE),"")</f>
        <v/>
      </c>
      <c r="AB7233" s="37" t="str">
        <f>IF($I7233&lt;&gt;"",VLOOKUP($I7233,'Valid Values - Search'!$R$4:$S$4719,2,FALSE),"")</f>
        <v/>
      </c>
      <c r="AC7233" s="38" t="str">
        <f t="shared" si="112"/>
        <v/>
      </c>
      <c r="AD7233" s="38"/>
    </row>
    <row r="7234" spans="1:30">
      <c r="A7234" s="46"/>
      <c r="B7234" s="47"/>
      <c r="C7234" s="49"/>
      <c r="D7234" s="41"/>
      <c r="E7234" s="41"/>
      <c r="F7234" s="41"/>
      <c r="G7234" s="50" t="str">
        <f>IF(A7234&lt;&gt;"",CONCATENATE(A7234,":",YEAR(B7234),IF(MONTH(B7234)&gt;9,MONTH(B7234),CONCATENATE(0,MONTH(B7234))),IF(DAY(B7234)&gt;9,DAY(B7234),CONCATENATE(0,DAY(B7234))),IF(HOUR(C7234)&gt;9,HOUR(C7234),CONCATENATE(0,HOUR(C7234))),IF(MINUTE(C7234)&gt;9,MINUTE(C7234),CONCATENATE(0,MINUTE(C7234))),":",VLOOKUP(F7234,'Valid Values - Results'!$D$4:$F$12,3,FALSE)),"")</f>
        <v/>
      </c>
      <c r="H7234" s="41"/>
      <c r="I7234" s="41"/>
      <c r="J7234" s="41"/>
      <c r="K7234" s="41"/>
      <c r="L7234" s="41"/>
      <c r="M7234" s="92"/>
      <c r="N7234" s="41"/>
      <c r="O7234" s="41"/>
      <c r="P7234" s="41"/>
      <c r="Q7234" s="41"/>
      <c r="R7234" s="41"/>
      <c r="S7234" s="41"/>
      <c r="T7234" s="41"/>
      <c r="U7234" s="47"/>
      <c r="V7234" s="49"/>
      <c r="W7234" s="41"/>
      <c r="X7234" s="41"/>
      <c r="Y7234" s="41"/>
      <c r="AA7234" s="37" t="str">
        <f>IF($I7234&lt;&gt;"",VLOOKUP($I7234,'Valid Values - Search'!$R$4:$T$4719,3,FALSE),"")</f>
        <v/>
      </c>
      <c r="AB7234" s="37" t="str">
        <f>IF($I7234&lt;&gt;"",VLOOKUP($I7234,'Valid Values - Search'!$R$4:$S$4719,2,FALSE),"")</f>
        <v/>
      </c>
      <c r="AC7234" s="38" t="str">
        <f t="shared" ref="AC7234:AC7297" si="113">IF($V7234&lt;&gt;"",$D7234,"")</f>
        <v/>
      </c>
      <c r="AD7234" s="38"/>
    </row>
    <row r="7235" spans="1:30">
      <c r="A7235" s="46"/>
      <c r="B7235" s="47"/>
      <c r="C7235" s="49"/>
      <c r="D7235" s="41"/>
      <c r="E7235" s="41"/>
      <c r="F7235" s="41"/>
      <c r="G7235" s="50" t="str">
        <f>IF(A7235&lt;&gt;"",CONCATENATE(A7235,":",YEAR(B7235),IF(MONTH(B7235)&gt;9,MONTH(B7235),CONCATENATE(0,MONTH(B7235))),IF(DAY(B7235)&gt;9,DAY(B7235),CONCATENATE(0,DAY(B7235))),IF(HOUR(C7235)&gt;9,HOUR(C7235),CONCATENATE(0,HOUR(C7235))),IF(MINUTE(C7235)&gt;9,MINUTE(C7235),CONCATENATE(0,MINUTE(C7235))),":",VLOOKUP(F7235,'Valid Values - Results'!$D$4:$F$12,3,FALSE)),"")</f>
        <v/>
      </c>
      <c r="H7235" s="41"/>
      <c r="I7235" s="41"/>
      <c r="J7235" s="41"/>
      <c r="K7235" s="41"/>
      <c r="L7235" s="41"/>
      <c r="M7235" s="92"/>
      <c r="N7235" s="41"/>
      <c r="O7235" s="41"/>
      <c r="P7235" s="41"/>
      <c r="Q7235" s="41"/>
      <c r="R7235" s="41"/>
      <c r="S7235" s="41"/>
      <c r="T7235" s="41"/>
      <c r="U7235" s="47"/>
      <c r="V7235" s="49"/>
      <c r="W7235" s="41"/>
      <c r="X7235" s="41"/>
      <c r="Y7235" s="41"/>
      <c r="AA7235" s="37" t="str">
        <f>IF($I7235&lt;&gt;"",VLOOKUP($I7235,'Valid Values - Search'!$R$4:$T$4719,3,FALSE),"")</f>
        <v/>
      </c>
      <c r="AB7235" s="37" t="str">
        <f>IF($I7235&lt;&gt;"",VLOOKUP($I7235,'Valid Values - Search'!$R$4:$S$4719,2,FALSE),"")</f>
        <v/>
      </c>
      <c r="AC7235" s="38" t="str">
        <f t="shared" si="113"/>
        <v/>
      </c>
      <c r="AD7235" s="38"/>
    </row>
    <row r="7236" spans="1:30">
      <c r="A7236" s="46"/>
      <c r="B7236" s="47"/>
      <c r="C7236" s="49"/>
      <c r="D7236" s="41"/>
      <c r="E7236" s="41"/>
      <c r="F7236" s="41"/>
      <c r="G7236" s="50" t="str">
        <f>IF(A7236&lt;&gt;"",CONCATENATE(A7236,":",YEAR(B7236),IF(MONTH(B7236)&gt;9,MONTH(B7236),CONCATENATE(0,MONTH(B7236))),IF(DAY(B7236)&gt;9,DAY(B7236),CONCATENATE(0,DAY(B7236))),IF(HOUR(C7236)&gt;9,HOUR(C7236),CONCATENATE(0,HOUR(C7236))),IF(MINUTE(C7236)&gt;9,MINUTE(C7236),CONCATENATE(0,MINUTE(C7236))),":",VLOOKUP(F7236,'Valid Values - Results'!$D$4:$F$12,3,FALSE)),"")</f>
        <v/>
      </c>
      <c r="H7236" s="41"/>
      <c r="I7236" s="41"/>
      <c r="J7236" s="41"/>
      <c r="K7236" s="41"/>
      <c r="L7236" s="41"/>
      <c r="M7236" s="92"/>
      <c r="N7236" s="41"/>
      <c r="O7236" s="41"/>
      <c r="P7236" s="41"/>
      <c r="Q7236" s="41"/>
      <c r="R7236" s="41"/>
      <c r="S7236" s="41"/>
      <c r="T7236" s="41"/>
      <c r="U7236" s="47"/>
      <c r="V7236" s="49"/>
      <c r="W7236" s="41"/>
      <c r="X7236" s="41"/>
      <c r="Y7236" s="41"/>
      <c r="AA7236" s="37" t="str">
        <f>IF($I7236&lt;&gt;"",VLOOKUP($I7236,'Valid Values - Search'!$R$4:$T$4719,3,FALSE),"")</f>
        <v/>
      </c>
      <c r="AB7236" s="37" t="str">
        <f>IF($I7236&lt;&gt;"",VLOOKUP($I7236,'Valid Values - Search'!$R$4:$S$4719,2,FALSE),"")</f>
        <v/>
      </c>
      <c r="AC7236" s="38" t="str">
        <f t="shared" si="113"/>
        <v/>
      </c>
      <c r="AD7236" s="38"/>
    </row>
    <row r="7237" spans="1:30">
      <c r="A7237" s="46"/>
      <c r="B7237" s="47"/>
      <c r="C7237" s="49"/>
      <c r="D7237" s="41"/>
      <c r="E7237" s="41"/>
      <c r="F7237" s="41"/>
      <c r="G7237" s="50" t="str">
        <f>IF(A7237&lt;&gt;"",CONCATENATE(A7237,":",YEAR(B7237),IF(MONTH(B7237)&gt;9,MONTH(B7237),CONCATENATE(0,MONTH(B7237))),IF(DAY(B7237)&gt;9,DAY(B7237),CONCATENATE(0,DAY(B7237))),IF(HOUR(C7237)&gt;9,HOUR(C7237),CONCATENATE(0,HOUR(C7237))),IF(MINUTE(C7237)&gt;9,MINUTE(C7237),CONCATENATE(0,MINUTE(C7237))),":",VLOOKUP(F7237,'Valid Values - Results'!$D$4:$F$12,3,FALSE)),"")</f>
        <v/>
      </c>
      <c r="H7237" s="41"/>
      <c r="I7237" s="41"/>
      <c r="J7237" s="41"/>
      <c r="K7237" s="41"/>
      <c r="L7237" s="41"/>
      <c r="M7237" s="92"/>
      <c r="N7237" s="41"/>
      <c r="O7237" s="41"/>
      <c r="P7237" s="41"/>
      <c r="Q7237" s="41"/>
      <c r="R7237" s="41"/>
      <c r="S7237" s="41"/>
      <c r="T7237" s="41"/>
      <c r="U7237" s="47"/>
      <c r="V7237" s="49"/>
      <c r="W7237" s="41"/>
      <c r="X7237" s="41"/>
      <c r="Y7237" s="41"/>
      <c r="AA7237" s="37" t="str">
        <f>IF($I7237&lt;&gt;"",VLOOKUP($I7237,'Valid Values - Search'!$R$4:$T$4719,3,FALSE),"")</f>
        <v/>
      </c>
      <c r="AB7237" s="37" t="str">
        <f>IF($I7237&lt;&gt;"",VLOOKUP($I7237,'Valid Values - Search'!$R$4:$S$4719,2,FALSE),"")</f>
        <v/>
      </c>
      <c r="AC7237" s="38" t="str">
        <f t="shared" si="113"/>
        <v/>
      </c>
      <c r="AD7237" s="38"/>
    </row>
    <row r="7238" spans="1:30">
      <c r="A7238" s="46"/>
      <c r="B7238" s="47"/>
      <c r="C7238" s="49"/>
      <c r="D7238" s="41"/>
      <c r="E7238" s="41"/>
      <c r="F7238" s="41"/>
      <c r="G7238" s="50" t="str">
        <f>IF(A7238&lt;&gt;"",CONCATENATE(A7238,":",YEAR(B7238),IF(MONTH(B7238)&gt;9,MONTH(B7238),CONCATENATE(0,MONTH(B7238))),IF(DAY(B7238)&gt;9,DAY(B7238),CONCATENATE(0,DAY(B7238))),IF(HOUR(C7238)&gt;9,HOUR(C7238),CONCATENATE(0,HOUR(C7238))),IF(MINUTE(C7238)&gt;9,MINUTE(C7238),CONCATENATE(0,MINUTE(C7238))),":",VLOOKUP(F7238,'Valid Values - Results'!$D$4:$F$12,3,FALSE)),"")</f>
        <v/>
      </c>
      <c r="H7238" s="41"/>
      <c r="I7238" s="41"/>
      <c r="J7238" s="41"/>
      <c r="K7238" s="41"/>
      <c r="L7238" s="41"/>
      <c r="M7238" s="92"/>
      <c r="N7238" s="41"/>
      <c r="O7238" s="41"/>
      <c r="P7238" s="41"/>
      <c r="Q7238" s="41"/>
      <c r="R7238" s="41"/>
      <c r="S7238" s="41"/>
      <c r="T7238" s="41"/>
      <c r="U7238" s="47"/>
      <c r="V7238" s="49"/>
      <c r="W7238" s="41"/>
      <c r="X7238" s="41"/>
      <c r="Y7238" s="41"/>
      <c r="AA7238" s="37" t="str">
        <f>IF($I7238&lt;&gt;"",VLOOKUP($I7238,'Valid Values - Search'!$R$4:$T$4719,3,FALSE),"")</f>
        <v/>
      </c>
      <c r="AB7238" s="37" t="str">
        <f>IF($I7238&lt;&gt;"",VLOOKUP($I7238,'Valid Values - Search'!$R$4:$S$4719,2,FALSE),"")</f>
        <v/>
      </c>
      <c r="AC7238" s="38" t="str">
        <f t="shared" si="113"/>
        <v/>
      </c>
      <c r="AD7238" s="38"/>
    </row>
    <row r="7239" spans="1:30">
      <c r="A7239" s="46"/>
      <c r="B7239" s="47"/>
      <c r="C7239" s="49"/>
      <c r="D7239" s="41"/>
      <c r="E7239" s="41"/>
      <c r="F7239" s="41"/>
      <c r="G7239" s="50" t="str">
        <f>IF(A7239&lt;&gt;"",CONCATENATE(A7239,":",YEAR(B7239),IF(MONTH(B7239)&gt;9,MONTH(B7239),CONCATENATE(0,MONTH(B7239))),IF(DAY(B7239)&gt;9,DAY(B7239),CONCATENATE(0,DAY(B7239))),IF(HOUR(C7239)&gt;9,HOUR(C7239),CONCATENATE(0,HOUR(C7239))),IF(MINUTE(C7239)&gt;9,MINUTE(C7239),CONCATENATE(0,MINUTE(C7239))),":",VLOOKUP(F7239,'Valid Values - Results'!$D$4:$F$12,3,FALSE)),"")</f>
        <v/>
      </c>
      <c r="H7239" s="41"/>
      <c r="I7239" s="41"/>
      <c r="J7239" s="41"/>
      <c r="K7239" s="41"/>
      <c r="L7239" s="41"/>
      <c r="M7239" s="92"/>
      <c r="N7239" s="41"/>
      <c r="O7239" s="41"/>
      <c r="P7239" s="41"/>
      <c r="Q7239" s="41"/>
      <c r="R7239" s="41"/>
      <c r="S7239" s="41"/>
      <c r="T7239" s="41"/>
      <c r="U7239" s="47"/>
      <c r="V7239" s="49"/>
      <c r="W7239" s="41"/>
      <c r="X7239" s="41"/>
      <c r="Y7239" s="41"/>
      <c r="AA7239" s="37" t="str">
        <f>IF($I7239&lt;&gt;"",VLOOKUP($I7239,'Valid Values - Search'!$R$4:$T$4719,3,FALSE),"")</f>
        <v/>
      </c>
      <c r="AB7239" s="37" t="str">
        <f>IF($I7239&lt;&gt;"",VLOOKUP($I7239,'Valid Values - Search'!$R$4:$S$4719,2,FALSE),"")</f>
        <v/>
      </c>
      <c r="AC7239" s="38" t="str">
        <f t="shared" si="113"/>
        <v/>
      </c>
      <c r="AD7239" s="38"/>
    </row>
    <row r="7240" spans="1:30">
      <c r="A7240" s="46"/>
      <c r="B7240" s="47"/>
      <c r="C7240" s="49"/>
      <c r="D7240" s="41"/>
      <c r="E7240" s="41"/>
      <c r="F7240" s="41"/>
      <c r="G7240" s="50" t="str">
        <f>IF(A7240&lt;&gt;"",CONCATENATE(A7240,":",YEAR(B7240),IF(MONTH(B7240)&gt;9,MONTH(B7240),CONCATENATE(0,MONTH(B7240))),IF(DAY(B7240)&gt;9,DAY(B7240),CONCATENATE(0,DAY(B7240))),IF(HOUR(C7240)&gt;9,HOUR(C7240),CONCATENATE(0,HOUR(C7240))),IF(MINUTE(C7240)&gt;9,MINUTE(C7240),CONCATENATE(0,MINUTE(C7240))),":",VLOOKUP(F7240,'Valid Values - Results'!$D$4:$F$12,3,FALSE)),"")</f>
        <v/>
      </c>
      <c r="H7240" s="41"/>
      <c r="I7240" s="41"/>
      <c r="J7240" s="41"/>
      <c r="K7240" s="41"/>
      <c r="L7240" s="41"/>
      <c r="M7240" s="92"/>
      <c r="N7240" s="41"/>
      <c r="O7240" s="41"/>
      <c r="P7240" s="41"/>
      <c r="Q7240" s="41"/>
      <c r="R7240" s="41"/>
      <c r="S7240" s="41"/>
      <c r="T7240" s="41"/>
      <c r="U7240" s="47"/>
      <c r="V7240" s="49"/>
      <c r="W7240" s="41"/>
      <c r="X7240" s="41"/>
      <c r="Y7240" s="41"/>
      <c r="AA7240" s="37" t="str">
        <f>IF($I7240&lt;&gt;"",VLOOKUP($I7240,'Valid Values - Search'!$R$4:$T$4719,3,FALSE),"")</f>
        <v/>
      </c>
      <c r="AB7240" s="37" t="str">
        <f>IF($I7240&lt;&gt;"",VLOOKUP($I7240,'Valid Values - Search'!$R$4:$S$4719,2,FALSE),"")</f>
        <v/>
      </c>
      <c r="AC7240" s="38" t="str">
        <f t="shared" si="113"/>
        <v/>
      </c>
      <c r="AD7240" s="38"/>
    </row>
    <row r="7241" spans="1:30">
      <c r="A7241" s="46"/>
      <c r="B7241" s="47"/>
      <c r="C7241" s="49"/>
      <c r="D7241" s="41"/>
      <c r="E7241" s="41"/>
      <c r="F7241" s="41"/>
      <c r="G7241" s="50" t="str">
        <f>IF(A7241&lt;&gt;"",CONCATENATE(A7241,":",YEAR(B7241),IF(MONTH(B7241)&gt;9,MONTH(B7241),CONCATENATE(0,MONTH(B7241))),IF(DAY(B7241)&gt;9,DAY(B7241),CONCATENATE(0,DAY(B7241))),IF(HOUR(C7241)&gt;9,HOUR(C7241),CONCATENATE(0,HOUR(C7241))),IF(MINUTE(C7241)&gt;9,MINUTE(C7241),CONCATENATE(0,MINUTE(C7241))),":",VLOOKUP(F7241,'Valid Values - Results'!$D$4:$F$12,3,FALSE)),"")</f>
        <v/>
      </c>
      <c r="H7241" s="41"/>
      <c r="I7241" s="41"/>
      <c r="J7241" s="41"/>
      <c r="K7241" s="41"/>
      <c r="L7241" s="41"/>
      <c r="M7241" s="92"/>
      <c r="N7241" s="41"/>
      <c r="O7241" s="41"/>
      <c r="P7241" s="41"/>
      <c r="Q7241" s="41"/>
      <c r="R7241" s="41"/>
      <c r="S7241" s="41"/>
      <c r="T7241" s="41"/>
      <c r="U7241" s="47"/>
      <c r="V7241" s="49"/>
      <c r="W7241" s="41"/>
      <c r="X7241" s="41"/>
      <c r="Y7241" s="41"/>
      <c r="AA7241" s="37" t="str">
        <f>IF($I7241&lt;&gt;"",VLOOKUP($I7241,'Valid Values - Search'!$R$4:$T$4719,3,FALSE),"")</f>
        <v/>
      </c>
      <c r="AB7241" s="37" t="str">
        <f>IF($I7241&lt;&gt;"",VLOOKUP($I7241,'Valid Values - Search'!$R$4:$S$4719,2,FALSE),"")</f>
        <v/>
      </c>
      <c r="AC7241" s="38" t="str">
        <f t="shared" si="113"/>
        <v/>
      </c>
      <c r="AD7241" s="38"/>
    </row>
    <row r="7242" spans="1:30">
      <c r="A7242" s="46"/>
      <c r="B7242" s="47"/>
      <c r="C7242" s="49"/>
      <c r="D7242" s="41"/>
      <c r="E7242" s="41"/>
      <c r="F7242" s="41"/>
      <c r="G7242" s="50" t="str">
        <f>IF(A7242&lt;&gt;"",CONCATENATE(A7242,":",YEAR(B7242),IF(MONTH(B7242)&gt;9,MONTH(B7242),CONCATENATE(0,MONTH(B7242))),IF(DAY(B7242)&gt;9,DAY(B7242),CONCATENATE(0,DAY(B7242))),IF(HOUR(C7242)&gt;9,HOUR(C7242),CONCATENATE(0,HOUR(C7242))),IF(MINUTE(C7242)&gt;9,MINUTE(C7242),CONCATENATE(0,MINUTE(C7242))),":",VLOOKUP(F7242,'Valid Values - Results'!$D$4:$F$12,3,FALSE)),"")</f>
        <v/>
      </c>
      <c r="H7242" s="41"/>
      <c r="I7242" s="41"/>
      <c r="J7242" s="41"/>
      <c r="K7242" s="41"/>
      <c r="L7242" s="41"/>
      <c r="M7242" s="92"/>
      <c r="N7242" s="41"/>
      <c r="O7242" s="41"/>
      <c r="P7242" s="41"/>
      <c r="Q7242" s="41"/>
      <c r="R7242" s="41"/>
      <c r="S7242" s="41"/>
      <c r="T7242" s="41"/>
      <c r="U7242" s="47"/>
      <c r="V7242" s="49"/>
      <c r="W7242" s="41"/>
      <c r="X7242" s="41"/>
      <c r="Y7242" s="41"/>
      <c r="AA7242" s="37" t="str">
        <f>IF($I7242&lt;&gt;"",VLOOKUP($I7242,'Valid Values - Search'!$R$4:$T$4719,3,FALSE),"")</f>
        <v/>
      </c>
      <c r="AB7242" s="37" t="str">
        <f>IF($I7242&lt;&gt;"",VLOOKUP($I7242,'Valid Values - Search'!$R$4:$S$4719,2,FALSE),"")</f>
        <v/>
      </c>
      <c r="AC7242" s="38" t="str">
        <f t="shared" si="113"/>
        <v/>
      </c>
      <c r="AD7242" s="38"/>
    </row>
    <row r="7243" spans="1:30">
      <c r="A7243" s="46"/>
      <c r="B7243" s="47"/>
      <c r="C7243" s="49"/>
      <c r="D7243" s="41"/>
      <c r="E7243" s="41"/>
      <c r="F7243" s="41"/>
      <c r="G7243" s="50" t="str">
        <f>IF(A7243&lt;&gt;"",CONCATENATE(A7243,":",YEAR(B7243),IF(MONTH(B7243)&gt;9,MONTH(B7243),CONCATENATE(0,MONTH(B7243))),IF(DAY(B7243)&gt;9,DAY(B7243),CONCATENATE(0,DAY(B7243))),IF(HOUR(C7243)&gt;9,HOUR(C7243),CONCATENATE(0,HOUR(C7243))),IF(MINUTE(C7243)&gt;9,MINUTE(C7243),CONCATENATE(0,MINUTE(C7243))),":",VLOOKUP(F7243,'Valid Values - Results'!$D$4:$F$12,3,FALSE)),"")</f>
        <v/>
      </c>
      <c r="H7243" s="41"/>
      <c r="I7243" s="41"/>
      <c r="J7243" s="41"/>
      <c r="K7243" s="41"/>
      <c r="L7243" s="41"/>
      <c r="M7243" s="92"/>
      <c r="N7243" s="41"/>
      <c r="O7243" s="41"/>
      <c r="P7243" s="41"/>
      <c r="Q7243" s="41"/>
      <c r="R7243" s="41"/>
      <c r="S7243" s="41"/>
      <c r="T7243" s="41"/>
      <c r="U7243" s="47"/>
      <c r="V7243" s="49"/>
      <c r="W7243" s="41"/>
      <c r="X7243" s="41"/>
      <c r="Y7243" s="41"/>
      <c r="AA7243" s="37" t="str">
        <f>IF($I7243&lt;&gt;"",VLOOKUP($I7243,'Valid Values - Search'!$R$4:$T$4719,3,FALSE),"")</f>
        <v/>
      </c>
      <c r="AB7243" s="37" t="str">
        <f>IF($I7243&lt;&gt;"",VLOOKUP($I7243,'Valid Values - Search'!$R$4:$S$4719,2,FALSE),"")</f>
        <v/>
      </c>
      <c r="AC7243" s="38" t="str">
        <f t="shared" si="113"/>
        <v/>
      </c>
      <c r="AD7243" s="38"/>
    </row>
    <row r="7244" spans="1:30">
      <c r="A7244" s="46"/>
      <c r="B7244" s="47"/>
      <c r="C7244" s="49"/>
      <c r="D7244" s="41"/>
      <c r="E7244" s="41"/>
      <c r="F7244" s="41"/>
      <c r="G7244" s="50" t="str">
        <f>IF(A7244&lt;&gt;"",CONCATENATE(A7244,":",YEAR(B7244),IF(MONTH(B7244)&gt;9,MONTH(B7244),CONCATENATE(0,MONTH(B7244))),IF(DAY(B7244)&gt;9,DAY(B7244),CONCATENATE(0,DAY(B7244))),IF(HOUR(C7244)&gt;9,HOUR(C7244),CONCATENATE(0,HOUR(C7244))),IF(MINUTE(C7244)&gt;9,MINUTE(C7244),CONCATENATE(0,MINUTE(C7244))),":",VLOOKUP(F7244,'Valid Values - Results'!$D$4:$F$12,3,FALSE)),"")</f>
        <v/>
      </c>
      <c r="H7244" s="41"/>
      <c r="I7244" s="41"/>
      <c r="J7244" s="41"/>
      <c r="K7244" s="41"/>
      <c r="L7244" s="41"/>
      <c r="M7244" s="92"/>
      <c r="N7244" s="41"/>
      <c r="O7244" s="41"/>
      <c r="P7244" s="41"/>
      <c r="Q7244" s="41"/>
      <c r="R7244" s="41"/>
      <c r="S7244" s="41"/>
      <c r="T7244" s="41"/>
      <c r="U7244" s="47"/>
      <c r="V7244" s="49"/>
      <c r="W7244" s="41"/>
      <c r="X7244" s="41"/>
      <c r="Y7244" s="41"/>
      <c r="AA7244" s="37" t="str">
        <f>IF($I7244&lt;&gt;"",VLOOKUP($I7244,'Valid Values - Search'!$R$4:$T$4719,3,FALSE),"")</f>
        <v/>
      </c>
      <c r="AB7244" s="37" t="str">
        <f>IF($I7244&lt;&gt;"",VLOOKUP($I7244,'Valid Values - Search'!$R$4:$S$4719,2,FALSE),"")</f>
        <v/>
      </c>
      <c r="AC7244" s="38" t="str">
        <f t="shared" si="113"/>
        <v/>
      </c>
      <c r="AD7244" s="38"/>
    </row>
    <row r="7245" spans="1:30">
      <c r="A7245" s="46"/>
      <c r="B7245" s="47"/>
      <c r="C7245" s="49"/>
      <c r="D7245" s="41"/>
      <c r="E7245" s="41"/>
      <c r="F7245" s="41"/>
      <c r="G7245" s="50" t="str">
        <f>IF(A7245&lt;&gt;"",CONCATENATE(A7245,":",YEAR(B7245),IF(MONTH(B7245)&gt;9,MONTH(B7245),CONCATENATE(0,MONTH(B7245))),IF(DAY(B7245)&gt;9,DAY(B7245),CONCATENATE(0,DAY(B7245))),IF(HOUR(C7245)&gt;9,HOUR(C7245),CONCATENATE(0,HOUR(C7245))),IF(MINUTE(C7245)&gt;9,MINUTE(C7245),CONCATENATE(0,MINUTE(C7245))),":",VLOOKUP(F7245,'Valid Values - Results'!$D$4:$F$12,3,FALSE)),"")</f>
        <v/>
      </c>
      <c r="H7245" s="41"/>
      <c r="I7245" s="41"/>
      <c r="J7245" s="41"/>
      <c r="K7245" s="41"/>
      <c r="L7245" s="41"/>
      <c r="M7245" s="92"/>
      <c r="N7245" s="41"/>
      <c r="O7245" s="41"/>
      <c r="P7245" s="41"/>
      <c r="Q7245" s="41"/>
      <c r="R7245" s="41"/>
      <c r="S7245" s="41"/>
      <c r="T7245" s="41"/>
      <c r="U7245" s="47"/>
      <c r="V7245" s="49"/>
      <c r="W7245" s="41"/>
      <c r="X7245" s="41"/>
      <c r="Y7245" s="41"/>
      <c r="AA7245" s="37" t="str">
        <f>IF($I7245&lt;&gt;"",VLOOKUP($I7245,'Valid Values - Search'!$R$4:$T$4719,3,FALSE),"")</f>
        <v/>
      </c>
      <c r="AB7245" s="37" t="str">
        <f>IF($I7245&lt;&gt;"",VLOOKUP($I7245,'Valid Values - Search'!$R$4:$S$4719,2,FALSE),"")</f>
        <v/>
      </c>
      <c r="AC7245" s="38" t="str">
        <f t="shared" si="113"/>
        <v/>
      </c>
      <c r="AD7245" s="38"/>
    </row>
    <row r="7246" spans="1:30">
      <c r="A7246" s="46"/>
      <c r="B7246" s="47"/>
      <c r="C7246" s="49"/>
      <c r="D7246" s="41"/>
      <c r="E7246" s="41"/>
      <c r="F7246" s="41"/>
      <c r="G7246" s="50" t="str">
        <f>IF(A7246&lt;&gt;"",CONCATENATE(A7246,":",YEAR(B7246),IF(MONTH(B7246)&gt;9,MONTH(B7246),CONCATENATE(0,MONTH(B7246))),IF(DAY(B7246)&gt;9,DAY(B7246),CONCATENATE(0,DAY(B7246))),IF(HOUR(C7246)&gt;9,HOUR(C7246),CONCATENATE(0,HOUR(C7246))),IF(MINUTE(C7246)&gt;9,MINUTE(C7246),CONCATENATE(0,MINUTE(C7246))),":",VLOOKUP(F7246,'Valid Values - Results'!$D$4:$F$12,3,FALSE)),"")</f>
        <v/>
      </c>
      <c r="H7246" s="41"/>
      <c r="I7246" s="41"/>
      <c r="J7246" s="41"/>
      <c r="K7246" s="41"/>
      <c r="L7246" s="41"/>
      <c r="M7246" s="92"/>
      <c r="N7246" s="41"/>
      <c r="O7246" s="41"/>
      <c r="P7246" s="41"/>
      <c r="Q7246" s="41"/>
      <c r="R7246" s="41"/>
      <c r="S7246" s="41"/>
      <c r="T7246" s="41"/>
      <c r="U7246" s="47"/>
      <c r="V7246" s="49"/>
      <c r="W7246" s="41"/>
      <c r="X7246" s="41"/>
      <c r="Y7246" s="41"/>
      <c r="AA7246" s="37" t="str">
        <f>IF($I7246&lt;&gt;"",VLOOKUP($I7246,'Valid Values - Search'!$R$4:$T$4719,3,FALSE),"")</f>
        <v/>
      </c>
      <c r="AB7246" s="37" t="str">
        <f>IF($I7246&lt;&gt;"",VLOOKUP($I7246,'Valid Values - Search'!$R$4:$S$4719,2,FALSE),"")</f>
        <v/>
      </c>
      <c r="AC7246" s="38" t="str">
        <f t="shared" si="113"/>
        <v/>
      </c>
      <c r="AD7246" s="38"/>
    </row>
    <row r="7247" spans="1:30">
      <c r="A7247" s="46"/>
      <c r="B7247" s="47"/>
      <c r="C7247" s="49"/>
      <c r="D7247" s="41"/>
      <c r="E7247" s="41"/>
      <c r="F7247" s="41"/>
      <c r="G7247" s="50" t="str">
        <f>IF(A7247&lt;&gt;"",CONCATENATE(A7247,":",YEAR(B7247),IF(MONTH(B7247)&gt;9,MONTH(B7247),CONCATENATE(0,MONTH(B7247))),IF(DAY(B7247)&gt;9,DAY(B7247),CONCATENATE(0,DAY(B7247))),IF(HOUR(C7247)&gt;9,HOUR(C7247),CONCATENATE(0,HOUR(C7247))),IF(MINUTE(C7247)&gt;9,MINUTE(C7247),CONCATENATE(0,MINUTE(C7247))),":",VLOOKUP(F7247,'Valid Values - Results'!$D$4:$F$12,3,FALSE)),"")</f>
        <v/>
      </c>
      <c r="H7247" s="41"/>
      <c r="I7247" s="41"/>
      <c r="J7247" s="41"/>
      <c r="K7247" s="41"/>
      <c r="L7247" s="41"/>
      <c r="M7247" s="92"/>
      <c r="N7247" s="41"/>
      <c r="O7247" s="41"/>
      <c r="P7247" s="41"/>
      <c r="Q7247" s="41"/>
      <c r="R7247" s="41"/>
      <c r="S7247" s="41"/>
      <c r="T7247" s="41"/>
      <c r="U7247" s="47"/>
      <c r="V7247" s="49"/>
      <c r="W7247" s="41"/>
      <c r="X7247" s="41"/>
      <c r="Y7247" s="41"/>
      <c r="AA7247" s="37" t="str">
        <f>IF($I7247&lt;&gt;"",VLOOKUP($I7247,'Valid Values - Search'!$R$4:$T$4719,3,FALSE),"")</f>
        <v/>
      </c>
      <c r="AB7247" s="37" t="str">
        <f>IF($I7247&lt;&gt;"",VLOOKUP($I7247,'Valid Values - Search'!$R$4:$S$4719,2,FALSE),"")</f>
        <v/>
      </c>
      <c r="AC7247" s="38" t="str">
        <f t="shared" si="113"/>
        <v/>
      </c>
      <c r="AD7247" s="38"/>
    </row>
    <row r="7248" spans="1:30">
      <c r="A7248" s="46"/>
      <c r="B7248" s="47"/>
      <c r="C7248" s="49"/>
      <c r="D7248" s="41"/>
      <c r="E7248" s="41"/>
      <c r="F7248" s="41"/>
      <c r="G7248" s="50" t="str">
        <f>IF(A7248&lt;&gt;"",CONCATENATE(A7248,":",YEAR(B7248),IF(MONTH(B7248)&gt;9,MONTH(B7248),CONCATENATE(0,MONTH(B7248))),IF(DAY(B7248)&gt;9,DAY(B7248),CONCATENATE(0,DAY(B7248))),IF(HOUR(C7248)&gt;9,HOUR(C7248),CONCATENATE(0,HOUR(C7248))),IF(MINUTE(C7248)&gt;9,MINUTE(C7248),CONCATENATE(0,MINUTE(C7248))),":",VLOOKUP(F7248,'Valid Values - Results'!$D$4:$F$12,3,FALSE)),"")</f>
        <v/>
      </c>
      <c r="H7248" s="41"/>
      <c r="I7248" s="41"/>
      <c r="J7248" s="41"/>
      <c r="K7248" s="41"/>
      <c r="L7248" s="41"/>
      <c r="M7248" s="92"/>
      <c r="N7248" s="41"/>
      <c r="O7248" s="41"/>
      <c r="P7248" s="41"/>
      <c r="Q7248" s="41"/>
      <c r="R7248" s="41"/>
      <c r="S7248" s="41"/>
      <c r="T7248" s="41"/>
      <c r="U7248" s="47"/>
      <c r="V7248" s="49"/>
      <c r="W7248" s="41"/>
      <c r="X7248" s="41"/>
      <c r="Y7248" s="41"/>
      <c r="AA7248" s="37" t="str">
        <f>IF($I7248&lt;&gt;"",VLOOKUP($I7248,'Valid Values - Search'!$R$4:$T$4719,3,FALSE),"")</f>
        <v/>
      </c>
      <c r="AB7248" s="37" t="str">
        <f>IF($I7248&lt;&gt;"",VLOOKUP($I7248,'Valid Values - Search'!$R$4:$S$4719,2,FALSE),"")</f>
        <v/>
      </c>
      <c r="AC7248" s="38" t="str">
        <f t="shared" si="113"/>
        <v/>
      </c>
      <c r="AD7248" s="38"/>
    </row>
    <row r="7249" spans="1:30">
      <c r="A7249" s="46"/>
      <c r="B7249" s="47"/>
      <c r="C7249" s="49"/>
      <c r="D7249" s="41"/>
      <c r="E7249" s="41"/>
      <c r="F7249" s="41"/>
      <c r="G7249" s="50" t="str">
        <f>IF(A7249&lt;&gt;"",CONCATENATE(A7249,":",YEAR(B7249),IF(MONTH(B7249)&gt;9,MONTH(B7249),CONCATENATE(0,MONTH(B7249))),IF(DAY(B7249)&gt;9,DAY(B7249),CONCATENATE(0,DAY(B7249))),IF(HOUR(C7249)&gt;9,HOUR(C7249),CONCATENATE(0,HOUR(C7249))),IF(MINUTE(C7249)&gt;9,MINUTE(C7249),CONCATENATE(0,MINUTE(C7249))),":",VLOOKUP(F7249,'Valid Values - Results'!$D$4:$F$12,3,FALSE)),"")</f>
        <v/>
      </c>
      <c r="H7249" s="41"/>
      <c r="I7249" s="41"/>
      <c r="J7249" s="41"/>
      <c r="K7249" s="41"/>
      <c r="L7249" s="41"/>
      <c r="M7249" s="92"/>
      <c r="N7249" s="41"/>
      <c r="O7249" s="41"/>
      <c r="P7249" s="41"/>
      <c r="Q7249" s="41"/>
      <c r="R7249" s="41"/>
      <c r="S7249" s="41"/>
      <c r="T7249" s="41"/>
      <c r="U7249" s="47"/>
      <c r="V7249" s="49"/>
      <c r="W7249" s="41"/>
      <c r="X7249" s="41"/>
      <c r="Y7249" s="41"/>
      <c r="AA7249" s="37" t="str">
        <f>IF($I7249&lt;&gt;"",VLOOKUP($I7249,'Valid Values - Search'!$R$4:$T$4719,3,FALSE),"")</f>
        <v/>
      </c>
      <c r="AB7249" s="37" t="str">
        <f>IF($I7249&lt;&gt;"",VLOOKUP($I7249,'Valid Values - Search'!$R$4:$S$4719,2,FALSE),"")</f>
        <v/>
      </c>
      <c r="AC7249" s="38" t="str">
        <f t="shared" si="113"/>
        <v/>
      </c>
      <c r="AD7249" s="38"/>
    </row>
    <row r="7250" spans="1:30">
      <c r="A7250" s="46"/>
      <c r="B7250" s="47"/>
      <c r="C7250" s="49"/>
      <c r="D7250" s="41"/>
      <c r="E7250" s="41"/>
      <c r="F7250" s="41"/>
      <c r="G7250" s="50" t="str">
        <f>IF(A7250&lt;&gt;"",CONCATENATE(A7250,":",YEAR(B7250),IF(MONTH(B7250)&gt;9,MONTH(B7250),CONCATENATE(0,MONTH(B7250))),IF(DAY(B7250)&gt;9,DAY(B7250),CONCATENATE(0,DAY(B7250))),IF(HOUR(C7250)&gt;9,HOUR(C7250),CONCATENATE(0,HOUR(C7250))),IF(MINUTE(C7250)&gt;9,MINUTE(C7250),CONCATENATE(0,MINUTE(C7250))),":",VLOOKUP(F7250,'Valid Values - Results'!$D$4:$F$12,3,FALSE)),"")</f>
        <v/>
      </c>
      <c r="H7250" s="41"/>
      <c r="I7250" s="41"/>
      <c r="J7250" s="41"/>
      <c r="K7250" s="41"/>
      <c r="L7250" s="41"/>
      <c r="M7250" s="92"/>
      <c r="N7250" s="41"/>
      <c r="O7250" s="41"/>
      <c r="P7250" s="41"/>
      <c r="Q7250" s="41"/>
      <c r="R7250" s="41"/>
      <c r="S7250" s="41"/>
      <c r="T7250" s="41"/>
      <c r="U7250" s="47"/>
      <c r="V7250" s="49"/>
      <c r="W7250" s="41"/>
      <c r="X7250" s="41"/>
      <c r="Y7250" s="41"/>
      <c r="AA7250" s="37" t="str">
        <f>IF($I7250&lt;&gt;"",VLOOKUP($I7250,'Valid Values - Search'!$R$4:$T$4719,3,FALSE),"")</f>
        <v/>
      </c>
      <c r="AB7250" s="37" t="str">
        <f>IF($I7250&lt;&gt;"",VLOOKUP($I7250,'Valid Values - Search'!$R$4:$S$4719,2,FALSE),"")</f>
        <v/>
      </c>
      <c r="AC7250" s="38" t="str">
        <f t="shared" si="113"/>
        <v/>
      </c>
      <c r="AD7250" s="38"/>
    </row>
    <row r="7251" spans="1:30">
      <c r="A7251" s="46"/>
      <c r="B7251" s="47"/>
      <c r="C7251" s="49"/>
      <c r="D7251" s="41"/>
      <c r="E7251" s="41"/>
      <c r="F7251" s="41"/>
      <c r="G7251" s="50" t="str">
        <f>IF(A7251&lt;&gt;"",CONCATENATE(A7251,":",YEAR(B7251),IF(MONTH(B7251)&gt;9,MONTH(B7251),CONCATENATE(0,MONTH(B7251))),IF(DAY(B7251)&gt;9,DAY(B7251),CONCATENATE(0,DAY(B7251))),IF(HOUR(C7251)&gt;9,HOUR(C7251),CONCATENATE(0,HOUR(C7251))),IF(MINUTE(C7251)&gt;9,MINUTE(C7251),CONCATENATE(0,MINUTE(C7251))),":",VLOOKUP(F7251,'Valid Values - Results'!$D$4:$F$12,3,FALSE)),"")</f>
        <v/>
      </c>
      <c r="H7251" s="41"/>
      <c r="I7251" s="41"/>
      <c r="J7251" s="41"/>
      <c r="K7251" s="41"/>
      <c r="L7251" s="41"/>
      <c r="M7251" s="92"/>
      <c r="N7251" s="41"/>
      <c r="O7251" s="41"/>
      <c r="P7251" s="41"/>
      <c r="Q7251" s="41"/>
      <c r="R7251" s="41"/>
      <c r="S7251" s="41"/>
      <c r="T7251" s="41"/>
      <c r="U7251" s="47"/>
      <c r="V7251" s="49"/>
      <c r="W7251" s="41"/>
      <c r="X7251" s="41"/>
      <c r="Y7251" s="41"/>
      <c r="AA7251" s="37" t="str">
        <f>IF($I7251&lt;&gt;"",VLOOKUP($I7251,'Valid Values - Search'!$R$4:$T$4719,3,FALSE),"")</f>
        <v/>
      </c>
      <c r="AB7251" s="37" t="str">
        <f>IF($I7251&lt;&gt;"",VLOOKUP($I7251,'Valid Values - Search'!$R$4:$S$4719,2,FALSE),"")</f>
        <v/>
      </c>
      <c r="AC7251" s="38" t="str">
        <f t="shared" si="113"/>
        <v/>
      </c>
      <c r="AD7251" s="38"/>
    </row>
    <row r="7252" spans="1:30">
      <c r="A7252" s="46"/>
      <c r="B7252" s="47"/>
      <c r="C7252" s="49"/>
      <c r="D7252" s="41"/>
      <c r="E7252" s="41"/>
      <c r="F7252" s="41"/>
      <c r="G7252" s="50" t="str">
        <f>IF(A7252&lt;&gt;"",CONCATENATE(A7252,":",YEAR(B7252),IF(MONTH(B7252)&gt;9,MONTH(B7252),CONCATENATE(0,MONTH(B7252))),IF(DAY(B7252)&gt;9,DAY(B7252),CONCATENATE(0,DAY(B7252))),IF(HOUR(C7252)&gt;9,HOUR(C7252),CONCATENATE(0,HOUR(C7252))),IF(MINUTE(C7252)&gt;9,MINUTE(C7252),CONCATENATE(0,MINUTE(C7252))),":",VLOOKUP(F7252,'Valid Values - Results'!$D$4:$F$12,3,FALSE)),"")</f>
        <v/>
      </c>
      <c r="H7252" s="41"/>
      <c r="I7252" s="41"/>
      <c r="J7252" s="41"/>
      <c r="K7252" s="41"/>
      <c r="L7252" s="41"/>
      <c r="M7252" s="92"/>
      <c r="N7252" s="41"/>
      <c r="O7252" s="41"/>
      <c r="P7252" s="41"/>
      <c r="Q7252" s="41"/>
      <c r="R7252" s="41"/>
      <c r="S7252" s="41"/>
      <c r="T7252" s="41"/>
      <c r="U7252" s="47"/>
      <c r="V7252" s="49"/>
      <c r="W7252" s="41"/>
      <c r="X7252" s="41"/>
      <c r="Y7252" s="41"/>
      <c r="AA7252" s="37" t="str">
        <f>IF($I7252&lt;&gt;"",VLOOKUP($I7252,'Valid Values - Search'!$R$4:$T$4719,3,FALSE),"")</f>
        <v/>
      </c>
      <c r="AB7252" s="37" t="str">
        <f>IF($I7252&lt;&gt;"",VLOOKUP($I7252,'Valid Values - Search'!$R$4:$S$4719,2,FALSE),"")</f>
        <v/>
      </c>
      <c r="AC7252" s="38" t="str">
        <f t="shared" si="113"/>
        <v/>
      </c>
      <c r="AD7252" s="38"/>
    </row>
    <row r="7253" spans="1:30">
      <c r="A7253" s="46"/>
      <c r="B7253" s="47"/>
      <c r="C7253" s="49"/>
      <c r="D7253" s="41"/>
      <c r="E7253" s="41"/>
      <c r="F7253" s="41"/>
      <c r="G7253" s="50" t="str">
        <f>IF(A7253&lt;&gt;"",CONCATENATE(A7253,":",YEAR(B7253),IF(MONTH(B7253)&gt;9,MONTH(B7253),CONCATENATE(0,MONTH(B7253))),IF(DAY(B7253)&gt;9,DAY(B7253),CONCATENATE(0,DAY(B7253))),IF(HOUR(C7253)&gt;9,HOUR(C7253),CONCATENATE(0,HOUR(C7253))),IF(MINUTE(C7253)&gt;9,MINUTE(C7253),CONCATENATE(0,MINUTE(C7253))),":",VLOOKUP(F7253,'Valid Values - Results'!$D$4:$F$12,3,FALSE)),"")</f>
        <v/>
      </c>
      <c r="H7253" s="41"/>
      <c r="I7253" s="41"/>
      <c r="J7253" s="41"/>
      <c r="K7253" s="41"/>
      <c r="L7253" s="41"/>
      <c r="M7253" s="92"/>
      <c r="N7253" s="41"/>
      <c r="O7253" s="41"/>
      <c r="P7253" s="41"/>
      <c r="Q7253" s="41"/>
      <c r="R7253" s="41"/>
      <c r="S7253" s="41"/>
      <c r="T7253" s="41"/>
      <c r="U7253" s="47"/>
      <c r="V7253" s="49"/>
      <c r="W7253" s="41"/>
      <c r="X7253" s="41"/>
      <c r="Y7253" s="41"/>
      <c r="AA7253" s="37" t="str">
        <f>IF($I7253&lt;&gt;"",VLOOKUP($I7253,'Valid Values - Search'!$R$4:$T$4719,3,FALSE),"")</f>
        <v/>
      </c>
      <c r="AB7253" s="37" t="str">
        <f>IF($I7253&lt;&gt;"",VLOOKUP($I7253,'Valid Values - Search'!$R$4:$S$4719,2,FALSE),"")</f>
        <v/>
      </c>
      <c r="AC7253" s="38" t="str">
        <f t="shared" si="113"/>
        <v/>
      </c>
      <c r="AD7253" s="38"/>
    </row>
    <row r="7254" spans="1:30">
      <c r="A7254" s="46"/>
      <c r="B7254" s="47"/>
      <c r="C7254" s="49"/>
      <c r="D7254" s="41"/>
      <c r="E7254" s="41"/>
      <c r="F7254" s="41"/>
      <c r="G7254" s="50" t="str">
        <f>IF(A7254&lt;&gt;"",CONCATENATE(A7254,":",YEAR(B7254),IF(MONTH(B7254)&gt;9,MONTH(B7254),CONCATENATE(0,MONTH(B7254))),IF(DAY(B7254)&gt;9,DAY(B7254),CONCATENATE(0,DAY(B7254))),IF(HOUR(C7254)&gt;9,HOUR(C7254),CONCATENATE(0,HOUR(C7254))),IF(MINUTE(C7254)&gt;9,MINUTE(C7254),CONCATENATE(0,MINUTE(C7254))),":",VLOOKUP(F7254,'Valid Values - Results'!$D$4:$F$12,3,FALSE)),"")</f>
        <v/>
      </c>
      <c r="H7254" s="41"/>
      <c r="I7254" s="41"/>
      <c r="J7254" s="41"/>
      <c r="K7254" s="41"/>
      <c r="L7254" s="41"/>
      <c r="M7254" s="92"/>
      <c r="N7254" s="41"/>
      <c r="O7254" s="41"/>
      <c r="P7254" s="41"/>
      <c r="Q7254" s="41"/>
      <c r="R7254" s="41"/>
      <c r="S7254" s="41"/>
      <c r="T7254" s="41"/>
      <c r="U7254" s="47"/>
      <c r="V7254" s="49"/>
      <c r="W7254" s="41"/>
      <c r="X7254" s="41"/>
      <c r="Y7254" s="41"/>
      <c r="AA7254" s="37" t="str">
        <f>IF($I7254&lt;&gt;"",VLOOKUP($I7254,'Valid Values - Search'!$R$4:$T$4719,3,FALSE),"")</f>
        <v/>
      </c>
      <c r="AB7254" s="37" t="str">
        <f>IF($I7254&lt;&gt;"",VLOOKUP($I7254,'Valid Values - Search'!$R$4:$S$4719,2,FALSE),"")</f>
        <v/>
      </c>
      <c r="AC7254" s="38" t="str">
        <f t="shared" si="113"/>
        <v/>
      </c>
      <c r="AD7254" s="38"/>
    </row>
    <row r="7255" spans="1:30">
      <c r="A7255" s="46"/>
      <c r="B7255" s="47"/>
      <c r="C7255" s="49"/>
      <c r="D7255" s="41"/>
      <c r="E7255" s="41"/>
      <c r="F7255" s="41"/>
      <c r="G7255" s="50" t="str">
        <f>IF(A7255&lt;&gt;"",CONCATENATE(A7255,":",YEAR(B7255),IF(MONTH(B7255)&gt;9,MONTH(B7255),CONCATENATE(0,MONTH(B7255))),IF(DAY(B7255)&gt;9,DAY(B7255),CONCATENATE(0,DAY(B7255))),IF(HOUR(C7255)&gt;9,HOUR(C7255),CONCATENATE(0,HOUR(C7255))),IF(MINUTE(C7255)&gt;9,MINUTE(C7255),CONCATENATE(0,MINUTE(C7255))),":",VLOOKUP(F7255,'Valid Values - Results'!$D$4:$F$12,3,FALSE)),"")</f>
        <v/>
      </c>
      <c r="H7255" s="41"/>
      <c r="I7255" s="41"/>
      <c r="J7255" s="41"/>
      <c r="K7255" s="41"/>
      <c r="L7255" s="41"/>
      <c r="M7255" s="92"/>
      <c r="N7255" s="41"/>
      <c r="O7255" s="41"/>
      <c r="P7255" s="41"/>
      <c r="Q7255" s="41"/>
      <c r="R7255" s="41"/>
      <c r="S7255" s="41"/>
      <c r="T7255" s="41"/>
      <c r="U7255" s="47"/>
      <c r="V7255" s="49"/>
      <c r="W7255" s="41"/>
      <c r="X7255" s="41"/>
      <c r="Y7255" s="41"/>
      <c r="AA7255" s="37" t="str">
        <f>IF($I7255&lt;&gt;"",VLOOKUP($I7255,'Valid Values - Search'!$R$4:$T$4719,3,FALSE),"")</f>
        <v/>
      </c>
      <c r="AB7255" s="37" t="str">
        <f>IF($I7255&lt;&gt;"",VLOOKUP($I7255,'Valid Values - Search'!$R$4:$S$4719,2,FALSE),"")</f>
        <v/>
      </c>
      <c r="AC7255" s="38" t="str">
        <f t="shared" si="113"/>
        <v/>
      </c>
      <c r="AD7255" s="38"/>
    </row>
    <row r="7256" spans="1:30">
      <c r="A7256" s="46"/>
      <c r="B7256" s="47"/>
      <c r="C7256" s="49"/>
      <c r="D7256" s="41"/>
      <c r="E7256" s="41"/>
      <c r="F7256" s="41"/>
      <c r="G7256" s="50" t="str">
        <f>IF(A7256&lt;&gt;"",CONCATENATE(A7256,":",YEAR(B7256),IF(MONTH(B7256)&gt;9,MONTH(B7256),CONCATENATE(0,MONTH(B7256))),IF(DAY(B7256)&gt;9,DAY(B7256),CONCATENATE(0,DAY(B7256))),IF(HOUR(C7256)&gt;9,HOUR(C7256),CONCATENATE(0,HOUR(C7256))),IF(MINUTE(C7256)&gt;9,MINUTE(C7256),CONCATENATE(0,MINUTE(C7256))),":",VLOOKUP(F7256,'Valid Values - Results'!$D$4:$F$12,3,FALSE)),"")</f>
        <v/>
      </c>
      <c r="H7256" s="41"/>
      <c r="I7256" s="41"/>
      <c r="J7256" s="41"/>
      <c r="K7256" s="41"/>
      <c r="L7256" s="41"/>
      <c r="M7256" s="92"/>
      <c r="N7256" s="41"/>
      <c r="O7256" s="41"/>
      <c r="P7256" s="41"/>
      <c r="Q7256" s="41"/>
      <c r="R7256" s="41"/>
      <c r="S7256" s="41"/>
      <c r="T7256" s="41"/>
      <c r="U7256" s="47"/>
      <c r="V7256" s="49"/>
      <c r="W7256" s="41"/>
      <c r="X7256" s="41"/>
      <c r="Y7256" s="41"/>
      <c r="AA7256" s="37" t="str">
        <f>IF($I7256&lt;&gt;"",VLOOKUP($I7256,'Valid Values - Search'!$R$4:$T$4719,3,FALSE),"")</f>
        <v/>
      </c>
      <c r="AB7256" s="37" t="str">
        <f>IF($I7256&lt;&gt;"",VLOOKUP($I7256,'Valid Values - Search'!$R$4:$S$4719,2,FALSE),"")</f>
        <v/>
      </c>
      <c r="AC7256" s="38" t="str">
        <f t="shared" si="113"/>
        <v/>
      </c>
      <c r="AD7256" s="38"/>
    </row>
    <row r="7257" spans="1:30">
      <c r="A7257" s="46"/>
      <c r="B7257" s="47"/>
      <c r="C7257" s="49"/>
      <c r="D7257" s="41"/>
      <c r="E7257" s="41"/>
      <c r="F7257" s="41"/>
      <c r="G7257" s="50" t="str">
        <f>IF(A7257&lt;&gt;"",CONCATENATE(A7257,":",YEAR(B7257),IF(MONTH(B7257)&gt;9,MONTH(B7257),CONCATENATE(0,MONTH(B7257))),IF(DAY(B7257)&gt;9,DAY(B7257),CONCATENATE(0,DAY(B7257))),IF(HOUR(C7257)&gt;9,HOUR(C7257),CONCATENATE(0,HOUR(C7257))),IF(MINUTE(C7257)&gt;9,MINUTE(C7257),CONCATENATE(0,MINUTE(C7257))),":",VLOOKUP(F7257,'Valid Values - Results'!$D$4:$F$12,3,FALSE)),"")</f>
        <v/>
      </c>
      <c r="H7257" s="41"/>
      <c r="I7257" s="41"/>
      <c r="J7257" s="41"/>
      <c r="K7257" s="41"/>
      <c r="L7257" s="41"/>
      <c r="M7257" s="92"/>
      <c r="N7257" s="41"/>
      <c r="O7257" s="41"/>
      <c r="P7257" s="41"/>
      <c r="Q7257" s="41"/>
      <c r="R7257" s="41"/>
      <c r="S7257" s="41"/>
      <c r="T7257" s="41"/>
      <c r="U7257" s="47"/>
      <c r="V7257" s="49"/>
      <c r="W7257" s="41"/>
      <c r="X7257" s="41"/>
      <c r="Y7257" s="41"/>
      <c r="AA7257" s="37" t="str">
        <f>IF($I7257&lt;&gt;"",VLOOKUP($I7257,'Valid Values - Search'!$R$4:$T$4719,3,FALSE),"")</f>
        <v/>
      </c>
      <c r="AB7257" s="37" t="str">
        <f>IF($I7257&lt;&gt;"",VLOOKUP($I7257,'Valid Values - Search'!$R$4:$S$4719,2,FALSE),"")</f>
        <v/>
      </c>
      <c r="AC7257" s="38" t="str">
        <f t="shared" si="113"/>
        <v/>
      </c>
      <c r="AD7257" s="38"/>
    </row>
    <row r="7258" spans="1:30">
      <c r="A7258" s="46"/>
      <c r="B7258" s="47"/>
      <c r="C7258" s="49"/>
      <c r="D7258" s="41"/>
      <c r="E7258" s="41"/>
      <c r="F7258" s="41"/>
      <c r="G7258" s="50" t="str">
        <f>IF(A7258&lt;&gt;"",CONCATENATE(A7258,":",YEAR(B7258),IF(MONTH(B7258)&gt;9,MONTH(B7258),CONCATENATE(0,MONTH(B7258))),IF(DAY(B7258)&gt;9,DAY(B7258),CONCATENATE(0,DAY(B7258))),IF(HOUR(C7258)&gt;9,HOUR(C7258),CONCATENATE(0,HOUR(C7258))),IF(MINUTE(C7258)&gt;9,MINUTE(C7258),CONCATENATE(0,MINUTE(C7258))),":",VLOOKUP(F7258,'Valid Values - Results'!$D$4:$F$12,3,FALSE)),"")</f>
        <v/>
      </c>
      <c r="H7258" s="41"/>
      <c r="I7258" s="41"/>
      <c r="J7258" s="41"/>
      <c r="K7258" s="41"/>
      <c r="L7258" s="41"/>
      <c r="M7258" s="92"/>
      <c r="N7258" s="41"/>
      <c r="O7258" s="41"/>
      <c r="P7258" s="41"/>
      <c r="Q7258" s="41"/>
      <c r="R7258" s="41"/>
      <c r="S7258" s="41"/>
      <c r="T7258" s="41"/>
      <c r="U7258" s="47"/>
      <c r="V7258" s="49"/>
      <c r="W7258" s="41"/>
      <c r="X7258" s="41"/>
      <c r="Y7258" s="41"/>
      <c r="AA7258" s="37" t="str">
        <f>IF($I7258&lt;&gt;"",VLOOKUP($I7258,'Valid Values - Search'!$R$4:$T$4719,3,FALSE),"")</f>
        <v/>
      </c>
      <c r="AB7258" s="37" t="str">
        <f>IF($I7258&lt;&gt;"",VLOOKUP($I7258,'Valid Values - Search'!$R$4:$S$4719,2,FALSE),"")</f>
        <v/>
      </c>
      <c r="AC7258" s="38" t="str">
        <f t="shared" si="113"/>
        <v/>
      </c>
      <c r="AD7258" s="38"/>
    </row>
    <row r="7259" spans="1:30">
      <c r="A7259" s="46"/>
      <c r="B7259" s="47"/>
      <c r="C7259" s="49"/>
      <c r="D7259" s="41"/>
      <c r="E7259" s="41"/>
      <c r="F7259" s="41"/>
      <c r="G7259" s="50" t="str">
        <f>IF(A7259&lt;&gt;"",CONCATENATE(A7259,":",YEAR(B7259),IF(MONTH(B7259)&gt;9,MONTH(B7259),CONCATENATE(0,MONTH(B7259))),IF(DAY(B7259)&gt;9,DAY(B7259),CONCATENATE(0,DAY(B7259))),IF(HOUR(C7259)&gt;9,HOUR(C7259),CONCATENATE(0,HOUR(C7259))),IF(MINUTE(C7259)&gt;9,MINUTE(C7259),CONCATENATE(0,MINUTE(C7259))),":",VLOOKUP(F7259,'Valid Values - Results'!$D$4:$F$12,3,FALSE)),"")</f>
        <v/>
      </c>
      <c r="H7259" s="41"/>
      <c r="I7259" s="41"/>
      <c r="J7259" s="41"/>
      <c r="K7259" s="41"/>
      <c r="L7259" s="41"/>
      <c r="M7259" s="92"/>
      <c r="N7259" s="41"/>
      <c r="O7259" s="41"/>
      <c r="P7259" s="41"/>
      <c r="Q7259" s="41"/>
      <c r="R7259" s="41"/>
      <c r="S7259" s="41"/>
      <c r="T7259" s="41"/>
      <c r="U7259" s="47"/>
      <c r="V7259" s="49"/>
      <c r="W7259" s="41"/>
      <c r="X7259" s="41"/>
      <c r="Y7259" s="41"/>
      <c r="AA7259" s="37" t="str">
        <f>IF($I7259&lt;&gt;"",VLOOKUP($I7259,'Valid Values - Search'!$R$4:$T$4719,3,FALSE),"")</f>
        <v/>
      </c>
      <c r="AB7259" s="37" t="str">
        <f>IF($I7259&lt;&gt;"",VLOOKUP($I7259,'Valid Values - Search'!$R$4:$S$4719,2,FALSE),"")</f>
        <v/>
      </c>
      <c r="AC7259" s="38" t="str">
        <f t="shared" si="113"/>
        <v/>
      </c>
      <c r="AD7259" s="38"/>
    </row>
    <row r="7260" spans="1:30">
      <c r="A7260" s="46"/>
      <c r="B7260" s="47"/>
      <c r="C7260" s="49"/>
      <c r="D7260" s="41"/>
      <c r="E7260" s="41"/>
      <c r="F7260" s="41"/>
      <c r="G7260" s="50" t="str">
        <f>IF(A7260&lt;&gt;"",CONCATENATE(A7260,":",YEAR(B7260),IF(MONTH(B7260)&gt;9,MONTH(B7260),CONCATENATE(0,MONTH(B7260))),IF(DAY(B7260)&gt;9,DAY(B7260),CONCATENATE(0,DAY(B7260))),IF(HOUR(C7260)&gt;9,HOUR(C7260),CONCATENATE(0,HOUR(C7260))),IF(MINUTE(C7260)&gt;9,MINUTE(C7260),CONCATENATE(0,MINUTE(C7260))),":",VLOOKUP(F7260,'Valid Values - Results'!$D$4:$F$12,3,FALSE)),"")</f>
        <v/>
      </c>
      <c r="H7260" s="41"/>
      <c r="I7260" s="41"/>
      <c r="J7260" s="41"/>
      <c r="K7260" s="41"/>
      <c r="L7260" s="41"/>
      <c r="M7260" s="92"/>
      <c r="N7260" s="41"/>
      <c r="O7260" s="41"/>
      <c r="P7260" s="41"/>
      <c r="Q7260" s="41"/>
      <c r="R7260" s="41"/>
      <c r="S7260" s="41"/>
      <c r="T7260" s="41"/>
      <c r="U7260" s="47"/>
      <c r="V7260" s="49"/>
      <c r="W7260" s="41"/>
      <c r="X7260" s="41"/>
      <c r="Y7260" s="41"/>
      <c r="AA7260" s="37" t="str">
        <f>IF($I7260&lt;&gt;"",VLOOKUP($I7260,'Valid Values - Search'!$R$4:$T$4719,3,FALSE),"")</f>
        <v/>
      </c>
      <c r="AB7260" s="37" t="str">
        <f>IF($I7260&lt;&gt;"",VLOOKUP($I7260,'Valid Values - Search'!$R$4:$S$4719,2,FALSE),"")</f>
        <v/>
      </c>
      <c r="AC7260" s="38" t="str">
        <f t="shared" si="113"/>
        <v/>
      </c>
      <c r="AD7260" s="38"/>
    </row>
    <row r="7261" spans="1:30">
      <c r="A7261" s="46"/>
      <c r="B7261" s="47"/>
      <c r="C7261" s="49"/>
      <c r="D7261" s="41"/>
      <c r="E7261" s="41"/>
      <c r="F7261" s="41"/>
      <c r="G7261" s="50" t="str">
        <f>IF(A7261&lt;&gt;"",CONCATENATE(A7261,":",YEAR(B7261),IF(MONTH(B7261)&gt;9,MONTH(B7261),CONCATENATE(0,MONTH(B7261))),IF(DAY(B7261)&gt;9,DAY(B7261),CONCATENATE(0,DAY(B7261))),IF(HOUR(C7261)&gt;9,HOUR(C7261),CONCATENATE(0,HOUR(C7261))),IF(MINUTE(C7261)&gt;9,MINUTE(C7261),CONCATENATE(0,MINUTE(C7261))),":",VLOOKUP(F7261,'Valid Values - Results'!$D$4:$F$12,3,FALSE)),"")</f>
        <v/>
      </c>
      <c r="H7261" s="41"/>
      <c r="I7261" s="41"/>
      <c r="J7261" s="41"/>
      <c r="K7261" s="41"/>
      <c r="L7261" s="41"/>
      <c r="M7261" s="92"/>
      <c r="N7261" s="41"/>
      <c r="O7261" s="41"/>
      <c r="P7261" s="41"/>
      <c r="Q7261" s="41"/>
      <c r="R7261" s="41"/>
      <c r="S7261" s="41"/>
      <c r="T7261" s="41"/>
      <c r="U7261" s="47"/>
      <c r="V7261" s="49"/>
      <c r="W7261" s="41"/>
      <c r="X7261" s="41"/>
      <c r="Y7261" s="41"/>
      <c r="AA7261" s="37" t="str">
        <f>IF($I7261&lt;&gt;"",VLOOKUP($I7261,'Valid Values - Search'!$R$4:$T$4719,3,FALSE),"")</f>
        <v/>
      </c>
      <c r="AB7261" s="37" t="str">
        <f>IF($I7261&lt;&gt;"",VLOOKUP($I7261,'Valid Values - Search'!$R$4:$S$4719,2,FALSE),"")</f>
        <v/>
      </c>
      <c r="AC7261" s="38" t="str">
        <f t="shared" si="113"/>
        <v/>
      </c>
      <c r="AD7261" s="38"/>
    </row>
    <row r="7262" spans="1:30">
      <c r="A7262" s="46"/>
      <c r="B7262" s="47"/>
      <c r="C7262" s="49"/>
      <c r="D7262" s="41"/>
      <c r="E7262" s="41"/>
      <c r="F7262" s="41"/>
      <c r="G7262" s="50" t="str">
        <f>IF(A7262&lt;&gt;"",CONCATENATE(A7262,":",YEAR(B7262),IF(MONTH(B7262)&gt;9,MONTH(B7262),CONCATENATE(0,MONTH(B7262))),IF(DAY(B7262)&gt;9,DAY(B7262),CONCATENATE(0,DAY(B7262))),IF(HOUR(C7262)&gt;9,HOUR(C7262),CONCATENATE(0,HOUR(C7262))),IF(MINUTE(C7262)&gt;9,MINUTE(C7262),CONCATENATE(0,MINUTE(C7262))),":",VLOOKUP(F7262,'Valid Values - Results'!$D$4:$F$12,3,FALSE)),"")</f>
        <v/>
      </c>
      <c r="H7262" s="41"/>
      <c r="I7262" s="41"/>
      <c r="J7262" s="41"/>
      <c r="K7262" s="41"/>
      <c r="L7262" s="41"/>
      <c r="M7262" s="92"/>
      <c r="N7262" s="41"/>
      <c r="O7262" s="41"/>
      <c r="P7262" s="41"/>
      <c r="Q7262" s="41"/>
      <c r="R7262" s="41"/>
      <c r="S7262" s="41"/>
      <c r="T7262" s="41"/>
      <c r="U7262" s="47"/>
      <c r="V7262" s="49"/>
      <c r="W7262" s="41"/>
      <c r="X7262" s="41"/>
      <c r="Y7262" s="41"/>
      <c r="AA7262" s="37" t="str">
        <f>IF($I7262&lt;&gt;"",VLOOKUP($I7262,'Valid Values - Search'!$R$4:$T$4719,3,FALSE),"")</f>
        <v/>
      </c>
      <c r="AB7262" s="37" t="str">
        <f>IF($I7262&lt;&gt;"",VLOOKUP($I7262,'Valid Values - Search'!$R$4:$S$4719,2,FALSE),"")</f>
        <v/>
      </c>
      <c r="AC7262" s="38" t="str">
        <f t="shared" si="113"/>
        <v/>
      </c>
      <c r="AD7262" s="38"/>
    </row>
    <row r="7263" spans="1:30">
      <c r="A7263" s="46"/>
      <c r="B7263" s="47"/>
      <c r="C7263" s="49"/>
      <c r="D7263" s="41"/>
      <c r="E7263" s="41"/>
      <c r="F7263" s="41"/>
      <c r="G7263" s="50" t="str">
        <f>IF(A7263&lt;&gt;"",CONCATENATE(A7263,":",YEAR(B7263),IF(MONTH(B7263)&gt;9,MONTH(B7263),CONCATENATE(0,MONTH(B7263))),IF(DAY(B7263)&gt;9,DAY(B7263),CONCATENATE(0,DAY(B7263))),IF(HOUR(C7263)&gt;9,HOUR(C7263),CONCATENATE(0,HOUR(C7263))),IF(MINUTE(C7263)&gt;9,MINUTE(C7263),CONCATENATE(0,MINUTE(C7263))),":",VLOOKUP(F7263,'Valid Values - Results'!$D$4:$F$12,3,FALSE)),"")</f>
        <v/>
      </c>
      <c r="H7263" s="41"/>
      <c r="I7263" s="41"/>
      <c r="J7263" s="41"/>
      <c r="K7263" s="41"/>
      <c r="L7263" s="41"/>
      <c r="M7263" s="92"/>
      <c r="N7263" s="41"/>
      <c r="O7263" s="41"/>
      <c r="P7263" s="41"/>
      <c r="Q7263" s="41"/>
      <c r="R7263" s="41"/>
      <c r="S7263" s="41"/>
      <c r="T7263" s="41"/>
      <c r="U7263" s="47"/>
      <c r="V7263" s="49"/>
      <c r="W7263" s="41"/>
      <c r="X7263" s="41"/>
      <c r="Y7263" s="41"/>
      <c r="AA7263" s="37" t="str">
        <f>IF($I7263&lt;&gt;"",VLOOKUP($I7263,'Valid Values - Search'!$R$4:$T$4719,3,FALSE),"")</f>
        <v/>
      </c>
      <c r="AB7263" s="37" t="str">
        <f>IF($I7263&lt;&gt;"",VLOOKUP($I7263,'Valid Values - Search'!$R$4:$S$4719,2,FALSE),"")</f>
        <v/>
      </c>
      <c r="AC7263" s="38" t="str">
        <f t="shared" si="113"/>
        <v/>
      </c>
      <c r="AD7263" s="38"/>
    </row>
    <row r="7264" spans="1:30">
      <c r="A7264" s="46"/>
      <c r="B7264" s="47"/>
      <c r="C7264" s="49"/>
      <c r="D7264" s="41"/>
      <c r="E7264" s="41"/>
      <c r="F7264" s="41"/>
      <c r="G7264" s="50" t="str">
        <f>IF(A7264&lt;&gt;"",CONCATENATE(A7264,":",YEAR(B7264),IF(MONTH(B7264)&gt;9,MONTH(B7264),CONCATENATE(0,MONTH(B7264))),IF(DAY(B7264)&gt;9,DAY(B7264),CONCATENATE(0,DAY(B7264))),IF(HOUR(C7264)&gt;9,HOUR(C7264),CONCATENATE(0,HOUR(C7264))),IF(MINUTE(C7264)&gt;9,MINUTE(C7264),CONCATENATE(0,MINUTE(C7264))),":",VLOOKUP(F7264,'Valid Values - Results'!$D$4:$F$12,3,FALSE)),"")</f>
        <v/>
      </c>
      <c r="H7264" s="41"/>
      <c r="I7264" s="41"/>
      <c r="J7264" s="41"/>
      <c r="K7264" s="41"/>
      <c r="L7264" s="41"/>
      <c r="M7264" s="92"/>
      <c r="N7264" s="41"/>
      <c r="O7264" s="41"/>
      <c r="P7264" s="41"/>
      <c r="Q7264" s="41"/>
      <c r="R7264" s="41"/>
      <c r="S7264" s="41"/>
      <c r="T7264" s="41"/>
      <c r="U7264" s="47"/>
      <c r="V7264" s="49"/>
      <c r="W7264" s="41"/>
      <c r="X7264" s="41"/>
      <c r="Y7264" s="41"/>
      <c r="AA7264" s="37" t="str">
        <f>IF($I7264&lt;&gt;"",VLOOKUP($I7264,'Valid Values - Search'!$R$4:$T$4719,3,FALSE),"")</f>
        <v/>
      </c>
      <c r="AB7264" s="37" t="str">
        <f>IF($I7264&lt;&gt;"",VLOOKUP($I7264,'Valid Values - Search'!$R$4:$S$4719,2,FALSE),"")</f>
        <v/>
      </c>
      <c r="AC7264" s="38" t="str">
        <f t="shared" si="113"/>
        <v/>
      </c>
      <c r="AD7264" s="38"/>
    </row>
    <row r="7265" spans="1:30">
      <c r="A7265" s="46"/>
      <c r="B7265" s="47"/>
      <c r="C7265" s="49"/>
      <c r="D7265" s="41"/>
      <c r="E7265" s="41"/>
      <c r="F7265" s="41"/>
      <c r="G7265" s="50" t="str">
        <f>IF(A7265&lt;&gt;"",CONCATENATE(A7265,":",YEAR(B7265),IF(MONTH(B7265)&gt;9,MONTH(B7265),CONCATENATE(0,MONTH(B7265))),IF(DAY(B7265)&gt;9,DAY(B7265),CONCATENATE(0,DAY(B7265))),IF(HOUR(C7265)&gt;9,HOUR(C7265),CONCATENATE(0,HOUR(C7265))),IF(MINUTE(C7265)&gt;9,MINUTE(C7265),CONCATENATE(0,MINUTE(C7265))),":",VLOOKUP(F7265,'Valid Values - Results'!$D$4:$F$12,3,FALSE)),"")</f>
        <v/>
      </c>
      <c r="H7265" s="41"/>
      <c r="I7265" s="41"/>
      <c r="J7265" s="41"/>
      <c r="K7265" s="41"/>
      <c r="L7265" s="41"/>
      <c r="M7265" s="92"/>
      <c r="N7265" s="41"/>
      <c r="O7265" s="41"/>
      <c r="P7265" s="41"/>
      <c r="Q7265" s="41"/>
      <c r="R7265" s="41"/>
      <c r="S7265" s="41"/>
      <c r="T7265" s="41"/>
      <c r="U7265" s="47"/>
      <c r="V7265" s="49"/>
      <c r="W7265" s="41"/>
      <c r="X7265" s="41"/>
      <c r="Y7265" s="41"/>
      <c r="AA7265" s="37" t="str">
        <f>IF($I7265&lt;&gt;"",VLOOKUP($I7265,'Valid Values - Search'!$R$4:$T$4719,3,FALSE),"")</f>
        <v/>
      </c>
      <c r="AB7265" s="37" t="str">
        <f>IF($I7265&lt;&gt;"",VLOOKUP($I7265,'Valid Values - Search'!$R$4:$S$4719,2,FALSE),"")</f>
        <v/>
      </c>
      <c r="AC7265" s="38" t="str">
        <f t="shared" si="113"/>
        <v/>
      </c>
      <c r="AD7265" s="38"/>
    </row>
    <row r="7266" spans="1:30">
      <c r="A7266" s="46"/>
      <c r="B7266" s="47"/>
      <c r="C7266" s="49"/>
      <c r="D7266" s="41"/>
      <c r="E7266" s="41"/>
      <c r="F7266" s="41"/>
      <c r="G7266" s="50" t="str">
        <f>IF(A7266&lt;&gt;"",CONCATENATE(A7266,":",YEAR(B7266),IF(MONTH(B7266)&gt;9,MONTH(B7266),CONCATENATE(0,MONTH(B7266))),IF(DAY(B7266)&gt;9,DAY(B7266),CONCATENATE(0,DAY(B7266))),IF(HOUR(C7266)&gt;9,HOUR(C7266),CONCATENATE(0,HOUR(C7266))),IF(MINUTE(C7266)&gt;9,MINUTE(C7266),CONCATENATE(0,MINUTE(C7266))),":",VLOOKUP(F7266,'Valid Values - Results'!$D$4:$F$12,3,FALSE)),"")</f>
        <v/>
      </c>
      <c r="H7266" s="41"/>
      <c r="I7266" s="41"/>
      <c r="J7266" s="41"/>
      <c r="K7266" s="41"/>
      <c r="L7266" s="41"/>
      <c r="M7266" s="92"/>
      <c r="N7266" s="41"/>
      <c r="O7266" s="41"/>
      <c r="P7266" s="41"/>
      <c r="Q7266" s="41"/>
      <c r="R7266" s="41"/>
      <c r="S7266" s="41"/>
      <c r="T7266" s="41"/>
      <c r="U7266" s="47"/>
      <c r="V7266" s="49"/>
      <c r="W7266" s="41"/>
      <c r="X7266" s="41"/>
      <c r="Y7266" s="41"/>
      <c r="AA7266" s="37" t="str">
        <f>IF($I7266&lt;&gt;"",VLOOKUP($I7266,'Valid Values - Search'!$R$4:$T$4719,3,FALSE),"")</f>
        <v/>
      </c>
      <c r="AB7266" s="37" t="str">
        <f>IF($I7266&lt;&gt;"",VLOOKUP($I7266,'Valid Values - Search'!$R$4:$S$4719,2,FALSE),"")</f>
        <v/>
      </c>
      <c r="AC7266" s="38" t="str">
        <f t="shared" si="113"/>
        <v/>
      </c>
      <c r="AD7266" s="38"/>
    </row>
    <row r="7267" spans="1:30">
      <c r="A7267" s="46"/>
      <c r="B7267" s="47"/>
      <c r="C7267" s="49"/>
      <c r="D7267" s="41"/>
      <c r="E7267" s="41"/>
      <c r="F7267" s="41"/>
      <c r="G7267" s="50" t="str">
        <f>IF(A7267&lt;&gt;"",CONCATENATE(A7267,":",YEAR(B7267),IF(MONTH(B7267)&gt;9,MONTH(B7267),CONCATENATE(0,MONTH(B7267))),IF(DAY(B7267)&gt;9,DAY(B7267),CONCATENATE(0,DAY(B7267))),IF(HOUR(C7267)&gt;9,HOUR(C7267),CONCATENATE(0,HOUR(C7267))),IF(MINUTE(C7267)&gt;9,MINUTE(C7267),CONCATENATE(0,MINUTE(C7267))),":",VLOOKUP(F7267,'Valid Values - Results'!$D$4:$F$12,3,FALSE)),"")</f>
        <v/>
      </c>
      <c r="H7267" s="41"/>
      <c r="I7267" s="41"/>
      <c r="J7267" s="41"/>
      <c r="K7267" s="41"/>
      <c r="L7267" s="41"/>
      <c r="M7267" s="92"/>
      <c r="N7267" s="41"/>
      <c r="O7267" s="41"/>
      <c r="P7267" s="41"/>
      <c r="Q7267" s="41"/>
      <c r="R7267" s="41"/>
      <c r="S7267" s="41"/>
      <c r="T7267" s="41"/>
      <c r="U7267" s="47"/>
      <c r="V7267" s="49"/>
      <c r="W7267" s="41"/>
      <c r="X7267" s="41"/>
      <c r="Y7267" s="41"/>
      <c r="AA7267" s="37" t="str">
        <f>IF($I7267&lt;&gt;"",VLOOKUP($I7267,'Valid Values - Search'!$R$4:$T$4719,3,FALSE),"")</f>
        <v/>
      </c>
      <c r="AB7267" s="37" t="str">
        <f>IF($I7267&lt;&gt;"",VLOOKUP($I7267,'Valid Values - Search'!$R$4:$S$4719,2,FALSE),"")</f>
        <v/>
      </c>
      <c r="AC7267" s="38" t="str">
        <f t="shared" si="113"/>
        <v/>
      </c>
      <c r="AD7267" s="38"/>
    </row>
    <row r="7268" spans="1:30">
      <c r="A7268" s="46"/>
      <c r="B7268" s="47"/>
      <c r="C7268" s="49"/>
      <c r="D7268" s="41"/>
      <c r="E7268" s="41"/>
      <c r="F7268" s="41"/>
      <c r="G7268" s="50" t="str">
        <f>IF(A7268&lt;&gt;"",CONCATENATE(A7268,":",YEAR(B7268),IF(MONTH(B7268)&gt;9,MONTH(B7268),CONCATENATE(0,MONTH(B7268))),IF(DAY(B7268)&gt;9,DAY(B7268),CONCATENATE(0,DAY(B7268))),IF(HOUR(C7268)&gt;9,HOUR(C7268),CONCATENATE(0,HOUR(C7268))),IF(MINUTE(C7268)&gt;9,MINUTE(C7268),CONCATENATE(0,MINUTE(C7268))),":",VLOOKUP(F7268,'Valid Values - Results'!$D$4:$F$12,3,FALSE)),"")</f>
        <v/>
      </c>
      <c r="H7268" s="41"/>
      <c r="I7268" s="41"/>
      <c r="J7268" s="41"/>
      <c r="K7268" s="41"/>
      <c r="L7268" s="41"/>
      <c r="M7268" s="92"/>
      <c r="N7268" s="41"/>
      <c r="O7268" s="41"/>
      <c r="P7268" s="41"/>
      <c r="Q7268" s="41"/>
      <c r="R7268" s="41"/>
      <c r="S7268" s="41"/>
      <c r="T7268" s="41"/>
      <c r="U7268" s="47"/>
      <c r="V7268" s="49"/>
      <c r="W7268" s="41"/>
      <c r="X7268" s="41"/>
      <c r="Y7268" s="41"/>
      <c r="AA7268" s="37" t="str">
        <f>IF($I7268&lt;&gt;"",VLOOKUP($I7268,'Valid Values - Search'!$R$4:$T$4719,3,FALSE),"")</f>
        <v/>
      </c>
      <c r="AB7268" s="37" t="str">
        <f>IF($I7268&lt;&gt;"",VLOOKUP($I7268,'Valid Values - Search'!$R$4:$S$4719,2,FALSE),"")</f>
        <v/>
      </c>
      <c r="AC7268" s="38" t="str">
        <f t="shared" si="113"/>
        <v/>
      </c>
      <c r="AD7268" s="38"/>
    </row>
    <row r="7269" spans="1:30">
      <c r="A7269" s="46"/>
      <c r="B7269" s="47"/>
      <c r="C7269" s="49"/>
      <c r="D7269" s="41"/>
      <c r="E7269" s="41"/>
      <c r="F7269" s="41"/>
      <c r="G7269" s="50" t="str">
        <f>IF(A7269&lt;&gt;"",CONCATENATE(A7269,":",YEAR(B7269),IF(MONTH(B7269)&gt;9,MONTH(B7269),CONCATENATE(0,MONTH(B7269))),IF(DAY(B7269)&gt;9,DAY(B7269),CONCATENATE(0,DAY(B7269))),IF(HOUR(C7269)&gt;9,HOUR(C7269),CONCATENATE(0,HOUR(C7269))),IF(MINUTE(C7269)&gt;9,MINUTE(C7269),CONCATENATE(0,MINUTE(C7269))),":",VLOOKUP(F7269,'Valid Values - Results'!$D$4:$F$12,3,FALSE)),"")</f>
        <v/>
      </c>
      <c r="H7269" s="41"/>
      <c r="I7269" s="41"/>
      <c r="J7269" s="41"/>
      <c r="K7269" s="41"/>
      <c r="L7269" s="41"/>
      <c r="M7269" s="92"/>
      <c r="N7269" s="41"/>
      <c r="O7269" s="41"/>
      <c r="P7269" s="41"/>
      <c r="Q7269" s="41"/>
      <c r="R7269" s="41"/>
      <c r="S7269" s="41"/>
      <c r="T7269" s="41"/>
      <c r="U7269" s="47"/>
      <c r="V7269" s="49"/>
      <c r="W7269" s="41"/>
      <c r="X7269" s="41"/>
      <c r="Y7269" s="41"/>
      <c r="AA7269" s="37" t="str">
        <f>IF($I7269&lt;&gt;"",VLOOKUP($I7269,'Valid Values - Search'!$R$4:$T$4719,3,FALSE),"")</f>
        <v/>
      </c>
      <c r="AB7269" s="37" t="str">
        <f>IF($I7269&lt;&gt;"",VLOOKUP($I7269,'Valid Values - Search'!$R$4:$S$4719,2,FALSE),"")</f>
        <v/>
      </c>
      <c r="AC7269" s="38" t="str">
        <f t="shared" si="113"/>
        <v/>
      </c>
      <c r="AD7269" s="38"/>
    </row>
    <row r="7270" spans="1:30">
      <c r="A7270" s="46"/>
      <c r="B7270" s="47"/>
      <c r="C7270" s="49"/>
      <c r="D7270" s="41"/>
      <c r="E7270" s="41"/>
      <c r="F7270" s="41"/>
      <c r="G7270" s="50" t="str">
        <f>IF(A7270&lt;&gt;"",CONCATENATE(A7270,":",YEAR(B7270),IF(MONTH(B7270)&gt;9,MONTH(B7270),CONCATENATE(0,MONTH(B7270))),IF(DAY(B7270)&gt;9,DAY(B7270),CONCATENATE(0,DAY(B7270))),IF(HOUR(C7270)&gt;9,HOUR(C7270),CONCATENATE(0,HOUR(C7270))),IF(MINUTE(C7270)&gt;9,MINUTE(C7270),CONCATENATE(0,MINUTE(C7270))),":",VLOOKUP(F7270,'Valid Values - Results'!$D$4:$F$12,3,FALSE)),"")</f>
        <v/>
      </c>
      <c r="H7270" s="41"/>
      <c r="I7270" s="41"/>
      <c r="J7270" s="41"/>
      <c r="K7270" s="41"/>
      <c r="L7270" s="41"/>
      <c r="M7270" s="92"/>
      <c r="N7270" s="41"/>
      <c r="O7270" s="41"/>
      <c r="P7270" s="41"/>
      <c r="Q7270" s="41"/>
      <c r="R7270" s="41"/>
      <c r="S7270" s="41"/>
      <c r="T7270" s="41"/>
      <c r="U7270" s="47"/>
      <c r="V7270" s="49"/>
      <c r="W7270" s="41"/>
      <c r="X7270" s="41"/>
      <c r="Y7270" s="41"/>
      <c r="AA7270" s="37" t="str">
        <f>IF($I7270&lt;&gt;"",VLOOKUP($I7270,'Valid Values - Search'!$R$4:$T$4719,3,FALSE),"")</f>
        <v/>
      </c>
      <c r="AB7270" s="37" t="str">
        <f>IF($I7270&lt;&gt;"",VLOOKUP($I7270,'Valid Values - Search'!$R$4:$S$4719,2,FALSE),"")</f>
        <v/>
      </c>
      <c r="AC7270" s="38" t="str">
        <f t="shared" si="113"/>
        <v/>
      </c>
      <c r="AD7270" s="38"/>
    </row>
    <row r="7271" spans="1:30">
      <c r="A7271" s="46"/>
      <c r="B7271" s="47"/>
      <c r="C7271" s="49"/>
      <c r="D7271" s="41"/>
      <c r="E7271" s="41"/>
      <c r="F7271" s="41"/>
      <c r="G7271" s="50" t="str">
        <f>IF(A7271&lt;&gt;"",CONCATENATE(A7271,":",YEAR(B7271),IF(MONTH(B7271)&gt;9,MONTH(B7271),CONCATENATE(0,MONTH(B7271))),IF(DAY(B7271)&gt;9,DAY(B7271),CONCATENATE(0,DAY(B7271))),IF(HOUR(C7271)&gt;9,HOUR(C7271),CONCATENATE(0,HOUR(C7271))),IF(MINUTE(C7271)&gt;9,MINUTE(C7271),CONCATENATE(0,MINUTE(C7271))),":",VLOOKUP(F7271,'Valid Values - Results'!$D$4:$F$12,3,FALSE)),"")</f>
        <v/>
      </c>
      <c r="H7271" s="41"/>
      <c r="I7271" s="41"/>
      <c r="J7271" s="41"/>
      <c r="K7271" s="41"/>
      <c r="L7271" s="41"/>
      <c r="M7271" s="92"/>
      <c r="N7271" s="41"/>
      <c r="O7271" s="41"/>
      <c r="P7271" s="41"/>
      <c r="Q7271" s="41"/>
      <c r="R7271" s="41"/>
      <c r="S7271" s="41"/>
      <c r="T7271" s="41"/>
      <c r="U7271" s="47"/>
      <c r="V7271" s="49"/>
      <c r="W7271" s="41"/>
      <c r="X7271" s="41"/>
      <c r="Y7271" s="41"/>
      <c r="AA7271" s="37" t="str">
        <f>IF($I7271&lt;&gt;"",VLOOKUP($I7271,'Valid Values - Search'!$R$4:$T$4719,3,FALSE),"")</f>
        <v/>
      </c>
      <c r="AB7271" s="37" t="str">
        <f>IF($I7271&lt;&gt;"",VLOOKUP($I7271,'Valid Values - Search'!$R$4:$S$4719,2,FALSE),"")</f>
        <v/>
      </c>
      <c r="AC7271" s="38" t="str">
        <f t="shared" si="113"/>
        <v/>
      </c>
      <c r="AD7271" s="38"/>
    </row>
    <row r="7272" spans="1:30">
      <c r="A7272" s="46"/>
      <c r="B7272" s="47"/>
      <c r="C7272" s="49"/>
      <c r="D7272" s="41"/>
      <c r="E7272" s="41"/>
      <c r="F7272" s="41"/>
      <c r="G7272" s="50" t="str">
        <f>IF(A7272&lt;&gt;"",CONCATENATE(A7272,":",YEAR(B7272),IF(MONTH(B7272)&gt;9,MONTH(B7272),CONCATENATE(0,MONTH(B7272))),IF(DAY(B7272)&gt;9,DAY(B7272),CONCATENATE(0,DAY(B7272))),IF(HOUR(C7272)&gt;9,HOUR(C7272),CONCATENATE(0,HOUR(C7272))),IF(MINUTE(C7272)&gt;9,MINUTE(C7272),CONCATENATE(0,MINUTE(C7272))),":",VLOOKUP(F7272,'Valid Values - Results'!$D$4:$F$12,3,FALSE)),"")</f>
        <v/>
      </c>
      <c r="H7272" s="41"/>
      <c r="I7272" s="41"/>
      <c r="J7272" s="41"/>
      <c r="K7272" s="41"/>
      <c r="L7272" s="41"/>
      <c r="M7272" s="92"/>
      <c r="N7272" s="41"/>
      <c r="O7272" s="41"/>
      <c r="P7272" s="41"/>
      <c r="Q7272" s="41"/>
      <c r="R7272" s="41"/>
      <c r="S7272" s="41"/>
      <c r="T7272" s="41"/>
      <c r="U7272" s="47"/>
      <c r="V7272" s="49"/>
      <c r="W7272" s="41"/>
      <c r="X7272" s="41"/>
      <c r="Y7272" s="41"/>
      <c r="AA7272" s="37" t="str">
        <f>IF($I7272&lt;&gt;"",VLOOKUP($I7272,'Valid Values - Search'!$R$4:$T$4719,3,FALSE),"")</f>
        <v/>
      </c>
      <c r="AB7272" s="37" t="str">
        <f>IF($I7272&lt;&gt;"",VLOOKUP($I7272,'Valid Values - Search'!$R$4:$S$4719,2,FALSE),"")</f>
        <v/>
      </c>
      <c r="AC7272" s="38" t="str">
        <f t="shared" si="113"/>
        <v/>
      </c>
      <c r="AD7272" s="38"/>
    </row>
    <row r="7273" spans="1:30">
      <c r="A7273" s="46"/>
      <c r="B7273" s="47"/>
      <c r="C7273" s="49"/>
      <c r="D7273" s="41"/>
      <c r="E7273" s="41"/>
      <c r="F7273" s="41"/>
      <c r="G7273" s="50" t="str">
        <f>IF(A7273&lt;&gt;"",CONCATENATE(A7273,":",YEAR(B7273),IF(MONTH(B7273)&gt;9,MONTH(B7273),CONCATENATE(0,MONTH(B7273))),IF(DAY(B7273)&gt;9,DAY(B7273),CONCATENATE(0,DAY(B7273))),IF(HOUR(C7273)&gt;9,HOUR(C7273),CONCATENATE(0,HOUR(C7273))),IF(MINUTE(C7273)&gt;9,MINUTE(C7273),CONCATENATE(0,MINUTE(C7273))),":",VLOOKUP(F7273,'Valid Values - Results'!$D$4:$F$12,3,FALSE)),"")</f>
        <v/>
      </c>
      <c r="H7273" s="41"/>
      <c r="I7273" s="41"/>
      <c r="J7273" s="41"/>
      <c r="K7273" s="41"/>
      <c r="L7273" s="41"/>
      <c r="M7273" s="92"/>
      <c r="N7273" s="41"/>
      <c r="O7273" s="41"/>
      <c r="P7273" s="41"/>
      <c r="Q7273" s="41"/>
      <c r="R7273" s="41"/>
      <c r="S7273" s="41"/>
      <c r="T7273" s="41"/>
      <c r="U7273" s="47"/>
      <c r="V7273" s="49"/>
      <c r="W7273" s="41"/>
      <c r="X7273" s="41"/>
      <c r="Y7273" s="41"/>
      <c r="AA7273" s="37" t="str">
        <f>IF($I7273&lt;&gt;"",VLOOKUP($I7273,'Valid Values - Search'!$R$4:$T$4719,3,FALSE),"")</f>
        <v/>
      </c>
      <c r="AB7273" s="37" t="str">
        <f>IF($I7273&lt;&gt;"",VLOOKUP($I7273,'Valid Values - Search'!$R$4:$S$4719,2,FALSE),"")</f>
        <v/>
      </c>
      <c r="AC7273" s="38" t="str">
        <f t="shared" si="113"/>
        <v/>
      </c>
      <c r="AD7273" s="38"/>
    </row>
    <row r="7274" spans="1:30">
      <c r="A7274" s="46"/>
      <c r="B7274" s="47"/>
      <c r="C7274" s="49"/>
      <c r="D7274" s="41"/>
      <c r="E7274" s="41"/>
      <c r="F7274" s="41"/>
      <c r="G7274" s="50" t="str">
        <f>IF(A7274&lt;&gt;"",CONCATENATE(A7274,":",YEAR(B7274),IF(MONTH(B7274)&gt;9,MONTH(B7274),CONCATENATE(0,MONTH(B7274))),IF(DAY(B7274)&gt;9,DAY(B7274),CONCATENATE(0,DAY(B7274))),IF(HOUR(C7274)&gt;9,HOUR(C7274),CONCATENATE(0,HOUR(C7274))),IF(MINUTE(C7274)&gt;9,MINUTE(C7274),CONCATENATE(0,MINUTE(C7274))),":",VLOOKUP(F7274,'Valid Values - Results'!$D$4:$F$12,3,FALSE)),"")</f>
        <v/>
      </c>
      <c r="H7274" s="41"/>
      <c r="I7274" s="41"/>
      <c r="J7274" s="41"/>
      <c r="K7274" s="41"/>
      <c r="L7274" s="41"/>
      <c r="M7274" s="92"/>
      <c r="N7274" s="41"/>
      <c r="O7274" s="41"/>
      <c r="P7274" s="41"/>
      <c r="Q7274" s="41"/>
      <c r="R7274" s="41"/>
      <c r="S7274" s="41"/>
      <c r="T7274" s="41"/>
      <c r="U7274" s="47"/>
      <c r="V7274" s="49"/>
      <c r="W7274" s="41"/>
      <c r="X7274" s="41"/>
      <c r="Y7274" s="41"/>
      <c r="AA7274" s="37" t="str">
        <f>IF($I7274&lt;&gt;"",VLOOKUP($I7274,'Valid Values - Search'!$R$4:$T$4719,3,FALSE),"")</f>
        <v/>
      </c>
      <c r="AB7274" s="37" t="str">
        <f>IF($I7274&lt;&gt;"",VLOOKUP($I7274,'Valid Values - Search'!$R$4:$S$4719,2,FALSE),"")</f>
        <v/>
      </c>
      <c r="AC7274" s="38" t="str">
        <f t="shared" si="113"/>
        <v/>
      </c>
      <c r="AD7274" s="38"/>
    </row>
    <row r="7275" spans="1:30">
      <c r="A7275" s="46"/>
      <c r="B7275" s="47"/>
      <c r="C7275" s="49"/>
      <c r="D7275" s="41"/>
      <c r="E7275" s="41"/>
      <c r="F7275" s="41"/>
      <c r="G7275" s="50" t="str">
        <f>IF(A7275&lt;&gt;"",CONCATENATE(A7275,":",YEAR(B7275),IF(MONTH(B7275)&gt;9,MONTH(B7275),CONCATENATE(0,MONTH(B7275))),IF(DAY(B7275)&gt;9,DAY(B7275),CONCATENATE(0,DAY(B7275))),IF(HOUR(C7275)&gt;9,HOUR(C7275),CONCATENATE(0,HOUR(C7275))),IF(MINUTE(C7275)&gt;9,MINUTE(C7275),CONCATENATE(0,MINUTE(C7275))),":",VLOOKUP(F7275,'Valid Values - Results'!$D$4:$F$12,3,FALSE)),"")</f>
        <v/>
      </c>
      <c r="H7275" s="41"/>
      <c r="I7275" s="41"/>
      <c r="J7275" s="41"/>
      <c r="K7275" s="41"/>
      <c r="L7275" s="41"/>
      <c r="M7275" s="92"/>
      <c r="N7275" s="41"/>
      <c r="O7275" s="41"/>
      <c r="P7275" s="41"/>
      <c r="Q7275" s="41"/>
      <c r="R7275" s="41"/>
      <c r="S7275" s="41"/>
      <c r="T7275" s="41"/>
      <c r="U7275" s="47"/>
      <c r="V7275" s="49"/>
      <c r="W7275" s="41"/>
      <c r="X7275" s="41"/>
      <c r="Y7275" s="41"/>
      <c r="AA7275" s="37" t="str">
        <f>IF($I7275&lt;&gt;"",VLOOKUP($I7275,'Valid Values - Search'!$R$4:$T$4719,3,FALSE),"")</f>
        <v/>
      </c>
      <c r="AB7275" s="37" t="str">
        <f>IF($I7275&lt;&gt;"",VLOOKUP($I7275,'Valid Values - Search'!$R$4:$S$4719,2,FALSE),"")</f>
        <v/>
      </c>
      <c r="AC7275" s="38" t="str">
        <f t="shared" si="113"/>
        <v/>
      </c>
      <c r="AD7275" s="38"/>
    </row>
    <row r="7276" spans="1:30">
      <c r="A7276" s="46"/>
      <c r="B7276" s="47"/>
      <c r="C7276" s="49"/>
      <c r="D7276" s="41"/>
      <c r="E7276" s="41"/>
      <c r="F7276" s="41"/>
      <c r="G7276" s="50" t="str">
        <f>IF(A7276&lt;&gt;"",CONCATENATE(A7276,":",YEAR(B7276),IF(MONTH(B7276)&gt;9,MONTH(B7276),CONCATENATE(0,MONTH(B7276))),IF(DAY(B7276)&gt;9,DAY(B7276),CONCATENATE(0,DAY(B7276))),IF(HOUR(C7276)&gt;9,HOUR(C7276),CONCATENATE(0,HOUR(C7276))),IF(MINUTE(C7276)&gt;9,MINUTE(C7276),CONCATENATE(0,MINUTE(C7276))),":",VLOOKUP(F7276,'Valid Values - Results'!$D$4:$F$12,3,FALSE)),"")</f>
        <v/>
      </c>
      <c r="H7276" s="41"/>
      <c r="I7276" s="41"/>
      <c r="J7276" s="41"/>
      <c r="K7276" s="41"/>
      <c r="L7276" s="41"/>
      <c r="M7276" s="92"/>
      <c r="N7276" s="41"/>
      <c r="O7276" s="41"/>
      <c r="P7276" s="41"/>
      <c r="Q7276" s="41"/>
      <c r="R7276" s="41"/>
      <c r="S7276" s="41"/>
      <c r="T7276" s="41"/>
      <c r="U7276" s="47"/>
      <c r="V7276" s="49"/>
      <c r="W7276" s="41"/>
      <c r="X7276" s="41"/>
      <c r="Y7276" s="41"/>
      <c r="AA7276" s="37" t="str">
        <f>IF($I7276&lt;&gt;"",VLOOKUP($I7276,'Valid Values - Search'!$R$4:$T$4719,3,FALSE),"")</f>
        <v/>
      </c>
      <c r="AB7276" s="37" t="str">
        <f>IF($I7276&lt;&gt;"",VLOOKUP($I7276,'Valid Values - Search'!$R$4:$S$4719,2,FALSE),"")</f>
        <v/>
      </c>
      <c r="AC7276" s="38" t="str">
        <f t="shared" si="113"/>
        <v/>
      </c>
      <c r="AD7276" s="38"/>
    </row>
    <row r="7277" spans="1:30">
      <c r="A7277" s="46"/>
      <c r="B7277" s="47"/>
      <c r="C7277" s="49"/>
      <c r="D7277" s="41"/>
      <c r="E7277" s="41"/>
      <c r="F7277" s="41"/>
      <c r="G7277" s="50" t="str">
        <f>IF(A7277&lt;&gt;"",CONCATENATE(A7277,":",YEAR(B7277),IF(MONTH(B7277)&gt;9,MONTH(B7277),CONCATENATE(0,MONTH(B7277))),IF(DAY(B7277)&gt;9,DAY(B7277),CONCATENATE(0,DAY(B7277))),IF(HOUR(C7277)&gt;9,HOUR(C7277),CONCATENATE(0,HOUR(C7277))),IF(MINUTE(C7277)&gt;9,MINUTE(C7277),CONCATENATE(0,MINUTE(C7277))),":",VLOOKUP(F7277,'Valid Values - Results'!$D$4:$F$12,3,FALSE)),"")</f>
        <v/>
      </c>
      <c r="H7277" s="41"/>
      <c r="I7277" s="41"/>
      <c r="J7277" s="41"/>
      <c r="K7277" s="41"/>
      <c r="L7277" s="41"/>
      <c r="M7277" s="92"/>
      <c r="N7277" s="41"/>
      <c r="O7277" s="41"/>
      <c r="P7277" s="41"/>
      <c r="Q7277" s="41"/>
      <c r="R7277" s="41"/>
      <c r="S7277" s="41"/>
      <c r="T7277" s="41"/>
      <c r="U7277" s="47"/>
      <c r="V7277" s="49"/>
      <c r="W7277" s="41"/>
      <c r="X7277" s="41"/>
      <c r="Y7277" s="41"/>
      <c r="AA7277" s="37" t="str">
        <f>IF($I7277&lt;&gt;"",VLOOKUP($I7277,'Valid Values - Search'!$R$4:$T$4719,3,FALSE),"")</f>
        <v/>
      </c>
      <c r="AB7277" s="37" t="str">
        <f>IF($I7277&lt;&gt;"",VLOOKUP($I7277,'Valid Values - Search'!$R$4:$S$4719,2,FALSE),"")</f>
        <v/>
      </c>
      <c r="AC7277" s="38" t="str">
        <f t="shared" si="113"/>
        <v/>
      </c>
      <c r="AD7277" s="38"/>
    </row>
    <row r="7278" spans="1:30">
      <c r="A7278" s="46"/>
      <c r="B7278" s="47"/>
      <c r="C7278" s="49"/>
      <c r="D7278" s="41"/>
      <c r="E7278" s="41"/>
      <c r="F7278" s="41"/>
      <c r="G7278" s="50" t="str">
        <f>IF(A7278&lt;&gt;"",CONCATENATE(A7278,":",YEAR(B7278),IF(MONTH(B7278)&gt;9,MONTH(B7278),CONCATENATE(0,MONTH(B7278))),IF(DAY(B7278)&gt;9,DAY(B7278),CONCATENATE(0,DAY(B7278))),IF(HOUR(C7278)&gt;9,HOUR(C7278),CONCATENATE(0,HOUR(C7278))),IF(MINUTE(C7278)&gt;9,MINUTE(C7278),CONCATENATE(0,MINUTE(C7278))),":",VLOOKUP(F7278,'Valid Values - Results'!$D$4:$F$12,3,FALSE)),"")</f>
        <v/>
      </c>
      <c r="H7278" s="41"/>
      <c r="I7278" s="41"/>
      <c r="J7278" s="41"/>
      <c r="K7278" s="41"/>
      <c r="L7278" s="41"/>
      <c r="M7278" s="92"/>
      <c r="N7278" s="41"/>
      <c r="O7278" s="41"/>
      <c r="P7278" s="41"/>
      <c r="Q7278" s="41"/>
      <c r="R7278" s="41"/>
      <c r="S7278" s="41"/>
      <c r="T7278" s="41"/>
      <c r="U7278" s="47"/>
      <c r="V7278" s="49"/>
      <c r="W7278" s="41"/>
      <c r="X7278" s="41"/>
      <c r="Y7278" s="41"/>
      <c r="AA7278" s="37" t="str">
        <f>IF($I7278&lt;&gt;"",VLOOKUP($I7278,'Valid Values - Search'!$R$4:$T$4719,3,FALSE),"")</f>
        <v/>
      </c>
      <c r="AB7278" s="37" t="str">
        <f>IF($I7278&lt;&gt;"",VLOOKUP($I7278,'Valid Values - Search'!$R$4:$S$4719,2,FALSE),"")</f>
        <v/>
      </c>
      <c r="AC7278" s="38" t="str">
        <f t="shared" si="113"/>
        <v/>
      </c>
      <c r="AD7278" s="38"/>
    </row>
    <row r="7279" spans="1:30">
      <c r="A7279" s="46"/>
      <c r="B7279" s="47"/>
      <c r="C7279" s="49"/>
      <c r="D7279" s="41"/>
      <c r="E7279" s="41"/>
      <c r="F7279" s="41"/>
      <c r="G7279" s="50" t="str">
        <f>IF(A7279&lt;&gt;"",CONCATENATE(A7279,":",YEAR(B7279),IF(MONTH(B7279)&gt;9,MONTH(B7279),CONCATENATE(0,MONTH(B7279))),IF(DAY(B7279)&gt;9,DAY(B7279),CONCATENATE(0,DAY(B7279))),IF(HOUR(C7279)&gt;9,HOUR(C7279),CONCATENATE(0,HOUR(C7279))),IF(MINUTE(C7279)&gt;9,MINUTE(C7279),CONCATENATE(0,MINUTE(C7279))),":",VLOOKUP(F7279,'Valid Values - Results'!$D$4:$F$12,3,FALSE)),"")</f>
        <v/>
      </c>
      <c r="H7279" s="41"/>
      <c r="I7279" s="41"/>
      <c r="J7279" s="41"/>
      <c r="K7279" s="41"/>
      <c r="L7279" s="41"/>
      <c r="M7279" s="92"/>
      <c r="N7279" s="41"/>
      <c r="O7279" s="41"/>
      <c r="P7279" s="41"/>
      <c r="Q7279" s="41"/>
      <c r="R7279" s="41"/>
      <c r="S7279" s="41"/>
      <c r="T7279" s="41"/>
      <c r="U7279" s="47"/>
      <c r="V7279" s="49"/>
      <c r="W7279" s="41"/>
      <c r="X7279" s="41"/>
      <c r="Y7279" s="41"/>
      <c r="AA7279" s="37" t="str">
        <f>IF($I7279&lt;&gt;"",VLOOKUP($I7279,'Valid Values - Search'!$R$4:$T$4719,3,FALSE),"")</f>
        <v/>
      </c>
      <c r="AB7279" s="37" t="str">
        <f>IF($I7279&lt;&gt;"",VLOOKUP($I7279,'Valid Values - Search'!$R$4:$S$4719,2,FALSE),"")</f>
        <v/>
      </c>
      <c r="AC7279" s="38" t="str">
        <f t="shared" si="113"/>
        <v/>
      </c>
      <c r="AD7279" s="38"/>
    </row>
    <row r="7280" spans="1:30">
      <c r="A7280" s="46"/>
      <c r="B7280" s="47"/>
      <c r="C7280" s="49"/>
      <c r="D7280" s="41"/>
      <c r="E7280" s="41"/>
      <c r="F7280" s="41"/>
      <c r="G7280" s="50" t="str">
        <f>IF(A7280&lt;&gt;"",CONCATENATE(A7280,":",YEAR(B7280),IF(MONTH(B7280)&gt;9,MONTH(B7280),CONCATENATE(0,MONTH(B7280))),IF(DAY(B7280)&gt;9,DAY(B7280),CONCATENATE(0,DAY(B7280))),IF(HOUR(C7280)&gt;9,HOUR(C7280),CONCATENATE(0,HOUR(C7280))),IF(MINUTE(C7280)&gt;9,MINUTE(C7280),CONCATENATE(0,MINUTE(C7280))),":",VLOOKUP(F7280,'Valid Values - Results'!$D$4:$F$12,3,FALSE)),"")</f>
        <v/>
      </c>
      <c r="H7280" s="41"/>
      <c r="I7280" s="41"/>
      <c r="J7280" s="41"/>
      <c r="K7280" s="41"/>
      <c r="L7280" s="41"/>
      <c r="M7280" s="92"/>
      <c r="N7280" s="41"/>
      <c r="O7280" s="41"/>
      <c r="P7280" s="41"/>
      <c r="Q7280" s="41"/>
      <c r="R7280" s="41"/>
      <c r="S7280" s="41"/>
      <c r="T7280" s="41"/>
      <c r="U7280" s="47"/>
      <c r="V7280" s="49"/>
      <c r="W7280" s="41"/>
      <c r="X7280" s="41"/>
      <c r="Y7280" s="41"/>
      <c r="AA7280" s="37" t="str">
        <f>IF($I7280&lt;&gt;"",VLOOKUP($I7280,'Valid Values - Search'!$R$4:$T$4719,3,FALSE),"")</f>
        <v/>
      </c>
      <c r="AB7280" s="37" t="str">
        <f>IF($I7280&lt;&gt;"",VLOOKUP($I7280,'Valid Values - Search'!$R$4:$S$4719,2,FALSE),"")</f>
        <v/>
      </c>
      <c r="AC7280" s="38" t="str">
        <f t="shared" si="113"/>
        <v/>
      </c>
      <c r="AD7280" s="38"/>
    </row>
    <row r="7281" spans="1:30">
      <c r="A7281" s="46"/>
      <c r="B7281" s="47"/>
      <c r="C7281" s="49"/>
      <c r="D7281" s="41"/>
      <c r="E7281" s="41"/>
      <c r="F7281" s="41"/>
      <c r="G7281" s="50" t="str">
        <f>IF(A7281&lt;&gt;"",CONCATENATE(A7281,":",YEAR(B7281),IF(MONTH(B7281)&gt;9,MONTH(B7281),CONCATENATE(0,MONTH(B7281))),IF(DAY(B7281)&gt;9,DAY(B7281),CONCATENATE(0,DAY(B7281))),IF(HOUR(C7281)&gt;9,HOUR(C7281),CONCATENATE(0,HOUR(C7281))),IF(MINUTE(C7281)&gt;9,MINUTE(C7281),CONCATENATE(0,MINUTE(C7281))),":",VLOOKUP(F7281,'Valid Values - Results'!$D$4:$F$12,3,FALSE)),"")</f>
        <v/>
      </c>
      <c r="H7281" s="41"/>
      <c r="I7281" s="41"/>
      <c r="J7281" s="41"/>
      <c r="K7281" s="41"/>
      <c r="L7281" s="41"/>
      <c r="M7281" s="92"/>
      <c r="N7281" s="41"/>
      <c r="O7281" s="41"/>
      <c r="P7281" s="41"/>
      <c r="Q7281" s="41"/>
      <c r="R7281" s="41"/>
      <c r="S7281" s="41"/>
      <c r="T7281" s="41"/>
      <c r="U7281" s="47"/>
      <c r="V7281" s="49"/>
      <c r="W7281" s="41"/>
      <c r="X7281" s="41"/>
      <c r="Y7281" s="41"/>
      <c r="AA7281" s="37" t="str">
        <f>IF($I7281&lt;&gt;"",VLOOKUP($I7281,'Valid Values - Search'!$R$4:$T$4719,3,FALSE),"")</f>
        <v/>
      </c>
      <c r="AB7281" s="37" t="str">
        <f>IF($I7281&lt;&gt;"",VLOOKUP($I7281,'Valid Values - Search'!$R$4:$S$4719,2,FALSE),"")</f>
        <v/>
      </c>
      <c r="AC7281" s="38" t="str">
        <f t="shared" si="113"/>
        <v/>
      </c>
      <c r="AD7281" s="38"/>
    </row>
    <row r="7282" spans="1:30">
      <c r="A7282" s="46"/>
      <c r="B7282" s="47"/>
      <c r="C7282" s="49"/>
      <c r="D7282" s="41"/>
      <c r="E7282" s="41"/>
      <c r="F7282" s="41"/>
      <c r="G7282" s="50" t="str">
        <f>IF(A7282&lt;&gt;"",CONCATENATE(A7282,":",YEAR(B7282),IF(MONTH(B7282)&gt;9,MONTH(B7282),CONCATENATE(0,MONTH(B7282))),IF(DAY(B7282)&gt;9,DAY(B7282),CONCATENATE(0,DAY(B7282))),IF(HOUR(C7282)&gt;9,HOUR(C7282),CONCATENATE(0,HOUR(C7282))),IF(MINUTE(C7282)&gt;9,MINUTE(C7282),CONCATENATE(0,MINUTE(C7282))),":",VLOOKUP(F7282,'Valid Values - Results'!$D$4:$F$12,3,FALSE)),"")</f>
        <v/>
      </c>
      <c r="H7282" s="41"/>
      <c r="I7282" s="41"/>
      <c r="J7282" s="41"/>
      <c r="K7282" s="41"/>
      <c r="L7282" s="41"/>
      <c r="M7282" s="92"/>
      <c r="N7282" s="41"/>
      <c r="O7282" s="41"/>
      <c r="P7282" s="41"/>
      <c r="Q7282" s="41"/>
      <c r="R7282" s="41"/>
      <c r="S7282" s="41"/>
      <c r="T7282" s="41"/>
      <c r="U7282" s="47"/>
      <c r="V7282" s="49"/>
      <c r="W7282" s="41"/>
      <c r="X7282" s="41"/>
      <c r="Y7282" s="41"/>
      <c r="AA7282" s="37" t="str">
        <f>IF($I7282&lt;&gt;"",VLOOKUP($I7282,'Valid Values - Search'!$R$4:$T$4719,3,FALSE),"")</f>
        <v/>
      </c>
      <c r="AB7282" s="37" t="str">
        <f>IF($I7282&lt;&gt;"",VLOOKUP($I7282,'Valid Values - Search'!$R$4:$S$4719,2,FALSE),"")</f>
        <v/>
      </c>
      <c r="AC7282" s="38" t="str">
        <f t="shared" si="113"/>
        <v/>
      </c>
      <c r="AD7282" s="38"/>
    </row>
    <row r="7283" spans="1:30">
      <c r="A7283" s="46"/>
      <c r="B7283" s="47"/>
      <c r="C7283" s="49"/>
      <c r="D7283" s="41"/>
      <c r="E7283" s="41"/>
      <c r="F7283" s="41"/>
      <c r="G7283" s="50" t="str">
        <f>IF(A7283&lt;&gt;"",CONCATENATE(A7283,":",YEAR(B7283),IF(MONTH(B7283)&gt;9,MONTH(B7283),CONCATENATE(0,MONTH(B7283))),IF(DAY(B7283)&gt;9,DAY(B7283),CONCATENATE(0,DAY(B7283))),IF(HOUR(C7283)&gt;9,HOUR(C7283),CONCATENATE(0,HOUR(C7283))),IF(MINUTE(C7283)&gt;9,MINUTE(C7283),CONCATENATE(0,MINUTE(C7283))),":",VLOOKUP(F7283,'Valid Values - Results'!$D$4:$F$12,3,FALSE)),"")</f>
        <v/>
      </c>
      <c r="H7283" s="41"/>
      <c r="I7283" s="41"/>
      <c r="J7283" s="41"/>
      <c r="K7283" s="41"/>
      <c r="L7283" s="41"/>
      <c r="M7283" s="92"/>
      <c r="N7283" s="41"/>
      <c r="O7283" s="41"/>
      <c r="P7283" s="41"/>
      <c r="Q7283" s="41"/>
      <c r="R7283" s="41"/>
      <c r="S7283" s="41"/>
      <c r="T7283" s="41"/>
      <c r="U7283" s="47"/>
      <c r="V7283" s="49"/>
      <c r="W7283" s="41"/>
      <c r="X7283" s="41"/>
      <c r="Y7283" s="41"/>
      <c r="AA7283" s="37" t="str">
        <f>IF($I7283&lt;&gt;"",VLOOKUP($I7283,'Valid Values - Search'!$R$4:$T$4719,3,FALSE),"")</f>
        <v/>
      </c>
      <c r="AB7283" s="37" t="str">
        <f>IF($I7283&lt;&gt;"",VLOOKUP($I7283,'Valid Values - Search'!$R$4:$S$4719,2,FALSE),"")</f>
        <v/>
      </c>
      <c r="AC7283" s="38" t="str">
        <f t="shared" si="113"/>
        <v/>
      </c>
      <c r="AD7283" s="38"/>
    </row>
    <row r="7284" spans="1:30">
      <c r="A7284" s="46"/>
      <c r="B7284" s="47"/>
      <c r="C7284" s="49"/>
      <c r="D7284" s="41"/>
      <c r="E7284" s="41"/>
      <c r="F7284" s="41"/>
      <c r="G7284" s="50" t="str">
        <f>IF(A7284&lt;&gt;"",CONCATENATE(A7284,":",YEAR(B7284),IF(MONTH(B7284)&gt;9,MONTH(B7284),CONCATENATE(0,MONTH(B7284))),IF(DAY(B7284)&gt;9,DAY(B7284),CONCATENATE(0,DAY(B7284))),IF(HOUR(C7284)&gt;9,HOUR(C7284),CONCATENATE(0,HOUR(C7284))),IF(MINUTE(C7284)&gt;9,MINUTE(C7284),CONCATENATE(0,MINUTE(C7284))),":",VLOOKUP(F7284,'Valid Values - Results'!$D$4:$F$12,3,FALSE)),"")</f>
        <v/>
      </c>
      <c r="H7284" s="41"/>
      <c r="I7284" s="41"/>
      <c r="J7284" s="41"/>
      <c r="K7284" s="41"/>
      <c r="L7284" s="41"/>
      <c r="M7284" s="92"/>
      <c r="N7284" s="41"/>
      <c r="O7284" s="41"/>
      <c r="P7284" s="41"/>
      <c r="Q7284" s="41"/>
      <c r="R7284" s="41"/>
      <c r="S7284" s="41"/>
      <c r="T7284" s="41"/>
      <c r="U7284" s="47"/>
      <c r="V7284" s="49"/>
      <c r="W7284" s="41"/>
      <c r="X7284" s="41"/>
      <c r="Y7284" s="41"/>
      <c r="AA7284" s="37" t="str">
        <f>IF($I7284&lt;&gt;"",VLOOKUP($I7284,'Valid Values - Search'!$R$4:$T$4719,3,FALSE),"")</f>
        <v/>
      </c>
      <c r="AB7284" s="37" t="str">
        <f>IF($I7284&lt;&gt;"",VLOOKUP($I7284,'Valid Values - Search'!$R$4:$S$4719,2,FALSE),"")</f>
        <v/>
      </c>
      <c r="AC7284" s="38" t="str">
        <f t="shared" si="113"/>
        <v/>
      </c>
      <c r="AD7284" s="38"/>
    </row>
    <row r="7285" spans="1:30">
      <c r="A7285" s="46"/>
      <c r="B7285" s="47"/>
      <c r="C7285" s="49"/>
      <c r="D7285" s="41"/>
      <c r="E7285" s="41"/>
      <c r="F7285" s="41"/>
      <c r="G7285" s="50" t="str">
        <f>IF(A7285&lt;&gt;"",CONCATENATE(A7285,":",YEAR(B7285),IF(MONTH(B7285)&gt;9,MONTH(B7285),CONCATENATE(0,MONTH(B7285))),IF(DAY(B7285)&gt;9,DAY(B7285),CONCATENATE(0,DAY(B7285))),IF(HOUR(C7285)&gt;9,HOUR(C7285),CONCATENATE(0,HOUR(C7285))),IF(MINUTE(C7285)&gt;9,MINUTE(C7285),CONCATENATE(0,MINUTE(C7285))),":",VLOOKUP(F7285,'Valid Values - Results'!$D$4:$F$12,3,FALSE)),"")</f>
        <v/>
      </c>
      <c r="H7285" s="41"/>
      <c r="I7285" s="41"/>
      <c r="J7285" s="41"/>
      <c r="K7285" s="41"/>
      <c r="L7285" s="41"/>
      <c r="M7285" s="92"/>
      <c r="N7285" s="41"/>
      <c r="O7285" s="41"/>
      <c r="P7285" s="41"/>
      <c r="Q7285" s="41"/>
      <c r="R7285" s="41"/>
      <c r="S7285" s="41"/>
      <c r="T7285" s="41"/>
      <c r="U7285" s="47"/>
      <c r="V7285" s="49"/>
      <c r="W7285" s="41"/>
      <c r="X7285" s="41"/>
      <c r="Y7285" s="41"/>
      <c r="AA7285" s="37" t="str">
        <f>IF($I7285&lt;&gt;"",VLOOKUP($I7285,'Valid Values - Search'!$R$4:$T$4719,3,FALSE),"")</f>
        <v/>
      </c>
      <c r="AB7285" s="37" t="str">
        <f>IF($I7285&lt;&gt;"",VLOOKUP($I7285,'Valid Values - Search'!$R$4:$S$4719,2,FALSE),"")</f>
        <v/>
      </c>
      <c r="AC7285" s="38" t="str">
        <f t="shared" si="113"/>
        <v/>
      </c>
      <c r="AD7285" s="38"/>
    </row>
    <row r="7286" spans="1:30">
      <c r="A7286" s="46"/>
      <c r="B7286" s="47"/>
      <c r="C7286" s="49"/>
      <c r="D7286" s="41"/>
      <c r="E7286" s="41"/>
      <c r="F7286" s="41"/>
      <c r="G7286" s="50" t="str">
        <f>IF(A7286&lt;&gt;"",CONCATENATE(A7286,":",YEAR(B7286),IF(MONTH(B7286)&gt;9,MONTH(B7286),CONCATENATE(0,MONTH(B7286))),IF(DAY(B7286)&gt;9,DAY(B7286),CONCATENATE(0,DAY(B7286))),IF(HOUR(C7286)&gt;9,HOUR(C7286),CONCATENATE(0,HOUR(C7286))),IF(MINUTE(C7286)&gt;9,MINUTE(C7286),CONCATENATE(0,MINUTE(C7286))),":",VLOOKUP(F7286,'Valid Values - Results'!$D$4:$F$12,3,FALSE)),"")</f>
        <v/>
      </c>
      <c r="H7286" s="41"/>
      <c r="I7286" s="41"/>
      <c r="J7286" s="41"/>
      <c r="K7286" s="41"/>
      <c r="L7286" s="41"/>
      <c r="M7286" s="92"/>
      <c r="N7286" s="41"/>
      <c r="O7286" s="41"/>
      <c r="P7286" s="41"/>
      <c r="Q7286" s="41"/>
      <c r="R7286" s="41"/>
      <c r="S7286" s="41"/>
      <c r="T7286" s="41"/>
      <c r="U7286" s="47"/>
      <c r="V7286" s="49"/>
      <c r="W7286" s="41"/>
      <c r="X7286" s="41"/>
      <c r="Y7286" s="41"/>
      <c r="AA7286" s="37" t="str">
        <f>IF($I7286&lt;&gt;"",VLOOKUP($I7286,'Valid Values - Search'!$R$4:$T$4719,3,FALSE),"")</f>
        <v/>
      </c>
      <c r="AB7286" s="37" t="str">
        <f>IF($I7286&lt;&gt;"",VLOOKUP($I7286,'Valid Values - Search'!$R$4:$S$4719,2,FALSE),"")</f>
        <v/>
      </c>
      <c r="AC7286" s="38" t="str">
        <f t="shared" si="113"/>
        <v/>
      </c>
      <c r="AD7286" s="38"/>
    </row>
    <row r="7287" spans="1:30">
      <c r="A7287" s="46"/>
      <c r="B7287" s="47"/>
      <c r="C7287" s="49"/>
      <c r="D7287" s="41"/>
      <c r="E7287" s="41"/>
      <c r="F7287" s="41"/>
      <c r="G7287" s="50" t="str">
        <f>IF(A7287&lt;&gt;"",CONCATENATE(A7287,":",YEAR(B7287),IF(MONTH(B7287)&gt;9,MONTH(B7287),CONCATENATE(0,MONTH(B7287))),IF(DAY(B7287)&gt;9,DAY(B7287),CONCATENATE(0,DAY(B7287))),IF(HOUR(C7287)&gt;9,HOUR(C7287),CONCATENATE(0,HOUR(C7287))),IF(MINUTE(C7287)&gt;9,MINUTE(C7287),CONCATENATE(0,MINUTE(C7287))),":",VLOOKUP(F7287,'Valid Values - Results'!$D$4:$F$12,3,FALSE)),"")</f>
        <v/>
      </c>
      <c r="H7287" s="41"/>
      <c r="I7287" s="41"/>
      <c r="J7287" s="41"/>
      <c r="K7287" s="41"/>
      <c r="L7287" s="41"/>
      <c r="M7287" s="92"/>
      <c r="N7287" s="41"/>
      <c r="O7287" s="41"/>
      <c r="P7287" s="41"/>
      <c r="Q7287" s="41"/>
      <c r="R7287" s="41"/>
      <c r="S7287" s="41"/>
      <c r="T7287" s="41"/>
      <c r="U7287" s="47"/>
      <c r="V7287" s="49"/>
      <c r="W7287" s="41"/>
      <c r="X7287" s="41"/>
      <c r="Y7287" s="41"/>
      <c r="AA7287" s="37" t="str">
        <f>IF($I7287&lt;&gt;"",VLOOKUP($I7287,'Valid Values - Search'!$R$4:$T$4719,3,FALSE),"")</f>
        <v/>
      </c>
      <c r="AB7287" s="37" t="str">
        <f>IF($I7287&lt;&gt;"",VLOOKUP($I7287,'Valid Values - Search'!$R$4:$S$4719,2,FALSE),"")</f>
        <v/>
      </c>
      <c r="AC7287" s="38" t="str">
        <f t="shared" si="113"/>
        <v/>
      </c>
      <c r="AD7287" s="38"/>
    </row>
    <row r="7288" spans="1:30">
      <c r="A7288" s="46"/>
      <c r="B7288" s="47"/>
      <c r="C7288" s="49"/>
      <c r="D7288" s="41"/>
      <c r="E7288" s="41"/>
      <c r="F7288" s="41"/>
      <c r="G7288" s="50" t="str">
        <f>IF(A7288&lt;&gt;"",CONCATENATE(A7288,":",YEAR(B7288),IF(MONTH(B7288)&gt;9,MONTH(B7288),CONCATENATE(0,MONTH(B7288))),IF(DAY(B7288)&gt;9,DAY(B7288),CONCATENATE(0,DAY(B7288))),IF(HOUR(C7288)&gt;9,HOUR(C7288),CONCATENATE(0,HOUR(C7288))),IF(MINUTE(C7288)&gt;9,MINUTE(C7288),CONCATENATE(0,MINUTE(C7288))),":",VLOOKUP(F7288,'Valid Values - Results'!$D$4:$F$12,3,FALSE)),"")</f>
        <v/>
      </c>
      <c r="H7288" s="41"/>
      <c r="I7288" s="41"/>
      <c r="J7288" s="41"/>
      <c r="K7288" s="41"/>
      <c r="L7288" s="41"/>
      <c r="M7288" s="92"/>
      <c r="N7288" s="41"/>
      <c r="O7288" s="41"/>
      <c r="P7288" s="41"/>
      <c r="Q7288" s="41"/>
      <c r="R7288" s="41"/>
      <c r="S7288" s="41"/>
      <c r="T7288" s="41"/>
      <c r="U7288" s="47"/>
      <c r="V7288" s="49"/>
      <c r="W7288" s="41"/>
      <c r="X7288" s="41"/>
      <c r="Y7288" s="41"/>
      <c r="AA7288" s="37" t="str">
        <f>IF($I7288&lt;&gt;"",VLOOKUP($I7288,'Valid Values - Search'!$R$4:$T$4719,3,FALSE),"")</f>
        <v/>
      </c>
      <c r="AB7288" s="37" t="str">
        <f>IF($I7288&lt;&gt;"",VLOOKUP($I7288,'Valid Values - Search'!$R$4:$S$4719,2,FALSE),"")</f>
        <v/>
      </c>
      <c r="AC7288" s="38" t="str">
        <f t="shared" si="113"/>
        <v/>
      </c>
      <c r="AD7288" s="38"/>
    </row>
    <row r="7289" spans="1:30">
      <c r="A7289" s="46"/>
      <c r="B7289" s="47"/>
      <c r="C7289" s="49"/>
      <c r="D7289" s="41"/>
      <c r="E7289" s="41"/>
      <c r="F7289" s="41"/>
      <c r="G7289" s="50" t="str">
        <f>IF(A7289&lt;&gt;"",CONCATENATE(A7289,":",YEAR(B7289),IF(MONTH(B7289)&gt;9,MONTH(B7289),CONCATENATE(0,MONTH(B7289))),IF(DAY(B7289)&gt;9,DAY(B7289),CONCATENATE(0,DAY(B7289))),IF(HOUR(C7289)&gt;9,HOUR(C7289),CONCATENATE(0,HOUR(C7289))),IF(MINUTE(C7289)&gt;9,MINUTE(C7289),CONCATENATE(0,MINUTE(C7289))),":",VLOOKUP(F7289,'Valid Values - Results'!$D$4:$F$12,3,FALSE)),"")</f>
        <v/>
      </c>
      <c r="H7289" s="41"/>
      <c r="I7289" s="41"/>
      <c r="J7289" s="41"/>
      <c r="K7289" s="41"/>
      <c r="L7289" s="41"/>
      <c r="M7289" s="92"/>
      <c r="N7289" s="41"/>
      <c r="O7289" s="41"/>
      <c r="P7289" s="41"/>
      <c r="Q7289" s="41"/>
      <c r="R7289" s="41"/>
      <c r="S7289" s="41"/>
      <c r="T7289" s="41"/>
      <c r="U7289" s="47"/>
      <c r="V7289" s="49"/>
      <c r="W7289" s="41"/>
      <c r="X7289" s="41"/>
      <c r="Y7289" s="41"/>
      <c r="AA7289" s="37" t="str">
        <f>IF($I7289&lt;&gt;"",VLOOKUP($I7289,'Valid Values - Search'!$R$4:$T$4719,3,FALSE),"")</f>
        <v/>
      </c>
      <c r="AB7289" s="37" t="str">
        <f>IF($I7289&lt;&gt;"",VLOOKUP($I7289,'Valid Values - Search'!$R$4:$S$4719,2,FALSE),"")</f>
        <v/>
      </c>
      <c r="AC7289" s="38" t="str">
        <f t="shared" si="113"/>
        <v/>
      </c>
      <c r="AD7289" s="38"/>
    </row>
    <row r="7290" spans="1:30">
      <c r="A7290" s="46"/>
      <c r="B7290" s="47"/>
      <c r="C7290" s="49"/>
      <c r="D7290" s="41"/>
      <c r="E7290" s="41"/>
      <c r="F7290" s="41"/>
      <c r="G7290" s="50" t="str">
        <f>IF(A7290&lt;&gt;"",CONCATENATE(A7290,":",YEAR(B7290),IF(MONTH(B7290)&gt;9,MONTH(B7290),CONCATENATE(0,MONTH(B7290))),IF(DAY(B7290)&gt;9,DAY(B7290),CONCATENATE(0,DAY(B7290))),IF(HOUR(C7290)&gt;9,HOUR(C7290),CONCATENATE(0,HOUR(C7290))),IF(MINUTE(C7290)&gt;9,MINUTE(C7290),CONCATENATE(0,MINUTE(C7290))),":",VLOOKUP(F7290,'Valid Values - Results'!$D$4:$F$12,3,FALSE)),"")</f>
        <v/>
      </c>
      <c r="H7290" s="41"/>
      <c r="I7290" s="41"/>
      <c r="J7290" s="41"/>
      <c r="K7290" s="41"/>
      <c r="L7290" s="41"/>
      <c r="M7290" s="92"/>
      <c r="N7290" s="41"/>
      <c r="O7290" s="41"/>
      <c r="P7290" s="41"/>
      <c r="Q7290" s="41"/>
      <c r="R7290" s="41"/>
      <c r="S7290" s="41"/>
      <c r="T7290" s="41"/>
      <c r="U7290" s="47"/>
      <c r="V7290" s="49"/>
      <c r="W7290" s="41"/>
      <c r="X7290" s="41"/>
      <c r="Y7290" s="41"/>
      <c r="AA7290" s="37" t="str">
        <f>IF($I7290&lt;&gt;"",VLOOKUP($I7290,'Valid Values - Search'!$R$4:$T$4719,3,FALSE),"")</f>
        <v/>
      </c>
      <c r="AB7290" s="37" t="str">
        <f>IF($I7290&lt;&gt;"",VLOOKUP($I7290,'Valid Values - Search'!$R$4:$S$4719,2,FALSE),"")</f>
        <v/>
      </c>
      <c r="AC7290" s="38" t="str">
        <f t="shared" si="113"/>
        <v/>
      </c>
      <c r="AD7290" s="38"/>
    </row>
    <row r="7291" spans="1:30">
      <c r="A7291" s="46"/>
      <c r="B7291" s="47"/>
      <c r="C7291" s="49"/>
      <c r="D7291" s="41"/>
      <c r="E7291" s="41"/>
      <c r="F7291" s="41"/>
      <c r="G7291" s="50" t="str">
        <f>IF(A7291&lt;&gt;"",CONCATENATE(A7291,":",YEAR(B7291),IF(MONTH(B7291)&gt;9,MONTH(B7291),CONCATENATE(0,MONTH(B7291))),IF(DAY(B7291)&gt;9,DAY(B7291),CONCATENATE(0,DAY(B7291))),IF(HOUR(C7291)&gt;9,HOUR(C7291),CONCATENATE(0,HOUR(C7291))),IF(MINUTE(C7291)&gt;9,MINUTE(C7291),CONCATENATE(0,MINUTE(C7291))),":",VLOOKUP(F7291,'Valid Values - Results'!$D$4:$F$12,3,FALSE)),"")</f>
        <v/>
      </c>
      <c r="H7291" s="41"/>
      <c r="I7291" s="41"/>
      <c r="J7291" s="41"/>
      <c r="K7291" s="41"/>
      <c r="L7291" s="41"/>
      <c r="M7291" s="92"/>
      <c r="N7291" s="41"/>
      <c r="O7291" s="41"/>
      <c r="P7291" s="41"/>
      <c r="Q7291" s="41"/>
      <c r="R7291" s="41"/>
      <c r="S7291" s="41"/>
      <c r="T7291" s="41"/>
      <c r="U7291" s="47"/>
      <c r="V7291" s="49"/>
      <c r="W7291" s="41"/>
      <c r="X7291" s="41"/>
      <c r="Y7291" s="41"/>
      <c r="AA7291" s="37" t="str">
        <f>IF($I7291&lt;&gt;"",VLOOKUP($I7291,'Valid Values - Search'!$R$4:$T$4719,3,FALSE),"")</f>
        <v/>
      </c>
      <c r="AB7291" s="37" t="str">
        <f>IF($I7291&lt;&gt;"",VLOOKUP($I7291,'Valid Values - Search'!$R$4:$S$4719,2,FALSE),"")</f>
        <v/>
      </c>
      <c r="AC7291" s="38" t="str">
        <f t="shared" si="113"/>
        <v/>
      </c>
      <c r="AD7291" s="38"/>
    </row>
    <row r="7292" spans="1:30">
      <c r="A7292" s="46"/>
      <c r="B7292" s="47"/>
      <c r="C7292" s="49"/>
      <c r="D7292" s="41"/>
      <c r="E7292" s="41"/>
      <c r="F7292" s="41"/>
      <c r="G7292" s="50" t="str">
        <f>IF(A7292&lt;&gt;"",CONCATENATE(A7292,":",YEAR(B7292),IF(MONTH(B7292)&gt;9,MONTH(B7292),CONCATENATE(0,MONTH(B7292))),IF(DAY(B7292)&gt;9,DAY(B7292),CONCATENATE(0,DAY(B7292))),IF(HOUR(C7292)&gt;9,HOUR(C7292),CONCATENATE(0,HOUR(C7292))),IF(MINUTE(C7292)&gt;9,MINUTE(C7292),CONCATENATE(0,MINUTE(C7292))),":",VLOOKUP(F7292,'Valid Values - Results'!$D$4:$F$12,3,FALSE)),"")</f>
        <v/>
      </c>
      <c r="H7292" s="41"/>
      <c r="I7292" s="41"/>
      <c r="J7292" s="41"/>
      <c r="K7292" s="41"/>
      <c r="L7292" s="41"/>
      <c r="M7292" s="92"/>
      <c r="N7292" s="41"/>
      <c r="O7292" s="41"/>
      <c r="P7292" s="41"/>
      <c r="Q7292" s="41"/>
      <c r="R7292" s="41"/>
      <c r="S7292" s="41"/>
      <c r="T7292" s="41"/>
      <c r="U7292" s="47"/>
      <c r="V7292" s="49"/>
      <c r="W7292" s="41"/>
      <c r="X7292" s="41"/>
      <c r="Y7292" s="41"/>
      <c r="AA7292" s="37" t="str">
        <f>IF($I7292&lt;&gt;"",VLOOKUP($I7292,'Valid Values - Search'!$R$4:$T$4719,3,FALSE),"")</f>
        <v/>
      </c>
      <c r="AB7292" s="37" t="str">
        <f>IF($I7292&lt;&gt;"",VLOOKUP($I7292,'Valid Values - Search'!$R$4:$S$4719,2,FALSE),"")</f>
        <v/>
      </c>
      <c r="AC7292" s="38" t="str">
        <f t="shared" si="113"/>
        <v/>
      </c>
      <c r="AD7292" s="38"/>
    </row>
    <row r="7293" spans="1:30">
      <c r="A7293" s="46"/>
      <c r="B7293" s="47"/>
      <c r="C7293" s="49"/>
      <c r="D7293" s="41"/>
      <c r="E7293" s="41"/>
      <c r="F7293" s="41"/>
      <c r="G7293" s="50" t="str">
        <f>IF(A7293&lt;&gt;"",CONCATENATE(A7293,":",YEAR(B7293),IF(MONTH(B7293)&gt;9,MONTH(B7293),CONCATENATE(0,MONTH(B7293))),IF(DAY(B7293)&gt;9,DAY(B7293),CONCATENATE(0,DAY(B7293))),IF(HOUR(C7293)&gt;9,HOUR(C7293),CONCATENATE(0,HOUR(C7293))),IF(MINUTE(C7293)&gt;9,MINUTE(C7293),CONCATENATE(0,MINUTE(C7293))),":",VLOOKUP(F7293,'Valid Values - Results'!$D$4:$F$12,3,FALSE)),"")</f>
        <v/>
      </c>
      <c r="H7293" s="41"/>
      <c r="I7293" s="41"/>
      <c r="J7293" s="41"/>
      <c r="K7293" s="41"/>
      <c r="L7293" s="41"/>
      <c r="M7293" s="92"/>
      <c r="N7293" s="41"/>
      <c r="O7293" s="41"/>
      <c r="P7293" s="41"/>
      <c r="Q7293" s="41"/>
      <c r="R7293" s="41"/>
      <c r="S7293" s="41"/>
      <c r="T7293" s="41"/>
      <c r="U7293" s="47"/>
      <c r="V7293" s="49"/>
      <c r="W7293" s="41"/>
      <c r="X7293" s="41"/>
      <c r="Y7293" s="41"/>
      <c r="AA7293" s="37" t="str">
        <f>IF($I7293&lt;&gt;"",VLOOKUP($I7293,'Valid Values - Search'!$R$4:$T$4719,3,FALSE),"")</f>
        <v/>
      </c>
      <c r="AB7293" s="37" t="str">
        <f>IF($I7293&lt;&gt;"",VLOOKUP($I7293,'Valid Values - Search'!$R$4:$S$4719,2,FALSE),"")</f>
        <v/>
      </c>
      <c r="AC7293" s="38" t="str">
        <f t="shared" si="113"/>
        <v/>
      </c>
      <c r="AD7293" s="38"/>
    </row>
    <row r="7294" spans="1:30">
      <c r="A7294" s="46"/>
      <c r="B7294" s="47"/>
      <c r="C7294" s="49"/>
      <c r="D7294" s="41"/>
      <c r="E7294" s="41"/>
      <c r="F7294" s="41"/>
      <c r="G7294" s="50" t="str">
        <f>IF(A7294&lt;&gt;"",CONCATENATE(A7294,":",YEAR(B7294),IF(MONTH(B7294)&gt;9,MONTH(B7294),CONCATENATE(0,MONTH(B7294))),IF(DAY(B7294)&gt;9,DAY(B7294),CONCATENATE(0,DAY(B7294))),IF(HOUR(C7294)&gt;9,HOUR(C7294),CONCATENATE(0,HOUR(C7294))),IF(MINUTE(C7294)&gt;9,MINUTE(C7294),CONCATENATE(0,MINUTE(C7294))),":",VLOOKUP(F7294,'Valid Values - Results'!$D$4:$F$12,3,FALSE)),"")</f>
        <v/>
      </c>
      <c r="H7294" s="41"/>
      <c r="I7294" s="41"/>
      <c r="J7294" s="41"/>
      <c r="K7294" s="41"/>
      <c r="L7294" s="41"/>
      <c r="M7294" s="92"/>
      <c r="N7294" s="41"/>
      <c r="O7294" s="41"/>
      <c r="P7294" s="41"/>
      <c r="Q7294" s="41"/>
      <c r="R7294" s="41"/>
      <c r="S7294" s="41"/>
      <c r="T7294" s="41"/>
      <c r="U7294" s="47"/>
      <c r="V7294" s="49"/>
      <c r="W7294" s="41"/>
      <c r="X7294" s="41"/>
      <c r="Y7294" s="41"/>
      <c r="AA7294" s="37" t="str">
        <f>IF($I7294&lt;&gt;"",VLOOKUP($I7294,'Valid Values - Search'!$R$4:$T$4719,3,FALSE),"")</f>
        <v/>
      </c>
      <c r="AB7294" s="37" t="str">
        <f>IF($I7294&lt;&gt;"",VLOOKUP($I7294,'Valid Values - Search'!$R$4:$S$4719,2,FALSE),"")</f>
        <v/>
      </c>
      <c r="AC7294" s="38" t="str">
        <f t="shared" si="113"/>
        <v/>
      </c>
      <c r="AD7294" s="38"/>
    </row>
    <row r="7295" spans="1:30">
      <c r="A7295" s="46"/>
      <c r="B7295" s="47"/>
      <c r="C7295" s="49"/>
      <c r="D7295" s="41"/>
      <c r="E7295" s="41"/>
      <c r="F7295" s="41"/>
      <c r="G7295" s="50" t="str">
        <f>IF(A7295&lt;&gt;"",CONCATENATE(A7295,":",YEAR(B7295),IF(MONTH(B7295)&gt;9,MONTH(B7295),CONCATENATE(0,MONTH(B7295))),IF(DAY(B7295)&gt;9,DAY(B7295),CONCATENATE(0,DAY(B7295))),IF(HOUR(C7295)&gt;9,HOUR(C7295),CONCATENATE(0,HOUR(C7295))),IF(MINUTE(C7295)&gt;9,MINUTE(C7295),CONCATENATE(0,MINUTE(C7295))),":",VLOOKUP(F7295,'Valid Values - Results'!$D$4:$F$12,3,FALSE)),"")</f>
        <v/>
      </c>
      <c r="H7295" s="41"/>
      <c r="I7295" s="41"/>
      <c r="J7295" s="41"/>
      <c r="K7295" s="41"/>
      <c r="L7295" s="41"/>
      <c r="M7295" s="92"/>
      <c r="N7295" s="41"/>
      <c r="O7295" s="41"/>
      <c r="P7295" s="41"/>
      <c r="Q7295" s="41"/>
      <c r="R7295" s="41"/>
      <c r="S7295" s="41"/>
      <c r="T7295" s="41"/>
      <c r="U7295" s="47"/>
      <c r="V7295" s="49"/>
      <c r="W7295" s="41"/>
      <c r="X7295" s="41"/>
      <c r="Y7295" s="41"/>
      <c r="AA7295" s="37" t="str">
        <f>IF($I7295&lt;&gt;"",VLOOKUP($I7295,'Valid Values - Search'!$R$4:$T$4719,3,FALSE),"")</f>
        <v/>
      </c>
      <c r="AB7295" s="37" t="str">
        <f>IF($I7295&lt;&gt;"",VLOOKUP($I7295,'Valid Values - Search'!$R$4:$S$4719,2,FALSE),"")</f>
        <v/>
      </c>
      <c r="AC7295" s="38" t="str">
        <f t="shared" si="113"/>
        <v/>
      </c>
      <c r="AD7295" s="38"/>
    </row>
    <row r="7296" spans="1:30">
      <c r="A7296" s="46"/>
      <c r="B7296" s="47"/>
      <c r="C7296" s="49"/>
      <c r="D7296" s="41"/>
      <c r="E7296" s="41"/>
      <c r="F7296" s="41"/>
      <c r="G7296" s="50" t="str">
        <f>IF(A7296&lt;&gt;"",CONCATENATE(A7296,":",YEAR(B7296),IF(MONTH(B7296)&gt;9,MONTH(B7296),CONCATENATE(0,MONTH(B7296))),IF(DAY(B7296)&gt;9,DAY(B7296),CONCATENATE(0,DAY(B7296))),IF(HOUR(C7296)&gt;9,HOUR(C7296),CONCATENATE(0,HOUR(C7296))),IF(MINUTE(C7296)&gt;9,MINUTE(C7296),CONCATENATE(0,MINUTE(C7296))),":",VLOOKUP(F7296,'Valid Values - Results'!$D$4:$F$12,3,FALSE)),"")</f>
        <v/>
      </c>
      <c r="H7296" s="41"/>
      <c r="I7296" s="41"/>
      <c r="J7296" s="41"/>
      <c r="K7296" s="41"/>
      <c r="L7296" s="41"/>
      <c r="M7296" s="92"/>
      <c r="N7296" s="41"/>
      <c r="O7296" s="41"/>
      <c r="P7296" s="41"/>
      <c r="Q7296" s="41"/>
      <c r="R7296" s="41"/>
      <c r="S7296" s="41"/>
      <c r="T7296" s="41"/>
      <c r="U7296" s="47"/>
      <c r="V7296" s="49"/>
      <c r="W7296" s="41"/>
      <c r="X7296" s="41"/>
      <c r="Y7296" s="41"/>
      <c r="AA7296" s="37" t="str">
        <f>IF($I7296&lt;&gt;"",VLOOKUP($I7296,'Valid Values - Search'!$R$4:$T$4719,3,FALSE),"")</f>
        <v/>
      </c>
      <c r="AB7296" s="37" t="str">
        <f>IF($I7296&lt;&gt;"",VLOOKUP($I7296,'Valid Values - Search'!$R$4:$S$4719,2,FALSE),"")</f>
        <v/>
      </c>
      <c r="AC7296" s="38" t="str">
        <f t="shared" si="113"/>
        <v/>
      </c>
      <c r="AD7296" s="38"/>
    </row>
    <row r="7297" spans="1:30">
      <c r="A7297" s="46"/>
      <c r="B7297" s="47"/>
      <c r="C7297" s="49"/>
      <c r="D7297" s="41"/>
      <c r="E7297" s="41"/>
      <c r="F7297" s="41"/>
      <c r="G7297" s="50" t="str">
        <f>IF(A7297&lt;&gt;"",CONCATENATE(A7297,":",YEAR(B7297),IF(MONTH(B7297)&gt;9,MONTH(B7297),CONCATENATE(0,MONTH(B7297))),IF(DAY(B7297)&gt;9,DAY(B7297),CONCATENATE(0,DAY(B7297))),IF(HOUR(C7297)&gt;9,HOUR(C7297),CONCATENATE(0,HOUR(C7297))),IF(MINUTE(C7297)&gt;9,MINUTE(C7297),CONCATENATE(0,MINUTE(C7297))),":",VLOOKUP(F7297,'Valid Values - Results'!$D$4:$F$12,3,FALSE)),"")</f>
        <v/>
      </c>
      <c r="H7297" s="41"/>
      <c r="I7297" s="41"/>
      <c r="J7297" s="41"/>
      <c r="K7297" s="41"/>
      <c r="L7297" s="41"/>
      <c r="M7297" s="92"/>
      <c r="N7297" s="41"/>
      <c r="O7297" s="41"/>
      <c r="P7297" s="41"/>
      <c r="Q7297" s="41"/>
      <c r="R7297" s="41"/>
      <c r="S7297" s="41"/>
      <c r="T7297" s="41"/>
      <c r="U7297" s="47"/>
      <c r="V7297" s="49"/>
      <c r="W7297" s="41"/>
      <c r="X7297" s="41"/>
      <c r="Y7297" s="41"/>
      <c r="AA7297" s="37" t="str">
        <f>IF($I7297&lt;&gt;"",VLOOKUP($I7297,'Valid Values - Search'!$R$4:$T$4719,3,FALSE),"")</f>
        <v/>
      </c>
      <c r="AB7297" s="37" t="str">
        <f>IF($I7297&lt;&gt;"",VLOOKUP($I7297,'Valid Values - Search'!$R$4:$S$4719,2,FALSE),"")</f>
        <v/>
      </c>
      <c r="AC7297" s="38" t="str">
        <f t="shared" si="113"/>
        <v/>
      </c>
      <c r="AD7297" s="38"/>
    </row>
    <row r="7298" spans="1:30">
      <c r="A7298" s="46"/>
      <c r="B7298" s="47"/>
      <c r="C7298" s="49"/>
      <c r="D7298" s="41"/>
      <c r="E7298" s="41"/>
      <c r="F7298" s="41"/>
      <c r="G7298" s="50" t="str">
        <f>IF(A7298&lt;&gt;"",CONCATENATE(A7298,":",YEAR(B7298),IF(MONTH(B7298)&gt;9,MONTH(B7298),CONCATENATE(0,MONTH(B7298))),IF(DAY(B7298)&gt;9,DAY(B7298),CONCATENATE(0,DAY(B7298))),IF(HOUR(C7298)&gt;9,HOUR(C7298),CONCATENATE(0,HOUR(C7298))),IF(MINUTE(C7298)&gt;9,MINUTE(C7298),CONCATENATE(0,MINUTE(C7298))),":",VLOOKUP(F7298,'Valid Values - Results'!$D$4:$F$12,3,FALSE)),"")</f>
        <v/>
      </c>
      <c r="H7298" s="41"/>
      <c r="I7298" s="41"/>
      <c r="J7298" s="41"/>
      <c r="K7298" s="41"/>
      <c r="L7298" s="41"/>
      <c r="M7298" s="92"/>
      <c r="N7298" s="41"/>
      <c r="O7298" s="41"/>
      <c r="P7298" s="41"/>
      <c r="Q7298" s="41"/>
      <c r="R7298" s="41"/>
      <c r="S7298" s="41"/>
      <c r="T7298" s="41"/>
      <c r="U7298" s="47"/>
      <c r="V7298" s="49"/>
      <c r="W7298" s="41"/>
      <c r="X7298" s="41"/>
      <c r="Y7298" s="41"/>
      <c r="AA7298" s="37" t="str">
        <f>IF($I7298&lt;&gt;"",VLOOKUP($I7298,'Valid Values - Search'!$R$4:$T$4719,3,FALSE),"")</f>
        <v/>
      </c>
      <c r="AB7298" s="37" t="str">
        <f>IF($I7298&lt;&gt;"",VLOOKUP($I7298,'Valid Values - Search'!$R$4:$S$4719,2,FALSE),"")</f>
        <v/>
      </c>
      <c r="AC7298" s="38" t="str">
        <f t="shared" ref="AC7298:AC7361" si="114">IF($V7298&lt;&gt;"",$D7298,"")</f>
        <v/>
      </c>
      <c r="AD7298" s="38"/>
    </row>
    <row r="7299" spans="1:30">
      <c r="A7299" s="46"/>
      <c r="B7299" s="47"/>
      <c r="C7299" s="49"/>
      <c r="D7299" s="41"/>
      <c r="E7299" s="41"/>
      <c r="F7299" s="41"/>
      <c r="G7299" s="50" t="str">
        <f>IF(A7299&lt;&gt;"",CONCATENATE(A7299,":",YEAR(B7299),IF(MONTH(B7299)&gt;9,MONTH(B7299),CONCATENATE(0,MONTH(B7299))),IF(DAY(B7299)&gt;9,DAY(B7299),CONCATENATE(0,DAY(B7299))),IF(HOUR(C7299)&gt;9,HOUR(C7299),CONCATENATE(0,HOUR(C7299))),IF(MINUTE(C7299)&gt;9,MINUTE(C7299),CONCATENATE(0,MINUTE(C7299))),":",VLOOKUP(F7299,'Valid Values - Results'!$D$4:$F$12,3,FALSE)),"")</f>
        <v/>
      </c>
      <c r="H7299" s="41"/>
      <c r="I7299" s="41"/>
      <c r="J7299" s="41"/>
      <c r="K7299" s="41"/>
      <c r="L7299" s="41"/>
      <c r="M7299" s="92"/>
      <c r="N7299" s="41"/>
      <c r="O7299" s="41"/>
      <c r="P7299" s="41"/>
      <c r="Q7299" s="41"/>
      <c r="R7299" s="41"/>
      <c r="S7299" s="41"/>
      <c r="T7299" s="41"/>
      <c r="U7299" s="47"/>
      <c r="V7299" s="49"/>
      <c r="W7299" s="41"/>
      <c r="X7299" s="41"/>
      <c r="Y7299" s="41"/>
      <c r="AA7299" s="37" t="str">
        <f>IF($I7299&lt;&gt;"",VLOOKUP($I7299,'Valid Values - Search'!$R$4:$T$4719,3,FALSE),"")</f>
        <v/>
      </c>
      <c r="AB7299" s="37" t="str">
        <f>IF($I7299&lt;&gt;"",VLOOKUP($I7299,'Valid Values - Search'!$R$4:$S$4719,2,FALSE),"")</f>
        <v/>
      </c>
      <c r="AC7299" s="38" t="str">
        <f t="shared" si="114"/>
        <v/>
      </c>
      <c r="AD7299" s="38"/>
    </row>
    <row r="7300" spans="1:30">
      <c r="A7300" s="46"/>
      <c r="B7300" s="47"/>
      <c r="C7300" s="49"/>
      <c r="D7300" s="41"/>
      <c r="E7300" s="41"/>
      <c r="F7300" s="41"/>
      <c r="G7300" s="50" t="str">
        <f>IF(A7300&lt;&gt;"",CONCATENATE(A7300,":",YEAR(B7300),IF(MONTH(B7300)&gt;9,MONTH(B7300),CONCATENATE(0,MONTH(B7300))),IF(DAY(B7300)&gt;9,DAY(B7300),CONCATENATE(0,DAY(B7300))),IF(HOUR(C7300)&gt;9,HOUR(C7300),CONCATENATE(0,HOUR(C7300))),IF(MINUTE(C7300)&gt;9,MINUTE(C7300),CONCATENATE(0,MINUTE(C7300))),":",VLOOKUP(F7300,'Valid Values - Results'!$D$4:$F$12,3,FALSE)),"")</f>
        <v/>
      </c>
      <c r="H7300" s="41"/>
      <c r="I7300" s="41"/>
      <c r="J7300" s="41"/>
      <c r="K7300" s="41"/>
      <c r="L7300" s="41"/>
      <c r="M7300" s="92"/>
      <c r="N7300" s="41"/>
      <c r="O7300" s="41"/>
      <c r="P7300" s="41"/>
      <c r="Q7300" s="41"/>
      <c r="R7300" s="41"/>
      <c r="S7300" s="41"/>
      <c r="T7300" s="41"/>
      <c r="U7300" s="47"/>
      <c r="V7300" s="49"/>
      <c r="W7300" s="41"/>
      <c r="X7300" s="41"/>
      <c r="Y7300" s="41"/>
      <c r="AA7300" s="37" t="str">
        <f>IF($I7300&lt;&gt;"",VLOOKUP($I7300,'Valid Values - Search'!$R$4:$T$4719,3,FALSE),"")</f>
        <v/>
      </c>
      <c r="AB7300" s="37" t="str">
        <f>IF($I7300&lt;&gt;"",VLOOKUP($I7300,'Valid Values - Search'!$R$4:$S$4719,2,FALSE),"")</f>
        <v/>
      </c>
      <c r="AC7300" s="38" t="str">
        <f t="shared" si="114"/>
        <v/>
      </c>
      <c r="AD7300" s="38"/>
    </row>
    <row r="7301" spans="1:30">
      <c r="A7301" s="46"/>
      <c r="B7301" s="47"/>
      <c r="C7301" s="49"/>
      <c r="D7301" s="41"/>
      <c r="E7301" s="41"/>
      <c r="F7301" s="41"/>
      <c r="G7301" s="50" t="str">
        <f>IF(A7301&lt;&gt;"",CONCATENATE(A7301,":",YEAR(B7301),IF(MONTH(B7301)&gt;9,MONTH(B7301),CONCATENATE(0,MONTH(B7301))),IF(DAY(B7301)&gt;9,DAY(B7301),CONCATENATE(0,DAY(B7301))),IF(HOUR(C7301)&gt;9,HOUR(C7301),CONCATENATE(0,HOUR(C7301))),IF(MINUTE(C7301)&gt;9,MINUTE(C7301),CONCATENATE(0,MINUTE(C7301))),":",VLOOKUP(F7301,'Valid Values - Results'!$D$4:$F$12,3,FALSE)),"")</f>
        <v/>
      </c>
      <c r="H7301" s="41"/>
      <c r="I7301" s="41"/>
      <c r="J7301" s="41"/>
      <c r="K7301" s="41"/>
      <c r="L7301" s="41"/>
      <c r="M7301" s="92"/>
      <c r="N7301" s="41"/>
      <c r="O7301" s="41"/>
      <c r="P7301" s="41"/>
      <c r="Q7301" s="41"/>
      <c r="R7301" s="41"/>
      <c r="S7301" s="41"/>
      <c r="T7301" s="41"/>
      <c r="U7301" s="47"/>
      <c r="V7301" s="49"/>
      <c r="W7301" s="41"/>
      <c r="X7301" s="41"/>
      <c r="Y7301" s="41"/>
      <c r="AA7301" s="37" t="str">
        <f>IF($I7301&lt;&gt;"",VLOOKUP($I7301,'Valid Values - Search'!$R$4:$T$4719,3,FALSE),"")</f>
        <v/>
      </c>
      <c r="AB7301" s="37" t="str">
        <f>IF($I7301&lt;&gt;"",VLOOKUP($I7301,'Valid Values - Search'!$R$4:$S$4719,2,FALSE),"")</f>
        <v/>
      </c>
      <c r="AC7301" s="38" t="str">
        <f t="shared" si="114"/>
        <v/>
      </c>
      <c r="AD7301" s="38"/>
    </row>
    <row r="7302" spans="1:30">
      <c r="A7302" s="46"/>
      <c r="B7302" s="47"/>
      <c r="C7302" s="49"/>
      <c r="D7302" s="41"/>
      <c r="E7302" s="41"/>
      <c r="F7302" s="41"/>
      <c r="G7302" s="50" t="str">
        <f>IF(A7302&lt;&gt;"",CONCATENATE(A7302,":",YEAR(B7302),IF(MONTH(B7302)&gt;9,MONTH(B7302),CONCATENATE(0,MONTH(B7302))),IF(DAY(B7302)&gt;9,DAY(B7302),CONCATENATE(0,DAY(B7302))),IF(HOUR(C7302)&gt;9,HOUR(C7302),CONCATENATE(0,HOUR(C7302))),IF(MINUTE(C7302)&gt;9,MINUTE(C7302),CONCATENATE(0,MINUTE(C7302))),":",VLOOKUP(F7302,'Valid Values - Results'!$D$4:$F$12,3,FALSE)),"")</f>
        <v/>
      </c>
      <c r="H7302" s="41"/>
      <c r="I7302" s="41"/>
      <c r="J7302" s="41"/>
      <c r="K7302" s="41"/>
      <c r="L7302" s="41"/>
      <c r="M7302" s="92"/>
      <c r="N7302" s="41"/>
      <c r="O7302" s="41"/>
      <c r="P7302" s="41"/>
      <c r="Q7302" s="41"/>
      <c r="R7302" s="41"/>
      <c r="S7302" s="41"/>
      <c r="T7302" s="41"/>
      <c r="U7302" s="47"/>
      <c r="V7302" s="49"/>
      <c r="W7302" s="41"/>
      <c r="X7302" s="41"/>
      <c r="Y7302" s="41"/>
      <c r="AA7302" s="37" t="str">
        <f>IF($I7302&lt;&gt;"",VLOOKUP($I7302,'Valid Values - Search'!$R$4:$T$4719,3,FALSE),"")</f>
        <v/>
      </c>
      <c r="AB7302" s="37" t="str">
        <f>IF($I7302&lt;&gt;"",VLOOKUP($I7302,'Valid Values - Search'!$R$4:$S$4719,2,FALSE),"")</f>
        <v/>
      </c>
      <c r="AC7302" s="38" t="str">
        <f t="shared" si="114"/>
        <v/>
      </c>
      <c r="AD7302" s="38"/>
    </row>
    <row r="7303" spans="1:30">
      <c r="A7303" s="46"/>
      <c r="B7303" s="47"/>
      <c r="C7303" s="49"/>
      <c r="D7303" s="41"/>
      <c r="E7303" s="41"/>
      <c r="F7303" s="41"/>
      <c r="G7303" s="50" t="str">
        <f>IF(A7303&lt;&gt;"",CONCATENATE(A7303,":",YEAR(B7303),IF(MONTH(B7303)&gt;9,MONTH(B7303),CONCATENATE(0,MONTH(B7303))),IF(DAY(B7303)&gt;9,DAY(B7303),CONCATENATE(0,DAY(B7303))),IF(HOUR(C7303)&gt;9,HOUR(C7303),CONCATENATE(0,HOUR(C7303))),IF(MINUTE(C7303)&gt;9,MINUTE(C7303),CONCATENATE(0,MINUTE(C7303))),":",VLOOKUP(F7303,'Valid Values - Results'!$D$4:$F$12,3,FALSE)),"")</f>
        <v/>
      </c>
      <c r="H7303" s="41"/>
      <c r="I7303" s="41"/>
      <c r="J7303" s="41"/>
      <c r="K7303" s="41"/>
      <c r="L7303" s="41"/>
      <c r="M7303" s="92"/>
      <c r="N7303" s="41"/>
      <c r="O7303" s="41"/>
      <c r="P7303" s="41"/>
      <c r="Q7303" s="41"/>
      <c r="R7303" s="41"/>
      <c r="S7303" s="41"/>
      <c r="T7303" s="41"/>
      <c r="U7303" s="47"/>
      <c r="V7303" s="49"/>
      <c r="W7303" s="41"/>
      <c r="X7303" s="41"/>
      <c r="Y7303" s="41"/>
      <c r="AA7303" s="37" t="str">
        <f>IF($I7303&lt;&gt;"",VLOOKUP($I7303,'Valid Values - Search'!$R$4:$T$4719,3,FALSE),"")</f>
        <v/>
      </c>
      <c r="AB7303" s="37" t="str">
        <f>IF($I7303&lt;&gt;"",VLOOKUP($I7303,'Valid Values - Search'!$R$4:$S$4719,2,FALSE),"")</f>
        <v/>
      </c>
      <c r="AC7303" s="38" t="str">
        <f t="shared" si="114"/>
        <v/>
      </c>
      <c r="AD7303" s="38"/>
    </row>
    <row r="7304" spans="1:30">
      <c r="A7304" s="46"/>
      <c r="B7304" s="47"/>
      <c r="C7304" s="49"/>
      <c r="D7304" s="41"/>
      <c r="E7304" s="41"/>
      <c r="F7304" s="41"/>
      <c r="G7304" s="50" t="str">
        <f>IF(A7304&lt;&gt;"",CONCATENATE(A7304,":",YEAR(B7304),IF(MONTH(B7304)&gt;9,MONTH(B7304),CONCATENATE(0,MONTH(B7304))),IF(DAY(B7304)&gt;9,DAY(B7304),CONCATENATE(0,DAY(B7304))),IF(HOUR(C7304)&gt;9,HOUR(C7304),CONCATENATE(0,HOUR(C7304))),IF(MINUTE(C7304)&gt;9,MINUTE(C7304),CONCATENATE(0,MINUTE(C7304))),":",VLOOKUP(F7304,'Valid Values - Results'!$D$4:$F$12,3,FALSE)),"")</f>
        <v/>
      </c>
      <c r="H7304" s="41"/>
      <c r="I7304" s="41"/>
      <c r="J7304" s="41"/>
      <c r="K7304" s="41"/>
      <c r="L7304" s="41"/>
      <c r="M7304" s="92"/>
      <c r="N7304" s="41"/>
      <c r="O7304" s="41"/>
      <c r="P7304" s="41"/>
      <c r="Q7304" s="41"/>
      <c r="R7304" s="41"/>
      <c r="S7304" s="41"/>
      <c r="T7304" s="41"/>
      <c r="U7304" s="47"/>
      <c r="V7304" s="49"/>
      <c r="W7304" s="41"/>
      <c r="X7304" s="41"/>
      <c r="Y7304" s="41"/>
      <c r="AA7304" s="37" t="str">
        <f>IF($I7304&lt;&gt;"",VLOOKUP($I7304,'Valid Values - Search'!$R$4:$T$4719,3,FALSE),"")</f>
        <v/>
      </c>
      <c r="AB7304" s="37" t="str">
        <f>IF($I7304&lt;&gt;"",VLOOKUP($I7304,'Valid Values - Search'!$R$4:$S$4719,2,FALSE),"")</f>
        <v/>
      </c>
      <c r="AC7304" s="38" t="str">
        <f t="shared" si="114"/>
        <v/>
      </c>
      <c r="AD7304" s="38"/>
    </row>
    <row r="7305" spans="1:30">
      <c r="A7305" s="46"/>
      <c r="B7305" s="47"/>
      <c r="C7305" s="49"/>
      <c r="D7305" s="41"/>
      <c r="E7305" s="41"/>
      <c r="F7305" s="41"/>
      <c r="G7305" s="50" t="str">
        <f>IF(A7305&lt;&gt;"",CONCATENATE(A7305,":",YEAR(B7305),IF(MONTH(B7305)&gt;9,MONTH(B7305),CONCATENATE(0,MONTH(B7305))),IF(DAY(B7305)&gt;9,DAY(B7305),CONCATENATE(0,DAY(B7305))),IF(HOUR(C7305)&gt;9,HOUR(C7305),CONCATENATE(0,HOUR(C7305))),IF(MINUTE(C7305)&gt;9,MINUTE(C7305),CONCATENATE(0,MINUTE(C7305))),":",VLOOKUP(F7305,'Valid Values - Results'!$D$4:$F$12,3,FALSE)),"")</f>
        <v/>
      </c>
      <c r="H7305" s="41"/>
      <c r="I7305" s="41"/>
      <c r="J7305" s="41"/>
      <c r="K7305" s="41"/>
      <c r="L7305" s="41"/>
      <c r="M7305" s="92"/>
      <c r="N7305" s="41"/>
      <c r="O7305" s="41"/>
      <c r="P7305" s="41"/>
      <c r="Q7305" s="41"/>
      <c r="R7305" s="41"/>
      <c r="S7305" s="41"/>
      <c r="T7305" s="41"/>
      <c r="U7305" s="47"/>
      <c r="V7305" s="49"/>
      <c r="W7305" s="41"/>
      <c r="X7305" s="41"/>
      <c r="Y7305" s="41"/>
      <c r="AA7305" s="37" t="str">
        <f>IF($I7305&lt;&gt;"",VLOOKUP($I7305,'Valid Values - Search'!$R$4:$T$4719,3,FALSE),"")</f>
        <v/>
      </c>
      <c r="AB7305" s="37" t="str">
        <f>IF($I7305&lt;&gt;"",VLOOKUP($I7305,'Valid Values - Search'!$R$4:$S$4719,2,FALSE),"")</f>
        <v/>
      </c>
      <c r="AC7305" s="38" t="str">
        <f t="shared" si="114"/>
        <v/>
      </c>
      <c r="AD7305" s="38"/>
    </row>
    <row r="7306" spans="1:30">
      <c r="A7306" s="46"/>
      <c r="B7306" s="47"/>
      <c r="C7306" s="49"/>
      <c r="D7306" s="41"/>
      <c r="E7306" s="41"/>
      <c r="F7306" s="41"/>
      <c r="G7306" s="50" t="str">
        <f>IF(A7306&lt;&gt;"",CONCATENATE(A7306,":",YEAR(B7306),IF(MONTH(B7306)&gt;9,MONTH(B7306),CONCATENATE(0,MONTH(B7306))),IF(DAY(B7306)&gt;9,DAY(B7306),CONCATENATE(0,DAY(B7306))),IF(HOUR(C7306)&gt;9,HOUR(C7306),CONCATENATE(0,HOUR(C7306))),IF(MINUTE(C7306)&gt;9,MINUTE(C7306),CONCATENATE(0,MINUTE(C7306))),":",VLOOKUP(F7306,'Valid Values - Results'!$D$4:$F$12,3,FALSE)),"")</f>
        <v/>
      </c>
      <c r="H7306" s="41"/>
      <c r="I7306" s="41"/>
      <c r="J7306" s="41"/>
      <c r="K7306" s="41"/>
      <c r="L7306" s="41"/>
      <c r="M7306" s="92"/>
      <c r="N7306" s="41"/>
      <c r="O7306" s="41"/>
      <c r="P7306" s="41"/>
      <c r="Q7306" s="41"/>
      <c r="R7306" s="41"/>
      <c r="S7306" s="41"/>
      <c r="T7306" s="41"/>
      <c r="U7306" s="47"/>
      <c r="V7306" s="49"/>
      <c r="W7306" s="41"/>
      <c r="X7306" s="41"/>
      <c r="Y7306" s="41"/>
      <c r="AA7306" s="37" t="str">
        <f>IF($I7306&lt;&gt;"",VLOOKUP($I7306,'Valid Values - Search'!$R$4:$T$4719,3,FALSE),"")</f>
        <v/>
      </c>
      <c r="AB7306" s="37" t="str">
        <f>IF($I7306&lt;&gt;"",VLOOKUP($I7306,'Valid Values - Search'!$R$4:$S$4719,2,FALSE),"")</f>
        <v/>
      </c>
      <c r="AC7306" s="38" t="str">
        <f t="shared" si="114"/>
        <v/>
      </c>
      <c r="AD7306" s="38"/>
    </row>
    <row r="7307" spans="1:30">
      <c r="A7307" s="46"/>
      <c r="B7307" s="47"/>
      <c r="C7307" s="49"/>
      <c r="D7307" s="41"/>
      <c r="E7307" s="41"/>
      <c r="F7307" s="41"/>
      <c r="G7307" s="50" t="str">
        <f>IF(A7307&lt;&gt;"",CONCATENATE(A7307,":",YEAR(B7307),IF(MONTH(B7307)&gt;9,MONTH(B7307),CONCATENATE(0,MONTH(B7307))),IF(DAY(B7307)&gt;9,DAY(B7307),CONCATENATE(0,DAY(B7307))),IF(HOUR(C7307)&gt;9,HOUR(C7307),CONCATENATE(0,HOUR(C7307))),IF(MINUTE(C7307)&gt;9,MINUTE(C7307),CONCATENATE(0,MINUTE(C7307))),":",VLOOKUP(F7307,'Valid Values - Results'!$D$4:$F$12,3,FALSE)),"")</f>
        <v/>
      </c>
      <c r="H7307" s="41"/>
      <c r="I7307" s="41"/>
      <c r="J7307" s="41"/>
      <c r="K7307" s="41"/>
      <c r="L7307" s="41"/>
      <c r="M7307" s="92"/>
      <c r="N7307" s="41"/>
      <c r="O7307" s="41"/>
      <c r="P7307" s="41"/>
      <c r="Q7307" s="41"/>
      <c r="R7307" s="41"/>
      <c r="S7307" s="41"/>
      <c r="T7307" s="41"/>
      <c r="U7307" s="47"/>
      <c r="V7307" s="49"/>
      <c r="W7307" s="41"/>
      <c r="X7307" s="41"/>
      <c r="Y7307" s="41"/>
      <c r="AA7307" s="37" t="str">
        <f>IF($I7307&lt;&gt;"",VLOOKUP($I7307,'Valid Values - Search'!$R$4:$T$4719,3,FALSE),"")</f>
        <v/>
      </c>
      <c r="AB7307" s="37" t="str">
        <f>IF($I7307&lt;&gt;"",VLOOKUP($I7307,'Valid Values - Search'!$R$4:$S$4719,2,FALSE),"")</f>
        <v/>
      </c>
      <c r="AC7307" s="38" t="str">
        <f t="shared" si="114"/>
        <v/>
      </c>
      <c r="AD7307" s="38"/>
    </row>
    <row r="7308" spans="1:30">
      <c r="A7308" s="46"/>
      <c r="B7308" s="47"/>
      <c r="C7308" s="49"/>
      <c r="D7308" s="41"/>
      <c r="E7308" s="41"/>
      <c r="F7308" s="41"/>
      <c r="G7308" s="50" t="str">
        <f>IF(A7308&lt;&gt;"",CONCATENATE(A7308,":",YEAR(B7308),IF(MONTH(B7308)&gt;9,MONTH(B7308),CONCATENATE(0,MONTH(B7308))),IF(DAY(B7308)&gt;9,DAY(B7308),CONCATENATE(0,DAY(B7308))),IF(HOUR(C7308)&gt;9,HOUR(C7308),CONCATENATE(0,HOUR(C7308))),IF(MINUTE(C7308)&gt;9,MINUTE(C7308),CONCATENATE(0,MINUTE(C7308))),":",VLOOKUP(F7308,'Valid Values - Results'!$D$4:$F$12,3,FALSE)),"")</f>
        <v/>
      </c>
      <c r="H7308" s="41"/>
      <c r="I7308" s="41"/>
      <c r="J7308" s="41"/>
      <c r="K7308" s="41"/>
      <c r="L7308" s="41"/>
      <c r="M7308" s="92"/>
      <c r="N7308" s="41"/>
      <c r="O7308" s="41"/>
      <c r="P7308" s="41"/>
      <c r="Q7308" s="41"/>
      <c r="R7308" s="41"/>
      <c r="S7308" s="41"/>
      <c r="T7308" s="41"/>
      <c r="U7308" s="47"/>
      <c r="V7308" s="49"/>
      <c r="W7308" s="41"/>
      <c r="X7308" s="41"/>
      <c r="Y7308" s="41"/>
      <c r="AA7308" s="37" t="str">
        <f>IF($I7308&lt;&gt;"",VLOOKUP($I7308,'Valid Values - Search'!$R$4:$T$4719,3,FALSE),"")</f>
        <v/>
      </c>
      <c r="AB7308" s="37" t="str">
        <f>IF($I7308&lt;&gt;"",VLOOKUP($I7308,'Valid Values - Search'!$R$4:$S$4719,2,FALSE),"")</f>
        <v/>
      </c>
      <c r="AC7308" s="38" t="str">
        <f t="shared" si="114"/>
        <v/>
      </c>
      <c r="AD7308" s="38"/>
    </row>
    <row r="7309" spans="1:30">
      <c r="A7309" s="46"/>
      <c r="B7309" s="47"/>
      <c r="C7309" s="49"/>
      <c r="D7309" s="41"/>
      <c r="E7309" s="41"/>
      <c r="F7309" s="41"/>
      <c r="G7309" s="50" t="str">
        <f>IF(A7309&lt;&gt;"",CONCATENATE(A7309,":",YEAR(B7309),IF(MONTH(B7309)&gt;9,MONTH(B7309),CONCATENATE(0,MONTH(B7309))),IF(DAY(B7309)&gt;9,DAY(B7309),CONCATENATE(0,DAY(B7309))),IF(HOUR(C7309)&gt;9,HOUR(C7309),CONCATENATE(0,HOUR(C7309))),IF(MINUTE(C7309)&gt;9,MINUTE(C7309),CONCATENATE(0,MINUTE(C7309))),":",VLOOKUP(F7309,'Valid Values - Results'!$D$4:$F$12,3,FALSE)),"")</f>
        <v/>
      </c>
      <c r="H7309" s="41"/>
      <c r="I7309" s="41"/>
      <c r="J7309" s="41"/>
      <c r="K7309" s="41"/>
      <c r="L7309" s="41"/>
      <c r="M7309" s="92"/>
      <c r="N7309" s="41"/>
      <c r="O7309" s="41"/>
      <c r="P7309" s="41"/>
      <c r="Q7309" s="41"/>
      <c r="R7309" s="41"/>
      <c r="S7309" s="41"/>
      <c r="T7309" s="41"/>
      <c r="U7309" s="47"/>
      <c r="V7309" s="49"/>
      <c r="W7309" s="41"/>
      <c r="X7309" s="41"/>
      <c r="Y7309" s="41"/>
      <c r="AA7309" s="37" t="str">
        <f>IF($I7309&lt;&gt;"",VLOOKUP($I7309,'Valid Values - Search'!$R$4:$T$4719,3,FALSE),"")</f>
        <v/>
      </c>
      <c r="AB7309" s="37" t="str">
        <f>IF($I7309&lt;&gt;"",VLOOKUP($I7309,'Valid Values - Search'!$R$4:$S$4719,2,FALSE),"")</f>
        <v/>
      </c>
      <c r="AC7309" s="38" t="str">
        <f t="shared" si="114"/>
        <v/>
      </c>
      <c r="AD7309" s="38"/>
    </row>
    <row r="7310" spans="1:30">
      <c r="A7310" s="46"/>
      <c r="B7310" s="47"/>
      <c r="C7310" s="49"/>
      <c r="D7310" s="41"/>
      <c r="E7310" s="41"/>
      <c r="F7310" s="41"/>
      <c r="G7310" s="50" t="str">
        <f>IF(A7310&lt;&gt;"",CONCATENATE(A7310,":",YEAR(B7310),IF(MONTH(B7310)&gt;9,MONTH(B7310),CONCATENATE(0,MONTH(B7310))),IF(DAY(B7310)&gt;9,DAY(B7310),CONCATENATE(0,DAY(B7310))),IF(HOUR(C7310)&gt;9,HOUR(C7310),CONCATENATE(0,HOUR(C7310))),IF(MINUTE(C7310)&gt;9,MINUTE(C7310),CONCATENATE(0,MINUTE(C7310))),":",VLOOKUP(F7310,'Valid Values - Results'!$D$4:$F$12,3,FALSE)),"")</f>
        <v/>
      </c>
      <c r="H7310" s="41"/>
      <c r="I7310" s="41"/>
      <c r="J7310" s="41"/>
      <c r="K7310" s="41"/>
      <c r="L7310" s="41"/>
      <c r="M7310" s="92"/>
      <c r="N7310" s="41"/>
      <c r="O7310" s="41"/>
      <c r="P7310" s="41"/>
      <c r="Q7310" s="41"/>
      <c r="R7310" s="41"/>
      <c r="S7310" s="41"/>
      <c r="T7310" s="41"/>
      <c r="U7310" s="47"/>
      <c r="V7310" s="49"/>
      <c r="W7310" s="41"/>
      <c r="X7310" s="41"/>
      <c r="Y7310" s="41"/>
      <c r="AA7310" s="37" t="str">
        <f>IF($I7310&lt;&gt;"",VLOOKUP($I7310,'Valid Values - Search'!$R$4:$T$4719,3,FALSE),"")</f>
        <v/>
      </c>
      <c r="AB7310" s="37" t="str">
        <f>IF($I7310&lt;&gt;"",VLOOKUP($I7310,'Valid Values - Search'!$R$4:$S$4719,2,FALSE),"")</f>
        <v/>
      </c>
      <c r="AC7310" s="38" t="str">
        <f t="shared" si="114"/>
        <v/>
      </c>
      <c r="AD7310" s="38"/>
    </row>
    <row r="7311" spans="1:30">
      <c r="A7311" s="46"/>
      <c r="B7311" s="47"/>
      <c r="C7311" s="49"/>
      <c r="D7311" s="41"/>
      <c r="E7311" s="41"/>
      <c r="F7311" s="41"/>
      <c r="G7311" s="50" t="str">
        <f>IF(A7311&lt;&gt;"",CONCATENATE(A7311,":",YEAR(B7311),IF(MONTH(B7311)&gt;9,MONTH(B7311),CONCATENATE(0,MONTH(B7311))),IF(DAY(B7311)&gt;9,DAY(B7311),CONCATENATE(0,DAY(B7311))),IF(HOUR(C7311)&gt;9,HOUR(C7311),CONCATENATE(0,HOUR(C7311))),IF(MINUTE(C7311)&gt;9,MINUTE(C7311),CONCATENATE(0,MINUTE(C7311))),":",VLOOKUP(F7311,'Valid Values - Results'!$D$4:$F$12,3,FALSE)),"")</f>
        <v/>
      </c>
      <c r="H7311" s="41"/>
      <c r="I7311" s="41"/>
      <c r="J7311" s="41"/>
      <c r="K7311" s="41"/>
      <c r="L7311" s="41"/>
      <c r="M7311" s="92"/>
      <c r="N7311" s="41"/>
      <c r="O7311" s="41"/>
      <c r="P7311" s="41"/>
      <c r="Q7311" s="41"/>
      <c r="R7311" s="41"/>
      <c r="S7311" s="41"/>
      <c r="T7311" s="41"/>
      <c r="U7311" s="47"/>
      <c r="V7311" s="49"/>
      <c r="W7311" s="41"/>
      <c r="X7311" s="41"/>
      <c r="Y7311" s="41"/>
      <c r="AA7311" s="37" t="str">
        <f>IF($I7311&lt;&gt;"",VLOOKUP($I7311,'Valid Values - Search'!$R$4:$T$4719,3,FALSE),"")</f>
        <v/>
      </c>
      <c r="AB7311" s="37" t="str">
        <f>IF($I7311&lt;&gt;"",VLOOKUP($I7311,'Valid Values - Search'!$R$4:$S$4719,2,FALSE),"")</f>
        <v/>
      </c>
      <c r="AC7311" s="38" t="str">
        <f t="shared" si="114"/>
        <v/>
      </c>
      <c r="AD7311" s="38"/>
    </row>
    <row r="7312" spans="1:30">
      <c r="A7312" s="46"/>
      <c r="B7312" s="47"/>
      <c r="C7312" s="49"/>
      <c r="D7312" s="41"/>
      <c r="E7312" s="41"/>
      <c r="F7312" s="41"/>
      <c r="G7312" s="50" t="str">
        <f>IF(A7312&lt;&gt;"",CONCATENATE(A7312,":",YEAR(B7312),IF(MONTH(B7312)&gt;9,MONTH(B7312),CONCATENATE(0,MONTH(B7312))),IF(DAY(B7312)&gt;9,DAY(B7312),CONCATENATE(0,DAY(B7312))),IF(HOUR(C7312)&gt;9,HOUR(C7312),CONCATENATE(0,HOUR(C7312))),IF(MINUTE(C7312)&gt;9,MINUTE(C7312),CONCATENATE(0,MINUTE(C7312))),":",VLOOKUP(F7312,'Valid Values - Results'!$D$4:$F$12,3,FALSE)),"")</f>
        <v/>
      </c>
      <c r="H7312" s="41"/>
      <c r="I7312" s="41"/>
      <c r="J7312" s="41"/>
      <c r="K7312" s="41"/>
      <c r="L7312" s="41"/>
      <c r="M7312" s="92"/>
      <c r="N7312" s="41"/>
      <c r="O7312" s="41"/>
      <c r="P7312" s="41"/>
      <c r="Q7312" s="41"/>
      <c r="R7312" s="41"/>
      <c r="S7312" s="41"/>
      <c r="T7312" s="41"/>
      <c r="U7312" s="47"/>
      <c r="V7312" s="49"/>
      <c r="W7312" s="41"/>
      <c r="X7312" s="41"/>
      <c r="Y7312" s="41"/>
      <c r="AA7312" s="37" t="str">
        <f>IF($I7312&lt;&gt;"",VLOOKUP($I7312,'Valid Values - Search'!$R$4:$T$4719,3,FALSE),"")</f>
        <v/>
      </c>
      <c r="AB7312" s="37" t="str">
        <f>IF($I7312&lt;&gt;"",VLOOKUP($I7312,'Valid Values - Search'!$R$4:$S$4719,2,FALSE),"")</f>
        <v/>
      </c>
      <c r="AC7312" s="38" t="str">
        <f t="shared" si="114"/>
        <v/>
      </c>
      <c r="AD7312" s="38"/>
    </row>
    <row r="7313" spans="1:30">
      <c r="A7313" s="46"/>
      <c r="B7313" s="47"/>
      <c r="C7313" s="49"/>
      <c r="D7313" s="41"/>
      <c r="E7313" s="41"/>
      <c r="F7313" s="41"/>
      <c r="G7313" s="50" t="str">
        <f>IF(A7313&lt;&gt;"",CONCATENATE(A7313,":",YEAR(B7313),IF(MONTH(B7313)&gt;9,MONTH(B7313),CONCATENATE(0,MONTH(B7313))),IF(DAY(B7313)&gt;9,DAY(B7313),CONCATENATE(0,DAY(B7313))),IF(HOUR(C7313)&gt;9,HOUR(C7313),CONCATENATE(0,HOUR(C7313))),IF(MINUTE(C7313)&gt;9,MINUTE(C7313),CONCATENATE(0,MINUTE(C7313))),":",VLOOKUP(F7313,'Valid Values - Results'!$D$4:$F$12,3,FALSE)),"")</f>
        <v/>
      </c>
      <c r="H7313" s="41"/>
      <c r="I7313" s="41"/>
      <c r="J7313" s="41"/>
      <c r="K7313" s="41"/>
      <c r="L7313" s="41"/>
      <c r="M7313" s="92"/>
      <c r="N7313" s="41"/>
      <c r="O7313" s="41"/>
      <c r="P7313" s="41"/>
      <c r="Q7313" s="41"/>
      <c r="R7313" s="41"/>
      <c r="S7313" s="41"/>
      <c r="T7313" s="41"/>
      <c r="U7313" s="47"/>
      <c r="V7313" s="49"/>
      <c r="W7313" s="41"/>
      <c r="X7313" s="41"/>
      <c r="Y7313" s="41"/>
      <c r="AA7313" s="37" t="str">
        <f>IF($I7313&lt;&gt;"",VLOOKUP($I7313,'Valid Values - Search'!$R$4:$T$4719,3,FALSE),"")</f>
        <v/>
      </c>
      <c r="AB7313" s="37" t="str">
        <f>IF($I7313&lt;&gt;"",VLOOKUP($I7313,'Valid Values - Search'!$R$4:$S$4719,2,FALSE),"")</f>
        <v/>
      </c>
      <c r="AC7313" s="38" t="str">
        <f t="shared" si="114"/>
        <v/>
      </c>
      <c r="AD7313" s="38"/>
    </row>
    <row r="7314" spans="1:30">
      <c r="A7314" s="46"/>
      <c r="B7314" s="47"/>
      <c r="C7314" s="49"/>
      <c r="D7314" s="41"/>
      <c r="E7314" s="41"/>
      <c r="F7314" s="41"/>
      <c r="G7314" s="50" t="str">
        <f>IF(A7314&lt;&gt;"",CONCATENATE(A7314,":",YEAR(B7314),IF(MONTH(B7314)&gt;9,MONTH(B7314),CONCATENATE(0,MONTH(B7314))),IF(DAY(B7314)&gt;9,DAY(B7314),CONCATENATE(0,DAY(B7314))),IF(HOUR(C7314)&gt;9,HOUR(C7314),CONCATENATE(0,HOUR(C7314))),IF(MINUTE(C7314)&gt;9,MINUTE(C7314),CONCATENATE(0,MINUTE(C7314))),":",VLOOKUP(F7314,'Valid Values - Results'!$D$4:$F$12,3,FALSE)),"")</f>
        <v/>
      </c>
      <c r="H7314" s="41"/>
      <c r="I7314" s="41"/>
      <c r="J7314" s="41"/>
      <c r="K7314" s="41"/>
      <c r="L7314" s="41"/>
      <c r="M7314" s="92"/>
      <c r="N7314" s="41"/>
      <c r="O7314" s="41"/>
      <c r="P7314" s="41"/>
      <c r="Q7314" s="41"/>
      <c r="R7314" s="41"/>
      <c r="S7314" s="41"/>
      <c r="T7314" s="41"/>
      <c r="U7314" s="47"/>
      <c r="V7314" s="49"/>
      <c r="W7314" s="41"/>
      <c r="X7314" s="41"/>
      <c r="Y7314" s="41"/>
      <c r="AA7314" s="37" t="str">
        <f>IF($I7314&lt;&gt;"",VLOOKUP($I7314,'Valid Values - Search'!$R$4:$T$4719,3,FALSE),"")</f>
        <v/>
      </c>
      <c r="AB7314" s="37" t="str">
        <f>IF($I7314&lt;&gt;"",VLOOKUP($I7314,'Valid Values - Search'!$R$4:$S$4719,2,FALSE),"")</f>
        <v/>
      </c>
      <c r="AC7314" s="38" t="str">
        <f t="shared" si="114"/>
        <v/>
      </c>
      <c r="AD7314" s="38"/>
    </row>
    <row r="7315" spans="1:30">
      <c r="A7315" s="46"/>
      <c r="B7315" s="47"/>
      <c r="C7315" s="49"/>
      <c r="D7315" s="41"/>
      <c r="E7315" s="41"/>
      <c r="F7315" s="41"/>
      <c r="G7315" s="50" t="str">
        <f>IF(A7315&lt;&gt;"",CONCATENATE(A7315,":",YEAR(B7315),IF(MONTH(B7315)&gt;9,MONTH(B7315),CONCATENATE(0,MONTH(B7315))),IF(DAY(B7315)&gt;9,DAY(B7315),CONCATENATE(0,DAY(B7315))),IF(HOUR(C7315)&gt;9,HOUR(C7315),CONCATENATE(0,HOUR(C7315))),IF(MINUTE(C7315)&gt;9,MINUTE(C7315),CONCATENATE(0,MINUTE(C7315))),":",VLOOKUP(F7315,'Valid Values - Results'!$D$4:$F$12,3,FALSE)),"")</f>
        <v/>
      </c>
      <c r="H7315" s="41"/>
      <c r="I7315" s="41"/>
      <c r="J7315" s="41"/>
      <c r="K7315" s="41"/>
      <c r="L7315" s="41"/>
      <c r="M7315" s="92"/>
      <c r="N7315" s="41"/>
      <c r="O7315" s="41"/>
      <c r="P7315" s="41"/>
      <c r="Q7315" s="41"/>
      <c r="R7315" s="41"/>
      <c r="S7315" s="41"/>
      <c r="T7315" s="41"/>
      <c r="U7315" s="47"/>
      <c r="V7315" s="49"/>
      <c r="W7315" s="41"/>
      <c r="X7315" s="41"/>
      <c r="Y7315" s="41"/>
      <c r="AA7315" s="37" t="str">
        <f>IF($I7315&lt;&gt;"",VLOOKUP($I7315,'Valid Values - Search'!$R$4:$T$4719,3,FALSE),"")</f>
        <v/>
      </c>
      <c r="AB7315" s="37" t="str">
        <f>IF($I7315&lt;&gt;"",VLOOKUP($I7315,'Valid Values - Search'!$R$4:$S$4719,2,FALSE),"")</f>
        <v/>
      </c>
      <c r="AC7315" s="38" t="str">
        <f t="shared" si="114"/>
        <v/>
      </c>
      <c r="AD7315" s="38"/>
    </row>
    <row r="7316" spans="1:30">
      <c r="A7316" s="46"/>
      <c r="B7316" s="47"/>
      <c r="C7316" s="49"/>
      <c r="D7316" s="41"/>
      <c r="E7316" s="41"/>
      <c r="F7316" s="41"/>
      <c r="G7316" s="50" t="str">
        <f>IF(A7316&lt;&gt;"",CONCATENATE(A7316,":",YEAR(B7316),IF(MONTH(B7316)&gt;9,MONTH(B7316),CONCATENATE(0,MONTH(B7316))),IF(DAY(B7316)&gt;9,DAY(B7316),CONCATENATE(0,DAY(B7316))),IF(HOUR(C7316)&gt;9,HOUR(C7316),CONCATENATE(0,HOUR(C7316))),IF(MINUTE(C7316)&gt;9,MINUTE(C7316),CONCATENATE(0,MINUTE(C7316))),":",VLOOKUP(F7316,'Valid Values - Results'!$D$4:$F$12,3,FALSE)),"")</f>
        <v/>
      </c>
      <c r="H7316" s="41"/>
      <c r="I7316" s="41"/>
      <c r="J7316" s="41"/>
      <c r="K7316" s="41"/>
      <c r="L7316" s="41"/>
      <c r="M7316" s="92"/>
      <c r="N7316" s="41"/>
      <c r="O7316" s="41"/>
      <c r="P7316" s="41"/>
      <c r="Q7316" s="41"/>
      <c r="R7316" s="41"/>
      <c r="S7316" s="41"/>
      <c r="T7316" s="41"/>
      <c r="U7316" s="47"/>
      <c r="V7316" s="49"/>
      <c r="W7316" s="41"/>
      <c r="X7316" s="41"/>
      <c r="Y7316" s="41"/>
      <c r="AA7316" s="37" t="str">
        <f>IF($I7316&lt;&gt;"",VLOOKUP($I7316,'Valid Values - Search'!$R$4:$T$4719,3,FALSE),"")</f>
        <v/>
      </c>
      <c r="AB7316" s="37" t="str">
        <f>IF($I7316&lt;&gt;"",VLOOKUP($I7316,'Valid Values - Search'!$R$4:$S$4719,2,FALSE),"")</f>
        <v/>
      </c>
      <c r="AC7316" s="38" t="str">
        <f t="shared" si="114"/>
        <v/>
      </c>
      <c r="AD7316" s="38"/>
    </row>
    <row r="7317" spans="1:30">
      <c r="A7317" s="46"/>
      <c r="B7317" s="47"/>
      <c r="C7317" s="49"/>
      <c r="D7317" s="41"/>
      <c r="E7317" s="41"/>
      <c r="F7317" s="41"/>
      <c r="G7317" s="50" t="str">
        <f>IF(A7317&lt;&gt;"",CONCATENATE(A7317,":",YEAR(B7317),IF(MONTH(B7317)&gt;9,MONTH(B7317),CONCATENATE(0,MONTH(B7317))),IF(DAY(B7317)&gt;9,DAY(B7317),CONCATENATE(0,DAY(B7317))),IF(HOUR(C7317)&gt;9,HOUR(C7317),CONCATENATE(0,HOUR(C7317))),IF(MINUTE(C7317)&gt;9,MINUTE(C7317),CONCATENATE(0,MINUTE(C7317))),":",VLOOKUP(F7317,'Valid Values - Results'!$D$4:$F$12,3,FALSE)),"")</f>
        <v/>
      </c>
      <c r="H7317" s="41"/>
      <c r="I7317" s="41"/>
      <c r="J7317" s="41"/>
      <c r="K7317" s="41"/>
      <c r="L7317" s="41"/>
      <c r="M7317" s="92"/>
      <c r="N7317" s="41"/>
      <c r="O7317" s="41"/>
      <c r="P7317" s="41"/>
      <c r="Q7317" s="41"/>
      <c r="R7317" s="41"/>
      <c r="S7317" s="41"/>
      <c r="T7317" s="41"/>
      <c r="U7317" s="47"/>
      <c r="V7317" s="49"/>
      <c r="W7317" s="41"/>
      <c r="X7317" s="41"/>
      <c r="Y7317" s="41"/>
      <c r="AA7317" s="37" t="str">
        <f>IF($I7317&lt;&gt;"",VLOOKUP($I7317,'Valid Values - Search'!$R$4:$T$4719,3,FALSE),"")</f>
        <v/>
      </c>
      <c r="AB7317" s="37" t="str">
        <f>IF($I7317&lt;&gt;"",VLOOKUP($I7317,'Valid Values - Search'!$R$4:$S$4719,2,FALSE),"")</f>
        <v/>
      </c>
      <c r="AC7317" s="38" t="str">
        <f t="shared" si="114"/>
        <v/>
      </c>
      <c r="AD7317" s="38"/>
    </row>
    <row r="7318" spans="1:30">
      <c r="A7318" s="46"/>
      <c r="B7318" s="47"/>
      <c r="C7318" s="49"/>
      <c r="D7318" s="41"/>
      <c r="E7318" s="41"/>
      <c r="F7318" s="41"/>
      <c r="G7318" s="50" t="str">
        <f>IF(A7318&lt;&gt;"",CONCATENATE(A7318,":",YEAR(B7318),IF(MONTH(B7318)&gt;9,MONTH(B7318),CONCATENATE(0,MONTH(B7318))),IF(DAY(B7318)&gt;9,DAY(B7318),CONCATENATE(0,DAY(B7318))),IF(HOUR(C7318)&gt;9,HOUR(C7318),CONCATENATE(0,HOUR(C7318))),IF(MINUTE(C7318)&gt;9,MINUTE(C7318),CONCATENATE(0,MINUTE(C7318))),":",VLOOKUP(F7318,'Valid Values - Results'!$D$4:$F$12,3,FALSE)),"")</f>
        <v/>
      </c>
      <c r="H7318" s="41"/>
      <c r="I7318" s="41"/>
      <c r="J7318" s="41"/>
      <c r="K7318" s="41"/>
      <c r="L7318" s="41"/>
      <c r="M7318" s="92"/>
      <c r="N7318" s="41"/>
      <c r="O7318" s="41"/>
      <c r="P7318" s="41"/>
      <c r="Q7318" s="41"/>
      <c r="R7318" s="41"/>
      <c r="S7318" s="41"/>
      <c r="T7318" s="41"/>
      <c r="U7318" s="47"/>
      <c r="V7318" s="49"/>
      <c r="W7318" s="41"/>
      <c r="X7318" s="41"/>
      <c r="Y7318" s="41"/>
      <c r="AA7318" s="37" t="str">
        <f>IF($I7318&lt;&gt;"",VLOOKUP($I7318,'Valid Values - Search'!$R$4:$T$4719,3,FALSE),"")</f>
        <v/>
      </c>
      <c r="AB7318" s="37" t="str">
        <f>IF($I7318&lt;&gt;"",VLOOKUP($I7318,'Valid Values - Search'!$R$4:$S$4719,2,FALSE),"")</f>
        <v/>
      </c>
      <c r="AC7318" s="38" t="str">
        <f t="shared" si="114"/>
        <v/>
      </c>
      <c r="AD7318" s="38"/>
    </row>
    <row r="7319" spans="1:30">
      <c r="A7319" s="46"/>
      <c r="B7319" s="47"/>
      <c r="C7319" s="49"/>
      <c r="D7319" s="41"/>
      <c r="E7319" s="41"/>
      <c r="F7319" s="41"/>
      <c r="G7319" s="50" t="str">
        <f>IF(A7319&lt;&gt;"",CONCATENATE(A7319,":",YEAR(B7319),IF(MONTH(B7319)&gt;9,MONTH(B7319),CONCATENATE(0,MONTH(B7319))),IF(DAY(B7319)&gt;9,DAY(B7319),CONCATENATE(0,DAY(B7319))),IF(HOUR(C7319)&gt;9,HOUR(C7319),CONCATENATE(0,HOUR(C7319))),IF(MINUTE(C7319)&gt;9,MINUTE(C7319),CONCATENATE(0,MINUTE(C7319))),":",VLOOKUP(F7319,'Valid Values - Results'!$D$4:$F$12,3,FALSE)),"")</f>
        <v/>
      </c>
      <c r="H7319" s="41"/>
      <c r="I7319" s="41"/>
      <c r="J7319" s="41"/>
      <c r="K7319" s="41"/>
      <c r="L7319" s="41"/>
      <c r="M7319" s="92"/>
      <c r="N7319" s="41"/>
      <c r="O7319" s="41"/>
      <c r="P7319" s="41"/>
      <c r="Q7319" s="41"/>
      <c r="R7319" s="41"/>
      <c r="S7319" s="41"/>
      <c r="T7319" s="41"/>
      <c r="U7319" s="47"/>
      <c r="V7319" s="49"/>
      <c r="W7319" s="41"/>
      <c r="X7319" s="41"/>
      <c r="Y7319" s="41"/>
      <c r="AA7319" s="37" t="str">
        <f>IF($I7319&lt;&gt;"",VLOOKUP($I7319,'Valid Values - Search'!$R$4:$T$4719,3,FALSE),"")</f>
        <v/>
      </c>
      <c r="AB7319" s="37" t="str">
        <f>IF($I7319&lt;&gt;"",VLOOKUP($I7319,'Valid Values - Search'!$R$4:$S$4719,2,FALSE),"")</f>
        <v/>
      </c>
      <c r="AC7319" s="38" t="str">
        <f t="shared" si="114"/>
        <v/>
      </c>
      <c r="AD7319" s="38"/>
    </row>
    <row r="7320" spans="1:30">
      <c r="A7320" s="46"/>
      <c r="B7320" s="47"/>
      <c r="C7320" s="49"/>
      <c r="D7320" s="41"/>
      <c r="E7320" s="41"/>
      <c r="F7320" s="41"/>
      <c r="G7320" s="50" t="str">
        <f>IF(A7320&lt;&gt;"",CONCATENATE(A7320,":",YEAR(B7320),IF(MONTH(B7320)&gt;9,MONTH(B7320),CONCATENATE(0,MONTH(B7320))),IF(DAY(B7320)&gt;9,DAY(B7320),CONCATENATE(0,DAY(B7320))),IF(HOUR(C7320)&gt;9,HOUR(C7320),CONCATENATE(0,HOUR(C7320))),IF(MINUTE(C7320)&gt;9,MINUTE(C7320),CONCATENATE(0,MINUTE(C7320))),":",VLOOKUP(F7320,'Valid Values - Results'!$D$4:$F$12,3,FALSE)),"")</f>
        <v/>
      </c>
      <c r="H7320" s="41"/>
      <c r="I7320" s="41"/>
      <c r="J7320" s="41"/>
      <c r="K7320" s="41"/>
      <c r="L7320" s="41"/>
      <c r="M7320" s="92"/>
      <c r="N7320" s="41"/>
      <c r="O7320" s="41"/>
      <c r="P7320" s="41"/>
      <c r="Q7320" s="41"/>
      <c r="R7320" s="41"/>
      <c r="S7320" s="41"/>
      <c r="T7320" s="41"/>
      <c r="U7320" s="47"/>
      <c r="V7320" s="49"/>
      <c r="W7320" s="41"/>
      <c r="X7320" s="41"/>
      <c r="Y7320" s="41"/>
      <c r="AA7320" s="37" t="str">
        <f>IF($I7320&lt;&gt;"",VLOOKUP($I7320,'Valid Values - Search'!$R$4:$T$4719,3,FALSE),"")</f>
        <v/>
      </c>
      <c r="AB7320" s="37" t="str">
        <f>IF($I7320&lt;&gt;"",VLOOKUP($I7320,'Valid Values - Search'!$R$4:$S$4719,2,FALSE),"")</f>
        <v/>
      </c>
      <c r="AC7320" s="38" t="str">
        <f t="shared" si="114"/>
        <v/>
      </c>
      <c r="AD7320" s="38"/>
    </row>
    <row r="7321" spans="1:30">
      <c r="A7321" s="46"/>
      <c r="B7321" s="47"/>
      <c r="C7321" s="49"/>
      <c r="D7321" s="41"/>
      <c r="E7321" s="41"/>
      <c r="F7321" s="41"/>
      <c r="G7321" s="50" t="str">
        <f>IF(A7321&lt;&gt;"",CONCATENATE(A7321,":",YEAR(B7321),IF(MONTH(B7321)&gt;9,MONTH(B7321),CONCATENATE(0,MONTH(B7321))),IF(DAY(B7321)&gt;9,DAY(B7321),CONCATENATE(0,DAY(B7321))),IF(HOUR(C7321)&gt;9,HOUR(C7321),CONCATENATE(0,HOUR(C7321))),IF(MINUTE(C7321)&gt;9,MINUTE(C7321),CONCATENATE(0,MINUTE(C7321))),":",VLOOKUP(F7321,'Valid Values - Results'!$D$4:$F$12,3,FALSE)),"")</f>
        <v/>
      </c>
      <c r="H7321" s="41"/>
      <c r="I7321" s="41"/>
      <c r="J7321" s="41"/>
      <c r="K7321" s="41"/>
      <c r="L7321" s="41"/>
      <c r="M7321" s="92"/>
      <c r="N7321" s="41"/>
      <c r="O7321" s="41"/>
      <c r="P7321" s="41"/>
      <c r="Q7321" s="41"/>
      <c r="R7321" s="41"/>
      <c r="S7321" s="41"/>
      <c r="T7321" s="41"/>
      <c r="U7321" s="47"/>
      <c r="V7321" s="49"/>
      <c r="W7321" s="41"/>
      <c r="X7321" s="41"/>
      <c r="Y7321" s="41"/>
      <c r="AA7321" s="37" t="str">
        <f>IF($I7321&lt;&gt;"",VLOOKUP($I7321,'Valid Values - Search'!$R$4:$T$4719,3,FALSE),"")</f>
        <v/>
      </c>
      <c r="AB7321" s="37" t="str">
        <f>IF($I7321&lt;&gt;"",VLOOKUP($I7321,'Valid Values - Search'!$R$4:$S$4719,2,FALSE),"")</f>
        <v/>
      </c>
      <c r="AC7321" s="38" t="str">
        <f t="shared" si="114"/>
        <v/>
      </c>
      <c r="AD7321" s="38"/>
    </row>
    <row r="7322" spans="1:30">
      <c r="A7322" s="46"/>
      <c r="B7322" s="47"/>
      <c r="C7322" s="49"/>
      <c r="D7322" s="41"/>
      <c r="E7322" s="41"/>
      <c r="F7322" s="41"/>
      <c r="G7322" s="50" t="str">
        <f>IF(A7322&lt;&gt;"",CONCATENATE(A7322,":",YEAR(B7322),IF(MONTH(B7322)&gt;9,MONTH(B7322),CONCATENATE(0,MONTH(B7322))),IF(DAY(B7322)&gt;9,DAY(B7322),CONCATENATE(0,DAY(B7322))),IF(HOUR(C7322)&gt;9,HOUR(C7322),CONCATENATE(0,HOUR(C7322))),IF(MINUTE(C7322)&gt;9,MINUTE(C7322),CONCATENATE(0,MINUTE(C7322))),":",VLOOKUP(F7322,'Valid Values - Results'!$D$4:$F$12,3,FALSE)),"")</f>
        <v/>
      </c>
      <c r="H7322" s="41"/>
      <c r="I7322" s="41"/>
      <c r="J7322" s="41"/>
      <c r="K7322" s="41"/>
      <c r="L7322" s="41"/>
      <c r="M7322" s="92"/>
      <c r="N7322" s="41"/>
      <c r="O7322" s="41"/>
      <c r="P7322" s="41"/>
      <c r="Q7322" s="41"/>
      <c r="R7322" s="41"/>
      <c r="S7322" s="41"/>
      <c r="T7322" s="41"/>
      <c r="U7322" s="47"/>
      <c r="V7322" s="49"/>
      <c r="W7322" s="41"/>
      <c r="X7322" s="41"/>
      <c r="Y7322" s="41"/>
      <c r="AA7322" s="37" t="str">
        <f>IF($I7322&lt;&gt;"",VLOOKUP($I7322,'Valid Values - Search'!$R$4:$T$4719,3,FALSE),"")</f>
        <v/>
      </c>
      <c r="AB7322" s="37" t="str">
        <f>IF($I7322&lt;&gt;"",VLOOKUP($I7322,'Valid Values - Search'!$R$4:$S$4719,2,FALSE),"")</f>
        <v/>
      </c>
      <c r="AC7322" s="38" t="str">
        <f t="shared" si="114"/>
        <v/>
      </c>
      <c r="AD7322" s="38"/>
    </row>
    <row r="7323" spans="1:30">
      <c r="A7323" s="46"/>
      <c r="B7323" s="47"/>
      <c r="C7323" s="49"/>
      <c r="D7323" s="41"/>
      <c r="E7323" s="41"/>
      <c r="F7323" s="41"/>
      <c r="G7323" s="50" t="str">
        <f>IF(A7323&lt;&gt;"",CONCATENATE(A7323,":",YEAR(B7323),IF(MONTH(B7323)&gt;9,MONTH(B7323),CONCATENATE(0,MONTH(B7323))),IF(DAY(B7323)&gt;9,DAY(B7323),CONCATENATE(0,DAY(B7323))),IF(HOUR(C7323)&gt;9,HOUR(C7323),CONCATENATE(0,HOUR(C7323))),IF(MINUTE(C7323)&gt;9,MINUTE(C7323),CONCATENATE(0,MINUTE(C7323))),":",VLOOKUP(F7323,'Valid Values - Results'!$D$4:$F$12,3,FALSE)),"")</f>
        <v/>
      </c>
      <c r="H7323" s="41"/>
      <c r="I7323" s="41"/>
      <c r="J7323" s="41"/>
      <c r="K7323" s="41"/>
      <c r="L7323" s="41"/>
      <c r="M7323" s="92"/>
      <c r="N7323" s="41"/>
      <c r="O7323" s="41"/>
      <c r="P7323" s="41"/>
      <c r="Q7323" s="41"/>
      <c r="R7323" s="41"/>
      <c r="S7323" s="41"/>
      <c r="T7323" s="41"/>
      <c r="U7323" s="47"/>
      <c r="V7323" s="49"/>
      <c r="W7323" s="41"/>
      <c r="X7323" s="41"/>
      <c r="Y7323" s="41"/>
      <c r="AA7323" s="37" t="str">
        <f>IF($I7323&lt;&gt;"",VLOOKUP($I7323,'Valid Values - Search'!$R$4:$T$4719,3,FALSE),"")</f>
        <v/>
      </c>
      <c r="AB7323" s="37" t="str">
        <f>IF($I7323&lt;&gt;"",VLOOKUP($I7323,'Valid Values - Search'!$R$4:$S$4719,2,FALSE),"")</f>
        <v/>
      </c>
      <c r="AC7323" s="38" t="str">
        <f t="shared" si="114"/>
        <v/>
      </c>
      <c r="AD7323" s="38"/>
    </row>
    <row r="7324" spans="1:30">
      <c r="A7324" s="46"/>
      <c r="B7324" s="47"/>
      <c r="C7324" s="49"/>
      <c r="D7324" s="41"/>
      <c r="E7324" s="41"/>
      <c r="F7324" s="41"/>
      <c r="G7324" s="50" t="str">
        <f>IF(A7324&lt;&gt;"",CONCATENATE(A7324,":",YEAR(B7324),IF(MONTH(B7324)&gt;9,MONTH(B7324),CONCATENATE(0,MONTH(B7324))),IF(DAY(B7324)&gt;9,DAY(B7324),CONCATENATE(0,DAY(B7324))),IF(HOUR(C7324)&gt;9,HOUR(C7324),CONCATENATE(0,HOUR(C7324))),IF(MINUTE(C7324)&gt;9,MINUTE(C7324),CONCATENATE(0,MINUTE(C7324))),":",VLOOKUP(F7324,'Valid Values - Results'!$D$4:$F$12,3,FALSE)),"")</f>
        <v/>
      </c>
      <c r="H7324" s="41"/>
      <c r="I7324" s="41"/>
      <c r="J7324" s="41"/>
      <c r="K7324" s="41"/>
      <c r="L7324" s="41"/>
      <c r="M7324" s="92"/>
      <c r="N7324" s="41"/>
      <c r="O7324" s="41"/>
      <c r="P7324" s="41"/>
      <c r="Q7324" s="41"/>
      <c r="R7324" s="41"/>
      <c r="S7324" s="41"/>
      <c r="T7324" s="41"/>
      <c r="U7324" s="47"/>
      <c r="V7324" s="49"/>
      <c r="W7324" s="41"/>
      <c r="X7324" s="41"/>
      <c r="Y7324" s="41"/>
      <c r="AA7324" s="37" t="str">
        <f>IF($I7324&lt;&gt;"",VLOOKUP($I7324,'Valid Values - Search'!$R$4:$T$4719,3,FALSE),"")</f>
        <v/>
      </c>
      <c r="AB7324" s="37" t="str">
        <f>IF($I7324&lt;&gt;"",VLOOKUP($I7324,'Valid Values - Search'!$R$4:$S$4719,2,FALSE),"")</f>
        <v/>
      </c>
      <c r="AC7324" s="38" t="str">
        <f t="shared" si="114"/>
        <v/>
      </c>
      <c r="AD7324" s="38"/>
    </row>
    <row r="7325" spans="1:30">
      <c r="A7325" s="46"/>
      <c r="B7325" s="47"/>
      <c r="C7325" s="49"/>
      <c r="D7325" s="41"/>
      <c r="E7325" s="41"/>
      <c r="F7325" s="41"/>
      <c r="G7325" s="50" t="str">
        <f>IF(A7325&lt;&gt;"",CONCATENATE(A7325,":",YEAR(B7325),IF(MONTH(B7325)&gt;9,MONTH(B7325),CONCATENATE(0,MONTH(B7325))),IF(DAY(B7325)&gt;9,DAY(B7325),CONCATENATE(0,DAY(B7325))),IF(HOUR(C7325)&gt;9,HOUR(C7325),CONCATENATE(0,HOUR(C7325))),IF(MINUTE(C7325)&gt;9,MINUTE(C7325),CONCATENATE(0,MINUTE(C7325))),":",VLOOKUP(F7325,'Valid Values - Results'!$D$4:$F$12,3,FALSE)),"")</f>
        <v/>
      </c>
      <c r="H7325" s="41"/>
      <c r="I7325" s="41"/>
      <c r="J7325" s="41"/>
      <c r="K7325" s="41"/>
      <c r="L7325" s="41"/>
      <c r="M7325" s="92"/>
      <c r="N7325" s="41"/>
      <c r="O7325" s="41"/>
      <c r="P7325" s="41"/>
      <c r="Q7325" s="41"/>
      <c r="R7325" s="41"/>
      <c r="S7325" s="41"/>
      <c r="T7325" s="41"/>
      <c r="U7325" s="47"/>
      <c r="V7325" s="49"/>
      <c r="W7325" s="41"/>
      <c r="X7325" s="41"/>
      <c r="Y7325" s="41"/>
      <c r="AA7325" s="37" t="str">
        <f>IF($I7325&lt;&gt;"",VLOOKUP($I7325,'Valid Values - Search'!$R$4:$T$4719,3,FALSE),"")</f>
        <v/>
      </c>
      <c r="AB7325" s="37" t="str">
        <f>IF($I7325&lt;&gt;"",VLOOKUP($I7325,'Valid Values - Search'!$R$4:$S$4719,2,FALSE),"")</f>
        <v/>
      </c>
      <c r="AC7325" s="38" t="str">
        <f t="shared" si="114"/>
        <v/>
      </c>
      <c r="AD7325" s="38"/>
    </row>
    <row r="7326" spans="1:30">
      <c r="A7326" s="46"/>
      <c r="B7326" s="47"/>
      <c r="C7326" s="49"/>
      <c r="D7326" s="41"/>
      <c r="E7326" s="41"/>
      <c r="F7326" s="41"/>
      <c r="G7326" s="50" t="str">
        <f>IF(A7326&lt;&gt;"",CONCATENATE(A7326,":",YEAR(B7326),IF(MONTH(B7326)&gt;9,MONTH(B7326),CONCATENATE(0,MONTH(B7326))),IF(DAY(B7326)&gt;9,DAY(B7326),CONCATENATE(0,DAY(B7326))),IF(HOUR(C7326)&gt;9,HOUR(C7326),CONCATENATE(0,HOUR(C7326))),IF(MINUTE(C7326)&gt;9,MINUTE(C7326),CONCATENATE(0,MINUTE(C7326))),":",VLOOKUP(F7326,'Valid Values - Results'!$D$4:$F$12,3,FALSE)),"")</f>
        <v/>
      </c>
      <c r="H7326" s="41"/>
      <c r="I7326" s="41"/>
      <c r="J7326" s="41"/>
      <c r="K7326" s="41"/>
      <c r="L7326" s="41"/>
      <c r="M7326" s="92"/>
      <c r="N7326" s="41"/>
      <c r="O7326" s="41"/>
      <c r="P7326" s="41"/>
      <c r="Q7326" s="41"/>
      <c r="R7326" s="41"/>
      <c r="S7326" s="41"/>
      <c r="T7326" s="41"/>
      <c r="U7326" s="47"/>
      <c r="V7326" s="49"/>
      <c r="W7326" s="41"/>
      <c r="X7326" s="41"/>
      <c r="Y7326" s="41"/>
      <c r="AA7326" s="37" t="str">
        <f>IF($I7326&lt;&gt;"",VLOOKUP($I7326,'Valid Values - Search'!$R$4:$T$4719,3,FALSE),"")</f>
        <v/>
      </c>
      <c r="AB7326" s="37" t="str">
        <f>IF($I7326&lt;&gt;"",VLOOKUP($I7326,'Valid Values - Search'!$R$4:$S$4719,2,FALSE),"")</f>
        <v/>
      </c>
      <c r="AC7326" s="38" t="str">
        <f t="shared" si="114"/>
        <v/>
      </c>
      <c r="AD7326" s="38"/>
    </row>
    <row r="7327" spans="1:30">
      <c r="A7327" s="46"/>
      <c r="B7327" s="47"/>
      <c r="C7327" s="49"/>
      <c r="D7327" s="41"/>
      <c r="E7327" s="41"/>
      <c r="F7327" s="41"/>
      <c r="G7327" s="50" t="str">
        <f>IF(A7327&lt;&gt;"",CONCATENATE(A7327,":",YEAR(B7327),IF(MONTH(B7327)&gt;9,MONTH(B7327),CONCATENATE(0,MONTH(B7327))),IF(DAY(B7327)&gt;9,DAY(B7327),CONCATENATE(0,DAY(B7327))),IF(HOUR(C7327)&gt;9,HOUR(C7327),CONCATENATE(0,HOUR(C7327))),IF(MINUTE(C7327)&gt;9,MINUTE(C7327),CONCATENATE(0,MINUTE(C7327))),":",VLOOKUP(F7327,'Valid Values - Results'!$D$4:$F$12,3,FALSE)),"")</f>
        <v/>
      </c>
      <c r="H7327" s="41"/>
      <c r="I7327" s="41"/>
      <c r="J7327" s="41"/>
      <c r="K7327" s="41"/>
      <c r="L7327" s="41"/>
      <c r="M7327" s="92"/>
      <c r="N7327" s="41"/>
      <c r="O7327" s="41"/>
      <c r="P7327" s="41"/>
      <c r="Q7327" s="41"/>
      <c r="R7327" s="41"/>
      <c r="S7327" s="41"/>
      <c r="T7327" s="41"/>
      <c r="U7327" s="47"/>
      <c r="V7327" s="49"/>
      <c r="W7327" s="41"/>
      <c r="X7327" s="41"/>
      <c r="Y7327" s="41"/>
      <c r="AA7327" s="37" t="str">
        <f>IF($I7327&lt;&gt;"",VLOOKUP($I7327,'Valid Values - Search'!$R$4:$T$4719,3,FALSE),"")</f>
        <v/>
      </c>
      <c r="AB7327" s="37" t="str">
        <f>IF($I7327&lt;&gt;"",VLOOKUP($I7327,'Valid Values - Search'!$R$4:$S$4719,2,FALSE),"")</f>
        <v/>
      </c>
      <c r="AC7327" s="38" t="str">
        <f t="shared" si="114"/>
        <v/>
      </c>
      <c r="AD7327" s="38"/>
    </row>
    <row r="7328" spans="1:30">
      <c r="A7328" s="46"/>
      <c r="B7328" s="47"/>
      <c r="C7328" s="49"/>
      <c r="D7328" s="41"/>
      <c r="E7328" s="41"/>
      <c r="F7328" s="41"/>
      <c r="G7328" s="50" t="str">
        <f>IF(A7328&lt;&gt;"",CONCATENATE(A7328,":",YEAR(B7328),IF(MONTH(B7328)&gt;9,MONTH(B7328),CONCATENATE(0,MONTH(B7328))),IF(DAY(B7328)&gt;9,DAY(B7328),CONCATENATE(0,DAY(B7328))),IF(HOUR(C7328)&gt;9,HOUR(C7328),CONCATENATE(0,HOUR(C7328))),IF(MINUTE(C7328)&gt;9,MINUTE(C7328),CONCATENATE(0,MINUTE(C7328))),":",VLOOKUP(F7328,'Valid Values - Results'!$D$4:$F$12,3,FALSE)),"")</f>
        <v/>
      </c>
      <c r="H7328" s="41"/>
      <c r="I7328" s="41"/>
      <c r="J7328" s="41"/>
      <c r="K7328" s="41"/>
      <c r="L7328" s="41"/>
      <c r="M7328" s="92"/>
      <c r="N7328" s="41"/>
      <c r="O7328" s="41"/>
      <c r="P7328" s="41"/>
      <c r="Q7328" s="41"/>
      <c r="R7328" s="41"/>
      <c r="S7328" s="41"/>
      <c r="T7328" s="41"/>
      <c r="U7328" s="47"/>
      <c r="V7328" s="49"/>
      <c r="W7328" s="41"/>
      <c r="X7328" s="41"/>
      <c r="Y7328" s="41"/>
      <c r="AA7328" s="37" t="str">
        <f>IF($I7328&lt;&gt;"",VLOOKUP($I7328,'Valid Values - Search'!$R$4:$T$4719,3,FALSE),"")</f>
        <v/>
      </c>
      <c r="AB7328" s="37" t="str">
        <f>IF($I7328&lt;&gt;"",VLOOKUP($I7328,'Valid Values - Search'!$R$4:$S$4719,2,FALSE),"")</f>
        <v/>
      </c>
      <c r="AC7328" s="38" t="str">
        <f t="shared" si="114"/>
        <v/>
      </c>
      <c r="AD7328" s="38"/>
    </row>
    <row r="7329" spans="1:30">
      <c r="A7329" s="46"/>
      <c r="B7329" s="47"/>
      <c r="C7329" s="49"/>
      <c r="D7329" s="41"/>
      <c r="E7329" s="41"/>
      <c r="F7329" s="41"/>
      <c r="G7329" s="50" t="str">
        <f>IF(A7329&lt;&gt;"",CONCATENATE(A7329,":",YEAR(B7329),IF(MONTH(B7329)&gt;9,MONTH(B7329),CONCATENATE(0,MONTH(B7329))),IF(DAY(B7329)&gt;9,DAY(B7329),CONCATENATE(0,DAY(B7329))),IF(HOUR(C7329)&gt;9,HOUR(C7329),CONCATENATE(0,HOUR(C7329))),IF(MINUTE(C7329)&gt;9,MINUTE(C7329),CONCATENATE(0,MINUTE(C7329))),":",VLOOKUP(F7329,'Valid Values - Results'!$D$4:$F$12,3,FALSE)),"")</f>
        <v/>
      </c>
      <c r="H7329" s="41"/>
      <c r="I7329" s="41"/>
      <c r="J7329" s="41"/>
      <c r="K7329" s="41"/>
      <c r="L7329" s="41"/>
      <c r="M7329" s="92"/>
      <c r="N7329" s="41"/>
      <c r="O7329" s="41"/>
      <c r="P7329" s="41"/>
      <c r="Q7329" s="41"/>
      <c r="R7329" s="41"/>
      <c r="S7329" s="41"/>
      <c r="T7329" s="41"/>
      <c r="U7329" s="47"/>
      <c r="V7329" s="49"/>
      <c r="W7329" s="41"/>
      <c r="X7329" s="41"/>
      <c r="Y7329" s="41"/>
      <c r="AA7329" s="37" t="str">
        <f>IF($I7329&lt;&gt;"",VLOOKUP($I7329,'Valid Values - Search'!$R$4:$T$4719,3,FALSE),"")</f>
        <v/>
      </c>
      <c r="AB7329" s="37" t="str">
        <f>IF($I7329&lt;&gt;"",VLOOKUP($I7329,'Valid Values - Search'!$R$4:$S$4719,2,FALSE),"")</f>
        <v/>
      </c>
      <c r="AC7329" s="38" t="str">
        <f t="shared" si="114"/>
        <v/>
      </c>
      <c r="AD7329" s="38"/>
    </row>
    <row r="7330" spans="1:30">
      <c r="A7330" s="46"/>
      <c r="B7330" s="47"/>
      <c r="C7330" s="49"/>
      <c r="D7330" s="41"/>
      <c r="E7330" s="41"/>
      <c r="F7330" s="41"/>
      <c r="G7330" s="50" t="str">
        <f>IF(A7330&lt;&gt;"",CONCATENATE(A7330,":",YEAR(B7330),IF(MONTH(B7330)&gt;9,MONTH(B7330),CONCATENATE(0,MONTH(B7330))),IF(DAY(B7330)&gt;9,DAY(B7330),CONCATENATE(0,DAY(B7330))),IF(HOUR(C7330)&gt;9,HOUR(C7330),CONCATENATE(0,HOUR(C7330))),IF(MINUTE(C7330)&gt;9,MINUTE(C7330),CONCATENATE(0,MINUTE(C7330))),":",VLOOKUP(F7330,'Valid Values - Results'!$D$4:$F$12,3,FALSE)),"")</f>
        <v/>
      </c>
      <c r="H7330" s="41"/>
      <c r="I7330" s="41"/>
      <c r="J7330" s="41"/>
      <c r="K7330" s="41"/>
      <c r="L7330" s="41"/>
      <c r="M7330" s="92"/>
      <c r="N7330" s="41"/>
      <c r="O7330" s="41"/>
      <c r="P7330" s="41"/>
      <c r="Q7330" s="41"/>
      <c r="R7330" s="41"/>
      <c r="S7330" s="41"/>
      <c r="T7330" s="41"/>
      <c r="U7330" s="47"/>
      <c r="V7330" s="49"/>
      <c r="W7330" s="41"/>
      <c r="X7330" s="41"/>
      <c r="Y7330" s="41"/>
      <c r="AA7330" s="37" t="str">
        <f>IF($I7330&lt;&gt;"",VLOOKUP($I7330,'Valid Values - Search'!$R$4:$T$4719,3,FALSE),"")</f>
        <v/>
      </c>
      <c r="AB7330" s="37" t="str">
        <f>IF($I7330&lt;&gt;"",VLOOKUP($I7330,'Valid Values - Search'!$R$4:$S$4719,2,FALSE),"")</f>
        <v/>
      </c>
      <c r="AC7330" s="38" t="str">
        <f t="shared" si="114"/>
        <v/>
      </c>
      <c r="AD7330" s="38"/>
    </row>
    <row r="7331" spans="1:30">
      <c r="A7331" s="46"/>
      <c r="B7331" s="47"/>
      <c r="C7331" s="49"/>
      <c r="D7331" s="41"/>
      <c r="E7331" s="41"/>
      <c r="F7331" s="41"/>
      <c r="G7331" s="50" t="str">
        <f>IF(A7331&lt;&gt;"",CONCATENATE(A7331,":",YEAR(B7331),IF(MONTH(B7331)&gt;9,MONTH(B7331),CONCATENATE(0,MONTH(B7331))),IF(DAY(B7331)&gt;9,DAY(B7331),CONCATENATE(0,DAY(B7331))),IF(HOUR(C7331)&gt;9,HOUR(C7331),CONCATENATE(0,HOUR(C7331))),IF(MINUTE(C7331)&gt;9,MINUTE(C7331),CONCATENATE(0,MINUTE(C7331))),":",VLOOKUP(F7331,'Valid Values - Results'!$D$4:$F$12,3,FALSE)),"")</f>
        <v/>
      </c>
      <c r="H7331" s="41"/>
      <c r="I7331" s="41"/>
      <c r="J7331" s="41"/>
      <c r="K7331" s="41"/>
      <c r="L7331" s="41"/>
      <c r="M7331" s="92"/>
      <c r="N7331" s="41"/>
      <c r="O7331" s="41"/>
      <c r="P7331" s="41"/>
      <c r="Q7331" s="41"/>
      <c r="R7331" s="41"/>
      <c r="S7331" s="41"/>
      <c r="T7331" s="41"/>
      <c r="U7331" s="47"/>
      <c r="V7331" s="49"/>
      <c r="W7331" s="41"/>
      <c r="X7331" s="41"/>
      <c r="Y7331" s="41"/>
      <c r="AA7331" s="37" t="str">
        <f>IF($I7331&lt;&gt;"",VLOOKUP($I7331,'Valid Values - Search'!$R$4:$T$4719,3,FALSE),"")</f>
        <v/>
      </c>
      <c r="AB7331" s="37" t="str">
        <f>IF($I7331&lt;&gt;"",VLOOKUP($I7331,'Valid Values - Search'!$R$4:$S$4719,2,FALSE),"")</f>
        <v/>
      </c>
      <c r="AC7331" s="38" t="str">
        <f t="shared" si="114"/>
        <v/>
      </c>
      <c r="AD7331" s="38"/>
    </row>
    <row r="7332" spans="1:30">
      <c r="A7332" s="46"/>
      <c r="B7332" s="47"/>
      <c r="C7332" s="49"/>
      <c r="D7332" s="41"/>
      <c r="E7332" s="41"/>
      <c r="F7332" s="41"/>
      <c r="G7332" s="50" t="str">
        <f>IF(A7332&lt;&gt;"",CONCATENATE(A7332,":",YEAR(B7332),IF(MONTH(B7332)&gt;9,MONTH(B7332),CONCATENATE(0,MONTH(B7332))),IF(DAY(B7332)&gt;9,DAY(B7332),CONCATENATE(0,DAY(B7332))),IF(HOUR(C7332)&gt;9,HOUR(C7332),CONCATENATE(0,HOUR(C7332))),IF(MINUTE(C7332)&gt;9,MINUTE(C7332),CONCATENATE(0,MINUTE(C7332))),":",VLOOKUP(F7332,'Valid Values - Results'!$D$4:$F$12,3,FALSE)),"")</f>
        <v/>
      </c>
      <c r="H7332" s="41"/>
      <c r="I7332" s="41"/>
      <c r="J7332" s="41"/>
      <c r="K7332" s="41"/>
      <c r="L7332" s="41"/>
      <c r="M7332" s="92"/>
      <c r="N7332" s="41"/>
      <c r="O7332" s="41"/>
      <c r="P7332" s="41"/>
      <c r="Q7332" s="41"/>
      <c r="R7332" s="41"/>
      <c r="S7332" s="41"/>
      <c r="T7332" s="41"/>
      <c r="U7332" s="47"/>
      <c r="V7332" s="49"/>
      <c r="W7332" s="41"/>
      <c r="X7332" s="41"/>
      <c r="Y7332" s="41"/>
      <c r="AA7332" s="37" t="str">
        <f>IF($I7332&lt;&gt;"",VLOOKUP($I7332,'Valid Values - Search'!$R$4:$T$4719,3,FALSE),"")</f>
        <v/>
      </c>
      <c r="AB7332" s="37" t="str">
        <f>IF($I7332&lt;&gt;"",VLOOKUP($I7332,'Valid Values - Search'!$R$4:$S$4719,2,FALSE),"")</f>
        <v/>
      </c>
      <c r="AC7332" s="38" t="str">
        <f t="shared" si="114"/>
        <v/>
      </c>
      <c r="AD7332" s="38"/>
    </row>
    <row r="7333" spans="1:30">
      <c r="A7333" s="46"/>
      <c r="B7333" s="47"/>
      <c r="C7333" s="49"/>
      <c r="D7333" s="41"/>
      <c r="E7333" s="41"/>
      <c r="F7333" s="41"/>
      <c r="G7333" s="50" t="str">
        <f>IF(A7333&lt;&gt;"",CONCATENATE(A7333,":",YEAR(B7333),IF(MONTH(B7333)&gt;9,MONTH(B7333),CONCATENATE(0,MONTH(B7333))),IF(DAY(B7333)&gt;9,DAY(B7333),CONCATENATE(0,DAY(B7333))),IF(HOUR(C7333)&gt;9,HOUR(C7333),CONCATENATE(0,HOUR(C7333))),IF(MINUTE(C7333)&gt;9,MINUTE(C7333),CONCATENATE(0,MINUTE(C7333))),":",VLOOKUP(F7333,'Valid Values - Results'!$D$4:$F$12,3,FALSE)),"")</f>
        <v/>
      </c>
      <c r="H7333" s="41"/>
      <c r="I7333" s="41"/>
      <c r="J7333" s="41"/>
      <c r="K7333" s="41"/>
      <c r="L7333" s="41"/>
      <c r="M7333" s="92"/>
      <c r="N7333" s="41"/>
      <c r="O7333" s="41"/>
      <c r="P7333" s="41"/>
      <c r="Q7333" s="41"/>
      <c r="R7333" s="41"/>
      <c r="S7333" s="41"/>
      <c r="T7333" s="41"/>
      <c r="U7333" s="47"/>
      <c r="V7333" s="49"/>
      <c r="W7333" s="41"/>
      <c r="X7333" s="41"/>
      <c r="Y7333" s="41"/>
      <c r="AA7333" s="37" t="str">
        <f>IF($I7333&lt;&gt;"",VLOOKUP($I7333,'Valid Values - Search'!$R$4:$T$4719,3,FALSE),"")</f>
        <v/>
      </c>
      <c r="AB7333" s="37" t="str">
        <f>IF($I7333&lt;&gt;"",VLOOKUP($I7333,'Valid Values - Search'!$R$4:$S$4719,2,FALSE),"")</f>
        <v/>
      </c>
      <c r="AC7333" s="38" t="str">
        <f t="shared" si="114"/>
        <v/>
      </c>
      <c r="AD7333" s="38"/>
    </row>
    <row r="7334" spans="1:30">
      <c r="A7334" s="46"/>
      <c r="B7334" s="47"/>
      <c r="C7334" s="49"/>
      <c r="D7334" s="41"/>
      <c r="E7334" s="41"/>
      <c r="F7334" s="41"/>
      <c r="G7334" s="50" t="str">
        <f>IF(A7334&lt;&gt;"",CONCATENATE(A7334,":",YEAR(B7334),IF(MONTH(B7334)&gt;9,MONTH(B7334),CONCATENATE(0,MONTH(B7334))),IF(DAY(B7334)&gt;9,DAY(B7334),CONCATENATE(0,DAY(B7334))),IF(HOUR(C7334)&gt;9,HOUR(C7334),CONCATENATE(0,HOUR(C7334))),IF(MINUTE(C7334)&gt;9,MINUTE(C7334),CONCATENATE(0,MINUTE(C7334))),":",VLOOKUP(F7334,'Valid Values - Results'!$D$4:$F$12,3,FALSE)),"")</f>
        <v/>
      </c>
      <c r="H7334" s="41"/>
      <c r="I7334" s="41"/>
      <c r="J7334" s="41"/>
      <c r="K7334" s="41"/>
      <c r="L7334" s="41"/>
      <c r="M7334" s="92"/>
      <c r="N7334" s="41"/>
      <c r="O7334" s="41"/>
      <c r="P7334" s="41"/>
      <c r="Q7334" s="41"/>
      <c r="R7334" s="41"/>
      <c r="S7334" s="41"/>
      <c r="T7334" s="41"/>
      <c r="U7334" s="47"/>
      <c r="V7334" s="49"/>
      <c r="W7334" s="41"/>
      <c r="X7334" s="41"/>
      <c r="Y7334" s="41"/>
      <c r="AA7334" s="37" t="str">
        <f>IF($I7334&lt;&gt;"",VLOOKUP($I7334,'Valid Values - Search'!$R$4:$T$4719,3,FALSE),"")</f>
        <v/>
      </c>
      <c r="AB7334" s="37" t="str">
        <f>IF($I7334&lt;&gt;"",VLOOKUP($I7334,'Valid Values - Search'!$R$4:$S$4719,2,FALSE),"")</f>
        <v/>
      </c>
      <c r="AC7334" s="38" t="str">
        <f t="shared" si="114"/>
        <v/>
      </c>
      <c r="AD7334" s="38"/>
    </row>
    <row r="7335" spans="1:30">
      <c r="A7335" s="46"/>
      <c r="B7335" s="47"/>
      <c r="C7335" s="49"/>
      <c r="D7335" s="41"/>
      <c r="E7335" s="41"/>
      <c r="F7335" s="41"/>
      <c r="G7335" s="50" t="str">
        <f>IF(A7335&lt;&gt;"",CONCATENATE(A7335,":",YEAR(B7335),IF(MONTH(B7335)&gt;9,MONTH(B7335),CONCATENATE(0,MONTH(B7335))),IF(DAY(B7335)&gt;9,DAY(B7335),CONCATENATE(0,DAY(B7335))),IF(HOUR(C7335)&gt;9,HOUR(C7335),CONCATENATE(0,HOUR(C7335))),IF(MINUTE(C7335)&gt;9,MINUTE(C7335),CONCATENATE(0,MINUTE(C7335))),":",VLOOKUP(F7335,'Valid Values - Results'!$D$4:$F$12,3,FALSE)),"")</f>
        <v/>
      </c>
      <c r="H7335" s="41"/>
      <c r="I7335" s="41"/>
      <c r="J7335" s="41"/>
      <c r="K7335" s="41"/>
      <c r="L7335" s="41"/>
      <c r="M7335" s="92"/>
      <c r="N7335" s="41"/>
      <c r="O7335" s="41"/>
      <c r="P7335" s="41"/>
      <c r="Q7335" s="41"/>
      <c r="R7335" s="41"/>
      <c r="S7335" s="41"/>
      <c r="T7335" s="41"/>
      <c r="U7335" s="47"/>
      <c r="V7335" s="49"/>
      <c r="W7335" s="41"/>
      <c r="X7335" s="41"/>
      <c r="Y7335" s="41"/>
      <c r="AA7335" s="37" t="str">
        <f>IF($I7335&lt;&gt;"",VLOOKUP($I7335,'Valid Values - Search'!$R$4:$T$4719,3,FALSE),"")</f>
        <v/>
      </c>
      <c r="AB7335" s="37" t="str">
        <f>IF($I7335&lt;&gt;"",VLOOKUP($I7335,'Valid Values - Search'!$R$4:$S$4719,2,FALSE),"")</f>
        <v/>
      </c>
      <c r="AC7335" s="38" t="str">
        <f t="shared" si="114"/>
        <v/>
      </c>
      <c r="AD7335" s="38"/>
    </row>
    <row r="7336" spans="1:30">
      <c r="A7336" s="46"/>
      <c r="B7336" s="47"/>
      <c r="C7336" s="49"/>
      <c r="D7336" s="41"/>
      <c r="E7336" s="41"/>
      <c r="F7336" s="41"/>
      <c r="G7336" s="50" t="str">
        <f>IF(A7336&lt;&gt;"",CONCATENATE(A7336,":",YEAR(B7336),IF(MONTH(B7336)&gt;9,MONTH(B7336),CONCATENATE(0,MONTH(B7336))),IF(DAY(B7336)&gt;9,DAY(B7336),CONCATENATE(0,DAY(B7336))),IF(HOUR(C7336)&gt;9,HOUR(C7336),CONCATENATE(0,HOUR(C7336))),IF(MINUTE(C7336)&gt;9,MINUTE(C7336),CONCATENATE(0,MINUTE(C7336))),":",VLOOKUP(F7336,'Valid Values - Results'!$D$4:$F$12,3,FALSE)),"")</f>
        <v/>
      </c>
      <c r="H7336" s="41"/>
      <c r="I7336" s="41"/>
      <c r="J7336" s="41"/>
      <c r="K7336" s="41"/>
      <c r="L7336" s="41"/>
      <c r="M7336" s="92"/>
      <c r="N7336" s="41"/>
      <c r="O7336" s="41"/>
      <c r="P7336" s="41"/>
      <c r="Q7336" s="41"/>
      <c r="R7336" s="41"/>
      <c r="S7336" s="41"/>
      <c r="T7336" s="41"/>
      <c r="U7336" s="47"/>
      <c r="V7336" s="49"/>
      <c r="W7336" s="41"/>
      <c r="X7336" s="41"/>
      <c r="Y7336" s="41"/>
      <c r="AA7336" s="37" t="str">
        <f>IF($I7336&lt;&gt;"",VLOOKUP($I7336,'Valid Values - Search'!$R$4:$T$4719,3,FALSE),"")</f>
        <v/>
      </c>
      <c r="AB7336" s="37" t="str">
        <f>IF($I7336&lt;&gt;"",VLOOKUP($I7336,'Valid Values - Search'!$R$4:$S$4719,2,FALSE),"")</f>
        <v/>
      </c>
      <c r="AC7336" s="38" t="str">
        <f t="shared" si="114"/>
        <v/>
      </c>
      <c r="AD7336" s="38"/>
    </row>
    <row r="7337" spans="1:30">
      <c r="A7337" s="46"/>
      <c r="B7337" s="47"/>
      <c r="C7337" s="49"/>
      <c r="D7337" s="41"/>
      <c r="E7337" s="41"/>
      <c r="F7337" s="41"/>
      <c r="G7337" s="50" t="str">
        <f>IF(A7337&lt;&gt;"",CONCATENATE(A7337,":",YEAR(B7337),IF(MONTH(B7337)&gt;9,MONTH(B7337),CONCATENATE(0,MONTH(B7337))),IF(DAY(B7337)&gt;9,DAY(B7337),CONCATENATE(0,DAY(B7337))),IF(HOUR(C7337)&gt;9,HOUR(C7337),CONCATENATE(0,HOUR(C7337))),IF(MINUTE(C7337)&gt;9,MINUTE(C7337),CONCATENATE(0,MINUTE(C7337))),":",VLOOKUP(F7337,'Valid Values - Results'!$D$4:$F$12,3,FALSE)),"")</f>
        <v/>
      </c>
      <c r="H7337" s="41"/>
      <c r="I7337" s="41"/>
      <c r="J7337" s="41"/>
      <c r="K7337" s="41"/>
      <c r="L7337" s="41"/>
      <c r="M7337" s="92"/>
      <c r="N7337" s="41"/>
      <c r="O7337" s="41"/>
      <c r="P7337" s="41"/>
      <c r="Q7337" s="41"/>
      <c r="R7337" s="41"/>
      <c r="S7337" s="41"/>
      <c r="T7337" s="41"/>
      <c r="U7337" s="47"/>
      <c r="V7337" s="49"/>
      <c r="W7337" s="41"/>
      <c r="X7337" s="41"/>
      <c r="Y7337" s="41"/>
      <c r="AA7337" s="37" t="str">
        <f>IF($I7337&lt;&gt;"",VLOOKUP($I7337,'Valid Values - Search'!$R$4:$T$4719,3,FALSE),"")</f>
        <v/>
      </c>
      <c r="AB7337" s="37" t="str">
        <f>IF($I7337&lt;&gt;"",VLOOKUP($I7337,'Valid Values - Search'!$R$4:$S$4719,2,FALSE),"")</f>
        <v/>
      </c>
      <c r="AC7337" s="38" t="str">
        <f t="shared" si="114"/>
        <v/>
      </c>
      <c r="AD7337" s="38"/>
    </row>
    <row r="7338" spans="1:30">
      <c r="A7338" s="46"/>
      <c r="B7338" s="47"/>
      <c r="C7338" s="49"/>
      <c r="D7338" s="41"/>
      <c r="E7338" s="41"/>
      <c r="F7338" s="41"/>
      <c r="G7338" s="50" t="str">
        <f>IF(A7338&lt;&gt;"",CONCATENATE(A7338,":",YEAR(B7338),IF(MONTH(B7338)&gt;9,MONTH(B7338),CONCATENATE(0,MONTH(B7338))),IF(DAY(B7338)&gt;9,DAY(B7338),CONCATENATE(0,DAY(B7338))),IF(HOUR(C7338)&gt;9,HOUR(C7338),CONCATENATE(0,HOUR(C7338))),IF(MINUTE(C7338)&gt;9,MINUTE(C7338),CONCATENATE(0,MINUTE(C7338))),":",VLOOKUP(F7338,'Valid Values - Results'!$D$4:$F$12,3,FALSE)),"")</f>
        <v/>
      </c>
      <c r="H7338" s="41"/>
      <c r="I7338" s="41"/>
      <c r="J7338" s="41"/>
      <c r="K7338" s="41"/>
      <c r="L7338" s="41"/>
      <c r="M7338" s="92"/>
      <c r="N7338" s="41"/>
      <c r="O7338" s="41"/>
      <c r="P7338" s="41"/>
      <c r="Q7338" s="41"/>
      <c r="R7338" s="41"/>
      <c r="S7338" s="41"/>
      <c r="T7338" s="41"/>
      <c r="U7338" s="47"/>
      <c r="V7338" s="49"/>
      <c r="W7338" s="41"/>
      <c r="X7338" s="41"/>
      <c r="Y7338" s="41"/>
      <c r="AA7338" s="37" t="str">
        <f>IF($I7338&lt;&gt;"",VLOOKUP($I7338,'Valid Values - Search'!$R$4:$T$4719,3,FALSE),"")</f>
        <v/>
      </c>
      <c r="AB7338" s="37" t="str">
        <f>IF($I7338&lt;&gt;"",VLOOKUP($I7338,'Valid Values - Search'!$R$4:$S$4719,2,FALSE),"")</f>
        <v/>
      </c>
      <c r="AC7338" s="38" t="str">
        <f t="shared" si="114"/>
        <v/>
      </c>
      <c r="AD7338" s="38"/>
    </row>
    <row r="7339" spans="1:30">
      <c r="A7339" s="46"/>
      <c r="B7339" s="47"/>
      <c r="C7339" s="49"/>
      <c r="D7339" s="41"/>
      <c r="E7339" s="41"/>
      <c r="F7339" s="41"/>
      <c r="G7339" s="50" t="str">
        <f>IF(A7339&lt;&gt;"",CONCATENATE(A7339,":",YEAR(B7339),IF(MONTH(B7339)&gt;9,MONTH(B7339),CONCATENATE(0,MONTH(B7339))),IF(DAY(B7339)&gt;9,DAY(B7339),CONCATENATE(0,DAY(B7339))),IF(HOUR(C7339)&gt;9,HOUR(C7339),CONCATENATE(0,HOUR(C7339))),IF(MINUTE(C7339)&gt;9,MINUTE(C7339),CONCATENATE(0,MINUTE(C7339))),":",VLOOKUP(F7339,'Valid Values - Results'!$D$4:$F$12,3,FALSE)),"")</f>
        <v/>
      </c>
      <c r="H7339" s="41"/>
      <c r="I7339" s="41"/>
      <c r="J7339" s="41"/>
      <c r="K7339" s="41"/>
      <c r="L7339" s="41"/>
      <c r="M7339" s="92"/>
      <c r="N7339" s="41"/>
      <c r="O7339" s="41"/>
      <c r="P7339" s="41"/>
      <c r="Q7339" s="41"/>
      <c r="R7339" s="41"/>
      <c r="S7339" s="41"/>
      <c r="T7339" s="41"/>
      <c r="U7339" s="47"/>
      <c r="V7339" s="49"/>
      <c r="W7339" s="41"/>
      <c r="X7339" s="41"/>
      <c r="Y7339" s="41"/>
      <c r="AA7339" s="37" t="str">
        <f>IF($I7339&lt;&gt;"",VLOOKUP($I7339,'Valid Values - Search'!$R$4:$T$4719,3,FALSE),"")</f>
        <v/>
      </c>
      <c r="AB7339" s="37" t="str">
        <f>IF($I7339&lt;&gt;"",VLOOKUP($I7339,'Valid Values - Search'!$R$4:$S$4719,2,FALSE),"")</f>
        <v/>
      </c>
      <c r="AC7339" s="38" t="str">
        <f t="shared" si="114"/>
        <v/>
      </c>
      <c r="AD7339" s="38"/>
    </row>
    <row r="7340" spans="1:30">
      <c r="A7340" s="46"/>
      <c r="B7340" s="47"/>
      <c r="C7340" s="49"/>
      <c r="D7340" s="41"/>
      <c r="E7340" s="41"/>
      <c r="F7340" s="41"/>
      <c r="G7340" s="50" t="str">
        <f>IF(A7340&lt;&gt;"",CONCATENATE(A7340,":",YEAR(B7340),IF(MONTH(B7340)&gt;9,MONTH(B7340),CONCATENATE(0,MONTH(B7340))),IF(DAY(B7340)&gt;9,DAY(B7340),CONCATENATE(0,DAY(B7340))),IF(HOUR(C7340)&gt;9,HOUR(C7340),CONCATENATE(0,HOUR(C7340))),IF(MINUTE(C7340)&gt;9,MINUTE(C7340),CONCATENATE(0,MINUTE(C7340))),":",VLOOKUP(F7340,'Valid Values - Results'!$D$4:$F$12,3,FALSE)),"")</f>
        <v/>
      </c>
      <c r="H7340" s="41"/>
      <c r="I7340" s="41"/>
      <c r="J7340" s="41"/>
      <c r="K7340" s="41"/>
      <c r="L7340" s="41"/>
      <c r="M7340" s="92"/>
      <c r="N7340" s="41"/>
      <c r="O7340" s="41"/>
      <c r="P7340" s="41"/>
      <c r="Q7340" s="41"/>
      <c r="R7340" s="41"/>
      <c r="S7340" s="41"/>
      <c r="T7340" s="41"/>
      <c r="U7340" s="47"/>
      <c r="V7340" s="49"/>
      <c r="W7340" s="41"/>
      <c r="X7340" s="41"/>
      <c r="Y7340" s="41"/>
      <c r="AA7340" s="37" t="str">
        <f>IF($I7340&lt;&gt;"",VLOOKUP($I7340,'Valid Values - Search'!$R$4:$T$4719,3,FALSE),"")</f>
        <v/>
      </c>
      <c r="AB7340" s="37" t="str">
        <f>IF($I7340&lt;&gt;"",VLOOKUP($I7340,'Valid Values - Search'!$R$4:$S$4719,2,FALSE),"")</f>
        <v/>
      </c>
      <c r="AC7340" s="38" t="str">
        <f t="shared" si="114"/>
        <v/>
      </c>
      <c r="AD7340" s="38"/>
    </row>
    <row r="7341" spans="1:30">
      <c r="A7341" s="46"/>
      <c r="B7341" s="47"/>
      <c r="C7341" s="49"/>
      <c r="D7341" s="41"/>
      <c r="E7341" s="41"/>
      <c r="F7341" s="41"/>
      <c r="G7341" s="50" t="str">
        <f>IF(A7341&lt;&gt;"",CONCATENATE(A7341,":",YEAR(B7341),IF(MONTH(B7341)&gt;9,MONTH(B7341),CONCATENATE(0,MONTH(B7341))),IF(DAY(B7341)&gt;9,DAY(B7341),CONCATENATE(0,DAY(B7341))),IF(HOUR(C7341)&gt;9,HOUR(C7341),CONCATENATE(0,HOUR(C7341))),IF(MINUTE(C7341)&gt;9,MINUTE(C7341),CONCATENATE(0,MINUTE(C7341))),":",VLOOKUP(F7341,'Valid Values - Results'!$D$4:$F$12,3,FALSE)),"")</f>
        <v/>
      </c>
      <c r="H7341" s="41"/>
      <c r="I7341" s="41"/>
      <c r="J7341" s="41"/>
      <c r="K7341" s="41"/>
      <c r="L7341" s="41"/>
      <c r="M7341" s="92"/>
      <c r="N7341" s="41"/>
      <c r="O7341" s="41"/>
      <c r="P7341" s="41"/>
      <c r="Q7341" s="41"/>
      <c r="R7341" s="41"/>
      <c r="S7341" s="41"/>
      <c r="T7341" s="41"/>
      <c r="U7341" s="47"/>
      <c r="V7341" s="49"/>
      <c r="W7341" s="41"/>
      <c r="X7341" s="41"/>
      <c r="Y7341" s="41"/>
      <c r="AA7341" s="37" t="str">
        <f>IF($I7341&lt;&gt;"",VLOOKUP($I7341,'Valid Values - Search'!$R$4:$T$4719,3,FALSE),"")</f>
        <v/>
      </c>
      <c r="AB7341" s="37" t="str">
        <f>IF($I7341&lt;&gt;"",VLOOKUP($I7341,'Valid Values - Search'!$R$4:$S$4719,2,FALSE),"")</f>
        <v/>
      </c>
      <c r="AC7341" s="38" t="str">
        <f t="shared" si="114"/>
        <v/>
      </c>
      <c r="AD7341" s="38"/>
    </row>
    <row r="7342" spans="1:30">
      <c r="A7342" s="46"/>
      <c r="B7342" s="47"/>
      <c r="C7342" s="49"/>
      <c r="D7342" s="41"/>
      <c r="E7342" s="41"/>
      <c r="F7342" s="41"/>
      <c r="G7342" s="50" t="str">
        <f>IF(A7342&lt;&gt;"",CONCATENATE(A7342,":",YEAR(B7342),IF(MONTH(B7342)&gt;9,MONTH(B7342),CONCATENATE(0,MONTH(B7342))),IF(DAY(B7342)&gt;9,DAY(B7342),CONCATENATE(0,DAY(B7342))),IF(HOUR(C7342)&gt;9,HOUR(C7342),CONCATENATE(0,HOUR(C7342))),IF(MINUTE(C7342)&gt;9,MINUTE(C7342),CONCATENATE(0,MINUTE(C7342))),":",VLOOKUP(F7342,'Valid Values - Results'!$D$4:$F$12,3,FALSE)),"")</f>
        <v/>
      </c>
      <c r="H7342" s="41"/>
      <c r="I7342" s="41"/>
      <c r="J7342" s="41"/>
      <c r="K7342" s="41"/>
      <c r="L7342" s="41"/>
      <c r="M7342" s="92"/>
      <c r="N7342" s="41"/>
      <c r="O7342" s="41"/>
      <c r="P7342" s="41"/>
      <c r="Q7342" s="41"/>
      <c r="R7342" s="41"/>
      <c r="S7342" s="41"/>
      <c r="T7342" s="41"/>
      <c r="U7342" s="47"/>
      <c r="V7342" s="49"/>
      <c r="W7342" s="41"/>
      <c r="X7342" s="41"/>
      <c r="Y7342" s="41"/>
      <c r="AA7342" s="37" t="str">
        <f>IF($I7342&lt;&gt;"",VLOOKUP($I7342,'Valid Values - Search'!$R$4:$T$4719,3,FALSE),"")</f>
        <v/>
      </c>
      <c r="AB7342" s="37" t="str">
        <f>IF($I7342&lt;&gt;"",VLOOKUP($I7342,'Valid Values - Search'!$R$4:$S$4719,2,FALSE),"")</f>
        <v/>
      </c>
      <c r="AC7342" s="38" t="str">
        <f t="shared" si="114"/>
        <v/>
      </c>
      <c r="AD7342" s="38"/>
    </row>
    <row r="7343" spans="1:30">
      <c r="A7343" s="46"/>
      <c r="B7343" s="47"/>
      <c r="C7343" s="49"/>
      <c r="D7343" s="41"/>
      <c r="E7343" s="41"/>
      <c r="F7343" s="41"/>
      <c r="G7343" s="50" t="str">
        <f>IF(A7343&lt;&gt;"",CONCATENATE(A7343,":",YEAR(B7343),IF(MONTH(B7343)&gt;9,MONTH(B7343),CONCATENATE(0,MONTH(B7343))),IF(DAY(B7343)&gt;9,DAY(B7343),CONCATENATE(0,DAY(B7343))),IF(HOUR(C7343)&gt;9,HOUR(C7343),CONCATENATE(0,HOUR(C7343))),IF(MINUTE(C7343)&gt;9,MINUTE(C7343),CONCATENATE(0,MINUTE(C7343))),":",VLOOKUP(F7343,'Valid Values - Results'!$D$4:$F$12,3,FALSE)),"")</f>
        <v/>
      </c>
      <c r="H7343" s="41"/>
      <c r="I7343" s="41"/>
      <c r="J7343" s="41"/>
      <c r="K7343" s="41"/>
      <c r="L7343" s="41"/>
      <c r="M7343" s="92"/>
      <c r="N7343" s="41"/>
      <c r="O7343" s="41"/>
      <c r="P7343" s="41"/>
      <c r="Q7343" s="41"/>
      <c r="R7343" s="41"/>
      <c r="S7343" s="41"/>
      <c r="T7343" s="41"/>
      <c r="U7343" s="47"/>
      <c r="V7343" s="49"/>
      <c r="W7343" s="41"/>
      <c r="X7343" s="41"/>
      <c r="Y7343" s="41"/>
      <c r="AA7343" s="37" t="str">
        <f>IF($I7343&lt;&gt;"",VLOOKUP($I7343,'Valid Values - Search'!$R$4:$T$4719,3,FALSE),"")</f>
        <v/>
      </c>
      <c r="AB7343" s="37" t="str">
        <f>IF($I7343&lt;&gt;"",VLOOKUP($I7343,'Valid Values - Search'!$R$4:$S$4719,2,FALSE),"")</f>
        <v/>
      </c>
      <c r="AC7343" s="38" t="str">
        <f t="shared" si="114"/>
        <v/>
      </c>
      <c r="AD7343" s="38"/>
    </row>
    <row r="7344" spans="1:30">
      <c r="A7344" s="46"/>
      <c r="B7344" s="47"/>
      <c r="C7344" s="49"/>
      <c r="D7344" s="41"/>
      <c r="E7344" s="41"/>
      <c r="F7344" s="41"/>
      <c r="G7344" s="50" t="str">
        <f>IF(A7344&lt;&gt;"",CONCATENATE(A7344,":",YEAR(B7344),IF(MONTH(B7344)&gt;9,MONTH(B7344),CONCATENATE(0,MONTH(B7344))),IF(DAY(B7344)&gt;9,DAY(B7344),CONCATENATE(0,DAY(B7344))),IF(HOUR(C7344)&gt;9,HOUR(C7344),CONCATENATE(0,HOUR(C7344))),IF(MINUTE(C7344)&gt;9,MINUTE(C7344),CONCATENATE(0,MINUTE(C7344))),":",VLOOKUP(F7344,'Valid Values - Results'!$D$4:$F$12,3,FALSE)),"")</f>
        <v/>
      </c>
      <c r="H7344" s="41"/>
      <c r="I7344" s="41"/>
      <c r="J7344" s="41"/>
      <c r="K7344" s="41"/>
      <c r="L7344" s="41"/>
      <c r="M7344" s="92"/>
      <c r="N7344" s="41"/>
      <c r="O7344" s="41"/>
      <c r="P7344" s="41"/>
      <c r="Q7344" s="41"/>
      <c r="R7344" s="41"/>
      <c r="S7344" s="41"/>
      <c r="T7344" s="41"/>
      <c r="U7344" s="47"/>
      <c r="V7344" s="49"/>
      <c r="W7344" s="41"/>
      <c r="X7344" s="41"/>
      <c r="Y7344" s="41"/>
      <c r="AA7344" s="37" t="str">
        <f>IF($I7344&lt;&gt;"",VLOOKUP($I7344,'Valid Values - Search'!$R$4:$T$4719,3,FALSE),"")</f>
        <v/>
      </c>
      <c r="AB7344" s="37" t="str">
        <f>IF($I7344&lt;&gt;"",VLOOKUP($I7344,'Valid Values - Search'!$R$4:$S$4719,2,FALSE),"")</f>
        <v/>
      </c>
      <c r="AC7344" s="38" t="str">
        <f t="shared" si="114"/>
        <v/>
      </c>
      <c r="AD7344" s="38"/>
    </row>
    <row r="7345" spans="1:30">
      <c r="A7345" s="46"/>
      <c r="B7345" s="47"/>
      <c r="C7345" s="49"/>
      <c r="D7345" s="41"/>
      <c r="E7345" s="41"/>
      <c r="F7345" s="41"/>
      <c r="G7345" s="50" t="str">
        <f>IF(A7345&lt;&gt;"",CONCATENATE(A7345,":",YEAR(B7345),IF(MONTH(B7345)&gt;9,MONTH(B7345),CONCATENATE(0,MONTH(B7345))),IF(DAY(B7345)&gt;9,DAY(B7345),CONCATENATE(0,DAY(B7345))),IF(HOUR(C7345)&gt;9,HOUR(C7345),CONCATENATE(0,HOUR(C7345))),IF(MINUTE(C7345)&gt;9,MINUTE(C7345),CONCATENATE(0,MINUTE(C7345))),":",VLOOKUP(F7345,'Valid Values - Results'!$D$4:$F$12,3,FALSE)),"")</f>
        <v/>
      </c>
      <c r="H7345" s="41"/>
      <c r="I7345" s="41"/>
      <c r="J7345" s="41"/>
      <c r="K7345" s="41"/>
      <c r="L7345" s="41"/>
      <c r="M7345" s="92"/>
      <c r="N7345" s="41"/>
      <c r="O7345" s="41"/>
      <c r="P7345" s="41"/>
      <c r="Q7345" s="41"/>
      <c r="R7345" s="41"/>
      <c r="S7345" s="41"/>
      <c r="T7345" s="41"/>
      <c r="U7345" s="47"/>
      <c r="V7345" s="49"/>
      <c r="W7345" s="41"/>
      <c r="X7345" s="41"/>
      <c r="Y7345" s="41"/>
      <c r="AA7345" s="37" t="str">
        <f>IF($I7345&lt;&gt;"",VLOOKUP($I7345,'Valid Values - Search'!$R$4:$T$4719,3,FALSE),"")</f>
        <v/>
      </c>
      <c r="AB7345" s="37" t="str">
        <f>IF($I7345&lt;&gt;"",VLOOKUP($I7345,'Valid Values - Search'!$R$4:$S$4719,2,FALSE),"")</f>
        <v/>
      </c>
      <c r="AC7345" s="38" t="str">
        <f t="shared" si="114"/>
        <v/>
      </c>
      <c r="AD7345" s="38"/>
    </row>
    <row r="7346" spans="1:30">
      <c r="A7346" s="46"/>
      <c r="B7346" s="47"/>
      <c r="C7346" s="49"/>
      <c r="D7346" s="41"/>
      <c r="E7346" s="41"/>
      <c r="F7346" s="41"/>
      <c r="G7346" s="50" t="str">
        <f>IF(A7346&lt;&gt;"",CONCATENATE(A7346,":",YEAR(B7346),IF(MONTH(B7346)&gt;9,MONTH(B7346),CONCATENATE(0,MONTH(B7346))),IF(DAY(B7346)&gt;9,DAY(B7346),CONCATENATE(0,DAY(B7346))),IF(HOUR(C7346)&gt;9,HOUR(C7346),CONCATENATE(0,HOUR(C7346))),IF(MINUTE(C7346)&gt;9,MINUTE(C7346),CONCATENATE(0,MINUTE(C7346))),":",VLOOKUP(F7346,'Valid Values - Results'!$D$4:$F$12,3,FALSE)),"")</f>
        <v/>
      </c>
      <c r="H7346" s="41"/>
      <c r="I7346" s="41"/>
      <c r="J7346" s="41"/>
      <c r="K7346" s="41"/>
      <c r="L7346" s="41"/>
      <c r="M7346" s="92"/>
      <c r="N7346" s="41"/>
      <c r="O7346" s="41"/>
      <c r="P7346" s="41"/>
      <c r="Q7346" s="41"/>
      <c r="R7346" s="41"/>
      <c r="S7346" s="41"/>
      <c r="T7346" s="41"/>
      <c r="U7346" s="47"/>
      <c r="V7346" s="49"/>
      <c r="W7346" s="41"/>
      <c r="X7346" s="41"/>
      <c r="Y7346" s="41"/>
      <c r="AA7346" s="37" t="str">
        <f>IF($I7346&lt;&gt;"",VLOOKUP($I7346,'Valid Values - Search'!$R$4:$T$4719,3,FALSE),"")</f>
        <v/>
      </c>
      <c r="AB7346" s="37" t="str">
        <f>IF($I7346&lt;&gt;"",VLOOKUP($I7346,'Valid Values - Search'!$R$4:$S$4719,2,FALSE),"")</f>
        <v/>
      </c>
      <c r="AC7346" s="38" t="str">
        <f t="shared" si="114"/>
        <v/>
      </c>
      <c r="AD7346" s="38"/>
    </row>
    <row r="7347" spans="1:30">
      <c r="A7347" s="46"/>
      <c r="B7347" s="47"/>
      <c r="C7347" s="49"/>
      <c r="D7347" s="41"/>
      <c r="E7347" s="41"/>
      <c r="F7347" s="41"/>
      <c r="G7347" s="50" t="str">
        <f>IF(A7347&lt;&gt;"",CONCATENATE(A7347,":",YEAR(B7347),IF(MONTH(B7347)&gt;9,MONTH(B7347),CONCATENATE(0,MONTH(B7347))),IF(DAY(B7347)&gt;9,DAY(B7347),CONCATENATE(0,DAY(B7347))),IF(HOUR(C7347)&gt;9,HOUR(C7347),CONCATENATE(0,HOUR(C7347))),IF(MINUTE(C7347)&gt;9,MINUTE(C7347),CONCATENATE(0,MINUTE(C7347))),":",VLOOKUP(F7347,'Valid Values - Results'!$D$4:$F$12,3,FALSE)),"")</f>
        <v/>
      </c>
      <c r="H7347" s="41"/>
      <c r="I7347" s="41"/>
      <c r="J7347" s="41"/>
      <c r="K7347" s="41"/>
      <c r="L7347" s="41"/>
      <c r="M7347" s="92"/>
      <c r="N7347" s="41"/>
      <c r="O7347" s="41"/>
      <c r="P7347" s="41"/>
      <c r="Q7347" s="41"/>
      <c r="R7347" s="41"/>
      <c r="S7347" s="41"/>
      <c r="T7347" s="41"/>
      <c r="U7347" s="47"/>
      <c r="V7347" s="49"/>
      <c r="W7347" s="41"/>
      <c r="X7347" s="41"/>
      <c r="Y7347" s="41"/>
      <c r="AA7347" s="37" t="str">
        <f>IF($I7347&lt;&gt;"",VLOOKUP($I7347,'Valid Values - Search'!$R$4:$T$4719,3,FALSE),"")</f>
        <v/>
      </c>
      <c r="AB7347" s="37" t="str">
        <f>IF($I7347&lt;&gt;"",VLOOKUP($I7347,'Valid Values - Search'!$R$4:$S$4719,2,FALSE),"")</f>
        <v/>
      </c>
      <c r="AC7347" s="38" t="str">
        <f t="shared" si="114"/>
        <v/>
      </c>
      <c r="AD7347" s="38"/>
    </row>
    <row r="7348" spans="1:30">
      <c r="A7348" s="46"/>
      <c r="B7348" s="47"/>
      <c r="C7348" s="49"/>
      <c r="D7348" s="41"/>
      <c r="E7348" s="41"/>
      <c r="F7348" s="41"/>
      <c r="G7348" s="50" t="str">
        <f>IF(A7348&lt;&gt;"",CONCATENATE(A7348,":",YEAR(B7348),IF(MONTH(B7348)&gt;9,MONTH(B7348),CONCATENATE(0,MONTH(B7348))),IF(DAY(B7348)&gt;9,DAY(B7348),CONCATENATE(0,DAY(B7348))),IF(HOUR(C7348)&gt;9,HOUR(C7348),CONCATENATE(0,HOUR(C7348))),IF(MINUTE(C7348)&gt;9,MINUTE(C7348),CONCATENATE(0,MINUTE(C7348))),":",VLOOKUP(F7348,'Valid Values - Results'!$D$4:$F$12,3,FALSE)),"")</f>
        <v/>
      </c>
      <c r="H7348" s="41"/>
      <c r="I7348" s="41"/>
      <c r="J7348" s="41"/>
      <c r="K7348" s="41"/>
      <c r="L7348" s="41"/>
      <c r="M7348" s="92"/>
      <c r="N7348" s="41"/>
      <c r="O7348" s="41"/>
      <c r="P7348" s="41"/>
      <c r="Q7348" s="41"/>
      <c r="R7348" s="41"/>
      <c r="S7348" s="41"/>
      <c r="T7348" s="41"/>
      <c r="U7348" s="47"/>
      <c r="V7348" s="49"/>
      <c r="W7348" s="41"/>
      <c r="X7348" s="41"/>
      <c r="Y7348" s="41"/>
      <c r="AA7348" s="37" t="str">
        <f>IF($I7348&lt;&gt;"",VLOOKUP($I7348,'Valid Values - Search'!$R$4:$T$4719,3,FALSE),"")</f>
        <v/>
      </c>
      <c r="AB7348" s="37" t="str">
        <f>IF($I7348&lt;&gt;"",VLOOKUP($I7348,'Valid Values - Search'!$R$4:$S$4719,2,FALSE),"")</f>
        <v/>
      </c>
      <c r="AC7348" s="38" t="str">
        <f t="shared" si="114"/>
        <v/>
      </c>
      <c r="AD7348" s="38"/>
    </row>
    <row r="7349" spans="1:30">
      <c r="A7349" s="46"/>
      <c r="B7349" s="47"/>
      <c r="C7349" s="49"/>
      <c r="D7349" s="41"/>
      <c r="E7349" s="41"/>
      <c r="F7349" s="41"/>
      <c r="G7349" s="50" t="str">
        <f>IF(A7349&lt;&gt;"",CONCATENATE(A7349,":",YEAR(B7349),IF(MONTH(B7349)&gt;9,MONTH(B7349),CONCATENATE(0,MONTH(B7349))),IF(DAY(B7349)&gt;9,DAY(B7349),CONCATENATE(0,DAY(B7349))),IF(HOUR(C7349)&gt;9,HOUR(C7349),CONCATENATE(0,HOUR(C7349))),IF(MINUTE(C7349)&gt;9,MINUTE(C7349),CONCATENATE(0,MINUTE(C7349))),":",VLOOKUP(F7349,'Valid Values - Results'!$D$4:$F$12,3,FALSE)),"")</f>
        <v/>
      </c>
      <c r="H7349" s="41"/>
      <c r="I7349" s="41"/>
      <c r="J7349" s="41"/>
      <c r="K7349" s="41"/>
      <c r="L7349" s="41"/>
      <c r="M7349" s="92"/>
      <c r="N7349" s="41"/>
      <c r="O7349" s="41"/>
      <c r="P7349" s="41"/>
      <c r="Q7349" s="41"/>
      <c r="R7349" s="41"/>
      <c r="S7349" s="41"/>
      <c r="T7349" s="41"/>
      <c r="U7349" s="47"/>
      <c r="V7349" s="49"/>
      <c r="W7349" s="41"/>
      <c r="X7349" s="41"/>
      <c r="Y7349" s="41"/>
      <c r="AA7349" s="37" t="str">
        <f>IF($I7349&lt;&gt;"",VLOOKUP($I7349,'Valid Values - Search'!$R$4:$T$4719,3,FALSE),"")</f>
        <v/>
      </c>
      <c r="AB7349" s="37" t="str">
        <f>IF($I7349&lt;&gt;"",VLOOKUP($I7349,'Valid Values - Search'!$R$4:$S$4719,2,FALSE),"")</f>
        <v/>
      </c>
      <c r="AC7349" s="38" t="str">
        <f t="shared" si="114"/>
        <v/>
      </c>
      <c r="AD7349" s="38"/>
    </row>
    <row r="7350" spans="1:30">
      <c r="A7350" s="46"/>
      <c r="B7350" s="47"/>
      <c r="C7350" s="49"/>
      <c r="D7350" s="41"/>
      <c r="E7350" s="41"/>
      <c r="F7350" s="41"/>
      <c r="G7350" s="50" t="str">
        <f>IF(A7350&lt;&gt;"",CONCATENATE(A7350,":",YEAR(B7350),IF(MONTH(B7350)&gt;9,MONTH(B7350),CONCATENATE(0,MONTH(B7350))),IF(DAY(B7350)&gt;9,DAY(B7350),CONCATENATE(0,DAY(B7350))),IF(HOUR(C7350)&gt;9,HOUR(C7350),CONCATENATE(0,HOUR(C7350))),IF(MINUTE(C7350)&gt;9,MINUTE(C7350),CONCATENATE(0,MINUTE(C7350))),":",VLOOKUP(F7350,'Valid Values - Results'!$D$4:$F$12,3,FALSE)),"")</f>
        <v/>
      </c>
      <c r="H7350" s="41"/>
      <c r="I7350" s="41"/>
      <c r="J7350" s="41"/>
      <c r="K7350" s="41"/>
      <c r="L7350" s="41"/>
      <c r="M7350" s="92"/>
      <c r="N7350" s="41"/>
      <c r="O7350" s="41"/>
      <c r="P7350" s="41"/>
      <c r="Q7350" s="41"/>
      <c r="R7350" s="41"/>
      <c r="S7350" s="41"/>
      <c r="T7350" s="41"/>
      <c r="U7350" s="47"/>
      <c r="V7350" s="49"/>
      <c r="W7350" s="41"/>
      <c r="X7350" s="41"/>
      <c r="Y7350" s="41"/>
      <c r="AA7350" s="37" t="str">
        <f>IF($I7350&lt;&gt;"",VLOOKUP($I7350,'Valid Values - Search'!$R$4:$T$4719,3,FALSE),"")</f>
        <v/>
      </c>
      <c r="AB7350" s="37" t="str">
        <f>IF($I7350&lt;&gt;"",VLOOKUP($I7350,'Valid Values - Search'!$R$4:$S$4719,2,FALSE),"")</f>
        <v/>
      </c>
      <c r="AC7350" s="38" t="str">
        <f t="shared" si="114"/>
        <v/>
      </c>
      <c r="AD7350" s="38"/>
    </row>
    <row r="7351" spans="1:30">
      <c r="A7351" s="46"/>
      <c r="B7351" s="47"/>
      <c r="C7351" s="49"/>
      <c r="D7351" s="41"/>
      <c r="E7351" s="41"/>
      <c r="F7351" s="41"/>
      <c r="G7351" s="50" t="str">
        <f>IF(A7351&lt;&gt;"",CONCATENATE(A7351,":",YEAR(B7351),IF(MONTH(B7351)&gt;9,MONTH(B7351),CONCATENATE(0,MONTH(B7351))),IF(DAY(B7351)&gt;9,DAY(B7351),CONCATENATE(0,DAY(B7351))),IF(HOUR(C7351)&gt;9,HOUR(C7351),CONCATENATE(0,HOUR(C7351))),IF(MINUTE(C7351)&gt;9,MINUTE(C7351),CONCATENATE(0,MINUTE(C7351))),":",VLOOKUP(F7351,'Valid Values - Results'!$D$4:$F$12,3,FALSE)),"")</f>
        <v/>
      </c>
      <c r="H7351" s="41"/>
      <c r="I7351" s="41"/>
      <c r="J7351" s="41"/>
      <c r="K7351" s="41"/>
      <c r="L7351" s="41"/>
      <c r="M7351" s="92"/>
      <c r="N7351" s="41"/>
      <c r="O7351" s="41"/>
      <c r="P7351" s="41"/>
      <c r="Q7351" s="41"/>
      <c r="R7351" s="41"/>
      <c r="S7351" s="41"/>
      <c r="T7351" s="41"/>
      <c r="U7351" s="47"/>
      <c r="V7351" s="49"/>
      <c r="W7351" s="41"/>
      <c r="X7351" s="41"/>
      <c r="Y7351" s="41"/>
      <c r="AA7351" s="37" t="str">
        <f>IF($I7351&lt;&gt;"",VLOOKUP($I7351,'Valid Values - Search'!$R$4:$T$4719,3,FALSE),"")</f>
        <v/>
      </c>
      <c r="AB7351" s="37" t="str">
        <f>IF($I7351&lt;&gt;"",VLOOKUP($I7351,'Valid Values - Search'!$R$4:$S$4719,2,FALSE),"")</f>
        <v/>
      </c>
      <c r="AC7351" s="38" t="str">
        <f t="shared" si="114"/>
        <v/>
      </c>
      <c r="AD7351" s="38"/>
    </row>
    <row r="7352" spans="1:30">
      <c r="A7352" s="46"/>
      <c r="B7352" s="47"/>
      <c r="C7352" s="49"/>
      <c r="D7352" s="41"/>
      <c r="E7352" s="41"/>
      <c r="F7352" s="41"/>
      <c r="G7352" s="50" t="str">
        <f>IF(A7352&lt;&gt;"",CONCATENATE(A7352,":",YEAR(B7352),IF(MONTH(B7352)&gt;9,MONTH(B7352),CONCATENATE(0,MONTH(B7352))),IF(DAY(B7352)&gt;9,DAY(B7352),CONCATENATE(0,DAY(B7352))),IF(HOUR(C7352)&gt;9,HOUR(C7352),CONCATENATE(0,HOUR(C7352))),IF(MINUTE(C7352)&gt;9,MINUTE(C7352),CONCATENATE(0,MINUTE(C7352))),":",VLOOKUP(F7352,'Valid Values - Results'!$D$4:$F$12,3,FALSE)),"")</f>
        <v/>
      </c>
      <c r="H7352" s="41"/>
      <c r="I7352" s="41"/>
      <c r="J7352" s="41"/>
      <c r="K7352" s="41"/>
      <c r="L7352" s="41"/>
      <c r="M7352" s="92"/>
      <c r="N7352" s="41"/>
      <c r="O7352" s="41"/>
      <c r="P7352" s="41"/>
      <c r="Q7352" s="41"/>
      <c r="R7352" s="41"/>
      <c r="S7352" s="41"/>
      <c r="T7352" s="41"/>
      <c r="U7352" s="47"/>
      <c r="V7352" s="49"/>
      <c r="W7352" s="41"/>
      <c r="X7352" s="41"/>
      <c r="Y7352" s="41"/>
      <c r="AA7352" s="37" t="str">
        <f>IF($I7352&lt;&gt;"",VLOOKUP($I7352,'Valid Values - Search'!$R$4:$T$4719,3,FALSE),"")</f>
        <v/>
      </c>
      <c r="AB7352" s="37" t="str">
        <f>IF($I7352&lt;&gt;"",VLOOKUP($I7352,'Valid Values - Search'!$R$4:$S$4719,2,FALSE),"")</f>
        <v/>
      </c>
      <c r="AC7352" s="38" t="str">
        <f t="shared" si="114"/>
        <v/>
      </c>
      <c r="AD7352" s="38"/>
    </row>
    <row r="7353" spans="1:30">
      <c r="A7353" s="46"/>
      <c r="B7353" s="47"/>
      <c r="C7353" s="49"/>
      <c r="D7353" s="41"/>
      <c r="E7353" s="41"/>
      <c r="F7353" s="41"/>
      <c r="G7353" s="50" t="str">
        <f>IF(A7353&lt;&gt;"",CONCATENATE(A7353,":",YEAR(B7353),IF(MONTH(B7353)&gt;9,MONTH(B7353),CONCATENATE(0,MONTH(B7353))),IF(DAY(B7353)&gt;9,DAY(B7353),CONCATENATE(0,DAY(B7353))),IF(HOUR(C7353)&gt;9,HOUR(C7353),CONCATENATE(0,HOUR(C7353))),IF(MINUTE(C7353)&gt;9,MINUTE(C7353),CONCATENATE(0,MINUTE(C7353))),":",VLOOKUP(F7353,'Valid Values - Results'!$D$4:$F$12,3,FALSE)),"")</f>
        <v/>
      </c>
      <c r="H7353" s="41"/>
      <c r="I7353" s="41"/>
      <c r="J7353" s="41"/>
      <c r="K7353" s="41"/>
      <c r="L7353" s="41"/>
      <c r="M7353" s="92"/>
      <c r="N7353" s="41"/>
      <c r="O7353" s="41"/>
      <c r="P7353" s="41"/>
      <c r="Q7353" s="41"/>
      <c r="R7353" s="41"/>
      <c r="S7353" s="41"/>
      <c r="T7353" s="41"/>
      <c r="U7353" s="47"/>
      <c r="V7353" s="49"/>
      <c r="W7353" s="41"/>
      <c r="X7353" s="41"/>
      <c r="Y7353" s="41"/>
      <c r="AA7353" s="37" t="str">
        <f>IF($I7353&lt;&gt;"",VLOOKUP($I7353,'Valid Values - Search'!$R$4:$T$4719,3,FALSE),"")</f>
        <v/>
      </c>
      <c r="AB7353" s="37" t="str">
        <f>IF($I7353&lt;&gt;"",VLOOKUP($I7353,'Valid Values - Search'!$R$4:$S$4719,2,FALSE),"")</f>
        <v/>
      </c>
      <c r="AC7353" s="38" t="str">
        <f t="shared" si="114"/>
        <v/>
      </c>
      <c r="AD7353" s="38"/>
    </row>
    <row r="7354" spans="1:30">
      <c r="A7354" s="46"/>
      <c r="B7354" s="47"/>
      <c r="C7354" s="49"/>
      <c r="D7354" s="41"/>
      <c r="E7354" s="41"/>
      <c r="F7354" s="41"/>
      <c r="G7354" s="50" t="str">
        <f>IF(A7354&lt;&gt;"",CONCATENATE(A7354,":",YEAR(B7354),IF(MONTH(B7354)&gt;9,MONTH(B7354),CONCATENATE(0,MONTH(B7354))),IF(DAY(B7354)&gt;9,DAY(B7354),CONCATENATE(0,DAY(B7354))),IF(HOUR(C7354)&gt;9,HOUR(C7354),CONCATENATE(0,HOUR(C7354))),IF(MINUTE(C7354)&gt;9,MINUTE(C7354),CONCATENATE(0,MINUTE(C7354))),":",VLOOKUP(F7354,'Valid Values - Results'!$D$4:$F$12,3,FALSE)),"")</f>
        <v/>
      </c>
      <c r="H7354" s="41"/>
      <c r="I7354" s="41"/>
      <c r="J7354" s="41"/>
      <c r="K7354" s="41"/>
      <c r="L7354" s="41"/>
      <c r="M7354" s="92"/>
      <c r="N7354" s="41"/>
      <c r="O7354" s="41"/>
      <c r="P7354" s="41"/>
      <c r="Q7354" s="41"/>
      <c r="R7354" s="41"/>
      <c r="S7354" s="41"/>
      <c r="T7354" s="41"/>
      <c r="U7354" s="47"/>
      <c r="V7354" s="49"/>
      <c r="W7354" s="41"/>
      <c r="X7354" s="41"/>
      <c r="Y7354" s="41"/>
      <c r="AA7354" s="37" t="str">
        <f>IF($I7354&lt;&gt;"",VLOOKUP($I7354,'Valid Values - Search'!$R$4:$T$4719,3,FALSE),"")</f>
        <v/>
      </c>
      <c r="AB7354" s="37" t="str">
        <f>IF($I7354&lt;&gt;"",VLOOKUP($I7354,'Valid Values - Search'!$R$4:$S$4719,2,FALSE),"")</f>
        <v/>
      </c>
      <c r="AC7354" s="38" t="str">
        <f t="shared" si="114"/>
        <v/>
      </c>
      <c r="AD7354" s="38"/>
    </row>
    <row r="7355" spans="1:30">
      <c r="A7355" s="46"/>
      <c r="B7355" s="47"/>
      <c r="C7355" s="49"/>
      <c r="D7355" s="41"/>
      <c r="E7355" s="41"/>
      <c r="F7355" s="41"/>
      <c r="G7355" s="50" t="str">
        <f>IF(A7355&lt;&gt;"",CONCATENATE(A7355,":",YEAR(B7355),IF(MONTH(B7355)&gt;9,MONTH(B7355),CONCATENATE(0,MONTH(B7355))),IF(DAY(B7355)&gt;9,DAY(B7355),CONCATENATE(0,DAY(B7355))),IF(HOUR(C7355)&gt;9,HOUR(C7355),CONCATENATE(0,HOUR(C7355))),IF(MINUTE(C7355)&gt;9,MINUTE(C7355),CONCATENATE(0,MINUTE(C7355))),":",VLOOKUP(F7355,'Valid Values - Results'!$D$4:$F$12,3,FALSE)),"")</f>
        <v/>
      </c>
      <c r="H7355" s="41"/>
      <c r="I7355" s="41"/>
      <c r="J7355" s="41"/>
      <c r="K7355" s="41"/>
      <c r="L7355" s="41"/>
      <c r="M7355" s="92"/>
      <c r="N7355" s="41"/>
      <c r="O7355" s="41"/>
      <c r="P7355" s="41"/>
      <c r="Q7355" s="41"/>
      <c r="R7355" s="41"/>
      <c r="S7355" s="41"/>
      <c r="T7355" s="41"/>
      <c r="U7355" s="47"/>
      <c r="V7355" s="49"/>
      <c r="W7355" s="41"/>
      <c r="X7355" s="41"/>
      <c r="Y7355" s="41"/>
      <c r="AA7355" s="37" t="str">
        <f>IF($I7355&lt;&gt;"",VLOOKUP($I7355,'Valid Values - Search'!$R$4:$T$4719,3,FALSE),"")</f>
        <v/>
      </c>
      <c r="AB7355" s="37" t="str">
        <f>IF($I7355&lt;&gt;"",VLOOKUP($I7355,'Valid Values - Search'!$R$4:$S$4719,2,FALSE),"")</f>
        <v/>
      </c>
      <c r="AC7355" s="38" t="str">
        <f t="shared" si="114"/>
        <v/>
      </c>
      <c r="AD7355" s="38"/>
    </row>
    <row r="7356" spans="1:30">
      <c r="A7356" s="46"/>
      <c r="B7356" s="47"/>
      <c r="C7356" s="49"/>
      <c r="D7356" s="41"/>
      <c r="E7356" s="41"/>
      <c r="F7356" s="41"/>
      <c r="G7356" s="50" t="str">
        <f>IF(A7356&lt;&gt;"",CONCATENATE(A7356,":",YEAR(B7356),IF(MONTH(B7356)&gt;9,MONTH(B7356),CONCATENATE(0,MONTH(B7356))),IF(DAY(B7356)&gt;9,DAY(B7356),CONCATENATE(0,DAY(B7356))),IF(HOUR(C7356)&gt;9,HOUR(C7356),CONCATENATE(0,HOUR(C7356))),IF(MINUTE(C7356)&gt;9,MINUTE(C7356),CONCATENATE(0,MINUTE(C7356))),":",VLOOKUP(F7356,'Valid Values - Results'!$D$4:$F$12,3,FALSE)),"")</f>
        <v/>
      </c>
      <c r="H7356" s="41"/>
      <c r="I7356" s="41"/>
      <c r="J7356" s="41"/>
      <c r="K7356" s="41"/>
      <c r="L7356" s="41"/>
      <c r="M7356" s="92"/>
      <c r="N7356" s="41"/>
      <c r="O7356" s="41"/>
      <c r="P7356" s="41"/>
      <c r="Q7356" s="41"/>
      <c r="R7356" s="41"/>
      <c r="S7356" s="41"/>
      <c r="T7356" s="41"/>
      <c r="U7356" s="47"/>
      <c r="V7356" s="49"/>
      <c r="W7356" s="41"/>
      <c r="X7356" s="41"/>
      <c r="Y7356" s="41"/>
      <c r="AA7356" s="37" t="str">
        <f>IF($I7356&lt;&gt;"",VLOOKUP($I7356,'Valid Values - Search'!$R$4:$T$4719,3,FALSE),"")</f>
        <v/>
      </c>
      <c r="AB7356" s="37" t="str">
        <f>IF($I7356&lt;&gt;"",VLOOKUP($I7356,'Valid Values - Search'!$R$4:$S$4719,2,FALSE),"")</f>
        <v/>
      </c>
      <c r="AC7356" s="38" t="str">
        <f t="shared" si="114"/>
        <v/>
      </c>
      <c r="AD7356" s="38"/>
    </row>
    <row r="7357" spans="1:30">
      <c r="A7357" s="46"/>
      <c r="B7357" s="47"/>
      <c r="C7357" s="49"/>
      <c r="D7357" s="41"/>
      <c r="E7357" s="41"/>
      <c r="F7357" s="41"/>
      <c r="G7357" s="50" t="str">
        <f>IF(A7357&lt;&gt;"",CONCATENATE(A7357,":",YEAR(B7357),IF(MONTH(B7357)&gt;9,MONTH(B7357),CONCATENATE(0,MONTH(B7357))),IF(DAY(B7357)&gt;9,DAY(B7357),CONCATENATE(0,DAY(B7357))),IF(HOUR(C7357)&gt;9,HOUR(C7357),CONCATENATE(0,HOUR(C7357))),IF(MINUTE(C7357)&gt;9,MINUTE(C7357),CONCATENATE(0,MINUTE(C7357))),":",VLOOKUP(F7357,'Valid Values - Results'!$D$4:$F$12,3,FALSE)),"")</f>
        <v/>
      </c>
      <c r="H7357" s="41"/>
      <c r="I7357" s="41"/>
      <c r="J7357" s="41"/>
      <c r="K7357" s="41"/>
      <c r="L7357" s="41"/>
      <c r="M7357" s="92"/>
      <c r="N7357" s="41"/>
      <c r="O7357" s="41"/>
      <c r="P7357" s="41"/>
      <c r="Q7357" s="41"/>
      <c r="R7357" s="41"/>
      <c r="S7357" s="41"/>
      <c r="T7357" s="41"/>
      <c r="U7357" s="47"/>
      <c r="V7357" s="49"/>
      <c r="W7357" s="41"/>
      <c r="X7357" s="41"/>
      <c r="Y7357" s="41"/>
      <c r="AA7357" s="37" t="str">
        <f>IF($I7357&lt;&gt;"",VLOOKUP($I7357,'Valid Values - Search'!$R$4:$T$4719,3,FALSE),"")</f>
        <v/>
      </c>
      <c r="AB7357" s="37" t="str">
        <f>IF($I7357&lt;&gt;"",VLOOKUP($I7357,'Valid Values - Search'!$R$4:$S$4719,2,FALSE),"")</f>
        <v/>
      </c>
      <c r="AC7357" s="38" t="str">
        <f t="shared" si="114"/>
        <v/>
      </c>
      <c r="AD7357" s="38"/>
    </row>
    <row r="7358" spans="1:30">
      <c r="A7358" s="46"/>
      <c r="B7358" s="47"/>
      <c r="C7358" s="49"/>
      <c r="D7358" s="41"/>
      <c r="E7358" s="41"/>
      <c r="F7358" s="41"/>
      <c r="G7358" s="50" t="str">
        <f>IF(A7358&lt;&gt;"",CONCATENATE(A7358,":",YEAR(B7358),IF(MONTH(B7358)&gt;9,MONTH(B7358),CONCATENATE(0,MONTH(B7358))),IF(DAY(B7358)&gt;9,DAY(B7358),CONCATENATE(0,DAY(B7358))),IF(HOUR(C7358)&gt;9,HOUR(C7358),CONCATENATE(0,HOUR(C7358))),IF(MINUTE(C7358)&gt;9,MINUTE(C7358),CONCATENATE(0,MINUTE(C7358))),":",VLOOKUP(F7358,'Valid Values - Results'!$D$4:$F$12,3,FALSE)),"")</f>
        <v/>
      </c>
      <c r="H7358" s="41"/>
      <c r="I7358" s="41"/>
      <c r="J7358" s="41"/>
      <c r="K7358" s="41"/>
      <c r="L7358" s="41"/>
      <c r="M7358" s="92"/>
      <c r="N7358" s="41"/>
      <c r="O7358" s="41"/>
      <c r="P7358" s="41"/>
      <c r="Q7358" s="41"/>
      <c r="R7358" s="41"/>
      <c r="S7358" s="41"/>
      <c r="T7358" s="41"/>
      <c r="U7358" s="47"/>
      <c r="V7358" s="49"/>
      <c r="W7358" s="41"/>
      <c r="X7358" s="41"/>
      <c r="Y7358" s="41"/>
      <c r="AA7358" s="37" t="str">
        <f>IF($I7358&lt;&gt;"",VLOOKUP($I7358,'Valid Values - Search'!$R$4:$T$4719,3,FALSE),"")</f>
        <v/>
      </c>
      <c r="AB7358" s="37" t="str">
        <f>IF($I7358&lt;&gt;"",VLOOKUP($I7358,'Valid Values - Search'!$R$4:$S$4719,2,FALSE),"")</f>
        <v/>
      </c>
      <c r="AC7358" s="38" t="str">
        <f t="shared" si="114"/>
        <v/>
      </c>
      <c r="AD7358" s="38"/>
    </row>
    <row r="7359" spans="1:30">
      <c r="A7359" s="46"/>
      <c r="B7359" s="47"/>
      <c r="C7359" s="49"/>
      <c r="D7359" s="41"/>
      <c r="E7359" s="41"/>
      <c r="F7359" s="41"/>
      <c r="G7359" s="50" t="str">
        <f>IF(A7359&lt;&gt;"",CONCATENATE(A7359,":",YEAR(B7359),IF(MONTH(B7359)&gt;9,MONTH(B7359),CONCATENATE(0,MONTH(B7359))),IF(DAY(B7359)&gt;9,DAY(B7359),CONCATENATE(0,DAY(B7359))),IF(HOUR(C7359)&gt;9,HOUR(C7359),CONCATENATE(0,HOUR(C7359))),IF(MINUTE(C7359)&gt;9,MINUTE(C7359),CONCATENATE(0,MINUTE(C7359))),":",VLOOKUP(F7359,'Valid Values - Results'!$D$4:$F$12,3,FALSE)),"")</f>
        <v/>
      </c>
      <c r="H7359" s="41"/>
      <c r="I7359" s="41"/>
      <c r="J7359" s="41"/>
      <c r="K7359" s="41"/>
      <c r="L7359" s="41"/>
      <c r="M7359" s="92"/>
      <c r="N7359" s="41"/>
      <c r="O7359" s="41"/>
      <c r="P7359" s="41"/>
      <c r="Q7359" s="41"/>
      <c r="R7359" s="41"/>
      <c r="S7359" s="41"/>
      <c r="T7359" s="41"/>
      <c r="U7359" s="47"/>
      <c r="V7359" s="49"/>
      <c r="W7359" s="41"/>
      <c r="X7359" s="41"/>
      <c r="Y7359" s="41"/>
      <c r="AA7359" s="37" t="str">
        <f>IF($I7359&lt;&gt;"",VLOOKUP($I7359,'Valid Values - Search'!$R$4:$T$4719,3,FALSE),"")</f>
        <v/>
      </c>
      <c r="AB7359" s="37" t="str">
        <f>IF($I7359&lt;&gt;"",VLOOKUP($I7359,'Valid Values - Search'!$R$4:$S$4719,2,FALSE),"")</f>
        <v/>
      </c>
      <c r="AC7359" s="38" t="str">
        <f t="shared" si="114"/>
        <v/>
      </c>
      <c r="AD7359" s="38"/>
    </row>
    <row r="7360" spans="1:30">
      <c r="A7360" s="46"/>
      <c r="B7360" s="47"/>
      <c r="C7360" s="49"/>
      <c r="D7360" s="41"/>
      <c r="E7360" s="41"/>
      <c r="F7360" s="41"/>
      <c r="G7360" s="50" t="str">
        <f>IF(A7360&lt;&gt;"",CONCATENATE(A7360,":",YEAR(B7360),IF(MONTH(B7360)&gt;9,MONTH(B7360),CONCATENATE(0,MONTH(B7360))),IF(DAY(B7360)&gt;9,DAY(B7360),CONCATENATE(0,DAY(B7360))),IF(HOUR(C7360)&gt;9,HOUR(C7360),CONCATENATE(0,HOUR(C7360))),IF(MINUTE(C7360)&gt;9,MINUTE(C7360),CONCATENATE(0,MINUTE(C7360))),":",VLOOKUP(F7360,'Valid Values - Results'!$D$4:$F$12,3,FALSE)),"")</f>
        <v/>
      </c>
      <c r="H7360" s="41"/>
      <c r="I7360" s="41"/>
      <c r="J7360" s="41"/>
      <c r="K7360" s="41"/>
      <c r="L7360" s="41"/>
      <c r="M7360" s="92"/>
      <c r="N7360" s="41"/>
      <c r="O7360" s="41"/>
      <c r="P7360" s="41"/>
      <c r="Q7360" s="41"/>
      <c r="R7360" s="41"/>
      <c r="S7360" s="41"/>
      <c r="T7360" s="41"/>
      <c r="U7360" s="47"/>
      <c r="V7360" s="49"/>
      <c r="W7360" s="41"/>
      <c r="X7360" s="41"/>
      <c r="Y7360" s="41"/>
      <c r="AA7360" s="37" t="str">
        <f>IF($I7360&lt;&gt;"",VLOOKUP($I7360,'Valid Values - Search'!$R$4:$T$4719,3,FALSE),"")</f>
        <v/>
      </c>
      <c r="AB7360" s="37" t="str">
        <f>IF($I7360&lt;&gt;"",VLOOKUP($I7360,'Valid Values - Search'!$R$4:$S$4719,2,FALSE),"")</f>
        <v/>
      </c>
      <c r="AC7360" s="38" t="str">
        <f t="shared" si="114"/>
        <v/>
      </c>
      <c r="AD7360" s="38"/>
    </row>
    <row r="7361" spans="1:30">
      <c r="A7361" s="46"/>
      <c r="B7361" s="47"/>
      <c r="C7361" s="49"/>
      <c r="D7361" s="41"/>
      <c r="E7361" s="41"/>
      <c r="F7361" s="41"/>
      <c r="G7361" s="50" t="str">
        <f>IF(A7361&lt;&gt;"",CONCATENATE(A7361,":",YEAR(B7361),IF(MONTH(B7361)&gt;9,MONTH(B7361),CONCATENATE(0,MONTH(B7361))),IF(DAY(B7361)&gt;9,DAY(B7361),CONCATENATE(0,DAY(B7361))),IF(HOUR(C7361)&gt;9,HOUR(C7361),CONCATENATE(0,HOUR(C7361))),IF(MINUTE(C7361)&gt;9,MINUTE(C7361),CONCATENATE(0,MINUTE(C7361))),":",VLOOKUP(F7361,'Valid Values - Results'!$D$4:$F$12,3,FALSE)),"")</f>
        <v/>
      </c>
      <c r="H7361" s="41"/>
      <c r="I7361" s="41"/>
      <c r="J7361" s="41"/>
      <c r="K7361" s="41"/>
      <c r="L7361" s="41"/>
      <c r="M7361" s="92"/>
      <c r="N7361" s="41"/>
      <c r="O7361" s="41"/>
      <c r="P7361" s="41"/>
      <c r="Q7361" s="41"/>
      <c r="R7361" s="41"/>
      <c r="S7361" s="41"/>
      <c r="T7361" s="41"/>
      <c r="U7361" s="47"/>
      <c r="V7361" s="49"/>
      <c r="W7361" s="41"/>
      <c r="X7361" s="41"/>
      <c r="Y7361" s="41"/>
      <c r="AA7361" s="37" t="str">
        <f>IF($I7361&lt;&gt;"",VLOOKUP($I7361,'Valid Values - Search'!$R$4:$T$4719,3,FALSE),"")</f>
        <v/>
      </c>
      <c r="AB7361" s="37" t="str">
        <f>IF($I7361&lt;&gt;"",VLOOKUP($I7361,'Valid Values - Search'!$R$4:$S$4719,2,FALSE),"")</f>
        <v/>
      </c>
      <c r="AC7361" s="38" t="str">
        <f t="shared" si="114"/>
        <v/>
      </c>
      <c r="AD7361" s="38"/>
    </row>
    <row r="7362" spans="1:30">
      <c r="A7362" s="46"/>
      <c r="B7362" s="47"/>
      <c r="C7362" s="49"/>
      <c r="D7362" s="41"/>
      <c r="E7362" s="41"/>
      <c r="F7362" s="41"/>
      <c r="G7362" s="50" t="str">
        <f>IF(A7362&lt;&gt;"",CONCATENATE(A7362,":",YEAR(B7362),IF(MONTH(B7362)&gt;9,MONTH(B7362),CONCATENATE(0,MONTH(B7362))),IF(DAY(B7362)&gt;9,DAY(B7362),CONCATENATE(0,DAY(B7362))),IF(HOUR(C7362)&gt;9,HOUR(C7362),CONCATENATE(0,HOUR(C7362))),IF(MINUTE(C7362)&gt;9,MINUTE(C7362),CONCATENATE(0,MINUTE(C7362))),":",VLOOKUP(F7362,'Valid Values - Results'!$D$4:$F$12,3,FALSE)),"")</f>
        <v/>
      </c>
      <c r="H7362" s="41"/>
      <c r="I7362" s="41"/>
      <c r="J7362" s="41"/>
      <c r="K7362" s="41"/>
      <c r="L7362" s="41"/>
      <c r="M7362" s="92"/>
      <c r="N7362" s="41"/>
      <c r="O7362" s="41"/>
      <c r="P7362" s="41"/>
      <c r="Q7362" s="41"/>
      <c r="R7362" s="41"/>
      <c r="S7362" s="41"/>
      <c r="T7362" s="41"/>
      <c r="U7362" s="47"/>
      <c r="V7362" s="49"/>
      <c r="W7362" s="41"/>
      <c r="X7362" s="41"/>
      <c r="Y7362" s="41"/>
      <c r="AA7362" s="37" t="str">
        <f>IF($I7362&lt;&gt;"",VLOOKUP($I7362,'Valid Values - Search'!$R$4:$T$4719,3,FALSE),"")</f>
        <v/>
      </c>
      <c r="AB7362" s="37" t="str">
        <f>IF($I7362&lt;&gt;"",VLOOKUP($I7362,'Valid Values - Search'!$R$4:$S$4719,2,FALSE),"")</f>
        <v/>
      </c>
      <c r="AC7362" s="38" t="str">
        <f t="shared" ref="AC7362:AC7425" si="115">IF($V7362&lt;&gt;"",$D7362,"")</f>
        <v/>
      </c>
      <c r="AD7362" s="38"/>
    </row>
    <row r="7363" spans="1:30">
      <c r="A7363" s="46"/>
      <c r="B7363" s="47"/>
      <c r="C7363" s="49"/>
      <c r="D7363" s="41"/>
      <c r="E7363" s="41"/>
      <c r="F7363" s="41"/>
      <c r="G7363" s="50" t="str">
        <f>IF(A7363&lt;&gt;"",CONCATENATE(A7363,":",YEAR(B7363),IF(MONTH(B7363)&gt;9,MONTH(B7363),CONCATENATE(0,MONTH(B7363))),IF(DAY(B7363)&gt;9,DAY(B7363),CONCATENATE(0,DAY(B7363))),IF(HOUR(C7363)&gt;9,HOUR(C7363),CONCATENATE(0,HOUR(C7363))),IF(MINUTE(C7363)&gt;9,MINUTE(C7363),CONCATENATE(0,MINUTE(C7363))),":",VLOOKUP(F7363,'Valid Values - Results'!$D$4:$F$12,3,FALSE)),"")</f>
        <v/>
      </c>
      <c r="H7363" s="41"/>
      <c r="I7363" s="41"/>
      <c r="J7363" s="41"/>
      <c r="K7363" s="41"/>
      <c r="L7363" s="41"/>
      <c r="M7363" s="92"/>
      <c r="N7363" s="41"/>
      <c r="O7363" s="41"/>
      <c r="P7363" s="41"/>
      <c r="Q7363" s="41"/>
      <c r="R7363" s="41"/>
      <c r="S7363" s="41"/>
      <c r="T7363" s="41"/>
      <c r="U7363" s="47"/>
      <c r="V7363" s="49"/>
      <c r="W7363" s="41"/>
      <c r="X7363" s="41"/>
      <c r="Y7363" s="41"/>
      <c r="AA7363" s="37" t="str">
        <f>IF($I7363&lt;&gt;"",VLOOKUP($I7363,'Valid Values - Search'!$R$4:$T$4719,3,FALSE),"")</f>
        <v/>
      </c>
      <c r="AB7363" s="37" t="str">
        <f>IF($I7363&lt;&gt;"",VLOOKUP($I7363,'Valid Values - Search'!$R$4:$S$4719,2,FALSE),"")</f>
        <v/>
      </c>
      <c r="AC7363" s="38" t="str">
        <f t="shared" si="115"/>
        <v/>
      </c>
      <c r="AD7363" s="38"/>
    </row>
    <row r="7364" spans="1:30">
      <c r="A7364" s="46"/>
      <c r="B7364" s="47"/>
      <c r="C7364" s="49"/>
      <c r="D7364" s="41"/>
      <c r="E7364" s="41"/>
      <c r="F7364" s="41"/>
      <c r="G7364" s="50" t="str">
        <f>IF(A7364&lt;&gt;"",CONCATENATE(A7364,":",YEAR(B7364),IF(MONTH(B7364)&gt;9,MONTH(B7364),CONCATENATE(0,MONTH(B7364))),IF(DAY(B7364)&gt;9,DAY(B7364),CONCATENATE(0,DAY(B7364))),IF(HOUR(C7364)&gt;9,HOUR(C7364),CONCATENATE(0,HOUR(C7364))),IF(MINUTE(C7364)&gt;9,MINUTE(C7364),CONCATENATE(0,MINUTE(C7364))),":",VLOOKUP(F7364,'Valid Values - Results'!$D$4:$F$12,3,FALSE)),"")</f>
        <v/>
      </c>
      <c r="H7364" s="41"/>
      <c r="I7364" s="41"/>
      <c r="J7364" s="41"/>
      <c r="K7364" s="41"/>
      <c r="L7364" s="41"/>
      <c r="M7364" s="92"/>
      <c r="N7364" s="41"/>
      <c r="O7364" s="41"/>
      <c r="P7364" s="41"/>
      <c r="Q7364" s="41"/>
      <c r="R7364" s="41"/>
      <c r="S7364" s="41"/>
      <c r="T7364" s="41"/>
      <c r="U7364" s="47"/>
      <c r="V7364" s="49"/>
      <c r="W7364" s="41"/>
      <c r="X7364" s="41"/>
      <c r="Y7364" s="41"/>
      <c r="AA7364" s="37" t="str">
        <f>IF($I7364&lt;&gt;"",VLOOKUP($I7364,'Valid Values - Search'!$R$4:$T$4719,3,FALSE),"")</f>
        <v/>
      </c>
      <c r="AB7364" s="37" t="str">
        <f>IF($I7364&lt;&gt;"",VLOOKUP($I7364,'Valid Values - Search'!$R$4:$S$4719,2,FALSE),"")</f>
        <v/>
      </c>
      <c r="AC7364" s="38" t="str">
        <f t="shared" si="115"/>
        <v/>
      </c>
      <c r="AD7364" s="38"/>
    </row>
    <row r="7365" spans="1:30">
      <c r="A7365" s="46"/>
      <c r="B7365" s="47"/>
      <c r="C7365" s="49"/>
      <c r="D7365" s="41"/>
      <c r="E7365" s="41"/>
      <c r="F7365" s="41"/>
      <c r="G7365" s="50" t="str">
        <f>IF(A7365&lt;&gt;"",CONCATENATE(A7365,":",YEAR(B7365),IF(MONTH(B7365)&gt;9,MONTH(B7365),CONCATENATE(0,MONTH(B7365))),IF(DAY(B7365)&gt;9,DAY(B7365),CONCATENATE(0,DAY(B7365))),IF(HOUR(C7365)&gt;9,HOUR(C7365),CONCATENATE(0,HOUR(C7365))),IF(MINUTE(C7365)&gt;9,MINUTE(C7365),CONCATENATE(0,MINUTE(C7365))),":",VLOOKUP(F7365,'Valid Values - Results'!$D$4:$F$12,3,FALSE)),"")</f>
        <v/>
      </c>
      <c r="H7365" s="41"/>
      <c r="I7365" s="41"/>
      <c r="J7365" s="41"/>
      <c r="K7365" s="41"/>
      <c r="L7365" s="41"/>
      <c r="M7365" s="92"/>
      <c r="N7365" s="41"/>
      <c r="O7365" s="41"/>
      <c r="P7365" s="41"/>
      <c r="Q7365" s="41"/>
      <c r="R7365" s="41"/>
      <c r="S7365" s="41"/>
      <c r="T7365" s="41"/>
      <c r="U7365" s="47"/>
      <c r="V7365" s="49"/>
      <c r="W7365" s="41"/>
      <c r="X7365" s="41"/>
      <c r="Y7365" s="41"/>
      <c r="AA7365" s="37" t="str">
        <f>IF($I7365&lt;&gt;"",VLOOKUP($I7365,'Valid Values - Search'!$R$4:$T$4719,3,FALSE),"")</f>
        <v/>
      </c>
      <c r="AB7365" s="37" t="str">
        <f>IF($I7365&lt;&gt;"",VLOOKUP($I7365,'Valid Values - Search'!$R$4:$S$4719,2,FALSE),"")</f>
        <v/>
      </c>
      <c r="AC7365" s="38" t="str">
        <f t="shared" si="115"/>
        <v/>
      </c>
      <c r="AD7365" s="38"/>
    </row>
    <row r="7366" spans="1:30">
      <c r="A7366" s="46"/>
      <c r="B7366" s="47"/>
      <c r="C7366" s="49"/>
      <c r="D7366" s="41"/>
      <c r="E7366" s="41"/>
      <c r="F7366" s="41"/>
      <c r="G7366" s="50" t="str">
        <f>IF(A7366&lt;&gt;"",CONCATENATE(A7366,":",YEAR(B7366),IF(MONTH(B7366)&gt;9,MONTH(B7366),CONCATENATE(0,MONTH(B7366))),IF(DAY(B7366)&gt;9,DAY(B7366),CONCATENATE(0,DAY(B7366))),IF(HOUR(C7366)&gt;9,HOUR(C7366),CONCATENATE(0,HOUR(C7366))),IF(MINUTE(C7366)&gt;9,MINUTE(C7366),CONCATENATE(0,MINUTE(C7366))),":",VLOOKUP(F7366,'Valid Values - Results'!$D$4:$F$12,3,FALSE)),"")</f>
        <v/>
      </c>
      <c r="H7366" s="41"/>
      <c r="I7366" s="41"/>
      <c r="J7366" s="41"/>
      <c r="K7366" s="41"/>
      <c r="L7366" s="41"/>
      <c r="M7366" s="92"/>
      <c r="N7366" s="41"/>
      <c r="O7366" s="41"/>
      <c r="P7366" s="41"/>
      <c r="Q7366" s="41"/>
      <c r="R7366" s="41"/>
      <c r="S7366" s="41"/>
      <c r="T7366" s="41"/>
      <c r="U7366" s="47"/>
      <c r="V7366" s="49"/>
      <c r="W7366" s="41"/>
      <c r="X7366" s="41"/>
      <c r="Y7366" s="41"/>
      <c r="AA7366" s="37" t="str">
        <f>IF($I7366&lt;&gt;"",VLOOKUP($I7366,'Valid Values - Search'!$R$4:$T$4719,3,FALSE),"")</f>
        <v/>
      </c>
      <c r="AB7366" s="37" t="str">
        <f>IF($I7366&lt;&gt;"",VLOOKUP($I7366,'Valid Values - Search'!$R$4:$S$4719,2,FALSE),"")</f>
        <v/>
      </c>
      <c r="AC7366" s="38" t="str">
        <f t="shared" si="115"/>
        <v/>
      </c>
      <c r="AD7366" s="38"/>
    </row>
    <row r="7367" spans="1:30">
      <c r="A7367" s="46"/>
      <c r="B7367" s="47"/>
      <c r="C7367" s="49"/>
      <c r="D7367" s="41"/>
      <c r="E7367" s="41"/>
      <c r="F7367" s="41"/>
      <c r="G7367" s="50" t="str">
        <f>IF(A7367&lt;&gt;"",CONCATENATE(A7367,":",YEAR(B7367),IF(MONTH(B7367)&gt;9,MONTH(B7367),CONCATENATE(0,MONTH(B7367))),IF(DAY(B7367)&gt;9,DAY(B7367),CONCATENATE(0,DAY(B7367))),IF(HOUR(C7367)&gt;9,HOUR(C7367),CONCATENATE(0,HOUR(C7367))),IF(MINUTE(C7367)&gt;9,MINUTE(C7367),CONCATENATE(0,MINUTE(C7367))),":",VLOOKUP(F7367,'Valid Values - Results'!$D$4:$F$12,3,FALSE)),"")</f>
        <v/>
      </c>
      <c r="H7367" s="41"/>
      <c r="I7367" s="41"/>
      <c r="J7367" s="41"/>
      <c r="K7367" s="41"/>
      <c r="L7367" s="41"/>
      <c r="M7367" s="92"/>
      <c r="N7367" s="41"/>
      <c r="O7367" s="41"/>
      <c r="P7367" s="41"/>
      <c r="Q7367" s="41"/>
      <c r="R7367" s="41"/>
      <c r="S7367" s="41"/>
      <c r="T7367" s="41"/>
      <c r="U7367" s="47"/>
      <c r="V7367" s="49"/>
      <c r="W7367" s="41"/>
      <c r="X7367" s="41"/>
      <c r="Y7367" s="41"/>
      <c r="AA7367" s="37" t="str">
        <f>IF($I7367&lt;&gt;"",VLOOKUP($I7367,'Valid Values - Search'!$R$4:$T$4719,3,FALSE),"")</f>
        <v/>
      </c>
      <c r="AB7367" s="37" t="str">
        <f>IF($I7367&lt;&gt;"",VLOOKUP($I7367,'Valid Values - Search'!$R$4:$S$4719,2,FALSE),"")</f>
        <v/>
      </c>
      <c r="AC7367" s="38" t="str">
        <f t="shared" si="115"/>
        <v/>
      </c>
      <c r="AD7367" s="38"/>
    </row>
    <row r="7368" spans="1:30">
      <c r="A7368" s="46"/>
      <c r="B7368" s="47"/>
      <c r="C7368" s="49"/>
      <c r="D7368" s="41"/>
      <c r="E7368" s="41"/>
      <c r="F7368" s="41"/>
      <c r="G7368" s="50" t="str">
        <f>IF(A7368&lt;&gt;"",CONCATENATE(A7368,":",YEAR(B7368),IF(MONTH(B7368)&gt;9,MONTH(B7368),CONCATENATE(0,MONTH(B7368))),IF(DAY(B7368)&gt;9,DAY(B7368),CONCATENATE(0,DAY(B7368))),IF(HOUR(C7368)&gt;9,HOUR(C7368),CONCATENATE(0,HOUR(C7368))),IF(MINUTE(C7368)&gt;9,MINUTE(C7368),CONCATENATE(0,MINUTE(C7368))),":",VLOOKUP(F7368,'Valid Values - Results'!$D$4:$F$12,3,FALSE)),"")</f>
        <v/>
      </c>
      <c r="H7368" s="41"/>
      <c r="I7368" s="41"/>
      <c r="J7368" s="41"/>
      <c r="K7368" s="41"/>
      <c r="L7368" s="41"/>
      <c r="M7368" s="92"/>
      <c r="N7368" s="41"/>
      <c r="O7368" s="41"/>
      <c r="P7368" s="41"/>
      <c r="Q7368" s="41"/>
      <c r="R7368" s="41"/>
      <c r="S7368" s="41"/>
      <c r="T7368" s="41"/>
      <c r="U7368" s="47"/>
      <c r="V7368" s="49"/>
      <c r="W7368" s="41"/>
      <c r="X7368" s="41"/>
      <c r="Y7368" s="41"/>
      <c r="AA7368" s="37" t="str">
        <f>IF($I7368&lt;&gt;"",VLOOKUP($I7368,'Valid Values - Search'!$R$4:$T$4719,3,FALSE),"")</f>
        <v/>
      </c>
      <c r="AB7368" s="37" t="str">
        <f>IF($I7368&lt;&gt;"",VLOOKUP($I7368,'Valid Values - Search'!$R$4:$S$4719,2,FALSE),"")</f>
        <v/>
      </c>
      <c r="AC7368" s="38" t="str">
        <f t="shared" si="115"/>
        <v/>
      </c>
      <c r="AD7368" s="38"/>
    </row>
    <row r="7369" spans="1:30">
      <c r="A7369" s="46"/>
      <c r="B7369" s="47"/>
      <c r="C7369" s="49"/>
      <c r="D7369" s="41"/>
      <c r="E7369" s="41"/>
      <c r="F7369" s="41"/>
      <c r="G7369" s="50" t="str">
        <f>IF(A7369&lt;&gt;"",CONCATENATE(A7369,":",YEAR(B7369),IF(MONTH(B7369)&gt;9,MONTH(B7369),CONCATENATE(0,MONTH(B7369))),IF(DAY(B7369)&gt;9,DAY(B7369),CONCATENATE(0,DAY(B7369))),IF(HOUR(C7369)&gt;9,HOUR(C7369),CONCATENATE(0,HOUR(C7369))),IF(MINUTE(C7369)&gt;9,MINUTE(C7369),CONCATENATE(0,MINUTE(C7369))),":",VLOOKUP(F7369,'Valid Values - Results'!$D$4:$F$12,3,FALSE)),"")</f>
        <v/>
      </c>
      <c r="H7369" s="41"/>
      <c r="I7369" s="41"/>
      <c r="J7369" s="41"/>
      <c r="K7369" s="41"/>
      <c r="L7369" s="41"/>
      <c r="M7369" s="92"/>
      <c r="N7369" s="41"/>
      <c r="O7369" s="41"/>
      <c r="P7369" s="41"/>
      <c r="Q7369" s="41"/>
      <c r="R7369" s="41"/>
      <c r="S7369" s="41"/>
      <c r="T7369" s="41"/>
      <c r="U7369" s="47"/>
      <c r="V7369" s="49"/>
      <c r="W7369" s="41"/>
      <c r="X7369" s="41"/>
      <c r="Y7369" s="41"/>
      <c r="AA7369" s="37" t="str">
        <f>IF($I7369&lt;&gt;"",VLOOKUP($I7369,'Valid Values - Search'!$R$4:$T$4719,3,FALSE),"")</f>
        <v/>
      </c>
      <c r="AB7369" s="37" t="str">
        <f>IF($I7369&lt;&gt;"",VLOOKUP($I7369,'Valid Values - Search'!$R$4:$S$4719,2,FALSE),"")</f>
        <v/>
      </c>
      <c r="AC7369" s="38" t="str">
        <f t="shared" si="115"/>
        <v/>
      </c>
      <c r="AD7369" s="38"/>
    </row>
    <row r="7370" spans="1:30">
      <c r="A7370" s="46"/>
      <c r="B7370" s="47"/>
      <c r="C7370" s="49"/>
      <c r="D7370" s="41"/>
      <c r="E7370" s="41"/>
      <c r="F7370" s="41"/>
      <c r="G7370" s="50" t="str">
        <f>IF(A7370&lt;&gt;"",CONCATENATE(A7370,":",YEAR(B7370),IF(MONTH(B7370)&gt;9,MONTH(B7370),CONCATENATE(0,MONTH(B7370))),IF(DAY(B7370)&gt;9,DAY(B7370),CONCATENATE(0,DAY(B7370))),IF(HOUR(C7370)&gt;9,HOUR(C7370),CONCATENATE(0,HOUR(C7370))),IF(MINUTE(C7370)&gt;9,MINUTE(C7370),CONCATENATE(0,MINUTE(C7370))),":",VLOOKUP(F7370,'Valid Values - Results'!$D$4:$F$12,3,FALSE)),"")</f>
        <v/>
      </c>
      <c r="H7370" s="41"/>
      <c r="I7370" s="41"/>
      <c r="J7370" s="41"/>
      <c r="K7370" s="41"/>
      <c r="L7370" s="41"/>
      <c r="M7370" s="92"/>
      <c r="N7370" s="41"/>
      <c r="O7370" s="41"/>
      <c r="P7370" s="41"/>
      <c r="Q7370" s="41"/>
      <c r="R7370" s="41"/>
      <c r="S7370" s="41"/>
      <c r="T7370" s="41"/>
      <c r="U7370" s="47"/>
      <c r="V7370" s="49"/>
      <c r="W7370" s="41"/>
      <c r="X7370" s="41"/>
      <c r="Y7370" s="41"/>
      <c r="AA7370" s="37" t="str">
        <f>IF($I7370&lt;&gt;"",VLOOKUP($I7370,'Valid Values - Search'!$R$4:$T$4719,3,FALSE),"")</f>
        <v/>
      </c>
      <c r="AB7370" s="37" t="str">
        <f>IF($I7370&lt;&gt;"",VLOOKUP($I7370,'Valid Values - Search'!$R$4:$S$4719,2,FALSE),"")</f>
        <v/>
      </c>
      <c r="AC7370" s="38" t="str">
        <f t="shared" si="115"/>
        <v/>
      </c>
      <c r="AD7370" s="38"/>
    </row>
    <row r="7371" spans="1:30">
      <c r="A7371" s="46"/>
      <c r="B7371" s="47"/>
      <c r="C7371" s="49"/>
      <c r="D7371" s="41"/>
      <c r="E7371" s="41"/>
      <c r="F7371" s="41"/>
      <c r="G7371" s="50" t="str">
        <f>IF(A7371&lt;&gt;"",CONCATENATE(A7371,":",YEAR(B7371),IF(MONTH(B7371)&gt;9,MONTH(B7371),CONCATENATE(0,MONTH(B7371))),IF(DAY(B7371)&gt;9,DAY(B7371),CONCATENATE(0,DAY(B7371))),IF(HOUR(C7371)&gt;9,HOUR(C7371),CONCATENATE(0,HOUR(C7371))),IF(MINUTE(C7371)&gt;9,MINUTE(C7371),CONCATENATE(0,MINUTE(C7371))),":",VLOOKUP(F7371,'Valid Values - Results'!$D$4:$F$12,3,FALSE)),"")</f>
        <v/>
      </c>
      <c r="H7371" s="41"/>
      <c r="I7371" s="41"/>
      <c r="J7371" s="41"/>
      <c r="K7371" s="41"/>
      <c r="L7371" s="41"/>
      <c r="M7371" s="92"/>
      <c r="N7371" s="41"/>
      <c r="O7371" s="41"/>
      <c r="P7371" s="41"/>
      <c r="Q7371" s="41"/>
      <c r="R7371" s="41"/>
      <c r="S7371" s="41"/>
      <c r="T7371" s="41"/>
      <c r="U7371" s="47"/>
      <c r="V7371" s="49"/>
      <c r="W7371" s="41"/>
      <c r="X7371" s="41"/>
      <c r="Y7371" s="41"/>
      <c r="AA7371" s="37" t="str">
        <f>IF($I7371&lt;&gt;"",VLOOKUP($I7371,'Valid Values - Search'!$R$4:$T$4719,3,FALSE),"")</f>
        <v/>
      </c>
      <c r="AB7371" s="37" t="str">
        <f>IF($I7371&lt;&gt;"",VLOOKUP($I7371,'Valid Values - Search'!$R$4:$S$4719,2,FALSE),"")</f>
        <v/>
      </c>
      <c r="AC7371" s="38" t="str">
        <f t="shared" si="115"/>
        <v/>
      </c>
      <c r="AD7371" s="38"/>
    </row>
    <row r="7372" spans="1:30">
      <c r="A7372" s="46"/>
      <c r="B7372" s="47"/>
      <c r="C7372" s="49"/>
      <c r="D7372" s="41"/>
      <c r="E7372" s="41"/>
      <c r="F7372" s="41"/>
      <c r="G7372" s="50" t="str">
        <f>IF(A7372&lt;&gt;"",CONCATENATE(A7372,":",YEAR(B7372),IF(MONTH(B7372)&gt;9,MONTH(B7372),CONCATENATE(0,MONTH(B7372))),IF(DAY(B7372)&gt;9,DAY(B7372),CONCATENATE(0,DAY(B7372))),IF(HOUR(C7372)&gt;9,HOUR(C7372),CONCATENATE(0,HOUR(C7372))),IF(MINUTE(C7372)&gt;9,MINUTE(C7372),CONCATENATE(0,MINUTE(C7372))),":",VLOOKUP(F7372,'Valid Values - Results'!$D$4:$F$12,3,FALSE)),"")</f>
        <v/>
      </c>
      <c r="H7372" s="41"/>
      <c r="I7372" s="41"/>
      <c r="J7372" s="41"/>
      <c r="K7372" s="41"/>
      <c r="L7372" s="41"/>
      <c r="M7372" s="92"/>
      <c r="N7372" s="41"/>
      <c r="O7372" s="41"/>
      <c r="P7372" s="41"/>
      <c r="Q7372" s="41"/>
      <c r="R7372" s="41"/>
      <c r="S7372" s="41"/>
      <c r="T7372" s="41"/>
      <c r="U7372" s="47"/>
      <c r="V7372" s="49"/>
      <c r="W7372" s="41"/>
      <c r="X7372" s="41"/>
      <c r="Y7372" s="41"/>
      <c r="AA7372" s="37" t="str">
        <f>IF($I7372&lt;&gt;"",VLOOKUP($I7372,'Valid Values - Search'!$R$4:$T$4719,3,FALSE),"")</f>
        <v/>
      </c>
      <c r="AB7372" s="37" t="str">
        <f>IF($I7372&lt;&gt;"",VLOOKUP($I7372,'Valid Values - Search'!$R$4:$S$4719,2,FALSE),"")</f>
        <v/>
      </c>
      <c r="AC7372" s="38" t="str">
        <f t="shared" si="115"/>
        <v/>
      </c>
      <c r="AD7372" s="38"/>
    </row>
    <row r="7373" spans="1:30">
      <c r="A7373" s="46"/>
      <c r="B7373" s="47"/>
      <c r="C7373" s="49"/>
      <c r="D7373" s="41"/>
      <c r="E7373" s="41"/>
      <c r="F7373" s="41"/>
      <c r="G7373" s="50" t="str">
        <f>IF(A7373&lt;&gt;"",CONCATENATE(A7373,":",YEAR(B7373),IF(MONTH(B7373)&gt;9,MONTH(B7373),CONCATENATE(0,MONTH(B7373))),IF(DAY(B7373)&gt;9,DAY(B7373),CONCATENATE(0,DAY(B7373))),IF(HOUR(C7373)&gt;9,HOUR(C7373),CONCATENATE(0,HOUR(C7373))),IF(MINUTE(C7373)&gt;9,MINUTE(C7373),CONCATENATE(0,MINUTE(C7373))),":",VLOOKUP(F7373,'Valid Values - Results'!$D$4:$F$12,3,FALSE)),"")</f>
        <v/>
      </c>
      <c r="H7373" s="41"/>
      <c r="I7373" s="41"/>
      <c r="J7373" s="41"/>
      <c r="K7373" s="41"/>
      <c r="L7373" s="41"/>
      <c r="M7373" s="92"/>
      <c r="N7373" s="41"/>
      <c r="O7373" s="41"/>
      <c r="P7373" s="41"/>
      <c r="Q7373" s="41"/>
      <c r="R7373" s="41"/>
      <c r="S7373" s="41"/>
      <c r="T7373" s="41"/>
      <c r="U7373" s="47"/>
      <c r="V7373" s="49"/>
      <c r="W7373" s="41"/>
      <c r="X7373" s="41"/>
      <c r="Y7373" s="41"/>
      <c r="AA7373" s="37" t="str">
        <f>IF($I7373&lt;&gt;"",VLOOKUP($I7373,'Valid Values - Search'!$R$4:$T$4719,3,FALSE),"")</f>
        <v/>
      </c>
      <c r="AB7373" s="37" t="str">
        <f>IF($I7373&lt;&gt;"",VLOOKUP($I7373,'Valid Values - Search'!$R$4:$S$4719,2,FALSE),"")</f>
        <v/>
      </c>
      <c r="AC7373" s="38" t="str">
        <f t="shared" si="115"/>
        <v/>
      </c>
      <c r="AD7373" s="38"/>
    </row>
    <row r="7374" spans="1:30">
      <c r="A7374" s="46"/>
      <c r="B7374" s="47"/>
      <c r="C7374" s="49"/>
      <c r="D7374" s="41"/>
      <c r="E7374" s="41"/>
      <c r="F7374" s="41"/>
      <c r="G7374" s="50" t="str">
        <f>IF(A7374&lt;&gt;"",CONCATENATE(A7374,":",YEAR(B7374),IF(MONTH(B7374)&gt;9,MONTH(B7374),CONCATENATE(0,MONTH(B7374))),IF(DAY(B7374)&gt;9,DAY(B7374),CONCATENATE(0,DAY(B7374))),IF(HOUR(C7374)&gt;9,HOUR(C7374),CONCATENATE(0,HOUR(C7374))),IF(MINUTE(C7374)&gt;9,MINUTE(C7374),CONCATENATE(0,MINUTE(C7374))),":",VLOOKUP(F7374,'Valid Values - Results'!$D$4:$F$12,3,FALSE)),"")</f>
        <v/>
      </c>
      <c r="H7374" s="41"/>
      <c r="I7374" s="41"/>
      <c r="J7374" s="41"/>
      <c r="K7374" s="41"/>
      <c r="L7374" s="41"/>
      <c r="M7374" s="92"/>
      <c r="N7374" s="41"/>
      <c r="O7374" s="41"/>
      <c r="P7374" s="41"/>
      <c r="Q7374" s="41"/>
      <c r="R7374" s="41"/>
      <c r="S7374" s="41"/>
      <c r="T7374" s="41"/>
      <c r="U7374" s="47"/>
      <c r="V7374" s="49"/>
      <c r="W7374" s="41"/>
      <c r="X7374" s="41"/>
      <c r="Y7374" s="41"/>
      <c r="AA7374" s="37" t="str">
        <f>IF($I7374&lt;&gt;"",VLOOKUP($I7374,'Valid Values - Search'!$R$4:$T$4719,3,FALSE),"")</f>
        <v/>
      </c>
      <c r="AB7374" s="37" t="str">
        <f>IF($I7374&lt;&gt;"",VLOOKUP($I7374,'Valid Values - Search'!$R$4:$S$4719,2,FALSE),"")</f>
        <v/>
      </c>
      <c r="AC7374" s="38" t="str">
        <f t="shared" si="115"/>
        <v/>
      </c>
      <c r="AD7374" s="38"/>
    </row>
    <row r="7375" spans="1:30">
      <c r="A7375" s="46"/>
      <c r="B7375" s="47"/>
      <c r="C7375" s="49"/>
      <c r="D7375" s="41"/>
      <c r="E7375" s="41"/>
      <c r="F7375" s="41"/>
      <c r="G7375" s="50" t="str">
        <f>IF(A7375&lt;&gt;"",CONCATENATE(A7375,":",YEAR(B7375),IF(MONTH(B7375)&gt;9,MONTH(B7375),CONCATENATE(0,MONTH(B7375))),IF(DAY(B7375)&gt;9,DAY(B7375),CONCATENATE(0,DAY(B7375))),IF(HOUR(C7375)&gt;9,HOUR(C7375),CONCATENATE(0,HOUR(C7375))),IF(MINUTE(C7375)&gt;9,MINUTE(C7375),CONCATENATE(0,MINUTE(C7375))),":",VLOOKUP(F7375,'Valid Values - Results'!$D$4:$F$12,3,FALSE)),"")</f>
        <v/>
      </c>
      <c r="H7375" s="41"/>
      <c r="I7375" s="41"/>
      <c r="J7375" s="41"/>
      <c r="K7375" s="41"/>
      <c r="L7375" s="41"/>
      <c r="M7375" s="92"/>
      <c r="N7375" s="41"/>
      <c r="O7375" s="41"/>
      <c r="P7375" s="41"/>
      <c r="Q7375" s="41"/>
      <c r="R7375" s="41"/>
      <c r="S7375" s="41"/>
      <c r="T7375" s="41"/>
      <c r="U7375" s="47"/>
      <c r="V7375" s="49"/>
      <c r="W7375" s="41"/>
      <c r="X7375" s="41"/>
      <c r="Y7375" s="41"/>
      <c r="AA7375" s="37" t="str">
        <f>IF($I7375&lt;&gt;"",VLOOKUP($I7375,'Valid Values - Search'!$R$4:$T$4719,3,FALSE),"")</f>
        <v/>
      </c>
      <c r="AB7375" s="37" t="str">
        <f>IF($I7375&lt;&gt;"",VLOOKUP($I7375,'Valid Values - Search'!$R$4:$S$4719,2,FALSE),"")</f>
        <v/>
      </c>
      <c r="AC7375" s="38" t="str">
        <f t="shared" si="115"/>
        <v/>
      </c>
      <c r="AD7375" s="38"/>
    </row>
    <row r="7376" spans="1:30">
      <c r="A7376" s="46"/>
      <c r="B7376" s="47"/>
      <c r="C7376" s="49"/>
      <c r="D7376" s="41"/>
      <c r="E7376" s="41"/>
      <c r="F7376" s="41"/>
      <c r="G7376" s="50" t="str">
        <f>IF(A7376&lt;&gt;"",CONCATENATE(A7376,":",YEAR(B7376),IF(MONTH(B7376)&gt;9,MONTH(B7376),CONCATENATE(0,MONTH(B7376))),IF(DAY(B7376)&gt;9,DAY(B7376),CONCATENATE(0,DAY(B7376))),IF(HOUR(C7376)&gt;9,HOUR(C7376),CONCATENATE(0,HOUR(C7376))),IF(MINUTE(C7376)&gt;9,MINUTE(C7376),CONCATENATE(0,MINUTE(C7376))),":",VLOOKUP(F7376,'Valid Values - Results'!$D$4:$F$12,3,FALSE)),"")</f>
        <v/>
      </c>
      <c r="H7376" s="41"/>
      <c r="I7376" s="41"/>
      <c r="J7376" s="41"/>
      <c r="K7376" s="41"/>
      <c r="L7376" s="41"/>
      <c r="M7376" s="92"/>
      <c r="N7376" s="41"/>
      <c r="O7376" s="41"/>
      <c r="P7376" s="41"/>
      <c r="Q7376" s="41"/>
      <c r="R7376" s="41"/>
      <c r="S7376" s="41"/>
      <c r="T7376" s="41"/>
      <c r="U7376" s="47"/>
      <c r="V7376" s="49"/>
      <c r="W7376" s="41"/>
      <c r="X7376" s="41"/>
      <c r="Y7376" s="41"/>
      <c r="AA7376" s="37" t="str">
        <f>IF($I7376&lt;&gt;"",VLOOKUP($I7376,'Valid Values - Search'!$R$4:$T$4719,3,FALSE),"")</f>
        <v/>
      </c>
      <c r="AB7376" s="37" t="str">
        <f>IF($I7376&lt;&gt;"",VLOOKUP($I7376,'Valid Values - Search'!$R$4:$S$4719,2,FALSE),"")</f>
        <v/>
      </c>
      <c r="AC7376" s="38" t="str">
        <f t="shared" si="115"/>
        <v/>
      </c>
      <c r="AD7376" s="38"/>
    </row>
    <row r="7377" spans="1:30">
      <c r="A7377" s="46"/>
      <c r="B7377" s="47"/>
      <c r="C7377" s="49"/>
      <c r="D7377" s="41"/>
      <c r="E7377" s="41"/>
      <c r="F7377" s="41"/>
      <c r="G7377" s="50" t="str">
        <f>IF(A7377&lt;&gt;"",CONCATENATE(A7377,":",YEAR(B7377),IF(MONTH(B7377)&gt;9,MONTH(B7377),CONCATENATE(0,MONTH(B7377))),IF(DAY(B7377)&gt;9,DAY(B7377),CONCATENATE(0,DAY(B7377))),IF(HOUR(C7377)&gt;9,HOUR(C7377),CONCATENATE(0,HOUR(C7377))),IF(MINUTE(C7377)&gt;9,MINUTE(C7377),CONCATENATE(0,MINUTE(C7377))),":",VLOOKUP(F7377,'Valid Values - Results'!$D$4:$F$12,3,FALSE)),"")</f>
        <v/>
      </c>
      <c r="H7377" s="41"/>
      <c r="I7377" s="41"/>
      <c r="J7377" s="41"/>
      <c r="K7377" s="41"/>
      <c r="L7377" s="41"/>
      <c r="M7377" s="92"/>
      <c r="N7377" s="41"/>
      <c r="O7377" s="41"/>
      <c r="P7377" s="41"/>
      <c r="Q7377" s="41"/>
      <c r="R7377" s="41"/>
      <c r="S7377" s="41"/>
      <c r="T7377" s="41"/>
      <c r="U7377" s="47"/>
      <c r="V7377" s="49"/>
      <c r="W7377" s="41"/>
      <c r="X7377" s="41"/>
      <c r="Y7377" s="41"/>
      <c r="AA7377" s="37" t="str">
        <f>IF($I7377&lt;&gt;"",VLOOKUP($I7377,'Valid Values - Search'!$R$4:$T$4719,3,FALSE),"")</f>
        <v/>
      </c>
      <c r="AB7377" s="37" t="str">
        <f>IF($I7377&lt;&gt;"",VLOOKUP($I7377,'Valid Values - Search'!$R$4:$S$4719,2,FALSE),"")</f>
        <v/>
      </c>
      <c r="AC7377" s="38" t="str">
        <f t="shared" si="115"/>
        <v/>
      </c>
      <c r="AD7377" s="38"/>
    </row>
    <row r="7378" spans="1:30">
      <c r="A7378" s="46"/>
      <c r="B7378" s="47"/>
      <c r="C7378" s="49"/>
      <c r="D7378" s="41"/>
      <c r="E7378" s="41"/>
      <c r="F7378" s="41"/>
      <c r="G7378" s="50" t="str">
        <f>IF(A7378&lt;&gt;"",CONCATENATE(A7378,":",YEAR(B7378),IF(MONTH(B7378)&gt;9,MONTH(B7378),CONCATENATE(0,MONTH(B7378))),IF(DAY(B7378)&gt;9,DAY(B7378),CONCATENATE(0,DAY(B7378))),IF(HOUR(C7378)&gt;9,HOUR(C7378),CONCATENATE(0,HOUR(C7378))),IF(MINUTE(C7378)&gt;9,MINUTE(C7378),CONCATENATE(0,MINUTE(C7378))),":",VLOOKUP(F7378,'Valid Values - Results'!$D$4:$F$12,3,FALSE)),"")</f>
        <v/>
      </c>
      <c r="H7378" s="41"/>
      <c r="I7378" s="41"/>
      <c r="J7378" s="41"/>
      <c r="K7378" s="41"/>
      <c r="L7378" s="41"/>
      <c r="M7378" s="92"/>
      <c r="N7378" s="41"/>
      <c r="O7378" s="41"/>
      <c r="P7378" s="41"/>
      <c r="Q7378" s="41"/>
      <c r="R7378" s="41"/>
      <c r="S7378" s="41"/>
      <c r="T7378" s="41"/>
      <c r="U7378" s="47"/>
      <c r="V7378" s="49"/>
      <c r="W7378" s="41"/>
      <c r="X7378" s="41"/>
      <c r="Y7378" s="41"/>
      <c r="AA7378" s="37" t="str">
        <f>IF($I7378&lt;&gt;"",VLOOKUP($I7378,'Valid Values - Search'!$R$4:$T$4719,3,FALSE),"")</f>
        <v/>
      </c>
      <c r="AB7378" s="37" t="str">
        <f>IF($I7378&lt;&gt;"",VLOOKUP($I7378,'Valid Values - Search'!$R$4:$S$4719,2,FALSE),"")</f>
        <v/>
      </c>
      <c r="AC7378" s="38" t="str">
        <f t="shared" si="115"/>
        <v/>
      </c>
      <c r="AD7378" s="38"/>
    </row>
    <row r="7379" spans="1:30">
      <c r="A7379" s="46"/>
      <c r="B7379" s="47"/>
      <c r="C7379" s="49"/>
      <c r="D7379" s="41"/>
      <c r="E7379" s="41"/>
      <c r="F7379" s="41"/>
      <c r="G7379" s="50" t="str">
        <f>IF(A7379&lt;&gt;"",CONCATENATE(A7379,":",YEAR(B7379),IF(MONTH(B7379)&gt;9,MONTH(B7379),CONCATENATE(0,MONTH(B7379))),IF(DAY(B7379)&gt;9,DAY(B7379),CONCATENATE(0,DAY(B7379))),IF(HOUR(C7379)&gt;9,HOUR(C7379),CONCATENATE(0,HOUR(C7379))),IF(MINUTE(C7379)&gt;9,MINUTE(C7379),CONCATENATE(0,MINUTE(C7379))),":",VLOOKUP(F7379,'Valid Values - Results'!$D$4:$F$12,3,FALSE)),"")</f>
        <v/>
      </c>
      <c r="H7379" s="41"/>
      <c r="I7379" s="41"/>
      <c r="J7379" s="41"/>
      <c r="K7379" s="41"/>
      <c r="L7379" s="41"/>
      <c r="M7379" s="92"/>
      <c r="N7379" s="41"/>
      <c r="O7379" s="41"/>
      <c r="P7379" s="41"/>
      <c r="Q7379" s="41"/>
      <c r="R7379" s="41"/>
      <c r="S7379" s="41"/>
      <c r="T7379" s="41"/>
      <c r="U7379" s="47"/>
      <c r="V7379" s="49"/>
      <c r="W7379" s="41"/>
      <c r="X7379" s="41"/>
      <c r="Y7379" s="41"/>
      <c r="AA7379" s="37" t="str">
        <f>IF($I7379&lt;&gt;"",VLOOKUP($I7379,'Valid Values - Search'!$R$4:$T$4719,3,FALSE),"")</f>
        <v/>
      </c>
      <c r="AB7379" s="37" t="str">
        <f>IF($I7379&lt;&gt;"",VLOOKUP($I7379,'Valid Values - Search'!$R$4:$S$4719,2,FALSE),"")</f>
        <v/>
      </c>
      <c r="AC7379" s="38" t="str">
        <f t="shared" si="115"/>
        <v/>
      </c>
      <c r="AD7379" s="38"/>
    </row>
    <row r="7380" spans="1:30">
      <c r="A7380" s="46"/>
      <c r="B7380" s="47"/>
      <c r="C7380" s="49"/>
      <c r="D7380" s="41"/>
      <c r="E7380" s="41"/>
      <c r="F7380" s="41"/>
      <c r="G7380" s="50" t="str">
        <f>IF(A7380&lt;&gt;"",CONCATENATE(A7380,":",YEAR(B7380),IF(MONTH(B7380)&gt;9,MONTH(B7380),CONCATENATE(0,MONTH(B7380))),IF(DAY(B7380)&gt;9,DAY(B7380),CONCATENATE(0,DAY(B7380))),IF(HOUR(C7380)&gt;9,HOUR(C7380),CONCATENATE(0,HOUR(C7380))),IF(MINUTE(C7380)&gt;9,MINUTE(C7380),CONCATENATE(0,MINUTE(C7380))),":",VLOOKUP(F7380,'Valid Values - Results'!$D$4:$F$12,3,FALSE)),"")</f>
        <v/>
      </c>
      <c r="H7380" s="41"/>
      <c r="I7380" s="41"/>
      <c r="J7380" s="41"/>
      <c r="K7380" s="41"/>
      <c r="L7380" s="41"/>
      <c r="M7380" s="92"/>
      <c r="N7380" s="41"/>
      <c r="O7380" s="41"/>
      <c r="P7380" s="41"/>
      <c r="Q7380" s="41"/>
      <c r="R7380" s="41"/>
      <c r="S7380" s="41"/>
      <c r="T7380" s="41"/>
      <c r="U7380" s="47"/>
      <c r="V7380" s="49"/>
      <c r="W7380" s="41"/>
      <c r="X7380" s="41"/>
      <c r="Y7380" s="41"/>
      <c r="AA7380" s="37" t="str">
        <f>IF($I7380&lt;&gt;"",VLOOKUP($I7380,'Valid Values - Search'!$R$4:$T$4719,3,FALSE),"")</f>
        <v/>
      </c>
      <c r="AB7380" s="37" t="str">
        <f>IF($I7380&lt;&gt;"",VLOOKUP($I7380,'Valid Values - Search'!$R$4:$S$4719,2,FALSE),"")</f>
        <v/>
      </c>
      <c r="AC7380" s="38" t="str">
        <f t="shared" si="115"/>
        <v/>
      </c>
      <c r="AD7380" s="38"/>
    </row>
    <row r="7381" spans="1:30">
      <c r="A7381" s="46"/>
      <c r="B7381" s="47"/>
      <c r="C7381" s="49"/>
      <c r="D7381" s="41"/>
      <c r="E7381" s="41"/>
      <c r="F7381" s="41"/>
      <c r="G7381" s="50" t="str">
        <f>IF(A7381&lt;&gt;"",CONCATENATE(A7381,":",YEAR(B7381),IF(MONTH(B7381)&gt;9,MONTH(B7381),CONCATENATE(0,MONTH(B7381))),IF(DAY(B7381)&gt;9,DAY(B7381),CONCATENATE(0,DAY(B7381))),IF(HOUR(C7381)&gt;9,HOUR(C7381),CONCATENATE(0,HOUR(C7381))),IF(MINUTE(C7381)&gt;9,MINUTE(C7381),CONCATENATE(0,MINUTE(C7381))),":",VLOOKUP(F7381,'Valid Values - Results'!$D$4:$F$12,3,FALSE)),"")</f>
        <v/>
      </c>
      <c r="H7381" s="41"/>
      <c r="I7381" s="41"/>
      <c r="J7381" s="41"/>
      <c r="K7381" s="41"/>
      <c r="L7381" s="41"/>
      <c r="M7381" s="92"/>
      <c r="N7381" s="41"/>
      <c r="O7381" s="41"/>
      <c r="P7381" s="41"/>
      <c r="Q7381" s="41"/>
      <c r="R7381" s="41"/>
      <c r="S7381" s="41"/>
      <c r="T7381" s="41"/>
      <c r="U7381" s="47"/>
      <c r="V7381" s="49"/>
      <c r="W7381" s="41"/>
      <c r="X7381" s="41"/>
      <c r="Y7381" s="41"/>
      <c r="AA7381" s="37" t="str">
        <f>IF($I7381&lt;&gt;"",VLOOKUP($I7381,'Valid Values - Search'!$R$4:$T$4719,3,FALSE),"")</f>
        <v/>
      </c>
      <c r="AB7381" s="37" t="str">
        <f>IF($I7381&lt;&gt;"",VLOOKUP($I7381,'Valid Values - Search'!$R$4:$S$4719,2,FALSE),"")</f>
        <v/>
      </c>
      <c r="AC7381" s="38" t="str">
        <f t="shared" si="115"/>
        <v/>
      </c>
      <c r="AD7381" s="38"/>
    </row>
    <row r="7382" spans="1:30">
      <c r="A7382" s="46"/>
      <c r="B7382" s="47"/>
      <c r="C7382" s="49"/>
      <c r="D7382" s="41"/>
      <c r="E7382" s="41"/>
      <c r="F7382" s="41"/>
      <c r="G7382" s="50" t="str">
        <f>IF(A7382&lt;&gt;"",CONCATENATE(A7382,":",YEAR(B7382),IF(MONTH(B7382)&gt;9,MONTH(B7382),CONCATENATE(0,MONTH(B7382))),IF(DAY(B7382)&gt;9,DAY(B7382),CONCATENATE(0,DAY(B7382))),IF(HOUR(C7382)&gt;9,HOUR(C7382),CONCATENATE(0,HOUR(C7382))),IF(MINUTE(C7382)&gt;9,MINUTE(C7382),CONCATENATE(0,MINUTE(C7382))),":",VLOOKUP(F7382,'Valid Values - Results'!$D$4:$F$12,3,FALSE)),"")</f>
        <v/>
      </c>
      <c r="H7382" s="41"/>
      <c r="I7382" s="41"/>
      <c r="J7382" s="41"/>
      <c r="K7382" s="41"/>
      <c r="L7382" s="41"/>
      <c r="M7382" s="92"/>
      <c r="N7382" s="41"/>
      <c r="O7382" s="41"/>
      <c r="P7382" s="41"/>
      <c r="Q7382" s="41"/>
      <c r="R7382" s="41"/>
      <c r="S7382" s="41"/>
      <c r="T7382" s="41"/>
      <c r="U7382" s="47"/>
      <c r="V7382" s="49"/>
      <c r="W7382" s="41"/>
      <c r="X7382" s="41"/>
      <c r="Y7382" s="41"/>
      <c r="AA7382" s="37" t="str">
        <f>IF($I7382&lt;&gt;"",VLOOKUP($I7382,'Valid Values - Search'!$R$4:$T$4719,3,FALSE),"")</f>
        <v/>
      </c>
      <c r="AB7382" s="37" t="str">
        <f>IF($I7382&lt;&gt;"",VLOOKUP($I7382,'Valid Values - Search'!$R$4:$S$4719,2,FALSE),"")</f>
        <v/>
      </c>
      <c r="AC7382" s="38" t="str">
        <f t="shared" si="115"/>
        <v/>
      </c>
      <c r="AD7382" s="38"/>
    </row>
    <row r="7383" spans="1:30">
      <c r="A7383" s="46"/>
      <c r="B7383" s="47"/>
      <c r="C7383" s="49"/>
      <c r="D7383" s="41"/>
      <c r="E7383" s="41"/>
      <c r="F7383" s="41"/>
      <c r="G7383" s="50" t="str">
        <f>IF(A7383&lt;&gt;"",CONCATENATE(A7383,":",YEAR(B7383),IF(MONTH(B7383)&gt;9,MONTH(B7383),CONCATENATE(0,MONTH(B7383))),IF(DAY(B7383)&gt;9,DAY(B7383),CONCATENATE(0,DAY(B7383))),IF(HOUR(C7383)&gt;9,HOUR(C7383),CONCATENATE(0,HOUR(C7383))),IF(MINUTE(C7383)&gt;9,MINUTE(C7383),CONCATENATE(0,MINUTE(C7383))),":",VLOOKUP(F7383,'Valid Values - Results'!$D$4:$F$12,3,FALSE)),"")</f>
        <v/>
      </c>
      <c r="H7383" s="41"/>
      <c r="I7383" s="41"/>
      <c r="J7383" s="41"/>
      <c r="K7383" s="41"/>
      <c r="L7383" s="41"/>
      <c r="M7383" s="92"/>
      <c r="N7383" s="41"/>
      <c r="O7383" s="41"/>
      <c r="P7383" s="41"/>
      <c r="Q7383" s="41"/>
      <c r="R7383" s="41"/>
      <c r="S7383" s="41"/>
      <c r="T7383" s="41"/>
      <c r="U7383" s="47"/>
      <c r="V7383" s="49"/>
      <c r="W7383" s="41"/>
      <c r="X7383" s="41"/>
      <c r="Y7383" s="41"/>
      <c r="AA7383" s="37" t="str">
        <f>IF($I7383&lt;&gt;"",VLOOKUP($I7383,'Valid Values - Search'!$R$4:$T$4719,3,FALSE),"")</f>
        <v/>
      </c>
      <c r="AB7383" s="37" t="str">
        <f>IF($I7383&lt;&gt;"",VLOOKUP($I7383,'Valid Values - Search'!$R$4:$S$4719,2,FALSE),"")</f>
        <v/>
      </c>
      <c r="AC7383" s="38" t="str">
        <f t="shared" si="115"/>
        <v/>
      </c>
      <c r="AD7383" s="38"/>
    </row>
    <row r="7384" spans="1:30">
      <c r="A7384" s="46"/>
      <c r="B7384" s="47"/>
      <c r="C7384" s="49"/>
      <c r="D7384" s="41"/>
      <c r="E7384" s="41"/>
      <c r="F7384" s="41"/>
      <c r="G7384" s="50" t="str">
        <f>IF(A7384&lt;&gt;"",CONCATENATE(A7384,":",YEAR(B7384),IF(MONTH(B7384)&gt;9,MONTH(B7384),CONCATENATE(0,MONTH(B7384))),IF(DAY(B7384)&gt;9,DAY(B7384),CONCATENATE(0,DAY(B7384))),IF(HOUR(C7384)&gt;9,HOUR(C7384),CONCATENATE(0,HOUR(C7384))),IF(MINUTE(C7384)&gt;9,MINUTE(C7384),CONCATENATE(0,MINUTE(C7384))),":",VLOOKUP(F7384,'Valid Values - Results'!$D$4:$F$12,3,FALSE)),"")</f>
        <v/>
      </c>
      <c r="H7384" s="41"/>
      <c r="I7384" s="41"/>
      <c r="J7384" s="41"/>
      <c r="K7384" s="41"/>
      <c r="L7384" s="41"/>
      <c r="M7384" s="92"/>
      <c r="N7384" s="41"/>
      <c r="O7384" s="41"/>
      <c r="P7384" s="41"/>
      <c r="Q7384" s="41"/>
      <c r="R7384" s="41"/>
      <c r="S7384" s="41"/>
      <c r="T7384" s="41"/>
      <c r="U7384" s="47"/>
      <c r="V7384" s="49"/>
      <c r="W7384" s="41"/>
      <c r="X7384" s="41"/>
      <c r="Y7384" s="41"/>
      <c r="AA7384" s="37" t="str">
        <f>IF($I7384&lt;&gt;"",VLOOKUP($I7384,'Valid Values - Search'!$R$4:$T$4719,3,FALSE),"")</f>
        <v/>
      </c>
      <c r="AB7384" s="37" t="str">
        <f>IF($I7384&lt;&gt;"",VLOOKUP($I7384,'Valid Values - Search'!$R$4:$S$4719,2,FALSE),"")</f>
        <v/>
      </c>
      <c r="AC7384" s="38" t="str">
        <f t="shared" si="115"/>
        <v/>
      </c>
      <c r="AD7384" s="38"/>
    </row>
    <row r="7385" spans="1:30">
      <c r="A7385" s="46"/>
      <c r="B7385" s="47"/>
      <c r="C7385" s="49"/>
      <c r="D7385" s="41"/>
      <c r="E7385" s="41"/>
      <c r="F7385" s="41"/>
      <c r="G7385" s="50" t="str">
        <f>IF(A7385&lt;&gt;"",CONCATENATE(A7385,":",YEAR(B7385),IF(MONTH(B7385)&gt;9,MONTH(B7385),CONCATENATE(0,MONTH(B7385))),IF(DAY(B7385)&gt;9,DAY(B7385),CONCATENATE(0,DAY(B7385))),IF(HOUR(C7385)&gt;9,HOUR(C7385),CONCATENATE(0,HOUR(C7385))),IF(MINUTE(C7385)&gt;9,MINUTE(C7385),CONCATENATE(0,MINUTE(C7385))),":",VLOOKUP(F7385,'Valid Values - Results'!$D$4:$F$12,3,FALSE)),"")</f>
        <v/>
      </c>
      <c r="H7385" s="41"/>
      <c r="I7385" s="41"/>
      <c r="J7385" s="41"/>
      <c r="K7385" s="41"/>
      <c r="L7385" s="41"/>
      <c r="M7385" s="92"/>
      <c r="N7385" s="41"/>
      <c r="O7385" s="41"/>
      <c r="P7385" s="41"/>
      <c r="Q7385" s="41"/>
      <c r="R7385" s="41"/>
      <c r="S7385" s="41"/>
      <c r="T7385" s="41"/>
      <c r="U7385" s="47"/>
      <c r="V7385" s="49"/>
      <c r="W7385" s="41"/>
      <c r="X7385" s="41"/>
      <c r="Y7385" s="41"/>
      <c r="AA7385" s="37" t="str">
        <f>IF($I7385&lt;&gt;"",VLOOKUP($I7385,'Valid Values - Search'!$R$4:$T$4719,3,FALSE),"")</f>
        <v/>
      </c>
      <c r="AB7385" s="37" t="str">
        <f>IF($I7385&lt;&gt;"",VLOOKUP($I7385,'Valid Values - Search'!$R$4:$S$4719,2,FALSE),"")</f>
        <v/>
      </c>
      <c r="AC7385" s="38" t="str">
        <f t="shared" si="115"/>
        <v/>
      </c>
      <c r="AD7385" s="38"/>
    </row>
    <row r="7386" spans="1:30">
      <c r="A7386" s="46"/>
      <c r="B7386" s="47"/>
      <c r="C7386" s="49"/>
      <c r="D7386" s="41"/>
      <c r="E7386" s="41"/>
      <c r="F7386" s="41"/>
      <c r="G7386" s="50" t="str">
        <f>IF(A7386&lt;&gt;"",CONCATENATE(A7386,":",YEAR(B7386),IF(MONTH(B7386)&gt;9,MONTH(B7386),CONCATENATE(0,MONTH(B7386))),IF(DAY(B7386)&gt;9,DAY(B7386),CONCATENATE(0,DAY(B7386))),IF(HOUR(C7386)&gt;9,HOUR(C7386),CONCATENATE(0,HOUR(C7386))),IF(MINUTE(C7386)&gt;9,MINUTE(C7386),CONCATENATE(0,MINUTE(C7386))),":",VLOOKUP(F7386,'Valid Values - Results'!$D$4:$F$12,3,FALSE)),"")</f>
        <v/>
      </c>
      <c r="H7386" s="41"/>
      <c r="I7386" s="41"/>
      <c r="J7386" s="41"/>
      <c r="K7386" s="41"/>
      <c r="L7386" s="41"/>
      <c r="M7386" s="92"/>
      <c r="N7386" s="41"/>
      <c r="O7386" s="41"/>
      <c r="P7386" s="41"/>
      <c r="Q7386" s="41"/>
      <c r="R7386" s="41"/>
      <c r="S7386" s="41"/>
      <c r="T7386" s="41"/>
      <c r="U7386" s="47"/>
      <c r="V7386" s="49"/>
      <c r="W7386" s="41"/>
      <c r="X7386" s="41"/>
      <c r="Y7386" s="41"/>
      <c r="AA7386" s="37" t="str">
        <f>IF($I7386&lt;&gt;"",VLOOKUP($I7386,'Valid Values - Search'!$R$4:$T$4719,3,FALSE),"")</f>
        <v/>
      </c>
      <c r="AB7386" s="37" t="str">
        <f>IF($I7386&lt;&gt;"",VLOOKUP($I7386,'Valid Values - Search'!$R$4:$S$4719,2,FALSE),"")</f>
        <v/>
      </c>
      <c r="AC7386" s="38" t="str">
        <f t="shared" si="115"/>
        <v/>
      </c>
      <c r="AD7386" s="38"/>
    </row>
    <row r="7387" spans="1:30">
      <c r="A7387" s="46"/>
      <c r="B7387" s="47"/>
      <c r="C7387" s="49"/>
      <c r="D7387" s="41"/>
      <c r="E7387" s="41"/>
      <c r="F7387" s="41"/>
      <c r="G7387" s="50" t="str">
        <f>IF(A7387&lt;&gt;"",CONCATENATE(A7387,":",YEAR(B7387),IF(MONTH(B7387)&gt;9,MONTH(B7387),CONCATENATE(0,MONTH(B7387))),IF(DAY(B7387)&gt;9,DAY(B7387),CONCATENATE(0,DAY(B7387))),IF(HOUR(C7387)&gt;9,HOUR(C7387),CONCATENATE(0,HOUR(C7387))),IF(MINUTE(C7387)&gt;9,MINUTE(C7387),CONCATENATE(0,MINUTE(C7387))),":",VLOOKUP(F7387,'Valid Values - Results'!$D$4:$F$12,3,FALSE)),"")</f>
        <v/>
      </c>
      <c r="H7387" s="41"/>
      <c r="I7387" s="41"/>
      <c r="J7387" s="41"/>
      <c r="K7387" s="41"/>
      <c r="L7387" s="41"/>
      <c r="M7387" s="92"/>
      <c r="N7387" s="41"/>
      <c r="O7387" s="41"/>
      <c r="P7387" s="41"/>
      <c r="Q7387" s="41"/>
      <c r="R7387" s="41"/>
      <c r="S7387" s="41"/>
      <c r="T7387" s="41"/>
      <c r="U7387" s="47"/>
      <c r="V7387" s="49"/>
      <c r="W7387" s="41"/>
      <c r="X7387" s="41"/>
      <c r="Y7387" s="41"/>
      <c r="AA7387" s="37" t="str">
        <f>IF($I7387&lt;&gt;"",VLOOKUP($I7387,'Valid Values - Search'!$R$4:$T$4719,3,FALSE),"")</f>
        <v/>
      </c>
      <c r="AB7387" s="37" t="str">
        <f>IF($I7387&lt;&gt;"",VLOOKUP($I7387,'Valid Values - Search'!$R$4:$S$4719,2,FALSE),"")</f>
        <v/>
      </c>
      <c r="AC7387" s="38" t="str">
        <f t="shared" si="115"/>
        <v/>
      </c>
      <c r="AD7387" s="38"/>
    </row>
    <row r="7388" spans="1:30">
      <c r="A7388" s="46"/>
      <c r="B7388" s="47"/>
      <c r="C7388" s="49"/>
      <c r="D7388" s="41"/>
      <c r="E7388" s="41"/>
      <c r="F7388" s="41"/>
      <c r="G7388" s="50" t="str">
        <f>IF(A7388&lt;&gt;"",CONCATENATE(A7388,":",YEAR(B7388),IF(MONTH(B7388)&gt;9,MONTH(B7388),CONCATENATE(0,MONTH(B7388))),IF(DAY(B7388)&gt;9,DAY(B7388),CONCATENATE(0,DAY(B7388))),IF(HOUR(C7388)&gt;9,HOUR(C7388),CONCATENATE(0,HOUR(C7388))),IF(MINUTE(C7388)&gt;9,MINUTE(C7388),CONCATENATE(0,MINUTE(C7388))),":",VLOOKUP(F7388,'Valid Values - Results'!$D$4:$F$12,3,FALSE)),"")</f>
        <v/>
      </c>
      <c r="H7388" s="41"/>
      <c r="I7388" s="41"/>
      <c r="J7388" s="41"/>
      <c r="K7388" s="41"/>
      <c r="L7388" s="41"/>
      <c r="M7388" s="92"/>
      <c r="N7388" s="41"/>
      <c r="O7388" s="41"/>
      <c r="P7388" s="41"/>
      <c r="Q7388" s="41"/>
      <c r="R7388" s="41"/>
      <c r="S7388" s="41"/>
      <c r="T7388" s="41"/>
      <c r="U7388" s="47"/>
      <c r="V7388" s="49"/>
      <c r="W7388" s="41"/>
      <c r="X7388" s="41"/>
      <c r="Y7388" s="41"/>
      <c r="AA7388" s="37" t="str">
        <f>IF($I7388&lt;&gt;"",VLOOKUP($I7388,'Valid Values - Search'!$R$4:$T$4719,3,FALSE),"")</f>
        <v/>
      </c>
      <c r="AB7388" s="37" t="str">
        <f>IF($I7388&lt;&gt;"",VLOOKUP($I7388,'Valid Values - Search'!$R$4:$S$4719,2,FALSE),"")</f>
        <v/>
      </c>
      <c r="AC7388" s="38" t="str">
        <f t="shared" si="115"/>
        <v/>
      </c>
      <c r="AD7388" s="38"/>
    </row>
    <row r="7389" spans="1:30">
      <c r="A7389" s="46"/>
      <c r="B7389" s="47"/>
      <c r="C7389" s="49"/>
      <c r="D7389" s="41"/>
      <c r="E7389" s="41"/>
      <c r="F7389" s="41"/>
      <c r="G7389" s="50" t="str">
        <f>IF(A7389&lt;&gt;"",CONCATENATE(A7389,":",YEAR(B7389),IF(MONTH(B7389)&gt;9,MONTH(B7389),CONCATENATE(0,MONTH(B7389))),IF(DAY(B7389)&gt;9,DAY(B7389),CONCATENATE(0,DAY(B7389))),IF(HOUR(C7389)&gt;9,HOUR(C7389),CONCATENATE(0,HOUR(C7389))),IF(MINUTE(C7389)&gt;9,MINUTE(C7389),CONCATENATE(0,MINUTE(C7389))),":",VLOOKUP(F7389,'Valid Values - Results'!$D$4:$F$12,3,FALSE)),"")</f>
        <v/>
      </c>
      <c r="H7389" s="41"/>
      <c r="I7389" s="41"/>
      <c r="J7389" s="41"/>
      <c r="K7389" s="41"/>
      <c r="L7389" s="41"/>
      <c r="M7389" s="92"/>
      <c r="N7389" s="41"/>
      <c r="O7389" s="41"/>
      <c r="P7389" s="41"/>
      <c r="Q7389" s="41"/>
      <c r="R7389" s="41"/>
      <c r="S7389" s="41"/>
      <c r="T7389" s="41"/>
      <c r="U7389" s="47"/>
      <c r="V7389" s="49"/>
      <c r="W7389" s="41"/>
      <c r="X7389" s="41"/>
      <c r="Y7389" s="41"/>
      <c r="AA7389" s="37" t="str">
        <f>IF($I7389&lt;&gt;"",VLOOKUP($I7389,'Valid Values - Search'!$R$4:$T$4719,3,FALSE),"")</f>
        <v/>
      </c>
      <c r="AB7389" s="37" t="str">
        <f>IF($I7389&lt;&gt;"",VLOOKUP($I7389,'Valid Values - Search'!$R$4:$S$4719,2,FALSE),"")</f>
        <v/>
      </c>
      <c r="AC7389" s="38" t="str">
        <f t="shared" si="115"/>
        <v/>
      </c>
      <c r="AD7389" s="38"/>
    </row>
    <row r="7390" spans="1:30">
      <c r="A7390" s="46"/>
      <c r="B7390" s="47"/>
      <c r="C7390" s="49"/>
      <c r="D7390" s="41"/>
      <c r="E7390" s="41"/>
      <c r="F7390" s="41"/>
      <c r="G7390" s="50" t="str">
        <f>IF(A7390&lt;&gt;"",CONCATENATE(A7390,":",YEAR(B7390),IF(MONTH(B7390)&gt;9,MONTH(B7390),CONCATENATE(0,MONTH(B7390))),IF(DAY(B7390)&gt;9,DAY(B7390),CONCATENATE(0,DAY(B7390))),IF(HOUR(C7390)&gt;9,HOUR(C7390),CONCATENATE(0,HOUR(C7390))),IF(MINUTE(C7390)&gt;9,MINUTE(C7390),CONCATENATE(0,MINUTE(C7390))),":",VLOOKUP(F7390,'Valid Values - Results'!$D$4:$F$12,3,FALSE)),"")</f>
        <v/>
      </c>
      <c r="H7390" s="41"/>
      <c r="I7390" s="41"/>
      <c r="J7390" s="41"/>
      <c r="K7390" s="41"/>
      <c r="L7390" s="41"/>
      <c r="M7390" s="92"/>
      <c r="N7390" s="41"/>
      <c r="O7390" s="41"/>
      <c r="P7390" s="41"/>
      <c r="Q7390" s="41"/>
      <c r="R7390" s="41"/>
      <c r="S7390" s="41"/>
      <c r="T7390" s="41"/>
      <c r="U7390" s="47"/>
      <c r="V7390" s="49"/>
      <c r="W7390" s="41"/>
      <c r="X7390" s="41"/>
      <c r="Y7390" s="41"/>
      <c r="AA7390" s="37" t="str">
        <f>IF($I7390&lt;&gt;"",VLOOKUP($I7390,'Valid Values - Search'!$R$4:$T$4719,3,FALSE),"")</f>
        <v/>
      </c>
      <c r="AB7390" s="37" t="str">
        <f>IF($I7390&lt;&gt;"",VLOOKUP($I7390,'Valid Values - Search'!$R$4:$S$4719,2,FALSE),"")</f>
        <v/>
      </c>
      <c r="AC7390" s="38" t="str">
        <f t="shared" si="115"/>
        <v/>
      </c>
      <c r="AD7390" s="38"/>
    </row>
    <row r="7391" spans="1:30">
      <c r="A7391" s="46"/>
      <c r="B7391" s="47"/>
      <c r="C7391" s="49"/>
      <c r="D7391" s="41"/>
      <c r="E7391" s="41"/>
      <c r="F7391" s="41"/>
      <c r="G7391" s="50" t="str">
        <f>IF(A7391&lt;&gt;"",CONCATENATE(A7391,":",YEAR(B7391),IF(MONTH(B7391)&gt;9,MONTH(B7391),CONCATENATE(0,MONTH(B7391))),IF(DAY(B7391)&gt;9,DAY(B7391),CONCATENATE(0,DAY(B7391))),IF(HOUR(C7391)&gt;9,HOUR(C7391),CONCATENATE(0,HOUR(C7391))),IF(MINUTE(C7391)&gt;9,MINUTE(C7391),CONCATENATE(0,MINUTE(C7391))),":",VLOOKUP(F7391,'Valid Values - Results'!$D$4:$F$12,3,FALSE)),"")</f>
        <v/>
      </c>
      <c r="H7391" s="41"/>
      <c r="I7391" s="41"/>
      <c r="J7391" s="41"/>
      <c r="K7391" s="41"/>
      <c r="L7391" s="41"/>
      <c r="M7391" s="92"/>
      <c r="N7391" s="41"/>
      <c r="O7391" s="41"/>
      <c r="P7391" s="41"/>
      <c r="Q7391" s="41"/>
      <c r="R7391" s="41"/>
      <c r="S7391" s="41"/>
      <c r="T7391" s="41"/>
      <c r="U7391" s="47"/>
      <c r="V7391" s="49"/>
      <c r="W7391" s="41"/>
      <c r="X7391" s="41"/>
      <c r="Y7391" s="41"/>
      <c r="AA7391" s="37" t="str">
        <f>IF($I7391&lt;&gt;"",VLOOKUP($I7391,'Valid Values - Search'!$R$4:$T$4719,3,FALSE),"")</f>
        <v/>
      </c>
      <c r="AB7391" s="37" t="str">
        <f>IF($I7391&lt;&gt;"",VLOOKUP($I7391,'Valid Values - Search'!$R$4:$S$4719,2,FALSE),"")</f>
        <v/>
      </c>
      <c r="AC7391" s="38" t="str">
        <f t="shared" si="115"/>
        <v/>
      </c>
      <c r="AD7391" s="38"/>
    </row>
    <row r="7392" spans="1:30">
      <c r="A7392" s="46"/>
      <c r="B7392" s="47"/>
      <c r="C7392" s="49"/>
      <c r="D7392" s="41"/>
      <c r="E7392" s="41"/>
      <c r="F7392" s="41"/>
      <c r="G7392" s="50" t="str">
        <f>IF(A7392&lt;&gt;"",CONCATENATE(A7392,":",YEAR(B7392),IF(MONTH(B7392)&gt;9,MONTH(B7392),CONCATENATE(0,MONTH(B7392))),IF(DAY(B7392)&gt;9,DAY(B7392),CONCATENATE(0,DAY(B7392))),IF(HOUR(C7392)&gt;9,HOUR(C7392),CONCATENATE(0,HOUR(C7392))),IF(MINUTE(C7392)&gt;9,MINUTE(C7392),CONCATENATE(0,MINUTE(C7392))),":",VLOOKUP(F7392,'Valid Values - Results'!$D$4:$F$12,3,FALSE)),"")</f>
        <v/>
      </c>
      <c r="H7392" s="41"/>
      <c r="I7392" s="41"/>
      <c r="J7392" s="41"/>
      <c r="K7392" s="41"/>
      <c r="L7392" s="41"/>
      <c r="M7392" s="92"/>
      <c r="N7392" s="41"/>
      <c r="O7392" s="41"/>
      <c r="P7392" s="41"/>
      <c r="Q7392" s="41"/>
      <c r="R7392" s="41"/>
      <c r="S7392" s="41"/>
      <c r="T7392" s="41"/>
      <c r="U7392" s="47"/>
      <c r="V7392" s="49"/>
      <c r="W7392" s="41"/>
      <c r="X7392" s="41"/>
      <c r="Y7392" s="41"/>
      <c r="AA7392" s="37" t="str">
        <f>IF($I7392&lt;&gt;"",VLOOKUP($I7392,'Valid Values - Search'!$R$4:$T$4719,3,FALSE),"")</f>
        <v/>
      </c>
      <c r="AB7392" s="37" t="str">
        <f>IF($I7392&lt;&gt;"",VLOOKUP($I7392,'Valid Values - Search'!$R$4:$S$4719,2,FALSE),"")</f>
        <v/>
      </c>
      <c r="AC7392" s="38" t="str">
        <f t="shared" si="115"/>
        <v/>
      </c>
      <c r="AD7392" s="38"/>
    </row>
    <row r="7393" spans="1:30">
      <c r="A7393" s="46"/>
      <c r="B7393" s="47"/>
      <c r="C7393" s="49"/>
      <c r="D7393" s="41"/>
      <c r="E7393" s="41"/>
      <c r="F7393" s="41"/>
      <c r="G7393" s="50" t="str">
        <f>IF(A7393&lt;&gt;"",CONCATENATE(A7393,":",YEAR(B7393),IF(MONTH(B7393)&gt;9,MONTH(B7393),CONCATENATE(0,MONTH(B7393))),IF(DAY(B7393)&gt;9,DAY(B7393),CONCATENATE(0,DAY(B7393))),IF(HOUR(C7393)&gt;9,HOUR(C7393),CONCATENATE(0,HOUR(C7393))),IF(MINUTE(C7393)&gt;9,MINUTE(C7393),CONCATENATE(0,MINUTE(C7393))),":",VLOOKUP(F7393,'Valid Values - Results'!$D$4:$F$12,3,FALSE)),"")</f>
        <v/>
      </c>
      <c r="H7393" s="41"/>
      <c r="I7393" s="41"/>
      <c r="J7393" s="41"/>
      <c r="K7393" s="41"/>
      <c r="L7393" s="41"/>
      <c r="M7393" s="92"/>
      <c r="N7393" s="41"/>
      <c r="O7393" s="41"/>
      <c r="P7393" s="41"/>
      <c r="Q7393" s="41"/>
      <c r="R7393" s="41"/>
      <c r="S7393" s="41"/>
      <c r="T7393" s="41"/>
      <c r="U7393" s="47"/>
      <c r="V7393" s="49"/>
      <c r="W7393" s="41"/>
      <c r="X7393" s="41"/>
      <c r="Y7393" s="41"/>
      <c r="AA7393" s="37" t="str">
        <f>IF($I7393&lt;&gt;"",VLOOKUP($I7393,'Valid Values - Search'!$R$4:$T$4719,3,FALSE),"")</f>
        <v/>
      </c>
      <c r="AB7393" s="37" t="str">
        <f>IF($I7393&lt;&gt;"",VLOOKUP($I7393,'Valid Values - Search'!$R$4:$S$4719,2,FALSE),"")</f>
        <v/>
      </c>
      <c r="AC7393" s="38" t="str">
        <f t="shared" si="115"/>
        <v/>
      </c>
      <c r="AD7393" s="38"/>
    </row>
    <row r="7394" spans="1:30">
      <c r="A7394" s="46"/>
      <c r="B7394" s="47"/>
      <c r="C7394" s="49"/>
      <c r="D7394" s="41"/>
      <c r="E7394" s="41"/>
      <c r="F7394" s="41"/>
      <c r="G7394" s="50" t="str">
        <f>IF(A7394&lt;&gt;"",CONCATENATE(A7394,":",YEAR(B7394),IF(MONTH(B7394)&gt;9,MONTH(B7394),CONCATENATE(0,MONTH(B7394))),IF(DAY(B7394)&gt;9,DAY(B7394),CONCATENATE(0,DAY(B7394))),IF(HOUR(C7394)&gt;9,HOUR(C7394),CONCATENATE(0,HOUR(C7394))),IF(MINUTE(C7394)&gt;9,MINUTE(C7394),CONCATENATE(0,MINUTE(C7394))),":",VLOOKUP(F7394,'Valid Values - Results'!$D$4:$F$12,3,FALSE)),"")</f>
        <v/>
      </c>
      <c r="H7394" s="41"/>
      <c r="I7394" s="41"/>
      <c r="J7394" s="41"/>
      <c r="K7394" s="41"/>
      <c r="L7394" s="41"/>
      <c r="M7394" s="92"/>
      <c r="N7394" s="41"/>
      <c r="O7394" s="41"/>
      <c r="P7394" s="41"/>
      <c r="Q7394" s="41"/>
      <c r="R7394" s="41"/>
      <c r="S7394" s="41"/>
      <c r="T7394" s="41"/>
      <c r="U7394" s="47"/>
      <c r="V7394" s="49"/>
      <c r="W7394" s="41"/>
      <c r="X7394" s="41"/>
      <c r="Y7394" s="41"/>
      <c r="AA7394" s="37" t="str">
        <f>IF($I7394&lt;&gt;"",VLOOKUP($I7394,'Valid Values - Search'!$R$4:$T$4719,3,FALSE),"")</f>
        <v/>
      </c>
      <c r="AB7394" s="37" t="str">
        <f>IF($I7394&lt;&gt;"",VLOOKUP($I7394,'Valid Values - Search'!$R$4:$S$4719,2,FALSE),"")</f>
        <v/>
      </c>
      <c r="AC7394" s="38" t="str">
        <f t="shared" si="115"/>
        <v/>
      </c>
      <c r="AD7394" s="38"/>
    </row>
    <row r="7395" spans="1:30">
      <c r="A7395" s="46"/>
      <c r="B7395" s="47"/>
      <c r="C7395" s="49"/>
      <c r="D7395" s="41"/>
      <c r="E7395" s="41"/>
      <c r="F7395" s="41"/>
      <c r="G7395" s="50" t="str">
        <f>IF(A7395&lt;&gt;"",CONCATENATE(A7395,":",YEAR(B7395),IF(MONTH(B7395)&gt;9,MONTH(B7395),CONCATENATE(0,MONTH(B7395))),IF(DAY(B7395)&gt;9,DAY(B7395),CONCATENATE(0,DAY(B7395))),IF(HOUR(C7395)&gt;9,HOUR(C7395),CONCATENATE(0,HOUR(C7395))),IF(MINUTE(C7395)&gt;9,MINUTE(C7395),CONCATENATE(0,MINUTE(C7395))),":",VLOOKUP(F7395,'Valid Values - Results'!$D$4:$F$12,3,FALSE)),"")</f>
        <v/>
      </c>
      <c r="H7395" s="41"/>
      <c r="I7395" s="41"/>
      <c r="J7395" s="41"/>
      <c r="K7395" s="41"/>
      <c r="L7395" s="41"/>
      <c r="M7395" s="92"/>
      <c r="N7395" s="41"/>
      <c r="O7395" s="41"/>
      <c r="P7395" s="41"/>
      <c r="Q7395" s="41"/>
      <c r="R7395" s="41"/>
      <c r="S7395" s="41"/>
      <c r="T7395" s="41"/>
      <c r="U7395" s="47"/>
      <c r="V7395" s="49"/>
      <c r="W7395" s="41"/>
      <c r="X7395" s="41"/>
      <c r="Y7395" s="41"/>
      <c r="AA7395" s="37" t="str">
        <f>IF($I7395&lt;&gt;"",VLOOKUP($I7395,'Valid Values - Search'!$R$4:$T$4719,3,FALSE),"")</f>
        <v/>
      </c>
      <c r="AB7395" s="37" t="str">
        <f>IF($I7395&lt;&gt;"",VLOOKUP($I7395,'Valid Values - Search'!$R$4:$S$4719,2,FALSE),"")</f>
        <v/>
      </c>
      <c r="AC7395" s="38" t="str">
        <f t="shared" si="115"/>
        <v/>
      </c>
      <c r="AD7395" s="38"/>
    </row>
    <row r="7396" spans="1:30">
      <c r="A7396" s="46"/>
      <c r="B7396" s="47"/>
      <c r="C7396" s="49"/>
      <c r="D7396" s="41"/>
      <c r="E7396" s="41"/>
      <c r="F7396" s="41"/>
      <c r="G7396" s="50" t="str">
        <f>IF(A7396&lt;&gt;"",CONCATENATE(A7396,":",YEAR(B7396),IF(MONTH(B7396)&gt;9,MONTH(B7396),CONCATENATE(0,MONTH(B7396))),IF(DAY(B7396)&gt;9,DAY(B7396),CONCATENATE(0,DAY(B7396))),IF(HOUR(C7396)&gt;9,HOUR(C7396),CONCATENATE(0,HOUR(C7396))),IF(MINUTE(C7396)&gt;9,MINUTE(C7396),CONCATENATE(0,MINUTE(C7396))),":",VLOOKUP(F7396,'Valid Values - Results'!$D$4:$F$12,3,FALSE)),"")</f>
        <v/>
      </c>
      <c r="H7396" s="41"/>
      <c r="I7396" s="41"/>
      <c r="J7396" s="41"/>
      <c r="K7396" s="41"/>
      <c r="L7396" s="41"/>
      <c r="M7396" s="92"/>
      <c r="N7396" s="41"/>
      <c r="O7396" s="41"/>
      <c r="P7396" s="41"/>
      <c r="Q7396" s="41"/>
      <c r="R7396" s="41"/>
      <c r="S7396" s="41"/>
      <c r="T7396" s="41"/>
      <c r="U7396" s="47"/>
      <c r="V7396" s="49"/>
      <c r="W7396" s="41"/>
      <c r="X7396" s="41"/>
      <c r="Y7396" s="41"/>
      <c r="AA7396" s="37" t="str">
        <f>IF($I7396&lt;&gt;"",VLOOKUP($I7396,'Valid Values - Search'!$R$4:$T$4719,3,FALSE),"")</f>
        <v/>
      </c>
      <c r="AB7396" s="37" t="str">
        <f>IF($I7396&lt;&gt;"",VLOOKUP($I7396,'Valid Values - Search'!$R$4:$S$4719,2,FALSE),"")</f>
        <v/>
      </c>
      <c r="AC7396" s="38" t="str">
        <f t="shared" si="115"/>
        <v/>
      </c>
      <c r="AD7396" s="38"/>
    </row>
    <row r="7397" spans="1:30">
      <c r="A7397" s="46"/>
      <c r="B7397" s="47"/>
      <c r="C7397" s="49"/>
      <c r="D7397" s="41"/>
      <c r="E7397" s="41"/>
      <c r="F7397" s="41"/>
      <c r="G7397" s="50" t="str">
        <f>IF(A7397&lt;&gt;"",CONCATENATE(A7397,":",YEAR(B7397),IF(MONTH(B7397)&gt;9,MONTH(B7397),CONCATENATE(0,MONTH(B7397))),IF(DAY(B7397)&gt;9,DAY(B7397),CONCATENATE(0,DAY(B7397))),IF(HOUR(C7397)&gt;9,HOUR(C7397),CONCATENATE(0,HOUR(C7397))),IF(MINUTE(C7397)&gt;9,MINUTE(C7397),CONCATENATE(0,MINUTE(C7397))),":",VLOOKUP(F7397,'Valid Values - Results'!$D$4:$F$12,3,FALSE)),"")</f>
        <v/>
      </c>
      <c r="H7397" s="41"/>
      <c r="I7397" s="41"/>
      <c r="J7397" s="41"/>
      <c r="K7397" s="41"/>
      <c r="L7397" s="41"/>
      <c r="M7397" s="92"/>
      <c r="N7397" s="41"/>
      <c r="O7397" s="41"/>
      <c r="P7397" s="41"/>
      <c r="Q7397" s="41"/>
      <c r="R7397" s="41"/>
      <c r="S7397" s="41"/>
      <c r="T7397" s="41"/>
      <c r="U7397" s="47"/>
      <c r="V7397" s="49"/>
      <c r="W7397" s="41"/>
      <c r="X7397" s="41"/>
      <c r="Y7397" s="41"/>
      <c r="AA7397" s="37" t="str">
        <f>IF($I7397&lt;&gt;"",VLOOKUP($I7397,'Valid Values - Search'!$R$4:$T$4719,3,FALSE),"")</f>
        <v/>
      </c>
      <c r="AB7397" s="37" t="str">
        <f>IF($I7397&lt;&gt;"",VLOOKUP($I7397,'Valid Values - Search'!$R$4:$S$4719,2,FALSE),"")</f>
        <v/>
      </c>
      <c r="AC7397" s="38" t="str">
        <f t="shared" si="115"/>
        <v/>
      </c>
      <c r="AD7397" s="38"/>
    </row>
    <row r="7398" spans="1:30">
      <c r="A7398" s="46"/>
      <c r="B7398" s="47"/>
      <c r="C7398" s="49"/>
      <c r="D7398" s="41"/>
      <c r="E7398" s="41"/>
      <c r="F7398" s="41"/>
      <c r="G7398" s="50" t="str">
        <f>IF(A7398&lt;&gt;"",CONCATENATE(A7398,":",YEAR(B7398),IF(MONTH(B7398)&gt;9,MONTH(B7398),CONCATENATE(0,MONTH(B7398))),IF(DAY(B7398)&gt;9,DAY(B7398),CONCATENATE(0,DAY(B7398))),IF(HOUR(C7398)&gt;9,HOUR(C7398),CONCATENATE(0,HOUR(C7398))),IF(MINUTE(C7398)&gt;9,MINUTE(C7398),CONCATENATE(0,MINUTE(C7398))),":",VLOOKUP(F7398,'Valid Values - Results'!$D$4:$F$12,3,FALSE)),"")</f>
        <v/>
      </c>
      <c r="H7398" s="41"/>
      <c r="I7398" s="41"/>
      <c r="J7398" s="41"/>
      <c r="K7398" s="41"/>
      <c r="L7398" s="41"/>
      <c r="M7398" s="92"/>
      <c r="N7398" s="41"/>
      <c r="O7398" s="41"/>
      <c r="P7398" s="41"/>
      <c r="Q7398" s="41"/>
      <c r="R7398" s="41"/>
      <c r="S7398" s="41"/>
      <c r="T7398" s="41"/>
      <c r="U7398" s="47"/>
      <c r="V7398" s="49"/>
      <c r="W7398" s="41"/>
      <c r="X7398" s="41"/>
      <c r="Y7398" s="41"/>
      <c r="AA7398" s="37" t="str">
        <f>IF($I7398&lt;&gt;"",VLOOKUP($I7398,'Valid Values - Search'!$R$4:$T$4719,3,FALSE),"")</f>
        <v/>
      </c>
      <c r="AB7398" s="37" t="str">
        <f>IF($I7398&lt;&gt;"",VLOOKUP($I7398,'Valid Values - Search'!$R$4:$S$4719,2,FALSE),"")</f>
        <v/>
      </c>
      <c r="AC7398" s="38" t="str">
        <f t="shared" si="115"/>
        <v/>
      </c>
      <c r="AD7398" s="38"/>
    </row>
    <row r="7399" spans="1:30">
      <c r="A7399" s="46"/>
      <c r="B7399" s="47"/>
      <c r="C7399" s="49"/>
      <c r="D7399" s="41"/>
      <c r="E7399" s="41"/>
      <c r="F7399" s="41"/>
      <c r="G7399" s="50" t="str">
        <f>IF(A7399&lt;&gt;"",CONCATENATE(A7399,":",YEAR(B7399),IF(MONTH(B7399)&gt;9,MONTH(B7399),CONCATENATE(0,MONTH(B7399))),IF(DAY(B7399)&gt;9,DAY(B7399),CONCATENATE(0,DAY(B7399))),IF(HOUR(C7399)&gt;9,HOUR(C7399),CONCATENATE(0,HOUR(C7399))),IF(MINUTE(C7399)&gt;9,MINUTE(C7399),CONCATENATE(0,MINUTE(C7399))),":",VLOOKUP(F7399,'Valid Values - Results'!$D$4:$F$12,3,FALSE)),"")</f>
        <v/>
      </c>
      <c r="H7399" s="41"/>
      <c r="I7399" s="41"/>
      <c r="J7399" s="41"/>
      <c r="K7399" s="41"/>
      <c r="L7399" s="41"/>
      <c r="M7399" s="92"/>
      <c r="N7399" s="41"/>
      <c r="O7399" s="41"/>
      <c r="P7399" s="41"/>
      <c r="Q7399" s="41"/>
      <c r="R7399" s="41"/>
      <c r="S7399" s="41"/>
      <c r="T7399" s="41"/>
      <c r="U7399" s="47"/>
      <c r="V7399" s="49"/>
      <c r="W7399" s="41"/>
      <c r="X7399" s="41"/>
      <c r="Y7399" s="41"/>
      <c r="AA7399" s="37" t="str">
        <f>IF($I7399&lt;&gt;"",VLOOKUP($I7399,'Valid Values - Search'!$R$4:$T$4719,3,FALSE),"")</f>
        <v/>
      </c>
      <c r="AB7399" s="37" t="str">
        <f>IF($I7399&lt;&gt;"",VLOOKUP($I7399,'Valid Values - Search'!$R$4:$S$4719,2,FALSE),"")</f>
        <v/>
      </c>
      <c r="AC7399" s="38" t="str">
        <f t="shared" si="115"/>
        <v/>
      </c>
      <c r="AD7399" s="38"/>
    </row>
    <row r="7400" spans="1:30">
      <c r="A7400" s="46"/>
      <c r="B7400" s="47"/>
      <c r="C7400" s="49"/>
      <c r="D7400" s="41"/>
      <c r="E7400" s="41"/>
      <c r="F7400" s="41"/>
      <c r="G7400" s="50" t="str">
        <f>IF(A7400&lt;&gt;"",CONCATENATE(A7400,":",YEAR(B7400),IF(MONTH(B7400)&gt;9,MONTH(B7400),CONCATENATE(0,MONTH(B7400))),IF(DAY(B7400)&gt;9,DAY(B7400),CONCATENATE(0,DAY(B7400))),IF(HOUR(C7400)&gt;9,HOUR(C7400),CONCATENATE(0,HOUR(C7400))),IF(MINUTE(C7400)&gt;9,MINUTE(C7400),CONCATENATE(0,MINUTE(C7400))),":",VLOOKUP(F7400,'Valid Values - Results'!$D$4:$F$12,3,FALSE)),"")</f>
        <v/>
      </c>
      <c r="H7400" s="41"/>
      <c r="I7400" s="41"/>
      <c r="J7400" s="41"/>
      <c r="K7400" s="41"/>
      <c r="L7400" s="41"/>
      <c r="M7400" s="92"/>
      <c r="N7400" s="41"/>
      <c r="O7400" s="41"/>
      <c r="P7400" s="41"/>
      <c r="Q7400" s="41"/>
      <c r="R7400" s="41"/>
      <c r="S7400" s="41"/>
      <c r="T7400" s="41"/>
      <c r="U7400" s="47"/>
      <c r="V7400" s="49"/>
      <c r="W7400" s="41"/>
      <c r="X7400" s="41"/>
      <c r="Y7400" s="41"/>
      <c r="AA7400" s="37" t="str">
        <f>IF($I7400&lt;&gt;"",VLOOKUP($I7400,'Valid Values - Search'!$R$4:$T$4719,3,FALSE),"")</f>
        <v/>
      </c>
      <c r="AB7400" s="37" t="str">
        <f>IF($I7400&lt;&gt;"",VLOOKUP($I7400,'Valid Values - Search'!$R$4:$S$4719,2,FALSE),"")</f>
        <v/>
      </c>
      <c r="AC7400" s="38" t="str">
        <f t="shared" si="115"/>
        <v/>
      </c>
      <c r="AD7400" s="38"/>
    </row>
    <row r="7401" spans="1:30">
      <c r="A7401" s="46"/>
      <c r="B7401" s="47"/>
      <c r="C7401" s="49"/>
      <c r="D7401" s="41"/>
      <c r="E7401" s="41"/>
      <c r="F7401" s="41"/>
      <c r="G7401" s="50" t="str">
        <f>IF(A7401&lt;&gt;"",CONCATENATE(A7401,":",YEAR(B7401),IF(MONTH(B7401)&gt;9,MONTH(B7401),CONCATENATE(0,MONTH(B7401))),IF(DAY(B7401)&gt;9,DAY(B7401),CONCATENATE(0,DAY(B7401))),IF(HOUR(C7401)&gt;9,HOUR(C7401),CONCATENATE(0,HOUR(C7401))),IF(MINUTE(C7401)&gt;9,MINUTE(C7401),CONCATENATE(0,MINUTE(C7401))),":",VLOOKUP(F7401,'Valid Values - Results'!$D$4:$F$12,3,FALSE)),"")</f>
        <v/>
      </c>
      <c r="H7401" s="41"/>
      <c r="I7401" s="41"/>
      <c r="J7401" s="41"/>
      <c r="K7401" s="41"/>
      <c r="L7401" s="41"/>
      <c r="M7401" s="92"/>
      <c r="N7401" s="41"/>
      <c r="O7401" s="41"/>
      <c r="P7401" s="41"/>
      <c r="Q7401" s="41"/>
      <c r="R7401" s="41"/>
      <c r="S7401" s="41"/>
      <c r="T7401" s="41"/>
      <c r="U7401" s="47"/>
      <c r="V7401" s="49"/>
      <c r="W7401" s="41"/>
      <c r="X7401" s="41"/>
      <c r="Y7401" s="41"/>
      <c r="AA7401" s="37" t="str">
        <f>IF($I7401&lt;&gt;"",VLOOKUP($I7401,'Valid Values - Search'!$R$4:$T$4719,3,FALSE),"")</f>
        <v/>
      </c>
      <c r="AB7401" s="37" t="str">
        <f>IF($I7401&lt;&gt;"",VLOOKUP($I7401,'Valid Values - Search'!$R$4:$S$4719,2,FALSE),"")</f>
        <v/>
      </c>
      <c r="AC7401" s="38" t="str">
        <f t="shared" si="115"/>
        <v/>
      </c>
      <c r="AD7401" s="38"/>
    </row>
    <row r="7402" spans="1:30">
      <c r="A7402" s="46"/>
      <c r="B7402" s="47"/>
      <c r="C7402" s="49"/>
      <c r="D7402" s="41"/>
      <c r="E7402" s="41"/>
      <c r="F7402" s="41"/>
      <c r="G7402" s="50" t="str">
        <f>IF(A7402&lt;&gt;"",CONCATENATE(A7402,":",YEAR(B7402),IF(MONTH(B7402)&gt;9,MONTH(B7402),CONCATENATE(0,MONTH(B7402))),IF(DAY(B7402)&gt;9,DAY(B7402),CONCATENATE(0,DAY(B7402))),IF(HOUR(C7402)&gt;9,HOUR(C7402),CONCATENATE(0,HOUR(C7402))),IF(MINUTE(C7402)&gt;9,MINUTE(C7402),CONCATENATE(0,MINUTE(C7402))),":",VLOOKUP(F7402,'Valid Values - Results'!$D$4:$F$12,3,FALSE)),"")</f>
        <v/>
      </c>
      <c r="H7402" s="41"/>
      <c r="I7402" s="41"/>
      <c r="J7402" s="41"/>
      <c r="K7402" s="41"/>
      <c r="L7402" s="41"/>
      <c r="M7402" s="92"/>
      <c r="N7402" s="41"/>
      <c r="O7402" s="41"/>
      <c r="P7402" s="41"/>
      <c r="Q7402" s="41"/>
      <c r="R7402" s="41"/>
      <c r="S7402" s="41"/>
      <c r="T7402" s="41"/>
      <c r="U7402" s="47"/>
      <c r="V7402" s="49"/>
      <c r="W7402" s="41"/>
      <c r="X7402" s="41"/>
      <c r="Y7402" s="41"/>
      <c r="AA7402" s="37" t="str">
        <f>IF($I7402&lt;&gt;"",VLOOKUP($I7402,'Valid Values - Search'!$R$4:$T$4719,3,FALSE),"")</f>
        <v/>
      </c>
      <c r="AB7402" s="37" t="str">
        <f>IF($I7402&lt;&gt;"",VLOOKUP($I7402,'Valid Values - Search'!$R$4:$S$4719,2,FALSE),"")</f>
        <v/>
      </c>
      <c r="AC7402" s="38" t="str">
        <f t="shared" si="115"/>
        <v/>
      </c>
      <c r="AD7402" s="38"/>
    </row>
    <row r="7403" spans="1:30">
      <c r="A7403" s="46"/>
      <c r="B7403" s="47"/>
      <c r="C7403" s="49"/>
      <c r="D7403" s="41"/>
      <c r="E7403" s="41"/>
      <c r="F7403" s="41"/>
      <c r="G7403" s="50" t="str">
        <f>IF(A7403&lt;&gt;"",CONCATENATE(A7403,":",YEAR(B7403),IF(MONTH(B7403)&gt;9,MONTH(B7403),CONCATENATE(0,MONTH(B7403))),IF(DAY(B7403)&gt;9,DAY(B7403),CONCATENATE(0,DAY(B7403))),IF(HOUR(C7403)&gt;9,HOUR(C7403),CONCATENATE(0,HOUR(C7403))),IF(MINUTE(C7403)&gt;9,MINUTE(C7403),CONCATENATE(0,MINUTE(C7403))),":",VLOOKUP(F7403,'Valid Values - Results'!$D$4:$F$12,3,FALSE)),"")</f>
        <v/>
      </c>
      <c r="H7403" s="41"/>
      <c r="I7403" s="41"/>
      <c r="J7403" s="41"/>
      <c r="K7403" s="41"/>
      <c r="L7403" s="41"/>
      <c r="M7403" s="92"/>
      <c r="N7403" s="41"/>
      <c r="O7403" s="41"/>
      <c r="P7403" s="41"/>
      <c r="Q7403" s="41"/>
      <c r="R7403" s="41"/>
      <c r="S7403" s="41"/>
      <c r="T7403" s="41"/>
      <c r="U7403" s="47"/>
      <c r="V7403" s="49"/>
      <c r="W7403" s="41"/>
      <c r="X7403" s="41"/>
      <c r="Y7403" s="41"/>
      <c r="AA7403" s="37" t="str">
        <f>IF($I7403&lt;&gt;"",VLOOKUP($I7403,'Valid Values - Search'!$R$4:$T$4719,3,FALSE),"")</f>
        <v/>
      </c>
      <c r="AB7403" s="37" t="str">
        <f>IF($I7403&lt;&gt;"",VLOOKUP($I7403,'Valid Values - Search'!$R$4:$S$4719,2,FALSE),"")</f>
        <v/>
      </c>
      <c r="AC7403" s="38" t="str">
        <f t="shared" si="115"/>
        <v/>
      </c>
      <c r="AD7403" s="38"/>
    </row>
    <row r="7404" spans="1:30">
      <c r="A7404" s="46"/>
      <c r="B7404" s="47"/>
      <c r="C7404" s="49"/>
      <c r="D7404" s="41"/>
      <c r="E7404" s="41"/>
      <c r="F7404" s="41"/>
      <c r="G7404" s="50" t="str">
        <f>IF(A7404&lt;&gt;"",CONCATENATE(A7404,":",YEAR(B7404),IF(MONTH(B7404)&gt;9,MONTH(B7404),CONCATENATE(0,MONTH(B7404))),IF(DAY(B7404)&gt;9,DAY(B7404),CONCATENATE(0,DAY(B7404))),IF(HOUR(C7404)&gt;9,HOUR(C7404),CONCATENATE(0,HOUR(C7404))),IF(MINUTE(C7404)&gt;9,MINUTE(C7404),CONCATENATE(0,MINUTE(C7404))),":",VLOOKUP(F7404,'Valid Values - Results'!$D$4:$F$12,3,FALSE)),"")</f>
        <v/>
      </c>
      <c r="H7404" s="41"/>
      <c r="I7404" s="41"/>
      <c r="J7404" s="41"/>
      <c r="K7404" s="41"/>
      <c r="L7404" s="41"/>
      <c r="M7404" s="92"/>
      <c r="N7404" s="41"/>
      <c r="O7404" s="41"/>
      <c r="P7404" s="41"/>
      <c r="Q7404" s="41"/>
      <c r="R7404" s="41"/>
      <c r="S7404" s="41"/>
      <c r="T7404" s="41"/>
      <c r="U7404" s="47"/>
      <c r="V7404" s="49"/>
      <c r="W7404" s="41"/>
      <c r="X7404" s="41"/>
      <c r="Y7404" s="41"/>
      <c r="AA7404" s="37" t="str">
        <f>IF($I7404&lt;&gt;"",VLOOKUP($I7404,'Valid Values - Search'!$R$4:$T$4719,3,FALSE),"")</f>
        <v/>
      </c>
      <c r="AB7404" s="37" t="str">
        <f>IF($I7404&lt;&gt;"",VLOOKUP($I7404,'Valid Values - Search'!$R$4:$S$4719,2,FALSE),"")</f>
        <v/>
      </c>
      <c r="AC7404" s="38" t="str">
        <f t="shared" si="115"/>
        <v/>
      </c>
      <c r="AD7404" s="38"/>
    </row>
    <row r="7405" spans="1:30">
      <c r="A7405" s="46"/>
      <c r="B7405" s="47"/>
      <c r="C7405" s="49"/>
      <c r="D7405" s="41"/>
      <c r="E7405" s="41"/>
      <c r="F7405" s="41"/>
      <c r="G7405" s="50" t="str">
        <f>IF(A7405&lt;&gt;"",CONCATENATE(A7405,":",YEAR(B7405),IF(MONTH(B7405)&gt;9,MONTH(B7405),CONCATENATE(0,MONTH(B7405))),IF(DAY(B7405)&gt;9,DAY(B7405),CONCATENATE(0,DAY(B7405))),IF(HOUR(C7405)&gt;9,HOUR(C7405),CONCATENATE(0,HOUR(C7405))),IF(MINUTE(C7405)&gt;9,MINUTE(C7405),CONCATENATE(0,MINUTE(C7405))),":",VLOOKUP(F7405,'Valid Values - Results'!$D$4:$F$12,3,FALSE)),"")</f>
        <v/>
      </c>
      <c r="H7405" s="41"/>
      <c r="I7405" s="41"/>
      <c r="J7405" s="41"/>
      <c r="K7405" s="41"/>
      <c r="L7405" s="41"/>
      <c r="M7405" s="92"/>
      <c r="N7405" s="41"/>
      <c r="O7405" s="41"/>
      <c r="P7405" s="41"/>
      <c r="Q7405" s="41"/>
      <c r="R7405" s="41"/>
      <c r="S7405" s="41"/>
      <c r="T7405" s="41"/>
      <c r="U7405" s="47"/>
      <c r="V7405" s="49"/>
      <c r="W7405" s="41"/>
      <c r="X7405" s="41"/>
      <c r="Y7405" s="41"/>
      <c r="AA7405" s="37" t="str">
        <f>IF($I7405&lt;&gt;"",VLOOKUP($I7405,'Valid Values - Search'!$R$4:$T$4719,3,FALSE),"")</f>
        <v/>
      </c>
      <c r="AB7405" s="37" t="str">
        <f>IF($I7405&lt;&gt;"",VLOOKUP($I7405,'Valid Values - Search'!$R$4:$S$4719,2,FALSE),"")</f>
        <v/>
      </c>
      <c r="AC7405" s="38" t="str">
        <f t="shared" si="115"/>
        <v/>
      </c>
      <c r="AD7405" s="38"/>
    </row>
    <row r="7406" spans="1:30">
      <c r="A7406" s="46"/>
      <c r="B7406" s="47"/>
      <c r="C7406" s="49"/>
      <c r="D7406" s="41"/>
      <c r="E7406" s="41"/>
      <c r="F7406" s="41"/>
      <c r="G7406" s="50" t="str">
        <f>IF(A7406&lt;&gt;"",CONCATENATE(A7406,":",YEAR(B7406),IF(MONTH(B7406)&gt;9,MONTH(B7406),CONCATENATE(0,MONTH(B7406))),IF(DAY(B7406)&gt;9,DAY(B7406),CONCATENATE(0,DAY(B7406))),IF(HOUR(C7406)&gt;9,HOUR(C7406),CONCATENATE(0,HOUR(C7406))),IF(MINUTE(C7406)&gt;9,MINUTE(C7406),CONCATENATE(0,MINUTE(C7406))),":",VLOOKUP(F7406,'Valid Values - Results'!$D$4:$F$12,3,FALSE)),"")</f>
        <v/>
      </c>
      <c r="H7406" s="41"/>
      <c r="I7406" s="41"/>
      <c r="J7406" s="41"/>
      <c r="K7406" s="41"/>
      <c r="L7406" s="41"/>
      <c r="M7406" s="92"/>
      <c r="N7406" s="41"/>
      <c r="O7406" s="41"/>
      <c r="P7406" s="41"/>
      <c r="Q7406" s="41"/>
      <c r="R7406" s="41"/>
      <c r="S7406" s="41"/>
      <c r="T7406" s="41"/>
      <c r="U7406" s="47"/>
      <c r="V7406" s="49"/>
      <c r="W7406" s="41"/>
      <c r="X7406" s="41"/>
      <c r="Y7406" s="41"/>
      <c r="AA7406" s="37" t="str">
        <f>IF($I7406&lt;&gt;"",VLOOKUP($I7406,'Valid Values - Search'!$R$4:$T$4719,3,FALSE),"")</f>
        <v/>
      </c>
      <c r="AB7406" s="37" t="str">
        <f>IF($I7406&lt;&gt;"",VLOOKUP($I7406,'Valid Values - Search'!$R$4:$S$4719,2,FALSE),"")</f>
        <v/>
      </c>
      <c r="AC7406" s="38" t="str">
        <f t="shared" si="115"/>
        <v/>
      </c>
      <c r="AD7406" s="38"/>
    </row>
    <row r="7407" spans="1:30">
      <c r="A7407" s="46"/>
      <c r="B7407" s="47"/>
      <c r="C7407" s="49"/>
      <c r="D7407" s="41"/>
      <c r="E7407" s="41"/>
      <c r="F7407" s="41"/>
      <c r="G7407" s="50" t="str">
        <f>IF(A7407&lt;&gt;"",CONCATENATE(A7407,":",YEAR(B7407),IF(MONTH(B7407)&gt;9,MONTH(B7407),CONCATENATE(0,MONTH(B7407))),IF(DAY(B7407)&gt;9,DAY(B7407),CONCATENATE(0,DAY(B7407))),IF(HOUR(C7407)&gt;9,HOUR(C7407),CONCATENATE(0,HOUR(C7407))),IF(MINUTE(C7407)&gt;9,MINUTE(C7407),CONCATENATE(0,MINUTE(C7407))),":",VLOOKUP(F7407,'Valid Values - Results'!$D$4:$F$12,3,FALSE)),"")</f>
        <v/>
      </c>
      <c r="H7407" s="41"/>
      <c r="I7407" s="41"/>
      <c r="J7407" s="41"/>
      <c r="K7407" s="41"/>
      <c r="L7407" s="41"/>
      <c r="M7407" s="92"/>
      <c r="N7407" s="41"/>
      <c r="O7407" s="41"/>
      <c r="P7407" s="41"/>
      <c r="Q7407" s="41"/>
      <c r="R7407" s="41"/>
      <c r="S7407" s="41"/>
      <c r="T7407" s="41"/>
      <c r="U7407" s="47"/>
      <c r="V7407" s="49"/>
      <c r="W7407" s="41"/>
      <c r="X7407" s="41"/>
      <c r="Y7407" s="41"/>
      <c r="AA7407" s="37" t="str">
        <f>IF($I7407&lt;&gt;"",VLOOKUP($I7407,'Valid Values - Search'!$R$4:$T$4719,3,FALSE),"")</f>
        <v/>
      </c>
      <c r="AB7407" s="37" t="str">
        <f>IF($I7407&lt;&gt;"",VLOOKUP($I7407,'Valid Values - Search'!$R$4:$S$4719,2,FALSE),"")</f>
        <v/>
      </c>
      <c r="AC7407" s="38" t="str">
        <f t="shared" si="115"/>
        <v/>
      </c>
      <c r="AD7407" s="38"/>
    </row>
    <row r="7408" spans="1:30">
      <c r="A7408" s="46"/>
      <c r="B7408" s="47"/>
      <c r="C7408" s="49"/>
      <c r="D7408" s="41"/>
      <c r="E7408" s="41"/>
      <c r="F7408" s="41"/>
      <c r="G7408" s="50" t="str">
        <f>IF(A7408&lt;&gt;"",CONCATENATE(A7408,":",YEAR(B7408),IF(MONTH(B7408)&gt;9,MONTH(B7408),CONCATENATE(0,MONTH(B7408))),IF(DAY(B7408)&gt;9,DAY(B7408),CONCATENATE(0,DAY(B7408))),IF(HOUR(C7408)&gt;9,HOUR(C7408),CONCATENATE(0,HOUR(C7408))),IF(MINUTE(C7408)&gt;9,MINUTE(C7408),CONCATENATE(0,MINUTE(C7408))),":",VLOOKUP(F7408,'Valid Values - Results'!$D$4:$F$12,3,FALSE)),"")</f>
        <v/>
      </c>
      <c r="H7408" s="41"/>
      <c r="I7408" s="41"/>
      <c r="J7408" s="41"/>
      <c r="K7408" s="41"/>
      <c r="L7408" s="41"/>
      <c r="M7408" s="92"/>
      <c r="N7408" s="41"/>
      <c r="O7408" s="41"/>
      <c r="P7408" s="41"/>
      <c r="Q7408" s="41"/>
      <c r="R7408" s="41"/>
      <c r="S7408" s="41"/>
      <c r="T7408" s="41"/>
      <c r="U7408" s="47"/>
      <c r="V7408" s="49"/>
      <c r="W7408" s="41"/>
      <c r="X7408" s="41"/>
      <c r="Y7408" s="41"/>
      <c r="AA7408" s="37" t="str">
        <f>IF($I7408&lt;&gt;"",VLOOKUP($I7408,'Valid Values - Search'!$R$4:$T$4719,3,FALSE),"")</f>
        <v/>
      </c>
      <c r="AB7408" s="37" t="str">
        <f>IF($I7408&lt;&gt;"",VLOOKUP($I7408,'Valid Values - Search'!$R$4:$S$4719,2,FALSE),"")</f>
        <v/>
      </c>
      <c r="AC7408" s="38" t="str">
        <f t="shared" si="115"/>
        <v/>
      </c>
      <c r="AD7408" s="38"/>
    </row>
    <row r="7409" spans="1:30">
      <c r="A7409" s="46"/>
      <c r="B7409" s="47"/>
      <c r="C7409" s="49"/>
      <c r="D7409" s="41"/>
      <c r="E7409" s="41"/>
      <c r="F7409" s="41"/>
      <c r="G7409" s="50" t="str">
        <f>IF(A7409&lt;&gt;"",CONCATENATE(A7409,":",YEAR(B7409),IF(MONTH(B7409)&gt;9,MONTH(B7409),CONCATENATE(0,MONTH(B7409))),IF(DAY(B7409)&gt;9,DAY(B7409),CONCATENATE(0,DAY(B7409))),IF(HOUR(C7409)&gt;9,HOUR(C7409),CONCATENATE(0,HOUR(C7409))),IF(MINUTE(C7409)&gt;9,MINUTE(C7409),CONCATENATE(0,MINUTE(C7409))),":",VLOOKUP(F7409,'Valid Values - Results'!$D$4:$F$12,3,FALSE)),"")</f>
        <v/>
      </c>
      <c r="H7409" s="41"/>
      <c r="I7409" s="41"/>
      <c r="J7409" s="41"/>
      <c r="K7409" s="41"/>
      <c r="L7409" s="41"/>
      <c r="M7409" s="92"/>
      <c r="N7409" s="41"/>
      <c r="O7409" s="41"/>
      <c r="P7409" s="41"/>
      <c r="Q7409" s="41"/>
      <c r="R7409" s="41"/>
      <c r="S7409" s="41"/>
      <c r="T7409" s="41"/>
      <c r="U7409" s="47"/>
      <c r="V7409" s="49"/>
      <c r="W7409" s="41"/>
      <c r="X7409" s="41"/>
      <c r="Y7409" s="41"/>
      <c r="AA7409" s="37" t="str">
        <f>IF($I7409&lt;&gt;"",VLOOKUP($I7409,'Valid Values - Search'!$R$4:$T$4719,3,FALSE),"")</f>
        <v/>
      </c>
      <c r="AB7409" s="37" t="str">
        <f>IF($I7409&lt;&gt;"",VLOOKUP($I7409,'Valid Values - Search'!$R$4:$S$4719,2,FALSE),"")</f>
        <v/>
      </c>
      <c r="AC7409" s="38" t="str">
        <f t="shared" si="115"/>
        <v/>
      </c>
      <c r="AD7409" s="38"/>
    </row>
    <row r="7410" spans="1:30">
      <c r="A7410" s="46"/>
      <c r="B7410" s="47"/>
      <c r="C7410" s="49"/>
      <c r="D7410" s="41"/>
      <c r="E7410" s="41"/>
      <c r="F7410" s="41"/>
      <c r="G7410" s="50" t="str">
        <f>IF(A7410&lt;&gt;"",CONCATENATE(A7410,":",YEAR(B7410),IF(MONTH(B7410)&gt;9,MONTH(B7410),CONCATENATE(0,MONTH(B7410))),IF(DAY(B7410)&gt;9,DAY(B7410),CONCATENATE(0,DAY(B7410))),IF(HOUR(C7410)&gt;9,HOUR(C7410),CONCATENATE(0,HOUR(C7410))),IF(MINUTE(C7410)&gt;9,MINUTE(C7410),CONCATENATE(0,MINUTE(C7410))),":",VLOOKUP(F7410,'Valid Values - Results'!$D$4:$F$12,3,FALSE)),"")</f>
        <v/>
      </c>
      <c r="H7410" s="41"/>
      <c r="I7410" s="41"/>
      <c r="J7410" s="41"/>
      <c r="K7410" s="41"/>
      <c r="L7410" s="41"/>
      <c r="M7410" s="92"/>
      <c r="N7410" s="41"/>
      <c r="O7410" s="41"/>
      <c r="P7410" s="41"/>
      <c r="Q7410" s="41"/>
      <c r="R7410" s="41"/>
      <c r="S7410" s="41"/>
      <c r="T7410" s="41"/>
      <c r="U7410" s="47"/>
      <c r="V7410" s="49"/>
      <c r="W7410" s="41"/>
      <c r="X7410" s="41"/>
      <c r="Y7410" s="41"/>
      <c r="AA7410" s="37" t="str">
        <f>IF($I7410&lt;&gt;"",VLOOKUP($I7410,'Valid Values - Search'!$R$4:$T$4719,3,FALSE),"")</f>
        <v/>
      </c>
      <c r="AB7410" s="37" t="str">
        <f>IF($I7410&lt;&gt;"",VLOOKUP($I7410,'Valid Values - Search'!$R$4:$S$4719,2,FALSE),"")</f>
        <v/>
      </c>
      <c r="AC7410" s="38" t="str">
        <f t="shared" si="115"/>
        <v/>
      </c>
      <c r="AD7410" s="38"/>
    </row>
    <row r="7411" spans="1:30">
      <c r="A7411" s="46"/>
      <c r="B7411" s="47"/>
      <c r="C7411" s="49"/>
      <c r="D7411" s="41"/>
      <c r="E7411" s="41"/>
      <c r="F7411" s="41"/>
      <c r="G7411" s="50" t="str">
        <f>IF(A7411&lt;&gt;"",CONCATENATE(A7411,":",YEAR(B7411),IF(MONTH(B7411)&gt;9,MONTH(B7411),CONCATENATE(0,MONTH(B7411))),IF(DAY(B7411)&gt;9,DAY(B7411),CONCATENATE(0,DAY(B7411))),IF(HOUR(C7411)&gt;9,HOUR(C7411),CONCATENATE(0,HOUR(C7411))),IF(MINUTE(C7411)&gt;9,MINUTE(C7411),CONCATENATE(0,MINUTE(C7411))),":",VLOOKUP(F7411,'Valid Values - Results'!$D$4:$F$12,3,FALSE)),"")</f>
        <v/>
      </c>
      <c r="H7411" s="41"/>
      <c r="I7411" s="41"/>
      <c r="J7411" s="41"/>
      <c r="K7411" s="41"/>
      <c r="L7411" s="41"/>
      <c r="M7411" s="92"/>
      <c r="N7411" s="41"/>
      <c r="O7411" s="41"/>
      <c r="P7411" s="41"/>
      <c r="Q7411" s="41"/>
      <c r="R7411" s="41"/>
      <c r="S7411" s="41"/>
      <c r="T7411" s="41"/>
      <c r="U7411" s="47"/>
      <c r="V7411" s="49"/>
      <c r="W7411" s="41"/>
      <c r="X7411" s="41"/>
      <c r="Y7411" s="41"/>
      <c r="AA7411" s="37" t="str">
        <f>IF($I7411&lt;&gt;"",VLOOKUP($I7411,'Valid Values - Search'!$R$4:$T$4719,3,FALSE),"")</f>
        <v/>
      </c>
      <c r="AB7411" s="37" t="str">
        <f>IF($I7411&lt;&gt;"",VLOOKUP($I7411,'Valid Values - Search'!$R$4:$S$4719,2,FALSE),"")</f>
        <v/>
      </c>
      <c r="AC7411" s="38" t="str">
        <f t="shared" si="115"/>
        <v/>
      </c>
      <c r="AD7411" s="38"/>
    </row>
    <row r="7412" spans="1:30">
      <c r="A7412" s="46"/>
      <c r="B7412" s="47"/>
      <c r="C7412" s="49"/>
      <c r="D7412" s="41"/>
      <c r="E7412" s="41"/>
      <c r="F7412" s="41"/>
      <c r="G7412" s="50" t="str">
        <f>IF(A7412&lt;&gt;"",CONCATENATE(A7412,":",YEAR(B7412),IF(MONTH(B7412)&gt;9,MONTH(B7412),CONCATENATE(0,MONTH(B7412))),IF(DAY(B7412)&gt;9,DAY(B7412),CONCATENATE(0,DAY(B7412))),IF(HOUR(C7412)&gt;9,HOUR(C7412),CONCATENATE(0,HOUR(C7412))),IF(MINUTE(C7412)&gt;9,MINUTE(C7412),CONCATENATE(0,MINUTE(C7412))),":",VLOOKUP(F7412,'Valid Values - Results'!$D$4:$F$12,3,FALSE)),"")</f>
        <v/>
      </c>
      <c r="H7412" s="41"/>
      <c r="I7412" s="41"/>
      <c r="J7412" s="41"/>
      <c r="K7412" s="41"/>
      <c r="L7412" s="41"/>
      <c r="M7412" s="92"/>
      <c r="N7412" s="41"/>
      <c r="O7412" s="41"/>
      <c r="P7412" s="41"/>
      <c r="Q7412" s="41"/>
      <c r="R7412" s="41"/>
      <c r="S7412" s="41"/>
      <c r="T7412" s="41"/>
      <c r="U7412" s="47"/>
      <c r="V7412" s="49"/>
      <c r="W7412" s="41"/>
      <c r="X7412" s="41"/>
      <c r="Y7412" s="41"/>
      <c r="AA7412" s="37" t="str">
        <f>IF($I7412&lt;&gt;"",VLOOKUP($I7412,'Valid Values - Search'!$R$4:$T$4719,3,FALSE),"")</f>
        <v/>
      </c>
      <c r="AB7412" s="37" t="str">
        <f>IF($I7412&lt;&gt;"",VLOOKUP($I7412,'Valid Values - Search'!$R$4:$S$4719,2,FALSE),"")</f>
        <v/>
      </c>
      <c r="AC7412" s="38" t="str">
        <f t="shared" si="115"/>
        <v/>
      </c>
      <c r="AD7412" s="38"/>
    </row>
    <row r="7413" spans="1:30">
      <c r="A7413" s="46"/>
      <c r="B7413" s="47"/>
      <c r="C7413" s="49"/>
      <c r="D7413" s="41"/>
      <c r="E7413" s="41"/>
      <c r="F7413" s="41"/>
      <c r="G7413" s="50" t="str">
        <f>IF(A7413&lt;&gt;"",CONCATENATE(A7413,":",YEAR(B7413),IF(MONTH(B7413)&gt;9,MONTH(B7413),CONCATENATE(0,MONTH(B7413))),IF(DAY(B7413)&gt;9,DAY(B7413),CONCATENATE(0,DAY(B7413))),IF(HOUR(C7413)&gt;9,HOUR(C7413),CONCATENATE(0,HOUR(C7413))),IF(MINUTE(C7413)&gt;9,MINUTE(C7413),CONCATENATE(0,MINUTE(C7413))),":",VLOOKUP(F7413,'Valid Values - Results'!$D$4:$F$12,3,FALSE)),"")</f>
        <v/>
      </c>
      <c r="H7413" s="41"/>
      <c r="I7413" s="41"/>
      <c r="J7413" s="41"/>
      <c r="K7413" s="41"/>
      <c r="L7413" s="41"/>
      <c r="M7413" s="92"/>
      <c r="N7413" s="41"/>
      <c r="O7413" s="41"/>
      <c r="P7413" s="41"/>
      <c r="Q7413" s="41"/>
      <c r="R7413" s="41"/>
      <c r="S7413" s="41"/>
      <c r="T7413" s="41"/>
      <c r="U7413" s="47"/>
      <c r="V7413" s="49"/>
      <c r="W7413" s="41"/>
      <c r="X7413" s="41"/>
      <c r="Y7413" s="41"/>
      <c r="AA7413" s="37" t="str">
        <f>IF($I7413&lt;&gt;"",VLOOKUP($I7413,'Valid Values - Search'!$R$4:$T$4719,3,FALSE),"")</f>
        <v/>
      </c>
      <c r="AB7413" s="37" t="str">
        <f>IF($I7413&lt;&gt;"",VLOOKUP($I7413,'Valid Values - Search'!$R$4:$S$4719,2,FALSE),"")</f>
        <v/>
      </c>
      <c r="AC7413" s="38" t="str">
        <f t="shared" si="115"/>
        <v/>
      </c>
      <c r="AD7413" s="38"/>
    </row>
    <row r="7414" spans="1:30">
      <c r="A7414" s="46"/>
      <c r="B7414" s="47"/>
      <c r="C7414" s="49"/>
      <c r="D7414" s="41"/>
      <c r="E7414" s="41"/>
      <c r="F7414" s="41"/>
      <c r="G7414" s="50" t="str">
        <f>IF(A7414&lt;&gt;"",CONCATENATE(A7414,":",YEAR(B7414),IF(MONTH(B7414)&gt;9,MONTH(B7414),CONCATENATE(0,MONTH(B7414))),IF(DAY(B7414)&gt;9,DAY(B7414),CONCATENATE(0,DAY(B7414))),IF(HOUR(C7414)&gt;9,HOUR(C7414),CONCATENATE(0,HOUR(C7414))),IF(MINUTE(C7414)&gt;9,MINUTE(C7414),CONCATENATE(0,MINUTE(C7414))),":",VLOOKUP(F7414,'Valid Values - Results'!$D$4:$F$12,3,FALSE)),"")</f>
        <v/>
      </c>
      <c r="H7414" s="41"/>
      <c r="I7414" s="41"/>
      <c r="J7414" s="41"/>
      <c r="K7414" s="41"/>
      <c r="L7414" s="41"/>
      <c r="M7414" s="92"/>
      <c r="N7414" s="41"/>
      <c r="O7414" s="41"/>
      <c r="P7414" s="41"/>
      <c r="Q7414" s="41"/>
      <c r="R7414" s="41"/>
      <c r="S7414" s="41"/>
      <c r="T7414" s="41"/>
      <c r="U7414" s="47"/>
      <c r="V7414" s="49"/>
      <c r="W7414" s="41"/>
      <c r="X7414" s="41"/>
      <c r="Y7414" s="41"/>
      <c r="AA7414" s="37" t="str">
        <f>IF($I7414&lt;&gt;"",VLOOKUP($I7414,'Valid Values - Search'!$R$4:$T$4719,3,FALSE),"")</f>
        <v/>
      </c>
      <c r="AB7414" s="37" t="str">
        <f>IF($I7414&lt;&gt;"",VLOOKUP($I7414,'Valid Values - Search'!$R$4:$S$4719,2,FALSE),"")</f>
        <v/>
      </c>
      <c r="AC7414" s="38" t="str">
        <f t="shared" si="115"/>
        <v/>
      </c>
      <c r="AD7414" s="38"/>
    </row>
    <row r="7415" spans="1:30">
      <c r="A7415" s="46"/>
      <c r="B7415" s="47"/>
      <c r="C7415" s="49"/>
      <c r="D7415" s="41"/>
      <c r="E7415" s="41"/>
      <c r="F7415" s="41"/>
      <c r="G7415" s="50" t="str">
        <f>IF(A7415&lt;&gt;"",CONCATENATE(A7415,":",YEAR(B7415),IF(MONTH(B7415)&gt;9,MONTH(B7415),CONCATENATE(0,MONTH(B7415))),IF(DAY(B7415)&gt;9,DAY(B7415),CONCATENATE(0,DAY(B7415))),IF(HOUR(C7415)&gt;9,HOUR(C7415),CONCATENATE(0,HOUR(C7415))),IF(MINUTE(C7415)&gt;9,MINUTE(C7415),CONCATENATE(0,MINUTE(C7415))),":",VLOOKUP(F7415,'Valid Values - Results'!$D$4:$F$12,3,FALSE)),"")</f>
        <v/>
      </c>
      <c r="H7415" s="41"/>
      <c r="I7415" s="41"/>
      <c r="J7415" s="41"/>
      <c r="K7415" s="41"/>
      <c r="L7415" s="41"/>
      <c r="M7415" s="92"/>
      <c r="N7415" s="41"/>
      <c r="O7415" s="41"/>
      <c r="P7415" s="41"/>
      <c r="Q7415" s="41"/>
      <c r="R7415" s="41"/>
      <c r="S7415" s="41"/>
      <c r="T7415" s="41"/>
      <c r="U7415" s="47"/>
      <c r="V7415" s="49"/>
      <c r="W7415" s="41"/>
      <c r="X7415" s="41"/>
      <c r="Y7415" s="41"/>
      <c r="AA7415" s="37" t="str">
        <f>IF($I7415&lt;&gt;"",VLOOKUP($I7415,'Valid Values - Search'!$R$4:$T$4719,3,FALSE),"")</f>
        <v/>
      </c>
      <c r="AB7415" s="37" t="str">
        <f>IF($I7415&lt;&gt;"",VLOOKUP($I7415,'Valid Values - Search'!$R$4:$S$4719,2,FALSE),"")</f>
        <v/>
      </c>
      <c r="AC7415" s="38" t="str">
        <f t="shared" si="115"/>
        <v/>
      </c>
      <c r="AD7415" s="38"/>
    </row>
    <row r="7416" spans="1:30">
      <c r="A7416" s="46"/>
      <c r="B7416" s="47"/>
      <c r="C7416" s="49"/>
      <c r="D7416" s="41"/>
      <c r="E7416" s="41"/>
      <c r="F7416" s="41"/>
      <c r="G7416" s="50" t="str">
        <f>IF(A7416&lt;&gt;"",CONCATENATE(A7416,":",YEAR(B7416),IF(MONTH(B7416)&gt;9,MONTH(B7416),CONCATENATE(0,MONTH(B7416))),IF(DAY(B7416)&gt;9,DAY(B7416),CONCATENATE(0,DAY(B7416))),IF(HOUR(C7416)&gt;9,HOUR(C7416),CONCATENATE(0,HOUR(C7416))),IF(MINUTE(C7416)&gt;9,MINUTE(C7416),CONCATENATE(0,MINUTE(C7416))),":",VLOOKUP(F7416,'Valid Values - Results'!$D$4:$F$12,3,FALSE)),"")</f>
        <v/>
      </c>
      <c r="H7416" s="41"/>
      <c r="I7416" s="41"/>
      <c r="J7416" s="41"/>
      <c r="K7416" s="41"/>
      <c r="L7416" s="41"/>
      <c r="M7416" s="92"/>
      <c r="N7416" s="41"/>
      <c r="O7416" s="41"/>
      <c r="P7416" s="41"/>
      <c r="Q7416" s="41"/>
      <c r="R7416" s="41"/>
      <c r="S7416" s="41"/>
      <c r="T7416" s="41"/>
      <c r="U7416" s="47"/>
      <c r="V7416" s="49"/>
      <c r="W7416" s="41"/>
      <c r="X7416" s="41"/>
      <c r="Y7416" s="41"/>
      <c r="AA7416" s="37" t="str">
        <f>IF($I7416&lt;&gt;"",VLOOKUP($I7416,'Valid Values - Search'!$R$4:$T$4719,3,FALSE),"")</f>
        <v/>
      </c>
      <c r="AB7416" s="37" t="str">
        <f>IF($I7416&lt;&gt;"",VLOOKUP($I7416,'Valid Values - Search'!$R$4:$S$4719,2,FALSE),"")</f>
        <v/>
      </c>
      <c r="AC7416" s="38" t="str">
        <f t="shared" si="115"/>
        <v/>
      </c>
      <c r="AD7416" s="38"/>
    </row>
    <row r="7417" spans="1:30">
      <c r="A7417" s="46"/>
      <c r="B7417" s="47"/>
      <c r="C7417" s="49"/>
      <c r="D7417" s="41"/>
      <c r="E7417" s="41"/>
      <c r="F7417" s="41"/>
      <c r="G7417" s="50" t="str">
        <f>IF(A7417&lt;&gt;"",CONCATENATE(A7417,":",YEAR(B7417),IF(MONTH(B7417)&gt;9,MONTH(B7417),CONCATENATE(0,MONTH(B7417))),IF(DAY(B7417)&gt;9,DAY(B7417),CONCATENATE(0,DAY(B7417))),IF(HOUR(C7417)&gt;9,HOUR(C7417),CONCATENATE(0,HOUR(C7417))),IF(MINUTE(C7417)&gt;9,MINUTE(C7417),CONCATENATE(0,MINUTE(C7417))),":",VLOOKUP(F7417,'Valid Values - Results'!$D$4:$F$12,3,FALSE)),"")</f>
        <v/>
      </c>
      <c r="H7417" s="41"/>
      <c r="I7417" s="41"/>
      <c r="J7417" s="41"/>
      <c r="K7417" s="41"/>
      <c r="L7417" s="41"/>
      <c r="M7417" s="92"/>
      <c r="N7417" s="41"/>
      <c r="O7417" s="41"/>
      <c r="P7417" s="41"/>
      <c r="Q7417" s="41"/>
      <c r="R7417" s="41"/>
      <c r="S7417" s="41"/>
      <c r="T7417" s="41"/>
      <c r="U7417" s="47"/>
      <c r="V7417" s="49"/>
      <c r="W7417" s="41"/>
      <c r="X7417" s="41"/>
      <c r="Y7417" s="41"/>
      <c r="AA7417" s="37" t="str">
        <f>IF($I7417&lt;&gt;"",VLOOKUP($I7417,'Valid Values - Search'!$R$4:$T$4719,3,FALSE),"")</f>
        <v/>
      </c>
      <c r="AB7417" s="37" t="str">
        <f>IF($I7417&lt;&gt;"",VLOOKUP($I7417,'Valid Values - Search'!$R$4:$S$4719,2,FALSE),"")</f>
        <v/>
      </c>
      <c r="AC7417" s="38" t="str">
        <f t="shared" si="115"/>
        <v/>
      </c>
      <c r="AD7417" s="38"/>
    </row>
    <row r="7418" spans="1:30">
      <c r="A7418" s="46"/>
      <c r="B7418" s="47"/>
      <c r="C7418" s="49"/>
      <c r="D7418" s="41"/>
      <c r="E7418" s="41"/>
      <c r="F7418" s="41"/>
      <c r="G7418" s="50" t="str">
        <f>IF(A7418&lt;&gt;"",CONCATENATE(A7418,":",YEAR(B7418),IF(MONTH(B7418)&gt;9,MONTH(B7418),CONCATENATE(0,MONTH(B7418))),IF(DAY(B7418)&gt;9,DAY(B7418),CONCATENATE(0,DAY(B7418))),IF(HOUR(C7418)&gt;9,HOUR(C7418),CONCATENATE(0,HOUR(C7418))),IF(MINUTE(C7418)&gt;9,MINUTE(C7418),CONCATENATE(0,MINUTE(C7418))),":",VLOOKUP(F7418,'Valid Values - Results'!$D$4:$F$12,3,FALSE)),"")</f>
        <v/>
      </c>
      <c r="H7418" s="41"/>
      <c r="I7418" s="41"/>
      <c r="J7418" s="41"/>
      <c r="K7418" s="41"/>
      <c r="L7418" s="41"/>
      <c r="M7418" s="92"/>
      <c r="N7418" s="41"/>
      <c r="O7418" s="41"/>
      <c r="P7418" s="41"/>
      <c r="Q7418" s="41"/>
      <c r="R7418" s="41"/>
      <c r="S7418" s="41"/>
      <c r="T7418" s="41"/>
      <c r="U7418" s="47"/>
      <c r="V7418" s="49"/>
      <c r="W7418" s="41"/>
      <c r="X7418" s="41"/>
      <c r="Y7418" s="41"/>
      <c r="AA7418" s="37" t="str">
        <f>IF($I7418&lt;&gt;"",VLOOKUP($I7418,'Valid Values - Search'!$R$4:$T$4719,3,FALSE),"")</f>
        <v/>
      </c>
      <c r="AB7418" s="37" t="str">
        <f>IF($I7418&lt;&gt;"",VLOOKUP($I7418,'Valid Values - Search'!$R$4:$S$4719,2,FALSE),"")</f>
        <v/>
      </c>
      <c r="AC7418" s="38" t="str">
        <f t="shared" si="115"/>
        <v/>
      </c>
      <c r="AD7418" s="38"/>
    </row>
    <row r="7419" spans="1:30">
      <c r="A7419" s="46"/>
      <c r="B7419" s="47"/>
      <c r="C7419" s="49"/>
      <c r="D7419" s="41"/>
      <c r="E7419" s="41"/>
      <c r="F7419" s="41"/>
      <c r="G7419" s="50" t="str">
        <f>IF(A7419&lt;&gt;"",CONCATENATE(A7419,":",YEAR(B7419),IF(MONTH(B7419)&gt;9,MONTH(B7419),CONCATENATE(0,MONTH(B7419))),IF(DAY(B7419)&gt;9,DAY(B7419),CONCATENATE(0,DAY(B7419))),IF(HOUR(C7419)&gt;9,HOUR(C7419),CONCATENATE(0,HOUR(C7419))),IF(MINUTE(C7419)&gt;9,MINUTE(C7419),CONCATENATE(0,MINUTE(C7419))),":",VLOOKUP(F7419,'Valid Values - Results'!$D$4:$F$12,3,FALSE)),"")</f>
        <v/>
      </c>
      <c r="H7419" s="41"/>
      <c r="I7419" s="41"/>
      <c r="J7419" s="41"/>
      <c r="K7419" s="41"/>
      <c r="L7419" s="41"/>
      <c r="M7419" s="92"/>
      <c r="N7419" s="41"/>
      <c r="O7419" s="41"/>
      <c r="P7419" s="41"/>
      <c r="Q7419" s="41"/>
      <c r="R7419" s="41"/>
      <c r="S7419" s="41"/>
      <c r="T7419" s="41"/>
      <c r="U7419" s="47"/>
      <c r="V7419" s="49"/>
      <c r="W7419" s="41"/>
      <c r="X7419" s="41"/>
      <c r="Y7419" s="41"/>
      <c r="AA7419" s="37" t="str">
        <f>IF($I7419&lt;&gt;"",VLOOKUP($I7419,'Valid Values - Search'!$R$4:$T$4719,3,FALSE),"")</f>
        <v/>
      </c>
      <c r="AB7419" s="37" t="str">
        <f>IF($I7419&lt;&gt;"",VLOOKUP($I7419,'Valid Values - Search'!$R$4:$S$4719,2,FALSE),"")</f>
        <v/>
      </c>
      <c r="AC7419" s="38" t="str">
        <f t="shared" si="115"/>
        <v/>
      </c>
      <c r="AD7419" s="38"/>
    </row>
    <row r="7420" spans="1:30">
      <c r="A7420" s="46"/>
      <c r="B7420" s="47"/>
      <c r="C7420" s="49"/>
      <c r="D7420" s="41"/>
      <c r="E7420" s="41"/>
      <c r="F7420" s="41"/>
      <c r="G7420" s="50" t="str">
        <f>IF(A7420&lt;&gt;"",CONCATENATE(A7420,":",YEAR(B7420),IF(MONTH(B7420)&gt;9,MONTH(B7420),CONCATENATE(0,MONTH(B7420))),IF(DAY(B7420)&gt;9,DAY(B7420),CONCATENATE(0,DAY(B7420))),IF(HOUR(C7420)&gt;9,HOUR(C7420),CONCATENATE(0,HOUR(C7420))),IF(MINUTE(C7420)&gt;9,MINUTE(C7420),CONCATENATE(0,MINUTE(C7420))),":",VLOOKUP(F7420,'Valid Values - Results'!$D$4:$F$12,3,FALSE)),"")</f>
        <v/>
      </c>
      <c r="H7420" s="41"/>
      <c r="I7420" s="41"/>
      <c r="J7420" s="41"/>
      <c r="K7420" s="41"/>
      <c r="L7420" s="41"/>
      <c r="M7420" s="92"/>
      <c r="N7420" s="41"/>
      <c r="O7420" s="41"/>
      <c r="P7420" s="41"/>
      <c r="Q7420" s="41"/>
      <c r="R7420" s="41"/>
      <c r="S7420" s="41"/>
      <c r="T7420" s="41"/>
      <c r="U7420" s="47"/>
      <c r="V7420" s="49"/>
      <c r="W7420" s="41"/>
      <c r="X7420" s="41"/>
      <c r="Y7420" s="41"/>
      <c r="AA7420" s="37" t="str">
        <f>IF($I7420&lt;&gt;"",VLOOKUP($I7420,'Valid Values - Search'!$R$4:$T$4719,3,FALSE),"")</f>
        <v/>
      </c>
      <c r="AB7420" s="37" t="str">
        <f>IF($I7420&lt;&gt;"",VLOOKUP($I7420,'Valid Values - Search'!$R$4:$S$4719,2,FALSE),"")</f>
        <v/>
      </c>
      <c r="AC7420" s="38" t="str">
        <f t="shared" si="115"/>
        <v/>
      </c>
      <c r="AD7420" s="38"/>
    </row>
    <row r="7421" spans="1:30">
      <c r="A7421" s="46"/>
      <c r="B7421" s="47"/>
      <c r="C7421" s="49"/>
      <c r="D7421" s="41"/>
      <c r="E7421" s="41"/>
      <c r="F7421" s="41"/>
      <c r="G7421" s="50" t="str">
        <f>IF(A7421&lt;&gt;"",CONCATENATE(A7421,":",YEAR(B7421),IF(MONTH(B7421)&gt;9,MONTH(B7421),CONCATENATE(0,MONTH(B7421))),IF(DAY(B7421)&gt;9,DAY(B7421),CONCATENATE(0,DAY(B7421))),IF(HOUR(C7421)&gt;9,HOUR(C7421),CONCATENATE(0,HOUR(C7421))),IF(MINUTE(C7421)&gt;9,MINUTE(C7421),CONCATENATE(0,MINUTE(C7421))),":",VLOOKUP(F7421,'Valid Values - Results'!$D$4:$F$12,3,FALSE)),"")</f>
        <v/>
      </c>
      <c r="H7421" s="41"/>
      <c r="I7421" s="41"/>
      <c r="J7421" s="41"/>
      <c r="K7421" s="41"/>
      <c r="L7421" s="41"/>
      <c r="M7421" s="92"/>
      <c r="N7421" s="41"/>
      <c r="O7421" s="41"/>
      <c r="P7421" s="41"/>
      <c r="Q7421" s="41"/>
      <c r="R7421" s="41"/>
      <c r="S7421" s="41"/>
      <c r="T7421" s="41"/>
      <c r="U7421" s="47"/>
      <c r="V7421" s="49"/>
      <c r="W7421" s="41"/>
      <c r="X7421" s="41"/>
      <c r="Y7421" s="41"/>
      <c r="AA7421" s="37" t="str">
        <f>IF($I7421&lt;&gt;"",VLOOKUP($I7421,'Valid Values - Search'!$R$4:$T$4719,3,FALSE),"")</f>
        <v/>
      </c>
      <c r="AB7421" s="37" t="str">
        <f>IF($I7421&lt;&gt;"",VLOOKUP($I7421,'Valid Values - Search'!$R$4:$S$4719,2,FALSE),"")</f>
        <v/>
      </c>
      <c r="AC7421" s="38" t="str">
        <f t="shared" si="115"/>
        <v/>
      </c>
      <c r="AD7421" s="38"/>
    </row>
    <row r="7422" spans="1:30">
      <c r="A7422" s="46"/>
      <c r="B7422" s="47"/>
      <c r="C7422" s="49"/>
      <c r="D7422" s="41"/>
      <c r="E7422" s="41"/>
      <c r="F7422" s="41"/>
      <c r="G7422" s="50" t="str">
        <f>IF(A7422&lt;&gt;"",CONCATENATE(A7422,":",YEAR(B7422),IF(MONTH(B7422)&gt;9,MONTH(B7422),CONCATENATE(0,MONTH(B7422))),IF(DAY(B7422)&gt;9,DAY(B7422),CONCATENATE(0,DAY(B7422))),IF(HOUR(C7422)&gt;9,HOUR(C7422),CONCATENATE(0,HOUR(C7422))),IF(MINUTE(C7422)&gt;9,MINUTE(C7422),CONCATENATE(0,MINUTE(C7422))),":",VLOOKUP(F7422,'Valid Values - Results'!$D$4:$F$12,3,FALSE)),"")</f>
        <v/>
      </c>
      <c r="H7422" s="41"/>
      <c r="I7422" s="41"/>
      <c r="J7422" s="41"/>
      <c r="K7422" s="41"/>
      <c r="L7422" s="41"/>
      <c r="M7422" s="92"/>
      <c r="N7422" s="41"/>
      <c r="O7422" s="41"/>
      <c r="P7422" s="41"/>
      <c r="Q7422" s="41"/>
      <c r="R7422" s="41"/>
      <c r="S7422" s="41"/>
      <c r="T7422" s="41"/>
      <c r="U7422" s="47"/>
      <c r="V7422" s="49"/>
      <c r="W7422" s="41"/>
      <c r="X7422" s="41"/>
      <c r="Y7422" s="41"/>
      <c r="AA7422" s="37" t="str">
        <f>IF($I7422&lt;&gt;"",VLOOKUP($I7422,'Valid Values - Search'!$R$4:$T$4719,3,FALSE),"")</f>
        <v/>
      </c>
      <c r="AB7422" s="37" t="str">
        <f>IF($I7422&lt;&gt;"",VLOOKUP($I7422,'Valid Values - Search'!$R$4:$S$4719,2,FALSE),"")</f>
        <v/>
      </c>
      <c r="AC7422" s="38" t="str">
        <f t="shared" si="115"/>
        <v/>
      </c>
      <c r="AD7422" s="38"/>
    </row>
    <row r="7423" spans="1:30">
      <c r="A7423" s="46"/>
      <c r="B7423" s="47"/>
      <c r="C7423" s="49"/>
      <c r="D7423" s="41"/>
      <c r="E7423" s="41"/>
      <c r="F7423" s="41"/>
      <c r="G7423" s="50" t="str">
        <f>IF(A7423&lt;&gt;"",CONCATENATE(A7423,":",YEAR(B7423),IF(MONTH(B7423)&gt;9,MONTH(B7423),CONCATENATE(0,MONTH(B7423))),IF(DAY(B7423)&gt;9,DAY(B7423),CONCATENATE(0,DAY(B7423))),IF(HOUR(C7423)&gt;9,HOUR(C7423),CONCATENATE(0,HOUR(C7423))),IF(MINUTE(C7423)&gt;9,MINUTE(C7423),CONCATENATE(0,MINUTE(C7423))),":",VLOOKUP(F7423,'Valid Values - Results'!$D$4:$F$12,3,FALSE)),"")</f>
        <v/>
      </c>
      <c r="H7423" s="41"/>
      <c r="I7423" s="41"/>
      <c r="J7423" s="41"/>
      <c r="K7423" s="41"/>
      <c r="L7423" s="41"/>
      <c r="M7423" s="92"/>
      <c r="N7423" s="41"/>
      <c r="O7423" s="41"/>
      <c r="P7423" s="41"/>
      <c r="Q7423" s="41"/>
      <c r="R7423" s="41"/>
      <c r="S7423" s="41"/>
      <c r="T7423" s="41"/>
      <c r="U7423" s="47"/>
      <c r="V7423" s="49"/>
      <c r="W7423" s="41"/>
      <c r="X7423" s="41"/>
      <c r="Y7423" s="41"/>
      <c r="AA7423" s="37" t="str">
        <f>IF($I7423&lt;&gt;"",VLOOKUP($I7423,'Valid Values - Search'!$R$4:$T$4719,3,FALSE),"")</f>
        <v/>
      </c>
      <c r="AB7423" s="37" t="str">
        <f>IF($I7423&lt;&gt;"",VLOOKUP($I7423,'Valid Values - Search'!$R$4:$S$4719,2,FALSE),"")</f>
        <v/>
      </c>
      <c r="AC7423" s="38" t="str">
        <f t="shared" si="115"/>
        <v/>
      </c>
      <c r="AD7423" s="38"/>
    </row>
    <row r="7424" spans="1:30">
      <c r="A7424" s="46"/>
      <c r="B7424" s="47"/>
      <c r="C7424" s="49"/>
      <c r="D7424" s="41"/>
      <c r="E7424" s="41"/>
      <c r="F7424" s="41"/>
      <c r="G7424" s="50" t="str">
        <f>IF(A7424&lt;&gt;"",CONCATENATE(A7424,":",YEAR(B7424),IF(MONTH(B7424)&gt;9,MONTH(B7424),CONCATENATE(0,MONTH(B7424))),IF(DAY(B7424)&gt;9,DAY(B7424),CONCATENATE(0,DAY(B7424))),IF(HOUR(C7424)&gt;9,HOUR(C7424),CONCATENATE(0,HOUR(C7424))),IF(MINUTE(C7424)&gt;9,MINUTE(C7424),CONCATENATE(0,MINUTE(C7424))),":",VLOOKUP(F7424,'Valid Values - Results'!$D$4:$F$12,3,FALSE)),"")</f>
        <v/>
      </c>
      <c r="H7424" s="41"/>
      <c r="I7424" s="41"/>
      <c r="J7424" s="41"/>
      <c r="K7424" s="41"/>
      <c r="L7424" s="41"/>
      <c r="M7424" s="92"/>
      <c r="N7424" s="41"/>
      <c r="O7424" s="41"/>
      <c r="P7424" s="41"/>
      <c r="Q7424" s="41"/>
      <c r="R7424" s="41"/>
      <c r="S7424" s="41"/>
      <c r="T7424" s="41"/>
      <c r="U7424" s="47"/>
      <c r="V7424" s="49"/>
      <c r="W7424" s="41"/>
      <c r="X7424" s="41"/>
      <c r="Y7424" s="41"/>
      <c r="AA7424" s="37" t="str">
        <f>IF($I7424&lt;&gt;"",VLOOKUP($I7424,'Valid Values - Search'!$R$4:$T$4719,3,FALSE),"")</f>
        <v/>
      </c>
      <c r="AB7424" s="37" t="str">
        <f>IF($I7424&lt;&gt;"",VLOOKUP($I7424,'Valid Values - Search'!$R$4:$S$4719,2,FALSE),"")</f>
        <v/>
      </c>
      <c r="AC7424" s="38" t="str">
        <f t="shared" si="115"/>
        <v/>
      </c>
      <c r="AD7424" s="38"/>
    </row>
    <row r="7425" spans="1:30">
      <c r="A7425" s="46"/>
      <c r="B7425" s="47"/>
      <c r="C7425" s="49"/>
      <c r="D7425" s="41"/>
      <c r="E7425" s="41"/>
      <c r="F7425" s="41"/>
      <c r="G7425" s="50" t="str">
        <f>IF(A7425&lt;&gt;"",CONCATENATE(A7425,":",YEAR(B7425),IF(MONTH(B7425)&gt;9,MONTH(B7425),CONCATENATE(0,MONTH(B7425))),IF(DAY(B7425)&gt;9,DAY(B7425),CONCATENATE(0,DAY(B7425))),IF(HOUR(C7425)&gt;9,HOUR(C7425),CONCATENATE(0,HOUR(C7425))),IF(MINUTE(C7425)&gt;9,MINUTE(C7425),CONCATENATE(0,MINUTE(C7425))),":",VLOOKUP(F7425,'Valid Values - Results'!$D$4:$F$12,3,FALSE)),"")</f>
        <v/>
      </c>
      <c r="H7425" s="41"/>
      <c r="I7425" s="41"/>
      <c r="J7425" s="41"/>
      <c r="K7425" s="41"/>
      <c r="L7425" s="41"/>
      <c r="M7425" s="92"/>
      <c r="N7425" s="41"/>
      <c r="O7425" s="41"/>
      <c r="P7425" s="41"/>
      <c r="Q7425" s="41"/>
      <c r="R7425" s="41"/>
      <c r="S7425" s="41"/>
      <c r="T7425" s="41"/>
      <c r="U7425" s="47"/>
      <c r="V7425" s="49"/>
      <c r="W7425" s="41"/>
      <c r="X7425" s="41"/>
      <c r="Y7425" s="41"/>
      <c r="AA7425" s="37" t="str">
        <f>IF($I7425&lt;&gt;"",VLOOKUP($I7425,'Valid Values - Search'!$R$4:$T$4719,3,FALSE),"")</f>
        <v/>
      </c>
      <c r="AB7425" s="37" t="str">
        <f>IF($I7425&lt;&gt;"",VLOOKUP($I7425,'Valid Values - Search'!$R$4:$S$4719,2,FALSE),"")</f>
        <v/>
      </c>
      <c r="AC7425" s="38" t="str">
        <f t="shared" si="115"/>
        <v/>
      </c>
      <c r="AD7425" s="38"/>
    </row>
    <row r="7426" spans="1:30">
      <c r="A7426" s="46"/>
      <c r="B7426" s="47"/>
      <c r="C7426" s="49"/>
      <c r="D7426" s="41"/>
      <c r="E7426" s="41"/>
      <c r="F7426" s="41"/>
      <c r="G7426" s="50" t="str">
        <f>IF(A7426&lt;&gt;"",CONCATENATE(A7426,":",YEAR(B7426),IF(MONTH(B7426)&gt;9,MONTH(B7426),CONCATENATE(0,MONTH(B7426))),IF(DAY(B7426)&gt;9,DAY(B7426),CONCATENATE(0,DAY(B7426))),IF(HOUR(C7426)&gt;9,HOUR(C7426),CONCATENATE(0,HOUR(C7426))),IF(MINUTE(C7426)&gt;9,MINUTE(C7426),CONCATENATE(0,MINUTE(C7426))),":",VLOOKUP(F7426,'Valid Values - Results'!$D$4:$F$12,3,FALSE)),"")</f>
        <v/>
      </c>
      <c r="H7426" s="41"/>
      <c r="I7426" s="41"/>
      <c r="J7426" s="41"/>
      <c r="K7426" s="41"/>
      <c r="L7426" s="41"/>
      <c r="M7426" s="92"/>
      <c r="N7426" s="41"/>
      <c r="O7426" s="41"/>
      <c r="P7426" s="41"/>
      <c r="Q7426" s="41"/>
      <c r="R7426" s="41"/>
      <c r="S7426" s="41"/>
      <c r="T7426" s="41"/>
      <c r="U7426" s="47"/>
      <c r="V7426" s="49"/>
      <c r="W7426" s="41"/>
      <c r="X7426" s="41"/>
      <c r="Y7426" s="41"/>
      <c r="AA7426" s="37" t="str">
        <f>IF($I7426&lt;&gt;"",VLOOKUP($I7426,'Valid Values - Search'!$R$4:$T$4719,3,FALSE),"")</f>
        <v/>
      </c>
      <c r="AB7426" s="37" t="str">
        <f>IF($I7426&lt;&gt;"",VLOOKUP($I7426,'Valid Values - Search'!$R$4:$S$4719,2,FALSE),"")</f>
        <v/>
      </c>
      <c r="AC7426" s="38" t="str">
        <f t="shared" ref="AC7426:AC7489" si="116">IF($V7426&lt;&gt;"",$D7426,"")</f>
        <v/>
      </c>
      <c r="AD7426" s="38"/>
    </row>
    <row r="7427" spans="1:30">
      <c r="A7427" s="46"/>
      <c r="B7427" s="47"/>
      <c r="C7427" s="49"/>
      <c r="D7427" s="41"/>
      <c r="E7427" s="41"/>
      <c r="F7427" s="41"/>
      <c r="G7427" s="50" t="str">
        <f>IF(A7427&lt;&gt;"",CONCATENATE(A7427,":",YEAR(B7427),IF(MONTH(B7427)&gt;9,MONTH(B7427),CONCATENATE(0,MONTH(B7427))),IF(DAY(B7427)&gt;9,DAY(B7427),CONCATENATE(0,DAY(B7427))),IF(HOUR(C7427)&gt;9,HOUR(C7427),CONCATENATE(0,HOUR(C7427))),IF(MINUTE(C7427)&gt;9,MINUTE(C7427),CONCATENATE(0,MINUTE(C7427))),":",VLOOKUP(F7427,'Valid Values - Results'!$D$4:$F$12,3,FALSE)),"")</f>
        <v/>
      </c>
      <c r="H7427" s="41"/>
      <c r="I7427" s="41"/>
      <c r="J7427" s="41"/>
      <c r="K7427" s="41"/>
      <c r="L7427" s="41"/>
      <c r="M7427" s="92"/>
      <c r="N7427" s="41"/>
      <c r="O7427" s="41"/>
      <c r="P7427" s="41"/>
      <c r="Q7427" s="41"/>
      <c r="R7427" s="41"/>
      <c r="S7427" s="41"/>
      <c r="T7427" s="41"/>
      <c r="U7427" s="47"/>
      <c r="V7427" s="49"/>
      <c r="W7427" s="41"/>
      <c r="X7427" s="41"/>
      <c r="Y7427" s="41"/>
      <c r="AA7427" s="37" t="str">
        <f>IF($I7427&lt;&gt;"",VLOOKUP($I7427,'Valid Values - Search'!$R$4:$T$4719,3,FALSE),"")</f>
        <v/>
      </c>
      <c r="AB7427" s="37" t="str">
        <f>IF($I7427&lt;&gt;"",VLOOKUP($I7427,'Valid Values - Search'!$R$4:$S$4719,2,FALSE),"")</f>
        <v/>
      </c>
      <c r="AC7427" s="38" t="str">
        <f t="shared" si="116"/>
        <v/>
      </c>
      <c r="AD7427" s="38"/>
    </row>
    <row r="7428" spans="1:30">
      <c r="A7428" s="46"/>
      <c r="B7428" s="47"/>
      <c r="C7428" s="49"/>
      <c r="D7428" s="41"/>
      <c r="E7428" s="41"/>
      <c r="F7428" s="41"/>
      <c r="G7428" s="50" t="str">
        <f>IF(A7428&lt;&gt;"",CONCATENATE(A7428,":",YEAR(B7428),IF(MONTH(B7428)&gt;9,MONTH(B7428),CONCATENATE(0,MONTH(B7428))),IF(DAY(B7428)&gt;9,DAY(B7428),CONCATENATE(0,DAY(B7428))),IF(HOUR(C7428)&gt;9,HOUR(C7428),CONCATENATE(0,HOUR(C7428))),IF(MINUTE(C7428)&gt;9,MINUTE(C7428),CONCATENATE(0,MINUTE(C7428))),":",VLOOKUP(F7428,'Valid Values - Results'!$D$4:$F$12,3,FALSE)),"")</f>
        <v/>
      </c>
      <c r="H7428" s="41"/>
      <c r="I7428" s="41"/>
      <c r="J7428" s="41"/>
      <c r="K7428" s="41"/>
      <c r="L7428" s="41"/>
      <c r="M7428" s="92"/>
      <c r="N7428" s="41"/>
      <c r="O7428" s="41"/>
      <c r="P7428" s="41"/>
      <c r="Q7428" s="41"/>
      <c r="R7428" s="41"/>
      <c r="S7428" s="41"/>
      <c r="T7428" s="41"/>
      <c r="U7428" s="47"/>
      <c r="V7428" s="49"/>
      <c r="W7428" s="41"/>
      <c r="X7428" s="41"/>
      <c r="Y7428" s="41"/>
      <c r="AA7428" s="37" t="str">
        <f>IF($I7428&lt;&gt;"",VLOOKUP($I7428,'Valid Values - Search'!$R$4:$T$4719,3,FALSE),"")</f>
        <v/>
      </c>
      <c r="AB7428" s="37" t="str">
        <f>IF($I7428&lt;&gt;"",VLOOKUP($I7428,'Valid Values - Search'!$R$4:$S$4719,2,FALSE),"")</f>
        <v/>
      </c>
      <c r="AC7428" s="38" t="str">
        <f t="shared" si="116"/>
        <v/>
      </c>
      <c r="AD7428" s="38"/>
    </row>
    <row r="7429" spans="1:30">
      <c r="A7429" s="46"/>
      <c r="B7429" s="47"/>
      <c r="C7429" s="49"/>
      <c r="D7429" s="41"/>
      <c r="E7429" s="41"/>
      <c r="F7429" s="41"/>
      <c r="G7429" s="50" t="str">
        <f>IF(A7429&lt;&gt;"",CONCATENATE(A7429,":",YEAR(B7429),IF(MONTH(B7429)&gt;9,MONTH(B7429),CONCATENATE(0,MONTH(B7429))),IF(DAY(B7429)&gt;9,DAY(B7429),CONCATENATE(0,DAY(B7429))),IF(HOUR(C7429)&gt;9,HOUR(C7429),CONCATENATE(0,HOUR(C7429))),IF(MINUTE(C7429)&gt;9,MINUTE(C7429),CONCATENATE(0,MINUTE(C7429))),":",VLOOKUP(F7429,'Valid Values - Results'!$D$4:$F$12,3,FALSE)),"")</f>
        <v/>
      </c>
      <c r="H7429" s="41"/>
      <c r="I7429" s="41"/>
      <c r="J7429" s="41"/>
      <c r="K7429" s="41"/>
      <c r="L7429" s="41"/>
      <c r="M7429" s="92"/>
      <c r="N7429" s="41"/>
      <c r="O7429" s="41"/>
      <c r="P7429" s="41"/>
      <c r="Q7429" s="41"/>
      <c r="R7429" s="41"/>
      <c r="S7429" s="41"/>
      <c r="T7429" s="41"/>
      <c r="U7429" s="47"/>
      <c r="V7429" s="49"/>
      <c r="W7429" s="41"/>
      <c r="X7429" s="41"/>
      <c r="Y7429" s="41"/>
      <c r="AA7429" s="37" t="str">
        <f>IF($I7429&lt;&gt;"",VLOOKUP($I7429,'Valid Values - Search'!$R$4:$T$4719,3,FALSE),"")</f>
        <v/>
      </c>
      <c r="AB7429" s="37" t="str">
        <f>IF($I7429&lt;&gt;"",VLOOKUP($I7429,'Valid Values - Search'!$R$4:$S$4719,2,FALSE),"")</f>
        <v/>
      </c>
      <c r="AC7429" s="38" t="str">
        <f t="shared" si="116"/>
        <v/>
      </c>
      <c r="AD7429" s="38"/>
    </row>
    <row r="7430" spans="1:30">
      <c r="A7430" s="46"/>
      <c r="B7430" s="47"/>
      <c r="C7430" s="49"/>
      <c r="D7430" s="41"/>
      <c r="E7430" s="41"/>
      <c r="F7430" s="41"/>
      <c r="G7430" s="50" t="str">
        <f>IF(A7430&lt;&gt;"",CONCATENATE(A7430,":",YEAR(B7430),IF(MONTH(B7430)&gt;9,MONTH(B7430),CONCATENATE(0,MONTH(B7430))),IF(DAY(B7430)&gt;9,DAY(B7430),CONCATENATE(0,DAY(B7430))),IF(HOUR(C7430)&gt;9,HOUR(C7430),CONCATENATE(0,HOUR(C7430))),IF(MINUTE(C7430)&gt;9,MINUTE(C7430),CONCATENATE(0,MINUTE(C7430))),":",VLOOKUP(F7430,'Valid Values - Results'!$D$4:$F$12,3,FALSE)),"")</f>
        <v/>
      </c>
      <c r="H7430" s="41"/>
      <c r="I7430" s="41"/>
      <c r="J7430" s="41"/>
      <c r="K7430" s="41"/>
      <c r="L7430" s="41"/>
      <c r="M7430" s="92"/>
      <c r="N7430" s="41"/>
      <c r="O7430" s="41"/>
      <c r="P7430" s="41"/>
      <c r="Q7430" s="41"/>
      <c r="R7430" s="41"/>
      <c r="S7430" s="41"/>
      <c r="T7430" s="41"/>
      <c r="U7430" s="47"/>
      <c r="V7430" s="49"/>
      <c r="W7430" s="41"/>
      <c r="X7430" s="41"/>
      <c r="Y7430" s="41"/>
      <c r="AA7430" s="37" t="str">
        <f>IF($I7430&lt;&gt;"",VLOOKUP($I7430,'Valid Values - Search'!$R$4:$T$4719,3,FALSE),"")</f>
        <v/>
      </c>
      <c r="AB7430" s="37" t="str">
        <f>IF($I7430&lt;&gt;"",VLOOKUP($I7430,'Valid Values - Search'!$R$4:$S$4719,2,FALSE),"")</f>
        <v/>
      </c>
      <c r="AC7430" s="38" t="str">
        <f t="shared" si="116"/>
        <v/>
      </c>
      <c r="AD7430" s="38"/>
    </row>
    <row r="7431" spans="1:30">
      <c r="A7431" s="46"/>
      <c r="B7431" s="47"/>
      <c r="C7431" s="49"/>
      <c r="D7431" s="41"/>
      <c r="E7431" s="41"/>
      <c r="F7431" s="41"/>
      <c r="G7431" s="50" t="str">
        <f>IF(A7431&lt;&gt;"",CONCATENATE(A7431,":",YEAR(B7431),IF(MONTH(B7431)&gt;9,MONTH(B7431),CONCATENATE(0,MONTH(B7431))),IF(DAY(B7431)&gt;9,DAY(B7431),CONCATENATE(0,DAY(B7431))),IF(HOUR(C7431)&gt;9,HOUR(C7431),CONCATENATE(0,HOUR(C7431))),IF(MINUTE(C7431)&gt;9,MINUTE(C7431),CONCATENATE(0,MINUTE(C7431))),":",VLOOKUP(F7431,'Valid Values - Results'!$D$4:$F$12,3,FALSE)),"")</f>
        <v/>
      </c>
      <c r="H7431" s="41"/>
      <c r="I7431" s="41"/>
      <c r="J7431" s="41"/>
      <c r="K7431" s="41"/>
      <c r="L7431" s="41"/>
      <c r="M7431" s="92"/>
      <c r="N7431" s="41"/>
      <c r="O7431" s="41"/>
      <c r="P7431" s="41"/>
      <c r="Q7431" s="41"/>
      <c r="R7431" s="41"/>
      <c r="S7431" s="41"/>
      <c r="T7431" s="41"/>
      <c r="U7431" s="47"/>
      <c r="V7431" s="49"/>
      <c r="W7431" s="41"/>
      <c r="X7431" s="41"/>
      <c r="Y7431" s="41"/>
      <c r="AA7431" s="37" t="str">
        <f>IF($I7431&lt;&gt;"",VLOOKUP($I7431,'Valid Values - Search'!$R$4:$T$4719,3,FALSE),"")</f>
        <v/>
      </c>
      <c r="AB7431" s="37" t="str">
        <f>IF($I7431&lt;&gt;"",VLOOKUP($I7431,'Valid Values - Search'!$R$4:$S$4719,2,FALSE),"")</f>
        <v/>
      </c>
      <c r="AC7431" s="38" t="str">
        <f t="shared" si="116"/>
        <v/>
      </c>
      <c r="AD7431" s="38"/>
    </row>
    <row r="7432" spans="1:30">
      <c r="A7432" s="46"/>
      <c r="B7432" s="47"/>
      <c r="C7432" s="49"/>
      <c r="D7432" s="41"/>
      <c r="E7432" s="41"/>
      <c r="F7432" s="41"/>
      <c r="G7432" s="50" t="str">
        <f>IF(A7432&lt;&gt;"",CONCATENATE(A7432,":",YEAR(B7432),IF(MONTH(B7432)&gt;9,MONTH(B7432),CONCATENATE(0,MONTH(B7432))),IF(DAY(B7432)&gt;9,DAY(B7432),CONCATENATE(0,DAY(B7432))),IF(HOUR(C7432)&gt;9,HOUR(C7432),CONCATENATE(0,HOUR(C7432))),IF(MINUTE(C7432)&gt;9,MINUTE(C7432),CONCATENATE(0,MINUTE(C7432))),":",VLOOKUP(F7432,'Valid Values - Results'!$D$4:$F$12,3,FALSE)),"")</f>
        <v/>
      </c>
      <c r="H7432" s="41"/>
      <c r="I7432" s="41"/>
      <c r="J7432" s="41"/>
      <c r="K7432" s="41"/>
      <c r="L7432" s="41"/>
      <c r="M7432" s="92"/>
      <c r="N7432" s="41"/>
      <c r="O7432" s="41"/>
      <c r="P7432" s="41"/>
      <c r="Q7432" s="41"/>
      <c r="R7432" s="41"/>
      <c r="S7432" s="41"/>
      <c r="T7432" s="41"/>
      <c r="U7432" s="47"/>
      <c r="V7432" s="49"/>
      <c r="W7432" s="41"/>
      <c r="X7432" s="41"/>
      <c r="Y7432" s="41"/>
      <c r="AA7432" s="37" t="str">
        <f>IF($I7432&lt;&gt;"",VLOOKUP($I7432,'Valid Values - Search'!$R$4:$T$4719,3,FALSE),"")</f>
        <v/>
      </c>
      <c r="AB7432" s="37" t="str">
        <f>IF($I7432&lt;&gt;"",VLOOKUP($I7432,'Valid Values - Search'!$R$4:$S$4719,2,FALSE),"")</f>
        <v/>
      </c>
      <c r="AC7432" s="38" t="str">
        <f t="shared" si="116"/>
        <v/>
      </c>
      <c r="AD7432" s="38"/>
    </row>
    <row r="7433" spans="1:30">
      <c r="A7433" s="46"/>
      <c r="B7433" s="47"/>
      <c r="C7433" s="49"/>
      <c r="D7433" s="41"/>
      <c r="E7433" s="41"/>
      <c r="F7433" s="41"/>
      <c r="G7433" s="50" t="str">
        <f>IF(A7433&lt;&gt;"",CONCATENATE(A7433,":",YEAR(B7433),IF(MONTH(B7433)&gt;9,MONTH(B7433),CONCATENATE(0,MONTH(B7433))),IF(DAY(B7433)&gt;9,DAY(B7433),CONCATENATE(0,DAY(B7433))),IF(HOUR(C7433)&gt;9,HOUR(C7433),CONCATENATE(0,HOUR(C7433))),IF(MINUTE(C7433)&gt;9,MINUTE(C7433),CONCATENATE(0,MINUTE(C7433))),":",VLOOKUP(F7433,'Valid Values - Results'!$D$4:$F$12,3,FALSE)),"")</f>
        <v/>
      </c>
      <c r="H7433" s="41"/>
      <c r="I7433" s="41"/>
      <c r="J7433" s="41"/>
      <c r="K7433" s="41"/>
      <c r="L7433" s="41"/>
      <c r="M7433" s="92"/>
      <c r="N7433" s="41"/>
      <c r="O7433" s="41"/>
      <c r="P7433" s="41"/>
      <c r="Q7433" s="41"/>
      <c r="R7433" s="41"/>
      <c r="S7433" s="41"/>
      <c r="T7433" s="41"/>
      <c r="U7433" s="47"/>
      <c r="V7433" s="49"/>
      <c r="W7433" s="41"/>
      <c r="X7433" s="41"/>
      <c r="Y7433" s="41"/>
      <c r="AA7433" s="37" t="str">
        <f>IF($I7433&lt;&gt;"",VLOOKUP($I7433,'Valid Values - Search'!$R$4:$T$4719,3,FALSE),"")</f>
        <v/>
      </c>
      <c r="AB7433" s="37" t="str">
        <f>IF($I7433&lt;&gt;"",VLOOKUP($I7433,'Valid Values - Search'!$R$4:$S$4719,2,FALSE),"")</f>
        <v/>
      </c>
      <c r="AC7433" s="38" t="str">
        <f t="shared" si="116"/>
        <v/>
      </c>
      <c r="AD7433" s="38"/>
    </row>
    <row r="7434" spans="1:30">
      <c r="A7434" s="46"/>
      <c r="B7434" s="47"/>
      <c r="C7434" s="49"/>
      <c r="D7434" s="41"/>
      <c r="E7434" s="41"/>
      <c r="F7434" s="41"/>
      <c r="G7434" s="50" t="str">
        <f>IF(A7434&lt;&gt;"",CONCATENATE(A7434,":",YEAR(B7434),IF(MONTH(B7434)&gt;9,MONTH(B7434),CONCATENATE(0,MONTH(B7434))),IF(DAY(B7434)&gt;9,DAY(B7434),CONCATENATE(0,DAY(B7434))),IF(HOUR(C7434)&gt;9,HOUR(C7434),CONCATENATE(0,HOUR(C7434))),IF(MINUTE(C7434)&gt;9,MINUTE(C7434),CONCATENATE(0,MINUTE(C7434))),":",VLOOKUP(F7434,'Valid Values - Results'!$D$4:$F$12,3,FALSE)),"")</f>
        <v/>
      </c>
      <c r="H7434" s="41"/>
      <c r="I7434" s="41"/>
      <c r="J7434" s="41"/>
      <c r="K7434" s="41"/>
      <c r="L7434" s="41"/>
      <c r="M7434" s="92"/>
      <c r="N7434" s="41"/>
      <c r="O7434" s="41"/>
      <c r="P7434" s="41"/>
      <c r="Q7434" s="41"/>
      <c r="R7434" s="41"/>
      <c r="S7434" s="41"/>
      <c r="T7434" s="41"/>
      <c r="U7434" s="47"/>
      <c r="V7434" s="49"/>
      <c r="W7434" s="41"/>
      <c r="X7434" s="41"/>
      <c r="Y7434" s="41"/>
      <c r="AA7434" s="37" t="str">
        <f>IF($I7434&lt;&gt;"",VLOOKUP($I7434,'Valid Values - Search'!$R$4:$T$4719,3,FALSE),"")</f>
        <v/>
      </c>
      <c r="AB7434" s="37" t="str">
        <f>IF($I7434&lt;&gt;"",VLOOKUP($I7434,'Valid Values - Search'!$R$4:$S$4719,2,FALSE),"")</f>
        <v/>
      </c>
      <c r="AC7434" s="38" t="str">
        <f t="shared" si="116"/>
        <v/>
      </c>
      <c r="AD7434" s="38"/>
    </row>
    <row r="7435" spans="1:30">
      <c r="A7435" s="46"/>
      <c r="B7435" s="47"/>
      <c r="C7435" s="49"/>
      <c r="D7435" s="41"/>
      <c r="E7435" s="41"/>
      <c r="F7435" s="41"/>
      <c r="G7435" s="50" t="str">
        <f>IF(A7435&lt;&gt;"",CONCATENATE(A7435,":",YEAR(B7435),IF(MONTH(B7435)&gt;9,MONTH(B7435),CONCATENATE(0,MONTH(B7435))),IF(DAY(B7435)&gt;9,DAY(B7435),CONCATENATE(0,DAY(B7435))),IF(HOUR(C7435)&gt;9,HOUR(C7435),CONCATENATE(0,HOUR(C7435))),IF(MINUTE(C7435)&gt;9,MINUTE(C7435),CONCATENATE(0,MINUTE(C7435))),":",VLOOKUP(F7435,'Valid Values - Results'!$D$4:$F$12,3,FALSE)),"")</f>
        <v/>
      </c>
      <c r="H7435" s="41"/>
      <c r="I7435" s="41"/>
      <c r="J7435" s="41"/>
      <c r="K7435" s="41"/>
      <c r="L7435" s="41"/>
      <c r="M7435" s="92"/>
      <c r="N7435" s="41"/>
      <c r="O7435" s="41"/>
      <c r="P7435" s="41"/>
      <c r="Q7435" s="41"/>
      <c r="R7435" s="41"/>
      <c r="S7435" s="41"/>
      <c r="T7435" s="41"/>
      <c r="U7435" s="47"/>
      <c r="V7435" s="49"/>
      <c r="W7435" s="41"/>
      <c r="X7435" s="41"/>
      <c r="Y7435" s="41"/>
      <c r="AA7435" s="37" t="str">
        <f>IF($I7435&lt;&gt;"",VLOOKUP($I7435,'Valid Values - Search'!$R$4:$T$4719,3,FALSE),"")</f>
        <v/>
      </c>
      <c r="AB7435" s="37" t="str">
        <f>IF($I7435&lt;&gt;"",VLOOKUP($I7435,'Valid Values - Search'!$R$4:$S$4719,2,FALSE),"")</f>
        <v/>
      </c>
      <c r="AC7435" s="38" t="str">
        <f t="shared" si="116"/>
        <v/>
      </c>
      <c r="AD7435" s="38"/>
    </row>
    <row r="7436" spans="1:30">
      <c r="A7436" s="46"/>
      <c r="B7436" s="47"/>
      <c r="C7436" s="49"/>
      <c r="D7436" s="41"/>
      <c r="E7436" s="41"/>
      <c r="F7436" s="41"/>
      <c r="G7436" s="50" t="str">
        <f>IF(A7436&lt;&gt;"",CONCATENATE(A7436,":",YEAR(B7436),IF(MONTH(B7436)&gt;9,MONTH(B7436),CONCATENATE(0,MONTH(B7436))),IF(DAY(B7436)&gt;9,DAY(B7436),CONCATENATE(0,DAY(B7436))),IF(HOUR(C7436)&gt;9,HOUR(C7436),CONCATENATE(0,HOUR(C7436))),IF(MINUTE(C7436)&gt;9,MINUTE(C7436),CONCATENATE(0,MINUTE(C7436))),":",VLOOKUP(F7436,'Valid Values - Results'!$D$4:$F$12,3,FALSE)),"")</f>
        <v/>
      </c>
      <c r="H7436" s="41"/>
      <c r="I7436" s="41"/>
      <c r="J7436" s="41"/>
      <c r="K7436" s="41"/>
      <c r="L7436" s="41"/>
      <c r="M7436" s="92"/>
      <c r="N7436" s="41"/>
      <c r="O7436" s="41"/>
      <c r="P7436" s="41"/>
      <c r="Q7436" s="41"/>
      <c r="R7436" s="41"/>
      <c r="S7436" s="41"/>
      <c r="T7436" s="41"/>
      <c r="U7436" s="47"/>
      <c r="V7436" s="49"/>
      <c r="W7436" s="41"/>
      <c r="X7436" s="41"/>
      <c r="Y7436" s="41"/>
      <c r="AA7436" s="37" t="str">
        <f>IF($I7436&lt;&gt;"",VLOOKUP($I7436,'Valid Values - Search'!$R$4:$T$4719,3,FALSE),"")</f>
        <v/>
      </c>
      <c r="AB7436" s="37" t="str">
        <f>IF($I7436&lt;&gt;"",VLOOKUP($I7436,'Valid Values - Search'!$R$4:$S$4719,2,FALSE),"")</f>
        <v/>
      </c>
      <c r="AC7436" s="38" t="str">
        <f t="shared" si="116"/>
        <v/>
      </c>
      <c r="AD7436" s="38"/>
    </row>
    <row r="7437" spans="1:30">
      <c r="A7437" s="46"/>
      <c r="B7437" s="47"/>
      <c r="C7437" s="49"/>
      <c r="D7437" s="41"/>
      <c r="E7437" s="41"/>
      <c r="F7437" s="41"/>
      <c r="G7437" s="50" t="str">
        <f>IF(A7437&lt;&gt;"",CONCATENATE(A7437,":",YEAR(B7437),IF(MONTH(B7437)&gt;9,MONTH(B7437),CONCATENATE(0,MONTH(B7437))),IF(DAY(B7437)&gt;9,DAY(B7437),CONCATENATE(0,DAY(B7437))),IF(HOUR(C7437)&gt;9,HOUR(C7437),CONCATENATE(0,HOUR(C7437))),IF(MINUTE(C7437)&gt;9,MINUTE(C7437),CONCATENATE(0,MINUTE(C7437))),":",VLOOKUP(F7437,'Valid Values - Results'!$D$4:$F$12,3,FALSE)),"")</f>
        <v/>
      </c>
      <c r="H7437" s="41"/>
      <c r="I7437" s="41"/>
      <c r="J7437" s="41"/>
      <c r="K7437" s="41"/>
      <c r="L7437" s="41"/>
      <c r="M7437" s="92"/>
      <c r="N7437" s="41"/>
      <c r="O7437" s="41"/>
      <c r="P7437" s="41"/>
      <c r="Q7437" s="41"/>
      <c r="R7437" s="41"/>
      <c r="S7437" s="41"/>
      <c r="T7437" s="41"/>
      <c r="U7437" s="47"/>
      <c r="V7437" s="49"/>
      <c r="W7437" s="41"/>
      <c r="X7437" s="41"/>
      <c r="Y7437" s="41"/>
      <c r="AA7437" s="37" t="str">
        <f>IF($I7437&lt;&gt;"",VLOOKUP($I7437,'Valid Values - Search'!$R$4:$T$4719,3,FALSE),"")</f>
        <v/>
      </c>
      <c r="AB7437" s="37" t="str">
        <f>IF($I7437&lt;&gt;"",VLOOKUP($I7437,'Valid Values - Search'!$R$4:$S$4719,2,FALSE),"")</f>
        <v/>
      </c>
      <c r="AC7437" s="38" t="str">
        <f t="shared" si="116"/>
        <v/>
      </c>
      <c r="AD7437" s="38"/>
    </row>
    <row r="7438" spans="1:30">
      <c r="A7438" s="46"/>
      <c r="B7438" s="47"/>
      <c r="C7438" s="49"/>
      <c r="D7438" s="41"/>
      <c r="E7438" s="41"/>
      <c r="F7438" s="41"/>
      <c r="G7438" s="50" t="str">
        <f>IF(A7438&lt;&gt;"",CONCATENATE(A7438,":",YEAR(B7438),IF(MONTH(B7438)&gt;9,MONTH(B7438),CONCATENATE(0,MONTH(B7438))),IF(DAY(B7438)&gt;9,DAY(B7438),CONCATENATE(0,DAY(B7438))),IF(HOUR(C7438)&gt;9,HOUR(C7438),CONCATENATE(0,HOUR(C7438))),IF(MINUTE(C7438)&gt;9,MINUTE(C7438),CONCATENATE(0,MINUTE(C7438))),":",VLOOKUP(F7438,'Valid Values - Results'!$D$4:$F$12,3,FALSE)),"")</f>
        <v/>
      </c>
      <c r="H7438" s="41"/>
      <c r="I7438" s="41"/>
      <c r="J7438" s="41"/>
      <c r="K7438" s="41"/>
      <c r="L7438" s="41"/>
      <c r="M7438" s="92"/>
      <c r="N7438" s="41"/>
      <c r="O7438" s="41"/>
      <c r="P7438" s="41"/>
      <c r="Q7438" s="41"/>
      <c r="R7438" s="41"/>
      <c r="S7438" s="41"/>
      <c r="T7438" s="41"/>
      <c r="U7438" s="47"/>
      <c r="V7438" s="49"/>
      <c r="W7438" s="41"/>
      <c r="X7438" s="41"/>
      <c r="Y7438" s="41"/>
      <c r="AA7438" s="37" t="str">
        <f>IF($I7438&lt;&gt;"",VLOOKUP($I7438,'Valid Values - Search'!$R$4:$T$4719,3,FALSE),"")</f>
        <v/>
      </c>
      <c r="AB7438" s="37" t="str">
        <f>IF($I7438&lt;&gt;"",VLOOKUP($I7438,'Valid Values - Search'!$R$4:$S$4719,2,FALSE),"")</f>
        <v/>
      </c>
      <c r="AC7438" s="38" t="str">
        <f t="shared" si="116"/>
        <v/>
      </c>
      <c r="AD7438" s="38"/>
    </row>
    <row r="7439" spans="1:30">
      <c r="A7439" s="46"/>
      <c r="B7439" s="47"/>
      <c r="C7439" s="49"/>
      <c r="D7439" s="41"/>
      <c r="E7439" s="41"/>
      <c r="F7439" s="41"/>
      <c r="G7439" s="50" t="str">
        <f>IF(A7439&lt;&gt;"",CONCATENATE(A7439,":",YEAR(B7439),IF(MONTH(B7439)&gt;9,MONTH(B7439),CONCATENATE(0,MONTH(B7439))),IF(DAY(B7439)&gt;9,DAY(B7439),CONCATENATE(0,DAY(B7439))),IF(HOUR(C7439)&gt;9,HOUR(C7439),CONCATENATE(0,HOUR(C7439))),IF(MINUTE(C7439)&gt;9,MINUTE(C7439),CONCATENATE(0,MINUTE(C7439))),":",VLOOKUP(F7439,'Valid Values - Results'!$D$4:$F$12,3,FALSE)),"")</f>
        <v/>
      </c>
      <c r="H7439" s="41"/>
      <c r="I7439" s="41"/>
      <c r="J7439" s="41"/>
      <c r="K7439" s="41"/>
      <c r="L7439" s="41"/>
      <c r="M7439" s="92"/>
      <c r="N7439" s="41"/>
      <c r="O7439" s="41"/>
      <c r="P7439" s="41"/>
      <c r="Q7439" s="41"/>
      <c r="R7439" s="41"/>
      <c r="S7439" s="41"/>
      <c r="T7439" s="41"/>
      <c r="U7439" s="47"/>
      <c r="V7439" s="49"/>
      <c r="W7439" s="41"/>
      <c r="X7439" s="41"/>
      <c r="Y7439" s="41"/>
      <c r="AA7439" s="37" t="str">
        <f>IF($I7439&lt;&gt;"",VLOOKUP($I7439,'Valid Values - Search'!$R$4:$T$4719,3,FALSE),"")</f>
        <v/>
      </c>
      <c r="AB7439" s="37" t="str">
        <f>IF($I7439&lt;&gt;"",VLOOKUP($I7439,'Valid Values - Search'!$R$4:$S$4719,2,FALSE),"")</f>
        <v/>
      </c>
      <c r="AC7439" s="38" t="str">
        <f t="shared" si="116"/>
        <v/>
      </c>
      <c r="AD7439" s="38"/>
    </row>
    <row r="7440" spans="1:30">
      <c r="A7440" s="46"/>
      <c r="B7440" s="47"/>
      <c r="C7440" s="49"/>
      <c r="D7440" s="41"/>
      <c r="E7440" s="41"/>
      <c r="F7440" s="41"/>
      <c r="G7440" s="50" t="str">
        <f>IF(A7440&lt;&gt;"",CONCATENATE(A7440,":",YEAR(B7440),IF(MONTH(B7440)&gt;9,MONTH(B7440),CONCATENATE(0,MONTH(B7440))),IF(DAY(B7440)&gt;9,DAY(B7440),CONCATENATE(0,DAY(B7440))),IF(HOUR(C7440)&gt;9,HOUR(C7440),CONCATENATE(0,HOUR(C7440))),IF(MINUTE(C7440)&gt;9,MINUTE(C7440),CONCATENATE(0,MINUTE(C7440))),":",VLOOKUP(F7440,'Valid Values - Results'!$D$4:$F$12,3,FALSE)),"")</f>
        <v/>
      </c>
      <c r="H7440" s="41"/>
      <c r="I7440" s="41"/>
      <c r="J7440" s="41"/>
      <c r="K7440" s="41"/>
      <c r="L7440" s="41"/>
      <c r="M7440" s="92"/>
      <c r="N7440" s="41"/>
      <c r="O7440" s="41"/>
      <c r="P7440" s="41"/>
      <c r="Q7440" s="41"/>
      <c r="R7440" s="41"/>
      <c r="S7440" s="41"/>
      <c r="T7440" s="41"/>
      <c r="U7440" s="47"/>
      <c r="V7440" s="49"/>
      <c r="W7440" s="41"/>
      <c r="X7440" s="41"/>
      <c r="Y7440" s="41"/>
      <c r="AA7440" s="37" t="str">
        <f>IF($I7440&lt;&gt;"",VLOOKUP($I7440,'Valid Values - Search'!$R$4:$T$4719,3,FALSE),"")</f>
        <v/>
      </c>
      <c r="AB7440" s="37" t="str">
        <f>IF($I7440&lt;&gt;"",VLOOKUP($I7440,'Valid Values - Search'!$R$4:$S$4719,2,FALSE),"")</f>
        <v/>
      </c>
      <c r="AC7440" s="38" t="str">
        <f t="shared" si="116"/>
        <v/>
      </c>
      <c r="AD7440" s="38"/>
    </row>
    <row r="7441" spans="1:30">
      <c r="A7441" s="46"/>
      <c r="B7441" s="47"/>
      <c r="C7441" s="49"/>
      <c r="D7441" s="41"/>
      <c r="E7441" s="41"/>
      <c r="F7441" s="41"/>
      <c r="G7441" s="50" t="str">
        <f>IF(A7441&lt;&gt;"",CONCATENATE(A7441,":",YEAR(B7441),IF(MONTH(B7441)&gt;9,MONTH(B7441),CONCATENATE(0,MONTH(B7441))),IF(DAY(B7441)&gt;9,DAY(B7441),CONCATENATE(0,DAY(B7441))),IF(HOUR(C7441)&gt;9,HOUR(C7441),CONCATENATE(0,HOUR(C7441))),IF(MINUTE(C7441)&gt;9,MINUTE(C7441),CONCATENATE(0,MINUTE(C7441))),":",VLOOKUP(F7441,'Valid Values - Results'!$D$4:$F$12,3,FALSE)),"")</f>
        <v/>
      </c>
      <c r="H7441" s="41"/>
      <c r="I7441" s="41"/>
      <c r="J7441" s="41"/>
      <c r="K7441" s="41"/>
      <c r="L7441" s="41"/>
      <c r="M7441" s="92"/>
      <c r="N7441" s="41"/>
      <c r="O7441" s="41"/>
      <c r="P7441" s="41"/>
      <c r="Q7441" s="41"/>
      <c r="R7441" s="41"/>
      <c r="S7441" s="41"/>
      <c r="T7441" s="41"/>
      <c r="U7441" s="47"/>
      <c r="V7441" s="49"/>
      <c r="W7441" s="41"/>
      <c r="X7441" s="41"/>
      <c r="Y7441" s="41"/>
      <c r="AA7441" s="37" t="str">
        <f>IF($I7441&lt;&gt;"",VLOOKUP($I7441,'Valid Values - Search'!$R$4:$T$4719,3,FALSE),"")</f>
        <v/>
      </c>
      <c r="AB7441" s="37" t="str">
        <f>IF($I7441&lt;&gt;"",VLOOKUP($I7441,'Valid Values - Search'!$R$4:$S$4719,2,FALSE),"")</f>
        <v/>
      </c>
      <c r="AC7441" s="38" t="str">
        <f t="shared" si="116"/>
        <v/>
      </c>
      <c r="AD7441" s="38"/>
    </row>
    <row r="7442" spans="1:30">
      <c r="A7442" s="46"/>
      <c r="B7442" s="47"/>
      <c r="C7442" s="49"/>
      <c r="D7442" s="41"/>
      <c r="E7442" s="41"/>
      <c r="F7442" s="41"/>
      <c r="G7442" s="50" t="str">
        <f>IF(A7442&lt;&gt;"",CONCATENATE(A7442,":",YEAR(B7442),IF(MONTH(B7442)&gt;9,MONTH(B7442),CONCATENATE(0,MONTH(B7442))),IF(DAY(B7442)&gt;9,DAY(B7442),CONCATENATE(0,DAY(B7442))),IF(HOUR(C7442)&gt;9,HOUR(C7442),CONCATENATE(0,HOUR(C7442))),IF(MINUTE(C7442)&gt;9,MINUTE(C7442),CONCATENATE(0,MINUTE(C7442))),":",VLOOKUP(F7442,'Valid Values - Results'!$D$4:$F$12,3,FALSE)),"")</f>
        <v/>
      </c>
      <c r="H7442" s="41"/>
      <c r="I7442" s="41"/>
      <c r="J7442" s="41"/>
      <c r="K7442" s="41"/>
      <c r="L7442" s="41"/>
      <c r="M7442" s="92"/>
      <c r="N7442" s="41"/>
      <c r="O7442" s="41"/>
      <c r="P7442" s="41"/>
      <c r="Q7442" s="41"/>
      <c r="R7442" s="41"/>
      <c r="S7442" s="41"/>
      <c r="T7442" s="41"/>
      <c r="U7442" s="47"/>
      <c r="V7442" s="49"/>
      <c r="W7442" s="41"/>
      <c r="X7442" s="41"/>
      <c r="Y7442" s="41"/>
      <c r="AA7442" s="37" t="str">
        <f>IF($I7442&lt;&gt;"",VLOOKUP($I7442,'Valid Values - Search'!$R$4:$T$4719,3,FALSE),"")</f>
        <v/>
      </c>
      <c r="AB7442" s="37" t="str">
        <f>IF($I7442&lt;&gt;"",VLOOKUP($I7442,'Valid Values - Search'!$R$4:$S$4719,2,FALSE),"")</f>
        <v/>
      </c>
      <c r="AC7442" s="38" t="str">
        <f t="shared" si="116"/>
        <v/>
      </c>
      <c r="AD7442" s="38"/>
    </row>
    <row r="7443" spans="1:30">
      <c r="A7443" s="46"/>
      <c r="B7443" s="47"/>
      <c r="C7443" s="49"/>
      <c r="D7443" s="41"/>
      <c r="E7443" s="41"/>
      <c r="F7443" s="41"/>
      <c r="G7443" s="50" t="str">
        <f>IF(A7443&lt;&gt;"",CONCATENATE(A7443,":",YEAR(B7443),IF(MONTH(B7443)&gt;9,MONTH(B7443),CONCATENATE(0,MONTH(B7443))),IF(DAY(B7443)&gt;9,DAY(B7443),CONCATENATE(0,DAY(B7443))),IF(HOUR(C7443)&gt;9,HOUR(C7443),CONCATENATE(0,HOUR(C7443))),IF(MINUTE(C7443)&gt;9,MINUTE(C7443),CONCATENATE(0,MINUTE(C7443))),":",VLOOKUP(F7443,'Valid Values - Results'!$D$4:$F$12,3,FALSE)),"")</f>
        <v/>
      </c>
      <c r="H7443" s="41"/>
      <c r="I7443" s="41"/>
      <c r="J7443" s="41"/>
      <c r="K7443" s="41"/>
      <c r="L7443" s="41"/>
      <c r="M7443" s="92"/>
      <c r="N7443" s="41"/>
      <c r="O7443" s="41"/>
      <c r="P7443" s="41"/>
      <c r="Q7443" s="41"/>
      <c r="R7443" s="41"/>
      <c r="S7443" s="41"/>
      <c r="T7443" s="41"/>
      <c r="U7443" s="47"/>
      <c r="V7443" s="49"/>
      <c r="W7443" s="41"/>
      <c r="X7443" s="41"/>
      <c r="Y7443" s="41"/>
      <c r="AA7443" s="37" t="str">
        <f>IF($I7443&lt;&gt;"",VLOOKUP($I7443,'Valid Values - Search'!$R$4:$T$4719,3,FALSE),"")</f>
        <v/>
      </c>
      <c r="AB7443" s="37" t="str">
        <f>IF($I7443&lt;&gt;"",VLOOKUP($I7443,'Valid Values - Search'!$R$4:$S$4719,2,FALSE),"")</f>
        <v/>
      </c>
      <c r="AC7443" s="38" t="str">
        <f t="shared" si="116"/>
        <v/>
      </c>
      <c r="AD7443" s="38"/>
    </row>
    <row r="7444" spans="1:30">
      <c r="A7444" s="46"/>
      <c r="B7444" s="47"/>
      <c r="C7444" s="49"/>
      <c r="D7444" s="41"/>
      <c r="E7444" s="41"/>
      <c r="F7444" s="41"/>
      <c r="G7444" s="50" t="str">
        <f>IF(A7444&lt;&gt;"",CONCATENATE(A7444,":",YEAR(B7444),IF(MONTH(B7444)&gt;9,MONTH(B7444),CONCATENATE(0,MONTH(B7444))),IF(DAY(B7444)&gt;9,DAY(B7444),CONCATENATE(0,DAY(B7444))),IF(HOUR(C7444)&gt;9,HOUR(C7444),CONCATENATE(0,HOUR(C7444))),IF(MINUTE(C7444)&gt;9,MINUTE(C7444),CONCATENATE(0,MINUTE(C7444))),":",VLOOKUP(F7444,'Valid Values - Results'!$D$4:$F$12,3,FALSE)),"")</f>
        <v/>
      </c>
      <c r="H7444" s="41"/>
      <c r="I7444" s="41"/>
      <c r="J7444" s="41"/>
      <c r="K7444" s="41"/>
      <c r="L7444" s="41"/>
      <c r="M7444" s="92"/>
      <c r="N7444" s="41"/>
      <c r="O7444" s="41"/>
      <c r="P7444" s="41"/>
      <c r="Q7444" s="41"/>
      <c r="R7444" s="41"/>
      <c r="S7444" s="41"/>
      <c r="T7444" s="41"/>
      <c r="U7444" s="47"/>
      <c r="V7444" s="49"/>
      <c r="W7444" s="41"/>
      <c r="X7444" s="41"/>
      <c r="Y7444" s="41"/>
      <c r="AA7444" s="37" t="str">
        <f>IF($I7444&lt;&gt;"",VLOOKUP($I7444,'Valid Values - Search'!$R$4:$T$4719,3,FALSE),"")</f>
        <v/>
      </c>
      <c r="AB7444" s="37" t="str">
        <f>IF($I7444&lt;&gt;"",VLOOKUP($I7444,'Valid Values - Search'!$R$4:$S$4719,2,FALSE),"")</f>
        <v/>
      </c>
      <c r="AC7444" s="38" t="str">
        <f t="shared" si="116"/>
        <v/>
      </c>
      <c r="AD7444" s="38"/>
    </row>
    <row r="7445" spans="1:30">
      <c r="A7445" s="46"/>
      <c r="B7445" s="47"/>
      <c r="C7445" s="49"/>
      <c r="D7445" s="41"/>
      <c r="E7445" s="41"/>
      <c r="F7445" s="41"/>
      <c r="G7445" s="50" t="str">
        <f>IF(A7445&lt;&gt;"",CONCATENATE(A7445,":",YEAR(B7445),IF(MONTH(B7445)&gt;9,MONTH(B7445),CONCATENATE(0,MONTH(B7445))),IF(DAY(B7445)&gt;9,DAY(B7445),CONCATENATE(0,DAY(B7445))),IF(HOUR(C7445)&gt;9,HOUR(C7445),CONCATENATE(0,HOUR(C7445))),IF(MINUTE(C7445)&gt;9,MINUTE(C7445),CONCATENATE(0,MINUTE(C7445))),":",VLOOKUP(F7445,'Valid Values - Results'!$D$4:$F$12,3,FALSE)),"")</f>
        <v/>
      </c>
      <c r="H7445" s="41"/>
      <c r="I7445" s="41"/>
      <c r="J7445" s="41"/>
      <c r="K7445" s="41"/>
      <c r="L7445" s="41"/>
      <c r="M7445" s="92"/>
      <c r="N7445" s="41"/>
      <c r="O7445" s="41"/>
      <c r="P7445" s="41"/>
      <c r="Q7445" s="41"/>
      <c r="R7445" s="41"/>
      <c r="S7445" s="41"/>
      <c r="T7445" s="41"/>
      <c r="U7445" s="47"/>
      <c r="V7445" s="49"/>
      <c r="W7445" s="41"/>
      <c r="X7445" s="41"/>
      <c r="Y7445" s="41"/>
      <c r="AA7445" s="37" t="str">
        <f>IF($I7445&lt;&gt;"",VLOOKUP($I7445,'Valid Values - Search'!$R$4:$T$4719,3,FALSE),"")</f>
        <v/>
      </c>
      <c r="AB7445" s="37" t="str">
        <f>IF($I7445&lt;&gt;"",VLOOKUP($I7445,'Valid Values - Search'!$R$4:$S$4719,2,FALSE),"")</f>
        <v/>
      </c>
      <c r="AC7445" s="38" t="str">
        <f t="shared" si="116"/>
        <v/>
      </c>
      <c r="AD7445" s="38"/>
    </row>
    <row r="7446" spans="1:30">
      <c r="A7446" s="46"/>
      <c r="B7446" s="47"/>
      <c r="C7446" s="49"/>
      <c r="D7446" s="41"/>
      <c r="E7446" s="41"/>
      <c r="F7446" s="41"/>
      <c r="G7446" s="50" t="str">
        <f>IF(A7446&lt;&gt;"",CONCATENATE(A7446,":",YEAR(B7446),IF(MONTH(B7446)&gt;9,MONTH(B7446),CONCATENATE(0,MONTH(B7446))),IF(DAY(B7446)&gt;9,DAY(B7446),CONCATENATE(0,DAY(B7446))),IF(HOUR(C7446)&gt;9,HOUR(C7446),CONCATENATE(0,HOUR(C7446))),IF(MINUTE(C7446)&gt;9,MINUTE(C7446),CONCATENATE(0,MINUTE(C7446))),":",VLOOKUP(F7446,'Valid Values - Results'!$D$4:$F$12,3,FALSE)),"")</f>
        <v/>
      </c>
      <c r="H7446" s="41"/>
      <c r="I7446" s="41"/>
      <c r="J7446" s="41"/>
      <c r="K7446" s="41"/>
      <c r="L7446" s="41"/>
      <c r="M7446" s="92"/>
      <c r="N7446" s="41"/>
      <c r="O7446" s="41"/>
      <c r="P7446" s="41"/>
      <c r="Q7446" s="41"/>
      <c r="R7446" s="41"/>
      <c r="S7446" s="41"/>
      <c r="T7446" s="41"/>
      <c r="U7446" s="47"/>
      <c r="V7446" s="49"/>
      <c r="W7446" s="41"/>
      <c r="X7446" s="41"/>
      <c r="Y7446" s="41"/>
      <c r="AA7446" s="37" t="str">
        <f>IF($I7446&lt;&gt;"",VLOOKUP($I7446,'Valid Values - Search'!$R$4:$T$4719,3,FALSE),"")</f>
        <v/>
      </c>
      <c r="AB7446" s="37" t="str">
        <f>IF($I7446&lt;&gt;"",VLOOKUP($I7446,'Valid Values - Search'!$R$4:$S$4719,2,FALSE),"")</f>
        <v/>
      </c>
      <c r="AC7446" s="38" t="str">
        <f t="shared" si="116"/>
        <v/>
      </c>
      <c r="AD7446" s="38"/>
    </row>
    <row r="7447" spans="1:30">
      <c r="A7447" s="46"/>
      <c r="B7447" s="47"/>
      <c r="C7447" s="49"/>
      <c r="D7447" s="41"/>
      <c r="E7447" s="41"/>
      <c r="F7447" s="41"/>
      <c r="G7447" s="50" t="str">
        <f>IF(A7447&lt;&gt;"",CONCATENATE(A7447,":",YEAR(B7447),IF(MONTH(B7447)&gt;9,MONTH(B7447),CONCATENATE(0,MONTH(B7447))),IF(DAY(B7447)&gt;9,DAY(B7447),CONCATENATE(0,DAY(B7447))),IF(HOUR(C7447)&gt;9,HOUR(C7447),CONCATENATE(0,HOUR(C7447))),IF(MINUTE(C7447)&gt;9,MINUTE(C7447),CONCATENATE(0,MINUTE(C7447))),":",VLOOKUP(F7447,'Valid Values - Results'!$D$4:$F$12,3,FALSE)),"")</f>
        <v/>
      </c>
      <c r="H7447" s="41"/>
      <c r="I7447" s="41"/>
      <c r="J7447" s="41"/>
      <c r="K7447" s="41"/>
      <c r="L7447" s="41"/>
      <c r="M7447" s="92"/>
      <c r="N7447" s="41"/>
      <c r="O7447" s="41"/>
      <c r="P7447" s="41"/>
      <c r="Q7447" s="41"/>
      <c r="R7447" s="41"/>
      <c r="S7447" s="41"/>
      <c r="T7447" s="41"/>
      <c r="U7447" s="47"/>
      <c r="V7447" s="49"/>
      <c r="W7447" s="41"/>
      <c r="X7447" s="41"/>
      <c r="Y7447" s="41"/>
      <c r="AA7447" s="37" t="str">
        <f>IF($I7447&lt;&gt;"",VLOOKUP($I7447,'Valid Values - Search'!$R$4:$T$4719,3,FALSE),"")</f>
        <v/>
      </c>
      <c r="AB7447" s="37" t="str">
        <f>IF($I7447&lt;&gt;"",VLOOKUP($I7447,'Valid Values - Search'!$R$4:$S$4719,2,FALSE),"")</f>
        <v/>
      </c>
      <c r="AC7447" s="38" t="str">
        <f t="shared" si="116"/>
        <v/>
      </c>
      <c r="AD7447" s="38"/>
    </row>
    <row r="7448" spans="1:30">
      <c r="A7448" s="46"/>
      <c r="B7448" s="47"/>
      <c r="C7448" s="49"/>
      <c r="D7448" s="41"/>
      <c r="E7448" s="41"/>
      <c r="F7448" s="41"/>
      <c r="G7448" s="50" t="str">
        <f>IF(A7448&lt;&gt;"",CONCATENATE(A7448,":",YEAR(B7448),IF(MONTH(B7448)&gt;9,MONTH(B7448),CONCATENATE(0,MONTH(B7448))),IF(DAY(B7448)&gt;9,DAY(B7448),CONCATENATE(0,DAY(B7448))),IF(HOUR(C7448)&gt;9,HOUR(C7448),CONCATENATE(0,HOUR(C7448))),IF(MINUTE(C7448)&gt;9,MINUTE(C7448),CONCATENATE(0,MINUTE(C7448))),":",VLOOKUP(F7448,'Valid Values - Results'!$D$4:$F$12,3,FALSE)),"")</f>
        <v/>
      </c>
      <c r="H7448" s="41"/>
      <c r="I7448" s="41"/>
      <c r="J7448" s="41"/>
      <c r="K7448" s="41"/>
      <c r="L7448" s="41"/>
      <c r="M7448" s="92"/>
      <c r="N7448" s="41"/>
      <c r="O7448" s="41"/>
      <c r="P7448" s="41"/>
      <c r="Q7448" s="41"/>
      <c r="R7448" s="41"/>
      <c r="S7448" s="41"/>
      <c r="T7448" s="41"/>
      <c r="U7448" s="47"/>
      <c r="V7448" s="49"/>
      <c r="W7448" s="41"/>
      <c r="X7448" s="41"/>
      <c r="Y7448" s="41"/>
      <c r="AA7448" s="37" t="str">
        <f>IF($I7448&lt;&gt;"",VLOOKUP($I7448,'Valid Values - Search'!$R$4:$T$4719,3,FALSE),"")</f>
        <v/>
      </c>
      <c r="AB7448" s="37" t="str">
        <f>IF($I7448&lt;&gt;"",VLOOKUP($I7448,'Valid Values - Search'!$R$4:$S$4719,2,FALSE),"")</f>
        <v/>
      </c>
      <c r="AC7448" s="38" t="str">
        <f t="shared" si="116"/>
        <v/>
      </c>
      <c r="AD7448" s="38"/>
    </row>
    <row r="7449" spans="1:30">
      <c r="A7449" s="46"/>
      <c r="B7449" s="47"/>
      <c r="C7449" s="49"/>
      <c r="D7449" s="41"/>
      <c r="E7449" s="41"/>
      <c r="F7449" s="41"/>
      <c r="G7449" s="50" t="str">
        <f>IF(A7449&lt;&gt;"",CONCATENATE(A7449,":",YEAR(B7449),IF(MONTH(B7449)&gt;9,MONTH(B7449),CONCATENATE(0,MONTH(B7449))),IF(DAY(B7449)&gt;9,DAY(B7449),CONCATENATE(0,DAY(B7449))),IF(HOUR(C7449)&gt;9,HOUR(C7449),CONCATENATE(0,HOUR(C7449))),IF(MINUTE(C7449)&gt;9,MINUTE(C7449),CONCATENATE(0,MINUTE(C7449))),":",VLOOKUP(F7449,'Valid Values - Results'!$D$4:$F$12,3,FALSE)),"")</f>
        <v/>
      </c>
      <c r="H7449" s="41"/>
      <c r="I7449" s="41"/>
      <c r="J7449" s="41"/>
      <c r="K7449" s="41"/>
      <c r="L7449" s="41"/>
      <c r="M7449" s="92"/>
      <c r="N7449" s="41"/>
      <c r="O7449" s="41"/>
      <c r="P7449" s="41"/>
      <c r="Q7449" s="41"/>
      <c r="R7449" s="41"/>
      <c r="S7449" s="41"/>
      <c r="T7449" s="41"/>
      <c r="U7449" s="47"/>
      <c r="V7449" s="49"/>
      <c r="W7449" s="41"/>
      <c r="X7449" s="41"/>
      <c r="Y7449" s="41"/>
      <c r="AA7449" s="37" t="str">
        <f>IF($I7449&lt;&gt;"",VLOOKUP($I7449,'Valid Values - Search'!$R$4:$T$4719,3,FALSE),"")</f>
        <v/>
      </c>
      <c r="AB7449" s="37" t="str">
        <f>IF($I7449&lt;&gt;"",VLOOKUP($I7449,'Valid Values - Search'!$R$4:$S$4719,2,FALSE),"")</f>
        <v/>
      </c>
      <c r="AC7449" s="38" t="str">
        <f t="shared" si="116"/>
        <v/>
      </c>
      <c r="AD7449" s="38"/>
    </row>
    <row r="7450" spans="1:30">
      <c r="A7450" s="46"/>
      <c r="B7450" s="47"/>
      <c r="C7450" s="49"/>
      <c r="D7450" s="41"/>
      <c r="E7450" s="41"/>
      <c r="F7450" s="41"/>
      <c r="G7450" s="50" t="str">
        <f>IF(A7450&lt;&gt;"",CONCATENATE(A7450,":",YEAR(B7450),IF(MONTH(B7450)&gt;9,MONTH(B7450),CONCATENATE(0,MONTH(B7450))),IF(DAY(B7450)&gt;9,DAY(B7450),CONCATENATE(0,DAY(B7450))),IF(HOUR(C7450)&gt;9,HOUR(C7450),CONCATENATE(0,HOUR(C7450))),IF(MINUTE(C7450)&gt;9,MINUTE(C7450),CONCATENATE(0,MINUTE(C7450))),":",VLOOKUP(F7450,'Valid Values - Results'!$D$4:$F$12,3,FALSE)),"")</f>
        <v/>
      </c>
      <c r="H7450" s="41"/>
      <c r="I7450" s="41"/>
      <c r="J7450" s="41"/>
      <c r="K7450" s="41"/>
      <c r="L7450" s="41"/>
      <c r="M7450" s="92"/>
      <c r="N7450" s="41"/>
      <c r="O7450" s="41"/>
      <c r="P7450" s="41"/>
      <c r="Q7450" s="41"/>
      <c r="R7450" s="41"/>
      <c r="S7450" s="41"/>
      <c r="T7450" s="41"/>
      <c r="U7450" s="47"/>
      <c r="V7450" s="49"/>
      <c r="W7450" s="41"/>
      <c r="X7450" s="41"/>
      <c r="Y7450" s="41"/>
      <c r="AA7450" s="37" t="str">
        <f>IF($I7450&lt;&gt;"",VLOOKUP($I7450,'Valid Values - Search'!$R$4:$T$4719,3,FALSE),"")</f>
        <v/>
      </c>
      <c r="AB7450" s="37" t="str">
        <f>IF($I7450&lt;&gt;"",VLOOKUP($I7450,'Valid Values - Search'!$R$4:$S$4719,2,FALSE),"")</f>
        <v/>
      </c>
      <c r="AC7450" s="38" t="str">
        <f t="shared" si="116"/>
        <v/>
      </c>
      <c r="AD7450" s="38"/>
    </row>
    <row r="7451" spans="1:30">
      <c r="A7451" s="46"/>
      <c r="B7451" s="47"/>
      <c r="C7451" s="49"/>
      <c r="D7451" s="41"/>
      <c r="E7451" s="41"/>
      <c r="F7451" s="41"/>
      <c r="G7451" s="50" t="str">
        <f>IF(A7451&lt;&gt;"",CONCATENATE(A7451,":",YEAR(B7451),IF(MONTH(B7451)&gt;9,MONTH(B7451),CONCATENATE(0,MONTH(B7451))),IF(DAY(B7451)&gt;9,DAY(B7451),CONCATENATE(0,DAY(B7451))),IF(HOUR(C7451)&gt;9,HOUR(C7451),CONCATENATE(0,HOUR(C7451))),IF(MINUTE(C7451)&gt;9,MINUTE(C7451),CONCATENATE(0,MINUTE(C7451))),":",VLOOKUP(F7451,'Valid Values - Results'!$D$4:$F$12,3,FALSE)),"")</f>
        <v/>
      </c>
      <c r="H7451" s="41"/>
      <c r="I7451" s="41"/>
      <c r="J7451" s="41"/>
      <c r="K7451" s="41"/>
      <c r="L7451" s="41"/>
      <c r="M7451" s="92"/>
      <c r="N7451" s="41"/>
      <c r="O7451" s="41"/>
      <c r="P7451" s="41"/>
      <c r="Q7451" s="41"/>
      <c r="R7451" s="41"/>
      <c r="S7451" s="41"/>
      <c r="T7451" s="41"/>
      <c r="U7451" s="47"/>
      <c r="V7451" s="49"/>
      <c r="W7451" s="41"/>
      <c r="X7451" s="41"/>
      <c r="Y7451" s="41"/>
      <c r="AA7451" s="37" t="str">
        <f>IF($I7451&lt;&gt;"",VLOOKUP($I7451,'Valid Values - Search'!$R$4:$T$4719,3,FALSE),"")</f>
        <v/>
      </c>
      <c r="AB7451" s="37" t="str">
        <f>IF($I7451&lt;&gt;"",VLOOKUP($I7451,'Valid Values - Search'!$R$4:$S$4719,2,FALSE),"")</f>
        <v/>
      </c>
      <c r="AC7451" s="38" t="str">
        <f t="shared" si="116"/>
        <v/>
      </c>
      <c r="AD7451" s="38"/>
    </row>
    <row r="7452" spans="1:30">
      <c r="A7452" s="46"/>
      <c r="B7452" s="47"/>
      <c r="C7452" s="49"/>
      <c r="D7452" s="41"/>
      <c r="E7452" s="41"/>
      <c r="F7452" s="41"/>
      <c r="G7452" s="50" t="str">
        <f>IF(A7452&lt;&gt;"",CONCATENATE(A7452,":",YEAR(B7452),IF(MONTH(B7452)&gt;9,MONTH(B7452),CONCATENATE(0,MONTH(B7452))),IF(DAY(B7452)&gt;9,DAY(B7452),CONCATENATE(0,DAY(B7452))),IF(HOUR(C7452)&gt;9,HOUR(C7452),CONCATENATE(0,HOUR(C7452))),IF(MINUTE(C7452)&gt;9,MINUTE(C7452),CONCATENATE(0,MINUTE(C7452))),":",VLOOKUP(F7452,'Valid Values - Results'!$D$4:$F$12,3,FALSE)),"")</f>
        <v/>
      </c>
      <c r="H7452" s="41"/>
      <c r="I7452" s="41"/>
      <c r="J7452" s="41"/>
      <c r="K7452" s="41"/>
      <c r="L7452" s="41"/>
      <c r="M7452" s="92"/>
      <c r="N7452" s="41"/>
      <c r="O7452" s="41"/>
      <c r="P7452" s="41"/>
      <c r="Q7452" s="41"/>
      <c r="R7452" s="41"/>
      <c r="S7452" s="41"/>
      <c r="T7452" s="41"/>
      <c r="U7452" s="47"/>
      <c r="V7452" s="49"/>
      <c r="W7452" s="41"/>
      <c r="X7452" s="41"/>
      <c r="Y7452" s="41"/>
      <c r="AA7452" s="37" t="str">
        <f>IF($I7452&lt;&gt;"",VLOOKUP($I7452,'Valid Values - Search'!$R$4:$T$4719,3,FALSE),"")</f>
        <v/>
      </c>
      <c r="AB7452" s="37" t="str">
        <f>IF($I7452&lt;&gt;"",VLOOKUP($I7452,'Valid Values - Search'!$R$4:$S$4719,2,FALSE),"")</f>
        <v/>
      </c>
      <c r="AC7452" s="38" t="str">
        <f t="shared" si="116"/>
        <v/>
      </c>
      <c r="AD7452" s="38"/>
    </row>
    <row r="7453" spans="1:30">
      <c r="A7453" s="46"/>
      <c r="B7453" s="47"/>
      <c r="C7453" s="49"/>
      <c r="D7453" s="41"/>
      <c r="E7453" s="41"/>
      <c r="F7453" s="41"/>
      <c r="G7453" s="50" t="str">
        <f>IF(A7453&lt;&gt;"",CONCATENATE(A7453,":",YEAR(B7453),IF(MONTH(B7453)&gt;9,MONTH(B7453),CONCATENATE(0,MONTH(B7453))),IF(DAY(B7453)&gt;9,DAY(B7453),CONCATENATE(0,DAY(B7453))),IF(HOUR(C7453)&gt;9,HOUR(C7453),CONCATENATE(0,HOUR(C7453))),IF(MINUTE(C7453)&gt;9,MINUTE(C7453),CONCATENATE(0,MINUTE(C7453))),":",VLOOKUP(F7453,'Valid Values - Results'!$D$4:$F$12,3,FALSE)),"")</f>
        <v/>
      </c>
      <c r="H7453" s="41"/>
      <c r="I7453" s="41"/>
      <c r="J7453" s="41"/>
      <c r="K7453" s="41"/>
      <c r="L7453" s="41"/>
      <c r="M7453" s="92"/>
      <c r="N7453" s="41"/>
      <c r="O7453" s="41"/>
      <c r="P7453" s="41"/>
      <c r="Q7453" s="41"/>
      <c r="R7453" s="41"/>
      <c r="S7453" s="41"/>
      <c r="T7453" s="41"/>
      <c r="U7453" s="47"/>
      <c r="V7453" s="49"/>
      <c r="W7453" s="41"/>
      <c r="X7453" s="41"/>
      <c r="Y7453" s="41"/>
      <c r="AA7453" s="37" t="str">
        <f>IF($I7453&lt;&gt;"",VLOOKUP($I7453,'Valid Values - Search'!$R$4:$T$4719,3,FALSE),"")</f>
        <v/>
      </c>
      <c r="AB7453" s="37" t="str">
        <f>IF($I7453&lt;&gt;"",VLOOKUP($I7453,'Valid Values - Search'!$R$4:$S$4719,2,FALSE),"")</f>
        <v/>
      </c>
      <c r="AC7453" s="38" t="str">
        <f t="shared" si="116"/>
        <v/>
      </c>
      <c r="AD7453" s="38"/>
    </row>
    <row r="7454" spans="1:30">
      <c r="A7454" s="46"/>
      <c r="B7454" s="47"/>
      <c r="C7454" s="49"/>
      <c r="D7454" s="41"/>
      <c r="E7454" s="41"/>
      <c r="F7454" s="41"/>
      <c r="G7454" s="50" t="str">
        <f>IF(A7454&lt;&gt;"",CONCATENATE(A7454,":",YEAR(B7454),IF(MONTH(B7454)&gt;9,MONTH(B7454),CONCATENATE(0,MONTH(B7454))),IF(DAY(B7454)&gt;9,DAY(B7454),CONCATENATE(0,DAY(B7454))),IF(HOUR(C7454)&gt;9,HOUR(C7454),CONCATENATE(0,HOUR(C7454))),IF(MINUTE(C7454)&gt;9,MINUTE(C7454),CONCATENATE(0,MINUTE(C7454))),":",VLOOKUP(F7454,'Valid Values - Results'!$D$4:$F$12,3,FALSE)),"")</f>
        <v/>
      </c>
      <c r="H7454" s="41"/>
      <c r="I7454" s="41"/>
      <c r="J7454" s="41"/>
      <c r="K7454" s="41"/>
      <c r="L7454" s="41"/>
      <c r="M7454" s="92"/>
      <c r="N7454" s="41"/>
      <c r="O7454" s="41"/>
      <c r="P7454" s="41"/>
      <c r="Q7454" s="41"/>
      <c r="R7454" s="41"/>
      <c r="S7454" s="41"/>
      <c r="T7454" s="41"/>
      <c r="U7454" s="47"/>
      <c r="V7454" s="49"/>
      <c r="W7454" s="41"/>
      <c r="X7454" s="41"/>
      <c r="Y7454" s="41"/>
      <c r="AA7454" s="37" t="str">
        <f>IF($I7454&lt;&gt;"",VLOOKUP($I7454,'Valid Values - Search'!$R$4:$T$4719,3,FALSE),"")</f>
        <v/>
      </c>
      <c r="AB7454" s="37" t="str">
        <f>IF($I7454&lt;&gt;"",VLOOKUP($I7454,'Valid Values - Search'!$R$4:$S$4719,2,FALSE),"")</f>
        <v/>
      </c>
      <c r="AC7454" s="38" t="str">
        <f t="shared" si="116"/>
        <v/>
      </c>
      <c r="AD7454" s="38"/>
    </row>
    <row r="7455" spans="1:30">
      <c r="A7455" s="46"/>
      <c r="B7455" s="47"/>
      <c r="C7455" s="49"/>
      <c r="D7455" s="41"/>
      <c r="E7455" s="41"/>
      <c r="F7455" s="41"/>
      <c r="G7455" s="50" t="str">
        <f>IF(A7455&lt;&gt;"",CONCATENATE(A7455,":",YEAR(B7455),IF(MONTH(B7455)&gt;9,MONTH(B7455),CONCATENATE(0,MONTH(B7455))),IF(DAY(B7455)&gt;9,DAY(B7455),CONCATENATE(0,DAY(B7455))),IF(HOUR(C7455)&gt;9,HOUR(C7455),CONCATENATE(0,HOUR(C7455))),IF(MINUTE(C7455)&gt;9,MINUTE(C7455),CONCATENATE(0,MINUTE(C7455))),":",VLOOKUP(F7455,'Valid Values - Results'!$D$4:$F$12,3,FALSE)),"")</f>
        <v/>
      </c>
      <c r="H7455" s="41"/>
      <c r="I7455" s="41"/>
      <c r="J7455" s="41"/>
      <c r="K7455" s="41"/>
      <c r="L7455" s="41"/>
      <c r="M7455" s="92"/>
      <c r="N7455" s="41"/>
      <c r="O7455" s="41"/>
      <c r="P7455" s="41"/>
      <c r="Q7455" s="41"/>
      <c r="R7455" s="41"/>
      <c r="S7455" s="41"/>
      <c r="T7455" s="41"/>
      <c r="U7455" s="47"/>
      <c r="V7455" s="49"/>
      <c r="W7455" s="41"/>
      <c r="X7455" s="41"/>
      <c r="Y7455" s="41"/>
      <c r="AA7455" s="37" t="str">
        <f>IF($I7455&lt;&gt;"",VLOOKUP($I7455,'Valid Values - Search'!$R$4:$T$4719,3,FALSE),"")</f>
        <v/>
      </c>
      <c r="AB7455" s="37" t="str">
        <f>IF($I7455&lt;&gt;"",VLOOKUP($I7455,'Valid Values - Search'!$R$4:$S$4719,2,FALSE),"")</f>
        <v/>
      </c>
      <c r="AC7455" s="38" t="str">
        <f t="shared" si="116"/>
        <v/>
      </c>
      <c r="AD7455" s="38"/>
    </row>
    <row r="7456" spans="1:30">
      <c r="A7456" s="46"/>
      <c r="B7456" s="47"/>
      <c r="C7456" s="49"/>
      <c r="D7456" s="41"/>
      <c r="E7456" s="41"/>
      <c r="F7456" s="41"/>
      <c r="G7456" s="50" t="str">
        <f>IF(A7456&lt;&gt;"",CONCATENATE(A7456,":",YEAR(B7456),IF(MONTH(B7456)&gt;9,MONTH(B7456),CONCATENATE(0,MONTH(B7456))),IF(DAY(B7456)&gt;9,DAY(B7456),CONCATENATE(0,DAY(B7456))),IF(HOUR(C7456)&gt;9,HOUR(C7456),CONCATENATE(0,HOUR(C7456))),IF(MINUTE(C7456)&gt;9,MINUTE(C7456),CONCATENATE(0,MINUTE(C7456))),":",VLOOKUP(F7456,'Valid Values - Results'!$D$4:$F$12,3,FALSE)),"")</f>
        <v/>
      </c>
      <c r="H7456" s="41"/>
      <c r="I7456" s="41"/>
      <c r="J7456" s="41"/>
      <c r="K7456" s="41"/>
      <c r="L7456" s="41"/>
      <c r="M7456" s="92"/>
      <c r="N7456" s="41"/>
      <c r="O7456" s="41"/>
      <c r="P7456" s="41"/>
      <c r="Q7456" s="41"/>
      <c r="R7456" s="41"/>
      <c r="S7456" s="41"/>
      <c r="T7456" s="41"/>
      <c r="U7456" s="47"/>
      <c r="V7456" s="49"/>
      <c r="W7456" s="41"/>
      <c r="X7456" s="41"/>
      <c r="Y7456" s="41"/>
      <c r="AA7456" s="37" t="str">
        <f>IF($I7456&lt;&gt;"",VLOOKUP($I7456,'Valid Values - Search'!$R$4:$T$4719,3,FALSE),"")</f>
        <v/>
      </c>
      <c r="AB7456" s="37" t="str">
        <f>IF($I7456&lt;&gt;"",VLOOKUP($I7456,'Valid Values - Search'!$R$4:$S$4719,2,FALSE),"")</f>
        <v/>
      </c>
      <c r="AC7456" s="38" t="str">
        <f t="shared" si="116"/>
        <v/>
      </c>
      <c r="AD7456" s="38"/>
    </row>
    <row r="7457" spans="1:30">
      <c r="A7457" s="46"/>
      <c r="B7457" s="47"/>
      <c r="C7457" s="49"/>
      <c r="D7457" s="41"/>
      <c r="E7457" s="41"/>
      <c r="F7457" s="41"/>
      <c r="G7457" s="50" t="str">
        <f>IF(A7457&lt;&gt;"",CONCATENATE(A7457,":",YEAR(B7457),IF(MONTH(B7457)&gt;9,MONTH(B7457),CONCATENATE(0,MONTH(B7457))),IF(DAY(B7457)&gt;9,DAY(B7457),CONCATENATE(0,DAY(B7457))),IF(HOUR(C7457)&gt;9,HOUR(C7457),CONCATENATE(0,HOUR(C7457))),IF(MINUTE(C7457)&gt;9,MINUTE(C7457),CONCATENATE(0,MINUTE(C7457))),":",VLOOKUP(F7457,'Valid Values - Results'!$D$4:$F$12,3,FALSE)),"")</f>
        <v/>
      </c>
      <c r="H7457" s="41"/>
      <c r="I7457" s="41"/>
      <c r="J7457" s="41"/>
      <c r="K7457" s="41"/>
      <c r="L7457" s="41"/>
      <c r="M7457" s="92"/>
      <c r="N7457" s="41"/>
      <c r="O7457" s="41"/>
      <c r="P7457" s="41"/>
      <c r="Q7457" s="41"/>
      <c r="R7457" s="41"/>
      <c r="S7457" s="41"/>
      <c r="T7457" s="41"/>
      <c r="U7457" s="47"/>
      <c r="V7457" s="49"/>
      <c r="W7457" s="41"/>
      <c r="X7457" s="41"/>
      <c r="Y7457" s="41"/>
      <c r="AA7457" s="37" t="str">
        <f>IF($I7457&lt;&gt;"",VLOOKUP($I7457,'Valid Values - Search'!$R$4:$T$4719,3,FALSE),"")</f>
        <v/>
      </c>
      <c r="AB7457" s="37" t="str">
        <f>IF($I7457&lt;&gt;"",VLOOKUP($I7457,'Valid Values - Search'!$R$4:$S$4719,2,FALSE),"")</f>
        <v/>
      </c>
      <c r="AC7457" s="38" t="str">
        <f t="shared" si="116"/>
        <v/>
      </c>
      <c r="AD7457" s="38"/>
    </row>
    <row r="7458" spans="1:30">
      <c r="A7458" s="46"/>
      <c r="B7458" s="47"/>
      <c r="C7458" s="49"/>
      <c r="D7458" s="41"/>
      <c r="E7458" s="41"/>
      <c r="F7458" s="41"/>
      <c r="G7458" s="50" t="str">
        <f>IF(A7458&lt;&gt;"",CONCATENATE(A7458,":",YEAR(B7458),IF(MONTH(B7458)&gt;9,MONTH(B7458),CONCATENATE(0,MONTH(B7458))),IF(DAY(B7458)&gt;9,DAY(B7458),CONCATENATE(0,DAY(B7458))),IF(HOUR(C7458)&gt;9,HOUR(C7458),CONCATENATE(0,HOUR(C7458))),IF(MINUTE(C7458)&gt;9,MINUTE(C7458),CONCATENATE(0,MINUTE(C7458))),":",VLOOKUP(F7458,'Valid Values - Results'!$D$4:$F$12,3,FALSE)),"")</f>
        <v/>
      </c>
      <c r="H7458" s="41"/>
      <c r="I7458" s="41"/>
      <c r="J7458" s="41"/>
      <c r="K7458" s="41"/>
      <c r="L7458" s="41"/>
      <c r="M7458" s="92"/>
      <c r="N7458" s="41"/>
      <c r="O7458" s="41"/>
      <c r="P7458" s="41"/>
      <c r="Q7458" s="41"/>
      <c r="R7458" s="41"/>
      <c r="S7458" s="41"/>
      <c r="T7458" s="41"/>
      <c r="U7458" s="47"/>
      <c r="V7458" s="49"/>
      <c r="W7458" s="41"/>
      <c r="X7458" s="41"/>
      <c r="Y7458" s="41"/>
      <c r="AA7458" s="37" t="str">
        <f>IF($I7458&lt;&gt;"",VLOOKUP($I7458,'Valid Values - Search'!$R$4:$T$4719,3,FALSE),"")</f>
        <v/>
      </c>
      <c r="AB7458" s="37" t="str">
        <f>IF($I7458&lt;&gt;"",VLOOKUP($I7458,'Valid Values - Search'!$R$4:$S$4719,2,FALSE),"")</f>
        <v/>
      </c>
      <c r="AC7458" s="38" t="str">
        <f t="shared" si="116"/>
        <v/>
      </c>
      <c r="AD7458" s="38"/>
    </row>
    <row r="7459" spans="1:30">
      <c r="A7459" s="46"/>
      <c r="B7459" s="47"/>
      <c r="C7459" s="49"/>
      <c r="D7459" s="41"/>
      <c r="E7459" s="41"/>
      <c r="F7459" s="41"/>
      <c r="G7459" s="50" t="str">
        <f>IF(A7459&lt;&gt;"",CONCATENATE(A7459,":",YEAR(B7459),IF(MONTH(B7459)&gt;9,MONTH(B7459),CONCATENATE(0,MONTH(B7459))),IF(DAY(B7459)&gt;9,DAY(B7459),CONCATENATE(0,DAY(B7459))),IF(HOUR(C7459)&gt;9,HOUR(C7459),CONCATENATE(0,HOUR(C7459))),IF(MINUTE(C7459)&gt;9,MINUTE(C7459),CONCATENATE(0,MINUTE(C7459))),":",VLOOKUP(F7459,'Valid Values - Results'!$D$4:$F$12,3,FALSE)),"")</f>
        <v/>
      </c>
      <c r="H7459" s="41"/>
      <c r="I7459" s="41"/>
      <c r="J7459" s="41"/>
      <c r="K7459" s="41"/>
      <c r="L7459" s="41"/>
      <c r="M7459" s="92"/>
      <c r="N7459" s="41"/>
      <c r="O7459" s="41"/>
      <c r="P7459" s="41"/>
      <c r="Q7459" s="41"/>
      <c r="R7459" s="41"/>
      <c r="S7459" s="41"/>
      <c r="T7459" s="41"/>
      <c r="U7459" s="47"/>
      <c r="V7459" s="49"/>
      <c r="W7459" s="41"/>
      <c r="X7459" s="41"/>
      <c r="Y7459" s="41"/>
      <c r="AA7459" s="37" t="str">
        <f>IF($I7459&lt;&gt;"",VLOOKUP($I7459,'Valid Values - Search'!$R$4:$T$4719,3,FALSE),"")</f>
        <v/>
      </c>
      <c r="AB7459" s="37" t="str">
        <f>IF($I7459&lt;&gt;"",VLOOKUP($I7459,'Valid Values - Search'!$R$4:$S$4719,2,FALSE),"")</f>
        <v/>
      </c>
      <c r="AC7459" s="38" t="str">
        <f t="shared" si="116"/>
        <v/>
      </c>
      <c r="AD7459" s="38"/>
    </row>
    <row r="7460" spans="1:30">
      <c r="A7460" s="46"/>
      <c r="B7460" s="47"/>
      <c r="C7460" s="49"/>
      <c r="D7460" s="41"/>
      <c r="E7460" s="41"/>
      <c r="F7460" s="41"/>
      <c r="G7460" s="50" t="str">
        <f>IF(A7460&lt;&gt;"",CONCATENATE(A7460,":",YEAR(B7460),IF(MONTH(B7460)&gt;9,MONTH(B7460),CONCATENATE(0,MONTH(B7460))),IF(DAY(B7460)&gt;9,DAY(B7460),CONCATENATE(0,DAY(B7460))),IF(HOUR(C7460)&gt;9,HOUR(C7460),CONCATENATE(0,HOUR(C7460))),IF(MINUTE(C7460)&gt;9,MINUTE(C7460),CONCATENATE(0,MINUTE(C7460))),":",VLOOKUP(F7460,'Valid Values - Results'!$D$4:$F$12,3,FALSE)),"")</f>
        <v/>
      </c>
      <c r="H7460" s="41"/>
      <c r="I7460" s="41"/>
      <c r="J7460" s="41"/>
      <c r="K7460" s="41"/>
      <c r="L7460" s="41"/>
      <c r="M7460" s="92"/>
      <c r="N7460" s="41"/>
      <c r="O7460" s="41"/>
      <c r="P7460" s="41"/>
      <c r="Q7460" s="41"/>
      <c r="R7460" s="41"/>
      <c r="S7460" s="41"/>
      <c r="T7460" s="41"/>
      <c r="U7460" s="47"/>
      <c r="V7460" s="49"/>
      <c r="W7460" s="41"/>
      <c r="X7460" s="41"/>
      <c r="Y7460" s="41"/>
      <c r="AA7460" s="37" t="str">
        <f>IF($I7460&lt;&gt;"",VLOOKUP($I7460,'Valid Values - Search'!$R$4:$T$4719,3,FALSE),"")</f>
        <v/>
      </c>
      <c r="AB7460" s="37" t="str">
        <f>IF($I7460&lt;&gt;"",VLOOKUP($I7460,'Valid Values - Search'!$R$4:$S$4719,2,FALSE),"")</f>
        <v/>
      </c>
      <c r="AC7460" s="38" t="str">
        <f t="shared" si="116"/>
        <v/>
      </c>
      <c r="AD7460" s="38"/>
    </row>
    <row r="7461" spans="1:30">
      <c r="A7461" s="46"/>
      <c r="B7461" s="47"/>
      <c r="C7461" s="49"/>
      <c r="D7461" s="41"/>
      <c r="E7461" s="41"/>
      <c r="F7461" s="41"/>
      <c r="G7461" s="50" t="str">
        <f>IF(A7461&lt;&gt;"",CONCATENATE(A7461,":",YEAR(B7461),IF(MONTH(B7461)&gt;9,MONTH(B7461),CONCATENATE(0,MONTH(B7461))),IF(DAY(B7461)&gt;9,DAY(B7461),CONCATENATE(0,DAY(B7461))),IF(HOUR(C7461)&gt;9,HOUR(C7461),CONCATENATE(0,HOUR(C7461))),IF(MINUTE(C7461)&gt;9,MINUTE(C7461),CONCATENATE(0,MINUTE(C7461))),":",VLOOKUP(F7461,'Valid Values - Results'!$D$4:$F$12,3,FALSE)),"")</f>
        <v/>
      </c>
      <c r="H7461" s="41"/>
      <c r="I7461" s="41"/>
      <c r="J7461" s="41"/>
      <c r="K7461" s="41"/>
      <c r="L7461" s="41"/>
      <c r="M7461" s="92"/>
      <c r="N7461" s="41"/>
      <c r="O7461" s="41"/>
      <c r="P7461" s="41"/>
      <c r="Q7461" s="41"/>
      <c r="R7461" s="41"/>
      <c r="S7461" s="41"/>
      <c r="T7461" s="41"/>
      <c r="U7461" s="47"/>
      <c r="V7461" s="49"/>
      <c r="W7461" s="41"/>
      <c r="X7461" s="41"/>
      <c r="Y7461" s="41"/>
      <c r="AA7461" s="37" t="str">
        <f>IF($I7461&lt;&gt;"",VLOOKUP($I7461,'Valid Values - Search'!$R$4:$T$4719,3,FALSE),"")</f>
        <v/>
      </c>
      <c r="AB7461" s="37" t="str">
        <f>IF($I7461&lt;&gt;"",VLOOKUP($I7461,'Valid Values - Search'!$R$4:$S$4719,2,FALSE),"")</f>
        <v/>
      </c>
      <c r="AC7461" s="38" t="str">
        <f t="shared" si="116"/>
        <v/>
      </c>
      <c r="AD7461" s="38"/>
    </row>
    <row r="7462" spans="1:30">
      <c r="A7462" s="46"/>
      <c r="B7462" s="47"/>
      <c r="C7462" s="49"/>
      <c r="D7462" s="41"/>
      <c r="E7462" s="41"/>
      <c r="F7462" s="41"/>
      <c r="G7462" s="50" t="str">
        <f>IF(A7462&lt;&gt;"",CONCATENATE(A7462,":",YEAR(B7462),IF(MONTH(B7462)&gt;9,MONTH(B7462),CONCATENATE(0,MONTH(B7462))),IF(DAY(B7462)&gt;9,DAY(B7462),CONCATENATE(0,DAY(B7462))),IF(HOUR(C7462)&gt;9,HOUR(C7462),CONCATENATE(0,HOUR(C7462))),IF(MINUTE(C7462)&gt;9,MINUTE(C7462),CONCATENATE(0,MINUTE(C7462))),":",VLOOKUP(F7462,'Valid Values - Results'!$D$4:$F$12,3,FALSE)),"")</f>
        <v/>
      </c>
      <c r="H7462" s="41"/>
      <c r="I7462" s="41"/>
      <c r="J7462" s="41"/>
      <c r="K7462" s="41"/>
      <c r="L7462" s="41"/>
      <c r="M7462" s="92"/>
      <c r="N7462" s="41"/>
      <c r="O7462" s="41"/>
      <c r="P7462" s="41"/>
      <c r="Q7462" s="41"/>
      <c r="R7462" s="41"/>
      <c r="S7462" s="41"/>
      <c r="T7462" s="41"/>
      <c r="U7462" s="47"/>
      <c r="V7462" s="49"/>
      <c r="W7462" s="41"/>
      <c r="X7462" s="41"/>
      <c r="Y7462" s="41"/>
      <c r="AA7462" s="37" t="str">
        <f>IF($I7462&lt;&gt;"",VLOOKUP($I7462,'Valid Values - Search'!$R$4:$T$4719,3,FALSE),"")</f>
        <v/>
      </c>
      <c r="AB7462" s="37" t="str">
        <f>IF($I7462&lt;&gt;"",VLOOKUP($I7462,'Valid Values - Search'!$R$4:$S$4719,2,FALSE),"")</f>
        <v/>
      </c>
      <c r="AC7462" s="38" t="str">
        <f t="shared" si="116"/>
        <v/>
      </c>
      <c r="AD7462" s="38"/>
    </row>
    <row r="7463" spans="1:30">
      <c r="A7463" s="46"/>
      <c r="B7463" s="47"/>
      <c r="C7463" s="49"/>
      <c r="D7463" s="41"/>
      <c r="E7463" s="41"/>
      <c r="F7463" s="41"/>
      <c r="G7463" s="50" t="str">
        <f>IF(A7463&lt;&gt;"",CONCATENATE(A7463,":",YEAR(B7463),IF(MONTH(B7463)&gt;9,MONTH(B7463),CONCATENATE(0,MONTH(B7463))),IF(DAY(B7463)&gt;9,DAY(B7463),CONCATENATE(0,DAY(B7463))),IF(HOUR(C7463)&gt;9,HOUR(C7463),CONCATENATE(0,HOUR(C7463))),IF(MINUTE(C7463)&gt;9,MINUTE(C7463),CONCATENATE(0,MINUTE(C7463))),":",VLOOKUP(F7463,'Valid Values - Results'!$D$4:$F$12,3,FALSE)),"")</f>
        <v/>
      </c>
      <c r="H7463" s="41"/>
      <c r="I7463" s="41"/>
      <c r="J7463" s="41"/>
      <c r="K7463" s="41"/>
      <c r="L7463" s="41"/>
      <c r="M7463" s="92"/>
      <c r="N7463" s="41"/>
      <c r="O7463" s="41"/>
      <c r="P7463" s="41"/>
      <c r="Q7463" s="41"/>
      <c r="R7463" s="41"/>
      <c r="S7463" s="41"/>
      <c r="T7463" s="41"/>
      <c r="U7463" s="47"/>
      <c r="V7463" s="49"/>
      <c r="W7463" s="41"/>
      <c r="X7463" s="41"/>
      <c r="Y7463" s="41"/>
      <c r="AA7463" s="37" t="str">
        <f>IF($I7463&lt;&gt;"",VLOOKUP($I7463,'Valid Values - Search'!$R$4:$T$4719,3,FALSE),"")</f>
        <v/>
      </c>
      <c r="AB7463" s="37" t="str">
        <f>IF($I7463&lt;&gt;"",VLOOKUP($I7463,'Valid Values - Search'!$R$4:$S$4719,2,FALSE),"")</f>
        <v/>
      </c>
      <c r="AC7463" s="38" t="str">
        <f t="shared" si="116"/>
        <v/>
      </c>
      <c r="AD7463" s="38"/>
    </row>
    <row r="7464" spans="1:30">
      <c r="A7464" s="46"/>
      <c r="B7464" s="47"/>
      <c r="C7464" s="49"/>
      <c r="D7464" s="41"/>
      <c r="E7464" s="41"/>
      <c r="F7464" s="41"/>
      <c r="G7464" s="50" t="str">
        <f>IF(A7464&lt;&gt;"",CONCATENATE(A7464,":",YEAR(B7464),IF(MONTH(B7464)&gt;9,MONTH(B7464),CONCATENATE(0,MONTH(B7464))),IF(DAY(B7464)&gt;9,DAY(B7464),CONCATENATE(0,DAY(B7464))),IF(HOUR(C7464)&gt;9,HOUR(C7464),CONCATENATE(0,HOUR(C7464))),IF(MINUTE(C7464)&gt;9,MINUTE(C7464),CONCATENATE(0,MINUTE(C7464))),":",VLOOKUP(F7464,'Valid Values - Results'!$D$4:$F$12,3,FALSE)),"")</f>
        <v/>
      </c>
      <c r="H7464" s="41"/>
      <c r="I7464" s="41"/>
      <c r="J7464" s="41"/>
      <c r="K7464" s="41"/>
      <c r="L7464" s="41"/>
      <c r="M7464" s="92"/>
      <c r="N7464" s="41"/>
      <c r="O7464" s="41"/>
      <c r="P7464" s="41"/>
      <c r="Q7464" s="41"/>
      <c r="R7464" s="41"/>
      <c r="S7464" s="41"/>
      <c r="T7464" s="41"/>
      <c r="U7464" s="47"/>
      <c r="V7464" s="49"/>
      <c r="W7464" s="41"/>
      <c r="X7464" s="41"/>
      <c r="Y7464" s="41"/>
      <c r="AA7464" s="37" t="str">
        <f>IF($I7464&lt;&gt;"",VLOOKUP($I7464,'Valid Values - Search'!$R$4:$T$4719,3,FALSE),"")</f>
        <v/>
      </c>
      <c r="AB7464" s="37" t="str">
        <f>IF($I7464&lt;&gt;"",VLOOKUP($I7464,'Valid Values - Search'!$R$4:$S$4719,2,FALSE),"")</f>
        <v/>
      </c>
      <c r="AC7464" s="38" t="str">
        <f t="shared" si="116"/>
        <v/>
      </c>
      <c r="AD7464" s="38"/>
    </row>
    <row r="7465" spans="1:30">
      <c r="A7465" s="46"/>
      <c r="B7465" s="47"/>
      <c r="C7465" s="49"/>
      <c r="D7465" s="41"/>
      <c r="E7465" s="41"/>
      <c r="F7465" s="41"/>
      <c r="G7465" s="50" t="str">
        <f>IF(A7465&lt;&gt;"",CONCATENATE(A7465,":",YEAR(B7465),IF(MONTH(B7465)&gt;9,MONTH(B7465),CONCATENATE(0,MONTH(B7465))),IF(DAY(B7465)&gt;9,DAY(B7465),CONCATENATE(0,DAY(B7465))),IF(HOUR(C7465)&gt;9,HOUR(C7465),CONCATENATE(0,HOUR(C7465))),IF(MINUTE(C7465)&gt;9,MINUTE(C7465),CONCATENATE(0,MINUTE(C7465))),":",VLOOKUP(F7465,'Valid Values - Results'!$D$4:$F$12,3,FALSE)),"")</f>
        <v/>
      </c>
      <c r="H7465" s="41"/>
      <c r="I7465" s="41"/>
      <c r="J7465" s="41"/>
      <c r="K7465" s="41"/>
      <c r="L7465" s="41"/>
      <c r="M7465" s="92"/>
      <c r="N7465" s="41"/>
      <c r="O7465" s="41"/>
      <c r="P7465" s="41"/>
      <c r="Q7465" s="41"/>
      <c r="R7465" s="41"/>
      <c r="S7465" s="41"/>
      <c r="T7465" s="41"/>
      <c r="U7465" s="47"/>
      <c r="V7465" s="49"/>
      <c r="W7465" s="41"/>
      <c r="X7465" s="41"/>
      <c r="Y7465" s="41"/>
      <c r="AA7465" s="37" t="str">
        <f>IF($I7465&lt;&gt;"",VLOOKUP($I7465,'Valid Values - Search'!$R$4:$T$4719,3,FALSE),"")</f>
        <v/>
      </c>
      <c r="AB7465" s="37" t="str">
        <f>IF($I7465&lt;&gt;"",VLOOKUP($I7465,'Valid Values - Search'!$R$4:$S$4719,2,FALSE),"")</f>
        <v/>
      </c>
      <c r="AC7465" s="38" t="str">
        <f t="shared" si="116"/>
        <v/>
      </c>
      <c r="AD7465" s="38"/>
    </row>
    <row r="7466" spans="1:30">
      <c r="A7466" s="46"/>
      <c r="B7466" s="47"/>
      <c r="C7466" s="49"/>
      <c r="D7466" s="41"/>
      <c r="E7466" s="41"/>
      <c r="F7466" s="41"/>
      <c r="G7466" s="50" t="str">
        <f>IF(A7466&lt;&gt;"",CONCATENATE(A7466,":",YEAR(B7466),IF(MONTH(B7466)&gt;9,MONTH(B7466),CONCATENATE(0,MONTH(B7466))),IF(DAY(B7466)&gt;9,DAY(B7466),CONCATENATE(0,DAY(B7466))),IF(HOUR(C7466)&gt;9,HOUR(C7466),CONCATENATE(0,HOUR(C7466))),IF(MINUTE(C7466)&gt;9,MINUTE(C7466),CONCATENATE(0,MINUTE(C7466))),":",VLOOKUP(F7466,'Valid Values - Results'!$D$4:$F$12,3,FALSE)),"")</f>
        <v/>
      </c>
      <c r="H7466" s="41"/>
      <c r="I7466" s="41"/>
      <c r="J7466" s="41"/>
      <c r="K7466" s="41"/>
      <c r="L7466" s="41"/>
      <c r="M7466" s="92"/>
      <c r="N7466" s="41"/>
      <c r="O7466" s="41"/>
      <c r="P7466" s="41"/>
      <c r="Q7466" s="41"/>
      <c r="R7466" s="41"/>
      <c r="S7466" s="41"/>
      <c r="T7466" s="41"/>
      <c r="U7466" s="47"/>
      <c r="V7466" s="49"/>
      <c r="W7466" s="41"/>
      <c r="X7466" s="41"/>
      <c r="Y7466" s="41"/>
      <c r="AA7466" s="37" t="str">
        <f>IF($I7466&lt;&gt;"",VLOOKUP($I7466,'Valid Values - Search'!$R$4:$T$4719,3,FALSE),"")</f>
        <v/>
      </c>
      <c r="AB7466" s="37" t="str">
        <f>IF($I7466&lt;&gt;"",VLOOKUP($I7466,'Valid Values - Search'!$R$4:$S$4719,2,FALSE),"")</f>
        <v/>
      </c>
      <c r="AC7466" s="38" t="str">
        <f t="shared" si="116"/>
        <v/>
      </c>
      <c r="AD7466" s="38"/>
    </row>
    <row r="7467" spans="1:30">
      <c r="A7467" s="46"/>
      <c r="B7467" s="47"/>
      <c r="C7467" s="49"/>
      <c r="D7467" s="41"/>
      <c r="E7467" s="41"/>
      <c r="F7467" s="41"/>
      <c r="G7467" s="50" t="str">
        <f>IF(A7467&lt;&gt;"",CONCATENATE(A7467,":",YEAR(B7467),IF(MONTH(B7467)&gt;9,MONTH(B7467),CONCATENATE(0,MONTH(B7467))),IF(DAY(B7467)&gt;9,DAY(B7467),CONCATENATE(0,DAY(B7467))),IF(HOUR(C7467)&gt;9,HOUR(C7467),CONCATENATE(0,HOUR(C7467))),IF(MINUTE(C7467)&gt;9,MINUTE(C7467),CONCATENATE(0,MINUTE(C7467))),":",VLOOKUP(F7467,'Valid Values - Results'!$D$4:$F$12,3,FALSE)),"")</f>
        <v/>
      </c>
      <c r="H7467" s="41"/>
      <c r="I7467" s="41"/>
      <c r="J7467" s="41"/>
      <c r="K7467" s="41"/>
      <c r="L7467" s="41"/>
      <c r="M7467" s="92"/>
      <c r="N7467" s="41"/>
      <c r="O7467" s="41"/>
      <c r="P7467" s="41"/>
      <c r="Q7467" s="41"/>
      <c r="R7467" s="41"/>
      <c r="S7467" s="41"/>
      <c r="T7467" s="41"/>
      <c r="U7467" s="47"/>
      <c r="V7467" s="49"/>
      <c r="W7467" s="41"/>
      <c r="X7467" s="41"/>
      <c r="Y7467" s="41"/>
      <c r="AA7467" s="37" t="str">
        <f>IF($I7467&lt;&gt;"",VLOOKUP($I7467,'Valid Values - Search'!$R$4:$T$4719,3,FALSE),"")</f>
        <v/>
      </c>
      <c r="AB7467" s="37" t="str">
        <f>IF($I7467&lt;&gt;"",VLOOKUP($I7467,'Valid Values - Search'!$R$4:$S$4719,2,FALSE),"")</f>
        <v/>
      </c>
      <c r="AC7467" s="38" t="str">
        <f t="shared" si="116"/>
        <v/>
      </c>
      <c r="AD7467" s="38"/>
    </row>
    <row r="7468" spans="1:30">
      <c r="A7468" s="46"/>
      <c r="B7468" s="47"/>
      <c r="C7468" s="49"/>
      <c r="D7468" s="41"/>
      <c r="E7468" s="41"/>
      <c r="F7468" s="41"/>
      <c r="G7468" s="50" t="str">
        <f>IF(A7468&lt;&gt;"",CONCATENATE(A7468,":",YEAR(B7468),IF(MONTH(B7468)&gt;9,MONTH(B7468),CONCATENATE(0,MONTH(B7468))),IF(DAY(B7468)&gt;9,DAY(B7468),CONCATENATE(0,DAY(B7468))),IF(HOUR(C7468)&gt;9,HOUR(C7468),CONCATENATE(0,HOUR(C7468))),IF(MINUTE(C7468)&gt;9,MINUTE(C7468),CONCATENATE(0,MINUTE(C7468))),":",VLOOKUP(F7468,'Valid Values - Results'!$D$4:$F$12,3,FALSE)),"")</f>
        <v/>
      </c>
      <c r="H7468" s="41"/>
      <c r="I7468" s="41"/>
      <c r="J7468" s="41"/>
      <c r="K7468" s="41"/>
      <c r="L7468" s="41"/>
      <c r="M7468" s="92"/>
      <c r="N7468" s="41"/>
      <c r="O7468" s="41"/>
      <c r="P7468" s="41"/>
      <c r="Q7468" s="41"/>
      <c r="R7468" s="41"/>
      <c r="S7468" s="41"/>
      <c r="T7468" s="41"/>
      <c r="U7468" s="47"/>
      <c r="V7468" s="49"/>
      <c r="W7468" s="41"/>
      <c r="X7468" s="41"/>
      <c r="Y7468" s="41"/>
      <c r="AA7468" s="37" t="str">
        <f>IF($I7468&lt;&gt;"",VLOOKUP($I7468,'Valid Values - Search'!$R$4:$T$4719,3,FALSE),"")</f>
        <v/>
      </c>
      <c r="AB7468" s="37" t="str">
        <f>IF($I7468&lt;&gt;"",VLOOKUP($I7468,'Valid Values - Search'!$R$4:$S$4719,2,FALSE),"")</f>
        <v/>
      </c>
      <c r="AC7468" s="38" t="str">
        <f t="shared" si="116"/>
        <v/>
      </c>
      <c r="AD7468" s="38"/>
    </row>
    <row r="7469" spans="1:30">
      <c r="A7469" s="46"/>
      <c r="B7469" s="47"/>
      <c r="C7469" s="49"/>
      <c r="D7469" s="41"/>
      <c r="E7469" s="41"/>
      <c r="F7469" s="41"/>
      <c r="G7469" s="50" t="str">
        <f>IF(A7469&lt;&gt;"",CONCATENATE(A7469,":",YEAR(B7469),IF(MONTH(B7469)&gt;9,MONTH(B7469),CONCATENATE(0,MONTH(B7469))),IF(DAY(B7469)&gt;9,DAY(B7469),CONCATENATE(0,DAY(B7469))),IF(HOUR(C7469)&gt;9,HOUR(C7469),CONCATENATE(0,HOUR(C7469))),IF(MINUTE(C7469)&gt;9,MINUTE(C7469),CONCATENATE(0,MINUTE(C7469))),":",VLOOKUP(F7469,'Valid Values - Results'!$D$4:$F$12,3,FALSE)),"")</f>
        <v/>
      </c>
      <c r="H7469" s="41"/>
      <c r="I7469" s="41"/>
      <c r="J7469" s="41"/>
      <c r="K7469" s="41"/>
      <c r="L7469" s="41"/>
      <c r="M7469" s="92"/>
      <c r="N7469" s="41"/>
      <c r="O7469" s="41"/>
      <c r="P7469" s="41"/>
      <c r="Q7469" s="41"/>
      <c r="R7469" s="41"/>
      <c r="S7469" s="41"/>
      <c r="T7469" s="41"/>
      <c r="U7469" s="47"/>
      <c r="V7469" s="49"/>
      <c r="W7469" s="41"/>
      <c r="X7469" s="41"/>
      <c r="Y7469" s="41"/>
      <c r="AA7469" s="37" t="str">
        <f>IF($I7469&lt;&gt;"",VLOOKUP($I7469,'Valid Values - Search'!$R$4:$T$4719,3,FALSE),"")</f>
        <v/>
      </c>
      <c r="AB7469" s="37" t="str">
        <f>IF($I7469&lt;&gt;"",VLOOKUP($I7469,'Valid Values - Search'!$R$4:$S$4719,2,FALSE),"")</f>
        <v/>
      </c>
      <c r="AC7469" s="38" t="str">
        <f t="shared" si="116"/>
        <v/>
      </c>
      <c r="AD7469" s="38"/>
    </row>
    <row r="7470" spans="1:30">
      <c r="A7470" s="46"/>
      <c r="B7470" s="47"/>
      <c r="C7470" s="49"/>
      <c r="D7470" s="41"/>
      <c r="E7470" s="41"/>
      <c r="F7470" s="41"/>
      <c r="G7470" s="50" t="str">
        <f>IF(A7470&lt;&gt;"",CONCATENATE(A7470,":",YEAR(B7470),IF(MONTH(B7470)&gt;9,MONTH(B7470),CONCATENATE(0,MONTH(B7470))),IF(DAY(B7470)&gt;9,DAY(B7470),CONCATENATE(0,DAY(B7470))),IF(HOUR(C7470)&gt;9,HOUR(C7470),CONCATENATE(0,HOUR(C7470))),IF(MINUTE(C7470)&gt;9,MINUTE(C7470),CONCATENATE(0,MINUTE(C7470))),":",VLOOKUP(F7470,'Valid Values - Results'!$D$4:$F$12,3,FALSE)),"")</f>
        <v/>
      </c>
      <c r="H7470" s="41"/>
      <c r="I7470" s="41"/>
      <c r="J7470" s="41"/>
      <c r="K7470" s="41"/>
      <c r="L7470" s="41"/>
      <c r="M7470" s="92"/>
      <c r="N7470" s="41"/>
      <c r="O7470" s="41"/>
      <c r="P7470" s="41"/>
      <c r="Q7470" s="41"/>
      <c r="R7470" s="41"/>
      <c r="S7470" s="41"/>
      <c r="T7470" s="41"/>
      <c r="U7470" s="47"/>
      <c r="V7470" s="49"/>
      <c r="W7470" s="41"/>
      <c r="X7470" s="41"/>
      <c r="Y7470" s="41"/>
      <c r="AA7470" s="37" t="str">
        <f>IF($I7470&lt;&gt;"",VLOOKUP($I7470,'Valid Values - Search'!$R$4:$T$4719,3,FALSE),"")</f>
        <v/>
      </c>
      <c r="AB7470" s="37" t="str">
        <f>IF($I7470&lt;&gt;"",VLOOKUP($I7470,'Valid Values - Search'!$R$4:$S$4719,2,FALSE),"")</f>
        <v/>
      </c>
      <c r="AC7470" s="38" t="str">
        <f t="shared" si="116"/>
        <v/>
      </c>
      <c r="AD7470" s="38"/>
    </row>
    <row r="7471" spans="1:30">
      <c r="A7471" s="46"/>
      <c r="B7471" s="47"/>
      <c r="C7471" s="49"/>
      <c r="D7471" s="41"/>
      <c r="E7471" s="41"/>
      <c r="F7471" s="41"/>
      <c r="G7471" s="50" t="str">
        <f>IF(A7471&lt;&gt;"",CONCATENATE(A7471,":",YEAR(B7471),IF(MONTH(B7471)&gt;9,MONTH(B7471),CONCATENATE(0,MONTH(B7471))),IF(DAY(B7471)&gt;9,DAY(B7471),CONCATENATE(0,DAY(B7471))),IF(HOUR(C7471)&gt;9,HOUR(C7471),CONCATENATE(0,HOUR(C7471))),IF(MINUTE(C7471)&gt;9,MINUTE(C7471),CONCATENATE(0,MINUTE(C7471))),":",VLOOKUP(F7471,'Valid Values - Results'!$D$4:$F$12,3,FALSE)),"")</f>
        <v/>
      </c>
      <c r="H7471" s="41"/>
      <c r="I7471" s="41"/>
      <c r="J7471" s="41"/>
      <c r="K7471" s="41"/>
      <c r="L7471" s="41"/>
      <c r="M7471" s="92"/>
      <c r="N7471" s="41"/>
      <c r="O7471" s="41"/>
      <c r="P7471" s="41"/>
      <c r="Q7471" s="41"/>
      <c r="R7471" s="41"/>
      <c r="S7471" s="41"/>
      <c r="T7471" s="41"/>
      <c r="U7471" s="47"/>
      <c r="V7471" s="49"/>
      <c r="W7471" s="41"/>
      <c r="X7471" s="41"/>
      <c r="Y7471" s="41"/>
      <c r="AA7471" s="37" t="str">
        <f>IF($I7471&lt;&gt;"",VLOOKUP($I7471,'Valid Values - Search'!$R$4:$T$4719,3,FALSE),"")</f>
        <v/>
      </c>
      <c r="AB7471" s="37" t="str">
        <f>IF($I7471&lt;&gt;"",VLOOKUP($I7471,'Valid Values - Search'!$R$4:$S$4719,2,FALSE),"")</f>
        <v/>
      </c>
      <c r="AC7471" s="38" t="str">
        <f t="shared" si="116"/>
        <v/>
      </c>
      <c r="AD7471" s="38"/>
    </row>
    <row r="7472" spans="1:30">
      <c r="A7472" s="46"/>
      <c r="B7472" s="47"/>
      <c r="C7472" s="49"/>
      <c r="D7472" s="41"/>
      <c r="E7472" s="41"/>
      <c r="F7472" s="41"/>
      <c r="G7472" s="50" t="str">
        <f>IF(A7472&lt;&gt;"",CONCATENATE(A7472,":",YEAR(B7472),IF(MONTH(B7472)&gt;9,MONTH(B7472),CONCATENATE(0,MONTH(B7472))),IF(DAY(B7472)&gt;9,DAY(B7472),CONCATENATE(0,DAY(B7472))),IF(HOUR(C7472)&gt;9,HOUR(C7472),CONCATENATE(0,HOUR(C7472))),IF(MINUTE(C7472)&gt;9,MINUTE(C7472),CONCATENATE(0,MINUTE(C7472))),":",VLOOKUP(F7472,'Valid Values - Results'!$D$4:$F$12,3,FALSE)),"")</f>
        <v/>
      </c>
      <c r="H7472" s="41"/>
      <c r="I7472" s="41"/>
      <c r="J7472" s="41"/>
      <c r="K7472" s="41"/>
      <c r="L7472" s="41"/>
      <c r="M7472" s="92"/>
      <c r="N7472" s="41"/>
      <c r="O7472" s="41"/>
      <c r="P7472" s="41"/>
      <c r="Q7472" s="41"/>
      <c r="R7472" s="41"/>
      <c r="S7472" s="41"/>
      <c r="T7472" s="41"/>
      <c r="U7472" s="47"/>
      <c r="V7472" s="49"/>
      <c r="W7472" s="41"/>
      <c r="X7472" s="41"/>
      <c r="Y7472" s="41"/>
      <c r="AA7472" s="37" t="str">
        <f>IF($I7472&lt;&gt;"",VLOOKUP($I7472,'Valid Values - Search'!$R$4:$T$4719,3,FALSE),"")</f>
        <v/>
      </c>
      <c r="AB7472" s="37" t="str">
        <f>IF($I7472&lt;&gt;"",VLOOKUP($I7472,'Valid Values - Search'!$R$4:$S$4719,2,FALSE),"")</f>
        <v/>
      </c>
      <c r="AC7472" s="38" t="str">
        <f t="shared" si="116"/>
        <v/>
      </c>
      <c r="AD7472" s="38"/>
    </row>
    <row r="7473" spans="1:30">
      <c r="A7473" s="46"/>
      <c r="B7473" s="47"/>
      <c r="C7473" s="49"/>
      <c r="D7473" s="41"/>
      <c r="E7473" s="41"/>
      <c r="F7473" s="41"/>
      <c r="G7473" s="50" t="str">
        <f>IF(A7473&lt;&gt;"",CONCATENATE(A7473,":",YEAR(B7473),IF(MONTH(B7473)&gt;9,MONTH(B7473),CONCATENATE(0,MONTH(B7473))),IF(DAY(B7473)&gt;9,DAY(B7473),CONCATENATE(0,DAY(B7473))),IF(HOUR(C7473)&gt;9,HOUR(C7473),CONCATENATE(0,HOUR(C7473))),IF(MINUTE(C7473)&gt;9,MINUTE(C7473),CONCATENATE(0,MINUTE(C7473))),":",VLOOKUP(F7473,'Valid Values - Results'!$D$4:$F$12,3,FALSE)),"")</f>
        <v/>
      </c>
      <c r="H7473" s="41"/>
      <c r="I7473" s="41"/>
      <c r="J7473" s="41"/>
      <c r="K7473" s="41"/>
      <c r="L7473" s="41"/>
      <c r="M7473" s="92"/>
      <c r="N7473" s="41"/>
      <c r="O7473" s="41"/>
      <c r="P7473" s="41"/>
      <c r="Q7473" s="41"/>
      <c r="R7473" s="41"/>
      <c r="S7473" s="41"/>
      <c r="T7473" s="41"/>
      <c r="U7473" s="47"/>
      <c r="V7473" s="49"/>
      <c r="W7473" s="41"/>
      <c r="X7473" s="41"/>
      <c r="Y7473" s="41"/>
      <c r="AA7473" s="37" t="str">
        <f>IF($I7473&lt;&gt;"",VLOOKUP($I7473,'Valid Values - Search'!$R$4:$T$4719,3,FALSE),"")</f>
        <v/>
      </c>
      <c r="AB7473" s="37" t="str">
        <f>IF($I7473&lt;&gt;"",VLOOKUP($I7473,'Valid Values - Search'!$R$4:$S$4719,2,FALSE),"")</f>
        <v/>
      </c>
      <c r="AC7473" s="38" t="str">
        <f t="shared" si="116"/>
        <v/>
      </c>
      <c r="AD7473" s="38"/>
    </row>
    <row r="7474" spans="1:30">
      <c r="A7474" s="46"/>
      <c r="B7474" s="47"/>
      <c r="C7474" s="49"/>
      <c r="D7474" s="41"/>
      <c r="E7474" s="41"/>
      <c r="F7474" s="41"/>
      <c r="G7474" s="50" t="str">
        <f>IF(A7474&lt;&gt;"",CONCATENATE(A7474,":",YEAR(B7474),IF(MONTH(B7474)&gt;9,MONTH(B7474),CONCATENATE(0,MONTH(B7474))),IF(DAY(B7474)&gt;9,DAY(B7474),CONCATENATE(0,DAY(B7474))),IF(HOUR(C7474)&gt;9,HOUR(C7474),CONCATENATE(0,HOUR(C7474))),IF(MINUTE(C7474)&gt;9,MINUTE(C7474),CONCATENATE(0,MINUTE(C7474))),":",VLOOKUP(F7474,'Valid Values - Results'!$D$4:$F$12,3,FALSE)),"")</f>
        <v/>
      </c>
      <c r="H7474" s="41"/>
      <c r="I7474" s="41"/>
      <c r="J7474" s="41"/>
      <c r="K7474" s="41"/>
      <c r="L7474" s="41"/>
      <c r="M7474" s="92"/>
      <c r="N7474" s="41"/>
      <c r="O7474" s="41"/>
      <c r="P7474" s="41"/>
      <c r="Q7474" s="41"/>
      <c r="R7474" s="41"/>
      <c r="S7474" s="41"/>
      <c r="T7474" s="41"/>
      <c r="U7474" s="47"/>
      <c r="V7474" s="49"/>
      <c r="W7474" s="41"/>
      <c r="X7474" s="41"/>
      <c r="Y7474" s="41"/>
      <c r="AA7474" s="37" t="str">
        <f>IF($I7474&lt;&gt;"",VLOOKUP($I7474,'Valid Values - Search'!$R$4:$T$4719,3,FALSE),"")</f>
        <v/>
      </c>
      <c r="AB7474" s="37" t="str">
        <f>IF($I7474&lt;&gt;"",VLOOKUP($I7474,'Valid Values - Search'!$R$4:$S$4719,2,FALSE),"")</f>
        <v/>
      </c>
      <c r="AC7474" s="38" t="str">
        <f t="shared" si="116"/>
        <v/>
      </c>
      <c r="AD7474" s="38"/>
    </row>
    <row r="7475" spans="1:30">
      <c r="A7475" s="46"/>
      <c r="B7475" s="47"/>
      <c r="C7475" s="49"/>
      <c r="D7475" s="41"/>
      <c r="E7475" s="41"/>
      <c r="F7475" s="41"/>
      <c r="G7475" s="50" t="str">
        <f>IF(A7475&lt;&gt;"",CONCATENATE(A7475,":",YEAR(B7475),IF(MONTH(B7475)&gt;9,MONTH(B7475),CONCATENATE(0,MONTH(B7475))),IF(DAY(B7475)&gt;9,DAY(B7475),CONCATENATE(0,DAY(B7475))),IF(HOUR(C7475)&gt;9,HOUR(C7475),CONCATENATE(0,HOUR(C7475))),IF(MINUTE(C7475)&gt;9,MINUTE(C7475),CONCATENATE(0,MINUTE(C7475))),":",VLOOKUP(F7475,'Valid Values - Results'!$D$4:$F$12,3,FALSE)),"")</f>
        <v/>
      </c>
      <c r="H7475" s="41"/>
      <c r="I7475" s="41"/>
      <c r="J7475" s="41"/>
      <c r="K7475" s="41"/>
      <c r="L7475" s="41"/>
      <c r="M7475" s="92"/>
      <c r="N7475" s="41"/>
      <c r="O7475" s="41"/>
      <c r="P7475" s="41"/>
      <c r="Q7475" s="41"/>
      <c r="R7475" s="41"/>
      <c r="S7475" s="41"/>
      <c r="T7475" s="41"/>
      <c r="U7475" s="47"/>
      <c r="V7475" s="49"/>
      <c r="W7475" s="41"/>
      <c r="X7475" s="41"/>
      <c r="Y7475" s="41"/>
      <c r="AA7475" s="37" t="str">
        <f>IF($I7475&lt;&gt;"",VLOOKUP($I7475,'Valid Values - Search'!$R$4:$T$4719,3,FALSE),"")</f>
        <v/>
      </c>
      <c r="AB7475" s="37" t="str">
        <f>IF($I7475&lt;&gt;"",VLOOKUP($I7475,'Valid Values - Search'!$R$4:$S$4719,2,FALSE),"")</f>
        <v/>
      </c>
      <c r="AC7475" s="38" t="str">
        <f t="shared" si="116"/>
        <v/>
      </c>
      <c r="AD7475" s="38"/>
    </row>
    <row r="7476" spans="1:30">
      <c r="A7476" s="46"/>
      <c r="B7476" s="47"/>
      <c r="C7476" s="49"/>
      <c r="D7476" s="41"/>
      <c r="E7476" s="41"/>
      <c r="F7476" s="41"/>
      <c r="G7476" s="50" t="str">
        <f>IF(A7476&lt;&gt;"",CONCATENATE(A7476,":",YEAR(B7476),IF(MONTH(B7476)&gt;9,MONTH(B7476),CONCATENATE(0,MONTH(B7476))),IF(DAY(B7476)&gt;9,DAY(B7476),CONCATENATE(0,DAY(B7476))),IF(HOUR(C7476)&gt;9,HOUR(C7476),CONCATENATE(0,HOUR(C7476))),IF(MINUTE(C7476)&gt;9,MINUTE(C7476),CONCATENATE(0,MINUTE(C7476))),":",VLOOKUP(F7476,'Valid Values - Results'!$D$4:$F$12,3,FALSE)),"")</f>
        <v/>
      </c>
      <c r="H7476" s="41"/>
      <c r="I7476" s="41"/>
      <c r="J7476" s="41"/>
      <c r="K7476" s="41"/>
      <c r="L7476" s="41"/>
      <c r="M7476" s="92"/>
      <c r="N7476" s="41"/>
      <c r="O7476" s="41"/>
      <c r="P7476" s="41"/>
      <c r="Q7476" s="41"/>
      <c r="R7476" s="41"/>
      <c r="S7476" s="41"/>
      <c r="T7476" s="41"/>
      <c r="U7476" s="47"/>
      <c r="V7476" s="49"/>
      <c r="W7476" s="41"/>
      <c r="X7476" s="41"/>
      <c r="Y7476" s="41"/>
      <c r="AA7476" s="37" t="str">
        <f>IF($I7476&lt;&gt;"",VLOOKUP($I7476,'Valid Values - Search'!$R$4:$T$4719,3,FALSE),"")</f>
        <v/>
      </c>
      <c r="AB7476" s="37" t="str">
        <f>IF($I7476&lt;&gt;"",VLOOKUP($I7476,'Valid Values - Search'!$R$4:$S$4719,2,FALSE),"")</f>
        <v/>
      </c>
      <c r="AC7476" s="38" t="str">
        <f t="shared" si="116"/>
        <v/>
      </c>
      <c r="AD7476" s="38"/>
    </row>
    <row r="7477" spans="1:30">
      <c r="A7477" s="46"/>
      <c r="B7477" s="47"/>
      <c r="C7477" s="49"/>
      <c r="D7477" s="41"/>
      <c r="E7477" s="41"/>
      <c r="F7477" s="41"/>
      <c r="G7477" s="50" t="str">
        <f>IF(A7477&lt;&gt;"",CONCATENATE(A7477,":",YEAR(B7477),IF(MONTH(B7477)&gt;9,MONTH(B7477),CONCATENATE(0,MONTH(B7477))),IF(DAY(B7477)&gt;9,DAY(B7477),CONCATENATE(0,DAY(B7477))),IF(HOUR(C7477)&gt;9,HOUR(C7477),CONCATENATE(0,HOUR(C7477))),IF(MINUTE(C7477)&gt;9,MINUTE(C7477),CONCATENATE(0,MINUTE(C7477))),":",VLOOKUP(F7477,'Valid Values - Results'!$D$4:$F$12,3,FALSE)),"")</f>
        <v/>
      </c>
      <c r="H7477" s="41"/>
      <c r="I7477" s="41"/>
      <c r="J7477" s="41"/>
      <c r="K7477" s="41"/>
      <c r="L7477" s="41"/>
      <c r="M7477" s="92"/>
      <c r="N7477" s="41"/>
      <c r="O7477" s="41"/>
      <c r="P7477" s="41"/>
      <c r="Q7477" s="41"/>
      <c r="R7477" s="41"/>
      <c r="S7477" s="41"/>
      <c r="T7477" s="41"/>
      <c r="U7477" s="47"/>
      <c r="V7477" s="49"/>
      <c r="W7477" s="41"/>
      <c r="X7477" s="41"/>
      <c r="Y7477" s="41"/>
      <c r="AA7477" s="37" t="str">
        <f>IF($I7477&lt;&gt;"",VLOOKUP($I7477,'Valid Values - Search'!$R$4:$T$4719,3,FALSE),"")</f>
        <v/>
      </c>
      <c r="AB7477" s="37" t="str">
        <f>IF($I7477&lt;&gt;"",VLOOKUP($I7477,'Valid Values - Search'!$R$4:$S$4719,2,FALSE),"")</f>
        <v/>
      </c>
      <c r="AC7477" s="38" t="str">
        <f t="shared" si="116"/>
        <v/>
      </c>
      <c r="AD7477" s="38"/>
    </row>
    <row r="7478" spans="1:30">
      <c r="A7478" s="46"/>
      <c r="B7478" s="47"/>
      <c r="C7478" s="49"/>
      <c r="D7478" s="41"/>
      <c r="E7478" s="41"/>
      <c r="F7478" s="41"/>
      <c r="G7478" s="50" t="str">
        <f>IF(A7478&lt;&gt;"",CONCATENATE(A7478,":",YEAR(B7478),IF(MONTH(B7478)&gt;9,MONTH(B7478),CONCATENATE(0,MONTH(B7478))),IF(DAY(B7478)&gt;9,DAY(B7478),CONCATENATE(0,DAY(B7478))),IF(HOUR(C7478)&gt;9,HOUR(C7478),CONCATENATE(0,HOUR(C7478))),IF(MINUTE(C7478)&gt;9,MINUTE(C7478),CONCATENATE(0,MINUTE(C7478))),":",VLOOKUP(F7478,'Valid Values - Results'!$D$4:$F$12,3,FALSE)),"")</f>
        <v/>
      </c>
      <c r="H7478" s="41"/>
      <c r="I7478" s="41"/>
      <c r="J7478" s="41"/>
      <c r="K7478" s="41"/>
      <c r="L7478" s="41"/>
      <c r="M7478" s="92"/>
      <c r="N7478" s="41"/>
      <c r="O7478" s="41"/>
      <c r="P7478" s="41"/>
      <c r="Q7478" s="41"/>
      <c r="R7478" s="41"/>
      <c r="S7478" s="41"/>
      <c r="T7478" s="41"/>
      <c r="U7478" s="47"/>
      <c r="V7478" s="49"/>
      <c r="W7478" s="41"/>
      <c r="X7478" s="41"/>
      <c r="Y7478" s="41"/>
      <c r="AA7478" s="37" t="str">
        <f>IF($I7478&lt;&gt;"",VLOOKUP($I7478,'Valid Values - Search'!$R$4:$T$4719,3,FALSE),"")</f>
        <v/>
      </c>
      <c r="AB7478" s="37" t="str">
        <f>IF($I7478&lt;&gt;"",VLOOKUP($I7478,'Valid Values - Search'!$R$4:$S$4719,2,FALSE),"")</f>
        <v/>
      </c>
      <c r="AC7478" s="38" t="str">
        <f t="shared" si="116"/>
        <v/>
      </c>
      <c r="AD7478" s="38"/>
    </row>
    <row r="7479" spans="1:30">
      <c r="A7479" s="46"/>
      <c r="B7479" s="47"/>
      <c r="C7479" s="49"/>
      <c r="D7479" s="41"/>
      <c r="E7479" s="41"/>
      <c r="F7479" s="41"/>
      <c r="G7479" s="50" t="str">
        <f>IF(A7479&lt;&gt;"",CONCATENATE(A7479,":",YEAR(B7479),IF(MONTH(B7479)&gt;9,MONTH(B7479),CONCATENATE(0,MONTH(B7479))),IF(DAY(B7479)&gt;9,DAY(B7479),CONCATENATE(0,DAY(B7479))),IF(HOUR(C7479)&gt;9,HOUR(C7479),CONCATENATE(0,HOUR(C7479))),IF(MINUTE(C7479)&gt;9,MINUTE(C7479),CONCATENATE(0,MINUTE(C7479))),":",VLOOKUP(F7479,'Valid Values - Results'!$D$4:$F$12,3,FALSE)),"")</f>
        <v/>
      </c>
      <c r="H7479" s="41"/>
      <c r="I7479" s="41"/>
      <c r="J7479" s="41"/>
      <c r="K7479" s="41"/>
      <c r="L7479" s="41"/>
      <c r="M7479" s="92"/>
      <c r="N7479" s="41"/>
      <c r="O7479" s="41"/>
      <c r="P7479" s="41"/>
      <c r="Q7479" s="41"/>
      <c r="R7479" s="41"/>
      <c r="S7479" s="41"/>
      <c r="T7479" s="41"/>
      <c r="U7479" s="47"/>
      <c r="V7479" s="49"/>
      <c r="W7479" s="41"/>
      <c r="X7479" s="41"/>
      <c r="Y7479" s="41"/>
      <c r="AA7479" s="37" t="str">
        <f>IF($I7479&lt;&gt;"",VLOOKUP($I7479,'Valid Values - Search'!$R$4:$T$4719,3,FALSE),"")</f>
        <v/>
      </c>
      <c r="AB7479" s="37" t="str">
        <f>IF($I7479&lt;&gt;"",VLOOKUP($I7479,'Valid Values - Search'!$R$4:$S$4719,2,FALSE),"")</f>
        <v/>
      </c>
      <c r="AC7479" s="38" t="str">
        <f t="shared" si="116"/>
        <v/>
      </c>
      <c r="AD7479" s="38"/>
    </row>
    <row r="7480" spans="1:30">
      <c r="A7480" s="46"/>
      <c r="B7480" s="47"/>
      <c r="C7480" s="49"/>
      <c r="D7480" s="41"/>
      <c r="E7480" s="41"/>
      <c r="F7480" s="41"/>
      <c r="G7480" s="50" t="str">
        <f>IF(A7480&lt;&gt;"",CONCATENATE(A7480,":",YEAR(B7480),IF(MONTH(B7480)&gt;9,MONTH(B7480),CONCATENATE(0,MONTH(B7480))),IF(DAY(B7480)&gt;9,DAY(B7480),CONCATENATE(0,DAY(B7480))),IF(HOUR(C7480)&gt;9,HOUR(C7480),CONCATENATE(0,HOUR(C7480))),IF(MINUTE(C7480)&gt;9,MINUTE(C7480),CONCATENATE(0,MINUTE(C7480))),":",VLOOKUP(F7480,'Valid Values - Results'!$D$4:$F$12,3,FALSE)),"")</f>
        <v/>
      </c>
      <c r="H7480" s="41"/>
      <c r="I7480" s="41"/>
      <c r="J7480" s="41"/>
      <c r="K7480" s="41"/>
      <c r="L7480" s="41"/>
      <c r="M7480" s="92"/>
      <c r="N7480" s="41"/>
      <c r="O7480" s="41"/>
      <c r="P7480" s="41"/>
      <c r="Q7480" s="41"/>
      <c r="R7480" s="41"/>
      <c r="S7480" s="41"/>
      <c r="T7480" s="41"/>
      <c r="U7480" s="47"/>
      <c r="V7480" s="49"/>
      <c r="W7480" s="41"/>
      <c r="X7480" s="41"/>
      <c r="Y7480" s="41"/>
      <c r="AA7480" s="37" t="str">
        <f>IF($I7480&lt;&gt;"",VLOOKUP($I7480,'Valid Values - Search'!$R$4:$T$4719,3,FALSE),"")</f>
        <v/>
      </c>
      <c r="AB7480" s="37" t="str">
        <f>IF($I7480&lt;&gt;"",VLOOKUP($I7480,'Valid Values - Search'!$R$4:$S$4719,2,FALSE),"")</f>
        <v/>
      </c>
      <c r="AC7480" s="38" t="str">
        <f t="shared" si="116"/>
        <v/>
      </c>
      <c r="AD7480" s="38"/>
    </row>
    <row r="7481" spans="1:30">
      <c r="A7481" s="46"/>
      <c r="B7481" s="47"/>
      <c r="C7481" s="49"/>
      <c r="D7481" s="41"/>
      <c r="E7481" s="41"/>
      <c r="F7481" s="41"/>
      <c r="G7481" s="50" t="str">
        <f>IF(A7481&lt;&gt;"",CONCATENATE(A7481,":",YEAR(B7481),IF(MONTH(B7481)&gt;9,MONTH(B7481),CONCATENATE(0,MONTH(B7481))),IF(DAY(B7481)&gt;9,DAY(B7481),CONCATENATE(0,DAY(B7481))),IF(HOUR(C7481)&gt;9,HOUR(C7481),CONCATENATE(0,HOUR(C7481))),IF(MINUTE(C7481)&gt;9,MINUTE(C7481),CONCATENATE(0,MINUTE(C7481))),":",VLOOKUP(F7481,'Valid Values - Results'!$D$4:$F$12,3,FALSE)),"")</f>
        <v/>
      </c>
      <c r="H7481" s="41"/>
      <c r="I7481" s="41"/>
      <c r="J7481" s="41"/>
      <c r="K7481" s="41"/>
      <c r="L7481" s="41"/>
      <c r="M7481" s="92"/>
      <c r="N7481" s="41"/>
      <c r="O7481" s="41"/>
      <c r="P7481" s="41"/>
      <c r="Q7481" s="41"/>
      <c r="R7481" s="41"/>
      <c r="S7481" s="41"/>
      <c r="T7481" s="41"/>
      <c r="U7481" s="47"/>
      <c r="V7481" s="49"/>
      <c r="W7481" s="41"/>
      <c r="X7481" s="41"/>
      <c r="Y7481" s="41"/>
      <c r="AA7481" s="37" t="str">
        <f>IF($I7481&lt;&gt;"",VLOOKUP($I7481,'Valid Values - Search'!$R$4:$T$4719,3,FALSE),"")</f>
        <v/>
      </c>
      <c r="AB7481" s="37" t="str">
        <f>IF($I7481&lt;&gt;"",VLOOKUP($I7481,'Valid Values - Search'!$R$4:$S$4719,2,FALSE),"")</f>
        <v/>
      </c>
      <c r="AC7481" s="38" t="str">
        <f t="shared" si="116"/>
        <v/>
      </c>
      <c r="AD7481" s="38"/>
    </row>
    <row r="7482" spans="1:30">
      <c r="A7482" s="46"/>
      <c r="B7482" s="47"/>
      <c r="C7482" s="49"/>
      <c r="D7482" s="41"/>
      <c r="E7482" s="41"/>
      <c r="F7482" s="41"/>
      <c r="G7482" s="50" t="str">
        <f>IF(A7482&lt;&gt;"",CONCATENATE(A7482,":",YEAR(B7482),IF(MONTH(B7482)&gt;9,MONTH(B7482),CONCATENATE(0,MONTH(B7482))),IF(DAY(B7482)&gt;9,DAY(B7482),CONCATENATE(0,DAY(B7482))),IF(HOUR(C7482)&gt;9,HOUR(C7482),CONCATENATE(0,HOUR(C7482))),IF(MINUTE(C7482)&gt;9,MINUTE(C7482),CONCATENATE(0,MINUTE(C7482))),":",VLOOKUP(F7482,'Valid Values - Results'!$D$4:$F$12,3,FALSE)),"")</f>
        <v/>
      </c>
      <c r="H7482" s="41"/>
      <c r="I7482" s="41"/>
      <c r="J7482" s="41"/>
      <c r="K7482" s="41"/>
      <c r="L7482" s="41"/>
      <c r="M7482" s="92"/>
      <c r="N7482" s="41"/>
      <c r="O7482" s="41"/>
      <c r="P7482" s="41"/>
      <c r="Q7482" s="41"/>
      <c r="R7482" s="41"/>
      <c r="S7482" s="41"/>
      <c r="T7482" s="41"/>
      <c r="U7482" s="47"/>
      <c r="V7482" s="49"/>
      <c r="W7482" s="41"/>
      <c r="X7482" s="41"/>
      <c r="Y7482" s="41"/>
      <c r="AA7482" s="37" t="str">
        <f>IF($I7482&lt;&gt;"",VLOOKUP($I7482,'Valid Values - Search'!$R$4:$T$4719,3,FALSE),"")</f>
        <v/>
      </c>
      <c r="AB7482" s="37" t="str">
        <f>IF($I7482&lt;&gt;"",VLOOKUP($I7482,'Valid Values - Search'!$R$4:$S$4719,2,FALSE),"")</f>
        <v/>
      </c>
      <c r="AC7482" s="38" t="str">
        <f t="shared" si="116"/>
        <v/>
      </c>
      <c r="AD7482" s="38"/>
    </row>
    <row r="7483" spans="1:30">
      <c r="A7483" s="46"/>
      <c r="B7483" s="47"/>
      <c r="C7483" s="49"/>
      <c r="D7483" s="41"/>
      <c r="E7483" s="41"/>
      <c r="F7483" s="41"/>
      <c r="G7483" s="50" t="str">
        <f>IF(A7483&lt;&gt;"",CONCATENATE(A7483,":",YEAR(B7483),IF(MONTH(B7483)&gt;9,MONTH(B7483),CONCATENATE(0,MONTH(B7483))),IF(DAY(B7483)&gt;9,DAY(B7483),CONCATENATE(0,DAY(B7483))),IF(HOUR(C7483)&gt;9,HOUR(C7483),CONCATENATE(0,HOUR(C7483))),IF(MINUTE(C7483)&gt;9,MINUTE(C7483),CONCATENATE(0,MINUTE(C7483))),":",VLOOKUP(F7483,'Valid Values - Results'!$D$4:$F$12,3,FALSE)),"")</f>
        <v/>
      </c>
      <c r="H7483" s="41"/>
      <c r="I7483" s="41"/>
      <c r="J7483" s="41"/>
      <c r="K7483" s="41"/>
      <c r="L7483" s="41"/>
      <c r="M7483" s="92"/>
      <c r="N7483" s="41"/>
      <c r="O7483" s="41"/>
      <c r="P7483" s="41"/>
      <c r="Q7483" s="41"/>
      <c r="R7483" s="41"/>
      <c r="S7483" s="41"/>
      <c r="T7483" s="41"/>
      <c r="U7483" s="47"/>
      <c r="V7483" s="49"/>
      <c r="W7483" s="41"/>
      <c r="X7483" s="41"/>
      <c r="Y7483" s="41"/>
      <c r="AA7483" s="37" t="str">
        <f>IF($I7483&lt;&gt;"",VLOOKUP($I7483,'Valid Values - Search'!$R$4:$T$4719,3,FALSE),"")</f>
        <v/>
      </c>
      <c r="AB7483" s="37" t="str">
        <f>IF($I7483&lt;&gt;"",VLOOKUP($I7483,'Valid Values - Search'!$R$4:$S$4719,2,FALSE),"")</f>
        <v/>
      </c>
      <c r="AC7483" s="38" t="str">
        <f t="shared" si="116"/>
        <v/>
      </c>
      <c r="AD7483" s="38"/>
    </row>
    <row r="7484" spans="1:30">
      <c r="A7484" s="46"/>
      <c r="B7484" s="47"/>
      <c r="C7484" s="49"/>
      <c r="D7484" s="41"/>
      <c r="E7484" s="41"/>
      <c r="F7484" s="41"/>
      <c r="G7484" s="50" t="str">
        <f>IF(A7484&lt;&gt;"",CONCATENATE(A7484,":",YEAR(B7484),IF(MONTH(B7484)&gt;9,MONTH(B7484),CONCATENATE(0,MONTH(B7484))),IF(DAY(B7484)&gt;9,DAY(B7484),CONCATENATE(0,DAY(B7484))),IF(HOUR(C7484)&gt;9,HOUR(C7484),CONCATENATE(0,HOUR(C7484))),IF(MINUTE(C7484)&gt;9,MINUTE(C7484),CONCATENATE(0,MINUTE(C7484))),":",VLOOKUP(F7484,'Valid Values - Results'!$D$4:$F$12,3,FALSE)),"")</f>
        <v/>
      </c>
      <c r="H7484" s="41"/>
      <c r="I7484" s="41"/>
      <c r="J7484" s="41"/>
      <c r="K7484" s="41"/>
      <c r="L7484" s="41"/>
      <c r="M7484" s="92"/>
      <c r="N7484" s="41"/>
      <c r="O7484" s="41"/>
      <c r="P7484" s="41"/>
      <c r="Q7484" s="41"/>
      <c r="R7484" s="41"/>
      <c r="S7484" s="41"/>
      <c r="T7484" s="41"/>
      <c r="U7484" s="47"/>
      <c r="V7484" s="49"/>
      <c r="W7484" s="41"/>
      <c r="X7484" s="41"/>
      <c r="Y7484" s="41"/>
      <c r="AA7484" s="37" t="str">
        <f>IF($I7484&lt;&gt;"",VLOOKUP($I7484,'Valid Values - Search'!$R$4:$T$4719,3,FALSE),"")</f>
        <v/>
      </c>
      <c r="AB7484" s="37" t="str">
        <f>IF($I7484&lt;&gt;"",VLOOKUP($I7484,'Valid Values - Search'!$R$4:$S$4719,2,FALSE),"")</f>
        <v/>
      </c>
      <c r="AC7484" s="38" t="str">
        <f t="shared" si="116"/>
        <v/>
      </c>
      <c r="AD7484" s="38"/>
    </row>
    <row r="7485" spans="1:30">
      <c r="A7485" s="46"/>
      <c r="B7485" s="47"/>
      <c r="C7485" s="49"/>
      <c r="D7485" s="41"/>
      <c r="E7485" s="41"/>
      <c r="F7485" s="41"/>
      <c r="G7485" s="50" t="str">
        <f>IF(A7485&lt;&gt;"",CONCATENATE(A7485,":",YEAR(B7485),IF(MONTH(B7485)&gt;9,MONTH(B7485),CONCATENATE(0,MONTH(B7485))),IF(DAY(B7485)&gt;9,DAY(B7485),CONCATENATE(0,DAY(B7485))),IF(HOUR(C7485)&gt;9,HOUR(C7485),CONCATENATE(0,HOUR(C7485))),IF(MINUTE(C7485)&gt;9,MINUTE(C7485),CONCATENATE(0,MINUTE(C7485))),":",VLOOKUP(F7485,'Valid Values - Results'!$D$4:$F$12,3,FALSE)),"")</f>
        <v/>
      </c>
      <c r="H7485" s="41"/>
      <c r="I7485" s="41"/>
      <c r="J7485" s="41"/>
      <c r="K7485" s="41"/>
      <c r="L7485" s="41"/>
      <c r="M7485" s="92"/>
      <c r="N7485" s="41"/>
      <c r="O7485" s="41"/>
      <c r="P7485" s="41"/>
      <c r="Q7485" s="41"/>
      <c r="R7485" s="41"/>
      <c r="S7485" s="41"/>
      <c r="T7485" s="41"/>
      <c r="U7485" s="47"/>
      <c r="V7485" s="49"/>
      <c r="W7485" s="41"/>
      <c r="X7485" s="41"/>
      <c r="Y7485" s="41"/>
      <c r="AA7485" s="37" t="str">
        <f>IF($I7485&lt;&gt;"",VLOOKUP($I7485,'Valid Values - Search'!$R$4:$T$4719,3,FALSE),"")</f>
        <v/>
      </c>
      <c r="AB7485" s="37" t="str">
        <f>IF($I7485&lt;&gt;"",VLOOKUP($I7485,'Valid Values - Search'!$R$4:$S$4719,2,FALSE),"")</f>
        <v/>
      </c>
      <c r="AC7485" s="38" t="str">
        <f t="shared" si="116"/>
        <v/>
      </c>
      <c r="AD7485" s="38"/>
    </row>
    <row r="7486" spans="1:30">
      <c r="A7486" s="46"/>
      <c r="B7486" s="47"/>
      <c r="C7486" s="49"/>
      <c r="D7486" s="41"/>
      <c r="E7486" s="41"/>
      <c r="F7486" s="41"/>
      <c r="G7486" s="50" t="str">
        <f>IF(A7486&lt;&gt;"",CONCATENATE(A7486,":",YEAR(B7486),IF(MONTH(B7486)&gt;9,MONTH(B7486),CONCATENATE(0,MONTH(B7486))),IF(DAY(B7486)&gt;9,DAY(B7486),CONCATENATE(0,DAY(B7486))),IF(HOUR(C7486)&gt;9,HOUR(C7486),CONCATENATE(0,HOUR(C7486))),IF(MINUTE(C7486)&gt;9,MINUTE(C7486),CONCATENATE(0,MINUTE(C7486))),":",VLOOKUP(F7486,'Valid Values - Results'!$D$4:$F$12,3,FALSE)),"")</f>
        <v/>
      </c>
      <c r="H7486" s="41"/>
      <c r="I7486" s="41"/>
      <c r="J7486" s="41"/>
      <c r="K7486" s="41"/>
      <c r="L7486" s="41"/>
      <c r="M7486" s="92"/>
      <c r="N7486" s="41"/>
      <c r="O7486" s="41"/>
      <c r="P7486" s="41"/>
      <c r="Q7486" s="41"/>
      <c r="R7486" s="41"/>
      <c r="S7486" s="41"/>
      <c r="T7486" s="41"/>
      <c r="U7486" s="47"/>
      <c r="V7486" s="49"/>
      <c r="W7486" s="41"/>
      <c r="X7486" s="41"/>
      <c r="Y7486" s="41"/>
      <c r="AA7486" s="37" t="str">
        <f>IF($I7486&lt;&gt;"",VLOOKUP($I7486,'Valid Values - Search'!$R$4:$T$4719,3,FALSE),"")</f>
        <v/>
      </c>
      <c r="AB7486" s="37" t="str">
        <f>IF($I7486&lt;&gt;"",VLOOKUP($I7486,'Valid Values - Search'!$R$4:$S$4719,2,FALSE),"")</f>
        <v/>
      </c>
      <c r="AC7486" s="38" t="str">
        <f t="shared" si="116"/>
        <v/>
      </c>
      <c r="AD7486" s="38"/>
    </row>
    <row r="7487" spans="1:30">
      <c r="A7487" s="46"/>
      <c r="B7487" s="47"/>
      <c r="C7487" s="49"/>
      <c r="D7487" s="41"/>
      <c r="E7487" s="41"/>
      <c r="F7487" s="41"/>
      <c r="G7487" s="50" t="str">
        <f>IF(A7487&lt;&gt;"",CONCATENATE(A7487,":",YEAR(B7487),IF(MONTH(B7487)&gt;9,MONTH(B7487),CONCATENATE(0,MONTH(B7487))),IF(DAY(B7487)&gt;9,DAY(B7487),CONCATENATE(0,DAY(B7487))),IF(HOUR(C7487)&gt;9,HOUR(C7487),CONCATENATE(0,HOUR(C7487))),IF(MINUTE(C7487)&gt;9,MINUTE(C7487),CONCATENATE(0,MINUTE(C7487))),":",VLOOKUP(F7487,'Valid Values - Results'!$D$4:$F$12,3,FALSE)),"")</f>
        <v/>
      </c>
      <c r="H7487" s="41"/>
      <c r="I7487" s="41"/>
      <c r="J7487" s="41"/>
      <c r="K7487" s="41"/>
      <c r="L7487" s="41"/>
      <c r="M7487" s="92"/>
      <c r="N7487" s="41"/>
      <c r="O7487" s="41"/>
      <c r="P7487" s="41"/>
      <c r="Q7487" s="41"/>
      <c r="R7487" s="41"/>
      <c r="S7487" s="41"/>
      <c r="T7487" s="41"/>
      <c r="U7487" s="47"/>
      <c r="V7487" s="49"/>
      <c r="W7487" s="41"/>
      <c r="X7487" s="41"/>
      <c r="Y7487" s="41"/>
      <c r="AA7487" s="37" t="str">
        <f>IF($I7487&lt;&gt;"",VLOOKUP($I7487,'Valid Values - Search'!$R$4:$T$4719,3,FALSE),"")</f>
        <v/>
      </c>
      <c r="AB7487" s="37" t="str">
        <f>IF($I7487&lt;&gt;"",VLOOKUP($I7487,'Valid Values - Search'!$R$4:$S$4719,2,FALSE),"")</f>
        <v/>
      </c>
      <c r="AC7487" s="38" t="str">
        <f t="shared" si="116"/>
        <v/>
      </c>
      <c r="AD7487" s="38"/>
    </row>
    <row r="7488" spans="1:30">
      <c r="A7488" s="46"/>
      <c r="B7488" s="47"/>
      <c r="C7488" s="49"/>
      <c r="D7488" s="41"/>
      <c r="E7488" s="41"/>
      <c r="F7488" s="41"/>
      <c r="G7488" s="50" t="str">
        <f>IF(A7488&lt;&gt;"",CONCATENATE(A7488,":",YEAR(B7488),IF(MONTH(B7488)&gt;9,MONTH(B7488),CONCATENATE(0,MONTH(B7488))),IF(DAY(B7488)&gt;9,DAY(B7488),CONCATENATE(0,DAY(B7488))),IF(HOUR(C7488)&gt;9,HOUR(C7488),CONCATENATE(0,HOUR(C7488))),IF(MINUTE(C7488)&gt;9,MINUTE(C7488),CONCATENATE(0,MINUTE(C7488))),":",VLOOKUP(F7488,'Valid Values - Results'!$D$4:$F$12,3,FALSE)),"")</f>
        <v/>
      </c>
      <c r="H7488" s="41"/>
      <c r="I7488" s="41"/>
      <c r="J7488" s="41"/>
      <c r="K7488" s="41"/>
      <c r="L7488" s="41"/>
      <c r="M7488" s="92"/>
      <c r="N7488" s="41"/>
      <c r="O7488" s="41"/>
      <c r="P7488" s="41"/>
      <c r="Q7488" s="41"/>
      <c r="R7488" s="41"/>
      <c r="S7488" s="41"/>
      <c r="T7488" s="41"/>
      <c r="U7488" s="47"/>
      <c r="V7488" s="49"/>
      <c r="W7488" s="41"/>
      <c r="X7488" s="41"/>
      <c r="Y7488" s="41"/>
      <c r="AA7488" s="37" t="str">
        <f>IF($I7488&lt;&gt;"",VLOOKUP($I7488,'Valid Values - Search'!$R$4:$T$4719,3,FALSE),"")</f>
        <v/>
      </c>
      <c r="AB7488" s="37" t="str">
        <f>IF($I7488&lt;&gt;"",VLOOKUP($I7488,'Valid Values - Search'!$R$4:$S$4719,2,FALSE),"")</f>
        <v/>
      </c>
      <c r="AC7488" s="38" t="str">
        <f t="shared" si="116"/>
        <v/>
      </c>
      <c r="AD7488" s="38"/>
    </row>
    <row r="7489" spans="1:30">
      <c r="A7489" s="46"/>
      <c r="B7489" s="47"/>
      <c r="C7489" s="49"/>
      <c r="D7489" s="41"/>
      <c r="E7489" s="41"/>
      <c r="F7489" s="41"/>
      <c r="G7489" s="50" t="str">
        <f>IF(A7489&lt;&gt;"",CONCATENATE(A7489,":",YEAR(B7489),IF(MONTH(B7489)&gt;9,MONTH(B7489),CONCATENATE(0,MONTH(B7489))),IF(DAY(B7489)&gt;9,DAY(B7489),CONCATENATE(0,DAY(B7489))),IF(HOUR(C7489)&gt;9,HOUR(C7489),CONCATENATE(0,HOUR(C7489))),IF(MINUTE(C7489)&gt;9,MINUTE(C7489),CONCATENATE(0,MINUTE(C7489))),":",VLOOKUP(F7489,'Valid Values - Results'!$D$4:$F$12,3,FALSE)),"")</f>
        <v/>
      </c>
      <c r="H7489" s="41"/>
      <c r="I7489" s="41"/>
      <c r="J7489" s="41"/>
      <c r="K7489" s="41"/>
      <c r="L7489" s="41"/>
      <c r="M7489" s="92"/>
      <c r="N7489" s="41"/>
      <c r="O7489" s="41"/>
      <c r="P7489" s="41"/>
      <c r="Q7489" s="41"/>
      <c r="R7489" s="41"/>
      <c r="S7489" s="41"/>
      <c r="T7489" s="41"/>
      <c r="U7489" s="47"/>
      <c r="V7489" s="49"/>
      <c r="W7489" s="41"/>
      <c r="X7489" s="41"/>
      <c r="Y7489" s="41"/>
      <c r="AA7489" s="37" t="str">
        <f>IF($I7489&lt;&gt;"",VLOOKUP($I7489,'Valid Values - Search'!$R$4:$T$4719,3,FALSE),"")</f>
        <v/>
      </c>
      <c r="AB7489" s="37" t="str">
        <f>IF($I7489&lt;&gt;"",VLOOKUP($I7489,'Valid Values - Search'!$R$4:$S$4719,2,FALSE),"")</f>
        <v/>
      </c>
      <c r="AC7489" s="38" t="str">
        <f t="shared" si="116"/>
        <v/>
      </c>
      <c r="AD7489" s="38"/>
    </row>
    <row r="7490" spans="1:30">
      <c r="A7490" s="46"/>
      <c r="B7490" s="47"/>
      <c r="C7490" s="49"/>
      <c r="D7490" s="41"/>
      <c r="E7490" s="41"/>
      <c r="F7490" s="41"/>
      <c r="G7490" s="50" t="str">
        <f>IF(A7490&lt;&gt;"",CONCATENATE(A7490,":",YEAR(B7490),IF(MONTH(B7490)&gt;9,MONTH(B7490),CONCATENATE(0,MONTH(B7490))),IF(DAY(B7490)&gt;9,DAY(B7490),CONCATENATE(0,DAY(B7490))),IF(HOUR(C7490)&gt;9,HOUR(C7490),CONCATENATE(0,HOUR(C7490))),IF(MINUTE(C7490)&gt;9,MINUTE(C7490),CONCATENATE(0,MINUTE(C7490))),":",VLOOKUP(F7490,'Valid Values - Results'!$D$4:$F$12,3,FALSE)),"")</f>
        <v/>
      </c>
      <c r="H7490" s="41"/>
      <c r="I7490" s="41"/>
      <c r="J7490" s="41"/>
      <c r="K7490" s="41"/>
      <c r="L7490" s="41"/>
      <c r="M7490" s="92"/>
      <c r="N7490" s="41"/>
      <c r="O7490" s="41"/>
      <c r="P7490" s="41"/>
      <c r="Q7490" s="41"/>
      <c r="R7490" s="41"/>
      <c r="S7490" s="41"/>
      <c r="T7490" s="41"/>
      <c r="U7490" s="47"/>
      <c r="V7490" s="49"/>
      <c r="W7490" s="41"/>
      <c r="X7490" s="41"/>
      <c r="Y7490" s="41"/>
      <c r="AA7490" s="37" t="str">
        <f>IF($I7490&lt;&gt;"",VLOOKUP($I7490,'Valid Values - Search'!$R$4:$T$4719,3,FALSE),"")</f>
        <v/>
      </c>
      <c r="AB7490" s="37" t="str">
        <f>IF($I7490&lt;&gt;"",VLOOKUP($I7490,'Valid Values - Search'!$R$4:$S$4719,2,FALSE),"")</f>
        <v/>
      </c>
      <c r="AC7490" s="38" t="str">
        <f t="shared" ref="AC7490:AC7553" si="117">IF($V7490&lt;&gt;"",$D7490,"")</f>
        <v/>
      </c>
      <c r="AD7490" s="38"/>
    </row>
    <row r="7491" spans="1:30">
      <c r="A7491" s="46"/>
      <c r="B7491" s="47"/>
      <c r="C7491" s="49"/>
      <c r="D7491" s="41"/>
      <c r="E7491" s="41"/>
      <c r="F7491" s="41"/>
      <c r="G7491" s="50" t="str">
        <f>IF(A7491&lt;&gt;"",CONCATENATE(A7491,":",YEAR(B7491),IF(MONTH(B7491)&gt;9,MONTH(B7491),CONCATENATE(0,MONTH(B7491))),IF(DAY(B7491)&gt;9,DAY(B7491),CONCATENATE(0,DAY(B7491))),IF(HOUR(C7491)&gt;9,HOUR(C7491),CONCATENATE(0,HOUR(C7491))),IF(MINUTE(C7491)&gt;9,MINUTE(C7491),CONCATENATE(0,MINUTE(C7491))),":",VLOOKUP(F7491,'Valid Values - Results'!$D$4:$F$12,3,FALSE)),"")</f>
        <v/>
      </c>
      <c r="H7491" s="41"/>
      <c r="I7491" s="41"/>
      <c r="J7491" s="41"/>
      <c r="K7491" s="41"/>
      <c r="L7491" s="41"/>
      <c r="M7491" s="92"/>
      <c r="N7491" s="41"/>
      <c r="O7491" s="41"/>
      <c r="P7491" s="41"/>
      <c r="Q7491" s="41"/>
      <c r="R7491" s="41"/>
      <c r="S7491" s="41"/>
      <c r="T7491" s="41"/>
      <c r="U7491" s="47"/>
      <c r="V7491" s="49"/>
      <c r="W7491" s="41"/>
      <c r="X7491" s="41"/>
      <c r="Y7491" s="41"/>
      <c r="AA7491" s="37" t="str">
        <f>IF($I7491&lt;&gt;"",VLOOKUP($I7491,'Valid Values - Search'!$R$4:$T$4719,3,FALSE),"")</f>
        <v/>
      </c>
      <c r="AB7491" s="37" t="str">
        <f>IF($I7491&lt;&gt;"",VLOOKUP($I7491,'Valid Values - Search'!$R$4:$S$4719,2,FALSE),"")</f>
        <v/>
      </c>
      <c r="AC7491" s="38" t="str">
        <f t="shared" si="117"/>
        <v/>
      </c>
      <c r="AD7491" s="38"/>
    </row>
    <row r="7492" spans="1:30">
      <c r="A7492" s="46"/>
      <c r="B7492" s="47"/>
      <c r="C7492" s="49"/>
      <c r="D7492" s="41"/>
      <c r="E7492" s="41"/>
      <c r="F7492" s="41"/>
      <c r="G7492" s="50" t="str">
        <f>IF(A7492&lt;&gt;"",CONCATENATE(A7492,":",YEAR(B7492),IF(MONTH(B7492)&gt;9,MONTH(B7492),CONCATENATE(0,MONTH(B7492))),IF(DAY(B7492)&gt;9,DAY(B7492),CONCATENATE(0,DAY(B7492))),IF(HOUR(C7492)&gt;9,HOUR(C7492),CONCATENATE(0,HOUR(C7492))),IF(MINUTE(C7492)&gt;9,MINUTE(C7492),CONCATENATE(0,MINUTE(C7492))),":",VLOOKUP(F7492,'Valid Values - Results'!$D$4:$F$12,3,FALSE)),"")</f>
        <v/>
      </c>
      <c r="H7492" s="41"/>
      <c r="I7492" s="41"/>
      <c r="J7492" s="41"/>
      <c r="K7492" s="41"/>
      <c r="L7492" s="41"/>
      <c r="M7492" s="92"/>
      <c r="N7492" s="41"/>
      <c r="O7492" s="41"/>
      <c r="P7492" s="41"/>
      <c r="Q7492" s="41"/>
      <c r="R7492" s="41"/>
      <c r="S7492" s="41"/>
      <c r="T7492" s="41"/>
      <c r="U7492" s="47"/>
      <c r="V7492" s="49"/>
      <c r="W7492" s="41"/>
      <c r="X7492" s="41"/>
      <c r="Y7492" s="41"/>
      <c r="AA7492" s="37" t="str">
        <f>IF($I7492&lt;&gt;"",VLOOKUP($I7492,'Valid Values - Search'!$R$4:$T$4719,3,FALSE),"")</f>
        <v/>
      </c>
      <c r="AB7492" s="37" t="str">
        <f>IF($I7492&lt;&gt;"",VLOOKUP($I7492,'Valid Values - Search'!$R$4:$S$4719,2,FALSE),"")</f>
        <v/>
      </c>
      <c r="AC7492" s="38" t="str">
        <f t="shared" si="117"/>
        <v/>
      </c>
      <c r="AD7492" s="38"/>
    </row>
    <row r="7493" spans="1:30">
      <c r="A7493" s="46"/>
      <c r="B7493" s="47"/>
      <c r="C7493" s="49"/>
      <c r="D7493" s="41"/>
      <c r="E7493" s="41"/>
      <c r="F7493" s="41"/>
      <c r="G7493" s="50" t="str">
        <f>IF(A7493&lt;&gt;"",CONCATENATE(A7493,":",YEAR(B7493),IF(MONTH(B7493)&gt;9,MONTH(B7493),CONCATENATE(0,MONTH(B7493))),IF(DAY(B7493)&gt;9,DAY(B7493),CONCATENATE(0,DAY(B7493))),IF(HOUR(C7493)&gt;9,HOUR(C7493),CONCATENATE(0,HOUR(C7493))),IF(MINUTE(C7493)&gt;9,MINUTE(C7493),CONCATENATE(0,MINUTE(C7493))),":",VLOOKUP(F7493,'Valid Values - Results'!$D$4:$F$12,3,FALSE)),"")</f>
        <v/>
      </c>
      <c r="H7493" s="41"/>
      <c r="I7493" s="41"/>
      <c r="J7493" s="41"/>
      <c r="K7493" s="41"/>
      <c r="L7493" s="41"/>
      <c r="M7493" s="92"/>
      <c r="N7493" s="41"/>
      <c r="O7493" s="41"/>
      <c r="P7493" s="41"/>
      <c r="Q7493" s="41"/>
      <c r="R7493" s="41"/>
      <c r="S7493" s="41"/>
      <c r="T7493" s="41"/>
      <c r="U7493" s="47"/>
      <c r="V7493" s="49"/>
      <c r="W7493" s="41"/>
      <c r="X7493" s="41"/>
      <c r="Y7493" s="41"/>
      <c r="AA7493" s="37" t="str">
        <f>IF($I7493&lt;&gt;"",VLOOKUP($I7493,'Valid Values - Search'!$R$4:$T$4719,3,FALSE),"")</f>
        <v/>
      </c>
      <c r="AB7493" s="37" t="str">
        <f>IF($I7493&lt;&gt;"",VLOOKUP($I7493,'Valid Values - Search'!$R$4:$S$4719,2,FALSE),"")</f>
        <v/>
      </c>
      <c r="AC7493" s="38" t="str">
        <f t="shared" si="117"/>
        <v/>
      </c>
      <c r="AD7493" s="38"/>
    </row>
    <row r="7494" spans="1:30">
      <c r="A7494" s="46"/>
      <c r="B7494" s="47"/>
      <c r="C7494" s="49"/>
      <c r="D7494" s="41"/>
      <c r="E7494" s="41"/>
      <c r="F7494" s="41"/>
      <c r="G7494" s="50" t="str">
        <f>IF(A7494&lt;&gt;"",CONCATENATE(A7494,":",YEAR(B7494),IF(MONTH(B7494)&gt;9,MONTH(B7494),CONCATENATE(0,MONTH(B7494))),IF(DAY(B7494)&gt;9,DAY(B7494),CONCATENATE(0,DAY(B7494))),IF(HOUR(C7494)&gt;9,HOUR(C7494),CONCATENATE(0,HOUR(C7494))),IF(MINUTE(C7494)&gt;9,MINUTE(C7494),CONCATENATE(0,MINUTE(C7494))),":",VLOOKUP(F7494,'Valid Values - Results'!$D$4:$F$12,3,FALSE)),"")</f>
        <v/>
      </c>
      <c r="H7494" s="41"/>
      <c r="I7494" s="41"/>
      <c r="J7494" s="41"/>
      <c r="K7494" s="41"/>
      <c r="L7494" s="41"/>
      <c r="M7494" s="92"/>
      <c r="N7494" s="41"/>
      <c r="O7494" s="41"/>
      <c r="P7494" s="41"/>
      <c r="Q7494" s="41"/>
      <c r="R7494" s="41"/>
      <c r="S7494" s="41"/>
      <c r="T7494" s="41"/>
      <c r="U7494" s="47"/>
      <c r="V7494" s="49"/>
      <c r="W7494" s="41"/>
      <c r="X7494" s="41"/>
      <c r="Y7494" s="41"/>
      <c r="AA7494" s="37" t="str">
        <f>IF($I7494&lt;&gt;"",VLOOKUP($I7494,'Valid Values - Search'!$R$4:$T$4719,3,FALSE),"")</f>
        <v/>
      </c>
      <c r="AB7494" s="37" t="str">
        <f>IF($I7494&lt;&gt;"",VLOOKUP($I7494,'Valid Values - Search'!$R$4:$S$4719,2,FALSE),"")</f>
        <v/>
      </c>
      <c r="AC7494" s="38" t="str">
        <f t="shared" si="117"/>
        <v/>
      </c>
      <c r="AD7494" s="38"/>
    </row>
    <row r="7495" spans="1:30">
      <c r="A7495" s="46"/>
      <c r="B7495" s="47"/>
      <c r="C7495" s="49"/>
      <c r="D7495" s="41"/>
      <c r="E7495" s="41"/>
      <c r="F7495" s="41"/>
      <c r="G7495" s="50" t="str">
        <f>IF(A7495&lt;&gt;"",CONCATENATE(A7495,":",YEAR(B7495),IF(MONTH(B7495)&gt;9,MONTH(B7495),CONCATENATE(0,MONTH(B7495))),IF(DAY(B7495)&gt;9,DAY(B7495),CONCATENATE(0,DAY(B7495))),IF(HOUR(C7495)&gt;9,HOUR(C7495),CONCATENATE(0,HOUR(C7495))),IF(MINUTE(C7495)&gt;9,MINUTE(C7495),CONCATENATE(0,MINUTE(C7495))),":",VLOOKUP(F7495,'Valid Values - Results'!$D$4:$F$12,3,FALSE)),"")</f>
        <v/>
      </c>
      <c r="H7495" s="41"/>
      <c r="I7495" s="41"/>
      <c r="J7495" s="41"/>
      <c r="K7495" s="41"/>
      <c r="L7495" s="41"/>
      <c r="M7495" s="92"/>
      <c r="N7495" s="41"/>
      <c r="O7495" s="41"/>
      <c r="P7495" s="41"/>
      <c r="Q7495" s="41"/>
      <c r="R7495" s="41"/>
      <c r="S7495" s="41"/>
      <c r="T7495" s="41"/>
      <c r="U7495" s="47"/>
      <c r="V7495" s="49"/>
      <c r="W7495" s="41"/>
      <c r="X7495" s="41"/>
      <c r="Y7495" s="41"/>
      <c r="AA7495" s="37" t="str">
        <f>IF($I7495&lt;&gt;"",VLOOKUP($I7495,'Valid Values - Search'!$R$4:$T$4719,3,FALSE),"")</f>
        <v/>
      </c>
      <c r="AB7495" s="37" t="str">
        <f>IF($I7495&lt;&gt;"",VLOOKUP($I7495,'Valid Values - Search'!$R$4:$S$4719,2,FALSE),"")</f>
        <v/>
      </c>
      <c r="AC7495" s="38" t="str">
        <f t="shared" si="117"/>
        <v/>
      </c>
      <c r="AD7495" s="38"/>
    </row>
    <row r="7496" spans="1:30">
      <c r="A7496" s="46"/>
      <c r="B7496" s="47"/>
      <c r="C7496" s="49"/>
      <c r="D7496" s="41"/>
      <c r="E7496" s="41"/>
      <c r="F7496" s="41"/>
      <c r="G7496" s="50" t="str">
        <f>IF(A7496&lt;&gt;"",CONCATENATE(A7496,":",YEAR(B7496),IF(MONTH(B7496)&gt;9,MONTH(B7496),CONCATENATE(0,MONTH(B7496))),IF(DAY(B7496)&gt;9,DAY(B7496),CONCATENATE(0,DAY(B7496))),IF(HOUR(C7496)&gt;9,HOUR(C7496),CONCATENATE(0,HOUR(C7496))),IF(MINUTE(C7496)&gt;9,MINUTE(C7496),CONCATENATE(0,MINUTE(C7496))),":",VLOOKUP(F7496,'Valid Values - Results'!$D$4:$F$12,3,FALSE)),"")</f>
        <v/>
      </c>
      <c r="H7496" s="41"/>
      <c r="I7496" s="41"/>
      <c r="J7496" s="41"/>
      <c r="K7496" s="41"/>
      <c r="L7496" s="41"/>
      <c r="M7496" s="92"/>
      <c r="N7496" s="41"/>
      <c r="O7496" s="41"/>
      <c r="P7496" s="41"/>
      <c r="Q7496" s="41"/>
      <c r="R7496" s="41"/>
      <c r="S7496" s="41"/>
      <c r="T7496" s="41"/>
      <c r="U7496" s="47"/>
      <c r="V7496" s="49"/>
      <c r="W7496" s="41"/>
      <c r="X7496" s="41"/>
      <c r="Y7496" s="41"/>
      <c r="AA7496" s="37" t="str">
        <f>IF($I7496&lt;&gt;"",VLOOKUP($I7496,'Valid Values - Search'!$R$4:$T$4719,3,FALSE),"")</f>
        <v/>
      </c>
      <c r="AB7496" s="37" t="str">
        <f>IF($I7496&lt;&gt;"",VLOOKUP($I7496,'Valid Values - Search'!$R$4:$S$4719,2,FALSE),"")</f>
        <v/>
      </c>
      <c r="AC7496" s="38" t="str">
        <f t="shared" si="117"/>
        <v/>
      </c>
      <c r="AD7496" s="38"/>
    </row>
    <row r="7497" spans="1:30">
      <c r="A7497" s="46"/>
      <c r="B7497" s="47"/>
      <c r="C7497" s="49"/>
      <c r="D7497" s="41"/>
      <c r="E7497" s="41"/>
      <c r="F7497" s="41"/>
      <c r="G7497" s="50" t="str">
        <f>IF(A7497&lt;&gt;"",CONCATENATE(A7497,":",YEAR(B7497),IF(MONTH(B7497)&gt;9,MONTH(B7497),CONCATENATE(0,MONTH(B7497))),IF(DAY(B7497)&gt;9,DAY(B7497),CONCATENATE(0,DAY(B7497))),IF(HOUR(C7497)&gt;9,HOUR(C7497),CONCATENATE(0,HOUR(C7497))),IF(MINUTE(C7497)&gt;9,MINUTE(C7497),CONCATENATE(0,MINUTE(C7497))),":",VLOOKUP(F7497,'Valid Values - Results'!$D$4:$F$12,3,FALSE)),"")</f>
        <v/>
      </c>
      <c r="H7497" s="41"/>
      <c r="I7497" s="41"/>
      <c r="J7497" s="41"/>
      <c r="K7497" s="41"/>
      <c r="L7497" s="41"/>
      <c r="M7497" s="92"/>
      <c r="N7497" s="41"/>
      <c r="O7497" s="41"/>
      <c r="P7497" s="41"/>
      <c r="Q7497" s="41"/>
      <c r="R7497" s="41"/>
      <c r="S7497" s="41"/>
      <c r="T7497" s="41"/>
      <c r="U7497" s="47"/>
      <c r="V7497" s="49"/>
      <c r="W7497" s="41"/>
      <c r="X7497" s="41"/>
      <c r="Y7497" s="41"/>
      <c r="AA7497" s="37" t="str">
        <f>IF($I7497&lt;&gt;"",VLOOKUP($I7497,'Valid Values - Search'!$R$4:$T$4719,3,FALSE),"")</f>
        <v/>
      </c>
      <c r="AB7497" s="37" t="str">
        <f>IF($I7497&lt;&gt;"",VLOOKUP($I7497,'Valid Values - Search'!$R$4:$S$4719,2,FALSE),"")</f>
        <v/>
      </c>
      <c r="AC7497" s="38" t="str">
        <f t="shared" si="117"/>
        <v/>
      </c>
      <c r="AD7497" s="38"/>
    </row>
    <row r="7498" spans="1:30">
      <c r="A7498" s="46"/>
      <c r="B7498" s="47"/>
      <c r="C7498" s="49"/>
      <c r="D7498" s="41"/>
      <c r="E7498" s="41"/>
      <c r="F7498" s="41"/>
      <c r="G7498" s="50" t="str">
        <f>IF(A7498&lt;&gt;"",CONCATENATE(A7498,":",YEAR(B7498),IF(MONTH(B7498)&gt;9,MONTH(B7498),CONCATENATE(0,MONTH(B7498))),IF(DAY(B7498)&gt;9,DAY(B7498),CONCATENATE(0,DAY(B7498))),IF(HOUR(C7498)&gt;9,HOUR(C7498),CONCATENATE(0,HOUR(C7498))),IF(MINUTE(C7498)&gt;9,MINUTE(C7498),CONCATENATE(0,MINUTE(C7498))),":",VLOOKUP(F7498,'Valid Values - Results'!$D$4:$F$12,3,FALSE)),"")</f>
        <v/>
      </c>
      <c r="H7498" s="41"/>
      <c r="I7498" s="41"/>
      <c r="J7498" s="41"/>
      <c r="K7498" s="41"/>
      <c r="L7498" s="41"/>
      <c r="M7498" s="92"/>
      <c r="N7498" s="41"/>
      <c r="O7498" s="41"/>
      <c r="P7498" s="41"/>
      <c r="Q7498" s="41"/>
      <c r="R7498" s="41"/>
      <c r="S7498" s="41"/>
      <c r="T7498" s="41"/>
      <c r="U7498" s="47"/>
      <c r="V7498" s="49"/>
      <c r="W7498" s="41"/>
      <c r="X7498" s="41"/>
      <c r="Y7498" s="41"/>
      <c r="AA7498" s="37" t="str">
        <f>IF($I7498&lt;&gt;"",VLOOKUP($I7498,'Valid Values - Search'!$R$4:$T$4719,3,FALSE),"")</f>
        <v/>
      </c>
      <c r="AB7498" s="37" t="str">
        <f>IF($I7498&lt;&gt;"",VLOOKUP($I7498,'Valid Values - Search'!$R$4:$S$4719,2,FALSE),"")</f>
        <v/>
      </c>
      <c r="AC7498" s="38" t="str">
        <f t="shared" si="117"/>
        <v/>
      </c>
      <c r="AD7498" s="38"/>
    </row>
    <row r="7499" spans="1:30">
      <c r="A7499" s="46"/>
      <c r="B7499" s="47"/>
      <c r="C7499" s="49"/>
      <c r="D7499" s="41"/>
      <c r="E7499" s="41"/>
      <c r="F7499" s="41"/>
      <c r="G7499" s="50" t="str">
        <f>IF(A7499&lt;&gt;"",CONCATENATE(A7499,":",YEAR(B7499),IF(MONTH(B7499)&gt;9,MONTH(B7499),CONCATENATE(0,MONTH(B7499))),IF(DAY(B7499)&gt;9,DAY(B7499),CONCATENATE(0,DAY(B7499))),IF(HOUR(C7499)&gt;9,HOUR(C7499),CONCATENATE(0,HOUR(C7499))),IF(MINUTE(C7499)&gt;9,MINUTE(C7499),CONCATENATE(0,MINUTE(C7499))),":",VLOOKUP(F7499,'Valid Values - Results'!$D$4:$F$12,3,FALSE)),"")</f>
        <v/>
      </c>
      <c r="H7499" s="41"/>
      <c r="I7499" s="41"/>
      <c r="J7499" s="41"/>
      <c r="K7499" s="41"/>
      <c r="L7499" s="41"/>
      <c r="M7499" s="92"/>
      <c r="N7499" s="41"/>
      <c r="O7499" s="41"/>
      <c r="P7499" s="41"/>
      <c r="Q7499" s="41"/>
      <c r="R7499" s="41"/>
      <c r="S7499" s="41"/>
      <c r="T7499" s="41"/>
      <c r="U7499" s="47"/>
      <c r="V7499" s="49"/>
      <c r="W7499" s="41"/>
      <c r="X7499" s="41"/>
      <c r="Y7499" s="41"/>
      <c r="AA7499" s="37" t="str">
        <f>IF($I7499&lt;&gt;"",VLOOKUP($I7499,'Valid Values - Search'!$R$4:$T$4719,3,FALSE),"")</f>
        <v/>
      </c>
      <c r="AB7499" s="37" t="str">
        <f>IF($I7499&lt;&gt;"",VLOOKUP($I7499,'Valid Values - Search'!$R$4:$S$4719,2,FALSE),"")</f>
        <v/>
      </c>
      <c r="AC7499" s="38" t="str">
        <f t="shared" si="117"/>
        <v/>
      </c>
      <c r="AD7499" s="38"/>
    </row>
    <row r="7500" spans="1:30">
      <c r="A7500" s="46"/>
      <c r="B7500" s="47"/>
      <c r="C7500" s="49"/>
      <c r="D7500" s="41"/>
      <c r="E7500" s="41"/>
      <c r="F7500" s="41"/>
      <c r="G7500" s="50" t="str">
        <f>IF(A7500&lt;&gt;"",CONCATENATE(A7500,":",YEAR(B7500),IF(MONTH(B7500)&gt;9,MONTH(B7500),CONCATENATE(0,MONTH(B7500))),IF(DAY(B7500)&gt;9,DAY(B7500),CONCATENATE(0,DAY(B7500))),IF(HOUR(C7500)&gt;9,HOUR(C7500),CONCATENATE(0,HOUR(C7500))),IF(MINUTE(C7500)&gt;9,MINUTE(C7500),CONCATENATE(0,MINUTE(C7500))),":",VLOOKUP(F7500,'Valid Values - Results'!$D$4:$F$12,3,FALSE)),"")</f>
        <v/>
      </c>
      <c r="H7500" s="41"/>
      <c r="I7500" s="41"/>
      <c r="J7500" s="41"/>
      <c r="K7500" s="41"/>
      <c r="L7500" s="41"/>
      <c r="M7500" s="92"/>
      <c r="N7500" s="41"/>
      <c r="O7500" s="41"/>
      <c r="P7500" s="41"/>
      <c r="Q7500" s="41"/>
      <c r="R7500" s="41"/>
      <c r="S7500" s="41"/>
      <c r="T7500" s="41"/>
      <c r="U7500" s="47"/>
      <c r="V7500" s="49"/>
      <c r="W7500" s="41"/>
      <c r="X7500" s="41"/>
      <c r="Y7500" s="41"/>
      <c r="AA7500" s="37" t="str">
        <f>IF($I7500&lt;&gt;"",VLOOKUP($I7500,'Valid Values - Search'!$R$4:$T$4719,3,FALSE),"")</f>
        <v/>
      </c>
      <c r="AB7500" s="37" t="str">
        <f>IF($I7500&lt;&gt;"",VLOOKUP($I7500,'Valid Values - Search'!$R$4:$S$4719,2,FALSE),"")</f>
        <v/>
      </c>
      <c r="AC7500" s="38" t="str">
        <f t="shared" si="117"/>
        <v/>
      </c>
      <c r="AD7500" s="38"/>
    </row>
    <row r="7501" spans="1:30">
      <c r="A7501" s="46"/>
      <c r="B7501" s="47"/>
      <c r="C7501" s="49"/>
      <c r="D7501" s="41"/>
      <c r="E7501" s="41"/>
      <c r="F7501" s="41"/>
      <c r="G7501" s="50" t="str">
        <f>IF(A7501&lt;&gt;"",CONCATENATE(A7501,":",YEAR(B7501),IF(MONTH(B7501)&gt;9,MONTH(B7501),CONCATENATE(0,MONTH(B7501))),IF(DAY(B7501)&gt;9,DAY(B7501),CONCATENATE(0,DAY(B7501))),IF(HOUR(C7501)&gt;9,HOUR(C7501),CONCATENATE(0,HOUR(C7501))),IF(MINUTE(C7501)&gt;9,MINUTE(C7501),CONCATENATE(0,MINUTE(C7501))),":",VLOOKUP(F7501,'Valid Values - Results'!$D$4:$F$12,3,FALSE)),"")</f>
        <v/>
      </c>
      <c r="H7501" s="41"/>
      <c r="I7501" s="41"/>
      <c r="J7501" s="41"/>
      <c r="K7501" s="41"/>
      <c r="L7501" s="41"/>
      <c r="M7501" s="92"/>
      <c r="N7501" s="41"/>
      <c r="O7501" s="41"/>
      <c r="P7501" s="41"/>
      <c r="Q7501" s="41"/>
      <c r="R7501" s="41"/>
      <c r="S7501" s="41"/>
      <c r="T7501" s="41"/>
      <c r="U7501" s="47"/>
      <c r="V7501" s="49"/>
      <c r="W7501" s="41"/>
      <c r="X7501" s="41"/>
      <c r="Y7501" s="41"/>
      <c r="AA7501" s="37" t="str">
        <f>IF($I7501&lt;&gt;"",VLOOKUP($I7501,'Valid Values - Search'!$R$4:$T$4719,3,FALSE),"")</f>
        <v/>
      </c>
      <c r="AB7501" s="37" t="str">
        <f>IF($I7501&lt;&gt;"",VLOOKUP($I7501,'Valid Values - Search'!$R$4:$S$4719,2,FALSE),"")</f>
        <v/>
      </c>
      <c r="AC7501" s="38" t="str">
        <f t="shared" si="117"/>
        <v/>
      </c>
      <c r="AD7501" s="38"/>
    </row>
    <row r="7502" spans="1:30">
      <c r="A7502" s="46"/>
      <c r="B7502" s="47"/>
      <c r="C7502" s="49"/>
      <c r="D7502" s="41"/>
      <c r="E7502" s="41"/>
      <c r="F7502" s="41"/>
      <c r="G7502" s="50" t="str">
        <f>IF(A7502&lt;&gt;"",CONCATENATE(A7502,":",YEAR(B7502),IF(MONTH(B7502)&gt;9,MONTH(B7502),CONCATENATE(0,MONTH(B7502))),IF(DAY(B7502)&gt;9,DAY(B7502),CONCATENATE(0,DAY(B7502))),IF(HOUR(C7502)&gt;9,HOUR(C7502),CONCATENATE(0,HOUR(C7502))),IF(MINUTE(C7502)&gt;9,MINUTE(C7502),CONCATENATE(0,MINUTE(C7502))),":",VLOOKUP(F7502,'Valid Values - Results'!$D$4:$F$12,3,FALSE)),"")</f>
        <v/>
      </c>
      <c r="H7502" s="41"/>
      <c r="I7502" s="41"/>
      <c r="J7502" s="41"/>
      <c r="K7502" s="41"/>
      <c r="L7502" s="41"/>
      <c r="M7502" s="92"/>
      <c r="N7502" s="41"/>
      <c r="O7502" s="41"/>
      <c r="P7502" s="41"/>
      <c r="Q7502" s="41"/>
      <c r="R7502" s="41"/>
      <c r="S7502" s="41"/>
      <c r="T7502" s="41"/>
      <c r="U7502" s="47"/>
      <c r="V7502" s="49"/>
      <c r="W7502" s="41"/>
      <c r="X7502" s="41"/>
      <c r="Y7502" s="41"/>
      <c r="AA7502" s="37" t="str">
        <f>IF($I7502&lt;&gt;"",VLOOKUP($I7502,'Valid Values - Search'!$R$4:$T$4719,3,FALSE),"")</f>
        <v/>
      </c>
      <c r="AB7502" s="37" t="str">
        <f>IF($I7502&lt;&gt;"",VLOOKUP($I7502,'Valid Values - Search'!$R$4:$S$4719,2,FALSE),"")</f>
        <v/>
      </c>
      <c r="AC7502" s="38" t="str">
        <f t="shared" si="117"/>
        <v/>
      </c>
      <c r="AD7502" s="38"/>
    </row>
    <row r="7503" spans="1:30">
      <c r="A7503" s="46"/>
      <c r="B7503" s="47"/>
      <c r="C7503" s="49"/>
      <c r="D7503" s="41"/>
      <c r="E7503" s="41"/>
      <c r="F7503" s="41"/>
      <c r="G7503" s="50" t="str">
        <f>IF(A7503&lt;&gt;"",CONCATENATE(A7503,":",YEAR(B7503),IF(MONTH(B7503)&gt;9,MONTH(B7503),CONCATENATE(0,MONTH(B7503))),IF(DAY(B7503)&gt;9,DAY(B7503),CONCATENATE(0,DAY(B7503))),IF(HOUR(C7503)&gt;9,HOUR(C7503),CONCATENATE(0,HOUR(C7503))),IF(MINUTE(C7503)&gt;9,MINUTE(C7503),CONCATENATE(0,MINUTE(C7503))),":",VLOOKUP(F7503,'Valid Values - Results'!$D$4:$F$12,3,FALSE)),"")</f>
        <v/>
      </c>
      <c r="H7503" s="41"/>
      <c r="I7503" s="41"/>
      <c r="J7503" s="41"/>
      <c r="K7503" s="41"/>
      <c r="L7503" s="41"/>
      <c r="M7503" s="92"/>
      <c r="N7503" s="41"/>
      <c r="O7503" s="41"/>
      <c r="P7503" s="41"/>
      <c r="Q7503" s="41"/>
      <c r="R7503" s="41"/>
      <c r="S7503" s="41"/>
      <c r="T7503" s="41"/>
      <c r="U7503" s="47"/>
      <c r="V7503" s="49"/>
      <c r="W7503" s="41"/>
      <c r="X7503" s="41"/>
      <c r="Y7503" s="41"/>
      <c r="AA7503" s="37" t="str">
        <f>IF($I7503&lt;&gt;"",VLOOKUP($I7503,'Valid Values - Search'!$R$4:$T$4719,3,FALSE),"")</f>
        <v/>
      </c>
      <c r="AB7503" s="37" t="str">
        <f>IF($I7503&lt;&gt;"",VLOOKUP($I7503,'Valid Values - Search'!$R$4:$S$4719,2,FALSE),"")</f>
        <v/>
      </c>
      <c r="AC7503" s="38" t="str">
        <f t="shared" si="117"/>
        <v/>
      </c>
      <c r="AD7503" s="38"/>
    </row>
    <row r="7504" spans="1:30">
      <c r="A7504" s="46"/>
      <c r="B7504" s="47"/>
      <c r="C7504" s="49"/>
      <c r="D7504" s="41"/>
      <c r="E7504" s="41"/>
      <c r="F7504" s="41"/>
      <c r="G7504" s="50" t="str">
        <f>IF(A7504&lt;&gt;"",CONCATENATE(A7504,":",YEAR(B7504),IF(MONTH(B7504)&gt;9,MONTH(B7504),CONCATENATE(0,MONTH(B7504))),IF(DAY(B7504)&gt;9,DAY(B7504),CONCATENATE(0,DAY(B7504))),IF(HOUR(C7504)&gt;9,HOUR(C7504),CONCATENATE(0,HOUR(C7504))),IF(MINUTE(C7504)&gt;9,MINUTE(C7504),CONCATENATE(0,MINUTE(C7504))),":",VLOOKUP(F7504,'Valid Values - Results'!$D$4:$F$12,3,FALSE)),"")</f>
        <v/>
      </c>
      <c r="H7504" s="41"/>
      <c r="I7504" s="41"/>
      <c r="J7504" s="41"/>
      <c r="K7504" s="41"/>
      <c r="L7504" s="41"/>
      <c r="M7504" s="92"/>
      <c r="N7504" s="41"/>
      <c r="O7504" s="41"/>
      <c r="P7504" s="41"/>
      <c r="Q7504" s="41"/>
      <c r="R7504" s="41"/>
      <c r="S7504" s="41"/>
      <c r="T7504" s="41"/>
      <c r="U7504" s="47"/>
      <c r="V7504" s="49"/>
      <c r="W7504" s="41"/>
      <c r="X7504" s="41"/>
      <c r="Y7504" s="41"/>
      <c r="AA7504" s="37" t="str">
        <f>IF($I7504&lt;&gt;"",VLOOKUP($I7504,'Valid Values - Search'!$R$4:$T$4719,3,FALSE),"")</f>
        <v/>
      </c>
      <c r="AB7504" s="37" t="str">
        <f>IF($I7504&lt;&gt;"",VLOOKUP($I7504,'Valid Values - Search'!$R$4:$S$4719,2,FALSE),"")</f>
        <v/>
      </c>
      <c r="AC7504" s="38" t="str">
        <f t="shared" si="117"/>
        <v/>
      </c>
      <c r="AD7504" s="38"/>
    </row>
    <row r="7505" spans="1:30">
      <c r="A7505" s="46"/>
      <c r="B7505" s="47"/>
      <c r="C7505" s="49"/>
      <c r="D7505" s="41"/>
      <c r="E7505" s="41"/>
      <c r="F7505" s="41"/>
      <c r="G7505" s="50" t="str">
        <f>IF(A7505&lt;&gt;"",CONCATENATE(A7505,":",YEAR(B7505),IF(MONTH(B7505)&gt;9,MONTH(B7505),CONCATENATE(0,MONTH(B7505))),IF(DAY(B7505)&gt;9,DAY(B7505),CONCATENATE(0,DAY(B7505))),IF(HOUR(C7505)&gt;9,HOUR(C7505),CONCATENATE(0,HOUR(C7505))),IF(MINUTE(C7505)&gt;9,MINUTE(C7505),CONCATENATE(0,MINUTE(C7505))),":",VLOOKUP(F7505,'Valid Values - Results'!$D$4:$F$12,3,FALSE)),"")</f>
        <v/>
      </c>
      <c r="H7505" s="41"/>
      <c r="I7505" s="41"/>
      <c r="J7505" s="41"/>
      <c r="K7505" s="41"/>
      <c r="L7505" s="41"/>
      <c r="M7505" s="92"/>
      <c r="N7505" s="41"/>
      <c r="O7505" s="41"/>
      <c r="P7505" s="41"/>
      <c r="Q7505" s="41"/>
      <c r="R7505" s="41"/>
      <c r="S7505" s="41"/>
      <c r="T7505" s="41"/>
      <c r="U7505" s="47"/>
      <c r="V7505" s="49"/>
      <c r="W7505" s="41"/>
      <c r="X7505" s="41"/>
      <c r="Y7505" s="41"/>
      <c r="AA7505" s="37" t="str">
        <f>IF($I7505&lt;&gt;"",VLOOKUP($I7505,'Valid Values - Search'!$R$4:$T$4719,3,FALSE),"")</f>
        <v/>
      </c>
      <c r="AB7505" s="37" t="str">
        <f>IF($I7505&lt;&gt;"",VLOOKUP($I7505,'Valid Values - Search'!$R$4:$S$4719,2,FALSE),"")</f>
        <v/>
      </c>
      <c r="AC7505" s="38" t="str">
        <f t="shared" si="117"/>
        <v/>
      </c>
      <c r="AD7505" s="38"/>
    </row>
    <row r="7506" spans="1:30">
      <c r="A7506" s="46"/>
      <c r="B7506" s="47"/>
      <c r="C7506" s="49"/>
      <c r="D7506" s="41"/>
      <c r="E7506" s="41"/>
      <c r="F7506" s="41"/>
      <c r="G7506" s="50" t="str">
        <f>IF(A7506&lt;&gt;"",CONCATENATE(A7506,":",YEAR(B7506),IF(MONTH(B7506)&gt;9,MONTH(B7506),CONCATENATE(0,MONTH(B7506))),IF(DAY(B7506)&gt;9,DAY(B7506),CONCATENATE(0,DAY(B7506))),IF(HOUR(C7506)&gt;9,HOUR(C7506),CONCATENATE(0,HOUR(C7506))),IF(MINUTE(C7506)&gt;9,MINUTE(C7506),CONCATENATE(0,MINUTE(C7506))),":",VLOOKUP(F7506,'Valid Values - Results'!$D$4:$F$12,3,FALSE)),"")</f>
        <v/>
      </c>
      <c r="H7506" s="41"/>
      <c r="I7506" s="41"/>
      <c r="J7506" s="41"/>
      <c r="K7506" s="41"/>
      <c r="L7506" s="41"/>
      <c r="M7506" s="92"/>
      <c r="N7506" s="41"/>
      <c r="O7506" s="41"/>
      <c r="P7506" s="41"/>
      <c r="Q7506" s="41"/>
      <c r="R7506" s="41"/>
      <c r="S7506" s="41"/>
      <c r="T7506" s="41"/>
      <c r="U7506" s="47"/>
      <c r="V7506" s="49"/>
      <c r="W7506" s="41"/>
      <c r="X7506" s="41"/>
      <c r="Y7506" s="41"/>
      <c r="AA7506" s="37" t="str">
        <f>IF($I7506&lt;&gt;"",VLOOKUP($I7506,'Valid Values - Search'!$R$4:$T$4719,3,FALSE),"")</f>
        <v/>
      </c>
      <c r="AB7506" s="37" t="str">
        <f>IF($I7506&lt;&gt;"",VLOOKUP($I7506,'Valid Values - Search'!$R$4:$S$4719,2,FALSE),"")</f>
        <v/>
      </c>
      <c r="AC7506" s="38" t="str">
        <f t="shared" si="117"/>
        <v/>
      </c>
      <c r="AD7506" s="38"/>
    </row>
    <row r="7507" spans="1:30">
      <c r="A7507" s="46"/>
      <c r="B7507" s="47"/>
      <c r="C7507" s="49"/>
      <c r="D7507" s="41"/>
      <c r="E7507" s="41"/>
      <c r="F7507" s="41"/>
      <c r="G7507" s="50" t="str">
        <f>IF(A7507&lt;&gt;"",CONCATENATE(A7507,":",YEAR(B7507),IF(MONTH(B7507)&gt;9,MONTH(B7507),CONCATENATE(0,MONTH(B7507))),IF(DAY(B7507)&gt;9,DAY(B7507),CONCATENATE(0,DAY(B7507))),IF(HOUR(C7507)&gt;9,HOUR(C7507),CONCATENATE(0,HOUR(C7507))),IF(MINUTE(C7507)&gt;9,MINUTE(C7507),CONCATENATE(0,MINUTE(C7507))),":",VLOOKUP(F7507,'Valid Values - Results'!$D$4:$F$12,3,FALSE)),"")</f>
        <v/>
      </c>
      <c r="H7507" s="41"/>
      <c r="I7507" s="41"/>
      <c r="J7507" s="41"/>
      <c r="K7507" s="41"/>
      <c r="L7507" s="41"/>
      <c r="M7507" s="92"/>
      <c r="N7507" s="41"/>
      <c r="O7507" s="41"/>
      <c r="P7507" s="41"/>
      <c r="Q7507" s="41"/>
      <c r="R7507" s="41"/>
      <c r="S7507" s="41"/>
      <c r="T7507" s="41"/>
      <c r="U7507" s="47"/>
      <c r="V7507" s="49"/>
      <c r="W7507" s="41"/>
      <c r="X7507" s="41"/>
      <c r="Y7507" s="41"/>
      <c r="AA7507" s="37" t="str">
        <f>IF($I7507&lt;&gt;"",VLOOKUP($I7507,'Valid Values - Search'!$R$4:$T$4719,3,FALSE),"")</f>
        <v/>
      </c>
      <c r="AB7507" s="37" t="str">
        <f>IF($I7507&lt;&gt;"",VLOOKUP($I7507,'Valid Values - Search'!$R$4:$S$4719,2,FALSE),"")</f>
        <v/>
      </c>
      <c r="AC7507" s="38" t="str">
        <f t="shared" si="117"/>
        <v/>
      </c>
      <c r="AD7507" s="38"/>
    </row>
    <row r="7508" spans="1:30">
      <c r="A7508" s="46"/>
      <c r="B7508" s="47"/>
      <c r="C7508" s="49"/>
      <c r="D7508" s="41"/>
      <c r="E7508" s="41"/>
      <c r="F7508" s="41"/>
      <c r="G7508" s="50" t="str">
        <f>IF(A7508&lt;&gt;"",CONCATENATE(A7508,":",YEAR(B7508),IF(MONTH(B7508)&gt;9,MONTH(B7508),CONCATENATE(0,MONTH(B7508))),IF(DAY(B7508)&gt;9,DAY(B7508),CONCATENATE(0,DAY(B7508))),IF(HOUR(C7508)&gt;9,HOUR(C7508),CONCATENATE(0,HOUR(C7508))),IF(MINUTE(C7508)&gt;9,MINUTE(C7508),CONCATENATE(0,MINUTE(C7508))),":",VLOOKUP(F7508,'Valid Values - Results'!$D$4:$F$12,3,FALSE)),"")</f>
        <v/>
      </c>
      <c r="H7508" s="41"/>
      <c r="I7508" s="41"/>
      <c r="J7508" s="41"/>
      <c r="K7508" s="41"/>
      <c r="L7508" s="41"/>
      <c r="M7508" s="92"/>
      <c r="N7508" s="41"/>
      <c r="O7508" s="41"/>
      <c r="P7508" s="41"/>
      <c r="Q7508" s="41"/>
      <c r="R7508" s="41"/>
      <c r="S7508" s="41"/>
      <c r="T7508" s="41"/>
      <c r="U7508" s="47"/>
      <c r="V7508" s="49"/>
      <c r="W7508" s="41"/>
      <c r="X7508" s="41"/>
      <c r="Y7508" s="41"/>
      <c r="AA7508" s="37" t="str">
        <f>IF($I7508&lt;&gt;"",VLOOKUP($I7508,'Valid Values - Search'!$R$4:$T$4719,3,FALSE),"")</f>
        <v/>
      </c>
      <c r="AB7508" s="37" t="str">
        <f>IF($I7508&lt;&gt;"",VLOOKUP($I7508,'Valid Values - Search'!$R$4:$S$4719,2,FALSE),"")</f>
        <v/>
      </c>
      <c r="AC7508" s="38" t="str">
        <f t="shared" si="117"/>
        <v/>
      </c>
      <c r="AD7508" s="38"/>
    </row>
    <row r="7509" spans="1:30">
      <c r="A7509" s="46"/>
      <c r="B7509" s="47"/>
      <c r="C7509" s="49"/>
      <c r="D7509" s="41"/>
      <c r="E7509" s="41"/>
      <c r="F7509" s="41"/>
      <c r="G7509" s="50" t="str">
        <f>IF(A7509&lt;&gt;"",CONCATENATE(A7509,":",YEAR(B7509),IF(MONTH(B7509)&gt;9,MONTH(B7509),CONCATENATE(0,MONTH(B7509))),IF(DAY(B7509)&gt;9,DAY(B7509),CONCATENATE(0,DAY(B7509))),IF(HOUR(C7509)&gt;9,HOUR(C7509),CONCATENATE(0,HOUR(C7509))),IF(MINUTE(C7509)&gt;9,MINUTE(C7509),CONCATENATE(0,MINUTE(C7509))),":",VLOOKUP(F7509,'Valid Values - Results'!$D$4:$F$12,3,FALSE)),"")</f>
        <v/>
      </c>
      <c r="H7509" s="41"/>
      <c r="I7509" s="41"/>
      <c r="J7509" s="41"/>
      <c r="K7509" s="41"/>
      <c r="L7509" s="41"/>
      <c r="M7509" s="92"/>
      <c r="N7509" s="41"/>
      <c r="O7509" s="41"/>
      <c r="P7509" s="41"/>
      <c r="Q7509" s="41"/>
      <c r="R7509" s="41"/>
      <c r="S7509" s="41"/>
      <c r="T7509" s="41"/>
      <c r="U7509" s="47"/>
      <c r="V7509" s="49"/>
      <c r="W7509" s="41"/>
      <c r="X7509" s="41"/>
      <c r="Y7509" s="41"/>
      <c r="AA7509" s="37" t="str">
        <f>IF($I7509&lt;&gt;"",VLOOKUP($I7509,'Valid Values - Search'!$R$4:$T$4719,3,FALSE),"")</f>
        <v/>
      </c>
      <c r="AB7509" s="37" t="str">
        <f>IF($I7509&lt;&gt;"",VLOOKUP($I7509,'Valid Values - Search'!$R$4:$S$4719,2,FALSE),"")</f>
        <v/>
      </c>
      <c r="AC7509" s="38" t="str">
        <f t="shared" si="117"/>
        <v/>
      </c>
      <c r="AD7509" s="38"/>
    </row>
    <row r="7510" spans="1:30">
      <c r="A7510" s="46"/>
      <c r="B7510" s="47"/>
      <c r="C7510" s="49"/>
      <c r="D7510" s="41"/>
      <c r="E7510" s="41"/>
      <c r="F7510" s="41"/>
      <c r="G7510" s="50" t="str">
        <f>IF(A7510&lt;&gt;"",CONCATENATE(A7510,":",YEAR(B7510),IF(MONTH(B7510)&gt;9,MONTH(B7510),CONCATENATE(0,MONTH(B7510))),IF(DAY(B7510)&gt;9,DAY(B7510),CONCATENATE(0,DAY(B7510))),IF(HOUR(C7510)&gt;9,HOUR(C7510),CONCATENATE(0,HOUR(C7510))),IF(MINUTE(C7510)&gt;9,MINUTE(C7510),CONCATENATE(0,MINUTE(C7510))),":",VLOOKUP(F7510,'Valid Values - Results'!$D$4:$F$12,3,FALSE)),"")</f>
        <v/>
      </c>
      <c r="H7510" s="41"/>
      <c r="I7510" s="41"/>
      <c r="J7510" s="41"/>
      <c r="K7510" s="41"/>
      <c r="L7510" s="41"/>
      <c r="M7510" s="92"/>
      <c r="N7510" s="41"/>
      <c r="O7510" s="41"/>
      <c r="P7510" s="41"/>
      <c r="Q7510" s="41"/>
      <c r="R7510" s="41"/>
      <c r="S7510" s="41"/>
      <c r="T7510" s="41"/>
      <c r="U7510" s="47"/>
      <c r="V7510" s="49"/>
      <c r="W7510" s="41"/>
      <c r="X7510" s="41"/>
      <c r="Y7510" s="41"/>
      <c r="AA7510" s="37" t="str">
        <f>IF($I7510&lt;&gt;"",VLOOKUP($I7510,'Valid Values - Search'!$R$4:$T$4719,3,FALSE),"")</f>
        <v/>
      </c>
      <c r="AB7510" s="37" t="str">
        <f>IF($I7510&lt;&gt;"",VLOOKUP($I7510,'Valid Values - Search'!$R$4:$S$4719,2,FALSE),"")</f>
        <v/>
      </c>
      <c r="AC7510" s="38" t="str">
        <f t="shared" si="117"/>
        <v/>
      </c>
      <c r="AD7510" s="38"/>
    </row>
    <row r="7511" spans="1:30">
      <c r="A7511" s="46"/>
      <c r="B7511" s="47"/>
      <c r="C7511" s="49"/>
      <c r="D7511" s="41"/>
      <c r="E7511" s="41"/>
      <c r="F7511" s="41"/>
      <c r="G7511" s="50" t="str">
        <f>IF(A7511&lt;&gt;"",CONCATENATE(A7511,":",YEAR(B7511),IF(MONTH(B7511)&gt;9,MONTH(B7511),CONCATENATE(0,MONTH(B7511))),IF(DAY(B7511)&gt;9,DAY(B7511),CONCATENATE(0,DAY(B7511))),IF(HOUR(C7511)&gt;9,HOUR(C7511),CONCATENATE(0,HOUR(C7511))),IF(MINUTE(C7511)&gt;9,MINUTE(C7511),CONCATENATE(0,MINUTE(C7511))),":",VLOOKUP(F7511,'Valid Values - Results'!$D$4:$F$12,3,FALSE)),"")</f>
        <v/>
      </c>
      <c r="H7511" s="41"/>
      <c r="I7511" s="41"/>
      <c r="J7511" s="41"/>
      <c r="K7511" s="41"/>
      <c r="L7511" s="41"/>
      <c r="M7511" s="92"/>
      <c r="N7511" s="41"/>
      <c r="O7511" s="41"/>
      <c r="P7511" s="41"/>
      <c r="Q7511" s="41"/>
      <c r="R7511" s="41"/>
      <c r="S7511" s="41"/>
      <c r="T7511" s="41"/>
      <c r="U7511" s="47"/>
      <c r="V7511" s="49"/>
      <c r="W7511" s="41"/>
      <c r="X7511" s="41"/>
      <c r="Y7511" s="41"/>
      <c r="AA7511" s="37" t="str">
        <f>IF($I7511&lt;&gt;"",VLOOKUP($I7511,'Valid Values - Search'!$R$4:$T$4719,3,FALSE),"")</f>
        <v/>
      </c>
      <c r="AB7511" s="37" t="str">
        <f>IF($I7511&lt;&gt;"",VLOOKUP($I7511,'Valid Values - Search'!$R$4:$S$4719,2,FALSE),"")</f>
        <v/>
      </c>
      <c r="AC7511" s="38" t="str">
        <f t="shared" si="117"/>
        <v/>
      </c>
      <c r="AD7511" s="38"/>
    </row>
    <row r="7512" spans="1:30">
      <c r="A7512" s="46"/>
      <c r="B7512" s="47"/>
      <c r="C7512" s="49"/>
      <c r="D7512" s="41"/>
      <c r="E7512" s="41"/>
      <c r="F7512" s="41"/>
      <c r="G7512" s="50" t="str">
        <f>IF(A7512&lt;&gt;"",CONCATENATE(A7512,":",YEAR(B7512),IF(MONTH(B7512)&gt;9,MONTH(B7512),CONCATENATE(0,MONTH(B7512))),IF(DAY(B7512)&gt;9,DAY(B7512),CONCATENATE(0,DAY(B7512))),IF(HOUR(C7512)&gt;9,HOUR(C7512),CONCATENATE(0,HOUR(C7512))),IF(MINUTE(C7512)&gt;9,MINUTE(C7512),CONCATENATE(0,MINUTE(C7512))),":",VLOOKUP(F7512,'Valid Values - Results'!$D$4:$F$12,3,FALSE)),"")</f>
        <v/>
      </c>
      <c r="H7512" s="41"/>
      <c r="I7512" s="41"/>
      <c r="J7512" s="41"/>
      <c r="K7512" s="41"/>
      <c r="L7512" s="41"/>
      <c r="M7512" s="92"/>
      <c r="N7512" s="41"/>
      <c r="O7512" s="41"/>
      <c r="P7512" s="41"/>
      <c r="Q7512" s="41"/>
      <c r="R7512" s="41"/>
      <c r="S7512" s="41"/>
      <c r="T7512" s="41"/>
      <c r="U7512" s="47"/>
      <c r="V7512" s="49"/>
      <c r="W7512" s="41"/>
      <c r="X7512" s="41"/>
      <c r="Y7512" s="41"/>
      <c r="AA7512" s="37" t="str">
        <f>IF($I7512&lt;&gt;"",VLOOKUP($I7512,'Valid Values - Search'!$R$4:$T$4719,3,FALSE),"")</f>
        <v/>
      </c>
      <c r="AB7512" s="37" t="str">
        <f>IF($I7512&lt;&gt;"",VLOOKUP($I7512,'Valid Values - Search'!$R$4:$S$4719,2,FALSE),"")</f>
        <v/>
      </c>
      <c r="AC7512" s="38" t="str">
        <f t="shared" si="117"/>
        <v/>
      </c>
      <c r="AD7512" s="38"/>
    </row>
    <row r="7513" spans="1:30">
      <c r="A7513" s="46"/>
      <c r="B7513" s="47"/>
      <c r="C7513" s="49"/>
      <c r="D7513" s="41"/>
      <c r="E7513" s="41"/>
      <c r="F7513" s="41"/>
      <c r="G7513" s="50" t="str">
        <f>IF(A7513&lt;&gt;"",CONCATENATE(A7513,":",YEAR(B7513),IF(MONTH(B7513)&gt;9,MONTH(B7513),CONCATENATE(0,MONTH(B7513))),IF(DAY(B7513)&gt;9,DAY(B7513),CONCATENATE(0,DAY(B7513))),IF(HOUR(C7513)&gt;9,HOUR(C7513),CONCATENATE(0,HOUR(C7513))),IF(MINUTE(C7513)&gt;9,MINUTE(C7513),CONCATENATE(0,MINUTE(C7513))),":",VLOOKUP(F7513,'Valid Values - Results'!$D$4:$F$12,3,FALSE)),"")</f>
        <v/>
      </c>
      <c r="H7513" s="41"/>
      <c r="I7513" s="41"/>
      <c r="J7513" s="41"/>
      <c r="K7513" s="41"/>
      <c r="L7513" s="41"/>
      <c r="M7513" s="92"/>
      <c r="N7513" s="41"/>
      <c r="O7513" s="41"/>
      <c r="P7513" s="41"/>
      <c r="Q7513" s="41"/>
      <c r="R7513" s="41"/>
      <c r="S7513" s="41"/>
      <c r="T7513" s="41"/>
      <c r="U7513" s="47"/>
      <c r="V7513" s="49"/>
      <c r="W7513" s="41"/>
      <c r="X7513" s="41"/>
      <c r="Y7513" s="41"/>
      <c r="AA7513" s="37" t="str">
        <f>IF($I7513&lt;&gt;"",VLOOKUP($I7513,'Valid Values - Search'!$R$4:$T$4719,3,FALSE),"")</f>
        <v/>
      </c>
      <c r="AB7513" s="37" t="str">
        <f>IF($I7513&lt;&gt;"",VLOOKUP($I7513,'Valid Values - Search'!$R$4:$S$4719,2,FALSE),"")</f>
        <v/>
      </c>
      <c r="AC7513" s="38" t="str">
        <f t="shared" si="117"/>
        <v/>
      </c>
      <c r="AD7513" s="38"/>
    </row>
    <row r="7514" spans="1:30">
      <c r="A7514" s="46"/>
      <c r="B7514" s="47"/>
      <c r="C7514" s="49"/>
      <c r="D7514" s="41"/>
      <c r="E7514" s="41"/>
      <c r="F7514" s="41"/>
      <c r="G7514" s="50" t="str">
        <f>IF(A7514&lt;&gt;"",CONCATENATE(A7514,":",YEAR(B7514),IF(MONTH(B7514)&gt;9,MONTH(B7514),CONCATENATE(0,MONTH(B7514))),IF(DAY(B7514)&gt;9,DAY(B7514),CONCATENATE(0,DAY(B7514))),IF(HOUR(C7514)&gt;9,HOUR(C7514),CONCATENATE(0,HOUR(C7514))),IF(MINUTE(C7514)&gt;9,MINUTE(C7514),CONCATENATE(0,MINUTE(C7514))),":",VLOOKUP(F7514,'Valid Values - Results'!$D$4:$F$12,3,FALSE)),"")</f>
        <v/>
      </c>
      <c r="H7514" s="41"/>
      <c r="I7514" s="41"/>
      <c r="J7514" s="41"/>
      <c r="K7514" s="41"/>
      <c r="L7514" s="41"/>
      <c r="M7514" s="92"/>
      <c r="N7514" s="41"/>
      <c r="O7514" s="41"/>
      <c r="P7514" s="41"/>
      <c r="Q7514" s="41"/>
      <c r="R7514" s="41"/>
      <c r="S7514" s="41"/>
      <c r="T7514" s="41"/>
      <c r="U7514" s="47"/>
      <c r="V7514" s="49"/>
      <c r="W7514" s="41"/>
      <c r="X7514" s="41"/>
      <c r="Y7514" s="41"/>
      <c r="AA7514" s="37" t="str">
        <f>IF($I7514&lt;&gt;"",VLOOKUP($I7514,'Valid Values - Search'!$R$4:$T$4719,3,FALSE),"")</f>
        <v/>
      </c>
      <c r="AB7514" s="37" t="str">
        <f>IF($I7514&lt;&gt;"",VLOOKUP($I7514,'Valid Values - Search'!$R$4:$S$4719,2,FALSE),"")</f>
        <v/>
      </c>
      <c r="AC7514" s="38" t="str">
        <f t="shared" si="117"/>
        <v/>
      </c>
      <c r="AD7514" s="38"/>
    </row>
    <row r="7515" spans="1:30">
      <c r="A7515" s="46"/>
      <c r="B7515" s="47"/>
      <c r="C7515" s="49"/>
      <c r="D7515" s="41"/>
      <c r="E7515" s="41"/>
      <c r="F7515" s="41"/>
      <c r="G7515" s="50" t="str">
        <f>IF(A7515&lt;&gt;"",CONCATENATE(A7515,":",YEAR(B7515),IF(MONTH(B7515)&gt;9,MONTH(B7515),CONCATENATE(0,MONTH(B7515))),IF(DAY(B7515)&gt;9,DAY(B7515),CONCATENATE(0,DAY(B7515))),IF(HOUR(C7515)&gt;9,HOUR(C7515),CONCATENATE(0,HOUR(C7515))),IF(MINUTE(C7515)&gt;9,MINUTE(C7515),CONCATENATE(0,MINUTE(C7515))),":",VLOOKUP(F7515,'Valid Values - Results'!$D$4:$F$12,3,FALSE)),"")</f>
        <v/>
      </c>
      <c r="H7515" s="41"/>
      <c r="I7515" s="41"/>
      <c r="J7515" s="41"/>
      <c r="K7515" s="41"/>
      <c r="L7515" s="41"/>
      <c r="M7515" s="92"/>
      <c r="N7515" s="41"/>
      <c r="O7515" s="41"/>
      <c r="P7515" s="41"/>
      <c r="Q7515" s="41"/>
      <c r="R7515" s="41"/>
      <c r="S7515" s="41"/>
      <c r="T7515" s="41"/>
      <c r="U7515" s="47"/>
      <c r="V7515" s="49"/>
      <c r="W7515" s="41"/>
      <c r="X7515" s="41"/>
      <c r="Y7515" s="41"/>
      <c r="AA7515" s="37" t="str">
        <f>IF($I7515&lt;&gt;"",VLOOKUP($I7515,'Valid Values - Search'!$R$4:$T$4719,3,FALSE),"")</f>
        <v/>
      </c>
      <c r="AB7515" s="37" t="str">
        <f>IF($I7515&lt;&gt;"",VLOOKUP($I7515,'Valid Values - Search'!$R$4:$S$4719,2,FALSE),"")</f>
        <v/>
      </c>
      <c r="AC7515" s="38" t="str">
        <f t="shared" si="117"/>
        <v/>
      </c>
      <c r="AD7515" s="38"/>
    </row>
    <row r="7516" spans="1:30">
      <c r="A7516" s="46"/>
      <c r="B7516" s="47"/>
      <c r="C7516" s="49"/>
      <c r="D7516" s="41"/>
      <c r="E7516" s="41"/>
      <c r="F7516" s="41"/>
      <c r="G7516" s="50" t="str">
        <f>IF(A7516&lt;&gt;"",CONCATENATE(A7516,":",YEAR(B7516),IF(MONTH(B7516)&gt;9,MONTH(B7516),CONCATENATE(0,MONTH(B7516))),IF(DAY(B7516)&gt;9,DAY(B7516),CONCATENATE(0,DAY(B7516))),IF(HOUR(C7516)&gt;9,HOUR(C7516),CONCATENATE(0,HOUR(C7516))),IF(MINUTE(C7516)&gt;9,MINUTE(C7516),CONCATENATE(0,MINUTE(C7516))),":",VLOOKUP(F7516,'Valid Values - Results'!$D$4:$F$12,3,FALSE)),"")</f>
        <v/>
      </c>
      <c r="H7516" s="41"/>
      <c r="I7516" s="41"/>
      <c r="J7516" s="41"/>
      <c r="K7516" s="41"/>
      <c r="L7516" s="41"/>
      <c r="M7516" s="92"/>
      <c r="N7516" s="41"/>
      <c r="O7516" s="41"/>
      <c r="P7516" s="41"/>
      <c r="Q7516" s="41"/>
      <c r="R7516" s="41"/>
      <c r="S7516" s="41"/>
      <c r="T7516" s="41"/>
      <c r="U7516" s="47"/>
      <c r="V7516" s="49"/>
      <c r="W7516" s="41"/>
      <c r="X7516" s="41"/>
      <c r="Y7516" s="41"/>
      <c r="AA7516" s="37" t="str">
        <f>IF($I7516&lt;&gt;"",VLOOKUP($I7516,'Valid Values - Search'!$R$4:$T$4719,3,FALSE),"")</f>
        <v/>
      </c>
      <c r="AB7516" s="37" t="str">
        <f>IF($I7516&lt;&gt;"",VLOOKUP($I7516,'Valid Values - Search'!$R$4:$S$4719,2,FALSE),"")</f>
        <v/>
      </c>
      <c r="AC7516" s="38" t="str">
        <f t="shared" si="117"/>
        <v/>
      </c>
      <c r="AD7516" s="38"/>
    </row>
    <row r="7517" spans="1:30">
      <c r="A7517" s="46"/>
      <c r="B7517" s="47"/>
      <c r="C7517" s="49"/>
      <c r="D7517" s="41"/>
      <c r="E7517" s="41"/>
      <c r="F7517" s="41"/>
      <c r="G7517" s="50" t="str">
        <f>IF(A7517&lt;&gt;"",CONCATENATE(A7517,":",YEAR(B7517),IF(MONTH(B7517)&gt;9,MONTH(B7517),CONCATENATE(0,MONTH(B7517))),IF(DAY(B7517)&gt;9,DAY(B7517),CONCATENATE(0,DAY(B7517))),IF(HOUR(C7517)&gt;9,HOUR(C7517),CONCATENATE(0,HOUR(C7517))),IF(MINUTE(C7517)&gt;9,MINUTE(C7517),CONCATENATE(0,MINUTE(C7517))),":",VLOOKUP(F7517,'Valid Values - Results'!$D$4:$F$12,3,FALSE)),"")</f>
        <v/>
      </c>
      <c r="H7517" s="41"/>
      <c r="I7517" s="41"/>
      <c r="J7517" s="41"/>
      <c r="K7517" s="41"/>
      <c r="L7517" s="41"/>
      <c r="M7517" s="92"/>
      <c r="N7517" s="41"/>
      <c r="O7517" s="41"/>
      <c r="P7517" s="41"/>
      <c r="Q7517" s="41"/>
      <c r="R7517" s="41"/>
      <c r="S7517" s="41"/>
      <c r="T7517" s="41"/>
      <c r="U7517" s="47"/>
      <c r="V7517" s="49"/>
      <c r="W7517" s="41"/>
      <c r="X7517" s="41"/>
      <c r="Y7517" s="41"/>
      <c r="AA7517" s="37" t="str">
        <f>IF($I7517&lt;&gt;"",VLOOKUP($I7517,'Valid Values - Search'!$R$4:$T$4719,3,FALSE),"")</f>
        <v/>
      </c>
      <c r="AB7517" s="37" t="str">
        <f>IF($I7517&lt;&gt;"",VLOOKUP($I7517,'Valid Values - Search'!$R$4:$S$4719,2,FALSE),"")</f>
        <v/>
      </c>
      <c r="AC7517" s="38" t="str">
        <f t="shared" si="117"/>
        <v/>
      </c>
      <c r="AD7517" s="38"/>
    </row>
    <row r="7518" spans="1:30">
      <c r="A7518" s="46"/>
      <c r="B7518" s="47"/>
      <c r="C7518" s="49"/>
      <c r="D7518" s="41"/>
      <c r="E7518" s="41"/>
      <c r="F7518" s="41"/>
      <c r="G7518" s="50" t="str">
        <f>IF(A7518&lt;&gt;"",CONCATENATE(A7518,":",YEAR(B7518),IF(MONTH(B7518)&gt;9,MONTH(B7518),CONCATENATE(0,MONTH(B7518))),IF(DAY(B7518)&gt;9,DAY(B7518),CONCATENATE(0,DAY(B7518))),IF(HOUR(C7518)&gt;9,HOUR(C7518),CONCATENATE(0,HOUR(C7518))),IF(MINUTE(C7518)&gt;9,MINUTE(C7518),CONCATENATE(0,MINUTE(C7518))),":",VLOOKUP(F7518,'Valid Values - Results'!$D$4:$F$12,3,FALSE)),"")</f>
        <v/>
      </c>
      <c r="H7518" s="41"/>
      <c r="I7518" s="41"/>
      <c r="J7518" s="41"/>
      <c r="K7518" s="41"/>
      <c r="L7518" s="41"/>
      <c r="M7518" s="92"/>
      <c r="N7518" s="41"/>
      <c r="O7518" s="41"/>
      <c r="P7518" s="41"/>
      <c r="Q7518" s="41"/>
      <c r="R7518" s="41"/>
      <c r="S7518" s="41"/>
      <c r="T7518" s="41"/>
      <c r="U7518" s="47"/>
      <c r="V7518" s="49"/>
      <c r="W7518" s="41"/>
      <c r="X7518" s="41"/>
      <c r="Y7518" s="41"/>
      <c r="AA7518" s="37" t="str">
        <f>IF($I7518&lt;&gt;"",VLOOKUP($I7518,'Valid Values - Search'!$R$4:$T$4719,3,FALSE),"")</f>
        <v/>
      </c>
      <c r="AB7518" s="37" t="str">
        <f>IF($I7518&lt;&gt;"",VLOOKUP($I7518,'Valid Values - Search'!$R$4:$S$4719,2,FALSE),"")</f>
        <v/>
      </c>
      <c r="AC7518" s="38" t="str">
        <f t="shared" si="117"/>
        <v/>
      </c>
      <c r="AD7518" s="38"/>
    </row>
    <row r="7519" spans="1:30">
      <c r="A7519" s="46"/>
      <c r="B7519" s="47"/>
      <c r="C7519" s="49"/>
      <c r="D7519" s="41"/>
      <c r="E7519" s="41"/>
      <c r="F7519" s="41"/>
      <c r="G7519" s="50" t="str">
        <f>IF(A7519&lt;&gt;"",CONCATENATE(A7519,":",YEAR(B7519),IF(MONTH(B7519)&gt;9,MONTH(B7519),CONCATENATE(0,MONTH(B7519))),IF(DAY(B7519)&gt;9,DAY(B7519),CONCATENATE(0,DAY(B7519))),IF(HOUR(C7519)&gt;9,HOUR(C7519),CONCATENATE(0,HOUR(C7519))),IF(MINUTE(C7519)&gt;9,MINUTE(C7519),CONCATENATE(0,MINUTE(C7519))),":",VLOOKUP(F7519,'Valid Values - Results'!$D$4:$F$12,3,FALSE)),"")</f>
        <v/>
      </c>
      <c r="H7519" s="41"/>
      <c r="I7519" s="41"/>
      <c r="J7519" s="41"/>
      <c r="K7519" s="41"/>
      <c r="L7519" s="41"/>
      <c r="M7519" s="92"/>
      <c r="N7519" s="41"/>
      <c r="O7519" s="41"/>
      <c r="P7519" s="41"/>
      <c r="Q7519" s="41"/>
      <c r="R7519" s="41"/>
      <c r="S7519" s="41"/>
      <c r="T7519" s="41"/>
      <c r="U7519" s="47"/>
      <c r="V7519" s="49"/>
      <c r="W7519" s="41"/>
      <c r="X7519" s="41"/>
      <c r="Y7519" s="41"/>
      <c r="AA7519" s="37" t="str">
        <f>IF($I7519&lt;&gt;"",VLOOKUP($I7519,'Valid Values - Search'!$R$4:$T$4719,3,FALSE),"")</f>
        <v/>
      </c>
      <c r="AB7519" s="37" t="str">
        <f>IF($I7519&lt;&gt;"",VLOOKUP($I7519,'Valid Values - Search'!$R$4:$S$4719,2,FALSE),"")</f>
        <v/>
      </c>
      <c r="AC7519" s="38" t="str">
        <f t="shared" si="117"/>
        <v/>
      </c>
      <c r="AD7519" s="38"/>
    </row>
    <row r="7520" spans="1:30">
      <c r="A7520" s="46"/>
      <c r="B7520" s="47"/>
      <c r="C7520" s="49"/>
      <c r="D7520" s="41"/>
      <c r="E7520" s="41"/>
      <c r="F7520" s="41"/>
      <c r="G7520" s="50" t="str">
        <f>IF(A7520&lt;&gt;"",CONCATENATE(A7520,":",YEAR(B7520),IF(MONTH(B7520)&gt;9,MONTH(B7520),CONCATENATE(0,MONTH(B7520))),IF(DAY(B7520)&gt;9,DAY(B7520),CONCATENATE(0,DAY(B7520))),IF(HOUR(C7520)&gt;9,HOUR(C7520),CONCATENATE(0,HOUR(C7520))),IF(MINUTE(C7520)&gt;9,MINUTE(C7520),CONCATENATE(0,MINUTE(C7520))),":",VLOOKUP(F7520,'Valid Values - Results'!$D$4:$F$12,3,FALSE)),"")</f>
        <v/>
      </c>
      <c r="H7520" s="41"/>
      <c r="I7520" s="41"/>
      <c r="J7520" s="41"/>
      <c r="K7520" s="41"/>
      <c r="L7520" s="41"/>
      <c r="M7520" s="92"/>
      <c r="N7520" s="41"/>
      <c r="O7520" s="41"/>
      <c r="P7520" s="41"/>
      <c r="Q7520" s="41"/>
      <c r="R7520" s="41"/>
      <c r="S7520" s="41"/>
      <c r="T7520" s="41"/>
      <c r="U7520" s="47"/>
      <c r="V7520" s="49"/>
      <c r="W7520" s="41"/>
      <c r="X7520" s="41"/>
      <c r="Y7520" s="41"/>
      <c r="AA7520" s="37" t="str">
        <f>IF($I7520&lt;&gt;"",VLOOKUP($I7520,'Valid Values - Search'!$R$4:$T$4719,3,FALSE),"")</f>
        <v/>
      </c>
      <c r="AB7520" s="37" t="str">
        <f>IF($I7520&lt;&gt;"",VLOOKUP($I7520,'Valid Values - Search'!$R$4:$S$4719,2,FALSE),"")</f>
        <v/>
      </c>
      <c r="AC7520" s="38" t="str">
        <f t="shared" si="117"/>
        <v/>
      </c>
      <c r="AD7520" s="38"/>
    </row>
    <row r="7521" spans="1:30">
      <c r="A7521" s="46"/>
      <c r="B7521" s="47"/>
      <c r="C7521" s="49"/>
      <c r="D7521" s="41"/>
      <c r="E7521" s="41"/>
      <c r="F7521" s="41"/>
      <c r="G7521" s="50" t="str">
        <f>IF(A7521&lt;&gt;"",CONCATENATE(A7521,":",YEAR(B7521),IF(MONTH(B7521)&gt;9,MONTH(B7521),CONCATENATE(0,MONTH(B7521))),IF(DAY(B7521)&gt;9,DAY(B7521),CONCATENATE(0,DAY(B7521))),IF(HOUR(C7521)&gt;9,HOUR(C7521),CONCATENATE(0,HOUR(C7521))),IF(MINUTE(C7521)&gt;9,MINUTE(C7521),CONCATENATE(0,MINUTE(C7521))),":",VLOOKUP(F7521,'Valid Values - Results'!$D$4:$F$12,3,FALSE)),"")</f>
        <v/>
      </c>
      <c r="H7521" s="41"/>
      <c r="I7521" s="41"/>
      <c r="J7521" s="41"/>
      <c r="K7521" s="41"/>
      <c r="L7521" s="41"/>
      <c r="M7521" s="92"/>
      <c r="N7521" s="41"/>
      <c r="O7521" s="41"/>
      <c r="P7521" s="41"/>
      <c r="Q7521" s="41"/>
      <c r="R7521" s="41"/>
      <c r="S7521" s="41"/>
      <c r="T7521" s="41"/>
      <c r="U7521" s="47"/>
      <c r="V7521" s="49"/>
      <c r="W7521" s="41"/>
      <c r="X7521" s="41"/>
      <c r="Y7521" s="41"/>
      <c r="AA7521" s="37" t="str">
        <f>IF($I7521&lt;&gt;"",VLOOKUP($I7521,'Valid Values - Search'!$R$4:$T$4719,3,FALSE),"")</f>
        <v/>
      </c>
      <c r="AB7521" s="37" t="str">
        <f>IF($I7521&lt;&gt;"",VLOOKUP($I7521,'Valid Values - Search'!$R$4:$S$4719,2,FALSE),"")</f>
        <v/>
      </c>
      <c r="AC7521" s="38" t="str">
        <f t="shared" si="117"/>
        <v/>
      </c>
      <c r="AD7521" s="38"/>
    </row>
    <row r="7522" spans="1:30">
      <c r="A7522" s="46"/>
      <c r="B7522" s="47"/>
      <c r="C7522" s="49"/>
      <c r="D7522" s="41"/>
      <c r="E7522" s="41"/>
      <c r="F7522" s="41"/>
      <c r="G7522" s="50" t="str">
        <f>IF(A7522&lt;&gt;"",CONCATENATE(A7522,":",YEAR(B7522),IF(MONTH(B7522)&gt;9,MONTH(B7522),CONCATENATE(0,MONTH(B7522))),IF(DAY(B7522)&gt;9,DAY(B7522),CONCATENATE(0,DAY(B7522))),IF(HOUR(C7522)&gt;9,HOUR(C7522),CONCATENATE(0,HOUR(C7522))),IF(MINUTE(C7522)&gt;9,MINUTE(C7522),CONCATENATE(0,MINUTE(C7522))),":",VLOOKUP(F7522,'Valid Values - Results'!$D$4:$F$12,3,FALSE)),"")</f>
        <v/>
      </c>
      <c r="H7522" s="41"/>
      <c r="I7522" s="41"/>
      <c r="J7522" s="41"/>
      <c r="K7522" s="41"/>
      <c r="L7522" s="41"/>
      <c r="M7522" s="92"/>
      <c r="N7522" s="41"/>
      <c r="O7522" s="41"/>
      <c r="P7522" s="41"/>
      <c r="Q7522" s="41"/>
      <c r="R7522" s="41"/>
      <c r="S7522" s="41"/>
      <c r="T7522" s="41"/>
      <c r="U7522" s="47"/>
      <c r="V7522" s="49"/>
      <c r="W7522" s="41"/>
      <c r="X7522" s="41"/>
      <c r="Y7522" s="41"/>
      <c r="AA7522" s="37" t="str">
        <f>IF($I7522&lt;&gt;"",VLOOKUP($I7522,'Valid Values - Search'!$R$4:$T$4719,3,FALSE),"")</f>
        <v/>
      </c>
      <c r="AB7522" s="37" t="str">
        <f>IF($I7522&lt;&gt;"",VLOOKUP($I7522,'Valid Values - Search'!$R$4:$S$4719,2,FALSE),"")</f>
        <v/>
      </c>
      <c r="AC7522" s="38" t="str">
        <f t="shared" si="117"/>
        <v/>
      </c>
      <c r="AD7522" s="38"/>
    </row>
    <row r="7523" spans="1:30">
      <c r="A7523" s="46"/>
      <c r="B7523" s="47"/>
      <c r="C7523" s="49"/>
      <c r="D7523" s="41"/>
      <c r="E7523" s="41"/>
      <c r="F7523" s="41"/>
      <c r="G7523" s="50" t="str">
        <f>IF(A7523&lt;&gt;"",CONCATENATE(A7523,":",YEAR(B7523),IF(MONTH(B7523)&gt;9,MONTH(B7523),CONCATENATE(0,MONTH(B7523))),IF(DAY(B7523)&gt;9,DAY(B7523),CONCATENATE(0,DAY(B7523))),IF(HOUR(C7523)&gt;9,HOUR(C7523),CONCATENATE(0,HOUR(C7523))),IF(MINUTE(C7523)&gt;9,MINUTE(C7523),CONCATENATE(0,MINUTE(C7523))),":",VLOOKUP(F7523,'Valid Values - Results'!$D$4:$F$12,3,FALSE)),"")</f>
        <v/>
      </c>
      <c r="H7523" s="41"/>
      <c r="I7523" s="41"/>
      <c r="J7523" s="41"/>
      <c r="K7523" s="41"/>
      <c r="L7523" s="41"/>
      <c r="M7523" s="92"/>
      <c r="N7523" s="41"/>
      <c r="O7523" s="41"/>
      <c r="P7523" s="41"/>
      <c r="Q7523" s="41"/>
      <c r="R7523" s="41"/>
      <c r="S7523" s="41"/>
      <c r="T7523" s="41"/>
      <c r="U7523" s="47"/>
      <c r="V7523" s="49"/>
      <c r="W7523" s="41"/>
      <c r="X7523" s="41"/>
      <c r="Y7523" s="41"/>
      <c r="AA7523" s="37" t="str">
        <f>IF($I7523&lt;&gt;"",VLOOKUP($I7523,'Valid Values - Search'!$R$4:$T$4719,3,FALSE),"")</f>
        <v/>
      </c>
      <c r="AB7523" s="37" t="str">
        <f>IF($I7523&lt;&gt;"",VLOOKUP($I7523,'Valid Values - Search'!$R$4:$S$4719,2,FALSE),"")</f>
        <v/>
      </c>
      <c r="AC7523" s="38" t="str">
        <f t="shared" si="117"/>
        <v/>
      </c>
      <c r="AD7523" s="38"/>
    </row>
    <row r="7524" spans="1:30">
      <c r="A7524" s="46"/>
      <c r="B7524" s="47"/>
      <c r="C7524" s="49"/>
      <c r="D7524" s="41"/>
      <c r="E7524" s="41"/>
      <c r="F7524" s="41"/>
      <c r="G7524" s="50" t="str">
        <f>IF(A7524&lt;&gt;"",CONCATENATE(A7524,":",YEAR(B7524),IF(MONTH(B7524)&gt;9,MONTH(B7524),CONCATENATE(0,MONTH(B7524))),IF(DAY(B7524)&gt;9,DAY(B7524),CONCATENATE(0,DAY(B7524))),IF(HOUR(C7524)&gt;9,HOUR(C7524),CONCATENATE(0,HOUR(C7524))),IF(MINUTE(C7524)&gt;9,MINUTE(C7524),CONCATENATE(0,MINUTE(C7524))),":",VLOOKUP(F7524,'Valid Values - Results'!$D$4:$F$12,3,FALSE)),"")</f>
        <v/>
      </c>
      <c r="H7524" s="41"/>
      <c r="I7524" s="41"/>
      <c r="J7524" s="41"/>
      <c r="K7524" s="41"/>
      <c r="L7524" s="41"/>
      <c r="M7524" s="92"/>
      <c r="N7524" s="41"/>
      <c r="O7524" s="41"/>
      <c r="P7524" s="41"/>
      <c r="Q7524" s="41"/>
      <c r="R7524" s="41"/>
      <c r="S7524" s="41"/>
      <c r="T7524" s="41"/>
      <c r="U7524" s="47"/>
      <c r="V7524" s="49"/>
      <c r="W7524" s="41"/>
      <c r="X7524" s="41"/>
      <c r="Y7524" s="41"/>
      <c r="AA7524" s="37" t="str">
        <f>IF($I7524&lt;&gt;"",VLOOKUP($I7524,'Valid Values - Search'!$R$4:$T$4719,3,FALSE),"")</f>
        <v/>
      </c>
      <c r="AB7524" s="37" t="str">
        <f>IF($I7524&lt;&gt;"",VLOOKUP($I7524,'Valid Values - Search'!$R$4:$S$4719,2,FALSE),"")</f>
        <v/>
      </c>
      <c r="AC7524" s="38" t="str">
        <f t="shared" si="117"/>
        <v/>
      </c>
      <c r="AD7524" s="38"/>
    </row>
    <row r="7525" spans="1:30">
      <c r="A7525" s="46"/>
      <c r="B7525" s="47"/>
      <c r="C7525" s="49"/>
      <c r="D7525" s="41"/>
      <c r="E7525" s="41"/>
      <c r="F7525" s="41"/>
      <c r="G7525" s="50" t="str">
        <f>IF(A7525&lt;&gt;"",CONCATENATE(A7525,":",YEAR(B7525),IF(MONTH(B7525)&gt;9,MONTH(B7525),CONCATENATE(0,MONTH(B7525))),IF(DAY(B7525)&gt;9,DAY(B7525),CONCATENATE(0,DAY(B7525))),IF(HOUR(C7525)&gt;9,HOUR(C7525),CONCATENATE(0,HOUR(C7525))),IF(MINUTE(C7525)&gt;9,MINUTE(C7525),CONCATENATE(0,MINUTE(C7525))),":",VLOOKUP(F7525,'Valid Values - Results'!$D$4:$F$12,3,FALSE)),"")</f>
        <v/>
      </c>
      <c r="H7525" s="41"/>
      <c r="I7525" s="41"/>
      <c r="J7525" s="41"/>
      <c r="K7525" s="41"/>
      <c r="L7525" s="41"/>
      <c r="M7525" s="92"/>
      <c r="N7525" s="41"/>
      <c r="O7525" s="41"/>
      <c r="P7525" s="41"/>
      <c r="Q7525" s="41"/>
      <c r="R7525" s="41"/>
      <c r="S7525" s="41"/>
      <c r="T7525" s="41"/>
      <c r="U7525" s="47"/>
      <c r="V7525" s="49"/>
      <c r="W7525" s="41"/>
      <c r="X7525" s="41"/>
      <c r="Y7525" s="41"/>
      <c r="AA7525" s="37" t="str">
        <f>IF($I7525&lt;&gt;"",VLOOKUP($I7525,'Valid Values - Search'!$R$4:$T$4719,3,FALSE),"")</f>
        <v/>
      </c>
      <c r="AB7525" s="37" t="str">
        <f>IF($I7525&lt;&gt;"",VLOOKUP($I7525,'Valid Values - Search'!$R$4:$S$4719,2,FALSE),"")</f>
        <v/>
      </c>
      <c r="AC7525" s="38" t="str">
        <f t="shared" si="117"/>
        <v/>
      </c>
      <c r="AD7525" s="38"/>
    </row>
    <row r="7526" spans="1:30">
      <c r="A7526" s="46"/>
      <c r="B7526" s="47"/>
      <c r="C7526" s="49"/>
      <c r="D7526" s="41"/>
      <c r="E7526" s="41"/>
      <c r="F7526" s="41"/>
      <c r="G7526" s="50" t="str">
        <f>IF(A7526&lt;&gt;"",CONCATENATE(A7526,":",YEAR(B7526),IF(MONTH(B7526)&gt;9,MONTH(B7526),CONCATENATE(0,MONTH(B7526))),IF(DAY(B7526)&gt;9,DAY(B7526),CONCATENATE(0,DAY(B7526))),IF(HOUR(C7526)&gt;9,HOUR(C7526),CONCATENATE(0,HOUR(C7526))),IF(MINUTE(C7526)&gt;9,MINUTE(C7526),CONCATENATE(0,MINUTE(C7526))),":",VLOOKUP(F7526,'Valid Values - Results'!$D$4:$F$12,3,FALSE)),"")</f>
        <v/>
      </c>
      <c r="H7526" s="41"/>
      <c r="I7526" s="41"/>
      <c r="J7526" s="41"/>
      <c r="K7526" s="41"/>
      <c r="L7526" s="41"/>
      <c r="M7526" s="92"/>
      <c r="N7526" s="41"/>
      <c r="O7526" s="41"/>
      <c r="P7526" s="41"/>
      <c r="Q7526" s="41"/>
      <c r="R7526" s="41"/>
      <c r="S7526" s="41"/>
      <c r="T7526" s="41"/>
      <c r="U7526" s="47"/>
      <c r="V7526" s="49"/>
      <c r="W7526" s="41"/>
      <c r="X7526" s="41"/>
      <c r="Y7526" s="41"/>
      <c r="AA7526" s="37" t="str">
        <f>IF($I7526&lt;&gt;"",VLOOKUP($I7526,'Valid Values - Search'!$R$4:$T$4719,3,FALSE),"")</f>
        <v/>
      </c>
      <c r="AB7526" s="37" t="str">
        <f>IF($I7526&lt;&gt;"",VLOOKUP($I7526,'Valid Values - Search'!$R$4:$S$4719,2,FALSE),"")</f>
        <v/>
      </c>
      <c r="AC7526" s="38" t="str">
        <f t="shared" si="117"/>
        <v/>
      </c>
      <c r="AD7526" s="38"/>
    </row>
    <row r="7527" spans="1:30">
      <c r="A7527" s="46"/>
      <c r="B7527" s="47"/>
      <c r="C7527" s="49"/>
      <c r="D7527" s="41"/>
      <c r="E7527" s="41"/>
      <c r="F7527" s="41"/>
      <c r="G7527" s="50" t="str">
        <f>IF(A7527&lt;&gt;"",CONCATENATE(A7527,":",YEAR(B7527),IF(MONTH(B7527)&gt;9,MONTH(B7527),CONCATENATE(0,MONTH(B7527))),IF(DAY(B7527)&gt;9,DAY(B7527),CONCATENATE(0,DAY(B7527))),IF(HOUR(C7527)&gt;9,HOUR(C7527),CONCATENATE(0,HOUR(C7527))),IF(MINUTE(C7527)&gt;9,MINUTE(C7527),CONCATENATE(0,MINUTE(C7527))),":",VLOOKUP(F7527,'Valid Values - Results'!$D$4:$F$12,3,FALSE)),"")</f>
        <v/>
      </c>
      <c r="H7527" s="41"/>
      <c r="I7527" s="41"/>
      <c r="J7527" s="41"/>
      <c r="K7527" s="41"/>
      <c r="L7527" s="41"/>
      <c r="M7527" s="92"/>
      <c r="N7527" s="41"/>
      <c r="O7527" s="41"/>
      <c r="P7527" s="41"/>
      <c r="Q7527" s="41"/>
      <c r="R7527" s="41"/>
      <c r="S7527" s="41"/>
      <c r="T7527" s="41"/>
      <c r="U7527" s="47"/>
      <c r="V7527" s="49"/>
      <c r="W7527" s="41"/>
      <c r="X7527" s="41"/>
      <c r="Y7527" s="41"/>
      <c r="AA7527" s="37" t="str">
        <f>IF($I7527&lt;&gt;"",VLOOKUP($I7527,'Valid Values - Search'!$R$4:$T$4719,3,FALSE),"")</f>
        <v/>
      </c>
      <c r="AB7527" s="37" t="str">
        <f>IF($I7527&lt;&gt;"",VLOOKUP($I7527,'Valid Values - Search'!$R$4:$S$4719,2,FALSE),"")</f>
        <v/>
      </c>
      <c r="AC7527" s="38" t="str">
        <f t="shared" si="117"/>
        <v/>
      </c>
      <c r="AD7527" s="38"/>
    </row>
    <row r="7528" spans="1:30">
      <c r="A7528" s="46"/>
      <c r="B7528" s="47"/>
      <c r="C7528" s="49"/>
      <c r="D7528" s="41"/>
      <c r="E7528" s="41"/>
      <c r="F7528" s="41"/>
      <c r="G7528" s="50" t="str">
        <f>IF(A7528&lt;&gt;"",CONCATENATE(A7528,":",YEAR(B7528),IF(MONTH(B7528)&gt;9,MONTH(B7528),CONCATENATE(0,MONTH(B7528))),IF(DAY(B7528)&gt;9,DAY(B7528),CONCATENATE(0,DAY(B7528))),IF(HOUR(C7528)&gt;9,HOUR(C7528),CONCATENATE(0,HOUR(C7528))),IF(MINUTE(C7528)&gt;9,MINUTE(C7528),CONCATENATE(0,MINUTE(C7528))),":",VLOOKUP(F7528,'Valid Values - Results'!$D$4:$F$12,3,FALSE)),"")</f>
        <v/>
      </c>
      <c r="H7528" s="41"/>
      <c r="I7528" s="41"/>
      <c r="J7528" s="41"/>
      <c r="K7528" s="41"/>
      <c r="L7528" s="41"/>
      <c r="M7528" s="92"/>
      <c r="N7528" s="41"/>
      <c r="O7528" s="41"/>
      <c r="P7528" s="41"/>
      <c r="Q7528" s="41"/>
      <c r="R7528" s="41"/>
      <c r="S7528" s="41"/>
      <c r="T7528" s="41"/>
      <c r="U7528" s="47"/>
      <c r="V7528" s="49"/>
      <c r="W7528" s="41"/>
      <c r="X7528" s="41"/>
      <c r="Y7528" s="41"/>
      <c r="AA7528" s="37" t="str">
        <f>IF($I7528&lt;&gt;"",VLOOKUP($I7528,'Valid Values - Search'!$R$4:$T$4719,3,FALSE),"")</f>
        <v/>
      </c>
      <c r="AB7528" s="37" t="str">
        <f>IF($I7528&lt;&gt;"",VLOOKUP($I7528,'Valid Values - Search'!$R$4:$S$4719,2,FALSE),"")</f>
        <v/>
      </c>
      <c r="AC7528" s="38" t="str">
        <f t="shared" si="117"/>
        <v/>
      </c>
      <c r="AD7528" s="38"/>
    </row>
    <row r="7529" spans="1:30">
      <c r="A7529" s="46"/>
      <c r="B7529" s="47"/>
      <c r="C7529" s="49"/>
      <c r="D7529" s="41"/>
      <c r="E7529" s="41"/>
      <c r="F7529" s="41"/>
      <c r="G7529" s="50" t="str">
        <f>IF(A7529&lt;&gt;"",CONCATENATE(A7529,":",YEAR(B7529),IF(MONTH(B7529)&gt;9,MONTH(B7529),CONCATENATE(0,MONTH(B7529))),IF(DAY(B7529)&gt;9,DAY(B7529),CONCATENATE(0,DAY(B7529))),IF(HOUR(C7529)&gt;9,HOUR(C7529),CONCATENATE(0,HOUR(C7529))),IF(MINUTE(C7529)&gt;9,MINUTE(C7529),CONCATENATE(0,MINUTE(C7529))),":",VLOOKUP(F7529,'Valid Values - Results'!$D$4:$F$12,3,FALSE)),"")</f>
        <v/>
      </c>
      <c r="H7529" s="41"/>
      <c r="I7529" s="41"/>
      <c r="J7529" s="41"/>
      <c r="K7529" s="41"/>
      <c r="L7529" s="41"/>
      <c r="M7529" s="92"/>
      <c r="N7529" s="41"/>
      <c r="O7529" s="41"/>
      <c r="P7529" s="41"/>
      <c r="Q7529" s="41"/>
      <c r="R7529" s="41"/>
      <c r="S7529" s="41"/>
      <c r="T7529" s="41"/>
      <c r="U7529" s="47"/>
      <c r="V7529" s="49"/>
      <c r="W7529" s="41"/>
      <c r="X7529" s="41"/>
      <c r="Y7529" s="41"/>
      <c r="AA7529" s="37" t="str">
        <f>IF($I7529&lt;&gt;"",VLOOKUP($I7529,'Valid Values - Search'!$R$4:$T$4719,3,FALSE),"")</f>
        <v/>
      </c>
      <c r="AB7529" s="37" t="str">
        <f>IF($I7529&lt;&gt;"",VLOOKUP($I7529,'Valid Values - Search'!$R$4:$S$4719,2,FALSE),"")</f>
        <v/>
      </c>
      <c r="AC7529" s="38" t="str">
        <f t="shared" si="117"/>
        <v/>
      </c>
      <c r="AD7529" s="38"/>
    </row>
    <row r="7530" spans="1:30">
      <c r="A7530" s="46"/>
      <c r="B7530" s="47"/>
      <c r="C7530" s="49"/>
      <c r="D7530" s="41"/>
      <c r="E7530" s="41"/>
      <c r="F7530" s="41"/>
      <c r="G7530" s="50" t="str">
        <f>IF(A7530&lt;&gt;"",CONCATENATE(A7530,":",YEAR(B7530),IF(MONTH(B7530)&gt;9,MONTH(B7530),CONCATENATE(0,MONTH(B7530))),IF(DAY(B7530)&gt;9,DAY(B7530),CONCATENATE(0,DAY(B7530))),IF(HOUR(C7530)&gt;9,HOUR(C7530),CONCATENATE(0,HOUR(C7530))),IF(MINUTE(C7530)&gt;9,MINUTE(C7530),CONCATENATE(0,MINUTE(C7530))),":",VLOOKUP(F7530,'Valid Values - Results'!$D$4:$F$12,3,FALSE)),"")</f>
        <v/>
      </c>
      <c r="H7530" s="41"/>
      <c r="I7530" s="41"/>
      <c r="J7530" s="41"/>
      <c r="K7530" s="41"/>
      <c r="L7530" s="41"/>
      <c r="M7530" s="92"/>
      <c r="N7530" s="41"/>
      <c r="O7530" s="41"/>
      <c r="P7530" s="41"/>
      <c r="Q7530" s="41"/>
      <c r="R7530" s="41"/>
      <c r="S7530" s="41"/>
      <c r="T7530" s="41"/>
      <c r="U7530" s="47"/>
      <c r="V7530" s="49"/>
      <c r="W7530" s="41"/>
      <c r="X7530" s="41"/>
      <c r="Y7530" s="41"/>
      <c r="AA7530" s="37" t="str">
        <f>IF($I7530&lt;&gt;"",VLOOKUP($I7530,'Valid Values - Search'!$R$4:$T$4719,3,FALSE),"")</f>
        <v/>
      </c>
      <c r="AB7530" s="37" t="str">
        <f>IF($I7530&lt;&gt;"",VLOOKUP($I7530,'Valid Values - Search'!$R$4:$S$4719,2,FALSE),"")</f>
        <v/>
      </c>
      <c r="AC7530" s="38" t="str">
        <f t="shared" si="117"/>
        <v/>
      </c>
      <c r="AD7530" s="38"/>
    </row>
    <row r="7531" spans="1:30">
      <c r="A7531" s="46"/>
      <c r="B7531" s="47"/>
      <c r="C7531" s="49"/>
      <c r="D7531" s="41"/>
      <c r="E7531" s="41"/>
      <c r="F7531" s="41"/>
      <c r="G7531" s="50" t="str">
        <f>IF(A7531&lt;&gt;"",CONCATENATE(A7531,":",YEAR(B7531),IF(MONTH(B7531)&gt;9,MONTH(B7531),CONCATENATE(0,MONTH(B7531))),IF(DAY(B7531)&gt;9,DAY(B7531),CONCATENATE(0,DAY(B7531))),IF(HOUR(C7531)&gt;9,HOUR(C7531),CONCATENATE(0,HOUR(C7531))),IF(MINUTE(C7531)&gt;9,MINUTE(C7531),CONCATENATE(0,MINUTE(C7531))),":",VLOOKUP(F7531,'Valid Values - Results'!$D$4:$F$12,3,FALSE)),"")</f>
        <v/>
      </c>
      <c r="H7531" s="41"/>
      <c r="I7531" s="41"/>
      <c r="J7531" s="41"/>
      <c r="K7531" s="41"/>
      <c r="L7531" s="41"/>
      <c r="M7531" s="92"/>
      <c r="N7531" s="41"/>
      <c r="O7531" s="41"/>
      <c r="P7531" s="41"/>
      <c r="Q7531" s="41"/>
      <c r="R7531" s="41"/>
      <c r="S7531" s="41"/>
      <c r="T7531" s="41"/>
      <c r="U7531" s="47"/>
      <c r="V7531" s="49"/>
      <c r="W7531" s="41"/>
      <c r="X7531" s="41"/>
      <c r="Y7531" s="41"/>
      <c r="AA7531" s="37" t="str">
        <f>IF($I7531&lt;&gt;"",VLOOKUP($I7531,'Valid Values - Search'!$R$4:$T$4719,3,FALSE),"")</f>
        <v/>
      </c>
      <c r="AB7531" s="37" t="str">
        <f>IF($I7531&lt;&gt;"",VLOOKUP($I7531,'Valid Values - Search'!$R$4:$S$4719,2,FALSE),"")</f>
        <v/>
      </c>
      <c r="AC7531" s="38" t="str">
        <f t="shared" si="117"/>
        <v/>
      </c>
      <c r="AD7531" s="38"/>
    </row>
    <row r="7532" spans="1:30">
      <c r="A7532" s="46"/>
      <c r="B7532" s="47"/>
      <c r="C7532" s="49"/>
      <c r="D7532" s="41"/>
      <c r="E7532" s="41"/>
      <c r="F7532" s="41"/>
      <c r="G7532" s="50" t="str">
        <f>IF(A7532&lt;&gt;"",CONCATENATE(A7532,":",YEAR(B7532),IF(MONTH(B7532)&gt;9,MONTH(B7532),CONCATENATE(0,MONTH(B7532))),IF(DAY(B7532)&gt;9,DAY(B7532),CONCATENATE(0,DAY(B7532))),IF(HOUR(C7532)&gt;9,HOUR(C7532),CONCATENATE(0,HOUR(C7532))),IF(MINUTE(C7532)&gt;9,MINUTE(C7532),CONCATENATE(0,MINUTE(C7532))),":",VLOOKUP(F7532,'Valid Values - Results'!$D$4:$F$12,3,FALSE)),"")</f>
        <v/>
      </c>
      <c r="H7532" s="41"/>
      <c r="I7532" s="41"/>
      <c r="J7532" s="41"/>
      <c r="K7532" s="41"/>
      <c r="L7532" s="41"/>
      <c r="M7532" s="92"/>
      <c r="N7532" s="41"/>
      <c r="O7532" s="41"/>
      <c r="P7532" s="41"/>
      <c r="Q7532" s="41"/>
      <c r="R7532" s="41"/>
      <c r="S7532" s="41"/>
      <c r="T7532" s="41"/>
      <c r="U7532" s="47"/>
      <c r="V7532" s="49"/>
      <c r="W7532" s="41"/>
      <c r="X7532" s="41"/>
      <c r="Y7532" s="41"/>
      <c r="AA7532" s="37" t="str">
        <f>IF($I7532&lt;&gt;"",VLOOKUP($I7532,'Valid Values - Search'!$R$4:$T$4719,3,FALSE),"")</f>
        <v/>
      </c>
      <c r="AB7532" s="37" t="str">
        <f>IF($I7532&lt;&gt;"",VLOOKUP($I7532,'Valid Values - Search'!$R$4:$S$4719,2,FALSE),"")</f>
        <v/>
      </c>
      <c r="AC7532" s="38" t="str">
        <f t="shared" si="117"/>
        <v/>
      </c>
      <c r="AD7532" s="38"/>
    </row>
    <row r="7533" spans="1:30">
      <c r="A7533" s="46"/>
      <c r="B7533" s="47"/>
      <c r="C7533" s="49"/>
      <c r="D7533" s="41"/>
      <c r="E7533" s="41"/>
      <c r="F7533" s="41"/>
      <c r="G7533" s="50" t="str">
        <f>IF(A7533&lt;&gt;"",CONCATENATE(A7533,":",YEAR(B7533),IF(MONTH(B7533)&gt;9,MONTH(B7533),CONCATENATE(0,MONTH(B7533))),IF(DAY(B7533)&gt;9,DAY(B7533),CONCATENATE(0,DAY(B7533))),IF(HOUR(C7533)&gt;9,HOUR(C7533),CONCATENATE(0,HOUR(C7533))),IF(MINUTE(C7533)&gt;9,MINUTE(C7533),CONCATENATE(0,MINUTE(C7533))),":",VLOOKUP(F7533,'Valid Values - Results'!$D$4:$F$12,3,FALSE)),"")</f>
        <v/>
      </c>
      <c r="H7533" s="41"/>
      <c r="I7533" s="41"/>
      <c r="J7533" s="41"/>
      <c r="K7533" s="41"/>
      <c r="L7533" s="41"/>
      <c r="M7533" s="92"/>
      <c r="N7533" s="41"/>
      <c r="O7533" s="41"/>
      <c r="P7533" s="41"/>
      <c r="Q7533" s="41"/>
      <c r="R7533" s="41"/>
      <c r="S7533" s="41"/>
      <c r="T7533" s="41"/>
      <c r="U7533" s="47"/>
      <c r="V7533" s="49"/>
      <c r="W7533" s="41"/>
      <c r="X7533" s="41"/>
      <c r="Y7533" s="41"/>
      <c r="AA7533" s="37" t="str">
        <f>IF($I7533&lt;&gt;"",VLOOKUP($I7533,'Valid Values - Search'!$R$4:$T$4719,3,FALSE),"")</f>
        <v/>
      </c>
      <c r="AB7533" s="37" t="str">
        <f>IF($I7533&lt;&gt;"",VLOOKUP($I7533,'Valid Values - Search'!$R$4:$S$4719,2,FALSE),"")</f>
        <v/>
      </c>
      <c r="AC7533" s="38" t="str">
        <f t="shared" si="117"/>
        <v/>
      </c>
      <c r="AD7533" s="38"/>
    </row>
    <row r="7534" spans="1:30">
      <c r="A7534" s="46"/>
      <c r="B7534" s="47"/>
      <c r="C7534" s="49"/>
      <c r="D7534" s="41"/>
      <c r="E7534" s="41"/>
      <c r="F7534" s="41"/>
      <c r="G7534" s="50" t="str">
        <f>IF(A7534&lt;&gt;"",CONCATENATE(A7534,":",YEAR(B7534),IF(MONTH(B7534)&gt;9,MONTH(B7534),CONCATENATE(0,MONTH(B7534))),IF(DAY(B7534)&gt;9,DAY(B7534),CONCATENATE(0,DAY(B7534))),IF(HOUR(C7534)&gt;9,HOUR(C7534),CONCATENATE(0,HOUR(C7534))),IF(MINUTE(C7534)&gt;9,MINUTE(C7534),CONCATENATE(0,MINUTE(C7534))),":",VLOOKUP(F7534,'Valid Values - Results'!$D$4:$F$12,3,FALSE)),"")</f>
        <v/>
      </c>
      <c r="H7534" s="41"/>
      <c r="I7534" s="41"/>
      <c r="J7534" s="41"/>
      <c r="K7534" s="41"/>
      <c r="L7534" s="41"/>
      <c r="M7534" s="92"/>
      <c r="N7534" s="41"/>
      <c r="O7534" s="41"/>
      <c r="P7534" s="41"/>
      <c r="Q7534" s="41"/>
      <c r="R7534" s="41"/>
      <c r="S7534" s="41"/>
      <c r="T7534" s="41"/>
      <c r="U7534" s="47"/>
      <c r="V7534" s="49"/>
      <c r="W7534" s="41"/>
      <c r="X7534" s="41"/>
      <c r="Y7534" s="41"/>
      <c r="AA7534" s="37" t="str">
        <f>IF($I7534&lt;&gt;"",VLOOKUP($I7534,'Valid Values - Search'!$R$4:$T$4719,3,FALSE),"")</f>
        <v/>
      </c>
      <c r="AB7534" s="37" t="str">
        <f>IF($I7534&lt;&gt;"",VLOOKUP($I7534,'Valid Values - Search'!$R$4:$S$4719,2,FALSE),"")</f>
        <v/>
      </c>
      <c r="AC7534" s="38" t="str">
        <f t="shared" si="117"/>
        <v/>
      </c>
      <c r="AD7534" s="38"/>
    </row>
    <row r="7535" spans="1:30">
      <c r="A7535" s="46"/>
      <c r="B7535" s="47"/>
      <c r="C7535" s="49"/>
      <c r="D7535" s="41"/>
      <c r="E7535" s="41"/>
      <c r="F7535" s="41"/>
      <c r="G7535" s="50" t="str">
        <f>IF(A7535&lt;&gt;"",CONCATENATE(A7535,":",YEAR(B7535),IF(MONTH(B7535)&gt;9,MONTH(B7535),CONCATENATE(0,MONTH(B7535))),IF(DAY(B7535)&gt;9,DAY(B7535),CONCATENATE(0,DAY(B7535))),IF(HOUR(C7535)&gt;9,HOUR(C7535),CONCATENATE(0,HOUR(C7535))),IF(MINUTE(C7535)&gt;9,MINUTE(C7535),CONCATENATE(0,MINUTE(C7535))),":",VLOOKUP(F7535,'Valid Values - Results'!$D$4:$F$12,3,FALSE)),"")</f>
        <v/>
      </c>
      <c r="H7535" s="41"/>
      <c r="I7535" s="41"/>
      <c r="J7535" s="41"/>
      <c r="K7535" s="41"/>
      <c r="L7535" s="41"/>
      <c r="M7535" s="92"/>
      <c r="N7535" s="41"/>
      <c r="O7535" s="41"/>
      <c r="P7535" s="41"/>
      <c r="Q7535" s="41"/>
      <c r="R7535" s="41"/>
      <c r="S7535" s="41"/>
      <c r="T7535" s="41"/>
      <c r="U7535" s="47"/>
      <c r="V7535" s="49"/>
      <c r="W7535" s="41"/>
      <c r="X7535" s="41"/>
      <c r="Y7535" s="41"/>
      <c r="AA7535" s="37" t="str">
        <f>IF($I7535&lt;&gt;"",VLOOKUP($I7535,'Valid Values - Search'!$R$4:$T$4719,3,FALSE),"")</f>
        <v/>
      </c>
      <c r="AB7535" s="37" t="str">
        <f>IF($I7535&lt;&gt;"",VLOOKUP($I7535,'Valid Values - Search'!$R$4:$S$4719,2,FALSE),"")</f>
        <v/>
      </c>
      <c r="AC7535" s="38" t="str">
        <f t="shared" si="117"/>
        <v/>
      </c>
      <c r="AD7535" s="38"/>
    </row>
    <row r="7536" spans="1:30">
      <c r="A7536" s="46"/>
      <c r="B7536" s="47"/>
      <c r="C7536" s="49"/>
      <c r="D7536" s="41"/>
      <c r="E7536" s="41"/>
      <c r="F7536" s="41"/>
      <c r="G7536" s="50" t="str">
        <f>IF(A7536&lt;&gt;"",CONCATENATE(A7536,":",YEAR(B7536),IF(MONTH(B7536)&gt;9,MONTH(B7536),CONCATENATE(0,MONTH(B7536))),IF(DAY(B7536)&gt;9,DAY(B7536),CONCATENATE(0,DAY(B7536))),IF(HOUR(C7536)&gt;9,HOUR(C7536),CONCATENATE(0,HOUR(C7536))),IF(MINUTE(C7536)&gt;9,MINUTE(C7536),CONCATENATE(0,MINUTE(C7536))),":",VLOOKUP(F7536,'Valid Values - Results'!$D$4:$F$12,3,FALSE)),"")</f>
        <v/>
      </c>
      <c r="H7536" s="41"/>
      <c r="I7536" s="41"/>
      <c r="J7536" s="41"/>
      <c r="K7536" s="41"/>
      <c r="L7536" s="41"/>
      <c r="M7536" s="92"/>
      <c r="N7536" s="41"/>
      <c r="O7536" s="41"/>
      <c r="P7536" s="41"/>
      <c r="Q7536" s="41"/>
      <c r="R7536" s="41"/>
      <c r="S7536" s="41"/>
      <c r="T7536" s="41"/>
      <c r="U7536" s="47"/>
      <c r="V7536" s="49"/>
      <c r="W7536" s="41"/>
      <c r="X7536" s="41"/>
      <c r="Y7536" s="41"/>
      <c r="AA7536" s="37" t="str">
        <f>IF($I7536&lt;&gt;"",VLOOKUP($I7536,'Valid Values - Search'!$R$4:$T$4719,3,FALSE),"")</f>
        <v/>
      </c>
      <c r="AB7536" s="37" t="str">
        <f>IF($I7536&lt;&gt;"",VLOOKUP($I7536,'Valid Values - Search'!$R$4:$S$4719,2,FALSE),"")</f>
        <v/>
      </c>
      <c r="AC7536" s="38" t="str">
        <f t="shared" si="117"/>
        <v/>
      </c>
      <c r="AD7536" s="38"/>
    </row>
    <row r="7537" spans="1:30">
      <c r="A7537" s="46"/>
      <c r="B7537" s="47"/>
      <c r="C7537" s="49"/>
      <c r="D7537" s="41"/>
      <c r="E7537" s="41"/>
      <c r="F7537" s="41"/>
      <c r="G7537" s="50" t="str">
        <f>IF(A7537&lt;&gt;"",CONCATENATE(A7537,":",YEAR(B7537),IF(MONTH(B7537)&gt;9,MONTH(B7537),CONCATENATE(0,MONTH(B7537))),IF(DAY(B7537)&gt;9,DAY(B7537),CONCATENATE(0,DAY(B7537))),IF(HOUR(C7537)&gt;9,HOUR(C7537),CONCATENATE(0,HOUR(C7537))),IF(MINUTE(C7537)&gt;9,MINUTE(C7537),CONCATENATE(0,MINUTE(C7537))),":",VLOOKUP(F7537,'Valid Values - Results'!$D$4:$F$12,3,FALSE)),"")</f>
        <v/>
      </c>
      <c r="H7537" s="41"/>
      <c r="I7537" s="41"/>
      <c r="J7537" s="41"/>
      <c r="K7537" s="41"/>
      <c r="L7537" s="41"/>
      <c r="M7537" s="92"/>
      <c r="N7537" s="41"/>
      <c r="O7537" s="41"/>
      <c r="P7537" s="41"/>
      <c r="Q7537" s="41"/>
      <c r="R7537" s="41"/>
      <c r="S7537" s="41"/>
      <c r="T7537" s="41"/>
      <c r="U7537" s="47"/>
      <c r="V7537" s="49"/>
      <c r="W7537" s="41"/>
      <c r="X7537" s="41"/>
      <c r="Y7537" s="41"/>
      <c r="AA7537" s="37" t="str">
        <f>IF($I7537&lt;&gt;"",VLOOKUP($I7537,'Valid Values - Search'!$R$4:$T$4719,3,FALSE),"")</f>
        <v/>
      </c>
      <c r="AB7537" s="37" t="str">
        <f>IF($I7537&lt;&gt;"",VLOOKUP($I7537,'Valid Values - Search'!$R$4:$S$4719,2,FALSE),"")</f>
        <v/>
      </c>
      <c r="AC7537" s="38" t="str">
        <f t="shared" si="117"/>
        <v/>
      </c>
      <c r="AD7537" s="38"/>
    </row>
    <row r="7538" spans="1:30">
      <c r="A7538" s="46"/>
      <c r="B7538" s="47"/>
      <c r="C7538" s="49"/>
      <c r="D7538" s="41"/>
      <c r="E7538" s="41"/>
      <c r="F7538" s="41"/>
      <c r="G7538" s="50" t="str">
        <f>IF(A7538&lt;&gt;"",CONCATENATE(A7538,":",YEAR(B7538),IF(MONTH(B7538)&gt;9,MONTH(B7538),CONCATENATE(0,MONTH(B7538))),IF(DAY(B7538)&gt;9,DAY(B7538),CONCATENATE(0,DAY(B7538))),IF(HOUR(C7538)&gt;9,HOUR(C7538),CONCATENATE(0,HOUR(C7538))),IF(MINUTE(C7538)&gt;9,MINUTE(C7538),CONCATENATE(0,MINUTE(C7538))),":",VLOOKUP(F7538,'Valid Values - Results'!$D$4:$F$12,3,FALSE)),"")</f>
        <v/>
      </c>
      <c r="H7538" s="41"/>
      <c r="I7538" s="41"/>
      <c r="J7538" s="41"/>
      <c r="K7538" s="41"/>
      <c r="L7538" s="41"/>
      <c r="M7538" s="92"/>
      <c r="N7538" s="41"/>
      <c r="O7538" s="41"/>
      <c r="P7538" s="41"/>
      <c r="Q7538" s="41"/>
      <c r="R7538" s="41"/>
      <c r="S7538" s="41"/>
      <c r="T7538" s="41"/>
      <c r="U7538" s="47"/>
      <c r="V7538" s="49"/>
      <c r="W7538" s="41"/>
      <c r="X7538" s="41"/>
      <c r="Y7538" s="41"/>
      <c r="AA7538" s="37" t="str">
        <f>IF($I7538&lt;&gt;"",VLOOKUP($I7538,'Valid Values - Search'!$R$4:$T$4719,3,FALSE),"")</f>
        <v/>
      </c>
      <c r="AB7538" s="37" t="str">
        <f>IF($I7538&lt;&gt;"",VLOOKUP($I7538,'Valid Values - Search'!$R$4:$S$4719,2,FALSE),"")</f>
        <v/>
      </c>
      <c r="AC7538" s="38" t="str">
        <f t="shared" si="117"/>
        <v/>
      </c>
      <c r="AD7538" s="38"/>
    </row>
    <row r="7539" spans="1:30">
      <c r="A7539" s="46"/>
      <c r="B7539" s="47"/>
      <c r="C7539" s="49"/>
      <c r="D7539" s="41"/>
      <c r="E7539" s="41"/>
      <c r="F7539" s="41"/>
      <c r="G7539" s="50" t="str">
        <f>IF(A7539&lt;&gt;"",CONCATENATE(A7539,":",YEAR(B7539),IF(MONTH(B7539)&gt;9,MONTH(B7539),CONCATENATE(0,MONTH(B7539))),IF(DAY(B7539)&gt;9,DAY(B7539),CONCATENATE(0,DAY(B7539))),IF(HOUR(C7539)&gt;9,HOUR(C7539),CONCATENATE(0,HOUR(C7539))),IF(MINUTE(C7539)&gt;9,MINUTE(C7539),CONCATENATE(0,MINUTE(C7539))),":",VLOOKUP(F7539,'Valid Values - Results'!$D$4:$F$12,3,FALSE)),"")</f>
        <v/>
      </c>
      <c r="H7539" s="41"/>
      <c r="I7539" s="41"/>
      <c r="J7539" s="41"/>
      <c r="K7539" s="41"/>
      <c r="L7539" s="41"/>
      <c r="M7539" s="92"/>
      <c r="N7539" s="41"/>
      <c r="O7539" s="41"/>
      <c r="P7539" s="41"/>
      <c r="Q7539" s="41"/>
      <c r="R7539" s="41"/>
      <c r="S7539" s="41"/>
      <c r="T7539" s="41"/>
      <c r="U7539" s="47"/>
      <c r="V7539" s="49"/>
      <c r="W7539" s="41"/>
      <c r="X7539" s="41"/>
      <c r="Y7539" s="41"/>
      <c r="AA7539" s="37" t="str">
        <f>IF($I7539&lt;&gt;"",VLOOKUP($I7539,'Valid Values - Search'!$R$4:$T$4719,3,FALSE),"")</f>
        <v/>
      </c>
      <c r="AB7539" s="37" t="str">
        <f>IF($I7539&lt;&gt;"",VLOOKUP($I7539,'Valid Values - Search'!$R$4:$S$4719,2,FALSE),"")</f>
        <v/>
      </c>
      <c r="AC7539" s="38" t="str">
        <f t="shared" si="117"/>
        <v/>
      </c>
      <c r="AD7539" s="38"/>
    </row>
    <row r="7540" spans="1:30">
      <c r="A7540" s="46"/>
      <c r="B7540" s="47"/>
      <c r="C7540" s="49"/>
      <c r="D7540" s="41"/>
      <c r="E7540" s="41"/>
      <c r="F7540" s="41"/>
      <c r="G7540" s="50" t="str">
        <f>IF(A7540&lt;&gt;"",CONCATENATE(A7540,":",YEAR(B7540),IF(MONTH(B7540)&gt;9,MONTH(B7540),CONCATENATE(0,MONTH(B7540))),IF(DAY(B7540)&gt;9,DAY(B7540),CONCATENATE(0,DAY(B7540))),IF(HOUR(C7540)&gt;9,HOUR(C7540),CONCATENATE(0,HOUR(C7540))),IF(MINUTE(C7540)&gt;9,MINUTE(C7540),CONCATENATE(0,MINUTE(C7540))),":",VLOOKUP(F7540,'Valid Values - Results'!$D$4:$F$12,3,FALSE)),"")</f>
        <v/>
      </c>
      <c r="H7540" s="41"/>
      <c r="I7540" s="41"/>
      <c r="J7540" s="41"/>
      <c r="K7540" s="41"/>
      <c r="L7540" s="41"/>
      <c r="M7540" s="92"/>
      <c r="N7540" s="41"/>
      <c r="O7540" s="41"/>
      <c r="P7540" s="41"/>
      <c r="Q7540" s="41"/>
      <c r="R7540" s="41"/>
      <c r="S7540" s="41"/>
      <c r="T7540" s="41"/>
      <c r="U7540" s="47"/>
      <c r="V7540" s="49"/>
      <c r="W7540" s="41"/>
      <c r="X7540" s="41"/>
      <c r="Y7540" s="41"/>
      <c r="AA7540" s="37" t="str">
        <f>IF($I7540&lt;&gt;"",VLOOKUP($I7540,'Valid Values - Search'!$R$4:$T$4719,3,FALSE),"")</f>
        <v/>
      </c>
      <c r="AB7540" s="37" t="str">
        <f>IF($I7540&lt;&gt;"",VLOOKUP($I7540,'Valid Values - Search'!$R$4:$S$4719,2,FALSE),"")</f>
        <v/>
      </c>
      <c r="AC7540" s="38" t="str">
        <f t="shared" si="117"/>
        <v/>
      </c>
      <c r="AD7540" s="38"/>
    </row>
    <row r="7541" spans="1:30">
      <c r="A7541" s="46"/>
      <c r="B7541" s="47"/>
      <c r="C7541" s="49"/>
      <c r="D7541" s="41"/>
      <c r="E7541" s="41"/>
      <c r="F7541" s="41"/>
      <c r="G7541" s="50" t="str">
        <f>IF(A7541&lt;&gt;"",CONCATENATE(A7541,":",YEAR(B7541),IF(MONTH(B7541)&gt;9,MONTH(B7541),CONCATENATE(0,MONTH(B7541))),IF(DAY(B7541)&gt;9,DAY(B7541),CONCATENATE(0,DAY(B7541))),IF(HOUR(C7541)&gt;9,HOUR(C7541),CONCATENATE(0,HOUR(C7541))),IF(MINUTE(C7541)&gt;9,MINUTE(C7541),CONCATENATE(0,MINUTE(C7541))),":",VLOOKUP(F7541,'Valid Values - Results'!$D$4:$F$12,3,FALSE)),"")</f>
        <v/>
      </c>
      <c r="H7541" s="41"/>
      <c r="I7541" s="41"/>
      <c r="J7541" s="41"/>
      <c r="K7541" s="41"/>
      <c r="L7541" s="41"/>
      <c r="M7541" s="92"/>
      <c r="N7541" s="41"/>
      <c r="O7541" s="41"/>
      <c r="P7541" s="41"/>
      <c r="Q7541" s="41"/>
      <c r="R7541" s="41"/>
      <c r="S7541" s="41"/>
      <c r="T7541" s="41"/>
      <c r="U7541" s="47"/>
      <c r="V7541" s="49"/>
      <c r="W7541" s="41"/>
      <c r="X7541" s="41"/>
      <c r="Y7541" s="41"/>
      <c r="AA7541" s="37" t="str">
        <f>IF($I7541&lt;&gt;"",VLOOKUP($I7541,'Valid Values - Search'!$R$4:$T$4719,3,FALSE),"")</f>
        <v/>
      </c>
      <c r="AB7541" s="37" t="str">
        <f>IF($I7541&lt;&gt;"",VLOOKUP($I7541,'Valid Values - Search'!$R$4:$S$4719,2,FALSE),"")</f>
        <v/>
      </c>
      <c r="AC7541" s="38" t="str">
        <f t="shared" si="117"/>
        <v/>
      </c>
      <c r="AD7541" s="38"/>
    </row>
    <row r="7542" spans="1:30">
      <c r="A7542" s="46"/>
      <c r="B7542" s="47"/>
      <c r="C7542" s="49"/>
      <c r="D7542" s="41"/>
      <c r="E7542" s="41"/>
      <c r="F7542" s="41"/>
      <c r="G7542" s="50" t="str">
        <f>IF(A7542&lt;&gt;"",CONCATENATE(A7542,":",YEAR(B7542),IF(MONTH(B7542)&gt;9,MONTH(B7542),CONCATENATE(0,MONTH(B7542))),IF(DAY(B7542)&gt;9,DAY(B7542),CONCATENATE(0,DAY(B7542))),IF(HOUR(C7542)&gt;9,HOUR(C7542),CONCATENATE(0,HOUR(C7542))),IF(MINUTE(C7542)&gt;9,MINUTE(C7542),CONCATENATE(0,MINUTE(C7542))),":",VLOOKUP(F7542,'Valid Values - Results'!$D$4:$F$12,3,FALSE)),"")</f>
        <v/>
      </c>
      <c r="H7542" s="41"/>
      <c r="I7542" s="41"/>
      <c r="J7542" s="41"/>
      <c r="K7542" s="41"/>
      <c r="L7542" s="41"/>
      <c r="M7542" s="92"/>
      <c r="N7542" s="41"/>
      <c r="O7542" s="41"/>
      <c r="P7542" s="41"/>
      <c r="Q7542" s="41"/>
      <c r="R7542" s="41"/>
      <c r="S7542" s="41"/>
      <c r="T7542" s="41"/>
      <c r="U7542" s="47"/>
      <c r="V7542" s="49"/>
      <c r="W7542" s="41"/>
      <c r="X7542" s="41"/>
      <c r="Y7542" s="41"/>
      <c r="AA7542" s="37" t="str">
        <f>IF($I7542&lt;&gt;"",VLOOKUP($I7542,'Valid Values - Search'!$R$4:$T$4719,3,FALSE),"")</f>
        <v/>
      </c>
      <c r="AB7542" s="37" t="str">
        <f>IF($I7542&lt;&gt;"",VLOOKUP($I7542,'Valid Values - Search'!$R$4:$S$4719,2,FALSE),"")</f>
        <v/>
      </c>
      <c r="AC7542" s="38" t="str">
        <f t="shared" si="117"/>
        <v/>
      </c>
      <c r="AD7542" s="38"/>
    </row>
    <row r="7543" spans="1:30">
      <c r="A7543" s="46"/>
      <c r="B7543" s="47"/>
      <c r="C7543" s="49"/>
      <c r="D7543" s="41"/>
      <c r="E7543" s="41"/>
      <c r="F7543" s="41"/>
      <c r="G7543" s="50" t="str">
        <f>IF(A7543&lt;&gt;"",CONCATENATE(A7543,":",YEAR(B7543),IF(MONTH(B7543)&gt;9,MONTH(B7543),CONCATENATE(0,MONTH(B7543))),IF(DAY(B7543)&gt;9,DAY(B7543),CONCATENATE(0,DAY(B7543))),IF(HOUR(C7543)&gt;9,HOUR(C7543),CONCATENATE(0,HOUR(C7543))),IF(MINUTE(C7543)&gt;9,MINUTE(C7543),CONCATENATE(0,MINUTE(C7543))),":",VLOOKUP(F7543,'Valid Values - Results'!$D$4:$F$12,3,FALSE)),"")</f>
        <v/>
      </c>
      <c r="H7543" s="41"/>
      <c r="I7543" s="41"/>
      <c r="J7543" s="41"/>
      <c r="K7543" s="41"/>
      <c r="L7543" s="41"/>
      <c r="M7543" s="92"/>
      <c r="N7543" s="41"/>
      <c r="O7543" s="41"/>
      <c r="P7543" s="41"/>
      <c r="Q7543" s="41"/>
      <c r="R7543" s="41"/>
      <c r="S7543" s="41"/>
      <c r="T7543" s="41"/>
      <c r="U7543" s="47"/>
      <c r="V7543" s="49"/>
      <c r="W7543" s="41"/>
      <c r="X7543" s="41"/>
      <c r="Y7543" s="41"/>
      <c r="AA7543" s="37" t="str">
        <f>IF($I7543&lt;&gt;"",VLOOKUP($I7543,'Valid Values - Search'!$R$4:$T$4719,3,FALSE),"")</f>
        <v/>
      </c>
      <c r="AB7543" s="37" t="str">
        <f>IF($I7543&lt;&gt;"",VLOOKUP($I7543,'Valid Values - Search'!$R$4:$S$4719,2,FALSE),"")</f>
        <v/>
      </c>
      <c r="AC7543" s="38" t="str">
        <f t="shared" si="117"/>
        <v/>
      </c>
      <c r="AD7543" s="38"/>
    </row>
    <row r="7544" spans="1:30">
      <c r="A7544" s="46"/>
      <c r="B7544" s="47"/>
      <c r="C7544" s="49"/>
      <c r="D7544" s="41"/>
      <c r="E7544" s="41"/>
      <c r="F7544" s="41"/>
      <c r="G7544" s="50" t="str">
        <f>IF(A7544&lt;&gt;"",CONCATENATE(A7544,":",YEAR(B7544),IF(MONTH(B7544)&gt;9,MONTH(B7544),CONCATENATE(0,MONTH(B7544))),IF(DAY(B7544)&gt;9,DAY(B7544),CONCATENATE(0,DAY(B7544))),IF(HOUR(C7544)&gt;9,HOUR(C7544),CONCATENATE(0,HOUR(C7544))),IF(MINUTE(C7544)&gt;9,MINUTE(C7544),CONCATENATE(0,MINUTE(C7544))),":",VLOOKUP(F7544,'Valid Values - Results'!$D$4:$F$12,3,FALSE)),"")</f>
        <v/>
      </c>
      <c r="H7544" s="41"/>
      <c r="I7544" s="41"/>
      <c r="J7544" s="41"/>
      <c r="K7544" s="41"/>
      <c r="L7544" s="41"/>
      <c r="M7544" s="92"/>
      <c r="N7544" s="41"/>
      <c r="O7544" s="41"/>
      <c r="P7544" s="41"/>
      <c r="Q7544" s="41"/>
      <c r="R7544" s="41"/>
      <c r="S7544" s="41"/>
      <c r="T7544" s="41"/>
      <c r="U7544" s="47"/>
      <c r="V7544" s="49"/>
      <c r="W7544" s="41"/>
      <c r="X7544" s="41"/>
      <c r="Y7544" s="41"/>
      <c r="AA7544" s="37" t="str">
        <f>IF($I7544&lt;&gt;"",VLOOKUP($I7544,'Valid Values - Search'!$R$4:$T$4719,3,FALSE),"")</f>
        <v/>
      </c>
      <c r="AB7544" s="37" t="str">
        <f>IF($I7544&lt;&gt;"",VLOOKUP($I7544,'Valid Values - Search'!$R$4:$S$4719,2,FALSE),"")</f>
        <v/>
      </c>
      <c r="AC7544" s="38" t="str">
        <f t="shared" si="117"/>
        <v/>
      </c>
      <c r="AD7544" s="38"/>
    </row>
    <row r="7545" spans="1:30">
      <c r="A7545" s="46"/>
      <c r="B7545" s="47"/>
      <c r="C7545" s="49"/>
      <c r="D7545" s="41"/>
      <c r="E7545" s="41"/>
      <c r="F7545" s="41"/>
      <c r="G7545" s="50" t="str">
        <f>IF(A7545&lt;&gt;"",CONCATENATE(A7545,":",YEAR(B7545),IF(MONTH(B7545)&gt;9,MONTH(B7545),CONCATENATE(0,MONTH(B7545))),IF(DAY(B7545)&gt;9,DAY(B7545),CONCATENATE(0,DAY(B7545))),IF(HOUR(C7545)&gt;9,HOUR(C7545),CONCATENATE(0,HOUR(C7545))),IF(MINUTE(C7545)&gt;9,MINUTE(C7545),CONCATENATE(0,MINUTE(C7545))),":",VLOOKUP(F7545,'Valid Values - Results'!$D$4:$F$12,3,FALSE)),"")</f>
        <v/>
      </c>
      <c r="H7545" s="41"/>
      <c r="I7545" s="41"/>
      <c r="J7545" s="41"/>
      <c r="K7545" s="41"/>
      <c r="L7545" s="41"/>
      <c r="M7545" s="92"/>
      <c r="N7545" s="41"/>
      <c r="O7545" s="41"/>
      <c r="P7545" s="41"/>
      <c r="Q7545" s="41"/>
      <c r="R7545" s="41"/>
      <c r="S7545" s="41"/>
      <c r="T7545" s="41"/>
      <c r="U7545" s="47"/>
      <c r="V7545" s="49"/>
      <c r="W7545" s="41"/>
      <c r="X7545" s="41"/>
      <c r="Y7545" s="41"/>
      <c r="AA7545" s="37" t="str">
        <f>IF($I7545&lt;&gt;"",VLOOKUP($I7545,'Valid Values - Search'!$R$4:$T$4719,3,FALSE),"")</f>
        <v/>
      </c>
      <c r="AB7545" s="37" t="str">
        <f>IF($I7545&lt;&gt;"",VLOOKUP($I7545,'Valid Values - Search'!$R$4:$S$4719,2,FALSE),"")</f>
        <v/>
      </c>
      <c r="AC7545" s="38" t="str">
        <f t="shared" si="117"/>
        <v/>
      </c>
      <c r="AD7545" s="38"/>
    </row>
    <row r="7546" spans="1:30">
      <c r="A7546" s="46"/>
      <c r="B7546" s="47"/>
      <c r="C7546" s="49"/>
      <c r="D7546" s="41"/>
      <c r="E7546" s="41"/>
      <c r="F7546" s="41"/>
      <c r="G7546" s="50" t="str">
        <f>IF(A7546&lt;&gt;"",CONCATENATE(A7546,":",YEAR(B7546),IF(MONTH(B7546)&gt;9,MONTH(B7546),CONCATENATE(0,MONTH(B7546))),IF(DAY(B7546)&gt;9,DAY(B7546),CONCATENATE(0,DAY(B7546))),IF(HOUR(C7546)&gt;9,HOUR(C7546),CONCATENATE(0,HOUR(C7546))),IF(MINUTE(C7546)&gt;9,MINUTE(C7546),CONCATENATE(0,MINUTE(C7546))),":",VLOOKUP(F7546,'Valid Values - Results'!$D$4:$F$12,3,FALSE)),"")</f>
        <v/>
      </c>
      <c r="H7546" s="41"/>
      <c r="I7546" s="41"/>
      <c r="J7546" s="41"/>
      <c r="K7546" s="41"/>
      <c r="L7546" s="41"/>
      <c r="M7546" s="92"/>
      <c r="N7546" s="41"/>
      <c r="O7546" s="41"/>
      <c r="P7546" s="41"/>
      <c r="Q7546" s="41"/>
      <c r="R7546" s="41"/>
      <c r="S7546" s="41"/>
      <c r="T7546" s="41"/>
      <c r="U7546" s="47"/>
      <c r="V7546" s="49"/>
      <c r="W7546" s="41"/>
      <c r="X7546" s="41"/>
      <c r="Y7546" s="41"/>
      <c r="AA7546" s="37" t="str">
        <f>IF($I7546&lt;&gt;"",VLOOKUP($I7546,'Valid Values - Search'!$R$4:$T$4719,3,FALSE),"")</f>
        <v/>
      </c>
      <c r="AB7546" s="37" t="str">
        <f>IF($I7546&lt;&gt;"",VLOOKUP($I7546,'Valid Values - Search'!$R$4:$S$4719,2,FALSE),"")</f>
        <v/>
      </c>
      <c r="AC7546" s="38" t="str">
        <f t="shared" si="117"/>
        <v/>
      </c>
      <c r="AD7546" s="38"/>
    </row>
    <row r="7547" spans="1:30">
      <c r="A7547" s="46"/>
      <c r="B7547" s="47"/>
      <c r="C7547" s="49"/>
      <c r="D7547" s="41"/>
      <c r="E7547" s="41"/>
      <c r="F7547" s="41"/>
      <c r="G7547" s="50" t="str">
        <f>IF(A7547&lt;&gt;"",CONCATENATE(A7547,":",YEAR(B7547),IF(MONTH(B7547)&gt;9,MONTH(B7547),CONCATENATE(0,MONTH(B7547))),IF(DAY(B7547)&gt;9,DAY(B7547),CONCATENATE(0,DAY(B7547))),IF(HOUR(C7547)&gt;9,HOUR(C7547),CONCATENATE(0,HOUR(C7547))),IF(MINUTE(C7547)&gt;9,MINUTE(C7547),CONCATENATE(0,MINUTE(C7547))),":",VLOOKUP(F7547,'Valid Values - Results'!$D$4:$F$12,3,FALSE)),"")</f>
        <v/>
      </c>
      <c r="H7547" s="41"/>
      <c r="I7547" s="41"/>
      <c r="J7547" s="41"/>
      <c r="K7547" s="41"/>
      <c r="L7547" s="41"/>
      <c r="M7547" s="92"/>
      <c r="N7547" s="41"/>
      <c r="O7547" s="41"/>
      <c r="P7547" s="41"/>
      <c r="Q7547" s="41"/>
      <c r="R7547" s="41"/>
      <c r="S7547" s="41"/>
      <c r="T7547" s="41"/>
      <c r="U7547" s="47"/>
      <c r="V7547" s="49"/>
      <c r="W7547" s="41"/>
      <c r="X7547" s="41"/>
      <c r="Y7547" s="41"/>
      <c r="AA7547" s="37" t="str">
        <f>IF($I7547&lt;&gt;"",VLOOKUP($I7547,'Valid Values - Search'!$R$4:$T$4719,3,FALSE),"")</f>
        <v/>
      </c>
      <c r="AB7547" s="37" t="str">
        <f>IF($I7547&lt;&gt;"",VLOOKUP($I7547,'Valid Values - Search'!$R$4:$S$4719,2,FALSE),"")</f>
        <v/>
      </c>
      <c r="AC7547" s="38" t="str">
        <f t="shared" si="117"/>
        <v/>
      </c>
      <c r="AD7547" s="38"/>
    </row>
    <row r="7548" spans="1:30">
      <c r="A7548" s="46"/>
      <c r="B7548" s="47"/>
      <c r="C7548" s="49"/>
      <c r="D7548" s="41"/>
      <c r="E7548" s="41"/>
      <c r="F7548" s="41"/>
      <c r="G7548" s="50" t="str">
        <f>IF(A7548&lt;&gt;"",CONCATENATE(A7548,":",YEAR(B7548),IF(MONTH(B7548)&gt;9,MONTH(B7548),CONCATENATE(0,MONTH(B7548))),IF(DAY(B7548)&gt;9,DAY(B7548),CONCATENATE(0,DAY(B7548))),IF(HOUR(C7548)&gt;9,HOUR(C7548),CONCATENATE(0,HOUR(C7548))),IF(MINUTE(C7548)&gt;9,MINUTE(C7548),CONCATENATE(0,MINUTE(C7548))),":",VLOOKUP(F7548,'Valid Values - Results'!$D$4:$F$12,3,FALSE)),"")</f>
        <v/>
      </c>
      <c r="H7548" s="41"/>
      <c r="I7548" s="41"/>
      <c r="J7548" s="41"/>
      <c r="K7548" s="41"/>
      <c r="L7548" s="41"/>
      <c r="M7548" s="92"/>
      <c r="N7548" s="41"/>
      <c r="O7548" s="41"/>
      <c r="P7548" s="41"/>
      <c r="Q7548" s="41"/>
      <c r="R7548" s="41"/>
      <c r="S7548" s="41"/>
      <c r="T7548" s="41"/>
      <c r="U7548" s="47"/>
      <c r="V7548" s="49"/>
      <c r="W7548" s="41"/>
      <c r="X7548" s="41"/>
      <c r="Y7548" s="41"/>
      <c r="AA7548" s="37" t="str">
        <f>IF($I7548&lt;&gt;"",VLOOKUP($I7548,'Valid Values - Search'!$R$4:$T$4719,3,FALSE),"")</f>
        <v/>
      </c>
      <c r="AB7548" s="37" t="str">
        <f>IF($I7548&lt;&gt;"",VLOOKUP($I7548,'Valid Values - Search'!$R$4:$S$4719,2,FALSE),"")</f>
        <v/>
      </c>
      <c r="AC7548" s="38" t="str">
        <f t="shared" si="117"/>
        <v/>
      </c>
      <c r="AD7548" s="38"/>
    </row>
    <row r="7549" spans="1:30">
      <c r="A7549" s="46"/>
      <c r="B7549" s="47"/>
      <c r="C7549" s="49"/>
      <c r="D7549" s="41"/>
      <c r="E7549" s="41"/>
      <c r="F7549" s="41"/>
      <c r="G7549" s="50" t="str">
        <f>IF(A7549&lt;&gt;"",CONCATENATE(A7549,":",YEAR(B7549),IF(MONTH(B7549)&gt;9,MONTH(B7549),CONCATENATE(0,MONTH(B7549))),IF(DAY(B7549)&gt;9,DAY(B7549),CONCATENATE(0,DAY(B7549))),IF(HOUR(C7549)&gt;9,HOUR(C7549),CONCATENATE(0,HOUR(C7549))),IF(MINUTE(C7549)&gt;9,MINUTE(C7549),CONCATENATE(0,MINUTE(C7549))),":",VLOOKUP(F7549,'Valid Values - Results'!$D$4:$F$12,3,FALSE)),"")</f>
        <v/>
      </c>
      <c r="H7549" s="41"/>
      <c r="I7549" s="41"/>
      <c r="J7549" s="41"/>
      <c r="K7549" s="41"/>
      <c r="L7549" s="41"/>
      <c r="M7549" s="92"/>
      <c r="N7549" s="41"/>
      <c r="O7549" s="41"/>
      <c r="P7549" s="41"/>
      <c r="Q7549" s="41"/>
      <c r="R7549" s="41"/>
      <c r="S7549" s="41"/>
      <c r="T7549" s="41"/>
      <c r="U7549" s="47"/>
      <c r="V7549" s="49"/>
      <c r="W7549" s="41"/>
      <c r="X7549" s="41"/>
      <c r="Y7549" s="41"/>
      <c r="AA7549" s="37" t="str">
        <f>IF($I7549&lt;&gt;"",VLOOKUP($I7549,'Valid Values - Search'!$R$4:$T$4719,3,FALSE),"")</f>
        <v/>
      </c>
      <c r="AB7549" s="37" t="str">
        <f>IF($I7549&lt;&gt;"",VLOOKUP($I7549,'Valid Values - Search'!$R$4:$S$4719,2,FALSE),"")</f>
        <v/>
      </c>
      <c r="AC7549" s="38" t="str">
        <f t="shared" si="117"/>
        <v/>
      </c>
      <c r="AD7549" s="38"/>
    </row>
    <row r="7550" spans="1:30">
      <c r="A7550" s="46"/>
      <c r="B7550" s="47"/>
      <c r="C7550" s="49"/>
      <c r="D7550" s="41"/>
      <c r="E7550" s="41"/>
      <c r="F7550" s="41"/>
      <c r="G7550" s="50" t="str">
        <f>IF(A7550&lt;&gt;"",CONCATENATE(A7550,":",YEAR(B7550),IF(MONTH(B7550)&gt;9,MONTH(B7550),CONCATENATE(0,MONTH(B7550))),IF(DAY(B7550)&gt;9,DAY(B7550),CONCATENATE(0,DAY(B7550))),IF(HOUR(C7550)&gt;9,HOUR(C7550),CONCATENATE(0,HOUR(C7550))),IF(MINUTE(C7550)&gt;9,MINUTE(C7550),CONCATENATE(0,MINUTE(C7550))),":",VLOOKUP(F7550,'Valid Values - Results'!$D$4:$F$12,3,FALSE)),"")</f>
        <v/>
      </c>
      <c r="H7550" s="41"/>
      <c r="I7550" s="41"/>
      <c r="J7550" s="41"/>
      <c r="K7550" s="41"/>
      <c r="L7550" s="41"/>
      <c r="M7550" s="92"/>
      <c r="N7550" s="41"/>
      <c r="O7550" s="41"/>
      <c r="P7550" s="41"/>
      <c r="Q7550" s="41"/>
      <c r="R7550" s="41"/>
      <c r="S7550" s="41"/>
      <c r="T7550" s="41"/>
      <c r="U7550" s="47"/>
      <c r="V7550" s="49"/>
      <c r="W7550" s="41"/>
      <c r="X7550" s="41"/>
      <c r="Y7550" s="41"/>
      <c r="AA7550" s="37" t="str">
        <f>IF($I7550&lt;&gt;"",VLOOKUP($I7550,'Valid Values - Search'!$R$4:$T$4719,3,FALSE),"")</f>
        <v/>
      </c>
      <c r="AB7550" s="37" t="str">
        <f>IF($I7550&lt;&gt;"",VLOOKUP($I7550,'Valid Values - Search'!$R$4:$S$4719,2,FALSE),"")</f>
        <v/>
      </c>
      <c r="AC7550" s="38" t="str">
        <f t="shared" si="117"/>
        <v/>
      </c>
      <c r="AD7550" s="38"/>
    </row>
    <row r="7551" spans="1:30">
      <c r="A7551" s="46"/>
      <c r="B7551" s="47"/>
      <c r="C7551" s="49"/>
      <c r="D7551" s="41"/>
      <c r="E7551" s="41"/>
      <c r="F7551" s="41"/>
      <c r="G7551" s="50" t="str">
        <f>IF(A7551&lt;&gt;"",CONCATENATE(A7551,":",YEAR(B7551),IF(MONTH(B7551)&gt;9,MONTH(B7551),CONCATENATE(0,MONTH(B7551))),IF(DAY(B7551)&gt;9,DAY(B7551),CONCATENATE(0,DAY(B7551))),IF(HOUR(C7551)&gt;9,HOUR(C7551),CONCATENATE(0,HOUR(C7551))),IF(MINUTE(C7551)&gt;9,MINUTE(C7551),CONCATENATE(0,MINUTE(C7551))),":",VLOOKUP(F7551,'Valid Values - Results'!$D$4:$F$12,3,FALSE)),"")</f>
        <v/>
      </c>
      <c r="H7551" s="41"/>
      <c r="I7551" s="41"/>
      <c r="J7551" s="41"/>
      <c r="K7551" s="41"/>
      <c r="L7551" s="41"/>
      <c r="M7551" s="92"/>
      <c r="N7551" s="41"/>
      <c r="O7551" s="41"/>
      <c r="P7551" s="41"/>
      <c r="Q7551" s="41"/>
      <c r="R7551" s="41"/>
      <c r="S7551" s="41"/>
      <c r="T7551" s="41"/>
      <c r="U7551" s="47"/>
      <c r="V7551" s="49"/>
      <c r="W7551" s="41"/>
      <c r="X7551" s="41"/>
      <c r="Y7551" s="41"/>
      <c r="AA7551" s="37" t="str">
        <f>IF($I7551&lt;&gt;"",VLOOKUP($I7551,'Valid Values - Search'!$R$4:$T$4719,3,FALSE),"")</f>
        <v/>
      </c>
      <c r="AB7551" s="37" t="str">
        <f>IF($I7551&lt;&gt;"",VLOOKUP($I7551,'Valid Values - Search'!$R$4:$S$4719,2,FALSE),"")</f>
        <v/>
      </c>
      <c r="AC7551" s="38" t="str">
        <f t="shared" si="117"/>
        <v/>
      </c>
      <c r="AD7551" s="38"/>
    </row>
    <row r="7552" spans="1:30">
      <c r="A7552" s="46"/>
      <c r="B7552" s="47"/>
      <c r="C7552" s="49"/>
      <c r="D7552" s="41"/>
      <c r="E7552" s="41"/>
      <c r="F7552" s="41"/>
      <c r="G7552" s="50" t="str">
        <f>IF(A7552&lt;&gt;"",CONCATENATE(A7552,":",YEAR(B7552),IF(MONTH(B7552)&gt;9,MONTH(B7552),CONCATENATE(0,MONTH(B7552))),IF(DAY(B7552)&gt;9,DAY(B7552),CONCATENATE(0,DAY(B7552))),IF(HOUR(C7552)&gt;9,HOUR(C7552),CONCATENATE(0,HOUR(C7552))),IF(MINUTE(C7552)&gt;9,MINUTE(C7552),CONCATENATE(0,MINUTE(C7552))),":",VLOOKUP(F7552,'Valid Values - Results'!$D$4:$F$12,3,FALSE)),"")</f>
        <v/>
      </c>
      <c r="H7552" s="41"/>
      <c r="I7552" s="41"/>
      <c r="J7552" s="41"/>
      <c r="K7552" s="41"/>
      <c r="L7552" s="41"/>
      <c r="M7552" s="92"/>
      <c r="N7552" s="41"/>
      <c r="O7552" s="41"/>
      <c r="P7552" s="41"/>
      <c r="Q7552" s="41"/>
      <c r="R7552" s="41"/>
      <c r="S7552" s="41"/>
      <c r="T7552" s="41"/>
      <c r="U7552" s="47"/>
      <c r="V7552" s="49"/>
      <c r="W7552" s="41"/>
      <c r="X7552" s="41"/>
      <c r="Y7552" s="41"/>
      <c r="AA7552" s="37" t="str">
        <f>IF($I7552&lt;&gt;"",VLOOKUP($I7552,'Valid Values - Search'!$R$4:$T$4719,3,FALSE),"")</f>
        <v/>
      </c>
      <c r="AB7552" s="37" t="str">
        <f>IF($I7552&lt;&gt;"",VLOOKUP($I7552,'Valid Values - Search'!$R$4:$S$4719,2,FALSE),"")</f>
        <v/>
      </c>
      <c r="AC7552" s="38" t="str">
        <f t="shared" si="117"/>
        <v/>
      </c>
      <c r="AD7552" s="38"/>
    </row>
    <row r="7553" spans="1:30">
      <c r="A7553" s="46"/>
      <c r="B7553" s="47"/>
      <c r="C7553" s="49"/>
      <c r="D7553" s="41"/>
      <c r="E7553" s="41"/>
      <c r="F7553" s="41"/>
      <c r="G7553" s="50" t="str">
        <f>IF(A7553&lt;&gt;"",CONCATENATE(A7553,":",YEAR(B7553),IF(MONTH(B7553)&gt;9,MONTH(B7553),CONCATENATE(0,MONTH(B7553))),IF(DAY(B7553)&gt;9,DAY(B7553),CONCATENATE(0,DAY(B7553))),IF(HOUR(C7553)&gt;9,HOUR(C7553),CONCATENATE(0,HOUR(C7553))),IF(MINUTE(C7553)&gt;9,MINUTE(C7553),CONCATENATE(0,MINUTE(C7553))),":",VLOOKUP(F7553,'Valid Values - Results'!$D$4:$F$12,3,FALSE)),"")</f>
        <v/>
      </c>
      <c r="H7553" s="41"/>
      <c r="I7553" s="41"/>
      <c r="J7553" s="41"/>
      <c r="K7553" s="41"/>
      <c r="L7553" s="41"/>
      <c r="M7553" s="92"/>
      <c r="N7553" s="41"/>
      <c r="O7553" s="41"/>
      <c r="P7553" s="41"/>
      <c r="Q7553" s="41"/>
      <c r="R7553" s="41"/>
      <c r="S7553" s="41"/>
      <c r="T7553" s="41"/>
      <c r="U7553" s="47"/>
      <c r="V7553" s="49"/>
      <c r="W7553" s="41"/>
      <c r="X7553" s="41"/>
      <c r="Y7553" s="41"/>
      <c r="AA7553" s="37" t="str">
        <f>IF($I7553&lt;&gt;"",VLOOKUP($I7553,'Valid Values - Search'!$R$4:$T$4719,3,FALSE),"")</f>
        <v/>
      </c>
      <c r="AB7553" s="37" t="str">
        <f>IF($I7553&lt;&gt;"",VLOOKUP($I7553,'Valid Values - Search'!$R$4:$S$4719,2,FALSE),"")</f>
        <v/>
      </c>
      <c r="AC7553" s="38" t="str">
        <f t="shared" si="117"/>
        <v/>
      </c>
      <c r="AD7553" s="38"/>
    </row>
    <row r="7554" spans="1:30">
      <c r="A7554" s="46"/>
      <c r="B7554" s="47"/>
      <c r="C7554" s="49"/>
      <c r="D7554" s="41"/>
      <c r="E7554" s="41"/>
      <c r="F7554" s="41"/>
      <c r="G7554" s="50" t="str">
        <f>IF(A7554&lt;&gt;"",CONCATENATE(A7554,":",YEAR(B7554),IF(MONTH(B7554)&gt;9,MONTH(B7554),CONCATENATE(0,MONTH(B7554))),IF(DAY(B7554)&gt;9,DAY(B7554),CONCATENATE(0,DAY(B7554))),IF(HOUR(C7554)&gt;9,HOUR(C7554),CONCATENATE(0,HOUR(C7554))),IF(MINUTE(C7554)&gt;9,MINUTE(C7554),CONCATENATE(0,MINUTE(C7554))),":",VLOOKUP(F7554,'Valid Values - Results'!$D$4:$F$12,3,FALSE)),"")</f>
        <v/>
      </c>
      <c r="H7554" s="41"/>
      <c r="I7554" s="41"/>
      <c r="J7554" s="41"/>
      <c r="K7554" s="41"/>
      <c r="L7554" s="41"/>
      <c r="M7554" s="92"/>
      <c r="N7554" s="41"/>
      <c r="O7554" s="41"/>
      <c r="P7554" s="41"/>
      <c r="Q7554" s="41"/>
      <c r="R7554" s="41"/>
      <c r="S7554" s="41"/>
      <c r="T7554" s="41"/>
      <c r="U7554" s="47"/>
      <c r="V7554" s="49"/>
      <c r="W7554" s="41"/>
      <c r="X7554" s="41"/>
      <c r="Y7554" s="41"/>
      <c r="AA7554" s="37" t="str">
        <f>IF($I7554&lt;&gt;"",VLOOKUP($I7554,'Valid Values - Search'!$R$4:$T$4719,3,FALSE),"")</f>
        <v/>
      </c>
      <c r="AB7554" s="37" t="str">
        <f>IF($I7554&lt;&gt;"",VLOOKUP($I7554,'Valid Values - Search'!$R$4:$S$4719,2,FALSE),"")</f>
        <v/>
      </c>
      <c r="AC7554" s="38" t="str">
        <f t="shared" ref="AC7554:AC7617" si="118">IF($V7554&lt;&gt;"",$D7554,"")</f>
        <v/>
      </c>
      <c r="AD7554" s="38"/>
    </row>
    <row r="7555" spans="1:30">
      <c r="A7555" s="46"/>
      <c r="B7555" s="47"/>
      <c r="C7555" s="49"/>
      <c r="D7555" s="41"/>
      <c r="E7555" s="41"/>
      <c r="F7555" s="41"/>
      <c r="G7555" s="50" t="str">
        <f>IF(A7555&lt;&gt;"",CONCATENATE(A7555,":",YEAR(B7555),IF(MONTH(B7555)&gt;9,MONTH(B7555),CONCATENATE(0,MONTH(B7555))),IF(DAY(B7555)&gt;9,DAY(B7555),CONCATENATE(0,DAY(B7555))),IF(HOUR(C7555)&gt;9,HOUR(C7555),CONCATENATE(0,HOUR(C7555))),IF(MINUTE(C7555)&gt;9,MINUTE(C7555),CONCATENATE(0,MINUTE(C7555))),":",VLOOKUP(F7555,'Valid Values - Results'!$D$4:$F$12,3,FALSE)),"")</f>
        <v/>
      </c>
      <c r="H7555" s="41"/>
      <c r="I7555" s="41"/>
      <c r="J7555" s="41"/>
      <c r="K7555" s="41"/>
      <c r="L7555" s="41"/>
      <c r="M7555" s="92"/>
      <c r="N7555" s="41"/>
      <c r="O7555" s="41"/>
      <c r="P7555" s="41"/>
      <c r="Q7555" s="41"/>
      <c r="R7555" s="41"/>
      <c r="S7555" s="41"/>
      <c r="T7555" s="41"/>
      <c r="U7555" s="47"/>
      <c r="V7555" s="49"/>
      <c r="W7555" s="41"/>
      <c r="X7555" s="41"/>
      <c r="Y7555" s="41"/>
      <c r="AA7555" s="37" t="str">
        <f>IF($I7555&lt;&gt;"",VLOOKUP($I7555,'Valid Values - Search'!$R$4:$T$4719,3,FALSE),"")</f>
        <v/>
      </c>
      <c r="AB7555" s="37" t="str">
        <f>IF($I7555&lt;&gt;"",VLOOKUP($I7555,'Valid Values - Search'!$R$4:$S$4719,2,FALSE),"")</f>
        <v/>
      </c>
      <c r="AC7555" s="38" t="str">
        <f t="shared" si="118"/>
        <v/>
      </c>
      <c r="AD7555" s="38"/>
    </row>
    <row r="7556" spans="1:30">
      <c r="A7556" s="46"/>
      <c r="B7556" s="47"/>
      <c r="C7556" s="49"/>
      <c r="D7556" s="41"/>
      <c r="E7556" s="41"/>
      <c r="F7556" s="41"/>
      <c r="G7556" s="50" t="str">
        <f>IF(A7556&lt;&gt;"",CONCATENATE(A7556,":",YEAR(B7556),IF(MONTH(B7556)&gt;9,MONTH(B7556),CONCATENATE(0,MONTH(B7556))),IF(DAY(B7556)&gt;9,DAY(B7556),CONCATENATE(0,DAY(B7556))),IF(HOUR(C7556)&gt;9,HOUR(C7556),CONCATENATE(0,HOUR(C7556))),IF(MINUTE(C7556)&gt;9,MINUTE(C7556),CONCATENATE(0,MINUTE(C7556))),":",VLOOKUP(F7556,'Valid Values - Results'!$D$4:$F$12,3,FALSE)),"")</f>
        <v/>
      </c>
      <c r="H7556" s="41"/>
      <c r="I7556" s="41"/>
      <c r="J7556" s="41"/>
      <c r="K7556" s="41"/>
      <c r="L7556" s="41"/>
      <c r="M7556" s="92"/>
      <c r="N7556" s="41"/>
      <c r="O7556" s="41"/>
      <c r="P7556" s="41"/>
      <c r="Q7556" s="41"/>
      <c r="R7556" s="41"/>
      <c r="S7556" s="41"/>
      <c r="T7556" s="41"/>
      <c r="U7556" s="47"/>
      <c r="V7556" s="49"/>
      <c r="W7556" s="41"/>
      <c r="X7556" s="41"/>
      <c r="Y7556" s="41"/>
      <c r="AA7556" s="37" t="str">
        <f>IF($I7556&lt;&gt;"",VLOOKUP($I7556,'Valid Values - Search'!$R$4:$T$4719,3,FALSE),"")</f>
        <v/>
      </c>
      <c r="AB7556" s="37" t="str">
        <f>IF($I7556&lt;&gt;"",VLOOKUP($I7556,'Valid Values - Search'!$R$4:$S$4719,2,FALSE),"")</f>
        <v/>
      </c>
      <c r="AC7556" s="38" t="str">
        <f t="shared" si="118"/>
        <v/>
      </c>
      <c r="AD7556" s="38"/>
    </row>
    <row r="7557" spans="1:30">
      <c r="A7557" s="46"/>
      <c r="B7557" s="47"/>
      <c r="C7557" s="49"/>
      <c r="D7557" s="41"/>
      <c r="E7557" s="41"/>
      <c r="F7557" s="41"/>
      <c r="G7557" s="50" t="str">
        <f>IF(A7557&lt;&gt;"",CONCATENATE(A7557,":",YEAR(B7557),IF(MONTH(B7557)&gt;9,MONTH(B7557),CONCATENATE(0,MONTH(B7557))),IF(DAY(B7557)&gt;9,DAY(B7557),CONCATENATE(0,DAY(B7557))),IF(HOUR(C7557)&gt;9,HOUR(C7557),CONCATENATE(0,HOUR(C7557))),IF(MINUTE(C7557)&gt;9,MINUTE(C7557),CONCATENATE(0,MINUTE(C7557))),":",VLOOKUP(F7557,'Valid Values - Results'!$D$4:$F$12,3,FALSE)),"")</f>
        <v/>
      </c>
      <c r="H7557" s="41"/>
      <c r="I7557" s="41"/>
      <c r="J7557" s="41"/>
      <c r="K7557" s="41"/>
      <c r="L7557" s="41"/>
      <c r="M7557" s="92"/>
      <c r="N7557" s="41"/>
      <c r="O7557" s="41"/>
      <c r="P7557" s="41"/>
      <c r="Q7557" s="41"/>
      <c r="R7557" s="41"/>
      <c r="S7557" s="41"/>
      <c r="T7557" s="41"/>
      <c r="U7557" s="47"/>
      <c r="V7557" s="49"/>
      <c r="W7557" s="41"/>
      <c r="X7557" s="41"/>
      <c r="Y7557" s="41"/>
      <c r="AA7557" s="37" t="str">
        <f>IF($I7557&lt;&gt;"",VLOOKUP($I7557,'Valid Values - Search'!$R$4:$T$4719,3,FALSE),"")</f>
        <v/>
      </c>
      <c r="AB7557" s="37" t="str">
        <f>IF($I7557&lt;&gt;"",VLOOKUP($I7557,'Valid Values - Search'!$R$4:$S$4719,2,FALSE),"")</f>
        <v/>
      </c>
      <c r="AC7557" s="38" t="str">
        <f t="shared" si="118"/>
        <v/>
      </c>
      <c r="AD7557" s="38"/>
    </row>
    <row r="7558" spans="1:30">
      <c r="A7558" s="46"/>
      <c r="B7558" s="47"/>
      <c r="C7558" s="49"/>
      <c r="D7558" s="41"/>
      <c r="E7558" s="41"/>
      <c r="F7558" s="41"/>
      <c r="G7558" s="50" t="str">
        <f>IF(A7558&lt;&gt;"",CONCATENATE(A7558,":",YEAR(B7558),IF(MONTH(B7558)&gt;9,MONTH(B7558),CONCATENATE(0,MONTH(B7558))),IF(DAY(B7558)&gt;9,DAY(B7558),CONCATENATE(0,DAY(B7558))),IF(HOUR(C7558)&gt;9,HOUR(C7558),CONCATENATE(0,HOUR(C7558))),IF(MINUTE(C7558)&gt;9,MINUTE(C7558),CONCATENATE(0,MINUTE(C7558))),":",VLOOKUP(F7558,'Valid Values - Results'!$D$4:$F$12,3,FALSE)),"")</f>
        <v/>
      </c>
      <c r="H7558" s="41"/>
      <c r="I7558" s="41"/>
      <c r="J7558" s="41"/>
      <c r="K7558" s="41"/>
      <c r="L7558" s="41"/>
      <c r="M7558" s="92"/>
      <c r="N7558" s="41"/>
      <c r="O7558" s="41"/>
      <c r="P7558" s="41"/>
      <c r="Q7558" s="41"/>
      <c r="R7558" s="41"/>
      <c r="S7558" s="41"/>
      <c r="T7558" s="41"/>
      <c r="U7558" s="47"/>
      <c r="V7558" s="49"/>
      <c r="W7558" s="41"/>
      <c r="X7558" s="41"/>
      <c r="Y7558" s="41"/>
      <c r="AA7558" s="37" t="str">
        <f>IF($I7558&lt;&gt;"",VLOOKUP($I7558,'Valid Values - Search'!$R$4:$T$4719,3,FALSE),"")</f>
        <v/>
      </c>
      <c r="AB7558" s="37" t="str">
        <f>IF($I7558&lt;&gt;"",VLOOKUP($I7558,'Valid Values - Search'!$R$4:$S$4719,2,FALSE),"")</f>
        <v/>
      </c>
      <c r="AC7558" s="38" t="str">
        <f t="shared" si="118"/>
        <v/>
      </c>
      <c r="AD7558" s="38"/>
    </row>
    <row r="7559" spans="1:30">
      <c r="A7559" s="46"/>
      <c r="B7559" s="47"/>
      <c r="C7559" s="49"/>
      <c r="D7559" s="41"/>
      <c r="E7559" s="41"/>
      <c r="F7559" s="41"/>
      <c r="G7559" s="50" t="str">
        <f>IF(A7559&lt;&gt;"",CONCATENATE(A7559,":",YEAR(B7559),IF(MONTH(B7559)&gt;9,MONTH(B7559),CONCATENATE(0,MONTH(B7559))),IF(DAY(B7559)&gt;9,DAY(B7559),CONCATENATE(0,DAY(B7559))),IF(HOUR(C7559)&gt;9,HOUR(C7559),CONCATENATE(0,HOUR(C7559))),IF(MINUTE(C7559)&gt;9,MINUTE(C7559),CONCATENATE(0,MINUTE(C7559))),":",VLOOKUP(F7559,'Valid Values - Results'!$D$4:$F$12,3,FALSE)),"")</f>
        <v/>
      </c>
      <c r="H7559" s="41"/>
      <c r="I7559" s="41"/>
      <c r="J7559" s="41"/>
      <c r="K7559" s="41"/>
      <c r="L7559" s="41"/>
      <c r="M7559" s="92"/>
      <c r="N7559" s="41"/>
      <c r="O7559" s="41"/>
      <c r="P7559" s="41"/>
      <c r="Q7559" s="41"/>
      <c r="R7559" s="41"/>
      <c r="S7559" s="41"/>
      <c r="T7559" s="41"/>
      <c r="U7559" s="47"/>
      <c r="V7559" s="49"/>
      <c r="W7559" s="41"/>
      <c r="X7559" s="41"/>
      <c r="Y7559" s="41"/>
      <c r="AA7559" s="37" t="str">
        <f>IF($I7559&lt;&gt;"",VLOOKUP($I7559,'Valid Values - Search'!$R$4:$T$4719,3,FALSE),"")</f>
        <v/>
      </c>
      <c r="AB7559" s="37" t="str">
        <f>IF($I7559&lt;&gt;"",VLOOKUP($I7559,'Valid Values - Search'!$R$4:$S$4719,2,FALSE),"")</f>
        <v/>
      </c>
      <c r="AC7559" s="38" t="str">
        <f t="shared" si="118"/>
        <v/>
      </c>
      <c r="AD7559" s="38"/>
    </row>
    <row r="7560" spans="1:30">
      <c r="A7560" s="46"/>
      <c r="B7560" s="47"/>
      <c r="C7560" s="49"/>
      <c r="D7560" s="41"/>
      <c r="E7560" s="41"/>
      <c r="F7560" s="41"/>
      <c r="G7560" s="50" t="str">
        <f>IF(A7560&lt;&gt;"",CONCATENATE(A7560,":",YEAR(B7560),IF(MONTH(B7560)&gt;9,MONTH(B7560),CONCATENATE(0,MONTH(B7560))),IF(DAY(B7560)&gt;9,DAY(B7560),CONCATENATE(0,DAY(B7560))),IF(HOUR(C7560)&gt;9,HOUR(C7560),CONCATENATE(0,HOUR(C7560))),IF(MINUTE(C7560)&gt;9,MINUTE(C7560),CONCATENATE(0,MINUTE(C7560))),":",VLOOKUP(F7560,'Valid Values - Results'!$D$4:$F$12,3,FALSE)),"")</f>
        <v/>
      </c>
      <c r="H7560" s="41"/>
      <c r="I7560" s="41"/>
      <c r="J7560" s="41"/>
      <c r="K7560" s="41"/>
      <c r="L7560" s="41"/>
      <c r="M7560" s="92"/>
      <c r="N7560" s="41"/>
      <c r="O7560" s="41"/>
      <c r="P7560" s="41"/>
      <c r="Q7560" s="41"/>
      <c r="R7560" s="41"/>
      <c r="S7560" s="41"/>
      <c r="T7560" s="41"/>
      <c r="U7560" s="47"/>
      <c r="V7560" s="49"/>
      <c r="W7560" s="41"/>
      <c r="X7560" s="41"/>
      <c r="Y7560" s="41"/>
      <c r="AA7560" s="37" t="str">
        <f>IF($I7560&lt;&gt;"",VLOOKUP($I7560,'Valid Values - Search'!$R$4:$T$4719,3,FALSE),"")</f>
        <v/>
      </c>
      <c r="AB7560" s="37" t="str">
        <f>IF($I7560&lt;&gt;"",VLOOKUP($I7560,'Valid Values - Search'!$R$4:$S$4719,2,FALSE),"")</f>
        <v/>
      </c>
      <c r="AC7560" s="38" t="str">
        <f t="shared" si="118"/>
        <v/>
      </c>
      <c r="AD7560" s="38"/>
    </row>
    <row r="7561" spans="1:30">
      <c r="A7561" s="46"/>
      <c r="B7561" s="47"/>
      <c r="C7561" s="49"/>
      <c r="D7561" s="41"/>
      <c r="E7561" s="41"/>
      <c r="F7561" s="41"/>
      <c r="G7561" s="50" t="str">
        <f>IF(A7561&lt;&gt;"",CONCATENATE(A7561,":",YEAR(B7561),IF(MONTH(B7561)&gt;9,MONTH(B7561),CONCATENATE(0,MONTH(B7561))),IF(DAY(B7561)&gt;9,DAY(B7561),CONCATENATE(0,DAY(B7561))),IF(HOUR(C7561)&gt;9,HOUR(C7561),CONCATENATE(0,HOUR(C7561))),IF(MINUTE(C7561)&gt;9,MINUTE(C7561),CONCATENATE(0,MINUTE(C7561))),":",VLOOKUP(F7561,'Valid Values - Results'!$D$4:$F$12,3,FALSE)),"")</f>
        <v/>
      </c>
      <c r="H7561" s="41"/>
      <c r="I7561" s="41"/>
      <c r="J7561" s="41"/>
      <c r="K7561" s="41"/>
      <c r="L7561" s="41"/>
      <c r="M7561" s="92"/>
      <c r="N7561" s="41"/>
      <c r="O7561" s="41"/>
      <c r="P7561" s="41"/>
      <c r="Q7561" s="41"/>
      <c r="R7561" s="41"/>
      <c r="S7561" s="41"/>
      <c r="T7561" s="41"/>
      <c r="U7561" s="47"/>
      <c r="V7561" s="49"/>
      <c r="W7561" s="41"/>
      <c r="X7561" s="41"/>
      <c r="Y7561" s="41"/>
      <c r="AA7561" s="37" t="str">
        <f>IF($I7561&lt;&gt;"",VLOOKUP($I7561,'Valid Values - Search'!$R$4:$T$4719,3,FALSE),"")</f>
        <v/>
      </c>
      <c r="AB7561" s="37" t="str">
        <f>IF($I7561&lt;&gt;"",VLOOKUP($I7561,'Valid Values - Search'!$R$4:$S$4719,2,FALSE),"")</f>
        <v/>
      </c>
      <c r="AC7561" s="38" t="str">
        <f t="shared" si="118"/>
        <v/>
      </c>
      <c r="AD7561" s="38"/>
    </row>
    <row r="7562" spans="1:30">
      <c r="A7562" s="46"/>
      <c r="B7562" s="47"/>
      <c r="C7562" s="49"/>
      <c r="D7562" s="41"/>
      <c r="E7562" s="41"/>
      <c r="F7562" s="41"/>
      <c r="G7562" s="50" t="str">
        <f>IF(A7562&lt;&gt;"",CONCATENATE(A7562,":",YEAR(B7562),IF(MONTH(B7562)&gt;9,MONTH(B7562),CONCATENATE(0,MONTH(B7562))),IF(DAY(B7562)&gt;9,DAY(B7562),CONCATENATE(0,DAY(B7562))),IF(HOUR(C7562)&gt;9,HOUR(C7562),CONCATENATE(0,HOUR(C7562))),IF(MINUTE(C7562)&gt;9,MINUTE(C7562),CONCATENATE(0,MINUTE(C7562))),":",VLOOKUP(F7562,'Valid Values - Results'!$D$4:$F$12,3,FALSE)),"")</f>
        <v/>
      </c>
      <c r="H7562" s="41"/>
      <c r="I7562" s="41"/>
      <c r="J7562" s="41"/>
      <c r="K7562" s="41"/>
      <c r="L7562" s="41"/>
      <c r="M7562" s="92"/>
      <c r="N7562" s="41"/>
      <c r="O7562" s="41"/>
      <c r="P7562" s="41"/>
      <c r="Q7562" s="41"/>
      <c r="R7562" s="41"/>
      <c r="S7562" s="41"/>
      <c r="T7562" s="41"/>
      <c r="U7562" s="47"/>
      <c r="V7562" s="49"/>
      <c r="W7562" s="41"/>
      <c r="X7562" s="41"/>
      <c r="Y7562" s="41"/>
      <c r="AA7562" s="37" t="str">
        <f>IF($I7562&lt;&gt;"",VLOOKUP($I7562,'Valid Values - Search'!$R$4:$T$4719,3,FALSE),"")</f>
        <v/>
      </c>
      <c r="AB7562" s="37" t="str">
        <f>IF($I7562&lt;&gt;"",VLOOKUP($I7562,'Valid Values - Search'!$R$4:$S$4719,2,FALSE),"")</f>
        <v/>
      </c>
      <c r="AC7562" s="38" t="str">
        <f t="shared" si="118"/>
        <v/>
      </c>
      <c r="AD7562" s="38"/>
    </row>
    <row r="7563" spans="1:30">
      <c r="A7563" s="46"/>
      <c r="B7563" s="47"/>
      <c r="C7563" s="49"/>
      <c r="D7563" s="41"/>
      <c r="E7563" s="41"/>
      <c r="F7563" s="41"/>
      <c r="G7563" s="50" t="str">
        <f>IF(A7563&lt;&gt;"",CONCATENATE(A7563,":",YEAR(B7563),IF(MONTH(B7563)&gt;9,MONTH(B7563),CONCATENATE(0,MONTH(B7563))),IF(DAY(B7563)&gt;9,DAY(B7563),CONCATENATE(0,DAY(B7563))),IF(HOUR(C7563)&gt;9,HOUR(C7563),CONCATENATE(0,HOUR(C7563))),IF(MINUTE(C7563)&gt;9,MINUTE(C7563),CONCATENATE(0,MINUTE(C7563))),":",VLOOKUP(F7563,'Valid Values - Results'!$D$4:$F$12,3,FALSE)),"")</f>
        <v/>
      </c>
      <c r="H7563" s="41"/>
      <c r="I7563" s="41"/>
      <c r="J7563" s="41"/>
      <c r="K7563" s="41"/>
      <c r="L7563" s="41"/>
      <c r="M7563" s="92"/>
      <c r="N7563" s="41"/>
      <c r="O7563" s="41"/>
      <c r="P7563" s="41"/>
      <c r="Q7563" s="41"/>
      <c r="R7563" s="41"/>
      <c r="S7563" s="41"/>
      <c r="T7563" s="41"/>
      <c r="U7563" s="47"/>
      <c r="V7563" s="49"/>
      <c r="W7563" s="41"/>
      <c r="X7563" s="41"/>
      <c r="Y7563" s="41"/>
      <c r="AA7563" s="37" t="str">
        <f>IF($I7563&lt;&gt;"",VLOOKUP($I7563,'Valid Values - Search'!$R$4:$T$4719,3,FALSE),"")</f>
        <v/>
      </c>
      <c r="AB7563" s="37" t="str">
        <f>IF($I7563&lt;&gt;"",VLOOKUP($I7563,'Valid Values - Search'!$R$4:$S$4719,2,FALSE),"")</f>
        <v/>
      </c>
      <c r="AC7563" s="38" t="str">
        <f t="shared" si="118"/>
        <v/>
      </c>
      <c r="AD7563" s="38"/>
    </row>
    <row r="7564" spans="1:30">
      <c r="A7564" s="46"/>
      <c r="B7564" s="47"/>
      <c r="C7564" s="49"/>
      <c r="D7564" s="41"/>
      <c r="E7564" s="41"/>
      <c r="F7564" s="41"/>
      <c r="G7564" s="50" t="str">
        <f>IF(A7564&lt;&gt;"",CONCATENATE(A7564,":",YEAR(B7564),IF(MONTH(B7564)&gt;9,MONTH(B7564),CONCATENATE(0,MONTH(B7564))),IF(DAY(B7564)&gt;9,DAY(B7564),CONCATENATE(0,DAY(B7564))),IF(HOUR(C7564)&gt;9,HOUR(C7564),CONCATENATE(0,HOUR(C7564))),IF(MINUTE(C7564)&gt;9,MINUTE(C7564),CONCATENATE(0,MINUTE(C7564))),":",VLOOKUP(F7564,'Valid Values - Results'!$D$4:$F$12,3,FALSE)),"")</f>
        <v/>
      </c>
      <c r="H7564" s="41"/>
      <c r="I7564" s="41"/>
      <c r="J7564" s="41"/>
      <c r="K7564" s="41"/>
      <c r="L7564" s="41"/>
      <c r="M7564" s="92"/>
      <c r="N7564" s="41"/>
      <c r="O7564" s="41"/>
      <c r="P7564" s="41"/>
      <c r="Q7564" s="41"/>
      <c r="R7564" s="41"/>
      <c r="S7564" s="41"/>
      <c r="T7564" s="41"/>
      <c r="U7564" s="47"/>
      <c r="V7564" s="49"/>
      <c r="W7564" s="41"/>
      <c r="X7564" s="41"/>
      <c r="Y7564" s="41"/>
      <c r="AA7564" s="37" t="str">
        <f>IF($I7564&lt;&gt;"",VLOOKUP($I7564,'Valid Values - Search'!$R$4:$T$4719,3,FALSE),"")</f>
        <v/>
      </c>
      <c r="AB7564" s="37" t="str">
        <f>IF($I7564&lt;&gt;"",VLOOKUP($I7564,'Valid Values - Search'!$R$4:$S$4719,2,FALSE),"")</f>
        <v/>
      </c>
      <c r="AC7564" s="38" t="str">
        <f t="shared" si="118"/>
        <v/>
      </c>
      <c r="AD7564" s="38"/>
    </row>
    <row r="7565" spans="1:30">
      <c r="A7565" s="46"/>
      <c r="B7565" s="47"/>
      <c r="C7565" s="49"/>
      <c r="D7565" s="41"/>
      <c r="E7565" s="41"/>
      <c r="F7565" s="41"/>
      <c r="G7565" s="50" t="str">
        <f>IF(A7565&lt;&gt;"",CONCATENATE(A7565,":",YEAR(B7565),IF(MONTH(B7565)&gt;9,MONTH(B7565),CONCATENATE(0,MONTH(B7565))),IF(DAY(B7565)&gt;9,DAY(B7565),CONCATENATE(0,DAY(B7565))),IF(HOUR(C7565)&gt;9,HOUR(C7565),CONCATENATE(0,HOUR(C7565))),IF(MINUTE(C7565)&gt;9,MINUTE(C7565),CONCATENATE(0,MINUTE(C7565))),":",VLOOKUP(F7565,'Valid Values - Results'!$D$4:$F$12,3,FALSE)),"")</f>
        <v/>
      </c>
      <c r="H7565" s="41"/>
      <c r="I7565" s="41"/>
      <c r="J7565" s="41"/>
      <c r="K7565" s="41"/>
      <c r="L7565" s="41"/>
      <c r="M7565" s="92"/>
      <c r="N7565" s="41"/>
      <c r="O7565" s="41"/>
      <c r="P7565" s="41"/>
      <c r="Q7565" s="41"/>
      <c r="R7565" s="41"/>
      <c r="S7565" s="41"/>
      <c r="T7565" s="41"/>
      <c r="U7565" s="47"/>
      <c r="V7565" s="49"/>
      <c r="W7565" s="41"/>
      <c r="X7565" s="41"/>
      <c r="Y7565" s="41"/>
      <c r="AA7565" s="37" t="str">
        <f>IF($I7565&lt;&gt;"",VLOOKUP($I7565,'Valid Values - Search'!$R$4:$T$4719,3,FALSE),"")</f>
        <v/>
      </c>
      <c r="AB7565" s="37" t="str">
        <f>IF($I7565&lt;&gt;"",VLOOKUP($I7565,'Valid Values - Search'!$R$4:$S$4719,2,FALSE),"")</f>
        <v/>
      </c>
      <c r="AC7565" s="38" t="str">
        <f t="shared" si="118"/>
        <v/>
      </c>
      <c r="AD7565" s="38"/>
    </row>
    <row r="7566" spans="1:30">
      <c r="A7566" s="46"/>
      <c r="B7566" s="47"/>
      <c r="C7566" s="49"/>
      <c r="D7566" s="41"/>
      <c r="E7566" s="41"/>
      <c r="F7566" s="41"/>
      <c r="G7566" s="50" t="str">
        <f>IF(A7566&lt;&gt;"",CONCATENATE(A7566,":",YEAR(B7566),IF(MONTH(B7566)&gt;9,MONTH(B7566),CONCATENATE(0,MONTH(B7566))),IF(DAY(B7566)&gt;9,DAY(B7566),CONCATENATE(0,DAY(B7566))),IF(HOUR(C7566)&gt;9,HOUR(C7566),CONCATENATE(0,HOUR(C7566))),IF(MINUTE(C7566)&gt;9,MINUTE(C7566),CONCATENATE(0,MINUTE(C7566))),":",VLOOKUP(F7566,'Valid Values - Results'!$D$4:$F$12,3,FALSE)),"")</f>
        <v/>
      </c>
      <c r="H7566" s="41"/>
      <c r="I7566" s="41"/>
      <c r="J7566" s="41"/>
      <c r="K7566" s="41"/>
      <c r="L7566" s="41"/>
      <c r="M7566" s="92"/>
      <c r="N7566" s="41"/>
      <c r="O7566" s="41"/>
      <c r="P7566" s="41"/>
      <c r="Q7566" s="41"/>
      <c r="R7566" s="41"/>
      <c r="S7566" s="41"/>
      <c r="T7566" s="41"/>
      <c r="U7566" s="47"/>
      <c r="V7566" s="49"/>
      <c r="W7566" s="41"/>
      <c r="X7566" s="41"/>
      <c r="Y7566" s="41"/>
      <c r="AA7566" s="37" t="str">
        <f>IF($I7566&lt;&gt;"",VLOOKUP($I7566,'Valid Values - Search'!$R$4:$T$4719,3,FALSE),"")</f>
        <v/>
      </c>
      <c r="AB7566" s="37" t="str">
        <f>IF($I7566&lt;&gt;"",VLOOKUP($I7566,'Valid Values - Search'!$R$4:$S$4719,2,FALSE),"")</f>
        <v/>
      </c>
      <c r="AC7566" s="38" t="str">
        <f t="shared" si="118"/>
        <v/>
      </c>
      <c r="AD7566" s="38"/>
    </row>
    <row r="7567" spans="1:30">
      <c r="A7567" s="46"/>
      <c r="B7567" s="47"/>
      <c r="C7567" s="49"/>
      <c r="D7567" s="41"/>
      <c r="E7567" s="41"/>
      <c r="F7567" s="41"/>
      <c r="G7567" s="50" t="str">
        <f>IF(A7567&lt;&gt;"",CONCATENATE(A7567,":",YEAR(B7567),IF(MONTH(B7567)&gt;9,MONTH(B7567),CONCATENATE(0,MONTH(B7567))),IF(DAY(B7567)&gt;9,DAY(B7567),CONCATENATE(0,DAY(B7567))),IF(HOUR(C7567)&gt;9,HOUR(C7567),CONCATENATE(0,HOUR(C7567))),IF(MINUTE(C7567)&gt;9,MINUTE(C7567),CONCATENATE(0,MINUTE(C7567))),":",VLOOKUP(F7567,'Valid Values - Results'!$D$4:$F$12,3,FALSE)),"")</f>
        <v/>
      </c>
      <c r="H7567" s="41"/>
      <c r="I7567" s="41"/>
      <c r="J7567" s="41"/>
      <c r="K7567" s="41"/>
      <c r="L7567" s="41"/>
      <c r="M7567" s="92"/>
      <c r="N7567" s="41"/>
      <c r="O7567" s="41"/>
      <c r="P7567" s="41"/>
      <c r="Q7567" s="41"/>
      <c r="R7567" s="41"/>
      <c r="S7567" s="41"/>
      <c r="T7567" s="41"/>
      <c r="U7567" s="47"/>
      <c r="V7567" s="49"/>
      <c r="W7567" s="41"/>
      <c r="X7567" s="41"/>
      <c r="Y7567" s="41"/>
      <c r="AA7567" s="37" t="str">
        <f>IF($I7567&lt;&gt;"",VLOOKUP($I7567,'Valid Values - Search'!$R$4:$T$4719,3,FALSE),"")</f>
        <v/>
      </c>
      <c r="AB7567" s="37" t="str">
        <f>IF($I7567&lt;&gt;"",VLOOKUP($I7567,'Valid Values - Search'!$R$4:$S$4719,2,FALSE),"")</f>
        <v/>
      </c>
      <c r="AC7567" s="38" t="str">
        <f t="shared" si="118"/>
        <v/>
      </c>
      <c r="AD7567" s="38"/>
    </row>
    <row r="7568" spans="1:30">
      <c r="A7568" s="46"/>
      <c r="B7568" s="47"/>
      <c r="C7568" s="49"/>
      <c r="D7568" s="41"/>
      <c r="E7568" s="41"/>
      <c r="F7568" s="41"/>
      <c r="G7568" s="50" t="str">
        <f>IF(A7568&lt;&gt;"",CONCATENATE(A7568,":",YEAR(B7568),IF(MONTH(B7568)&gt;9,MONTH(B7568),CONCATENATE(0,MONTH(B7568))),IF(DAY(B7568)&gt;9,DAY(B7568),CONCATENATE(0,DAY(B7568))),IF(HOUR(C7568)&gt;9,HOUR(C7568),CONCATENATE(0,HOUR(C7568))),IF(MINUTE(C7568)&gt;9,MINUTE(C7568),CONCATENATE(0,MINUTE(C7568))),":",VLOOKUP(F7568,'Valid Values - Results'!$D$4:$F$12,3,FALSE)),"")</f>
        <v/>
      </c>
      <c r="H7568" s="41"/>
      <c r="I7568" s="41"/>
      <c r="J7568" s="41"/>
      <c r="K7568" s="41"/>
      <c r="L7568" s="41"/>
      <c r="M7568" s="92"/>
      <c r="N7568" s="41"/>
      <c r="O7568" s="41"/>
      <c r="P7568" s="41"/>
      <c r="Q7568" s="41"/>
      <c r="R7568" s="41"/>
      <c r="S7568" s="41"/>
      <c r="T7568" s="41"/>
      <c r="U7568" s="47"/>
      <c r="V7568" s="49"/>
      <c r="W7568" s="41"/>
      <c r="X7568" s="41"/>
      <c r="Y7568" s="41"/>
      <c r="AA7568" s="37" t="str">
        <f>IF($I7568&lt;&gt;"",VLOOKUP($I7568,'Valid Values - Search'!$R$4:$T$4719,3,FALSE),"")</f>
        <v/>
      </c>
      <c r="AB7568" s="37" t="str">
        <f>IF($I7568&lt;&gt;"",VLOOKUP($I7568,'Valid Values - Search'!$R$4:$S$4719,2,FALSE),"")</f>
        <v/>
      </c>
      <c r="AC7568" s="38" t="str">
        <f t="shared" si="118"/>
        <v/>
      </c>
      <c r="AD7568" s="38"/>
    </row>
    <row r="7569" spans="1:30">
      <c r="A7569" s="46"/>
      <c r="B7569" s="47"/>
      <c r="C7569" s="49"/>
      <c r="D7569" s="41"/>
      <c r="E7569" s="41"/>
      <c r="F7569" s="41"/>
      <c r="G7569" s="50" t="str">
        <f>IF(A7569&lt;&gt;"",CONCATENATE(A7569,":",YEAR(B7569),IF(MONTH(B7569)&gt;9,MONTH(B7569),CONCATENATE(0,MONTH(B7569))),IF(DAY(B7569)&gt;9,DAY(B7569),CONCATENATE(0,DAY(B7569))),IF(HOUR(C7569)&gt;9,HOUR(C7569),CONCATENATE(0,HOUR(C7569))),IF(MINUTE(C7569)&gt;9,MINUTE(C7569),CONCATENATE(0,MINUTE(C7569))),":",VLOOKUP(F7569,'Valid Values - Results'!$D$4:$F$12,3,FALSE)),"")</f>
        <v/>
      </c>
      <c r="H7569" s="41"/>
      <c r="I7569" s="41"/>
      <c r="J7569" s="41"/>
      <c r="K7569" s="41"/>
      <c r="L7569" s="41"/>
      <c r="M7569" s="92"/>
      <c r="N7569" s="41"/>
      <c r="O7569" s="41"/>
      <c r="P7569" s="41"/>
      <c r="Q7569" s="41"/>
      <c r="R7569" s="41"/>
      <c r="S7569" s="41"/>
      <c r="T7569" s="41"/>
      <c r="U7569" s="47"/>
      <c r="V7569" s="49"/>
      <c r="W7569" s="41"/>
      <c r="X7569" s="41"/>
      <c r="Y7569" s="41"/>
      <c r="AA7569" s="37" t="str">
        <f>IF($I7569&lt;&gt;"",VLOOKUP($I7569,'Valid Values - Search'!$R$4:$T$4719,3,FALSE),"")</f>
        <v/>
      </c>
      <c r="AB7569" s="37" t="str">
        <f>IF($I7569&lt;&gt;"",VLOOKUP($I7569,'Valid Values - Search'!$R$4:$S$4719,2,FALSE),"")</f>
        <v/>
      </c>
      <c r="AC7569" s="38" t="str">
        <f t="shared" si="118"/>
        <v/>
      </c>
      <c r="AD7569" s="38"/>
    </row>
    <row r="7570" spans="1:30">
      <c r="A7570" s="46"/>
      <c r="B7570" s="47"/>
      <c r="C7570" s="49"/>
      <c r="D7570" s="41"/>
      <c r="E7570" s="41"/>
      <c r="F7570" s="41"/>
      <c r="G7570" s="50" t="str">
        <f>IF(A7570&lt;&gt;"",CONCATENATE(A7570,":",YEAR(B7570),IF(MONTH(B7570)&gt;9,MONTH(B7570),CONCATENATE(0,MONTH(B7570))),IF(DAY(B7570)&gt;9,DAY(B7570),CONCATENATE(0,DAY(B7570))),IF(HOUR(C7570)&gt;9,HOUR(C7570),CONCATENATE(0,HOUR(C7570))),IF(MINUTE(C7570)&gt;9,MINUTE(C7570),CONCATENATE(0,MINUTE(C7570))),":",VLOOKUP(F7570,'Valid Values - Results'!$D$4:$F$12,3,FALSE)),"")</f>
        <v/>
      </c>
      <c r="H7570" s="41"/>
      <c r="I7570" s="41"/>
      <c r="J7570" s="41"/>
      <c r="K7570" s="41"/>
      <c r="L7570" s="41"/>
      <c r="M7570" s="92"/>
      <c r="N7570" s="41"/>
      <c r="O7570" s="41"/>
      <c r="P7570" s="41"/>
      <c r="Q7570" s="41"/>
      <c r="R7570" s="41"/>
      <c r="S7570" s="41"/>
      <c r="T7570" s="41"/>
      <c r="U7570" s="47"/>
      <c r="V7570" s="49"/>
      <c r="W7570" s="41"/>
      <c r="X7570" s="41"/>
      <c r="Y7570" s="41"/>
      <c r="AA7570" s="37" t="str">
        <f>IF($I7570&lt;&gt;"",VLOOKUP($I7570,'Valid Values - Search'!$R$4:$T$4719,3,FALSE),"")</f>
        <v/>
      </c>
      <c r="AB7570" s="37" t="str">
        <f>IF($I7570&lt;&gt;"",VLOOKUP($I7570,'Valid Values - Search'!$R$4:$S$4719,2,FALSE),"")</f>
        <v/>
      </c>
      <c r="AC7570" s="38" t="str">
        <f t="shared" si="118"/>
        <v/>
      </c>
      <c r="AD7570" s="38"/>
    </row>
    <row r="7571" spans="1:30">
      <c r="A7571" s="46"/>
      <c r="B7571" s="47"/>
      <c r="C7571" s="49"/>
      <c r="D7571" s="41"/>
      <c r="E7571" s="41"/>
      <c r="F7571" s="41"/>
      <c r="G7571" s="50" t="str">
        <f>IF(A7571&lt;&gt;"",CONCATENATE(A7571,":",YEAR(B7571),IF(MONTH(B7571)&gt;9,MONTH(B7571),CONCATENATE(0,MONTH(B7571))),IF(DAY(B7571)&gt;9,DAY(B7571),CONCATENATE(0,DAY(B7571))),IF(HOUR(C7571)&gt;9,HOUR(C7571),CONCATENATE(0,HOUR(C7571))),IF(MINUTE(C7571)&gt;9,MINUTE(C7571),CONCATENATE(0,MINUTE(C7571))),":",VLOOKUP(F7571,'Valid Values - Results'!$D$4:$F$12,3,FALSE)),"")</f>
        <v/>
      </c>
      <c r="H7571" s="41"/>
      <c r="I7571" s="41"/>
      <c r="J7571" s="41"/>
      <c r="K7571" s="41"/>
      <c r="L7571" s="41"/>
      <c r="M7571" s="92"/>
      <c r="N7571" s="41"/>
      <c r="O7571" s="41"/>
      <c r="P7571" s="41"/>
      <c r="Q7571" s="41"/>
      <c r="R7571" s="41"/>
      <c r="S7571" s="41"/>
      <c r="T7571" s="41"/>
      <c r="U7571" s="47"/>
      <c r="V7571" s="49"/>
      <c r="W7571" s="41"/>
      <c r="X7571" s="41"/>
      <c r="Y7571" s="41"/>
      <c r="AA7571" s="37" t="str">
        <f>IF($I7571&lt;&gt;"",VLOOKUP($I7571,'Valid Values - Search'!$R$4:$T$4719,3,FALSE),"")</f>
        <v/>
      </c>
      <c r="AB7571" s="37" t="str">
        <f>IF($I7571&lt;&gt;"",VLOOKUP($I7571,'Valid Values - Search'!$R$4:$S$4719,2,FALSE),"")</f>
        <v/>
      </c>
      <c r="AC7571" s="38" t="str">
        <f t="shared" si="118"/>
        <v/>
      </c>
      <c r="AD7571" s="38"/>
    </row>
    <row r="7572" spans="1:30">
      <c r="A7572" s="46"/>
      <c r="B7572" s="47"/>
      <c r="C7572" s="49"/>
      <c r="D7572" s="41"/>
      <c r="E7572" s="41"/>
      <c r="F7572" s="41"/>
      <c r="G7572" s="50" t="str">
        <f>IF(A7572&lt;&gt;"",CONCATENATE(A7572,":",YEAR(B7572),IF(MONTH(B7572)&gt;9,MONTH(B7572),CONCATENATE(0,MONTH(B7572))),IF(DAY(B7572)&gt;9,DAY(B7572),CONCATENATE(0,DAY(B7572))),IF(HOUR(C7572)&gt;9,HOUR(C7572),CONCATENATE(0,HOUR(C7572))),IF(MINUTE(C7572)&gt;9,MINUTE(C7572),CONCATENATE(0,MINUTE(C7572))),":",VLOOKUP(F7572,'Valid Values - Results'!$D$4:$F$12,3,FALSE)),"")</f>
        <v/>
      </c>
      <c r="H7572" s="41"/>
      <c r="I7572" s="41"/>
      <c r="J7572" s="41"/>
      <c r="K7572" s="41"/>
      <c r="L7572" s="41"/>
      <c r="M7572" s="92"/>
      <c r="N7572" s="41"/>
      <c r="O7572" s="41"/>
      <c r="P7572" s="41"/>
      <c r="Q7572" s="41"/>
      <c r="R7572" s="41"/>
      <c r="S7572" s="41"/>
      <c r="T7572" s="41"/>
      <c r="U7572" s="47"/>
      <c r="V7572" s="49"/>
      <c r="W7572" s="41"/>
      <c r="X7572" s="41"/>
      <c r="Y7572" s="41"/>
      <c r="AA7572" s="37" t="str">
        <f>IF($I7572&lt;&gt;"",VLOOKUP($I7572,'Valid Values - Search'!$R$4:$T$4719,3,FALSE),"")</f>
        <v/>
      </c>
      <c r="AB7572" s="37" t="str">
        <f>IF($I7572&lt;&gt;"",VLOOKUP($I7572,'Valid Values - Search'!$R$4:$S$4719,2,FALSE),"")</f>
        <v/>
      </c>
      <c r="AC7572" s="38" t="str">
        <f t="shared" si="118"/>
        <v/>
      </c>
      <c r="AD7572" s="38"/>
    </row>
    <row r="7573" spans="1:30">
      <c r="A7573" s="46"/>
      <c r="B7573" s="47"/>
      <c r="C7573" s="49"/>
      <c r="D7573" s="41"/>
      <c r="E7573" s="41"/>
      <c r="F7573" s="41"/>
      <c r="G7573" s="50" t="str">
        <f>IF(A7573&lt;&gt;"",CONCATENATE(A7573,":",YEAR(B7573),IF(MONTH(B7573)&gt;9,MONTH(B7573),CONCATENATE(0,MONTH(B7573))),IF(DAY(B7573)&gt;9,DAY(B7573),CONCATENATE(0,DAY(B7573))),IF(HOUR(C7573)&gt;9,HOUR(C7573),CONCATENATE(0,HOUR(C7573))),IF(MINUTE(C7573)&gt;9,MINUTE(C7573),CONCATENATE(0,MINUTE(C7573))),":",VLOOKUP(F7573,'Valid Values - Results'!$D$4:$F$12,3,FALSE)),"")</f>
        <v/>
      </c>
      <c r="H7573" s="41"/>
      <c r="I7573" s="41"/>
      <c r="J7573" s="41"/>
      <c r="K7573" s="41"/>
      <c r="L7573" s="41"/>
      <c r="M7573" s="92"/>
      <c r="N7573" s="41"/>
      <c r="O7573" s="41"/>
      <c r="P7573" s="41"/>
      <c r="Q7573" s="41"/>
      <c r="R7573" s="41"/>
      <c r="S7573" s="41"/>
      <c r="T7573" s="41"/>
      <c r="U7573" s="47"/>
      <c r="V7573" s="49"/>
      <c r="W7573" s="41"/>
      <c r="X7573" s="41"/>
      <c r="Y7573" s="41"/>
      <c r="AA7573" s="37" t="str">
        <f>IF($I7573&lt;&gt;"",VLOOKUP($I7573,'Valid Values - Search'!$R$4:$T$4719,3,FALSE),"")</f>
        <v/>
      </c>
      <c r="AB7573" s="37" t="str">
        <f>IF($I7573&lt;&gt;"",VLOOKUP($I7573,'Valid Values - Search'!$R$4:$S$4719,2,FALSE),"")</f>
        <v/>
      </c>
      <c r="AC7573" s="38" t="str">
        <f t="shared" si="118"/>
        <v/>
      </c>
      <c r="AD7573" s="38"/>
    </row>
    <row r="7574" spans="1:30">
      <c r="A7574" s="46"/>
      <c r="B7574" s="47"/>
      <c r="C7574" s="49"/>
      <c r="D7574" s="41"/>
      <c r="E7574" s="41"/>
      <c r="F7574" s="41"/>
      <c r="G7574" s="50" t="str">
        <f>IF(A7574&lt;&gt;"",CONCATENATE(A7574,":",YEAR(B7574),IF(MONTH(B7574)&gt;9,MONTH(B7574),CONCATENATE(0,MONTH(B7574))),IF(DAY(B7574)&gt;9,DAY(B7574),CONCATENATE(0,DAY(B7574))),IF(HOUR(C7574)&gt;9,HOUR(C7574),CONCATENATE(0,HOUR(C7574))),IF(MINUTE(C7574)&gt;9,MINUTE(C7574),CONCATENATE(0,MINUTE(C7574))),":",VLOOKUP(F7574,'Valid Values - Results'!$D$4:$F$12,3,FALSE)),"")</f>
        <v/>
      </c>
      <c r="H7574" s="41"/>
      <c r="I7574" s="41"/>
      <c r="J7574" s="41"/>
      <c r="K7574" s="41"/>
      <c r="L7574" s="41"/>
      <c r="M7574" s="92"/>
      <c r="N7574" s="41"/>
      <c r="O7574" s="41"/>
      <c r="P7574" s="41"/>
      <c r="Q7574" s="41"/>
      <c r="R7574" s="41"/>
      <c r="S7574" s="41"/>
      <c r="T7574" s="41"/>
      <c r="U7574" s="47"/>
      <c r="V7574" s="49"/>
      <c r="W7574" s="41"/>
      <c r="X7574" s="41"/>
      <c r="Y7574" s="41"/>
      <c r="AA7574" s="37" t="str">
        <f>IF($I7574&lt;&gt;"",VLOOKUP($I7574,'Valid Values - Search'!$R$4:$T$4719,3,FALSE),"")</f>
        <v/>
      </c>
      <c r="AB7574" s="37" t="str">
        <f>IF($I7574&lt;&gt;"",VLOOKUP($I7574,'Valid Values - Search'!$R$4:$S$4719,2,FALSE),"")</f>
        <v/>
      </c>
      <c r="AC7574" s="38" t="str">
        <f t="shared" si="118"/>
        <v/>
      </c>
      <c r="AD7574" s="38"/>
    </row>
    <row r="7575" spans="1:30">
      <c r="A7575" s="46"/>
      <c r="B7575" s="47"/>
      <c r="C7575" s="49"/>
      <c r="D7575" s="41"/>
      <c r="E7575" s="41"/>
      <c r="F7575" s="41"/>
      <c r="G7575" s="50" t="str">
        <f>IF(A7575&lt;&gt;"",CONCATENATE(A7575,":",YEAR(B7575),IF(MONTH(B7575)&gt;9,MONTH(B7575),CONCATENATE(0,MONTH(B7575))),IF(DAY(B7575)&gt;9,DAY(B7575),CONCATENATE(0,DAY(B7575))),IF(HOUR(C7575)&gt;9,HOUR(C7575),CONCATENATE(0,HOUR(C7575))),IF(MINUTE(C7575)&gt;9,MINUTE(C7575),CONCATENATE(0,MINUTE(C7575))),":",VLOOKUP(F7575,'Valid Values - Results'!$D$4:$F$12,3,FALSE)),"")</f>
        <v/>
      </c>
      <c r="H7575" s="41"/>
      <c r="I7575" s="41"/>
      <c r="J7575" s="41"/>
      <c r="K7575" s="41"/>
      <c r="L7575" s="41"/>
      <c r="M7575" s="92"/>
      <c r="N7575" s="41"/>
      <c r="O7575" s="41"/>
      <c r="P7575" s="41"/>
      <c r="Q7575" s="41"/>
      <c r="R7575" s="41"/>
      <c r="S7575" s="41"/>
      <c r="T7575" s="41"/>
      <c r="U7575" s="47"/>
      <c r="V7575" s="49"/>
      <c r="W7575" s="41"/>
      <c r="X7575" s="41"/>
      <c r="Y7575" s="41"/>
      <c r="AA7575" s="37" t="str">
        <f>IF($I7575&lt;&gt;"",VLOOKUP($I7575,'Valid Values - Search'!$R$4:$T$4719,3,FALSE),"")</f>
        <v/>
      </c>
      <c r="AB7575" s="37" t="str">
        <f>IF($I7575&lt;&gt;"",VLOOKUP($I7575,'Valid Values - Search'!$R$4:$S$4719,2,FALSE),"")</f>
        <v/>
      </c>
      <c r="AC7575" s="38" t="str">
        <f t="shared" si="118"/>
        <v/>
      </c>
      <c r="AD7575" s="38"/>
    </row>
    <row r="7576" spans="1:30">
      <c r="A7576" s="46"/>
      <c r="B7576" s="47"/>
      <c r="C7576" s="49"/>
      <c r="D7576" s="41"/>
      <c r="E7576" s="41"/>
      <c r="F7576" s="41"/>
      <c r="G7576" s="50" t="str">
        <f>IF(A7576&lt;&gt;"",CONCATENATE(A7576,":",YEAR(B7576),IF(MONTH(B7576)&gt;9,MONTH(B7576),CONCATENATE(0,MONTH(B7576))),IF(DAY(B7576)&gt;9,DAY(B7576),CONCATENATE(0,DAY(B7576))),IF(HOUR(C7576)&gt;9,HOUR(C7576),CONCATENATE(0,HOUR(C7576))),IF(MINUTE(C7576)&gt;9,MINUTE(C7576),CONCATENATE(0,MINUTE(C7576))),":",VLOOKUP(F7576,'Valid Values - Results'!$D$4:$F$12,3,FALSE)),"")</f>
        <v/>
      </c>
      <c r="H7576" s="41"/>
      <c r="I7576" s="41"/>
      <c r="J7576" s="41"/>
      <c r="K7576" s="41"/>
      <c r="L7576" s="41"/>
      <c r="M7576" s="92"/>
      <c r="N7576" s="41"/>
      <c r="O7576" s="41"/>
      <c r="P7576" s="41"/>
      <c r="Q7576" s="41"/>
      <c r="R7576" s="41"/>
      <c r="S7576" s="41"/>
      <c r="T7576" s="41"/>
      <c r="U7576" s="47"/>
      <c r="V7576" s="49"/>
      <c r="W7576" s="41"/>
      <c r="X7576" s="41"/>
      <c r="Y7576" s="41"/>
      <c r="AA7576" s="37" t="str">
        <f>IF($I7576&lt;&gt;"",VLOOKUP($I7576,'Valid Values - Search'!$R$4:$T$4719,3,FALSE),"")</f>
        <v/>
      </c>
      <c r="AB7576" s="37" t="str">
        <f>IF($I7576&lt;&gt;"",VLOOKUP($I7576,'Valid Values - Search'!$R$4:$S$4719,2,FALSE),"")</f>
        <v/>
      </c>
      <c r="AC7576" s="38" t="str">
        <f t="shared" si="118"/>
        <v/>
      </c>
      <c r="AD7576" s="38"/>
    </row>
    <row r="7577" spans="1:30">
      <c r="A7577" s="46"/>
      <c r="B7577" s="47"/>
      <c r="C7577" s="49"/>
      <c r="D7577" s="41"/>
      <c r="E7577" s="41"/>
      <c r="F7577" s="41"/>
      <c r="G7577" s="50" t="str">
        <f>IF(A7577&lt;&gt;"",CONCATENATE(A7577,":",YEAR(B7577),IF(MONTH(B7577)&gt;9,MONTH(B7577),CONCATENATE(0,MONTH(B7577))),IF(DAY(B7577)&gt;9,DAY(B7577),CONCATENATE(0,DAY(B7577))),IF(HOUR(C7577)&gt;9,HOUR(C7577),CONCATENATE(0,HOUR(C7577))),IF(MINUTE(C7577)&gt;9,MINUTE(C7577),CONCATENATE(0,MINUTE(C7577))),":",VLOOKUP(F7577,'Valid Values - Results'!$D$4:$F$12,3,FALSE)),"")</f>
        <v/>
      </c>
      <c r="H7577" s="41"/>
      <c r="I7577" s="41"/>
      <c r="J7577" s="41"/>
      <c r="K7577" s="41"/>
      <c r="L7577" s="41"/>
      <c r="M7577" s="92"/>
      <c r="N7577" s="41"/>
      <c r="O7577" s="41"/>
      <c r="P7577" s="41"/>
      <c r="Q7577" s="41"/>
      <c r="R7577" s="41"/>
      <c r="S7577" s="41"/>
      <c r="T7577" s="41"/>
      <c r="U7577" s="47"/>
      <c r="V7577" s="49"/>
      <c r="W7577" s="41"/>
      <c r="X7577" s="41"/>
      <c r="Y7577" s="41"/>
      <c r="AA7577" s="37" t="str">
        <f>IF($I7577&lt;&gt;"",VLOOKUP($I7577,'Valid Values - Search'!$R$4:$T$4719,3,FALSE),"")</f>
        <v/>
      </c>
      <c r="AB7577" s="37" t="str">
        <f>IF($I7577&lt;&gt;"",VLOOKUP($I7577,'Valid Values - Search'!$R$4:$S$4719,2,FALSE),"")</f>
        <v/>
      </c>
      <c r="AC7577" s="38" t="str">
        <f t="shared" si="118"/>
        <v/>
      </c>
      <c r="AD7577" s="38"/>
    </row>
    <row r="7578" spans="1:30">
      <c r="A7578" s="46"/>
      <c r="B7578" s="47"/>
      <c r="C7578" s="49"/>
      <c r="D7578" s="41"/>
      <c r="E7578" s="41"/>
      <c r="F7578" s="41"/>
      <c r="G7578" s="50" t="str">
        <f>IF(A7578&lt;&gt;"",CONCATENATE(A7578,":",YEAR(B7578),IF(MONTH(B7578)&gt;9,MONTH(B7578),CONCATENATE(0,MONTH(B7578))),IF(DAY(B7578)&gt;9,DAY(B7578),CONCATENATE(0,DAY(B7578))),IF(HOUR(C7578)&gt;9,HOUR(C7578),CONCATENATE(0,HOUR(C7578))),IF(MINUTE(C7578)&gt;9,MINUTE(C7578),CONCATENATE(0,MINUTE(C7578))),":",VLOOKUP(F7578,'Valid Values - Results'!$D$4:$F$12,3,FALSE)),"")</f>
        <v/>
      </c>
      <c r="H7578" s="41"/>
      <c r="I7578" s="41"/>
      <c r="J7578" s="41"/>
      <c r="K7578" s="41"/>
      <c r="L7578" s="41"/>
      <c r="M7578" s="92"/>
      <c r="N7578" s="41"/>
      <c r="O7578" s="41"/>
      <c r="P7578" s="41"/>
      <c r="Q7578" s="41"/>
      <c r="R7578" s="41"/>
      <c r="S7578" s="41"/>
      <c r="T7578" s="41"/>
      <c r="U7578" s="47"/>
      <c r="V7578" s="49"/>
      <c r="W7578" s="41"/>
      <c r="X7578" s="41"/>
      <c r="Y7578" s="41"/>
      <c r="AA7578" s="37" t="str">
        <f>IF($I7578&lt;&gt;"",VLOOKUP($I7578,'Valid Values - Search'!$R$4:$T$4719,3,FALSE),"")</f>
        <v/>
      </c>
      <c r="AB7578" s="37" t="str">
        <f>IF($I7578&lt;&gt;"",VLOOKUP($I7578,'Valid Values - Search'!$R$4:$S$4719,2,FALSE),"")</f>
        <v/>
      </c>
      <c r="AC7578" s="38" t="str">
        <f t="shared" si="118"/>
        <v/>
      </c>
      <c r="AD7578" s="38"/>
    </row>
    <row r="7579" spans="1:30">
      <c r="A7579" s="46"/>
      <c r="B7579" s="47"/>
      <c r="C7579" s="49"/>
      <c r="D7579" s="41"/>
      <c r="E7579" s="41"/>
      <c r="F7579" s="41"/>
      <c r="G7579" s="50" t="str">
        <f>IF(A7579&lt;&gt;"",CONCATENATE(A7579,":",YEAR(B7579),IF(MONTH(B7579)&gt;9,MONTH(B7579),CONCATENATE(0,MONTH(B7579))),IF(DAY(B7579)&gt;9,DAY(B7579),CONCATENATE(0,DAY(B7579))),IF(HOUR(C7579)&gt;9,HOUR(C7579),CONCATENATE(0,HOUR(C7579))),IF(MINUTE(C7579)&gt;9,MINUTE(C7579),CONCATENATE(0,MINUTE(C7579))),":",VLOOKUP(F7579,'Valid Values - Results'!$D$4:$F$12,3,FALSE)),"")</f>
        <v/>
      </c>
      <c r="H7579" s="41"/>
      <c r="I7579" s="41"/>
      <c r="J7579" s="41"/>
      <c r="K7579" s="41"/>
      <c r="L7579" s="41"/>
      <c r="M7579" s="92"/>
      <c r="N7579" s="41"/>
      <c r="O7579" s="41"/>
      <c r="P7579" s="41"/>
      <c r="Q7579" s="41"/>
      <c r="R7579" s="41"/>
      <c r="S7579" s="41"/>
      <c r="T7579" s="41"/>
      <c r="U7579" s="47"/>
      <c r="V7579" s="49"/>
      <c r="W7579" s="41"/>
      <c r="X7579" s="41"/>
      <c r="Y7579" s="41"/>
      <c r="AA7579" s="37" t="str">
        <f>IF($I7579&lt;&gt;"",VLOOKUP($I7579,'Valid Values - Search'!$R$4:$T$4719,3,FALSE),"")</f>
        <v/>
      </c>
      <c r="AB7579" s="37" t="str">
        <f>IF($I7579&lt;&gt;"",VLOOKUP($I7579,'Valid Values - Search'!$R$4:$S$4719,2,FALSE),"")</f>
        <v/>
      </c>
      <c r="AC7579" s="38" t="str">
        <f t="shared" si="118"/>
        <v/>
      </c>
      <c r="AD7579" s="38"/>
    </row>
    <row r="7580" spans="1:30">
      <c r="A7580" s="46"/>
      <c r="B7580" s="47"/>
      <c r="C7580" s="49"/>
      <c r="D7580" s="41"/>
      <c r="E7580" s="41"/>
      <c r="F7580" s="41"/>
      <c r="G7580" s="50" t="str">
        <f>IF(A7580&lt;&gt;"",CONCATENATE(A7580,":",YEAR(B7580),IF(MONTH(B7580)&gt;9,MONTH(B7580),CONCATENATE(0,MONTH(B7580))),IF(DAY(B7580)&gt;9,DAY(B7580),CONCATENATE(0,DAY(B7580))),IF(HOUR(C7580)&gt;9,HOUR(C7580),CONCATENATE(0,HOUR(C7580))),IF(MINUTE(C7580)&gt;9,MINUTE(C7580),CONCATENATE(0,MINUTE(C7580))),":",VLOOKUP(F7580,'Valid Values - Results'!$D$4:$F$12,3,FALSE)),"")</f>
        <v/>
      </c>
      <c r="H7580" s="41"/>
      <c r="I7580" s="41"/>
      <c r="J7580" s="41"/>
      <c r="K7580" s="41"/>
      <c r="L7580" s="41"/>
      <c r="M7580" s="92"/>
      <c r="N7580" s="41"/>
      <c r="O7580" s="41"/>
      <c r="P7580" s="41"/>
      <c r="Q7580" s="41"/>
      <c r="R7580" s="41"/>
      <c r="S7580" s="41"/>
      <c r="T7580" s="41"/>
      <c r="U7580" s="47"/>
      <c r="V7580" s="49"/>
      <c r="W7580" s="41"/>
      <c r="X7580" s="41"/>
      <c r="Y7580" s="41"/>
      <c r="AA7580" s="37" t="str">
        <f>IF($I7580&lt;&gt;"",VLOOKUP($I7580,'Valid Values - Search'!$R$4:$T$4719,3,FALSE),"")</f>
        <v/>
      </c>
      <c r="AB7580" s="37" t="str">
        <f>IF($I7580&lt;&gt;"",VLOOKUP($I7580,'Valid Values - Search'!$R$4:$S$4719,2,FALSE),"")</f>
        <v/>
      </c>
      <c r="AC7580" s="38" t="str">
        <f t="shared" si="118"/>
        <v/>
      </c>
      <c r="AD7580" s="38"/>
    </row>
    <row r="7581" spans="1:30">
      <c r="A7581" s="46"/>
      <c r="B7581" s="47"/>
      <c r="C7581" s="49"/>
      <c r="D7581" s="41"/>
      <c r="E7581" s="41"/>
      <c r="F7581" s="41"/>
      <c r="G7581" s="50" t="str">
        <f>IF(A7581&lt;&gt;"",CONCATENATE(A7581,":",YEAR(B7581),IF(MONTH(B7581)&gt;9,MONTH(B7581),CONCATENATE(0,MONTH(B7581))),IF(DAY(B7581)&gt;9,DAY(B7581),CONCATENATE(0,DAY(B7581))),IF(HOUR(C7581)&gt;9,HOUR(C7581),CONCATENATE(0,HOUR(C7581))),IF(MINUTE(C7581)&gt;9,MINUTE(C7581),CONCATENATE(0,MINUTE(C7581))),":",VLOOKUP(F7581,'Valid Values - Results'!$D$4:$F$12,3,FALSE)),"")</f>
        <v/>
      </c>
      <c r="H7581" s="41"/>
      <c r="I7581" s="41"/>
      <c r="J7581" s="41"/>
      <c r="K7581" s="41"/>
      <c r="L7581" s="41"/>
      <c r="M7581" s="92"/>
      <c r="N7581" s="41"/>
      <c r="O7581" s="41"/>
      <c r="P7581" s="41"/>
      <c r="Q7581" s="41"/>
      <c r="R7581" s="41"/>
      <c r="S7581" s="41"/>
      <c r="T7581" s="41"/>
      <c r="U7581" s="47"/>
      <c r="V7581" s="49"/>
      <c r="W7581" s="41"/>
      <c r="X7581" s="41"/>
      <c r="Y7581" s="41"/>
      <c r="AA7581" s="37" t="str">
        <f>IF($I7581&lt;&gt;"",VLOOKUP($I7581,'Valid Values - Search'!$R$4:$T$4719,3,FALSE),"")</f>
        <v/>
      </c>
      <c r="AB7581" s="37" t="str">
        <f>IF($I7581&lt;&gt;"",VLOOKUP($I7581,'Valid Values - Search'!$R$4:$S$4719,2,FALSE),"")</f>
        <v/>
      </c>
      <c r="AC7581" s="38" t="str">
        <f t="shared" si="118"/>
        <v/>
      </c>
      <c r="AD7581" s="38"/>
    </row>
    <row r="7582" spans="1:30">
      <c r="A7582" s="46"/>
      <c r="B7582" s="47"/>
      <c r="C7582" s="49"/>
      <c r="D7582" s="41"/>
      <c r="E7582" s="41"/>
      <c r="F7582" s="41"/>
      <c r="G7582" s="50" t="str">
        <f>IF(A7582&lt;&gt;"",CONCATENATE(A7582,":",YEAR(B7582),IF(MONTH(B7582)&gt;9,MONTH(B7582),CONCATENATE(0,MONTH(B7582))),IF(DAY(B7582)&gt;9,DAY(B7582),CONCATENATE(0,DAY(B7582))),IF(HOUR(C7582)&gt;9,HOUR(C7582),CONCATENATE(0,HOUR(C7582))),IF(MINUTE(C7582)&gt;9,MINUTE(C7582),CONCATENATE(0,MINUTE(C7582))),":",VLOOKUP(F7582,'Valid Values - Results'!$D$4:$F$12,3,FALSE)),"")</f>
        <v/>
      </c>
      <c r="H7582" s="41"/>
      <c r="I7582" s="41"/>
      <c r="J7582" s="41"/>
      <c r="K7582" s="41"/>
      <c r="L7582" s="41"/>
      <c r="M7582" s="92"/>
      <c r="N7582" s="41"/>
      <c r="O7582" s="41"/>
      <c r="P7582" s="41"/>
      <c r="Q7582" s="41"/>
      <c r="R7582" s="41"/>
      <c r="S7582" s="41"/>
      <c r="T7582" s="41"/>
      <c r="U7582" s="47"/>
      <c r="V7582" s="49"/>
      <c r="W7582" s="41"/>
      <c r="X7582" s="41"/>
      <c r="Y7582" s="41"/>
      <c r="AA7582" s="37" t="str">
        <f>IF($I7582&lt;&gt;"",VLOOKUP($I7582,'Valid Values - Search'!$R$4:$T$4719,3,FALSE),"")</f>
        <v/>
      </c>
      <c r="AB7582" s="37" t="str">
        <f>IF($I7582&lt;&gt;"",VLOOKUP($I7582,'Valid Values - Search'!$R$4:$S$4719,2,FALSE),"")</f>
        <v/>
      </c>
      <c r="AC7582" s="38" t="str">
        <f t="shared" si="118"/>
        <v/>
      </c>
      <c r="AD7582" s="38"/>
    </row>
    <row r="7583" spans="1:30">
      <c r="A7583" s="46"/>
      <c r="B7583" s="47"/>
      <c r="C7583" s="49"/>
      <c r="D7583" s="41"/>
      <c r="E7583" s="41"/>
      <c r="F7583" s="41"/>
      <c r="G7583" s="50" t="str">
        <f>IF(A7583&lt;&gt;"",CONCATENATE(A7583,":",YEAR(B7583),IF(MONTH(B7583)&gt;9,MONTH(B7583),CONCATENATE(0,MONTH(B7583))),IF(DAY(B7583)&gt;9,DAY(B7583),CONCATENATE(0,DAY(B7583))),IF(HOUR(C7583)&gt;9,HOUR(C7583),CONCATENATE(0,HOUR(C7583))),IF(MINUTE(C7583)&gt;9,MINUTE(C7583),CONCATENATE(0,MINUTE(C7583))),":",VLOOKUP(F7583,'Valid Values - Results'!$D$4:$F$12,3,FALSE)),"")</f>
        <v/>
      </c>
      <c r="H7583" s="41"/>
      <c r="I7583" s="41"/>
      <c r="J7583" s="41"/>
      <c r="K7583" s="41"/>
      <c r="L7583" s="41"/>
      <c r="M7583" s="92"/>
      <c r="N7583" s="41"/>
      <c r="O7583" s="41"/>
      <c r="P7583" s="41"/>
      <c r="Q7583" s="41"/>
      <c r="R7583" s="41"/>
      <c r="S7583" s="41"/>
      <c r="T7583" s="41"/>
      <c r="U7583" s="47"/>
      <c r="V7583" s="49"/>
      <c r="W7583" s="41"/>
      <c r="X7583" s="41"/>
      <c r="Y7583" s="41"/>
      <c r="AA7583" s="37" t="str">
        <f>IF($I7583&lt;&gt;"",VLOOKUP($I7583,'Valid Values - Search'!$R$4:$T$4719,3,FALSE),"")</f>
        <v/>
      </c>
      <c r="AB7583" s="37" t="str">
        <f>IF($I7583&lt;&gt;"",VLOOKUP($I7583,'Valid Values - Search'!$R$4:$S$4719,2,FALSE),"")</f>
        <v/>
      </c>
      <c r="AC7583" s="38" t="str">
        <f t="shared" si="118"/>
        <v/>
      </c>
      <c r="AD7583" s="38"/>
    </row>
    <row r="7584" spans="1:30">
      <c r="A7584" s="46"/>
      <c r="B7584" s="47"/>
      <c r="C7584" s="49"/>
      <c r="D7584" s="41"/>
      <c r="E7584" s="41"/>
      <c r="F7584" s="41"/>
      <c r="G7584" s="50" t="str">
        <f>IF(A7584&lt;&gt;"",CONCATENATE(A7584,":",YEAR(B7584),IF(MONTH(B7584)&gt;9,MONTH(B7584),CONCATENATE(0,MONTH(B7584))),IF(DAY(B7584)&gt;9,DAY(B7584),CONCATENATE(0,DAY(B7584))),IF(HOUR(C7584)&gt;9,HOUR(C7584),CONCATENATE(0,HOUR(C7584))),IF(MINUTE(C7584)&gt;9,MINUTE(C7584),CONCATENATE(0,MINUTE(C7584))),":",VLOOKUP(F7584,'Valid Values - Results'!$D$4:$F$12,3,FALSE)),"")</f>
        <v/>
      </c>
      <c r="H7584" s="41"/>
      <c r="I7584" s="41"/>
      <c r="J7584" s="41"/>
      <c r="K7584" s="41"/>
      <c r="L7584" s="41"/>
      <c r="M7584" s="92"/>
      <c r="N7584" s="41"/>
      <c r="O7584" s="41"/>
      <c r="P7584" s="41"/>
      <c r="Q7584" s="41"/>
      <c r="R7584" s="41"/>
      <c r="S7584" s="41"/>
      <c r="T7584" s="41"/>
      <c r="U7584" s="47"/>
      <c r="V7584" s="49"/>
      <c r="W7584" s="41"/>
      <c r="X7584" s="41"/>
      <c r="Y7584" s="41"/>
      <c r="AA7584" s="37" t="str">
        <f>IF($I7584&lt;&gt;"",VLOOKUP($I7584,'Valid Values - Search'!$R$4:$T$4719,3,FALSE),"")</f>
        <v/>
      </c>
      <c r="AB7584" s="37" t="str">
        <f>IF($I7584&lt;&gt;"",VLOOKUP($I7584,'Valid Values - Search'!$R$4:$S$4719,2,FALSE),"")</f>
        <v/>
      </c>
      <c r="AC7584" s="38" t="str">
        <f t="shared" si="118"/>
        <v/>
      </c>
      <c r="AD7584" s="38"/>
    </row>
    <row r="7585" spans="1:30">
      <c r="A7585" s="46"/>
      <c r="B7585" s="47"/>
      <c r="C7585" s="49"/>
      <c r="D7585" s="41"/>
      <c r="E7585" s="41"/>
      <c r="F7585" s="41"/>
      <c r="G7585" s="50" t="str">
        <f>IF(A7585&lt;&gt;"",CONCATENATE(A7585,":",YEAR(B7585),IF(MONTH(B7585)&gt;9,MONTH(B7585),CONCATENATE(0,MONTH(B7585))),IF(DAY(B7585)&gt;9,DAY(B7585),CONCATENATE(0,DAY(B7585))),IF(HOUR(C7585)&gt;9,HOUR(C7585),CONCATENATE(0,HOUR(C7585))),IF(MINUTE(C7585)&gt;9,MINUTE(C7585),CONCATENATE(0,MINUTE(C7585))),":",VLOOKUP(F7585,'Valid Values - Results'!$D$4:$F$12,3,FALSE)),"")</f>
        <v/>
      </c>
      <c r="H7585" s="41"/>
      <c r="I7585" s="41"/>
      <c r="J7585" s="41"/>
      <c r="K7585" s="41"/>
      <c r="L7585" s="41"/>
      <c r="M7585" s="92"/>
      <c r="N7585" s="41"/>
      <c r="O7585" s="41"/>
      <c r="P7585" s="41"/>
      <c r="Q7585" s="41"/>
      <c r="R7585" s="41"/>
      <c r="S7585" s="41"/>
      <c r="T7585" s="41"/>
      <c r="U7585" s="47"/>
      <c r="V7585" s="49"/>
      <c r="W7585" s="41"/>
      <c r="X7585" s="41"/>
      <c r="Y7585" s="41"/>
      <c r="AA7585" s="37" t="str">
        <f>IF($I7585&lt;&gt;"",VLOOKUP($I7585,'Valid Values - Search'!$R$4:$T$4719,3,FALSE),"")</f>
        <v/>
      </c>
      <c r="AB7585" s="37" t="str">
        <f>IF($I7585&lt;&gt;"",VLOOKUP($I7585,'Valid Values - Search'!$R$4:$S$4719,2,FALSE),"")</f>
        <v/>
      </c>
      <c r="AC7585" s="38" t="str">
        <f t="shared" si="118"/>
        <v/>
      </c>
      <c r="AD7585" s="38"/>
    </row>
    <row r="7586" spans="1:30">
      <c r="A7586" s="46"/>
      <c r="B7586" s="47"/>
      <c r="C7586" s="49"/>
      <c r="D7586" s="41"/>
      <c r="E7586" s="41"/>
      <c r="F7586" s="41"/>
      <c r="G7586" s="50" t="str">
        <f>IF(A7586&lt;&gt;"",CONCATENATE(A7586,":",YEAR(B7586),IF(MONTH(B7586)&gt;9,MONTH(B7586),CONCATENATE(0,MONTH(B7586))),IF(DAY(B7586)&gt;9,DAY(B7586),CONCATENATE(0,DAY(B7586))),IF(HOUR(C7586)&gt;9,HOUR(C7586),CONCATENATE(0,HOUR(C7586))),IF(MINUTE(C7586)&gt;9,MINUTE(C7586),CONCATENATE(0,MINUTE(C7586))),":",VLOOKUP(F7586,'Valid Values - Results'!$D$4:$F$12,3,FALSE)),"")</f>
        <v/>
      </c>
      <c r="H7586" s="41"/>
      <c r="I7586" s="41"/>
      <c r="J7586" s="41"/>
      <c r="K7586" s="41"/>
      <c r="L7586" s="41"/>
      <c r="M7586" s="92"/>
      <c r="N7586" s="41"/>
      <c r="O7586" s="41"/>
      <c r="P7586" s="41"/>
      <c r="Q7586" s="41"/>
      <c r="R7586" s="41"/>
      <c r="S7586" s="41"/>
      <c r="T7586" s="41"/>
      <c r="U7586" s="47"/>
      <c r="V7586" s="49"/>
      <c r="W7586" s="41"/>
      <c r="X7586" s="41"/>
      <c r="Y7586" s="41"/>
      <c r="AA7586" s="37" t="str">
        <f>IF($I7586&lt;&gt;"",VLOOKUP($I7586,'Valid Values - Search'!$R$4:$T$4719,3,FALSE),"")</f>
        <v/>
      </c>
      <c r="AB7586" s="37" t="str">
        <f>IF($I7586&lt;&gt;"",VLOOKUP($I7586,'Valid Values - Search'!$R$4:$S$4719,2,FALSE),"")</f>
        <v/>
      </c>
      <c r="AC7586" s="38" t="str">
        <f t="shared" si="118"/>
        <v/>
      </c>
      <c r="AD7586" s="38"/>
    </row>
    <row r="7587" spans="1:30">
      <c r="A7587" s="46"/>
      <c r="B7587" s="47"/>
      <c r="C7587" s="49"/>
      <c r="D7587" s="41"/>
      <c r="E7587" s="41"/>
      <c r="F7587" s="41"/>
      <c r="G7587" s="50" t="str">
        <f>IF(A7587&lt;&gt;"",CONCATENATE(A7587,":",YEAR(B7587),IF(MONTH(B7587)&gt;9,MONTH(B7587),CONCATENATE(0,MONTH(B7587))),IF(DAY(B7587)&gt;9,DAY(B7587),CONCATENATE(0,DAY(B7587))),IF(HOUR(C7587)&gt;9,HOUR(C7587),CONCATENATE(0,HOUR(C7587))),IF(MINUTE(C7587)&gt;9,MINUTE(C7587),CONCATENATE(0,MINUTE(C7587))),":",VLOOKUP(F7587,'Valid Values - Results'!$D$4:$F$12,3,FALSE)),"")</f>
        <v/>
      </c>
      <c r="H7587" s="41"/>
      <c r="I7587" s="41"/>
      <c r="J7587" s="41"/>
      <c r="K7587" s="41"/>
      <c r="L7587" s="41"/>
      <c r="M7587" s="92"/>
      <c r="N7587" s="41"/>
      <c r="O7587" s="41"/>
      <c r="P7587" s="41"/>
      <c r="Q7587" s="41"/>
      <c r="R7587" s="41"/>
      <c r="S7587" s="41"/>
      <c r="T7587" s="41"/>
      <c r="U7587" s="47"/>
      <c r="V7587" s="49"/>
      <c r="W7587" s="41"/>
      <c r="X7587" s="41"/>
      <c r="Y7587" s="41"/>
      <c r="AA7587" s="37" t="str">
        <f>IF($I7587&lt;&gt;"",VLOOKUP($I7587,'Valid Values - Search'!$R$4:$T$4719,3,FALSE),"")</f>
        <v/>
      </c>
      <c r="AB7587" s="37" t="str">
        <f>IF($I7587&lt;&gt;"",VLOOKUP($I7587,'Valid Values - Search'!$R$4:$S$4719,2,FALSE),"")</f>
        <v/>
      </c>
      <c r="AC7587" s="38" t="str">
        <f t="shared" si="118"/>
        <v/>
      </c>
      <c r="AD7587" s="38"/>
    </row>
    <row r="7588" spans="1:30">
      <c r="A7588" s="46"/>
      <c r="B7588" s="47"/>
      <c r="C7588" s="49"/>
      <c r="D7588" s="41"/>
      <c r="E7588" s="41"/>
      <c r="F7588" s="41"/>
      <c r="G7588" s="50" t="str">
        <f>IF(A7588&lt;&gt;"",CONCATENATE(A7588,":",YEAR(B7588),IF(MONTH(B7588)&gt;9,MONTH(B7588),CONCATENATE(0,MONTH(B7588))),IF(DAY(B7588)&gt;9,DAY(B7588),CONCATENATE(0,DAY(B7588))),IF(HOUR(C7588)&gt;9,HOUR(C7588),CONCATENATE(0,HOUR(C7588))),IF(MINUTE(C7588)&gt;9,MINUTE(C7588),CONCATENATE(0,MINUTE(C7588))),":",VLOOKUP(F7588,'Valid Values - Results'!$D$4:$F$12,3,FALSE)),"")</f>
        <v/>
      </c>
      <c r="H7588" s="41"/>
      <c r="I7588" s="41"/>
      <c r="J7588" s="41"/>
      <c r="K7588" s="41"/>
      <c r="L7588" s="41"/>
      <c r="M7588" s="92"/>
      <c r="N7588" s="41"/>
      <c r="O7588" s="41"/>
      <c r="P7588" s="41"/>
      <c r="Q7588" s="41"/>
      <c r="R7588" s="41"/>
      <c r="S7588" s="41"/>
      <c r="T7588" s="41"/>
      <c r="U7588" s="47"/>
      <c r="V7588" s="49"/>
      <c r="W7588" s="41"/>
      <c r="X7588" s="41"/>
      <c r="Y7588" s="41"/>
      <c r="AA7588" s="37" t="str">
        <f>IF($I7588&lt;&gt;"",VLOOKUP($I7588,'Valid Values - Search'!$R$4:$T$4719,3,FALSE),"")</f>
        <v/>
      </c>
      <c r="AB7588" s="37" t="str">
        <f>IF($I7588&lt;&gt;"",VLOOKUP($I7588,'Valid Values - Search'!$R$4:$S$4719,2,FALSE),"")</f>
        <v/>
      </c>
      <c r="AC7588" s="38" t="str">
        <f t="shared" si="118"/>
        <v/>
      </c>
      <c r="AD7588" s="38"/>
    </row>
    <row r="7589" spans="1:30">
      <c r="A7589" s="46"/>
      <c r="B7589" s="47"/>
      <c r="C7589" s="49"/>
      <c r="D7589" s="41"/>
      <c r="E7589" s="41"/>
      <c r="F7589" s="41"/>
      <c r="G7589" s="50" t="str">
        <f>IF(A7589&lt;&gt;"",CONCATENATE(A7589,":",YEAR(B7589),IF(MONTH(B7589)&gt;9,MONTH(B7589),CONCATENATE(0,MONTH(B7589))),IF(DAY(B7589)&gt;9,DAY(B7589),CONCATENATE(0,DAY(B7589))),IF(HOUR(C7589)&gt;9,HOUR(C7589),CONCATENATE(0,HOUR(C7589))),IF(MINUTE(C7589)&gt;9,MINUTE(C7589),CONCATENATE(0,MINUTE(C7589))),":",VLOOKUP(F7589,'Valid Values - Results'!$D$4:$F$12,3,FALSE)),"")</f>
        <v/>
      </c>
      <c r="H7589" s="41"/>
      <c r="I7589" s="41"/>
      <c r="J7589" s="41"/>
      <c r="K7589" s="41"/>
      <c r="L7589" s="41"/>
      <c r="M7589" s="92"/>
      <c r="N7589" s="41"/>
      <c r="O7589" s="41"/>
      <c r="P7589" s="41"/>
      <c r="Q7589" s="41"/>
      <c r="R7589" s="41"/>
      <c r="S7589" s="41"/>
      <c r="T7589" s="41"/>
      <c r="U7589" s="47"/>
      <c r="V7589" s="49"/>
      <c r="W7589" s="41"/>
      <c r="X7589" s="41"/>
      <c r="Y7589" s="41"/>
      <c r="AA7589" s="37" t="str">
        <f>IF($I7589&lt;&gt;"",VLOOKUP($I7589,'Valid Values - Search'!$R$4:$T$4719,3,FALSE),"")</f>
        <v/>
      </c>
      <c r="AB7589" s="37" t="str">
        <f>IF($I7589&lt;&gt;"",VLOOKUP($I7589,'Valid Values - Search'!$R$4:$S$4719,2,FALSE),"")</f>
        <v/>
      </c>
      <c r="AC7589" s="38" t="str">
        <f t="shared" si="118"/>
        <v/>
      </c>
      <c r="AD7589" s="38"/>
    </row>
    <row r="7590" spans="1:30">
      <c r="A7590" s="46"/>
      <c r="B7590" s="47"/>
      <c r="C7590" s="49"/>
      <c r="D7590" s="41"/>
      <c r="E7590" s="41"/>
      <c r="F7590" s="41"/>
      <c r="G7590" s="50" t="str">
        <f>IF(A7590&lt;&gt;"",CONCATENATE(A7590,":",YEAR(B7590),IF(MONTH(B7590)&gt;9,MONTH(B7590),CONCATENATE(0,MONTH(B7590))),IF(DAY(B7590)&gt;9,DAY(B7590),CONCATENATE(0,DAY(B7590))),IF(HOUR(C7590)&gt;9,HOUR(C7590),CONCATENATE(0,HOUR(C7590))),IF(MINUTE(C7590)&gt;9,MINUTE(C7590),CONCATENATE(0,MINUTE(C7590))),":",VLOOKUP(F7590,'Valid Values - Results'!$D$4:$F$12,3,FALSE)),"")</f>
        <v/>
      </c>
      <c r="H7590" s="41"/>
      <c r="I7590" s="41"/>
      <c r="J7590" s="41"/>
      <c r="K7590" s="41"/>
      <c r="L7590" s="41"/>
      <c r="M7590" s="92"/>
      <c r="N7590" s="41"/>
      <c r="O7590" s="41"/>
      <c r="P7590" s="41"/>
      <c r="Q7590" s="41"/>
      <c r="R7590" s="41"/>
      <c r="S7590" s="41"/>
      <c r="T7590" s="41"/>
      <c r="U7590" s="47"/>
      <c r="V7590" s="49"/>
      <c r="W7590" s="41"/>
      <c r="X7590" s="41"/>
      <c r="Y7590" s="41"/>
      <c r="AA7590" s="37" t="str">
        <f>IF($I7590&lt;&gt;"",VLOOKUP($I7590,'Valid Values - Search'!$R$4:$T$4719,3,FALSE),"")</f>
        <v/>
      </c>
      <c r="AB7590" s="37" t="str">
        <f>IF($I7590&lt;&gt;"",VLOOKUP($I7590,'Valid Values - Search'!$R$4:$S$4719,2,FALSE),"")</f>
        <v/>
      </c>
      <c r="AC7590" s="38" t="str">
        <f t="shared" si="118"/>
        <v/>
      </c>
      <c r="AD7590" s="38"/>
    </row>
    <row r="7591" spans="1:30">
      <c r="A7591" s="46"/>
      <c r="B7591" s="47"/>
      <c r="C7591" s="49"/>
      <c r="D7591" s="41"/>
      <c r="E7591" s="41"/>
      <c r="F7591" s="41"/>
      <c r="G7591" s="50" t="str">
        <f>IF(A7591&lt;&gt;"",CONCATENATE(A7591,":",YEAR(B7591),IF(MONTH(B7591)&gt;9,MONTH(B7591),CONCATENATE(0,MONTH(B7591))),IF(DAY(B7591)&gt;9,DAY(B7591),CONCATENATE(0,DAY(B7591))),IF(HOUR(C7591)&gt;9,HOUR(C7591),CONCATENATE(0,HOUR(C7591))),IF(MINUTE(C7591)&gt;9,MINUTE(C7591),CONCATENATE(0,MINUTE(C7591))),":",VLOOKUP(F7591,'Valid Values - Results'!$D$4:$F$12,3,FALSE)),"")</f>
        <v/>
      </c>
      <c r="H7591" s="41"/>
      <c r="I7591" s="41"/>
      <c r="J7591" s="41"/>
      <c r="K7591" s="41"/>
      <c r="L7591" s="41"/>
      <c r="M7591" s="92"/>
      <c r="N7591" s="41"/>
      <c r="O7591" s="41"/>
      <c r="P7591" s="41"/>
      <c r="Q7591" s="41"/>
      <c r="R7591" s="41"/>
      <c r="S7591" s="41"/>
      <c r="T7591" s="41"/>
      <c r="U7591" s="47"/>
      <c r="V7591" s="49"/>
      <c r="W7591" s="41"/>
      <c r="X7591" s="41"/>
      <c r="Y7591" s="41"/>
      <c r="AA7591" s="37" t="str">
        <f>IF($I7591&lt;&gt;"",VLOOKUP($I7591,'Valid Values - Search'!$R$4:$T$4719,3,FALSE),"")</f>
        <v/>
      </c>
      <c r="AB7591" s="37" t="str">
        <f>IF($I7591&lt;&gt;"",VLOOKUP($I7591,'Valid Values - Search'!$R$4:$S$4719,2,FALSE),"")</f>
        <v/>
      </c>
      <c r="AC7591" s="38" t="str">
        <f t="shared" si="118"/>
        <v/>
      </c>
      <c r="AD7591" s="38"/>
    </row>
    <row r="7592" spans="1:30">
      <c r="A7592" s="46"/>
      <c r="B7592" s="47"/>
      <c r="C7592" s="49"/>
      <c r="D7592" s="41"/>
      <c r="E7592" s="41"/>
      <c r="F7592" s="41"/>
      <c r="G7592" s="50" t="str">
        <f>IF(A7592&lt;&gt;"",CONCATENATE(A7592,":",YEAR(B7592),IF(MONTH(B7592)&gt;9,MONTH(B7592),CONCATENATE(0,MONTH(B7592))),IF(DAY(B7592)&gt;9,DAY(B7592),CONCATENATE(0,DAY(B7592))),IF(HOUR(C7592)&gt;9,HOUR(C7592),CONCATENATE(0,HOUR(C7592))),IF(MINUTE(C7592)&gt;9,MINUTE(C7592),CONCATENATE(0,MINUTE(C7592))),":",VLOOKUP(F7592,'Valid Values - Results'!$D$4:$F$12,3,FALSE)),"")</f>
        <v/>
      </c>
      <c r="H7592" s="41"/>
      <c r="I7592" s="41"/>
      <c r="J7592" s="41"/>
      <c r="K7592" s="41"/>
      <c r="L7592" s="41"/>
      <c r="M7592" s="92"/>
      <c r="N7592" s="41"/>
      <c r="O7592" s="41"/>
      <c r="P7592" s="41"/>
      <c r="Q7592" s="41"/>
      <c r="R7592" s="41"/>
      <c r="S7592" s="41"/>
      <c r="T7592" s="41"/>
      <c r="U7592" s="47"/>
      <c r="V7592" s="49"/>
      <c r="W7592" s="41"/>
      <c r="X7592" s="41"/>
      <c r="Y7592" s="41"/>
      <c r="AA7592" s="37" t="str">
        <f>IF($I7592&lt;&gt;"",VLOOKUP($I7592,'Valid Values - Search'!$R$4:$T$4719,3,FALSE),"")</f>
        <v/>
      </c>
      <c r="AB7592" s="37" t="str">
        <f>IF($I7592&lt;&gt;"",VLOOKUP($I7592,'Valid Values - Search'!$R$4:$S$4719,2,FALSE),"")</f>
        <v/>
      </c>
      <c r="AC7592" s="38" t="str">
        <f t="shared" si="118"/>
        <v/>
      </c>
      <c r="AD7592" s="38"/>
    </row>
    <row r="7593" spans="1:30">
      <c r="A7593" s="46"/>
      <c r="B7593" s="47"/>
      <c r="C7593" s="49"/>
      <c r="D7593" s="41"/>
      <c r="E7593" s="41"/>
      <c r="F7593" s="41"/>
      <c r="G7593" s="50" t="str">
        <f>IF(A7593&lt;&gt;"",CONCATENATE(A7593,":",YEAR(B7593),IF(MONTH(B7593)&gt;9,MONTH(B7593),CONCATENATE(0,MONTH(B7593))),IF(DAY(B7593)&gt;9,DAY(B7593),CONCATENATE(0,DAY(B7593))),IF(HOUR(C7593)&gt;9,HOUR(C7593),CONCATENATE(0,HOUR(C7593))),IF(MINUTE(C7593)&gt;9,MINUTE(C7593),CONCATENATE(0,MINUTE(C7593))),":",VLOOKUP(F7593,'Valid Values - Results'!$D$4:$F$12,3,FALSE)),"")</f>
        <v/>
      </c>
      <c r="H7593" s="41"/>
      <c r="I7593" s="41"/>
      <c r="J7593" s="41"/>
      <c r="K7593" s="41"/>
      <c r="L7593" s="41"/>
      <c r="M7593" s="92"/>
      <c r="N7593" s="41"/>
      <c r="O7593" s="41"/>
      <c r="P7593" s="41"/>
      <c r="Q7593" s="41"/>
      <c r="R7593" s="41"/>
      <c r="S7593" s="41"/>
      <c r="T7593" s="41"/>
      <c r="U7593" s="47"/>
      <c r="V7593" s="49"/>
      <c r="W7593" s="41"/>
      <c r="X7593" s="41"/>
      <c r="Y7593" s="41"/>
      <c r="AA7593" s="37" t="str">
        <f>IF($I7593&lt;&gt;"",VLOOKUP($I7593,'Valid Values - Search'!$R$4:$T$4719,3,FALSE),"")</f>
        <v/>
      </c>
      <c r="AB7593" s="37" t="str">
        <f>IF($I7593&lt;&gt;"",VLOOKUP($I7593,'Valid Values - Search'!$R$4:$S$4719,2,FALSE),"")</f>
        <v/>
      </c>
      <c r="AC7593" s="38" t="str">
        <f t="shared" si="118"/>
        <v/>
      </c>
      <c r="AD7593" s="38"/>
    </row>
    <row r="7594" spans="1:30">
      <c r="A7594" s="46"/>
      <c r="B7594" s="47"/>
      <c r="C7594" s="49"/>
      <c r="D7594" s="41"/>
      <c r="E7594" s="41"/>
      <c r="F7594" s="41"/>
      <c r="G7594" s="50" t="str">
        <f>IF(A7594&lt;&gt;"",CONCATENATE(A7594,":",YEAR(B7594),IF(MONTH(B7594)&gt;9,MONTH(B7594),CONCATENATE(0,MONTH(B7594))),IF(DAY(B7594)&gt;9,DAY(B7594),CONCATENATE(0,DAY(B7594))),IF(HOUR(C7594)&gt;9,HOUR(C7594),CONCATENATE(0,HOUR(C7594))),IF(MINUTE(C7594)&gt;9,MINUTE(C7594),CONCATENATE(0,MINUTE(C7594))),":",VLOOKUP(F7594,'Valid Values - Results'!$D$4:$F$12,3,FALSE)),"")</f>
        <v/>
      </c>
      <c r="H7594" s="41"/>
      <c r="I7594" s="41"/>
      <c r="J7594" s="41"/>
      <c r="K7594" s="41"/>
      <c r="L7594" s="41"/>
      <c r="M7594" s="92"/>
      <c r="N7594" s="41"/>
      <c r="O7594" s="41"/>
      <c r="P7594" s="41"/>
      <c r="Q7594" s="41"/>
      <c r="R7594" s="41"/>
      <c r="S7594" s="41"/>
      <c r="T7594" s="41"/>
      <c r="U7594" s="47"/>
      <c r="V7594" s="49"/>
      <c r="W7594" s="41"/>
      <c r="X7594" s="41"/>
      <c r="Y7594" s="41"/>
      <c r="AA7594" s="37" t="str">
        <f>IF($I7594&lt;&gt;"",VLOOKUP($I7594,'Valid Values - Search'!$R$4:$T$4719,3,FALSE),"")</f>
        <v/>
      </c>
      <c r="AB7594" s="37" t="str">
        <f>IF($I7594&lt;&gt;"",VLOOKUP($I7594,'Valid Values - Search'!$R$4:$S$4719,2,FALSE),"")</f>
        <v/>
      </c>
      <c r="AC7594" s="38" t="str">
        <f t="shared" si="118"/>
        <v/>
      </c>
      <c r="AD7594" s="38"/>
    </row>
    <row r="7595" spans="1:30">
      <c r="A7595" s="46"/>
      <c r="B7595" s="47"/>
      <c r="C7595" s="49"/>
      <c r="D7595" s="41"/>
      <c r="E7595" s="41"/>
      <c r="F7595" s="41"/>
      <c r="G7595" s="50" t="str">
        <f>IF(A7595&lt;&gt;"",CONCATENATE(A7595,":",YEAR(B7595),IF(MONTH(B7595)&gt;9,MONTH(B7595),CONCATENATE(0,MONTH(B7595))),IF(DAY(B7595)&gt;9,DAY(B7595),CONCATENATE(0,DAY(B7595))),IF(HOUR(C7595)&gt;9,HOUR(C7595),CONCATENATE(0,HOUR(C7595))),IF(MINUTE(C7595)&gt;9,MINUTE(C7595),CONCATENATE(0,MINUTE(C7595))),":",VLOOKUP(F7595,'Valid Values - Results'!$D$4:$F$12,3,FALSE)),"")</f>
        <v/>
      </c>
      <c r="H7595" s="41"/>
      <c r="I7595" s="41"/>
      <c r="J7595" s="41"/>
      <c r="K7595" s="41"/>
      <c r="L7595" s="41"/>
      <c r="M7595" s="92"/>
      <c r="N7595" s="41"/>
      <c r="O7595" s="41"/>
      <c r="P7595" s="41"/>
      <c r="Q7595" s="41"/>
      <c r="R7595" s="41"/>
      <c r="S7595" s="41"/>
      <c r="T7595" s="41"/>
      <c r="U7595" s="47"/>
      <c r="V7595" s="49"/>
      <c r="W7595" s="41"/>
      <c r="X7595" s="41"/>
      <c r="Y7595" s="41"/>
      <c r="AA7595" s="37" t="str">
        <f>IF($I7595&lt;&gt;"",VLOOKUP($I7595,'Valid Values - Search'!$R$4:$T$4719,3,FALSE),"")</f>
        <v/>
      </c>
      <c r="AB7595" s="37" t="str">
        <f>IF($I7595&lt;&gt;"",VLOOKUP($I7595,'Valid Values - Search'!$R$4:$S$4719,2,FALSE),"")</f>
        <v/>
      </c>
      <c r="AC7595" s="38" t="str">
        <f t="shared" si="118"/>
        <v/>
      </c>
      <c r="AD7595" s="38"/>
    </row>
    <row r="7596" spans="1:30">
      <c r="A7596" s="46"/>
      <c r="B7596" s="47"/>
      <c r="C7596" s="49"/>
      <c r="D7596" s="41"/>
      <c r="E7596" s="41"/>
      <c r="F7596" s="41"/>
      <c r="G7596" s="50" t="str">
        <f>IF(A7596&lt;&gt;"",CONCATENATE(A7596,":",YEAR(B7596),IF(MONTH(B7596)&gt;9,MONTH(B7596),CONCATENATE(0,MONTH(B7596))),IF(DAY(B7596)&gt;9,DAY(B7596),CONCATENATE(0,DAY(B7596))),IF(HOUR(C7596)&gt;9,HOUR(C7596),CONCATENATE(0,HOUR(C7596))),IF(MINUTE(C7596)&gt;9,MINUTE(C7596),CONCATENATE(0,MINUTE(C7596))),":",VLOOKUP(F7596,'Valid Values - Results'!$D$4:$F$12,3,FALSE)),"")</f>
        <v/>
      </c>
      <c r="H7596" s="41"/>
      <c r="I7596" s="41"/>
      <c r="J7596" s="41"/>
      <c r="K7596" s="41"/>
      <c r="L7596" s="41"/>
      <c r="M7596" s="92"/>
      <c r="N7596" s="41"/>
      <c r="O7596" s="41"/>
      <c r="P7596" s="41"/>
      <c r="Q7596" s="41"/>
      <c r="R7596" s="41"/>
      <c r="S7596" s="41"/>
      <c r="T7596" s="41"/>
      <c r="U7596" s="47"/>
      <c r="V7596" s="49"/>
      <c r="W7596" s="41"/>
      <c r="X7596" s="41"/>
      <c r="Y7596" s="41"/>
      <c r="AA7596" s="37" t="str">
        <f>IF($I7596&lt;&gt;"",VLOOKUP($I7596,'Valid Values - Search'!$R$4:$T$4719,3,FALSE),"")</f>
        <v/>
      </c>
      <c r="AB7596" s="37" t="str">
        <f>IF($I7596&lt;&gt;"",VLOOKUP($I7596,'Valid Values - Search'!$R$4:$S$4719,2,FALSE),"")</f>
        <v/>
      </c>
      <c r="AC7596" s="38" t="str">
        <f t="shared" si="118"/>
        <v/>
      </c>
      <c r="AD7596" s="38"/>
    </row>
    <row r="7597" spans="1:30">
      <c r="A7597" s="46"/>
      <c r="B7597" s="47"/>
      <c r="C7597" s="49"/>
      <c r="D7597" s="41"/>
      <c r="E7597" s="41"/>
      <c r="F7597" s="41"/>
      <c r="G7597" s="50" t="str">
        <f>IF(A7597&lt;&gt;"",CONCATENATE(A7597,":",YEAR(B7597),IF(MONTH(B7597)&gt;9,MONTH(B7597),CONCATENATE(0,MONTH(B7597))),IF(DAY(B7597)&gt;9,DAY(B7597),CONCATENATE(0,DAY(B7597))),IF(HOUR(C7597)&gt;9,HOUR(C7597),CONCATENATE(0,HOUR(C7597))),IF(MINUTE(C7597)&gt;9,MINUTE(C7597),CONCATENATE(0,MINUTE(C7597))),":",VLOOKUP(F7597,'Valid Values - Results'!$D$4:$F$12,3,FALSE)),"")</f>
        <v/>
      </c>
      <c r="H7597" s="41"/>
      <c r="I7597" s="41"/>
      <c r="J7597" s="41"/>
      <c r="K7597" s="41"/>
      <c r="L7597" s="41"/>
      <c r="M7597" s="92"/>
      <c r="N7597" s="41"/>
      <c r="O7597" s="41"/>
      <c r="P7597" s="41"/>
      <c r="Q7597" s="41"/>
      <c r="R7597" s="41"/>
      <c r="S7597" s="41"/>
      <c r="T7597" s="41"/>
      <c r="U7597" s="47"/>
      <c r="V7597" s="49"/>
      <c r="W7597" s="41"/>
      <c r="X7597" s="41"/>
      <c r="Y7597" s="41"/>
      <c r="AA7597" s="37" t="str">
        <f>IF($I7597&lt;&gt;"",VLOOKUP($I7597,'Valid Values - Search'!$R$4:$T$4719,3,FALSE),"")</f>
        <v/>
      </c>
      <c r="AB7597" s="37" t="str">
        <f>IF($I7597&lt;&gt;"",VLOOKUP($I7597,'Valid Values - Search'!$R$4:$S$4719,2,FALSE),"")</f>
        <v/>
      </c>
      <c r="AC7597" s="38" t="str">
        <f t="shared" si="118"/>
        <v/>
      </c>
      <c r="AD7597" s="38"/>
    </row>
    <row r="7598" spans="1:30">
      <c r="A7598" s="46"/>
      <c r="B7598" s="47"/>
      <c r="C7598" s="49"/>
      <c r="D7598" s="41"/>
      <c r="E7598" s="41"/>
      <c r="F7598" s="41"/>
      <c r="G7598" s="50" t="str">
        <f>IF(A7598&lt;&gt;"",CONCATENATE(A7598,":",YEAR(B7598),IF(MONTH(B7598)&gt;9,MONTH(B7598),CONCATENATE(0,MONTH(B7598))),IF(DAY(B7598)&gt;9,DAY(B7598),CONCATENATE(0,DAY(B7598))),IF(HOUR(C7598)&gt;9,HOUR(C7598),CONCATENATE(0,HOUR(C7598))),IF(MINUTE(C7598)&gt;9,MINUTE(C7598),CONCATENATE(0,MINUTE(C7598))),":",VLOOKUP(F7598,'Valid Values - Results'!$D$4:$F$12,3,FALSE)),"")</f>
        <v/>
      </c>
      <c r="H7598" s="41"/>
      <c r="I7598" s="41"/>
      <c r="J7598" s="41"/>
      <c r="K7598" s="41"/>
      <c r="L7598" s="41"/>
      <c r="M7598" s="92"/>
      <c r="N7598" s="41"/>
      <c r="O7598" s="41"/>
      <c r="P7598" s="41"/>
      <c r="Q7598" s="41"/>
      <c r="R7598" s="41"/>
      <c r="S7598" s="41"/>
      <c r="T7598" s="41"/>
      <c r="U7598" s="47"/>
      <c r="V7598" s="49"/>
      <c r="W7598" s="41"/>
      <c r="X7598" s="41"/>
      <c r="Y7598" s="41"/>
      <c r="AA7598" s="37" t="str">
        <f>IF($I7598&lt;&gt;"",VLOOKUP($I7598,'Valid Values - Search'!$R$4:$T$4719,3,FALSE),"")</f>
        <v/>
      </c>
      <c r="AB7598" s="37" t="str">
        <f>IF($I7598&lt;&gt;"",VLOOKUP($I7598,'Valid Values - Search'!$R$4:$S$4719,2,FALSE),"")</f>
        <v/>
      </c>
      <c r="AC7598" s="38" t="str">
        <f t="shared" si="118"/>
        <v/>
      </c>
      <c r="AD7598" s="38"/>
    </row>
    <row r="7599" spans="1:30">
      <c r="A7599" s="46"/>
      <c r="B7599" s="47"/>
      <c r="C7599" s="49"/>
      <c r="D7599" s="41"/>
      <c r="E7599" s="41"/>
      <c r="F7599" s="41"/>
      <c r="G7599" s="50" t="str">
        <f>IF(A7599&lt;&gt;"",CONCATENATE(A7599,":",YEAR(B7599),IF(MONTH(B7599)&gt;9,MONTH(B7599),CONCATENATE(0,MONTH(B7599))),IF(DAY(B7599)&gt;9,DAY(B7599),CONCATENATE(0,DAY(B7599))),IF(HOUR(C7599)&gt;9,HOUR(C7599),CONCATENATE(0,HOUR(C7599))),IF(MINUTE(C7599)&gt;9,MINUTE(C7599),CONCATENATE(0,MINUTE(C7599))),":",VLOOKUP(F7599,'Valid Values - Results'!$D$4:$F$12,3,FALSE)),"")</f>
        <v/>
      </c>
      <c r="H7599" s="41"/>
      <c r="I7599" s="41"/>
      <c r="J7599" s="41"/>
      <c r="K7599" s="41"/>
      <c r="L7599" s="41"/>
      <c r="M7599" s="92"/>
      <c r="N7599" s="41"/>
      <c r="O7599" s="41"/>
      <c r="P7599" s="41"/>
      <c r="Q7599" s="41"/>
      <c r="R7599" s="41"/>
      <c r="S7599" s="41"/>
      <c r="T7599" s="41"/>
      <c r="U7599" s="47"/>
      <c r="V7599" s="49"/>
      <c r="W7599" s="41"/>
      <c r="X7599" s="41"/>
      <c r="Y7599" s="41"/>
      <c r="AA7599" s="37" t="str">
        <f>IF($I7599&lt;&gt;"",VLOOKUP($I7599,'Valid Values - Search'!$R$4:$T$4719,3,FALSE),"")</f>
        <v/>
      </c>
      <c r="AB7599" s="37" t="str">
        <f>IF($I7599&lt;&gt;"",VLOOKUP($I7599,'Valid Values - Search'!$R$4:$S$4719,2,FALSE),"")</f>
        <v/>
      </c>
      <c r="AC7599" s="38" t="str">
        <f t="shared" si="118"/>
        <v/>
      </c>
      <c r="AD7599" s="38"/>
    </row>
    <row r="7600" spans="1:30">
      <c r="A7600" s="46"/>
      <c r="B7600" s="47"/>
      <c r="C7600" s="49"/>
      <c r="D7600" s="41"/>
      <c r="E7600" s="41"/>
      <c r="F7600" s="41"/>
      <c r="G7600" s="50" t="str">
        <f>IF(A7600&lt;&gt;"",CONCATENATE(A7600,":",YEAR(B7600),IF(MONTH(B7600)&gt;9,MONTH(B7600),CONCATENATE(0,MONTH(B7600))),IF(DAY(B7600)&gt;9,DAY(B7600),CONCATENATE(0,DAY(B7600))),IF(HOUR(C7600)&gt;9,HOUR(C7600),CONCATENATE(0,HOUR(C7600))),IF(MINUTE(C7600)&gt;9,MINUTE(C7600),CONCATENATE(0,MINUTE(C7600))),":",VLOOKUP(F7600,'Valid Values - Results'!$D$4:$F$12,3,FALSE)),"")</f>
        <v/>
      </c>
      <c r="H7600" s="41"/>
      <c r="I7600" s="41"/>
      <c r="J7600" s="41"/>
      <c r="K7600" s="41"/>
      <c r="L7600" s="41"/>
      <c r="M7600" s="92"/>
      <c r="N7600" s="41"/>
      <c r="O7600" s="41"/>
      <c r="P7600" s="41"/>
      <c r="Q7600" s="41"/>
      <c r="R7600" s="41"/>
      <c r="S7600" s="41"/>
      <c r="T7600" s="41"/>
      <c r="U7600" s="47"/>
      <c r="V7600" s="49"/>
      <c r="W7600" s="41"/>
      <c r="X7600" s="41"/>
      <c r="Y7600" s="41"/>
      <c r="AA7600" s="37" t="str">
        <f>IF($I7600&lt;&gt;"",VLOOKUP($I7600,'Valid Values - Search'!$R$4:$T$4719,3,FALSE),"")</f>
        <v/>
      </c>
      <c r="AB7600" s="37" t="str">
        <f>IF($I7600&lt;&gt;"",VLOOKUP($I7600,'Valid Values - Search'!$R$4:$S$4719,2,FALSE),"")</f>
        <v/>
      </c>
      <c r="AC7600" s="38" t="str">
        <f t="shared" si="118"/>
        <v/>
      </c>
      <c r="AD7600" s="38"/>
    </row>
    <row r="7601" spans="1:30">
      <c r="A7601" s="46"/>
      <c r="B7601" s="47"/>
      <c r="C7601" s="49"/>
      <c r="D7601" s="41"/>
      <c r="E7601" s="41"/>
      <c r="F7601" s="41"/>
      <c r="G7601" s="50" t="str">
        <f>IF(A7601&lt;&gt;"",CONCATENATE(A7601,":",YEAR(B7601),IF(MONTH(B7601)&gt;9,MONTH(B7601),CONCATENATE(0,MONTH(B7601))),IF(DAY(B7601)&gt;9,DAY(B7601),CONCATENATE(0,DAY(B7601))),IF(HOUR(C7601)&gt;9,HOUR(C7601),CONCATENATE(0,HOUR(C7601))),IF(MINUTE(C7601)&gt;9,MINUTE(C7601),CONCATENATE(0,MINUTE(C7601))),":",VLOOKUP(F7601,'Valid Values - Results'!$D$4:$F$12,3,FALSE)),"")</f>
        <v/>
      </c>
      <c r="H7601" s="41"/>
      <c r="I7601" s="41"/>
      <c r="J7601" s="41"/>
      <c r="K7601" s="41"/>
      <c r="L7601" s="41"/>
      <c r="M7601" s="92"/>
      <c r="N7601" s="41"/>
      <c r="O7601" s="41"/>
      <c r="P7601" s="41"/>
      <c r="Q7601" s="41"/>
      <c r="R7601" s="41"/>
      <c r="S7601" s="41"/>
      <c r="T7601" s="41"/>
      <c r="U7601" s="47"/>
      <c r="V7601" s="49"/>
      <c r="W7601" s="41"/>
      <c r="X7601" s="41"/>
      <c r="Y7601" s="41"/>
      <c r="AA7601" s="37" t="str">
        <f>IF($I7601&lt;&gt;"",VLOOKUP($I7601,'Valid Values - Search'!$R$4:$T$4719,3,FALSE),"")</f>
        <v/>
      </c>
      <c r="AB7601" s="37" t="str">
        <f>IF($I7601&lt;&gt;"",VLOOKUP($I7601,'Valid Values - Search'!$R$4:$S$4719,2,FALSE),"")</f>
        <v/>
      </c>
      <c r="AC7601" s="38" t="str">
        <f t="shared" si="118"/>
        <v/>
      </c>
      <c r="AD7601" s="38"/>
    </row>
    <row r="7602" spans="1:30">
      <c r="A7602" s="46"/>
      <c r="B7602" s="47"/>
      <c r="C7602" s="49"/>
      <c r="D7602" s="41"/>
      <c r="E7602" s="41"/>
      <c r="F7602" s="41"/>
      <c r="G7602" s="50" t="str">
        <f>IF(A7602&lt;&gt;"",CONCATENATE(A7602,":",YEAR(B7602),IF(MONTH(B7602)&gt;9,MONTH(B7602),CONCATENATE(0,MONTH(B7602))),IF(DAY(B7602)&gt;9,DAY(B7602),CONCATENATE(0,DAY(B7602))),IF(HOUR(C7602)&gt;9,HOUR(C7602),CONCATENATE(0,HOUR(C7602))),IF(MINUTE(C7602)&gt;9,MINUTE(C7602),CONCATENATE(0,MINUTE(C7602))),":",VLOOKUP(F7602,'Valid Values - Results'!$D$4:$F$12,3,FALSE)),"")</f>
        <v/>
      </c>
      <c r="H7602" s="41"/>
      <c r="I7602" s="41"/>
      <c r="J7602" s="41"/>
      <c r="K7602" s="41"/>
      <c r="L7602" s="41"/>
      <c r="M7602" s="92"/>
      <c r="N7602" s="41"/>
      <c r="O7602" s="41"/>
      <c r="P7602" s="41"/>
      <c r="Q7602" s="41"/>
      <c r="R7602" s="41"/>
      <c r="S7602" s="41"/>
      <c r="T7602" s="41"/>
      <c r="U7602" s="47"/>
      <c r="V7602" s="49"/>
      <c r="W7602" s="41"/>
      <c r="X7602" s="41"/>
      <c r="Y7602" s="41"/>
      <c r="AA7602" s="37" t="str">
        <f>IF($I7602&lt;&gt;"",VLOOKUP($I7602,'Valid Values - Search'!$R$4:$T$4719,3,FALSE),"")</f>
        <v/>
      </c>
      <c r="AB7602" s="37" t="str">
        <f>IF($I7602&lt;&gt;"",VLOOKUP($I7602,'Valid Values - Search'!$R$4:$S$4719,2,FALSE),"")</f>
        <v/>
      </c>
      <c r="AC7602" s="38" t="str">
        <f t="shared" si="118"/>
        <v/>
      </c>
      <c r="AD7602" s="38"/>
    </row>
    <row r="7603" spans="1:30">
      <c r="A7603" s="46"/>
      <c r="B7603" s="47"/>
      <c r="C7603" s="49"/>
      <c r="D7603" s="41"/>
      <c r="E7603" s="41"/>
      <c r="F7603" s="41"/>
      <c r="G7603" s="50" t="str">
        <f>IF(A7603&lt;&gt;"",CONCATENATE(A7603,":",YEAR(B7603),IF(MONTH(B7603)&gt;9,MONTH(B7603),CONCATENATE(0,MONTH(B7603))),IF(DAY(B7603)&gt;9,DAY(B7603),CONCATENATE(0,DAY(B7603))),IF(HOUR(C7603)&gt;9,HOUR(C7603),CONCATENATE(0,HOUR(C7603))),IF(MINUTE(C7603)&gt;9,MINUTE(C7603),CONCATENATE(0,MINUTE(C7603))),":",VLOOKUP(F7603,'Valid Values - Results'!$D$4:$F$12,3,FALSE)),"")</f>
        <v/>
      </c>
      <c r="H7603" s="41"/>
      <c r="I7603" s="41"/>
      <c r="J7603" s="41"/>
      <c r="K7603" s="41"/>
      <c r="L7603" s="41"/>
      <c r="M7603" s="92"/>
      <c r="N7603" s="41"/>
      <c r="O7603" s="41"/>
      <c r="P7603" s="41"/>
      <c r="Q7603" s="41"/>
      <c r="R7603" s="41"/>
      <c r="S7603" s="41"/>
      <c r="T7603" s="41"/>
      <c r="U7603" s="47"/>
      <c r="V7603" s="49"/>
      <c r="W7603" s="41"/>
      <c r="X7603" s="41"/>
      <c r="Y7603" s="41"/>
      <c r="AA7603" s="37" t="str">
        <f>IF($I7603&lt;&gt;"",VLOOKUP($I7603,'Valid Values - Search'!$R$4:$T$4719,3,FALSE),"")</f>
        <v/>
      </c>
      <c r="AB7603" s="37" t="str">
        <f>IF($I7603&lt;&gt;"",VLOOKUP($I7603,'Valid Values - Search'!$R$4:$S$4719,2,FALSE),"")</f>
        <v/>
      </c>
      <c r="AC7603" s="38" t="str">
        <f t="shared" si="118"/>
        <v/>
      </c>
      <c r="AD7603" s="38"/>
    </row>
    <row r="7604" spans="1:30">
      <c r="A7604" s="46"/>
      <c r="B7604" s="47"/>
      <c r="C7604" s="49"/>
      <c r="D7604" s="41"/>
      <c r="E7604" s="41"/>
      <c r="F7604" s="41"/>
      <c r="G7604" s="50" t="str">
        <f>IF(A7604&lt;&gt;"",CONCATENATE(A7604,":",YEAR(B7604),IF(MONTH(B7604)&gt;9,MONTH(B7604),CONCATENATE(0,MONTH(B7604))),IF(DAY(B7604)&gt;9,DAY(B7604),CONCATENATE(0,DAY(B7604))),IF(HOUR(C7604)&gt;9,HOUR(C7604),CONCATENATE(0,HOUR(C7604))),IF(MINUTE(C7604)&gt;9,MINUTE(C7604),CONCATENATE(0,MINUTE(C7604))),":",VLOOKUP(F7604,'Valid Values - Results'!$D$4:$F$12,3,FALSE)),"")</f>
        <v/>
      </c>
      <c r="H7604" s="41"/>
      <c r="I7604" s="41"/>
      <c r="J7604" s="41"/>
      <c r="K7604" s="41"/>
      <c r="L7604" s="41"/>
      <c r="M7604" s="92"/>
      <c r="N7604" s="41"/>
      <c r="O7604" s="41"/>
      <c r="P7604" s="41"/>
      <c r="Q7604" s="41"/>
      <c r="R7604" s="41"/>
      <c r="S7604" s="41"/>
      <c r="T7604" s="41"/>
      <c r="U7604" s="47"/>
      <c r="V7604" s="49"/>
      <c r="W7604" s="41"/>
      <c r="X7604" s="41"/>
      <c r="Y7604" s="41"/>
      <c r="AA7604" s="37" t="str">
        <f>IF($I7604&lt;&gt;"",VLOOKUP($I7604,'Valid Values - Search'!$R$4:$T$4719,3,FALSE),"")</f>
        <v/>
      </c>
      <c r="AB7604" s="37" t="str">
        <f>IF($I7604&lt;&gt;"",VLOOKUP($I7604,'Valid Values - Search'!$R$4:$S$4719,2,FALSE),"")</f>
        <v/>
      </c>
      <c r="AC7604" s="38" t="str">
        <f t="shared" si="118"/>
        <v/>
      </c>
      <c r="AD7604" s="38"/>
    </row>
    <row r="7605" spans="1:30">
      <c r="A7605" s="46"/>
      <c r="B7605" s="47"/>
      <c r="C7605" s="49"/>
      <c r="D7605" s="41"/>
      <c r="E7605" s="41"/>
      <c r="F7605" s="41"/>
      <c r="G7605" s="50" t="str">
        <f>IF(A7605&lt;&gt;"",CONCATENATE(A7605,":",YEAR(B7605),IF(MONTH(B7605)&gt;9,MONTH(B7605),CONCATENATE(0,MONTH(B7605))),IF(DAY(B7605)&gt;9,DAY(B7605),CONCATENATE(0,DAY(B7605))),IF(HOUR(C7605)&gt;9,HOUR(C7605),CONCATENATE(0,HOUR(C7605))),IF(MINUTE(C7605)&gt;9,MINUTE(C7605),CONCATENATE(0,MINUTE(C7605))),":",VLOOKUP(F7605,'Valid Values - Results'!$D$4:$F$12,3,FALSE)),"")</f>
        <v/>
      </c>
      <c r="H7605" s="41"/>
      <c r="I7605" s="41"/>
      <c r="J7605" s="41"/>
      <c r="K7605" s="41"/>
      <c r="L7605" s="41"/>
      <c r="M7605" s="92"/>
      <c r="N7605" s="41"/>
      <c r="O7605" s="41"/>
      <c r="P7605" s="41"/>
      <c r="Q7605" s="41"/>
      <c r="R7605" s="41"/>
      <c r="S7605" s="41"/>
      <c r="T7605" s="41"/>
      <c r="U7605" s="47"/>
      <c r="V7605" s="49"/>
      <c r="W7605" s="41"/>
      <c r="X7605" s="41"/>
      <c r="Y7605" s="41"/>
      <c r="AA7605" s="37" t="str">
        <f>IF($I7605&lt;&gt;"",VLOOKUP($I7605,'Valid Values - Search'!$R$4:$T$4719,3,FALSE),"")</f>
        <v/>
      </c>
      <c r="AB7605" s="37" t="str">
        <f>IF($I7605&lt;&gt;"",VLOOKUP($I7605,'Valid Values - Search'!$R$4:$S$4719,2,FALSE),"")</f>
        <v/>
      </c>
      <c r="AC7605" s="38" t="str">
        <f t="shared" si="118"/>
        <v/>
      </c>
      <c r="AD7605" s="38"/>
    </row>
    <row r="7606" spans="1:30">
      <c r="A7606" s="46"/>
      <c r="B7606" s="47"/>
      <c r="C7606" s="49"/>
      <c r="D7606" s="41"/>
      <c r="E7606" s="41"/>
      <c r="F7606" s="41"/>
      <c r="G7606" s="50" t="str">
        <f>IF(A7606&lt;&gt;"",CONCATENATE(A7606,":",YEAR(B7606),IF(MONTH(B7606)&gt;9,MONTH(B7606),CONCATENATE(0,MONTH(B7606))),IF(DAY(B7606)&gt;9,DAY(B7606),CONCATENATE(0,DAY(B7606))),IF(HOUR(C7606)&gt;9,HOUR(C7606),CONCATENATE(0,HOUR(C7606))),IF(MINUTE(C7606)&gt;9,MINUTE(C7606),CONCATENATE(0,MINUTE(C7606))),":",VLOOKUP(F7606,'Valid Values - Results'!$D$4:$F$12,3,FALSE)),"")</f>
        <v/>
      </c>
      <c r="H7606" s="41"/>
      <c r="I7606" s="41"/>
      <c r="J7606" s="41"/>
      <c r="K7606" s="41"/>
      <c r="L7606" s="41"/>
      <c r="M7606" s="92"/>
      <c r="N7606" s="41"/>
      <c r="O7606" s="41"/>
      <c r="P7606" s="41"/>
      <c r="Q7606" s="41"/>
      <c r="R7606" s="41"/>
      <c r="S7606" s="41"/>
      <c r="T7606" s="41"/>
      <c r="U7606" s="47"/>
      <c r="V7606" s="49"/>
      <c r="W7606" s="41"/>
      <c r="X7606" s="41"/>
      <c r="Y7606" s="41"/>
      <c r="AA7606" s="37" t="str">
        <f>IF($I7606&lt;&gt;"",VLOOKUP($I7606,'Valid Values - Search'!$R$4:$T$4719,3,FALSE),"")</f>
        <v/>
      </c>
      <c r="AB7606" s="37" t="str">
        <f>IF($I7606&lt;&gt;"",VLOOKUP($I7606,'Valid Values - Search'!$R$4:$S$4719,2,FALSE),"")</f>
        <v/>
      </c>
      <c r="AC7606" s="38" t="str">
        <f t="shared" si="118"/>
        <v/>
      </c>
      <c r="AD7606" s="38"/>
    </row>
    <row r="7607" spans="1:30">
      <c r="A7607" s="46"/>
      <c r="B7607" s="47"/>
      <c r="C7607" s="49"/>
      <c r="D7607" s="41"/>
      <c r="E7607" s="41"/>
      <c r="F7607" s="41"/>
      <c r="G7607" s="50" t="str">
        <f>IF(A7607&lt;&gt;"",CONCATENATE(A7607,":",YEAR(B7607),IF(MONTH(B7607)&gt;9,MONTH(B7607),CONCATENATE(0,MONTH(B7607))),IF(DAY(B7607)&gt;9,DAY(B7607),CONCATENATE(0,DAY(B7607))),IF(HOUR(C7607)&gt;9,HOUR(C7607),CONCATENATE(0,HOUR(C7607))),IF(MINUTE(C7607)&gt;9,MINUTE(C7607),CONCATENATE(0,MINUTE(C7607))),":",VLOOKUP(F7607,'Valid Values - Results'!$D$4:$F$12,3,FALSE)),"")</f>
        <v/>
      </c>
      <c r="H7607" s="41"/>
      <c r="I7607" s="41"/>
      <c r="J7607" s="41"/>
      <c r="K7607" s="41"/>
      <c r="L7607" s="41"/>
      <c r="M7607" s="92"/>
      <c r="N7607" s="41"/>
      <c r="O7607" s="41"/>
      <c r="P7607" s="41"/>
      <c r="Q7607" s="41"/>
      <c r="R7607" s="41"/>
      <c r="S7607" s="41"/>
      <c r="T7607" s="41"/>
      <c r="U7607" s="47"/>
      <c r="V7607" s="49"/>
      <c r="W7607" s="41"/>
      <c r="X7607" s="41"/>
      <c r="Y7607" s="41"/>
      <c r="AA7607" s="37" t="str">
        <f>IF($I7607&lt;&gt;"",VLOOKUP($I7607,'Valid Values - Search'!$R$4:$T$4719,3,FALSE),"")</f>
        <v/>
      </c>
      <c r="AB7607" s="37" t="str">
        <f>IF($I7607&lt;&gt;"",VLOOKUP($I7607,'Valid Values - Search'!$R$4:$S$4719,2,FALSE),"")</f>
        <v/>
      </c>
      <c r="AC7607" s="38" t="str">
        <f t="shared" si="118"/>
        <v/>
      </c>
      <c r="AD7607" s="38"/>
    </row>
    <row r="7608" spans="1:30">
      <c r="A7608" s="46"/>
      <c r="B7608" s="47"/>
      <c r="C7608" s="49"/>
      <c r="D7608" s="41"/>
      <c r="E7608" s="41"/>
      <c r="F7608" s="41"/>
      <c r="G7608" s="50" t="str">
        <f>IF(A7608&lt;&gt;"",CONCATENATE(A7608,":",YEAR(B7608),IF(MONTH(B7608)&gt;9,MONTH(B7608),CONCATENATE(0,MONTH(B7608))),IF(DAY(B7608)&gt;9,DAY(B7608),CONCATENATE(0,DAY(B7608))),IF(HOUR(C7608)&gt;9,HOUR(C7608),CONCATENATE(0,HOUR(C7608))),IF(MINUTE(C7608)&gt;9,MINUTE(C7608),CONCATENATE(0,MINUTE(C7608))),":",VLOOKUP(F7608,'Valid Values - Results'!$D$4:$F$12,3,FALSE)),"")</f>
        <v/>
      </c>
      <c r="H7608" s="41"/>
      <c r="I7608" s="41"/>
      <c r="J7608" s="41"/>
      <c r="K7608" s="41"/>
      <c r="L7608" s="41"/>
      <c r="M7608" s="92"/>
      <c r="N7608" s="41"/>
      <c r="O7608" s="41"/>
      <c r="P7608" s="41"/>
      <c r="Q7608" s="41"/>
      <c r="R7608" s="41"/>
      <c r="S7608" s="41"/>
      <c r="T7608" s="41"/>
      <c r="U7608" s="47"/>
      <c r="V7608" s="49"/>
      <c r="W7608" s="41"/>
      <c r="X7608" s="41"/>
      <c r="Y7608" s="41"/>
      <c r="AA7608" s="37" t="str">
        <f>IF($I7608&lt;&gt;"",VLOOKUP($I7608,'Valid Values - Search'!$R$4:$T$4719,3,FALSE),"")</f>
        <v/>
      </c>
      <c r="AB7608" s="37" t="str">
        <f>IF($I7608&lt;&gt;"",VLOOKUP($I7608,'Valid Values - Search'!$R$4:$S$4719,2,FALSE),"")</f>
        <v/>
      </c>
      <c r="AC7608" s="38" t="str">
        <f t="shared" si="118"/>
        <v/>
      </c>
      <c r="AD7608" s="38"/>
    </row>
    <row r="7609" spans="1:30">
      <c r="A7609" s="46"/>
      <c r="B7609" s="47"/>
      <c r="C7609" s="49"/>
      <c r="D7609" s="41"/>
      <c r="E7609" s="41"/>
      <c r="F7609" s="41"/>
      <c r="G7609" s="50" t="str">
        <f>IF(A7609&lt;&gt;"",CONCATENATE(A7609,":",YEAR(B7609),IF(MONTH(B7609)&gt;9,MONTH(B7609),CONCATENATE(0,MONTH(B7609))),IF(DAY(B7609)&gt;9,DAY(B7609),CONCATENATE(0,DAY(B7609))),IF(HOUR(C7609)&gt;9,HOUR(C7609),CONCATENATE(0,HOUR(C7609))),IF(MINUTE(C7609)&gt;9,MINUTE(C7609),CONCATENATE(0,MINUTE(C7609))),":",VLOOKUP(F7609,'Valid Values - Results'!$D$4:$F$12,3,FALSE)),"")</f>
        <v/>
      </c>
      <c r="H7609" s="41"/>
      <c r="I7609" s="41"/>
      <c r="J7609" s="41"/>
      <c r="K7609" s="41"/>
      <c r="L7609" s="41"/>
      <c r="M7609" s="92"/>
      <c r="N7609" s="41"/>
      <c r="O7609" s="41"/>
      <c r="P7609" s="41"/>
      <c r="Q7609" s="41"/>
      <c r="R7609" s="41"/>
      <c r="S7609" s="41"/>
      <c r="T7609" s="41"/>
      <c r="U7609" s="47"/>
      <c r="V7609" s="49"/>
      <c r="W7609" s="41"/>
      <c r="X7609" s="41"/>
      <c r="Y7609" s="41"/>
      <c r="AA7609" s="37" t="str">
        <f>IF($I7609&lt;&gt;"",VLOOKUP($I7609,'Valid Values - Search'!$R$4:$T$4719,3,FALSE),"")</f>
        <v/>
      </c>
      <c r="AB7609" s="37" t="str">
        <f>IF($I7609&lt;&gt;"",VLOOKUP($I7609,'Valid Values - Search'!$R$4:$S$4719,2,FALSE),"")</f>
        <v/>
      </c>
      <c r="AC7609" s="38" t="str">
        <f t="shared" si="118"/>
        <v/>
      </c>
      <c r="AD7609" s="38"/>
    </row>
    <row r="7610" spans="1:30">
      <c r="A7610" s="46"/>
      <c r="B7610" s="47"/>
      <c r="C7610" s="49"/>
      <c r="D7610" s="41"/>
      <c r="E7610" s="41"/>
      <c r="F7610" s="41"/>
      <c r="G7610" s="50" t="str">
        <f>IF(A7610&lt;&gt;"",CONCATENATE(A7610,":",YEAR(B7610),IF(MONTH(B7610)&gt;9,MONTH(B7610),CONCATENATE(0,MONTH(B7610))),IF(DAY(B7610)&gt;9,DAY(B7610),CONCATENATE(0,DAY(B7610))),IF(HOUR(C7610)&gt;9,HOUR(C7610),CONCATENATE(0,HOUR(C7610))),IF(MINUTE(C7610)&gt;9,MINUTE(C7610),CONCATENATE(0,MINUTE(C7610))),":",VLOOKUP(F7610,'Valid Values - Results'!$D$4:$F$12,3,FALSE)),"")</f>
        <v/>
      </c>
      <c r="H7610" s="41"/>
      <c r="I7610" s="41"/>
      <c r="J7610" s="41"/>
      <c r="K7610" s="41"/>
      <c r="L7610" s="41"/>
      <c r="M7610" s="92"/>
      <c r="N7610" s="41"/>
      <c r="O7610" s="41"/>
      <c r="P7610" s="41"/>
      <c r="Q7610" s="41"/>
      <c r="R7610" s="41"/>
      <c r="S7610" s="41"/>
      <c r="T7610" s="41"/>
      <c r="U7610" s="47"/>
      <c r="V7610" s="49"/>
      <c r="W7610" s="41"/>
      <c r="X7610" s="41"/>
      <c r="Y7610" s="41"/>
      <c r="AA7610" s="37" t="str">
        <f>IF($I7610&lt;&gt;"",VLOOKUP($I7610,'Valid Values - Search'!$R$4:$T$4719,3,FALSE),"")</f>
        <v/>
      </c>
      <c r="AB7610" s="37" t="str">
        <f>IF($I7610&lt;&gt;"",VLOOKUP($I7610,'Valid Values - Search'!$R$4:$S$4719,2,FALSE),"")</f>
        <v/>
      </c>
      <c r="AC7610" s="38" t="str">
        <f t="shared" si="118"/>
        <v/>
      </c>
      <c r="AD7610" s="38"/>
    </row>
    <row r="7611" spans="1:30">
      <c r="A7611" s="46"/>
      <c r="B7611" s="47"/>
      <c r="C7611" s="49"/>
      <c r="D7611" s="41"/>
      <c r="E7611" s="41"/>
      <c r="F7611" s="41"/>
      <c r="G7611" s="50" t="str">
        <f>IF(A7611&lt;&gt;"",CONCATENATE(A7611,":",YEAR(B7611),IF(MONTH(B7611)&gt;9,MONTH(B7611),CONCATENATE(0,MONTH(B7611))),IF(DAY(B7611)&gt;9,DAY(B7611),CONCATENATE(0,DAY(B7611))),IF(HOUR(C7611)&gt;9,HOUR(C7611),CONCATENATE(0,HOUR(C7611))),IF(MINUTE(C7611)&gt;9,MINUTE(C7611),CONCATENATE(0,MINUTE(C7611))),":",VLOOKUP(F7611,'Valid Values - Results'!$D$4:$F$12,3,FALSE)),"")</f>
        <v/>
      </c>
      <c r="H7611" s="41"/>
      <c r="I7611" s="41"/>
      <c r="J7611" s="41"/>
      <c r="K7611" s="41"/>
      <c r="L7611" s="41"/>
      <c r="M7611" s="92"/>
      <c r="N7611" s="41"/>
      <c r="O7611" s="41"/>
      <c r="P7611" s="41"/>
      <c r="Q7611" s="41"/>
      <c r="R7611" s="41"/>
      <c r="S7611" s="41"/>
      <c r="T7611" s="41"/>
      <c r="U7611" s="47"/>
      <c r="V7611" s="49"/>
      <c r="W7611" s="41"/>
      <c r="X7611" s="41"/>
      <c r="Y7611" s="41"/>
      <c r="AA7611" s="37" t="str">
        <f>IF($I7611&lt;&gt;"",VLOOKUP($I7611,'Valid Values - Search'!$R$4:$T$4719,3,FALSE),"")</f>
        <v/>
      </c>
      <c r="AB7611" s="37" t="str">
        <f>IF($I7611&lt;&gt;"",VLOOKUP($I7611,'Valid Values - Search'!$R$4:$S$4719,2,FALSE),"")</f>
        <v/>
      </c>
      <c r="AC7611" s="38" t="str">
        <f t="shared" si="118"/>
        <v/>
      </c>
      <c r="AD7611" s="38"/>
    </row>
    <row r="7612" spans="1:30">
      <c r="A7612" s="46"/>
      <c r="B7612" s="47"/>
      <c r="C7612" s="49"/>
      <c r="D7612" s="41"/>
      <c r="E7612" s="41"/>
      <c r="F7612" s="41"/>
      <c r="G7612" s="50" t="str">
        <f>IF(A7612&lt;&gt;"",CONCATENATE(A7612,":",YEAR(B7612),IF(MONTH(B7612)&gt;9,MONTH(B7612),CONCATENATE(0,MONTH(B7612))),IF(DAY(B7612)&gt;9,DAY(B7612),CONCATENATE(0,DAY(B7612))),IF(HOUR(C7612)&gt;9,HOUR(C7612),CONCATENATE(0,HOUR(C7612))),IF(MINUTE(C7612)&gt;9,MINUTE(C7612),CONCATENATE(0,MINUTE(C7612))),":",VLOOKUP(F7612,'Valid Values - Results'!$D$4:$F$12,3,FALSE)),"")</f>
        <v/>
      </c>
      <c r="H7612" s="41"/>
      <c r="I7612" s="41"/>
      <c r="J7612" s="41"/>
      <c r="K7612" s="41"/>
      <c r="L7612" s="41"/>
      <c r="M7612" s="92"/>
      <c r="N7612" s="41"/>
      <c r="O7612" s="41"/>
      <c r="P7612" s="41"/>
      <c r="Q7612" s="41"/>
      <c r="R7612" s="41"/>
      <c r="S7612" s="41"/>
      <c r="T7612" s="41"/>
      <c r="U7612" s="47"/>
      <c r="V7612" s="49"/>
      <c r="W7612" s="41"/>
      <c r="X7612" s="41"/>
      <c r="Y7612" s="41"/>
      <c r="AA7612" s="37" t="str">
        <f>IF($I7612&lt;&gt;"",VLOOKUP($I7612,'Valid Values - Search'!$R$4:$T$4719,3,FALSE),"")</f>
        <v/>
      </c>
      <c r="AB7612" s="37" t="str">
        <f>IF($I7612&lt;&gt;"",VLOOKUP($I7612,'Valid Values - Search'!$R$4:$S$4719,2,FALSE),"")</f>
        <v/>
      </c>
      <c r="AC7612" s="38" t="str">
        <f t="shared" si="118"/>
        <v/>
      </c>
      <c r="AD7612" s="38"/>
    </row>
    <row r="7613" spans="1:30">
      <c r="A7613" s="46"/>
      <c r="B7613" s="47"/>
      <c r="C7613" s="49"/>
      <c r="D7613" s="41"/>
      <c r="E7613" s="41"/>
      <c r="F7613" s="41"/>
      <c r="G7613" s="50" t="str">
        <f>IF(A7613&lt;&gt;"",CONCATENATE(A7613,":",YEAR(B7613),IF(MONTH(B7613)&gt;9,MONTH(B7613),CONCATENATE(0,MONTH(B7613))),IF(DAY(B7613)&gt;9,DAY(B7613),CONCATENATE(0,DAY(B7613))),IF(HOUR(C7613)&gt;9,HOUR(C7613),CONCATENATE(0,HOUR(C7613))),IF(MINUTE(C7613)&gt;9,MINUTE(C7613),CONCATENATE(0,MINUTE(C7613))),":",VLOOKUP(F7613,'Valid Values - Results'!$D$4:$F$12,3,FALSE)),"")</f>
        <v/>
      </c>
      <c r="H7613" s="41"/>
      <c r="I7613" s="41"/>
      <c r="J7613" s="41"/>
      <c r="K7613" s="41"/>
      <c r="L7613" s="41"/>
      <c r="M7613" s="92"/>
      <c r="N7613" s="41"/>
      <c r="O7613" s="41"/>
      <c r="P7613" s="41"/>
      <c r="Q7613" s="41"/>
      <c r="R7613" s="41"/>
      <c r="S7613" s="41"/>
      <c r="T7613" s="41"/>
      <c r="U7613" s="47"/>
      <c r="V7613" s="49"/>
      <c r="W7613" s="41"/>
      <c r="X7613" s="41"/>
      <c r="Y7613" s="41"/>
      <c r="AA7613" s="37" t="str">
        <f>IF($I7613&lt;&gt;"",VLOOKUP($I7613,'Valid Values - Search'!$R$4:$T$4719,3,FALSE),"")</f>
        <v/>
      </c>
      <c r="AB7613" s="37" t="str">
        <f>IF($I7613&lt;&gt;"",VLOOKUP($I7613,'Valid Values - Search'!$R$4:$S$4719,2,FALSE),"")</f>
        <v/>
      </c>
      <c r="AC7613" s="38" t="str">
        <f t="shared" si="118"/>
        <v/>
      </c>
      <c r="AD7613" s="38"/>
    </row>
    <row r="7614" spans="1:30">
      <c r="A7614" s="46"/>
      <c r="B7614" s="47"/>
      <c r="C7614" s="49"/>
      <c r="D7614" s="41"/>
      <c r="E7614" s="41"/>
      <c r="F7614" s="41"/>
      <c r="G7614" s="50" t="str">
        <f>IF(A7614&lt;&gt;"",CONCATENATE(A7614,":",YEAR(B7614),IF(MONTH(B7614)&gt;9,MONTH(B7614),CONCATENATE(0,MONTH(B7614))),IF(DAY(B7614)&gt;9,DAY(B7614),CONCATENATE(0,DAY(B7614))),IF(HOUR(C7614)&gt;9,HOUR(C7614),CONCATENATE(0,HOUR(C7614))),IF(MINUTE(C7614)&gt;9,MINUTE(C7614),CONCATENATE(0,MINUTE(C7614))),":",VLOOKUP(F7614,'Valid Values - Results'!$D$4:$F$12,3,FALSE)),"")</f>
        <v/>
      </c>
      <c r="H7614" s="41"/>
      <c r="I7614" s="41"/>
      <c r="J7614" s="41"/>
      <c r="K7614" s="41"/>
      <c r="L7614" s="41"/>
      <c r="M7614" s="92"/>
      <c r="N7614" s="41"/>
      <c r="O7614" s="41"/>
      <c r="P7614" s="41"/>
      <c r="Q7614" s="41"/>
      <c r="R7614" s="41"/>
      <c r="S7614" s="41"/>
      <c r="T7614" s="41"/>
      <c r="U7614" s="47"/>
      <c r="V7614" s="49"/>
      <c r="W7614" s="41"/>
      <c r="X7614" s="41"/>
      <c r="Y7614" s="41"/>
      <c r="AA7614" s="37" t="str">
        <f>IF($I7614&lt;&gt;"",VLOOKUP($I7614,'Valid Values - Search'!$R$4:$T$4719,3,FALSE),"")</f>
        <v/>
      </c>
      <c r="AB7614" s="37" t="str">
        <f>IF($I7614&lt;&gt;"",VLOOKUP($I7614,'Valid Values - Search'!$R$4:$S$4719,2,FALSE),"")</f>
        <v/>
      </c>
      <c r="AC7614" s="38" t="str">
        <f t="shared" si="118"/>
        <v/>
      </c>
      <c r="AD7614" s="38"/>
    </row>
    <row r="7615" spans="1:30">
      <c r="A7615" s="46"/>
      <c r="B7615" s="47"/>
      <c r="C7615" s="49"/>
      <c r="D7615" s="41"/>
      <c r="E7615" s="41"/>
      <c r="F7615" s="41"/>
      <c r="G7615" s="50" t="str">
        <f>IF(A7615&lt;&gt;"",CONCATENATE(A7615,":",YEAR(B7615),IF(MONTH(B7615)&gt;9,MONTH(B7615),CONCATENATE(0,MONTH(B7615))),IF(DAY(B7615)&gt;9,DAY(B7615),CONCATENATE(0,DAY(B7615))),IF(HOUR(C7615)&gt;9,HOUR(C7615),CONCATENATE(0,HOUR(C7615))),IF(MINUTE(C7615)&gt;9,MINUTE(C7615),CONCATENATE(0,MINUTE(C7615))),":",VLOOKUP(F7615,'Valid Values - Results'!$D$4:$F$12,3,FALSE)),"")</f>
        <v/>
      </c>
      <c r="H7615" s="41"/>
      <c r="I7615" s="41"/>
      <c r="J7615" s="41"/>
      <c r="K7615" s="41"/>
      <c r="L7615" s="41"/>
      <c r="M7615" s="92"/>
      <c r="N7615" s="41"/>
      <c r="O7615" s="41"/>
      <c r="P7615" s="41"/>
      <c r="Q7615" s="41"/>
      <c r="R7615" s="41"/>
      <c r="S7615" s="41"/>
      <c r="T7615" s="41"/>
      <c r="U7615" s="47"/>
      <c r="V7615" s="49"/>
      <c r="W7615" s="41"/>
      <c r="X7615" s="41"/>
      <c r="Y7615" s="41"/>
      <c r="AA7615" s="37" t="str">
        <f>IF($I7615&lt;&gt;"",VLOOKUP($I7615,'Valid Values - Search'!$R$4:$T$4719,3,FALSE),"")</f>
        <v/>
      </c>
      <c r="AB7615" s="37" t="str">
        <f>IF($I7615&lt;&gt;"",VLOOKUP($I7615,'Valid Values - Search'!$R$4:$S$4719,2,FALSE),"")</f>
        <v/>
      </c>
      <c r="AC7615" s="38" t="str">
        <f t="shared" si="118"/>
        <v/>
      </c>
      <c r="AD7615" s="38"/>
    </row>
    <row r="7616" spans="1:30">
      <c r="A7616" s="46"/>
      <c r="B7616" s="47"/>
      <c r="C7616" s="49"/>
      <c r="D7616" s="41"/>
      <c r="E7616" s="41"/>
      <c r="F7616" s="41"/>
      <c r="G7616" s="50" t="str">
        <f>IF(A7616&lt;&gt;"",CONCATENATE(A7616,":",YEAR(B7616),IF(MONTH(B7616)&gt;9,MONTH(B7616),CONCATENATE(0,MONTH(B7616))),IF(DAY(B7616)&gt;9,DAY(B7616),CONCATENATE(0,DAY(B7616))),IF(HOUR(C7616)&gt;9,HOUR(C7616),CONCATENATE(0,HOUR(C7616))),IF(MINUTE(C7616)&gt;9,MINUTE(C7616),CONCATENATE(0,MINUTE(C7616))),":",VLOOKUP(F7616,'Valid Values - Results'!$D$4:$F$12,3,FALSE)),"")</f>
        <v/>
      </c>
      <c r="H7616" s="41"/>
      <c r="I7616" s="41"/>
      <c r="J7616" s="41"/>
      <c r="K7616" s="41"/>
      <c r="L7616" s="41"/>
      <c r="M7616" s="92"/>
      <c r="N7616" s="41"/>
      <c r="O7616" s="41"/>
      <c r="P7616" s="41"/>
      <c r="Q7616" s="41"/>
      <c r="R7616" s="41"/>
      <c r="S7616" s="41"/>
      <c r="T7616" s="41"/>
      <c r="U7616" s="47"/>
      <c r="V7616" s="49"/>
      <c r="W7616" s="41"/>
      <c r="X7616" s="41"/>
      <c r="Y7616" s="41"/>
      <c r="AA7616" s="37" t="str">
        <f>IF($I7616&lt;&gt;"",VLOOKUP($I7616,'Valid Values - Search'!$R$4:$T$4719,3,FALSE),"")</f>
        <v/>
      </c>
      <c r="AB7616" s="37" t="str">
        <f>IF($I7616&lt;&gt;"",VLOOKUP($I7616,'Valid Values - Search'!$R$4:$S$4719,2,FALSE),"")</f>
        <v/>
      </c>
      <c r="AC7616" s="38" t="str">
        <f t="shared" si="118"/>
        <v/>
      </c>
      <c r="AD7616" s="38"/>
    </row>
    <row r="7617" spans="1:30">
      <c r="A7617" s="46"/>
      <c r="B7617" s="47"/>
      <c r="C7617" s="49"/>
      <c r="D7617" s="41"/>
      <c r="E7617" s="41"/>
      <c r="F7617" s="41"/>
      <c r="G7617" s="50" t="str">
        <f>IF(A7617&lt;&gt;"",CONCATENATE(A7617,":",YEAR(B7617),IF(MONTH(B7617)&gt;9,MONTH(B7617),CONCATENATE(0,MONTH(B7617))),IF(DAY(B7617)&gt;9,DAY(B7617),CONCATENATE(0,DAY(B7617))),IF(HOUR(C7617)&gt;9,HOUR(C7617),CONCATENATE(0,HOUR(C7617))),IF(MINUTE(C7617)&gt;9,MINUTE(C7617),CONCATENATE(0,MINUTE(C7617))),":",VLOOKUP(F7617,'Valid Values - Results'!$D$4:$F$12,3,FALSE)),"")</f>
        <v/>
      </c>
      <c r="H7617" s="41"/>
      <c r="I7617" s="41"/>
      <c r="J7617" s="41"/>
      <c r="K7617" s="41"/>
      <c r="L7617" s="41"/>
      <c r="M7617" s="92"/>
      <c r="N7617" s="41"/>
      <c r="O7617" s="41"/>
      <c r="P7617" s="41"/>
      <c r="Q7617" s="41"/>
      <c r="R7617" s="41"/>
      <c r="S7617" s="41"/>
      <c r="T7617" s="41"/>
      <c r="U7617" s="47"/>
      <c r="V7617" s="49"/>
      <c r="W7617" s="41"/>
      <c r="X7617" s="41"/>
      <c r="Y7617" s="41"/>
      <c r="AA7617" s="37" t="str">
        <f>IF($I7617&lt;&gt;"",VLOOKUP($I7617,'Valid Values - Search'!$R$4:$T$4719,3,FALSE),"")</f>
        <v/>
      </c>
      <c r="AB7617" s="37" t="str">
        <f>IF($I7617&lt;&gt;"",VLOOKUP($I7617,'Valid Values - Search'!$R$4:$S$4719,2,FALSE),"")</f>
        <v/>
      </c>
      <c r="AC7617" s="38" t="str">
        <f t="shared" si="118"/>
        <v/>
      </c>
      <c r="AD7617" s="38"/>
    </row>
    <row r="7618" spans="1:30">
      <c r="A7618" s="46"/>
      <c r="B7618" s="47"/>
      <c r="C7618" s="49"/>
      <c r="D7618" s="41"/>
      <c r="E7618" s="41"/>
      <c r="F7618" s="41"/>
      <c r="G7618" s="50" t="str">
        <f>IF(A7618&lt;&gt;"",CONCATENATE(A7618,":",YEAR(B7618),IF(MONTH(B7618)&gt;9,MONTH(B7618),CONCATENATE(0,MONTH(B7618))),IF(DAY(B7618)&gt;9,DAY(B7618),CONCATENATE(0,DAY(B7618))),IF(HOUR(C7618)&gt;9,HOUR(C7618),CONCATENATE(0,HOUR(C7618))),IF(MINUTE(C7618)&gt;9,MINUTE(C7618),CONCATENATE(0,MINUTE(C7618))),":",VLOOKUP(F7618,'Valid Values - Results'!$D$4:$F$12,3,FALSE)),"")</f>
        <v/>
      </c>
      <c r="H7618" s="41"/>
      <c r="I7618" s="41"/>
      <c r="J7618" s="41"/>
      <c r="K7618" s="41"/>
      <c r="L7618" s="41"/>
      <c r="M7618" s="92"/>
      <c r="N7618" s="41"/>
      <c r="O7618" s="41"/>
      <c r="P7618" s="41"/>
      <c r="Q7618" s="41"/>
      <c r="R7618" s="41"/>
      <c r="S7618" s="41"/>
      <c r="T7618" s="41"/>
      <c r="U7618" s="47"/>
      <c r="V7618" s="49"/>
      <c r="W7618" s="41"/>
      <c r="X7618" s="41"/>
      <c r="Y7618" s="41"/>
      <c r="AA7618" s="37" t="str">
        <f>IF($I7618&lt;&gt;"",VLOOKUP($I7618,'Valid Values - Search'!$R$4:$T$4719,3,FALSE),"")</f>
        <v/>
      </c>
      <c r="AB7618" s="37" t="str">
        <f>IF($I7618&lt;&gt;"",VLOOKUP($I7618,'Valid Values - Search'!$R$4:$S$4719,2,FALSE),"")</f>
        <v/>
      </c>
      <c r="AC7618" s="38" t="str">
        <f t="shared" ref="AC7618:AC7681" si="119">IF($V7618&lt;&gt;"",$D7618,"")</f>
        <v/>
      </c>
      <c r="AD7618" s="38"/>
    </row>
    <row r="7619" spans="1:30">
      <c r="A7619" s="46"/>
      <c r="B7619" s="47"/>
      <c r="C7619" s="49"/>
      <c r="D7619" s="41"/>
      <c r="E7619" s="41"/>
      <c r="F7619" s="41"/>
      <c r="G7619" s="50" t="str">
        <f>IF(A7619&lt;&gt;"",CONCATENATE(A7619,":",YEAR(B7619),IF(MONTH(B7619)&gt;9,MONTH(B7619),CONCATENATE(0,MONTH(B7619))),IF(DAY(B7619)&gt;9,DAY(B7619),CONCATENATE(0,DAY(B7619))),IF(HOUR(C7619)&gt;9,HOUR(C7619),CONCATENATE(0,HOUR(C7619))),IF(MINUTE(C7619)&gt;9,MINUTE(C7619),CONCATENATE(0,MINUTE(C7619))),":",VLOOKUP(F7619,'Valid Values - Results'!$D$4:$F$12,3,FALSE)),"")</f>
        <v/>
      </c>
      <c r="H7619" s="41"/>
      <c r="I7619" s="41"/>
      <c r="J7619" s="41"/>
      <c r="K7619" s="41"/>
      <c r="L7619" s="41"/>
      <c r="M7619" s="92"/>
      <c r="N7619" s="41"/>
      <c r="O7619" s="41"/>
      <c r="P7619" s="41"/>
      <c r="Q7619" s="41"/>
      <c r="R7619" s="41"/>
      <c r="S7619" s="41"/>
      <c r="T7619" s="41"/>
      <c r="U7619" s="47"/>
      <c r="V7619" s="49"/>
      <c r="W7619" s="41"/>
      <c r="X7619" s="41"/>
      <c r="Y7619" s="41"/>
      <c r="AA7619" s="37" t="str">
        <f>IF($I7619&lt;&gt;"",VLOOKUP($I7619,'Valid Values - Search'!$R$4:$T$4719,3,FALSE),"")</f>
        <v/>
      </c>
      <c r="AB7619" s="37" t="str">
        <f>IF($I7619&lt;&gt;"",VLOOKUP($I7619,'Valid Values - Search'!$R$4:$S$4719,2,FALSE),"")</f>
        <v/>
      </c>
      <c r="AC7619" s="38" t="str">
        <f t="shared" si="119"/>
        <v/>
      </c>
      <c r="AD7619" s="38"/>
    </row>
    <row r="7620" spans="1:30">
      <c r="A7620" s="46"/>
      <c r="B7620" s="47"/>
      <c r="C7620" s="49"/>
      <c r="D7620" s="41"/>
      <c r="E7620" s="41"/>
      <c r="F7620" s="41"/>
      <c r="G7620" s="50" t="str">
        <f>IF(A7620&lt;&gt;"",CONCATENATE(A7620,":",YEAR(B7620),IF(MONTH(B7620)&gt;9,MONTH(B7620),CONCATENATE(0,MONTH(B7620))),IF(DAY(B7620)&gt;9,DAY(B7620),CONCATENATE(0,DAY(B7620))),IF(HOUR(C7620)&gt;9,HOUR(C7620),CONCATENATE(0,HOUR(C7620))),IF(MINUTE(C7620)&gt;9,MINUTE(C7620),CONCATENATE(0,MINUTE(C7620))),":",VLOOKUP(F7620,'Valid Values - Results'!$D$4:$F$12,3,FALSE)),"")</f>
        <v/>
      </c>
      <c r="H7620" s="41"/>
      <c r="I7620" s="41"/>
      <c r="J7620" s="41"/>
      <c r="K7620" s="41"/>
      <c r="L7620" s="41"/>
      <c r="M7620" s="92"/>
      <c r="N7620" s="41"/>
      <c r="O7620" s="41"/>
      <c r="P7620" s="41"/>
      <c r="Q7620" s="41"/>
      <c r="R7620" s="41"/>
      <c r="S7620" s="41"/>
      <c r="T7620" s="41"/>
      <c r="U7620" s="47"/>
      <c r="V7620" s="49"/>
      <c r="W7620" s="41"/>
      <c r="X7620" s="41"/>
      <c r="Y7620" s="41"/>
      <c r="AA7620" s="37" t="str">
        <f>IF($I7620&lt;&gt;"",VLOOKUP($I7620,'Valid Values - Search'!$R$4:$T$4719,3,FALSE),"")</f>
        <v/>
      </c>
      <c r="AB7620" s="37" t="str">
        <f>IF($I7620&lt;&gt;"",VLOOKUP($I7620,'Valid Values - Search'!$R$4:$S$4719,2,FALSE),"")</f>
        <v/>
      </c>
      <c r="AC7620" s="38" t="str">
        <f t="shared" si="119"/>
        <v/>
      </c>
      <c r="AD7620" s="38"/>
    </row>
    <row r="7621" spans="1:30">
      <c r="A7621" s="46"/>
      <c r="B7621" s="47"/>
      <c r="C7621" s="49"/>
      <c r="D7621" s="41"/>
      <c r="E7621" s="41"/>
      <c r="F7621" s="41"/>
      <c r="G7621" s="50" t="str">
        <f>IF(A7621&lt;&gt;"",CONCATENATE(A7621,":",YEAR(B7621),IF(MONTH(B7621)&gt;9,MONTH(B7621),CONCATENATE(0,MONTH(B7621))),IF(DAY(B7621)&gt;9,DAY(B7621),CONCATENATE(0,DAY(B7621))),IF(HOUR(C7621)&gt;9,HOUR(C7621),CONCATENATE(0,HOUR(C7621))),IF(MINUTE(C7621)&gt;9,MINUTE(C7621),CONCATENATE(0,MINUTE(C7621))),":",VLOOKUP(F7621,'Valid Values - Results'!$D$4:$F$12,3,FALSE)),"")</f>
        <v/>
      </c>
      <c r="H7621" s="41"/>
      <c r="I7621" s="41"/>
      <c r="J7621" s="41"/>
      <c r="K7621" s="41"/>
      <c r="L7621" s="41"/>
      <c r="M7621" s="92"/>
      <c r="N7621" s="41"/>
      <c r="O7621" s="41"/>
      <c r="P7621" s="41"/>
      <c r="Q7621" s="41"/>
      <c r="R7621" s="41"/>
      <c r="S7621" s="41"/>
      <c r="T7621" s="41"/>
      <c r="U7621" s="47"/>
      <c r="V7621" s="49"/>
      <c r="W7621" s="41"/>
      <c r="X7621" s="41"/>
      <c r="Y7621" s="41"/>
      <c r="AA7621" s="37" t="str">
        <f>IF($I7621&lt;&gt;"",VLOOKUP($I7621,'Valid Values - Search'!$R$4:$T$4719,3,FALSE),"")</f>
        <v/>
      </c>
      <c r="AB7621" s="37" t="str">
        <f>IF($I7621&lt;&gt;"",VLOOKUP($I7621,'Valid Values - Search'!$R$4:$S$4719,2,FALSE),"")</f>
        <v/>
      </c>
      <c r="AC7621" s="38" t="str">
        <f t="shared" si="119"/>
        <v/>
      </c>
      <c r="AD7621" s="38"/>
    </row>
    <row r="7622" spans="1:30">
      <c r="A7622" s="46"/>
      <c r="B7622" s="47"/>
      <c r="C7622" s="49"/>
      <c r="D7622" s="41"/>
      <c r="E7622" s="41"/>
      <c r="F7622" s="41"/>
      <c r="G7622" s="50" t="str">
        <f>IF(A7622&lt;&gt;"",CONCATENATE(A7622,":",YEAR(B7622),IF(MONTH(B7622)&gt;9,MONTH(B7622),CONCATENATE(0,MONTH(B7622))),IF(DAY(B7622)&gt;9,DAY(B7622),CONCATENATE(0,DAY(B7622))),IF(HOUR(C7622)&gt;9,HOUR(C7622),CONCATENATE(0,HOUR(C7622))),IF(MINUTE(C7622)&gt;9,MINUTE(C7622),CONCATENATE(0,MINUTE(C7622))),":",VLOOKUP(F7622,'Valid Values - Results'!$D$4:$F$12,3,FALSE)),"")</f>
        <v/>
      </c>
      <c r="H7622" s="41"/>
      <c r="I7622" s="41"/>
      <c r="J7622" s="41"/>
      <c r="K7622" s="41"/>
      <c r="L7622" s="41"/>
      <c r="M7622" s="92"/>
      <c r="N7622" s="41"/>
      <c r="O7622" s="41"/>
      <c r="P7622" s="41"/>
      <c r="Q7622" s="41"/>
      <c r="R7622" s="41"/>
      <c r="S7622" s="41"/>
      <c r="T7622" s="41"/>
      <c r="U7622" s="47"/>
      <c r="V7622" s="49"/>
      <c r="W7622" s="41"/>
      <c r="X7622" s="41"/>
      <c r="Y7622" s="41"/>
      <c r="AA7622" s="37" t="str">
        <f>IF($I7622&lt;&gt;"",VLOOKUP($I7622,'Valid Values - Search'!$R$4:$T$4719,3,FALSE),"")</f>
        <v/>
      </c>
      <c r="AB7622" s="37" t="str">
        <f>IF($I7622&lt;&gt;"",VLOOKUP($I7622,'Valid Values - Search'!$R$4:$S$4719,2,FALSE),"")</f>
        <v/>
      </c>
      <c r="AC7622" s="38" t="str">
        <f t="shared" si="119"/>
        <v/>
      </c>
      <c r="AD7622" s="38"/>
    </row>
    <row r="7623" spans="1:30">
      <c r="A7623" s="46"/>
      <c r="B7623" s="47"/>
      <c r="C7623" s="49"/>
      <c r="D7623" s="41"/>
      <c r="E7623" s="41"/>
      <c r="F7623" s="41"/>
      <c r="G7623" s="50" t="str">
        <f>IF(A7623&lt;&gt;"",CONCATENATE(A7623,":",YEAR(B7623),IF(MONTH(B7623)&gt;9,MONTH(B7623),CONCATENATE(0,MONTH(B7623))),IF(DAY(B7623)&gt;9,DAY(B7623),CONCATENATE(0,DAY(B7623))),IF(HOUR(C7623)&gt;9,HOUR(C7623),CONCATENATE(0,HOUR(C7623))),IF(MINUTE(C7623)&gt;9,MINUTE(C7623),CONCATENATE(0,MINUTE(C7623))),":",VLOOKUP(F7623,'Valid Values - Results'!$D$4:$F$12,3,FALSE)),"")</f>
        <v/>
      </c>
      <c r="H7623" s="41"/>
      <c r="I7623" s="41"/>
      <c r="J7623" s="41"/>
      <c r="K7623" s="41"/>
      <c r="L7623" s="41"/>
      <c r="M7623" s="92"/>
      <c r="N7623" s="41"/>
      <c r="O7623" s="41"/>
      <c r="P7623" s="41"/>
      <c r="Q7623" s="41"/>
      <c r="R7623" s="41"/>
      <c r="S7623" s="41"/>
      <c r="T7623" s="41"/>
      <c r="U7623" s="47"/>
      <c r="V7623" s="49"/>
      <c r="W7623" s="41"/>
      <c r="X7623" s="41"/>
      <c r="Y7623" s="41"/>
      <c r="AA7623" s="37" t="str">
        <f>IF($I7623&lt;&gt;"",VLOOKUP($I7623,'Valid Values - Search'!$R$4:$T$4719,3,FALSE),"")</f>
        <v/>
      </c>
      <c r="AB7623" s="37" t="str">
        <f>IF($I7623&lt;&gt;"",VLOOKUP($I7623,'Valid Values - Search'!$R$4:$S$4719,2,FALSE),"")</f>
        <v/>
      </c>
      <c r="AC7623" s="38" t="str">
        <f t="shared" si="119"/>
        <v/>
      </c>
      <c r="AD7623" s="38"/>
    </row>
    <row r="7624" spans="1:30">
      <c r="A7624" s="46"/>
      <c r="B7624" s="47"/>
      <c r="C7624" s="49"/>
      <c r="D7624" s="41"/>
      <c r="E7624" s="41"/>
      <c r="F7624" s="41"/>
      <c r="G7624" s="50" t="str">
        <f>IF(A7624&lt;&gt;"",CONCATENATE(A7624,":",YEAR(B7624),IF(MONTH(B7624)&gt;9,MONTH(B7624),CONCATENATE(0,MONTH(B7624))),IF(DAY(B7624)&gt;9,DAY(B7624),CONCATENATE(0,DAY(B7624))),IF(HOUR(C7624)&gt;9,HOUR(C7624),CONCATENATE(0,HOUR(C7624))),IF(MINUTE(C7624)&gt;9,MINUTE(C7624),CONCATENATE(0,MINUTE(C7624))),":",VLOOKUP(F7624,'Valid Values - Results'!$D$4:$F$12,3,FALSE)),"")</f>
        <v/>
      </c>
      <c r="H7624" s="41"/>
      <c r="I7624" s="41"/>
      <c r="J7624" s="41"/>
      <c r="K7624" s="41"/>
      <c r="L7624" s="41"/>
      <c r="M7624" s="92"/>
      <c r="N7624" s="41"/>
      <c r="O7624" s="41"/>
      <c r="P7624" s="41"/>
      <c r="Q7624" s="41"/>
      <c r="R7624" s="41"/>
      <c r="S7624" s="41"/>
      <c r="T7624" s="41"/>
      <c r="U7624" s="47"/>
      <c r="V7624" s="49"/>
      <c r="W7624" s="41"/>
      <c r="X7624" s="41"/>
      <c r="Y7624" s="41"/>
      <c r="AA7624" s="37" t="str">
        <f>IF($I7624&lt;&gt;"",VLOOKUP($I7624,'Valid Values - Search'!$R$4:$T$4719,3,FALSE),"")</f>
        <v/>
      </c>
      <c r="AB7624" s="37" t="str">
        <f>IF($I7624&lt;&gt;"",VLOOKUP($I7624,'Valid Values - Search'!$R$4:$S$4719,2,FALSE),"")</f>
        <v/>
      </c>
      <c r="AC7624" s="38" t="str">
        <f t="shared" si="119"/>
        <v/>
      </c>
      <c r="AD7624" s="38"/>
    </row>
    <row r="7625" spans="1:30">
      <c r="A7625" s="46"/>
      <c r="B7625" s="47"/>
      <c r="C7625" s="49"/>
      <c r="D7625" s="41"/>
      <c r="E7625" s="41"/>
      <c r="F7625" s="41"/>
      <c r="G7625" s="50" t="str">
        <f>IF(A7625&lt;&gt;"",CONCATENATE(A7625,":",YEAR(B7625),IF(MONTH(B7625)&gt;9,MONTH(B7625),CONCATENATE(0,MONTH(B7625))),IF(DAY(B7625)&gt;9,DAY(B7625),CONCATENATE(0,DAY(B7625))),IF(HOUR(C7625)&gt;9,HOUR(C7625),CONCATENATE(0,HOUR(C7625))),IF(MINUTE(C7625)&gt;9,MINUTE(C7625),CONCATENATE(0,MINUTE(C7625))),":",VLOOKUP(F7625,'Valid Values - Results'!$D$4:$F$12,3,FALSE)),"")</f>
        <v/>
      </c>
      <c r="H7625" s="41"/>
      <c r="I7625" s="41"/>
      <c r="J7625" s="41"/>
      <c r="K7625" s="41"/>
      <c r="L7625" s="41"/>
      <c r="M7625" s="92"/>
      <c r="N7625" s="41"/>
      <c r="O7625" s="41"/>
      <c r="P7625" s="41"/>
      <c r="Q7625" s="41"/>
      <c r="R7625" s="41"/>
      <c r="S7625" s="41"/>
      <c r="T7625" s="41"/>
      <c r="U7625" s="47"/>
      <c r="V7625" s="49"/>
      <c r="W7625" s="41"/>
      <c r="X7625" s="41"/>
      <c r="Y7625" s="41"/>
      <c r="AA7625" s="37" t="str">
        <f>IF($I7625&lt;&gt;"",VLOOKUP($I7625,'Valid Values - Search'!$R$4:$T$4719,3,FALSE),"")</f>
        <v/>
      </c>
      <c r="AB7625" s="37" t="str">
        <f>IF($I7625&lt;&gt;"",VLOOKUP($I7625,'Valid Values - Search'!$R$4:$S$4719,2,FALSE),"")</f>
        <v/>
      </c>
      <c r="AC7625" s="38" t="str">
        <f t="shared" si="119"/>
        <v/>
      </c>
      <c r="AD7625" s="38"/>
    </row>
    <row r="7626" spans="1:30">
      <c r="A7626" s="46"/>
      <c r="B7626" s="47"/>
      <c r="C7626" s="49"/>
      <c r="D7626" s="41"/>
      <c r="E7626" s="41"/>
      <c r="F7626" s="41"/>
      <c r="G7626" s="50" t="str">
        <f>IF(A7626&lt;&gt;"",CONCATENATE(A7626,":",YEAR(B7626),IF(MONTH(B7626)&gt;9,MONTH(B7626),CONCATENATE(0,MONTH(B7626))),IF(DAY(B7626)&gt;9,DAY(B7626),CONCATENATE(0,DAY(B7626))),IF(HOUR(C7626)&gt;9,HOUR(C7626),CONCATENATE(0,HOUR(C7626))),IF(MINUTE(C7626)&gt;9,MINUTE(C7626),CONCATENATE(0,MINUTE(C7626))),":",VLOOKUP(F7626,'Valid Values - Results'!$D$4:$F$12,3,FALSE)),"")</f>
        <v/>
      </c>
      <c r="H7626" s="41"/>
      <c r="I7626" s="41"/>
      <c r="J7626" s="41"/>
      <c r="K7626" s="41"/>
      <c r="L7626" s="41"/>
      <c r="M7626" s="92"/>
      <c r="N7626" s="41"/>
      <c r="O7626" s="41"/>
      <c r="P7626" s="41"/>
      <c r="Q7626" s="41"/>
      <c r="R7626" s="41"/>
      <c r="S7626" s="41"/>
      <c r="T7626" s="41"/>
      <c r="U7626" s="47"/>
      <c r="V7626" s="49"/>
      <c r="W7626" s="41"/>
      <c r="X7626" s="41"/>
      <c r="Y7626" s="41"/>
      <c r="AA7626" s="37" t="str">
        <f>IF($I7626&lt;&gt;"",VLOOKUP($I7626,'Valid Values - Search'!$R$4:$T$4719,3,FALSE),"")</f>
        <v/>
      </c>
      <c r="AB7626" s="37" t="str">
        <f>IF($I7626&lt;&gt;"",VLOOKUP($I7626,'Valid Values - Search'!$R$4:$S$4719,2,FALSE),"")</f>
        <v/>
      </c>
      <c r="AC7626" s="38" t="str">
        <f t="shared" si="119"/>
        <v/>
      </c>
      <c r="AD7626" s="38"/>
    </row>
    <row r="7627" spans="1:30">
      <c r="A7627" s="46"/>
      <c r="B7627" s="47"/>
      <c r="C7627" s="49"/>
      <c r="D7627" s="41"/>
      <c r="E7627" s="41"/>
      <c r="F7627" s="41"/>
      <c r="G7627" s="50" t="str">
        <f>IF(A7627&lt;&gt;"",CONCATENATE(A7627,":",YEAR(B7627),IF(MONTH(B7627)&gt;9,MONTH(B7627),CONCATENATE(0,MONTH(B7627))),IF(DAY(B7627)&gt;9,DAY(B7627),CONCATENATE(0,DAY(B7627))),IF(HOUR(C7627)&gt;9,HOUR(C7627),CONCATENATE(0,HOUR(C7627))),IF(MINUTE(C7627)&gt;9,MINUTE(C7627),CONCATENATE(0,MINUTE(C7627))),":",VLOOKUP(F7627,'Valid Values - Results'!$D$4:$F$12,3,FALSE)),"")</f>
        <v/>
      </c>
      <c r="H7627" s="41"/>
      <c r="I7627" s="41"/>
      <c r="J7627" s="41"/>
      <c r="K7627" s="41"/>
      <c r="L7627" s="41"/>
      <c r="M7627" s="92"/>
      <c r="N7627" s="41"/>
      <c r="O7627" s="41"/>
      <c r="P7627" s="41"/>
      <c r="Q7627" s="41"/>
      <c r="R7627" s="41"/>
      <c r="S7627" s="41"/>
      <c r="T7627" s="41"/>
      <c r="U7627" s="47"/>
      <c r="V7627" s="49"/>
      <c r="W7627" s="41"/>
      <c r="X7627" s="41"/>
      <c r="Y7627" s="41"/>
      <c r="AA7627" s="37" t="str">
        <f>IF($I7627&lt;&gt;"",VLOOKUP($I7627,'Valid Values - Search'!$R$4:$T$4719,3,FALSE),"")</f>
        <v/>
      </c>
      <c r="AB7627" s="37" t="str">
        <f>IF($I7627&lt;&gt;"",VLOOKUP($I7627,'Valid Values - Search'!$R$4:$S$4719,2,FALSE),"")</f>
        <v/>
      </c>
      <c r="AC7627" s="38" t="str">
        <f t="shared" si="119"/>
        <v/>
      </c>
      <c r="AD7627" s="38"/>
    </row>
    <row r="7628" spans="1:30">
      <c r="A7628" s="46"/>
      <c r="B7628" s="47"/>
      <c r="C7628" s="49"/>
      <c r="D7628" s="41"/>
      <c r="E7628" s="41"/>
      <c r="F7628" s="41"/>
      <c r="G7628" s="50" t="str">
        <f>IF(A7628&lt;&gt;"",CONCATENATE(A7628,":",YEAR(B7628),IF(MONTH(B7628)&gt;9,MONTH(B7628),CONCATENATE(0,MONTH(B7628))),IF(DAY(B7628)&gt;9,DAY(B7628),CONCATENATE(0,DAY(B7628))),IF(HOUR(C7628)&gt;9,HOUR(C7628),CONCATENATE(0,HOUR(C7628))),IF(MINUTE(C7628)&gt;9,MINUTE(C7628),CONCATENATE(0,MINUTE(C7628))),":",VLOOKUP(F7628,'Valid Values - Results'!$D$4:$F$12,3,FALSE)),"")</f>
        <v/>
      </c>
      <c r="H7628" s="41"/>
      <c r="I7628" s="41"/>
      <c r="J7628" s="41"/>
      <c r="K7628" s="41"/>
      <c r="L7628" s="41"/>
      <c r="M7628" s="92"/>
      <c r="N7628" s="41"/>
      <c r="O7628" s="41"/>
      <c r="P7628" s="41"/>
      <c r="Q7628" s="41"/>
      <c r="R7628" s="41"/>
      <c r="S7628" s="41"/>
      <c r="T7628" s="41"/>
      <c r="U7628" s="47"/>
      <c r="V7628" s="49"/>
      <c r="W7628" s="41"/>
      <c r="X7628" s="41"/>
      <c r="Y7628" s="41"/>
      <c r="AA7628" s="37" t="str">
        <f>IF($I7628&lt;&gt;"",VLOOKUP($I7628,'Valid Values - Search'!$R$4:$T$4719,3,FALSE),"")</f>
        <v/>
      </c>
      <c r="AB7628" s="37" t="str">
        <f>IF($I7628&lt;&gt;"",VLOOKUP($I7628,'Valid Values - Search'!$R$4:$S$4719,2,FALSE),"")</f>
        <v/>
      </c>
      <c r="AC7628" s="38" t="str">
        <f t="shared" si="119"/>
        <v/>
      </c>
      <c r="AD7628" s="38"/>
    </row>
    <row r="7629" spans="1:30">
      <c r="A7629" s="46"/>
      <c r="B7629" s="47"/>
      <c r="C7629" s="49"/>
      <c r="D7629" s="41"/>
      <c r="E7629" s="41"/>
      <c r="F7629" s="41"/>
      <c r="G7629" s="50" t="str">
        <f>IF(A7629&lt;&gt;"",CONCATENATE(A7629,":",YEAR(B7629),IF(MONTH(B7629)&gt;9,MONTH(B7629),CONCATENATE(0,MONTH(B7629))),IF(DAY(B7629)&gt;9,DAY(B7629),CONCATENATE(0,DAY(B7629))),IF(HOUR(C7629)&gt;9,HOUR(C7629),CONCATENATE(0,HOUR(C7629))),IF(MINUTE(C7629)&gt;9,MINUTE(C7629),CONCATENATE(0,MINUTE(C7629))),":",VLOOKUP(F7629,'Valid Values - Results'!$D$4:$F$12,3,FALSE)),"")</f>
        <v/>
      </c>
      <c r="H7629" s="41"/>
      <c r="I7629" s="41"/>
      <c r="J7629" s="41"/>
      <c r="K7629" s="41"/>
      <c r="L7629" s="41"/>
      <c r="M7629" s="92"/>
      <c r="N7629" s="41"/>
      <c r="O7629" s="41"/>
      <c r="P7629" s="41"/>
      <c r="Q7629" s="41"/>
      <c r="R7629" s="41"/>
      <c r="S7629" s="41"/>
      <c r="T7629" s="41"/>
      <c r="U7629" s="47"/>
      <c r="V7629" s="49"/>
      <c r="W7629" s="41"/>
      <c r="X7629" s="41"/>
      <c r="Y7629" s="41"/>
      <c r="AA7629" s="37" t="str">
        <f>IF($I7629&lt;&gt;"",VLOOKUP($I7629,'Valid Values - Search'!$R$4:$T$4719,3,FALSE),"")</f>
        <v/>
      </c>
      <c r="AB7629" s="37" t="str">
        <f>IF($I7629&lt;&gt;"",VLOOKUP($I7629,'Valid Values - Search'!$R$4:$S$4719,2,FALSE),"")</f>
        <v/>
      </c>
      <c r="AC7629" s="38" t="str">
        <f t="shared" si="119"/>
        <v/>
      </c>
      <c r="AD7629" s="38"/>
    </row>
    <row r="7630" spans="1:30">
      <c r="A7630" s="46"/>
      <c r="B7630" s="47"/>
      <c r="C7630" s="49"/>
      <c r="D7630" s="41"/>
      <c r="E7630" s="41"/>
      <c r="F7630" s="41"/>
      <c r="G7630" s="50" t="str">
        <f>IF(A7630&lt;&gt;"",CONCATENATE(A7630,":",YEAR(B7630),IF(MONTH(B7630)&gt;9,MONTH(B7630),CONCATENATE(0,MONTH(B7630))),IF(DAY(B7630)&gt;9,DAY(B7630),CONCATENATE(0,DAY(B7630))),IF(HOUR(C7630)&gt;9,HOUR(C7630),CONCATENATE(0,HOUR(C7630))),IF(MINUTE(C7630)&gt;9,MINUTE(C7630),CONCATENATE(0,MINUTE(C7630))),":",VLOOKUP(F7630,'Valid Values - Results'!$D$4:$F$12,3,FALSE)),"")</f>
        <v/>
      </c>
      <c r="H7630" s="41"/>
      <c r="I7630" s="41"/>
      <c r="J7630" s="41"/>
      <c r="K7630" s="41"/>
      <c r="L7630" s="41"/>
      <c r="M7630" s="92"/>
      <c r="N7630" s="41"/>
      <c r="O7630" s="41"/>
      <c r="P7630" s="41"/>
      <c r="Q7630" s="41"/>
      <c r="R7630" s="41"/>
      <c r="S7630" s="41"/>
      <c r="T7630" s="41"/>
      <c r="U7630" s="47"/>
      <c r="V7630" s="49"/>
      <c r="W7630" s="41"/>
      <c r="X7630" s="41"/>
      <c r="Y7630" s="41"/>
      <c r="AA7630" s="37" t="str">
        <f>IF($I7630&lt;&gt;"",VLOOKUP($I7630,'Valid Values - Search'!$R$4:$T$4719,3,FALSE),"")</f>
        <v/>
      </c>
      <c r="AB7630" s="37" t="str">
        <f>IF($I7630&lt;&gt;"",VLOOKUP($I7630,'Valid Values - Search'!$R$4:$S$4719,2,FALSE),"")</f>
        <v/>
      </c>
      <c r="AC7630" s="38" t="str">
        <f t="shared" si="119"/>
        <v/>
      </c>
      <c r="AD7630" s="38"/>
    </row>
    <row r="7631" spans="1:30">
      <c r="A7631" s="46"/>
      <c r="B7631" s="47"/>
      <c r="C7631" s="49"/>
      <c r="D7631" s="41"/>
      <c r="E7631" s="41"/>
      <c r="F7631" s="41"/>
      <c r="G7631" s="50" t="str">
        <f>IF(A7631&lt;&gt;"",CONCATENATE(A7631,":",YEAR(B7631),IF(MONTH(B7631)&gt;9,MONTH(B7631),CONCATENATE(0,MONTH(B7631))),IF(DAY(B7631)&gt;9,DAY(B7631),CONCATENATE(0,DAY(B7631))),IF(HOUR(C7631)&gt;9,HOUR(C7631),CONCATENATE(0,HOUR(C7631))),IF(MINUTE(C7631)&gt;9,MINUTE(C7631),CONCATENATE(0,MINUTE(C7631))),":",VLOOKUP(F7631,'Valid Values - Results'!$D$4:$F$12,3,FALSE)),"")</f>
        <v/>
      </c>
      <c r="H7631" s="41"/>
      <c r="I7631" s="41"/>
      <c r="J7631" s="41"/>
      <c r="K7631" s="41"/>
      <c r="L7631" s="41"/>
      <c r="M7631" s="92"/>
      <c r="N7631" s="41"/>
      <c r="O7631" s="41"/>
      <c r="P7631" s="41"/>
      <c r="Q7631" s="41"/>
      <c r="R7631" s="41"/>
      <c r="S7631" s="41"/>
      <c r="T7631" s="41"/>
      <c r="U7631" s="47"/>
      <c r="V7631" s="49"/>
      <c r="W7631" s="41"/>
      <c r="X7631" s="41"/>
      <c r="Y7631" s="41"/>
      <c r="AA7631" s="37" t="str">
        <f>IF($I7631&lt;&gt;"",VLOOKUP($I7631,'Valid Values - Search'!$R$4:$T$4719,3,FALSE),"")</f>
        <v/>
      </c>
      <c r="AB7631" s="37" t="str">
        <f>IF($I7631&lt;&gt;"",VLOOKUP($I7631,'Valid Values - Search'!$R$4:$S$4719,2,FALSE),"")</f>
        <v/>
      </c>
      <c r="AC7631" s="38" t="str">
        <f t="shared" si="119"/>
        <v/>
      </c>
      <c r="AD7631" s="38"/>
    </row>
    <row r="7632" spans="1:30">
      <c r="A7632" s="46"/>
      <c r="B7632" s="47"/>
      <c r="C7632" s="49"/>
      <c r="D7632" s="41"/>
      <c r="E7632" s="41"/>
      <c r="F7632" s="41"/>
      <c r="G7632" s="50" t="str">
        <f>IF(A7632&lt;&gt;"",CONCATENATE(A7632,":",YEAR(B7632),IF(MONTH(B7632)&gt;9,MONTH(B7632),CONCATENATE(0,MONTH(B7632))),IF(DAY(B7632)&gt;9,DAY(B7632),CONCATENATE(0,DAY(B7632))),IF(HOUR(C7632)&gt;9,HOUR(C7632),CONCATENATE(0,HOUR(C7632))),IF(MINUTE(C7632)&gt;9,MINUTE(C7632),CONCATENATE(0,MINUTE(C7632))),":",VLOOKUP(F7632,'Valid Values - Results'!$D$4:$F$12,3,FALSE)),"")</f>
        <v/>
      </c>
      <c r="H7632" s="41"/>
      <c r="I7632" s="41"/>
      <c r="J7632" s="41"/>
      <c r="K7632" s="41"/>
      <c r="L7632" s="41"/>
      <c r="M7632" s="92"/>
      <c r="N7632" s="41"/>
      <c r="O7632" s="41"/>
      <c r="P7632" s="41"/>
      <c r="Q7632" s="41"/>
      <c r="R7632" s="41"/>
      <c r="S7632" s="41"/>
      <c r="T7632" s="41"/>
      <c r="U7632" s="47"/>
      <c r="V7632" s="49"/>
      <c r="W7632" s="41"/>
      <c r="X7632" s="41"/>
      <c r="Y7632" s="41"/>
      <c r="AA7632" s="37" t="str">
        <f>IF($I7632&lt;&gt;"",VLOOKUP($I7632,'Valid Values - Search'!$R$4:$T$4719,3,FALSE),"")</f>
        <v/>
      </c>
      <c r="AB7632" s="37" t="str">
        <f>IF($I7632&lt;&gt;"",VLOOKUP($I7632,'Valid Values - Search'!$R$4:$S$4719,2,FALSE),"")</f>
        <v/>
      </c>
      <c r="AC7632" s="38" t="str">
        <f t="shared" si="119"/>
        <v/>
      </c>
      <c r="AD7632" s="38"/>
    </row>
    <row r="7633" spans="1:30">
      <c r="A7633" s="46"/>
      <c r="B7633" s="47"/>
      <c r="C7633" s="49"/>
      <c r="D7633" s="41"/>
      <c r="E7633" s="41"/>
      <c r="F7633" s="41"/>
      <c r="G7633" s="50" t="str">
        <f>IF(A7633&lt;&gt;"",CONCATENATE(A7633,":",YEAR(B7633),IF(MONTH(B7633)&gt;9,MONTH(B7633),CONCATENATE(0,MONTH(B7633))),IF(DAY(B7633)&gt;9,DAY(B7633),CONCATENATE(0,DAY(B7633))),IF(HOUR(C7633)&gt;9,HOUR(C7633),CONCATENATE(0,HOUR(C7633))),IF(MINUTE(C7633)&gt;9,MINUTE(C7633),CONCATENATE(0,MINUTE(C7633))),":",VLOOKUP(F7633,'Valid Values - Results'!$D$4:$F$12,3,FALSE)),"")</f>
        <v/>
      </c>
      <c r="H7633" s="41"/>
      <c r="I7633" s="41"/>
      <c r="J7633" s="41"/>
      <c r="K7633" s="41"/>
      <c r="L7633" s="41"/>
      <c r="M7633" s="92"/>
      <c r="N7633" s="41"/>
      <c r="O7633" s="41"/>
      <c r="P7633" s="41"/>
      <c r="Q7633" s="41"/>
      <c r="R7633" s="41"/>
      <c r="S7633" s="41"/>
      <c r="T7633" s="41"/>
      <c r="U7633" s="47"/>
      <c r="V7633" s="49"/>
      <c r="W7633" s="41"/>
      <c r="X7633" s="41"/>
      <c r="Y7633" s="41"/>
      <c r="AA7633" s="37" t="str">
        <f>IF($I7633&lt;&gt;"",VLOOKUP($I7633,'Valid Values - Search'!$R$4:$T$4719,3,FALSE),"")</f>
        <v/>
      </c>
      <c r="AB7633" s="37" t="str">
        <f>IF($I7633&lt;&gt;"",VLOOKUP($I7633,'Valid Values - Search'!$R$4:$S$4719,2,FALSE),"")</f>
        <v/>
      </c>
      <c r="AC7633" s="38" t="str">
        <f t="shared" si="119"/>
        <v/>
      </c>
      <c r="AD7633" s="38"/>
    </row>
    <row r="7634" spans="1:30">
      <c r="A7634" s="46"/>
      <c r="B7634" s="47"/>
      <c r="C7634" s="49"/>
      <c r="D7634" s="41"/>
      <c r="E7634" s="41"/>
      <c r="F7634" s="41"/>
      <c r="G7634" s="50" t="str">
        <f>IF(A7634&lt;&gt;"",CONCATENATE(A7634,":",YEAR(B7634),IF(MONTH(B7634)&gt;9,MONTH(B7634),CONCATENATE(0,MONTH(B7634))),IF(DAY(B7634)&gt;9,DAY(B7634),CONCATENATE(0,DAY(B7634))),IF(HOUR(C7634)&gt;9,HOUR(C7634),CONCATENATE(0,HOUR(C7634))),IF(MINUTE(C7634)&gt;9,MINUTE(C7634),CONCATENATE(0,MINUTE(C7634))),":",VLOOKUP(F7634,'Valid Values - Results'!$D$4:$F$12,3,FALSE)),"")</f>
        <v/>
      </c>
      <c r="H7634" s="41"/>
      <c r="I7634" s="41"/>
      <c r="J7634" s="41"/>
      <c r="K7634" s="41"/>
      <c r="L7634" s="41"/>
      <c r="M7634" s="92"/>
      <c r="N7634" s="41"/>
      <c r="O7634" s="41"/>
      <c r="P7634" s="41"/>
      <c r="Q7634" s="41"/>
      <c r="R7634" s="41"/>
      <c r="S7634" s="41"/>
      <c r="T7634" s="41"/>
      <c r="U7634" s="47"/>
      <c r="V7634" s="49"/>
      <c r="W7634" s="41"/>
      <c r="X7634" s="41"/>
      <c r="Y7634" s="41"/>
      <c r="AA7634" s="37" t="str">
        <f>IF($I7634&lt;&gt;"",VLOOKUP($I7634,'Valid Values - Search'!$R$4:$T$4719,3,FALSE),"")</f>
        <v/>
      </c>
      <c r="AB7634" s="37" t="str">
        <f>IF($I7634&lt;&gt;"",VLOOKUP($I7634,'Valid Values - Search'!$R$4:$S$4719,2,FALSE),"")</f>
        <v/>
      </c>
      <c r="AC7634" s="38" t="str">
        <f t="shared" si="119"/>
        <v/>
      </c>
      <c r="AD7634" s="38"/>
    </row>
    <row r="7635" spans="1:30">
      <c r="A7635" s="46"/>
      <c r="B7635" s="47"/>
      <c r="C7635" s="49"/>
      <c r="D7635" s="41"/>
      <c r="E7635" s="41"/>
      <c r="F7635" s="41"/>
      <c r="G7635" s="50" t="str">
        <f>IF(A7635&lt;&gt;"",CONCATENATE(A7635,":",YEAR(B7635),IF(MONTH(B7635)&gt;9,MONTH(B7635),CONCATENATE(0,MONTH(B7635))),IF(DAY(B7635)&gt;9,DAY(B7635),CONCATENATE(0,DAY(B7635))),IF(HOUR(C7635)&gt;9,HOUR(C7635),CONCATENATE(0,HOUR(C7635))),IF(MINUTE(C7635)&gt;9,MINUTE(C7635),CONCATENATE(0,MINUTE(C7635))),":",VLOOKUP(F7635,'Valid Values - Results'!$D$4:$F$12,3,FALSE)),"")</f>
        <v/>
      </c>
      <c r="H7635" s="41"/>
      <c r="I7635" s="41"/>
      <c r="J7635" s="41"/>
      <c r="K7635" s="41"/>
      <c r="L7635" s="41"/>
      <c r="M7635" s="92"/>
      <c r="N7635" s="41"/>
      <c r="O7635" s="41"/>
      <c r="P7635" s="41"/>
      <c r="Q7635" s="41"/>
      <c r="R7635" s="41"/>
      <c r="S7635" s="41"/>
      <c r="T7635" s="41"/>
      <c r="U7635" s="47"/>
      <c r="V7635" s="49"/>
      <c r="W7635" s="41"/>
      <c r="X7635" s="41"/>
      <c r="Y7635" s="41"/>
      <c r="AA7635" s="37" t="str">
        <f>IF($I7635&lt;&gt;"",VLOOKUP($I7635,'Valid Values - Search'!$R$4:$T$4719,3,FALSE),"")</f>
        <v/>
      </c>
      <c r="AB7635" s="37" t="str">
        <f>IF($I7635&lt;&gt;"",VLOOKUP($I7635,'Valid Values - Search'!$R$4:$S$4719,2,FALSE),"")</f>
        <v/>
      </c>
      <c r="AC7635" s="38" t="str">
        <f t="shared" si="119"/>
        <v/>
      </c>
      <c r="AD7635" s="38"/>
    </row>
    <row r="7636" spans="1:30">
      <c r="A7636" s="46"/>
      <c r="B7636" s="47"/>
      <c r="C7636" s="49"/>
      <c r="D7636" s="41"/>
      <c r="E7636" s="41"/>
      <c r="F7636" s="41"/>
      <c r="G7636" s="50" t="str">
        <f>IF(A7636&lt;&gt;"",CONCATENATE(A7636,":",YEAR(B7636),IF(MONTH(B7636)&gt;9,MONTH(B7636),CONCATENATE(0,MONTH(B7636))),IF(DAY(B7636)&gt;9,DAY(B7636),CONCATENATE(0,DAY(B7636))),IF(HOUR(C7636)&gt;9,HOUR(C7636),CONCATENATE(0,HOUR(C7636))),IF(MINUTE(C7636)&gt;9,MINUTE(C7636),CONCATENATE(0,MINUTE(C7636))),":",VLOOKUP(F7636,'Valid Values - Results'!$D$4:$F$12,3,FALSE)),"")</f>
        <v/>
      </c>
      <c r="H7636" s="41"/>
      <c r="I7636" s="41"/>
      <c r="J7636" s="41"/>
      <c r="K7636" s="41"/>
      <c r="L7636" s="41"/>
      <c r="M7636" s="92"/>
      <c r="N7636" s="41"/>
      <c r="O7636" s="41"/>
      <c r="P7636" s="41"/>
      <c r="Q7636" s="41"/>
      <c r="R7636" s="41"/>
      <c r="S7636" s="41"/>
      <c r="T7636" s="41"/>
      <c r="U7636" s="47"/>
      <c r="V7636" s="49"/>
      <c r="W7636" s="41"/>
      <c r="X7636" s="41"/>
      <c r="Y7636" s="41"/>
      <c r="AA7636" s="37" t="str">
        <f>IF($I7636&lt;&gt;"",VLOOKUP($I7636,'Valid Values - Search'!$R$4:$T$4719,3,FALSE),"")</f>
        <v/>
      </c>
      <c r="AB7636" s="37" t="str">
        <f>IF($I7636&lt;&gt;"",VLOOKUP($I7636,'Valid Values - Search'!$R$4:$S$4719,2,FALSE),"")</f>
        <v/>
      </c>
      <c r="AC7636" s="38" t="str">
        <f t="shared" si="119"/>
        <v/>
      </c>
      <c r="AD7636" s="38"/>
    </row>
    <row r="7637" spans="1:30">
      <c r="A7637" s="46"/>
      <c r="B7637" s="47"/>
      <c r="C7637" s="49"/>
      <c r="D7637" s="41"/>
      <c r="E7637" s="41"/>
      <c r="F7637" s="41"/>
      <c r="G7637" s="50" t="str">
        <f>IF(A7637&lt;&gt;"",CONCATENATE(A7637,":",YEAR(B7637),IF(MONTH(B7637)&gt;9,MONTH(B7637),CONCATENATE(0,MONTH(B7637))),IF(DAY(B7637)&gt;9,DAY(B7637),CONCATENATE(0,DAY(B7637))),IF(HOUR(C7637)&gt;9,HOUR(C7637),CONCATENATE(0,HOUR(C7637))),IF(MINUTE(C7637)&gt;9,MINUTE(C7637),CONCATENATE(0,MINUTE(C7637))),":",VLOOKUP(F7637,'Valid Values - Results'!$D$4:$F$12,3,FALSE)),"")</f>
        <v/>
      </c>
      <c r="H7637" s="41"/>
      <c r="I7637" s="41"/>
      <c r="J7637" s="41"/>
      <c r="K7637" s="41"/>
      <c r="L7637" s="41"/>
      <c r="M7637" s="92"/>
      <c r="N7637" s="41"/>
      <c r="O7637" s="41"/>
      <c r="P7637" s="41"/>
      <c r="Q7637" s="41"/>
      <c r="R7637" s="41"/>
      <c r="S7637" s="41"/>
      <c r="T7637" s="41"/>
      <c r="U7637" s="47"/>
      <c r="V7637" s="49"/>
      <c r="W7637" s="41"/>
      <c r="X7637" s="41"/>
      <c r="Y7637" s="41"/>
      <c r="AA7637" s="37" t="str">
        <f>IF($I7637&lt;&gt;"",VLOOKUP($I7637,'Valid Values - Search'!$R$4:$T$4719,3,FALSE),"")</f>
        <v/>
      </c>
      <c r="AB7637" s="37" t="str">
        <f>IF($I7637&lt;&gt;"",VLOOKUP($I7637,'Valid Values - Search'!$R$4:$S$4719,2,FALSE),"")</f>
        <v/>
      </c>
      <c r="AC7637" s="38" t="str">
        <f t="shared" si="119"/>
        <v/>
      </c>
      <c r="AD7637" s="38"/>
    </row>
    <row r="7638" spans="1:30">
      <c r="A7638" s="46"/>
      <c r="B7638" s="47"/>
      <c r="C7638" s="49"/>
      <c r="D7638" s="41"/>
      <c r="E7638" s="41"/>
      <c r="F7638" s="41"/>
      <c r="G7638" s="50" t="str">
        <f>IF(A7638&lt;&gt;"",CONCATENATE(A7638,":",YEAR(B7638),IF(MONTH(B7638)&gt;9,MONTH(B7638),CONCATENATE(0,MONTH(B7638))),IF(DAY(B7638)&gt;9,DAY(B7638),CONCATENATE(0,DAY(B7638))),IF(HOUR(C7638)&gt;9,HOUR(C7638),CONCATENATE(0,HOUR(C7638))),IF(MINUTE(C7638)&gt;9,MINUTE(C7638),CONCATENATE(0,MINUTE(C7638))),":",VLOOKUP(F7638,'Valid Values - Results'!$D$4:$F$12,3,FALSE)),"")</f>
        <v/>
      </c>
      <c r="H7638" s="41"/>
      <c r="I7638" s="41"/>
      <c r="J7638" s="41"/>
      <c r="K7638" s="41"/>
      <c r="L7638" s="41"/>
      <c r="M7638" s="92"/>
      <c r="N7638" s="41"/>
      <c r="O7638" s="41"/>
      <c r="P7638" s="41"/>
      <c r="Q7638" s="41"/>
      <c r="R7638" s="41"/>
      <c r="S7638" s="41"/>
      <c r="T7638" s="41"/>
      <c r="U7638" s="47"/>
      <c r="V7638" s="49"/>
      <c r="W7638" s="41"/>
      <c r="X7638" s="41"/>
      <c r="Y7638" s="41"/>
      <c r="AA7638" s="37" t="str">
        <f>IF($I7638&lt;&gt;"",VLOOKUP($I7638,'Valid Values - Search'!$R$4:$T$4719,3,FALSE),"")</f>
        <v/>
      </c>
      <c r="AB7638" s="37" t="str">
        <f>IF($I7638&lt;&gt;"",VLOOKUP($I7638,'Valid Values - Search'!$R$4:$S$4719,2,FALSE),"")</f>
        <v/>
      </c>
      <c r="AC7638" s="38" t="str">
        <f t="shared" si="119"/>
        <v/>
      </c>
      <c r="AD7638" s="38"/>
    </row>
    <row r="7639" spans="1:30">
      <c r="A7639" s="46"/>
      <c r="B7639" s="47"/>
      <c r="C7639" s="49"/>
      <c r="D7639" s="41"/>
      <c r="E7639" s="41"/>
      <c r="F7639" s="41"/>
      <c r="G7639" s="50" t="str">
        <f>IF(A7639&lt;&gt;"",CONCATENATE(A7639,":",YEAR(B7639),IF(MONTH(B7639)&gt;9,MONTH(B7639),CONCATENATE(0,MONTH(B7639))),IF(DAY(B7639)&gt;9,DAY(B7639),CONCATENATE(0,DAY(B7639))),IF(HOUR(C7639)&gt;9,HOUR(C7639),CONCATENATE(0,HOUR(C7639))),IF(MINUTE(C7639)&gt;9,MINUTE(C7639),CONCATENATE(0,MINUTE(C7639))),":",VLOOKUP(F7639,'Valid Values - Results'!$D$4:$F$12,3,FALSE)),"")</f>
        <v/>
      </c>
      <c r="H7639" s="41"/>
      <c r="I7639" s="41"/>
      <c r="J7639" s="41"/>
      <c r="K7639" s="41"/>
      <c r="L7639" s="41"/>
      <c r="M7639" s="92"/>
      <c r="N7639" s="41"/>
      <c r="O7639" s="41"/>
      <c r="P7639" s="41"/>
      <c r="Q7639" s="41"/>
      <c r="R7639" s="41"/>
      <c r="S7639" s="41"/>
      <c r="T7639" s="41"/>
      <c r="U7639" s="47"/>
      <c r="V7639" s="49"/>
      <c r="W7639" s="41"/>
      <c r="X7639" s="41"/>
      <c r="Y7639" s="41"/>
      <c r="AA7639" s="37" t="str">
        <f>IF($I7639&lt;&gt;"",VLOOKUP($I7639,'Valid Values - Search'!$R$4:$T$4719,3,FALSE),"")</f>
        <v/>
      </c>
      <c r="AB7639" s="37" t="str">
        <f>IF($I7639&lt;&gt;"",VLOOKUP($I7639,'Valid Values - Search'!$R$4:$S$4719,2,FALSE),"")</f>
        <v/>
      </c>
      <c r="AC7639" s="38" t="str">
        <f t="shared" si="119"/>
        <v/>
      </c>
      <c r="AD7639" s="38"/>
    </row>
    <row r="7640" spans="1:30">
      <c r="A7640" s="46"/>
      <c r="B7640" s="47"/>
      <c r="C7640" s="49"/>
      <c r="D7640" s="41"/>
      <c r="E7640" s="41"/>
      <c r="F7640" s="41"/>
      <c r="G7640" s="50" t="str">
        <f>IF(A7640&lt;&gt;"",CONCATENATE(A7640,":",YEAR(B7640),IF(MONTH(B7640)&gt;9,MONTH(B7640),CONCATENATE(0,MONTH(B7640))),IF(DAY(B7640)&gt;9,DAY(B7640),CONCATENATE(0,DAY(B7640))),IF(HOUR(C7640)&gt;9,HOUR(C7640),CONCATENATE(0,HOUR(C7640))),IF(MINUTE(C7640)&gt;9,MINUTE(C7640),CONCATENATE(0,MINUTE(C7640))),":",VLOOKUP(F7640,'Valid Values - Results'!$D$4:$F$12,3,FALSE)),"")</f>
        <v/>
      </c>
      <c r="H7640" s="41"/>
      <c r="I7640" s="41"/>
      <c r="J7640" s="41"/>
      <c r="K7640" s="41"/>
      <c r="L7640" s="41"/>
      <c r="M7640" s="92"/>
      <c r="N7640" s="41"/>
      <c r="O7640" s="41"/>
      <c r="P7640" s="41"/>
      <c r="Q7640" s="41"/>
      <c r="R7640" s="41"/>
      <c r="S7640" s="41"/>
      <c r="T7640" s="41"/>
      <c r="U7640" s="47"/>
      <c r="V7640" s="49"/>
      <c r="W7640" s="41"/>
      <c r="X7640" s="41"/>
      <c r="Y7640" s="41"/>
      <c r="AA7640" s="37" t="str">
        <f>IF($I7640&lt;&gt;"",VLOOKUP($I7640,'Valid Values - Search'!$R$4:$T$4719,3,FALSE),"")</f>
        <v/>
      </c>
      <c r="AB7640" s="37" t="str">
        <f>IF($I7640&lt;&gt;"",VLOOKUP($I7640,'Valid Values - Search'!$R$4:$S$4719,2,FALSE),"")</f>
        <v/>
      </c>
      <c r="AC7640" s="38" t="str">
        <f t="shared" si="119"/>
        <v/>
      </c>
      <c r="AD7640" s="38"/>
    </row>
    <row r="7641" spans="1:30">
      <c r="A7641" s="46"/>
      <c r="B7641" s="47"/>
      <c r="C7641" s="49"/>
      <c r="D7641" s="41"/>
      <c r="E7641" s="41"/>
      <c r="F7641" s="41"/>
      <c r="G7641" s="50" t="str">
        <f>IF(A7641&lt;&gt;"",CONCATENATE(A7641,":",YEAR(B7641),IF(MONTH(B7641)&gt;9,MONTH(B7641),CONCATENATE(0,MONTH(B7641))),IF(DAY(B7641)&gt;9,DAY(B7641),CONCATENATE(0,DAY(B7641))),IF(HOUR(C7641)&gt;9,HOUR(C7641),CONCATENATE(0,HOUR(C7641))),IF(MINUTE(C7641)&gt;9,MINUTE(C7641),CONCATENATE(0,MINUTE(C7641))),":",VLOOKUP(F7641,'Valid Values - Results'!$D$4:$F$12,3,FALSE)),"")</f>
        <v/>
      </c>
      <c r="H7641" s="41"/>
      <c r="I7641" s="41"/>
      <c r="J7641" s="41"/>
      <c r="K7641" s="41"/>
      <c r="L7641" s="41"/>
      <c r="M7641" s="92"/>
      <c r="N7641" s="41"/>
      <c r="O7641" s="41"/>
      <c r="P7641" s="41"/>
      <c r="Q7641" s="41"/>
      <c r="R7641" s="41"/>
      <c r="S7641" s="41"/>
      <c r="T7641" s="41"/>
      <c r="U7641" s="47"/>
      <c r="V7641" s="49"/>
      <c r="W7641" s="41"/>
      <c r="X7641" s="41"/>
      <c r="Y7641" s="41"/>
      <c r="AA7641" s="37" t="str">
        <f>IF($I7641&lt;&gt;"",VLOOKUP($I7641,'Valid Values - Search'!$R$4:$T$4719,3,FALSE),"")</f>
        <v/>
      </c>
      <c r="AB7641" s="37" t="str">
        <f>IF($I7641&lt;&gt;"",VLOOKUP($I7641,'Valid Values - Search'!$R$4:$S$4719,2,FALSE),"")</f>
        <v/>
      </c>
      <c r="AC7641" s="38" t="str">
        <f t="shared" si="119"/>
        <v/>
      </c>
      <c r="AD7641" s="38"/>
    </row>
    <row r="7642" spans="1:30">
      <c r="A7642" s="46"/>
      <c r="B7642" s="47"/>
      <c r="C7642" s="49"/>
      <c r="D7642" s="41"/>
      <c r="E7642" s="41"/>
      <c r="F7642" s="41"/>
      <c r="G7642" s="50" t="str">
        <f>IF(A7642&lt;&gt;"",CONCATENATE(A7642,":",YEAR(B7642),IF(MONTH(B7642)&gt;9,MONTH(B7642),CONCATENATE(0,MONTH(B7642))),IF(DAY(B7642)&gt;9,DAY(B7642),CONCATENATE(0,DAY(B7642))),IF(HOUR(C7642)&gt;9,HOUR(C7642),CONCATENATE(0,HOUR(C7642))),IF(MINUTE(C7642)&gt;9,MINUTE(C7642),CONCATENATE(0,MINUTE(C7642))),":",VLOOKUP(F7642,'Valid Values - Results'!$D$4:$F$12,3,FALSE)),"")</f>
        <v/>
      </c>
      <c r="H7642" s="41"/>
      <c r="I7642" s="41"/>
      <c r="J7642" s="41"/>
      <c r="K7642" s="41"/>
      <c r="L7642" s="41"/>
      <c r="M7642" s="92"/>
      <c r="N7642" s="41"/>
      <c r="O7642" s="41"/>
      <c r="P7642" s="41"/>
      <c r="Q7642" s="41"/>
      <c r="R7642" s="41"/>
      <c r="S7642" s="41"/>
      <c r="T7642" s="41"/>
      <c r="U7642" s="47"/>
      <c r="V7642" s="49"/>
      <c r="W7642" s="41"/>
      <c r="X7642" s="41"/>
      <c r="Y7642" s="41"/>
      <c r="AA7642" s="37" t="str">
        <f>IF($I7642&lt;&gt;"",VLOOKUP($I7642,'Valid Values - Search'!$R$4:$T$4719,3,FALSE),"")</f>
        <v/>
      </c>
      <c r="AB7642" s="37" t="str">
        <f>IF($I7642&lt;&gt;"",VLOOKUP($I7642,'Valid Values - Search'!$R$4:$S$4719,2,FALSE),"")</f>
        <v/>
      </c>
      <c r="AC7642" s="38" t="str">
        <f t="shared" si="119"/>
        <v/>
      </c>
      <c r="AD7642" s="38"/>
    </row>
    <row r="7643" spans="1:30">
      <c r="A7643" s="46"/>
      <c r="B7643" s="47"/>
      <c r="C7643" s="49"/>
      <c r="D7643" s="41"/>
      <c r="E7643" s="41"/>
      <c r="F7643" s="41"/>
      <c r="G7643" s="50" t="str">
        <f>IF(A7643&lt;&gt;"",CONCATENATE(A7643,":",YEAR(B7643),IF(MONTH(B7643)&gt;9,MONTH(B7643),CONCATENATE(0,MONTH(B7643))),IF(DAY(B7643)&gt;9,DAY(B7643),CONCATENATE(0,DAY(B7643))),IF(HOUR(C7643)&gt;9,HOUR(C7643),CONCATENATE(0,HOUR(C7643))),IF(MINUTE(C7643)&gt;9,MINUTE(C7643),CONCATENATE(0,MINUTE(C7643))),":",VLOOKUP(F7643,'Valid Values - Results'!$D$4:$F$12,3,FALSE)),"")</f>
        <v/>
      </c>
      <c r="H7643" s="41"/>
      <c r="I7643" s="41"/>
      <c r="J7643" s="41"/>
      <c r="K7643" s="41"/>
      <c r="L7643" s="41"/>
      <c r="M7643" s="92"/>
      <c r="N7643" s="41"/>
      <c r="O7643" s="41"/>
      <c r="P7643" s="41"/>
      <c r="Q7643" s="41"/>
      <c r="R7643" s="41"/>
      <c r="S7643" s="41"/>
      <c r="T7643" s="41"/>
      <c r="U7643" s="47"/>
      <c r="V7643" s="49"/>
      <c r="W7643" s="41"/>
      <c r="X7643" s="41"/>
      <c r="Y7643" s="41"/>
      <c r="AA7643" s="37" t="str">
        <f>IF($I7643&lt;&gt;"",VLOOKUP($I7643,'Valid Values - Search'!$R$4:$T$4719,3,FALSE),"")</f>
        <v/>
      </c>
      <c r="AB7643" s="37" t="str">
        <f>IF($I7643&lt;&gt;"",VLOOKUP($I7643,'Valid Values - Search'!$R$4:$S$4719,2,FALSE),"")</f>
        <v/>
      </c>
      <c r="AC7643" s="38" t="str">
        <f t="shared" si="119"/>
        <v/>
      </c>
      <c r="AD7643" s="38"/>
    </row>
    <row r="7644" spans="1:30">
      <c r="A7644" s="46"/>
      <c r="B7644" s="47"/>
      <c r="C7644" s="49"/>
      <c r="D7644" s="41"/>
      <c r="E7644" s="41"/>
      <c r="F7644" s="41"/>
      <c r="G7644" s="50" t="str">
        <f>IF(A7644&lt;&gt;"",CONCATENATE(A7644,":",YEAR(B7644),IF(MONTH(B7644)&gt;9,MONTH(B7644),CONCATENATE(0,MONTH(B7644))),IF(DAY(B7644)&gt;9,DAY(B7644),CONCATENATE(0,DAY(B7644))),IF(HOUR(C7644)&gt;9,HOUR(C7644),CONCATENATE(0,HOUR(C7644))),IF(MINUTE(C7644)&gt;9,MINUTE(C7644),CONCATENATE(0,MINUTE(C7644))),":",VLOOKUP(F7644,'Valid Values - Results'!$D$4:$F$12,3,FALSE)),"")</f>
        <v/>
      </c>
      <c r="H7644" s="41"/>
      <c r="I7644" s="41"/>
      <c r="J7644" s="41"/>
      <c r="K7644" s="41"/>
      <c r="L7644" s="41"/>
      <c r="M7644" s="92"/>
      <c r="N7644" s="41"/>
      <c r="O7644" s="41"/>
      <c r="P7644" s="41"/>
      <c r="Q7644" s="41"/>
      <c r="R7644" s="41"/>
      <c r="S7644" s="41"/>
      <c r="T7644" s="41"/>
      <c r="U7644" s="47"/>
      <c r="V7644" s="49"/>
      <c r="W7644" s="41"/>
      <c r="X7644" s="41"/>
      <c r="Y7644" s="41"/>
      <c r="AA7644" s="37" t="str">
        <f>IF($I7644&lt;&gt;"",VLOOKUP($I7644,'Valid Values - Search'!$R$4:$T$4719,3,FALSE),"")</f>
        <v/>
      </c>
      <c r="AB7644" s="37" t="str">
        <f>IF($I7644&lt;&gt;"",VLOOKUP($I7644,'Valid Values - Search'!$R$4:$S$4719,2,FALSE),"")</f>
        <v/>
      </c>
      <c r="AC7644" s="38" t="str">
        <f t="shared" si="119"/>
        <v/>
      </c>
      <c r="AD7644" s="38"/>
    </row>
    <row r="7645" spans="1:30">
      <c r="A7645" s="46"/>
      <c r="B7645" s="47"/>
      <c r="C7645" s="49"/>
      <c r="D7645" s="41"/>
      <c r="E7645" s="41"/>
      <c r="F7645" s="41"/>
      <c r="G7645" s="50" t="str">
        <f>IF(A7645&lt;&gt;"",CONCATENATE(A7645,":",YEAR(B7645),IF(MONTH(B7645)&gt;9,MONTH(B7645),CONCATENATE(0,MONTH(B7645))),IF(DAY(B7645)&gt;9,DAY(B7645),CONCATENATE(0,DAY(B7645))),IF(HOUR(C7645)&gt;9,HOUR(C7645),CONCATENATE(0,HOUR(C7645))),IF(MINUTE(C7645)&gt;9,MINUTE(C7645),CONCATENATE(0,MINUTE(C7645))),":",VLOOKUP(F7645,'Valid Values - Results'!$D$4:$F$12,3,FALSE)),"")</f>
        <v/>
      </c>
      <c r="H7645" s="41"/>
      <c r="I7645" s="41"/>
      <c r="J7645" s="41"/>
      <c r="K7645" s="41"/>
      <c r="L7645" s="41"/>
      <c r="M7645" s="92"/>
      <c r="N7645" s="41"/>
      <c r="O7645" s="41"/>
      <c r="P7645" s="41"/>
      <c r="Q7645" s="41"/>
      <c r="R7645" s="41"/>
      <c r="S7645" s="41"/>
      <c r="T7645" s="41"/>
      <c r="U7645" s="47"/>
      <c r="V7645" s="49"/>
      <c r="W7645" s="41"/>
      <c r="X7645" s="41"/>
      <c r="Y7645" s="41"/>
      <c r="AA7645" s="37" t="str">
        <f>IF($I7645&lt;&gt;"",VLOOKUP($I7645,'Valid Values - Search'!$R$4:$T$4719,3,FALSE),"")</f>
        <v/>
      </c>
      <c r="AB7645" s="37" t="str">
        <f>IF($I7645&lt;&gt;"",VLOOKUP($I7645,'Valid Values - Search'!$R$4:$S$4719,2,FALSE),"")</f>
        <v/>
      </c>
      <c r="AC7645" s="38" t="str">
        <f t="shared" si="119"/>
        <v/>
      </c>
      <c r="AD7645" s="38"/>
    </row>
    <row r="7646" spans="1:30">
      <c r="A7646" s="46"/>
      <c r="B7646" s="47"/>
      <c r="C7646" s="49"/>
      <c r="D7646" s="41"/>
      <c r="E7646" s="41"/>
      <c r="F7646" s="41"/>
      <c r="G7646" s="50" t="str">
        <f>IF(A7646&lt;&gt;"",CONCATENATE(A7646,":",YEAR(B7646),IF(MONTH(B7646)&gt;9,MONTH(B7646),CONCATENATE(0,MONTH(B7646))),IF(DAY(B7646)&gt;9,DAY(B7646),CONCATENATE(0,DAY(B7646))),IF(HOUR(C7646)&gt;9,HOUR(C7646),CONCATENATE(0,HOUR(C7646))),IF(MINUTE(C7646)&gt;9,MINUTE(C7646),CONCATENATE(0,MINUTE(C7646))),":",VLOOKUP(F7646,'Valid Values - Results'!$D$4:$F$12,3,FALSE)),"")</f>
        <v/>
      </c>
      <c r="H7646" s="41"/>
      <c r="I7646" s="41"/>
      <c r="J7646" s="41"/>
      <c r="K7646" s="41"/>
      <c r="L7646" s="41"/>
      <c r="M7646" s="92"/>
      <c r="N7646" s="41"/>
      <c r="O7646" s="41"/>
      <c r="P7646" s="41"/>
      <c r="Q7646" s="41"/>
      <c r="R7646" s="41"/>
      <c r="S7646" s="41"/>
      <c r="T7646" s="41"/>
      <c r="U7646" s="47"/>
      <c r="V7646" s="49"/>
      <c r="W7646" s="41"/>
      <c r="X7646" s="41"/>
      <c r="Y7646" s="41"/>
      <c r="AA7646" s="37" t="str">
        <f>IF($I7646&lt;&gt;"",VLOOKUP($I7646,'Valid Values - Search'!$R$4:$T$4719,3,FALSE),"")</f>
        <v/>
      </c>
      <c r="AB7646" s="37" t="str">
        <f>IF($I7646&lt;&gt;"",VLOOKUP($I7646,'Valid Values - Search'!$R$4:$S$4719,2,FALSE),"")</f>
        <v/>
      </c>
      <c r="AC7646" s="38" t="str">
        <f t="shared" si="119"/>
        <v/>
      </c>
      <c r="AD7646" s="38"/>
    </row>
    <row r="7647" spans="1:30">
      <c r="A7647" s="46"/>
      <c r="B7647" s="47"/>
      <c r="C7647" s="49"/>
      <c r="D7647" s="41"/>
      <c r="E7647" s="41"/>
      <c r="F7647" s="41"/>
      <c r="G7647" s="50" t="str">
        <f>IF(A7647&lt;&gt;"",CONCATENATE(A7647,":",YEAR(B7647),IF(MONTH(B7647)&gt;9,MONTH(B7647),CONCATENATE(0,MONTH(B7647))),IF(DAY(B7647)&gt;9,DAY(B7647),CONCATENATE(0,DAY(B7647))),IF(HOUR(C7647)&gt;9,HOUR(C7647),CONCATENATE(0,HOUR(C7647))),IF(MINUTE(C7647)&gt;9,MINUTE(C7647),CONCATENATE(0,MINUTE(C7647))),":",VLOOKUP(F7647,'Valid Values - Results'!$D$4:$F$12,3,FALSE)),"")</f>
        <v/>
      </c>
      <c r="H7647" s="41"/>
      <c r="I7647" s="41"/>
      <c r="J7647" s="41"/>
      <c r="K7647" s="41"/>
      <c r="L7647" s="41"/>
      <c r="M7647" s="92"/>
      <c r="N7647" s="41"/>
      <c r="O7647" s="41"/>
      <c r="P7647" s="41"/>
      <c r="Q7647" s="41"/>
      <c r="R7647" s="41"/>
      <c r="S7647" s="41"/>
      <c r="T7647" s="41"/>
      <c r="U7647" s="47"/>
      <c r="V7647" s="49"/>
      <c r="W7647" s="41"/>
      <c r="X7647" s="41"/>
      <c r="Y7647" s="41"/>
      <c r="AA7647" s="37" t="str">
        <f>IF($I7647&lt;&gt;"",VLOOKUP($I7647,'Valid Values - Search'!$R$4:$T$4719,3,FALSE),"")</f>
        <v/>
      </c>
      <c r="AB7647" s="37" t="str">
        <f>IF($I7647&lt;&gt;"",VLOOKUP($I7647,'Valid Values - Search'!$R$4:$S$4719,2,FALSE),"")</f>
        <v/>
      </c>
      <c r="AC7647" s="38" t="str">
        <f t="shared" si="119"/>
        <v/>
      </c>
      <c r="AD7647" s="38"/>
    </row>
    <row r="7648" spans="1:30">
      <c r="A7648" s="46"/>
      <c r="B7648" s="47"/>
      <c r="C7648" s="49"/>
      <c r="D7648" s="41"/>
      <c r="E7648" s="41"/>
      <c r="F7648" s="41"/>
      <c r="G7648" s="50" t="str">
        <f>IF(A7648&lt;&gt;"",CONCATENATE(A7648,":",YEAR(B7648),IF(MONTH(B7648)&gt;9,MONTH(B7648),CONCATENATE(0,MONTH(B7648))),IF(DAY(B7648)&gt;9,DAY(B7648),CONCATENATE(0,DAY(B7648))),IF(HOUR(C7648)&gt;9,HOUR(C7648),CONCATENATE(0,HOUR(C7648))),IF(MINUTE(C7648)&gt;9,MINUTE(C7648),CONCATENATE(0,MINUTE(C7648))),":",VLOOKUP(F7648,'Valid Values - Results'!$D$4:$F$12,3,FALSE)),"")</f>
        <v/>
      </c>
      <c r="H7648" s="41"/>
      <c r="I7648" s="41"/>
      <c r="J7648" s="41"/>
      <c r="K7648" s="41"/>
      <c r="L7648" s="41"/>
      <c r="M7648" s="92"/>
      <c r="N7648" s="41"/>
      <c r="O7648" s="41"/>
      <c r="P7648" s="41"/>
      <c r="Q7648" s="41"/>
      <c r="R7648" s="41"/>
      <c r="S7648" s="41"/>
      <c r="T7648" s="41"/>
      <c r="U7648" s="47"/>
      <c r="V7648" s="49"/>
      <c r="W7648" s="41"/>
      <c r="X7648" s="41"/>
      <c r="Y7648" s="41"/>
      <c r="AA7648" s="37" t="str">
        <f>IF($I7648&lt;&gt;"",VLOOKUP($I7648,'Valid Values - Search'!$R$4:$T$4719,3,FALSE),"")</f>
        <v/>
      </c>
      <c r="AB7648" s="37" t="str">
        <f>IF($I7648&lt;&gt;"",VLOOKUP($I7648,'Valid Values - Search'!$R$4:$S$4719,2,FALSE),"")</f>
        <v/>
      </c>
      <c r="AC7648" s="38" t="str">
        <f t="shared" si="119"/>
        <v/>
      </c>
      <c r="AD7648" s="38"/>
    </row>
    <row r="7649" spans="1:30">
      <c r="A7649" s="46"/>
      <c r="B7649" s="47"/>
      <c r="C7649" s="49"/>
      <c r="D7649" s="41"/>
      <c r="E7649" s="41"/>
      <c r="F7649" s="41"/>
      <c r="G7649" s="50" t="str">
        <f>IF(A7649&lt;&gt;"",CONCATENATE(A7649,":",YEAR(B7649),IF(MONTH(B7649)&gt;9,MONTH(B7649),CONCATENATE(0,MONTH(B7649))),IF(DAY(B7649)&gt;9,DAY(B7649),CONCATENATE(0,DAY(B7649))),IF(HOUR(C7649)&gt;9,HOUR(C7649),CONCATENATE(0,HOUR(C7649))),IF(MINUTE(C7649)&gt;9,MINUTE(C7649),CONCATENATE(0,MINUTE(C7649))),":",VLOOKUP(F7649,'Valid Values - Results'!$D$4:$F$12,3,FALSE)),"")</f>
        <v/>
      </c>
      <c r="H7649" s="41"/>
      <c r="I7649" s="41"/>
      <c r="J7649" s="41"/>
      <c r="K7649" s="41"/>
      <c r="L7649" s="41"/>
      <c r="M7649" s="92"/>
      <c r="N7649" s="41"/>
      <c r="O7649" s="41"/>
      <c r="P7649" s="41"/>
      <c r="Q7649" s="41"/>
      <c r="R7649" s="41"/>
      <c r="S7649" s="41"/>
      <c r="T7649" s="41"/>
      <c r="U7649" s="47"/>
      <c r="V7649" s="49"/>
      <c r="W7649" s="41"/>
      <c r="X7649" s="41"/>
      <c r="Y7649" s="41"/>
      <c r="AA7649" s="37" t="str">
        <f>IF($I7649&lt;&gt;"",VLOOKUP($I7649,'Valid Values - Search'!$R$4:$T$4719,3,FALSE),"")</f>
        <v/>
      </c>
      <c r="AB7649" s="37" t="str">
        <f>IF($I7649&lt;&gt;"",VLOOKUP($I7649,'Valid Values - Search'!$R$4:$S$4719,2,FALSE),"")</f>
        <v/>
      </c>
      <c r="AC7649" s="38" t="str">
        <f t="shared" si="119"/>
        <v/>
      </c>
      <c r="AD7649" s="38"/>
    </row>
    <row r="7650" spans="1:30">
      <c r="A7650" s="46"/>
      <c r="B7650" s="47"/>
      <c r="C7650" s="49"/>
      <c r="D7650" s="41"/>
      <c r="E7650" s="41"/>
      <c r="F7650" s="41"/>
      <c r="G7650" s="50" t="str">
        <f>IF(A7650&lt;&gt;"",CONCATENATE(A7650,":",YEAR(B7650),IF(MONTH(B7650)&gt;9,MONTH(B7650),CONCATENATE(0,MONTH(B7650))),IF(DAY(B7650)&gt;9,DAY(B7650),CONCATENATE(0,DAY(B7650))),IF(HOUR(C7650)&gt;9,HOUR(C7650),CONCATENATE(0,HOUR(C7650))),IF(MINUTE(C7650)&gt;9,MINUTE(C7650),CONCATENATE(0,MINUTE(C7650))),":",VLOOKUP(F7650,'Valid Values - Results'!$D$4:$F$12,3,FALSE)),"")</f>
        <v/>
      </c>
      <c r="H7650" s="41"/>
      <c r="I7650" s="41"/>
      <c r="J7650" s="41"/>
      <c r="K7650" s="41"/>
      <c r="L7650" s="41"/>
      <c r="M7650" s="92"/>
      <c r="N7650" s="41"/>
      <c r="O7650" s="41"/>
      <c r="P7650" s="41"/>
      <c r="Q7650" s="41"/>
      <c r="R7650" s="41"/>
      <c r="S7650" s="41"/>
      <c r="T7650" s="41"/>
      <c r="U7650" s="47"/>
      <c r="V7650" s="49"/>
      <c r="W7650" s="41"/>
      <c r="X7650" s="41"/>
      <c r="Y7650" s="41"/>
      <c r="AA7650" s="37" t="str">
        <f>IF($I7650&lt;&gt;"",VLOOKUP($I7650,'Valid Values - Search'!$R$4:$T$4719,3,FALSE),"")</f>
        <v/>
      </c>
      <c r="AB7650" s="37" t="str">
        <f>IF($I7650&lt;&gt;"",VLOOKUP($I7650,'Valid Values - Search'!$R$4:$S$4719,2,FALSE),"")</f>
        <v/>
      </c>
      <c r="AC7650" s="38" t="str">
        <f t="shared" si="119"/>
        <v/>
      </c>
      <c r="AD7650" s="38"/>
    </row>
    <row r="7651" spans="1:30">
      <c r="A7651" s="46"/>
      <c r="B7651" s="47"/>
      <c r="C7651" s="49"/>
      <c r="D7651" s="41"/>
      <c r="E7651" s="41"/>
      <c r="F7651" s="41"/>
      <c r="G7651" s="50" t="str">
        <f>IF(A7651&lt;&gt;"",CONCATENATE(A7651,":",YEAR(B7651),IF(MONTH(B7651)&gt;9,MONTH(B7651),CONCATENATE(0,MONTH(B7651))),IF(DAY(B7651)&gt;9,DAY(B7651),CONCATENATE(0,DAY(B7651))),IF(HOUR(C7651)&gt;9,HOUR(C7651),CONCATENATE(0,HOUR(C7651))),IF(MINUTE(C7651)&gt;9,MINUTE(C7651),CONCATENATE(0,MINUTE(C7651))),":",VLOOKUP(F7651,'Valid Values - Results'!$D$4:$F$12,3,FALSE)),"")</f>
        <v/>
      </c>
      <c r="H7651" s="41"/>
      <c r="I7651" s="41"/>
      <c r="J7651" s="41"/>
      <c r="K7651" s="41"/>
      <c r="L7651" s="41"/>
      <c r="M7651" s="92"/>
      <c r="N7651" s="41"/>
      <c r="O7651" s="41"/>
      <c r="P7651" s="41"/>
      <c r="Q7651" s="41"/>
      <c r="R7651" s="41"/>
      <c r="S7651" s="41"/>
      <c r="T7651" s="41"/>
      <c r="U7651" s="47"/>
      <c r="V7651" s="49"/>
      <c r="W7651" s="41"/>
      <c r="X7651" s="41"/>
      <c r="Y7651" s="41"/>
      <c r="AA7651" s="37" t="str">
        <f>IF($I7651&lt;&gt;"",VLOOKUP($I7651,'Valid Values - Search'!$R$4:$T$4719,3,FALSE),"")</f>
        <v/>
      </c>
      <c r="AB7651" s="37" t="str">
        <f>IF($I7651&lt;&gt;"",VLOOKUP($I7651,'Valid Values - Search'!$R$4:$S$4719,2,FALSE),"")</f>
        <v/>
      </c>
      <c r="AC7651" s="38" t="str">
        <f t="shared" si="119"/>
        <v/>
      </c>
      <c r="AD7651" s="38"/>
    </row>
    <row r="7652" spans="1:30">
      <c r="A7652" s="46"/>
      <c r="B7652" s="47"/>
      <c r="C7652" s="49"/>
      <c r="D7652" s="41"/>
      <c r="E7652" s="41"/>
      <c r="F7652" s="41"/>
      <c r="G7652" s="50" t="str">
        <f>IF(A7652&lt;&gt;"",CONCATENATE(A7652,":",YEAR(B7652),IF(MONTH(B7652)&gt;9,MONTH(B7652),CONCATENATE(0,MONTH(B7652))),IF(DAY(B7652)&gt;9,DAY(B7652),CONCATENATE(0,DAY(B7652))),IF(HOUR(C7652)&gt;9,HOUR(C7652),CONCATENATE(0,HOUR(C7652))),IF(MINUTE(C7652)&gt;9,MINUTE(C7652),CONCATENATE(0,MINUTE(C7652))),":",VLOOKUP(F7652,'Valid Values - Results'!$D$4:$F$12,3,FALSE)),"")</f>
        <v/>
      </c>
      <c r="H7652" s="41"/>
      <c r="I7652" s="41"/>
      <c r="J7652" s="41"/>
      <c r="K7652" s="41"/>
      <c r="L7652" s="41"/>
      <c r="M7652" s="92"/>
      <c r="N7652" s="41"/>
      <c r="O7652" s="41"/>
      <c r="P7652" s="41"/>
      <c r="Q7652" s="41"/>
      <c r="R7652" s="41"/>
      <c r="S7652" s="41"/>
      <c r="T7652" s="41"/>
      <c r="U7652" s="47"/>
      <c r="V7652" s="49"/>
      <c r="W7652" s="41"/>
      <c r="X7652" s="41"/>
      <c r="Y7652" s="41"/>
      <c r="AA7652" s="37" t="str">
        <f>IF($I7652&lt;&gt;"",VLOOKUP($I7652,'Valid Values - Search'!$R$4:$T$4719,3,FALSE),"")</f>
        <v/>
      </c>
      <c r="AB7652" s="37" t="str">
        <f>IF($I7652&lt;&gt;"",VLOOKUP($I7652,'Valid Values - Search'!$R$4:$S$4719,2,FALSE),"")</f>
        <v/>
      </c>
      <c r="AC7652" s="38" t="str">
        <f t="shared" si="119"/>
        <v/>
      </c>
      <c r="AD7652" s="38"/>
    </row>
    <row r="7653" spans="1:30">
      <c r="A7653" s="46"/>
      <c r="B7653" s="47"/>
      <c r="C7653" s="49"/>
      <c r="D7653" s="41"/>
      <c r="E7653" s="41"/>
      <c r="F7653" s="41"/>
      <c r="G7653" s="50" t="str">
        <f>IF(A7653&lt;&gt;"",CONCATENATE(A7653,":",YEAR(B7653),IF(MONTH(B7653)&gt;9,MONTH(B7653),CONCATENATE(0,MONTH(B7653))),IF(DAY(B7653)&gt;9,DAY(B7653),CONCATENATE(0,DAY(B7653))),IF(HOUR(C7653)&gt;9,HOUR(C7653),CONCATENATE(0,HOUR(C7653))),IF(MINUTE(C7653)&gt;9,MINUTE(C7653),CONCATENATE(0,MINUTE(C7653))),":",VLOOKUP(F7653,'Valid Values - Results'!$D$4:$F$12,3,FALSE)),"")</f>
        <v/>
      </c>
      <c r="H7653" s="41"/>
      <c r="I7653" s="41"/>
      <c r="J7653" s="41"/>
      <c r="K7653" s="41"/>
      <c r="L7653" s="41"/>
      <c r="M7653" s="92"/>
      <c r="N7653" s="41"/>
      <c r="O7653" s="41"/>
      <c r="P7653" s="41"/>
      <c r="Q7653" s="41"/>
      <c r="R7653" s="41"/>
      <c r="S7653" s="41"/>
      <c r="T7653" s="41"/>
      <c r="U7653" s="47"/>
      <c r="V7653" s="49"/>
      <c r="W7653" s="41"/>
      <c r="X7653" s="41"/>
      <c r="Y7653" s="41"/>
      <c r="AA7653" s="37" t="str">
        <f>IF($I7653&lt;&gt;"",VLOOKUP($I7653,'Valid Values - Search'!$R$4:$T$4719,3,FALSE),"")</f>
        <v/>
      </c>
      <c r="AB7653" s="37" t="str">
        <f>IF($I7653&lt;&gt;"",VLOOKUP($I7653,'Valid Values - Search'!$R$4:$S$4719,2,FALSE),"")</f>
        <v/>
      </c>
      <c r="AC7653" s="38" t="str">
        <f t="shared" si="119"/>
        <v/>
      </c>
      <c r="AD7653" s="38"/>
    </row>
    <row r="7654" spans="1:30">
      <c r="A7654" s="46"/>
      <c r="B7654" s="47"/>
      <c r="C7654" s="49"/>
      <c r="D7654" s="41"/>
      <c r="E7654" s="41"/>
      <c r="F7654" s="41"/>
      <c r="G7654" s="50" t="str">
        <f>IF(A7654&lt;&gt;"",CONCATENATE(A7654,":",YEAR(B7654),IF(MONTH(B7654)&gt;9,MONTH(B7654),CONCATENATE(0,MONTH(B7654))),IF(DAY(B7654)&gt;9,DAY(B7654),CONCATENATE(0,DAY(B7654))),IF(HOUR(C7654)&gt;9,HOUR(C7654),CONCATENATE(0,HOUR(C7654))),IF(MINUTE(C7654)&gt;9,MINUTE(C7654),CONCATENATE(0,MINUTE(C7654))),":",VLOOKUP(F7654,'Valid Values - Results'!$D$4:$F$12,3,FALSE)),"")</f>
        <v/>
      </c>
      <c r="H7654" s="41"/>
      <c r="I7654" s="41"/>
      <c r="J7654" s="41"/>
      <c r="K7654" s="41"/>
      <c r="L7654" s="41"/>
      <c r="M7654" s="92"/>
      <c r="N7654" s="41"/>
      <c r="O7654" s="41"/>
      <c r="P7654" s="41"/>
      <c r="Q7654" s="41"/>
      <c r="R7654" s="41"/>
      <c r="S7654" s="41"/>
      <c r="T7654" s="41"/>
      <c r="U7654" s="47"/>
      <c r="V7654" s="49"/>
      <c r="W7654" s="41"/>
      <c r="X7654" s="41"/>
      <c r="Y7654" s="41"/>
      <c r="AA7654" s="37" t="str">
        <f>IF($I7654&lt;&gt;"",VLOOKUP($I7654,'Valid Values - Search'!$R$4:$T$4719,3,FALSE),"")</f>
        <v/>
      </c>
      <c r="AB7654" s="37" t="str">
        <f>IF($I7654&lt;&gt;"",VLOOKUP($I7654,'Valid Values - Search'!$R$4:$S$4719,2,FALSE),"")</f>
        <v/>
      </c>
      <c r="AC7654" s="38" t="str">
        <f t="shared" si="119"/>
        <v/>
      </c>
      <c r="AD7654" s="38"/>
    </row>
    <row r="7655" spans="1:30">
      <c r="A7655" s="46"/>
      <c r="B7655" s="47"/>
      <c r="C7655" s="49"/>
      <c r="D7655" s="41"/>
      <c r="E7655" s="41"/>
      <c r="F7655" s="41"/>
      <c r="G7655" s="50" t="str">
        <f>IF(A7655&lt;&gt;"",CONCATENATE(A7655,":",YEAR(B7655),IF(MONTH(B7655)&gt;9,MONTH(B7655),CONCATENATE(0,MONTH(B7655))),IF(DAY(B7655)&gt;9,DAY(B7655),CONCATENATE(0,DAY(B7655))),IF(HOUR(C7655)&gt;9,HOUR(C7655),CONCATENATE(0,HOUR(C7655))),IF(MINUTE(C7655)&gt;9,MINUTE(C7655),CONCATENATE(0,MINUTE(C7655))),":",VLOOKUP(F7655,'Valid Values - Results'!$D$4:$F$12,3,FALSE)),"")</f>
        <v/>
      </c>
      <c r="H7655" s="41"/>
      <c r="I7655" s="41"/>
      <c r="J7655" s="41"/>
      <c r="K7655" s="41"/>
      <c r="L7655" s="41"/>
      <c r="M7655" s="92"/>
      <c r="N7655" s="41"/>
      <c r="O7655" s="41"/>
      <c r="P7655" s="41"/>
      <c r="Q7655" s="41"/>
      <c r="R7655" s="41"/>
      <c r="S7655" s="41"/>
      <c r="T7655" s="41"/>
      <c r="U7655" s="47"/>
      <c r="V7655" s="49"/>
      <c r="W7655" s="41"/>
      <c r="X7655" s="41"/>
      <c r="Y7655" s="41"/>
      <c r="AA7655" s="37" t="str">
        <f>IF($I7655&lt;&gt;"",VLOOKUP($I7655,'Valid Values - Search'!$R$4:$T$4719,3,FALSE),"")</f>
        <v/>
      </c>
      <c r="AB7655" s="37" t="str">
        <f>IF($I7655&lt;&gt;"",VLOOKUP($I7655,'Valid Values - Search'!$R$4:$S$4719,2,FALSE),"")</f>
        <v/>
      </c>
      <c r="AC7655" s="38" t="str">
        <f t="shared" si="119"/>
        <v/>
      </c>
      <c r="AD7655" s="38"/>
    </row>
    <row r="7656" spans="1:30">
      <c r="A7656" s="46"/>
      <c r="B7656" s="47"/>
      <c r="C7656" s="49"/>
      <c r="D7656" s="41"/>
      <c r="E7656" s="41"/>
      <c r="F7656" s="41"/>
      <c r="G7656" s="50" t="str">
        <f>IF(A7656&lt;&gt;"",CONCATENATE(A7656,":",YEAR(B7656),IF(MONTH(B7656)&gt;9,MONTH(B7656),CONCATENATE(0,MONTH(B7656))),IF(DAY(B7656)&gt;9,DAY(B7656),CONCATENATE(0,DAY(B7656))),IF(HOUR(C7656)&gt;9,HOUR(C7656),CONCATENATE(0,HOUR(C7656))),IF(MINUTE(C7656)&gt;9,MINUTE(C7656),CONCATENATE(0,MINUTE(C7656))),":",VLOOKUP(F7656,'Valid Values - Results'!$D$4:$F$12,3,FALSE)),"")</f>
        <v/>
      </c>
      <c r="H7656" s="41"/>
      <c r="I7656" s="41"/>
      <c r="J7656" s="41"/>
      <c r="K7656" s="41"/>
      <c r="L7656" s="41"/>
      <c r="M7656" s="92"/>
      <c r="N7656" s="41"/>
      <c r="O7656" s="41"/>
      <c r="P7656" s="41"/>
      <c r="Q7656" s="41"/>
      <c r="R7656" s="41"/>
      <c r="S7656" s="41"/>
      <c r="T7656" s="41"/>
      <c r="U7656" s="47"/>
      <c r="V7656" s="49"/>
      <c r="W7656" s="41"/>
      <c r="X7656" s="41"/>
      <c r="Y7656" s="41"/>
      <c r="AA7656" s="37" t="str">
        <f>IF($I7656&lt;&gt;"",VLOOKUP($I7656,'Valid Values - Search'!$R$4:$T$4719,3,FALSE),"")</f>
        <v/>
      </c>
      <c r="AB7656" s="37" t="str">
        <f>IF($I7656&lt;&gt;"",VLOOKUP($I7656,'Valid Values - Search'!$R$4:$S$4719,2,FALSE),"")</f>
        <v/>
      </c>
      <c r="AC7656" s="38" t="str">
        <f t="shared" si="119"/>
        <v/>
      </c>
      <c r="AD7656" s="38"/>
    </row>
    <row r="7657" spans="1:30">
      <c r="A7657" s="46"/>
      <c r="B7657" s="47"/>
      <c r="C7657" s="49"/>
      <c r="D7657" s="41"/>
      <c r="E7657" s="41"/>
      <c r="F7657" s="41"/>
      <c r="G7657" s="50" t="str">
        <f>IF(A7657&lt;&gt;"",CONCATENATE(A7657,":",YEAR(B7657),IF(MONTH(B7657)&gt;9,MONTH(B7657),CONCATENATE(0,MONTH(B7657))),IF(DAY(B7657)&gt;9,DAY(B7657),CONCATENATE(0,DAY(B7657))),IF(HOUR(C7657)&gt;9,HOUR(C7657),CONCATENATE(0,HOUR(C7657))),IF(MINUTE(C7657)&gt;9,MINUTE(C7657),CONCATENATE(0,MINUTE(C7657))),":",VLOOKUP(F7657,'Valid Values - Results'!$D$4:$F$12,3,FALSE)),"")</f>
        <v/>
      </c>
      <c r="H7657" s="41"/>
      <c r="I7657" s="41"/>
      <c r="J7657" s="41"/>
      <c r="K7657" s="41"/>
      <c r="L7657" s="41"/>
      <c r="M7657" s="92"/>
      <c r="N7657" s="41"/>
      <c r="O7657" s="41"/>
      <c r="P7657" s="41"/>
      <c r="Q7657" s="41"/>
      <c r="R7657" s="41"/>
      <c r="S7657" s="41"/>
      <c r="T7657" s="41"/>
      <c r="U7657" s="47"/>
      <c r="V7657" s="49"/>
      <c r="W7657" s="41"/>
      <c r="X7657" s="41"/>
      <c r="Y7657" s="41"/>
      <c r="AA7657" s="37" t="str">
        <f>IF($I7657&lt;&gt;"",VLOOKUP($I7657,'Valid Values - Search'!$R$4:$T$4719,3,FALSE),"")</f>
        <v/>
      </c>
      <c r="AB7657" s="37" t="str">
        <f>IF($I7657&lt;&gt;"",VLOOKUP($I7657,'Valid Values - Search'!$R$4:$S$4719,2,FALSE),"")</f>
        <v/>
      </c>
      <c r="AC7657" s="38" t="str">
        <f t="shared" si="119"/>
        <v/>
      </c>
      <c r="AD7657" s="38"/>
    </row>
    <row r="7658" spans="1:30">
      <c r="A7658" s="46"/>
      <c r="B7658" s="47"/>
      <c r="C7658" s="49"/>
      <c r="D7658" s="41"/>
      <c r="E7658" s="41"/>
      <c r="F7658" s="41"/>
      <c r="G7658" s="50" t="str">
        <f>IF(A7658&lt;&gt;"",CONCATENATE(A7658,":",YEAR(B7658),IF(MONTH(B7658)&gt;9,MONTH(B7658),CONCATENATE(0,MONTH(B7658))),IF(DAY(B7658)&gt;9,DAY(B7658),CONCATENATE(0,DAY(B7658))),IF(HOUR(C7658)&gt;9,HOUR(C7658),CONCATENATE(0,HOUR(C7658))),IF(MINUTE(C7658)&gt;9,MINUTE(C7658),CONCATENATE(0,MINUTE(C7658))),":",VLOOKUP(F7658,'Valid Values - Results'!$D$4:$F$12,3,FALSE)),"")</f>
        <v/>
      </c>
      <c r="H7658" s="41"/>
      <c r="I7658" s="41"/>
      <c r="J7658" s="41"/>
      <c r="K7658" s="41"/>
      <c r="L7658" s="41"/>
      <c r="M7658" s="92"/>
      <c r="N7658" s="41"/>
      <c r="O7658" s="41"/>
      <c r="P7658" s="41"/>
      <c r="Q7658" s="41"/>
      <c r="R7658" s="41"/>
      <c r="S7658" s="41"/>
      <c r="T7658" s="41"/>
      <c r="U7658" s="47"/>
      <c r="V7658" s="49"/>
      <c r="W7658" s="41"/>
      <c r="X7658" s="41"/>
      <c r="Y7658" s="41"/>
      <c r="AA7658" s="37" t="str">
        <f>IF($I7658&lt;&gt;"",VLOOKUP($I7658,'Valid Values - Search'!$R$4:$T$4719,3,FALSE),"")</f>
        <v/>
      </c>
      <c r="AB7658" s="37" t="str">
        <f>IF($I7658&lt;&gt;"",VLOOKUP($I7658,'Valid Values - Search'!$R$4:$S$4719,2,FALSE),"")</f>
        <v/>
      </c>
      <c r="AC7658" s="38" t="str">
        <f t="shared" si="119"/>
        <v/>
      </c>
      <c r="AD7658" s="38"/>
    </row>
    <row r="7659" spans="1:30">
      <c r="A7659" s="46"/>
      <c r="B7659" s="47"/>
      <c r="C7659" s="49"/>
      <c r="D7659" s="41"/>
      <c r="E7659" s="41"/>
      <c r="F7659" s="41"/>
      <c r="G7659" s="50" t="str">
        <f>IF(A7659&lt;&gt;"",CONCATENATE(A7659,":",YEAR(B7659),IF(MONTH(B7659)&gt;9,MONTH(B7659),CONCATENATE(0,MONTH(B7659))),IF(DAY(B7659)&gt;9,DAY(B7659),CONCATENATE(0,DAY(B7659))),IF(HOUR(C7659)&gt;9,HOUR(C7659),CONCATENATE(0,HOUR(C7659))),IF(MINUTE(C7659)&gt;9,MINUTE(C7659),CONCATENATE(0,MINUTE(C7659))),":",VLOOKUP(F7659,'Valid Values - Results'!$D$4:$F$12,3,FALSE)),"")</f>
        <v/>
      </c>
      <c r="H7659" s="41"/>
      <c r="I7659" s="41"/>
      <c r="J7659" s="41"/>
      <c r="K7659" s="41"/>
      <c r="L7659" s="41"/>
      <c r="M7659" s="92"/>
      <c r="N7659" s="41"/>
      <c r="O7659" s="41"/>
      <c r="P7659" s="41"/>
      <c r="Q7659" s="41"/>
      <c r="R7659" s="41"/>
      <c r="S7659" s="41"/>
      <c r="T7659" s="41"/>
      <c r="U7659" s="47"/>
      <c r="V7659" s="49"/>
      <c r="W7659" s="41"/>
      <c r="X7659" s="41"/>
      <c r="Y7659" s="41"/>
      <c r="AA7659" s="37" t="str">
        <f>IF($I7659&lt;&gt;"",VLOOKUP($I7659,'Valid Values - Search'!$R$4:$T$4719,3,FALSE),"")</f>
        <v/>
      </c>
      <c r="AB7659" s="37" t="str">
        <f>IF($I7659&lt;&gt;"",VLOOKUP($I7659,'Valid Values - Search'!$R$4:$S$4719,2,FALSE),"")</f>
        <v/>
      </c>
      <c r="AC7659" s="38" t="str">
        <f t="shared" si="119"/>
        <v/>
      </c>
      <c r="AD7659" s="38"/>
    </row>
    <row r="7660" spans="1:30">
      <c r="A7660" s="46"/>
      <c r="B7660" s="47"/>
      <c r="C7660" s="49"/>
      <c r="D7660" s="41"/>
      <c r="E7660" s="41"/>
      <c r="F7660" s="41"/>
      <c r="G7660" s="50" t="str">
        <f>IF(A7660&lt;&gt;"",CONCATENATE(A7660,":",YEAR(B7660),IF(MONTH(B7660)&gt;9,MONTH(B7660),CONCATENATE(0,MONTH(B7660))),IF(DAY(B7660)&gt;9,DAY(B7660),CONCATENATE(0,DAY(B7660))),IF(HOUR(C7660)&gt;9,HOUR(C7660),CONCATENATE(0,HOUR(C7660))),IF(MINUTE(C7660)&gt;9,MINUTE(C7660),CONCATENATE(0,MINUTE(C7660))),":",VLOOKUP(F7660,'Valid Values - Results'!$D$4:$F$12,3,FALSE)),"")</f>
        <v/>
      </c>
      <c r="H7660" s="41"/>
      <c r="I7660" s="41"/>
      <c r="J7660" s="41"/>
      <c r="K7660" s="41"/>
      <c r="L7660" s="41"/>
      <c r="M7660" s="92"/>
      <c r="N7660" s="41"/>
      <c r="O7660" s="41"/>
      <c r="P7660" s="41"/>
      <c r="Q7660" s="41"/>
      <c r="R7660" s="41"/>
      <c r="S7660" s="41"/>
      <c r="T7660" s="41"/>
      <c r="U7660" s="47"/>
      <c r="V7660" s="49"/>
      <c r="W7660" s="41"/>
      <c r="X7660" s="41"/>
      <c r="Y7660" s="41"/>
      <c r="AA7660" s="37" t="str">
        <f>IF($I7660&lt;&gt;"",VLOOKUP($I7660,'Valid Values - Search'!$R$4:$T$4719,3,FALSE),"")</f>
        <v/>
      </c>
      <c r="AB7660" s="37" t="str">
        <f>IF($I7660&lt;&gt;"",VLOOKUP($I7660,'Valid Values - Search'!$R$4:$S$4719,2,FALSE),"")</f>
        <v/>
      </c>
      <c r="AC7660" s="38" t="str">
        <f t="shared" si="119"/>
        <v/>
      </c>
      <c r="AD7660" s="38"/>
    </row>
    <row r="7661" spans="1:30">
      <c r="A7661" s="46"/>
      <c r="B7661" s="47"/>
      <c r="C7661" s="49"/>
      <c r="D7661" s="41"/>
      <c r="E7661" s="41"/>
      <c r="F7661" s="41"/>
      <c r="G7661" s="50" t="str">
        <f>IF(A7661&lt;&gt;"",CONCATENATE(A7661,":",YEAR(B7661),IF(MONTH(B7661)&gt;9,MONTH(B7661),CONCATENATE(0,MONTH(B7661))),IF(DAY(B7661)&gt;9,DAY(B7661),CONCATENATE(0,DAY(B7661))),IF(HOUR(C7661)&gt;9,HOUR(C7661),CONCATENATE(0,HOUR(C7661))),IF(MINUTE(C7661)&gt;9,MINUTE(C7661),CONCATENATE(0,MINUTE(C7661))),":",VLOOKUP(F7661,'Valid Values - Results'!$D$4:$F$12,3,FALSE)),"")</f>
        <v/>
      </c>
      <c r="H7661" s="41"/>
      <c r="I7661" s="41"/>
      <c r="J7661" s="41"/>
      <c r="K7661" s="41"/>
      <c r="L7661" s="41"/>
      <c r="M7661" s="92"/>
      <c r="N7661" s="41"/>
      <c r="O7661" s="41"/>
      <c r="P7661" s="41"/>
      <c r="Q7661" s="41"/>
      <c r="R7661" s="41"/>
      <c r="S7661" s="41"/>
      <c r="T7661" s="41"/>
      <c r="U7661" s="47"/>
      <c r="V7661" s="49"/>
      <c r="W7661" s="41"/>
      <c r="X7661" s="41"/>
      <c r="Y7661" s="41"/>
      <c r="AA7661" s="37" t="str">
        <f>IF($I7661&lt;&gt;"",VLOOKUP($I7661,'Valid Values - Search'!$R$4:$T$4719,3,FALSE),"")</f>
        <v/>
      </c>
      <c r="AB7661" s="37" t="str">
        <f>IF($I7661&lt;&gt;"",VLOOKUP($I7661,'Valid Values - Search'!$R$4:$S$4719,2,FALSE),"")</f>
        <v/>
      </c>
      <c r="AC7661" s="38" t="str">
        <f t="shared" si="119"/>
        <v/>
      </c>
      <c r="AD7661" s="38"/>
    </row>
    <row r="7662" spans="1:30">
      <c r="A7662" s="46"/>
      <c r="B7662" s="47"/>
      <c r="C7662" s="49"/>
      <c r="D7662" s="41"/>
      <c r="E7662" s="41"/>
      <c r="F7662" s="41"/>
      <c r="G7662" s="50" t="str">
        <f>IF(A7662&lt;&gt;"",CONCATENATE(A7662,":",YEAR(B7662),IF(MONTH(B7662)&gt;9,MONTH(B7662),CONCATENATE(0,MONTH(B7662))),IF(DAY(B7662)&gt;9,DAY(B7662),CONCATENATE(0,DAY(B7662))),IF(HOUR(C7662)&gt;9,HOUR(C7662),CONCATENATE(0,HOUR(C7662))),IF(MINUTE(C7662)&gt;9,MINUTE(C7662),CONCATENATE(0,MINUTE(C7662))),":",VLOOKUP(F7662,'Valid Values - Results'!$D$4:$F$12,3,FALSE)),"")</f>
        <v/>
      </c>
      <c r="H7662" s="41"/>
      <c r="I7662" s="41"/>
      <c r="J7662" s="41"/>
      <c r="K7662" s="41"/>
      <c r="L7662" s="41"/>
      <c r="M7662" s="92"/>
      <c r="N7662" s="41"/>
      <c r="O7662" s="41"/>
      <c r="P7662" s="41"/>
      <c r="Q7662" s="41"/>
      <c r="R7662" s="41"/>
      <c r="S7662" s="41"/>
      <c r="T7662" s="41"/>
      <c r="U7662" s="47"/>
      <c r="V7662" s="49"/>
      <c r="W7662" s="41"/>
      <c r="X7662" s="41"/>
      <c r="Y7662" s="41"/>
      <c r="AA7662" s="37" t="str">
        <f>IF($I7662&lt;&gt;"",VLOOKUP($I7662,'Valid Values - Search'!$R$4:$T$4719,3,FALSE),"")</f>
        <v/>
      </c>
      <c r="AB7662" s="37" t="str">
        <f>IF($I7662&lt;&gt;"",VLOOKUP($I7662,'Valid Values - Search'!$R$4:$S$4719,2,FALSE),"")</f>
        <v/>
      </c>
      <c r="AC7662" s="38" t="str">
        <f t="shared" si="119"/>
        <v/>
      </c>
      <c r="AD7662" s="38"/>
    </row>
    <row r="7663" spans="1:30">
      <c r="A7663" s="46"/>
      <c r="B7663" s="47"/>
      <c r="C7663" s="49"/>
      <c r="D7663" s="41"/>
      <c r="E7663" s="41"/>
      <c r="F7663" s="41"/>
      <c r="G7663" s="50" t="str">
        <f>IF(A7663&lt;&gt;"",CONCATENATE(A7663,":",YEAR(B7663),IF(MONTH(B7663)&gt;9,MONTH(B7663),CONCATENATE(0,MONTH(B7663))),IF(DAY(B7663)&gt;9,DAY(B7663),CONCATENATE(0,DAY(B7663))),IF(HOUR(C7663)&gt;9,HOUR(C7663),CONCATENATE(0,HOUR(C7663))),IF(MINUTE(C7663)&gt;9,MINUTE(C7663),CONCATENATE(0,MINUTE(C7663))),":",VLOOKUP(F7663,'Valid Values - Results'!$D$4:$F$12,3,FALSE)),"")</f>
        <v/>
      </c>
      <c r="H7663" s="41"/>
      <c r="I7663" s="41"/>
      <c r="J7663" s="41"/>
      <c r="K7663" s="41"/>
      <c r="L7663" s="41"/>
      <c r="M7663" s="92"/>
      <c r="N7663" s="41"/>
      <c r="O7663" s="41"/>
      <c r="P7663" s="41"/>
      <c r="Q7663" s="41"/>
      <c r="R7663" s="41"/>
      <c r="S7663" s="41"/>
      <c r="T7663" s="41"/>
      <c r="U7663" s="47"/>
      <c r="V7663" s="49"/>
      <c r="W7663" s="41"/>
      <c r="X7663" s="41"/>
      <c r="Y7663" s="41"/>
      <c r="AA7663" s="37" t="str">
        <f>IF($I7663&lt;&gt;"",VLOOKUP($I7663,'Valid Values - Search'!$R$4:$T$4719,3,FALSE),"")</f>
        <v/>
      </c>
      <c r="AB7663" s="37" t="str">
        <f>IF($I7663&lt;&gt;"",VLOOKUP($I7663,'Valid Values - Search'!$R$4:$S$4719,2,FALSE),"")</f>
        <v/>
      </c>
      <c r="AC7663" s="38" t="str">
        <f t="shared" si="119"/>
        <v/>
      </c>
      <c r="AD7663" s="38"/>
    </row>
    <row r="7664" spans="1:30">
      <c r="A7664" s="46"/>
      <c r="B7664" s="47"/>
      <c r="C7664" s="49"/>
      <c r="D7664" s="41"/>
      <c r="E7664" s="41"/>
      <c r="F7664" s="41"/>
      <c r="G7664" s="50" t="str">
        <f>IF(A7664&lt;&gt;"",CONCATENATE(A7664,":",YEAR(B7664),IF(MONTH(B7664)&gt;9,MONTH(B7664),CONCATENATE(0,MONTH(B7664))),IF(DAY(B7664)&gt;9,DAY(B7664),CONCATENATE(0,DAY(B7664))),IF(HOUR(C7664)&gt;9,HOUR(C7664),CONCATENATE(0,HOUR(C7664))),IF(MINUTE(C7664)&gt;9,MINUTE(C7664),CONCATENATE(0,MINUTE(C7664))),":",VLOOKUP(F7664,'Valid Values - Results'!$D$4:$F$12,3,FALSE)),"")</f>
        <v/>
      </c>
      <c r="H7664" s="41"/>
      <c r="I7664" s="41"/>
      <c r="J7664" s="41"/>
      <c r="K7664" s="41"/>
      <c r="L7664" s="41"/>
      <c r="M7664" s="92"/>
      <c r="N7664" s="41"/>
      <c r="O7664" s="41"/>
      <c r="P7664" s="41"/>
      <c r="Q7664" s="41"/>
      <c r="R7664" s="41"/>
      <c r="S7664" s="41"/>
      <c r="T7664" s="41"/>
      <c r="U7664" s="47"/>
      <c r="V7664" s="49"/>
      <c r="W7664" s="41"/>
      <c r="X7664" s="41"/>
      <c r="Y7664" s="41"/>
      <c r="AA7664" s="37" t="str">
        <f>IF($I7664&lt;&gt;"",VLOOKUP($I7664,'Valid Values - Search'!$R$4:$T$4719,3,FALSE),"")</f>
        <v/>
      </c>
      <c r="AB7664" s="37" t="str">
        <f>IF($I7664&lt;&gt;"",VLOOKUP($I7664,'Valid Values - Search'!$R$4:$S$4719,2,FALSE),"")</f>
        <v/>
      </c>
      <c r="AC7664" s="38" t="str">
        <f t="shared" si="119"/>
        <v/>
      </c>
      <c r="AD7664" s="38"/>
    </row>
    <row r="7665" spans="1:30">
      <c r="A7665" s="46"/>
      <c r="B7665" s="47"/>
      <c r="C7665" s="49"/>
      <c r="D7665" s="41"/>
      <c r="E7665" s="41"/>
      <c r="F7665" s="41"/>
      <c r="G7665" s="50" t="str">
        <f>IF(A7665&lt;&gt;"",CONCATENATE(A7665,":",YEAR(B7665),IF(MONTH(B7665)&gt;9,MONTH(B7665),CONCATENATE(0,MONTH(B7665))),IF(DAY(B7665)&gt;9,DAY(B7665),CONCATENATE(0,DAY(B7665))),IF(HOUR(C7665)&gt;9,HOUR(C7665),CONCATENATE(0,HOUR(C7665))),IF(MINUTE(C7665)&gt;9,MINUTE(C7665),CONCATENATE(0,MINUTE(C7665))),":",VLOOKUP(F7665,'Valid Values - Results'!$D$4:$F$12,3,FALSE)),"")</f>
        <v/>
      </c>
      <c r="H7665" s="41"/>
      <c r="I7665" s="41"/>
      <c r="J7665" s="41"/>
      <c r="K7665" s="41"/>
      <c r="L7665" s="41"/>
      <c r="M7665" s="92"/>
      <c r="N7665" s="41"/>
      <c r="O7665" s="41"/>
      <c r="P7665" s="41"/>
      <c r="Q7665" s="41"/>
      <c r="R7665" s="41"/>
      <c r="S7665" s="41"/>
      <c r="T7665" s="41"/>
      <c r="U7665" s="47"/>
      <c r="V7665" s="49"/>
      <c r="W7665" s="41"/>
      <c r="X7665" s="41"/>
      <c r="Y7665" s="41"/>
      <c r="AA7665" s="37" t="str">
        <f>IF($I7665&lt;&gt;"",VLOOKUP($I7665,'Valid Values - Search'!$R$4:$T$4719,3,FALSE),"")</f>
        <v/>
      </c>
      <c r="AB7665" s="37" t="str">
        <f>IF($I7665&lt;&gt;"",VLOOKUP($I7665,'Valid Values - Search'!$R$4:$S$4719,2,FALSE),"")</f>
        <v/>
      </c>
      <c r="AC7665" s="38" t="str">
        <f t="shared" si="119"/>
        <v/>
      </c>
      <c r="AD7665" s="38"/>
    </row>
    <row r="7666" spans="1:30">
      <c r="A7666" s="46"/>
      <c r="B7666" s="47"/>
      <c r="C7666" s="49"/>
      <c r="D7666" s="41"/>
      <c r="E7666" s="41"/>
      <c r="F7666" s="41"/>
      <c r="G7666" s="50" t="str">
        <f>IF(A7666&lt;&gt;"",CONCATENATE(A7666,":",YEAR(B7666),IF(MONTH(B7666)&gt;9,MONTH(B7666),CONCATENATE(0,MONTH(B7666))),IF(DAY(B7666)&gt;9,DAY(B7666),CONCATENATE(0,DAY(B7666))),IF(HOUR(C7666)&gt;9,HOUR(C7666),CONCATENATE(0,HOUR(C7666))),IF(MINUTE(C7666)&gt;9,MINUTE(C7666),CONCATENATE(0,MINUTE(C7666))),":",VLOOKUP(F7666,'Valid Values - Results'!$D$4:$F$12,3,FALSE)),"")</f>
        <v/>
      </c>
      <c r="H7666" s="41"/>
      <c r="I7666" s="41"/>
      <c r="J7666" s="41"/>
      <c r="K7666" s="41"/>
      <c r="L7666" s="41"/>
      <c r="M7666" s="92"/>
      <c r="N7666" s="41"/>
      <c r="O7666" s="41"/>
      <c r="P7666" s="41"/>
      <c r="Q7666" s="41"/>
      <c r="R7666" s="41"/>
      <c r="S7666" s="41"/>
      <c r="T7666" s="41"/>
      <c r="U7666" s="47"/>
      <c r="V7666" s="49"/>
      <c r="W7666" s="41"/>
      <c r="X7666" s="41"/>
      <c r="Y7666" s="41"/>
      <c r="AA7666" s="37" t="str">
        <f>IF($I7666&lt;&gt;"",VLOOKUP($I7666,'Valid Values - Search'!$R$4:$T$4719,3,FALSE),"")</f>
        <v/>
      </c>
      <c r="AB7666" s="37" t="str">
        <f>IF($I7666&lt;&gt;"",VLOOKUP($I7666,'Valid Values - Search'!$R$4:$S$4719,2,FALSE),"")</f>
        <v/>
      </c>
      <c r="AC7666" s="38" t="str">
        <f t="shared" si="119"/>
        <v/>
      </c>
      <c r="AD7666" s="38"/>
    </row>
    <row r="7667" spans="1:30">
      <c r="A7667" s="46"/>
      <c r="B7667" s="47"/>
      <c r="C7667" s="49"/>
      <c r="D7667" s="41"/>
      <c r="E7667" s="41"/>
      <c r="F7667" s="41"/>
      <c r="G7667" s="50" t="str">
        <f>IF(A7667&lt;&gt;"",CONCATENATE(A7667,":",YEAR(B7667),IF(MONTH(B7667)&gt;9,MONTH(B7667),CONCATENATE(0,MONTH(B7667))),IF(DAY(B7667)&gt;9,DAY(B7667),CONCATENATE(0,DAY(B7667))),IF(HOUR(C7667)&gt;9,HOUR(C7667),CONCATENATE(0,HOUR(C7667))),IF(MINUTE(C7667)&gt;9,MINUTE(C7667),CONCATENATE(0,MINUTE(C7667))),":",VLOOKUP(F7667,'Valid Values - Results'!$D$4:$F$12,3,FALSE)),"")</f>
        <v/>
      </c>
      <c r="H7667" s="41"/>
      <c r="I7667" s="41"/>
      <c r="J7667" s="41"/>
      <c r="K7667" s="41"/>
      <c r="L7667" s="41"/>
      <c r="M7667" s="92"/>
      <c r="N7667" s="41"/>
      <c r="O7667" s="41"/>
      <c r="P7667" s="41"/>
      <c r="Q7667" s="41"/>
      <c r="R7667" s="41"/>
      <c r="S7667" s="41"/>
      <c r="T7667" s="41"/>
      <c r="U7667" s="47"/>
      <c r="V7667" s="49"/>
      <c r="W7667" s="41"/>
      <c r="X7667" s="41"/>
      <c r="Y7667" s="41"/>
      <c r="AA7667" s="37" t="str">
        <f>IF($I7667&lt;&gt;"",VLOOKUP($I7667,'Valid Values - Search'!$R$4:$T$4719,3,FALSE),"")</f>
        <v/>
      </c>
      <c r="AB7667" s="37" t="str">
        <f>IF($I7667&lt;&gt;"",VLOOKUP($I7667,'Valid Values - Search'!$R$4:$S$4719,2,FALSE),"")</f>
        <v/>
      </c>
      <c r="AC7667" s="38" t="str">
        <f t="shared" si="119"/>
        <v/>
      </c>
      <c r="AD7667" s="38"/>
    </row>
    <row r="7668" spans="1:30">
      <c r="A7668" s="46"/>
      <c r="B7668" s="47"/>
      <c r="C7668" s="49"/>
      <c r="D7668" s="41"/>
      <c r="E7668" s="41"/>
      <c r="F7668" s="41"/>
      <c r="G7668" s="50" t="str">
        <f>IF(A7668&lt;&gt;"",CONCATENATE(A7668,":",YEAR(B7668),IF(MONTH(B7668)&gt;9,MONTH(B7668),CONCATENATE(0,MONTH(B7668))),IF(DAY(B7668)&gt;9,DAY(B7668),CONCATENATE(0,DAY(B7668))),IF(HOUR(C7668)&gt;9,HOUR(C7668),CONCATENATE(0,HOUR(C7668))),IF(MINUTE(C7668)&gt;9,MINUTE(C7668),CONCATENATE(0,MINUTE(C7668))),":",VLOOKUP(F7668,'Valid Values - Results'!$D$4:$F$12,3,FALSE)),"")</f>
        <v/>
      </c>
      <c r="H7668" s="41"/>
      <c r="I7668" s="41"/>
      <c r="J7668" s="41"/>
      <c r="K7668" s="41"/>
      <c r="L7668" s="41"/>
      <c r="M7668" s="92"/>
      <c r="N7668" s="41"/>
      <c r="O7668" s="41"/>
      <c r="P7668" s="41"/>
      <c r="Q7668" s="41"/>
      <c r="R7668" s="41"/>
      <c r="S7668" s="41"/>
      <c r="T7668" s="41"/>
      <c r="U7668" s="47"/>
      <c r="V7668" s="49"/>
      <c r="W7668" s="41"/>
      <c r="X7668" s="41"/>
      <c r="Y7668" s="41"/>
      <c r="AA7668" s="37" t="str">
        <f>IF($I7668&lt;&gt;"",VLOOKUP($I7668,'Valid Values - Search'!$R$4:$T$4719,3,FALSE),"")</f>
        <v/>
      </c>
      <c r="AB7668" s="37" t="str">
        <f>IF($I7668&lt;&gt;"",VLOOKUP($I7668,'Valid Values - Search'!$R$4:$S$4719,2,FALSE),"")</f>
        <v/>
      </c>
      <c r="AC7668" s="38" t="str">
        <f t="shared" si="119"/>
        <v/>
      </c>
      <c r="AD7668" s="38"/>
    </row>
    <row r="7669" spans="1:30">
      <c r="A7669" s="46"/>
      <c r="B7669" s="47"/>
      <c r="C7669" s="49"/>
      <c r="D7669" s="41"/>
      <c r="E7669" s="41"/>
      <c r="F7669" s="41"/>
      <c r="G7669" s="50" t="str">
        <f>IF(A7669&lt;&gt;"",CONCATENATE(A7669,":",YEAR(B7669),IF(MONTH(B7669)&gt;9,MONTH(B7669),CONCATENATE(0,MONTH(B7669))),IF(DAY(B7669)&gt;9,DAY(B7669),CONCATENATE(0,DAY(B7669))),IF(HOUR(C7669)&gt;9,HOUR(C7669),CONCATENATE(0,HOUR(C7669))),IF(MINUTE(C7669)&gt;9,MINUTE(C7669),CONCATENATE(0,MINUTE(C7669))),":",VLOOKUP(F7669,'Valid Values - Results'!$D$4:$F$12,3,FALSE)),"")</f>
        <v/>
      </c>
      <c r="H7669" s="41"/>
      <c r="I7669" s="41"/>
      <c r="J7669" s="41"/>
      <c r="K7669" s="41"/>
      <c r="L7669" s="41"/>
      <c r="M7669" s="92"/>
      <c r="N7669" s="41"/>
      <c r="O7669" s="41"/>
      <c r="P7669" s="41"/>
      <c r="Q7669" s="41"/>
      <c r="R7669" s="41"/>
      <c r="S7669" s="41"/>
      <c r="T7669" s="41"/>
      <c r="U7669" s="47"/>
      <c r="V7669" s="49"/>
      <c r="W7669" s="41"/>
      <c r="X7669" s="41"/>
      <c r="Y7669" s="41"/>
      <c r="AA7669" s="37" t="str">
        <f>IF($I7669&lt;&gt;"",VLOOKUP($I7669,'Valid Values - Search'!$R$4:$T$4719,3,FALSE),"")</f>
        <v/>
      </c>
      <c r="AB7669" s="37" t="str">
        <f>IF($I7669&lt;&gt;"",VLOOKUP($I7669,'Valid Values - Search'!$R$4:$S$4719,2,FALSE),"")</f>
        <v/>
      </c>
      <c r="AC7669" s="38" t="str">
        <f t="shared" si="119"/>
        <v/>
      </c>
      <c r="AD7669" s="38"/>
    </row>
    <row r="7670" spans="1:30">
      <c r="A7670" s="46"/>
      <c r="B7670" s="47"/>
      <c r="C7670" s="49"/>
      <c r="D7670" s="41"/>
      <c r="E7670" s="41"/>
      <c r="F7670" s="41"/>
      <c r="G7670" s="50" t="str">
        <f>IF(A7670&lt;&gt;"",CONCATENATE(A7670,":",YEAR(B7670),IF(MONTH(B7670)&gt;9,MONTH(B7670),CONCATENATE(0,MONTH(B7670))),IF(DAY(B7670)&gt;9,DAY(B7670),CONCATENATE(0,DAY(B7670))),IF(HOUR(C7670)&gt;9,HOUR(C7670),CONCATENATE(0,HOUR(C7670))),IF(MINUTE(C7670)&gt;9,MINUTE(C7670),CONCATENATE(0,MINUTE(C7670))),":",VLOOKUP(F7670,'Valid Values - Results'!$D$4:$F$12,3,FALSE)),"")</f>
        <v/>
      </c>
      <c r="H7670" s="41"/>
      <c r="I7670" s="41"/>
      <c r="J7670" s="41"/>
      <c r="K7670" s="41"/>
      <c r="L7670" s="41"/>
      <c r="M7670" s="92"/>
      <c r="N7670" s="41"/>
      <c r="O7670" s="41"/>
      <c r="P7670" s="41"/>
      <c r="Q7670" s="41"/>
      <c r="R7670" s="41"/>
      <c r="S7670" s="41"/>
      <c r="T7670" s="41"/>
      <c r="U7670" s="47"/>
      <c r="V7670" s="49"/>
      <c r="W7670" s="41"/>
      <c r="X7670" s="41"/>
      <c r="Y7670" s="41"/>
      <c r="AA7670" s="37" t="str">
        <f>IF($I7670&lt;&gt;"",VLOOKUP($I7670,'Valid Values - Search'!$R$4:$T$4719,3,FALSE),"")</f>
        <v/>
      </c>
      <c r="AB7670" s="37" t="str">
        <f>IF($I7670&lt;&gt;"",VLOOKUP($I7670,'Valid Values - Search'!$R$4:$S$4719,2,FALSE),"")</f>
        <v/>
      </c>
      <c r="AC7670" s="38" t="str">
        <f t="shared" si="119"/>
        <v/>
      </c>
      <c r="AD7670" s="38"/>
    </row>
    <row r="7671" spans="1:30">
      <c r="A7671" s="46"/>
      <c r="B7671" s="47"/>
      <c r="C7671" s="49"/>
      <c r="D7671" s="41"/>
      <c r="E7671" s="41"/>
      <c r="F7671" s="41"/>
      <c r="G7671" s="50" t="str">
        <f>IF(A7671&lt;&gt;"",CONCATENATE(A7671,":",YEAR(B7671),IF(MONTH(B7671)&gt;9,MONTH(B7671),CONCATENATE(0,MONTH(B7671))),IF(DAY(B7671)&gt;9,DAY(B7671),CONCATENATE(0,DAY(B7671))),IF(HOUR(C7671)&gt;9,HOUR(C7671),CONCATENATE(0,HOUR(C7671))),IF(MINUTE(C7671)&gt;9,MINUTE(C7671),CONCATENATE(0,MINUTE(C7671))),":",VLOOKUP(F7671,'Valid Values - Results'!$D$4:$F$12,3,FALSE)),"")</f>
        <v/>
      </c>
      <c r="H7671" s="41"/>
      <c r="I7671" s="41"/>
      <c r="J7671" s="41"/>
      <c r="K7671" s="41"/>
      <c r="L7671" s="41"/>
      <c r="M7671" s="92"/>
      <c r="N7671" s="41"/>
      <c r="O7671" s="41"/>
      <c r="P7671" s="41"/>
      <c r="Q7671" s="41"/>
      <c r="R7671" s="41"/>
      <c r="S7671" s="41"/>
      <c r="T7671" s="41"/>
      <c r="U7671" s="47"/>
      <c r="V7671" s="49"/>
      <c r="W7671" s="41"/>
      <c r="X7671" s="41"/>
      <c r="Y7671" s="41"/>
      <c r="AA7671" s="37" t="str">
        <f>IF($I7671&lt;&gt;"",VLOOKUP($I7671,'Valid Values - Search'!$R$4:$T$4719,3,FALSE),"")</f>
        <v/>
      </c>
      <c r="AB7671" s="37" t="str">
        <f>IF($I7671&lt;&gt;"",VLOOKUP($I7671,'Valid Values - Search'!$R$4:$S$4719,2,FALSE),"")</f>
        <v/>
      </c>
      <c r="AC7671" s="38" t="str">
        <f t="shared" si="119"/>
        <v/>
      </c>
      <c r="AD7671" s="38"/>
    </row>
    <row r="7672" spans="1:30">
      <c r="A7672" s="46"/>
      <c r="B7672" s="47"/>
      <c r="C7672" s="49"/>
      <c r="D7672" s="41"/>
      <c r="E7672" s="41"/>
      <c r="F7672" s="41"/>
      <c r="G7672" s="50" t="str">
        <f>IF(A7672&lt;&gt;"",CONCATENATE(A7672,":",YEAR(B7672),IF(MONTH(B7672)&gt;9,MONTH(B7672),CONCATENATE(0,MONTH(B7672))),IF(DAY(B7672)&gt;9,DAY(B7672),CONCATENATE(0,DAY(B7672))),IF(HOUR(C7672)&gt;9,HOUR(C7672),CONCATENATE(0,HOUR(C7672))),IF(MINUTE(C7672)&gt;9,MINUTE(C7672),CONCATENATE(0,MINUTE(C7672))),":",VLOOKUP(F7672,'Valid Values - Results'!$D$4:$F$12,3,FALSE)),"")</f>
        <v/>
      </c>
      <c r="H7672" s="41"/>
      <c r="I7672" s="41"/>
      <c r="J7672" s="41"/>
      <c r="K7672" s="41"/>
      <c r="L7672" s="41"/>
      <c r="M7672" s="92"/>
      <c r="N7672" s="41"/>
      <c r="O7672" s="41"/>
      <c r="P7672" s="41"/>
      <c r="Q7672" s="41"/>
      <c r="R7672" s="41"/>
      <c r="S7672" s="41"/>
      <c r="T7672" s="41"/>
      <c r="U7672" s="47"/>
      <c r="V7672" s="49"/>
      <c r="W7672" s="41"/>
      <c r="X7672" s="41"/>
      <c r="Y7672" s="41"/>
      <c r="AA7672" s="37" t="str">
        <f>IF($I7672&lt;&gt;"",VLOOKUP($I7672,'Valid Values - Search'!$R$4:$T$4719,3,FALSE),"")</f>
        <v/>
      </c>
      <c r="AB7672" s="37" t="str">
        <f>IF($I7672&lt;&gt;"",VLOOKUP($I7672,'Valid Values - Search'!$R$4:$S$4719,2,FALSE),"")</f>
        <v/>
      </c>
      <c r="AC7672" s="38" t="str">
        <f t="shared" si="119"/>
        <v/>
      </c>
      <c r="AD7672" s="38"/>
    </row>
    <row r="7673" spans="1:30">
      <c r="A7673" s="46"/>
      <c r="B7673" s="47"/>
      <c r="C7673" s="49"/>
      <c r="D7673" s="41"/>
      <c r="E7673" s="41"/>
      <c r="F7673" s="41"/>
      <c r="G7673" s="50" t="str">
        <f>IF(A7673&lt;&gt;"",CONCATENATE(A7673,":",YEAR(B7673),IF(MONTH(B7673)&gt;9,MONTH(B7673),CONCATENATE(0,MONTH(B7673))),IF(DAY(B7673)&gt;9,DAY(B7673),CONCATENATE(0,DAY(B7673))),IF(HOUR(C7673)&gt;9,HOUR(C7673),CONCATENATE(0,HOUR(C7673))),IF(MINUTE(C7673)&gt;9,MINUTE(C7673),CONCATENATE(0,MINUTE(C7673))),":",VLOOKUP(F7673,'Valid Values - Results'!$D$4:$F$12,3,FALSE)),"")</f>
        <v/>
      </c>
      <c r="H7673" s="41"/>
      <c r="I7673" s="41"/>
      <c r="J7673" s="41"/>
      <c r="K7673" s="41"/>
      <c r="L7673" s="41"/>
      <c r="M7673" s="92"/>
      <c r="N7673" s="41"/>
      <c r="O7673" s="41"/>
      <c r="P7673" s="41"/>
      <c r="Q7673" s="41"/>
      <c r="R7673" s="41"/>
      <c r="S7673" s="41"/>
      <c r="T7673" s="41"/>
      <c r="U7673" s="47"/>
      <c r="V7673" s="49"/>
      <c r="W7673" s="41"/>
      <c r="X7673" s="41"/>
      <c r="Y7673" s="41"/>
      <c r="AA7673" s="37" t="str">
        <f>IF($I7673&lt;&gt;"",VLOOKUP($I7673,'Valid Values - Search'!$R$4:$T$4719,3,FALSE),"")</f>
        <v/>
      </c>
      <c r="AB7673" s="37" t="str">
        <f>IF($I7673&lt;&gt;"",VLOOKUP($I7673,'Valid Values - Search'!$R$4:$S$4719,2,FALSE),"")</f>
        <v/>
      </c>
      <c r="AC7673" s="38" t="str">
        <f t="shared" si="119"/>
        <v/>
      </c>
      <c r="AD7673" s="38"/>
    </row>
    <row r="7674" spans="1:30">
      <c r="A7674" s="46"/>
      <c r="B7674" s="47"/>
      <c r="C7674" s="49"/>
      <c r="D7674" s="41"/>
      <c r="E7674" s="41"/>
      <c r="F7674" s="41"/>
      <c r="G7674" s="50" t="str">
        <f>IF(A7674&lt;&gt;"",CONCATENATE(A7674,":",YEAR(B7674),IF(MONTH(B7674)&gt;9,MONTH(B7674),CONCATENATE(0,MONTH(B7674))),IF(DAY(B7674)&gt;9,DAY(B7674),CONCATENATE(0,DAY(B7674))),IF(HOUR(C7674)&gt;9,HOUR(C7674),CONCATENATE(0,HOUR(C7674))),IF(MINUTE(C7674)&gt;9,MINUTE(C7674),CONCATENATE(0,MINUTE(C7674))),":",VLOOKUP(F7674,'Valid Values - Results'!$D$4:$F$12,3,FALSE)),"")</f>
        <v/>
      </c>
      <c r="H7674" s="41"/>
      <c r="I7674" s="41"/>
      <c r="J7674" s="41"/>
      <c r="K7674" s="41"/>
      <c r="L7674" s="41"/>
      <c r="M7674" s="92"/>
      <c r="N7674" s="41"/>
      <c r="O7674" s="41"/>
      <c r="P7674" s="41"/>
      <c r="Q7674" s="41"/>
      <c r="R7674" s="41"/>
      <c r="S7674" s="41"/>
      <c r="T7674" s="41"/>
      <c r="U7674" s="47"/>
      <c r="V7674" s="49"/>
      <c r="W7674" s="41"/>
      <c r="X7674" s="41"/>
      <c r="Y7674" s="41"/>
      <c r="AA7674" s="37" t="str">
        <f>IF($I7674&lt;&gt;"",VLOOKUP($I7674,'Valid Values - Search'!$R$4:$T$4719,3,FALSE),"")</f>
        <v/>
      </c>
      <c r="AB7674" s="37" t="str">
        <f>IF($I7674&lt;&gt;"",VLOOKUP($I7674,'Valid Values - Search'!$R$4:$S$4719,2,FALSE),"")</f>
        <v/>
      </c>
      <c r="AC7674" s="38" t="str">
        <f t="shared" si="119"/>
        <v/>
      </c>
      <c r="AD7674" s="38"/>
    </row>
    <row r="7675" spans="1:30">
      <c r="A7675" s="46"/>
      <c r="B7675" s="47"/>
      <c r="C7675" s="49"/>
      <c r="D7675" s="41"/>
      <c r="E7675" s="41"/>
      <c r="F7675" s="41"/>
      <c r="G7675" s="50" t="str">
        <f>IF(A7675&lt;&gt;"",CONCATENATE(A7675,":",YEAR(B7675),IF(MONTH(B7675)&gt;9,MONTH(B7675),CONCATENATE(0,MONTH(B7675))),IF(DAY(B7675)&gt;9,DAY(B7675),CONCATENATE(0,DAY(B7675))),IF(HOUR(C7675)&gt;9,HOUR(C7675),CONCATENATE(0,HOUR(C7675))),IF(MINUTE(C7675)&gt;9,MINUTE(C7675),CONCATENATE(0,MINUTE(C7675))),":",VLOOKUP(F7675,'Valid Values - Results'!$D$4:$F$12,3,FALSE)),"")</f>
        <v/>
      </c>
      <c r="H7675" s="41"/>
      <c r="I7675" s="41"/>
      <c r="J7675" s="41"/>
      <c r="K7675" s="41"/>
      <c r="L7675" s="41"/>
      <c r="M7675" s="92"/>
      <c r="N7675" s="41"/>
      <c r="O7675" s="41"/>
      <c r="P7675" s="41"/>
      <c r="Q7675" s="41"/>
      <c r="R7675" s="41"/>
      <c r="S7675" s="41"/>
      <c r="T7675" s="41"/>
      <c r="U7675" s="47"/>
      <c r="V7675" s="49"/>
      <c r="W7675" s="41"/>
      <c r="X7675" s="41"/>
      <c r="Y7675" s="41"/>
      <c r="AA7675" s="37" t="str">
        <f>IF($I7675&lt;&gt;"",VLOOKUP($I7675,'Valid Values - Search'!$R$4:$T$4719,3,FALSE),"")</f>
        <v/>
      </c>
      <c r="AB7675" s="37" t="str">
        <f>IF($I7675&lt;&gt;"",VLOOKUP($I7675,'Valid Values - Search'!$R$4:$S$4719,2,FALSE),"")</f>
        <v/>
      </c>
      <c r="AC7675" s="38" t="str">
        <f t="shared" si="119"/>
        <v/>
      </c>
      <c r="AD7675" s="38"/>
    </row>
    <row r="7676" spans="1:30">
      <c r="A7676" s="46"/>
      <c r="B7676" s="47"/>
      <c r="C7676" s="49"/>
      <c r="D7676" s="41"/>
      <c r="E7676" s="41"/>
      <c r="F7676" s="41"/>
      <c r="G7676" s="50" t="str">
        <f>IF(A7676&lt;&gt;"",CONCATENATE(A7676,":",YEAR(B7676),IF(MONTH(B7676)&gt;9,MONTH(B7676),CONCATENATE(0,MONTH(B7676))),IF(DAY(B7676)&gt;9,DAY(B7676),CONCATENATE(0,DAY(B7676))),IF(HOUR(C7676)&gt;9,HOUR(C7676),CONCATENATE(0,HOUR(C7676))),IF(MINUTE(C7676)&gt;9,MINUTE(C7676),CONCATENATE(0,MINUTE(C7676))),":",VLOOKUP(F7676,'Valid Values - Results'!$D$4:$F$12,3,FALSE)),"")</f>
        <v/>
      </c>
      <c r="H7676" s="41"/>
      <c r="I7676" s="41"/>
      <c r="J7676" s="41"/>
      <c r="K7676" s="41"/>
      <c r="L7676" s="41"/>
      <c r="M7676" s="92"/>
      <c r="N7676" s="41"/>
      <c r="O7676" s="41"/>
      <c r="P7676" s="41"/>
      <c r="Q7676" s="41"/>
      <c r="R7676" s="41"/>
      <c r="S7676" s="41"/>
      <c r="T7676" s="41"/>
      <c r="U7676" s="47"/>
      <c r="V7676" s="49"/>
      <c r="W7676" s="41"/>
      <c r="X7676" s="41"/>
      <c r="Y7676" s="41"/>
      <c r="AA7676" s="37" t="str">
        <f>IF($I7676&lt;&gt;"",VLOOKUP($I7676,'Valid Values - Search'!$R$4:$T$4719,3,FALSE),"")</f>
        <v/>
      </c>
      <c r="AB7676" s="37" t="str">
        <f>IF($I7676&lt;&gt;"",VLOOKUP($I7676,'Valid Values - Search'!$R$4:$S$4719,2,FALSE),"")</f>
        <v/>
      </c>
      <c r="AC7676" s="38" t="str">
        <f t="shared" si="119"/>
        <v/>
      </c>
      <c r="AD7676" s="38"/>
    </row>
    <row r="7677" spans="1:30">
      <c r="A7677" s="46"/>
      <c r="B7677" s="47"/>
      <c r="C7677" s="49"/>
      <c r="D7677" s="41"/>
      <c r="E7677" s="41"/>
      <c r="F7677" s="41"/>
      <c r="G7677" s="50" t="str">
        <f>IF(A7677&lt;&gt;"",CONCATENATE(A7677,":",YEAR(B7677),IF(MONTH(B7677)&gt;9,MONTH(B7677),CONCATENATE(0,MONTH(B7677))),IF(DAY(B7677)&gt;9,DAY(B7677),CONCATENATE(0,DAY(B7677))),IF(HOUR(C7677)&gt;9,HOUR(C7677),CONCATENATE(0,HOUR(C7677))),IF(MINUTE(C7677)&gt;9,MINUTE(C7677),CONCATENATE(0,MINUTE(C7677))),":",VLOOKUP(F7677,'Valid Values - Results'!$D$4:$F$12,3,FALSE)),"")</f>
        <v/>
      </c>
      <c r="H7677" s="41"/>
      <c r="I7677" s="41"/>
      <c r="J7677" s="41"/>
      <c r="K7677" s="41"/>
      <c r="L7677" s="41"/>
      <c r="M7677" s="92"/>
      <c r="N7677" s="41"/>
      <c r="O7677" s="41"/>
      <c r="P7677" s="41"/>
      <c r="Q7677" s="41"/>
      <c r="R7677" s="41"/>
      <c r="S7677" s="41"/>
      <c r="T7677" s="41"/>
      <c r="U7677" s="47"/>
      <c r="V7677" s="49"/>
      <c r="W7677" s="41"/>
      <c r="X7677" s="41"/>
      <c r="Y7677" s="41"/>
      <c r="AA7677" s="37" t="str">
        <f>IF($I7677&lt;&gt;"",VLOOKUP($I7677,'Valid Values - Search'!$R$4:$T$4719,3,FALSE),"")</f>
        <v/>
      </c>
      <c r="AB7677" s="37" t="str">
        <f>IF($I7677&lt;&gt;"",VLOOKUP($I7677,'Valid Values - Search'!$R$4:$S$4719,2,FALSE),"")</f>
        <v/>
      </c>
      <c r="AC7677" s="38" t="str">
        <f t="shared" si="119"/>
        <v/>
      </c>
      <c r="AD7677" s="38"/>
    </row>
    <row r="7678" spans="1:30">
      <c r="A7678" s="46"/>
      <c r="B7678" s="47"/>
      <c r="C7678" s="49"/>
      <c r="D7678" s="41"/>
      <c r="E7678" s="41"/>
      <c r="F7678" s="41"/>
      <c r="G7678" s="50" t="str">
        <f>IF(A7678&lt;&gt;"",CONCATENATE(A7678,":",YEAR(B7678),IF(MONTH(B7678)&gt;9,MONTH(B7678),CONCATENATE(0,MONTH(B7678))),IF(DAY(B7678)&gt;9,DAY(B7678),CONCATENATE(0,DAY(B7678))),IF(HOUR(C7678)&gt;9,HOUR(C7678),CONCATENATE(0,HOUR(C7678))),IF(MINUTE(C7678)&gt;9,MINUTE(C7678),CONCATENATE(0,MINUTE(C7678))),":",VLOOKUP(F7678,'Valid Values - Results'!$D$4:$F$12,3,FALSE)),"")</f>
        <v/>
      </c>
      <c r="H7678" s="41"/>
      <c r="I7678" s="41"/>
      <c r="J7678" s="41"/>
      <c r="K7678" s="41"/>
      <c r="L7678" s="41"/>
      <c r="M7678" s="92"/>
      <c r="N7678" s="41"/>
      <c r="O7678" s="41"/>
      <c r="P7678" s="41"/>
      <c r="Q7678" s="41"/>
      <c r="R7678" s="41"/>
      <c r="S7678" s="41"/>
      <c r="T7678" s="41"/>
      <c r="U7678" s="47"/>
      <c r="V7678" s="49"/>
      <c r="W7678" s="41"/>
      <c r="X7678" s="41"/>
      <c r="Y7678" s="41"/>
      <c r="AA7678" s="37" t="str">
        <f>IF($I7678&lt;&gt;"",VLOOKUP($I7678,'Valid Values - Search'!$R$4:$T$4719,3,FALSE),"")</f>
        <v/>
      </c>
      <c r="AB7678" s="37" t="str">
        <f>IF($I7678&lt;&gt;"",VLOOKUP($I7678,'Valid Values - Search'!$R$4:$S$4719,2,FALSE),"")</f>
        <v/>
      </c>
      <c r="AC7678" s="38" t="str">
        <f t="shared" si="119"/>
        <v/>
      </c>
      <c r="AD7678" s="38"/>
    </row>
    <row r="7679" spans="1:30">
      <c r="A7679" s="46"/>
      <c r="B7679" s="47"/>
      <c r="C7679" s="49"/>
      <c r="D7679" s="41"/>
      <c r="E7679" s="41"/>
      <c r="F7679" s="41"/>
      <c r="G7679" s="50" t="str">
        <f>IF(A7679&lt;&gt;"",CONCATENATE(A7679,":",YEAR(B7679),IF(MONTH(B7679)&gt;9,MONTH(B7679),CONCATENATE(0,MONTH(B7679))),IF(DAY(B7679)&gt;9,DAY(B7679),CONCATENATE(0,DAY(B7679))),IF(HOUR(C7679)&gt;9,HOUR(C7679),CONCATENATE(0,HOUR(C7679))),IF(MINUTE(C7679)&gt;9,MINUTE(C7679),CONCATENATE(0,MINUTE(C7679))),":",VLOOKUP(F7679,'Valid Values - Results'!$D$4:$F$12,3,FALSE)),"")</f>
        <v/>
      </c>
      <c r="H7679" s="41"/>
      <c r="I7679" s="41"/>
      <c r="J7679" s="41"/>
      <c r="K7679" s="41"/>
      <c r="L7679" s="41"/>
      <c r="M7679" s="92"/>
      <c r="N7679" s="41"/>
      <c r="O7679" s="41"/>
      <c r="P7679" s="41"/>
      <c r="Q7679" s="41"/>
      <c r="R7679" s="41"/>
      <c r="S7679" s="41"/>
      <c r="T7679" s="41"/>
      <c r="U7679" s="47"/>
      <c r="V7679" s="49"/>
      <c r="W7679" s="41"/>
      <c r="X7679" s="41"/>
      <c r="Y7679" s="41"/>
      <c r="AA7679" s="37" t="str">
        <f>IF($I7679&lt;&gt;"",VLOOKUP($I7679,'Valid Values - Search'!$R$4:$T$4719,3,FALSE),"")</f>
        <v/>
      </c>
      <c r="AB7679" s="37" t="str">
        <f>IF($I7679&lt;&gt;"",VLOOKUP($I7679,'Valid Values - Search'!$R$4:$S$4719,2,FALSE),"")</f>
        <v/>
      </c>
      <c r="AC7679" s="38" t="str">
        <f t="shared" si="119"/>
        <v/>
      </c>
      <c r="AD7679" s="38"/>
    </row>
    <row r="7680" spans="1:30">
      <c r="A7680" s="46"/>
      <c r="B7680" s="47"/>
      <c r="C7680" s="49"/>
      <c r="D7680" s="41"/>
      <c r="E7680" s="41"/>
      <c r="F7680" s="41"/>
      <c r="G7680" s="50" t="str">
        <f>IF(A7680&lt;&gt;"",CONCATENATE(A7680,":",YEAR(B7680),IF(MONTH(B7680)&gt;9,MONTH(B7680),CONCATENATE(0,MONTH(B7680))),IF(DAY(B7680)&gt;9,DAY(B7680),CONCATENATE(0,DAY(B7680))),IF(HOUR(C7680)&gt;9,HOUR(C7680),CONCATENATE(0,HOUR(C7680))),IF(MINUTE(C7680)&gt;9,MINUTE(C7680),CONCATENATE(0,MINUTE(C7680))),":",VLOOKUP(F7680,'Valid Values - Results'!$D$4:$F$12,3,FALSE)),"")</f>
        <v/>
      </c>
      <c r="H7680" s="41"/>
      <c r="I7680" s="41"/>
      <c r="J7680" s="41"/>
      <c r="K7680" s="41"/>
      <c r="L7680" s="41"/>
      <c r="M7680" s="92"/>
      <c r="N7680" s="41"/>
      <c r="O7680" s="41"/>
      <c r="P7680" s="41"/>
      <c r="Q7680" s="41"/>
      <c r="R7680" s="41"/>
      <c r="S7680" s="41"/>
      <c r="T7680" s="41"/>
      <c r="U7680" s="47"/>
      <c r="V7680" s="49"/>
      <c r="W7680" s="41"/>
      <c r="X7680" s="41"/>
      <c r="Y7680" s="41"/>
      <c r="AA7680" s="37" t="str">
        <f>IF($I7680&lt;&gt;"",VLOOKUP($I7680,'Valid Values - Search'!$R$4:$T$4719,3,FALSE),"")</f>
        <v/>
      </c>
      <c r="AB7680" s="37" t="str">
        <f>IF($I7680&lt;&gt;"",VLOOKUP($I7680,'Valid Values - Search'!$R$4:$S$4719,2,FALSE),"")</f>
        <v/>
      </c>
      <c r="AC7680" s="38" t="str">
        <f t="shared" si="119"/>
        <v/>
      </c>
      <c r="AD7680" s="38"/>
    </row>
    <row r="7681" spans="1:30">
      <c r="A7681" s="46"/>
      <c r="B7681" s="47"/>
      <c r="C7681" s="49"/>
      <c r="D7681" s="41"/>
      <c r="E7681" s="41"/>
      <c r="F7681" s="41"/>
      <c r="G7681" s="50" t="str">
        <f>IF(A7681&lt;&gt;"",CONCATENATE(A7681,":",YEAR(B7681),IF(MONTH(B7681)&gt;9,MONTH(B7681),CONCATENATE(0,MONTH(B7681))),IF(DAY(B7681)&gt;9,DAY(B7681),CONCATENATE(0,DAY(B7681))),IF(HOUR(C7681)&gt;9,HOUR(C7681),CONCATENATE(0,HOUR(C7681))),IF(MINUTE(C7681)&gt;9,MINUTE(C7681),CONCATENATE(0,MINUTE(C7681))),":",VLOOKUP(F7681,'Valid Values - Results'!$D$4:$F$12,3,FALSE)),"")</f>
        <v/>
      </c>
      <c r="H7681" s="41"/>
      <c r="I7681" s="41"/>
      <c r="J7681" s="41"/>
      <c r="K7681" s="41"/>
      <c r="L7681" s="41"/>
      <c r="M7681" s="92"/>
      <c r="N7681" s="41"/>
      <c r="O7681" s="41"/>
      <c r="P7681" s="41"/>
      <c r="Q7681" s="41"/>
      <c r="R7681" s="41"/>
      <c r="S7681" s="41"/>
      <c r="T7681" s="41"/>
      <c r="U7681" s="47"/>
      <c r="V7681" s="49"/>
      <c r="W7681" s="41"/>
      <c r="X7681" s="41"/>
      <c r="Y7681" s="41"/>
      <c r="AA7681" s="37" t="str">
        <f>IF($I7681&lt;&gt;"",VLOOKUP($I7681,'Valid Values - Search'!$R$4:$T$4719,3,FALSE),"")</f>
        <v/>
      </c>
      <c r="AB7681" s="37" t="str">
        <f>IF($I7681&lt;&gt;"",VLOOKUP($I7681,'Valid Values - Search'!$R$4:$S$4719,2,FALSE),"")</f>
        <v/>
      </c>
      <c r="AC7681" s="38" t="str">
        <f t="shared" si="119"/>
        <v/>
      </c>
      <c r="AD7681" s="38"/>
    </row>
    <row r="7682" spans="1:30">
      <c r="A7682" s="46"/>
      <c r="B7682" s="47"/>
      <c r="C7682" s="49"/>
      <c r="D7682" s="41"/>
      <c r="E7682" s="41"/>
      <c r="F7682" s="41"/>
      <c r="G7682" s="50" t="str">
        <f>IF(A7682&lt;&gt;"",CONCATENATE(A7682,":",YEAR(B7682),IF(MONTH(B7682)&gt;9,MONTH(B7682),CONCATENATE(0,MONTH(B7682))),IF(DAY(B7682)&gt;9,DAY(B7682),CONCATENATE(0,DAY(B7682))),IF(HOUR(C7682)&gt;9,HOUR(C7682),CONCATENATE(0,HOUR(C7682))),IF(MINUTE(C7682)&gt;9,MINUTE(C7682),CONCATENATE(0,MINUTE(C7682))),":",VLOOKUP(F7682,'Valid Values - Results'!$D$4:$F$12,3,FALSE)),"")</f>
        <v/>
      </c>
      <c r="H7682" s="41"/>
      <c r="I7682" s="41"/>
      <c r="J7682" s="41"/>
      <c r="K7682" s="41"/>
      <c r="L7682" s="41"/>
      <c r="M7682" s="92"/>
      <c r="N7682" s="41"/>
      <c r="O7682" s="41"/>
      <c r="P7682" s="41"/>
      <c r="Q7682" s="41"/>
      <c r="R7682" s="41"/>
      <c r="S7682" s="41"/>
      <c r="T7682" s="41"/>
      <c r="U7682" s="47"/>
      <c r="V7682" s="49"/>
      <c r="W7682" s="41"/>
      <c r="X7682" s="41"/>
      <c r="Y7682" s="41"/>
      <c r="AA7682" s="37" t="str">
        <f>IF($I7682&lt;&gt;"",VLOOKUP($I7682,'Valid Values - Search'!$R$4:$T$4719,3,FALSE),"")</f>
        <v/>
      </c>
      <c r="AB7682" s="37" t="str">
        <f>IF($I7682&lt;&gt;"",VLOOKUP($I7682,'Valid Values - Search'!$R$4:$S$4719,2,FALSE),"")</f>
        <v/>
      </c>
      <c r="AC7682" s="38" t="str">
        <f t="shared" ref="AC7682:AC7745" si="120">IF($V7682&lt;&gt;"",$D7682,"")</f>
        <v/>
      </c>
      <c r="AD7682" s="38"/>
    </row>
    <row r="7683" spans="1:30">
      <c r="A7683" s="46"/>
      <c r="B7683" s="47"/>
      <c r="C7683" s="49"/>
      <c r="D7683" s="41"/>
      <c r="E7683" s="41"/>
      <c r="F7683" s="41"/>
      <c r="G7683" s="50" t="str">
        <f>IF(A7683&lt;&gt;"",CONCATENATE(A7683,":",YEAR(B7683),IF(MONTH(B7683)&gt;9,MONTH(B7683),CONCATENATE(0,MONTH(B7683))),IF(DAY(B7683)&gt;9,DAY(B7683),CONCATENATE(0,DAY(B7683))),IF(HOUR(C7683)&gt;9,HOUR(C7683),CONCATENATE(0,HOUR(C7683))),IF(MINUTE(C7683)&gt;9,MINUTE(C7683),CONCATENATE(0,MINUTE(C7683))),":",VLOOKUP(F7683,'Valid Values - Results'!$D$4:$F$12,3,FALSE)),"")</f>
        <v/>
      </c>
      <c r="H7683" s="41"/>
      <c r="I7683" s="41"/>
      <c r="J7683" s="41"/>
      <c r="K7683" s="41"/>
      <c r="L7683" s="41"/>
      <c r="M7683" s="92"/>
      <c r="N7683" s="41"/>
      <c r="O7683" s="41"/>
      <c r="P7683" s="41"/>
      <c r="Q7683" s="41"/>
      <c r="R7683" s="41"/>
      <c r="S7683" s="41"/>
      <c r="T7683" s="41"/>
      <c r="U7683" s="47"/>
      <c r="V7683" s="49"/>
      <c r="W7683" s="41"/>
      <c r="X7683" s="41"/>
      <c r="Y7683" s="41"/>
      <c r="AA7683" s="37" t="str">
        <f>IF($I7683&lt;&gt;"",VLOOKUP($I7683,'Valid Values - Search'!$R$4:$T$4719,3,FALSE),"")</f>
        <v/>
      </c>
      <c r="AB7683" s="37" t="str">
        <f>IF($I7683&lt;&gt;"",VLOOKUP($I7683,'Valid Values - Search'!$R$4:$S$4719,2,FALSE),"")</f>
        <v/>
      </c>
      <c r="AC7683" s="38" t="str">
        <f t="shared" si="120"/>
        <v/>
      </c>
      <c r="AD7683" s="38"/>
    </row>
    <row r="7684" spans="1:30">
      <c r="A7684" s="46"/>
      <c r="B7684" s="47"/>
      <c r="C7684" s="49"/>
      <c r="D7684" s="41"/>
      <c r="E7684" s="41"/>
      <c r="F7684" s="41"/>
      <c r="G7684" s="50" t="str">
        <f>IF(A7684&lt;&gt;"",CONCATENATE(A7684,":",YEAR(B7684),IF(MONTH(B7684)&gt;9,MONTH(B7684),CONCATENATE(0,MONTH(B7684))),IF(DAY(B7684)&gt;9,DAY(B7684),CONCATENATE(0,DAY(B7684))),IF(HOUR(C7684)&gt;9,HOUR(C7684),CONCATENATE(0,HOUR(C7684))),IF(MINUTE(C7684)&gt;9,MINUTE(C7684),CONCATENATE(0,MINUTE(C7684))),":",VLOOKUP(F7684,'Valid Values - Results'!$D$4:$F$12,3,FALSE)),"")</f>
        <v/>
      </c>
      <c r="H7684" s="41"/>
      <c r="I7684" s="41"/>
      <c r="J7684" s="41"/>
      <c r="K7684" s="41"/>
      <c r="L7684" s="41"/>
      <c r="M7684" s="92"/>
      <c r="N7684" s="41"/>
      <c r="O7684" s="41"/>
      <c r="P7684" s="41"/>
      <c r="Q7684" s="41"/>
      <c r="R7684" s="41"/>
      <c r="S7684" s="41"/>
      <c r="T7684" s="41"/>
      <c r="U7684" s="47"/>
      <c r="V7684" s="49"/>
      <c r="W7684" s="41"/>
      <c r="X7684" s="41"/>
      <c r="Y7684" s="41"/>
      <c r="AA7684" s="37" t="str">
        <f>IF($I7684&lt;&gt;"",VLOOKUP($I7684,'Valid Values - Search'!$R$4:$T$4719,3,FALSE),"")</f>
        <v/>
      </c>
      <c r="AB7684" s="37" t="str">
        <f>IF($I7684&lt;&gt;"",VLOOKUP($I7684,'Valid Values - Search'!$R$4:$S$4719,2,FALSE),"")</f>
        <v/>
      </c>
      <c r="AC7684" s="38" t="str">
        <f t="shared" si="120"/>
        <v/>
      </c>
      <c r="AD7684" s="38"/>
    </row>
    <row r="7685" spans="1:30">
      <c r="A7685" s="46"/>
      <c r="B7685" s="47"/>
      <c r="C7685" s="49"/>
      <c r="D7685" s="41"/>
      <c r="E7685" s="41"/>
      <c r="F7685" s="41"/>
      <c r="G7685" s="50" t="str">
        <f>IF(A7685&lt;&gt;"",CONCATENATE(A7685,":",YEAR(B7685),IF(MONTH(B7685)&gt;9,MONTH(B7685),CONCATENATE(0,MONTH(B7685))),IF(DAY(B7685)&gt;9,DAY(B7685),CONCATENATE(0,DAY(B7685))),IF(HOUR(C7685)&gt;9,HOUR(C7685),CONCATENATE(0,HOUR(C7685))),IF(MINUTE(C7685)&gt;9,MINUTE(C7685),CONCATENATE(0,MINUTE(C7685))),":",VLOOKUP(F7685,'Valid Values - Results'!$D$4:$F$12,3,FALSE)),"")</f>
        <v/>
      </c>
      <c r="H7685" s="41"/>
      <c r="I7685" s="41"/>
      <c r="J7685" s="41"/>
      <c r="K7685" s="41"/>
      <c r="L7685" s="41"/>
      <c r="M7685" s="92"/>
      <c r="N7685" s="41"/>
      <c r="O7685" s="41"/>
      <c r="P7685" s="41"/>
      <c r="Q7685" s="41"/>
      <c r="R7685" s="41"/>
      <c r="S7685" s="41"/>
      <c r="T7685" s="41"/>
      <c r="U7685" s="47"/>
      <c r="V7685" s="49"/>
      <c r="W7685" s="41"/>
      <c r="X7685" s="41"/>
      <c r="Y7685" s="41"/>
      <c r="AA7685" s="37" t="str">
        <f>IF($I7685&lt;&gt;"",VLOOKUP($I7685,'Valid Values - Search'!$R$4:$T$4719,3,FALSE),"")</f>
        <v/>
      </c>
      <c r="AB7685" s="37" t="str">
        <f>IF($I7685&lt;&gt;"",VLOOKUP($I7685,'Valid Values - Search'!$R$4:$S$4719,2,FALSE),"")</f>
        <v/>
      </c>
      <c r="AC7685" s="38" t="str">
        <f t="shared" si="120"/>
        <v/>
      </c>
      <c r="AD7685" s="38"/>
    </row>
    <row r="7686" spans="1:30">
      <c r="A7686" s="46"/>
      <c r="B7686" s="47"/>
      <c r="C7686" s="49"/>
      <c r="D7686" s="41"/>
      <c r="E7686" s="41"/>
      <c r="F7686" s="41"/>
      <c r="G7686" s="50" t="str">
        <f>IF(A7686&lt;&gt;"",CONCATENATE(A7686,":",YEAR(B7686),IF(MONTH(B7686)&gt;9,MONTH(B7686),CONCATENATE(0,MONTH(B7686))),IF(DAY(B7686)&gt;9,DAY(B7686),CONCATENATE(0,DAY(B7686))),IF(HOUR(C7686)&gt;9,HOUR(C7686),CONCATENATE(0,HOUR(C7686))),IF(MINUTE(C7686)&gt;9,MINUTE(C7686),CONCATENATE(0,MINUTE(C7686))),":",VLOOKUP(F7686,'Valid Values - Results'!$D$4:$F$12,3,FALSE)),"")</f>
        <v/>
      </c>
      <c r="H7686" s="41"/>
      <c r="I7686" s="41"/>
      <c r="J7686" s="41"/>
      <c r="K7686" s="41"/>
      <c r="L7686" s="41"/>
      <c r="M7686" s="92"/>
      <c r="N7686" s="41"/>
      <c r="O7686" s="41"/>
      <c r="P7686" s="41"/>
      <c r="Q7686" s="41"/>
      <c r="R7686" s="41"/>
      <c r="S7686" s="41"/>
      <c r="T7686" s="41"/>
      <c r="U7686" s="47"/>
      <c r="V7686" s="49"/>
      <c r="W7686" s="41"/>
      <c r="X7686" s="41"/>
      <c r="Y7686" s="41"/>
      <c r="AA7686" s="37" t="str">
        <f>IF($I7686&lt;&gt;"",VLOOKUP($I7686,'Valid Values - Search'!$R$4:$T$4719,3,FALSE),"")</f>
        <v/>
      </c>
      <c r="AB7686" s="37" t="str">
        <f>IF($I7686&lt;&gt;"",VLOOKUP($I7686,'Valid Values - Search'!$R$4:$S$4719,2,FALSE),"")</f>
        <v/>
      </c>
      <c r="AC7686" s="38" t="str">
        <f t="shared" si="120"/>
        <v/>
      </c>
      <c r="AD7686" s="38"/>
    </row>
    <row r="7687" spans="1:30">
      <c r="A7687" s="46"/>
      <c r="B7687" s="47"/>
      <c r="C7687" s="49"/>
      <c r="D7687" s="41"/>
      <c r="E7687" s="41"/>
      <c r="F7687" s="41"/>
      <c r="G7687" s="50" t="str">
        <f>IF(A7687&lt;&gt;"",CONCATENATE(A7687,":",YEAR(B7687),IF(MONTH(B7687)&gt;9,MONTH(B7687),CONCATENATE(0,MONTH(B7687))),IF(DAY(B7687)&gt;9,DAY(B7687),CONCATENATE(0,DAY(B7687))),IF(HOUR(C7687)&gt;9,HOUR(C7687),CONCATENATE(0,HOUR(C7687))),IF(MINUTE(C7687)&gt;9,MINUTE(C7687),CONCATENATE(0,MINUTE(C7687))),":",VLOOKUP(F7687,'Valid Values - Results'!$D$4:$F$12,3,FALSE)),"")</f>
        <v/>
      </c>
      <c r="H7687" s="41"/>
      <c r="I7687" s="41"/>
      <c r="J7687" s="41"/>
      <c r="K7687" s="41"/>
      <c r="L7687" s="41"/>
      <c r="M7687" s="92"/>
      <c r="N7687" s="41"/>
      <c r="O7687" s="41"/>
      <c r="P7687" s="41"/>
      <c r="Q7687" s="41"/>
      <c r="R7687" s="41"/>
      <c r="S7687" s="41"/>
      <c r="T7687" s="41"/>
      <c r="U7687" s="47"/>
      <c r="V7687" s="49"/>
      <c r="W7687" s="41"/>
      <c r="X7687" s="41"/>
      <c r="Y7687" s="41"/>
      <c r="AA7687" s="37" t="str">
        <f>IF($I7687&lt;&gt;"",VLOOKUP($I7687,'Valid Values - Search'!$R$4:$T$4719,3,FALSE),"")</f>
        <v/>
      </c>
      <c r="AB7687" s="37" t="str">
        <f>IF($I7687&lt;&gt;"",VLOOKUP($I7687,'Valid Values - Search'!$R$4:$S$4719,2,FALSE),"")</f>
        <v/>
      </c>
      <c r="AC7687" s="38" t="str">
        <f t="shared" si="120"/>
        <v/>
      </c>
      <c r="AD7687" s="38"/>
    </row>
    <row r="7688" spans="1:30">
      <c r="A7688" s="46"/>
      <c r="B7688" s="47"/>
      <c r="C7688" s="49"/>
      <c r="D7688" s="41"/>
      <c r="E7688" s="41"/>
      <c r="F7688" s="41"/>
      <c r="G7688" s="50" t="str">
        <f>IF(A7688&lt;&gt;"",CONCATENATE(A7688,":",YEAR(B7688),IF(MONTH(B7688)&gt;9,MONTH(B7688),CONCATENATE(0,MONTH(B7688))),IF(DAY(B7688)&gt;9,DAY(B7688),CONCATENATE(0,DAY(B7688))),IF(HOUR(C7688)&gt;9,HOUR(C7688),CONCATENATE(0,HOUR(C7688))),IF(MINUTE(C7688)&gt;9,MINUTE(C7688),CONCATENATE(0,MINUTE(C7688))),":",VLOOKUP(F7688,'Valid Values - Results'!$D$4:$F$12,3,FALSE)),"")</f>
        <v/>
      </c>
      <c r="H7688" s="41"/>
      <c r="I7688" s="41"/>
      <c r="J7688" s="41"/>
      <c r="K7688" s="41"/>
      <c r="L7688" s="41"/>
      <c r="M7688" s="92"/>
      <c r="N7688" s="41"/>
      <c r="O7688" s="41"/>
      <c r="P7688" s="41"/>
      <c r="Q7688" s="41"/>
      <c r="R7688" s="41"/>
      <c r="S7688" s="41"/>
      <c r="T7688" s="41"/>
      <c r="U7688" s="47"/>
      <c r="V7688" s="49"/>
      <c r="W7688" s="41"/>
      <c r="X7688" s="41"/>
      <c r="Y7688" s="41"/>
      <c r="AA7688" s="37" t="str">
        <f>IF($I7688&lt;&gt;"",VLOOKUP($I7688,'Valid Values - Search'!$R$4:$T$4719,3,FALSE),"")</f>
        <v/>
      </c>
      <c r="AB7688" s="37" t="str">
        <f>IF($I7688&lt;&gt;"",VLOOKUP($I7688,'Valid Values - Search'!$R$4:$S$4719,2,FALSE),"")</f>
        <v/>
      </c>
      <c r="AC7688" s="38" t="str">
        <f t="shared" si="120"/>
        <v/>
      </c>
      <c r="AD7688" s="38"/>
    </row>
    <row r="7689" spans="1:30">
      <c r="A7689" s="46"/>
      <c r="B7689" s="47"/>
      <c r="C7689" s="49"/>
      <c r="D7689" s="41"/>
      <c r="E7689" s="41"/>
      <c r="F7689" s="41"/>
      <c r="G7689" s="50" t="str">
        <f>IF(A7689&lt;&gt;"",CONCATENATE(A7689,":",YEAR(B7689),IF(MONTH(B7689)&gt;9,MONTH(B7689),CONCATENATE(0,MONTH(B7689))),IF(DAY(B7689)&gt;9,DAY(B7689),CONCATENATE(0,DAY(B7689))),IF(HOUR(C7689)&gt;9,HOUR(C7689),CONCATENATE(0,HOUR(C7689))),IF(MINUTE(C7689)&gt;9,MINUTE(C7689),CONCATENATE(0,MINUTE(C7689))),":",VLOOKUP(F7689,'Valid Values - Results'!$D$4:$F$12,3,FALSE)),"")</f>
        <v/>
      </c>
      <c r="H7689" s="41"/>
      <c r="I7689" s="41"/>
      <c r="J7689" s="41"/>
      <c r="K7689" s="41"/>
      <c r="L7689" s="41"/>
      <c r="M7689" s="92"/>
      <c r="N7689" s="41"/>
      <c r="O7689" s="41"/>
      <c r="P7689" s="41"/>
      <c r="Q7689" s="41"/>
      <c r="R7689" s="41"/>
      <c r="S7689" s="41"/>
      <c r="T7689" s="41"/>
      <c r="U7689" s="47"/>
      <c r="V7689" s="49"/>
      <c r="W7689" s="41"/>
      <c r="X7689" s="41"/>
      <c r="Y7689" s="41"/>
      <c r="AA7689" s="37" t="str">
        <f>IF($I7689&lt;&gt;"",VLOOKUP($I7689,'Valid Values - Search'!$R$4:$T$4719,3,FALSE),"")</f>
        <v/>
      </c>
      <c r="AB7689" s="37" t="str">
        <f>IF($I7689&lt;&gt;"",VLOOKUP($I7689,'Valid Values - Search'!$R$4:$S$4719,2,FALSE),"")</f>
        <v/>
      </c>
      <c r="AC7689" s="38" t="str">
        <f t="shared" si="120"/>
        <v/>
      </c>
      <c r="AD7689" s="38"/>
    </row>
    <row r="7690" spans="1:30">
      <c r="A7690" s="46"/>
      <c r="B7690" s="47"/>
      <c r="C7690" s="49"/>
      <c r="D7690" s="41"/>
      <c r="E7690" s="41"/>
      <c r="F7690" s="41"/>
      <c r="G7690" s="50" t="str">
        <f>IF(A7690&lt;&gt;"",CONCATENATE(A7690,":",YEAR(B7690),IF(MONTH(B7690)&gt;9,MONTH(B7690),CONCATENATE(0,MONTH(B7690))),IF(DAY(B7690)&gt;9,DAY(B7690),CONCATENATE(0,DAY(B7690))),IF(HOUR(C7690)&gt;9,HOUR(C7690),CONCATENATE(0,HOUR(C7690))),IF(MINUTE(C7690)&gt;9,MINUTE(C7690),CONCATENATE(0,MINUTE(C7690))),":",VLOOKUP(F7690,'Valid Values - Results'!$D$4:$F$12,3,FALSE)),"")</f>
        <v/>
      </c>
      <c r="H7690" s="41"/>
      <c r="I7690" s="41"/>
      <c r="J7690" s="41"/>
      <c r="K7690" s="41"/>
      <c r="L7690" s="41"/>
      <c r="M7690" s="92"/>
      <c r="N7690" s="41"/>
      <c r="O7690" s="41"/>
      <c r="P7690" s="41"/>
      <c r="Q7690" s="41"/>
      <c r="R7690" s="41"/>
      <c r="S7690" s="41"/>
      <c r="T7690" s="41"/>
      <c r="U7690" s="47"/>
      <c r="V7690" s="49"/>
      <c r="W7690" s="41"/>
      <c r="X7690" s="41"/>
      <c r="Y7690" s="41"/>
      <c r="AA7690" s="37" t="str">
        <f>IF($I7690&lt;&gt;"",VLOOKUP($I7690,'Valid Values - Search'!$R$4:$T$4719,3,FALSE),"")</f>
        <v/>
      </c>
      <c r="AB7690" s="37" t="str">
        <f>IF($I7690&lt;&gt;"",VLOOKUP($I7690,'Valid Values - Search'!$R$4:$S$4719,2,FALSE),"")</f>
        <v/>
      </c>
      <c r="AC7690" s="38" t="str">
        <f t="shared" si="120"/>
        <v/>
      </c>
      <c r="AD7690" s="38"/>
    </row>
    <row r="7691" spans="1:30">
      <c r="A7691" s="46"/>
      <c r="B7691" s="47"/>
      <c r="C7691" s="49"/>
      <c r="D7691" s="41"/>
      <c r="E7691" s="41"/>
      <c r="F7691" s="41"/>
      <c r="G7691" s="50" t="str">
        <f>IF(A7691&lt;&gt;"",CONCATENATE(A7691,":",YEAR(B7691),IF(MONTH(B7691)&gt;9,MONTH(B7691),CONCATENATE(0,MONTH(B7691))),IF(DAY(B7691)&gt;9,DAY(B7691),CONCATENATE(0,DAY(B7691))),IF(HOUR(C7691)&gt;9,HOUR(C7691),CONCATENATE(0,HOUR(C7691))),IF(MINUTE(C7691)&gt;9,MINUTE(C7691),CONCATENATE(0,MINUTE(C7691))),":",VLOOKUP(F7691,'Valid Values - Results'!$D$4:$F$12,3,FALSE)),"")</f>
        <v/>
      </c>
      <c r="H7691" s="41"/>
      <c r="I7691" s="41"/>
      <c r="J7691" s="41"/>
      <c r="K7691" s="41"/>
      <c r="L7691" s="41"/>
      <c r="M7691" s="92"/>
      <c r="N7691" s="41"/>
      <c r="O7691" s="41"/>
      <c r="P7691" s="41"/>
      <c r="Q7691" s="41"/>
      <c r="R7691" s="41"/>
      <c r="S7691" s="41"/>
      <c r="T7691" s="41"/>
      <c r="U7691" s="47"/>
      <c r="V7691" s="49"/>
      <c r="W7691" s="41"/>
      <c r="X7691" s="41"/>
      <c r="Y7691" s="41"/>
      <c r="AA7691" s="37" t="str">
        <f>IF($I7691&lt;&gt;"",VLOOKUP($I7691,'Valid Values - Search'!$R$4:$T$4719,3,FALSE),"")</f>
        <v/>
      </c>
      <c r="AB7691" s="37" t="str">
        <f>IF($I7691&lt;&gt;"",VLOOKUP($I7691,'Valid Values - Search'!$R$4:$S$4719,2,FALSE),"")</f>
        <v/>
      </c>
      <c r="AC7691" s="38" t="str">
        <f t="shared" si="120"/>
        <v/>
      </c>
      <c r="AD7691" s="38"/>
    </row>
    <row r="7692" spans="1:30">
      <c r="A7692" s="46"/>
      <c r="B7692" s="47"/>
      <c r="C7692" s="49"/>
      <c r="D7692" s="41"/>
      <c r="E7692" s="41"/>
      <c r="F7692" s="41"/>
      <c r="G7692" s="50" t="str">
        <f>IF(A7692&lt;&gt;"",CONCATENATE(A7692,":",YEAR(B7692),IF(MONTH(B7692)&gt;9,MONTH(B7692),CONCATENATE(0,MONTH(B7692))),IF(DAY(B7692)&gt;9,DAY(B7692),CONCATENATE(0,DAY(B7692))),IF(HOUR(C7692)&gt;9,HOUR(C7692),CONCATENATE(0,HOUR(C7692))),IF(MINUTE(C7692)&gt;9,MINUTE(C7692),CONCATENATE(0,MINUTE(C7692))),":",VLOOKUP(F7692,'Valid Values - Results'!$D$4:$F$12,3,FALSE)),"")</f>
        <v/>
      </c>
      <c r="H7692" s="41"/>
      <c r="I7692" s="41"/>
      <c r="J7692" s="41"/>
      <c r="K7692" s="41"/>
      <c r="L7692" s="41"/>
      <c r="M7692" s="92"/>
      <c r="N7692" s="41"/>
      <c r="O7692" s="41"/>
      <c r="P7692" s="41"/>
      <c r="Q7692" s="41"/>
      <c r="R7692" s="41"/>
      <c r="S7692" s="41"/>
      <c r="T7692" s="41"/>
      <c r="U7692" s="47"/>
      <c r="V7692" s="49"/>
      <c r="W7692" s="41"/>
      <c r="X7692" s="41"/>
      <c r="Y7692" s="41"/>
      <c r="AA7692" s="37" t="str">
        <f>IF($I7692&lt;&gt;"",VLOOKUP($I7692,'Valid Values - Search'!$R$4:$T$4719,3,FALSE),"")</f>
        <v/>
      </c>
      <c r="AB7692" s="37" t="str">
        <f>IF($I7692&lt;&gt;"",VLOOKUP($I7692,'Valid Values - Search'!$R$4:$S$4719,2,FALSE),"")</f>
        <v/>
      </c>
      <c r="AC7692" s="38" t="str">
        <f t="shared" si="120"/>
        <v/>
      </c>
      <c r="AD7692" s="38"/>
    </row>
    <row r="7693" spans="1:30">
      <c r="A7693" s="46"/>
      <c r="B7693" s="47"/>
      <c r="C7693" s="49"/>
      <c r="D7693" s="41"/>
      <c r="E7693" s="41"/>
      <c r="F7693" s="41"/>
      <c r="G7693" s="50" t="str">
        <f>IF(A7693&lt;&gt;"",CONCATENATE(A7693,":",YEAR(B7693),IF(MONTH(B7693)&gt;9,MONTH(B7693),CONCATENATE(0,MONTH(B7693))),IF(DAY(B7693)&gt;9,DAY(B7693),CONCATENATE(0,DAY(B7693))),IF(HOUR(C7693)&gt;9,HOUR(C7693),CONCATENATE(0,HOUR(C7693))),IF(MINUTE(C7693)&gt;9,MINUTE(C7693),CONCATENATE(0,MINUTE(C7693))),":",VLOOKUP(F7693,'Valid Values - Results'!$D$4:$F$12,3,FALSE)),"")</f>
        <v/>
      </c>
      <c r="H7693" s="41"/>
      <c r="I7693" s="41"/>
      <c r="J7693" s="41"/>
      <c r="K7693" s="41"/>
      <c r="L7693" s="41"/>
      <c r="M7693" s="92"/>
      <c r="N7693" s="41"/>
      <c r="O7693" s="41"/>
      <c r="P7693" s="41"/>
      <c r="Q7693" s="41"/>
      <c r="R7693" s="41"/>
      <c r="S7693" s="41"/>
      <c r="T7693" s="41"/>
      <c r="U7693" s="47"/>
      <c r="V7693" s="49"/>
      <c r="W7693" s="41"/>
      <c r="X7693" s="41"/>
      <c r="Y7693" s="41"/>
      <c r="AA7693" s="37" t="str">
        <f>IF($I7693&lt;&gt;"",VLOOKUP($I7693,'Valid Values - Search'!$R$4:$T$4719,3,FALSE),"")</f>
        <v/>
      </c>
      <c r="AB7693" s="37" t="str">
        <f>IF($I7693&lt;&gt;"",VLOOKUP($I7693,'Valid Values - Search'!$R$4:$S$4719,2,FALSE),"")</f>
        <v/>
      </c>
      <c r="AC7693" s="38" t="str">
        <f t="shared" si="120"/>
        <v/>
      </c>
      <c r="AD7693" s="38"/>
    </row>
    <row r="7694" spans="1:30">
      <c r="A7694" s="46"/>
      <c r="B7694" s="47"/>
      <c r="C7694" s="49"/>
      <c r="D7694" s="41"/>
      <c r="E7694" s="41"/>
      <c r="F7694" s="41"/>
      <c r="G7694" s="50" t="str">
        <f>IF(A7694&lt;&gt;"",CONCATENATE(A7694,":",YEAR(B7694),IF(MONTH(B7694)&gt;9,MONTH(B7694),CONCATENATE(0,MONTH(B7694))),IF(DAY(B7694)&gt;9,DAY(B7694),CONCATENATE(0,DAY(B7694))),IF(HOUR(C7694)&gt;9,HOUR(C7694),CONCATENATE(0,HOUR(C7694))),IF(MINUTE(C7694)&gt;9,MINUTE(C7694),CONCATENATE(0,MINUTE(C7694))),":",VLOOKUP(F7694,'Valid Values - Results'!$D$4:$F$12,3,FALSE)),"")</f>
        <v/>
      </c>
      <c r="H7694" s="41"/>
      <c r="I7694" s="41"/>
      <c r="J7694" s="41"/>
      <c r="K7694" s="41"/>
      <c r="L7694" s="41"/>
      <c r="M7694" s="92"/>
      <c r="N7694" s="41"/>
      <c r="O7694" s="41"/>
      <c r="P7694" s="41"/>
      <c r="Q7694" s="41"/>
      <c r="R7694" s="41"/>
      <c r="S7694" s="41"/>
      <c r="T7694" s="41"/>
      <c r="U7694" s="47"/>
      <c r="V7694" s="49"/>
      <c r="W7694" s="41"/>
      <c r="X7694" s="41"/>
      <c r="Y7694" s="41"/>
      <c r="AA7694" s="37" t="str">
        <f>IF($I7694&lt;&gt;"",VLOOKUP($I7694,'Valid Values - Search'!$R$4:$T$4719,3,FALSE),"")</f>
        <v/>
      </c>
      <c r="AB7694" s="37" t="str">
        <f>IF($I7694&lt;&gt;"",VLOOKUP($I7694,'Valid Values - Search'!$R$4:$S$4719,2,FALSE),"")</f>
        <v/>
      </c>
      <c r="AC7694" s="38" t="str">
        <f t="shared" si="120"/>
        <v/>
      </c>
      <c r="AD7694" s="38"/>
    </row>
    <row r="7695" spans="1:30">
      <c r="A7695" s="46"/>
      <c r="B7695" s="47"/>
      <c r="C7695" s="49"/>
      <c r="D7695" s="41"/>
      <c r="E7695" s="41"/>
      <c r="F7695" s="41"/>
      <c r="G7695" s="50" t="str">
        <f>IF(A7695&lt;&gt;"",CONCATENATE(A7695,":",YEAR(B7695),IF(MONTH(B7695)&gt;9,MONTH(B7695),CONCATENATE(0,MONTH(B7695))),IF(DAY(B7695)&gt;9,DAY(B7695),CONCATENATE(0,DAY(B7695))),IF(HOUR(C7695)&gt;9,HOUR(C7695),CONCATENATE(0,HOUR(C7695))),IF(MINUTE(C7695)&gt;9,MINUTE(C7695),CONCATENATE(0,MINUTE(C7695))),":",VLOOKUP(F7695,'Valid Values - Results'!$D$4:$F$12,3,FALSE)),"")</f>
        <v/>
      </c>
      <c r="H7695" s="41"/>
      <c r="I7695" s="41"/>
      <c r="J7695" s="41"/>
      <c r="K7695" s="41"/>
      <c r="L7695" s="41"/>
      <c r="M7695" s="92"/>
      <c r="N7695" s="41"/>
      <c r="O7695" s="41"/>
      <c r="P7695" s="41"/>
      <c r="Q7695" s="41"/>
      <c r="R7695" s="41"/>
      <c r="S7695" s="41"/>
      <c r="T7695" s="41"/>
      <c r="U7695" s="47"/>
      <c r="V7695" s="49"/>
      <c r="W7695" s="41"/>
      <c r="X7695" s="41"/>
      <c r="Y7695" s="41"/>
      <c r="AA7695" s="37" t="str">
        <f>IF($I7695&lt;&gt;"",VLOOKUP($I7695,'Valid Values - Search'!$R$4:$T$4719,3,FALSE),"")</f>
        <v/>
      </c>
      <c r="AB7695" s="37" t="str">
        <f>IF($I7695&lt;&gt;"",VLOOKUP($I7695,'Valid Values - Search'!$R$4:$S$4719,2,FALSE),"")</f>
        <v/>
      </c>
      <c r="AC7695" s="38" t="str">
        <f t="shared" si="120"/>
        <v/>
      </c>
      <c r="AD7695" s="38"/>
    </row>
    <row r="7696" spans="1:30">
      <c r="A7696" s="46"/>
      <c r="B7696" s="47"/>
      <c r="C7696" s="49"/>
      <c r="D7696" s="41"/>
      <c r="E7696" s="41"/>
      <c r="F7696" s="41"/>
      <c r="G7696" s="50" t="str">
        <f>IF(A7696&lt;&gt;"",CONCATENATE(A7696,":",YEAR(B7696),IF(MONTH(B7696)&gt;9,MONTH(B7696),CONCATENATE(0,MONTH(B7696))),IF(DAY(B7696)&gt;9,DAY(B7696),CONCATENATE(0,DAY(B7696))),IF(HOUR(C7696)&gt;9,HOUR(C7696),CONCATENATE(0,HOUR(C7696))),IF(MINUTE(C7696)&gt;9,MINUTE(C7696),CONCATENATE(0,MINUTE(C7696))),":",VLOOKUP(F7696,'Valid Values - Results'!$D$4:$F$12,3,FALSE)),"")</f>
        <v/>
      </c>
      <c r="H7696" s="41"/>
      <c r="I7696" s="41"/>
      <c r="J7696" s="41"/>
      <c r="K7696" s="41"/>
      <c r="L7696" s="41"/>
      <c r="M7696" s="92"/>
      <c r="N7696" s="41"/>
      <c r="O7696" s="41"/>
      <c r="P7696" s="41"/>
      <c r="Q7696" s="41"/>
      <c r="R7696" s="41"/>
      <c r="S7696" s="41"/>
      <c r="T7696" s="41"/>
      <c r="U7696" s="47"/>
      <c r="V7696" s="49"/>
      <c r="W7696" s="41"/>
      <c r="X7696" s="41"/>
      <c r="Y7696" s="41"/>
      <c r="AA7696" s="37" t="str">
        <f>IF($I7696&lt;&gt;"",VLOOKUP($I7696,'Valid Values - Search'!$R$4:$T$4719,3,FALSE),"")</f>
        <v/>
      </c>
      <c r="AB7696" s="37" t="str">
        <f>IF($I7696&lt;&gt;"",VLOOKUP($I7696,'Valid Values - Search'!$R$4:$S$4719,2,FALSE),"")</f>
        <v/>
      </c>
      <c r="AC7696" s="38" t="str">
        <f t="shared" si="120"/>
        <v/>
      </c>
      <c r="AD7696" s="38"/>
    </row>
    <row r="7697" spans="1:30">
      <c r="A7697" s="46"/>
      <c r="B7697" s="47"/>
      <c r="C7697" s="49"/>
      <c r="D7697" s="41"/>
      <c r="E7697" s="41"/>
      <c r="F7697" s="41"/>
      <c r="G7697" s="50" t="str">
        <f>IF(A7697&lt;&gt;"",CONCATENATE(A7697,":",YEAR(B7697),IF(MONTH(B7697)&gt;9,MONTH(B7697),CONCATENATE(0,MONTH(B7697))),IF(DAY(B7697)&gt;9,DAY(B7697),CONCATENATE(0,DAY(B7697))),IF(HOUR(C7697)&gt;9,HOUR(C7697),CONCATENATE(0,HOUR(C7697))),IF(MINUTE(C7697)&gt;9,MINUTE(C7697),CONCATENATE(0,MINUTE(C7697))),":",VLOOKUP(F7697,'Valid Values - Results'!$D$4:$F$12,3,FALSE)),"")</f>
        <v/>
      </c>
      <c r="H7697" s="41"/>
      <c r="I7697" s="41"/>
      <c r="J7697" s="41"/>
      <c r="K7697" s="41"/>
      <c r="L7697" s="41"/>
      <c r="M7697" s="92"/>
      <c r="N7697" s="41"/>
      <c r="O7697" s="41"/>
      <c r="P7697" s="41"/>
      <c r="Q7697" s="41"/>
      <c r="R7697" s="41"/>
      <c r="S7697" s="41"/>
      <c r="T7697" s="41"/>
      <c r="U7697" s="47"/>
      <c r="V7697" s="49"/>
      <c r="W7697" s="41"/>
      <c r="X7697" s="41"/>
      <c r="Y7697" s="41"/>
      <c r="AA7697" s="37" t="str">
        <f>IF($I7697&lt;&gt;"",VLOOKUP($I7697,'Valid Values - Search'!$R$4:$T$4719,3,FALSE),"")</f>
        <v/>
      </c>
      <c r="AB7697" s="37" t="str">
        <f>IF($I7697&lt;&gt;"",VLOOKUP($I7697,'Valid Values - Search'!$R$4:$S$4719,2,FALSE),"")</f>
        <v/>
      </c>
      <c r="AC7697" s="38" t="str">
        <f t="shared" si="120"/>
        <v/>
      </c>
      <c r="AD7697" s="38"/>
    </row>
    <row r="7698" spans="1:30">
      <c r="A7698" s="46"/>
      <c r="B7698" s="47"/>
      <c r="C7698" s="49"/>
      <c r="D7698" s="41"/>
      <c r="E7698" s="41"/>
      <c r="F7698" s="41"/>
      <c r="G7698" s="50" t="str">
        <f>IF(A7698&lt;&gt;"",CONCATENATE(A7698,":",YEAR(B7698),IF(MONTH(B7698)&gt;9,MONTH(B7698),CONCATENATE(0,MONTH(B7698))),IF(DAY(B7698)&gt;9,DAY(B7698),CONCATENATE(0,DAY(B7698))),IF(HOUR(C7698)&gt;9,HOUR(C7698),CONCATENATE(0,HOUR(C7698))),IF(MINUTE(C7698)&gt;9,MINUTE(C7698),CONCATENATE(0,MINUTE(C7698))),":",VLOOKUP(F7698,'Valid Values - Results'!$D$4:$F$12,3,FALSE)),"")</f>
        <v/>
      </c>
      <c r="H7698" s="41"/>
      <c r="I7698" s="41"/>
      <c r="J7698" s="41"/>
      <c r="K7698" s="41"/>
      <c r="L7698" s="41"/>
      <c r="M7698" s="92"/>
      <c r="N7698" s="41"/>
      <c r="O7698" s="41"/>
      <c r="P7698" s="41"/>
      <c r="Q7698" s="41"/>
      <c r="R7698" s="41"/>
      <c r="S7698" s="41"/>
      <c r="T7698" s="41"/>
      <c r="U7698" s="47"/>
      <c r="V7698" s="49"/>
      <c r="W7698" s="41"/>
      <c r="X7698" s="41"/>
      <c r="Y7698" s="41"/>
      <c r="AA7698" s="37" t="str">
        <f>IF($I7698&lt;&gt;"",VLOOKUP($I7698,'Valid Values - Search'!$R$4:$T$4719,3,FALSE),"")</f>
        <v/>
      </c>
      <c r="AB7698" s="37" t="str">
        <f>IF($I7698&lt;&gt;"",VLOOKUP($I7698,'Valid Values - Search'!$R$4:$S$4719,2,FALSE),"")</f>
        <v/>
      </c>
      <c r="AC7698" s="38" t="str">
        <f t="shared" si="120"/>
        <v/>
      </c>
      <c r="AD7698" s="38"/>
    </row>
    <row r="7699" spans="1:30">
      <c r="A7699" s="46"/>
      <c r="B7699" s="47"/>
      <c r="C7699" s="49"/>
      <c r="D7699" s="41"/>
      <c r="E7699" s="41"/>
      <c r="F7699" s="41"/>
      <c r="G7699" s="50" t="str">
        <f>IF(A7699&lt;&gt;"",CONCATENATE(A7699,":",YEAR(B7699),IF(MONTH(B7699)&gt;9,MONTH(B7699),CONCATENATE(0,MONTH(B7699))),IF(DAY(B7699)&gt;9,DAY(B7699),CONCATENATE(0,DAY(B7699))),IF(HOUR(C7699)&gt;9,HOUR(C7699),CONCATENATE(0,HOUR(C7699))),IF(MINUTE(C7699)&gt;9,MINUTE(C7699),CONCATENATE(0,MINUTE(C7699))),":",VLOOKUP(F7699,'Valid Values - Results'!$D$4:$F$12,3,FALSE)),"")</f>
        <v/>
      </c>
      <c r="H7699" s="41"/>
      <c r="I7699" s="41"/>
      <c r="J7699" s="41"/>
      <c r="K7699" s="41"/>
      <c r="L7699" s="41"/>
      <c r="M7699" s="92"/>
      <c r="N7699" s="41"/>
      <c r="O7699" s="41"/>
      <c r="P7699" s="41"/>
      <c r="Q7699" s="41"/>
      <c r="R7699" s="41"/>
      <c r="S7699" s="41"/>
      <c r="T7699" s="41"/>
      <c r="U7699" s="47"/>
      <c r="V7699" s="49"/>
      <c r="W7699" s="41"/>
      <c r="X7699" s="41"/>
      <c r="Y7699" s="41"/>
      <c r="AA7699" s="37" t="str">
        <f>IF($I7699&lt;&gt;"",VLOOKUP($I7699,'Valid Values - Search'!$R$4:$T$4719,3,FALSE),"")</f>
        <v/>
      </c>
      <c r="AB7699" s="37" t="str">
        <f>IF($I7699&lt;&gt;"",VLOOKUP($I7699,'Valid Values - Search'!$R$4:$S$4719,2,FALSE),"")</f>
        <v/>
      </c>
      <c r="AC7699" s="38" t="str">
        <f t="shared" si="120"/>
        <v/>
      </c>
      <c r="AD7699" s="38"/>
    </row>
    <row r="7700" spans="1:30">
      <c r="A7700" s="46"/>
      <c r="B7700" s="47"/>
      <c r="C7700" s="49"/>
      <c r="D7700" s="41"/>
      <c r="E7700" s="41"/>
      <c r="F7700" s="41"/>
      <c r="G7700" s="50" t="str">
        <f>IF(A7700&lt;&gt;"",CONCATENATE(A7700,":",YEAR(B7700),IF(MONTH(B7700)&gt;9,MONTH(B7700),CONCATENATE(0,MONTH(B7700))),IF(DAY(B7700)&gt;9,DAY(B7700),CONCATENATE(0,DAY(B7700))),IF(HOUR(C7700)&gt;9,HOUR(C7700),CONCATENATE(0,HOUR(C7700))),IF(MINUTE(C7700)&gt;9,MINUTE(C7700),CONCATENATE(0,MINUTE(C7700))),":",VLOOKUP(F7700,'Valid Values - Results'!$D$4:$F$12,3,FALSE)),"")</f>
        <v/>
      </c>
      <c r="H7700" s="41"/>
      <c r="I7700" s="41"/>
      <c r="J7700" s="41"/>
      <c r="K7700" s="41"/>
      <c r="L7700" s="41"/>
      <c r="M7700" s="92"/>
      <c r="N7700" s="41"/>
      <c r="O7700" s="41"/>
      <c r="P7700" s="41"/>
      <c r="Q7700" s="41"/>
      <c r="R7700" s="41"/>
      <c r="S7700" s="41"/>
      <c r="T7700" s="41"/>
      <c r="U7700" s="47"/>
      <c r="V7700" s="49"/>
      <c r="W7700" s="41"/>
      <c r="X7700" s="41"/>
      <c r="Y7700" s="41"/>
      <c r="AA7700" s="37" t="str">
        <f>IF($I7700&lt;&gt;"",VLOOKUP($I7700,'Valid Values - Search'!$R$4:$T$4719,3,FALSE),"")</f>
        <v/>
      </c>
      <c r="AB7700" s="37" t="str">
        <f>IF($I7700&lt;&gt;"",VLOOKUP($I7700,'Valid Values - Search'!$R$4:$S$4719,2,FALSE),"")</f>
        <v/>
      </c>
      <c r="AC7700" s="38" t="str">
        <f t="shared" si="120"/>
        <v/>
      </c>
      <c r="AD7700" s="38"/>
    </row>
    <row r="7701" spans="1:30">
      <c r="A7701" s="46"/>
      <c r="B7701" s="47"/>
      <c r="C7701" s="49"/>
      <c r="D7701" s="41"/>
      <c r="E7701" s="41"/>
      <c r="F7701" s="41"/>
      <c r="G7701" s="50" t="str">
        <f>IF(A7701&lt;&gt;"",CONCATENATE(A7701,":",YEAR(B7701),IF(MONTH(B7701)&gt;9,MONTH(B7701),CONCATENATE(0,MONTH(B7701))),IF(DAY(B7701)&gt;9,DAY(B7701),CONCATENATE(0,DAY(B7701))),IF(HOUR(C7701)&gt;9,HOUR(C7701),CONCATENATE(0,HOUR(C7701))),IF(MINUTE(C7701)&gt;9,MINUTE(C7701),CONCATENATE(0,MINUTE(C7701))),":",VLOOKUP(F7701,'Valid Values - Results'!$D$4:$F$12,3,FALSE)),"")</f>
        <v/>
      </c>
      <c r="H7701" s="41"/>
      <c r="I7701" s="41"/>
      <c r="J7701" s="41"/>
      <c r="K7701" s="41"/>
      <c r="L7701" s="41"/>
      <c r="M7701" s="92"/>
      <c r="N7701" s="41"/>
      <c r="O7701" s="41"/>
      <c r="P7701" s="41"/>
      <c r="Q7701" s="41"/>
      <c r="R7701" s="41"/>
      <c r="S7701" s="41"/>
      <c r="T7701" s="41"/>
      <c r="U7701" s="47"/>
      <c r="V7701" s="49"/>
      <c r="W7701" s="41"/>
      <c r="X7701" s="41"/>
      <c r="Y7701" s="41"/>
      <c r="AA7701" s="37" t="str">
        <f>IF($I7701&lt;&gt;"",VLOOKUP($I7701,'Valid Values - Search'!$R$4:$T$4719,3,FALSE),"")</f>
        <v/>
      </c>
      <c r="AB7701" s="37" t="str">
        <f>IF($I7701&lt;&gt;"",VLOOKUP($I7701,'Valid Values - Search'!$R$4:$S$4719,2,FALSE),"")</f>
        <v/>
      </c>
      <c r="AC7701" s="38" t="str">
        <f t="shared" si="120"/>
        <v/>
      </c>
      <c r="AD7701" s="38"/>
    </row>
    <row r="7702" spans="1:30">
      <c r="A7702" s="46"/>
      <c r="B7702" s="47"/>
      <c r="C7702" s="49"/>
      <c r="D7702" s="41"/>
      <c r="E7702" s="41"/>
      <c r="F7702" s="41"/>
      <c r="G7702" s="50" t="str">
        <f>IF(A7702&lt;&gt;"",CONCATENATE(A7702,":",YEAR(B7702),IF(MONTH(B7702)&gt;9,MONTH(B7702),CONCATENATE(0,MONTH(B7702))),IF(DAY(B7702)&gt;9,DAY(B7702),CONCATENATE(0,DAY(B7702))),IF(HOUR(C7702)&gt;9,HOUR(C7702),CONCATENATE(0,HOUR(C7702))),IF(MINUTE(C7702)&gt;9,MINUTE(C7702),CONCATENATE(0,MINUTE(C7702))),":",VLOOKUP(F7702,'Valid Values - Results'!$D$4:$F$12,3,FALSE)),"")</f>
        <v/>
      </c>
      <c r="H7702" s="41"/>
      <c r="I7702" s="41"/>
      <c r="J7702" s="41"/>
      <c r="K7702" s="41"/>
      <c r="L7702" s="41"/>
      <c r="M7702" s="92"/>
      <c r="N7702" s="41"/>
      <c r="O7702" s="41"/>
      <c r="P7702" s="41"/>
      <c r="Q7702" s="41"/>
      <c r="R7702" s="41"/>
      <c r="S7702" s="41"/>
      <c r="T7702" s="41"/>
      <c r="U7702" s="47"/>
      <c r="V7702" s="49"/>
      <c r="W7702" s="41"/>
      <c r="X7702" s="41"/>
      <c r="Y7702" s="41"/>
      <c r="AA7702" s="37" t="str">
        <f>IF($I7702&lt;&gt;"",VLOOKUP($I7702,'Valid Values - Search'!$R$4:$T$4719,3,FALSE),"")</f>
        <v/>
      </c>
      <c r="AB7702" s="37" t="str">
        <f>IF($I7702&lt;&gt;"",VLOOKUP($I7702,'Valid Values - Search'!$R$4:$S$4719,2,FALSE),"")</f>
        <v/>
      </c>
      <c r="AC7702" s="38" t="str">
        <f t="shared" si="120"/>
        <v/>
      </c>
      <c r="AD7702" s="38"/>
    </row>
    <row r="7703" spans="1:30">
      <c r="A7703" s="46"/>
      <c r="B7703" s="47"/>
      <c r="C7703" s="49"/>
      <c r="D7703" s="41"/>
      <c r="E7703" s="41"/>
      <c r="F7703" s="41"/>
      <c r="G7703" s="50" t="str">
        <f>IF(A7703&lt;&gt;"",CONCATENATE(A7703,":",YEAR(B7703),IF(MONTH(B7703)&gt;9,MONTH(B7703),CONCATENATE(0,MONTH(B7703))),IF(DAY(B7703)&gt;9,DAY(B7703),CONCATENATE(0,DAY(B7703))),IF(HOUR(C7703)&gt;9,HOUR(C7703),CONCATENATE(0,HOUR(C7703))),IF(MINUTE(C7703)&gt;9,MINUTE(C7703),CONCATENATE(0,MINUTE(C7703))),":",VLOOKUP(F7703,'Valid Values - Results'!$D$4:$F$12,3,FALSE)),"")</f>
        <v/>
      </c>
      <c r="H7703" s="41"/>
      <c r="I7703" s="41"/>
      <c r="J7703" s="41"/>
      <c r="K7703" s="41"/>
      <c r="L7703" s="41"/>
      <c r="M7703" s="92"/>
      <c r="N7703" s="41"/>
      <c r="O7703" s="41"/>
      <c r="P7703" s="41"/>
      <c r="Q7703" s="41"/>
      <c r="R7703" s="41"/>
      <c r="S7703" s="41"/>
      <c r="T7703" s="41"/>
      <c r="U7703" s="47"/>
      <c r="V7703" s="49"/>
      <c r="W7703" s="41"/>
      <c r="X7703" s="41"/>
      <c r="Y7703" s="41"/>
      <c r="AA7703" s="37" t="str">
        <f>IF($I7703&lt;&gt;"",VLOOKUP($I7703,'Valid Values - Search'!$R$4:$T$4719,3,FALSE),"")</f>
        <v/>
      </c>
      <c r="AB7703" s="37" t="str">
        <f>IF($I7703&lt;&gt;"",VLOOKUP($I7703,'Valid Values - Search'!$R$4:$S$4719,2,FALSE),"")</f>
        <v/>
      </c>
      <c r="AC7703" s="38" t="str">
        <f t="shared" si="120"/>
        <v/>
      </c>
      <c r="AD7703" s="38"/>
    </row>
    <row r="7704" spans="1:30">
      <c r="A7704" s="46"/>
      <c r="B7704" s="47"/>
      <c r="C7704" s="49"/>
      <c r="D7704" s="41"/>
      <c r="E7704" s="41"/>
      <c r="F7704" s="41"/>
      <c r="G7704" s="50" t="str">
        <f>IF(A7704&lt;&gt;"",CONCATENATE(A7704,":",YEAR(B7704),IF(MONTH(B7704)&gt;9,MONTH(B7704),CONCATENATE(0,MONTH(B7704))),IF(DAY(B7704)&gt;9,DAY(B7704),CONCATENATE(0,DAY(B7704))),IF(HOUR(C7704)&gt;9,HOUR(C7704),CONCATENATE(0,HOUR(C7704))),IF(MINUTE(C7704)&gt;9,MINUTE(C7704),CONCATENATE(0,MINUTE(C7704))),":",VLOOKUP(F7704,'Valid Values - Results'!$D$4:$F$12,3,FALSE)),"")</f>
        <v/>
      </c>
      <c r="H7704" s="41"/>
      <c r="I7704" s="41"/>
      <c r="J7704" s="41"/>
      <c r="K7704" s="41"/>
      <c r="L7704" s="41"/>
      <c r="M7704" s="92"/>
      <c r="N7704" s="41"/>
      <c r="O7704" s="41"/>
      <c r="P7704" s="41"/>
      <c r="Q7704" s="41"/>
      <c r="R7704" s="41"/>
      <c r="S7704" s="41"/>
      <c r="T7704" s="41"/>
      <c r="U7704" s="47"/>
      <c r="V7704" s="49"/>
      <c r="W7704" s="41"/>
      <c r="X7704" s="41"/>
      <c r="Y7704" s="41"/>
      <c r="AA7704" s="37" t="str">
        <f>IF($I7704&lt;&gt;"",VLOOKUP($I7704,'Valid Values - Search'!$R$4:$T$4719,3,FALSE),"")</f>
        <v/>
      </c>
      <c r="AB7704" s="37" t="str">
        <f>IF($I7704&lt;&gt;"",VLOOKUP($I7704,'Valid Values - Search'!$R$4:$S$4719,2,FALSE),"")</f>
        <v/>
      </c>
      <c r="AC7704" s="38" t="str">
        <f t="shared" si="120"/>
        <v/>
      </c>
      <c r="AD7704" s="38"/>
    </row>
    <row r="7705" spans="1:30">
      <c r="A7705" s="46"/>
      <c r="B7705" s="47"/>
      <c r="C7705" s="49"/>
      <c r="D7705" s="41"/>
      <c r="E7705" s="41"/>
      <c r="F7705" s="41"/>
      <c r="G7705" s="50" t="str">
        <f>IF(A7705&lt;&gt;"",CONCATENATE(A7705,":",YEAR(B7705),IF(MONTH(B7705)&gt;9,MONTH(B7705),CONCATENATE(0,MONTH(B7705))),IF(DAY(B7705)&gt;9,DAY(B7705),CONCATENATE(0,DAY(B7705))),IF(HOUR(C7705)&gt;9,HOUR(C7705),CONCATENATE(0,HOUR(C7705))),IF(MINUTE(C7705)&gt;9,MINUTE(C7705),CONCATENATE(0,MINUTE(C7705))),":",VLOOKUP(F7705,'Valid Values - Results'!$D$4:$F$12,3,FALSE)),"")</f>
        <v/>
      </c>
      <c r="H7705" s="41"/>
      <c r="I7705" s="41"/>
      <c r="J7705" s="41"/>
      <c r="K7705" s="41"/>
      <c r="L7705" s="41"/>
      <c r="M7705" s="92"/>
      <c r="N7705" s="41"/>
      <c r="O7705" s="41"/>
      <c r="P7705" s="41"/>
      <c r="Q7705" s="41"/>
      <c r="R7705" s="41"/>
      <c r="S7705" s="41"/>
      <c r="T7705" s="41"/>
      <c r="U7705" s="47"/>
      <c r="V7705" s="49"/>
      <c r="W7705" s="41"/>
      <c r="X7705" s="41"/>
      <c r="Y7705" s="41"/>
      <c r="AA7705" s="37" t="str">
        <f>IF($I7705&lt;&gt;"",VLOOKUP($I7705,'Valid Values - Search'!$R$4:$T$4719,3,FALSE),"")</f>
        <v/>
      </c>
      <c r="AB7705" s="37" t="str">
        <f>IF($I7705&lt;&gt;"",VLOOKUP($I7705,'Valid Values - Search'!$R$4:$S$4719,2,FALSE),"")</f>
        <v/>
      </c>
      <c r="AC7705" s="38" t="str">
        <f t="shared" si="120"/>
        <v/>
      </c>
      <c r="AD7705" s="38"/>
    </row>
    <row r="7706" spans="1:30">
      <c r="A7706" s="46"/>
      <c r="B7706" s="47"/>
      <c r="C7706" s="49"/>
      <c r="D7706" s="41"/>
      <c r="E7706" s="41"/>
      <c r="F7706" s="41"/>
      <c r="G7706" s="50" t="str">
        <f>IF(A7706&lt;&gt;"",CONCATENATE(A7706,":",YEAR(B7706),IF(MONTH(B7706)&gt;9,MONTH(B7706),CONCATENATE(0,MONTH(B7706))),IF(DAY(B7706)&gt;9,DAY(B7706),CONCATENATE(0,DAY(B7706))),IF(HOUR(C7706)&gt;9,HOUR(C7706),CONCATENATE(0,HOUR(C7706))),IF(MINUTE(C7706)&gt;9,MINUTE(C7706),CONCATENATE(0,MINUTE(C7706))),":",VLOOKUP(F7706,'Valid Values - Results'!$D$4:$F$12,3,FALSE)),"")</f>
        <v/>
      </c>
      <c r="H7706" s="41"/>
      <c r="I7706" s="41"/>
      <c r="J7706" s="41"/>
      <c r="K7706" s="41"/>
      <c r="L7706" s="41"/>
      <c r="M7706" s="92"/>
      <c r="N7706" s="41"/>
      <c r="O7706" s="41"/>
      <c r="P7706" s="41"/>
      <c r="Q7706" s="41"/>
      <c r="R7706" s="41"/>
      <c r="S7706" s="41"/>
      <c r="T7706" s="41"/>
      <c r="U7706" s="47"/>
      <c r="V7706" s="49"/>
      <c r="W7706" s="41"/>
      <c r="X7706" s="41"/>
      <c r="Y7706" s="41"/>
      <c r="AA7706" s="37" t="str">
        <f>IF($I7706&lt;&gt;"",VLOOKUP($I7706,'Valid Values - Search'!$R$4:$T$4719,3,FALSE),"")</f>
        <v/>
      </c>
      <c r="AB7706" s="37" t="str">
        <f>IF($I7706&lt;&gt;"",VLOOKUP($I7706,'Valid Values - Search'!$R$4:$S$4719,2,FALSE),"")</f>
        <v/>
      </c>
      <c r="AC7706" s="38" t="str">
        <f t="shared" si="120"/>
        <v/>
      </c>
      <c r="AD7706" s="38"/>
    </row>
    <row r="7707" spans="1:30">
      <c r="A7707" s="46"/>
      <c r="B7707" s="47"/>
      <c r="C7707" s="49"/>
      <c r="D7707" s="41"/>
      <c r="E7707" s="41"/>
      <c r="F7707" s="41"/>
      <c r="G7707" s="50" t="str">
        <f>IF(A7707&lt;&gt;"",CONCATENATE(A7707,":",YEAR(B7707),IF(MONTH(B7707)&gt;9,MONTH(B7707),CONCATENATE(0,MONTH(B7707))),IF(DAY(B7707)&gt;9,DAY(B7707),CONCATENATE(0,DAY(B7707))),IF(HOUR(C7707)&gt;9,HOUR(C7707),CONCATENATE(0,HOUR(C7707))),IF(MINUTE(C7707)&gt;9,MINUTE(C7707),CONCATENATE(0,MINUTE(C7707))),":",VLOOKUP(F7707,'Valid Values - Results'!$D$4:$F$12,3,FALSE)),"")</f>
        <v/>
      </c>
      <c r="H7707" s="41"/>
      <c r="I7707" s="41"/>
      <c r="J7707" s="41"/>
      <c r="K7707" s="41"/>
      <c r="L7707" s="41"/>
      <c r="M7707" s="92"/>
      <c r="N7707" s="41"/>
      <c r="O7707" s="41"/>
      <c r="P7707" s="41"/>
      <c r="Q7707" s="41"/>
      <c r="R7707" s="41"/>
      <c r="S7707" s="41"/>
      <c r="T7707" s="41"/>
      <c r="U7707" s="47"/>
      <c r="V7707" s="49"/>
      <c r="W7707" s="41"/>
      <c r="X7707" s="41"/>
      <c r="Y7707" s="41"/>
      <c r="AA7707" s="37" t="str">
        <f>IF($I7707&lt;&gt;"",VLOOKUP($I7707,'Valid Values - Search'!$R$4:$T$4719,3,FALSE),"")</f>
        <v/>
      </c>
      <c r="AB7707" s="37" t="str">
        <f>IF($I7707&lt;&gt;"",VLOOKUP($I7707,'Valid Values - Search'!$R$4:$S$4719,2,FALSE),"")</f>
        <v/>
      </c>
      <c r="AC7707" s="38" t="str">
        <f t="shared" si="120"/>
        <v/>
      </c>
      <c r="AD7707" s="38"/>
    </row>
    <row r="7708" spans="1:30">
      <c r="A7708" s="46"/>
      <c r="B7708" s="47"/>
      <c r="C7708" s="49"/>
      <c r="D7708" s="41"/>
      <c r="E7708" s="41"/>
      <c r="F7708" s="41"/>
      <c r="G7708" s="50" t="str">
        <f>IF(A7708&lt;&gt;"",CONCATENATE(A7708,":",YEAR(B7708),IF(MONTH(B7708)&gt;9,MONTH(B7708),CONCATENATE(0,MONTH(B7708))),IF(DAY(B7708)&gt;9,DAY(B7708),CONCATENATE(0,DAY(B7708))),IF(HOUR(C7708)&gt;9,HOUR(C7708),CONCATENATE(0,HOUR(C7708))),IF(MINUTE(C7708)&gt;9,MINUTE(C7708),CONCATENATE(0,MINUTE(C7708))),":",VLOOKUP(F7708,'Valid Values - Results'!$D$4:$F$12,3,FALSE)),"")</f>
        <v/>
      </c>
      <c r="H7708" s="41"/>
      <c r="I7708" s="41"/>
      <c r="J7708" s="41"/>
      <c r="K7708" s="41"/>
      <c r="L7708" s="41"/>
      <c r="M7708" s="92"/>
      <c r="N7708" s="41"/>
      <c r="O7708" s="41"/>
      <c r="P7708" s="41"/>
      <c r="Q7708" s="41"/>
      <c r="R7708" s="41"/>
      <c r="S7708" s="41"/>
      <c r="T7708" s="41"/>
      <c r="U7708" s="47"/>
      <c r="V7708" s="49"/>
      <c r="W7708" s="41"/>
      <c r="X7708" s="41"/>
      <c r="Y7708" s="41"/>
      <c r="AA7708" s="37" t="str">
        <f>IF($I7708&lt;&gt;"",VLOOKUP($I7708,'Valid Values - Search'!$R$4:$T$4719,3,FALSE),"")</f>
        <v/>
      </c>
      <c r="AB7708" s="37" t="str">
        <f>IF($I7708&lt;&gt;"",VLOOKUP($I7708,'Valid Values - Search'!$R$4:$S$4719,2,FALSE),"")</f>
        <v/>
      </c>
      <c r="AC7708" s="38" t="str">
        <f t="shared" si="120"/>
        <v/>
      </c>
      <c r="AD7708" s="38"/>
    </row>
    <row r="7709" spans="1:30">
      <c r="A7709" s="46"/>
      <c r="B7709" s="47"/>
      <c r="C7709" s="49"/>
      <c r="D7709" s="41"/>
      <c r="E7709" s="41"/>
      <c r="F7709" s="41"/>
      <c r="G7709" s="50" t="str">
        <f>IF(A7709&lt;&gt;"",CONCATENATE(A7709,":",YEAR(B7709),IF(MONTH(B7709)&gt;9,MONTH(B7709),CONCATENATE(0,MONTH(B7709))),IF(DAY(B7709)&gt;9,DAY(B7709),CONCATENATE(0,DAY(B7709))),IF(HOUR(C7709)&gt;9,HOUR(C7709),CONCATENATE(0,HOUR(C7709))),IF(MINUTE(C7709)&gt;9,MINUTE(C7709),CONCATENATE(0,MINUTE(C7709))),":",VLOOKUP(F7709,'Valid Values - Results'!$D$4:$F$12,3,FALSE)),"")</f>
        <v/>
      </c>
      <c r="H7709" s="41"/>
      <c r="I7709" s="41"/>
      <c r="J7709" s="41"/>
      <c r="K7709" s="41"/>
      <c r="L7709" s="41"/>
      <c r="M7709" s="92"/>
      <c r="N7709" s="41"/>
      <c r="O7709" s="41"/>
      <c r="P7709" s="41"/>
      <c r="Q7709" s="41"/>
      <c r="R7709" s="41"/>
      <c r="S7709" s="41"/>
      <c r="T7709" s="41"/>
      <c r="U7709" s="47"/>
      <c r="V7709" s="49"/>
      <c r="W7709" s="41"/>
      <c r="X7709" s="41"/>
      <c r="Y7709" s="41"/>
      <c r="AA7709" s="37" t="str">
        <f>IF($I7709&lt;&gt;"",VLOOKUP($I7709,'Valid Values - Search'!$R$4:$T$4719,3,FALSE),"")</f>
        <v/>
      </c>
      <c r="AB7709" s="37" t="str">
        <f>IF($I7709&lt;&gt;"",VLOOKUP($I7709,'Valid Values - Search'!$R$4:$S$4719,2,FALSE),"")</f>
        <v/>
      </c>
      <c r="AC7709" s="38" t="str">
        <f t="shared" si="120"/>
        <v/>
      </c>
      <c r="AD7709" s="38"/>
    </row>
    <row r="7710" spans="1:30">
      <c r="A7710" s="46"/>
      <c r="B7710" s="47"/>
      <c r="C7710" s="49"/>
      <c r="D7710" s="41"/>
      <c r="E7710" s="41"/>
      <c r="F7710" s="41"/>
      <c r="G7710" s="50" t="str">
        <f>IF(A7710&lt;&gt;"",CONCATENATE(A7710,":",YEAR(B7710),IF(MONTH(B7710)&gt;9,MONTH(B7710),CONCATENATE(0,MONTH(B7710))),IF(DAY(B7710)&gt;9,DAY(B7710),CONCATENATE(0,DAY(B7710))),IF(HOUR(C7710)&gt;9,HOUR(C7710),CONCATENATE(0,HOUR(C7710))),IF(MINUTE(C7710)&gt;9,MINUTE(C7710),CONCATENATE(0,MINUTE(C7710))),":",VLOOKUP(F7710,'Valid Values - Results'!$D$4:$F$12,3,FALSE)),"")</f>
        <v/>
      </c>
      <c r="H7710" s="41"/>
      <c r="I7710" s="41"/>
      <c r="J7710" s="41"/>
      <c r="K7710" s="41"/>
      <c r="L7710" s="41"/>
      <c r="M7710" s="92"/>
      <c r="N7710" s="41"/>
      <c r="O7710" s="41"/>
      <c r="P7710" s="41"/>
      <c r="Q7710" s="41"/>
      <c r="R7710" s="41"/>
      <c r="S7710" s="41"/>
      <c r="T7710" s="41"/>
      <c r="U7710" s="47"/>
      <c r="V7710" s="49"/>
      <c r="W7710" s="41"/>
      <c r="X7710" s="41"/>
      <c r="Y7710" s="41"/>
      <c r="AA7710" s="37" t="str">
        <f>IF($I7710&lt;&gt;"",VLOOKUP($I7710,'Valid Values - Search'!$R$4:$T$4719,3,FALSE),"")</f>
        <v/>
      </c>
      <c r="AB7710" s="37" t="str">
        <f>IF($I7710&lt;&gt;"",VLOOKUP($I7710,'Valid Values - Search'!$R$4:$S$4719,2,FALSE),"")</f>
        <v/>
      </c>
      <c r="AC7710" s="38" t="str">
        <f t="shared" si="120"/>
        <v/>
      </c>
      <c r="AD7710" s="38"/>
    </row>
    <row r="7711" spans="1:30">
      <c r="A7711" s="46"/>
      <c r="B7711" s="47"/>
      <c r="C7711" s="49"/>
      <c r="D7711" s="41"/>
      <c r="E7711" s="41"/>
      <c r="F7711" s="41"/>
      <c r="G7711" s="50" t="str">
        <f>IF(A7711&lt;&gt;"",CONCATENATE(A7711,":",YEAR(B7711),IF(MONTH(B7711)&gt;9,MONTH(B7711),CONCATENATE(0,MONTH(B7711))),IF(DAY(B7711)&gt;9,DAY(B7711),CONCATENATE(0,DAY(B7711))),IF(HOUR(C7711)&gt;9,HOUR(C7711),CONCATENATE(0,HOUR(C7711))),IF(MINUTE(C7711)&gt;9,MINUTE(C7711),CONCATENATE(0,MINUTE(C7711))),":",VLOOKUP(F7711,'Valid Values - Results'!$D$4:$F$12,3,FALSE)),"")</f>
        <v/>
      </c>
      <c r="H7711" s="41"/>
      <c r="I7711" s="41"/>
      <c r="J7711" s="41"/>
      <c r="K7711" s="41"/>
      <c r="L7711" s="41"/>
      <c r="M7711" s="92"/>
      <c r="N7711" s="41"/>
      <c r="O7711" s="41"/>
      <c r="P7711" s="41"/>
      <c r="Q7711" s="41"/>
      <c r="R7711" s="41"/>
      <c r="S7711" s="41"/>
      <c r="T7711" s="41"/>
      <c r="U7711" s="47"/>
      <c r="V7711" s="49"/>
      <c r="W7711" s="41"/>
      <c r="X7711" s="41"/>
      <c r="Y7711" s="41"/>
      <c r="AA7711" s="37" t="str">
        <f>IF($I7711&lt;&gt;"",VLOOKUP($I7711,'Valid Values - Search'!$R$4:$T$4719,3,FALSE),"")</f>
        <v/>
      </c>
      <c r="AB7711" s="37" t="str">
        <f>IF($I7711&lt;&gt;"",VLOOKUP($I7711,'Valid Values - Search'!$R$4:$S$4719,2,FALSE),"")</f>
        <v/>
      </c>
      <c r="AC7711" s="38" t="str">
        <f t="shared" si="120"/>
        <v/>
      </c>
      <c r="AD7711" s="38"/>
    </row>
    <row r="7712" spans="1:30">
      <c r="A7712" s="46"/>
      <c r="B7712" s="47"/>
      <c r="C7712" s="49"/>
      <c r="D7712" s="41"/>
      <c r="E7712" s="41"/>
      <c r="F7712" s="41"/>
      <c r="G7712" s="50" t="str">
        <f>IF(A7712&lt;&gt;"",CONCATENATE(A7712,":",YEAR(B7712),IF(MONTH(B7712)&gt;9,MONTH(B7712),CONCATENATE(0,MONTH(B7712))),IF(DAY(B7712)&gt;9,DAY(B7712),CONCATENATE(0,DAY(B7712))),IF(HOUR(C7712)&gt;9,HOUR(C7712),CONCATENATE(0,HOUR(C7712))),IF(MINUTE(C7712)&gt;9,MINUTE(C7712),CONCATENATE(0,MINUTE(C7712))),":",VLOOKUP(F7712,'Valid Values - Results'!$D$4:$F$12,3,FALSE)),"")</f>
        <v/>
      </c>
      <c r="H7712" s="41"/>
      <c r="I7712" s="41"/>
      <c r="J7712" s="41"/>
      <c r="K7712" s="41"/>
      <c r="L7712" s="41"/>
      <c r="M7712" s="92"/>
      <c r="N7712" s="41"/>
      <c r="O7712" s="41"/>
      <c r="P7712" s="41"/>
      <c r="Q7712" s="41"/>
      <c r="R7712" s="41"/>
      <c r="S7712" s="41"/>
      <c r="T7712" s="41"/>
      <c r="U7712" s="47"/>
      <c r="V7712" s="49"/>
      <c r="W7712" s="41"/>
      <c r="X7712" s="41"/>
      <c r="Y7712" s="41"/>
      <c r="AA7712" s="37" t="str">
        <f>IF($I7712&lt;&gt;"",VLOOKUP($I7712,'Valid Values - Search'!$R$4:$T$4719,3,FALSE),"")</f>
        <v/>
      </c>
      <c r="AB7712" s="37" t="str">
        <f>IF($I7712&lt;&gt;"",VLOOKUP($I7712,'Valid Values - Search'!$R$4:$S$4719,2,FALSE),"")</f>
        <v/>
      </c>
      <c r="AC7712" s="38" t="str">
        <f t="shared" si="120"/>
        <v/>
      </c>
      <c r="AD7712" s="38"/>
    </row>
    <row r="7713" spans="1:30">
      <c r="A7713" s="46"/>
      <c r="B7713" s="47"/>
      <c r="C7713" s="49"/>
      <c r="D7713" s="41"/>
      <c r="E7713" s="41"/>
      <c r="F7713" s="41"/>
      <c r="G7713" s="50" t="str">
        <f>IF(A7713&lt;&gt;"",CONCATENATE(A7713,":",YEAR(B7713),IF(MONTH(B7713)&gt;9,MONTH(B7713),CONCATENATE(0,MONTH(B7713))),IF(DAY(B7713)&gt;9,DAY(B7713),CONCATENATE(0,DAY(B7713))),IF(HOUR(C7713)&gt;9,HOUR(C7713),CONCATENATE(0,HOUR(C7713))),IF(MINUTE(C7713)&gt;9,MINUTE(C7713),CONCATENATE(0,MINUTE(C7713))),":",VLOOKUP(F7713,'Valid Values - Results'!$D$4:$F$12,3,FALSE)),"")</f>
        <v/>
      </c>
      <c r="H7713" s="41"/>
      <c r="I7713" s="41"/>
      <c r="J7713" s="41"/>
      <c r="K7713" s="41"/>
      <c r="L7713" s="41"/>
      <c r="M7713" s="92"/>
      <c r="N7713" s="41"/>
      <c r="O7713" s="41"/>
      <c r="P7713" s="41"/>
      <c r="Q7713" s="41"/>
      <c r="R7713" s="41"/>
      <c r="S7713" s="41"/>
      <c r="T7713" s="41"/>
      <c r="U7713" s="47"/>
      <c r="V7713" s="49"/>
      <c r="W7713" s="41"/>
      <c r="X7713" s="41"/>
      <c r="Y7713" s="41"/>
      <c r="AA7713" s="37" t="str">
        <f>IF($I7713&lt;&gt;"",VLOOKUP($I7713,'Valid Values - Search'!$R$4:$T$4719,3,FALSE),"")</f>
        <v/>
      </c>
      <c r="AB7713" s="37" t="str">
        <f>IF($I7713&lt;&gt;"",VLOOKUP($I7713,'Valid Values - Search'!$R$4:$S$4719,2,FALSE),"")</f>
        <v/>
      </c>
      <c r="AC7713" s="38" t="str">
        <f t="shared" si="120"/>
        <v/>
      </c>
      <c r="AD7713" s="38"/>
    </row>
    <row r="7714" spans="1:30">
      <c r="A7714" s="46"/>
      <c r="B7714" s="47"/>
      <c r="C7714" s="49"/>
      <c r="D7714" s="41"/>
      <c r="E7714" s="41"/>
      <c r="F7714" s="41"/>
      <c r="G7714" s="50" t="str">
        <f>IF(A7714&lt;&gt;"",CONCATENATE(A7714,":",YEAR(B7714),IF(MONTH(B7714)&gt;9,MONTH(B7714),CONCATENATE(0,MONTH(B7714))),IF(DAY(B7714)&gt;9,DAY(B7714),CONCATENATE(0,DAY(B7714))),IF(HOUR(C7714)&gt;9,HOUR(C7714),CONCATENATE(0,HOUR(C7714))),IF(MINUTE(C7714)&gt;9,MINUTE(C7714),CONCATENATE(0,MINUTE(C7714))),":",VLOOKUP(F7714,'Valid Values - Results'!$D$4:$F$12,3,FALSE)),"")</f>
        <v/>
      </c>
      <c r="H7714" s="41"/>
      <c r="I7714" s="41"/>
      <c r="J7714" s="41"/>
      <c r="K7714" s="41"/>
      <c r="L7714" s="41"/>
      <c r="M7714" s="92"/>
      <c r="N7714" s="41"/>
      <c r="O7714" s="41"/>
      <c r="P7714" s="41"/>
      <c r="Q7714" s="41"/>
      <c r="R7714" s="41"/>
      <c r="S7714" s="41"/>
      <c r="T7714" s="41"/>
      <c r="U7714" s="47"/>
      <c r="V7714" s="49"/>
      <c r="W7714" s="41"/>
      <c r="X7714" s="41"/>
      <c r="Y7714" s="41"/>
      <c r="AA7714" s="37" t="str">
        <f>IF($I7714&lt;&gt;"",VLOOKUP($I7714,'Valid Values - Search'!$R$4:$T$4719,3,FALSE),"")</f>
        <v/>
      </c>
      <c r="AB7714" s="37" t="str">
        <f>IF($I7714&lt;&gt;"",VLOOKUP($I7714,'Valid Values - Search'!$R$4:$S$4719,2,FALSE),"")</f>
        <v/>
      </c>
      <c r="AC7714" s="38" t="str">
        <f t="shared" si="120"/>
        <v/>
      </c>
      <c r="AD7714" s="38"/>
    </row>
    <row r="7715" spans="1:30">
      <c r="A7715" s="46"/>
      <c r="B7715" s="47"/>
      <c r="C7715" s="49"/>
      <c r="D7715" s="41"/>
      <c r="E7715" s="41"/>
      <c r="F7715" s="41"/>
      <c r="G7715" s="50" t="str">
        <f>IF(A7715&lt;&gt;"",CONCATENATE(A7715,":",YEAR(B7715),IF(MONTH(B7715)&gt;9,MONTH(B7715),CONCATENATE(0,MONTH(B7715))),IF(DAY(B7715)&gt;9,DAY(B7715),CONCATENATE(0,DAY(B7715))),IF(HOUR(C7715)&gt;9,HOUR(C7715),CONCATENATE(0,HOUR(C7715))),IF(MINUTE(C7715)&gt;9,MINUTE(C7715),CONCATENATE(0,MINUTE(C7715))),":",VLOOKUP(F7715,'Valid Values - Results'!$D$4:$F$12,3,FALSE)),"")</f>
        <v/>
      </c>
      <c r="H7715" s="41"/>
      <c r="I7715" s="41"/>
      <c r="J7715" s="41"/>
      <c r="K7715" s="41"/>
      <c r="L7715" s="41"/>
      <c r="M7715" s="92"/>
      <c r="N7715" s="41"/>
      <c r="O7715" s="41"/>
      <c r="P7715" s="41"/>
      <c r="Q7715" s="41"/>
      <c r="R7715" s="41"/>
      <c r="S7715" s="41"/>
      <c r="T7715" s="41"/>
      <c r="U7715" s="47"/>
      <c r="V7715" s="49"/>
      <c r="W7715" s="41"/>
      <c r="X7715" s="41"/>
      <c r="Y7715" s="41"/>
      <c r="AA7715" s="37" t="str">
        <f>IF($I7715&lt;&gt;"",VLOOKUP($I7715,'Valid Values - Search'!$R$4:$T$4719,3,FALSE),"")</f>
        <v/>
      </c>
      <c r="AB7715" s="37" t="str">
        <f>IF($I7715&lt;&gt;"",VLOOKUP($I7715,'Valid Values - Search'!$R$4:$S$4719,2,FALSE),"")</f>
        <v/>
      </c>
      <c r="AC7715" s="38" t="str">
        <f t="shared" si="120"/>
        <v/>
      </c>
      <c r="AD7715" s="38"/>
    </row>
    <row r="7716" spans="1:30">
      <c r="A7716" s="46"/>
      <c r="B7716" s="47"/>
      <c r="C7716" s="49"/>
      <c r="D7716" s="41"/>
      <c r="E7716" s="41"/>
      <c r="F7716" s="41"/>
      <c r="G7716" s="50" t="str">
        <f>IF(A7716&lt;&gt;"",CONCATENATE(A7716,":",YEAR(B7716),IF(MONTH(B7716)&gt;9,MONTH(B7716),CONCATENATE(0,MONTH(B7716))),IF(DAY(B7716)&gt;9,DAY(B7716),CONCATENATE(0,DAY(B7716))),IF(HOUR(C7716)&gt;9,HOUR(C7716),CONCATENATE(0,HOUR(C7716))),IF(MINUTE(C7716)&gt;9,MINUTE(C7716),CONCATENATE(0,MINUTE(C7716))),":",VLOOKUP(F7716,'Valid Values - Results'!$D$4:$F$12,3,FALSE)),"")</f>
        <v/>
      </c>
      <c r="H7716" s="41"/>
      <c r="I7716" s="41"/>
      <c r="J7716" s="41"/>
      <c r="K7716" s="41"/>
      <c r="L7716" s="41"/>
      <c r="M7716" s="92"/>
      <c r="N7716" s="41"/>
      <c r="O7716" s="41"/>
      <c r="P7716" s="41"/>
      <c r="Q7716" s="41"/>
      <c r="R7716" s="41"/>
      <c r="S7716" s="41"/>
      <c r="T7716" s="41"/>
      <c r="U7716" s="47"/>
      <c r="V7716" s="49"/>
      <c r="W7716" s="41"/>
      <c r="X7716" s="41"/>
      <c r="Y7716" s="41"/>
      <c r="AA7716" s="37" t="str">
        <f>IF($I7716&lt;&gt;"",VLOOKUP($I7716,'Valid Values - Search'!$R$4:$T$4719,3,FALSE),"")</f>
        <v/>
      </c>
      <c r="AB7716" s="37" t="str">
        <f>IF($I7716&lt;&gt;"",VLOOKUP($I7716,'Valid Values - Search'!$R$4:$S$4719,2,FALSE),"")</f>
        <v/>
      </c>
      <c r="AC7716" s="38" t="str">
        <f t="shared" si="120"/>
        <v/>
      </c>
      <c r="AD7716" s="38"/>
    </row>
    <row r="7717" spans="1:30">
      <c r="A7717" s="46"/>
      <c r="B7717" s="47"/>
      <c r="C7717" s="49"/>
      <c r="D7717" s="41"/>
      <c r="E7717" s="41"/>
      <c r="F7717" s="41"/>
      <c r="G7717" s="50" t="str">
        <f>IF(A7717&lt;&gt;"",CONCATENATE(A7717,":",YEAR(B7717),IF(MONTH(B7717)&gt;9,MONTH(B7717),CONCATENATE(0,MONTH(B7717))),IF(DAY(B7717)&gt;9,DAY(B7717),CONCATENATE(0,DAY(B7717))),IF(HOUR(C7717)&gt;9,HOUR(C7717),CONCATENATE(0,HOUR(C7717))),IF(MINUTE(C7717)&gt;9,MINUTE(C7717),CONCATENATE(0,MINUTE(C7717))),":",VLOOKUP(F7717,'Valid Values - Results'!$D$4:$F$12,3,FALSE)),"")</f>
        <v/>
      </c>
      <c r="H7717" s="41"/>
      <c r="I7717" s="41"/>
      <c r="J7717" s="41"/>
      <c r="K7717" s="41"/>
      <c r="L7717" s="41"/>
      <c r="M7717" s="92"/>
      <c r="N7717" s="41"/>
      <c r="O7717" s="41"/>
      <c r="P7717" s="41"/>
      <c r="Q7717" s="41"/>
      <c r="R7717" s="41"/>
      <c r="S7717" s="41"/>
      <c r="T7717" s="41"/>
      <c r="U7717" s="47"/>
      <c r="V7717" s="49"/>
      <c r="W7717" s="41"/>
      <c r="X7717" s="41"/>
      <c r="Y7717" s="41"/>
      <c r="AA7717" s="37" t="str">
        <f>IF($I7717&lt;&gt;"",VLOOKUP($I7717,'Valid Values - Search'!$R$4:$T$4719,3,FALSE),"")</f>
        <v/>
      </c>
      <c r="AB7717" s="37" t="str">
        <f>IF($I7717&lt;&gt;"",VLOOKUP($I7717,'Valid Values - Search'!$R$4:$S$4719,2,FALSE),"")</f>
        <v/>
      </c>
      <c r="AC7717" s="38" t="str">
        <f t="shared" si="120"/>
        <v/>
      </c>
      <c r="AD7717" s="38"/>
    </row>
    <row r="7718" spans="1:30">
      <c r="A7718" s="46"/>
      <c r="B7718" s="47"/>
      <c r="C7718" s="49"/>
      <c r="D7718" s="41"/>
      <c r="E7718" s="41"/>
      <c r="F7718" s="41"/>
      <c r="G7718" s="50" t="str">
        <f>IF(A7718&lt;&gt;"",CONCATENATE(A7718,":",YEAR(B7718),IF(MONTH(B7718)&gt;9,MONTH(B7718),CONCATENATE(0,MONTH(B7718))),IF(DAY(B7718)&gt;9,DAY(B7718),CONCATENATE(0,DAY(B7718))),IF(HOUR(C7718)&gt;9,HOUR(C7718),CONCATENATE(0,HOUR(C7718))),IF(MINUTE(C7718)&gt;9,MINUTE(C7718),CONCATENATE(0,MINUTE(C7718))),":",VLOOKUP(F7718,'Valid Values - Results'!$D$4:$F$12,3,FALSE)),"")</f>
        <v/>
      </c>
      <c r="H7718" s="41"/>
      <c r="I7718" s="41"/>
      <c r="J7718" s="41"/>
      <c r="K7718" s="41"/>
      <c r="L7718" s="41"/>
      <c r="M7718" s="92"/>
      <c r="N7718" s="41"/>
      <c r="O7718" s="41"/>
      <c r="P7718" s="41"/>
      <c r="Q7718" s="41"/>
      <c r="R7718" s="41"/>
      <c r="S7718" s="41"/>
      <c r="T7718" s="41"/>
      <c r="U7718" s="47"/>
      <c r="V7718" s="49"/>
      <c r="W7718" s="41"/>
      <c r="X7718" s="41"/>
      <c r="Y7718" s="41"/>
      <c r="AA7718" s="37" t="str">
        <f>IF($I7718&lt;&gt;"",VLOOKUP($I7718,'Valid Values - Search'!$R$4:$T$4719,3,FALSE),"")</f>
        <v/>
      </c>
      <c r="AB7718" s="37" t="str">
        <f>IF($I7718&lt;&gt;"",VLOOKUP($I7718,'Valid Values - Search'!$R$4:$S$4719,2,FALSE),"")</f>
        <v/>
      </c>
      <c r="AC7718" s="38" t="str">
        <f t="shared" si="120"/>
        <v/>
      </c>
      <c r="AD7718" s="38"/>
    </row>
    <row r="7719" spans="1:30">
      <c r="A7719" s="46"/>
      <c r="B7719" s="47"/>
      <c r="C7719" s="49"/>
      <c r="D7719" s="41"/>
      <c r="E7719" s="41"/>
      <c r="F7719" s="41"/>
      <c r="G7719" s="50" t="str">
        <f>IF(A7719&lt;&gt;"",CONCATENATE(A7719,":",YEAR(B7719),IF(MONTH(B7719)&gt;9,MONTH(B7719),CONCATENATE(0,MONTH(B7719))),IF(DAY(B7719)&gt;9,DAY(B7719),CONCATENATE(0,DAY(B7719))),IF(HOUR(C7719)&gt;9,HOUR(C7719),CONCATENATE(0,HOUR(C7719))),IF(MINUTE(C7719)&gt;9,MINUTE(C7719),CONCATENATE(0,MINUTE(C7719))),":",VLOOKUP(F7719,'Valid Values - Results'!$D$4:$F$12,3,FALSE)),"")</f>
        <v/>
      </c>
      <c r="H7719" s="41"/>
      <c r="I7719" s="41"/>
      <c r="J7719" s="41"/>
      <c r="K7719" s="41"/>
      <c r="L7719" s="41"/>
      <c r="M7719" s="92"/>
      <c r="N7719" s="41"/>
      <c r="O7719" s="41"/>
      <c r="P7719" s="41"/>
      <c r="Q7719" s="41"/>
      <c r="R7719" s="41"/>
      <c r="S7719" s="41"/>
      <c r="T7719" s="41"/>
      <c r="U7719" s="47"/>
      <c r="V7719" s="49"/>
      <c r="W7719" s="41"/>
      <c r="X7719" s="41"/>
      <c r="Y7719" s="41"/>
      <c r="AA7719" s="37" t="str">
        <f>IF($I7719&lt;&gt;"",VLOOKUP($I7719,'Valid Values - Search'!$R$4:$T$4719,3,FALSE),"")</f>
        <v/>
      </c>
      <c r="AB7719" s="37" t="str">
        <f>IF($I7719&lt;&gt;"",VLOOKUP($I7719,'Valid Values - Search'!$R$4:$S$4719,2,FALSE),"")</f>
        <v/>
      </c>
      <c r="AC7719" s="38" t="str">
        <f t="shared" si="120"/>
        <v/>
      </c>
      <c r="AD7719" s="38"/>
    </row>
    <row r="7720" spans="1:30">
      <c r="A7720" s="46"/>
      <c r="B7720" s="47"/>
      <c r="C7720" s="49"/>
      <c r="D7720" s="41"/>
      <c r="E7720" s="41"/>
      <c r="F7720" s="41"/>
      <c r="G7720" s="50" t="str">
        <f>IF(A7720&lt;&gt;"",CONCATENATE(A7720,":",YEAR(B7720),IF(MONTH(B7720)&gt;9,MONTH(B7720),CONCATENATE(0,MONTH(B7720))),IF(DAY(B7720)&gt;9,DAY(B7720),CONCATENATE(0,DAY(B7720))),IF(HOUR(C7720)&gt;9,HOUR(C7720),CONCATENATE(0,HOUR(C7720))),IF(MINUTE(C7720)&gt;9,MINUTE(C7720),CONCATENATE(0,MINUTE(C7720))),":",VLOOKUP(F7720,'Valid Values - Results'!$D$4:$F$12,3,FALSE)),"")</f>
        <v/>
      </c>
      <c r="H7720" s="41"/>
      <c r="I7720" s="41"/>
      <c r="J7720" s="41"/>
      <c r="K7720" s="41"/>
      <c r="L7720" s="41"/>
      <c r="M7720" s="92"/>
      <c r="N7720" s="41"/>
      <c r="O7720" s="41"/>
      <c r="P7720" s="41"/>
      <c r="Q7720" s="41"/>
      <c r="R7720" s="41"/>
      <c r="S7720" s="41"/>
      <c r="T7720" s="41"/>
      <c r="U7720" s="47"/>
      <c r="V7720" s="49"/>
      <c r="W7720" s="41"/>
      <c r="X7720" s="41"/>
      <c r="Y7720" s="41"/>
      <c r="AA7720" s="37" t="str">
        <f>IF($I7720&lt;&gt;"",VLOOKUP($I7720,'Valid Values - Search'!$R$4:$T$4719,3,FALSE),"")</f>
        <v/>
      </c>
      <c r="AB7720" s="37" t="str">
        <f>IF($I7720&lt;&gt;"",VLOOKUP($I7720,'Valid Values - Search'!$R$4:$S$4719,2,FALSE),"")</f>
        <v/>
      </c>
      <c r="AC7720" s="38" t="str">
        <f t="shared" si="120"/>
        <v/>
      </c>
      <c r="AD7720" s="38"/>
    </row>
    <row r="7721" spans="1:30">
      <c r="A7721" s="46"/>
      <c r="B7721" s="47"/>
      <c r="C7721" s="49"/>
      <c r="D7721" s="41"/>
      <c r="E7721" s="41"/>
      <c r="F7721" s="41"/>
      <c r="G7721" s="50" t="str">
        <f>IF(A7721&lt;&gt;"",CONCATENATE(A7721,":",YEAR(B7721),IF(MONTH(B7721)&gt;9,MONTH(B7721),CONCATENATE(0,MONTH(B7721))),IF(DAY(B7721)&gt;9,DAY(B7721),CONCATENATE(0,DAY(B7721))),IF(HOUR(C7721)&gt;9,HOUR(C7721),CONCATENATE(0,HOUR(C7721))),IF(MINUTE(C7721)&gt;9,MINUTE(C7721),CONCATENATE(0,MINUTE(C7721))),":",VLOOKUP(F7721,'Valid Values - Results'!$D$4:$F$12,3,FALSE)),"")</f>
        <v/>
      </c>
      <c r="H7721" s="41"/>
      <c r="I7721" s="41"/>
      <c r="J7721" s="41"/>
      <c r="K7721" s="41"/>
      <c r="L7721" s="41"/>
      <c r="M7721" s="92"/>
      <c r="N7721" s="41"/>
      <c r="O7721" s="41"/>
      <c r="P7721" s="41"/>
      <c r="Q7721" s="41"/>
      <c r="R7721" s="41"/>
      <c r="S7721" s="41"/>
      <c r="T7721" s="41"/>
      <c r="U7721" s="47"/>
      <c r="V7721" s="49"/>
      <c r="W7721" s="41"/>
      <c r="X7721" s="41"/>
      <c r="Y7721" s="41"/>
      <c r="AA7721" s="37" t="str">
        <f>IF($I7721&lt;&gt;"",VLOOKUP($I7721,'Valid Values - Search'!$R$4:$T$4719,3,FALSE),"")</f>
        <v/>
      </c>
      <c r="AB7721" s="37" t="str">
        <f>IF($I7721&lt;&gt;"",VLOOKUP($I7721,'Valid Values - Search'!$R$4:$S$4719,2,FALSE),"")</f>
        <v/>
      </c>
      <c r="AC7721" s="38" t="str">
        <f t="shared" si="120"/>
        <v/>
      </c>
      <c r="AD7721" s="38"/>
    </row>
    <row r="7722" spans="1:30">
      <c r="A7722" s="46"/>
      <c r="B7722" s="47"/>
      <c r="C7722" s="49"/>
      <c r="D7722" s="41"/>
      <c r="E7722" s="41"/>
      <c r="F7722" s="41"/>
      <c r="G7722" s="50" t="str">
        <f>IF(A7722&lt;&gt;"",CONCATENATE(A7722,":",YEAR(B7722),IF(MONTH(B7722)&gt;9,MONTH(B7722),CONCATENATE(0,MONTH(B7722))),IF(DAY(B7722)&gt;9,DAY(B7722),CONCATENATE(0,DAY(B7722))),IF(HOUR(C7722)&gt;9,HOUR(C7722),CONCATENATE(0,HOUR(C7722))),IF(MINUTE(C7722)&gt;9,MINUTE(C7722),CONCATENATE(0,MINUTE(C7722))),":",VLOOKUP(F7722,'Valid Values - Results'!$D$4:$F$12,3,FALSE)),"")</f>
        <v/>
      </c>
      <c r="H7722" s="41"/>
      <c r="I7722" s="41"/>
      <c r="J7722" s="41"/>
      <c r="K7722" s="41"/>
      <c r="L7722" s="41"/>
      <c r="M7722" s="92"/>
      <c r="N7722" s="41"/>
      <c r="O7722" s="41"/>
      <c r="P7722" s="41"/>
      <c r="Q7722" s="41"/>
      <c r="R7722" s="41"/>
      <c r="S7722" s="41"/>
      <c r="T7722" s="41"/>
      <c r="U7722" s="47"/>
      <c r="V7722" s="49"/>
      <c r="W7722" s="41"/>
      <c r="X7722" s="41"/>
      <c r="Y7722" s="41"/>
      <c r="AA7722" s="37" t="str">
        <f>IF($I7722&lt;&gt;"",VLOOKUP($I7722,'Valid Values - Search'!$R$4:$T$4719,3,FALSE),"")</f>
        <v/>
      </c>
      <c r="AB7722" s="37" t="str">
        <f>IF($I7722&lt;&gt;"",VLOOKUP($I7722,'Valid Values - Search'!$R$4:$S$4719,2,FALSE),"")</f>
        <v/>
      </c>
      <c r="AC7722" s="38" t="str">
        <f t="shared" si="120"/>
        <v/>
      </c>
      <c r="AD7722" s="38"/>
    </row>
    <row r="7723" spans="1:30">
      <c r="A7723" s="46"/>
      <c r="B7723" s="47"/>
      <c r="C7723" s="49"/>
      <c r="D7723" s="41"/>
      <c r="E7723" s="41"/>
      <c r="F7723" s="41"/>
      <c r="G7723" s="50" t="str">
        <f>IF(A7723&lt;&gt;"",CONCATENATE(A7723,":",YEAR(B7723),IF(MONTH(B7723)&gt;9,MONTH(B7723),CONCATENATE(0,MONTH(B7723))),IF(DAY(B7723)&gt;9,DAY(B7723),CONCATENATE(0,DAY(B7723))),IF(HOUR(C7723)&gt;9,HOUR(C7723),CONCATENATE(0,HOUR(C7723))),IF(MINUTE(C7723)&gt;9,MINUTE(C7723),CONCATENATE(0,MINUTE(C7723))),":",VLOOKUP(F7723,'Valid Values - Results'!$D$4:$F$12,3,FALSE)),"")</f>
        <v/>
      </c>
      <c r="H7723" s="41"/>
      <c r="I7723" s="41"/>
      <c r="J7723" s="41"/>
      <c r="K7723" s="41"/>
      <c r="L7723" s="41"/>
      <c r="M7723" s="92"/>
      <c r="N7723" s="41"/>
      <c r="O7723" s="41"/>
      <c r="P7723" s="41"/>
      <c r="Q7723" s="41"/>
      <c r="R7723" s="41"/>
      <c r="S7723" s="41"/>
      <c r="T7723" s="41"/>
      <c r="U7723" s="47"/>
      <c r="V7723" s="49"/>
      <c r="W7723" s="41"/>
      <c r="X7723" s="41"/>
      <c r="Y7723" s="41"/>
      <c r="AA7723" s="37" t="str">
        <f>IF($I7723&lt;&gt;"",VLOOKUP($I7723,'Valid Values - Search'!$R$4:$T$4719,3,FALSE),"")</f>
        <v/>
      </c>
      <c r="AB7723" s="37" t="str">
        <f>IF($I7723&lt;&gt;"",VLOOKUP($I7723,'Valid Values - Search'!$R$4:$S$4719,2,FALSE),"")</f>
        <v/>
      </c>
      <c r="AC7723" s="38" t="str">
        <f t="shared" si="120"/>
        <v/>
      </c>
      <c r="AD7723" s="38"/>
    </row>
    <row r="7724" spans="1:30">
      <c r="A7724" s="46"/>
      <c r="B7724" s="47"/>
      <c r="C7724" s="49"/>
      <c r="D7724" s="41"/>
      <c r="E7724" s="41"/>
      <c r="F7724" s="41"/>
      <c r="G7724" s="50" t="str">
        <f>IF(A7724&lt;&gt;"",CONCATENATE(A7724,":",YEAR(B7724),IF(MONTH(B7724)&gt;9,MONTH(B7724),CONCATENATE(0,MONTH(B7724))),IF(DAY(B7724)&gt;9,DAY(B7724),CONCATENATE(0,DAY(B7724))),IF(HOUR(C7724)&gt;9,HOUR(C7724),CONCATENATE(0,HOUR(C7724))),IF(MINUTE(C7724)&gt;9,MINUTE(C7724),CONCATENATE(0,MINUTE(C7724))),":",VLOOKUP(F7724,'Valid Values - Results'!$D$4:$F$12,3,FALSE)),"")</f>
        <v/>
      </c>
      <c r="H7724" s="41"/>
      <c r="I7724" s="41"/>
      <c r="J7724" s="41"/>
      <c r="K7724" s="41"/>
      <c r="L7724" s="41"/>
      <c r="M7724" s="92"/>
      <c r="N7724" s="41"/>
      <c r="O7724" s="41"/>
      <c r="P7724" s="41"/>
      <c r="Q7724" s="41"/>
      <c r="R7724" s="41"/>
      <c r="S7724" s="41"/>
      <c r="T7724" s="41"/>
      <c r="U7724" s="47"/>
      <c r="V7724" s="49"/>
      <c r="W7724" s="41"/>
      <c r="X7724" s="41"/>
      <c r="Y7724" s="41"/>
      <c r="AA7724" s="37" t="str">
        <f>IF($I7724&lt;&gt;"",VLOOKUP($I7724,'Valid Values - Search'!$R$4:$T$4719,3,FALSE),"")</f>
        <v/>
      </c>
      <c r="AB7724" s="37" t="str">
        <f>IF($I7724&lt;&gt;"",VLOOKUP($I7724,'Valid Values - Search'!$R$4:$S$4719,2,FALSE),"")</f>
        <v/>
      </c>
      <c r="AC7724" s="38" t="str">
        <f t="shared" si="120"/>
        <v/>
      </c>
      <c r="AD7724" s="38"/>
    </row>
    <row r="7725" spans="1:30">
      <c r="A7725" s="46"/>
      <c r="B7725" s="47"/>
      <c r="C7725" s="49"/>
      <c r="D7725" s="41"/>
      <c r="E7725" s="41"/>
      <c r="F7725" s="41"/>
      <c r="G7725" s="50" t="str">
        <f>IF(A7725&lt;&gt;"",CONCATENATE(A7725,":",YEAR(B7725),IF(MONTH(B7725)&gt;9,MONTH(B7725),CONCATENATE(0,MONTH(B7725))),IF(DAY(B7725)&gt;9,DAY(B7725),CONCATENATE(0,DAY(B7725))),IF(HOUR(C7725)&gt;9,HOUR(C7725),CONCATENATE(0,HOUR(C7725))),IF(MINUTE(C7725)&gt;9,MINUTE(C7725),CONCATENATE(0,MINUTE(C7725))),":",VLOOKUP(F7725,'Valid Values - Results'!$D$4:$F$12,3,FALSE)),"")</f>
        <v/>
      </c>
      <c r="H7725" s="41"/>
      <c r="I7725" s="41"/>
      <c r="J7725" s="41"/>
      <c r="K7725" s="41"/>
      <c r="L7725" s="41"/>
      <c r="M7725" s="92"/>
      <c r="N7725" s="41"/>
      <c r="O7725" s="41"/>
      <c r="P7725" s="41"/>
      <c r="Q7725" s="41"/>
      <c r="R7725" s="41"/>
      <c r="S7725" s="41"/>
      <c r="T7725" s="41"/>
      <c r="U7725" s="47"/>
      <c r="V7725" s="49"/>
      <c r="W7725" s="41"/>
      <c r="X7725" s="41"/>
      <c r="Y7725" s="41"/>
      <c r="AA7725" s="37" t="str">
        <f>IF($I7725&lt;&gt;"",VLOOKUP($I7725,'Valid Values - Search'!$R$4:$T$4719,3,FALSE),"")</f>
        <v/>
      </c>
      <c r="AB7725" s="37" t="str">
        <f>IF($I7725&lt;&gt;"",VLOOKUP($I7725,'Valid Values - Search'!$R$4:$S$4719,2,FALSE),"")</f>
        <v/>
      </c>
      <c r="AC7725" s="38" t="str">
        <f t="shared" si="120"/>
        <v/>
      </c>
      <c r="AD7725" s="38"/>
    </row>
    <row r="7726" spans="1:30">
      <c r="A7726" s="46"/>
      <c r="B7726" s="47"/>
      <c r="C7726" s="49"/>
      <c r="D7726" s="41"/>
      <c r="E7726" s="41"/>
      <c r="F7726" s="41"/>
      <c r="G7726" s="50" t="str">
        <f>IF(A7726&lt;&gt;"",CONCATENATE(A7726,":",YEAR(B7726),IF(MONTH(B7726)&gt;9,MONTH(B7726),CONCATENATE(0,MONTH(B7726))),IF(DAY(B7726)&gt;9,DAY(B7726),CONCATENATE(0,DAY(B7726))),IF(HOUR(C7726)&gt;9,HOUR(C7726),CONCATENATE(0,HOUR(C7726))),IF(MINUTE(C7726)&gt;9,MINUTE(C7726),CONCATENATE(0,MINUTE(C7726))),":",VLOOKUP(F7726,'Valid Values - Results'!$D$4:$F$12,3,FALSE)),"")</f>
        <v/>
      </c>
      <c r="H7726" s="41"/>
      <c r="I7726" s="41"/>
      <c r="J7726" s="41"/>
      <c r="K7726" s="41"/>
      <c r="L7726" s="41"/>
      <c r="M7726" s="92"/>
      <c r="N7726" s="41"/>
      <c r="O7726" s="41"/>
      <c r="P7726" s="41"/>
      <c r="Q7726" s="41"/>
      <c r="R7726" s="41"/>
      <c r="S7726" s="41"/>
      <c r="T7726" s="41"/>
      <c r="U7726" s="47"/>
      <c r="V7726" s="49"/>
      <c r="W7726" s="41"/>
      <c r="X7726" s="41"/>
      <c r="Y7726" s="41"/>
      <c r="AA7726" s="37" t="str">
        <f>IF($I7726&lt;&gt;"",VLOOKUP($I7726,'Valid Values - Search'!$R$4:$T$4719,3,FALSE),"")</f>
        <v/>
      </c>
      <c r="AB7726" s="37" t="str">
        <f>IF($I7726&lt;&gt;"",VLOOKUP($I7726,'Valid Values - Search'!$R$4:$S$4719,2,FALSE),"")</f>
        <v/>
      </c>
      <c r="AC7726" s="38" t="str">
        <f t="shared" si="120"/>
        <v/>
      </c>
      <c r="AD7726" s="38"/>
    </row>
    <row r="7727" spans="1:30">
      <c r="A7727" s="46"/>
      <c r="B7727" s="47"/>
      <c r="C7727" s="49"/>
      <c r="D7727" s="41"/>
      <c r="E7727" s="41"/>
      <c r="F7727" s="41"/>
      <c r="G7727" s="50" t="str">
        <f>IF(A7727&lt;&gt;"",CONCATENATE(A7727,":",YEAR(B7727),IF(MONTH(B7727)&gt;9,MONTH(B7727),CONCATENATE(0,MONTH(B7727))),IF(DAY(B7727)&gt;9,DAY(B7727),CONCATENATE(0,DAY(B7727))),IF(HOUR(C7727)&gt;9,HOUR(C7727),CONCATENATE(0,HOUR(C7727))),IF(MINUTE(C7727)&gt;9,MINUTE(C7727),CONCATENATE(0,MINUTE(C7727))),":",VLOOKUP(F7727,'Valid Values - Results'!$D$4:$F$12,3,FALSE)),"")</f>
        <v/>
      </c>
      <c r="H7727" s="41"/>
      <c r="I7727" s="41"/>
      <c r="J7727" s="41"/>
      <c r="K7727" s="41"/>
      <c r="L7727" s="41"/>
      <c r="M7727" s="92"/>
      <c r="N7727" s="41"/>
      <c r="O7727" s="41"/>
      <c r="P7727" s="41"/>
      <c r="Q7727" s="41"/>
      <c r="R7727" s="41"/>
      <c r="S7727" s="41"/>
      <c r="T7727" s="41"/>
      <c r="U7727" s="47"/>
      <c r="V7727" s="49"/>
      <c r="W7727" s="41"/>
      <c r="X7727" s="41"/>
      <c r="Y7727" s="41"/>
      <c r="AA7727" s="37" t="str">
        <f>IF($I7727&lt;&gt;"",VLOOKUP($I7727,'Valid Values - Search'!$R$4:$T$4719,3,FALSE),"")</f>
        <v/>
      </c>
      <c r="AB7727" s="37" t="str">
        <f>IF($I7727&lt;&gt;"",VLOOKUP($I7727,'Valid Values - Search'!$R$4:$S$4719,2,FALSE),"")</f>
        <v/>
      </c>
      <c r="AC7727" s="38" t="str">
        <f t="shared" si="120"/>
        <v/>
      </c>
      <c r="AD7727" s="38"/>
    </row>
    <row r="7728" spans="1:30">
      <c r="A7728" s="46"/>
      <c r="B7728" s="47"/>
      <c r="C7728" s="49"/>
      <c r="D7728" s="41"/>
      <c r="E7728" s="41"/>
      <c r="F7728" s="41"/>
      <c r="G7728" s="50" t="str">
        <f>IF(A7728&lt;&gt;"",CONCATENATE(A7728,":",YEAR(B7728),IF(MONTH(B7728)&gt;9,MONTH(B7728),CONCATENATE(0,MONTH(B7728))),IF(DAY(B7728)&gt;9,DAY(B7728),CONCATENATE(0,DAY(B7728))),IF(HOUR(C7728)&gt;9,HOUR(C7728),CONCATENATE(0,HOUR(C7728))),IF(MINUTE(C7728)&gt;9,MINUTE(C7728),CONCATENATE(0,MINUTE(C7728))),":",VLOOKUP(F7728,'Valid Values - Results'!$D$4:$F$12,3,FALSE)),"")</f>
        <v/>
      </c>
      <c r="H7728" s="41"/>
      <c r="I7728" s="41"/>
      <c r="J7728" s="41"/>
      <c r="K7728" s="41"/>
      <c r="L7728" s="41"/>
      <c r="M7728" s="92"/>
      <c r="N7728" s="41"/>
      <c r="O7728" s="41"/>
      <c r="P7728" s="41"/>
      <c r="Q7728" s="41"/>
      <c r="R7728" s="41"/>
      <c r="S7728" s="41"/>
      <c r="T7728" s="41"/>
      <c r="U7728" s="47"/>
      <c r="V7728" s="49"/>
      <c r="W7728" s="41"/>
      <c r="X7728" s="41"/>
      <c r="Y7728" s="41"/>
      <c r="AA7728" s="37" t="str">
        <f>IF($I7728&lt;&gt;"",VLOOKUP($I7728,'Valid Values - Search'!$R$4:$T$4719,3,FALSE),"")</f>
        <v/>
      </c>
      <c r="AB7728" s="37" t="str">
        <f>IF($I7728&lt;&gt;"",VLOOKUP($I7728,'Valid Values - Search'!$R$4:$S$4719,2,FALSE),"")</f>
        <v/>
      </c>
      <c r="AC7728" s="38" t="str">
        <f t="shared" si="120"/>
        <v/>
      </c>
      <c r="AD7728" s="38"/>
    </row>
    <row r="7729" spans="1:30">
      <c r="A7729" s="46"/>
      <c r="B7729" s="47"/>
      <c r="C7729" s="49"/>
      <c r="D7729" s="41"/>
      <c r="E7729" s="41"/>
      <c r="F7729" s="41"/>
      <c r="G7729" s="50" t="str">
        <f>IF(A7729&lt;&gt;"",CONCATENATE(A7729,":",YEAR(B7729),IF(MONTH(B7729)&gt;9,MONTH(B7729),CONCATENATE(0,MONTH(B7729))),IF(DAY(B7729)&gt;9,DAY(B7729),CONCATENATE(0,DAY(B7729))),IF(HOUR(C7729)&gt;9,HOUR(C7729),CONCATENATE(0,HOUR(C7729))),IF(MINUTE(C7729)&gt;9,MINUTE(C7729),CONCATENATE(0,MINUTE(C7729))),":",VLOOKUP(F7729,'Valid Values - Results'!$D$4:$F$12,3,FALSE)),"")</f>
        <v/>
      </c>
      <c r="H7729" s="41"/>
      <c r="I7729" s="41"/>
      <c r="J7729" s="41"/>
      <c r="K7729" s="41"/>
      <c r="L7729" s="41"/>
      <c r="M7729" s="92"/>
      <c r="N7729" s="41"/>
      <c r="O7729" s="41"/>
      <c r="P7729" s="41"/>
      <c r="Q7729" s="41"/>
      <c r="R7729" s="41"/>
      <c r="S7729" s="41"/>
      <c r="T7729" s="41"/>
      <c r="U7729" s="47"/>
      <c r="V7729" s="49"/>
      <c r="W7729" s="41"/>
      <c r="X7729" s="41"/>
      <c r="Y7729" s="41"/>
      <c r="AA7729" s="37" t="str">
        <f>IF($I7729&lt;&gt;"",VLOOKUP($I7729,'Valid Values - Search'!$R$4:$T$4719,3,FALSE),"")</f>
        <v/>
      </c>
      <c r="AB7729" s="37" t="str">
        <f>IF($I7729&lt;&gt;"",VLOOKUP($I7729,'Valid Values - Search'!$R$4:$S$4719,2,FALSE),"")</f>
        <v/>
      </c>
      <c r="AC7729" s="38" t="str">
        <f t="shared" si="120"/>
        <v/>
      </c>
      <c r="AD7729" s="38"/>
    </row>
    <row r="7730" spans="1:30">
      <c r="A7730" s="46"/>
      <c r="B7730" s="47"/>
      <c r="C7730" s="49"/>
      <c r="D7730" s="41"/>
      <c r="E7730" s="41"/>
      <c r="F7730" s="41"/>
      <c r="G7730" s="50" t="str">
        <f>IF(A7730&lt;&gt;"",CONCATENATE(A7730,":",YEAR(B7730),IF(MONTH(B7730)&gt;9,MONTH(B7730),CONCATENATE(0,MONTH(B7730))),IF(DAY(B7730)&gt;9,DAY(B7730),CONCATENATE(0,DAY(B7730))),IF(HOUR(C7730)&gt;9,HOUR(C7730),CONCATENATE(0,HOUR(C7730))),IF(MINUTE(C7730)&gt;9,MINUTE(C7730),CONCATENATE(0,MINUTE(C7730))),":",VLOOKUP(F7730,'Valid Values - Results'!$D$4:$F$12,3,FALSE)),"")</f>
        <v/>
      </c>
      <c r="H7730" s="41"/>
      <c r="I7730" s="41"/>
      <c r="J7730" s="41"/>
      <c r="K7730" s="41"/>
      <c r="L7730" s="41"/>
      <c r="M7730" s="92"/>
      <c r="N7730" s="41"/>
      <c r="O7730" s="41"/>
      <c r="P7730" s="41"/>
      <c r="Q7730" s="41"/>
      <c r="R7730" s="41"/>
      <c r="S7730" s="41"/>
      <c r="T7730" s="41"/>
      <c r="U7730" s="47"/>
      <c r="V7730" s="49"/>
      <c r="W7730" s="41"/>
      <c r="X7730" s="41"/>
      <c r="Y7730" s="41"/>
      <c r="AA7730" s="37" t="str">
        <f>IF($I7730&lt;&gt;"",VLOOKUP($I7730,'Valid Values - Search'!$R$4:$T$4719,3,FALSE),"")</f>
        <v/>
      </c>
      <c r="AB7730" s="37" t="str">
        <f>IF($I7730&lt;&gt;"",VLOOKUP($I7730,'Valid Values - Search'!$R$4:$S$4719,2,FALSE),"")</f>
        <v/>
      </c>
      <c r="AC7730" s="38" t="str">
        <f t="shared" si="120"/>
        <v/>
      </c>
      <c r="AD7730" s="38"/>
    </row>
    <row r="7731" spans="1:30">
      <c r="A7731" s="46"/>
      <c r="B7731" s="47"/>
      <c r="C7731" s="49"/>
      <c r="D7731" s="41"/>
      <c r="E7731" s="41"/>
      <c r="F7731" s="41"/>
      <c r="G7731" s="50" t="str">
        <f>IF(A7731&lt;&gt;"",CONCATENATE(A7731,":",YEAR(B7731),IF(MONTH(B7731)&gt;9,MONTH(B7731),CONCATENATE(0,MONTH(B7731))),IF(DAY(B7731)&gt;9,DAY(B7731),CONCATENATE(0,DAY(B7731))),IF(HOUR(C7731)&gt;9,HOUR(C7731),CONCATENATE(0,HOUR(C7731))),IF(MINUTE(C7731)&gt;9,MINUTE(C7731),CONCATENATE(0,MINUTE(C7731))),":",VLOOKUP(F7731,'Valid Values - Results'!$D$4:$F$12,3,FALSE)),"")</f>
        <v/>
      </c>
      <c r="H7731" s="41"/>
      <c r="I7731" s="41"/>
      <c r="J7731" s="41"/>
      <c r="K7731" s="41"/>
      <c r="L7731" s="41"/>
      <c r="M7731" s="92"/>
      <c r="N7731" s="41"/>
      <c r="O7731" s="41"/>
      <c r="P7731" s="41"/>
      <c r="Q7731" s="41"/>
      <c r="R7731" s="41"/>
      <c r="S7731" s="41"/>
      <c r="T7731" s="41"/>
      <c r="U7731" s="47"/>
      <c r="V7731" s="49"/>
      <c r="W7731" s="41"/>
      <c r="X7731" s="41"/>
      <c r="Y7731" s="41"/>
      <c r="AA7731" s="37" t="str">
        <f>IF($I7731&lt;&gt;"",VLOOKUP($I7731,'Valid Values - Search'!$R$4:$T$4719,3,FALSE),"")</f>
        <v/>
      </c>
      <c r="AB7731" s="37" t="str">
        <f>IF($I7731&lt;&gt;"",VLOOKUP($I7731,'Valid Values - Search'!$R$4:$S$4719,2,FALSE),"")</f>
        <v/>
      </c>
      <c r="AC7731" s="38" t="str">
        <f t="shared" si="120"/>
        <v/>
      </c>
      <c r="AD7731" s="38"/>
    </row>
    <row r="7732" spans="1:30">
      <c r="A7732" s="46"/>
      <c r="B7732" s="47"/>
      <c r="C7732" s="49"/>
      <c r="D7732" s="41"/>
      <c r="E7732" s="41"/>
      <c r="F7732" s="41"/>
      <c r="G7732" s="50" t="str">
        <f>IF(A7732&lt;&gt;"",CONCATENATE(A7732,":",YEAR(B7732),IF(MONTH(B7732)&gt;9,MONTH(B7732),CONCATENATE(0,MONTH(B7732))),IF(DAY(B7732)&gt;9,DAY(B7732),CONCATENATE(0,DAY(B7732))),IF(HOUR(C7732)&gt;9,HOUR(C7732),CONCATENATE(0,HOUR(C7732))),IF(MINUTE(C7732)&gt;9,MINUTE(C7732),CONCATENATE(0,MINUTE(C7732))),":",VLOOKUP(F7732,'Valid Values - Results'!$D$4:$F$12,3,FALSE)),"")</f>
        <v/>
      </c>
      <c r="H7732" s="41"/>
      <c r="I7732" s="41"/>
      <c r="J7732" s="41"/>
      <c r="K7732" s="41"/>
      <c r="L7732" s="41"/>
      <c r="M7732" s="92"/>
      <c r="N7732" s="41"/>
      <c r="O7732" s="41"/>
      <c r="P7732" s="41"/>
      <c r="Q7732" s="41"/>
      <c r="R7732" s="41"/>
      <c r="S7732" s="41"/>
      <c r="T7732" s="41"/>
      <c r="U7732" s="47"/>
      <c r="V7732" s="49"/>
      <c r="W7732" s="41"/>
      <c r="X7732" s="41"/>
      <c r="Y7732" s="41"/>
      <c r="AA7732" s="37" t="str">
        <f>IF($I7732&lt;&gt;"",VLOOKUP($I7732,'Valid Values - Search'!$R$4:$T$4719,3,FALSE),"")</f>
        <v/>
      </c>
      <c r="AB7732" s="37" t="str">
        <f>IF($I7732&lt;&gt;"",VLOOKUP($I7732,'Valid Values - Search'!$R$4:$S$4719,2,FALSE),"")</f>
        <v/>
      </c>
      <c r="AC7732" s="38" t="str">
        <f t="shared" si="120"/>
        <v/>
      </c>
      <c r="AD7732" s="38"/>
    </row>
    <row r="7733" spans="1:30">
      <c r="A7733" s="46"/>
      <c r="B7733" s="47"/>
      <c r="C7733" s="49"/>
      <c r="D7733" s="41"/>
      <c r="E7733" s="41"/>
      <c r="F7733" s="41"/>
      <c r="G7733" s="50" t="str">
        <f>IF(A7733&lt;&gt;"",CONCATENATE(A7733,":",YEAR(B7733),IF(MONTH(B7733)&gt;9,MONTH(B7733),CONCATENATE(0,MONTH(B7733))),IF(DAY(B7733)&gt;9,DAY(B7733),CONCATENATE(0,DAY(B7733))),IF(HOUR(C7733)&gt;9,HOUR(C7733),CONCATENATE(0,HOUR(C7733))),IF(MINUTE(C7733)&gt;9,MINUTE(C7733),CONCATENATE(0,MINUTE(C7733))),":",VLOOKUP(F7733,'Valid Values - Results'!$D$4:$F$12,3,FALSE)),"")</f>
        <v/>
      </c>
      <c r="H7733" s="41"/>
      <c r="I7733" s="41"/>
      <c r="J7733" s="41"/>
      <c r="K7733" s="41"/>
      <c r="L7733" s="41"/>
      <c r="M7733" s="92"/>
      <c r="N7733" s="41"/>
      <c r="O7733" s="41"/>
      <c r="P7733" s="41"/>
      <c r="Q7733" s="41"/>
      <c r="R7733" s="41"/>
      <c r="S7733" s="41"/>
      <c r="T7733" s="41"/>
      <c r="U7733" s="47"/>
      <c r="V7733" s="49"/>
      <c r="W7733" s="41"/>
      <c r="X7733" s="41"/>
      <c r="Y7733" s="41"/>
      <c r="AA7733" s="37" t="str">
        <f>IF($I7733&lt;&gt;"",VLOOKUP($I7733,'Valid Values - Search'!$R$4:$T$4719,3,FALSE),"")</f>
        <v/>
      </c>
      <c r="AB7733" s="37" t="str">
        <f>IF($I7733&lt;&gt;"",VLOOKUP($I7733,'Valid Values - Search'!$R$4:$S$4719,2,FALSE),"")</f>
        <v/>
      </c>
      <c r="AC7733" s="38" t="str">
        <f t="shared" si="120"/>
        <v/>
      </c>
      <c r="AD7733" s="38"/>
    </row>
    <row r="7734" spans="1:30">
      <c r="A7734" s="46"/>
      <c r="B7734" s="47"/>
      <c r="C7734" s="49"/>
      <c r="D7734" s="41"/>
      <c r="E7734" s="41"/>
      <c r="F7734" s="41"/>
      <c r="G7734" s="50" t="str">
        <f>IF(A7734&lt;&gt;"",CONCATENATE(A7734,":",YEAR(B7734),IF(MONTH(B7734)&gt;9,MONTH(B7734),CONCATENATE(0,MONTH(B7734))),IF(DAY(B7734)&gt;9,DAY(B7734),CONCATENATE(0,DAY(B7734))),IF(HOUR(C7734)&gt;9,HOUR(C7734),CONCATENATE(0,HOUR(C7734))),IF(MINUTE(C7734)&gt;9,MINUTE(C7734),CONCATENATE(0,MINUTE(C7734))),":",VLOOKUP(F7734,'Valid Values - Results'!$D$4:$F$12,3,FALSE)),"")</f>
        <v/>
      </c>
      <c r="H7734" s="41"/>
      <c r="I7734" s="41"/>
      <c r="J7734" s="41"/>
      <c r="K7734" s="41"/>
      <c r="L7734" s="41"/>
      <c r="M7734" s="92"/>
      <c r="N7734" s="41"/>
      <c r="O7734" s="41"/>
      <c r="P7734" s="41"/>
      <c r="Q7734" s="41"/>
      <c r="R7734" s="41"/>
      <c r="S7734" s="41"/>
      <c r="T7734" s="41"/>
      <c r="U7734" s="47"/>
      <c r="V7734" s="49"/>
      <c r="W7734" s="41"/>
      <c r="X7734" s="41"/>
      <c r="Y7734" s="41"/>
      <c r="AA7734" s="37" t="str">
        <f>IF($I7734&lt;&gt;"",VLOOKUP($I7734,'Valid Values - Search'!$R$4:$T$4719,3,FALSE),"")</f>
        <v/>
      </c>
      <c r="AB7734" s="37" t="str">
        <f>IF($I7734&lt;&gt;"",VLOOKUP($I7734,'Valid Values - Search'!$R$4:$S$4719,2,FALSE),"")</f>
        <v/>
      </c>
      <c r="AC7734" s="38" t="str">
        <f t="shared" si="120"/>
        <v/>
      </c>
      <c r="AD7734" s="38"/>
    </row>
    <row r="7735" spans="1:30">
      <c r="A7735" s="46"/>
      <c r="B7735" s="47"/>
      <c r="C7735" s="49"/>
      <c r="D7735" s="41"/>
      <c r="E7735" s="41"/>
      <c r="F7735" s="41"/>
      <c r="G7735" s="50" t="str">
        <f>IF(A7735&lt;&gt;"",CONCATENATE(A7735,":",YEAR(B7735),IF(MONTH(B7735)&gt;9,MONTH(B7735),CONCATENATE(0,MONTH(B7735))),IF(DAY(B7735)&gt;9,DAY(B7735),CONCATENATE(0,DAY(B7735))),IF(HOUR(C7735)&gt;9,HOUR(C7735),CONCATENATE(0,HOUR(C7735))),IF(MINUTE(C7735)&gt;9,MINUTE(C7735),CONCATENATE(0,MINUTE(C7735))),":",VLOOKUP(F7735,'Valid Values - Results'!$D$4:$F$12,3,FALSE)),"")</f>
        <v/>
      </c>
      <c r="H7735" s="41"/>
      <c r="I7735" s="41"/>
      <c r="J7735" s="41"/>
      <c r="K7735" s="41"/>
      <c r="L7735" s="41"/>
      <c r="M7735" s="92"/>
      <c r="N7735" s="41"/>
      <c r="O7735" s="41"/>
      <c r="P7735" s="41"/>
      <c r="Q7735" s="41"/>
      <c r="R7735" s="41"/>
      <c r="S7735" s="41"/>
      <c r="T7735" s="41"/>
      <c r="U7735" s="47"/>
      <c r="V7735" s="49"/>
      <c r="W7735" s="41"/>
      <c r="X7735" s="41"/>
      <c r="Y7735" s="41"/>
      <c r="AA7735" s="37" t="str">
        <f>IF($I7735&lt;&gt;"",VLOOKUP($I7735,'Valid Values - Search'!$R$4:$T$4719,3,FALSE),"")</f>
        <v/>
      </c>
      <c r="AB7735" s="37" t="str">
        <f>IF($I7735&lt;&gt;"",VLOOKUP($I7735,'Valid Values - Search'!$R$4:$S$4719,2,FALSE),"")</f>
        <v/>
      </c>
      <c r="AC7735" s="38" t="str">
        <f t="shared" si="120"/>
        <v/>
      </c>
      <c r="AD7735" s="38"/>
    </row>
    <row r="7736" spans="1:30">
      <c r="A7736" s="46"/>
      <c r="B7736" s="47"/>
      <c r="C7736" s="49"/>
      <c r="D7736" s="41"/>
      <c r="E7736" s="41"/>
      <c r="F7736" s="41"/>
      <c r="G7736" s="50" t="str">
        <f>IF(A7736&lt;&gt;"",CONCATENATE(A7736,":",YEAR(B7736),IF(MONTH(B7736)&gt;9,MONTH(B7736),CONCATENATE(0,MONTH(B7736))),IF(DAY(B7736)&gt;9,DAY(B7736),CONCATENATE(0,DAY(B7736))),IF(HOUR(C7736)&gt;9,HOUR(C7736),CONCATENATE(0,HOUR(C7736))),IF(MINUTE(C7736)&gt;9,MINUTE(C7736),CONCATENATE(0,MINUTE(C7736))),":",VLOOKUP(F7736,'Valid Values - Results'!$D$4:$F$12,3,FALSE)),"")</f>
        <v/>
      </c>
      <c r="H7736" s="41"/>
      <c r="I7736" s="41"/>
      <c r="J7736" s="41"/>
      <c r="K7736" s="41"/>
      <c r="L7736" s="41"/>
      <c r="M7736" s="92"/>
      <c r="N7736" s="41"/>
      <c r="O7736" s="41"/>
      <c r="P7736" s="41"/>
      <c r="Q7736" s="41"/>
      <c r="R7736" s="41"/>
      <c r="S7736" s="41"/>
      <c r="T7736" s="41"/>
      <c r="U7736" s="47"/>
      <c r="V7736" s="49"/>
      <c r="W7736" s="41"/>
      <c r="X7736" s="41"/>
      <c r="Y7736" s="41"/>
      <c r="AA7736" s="37" t="str">
        <f>IF($I7736&lt;&gt;"",VLOOKUP($I7736,'Valid Values - Search'!$R$4:$T$4719,3,FALSE),"")</f>
        <v/>
      </c>
      <c r="AB7736" s="37" t="str">
        <f>IF($I7736&lt;&gt;"",VLOOKUP($I7736,'Valid Values - Search'!$R$4:$S$4719,2,FALSE),"")</f>
        <v/>
      </c>
      <c r="AC7736" s="38" t="str">
        <f t="shared" si="120"/>
        <v/>
      </c>
      <c r="AD7736" s="38"/>
    </row>
    <row r="7737" spans="1:30">
      <c r="A7737" s="46"/>
      <c r="B7737" s="47"/>
      <c r="C7737" s="49"/>
      <c r="D7737" s="41"/>
      <c r="E7737" s="41"/>
      <c r="F7737" s="41"/>
      <c r="G7737" s="50" t="str">
        <f>IF(A7737&lt;&gt;"",CONCATENATE(A7737,":",YEAR(B7737),IF(MONTH(B7737)&gt;9,MONTH(B7737),CONCATENATE(0,MONTH(B7737))),IF(DAY(B7737)&gt;9,DAY(B7737),CONCATENATE(0,DAY(B7737))),IF(HOUR(C7737)&gt;9,HOUR(C7737),CONCATENATE(0,HOUR(C7737))),IF(MINUTE(C7737)&gt;9,MINUTE(C7737),CONCATENATE(0,MINUTE(C7737))),":",VLOOKUP(F7737,'Valid Values - Results'!$D$4:$F$12,3,FALSE)),"")</f>
        <v/>
      </c>
      <c r="H7737" s="41"/>
      <c r="I7737" s="41"/>
      <c r="J7737" s="41"/>
      <c r="K7737" s="41"/>
      <c r="L7737" s="41"/>
      <c r="M7737" s="92"/>
      <c r="N7737" s="41"/>
      <c r="O7737" s="41"/>
      <c r="P7737" s="41"/>
      <c r="Q7737" s="41"/>
      <c r="R7737" s="41"/>
      <c r="S7737" s="41"/>
      <c r="T7737" s="41"/>
      <c r="U7737" s="47"/>
      <c r="V7737" s="49"/>
      <c r="W7737" s="41"/>
      <c r="X7737" s="41"/>
      <c r="Y7737" s="41"/>
      <c r="AA7737" s="37" t="str">
        <f>IF($I7737&lt;&gt;"",VLOOKUP($I7737,'Valid Values - Search'!$R$4:$T$4719,3,FALSE),"")</f>
        <v/>
      </c>
      <c r="AB7737" s="37" t="str">
        <f>IF($I7737&lt;&gt;"",VLOOKUP($I7737,'Valid Values - Search'!$R$4:$S$4719,2,FALSE),"")</f>
        <v/>
      </c>
      <c r="AC7737" s="38" t="str">
        <f t="shared" si="120"/>
        <v/>
      </c>
      <c r="AD7737" s="38"/>
    </row>
    <row r="7738" spans="1:30">
      <c r="A7738" s="46"/>
      <c r="B7738" s="47"/>
      <c r="C7738" s="49"/>
      <c r="D7738" s="41"/>
      <c r="E7738" s="41"/>
      <c r="F7738" s="41"/>
      <c r="G7738" s="50" t="str">
        <f>IF(A7738&lt;&gt;"",CONCATENATE(A7738,":",YEAR(B7738),IF(MONTH(B7738)&gt;9,MONTH(B7738),CONCATENATE(0,MONTH(B7738))),IF(DAY(B7738)&gt;9,DAY(B7738),CONCATENATE(0,DAY(B7738))),IF(HOUR(C7738)&gt;9,HOUR(C7738),CONCATENATE(0,HOUR(C7738))),IF(MINUTE(C7738)&gt;9,MINUTE(C7738),CONCATENATE(0,MINUTE(C7738))),":",VLOOKUP(F7738,'Valid Values - Results'!$D$4:$F$12,3,FALSE)),"")</f>
        <v/>
      </c>
      <c r="H7738" s="41"/>
      <c r="I7738" s="41"/>
      <c r="J7738" s="41"/>
      <c r="K7738" s="41"/>
      <c r="L7738" s="41"/>
      <c r="M7738" s="92"/>
      <c r="N7738" s="41"/>
      <c r="O7738" s="41"/>
      <c r="P7738" s="41"/>
      <c r="Q7738" s="41"/>
      <c r="R7738" s="41"/>
      <c r="S7738" s="41"/>
      <c r="T7738" s="41"/>
      <c r="U7738" s="47"/>
      <c r="V7738" s="49"/>
      <c r="W7738" s="41"/>
      <c r="X7738" s="41"/>
      <c r="Y7738" s="41"/>
      <c r="AA7738" s="37" t="str">
        <f>IF($I7738&lt;&gt;"",VLOOKUP($I7738,'Valid Values - Search'!$R$4:$T$4719,3,FALSE),"")</f>
        <v/>
      </c>
      <c r="AB7738" s="37" t="str">
        <f>IF($I7738&lt;&gt;"",VLOOKUP($I7738,'Valid Values - Search'!$R$4:$S$4719,2,FALSE),"")</f>
        <v/>
      </c>
      <c r="AC7738" s="38" t="str">
        <f t="shared" si="120"/>
        <v/>
      </c>
      <c r="AD7738" s="38"/>
    </row>
    <row r="7739" spans="1:30">
      <c r="A7739" s="46"/>
      <c r="B7739" s="47"/>
      <c r="C7739" s="49"/>
      <c r="D7739" s="41"/>
      <c r="E7739" s="41"/>
      <c r="F7739" s="41"/>
      <c r="G7739" s="50" t="str">
        <f>IF(A7739&lt;&gt;"",CONCATENATE(A7739,":",YEAR(B7739),IF(MONTH(B7739)&gt;9,MONTH(B7739),CONCATENATE(0,MONTH(B7739))),IF(DAY(B7739)&gt;9,DAY(B7739),CONCATENATE(0,DAY(B7739))),IF(HOUR(C7739)&gt;9,HOUR(C7739),CONCATENATE(0,HOUR(C7739))),IF(MINUTE(C7739)&gt;9,MINUTE(C7739),CONCATENATE(0,MINUTE(C7739))),":",VLOOKUP(F7739,'Valid Values - Results'!$D$4:$F$12,3,FALSE)),"")</f>
        <v/>
      </c>
      <c r="H7739" s="41"/>
      <c r="I7739" s="41"/>
      <c r="J7739" s="41"/>
      <c r="K7739" s="41"/>
      <c r="L7739" s="41"/>
      <c r="M7739" s="92"/>
      <c r="N7739" s="41"/>
      <c r="O7739" s="41"/>
      <c r="P7739" s="41"/>
      <c r="Q7739" s="41"/>
      <c r="R7739" s="41"/>
      <c r="S7739" s="41"/>
      <c r="T7739" s="41"/>
      <c r="U7739" s="47"/>
      <c r="V7739" s="49"/>
      <c r="W7739" s="41"/>
      <c r="X7739" s="41"/>
      <c r="Y7739" s="41"/>
      <c r="AA7739" s="37" t="str">
        <f>IF($I7739&lt;&gt;"",VLOOKUP($I7739,'Valid Values - Search'!$R$4:$T$4719,3,FALSE),"")</f>
        <v/>
      </c>
      <c r="AB7739" s="37" t="str">
        <f>IF($I7739&lt;&gt;"",VLOOKUP($I7739,'Valid Values - Search'!$R$4:$S$4719,2,FALSE),"")</f>
        <v/>
      </c>
      <c r="AC7739" s="38" t="str">
        <f t="shared" si="120"/>
        <v/>
      </c>
      <c r="AD7739" s="38"/>
    </row>
    <row r="7740" spans="1:30">
      <c r="A7740" s="46"/>
      <c r="B7740" s="47"/>
      <c r="C7740" s="49"/>
      <c r="D7740" s="41"/>
      <c r="E7740" s="41"/>
      <c r="F7740" s="41"/>
      <c r="G7740" s="50" t="str">
        <f>IF(A7740&lt;&gt;"",CONCATENATE(A7740,":",YEAR(B7740),IF(MONTH(B7740)&gt;9,MONTH(B7740),CONCATENATE(0,MONTH(B7740))),IF(DAY(B7740)&gt;9,DAY(B7740),CONCATENATE(0,DAY(B7740))),IF(HOUR(C7740)&gt;9,HOUR(C7740),CONCATENATE(0,HOUR(C7740))),IF(MINUTE(C7740)&gt;9,MINUTE(C7740),CONCATENATE(0,MINUTE(C7740))),":",VLOOKUP(F7740,'Valid Values - Results'!$D$4:$F$12,3,FALSE)),"")</f>
        <v/>
      </c>
      <c r="H7740" s="41"/>
      <c r="I7740" s="41"/>
      <c r="J7740" s="41"/>
      <c r="K7740" s="41"/>
      <c r="L7740" s="41"/>
      <c r="M7740" s="92"/>
      <c r="N7740" s="41"/>
      <c r="O7740" s="41"/>
      <c r="P7740" s="41"/>
      <c r="Q7740" s="41"/>
      <c r="R7740" s="41"/>
      <c r="S7740" s="41"/>
      <c r="T7740" s="41"/>
      <c r="U7740" s="47"/>
      <c r="V7740" s="49"/>
      <c r="W7740" s="41"/>
      <c r="X7740" s="41"/>
      <c r="Y7740" s="41"/>
      <c r="AA7740" s="37" t="str">
        <f>IF($I7740&lt;&gt;"",VLOOKUP($I7740,'Valid Values - Search'!$R$4:$T$4719,3,FALSE),"")</f>
        <v/>
      </c>
      <c r="AB7740" s="37" t="str">
        <f>IF($I7740&lt;&gt;"",VLOOKUP($I7740,'Valid Values - Search'!$R$4:$S$4719,2,FALSE),"")</f>
        <v/>
      </c>
      <c r="AC7740" s="38" t="str">
        <f t="shared" si="120"/>
        <v/>
      </c>
      <c r="AD7740" s="38"/>
    </row>
    <row r="7741" spans="1:30">
      <c r="A7741" s="46"/>
      <c r="B7741" s="47"/>
      <c r="C7741" s="49"/>
      <c r="D7741" s="41"/>
      <c r="E7741" s="41"/>
      <c r="F7741" s="41"/>
      <c r="G7741" s="50" t="str">
        <f>IF(A7741&lt;&gt;"",CONCATENATE(A7741,":",YEAR(B7741),IF(MONTH(B7741)&gt;9,MONTH(B7741),CONCATENATE(0,MONTH(B7741))),IF(DAY(B7741)&gt;9,DAY(B7741),CONCATENATE(0,DAY(B7741))),IF(HOUR(C7741)&gt;9,HOUR(C7741),CONCATENATE(0,HOUR(C7741))),IF(MINUTE(C7741)&gt;9,MINUTE(C7741),CONCATENATE(0,MINUTE(C7741))),":",VLOOKUP(F7741,'Valid Values - Results'!$D$4:$F$12,3,FALSE)),"")</f>
        <v/>
      </c>
      <c r="H7741" s="41"/>
      <c r="I7741" s="41"/>
      <c r="J7741" s="41"/>
      <c r="K7741" s="41"/>
      <c r="L7741" s="41"/>
      <c r="M7741" s="92"/>
      <c r="N7741" s="41"/>
      <c r="O7741" s="41"/>
      <c r="P7741" s="41"/>
      <c r="Q7741" s="41"/>
      <c r="R7741" s="41"/>
      <c r="S7741" s="41"/>
      <c r="T7741" s="41"/>
      <c r="U7741" s="47"/>
      <c r="V7741" s="49"/>
      <c r="W7741" s="41"/>
      <c r="X7741" s="41"/>
      <c r="Y7741" s="41"/>
      <c r="AA7741" s="37" t="str">
        <f>IF($I7741&lt;&gt;"",VLOOKUP($I7741,'Valid Values - Search'!$R$4:$T$4719,3,FALSE),"")</f>
        <v/>
      </c>
      <c r="AB7741" s="37" t="str">
        <f>IF($I7741&lt;&gt;"",VLOOKUP($I7741,'Valid Values - Search'!$R$4:$S$4719,2,FALSE),"")</f>
        <v/>
      </c>
      <c r="AC7741" s="38" t="str">
        <f t="shared" si="120"/>
        <v/>
      </c>
      <c r="AD7741" s="38"/>
    </row>
    <row r="7742" spans="1:30">
      <c r="A7742" s="46"/>
      <c r="B7742" s="47"/>
      <c r="C7742" s="49"/>
      <c r="D7742" s="41"/>
      <c r="E7742" s="41"/>
      <c r="F7742" s="41"/>
      <c r="G7742" s="50" t="str">
        <f>IF(A7742&lt;&gt;"",CONCATENATE(A7742,":",YEAR(B7742),IF(MONTH(B7742)&gt;9,MONTH(B7742),CONCATENATE(0,MONTH(B7742))),IF(DAY(B7742)&gt;9,DAY(B7742),CONCATENATE(0,DAY(B7742))),IF(HOUR(C7742)&gt;9,HOUR(C7742),CONCATENATE(0,HOUR(C7742))),IF(MINUTE(C7742)&gt;9,MINUTE(C7742),CONCATENATE(0,MINUTE(C7742))),":",VLOOKUP(F7742,'Valid Values - Results'!$D$4:$F$12,3,FALSE)),"")</f>
        <v/>
      </c>
      <c r="H7742" s="41"/>
      <c r="I7742" s="41"/>
      <c r="J7742" s="41"/>
      <c r="K7742" s="41"/>
      <c r="L7742" s="41"/>
      <c r="M7742" s="92"/>
      <c r="N7742" s="41"/>
      <c r="O7742" s="41"/>
      <c r="P7742" s="41"/>
      <c r="Q7742" s="41"/>
      <c r="R7742" s="41"/>
      <c r="S7742" s="41"/>
      <c r="T7742" s="41"/>
      <c r="U7742" s="47"/>
      <c r="V7742" s="49"/>
      <c r="W7742" s="41"/>
      <c r="X7742" s="41"/>
      <c r="Y7742" s="41"/>
      <c r="AA7742" s="37" t="str">
        <f>IF($I7742&lt;&gt;"",VLOOKUP($I7742,'Valid Values - Search'!$R$4:$T$4719,3,FALSE),"")</f>
        <v/>
      </c>
      <c r="AB7742" s="37" t="str">
        <f>IF($I7742&lt;&gt;"",VLOOKUP($I7742,'Valid Values - Search'!$R$4:$S$4719,2,FALSE),"")</f>
        <v/>
      </c>
      <c r="AC7742" s="38" t="str">
        <f t="shared" si="120"/>
        <v/>
      </c>
      <c r="AD7742" s="38"/>
    </row>
    <row r="7743" spans="1:30">
      <c r="A7743" s="46"/>
      <c r="B7743" s="47"/>
      <c r="C7743" s="49"/>
      <c r="D7743" s="41"/>
      <c r="E7743" s="41"/>
      <c r="F7743" s="41"/>
      <c r="G7743" s="50" t="str">
        <f>IF(A7743&lt;&gt;"",CONCATENATE(A7743,":",YEAR(B7743),IF(MONTH(B7743)&gt;9,MONTH(B7743),CONCATENATE(0,MONTH(B7743))),IF(DAY(B7743)&gt;9,DAY(B7743),CONCATENATE(0,DAY(B7743))),IF(HOUR(C7743)&gt;9,HOUR(C7743),CONCATENATE(0,HOUR(C7743))),IF(MINUTE(C7743)&gt;9,MINUTE(C7743),CONCATENATE(0,MINUTE(C7743))),":",VLOOKUP(F7743,'Valid Values - Results'!$D$4:$F$12,3,FALSE)),"")</f>
        <v/>
      </c>
      <c r="H7743" s="41"/>
      <c r="I7743" s="41"/>
      <c r="J7743" s="41"/>
      <c r="K7743" s="41"/>
      <c r="L7743" s="41"/>
      <c r="M7743" s="92"/>
      <c r="N7743" s="41"/>
      <c r="O7743" s="41"/>
      <c r="P7743" s="41"/>
      <c r="Q7743" s="41"/>
      <c r="R7743" s="41"/>
      <c r="S7743" s="41"/>
      <c r="T7743" s="41"/>
      <c r="U7743" s="47"/>
      <c r="V7743" s="49"/>
      <c r="W7743" s="41"/>
      <c r="X7743" s="41"/>
      <c r="Y7743" s="41"/>
      <c r="AA7743" s="37" t="str">
        <f>IF($I7743&lt;&gt;"",VLOOKUP($I7743,'Valid Values - Search'!$R$4:$T$4719,3,FALSE),"")</f>
        <v/>
      </c>
      <c r="AB7743" s="37" t="str">
        <f>IF($I7743&lt;&gt;"",VLOOKUP($I7743,'Valid Values - Search'!$R$4:$S$4719,2,FALSE),"")</f>
        <v/>
      </c>
      <c r="AC7743" s="38" t="str">
        <f t="shared" si="120"/>
        <v/>
      </c>
      <c r="AD7743" s="38"/>
    </row>
    <row r="7744" spans="1:30">
      <c r="A7744" s="46"/>
      <c r="B7744" s="47"/>
      <c r="C7744" s="49"/>
      <c r="D7744" s="41"/>
      <c r="E7744" s="41"/>
      <c r="F7744" s="41"/>
      <c r="G7744" s="50" t="str">
        <f>IF(A7744&lt;&gt;"",CONCATENATE(A7744,":",YEAR(B7744),IF(MONTH(B7744)&gt;9,MONTH(B7744),CONCATENATE(0,MONTH(B7744))),IF(DAY(B7744)&gt;9,DAY(B7744),CONCATENATE(0,DAY(B7744))),IF(HOUR(C7744)&gt;9,HOUR(C7744),CONCATENATE(0,HOUR(C7744))),IF(MINUTE(C7744)&gt;9,MINUTE(C7744),CONCATENATE(0,MINUTE(C7744))),":",VLOOKUP(F7744,'Valid Values - Results'!$D$4:$F$12,3,FALSE)),"")</f>
        <v/>
      </c>
      <c r="H7744" s="41"/>
      <c r="I7744" s="41"/>
      <c r="J7744" s="41"/>
      <c r="K7744" s="41"/>
      <c r="L7744" s="41"/>
      <c r="M7744" s="92"/>
      <c r="N7744" s="41"/>
      <c r="O7744" s="41"/>
      <c r="P7744" s="41"/>
      <c r="Q7744" s="41"/>
      <c r="R7744" s="41"/>
      <c r="S7744" s="41"/>
      <c r="T7744" s="41"/>
      <c r="U7744" s="47"/>
      <c r="V7744" s="49"/>
      <c r="W7744" s="41"/>
      <c r="X7744" s="41"/>
      <c r="Y7744" s="41"/>
      <c r="AA7744" s="37" t="str">
        <f>IF($I7744&lt;&gt;"",VLOOKUP($I7744,'Valid Values - Search'!$R$4:$T$4719,3,FALSE),"")</f>
        <v/>
      </c>
      <c r="AB7744" s="37" t="str">
        <f>IF($I7744&lt;&gt;"",VLOOKUP($I7744,'Valid Values - Search'!$R$4:$S$4719,2,FALSE),"")</f>
        <v/>
      </c>
      <c r="AC7744" s="38" t="str">
        <f t="shared" si="120"/>
        <v/>
      </c>
      <c r="AD7744" s="38"/>
    </row>
    <row r="7745" spans="1:30">
      <c r="A7745" s="46"/>
      <c r="B7745" s="47"/>
      <c r="C7745" s="49"/>
      <c r="D7745" s="41"/>
      <c r="E7745" s="41"/>
      <c r="F7745" s="41"/>
      <c r="G7745" s="50" t="str">
        <f>IF(A7745&lt;&gt;"",CONCATENATE(A7745,":",YEAR(B7745),IF(MONTH(B7745)&gt;9,MONTH(B7745),CONCATENATE(0,MONTH(B7745))),IF(DAY(B7745)&gt;9,DAY(B7745),CONCATENATE(0,DAY(B7745))),IF(HOUR(C7745)&gt;9,HOUR(C7745),CONCATENATE(0,HOUR(C7745))),IF(MINUTE(C7745)&gt;9,MINUTE(C7745),CONCATENATE(0,MINUTE(C7745))),":",VLOOKUP(F7745,'Valid Values - Results'!$D$4:$F$12,3,FALSE)),"")</f>
        <v/>
      </c>
      <c r="H7745" s="41"/>
      <c r="I7745" s="41"/>
      <c r="J7745" s="41"/>
      <c r="K7745" s="41"/>
      <c r="L7745" s="41"/>
      <c r="M7745" s="92"/>
      <c r="N7745" s="41"/>
      <c r="O7745" s="41"/>
      <c r="P7745" s="41"/>
      <c r="Q7745" s="41"/>
      <c r="R7745" s="41"/>
      <c r="S7745" s="41"/>
      <c r="T7745" s="41"/>
      <c r="U7745" s="47"/>
      <c r="V7745" s="49"/>
      <c r="W7745" s="41"/>
      <c r="X7745" s="41"/>
      <c r="Y7745" s="41"/>
      <c r="AA7745" s="37" t="str">
        <f>IF($I7745&lt;&gt;"",VLOOKUP($I7745,'Valid Values - Search'!$R$4:$T$4719,3,FALSE),"")</f>
        <v/>
      </c>
      <c r="AB7745" s="37" t="str">
        <f>IF($I7745&lt;&gt;"",VLOOKUP($I7745,'Valid Values - Search'!$R$4:$S$4719,2,FALSE),"")</f>
        <v/>
      </c>
      <c r="AC7745" s="38" t="str">
        <f t="shared" si="120"/>
        <v/>
      </c>
      <c r="AD7745" s="38"/>
    </row>
    <row r="7746" spans="1:30">
      <c r="A7746" s="46"/>
      <c r="B7746" s="47"/>
      <c r="C7746" s="49"/>
      <c r="D7746" s="41"/>
      <c r="E7746" s="41"/>
      <c r="F7746" s="41"/>
      <c r="G7746" s="50" t="str">
        <f>IF(A7746&lt;&gt;"",CONCATENATE(A7746,":",YEAR(B7746),IF(MONTH(B7746)&gt;9,MONTH(B7746),CONCATENATE(0,MONTH(B7746))),IF(DAY(B7746)&gt;9,DAY(B7746),CONCATENATE(0,DAY(B7746))),IF(HOUR(C7746)&gt;9,HOUR(C7746),CONCATENATE(0,HOUR(C7746))),IF(MINUTE(C7746)&gt;9,MINUTE(C7746),CONCATENATE(0,MINUTE(C7746))),":",VLOOKUP(F7746,'Valid Values - Results'!$D$4:$F$12,3,FALSE)),"")</f>
        <v/>
      </c>
      <c r="H7746" s="41"/>
      <c r="I7746" s="41"/>
      <c r="J7746" s="41"/>
      <c r="K7746" s="41"/>
      <c r="L7746" s="41"/>
      <c r="M7746" s="92"/>
      <c r="N7746" s="41"/>
      <c r="O7746" s="41"/>
      <c r="P7746" s="41"/>
      <c r="Q7746" s="41"/>
      <c r="R7746" s="41"/>
      <c r="S7746" s="41"/>
      <c r="T7746" s="41"/>
      <c r="U7746" s="47"/>
      <c r="V7746" s="49"/>
      <c r="W7746" s="41"/>
      <c r="X7746" s="41"/>
      <c r="Y7746" s="41"/>
      <c r="AA7746" s="37" t="str">
        <f>IF($I7746&lt;&gt;"",VLOOKUP($I7746,'Valid Values - Search'!$R$4:$T$4719,3,FALSE),"")</f>
        <v/>
      </c>
      <c r="AB7746" s="37" t="str">
        <f>IF($I7746&lt;&gt;"",VLOOKUP($I7746,'Valid Values - Search'!$R$4:$S$4719,2,FALSE),"")</f>
        <v/>
      </c>
      <c r="AC7746" s="38" t="str">
        <f t="shared" ref="AC7746:AC7809" si="121">IF($V7746&lt;&gt;"",$D7746,"")</f>
        <v/>
      </c>
      <c r="AD7746" s="38"/>
    </row>
    <row r="7747" spans="1:30">
      <c r="A7747" s="46"/>
      <c r="B7747" s="47"/>
      <c r="C7747" s="49"/>
      <c r="D7747" s="41"/>
      <c r="E7747" s="41"/>
      <c r="F7747" s="41"/>
      <c r="G7747" s="50" t="str">
        <f>IF(A7747&lt;&gt;"",CONCATENATE(A7747,":",YEAR(B7747),IF(MONTH(B7747)&gt;9,MONTH(B7747),CONCATENATE(0,MONTH(B7747))),IF(DAY(B7747)&gt;9,DAY(B7747),CONCATENATE(0,DAY(B7747))),IF(HOUR(C7747)&gt;9,HOUR(C7747),CONCATENATE(0,HOUR(C7747))),IF(MINUTE(C7747)&gt;9,MINUTE(C7747),CONCATENATE(0,MINUTE(C7747))),":",VLOOKUP(F7747,'Valid Values - Results'!$D$4:$F$12,3,FALSE)),"")</f>
        <v/>
      </c>
      <c r="H7747" s="41"/>
      <c r="I7747" s="41"/>
      <c r="J7747" s="41"/>
      <c r="K7747" s="41"/>
      <c r="L7747" s="41"/>
      <c r="M7747" s="92"/>
      <c r="N7747" s="41"/>
      <c r="O7747" s="41"/>
      <c r="P7747" s="41"/>
      <c r="Q7747" s="41"/>
      <c r="R7747" s="41"/>
      <c r="S7747" s="41"/>
      <c r="T7747" s="41"/>
      <c r="U7747" s="47"/>
      <c r="V7747" s="49"/>
      <c r="W7747" s="41"/>
      <c r="X7747" s="41"/>
      <c r="Y7747" s="41"/>
      <c r="AA7747" s="37" t="str">
        <f>IF($I7747&lt;&gt;"",VLOOKUP($I7747,'Valid Values - Search'!$R$4:$T$4719,3,FALSE),"")</f>
        <v/>
      </c>
      <c r="AB7747" s="37" t="str">
        <f>IF($I7747&lt;&gt;"",VLOOKUP($I7747,'Valid Values - Search'!$R$4:$S$4719,2,FALSE),"")</f>
        <v/>
      </c>
      <c r="AC7747" s="38" t="str">
        <f t="shared" si="121"/>
        <v/>
      </c>
      <c r="AD7747" s="38"/>
    </row>
    <row r="7748" spans="1:30">
      <c r="A7748" s="46"/>
      <c r="B7748" s="47"/>
      <c r="C7748" s="49"/>
      <c r="D7748" s="41"/>
      <c r="E7748" s="41"/>
      <c r="F7748" s="41"/>
      <c r="G7748" s="50" t="str">
        <f>IF(A7748&lt;&gt;"",CONCATENATE(A7748,":",YEAR(B7748),IF(MONTH(B7748)&gt;9,MONTH(B7748),CONCATENATE(0,MONTH(B7748))),IF(DAY(B7748)&gt;9,DAY(B7748),CONCATENATE(0,DAY(B7748))),IF(HOUR(C7748)&gt;9,HOUR(C7748),CONCATENATE(0,HOUR(C7748))),IF(MINUTE(C7748)&gt;9,MINUTE(C7748),CONCATENATE(0,MINUTE(C7748))),":",VLOOKUP(F7748,'Valid Values - Results'!$D$4:$F$12,3,FALSE)),"")</f>
        <v/>
      </c>
      <c r="H7748" s="41"/>
      <c r="I7748" s="41"/>
      <c r="J7748" s="41"/>
      <c r="K7748" s="41"/>
      <c r="L7748" s="41"/>
      <c r="M7748" s="92"/>
      <c r="N7748" s="41"/>
      <c r="O7748" s="41"/>
      <c r="P7748" s="41"/>
      <c r="Q7748" s="41"/>
      <c r="R7748" s="41"/>
      <c r="S7748" s="41"/>
      <c r="T7748" s="41"/>
      <c r="U7748" s="47"/>
      <c r="V7748" s="49"/>
      <c r="W7748" s="41"/>
      <c r="X7748" s="41"/>
      <c r="Y7748" s="41"/>
      <c r="AA7748" s="37" t="str">
        <f>IF($I7748&lt;&gt;"",VLOOKUP($I7748,'Valid Values - Search'!$R$4:$T$4719,3,FALSE),"")</f>
        <v/>
      </c>
      <c r="AB7748" s="37" t="str">
        <f>IF($I7748&lt;&gt;"",VLOOKUP($I7748,'Valid Values - Search'!$R$4:$S$4719,2,FALSE),"")</f>
        <v/>
      </c>
      <c r="AC7748" s="38" t="str">
        <f t="shared" si="121"/>
        <v/>
      </c>
      <c r="AD7748" s="38"/>
    </row>
    <row r="7749" spans="1:30">
      <c r="A7749" s="46"/>
      <c r="B7749" s="47"/>
      <c r="C7749" s="49"/>
      <c r="D7749" s="41"/>
      <c r="E7749" s="41"/>
      <c r="F7749" s="41"/>
      <c r="G7749" s="50" t="str">
        <f>IF(A7749&lt;&gt;"",CONCATENATE(A7749,":",YEAR(B7749),IF(MONTH(B7749)&gt;9,MONTH(B7749),CONCATENATE(0,MONTH(B7749))),IF(DAY(B7749)&gt;9,DAY(B7749),CONCATENATE(0,DAY(B7749))),IF(HOUR(C7749)&gt;9,HOUR(C7749),CONCATENATE(0,HOUR(C7749))),IF(MINUTE(C7749)&gt;9,MINUTE(C7749),CONCATENATE(0,MINUTE(C7749))),":",VLOOKUP(F7749,'Valid Values - Results'!$D$4:$F$12,3,FALSE)),"")</f>
        <v/>
      </c>
      <c r="H7749" s="41"/>
      <c r="I7749" s="41"/>
      <c r="J7749" s="41"/>
      <c r="K7749" s="41"/>
      <c r="L7749" s="41"/>
      <c r="M7749" s="92"/>
      <c r="N7749" s="41"/>
      <c r="O7749" s="41"/>
      <c r="P7749" s="41"/>
      <c r="Q7749" s="41"/>
      <c r="R7749" s="41"/>
      <c r="S7749" s="41"/>
      <c r="T7749" s="41"/>
      <c r="U7749" s="47"/>
      <c r="V7749" s="49"/>
      <c r="W7749" s="41"/>
      <c r="X7749" s="41"/>
      <c r="Y7749" s="41"/>
      <c r="AA7749" s="37" t="str">
        <f>IF($I7749&lt;&gt;"",VLOOKUP($I7749,'Valid Values - Search'!$R$4:$T$4719,3,FALSE),"")</f>
        <v/>
      </c>
      <c r="AB7749" s="37" t="str">
        <f>IF($I7749&lt;&gt;"",VLOOKUP($I7749,'Valid Values - Search'!$R$4:$S$4719,2,FALSE),"")</f>
        <v/>
      </c>
      <c r="AC7749" s="38" t="str">
        <f t="shared" si="121"/>
        <v/>
      </c>
      <c r="AD7749" s="38"/>
    </row>
    <row r="7750" spans="1:30">
      <c r="A7750" s="46"/>
      <c r="B7750" s="47"/>
      <c r="C7750" s="49"/>
      <c r="D7750" s="41"/>
      <c r="E7750" s="41"/>
      <c r="F7750" s="41"/>
      <c r="G7750" s="50" t="str">
        <f>IF(A7750&lt;&gt;"",CONCATENATE(A7750,":",YEAR(B7750),IF(MONTH(B7750)&gt;9,MONTH(B7750),CONCATENATE(0,MONTH(B7750))),IF(DAY(B7750)&gt;9,DAY(B7750),CONCATENATE(0,DAY(B7750))),IF(HOUR(C7750)&gt;9,HOUR(C7750),CONCATENATE(0,HOUR(C7750))),IF(MINUTE(C7750)&gt;9,MINUTE(C7750),CONCATENATE(0,MINUTE(C7750))),":",VLOOKUP(F7750,'Valid Values - Results'!$D$4:$F$12,3,FALSE)),"")</f>
        <v/>
      </c>
      <c r="H7750" s="41"/>
      <c r="I7750" s="41"/>
      <c r="J7750" s="41"/>
      <c r="K7750" s="41"/>
      <c r="L7750" s="41"/>
      <c r="M7750" s="92"/>
      <c r="N7750" s="41"/>
      <c r="O7750" s="41"/>
      <c r="P7750" s="41"/>
      <c r="Q7750" s="41"/>
      <c r="R7750" s="41"/>
      <c r="S7750" s="41"/>
      <c r="T7750" s="41"/>
      <c r="U7750" s="47"/>
      <c r="V7750" s="49"/>
      <c r="W7750" s="41"/>
      <c r="X7750" s="41"/>
      <c r="Y7750" s="41"/>
      <c r="AA7750" s="37" t="str">
        <f>IF($I7750&lt;&gt;"",VLOOKUP($I7750,'Valid Values - Search'!$R$4:$T$4719,3,FALSE),"")</f>
        <v/>
      </c>
      <c r="AB7750" s="37" t="str">
        <f>IF($I7750&lt;&gt;"",VLOOKUP($I7750,'Valid Values - Search'!$R$4:$S$4719,2,FALSE),"")</f>
        <v/>
      </c>
      <c r="AC7750" s="38" t="str">
        <f t="shared" si="121"/>
        <v/>
      </c>
      <c r="AD7750" s="38"/>
    </row>
    <row r="7751" spans="1:30">
      <c r="A7751" s="46"/>
      <c r="B7751" s="47"/>
      <c r="C7751" s="49"/>
      <c r="D7751" s="41"/>
      <c r="E7751" s="41"/>
      <c r="F7751" s="41"/>
      <c r="G7751" s="50" t="str">
        <f>IF(A7751&lt;&gt;"",CONCATENATE(A7751,":",YEAR(B7751),IF(MONTH(B7751)&gt;9,MONTH(B7751),CONCATENATE(0,MONTH(B7751))),IF(DAY(B7751)&gt;9,DAY(B7751),CONCATENATE(0,DAY(B7751))),IF(HOUR(C7751)&gt;9,HOUR(C7751),CONCATENATE(0,HOUR(C7751))),IF(MINUTE(C7751)&gt;9,MINUTE(C7751),CONCATENATE(0,MINUTE(C7751))),":",VLOOKUP(F7751,'Valid Values - Results'!$D$4:$F$12,3,FALSE)),"")</f>
        <v/>
      </c>
      <c r="H7751" s="41"/>
      <c r="I7751" s="41"/>
      <c r="J7751" s="41"/>
      <c r="K7751" s="41"/>
      <c r="L7751" s="41"/>
      <c r="M7751" s="92"/>
      <c r="N7751" s="41"/>
      <c r="O7751" s="41"/>
      <c r="P7751" s="41"/>
      <c r="Q7751" s="41"/>
      <c r="R7751" s="41"/>
      <c r="S7751" s="41"/>
      <c r="T7751" s="41"/>
      <c r="U7751" s="47"/>
      <c r="V7751" s="49"/>
      <c r="W7751" s="41"/>
      <c r="X7751" s="41"/>
      <c r="Y7751" s="41"/>
      <c r="AA7751" s="37" t="str">
        <f>IF($I7751&lt;&gt;"",VLOOKUP($I7751,'Valid Values - Search'!$R$4:$T$4719,3,FALSE),"")</f>
        <v/>
      </c>
      <c r="AB7751" s="37" t="str">
        <f>IF($I7751&lt;&gt;"",VLOOKUP($I7751,'Valid Values - Search'!$R$4:$S$4719,2,FALSE),"")</f>
        <v/>
      </c>
      <c r="AC7751" s="38" t="str">
        <f t="shared" si="121"/>
        <v/>
      </c>
      <c r="AD7751" s="38"/>
    </row>
    <row r="7752" spans="1:30">
      <c r="A7752" s="46"/>
      <c r="B7752" s="47"/>
      <c r="C7752" s="49"/>
      <c r="D7752" s="41"/>
      <c r="E7752" s="41"/>
      <c r="F7752" s="41"/>
      <c r="G7752" s="50" t="str">
        <f>IF(A7752&lt;&gt;"",CONCATENATE(A7752,":",YEAR(B7752),IF(MONTH(B7752)&gt;9,MONTH(B7752),CONCATENATE(0,MONTH(B7752))),IF(DAY(B7752)&gt;9,DAY(B7752),CONCATENATE(0,DAY(B7752))),IF(HOUR(C7752)&gt;9,HOUR(C7752),CONCATENATE(0,HOUR(C7752))),IF(MINUTE(C7752)&gt;9,MINUTE(C7752),CONCATENATE(0,MINUTE(C7752))),":",VLOOKUP(F7752,'Valid Values - Results'!$D$4:$F$12,3,FALSE)),"")</f>
        <v/>
      </c>
      <c r="H7752" s="41"/>
      <c r="I7752" s="41"/>
      <c r="J7752" s="41"/>
      <c r="K7752" s="41"/>
      <c r="L7752" s="41"/>
      <c r="M7752" s="92"/>
      <c r="N7752" s="41"/>
      <c r="O7752" s="41"/>
      <c r="P7752" s="41"/>
      <c r="Q7752" s="41"/>
      <c r="R7752" s="41"/>
      <c r="S7752" s="41"/>
      <c r="T7752" s="41"/>
      <c r="U7752" s="47"/>
      <c r="V7752" s="49"/>
      <c r="W7752" s="41"/>
      <c r="X7752" s="41"/>
      <c r="Y7752" s="41"/>
      <c r="AA7752" s="37" t="str">
        <f>IF($I7752&lt;&gt;"",VLOOKUP($I7752,'Valid Values - Search'!$R$4:$T$4719,3,FALSE),"")</f>
        <v/>
      </c>
      <c r="AB7752" s="37" t="str">
        <f>IF($I7752&lt;&gt;"",VLOOKUP($I7752,'Valid Values - Search'!$R$4:$S$4719,2,FALSE),"")</f>
        <v/>
      </c>
      <c r="AC7752" s="38" t="str">
        <f t="shared" si="121"/>
        <v/>
      </c>
      <c r="AD7752" s="38"/>
    </row>
    <row r="7753" spans="1:30">
      <c r="A7753" s="46"/>
      <c r="B7753" s="47"/>
      <c r="C7753" s="49"/>
      <c r="D7753" s="41"/>
      <c r="E7753" s="41"/>
      <c r="F7753" s="41"/>
      <c r="G7753" s="50" t="str">
        <f>IF(A7753&lt;&gt;"",CONCATENATE(A7753,":",YEAR(B7753),IF(MONTH(B7753)&gt;9,MONTH(B7753),CONCATENATE(0,MONTH(B7753))),IF(DAY(B7753)&gt;9,DAY(B7753),CONCATENATE(0,DAY(B7753))),IF(HOUR(C7753)&gt;9,HOUR(C7753),CONCATENATE(0,HOUR(C7753))),IF(MINUTE(C7753)&gt;9,MINUTE(C7753),CONCATENATE(0,MINUTE(C7753))),":",VLOOKUP(F7753,'Valid Values - Results'!$D$4:$F$12,3,FALSE)),"")</f>
        <v/>
      </c>
      <c r="H7753" s="41"/>
      <c r="I7753" s="41"/>
      <c r="J7753" s="41"/>
      <c r="K7753" s="41"/>
      <c r="L7753" s="41"/>
      <c r="M7753" s="92"/>
      <c r="N7753" s="41"/>
      <c r="O7753" s="41"/>
      <c r="P7753" s="41"/>
      <c r="Q7753" s="41"/>
      <c r="R7753" s="41"/>
      <c r="S7753" s="41"/>
      <c r="T7753" s="41"/>
      <c r="U7753" s="47"/>
      <c r="V7753" s="49"/>
      <c r="W7753" s="41"/>
      <c r="X7753" s="41"/>
      <c r="Y7753" s="41"/>
      <c r="AA7753" s="37" t="str">
        <f>IF($I7753&lt;&gt;"",VLOOKUP($I7753,'Valid Values - Search'!$R$4:$T$4719,3,FALSE),"")</f>
        <v/>
      </c>
      <c r="AB7753" s="37" t="str">
        <f>IF($I7753&lt;&gt;"",VLOOKUP($I7753,'Valid Values - Search'!$R$4:$S$4719,2,FALSE),"")</f>
        <v/>
      </c>
      <c r="AC7753" s="38" t="str">
        <f t="shared" si="121"/>
        <v/>
      </c>
      <c r="AD7753" s="38"/>
    </row>
    <row r="7754" spans="1:30">
      <c r="A7754" s="46"/>
      <c r="B7754" s="47"/>
      <c r="C7754" s="49"/>
      <c r="D7754" s="41"/>
      <c r="E7754" s="41"/>
      <c r="F7754" s="41"/>
      <c r="G7754" s="50" t="str">
        <f>IF(A7754&lt;&gt;"",CONCATENATE(A7754,":",YEAR(B7754),IF(MONTH(B7754)&gt;9,MONTH(B7754),CONCATENATE(0,MONTH(B7754))),IF(DAY(B7754)&gt;9,DAY(B7754),CONCATENATE(0,DAY(B7754))),IF(HOUR(C7754)&gt;9,HOUR(C7754),CONCATENATE(0,HOUR(C7754))),IF(MINUTE(C7754)&gt;9,MINUTE(C7754),CONCATENATE(0,MINUTE(C7754))),":",VLOOKUP(F7754,'Valid Values - Results'!$D$4:$F$12,3,FALSE)),"")</f>
        <v/>
      </c>
      <c r="H7754" s="41"/>
      <c r="I7754" s="41"/>
      <c r="J7754" s="41"/>
      <c r="K7754" s="41"/>
      <c r="L7754" s="41"/>
      <c r="M7754" s="92"/>
      <c r="N7754" s="41"/>
      <c r="O7754" s="41"/>
      <c r="P7754" s="41"/>
      <c r="Q7754" s="41"/>
      <c r="R7754" s="41"/>
      <c r="S7754" s="41"/>
      <c r="T7754" s="41"/>
      <c r="U7754" s="47"/>
      <c r="V7754" s="49"/>
      <c r="W7754" s="41"/>
      <c r="X7754" s="41"/>
      <c r="Y7754" s="41"/>
      <c r="AA7754" s="37" t="str">
        <f>IF($I7754&lt;&gt;"",VLOOKUP($I7754,'Valid Values - Search'!$R$4:$T$4719,3,FALSE),"")</f>
        <v/>
      </c>
      <c r="AB7754" s="37" t="str">
        <f>IF($I7754&lt;&gt;"",VLOOKUP($I7754,'Valid Values - Search'!$R$4:$S$4719,2,FALSE),"")</f>
        <v/>
      </c>
      <c r="AC7754" s="38" t="str">
        <f t="shared" si="121"/>
        <v/>
      </c>
      <c r="AD7754" s="38"/>
    </row>
    <row r="7755" spans="1:30">
      <c r="A7755" s="46"/>
      <c r="B7755" s="47"/>
      <c r="C7755" s="49"/>
      <c r="D7755" s="41"/>
      <c r="E7755" s="41"/>
      <c r="F7755" s="41"/>
      <c r="G7755" s="50" t="str">
        <f>IF(A7755&lt;&gt;"",CONCATENATE(A7755,":",YEAR(B7755),IF(MONTH(B7755)&gt;9,MONTH(B7755),CONCATENATE(0,MONTH(B7755))),IF(DAY(B7755)&gt;9,DAY(B7755),CONCATENATE(0,DAY(B7755))),IF(HOUR(C7755)&gt;9,HOUR(C7755),CONCATENATE(0,HOUR(C7755))),IF(MINUTE(C7755)&gt;9,MINUTE(C7755),CONCATENATE(0,MINUTE(C7755))),":",VLOOKUP(F7755,'Valid Values - Results'!$D$4:$F$12,3,FALSE)),"")</f>
        <v/>
      </c>
      <c r="H7755" s="41"/>
      <c r="I7755" s="41"/>
      <c r="J7755" s="41"/>
      <c r="K7755" s="41"/>
      <c r="L7755" s="41"/>
      <c r="M7755" s="92"/>
      <c r="N7755" s="41"/>
      <c r="O7755" s="41"/>
      <c r="P7755" s="41"/>
      <c r="Q7755" s="41"/>
      <c r="R7755" s="41"/>
      <c r="S7755" s="41"/>
      <c r="T7755" s="41"/>
      <c r="U7755" s="47"/>
      <c r="V7755" s="49"/>
      <c r="W7755" s="41"/>
      <c r="X7755" s="41"/>
      <c r="Y7755" s="41"/>
      <c r="AA7755" s="37" t="str">
        <f>IF($I7755&lt;&gt;"",VLOOKUP($I7755,'Valid Values - Search'!$R$4:$T$4719,3,FALSE),"")</f>
        <v/>
      </c>
      <c r="AB7755" s="37" t="str">
        <f>IF($I7755&lt;&gt;"",VLOOKUP($I7755,'Valid Values - Search'!$R$4:$S$4719,2,FALSE),"")</f>
        <v/>
      </c>
      <c r="AC7755" s="38" t="str">
        <f t="shared" si="121"/>
        <v/>
      </c>
      <c r="AD7755" s="38"/>
    </row>
    <row r="7756" spans="1:30">
      <c r="A7756" s="46"/>
      <c r="B7756" s="47"/>
      <c r="C7756" s="49"/>
      <c r="D7756" s="41"/>
      <c r="E7756" s="41"/>
      <c r="F7756" s="41"/>
      <c r="G7756" s="50" t="str">
        <f>IF(A7756&lt;&gt;"",CONCATENATE(A7756,":",YEAR(B7756),IF(MONTH(B7756)&gt;9,MONTH(B7756),CONCATENATE(0,MONTH(B7756))),IF(DAY(B7756)&gt;9,DAY(B7756),CONCATENATE(0,DAY(B7756))),IF(HOUR(C7756)&gt;9,HOUR(C7756),CONCATENATE(0,HOUR(C7756))),IF(MINUTE(C7756)&gt;9,MINUTE(C7756),CONCATENATE(0,MINUTE(C7756))),":",VLOOKUP(F7756,'Valid Values - Results'!$D$4:$F$12,3,FALSE)),"")</f>
        <v/>
      </c>
      <c r="H7756" s="41"/>
      <c r="I7756" s="41"/>
      <c r="J7756" s="41"/>
      <c r="K7756" s="41"/>
      <c r="L7756" s="41"/>
      <c r="M7756" s="92"/>
      <c r="N7756" s="41"/>
      <c r="O7756" s="41"/>
      <c r="P7756" s="41"/>
      <c r="Q7756" s="41"/>
      <c r="R7756" s="41"/>
      <c r="S7756" s="41"/>
      <c r="T7756" s="41"/>
      <c r="U7756" s="47"/>
      <c r="V7756" s="49"/>
      <c r="W7756" s="41"/>
      <c r="X7756" s="41"/>
      <c r="Y7756" s="41"/>
      <c r="AA7756" s="37" t="str">
        <f>IF($I7756&lt;&gt;"",VLOOKUP($I7756,'Valid Values - Search'!$R$4:$T$4719,3,FALSE),"")</f>
        <v/>
      </c>
      <c r="AB7756" s="37" t="str">
        <f>IF($I7756&lt;&gt;"",VLOOKUP($I7756,'Valid Values - Search'!$R$4:$S$4719,2,FALSE),"")</f>
        <v/>
      </c>
      <c r="AC7756" s="38" t="str">
        <f t="shared" si="121"/>
        <v/>
      </c>
      <c r="AD7756" s="38"/>
    </row>
    <row r="7757" spans="1:30">
      <c r="A7757" s="46"/>
      <c r="B7757" s="47"/>
      <c r="C7757" s="49"/>
      <c r="D7757" s="41"/>
      <c r="E7757" s="41"/>
      <c r="F7757" s="41"/>
      <c r="G7757" s="50" t="str">
        <f>IF(A7757&lt;&gt;"",CONCATENATE(A7757,":",YEAR(B7757),IF(MONTH(B7757)&gt;9,MONTH(B7757),CONCATENATE(0,MONTH(B7757))),IF(DAY(B7757)&gt;9,DAY(B7757),CONCATENATE(0,DAY(B7757))),IF(HOUR(C7757)&gt;9,HOUR(C7757),CONCATENATE(0,HOUR(C7757))),IF(MINUTE(C7757)&gt;9,MINUTE(C7757),CONCATENATE(0,MINUTE(C7757))),":",VLOOKUP(F7757,'Valid Values - Results'!$D$4:$F$12,3,FALSE)),"")</f>
        <v/>
      </c>
      <c r="H7757" s="41"/>
      <c r="I7757" s="41"/>
      <c r="J7757" s="41"/>
      <c r="K7757" s="41"/>
      <c r="L7757" s="41"/>
      <c r="M7757" s="92"/>
      <c r="N7757" s="41"/>
      <c r="O7757" s="41"/>
      <c r="P7757" s="41"/>
      <c r="Q7757" s="41"/>
      <c r="R7757" s="41"/>
      <c r="S7757" s="41"/>
      <c r="T7757" s="41"/>
      <c r="U7757" s="47"/>
      <c r="V7757" s="49"/>
      <c r="W7757" s="41"/>
      <c r="X7757" s="41"/>
      <c r="Y7757" s="41"/>
      <c r="AA7757" s="37" t="str">
        <f>IF($I7757&lt;&gt;"",VLOOKUP($I7757,'Valid Values - Search'!$R$4:$T$4719,3,FALSE),"")</f>
        <v/>
      </c>
      <c r="AB7757" s="37" t="str">
        <f>IF($I7757&lt;&gt;"",VLOOKUP($I7757,'Valid Values - Search'!$R$4:$S$4719,2,FALSE),"")</f>
        <v/>
      </c>
      <c r="AC7757" s="38" t="str">
        <f t="shared" si="121"/>
        <v/>
      </c>
      <c r="AD7757" s="38"/>
    </row>
    <row r="7758" spans="1:30">
      <c r="A7758" s="46"/>
      <c r="B7758" s="47"/>
      <c r="C7758" s="49"/>
      <c r="D7758" s="41"/>
      <c r="E7758" s="41"/>
      <c r="F7758" s="41"/>
      <c r="G7758" s="50" t="str">
        <f>IF(A7758&lt;&gt;"",CONCATENATE(A7758,":",YEAR(B7758),IF(MONTH(B7758)&gt;9,MONTH(B7758),CONCATENATE(0,MONTH(B7758))),IF(DAY(B7758)&gt;9,DAY(B7758),CONCATENATE(0,DAY(B7758))),IF(HOUR(C7758)&gt;9,HOUR(C7758),CONCATENATE(0,HOUR(C7758))),IF(MINUTE(C7758)&gt;9,MINUTE(C7758),CONCATENATE(0,MINUTE(C7758))),":",VLOOKUP(F7758,'Valid Values - Results'!$D$4:$F$12,3,FALSE)),"")</f>
        <v/>
      </c>
      <c r="H7758" s="41"/>
      <c r="I7758" s="41"/>
      <c r="J7758" s="41"/>
      <c r="K7758" s="41"/>
      <c r="L7758" s="41"/>
      <c r="M7758" s="92"/>
      <c r="N7758" s="41"/>
      <c r="O7758" s="41"/>
      <c r="P7758" s="41"/>
      <c r="Q7758" s="41"/>
      <c r="R7758" s="41"/>
      <c r="S7758" s="41"/>
      <c r="T7758" s="41"/>
      <c r="U7758" s="47"/>
      <c r="V7758" s="49"/>
      <c r="W7758" s="41"/>
      <c r="X7758" s="41"/>
      <c r="Y7758" s="41"/>
      <c r="AA7758" s="37" t="str">
        <f>IF($I7758&lt;&gt;"",VLOOKUP($I7758,'Valid Values - Search'!$R$4:$T$4719,3,FALSE),"")</f>
        <v/>
      </c>
      <c r="AB7758" s="37" t="str">
        <f>IF($I7758&lt;&gt;"",VLOOKUP($I7758,'Valid Values - Search'!$R$4:$S$4719,2,FALSE),"")</f>
        <v/>
      </c>
      <c r="AC7758" s="38" t="str">
        <f t="shared" si="121"/>
        <v/>
      </c>
      <c r="AD7758" s="38"/>
    </row>
    <row r="7759" spans="1:30">
      <c r="A7759" s="46"/>
      <c r="B7759" s="47"/>
      <c r="C7759" s="49"/>
      <c r="D7759" s="41"/>
      <c r="E7759" s="41"/>
      <c r="F7759" s="41"/>
      <c r="G7759" s="50" t="str">
        <f>IF(A7759&lt;&gt;"",CONCATENATE(A7759,":",YEAR(B7759),IF(MONTH(B7759)&gt;9,MONTH(B7759),CONCATENATE(0,MONTH(B7759))),IF(DAY(B7759)&gt;9,DAY(B7759),CONCATENATE(0,DAY(B7759))),IF(HOUR(C7759)&gt;9,HOUR(C7759),CONCATENATE(0,HOUR(C7759))),IF(MINUTE(C7759)&gt;9,MINUTE(C7759),CONCATENATE(0,MINUTE(C7759))),":",VLOOKUP(F7759,'Valid Values - Results'!$D$4:$F$12,3,FALSE)),"")</f>
        <v/>
      </c>
      <c r="H7759" s="41"/>
      <c r="I7759" s="41"/>
      <c r="J7759" s="41"/>
      <c r="K7759" s="41"/>
      <c r="L7759" s="41"/>
      <c r="M7759" s="92"/>
      <c r="N7759" s="41"/>
      <c r="O7759" s="41"/>
      <c r="P7759" s="41"/>
      <c r="Q7759" s="41"/>
      <c r="R7759" s="41"/>
      <c r="S7759" s="41"/>
      <c r="T7759" s="41"/>
      <c r="U7759" s="47"/>
      <c r="V7759" s="49"/>
      <c r="W7759" s="41"/>
      <c r="X7759" s="41"/>
      <c r="Y7759" s="41"/>
      <c r="AA7759" s="37" t="str">
        <f>IF($I7759&lt;&gt;"",VLOOKUP($I7759,'Valid Values - Search'!$R$4:$T$4719,3,FALSE),"")</f>
        <v/>
      </c>
      <c r="AB7759" s="37" t="str">
        <f>IF($I7759&lt;&gt;"",VLOOKUP($I7759,'Valid Values - Search'!$R$4:$S$4719,2,FALSE),"")</f>
        <v/>
      </c>
      <c r="AC7759" s="38" t="str">
        <f t="shared" si="121"/>
        <v/>
      </c>
      <c r="AD7759" s="38"/>
    </row>
    <row r="7760" spans="1:30">
      <c r="A7760" s="46"/>
      <c r="B7760" s="47"/>
      <c r="C7760" s="49"/>
      <c r="D7760" s="41"/>
      <c r="E7760" s="41"/>
      <c r="F7760" s="41"/>
      <c r="G7760" s="50" t="str">
        <f>IF(A7760&lt;&gt;"",CONCATENATE(A7760,":",YEAR(B7760),IF(MONTH(B7760)&gt;9,MONTH(B7760),CONCATENATE(0,MONTH(B7760))),IF(DAY(B7760)&gt;9,DAY(B7760),CONCATENATE(0,DAY(B7760))),IF(HOUR(C7760)&gt;9,HOUR(C7760),CONCATENATE(0,HOUR(C7760))),IF(MINUTE(C7760)&gt;9,MINUTE(C7760),CONCATENATE(0,MINUTE(C7760))),":",VLOOKUP(F7760,'Valid Values - Results'!$D$4:$F$12,3,FALSE)),"")</f>
        <v/>
      </c>
      <c r="H7760" s="41"/>
      <c r="I7760" s="41"/>
      <c r="J7760" s="41"/>
      <c r="K7760" s="41"/>
      <c r="L7760" s="41"/>
      <c r="M7760" s="92"/>
      <c r="N7760" s="41"/>
      <c r="O7760" s="41"/>
      <c r="P7760" s="41"/>
      <c r="Q7760" s="41"/>
      <c r="R7760" s="41"/>
      <c r="S7760" s="41"/>
      <c r="T7760" s="41"/>
      <c r="U7760" s="47"/>
      <c r="V7760" s="49"/>
      <c r="W7760" s="41"/>
      <c r="X7760" s="41"/>
      <c r="Y7760" s="41"/>
      <c r="AA7760" s="37" t="str">
        <f>IF($I7760&lt;&gt;"",VLOOKUP($I7760,'Valid Values - Search'!$R$4:$T$4719,3,FALSE),"")</f>
        <v/>
      </c>
      <c r="AB7760" s="37" t="str">
        <f>IF($I7760&lt;&gt;"",VLOOKUP($I7760,'Valid Values - Search'!$R$4:$S$4719,2,FALSE),"")</f>
        <v/>
      </c>
      <c r="AC7760" s="38" t="str">
        <f t="shared" si="121"/>
        <v/>
      </c>
      <c r="AD7760" s="38"/>
    </row>
    <row r="7761" spans="1:30">
      <c r="A7761" s="46"/>
      <c r="B7761" s="47"/>
      <c r="C7761" s="49"/>
      <c r="D7761" s="41"/>
      <c r="E7761" s="41"/>
      <c r="F7761" s="41"/>
      <c r="G7761" s="50" t="str">
        <f>IF(A7761&lt;&gt;"",CONCATENATE(A7761,":",YEAR(B7761),IF(MONTH(B7761)&gt;9,MONTH(B7761),CONCATENATE(0,MONTH(B7761))),IF(DAY(B7761)&gt;9,DAY(B7761),CONCATENATE(0,DAY(B7761))),IF(HOUR(C7761)&gt;9,HOUR(C7761),CONCATENATE(0,HOUR(C7761))),IF(MINUTE(C7761)&gt;9,MINUTE(C7761),CONCATENATE(0,MINUTE(C7761))),":",VLOOKUP(F7761,'Valid Values - Results'!$D$4:$F$12,3,FALSE)),"")</f>
        <v/>
      </c>
      <c r="H7761" s="41"/>
      <c r="I7761" s="41"/>
      <c r="J7761" s="41"/>
      <c r="K7761" s="41"/>
      <c r="L7761" s="41"/>
      <c r="M7761" s="92"/>
      <c r="N7761" s="41"/>
      <c r="O7761" s="41"/>
      <c r="P7761" s="41"/>
      <c r="Q7761" s="41"/>
      <c r="R7761" s="41"/>
      <c r="S7761" s="41"/>
      <c r="T7761" s="41"/>
      <c r="U7761" s="47"/>
      <c r="V7761" s="49"/>
      <c r="W7761" s="41"/>
      <c r="X7761" s="41"/>
      <c r="Y7761" s="41"/>
      <c r="AA7761" s="37" t="str">
        <f>IF($I7761&lt;&gt;"",VLOOKUP($I7761,'Valid Values - Search'!$R$4:$T$4719,3,FALSE),"")</f>
        <v/>
      </c>
      <c r="AB7761" s="37" t="str">
        <f>IF($I7761&lt;&gt;"",VLOOKUP($I7761,'Valid Values - Search'!$R$4:$S$4719,2,FALSE),"")</f>
        <v/>
      </c>
      <c r="AC7761" s="38" t="str">
        <f t="shared" si="121"/>
        <v/>
      </c>
      <c r="AD7761" s="38"/>
    </row>
    <row r="7762" spans="1:30">
      <c r="A7762" s="46"/>
      <c r="B7762" s="47"/>
      <c r="C7762" s="49"/>
      <c r="D7762" s="41"/>
      <c r="E7762" s="41"/>
      <c r="F7762" s="41"/>
      <c r="G7762" s="50" t="str">
        <f>IF(A7762&lt;&gt;"",CONCATENATE(A7762,":",YEAR(B7762),IF(MONTH(B7762)&gt;9,MONTH(B7762),CONCATENATE(0,MONTH(B7762))),IF(DAY(B7762)&gt;9,DAY(B7762),CONCATENATE(0,DAY(B7762))),IF(HOUR(C7762)&gt;9,HOUR(C7762),CONCATENATE(0,HOUR(C7762))),IF(MINUTE(C7762)&gt;9,MINUTE(C7762),CONCATENATE(0,MINUTE(C7762))),":",VLOOKUP(F7762,'Valid Values - Results'!$D$4:$F$12,3,FALSE)),"")</f>
        <v/>
      </c>
      <c r="H7762" s="41"/>
      <c r="I7762" s="41"/>
      <c r="J7762" s="41"/>
      <c r="K7762" s="41"/>
      <c r="L7762" s="41"/>
      <c r="M7762" s="92"/>
      <c r="N7762" s="41"/>
      <c r="O7762" s="41"/>
      <c r="P7762" s="41"/>
      <c r="Q7762" s="41"/>
      <c r="R7762" s="41"/>
      <c r="S7762" s="41"/>
      <c r="T7762" s="41"/>
      <c r="U7762" s="47"/>
      <c r="V7762" s="49"/>
      <c r="W7762" s="41"/>
      <c r="X7762" s="41"/>
      <c r="Y7762" s="41"/>
      <c r="AA7762" s="37" t="str">
        <f>IF($I7762&lt;&gt;"",VLOOKUP($I7762,'Valid Values - Search'!$R$4:$T$4719,3,FALSE),"")</f>
        <v/>
      </c>
      <c r="AB7762" s="37" t="str">
        <f>IF($I7762&lt;&gt;"",VLOOKUP($I7762,'Valid Values - Search'!$R$4:$S$4719,2,FALSE),"")</f>
        <v/>
      </c>
      <c r="AC7762" s="38" t="str">
        <f t="shared" si="121"/>
        <v/>
      </c>
      <c r="AD7762" s="38"/>
    </row>
    <row r="7763" spans="1:30">
      <c r="A7763" s="46"/>
      <c r="B7763" s="47"/>
      <c r="C7763" s="49"/>
      <c r="D7763" s="41"/>
      <c r="E7763" s="41"/>
      <c r="F7763" s="41"/>
      <c r="G7763" s="50" t="str">
        <f>IF(A7763&lt;&gt;"",CONCATENATE(A7763,":",YEAR(B7763),IF(MONTH(B7763)&gt;9,MONTH(B7763),CONCATENATE(0,MONTH(B7763))),IF(DAY(B7763)&gt;9,DAY(B7763),CONCATENATE(0,DAY(B7763))),IF(HOUR(C7763)&gt;9,HOUR(C7763),CONCATENATE(0,HOUR(C7763))),IF(MINUTE(C7763)&gt;9,MINUTE(C7763),CONCATENATE(0,MINUTE(C7763))),":",VLOOKUP(F7763,'Valid Values - Results'!$D$4:$F$12,3,FALSE)),"")</f>
        <v/>
      </c>
      <c r="H7763" s="41"/>
      <c r="I7763" s="41"/>
      <c r="J7763" s="41"/>
      <c r="K7763" s="41"/>
      <c r="L7763" s="41"/>
      <c r="M7763" s="92"/>
      <c r="N7763" s="41"/>
      <c r="O7763" s="41"/>
      <c r="P7763" s="41"/>
      <c r="Q7763" s="41"/>
      <c r="R7763" s="41"/>
      <c r="S7763" s="41"/>
      <c r="T7763" s="41"/>
      <c r="U7763" s="47"/>
      <c r="V7763" s="49"/>
      <c r="W7763" s="41"/>
      <c r="X7763" s="41"/>
      <c r="Y7763" s="41"/>
      <c r="AA7763" s="37" t="str">
        <f>IF($I7763&lt;&gt;"",VLOOKUP($I7763,'Valid Values - Search'!$R$4:$T$4719,3,FALSE),"")</f>
        <v/>
      </c>
      <c r="AB7763" s="37" t="str">
        <f>IF($I7763&lt;&gt;"",VLOOKUP($I7763,'Valid Values - Search'!$R$4:$S$4719,2,FALSE),"")</f>
        <v/>
      </c>
      <c r="AC7763" s="38" t="str">
        <f t="shared" si="121"/>
        <v/>
      </c>
      <c r="AD7763" s="38"/>
    </row>
    <row r="7764" spans="1:30">
      <c r="A7764" s="46"/>
      <c r="B7764" s="47"/>
      <c r="C7764" s="49"/>
      <c r="D7764" s="41"/>
      <c r="E7764" s="41"/>
      <c r="F7764" s="41"/>
      <c r="G7764" s="50" t="str">
        <f>IF(A7764&lt;&gt;"",CONCATENATE(A7764,":",YEAR(B7764),IF(MONTH(B7764)&gt;9,MONTH(B7764),CONCATENATE(0,MONTH(B7764))),IF(DAY(B7764)&gt;9,DAY(B7764),CONCATENATE(0,DAY(B7764))),IF(HOUR(C7764)&gt;9,HOUR(C7764),CONCATENATE(0,HOUR(C7764))),IF(MINUTE(C7764)&gt;9,MINUTE(C7764),CONCATENATE(0,MINUTE(C7764))),":",VLOOKUP(F7764,'Valid Values - Results'!$D$4:$F$12,3,FALSE)),"")</f>
        <v/>
      </c>
      <c r="H7764" s="41"/>
      <c r="I7764" s="41"/>
      <c r="J7764" s="41"/>
      <c r="K7764" s="41"/>
      <c r="L7764" s="41"/>
      <c r="M7764" s="92"/>
      <c r="N7764" s="41"/>
      <c r="O7764" s="41"/>
      <c r="P7764" s="41"/>
      <c r="Q7764" s="41"/>
      <c r="R7764" s="41"/>
      <c r="S7764" s="41"/>
      <c r="T7764" s="41"/>
      <c r="U7764" s="47"/>
      <c r="V7764" s="49"/>
      <c r="W7764" s="41"/>
      <c r="X7764" s="41"/>
      <c r="Y7764" s="41"/>
      <c r="AA7764" s="37" t="str">
        <f>IF($I7764&lt;&gt;"",VLOOKUP($I7764,'Valid Values - Search'!$R$4:$T$4719,3,FALSE),"")</f>
        <v/>
      </c>
      <c r="AB7764" s="37" t="str">
        <f>IF($I7764&lt;&gt;"",VLOOKUP($I7764,'Valid Values - Search'!$R$4:$S$4719,2,FALSE),"")</f>
        <v/>
      </c>
      <c r="AC7764" s="38" t="str">
        <f t="shared" si="121"/>
        <v/>
      </c>
      <c r="AD7764" s="38"/>
    </row>
    <row r="7765" spans="1:30">
      <c r="A7765" s="46"/>
      <c r="B7765" s="47"/>
      <c r="C7765" s="49"/>
      <c r="D7765" s="41"/>
      <c r="E7765" s="41"/>
      <c r="F7765" s="41"/>
      <c r="G7765" s="50" t="str">
        <f>IF(A7765&lt;&gt;"",CONCATENATE(A7765,":",YEAR(B7765),IF(MONTH(B7765)&gt;9,MONTH(B7765),CONCATENATE(0,MONTH(B7765))),IF(DAY(B7765)&gt;9,DAY(B7765),CONCATENATE(0,DAY(B7765))),IF(HOUR(C7765)&gt;9,HOUR(C7765),CONCATENATE(0,HOUR(C7765))),IF(MINUTE(C7765)&gt;9,MINUTE(C7765),CONCATENATE(0,MINUTE(C7765))),":",VLOOKUP(F7765,'Valid Values - Results'!$D$4:$F$12,3,FALSE)),"")</f>
        <v/>
      </c>
      <c r="H7765" s="41"/>
      <c r="I7765" s="41"/>
      <c r="J7765" s="41"/>
      <c r="K7765" s="41"/>
      <c r="L7765" s="41"/>
      <c r="M7765" s="92"/>
      <c r="N7765" s="41"/>
      <c r="O7765" s="41"/>
      <c r="P7765" s="41"/>
      <c r="Q7765" s="41"/>
      <c r="R7765" s="41"/>
      <c r="S7765" s="41"/>
      <c r="T7765" s="41"/>
      <c r="U7765" s="47"/>
      <c r="V7765" s="49"/>
      <c r="W7765" s="41"/>
      <c r="X7765" s="41"/>
      <c r="Y7765" s="41"/>
      <c r="AA7765" s="37" t="str">
        <f>IF($I7765&lt;&gt;"",VLOOKUP($I7765,'Valid Values - Search'!$R$4:$T$4719,3,FALSE),"")</f>
        <v/>
      </c>
      <c r="AB7765" s="37" t="str">
        <f>IF($I7765&lt;&gt;"",VLOOKUP($I7765,'Valid Values - Search'!$R$4:$S$4719,2,FALSE),"")</f>
        <v/>
      </c>
      <c r="AC7765" s="38" t="str">
        <f t="shared" si="121"/>
        <v/>
      </c>
      <c r="AD7765" s="38"/>
    </row>
    <row r="7766" spans="1:30">
      <c r="A7766" s="46"/>
      <c r="B7766" s="47"/>
      <c r="C7766" s="49"/>
      <c r="D7766" s="41"/>
      <c r="E7766" s="41"/>
      <c r="F7766" s="41"/>
      <c r="G7766" s="50" t="str">
        <f>IF(A7766&lt;&gt;"",CONCATENATE(A7766,":",YEAR(B7766),IF(MONTH(B7766)&gt;9,MONTH(B7766),CONCATENATE(0,MONTH(B7766))),IF(DAY(B7766)&gt;9,DAY(B7766),CONCATENATE(0,DAY(B7766))),IF(HOUR(C7766)&gt;9,HOUR(C7766),CONCATENATE(0,HOUR(C7766))),IF(MINUTE(C7766)&gt;9,MINUTE(C7766),CONCATENATE(0,MINUTE(C7766))),":",VLOOKUP(F7766,'Valid Values - Results'!$D$4:$F$12,3,FALSE)),"")</f>
        <v/>
      </c>
      <c r="H7766" s="41"/>
      <c r="I7766" s="41"/>
      <c r="J7766" s="41"/>
      <c r="K7766" s="41"/>
      <c r="L7766" s="41"/>
      <c r="M7766" s="92"/>
      <c r="N7766" s="41"/>
      <c r="O7766" s="41"/>
      <c r="P7766" s="41"/>
      <c r="Q7766" s="41"/>
      <c r="R7766" s="41"/>
      <c r="S7766" s="41"/>
      <c r="T7766" s="41"/>
      <c r="U7766" s="47"/>
      <c r="V7766" s="49"/>
      <c r="W7766" s="41"/>
      <c r="X7766" s="41"/>
      <c r="Y7766" s="41"/>
      <c r="AA7766" s="37" t="str">
        <f>IF($I7766&lt;&gt;"",VLOOKUP($I7766,'Valid Values - Search'!$R$4:$T$4719,3,FALSE),"")</f>
        <v/>
      </c>
      <c r="AB7766" s="37" t="str">
        <f>IF($I7766&lt;&gt;"",VLOOKUP($I7766,'Valid Values - Search'!$R$4:$S$4719,2,FALSE),"")</f>
        <v/>
      </c>
      <c r="AC7766" s="38" t="str">
        <f t="shared" si="121"/>
        <v/>
      </c>
      <c r="AD7766" s="38"/>
    </row>
    <row r="7767" spans="1:30">
      <c r="A7767" s="46"/>
      <c r="B7767" s="47"/>
      <c r="C7767" s="49"/>
      <c r="D7767" s="41"/>
      <c r="E7767" s="41"/>
      <c r="F7767" s="41"/>
      <c r="G7767" s="50" t="str">
        <f>IF(A7767&lt;&gt;"",CONCATENATE(A7767,":",YEAR(B7767),IF(MONTH(B7767)&gt;9,MONTH(B7767),CONCATENATE(0,MONTH(B7767))),IF(DAY(B7767)&gt;9,DAY(B7767),CONCATENATE(0,DAY(B7767))),IF(HOUR(C7767)&gt;9,HOUR(C7767),CONCATENATE(0,HOUR(C7767))),IF(MINUTE(C7767)&gt;9,MINUTE(C7767),CONCATENATE(0,MINUTE(C7767))),":",VLOOKUP(F7767,'Valid Values - Results'!$D$4:$F$12,3,FALSE)),"")</f>
        <v/>
      </c>
      <c r="H7767" s="41"/>
      <c r="I7767" s="41"/>
      <c r="J7767" s="41"/>
      <c r="K7767" s="41"/>
      <c r="L7767" s="41"/>
      <c r="M7767" s="92"/>
      <c r="N7767" s="41"/>
      <c r="O7767" s="41"/>
      <c r="P7767" s="41"/>
      <c r="Q7767" s="41"/>
      <c r="R7767" s="41"/>
      <c r="S7767" s="41"/>
      <c r="T7767" s="41"/>
      <c r="U7767" s="47"/>
      <c r="V7767" s="49"/>
      <c r="W7767" s="41"/>
      <c r="X7767" s="41"/>
      <c r="Y7767" s="41"/>
      <c r="AA7767" s="37" t="str">
        <f>IF($I7767&lt;&gt;"",VLOOKUP($I7767,'Valid Values - Search'!$R$4:$T$4719,3,FALSE),"")</f>
        <v/>
      </c>
      <c r="AB7767" s="37" t="str">
        <f>IF($I7767&lt;&gt;"",VLOOKUP($I7767,'Valid Values - Search'!$R$4:$S$4719,2,FALSE),"")</f>
        <v/>
      </c>
      <c r="AC7767" s="38" t="str">
        <f t="shared" si="121"/>
        <v/>
      </c>
      <c r="AD7767" s="38"/>
    </row>
    <row r="7768" spans="1:30">
      <c r="A7768" s="46"/>
      <c r="B7768" s="47"/>
      <c r="C7768" s="49"/>
      <c r="D7768" s="41"/>
      <c r="E7768" s="41"/>
      <c r="F7768" s="41"/>
      <c r="G7768" s="50" t="str">
        <f>IF(A7768&lt;&gt;"",CONCATENATE(A7768,":",YEAR(B7768),IF(MONTH(B7768)&gt;9,MONTH(B7768),CONCATENATE(0,MONTH(B7768))),IF(DAY(B7768)&gt;9,DAY(B7768),CONCATENATE(0,DAY(B7768))),IF(HOUR(C7768)&gt;9,HOUR(C7768),CONCATENATE(0,HOUR(C7768))),IF(MINUTE(C7768)&gt;9,MINUTE(C7768),CONCATENATE(0,MINUTE(C7768))),":",VLOOKUP(F7768,'Valid Values - Results'!$D$4:$F$12,3,FALSE)),"")</f>
        <v/>
      </c>
      <c r="H7768" s="41"/>
      <c r="I7768" s="41"/>
      <c r="J7768" s="41"/>
      <c r="K7768" s="41"/>
      <c r="L7768" s="41"/>
      <c r="M7768" s="92"/>
      <c r="N7768" s="41"/>
      <c r="O7768" s="41"/>
      <c r="P7768" s="41"/>
      <c r="Q7768" s="41"/>
      <c r="R7768" s="41"/>
      <c r="S7768" s="41"/>
      <c r="T7768" s="41"/>
      <c r="U7768" s="47"/>
      <c r="V7768" s="49"/>
      <c r="W7768" s="41"/>
      <c r="X7768" s="41"/>
      <c r="Y7768" s="41"/>
      <c r="AA7768" s="37" t="str">
        <f>IF($I7768&lt;&gt;"",VLOOKUP($I7768,'Valid Values - Search'!$R$4:$T$4719,3,FALSE),"")</f>
        <v/>
      </c>
      <c r="AB7768" s="37" t="str">
        <f>IF($I7768&lt;&gt;"",VLOOKUP($I7768,'Valid Values - Search'!$R$4:$S$4719,2,FALSE),"")</f>
        <v/>
      </c>
      <c r="AC7768" s="38" t="str">
        <f t="shared" si="121"/>
        <v/>
      </c>
      <c r="AD7768" s="38"/>
    </row>
    <row r="7769" spans="1:30">
      <c r="A7769" s="46"/>
      <c r="B7769" s="47"/>
      <c r="C7769" s="49"/>
      <c r="D7769" s="41"/>
      <c r="E7769" s="41"/>
      <c r="F7769" s="41"/>
      <c r="G7769" s="50" t="str">
        <f>IF(A7769&lt;&gt;"",CONCATENATE(A7769,":",YEAR(B7769),IF(MONTH(B7769)&gt;9,MONTH(B7769),CONCATENATE(0,MONTH(B7769))),IF(DAY(B7769)&gt;9,DAY(B7769),CONCATENATE(0,DAY(B7769))),IF(HOUR(C7769)&gt;9,HOUR(C7769),CONCATENATE(0,HOUR(C7769))),IF(MINUTE(C7769)&gt;9,MINUTE(C7769),CONCATENATE(0,MINUTE(C7769))),":",VLOOKUP(F7769,'Valid Values - Results'!$D$4:$F$12,3,FALSE)),"")</f>
        <v/>
      </c>
      <c r="H7769" s="41"/>
      <c r="I7769" s="41"/>
      <c r="J7769" s="41"/>
      <c r="K7769" s="41"/>
      <c r="L7769" s="41"/>
      <c r="M7769" s="92"/>
      <c r="N7769" s="41"/>
      <c r="O7769" s="41"/>
      <c r="P7769" s="41"/>
      <c r="Q7769" s="41"/>
      <c r="R7769" s="41"/>
      <c r="S7769" s="41"/>
      <c r="T7769" s="41"/>
      <c r="U7769" s="47"/>
      <c r="V7769" s="49"/>
      <c r="W7769" s="41"/>
      <c r="X7769" s="41"/>
      <c r="Y7769" s="41"/>
      <c r="AA7769" s="37" t="str">
        <f>IF($I7769&lt;&gt;"",VLOOKUP($I7769,'Valid Values - Search'!$R$4:$T$4719,3,FALSE),"")</f>
        <v/>
      </c>
      <c r="AB7769" s="37" t="str">
        <f>IF($I7769&lt;&gt;"",VLOOKUP($I7769,'Valid Values - Search'!$R$4:$S$4719,2,FALSE),"")</f>
        <v/>
      </c>
      <c r="AC7769" s="38" t="str">
        <f t="shared" si="121"/>
        <v/>
      </c>
      <c r="AD7769" s="38"/>
    </row>
    <row r="7770" spans="1:30">
      <c r="A7770" s="46"/>
      <c r="B7770" s="47"/>
      <c r="C7770" s="49"/>
      <c r="D7770" s="41"/>
      <c r="E7770" s="41"/>
      <c r="F7770" s="41"/>
      <c r="G7770" s="50" t="str">
        <f>IF(A7770&lt;&gt;"",CONCATENATE(A7770,":",YEAR(B7770),IF(MONTH(B7770)&gt;9,MONTH(B7770),CONCATENATE(0,MONTH(B7770))),IF(DAY(B7770)&gt;9,DAY(B7770),CONCATENATE(0,DAY(B7770))),IF(HOUR(C7770)&gt;9,HOUR(C7770),CONCATENATE(0,HOUR(C7770))),IF(MINUTE(C7770)&gt;9,MINUTE(C7770),CONCATENATE(0,MINUTE(C7770))),":",VLOOKUP(F7770,'Valid Values - Results'!$D$4:$F$12,3,FALSE)),"")</f>
        <v/>
      </c>
      <c r="H7770" s="41"/>
      <c r="I7770" s="41"/>
      <c r="J7770" s="41"/>
      <c r="K7770" s="41"/>
      <c r="L7770" s="41"/>
      <c r="M7770" s="92"/>
      <c r="N7770" s="41"/>
      <c r="O7770" s="41"/>
      <c r="P7770" s="41"/>
      <c r="Q7770" s="41"/>
      <c r="R7770" s="41"/>
      <c r="S7770" s="41"/>
      <c r="T7770" s="41"/>
      <c r="U7770" s="47"/>
      <c r="V7770" s="49"/>
      <c r="W7770" s="41"/>
      <c r="X7770" s="41"/>
      <c r="Y7770" s="41"/>
      <c r="AA7770" s="37" t="str">
        <f>IF($I7770&lt;&gt;"",VLOOKUP($I7770,'Valid Values - Search'!$R$4:$T$4719,3,FALSE),"")</f>
        <v/>
      </c>
      <c r="AB7770" s="37" t="str">
        <f>IF($I7770&lt;&gt;"",VLOOKUP($I7770,'Valid Values - Search'!$R$4:$S$4719,2,FALSE),"")</f>
        <v/>
      </c>
      <c r="AC7770" s="38" t="str">
        <f t="shared" si="121"/>
        <v/>
      </c>
      <c r="AD7770" s="38"/>
    </row>
    <row r="7771" spans="1:30">
      <c r="A7771" s="46"/>
      <c r="B7771" s="47"/>
      <c r="C7771" s="49"/>
      <c r="D7771" s="41"/>
      <c r="E7771" s="41"/>
      <c r="F7771" s="41"/>
      <c r="G7771" s="50" t="str">
        <f>IF(A7771&lt;&gt;"",CONCATENATE(A7771,":",YEAR(B7771),IF(MONTH(B7771)&gt;9,MONTH(B7771),CONCATENATE(0,MONTH(B7771))),IF(DAY(B7771)&gt;9,DAY(B7771),CONCATENATE(0,DAY(B7771))),IF(HOUR(C7771)&gt;9,HOUR(C7771),CONCATENATE(0,HOUR(C7771))),IF(MINUTE(C7771)&gt;9,MINUTE(C7771),CONCATENATE(0,MINUTE(C7771))),":",VLOOKUP(F7771,'Valid Values - Results'!$D$4:$F$12,3,FALSE)),"")</f>
        <v/>
      </c>
      <c r="H7771" s="41"/>
      <c r="I7771" s="41"/>
      <c r="J7771" s="41"/>
      <c r="K7771" s="41"/>
      <c r="L7771" s="41"/>
      <c r="M7771" s="92"/>
      <c r="N7771" s="41"/>
      <c r="O7771" s="41"/>
      <c r="P7771" s="41"/>
      <c r="Q7771" s="41"/>
      <c r="R7771" s="41"/>
      <c r="S7771" s="41"/>
      <c r="T7771" s="41"/>
      <c r="U7771" s="47"/>
      <c r="V7771" s="49"/>
      <c r="W7771" s="41"/>
      <c r="X7771" s="41"/>
      <c r="Y7771" s="41"/>
      <c r="AA7771" s="37" t="str">
        <f>IF($I7771&lt;&gt;"",VLOOKUP($I7771,'Valid Values - Search'!$R$4:$T$4719,3,FALSE),"")</f>
        <v/>
      </c>
      <c r="AB7771" s="37" t="str">
        <f>IF($I7771&lt;&gt;"",VLOOKUP($I7771,'Valid Values - Search'!$R$4:$S$4719,2,FALSE),"")</f>
        <v/>
      </c>
      <c r="AC7771" s="38" t="str">
        <f t="shared" si="121"/>
        <v/>
      </c>
      <c r="AD7771" s="38"/>
    </row>
    <row r="7772" spans="1:30">
      <c r="A7772" s="46"/>
      <c r="B7772" s="47"/>
      <c r="C7772" s="49"/>
      <c r="D7772" s="41"/>
      <c r="E7772" s="41"/>
      <c r="F7772" s="41"/>
      <c r="G7772" s="50" t="str">
        <f>IF(A7772&lt;&gt;"",CONCATENATE(A7772,":",YEAR(B7772),IF(MONTH(B7772)&gt;9,MONTH(B7772),CONCATENATE(0,MONTH(B7772))),IF(DAY(B7772)&gt;9,DAY(B7772),CONCATENATE(0,DAY(B7772))),IF(HOUR(C7772)&gt;9,HOUR(C7772),CONCATENATE(0,HOUR(C7772))),IF(MINUTE(C7772)&gt;9,MINUTE(C7772),CONCATENATE(0,MINUTE(C7772))),":",VLOOKUP(F7772,'Valid Values - Results'!$D$4:$F$12,3,FALSE)),"")</f>
        <v/>
      </c>
      <c r="H7772" s="41"/>
      <c r="I7772" s="41"/>
      <c r="J7772" s="41"/>
      <c r="K7772" s="41"/>
      <c r="L7772" s="41"/>
      <c r="M7772" s="92"/>
      <c r="N7772" s="41"/>
      <c r="O7772" s="41"/>
      <c r="P7772" s="41"/>
      <c r="Q7772" s="41"/>
      <c r="R7772" s="41"/>
      <c r="S7772" s="41"/>
      <c r="T7772" s="41"/>
      <c r="U7772" s="47"/>
      <c r="V7772" s="49"/>
      <c r="W7772" s="41"/>
      <c r="X7772" s="41"/>
      <c r="Y7772" s="41"/>
      <c r="AA7772" s="37" t="str">
        <f>IF($I7772&lt;&gt;"",VLOOKUP($I7772,'Valid Values - Search'!$R$4:$T$4719,3,FALSE),"")</f>
        <v/>
      </c>
      <c r="AB7772" s="37" t="str">
        <f>IF($I7772&lt;&gt;"",VLOOKUP($I7772,'Valid Values - Search'!$R$4:$S$4719,2,FALSE),"")</f>
        <v/>
      </c>
      <c r="AC7772" s="38" t="str">
        <f t="shared" si="121"/>
        <v/>
      </c>
      <c r="AD7772" s="38"/>
    </row>
    <row r="7773" spans="1:30">
      <c r="A7773" s="46"/>
      <c r="B7773" s="47"/>
      <c r="C7773" s="49"/>
      <c r="D7773" s="41"/>
      <c r="E7773" s="41"/>
      <c r="F7773" s="41"/>
      <c r="G7773" s="50" t="str">
        <f>IF(A7773&lt;&gt;"",CONCATENATE(A7773,":",YEAR(B7773),IF(MONTH(B7773)&gt;9,MONTH(B7773),CONCATENATE(0,MONTH(B7773))),IF(DAY(B7773)&gt;9,DAY(B7773),CONCATENATE(0,DAY(B7773))),IF(HOUR(C7773)&gt;9,HOUR(C7773),CONCATENATE(0,HOUR(C7773))),IF(MINUTE(C7773)&gt;9,MINUTE(C7773),CONCATENATE(0,MINUTE(C7773))),":",VLOOKUP(F7773,'Valid Values - Results'!$D$4:$F$12,3,FALSE)),"")</f>
        <v/>
      </c>
      <c r="H7773" s="41"/>
      <c r="I7773" s="41"/>
      <c r="J7773" s="41"/>
      <c r="K7773" s="41"/>
      <c r="L7773" s="41"/>
      <c r="M7773" s="92"/>
      <c r="N7773" s="41"/>
      <c r="O7773" s="41"/>
      <c r="P7773" s="41"/>
      <c r="Q7773" s="41"/>
      <c r="R7773" s="41"/>
      <c r="S7773" s="41"/>
      <c r="T7773" s="41"/>
      <c r="U7773" s="47"/>
      <c r="V7773" s="49"/>
      <c r="W7773" s="41"/>
      <c r="X7773" s="41"/>
      <c r="Y7773" s="41"/>
      <c r="AA7773" s="37" t="str">
        <f>IF($I7773&lt;&gt;"",VLOOKUP($I7773,'Valid Values - Search'!$R$4:$T$4719,3,FALSE),"")</f>
        <v/>
      </c>
      <c r="AB7773" s="37" t="str">
        <f>IF($I7773&lt;&gt;"",VLOOKUP($I7773,'Valid Values - Search'!$R$4:$S$4719,2,FALSE),"")</f>
        <v/>
      </c>
      <c r="AC7773" s="38" t="str">
        <f t="shared" si="121"/>
        <v/>
      </c>
      <c r="AD7773" s="38"/>
    </row>
    <row r="7774" spans="1:30">
      <c r="A7774" s="46"/>
      <c r="B7774" s="47"/>
      <c r="C7774" s="49"/>
      <c r="D7774" s="41"/>
      <c r="E7774" s="41"/>
      <c r="F7774" s="41"/>
      <c r="G7774" s="50" t="str">
        <f>IF(A7774&lt;&gt;"",CONCATENATE(A7774,":",YEAR(B7774),IF(MONTH(B7774)&gt;9,MONTH(B7774),CONCATENATE(0,MONTH(B7774))),IF(DAY(B7774)&gt;9,DAY(B7774),CONCATENATE(0,DAY(B7774))),IF(HOUR(C7774)&gt;9,HOUR(C7774),CONCATENATE(0,HOUR(C7774))),IF(MINUTE(C7774)&gt;9,MINUTE(C7774),CONCATENATE(0,MINUTE(C7774))),":",VLOOKUP(F7774,'Valid Values - Results'!$D$4:$F$12,3,FALSE)),"")</f>
        <v/>
      </c>
      <c r="H7774" s="41"/>
      <c r="I7774" s="41"/>
      <c r="J7774" s="41"/>
      <c r="K7774" s="41"/>
      <c r="L7774" s="41"/>
      <c r="M7774" s="92"/>
      <c r="N7774" s="41"/>
      <c r="O7774" s="41"/>
      <c r="P7774" s="41"/>
      <c r="Q7774" s="41"/>
      <c r="R7774" s="41"/>
      <c r="S7774" s="41"/>
      <c r="T7774" s="41"/>
      <c r="U7774" s="47"/>
      <c r="V7774" s="49"/>
      <c r="W7774" s="41"/>
      <c r="X7774" s="41"/>
      <c r="Y7774" s="41"/>
      <c r="AA7774" s="37" t="str">
        <f>IF($I7774&lt;&gt;"",VLOOKUP($I7774,'Valid Values - Search'!$R$4:$T$4719,3,FALSE),"")</f>
        <v/>
      </c>
      <c r="AB7774" s="37" t="str">
        <f>IF($I7774&lt;&gt;"",VLOOKUP($I7774,'Valid Values - Search'!$R$4:$S$4719,2,FALSE),"")</f>
        <v/>
      </c>
      <c r="AC7774" s="38" t="str">
        <f t="shared" si="121"/>
        <v/>
      </c>
      <c r="AD7774" s="38"/>
    </row>
    <row r="7775" spans="1:30">
      <c r="A7775" s="46"/>
      <c r="B7775" s="47"/>
      <c r="C7775" s="49"/>
      <c r="D7775" s="41"/>
      <c r="E7775" s="41"/>
      <c r="F7775" s="41"/>
      <c r="G7775" s="50" t="str">
        <f>IF(A7775&lt;&gt;"",CONCATENATE(A7775,":",YEAR(B7775),IF(MONTH(B7775)&gt;9,MONTH(B7775),CONCATENATE(0,MONTH(B7775))),IF(DAY(B7775)&gt;9,DAY(B7775),CONCATENATE(0,DAY(B7775))),IF(HOUR(C7775)&gt;9,HOUR(C7775),CONCATENATE(0,HOUR(C7775))),IF(MINUTE(C7775)&gt;9,MINUTE(C7775),CONCATENATE(0,MINUTE(C7775))),":",VLOOKUP(F7775,'Valid Values - Results'!$D$4:$F$12,3,FALSE)),"")</f>
        <v/>
      </c>
      <c r="H7775" s="41"/>
      <c r="I7775" s="41"/>
      <c r="J7775" s="41"/>
      <c r="K7775" s="41"/>
      <c r="L7775" s="41"/>
      <c r="M7775" s="92"/>
      <c r="N7775" s="41"/>
      <c r="O7775" s="41"/>
      <c r="P7775" s="41"/>
      <c r="Q7775" s="41"/>
      <c r="R7775" s="41"/>
      <c r="S7775" s="41"/>
      <c r="T7775" s="41"/>
      <c r="U7775" s="47"/>
      <c r="V7775" s="49"/>
      <c r="W7775" s="41"/>
      <c r="X7775" s="41"/>
      <c r="Y7775" s="41"/>
      <c r="AA7775" s="37" t="str">
        <f>IF($I7775&lt;&gt;"",VLOOKUP($I7775,'Valid Values - Search'!$R$4:$T$4719,3,FALSE),"")</f>
        <v/>
      </c>
      <c r="AB7775" s="37" t="str">
        <f>IF($I7775&lt;&gt;"",VLOOKUP($I7775,'Valid Values - Search'!$R$4:$S$4719,2,FALSE),"")</f>
        <v/>
      </c>
      <c r="AC7775" s="38" t="str">
        <f t="shared" si="121"/>
        <v/>
      </c>
      <c r="AD7775" s="38"/>
    </row>
    <row r="7776" spans="1:30">
      <c r="A7776" s="46"/>
      <c r="B7776" s="47"/>
      <c r="C7776" s="49"/>
      <c r="D7776" s="41"/>
      <c r="E7776" s="41"/>
      <c r="F7776" s="41"/>
      <c r="G7776" s="50" t="str">
        <f>IF(A7776&lt;&gt;"",CONCATENATE(A7776,":",YEAR(B7776),IF(MONTH(B7776)&gt;9,MONTH(B7776),CONCATENATE(0,MONTH(B7776))),IF(DAY(B7776)&gt;9,DAY(B7776),CONCATENATE(0,DAY(B7776))),IF(HOUR(C7776)&gt;9,HOUR(C7776),CONCATENATE(0,HOUR(C7776))),IF(MINUTE(C7776)&gt;9,MINUTE(C7776),CONCATENATE(0,MINUTE(C7776))),":",VLOOKUP(F7776,'Valid Values - Results'!$D$4:$F$12,3,FALSE)),"")</f>
        <v/>
      </c>
      <c r="H7776" s="41"/>
      <c r="I7776" s="41"/>
      <c r="J7776" s="41"/>
      <c r="K7776" s="41"/>
      <c r="L7776" s="41"/>
      <c r="M7776" s="92"/>
      <c r="N7776" s="41"/>
      <c r="O7776" s="41"/>
      <c r="P7776" s="41"/>
      <c r="Q7776" s="41"/>
      <c r="R7776" s="41"/>
      <c r="S7776" s="41"/>
      <c r="T7776" s="41"/>
      <c r="U7776" s="47"/>
      <c r="V7776" s="49"/>
      <c r="W7776" s="41"/>
      <c r="X7776" s="41"/>
      <c r="Y7776" s="41"/>
      <c r="AA7776" s="37" t="str">
        <f>IF($I7776&lt;&gt;"",VLOOKUP($I7776,'Valid Values - Search'!$R$4:$T$4719,3,FALSE),"")</f>
        <v/>
      </c>
      <c r="AB7776" s="37" t="str">
        <f>IF($I7776&lt;&gt;"",VLOOKUP($I7776,'Valid Values - Search'!$R$4:$S$4719,2,FALSE),"")</f>
        <v/>
      </c>
      <c r="AC7776" s="38" t="str">
        <f t="shared" si="121"/>
        <v/>
      </c>
      <c r="AD7776" s="38"/>
    </row>
    <row r="7777" spans="1:30">
      <c r="A7777" s="46"/>
      <c r="B7777" s="47"/>
      <c r="C7777" s="49"/>
      <c r="D7777" s="41"/>
      <c r="E7777" s="41"/>
      <c r="F7777" s="41"/>
      <c r="G7777" s="50" t="str">
        <f>IF(A7777&lt;&gt;"",CONCATENATE(A7777,":",YEAR(B7777),IF(MONTH(B7777)&gt;9,MONTH(B7777),CONCATENATE(0,MONTH(B7777))),IF(DAY(B7777)&gt;9,DAY(B7777),CONCATENATE(0,DAY(B7777))),IF(HOUR(C7777)&gt;9,HOUR(C7777),CONCATENATE(0,HOUR(C7777))),IF(MINUTE(C7777)&gt;9,MINUTE(C7777),CONCATENATE(0,MINUTE(C7777))),":",VLOOKUP(F7777,'Valid Values - Results'!$D$4:$F$12,3,FALSE)),"")</f>
        <v/>
      </c>
      <c r="H7777" s="41"/>
      <c r="I7777" s="41"/>
      <c r="J7777" s="41"/>
      <c r="K7777" s="41"/>
      <c r="L7777" s="41"/>
      <c r="M7777" s="92"/>
      <c r="N7777" s="41"/>
      <c r="O7777" s="41"/>
      <c r="P7777" s="41"/>
      <c r="Q7777" s="41"/>
      <c r="R7777" s="41"/>
      <c r="S7777" s="41"/>
      <c r="T7777" s="41"/>
      <c r="U7777" s="47"/>
      <c r="V7777" s="49"/>
      <c r="W7777" s="41"/>
      <c r="X7777" s="41"/>
      <c r="Y7777" s="41"/>
      <c r="AA7777" s="37" t="str">
        <f>IF($I7777&lt;&gt;"",VLOOKUP($I7777,'Valid Values - Search'!$R$4:$T$4719,3,FALSE),"")</f>
        <v/>
      </c>
      <c r="AB7777" s="37" t="str">
        <f>IF($I7777&lt;&gt;"",VLOOKUP($I7777,'Valid Values - Search'!$R$4:$S$4719,2,FALSE),"")</f>
        <v/>
      </c>
      <c r="AC7777" s="38" t="str">
        <f t="shared" si="121"/>
        <v/>
      </c>
      <c r="AD7777" s="38"/>
    </row>
    <row r="7778" spans="1:30">
      <c r="A7778" s="46"/>
      <c r="B7778" s="47"/>
      <c r="C7778" s="49"/>
      <c r="D7778" s="41"/>
      <c r="E7778" s="41"/>
      <c r="F7778" s="41"/>
      <c r="G7778" s="50" t="str">
        <f>IF(A7778&lt;&gt;"",CONCATENATE(A7778,":",YEAR(B7778),IF(MONTH(B7778)&gt;9,MONTH(B7778),CONCATENATE(0,MONTH(B7778))),IF(DAY(B7778)&gt;9,DAY(B7778),CONCATENATE(0,DAY(B7778))),IF(HOUR(C7778)&gt;9,HOUR(C7778),CONCATENATE(0,HOUR(C7778))),IF(MINUTE(C7778)&gt;9,MINUTE(C7778),CONCATENATE(0,MINUTE(C7778))),":",VLOOKUP(F7778,'Valid Values - Results'!$D$4:$F$12,3,FALSE)),"")</f>
        <v/>
      </c>
      <c r="H7778" s="41"/>
      <c r="I7778" s="41"/>
      <c r="J7778" s="41"/>
      <c r="K7778" s="41"/>
      <c r="L7778" s="41"/>
      <c r="M7778" s="92"/>
      <c r="N7778" s="41"/>
      <c r="O7778" s="41"/>
      <c r="P7778" s="41"/>
      <c r="Q7778" s="41"/>
      <c r="R7778" s="41"/>
      <c r="S7778" s="41"/>
      <c r="T7778" s="41"/>
      <c r="U7778" s="47"/>
      <c r="V7778" s="49"/>
      <c r="W7778" s="41"/>
      <c r="X7778" s="41"/>
      <c r="Y7778" s="41"/>
      <c r="AA7778" s="37" t="str">
        <f>IF($I7778&lt;&gt;"",VLOOKUP($I7778,'Valid Values - Search'!$R$4:$T$4719,3,FALSE),"")</f>
        <v/>
      </c>
      <c r="AB7778" s="37" t="str">
        <f>IF($I7778&lt;&gt;"",VLOOKUP($I7778,'Valid Values - Search'!$R$4:$S$4719,2,FALSE),"")</f>
        <v/>
      </c>
      <c r="AC7778" s="38" t="str">
        <f t="shared" si="121"/>
        <v/>
      </c>
      <c r="AD7778" s="38"/>
    </row>
    <row r="7779" spans="1:30">
      <c r="A7779" s="46"/>
      <c r="B7779" s="47"/>
      <c r="C7779" s="49"/>
      <c r="D7779" s="41"/>
      <c r="E7779" s="41"/>
      <c r="F7779" s="41"/>
      <c r="G7779" s="50" t="str">
        <f>IF(A7779&lt;&gt;"",CONCATENATE(A7779,":",YEAR(B7779),IF(MONTH(B7779)&gt;9,MONTH(B7779),CONCATENATE(0,MONTH(B7779))),IF(DAY(B7779)&gt;9,DAY(B7779),CONCATENATE(0,DAY(B7779))),IF(HOUR(C7779)&gt;9,HOUR(C7779),CONCATENATE(0,HOUR(C7779))),IF(MINUTE(C7779)&gt;9,MINUTE(C7779),CONCATENATE(0,MINUTE(C7779))),":",VLOOKUP(F7779,'Valid Values - Results'!$D$4:$F$12,3,FALSE)),"")</f>
        <v/>
      </c>
      <c r="H7779" s="41"/>
      <c r="I7779" s="41"/>
      <c r="J7779" s="41"/>
      <c r="K7779" s="41"/>
      <c r="L7779" s="41"/>
      <c r="M7779" s="92"/>
      <c r="N7779" s="41"/>
      <c r="O7779" s="41"/>
      <c r="P7779" s="41"/>
      <c r="Q7779" s="41"/>
      <c r="R7779" s="41"/>
      <c r="S7779" s="41"/>
      <c r="T7779" s="41"/>
      <c r="U7779" s="47"/>
      <c r="V7779" s="49"/>
      <c r="W7779" s="41"/>
      <c r="X7779" s="41"/>
      <c r="Y7779" s="41"/>
      <c r="AA7779" s="37" t="str">
        <f>IF($I7779&lt;&gt;"",VLOOKUP($I7779,'Valid Values - Search'!$R$4:$T$4719,3,FALSE),"")</f>
        <v/>
      </c>
      <c r="AB7779" s="37" t="str">
        <f>IF($I7779&lt;&gt;"",VLOOKUP($I7779,'Valid Values - Search'!$R$4:$S$4719,2,FALSE),"")</f>
        <v/>
      </c>
      <c r="AC7779" s="38" t="str">
        <f t="shared" si="121"/>
        <v/>
      </c>
      <c r="AD7779" s="38"/>
    </row>
    <row r="7780" spans="1:30">
      <c r="A7780" s="46"/>
      <c r="B7780" s="47"/>
      <c r="C7780" s="49"/>
      <c r="D7780" s="41"/>
      <c r="E7780" s="41"/>
      <c r="F7780" s="41"/>
      <c r="G7780" s="50" t="str">
        <f>IF(A7780&lt;&gt;"",CONCATENATE(A7780,":",YEAR(B7780),IF(MONTH(B7780)&gt;9,MONTH(B7780),CONCATENATE(0,MONTH(B7780))),IF(DAY(B7780)&gt;9,DAY(B7780),CONCATENATE(0,DAY(B7780))),IF(HOUR(C7780)&gt;9,HOUR(C7780),CONCATENATE(0,HOUR(C7780))),IF(MINUTE(C7780)&gt;9,MINUTE(C7780),CONCATENATE(0,MINUTE(C7780))),":",VLOOKUP(F7780,'Valid Values - Results'!$D$4:$F$12,3,FALSE)),"")</f>
        <v/>
      </c>
      <c r="H7780" s="41"/>
      <c r="I7780" s="41"/>
      <c r="J7780" s="41"/>
      <c r="K7780" s="41"/>
      <c r="L7780" s="41"/>
      <c r="M7780" s="92"/>
      <c r="N7780" s="41"/>
      <c r="O7780" s="41"/>
      <c r="P7780" s="41"/>
      <c r="Q7780" s="41"/>
      <c r="R7780" s="41"/>
      <c r="S7780" s="41"/>
      <c r="T7780" s="41"/>
      <c r="U7780" s="47"/>
      <c r="V7780" s="49"/>
      <c r="W7780" s="41"/>
      <c r="X7780" s="41"/>
      <c r="Y7780" s="41"/>
      <c r="AA7780" s="37" t="str">
        <f>IF($I7780&lt;&gt;"",VLOOKUP($I7780,'Valid Values - Search'!$R$4:$T$4719,3,FALSE),"")</f>
        <v/>
      </c>
      <c r="AB7780" s="37" t="str">
        <f>IF($I7780&lt;&gt;"",VLOOKUP($I7780,'Valid Values - Search'!$R$4:$S$4719,2,FALSE),"")</f>
        <v/>
      </c>
      <c r="AC7780" s="38" t="str">
        <f t="shared" si="121"/>
        <v/>
      </c>
      <c r="AD7780" s="38"/>
    </row>
    <row r="7781" spans="1:30">
      <c r="A7781" s="46"/>
      <c r="B7781" s="47"/>
      <c r="C7781" s="49"/>
      <c r="D7781" s="41"/>
      <c r="E7781" s="41"/>
      <c r="F7781" s="41"/>
      <c r="G7781" s="50" t="str">
        <f>IF(A7781&lt;&gt;"",CONCATENATE(A7781,":",YEAR(B7781),IF(MONTH(B7781)&gt;9,MONTH(B7781),CONCATENATE(0,MONTH(B7781))),IF(DAY(B7781)&gt;9,DAY(B7781),CONCATENATE(0,DAY(B7781))),IF(HOUR(C7781)&gt;9,HOUR(C7781),CONCATENATE(0,HOUR(C7781))),IF(MINUTE(C7781)&gt;9,MINUTE(C7781),CONCATENATE(0,MINUTE(C7781))),":",VLOOKUP(F7781,'Valid Values - Results'!$D$4:$F$12,3,FALSE)),"")</f>
        <v/>
      </c>
      <c r="H7781" s="41"/>
      <c r="I7781" s="41"/>
      <c r="J7781" s="41"/>
      <c r="K7781" s="41"/>
      <c r="L7781" s="41"/>
      <c r="M7781" s="92"/>
      <c r="N7781" s="41"/>
      <c r="O7781" s="41"/>
      <c r="P7781" s="41"/>
      <c r="Q7781" s="41"/>
      <c r="R7781" s="41"/>
      <c r="S7781" s="41"/>
      <c r="T7781" s="41"/>
      <c r="U7781" s="47"/>
      <c r="V7781" s="49"/>
      <c r="W7781" s="41"/>
      <c r="X7781" s="41"/>
      <c r="Y7781" s="41"/>
      <c r="AA7781" s="37" t="str">
        <f>IF($I7781&lt;&gt;"",VLOOKUP($I7781,'Valid Values - Search'!$R$4:$T$4719,3,FALSE),"")</f>
        <v/>
      </c>
      <c r="AB7781" s="37" t="str">
        <f>IF($I7781&lt;&gt;"",VLOOKUP($I7781,'Valid Values - Search'!$R$4:$S$4719,2,FALSE),"")</f>
        <v/>
      </c>
      <c r="AC7781" s="38" t="str">
        <f t="shared" si="121"/>
        <v/>
      </c>
      <c r="AD7781" s="38"/>
    </row>
    <row r="7782" spans="1:30">
      <c r="A7782" s="46"/>
      <c r="B7782" s="47"/>
      <c r="C7782" s="49"/>
      <c r="D7782" s="41"/>
      <c r="E7782" s="41"/>
      <c r="F7782" s="41"/>
      <c r="G7782" s="50" t="str">
        <f>IF(A7782&lt;&gt;"",CONCATENATE(A7782,":",YEAR(B7782),IF(MONTH(B7782)&gt;9,MONTH(B7782),CONCATENATE(0,MONTH(B7782))),IF(DAY(B7782)&gt;9,DAY(B7782),CONCATENATE(0,DAY(B7782))),IF(HOUR(C7782)&gt;9,HOUR(C7782),CONCATENATE(0,HOUR(C7782))),IF(MINUTE(C7782)&gt;9,MINUTE(C7782),CONCATENATE(0,MINUTE(C7782))),":",VLOOKUP(F7782,'Valid Values - Results'!$D$4:$F$12,3,FALSE)),"")</f>
        <v/>
      </c>
      <c r="H7782" s="41"/>
      <c r="I7782" s="41"/>
      <c r="J7782" s="41"/>
      <c r="K7782" s="41"/>
      <c r="L7782" s="41"/>
      <c r="M7782" s="92"/>
      <c r="N7782" s="41"/>
      <c r="O7782" s="41"/>
      <c r="P7782" s="41"/>
      <c r="Q7782" s="41"/>
      <c r="R7782" s="41"/>
      <c r="S7782" s="41"/>
      <c r="T7782" s="41"/>
      <c r="U7782" s="47"/>
      <c r="V7782" s="49"/>
      <c r="W7782" s="41"/>
      <c r="X7782" s="41"/>
      <c r="Y7782" s="41"/>
      <c r="AA7782" s="37" t="str">
        <f>IF($I7782&lt;&gt;"",VLOOKUP($I7782,'Valid Values - Search'!$R$4:$T$4719,3,FALSE),"")</f>
        <v/>
      </c>
      <c r="AB7782" s="37" t="str">
        <f>IF($I7782&lt;&gt;"",VLOOKUP($I7782,'Valid Values - Search'!$R$4:$S$4719,2,FALSE),"")</f>
        <v/>
      </c>
      <c r="AC7782" s="38" t="str">
        <f t="shared" si="121"/>
        <v/>
      </c>
      <c r="AD7782" s="38"/>
    </row>
    <row r="7783" spans="1:30">
      <c r="A7783" s="46"/>
      <c r="B7783" s="47"/>
      <c r="C7783" s="49"/>
      <c r="D7783" s="41"/>
      <c r="E7783" s="41"/>
      <c r="F7783" s="41"/>
      <c r="G7783" s="50" t="str">
        <f>IF(A7783&lt;&gt;"",CONCATENATE(A7783,":",YEAR(B7783),IF(MONTH(B7783)&gt;9,MONTH(B7783),CONCATENATE(0,MONTH(B7783))),IF(DAY(B7783)&gt;9,DAY(B7783),CONCATENATE(0,DAY(B7783))),IF(HOUR(C7783)&gt;9,HOUR(C7783),CONCATENATE(0,HOUR(C7783))),IF(MINUTE(C7783)&gt;9,MINUTE(C7783),CONCATENATE(0,MINUTE(C7783))),":",VLOOKUP(F7783,'Valid Values - Results'!$D$4:$F$12,3,FALSE)),"")</f>
        <v/>
      </c>
      <c r="H7783" s="41"/>
      <c r="I7783" s="41"/>
      <c r="J7783" s="41"/>
      <c r="K7783" s="41"/>
      <c r="L7783" s="41"/>
      <c r="M7783" s="92"/>
      <c r="N7783" s="41"/>
      <c r="O7783" s="41"/>
      <c r="P7783" s="41"/>
      <c r="Q7783" s="41"/>
      <c r="R7783" s="41"/>
      <c r="S7783" s="41"/>
      <c r="T7783" s="41"/>
      <c r="U7783" s="47"/>
      <c r="V7783" s="49"/>
      <c r="W7783" s="41"/>
      <c r="X7783" s="41"/>
      <c r="Y7783" s="41"/>
      <c r="AA7783" s="37" t="str">
        <f>IF($I7783&lt;&gt;"",VLOOKUP($I7783,'Valid Values - Search'!$R$4:$T$4719,3,FALSE),"")</f>
        <v/>
      </c>
      <c r="AB7783" s="37" t="str">
        <f>IF($I7783&lt;&gt;"",VLOOKUP($I7783,'Valid Values - Search'!$R$4:$S$4719,2,FALSE),"")</f>
        <v/>
      </c>
      <c r="AC7783" s="38" t="str">
        <f t="shared" si="121"/>
        <v/>
      </c>
      <c r="AD7783" s="38"/>
    </row>
    <row r="7784" spans="1:30">
      <c r="A7784" s="46"/>
      <c r="B7784" s="47"/>
      <c r="C7784" s="49"/>
      <c r="D7784" s="41"/>
      <c r="E7784" s="41"/>
      <c r="F7784" s="41"/>
      <c r="G7784" s="50" t="str">
        <f>IF(A7784&lt;&gt;"",CONCATENATE(A7784,":",YEAR(B7784),IF(MONTH(B7784)&gt;9,MONTH(B7784),CONCATENATE(0,MONTH(B7784))),IF(DAY(B7784)&gt;9,DAY(B7784),CONCATENATE(0,DAY(B7784))),IF(HOUR(C7784)&gt;9,HOUR(C7784),CONCATENATE(0,HOUR(C7784))),IF(MINUTE(C7784)&gt;9,MINUTE(C7784),CONCATENATE(0,MINUTE(C7784))),":",VLOOKUP(F7784,'Valid Values - Results'!$D$4:$F$12,3,FALSE)),"")</f>
        <v/>
      </c>
      <c r="H7784" s="41"/>
      <c r="I7784" s="41"/>
      <c r="J7784" s="41"/>
      <c r="K7784" s="41"/>
      <c r="L7784" s="41"/>
      <c r="M7784" s="92"/>
      <c r="N7784" s="41"/>
      <c r="O7784" s="41"/>
      <c r="P7784" s="41"/>
      <c r="Q7784" s="41"/>
      <c r="R7784" s="41"/>
      <c r="S7784" s="41"/>
      <c r="T7784" s="41"/>
      <c r="U7784" s="47"/>
      <c r="V7784" s="49"/>
      <c r="W7784" s="41"/>
      <c r="X7784" s="41"/>
      <c r="Y7784" s="41"/>
      <c r="AA7784" s="37" t="str">
        <f>IF($I7784&lt;&gt;"",VLOOKUP($I7784,'Valid Values - Search'!$R$4:$T$4719,3,FALSE),"")</f>
        <v/>
      </c>
      <c r="AB7784" s="37" t="str">
        <f>IF($I7784&lt;&gt;"",VLOOKUP($I7784,'Valid Values - Search'!$R$4:$S$4719,2,FALSE),"")</f>
        <v/>
      </c>
      <c r="AC7784" s="38" t="str">
        <f t="shared" si="121"/>
        <v/>
      </c>
      <c r="AD7784" s="38"/>
    </row>
    <row r="7785" spans="1:30">
      <c r="A7785" s="46"/>
      <c r="B7785" s="47"/>
      <c r="C7785" s="49"/>
      <c r="D7785" s="41"/>
      <c r="E7785" s="41"/>
      <c r="F7785" s="41"/>
      <c r="G7785" s="50" t="str">
        <f>IF(A7785&lt;&gt;"",CONCATENATE(A7785,":",YEAR(B7785),IF(MONTH(B7785)&gt;9,MONTH(B7785),CONCATENATE(0,MONTH(B7785))),IF(DAY(B7785)&gt;9,DAY(B7785),CONCATENATE(0,DAY(B7785))),IF(HOUR(C7785)&gt;9,HOUR(C7785),CONCATENATE(0,HOUR(C7785))),IF(MINUTE(C7785)&gt;9,MINUTE(C7785),CONCATENATE(0,MINUTE(C7785))),":",VLOOKUP(F7785,'Valid Values - Results'!$D$4:$F$12,3,FALSE)),"")</f>
        <v/>
      </c>
      <c r="H7785" s="41"/>
      <c r="I7785" s="41"/>
      <c r="J7785" s="41"/>
      <c r="K7785" s="41"/>
      <c r="L7785" s="41"/>
      <c r="M7785" s="92"/>
      <c r="N7785" s="41"/>
      <c r="O7785" s="41"/>
      <c r="P7785" s="41"/>
      <c r="Q7785" s="41"/>
      <c r="R7785" s="41"/>
      <c r="S7785" s="41"/>
      <c r="T7785" s="41"/>
      <c r="U7785" s="47"/>
      <c r="V7785" s="49"/>
      <c r="W7785" s="41"/>
      <c r="X7785" s="41"/>
      <c r="Y7785" s="41"/>
      <c r="AA7785" s="37" t="str">
        <f>IF($I7785&lt;&gt;"",VLOOKUP($I7785,'Valid Values - Search'!$R$4:$T$4719,3,FALSE),"")</f>
        <v/>
      </c>
      <c r="AB7785" s="37" t="str">
        <f>IF($I7785&lt;&gt;"",VLOOKUP($I7785,'Valid Values - Search'!$R$4:$S$4719,2,FALSE),"")</f>
        <v/>
      </c>
      <c r="AC7785" s="38" t="str">
        <f t="shared" si="121"/>
        <v/>
      </c>
      <c r="AD7785" s="38"/>
    </row>
    <row r="7786" spans="1:30">
      <c r="A7786" s="46"/>
      <c r="B7786" s="47"/>
      <c r="C7786" s="49"/>
      <c r="D7786" s="41"/>
      <c r="E7786" s="41"/>
      <c r="F7786" s="41"/>
      <c r="G7786" s="50" t="str">
        <f>IF(A7786&lt;&gt;"",CONCATENATE(A7786,":",YEAR(B7786),IF(MONTH(B7786)&gt;9,MONTH(B7786),CONCATENATE(0,MONTH(B7786))),IF(DAY(B7786)&gt;9,DAY(B7786),CONCATENATE(0,DAY(B7786))),IF(HOUR(C7786)&gt;9,HOUR(C7786),CONCATENATE(0,HOUR(C7786))),IF(MINUTE(C7786)&gt;9,MINUTE(C7786),CONCATENATE(0,MINUTE(C7786))),":",VLOOKUP(F7786,'Valid Values - Results'!$D$4:$F$12,3,FALSE)),"")</f>
        <v/>
      </c>
      <c r="H7786" s="41"/>
      <c r="I7786" s="41"/>
      <c r="J7786" s="41"/>
      <c r="K7786" s="41"/>
      <c r="L7786" s="41"/>
      <c r="M7786" s="92"/>
      <c r="N7786" s="41"/>
      <c r="O7786" s="41"/>
      <c r="P7786" s="41"/>
      <c r="Q7786" s="41"/>
      <c r="R7786" s="41"/>
      <c r="S7786" s="41"/>
      <c r="T7786" s="41"/>
      <c r="U7786" s="47"/>
      <c r="V7786" s="49"/>
      <c r="W7786" s="41"/>
      <c r="X7786" s="41"/>
      <c r="Y7786" s="41"/>
      <c r="AA7786" s="37" t="str">
        <f>IF($I7786&lt;&gt;"",VLOOKUP($I7786,'Valid Values - Search'!$R$4:$T$4719,3,FALSE),"")</f>
        <v/>
      </c>
      <c r="AB7786" s="37" t="str">
        <f>IF($I7786&lt;&gt;"",VLOOKUP($I7786,'Valid Values - Search'!$R$4:$S$4719,2,FALSE),"")</f>
        <v/>
      </c>
      <c r="AC7786" s="38" t="str">
        <f t="shared" si="121"/>
        <v/>
      </c>
      <c r="AD7786" s="38"/>
    </row>
    <row r="7787" spans="1:30">
      <c r="A7787" s="46"/>
      <c r="B7787" s="47"/>
      <c r="C7787" s="49"/>
      <c r="D7787" s="41"/>
      <c r="E7787" s="41"/>
      <c r="F7787" s="41"/>
      <c r="G7787" s="50" t="str">
        <f>IF(A7787&lt;&gt;"",CONCATENATE(A7787,":",YEAR(B7787),IF(MONTH(B7787)&gt;9,MONTH(B7787),CONCATENATE(0,MONTH(B7787))),IF(DAY(B7787)&gt;9,DAY(B7787),CONCATENATE(0,DAY(B7787))),IF(HOUR(C7787)&gt;9,HOUR(C7787),CONCATENATE(0,HOUR(C7787))),IF(MINUTE(C7787)&gt;9,MINUTE(C7787),CONCATENATE(0,MINUTE(C7787))),":",VLOOKUP(F7787,'Valid Values - Results'!$D$4:$F$12,3,FALSE)),"")</f>
        <v/>
      </c>
      <c r="H7787" s="41"/>
      <c r="I7787" s="41"/>
      <c r="J7787" s="41"/>
      <c r="K7787" s="41"/>
      <c r="L7787" s="41"/>
      <c r="M7787" s="92"/>
      <c r="N7787" s="41"/>
      <c r="O7787" s="41"/>
      <c r="P7787" s="41"/>
      <c r="Q7787" s="41"/>
      <c r="R7787" s="41"/>
      <c r="S7787" s="41"/>
      <c r="T7787" s="41"/>
      <c r="U7787" s="47"/>
      <c r="V7787" s="49"/>
      <c r="W7787" s="41"/>
      <c r="X7787" s="41"/>
      <c r="Y7787" s="41"/>
      <c r="AA7787" s="37" t="str">
        <f>IF($I7787&lt;&gt;"",VLOOKUP($I7787,'Valid Values - Search'!$R$4:$T$4719,3,FALSE),"")</f>
        <v/>
      </c>
      <c r="AB7787" s="37" t="str">
        <f>IF($I7787&lt;&gt;"",VLOOKUP($I7787,'Valid Values - Search'!$R$4:$S$4719,2,FALSE),"")</f>
        <v/>
      </c>
      <c r="AC7787" s="38" t="str">
        <f t="shared" si="121"/>
        <v/>
      </c>
      <c r="AD7787" s="38"/>
    </row>
    <row r="7788" spans="1:30">
      <c r="A7788" s="46"/>
      <c r="B7788" s="47"/>
      <c r="C7788" s="49"/>
      <c r="D7788" s="41"/>
      <c r="E7788" s="41"/>
      <c r="F7788" s="41"/>
      <c r="G7788" s="50" t="str">
        <f>IF(A7788&lt;&gt;"",CONCATENATE(A7788,":",YEAR(B7788),IF(MONTH(B7788)&gt;9,MONTH(B7788),CONCATENATE(0,MONTH(B7788))),IF(DAY(B7788)&gt;9,DAY(B7788),CONCATENATE(0,DAY(B7788))),IF(HOUR(C7788)&gt;9,HOUR(C7788),CONCATENATE(0,HOUR(C7788))),IF(MINUTE(C7788)&gt;9,MINUTE(C7788),CONCATENATE(0,MINUTE(C7788))),":",VLOOKUP(F7788,'Valid Values - Results'!$D$4:$F$12,3,FALSE)),"")</f>
        <v/>
      </c>
      <c r="H7788" s="41"/>
      <c r="I7788" s="41"/>
      <c r="J7788" s="41"/>
      <c r="K7788" s="41"/>
      <c r="L7788" s="41"/>
      <c r="M7788" s="92"/>
      <c r="N7788" s="41"/>
      <c r="O7788" s="41"/>
      <c r="P7788" s="41"/>
      <c r="Q7788" s="41"/>
      <c r="R7788" s="41"/>
      <c r="S7788" s="41"/>
      <c r="T7788" s="41"/>
      <c r="U7788" s="47"/>
      <c r="V7788" s="49"/>
      <c r="W7788" s="41"/>
      <c r="X7788" s="41"/>
      <c r="Y7788" s="41"/>
      <c r="AA7788" s="37" t="str">
        <f>IF($I7788&lt;&gt;"",VLOOKUP($I7788,'Valid Values - Search'!$R$4:$T$4719,3,FALSE),"")</f>
        <v/>
      </c>
      <c r="AB7788" s="37" t="str">
        <f>IF($I7788&lt;&gt;"",VLOOKUP($I7788,'Valid Values - Search'!$R$4:$S$4719,2,FALSE),"")</f>
        <v/>
      </c>
      <c r="AC7788" s="38" t="str">
        <f t="shared" si="121"/>
        <v/>
      </c>
      <c r="AD7788" s="38"/>
    </row>
    <row r="7789" spans="1:30">
      <c r="A7789" s="46"/>
      <c r="B7789" s="47"/>
      <c r="C7789" s="49"/>
      <c r="D7789" s="41"/>
      <c r="E7789" s="41"/>
      <c r="F7789" s="41"/>
      <c r="G7789" s="50" t="str">
        <f>IF(A7789&lt;&gt;"",CONCATENATE(A7789,":",YEAR(B7789),IF(MONTH(B7789)&gt;9,MONTH(B7789),CONCATENATE(0,MONTH(B7789))),IF(DAY(B7789)&gt;9,DAY(B7789),CONCATENATE(0,DAY(B7789))),IF(HOUR(C7789)&gt;9,HOUR(C7789),CONCATENATE(0,HOUR(C7789))),IF(MINUTE(C7789)&gt;9,MINUTE(C7789),CONCATENATE(0,MINUTE(C7789))),":",VLOOKUP(F7789,'Valid Values - Results'!$D$4:$F$12,3,FALSE)),"")</f>
        <v/>
      </c>
      <c r="H7789" s="41"/>
      <c r="I7789" s="41"/>
      <c r="J7789" s="41"/>
      <c r="K7789" s="41"/>
      <c r="L7789" s="41"/>
      <c r="M7789" s="92"/>
      <c r="N7789" s="41"/>
      <c r="O7789" s="41"/>
      <c r="P7789" s="41"/>
      <c r="Q7789" s="41"/>
      <c r="R7789" s="41"/>
      <c r="S7789" s="41"/>
      <c r="T7789" s="41"/>
      <c r="U7789" s="47"/>
      <c r="V7789" s="49"/>
      <c r="W7789" s="41"/>
      <c r="X7789" s="41"/>
      <c r="Y7789" s="41"/>
      <c r="AA7789" s="37" t="str">
        <f>IF($I7789&lt;&gt;"",VLOOKUP($I7789,'Valid Values - Search'!$R$4:$T$4719,3,FALSE),"")</f>
        <v/>
      </c>
      <c r="AB7789" s="37" t="str">
        <f>IF($I7789&lt;&gt;"",VLOOKUP($I7789,'Valid Values - Search'!$R$4:$S$4719,2,FALSE),"")</f>
        <v/>
      </c>
      <c r="AC7789" s="38" t="str">
        <f t="shared" si="121"/>
        <v/>
      </c>
      <c r="AD7789" s="38"/>
    </row>
    <row r="7790" spans="1:30">
      <c r="A7790" s="46"/>
      <c r="B7790" s="47"/>
      <c r="C7790" s="49"/>
      <c r="D7790" s="41"/>
      <c r="E7790" s="41"/>
      <c r="F7790" s="41"/>
      <c r="G7790" s="50" t="str">
        <f>IF(A7790&lt;&gt;"",CONCATENATE(A7790,":",YEAR(B7790),IF(MONTH(B7790)&gt;9,MONTH(B7790),CONCATENATE(0,MONTH(B7790))),IF(DAY(B7790)&gt;9,DAY(B7790),CONCATENATE(0,DAY(B7790))),IF(HOUR(C7790)&gt;9,HOUR(C7790),CONCATENATE(0,HOUR(C7790))),IF(MINUTE(C7790)&gt;9,MINUTE(C7790),CONCATENATE(0,MINUTE(C7790))),":",VLOOKUP(F7790,'Valid Values - Results'!$D$4:$F$12,3,FALSE)),"")</f>
        <v/>
      </c>
      <c r="H7790" s="41"/>
      <c r="I7790" s="41"/>
      <c r="J7790" s="41"/>
      <c r="K7790" s="41"/>
      <c r="L7790" s="41"/>
      <c r="M7790" s="92"/>
      <c r="N7790" s="41"/>
      <c r="O7790" s="41"/>
      <c r="P7790" s="41"/>
      <c r="Q7790" s="41"/>
      <c r="R7790" s="41"/>
      <c r="S7790" s="41"/>
      <c r="T7790" s="41"/>
      <c r="U7790" s="47"/>
      <c r="V7790" s="49"/>
      <c r="W7790" s="41"/>
      <c r="X7790" s="41"/>
      <c r="Y7790" s="41"/>
      <c r="AA7790" s="37" t="str">
        <f>IF($I7790&lt;&gt;"",VLOOKUP($I7790,'Valid Values - Search'!$R$4:$T$4719,3,FALSE),"")</f>
        <v/>
      </c>
      <c r="AB7790" s="37" t="str">
        <f>IF($I7790&lt;&gt;"",VLOOKUP($I7790,'Valid Values - Search'!$R$4:$S$4719,2,FALSE),"")</f>
        <v/>
      </c>
      <c r="AC7790" s="38" t="str">
        <f t="shared" si="121"/>
        <v/>
      </c>
      <c r="AD7790" s="38"/>
    </row>
    <row r="7791" spans="1:30">
      <c r="A7791" s="46"/>
      <c r="B7791" s="47"/>
      <c r="C7791" s="49"/>
      <c r="D7791" s="41"/>
      <c r="E7791" s="41"/>
      <c r="F7791" s="41"/>
      <c r="G7791" s="50" t="str">
        <f>IF(A7791&lt;&gt;"",CONCATENATE(A7791,":",YEAR(B7791),IF(MONTH(B7791)&gt;9,MONTH(B7791),CONCATENATE(0,MONTH(B7791))),IF(DAY(B7791)&gt;9,DAY(B7791),CONCATENATE(0,DAY(B7791))),IF(HOUR(C7791)&gt;9,HOUR(C7791),CONCATENATE(0,HOUR(C7791))),IF(MINUTE(C7791)&gt;9,MINUTE(C7791),CONCATENATE(0,MINUTE(C7791))),":",VLOOKUP(F7791,'Valid Values - Results'!$D$4:$F$12,3,FALSE)),"")</f>
        <v/>
      </c>
      <c r="H7791" s="41"/>
      <c r="I7791" s="41"/>
      <c r="J7791" s="41"/>
      <c r="K7791" s="41"/>
      <c r="L7791" s="41"/>
      <c r="M7791" s="92"/>
      <c r="N7791" s="41"/>
      <c r="O7791" s="41"/>
      <c r="P7791" s="41"/>
      <c r="Q7791" s="41"/>
      <c r="R7791" s="41"/>
      <c r="S7791" s="41"/>
      <c r="T7791" s="41"/>
      <c r="U7791" s="47"/>
      <c r="V7791" s="49"/>
      <c r="W7791" s="41"/>
      <c r="X7791" s="41"/>
      <c r="Y7791" s="41"/>
      <c r="AA7791" s="37" t="str">
        <f>IF($I7791&lt;&gt;"",VLOOKUP($I7791,'Valid Values - Search'!$R$4:$T$4719,3,FALSE),"")</f>
        <v/>
      </c>
      <c r="AB7791" s="37" t="str">
        <f>IF($I7791&lt;&gt;"",VLOOKUP($I7791,'Valid Values - Search'!$R$4:$S$4719,2,FALSE),"")</f>
        <v/>
      </c>
      <c r="AC7791" s="38" t="str">
        <f t="shared" si="121"/>
        <v/>
      </c>
      <c r="AD7791" s="38"/>
    </row>
    <row r="7792" spans="1:30">
      <c r="A7792" s="46"/>
      <c r="B7792" s="47"/>
      <c r="C7792" s="49"/>
      <c r="D7792" s="41"/>
      <c r="E7792" s="41"/>
      <c r="F7792" s="41"/>
      <c r="G7792" s="50" t="str">
        <f>IF(A7792&lt;&gt;"",CONCATENATE(A7792,":",YEAR(B7792),IF(MONTH(B7792)&gt;9,MONTH(B7792),CONCATENATE(0,MONTH(B7792))),IF(DAY(B7792)&gt;9,DAY(B7792),CONCATENATE(0,DAY(B7792))),IF(HOUR(C7792)&gt;9,HOUR(C7792),CONCATENATE(0,HOUR(C7792))),IF(MINUTE(C7792)&gt;9,MINUTE(C7792),CONCATENATE(0,MINUTE(C7792))),":",VLOOKUP(F7792,'Valid Values - Results'!$D$4:$F$12,3,FALSE)),"")</f>
        <v/>
      </c>
      <c r="H7792" s="41"/>
      <c r="I7792" s="41"/>
      <c r="J7792" s="41"/>
      <c r="K7792" s="41"/>
      <c r="L7792" s="41"/>
      <c r="M7792" s="92"/>
      <c r="N7792" s="41"/>
      <c r="O7792" s="41"/>
      <c r="P7792" s="41"/>
      <c r="Q7792" s="41"/>
      <c r="R7792" s="41"/>
      <c r="S7792" s="41"/>
      <c r="T7792" s="41"/>
      <c r="U7792" s="47"/>
      <c r="V7792" s="49"/>
      <c r="W7792" s="41"/>
      <c r="X7792" s="41"/>
      <c r="Y7792" s="41"/>
      <c r="AA7792" s="37" t="str">
        <f>IF($I7792&lt;&gt;"",VLOOKUP($I7792,'Valid Values - Search'!$R$4:$T$4719,3,FALSE),"")</f>
        <v/>
      </c>
      <c r="AB7792" s="37" t="str">
        <f>IF($I7792&lt;&gt;"",VLOOKUP($I7792,'Valid Values - Search'!$R$4:$S$4719,2,FALSE),"")</f>
        <v/>
      </c>
      <c r="AC7792" s="38" t="str">
        <f t="shared" si="121"/>
        <v/>
      </c>
      <c r="AD7792" s="38"/>
    </row>
    <row r="7793" spans="1:30">
      <c r="A7793" s="46"/>
      <c r="B7793" s="47"/>
      <c r="C7793" s="49"/>
      <c r="D7793" s="41"/>
      <c r="E7793" s="41"/>
      <c r="F7793" s="41"/>
      <c r="G7793" s="50" t="str">
        <f>IF(A7793&lt;&gt;"",CONCATENATE(A7793,":",YEAR(B7793),IF(MONTH(B7793)&gt;9,MONTH(B7793),CONCATENATE(0,MONTH(B7793))),IF(DAY(B7793)&gt;9,DAY(B7793),CONCATENATE(0,DAY(B7793))),IF(HOUR(C7793)&gt;9,HOUR(C7793),CONCATENATE(0,HOUR(C7793))),IF(MINUTE(C7793)&gt;9,MINUTE(C7793),CONCATENATE(0,MINUTE(C7793))),":",VLOOKUP(F7793,'Valid Values - Results'!$D$4:$F$12,3,FALSE)),"")</f>
        <v/>
      </c>
      <c r="H7793" s="41"/>
      <c r="I7793" s="41"/>
      <c r="J7793" s="41"/>
      <c r="K7793" s="41"/>
      <c r="L7793" s="41"/>
      <c r="M7793" s="92"/>
      <c r="N7793" s="41"/>
      <c r="O7793" s="41"/>
      <c r="P7793" s="41"/>
      <c r="Q7793" s="41"/>
      <c r="R7793" s="41"/>
      <c r="S7793" s="41"/>
      <c r="T7793" s="41"/>
      <c r="U7793" s="47"/>
      <c r="V7793" s="49"/>
      <c r="W7793" s="41"/>
      <c r="X7793" s="41"/>
      <c r="Y7793" s="41"/>
      <c r="AA7793" s="37" t="str">
        <f>IF($I7793&lt;&gt;"",VLOOKUP($I7793,'Valid Values - Search'!$R$4:$T$4719,3,FALSE),"")</f>
        <v/>
      </c>
      <c r="AB7793" s="37" t="str">
        <f>IF($I7793&lt;&gt;"",VLOOKUP($I7793,'Valid Values - Search'!$R$4:$S$4719,2,FALSE),"")</f>
        <v/>
      </c>
      <c r="AC7793" s="38" t="str">
        <f t="shared" si="121"/>
        <v/>
      </c>
      <c r="AD7793" s="38"/>
    </row>
    <row r="7794" spans="1:30">
      <c r="A7794" s="46"/>
      <c r="B7794" s="47"/>
      <c r="C7794" s="49"/>
      <c r="D7794" s="41"/>
      <c r="E7794" s="41"/>
      <c r="F7794" s="41"/>
      <c r="G7794" s="50" t="str">
        <f>IF(A7794&lt;&gt;"",CONCATENATE(A7794,":",YEAR(B7794),IF(MONTH(B7794)&gt;9,MONTH(B7794),CONCATENATE(0,MONTH(B7794))),IF(DAY(B7794)&gt;9,DAY(B7794),CONCATENATE(0,DAY(B7794))),IF(HOUR(C7794)&gt;9,HOUR(C7794),CONCATENATE(0,HOUR(C7794))),IF(MINUTE(C7794)&gt;9,MINUTE(C7794),CONCATENATE(0,MINUTE(C7794))),":",VLOOKUP(F7794,'Valid Values - Results'!$D$4:$F$12,3,FALSE)),"")</f>
        <v/>
      </c>
      <c r="H7794" s="41"/>
      <c r="I7794" s="41"/>
      <c r="J7794" s="41"/>
      <c r="K7794" s="41"/>
      <c r="L7794" s="41"/>
      <c r="M7794" s="92"/>
      <c r="N7794" s="41"/>
      <c r="O7794" s="41"/>
      <c r="P7794" s="41"/>
      <c r="Q7794" s="41"/>
      <c r="R7794" s="41"/>
      <c r="S7794" s="41"/>
      <c r="T7794" s="41"/>
      <c r="U7794" s="47"/>
      <c r="V7794" s="49"/>
      <c r="W7794" s="41"/>
      <c r="X7794" s="41"/>
      <c r="Y7794" s="41"/>
      <c r="AA7794" s="37" t="str">
        <f>IF($I7794&lt;&gt;"",VLOOKUP($I7794,'Valid Values - Search'!$R$4:$T$4719,3,FALSE),"")</f>
        <v/>
      </c>
      <c r="AB7794" s="37" t="str">
        <f>IF($I7794&lt;&gt;"",VLOOKUP($I7794,'Valid Values - Search'!$R$4:$S$4719,2,FALSE),"")</f>
        <v/>
      </c>
      <c r="AC7794" s="38" t="str">
        <f t="shared" si="121"/>
        <v/>
      </c>
      <c r="AD7794" s="38"/>
    </row>
    <row r="7795" spans="1:30">
      <c r="A7795" s="46"/>
      <c r="B7795" s="47"/>
      <c r="C7795" s="49"/>
      <c r="D7795" s="41"/>
      <c r="E7795" s="41"/>
      <c r="F7795" s="41"/>
      <c r="G7795" s="50" t="str">
        <f>IF(A7795&lt;&gt;"",CONCATENATE(A7795,":",YEAR(B7795),IF(MONTH(B7795)&gt;9,MONTH(B7795),CONCATENATE(0,MONTH(B7795))),IF(DAY(B7795)&gt;9,DAY(B7795),CONCATENATE(0,DAY(B7795))),IF(HOUR(C7795)&gt;9,HOUR(C7795),CONCATENATE(0,HOUR(C7795))),IF(MINUTE(C7795)&gt;9,MINUTE(C7795),CONCATENATE(0,MINUTE(C7795))),":",VLOOKUP(F7795,'Valid Values - Results'!$D$4:$F$12,3,FALSE)),"")</f>
        <v/>
      </c>
      <c r="H7795" s="41"/>
      <c r="I7795" s="41"/>
      <c r="J7795" s="41"/>
      <c r="K7795" s="41"/>
      <c r="L7795" s="41"/>
      <c r="M7795" s="92"/>
      <c r="N7795" s="41"/>
      <c r="O7795" s="41"/>
      <c r="P7795" s="41"/>
      <c r="Q7795" s="41"/>
      <c r="R7795" s="41"/>
      <c r="S7795" s="41"/>
      <c r="T7795" s="41"/>
      <c r="U7795" s="47"/>
      <c r="V7795" s="49"/>
      <c r="W7795" s="41"/>
      <c r="X7795" s="41"/>
      <c r="Y7795" s="41"/>
      <c r="AA7795" s="37" t="str">
        <f>IF($I7795&lt;&gt;"",VLOOKUP($I7795,'Valid Values - Search'!$R$4:$T$4719,3,FALSE),"")</f>
        <v/>
      </c>
      <c r="AB7795" s="37" t="str">
        <f>IF($I7795&lt;&gt;"",VLOOKUP($I7795,'Valid Values - Search'!$R$4:$S$4719,2,FALSE),"")</f>
        <v/>
      </c>
      <c r="AC7795" s="38" t="str">
        <f t="shared" si="121"/>
        <v/>
      </c>
      <c r="AD7795" s="38"/>
    </row>
    <row r="7796" spans="1:30">
      <c r="A7796" s="46"/>
      <c r="B7796" s="47"/>
      <c r="C7796" s="49"/>
      <c r="D7796" s="41"/>
      <c r="E7796" s="41"/>
      <c r="F7796" s="41"/>
      <c r="G7796" s="50" t="str">
        <f>IF(A7796&lt;&gt;"",CONCATENATE(A7796,":",YEAR(B7796),IF(MONTH(B7796)&gt;9,MONTH(B7796),CONCATENATE(0,MONTH(B7796))),IF(DAY(B7796)&gt;9,DAY(B7796),CONCATENATE(0,DAY(B7796))),IF(HOUR(C7796)&gt;9,HOUR(C7796),CONCATENATE(0,HOUR(C7796))),IF(MINUTE(C7796)&gt;9,MINUTE(C7796),CONCATENATE(0,MINUTE(C7796))),":",VLOOKUP(F7796,'Valid Values - Results'!$D$4:$F$12,3,FALSE)),"")</f>
        <v/>
      </c>
      <c r="H7796" s="41"/>
      <c r="I7796" s="41"/>
      <c r="J7796" s="41"/>
      <c r="K7796" s="41"/>
      <c r="L7796" s="41"/>
      <c r="M7796" s="92"/>
      <c r="N7796" s="41"/>
      <c r="O7796" s="41"/>
      <c r="P7796" s="41"/>
      <c r="Q7796" s="41"/>
      <c r="R7796" s="41"/>
      <c r="S7796" s="41"/>
      <c r="T7796" s="41"/>
      <c r="U7796" s="47"/>
      <c r="V7796" s="49"/>
      <c r="W7796" s="41"/>
      <c r="X7796" s="41"/>
      <c r="Y7796" s="41"/>
      <c r="AA7796" s="37" t="str">
        <f>IF($I7796&lt;&gt;"",VLOOKUP($I7796,'Valid Values - Search'!$R$4:$T$4719,3,FALSE),"")</f>
        <v/>
      </c>
      <c r="AB7796" s="37" t="str">
        <f>IF($I7796&lt;&gt;"",VLOOKUP($I7796,'Valid Values - Search'!$R$4:$S$4719,2,FALSE),"")</f>
        <v/>
      </c>
      <c r="AC7796" s="38" t="str">
        <f t="shared" si="121"/>
        <v/>
      </c>
      <c r="AD7796" s="38"/>
    </row>
    <row r="7797" spans="1:30">
      <c r="A7797" s="46"/>
      <c r="B7797" s="47"/>
      <c r="C7797" s="49"/>
      <c r="D7797" s="41"/>
      <c r="E7797" s="41"/>
      <c r="F7797" s="41"/>
      <c r="G7797" s="50" t="str">
        <f>IF(A7797&lt;&gt;"",CONCATENATE(A7797,":",YEAR(B7797),IF(MONTH(B7797)&gt;9,MONTH(B7797),CONCATENATE(0,MONTH(B7797))),IF(DAY(B7797)&gt;9,DAY(B7797),CONCATENATE(0,DAY(B7797))),IF(HOUR(C7797)&gt;9,HOUR(C7797),CONCATENATE(0,HOUR(C7797))),IF(MINUTE(C7797)&gt;9,MINUTE(C7797),CONCATENATE(0,MINUTE(C7797))),":",VLOOKUP(F7797,'Valid Values - Results'!$D$4:$F$12,3,FALSE)),"")</f>
        <v/>
      </c>
      <c r="H7797" s="41"/>
      <c r="I7797" s="41"/>
      <c r="J7797" s="41"/>
      <c r="K7797" s="41"/>
      <c r="L7797" s="41"/>
      <c r="M7797" s="92"/>
      <c r="N7797" s="41"/>
      <c r="O7797" s="41"/>
      <c r="P7797" s="41"/>
      <c r="Q7797" s="41"/>
      <c r="R7797" s="41"/>
      <c r="S7797" s="41"/>
      <c r="T7797" s="41"/>
      <c r="U7797" s="47"/>
      <c r="V7797" s="49"/>
      <c r="W7797" s="41"/>
      <c r="X7797" s="41"/>
      <c r="Y7797" s="41"/>
      <c r="AA7797" s="37" t="str">
        <f>IF($I7797&lt;&gt;"",VLOOKUP($I7797,'Valid Values - Search'!$R$4:$T$4719,3,FALSE),"")</f>
        <v/>
      </c>
      <c r="AB7797" s="37" t="str">
        <f>IF($I7797&lt;&gt;"",VLOOKUP($I7797,'Valid Values - Search'!$R$4:$S$4719,2,FALSE),"")</f>
        <v/>
      </c>
      <c r="AC7797" s="38" t="str">
        <f t="shared" si="121"/>
        <v/>
      </c>
      <c r="AD7797" s="38"/>
    </row>
    <row r="7798" spans="1:30">
      <c r="A7798" s="46"/>
      <c r="B7798" s="47"/>
      <c r="C7798" s="49"/>
      <c r="D7798" s="41"/>
      <c r="E7798" s="41"/>
      <c r="F7798" s="41"/>
      <c r="G7798" s="50" t="str">
        <f>IF(A7798&lt;&gt;"",CONCATENATE(A7798,":",YEAR(B7798),IF(MONTH(B7798)&gt;9,MONTH(B7798),CONCATENATE(0,MONTH(B7798))),IF(DAY(B7798)&gt;9,DAY(B7798),CONCATENATE(0,DAY(B7798))),IF(HOUR(C7798)&gt;9,HOUR(C7798),CONCATENATE(0,HOUR(C7798))),IF(MINUTE(C7798)&gt;9,MINUTE(C7798),CONCATENATE(0,MINUTE(C7798))),":",VLOOKUP(F7798,'Valid Values - Results'!$D$4:$F$12,3,FALSE)),"")</f>
        <v/>
      </c>
      <c r="H7798" s="41"/>
      <c r="I7798" s="41"/>
      <c r="J7798" s="41"/>
      <c r="K7798" s="41"/>
      <c r="L7798" s="41"/>
      <c r="M7798" s="92"/>
      <c r="N7798" s="41"/>
      <c r="O7798" s="41"/>
      <c r="P7798" s="41"/>
      <c r="Q7798" s="41"/>
      <c r="R7798" s="41"/>
      <c r="S7798" s="41"/>
      <c r="T7798" s="41"/>
      <c r="U7798" s="47"/>
      <c r="V7798" s="49"/>
      <c r="W7798" s="41"/>
      <c r="X7798" s="41"/>
      <c r="Y7798" s="41"/>
      <c r="AA7798" s="37" t="str">
        <f>IF($I7798&lt;&gt;"",VLOOKUP($I7798,'Valid Values - Search'!$R$4:$T$4719,3,FALSE),"")</f>
        <v/>
      </c>
      <c r="AB7798" s="37" t="str">
        <f>IF($I7798&lt;&gt;"",VLOOKUP($I7798,'Valid Values - Search'!$R$4:$S$4719,2,FALSE),"")</f>
        <v/>
      </c>
      <c r="AC7798" s="38" t="str">
        <f t="shared" si="121"/>
        <v/>
      </c>
      <c r="AD7798" s="38"/>
    </row>
    <row r="7799" spans="1:30">
      <c r="A7799" s="46"/>
      <c r="B7799" s="47"/>
      <c r="C7799" s="49"/>
      <c r="D7799" s="41"/>
      <c r="E7799" s="41"/>
      <c r="F7799" s="41"/>
      <c r="G7799" s="50" t="str">
        <f>IF(A7799&lt;&gt;"",CONCATENATE(A7799,":",YEAR(B7799),IF(MONTH(B7799)&gt;9,MONTH(B7799),CONCATENATE(0,MONTH(B7799))),IF(DAY(B7799)&gt;9,DAY(B7799),CONCATENATE(0,DAY(B7799))),IF(HOUR(C7799)&gt;9,HOUR(C7799),CONCATENATE(0,HOUR(C7799))),IF(MINUTE(C7799)&gt;9,MINUTE(C7799),CONCATENATE(0,MINUTE(C7799))),":",VLOOKUP(F7799,'Valid Values - Results'!$D$4:$F$12,3,FALSE)),"")</f>
        <v/>
      </c>
      <c r="H7799" s="41"/>
      <c r="I7799" s="41"/>
      <c r="J7799" s="41"/>
      <c r="K7799" s="41"/>
      <c r="L7799" s="41"/>
      <c r="M7799" s="92"/>
      <c r="N7799" s="41"/>
      <c r="O7799" s="41"/>
      <c r="P7799" s="41"/>
      <c r="Q7799" s="41"/>
      <c r="R7799" s="41"/>
      <c r="S7799" s="41"/>
      <c r="T7799" s="41"/>
      <c r="U7799" s="47"/>
      <c r="V7799" s="49"/>
      <c r="W7799" s="41"/>
      <c r="X7799" s="41"/>
      <c r="Y7799" s="41"/>
      <c r="AA7799" s="37" t="str">
        <f>IF($I7799&lt;&gt;"",VLOOKUP($I7799,'Valid Values - Search'!$R$4:$T$4719,3,FALSE),"")</f>
        <v/>
      </c>
      <c r="AB7799" s="37" t="str">
        <f>IF($I7799&lt;&gt;"",VLOOKUP($I7799,'Valid Values - Search'!$R$4:$S$4719,2,FALSE),"")</f>
        <v/>
      </c>
      <c r="AC7799" s="38" t="str">
        <f t="shared" si="121"/>
        <v/>
      </c>
      <c r="AD7799" s="38"/>
    </row>
    <row r="7800" spans="1:30">
      <c r="A7800" s="46"/>
      <c r="B7800" s="47"/>
      <c r="C7800" s="49"/>
      <c r="D7800" s="41"/>
      <c r="E7800" s="41"/>
      <c r="F7800" s="41"/>
      <c r="G7800" s="50" t="str">
        <f>IF(A7800&lt;&gt;"",CONCATENATE(A7800,":",YEAR(B7800),IF(MONTH(B7800)&gt;9,MONTH(B7800),CONCATENATE(0,MONTH(B7800))),IF(DAY(B7800)&gt;9,DAY(B7800),CONCATENATE(0,DAY(B7800))),IF(HOUR(C7800)&gt;9,HOUR(C7800),CONCATENATE(0,HOUR(C7800))),IF(MINUTE(C7800)&gt;9,MINUTE(C7800),CONCATENATE(0,MINUTE(C7800))),":",VLOOKUP(F7800,'Valid Values - Results'!$D$4:$F$12,3,FALSE)),"")</f>
        <v/>
      </c>
      <c r="H7800" s="41"/>
      <c r="I7800" s="41"/>
      <c r="J7800" s="41"/>
      <c r="K7800" s="41"/>
      <c r="L7800" s="41"/>
      <c r="M7800" s="92"/>
      <c r="N7800" s="41"/>
      <c r="O7800" s="41"/>
      <c r="P7800" s="41"/>
      <c r="Q7800" s="41"/>
      <c r="R7800" s="41"/>
      <c r="S7800" s="41"/>
      <c r="T7800" s="41"/>
      <c r="U7800" s="47"/>
      <c r="V7800" s="49"/>
      <c r="W7800" s="41"/>
      <c r="X7800" s="41"/>
      <c r="Y7800" s="41"/>
      <c r="AA7800" s="37" t="str">
        <f>IF($I7800&lt;&gt;"",VLOOKUP($I7800,'Valid Values - Search'!$R$4:$T$4719,3,FALSE),"")</f>
        <v/>
      </c>
      <c r="AB7800" s="37" t="str">
        <f>IF($I7800&lt;&gt;"",VLOOKUP($I7800,'Valid Values - Search'!$R$4:$S$4719,2,FALSE),"")</f>
        <v/>
      </c>
      <c r="AC7800" s="38" t="str">
        <f t="shared" si="121"/>
        <v/>
      </c>
      <c r="AD7800" s="38"/>
    </row>
    <row r="7801" spans="1:30">
      <c r="A7801" s="46"/>
      <c r="B7801" s="47"/>
      <c r="C7801" s="49"/>
      <c r="D7801" s="41"/>
      <c r="E7801" s="41"/>
      <c r="F7801" s="41"/>
      <c r="G7801" s="50" t="str">
        <f>IF(A7801&lt;&gt;"",CONCATENATE(A7801,":",YEAR(B7801),IF(MONTH(B7801)&gt;9,MONTH(B7801),CONCATENATE(0,MONTH(B7801))),IF(DAY(B7801)&gt;9,DAY(B7801),CONCATENATE(0,DAY(B7801))),IF(HOUR(C7801)&gt;9,HOUR(C7801),CONCATENATE(0,HOUR(C7801))),IF(MINUTE(C7801)&gt;9,MINUTE(C7801),CONCATENATE(0,MINUTE(C7801))),":",VLOOKUP(F7801,'Valid Values - Results'!$D$4:$F$12,3,FALSE)),"")</f>
        <v/>
      </c>
      <c r="H7801" s="41"/>
      <c r="I7801" s="41"/>
      <c r="J7801" s="41"/>
      <c r="K7801" s="41"/>
      <c r="L7801" s="41"/>
      <c r="M7801" s="92"/>
      <c r="N7801" s="41"/>
      <c r="O7801" s="41"/>
      <c r="P7801" s="41"/>
      <c r="Q7801" s="41"/>
      <c r="R7801" s="41"/>
      <c r="S7801" s="41"/>
      <c r="T7801" s="41"/>
      <c r="U7801" s="47"/>
      <c r="V7801" s="49"/>
      <c r="W7801" s="41"/>
      <c r="X7801" s="41"/>
      <c r="Y7801" s="41"/>
      <c r="AA7801" s="37" t="str">
        <f>IF($I7801&lt;&gt;"",VLOOKUP($I7801,'Valid Values - Search'!$R$4:$T$4719,3,FALSE),"")</f>
        <v/>
      </c>
      <c r="AB7801" s="37" t="str">
        <f>IF($I7801&lt;&gt;"",VLOOKUP($I7801,'Valid Values - Search'!$R$4:$S$4719,2,FALSE),"")</f>
        <v/>
      </c>
      <c r="AC7801" s="38" t="str">
        <f t="shared" si="121"/>
        <v/>
      </c>
      <c r="AD7801" s="38"/>
    </row>
    <row r="7802" spans="1:30">
      <c r="A7802" s="46"/>
      <c r="B7802" s="47"/>
      <c r="C7802" s="49"/>
      <c r="D7802" s="41"/>
      <c r="E7802" s="41"/>
      <c r="F7802" s="41"/>
      <c r="G7802" s="50" t="str">
        <f>IF(A7802&lt;&gt;"",CONCATENATE(A7802,":",YEAR(B7802),IF(MONTH(B7802)&gt;9,MONTH(B7802),CONCATENATE(0,MONTH(B7802))),IF(DAY(B7802)&gt;9,DAY(B7802),CONCATENATE(0,DAY(B7802))),IF(HOUR(C7802)&gt;9,HOUR(C7802),CONCATENATE(0,HOUR(C7802))),IF(MINUTE(C7802)&gt;9,MINUTE(C7802),CONCATENATE(0,MINUTE(C7802))),":",VLOOKUP(F7802,'Valid Values - Results'!$D$4:$F$12,3,FALSE)),"")</f>
        <v/>
      </c>
      <c r="H7802" s="41"/>
      <c r="I7802" s="41"/>
      <c r="J7802" s="41"/>
      <c r="K7802" s="41"/>
      <c r="L7802" s="41"/>
      <c r="M7802" s="92"/>
      <c r="N7802" s="41"/>
      <c r="O7802" s="41"/>
      <c r="P7802" s="41"/>
      <c r="Q7802" s="41"/>
      <c r="R7802" s="41"/>
      <c r="S7802" s="41"/>
      <c r="T7802" s="41"/>
      <c r="U7802" s="47"/>
      <c r="V7802" s="49"/>
      <c r="W7802" s="41"/>
      <c r="X7802" s="41"/>
      <c r="Y7802" s="41"/>
      <c r="AA7802" s="37" t="str">
        <f>IF($I7802&lt;&gt;"",VLOOKUP($I7802,'Valid Values - Search'!$R$4:$T$4719,3,FALSE),"")</f>
        <v/>
      </c>
      <c r="AB7802" s="37" t="str">
        <f>IF($I7802&lt;&gt;"",VLOOKUP($I7802,'Valid Values - Search'!$R$4:$S$4719,2,FALSE),"")</f>
        <v/>
      </c>
      <c r="AC7802" s="38" t="str">
        <f t="shared" si="121"/>
        <v/>
      </c>
      <c r="AD7802" s="38"/>
    </row>
    <row r="7803" spans="1:30">
      <c r="A7803" s="46"/>
      <c r="B7803" s="47"/>
      <c r="C7803" s="49"/>
      <c r="D7803" s="41"/>
      <c r="E7803" s="41"/>
      <c r="F7803" s="41"/>
      <c r="G7803" s="50" t="str">
        <f>IF(A7803&lt;&gt;"",CONCATENATE(A7803,":",YEAR(B7803),IF(MONTH(B7803)&gt;9,MONTH(B7803),CONCATENATE(0,MONTH(B7803))),IF(DAY(B7803)&gt;9,DAY(B7803),CONCATENATE(0,DAY(B7803))),IF(HOUR(C7803)&gt;9,HOUR(C7803),CONCATENATE(0,HOUR(C7803))),IF(MINUTE(C7803)&gt;9,MINUTE(C7803),CONCATENATE(0,MINUTE(C7803))),":",VLOOKUP(F7803,'Valid Values - Results'!$D$4:$F$12,3,FALSE)),"")</f>
        <v/>
      </c>
      <c r="H7803" s="41"/>
      <c r="I7803" s="41"/>
      <c r="J7803" s="41"/>
      <c r="K7803" s="41"/>
      <c r="L7803" s="41"/>
      <c r="M7803" s="92"/>
      <c r="N7803" s="41"/>
      <c r="O7803" s="41"/>
      <c r="P7803" s="41"/>
      <c r="Q7803" s="41"/>
      <c r="R7803" s="41"/>
      <c r="S7803" s="41"/>
      <c r="T7803" s="41"/>
      <c r="U7803" s="47"/>
      <c r="V7803" s="49"/>
      <c r="W7803" s="41"/>
      <c r="X7803" s="41"/>
      <c r="Y7803" s="41"/>
      <c r="AA7803" s="37" t="str">
        <f>IF($I7803&lt;&gt;"",VLOOKUP($I7803,'Valid Values - Search'!$R$4:$T$4719,3,FALSE),"")</f>
        <v/>
      </c>
      <c r="AB7803" s="37" t="str">
        <f>IF($I7803&lt;&gt;"",VLOOKUP($I7803,'Valid Values - Search'!$R$4:$S$4719,2,FALSE),"")</f>
        <v/>
      </c>
      <c r="AC7803" s="38" t="str">
        <f t="shared" si="121"/>
        <v/>
      </c>
      <c r="AD7803" s="38"/>
    </row>
    <row r="7804" spans="1:30">
      <c r="A7804" s="46"/>
      <c r="B7804" s="47"/>
      <c r="C7804" s="49"/>
      <c r="D7804" s="41"/>
      <c r="E7804" s="41"/>
      <c r="F7804" s="41"/>
      <c r="G7804" s="50" t="str">
        <f>IF(A7804&lt;&gt;"",CONCATENATE(A7804,":",YEAR(B7804),IF(MONTH(B7804)&gt;9,MONTH(B7804),CONCATENATE(0,MONTH(B7804))),IF(DAY(B7804)&gt;9,DAY(B7804),CONCATENATE(0,DAY(B7804))),IF(HOUR(C7804)&gt;9,HOUR(C7804),CONCATENATE(0,HOUR(C7804))),IF(MINUTE(C7804)&gt;9,MINUTE(C7804),CONCATENATE(0,MINUTE(C7804))),":",VLOOKUP(F7804,'Valid Values - Results'!$D$4:$F$12,3,FALSE)),"")</f>
        <v/>
      </c>
      <c r="H7804" s="41"/>
      <c r="I7804" s="41"/>
      <c r="J7804" s="41"/>
      <c r="K7804" s="41"/>
      <c r="L7804" s="41"/>
      <c r="M7804" s="92"/>
      <c r="N7804" s="41"/>
      <c r="O7804" s="41"/>
      <c r="P7804" s="41"/>
      <c r="Q7804" s="41"/>
      <c r="R7804" s="41"/>
      <c r="S7804" s="41"/>
      <c r="T7804" s="41"/>
      <c r="U7804" s="47"/>
      <c r="V7804" s="49"/>
      <c r="W7804" s="41"/>
      <c r="X7804" s="41"/>
      <c r="Y7804" s="41"/>
      <c r="AA7804" s="37" t="str">
        <f>IF($I7804&lt;&gt;"",VLOOKUP($I7804,'Valid Values - Search'!$R$4:$T$4719,3,FALSE),"")</f>
        <v/>
      </c>
      <c r="AB7804" s="37" t="str">
        <f>IF($I7804&lt;&gt;"",VLOOKUP($I7804,'Valid Values - Search'!$R$4:$S$4719,2,FALSE),"")</f>
        <v/>
      </c>
      <c r="AC7804" s="38" t="str">
        <f t="shared" si="121"/>
        <v/>
      </c>
      <c r="AD7804" s="38"/>
    </row>
    <row r="7805" spans="1:30">
      <c r="A7805" s="46"/>
      <c r="B7805" s="47"/>
      <c r="C7805" s="49"/>
      <c r="D7805" s="41"/>
      <c r="E7805" s="41"/>
      <c r="F7805" s="41"/>
      <c r="G7805" s="50" t="str">
        <f>IF(A7805&lt;&gt;"",CONCATENATE(A7805,":",YEAR(B7805),IF(MONTH(B7805)&gt;9,MONTH(B7805),CONCATENATE(0,MONTH(B7805))),IF(DAY(B7805)&gt;9,DAY(B7805),CONCATENATE(0,DAY(B7805))),IF(HOUR(C7805)&gt;9,HOUR(C7805),CONCATENATE(0,HOUR(C7805))),IF(MINUTE(C7805)&gt;9,MINUTE(C7805),CONCATENATE(0,MINUTE(C7805))),":",VLOOKUP(F7805,'Valid Values - Results'!$D$4:$F$12,3,FALSE)),"")</f>
        <v/>
      </c>
      <c r="H7805" s="41"/>
      <c r="I7805" s="41"/>
      <c r="J7805" s="41"/>
      <c r="K7805" s="41"/>
      <c r="L7805" s="41"/>
      <c r="M7805" s="92"/>
      <c r="N7805" s="41"/>
      <c r="O7805" s="41"/>
      <c r="P7805" s="41"/>
      <c r="Q7805" s="41"/>
      <c r="R7805" s="41"/>
      <c r="S7805" s="41"/>
      <c r="T7805" s="41"/>
      <c r="U7805" s="47"/>
      <c r="V7805" s="49"/>
      <c r="W7805" s="41"/>
      <c r="X7805" s="41"/>
      <c r="Y7805" s="41"/>
      <c r="AA7805" s="37" t="str">
        <f>IF($I7805&lt;&gt;"",VLOOKUP($I7805,'Valid Values - Search'!$R$4:$T$4719,3,FALSE),"")</f>
        <v/>
      </c>
      <c r="AB7805" s="37" t="str">
        <f>IF($I7805&lt;&gt;"",VLOOKUP($I7805,'Valid Values - Search'!$R$4:$S$4719,2,FALSE),"")</f>
        <v/>
      </c>
      <c r="AC7805" s="38" t="str">
        <f t="shared" si="121"/>
        <v/>
      </c>
      <c r="AD7805" s="38"/>
    </row>
    <row r="7806" spans="1:30">
      <c r="A7806" s="46"/>
      <c r="B7806" s="47"/>
      <c r="C7806" s="49"/>
      <c r="D7806" s="41"/>
      <c r="E7806" s="41"/>
      <c r="F7806" s="41"/>
      <c r="G7806" s="50" t="str">
        <f>IF(A7806&lt;&gt;"",CONCATENATE(A7806,":",YEAR(B7806),IF(MONTH(B7806)&gt;9,MONTH(B7806),CONCATENATE(0,MONTH(B7806))),IF(DAY(B7806)&gt;9,DAY(B7806),CONCATENATE(0,DAY(B7806))),IF(HOUR(C7806)&gt;9,HOUR(C7806),CONCATENATE(0,HOUR(C7806))),IF(MINUTE(C7806)&gt;9,MINUTE(C7806),CONCATENATE(0,MINUTE(C7806))),":",VLOOKUP(F7806,'Valid Values - Results'!$D$4:$F$12,3,FALSE)),"")</f>
        <v/>
      </c>
      <c r="H7806" s="41"/>
      <c r="I7806" s="41"/>
      <c r="J7806" s="41"/>
      <c r="K7806" s="41"/>
      <c r="L7806" s="41"/>
      <c r="M7806" s="92"/>
      <c r="N7806" s="41"/>
      <c r="O7806" s="41"/>
      <c r="P7806" s="41"/>
      <c r="Q7806" s="41"/>
      <c r="R7806" s="41"/>
      <c r="S7806" s="41"/>
      <c r="T7806" s="41"/>
      <c r="U7806" s="47"/>
      <c r="V7806" s="49"/>
      <c r="W7806" s="41"/>
      <c r="X7806" s="41"/>
      <c r="Y7806" s="41"/>
      <c r="AA7806" s="37" t="str">
        <f>IF($I7806&lt;&gt;"",VLOOKUP($I7806,'Valid Values - Search'!$R$4:$T$4719,3,FALSE),"")</f>
        <v/>
      </c>
      <c r="AB7806" s="37" t="str">
        <f>IF($I7806&lt;&gt;"",VLOOKUP($I7806,'Valid Values - Search'!$R$4:$S$4719,2,FALSE),"")</f>
        <v/>
      </c>
      <c r="AC7806" s="38" t="str">
        <f t="shared" si="121"/>
        <v/>
      </c>
      <c r="AD7806" s="38"/>
    </row>
    <row r="7807" spans="1:30">
      <c r="A7807" s="46"/>
      <c r="B7807" s="47"/>
      <c r="C7807" s="49"/>
      <c r="D7807" s="41"/>
      <c r="E7807" s="41"/>
      <c r="F7807" s="41"/>
      <c r="G7807" s="50" t="str">
        <f>IF(A7807&lt;&gt;"",CONCATENATE(A7807,":",YEAR(B7807),IF(MONTH(B7807)&gt;9,MONTH(B7807),CONCATENATE(0,MONTH(B7807))),IF(DAY(B7807)&gt;9,DAY(B7807),CONCATENATE(0,DAY(B7807))),IF(HOUR(C7807)&gt;9,HOUR(C7807),CONCATENATE(0,HOUR(C7807))),IF(MINUTE(C7807)&gt;9,MINUTE(C7807),CONCATENATE(0,MINUTE(C7807))),":",VLOOKUP(F7807,'Valid Values - Results'!$D$4:$F$12,3,FALSE)),"")</f>
        <v/>
      </c>
      <c r="H7807" s="41"/>
      <c r="I7807" s="41"/>
      <c r="J7807" s="41"/>
      <c r="K7807" s="41"/>
      <c r="L7807" s="41"/>
      <c r="M7807" s="92"/>
      <c r="N7807" s="41"/>
      <c r="O7807" s="41"/>
      <c r="P7807" s="41"/>
      <c r="Q7807" s="41"/>
      <c r="R7807" s="41"/>
      <c r="S7807" s="41"/>
      <c r="T7807" s="41"/>
      <c r="U7807" s="47"/>
      <c r="V7807" s="49"/>
      <c r="W7807" s="41"/>
      <c r="X7807" s="41"/>
      <c r="Y7807" s="41"/>
      <c r="AA7807" s="37" t="str">
        <f>IF($I7807&lt;&gt;"",VLOOKUP($I7807,'Valid Values - Search'!$R$4:$T$4719,3,FALSE),"")</f>
        <v/>
      </c>
      <c r="AB7807" s="37" t="str">
        <f>IF($I7807&lt;&gt;"",VLOOKUP($I7807,'Valid Values - Search'!$R$4:$S$4719,2,FALSE),"")</f>
        <v/>
      </c>
      <c r="AC7807" s="38" t="str">
        <f t="shared" si="121"/>
        <v/>
      </c>
      <c r="AD7807" s="38"/>
    </row>
    <row r="7808" spans="1:30">
      <c r="A7808" s="46"/>
      <c r="B7808" s="47"/>
      <c r="C7808" s="49"/>
      <c r="D7808" s="41"/>
      <c r="E7808" s="41"/>
      <c r="F7808" s="41"/>
      <c r="G7808" s="50" t="str">
        <f>IF(A7808&lt;&gt;"",CONCATENATE(A7808,":",YEAR(B7808),IF(MONTH(B7808)&gt;9,MONTH(B7808),CONCATENATE(0,MONTH(B7808))),IF(DAY(B7808)&gt;9,DAY(B7808),CONCATENATE(0,DAY(B7808))),IF(HOUR(C7808)&gt;9,HOUR(C7808),CONCATENATE(0,HOUR(C7808))),IF(MINUTE(C7808)&gt;9,MINUTE(C7808),CONCATENATE(0,MINUTE(C7808))),":",VLOOKUP(F7808,'Valid Values - Results'!$D$4:$F$12,3,FALSE)),"")</f>
        <v/>
      </c>
      <c r="H7808" s="41"/>
      <c r="I7808" s="41"/>
      <c r="J7808" s="41"/>
      <c r="K7808" s="41"/>
      <c r="L7808" s="41"/>
      <c r="M7808" s="92"/>
      <c r="N7808" s="41"/>
      <c r="O7808" s="41"/>
      <c r="P7808" s="41"/>
      <c r="Q7808" s="41"/>
      <c r="R7808" s="41"/>
      <c r="S7808" s="41"/>
      <c r="T7808" s="41"/>
      <c r="U7808" s="47"/>
      <c r="V7808" s="49"/>
      <c r="W7808" s="41"/>
      <c r="X7808" s="41"/>
      <c r="Y7808" s="41"/>
      <c r="AA7808" s="37" t="str">
        <f>IF($I7808&lt;&gt;"",VLOOKUP($I7808,'Valid Values - Search'!$R$4:$T$4719,3,FALSE),"")</f>
        <v/>
      </c>
      <c r="AB7808" s="37" t="str">
        <f>IF($I7808&lt;&gt;"",VLOOKUP($I7808,'Valid Values - Search'!$R$4:$S$4719,2,FALSE),"")</f>
        <v/>
      </c>
      <c r="AC7808" s="38" t="str">
        <f t="shared" si="121"/>
        <v/>
      </c>
      <c r="AD7808" s="38"/>
    </row>
    <row r="7809" spans="1:30">
      <c r="A7809" s="46"/>
      <c r="B7809" s="47"/>
      <c r="C7809" s="49"/>
      <c r="D7809" s="41"/>
      <c r="E7809" s="41"/>
      <c r="F7809" s="41"/>
      <c r="G7809" s="50" t="str">
        <f>IF(A7809&lt;&gt;"",CONCATENATE(A7809,":",YEAR(B7809),IF(MONTH(B7809)&gt;9,MONTH(B7809),CONCATENATE(0,MONTH(B7809))),IF(DAY(B7809)&gt;9,DAY(B7809),CONCATENATE(0,DAY(B7809))),IF(HOUR(C7809)&gt;9,HOUR(C7809),CONCATENATE(0,HOUR(C7809))),IF(MINUTE(C7809)&gt;9,MINUTE(C7809),CONCATENATE(0,MINUTE(C7809))),":",VLOOKUP(F7809,'Valid Values - Results'!$D$4:$F$12,3,FALSE)),"")</f>
        <v/>
      </c>
      <c r="H7809" s="41"/>
      <c r="I7809" s="41"/>
      <c r="J7809" s="41"/>
      <c r="K7809" s="41"/>
      <c r="L7809" s="41"/>
      <c r="M7809" s="92"/>
      <c r="N7809" s="41"/>
      <c r="O7809" s="41"/>
      <c r="P7809" s="41"/>
      <c r="Q7809" s="41"/>
      <c r="R7809" s="41"/>
      <c r="S7809" s="41"/>
      <c r="T7809" s="41"/>
      <c r="U7809" s="47"/>
      <c r="V7809" s="49"/>
      <c r="W7809" s="41"/>
      <c r="X7809" s="41"/>
      <c r="Y7809" s="41"/>
      <c r="AA7809" s="37" t="str">
        <f>IF($I7809&lt;&gt;"",VLOOKUP($I7809,'Valid Values - Search'!$R$4:$T$4719,3,FALSE),"")</f>
        <v/>
      </c>
      <c r="AB7809" s="37" t="str">
        <f>IF($I7809&lt;&gt;"",VLOOKUP($I7809,'Valid Values - Search'!$R$4:$S$4719,2,FALSE),"")</f>
        <v/>
      </c>
      <c r="AC7809" s="38" t="str">
        <f t="shared" si="121"/>
        <v/>
      </c>
      <c r="AD7809" s="38"/>
    </row>
    <row r="7810" spans="1:30">
      <c r="A7810" s="46"/>
      <c r="B7810" s="47"/>
      <c r="C7810" s="49"/>
      <c r="D7810" s="41"/>
      <c r="E7810" s="41"/>
      <c r="F7810" s="41"/>
      <c r="G7810" s="50" t="str">
        <f>IF(A7810&lt;&gt;"",CONCATENATE(A7810,":",YEAR(B7810),IF(MONTH(B7810)&gt;9,MONTH(B7810),CONCATENATE(0,MONTH(B7810))),IF(DAY(B7810)&gt;9,DAY(B7810),CONCATENATE(0,DAY(B7810))),IF(HOUR(C7810)&gt;9,HOUR(C7810),CONCATENATE(0,HOUR(C7810))),IF(MINUTE(C7810)&gt;9,MINUTE(C7810),CONCATENATE(0,MINUTE(C7810))),":",VLOOKUP(F7810,'Valid Values - Results'!$D$4:$F$12,3,FALSE)),"")</f>
        <v/>
      </c>
      <c r="H7810" s="41"/>
      <c r="I7810" s="41"/>
      <c r="J7810" s="41"/>
      <c r="K7810" s="41"/>
      <c r="L7810" s="41"/>
      <c r="M7810" s="92"/>
      <c r="N7810" s="41"/>
      <c r="O7810" s="41"/>
      <c r="P7810" s="41"/>
      <c r="Q7810" s="41"/>
      <c r="R7810" s="41"/>
      <c r="S7810" s="41"/>
      <c r="T7810" s="41"/>
      <c r="U7810" s="47"/>
      <c r="V7810" s="49"/>
      <c r="W7810" s="41"/>
      <c r="X7810" s="41"/>
      <c r="Y7810" s="41"/>
      <c r="AA7810" s="37" t="str">
        <f>IF($I7810&lt;&gt;"",VLOOKUP($I7810,'Valid Values - Search'!$R$4:$T$4719,3,FALSE),"")</f>
        <v/>
      </c>
      <c r="AB7810" s="37" t="str">
        <f>IF($I7810&lt;&gt;"",VLOOKUP($I7810,'Valid Values - Search'!$R$4:$S$4719,2,FALSE),"")</f>
        <v/>
      </c>
      <c r="AC7810" s="38" t="str">
        <f t="shared" ref="AC7810:AC7873" si="122">IF($V7810&lt;&gt;"",$D7810,"")</f>
        <v/>
      </c>
      <c r="AD7810" s="38"/>
    </row>
    <row r="7811" spans="1:30">
      <c r="A7811" s="46"/>
      <c r="B7811" s="47"/>
      <c r="C7811" s="49"/>
      <c r="D7811" s="41"/>
      <c r="E7811" s="41"/>
      <c r="F7811" s="41"/>
      <c r="G7811" s="50" t="str">
        <f>IF(A7811&lt;&gt;"",CONCATENATE(A7811,":",YEAR(B7811),IF(MONTH(B7811)&gt;9,MONTH(B7811),CONCATENATE(0,MONTH(B7811))),IF(DAY(B7811)&gt;9,DAY(B7811),CONCATENATE(0,DAY(B7811))),IF(HOUR(C7811)&gt;9,HOUR(C7811),CONCATENATE(0,HOUR(C7811))),IF(MINUTE(C7811)&gt;9,MINUTE(C7811),CONCATENATE(0,MINUTE(C7811))),":",VLOOKUP(F7811,'Valid Values - Results'!$D$4:$F$12,3,FALSE)),"")</f>
        <v/>
      </c>
      <c r="H7811" s="41"/>
      <c r="I7811" s="41"/>
      <c r="J7811" s="41"/>
      <c r="K7811" s="41"/>
      <c r="L7811" s="41"/>
      <c r="M7811" s="92"/>
      <c r="N7811" s="41"/>
      <c r="O7811" s="41"/>
      <c r="P7811" s="41"/>
      <c r="Q7811" s="41"/>
      <c r="R7811" s="41"/>
      <c r="S7811" s="41"/>
      <c r="T7811" s="41"/>
      <c r="U7811" s="47"/>
      <c r="V7811" s="49"/>
      <c r="W7811" s="41"/>
      <c r="X7811" s="41"/>
      <c r="Y7811" s="41"/>
      <c r="AA7811" s="37" t="str">
        <f>IF($I7811&lt;&gt;"",VLOOKUP($I7811,'Valid Values - Search'!$R$4:$T$4719,3,FALSE),"")</f>
        <v/>
      </c>
      <c r="AB7811" s="37" t="str">
        <f>IF($I7811&lt;&gt;"",VLOOKUP($I7811,'Valid Values - Search'!$R$4:$S$4719,2,FALSE),"")</f>
        <v/>
      </c>
      <c r="AC7811" s="38" t="str">
        <f t="shared" si="122"/>
        <v/>
      </c>
      <c r="AD7811" s="38"/>
    </row>
    <row r="7812" spans="1:30">
      <c r="A7812" s="46"/>
      <c r="B7812" s="47"/>
      <c r="C7812" s="49"/>
      <c r="D7812" s="41"/>
      <c r="E7812" s="41"/>
      <c r="F7812" s="41"/>
      <c r="G7812" s="50" t="str">
        <f>IF(A7812&lt;&gt;"",CONCATENATE(A7812,":",YEAR(B7812),IF(MONTH(B7812)&gt;9,MONTH(B7812),CONCATENATE(0,MONTH(B7812))),IF(DAY(B7812)&gt;9,DAY(B7812),CONCATENATE(0,DAY(B7812))),IF(HOUR(C7812)&gt;9,HOUR(C7812),CONCATENATE(0,HOUR(C7812))),IF(MINUTE(C7812)&gt;9,MINUTE(C7812),CONCATENATE(0,MINUTE(C7812))),":",VLOOKUP(F7812,'Valid Values - Results'!$D$4:$F$12,3,FALSE)),"")</f>
        <v/>
      </c>
      <c r="H7812" s="41"/>
      <c r="I7812" s="41"/>
      <c r="J7812" s="41"/>
      <c r="K7812" s="41"/>
      <c r="L7812" s="41"/>
      <c r="M7812" s="92"/>
      <c r="N7812" s="41"/>
      <c r="O7812" s="41"/>
      <c r="P7812" s="41"/>
      <c r="Q7812" s="41"/>
      <c r="R7812" s="41"/>
      <c r="S7812" s="41"/>
      <c r="T7812" s="41"/>
      <c r="U7812" s="47"/>
      <c r="V7812" s="49"/>
      <c r="W7812" s="41"/>
      <c r="X7812" s="41"/>
      <c r="Y7812" s="41"/>
      <c r="AA7812" s="37" t="str">
        <f>IF($I7812&lt;&gt;"",VLOOKUP($I7812,'Valid Values - Search'!$R$4:$T$4719,3,FALSE),"")</f>
        <v/>
      </c>
      <c r="AB7812" s="37" t="str">
        <f>IF($I7812&lt;&gt;"",VLOOKUP($I7812,'Valid Values - Search'!$R$4:$S$4719,2,FALSE),"")</f>
        <v/>
      </c>
      <c r="AC7812" s="38" t="str">
        <f t="shared" si="122"/>
        <v/>
      </c>
      <c r="AD7812" s="38"/>
    </row>
    <row r="7813" spans="1:30">
      <c r="A7813" s="46"/>
      <c r="B7813" s="47"/>
      <c r="C7813" s="49"/>
      <c r="D7813" s="41"/>
      <c r="E7813" s="41"/>
      <c r="F7813" s="41"/>
      <c r="G7813" s="50" t="str">
        <f>IF(A7813&lt;&gt;"",CONCATENATE(A7813,":",YEAR(B7813),IF(MONTH(B7813)&gt;9,MONTH(B7813),CONCATENATE(0,MONTH(B7813))),IF(DAY(B7813)&gt;9,DAY(B7813),CONCATENATE(0,DAY(B7813))),IF(HOUR(C7813)&gt;9,HOUR(C7813),CONCATENATE(0,HOUR(C7813))),IF(MINUTE(C7813)&gt;9,MINUTE(C7813),CONCATENATE(0,MINUTE(C7813))),":",VLOOKUP(F7813,'Valid Values - Results'!$D$4:$F$12,3,FALSE)),"")</f>
        <v/>
      </c>
      <c r="H7813" s="41"/>
      <c r="I7813" s="41"/>
      <c r="J7813" s="41"/>
      <c r="K7813" s="41"/>
      <c r="L7813" s="41"/>
      <c r="M7813" s="92"/>
      <c r="N7813" s="41"/>
      <c r="O7813" s="41"/>
      <c r="P7813" s="41"/>
      <c r="Q7813" s="41"/>
      <c r="R7813" s="41"/>
      <c r="S7813" s="41"/>
      <c r="T7813" s="41"/>
      <c r="U7813" s="47"/>
      <c r="V7813" s="49"/>
      <c r="W7813" s="41"/>
      <c r="X7813" s="41"/>
      <c r="Y7813" s="41"/>
      <c r="AA7813" s="37" t="str">
        <f>IF($I7813&lt;&gt;"",VLOOKUP($I7813,'Valid Values - Search'!$R$4:$T$4719,3,FALSE),"")</f>
        <v/>
      </c>
      <c r="AB7813" s="37" t="str">
        <f>IF($I7813&lt;&gt;"",VLOOKUP($I7813,'Valid Values - Search'!$R$4:$S$4719,2,FALSE),"")</f>
        <v/>
      </c>
      <c r="AC7813" s="38" t="str">
        <f t="shared" si="122"/>
        <v/>
      </c>
      <c r="AD7813" s="38"/>
    </row>
    <row r="7814" spans="1:30">
      <c r="A7814" s="46"/>
      <c r="B7814" s="47"/>
      <c r="C7814" s="49"/>
      <c r="D7814" s="41"/>
      <c r="E7814" s="41"/>
      <c r="F7814" s="41"/>
      <c r="G7814" s="50" t="str">
        <f>IF(A7814&lt;&gt;"",CONCATENATE(A7814,":",YEAR(B7814),IF(MONTH(B7814)&gt;9,MONTH(B7814),CONCATENATE(0,MONTH(B7814))),IF(DAY(B7814)&gt;9,DAY(B7814),CONCATENATE(0,DAY(B7814))),IF(HOUR(C7814)&gt;9,HOUR(C7814),CONCATENATE(0,HOUR(C7814))),IF(MINUTE(C7814)&gt;9,MINUTE(C7814),CONCATENATE(0,MINUTE(C7814))),":",VLOOKUP(F7814,'Valid Values - Results'!$D$4:$F$12,3,FALSE)),"")</f>
        <v/>
      </c>
      <c r="H7814" s="41"/>
      <c r="I7814" s="41"/>
      <c r="J7814" s="41"/>
      <c r="K7814" s="41"/>
      <c r="L7814" s="41"/>
      <c r="M7814" s="92"/>
      <c r="N7814" s="41"/>
      <c r="O7814" s="41"/>
      <c r="P7814" s="41"/>
      <c r="Q7814" s="41"/>
      <c r="R7814" s="41"/>
      <c r="S7814" s="41"/>
      <c r="T7814" s="41"/>
      <c r="U7814" s="47"/>
      <c r="V7814" s="49"/>
      <c r="W7814" s="41"/>
      <c r="X7814" s="41"/>
      <c r="Y7814" s="41"/>
      <c r="AA7814" s="37" t="str">
        <f>IF($I7814&lt;&gt;"",VLOOKUP($I7814,'Valid Values - Search'!$R$4:$T$4719,3,FALSE),"")</f>
        <v/>
      </c>
      <c r="AB7814" s="37" t="str">
        <f>IF($I7814&lt;&gt;"",VLOOKUP($I7814,'Valid Values - Search'!$R$4:$S$4719,2,FALSE),"")</f>
        <v/>
      </c>
      <c r="AC7814" s="38" t="str">
        <f t="shared" si="122"/>
        <v/>
      </c>
      <c r="AD7814" s="38"/>
    </row>
    <row r="7815" spans="1:30">
      <c r="A7815" s="46"/>
      <c r="B7815" s="47"/>
      <c r="C7815" s="49"/>
      <c r="D7815" s="41"/>
      <c r="E7815" s="41"/>
      <c r="F7815" s="41"/>
      <c r="G7815" s="50" t="str">
        <f>IF(A7815&lt;&gt;"",CONCATENATE(A7815,":",YEAR(B7815),IF(MONTH(B7815)&gt;9,MONTH(B7815),CONCATENATE(0,MONTH(B7815))),IF(DAY(B7815)&gt;9,DAY(B7815),CONCATENATE(0,DAY(B7815))),IF(HOUR(C7815)&gt;9,HOUR(C7815),CONCATENATE(0,HOUR(C7815))),IF(MINUTE(C7815)&gt;9,MINUTE(C7815),CONCATENATE(0,MINUTE(C7815))),":",VLOOKUP(F7815,'Valid Values - Results'!$D$4:$F$12,3,FALSE)),"")</f>
        <v/>
      </c>
      <c r="H7815" s="41"/>
      <c r="I7815" s="41"/>
      <c r="J7815" s="41"/>
      <c r="K7815" s="41"/>
      <c r="L7815" s="41"/>
      <c r="M7815" s="92"/>
      <c r="N7815" s="41"/>
      <c r="O7815" s="41"/>
      <c r="P7815" s="41"/>
      <c r="Q7815" s="41"/>
      <c r="R7815" s="41"/>
      <c r="S7815" s="41"/>
      <c r="T7815" s="41"/>
      <c r="U7815" s="47"/>
      <c r="V7815" s="49"/>
      <c r="W7815" s="41"/>
      <c r="X7815" s="41"/>
      <c r="Y7815" s="41"/>
      <c r="AA7815" s="37" t="str">
        <f>IF($I7815&lt;&gt;"",VLOOKUP($I7815,'Valid Values - Search'!$R$4:$T$4719,3,FALSE),"")</f>
        <v/>
      </c>
      <c r="AB7815" s="37" t="str">
        <f>IF($I7815&lt;&gt;"",VLOOKUP($I7815,'Valid Values - Search'!$R$4:$S$4719,2,FALSE),"")</f>
        <v/>
      </c>
      <c r="AC7815" s="38" t="str">
        <f t="shared" si="122"/>
        <v/>
      </c>
      <c r="AD7815" s="38"/>
    </row>
    <row r="7816" spans="1:30">
      <c r="A7816" s="46"/>
      <c r="B7816" s="47"/>
      <c r="C7816" s="49"/>
      <c r="D7816" s="41"/>
      <c r="E7816" s="41"/>
      <c r="F7816" s="41"/>
      <c r="G7816" s="50" t="str">
        <f>IF(A7816&lt;&gt;"",CONCATENATE(A7816,":",YEAR(B7816),IF(MONTH(B7816)&gt;9,MONTH(B7816),CONCATENATE(0,MONTH(B7816))),IF(DAY(B7816)&gt;9,DAY(B7816),CONCATENATE(0,DAY(B7816))),IF(HOUR(C7816)&gt;9,HOUR(C7816),CONCATENATE(0,HOUR(C7816))),IF(MINUTE(C7816)&gt;9,MINUTE(C7816),CONCATENATE(0,MINUTE(C7816))),":",VLOOKUP(F7816,'Valid Values - Results'!$D$4:$F$12,3,FALSE)),"")</f>
        <v/>
      </c>
      <c r="H7816" s="41"/>
      <c r="I7816" s="41"/>
      <c r="J7816" s="41"/>
      <c r="K7816" s="41"/>
      <c r="L7816" s="41"/>
      <c r="M7816" s="92"/>
      <c r="N7816" s="41"/>
      <c r="O7816" s="41"/>
      <c r="P7816" s="41"/>
      <c r="Q7816" s="41"/>
      <c r="R7816" s="41"/>
      <c r="S7816" s="41"/>
      <c r="T7816" s="41"/>
      <c r="U7816" s="47"/>
      <c r="V7816" s="49"/>
      <c r="W7816" s="41"/>
      <c r="X7816" s="41"/>
      <c r="Y7816" s="41"/>
      <c r="AA7816" s="37" t="str">
        <f>IF($I7816&lt;&gt;"",VLOOKUP($I7816,'Valid Values - Search'!$R$4:$T$4719,3,FALSE),"")</f>
        <v/>
      </c>
      <c r="AB7816" s="37" t="str">
        <f>IF($I7816&lt;&gt;"",VLOOKUP($I7816,'Valid Values - Search'!$R$4:$S$4719,2,FALSE),"")</f>
        <v/>
      </c>
      <c r="AC7816" s="38" t="str">
        <f t="shared" si="122"/>
        <v/>
      </c>
      <c r="AD7816" s="38"/>
    </row>
    <row r="7817" spans="1:30">
      <c r="A7817" s="46"/>
      <c r="B7817" s="47"/>
      <c r="C7817" s="49"/>
      <c r="D7817" s="41"/>
      <c r="E7817" s="41"/>
      <c r="F7817" s="41"/>
      <c r="G7817" s="50" t="str">
        <f>IF(A7817&lt;&gt;"",CONCATENATE(A7817,":",YEAR(B7817),IF(MONTH(B7817)&gt;9,MONTH(B7817),CONCATENATE(0,MONTH(B7817))),IF(DAY(B7817)&gt;9,DAY(B7817),CONCATENATE(0,DAY(B7817))),IF(HOUR(C7817)&gt;9,HOUR(C7817),CONCATENATE(0,HOUR(C7817))),IF(MINUTE(C7817)&gt;9,MINUTE(C7817),CONCATENATE(0,MINUTE(C7817))),":",VLOOKUP(F7817,'Valid Values - Results'!$D$4:$F$12,3,FALSE)),"")</f>
        <v/>
      </c>
      <c r="H7817" s="41"/>
      <c r="I7817" s="41"/>
      <c r="J7817" s="41"/>
      <c r="K7817" s="41"/>
      <c r="L7817" s="41"/>
      <c r="M7817" s="92"/>
      <c r="N7817" s="41"/>
      <c r="O7817" s="41"/>
      <c r="P7817" s="41"/>
      <c r="Q7817" s="41"/>
      <c r="R7817" s="41"/>
      <c r="S7817" s="41"/>
      <c r="T7817" s="41"/>
      <c r="U7817" s="47"/>
      <c r="V7817" s="49"/>
      <c r="W7817" s="41"/>
      <c r="X7817" s="41"/>
      <c r="Y7817" s="41"/>
      <c r="AA7817" s="37" t="str">
        <f>IF($I7817&lt;&gt;"",VLOOKUP($I7817,'Valid Values - Search'!$R$4:$T$4719,3,FALSE),"")</f>
        <v/>
      </c>
      <c r="AB7817" s="37" t="str">
        <f>IF($I7817&lt;&gt;"",VLOOKUP($I7817,'Valid Values - Search'!$R$4:$S$4719,2,FALSE),"")</f>
        <v/>
      </c>
      <c r="AC7817" s="38" t="str">
        <f t="shared" si="122"/>
        <v/>
      </c>
      <c r="AD7817" s="38"/>
    </row>
    <row r="7818" spans="1:30">
      <c r="A7818" s="46"/>
      <c r="B7818" s="47"/>
      <c r="C7818" s="49"/>
      <c r="D7818" s="41"/>
      <c r="E7818" s="41"/>
      <c r="F7818" s="41"/>
      <c r="G7818" s="50" t="str">
        <f>IF(A7818&lt;&gt;"",CONCATENATE(A7818,":",YEAR(B7818),IF(MONTH(B7818)&gt;9,MONTH(B7818),CONCATENATE(0,MONTH(B7818))),IF(DAY(B7818)&gt;9,DAY(B7818),CONCATENATE(0,DAY(B7818))),IF(HOUR(C7818)&gt;9,HOUR(C7818),CONCATENATE(0,HOUR(C7818))),IF(MINUTE(C7818)&gt;9,MINUTE(C7818),CONCATENATE(0,MINUTE(C7818))),":",VLOOKUP(F7818,'Valid Values - Results'!$D$4:$F$12,3,FALSE)),"")</f>
        <v/>
      </c>
      <c r="H7818" s="41"/>
      <c r="I7818" s="41"/>
      <c r="J7818" s="41"/>
      <c r="K7818" s="41"/>
      <c r="L7818" s="41"/>
      <c r="M7818" s="92"/>
      <c r="N7818" s="41"/>
      <c r="O7818" s="41"/>
      <c r="P7818" s="41"/>
      <c r="Q7818" s="41"/>
      <c r="R7818" s="41"/>
      <c r="S7818" s="41"/>
      <c r="T7818" s="41"/>
      <c r="U7818" s="47"/>
      <c r="V7818" s="49"/>
      <c r="W7818" s="41"/>
      <c r="X7818" s="41"/>
      <c r="Y7818" s="41"/>
      <c r="AA7818" s="37" t="str">
        <f>IF($I7818&lt;&gt;"",VLOOKUP($I7818,'Valid Values - Search'!$R$4:$T$4719,3,FALSE),"")</f>
        <v/>
      </c>
      <c r="AB7818" s="37" t="str">
        <f>IF($I7818&lt;&gt;"",VLOOKUP($I7818,'Valid Values - Search'!$R$4:$S$4719,2,FALSE),"")</f>
        <v/>
      </c>
      <c r="AC7818" s="38" t="str">
        <f t="shared" si="122"/>
        <v/>
      </c>
      <c r="AD7818" s="38"/>
    </row>
    <row r="7819" spans="1:30">
      <c r="A7819" s="46"/>
      <c r="B7819" s="47"/>
      <c r="C7819" s="49"/>
      <c r="D7819" s="41"/>
      <c r="E7819" s="41"/>
      <c r="F7819" s="41"/>
      <c r="G7819" s="50" t="str">
        <f>IF(A7819&lt;&gt;"",CONCATENATE(A7819,":",YEAR(B7819),IF(MONTH(B7819)&gt;9,MONTH(B7819),CONCATENATE(0,MONTH(B7819))),IF(DAY(B7819)&gt;9,DAY(B7819),CONCATENATE(0,DAY(B7819))),IF(HOUR(C7819)&gt;9,HOUR(C7819),CONCATENATE(0,HOUR(C7819))),IF(MINUTE(C7819)&gt;9,MINUTE(C7819),CONCATENATE(0,MINUTE(C7819))),":",VLOOKUP(F7819,'Valid Values - Results'!$D$4:$F$12,3,FALSE)),"")</f>
        <v/>
      </c>
      <c r="H7819" s="41"/>
      <c r="I7819" s="41"/>
      <c r="J7819" s="41"/>
      <c r="K7819" s="41"/>
      <c r="L7819" s="41"/>
      <c r="M7819" s="92"/>
      <c r="N7819" s="41"/>
      <c r="O7819" s="41"/>
      <c r="P7819" s="41"/>
      <c r="Q7819" s="41"/>
      <c r="R7819" s="41"/>
      <c r="S7819" s="41"/>
      <c r="T7819" s="41"/>
      <c r="U7819" s="47"/>
      <c r="V7819" s="49"/>
      <c r="W7819" s="41"/>
      <c r="X7819" s="41"/>
      <c r="Y7819" s="41"/>
      <c r="AA7819" s="37" t="str">
        <f>IF($I7819&lt;&gt;"",VLOOKUP($I7819,'Valid Values - Search'!$R$4:$T$4719,3,FALSE),"")</f>
        <v/>
      </c>
      <c r="AB7819" s="37" t="str">
        <f>IF($I7819&lt;&gt;"",VLOOKUP($I7819,'Valid Values - Search'!$R$4:$S$4719,2,FALSE),"")</f>
        <v/>
      </c>
      <c r="AC7819" s="38" t="str">
        <f t="shared" si="122"/>
        <v/>
      </c>
      <c r="AD7819" s="38"/>
    </row>
    <row r="7820" spans="1:30">
      <c r="A7820" s="46"/>
      <c r="B7820" s="47"/>
      <c r="C7820" s="49"/>
      <c r="D7820" s="41"/>
      <c r="E7820" s="41"/>
      <c r="F7820" s="41"/>
      <c r="G7820" s="50" t="str">
        <f>IF(A7820&lt;&gt;"",CONCATENATE(A7820,":",YEAR(B7820),IF(MONTH(B7820)&gt;9,MONTH(B7820),CONCATENATE(0,MONTH(B7820))),IF(DAY(B7820)&gt;9,DAY(B7820),CONCATENATE(0,DAY(B7820))),IF(HOUR(C7820)&gt;9,HOUR(C7820),CONCATENATE(0,HOUR(C7820))),IF(MINUTE(C7820)&gt;9,MINUTE(C7820),CONCATENATE(0,MINUTE(C7820))),":",VLOOKUP(F7820,'Valid Values - Results'!$D$4:$F$12,3,FALSE)),"")</f>
        <v/>
      </c>
      <c r="H7820" s="41"/>
      <c r="I7820" s="41"/>
      <c r="J7820" s="41"/>
      <c r="K7820" s="41"/>
      <c r="L7820" s="41"/>
      <c r="M7820" s="92"/>
      <c r="N7820" s="41"/>
      <c r="O7820" s="41"/>
      <c r="P7820" s="41"/>
      <c r="Q7820" s="41"/>
      <c r="R7820" s="41"/>
      <c r="S7820" s="41"/>
      <c r="T7820" s="41"/>
      <c r="U7820" s="47"/>
      <c r="V7820" s="49"/>
      <c r="W7820" s="41"/>
      <c r="X7820" s="41"/>
      <c r="Y7820" s="41"/>
      <c r="AA7820" s="37" t="str">
        <f>IF($I7820&lt;&gt;"",VLOOKUP($I7820,'Valid Values - Search'!$R$4:$T$4719,3,FALSE),"")</f>
        <v/>
      </c>
      <c r="AB7820" s="37" t="str">
        <f>IF($I7820&lt;&gt;"",VLOOKUP($I7820,'Valid Values - Search'!$R$4:$S$4719,2,FALSE),"")</f>
        <v/>
      </c>
      <c r="AC7820" s="38" t="str">
        <f t="shared" si="122"/>
        <v/>
      </c>
      <c r="AD7820" s="38"/>
    </row>
    <row r="7821" spans="1:30">
      <c r="A7821" s="46"/>
      <c r="B7821" s="47"/>
      <c r="C7821" s="49"/>
      <c r="D7821" s="41"/>
      <c r="E7821" s="41"/>
      <c r="F7821" s="41"/>
      <c r="G7821" s="50" t="str">
        <f>IF(A7821&lt;&gt;"",CONCATENATE(A7821,":",YEAR(B7821),IF(MONTH(B7821)&gt;9,MONTH(B7821),CONCATENATE(0,MONTH(B7821))),IF(DAY(B7821)&gt;9,DAY(B7821),CONCATENATE(0,DAY(B7821))),IF(HOUR(C7821)&gt;9,HOUR(C7821),CONCATENATE(0,HOUR(C7821))),IF(MINUTE(C7821)&gt;9,MINUTE(C7821),CONCATENATE(0,MINUTE(C7821))),":",VLOOKUP(F7821,'Valid Values - Results'!$D$4:$F$12,3,FALSE)),"")</f>
        <v/>
      </c>
      <c r="H7821" s="41"/>
      <c r="I7821" s="41"/>
      <c r="J7821" s="41"/>
      <c r="K7821" s="41"/>
      <c r="L7821" s="41"/>
      <c r="M7821" s="92"/>
      <c r="N7821" s="41"/>
      <c r="O7821" s="41"/>
      <c r="P7821" s="41"/>
      <c r="Q7821" s="41"/>
      <c r="R7821" s="41"/>
      <c r="S7821" s="41"/>
      <c r="T7821" s="41"/>
      <c r="U7821" s="47"/>
      <c r="V7821" s="49"/>
      <c r="W7821" s="41"/>
      <c r="X7821" s="41"/>
      <c r="Y7821" s="41"/>
      <c r="AA7821" s="37" t="str">
        <f>IF($I7821&lt;&gt;"",VLOOKUP($I7821,'Valid Values - Search'!$R$4:$T$4719,3,FALSE),"")</f>
        <v/>
      </c>
      <c r="AB7821" s="37" t="str">
        <f>IF($I7821&lt;&gt;"",VLOOKUP($I7821,'Valid Values - Search'!$R$4:$S$4719,2,FALSE),"")</f>
        <v/>
      </c>
      <c r="AC7821" s="38" t="str">
        <f t="shared" si="122"/>
        <v/>
      </c>
      <c r="AD7821" s="38"/>
    </row>
    <row r="7822" spans="1:30">
      <c r="A7822" s="46"/>
      <c r="B7822" s="47"/>
      <c r="C7822" s="49"/>
      <c r="D7822" s="41"/>
      <c r="E7822" s="41"/>
      <c r="F7822" s="41"/>
      <c r="G7822" s="50" t="str">
        <f>IF(A7822&lt;&gt;"",CONCATENATE(A7822,":",YEAR(B7822),IF(MONTH(B7822)&gt;9,MONTH(B7822),CONCATENATE(0,MONTH(B7822))),IF(DAY(B7822)&gt;9,DAY(B7822),CONCATENATE(0,DAY(B7822))),IF(HOUR(C7822)&gt;9,HOUR(C7822),CONCATENATE(0,HOUR(C7822))),IF(MINUTE(C7822)&gt;9,MINUTE(C7822),CONCATENATE(0,MINUTE(C7822))),":",VLOOKUP(F7822,'Valid Values - Results'!$D$4:$F$12,3,FALSE)),"")</f>
        <v/>
      </c>
      <c r="H7822" s="41"/>
      <c r="I7822" s="41"/>
      <c r="J7822" s="41"/>
      <c r="K7822" s="41"/>
      <c r="L7822" s="41"/>
      <c r="M7822" s="92"/>
      <c r="N7822" s="41"/>
      <c r="O7822" s="41"/>
      <c r="P7822" s="41"/>
      <c r="Q7822" s="41"/>
      <c r="R7822" s="41"/>
      <c r="S7822" s="41"/>
      <c r="T7822" s="41"/>
      <c r="U7822" s="47"/>
      <c r="V7822" s="49"/>
      <c r="W7822" s="41"/>
      <c r="X7822" s="41"/>
      <c r="Y7822" s="41"/>
      <c r="AA7822" s="37" t="str">
        <f>IF($I7822&lt;&gt;"",VLOOKUP($I7822,'Valid Values - Search'!$R$4:$T$4719,3,FALSE),"")</f>
        <v/>
      </c>
      <c r="AB7822" s="37" t="str">
        <f>IF($I7822&lt;&gt;"",VLOOKUP($I7822,'Valid Values - Search'!$R$4:$S$4719,2,FALSE),"")</f>
        <v/>
      </c>
      <c r="AC7822" s="38" t="str">
        <f t="shared" si="122"/>
        <v/>
      </c>
      <c r="AD7822" s="38"/>
    </row>
    <row r="7823" spans="1:30">
      <c r="A7823" s="46"/>
      <c r="B7823" s="47"/>
      <c r="C7823" s="49"/>
      <c r="D7823" s="41"/>
      <c r="E7823" s="41"/>
      <c r="F7823" s="41"/>
      <c r="G7823" s="50" t="str">
        <f>IF(A7823&lt;&gt;"",CONCATENATE(A7823,":",YEAR(B7823),IF(MONTH(B7823)&gt;9,MONTH(B7823),CONCATENATE(0,MONTH(B7823))),IF(DAY(B7823)&gt;9,DAY(B7823),CONCATENATE(0,DAY(B7823))),IF(HOUR(C7823)&gt;9,HOUR(C7823),CONCATENATE(0,HOUR(C7823))),IF(MINUTE(C7823)&gt;9,MINUTE(C7823),CONCATENATE(0,MINUTE(C7823))),":",VLOOKUP(F7823,'Valid Values - Results'!$D$4:$F$12,3,FALSE)),"")</f>
        <v/>
      </c>
      <c r="H7823" s="41"/>
      <c r="I7823" s="41"/>
      <c r="J7823" s="41"/>
      <c r="K7823" s="41"/>
      <c r="L7823" s="41"/>
      <c r="M7823" s="92"/>
      <c r="N7823" s="41"/>
      <c r="O7823" s="41"/>
      <c r="P7823" s="41"/>
      <c r="Q7823" s="41"/>
      <c r="R7823" s="41"/>
      <c r="S7823" s="41"/>
      <c r="T7823" s="41"/>
      <c r="U7823" s="47"/>
      <c r="V7823" s="49"/>
      <c r="W7823" s="41"/>
      <c r="X7823" s="41"/>
      <c r="Y7823" s="41"/>
      <c r="AA7823" s="37" t="str">
        <f>IF($I7823&lt;&gt;"",VLOOKUP($I7823,'Valid Values - Search'!$R$4:$T$4719,3,FALSE),"")</f>
        <v/>
      </c>
      <c r="AB7823" s="37" t="str">
        <f>IF($I7823&lt;&gt;"",VLOOKUP($I7823,'Valid Values - Search'!$R$4:$S$4719,2,FALSE),"")</f>
        <v/>
      </c>
      <c r="AC7823" s="38" t="str">
        <f t="shared" si="122"/>
        <v/>
      </c>
      <c r="AD7823" s="38"/>
    </row>
    <row r="7824" spans="1:30">
      <c r="A7824" s="46"/>
      <c r="B7824" s="47"/>
      <c r="C7824" s="49"/>
      <c r="D7824" s="41"/>
      <c r="E7824" s="41"/>
      <c r="F7824" s="41"/>
      <c r="G7824" s="50" t="str">
        <f>IF(A7824&lt;&gt;"",CONCATENATE(A7824,":",YEAR(B7824),IF(MONTH(B7824)&gt;9,MONTH(B7824),CONCATENATE(0,MONTH(B7824))),IF(DAY(B7824)&gt;9,DAY(B7824),CONCATENATE(0,DAY(B7824))),IF(HOUR(C7824)&gt;9,HOUR(C7824),CONCATENATE(0,HOUR(C7824))),IF(MINUTE(C7824)&gt;9,MINUTE(C7824),CONCATENATE(0,MINUTE(C7824))),":",VLOOKUP(F7824,'Valid Values - Results'!$D$4:$F$12,3,FALSE)),"")</f>
        <v/>
      </c>
      <c r="H7824" s="41"/>
      <c r="I7824" s="41"/>
      <c r="J7824" s="41"/>
      <c r="K7824" s="41"/>
      <c r="L7824" s="41"/>
      <c r="M7824" s="92"/>
      <c r="N7824" s="41"/>
      <c r="O7824" s="41"/>
      <c r="P7824" s="41"/>
      <c r="Q7824" s="41"/>
      <c r="R7824" s="41"/>
      <c r="S7824" s="41"/>
      <c r="T7824" s="41"/>
      <c r="U7824" s="47"/>
      <c r="V7824" s="49"/>
      <c r="W7824" s="41"/>
      <c r="X7824" s="41"/>
      <c r="Y7824" s="41"/>
      <c r="AA7824" s="37" t="str">
        <f>IF($I7824&lt;&gt;"",VLOOKUP($I7824,'Valid Values - Search'!$R$4:$T$4719,3,FALSE),"")</f>
        <v/>
      </c>
      <c r="AB7824" s="37" t="str">
        <f>IF($I7824&lt;&gt;"",VLOOKUP($I7824,'Valid Values - Search'!$R$4:$S$4719,2,FALSE),"")</f>
        <v/>
      </c>
      <c r="AC7824" s="38" t="str">
        <f t="shared" si="122"/>
        <v/>
      </c>
      <c r="AD7824" s="38"/>
    </row>
    <row r="7825" spans="1:30">
      <c r="A7825" s="46"/>
      <c r="B7825" s="47"/>
      <c r="C7825" s="49"/>
      <c r="D7825" s="41"/>
      <c r="E7825" s="41"/>
      <c r="F7825" s="41"/>
      <c r="G7825" s="50" t="str">
        <f>IF(A7825&lt;&gt;"",CONCATENATE(A7825,":",YEAR(B7825),IF(MONTH(B7825)&gt;9,MONTH(B7825),CONCATENATE(0,MONTH(B7825))),IF(DAY(B7825)&gt;9,DAY(B7825),CONCATENATE(0,DAY(B7825))),IF(HOUR(C7825)&gt;9,HOUR(C7825),CONCATENATE(0,HOUR(C7825))),IF(MINUTE(C7825)&gt;9,MINUTE(C7825),CONCATENATE(0,MINUTE(C7825))),":",VLOOKUP(F7825,'Valid Values - Results'!$D$4:$F$12,3,FALSE)),"")</f>
        <v/>
      </c>
      <c r="H7825" s="41"/>
      <c r="I7825" s="41"/>
      <c r="J7825" s="41"/>
      <c r="K7825" s="41"/>
      <c r="L7825" s="41"/>
      <c r="M7825" s="92"/>
      <c r="N7825" s="41"/>
      <c r="O7825" s="41"/>
      <c r="P7825" s="41"/>
      <c r="Q7825" s="41"/>
      <c r="R7825" s="41"/>
      <c r="S7825" s="41"/>
      <c r="T7825" s="41"/>
      <c r="U7825" s="47"/>
      <c r="V7825" s="49"/>
      <c r="W7825" s="41"/>
      <c r="X7825" s="41"/>
      <c r="Y7825" s="41"/>
      <c r="AA7825" s="37" t="str">
        <f>IF($I7825&lt;&gt;"",VLOOKUP($I7825,'Valid Values - Search'!$R$4:$T$4719,3,FALSE),"")</f>
        <v/>
      </c>
      <c r="AB7825" s="37" t="str">
        <f>IF($I7825&lt;&gt;"",VLOOKUP($I7825,'Valid Values - Search'!$R$4:$S$4719,2,FALSE),"")</f>
        <v/>
      </c>
      <c r="AC7825" s="38" t="str">
        <f t="shared" si="122"/>
        <v/>
      </c>
      <c r="AD7825" s="38"/>
    </row>
    <row r="7826" spans="1:30">
      <c r="A7826" s="46"/>
      <c r="B7826" s="47"/>
      <c r="C7826" s="49"/>
      <c r="D7826" s="41"/>
      <c r="E7826" s="41"/>
      <c r="F7826" s="41"/>
      <c r="G7826" s="50" t="str">
        <f>IF(A7826&lt;&gt;"",CONCATENATE(A7826,":",YEAR(B7826),IF(MONTH(B7826)&gt;9,MONTH(B7826),CONCATENATE(0,MONTH(B7826))),IF(DAY(B7826)&gt;9,DAY(B7826),CONCATENATE(0,DAY(B7826))),IF(HOUR(C7826)&gt;9,HOUR(C7826),CONCATENATE(0,HOUR(C7826))),IF(MINUTE(C7826)&gt;9,MINUTE(C7826),CONCATENATE(0,MINUTE(C7826))),":",VLOOKUP(F7826,'Valid Values - Results'!$D$4:$F$12,3,FALSE)),"")</f>
        <v/>
      </c>
      <c r="H7826" s="41"/>
      <c r="I7826" s="41"/>
      <c r="J7826" s="41"/>
      <c r="K7826" s="41"/>
      <c r="L7826" s="41"/>
      <c r="M7826" s="92"/>
      <c r="N7826" s="41"/>
      <c r="O7826" s="41"/>
      <c r="P7826" s="41"/>
      <c r="Q7826" s="41"/>
      <c r="R7826" s="41"/>
      <c r="S7826" s="41"/>
      <c r="T7826" s="41"/>
      <c r="U7826" s="47"/>
      <c r="V7826" s="49"/>
      <c r="W7826" s="41"/>
      <c r="X7826" s="41"/>
      <c r="Y7826" s="41"/>
      <c r="AA7826" s="37" t="str">
        <f>IF($I7826&lt;&gt;"",VLOOKUP($I7826,'Valid Values - Search'!$R$4:$T$4719,3,FALSE),"")</f>
        <v/>
      </c>
      <c r="AB7826" s="37" t="str">
        <f>IF($I7826&lt;&gt;"",VLOOKUP($I7826,'Valid Values - Search'!$R$4:$S$4719,2,FALSE),"")</f>
        <v/>
      </c>
      <c r="AC7826" s="38" t="str">
        <f t="shared" si="122"/>
        <v/>
      </c>
      <c r="AD7826" s="38"/>
    </row>
    <row r="7827" spans="1:30">
      <c r="A7827" s="46"/>
      <c r="B7827" s="47"/>
      <c r="C7827" s="49"/>
      <c r="D7827" s="41"/>
      <c r="E7827" s="41"/>
      <c r="F7827" s="41"/>
      <c r="G7827" s="50" t="str">
        <f>IF(A7827&lt;&gt;"",CONCATENATE(A7827,":",YEAR(B7827),IF(MONTH(B7827)&gt;9,MONTH(B7827),CONCATENATE(0,MONTH(B7827))),IF(DAY(B7827)&gt;9,DAY(B7827),CONCATENATE(0,DAY(B7827))),IF(HOUR(C7827)&gt;9,HOUR(C7827),CONCATENATE(0,HOUR(C7827))),IF(MINUTE(C7827)&gt;9,MINUTE(C7827),CONCATENATE(0,MINUTE(C7827))),":",VLOOKUP(F7827,'Valid Values - Results'!$D$4:$F$12,3,FALSE)),"")</f>
        <v/>
      </c>
      <c r="H7827" s="41"/>
      <c r="I7827" s="41"/>
      <c r="J7827" s="41"/>
      <c r="K7827" s="41"/>
      <c r="L7827" s="41"/>
      <c r="M7827" s="92"/>
      <c r="N7827" s="41"/>
      <c r="O7827" s="41"/>
      <c r="P7827" s="41"/>
      <c r="Q7827" s="41"/>
      <c r="R7827" s="41"/>
      <c r="S7827" s="41"/>
      <c r="T7827" s="41"/>
      <c r="U7827" s="47"/>
      <c r="V7827" s="49"/>
      <c r="W7827" s="41"/>
      <c r="X7827" s="41"/>
      <c r="Y7827" s="41"/>
      <c r="AA7827" s="37" t="str">
        <f>IF($I7827&lt;&gt;"",VLOOKUP($I7827,'Valid Values - Search'!$R$4:$T$4719,3,FALSE),"")</f>
        <v/>
      </c>
      <c r="AB7827" s="37" t="str">
        <f>IF($I7827&lt;&gt;"",VLOOKUP($I7827,'Valid Values - Search'!$R$4:$S$4719,2,FALSE),"")</f>
        <v/>
      </c>
      <c r="AC7827" s="38" t="str">
        <f t="shared" si="122"/>
        <v/>
      </c>
      <c r="AD7827" s="38"/>
    </row>
    <row r="7828" spans="1:30">
      <c r="A7828" s="46"/>
      <c r="B7828" s="47"/>
      <c r="C7828" s="49"/>
      <c r="D7828" s="41"/>
      <c r="E7828" s="41"/>
      <c r="F7828" s="41"/>
      <c r="G7828" s="50" t="str">
        <f>IF(A7828&lt;&gt;"",CONCATENATE(A7828,":",YEAR(B7828),IF(MONTH(B7828)&gt;9,MONTH(B7828),CONCATENATE(0,MONTH(B7828))),IF(DAY(B7828)&gt;9,DAY(B7828),CONCATENATE(0,DAY(B7828))),IF(HOUR(C7828)&gt;9,HOUR(C7828),CONCATENATE(0,HOUR(C7828))),IF(MINUTE(C7828)&gt;9,MINUTE(C7828),CONCATENATE(0,MINUTE(C7828))),":",VLOOKUP(F7828,'Valid Values - Results'!$D$4:$F$12,3,FALSE)),"")</f>
        <v/>
      </c>
      <c r="H7828" s="41"/>
      <c r="I7828" s="41"/>
      <c r="J7828" s="41"/>
      <c r="K7828" s="41"/>
      <c r="L7828" s="41"/>
      <c r="M7828" s="92"/>
      <c r="N7828" s="41"/>
      <c r="O7828" s="41"/>
      <c r="P7828" s="41"/>
      <c r="Q7828" s="41"/>
      <c r="R7828" s="41"/>
      <c r="S7828" s="41"/>
      <c r="T7828" s="41"/>
      <c r="U7828" s="47"/>
      <c r="V7828" s="49"/>
      <c r="W7828" s="41"/>
      <c r="X7828" s="41"/>
      <c r="Y7828" s="41"/>
      <c r="AA7828" s="37" t="str">
        <f>IF($I7828&lt;&gt;"",VLOOKUP($I7828,'Valid Values - Search'!$R$4:$T$4719,3,FALSE),"")</f>
        <v/>
      </c>
      <c r="AB7828" s="37" t="str">
        <f>IF($I7828&lt;&gt;"",VLOOKUP($I7828,'Valid Values - Search'!$R$4:$S$4719,2,FALSE),"")</f>
        <v/>
      </c>
      <c r="AC7828" s="38" t="str">
        <f t="shared" si="122"/>
        <v/>
      </c>
      <c r="AD7828" s="38"/>
    </row>
    <row r="7829" spans="1:30">
      <c r="A7829" s="46"/>
      <c r="B7829" s="47"/>
      <c r="C7829" s="49"/>
      <c r="D7829" s="41"/>
      <c r="E7829" s="41"/>
      <c r="F7829" s="41"/>
      <c r="G7829" s="50" t="str">
        <f>IF(A7829&lt;&gt;"",CONCATENATE(A7829,":",YEAR(B7829),IF(MONTH(B7829)&gt;9,MONTH(B7829),CONCATENATE(0,MONTH(B7829))),IF(DAY(B7829)&gt;9,DAY(B7829),CONCATENATE(0,DAY(B7829))),IF(HOUR(C7829)&gt;9,HOUR(C7829),CONCATENATE(0,HOUR(C7829))),IF(MINUTE(C7829)&gt;9,MINUTE(C7829),CONCATENATE(0,MINUTE(C7829))),":",VLOOKUP(F7829,'Valid Values - Results'!$D$4:$F$12,3,FALSE)),"")</f>
        <v/>
      </c>
      <c r="H7829" s="41"/>
      <c r="I7829" s="41"/>
      <c r="J7829" s="41"/>
      <c r="K7829" s="41"/>
      <c r="L7829" s="41"/>
      <c r="M7829" s="92"/>
      <c r="N7829" s="41"/>
      <c r="O7829" s="41"/>
      <c r="P7829" s="41"/>
      <c r="Q7829" s="41"/>
      <c r="R7829" s="41"/>
      <c r="S7829" s="41"/>
      <c r="T7829" s="41"/>
      <c r="U7829" s="47"/>
      <c r="V7829" s="49"/>
      <c r="W7829" s="41"/>
      <c r="X7829" s="41"/>
      <c r="Y7829" s="41"/>
      <c r="AA7829" s="37" t="str">
        <f>IF($I7829&lt;&gt;"",VLOOKUP($I7829,'Valid Values - Search'!$R$4:$T$4719,3,FALSE),"")</f>
        <v/>
      </c>
      <c r="AB7829" s="37" t="str">
        <f>IF($I7829&lt;&gt;"",VLOOKUP($I7829,'Valid Values - Search'!$R$4:$S$4719,2,FALSE),"")</f>
        <v/>
      </c>
      <c r="AC7829" s="38" t="str">
        <f t="shared" si="122"/>
        <v/>
      </c>
      <c r="AD7829" s="38"/>
    </row>
    <row r="7830" spans="1:30">
      <c r="A7830" s="46"/>
      <c r="B7830" s="47"/>
      <c r="C7830" s="49"/>
      <c r="D7830" s="41"/>
      <c r="E7830" s="41"/>
      <c r="F7830" s="41"/>
      <c r="G7830" s="50" t="str">
        <f>IF(A7830&lt;&gt;"",CONCATENATE(A7830,":",YEAR(B7830),IF(MONTH(B7830)&gt;9,MONTH(B7830),CONCATENATE(0,MONTH(B7830))),IF(DAY(B7830)&gt;9,DAY(B7830),CONCATENATE(0,DAY(B7830))),IF(HOUR(C7830)&gt;9,HOUR(C7830),CONCATENATE(0,HOUR(C7830))),IF(MINUTE(C7830)&gt;9,MINUTE(C7830),CONCATENATE(0,MINUTE(C7830))),":",VLOOKUP(F7830,'Valid Values - Results'!$D$4:$F$12,3,FALSE)),"")</f>
        <v/>
      </c>
      <c r="H7830" s="41"/>
      <c r="I7830" s="41"/>
      <c r="J7830" s="41"/>
      <c r="K7830" s="41"/>
      <c r="L7830" s="41"/>
      <c r="M7830" s="92"/>
      <c r="N7830" s="41"/>
      <c r="O7830" s="41"/>
      <c r="P7830" s="41"/>
      <c r="Q7830" s="41"/>
      <c r="R7830" s="41"/>
      <c r="S7830" s="41"/>
      <c r="T7830" s="41"/>
      <c r="U7830" s="47"/>
      <c r="V7830" s="49"/>
      <c r="W7830" s="41"/>
      <c r="X7830" s="41"/>
      <c r="Y7830" s="41"/>
      <c r="AA7830" s="37" t="str">
        <f>IF($I7830&lt;&gt;"",VLOOKUP($I7830,'Valid Values - Search'!$R$4:$T$4719,3,FALSE),"")</f>
        <v/>
      </c>
      <c r="AB7830" s="37" t="str">
        <f>IF($I7830&lt;&gt;"",VLOOKUP($I7830,'Valid Values - Search'!$R$4:$S$4719,2,FALSE),"")</f>
        <v/>
      </c>
      <c r="AC7830" s="38" t="str">
        <f t="shared" si="122"/>
        <v/>
      </c>
      <c r="AD7830" s="38"/>
    </row>
    <row r="7831" spans="1:30">
      <c r="A7831" s="46"/>
      <c r="B7831" s="47"/>
      <c r="C7831" s="49"/>
      <c r="D7831" s="41"/>
      <c r="E7831" s="41"/>
      <c r="F7831" s="41"/>
      <c r="G7831" s="50" t="str">
        <f>IF(A7831&lt;&gt;"",CONCATENATE(A7831,":",YEAR(B7831),IF(MONTH(B7831)&gt;9,MONTH(B7831),CONCATENATE(0,MONTH(B7831))),IF(DAY(B7831)&gt;9,DAY(B7831),CONCATENATE(0,DAY(B7831))),IF(HOUR(C7831)&gt;9,HOUR(C7831),CONCATENATE(0,HOUR(C7831))),IF(MINUTE(C7831)&gt;9,MINUTE(C7831),CONCATENATE(0,MINUTE(C7831))),":",VLOOKUP(F7831,'Valid Values - Results'!$D$4:$F$12,3,FALSE)),"")</f>
        <v/>
      </c>
      <c r="H7831" s="41"/>
      <c r="I7831" s="41"/>
      <c r="J7831" s="41"/>
      <c r="K7831" s="41"/>
      <c r="L7831" s="41"/>
      <c r="M7831" s="92"/>
      <c r="N7831" s="41"/>
      <c r="O7831" s="41"/>
      <c r="P7831" s="41"/>
      <c r="Q7831" s="41"/>
      <c r="R7831" s="41"/>
      <c r="S7831" s="41"/>
      <c r="T7831" s="41"/>
      <c r="U7831" s="47"/>
      <c r="V7831" s="49"/>
      <c r="W7831" s="41"/>
      <c r="X7831" s="41"/>
      <c r="Y7831" s="41"/>
      <c r="AA7831" s="37" t="str">
        <f>IF($I7831&lt;&gt;"",VLOOKUP($I7831,'Valid Values - Search'!$R$4:$T$4719,3,FALSE),"")</f>
        <v/>
      </c>
      <c r="AB7831" s="37" t="str">
        <f>IF($I7831&lt;&gt;"",VLOOKUP($I7831,'Valid Values - Search'!$R$4:$S$4719,2,FALSE),"")</f>
        <v/>
      </c>
      <c r="AC7831" s="38" t="str">
        <f t="shared" si="122"/>
        <v/>
      </c>
      <c r="AD7831" s="38"/>
    </row>
    <row r="7832" spans="1:30">
      <c r="A7832" s="46"/>
      <c r="B7832" s="47"/>
      <c r="C7832" s="49"/>
      <c r="D7832" s="41"/>
      <c r="E7832" s="41"/>
      <c r="F7832" s="41"/>
      <c r="G7832" s="50" t="str">
        <f>IF(A7832&lt;&gt;"",CONCATENATE(A7832,":",YEAR(B7832),IF(MONTH(B7832)&gt;9,MONTH(B7832),CONCATENATE(0,MONTH(B7832))),IF(DAY(B7832)&gt;9,DAY(B7832),CONCATENATE(0,DAY(B7832))),IF(HOUR(C7832)&gt;9,HOUR(C7832),CONCATENATE(0,HOUR(C7832))),IF(MINUTE(C7832)&gt;9,MINUTE(C7832),CONCATENATE(0,MINUTE(C7832))),":",VLOOKUP(F7832,'Valid Values - Results'!$D$4:$F$12,3,FALSE)),"")</f>
        <v/>
      </c>
      <c r="H7832" s="41"/>
      <c r="I7832" s="41"/>
      <c r="J7832" s="41"/>
      <c r="K7832" s="41"/>
      <c r="L7832" s="41"/>
      <c r="M7832" s="92"/>
      <c r="N7832" s="41"/>
      <c r="O7832" s="41"/>
      <c r="P7832" s="41"/>
      <c r="Q7832" s="41"/>
      <c r="R7832" s="41"/>
      <c r="S7832" s="41"/>
      <c r="T7832" s="41"/>
      <c r="U7832" s="47"/>
      <c r="V7832" s="49"/>
      <c r="W7832" s="41"/>
      <c r="X7832" s="41"/>
      <c r="Y7832" s="41"/>
      <c r="AA7832" s="37" t="str">
        <f>IF($I7832&lt;&gt;"",VLOOKUP($I7832,'Valid Values - Search'!$R$4:$T$4719,3,FALSE),"")</f>
        <v/>
      </c>
      <c r="AB7832" s="37" t="str">
        <f>IF($I7832&lt;&gt;"",VLOOKUP($I7832,'Valid Values - Search'!$R$4:$S$4719,2,FALSE),"")</f>
        <v/>
      </c>
      <c r="AC7832" s="38" t="str">
        <f t="shared" si="122"/>
        <v/>
      </c>
      <c r="AD7832" s="38"/>
    </row>
    <row r="7833" spans="1:30">
      <c r="A7833" s="46"/>
      <c r="B7833" s="47"/>
      <c r="C7833" s="49"/>
      <c r="D7833" s="41"/>
      <c r="E7833" s="41"/>
      <c r="F7833" s="41"/>
      <c r="G7833" s="50" t="str">
        <f>IF(A7833&lt;&gt;"",CONCATENATE(A7833,":",YEAR(B7833),IF(MONTH(B7833)&gt;9,MONTH(B7833),CONCATENATE(0,MONTH(B7833))),IF(DAY(B7833)&gt;9,DAY(B7833),CONCATENATE(0,DAY(B7833))),IF(HOUR(C7833)&gt;9,HOUR(C7833),CONCATENATE(0,HOUR(C7833))),IF(MINUTE(C7833)&gt;9,MINUTE(C7833),CONCATENATE(0,MINUTE(C7833))),":",VLOOKUP(F7833,'Valid Values - Results'!$D$4:$F$12,3,FALSE)),"")</f>
        <v/>
      </c>
      <c r="H7833" s="41"/>
      <c r="I7833" s="41"/>
      <c r="J7833" s="41"/>
      <c r="K7833" s="41"/>
      <c r="L7833" s="41"/>
      <c r="M7833" s="92"/>
      <c r="N7833" s="41"/>
      <c r="O7833" s="41"/>
      <c r="P7833" s="41"/>
      <c r="Q7833" s="41"/>
      <c r="R7833" s="41"/>
      <c r="S7833" s="41"/>
      <c r="T7833" s="41"/>
      <c r="U7833" s="47"/>
      <c r="V7833" s="49"/>
      <c r="W7833" s="41"/>
      <c r="X7833" s="41"/>
      <c r="Y7833" s="41"/>
      <c r="AA7833" s="37" t="str">
        <f>IF($I7833&lt;&gt;"",VLOOKUP($I7833,'Valid Values - Search'!$R$4:$T$4719,3,FALSE),"")</f>
        <v/>
      </c>
      <c r="AB7833" s="37" t="str">
        <f>IF($I7833&lt;&gt;"",VLOOKUP($I7833,'Valid Values - Search'!$R$4:$S$4719,2,FALSE),"")</f>
        <v/>
      </c>
      <c r="AC7833" s="38" t="str">
        <f t="shared" si="122"/>
        <v/>
      </c>
      <c r="AD7833" s="38"/>
    </row>
    <row r="7834" spans="1:30">
      <c r="A7834" s="46"/>
      <c r="B7834" s="47"/>
      <c r="C7834" s="49"/>
      <c r="D7834" s="41"/>
      <c r="E7834" s="41"/>
      <c r="F7834" s="41"/>
      <c r="G7834" s="50" t="str">
        <f>IF(A7834&lt;&gt;"",CONCATENATE(A7834,":",YEAR(B7834),IF(MONTH(B7834)&gt;9,MONTH(B7834),CONCATENATE(0,MONTH(B7834))),IF(DAY(B7834)&gt;9,DAY(B7834),CONCATENATE(0,DAY(B7834))),IF(HOUR(C7834)&gt;9,HOUR(C7834),CONCATENATE(0,HOUR(C7834))),IF(MINUTE(C7834)&gt;9,MINUTE(C7834),CONCATENATE(0,MINUTE(C7834))),":",VLOOKUP(F7834,'Valid Values - Results'!$D$4:$F$12,3,FALSE)),"")</f>
        <v/>
      </c>
      <c r="H7834" s="41"/>
      <c r="I7834" s="41"/>
      <c r="J7834" s="41"/>
      <c r="K7834" s="41"/>
      <c r="L7834" s="41"/>
      <c r="M7834" s="92"/>
      <c r="N7834" s="41"/>
      <c r="O7834" s="41"/>
      <c r="P7834" s="41"/>
      <c r="Q7834" s="41"/>
      <c r="R7834" s="41"/>
      <c r="S7834" s="41"/>
      <c r="T7834" s="41"/>
      <c r="U7834" s="47"/>
      <c r="V7834" s="49"/>
      <c r="W7834" s="41"/>
      <c r="X7834" s="41"/>
      <c r="Y7834" s="41"/>
      <c r="AA7834" s="37" t="str">
        <f>IF($I7834&lt;&gt;"",VLOOKUP($I7834,'Valid Values - Search'!$R$4:$T$4719,3,FALSE),"")</f>
        <v/>
      </c>
      <c r="AB7834" s="37" t="str">
        <f>IF($I7834&lt;&gt;"",VLOOKUP($I7834,'Valid Values - Search'!$R$4:$S$4719,2,FALSE),"")</f>
        <v/>
      </c>
      <c r="AC7834" s="38" t="str">
        <f t="shared" si="122"/>
        <v/>
      </c>
      <c r="AD7834" s="38"/>
    </row>
    <row r="7835" spans="1:30">
      <c r="A7835" s="46"/>
      <c r="B7835" s="47"/>
      <c r="C7835" s="49"/>
      <c r="D7835" s="41"/>
      <c r="E7835" s="41"/>
      <c r="F7835" s="41"/>
      <c r="G7835" s="50" t="str">
        <f>IF(A7835&lt;&gt;"",CONCATENATE(A7835,":",YEAR(B7835),IF(MONTH(B7835)&gt;9,MONTH(B7835),CONCATENATE(0,MONTH(B7835))),IF(DAY(B7835)&gt;9,DAY(B7835),CONCATENATE(0,DAY(B7835))),IF(HOUR(C7835)&gt;9,HOUR(C7835),CONCATENATE(0,HOUR(C7835))),IF(MINUTE(C7835)&gt;9,MINUTE(C7835),CONCATENATE(0,MINUTE(C7835))),":",VLOOKUP(F7835,'Valid Values - Results'!$D$4:$F$12,3,FALSE)),"")</f>
        <v/>
      </c>
      <c r="H7835" s="41"/>
      <c r="I7835" s="41"/>
      <c r="J7835" s="41"/>
      <c r="K7835" s="41"/>
      <c r="L7835" s="41"/>
      <c r="M7835" s="92"/>
      <c r="N7835" s="41"/>
      <c r="O7835" s="41"/>
      <c r="P7835" s="41"/>
      <c r="Q7835" s="41"/>
      <c r="R7835" s="41"/>
      <c r="S7835" s="41"/>
      <c r="T7835" s="41"/>
      <c r="U7835" s="47"/>
      <c r="V7835" s="49"/>
      <c r="W7835" s="41"/>
      <c r="X7835" s="41"/>
      <c r="Y7835" s="41"/>
      <c r="AA7835" s="37" t="str">
        <f>IF($I7835&lt;&gt;"",VLOOKUP($I7835,'Valid Values - Search'!$R$4:$T$4719,3,FALSE),"")</f>
        <v/>
      </c>
      <c r="AB7835" s="37" t="str">
        <f>IF($I7835&lt;&gt;"",VLOOKUP($I7835,'Valid Values - Search'!$R$4:$S$4719,2,FALSE),"")</f>
        <v/>
      </c>
      <c r="AC7835" s="38" t="str">
        <f t="shared" si="122"/>
        <v/>
      </c>
      <c r="AD7835" s="38"/>
    </row>
    <row r="7836" spans="1:30">
      <c r="A7836" s="46"/>
      <c r="B7836" s="47"/>
      <c r="C7836" s="49"/>
      <c r="D7836" s="41"/>
      <c r="E7836" s="41"/>
      <c r="F7836" s="41"/>
      <c r="G7836" s="50" t="str">
        <f>IF(A7836&lt;&gt;"",CONCATENATE(A7836,":",YEAR(B7836),IF(MONTH(B7836)&gt;9,MONTH(B7836),CONCATENATE(0,MONTH(B7836))),IF(DAY(B7836)&gt;9,DAY(B7836),CONCATENATE(0,DAY(B7836))),IF(HOUR(C7836)&gt;9,HOUR(C7836),CONCATENATE(0,HOUR(C7836))),IF(MINUTE(C7836)&gt;9,MINUTE(C7836),CONCATENATE(0,MINUTE(C7836))),":",VLOOKUP(F7836,'Valid Values - Results'!$D$4:$F$12,3,FALSE)),"")</f>
        <v/>
      </c>
      <c r="H7836" s="41"/>
      <c r="I7836" s="41"/>
      <c r="J7836" s="41"/>
      <c r="K7836" s="41"/>
      <c r="L7836" s="41"/>
      <c r="M7836" s="92"/>
      <c r="N7836" s="41"/>
      <c r="O7836" s="41"/>
      <c r="P7836" s="41"/>
      <c r="Q7836" s="41"/>
      <c r="R7836" s="41"/>
      <c r="S7836" s="41"/>
      <c r="T7836" s="41"/>
      <c r="U7836" s="47"/>
      <c r="V7836" s="49"/>
      <c r="W7836" s="41"/>
      <c r="X7836" s="41"/>
      <c r="Y7836" s="41"/>
      <c r="AA7836" s="37" t="str">
        <f>IF($I7836&lt;&gt;"",VLOOKUP($I7836,'Valid Values - Search'!$R$4:$T$4719,3,FALSE),"")</f>
        <v/>
      </c>
      <c r="AB7836" s="37" t="str">
        <f>IF($I7836&lt;&gt;"",VLOOKUP($I7836,'Valid Values - Search'!$R$4:$S$4719,2,FALSE),"")</f>
        <v/>
      </c>
      <c r="AC7836" s="38" t="str">
        <f t="shared" si="122"/>
        <v/>
      </c>
      <c r="AD7836" s="38"/>
    </row>
    <row r="7837" spans="1:30">
      <c r="A7837" s="46"/>
      <c r="B7837" s="47"/>
      <c r="C7837" s="49"/>
      <c r="D7837" s="41"/>
      <c r="E7837" s="41"/>
      <c r="F7837" s="41"/>
      <c r="G7837" s="50" t="str">
        <f>IF(A7837&lt;&gt;"",CONCATENATE(A7837,":",YEAR(B7837),IF(MONTH(B7837)&gt;9,MONTH(B7837),CONCATENATE(0,MONTH(B7837))),IF(DAY(B7837)&gt;9,DAY(B7837),CONCATENATE(0,DAY(B7837))),IF(HOUR(C7837)&gt;9,HOUR(C7837),CONCATENATE(0,HOUR(C7837))),IF(MINUTE(C7837)&gt;9,MINUTE(C7837),CONCATENATE(0,MINUTE(C7837))),":",VLOOKUP(F7837,'Valid Values - Results'!$D$4:$F$12,3,FALSE)),"")</f>
        <v/>
      </c>
      <c r="H7837" s="41"/>
      <c r="I7837" s="41"/>
      <c r="J7837" s="41"/>
      <c r="K7837" s="41"/>
      <c r="L7837" s="41"/>
      <c r="M7837" s="92"/>
      <c r="N7837" s="41"/>
      <c r="O7837" s="41"/>
      <c r="P7837" s="41"/>
      <c r="Q7837" s="41"/>
      <c r="R7837" s="41"/>
      <c r="S7837" s="41"/>
      <c r="T7837" s="41"/>
      <c r="U7837" s="47"/>
      <c r="V7837" s="49"/>
      <c r="W7837" s="41"/>
      <c r="X7837" s="41"/>
      <c r="Y7837" s="41"/>
      <c r="AA7837" s="37" t="str">
        <f>IF($I7837&lt;&gt;"",VLOOKUP($I7837,'Valid Values - Search'!$R$4:$T$4719,3,FALSE),"")</f>
        <v/>
      </c>
      <c r="AB7837" s="37" t="str">
        <f>IF($I7837&lt;&gt;"",VLOOKUP($I7837,'Valid Values - Search'!$R$4:$S$4719,2,FALSE),"")</f>
        <v/>
      </c>
      <c r="AC7837" s="38" t="str">
        <f t="shared" si="122"/>
        <v/>
      </c>
      <c r="AD7837" s="38"/>
    </row>
    <row r="7838" spans="1:30">
      <c r="A7838" s="46"/>
      <c r="B7838" s="47"/>
      <c r="C7838" s="49"/>
      <c r="D7838" s="41"/>
      <c r="E7838" s="41"/>
      <c r="F7838" s="41"/>
      <c r="G7838" s="50" t="str">
        <f>IF(A7838&lt;&gt;"",CONCATENATE(A7838,":",YEAR(B7838),IF(MONTH(B7838)&gt;9,MONTH(B7838),CONCATENATE(0,MONTH(B7838))),IF(DAY(B7838)&gt;9,DAY(B7838),CONCATENATE(0,DAY(B7838))),IF(HOUR(C7838)&gt;9,HOUR(C7838),CONCATENATE(0,HOUR(C7838))),IF(MINUTE(C7838)&gt;9,MINUTE(C7838),CONCATENATE(0,MINUTE(C7838))),":",VLOOKUP(F7838,'Valid Values - Results'!$D$4:$F$12,3,FALSE)),"")</f>
        <v/>
      </c>
      <c r="H7838" s="41"/>
      <c r="I7838" s="41"/>
      <c r="J7838" s="41"/>
      <c r="K7838" s="41"/>
      <c r="L7838" s="41"/>
      <c r="M7838" s="92"/>
      <c r="N7838" s="41"/>
      <c r="O7838" s="41"/>
      <c r="P7838" s="41"/>
      <c r="Q7838" s="41"/>
      <c r="R7838" s="41"/>
      <c r="S7838" s="41"/>
      <c r="T7838" s="41"/>
      <c r="U7838" s="47"/>
      <c r="V7838" s="49"/>
      <c r="W7838" s="41"/>
      <c r="X7838" s="41"/>
      <c r="Y7838" s="41"/>
      <c r="AA7838" s="37" t="str">
        <f>IF($I7838&lt;&gt;"",VLOOKUP($I7838,'Valid Values - Search'!$R$4:$T$4719,3,FALSE),"")</f>
        <v/>
      </c>
      <c r="AB7838" s="37" t="str">
        <f>IF($I7838&lt;&gt;"",VLOOKUP($I7838,'Valid Values - Search'!$R$4:$S$4719,2,FALSE),"")</f>
        <v/>
      </c>
      <c r="AC7838" s="38" t="str">
        <f t="shared" si="122"/>
        <v/>
      </c>
      <c r="AD7838" s="38"/>
    </row>
    <row r="7839" spans="1:30">
      <c r="A7839" s="46"/>
      <c r="B7839" s="47"/>
      <c r="C7839" s="49"/>
      <c r="D7839" s="41"/>
      <c r="E7839" s="41"/>
      <c r="F7839" s="41"/>
      <c r="G7839" s="50" t="str">
        <f>IF(A7839&lt;&gt;"",CONCATENATE(A7839,":",YEAR(B7839),IF(MONTH(B7839)&gt;9,MONTH(B7839),CONCATENATE(0,MONTH(B7839))),IF(DAY(B7839)&gt;9,DAY(B7839),CONCATENATE(0,DAY(B7839))),IF(HOUR(C7839)&gt;9,HOUR(C7839),CONCATENATE(0,HOUR(C7839))),IF(MINUTE(C7839)&gt;9,MINUTE(C7839),CONCATENATE(0,MINUTE(C7839))),":",VLOOKUP(F7839,'Valid Values - Results'!$D$4:$F$12,3,FALSE)),"")</f>
        <v/>
      </c>
      <c r="H7839" s="41"/>
      <c r="I7839" s="41"/>
      <c r="J7839" s="41"/>
      <c r="K7839" s="41"/>
      <c r="L7839" s="41"/>
      <c r="M7839" s="92"/>
      <c r="N7839" s="41"/>
      <c r="O7839" s="41"/>
      <c r="P7839" s="41"/>
      <c r="Q7839" s="41"/>
      <c r="R7839" s="41"/>
      <c r="S7839" s="41"/>
      <c r="T7839" s="41"/>
      <c r="U7839" s="47"/>
      <c r="V7839" s="49"/>
      <c r="W7839" s="41"/>
      <c r="X7839" s="41"/>
      <c r="Y7839" s="41"/>
      <c r="AA7839" s="37" t="str">
        <f>IF($I7839&lt;&gt;"",VLOOKUP($I7839,'Valid Values - Search'!$R$4:$T$4719,3,FALSE),"")</f>
        <v/>
      </c>
      <c r="AB7839" s="37" t="str">
        <f>IF($I7839&lt;&gt;"",VLOOKUP($I7839,'Valid Values - Search'!$R$4:$S$4719,2,FALSE),"")</f>
        <v/>
      </c>
      <c r="AC7839" s="38" t="str">
        <f t="shared" si="122"/>
        <v/>
      </c>
      <c r="AD7839" s="38"/>
    </row>
    <row r="7840" spans="1:30">
      <c r="A7840" s="46"/>
      <c r="B7840" s="47"/>
      <c r="C7840" s="49"/>
      <c r="D7840" s="41"/>
      <c r="E7840" s="41"/>
      <c r="F7840" s="41"/>
      <c r="G7840" s="50" t="str">
        <f>IF(A7840&lt;&gt;"",CONCATENATE(A7840,":",YEAR(B7840),IF(MONTH(B7840)&gt;9,MONTH(B7840),CONCATENATE(0,MONTH(B7840))),IF(DAY(B7840)&gt;9,DAY(B7840),CONCATENATE(0,DAY(B7840))),IF(HOUR(C7840)&gt;9,HOUR(C7840),CONCATENATE(0,HOUR(C7840))),IF(MINUTE(C7840)&gt;9,MINUTE(C7840),CONCATENATE(0,MINUTE(C7840))),":",VLOOKUP(F7840,'Valid Values - Results'!$D$4:$F$12,3,FALSE)),"")</f>
        <v/>
      </c>
      <c r="H7840" s="41"/>
      <c r="I7840" s="41"/>
      <c r="J7840" s="41"/>
      <c r="K7840" s="41"/>
      <c r="L7840" s="41"/>
      <c r="M7840" s="92"/>
      <c r="N7840" s="41"/>
      <c r="O7840" s="41"/>
      <c r="P7840" s="41"/>
      <c r="Q7840" s="41"/>
      <c r="R7840" s="41"/>
      <c r="S7840" s="41"/>
      <c r="T7840" s="41"/>
      <c r="U7840" s="47"/>
      <c r="V7840" s="49"/>
      <c r="W7840" s="41"/>
      <c r="X7840" s="41"/>
      <c r="Y7840" s="41"/>
      <c r="AA7840" s="37" t="str">
        <f>IF($I7840&lt;&gt;"",VLOOKUP($I7840,'Valid Values - Search'!$R$4:$T$4719,3,FALSE),"")</f>
        <v/>
      </c>
      <c r="AB7840" s="37" t="str">
        <f>IF($I7840&lt;&gt;"",VLOOKUP($I7840,'Valid Values - Search'!$R$4:$S$4719,2,FALSE),"")</f>
        <v/>
      </c>
      <c r="AC7840" s="38" t="str">
        <f t="shared" si="122"/>
        <v/>
      </c>
      <c r="AD7840" s="38"/>
    </row>
    <row r="7841" spans="1:30">
      <c r="A7841" s="46"/>
      <c r="B7841" s="47"/>
      <c r="C7841" s="49"/>
      <c r="D7841" s="41"/>
      <c r="E7841" s="41"/>
      <c r="F7841" s="41"/>
      <c r="G7841" s="50" t="str">
        <f>IF(A7841&lt;&gt;"",CONCATENATE(A7841,":",YEAR(B7841),IF(MONTH(B7841)&gt;9,MONTH(B7841),CONCATENATE(0,MONTH(B7841))),IF(DAY(B7841)&gt;9,DAY(B7841),CONCATENATE(0,DAY(B7841))),IF(HOUR(C7841)&gt;9,HOUR(C7841),CONCATENATE(0,HOUR(C7841))),IF(MINUTE(C7841)&gt;9,MINUTE(C7841),CONCATENATE(0,MINUTE(C7841))),":",VLOOKUP(F7841,'Valid Values - Results'!$D$4:$F$12,3,FALSE)),"")</f>
        <v/>
      </c>
      <c r="H7841" s="41"/>
      <c r="I7841" s="41"/>
      <c r="J7841" s="41"/>
      <c r="K7841" s="41"/>
      <c r="L7841" s="41"/>
      <c r="M7841" s="92"/>
      <c r="N7841" s="41"/>
      <c r="O7841" s="41"/>
      <c r="P7841" s="41"/>
      <c r="Q7841" s="41"/>
      <c r="R7841" s="41"/>
      <c r="S7841" s="41"/>
      <c r="T7841" s="41"/>
      <c r="U7841" s="47"/>
      <c r="V7841" s="49"/>
      <c r="W7841" s="41"/>
      <c r="X7841" s="41"/>
      <c r="Y7841" s="41"/>
      <c r="AA7841" s="37" t="str">
        <f>IF($I7841&lt;&gt;"",VLOOKUP($I7841,'Valid Values - Search'!$R$4:$T$4719,3,FALSE),"")</f>
        <v/>
      </c>
      <c r="AB7841" s="37" t="str">
        <f>IF($I7841&lt;&gt;"",VLOOKUP($I7841,'Valid Values - Search'!$R$4:$S$4719,2,FALSE),"")</f>
        <v/>
      </c>
      <c r="AC7841" s="38" t="str">
        <f t="shared" si="122"/>
        <v/>
      </c>
      <c r="AD7841" s="38"/>
    </row>
    <row r="7842" spans="1:30">
      <c r="A7842" s="46"/>
      <c r="B7842" s="47"/>
      <c r="C7842" s="49"/>
      <c r="D7842" s="41"/>
      <c r="E7842" s="41"/>
      <c r="F7842" s="41"/>
      <c r="G7842" s="50" t="str">
        <f>IF(A7842&lt;&gt;"",CONCATENATE(A7842,":",YEAR(B7842),IF(MONTH(B7842)&gt;9,MONTH(B7842),CONCATENATE(0,MONTH(B7842))),IF(DAY(B7842)&gt;9,DAY(B7842),CONCATENATE(0,DAY(B7842))),IF(HOUR(C7842)&gt;9,HOUR(C7842),CONCATENATE(0,HOUR(C7842))),IF(MINUTE(C7842)&gt;9,MINUTE(C7842),CONCATENATE(0,MINUTE(C7842))),":",VLOOKUP(F7842,'Valid Values - Results'!$D$4:$F$12,3,FALSE)),"")</f>
        <v/>
      </c>
      <c r="H7842" s="41"/>
      <c r="I7842" s="41"/>
      <c r="J7842" s="41"/>
      <c r="K7842" s="41"/>
      <c r="L7842" s="41"/>
      <c r="M7842" s="92"/>
      <c r="N7842" s="41"/>
      <c r="O7842" s="41"/>
      <c r="P7842" s="41"/>
      <c r="Q7842" s="41"/>
      <c r="R7842" s="41"/>
      <c r="S7842" s="41"/>
      <c r="T7842" s="41"/>
      <c r="U7842" s="47"/>
      <c r="V7842" s="49"/>
      <c r="W7842" s="41"/>
      <c r="X7842" s="41"/>
      <c r="Y7842" s="41"/>
      <c r="AA7842" s="37" t="str">
        <f>IF($I7842&lt;&gt;"",VLOOKUP($I7842,'Valid Values - Search'!$R$4:$T$4719,3,FALSE),"")</f>
        <v/>
      </c>
      <c r="AB7842" s="37" t="str">
        <f>IF($I7842&lt;&gt;"",VLOOKUP($I7842,'Valid Values - Search'!$R$4:$S$4719,2,FALSE),"")</f>
        <v/>
      </c>
      <c r="AC7842" s="38" t="str">
        <f t="shared" si="122"/>
        <v/>
      </c>
      <c r="AD7842" s="38"/>
    </row>
    <row r="7843" spans="1:30">
      <c r="A7843" s="46"/>
      <c r="B7843" s="47"/>
      <c r="C7843" s="49"/>
      <c r="D7843" s="41"/>
      <c r="E7843" s="41"/>
      <c r="F7843" s="41"/>
      <c r="G7843" s="50" t="str">
        <f>IF(A7843&lt;&gt;"",CONCATENATE(A7843,":",YEAR(B7843),IF(MONTH(B7843)&gt;9,MONTH(B7843),CONCATENATE(0,MONTH(B7843))),IF(DAY(B7843)&gt;9,DAY(B7843),CONCATENATE(0,DAY(B7843))),IF(HOUR(C7843)&gt;9,HOUR(C7843),CONCATENATE(0,HOUR(C7843))),IF(MINUTE(C7843)&gt;9,MINUTE(C7843),CONCATENATE(0,MINUTE(C7843))),":",VLOOKUP(F7843,'Valid Values - Results'!$D$4:$F$12,3,FALSE)),"")</f>
        <v/>
      </c>
      <c r="H7843" s="41"/>
      <c r="I7843" s="41"/>
      <c r="J7843" s="41"/>
      <c r="K7843" s="41"/>
      <c r="L7843" s="41"/>
      <c r="M7843" s="92"/>
      <c r="N7843" s="41"/>
      <c r="O7843" s="41"/>
      <c r="P7843" s="41"/>
      <c r="Q7843" s="41"/>
      <c r="R7843" s="41"/>
      <c r="S7843" s="41"/>
      <c r="T7843" s="41"/>
      <c r="U7843" s="47"/>
      <c r="V7843" s="49"/>
      <c r="W7843" s="41"/>
      <c r="X7843" s="41"/>
      <c r="Y7843" s="41"/>
      <c r="AA7843" s="37" t="str">
        <f>IF($I7843&lt;&gt;"",VLOOKUP($I7843,'Valid Values - Search'!$R$4:$T$4719,3,FALSE),"")</f>
        <v/>
      </c>
      <c r="AB7843" s="37" t="str">
        <f>IF($I7843&lt;&gt;"",VLOOKUP($I7843,'Valid Values - Search'!$R$4:$S$4719,2,FALSE),"")</f>
        <v/>
      </c>
      <c r="AC7843" s="38" t="str">
        <f t="shared" si="122"/>
        <v/>
      </c>
      <c r="AD7843" s="38"/>
    </row>
    <row r="7844" spans="1:30">
      <c r="A7844" s="46"/>
      <c r="B7844" s="47"/>
      <c r="C7844" s="49"/>
      <c r="D7844" s="41"/>
      <c r="E7844" s="41"/>
      <c r="F7844" s="41"/>
      <c r="G7844" s="50" t="str">
        <f>IF(A7844&lt;&gt;"",CONCATENATE(A7844,":",YEAR(B7844),IF(MONTH(B7844)&gt;9,MONTH(B7844),CONCATENATE(0,MONTH(B7844))),IF(DAY(B7844)&gt;9,DAY(B7844),CONCATENATE(0,DAY(B7844))),IF(HOUR(C7844)&gt;9,HOUR(C7844),CONCATENATE(0,HOUR(C7844))),IF(MINUTE(C7844)&gt;9,MINUTE(C7844),CONCATENATE(0,MINUTE(C7844))),":",VLOOKUP(F7844,'Valid Values - Results'!$D$4:$F$12,3,FALSE)),"")</f>
        <v/>
      </c>
      <c r="H7844" s="41"/>
      <c r="I7844" s="41"/>
      <c r="J7844" s="41"/>
      <c r="K7844" s="41"/>
      <c r="L7844" s="41"/>
      <c r="M7844" s="92"/>
      <c r="N7844" s="41"/>
      <c r="O7844" s="41"/>
      <c r="P7844" s="41"/>
      <c r="Q7844" s="41"/>
      <c r="R7844" s="41"/>
      <c r="S7844" s="41"/>
      <c r="T7844" s="41"/>
      <c r="U7844" s="47"/>
      <c r="V7844" s="49"/>
      <c r="W7844" s="41"/>
      <c r="X7844" s="41"/>
      <c r="Y7844" s="41"/>
      <c r="AA7844" s="37" t="str">
        <f>IF($I7844&lt;&gt;"",VLOOKUP($I7844,'Valid Values - Search'!$R$4:$T$4719,3,FALSE),"")</f>
        <v/>
      </c>
      <c r="AB7844" s="37" t="str">
        <f>IF($I7844&lt;&gt;"",VLOOKUP($I7844,'Valid Values - Search'!$R$4:$S$4719,2,FALSE),"")</f>
        <v/>
      </c>
      <c r="AC7844" s="38" t="str">
        <f t="shared" si="122"/>
        <v/>
      </c>
      <c r="AD7844" s="38"/>
    </row>
    <row r="7845" spans="1:30">
      <c r="A7845" s="46"/>
      <c r="B7845" s="47"/>
      <c r="C7845" s="49"/>
      <c r="D7845" s="41"/>
      <c r="E7845" s="41"/>
      <c r="F7845" s="41"/>
      <c r="G7845" s="50" t="str">
        <f>IF(A7845&lt;&gt;"",CONCATENATE(A7845,":",YEAR(B7845),IF(MONTH(B7845)&gt;9,MONTH(B7845),CONCATENATE(0,MONTH(B7845))),IF(DAY(B7845)&gt;9,DAY(B7845),CONCATENATE(0,DAY(B7845))),IF(HOUR(C7845)&gt;9,HOUR(C7845),CONCATENATE(0,HOUR(C7845))),IF(MINUTE(C7845)&gt;9,MINUTE(C7845),CONCATENATE(0,MINUTE(C7845))),":",VLOOKUP(F7845,'Valid Values - Results'!$D$4:$F$12,3,FALSE)),"")</f>
        <v/>
      </c>
      <c r="H7845" s="41"/>
      <c r="I7845" s="41"/>
      <c r="J7845" s="41"/>
      <c r="K7845" s="41"/>
      <c r="L7845" s="41"/>
      <c r="M7845" s="92"/>
      <c r="N7845" s="41"/>
      <c r="O7845" s="41"/>
      <c r="P7845" s="41"/>
      <c r="Q7845" s="41"/>
      <c r="R7845" s="41"/>
      <c r="S7845" s="41"/>
      <c r="T7845" s="41"/>
      <c r="U7845" s="47"/>
      <c r="V7845" s="49"/>
      <c r="W7845" s="41"/>
      <c r="X7845" s="41"/>
      <c r="Y7845" s="41"/>
      <c r="AA7845" s="37" t="str">
        <f>IF($I7845&lt;&gt;"",VLOOKUP($I7845,'Valid Values - Search'!$R$4:$T$4719,3,FALSE),"")</f>
        <v/>
      </c>
      <c r="AB7845" s="37" t="str">
        <f>IF($I7845&lt;&gt;"",VLOOKUP($I7845,'Valid Values - Search'!$R$4:$S$4719,2,FALSE),"")</f>
        <v/>
      </c>
      <c r="AC7845" s="38" t="str">
        <f t="shared" si="122"/>
        <v/>
      </c>
      <c r="AD7845" s="38"/>
    </row>
    <row r="7846" spans="1:30">
      <c r="A7846" s="46"/>
      <c r="B7846" s="47"/>
      <c r="C7846" s="49"/>
      <c r="D7846" s="41"/>
      <c r="E7846" s="41"/>
      <c r="F7846" s="41"/>
      <c r="G7846" s="50" t="str">
        <f>IF(A7846&lt;&gt;"",CONCATENATE(A7846,":",YEAR(B7846),IF(MONTH(B7846)&gt;9,MONTH(B7846),CONCATENATE(0,MONTH(B7846))),IF(DAY(B7846)&gt;9,DAY(B7846),CONCATENATE(0,DAY(B7846))),IF(HOUR(C7846)&gt;9,HOUR(C7846),CONCATENATE(0,HOUR(C7846))),IF(MINUTE(C7846)&gt;9,MINUTE(C7846),CONCATENATE(0,MINUTE(C7846))),":",VLOOKUP(F7846,'Valid Values - Results'!$D$4:$F$12,3,FALSE)),"")</f>
        <v/>
      </c>
      <c r="H7846" s="41"/>
      <c r="I7846" s="41"/>
      <c r="J7846" s="41"/>
      <c r="K7846" s="41"/>
      <c r="L7846" s="41"/>
      <c r="M7846" s="92"/>
      <c r="N7846" s="41"/>
      <c r="O7846" s="41"/>
      <c r="P7846" s="41"/>
      <c r="Q7846" s="41"/>
      <c r="R7846" s="41"/>
      <c r="S7846" s="41"/>
      <c r="T7846" s="41"/>
      <c r="U7846" s="47"/>
      <c r="V7846" s="49"/>
      <c r="W7846" s="41"/>
      <c r="X7846" s="41"/>
      <c r="Y7846" s="41"/>
      <c r="AA7846" s="37" t="str">
        <f>IF($I7846&lt;&gt;"",VLOOKUP($I7846,'Valid Values - Search'!$R$4:$T$4719,3,FALSE),"")</f>
        <v/>
      </c>
      <c r="AB7846" s="37" t="str">
        <f>IF($I7846&lt;&gt;"",VLOOKUP($I7846,'Valid Values - Search'!$R$4:$S$4719,2,FALSE),"")</f>
        <v/>
      </c>
      <c r="AC7846" s="38" t="str">
        <f t="shared" si="122"/>
        <v/>
      </c>
      <c r="AD7846" s="38"/>
    </row>
    <row r="7847" spans="1:30">
      <c r="A7847" s="46"/>
      <c r="B7847" s="47"/>
      <c r="C7847" s="49"/>
      <c r="D7847" s="41"/>
      <c r="E7847" s="41"/>
      <c r="F7847" s="41"/>
      <c r="G7847" s="50" t="str">
        <f>IF(A7847&lt;&gt;"",CONCATENATE(A7847,":",YEAR(B7847),IF(MONTH(B7847)&gt;9,MONTH(B7847),CONCATENATE(0,MONTH(B7847))),IF(DAY(B7847)&gt;9,DAY(B7847),CONCATENATE(0,DAY(B7847))),IF(HOUR(C7847)&gt;9,HOUR(C7847),CONCATENATE(0,HOUR(C7847))),IF(MINUTE(C7847)&gt;9,MINUTE(C7847),CONCATENATE(0,MINUTE(C7847))),":",VLOOKUP(F7847,'Valid Values - Results'!$D$4:$F$12,3,FALSE)),"")</f>
        <v/>
      </c>
      <c r="H7847" s="41"/>
      <c r="I7847" s="41"/>
      <c r="J7847" s="41"/>
      <c r="K7847" s="41"/>
      <c r="L7847" s="41"/>
      <c r="M7847" s="92"/>
      <c r="N7847" s="41"/>
      <c r="O7847" s="41"/>
      <c r="P7847" s="41"/>
      <c r="Q7847" s="41"/>
      <c r="R7847" s="41"/>
      <c r="S7847" s="41"/>
      <c r="T7847" s="41"/>
      <c r="U7847" s="47"/>
      <c r="V7847" s="49"/>
      <c r="W7847" s="41"/>
      <c r="X7847" s="41"/>
      <c r="Y7847" s="41"/>
      <c r="AA7847" s="37" t="str">
        <f>IF($I7847&lt;&gt;"",VLOOKUP($I7847,'Valid Values - Search'!$R$4:$T$4719,3,FALSE),"")</f>
        <v/>
      </c>
      <c r="AB7847" s="37" t="str">
        <f>IF($I7847&lt;&gt;"",VLOOKUP($I7847,'Valid Values - Search'!$R$4:$S$4719,2,FALSE),"")</f>
        <v/>
      </c>
      <c r="AC7847" s="38" t="str">
        <f t="shared" si="122"/>
        <v/>
      </c>
      <c r="AD7847" s="38"/>
    </row>
    <row r="7848" spans="1:30">
      <c r="A7848" s="46"/>
      <c r="B7848" s="47"/>
      <c r="C7848" s="49"/>
      <c r="D7848" s="41"/>
      <c r="E7848" s="41"/>
      <c r="F7848" s="41"/>
      <c r="G7848" s="50" t="str">
        <f>IF(A7848&lt;&gt;"",CONCATENATE(A7848,":",YEAR(B7848),IF(MONTH(B7848)&gt;9,MONTH(B7848),CONCATENATE(0,MONTH(B7848))),IF(DAY(B7848)&gt;9,DAY(B7848),CONCATENATE(0,DAY(B7848))),IF(HOUR(C7848)&gt;9,HOUR(C7848),CONCATENATE(0,HOUR(C7848))),IF(MINUTE(C7848)&gt;9,MINUTE(C7848),CONCATENATE(0,MINUTE(C7848))),":",VLOOKUP(F7848,'Valid Values - Results'!$D$4:$F$12,3,FALSE)),"")</f>
        <v/>
      </c>
      <c r="H7848" s="41"/>
      <c r="I7848" s="41"/>
      <c r="J7848" s="41"/>
      <c r="K7848" s="41"/>
      <c r="L7848" s="41"/>
      <c r="M7848" s="92"/>
      <c r="N7848" s="41"/>
      <c r="O7848" s="41"/>
      <c r="P7848" s="41"/>
      <c r="Q7848" s="41"/>
      <c r="R7848" s="41"/>
      <c r="S7848" s="41"/>
      <c r="T7848" s="41"/>
      <c r="U7848" s="47"/>
      <c r="V7848" s="49"/>
      <c r="W7848" s="41"/>
      <c r="X7848" s="41"/>
      <c r="Y7848" s="41"/>
      <c r="AA7848" s="37" t="str">
        <f>IF($I7848&lt;&gt;"",VLOOKUP($I7848,'Valid Values - Search'!$R$4:$T$4719,3,FALSE),"")</f>
        <v/>
      </c>
      <c r="AB7848" s="37" t="str">
        <f>IF($I7848&lt;&gt;"",VLOOKUP($I7848,'Valid Values - Search'!$R$4:$S$4719,2,FALSE),"")</f>
        <v/>
      </c>
      <c r="AC7848" s="38" t="str">
        <f t="shared" si="122"/>
        <v/>
      </c>
      <c r="AD7848" s="38"/>
    </row>
    <row r="7849" spans="1:30">
      <c r="A7849" s="46"/>
      <c r="B7849" s="47"/>
      <c r="C7849" s="49"/>
      <c r="D7849" s="41"/>
      <c r="E7849" s="41"/>
      <c r="F7849" s="41"/>
      <c r="G7849" s="50" t="str">
        <f>IF(A7849&lt;&gt;"",CONCATENATE(A7849,":",YEAR(B7849),IF(MONTH(B7849)&gt;9,MONTH(B7849),CONCATENATE(0,MONTH(B7849))),IF(DAY(B7849)&gt;9,DAY(B7849),CONCATENATE(0,DAY(B7849))),IF(HOUR(C7849)&gt;9,HOUR(C7849),CONCATENATE(0,HOUR(C7849))),IF(MINUTE(C7849)&gt;9,MINUTE(C7849),CONCATENATE(0,MINUTE(C7849))),":",VLOOKUP(F7849,'Valid Values - Results'!$D$4:$F$12,3,FALSE)),"")</f>
        <v/>
      </c>
      <c r="H7849" s="41"/>
      <c r="I7849" s="41"/>
      <c r="J7849" s="41"/>
      <c r="K7849" s="41"/>
      <c r="L7849" s="41"/>
      <c r="M7849" s="92"/>
      <c r="N7849" s="41"/>
      <c r="O7849" s="41"/>
      <c r="P7849" s="41"/>
      <c r="Q7849" s="41"/>
      <c r="R7849" s="41"/>
      <c r="S7849" s="41"/>
      <c r="T7849" s="41"/>
      <c r="U7849" s="47"/>
      <c r="V7849" s="49"/>
      <c r="W7849" s="41"/>
      <c r="X7849" s="41"/>
      <c r="Y7849" s="41"/>
      <c r="AA7849" s="37" t="str">
        <f>IF($I7849&lt;&gt;"",VLOOKUP($I7849,'Valid Values - Search'!$R$4:$T$4719,3,FALSE),"")</f>
        <v/>
      </c>
      <c r="AB7849" s="37" t="str">
        <f>IF($I7849&lt;&gt;"",VLOOKUP($I7849,'Valid Values - Search'!$R$4:$S$4719,2,FALSE),"")</f>
        <v/>
      </c>
      <c r="AC7849" s="38" t="str">
        <f t="shared" si="122"/>
        <v/>
      </c>
      <c r="AD7849" s="38"/>
    </row>
    <row r="7850" spans="1:30">
      <c r="A7850" s="46"/>
      <c r="B7850" s="47"/>
      <c r="C7850" s="49"/>
      <c r="D7850" s="41"/>
      <c r="E7850" s="41"/>
      <c r="F7850" s="41"/>
      <c r="G7850" s="50" t="str">
        <f>IF(A7850&lt;&gt;"",CONCATENATE(A7850,":",YEAR(B7850),IF(MONTH(B7850)&gt;9,MONTH(B7850),CONCATENATE(0,MONTH(B7850))),IF(DAY(B7850)&gt;9,DAY(B7850),CONCATENATE(0,DAY(B7850))),IF(HOUR(C7850)&gt;9,HOUR(C7850),CONCATENATE(0,HOUR(C7850))),IF(MINUTE(C7850)&gt;9,MINUTE(C7850),CONCATENATE(0,MINUTE(C7850))),":",VLOOKUP(F7850,'Valid Values - Results'!$D$4:$F$12,3,FALSE)),"")</f>
        <v/>
      </c>
      <c r="H7850" s="41"/>
      <c r="I7850" s="41"/>
      <c r="J7850" s="41"/>
      <c r="K7850" s="41"/>
      <c r="L7850" s="41"/>
      <c r="M7850" s="92"/>
      <c r="N7850" s="41"/>
      <c r="O7850" s="41"/>
      <c r="P7850" s="41"/>
      <c r="Q7850" s="41"/>
      <c r="R7850" s="41"/>
      <c r="S7850" s="41"/>
      <c r="T7850" s="41"/>
      <c r="U7850" s="47"/>
      <c r="V7850" s="49"/>
      <c r="W7850" s="41"/>
      <c r="X7850" s="41"/>
      <c r="Y7850" s="41"/>
      <c r="AA7850" s="37" t="str">
        <f>IF($I7850&lt;&gt;"",VLOOKUP($I7850,'Valid Values - Search'!$R$4:$T$4719,3,FALSE),"")</f>
        <v/>
      </c>
      <c r="AB7850" s="37" t="str">
        <f>IF($I7850&lt;&gt;"",VLOOKUP($I7850,'Valid Values - Search'!$R$4:$S$4719,2,FALSE),"")</f>
        <v/>
      </c>
      <c r="AC7850" s="38" t="str">
        <f t="shared" si="122"/>
        <v/>
      </c>
      <c r="AD7850" s="38"/>
    </row>
    <row r="7851" spans="1:30">
      <c r="A7851" s="46"/>
      <c r="B7851" s="47"/>
      <c r="C7851" s="49"/>
      <c r="D7851" s="41"/>
      <c r="E7851" s="41"/>
      <c r="F7851" s="41"/>
      <c r="G7851" s="50" t="str">
        <f>IF(A7851&lt;&gt;"",CONCATENATE(A7851,":",YEAR(B7851),IF(MONTH(B7851)&gt;9,MONTH(B7851),CONCATENATE(0,MONTH(B7851))),IF(DAY(B7851)&gt;9,DAY(B7851),CONCATENATE(0,DAY(B7851))),IF(HOUR(C7851)&gt;9,HOUR(C7851),CONCATENATE(0,HOUR(C7851))),IF(MINUTE(C7851)&gt;9,MINUTE(C7851),CONCATENATE(0,MINUTE(C7851))),":",VLOOKUP(F7851,'Valid Values - Results'!$D$4:$F$12,3,FALSE)),"")</f>
        <v/>
      </c>
      <c r="H7851" s="41"/>
      <c r="I7851" s="41"/>
      <c r="J7851" s="41"/>
      <c r="K7851" s="41"/>
      <c r="L7851" s="41"/>
      <c r="M7851" s="92"/>
      <c r="N7851" s="41"/>
      <c r="O7851" s="41"/>
      <c r="P7851" s="41"/>
      <c r="Q7851" s="41"/>
      <c r="R7851" s="41"/>
      <c r="S7851" s="41"/>
      <c r="T7851" s="41"/>
      <c r="U7851" s="47"/>
      <c r="V7851" s="49"/>
      <c r="W7851" s="41"/>
      <c r="X7851" s="41"/>
      <c r="Y7851" s="41"/>
      <c r="AA7851" s="37" t="str">
        <f>IF($I7851&lt;&gt;"",VLOOKUP($I7851,'Valid Values - Search'!$R$4:$T$4719,3,FALSE),"")</f>
        <v/>
      </c>
      <c r="AB7851" s="37" t="str">
        <f>IF($I7851&lt;&gt;"",VLOOKUP($I7851,'Valid Values - Search'!$R$4:$S$4719,2,FALSE),"")</f>
        <v/>
      </c>
      <c r="AC7851" s="38" t="str">
        <f t="shared" si="122"/>
        <v/>
      </c>
      <c r="AD7851" s="38"/>
    </row>
    <row r="7852" spans="1:30">
      <c r="A7852" s="46"/>
      <c r="B7852" s="47"/>
      <c r="C7852" s="49"/>
      <c r="D7852" s="41"/>
      <c r="E7852" s="41"/>
      <c r="F7852" s="41"/>
      <c r="G7852" s="50" t="str">
        <f>IF(A7852&lt;&gt;"",CONCATENATE(A7852,":",YEAR(B7852),IF(MONTH(B7852)&gt;9,MONTH(B7852),CONCATENATE(0,MONTH(B7852))),IF(DAY(B7852)&gt;9,DAY(B7852),CONCATENATE(0,DAY(B7852))),IF(HOUR(C7852)&gt;9,HOUR(C7852),CONCATENATE(0,HOUR(C7852))),IF(MINUTE(C7852)&gt;9,MINUTE(C7852),CONCATENATE(0,MINUTE(C7852))),":",VLOOKUP(F7852,'Valid Values - Results'!$D$4:$F$12,3,FALSE)),"")</f>
        <v/>
      </c>
      <c r="H7852" s="41"/>
      <c r="I7852" s="41"/>
      <c r="J7852" s="41"/>
      <c r="K7852" s="41"/>
      <c r="L7852" s="41"/>
      <c r="M7852" s="92"/>
      <c r="N7852" s="41"/>
      <c r="O7852" s="41"/>
      <c r="P7852" s="41"/>
      <c r="Q7852" s="41"/>
      <c r="R7852" s="41"/>
      <c r="S7852" s="41"/>
      <c r="T7852" s="41"/>
      <c r="U7852" s="47"/>
      <c r="V7852" s="49"/>
      <c r="W7852" s="41"/>
      <c r="X7852" s="41"/>
      <c r="Y7852" s="41"/>
      <c r="AA7852" s="37" t="str">
        <f>IF($I7852&lt;&gt;"",VLOOKUP($I7852,'Valid Values - Search'!$R$4:$T$4719,3,FALSE),"")</f>
        <v/>
      </c>
      <c r="AB7852" s="37" t="str">
        <f>IF($I7852&lt;&gt;"",VLOOKUP($I7852,'Valid Values - Search'!$R$4:$S$4719,2,FALSE),"")</f>
        <v/>
      </c>
      <c r="AC7852" s="38" t="str">
        <f t="shared" si="122"/>
        <v/>
      </c>
      <c r="AD7852" s="38"/>
    </row>
    <row r="7853" spans="1:30">
      <c r="A7853" s="46"/>
      <c r="B7853" s="47"/>
      <c r="C7853" s="49"/>
      <c r="D7853" s="41"/>
      <c r="E7853" s="41"/>
      <c r="F7853" s="41"/>
      <c r="G7853" s="50" t="str">
        <f>IF(A7853&lt;&gt;"",CONCATENATE(A7853,":",YEAR(B7853),IF(MONTH(B7853)&gt;9,MONTH(B7853),CONCATENATE(0,MONTH(B7853))),IF(DAY(B7853)&gt;9,DAY(B7853),CONCATENATE(0,DAY(B7853))),IF(HOUR(C7853)&gt;9,HOUR(C7853),CONCATENATE(0,HOUR(C7853))),IF(MINUTE(C7853)&gt;9,MINUTE(C7853),CONCATENATE(0,MINUTE(C7853))),":",VLOOKUP(F7853,'Valid Values - Results'!$D$4:$F$12,3,FALSE)),"")</f>
        <v/>
      </c>
      <c r="H7853" s="41"/>
      <c r="I7853" s="41"/>
      <c r="J7853" s="41"/>
      <c r="K7853" s="41"/>
      <c r="L7853" s="41"/>
      <c r="M7853" s="92"/>
      <c r="N7853" s="41"/>
      <c r="O7853" s="41"/>
      <c r="P7853" s="41"/>
      <c r="Q7853" s="41"/>
      <c r="R7853" s="41"/>
      <c r="S7853" s="41"/>
      <c r="T7853" s="41"/>
      <c r="U7853" s="47"/>
      <c r="V7853" s="49"/>
      <c r="W7853" s="41"/>
      <c r="X7853" s="41"/>
      <c r="Y7853" s="41"/>
      <c r="AA7853" s="37" t="str">
        <f>IF($I7853&lt;&gt;"",VLOOKUP($I7853,'Valid Values - Search'!$R$4:$T$4719,3,FALSE),"")</f>
        <v/>
      </c>
      <c r="AB7853" s="37" t="str">
        <f>IF($I7853&lt;&gt;"",VLOOKUP($I7853,'Valid Values - Search'!$R$4:$S$4719,2,FALSE),"")</f>
        <v/>
      </c>
      <c r="AC7853" s="38" t="str">
        <f t="shared" si="122"/>
        <v/>
      </c>
      <c r="AD7853" s="38"/>
    </row>
    <row r="7854" spans="1:30">
      <c r="A7854" s="46"/>
      <c r="B7854" s="47"/>
      <c r="C7854" s="49"/>
      <c r="D7854" s="41"/>
      <c r="E7854" s="41"/>
      <c r="F7854" s="41"/>
      <c r="G7854" s="50" t="str">
        <f>IF(A7854&lt;&gt;"",CONCATENATE(A7854,":",YEAR(B7854),IF(MONTH(B7854)&gt;9,MONTH(B7854),CONCATENATE(0,MONTH(B7854))),IF(DAY(B7854)&gt;9,DAY(B7854),CONCATENATE(0,DAY(B7854))),IF(HOUR(C7854)&gt;9,HOUR(C7854),CONCATENATE(0,HOUR(C7854))),IF(MINUTE(C7854)&gt;9,MINUTE(C7854),CONCATENATE(0,MINUTE(C7854))),":",VLOOKUP(F7854,'Valid Values - Results'!$D$4:$F$12,3,FALSE)),"")</f>
        <v/>
      </c>
      <c r="H7854" s="41"/>
      <c r="I7854" s="41"/>
      <c r="J7854" s="41"/>
      <c r="K7854" s="41"/>
      <c r="L7854" s="41"/>
      <c r="M7854" s="92"/>
      <c r="N7854" s="41"/>
      <c r="O7854" s="41"/>
      <c r="P7854" s="41"/>
      <c r="Q7854" s="41"/>
      <c r="R7854" s="41"/>
      <c r="S7854" s="41"/>
      <c r="T7854" s="41"/>
      <c r="U7854" s="47"/>
      <c r="V7854" s="49"/>
      <c r="W7854" s="41"/>
      <c r="X7854" s="41"/>
      <c r="Y7854" s="41"/>
      <c r="AA7854" s="37" t="str">
        <f>IF($I7854&lt;&gt;"",VLOOKUP($I7854,'Valid Values - Search'!$R$4:$T$4719,3,FALSE),"")</f>
        <v/>
      </c>
      <c r="AB7854" s="37" t="str">
        <f>IF($I7854&lt;&gt;"",VLOOKUP($I7854,'Valid Values - Search'!$R$4:$S$4719,2,FALSE),"")</f>
        <v/>
      </c>
      <c r="AC7854" s="38" t="str">
        <f t="shared" si="122"/>
        <v/>
      </c>
      <c r="AD7854" s="38"/>
    </row>
    <row r="7855" spans="1:30">
      <c r="A7855" s="46"/>
      <c r="B7855" s="47"/>
      <c r="C7855" s="49"/>
      <c r="D7855" s="41"/>
      <c r="E7855" s="41"/>
      <c r="F7855" s="41"/>
      <c r="G7855" s="50" t="str">
        <f>IF(A7855&lt;&gt;"",CONCATENATE(A7855,":",YEAR(B7855),IF(MONTH(B7855)&gt;9,MONTH(B7855),CONCATENATE(0,MONTH(B7855))),IF(DAY(B7855)&gt;9,DAY(B7855),CONCATENATE(0,DAY(B7855))),IF(HOUR(C7855)&gt;9,HOUR(C7855),CONCATENATE(0,HOUR(C7855))),IF(MINUTE(C7855)&gt;9,MINUTE(C7855),CONCATENATE(0,MINUTE(C7855))),":",VLOOKUP(F7855,'Valid Values - Results'!$D$4:$F$12,3,FALSE)),"")</f>
        <v/>
      </c>
      <c r="H7855" s="41"/>
      <c r="I7855" s="41"/>
      <c r="J7855" s="41"/>
      <c r="K7855" s="41"/>
      <c r="L7855" s="41"/>
      <c r="M7855" s="92"/>
      <c r="N7855" s="41"/>
      <c r="O7855" s="41"/>
      <c r="P7855" s="41"/>
      <c r="Q7855" s="41"/>
      <c r="R7855" s="41"/>
      <c r="S7855" s="41"/>
      <c r="T7855" s="41"/>
      <c r="U7855" s="47"/>
      <c r="V7855" s="49"/>
      <c r="W7855" s="41"/>
      <c r="X7855" s="41"/>
      <c r="Y7855" s="41"/>
      <c r="AA7855" s="37" t="str">
        <f>IF($I7855&lt;&gt;"",VLOOKUP($I7855,'Valid Values - Search'!$R$4:$T$4719,3,FALSE),"")</f>
        <v/>
      </c>
      <c r="AB7855" s="37" t="str">
        <f>IF($I7855&lt;&gt;"",VLOOKUP($I7855,'Valid Values - Search'!$R$4:$S$4719,2,FALSE),"")</f>
        <v/>
      </c>
      <c r="AC7855" s="38" t="str">
        <f t="shared" si="122"/>
        <v/>
      </c>
      <c r="AD7855" s="38"/>
    </row>
    <row r="7856" spans="1:30">
      <c r="A7856" s="46"/>
      <c r="B7856" s="47"/>
      <c r="C7856" s="49"/>
      <c r="D7856" s="41"/>
      <c r="E7856" s="41"/>
      <c r="F7856" s="41"/>
      <c r="G7856" s="50" t="str">
        <f>IF(A7856&lt;&gt;"",CONCATENATE(A7856,":",YEAR(B7856),IF(MONTH(B7856)&gt;9,MONTH(B7856),CONCATENATE(0,MONTH(B7856))),IF(DAY(B7856)&gt;9,DAY(B7856),CONCATENATE(0,DAY(B7856))),IF(HOUR(C7856)&gt;9,HOUR(C7856),CONCATENATE(0,HOUR(C7856))),IF(MINUTE(C7856)&gt;9,MINUTE(C7856),CONCATENATE(0,MINUTE(C7856))),":",VLOOKUP(F7856,'Valid Values - Results'!$D$4:$F$12,3,FALSE)),"")</f>
        <v/>
      </c>
      <c r="H7856" s="41"/>
      <c r="I7856" s="41"/>
      <c r="J7856" s="41"/>
      <c r="K7856" s="41"/>
      <c r="L7856" s="41"/>
      <c r="M7856" s="92"/>
      <c r="N7856" s="41"/>
      <c r="O7856" s="41"/>
      <c r="P7856" s="41"/>
      <c r="Q7856" s="41"/>
      <c r="R7856" s="41"/>
      <c r="S7856" s="41"/>
      <c r="T7856" s="41"/>
      <c r="U7856" s="47"/>
      <c r="V7856" s="49"/>
      <c r="W7856" s="41"/>
      <c r="X7856" s="41"/>
      <c r="Y7856" s="41"/>
      <c r="AA7856" s="37" t="str">
        <f>IF($I7856&lt;&gt;"",VLOOKUP($I7856,'Valid Values - Search'!$R$4:$T$4719,3,FALSE),"")</f>
        <v/>
      </c>
      <c r="AB7856" s="37" t="str">
        <f>IF($I7856&lt;&gt;"",VLOOKUP($I7856,'Valid Values - Search'!$R$4:$S$4719,2,FALSE),"")</f>
        <v/>
      </c>
      <c r="AC7856" s="38" t="str">
        <f t="shared" si="122"/>
        <v/>
      </c>
      <c r="AD7856" s="38"/>
    </row>
    <row r="7857" spans="1:30">
      <c r="A7857" s="46"/>
      <c r="B7857" s="47"/>
      <c r="C7857" s="49"/>
      <c r="D7857" s="41"/>
      <c r="E7857" s="41"/>
      <c r="F7857" s="41"/>
      <c r="G7857" s="50" t="str">
        <f>IF(A7857&lt;&gt;"",CONCATENATE(A7857,":",YEAR(B7857),IF(MONTH(B7857)&gt;9,MONTH(B7857),CONCATENATE(0,MONTH(B7857))),IF(DAY(B7857)&gt;9,DAY(B7857),CONCATENATE(0,DAY(B7857))),IF(HOUR(C7857)&gt;9,HOUR(C7857),CONCATENATE(0,HOUR(C7857))),IF(MINUTE(C7857)&gt;9,MINUTE(C7857),CONCATENATE(0,MINUTE(C7857))),":",VLOOKUP(F7857,'Valid Values - Results'!$D$4:$F$12,3,FALSE)),"")</f>
        <v/>
      </c>
      <c r="H7857" s="41"/>
      <c r="I7857" s="41"/>
      <c r="J7857" s="41"/>
      <c r="K7857" s="41"/>
      <c r="L7857" s="41"/>
      <c r="M7857" s="92"/>
      <c r="N7857" s="41"/>
      <c r="O7857" s="41"/>
      <c r="P7857" s="41"/>
      <c r="Q7857" s="41"/>
      <c r="R7857" s="41"/>
      <c r="S7857" s="41"/>
      <c r="T7857" s="41"/>
      <c r="U7857" s="47"/>
      <c r="V7857" s="49"/>
      <c r="W7857" s="41"/>
      <c r="X7857" s="41"/>
      <c r="Y7857" s="41"/>
      <c r="AA7857" s="37" t="str">
        <f>IF($I7857&lt;&gt;"",VLOOKUP($I7857,'Valid Values - Search'!$R$4:$T$4719,3,FALSE),"")</f>
        <v/>
      </c>
      <c r="AB7857" s="37" t="str">
        <f>IF($I7857&lt;&gt;"",VLOOKUP($I7857,'Valid Values - Search'!$R$4:$S$4719,2,FALSE),"")</f>
        <v/>
      </c>
      <c r="AC7857" s="38" t="str">
        <f t="shared" si="122"/>
        <v/>
      </c>
      <c r="AD7857" s="38"/>
    </row>
    <row r="7858" spans="1:30">
      <c r="A7858" s="46"/>
      <c r="B7858" s="47"/>
      <c r="C7858" s="49"/>
      <c r="D7858" s="41"/>
      <c r="E7858" s="41"/>
      <c r="F7858" s="41"/>
      <c r="G7858" s="50" t="str">
        <f>IF(A7858&lt;&gt;"",CONCATENATE(A7858,":",YEAR(B7858),IF(MONTH(B7858)&gt;9,MONTH(B7858),CONCATENATE(0,MONTH(B7858))),IF(DAY(B7858)&gt;9,DAY(B7858),CONCATENATE(0,DAY(B7858))),IF(HOUR(C7858)&gt;9,HOUR(C7858),CONCATENATE(0,HOUR(C7858))),IF(MINUTE(C7858)&gt;9,MINUTE(C7858),CONCATENATE(0,MINUTE(C7858))),":",VLOOKUP(F7858,'Valid Values - Results'!$D$4:$F$12,3,FALSE)),"")</f>
        <v/>
      </c>
      <c r="H7858" s="41"/>
      <c r="I7858" s="41"/>
      <c r="J7858" s="41"/>
      <c r="K7858" s="41"/>
      <c r="L7858" s="41"/>
      <c r="M7858" s="92"/>
      <c r="N7858" s="41"/>
      <c r="O7858" s="41"/>
      <c r="P7858" s="41"/>
      <c r="Q7858" s="41"/>
      <c r="R7858" s="41"/>
      <c r="S7858" s="41"/>
      <c r="T7858" s="41"/>
      <c r="U7858" s="47"/>
      <c r="V7858" s="49"/>
      <c r="W7858" s="41"/>
      <c r="X7858" s="41"/>
      <c r="Y7858" s="41"/>
      <c r="AA7858" s="37" t="str">
        <f>IF($I7858&lt;&gt;"",VLOOKUP($I7858,'Valid Values - Search'!$R$4:$T$4719,3,FALSE),"")</f>
        <v/>
      </c>
      <c r="AB7858" s="37" t="str">
        <f>IF($I7858&lt;&gt;"",VLOOKUP($I7858,'Valid Values - Search'!$R$4:$S$4719,2,FALSE),"")</f>
        <v/>
      </c>
      <c r="AC7858" s="38" t="str">
        <f t="shared" si="122"/>
        <v/>
      </c>
      <c r="AD7858" s="38"/>
    </row>
    <row r="7859" spans="1:30">
      <c r="A7859" s="46"/>
      <c r="B7859" s="47"/>
      <c r="C7859" s="49"/>
      <c r="D7859" s="41"/>
      <c r="E7859" s="41"/>
      <c r="F7859" s="41"/>
      <c r="G7859" s="50" t="str">
        <f>IF(A7859&lt;&gt;"",CONCATENATE(A7859,":",YEAR(B7859),IF(MONTH(B7859)&gt;9,MONTH(B7859),CONCATENATE(0,MONTH(B7859))),IF(DAY(B7859)&gt;9,DAY(B7859),CONCATENATE(0,DAY(B7859))),IF(HOUR(C7859)&gt;9,HOUR(C7859),CONCATENATE(0,HOUR(C7859))),IF(MINUTE(C7859)&gt;9,MINUTE(C7859),CONCATENATE(0,MINUTE(C7859))),":",VLOOKUP(F7859,'Valid Values - Results'!$D$4:$F$12,3,FALSE)),"")</f>
        <v/>
      </c>
      <c r="H7859" s="41"/>
      <c r="I7859" s="41"/>
      <c r="J7859" s="41"/>
      <c r="K7859" s="41"/>
      <c r="L7859" s="41"/>
      <c r="M7859" s="92"/>
      <c r="N7859" s="41"/>
      <c r="O7859" s="41"/>
      <c r="P7859" s="41"/>
      <c r="Q7859" s="41"/>
      <c r="R7859" s="41"/>
      <c r="S7859" s="41"/>
      <c r="T7859" s="41"/>
      <c r="U7859" s="47"/>
      <c r="V7859" s="49"/>
      <c r="W7859" s="41"/>
      <c r="X7859" s="41"/>
      <c r="Y7859" s="41"/>
      <c r="AA7859" s="37" t="str">
        <f>IF($I7859&lt;&gt;"",VLOOKUP($I7859,'Valid Values - Search'!$R$4:$T$4719,3,FALSE),"")</f>
        <v/>
      </c>
      <c r="AB7859" s="37" t="str">
        <f>IF($I7859&lt;&gt;"",VLOOKUP($I7859,'Valid Values - Search'!$R$4:$S$4719,2,FALSE),"")</f>
        <v/>
      </c>
      <c r="AC7859" s="38" t="str">
        <f t="shared" si="122"/>
        <v/>
      </c>
      <c r="AD7859" s="38"/>
    </row>
    <row r="7860" spans="1:30">
      <c r="A7860" s="46"/>
      <c r="B7860" s="47"/>
      <c r="C7860" s="49"/>
      <c r="D7860" s="41"/>
      <c r="E7860" s="41"/>
      <c r="F7860" s="41"/>
      <c r="G7860" s="50" t="str">
        <f>IF(A7860&lt;&gt;"",CONCATENATE(A7860,":",YEAR(B7860),IF(MONTH(B7860)&gt;9,MONTH(B7860),CONCATENATE(0,MONTH(B7860))),IF(DAY(B7860)&gt;9,DAY(B7860),CONCATENATE(0,DAY(B7860))),IF(HOUR(C7860)&gt;9,HOUR(C7860),CONCATENATE(0,HOUR(C7860))),IF(MINUTE(C7860)&gt;9,MINUTE(C7860),CONCATENATE(0,MINUTE(C7860))),":",VLOOKUP(F7860,'Valid Values - Results'!$D$4:$F$12,3,FALSE)),"")</f>
        <v/>
      </c>
      <c r="H7860" s="41"/>
      <c r="I7860" s="41"/>
      <c r="J7860" s="41"/>
      <c r="K7860" s="41"/>
      <c r="L7860" s="41"/>
      <c r="M7860" s="92"/>
      <c r="N7860" s="41"/>
      <c r="O7860" s="41"/>
      <c r="P7860" s="41"/>
      <c r="Q7860" s="41"/>
      <c r="R7860" s="41"/>
      <c r="S7860" s="41"/>
      <c r="T7860" s="41"/>
      <c r="U7860" s="47"/>
      <c r="V7860" s="49"/>
      <c r="W7860" s="41"/>
      <c r="X7860" s="41"/>
      <c r="Y7860" s="41"/>
      <c r="AA7860" s="37" t="str">
        <f>IF($I7860&lt;&gt;"",VLOOKUP($I7860,'Valid Values - Search'!$R$4:$T$4719,3,FALSE),"")</f>
        <v/>
      </c>
      <c r="AB7860" s="37" t="str">
        <f>IF($I7860&lt;&gt;"",VLOOKUP($I7860,'Valid Values - Search'!$R$4:$S$4719,2,FALSE),"")</f>
        <v/>
      </c>
      <c r="AC7860" s="38" t="str">
        <f t="shared" si="122"/>
        <v/>
      </c>
      <c r="AD7860" s="38"/>
    </row>
    <row r="7861" spans="1:30">
      <c r="A7861" s="46"/>
      <c r="B7861" s="47"/>
      <c r="C7861" s="49"/>
      <c r="D7861" s="41"/>
      <c r="E7861" s="41"/>
      <c r="F7861" s="41"/>
      <c r="G7861" s="50" t="str">
        <f>IF(A7861&lt;&gt;"",CONCATENATE(A7861,":",YEAR(B7861),IF(MONTH(B7861)&gt;9,MONTH(B7861),CONCATENATE(0,MONTH(B7861))),IF(DAY(B7861)&gt;9,DAY(B7861),CONCATENATE(0,DAY(B7861))),IF(HOUR(C7861)&gt;9,HOUR(C7861),CONCATENATE(0,HOUR(C7861))),IF(MINUTE(C7861)&gt;9,MINUTE(C7861),CONCATENATE(0,MINUTE(C7861))),":",VLOOKUP(F7861,'Valid Values - Results'!$D$4:$F$12,3,FALSE)),"")</f>
        <v/>
      </c>
      <c r="H7861" s="41"/>
      <c r="I7861" s="41"/>
      <c r="J7861" s="41"/>
      <c r="K7861" s="41"/>
      <c r="L7861" s="41"/>
      <c r="M7861" s="92"/>
      <c r="N7861" s="41"/>
      <c r="O7861" s="41"/>
      <c r="P7861" s="41"/>
      <c r="Q7861" s="41"/>
      <c r="R7861" s="41"/>
      <c r="S7861" s="41"/>
      <c r="T7861" s="41"/>
      <c r="U7861" s="47"/>
      <c r="V7861" s="49"/>
      <c r="W7861" s="41"/>
      <c r="X7861" s="41"/>
      <c r="Y7861" s="41"/>
      <c r="AA7861" s="37" t="str">
        <f>IF($I7861&lt;&gt;"",VLOOKUP($I7861,'Valid Values - Search'!$R$4:$T$4719,3,FALSE),"")</f>
        <v/>
      </c>
      <c r="AB7861" s="37" t="str">
        <f>IF($I7861&lt;&gt;"",VLOOKUP($I7861,'Valid Values - Search'!$R$4:$S$4719,2,FALSE),"")</f>
        <v/>
      </c>
      <c r="AC7861" s="38" t="str">
        <f t="shared" si="122"/>
        <v/>
      </c>
      <c r="AD7861" s="38"/>
    </row>
    <row r="7862" spans="1:30">
      <c r="A7862" s="46"/>
      <c r="B7862" s="47"/>
      <c r="C7862" s="49"/>
      <c r="D7862" s="41"/>
      <c r="E7862" s="41"/>
      <c r="F7862" s="41"/>
      <c r="G7862" s="50" t="str">
        <f>IF(A7862&lt;&gt;"",CONCATENATE(A7862,":",YEAR(B7862),IF(MONTH(B7862)&gt;9,MONTH(B7862),CONCATENATE(0,MONTH(B7862))),IF(DAY(B7862)&gt;9,DAY(B7862),CONCATENATE(0,DAY(B7862))),IF(HOUR(C7862)&gt;9,HOUR(C7862),CONCATENATE(0,HOUR(C7862))),IF(MINUTE(C7862)&gt;9,MINUTE(C7862),CONCATENATE(0,MINUTE(C7862))),":",VLOOKUP(F7862,'Valid Values - Results'!$D$4:$F$12,3,FALSE)),"")</f>
        <v/>
      </c>
      <c r="H7862" s="41"/>
      <c r="I7862" s="41"/>
      <c r="J7862" s="41"/>
      <c r="K7862" s="41"/>
      <c r="L7862" s="41"/>
      <c r="M7862" s="92"/>
      <c r="N7862" s="41"/>
      <c r="O7862" s="41"/>
      <c r="P7862" s="41"/>
      <c r="Q7862" s="41"/>
      <c r="R7862" s="41"/>
      <c r="S7862" s="41"/>
      <c r="T7862" s="41"/>
      <c r="U7862" s="47"/>
      <c r="V7862" s="49"/>
      <c r="W7862" s="41"/>
      <c r="X7862" s="41"/>
      <c r="Y7862" s="41"/>
      <c r="AA7862" s="37" t="str">
        <f>IF($I7862&lt;&gt;"",VLOOKUP($I7862,'Valid Values - Search'!$R$4:$T$4719,3,FALSE),"")</f>
        <v/>
      </c>
      <c r="AB7862" s="37" t="str">
        <f>IF($I7862&lt;&gt;"",VLOOKUP($I7862,'Valid Values - Search'!$R$4:$S$4719,2,FALSE),"")</f>
        <v/>
      </c>
      <c r="AC7862" s="38" t="str">
        <f t="shared" si="122"/>
        <v/>
      </c>
      <c r="AD7862" s="38"/>
    </row>
    <row r="7863" spans="1:30">
      <c r="A7863" s="46"/>
      <c r="B7863" s="47"/>
      <c r="C7863" s="49"/>
      <c r="D7863" s="41"/>
      <c r="E7863" s="41"/>
      <c r="F7863" s="41"/>
      <c r="G7863" s="50" t="str">
        <f>IF(A7863&lt;&gt;"",CONCATENATE(A7863,":",YEAR(B7863),IF(MONTH(B7863)&gt;9,MONTH(B7863),CONCATENATE(0,MONTH(B7863))),IF(DAY(B7863)&gt;9,DAY(B7863),CONCATENATE(0,DAY(B7863))),IF(HOUR(C7863)&gt;9,HOUR(C7863),CONCATENATE(0,HOUR(C7863))),IF(MINUTE(C7863)&gt;9,MINUTE(C7863),CONCATENATE(0,MINUTE(C7863))),":",VLOOKUP(F7863,'Valid Values - Results'!$D$4:$F$12,3,FALSE)),"")</f>
        <v/>
      </c>
      <c r="H7863" s="41"/>
      <c r="I7863" s="41"/>
      <c r="J7863" s="41"/>
      <c r="K7863" s="41"/>
      <c r="L7863" s="41"/>
      <c r="M7863" s="92"/>
      <c r="N7863" s="41"/>
      <c r="O7863" s="41"/>
      <c r="P7863" s="41"/>
      <c r="Q7863" s="41"/>
      <c r="R7863" s="41"/>
      <c r="S7863" s="41"/>
      <c r="T7863" s="41"/>
      <c r="U7863" s="47"/>
      <c r="V7863" s="49"/>
      <c r="W7863" s="41"/>
      <c r="X7863" s="41"/>
      <c r="Y7863" s="41"/>
      <c r="AA7863" s="37" t="str">
        <f>IF($I7863&lt;&gt;"",VLOOKUP($I7863,'Valid Values - Search'!$R$4:$T$4719,3,FALSE),"")</f>
        <v/>
      </c>
      <c r="AB7863" s="37" t="str">
        <f>IF($I7863&lt;&gt;"",VLOOKUP($I7863,'Valid Values - Search'!$R$4:$S$4719,2,FALSE),"")</f>
        <v/>
      </c>
      <c r="AC7863" s="38" t="str">
        <f t="shared" si="122"/>
        <v/>
      </c>
      <c r="AD7863" s="38"/>
    </row>
    <row r="7864" spans="1:30">
      <c r="A7864" s="46"/>
      <c r="B7864" s="47"/>
      <c r="C7864" s="49"/>
      <c r="D7864" s="41"/>
      <c r="E7864" s="41"/>
      <c r="F7864" s="41"/>
      <c r="G7864" s="50" t="str">
        <f>IF(A7864&lt;&gt;"",CONCATENATE(A7864,":",YEAR(B7864),IF(MONTH(B7864)&gt;9,MONTH(B7864),CONCATENATE(0,MONTH(B7864))),IF(DAY(B7864)&gt;9,DAY(B7864),CONCATENATE(0,DAY(B7864))),IF(HOUR(C7864)&gt;9,HOUR(C7864),CONCATENATE(0,HOUR(C7864))),IF(MINUTE(C7864)&gt;9,MINUTE(C7864),CONCATENATE(0,MINUTE(C7864))),":",VLOOKUP(F7864,'Valid Values - Results'!$D$4:$F$12,3,FALSE)),"")</f>
        <v/>
      </c>
      <c r="H7864" s="41"/>
      <c r="I7864" s="41"/>
      <c r="J7864" s="41"/>
      <c r="K7864" s="41"/>
      <c r="L7864" s="41"/>
      <c r="M7864" s="92"/>
      <c r="N7864" s="41"/>
      <c r="O7864" s="41"/>
      <c r="P7864" s="41"/>
      <c r="Q7864" s="41"/>
      <c r="R7864" s="41"/>
      <c r="S7864" s="41"/>
      <c r="T7864" s="41"/>
      <c r="U7864" s="47"/>
      <c r="V7864" s="49"/>
      <c r="W7864" s="41"/>
      <c r="X7864" s="41"/>
      <c r="Y7864" s="41"/>
      <c r="AA7864" s="37" t="str">
        <f>IF($I7864&lt;&gt;"",VLOOKUP($I7864,'Valid Values - Search'!$R$4:$T$4719,3,FALSE),"")</f>
        <v/>
      </c>
      <c r="AB7864" s="37" t="str">
        <f>IF($I7864&lt;&gt;"",VLOOKUP($I7864,'Valid Values - Search'!$R$4:$S$4719,2,FALSE),"")</f>
        <v/>
      </c>
      <c r="AC7864" s="38" t="str">
        <f t="shared" si="122"/>
        <v/>
      </c>
      <c r="AD7864" s="38"/>
    </row>
    <row r="7865" spans="1:30">
      <c r="A7865" s="46"/>
      <c r="B7865" s="47"/>
      <c r="C7865" s="49"/>
      <c r="D7865" s="41"/>
      <c r="E7865" s="41"/>
      <c r="F7865" s="41"/>
      <c r="G7865" s="50" t="str">
        <f>IF(A7865&lt;&gt;"",CONCATENATE(A7865,":",YEAR(B7865),IF(MONTH(B7865)&gt;9,MONTH(B7865),CONCATENATE(0,MONTH(B7865))),IF(DAY(B7865)&gt;9,DAY(B7865),CONCATENATE(0,DAY(B7865))),IF(HOUR(C7865)&gt;9,HOUR(C7865),CONCATENATE(0,HOUR(C7865))),IF(MINUTE(C7865)&gt;9,MINUTE(C7865),CONCATENATE(0,MINUTE(C7865))),":",VLOOKUP(F7865,'Valid Values - Results'!$D$4:$F$12,3,FALSE)),"")</f>
        <v/>
      </c>
      <c r="H7865" s="41"/>
      <c r="I7865" s="41"/>
      <c r="J7865" s="41"/>
      <c r="K7865" s="41"/>
      <c r="L7865" s="41"/>
      <c r="M7865" s="92"/>
      <c r="N7865" s="41"/>
      <c r="O7865" s="41"/>
      <c r="P7865" s="41"/>
      <c r="Q7865" s="41"/>
      <c r="R7865" s="41"/>
      <c r="S7865" s="41"/>
      <c r="T7865" s="41"/>
      <c r="U7865" s="47"/>
      <c r="V7865" s="49"/>
      <c r="W7865" s="41"/>
      <c r="X7865" s="41"/>
      <c r="Y7865" s="41"/>
      <c r="AA7865" s="37" t="str">
        <f>IF($I7865&lt;&gt;"",VLOOKUP($I7865,'Valid Values - Search'!$R$4:$T$4719,3,FALSE),"")</f>
        <v/>
      </c>
      <c r="AB7865" s="37" t="str">
        <f>IF($I7865&lt;&gt;"",VLOOKUP($I7865,'Valid Values - Search'!$R$4:$S$4719,2,FALSE),"")</f>
        <v/>
      </c>
      <c r="AC7865" s="38" t="str">
        <f t="shared" si="122"/>
        <v/>
      </c>
      <c r="AD7865" s="38"/>
    </row>
    <row r="7866" spans="1:30">
      <c r="A7866" s="46"/>
      <c r="B7866" s="47"/>
      <c r="C7866" s="49"/>
      <c r="D7866" s="41"/>
      <c r="E7866" s="41"/>
      <c r="F7866" s="41"/>
      <c r="G7866" s="50" t="str">
        <f>IF(A7866&lt;&gt;"",CONCATENATE(A7866,":",YEAR(B7866),IF(MONTH(B7866)&gt;9,MONTH(B7866),CONCATENATE(0,MONTH(B7866))),IF(DAY(B7866)&gt;9,DAY(B7866),CONCATENATE(0,DAY(B7866))),IF(HOUR(C7866)&gt;9,HOUR(C7866),CONCATENATE(0,HOUR(C7866))),IF(MINUTE(C7866)&gt;9,MINUTE(C7866),CONCATENATE(0,MINUTE(C7866))),":",VLOOKUP(F7866,'Valid Values - Results'!$D$4:$F$12,3,FALSE)),"")</f>
        <v/>
      </c>
      <c r="H7866" s="41"/>
      <c r="I7866" s="41"/>
      <c r="J7866" s="41"/>
      <c r="K7866" s="41"/>
      <c r="L7866" s="41"/>
      <c r="M7866" s="92"/>
      <c r="N7866" s="41"/>
      <c r="O7866" s="41"/>
      <c r="P7866" s="41"/>
      <c r="Q7866" s="41"/>
      <c r="R7866" s="41"/>
      <c r="S7866" s="41"/>
      <c r="T7866" s="41"/>
      <c r="U7866" s="47"/>
      <c r="V7866" s="49"/>
      <c r="W7866" s="41"/>
      <c r="X7866" s="41"/>
      <c r="Y7866" s="41"/>
      <c r="AA7866" s="37" t="str">
        <f>IF($I7866&lt;&gt;"",VLOOKUP($I7866,'Valid Values - Search'!$R$4:$T$4719,3,FALSE),"")</f>
        <v/>
      </c>
      <c r="AB7866" s="37" t="str">
        <f>IF($I7866&lt;&gt;"",VLOOKUP($I7866,'Valid Values - Search'!$R$4:$S$4719,2,FALSE),"")</f>
        <v/>
      </c>
      <c r="AC7866" s="38" t="str">
        <f t="shared" si="122"/>
        <v/>
      </c>
      <c r="AD7866" s="38"/>
    </row>
    <row r="7867" spans="1:30">
      <c r="A7867" s="46"/>
      <c r="B7867" s="47"/>
      <c r="C7867" s="49"/>
      <c r="D7867" s="41"/>
      <c r="E7867" s="41"/>
      <c r="F7867" s="41"/>
      <c r="G7867" s="50" t="str">
        <f>IF(A7867&lt;&gt;"",CONCATENATE(A7867,":",YEAR(B7867),IF(MONTH(B7867)&gt;9,MONTH(B7867),CONCATENATE(0,MONTH(B7867))),IF(DAY(B7867)&gt;9,DAY(B7867),CONCATENATE(0,DAY(B7867))),IF(HOUR(C7867)&gt;9,HOUR(C7867),CONCATENATE(0,HOUR(C7867))),IF(MINUTE(C7867)&gt;9,MINUTE(C7867),CONCATENATE(0,MINUTE(C7867))),":",VLOOKUP(F7867,'Valid Values - Results'!$D$4:$F$12,3,FALSE)),"")</f>
        <v/>
      </c>
      <c r="H7867" s="41"/>
      <c r="I7867" s="41"/>
      <c r="J7867" s="41"/>
      <c r="K7867" s="41"/>
      <c r="L7867" s="41"/>
      <c r="M7867" s="92"/>
      <c r="N7867" s="41"/>
      <c r="O7867" s="41"/>
      <c r="P7867" s="41"/>
      <c r="Q7867" s="41"/>
      <c r="R7867" s="41"/>
      <c r="S7867" s="41"/>
      <c r="T7867" s="41"/>
      <c r="U7867" s="47"/>
      <c r="V7867" s="49"/>
      <c r="W7867" s="41"/>
      <c r="X7867" s="41"/>
      <c r="Y7867" s="41"/>
      <c r="AA7867" s="37" t="str">
        <f>IF($I7867&lt;&gt;"",VLOOKUP($I7867,'Valid Values - Search'!$R$4:$T$4719,3,FALSE),"")</f>
        <v/>
      </c>
      <c r="AB7867" s="37" t="str">
        <f>IF($I7867&lt;&gt;"",VLOOKUP($I7867,'Valid Values - Search'!$R$4:$S$4719,2,FALSE),"")</f>
        <v/>
      </c>
      <c r="AC7867" s="38" t="str">
        <f t="shared" si="122"/>
        <v/>
      </c>
      <c r="AD7867" s="38"/>
    </row>
    <row r="7868" spans="1:30">
      <c r="A7868" s="46"/>
      <c r="B7868" s="47"/>
      <c r="C7868" s="49"/>
      <c r="D7868" s="41"/>
      <c r="E7868" s="41"/>
      <c r="F7868" s="41"/>
      <c r="G7868" s="50" t="str">
        <f>IF(A7868&lt;&gt;"",CONCATENATE(A7868,":",YEAR(B7868),IF(MONTH(B7868)&gt;9,MONTH(B7868),CONCATENATE(0,MONTH(B7868))),IF(DAY(B7868)&gt;9,DAY(B7868),CONCATENATE(0,DAY(B7868))),IF(HOUR(C7868)&gt;9,HOUR(C7868),CONCATENATE(0,HOUR(C7868))),IF(MINUTE(C7868)&gt;9,MINUTE(C7868),CONCATENATE(0,MINUTE(C7868))),":",VLOOKUP(F7868,'Valid Values - Results'!$D$4:$F$12,3,FALSE)),"")</f>
        <v/>
      </c>
      <c r="H7868" s="41"/>
      <c r="I7868" s="41"/>
      <c r="J7868" s="41"/>
      <c r="K7868" s="41"/>
      <c r="L7868" s="41"/>
      <c r="M7868" s="92"/>
      <c r="N7868" s="41"/>
      <c r="O7868" s="41"/>
      <c r="P7868" s="41"/>
      <c r="Q7868" s="41"/>
      <c r="R7868" s="41"/>
      <c r="S7868" s="41"/>
      <c r="T7868" s="41"/>
      <c r="U7868" s="47"/>
      <c r="V7868" s="49"/>
      <c r="W7868" s="41"/>
      <c r="X7868" s="41"/>
      <c r="Y7868" s="41"/>
      <c r="AA7868" s="37" t="str">
        <f>IF($I7868&lt;&gt;"",VLOOKUP($I7868,'Valid Values - Search'!$R$4:$T$4719,3,FALSE),"")</f>
        <v/>
      </c>
      <c r="AB7868" s="37" t="str">
        <f>IF($I7868&lt;&gt;"",VLOOKUP($I7868,'Valid Values - Search'!$R$4:$S$4719,2,FALSE),"")</f>
        <v/>
      </c>
      <c r="AC7868" s="38" t="str">
        <f t="shared" si="122"/>
        <v/>
      </c>
      <c r="AD7868" s="38"/>
    </row>
    <row r="7869" spans="1:30">
      <c r="A7869" s="46"/>
      <c r="B7869" s="47"/>
      <c r="C7869" s="49"/>
      <c r="D7869" s="41"/>
      <c r="E7869" s="41"/>
      <c r="F7869" s="41"/>
      <c r="G7869" s="50" t="str">
        <f>IF(A7869&lt;&gt;"",CONCATENATE(A7869,":",YEAR(B7869),IF(MONTH(B7869)&gt;9,MONTH(B7869),CONCATENATE(0,MONTH(B7869))),IF(DAY(B7869)&gt;9,DAY(B7869),CONCATENATE(0,DAY(B7869))),IF(HOUR(C7869)&gt;9,HOUR(C7869),CONCATENATE(0,HOUR(C7869))),IF(MINUTE(C7869)&gt;9,MINUTE(C7869),CONCATENATE(0,MINUTE(C7869))),":",VLOOKUP(F7869,'Valid Values - Results'!$D$4:$F$12,3,FALSE)),"")</f>
        <v/>
      </c>
      <c r="H7869" s="41"/>
      <c r="I7869" s="41"/>
      <c r="J7869" s="41"/>
      <c r="K7869" s="41"/>
      <c r="L7869" s="41"/>
      <c r="M7869" s="92"/>
      <c r="N7869" s="41"/>
      <c r="O7869" s="41"/>
      <c r="P7869" s="41"/>
      <c r="Q7869" s="41"/>
      <c r="R7869" s="41"/>
      <c r="S7869" s="41"/>
      <c r="T7869" s="41"/>
      <c r="U7869" s="47"/>
      <c r="V7869" s="49"/>
      <c r="W7869" s="41"/>
      <c r="X7869" s="41"/>
      <c r="Y7869" s="41"/>
      <c r="AA7869" s="37" t="str">
        <f>IF($I7869&lt;&gt;"",VLOOKUP($I7869,'Valid Values - Search'!$R$4:$T$4719,3,FALSE),"")</f>
        <v/>
      </c>
      <c r="AB7869" s="37" t="str">
        <f>IF($I7869&lt;&gt;"",VLOOKUP($I7869,'Valid Values - Search'!$R$4:$S$4719,2,FALSE),"")</f>
        <v/>
      </c>
      <c r="AC7869" s="38" t="str">
        <f t="shared" si="122"/>
        <v/>
      </c>
      <c r="AD7869" s="38"/>
    </row>
    <row r="7870" spans="1:30">
      <c r="A7870" s="46"/>
      <c r="B7870" s="47"/>
      <c r="C7870" s="49"/>
      <c r="D7870" s="41"/>
      <c r="E7870" s="41"/>
      <c r="F7870" s="41"/>
      <c r="G7870" s="50" t="str">
        <f>IF(A7870&lt;&gt;"",CONCATENATE(A7870,":",YEAR(B7870),IF(MONTH(B7870)&gt;9,MONTH(B7870),CONCATENATE(0,MONTH(B7870))),IF(DAY(B7870)&gt;9,DAY(B7870),CONCATENATE(0,DAY(B7870))),IF(HOUR(C7870)&gt;9,HOUR(C7870),CONCATENATE(0,HOUR(C7870))),IF(MINUTE(C7870)&gt;9,MINUTE(C7870),CONCATENATE(0,MINUTE(C7870))),":",VLOOKUP(F7870,'Valid Values - Results'!$D$4:$F$12,3,FALSE)),"")</f>
        <v/>
      </c>
      <c r="H7870" s="41"/>
      <c r="I7870" s="41"/>
      <c r="J7870" s="41"/>
      <c r="K7870" s="41"/>
      <c r="L7870" s="41"/>
      <c r="M7870" s="92"/>
      <c r="N7870" s="41"/>
      <c r="O7870" s="41"/>
      <c r="P7870" s="41"/>
      <c r="Q7870" s="41"/>
      <c r="R7870" s="41"/>
      <c r="S7870" s="41"/>
      <c r="T7870" s="41"/>
      <c r="U7870" s="47"/>
      <c r="V7870" s="49"/>
      <c r="W7870" s="41"/>
      <c r="X7870" s="41"/>
      <c r="Y7870" s="41"/>
      <c r="AA7870" s="37" t="str">
        <f>IF($I7870&lt;&gt;"",VLOOKUP($I7870,'Valid Values - Search'!$R$4:$T$4719,3,FALSE),"")</f>
        <v/>
      </c>
      <c r="AB7870" s="37" t="str">
        <f>IF($I7870&lt;&gt;"",VLOOKUP($I7870,'Valid Values - Search'!$R$4:$S$4719,2,FALSE),"")</f>
        <v/>
      </c>
      <c r="AC7870" s="38" t="str">
        <f t="shared" si="122"/>
        <v/>
      </c>
      <c r="AD7870" s="38"/>
    </row>
    <row r="7871" spans="1:30">
      <c r="A7871" s="46"/>
      <c r="B7871" s="47"/>
      <c r="C7871" s="49"/>
      <c r="D7871" s="41"/>
      <c r="E7871" s="41"/>
      <c r="F7871" s="41"/>
      <c r="G7871" s="50" t="str">
        <f>IF(A7871&lt;&gt;"",CONCATENATE(A7871,":",YEAR(B7871),IF(MONTH(B7871)&gt;9,MONTH(B7871),CONCATENATE(0,MONTH(B7871))),IF(DAY(B7871)&gt;9,DAY(B7871),CONCATENATE(0,DAY(B7871))),IF(HOUR(C7871)&gt;9,HOUR(C7871),CONCATENATE(0,HOUR(C7871))),IF(MINUTE(C7871)&gt;9,MINUTE(C7871),CONCATENATE(0,MINUTE(C7871))),":",VLOOKUP(F7871,'Valid Values - Results'!$D$4:$F$12,3,FALSE)),"")</f>
        <v/>
      </c>
      <c r="H7871" s="41"/>
      <c r="I7871" s="41"/>
      <c r="J7871" s="41"/>
      <c r="K7871" s="41"/>
      <c r="L7871" s="41"/>
      <c r="M7871" s="92"/>
      <c r="N7871" s="41"/>
      <c r="O7871" s="41"/>
      <c r="P7871" s="41"/>
      <c r="Q7871" s="41"/>
      <c r="R7871" s="41"/>
      <c r="S7871" s="41"/>
      <c r="T7871" s="41"/>
      <c r="U7871" s="47"/>
      <c r="V7871" s="49"/>
      <c r="W7871" s="41"/>
      <c r="X7871" s="41"/>
      <c r="Y7871" s="41"/>
      <c r="AA7871" s="37" t="str">
        <f>IF($I7871&lt;&gt;"",VLOOKUP($I7871,'Valid Values - Search'!$R$4:$T$4719,3,FALSE),"")</f>
        <v/>
      </c>
      <c r="AB7871" s="37" t="str">
        <f>IF($I7871&lt;&gt;"",VLOOKUP($I7871,'Valid Values - Search'!$R$4:$S$4719,2,FALSE),"")</f>
        <v/>
      </c>
      <c r="AC7871" s="38" t="str">
        <f t="shared" si="122"/>
        <v/>
      </c>
      <c r="AD7871" s="38"/>
    </row>
    <row r="7872" spans="1:30">
      <c r="A7872" s="46"/>
      <c r="B7872" s="47"/>
      <c r="C7872" s="49"/>
      <c r="D7872" s="41"/>
      <c r="E7872" s="41"/>
      <c r="F7872" s="41"/>
      <c r="G7872" s="50" t="str">
        <f>IF(A7872&lt;&gt;"",CONCATENATE(A7872,":",YEAR(B7872),IF(MONTH(B7872)&gt;9,MONTH(B7872),CONCATENATE(0,MONTH(B7872))),IF(DAY(B7872)&gt;9,DAY(B7872),CONCATENATE(0,DAY(B7872))),IF(HOUR(C7872)&gt;9,HOUR(C7872),CONCATENATE(0,HOUR(C7872))),IF(MINUTE(C7872)&gt;9,MINUTE(C7872),CONCATENATE(0,MINUTE(C7872))),":",VLOOKUP(F7872,'Valid Values - Results'!$D$4:$F$12,3,FALSE)),"")</f>
        <v/>
      </c>
      <c r="H7872" s="41"/>
      <c r="I7872" s="41"/>
      <c r="J7872" s="41"/>
      <c r="K7872" s="41"/>
      <c r="L7872" s="41"/>
      <c r="M7872" s="92"/>
      <c r="N7872" s="41"/>
      <c r="O7872" s="41"/>
      <c r="P7872" s="41"/>
      <c r="Q7872" s="41"/>
      <c r="R7872" s="41"/>
      <c r="S7872" s="41"/>
      <c r="T7872" s="41"/>
      <c r="U7872" s="47"/>
      <c r="V7872" s="49"/>
      <c r="W7872" s="41"/>
      <c r="X7872" s="41"/>
      <c r="Y7872" s="41"/>
      <c r="AA7872" s="37" t="str">
        <f>IF($I7872&lt;&gt;"",VLOOKUP($I7872,'Valid Values - Search'!$R$4:$T$4719,3,FALSE),"")</f>
        <v/>
      </c>
      <c r="AB7872" s="37" t="str">
        <f>IF($I7872&lt;&gt;"",VLOOKUP($I7872,'Valid Values - Search'!$R$4:$S$4719,2,FALSE),"")</f>
        <v/>
      </c>
      <c r="AC7872" s="38" t="str">
        <f t="shared" si="122"/>
        <v/>
      </c>
      <c r="AD7872" s="38"/>
    </row>
    <row r="7873" spans="1:30">
      <c r="A7873" s="46"/>
      <c r="B7873" s="47"/>
      <c r="C7873" s="49"/>
      <c r="D7873" s="41"/>
      <c r="E7873" s="41"/>
      <c r="F7873" s="41"/>
      <c r="G7873" s="50" t="str">
        <f>IF(A7873&lt;&gt;"",CONCATENATE(A7873,":",YEAR(B7873),IF(MONTH(B7873)&gt;9,MONTH(B7873),CONCATENATE(0,MONTH(B7873))),IF(DAY(B7873)&gt;9,DAY(B7873),CONCATENATE(0,DAY(B7873))),IF(HOUR(C7873)&gt;9,HOUR(C7873),CONCATENATE(0,HOUR(C7873))),IF(MINUTE(C7873)&gt;9,MINUTE(C7873),CONCATENATE(0,MINUTE(C7873))),":",VLOOKUP(F7873,'Valid Values - Results'!$D$4:$F$12,3,FALSE)),"")</f>
        <v/>
      </c>
      <c r="H7873" s="41"/>
      <c r="I7873" s="41"/>
      <c r="J7873" s="41"/>
      <c r="K7873" s="41"/>
      <c r="L7873" s="41"/>
      <c r="M7873" s="92"/>
      <c r="N7873" s="41"/>
      <c r="O7873" s="41"/>
      <c r="P7873" s="41"/>
      <c r="Q7873" s="41"/>
      <c r="R7873" s="41"/>
      <c r="S7873" s="41"/>
      <c r="T7873" s="41"/>
      <c r="U7873" s="47"/>
      <c r="V7873" s="49"/>
      <c r="W7873" s="41"/>
      <c r="X7873" s="41"/>
      <c r="Y7873" s="41"/>
      <c r="AA7873" s="37" t="str">
        <f>IF($I7873&lt;&gt;"",VLOOKUP($I7873,'Valid Values - Search'!$R$4:$T$4719,3,FALSE),"")</f>
        <v/>
      </c>
      <c r="AB7873" s="37" t="str">
        <f>IF($I7873&lt;&gt;"",VLOOKUP($I7873,'Valid Values - Search'!$R$4:$S$4719,2,FALSE),"")</f>
        <v/>
      </c>
      <c r="AC7873" s="38" t="str">
        <f t="shared" si="122"/>
        <v/>
      </c>
      <c r="AD7873" s="38"/>
    </row>
    <row r="7874" spans="1:30">
      <c r="A7874" s="46"/>
      <c r="B7874" s="47"/>
      <c r="C7874" s="49"/>
      <c r="D7874" s="41"/>
      <c r="E7874" s="41"/>
      <c r="F7874" s="41"/>
      <c r="G7874" s="50" t="str">
        <f>IF(A7874&lt;&gt;"",CONCATENATE(A7874,":",YEAR(B7874),IF(MONTH(B7874)&gt;9,MONTH(B7874),CONCATENATE(0,MONTH(B7874))),IF(DAY(B7874)&gt;9,DAY(B7874),CONCATENATE(0,DAY(B7874))),IF(HOUR(C7874)&gt;9,HOUR(C7874),CONCATENATE(0,HOUR(C7874))),IF(MINUTE(C7874)&gt;9,MINUTE(C7874),CONCATENATE(0,MINUTE(C7874))),":",VLOOKUP(F7874,'Valid Values - Results'!$D$4:$F$12,3,FALSE)),"")</f>
        <v/>
      </c>
      <c r="H7874" s="41"/>
      <c r="I7874" s="41"/>
      <c r="J7874" s="41"/>
      <c r="K7874" s="41"/>
      <c r="L7874" s="41"/>
      <c r="M7874" s="92"/>
      <c r="N7874" s="41"/>
      <c r="O7874" s="41"/>
      <c r="P7874" s="41"/>
      <c r="Q7874" s="41"/>
      <c r="R7874" s="41"/>
      <c r="S7874" s="41"/>
      <c r="T7874" s="41"/>
      <c r="U7874" s="47"/>
      <c r="V7874" s="49"/>
      <c r="W7874" s="41"/>
      <c r="X7874" s="41"/>
      <c r="Y7874" s="41"/>
      <c r="AA7874" s="37" t="str">
        <f>IF($I7874&lt;&gt;"",VLOOKUP($I7874,'Valid Values - Search'!$R$4:$T$4719,3,FALSE),"")</f>
        <v/>
      </c>
      <c r="AB7874" s="37" t="str">
        <f>IF($I7874&lt;&gt;"",VLOOKUP($I7874,'Valid Values - Search'!$R$4:$S$4719,2,FALSE),"")</f>
        <v/>
      </c>
      <c r="AC7874" s="38" t="str">
        <f t="shared" ref="AC7874:AC7937" si="123">IF($V7874&lt;&gt;"",$D7874,"")</f>
        <v/>
      </c>
      <c r="AD7874" s="38"/>
    </row>
    <row r="7875" spans="1:30">
      <c r="A7875" s="46"/>
      <c r="B7875" s="47"/>
      <c r="C7875" s="49"/>
      <c r="D7875" s="41"/>
      <c r="E7875" s="41"/>
      <c r="F7875" s="41"/>
      <c r="G7875" s="50" t="str">
        <f>IF(A7875&lt;&gt;"",CONCATENATE(A7875,":",YEAR(B7875),IF(MONTH(B7875)&gt;9,MONTH(B7875),CONCATENATE(0,MONTH(B7875))),IF(DAY(B7875)&gt;9,DAY(B7875),CONCATENATE(0,DAY(B7875))),IF(HOUR(C7875)&gt;9,HOUR(C7875),CONCATENATE(0,HOUR(C7875))),IF(MINUTE(C7875)&gt;9,MINUTE(C7875),CONCATENATE(0,MINUTE(C7875))),":",VLOOKUP(F7875,'Valid Values - Results'!$D$4:$F$12,3,FALSE)),"")</f>
        <v/>
      </c>
      <c r="H7875" s="41"/>
      <c r="I7875" s="41"/>
      <c r="J7875" s="41"/>
      <c r="K7875" s="41"/>
      <c r="L7875" s="41"/>
      <c r="M7875" s="92"/>
      <c r="N7875" s="41"/>
      <c r="O7875" s="41"/>
      <c r="P7875" s="41"/>
      <c r="Q7875" s="41"/>
      <c r="R7875" s="41"/>
      <c r="S7875" s="41"/>
      <c r="T7875" s="41"/>
      <c r="U7875" s="47"/>
      <c r="V7875" s="49"/>
      <c r="W7875" s="41"/>
      <c r="X7875" s="41"/>
      <c r="Y7875" s="41"/>
      <c r="AA7875" s="37" t="str">
        <f>IF($I7875&lt;&gt;"",VLOOKUP($I7875,'Valid Values - Search'!$R$4:$T$4719,3,FALSE),"")</f>
        <v/>
      </c>
      <c r="AB7875" s="37" t="str">
        <f>IF($I7875&lt;&gt;"",VLOOKUP($I7875,'Valid Values - Search'!$R$4:$S$4719,2,FALSE),"")</f>
        <v/>
      </c>
      <c r="AC7875" s="38" t="str">
        <f t="shared" si="123"/>
        <v/>
      </c>
      <c r="AD7875" s="38"/>
    </row>
    <row r="7876" spans="1:30">
      <c r="A7876" s="46"/>
      <c r="B7876" s="47"/>
      <c r="C7876" s="49"/>
      <c r="D7876" s="41"/>
      <c r="E7876" s="41"/>
      <c r="F7876" s="41"/>
      <c r="G7876" s="50" t="str">
        <f>IF(A7876&lt;&gt;"",CONCATENATE(A7876,":",YEAR(B7876),IF(MONTH(B7876)&gt;9,MONTH(B7876),CONCATENATE(0,MONTH(B7876))),IF(DAY(B7876)&gt;9,DAY(B7876),CONCATENATE(0,DAY(B7876))),IF(HOUR(C7876)&gt;9,HOUR(C7876),CONCATENATE(0,HOUR(C7876))),IF(MINUTE(C7876)&gt;9,MINUTE(C7876),CONCATENATE(0,MINUTE(C7876))),":",VLOOKUP(F7876,'Valid Values - Results'!$D$4:$F$12,3,FALSE)),"")</f>
        <v/>
      </c>
      <c r="H7876" s="41"/>
      <c r="I7876" s="41"/>
      <c r="J7876" s="41"/>
      <c r="K7876" s="41"/>
      <c r="L7876" s="41"/>
      <c r="M7876" s="92"/>
      <c r="N7876" s="41"/>
      <c r="O7876" s="41"/>
      <c r="P7876" s="41"/>
      <c r="Q7876" s="41"/>
      <c r="R7876" s="41"/>
      <c r="S7876" s="41"/>
      <c r="T7876" s="41"/>
      <c r="U7876" s="47"/>
      <c r="V7876" s="49"/>
      <c r="W7876" s="41"/>
      <c r="X7876" s="41"/>
      <c r="Y7876" s="41"/>
      <c r="AA7876" s="37" t="str">
        <f>IF($I7876&lt;&gt;"",VLOOKUP($I7876,'Valid Values - Search'!$R$4:$T$4719,3,FALSE),"")</f>
        <v/>
      </c>
      <c r="AB7876" s="37" t="str">
        <f>IF($I7876&lt;&gt;"",VLOOKUP($I7876,'Valid Values - Search'!$R$4:$S$4719,2,FALSE),"")</f>
        <v/>
      </c>
      <c r="AC7876" s="38" t="str">
        <f t="shared" si="123"/>
        <v/>
      </c>
      <c r="AD7876" s="38"/>
    </row>
    <row r="7877" spans="1:30">
      <c r="A7877" s="46"/>
      <c r="B7877" s="47"/>
      <c r="C7877" s="49"/>
      <c r="D7877" s="41"/>
      <c r="E7877" s="41"/>
      <c r="F7877" s="41"/>
      <c r="G7877" s="50" t="str">
        <f>IF(A7877&lt;&gt;"",CONCATENATE(A7877,":",YEAR(B7877),IF(MONTH(B7877)&gt;9,MONTH(B7877),CONCATENATE(0,MONTH(B7877))),IF(DAY(B7877)&gt;9,DAY(B7877),CONCATENATE(0,DAY(B7877))),IF(HOUR(C7877)&gt;9,HOUR(C7877),CONCATENATE(0,HOUR(C7877))),IF(MINUTE(C7877)&gt;9,MINUTE(C7877),CONCATENATE(0,MINUTE(C7877))),":",VLOOKUP(F7877,'Valid Values - Results'!$D$4:$F$12,3,FALSE)),"")</f>
        <v/>
      </c>
      <c r="H7877" s="41"/>
      <c r="I7877" s="41"/>
      <c r="J7877" s="41"/>
      <c r="K7877" s="41"/>
      <c r="L7877" s="41"/>
      <c r="M7877" s="92"/>
      <c r="N7877" s="41"/>
      <c r="O7877" s="41"/>
      <c r="P7877" s="41"/>
      <c r="Q7877" s="41"/>
      <c r="R7877" s="41"/>
      <c r="S7877" s="41"/>
      <c r="T7877" s="41"/>
      <c r="U7877" s="47"/>
      <c r="V7877" s="49"/>
      <c r="W7877" s="41"/>
      <c r="X7877" s="41"/>
      <c r="Y7877" s="41"/>
      <c r="AA7877" s="37" t="str">
        <f>IF($I7877&lt;&gt;"",VLOOKUP($I7877,'Valid Values - Search'!$R$4:$T$4719,3,FALSE),"")</f>
        <v/>
      </c>
      <c r="AB7877" s="37" t="str">
        <f>IF($I7877&lt;&gt;"",VLOOKUP($I7877,'Valid Values - Search'!$R$4:$S$4719,2,FALSE),"")</f>
        <v/>
      </c>
      <c r="AC7877" s="38" t="str">
        <f t="shared" si="123"/>
        <v/>
      </c>
      <c r="AD7877" s="38"/>
    </row>
    <row r="7878" spans="1:30">
      <c r="A7878" s="46"/>
      <c r="B7878" s="47"/>
      <c r="C7878" s="49"/>
      <c r="D7878" s="41"/>
      <c r="E7878" s="41"/>
      <c r="F7878" s="41"/>
      <c r="G7878" s="50" t="str">
        <f>IF(A7878&lt;&gt;"",CONCATENATE(A7878,":",YEAR(B7878),IF(MONTH(B7878)&gt;9,MONTH(B7878),CONCATENATE(0,MONTH(B7878))),IF(DAY(B7878)&gt;9,DAY(B7878),CONCATENATE(0,DAY(B7878))),IF(HOUR(C7878)&gt;9,HOUR(C7878),CONCATENATE(0,HOUR(C7878))),IF(MINUTE(C7878)&gt;9,MINUTE(C7878),CONCATENATE(0,MINUTE(C7878))),":",VLOOKUP(F7878,'Valid Values - Results'!$D$4:$F$12,3,FALSE)),"")</f>
        <v/>
      </c>
      <c r="H7878" s="41"/>
      <c r="I7878" s="41"/>
      <c r="J7878" s="41"/>
      <c r="K7878" s="41"/>
      <c r="L7878" s="41"/>
      <c r="M7878" s="92"/>
      <c r="N7878" s="41"/>
      <c r="O7878" s="41"/>
      <c r="P7878" s="41"/>
      <c r="Q7878" s="41"/>
      <c r="R7878" s="41"/>
      <c r="S7878" s="41"/>
      <c r="T7878" s="41"/>
      <c r="U7878" s="47"/>
      <c r="V7878" s="49"/>
      <c r="W7878" s="41"/>
      <c r="X7878" s="41"/>
      <c r="Y7878" s="41"/>
      <c r="AA7878" s="37" t="str">
        <f>IF($I7878&lt;&gt;"",VLOOKUP($I7878,'Valid Values - Search'!$R$4:$T$4719,3,FALSE),"")</f>
        <v/>
      </c>
      <c r="AB7878" s="37" t="str">
        <f>IF($I7878&lt;&gt;"",VLOOKUP($I7878,'Valid Values - Search'!$R$4:$S$4719,2,FALSE),"")</f>
        <v/>
      </c>
      <c r="AC7878" s="38" t="str">
        <f t="shared" si="123"/>
        <v/>
      </c>
      <c r="AD7878" s="38"/>
    </row>
    <row r="7879" spans="1:30">
      <c r="A7879" s="46"/>
      <c r="B7879" s="47"/>
      <c r="C7879" s="49"/>
      <c r="D7879" s="41"/>
      <c r="E7879" s="41"/>
      <c r="F7879" s="41"/>
      <c r="G7879" s="50" t="str">
        <f>IF(A7879&lt;&gt;"",CONCATENATE(A7879,":",YEAR(B7879),IF(MONTH(B7879)&gt;9,MONTH(B7879),CONCATENATE(0,MONTH(B7879))),IF(DAY(B7879)&gt;9,DAY(B7879),CONCATENATE(0,DAY(B7879))),IF(HOUR(C7879)&gt;9,HOUR(C7879),CONCATENATE(0,HOUR(C7879))),IF(MINUTE(C7879)&gt;9,MINUTE(C7879),CONCATENATE(0,MINUTE(C7879))),":",VLOOKUP(F7879,'Valid Values - Results'!$D$4:$F$12,3,FALSE)),"")</f>
        <v/>
      </c>
      <c r="H7879" s="41"/>
      <c r="I7879" s="41"/>
      <c r="J7879" s="41"/>
      <c r="K7879" s="41"/>
      <c r="L7879" s="41"/>
      <c r="M7879" s="92"/>
      <c r="N7879" s="41"/>
      <c r="O7879" s="41"/>
      <c r="P7879" s="41"/>
      <c r="Q7879" s="41"/>
      <c r="R7879" s="41"/>
      <c r="S7879" s="41"/>
      <c r="T7879" s="41"/>
      <c r="U7879" s="47"/>
      <c r="V7879" s="49"/>
      <c r="W7879" s="41"/>
      <c r="X7879" s="41"/>
      <c r="Y7879" s="41"/>
      <c r="AA7879" s="37" t="str">
        <f>IF($I7879&lt;&gt;"",VLOOKUP($I7879,'Valid Values - Search'!$R$4:$T$4719,3,FALSE),"")</f>
        <v/>
      </c>
      <c r="AB7879" s="37" t="str">
        <f>IF($I7879&lt;&gt;"",VLOOKUP($I7879,'Valid Values - Search'!$R$4:$S$4719,2,FALSE),"")</f>
        <v/>
      </c>
      <c r="AC7879" s="38" t="str">
        <f t="shared" si="123"/>
        <v/>
      </c>
      <c r="AD7879" s="38"/>
    </row>
    <row r="7880" spans="1:30">
      <c r="A7880" s="46"/>
      <c r="B7880" s="47"/>
      <c r="C7880" s="49"/>
      <c r="D7880" s="41"/>
      <c r="E7880" s="41"/>
      <c r="F7880" s="41"/>
      <c r="G7880" s="50" t="str">
        <f>IF(A7880&lt;&gt;"",CONCATENATE(A7880,":",YEAR(B7880),IF(MONTH(B7880)&gt;9,MONTH(B7880),CONCATENATE(0,MONTH(B7880))),IF(DAY(B7880)&gt;9,DAY(B7880),CONCATENATE(0,DAY(B7880))),IF(HOUR(C7880)&gt;9,HOUR(C7880),CONCATENATE(0,HOUR(C7880))),IF(MINUTE(C7880)&gt;9,MINUTE(C7880),CONCATENATE(0,MINUTE(C7880))),":",VLOOKUP(F7880,'Valid Values - Results'!$D$4:$F$12,3,FALSE)),"")</f>
        <v/>
      </c>
      <c r="H7880" s="41"/>
      <c r="I7880" s="41"/>
      <c r="J7880" s="41"/>
      <c r="K7880" s="41"/>
      <c r="L7880" s="41"/>
      <c r="M7880" s="92"/>
      <c r="N7880" s="41"/>
      <c r="O7880" s="41"/>
      <c r="P7880" s="41"/>
      <c r="Q7880" s="41"/>
      <c r="R7880" s="41"/>
      <c r="S7880" s="41"/>
      <c r="T7880" s="41"/>
      <c r="U7880" s="47"/>
      <c r="V7880" s="49"/>
      <c r="W7880" s="41"/>
      <c r="X7880" s="41"/>
      <c r="Y7880" s="41"/>
      <c r="AA7880" s="37" t="str">
        <f>IF($I7880&lt;&gt;"",VLOOKUP($I7880,'Valid Values - Search'!$R$4:$T$4719,3,FALSE),"")</f>
        <v/>
      </c>
      <c r="AB7880" s="37" t="str">
        <f>IF($I7880&lt;&gt;"",VLOOKUP($I7880,'Valid Values - Search'!$R$4:$S$4719,2,FALSE),"")</f>
        <v/>
      </c>
      <c r="AC7880" s="38" t="str">
        <f t="shared" si="123"/>
        <v/>
      </c>
      <c r="AD7880" s="38"/>
    </row>
    <row r="7881" spans="1:30">
      <c r="A7881" s="46"/>
      <c r="B7881" s="47"/>
      <c r="C7881" s="49"/>
      <c r="D7881" s="41"/>
      <c r="E7881" s="41"/>
      <c r="F7881" s="41"/>
      <c r="G7881" s="50" t="str">
        <f>IF(A7881&lt;&gt;"",CONCATENATE(A7881,":",YEAR(B7881),IF(MONTH(B7881)&gt;9,MONTH(B7881),CONCATENATE(0,MONTH(B7881))),IF(DAY(B7881)&gt;9,DAY(B7881),CONCATENATE(0,DAY(B7881))),IF(HOUR(C7881)&gt;9,HOUR(C7881),CONCATENATE(0,HOUR(C7881))),IF(MINUTE(C7881)&gt;9,MINUTE(C7881),CONCATENATE(0,MINUTE(C7881))),":",VLOOKUP(F7881,'Valid Values - Results'!$D$4:$F$12,3,FALSE)),"")</f>
        <v/>
      </c>
      <c r="H7881" s="41"/>
      <c r="I7881" s="41"/>
      <c r="J7881" s="41"/>
      <c r="K7881" s="41"/>
      <c r="L7881" s="41"/>
      <c r="M7881" s="92"/>
      <c r="N7881" s="41"/>
      <c r="O7881" s="41"/>
      <c r="P7881" s="41"/>
      <c r="Q7881" s="41"/>
      <c r="R7881" s="41"/>
      <c r="S7881" s="41"/>
      <c r="T7881" s="41"/>
      <c r="U7881" s="47"/>
      <c r="V7881" s="49"/>
      <c r="W7881" s="41"/>
      <c r="X7881" s="41"/>
      <c r="Y7881" s="41"/>
      <c r="AA7881" s="37" t="str">
        <f>IF($I7881&lt;&gt;"",VLOOKUP($I7881,'Valid Values - Search'!$R$4:$T$4719,3,FALSE),"")</f>
        <v/>
      </c>
      <c r="AB7881" s="37" t="str">
        <f>IF($I7881&lt;&gt;"",VLOOKUP($I7881,'Valid Values - Search'!$R$4:$S$4719,2,FALSE),"")</f>
        <v/>
      </c>
      <c r="AC7881" s="38" t="str">
        <f t="shared" si="123"/>
        <v/>
      </c>
      <c r="AD7881" s="38"/>
    </row>
    <row r="7882" spans="1:30">
      <c r="A7882" s="46"/>
      <c r="B7882" s="47"/>
      <c r="C7882" s="49"/>
      <c r="D7882" s="41"/>
      <c r="E7882" s="41"/>
      <c r="F7882" s="41"/>
      <c r="G7882" s="50" t="str">
        <f>IF(A7882&lt;&gt;"",CONCATENATE(A7882,":",YEAR(B7882),IF(MONTH(B7882)&gt;9,MONTH(B7882),CONCATENATE(0,MONTH(B7882))),IF(DAY(B7882)&gt;9,DAY(B7882),CONCATENATE(0,DAY(B7882))),IF(HOUR(C7882)&gt;9,HOUR(C7882),CONCATENATE(0,HOUR(C7882))),IF(MINUTE(C7882)&gt;9,MINUTE(C7882),CONCATENATE(0,MINUTE(C7882))),":",VLOOKUP(F7882,'Valid Values - Results'!$D$4:$F$12,3,FALSE)),"")</f>
        <v/>
      </c>
      <c r="H7882" s="41"/>
      <c r="I7882" s="41"/>
      <c r="J7882" s="41"/>
      <c r="K7882" s="41"/>
      <c r="L7882" s="41"/>
      <c r="M7882" s="92"/>
      <c r="N7882" s="41"/>
      <c r="O7882" s="41"/>
      <c r="P7882" s="41"/>
      <c r="Q7882" s="41"/>
      <c r="R7882" s="41"/>
      <c r="S7882" s="41"/>
      <c r="T7882" s="41"/>
      <c r="U7882" s="47"/>
      <c r="V7882" s="49"/>
      <c r="W7882" s="41"/>
      <c r="X7882" s="41"/>
      <c r="Y7882" s="41"/>
      <c r="AA7882" s="37" t="str">
        <f>IF($I7882&lt;&gt;"",VLOOKUP($I7882,'Valid Values - Search'!$R$4:$T$4719,3,FALSE),"")</f>
        <v/>
      </c>
      <c r="AB7882" s="37" t="str">
        <f>IF($I7882&lt;&gt;"",VLOOKUP($I7882,'Valid Values - Search'!$R$4:$S$4719,2,FALSE),"")</f>
        <v/>
      </c>
      <c r="AC7882" s="38" t="str">
        <f t="shared" si="123"/>
        <v/>
      </c>
      <c r="AD7882" s="38"/>
    </row>
    <row r="7883" spans="1:30">
      <c r="A7883" s="46"/>
      <c r="B7883" s="47"/>
      <c r="C7883" s="49"/>
      <c r="D7883" s="41"/>
      <c r="E7883" s="41"/>
      <c r="F7883" s="41"/>
      <c r="G7883" s="50" t="str">
        <f>IF(A7883&lt;&gt;"",CONCATENATE(A7883,":",YEAR(B7883),IF(MONTH(B7883)&gt;9,MONTH(B7883),CONCATENATE(0,MONTH(B7883))),IF(DAY(B7883)&gt;9,DAY(B7883),CONCATENATE(0,DAY(B7883))),IF(HOUR(C7883)&gt;9,HOUR(C7883),CONCATENATE(0,HOUR(C7883))),IF(MINUTE(C7883)&gt;9,MINUTE(C7883),CONCATENATE(0,MINUTE(C7883))),":",VLOOKUP(F7883,'Valid Values - Results'!$D$4:$F$12,3,FALSE)),"")</f>
        <v/>
      </c>
      <c r="H7883" s="41"/>
      <c r="I7883" s="41"/>
      <c r="J7883" s="41"/>
      <c r="K7883" s="41"/>
      <c r="L7883" s="41"/>
      <c r="M7883" s="92"/>
      <c r="N7883" s="41"/>
      <c r="O7883" s="41"/>
      <c r="P7883" s="41"/>
      <c r="Q7883" s="41"/>
      <c r="R7883" s="41"/>
      <c r="S7883" s="41"/>
      <c r="T7883" s="41"/>
      <c r="U7883" s="47"/>
      <c r="V7883" s="49"/>
      <c r="W7883" s="41"/>
      <c r="X7883" s="41"/>
      <c r="Y7883" s="41"/>
      <c r="AA7883" s="37" t="str">
        <f>IF($I7883&lt;&gt;"",VLOOKUP($I7883,'Valid Values - Search'!$R$4:$T$4719,3,FALSE),"")</f>
        <v/>
      </c>
      <c r="AB7883" s="37" t="str">
        <f>IF($I7883&lt;&gt;"",VLOOKUP($I7883,'Valid Values - Search'!$R$4:$S$4719,2,FALSE),"")</f>
        <v/>
      </c>
      <c r="AC7883" s="38" t="str">
        <f t="shared" si="123"/>
        <v/>
      </c>
      <c r="AD7883" s="38"/>
    </row>
    <row r="7884" spans="1:30">
      <c r="A7884" s="46"/>
      <c r="B7884" s="47"/>
      <c r="C7884" s="49"/>
      <c r="D7884" s="41"/>
      <c r="E7884" s="41"/>
      <c r="F7884" s="41"/>
      <c r="G7884" s="50" t="str">
        <f>IF(A7884&lt;&gt;"",CONCATENATE(A7884,":",YEAR(B7884),IF(MONTH(B7884)&gt;9,MONTH(B7884),CONCATENATE(0,MONTH(B7884))),IF(DAY(B7884)&gt;9,DAY(B7884),CONCATENATE(0,DAY(B7884))),IF(HOUR(C7884)&gt;9,HOUR(C7884),CONCATENATE(0,HOUR(C7884))),IF(MINUTE(C7884)&gt;9,MINUTE(C7884),CONCATENATE(0,MINUTE(C7884))),":",VLOOKUP(F7884,'Valid Values - Results'!$D$4:$F$12,3,FALSE)),"")</f>
        <v/>
      </c>
      <c r="H7884" s="41"/>
      <c r="I7884" s="41"/>
      <c r="J7884" s="41"/>
      <c r="K7884" s="41"/>
      <c r="L7884" s="41"/>
      <c r="M7884" s="92"/>
      <c r="N7884" s="41"/>
      <c r="O7884" s="41"/>
      <c r="P7884" s="41"/>
      <c r="Q7884" s="41"/>
      <c r="R7884" s="41"/>
      <c r="S7884" s="41"/>
      <c r="T7884" s="41"/>
      <c r="U7884" s="47"/>
      <c r="V7884" s="49"/>
      <c r="W7884" s="41"/>
      <c r="X7884" s="41"/>
      <c r="Y7884" s="41"/>
      <c r="AA7884" s="37" t="str">
        <f>IF($I7884&lt;&gt;"",VLOOKUP($I7884,'Valid Values - Search'!$R$4:$T$4719,3,FALSE),"")</f>
        <v/>
      </c>
      <c r="AB7884" s="37" t="str">
        <f>IF($I7884&lt;&gt;"",VLOOKUP($I7884,'Valid Values - Search'!$R$4:$S$4719,2,FALSE),"")</f>
        <v/>
      </c>
      <c r="AC7884" s="38" t="str">
        <f t="shared" si="123"/>
        <v/>
      </c>
      <c r="AD7884" s="38"/>
    </row>
    <row r="7885" spans="1:30">
      <c r="A7885" s="46"/>
      <c r="B7885" s="47"/>
      <c r="C7885" s="49"/>
      <c r="D7885" s="41"/>
      <c r="E7885" s="41"/>
      <c r="F7885" s="41"/>
      <c r="G7885" s="50" t="str">
        <f>IF(A7885&lt;&gt;"",CONCATENATE(A7885,":",YEAR(B7885),IF(MONTH(B7885)&gt;9,MONTH(B7885),CONCATENATE(0,MONTH(B7885))),IF(DAY(B7885)&gt;9,DAY(B7885),CONCATENATE(0,DAY(B7885))),IF(HOUR(C7885)&gt;9,HOUR(C7885),CONCATENATE(0,HOUR(C7885))),IF(MINUTE(C7885)&gt;9,MINUTE(C7885),CONCATENATE(0,MINUTE(C7885))),":",VLOOKUP(F7885,'Valid Values - Results'!$D$4:$F$12,3,FALSE)),"")</f>
        <v/>
      </c>
      <c r="H7885" s="41"/>
      <c r="I7885" s="41"/>
      <c r="J7885" s="41"/>
      <c r="K7885" s="41"/>
      <c r="L7885" s="41"/>
      <c r="M7885" s="92"/>
      <c r="N7885" s="41"/>
      <c r="O7885" s="41"/>
      <c r="P7885" s="41"/>
      <c r="Q7885" s="41"/>
      <c r="R7885" s="41"/>
      <c r="S7885" s="41"/>
      <c r="T7885" s="41"/>
      <c r="U7885" s="47"/>
      <c r="V7885" s="49"/>
      <c r="W7885" s="41"/>
      <c r="X7885" s="41"/>
      <c r="Y7885" s="41"/>
      <c r="AA7885" s="37" t="str">
        <f>IF($I7885&lt;&gt;"",VLOOKUP($I7885,'Valid Values - Search'!$R$4:$T$4719,3,FALSE),"")</f>
        <v/>
      </c>
      <c r="AB7885" s="37" t="str">
        <f>IF($I7885&lt;&gt;"",VLOOKUP($I7885,'Valid Values - Search'!$R$4:$S$4719,2,FALSE),"")</f>
        <v/>
      </c>
      <c r="AC7885" s="38" t="str">
        <f t="shared" si="123"/>
        <v/>
      </c>
      <c r="AD7885" s="38"/>
    </row>
    <row r="7886" spans="1:30">
      <c r="A7886" s="46"/>
      <c r="B7886" s="47"/>
      <c r="C7886" s="49"/>
      <c r="D7886" s="41"/>
      <c r="E7886" s="41"/>
      <c r="F7886" s="41"/>
      <c r="G7886" s="50" t="str">
        <f>IF(A7886&lt;&gt;"",CONCATENATE(A7886,":",YEAR(B7886),IF(MONTH(B7886)&gt;9,MONTH(B7886),CONCATENATE(0,MONTH(B7886))),IF(DAY(B7886)&gt;9,DAY(B7886),CONCATENATE(0,DAY(B7886))),IF(HOUR(C7886)&gt;9,HOUR(C7886),CONCATENATE(0,HOUR(C7886))),IF(MINUTE(C7886)&gt;9,MINUTE(C7886),CONCATENATE(0,MINUTE(C7886))),":",VLOOKUP(F7886,'Valid Values - Results'!$D$4:$F$12,3,FALSE)),"")</f>
        <v/>
      </c>
      <c r="H7886" s="41"/>
      <c r="I7886" s="41"/>
      <c r="J7886" s="41"/>
      <c r="K7886" s="41"/>
      <c r="L7886" s="41"/>
      <c r="M7886" s="92"/>
      <c r="N7886" s="41"/>
      <c r="O7886" s="41"/>
      <c r="P7886" s="41"/>
      <c r="Q7886" s="41"/>
      <c r="R7886" s="41"/>
      <c r="S7886" s="41"/>
      <c r="T7886" s="41"/>
      <c r="U7886" s="47"/>
      <c r="V7886" s="49"/>
      <c r="W7886" s="41"/>
      <c r="X7886" s="41"/>
      <c r="Y7886" s="41"/>
      <c r="AA7886" s="37" t="str">
        <f>IF($I7886&lt;&gt;"",VLOOKUP($I7886,'Valid Values - Search'!$R$4:$T$4719,3,FALSE),"")</f>
        <v/>
      </c>
      <c r="AB7886" s="37" t="str">
        <f>IF($I7886&lt;&gt;"",VLOOKUP($I7886,'Valid Values - Search'!$R$4:$S$4719,2,FALSE),"")</f>
        <v/>
      </c>
      <c r="AC7886" s="38" t="str">
        <f t="shared" si="123"/>
        <v/>
      </c>
      <c r="AD7886" s="38"/>
    </row>
    <row r="7887" spans="1:30">
      <c r="A7887" s="46"/>
      <c r="B7887" s="47"/>
      <c r="C7887" s="49"/>
      <c r="D7887" s="41"/>
      <c r="E7887" s="41"/>
      <c r="F7887" s="41"/>
      <c r="G7887" s="50" t="str">
        <f>IF(A7887&lt;&gt;"",CONCATENATE(A7887,":",YEAR(B7887),IF(MONTH(B7887)&gt;9,MONTH(B7887),CONCATENATE(0,MONTH(B7887))),IF(DAY(B7887)&gt;9,DAY(B7887),CONCATENATE(0,DAY(B7887))),IF(HOUR(C7887)&gt;9,HOUR(C7887),CONCATENATE(0,HOUR(C7887))),IF(MINUTE(C7887)&gt;9,MINUTE(C7887),CONCATENATE(0,MINUTE(C7887))),":",VLOOKUP(F7887,'Valid Values - Results'!$D$4:$F$12,3,FALSE)),"")</f>
        <v/>
      </c>
      <c r="H7887" s="41"/>
      <c r="I7887" s="41"/>
      <c r="J7887" s="41"/>
      <c r="K7887" s="41"/>
      <c r="L7887" s="41"/>
      <c r="M7887" s="92"/>
      <c r="N7887" s="41"/>
      <c r="O7887" s="41"/>
      <c r="P7887" s="41"/>
      <c r="Q7887" s="41"/>
      <c r="R7887" s="41"/>
      <c r="S7887" s="41"/>
      <c r="T7887" s="41"/>
      <c r="U7887" s="47"/>
      <c r="V7887" s="49"/>
      <c r="W7887" s="41"/>
      <c r="X7887" s="41"/>
      <c r="Y7887" s="41"/>
      <c r="AA7887" s="37" t="str">
        <f>IF($I7887&lt;&gt;"",VLOOKUP($I7887,'Valid Values - Search'!$R$4:$T$4719,3,FALSE),"")</f>
        <v/>
      </c>
      <c r="AB7887" s="37" t="str">
        <f>IF($I7887&lt;&gt;"",VLOOKUP($I7887,'Valid Values - Search'!$R$4:$S$4719,2,FALSE),"")</f>
        <v/>
      </c>
      <c r="AC7887" s="38" t="str">
        <f t="shared" si="123"/>
        <v/>
      </c>
      <c r="AD7887" s="38"/>
    </row>
    <row r="7888" spans="1:30">
      <c r="A7888" s="46"/>
      <c r="B7888" s="47"/>
      <c r="C7888" s="49"/>
      <c r="D7888" s="41"/>
      <c r="E7888" s="41"/>
      <c r="F7888" s="41"/>
      <c r="G7888" s="50" t="str">
        <f>IF(A7888&lt;&gt;"",CONCATENATE(A7888,":",YEAR(B7888),IF(MONTH(B7888)&gt;9,MONTH(B7888),CONCATENATE(0,MONTH(B7888))),IF(DAY(B7888)&gt;9,DAY(B7888),CONCATENATE(0,DAY(B7888))),IF(HOUR(C7888)&gt;9,HOUR(C7888),CONCATENATE(0,HOUR(C7888))),IF(MINUTE(C7888)&gt;9,MINUTE(C7888),CONCATENATE(0,MINUTE(C7888))),":",VLOOKUP(F7888,'Valid Values - Results'!$D$4:$F$12,3,FALSE)),"")</f>
        <v/>
      </c>
      <c r="H7888" s="41"/>
      <c r="I7888" s="41"/>
      <c r="J7888" s="41"/>
      <c r="K7888" s="41"/>
      <c r="L7888" s="41"/>
      <c r="M7888" s="92"/>
      <c r="N7888" s="41"/>
      <c r="O7888" s="41"/>
      <c r="P7888" s="41"/>
      <c r="Q7888" s="41"/>
      <c r="R7888" s="41"/>
      <c r="S7888" s="41"/>
      <c r="T7888" s="41"/>
      <c r="U7888" s="47"/>
      <c r="V7888" s="49"/>
      <c r="W7888" s="41"/>
      <c r="X7888" s="41"/>
      <c r="Y7888" s="41"/>
      <c r="AA7888" s="37" t="str">
        <f>IF($I7888&lt;&gt;"",VLOOKUP($I7888,'Valid Values - Search'!$R$4:$T$4719,3,FALSE),"")</f>
        <v/>
      </c>
      <c r="AB7888" s="37" t="str">
        <f>IF($I7888&lt;&gt;"",VLOOKUP($I7888,'Valid Values - Search'!$R$4:$S$4719,2,FALSE),"")</f>
        <v/>
      </c>
      <c r="AC7888" s="38" t="str">
        <f t="shared" si="123"/>
        <v/>
      </c>
      <c r="AD7888" s="38"/>
    </row>
    <row r="7889" spans="1:30">
      <c r="A7889" s="46"/>
      <c r="B7889" s="47"/>
      <c r="C7889" s="49"/>
      <c r="D7889" s="41"/>
      <c r="E7889" s="41"/>
      <c r="F7889" s="41"/>
      <c r="G7889" s="50" t="str">
        <f>IF(A7889&lt;&gt;"",CONCATENATE(A7889,":",YEAR(B7889),IF(MONTH(B7889)&gt;9,MONTH(B7889),CONCATENATE(0,MONTH(B7889))),IF(DAY(B7889)&gt;9,DAY(B7889),CONCATENATE(0,DAY(B7889))),IF(HOUR(C7889)&gt;9,HOUR(C7889),CONCATENATE(0,HOUR(C7889))),IF(MINUTE(C7889)&gt;9,MINUTE(C7889),CONCATENATE(0,MINUTE(C7889))),":",VLOOKUP(F7889,'Valid Values - Results'!$D$4:$F$12,3,FALSE)),"")</f>
        <v/>
      </c>
      <c r="H7889" s="41"/>
      <c r="I7889" s="41"/>
      <c r="J7889" s="41"/>
      <c r="K7889" s="41"/>
      <c r="L7889" s="41"/>
      <c r="M7889" s="92"/>
      <c r="N7889" s="41"/>
      <c r="O7889" s="41"/>
      <c r="P7889" s="41"/>
      <c r="Q7889" s="41"/>
      <c r="R7889" s="41"/>
      <c r="S7889" s="41"/>
      <c r="T7889" s="41"/>
      <c r="U7889" s="47"/>
      <c r="V7889" s="49"/>
      <c r="W7889" s="41"/>
      <c r="X7889" s="41"/>
      <c r="Y7889" s="41"/>
      <c r="AA7889" s="37" t="str">
        <f>IF($I7889&lt;&gt;"",VLOOKUP($I7889,'Valid Values - Search'!$R$4:$T$4719,3,FALSE),"")</f>
        <v/>
      </c>
      <c r="AB7889" s="37" t="str">
        <f>IF($I7889&lt;&gt;"",VLOOKUP($I7889,'Valid Values - Search'!$R$4:$S$4719,2,FALSE),"")</f>
        <v/>
      </c>
      <c r="AC7889" s="38" t="str">
        <f t="shared" si="123"/>
        <v/>
      </c>
      <c r="AD7889" s="38"/>
    </row>
    <row r="7890" spans="1:30">
      <c r="A7890" s="46"/>
      <c r="B7890" s="47"/>
      <c r="C7890" s="49"/>
      <c r="D7890" s="41"/>
      <c r="E7890" s="41"/>
      <c r="F7890" s="41"/>
      <c r="G7890" s="50" t="str">
        <f>IF(A7890&lt;&gt;"",CONCATENATE(A7890,":",YEAR(B7890),IF(MONTH(B7890)&gt;9,MONTH(B7890),CONCATENATE(0,MONTH(B7890))),IF(DAY(B7890)&gt;9,DAY(B7890),CONCATENATE(0,DAY(B7890))),IF(HOUR(C7890)&gt;9,HOUR(C7890),CONCATENATE(0,HOUR(C7890))),IF(MINUTE(C7890)&gt;9,MINUTE(C7890),CONCATENATE(0,MINUTE(C7890))),":",VLOOKUP(F7890,'Valid Values - Results'!$D$4:$F$12,3,FALSE)),"")</f>
        <v/>
      </c>
      <c r="H7890" s="41"/>
      <c r="I7890" s="41"/>
      <c r="J7890" s="41"/>
      <c r="K7890" s="41"/>
      <c r="L7890" s="41"/>
      <c r="M7890" s="92"/>
      <c r="N7890" s="41"/>
      <c r="O7890" s="41"/>
      <c r="P7890" s="41"/>
      <c r="Q7890" s="41"/>
      <c r="R7890" s="41"/>
      <c r="S7890" s="41"/>
      <c r="T7890" s="41"/>
      <c r="U7890" s="47"/>
      <c r="V7890" s="49"/>
      <c r="W7890" s="41"/>
      <c r="X7890" s="41"/>
      <c r="Y7890" s="41"/>
      <c r="AA7890" s="37" t="str">
        <f>IF($I7890&lt;&gt;"",VLOOKUP($I7890,'Valid Values - Search'!$R$4:$T$4719,3,FALSE),"")</f>
        <v/>
      </c>
      <c r="AB7890" s="37" t="str">
        <f>IF($I7890&lt;&gt;"",VLOOKUP($I7890,'Valid Values - Search'!$R$4:$S$4719,2,FALSE),"")</f>
        <v/>
      </c>
      <c r="AC7890" s="38" t="str">
        <f t="shared" si="123"/>
        <v/>
      </c>
      <c r="AD7890" s="38"/>
    </row>
    <row r="7891" spans="1:30">
      <c r="A7891" s="46"/>
      <c r="B7891" s="47"/>
      <c r="C7891" s="49"/>
      <c r="D7891" s="41"/>
      <c r="E7891" s="41"/>
      <c r="F7891" s="41"/>
      <c r="G7891" s="50" t="str">
        <f>IF(A7891&lt;&gt;"",CONCATENATE(A7891,":",YEAR(B7891),IF(MONTH(B7891)&gt;9,MONTH(B7891),CONCATENATE(0,MONTH(B7891))),IF(DAY(B7891)&gt;9,DAY(B7891),CONCATENATE(0,DAY(B7891))),IF(HOUR(C7891)&gt;9,HOUR(C7891),CONCATENATE(0,HOUR(C7891))),IF(MINUTE(C7891)&gt;9,MINUTE(C7891),CONCATENATE(0,MINUTE(C7891))),":",VLOOKUP(F7891,'Valid Values - Results'!$D$4:$F$12,3,FALSE)),"")</f>
        <v/>
      </c>
      <c r="H7891" s="41"/>
      <c r="I7891" s="41"/>
      <c r="J7891" s="41"/>
      <c r="K7891" s="41"/>
      <c r="L7891" s="41"/>
      <c r="M7891" s="92"/>
      <c r="N7891" s="41"/>
      <c r="O7891" s="41"/>
      <c r="P7891" s="41"/>
      <c r="Q7891" s="41"/>
      <c r="R7891" s="41"/>
      <c r="S7891" s="41"/>
      <c r="T7891" s="41"/>
      <c r="U7891" s="47"/>
      <c r="V7891" s="49"/>
      <c r="W7891" s="41"/>
      <c r="X7891" s="41"/>
      <c r="Y7891" s="41"/>
      <c r="AA7891" s="37" t="str">
        <f>IF($I7891&lt;&gt;"",VLOOKUP($I7891,'Valid Values - Search'!$R$4:$T$4719,3,FALSE),"")</f>
        <v/>
      </c>
      <c r="AB7891" s="37" t="str">
        <f>IF($I7891&lt;&gt;"",VLOOKUP($I7891,'Valid Values - Search'!$R$4:$S$4719,2,FALSE),"")</f>
        <v/>
      </c>
      <c r="AC7891" s="38" t="str">
        <f t="shared" si="123"/>
        <v/>
      </c>
      <c r="AD7891" s="38"/>
    </row>
    <row r="7892" spans="1:30">
      <c r="A7892" s="46"/>
      <c r="B7892" s="47"/>
      <c r="C7892" s="49"/>
      <c r="D7892" s="41"/>
      <c r="E7892" s="41"/>
      <c r="F7892" s="41"/>
      <c r="G7892" s="50" t="str">
        <f>IF(A7892&lt;&gt;"",CONCATENATE(A7892,":",YEAR(B7892),IF(MONTH(B7892)&gt;9,MONTH(B7892),CONCATENATE(0,MONTH(B7892))),IF(DAY(B7892)&gt;9,DAY(B7892),CONCATENATE(0,DAY(B7892))),IF(HOUR(C7892)&gt;9,HOUR(C7892),CONCATENATE(0,HOUR(C7892))),IF(MINUTE(C7892)&gt;9,MINUTE(C7892),CONCATENATE(0,MINUTE(C7892))),":",VLOOKUP(F7892,'Valid Values - Results'!$D$4:$F$12,3,FALSE)),"")</f>
        <v/>
      </c>
      <c r="H7892" s="41"/>
      <c r="I7892" s="41"/>
      <c r="J7892" s="41"/>
      <c r="K7892" s="41"/>
      <c r="L7892" s="41"/>
      <c r="M7892" s="92"/>
      <c r="N7892" s="41"/>
      <c r="O7892" s="41"/>
      <c r="P7892" s="41"/>
      <c r="Q7892" s="41"/>
      <c r="R7892" s="41"/>
      <c r="S7892" s="41"/>
      <c r="T7892" s="41"/>
      <c r="U7892" s="47"/>
      <c r="V7892" s="49"/>
      <c r="W7892" s="41"/>
      <c r="X7892" s="41"/>
      <c r="Y7892" s="41"/>
      <c r="AA7892" s="37" t="str">
        <f>IF($I7892&lt;&gt;"",VLOOKUP($I7892,'Valid Values - Search'!$R$4:$T$4719,3,FALSE),"")</f>
        <v/>
      </c>
      <c r="AB7892" s="37" t="str">
        <f>IF($I7892&lt;&gt;"",VLOOKUP($I7892,'Valid Values - Search'!$R$4:$S$4719,2,FALSE),"")</f>
        <v/>
      </c>
      <c r="AC7892" s="38" t="str">
        <f t="shared" si="123"/>
        <v/>
      </c>
      <c r="AD7892" s="38"/>
    </row>
    <row r="7893" spans="1:30">
      <c r="A7893" s="46"/>
      <c r="B7893" s="47"/>
      <c r="C7893" s="49"/>
      <c r="D7893" s="41"/>
      <c r="E7893" s="41"/>
      <c r="F7893" s="41"/>
      <c r="G7893" s="50" t="str">
        <f>IF(A7893&lt;&gt;"",CONCATENATE(A7893,":",YEAR(B7893),IF(MONTH(B7893)&gt;9,MONTH(B7893),CONCATENATE(0,MONTH(B7893))),IF(DAY(B7893)&gt;9,DAY(B7893),CONCATENATE(0,DAY(B7893))),IF(HOUR(C7893)&gt;9,HOUR(C7893),CONCATENATE(0,HOUR(C7893))),IF(MINUTE(C7893)&gt;9,MINUTE(C7893),CONCATENATE(0,MINUTE(C7893))),":",VLOOKUP(F7893,'Valid Values - Results'!$D$4:$F$12,3,FALSE)),"")</f>
        <v/>
      </c>
      <c r="H7893" s="41"/>
      <c r="I7893" s="41"/>
      <c r="J7893" s="41"/>
      <c r="K7893" s="41"/>
      <c r="L7893" s="41"/>
      <c r="M7893" s="92"/>
      <c r="N7893" s="41"/>
      <c r="O7893" s="41"/>
      <c r="P7893" s="41"/>
      <c r="Q7893" s="41"/>
      <c r="R7893" s="41"/>
      <c r="S7893" s="41"/>
      <c r="T7893" s="41"/>
      <c r="U7893" s="47"/>
      <c r="V7893" s="49"/>
      <c r="W7893" s="41"/>
      <c r="X7893" s="41"/>
      <c r="Y7893" s="41"/>
      <c r="AA7893" s="37" t="str">
        <f>IF($I7893&lt;&gt;"",VLOOKUP($I7893,'Valid Values - Search'!$R$4:$T$4719,3,FALSE),"")</f>
        <v/>
      </c>
      <c r="AB7893" s="37" t="str">
        <f>IF($I7893&lt;&gt;"",VLOOKUP($I7893,'Valid Values - Search'!$R$4:$S$4719,2,FALSE),"")</f>
        <v/>
      </c>
      <c r="AC7893" s="38" t="str">
        <f t="shared" si="123"/>
        <v/>
      </c>
      <c r="AD7893" s="38"/>
    </row>
    <row r="7894" spans="1:30">
      <c r="A7894" s="46"/>
      <c r="B7894" s="47"/>
      <c r="C7894" s="49"/>
      <c r="D7894" s="41"/>
      <c r="E7894" s="41"/>
      <c r="F7894" s="41"/>
      <c r="G7894" s="50" t="str">
        <f>IF(A7894&lt;&gt;"",CONCATENATE(A7894,":",YEAR(B7894),IF(MONTH(B7894)&gt;9,MONTH(B7894),CONCATENATE(0,MONTH(B7894))),IF(DAY(B7894)&gt;9,DAY(B7894),CONCATENATE(0,DAY(B7894))),IF(HOUR(C7894)&gt;9,HOUR(C7894),CONCATENATE(0,HOUR(C7894))),IF(MINUTE(C7894)&gt;9,MINUTE(C7894),CONCATENATE(0,MINUTE(C7894))),":",VLOOKUP(F7894,'Valid Values - Results'!$D$4:$F$12,3,FALSE)),"")</f>
        <v/>
      </c>
      <c r="H7894" s="41"/>
      <c r="I7894" s="41"/>
      <c r="J7894" s="41"/>
      <c r="K7894" s="41"/>
      <c r="L7894" s="41"/>
      <c r="M7894" s="92"/>
      <c r="N7894" s="41"/>
      <c r="O7894" s="41"/>
      <c r="P7894" s="41"/>
      <c r="Q7894" s="41"/>
      <c r="R7894" s="41"/>
      <c r="S7894" s="41"/>
      <c r="T7894" s="41"/>
      <c r="U7894" s="47"/>
      <c r="V7894" s="49"/>
      <c r="W7894" s="41"/>
      <c r="X7894" s="41"/>
      <c r="Y7894" s="41"/>
      <c r="AA7894" s="37" t="str">
        <f>IF($I7894&lt;&gt;"",VLOOKUP($I7894,'Valid Values - Search'!$R$4:$T$4719,3,FALSE),"")</f>
        <v/>
      </c>
      <c r="AB7894" s="37" t="str">
        <f>IF($I7894&lt;&gt;"",VLOOKUP($I7894,'Valid Values - Search'!$R$4:$S$4719,2,FALSE),"")</f>
        <v/>
      </c>
      <c r="AC7894" s="38" t="str">
        <f t="shared" si="123"/>
        <v/>
      </c>
      <c r="AD7894" s="38"/>
    </row>
    <row r="7895" spans="1:30">
      <c r="A7895" s="46"/>
      <c r="B7895" s="47"/>
      <c r="C7895" s="49"/>
      <c r="D7895" s="41"/>
      <c r="E7895" s="41"/>
      <c r="F7895" s="41"/>
      <c r="G7895" s="50" t="str">
        <f>IF(A7895&lt;&gt;"",CONCATENATE(A7895,":",YEAR(B7895),IF(MONTH(B7895)&gt;9,MONTH(B7895),CONCATENATE(0,MONTH(B7895))),IF(DAY(B7895)&gt;9,DAY(B7895),CONCATENATE(0,DAY(B7895))),IF(HOUR(C7895)&gt;9,HOUR(C7895),CONCATENATE(0,HOUR(C7895))),IF(MINUTE(C7895)&gt;9,MINUTE(C7895),CONCATENATE(0,MINUTE(C7895))),":",VLOOKUP(F7895,'Valid Values - Results'!$D$4:$F$12,3,FALSE)),"")</f>
        <v/>
      </c>
      <c r="H7895" s="41"/>
      <c r="I7895" s="41"/>
      <c r="J7895" s="41"/>
      <c r="K7895" s="41"/>
      <c r="L7895" s="41"/>
      <c r="M7895" s="92"/>
      <c r="N7895" s="41"/>
      <c r="O7895" s="41"/>
      <c r="P7895" s="41"/>
      <c r="Q7895" s="41"/>
      <c r="R7895" s="41"/>
      <c r="S7895" s="41"/>
      <c r="T7895" s="41"/>
      <c r="U7895" s="47"/>
      <c r="V7895" s="49"/>
      <c r="W7895" s="41"/>
      <c r="X7895" s="41"/>
      <c r="Y7895" s="41"/>
      <c r="AA7895" s="37" t="str">
        <f>IF($I7895&lt;&gt;"",VLOOKUP($I7895,'Valid Values - Search'!$R$4:$T$4719,3,FALSE),"")</f>
        <v/>
      </c>
      <c r="AB7895" s="37" t="str">
        <f>IF($I7895&lt;&gt;"",VLOOKUP($I7895,'Valid Values - Search'!$R$4:$S$4719,2,FALSE),"")</f>
        <v/>
      </c>
      <c r="AC7895" s="38" t="str">
        <f t="shared" si="123"/>
        <v/>
      </c>
      <c r="AD7895" s="38"/>
    </row>
    <row r="7896" spans="1:30">
      <c r="A7896" s="46"/>
      <c r="B7896" s="47"/>
      <c r="C7896" s="49"/>
      <c r="D7896" s="41"/>
      <c r="E7896" s="41"/>
      <c r="F7896" s="41"/>
      <c r="G7896" s="50" t="str">
        <f>IF(A7896&lt;&gt;"",CONCATENATE(A7896,":",YEAR(B7896),IF(MONTH(B7896)&gt;9,MONTH(B7896),CONCATENATE(0,MONTH(B7896))),IF(DAY(B7896)&gt;9,DAY(B7896),CONCATENATE(0,DAY(B7896))),IF(HOUR(C7896)&gt;9,HOUR(C7896),CONCATENATE(0,HOUR(C7896))),IF(MINUTE(C7896)&gt;9,MINUTE(C7896),CONCATENATE(0,MINUTE(C7896))),":",VLOOKUP(F7896,'Valid Values - Results'!$D$4:$F$12,3,FALSE)),"")</f>
        <v/>
      </c>
      <c r="H7896" s="41"/>
      <c r="I7896" s="41"/>
      <c r="J7896" s="41"/>
      <c r="K7896" s="41"/>
      <c r="L7896" s="41"/>
      <c r="M7896" s="92"/>
      <c r="N7896" s="41"/>
      <c r="O7896" s="41"/>
      <c r="P7896" s="41"/>
      <c r="Q7896" s="41"/>
      <c r="R7896" s="41"/>
      <c r="S7896" s="41"/>
      <c r="T7896" s="41"/>
      <c r="U7896" s="47"/>
      <c r="V7896" s="49"/>
      <c r="W7896" s="41"/>
      <c r="X7896" s="41"/>
      <c r="Y7896" s="41"/>
      <c r="AA7896" s="37" t="str">
        <f>IF($I7896&lt;&gt;"",VLOOKUP($I7896,'Valid Values - Search'!$R$4:$T$4719,3,FALSE),"")</f>
        <v/>
      </c>
      <c r="AB7896" s="37" t="str">
        <f>IF($I7896&lt;&gt;"",VLOOKUP($I7896,'Valid Values - Search'!$R$4:$S$4719,2,FALSE),"")</f>
        <v/>
      </c>
      <c r="AC7896" s="38" t="str">
        <f t="shared" si="123"/>
        <v/>
      </c>
      <c r="AD7896" s="38"/>
    </row>
    <row r="7897" spans="1:30">
      <c r="A7897" s="46"/>
      <c r="B7897" s="47"/>
      <c r="C7897" s="49"/>
      <c r="D7897" s="41"/>
      <c r="E7897" s="41"/>
      <c r="F7897" s="41"/>
      <c r="G7897" s="50" t="str">
        <f>IF(A7897&lt;&gt;"",CONCATENATE(A7897,":",YEAR(B7897),IF(MONTH(B7897)&gt;9,MONTH(B7897),CONCATENATE(0,MONTH(B7897))),IF(DAY(B7897)&gt;9,DAY(B7897),CONCATENATE(0,DAY(B7897))),IF(HOUR(C7897)&gt;9,HOUR(C7897),CONCATENATE(0,HOUR(C7897))),IF(MINUTE(C7897)&gt;9,MINUTE(C7897),CONCATENATE(0,MINUTE(C7897))),":",VLOOKUP(F7897,'Valid Values - Results'!$D$4:$F$12,3,FALSE)),"")</f>
        <v/>
      </c>
      <c r="H7897" s="41"/>
      <c r="I7897" s="41"/>
      <c r="J7897" s="41"/>
      <c r="K7897" s="41"/>
      <c r="L7897" s="41"/>
      <c r="M7897" s="92"/>
      <c r="N7897" s="41"/>
      <c r="O7897" s="41"/>
      <c r="P7897" s="41"/>
      <c r="Q7897" s="41"/>
      <c r="R7897" s="41"/>
      <c r="S7897" s="41"/>
      <c r="T7897" s="41"/>
      <c r="U7897" s="47"/>
      <c r="V7897" s="49"/>
      <c r="W7897" s="41"/>
      <c r="X7897" s="41"/>
      <c r="Y7897" s="41"/>
      <c r="AA7897" s="37" t="str">
        <f>IF($I7897&lt;&gt;"",VLOOKUP($I7897,'Valid Values - Search'!$R$4:$T$4719,3,FALSE),"")</f>
        <v/>
      </c>
      <c r="AB7897" s="37" t="str">
        <f>IF($I7897&lt;&gt;"",VLOOKUP($I7897,'Valid Values - Search'!$R$4:$S$4719,2,FALSE),"")</f>
        <v/>
      </c>
      <c r="AC7897" s="38" t="str">
        <f t="shared" si="123"/>
        <v/>
      </c>
      <c r="AD7897" s="38"/>
    </row>
    <row r="7898" spans="1:30">
      <c r="A7898" s="46"/>
      <c r="B7898" s="47"/>
      <c r="C7898" s="49"/>
      <c r="D7898" s="41"/>
      <c r="E7898" s="41"/>
      <c r="F7898" s="41"/>
      <c r="G7898" s="50" t="str">
        <f>IF(A7898&lt;&gt;"",CONCATENATE(A7898,":",YEAR(B7898),IF(MONTH(B7898)&gt;9,MONTH(B7898),CONCATENATE(0,MONTH(B7898))),IF(DAY(B7898)&gt;9,DAY(B7898),CONCATENATE(0,DAY(B7898))),IF(HOUR(C7898)&gt;9,HOUR(C7898),CONCATENATE(0,HOUR(C7898))),IF(MINUTE(C7898)&gt;9,MINUTE(C7898),CONCATENATE(0,MINUTE(C7898))),":",VLOOKUP(F7898,'Valid Values - Results'!$D$4:$F$12,3,FALSE)),"")</f>
        <v/>
      </c>
      <c r="H7898" s="41"/>
      <c r="I7898" s="41"/>
      <c r="J7898" s="41"/>
      <c r="K7898" s="41"/>
      <c r="L7898" s="41"/>
      <c r="M7898" s="92"/>
      <c r="N7898" s="41"/>
      <c r="O7898" s="41"/>
      <c r="P7898" s="41"/>
      <c r="Q7898" s="41"/>
      <c r="R7898" s="41"/>
      <c r="S7898" s="41"/>
      <c r="T7898" s="41"/>
      <c r="U7898" s="47"/>
      <c r="V7898" s="49"/>
      <c r="W7898" s="41"/>
      <c r="X7898" s="41"/>
      <c r="Y7898" s="41"/>
      <c r="AA7898" s="37" t="str">
        <f>IF($I7898&lt;&gt;"",VLOOKUP($I7898,'Valid Values - Search'!$R$4:$T$4719,3,FALSE),"")</f>
        <v/>
      </c>
      <c r="AB7898" s="37" t="str">
        <f>IF($I7898&lt;&gt;"",VLOOKUP($I7898,'Valid Values - Search'!$R$4:$S$4719,2,FALSE),"")</f>
        <v/>
      </c>
      <c r="AC7898" s="38" t="str">
        <f t="shared" si="123"/>
        <v/>
      </c>
      <c r="AD7898" s="38"/>
    </row>
    <row r="7899" spans="1:30">
      <c r="A7899" s="46"/>
      <c r="B7899" s="47"/>
      <c r="C7899" s="49"/>
      <c r="D7899" s="41"/>
      <c r="E7899" s="41"/>
      <c r="F7899" s="41"/>
      <c r="G7899" s="50" t="str">
        <f>IF(A7899&lt;&gt;"",CONCATENATE(A7899,":",YEAR(B7899),IF(MONTH(B7899)&gt;9,MONTH(B7899),CONCATENATE(0,MONTH(B7899))),IF(DAY(B7899)&gt;9,DAY(B7899),CONCATENATE(0,DAY(B7899))),IF(HOUR(C7899)&gt;9,HOUR(C7899),CONCATENATE(0,HOUR(C7899))),IF(MINUTE(C7899)&gt;9,MINUTE(C7899),CONCATENATE(0,MINUTE(C7899))),":",VLOOKUP(F7899,'Valid Values - Results'!$D$4:$F$12,3,FALSE)),"")</f>
        <v/>
      </c>
      <c r="H7899" s="41"/>
      <c r="I7899" s="41"/>
      <c r="J7899" s="41"/>
      <c r="K7899" s="41"/>
      <c r="L7899" s="41"/>
      <c r="M7899" s="92"/>
      <c r="N7899" s="41"/>
      <c r="O7899" s="41"/>
      <c r="P7899" s="41"/>
      <c r="Q7899" s="41"/>
      <c r="R7899" s="41"/>
      <c r="S7899" s="41"/>
      <c r="T7899" s="41"/>
      <c r="U7899" s="47"/>
      <c r="V7899" s="49"/>
      <c r="W7899" s="41"/>
      <c r="X7899" s="41"/>
      <c r="Y7899" s="41"/>
      <c r="AA7899" s="37" t="str">
        <f>IF($I7899&lt;&gt;"",VLOOKUP($I7899,'Valid Values - Search'!$R$4:$T$4719,3,FALSE),"")</f>
        <v/>
      </c>
      <c r="AB7899" s="37" t="str">
        <f>IF($I7899&lt;&gt;"",VLOOKUP($I7899,'Valid Values - Search'!$R$4:$S$4719,2,FALSE),"")</f>
        <v/>
      </c>
      <c r="AC7899" s="38" t="str">
        <f t="shared" si="123"/>
        <v/>
      </c>
      <c r="AD7899" s="38"/>
    </row>
    <row r="7900" spans="1:30">
      <c r="A7900" s="46"/>
      <c r="B7900" s="47"/>
      <c r="C7900" s="49"/>
      <c r="D7900" s="41"/>
      <c r="E7900" s="41"/>
      <c r="F7900" s="41"/>
      <c r="G7900" s="50" t="str">
        <f>IF(A7900&lt;&gt;"",CONCATENATE(A7900,":",YEAR(B7900),IF(MONTH(B7900)&gt;9,MONTH(B7900),CONCATENATE(0,MONTH(B7900))),IF(DAY(B7900)&gt;9,DAY(B7900),CONCATENATE(0,DAY(B7900))),IF(HOUR(C7900)&gt;9,HOUR(C7900),CONCATENATE(0,HOUR(C7900))),IF(MINUTE(C7900)&gt;9,MINUTE(C7900),CONCATENATE(0,MINUTE(C7900))),":",VLOOKUP(F7900,'Valid Values - Results'!$D$4:$F$12,3,FALSE)),"")</f>
        <v/>
      </c>
      <c r="H7900" s="41"/>
      <c r="I7900" s="41"/>
      <c r="J7900" s="41"/>
      <c r="K7900" s="41"/>
      <c r="L7900" s="41"/>
      <c r="M7900" s="92"/>
      <c r="N7900" s="41"/>
      <c r="O7900" s="41"/>
      <c r="P7900" s="41"/>
      <c r="Q7900" s="41"/>
      <c r="R7900" s="41"/>
      <c r="S7900" s="41"/>
      <c r="T7900" s="41"/>
      <c r="U7900" s="47"/>
      <c r="V7900" s="49"/>
      <c r="W7900" s="41"/>
      <c r="X7900" s="41"/>
      <c r="Y7900" s="41"/>
      <c r="AA7900" s="37" t="str">
        <f>IF($I7900&lt;&gt;"",VLOOKUP($I7900,'Valid Values - Search'!$R$4:$T$4719,3,FALSE),"")</f>
        <v/>
      </c>
      <c r="AB7900" s="37" t="str">
        <f>IF($I7900&lt;&gt;"",VLOOKUP($I7900,'Valid Values - Search'!$R$4:$S$4719,2,FALSE),"")</f>
        <v/>
      </c>
      <c r="AC7900" s="38" t="str">
        <f t="shared" si="123"/>
        <v/>
      </c>
      <c r="AD7900" s="38"/>
    </row>
    <row r="7901" spans="1:30">
      <c r="A7901" s="46"/>
      <c r="B7901" s="47"/>
      <c r="C7901" s="49"/>
      <c r="D7901" s="41"/>
      <c r="E7901" s="41"/>
      <c r="F7901" s="41"/>
      <c r="G7901" s="50" t="str">
        <f>IF(A7901&lt;&gt;"",CONCATENATE(A7901,":",YEAR(B7901),IF(MONTH(B7901)&gt;9,MONTH(B7901),CONCATENATE(0,MONTH(B7901))),IF(DAY(B7901)&gt;9,DAY(B7901),CONCATENATE(0,DAY(B7901))),IF(HOUR(C7901)&gt;9,HOUR(C7901),CONCATENATE(0,HOUR(C7901))),IF(MINUTE(C7901)&gt;9,MINUTE(C7901),CONCATENATE(0,MINUTE(C7901))),":",VLOOKUP(F7901,'Valid Values - Results'!$D$4:$F$12,3,FALSE)),"")</f>
        <v/>
      </c>
      <c r="H7901" s="41"/>
      <c r="I7901" s="41"/>
      <c r="J7901" s="41"/>
      <c r="K7901" s="41"/>
      <c r="L7901" s="41"/>
      <c r="M7901" s="92"/>
      <c r="N7901" s="41"/>
      <c r="O7901" s="41"/>
      <c r="P7901" s="41"/>
      <c r="Q7901" s="41"/>
      <c r="R7901" s="41"/>
      <c r="S7901" s="41"/>
      <c r="T7901" s="41"/>
      <c r="U7901" s="47"/>
      <c r="V7901" s="49"/>
      <c r="W7901" s="41"/>
      <c r="X7901" s="41"/>
      <c r="Y7901" s="41"/>
      <c r="AA7901" s="37" t="str">
        <f>IF($I7901&lt;&gt;"",VLOOKUP($I7901,'Valid Values - Search'!$R$4:$T$4719,3,FALSE),"")</f>
        <v/>
      </c>
      <c r="AB7901" s="37" t="str">
        <f>IF($I7901&lt;&gt;"",VLOOKUP($I7901,'Valid Values - Search'!$R$4:$S$4719,2,FALSE),"")</f>
        <v/>
      </c>
      <c r="AC7901" s="38" t="str">
        <f t="shared" si="123"/>
        <v/>
      </c>
      <c r="AD7901" s="38"/>
    </row>
    <row r="7902" spans="1:30">
      <c r="A7902" s="46"/>
      <c r="B7902" s="47"/>
      <c r="C7902" s="49"/>
      <c r="D7902" s="41"/>
      <c r="E7902" s="41"/>
      <c r="F7902" s="41"/>
      <c r="G7902" s="50" t="str">
        <f>IF(A7902&lt;&gt;"",CONCATENATE(A7902,":",YEAR(B7902),IF(MONTH(B7902)&gt;9,MONTH(B7902),CONCATENATE(0,MONTH(B7902))),IF(DAY(B7902)&gt;9,DAY(B7902),CONCATENATE(0,DAY(B7902))),IF(HOUR(C7902)&gt;9,HOUR(C7902),CONCATENATE(0,HOUR(C7902))),IF(MINUTE(C7902)&gt;9,MINUTE(C7902),CONCATENATE(0,MINUTE(C7902))),":",VLOOKUP(F7902,'Valid Values - Results'!$D$4:$F$12,3,FALSE)),"")</f>
        <v/>
      </c>
      <c r="H7902" s="41"/>
      <c r="I7902" s="41"/>
      <c r="J7902" s="41"/>
      <c r="K7902" s="41"/>
      <c r="L7902" s="41"/>
      <c r="M7902" s="92"/>
      <c r="N7902" s="41"/>
      <c r="O7902" s="41"/>
      <c r="P7902" s="41"/>
      <c r="Q7902" s="41"/>
      <c r="R7902" s="41"/>
      <c r="S7902" s="41"/>
      <c r="T7902" s="41"/>
      <c r="U7902" s="47"/>
      <c r="V7902" s="49"/>
      <c r="W7902" s="41"/>
      <c r="X7902" s="41"/>
      <c r="Y7902" s="41"/>
      <c r="AA7902" s="37" t="str">
        <f>IF($I7902&lt;&gt;"",VLOOKUP($I7902,'Valid Values - Search'!$R$4:$T$4719,3,FALSE),"")</f>
        <v/>
      </c>
      <c r="AB7902" s="37" t="str">
        <f>IF($I7902&lt;&gt;"",VLOOKUP($I7902,'Valid Values - Search'!$R$4:$S$4719,2,FALSE),"")</f>
        <v/>
      </c>
      <c r="AC7902" s="38" t="str">
        <f t="shared" si="123"/>
        <v/>
      </c>
      <c r="AD7902" s="38"/>
    </row>
    <row r="7903" spans="1:30">
      <c r="A7903" s="46"/>
      <c r="B7903" s="47"/>
      <c r="C7903" s="49"/>
      <c r="D7903" s="41"/>
      <c r="E7903" s="41"/>
      <c r="F7903" s="41"/>
      <c r="G7903" s="50" t="str">
        <f>IF(A7903&lt;&gt;"",CONCATENATE(A7903,":",YEAR(B7903),IF(MONTH(B7903)&gt;9,MONTH(B7903),CONCATENATE(0,MONTH(B7903))),IF(DAY(B7903)&gt;9,DAY(B7903),CONCATENATE(0,DAY(B7903))),IF(HOUR(C7903)&gt;9,HOUR(C7903),CONCATENATE(0,HOUR(C7903))),IF(MINUTE(C7903)&gt;9,MINUTE(C7903),CONCATENATE(0,MINUTE(C7903))),":",VLOOKUP(F7903,'Valid Values - Results'!$D$4:$F$12,3,FALSE)),"")</f>
        <v/>
      </c>
      <c r="H7903" s="41"/>
      <c r="I7903" s="41"/>
      <c r="J7903" s="41"/>
      <c r="K7903" s="41"/>
      <c r="L7903" s="41"/>
      <c r="M7903" s="92"/>
      <c r="N7903" s="41"/>
      <c r="O7903" s="41"/>
      <c r="P7903" s="41"/>
      <c r="Q7903" s="41"/>
      <c r="R7903" s="41"/>
      <c r="S7903" s="41"/>
      <c r="T7903" s="41"/>
      <c r="U7903" s="47"/>
      <c r="V7903" s="49"/>
      <c r="W7903" s="41"/>
      <c r="X7903" s="41"/>
      <c r="Y7903" s="41"/>
      <c r="AA7903" s="37" t="str">
        <f>IF($I7903&lt;&gt;"",VLOOKUP($I7903,'Valid Values - Search'!$R$4:$T$4719,3,FALSE),"")</f>
        <v/>
      </c>
      <c r="AB7903" s="37" t="str">
        <f>IF($I7903&lt;&gt;"",VLOOKUP($I7903,'Valid Values - Search'!$R$4:$S$4719,2,FALSE),"")</f>
        <v/>
      </c>
      <c r="AC7903" s="38" t="str">
        <f t="shared" si="123"/>
        <v/>
      </c>
      <c r="AD7903" s="38"/>
    </row>
    <row r="7904" spans="1:30">
      <c r="A7904" s="46"/>
      <c r="B7904" s="47"/>
      <c r="C7904" s="49"/>
      <c r="D7904" s="41"/>
      <c r="E7904" s="41"/>
      <c r="F7904" s="41"/>
      <c r="G7904" s="50" t="str">
        <f>IF(A7904&lt;&gt;"",CONCATENATE(A7904,":",YEAR(B7904),IF(MONTH(B7904)&gt;9,MONTH(B7904),CONCATENATE(0,MONTH(B7904))),IF(DAY(B7904)&gt;9,DAY(B7904),CONCATENATE(0,DAY(B7904))),IF(HOUR(C7904)&gt;9,HOUR(C7904),CONCATENATE(0,HOUR(C7904))),IF(MINUTE(C7904)&gt;9,MINUTE(C7904),CONCATENATE(0,MINUTE(C7904))),":",VLOOKUP(F7904,'Valid Values - Results'!$D$4:$F$12,3,FALSE)),"")</f>
        <v/>
      </c>
      <c r="H7904" s="41"/>
      <c r="I7904" s="41"/>
      <c r="J7904" s="41"/>
      <c r="K7904" s="41"/>
      <c r="L7904" s="41"/>
      <c r="M7904" s="92"/>
      <c r="N7904" s="41"/>
      <c r="O7904" s="41"/>
      <c r="P7904" s="41"/>
      <c r="Q7904" s="41"/>
      <c r="R7904" s="41"/>
      <c r="S7904" s="41"/>
      <c r="T7904" s="41"/>
      <c r="U7904" s="47"/>
      <c r="V7904" s="49"/>
      <c r="W7904" s="41"/>
      <c r="X7904" s="41"/>
      <c r="Y7904" s="41"/>
      <c r="AA7904" s="37" t="str">
        <f>IF($I7904&lt;&gt;"",VLOOKUP($I7904,'Valid Values - Search'!$R$4:$T$4719,3,FALSE),"")</f>
        <v/>
      </c>
      <c r="AB7904" s="37" t="str">
        <f>IF($I7904&lt;&gt;"",VLOOKUP($I7904,'Valid Values - Search'!$R$4:$S$4719,2,FALSE),"")</f>
        <v/>
      </c>
      <c r="AC7904" s="38" t="str">
        <f t="shared" si="123"/>
        <v/>
      </c>
      <c r="AD7904" s="38"/>
    </row>
    <row r="7905" spans="1:30">
      <c r="A7905" s="46"/>
      <c r="B7905" s="47"/>
      <c r="C7905" s="49"/>
      <c r="D7905" s="41"/>
      <c r="E7905" s="41"/>
      <c r="F7905" s="41"/>
      <c r="G7905" s="50" t="str">
        <f>IF(A7905&lt;&gt;"",CONCATENATE(A7905,":",YEAR(B7905),IF(MONTH(B7905)&gt;9,MONTH(B7905),CONCATENATE(0,MONTH(B7905))),IF(DAY(B7905)&gt;9,DAY(B7905),CONCATENATE(0,DAY(B7905))),IF(HOUR(C7905)&gt;9,HOUR(C7905),CONCATENATE(0,HOUR(C7905))),IF(MINUTE(C7905)&gt;9,MINUTE(C7905),CONCATENATE(0,MINUTE(C7905))),":",VLOOKUP(F7905,'Valid Values - Results'!$D$4:$F$12,3,FALSE)),"")</f>
        <v/>
      </c>
      <c r="H7905" s="41"/>
      <c r="I7905" s="41"/>
      <c r="J7905" s="41"/>
      <c r="K7905" s="41"/>
      <c r="L7905" s="41"/>
      <c r="M7905" s="92"/>
      <c r="N7905" s="41"/>
      <c r="O7905" s="41"/>
      <c r="P7905" s="41"/>
      <c r="Q7905" s="41"/>
      <c r="R7905" s="41"/>
      <c r="S7905" s="41"/>
      <c r="T7905" s="41"/>
      <c r="U7905" s="47"/>
      <c r="V7905" s="49"/>
      <c r="W7905" s="41"/>
      <c r="X7905" s="41"/>
      <c r="Y7905" s="41"/>
      <c r="AA7905" s="37" t="str">
        <f>IF($I7905&lt;&gt;"",VLOOKUP($I7905,'Valid Values - Search'!$R$4:$T$4719,3,FALSE),"")</f>
        <v/>
      </c>
      <c r="AB7905" s="37" t="str">
        <f>IF($I7905&lt;&gt;"",VLOOKUP($I7905,'Valid Values - Search'!$R$4:$S$4719,2,FALSE),"")</f>
        <v/>
      </c>
      <c r="AC7905" s="38" t="str">
        <f t="shared" si="123"/>
        <v/>
      </c>
      <c r="AD7905" s="38"/>
    </row>
    <row r="7906" spans="1:30">
      <c r="A7906" s="46"/>
      <c r="B7906" s="47"/>
      <c r="C7906" s="49"/>
      <c r="D7906" s="41"/>
      <c r="E7906" s="41"/>
      <c r="F7906" s="41"/>
      <c r="G7906" s="50" t="str">
        <f>IF(A7906&lt;&gt;"",CONCATENATE(A7906,":",YEAR(B7906),IF(MONTH(B7906)&gt;9,MONTH(B7906),CONCATENATE(0,MONTH(B7906))),IF(DAY(B7906)&gt;9,DAY(B7906),CONCATENATE(0,DAY(B7906))),IF(HOUR(C7906)&gt;9,HOUR(C7906),CONCATENATE(0,HOUR(C7906))),IF(MINUTE(C7906)&gt;9,MINUTE(C7906),CONCATENATE(0,MINUTE(C7906))),":",VLOOKUP(F7906,'Valid Values - Results'!$D$4:$F$12,3,FALSE)),"")</f>
        <v/>
      </c>
      <c r="H7906" s="41"/>
      <c r="I7906" s="41"/>
      <c r="J7906" s="41"/>
      <c r="K7906" s="41"/>
      <c r="L7906" s="41"/>
      <c r="M7906" s="92"/>
      <c r="N7906" s="41"/>
      <c r="O7906" s="41"/>
      <c r="P7906" s="41"/>
      <c r="Q7906" s="41"/>
      <c r="R7906" s="41"/>
      <c r="S7906" s="41"/>
      <c r="T7906" s="41"/>
      <c r="U7906" s="47"/>
      <c r="V7906" s="49"/>
      <c r="W7906" s="41"/>
      <c r="X7906" s="41"/>
      <c r="Y7906" s="41"/>
      <c r="AA7906" s="37" t="str">
        <f>IF($I7906&lt;&gt;"",VLOOKUP($I7906,'Valid Values - Search'!$R$4:$T$4719,3,FALSE),"")</f>
        <v/>
      </c>
      <c r="AB7906" s="37" t="str">
        <f>IF($I7906&lt;&gt;"",VLOOKUP($I7906,'Valid Values - Search'!$R$4:$S$4719,2,FALSE),"")</f>
        <v/>
      </c>
      <c r="AC7906" s="38" t="str">
        <f t="shared" si="123"/>
        <v/>
      </c>
      <c r="AD7906" s="38"/>
    </row>
    <row r="7907" spans="1:30">
      <c r="A7907" s="46"/>
      <c r="B7907" s="47"/>
      <c r="C7907" s="49"/>
      <c r="D7907" s="41"/>
      <c r="E7907" s="41"/>
      <c r="F7907" s="41"/>
      <c r="G7907" s="50" t="str">
        <f>IF(A7907&lt;&gt;"",CONCATENATE(A7907,":",YEAR(B7907),IF(MONTH(B7907)&gt;9,MONTH(B7907),CONCATENATE(0,MONTH(B7907))),IF(DAY(B7907)&gt;9,DAY(B7907),CONCATENATE(0,DAY(B7907))),IF(HOUR(C7907)&gt;9,HOUR(C7907),CONCATENATE(0,HOUR(C7907))),IF(MINUTE(C7907)&gt;9,MINUTE(C7907),CONCATENATE(0,MINUTE(C7907))),":",VLOOKUP(F7907,'Valid Values - Results'!$D$4:$F$12,3,FALSE)),"")</f>
        <v/>
      </c>
      <c r="H7907" s="41"/>
      <c r="I7907" s="41"/>
      <c r="J7907" s="41"/>
      <c r="K7907" s="41"/>
      <c r="L7907" s="41"/>
      <c r="M7907" s="92"/>
      <c r="N7907" s="41"/>
      <c r="O7907" s="41"/>
      <c r="P7907" s="41"/>
      <c r="Q7907" s="41"/>
      <c r="R7907" s="41"/>
      <c r="S7907" s="41"/>
      <c r="T7907" s="41"/>
      <c r="U7907" s="47"/>
      <c r="V7907" s="49"/>
      <c r="W7907" s="41"/>
      <c r="X7907" s="41"/>
      <c r="Y7907" s="41"/>
      <c r="AA7907" s="37" t="str">
        <f>IF($I7907&lt;&gt;"",VLOOKUP($I7907,'Valid Values - Search'!$R$4:$T$4719,3,FALSE),"")</f>
        <v/>
      </c>
      <c r="AB7907" s="37" t="str">
        <f>IF($I7907&lt;&gt;"",VLOOKUP($I7907,'Valid Values - Search'!$R$4:$S$4719,2,FALSE),"")</f>
        <v/>
      </c>
      <c r="AC7907" s="38" t="str">
        <f t="shared" si="123"/>
        <v/>
      </c>
      <c r="AD7907" s="38"/>
    </row>
    <row r="7908" spans="1:30">
      <c r="A7908" s="46"/>
      <c r="B7908" s="47"/>
      <c r="C7908" s="49"/>
      <c r="D7908" s="41"/>
      <c r="E7908" s="41"/>
      <c r="F7908" s="41"/>
      <c r="G7908" s="50" t="str">
        <f>IF(A7908&lt;&gt;"",CONCATENATE(A7908,":",YEAR(B7908),IF(MONTH(B7908)&gt;9,MONTH(B7908),CONCATENATE(0,MONTH(B7908))),IF(DAY(B7908)&gt;9,DAY(B7908),CONCATENATE(0,DAY(B7908))),IF(HOUR(C7908)&gt;9,HOUR(C7908),CONCATENATE(0,HOUR(C7908))),IF(MINUTE(C7908)&gt;9,MINUTE(C7908),CONCATENATE(0,MINUTE(C7908))),":",VLOOKUP(F7908,'Valid Values - Results'!$D$4:$F$12,3,FALSE)),"")</f>
        <v/>
      </c>
      <c r="H7908" s="41"/>
      <c r="I7908" s="41"/>
      <c r="J7908" s="41"/>
      <c r="K7908" s="41"/>
      <c r="L7908" s="41"/>
      <c r="M7908" s="92"/>
      <c r="N7908" s="41"/>
      <c r="O7908" s="41"/>
      <c r="P7908" s="41"/>
      <c r="Q7908" s="41"/>
      <c r="R7908" s="41"/>
      <c r="S7908" s="41"/>
      <c r="T7908" s="41"/>
      <c r="U7908" s="47"/>
      <c r="V7908" s="49"/>
      <c r="W7908" s="41"/>
      <c r="X7908" s="41"/>
      <c r="Y7908" s="41"/>
      <c r="AA7908" s="37" t="str">
        <f>IF($I7908&lt;&gt;"",VLOOKUP($I7908,'Valid Values - Search'!$R$4:$T$4719,3,FALSE),"")</f>
        <v/>
      </c>
      <c r="AB7908" s="37" t="str">
        <f>IF($I7908&lt;&gt;"",VLOOKUP($I7908,'Valid Values - Search'!$R$4:$S$4719,2,FALSE),"")</f>
        <v/>
      </c>
      <c r="AC7908" s="38" t="str">
        <f t="shared" si="123"/>
        <v/>
      </c>
      <c r="AD7908" s="38"/>
    </row>
    <row r="7909" spans="1:30">
      <c r="A7909" s="46"/>
      <c r="B7909" s="47"/>
      <c r="C7909" s="49"/>
      <c r="D7909" s="41"/>
      <c r="E7909" s="41"/>
      <c r="F7909" s="41"/>
      <c r="G7909" s="50" t="str">
        <f>IF(A7909&lt;&gt;"",CONCATENATE(A7909,":",YEAR(B7909),IF(MONTH(B7909)&gt;9,MONTH(B7909),CONCATENATE(0,MONTH(B7909))),IF(DAY(B7909)&gt;9,DAY(B7909),CONCATENATE(0,DAY(B7909))),IF(HOUR(C7909)&gt;9,HOUR(C7909),CONCATENATE(0,HOUR(C7909))),IF(MINUTE(C7909)&gt;9,MINUTE(C7909),CONCATENATE(0,MINUTE(C7909))),":",VLOOKUP(F7909,'Valid Values - Results'!$D$4:$F$12,3,FALSE)),"")</f>
        <v/>
      </c>
      <c r="H7909" s="41"/>
      <c r="I7909" s="41"/>
      <c r="J7909" s="41"/>
      <c r="K7909" s="41"/>
      <c r="L7909" s="41"/>
      <c r="M7909" s="92"/>
      <c r="N7909" s="41"/>
      <c r="O7909" s="41"/>
      <c r="P7909" s="41"/>
      <c r="Q7909" s="41"/>
      <c r="R7909" s="41"/>
      <c r="S7909" s="41"/>
      <c r="T7909" s="41"/>
      <c r="U7909" s="47"/>
      <c r="V7909" s="49"/>
      <c r="W7909" s="41"/>
      <c r="X7909" s="41"/>
      <c r="Y7909" s="41"/>
      <c r="AA7909" s="37" t="str">
        <f>IF($I7909&lt;&gt;"",VLOOKUP($I7909,'Valid Values - Search'!$R$4:$T$4719,3,FALSE),"")</f>
        <v/>
      </c>
      <c r="AB7909" s="37" t="str">
        <f>IF($I7909&lt;&gt;"",VLOOKUP($I7909,'Valid Values - Search'!$R$4:$S$4719,2,FALSE),"")</f>
        <v/>
      </c>
      <c r="AC7909" s="38" t="str">
        <f t="shared" si="123"/>
        <v/>
      </c>
      <c r="AD7909" s="38"/>
    </row>
    <row r="7910" spans="1:30">
      <c r="A7910" s="46"/>
      <c r="B7910" s="47"/>
      <c r="C7910" s="49"/>
      <c r="D7910" s="41"/>
      <c r="E7910" s="41"/>
      <c r="F7910" s="41"/>
      <c r="G7910" s="50" t="str">
        <f>IF(A7910&lt;&gt;"",CONCATENATE(A7910,":",YEAR(B7910),IF(MONTH(B7910)&gt;9,MONTH(B7910),CONCATENATE(0,MONTH(B7910))),IF(DAY(B7910)&gt;9,DAY(B7910),CONCATENATE(0,DAY(B7910))),IF(HOUR(C7910)&gt;9,HOUR(C7910),CONCATENATE(0,HOUR(C7910))),IF(MINUTE(C7910)&gt;9,MINUTE(C7910),CONCATENATE(0,MINUTE(C7910))),":",VLOOKUP(F7910,'Valid Values - Results'!$D$4:$F$12,3,FALSE)),"")</f>
        <v/>
      </c>
      <c r="H7910" s="41"/>
      <c r="I7910" s="41"/>
      <c r="J7910" s="41"/>
      <c r="K7910" s="41"/>
      <c r="L7910" s="41"/>
      <c r="M7910" s="92"/>
      <c r="N7910" s="41"/>
      <c r="O7910" s="41"/>
      <c r="P7910" s="41"/>
      <c r="Q7910" s="41"/>
      <c r="R7910" s="41"/>
      <c r="S7910" s="41"/>
      <c r="T7910" s="41"/>
      <c r="U7910" s="47"/>
      <c r="V7910" s="49"/>
      <c r="W7910" s="41"/>
      <c r="X7910" s="41"/>
      <c r="Y7910" s="41"/>
      <c r="AA7910" s="37" t="str">
        <f>IF($I7910&lt;&gt;"",VLOOKUP($I7910,'Valid Values - Search'!$R$4:$T$4719,3,FALSE),"")</f>
        <v/>
      </c>
      <c r="AB7910" s="37" t="str">
        <f>IF($I7910&lt;&gt;"",VLOOKUP($I7910,'Valid Values - Search'!$R$4:$S$4719,2,FALSE),"")</f>
        <v/>
      </c>
      <c r="AC7910" s="38" t="str">
        <f t="shared" si="123"/>
        <v/>
      </c>
      <c r="AD7910" s="38"/>
    </row>
    <row r="7911" spans="1:30">
      <c r="A7911" s="46"/>
      <c r="B7911" s="47"/>
      <c r="C7911" s="49"/>
      <c r="D7911" s="41"/>
      <c r="E7911" s="41"/>
      <c r="F7911" s="41"/>
      <c r="G7911" s="50" t="str">
        <f>IF(A7911&lt;&gt;"",CONCATENATE(A7911,":",YEAR(B7911),IF(MONTH(B7911)&gt;9,MONTH(B7911),CONCATENATE(0,MONTH(B7911))),IF(DAY(B7911)&gt;9,DAY(B7911),CONCATENATE(0,DAY(B7911))),IF(HOUR(C7911)&gt;9,HOUR(C7911),CONCATENATE(0,HOUR(C7911))),IF(MINUTE(C7911)&gt;9,MINUTE(C7911),CONCATENATE(0,MINUTE(C7911))),":",VLOOKUP(F7911,'Valid Values - Results'!$D$4:$F$12,3,FALSE)),"")</f>
        <v/>
      </c>
      <c r="H7911" s="41"/>
      <c r="I7911" s="41"/>
      <c r="J7911" s="41"/>
      <c r="K7911" s="41"/>
      <c r="L7911" s="41"/>
      <c r="M7911" s="92"/>
      <c r="N7911" s="41"/>
      <c r="O7911" s="41"/>
      <c r="P7911" s="41"/>
      <c r="Q7911" s="41"/>
      <c r="R7911" s="41"/>
      <c r="S7911" s="41"/>
      <c r="T7911" s="41"/>
      <c r="U7911" s="47"/>
      <c r="V7911" s="49"/>
      <c r="W7911" s="41"/>
      <c r="X7911" s="41"/>
      <c r="Y7911" s="41"/>
      <c r="AA7911" s="37" t="str">
        <f>IF($I7911&lt;&gt;"",VLOOKUP($I7911,'Valid Values - Search'!$R$4:$T$4719,3,FALSE),"")</f>
        <v/>
      </c>
      <c r="AB7911" s="37" t="str">
        <f>IF($I7911&lt;&gt;"",VLOOKUP($I7911,'Valid Values - Search'!$R$4:$S$4719,2,FALSE),"")</f>
        <v/>
      </c>
      <c r="AC7911" s="38" t="str">
        <f t="shared" si="123"/>
        <v/>
      </c>
      <c r="AD7911" s="38"/>
    </row>
    <row r="7912" spans="1:30">
      <c r="A7912" s="46"/>
      <c r="B7912" s="47"/>
      <c r="C7912" s="49"/>
      <c r="D7912" s="41"/>
      <c r="E7912" s="41"/>
      <c r="F7912" s="41"/>
      <c r="G7912" s="50" t="str">
        <f>IF(A7912&lt;&gt;"",CONCATENATE(A7912,":",YEAR(B7912),IF(MONTH(B7912)&gt;9,MONTH(B7912),CONCATENATE(0,MONTH(B7912))),IF(DAY(B7912)&gt;9,DAY(B7912),CONCATENATE(0,DAY(B7912))),IF(HOUR(C7912)&gt;9,HOUR(C7912),CONCATENATE(0,HOUR(C7912))),IF(MINUTE(C7912)&gt;9,MINUTE(C7912),CONCATENATE(0,MINUTE(C7912))),":",VLOOKUP(F7912,'Valid Values - Results'!$D$4:$F$12,3,FALSE)),"")</f>
        <v/>
      </c>
      <c r="H7912" s="41"/>
      <c r="I7912" s="41"/>
      <c r="J7912" s="41"/>
      <c r="K7912" s="41"/>
      <c r="L7912" s="41"/>
      <c r="M7912" s="92"/>
      <c r="N7912" s="41"/>
      <c r="O7912" s="41"/>
      <c r="P7912" s="41"/>
      <c r="Q7912" s="41"/>
      <c r="R7912" s="41"/>
      <c r="S7912" s="41"/>
      <c r="T7912" s="41"/>
      <c r="U7912" s="47"/>
      <c r="V7912" s="49"/>
      <c r="W7912" s="41"/>
      <c r="X7912" s="41"/>
      <c r="Y7912" s="41"/>
      <c r="AA7912" s="37" t="str">
        <f>IF($I7912&lt;&gt;"",VLOOKUP($I7912,'Valid Values - Search'!$R$4:$T$4719,3,FALSE),"")</f>
        <v/>
      </c>
      <c r="AB7912" s="37" t="str">
        <f>IF($I7912&lt;&gt;"",VLOOKUP($I7912,'Valid Values - Search'!$R$4:$S$4719,2,FALSE),"")</f>
        <v/>
      </c>
      <c r="AC7912" s="38" t="str">
        <f t="shared" si="123"/>
        <v/>
      </c>
      <c r="AD7912" s="38"/>
    </row>
    <row r="7913" spans="1:30">
      <c r="A7913" s="46"/>
      <c r="B7913" s="47"/>
      <c r="C7913" s="49"/>
      <c r="D7913" s="41"/>
      <c r="E7913" s="41"/>
      <c r="F7913" s="41"/>
      <c r="G7913" s="50" t="str">
        <f>IF(A7913&lt;&gt;"",CONCATENATE(A7913,":",YEAR(B7913),IF(MONTH(B7913)&gt;9,MONTH(B7913),CONCATENATE(0,MONTH(B7913))),IF(DAY(B7913)&gt;9,DAY(B7913),CONCATENATE(0,DAY(B7913))),IF(HOUR(C7913)&gt;9,HOUR(C7913),CONCATENATE(0,HOUR(C7913))),IF(MINUTE(C7913)&gt;9,MINUTE(C7913),CONCATENATE(0,MINUTE(C7913))),":",VLOOKUP(F7913,'Valid Values - Results'!$D$4:$F$12,3,FALSE)),"")</f>
        <v/>
      </c>
      <c r="H7913" s="41"/>
      <c r="I7913" s="41"/>
      <c r="J7913" s="41"/>
      <c r="K7913" s="41"/>
      <c r="L7913" s="41"/>
      <c r="M7913" s="92"/>
      <c r="N7913" s="41"/>
      <c r="O7913" s="41"/>
      <c r="P7913" s="41"/>
      <c r="Q7913" s="41"/>
      <c r="R7913" s="41"/>
      <c r="S7913" s="41"/>
      <c r="T7913" s="41"/>
      <c r="U7913" s="47"/>
      <c r="V7913" s="49"/>
      <c r="W7913" s="41"/>
      <c r="X7913" s="41"/>
      <c r="Y7913" s="41"/>
      <c r="AA7913" s="37" t="str">
        <f>IF($I7913&lt;&gt;"",VLOOKUP($I7913,'Valid Values - Search'!$R$4:$T$4719,3,FALSE),"")</f>
        <v/>
      </c>
      <c r="AB7913" s="37" t="str">
        <f>IF($I7913&lt;&gt;"",VLOOKUP($I7913,'Valid Values - Search'!$R$4:$S$4719,2,FALSE),"")</f>
        <v/>
      </c>
      <c r="AC7913" s="38" t="str">
        <f t="shared" si="123"/>
        <v/>
      </c>
      <c r="AD7913" s="38"/>
    </row>
    <row r="7914" spans="1:30">
      <c r="A7914" s="46"/>
      <c r="B7914" s="47"/>
      <c r="C7914" s="49"/>
      <c r="D7914" s="41"/>
      <c r="E7914" s="41"/>
      <c r="F7914" s="41"/>
      <c r="G7914" s="50" t="str">
        <f>IF(A7914&lt;&gt;"",CONCATENATE(A7914,":",YEAR(B7914),IF(MONTH(B7914)&gt;9,MONTH(B7914),CONCATENATE(0,MONTH(B7914))),IF(DAY(B7914)&gt;9,DAY(B7914),CONCATENATE(0,DAY(B7914))),IF(HOUR(C7914)&gt;9,HOUR(C7914),CONCATENATE(0,HOUR(C7914))),IF(MINUTE(C7914)&gt;9,MINUTE(C7914),CONCATENATE(0,MINUTE(C7914))),":",VLOOKUP(F7914,'Valid Values - Results'!$D$4:$F$12,3,FALSE)),"")</f>
        <v/>
      </c>
      <c r="H7914" s="41"/>
      <c r="I7914" s="41"/>
      <c r="J7914" s="41"/>
      <c r="K7914" s="41"/>
      <c r="L7914" s="41"/>
      <c r="M7914" s="92"/>
      <c r="N7914" s="41"/>
      <c r="O7914" s="41"/>
      <c r="P7914" s="41"/>
      <c r="Q7914" s="41"/>
      <c r="R7914" s="41"/>
      <c r="S7914" s="41"/>
      <c r="T7914" s="41"/>
      <c r="U7914" s="47"/>
      <c r="V7914" s="49"/>
      <c r="W7914" s="41"/>
      <c r="X7914" s="41"/>
      <c r="Y7914" s="41"/>
      <c r="AA7914" s="37" t="str">
        <f>IF($I7914&lt;&gt;"",VLOOKUP($I7914,'Valid Values - Search'!$R$4:$T$4719,3,FALSE),"")</f>
        <v/>
      </c>
      <c r="AB7914" s="37" t="str">
        <f>IF($I7914&lt;&gt;"",VLOOKUP($I7914,'Valid Values - Search'!$R$4:$S$4719,2,FALSE),"")</f>
        <v/>
      </c>
      <c r="AC7914" s="38" t="str">
        <f t="shared" si="123"/>
        <v/>
      </c>
      <c r="AD7914" s="38"/>
    </row>
    <row r="7915" spans="1:30">
      <c r="A7915" s="46"/>
      <c r="B7915" s="47"/>
      <c r="C7915" s="49"/>
      <c r="D7915" s="41"/>
      <c r="E7915" s="41"/>
      <c r="F7915" s="41"/>
      <c r="G7915" s="50" t="str">
        <f>IF(A7915&lt;&gt;"",CONCATENATE(A7915,":",YEAR(B7915),IF(MONTH(B7915)&gt;9,MONTH(B7915),CONCATENATE(0,MONTH(B7915))),IF(DAY(B7915)&gt;9,DAY(B7915),CONCATENATE(0,DAY(B7915))),IF(HOUR(C7915)&gt;9,HOUR(C7915),CONCATENATE(0,HOUR(C7915))),IF(MINUTE(C7915)&gt;9,MINUTE(C7915),CONCATENATE(0,MINUTE(C7915))),":",VLOOKUP(F7915,'Valid Values - Results'!$D$4:$F$12,3,FALSE)),"")</f>
        <v/>
      </c>
      <c r="H7915" s="41"/>
      <c r="I7915" s="41"/>
      <c r="J7915" s="41"/>
      <c r="K7915" s="41"/>
      <c r="L7915" s="41"/>
      <c r="M7915" s="92"/>
      <c r="N7915" s="41"/>
      <c r="O7915" s="41"/>
      <c r="P7915" s="41"/>
      <c r="Q7915" s="41"/>
      <c r="R7915" s="41"/>
      <c r="S7915" s="41"/>
      <c r="T7915" s="41"/>
      <c r="U7915" s="47"/>
      <c r="V7915" s="49"/>
      <c r="W7915" s="41"/>
      <c r="X7915" s="41"/>
      <c r="Y7915" s="41"/>
      <c r="AA7915" s="37" t="str">
        <f>IF($I7915&lt;&gt;"",VLOOKUP($I7915,'Valid Values - Search'!$R$4:$T$4719,3,FALSE),"")</f>
        <v/>
      </c>
      <c r="AB7915" s="37" t="str">
        <f>IF($I7915&lt;&gt;"",VLOOKUP($I7915,'Valid Values - Search'!$R$4:$S$4719,2,FALSE),"")</f>
        <v/>
      </c>
      <c r="AC7915" s="38" t="str">
        <f t="shared" si="123"/>
        <v/>
      </c>
      <c r="AD7915" s="38"/>
    </row>
    <row r="7916" spans="1:30">
      <c r="A7916" s="46"/>
      <c r="B7916" s="47"/>
      <c r="C7916" s="49"/>
      <c r="D7916" s="41"/>
      <c r="E7916" s="41"/>
      <c r="F7916" s="41"/>
      <c r="G7916" s="50" t="str">
        <f>IF(A7916&lt;&gt;"",CONCATENATE(A7916,":",YEAR(B7916),IF(MONTH(B7916)&gt;9,MONTH(B7916),CONCATENATE(0,MONTH(B7916))),IF(DAY(B7916)&gt;9,DAY(B7916),CONCATENATE(0,DAY(B7916))),IF(HOUR(C7916)&gt;9,HOUR(C7916),CONCATENATE(0,HOUR(C7916))),IF(MINUTE(C7916)&gt;9,MINUTE(C7916),CONCATENATE(0,MINUTE(C7916))),":",VLOOKUP(F7916,'Valid Values - Results'!$D$4:$F$12,3,FALSE)),"")</f>
        <v/>
      </c>
      <c r="H7916" s="41"/>
      <c r="I7916" s="41"/>
      <c r="J7916" s="41"/>
      <c r="K7916" s="41"/>
      <c r="L7916" s="41"/>
      <c r="M7916" s="92"/>
      <c r="N7916" s="41"/>
      <c r="O7916" s="41"/>
      <c r="P7916" s="41"/>
      <c r="Q7916" s="41"/>
      <c r="R7916" s="41"/>
      <c r="S7916" s="41"/>
      <c r="T7916" s="41"/>
      <c r="U7916" s="47"/>
      <c r="V7916" s="49"/>
      <c r="W7916" s="41"/>
      <c r="X7916" s="41"/>
      <c r="Y7916" s="41"/>
      <c r="AA7916" s="37" t="str">
        <f>IF($I7916&lt;&gt;"",VLOOKUP($I7916,'Valid Values - Search'!$R$4:$T$4719,3,FALSE),"")</f>
        <v/>
      </c>
      <c r="AB7916" s="37" t="str">
        <f>IF($I7916&lt;&gt;"",VLOOKUP($I7916,'Valid Values - Search'!$R$4:$S$4719,2,FALSE),"")</f>
        <v/>
      </c>
      <c r="AC7916" s="38" t="str">
        <f t="shared" si="123"/>
        <v/>
      </c>
      <c r="AD7916" s="38"/>
    </row>
    <row r="7917" spans="1:30">
      <c r="A7917" s="46"/>
      <c r="B7917" s="47"/>
      <c r="C7917" s="49"/>
      <c r="D7917" s="41"/>
      <c r="E7917" s="41"/>
      <c r="F7917" s="41"/>
      <c r="G7917" s="50" t="str">
        <f>IF(A7917&lt;&gt;"",CONCATENATE(A7917,":",YEAR(B7917),IF(MONTH(B7917)&gt;9,MONTH(B7917),CONCATENATE(0,MONTH(B7917))),IF(DAY(B7917)&gt;9,DAY(B7917),CONCATENATE(0,DAY(B7917))),IF(HOUR(C7917)&gt;9,HOUR(C7917),CONCATENATE(0,HOUR(C7917))),IF(MINUTE(C7917)&gt;9,MINUTE(C7917),CONCATENATE(0,MINUTE(C7917))),":",VLOOKUP(F7917,'Valid Values - Results'!$D$4:$F$12,3,FALSE)),"")</f>
        <v/>
      </c>
      <c r="H7917" s="41"/>
      <c r="I7917" s="41"/>
      <c r="J7917" s="41"/>
      <c r="K7917" s="41"/>
      <c r="L7917" s="41"/>
      <c r="M7917" s="92"/>
      <c r="N7917" s="41"/>
      <c r="O7917" s="41"/>
      <c r="P7917" s="41"/>
      <c r="Q7917" s="41"/>
      <c r="R7917" s="41"/>
      <c r="S7917" s="41"/>
      <c r="T7917" s="41"/>
      <c r="U7917" s="47"/>
      <c r="V7917" s="49"/>
      <c r="W7917" s="41"/>
      <c r="X7917" s="41"/>
      <c r="Y7917" s="41"/>
      <c r="AA7917" s="37" t="str">
        <f>IF($I7917&lt;&gt;"",VLOOKUP($I7917,'Valid Values - Search'!$R$4:$T$4719,3,FALSE),"")</f>
        <v/>
      </c>
      <c r="AB7917" s="37" t="str">
        <f>IF($I7917&lt;&gt;"",VLOOKUP($I7917,'Valid Values - Search'!$R$4:$S$4719,2,FALSE),"")</f>
        <v/>
      </c>
      <c r="AC7917" s="38" t="str">
        <f t="shared" si="123"/>
        <v/>
      </c>
      <c r="AD7917" s="38"/>
    </row>
    <row r="7918" spans="1:30">
      <c r="A7918" s="46"/>
      <c r="B7918" s="47"/>
      <c r="C7918" s="49"/>
      <c r="D7918" s="41"/>
      <c r="E7918" s="41"/>
      <c r="F7918" s="41"/>
      <c r="G7918" s="50" t="str">
        <f>IF(A7918&lt;&gt;"",CONCATENATE(A7918,":",YEAR(B7918),IF(MONTH(B7918)&gt;9,MONTH(B7918),CONCATENATE(0,MONTH(B7918))),IF(DAY(B7918)&gt;9,DAY(B7918),CONCATENATE(0,DAY(B7918))),IF(HOUR(C7918)&gt;9,HOUR(C7918),CONCATENATE(0,HOUR(C7918))),IF(MINUTE(C7918)&gt;9,MINUTE(C7918),CONCATENATE(0,MINUTE(C7918))),":",VLOOKUP(F7918,'Valid Values - Results'!$D$4:$F$12,3,FALSE)),"")</f>
        <v/>
      </c>
      <c r="H7918" s="41"/>
      <c r="I7918" s="41"/>
      <c r="J7918" s="41"/>
      <c r="K7918" s="41"/>
      <c r="L7918" s="41"/>
      <c r="M7918" s="92"/>
      <c r="N7918" s="41"/>
      <c r="O7918" s="41"/>
      <c r="P7918" s="41"/>
      <c r="Q7918" s="41"/>
      <c r="R7918" s="41"/>
      <c r="S7918" s="41"/>
      <c r="T7918" s="41"/>
      <c r="U7918" s="47"/>
      <c r="V7918" s="49"/>
      <c r="W7918" s="41"/>
      <c r="X7918" s="41"/>
      <c r="Y7918" s="41"/>
      <c r="AA7918" s="37" t="str">
        <f>IF($I7918&lt;&gt;"",VLOOKUP($I7918,'Valid Values - Search'!$R$4:$T$4719,3,FALSE),"")</f>
        <v/>
      </c>
      <c r="AB7918" s="37" t="str">
        <f>IF($I7918&lt;&gt;"",VLOOKUP($I7918,'Valid Values - Search'!$R$4:$S$4719,2,FALSE),"")</f>
        <v/>
      </c>
      <c r="AC7918" s="38" t="str">
        <f t="shared" si="123"/>
        <v/>
      </c>
      <c r="AD7918" s="38"/>
    </row>
    <row r="7919" spans="1:30">
      <c r="A7919" s="46"/>
      <c r="B7919" s="47"/>
      <c r="C7919" s="49"/>
      <c r="D7919" s="41"/>
      <c r="E7919" s="41"/>
      <c r="F7919" s="41"/>
      <c r="G7919" s="50" t="str">
        <f>IF(A7919&lt;&gt;"",CONCATENATE(A7919,":",YEAR(B7919),IF(MONTH(B7919)&gt;9,MONTH(B7919),CONCATENATE(0,MONTH(B7919))),IF(DAY(B7919)&gt;9,DAY(B7919),CONCATENATE(0,DAY(B7919))),IF(HOUR(C7919)&gt;9,HOUR(C7919),CONCATENATE(0,HOUR(C7919))),IF(MINUTE(C7919)&gt;9,MINUTE(C7919),CONCATENATE(0,MINUTE(C7919))),":",VLOOKUP(F7919,'Valid Values - Results'!$D$4:$F$12,3,FALSE)),"")</f>
        <v/>
      </c>
      <c r="H7919" s="41"/>
      <c r="I7919" s="41"/>
      <c r="J7919" s="41"/>
      <c r="K7919" s="41"/>
      <c r="L7919" s="41"/>
      <c r="M7919" s="92"/>
      <c r="N7919" s="41"/>
      <c r="O7919" s="41"/>
      <c r="P7919" s="41"/>
      <c r="Q7919" s="41"/>
      <c r="R7919" s="41"/>
      <c r="S7919" s="41"/>
      <c r="T7919" s="41"/>
      <c r="U7919" s="47"/>
      <c r="V7919" s="49"/>
      <c r="W7919" s="41"/>
      <c r="X7919" s="41"/>
      <c r="Y7919" s="41"/>
      <c r="AA7919" s="37" t="str">
        <f>IF($I7919&lt;&gt;"",VLOOKUP($I7919,'Valid Values - Search'!$R$4:$T$4719,3,FALSE),"")</f>
        <v/>
      </c>
      <c r="AB7919" s="37" t="str">
        <f>IF($I7919&lt;&gt;"",VLOOKUP($I7919,'Valid Values - Search'!$R$4:$S$4719,2,FALSE),"")</f>
        <v/>
      </c>
      <c r="AC7919" s="38" t="str">
        <f t="shared" si="123"/>
        <v/>
      </c>
      <c r="AD7919" s="38"/>
    </row>
    <row r="7920" spans="1:30">
      <c r="A7920" s="46"/>
      <c r="B7920" s="47"/>
      <c r="C7920" s="49"/>
      <c r="D7920" s="41"/>
      <c r="E7920" s="41"/>
      <c r="F7920" s="41"/>
      <c r="G7920" s="50" t="str">
        <f>IF(A7920&lt;&gt;"",CONCATENATE(A7920,":",YEAR(B7920),IF(MONTH(B7920)&gt;9,MONTH(B7920),CONCATENATE(0,MONTH(B7920))),IF(DAY(B7920)&gt;9,DAY(B7920),CONCATENATE(0,DAY(B7920))),IF(HOUR(C7920)&gt;9,HOUR(C7920),CONCATENATE(0,HOUR(C7920))),IF(MINUTE(C7920)&gt;9,MINUTE(C7920),CONCATENATE(0,MINUTE(C7920))),":",VLOOKUP(F7920,'Valid Values - Results'!$D$4:$F$12,3,FALSE)),"")</f>
        <v/>
      </c>
      <c r="H7920" s="41"/>
      <c r="I7920" s="41"/>
      <c r="J7920" s="41"/>
      <c r="K7920" s="41"/>
      <c r="L7920" s="41"/>
      <c r="M7920" s="92"/>
      <c r="N7920" s="41"/>
      <c r="O7920" s="41"/>
      <c r="P7920" s="41"/>
      <c r="Q7920" s="41"/>
      <c r="R7920" s="41"/>
      <c r="S7920" s="41"/>
      <c r="T7920" s="41"/>
      <c r="U7920" s="47"/>
      <c r="V7920" s="49"/>
      <c r="W7920" s="41"/>
      <c r="X7920" s="41"/>
      <c r="Y7920" s="41"/>
      <c r="AA7920" s="37" t="str">
        <f>IF($I7920&lt;&gt;"",VLOOKUP($I7920,'Valid Values - Search'!$R$4:$T$4719,3,FALSE),"")</f>
        <v/>
      </c>
      <c r="AB7920" s="37" t="str">
        <f>IF($I7920&lt;&gt;"",VLOOKUP($I7920,'Valid Values - Search'!$R$4:$S$4719,2,FALSE),"")</f>
        <v/>
      </c>
      <c r="AC7920" s="38" t="str">
        <f t="shared" si="123"/>
        <v/>
      </c>
      <c r="AD7920" s="38"/>
    </row>
    <row r="7921" spans="1:30">
      <c r="A7921" s="46"/>
      <c r="B7921" s="47"/>
      <c r="C7921" s="49"/>
      <c r="D7921" s="41"/>
      <c r="E7921" s="41"/>
      <c r="F7921" s="41"/>
      <c r="G7921" s="50" t="str">
        <f>IF(A7921&lt;&gt;"",CONCATENATE(A7921,":",YEAR(B7921),IF(MONTH(B7921)&gt;9,MONTH(B7921),CONCATENATE(0,MONTH(B7921))),IF(DAY(B7921)&gt;9,DAY(B7921),CONCATENATE(0,DAY(B7921))),IF(HOUR(C7921)&gt;9,HOUR(C7921),CONCATENATE(0,HOUR(C7921))),IF(MINUTE(C7921)&gt;9,MINUTE(C7921),CONCATENATE(0,MINUTE(C7921))),":",VLOOKUP(F7921,'Valid Values - Results'!$D$4:$F$12,3,FALSE)),"")</f>
        <v/>
      </c>
      <c r="H7921" s="41"/>
      <c r="I7921" s="41"/>
      <c r="J7921" s="41"/>
      <c r="K7921" s="41"/>
      <c r="L7921" s="41"/>
      <c r="M7921" s="92"/>
      <c r="N7921" s="41"/>
      <c r="O7921" s="41"/>
      <c r="P7921" s="41"/>
      <c r="Q7921" s="41"/>
      <c r="R7921" s="41"/>
      <c r="S7921" s="41"/>
      <c r="T7921" s="41"/>
      <c r="U7921" s="47"/>
      <c r="V7921" s="49"/>
      <c r="W7921" s="41"/>
      <c r="X7921" s="41"/>
      <c r="Y7921" s="41"/>
      <c r="AA7921" s="37" t="str">
        <f>IF($I7921&lt;&gt;"",VLOOKUP($I7921,'Valid Values - Search'!$R$4:$T$4719,3,FALSE),"")</f>
        <v/>
      </c>
      <c r="AB7921" s="37" t="str">
        <f>IF($I7921&lt;&gt;"",VLOOKUP($I7921,'Valid Values - Search'!$R$4:$S$4719,2,FALSE),"")</f>
        <v/>
      </c>
      <c r="AC7921" s="38" t="str">
        <f t="shared" si="123"/>
        <v/>
      </c>
      <c r="AD7921" s="38"/>
    </row>
    <row r="7922" spans="1:30">
      <c r="A7922" s="46"/>
      <c r="B7922" s="47"/>
      <c r="C7922" s="49"/>
      <c r="D7922" s="41"/>
      <c r="E7922" s="41"/>
      <c r="F7922" s="41"/>
      <c r="G7922" s="50" t="str">
        <f>IF(A7922&lt;&gt;"",CONCATENATE(A7922,":",YEAR(B7922),IF(MONTH(B7922)&gt;9,MONTH(B7922),CONCATENATE(0,MONTH(B7922))),IF(DAY(B7922)&gt;9,DAY(B7922),CONCATENATE(0,DAY(B7922))),IF(HOUR(C7922)&gt;9,HOUR(C7922),CONCATENATE(0,HOUR(C7922))),IF(MINUTE(C7922)&gt;9,MINUTE(C7922),CONCATENATE(0,MINUTE(C7922))),":",VLOOKUP(F7922,'Valid Values - Results'!$D$4:$F$12,3,FALSE)),"")</f>
        <v/>
      </c>
      <c r="H7922" s="41"/>
      <c r="I7922" s="41"/>
      <c r="J7922" s="41"/>
      <c r="K7922" s="41"/>
      <c r="L7922" s="41"/>
      <c r="M7922" s="92"/>
      <c r="N7922" s="41"/>
      <c r="O7922" s="41"/>
      <c r="P7922" s="41"/>
      <c r="Q7922" s="41"/>
      <c r="R7922" s="41"/>
      <c r="S7922" s="41"/>
      <c r="T7922" s="41"/>
      <c r="U7922" s="47"/>
      <c r="V7922" s="49"/>
      <c r="W7922" s="41"/>
      <c r="X7922" s="41"/>
      <c r="Y7922" s="41"/>
      <c r="AA7922" s="37" t="str">
        <f>IF($I7922&lt;&gt;"",VLOOKUP($I7922,'Valid Values - Search'!$R$4:$T$4719,3,FALSE),"")</f>
        <v/>
      </c>
      <c r="AB7922" s="37" t="str">
        <f>IF($I7922&lt;&gt;"",VLOOKUP($I7922,'Valid Values - Search'!$R$4:$S$4719,2,FALSE),"")</f>
        <v/>
      </c>
      <c r="AC7922" s="38" t="str">
        <f t="shared" si="123"/>
        <v/>
      </c>
      <c r="AD7922" s="38"/>
    </row>
    <row r="7923" spans="1:30">
      <c r="A7923" s="46"/>
      <c r="B7923" s="47"/>
      <c r="C7923" s="49"/>
      <c r="D7923" s="41"/>
      <c r="E7923" s="41"/>
      <c r="F7923" s="41"/>
      <c r="G7923" s="50" t="str">
        <f>IF(A7923&lt;&gt;"",CONCATENATE(A7923,":",YEAR(B7923),IF(MONTH(B7923)&gt;9,MONTH(B7923),CONCATENATE(0,MONTH(B7923))),IF(DAY(B7923)&gt;9,DAY(B7923),CONCATENATE(0,DAY(B7923))),IF(HOUR(C7923)&gt;9,HOUR(C7923),CONCATENATE(0,HOUR(C7923))),IF(MINUTE(C7923)&gt;9,MINUTE(C7923),CONCATENATE(0,MINUTE(C7923))),":",VLOOKUP(F7923,'Valid Values - Results'!$D$4:$F$12,3,FALSE)),"")</f>
        <v/>
      </c>
      <c r="H7923" s="41"/>
      <c r="I7923" s="41"/>
      <c r="J7923" s="41"/>
      <c r="K7923" s="41"/>
      <c r="L7923" s="41"/>
      <c r="M7923" s="92"/>
      <c r="N7923" s="41"/>
      <c r="O7923" s="41"/>
      <c r="P7923" s="41"/>
      <c r="Q7923" s="41"/>
      <c r="R7923" s="41"/>
      <c r="S7923" s="41"/>
      <c r="T7923" s="41"/>
      <c r="U7923" s="47"/>
      <c r="V7923" s="49"/>
      <c r="W7923" s="41"/>
      <c r="X7923" s="41"/>
      <c r="Y7923" s="41"/>
      <c r="AA7923" s="37" t="str">
        <f>IF($I7923&lt;&gt;"",VLOOKUP($I7923,'Valid Values - Search'!$R$4:$T$4719,3,FALSE),"")</f>
        <v/>
      </c>
      <c r="AB7923" s="37" t="str">
        <f>IF($I7923&lt;&gt;"",VLOOKUP($I7923,'Valid Values - Search'!$R$4:$S$4719,2,FALSE),"")</f>
        <v/>
      </c>
      <c r="AC7923" s="38" t="str">
        <f t="shared" si="123"/>
        <v/>
      </c>
      <c r="AD7923" s="38"/>
    </row>
    <row r="7924" spans="1:30">
      <c r="A7924" s="46"/>
      <c r="B7924" s="47"/>
      <c r="C7924" s="49"/>
      <c r="D7924" s="41"/>
      <c r="E7924" s="41"/>
      <c r="F7924" s="41"/>
      <c r="G7924" s="50" t="str">
        <f>IF(A7924&lt;&gt;"",CONCATENATE(A7924,":",YEAR(B7924),IF(MONTH(B7924)&gt;9,MONTH(B7924),CONCATENATE(0,MONTH(B7924))),IF(DAY(B7924)&gt;9,DAY(B7924),CONCATENATE(0,DAY(B7924))),IF(HOUR(C7924)&gt;9,HOUR(C7924),CONCATENATE(0,HOUR(C7924))),IF(MINUTE(C7924)&gt;9,MINUTE(C7924),CONCATENATE(0,MINUTE(C7924))),":",VLOOKUP(F7924,'Valid Values - Results'!$D$4:$F$12,3,FALSE)),"")</f>
        <v/>
      </c>
      <c r="H7924" s="41"/>
      <c r="I7924" s="41"/>
      <c r="J7924" s="41"/>
      <c r="K7924" s="41"/>
      <c r="L7924" s="41"/>
      <c r="M7924" s="92"/>
      <c r="N7924" s="41"/>
      <c r="O7924" s="41"/>
      <c r="P7924" s="41"/>
      <c r="Q7924" s="41"/>
      <c r="R7924" s="41"/>
      <c r="S7924" s="41"/>
      <c r="T7924" s="41"/>
      <c r="U7924" s="47"/>
      <c r="V7924" s="49"/>
      <c r="W7924" s="41"/>
      <c r="X7924" s="41"/>
      <c r="Y7924" s="41"/>
      <c r="AA7924" s="37" t="str">
        <f>IF($I7924&lt;&gt;"",VLOOKUP($I7924,'Valid Values - Search'!$R$4:$T$4719,3,FALSE),"")</f>
        <v/>
      </c>
      <c r="AB7924" s="37" t="str">
        <f>IF($I7924&lt;&gt;"",VLOOKUP($I7924,'Valid Values - Search'!$R$4:$S$4719,2,FALSE),"")</f>
        <v/>
      </c>
      <c r="AC7924" s="38" t="str">
        <f t="shared" si="123"/>
        <v/>
      </c>
      <c r="AD7924" s="38"/>
    </row>
    <row r="7925" spans="1:30">
      <c r="A7925" s="46"/>
      <c r="B7925" s="47"/>
      <c r="C7925" s="49"/>
      <c r="D7925" s="41"/>
      <c r="E7925" s="41"/>
      <c r="F7925" s="41"/>
      <c r="G7925" s="50" t="str">
        <f>IF(A7925&lt;&gt;"",CONCATENATE(A7925,":",YEAR(B7925),IF(MONTH(B7925)&gt;9,MONTH(B7925),CONCATENATE(0,MONTH(B7925))),IF(DAY(B7925)&gt;9,DAY(B7925),CONCATENATE(0,DAY(B7925))),IF(HOUR(C7925)&gt;9,HOUR(C7925),CONCATENATE(0,HOUR(C7925))),IF(MINUTE(C7925)&gt;9,MINUTE(C7925),CONCATENATE(0,MINUTE(C7925))),":",VLOOKUP(F7925,'Valid Values - Results'!$D$4:$F$12,3,FALSE)),"")</f>
        <v/>
      </c>
      <c r="H7925" s="41"/>
      <c r="I7925" s="41"/>
      <c r="J7925" s="41"/>
      <c r="K7925" s="41"/>
      <c r="L7925" s="41"/>
      <c r="M7925" s="92"/>
      <c r="N7925" s="41"/>
      <c r="O7925" s="41"/>
      <c r="P7925" s="41"/>
      <c r="Q7925" s="41"/>
      <c r="R7925" s="41"/>
      <c r="S7925" s="41"/>
      <c r="T7925" s="41"/>
      <c r="U7925" s="47"/>
      <c r="V7925" s="49"/>
      <c r="W7925" s="41"/>
      <c r="X7925" s="41"/>
      <c r="Y7925" s="41"/>
      <c r="AA7925" s="37" t="str">
        <f>IF($I7925&lt;&gt;"",VLOOKUP($I7925,'Valid Values - Search'!$R$4:$T$4719,3,FALSE),"")</f>
        <v/>
      </c>
      <c r="AB7925" s="37" t="str">
        <f>IF($I7925&lt;&gt;"",VLOOKUP($I7925,'Valid Values - Search'!$R$4:$S$4719,2,FALSE),"")</f>
        <v/>
      </c>
      <c r="AC7925" s="38" t="str">
        <f t="shared" si="123"/>
        <v/>
      </c>
      <c r="AD7925" s="38"/>
    </row>
    <row r="7926" spans="1:30">
      <c r="A7926" s="46"/>
      <c r="B7926" s="47"/>
      <c r="C7926" s="49"/>
      <c r="D7926" s="41"/>
      <c r="E7926" s="41"/>
      <c r="F7926" s="41"/>
      <c r="G7926" s="50" t="str">
        <f>IF(A7926&lt;&gt;"",CONCATENATE(A7926,":",YEAR(B7926),IF(MONTH(B7926)&gt;9,MONTH(B7926),CONCATENATE(0,MONTH(B7926))),IF(DAY(B7926)&gt;9,DAY(B7926),CONCATENATE(0,DAY(B7926))),IF(HOUR(C7926)&gt;9,HOUR(C7926),CONCATENATE(0,HOUR(C7926))),IF(MINUTE(C7926)&gt;9,MINUTE(C7926),CONCATENATE(0,MINUTE(C7926))),":",VLOOKUP(F7926,'Valid Values - Results'!$D$4:$F$12,3,FALSE)),"")</f>
        <v/>
      </c>
      <c r="H7926" s="41"/>
      <c r="I7926" s="41"/>
      <c r="J7926" s="41"/>
      <c r="K7926" s="41"/>
      <c r="L7926" s="41"/>
      <c r="M7926" s="92"/>
      <c r="N7926" s="41"/>
      <c r="O7926" s="41"/>
      <c r="P7926" s="41"/>
      <c r="Q7926" s="41"/>
      <c r="R7926" s="41"/>
      <c r="S7926" s="41"/>
      <c r="T7926" s="41"/>
      <c r="U7926" s="47"/>
      <c r="V7926" s="49"/>
      <c r="W7926" s="41"/>
      <c r="X7926" s="41"/>
      <c r="Y7926" s="41"/>
      <c r="AA7926" s="37" t="str">
        <f>IF($I7926&lt;&gt;"",VLOOKUP($I7926,'Valid Values - Search'!$R$4:$T$4719,3,FALSE),"")</f>
        <v/>
      </c>
      <c r="AB7926" s="37" t="str">
        <f>IF($I7926&lt;&gt;"",VLOOKUP($I7926,'Valid Values - Search'!$R$4:$S$4719,2,FALSE),"")</f>
        <v/>
      </c>
      <c r="AC7926" s="38" t="str">
        <f t="shared" si="123"/>
        <v/>
      </c>
      <c r="AD7926" s="38"/>
    </row>
    <row r="7927" spans="1:30">
      <c r="A7927" s="46"/>
      <c r="B7927" s="47"/>
      <c r="C7927" s="49"/>
      <c r="D7927" s="41"/>
      <c r="E7927" s="41"/>
      <c r="F7927" s="41"/>
      <c r="G7927" s="50" t="str">
        <f>IF(A7927&lt;&gt;"",CONCATENATE(A7927,":",YEAR(B7927),IF(MONTH(B7927)&gt;9,MONTH(B7927),CONCATENATE(0,MONTH(B7927))),IF(DAY(B7927)&gt;9,DAY(B7927),CONCATENATE(0,DAY(B7927))),IF(HOUR(C7927)&gt;9,HOUR(C7927),CONCATENATE(0,HOUR(C7927))),IF(MINUTE(C7927)&gt;9,MINUTE(C7927),CONCATENATE(0,MINUTE(C7927))),":",VLOOKUP(F7927,'Valid Values - Results'!$D$4:$F$12,3,FALSE)),"")</f>
        <v/>
      </c>
      <c r="H7927" s="41"/>
      <c r="I7927" s="41"/>
      <c r="J7927" s="41"/>
      <c r="K7927" s="41"/>
      <c r="L7927" s="41"/>
      <c r="M7927" s="92"/>
      <c r="N7927" s="41"/>
      <c r="O7927" s="41"/>
      <c r="P7927" s="41"/>
      <c r="Q7927" s="41"/>
      <c r="R7927" s="41"/>
      <c r="S7927" s="41"/>
      <c r="T7927" s="41"/>
      <c r="U7927" s="47"/>
      <c r="V7927" s="49"/>
      <c r="W7927" s="41"/>
      <c r="X7927" s="41"/>
      <c r="Y7927" s="41"/>
      <c r="AA7927" s="37" t="str">
        <f>IF($I7927&lt;&gt;"",VLOOKUP($I7927,'Valid Values - Search'!$R$4:$T$4719,3,FALSE),"")</f>
        <v/>
      </c>
      <c r="AB7927" s="37" t="str">
        <f>IF($I7927&lt;&gt;"",VLOOKUP($I7927,'Valid Values - Search'!$R$4:$S$4719,2,FALSE),"")</f>
        <v/>
      </c>
      <c r="AC7927" s="38" t="str">
        <f t="shared" si="123"/>
        <v/>
      </c>
      <c r="AD7927" s="38"/>
    </row>
    <row r="7928" spans="1:30">
      <c r="A7928" s="46"/>
      <c r="B7928" s="47"/>
      <c r="C7928" s="49"/>
      <c r="D7928" s="41"/>
      <c r="E7928" s="41"/>
      <c r="F7928" s="41"/>
      <c r="G7928" s="50" t="str">
        <f>IF(A7928&lt;&gt;"",CONCATENATE(A7928,":",YEAR(B7928),IF(MONTH(B7928)&gt;9,MONTH(B7928),CONCATENATE(0,MONTH(B7928))),IF(DAY(B7928)&gt;9,DAY(B7928),CONCATENATE(0,DAY(B7928))),IF(HOUR(C7928)&gt;9,HOUR(C7928),CONCATENATE(0,HOUR(C7928))),IF(MINUTE(C7928)&gt;9,MINUTE(C7928),CONCATENATE(0,MINUTE(C7928))),":",VLOOKUP(F7928,'Valid Values - Results'!$D$4:$F$12,3,FALSE)),"")</f>
        <v/>
      </c>
      <c r="H7928" s="41"/>
      <c r="I7928" s="41"/>
      <c r="J7928" s="41"/>
      <c r="K7928" s="41"/>
      <c r="L7928" s="41"/>
      <c r="M7928" s="92"/>
      <c r="N7928" s="41"/>
      <c r="O7928" s="41"/>
      <c r="P7928" s="41"/>
      <c r="Q7928" s="41"/>
      <c r="R7928" s="41"/>
      <c r="S7928" s="41"/>
      <c r="T7928" s="41"/>
      <c r="U7928" s="47"/>
      <c r="V7928" s="49"/>
      <c r="W7928" s="41"/>
      <c r="X7928" s="41"/>
      <c r="Y7928" s="41"/>
      <c r="AA7928" s="37" t="str">
        <f>IF($I7928&lt;&gt;"",VLOOKUP($I7928,'Valid Values - Search'!$R$4:$T$4719,3,FALSE),"")</f>
        <v/>
      </c>
      <c r="AB7928" s="37" t="str">
        <f>IF($I7928&lt;&gt;"",VLOOKUP($I7928,'Valid Values - Search'!$R$4:$S$4719,2,FALSE),"")</f>
        <v/>
      </c>
      <c r="AC7928" s="38" t="str">
        <f t="shared" si="123"/>
        <v/>
      </c>
      <c r="AD7928" s="38"/>
    </row>
    <row r="7929" spans="1:30">
      <c r="A7929" s="46"/>
      <c r="B7929" s="47"/>
      <c r="C7929" s="49"/>
      <c r="D7929" s="41"/>
      <c r="E7929" s="41"/>
      <c r="F7929" s="41"/>
      <c r="G7929" s="50" t="str">
        <f>IF(A7929&lt;&gt;"",CONCATENATE(A7929,":",YEAR(B7929),IF(MONTH(B7929)&gt;9,MONTH(B7929),CONCATENATE(0,MONTH(B7929))),IF(DAY(B7929)&gt;9,DAY(B7929),CONCATENATE(0,DAY(B7929))),IF(HOUR(C7929)&gt;9,HOUR(C7929),CONCATENATE(0,HOUR(C7929))),IF(MINUTE(C7929)&gt;9,MINUTE(C7929),CONCATENATE(0,MINUTE(C7929))),":",VLOOKUP(F7929,'Valid Values - Results'!$D$4:$F$12,3,FALSE)),"")</f>
        <v/>
      </c>
      <c r="H7929" s="41"/>
      <c r="I7929" s="41"/>
      <c r="J7929" s="41"/>
      <c r="K7929" s="41"/>
      <c r="L7929" s="41"/>
      <c r="M7929" s="92"/>
      <c r="N7929" s="41"/>
      <c r="O7929" s="41"/>
      <c r="P7929" s="41"/>
      <c r="Q7929" s="41"/>
      <c r="R7929" s="41"/>
      <c r="S7929" s="41"/>
      <c r="T7929" s="41"/>
      <c r="U7929" s="47"/>
      <c r="V7929" s="49"/>
      <c r="W7929" s="41"/>
      <c r="X7929" s="41"/>
      <c r="Y7929" s="41"/>
      <c r="AA7929" s="37" t="str">
        <f>IF($I7929&lt;&gt;"",VLOOKUP($I7929,'Valid Values - Search'!$R$4:$T$4719,3,FALSE),"")</f>
        <v/>
      </c>
      <c r="AB7929" s="37" t="str">
        <f>IF($I7929&lt;&gt;"",VLOOKUP($I7929,'Valid Values - Search'!$R$4:$S$4719,2,FALSE),"")</f>
        <v/>
      </c>
      <c r="AC7929" s="38" t="str">
        <f t="shared" si="123"/>
        <v/>
      </c>
      <c r="AD7929" s="38"/>
    </row>
    <row r="7930" spans="1:30">
      <c r="A7930" s="46"/>
      <c r="B7930" s="47"/>
      <c r="C7930" s="49"/>
      <c r="D7930" s="41"/>
      <c r="E7930" s="41"/>
      <c r="F7930" s="41"/>
      <c r="G7930" s="50" t="str">
        <f>IF(A7930&lt;&gt;"",CONCATENATE(A7930,":",YEAR(B7930),IF(MONTH(B7930)&gt;9,MONTH(B7930),CONCATENATE(0,MONTH(B7930))),IF(DAY(B7930)&gt;9,DAY(B7930),CONCATENATE(0,DAY(B7930))),IF(HOUR(C7930)&gt;9,HOUR(C7930),CONCATENATE(0,HOUR(C7930))),IF(MINUTE(C7930)&gt;9,MINUTE(C7930),CONCATENATE(0,MINUTE(C7930))),":",VLOOKUP(F7930,'Valid Values - Results'!$D$4:$F$12,3,FALSE)),"")</f>
        <v/>
      </c>
      <c r="H7930" s="41"/>
      <c r="I7930" s="41"/>
      <c r="J7930" s="41"/>
      <c r="K7930" s="41"/>
      <c r="L7930" s="41"/>
      <c r="M7930" s="92"/>
      <c r="N7930" s="41"/>
      <c r="O7930" s="41"/>
      <c r="P7930" s="41"/>
      <c r="Q7930" s="41"/>
      <c r="R7930" s="41"/>
      <c r="S7930" s="41"/>
      <c r="T7930" s="41"/>
      <c r="U7930" s="47"/>
      <c r="V7930" s="49"/>
      <c r="W7930" s="41"/>
      <c r="X7930" s="41"/>
      <c r="Y7930" s="41"/>
      <c r="AA7930" s="37" t="str">
        <f>IF($I7930&lt;&gt;"",VLOOKUP($I7930,'Valid Values - Search'!$R$4:$T$4719,3,FALSE),"")</f>
        <v/>
      </c>
      <c r="AB7930" s="37" t="str">
        <f>IF($I7930&lt;&gt;"",VLOOKUP($I7930,'Valid Values - Search'!$R$4:$S$4719,2,FALSE),"")</f>
        <v/>
      </c>
      <c r="AC7930" s="38" t="str">
        <f t="shared" si="123"/>
        <v/>
      </c>
      <c r="AD7930" s="38"/>
    </row>
    <row r="7931" spans="1:30">
      <c r="A7931" s="46"/>
      <c r="B7931" s="47"/>
      <c r="C7931" s="49"/>
      <c r="D7931" s="41"/>
      <c r="E7931" s="41"/>
      <c r="F7931" s="41"/>
      <c r="G7931" s="50" t="str">
        <f>IF(A7931&lt;&gt;"",CONCATENATE(A7931,":",YEAR(B7931),IF(MONTH(B7931)&gt;9,MONTH(B7931),CONCATENATE(0,MONTH(B7931))),IF(DAY(B7931)&gt;9,DAY(B7931),CONCATENATE(0,DAY(B7931))),IF(HOUR(C7931)&gt;9,HOUR(C7931),CONCATENATE(0,HOUR(C7931))),IF(MINUTE(C7931)&gt;9,MINUTE(C7931),CONCATENATE(0,MINUTE(C7931))),":",VLOOKUP(F7931,'Valid Values - Results'!$D$4:$F$12,3,FALSE)),"")</f>
        <v/>
      </c>
      <c r="H7931" s="41"/>
      <c r="I7931" s="41"/>
      <c r="J7931" s="41"/>
      <c r="K7931" s="41"/>
      <c r="L7931" s="41"/>
      <c r="M7931" s="92"/>
      <c r="N7931" s="41"/>
      <c r="O7931" s="41"/>
      <c r="P7931" s="41"/>
      <c r="Q7931" s="41"/>
      <c r="R7931" s="41"/>
      <c r="S7931" s="41"/>
      <c r="T7931" s="41"/>
      <c r="U7931" s="47"/>
      <c r="V7931" s="49"/>
      <c r="W7931" s="41"/>
      <c r="X7931" s="41"/>
      <c r="Y7931" s="41"/>
      <c r="AA7931" s="37" t="str">
        <f>IF($I7931&lt;&gt;"",VLOOKUP($I7931,'Valid Values - Search'!$R$4:$T$4719,3,FALSE),"")</f>
        <v/>
      </c>
      <c r="AB7931" s="37" t="str">
        <f>IF($I7931&lt;&gt;"",VLOOKUP($I7931,'Valid Values - Search'!$R$4:$S$4719,2,FALSE),"")</f>
        <v/>
      </c>
      <c r="AC7931" s="38" t="str">
        <f t="shared" si="123"/>
        <v/>
      </c>
      <c r="AD7931" s="38"/>
    </row>
    <row r="7932" spans="1:30">
      <c r="A7932" s="46"/>
      <c r="B7932" s="47"/>
      <c r="C7932" s="49"/>
      <c r="D7932" s="41"/>
      <c r="E7932" s="41"/>
      <c r="F7932" s="41"/>
      <c r="G7932" s="50" t="str">
        <f>IF(A7932&lt;&gt;"",CONCATENATE(A7932,":",YEAR(B7932),IF(MONTH(B7932)&gt;9,MONTH(B7932),CONCATENATE(0,MONTH(B7932))),IF(DAY(B7932)&gt;9,DAY(B7932),CONCATENATE(0,DAY(B7932))),IF(HOUR(C7932)&gt;9,HOUR(C7932),CONCATENATE(0,HOUR(C7932))),IF(MINUTE(C7932)&gt;9,MINUTE(C7932),CONCATENATE(0,MINUTE(C7932))),":",VLOOKUP(F7932,'Valid Values - Results'!$D$4:$F$12,3,FALSE)),"")</f>
        <v/>
      </c>
      <c r="H7932" s="41"/>
      <c r="I7932" s="41"/>
      <c r="J7932" s="41"/>
      <c r="K7932" s="41"/>
      <c r="L7932" s="41"/>
      <c r="M7932" s="92"/>
      <c r="N7932" s="41"/>
      <c r="O7932" s="41"/>
      <c r="P7932" s="41"/>
      <c r="Q7932" s="41"/>
      <c r="R7932" s="41"/>
      <c r="S7932" s="41"/>
      <c r="T7932" s="41"/>
      <c r="U7932" s="47"/>
      <c r="V7932" s="49"/>
      <c r="W7932" s="41"/>
      <c r="X7932" s="41"/>
      <c r="Y7932" s="41"/>
      <c r="AA7932" s="37" t="str">
        <f>IF($I7932&lt;&gt;"",VLOOKUP($I7932,'Valid Values - Search'!$R$4:$T$4719,3,FALSE),"")</f>
        <v/>
      </c>
      <c r="AB7932" s="37" t="str">
        <f>IF($I7932&lt;&gt;"",VLOOKUP($I7932,'Valid Values - Search'!$R$4:$S$4719,2,FALSE),"")</f>
        <v/>
      </c>
      <c r="AC7932" s="38" t="str">
        <f t="shared" si="123"/>
        <v/>
      </c>
      <c r="AD7932" s="38"/>
    </row>
    <row r="7933" spans="1:30">
      <c r="A7933" s="46"/>
      <c r="B7933" s="47"/>
      <c r="C7933" s="49"/>
      <c r="D7933" s="41"/>
      <c r="E7933" s="41"/>
      <c r="F7933" s="41"/>
      <c r="G7933" s="50" t="str">
        <f>IF(A7933&lt;&gt;"",CONCATENATE(A7933,":",YEAR(B7933),IF(MONTH(B7933)&gt;9,MONTH(B7933),CONCATENATE(0,MONTH(B7933))),IF(DAY(B7933)&gt;9,DAY(B7933),CONCATENATE(0,DAY(B7933))),IF(HOUR(C7933)&gt;9,HOUR(C7933),CONCATENATE(0,HOUR(C7933))),IF(MINUTE(C7933)&gt;9,MINUTE(C7933),CONCATENATE(0,MINUTE(C7933))),":",VLOOKUP(F7933,'Valid Values - Results'!$D$4:$F$12,3,FALSE)),"")</f>
        <v/>
      </c>
      <c r="H7933" s="41"/>
      <c r="I7933" s="41"/>
      <c r="J7933" s="41"/>
      <c r="K7933" s="41"/>
      <c r="L7933" s="41"/>
      <c r="M7933" s="92"/>
      <c r="N7933" s="41"/>
      <c r="O7933" s="41"/>
      <c r="P7933" s="41"/>
      <c r="Q7933" s="41"/>
      <c r="R7933" s="41"/>
      <c r="S7933" s="41"/>
      <c r="T7933" s="41"/>
      <c r="U7933" s="47"/>
      <c r="V7933" s="49"/>
      <c r="W7933" s="41"/>
      <c r="X7933" s="41"/>
      <c r="Y7933" s="41"/>
      <c r="AA7933" s="37" t="str">
        <f>IF($I7933&lt;&gt;"",VLOOKUP($I7933,'Valid Values - Search'!$R$4:$T$4719,3,FALSE),"")</f>
        <v/>
      </c>
      <c r="AB7933" s="37" t="str">
        <f>IF($I7933&lt;&gt;"",VLOOKUP($I7933,'Valid Values - Search'!$R$4:$S$4719,2,FALSE),"")</f>
        <v/>
      </c>
      <c r="AC7933" s="38" t="str">
        <f t="shared" si="123"/>
        <v/>
      </c>
      <c r="AD7933" s="38"/>
    </row>
    <row r="7934" spans="1:30">
      <c r="A7934" s="46"/>
      <c r="B7934" s="47"/>
      <c r="C7934" s="49"/>
      <c r="D7934" s="41"/>
      <c r="E7934" s="41"/>
      <c r="F7934" s="41"/>
      <c r="G7934" s="50" t="str">
        <f>IF(A7934&lt;&gt;"",CONCATENATE(A7934,":",YEAR(B7934),IF(MONTH(B7934)&gt;9,MONTH(B7934),CONCATENATE(0,MONTH(B7934))),IF(DAY(B7934)&gt;9,DAY(B7934),CONCATENATE(0,DAY(B7934))),IF(HOUR(C7934)&gt;9,HOUR(C7934),CONCATENATE(0,HOUR(C7934))),IF(MINUTE(C7934)&gt;9,MINUTE(C7934),CONCATENATE(0,MINUTE(C7934))),":",VLOOKUP(F7934,'Valid Values - Results'!$D$4:$F$12,3,FALSE)),"")</f>
        <v/>
      </c>
      <c r="H7934" s="41"/>
      <c r="I7934" s="41"/>
      <c r="J7934" s="41"/>
      <c r="K7934" s="41"/>
      <c r="L7934" s="41"/>
      <c r="M7934" s="92"/>
      <c r="N7934" s="41"/>
      <c r="O7934" s="41"/>
      <c r="P7934" s="41"/>
      <c r="Q7934" s="41"/>
      <c r="R7934" s="41"/>
      <c r="S7934" s="41"/>
      <c r="T7934" s="41"/>
      <c r="U7934" s="47"/>
      <c r="V7934" s="49"/>
      <c r="W7934" s="41"/>
      <c r="X7934" s="41"/>
      <c r="Y7934" s="41"/>
      <c r="AA7934" s="37" t="str">
        <f>IF($I7934&lt;&gt;"",VLOOKUP($I7934,'Valid Values - Search'!$R$4:$T$4719,3,FALSE),"")</f>
        <v/>
      </c>
      <c r="AB7934" s="37" t="str">
        <f>IF($I7934&lt;&gt;"",VLOOKUP($I7934,'Valid Values - Search'!$R$4:$S$4719,2,FALSE),"")</f>
        <v/>
      </c>
      <c r="AC7934" s="38" t="str">
        <f t="shared" si="123"/>
        <v/>
      </c>
      <c r="AD7934" s="38"/>
    </row>
    <row r="7935" spans="1:30">
      <c r="A7935" s="46"/>
      <c r="B7935" s="47"/>
      <c r="C7935" s="49"/>
      <c r="D7935" s="41"/>
      <c r="E7935" s="41"/>
      <c r="F7935" s="41"/>
      <c r="G7935" s="50" t="str">
        <f>IF(A7935&lt;&gt;"",CONCATENATE(A7935,":",YEAR(B7935),IF(MONTH(B7935)&gt;9,MONTH(B7935),CONCATENATE(0,MONTH(B7935))),IF(DAY(B7935)&gt;9,DAY(B7935),CONCATENATE(0,DAY(B7935))),IF(HOUR(C7935)&gt;9,HOUR(C7935),CONCATENATE(0,HOUR(C7935))),IF(MINUTE(C7935)&gt;9,MINUTE(C7935),CONCATENATE(0,MINUTE(C7935))),":",VLOOKUP(F7935,'Valid Values - Results'!$D$4:$F$12,3,FALSE)),"")</f>
        <v/>
      </c>
      <c r="H7935" s="41"/>
      <c r="I7935" s="41"/>
      <c r="J7935" s="41"/>
      <c r="K7935" s="41"/>
      <c r="L7935" s="41"/>
      <c r="M7935" s="92"/>
      <c r="N7935" s="41"/>
      <c r="O7935" s="41"/>
      <c r="P7935" s="41"/>
      <c r="Q7935" s="41"/>
      <c r="R7935" s="41"/>
      <c r="S7935" s="41"/>
      <c r="T7935" s="41"/>
      <c r="U7935" s="47"/>
      <c r="V7935" s="49"/>
      <c r="W7935" s="41"/>
      <c r="X7935" s="41"/>
      <c r="Y7935" s="41"/>
      <c r="AA7935" s="37" t="str">
        <f>IF($I7935&lt;&gt;"",VLOOKUP($I7935,'Valid Values - Search'!$R$4:$T$4719,3,FALSE),"")</f>
        <v/>
      </c>
      <c r="AB7935" s="37" t="str">
        <f>IF($I7935&lt;&gt;"",VLOOKUP($I7935,'Valid Values - Search'!$R$4:$S$4719,2,FALSE),"")</f>
        <v/>
      </c>
      <c r="AC7935" s="38" t="str">
        <f t="shared" si="123"/>
        <v/>
      </c>
      <c r="AD7935" s="38"/>
    </row>
    <row r="7936" spans="1:30">
      <c r="A7936" s="46"/>
      <c r="B7936" s="47"/>
      <c r="C7936" s="49"/>
      <c r="D7936" s="41"/>
      <c r="E7936" s="41"/>
      <c r="F7936" s="41"/>
      <c r="G7936" s="50" t="str">
        <f>IF(A7936&lt;&gt;"",CONCATENATE(A7936,":",YEAR(B7936),IF(MONTH(B7936)&gt;9,MONTH(B7936),CONCATENATE(0,MONTH(B7936))),IF(DAY(B7936)&gt;9,DAY(B7936),CONCATENATE(0,DAY(B7936))),IF(HOUR(C7936)&gt;9,HOUR(C7936),CONCATENATE(0,HOUR(C7936))),IF(MINUTE(C7936)&gt;9,MINUTE(C7936),CONCATENATE(0,MINUTE(C7936))),":",VLOOKUP(F7936,'Valid Values - Results'!$D$4:$F$12,3,FALSE)),"")</f>
        <v/>
      </c>
      <c r="H7936" s="41"/>
      <c r="I7936" s="41"/>
      <c r="J7936" s="41"/>
      <c r="K7936" s="41"/>
      <c r="L7936" s="41"/>
      <c r="M7936" s="92"/>
      <c r="N7936" s="41"/>
      <c r="O7936" s="41"/>
      <c r="P7936" s="41"/>
      <c r="Q7936" s="41"/>
      <c r="R7936" s="41"/>
      <c r="S7936" s="41"/>
      <c r="T7936" s="41"/>
      <c r="U7936" s="47"/>
      <c r="V7936" s="49"/>
      <c r="W7936" s="41"/>
      <c r="X7936" s="41"/>
      <c r="Y7936" s="41"/>
      <c r="AA7936" s="37" t="str">
        <f>IF($I7936&lt;&gt;"",VLOOKUP($I7936,'Valid Values - Search'!$R$4:$T$4719,3,FALSE),"")</f>
        <v/>
      </c>
      <c r="AB7936" s="37" t="str">
        <f>IF($I7936&lt;&gt;"",VLOOKUP($I7936,'Valid Values - Search'!$R$4:$S$4719,2,FALSE),"")</f>
        <v/>
      </c>
      <c r="AC7936" s="38" t="str">
        <f t="shared" si="123"/>
        <v/>
      </c>
      <c r="AD7936" s="38"/>
    </row>
    <row r="7937" spans="1:30">
      <c r="A7937" s="46"/>
      <c r="B7937" s="47"/>
      <c r="C7937" s="49"/>
      <c r="D7937" s="41"/>
      <c r="E7937" s="41"/>
      <c r="F7937" s="41"/>
      <c r="G7937" s="50" t="str">
        <f>IF(A7937&lt;&gt;"",CONCATENATE(A7937,":",YEAR(B7937),IF(MONTH(B7937)&gt;9,MONTH(B7937),CONCATENATE(0,MONTH(B7937))),IF(DAY(B7937)&gt;9,DAY(B7937),CONCATENATE(0,DAY(B7937))),IF(HOUR(C7937)&gt;9,HOUR(C7937),CONCATENATE(0,HOUR(C7937))),IF(MINUTE(C7937)&gt;9,MINUTE(C7937),CONCATENATE(0,MINUTE(C7937))),":",VLOOKUP(F7937,'Valid Values - Results'!$D$4:$F$12,3,FALSE)),"")</f>
        <v/>
      </c>
      <c r="H7937" s="41"/>
      <c r="I7937" s="41"/>
      <c r="J7937" s="41"/>
      <c r="K7937" s="41"/>
      <c r="L7937" s="41"/>
      <c r="M7937" s="92"/>
      <c r="N7937" s="41"/>
      <c r="O7937" s="41"/>
      <c r="P7937" s="41"/>
      <c r="Q7937" s="41"/>
      <c r="R7937" s="41"/>
      <c r="S7937" s="41"/>
      <c r="T7937" s="41"/>
      <c r="U7937" s="47"/>
      <c r="V7937" s="49"/>
      <c r="W7937" s="41"/>
      <c r="X7937" s="41"/>
      <c r="Y7937" s="41"/>
      <c r="AA7937" s="37" t="str">
        <f>IF($I7937&lt;&gt;"",VLOOKUP($I7937,'Valid Values - Search'!$R$4:$T$4719,3,FALSE),"")</f>
        <v/>
      </c>
      <c r="AB7937" s="37" t="str">
        <f>IF($I7937&lt;&gt;"",VLOOKUP($I7937,'Valid Values - Search'!$R$4:$S$4719,2,FALSE),"")</f>
        <v/>
      </c>
      <c r="AC7937" s="38" t="str">
        <f t="shared" si="123"/>
        <v/>
      </c>
      <c r="AD7937" s="38"/>
    </row>
    <row r="7938" spans="1:30">
      <c r="A7938" s="46"/>
      <c r="B7938" s="47"/>
      <c r="C7938" s="49"/>
      <c r="D7938" s="41"/>
      <c r="E7938" s="41"/>
      <c r="F7938" s="41"/>
      <c r="G7938" s="50" t="str">
        <f>IF(A7938&lt;&gt;"",CONCATENATE(A7938,":",YEAR(B7938),IF(MONTH(B7938)&gt;9,MONTH(B7938),CONCATENATE(0,MONTH(B7938))),IF(DAY(B7938)&gt;9,DAY(B7938),CONCATENATE(0,DAY(B7938))),IF(HOUR(C7938)&gt;9,HOUR(C7938),CONCATENATE(0,HOUR(C7938))),IF(MINUTE(C7938)&gt;9,MINUTE(C7938),CONCATENATE(0,MINUTE(C7938))),":",VLOOKUP(F7938,'Valid Values - Results'!$D$4:$F$12,3,FALSE)),"")</f>
        <v/>
      </c>
      <c r="H7938" s="41"/>
      <c r="I7938" s="41"/>
      <c r="J7938" s="41"/>
      <c r="K7938" s="41"/>
      <c r="L7938" s="41"/>
      <c r="M7938" s="92"/>
      <c r="N7938" s="41"/>
      <c r="O7938" s="41"/>
      <c r="P7938" s="41"/>
      <c r="Q7938" s="41"/>
      <c r="R7938" s="41"/>
      <c r="S7938" s="41"/>
      <c r="T7938" s="41"/>
      <c r="U7938" s="47"/>
      <c r="V7938" s="49"/>
      <c r="W7938" s="41"/>
      <c r="X7938" s="41"/>
      <c r="Y7938" s="41"/>
      <c r="AA7938" s="37" t="str">
        <f>IF($I7938&lt;&gt;"",VLOOKUP($I7938,'Valid Values - Search'!$R$4:$T$4719,3,FALSE),"")</f>
        <v/>
      </c>
      <c r="AB7938" s="37" t="str">
        <f>IF($I7938&lt;&gt;"",VLOOKUP($I7938,'Valid Values - Search'!$R$4:$S$4719,2,FALSE),"")</f>
        <v/>
      </c>
      <c r="AC7938" s="38" t="str">
        <f t="shared" ref="AC7938:AC8001" si="124">IF($V7938&lt;&gt;"",$D7938,"")</f>
        <v/>
      </c>
      <c r="AD7938" s="38"/>
    </row>
    <row r="7939" spans="1:30">
      <c r="A7939" s="46"/>
      <c r="B7939" s="47"/>
      <c r="C7939" s="49"/>
      <c r="D7939" s="41"/>
      <c r="E7939" s="41"/>
      <c r="F7939" s="41"/>
      <c r="G7939" s="50" t="str">
        <f>IF(A7939&lt;&gt;"",CONCATENATE(A7939,":",YEAR(B7939),IF(MONTH(B7939)&gt;9,MONTH(B7939),CONCATENATE(0,MONTH(B7939))),IF(DAY(B7939)&gt;9,DAY(B7939),CONCATENATE(0,DAY(B7939))),IF(HOUR(C7939)&gt;9,HOUR(C7939),CONCATENATE(0,HOUR(C7939))),IF(MINUTE(C7939)&gt;9,MINUTE(C7939),CONCATENATE(0,MINUTE(C7939))),":",VLOOKUP(F7939,'Valid Values - Results'!$D$4:$F$12,3,FALSE)),"")</f>
        <v/>
      </c>
      <c r="H7939" s="41"/>
      <c r="I7939" s="41"/>
      <c r="J7939" s="41"/>
      <c r="K7939" s="41"/>
      <c r="L7939" s="41"/>
      <c r="M7939" s="92"/>
      <c r="N7939" s="41"/>
      <c r="O7939" s="41"/>
      <c r="P7939" s="41"/>
      <c r="Q7939" s="41"/>
      <c r="R7939" s="41"/>
      <c r="S7939" s="41"/>
      <c r="T7939" s="41"/>
      <c r="U7939" s="47"/>
      <c r="V7939" s="49"/>
      <c r="W7939" s="41"/>
      <c r="X7939" s="41"/>
      <c r="Y7939" s="41"/>
      <c r="AA7939" s="37" t="str">
        <f>IF($I7939&lt;&gt;"",VLOOKUP($I7939,'Valid Values - Search'!$R$4:$T$4719,3,FALSE),"")</f>
        <v/>
      </c>
      <c r="AB7939" s="37" t="str">
        <f>IF($I7939&lt;&gt;"",VLOOKUP($I7939,'Valid Values - Search'!$R$4:$S$4719,2,FALSE),"")</f>
        <v/>
      </c>
      <c r="AC7939" s="38" t="str">
        <f t="shared" si="124"/>
        <v/>
      </c>
      <c r="AD7939" s="38"/>
    </row>
    <row r="7940" spans="1:30">
      <c r="A7940" s="46"/>
      <c r="B7940" s="47"/>
      <c r="C7940" s="49"/>
      <c r="D7940" s="41"/>
      <c r="E7940" s="41"/>
      <c r="F7940" s="41"/>
      <c r="G7940" s="50" t="str">
        <f>IF(A7940&lt;&gt;"",CONCATENATE(A7940,":",YEAR(B7940),IF(MONTH(B7940)&gt;9,MONTH(B7940),CONCATENATE(0,MONTH(B7940))),IF(DAY(B7940)&gt;9,DAY(B7940),CONCATENATE(0,DAY(B7940))),IF(HOUR(C7940)&gt;9,HOUR(C7940),CONCATENATE(0,HOUR(C7940))),IF(MINUTE(C7940)&gt;9,MINUTE(C7940),CONCATENATE(0,MINUTE(C7940))),":",VLOOKUP(F7940,'Valid Values - Results'!$D$4:$F$12,3,FALSE)),"")</f>
        <v/>
      </c>
      <c r="H7940" s="41"/>
      <c r="I7940" s="41"/>
      <c r="J7940" s="41"/>
      <c r="K7940" s="41"/>
      <c r="L7940" s="41"/>
      <c r="M7940" s="92"/>
      <c r="N7940" s="41"/>
      <c r="O7940" s="41"/>
      <c r="P7940" s="41"/>
      <c r="Q7940" s="41"/>
      <c r="R7940" s="41"/>
      <c r="S7940" s="41"/>
      <c r="T7940" s="41"/>
      <c r="U7940" s="47"/>
      <c r="V7940" s="49"/>
      <c r="W7940" s="41"/>
      <c r="X7940" s="41"/>
      <c r="Y7940" s="41"/>
      <c r="AA7940" s="37" t="str">
        <f>IF($I7940&lt;&gt;"",VLOOKUP($I7940,'Valid Values - Search'!$R$4:$T$4719,3,FALSE),"")</f>
        <v/>
      </c>
      <c r="AB7940" s="37" t="str">
        <f>IF($I7940&lt;&gt;"",VLOOKUP($I7940,'Valid Values - Search'!$R$4:$S$4719,2,FALSE),"")</f>
        <v/>
      </c>
      <c r="AC7940" s="38" t="str">
        <f t="shared" si="124"/>
        <v/>
      </c>
      <c r="AD7940" s="38"/>
    </row>
    <row r="7941" spans="1:30">
      <c r="A7941" s="46"/>
      <c r="B7941" s="47"/>
      <c r="C7941" s="49"/>
      <c r="D7941" s="41"/>
      <c r="E7941" s="41"/>
      <c r="F7941" s="41"/>
      <c r="G7941" s="50" t="str">
        <f>IF(A7941&lt;&gt;"",CONCATENATE(A7941,":",YEAR(B7941),IF(MONTH(B7941)&gt;9,MONTH(B7941),CONCATENATE(0,MONTH(B7941))),IF(DAY(B7941)&gt;9,DAY(B7941),CONCATENATE(0,DAY(B7941))),IF(HOUR(C7941)&gt;9,HOUR(C7941),CONCATENATE(0,HOUR(C7941))),IF(MINUTE(C7941)&gt;9,MINUTE(C7941),CONCATENATE(0,MINUTE(C7941))),":",VLOOKUP(F7941,'Valid Values - Results'!$D$4:$F$12,3,FALSE)),"")</f>
        <v/>
      </c>
      <c r="H7941" s="41"/>
      <c r="I7941" s="41"/>
      <c r="J7941" s="41"/>
      <c r="K7941" s="41"/>
      <c r="L7941" s="41"/>
      <c r="M7941" s="92"/>
      <c r="N7941" s="41"/>
      <c r="O7941" s="41"/>
      <c r="P7941" s="41"/>
      <c r="Q7941" s="41"/>
      <c r="R7941" s="41"/>
      <c r="S7941" s="41"/>
      <c r="T7941" s="41"/>
      <c r="U7941" s="47"/>
      <c r="V7941" s="49"/>
      <c r="W7941" s="41"/>
      <c r="X7941" s="41"/>
      <c r="Y7941" s="41"/>
      <c r="AA7941" s="37" t="str">
        <f>IF($I7941&lt;&gt;"",VLOOKUP($I7941,'Valid Values - Search'!$R$4:$T$4719,3,FALSE),"")</f>
        <v/>
      </c>
      <c r="AB7941" s="37" t="str">
        <f>IF($I7941&lt;&gt;"",VLOOKUP($I7941,'Valid Values - Search'!$R$4:$S$4719,2,FALSE),"")</f>
        <v/>
      </c>
      <c r="AC7941" s="38" t="str">
        <f t="shared" si="124"/>
        <v/>
      </c>
      <c r="AD7941" s="38"/>
    </row>
    <row r="7942" spans="1:30">
      <c r="A7942" s="46"/>
      <c r="B7942" s="47"/>
      <c r="C7942" s="49"/>
      <c r="D7942" s="41"/>
      <c r="E7942" s="41"/>
      <c r="F7942" s="41"/>
      <c r="G7942" s="50" t="str">
        <f>IF(A7942&lt;&gt;"",CONCATENATE(A7942,":",YEAR(B7942),IF(MONTH(B7942)&gt;9,MONTH(B7942),CONCATENATE(0,MONTH(B7942))),IF(DAY(B7942)&gt;9,DAY(B7942),CONCATENATE(0,DAY(B7942))),IF(HOUR(C7942)&gt;9,HOUR(C7942),CONCATENATE(0,HOUR(C7942))),IF(MINUTE(C7942)&gt;9,MINUTE(C7942),CONCATENATE(0,MINUTE(C7942))),":",VLOOKUP(F7942,'Valid Values - Results'!$D$4:$F$12,3,FALSE)),"")</f>
        <v/>
      </c>
      <c r="H7942" s="41"/>
      <c r="I7942" s="41"/>
      <c r="J7942" s="41"/>
      <c r="K7942" s="41"/>
      <c r="L7942" s="41"/>
      <c r="M7942" s="92"/>
      <c r="N7942" s="41"/>
      <c r="O7942" s="41"/>
      <c r="P7942" s="41"/>
      <c r="Q7942" s="41"/>
      <c r="R7942" s="41"/>
      <c r="S7942" s="41"/>
      <c r="T7942" s="41"/>
      <c r="U7942" s="47"/>
      <c r="V7942" s="49"/>
      <c r="W7942" s="41"/>
      <c r="X7942" s="41"/>
      <c r="Y7942" s="41"/>
      <c r="AA7942" s="37" t="str">
        <f>IF($I7942&lt;&gt;"",VLOOKUP($I7942,'Valid Values - Search'!$R$4:$T$4719,3,FALSE),"")</f>
        <v/>
      </c>
      <c r="AB7942" s="37" t="str">
        <f>IF($I7942&lt;&gt;"",VLOOKUP($I7942,'Valid Values - Search'!$R$4:$S$4719,2,FALSE),"")</f>
        <v/>
      </c>
      <c r="AC7942" s="38" t="str">
        <f t="shared" si="124"/>
        <v/>
      </c>
      <c r="AD7942" s="38"/>
    </row>
    <row r="7943" spans="1:30">
      <c r="A7943" s="46"/>
      <c r="B7943" s="47"/>
      <c r="C7943" s="49"/>
      <c r="D7943" s="41"/>
      <c r="E7943" s="41"/>
      <c r="F7943" s="41"/>
      <c r="G7943" s="50" t="str">
        <f>IF(A7943&lt;&gt;"",CONCATENATE(A7943,":",YEAR(B7943),IF(MONTH(B7943)&gt;9,MONTH(B7943),CONCATENATE(0,MONTH(B7943))),IF(DAY(B7943)&gt;9,DAY(B7943),CONCATENATE(0,DAY(B7943))),IF(HOUR(C7943)&gt;9,HOUR(C7943),CONCATENATE(0,HOUR(C7943))),IF(MINUTE(C7943)&gt;9,MINUTE(C7943),CONCATENATE(0,MINUTE(C7943))),":",VLOOKUP(F7943,'Valid Values - Results'!$D$4:$F$12,3,FALSE)),"")</f>
        <v/>
      </c>
      <c r="H7943" s="41"/>
      <c r="I7943" s="41"/>
      <c r="J7943" s="41"/>
      <c r="K7943" s="41"/>
      <c r="L7943" s="41"/>
      <c r="M7943" s="92"/>
      <c r="N7943" s="41"/>
      <c r="O7943" s="41"/>
      <c r="P7943" s="41"/>
      <c r="Q7943" s="41"/>
      <c r="R7943" s="41"/>
      <c r="S7943" s="41"/>
      <c r="T7943" s="41"/>
      <c r="U7943" s="47"/>
      <c r="V7943" s="49"/>
      <c r="W7943" s="41"/>
      <c r="X7943" s="41"/>
      <c r="Y7943" s="41"/>
      <c r="AA7943" s="37" t="str">
        <f>IF($I7943&lt;&gt;"",VLOOKUP($I7943,'Valid Values - Search'!$R$4:$T$4719,3,FALSE),"")</f>
        <v/>
      </c>
      <c r="AB7943" s="37" t="str">
        <f>IF($I7943&lt;&gt;"",VLOOKUP($I7943,'Valid Values - Search'!$R$4:$S$4719,2,FALSE),"")</f>
        <v/>
      </c>
      <c r="AC7943" s="38" t="str">
        <f t="shared" si="124"/>
        <v/>
      </c>
      <c r="AD7943" s="38"/>
    </row>
    <row r="7944" spans="1:30">
      <c r="A7944" s="46"/>
      <c r="B7944" s="47"/>
      <c r="C7944" s="49"/>
      <c r="D7944" s="41"/>
      <c r="E7944" s="41"/>
      <c r="F7944" s="41"/>
      <c r="G7944" s="50" t="str">
        <f>IF(A7944&lt;&gt;"",CONCATENATE(A7944,":",YEAR(B7944),IF(MONTH(B7944)&gt;9,MONTH(B7944),CONCATENATE(0,MONTH(B7944))),IF(DAY(B7944)&gt;9,DAY(B7944),CONCATENATE(0,DAY(B7944))),IF(HOUR(C7944)&gt;9,HOUR(C7944),CONCATENATE(0,HOUR(C7944))),IF(MINUTE(C7944)&gt;9,MINUTE(C7944),CONCATENATE(0,MINUTE(C7944))),":",VLOOKUP(F7944,'Valid Values - Results'!$D$4:$F$12,3,FALSE)),"")</f>
        <v/>
      </c>
      <c r="H7944" s="41"/>
      <c r="I7944" s="41"/>
      <c r="J7944" s="41"/>
      <c r="K7944" s="41"/>
      <c r="L7944" s="41"/>
      <c r="M7944" s="92"/>
      <c r="N7944" s="41"/>
      <c r="O7944" s="41"/>
      <c r="P7944" s="41"/>
      <c r="Q7944" s="41"/>
      <c r="R7944" s="41"/>
      <c r="S7944" s="41"/>
      <c r="T7944" s="41"/>
      <c r="U7944" s="47"/>
      <c r="V7944" s="49"/>
      <c r="W7944" s="41"/>
      <c r="X7944" s="41"/>
      <c r="Y7944" s="41"/>
      <c r="AA7944" s="37" t="str">
        <f>IF($I7944&lt;&gt;"",VLOOKUP($I7944,'Valid Values - Search'!$R$4:$T$4719,3,FALSE),"")</f>
        <v/>
      </c>
      <c r="AB7944" s="37" t="str">
        <f>IF($I7944&lt;&gt;"",VLOOKUP($I7944,'Valid Values - Search'!$R$4:$S$4719,2,FALSE),"")</f>
        <v/>
      </c>
      <c r="AC7944" s="38" t="str">
        <f t="shared" si="124"/>
        <v/>
      </c>
      <c r="AD7944" s="38"/>
    </row>
    <row r="7945" spans="1:30">
      <c r="A7945" s="46"/>
      <c r="B7945" s="47"/>
      <c r="C7945" s="49"/>
      <c r="D7945" s="41"/>
      <c r="E7945" s="41"/>
      <c r="F7945" s="41"/>
      <c r="G7945" s="50" t="str">
        <f>IF(A7945&lt;&gt;"",CONCATENATE(A7945,":",YEAR(B7945),IF(MONTH(B7945)&gt;9,MONTH(B7945),CONCATENATE(0,MONTH(B7945))),IF(DAY(B7945)&gt;9,DAY(B7945),CONCATENATE(0,DAY(B7945))),IF(HOUR(C7945)&gt;9,HOUR(C7945),CONCATENATE(0,HOUR(C7945))),IF(MINUTE(C7945)&gt;9,MINUTE(C7945),CONCATENATE(0,MINUTE(C7945))),":",VLOOKUP(F7945,'Valid Values - Results'!$D$4:$F$12,3,FALSE)),"")</f>
        <v/>
      </c>
      <c r="H7945" s="41"/>
      <c r="I7945" s="41"/>
      <c r="J7945" s="41"/>
      <c r="K7945" s="41"/>
      <c r="L7945" s="41"/>
      <c r="M7945" s="92"/>
      <c r="N7945" s="41"/>
      <c r="O7945" s="41"/>
      <c r="P7945" s="41"/>
      <c r="Q7945" s="41"/>
      <c r="R7945" s="41"/>
      <c r="S7945" s="41"/>
      <c r="T7945" s="41"/>
      <c r="U7945" s="47"/>
      <c r="V7945" s="49"/>
      <c r="W7945" s="41"/>
      <c r="X7945" s="41"/>
      <c r="Y7945" s="41"/>
      <c r="AA7945" s="37" t="str">
        <f>IF($I7945&lt;&gt;"",VLOOKUP($I7945,'Valid Values - Search'!$R$4:$T$4719,3,FALSE),"")</f>
        <v/>
      </c>
      <c r="AB7945" s="37" t="str">
        <f>IF($I7945&lt;&gt;"",VLOOKUP($I7945,'Valid Values - Search'!$R$4:$S$4719,2,FALSE),"")</f>
        <v/>
      </c>
      <c r="AC7945" s="38" t="str">
        <f t="shared" si="124"/>
        <v/>
      </c>
      <c r="AD7945" s="38"/>
    </row>
    <row r="7946" spans="1:30">
      <c r="A7946" s="46"/>
      <c r="B7946" s="47"/>
      <c r="C7946" s="49"/>
      <c r="D7946" s="41"/>
      <c r="E7946" s="41"/>
      <c r="F7946" s="41"/>
      <c r="G7946" s="50" t="str">
        <f>IF(A7946&lt;&gt;"",CONCATENATE(A7946,":",YEAR(B7946),IF(MONTH(B7946)&gt;9,MONTH(B7946),CONCATENATE(0,MONTH(B7946))),IF(DAY(B7946)&gt;9,DAY(B7946),CONCATENATE(0,DAY(B7946))),IF(HOUR(C7946)&gt;9,HOUR(C7946),CONCATENATE(0,HOUR(C7946))),IF(MINUTE(C7946)&gt;9,MINUTE(C7946),CONCATENATE(0,MINUTE(C7946))),":",VLOOKUP(F7946,'Valid Values - Results'!$D$4:$F$12,3,FALSE)),"")</f>
        <v/>
      </c>
      <c r="H7946" s="41"/>
      <c r="I7946" s="41"/>
      <c r="J7946" s="41"/>
      <c r="K7946" s="41"/>
      <c r="L7946" s="41"/>
      <c r="M7946" s="92"/>
      <c r="N7946" s="41"/>
      <c r="O7946" s="41"/>
      <c r="P7946" s="41"/>
      <c r="Q7946" s="41"/>
      <c r="R7946" s="41"/>
      <c r="S7946" s="41"/>
      <c r="T7946" s="41"/>
      <c r="U7946" s="47"/>
      <c r="V7946" s="49"/>
      <c r="W7946" s="41"/>
      <c r="X7946" s="41"/>
      <c r="Y7946" s="41"/>
      <c r="AA7946" s="37" t="str">
        <f>IF($I7946&lt;&gt;"",VLOOKUP($I7946,'Valid Values - Search'!$R$4:$T$4719,3,FALSE),"")</f>
        <v/>
      </c>
      <c r="AB7946" s="37" t="str">
        <f>IF($I7946&lt;&gt;"",VLOOKUP($I7946,'Valid Values - Search'!$R$4:$S$4719,2,FALSE),"")</f>
        <v/>
      </c>
      <c r="AC7946" s="38" t="str">
        <f t="shared" si="124"/>
        <v/>
      </c>
      <c r="AD7946" s="38"/>
    </row>
    <row r="7947" spans="1:30">
      <c r="A7947" s="46"/>
      <c r="B7947" s="47"/>
      <c r="C7947" s="49"/>
      <c r="D7947" s="41"/>
      <c r="E7947" s="41"/>
      <c r="F7947" s="41"/>
      <c r="G7947" s="50" t="str">
        <f>IF(A7947&lt;&gt;"",CONCATENATE(A7947,":",YEAR(B7947),IF(MONTH(B7947)&gt;9,MONTH(B7947),CONCATENATE(0,MONTH(B7947))),IF(DAY(B7947)&gt;9,DAY(B7947),CONCATENATE(0,DAY(B7947))),IF(HOUR(C7947)&gt;9,HOUR(C7947),CONCATENATE(0,HOUR(C7947))),IF(MINUTE(C7947)&gt;9,MINUTE(C7947),CONCATENATE(0,MINUTE(C7947))),":",VLOOKUP(F7947,'Valid Values - Results'!$D$4:$F$12,3,FALSE)),"")</f>
        <v/>
      </c>
      <c r="H7947" s="41"/>
      <c r="I7947" s="41"/>
      <c r="J7947" s="41"/>
      <c r="K7947" s="41"/>
      <c r="L7947" s="41"/>
      <c r="M7947" s="92"/>
      <c r="N7947" s="41"/>
      <c r="O7947" s="41"/>
      <c r="P7947" s="41"/>
      <c r="Q7947" s="41"/>
      <c r="R7947" s="41"/>
      <c r="S7947" s="41"/>
      <c r="T7947" s="41"/>
      <c r="U7947" s="47"/>
      <c r="V7947" s="49"/>
      <c r="W7947" s="41"/>
      <c r="X7947" s="41"/>
      <c r="Y7947" s="41"/>
      <c r="AA7947" s="37" t="str">
        <f>IF($I7947&lt;&gt;"",VLOOKUP($I7947,'Valid Values - Search'!$R$4:$T$4719,3,FALSE),"")</f>
        <v/>
      </c>
      <c r="AB7947" s="37" t="str">
        <f>IF($I7947&lt;&gt;"",VLOOKUP($I7947,'Valid Values - Search'!$R$4:$S$4719,2,FALSE),"")</f>
        <v/>
      </c>
      <c r="AC7947" s="38" t="str">
        <f t="shared" si="124"/>
        <v/>
      </c>
      <c r="AD7947" s="38"/>
    </row>
    <row r="7948" spans="1:30">
      <c r="A7948" s="46"/>
      <c r="B7948" s="47"/>
      <c r="C7948" s="49"/>
      <c r="D7948" s="41"/>
      <c r="E7948" s="41"/>
      <c r="F7948" s="41"/>
      <c r="G7948" s="50" t="str">
        <f>IF(A7948&lt;&gt;"",CONCATENATE(A7948,":",YEAR(B7948),IF(MONTH(B7948)&gt;9,MONTH(B7948),CONCATENATE(0,MONTH(B7948))),IF(DAY(B7948)&gt;9,DAY(B7948),CONCATENATE(0,DAY(B7948))),IF(HOUR(C7948)&gt;9,HOUR(C7948),CONCATENATE(0,HOUR(C7948))),IF(MINUTE(C7948)&gt;9,MINUTE(C7948),CONCATENATE(0,MINUTE(C7948))),":",VLOOKUP(F7948,'Valid Values - Results'!$D$4:$F$12,3,FALSE)),"")</f>
        <v/>
      </c>
      <c r="H7948" s="41"/>
      <c r="I7948" s="41"/>
      <c r="J7948" s="41"/>
      <c r="K7948" s="41"/>
      <c r="L7948" s="41"/>
      <c r="M7948" s="92"/>
      <c r="N7948" s="41"/>
      <c r="O7948" s="41"/>
      <c r="P7948" s="41"/>
      <c r="Q7948" s="41"/>
      <c r="R7948" s="41"/>
      <c r="S7948" s="41"/>
      <c r="T7948" s="41"/>
      <c r="U7948" s="47"/>
      <c r="V7948" s="49"/>
      <c r="W7948" s="41"/>
      <c r="X7948" s="41"/>
      <c r="Y7948" s="41"/>
      <c r="AA7948" s="37" t="str">
        <f>IF($I7948&lt;&gt;"",VLOOKUP($I7948,'Valid Values - Search'!$R$4:$T$4719,3,FALSE),"")</f>
        <v/>
      </c>
      <c r="AB7948" s="37" t="str">
        <f>IF($I7948&lt;&gt;"",VLOOKUP($I7948,'Valid Values - Search'!$R$4:$S$4719,2,FALSE),"")</f>
        <v/>
      </c>
      <c r="AC7948" s="38" t="str">
        <f t="shared" si="124"/>
        <v/>
      </c>
      <c r="AD7948" s="38"/>
    </row>
    <row r="7949" spans="1:30">
      <c r="A7949" s="46"/>
      <c r="B7949" s="47"/>
      <c r="C7949" s="49"/>
      <c r="D7949" s="41"/>
      <c r="E7949" s="41"/>
      <c r="F7949" s="41"/>
      <c r="G7949" s="50" t="str">
        <f>IF(A7949&lt;&gt;"",CONCATENATE(A7949,":",YEAR(B7949),IF(MONTH(B7949)&gt;9,MONTH(B7949),CONCATENATE(0,MONTH(B7949))),IF(DAY(B7949)&gt;9,DAY(B7949),CONCATENATE(0,DAY(B7949))),IF(HOUR(C7949)&gt;9,HOUR(C7949),CONCATENATE(0,HOUR(C7949))),IF(MINUTE(C7949)&gt;9,MINUTE(C7949),CONCATENATE(0,MINUTE(C7949))),":",VLOOKUP(F7949,'Valid Values - Results'!$D$4:$F$12,3,FALSE)),"")</f>
        <v/>
      </c>
      <c r="H7949" s="41"/>
      <c r="I7949" s="41"/>
      <c r="J7949" s="41"/>
      <c r="K7949" s="41"/>
      <c r="L7949" s="41"/>
      <c r="M7949" s="92"/>
      <c r="N7949" s="41"/>
      <c r="O7949" s="41"/>
      <c r="P7949" s="41"/>
      <c r="Q7949" s="41"/>
      <c r="R7949" s="41"/>
      <c r="S7949" s="41"/>
      <c r="T7949" s="41"/>
      <c r="U7949" s="47"/>
      <c r="V7949" s="49"/>
      <c r="W7949" s="41"/>
      <c r="X7949" s="41"/>
      <c r="Y7949" s="41"/>
      <c r="AA7949" s="37" t="str">
        <f>IF($I7949&lt;&gt;"",VLOOKUP($I7949,'Valid Values - Search'!$R$4:$T$4719,3,FALSE),"")</f>
        <v/>
      </c>
      <c r="AB7949" s="37" t="str">
        <f>IF($I7949&lt;&gt;"",VLOOKUP($I7949,'Valid Values - Search'!$R$4:$S$4719,2,FALSE),"")</f>
        <v/>
      </c>
      <c r="AC7949" s="38" t="str">
        <f t="shared" si="124"/>
        <v/>
      </c>
      <c r="AD7949" s="38"/>
    </row>
    <row r="7950" spans="1:30">
      <c r="A7950" s="46"/>
      <c r="B7950" s="47"/>
      <c r="C7950" s="49"/>
      <c r="D7950" s="41"/>
      <c r="E7950" s="41"/>
      <c r="F7950" s="41"/>
      <c r="G7950" s="50" t="str">
        <f>IF(A7950&lt;&gt;"",CONCATENATE(A7950,":",YEAR(B7950),IF(MONTH(B7950)&gt;9,MONTH(B7950),CONCATENATE(0,MONTH(B7950))),IF(DAY(B7950)&gt;9,DAY(B7950),CONCATENATE(0,DAY(B7950))),IF(HOUR(C7950)&gt;9,HOUR(C7950),CONCATENATE(0,HOUR(C7950))),IF(MINUTE(C7950)&gt;9,MINUTE(C7950),CONCATENATE(0,MINUTE(C7950))),":",VLOOKUP(F7950,'Valid Values - Results'!$D$4:$F$12,3,FALSE)),"")</f>
        <v/>
      </c>
      <c r="H7950" s="41"/>
      <c r="I7950" s="41"/>
      <c r="J7950" s="41"/>
      <c r="K7950" s="41"/>
      <c r="L7950" s="41"/>
      <c r="M7950" s="92"/>
      <c r="N7950" s="41"/>
      <c r="O7950" s="41"/>
      <c r="P7950" s="41"/>
      <c r="Q7950" s="41"/>
      <c r="R7950" s="41"/>
      <c r="S7950" s="41"/>
      <c r="T7950" s="41"/>
      <c r="U7950" s="47"/>
      <c r="V7950" s="49"/>
      <c r="W7950" s="41"/>
      <c r="X7950" s="41"/>
      <c r="Y7950" s="41"/>
      <c r="AA7950" s="37" t="str">
        <f>IF($I7950&lt;&gt;"",VLOOKUP($I7950,'Valid Values - Search'!$R$4:$T$4719,3,FALSE),"")</f>
        <v/>
      </c>
      <c r="AB7950" s="37" t="str">
        <f>IF($I7950&lt;&gt;"",VLOOKUP($I7950,'Valid Values - Search'!$R$4:$S$4719,2,FALSE),"")</f>
        <v/>
      </c>
      <c r="AC7950" s="38" t="str">
        <f t="shared" si="124"/>
        <v/>
      </c>
      <c r="AD7950" s="38"/>
    </row>
    <row r="7951" spans="1:30">
      <c r="A7951" s="46"/>
      <c r="B7951" s="47"/>
      <c r="C7951" s="49"/>
      <c r="D7951" s="41"/>
      <c r="E7951" s="41"/>
      <c r="F7951" s="41"/>
      <c r="G7951" s="50" t="str">
        <f>IF(A7951&lt;&gt;"",CONCATENATE(A7951,":",YEAR(B7951),IF(MONTH(B7951)&gt;9,MONTH(B7951),CONCATENATE(0,MONTH(B7951))),IF(DAY(B7951)&gt;9,DAY(B7951),CONCATENATE(0,DAY(B7951))),IF(HOUR(C7951)&gt;9,HOUR(C7951),CONCATENATE(0,HOUR(C7951))),IF(MINUTE(C7951)&gt;9,MINUTE(C7951),CONCATENATE(0,MINUTE(C7951))),":",VLOOKUP(F7951,'Valid Values - Results'!$D$4:$F$12,3,FALSE)),"")</f>
        <v/>
      </c>
      <c r="H7951" s="41"/>
      <c r="I7951" s="41"/>
      <c r="J7951" s="41"/>
      <c r="K7951" s="41"/>
      <c r="L7951" s="41"/>
      <c r="M7951" s="92"/>
      <c r="N7951" s="41"/>
      <c r="O7951" s="41"/>
      <c r="P7951" s="41"/>
      <c r="Q7951" s="41"/>
      <c r="R7951" s="41"/>
      <c r="S7951" s="41"/>
      <c r="T7951" s="41"/>
      <c r="U7951" s="47"/>
      <c r="V7951" s="49"/>
      <c r="W7951" s="41"/>
      <c r="X7951" s="41"/>
      <c r="Y7951" s="41"/>
      <c r="AA7951" s="37" t="str">
        <f>IF($I7951&lt;&gt;"",VLOOKUP($I7951,'Valid Values - Search'!$R$4:$T$4719,3,FALSE),"")</f>
        <v/>
      </c>
      <c r="AB7951" s="37" t="str">
        <f>IF($I7951&lt;&gt;"",VLOOKUP($I7951,'Valid Values - Search'!$R$4:$S$4719,2,FALSE),"")</f>
        <v/>
      </c>
      <c r="AC7951" s="38" t="str">
        <f t="shared" si="124"/>
        <v/>
      </c>
      <c r="AD7951" s="38"/>
    </row>
    <row r="7952" spans="1:30">
      <c r="A7952" s="46"/>
      <c r="B7952" s="47"/>
      <c r="C7952" s="49"/>
      <c r="D7952" s="41"/>
      <c r="E7952" s="41"/>
      <c r="F7952" s="41"/>
      <c r="G7952" s="50" t="str">
        <f>IF(A7952&lt;&gt;"",CONCATENATE(A7952,":",YEAR(B7952),IF(MONTH(B7952)&gt;9,MONTH(B7952),CONCATENATE(0,MONTH(B7952))),IF(DAY(B7952)&gt;9,DAY(B7952),CONCATENATE(0,DAY(B7952))),IF(HOUR(C7952)&gt;9,HOUR(C7952),CONCATENATE(0,HOUR(C7952))),IF(MINUTE(C7952)&gt;9,MINUTE(C7952),CONCATENATE(0,MINUTE(C7952))),":",VLOOKUP(F7952,'Valid Values - Results'!$D$4:$F$12,3,FALSE)),"")</f>
        <v/>
      </c>
      <c r="H7952" s="41"/>
      <c r="I7952" s="41"/>
      <c r="J7952" s="41"/>
      <c r="K7952" s="41"/>
      <c r="L7952" s="41"/>
      <c r="M7952" s="92"/>
      <c r="N7952" s="41"/>
      <c r="O7952" s="41"/>
      <c r="P7952" s="41"/>
      <c r="Q7952" s="41"/>
      <c r="R7952" s="41"/>
      <c r="S7952" s="41"/>
      <c r="T7952" s="41"/>
      <c r="U7952" s="47"/>
      <c r="V7952" s="49"/>
      <c r="W7952" s="41"/>
      <c r="X7952" s="41"/>
      <c r="Y7952" s="41"/>
      <c r="AA7952" s="37" t="str">
        <f>IF($I7952&lt;&gt;"",VLOOKUP($I7952,'Valid Values - Search'!$R$4:$T$4719,3,FALSE),"")</f>
        <v/>
      </c>
      <c r="AB7952" s="37" t="str">
        <f>IF($I7952&lt;&gt;"",VLOOKUP($I7952,'Valid Values - Search'!$R$4:$S$4719,2,FALSE),"")</f>
        <v/>
      </c>
      <c r="AC7952" s="38" t="str">
        <f t="shared" si="124"/>
        <v/>
      </c>
      <c r="AD7952" s="38"/>
    </row>
    <row r="7953" spans="1:30">
      <c r="A7953" s="46"/>
      <c r="B7953" s="47"/>
      <c r="C7953" s="49"/>
      <c r="D7953" s="41"/>
      <c r="E7953" s="41"/>
      <c r="F7953" s="41"/>
      <c r="G7953" s="50" t="str">
        <f>IF(A7953&lt;&gt;"",CONCATENATE(A7953,":",YEAR(B7953),IF(MONTH(B7953)&gt;9,MONTH(B7953),CONCATENATE(0,MONTH(B7953))),IF(DAY(B7953)&gt;9,DAY(B7953),CONCATENATE(0,DAY(B7953))),IF(HOUR(C7953)&gt;9,HOUR(C7953),CONCATENATE(0,HOUR(C7953))),IF(MINUTE(C7953)&gt;9,MINUTE(C7953),CONCATENATE(0,MINUTE(C7953))),":",VLOOKUP(F7953,'Valid Values - Results'!$D$4:$F$12,3,FALSE)),"")</f>
        <v/>
      </c>
      <c r="H7953" s="41"/>
      <c r="I7953" s="41"/>
      <c r="J7953" s="41"/>
      <c r="K7953" s="41"/>
      <c r="L7953" s="41"/>
      <c r="M7953" s="92"/>
      <c r="N7953" s="41"/>
      <c r="O7953" s="41"/>
      <c r="P7953" s="41"/>
      <c r="Q7953" s="41"/>
      <c r="R7953" s="41"/>
      <c r="S7953" s="41"/>
      <c r="T7953" s="41"/>
      <c r="U7953" s="47"/>
      <c r="V7953" s="49"/>
      <c r="W7953" s="41"/>
      <c r="X7953" s="41"/>
      <c r="Y7953" s="41"/>
      <c r="AA7953" s="37" t="str">
        <f>IF($I7953&lt;&gt;"",VLOOKUP($I7953,'Valid Values - Search'!$R$4:$T$4719,3,FALSE),"")</f>
        <v/>
      </c>
      <c r="AB7953" s="37" t="str">
        <f>IF($I7953&lt;&gt;"",VLOOKUP($I7953,'Valid Values - Search'!$R$4:$S$4719,2,FALSE),"")</f>
        <v/>
      </c>
      <c r="AC7953" s="38" t="str">
        <f t="shared" si="124"/>
        <v/>
      </c>
      <c r="AD7953" s="38"/>
    </row>
    <row r="7954" spans="1:30">
      <c r="A7954" s="46"/>
      <c r="B7954" s="47"/>
      <c r="C7954" s="49"/>
      <c r="D7954" s="41"/>
      <c r="E7954" s="41"/>
      <c r="F7954" s="41"/>
      <c r="G7954" s="50" t="str">
        <f>IF(A7954&lt;&gt;"",CONCATENATE(A7954,":",YEAR(B7954),IF(MONTH(B7954)&gt;9,MONTH(B7954),CONCATENATE(0,MONTH(B7954))),IF(DAY(B7954)&gt;9,DAY(B7954),CONCATENATE(0,DAY(B7954))),IF(HOUR(C7954)&gt;9,HOUR(C7954),CONCATENATE(0,HOUR(C7954))),IF(MINUTE(C7954)&gt;9,MINUTE(C7954),CONCATENATE(0,MINUTE(C7954))),":",VLOOKUP(F7954,'Valid Values - Results'!$D$4:$F$12,3,FALSE)),"")</f>
        <v/>
      </c>
      <c r="H7954" s="41"/>
      <c r="I7954" s="41"/>
      <c r="J7954" s="41"/>
      <c r="K7954" s="41"/>
      <c r="L7954" s="41"/>
      <c r="M7954" s="92"/>
      <c r="N7954" s="41"/>
      <c r="O7954" s="41"/>
      <c r="P7954" s="41"/>
      <c r="Q7954" s="41"/>
      <c r="R7954" s="41"/>
      <c r="S7954" s="41"/>
      <c r="T7954" s="41"/>
      <c r="U7954" s="47"/>
      <c r="V7954" s="49"/>
      <c r="W7954" s="41"/>
      <c r="X7954" s="41"/>
      <c r="Y7954" s="41"/>
      <c r="AA7954" s="37" t="str">
        <f>IF($I7954&lt;&gt;"",VLOOKUP($I7954,'Valid Values - Search'!$R$4:$T$4719,3,FALSE),"")</f>
        <v/>
      </c>
      <c r="AB7954" s="37" t="str">
        <f>IF($I7954&lt;&gt;"",VLOOKUP($I7954,'Valid Values - Search'!$R$4:$S$4719,2,FALSE),"")</f>
        <v/>
      </c>
      <c r="AC7954" s="38" t="str">
        <f t="shared" si="124"/>
        <v/>
      </c>
      <c r="AD7954" s="38"/>
    </row>
    <row r="7955" spans="1:30">
      <c r="A7955" s="46"/>
      <c r="B7955" s="47"/>
      <c r="C7955" s="49"/>
      <c r="D7955" s="41"/>
      <c r="E7955" s="41"/>
      <c r="F7955" s="41"/>
      <c r="G7955" s="50" t="str">
        <f>IF(A7955&lt;&gt;"",CONCATENATE(A7955,":",YEAR(B7955),IF(MONTH(B7955)&gt;9,MONTH(B7955),CONCATENATE(0,MONTH(B7955))),IF(DAY(B7955)&gt;9,DAY(B7955),CONCATENATE(0,DAY(B7955))),IF(HOUR(C7955)&gt;9,HOUR(C7955),CONCATENATE(0,HOUR(C7955))),IF(MINUTE(C7955)&gt;9,MINUTE(C7955),CONCATENATE(0,MINUTE(C7955))),":",VLOOKUP(F7955,'Valid Values - Results'!$D$4:$F$12,3,FALSE)),"")</f>
        <v/>
      </c>
      <c r="H7955" s="41"/>
      <c r="I7955" s="41"/>
      <c r="J7955" s="41"/>
      <c r="K7955" s="41"/>
      <c r="L7955" s="41"/>
      <c r="M7955" s="92"/>
      <c r="N7955" s="41"/>
      <c r="O7955" s="41"/>
      <c r="P7955" s="41"/>
      <c r="Q7955" s="41"/>
      <c r="R7955" s="41"/>
      <c r="S7955" s="41"/>
      <c r="T7955" s="41"/>
      <c r="U7955" s="47"/>
      <c r="V7955" s="49"/>
      <c r="W7955" s="41"/>
      <c r="X7955" s="41"/>
      <c r="Y7955" s="41"/>
      <c r="AA7955" s="37" t="str">
        <f>IF($I7955&lt;&gt;"",VLOOKUP($I7955,'Valid Values - Search'!$R$4:$T$4719,3,FALSE),"")</f>
        <v/>
      </c>
      <c r="AB7955" s="37" t="str">
        <f>IF($I7955&lt;&gt;"",VLOOKUP($I7955,'Valid Values - Search'!$R$4:$S$4719,2,FALSE),"")</f>
        <v/>
      </c>
      <c r="AC7955" s="38" t="str">
        <f t="shared" si="124"/>
        <v/>
      </c>
      <c r="AD7955" s="38"/>
    </row>
    <row r="7956" spans="1:30">
      <c r="A7956" s="46"/>
      <c r="B7956" s="47"/>
      <c r="C7956" s="49"/>
      <c r="D7956" s="41"/>
      <c r="E7956" s="41"/>
      <c r="F7956" s="41"/>
      <c r="G7956" s="50" t="str">
        <f>IF(A7956&lt;&gt;"",CONCATENATE(A7956,":",YEAR(B7956),IF(MONTH(B7956)&gt;9,MONTH(B7956),CONCATENATE(0,MONTH(B7956))),IF(DAY(B7956)&gt;9,DAY(B7956),CONCATENATE(0,DAY(B7956))),IF(HOUR(C7956)&gt;9,HOUR(C7956),CONCATENATE(0,HOUR(C7956))),IF(MINUTE(C7956)&gt;9,MINUTE(C7956),CONCATENATE(0,MINUTE(C7956))),":",VLOOKUP(F7956,'Valid Values - Results'!$D$4:$F$12,3,FALSE)),"")</f>
        <v/>
      </c>
      <c r="H7956" s="41"/>
      <c r="I7956" s="41"/>
      <c r="J7956" s="41"/>
      <c r="K7956" s="41"/>
      <c r="L7956" s="41"/>
      <c r="M7956" s="92"/>
      <c r="N7956" s="41"/>
      <c r="O7956" s="41"/>
      <c r="P7956" s="41"/>
      <c r="Q7956" s="41"/>
      <c r="R7956" s="41"/>
      <c r="S7956" s="41"/>
      <c r="T7956" s="41"/>
      <c r="U7956" s="47"/>
      <c r="V7956" s="49"/>
      <c r="W7956" s="41"/>
      <c r="X7956" s="41"/>
      <c r="Y7956" s="41"/>
      <c r="AA7956" s="37" t="str">
        <f>IF($I7956&lt;&gt;"",VLOOKUP($I7956,'Valid Values - Search'!$R$4:$T$4719,3,FALSE),"")</f>
        <v/>
      </c>
      <c r="AB7956" s="37" t="str">
        <f>IF($I7956&lt;&gt;"",VLOOKUP($I7956,'Valid Values - Search'!$R$4:$S$4719,2,FALSE),"")</f>
        <v/>
      </c>
      <c r="AC7956" s="38" t="str">
        <f t="shared" si="124"/>
        <v/>
      </c>
      <c r="AD7956" s="38"/>
    </row>
    <row r="7957" spans="1:30">
      <c r="A7957" s="46"/>
      <c r="B7957" s="47"/>
      <c r="C7957" s="49"/>
      <c r="D7957" s="41"/>
      <c r="E7957" s="41"/>
      <c r="F7957" s="41"/>
      <c r="G7957" s="50" t="str">
        <f>IF(A7957&lt;&gt;"",CONCATENATE(A7957,":",YEAR(B7957),IF(MONTH(B7957)&gt;9,MONTH(B7957),CONCATENATE(0,MONTH(B7957))),IF(DAY(B7957)&gt;9,DAY(B7957),CONCATENATE(0,DAY(B7957))),IF(HOUR(C7957)&gt;9,HOUR(C7957),CONCATENATE(0,HOUR(C7957))),IF(MINUTE(C7957)&gt;9,MINUTE(C7957),CONCATENATE(0,MINUTE(C7957))),":",VLOOKUP(F7957,'Valid Values - Results'!$D$4:$F$12,3,FALSE)),"")</f>
        <v/>
      </c>
      <c r="H7957" s="41"/>
      <c r="I7957" s="41"/>
      <c r="J7957" s="41"/>
      <c r="K7957" s="41"/>
      <c r="L7957" s="41"/>
      <c r="M7957" s="92"/>
      <c r="N7957" s="41"/>
      <c r="O7957" s="41"/>
      <c r="P7957" s="41"/>
      <c r="Q7957" s="41"/>
      <c r="R7957" s="41"/>
      <c r="S7957" s="41"/>
      <c r="T7957" s="41"/>
      <c r="U7957" s="47"/>
      <c r="V7957" s="49"/>
      <c r="W7957" s="41"/>
      <c r="X7957" s="41"/>
      <c r="Y7957" s="41"/>
      <c r="AA7957" s="37" t="str">
        <f>IF($I7957&lt;&gt;"",VLOOKUP($I7957,'Valid Values - Search'!$R$4:$T$4719,3,FALSE),"")</f>
        <v/>
      </c>
      <c r="AB7957" s="37" t="str">
        <f>IF($I7957&lt;&gt;"",VLOOKUP($I7957,'Valid Values - Search'!$R$4:$S$4719,2,FALSE),"")</f>
        <v/>
      </c>
      <c r="AC7957" s="38" t="str">
        <f t="shared" si="124"/>
        <v/>
      </c>
      <c r="AD7957" s="38"/>
    </row>
    <row r="7958" spans="1:30">
      <c r="A7958" s="46"/>
      <c r="B7958" s="47"/>
      <c r="C7958" s="49"/>
      <c r="D7958" s="41"/>
      <c r="E7958" s="41"/>
      <c r="F7958" s="41"/>
      <c r="G7958" s="50" t="str">
        <f>IF(A7958&lt;&gt;"",CONCATENATE(A7958,":",YEAR(B7958),IF(MONTH(B7958)&gt;9,MONTH(B7958),CONCATENATE(0,MONTH(B7958))),IF(DAY(B7958)&gt;9,DAY(B7958),CONCATENATE(0,DAY(B7958))),IF(HOUR(C7958)&gt;9,HOUR(C7958),CONCATENATE(0,HOUR(C7958))),IF(MINUTE(C7958)&gt;9,MINUTE(C7958),CONCATENATE(0,MINUTE(C7958))),":",VLOOKUP(F7958,'Valid Values - Results'!$D$4:$F$12,3,FALSE)),"")</f>
        <v/>
      </c>
      <c r="H7958" s="41"/>
      <c r="I7958" s="41"/>
      <c r="J7958" s="41"/>
      <c r="K7958" s="41"/>
      <c r="L7958" s="41"/>
      <c r="M7958" s="92"/>
      <c r="N7958" s="41"/>
      <c r="O7958" s="41"/>
      <c r="P7958" s="41"/>
      <c r="Q7958" s="41"/>
      <c r="R7958" s="41"/>
      <c r="S7958" s="41"/>
      <c r="T7958" s="41"/>
      <c r="U7958" s="47"/>
      <c r="V7958" s="49"/>
      <c r="W7958" s="41"/>
      <c r="X7958" s="41"/>
      <c r="Y7958" s="41"/>
      <c r="AA7958" s="37" t="str">
        <f>IF($I7958&lt;&gt;"",VLOOKUP($I7958,'Valid Values - Search'!$R$4:$T$4719,3,FALSE),"")</f>
        <v/>
      </c>
      <c r="AB7958" s="37" t="str">
        <f>IF($I7958&lt;&gt;"",VLOOKUP($I7958,'Valid Values - Search'!$R$4:$S$4719,2,FALSE),"")</f>
        <v/>
      </c>
      <c r="AC7958" s="38" t="str">
        <f t="shared" si="124"/>
        <v/>
      </c>
      <c r="AD7958" s="38"/>
    </row>
    <row r="7959" spans="1:30">
      <c r="A7959" s="46"/>
      <c r="B7959" s="47"/>
      <c r="C7959" s="49"/>
      <c r="D7959" s="41"/>
      <c r="E7959" s="41"/>
      <c r="F7959" s="41"/>
      <c r="G7959" s="50" t="str">
        <f>IF(A7959&lt;&gt;"",CONCATENATE(A7959,":",YEAR(B7959),IF(MONTH(B7959)&gt;9,MONTH(B7959),CONCATENATE(0,MONTH(B7959))),IF(DAY(B7959)&gt;9,DAY(B7959),CONCATENATE(0,DAY(B7959))),IF(HOUR(C7959)&gt;9,HOUR(C7959),CONCATENATE(0,HOUR(C7959))),IF(MINUTE(C7959)&gt;9,MINUTE(C7959),CONCATENATE(0,MINUTE(C7959))),":",VLOOKUP(F7959,'Valid Values - Results'!$D$4:$F$12,3,FALSE)),"")</f>
        <v/>
      </c>
      <c r="H7959" s="41"/>
      <c r="I7959" s="41"/>
      <c r="J7959" s="41"/>
      <c r="K7959" s="41"/>
      <c r="L7959" s="41"/>
      <c r="M7959" s="92"/>
      <c r="N7959" s="41"/>
      <c r="O7959" s="41"/>
      <c r="P7959" s="41"/>
      <c r="Q7959" s="41"/>
      <c r="R7959" s="41"/>
      <c r="S7959" s="41"/>
      <c r="T7959" s="41"/>
      <c r="U7959" s="47"/>
      <c r="V7959" s="49"/>
      <c r="W7959" s="41"/>
      <c r="X7959" s="41"/>
      <c r="Y7959" s="41"/>
      <c r="AA7959" s="37" t="str">
        <f>IF($I7959&lt;&gt;"",VLOOKUP($I7959,'Valid Values - Search'!$R$4:$T$4719,3,FALSE),"")</f>
        <v/>
      </c>
      <c r="AB7959" s="37" t="str">
        <f>IF($I7959&lt;&gt;"",VLOOKUP($I7959,'Valid Values - Search'!$R$4:$S$4719,2,FALSE),"")</f>
        <v/>
      </c>
      <c r="AC7959" s="38" t="str">
        <f t="shared" si="124"/>
        <v/>
      </c>
      <c r="AD7959" s="38"/>
    </row>
    <row r="7960" spans="1:30">
      <c r="A7960" s="46"/>
      <c r="B7960" s="47"/>
      <c r="C7960" s="49"/>
      <c r="D7960" s="41"/>
      <c r="E7960" s="41"/>
      <c r="F7960" s="41"/>
      <c r="G7960" s="50" t="str">
        <f>IF(A7960&lt;&gt;"",CONCATENATE(A7960,":",YEAR(B7960),IF(MONTH(B7960)&gt;9,MONTH(B7960),CONCATENATE(0,MONTH(B7960))),IF(DAY(B7960)&gt;9,DAY(B7960),CONCATENATE(0,DAY(B7960))),IF(HOUR(C7960)&gt;9,HOUR(C7960),CONCATENATE(0,HOUR(C7960))),IF(MINUTE(C7960)&gt;9,MINUTE(C7960),CONCATENATE(0,MINUTE(C7960))),":",VLOOKUP(F7960,'Valid Values - Results'!$D$4:$F$12,3,FALSE)),"")</f>
        <v/>
      </c>
      <c r="H7960" s="41"/>
      <c r="I7960" s="41"/>
      <c r="J7960" s="41"/>
      <c r="K7960" s="41"/>
      <c r="L7960" s="41"/>
      <c r="M7960" s="92"/>
      <c r="N7960" s="41"/>
      <c r="O7960" s="41"/>
      <c r="P7960" s="41"/>
      <c r="Q7960" s="41"/>
      <c r="R7960" s="41"/>
      <c r="S7960" s="41"/>
      <c r="T7960" s="41"/>
      <c r="U7960" s="47"/>
      <c r="V7960" s="49"/>
      <c r="W7960" s="41"/>
      <c r="X7960" s="41"/>
      <c r="Y7960" s="41"/>
      <c r="AA7960" s="37" t="str">
        <f>IF($I7960&lt;&gt;"",VLOOKUP($I7960,'Valid Values - Search'!$R$4:$T$4719,3,FALSE),"")</f>
        <v/>
      </c>
      <c r="AB7960" s="37" t="str">
        <f>IF($I7960&lt;&gt;"",VLOOKUP($I7960,'Valid Values - Search'!$R$4:$S$4719,2,FALSE),"")</f>
        <v/>
      </c>
      <c r="AC7960" s="38" t="str">
        <f t="shared" si="124"/>
        <v/>
      </c>
      <c r="AD7960" s="38"/>
    </row>
    <row r="7961" spans="1:30">
      <c r="A7961" s="46"/>
      <c r="B7961" s="47"/>
      <c r="C7961" s="49"/>
      <c r="D7961" s="41"/>
      <c r="E7961" s="41"/>
      <c r="F7961" s="41"/>
      <c r="G7961" s="50" t="str">
        <f>IF(A7961&lt;&gt;"",CONCATENATE(A7961,":",YEAR(B7961),IF(MONTH(B7961)&gt;9,MONTH(B7961),CONCATENATE(0,MONTH(B7961))),IF(DAY(B7961)&gt;9,DAY(B7961),CONCATENATE(0,DAY(B7961))),IF(HOUR(C7961)&gt;9,HOUR(C7961),CONCATENATE(0,HOUR(C7961))),IF(MINUTE(C7961)&gt;9,MINUTE(C7961),CONCATENATE(0,MINUTE(C7961))),":",VLOOKUP(F7961,'Valid Values - Results'!$D$4:$F$12,3,FALSE)),"")</f>
        <v/>
      </c>
      <c r="H7961" s="41"/>
      <c r="I7961" s="41"/>
      <c r="J7961" s="41"/>
      <c r="K7961" s="41"/>
      <c r="L7961" s="41"/>
      <c r="M7961" s="92"/>
      <c r="N7961" s="41"/>
      <c r="O7961" s="41"/>
      <c r="P7961" s="41"/>
      <c r="Q7961" s="41"/>
      <c r="R7961" s="41"/>
      <c r="S7961" s="41"/>
      <c r="T7961" s="41"/>
      <c r="U7961" s="47"/>
      <c r="V7961" s="49"/>
      <c r="W7961" s="41"/>
      <c r="X7961" s="41"/>
      <c r="Y7961" s="41"/>
      <c r="AA7961" s="37" t="str">
        <f>IF($I7961&lt;&gt;"",VLOOKUP($I7961,'Valid Values - Search'!$R$4:$T$4719,3,FALSE),"")</f>
        <v/>
      </c>
      <c r="AB7961" s="37" t="str">
        <f>IF($I7961&lt;&gt;"",VLOOKUP($I7961,'Valid Values - Search'!$R$4:$S$4719,2,FALSE),"")</f>
        <v/>
      </c>
      <c r="AC7961" s="38" t="str">
        <f t="shared" si="124"/>
        <v/>
      </c>
      <c r="AD7961" s="38"/>
    </row>
    <row r="7962" spans="1:30">
      <c r="A7962" s="46"/>
      <c r="B7962" s="47"/>
      <c r="C7962" s="49"/>
      <c r="D7962" s="41"/>
      <c r="E7962" s="41"/>
      <c r="F7962" s="41"/>
      <c r="G7962" s="50" t="str">
        <f>IF(A7962&lt;&gt;"",CONCATENATE(A7962,":",YEAR(B7962),IF(MONTH(B7962)&gt;9,MONTH(B7962),CONCATENATE(0,MONTH(B7962))),IF(DAY(B7962)&gt;9,DAY(B7962),CONCATENATE(0,DAY(B7962))),IF(HOUR(C7962)&gt;9,HOUR(C7962),CONCATENATE(0,HOUR(C7962))),IF(MINUTE(C7962)&gt;9,MINUTE(C7962),CONCATENATE(0,MINUTE(C7962))),":",VLOOKUP(F7962,'Valid Values - Results'!$D$4:$F$12,3,FALSE)),"")</f>
        <v/>
      </c>
      <c r="H7962" s="41"/>
      <c r="I7962" s="41"/>
      <c r="J7962" s="41"/>
      <c r="K7962" s="41"/>
      <c r="L7962" s="41"/>
      <c r="M7962" s="92"/>
      <c r="N7962" s="41"/>
      <c r="O7962" s="41"/>
      <c r="P7962" s="41"/>
      <c r="Q7962" s="41"/>
      <c r="R7962" s="41"/>
      <c r="S7962" s="41"/>
      <c r="T7962" s="41"/>
      <c r="U7962" s="47"/>
      <c r="V7962" s="49"/>
      <c r="W7962" s="41"/>
      <c r="X7962" s="41"/>
      <c r="Y7962" s="41"/>
      <c r="AA7962" s="37" t="str">
        <f>IF($I7962&lt;&gt;"",VLOOKUP($I7962,'Valid Values - Search'!$R$4:$T$4719,3,FALSE),"")</f>
        <v/>
      </c>
      <c r="AB7962" s="37" t="str">
        <f>IF($I7962&lt;&gt;"",VLOOKUP($I7962,'Valid Values - Search'!$R$4:$S$4719,2,FALSE),"")</f>
        <v/>
      </c>
      <c r="AC7962" s="38" t="str">
        <f t="shared" si="124"/>
        <v/>
      </c>
      <c r="AD7962" s="38"/>
    </row>
    <row r="7963" spans="1:30">
      <c r="A7963" s="46"/>
      <c r="B7963" s="47"/>
      <c r="C7963" s="49"/>
      <c r="D7963" s="41"/>
      <c r="E7963" s="41"/>
      <c r="F7963" s="41"/>
      <c r="G7963" s="50" t="str">
        <f>IF(A7963&lt;&gt;"",CONCATENATE(A7963,":",YEAR(B7963),IF(MONTH(B7963)&gt;9,MONTH(B7963),CONCATENATE(0,MONTH(B7963))),IF(DAY(B7963)&gt;9,DAY(B7963),CONCATENATE(0,DAY(B7963))),IF(HOUR(C7963)&gt;9,HOUR(C7963),CONCATENATE(0,HOUR(C7963))),IF(MINUTE(C7963)&gt;9,MINUTE(C7963),CONCATENATE(0,MINUTE(C7963))),":",VLOOKUP(F7963,'Valid Values - Results'!$D$4:$F$12,3,FALSE)),"")</f>
        <v/>
      </c>
      <c r="H7963" s="41"/>
      <c r="I7963" s="41"/>
      <c r="J7963" s="41"/>
      <c r="K7963" s="41"/>
      <c r="L7963" s="41"/>
      <c r="M7963" s="92"/>
      <c r="N7963" s="41"/>
      <c r="O7963" s="41"/>
      <c r="P7963" s="41"/>
      <c r="Q7963" s="41"/>
      <c r="R7963" s="41"/>
      <c r="S7963" s="41"/>
      <c r="T7963" s="41"/>
      <c r="U7963" s="47"/>
      <c r="V7963" s="49"/>
      <c r="W7963" s="41"/>
      <c r="X7963" s="41"/>
      <c r="Y7963" s="41"/>
      <c r="AA7963" s="37" t="str">
        <f>IF($I7963&lt;&gt;"",VLOOKUP($I7963,'Valid Values - Search'!$R$4:$T$4719,3,FALSE),"")</f>
        <v/>
      </c>
      <c r="AB7963" s="37" t="str">
        <f>IF($I7963&lt;&gt;"",VLOOKUP($I7963,'Valid Values - Search'!$R$4:$S$4719,2,FALSE),"")</f>
        <v/>
      </c>
      <c r="AC7963" s="38" t="str">
        <f t="shared" si="124"/>
        <v/>
      </c>
      <c r="AD7963" s="38"/>
    </row>
    <row r="7964" spans="1:30">
      <c r="A7964" s="46"/>
      <c r="B7964" s="47"/>
      <c r="C7964" s="49"/>
      <c r="D7964" s="41"/>
      <c r="E7964" s="41"/>
      <c r="F7964" s="41"/>
      <c r="G7964" s="50" t="str">
        <f>IF(A7964&lt;&gt;"",CONCATENATE(A7964,":",YEAR(B7964),IF(MONTH(B7964)&gt;9,MONTH(B7964),CONCATENATE(0,MONTH(B7964))),IF(DAY(B7964)&gt;9,DAY(B7964),CONCATENATE(0,DAY(B7964))),IF(HOUR(C7964)&gt;9,HOUR(C7964),CONCATENATE(0,HOUR(C7964))),IF(MINUTE(C7964)&gt;9,MINUTE(C7964),CONCATENATE(0,MINUTE(C7964))),":",VLOOKUP(F7964,'Valid Values - Results'!$D$4:$F$12,3,FALSE)),"")</f>
        <v/>
      </c>
      <c r="H7964" s="41"/>
      <c r="I7964" s="41"/>
      <c r="J7964" s="41"/>
      <c r="K7964" s="41"/>
      <c r="L7964" s="41"/>
      <c r="M7964" s="92"/>
      <c r="N7964" s="41"/>
      <c r="O7964" s="41"/>
      <c r="P7964" s="41"/>
      <c r="Q7964" s="41"/>
      <c r="R7964" s="41"/>
      <c r="S7964" s="41"/>
      <c r="T7964" s="41"/>
      <c r="U7964" s="47"/>
      <c r="V7964" s="49"/>
      <c r="W7964" s="41"/>
      <c r="X7964" s="41"/>
      <c r="Y7964" s="41"/>
      <c r="AA7964" s="37" t="str">
        <f>IF($I7964&lt;&gt;"",VLOOKUP($I7964,'Valid Values - Search'!$R$4:$T$4719,3,FALSE),"")</f>
        <v/>
      </c>
      <c r="AB7964" s="37" t="str">
        <f>IF($I7964&lt;&gt;"",VLOOKUP($I7964,'Valid Values - Search'!$R$4:$S$4719,2,FALSE),"")</f>
        <v/>
      </c>
      <c r="AC7964" s="38" t="str">
        <f t="shared" si="124"/>
        <v/>
      </c>
      <c r="AD7964" s="38"/>
    </row>
    <row r="7965" spans="1:30">
      <c r="A7965" s="46"/>
      <c r="B7965" s="47"/>
      <c r="C7965" s="49"/>
      <c r="D7965" s="41"/>
      <c r="E7965" s="41"/>
      <c r="F7965" s="41"/>
      <c r="G7965" s="50" t="str">
        <f>IF(A7965&lt;&gt;"",CONCATENATE(A7965,":",YEAR(B7965),IF(MONTH(B7965)&gt;9,MONTH(B7965),CONCATENATE(0,MONTH(B7965))),IF(DAY(B7965)&gt;9,DAY(B7965),CONCATENATE(0,DAY(B7965))),IF(HOUR(C7965)&gt;9,HOUR(C7965),CONCATENATE(0,HOUR(C7965))),IF(MINUTE(C7965)&gt;9,MINUTE(C7965),CONCATENATE(0,MINUTE(C7965))),":",VLOOKUP(F7965,'Valid Values - Results'!$D$4:$F$12,3,FALSE)),"")</f>
        <v/>
      </c>
      <c r="H7965" s="41"/>
      <c r="I7965" s="41"/>
      <c r="J7965" s="41"/>
      <c r="K7965" s="41"/>
      <c r="L7965" s="41"/>
      <c r="M7965" s="92"/>
      <c r="N7965" s="41"/>
      <c r="O7965" s="41"/>
      <c r="P7965" s="41"/>
      <c r="Q7965" s="41"/>
      <c r="R7965" s="41"/>
      <c r="S7965" s="41"/>
      <c r="T7965" s="41"/>
      <c r="U7965" s="47"/>
      <c r="V7965" s="49"/>
      <c r="W7965" s="41"/>
      <c r="X7965" s="41"/>
      <c r="Y7965" s="41"/>
      <c r="AA7965" s="37" t="str">
        <f>IF($I7965&lt;&gt;"",VLOOKUP($I7965,'Valid Values - Search'!$R$4:$T$4719,3,FALSE),"")</f>
        <v/>
      </c>
      <c r="AB7965" s="37" t="str">
        <f>IF($I7965&lt;&gt;"",VLOOKUP($I7965,'Valid Values - Search'!$R$4:$S$4719,2,FALSE),"")</f>
        <v/>
      </c>
      <c r="AC7965" s="38" t="str">
        <f t="shared" si="124"/>
        <v/>
      </c>
      <c r="AD7965" s="38"/>
    </row>
    <row r="7966" spans="1:30">
      <c r="A7966" s="46"/>
      <c r="B7966" s="47"/>
      <c r="C7966" s="49"/>
      <c r="D7966" s="41"/>
      <c r="E7966" s="41"/>
      <c r="F7966" s="41"/>
      <c r="G7966" s="50" t="str">
        <f>IF(A7966&lt;&gt;"",CONCATENATE(A7966,":",YEAR(B7966),IF(MONTH(B7966)&gt;9,MONTH(B7966),CONCATENATE(0,MONTH(B7966))),IF(DAY(B7966)&gt;9,DAY(B7966),CONCATENATE(0,DAY(B7966))),IF(HOUR(C7966)&gt;9,HOUR(C7966),CONCATENATE(0,HOUR(C7966))),IF(MINUTE(C7966)&gt;9,MINUTE(C7966),CONCATENATE(0,MINUTE(C7966))),":",VLOOKUP(F7966,'Valid Values - Results'!$D$4:$F$12,3,FALSE)),"")</f>
        <v/>
      </c>
      <c r="H7966" s="41"/>
      <c r="I7966" s="41"/>
      <c r="J7966" s="41"/>
      <c r="K7966" s="41"/>
      <c r="L7966" s="41"/>
      <c r="M7966" s="92"/>
      <c r="N7966" s="41"/>
      <c r="O7966" s="41"/>
      <c r="P7966" s="41"/>
      <c r="Q7966" s="41"/>
      <c r="R7966" s="41"/>
      <c r="S7966" s="41"/>
      <c r="T7966" s="41"/>
      <c r="U7966" s="47"/>
      <c r="V7966" s="49"/>
      <c r="W7966" s="41"/>
      <c r="X7966" s="41"/>
      <c r="Y7966" s="41"/>
      <c r="AA7966" s="37" t="str">
        <f>IF($I7966&lt;&gt;"",VLOOKUP($I7966,'Valid Values - Search'!$R$4:$T$4719,3,FALSE),"")</f>
        <v/>
      </c>
      <c r="AB7966" s="37" t="str">
        <f>IF($I7966&lt;&gt;"",VLOOKUP($I7966,'Valid Values - Search'!$R$4:$S$4719,2,FALSE),"")</f>
        <v/>
      </c>
      <c r="AC7966" s="38" t="str">
        <f t="shared" si="124"/>
        <v/>
      </c>
      <c r="AD7966" s="38"/>
    </row>
    <row r="7967" spans="1:30">
      <c r="A7967" s="46"/>
      <c r="B7967" s="47"/>
      <c r="C7967" s="49"/>
      <c r="D7967" s="41"/>
      <c r="E7967" s="41"/>
      <c r="F7967" s="41"/>
      <c r="G7967" s="50" t="str">
        <f>IF(A7967&lt;&gt;"",CONCATENATE(A7967,":",YEAR(B7967),IF(MONTH(B7967)&gt;9,MONTH(B7967),CONCATENATE(0,MONTH(B7967))),IF(DAY(B7967)&gt;9,DAY(B7967),CONCATENATE(0,DAY(B7967))),IF(HOUR(C7967)&gt;9,HOUR(C7967),CONCATENATE(0,HOUR(C7967))),IF(MINUTE(C7967)&gt;9,MINUTE(C7967),CONCATENATE(0,MINUTE(C7967))),":",VLOOKUP(F7967,'Valid Values - Results'!$D$4:$F$12,3,FALSE)),"")</f>
        <v/>
      </c>
      <c r="H7967" s="41"/>
      <c r="I7967" s="41"/>
      <c r="J7967" s="41"/>
      <c r="K7967" s="41"/>
      <c r="L7967" s="41"/>
      <c r="M7967" s="92"/>
      <c r="N7967" s="41"/>
      <c r="O7967" s="41"/>
      <c r="P7967" s="41"/>
      <c r="Q7967" s="41"/>
      <c r="R7967" s="41"/>
      <c r="S7967" s="41"/>
      <c r="T7967" s="41"/>
      <c r="U7967" s="47"/>
      <c r="V7967" s="49"/>
      <c r="W7967" s="41"/>
      <c r="X7967" s="41"/>
      <c r="Y7967" s="41"/>
      <c r="AA7967" s="37" t="str">
        <f>IF($I7967&lt;&gt;"",VLOOKUP($I7967,'Valid Values - Search'!$R$4:$T$4719,3,FALSE),"")</f>
        <v/>
      </c>
      <c r="AB7967" s="37" t="str">
        <f>IF($I7967&lt;&gt;"",VLOOKUP($I7967,'Valid Values - Search'!$R$4:$S$4719,2,FALSE),"")</f>
        <v/>
      </c>
      <c r="AC7967" s="38" t="str">
        <f t="shared" si="124"/>
        <v/>
      </c>
      <c r="AD7967" s="38"/>
    </row>
    <row r="7968" spans="1:30">
      <c r="A7968" s="46"/>
      <c r="B7968" s="47"/>
      <c r="C7968" s="49"/>
      <c r="D7968" s="41"/>
      <c r="E7968" s="41"/>
      <c r="F7968" s="41"/>
      <c r="G7968" s="50" t="str">
        <f>IF(A7968&lt;&gt;"",CONCATENATE(A7968,":",YEAR(B7968),IF(MONTH(B7968)&gt;9,MONTH(B7968),CONCATENATE(0,MONTH(B7968))),IF(DAY(B7968)&gt;9,DAY(B7968),CONCATENATE(0,DAY(B7968))),IF(HOUR(C7968)&gt;9,HOUR(C7968),CONCATENATE(0,HOUR(C7968))),IF(MINUTE(C7968)&gt;9,MINUTE(C7968),CONCATENATE(0,MINUTE(C7968))),":",VLOOKUP(F7968,'Valid Values - Results'!$D$4:$F$12,3,FALSE)),"")</f>
        <v/>
      </c>
      <c r="H7968" s="41"/>
      <c r="I7968" s="41"/>
      <c r="J7968" s="41"/>
      <c r="K7968" s="41"/>
      <c r="L7968" s="41"/>
      <c r="M7968" s="92"/>
      <c r="N7968" s="41"/>
      <c r="O7968" s="41"/>
      <c r="P7968" s="41"/>
      <c r="Q7968" s="41"/>
      <c r="R7968" s="41"/>
      <c r="S7968" s="41"/>
      <c r="T7968" s="41"/>
      <c r="U7968" s="47"/>
      <c r="V7968" s="49"/>
      <c r="W7968" s="41"/>
      <c r="X7968" s="41"/>
      <c r="Y7968" s="41"/>
      <c r="AA7968" s="37" t="str">
        <f>IF($I7968&lt;&gt;"",VLOOKUP($I7968,'Valid Values - Search'!$R$4:$T$4719,3,FALSE),"")</f>
        <v/>
      </c>
      <c r="AB7968" s="37" t="str">
        <f>IF($I7968&lt;&gt;"",VLOOKUP($I7968,'Valid Values - Search'!$R$4:$S$4719,2,FALSE),"")</f>
        <v/>
      </c>
      <c r="AC7968" s="38" t="str">
        <f t="shared" si="124"/>
        <v/>
      </c>
      <c r="AD7968" s="38"/>
    </row>
    <row r="7969" spans="1:30">
      <c r="A7969" s="46"/>
      <c r="B7969" s="47"/>
      <c r="C7969" s="49"/>
      <c r="D7969" s="41"/>
      <c r="E7969" s="41"/>
      <c r="F7969" s="41"/>
      <c r="G7969" s="50" t="str">
        <f>IF(A7969&lt;&gt;"",CONCATENATE(A7969,":",YEAR(B7969),IF(MONTH(B7969)&gt;9,MONTH(B7969),CONCATENATE(0,MONTH(B7969))),IF(DAY(B7969)&gt;9,DAY(B7969),CONCATENATE(0,DAY(B7969))),IF(HOUR(C7969)&gt;9,HOUR(C7969),CONCATENATE(0,HOUR(C7969))),IF(MINUTE(C7969)&gt;9,MINUTE(C7969),CONCATENATE(0,MINUTE(C7969))),":",VLOOKUP(F7969,'Valid Values - Results'!$D$4:$F$12,3,FALSE)),"")</f>
        <v/>
      </c>
      <c r="H7969" s="41"/>
      <c r="I7969" s="41"/>
      <c r="J7969" s="41"/>
      <c r="K7969" s="41"/>
      <c r="L7969" s="41"/>
      <c r="M7969" s="92"/>
      <c r="N7969" s="41"/>
      <c r="O7969" s="41"/>
      <c r="P7969" s="41"/>
      <c r="Q7969" s="41"/>
      <c r="R7969" s="41"/>
      <c r="S7969" s="41"/>
      <c r="T7969" s="41"/>
      <c r="U7969" s="47"/>
      <c r="V7969" s="49"/>
      <c r="W7969" s="41"/>
      <c r="X7969" s="41"/>
      <c r="Y7969" s="41"/>
      <c r="AA7969" s="37" t="str">
        <f>IF($I7969&lt;&gt;"",VLOOKUP($I7969,'Valid Values - Search'!$R$4:$T$4719,3,FALSE),"")</f>
        <v/>
      </c>
      <c r="AB7969" s="37" t="str">
        <f>IF($I7969&lt;&gt;"",VLOOKUP($I7969,'Valid Values - Search'!$R$4:$S$4719,2,FALSE),"")</f>
        <v/>
      </c>
      <c r="AC7969" s="38" t="str">
        <f t="shared" si="124"/>
        <v/>
      </c>
      <c r="AD7969" s="38"/>
    </row>
    <row r="7970" spans="1:30">
      <c r="A7970" s="46"/>
      <c r="B7970" s="47"/>
      <c r="C7970" s="49"/>
      <c r="D7970" s="41"/>
      <c r="E7970" s="41"/>
      <c r="F7970" s="41"/>
      <c r="G7970" s="50" t="str">
        <f>IF(A7970&lt;&gt;"",CONCATENATE(A7970,":",YEAR(B7970),IF(MONTH(B7970)&gt;9,MONTH(B7970),CONCATENATE(0,MONTH(B7970))),IF(DAY(B7970)&gt;9,DAY(B7970),CONCATENATE(0,DAY(B7970))),IF(HOUR(C7970)&gt;9,HOUR(C7970),CONCATENATE(0,HOUR(C7970))),IF(MINUTE(C7970)&gt;9,MINUTE(C7970),CONCATENATE(0,MINUTE(C7970))),":",VLOOKUP(F7970,'Valid Values - Results'!$D$4:$F$12,3,FALSE)),"")</f>
        <v/>
      </c>
      <c r="H7970" s="41"/>
      <c r="I7970" s="41"/>
      <c r="J7970" s="41"/>
      <c r="K7970" s="41"/>
      <c r="L7970" s="41"/>
      <c r="M7970" s="92"/>
      <c r="N7970" s="41"/>
      <c r="O7970" s="41"/>
      <c r="P7970" s="41"/>
      <c r="Q7970" s="41"/>
      <c r="R7970" s="41"/>
      <c r="S7970" s="41"/>
      <c r="T7970" s="41"/>
      <c r="U7970" s="47"/>
      <c r="V7970" s="49"/>
      <c r="W7970" s="41"/>
      <c r="X7970" s="41"/>
      <c r="Y7970" s="41"/>
      <c r="AA7970" s="37" t="str">
        <f>IF($I7970&lt;&gt;"",VLOOKUP($I7970,'Valid Values - Search'!$R$4:$T$4719,3,FALSE),"")</f>
        <v/>
      </c>
      <c r="AB7970" s="37" t="str">
        <f>IF($I7970&lt;&gt;"",VLOOKUP($I7970,'Valid Values - Search'!$R$4:$S$4719,2,FALSE),"")</f>
        <v/>
      </c>
      <c r="AC7970" s="38" t="str">
        <f t="shared" si="124"/>
        <v/>
      </c>
      <c r="AD7970" s="38"/>
    </row>
    <row r="7971" spans="1:30">
      <c r="A7971" s="46"/>
      <c r="B7971" s="47"/>
      <c r="C7971" s="49"/>
      <c r="D7971" s="41"/>
      <c r="E7971" s="41"/>
      <c r="F7971" s="41"/>
      <c r="G7971" s="50" t="str">
        <f>IF(A7971&lt;&gt;"",CONCATENATE(A7971,":",YEAR(B7971),IF(MONTH(B7971)&gt;9,MONTH(B7971),CONCATENATE(0,MONTH(B7971))),IF(DAY(B7971)&gt;9,DAY(B7971),CONCATENATE(0,DAY(B7971))),IF(HOUR(C7971)&gt;9,HOUR(C7971),CONCATENATE(0,HOUR(C7971))),IF(MINUTE(C7971)&gt;9,MINUTE(C7971),CONCATENATE(0,MINUTE(C7971))),":",VLOOKUP(F7971,'Valid Values - Results'!$D$4:$F$12,3,FALSE)),"")</f>
        <v/>
      </c>
      <c r="H7971" s="41"/>
      <c r="I7971" s="41"/>
      <c r="J7971" s="41"/>
      <c r="K7971" s="41"/>
      <c r="L7971" s="41"/>
      <c r="M7971" s="92"/>
      <c r="N7971" s="41"/>
      <c r="O7971" s="41"/>
      <c r="P7971" s="41"/>
      <c r="Q7971" s="41"/>
      <c r="R7971" s="41"/>
      <c r="S7971" s="41"/>
      <c r="T7971" s="41"/>
      <c r="U7971" s="47"/>
      <c r="V7971" s="49"/>
      <c r="W7971" s="41"/>
      <c r="X7971" s="41"/>
      <c r="Y7971" s="41"/>
      <c r="AA7971" s="37" t="str">
        <f>IF($I7971&lt;&gt;"",VLOOKUP($I7971,'Valid Values - Search'!$R$4:$T$4719,3,FALSE),"")</f>
        <v/>
      </c>
      <c r="AB7971" s="37" t="str">
        <f>IF($I7971&lt;&gt;"",VLOOKUP($I7971,'Valid Values - Search'!$R$4:$S$4719,2,FALSE),"")</f>
        <v/>
      </c>
      <c r="AC7971" s="38" t="str">
        <f t="shared" si="124"/>
        <v/>
      </c>
      <c r="AD7971" s="38"/>
    </row>
    <row r="7972" spans="1:30">
      <c r="A7972" s="46"/>
      <c r="B7972" s="47"/>
      <c r="C7972" s="49"/>
      <c r="D7972" s="41"/>
      <c r="E7972" s="41"/>
      <c r="F7972" s="41"/>
      <c r="G7972" s="50" t="str">
        <f>IF(A7972&lt;&gt;"",CONCATENATE(A7972,":",YEAR(B7972),IF(MONTH(B7972)&gt;9,MONTH(B7972),CONCATENATE(0,MONTH(B7972))),IF(DAY(B7972)&gt;9,DAY(B7972),CONCATENATE(0,DAY(B7972))),IF(HOUR(C7972)&gt;9,HOUR(C7972),CONCATENATE(0,HOUR(C7972))),IF(MINUTE(C7972)&gt;9,MINUTE(C7972),CONCATENATE(0,MINUTE(C7972))),":",VLOOKUP(F7972,'Valid Values - Results'!$D$4:$F$12,3,FALSE)),"")</f>
        <v/>
      </c>
      <c r="H7972" s="41"/>
      <c r="I7972" s="41"/>
      <c r="J7972" s="41"/>
      <c r="K7972" s="41"/>
      <c r="L7972" s="41"/>
      <c r="M7972" s="92"/>
      <c r="N7972" s="41"/>
      <c r="O7972" s="41"/>
      <c r="P7972" s="41"/>
      <c r="Q7972" s="41"/>
      <c r="R7972" s="41"/>
      <c r="S7972" s="41"/>
      <c r="T7972" s="41"/>
      <c r="U7972" s="47"/>
      <c r="V7972" s="49"/>
      <c r="W7972" s="41"/>
      <c r="X7972" s="41"/>
      <c r="Y7972" s="41"/>
      <c r="AA7972" s="37" t="str">
        <f>IF($I7972&lt;&gt;"",VLOOKUP($I7972,'Valid Values - Search'!$R$4:$T$4719,3,FALSE),"")</f>
        <v/>
      </c>
      <c r="AB7972" s="37" t="str">
        <f>IF($I7972&lt;&gt;"",VLOOKUP($I7972,'Valid Values - Search'!$R$4:$S$4719,2,FALSE),"")</f>
        <v/>
      </c>
      <c r="AC7972" s="38" t="str">
        <f t="shared" si="124"/>
        <v/>
      </c>
      <c r="AD7972" s="38"/>
    </row>
    <row r="7973" spans="1:30">
      <c r="A7973" s="46"/>
      <c r="B7973" s="47"/>
      <c r="C7973" s="49"/>
      <c r="D7973" s="41"/>
      <c r="E7973" s="41"/>
      <c r="F7973" s="41"/>
      <c r="G7973" s="50" t="str">
        <f>IF(A7973&lt;&gt;"",CONCATENATE(A7973,":",YEAR(B7973),IF(MONTH(B7973)&gt;9,MONTH(B7973),CONCATENATE(0,MONTH(B7973))),IF(DAY(B7973)&gt;9,DAY(B7973),CONCATENATE(0,DAY(B7973))),IF(HOUR(C7973)&gt;9,HOUR(C7973),CONCATENATE(0,HOUR(C7973))),IF(MINUTE(C7973)&gt;9,MINUTE(C7973),CONCATENATE(0,MINUTE(C7973))),":",VLOOKUP(F7973,'Valid Values - Results'!$D$4:$F$12,3,FALSE)),"")</f>
        <v/>
      </c>
      <c r="H7973" s="41"/>
      <c r="I7973" s="41"/>
      <c r="J7973" s="41"/>
      <c r="K7973" s="41"/>
      <c r="L7973" s="41"/>
      <c r="M7973" s="92"/>
      <c r="N7973" s="41"/>
      <c r="O7973" s="41"/>
      <c r="P7973" s="41"/>
      <c r="Q7973" s="41"/>
      <c r="R7973" s="41"/>
      <c r="S7973" s="41"/>
      <c r="T7973" s="41"/>
      <c r="U7973" s="47"/>
      <c r="V7973" s="49"/>
      <c r="W7973" s="41"/>
      <c r="X7973" s="41"/>
      <c r="Y7973" s="41"/>
      <c r="AA7973" s="37" t="str">
        <f>IF($I7973&lt;&gt;"",VLOOKUP($I7973,'Valid Values - Search'!$R$4:$T$4719,3,FALSE),"")</f>
        <v/>
      </c>
      <c r="AB7973" s="37" t="str">
        <f>IF($I7973&lt;&gt;"",VLOOKUP($I7973,'Valid Values - Search'!$R$4:$S$4719,2,FALSE),"")</f>
        <v/>
      </c>
      <c r="AC7973" s="38" t="str">
        <f t="shared" si="124"/>
        <v/>
      </c>
      <c r="AD7973" s="38"/>
    </row>
    <row r="7974" spans="1:30">
      <c r="A7974" s="46"/>
      <c r="B7974" s="47"/>
      <c r="C7974" s="49"/>
      <c r="D7974" s="41"/>
      <c r="E7974" s="41"/>
      <c r="F7974" s="41"/>
      <c r="G7974" s="50" t="str">
        <f>IF(A7974&lt;&gt;"",CONCATENATE(A7974,":",YEAR(B7974),IF(MONTH(B7974)&gt;9,MONTH(B7974),CONCATENATE(0,MONTH(B7974))),IF(DAY(B7974)&gt;9,DAY(B7974),CONCATENATE(0,DAY(B7974))),IF(HOUR(C7974)&gt;9,HOUR(C7974),CONCATENATE(0,HOUR(C7974))),IF(MINUTE(C7974)&gt;9,MINUTE(C7974),CONCATENATE(0,MINUTE(C7974))),":",VLOOKUP(F7974,'Valid Values - Results'!$D$4:$F$12,3,FALSE)),"")</f>
        <v/>
      </c>
      <c r="H7974" s="41"/>
      <c r="I7974" s="41"/>
      <c r="J7974" s="41"/>
      <c r="K7974" s="41"/>
      <c r="L7974" s="41"/>
      <c r="M7974" s="92"/>
      <c r="N7974" s="41"/>
      <c r="O7974" s="41"/>
      <c r="P7974" s="41"/>
      <c r="Q7974" s="41"/>
      <c r="R7974" s="41"/>
      <c r="S7974" s="41"/>
      <c r="T7974" s="41"/>
      <c r="U7974" s="47"/>
      <c r="V7974" s="49"/>
      <c r="W7974" s="41"/>
      <c r="X7974" s="41"/>
      <c r="Y7974" s="41"/>
      <c r="AA7974" s="37" t="str">
        <f>IF($I7974&lt;&gt;"",VLOOKUP($I7974,'Valid Values - Search'!$R$4:$T$4719,3,FALSE),"")</f>
        <v/>
      </c>
      <c r="AB7974" s="37" t="str">
        <f>IF($I7974&lt;&gt;"",VLOOKUP($I7974,'Valid Values - Search'!$R$4:$S$4719,2,FALSE),"")</f>
        <v/>
      </c>
      <c r="AC7974" s="38" t="str">
        <f t="shared" si="124"/>
        <v/>
      </c>
      <c r="AD7974" s="38"/>
    </row>
    <row r="7975" spans="1:30">
      <c r="A7975" s="46"/>
      <c r="B7975" s="47"/>
      <c r="C7975" s="49"/>
      <c r="D7975" s="41"/>
      <c r="E7975" s="41"/>
      <c r="F7975" s="41"/>
      <c r="G7975" s="50" t="str">
        <f>IF(A7975&lt;&gt;"",CONCATENATE(A7975,":",YEAR(B7975),IF(MONTH(B7975)&gt;9,MONTH(B7975),CONCATENATE(0,MONTH(B7975))),IF(DAY(B7975)&gt;9,DAY(B7975),CONCATENATE(0,DAY(B7975))),IF(HOUR(C7975)&gt;9,HOUR(C7975),CONCATENATE(0,HOUR(C7975))),IF(MINUTE(C7975)&gt;9,MINUTE(C7975),CONCATENATE(0,MINUTE(C7975))),":",VLOOKUP(F7975,'Valid Values - Results'!$D$4:$F$12,3,FALSE)),"")</f>
        <v/>
      </c>
      <c r="H7975" s="41"/>
      <c r="I7975" s="41"/>
      <c r="J7975" s="41"/>
      <c r="K7975" s="41"/>
      <c r="L7975" s="41"/>
      <c r="M7975" s="92"/>
      <c r="N7975" s="41"/>
      <c r="O7975" s="41"/>
      <c r="P7975" s="41"/>
      <c r="Q7975" s="41"/>
      <c r="R7975" s="41"/>
      <c r="S7975" s="41"/>
      <c r="T7975" s="41"/>
      <c r="U7975" s="47"/>
      <c r="V7975" s="49"/>
      <c r="W7975" s="41"/>
      <c r="X7975" s="41"/>
      <c r="Y7975" s="41"/>
      <c r="AA7975" s="37" t="str">
        <f>IF($I7975&lt;&gt;"",VLOOKUP($I7975,'Valid Values - Search'!$R$4:$T$4719,3,FALSE),"")</f>
        <v/>
      </c>
      <c r="AB7975" s="37" t="str">
        <f>IF($I7975&lt;&gt;"",VLOOKUP($I7975,'Valid Values - Search'!$R$4:$S$4719,2,FALSE),"")</f>
        <v/>
      </c>
      <c r="AC7975" s="38" t="str">
        <f t="shared" si="124"/>
        <v/>
      </c>
      <c r="AD7975" s="38"/>
    </row>
    <row r="7976" spans="1:30">
      <c r="A7976" s="46"/>
      <c r="B7976" s="47"/>
      <c r="C7976" s="49"/>
      <c r="D7976" s="41"/>
      <c r="E7976" s="41"/>
      <c r="F7976" s="41"/>
      <c r="G7976" s="50" t="str">
        <f>IF(A7976&lt;&gt;"",CONCATENATE(A7976,":",YEAR(B7976),IF(MONTH(B7976)&gt;9,MONTH(B7976),CONCATENATE(0,MONTH(B7976))),IF(DAY(B7976)&gt;9,DAY(B7976),CONCATENATE(0,DAY(B7976))),IF(HOUR(C7976)&gt;9,HOUR(C7976),CONCATENATE(0,HOUR(C7976))),IF(MINUTE(C7976)&gt;9,MINUTE(C7976),CONCATENATE(0,MINUTE(C7976))),":",VLOOKUP(F7976,'Valid Values - Results'!$D$4:$F$12,3,FALSE)),"")</f>
        <v/>
      </c>
      <c r="H7976" s="41"/>
      <c r="I7976" s="41"/>
      <c r="J7976" s="41"/>
      <c r="K7976" s="41"/>
      <c r="L7976" s="41"/>
      <c r="M7976" s="92"/>
      <c r="N7976" s="41"/>
      <c r="O7976" s="41"/>
      <c r="P7976" s="41"/>
      <c r="Q7976" s="41"/>
      <c r="R7976" s="41"/>
      <c r="S7976" s="41"/>
      <c r="T7976" s="41"/>
      <c r="U7976" s="47"/>
      <c r="V7976" s="49"/>
      <c r="W7976" s="41"/>
      <c r="X7976" s="41"/>
      <c r="Y7976" s="41"/>
      <c r="AA7976" s="37" t="str">
        <f>IF($I7976&lt;&gt;"",VLOOKUP($I7976,'Valid Values - Search'!$R$4:$T$4719,3,FALSE),"")</f>
        <v/>
      </c>
      <c r="AB7976" s="37" t="str">
        <f>IF($I7976&lt;&gt;"",VLOOKUP($I7976,'Valid Values - Search'!$R$4:$S$4719,2,FALSE),"")</f>
        <v/>
      </c>
      <c r="AC7976" s="38" t="str">
        <f t="shared" si="124"/>
        <v/>
      </c>
      <c r="AD7976" s="38"/>
    </row>
    <row r="7977" spans="1:30">
      <c r="A7977" s="46"/>
      <c r="B7977" s="47"/>
      <c r="C7977" s="49"/>
      <c r="D7977" s="41"/>
      <c r="E7977" s="41"/>
      <c r="F7977" s="41"/>
      <c r="G7977" s="50" t="str">
        <f>IF(A7977&lt;&gt;"",CONCATENATE(A7977,":",YEAR(B7977),IF(MONTH(B7977)&gt;9,MONTH(B7977),CONCATENATE(0,MONTH(B7977))),IF(DAY(B7977)&gt;9,DAY(B7977),CONCATENATE(0,DAY(B7977))),IF(HOUR(C7977)&gt;9,HOUR(C7977),CONCATENATE(0,HOUR(C7977))),IF(MINUTE(C7977)&gt;9,MINUTE(C7977),CONCATENATE(0,MINUTE(C7977))),":",VLOOKUP(F7977,'Valid Values - Results'!$D$4:$F$12,3,FALSE)),"")</f>
        <v/>
      </c>
      <c r="H7977" s="41"/>
      <c r="I7977" s="41"/>
      <c r="J7977" s="41"/>
      <c r="K7977" s="41"/>
      <c r="L7977" s="41"/>
      <c r="M7977" s="92"/>
      <c r="N7977" s="41"/>
      <c r="O7977" s="41"/>
      <c r="P7977" s="41"/>
      <c r="Q7977" s="41"/>
      <c r="R7977" s="41"/>
      <c r="S7977" s="41"/>
      <c r="T7977" s="41"/>
      <c r="U7977" s="47"/>
      <c r="V7977" s="49"/>
      <c r="W7977" s="41"/>
      <c r="X7977" s="41"/>
      <c r="Y7977" s="41"/>
      <c r="AA7977" s="37" t="str">
        <f>IF($I7977&lt;&gt;"",VLOOKUP($I7977,'Valid Values - Search'!$R$4:$T$4719,3,FALSE),"")</f>
        <v/>
      </c>
      <c r="AB7977" s="37" t="str">
        <f>IF($I7977&lt;&gt;"",VLOOKUP($I7977,'Valid Values - Search'!$R$4:$S$4719,2,FALSE),"")</f>
        <v/>
      </c>
      <c r="AC7977" s="38" t="str">
        <f t="shared" si="124"/>
        <v/>
      </c>
      <c r="AD7977" s="38"/>
    </row>
    <row r="7978" spans="1:30">
      <c r="A7978" s="46"/>
      <c r="B7978" s="47"/>
      <c r="C7978" s="49"/>
      <c r="D7978" s="41"/>
      <c r="E7978" s="41"/>
      <c r="F7978" s="41"/>
      <c r="G7978" s="50" t="str">
        <f>IF(A7978&lt;&gt;"",CONCATENATE(A7978,":",YEAR(B7978),IF(MONTH(B7978)&gt;9,MONTH(B7978),CONCATENATE(0,MONTH(B7978))),IF(DAY(B7978)&gt;9,DAY(B7978),CONCATENATE(0,DAY(B7978))),IF(HOUR(C7978)&gt;9,HOUR(C7978),CONCATENATE(0,HOUR(C7978))),IF(MINUTE(C7978)&gt;9,MINUTE(C7978),CONCATENATE(0,MINUTE(C7978))),":",VLOOKUP(F7978,'Valid Values - Results'!$D$4:$F$12,3,FALSE)),"")</f>
        <v/>
      </c>
      <c r="H7978" s="41"/>
      <c r="I7978" s="41"/>
      <c r="J7978" s="41"/>
      <c r="K7978" s="41"/>
      <c r="L7978" s="41"/>
      <c r="M7978" s="92"/>
      <c r="N7978" s="41"/>
      <c r="O7978" s="41"/>
      <c r="P7978" s="41"/>
      <c r="Q7978" s="41"/>
      <c r="R7978" s="41"/>
      <c r="S7978" s="41"/>
      <c r="T7978" s="41"/>
      <c r="U7978" s="47"/>
      <c r="V7978" s="49"/>
      <c r="W7978" s="41"/>
      <c r="X7978" s="41"/>
      <c r="Y7978" s="41"/>
      <c r="AA7978" s="37" t="str">
        <f>IF($I7978&lt;&gt;"",VLOOKUP($I7978,'Valid Values - Search'!$R$4:$T$4719,3,FALSE),"")</f>
        <v/>
      </c>
      <c r="AB7978" s="37" t="str">
        <f>IF($I7978&lt;&gt;"",VLOOKUP($I7978,'Valid Values - Search'!$R$4:$S$4719,2,FALSE),"")</f>
        <v/>
      </c>
      <c r="AC7978" s="38" t="str">
        <f t="shared" si="124"/>
        <v/>
      </c>
      <c r="AD7978" s="38"/>
    </row>
    <row r="7979" spans="1:30">
      <c r="A7979" s="46"/>
      <c r="B7979" s="47"/>
      <c r="C7979" s="49"/>
      <c r="D7979" s="41"/>
      <c r="E7979" s="41"/>
      <c r="F7979" s="41"/>
      <c r="G7979" s="50" t="str">
        <f>IF(A7979&lt;&gt;"",CONCATENATE(A7979,":",YEAR(B7979),IF(MONTH(B7979)&gt;9,MONTH(B7979),CONCATENATE(0,MONTH(B7979))),IF(DAY(B7979)&gt;9,DAY(B7979),CONCATENATE(0,DAY(B7979))),IF(HOUR(C7979)&gt;9,HOUR(C7979),CONCATENATE(0,HOUR(C7979))),IF(MINUTE(C7979)&gt;9,MINUTE(C7979),CONCATENATE(0,MINUTE(C7979))),":",VLOOKUP(F7979,'Valid Values - Results'!$D$4:$F$12,3,FALSE)),"")</f>
        <v/>
      </c>
      <c r="H7979" s="41"/>
      <c r="I7979" s="41"/>
      <c r="J7979" s="41"/>
      <c r="K7979" s="41"/>
      <c r="L7979" s="41"/>
      <c r="M7979" s="92"/>
      <c r="N7979" s="41"/>
      <c r="O7979" s="41"/>
      <c r="P7979" s="41"/>
      <c r="Q7979" s="41"/>
      <c r="R7979" s="41"/>
      <c r="S7979" s="41"/>
      <c r="T7979" s="41"/>
      <c r="U7979" s="47"/>
      <c r="V7979" s="49"/>
      <c r="W7979" s="41"/>
      <c r="X7979" s="41"/>
      <c r="Y7979" s="41"/>
      <c r="AA7979" s="37" t="str">
        <f>IF($I7979&lt;&gt;"",VLOOKUP($I7979,'Valid Values - Search'!$R$4:$T$4719,3,FALSE),"")</f>
        <v/>
      </c>
      <c r="AB7979" s="37" t="str">
        <f>IF($I7979&lt;&gt;"",VLOOKUP($I7979,'Valid Values - Search'!$R$4:$S$4719,2,FALSE),"")</f>
        <v/>
      </c>
      <c r="AC7979" s="38" t="str">
        <f t="shared" si="124"/>
        <v/>
      </c>
      <c r="AD7979" s="38"/>
    </row>
    <row r="7980" spans="1:30">
      <c r="A7980" s="46"/>
      <c r="B7980" s="47"/>
      <c r="C7980" s="49"/>
      <c r="D7980" s="41"/>
      <c r="E7980" s="41"/>
      <c r="F7980" s="41"/>
      <c r="G7980" s="50" t="str">
        <f>IF(A7980&lt;&gt;"",CONCATENATE(A7980,":",YEAR(B7980),IF(MONTH(B7980)&gt;9,MONTH(B7980),CONCATENATE(0,MONTH(B7980))),IF(DAY(B7980)&gt;9,DAY(B7980),CONCATENATE(0,DAY(B7980))),IF(HOUR(C7980)&gt;9,HOUR(C7980),CONCATENATE(0,HOUR(C7980))),IF(MINUTE(C7980)&gt;9,MINUTE(C7980),CONCATENATE(0,MINUTE(C7980))),":",VLOOKUP(F7980,'Valid Values - Results'!$D$4:$F$12,3,FALSE)),"")</f>
        <v/>
      </c>
      <c r="H7980" s="41"/>
      <c r="I7980" s="41"/>
      <c r="J7980" s="41"/>
      <c r="K7980" s="41"/>
      <c r="L7980" s="41"/>
      <c r="M7980" s="92"/>
      <c r="N7980" s="41"/>
      <c r="O7980" s="41"/>
      <c r="P7980" s="41"/>
      <c r="Q7980" s="41"/>
      <c r="R7980" s="41"/>
      <c r="S7980" s="41"/>
      <c r="T7980" s="41"/>
      <c r="U7980" s="47"/>
      <c r="V7980" s="49"/>
      <c r="W7980" s="41"/>
      <c r="X7980" s="41"/>
      <c r="Y7980" s="41"/>
      <c r="AA7980" s="37" t="str">
        <f>IF($I7980&lt;&gt;"",VLOOKUP($I7980,'Valid Values - Search'!$R$4:$T$4719,3,FALSE),"")</f>
        <v/>
      </c>
      <c r="AB7980" s="37" t="str">
        <f>IF($I7980&lt;&gt;"",VLOOKUP($I7980,'Valid Values - Search'!$R$4:$S$4719,2,FALSE),"")</f>
        <v/>
      </c>
      <c r="AC7980" s="38" t="str">
        <f t="shared" si="124"/>
        <v/>
      </c>
      <c r="AD7980" s="38"/>
    </row>
    <row r="7981" spans="1:30">
      <c r="A7981" s="46"/>
      <c r="B7981" s="47"/>
      <c r="C7981" s="49"/>
      <c r="D7981" s="41"/>
      <c r="E7981" s="41"/>
      <c r="F7981" s="41"/>
      <c r="G7981" s="50" t="str">
        <f>IF(A7981&lt;&gt;"",CONCATENATE(A7981,":",YEAR(B7981),IF(MONTH(B7981)&gt;9,MONTH(B7981),CONCATENATE(0,MONTH(B7981))),IF(DAY(B7981)&gt;9,DAY(B7981),CONCATENATE(0,DAY(B7981))),IF(HOUR(C7981)&gt;9,HOUR(C7981),CONCATENATE(0,HOUR(C7981))),IF(MINUTE(C7981)&gt;9,MINUTE(C7981),CONCATENATE(0,MINUTE(C7981))),":",VLOOKUP(F7981,'Valid Values - Results'!$D$4:$F$12,3,FALSE)),"")</f>
        <v/>
      </c>
      <c r="H7981" s="41"/>
      <c r="I7981" s="41"/>
      <c r="J7981" s="41"/>
      <c r="K7981" s="41"/>
      <c r="L7981" s="41"/>
      <c r="M7981" s="92"/>
      <c r="N7981" s="41"/>
      <c r="O7981" s="41"/>
      <c r="P7981" s="41"/>
      <c r="Q7981" s="41"/>
      <c r="R7981" s="41"/>
      <c r="S7981" s="41"/>
      <c r="T7981" s="41"/>
      <c r="U7981" s="47"/>
      <c r="V7981" s="49"/>
      <c r="W7981" s="41"/>
      <c r="X7981" s="41"/>
      <c r="Y7981" s="41"/>
      <c r="AA7981" s="37" t="str">
        <f>IF($I7981&lt;&gt;"",VLOOKUP($I7981,'Valid Values - Search'!$R$4:$T$4719,3,FALSE),"")</f>
        <v/>
      </c>
      <c r="AB7981" s="37" t="str">
        <f>IF($I7981&lt;&gt;"",VLOOKUP($I7981,'Valid Values - Search'!$R$4:$S$4719,2,FALSE),"")</f>
        <v/>
      </c>
      <c r="AC7981" s="38" t="str">
        <f t="shared" si="124"/>
        <v/>
      </c>
      <c r="AD7981" s="38"/>
    </row>
    <row r="7982" spans="1:30">
      <c r="A7982" s="46"/>
      <c r="B7982" s="47"/>
      <c r="C7982" s="49"/>
      <c r="D7982" s="41"/>
      <c r="E7982" s="41"/>
      <c r="F7982" s="41"/>
      <c r="G7982" s="50" t="str">
        <f>IF(A7982&lt;&gt;"",CONCATENATE(A7982,":",YEAR(B7982),IF(MONTH(B7982)&gt;9,MONTH(B7982),CONCATENATE(0,MONTH(B7982))),IF(DAY(B7982)&gt;9,DAY(B7982),CONCATENATE(0,DAY(B7982))),IF(HOUR(C7982)&gt;9,HOUR(C7982),CONCATENATE(0,HOUR(C7982))),IF(MINUTE(C7982)&gt;9,MINUTE(C7982),CONCATENATE(0,MINUTE(C7982))),":",VLOOKUP(F7982,'Valid Values - Results'!$D$4:$F$12,3,FALSE)),"")</f>
        <v/>
      </c>
      <c r="H7982" s="41"/>
      <c r="I7982" s="41"/>
      <c r="J7982" s="41"/>
      <c r="K7982" s="41"/>
      <c r="L7982" s="41"/>
      <c r="M7982" s="92"/>
      <c r="N7982" s="41"/>
      <c r="O7982" s="41"/>
      <c r="P7982" s="41"/>
      <c r="Q7982" s="41"/>
      <c r="R7982" s="41"/>
      <c r="S7982" s="41"/>
      <c r="T7982" s="41"/>
      <c r="U7982" s="47"/>
      <c r="V7982" s="49"/>
      <c r="W7982" s="41"/>
      <c r="X7982" s="41"/>
      <c r="Y7982" s="41"/>
      <c r="AA7982" s="37" t="str">
        <f>IF($I7982&lt;&gt;"",VLOOKUP($I7982,'Valid Values - Search'!$R$4:$T$4719,3,FALSE),"")</f>
        <v/>
      </c>
      <c r="AB7982" s="37" t="str">
        <f>IF($I7982&lt;&gt;"",VLOOKUP($I7982,'Valid Values - Search'!$R$4:$S$4719,2,FALSE),"")</f>
        <v/>
      </c>
      <c r="AC7982" s="38" t="str">
        <f t="shared" si="124"/>
        <v/>
      </c>
      <c r="AD7982" s="38"/>
    </row>
    <row r="7983" spans="1:30">
      <c r="A7983" s="46"/>
      <c r="B7983" s="47"/>
      <c r="C7983" s="49"/>
      <c r="D7983" s="41"/>
      <c r="E7983" s="41"/>
      <c r="F7983" s="41"/>
      <c r="G7983" s="50" t="str">
        <f>IF(A7983&lt;&gt;"",CONCATENATE(A7983,":",YEAR(B7983),IF(MONTH(B7983)&gt;9,MONTH(B7983),CONCATENATE(0,MONTH(B7983))),IF(DAY(B7983)&gt;9,DAY(B7983),CONCATENATE(0,DAY(B7983))),IF(HOUR(C7983)&gt;9,HOUR(C7983),CONCATENATE(0,HOUR(C7983))),IF(MINUTE(C7983)&gt;9,MINUTE(C7983),CONCATENATE(0,MINUTE(C7983))),":",VLOOKUP(F7983,'Valid Values - Results'!$D$4:$F$12,3,FALSE)),"")</f>
        <v/>
      </c>
      <c r="H7983" s="41"/>
      <c r="I7983" s="41"/>
      <c r="J7983" s="41"/>
      <c r="K7983" s="41"/>
      <c r="L7983" s="41"/>
      <c r="M7983" s="92"/>
      <c r="N7983" s="41"/>
      <c r="O7983" s="41"/>
      <c r="P7983" s="41"/>
      <c r="Q7983" s="41"/>
      <c r="R7983" s="41"/>
      <c r="S7983" s="41"/>
      <c r="T7983" s="41"/>
      <c r="U7983" s="47"/>
      <c r="V7983" s="49"/>
      <c r="W7983" s="41"/>
      <c r="X7983" s="41"/>
      <c r="Y7983" s="41"/>
      <c r="AA7983" s="37" t="str">
        <f>IF($I7983&lt;&gt;"",VLOOKUP($I7983,'Valid Values - Search'!$R$4:$T$4719,3,FALSE),"")</f>
        <v/>
      </c>
      <c r="AB7983" s="37" t="str">
        <f>IF($I7983&lt;&gt;"",VLOOKUP($I7983,'Valid Values - Search'!$R$4:$S$4719,2,FALSE),"")</f>
        <v/>
      </c>
      <c r="AC7983" s="38" t="str">
        <f t="shared" si="124"/>
        <v/>
      </c>
      <c r="AD7983" s="38"/>
    </row>
    <row r="7984" spans="1:30">
      <c r="A7984" s="46"/>
      <c r="B7984" s="47"/>
      <c r="C7984" s="49"/>
      <c r="D7984" s="41"/>
      <c r="E7984" s="41"/>
      <c r="F7984" s="41"/>
      <c r="G7984" s="50" t="str">
        <f>IF(A7984&lt;&gt;"",CONCATENATE(A7984,":",YEAR(B7984),IF(MONTH(B7984)&gt;9,MONTH(B7984),CONCATENATE(0,MONTH(B7984))),IF(DAY(B7984)&gt;9,DAY(B7984),CONCATENATE(0,DAY(B7984))),IF(HOUR(C7984)&gt;9,HOUR(C7984),CONCATENATE(0,HOUR(C7984))),IF(MINUTE(C7984)&gt;9,MINUTE(C7984),CONCATENATE(0,MINUTE(C7984))),":",VLOOKUP(F7984,'Valid Values - Results'!$D$4:$F$12,3,FALSE)),"")</f>
        <v/>
      </c>
      <c r="H7984" s="41"/>
      <c r="I7984" s="41"/>
      <c r="J7984" s="41"/>
      <c r="K7984" s="41"/>
      <c r="L7984" s="41"/>
      <c r="M7984" s="92"/>
      <c r="N7984" s="41"/>
      <c r="O7984" s="41"/>
      <c r="P7984" s="41"/>
      <c r="Q7984" s="41"/>
      <c r="R7984" s="41"/>
      <c r="S7984" s="41"/>
      <c r="T7984" s="41"/>
      <c r="U7984" s="47"/>
      <c r="V7984" s="49"/>
      <c r="W7984" s="41"/>
      <c r="X7984" s="41"/>
      <c r="Y7984" s="41"/>
      <c r="AA7984" s="37" t="str">
        <f>IF($I7984&lt;&gt;"",VLOOKUP($I7984,'Valid Values - Search'!$R$4:$T$4719,3,FALSE),"")</f>
        <v/>
      </c>
      <c r="AB7984" s="37" t="str">
        <f>IF($I7984&lt;&gt;"",VLOOKUP($I7984,'Valid Values - Search'!$R$4:$S$4719,2,FALSE),"")</f>
        <v/>
      </c>
      <c r="AC7984" s="38" t="str">
        <f t="shared" si="124"/>
        <v/>
      </c>
      <c r="AD7984" s="38"/>
    </row>
    <row r="7985" spans="1:30">
      <c r="A7985" s="46"/>
      <c r="B7985" s="47"/>
      <c r="C7985" s="49"/>
      <c r="D7985" s="41"/>
      <c r="E7985" s="41"/>
      <c r="F7985" s="41"/>
      <c r="G7985" s="50" t="str">
        <f>IF(A7985&lt;&gt;"",CONCATENATE(A7985,":",YEAR(B7985),IF(MONTH(B7985)&gt;9,MONTH(B7985),CONCATENATE(0,MONTH(B7985))),IF(DAY(B7985)&gt;9,DAY(B7985),CONCATENATE(0,DAY(B7985))),IF(HOUR(C7985)&gt;9,HOUR(C7985),CONCATENATE(0,HOUR(C7985))),IF(MINUTE(C7985)&gt;9,MINUTE(C7985),CONCATENATE(0,MINUTE(C7985))),":",VLOOKUP(F7985,'Valid Values - Results'!$D$4:$F$12,3,FALSE)),"")</f>
        <v/>
      </c>
      <c r="H7985" s="41"/>
      <c r="I7985" s="41"/>
      <c r="J7985" s="41"/>
      <c r="K7985" s="41"/>
      <c r="L7985" s="41"/>
      <c r="M7985" s="92"/>
      <c r="N7985" s="41"/>
      <c r="O7985" s="41"/>
      <c r="P7985" s="41"/>
      <c r="Q7985" s="41"/>
      <c r="R7985" s="41"/>
      <c r="S7985" s="41"/>
      <c r="T7985" s="41"/>
      <c r="U7985" s="47"/>
      <c r="V7985" s="49"/>
      <c r="W7985" s="41"/>
      <c r="X7985" s="41"/>
      <c r="Y7985" s="41"/>
      <c r="AA7985" s="37" t="str">
        <f>IF($I7985&lt;&gt;"",VLOOKUP($I7985,'Valid Values - Search'!$R$4:$T$4719,3,FALSE),"")</f>
        <v/>
      </c>
      <c r="AB7985" s="37" t="str">
        <f>IF($I7985&lt;&gt;"",VLOOKUP($I7985,'Valid Values - Search'!$R$4:$S$4719,2,FALSE),"")</f>
        <v/>
      </c>
      <c r="AC7985" s="38" t="str">
        <f t="shared" si="124"/>
        <v/>
      </c>
      <c r="AD7985" s="38"/>
    </row>
    <row r="7986" spans="1:30">
      <c r="A7986" s="46"/>
      <c r="B7986" s="47"/>
      <c r="C7986" s="49"/>
      <c r="D7986" s="41"/>
      <c r="E7986" s="41"/>
      <c r="F7986" s="41"/>
      <c r="G7986" s="50" t="str">
        <f>IF(A7986&lt;&gt;"",CONCATENATE(A7986,":",YEAR(B7986),IF(MONTH(B7986)&gt;9,MONTH(B7986),CONCATENATE(0,MONTH(B7986))),IF(DAY(B7986)&gt;9,DAY(B7986),CONCATENATE(0,DAY(B7986))),IF(HOUR(C7986)&gt;9,HOUR(C7986),CONCATENATE(0,HOUR(C7986))),IF(MINUTE(C7986)&gt;9,MINUTE(C7986),CONCATENATE(0,MINUTE(C7986))),":",VLOOKUP(F7986,'Valid Values - Results'!$D$4:$F$12,3,FALSE)),"")</f>
        <v/>
      </c>
      <c r="H7986" s="41"/>
      <c r="I7986" s="41"/>
      <c r="J7986" s="41"/>
      <c r="K7986" s="41"/>
      <c r="L7986" s="41"/>
      <c r="M7986" s="92"/>
      <c r="N7986" s="41"/>
      <c r="O7986" s="41"/>
      <c r="P7986" s="41"/>
      <c r="Q7986" s="41"/>
      <c r="R7986" s="41"/>
      <c r="S7986" s="41"/>
      <c r="T7986" s="41"/>
      <c r="U7986" s="47"/>
      <c r="V7986" s="49"/>
      <c r="W7986" s="41"/>
      <c r="X7986" s="41"/>
      <c r="Y7986" s="41"/>
      <c r="AA7986" s="37" t="str">
        <f>IF($I7986&lt;&gt;"",VLOOKUP($I7986,'Valid Values - Search'!$R$4:$T$4719,3,FALSE),"")</f>
        <v/>
      </c>
      <c r="AB7986" s="37" t="str">
        <f>IF($I7986&lt;&gt;"",VLOOKUP($I7986,'Valid Values - Search'!$R$4:$S$4719,2,FALSE),"")</f>
        <v/>
      </c>
      <c r="AC7986" s="38" t="str">
        <f t="shared" si="124"/>
        <v/>
      </c>
      <c r="AD7986" s="38"/>
    </row>
    <row r="7987" spans="1:30">
      <c r="A7987" s="46"/>
      <c r="B7987" s="47"/>
      <c r="C7987" s="49"/>
      <c r="D7987" s="41"/>
      <c r="E7987" s="41"/>
      <c r="F7987" s="41"/>
      <c r="G7987" s="50" t="str">
        <f>IF(A7987&lt;&gt;"",CONCATENATE(A7987,":",YEAR(B7987),IF(MONTH(B7987)&gt;9,MONTH(B7987),CONCATENATE(0,MONTH(B7987))),IF(DAY(B7987)&gt;9,DAY(B7987),CONCATENATE(0,DAY(B7987))),IF(HOUR(C7987)&gt;9,HOUR(C7987),CONCATENATE(0,HOUR(C7987))),IF(MINUTE(C7987)&gt;9,MINUTE(C7987),CONCATENATE(0,MINUTE(C7987))),":",VLOOKUP(F7987,'Valid Values - Results'!$D$4:$F$12,3,FALSE)),"")</f>
        <v/>
      </c>
      <c r="H7987" s="41"/>
      <c r="I7987" s="41"/>
      <c r="J7987" s="41"/>
      <c r="K7987" s="41"/>
      <c r="L7987" s="41"/>
      <c r="M7987" s="92"/>
      <c r="N7987" s="41"/>
      <c r="O7987" s="41"/>
      <c r="P7987" s="41"/>
      <c r="Q7987" s="41"/>
      <c r="R7987" s="41"/>
      <c r="S7987" s="41"/>
      <c r="T7987" s="41"/>
      <c r="U7987" s="47"/>
      <c r="V7987" s="49"/>
      <c r="W7987" s="41"/>
      <c r="X7987" s="41"/>
      <c r="Y7987" s="41"/>
      <c r="AA7987" s="37" t="str">
        <f>IF($I7987&lt;&gt;"",VLOOKUP($I7987,'Valid Values - Search'!$R$4:$T$4719,3,FALSE),"")</f>
        <v/>
      </c>
      <c r="AB7987" s="37" t="str">
        <f>IF($I7987&lt;&gt;"",VLOOKUP($I7987,'Valid Values - Search'!$R$4:$S$4719,2,FALSE),"")</f>
        <v/>
      </c>
      <c r="AC7987" s="38" t="str">
        <f t="shared" si="124"/>
        <v/>
      </c>
      <c r="AD7987" s="38"/>
    </row>
    <row r="7988" spans="1:30">
      <c r="A7988" s="46"/>
      <c r="B7988" s="47"/>
      <c r="C7988" s="49"/>
      <c r="D7988" s="41"/>
      <c r="E7988" s="41"/>
      <c r="F7988" s="41"/>
      <c r="G7988" s="50" t="str">
        <f>IF(A7988&lt;&gt;"",CONCATENATE(A7988,":",YEAR(B7988),IF(MONTH(B7988)&gt;9,MONTH(B7988),CONCATENATE(0,MONTH(B7988))),IF(DAY(B7988)&gt;9,DAY(B7988),CONCATENATE(0,DAY(B7988))),IF(HOUR(C7988)&gt;9,HOUR(C7988),CONCATENATE(0,HOUR(C7988))),IF(MINUTE(C7988)&gt;9,MINUTE(C7988),CONCATENATE(0,MINUTE(C7988))),":",VLOOKUP(F7988,'Valid Values - Results'!$D$4:$F$12,3,FALSE)),"")</f>
        <v/>
      </c>
      <c r="H7988" s="41"/>
      <c r="I7988" s="41"/>
      <c r="J7988" s="41"/>
      <c r="K7988" s="41"/>
      <c r="L7988" s="41"/>
      <c r="M7988" s="92"/>
      <c r="N7988" s="41"/>
      <c r="O7988" s="41"/>
      <c r="P7988" s="41"/>
      <c r="Q7988" s="41"/>
      <c r="R7988" s="41"/>
      <c r="S7988" s="41"/>
      <c r="T7988" s="41"/>
      <c r="U7988" s="47"/>
      <c r="V7988" s="49"/>
      <c r="W7988" s="41"/>
      <c r="X7988" s="41"/>
      <c r="Y7988" s="41"/>
      <c r="AA7988" s="37" t="str">
        <f>IF($I7988&lt;&gt;"",VLOOKUP($I7988,'Valid Values - Search'!$R$4:$T$4719,3,FALSE),"")</f>
        <v/>
      </c>
      <c r="AB7988" s="37" t="str">
        <f>IF($I7988&lt;&gt;"",VLOOKUP($I7988,'Valid Values - Search'!$R$4:$S$4719,2,FALSE),"")</f>
        <v/>
      </c>
      <c r="AC7988" s="38" t="str">
        <f t="shared" si="124"/>
        <v/>
      </c>
      <c r="AD7988" s="38"/>
    </row>
    <row r="7989" spans="1:30">
      <c r="A7989" s="46"/>
      <c r="B7989" s="47"/>
      <c r="C7989" s="49"/>
      <c r="D7989" s="41"/>
      <c r="E7989" s="41"/>
      <c r="F7989" s="41"/>
      <c r="G7989" s="50" t="str">
        <f>IF(A7989&lt;&gt;"",CONCATENATE(A7989,":",YEAR(B7989),IF(MONTH(B7989)&gt;9,MONTH(B7989),CONCATENATE(0,MONTH(B7989))),IF(DAY(B7989)&gt;9,DAY(B7989),CONCATENATE(0,DAY(B7989))),IF(HOUR(C7989)&gt;9,HOUR(C7989),CONCATENATE(0,HOUR(C7989))),IF(MINUTE(C7989)&gt;9,MINUTE(C7989),CONCATENATE(0,MINUTE(C7989))),":",VLOOKUP(F7989,'Valid Values - Results'!$D$4:$F$12,3,FALSE)),"")</f>
        <v/>
      </c>
      <c r="H7989" s="41"/>
      <c r="I7989" s="41"/>
      <c r="J7989" s="41"/>
      <c r="K7989" s="41"/>
      <c r="L7989" s="41"/>
      <c r="M7989" s="92"/>
      <c r="N7989" s="41"/>
      <c r="O7989" s="41"/>
      <c r="P7989" s="41"/>
      <c r="Q7989" s="41"/>
      <c r="R7989" s="41"/>
      <c r="S7989" s="41"/>
      <c r="T7989" s="41"/>
      <c r="U7989" s="47"/>
      <c r="V7989" s="49"/>
      <c r="W7989" s="41"/>
      <c r="X7989" s="41"/>
      <c r="Y7989" s="41"/>
      <c r="AA7989" s="37" t="str">
        <f>IF($I7989&lt;&gt;"",VLOOKUP($I7989,'Valid Values - Search'!$R$4:$T$4719,3,FALSE),"")</f>
        <v/>
      </c>
      <c r="AB7989" s="37" t="str">
        <f>IF($I7989&lt;&gt;"",VLOOKUP($I7989,'Valid Values - Search'!$R$4:$S$4719,2,FALSE),"")</f>
        <v/>
      </c>
      <c r="AC7989" s="38" t="str">
        <f t="shared" si="124"/>
        <v/>
      </c>
      <c r="AD7989" s="38"/>
    </row>
    <row r="7990" spans="1:30">
      <c r="A7990" s="46"/>
      <c r="B7990" s="47"/>
      <c r="C7990" s="49"/>
      <c r="D7990" s="41"/>
      <c r="E7990" s="41"/>
      <c r="F7990" s="41"/>
      <c r="G7990" s="50" t="str">
        <f>IF(A7990&lt;&gt;"",CONCATENATE(A7990,":",YEAR(B7990),IF(MONTH(B7990)&gt;9,MONTH(B7990),CONCATENATE(0,MONTH(B7990))),IF(DAY(B7990)&gt;9,DAY(B7990),CONCATENATE(0,DAY(B7990))),IF(HOUR(C7990)&gt;9,HOUR(C7990),CONCATENATE(0,HOUR(C7990))),IF(MINUTE(C7990)&gt;9,MINUTE(C7990),CONCATENATE(0,MINUTE(C7990))),":",VLOOKUP(F7990,'Valid Values - Results'!$D$4:$F$12,3,FALSE)),"")</f>
        <v/>
      </c>
      <c r="H7990" s="41"/>
      <c r="I7990" s="41"/>
      <c r="J7990" s="41"/>
      <c r="K7990" s="41"/>
      <c r="L7990" s="41"/>
      <c r="M7990" s="92"/>
      <c r="N7990" s="41"/>
      <c r="O7990" s="41"/>
      <c r="P7990" s="41"/>
      <c r="Q7990" s="41"/>
      <c r="R7990" s="41"/>
      <c r="S7990" s="41"/>
      <c r="T7990" s="41"/>
      <c r="U7990" s="47"/>
      <c r="V7990" s="49"/>
      <c r="W7990" s="41"/>
      <c r="X7990" s="41"/>
      <c r="Y7990" s="41"/>
      <c r="AA7990" s="37" t="str">
        <f>IF($I7990&lt;&gt;"",VLOOKUP($I7990,'Valid Values - Search'!$R$4:$T$4719,3,FALSE),"")</f>
        <v/>
      </c>
      <c r="AB7990" s="37" t="str">
        <f>IF($I7990&lt;&gt;"",VLOOKUP($I7990,'Valid Values - Search'!$R$4:$S$4719,2,FALSE),"")</f>
        <v/>
      </c>
      <c r="AC7990" s="38" t="str">
        <f t="shared" si="124"/>
        <v/>
      </c>
      <c r="AD7990" s="38"/>
    </row>
    <row r="7991" spans="1:30">
      <c r="A7991" s="46"/>
      <c r="B7991" s="47"/>
      <c r="C7991" s="49"/>
      <c r="D7991" s="41"/>
      <c r="E7991" s="41"/>
      <c r="F7991" s="41"/>
      <c r="G7991" s="50" t="str">
        <f>IF(A7991&lt;&gt;"",CONCATENATE(A7991,":",YEAR(B7991),IF(MONTH(B7991)&gt;9,MONTH(B7991),CONCATENATE(0,MONTH(B7991))),IF(DAY(B7991)&gt;9,DAY(B7991),CONCATENATE(0,DAY(B7991))),IF(HOUR(C7991)&gt;9,HOUR(C7991),CONCATENATE(0,HOUR(C7991))),IF(MINUTE(C7991)&gt;9,MINUTE(C7991),CONCATENATE(0,MINUTE(C7991))),":",VLOOKUP(F7991,'Valid Values - Results'!$D$4:$F$12,3,FALSE)),"")</f>
        <v/>
      </c>
      <c r="H7991" s="41"/>
      <c r="I7991" s="41"/>
      <c r="J7991" s="41"/>
      <c r="K7991" s="41"/>
      <c r="L7991" s="41"/>
      <c r="M7991" s="92"/>
      <c r="N7991" s="41"/>
      <c r="O7991" s="41"/>
      <c r="P7991" s="41"/>
      <c r="Q7991" s="41"/>
      <c r="R7991" s="41"/>
      <c r="S7991" s="41"/>
      <c r="T7991" s="41"/>
      <c r="U7991" s="47"/>
      <c r="V7991" s="49"/>
      <c r="W7991" s="41"/>
      <c r="X7991" s="41"/>
      <c r="Y7991" s="41"/>
      <c r="AA7991" s="37" t="str">
        <f>IF($I7991&lt;&gt;"",VLOOKUP($I7991,'Valid Values - Search'!$R$4:$T$4719,3,FALSE),"")</f>
        <v/>
      </c>
      <c r="AB7991" s="37" t="str">
        <f>IF($I7991&lt;&gt;"",VLOOKUP($I7991,'Valid Values - Search'!$R$4:$S$4719,2,FALSE),"")</f>
        <v/>
      </c>
      <c r="AC7991" s="38" t="str">
        <f t="shared" si="124"/>
        <v/>
      </c>
      <c r="AD7991" s="38"/>
    </row>
    <row r="7992" spans="1:30">
      <c r="A7992" s="46"/>
      <c r="B7992" s="47"/>
      <c r="C7992" s="49"/>
      <c r="D7992" s="41"/>
      <c r="E7992" s="41"/>
      <c r="F7992" s="41"/>
      <c r="G7992" s="50" t="str">
        <f>IF(A7992&lt;&gt;"",CONCATENATE(A7992,":",YEAR(B7992),IF(MONTH(B7992)&gt;9,MONTH(B7992),CONCATENATE(0,MONTH(B7992))),IF(DAY(B7992)&gt;9,DAY(B7992),CONCATENATE(0,DAY(B7992))),IF(HOUR(C7992)&gt;9,HOUR(C7992),CONCATENATE(0,HOUR(C7992))),IF(MINUTE(C7992)&gt;9,MINUTE(C7992),CONCATENATE(0,MINUTE(C7992))),":",VLOOKUP(F7992,'Valid Values - Results'!$D$4:$F$12,3,FALSE)),"")</f>
        <v/>
      </c>
      <c r="H7992" s="41"/>
      <c r="I7992" s="41"/>
      <c r="J7992" s="41"/>
      <c r="K7992" s="41"/>
      <c r="L7992" s="41"/>
      <c r="M7992" s="92"/>
      <c r="N7992" s="41"/>
      <c r="O7992" s="41"/>
      <c r="P7992" s="41"/>
      <c r="Q7992" s="41"/>
      <c r="R7992" s="41"/>
      <c r="S7992" s="41"/>
      <c r="T7992" s="41"/>
      <c r="U7992" s="47"/>
      <c r="V7992" s="49"/>
      <c r="W7992" s="41"/>
      <c r="X7992" s="41"/>
      <c r="Y7992" s="41"/>
      <c r="AA7992" s="37" t="str">
        <f>IF($I7992&lt;&gt;"",VLOOKUP($I7992,'Valid Values - Search'!$R$4:$T$4719,3,FALSE),"")</f>
        <v/>
      </c>
      <c r="AB7992" s="37" t="str">
        <f>IF($I7992&lt;&gt;"",VLOOKUP($I7992,'Valid Values - Search'!$R$4:$S$4719,2,FALSE),"")</f>
        <v/>
      </c>
      <c r="AC7992" s="38" t="str">
        <f t="shared" si="124"/>
        <v/>
      </c>
      <c r="AD7992" s="38"/>
    </row>
    <row r="7993" spans="1:30">
      <c r="A7993" s="46"/>
      <c r="B7993" s="47"/>
      <c r="C7993" s="49"/>
      <c r="D7993" s="41"/>
      <c r="E7993" s="41"/>
      <c r="F7993" s="41"/>
      <c r="G7993" s="50" t="str">
        <f>IF(A7993&lt;&gt;"",CONCATENATE(A7993,":",YEAR(B7993),IF(MONTH(B7993)&gt;9,MONTH(B7993),CONCATENATE(0,MONTH(B7993))),IF(DAY(B7993)&gt;9,DAY(B7993),CONCATENATE(0,DAY(B7993))),IF(HOUR(C7993)&gt;9,HOUR(C7993),CONCATENATE(0,HOUR(C7993))),IF(MINUTE(C7993)&gt;9,MINUTE(C7993),CONCATENATE(0,MINUTE(C7993))),":",VLOOKUP(F7993,'Valid Values - Results'!$D$4:$F$12,3,FALSE)),"")</f>
        <v/>
      </c>
      <c r="H7993" s="41"/>
      <c r="I7993" s="41"/>
      <c r="J7993" s="41"/>
      <c r="K7993" s="41"/>
      <c r="L7993" s="41"/>
      <c r="M7993" s="92"/>
      <c r="N7993" s="41"/>
      <c r="O7993" s="41"/>
      <c r="P7993" s="41"/>
      <c r="Q7993" s="41"/>
      <c r="R7993" s="41"/>
      <c r="S7993" s="41"/>
      <c r="T7993" s="41"/>
      <c r="U7993" s="47"/>
      <c r="V7993" s="49"/>
      <c r="W7993" s="41"/>
      <c r="X7993" s="41"/>
      <c r="Y7993" s="41"/>
      <c r="AA7993" s="37" t="str">
        <f>IF($I7993&lt;&gt;"",VLOOKUP($I7993,'Valid Values - Search'!$R$4:$T$4719,3,FALSE),"")</f>
        <v/>
      </c>
      <c r="AB7993" s="37" t="str">
        <f>IF($I7993&lt;&gt;"",VLOOKUP($I7993,'Valid Values - Search'!$R$4:$S$4719,2,FALSE),"")</f>
        <v/>
      </c>
      <c r="AC7993" s="38" t="str">
        <f t="shared" si="124"/>
        <v/>
      </c>
      <c r="AD7993" s="38"/>
    </row>
    <row r="7994" spans="1:30">
      <c r="A7994" s="46"/>
      <c r="B7994" s="47"/>
      <c r="C7994" s="49"/>
      <c r="D7994" s="41"/>
      <c r="E7994" s="41"/>
      <c r="F7994" s="41"/>
      <c r="G7994" s="50" t="str">
        <f>IF(A7994&lt;&gt;"",CONCATENATE(A7994,":",YEAR(B7994),IF(MONTH(B7994)&gt;9,MONTH(B7994),CONCATENATE(0,MONTH(B7994))),IF(DAY(B7994)&gt;9,DAY(B7994),CONCATENATE(0,DAY(B7994))),IF(HOUR(C7994)&gt;9,HOUR(C7994),CONCATENATE(0,HOUR(C7994))),IF(MINUTE(C7994)&gt;9,MINUTE(C7994),CONCATENATE(0,MINUTE(C7994))),":",VLOOKUP(F7994,'Valid Values - Results'!$D$4:$F$12,3,FALSE)),"")</f>
        <v/>
      </c>
      <c r="H7994" s="41"/>
      <c r="I7994" s="41"/>
      <c r="J7994" s="41"/>
      <c r="K7994" s="41"/>
      <c r="L7994" s="41"/>
      <c r="M7994" s="92"/>
      <c r="N7994" s="41"/>
      <c r="O7994" s="41"/>
      <c r="P7994" s="41"/>
      <c r="Q7994" s="41"/>
      <c r="R7994" s="41"/>
      <c r="S7994" s="41"/>
      <c r="T7994" s="41"/>
      <c r="U7994" s="47"/>
      <c r="V7994" s="49"/>
      <c r="W7994" s="41"/>
      <c r="X7994" s="41"/>
      <c r="Y7994" s="41"/>
      <c r="AA7994" s="37" t="str">
        <f>IF($I7994&lt;&gt;"",VLOOKUP($I7994,'Valid Values - Search'!$R$4:$T$4719,3,FALSE),"")</f>
        <v/>
      </c>
      <c r="AB7994" s="37" t="str">
        <f>IF($I7994&lt;&gt;"",VLOOKUP($I7994,'Valid Values - Search'!$R$4:$S$4719,2,FALSE),"")</f>
        <v/>
      </c>
      <c r="AC7994" s="38" t="str">
        <f t="shared" si="124"/>
        <v/>
      </c>
      <c r="AD7994" s="38"/>
    </row>
    <row r="7995" spans="1:30">
      <c r="A7995" s="46"/>
      <c r="B7995" s="47"/>
      <c r="C7995" s="49"/>
      <c r="D7995" s="41"/>
      <c r="E7995" s="41"/>
      <c r="F7995" s="41"/>
      <c r="G7995" s="50" t="str">
        <f>IF(A7995&lt;&gt;"",CONCATENATE(A7995,":",YEAR(B7995),IF(MONTH(B7995)&gt;9,MONTH(B7995),CONCATENATE(0,MONTH(B7995))),IF(DAY(B7995)&gt;9,DAY(B7995),CONCATENATE(0,DAY(B7995))),IF(HOUR(C7995)&gt;9,HOUR(C7995),CONCATENATE(0,HOUR(C7995))),IF(MINUTE(C7995)&gt;9,MINUTE(C7995),CONCATENATE(0,MINUTE(C7995))),":",VLOOKUP(F7995,'Valid Values - Results'!$D$4:$F$12,3,FALSE)),"")</f>
        <v/>
      </c>
      <c r="H7995" s="41"/>
      <c r="I7995" s="41"/>
      <c r="J7995" s="41"/>
      <c r="K7995" s="41"/>
      <c r="L7995" s="41"/>
      <c r="M7995" s="92"/>
      <c r="N7995" s="41"/>
      <c r="O7995" s="41"/>
      <c r="P7995" s="41"/>
      <c r="Q7995" s="41"/>
      <c r="R7995" s="41"/>
      <c r="S7995" s="41"/>
      <c r="T7995" s="41"/>
      <c r="U7995" s="47"/>
      <c r="V7995" s="49"/>
      <c r="W7995" s="41"/>
      <c r="X7995" s="41"/>
      <c r="Y7995" s="41"/>
      <c r="AA7995" s="37" t="str">
        <f>IF($I7995&lt;&gt;"",VLOOKUP($I7995,'Valid Values - Search'!$R$4:$T$4719,3,FALSE),"")</f>
        <v/>
      </c>
      <c r="AB7995" s="37" t="str">
        <f>IF($I7995&lt;&gt;"",VLOOKUP($I7995,'Valid Values - Search'!$R$4:$S$4719,2,FALSE),"")</f>
        <v/>
      </c>
      <c r="AC7995" s="38" t="str">
        <f t="shared" si="124"/>
        <v/>
      </c>
      <c r="AD7995" s="38"/>
    </row>
    <row r="7996" spans="1:30">
      <c r="A7996" s="46"/>
      <c r="B7996" s="47"/>
      <c r="C7996" s="49"/>
      <c r="D7996" s="41"/>
      <c r="E7996" s="41"/>
      <c r="F7996" s="41"/>
      <c r="G7996" s="50" t="str">
        <f>IF(A7996&lt;&gt;"",CONCATENATE(A7996,":",YEAR(B7996),IF(MONTH(B7996)&gt;9,MONTH(B7996),CONCATENATE(0,MONTH(B7996))),IF(DAY(B7996)&gt;9,DAY(B7996),CONCATENATE(0,DAY(B7996))),IF(HOUR(C7996)&gt;9,HOUR(C7996),CONCATENATE(0,HOUR(C7996))),IF(MINUTE(C7996)&gt;9,MINUTE(C7996),CONCATENATE(0,MINUTE(C7996))),":",VLOOKUP(F7996,'Valid Values - Results'!$D$4:$F$12,3,FALSE)),"")</f>
        <v/>
      </c>
      <c r="H7996" s="41"/>
      <c r="I7996" s="41"/>
      <c r="J7996" s="41"/>
      <c r="K7996" s="41"/>
      <c r="L7996" s="41"/>
      <c r="M7996" s="92"/>
      <c r="N7996" s="41"/>
      <c r="O7996" s="41"/>
      <c r="P7996" s="41"/>
      <c r="Q7996" s="41"/>
      <c r="R7996" s="41"/>
      <c r="S7996" s="41"/>
      <c r="T7996" s="41"/>
      <c r="U7996" s="47"/>
      <c r="V7996" s="49"/>
      <c r="W7996" s="41"/>
      <c r="X7996" s="41"/>
      <c r="Y7996" s="41"/>
      <c r="AA7996" s="37" t="str">
        <f>IF($I7996&lt;&gt;"",VLOOKUP($I7996,'Valid Values - Search'!$R$4:$T$4719,3,FALSE),"")</f>
        <v/>
      </c>
      <c r="AB7996" s="37" t="str">
        <f>IF($I7996&lt;&gt;"",VLOOKUP($I7996,'Valid Values - Search'!$R$4:$S$4719,2,FALSE),"")</f>
        <v/>
      </c>
      <c r="AC7996" s="38" t="str">
        <f t="shared" si="124"/>
        <v/>
      </c>
      <c r="AD7996" s="38"/>
    </row>
    <row r="7997" spans="1:30">
      <c r="A7997" s="46"/>
      <c r="B7997" s="47"/>
      <c r="C7997" s="49"/>
      <c r="D7997" s="41"/>
      <c r="E7997" s="41"/>
      <c r="F7997" s="41"/>
      <c r="G7997" s="50" t="str">
        <f>IF(A7997&lt;&gt;"",CONCATENATE(A7997,":",YEAR(B7997),IF(MONTH(B7997)&gt;9,MONTH(B7997),CONCATENATE(0,MONTH(B7997))),IF(DAY(B7997)&gt;9,DAY(B7997),CONCATENATE(0,DAY(B7997))),IF(HOUR(C7997)&gt;9,HOUR(C7997),CONCATENATE(0,HOUR(C7997))),IF(MINUTE(C7997)&gt;9,MINUTE(C7997),CONCATENATE(0,MINUTE(C7997))),":",VLOOKUP(F7997,'Valid Values - Results'!$D$4:$F$12,3,FALSE)),"")</f>
        <v/>
      </c>
      <c r="H7997" s="41"/>
      <c r="I7997" s="41"/>
      <c r="J7997" s="41"/>
      <c r="K7997" s="41"/>
      <c r="L7997" s="41"/>
      <c r="M7997" s="92"/>
      <c r="N7997" s="41"/>
      <c r="O7997" s="41"/>
      <c r="P7997" s="41"/>
      <c r="Q7997" s="41"/>
      <c r="R7997" s="41"/>
      <c r="S7997" s="41"/>
      <c r="T7997" s="41"/>
      <c r="U7997" s="47"/>
      <c r="V7997" s="49"/>
      <c r="W7997" s="41"/>
      <c r="X7997" s="41"/>
      <c r="Y7997" s="41"/>
      <c r="AA7997" s="37" t="str">
        <f>IF($I7997&lt;&gt;"",VLOOKUP($I7997,'Valid Values - Search'!$R$4:$T$4719,3,FALSE),"")</f>
        <v/>
      </c>
      <c r="AB7997" s="37" t="str">
        <f>IF($I7997&lt;&gt;"",VLOOKUP($I7997,'Valid Values - Search'!$R$4:$S$4719,2,FALSE),"")</f>
        <v/>
      </c>
      <c r="AC7997" s="38" t="str">
        <f t="shared" si="124"/>
        <v/>
      </c>
      <c r="AD7997" s="38"/>
    </row>
    <row r="7998" spans="1:30">
      <c r="A7998" s="46"/>
      <c r="B7998" s="47"/>
      <c r="C7998" s="49"/>
      <c r="D7998" s="41"/>
      <c r="E7998" s="41"/>
      <c r="F7998" s="41"/>
      <c r="G7998" s="50" t="str">
        <f>IF(A7998&lt;&gt;"",CONCATENATE(A7998,":",YEAR(B7998),IF(MONTH(B7998)&gt;9,MONTH(B7998),CONCATENATE(0,MONTH(B7998))),IF(DAY(B7998)&gt;9,DAY(B7998),CONCATENATE(0,DAY(B7998))),IF(HOUR(C7998)&gt;9,HOUR(C7998),CONCATENATE(0,HOUR(C7998))),IF(MINUTE(C7998)&gt;9,MINUTE(C7998),CONCATENATE(0,MINUTE(C7998))),":",VLOOKUP(F7998,'Valid Values - Results'!$D$4:$F$12,3,FALSE)),"")</f>
        <v/>
      </c>
      <c r="H7998" s="41"/>
      <c r="I7998" s="41"/>
      <c r="J7998" s="41"/>
      <c r="K7998" s="41"/>
      <c r="L7998" s="41"/>
      <c r="M7998" s="92"/>
      <c r="N7998" s="41"/>
      <c r="O7998" s="41"/>
      <c r="P7998" s="41"/>
      <c r="Q7998" s="41"/>
      <c r="R7998" s="41"/>
      <c r="S7998" s="41"/>
      <c r="T7998" s="41"/>
      <c r="U7998" s="47"/>
      <c r="V7998" s="49"/>
      <c r="W7998" s="41"/>
      <c r="X7998" s="41"/>
      <c r="Y7998" s="41"/>
      <c r="AA7998" s="37" t="str">
        <f>IF($I7998&lt;&gt;"",VLOOKUP($I7998,'Valid Values - Search'!$R$4:$T$4719,3,FALSE),"")</f>
        <v/>
      </c>
      <c r="AB7998" s="37" t="str">
        <f>IF($I7998&lt;&gt;"",VLOOKUP($I7998,'Valid Values - Search'!$R$4:$S$4719,2,FALSE),"")</f>
        <v/>
      </c>
      <c r="AC7998" s="38" t="str">
        <f t="shared" si="124"/>
        <v/>
      </c>
      <c r="AD7998" s="38"/>
    </row>
    <row r="7999" spans="1:30">
      <c r="A7999" s="46"/>
      <c r="B7999" s="47"/>
      <c r="C7999" s="49"/>
      <c r="D7999" s="41"/>
      <c r="E7999" s="41"/>
      <c r="F7999" s="41"/>
      <c r="G7999" s="50" t="str">
        <f>IF(A7999&lt;&gt;"",CONCATENATE(A7999,":",YEAR(B7999),IF(MONTH(B7999)&gt;9,MONTH(B7999),CONCATENATE(0,MONTH(B7999))),IF(DAY(B7999)&gt;9,DAY(B7999),CONCATENATE(0,DAY(B7999))),IF(HOUR(C7999)&gt;9,HOUR(C7999),CONCATENATE(0,HOUR(C7999))),IF(MINUTE(C7999)&gt;9,MINUTE(C7999),CONCATENATE(0,MINUTE(C7999))),":",VLOOKUP(F7999,'Valid Values - Results'!$D$4:$F$12,3,FALSE)),"")</f>
        <v/>
      </c>
      <c r="H7999" s="41"/>
      <c r="I7999" s="41"/>
      <c r="J7999" s="41"/>
      <c r="K7999" s="41"/>
      <c r="L7999" s="41"/>
      <c r="M7999" s="92"/>
      <c r="N7999" s="41"/>
      <c r="O7999" s="41"/>
      <c r="P7999" s="41"/>
      <c r="Q7999" s="41"/>
      <c r="R7999" s="41"/>
      <c r="S7999" s="41"/>
      <c r="T7999" s="41"/>
      <c r="U7999" s="47"/>
      <c r="V7999" s="49"/>
      <c r="W7999" s="41"/>
      <c r="X7999" s="41"/>
      <c r="Y7999" s="41"/>
      <c r="AA7999" s="37" t="str">
        <f>IF($I7999&lt;&gt;"",VLOOKUP($I7999,'Valid Values - Search'!$R$4:$T$4719,3,FALSE),"")</f>
        <v/>
      </c>
      <c r="AB7999" s="37" t="str">
        <f>IF($I7999&lt;&gt;"",VLOOKUP($I7999,'Valid Values - Search'!$R$4:$S$4719,2,FALSE),"")</f>
        <v/>
      </c>
      <c r="AC7999" s="38" t="str">
        <f t="shared" si="124"/>
        <v/>
      </c>
      <c r="AD7999" s="38"/>
    </row>
    <row r="8000" spans="1:30">
      <c r="A8000" s="46"/>
      <c r="B8000" s="47"/>
      <c r="C8000" s="49"/>
      <c r="D8000" s="41"/>
      <c r="E8000" s="41"/>
      <c r="F8000" s="41"/>
      <c r="G8000" s="50" t="str">
        <f>IF(A8000&lt;&gt;"",CONCATENATE(A8000,":",YEAR(B8000),IF(MONTH(B8000)&gt;9,MONTH(B8000),CONCATENATE(0,MONTH(B8000))),IF(DAY(B8000)&gt;9,DAY(B8000),CONCATENATE(0,DAY(B8000))),IF(HOUR(C8000)&gt;9,HOUR(C8000),CONCATENATE(0,HOUR(C8000))),IF(MINUTE(C8000)&gt;9,MINUTE(C8000),CONCATENATE(0,MINUTE(C8000))),":",VLOOKUP(F8000,'Valid Values - Results'!$D$4:$F$12,3,FALSE)),"")</f>
        <v/>
      </c>
      <c r="H8000" s="41"/>
      <c r="I8000" s="41"/>
      <c r="J8000" s="41"/>
      <c r="K8000" s="41"/>
      <c r="L8000" s="41"/>
      <c r="M8000" s="92"/>
      <c r="N8000" s="41"/>
      <c r="O8000" s="41"/>
      <c r="P8000" s="41"/>
      <c r="Q8000" s="41"/>
      <c r="R8000" s="41"/>
      <c r="S8000" s="41"/>
      <c r="T8000" s="41"/>
      <c r="U8000" s="47"/>
      <c r="V8000" s="49"/>
      <c r="W8000" s="41"/>
      <c r="X8000" s="41"/>
      <c r="Y8000" s="41"/>
      <c r="AA8000" s="37" t="str">
        <f>IF($I8000&lt;&gt;"",VLOOKUP($I8000,'Valid Values - Search'!$R$4:$T$4719,3,FALSE),"")</f>
        <v/>
      </c>
      <c r="AB8000" s="37" t="str">
        <f>IF($I8000&lt;&gt;"",VLOOKUP($I8000,'Valid Values - Search'!$R$4:$S$4719,2,FALSE),"")</f>
        <v/>
      </c>
      <c r="AC8000" s="38" t="str">
        <f t="shared" si="124"/>
        <v/>
      </c>
      <c r="AD8000" s="38"/>
    </row>
    <row r="8001" spans="1:30">
      <c r="A8001" s="46"/>
      <c r="B8001" s="47"/>
      <c r="C8001" s="49"/>
      <c r="D8001" s="41"/>
      <c r="E8001" s="41"/>
      <c r="F8001" s="41"/>
      <c r="G8001" s="50" t="str">
        <f>IF(A8001&lt;&gt;"",CONCATENATE(A8001,":",YEAR(B8001),IF(MONTH(B8001)&gt;9,MONTH(B8001),CONCATENATE(0,MONTH(B8001))),IF(DAY(B8001)&gt;9,DAY(B8001),CONCATENATE(0,DAY(B8001))),IF(HOUR(C8001)&gt;9,HOUR(C8001),CONCATENATE(0,HOUR(C8001))),IF(MINUTE(C8001)&gt;9,MINUTE(C8001),CONCATENATE(0,MINUTE(C8001))),":",VLOOKUP(F8001,'Valid Values - Results'!$D$4:$F$12,3,FALSE)),"")</f>
        <v/>
      </c>
      <c r="H8001" s="41"/>
      <c r="I8001" s="41"/>
      <c r="J8001" s="41"/>
      <c r="K8001" s="41"/>
      <c r="L8001" s="41"/>
      <c r="M8001" s="92"/>
      <c r="N8001" s="41"/>
      <c r="O8001" s="41"/>
      <c r="P8001" s="41"/>
      <c r="Q8001" s="41"/>
      <c r="R8001" s="41"/>
      <c r="S8001" s="41"/>
      <c r="T8001" s="41"/>
      <c r="U8001" s="47"/>
      <c r="V8001" s="49"/>
      <c r="W8001" s="41"/>
      <c r="X8001" s="41"/>
      <c r="Y8001" s="41"/>
      <c r="AA8001" s="37" t="str">
        <f>IF($I8001&lt;&gt;"",VLOOKUP($I8001,'Valid Values - Search'!$R$4:$T$4719,3,FALSE),"")</f>
        <v/>
      </c>
      <c r="AB8001" s="37" t="str">
        <f>IF($I8001&lt;&gt;"",VLOOKUP($I8001,'Valid Values - Search'!$R$4:$S$4719,2,FALSE),"")</f>
        <v/>
      </c>
      <c r="AC8001" s="38" t="str">
        <f t="shared" si="124"/>
        <v/>
      </c>
      <c r="AD8001" s="38"/>
    </row>
    <row r="8002" spans="1:30">
      <c r="A8002" s="46"/>
      <c r="B8002" s="47"/>
      <c r="C8002" s="49"/>
      <c r="D8002" s="41"/>
      <c r="E8002" s="41"/>
      <c r="F8002" s="41"/>
      <c r="G8002" s="50" t="str">
        <f>IF(A8002&lt;&gt;"",CONCATENATE(A8002,":",YEAR(B8002),IF(MONTH(B8002)&gt;9,MONTH(B8002),CONCATENATE(0,MONTH(B8002))),IF(DAY(B8002)&gt;9,DAY(B8002),CONCATENATE(0,DAY(B8002))),IF(HOUR(C8002)&gt;9,HOUR(C8002),CONCATENATE(0,HOUR(C8002))),IF(MINUTE(C8002)&gt;9,MINUTE(C8002),CONCATENATE(0,MINUTE(C8002))),":",VLOOKUP(F8002,'Valid Values - Results'!$D$4:$F$12,3,FALSE)),"")</f>
        <v/>
      </c>
      <c r="H8002" s="41"/>
      <c r="I8002" s="41"/>
      <c r="J8002" s="41"/>
      <c r="K8002" s="41"/>
      <c r="L8002" s="41"/>
      <c r="M8002" s="92"/>
      <c r="N8002" s="41"/>
      <c r="O8002" s="41"/>
      <c r="P8002" s="41"/>
      <c r="Q8002" s="41"/>
      <c r="R8002" s="41"/>
      <c r="S8002" s="41"/>
      <c r="T8002" s="41"/>
      <c r="U8002" s="47"/>
      <c r="V8002" s="49"/>
      <c r="W8002" s="41"/>
      <c r="X8002" s="41"/>
      <c r="Y8002" s="41"/>
      <c r="AA8002" s="37" t="str">
        <f>IF($I8002&lt;&gt;"",VLOOKUP($I8002,'Valid Values - Search'!$R$4:$T$4719,3,FALSE),"")</f>
        <v/>
      </c>
      <c r="AB8002" s="37" t="str">
        <f>IF($I8002&lt;&gt;"",VLOOKUP($I8002,'Valid Values - Search'!$R$4:$S$4719,2,FALSE),"")</f>
        <v/>
      </c>
      <c r="AC8002" s="38" t="str">
        <f t="shared" ref="AC8002:AC8065" si="125">IF($V8002&lt;&gt;"",$D8002,"")</f>
        <v/>
      </c>
      <c r="AD8002" s="38"/>
    </row>
    <row r="8003" spans="1:30">
      <c r="A8003" s="46"/>
      <c r="B8003" s="47"/>
      <c r="C8003" s="49"/>
      <c r="D8003" s="41"/>
      <c r="E8003" s="41"/>
      <c r="F8003" s="41"/>
      <c r="G8003" s="50" t="str">
        <f>IF(A8003&lt;&gt;"",CONCATENATE(A8003,":",YEAR(B8003),IF(MONTH(B8003)&gt;9,MONTH(B8003),CONCATENATE(0,MONTH(B8003))),IF(DAY(B8003)&gt;9,DAY(B8003),CONCATENATE(0,DAY(B8003))),IF(HOUR(C8003)&gt;9,HOUR(C8003),CONCATENATE(0,HOUR(C8003))),IF(MINUTE(C8003)&gt;9,MINUTE(C8003),CONCATENATE(0,MINUTE(C8003))),":",VLOOKUP(F8003,'Valid Values - Results'!$D$4:$F$12,3,FALSE)),"")</f>
        <v/>
      </c>
      <c r="H8003" s="41"/>
      <c r="I8003" s="41"/>
      <c r="J8003" s="41"/>
      <c r="K8003" s="41"/>
      <c r="L8003" s="41"/>
      <c r="M8003" s="92"/>
      <c r="N8003" s="41"/>
      <c r="O8003" s="41"/>
      <c r="P8003" s="41"/>
      <c r="Q8003" s="41"/>
      <c r="R8003" s="41"/>
      <c r="S8003" s="41"/>
      <c r="T8003" s="41"/>
      <c r="U8003" s="47"/>
      <c r="V8003" s="49"/>
      <c r="W8003" s="41"/>
      <c r="X8003" s="41"/>
      <c r="Y8003" s="41"/>
      <c r="AA8003" s="37" t="str">
        <f>IF($I8003&lt;&gt;"",VLOOKUP($I8003,'Valid Values - Search'!$R$4:$T$4719,3,FALSE),"")</f>
        <v/>
      </c>
      <c r="AB8003" s="37" t="str">
        <f>IF($I8003&lt;&gt;"",VLOOKUP($I8003,'Valid Values - Search'!$R$4:$S$4719,2,FALSE),"")</f>
        <v/>
      </c>
      <c r="AC8003" s="38" t="str">
        <f t="shared" si="125"/>
        <v/>
      </c>
      <c r="AD8003" s="38"/>
    </row>
    <row r="8004" spans="1:30">
      <c r="A8004" s="46"/>
      <c r="B8004" s="47"/>
      <c r="C8004" s="49"/>
      <c r="D8004" s="41"/>
      <c r="E8004" s="41"/>
      <c r="F8004" s="41"/>
      <c r="G8004" s="50" t="str">
        <f>IF(A8004&lt;&gt;"",CONCATENATE(A8004,":",YEAR(B8004),IF(MONTH(B8004)&gt;9,MONTH(B8004),CONCATENATE(0,MONTH(B8004))),IF(DAY(B8004)&gt;9,DAY(B8004),CONCATENATE(0,DAY(B8004))),IF(HOUR(C8004)&gt;9,HOUR(C8004),CONCATENATE(0,HOUR(C8004))),IF(MINUTE(C8004)&gt;9,MINUTE(C8004),CONCATENATE(0,MINUTE(C8004))),":",VLOOKUP(F8004,'Valid Values - Results'!$D$4:$F$12,3,FALSE)),"")</f>
        <v/>
      </c>
      <c r="H8004" s="41"/>
      <c r="I8004" s="41"/>
      <c r="J8004" s="41"/>
      <c r="K8004" s="41"/>
      <c r="L8004" s="41"/>
      <c r="M8004" s="92"/>
      <c r="N8004" s="41"/>
      <c r="O8004" s="41"/>
      <c r="P8004" s="41"/>
      <c r="Q8004" s="41"/>
      <c r="R8004" s="41"/>
      <c r="S8004" s="41"/>
      <c r="T8004" s="41"/>
      <c r="U8004" s="47"/>
      <c r="V8004" s="49"/>
      <c r="W8004" s="41"/>
      <c r="X8004" s="41"/>
      <c r="Y8004" s="41"/>
      <c r="AA8004" s="37" t="str">
        <f>IF($I8004&lt;&gt;"",VLOOKUP($I8004,'Valid Values - Search'!$R$4:$T$4719,3,FALSE),"")</f>
        <v/>
      </c>
      <c r="AB8004" s="37" t="str">
        <f>IF($I8004&lt;&gt;"",VLOOKUP($I8004,'Valid Values - Search'!$R$4:$S$4719,2,FALSE),"")</f>
        <v/>
      </c>
      <c r="AC8004" s="38" t="str">
        <f t="shared" si="125"/>
        <v/>
      </c>
      <c r="AD8004" s="38"/>
    </row>
    <row r="8005" spans="1:30">
      <c r="A8005" s="46"/>
      <c r="B8005" s="47"/>
      <c r="C8005" s="49"/>
      <c r="D8005" s="41"/>
      <c r="E8005" s="41"/>
      <c r="F8005" s="41"/>
      <c r="G8005" s="50" t="str">
        <f>IF(A8005&lt;&gt;"",CONCATENATE(A8005,":",YEAR(B8005),IF(MONTH(B8005)&gt;9,MONTH(B8005),CONCATENATE(0,MONTH(B8005))),IF(DAY(B8005)&gt;9,DAY(B8005),CONCATENATE(0,DAY(B8005))),IF(HOUR(C8005)&gt;9,HOUR(C8005),CONCATENATE(0,HOUR(C8005))),IF(MINUTE(C8005)&gt;9,MINUTE(C8005),CONCATENATE(0,MINUTE(C8005))),":",VLOOKUP(F8005,'Valid Values - Results'!$D$4:$F$12,3,FALSE)),"")</f>
        <v/>
      </c>
      <c r="H8005" s="41"/>
      <c r="I8005" s="41"/>
      <c r="J8005" s="41"/>
      <c r="K8005" s="41"/>
      <c r="L8005" s="41"/>
      <c r="M8005" s="92"/>
      <c r="N8005" s="41"/>
      <c r="O8005" s="41"/>
      <c r="P8005" s="41"/>
      <c r="Q8005" s="41"/>
      <c r="R8005" s="41"/>
      <c r="S8005" s="41"/>
      <c r="T8005" s="41"/>
      <c r="U8005" s="47"/>
      <c r="V8005" s="49"/>
      <c r="W8005" s="41"/>
      <c r="X8005" s="41"/>
      <c r="Y8005" s="41"/>
      <c r="AA8005" s="37" t="str">
        <f>IF($I8005&lt;&gt;"",VLOOKUP($I8005,'Valid Values - Search'!$R$4:$T$4719,3,FALSE),"")</f>
        <v/>
      </c>
      <c r="AB8005" s="37" t="str">
        <f>IF($I8005&lt;&gt;"",VLOOKUP($I8005,'Valid Values - Search'!$R$4:$S$4719,2,FALSE),"")</f>
        <v/>
      </c>
      <c r="AC8005" s="38" t="str">
        <f t="shared" si="125"/>
        <v/>
      </c>
      <c r="AD8005" s="38"/>
    </row>
    <row r="8006" spans="1:30">
      <c r="A8006" s="46"/>
      <c r="B8006" s="47"/>
      <c r="C8006" s="49"/>
      <c r="D8006" s="41"/>
      <c r="E8006" s="41"/>
      <c r="F8006" s="41"/>
      <c r="G8006" s="50" t="str">
        <f>IF(A8006&lt;&gt;"",CONCATENATE(A8006,":",YEAR(B8006),IF(MONTH(B8006)&gt;9,MONTH(B8006),CONCATENATE(0,MONTH(B8006))),IF(DAY(B8006)&gt;9,DAY(B8006),CONCATENATE(0,DAY(B8006))),IF(HOUR(C8006)&gt;9,HOUR(C8006),CONCATENATE(0,HOUR(C8006))),IF(MINUTE(C8006)&gt;9,MINUTE(C8006),CONCATENATE(0,MINUTE(C8006))),":",VLOOKUP(F8006,'Valid Values - Results'!$D$4:$F$12,3,FALSE)),"")</f>
        <v/>
      </c>
      <c r="H8006" s="41"/>
      <c r="I8006" s="41"/>
      <c r="J8006" s="41"/>
      <c r="K8006" s="41"/>
      <c r="L8006" s="41"/>
      <c r="M8006" s="92"/>
      <c r="N8006" s="41"/>
      <c r="O8006" s="41"/>
      <c r="P8006" s="41"/>
      <c r="Q8006" s="41"/>
      <c r="R8006" s="41"/>
      <c r="S8006" s="41"/>
      <c r="T8006" s="41"/>
      <c r="U8006" s="47"/>
      <c r="V8006" s="49"/>
      <c r="W8006" s="41"/>
      <c r="X8006" s="41"/>
      <c r="Y8006" s="41"/>
      <c r="AA8006" s="37" t="str">
        <f>IF($I8006&lt;&gt;"",VLOOKUP($I8006,'Valid Values - Search'!$R$4:$T$4719,3,FALSE),"")</f>
        <v/>
      </c>
      <c r="AB8006" s="37" t="str">
        <f>IF($I8006&lt;&gt;"",VLOOKUP($I8006,'Valid Values - Search'!$R$4:$S$4719,2,FALSE),"")</f>
        <v/>
      </c>
      <c r="AC8006" s="38" t="str">
        <f t="shared" si="125"/>
        <v/>
      </c>
      <c r="AD8006" s="38"/>
    </row>
    <row r="8007" spans="1:30">
      <c r="A8007" s="46"/>
      <c r="B8007" s="47"/>
      <c r="C8007" s="49"/>
      <c r="D8007" s="41"/>
      <c r="E8007" s="41"/>
      <c r="F8007" s="41"/>
      <c r="G8007" s="50" t="str">
        <f>IF(A8007&lt;&gt;"",CONCATENATE(A8007,":",YEAR(B8007),IF(MONTH(B8007)&gt;9,MONTH(B8007),CONCATENATE(0,MONTH(B8007))),IF(DAY(B8007)&gt;9,DAY(B8007),CONCATENATE(0,DAY(B8007))),IF(HOUR(C8007)&gt;9,HOUR(C8007),CONCATENATE(0,HOUR(C8007))),IF(MINUTE(C8007)&gt;9,MINUTE(C8007),CONCATENATE(0,MINUTE(C8007))),":",VLOOKUP(F8007,'Valid Values - Results'!$D$4:$F$12,3,FALSE)),"")</f>
        <v/>
      </c>
      <c r="H8007" s="41"/>
      <c r="I8007" s="41"/>
      <c r="J8007" s="41"/>
      <c r="K8007" s="41"/>
      <c r="L8007" s="41"/>
      <c r="M8007" s="92"/>
      <c r="N8007" s="41"/>
      <c r="O8007" s="41"/>
      <c r="P8007" s="41"/>
      <c r="Q8007" s="41"/>
      <c r="R8007" s="41"/>
      <c r="S8007" s="41"/>
      <c r="T8007" s="41"/>
      <c r="U8007" s="47"/>
      <c r="V8007" s="49"/>
      <c r="W8007" s="41"/>
      <c r="X8007" s="41"/>
      <c r="Y8007" s="41"/>
      <c r="AA8007" s="37" t="str">
        <f>IF($I8007&lt;&gt;"",VLOOKUP($I8007,'Valid Values - Search'!$R$4:$T$4719,3,FALSE),"")</f>
        <v/>
      </c>
      <c r="AB8007" s="37" t="str">
        <f>IF($I8007&lt;&gt;"",VLOOKUP($I8007,'Valid Values - Search'!$R$4:$S$4719,2,FALSE),"")</f>
        <v/>
      </c>
      <c r="AC8007" s="38" t="str">
        <f t="shared" si="125"/>
        <v/>
      </c>
      <c r="AD8007" s="38"/>
    </row>
    <row r="8008" spans="1:30">
      <c r="A8008" s="46"/>
      <c r="B8008" s="47"/>
      <c r="C8008" s="49"/>
      <c r="D8008" s="41"/>
      <c r="E8008" s="41"/>
      <c r="F8008" s="41"/>
      <c r="G8008" s="50" t="str">
        <f>IF(A8008&lt;&gt;"",CONCATENATE(A8008,":",YEAR(B8008),IF(MONTH(B8008)&gt;9,MONTH(B8008),CONCATENATE(0,MONTH(B8008))),IF(DAY(B8008)&gt;9,DAY(B8008),CONCATENATE(0,DAY(B8008))),IF(HOUR(C8008)&gt;9,HOUR(C8008),CONCATENATE(0,HOUR(C8008))),IF(MINUTE(C8008)&gt;9,MINUTE(C8008),CONCATENATE(0,MINUTE(C8008))),":",VLOOKUP(F8008,'Valid Values - Results'!$D$4:$F$12,3,FALSE)),"")</f>
        <v/>
      </c>
      <c r="H8008" s="41"/>
      <c r="I8008" s="41"/>
      <c r="J8008" s="41"/>
      <c r="K8008" s="41"/>
      <c r="L8008" s="41"/>
      <c r="M8008" s="92"/>
      <c r="N8008" s="41"/>
      <c r="O8008" s="41"/>
      <c r="P8008" s="41"/>
      <c r="Q8008" s="41"/>
      <c r="R8008" s="41"/>
      <c r="S8008" s="41"/>
      <c r="T8008" s="41"/>
      <c r="U8008" s="47"/>
      <c r="V8008" s="49"/>
      <c r="W8008" s="41"/>
      <c r="X8008" s="41"/>
      <c r="Y8008" s="41"/>
      <c r="AA8008" s="37" t="str">
        <f>IF($I8008&lt;&gt;"",VLOOKUP($I8008,'Valid Values - Search'!$R$4:$T$4719,3,FALSE),"")</f>
        <v/>
      </c>
      <c r="AB8008" s="37" t="str">
        <f>IF($I8008&lt;&gt;"",VLOOKUP($I8008,'Valid Values - Search'!$R$4:$S$4719,2,FALSE),"")</f>
        <v/>
      </c>
      <c r="AC8008" s="38" t="str">
        <f t="shared" si="125"/>
        <v/>
      </c>
      <c r="AD8008" s="38"/>
    </row>
    <row r="8009" spans="1:30">
      <c r="A8009" s="46"/>
      <c r="B8009" s="47"/>
      <c r="C8009" s="49"/>
      <c r="D8009" s="41"/>
      <c r="E8009" s="41"/>
      <c r="F8009" s="41"/>
      <c r="G8009" s="50" t="str">
        <f>IF(A8009&lt;&gt;"",CONCATENATE(A8009,":",YEAR(B8009),IF(MONTH(B8009)&gt;9,MONTH(B8009),CONCATENATE(0,MONTH(B8009))),IF(DAY(B8009)&gt;9,DAY(B8009),CONCATENATE(0,DAY(B8009))),IF(HOUR(C8009)&gt;9,HOUR(C8009),CONCATENATE(0,HOUR(C8009))),IF(MINUTE(C8009)&gt;9,MINUTE(C8009),CONCATENATE(0,MINUTE(C8009))),":",VLOOKUP(F8009,'Valid Values - Results'!$D$4:$F$12,3,FALSE)),"")</f>
        <v/>
      </c>
      <c r="H8009" s="41"/>
      <c r="I8009" s="41"/>
      <c r="J8009" s="41"/>
      <c r="K8009" s="41"/>
      <c r="L8009" s="41"/>
      <c r="M8009" s="92"/>
      <c r="N8009" s="41"/>
      <c r="O8009" s="41"/>
      <c r="P8009" s="41"/>
      <c r="Q8009" s="41"/>
      <c r="R8009" s="41"/>
      <c r="S8009" s="41"/>
      <c r="T8009" s="41"/>
      <c r="U8009" s="47"/>
      <c r="V8009" s="49"/>
      <c r="W8009" s="41"/>
      <c r="X8009" s="41"/>
      <c r="Y8009" s="41"/>
      <c r="AA8009" s="37" t="str">
        <f>IF($I8009&lt;&gt;"",VLOOKUP($I8009,'Valid Values - Search'!$R$4:$T$4719,3,FALSE),"")</f>
        <v/>
      </c>
      <c r="AB8009" s="37" t="str">
        <f>IF($I8009&lt;&gt;"",VLOOKUP($I8009,'Valid Values - Search'!$R$4:$S$4719,2,FALSE),"")</f>
        <v/>
      </c>
      <c r="AC8009" s="38" t="str">
        <f t="shared" si="125"/>
        <v/>
      </c>
      <c r="AD8009" s="38"/>
    </row>
    <row r="8010" spans="1:30">
      <c r="A8010" s="46"/>
      <c r="B8010" s="47"/>
      <c r="C8010" s="49"/>
      <c r="D8010" s="41"/>
      <c r="E8010" s="41"/>
      <c r="F8010" s="41"/>
      <c r="G8010" s="50" t="str">
        <f>IF(A8010&lt;&gt;"",CONCATENATE(A8010,":",YEAR(B8010),IF(MONTH(B8010)&gt;9,MONTH(B8010),CONCATENATE(0,MONTH(B8010))),IF(DAY(B8010)&gt;9,DAY(B8010),CONCATENATE(0,DAY(B8010))),IF(HOUR(C8010)&gt;9,HOUR(C8010),CONCATENATE(0,HOUR(C8010))),IF(MINUTE(C8010)&gt;9,MINUTE(C8010),CONCATENATE(0,MINUTE(C8010))),":",VLOOKUP(F8010,'Valid Values - Results'!$D$4:$F$12,3,FALSE)),"")</f>
        <v/>
      </c>
      <c r="H8010" s="41"/>
      <c r="I8010" s="41"/>
      <c r="J8010" s="41"/>
      <c r="K8010" s="41"/>
      <c r="L8010" s="41"/>
      <c r="M8010" s="92"/>
      <c r="N8010" s="41"/>
      <c r="O8010" s="41"/>
      <c r="P8010" s="41"/>
      <c r="Q8010" s="41"/>
      <c r="R8010" s="41"/>
      <c r="S8010" s="41"/>
      <c r="T8010" s="41"/>
      <c r="U8010" s="47"/>
      <c r="V8010" s="49"/>
      <c r="W8010" s="41"/>
      <c r="X8010" s="41"/>
      <c r="Y8010" s="41"/>
      <c r="AA8010" s="37" t="str">
        <f>IF($I8010&lt;&gt;"",VLOOKUP($I8010,'Valid Values - Search'!$R$4:$T$4719,3,FALSE),"")</f>
        <v/>
      </c>
      <c r="AB8010" s="37" t="str">
        <f>IF($I8010&lt;&gt;"",VLOOKUP($I8010,'Valid Values - Search'!$R$4:$S$4719,2,FALSE),"")</f>
        <v/>
      </c>
      <c r="AC8010" s="38" t="str">
        <f t="shared" si="125"/>
        <v/>
      </c>
      <c r="AD8010" s="38"/>
    </row>
    <row r="8011" spans="1:30">
      <c r="A8011" s="46"/>
      <c r="B8011" s="47"/>
      <c r="C8011" s="49"/>
      <c r="D8011" s="41"/>
      <c r="E8011" s="41"/>
      <c r="F8011" s="41"/>
      <c r="G8011" s="50" t="str">
        <f>IF(A8011&lt;&gt;"",CONCATENATE(A8011,":",YEAR(B8011),IF(MONTH(B8011)&gt;9,MONTH(B8011),CONCATENATE(0,MONTH(B8011))),IF(DAY(B8011)&gt;9,DAY(B8011),CONCATENATE(0,DAY(B8011))),IF(HOUR(C8011)&gt;9,HOUR(C8011),CONCATENATE(0,HOUR(C8011))),IF(MINUTE(C8011)&gt;9,MINUTE(C8011),CONCATENATE(0,MINUTE(C8011))),":",VLOOKUP(F8011,'Valid Values - Results'!$D$4:$F$12,3,FALSE)),"")</f>
        <v/>
      </c>
      <c r="H8011" s="41"/>
      <c r="I8011" s="41"/>
      <c r="J8011" s="41"/>
      <c r="K8011" s="41"/>
      <c r="L8011" s="41"/>
      <c r="M8011" s="92"/>
      <c r="N8011" s="41"/>
      <c r="O8011" s="41"/>
      <c r="P8011" s="41"/>
      <c r="Q8011" s="41"/>
      <c r="R8011" s="41"/>
      <c r="S8011" s="41"/>
      <c r="T8011" s="41"/>
      <c r="U8011" s="47"/>
      <c r="V8011" s="49"/>
      <c r="W8011" s="41"/>
      <c r="X8011" s="41"/>
      <c r="Y8011" s="41"/>
      <c r="AA8011" s="37" t="str">
        <f>IF($I8011&lt;&gt;"",VLOOKUP($I8011,'Valid Values - Search'!$R$4:$T$4719,3,FALSE),"")</f>
        <v/>
      </c>
      <c r="AB8011" s="37" t="str">
        <f>IF($I8011&lt;&gt;"",VLOOKUP($I8011,'Valid Values - Search'!$R$4:$S$4719,2,FALSE),"")</f>
        <v/>
      </c>
      <c r="AC8011" s="38" t="str">
        <f t="shared" si="125"/>
        <v/>
      </c>
      <c r="AD8011" s="38"/>
    </row>
    <row r="8012" spans="1:30">
      <c r="A8012" s="46"/>
      <c r="B8012" s="47"/>
      <c r="C8012" s="49"/>
      <c r="D8012" s="41"/>
      <c r="E8012" s="41"/>
      <c r="F8012" s="41"/>
      <c r="G8012" s="50" t="str">
        <f>IF(A8012&lt;&gt;"",CONCATENATE(A8012,":",YEAR(B8012),IF(MONTH(B8012)&gt;9,MONTH(B8012),CONCATENATE(0,MONTH(B8012))),IF(DAY(B8012)&gt;9,DAY(B8012),CONCATENATE(0,DAY(B8012))),IF(HOUR(C8012)&gt;9,HOUR(C8012),CONCATENATE(0,HOUR(C8012))),IF(MINUTE(C8012)&gt;9,MINUTE(C8012),CONCATENATE(0,MINUTE(C8012))),":",VLOOKUP(F8012,'Valid Values - Results'!$D$4:$F$12,3,FALSE)),"")</f>
        <v/>
      </c>
      <c r="H8012" s="41"/>
      <c r="I8012" s="41"/>
      <c r="J8012" s="41"/>
      <c r="K8012" s="41"/>
      <c r="L8012" s="41"/>
      <c r="M8012" s="92"/>
      <c r="N8012" s="41"/>
      <c r="O8012" s="41"/>
      <c r="P8012" s="41"/>
      <c r="Q8012" s="41"/>
      <c r="R8012" s="41"/>
      <c r="S8012" s="41"/>
      <c r="T8012" s="41"/>
      <c r="U8012" s="47"/>
      <c r="V8012" s="49"/>
      <c r="W8012" s="41"/>
      <c r="X8012" s="41"/>
      <c r="Y8012" s="41"/>
      <c r="AA8012" s="37" t="str">
        <f>IF($I8012&lt;&gt;"",VLOOKUP($I8012,'Valid Values - Search'!$R$4:$T$4719,3,FALSE),"")</f>
        <v/>
      </c>
      <c r="AB8012" s="37" t="str">
        <f>IF($I8012&lt;&gt;"",VLOOKUP($I8012,'Valid Values - Search'!$R$4:$S$4719,2,FALSE),"")</f>
        <v/>
      </c>
      <c r="AC8012" s="38" t="str">
        <f t="shared" si="125"/>
        <v/>
      </c>
      <c r="AD8012" s="38"/>
    </row>
    <row r="8013" spans="1:30">
      <c r="A8013" s="46"/>
      <c r="B8013" s="47"/>
      <c r="C8013" s="49"/>
      <c r="D8013" s="41"/>
      <c r="E8013" s="41"/>
      <c r="F8013" s="41"/>
      <c r="G8013" s="50" t="str">
        <f>IF(A8013&lt;&gt;"",CONCATENATE(A8013,":",YEAR(B8013),IF(MONTH(B8013)&gt;9,MONTH(B8013),CONCATENATE(0,MONTH(B8013))),IF(DAY(B8013)&gt;9,DAY(B8013),CONCATENATE(0,DAY(B8013))),IF(HOUR(C8013)&gt;9,HOUR(C8013),CONCATENATE(0,HOUR(C8013))),IF(MINUTE(C8013)&gt;9,MINUTE(C8013),CONCATENATE(0,MINUTE(C8013))),":",VLOOKUP(F8013,'Valid Values - Results'!$D$4:$F$12,3,FALSE)),"")</f>
        <v/>
      </c>
      <c r="H8013" s="41"/>
      <c r="I8013" s="41"/>
      <c r="J8013" s="41"/>
      <c r="K8013" s="41"/>
      <c r="L8013" s="41"/>
      <c r="M8013" s="92"/>
      <c r="N8013" s="41"/>
      <c r="O8013" s="41"/>
      <c r="P8013" s="41"/>
      <c r="Q8013" s="41"/>
      <c r="R8013" s="41"/>
      <c r="S8013" s="41"/>
      <c r="T8013" s="41"/>
      <c r="U8013" s="47"/>
      <c r="V8013" s="49"/>
      <c r="W8013" s="41"/>
      <c r="X8013" s="41"/>
      <c r="Y8013" s="41"/>
      <c r="AA8013" s="37" t="str">
        <f>IF($I8013&lt;&gt;"",VLOOKUP($I8013,'Valid Values - Search'!$R$4:$T$4719,3,FALSE),"")</f>
        <v/>
      </c>
      <c r="AB8013" s="37" t="str">
        <f>IF($I8013&lt;&gt;"",VLOOKUP($I8013,'Valid Values - Search'!$R$4:$S$4719,2,FALSE),"")</f>
        <v/>
      </c>
      <c r="AC8013" s="38" t="str">
        <f t="shared" si="125"/>
        <v/>
      </c>
      <c r="AD8013" s="38"/>
    </row>
    <row r="8014" spans="1:30">
      <c r="A8014" s="46"/>
      <c r="B8014" s="47"/>
      <c r="C8014" s="49"/>
      <c r="D8014" s="41"/>
      <c r="E8014" s="41"/>
      <c r="F8014" s="41"/>
      <c r="G8014" s="50" t="str">
        <f>IF(A8014&lt;&gt;"",CONCATENATE(A8014,":",YEAR(B8014),IF(MONTH(B8014)&gt;9,MONTH(B8014),CONCATENATE(0,MONTH(B8014))),IF(DAY(B8014)&gt;9,DAY(B8014),CONCATENATE(0,DAY(B8014))),IF(HOUR(C8014)&gt;9,HOUR(C8014),CONCATENATE(0,HOUR(C8014))),IF(MINUTE(C8014)&gt;9,MINUTE(C8014),CONCATENATE(0,MINUTE(C8014))),":",VLOOKUP(F8014,'Valid Values - Results'!$D$4:$F$12,3,FALSE)),"")</f>
        <v/>
      </c>
      <c r="H8014" s="41"/>
      <c r="I8014" s="41"/>
      <c r="J8014" s="41"/>
      <c r="K8014" s="41"/>
      <c r="L8014" s="41"/>
      <c r="M8014" s="92"/>
      <c r="N8014" s="41"/>
      <c r="O8014" s="41"/>
      <c r="P8014" s="41"/>
      <c r="Q8014" s="41"/>
      <c r="R8014" s="41"/>
      <c r="S8014" s="41"/>
      <c r="T8014" s="41"/>
      <c r="U8014" s="47"/>
      <c r="V8014" s="49"/>
      <c r="W8014" s="41"/>
      <c r="X8014" s="41"/>
      <c r="Y8014" s="41"/>
      <c r="AA8014" s="37" t="str">
        <f>IF($I8014&lt;&gt;"",VLOOKUP($I8014,'Valid Values - Search'!$R$4:$T$4719,3,FALSE),"")</f>
        <v/>
      </c>
      <c r="AB8014" s="37" t="str">
        <f>IF($I8014&lt;&gt;"",VLOOKUP($I8014,'Valid Values - Search'!$R$4:$S$4719,2,FALSE),"")</f>
        <v/>
      </c>
      <c r="AC8014" s="38" t="str">
        <f t="shared" si="125"/>
        <v/>
      </c>
      <c r="AD8014" s="38"/>
    </row>
    <row r="8015" spans="1:30">
      <c r="A8015" s="46"/>
      <c r="B8015" s="47"/>
      <c r="C8015" s="49"/>
      <c r="D8015" s="41"/>
      <c r="E8015" s="41"/>
      <c r="F8015" s="41"/>
      <c r="G8015" s="50" t="str">
        <f>IF(A8015&lt;&gt;"",CONCATENATE(A8015,":",YEAR(B8015),IF(MONTH(B8015)&gt;9,MONTH(B8015),CONCATENATE(0,MONTH(B8015))),IF(DAY(B8015)&gt;9,DAY(B8015),CONCATENATE(0,DAY(B8015))),IF(HOUR(C8015)&gt;9,HOUR(C8015),CONCATENATE(0,HOUR(C8015))),IF(MINUTE(C8015)&gt;9,MINUTE(C8015),CONCATENATE(0,MINUTE(C8015))),":",VLOOKUP(F8015,'Valid Values - Results'!$D$4:$F$12,3,FALSE)),"")</f>
        <v/>
      </c>
      <c r="H8015" s="41"/>
      <c r="I8015" s="41"/>
      <c r="J8015" s="41"/>
      <c r="K8015" s="41"/>
      <c r="L8015" s="41"/>
      <c r="M8015" s="92"/>
      <c r="N8015" s="41"/>
      <c r="O8015" s="41"/>
      <c r="P8015" s="41"/>
      <c r="Q8015" s="41"/>
      <c r="R8015" s="41"/>
      <c r="S8015" s="41"/>
      <c r="T8015" s="41"/>
      <c r="U8015" s="47"/>
      <c r="V8015" s="49"/>
      <c r="W8015" s="41"/>
      <c r="X8015" s="41"/>
      <c r="Y8015" s="41"/>
      <c r="AA8015" s="37" t="str">
        <f>IF($I8015&lt;&gt;"",VLOOKUP($I8015,'Valid Values - Search'!$R$4:$T$4719,3,FALSE),"")</f>
        <v/>
      </c>
      <c r="AB8015" s="37" t="str">
        <f>IF($I8015&lt;&gt;"",VLOOKUP($I8015,'Valid Values - Search'!$R$4:$S$4719,2,FALSE),"")</f>
        <v/>
      </c>
      <c r="AC8015" s="38" t="str">
        <f t="shared" si="125"/>
        <v/>
      </c>
      <c r="AD8015" s="38"/>
    </row>
    <row r="8016" spans="1:30">
      <c r="A8016" s="46"/>
      <c r="B8016" s="47"/>
      <c r="C8016" s="49"/>
      <c r="D8016" s="41"/>
      <c r="E8016" s="41"/>
      <c r="F8016" s="41"/>
      <c r="G8016" s="50" t="str">
        <f>IF(A8016&lt;&gt;"",CONCATENATE(A8016,":",YEAR(B8016),IF(MONTH(B8016)&gt;9,MONTH(B8016),CONCATENATE(0,MONTH(B8016))),IF(DAY(B8016)&gt;9,DAY(B8016),CONCATENATE(0,DAY(B8016))),IF(HOUR(C8016)&gt;9,HOUR(C8016),CONCATENATE(0,HOUR(C8016))),IF(MINUTE(C8016)&gt;9,MINUTE(C8016),CONCATENATE(0,MINUTE(C8016))),":",VLOOKUP(F8016,'Valid Values - Results'!$D$4:$F$12,3,FALSE)),"")</f>
        <v/>
      </c>
      <c r="H8016" s="41"/>
      <c r="I8016" s="41"/>
      <c r="J8016" s="41"/>
      <c r="K8016" s="41"/>
      <c r="L8016" s="41"/>
      <c r="M8016" s="92"/>
      <c r="N8016" s="41"/>
      <c r="O8016" s="41"/>
      <c r="P8016" s="41"/>
      <c r="Q8016" s="41"/>
      <c r="R8016" s="41"/>
      <c r="S8016" s="41"/>
      <c r="T8016" s="41"/>
      <c r="U8016" s="47"/>
      <c r="V8016" s="49"/>
      <c r="W8016" s="41"/>
      <c r="X8016" s="41"/>
      <c r="Y8016" s="41"/>
      <c r="AA8016" s="37" t="str">
        <f>IF($I8016&lt;&gt;"",VLOOKUP($I8016,'Valid Values - Search'!$R$4:$T$4719,3,FALSE),"")</f>
        <v/>
      </c>
      <c r="AB8016" s="37" t="str">
        <f>IF($I8016&lt;&gt;"",VLOOKUP($I8016,'Valid Values - Search'!$R$4:$S$4719,2,FALSE),"")</f>
        <v/>
      </c>
      <c r="AC8016" s="38" t="str">
        <f t="shared" si="125"/>
        <v/>
      </c>
      <c r="AD8016" s="38"/>
    </row>
    <row r="8017" spans="1:30">
      <c r="A8017" s="46"/>
      <c r="B8017" s="47"/>
      <c r="C8017" s="49"/>
      <c r="D8017" s="41"/>
      <c r="E8017" s="41"/>
      <c r="F8017" s="41"/>
      <c r="G8017" s="50" t="str">
        <f>IF(A8017&lt;&gt;"",CONCATENATE(A8017,":",YEAR(B8017),IF(MONTH(B8017)&gt;9,MONTH(B8017),CONCATENATE(0,MONTH(B8017))),IF(DAY(B8017)&gt;9,DAY(B8017),CONCATENATE(0,DAY(B8017))),IF(HOUR(C8017)&gt;9,HOUR(C8017),CONCATENATE(0,HOUR(C8017))),IF(MINUTE(C8017)&gt;9,MINUTE(C8017),CONCATENATE(0,MINUTE(C8017))),":",VLOOKUP(F8017,'Valid Values - Results'!$D$4:$F$12,3,FALSE)),"")</f>
        <v/>
      </c>
      <c r="H8017" s="41"/>
      <c r="I8017" s="41"/>
      <c r="J8017" s="41"/>
      <c r="K8017" s="41"/>
      <c r="L8017" s="41"/>
      <c r="M8017" s="92"/>
      <c r="N8017" s="41"/>
      <c r="O8017" s="41"/>
      <c r="P8017" s="41"/>
      <c r="Q8017" s="41"/>
      <c r="R8017" s="41"/>
      <c r="S8017" s="41"/>
      <c r="T8017" s="41"/>
      <c r="U8017" s="47"/>
      <c r="V8017" s="49"/>
      <c r="W8017" s="41"/>
      <c r="X8017" s="41"/>
      <c r="Y8017" s="41"/>
      <c r="AA8017" s="37" t="str">
        <f>IF($I8017&lt;&gt;"",VLOOKUP($I8017,'Valid Values - Search'!$R$4:$T$4719,3,FALSE),"")</f>
        <v/>
      </c>
      <c r="AB8017" s="37" t="str">
        <f>IF($I8017&lt;&gt;"",VLOOKUP($I8017,'Valid Values - Search'!$R$4:$S$4719,2,FALSE),"")</f>
        <v/>
      </c>
      <c r="AC8017" s="38" t="str">
        <f t="shared" si="125"/>
        <v/>
      </c>
      <c r="AD8017" s="38"/>
    </row>
    <row r="8018" spans="1:30">
      <c r="A8018" s="46"/>
      <c r="B8018" s="47"/>
      <c r="C8018" s="49"/>
      <c r="D8018" s="41"/>
      <c r="E8018" s="41"/>
      <c r="F8018" s="41"/>
      <c r="G8018" s="50" t="str">
        <f>IF(A8018&lt;&gt;"",CONCATENATE(A8018,":",YEAR(B8018),IF(MONTH(B8018)&gt;9,MONTH(B8018),CONCATENATE(0,MONTH(B8018))),IF(DAY(B8018)&gt;9,DAY(B8018),CONCATENATE(0,DAY(B8018))),IF(HOUR(C8018)&gt;9,HOUR(C8018),CONCATENATE(0,HOUR(C8018))),IF(MINUTE(C8018)&gt;9,MINUTE(C8018),CONCATENATE(0,MINUTE(C8018))),":",VLOOKUP(F8018,'Valid Values - Results'!$D$4:$F$12,3,FALSE)),"")</f>
        <v/>
      </c>
      <c r="H8018" s="41"/>
      <c r="I8018" s="41"/>
      <c r="J8018" s="41"/>
      <c r="K8018" s="41"/>
      <c r="L8018" s="41"/>
      <c r="M8018" s="92"/>
      <c r="N8018" s="41"/>
      <c r="O8018" s="41"/>
      <c r="P8018" s="41"/>
      <c r="Q8018" s="41"/>
      <c r="R8018" s="41"/>
      <c r="S8018" s="41"/>
      <c r="T8018" s="41"/>
      <c r="U8018" s="47"/>
      <c r="V8018" s="49"/>
      <c r="W8018" s="41"/>
      <c r="X8018" s="41"/>
      <c r="Y8018" s="41"/>
      <c r="AA8018" s="37" t="str">
        <f>IF($I8018&lt;&gt;"",VLOOKUP($I8018,'Valid Values - Search'!$R$4:$T$4719,3,FALSE),"")</f>
        <v/>
      </c>
      <c r="AB8018" s="37" t="str">
        <f>IF($I8018&lt;&gt;"",VLOOKUP($I8018,'Valid Values - Search'!$R$4:$S$4719,2,FALSE),"")</f>
        <v/>
      </c>
      <c r="AC8018" s="38" t="str">
        <f t="shared" si="125"/>
        <v/>
      </c>
      <c r="AD8018" s="38"/>
    </row>
    <row r="8019" spans="1:30">
      <c r="A8019" s="46"/>
      <c r="B8019" s="47"/>
      <c r="C8019" s="49"/>
      <c r="D8019" s="41"/>
      <c r="E8019" s="41"/>
      <c r="F8019" s="41"/>
      <c r="G8019" s="50" t="str">
        <f>IF(A8019&lt;&gt;"",CONCATENATE(A8019,":",YEAR(B8019),IF(MONTH(B8019)&gt;9,MONTH(B8019),CONCATENATE(0,MONTH(B8019))),IF(DAY(B8019)&gt;9,DAY(B8019),CONCATENATE(0,DAY(B8019))),IF(HOUR(C8019)&gt;9,HOUR(C8019),CONCATENATE(0,HOUR(C8019))),IF(MINUTE(C8019)&gt;9,MINUTE(C8019),CONCATENATE(0,MINUTE(C8019))),":",VLOOKUP(F8019,'Valid Values - Results'!$D$4:$F$12,3,FALSE)),"")</f>
        <v/>
      </c>
      <c r="H8019" s="41"/>
      <c r="I8019" s="41"/>
      <c r="J8019" s="41"/>
      <c r="K8019" s="41"/>
      <c r="L8019" s="41"/>
      <c r="M8019" s="92"/>
      <c r="N8019" s="41"/>
      <c r="O8019" s="41"/>
      <c r="P8019" s="41"/>
      <c r="Q8019" s="41"/>
      <c r="R8019" s="41"/>
      <c r="S8019" s="41"/>
      <c r="T8019" s="41"/>
      <c r="U8019" s="47"/>
      <c r="V8019" s="49"/>
      <c r="W8019" s="41"/>
      <c r="X8019" s="41"/>
      <c r="Y8019" s="41"/>
      <c r="AA8019" s="37" t="str">
        <f>IF($I8019&lt;&gt;"",VLOOKUP($I8019,'Valid Values - Search'!$R$4:$T$4719,3,FALSE),"")</f>
        <v/>
      </c>
      <c r="AB8019" s="37" t="str">
        <f>IF($I8019&lt;&gt;"",VLOOKUP($I8019,'Valid Values - Search'!$R$4:$S$4719,2,FALSE),"")</f>
        <v/>
      </c>
      <c r="AC8019" s="38" t="str">
        <f t="shared" si="125"/>
        <v/>
      </c>
      <c r="AD8019" s="38"/>
    </row>
    <row r="8020" spans="1:30">
      <c r="A8020" s="46"/>
      <c r="B8020" s="47"/>
      <c r="C8020" s="49"/>
      <c r="D8020" s="41"/>
      <c r="E8020" s="41"/>
      <c r="F8020" s="41"/>
      <c r="G8020" s="50" t="str">
        <f>IF(A8020&lt;&gt;"",CONCATENATE(A8020,":",YEAR(B8020),IF(MONTH(B8020)&gt;9,MONTH(B8020),CONCATENATE(0,MONTH(B8020))),IF(DAY(B8020)&gt;9,DAY(B8020),CONCATENATE(0,DAY(B8020))),IF(HOUR(C8020)&gt;9,HOUR(C8020),CONCATENATE(0,HOUR(C8020))),IF(MINUTE(C8020)&gt;9,MINUTE(C8020),CONCATENATE(0,MINUTE(C8020))),":",VLOOKUP(F8020,'Valid Values - Results'!$D$4:$F$12,3,FALSE)),"")</f>
        <v/>
      </c>
      <c r="H8020" s="41"/>
      <c r="I8020" s="41"/>
      <c r="J8020" s="41"/>
      <c r="K8020" s="41"/>
      <c r="L8020" s="41"/>
      <c r="M8020" s="92"/>
      <c r="N8020" s="41"/>
      <c r="O8020" s="41"/>
      <c r="P8020" s="41"/>
      <c r="Q8020" s="41"/>
      <c r="R8020" s="41"/>
      <c r="S8020" s="41"/>
      <c r="T8020" s="41"/>
      <c r="U8020" s="47"/>
      <c r="V8020" s="49"/>
      <c r="W8020" s="41"/>
      <c r="X8020" s="41"/>
      <c r="Y8020" s="41"/>
      <c r="AA8020" s="37" t="str">
        <f>IF($I8020&lt;&gt;"",VLOOKUP($I8020,'Valid Values - Search'!$R$4:$T$4719,3,FALSE),"")</f>
        <v/>
      </c>
      <c r="AB8020" s="37" t="str">
        <f>IF($I8020&lt;&gt;"",VLOOKUP($I8020,'Valid Values - Search'!$R$4:$S$4719,2,FALSE),"")</f>
        <v/>
      </c>
      <c r="AC8020" s="38" t="str">
        <f t="shared" si="125"/>
        <v/>
      </c>
      <c r="AD8020" s="38"/>
    </row>
    <row r="8021" spans="1:30">
      <c r="A8021" s="46"/>
      <c r="B8021" s="47"/>
      <c r="C8021" s="49"/>
      <c r="D8021" s="41"/>
      <c r="E8021" s="41"/>
      <c r="F8021" s="41"/>
      <c r="G8021" s="50" t="str">
        <f>IF(A8021&lt;&gt;"",CONCATENATE(A8021,":",YEAR(B8021),IF(MONTH(B8021)&gt;9,MONTH(B8021),CONCATENATE(0,MONTH(B8021))),IF(DAY(B8021)&gt;9,DAY(B8021),CONCATENATE(0,DAY(B8021))),IF(HOUR(C8021)&gt;9,HOUR(C8021),CONCATENATE(0,HOUR(C8021))),IF(MINUTE(C8021)&gt;9,MINUTE(C8021),CONCATENATE(0,MINUTE(C8021))),":",VLOOKUP(F8021,'Valid Values - Results'!$D$4:$F$12,3,FALSE)),"")</f>
        <v/>
      </c>
      <c r="H8021" s="41"/>
      <c r="I8021" s="41"/>
      <c r="J8021" s="41"/>
      <c r="K8021" s="41"/>
      <c r="L8021" s="41"/>
      <c r="M8021" s="92"/>
      <c r="N8021" s="41"/>
      <c r="O8021" s="41"/>
      <c r="P8021" s="41"/>
      <c r="Q8021" s="41"/>
      <c r="R8021" s="41"/>
      <c r="S8021" s="41"/>
      <c r="T8021" s="41"/>
      <c r="U8021" s="47"/>
      <c r="V8021" s="49"/>
      <c r="W8021" s="41"/>
      <c r="X8021" s="41"/>
      <c r="Y8021" s="41"/>
      <c r="AA8021" s="37" t="str">
        <f>IF($I8021&lt;&gt;"",VLOOKUP($I8021,'Valid Values - Search'!$R$4:$T$4719,3,FALSE),"")</f>
        <v/>
      </c>
      <c r="AB8021" s="37" t="str">
        <f>IF($I8021&lt;&gt;"",VLOOKUP($I8021,'Valid Values - Search'!$R$4:$S$4719,2,FALSE),"")</f>
        <v/>
      </c>
      <c r="AC8021" s="38" t="str">
        <f t="shared" si="125"/>
        <v/>
      </c>
      <c r="AD8021" s="38"/>
    </row>
    <row r="8022" spans="1:30">
      <c r="A8022" s="46"/>
      <c r="B8022" s="47"/>
      <c r="C8022" s="49"/>
      <c r="D8022" s="41"/>
      <c r="E8022" s="41"/>
      <c r="F8022" s="41"/>
      <c r="G8022" s="50" t="str">
        <f>IF(A8022&lt;&gt;"",CONCATENATE(A8022,":",YEAR(B8022),IF(MONTH(B8022)&gt;9,MONTH(B8022),CONCATENATE(0,MONTH(B8022))),IF(DAY(B8022)&gt;9,DAY(B8022),CONCATENATE(0,DAY(B8022))),IF(HOUR(C8022)&gt;9,HOUR(C8022),CONCATENATE(0,HOUR(C8022))),IF(MINUTE(C8022)&gt;9,MINUTE(C8022),CONCATENATE(0,MINUTE(C8022))),":",VLOOKUP(F8022,'Valid Values - Results'!$D$4:$F$12,3,FALSE)),"")</f>
        <v/>
      </c>
      <c r="H8022" s="41"/>
      <c r="I8022" s="41"/>
      <c r="J8022" s="41"/>
      <c r="K8022" s="41"/>
      <c r="L8022" s="41"/>
      <c r="M8022" s="92"/>
      <c r="N8022" s="41"/>
      <c r="O8022" s="41"/>
      <c r="P8022" s="41"/>
      <c r="Q8022" s="41"/>
      <c r="R8022" s="41"/>
      <c r="S8022" s="41"/>
      <c r="T8022" s="41"/>
      <c r="U8022" s="47"/>
      <c r="V8022" s="49"/>
      <c r="W8022" s="41"/>
      <c r="X8022" s="41"/>
      <c r="Y8022" s="41"/>
      <c r="AA8022" s="37" t="str">
        <f>IF($I8022&lt;&gt;"",VLOOKUP($I8022,'Valid Values - Search'!$R$4:$T$4719,3,FALSE),"")</f>
        <v/>
      </c>
      <c r="AB8022" s="37" t="str">
        <f>IF($I8022&lt;&gt;"",VLOOKUP($I8022,'Valid Values - Search'!$R$4:$S$4719,2,FALSE),"")</f>
        <v/>
      </c>
      <c r="AC8022" s="38" t="str">
        <f t="shared" si="125"/>
        <v/>
      </c>
      <c r="AD8022" s="38"/>
    </row>
    <row r="8023" spans="1:30">
      <c r="A8023" s="46"/>
      <c r="B8023" s="47"/>
      <c r="C8023" s="49"/>
      <c r="D8023" s="41"/>
      <c r="E8023" s="41"/>
      <c r="F8023" s="41"/>
      <c r="G8023" s="50" t="str">
        <f>IF(A8023&lt;&gt;"",CONCATENATE(A8023,":",YEAR(B8023),IF(MONTH(B8023)&gt;9,MONTH(B8023),CONCATENATE(0,MONTH(B8023))),IF(DAY(B8023)&gt;9,DAY(B8023),CONCATENATE(0,DAY(B8023))),IF(HOUR(C8023)&gt;9,HOUR(C8023),CONCATENATE(0,HOUR(C8023))),IF(MINUTE(C8023)&gt;9,MINUTE(C8023),CONCATENATE(0,MINUTE(C8023))),":",VLOOKUP(F8023,'Valid Values - Results'!$D$4:$F$12,3,FALSE)),"")</f>
        <v/>
      </c>
      <c r="H8023" s="41"/>
      <c r="I8023" s="41"/>
      <c r="J8023" s="41"/>
      <c r="K8023" s="41"/>
      <c r="L8023" s="41"/>
      <c r="M8023" s="92"/>
      <c r="N8023" s="41"/>
      <c r="O8023" s="41"/>
      <c r="P8023" s="41"/>
      <c r="Q8023" s="41"/>
      <c r="R8023" s="41"/>
      <c r="S8023" s="41"/>
      <c r="T8023" s="41"/>
      <c r="U8023" s="47"/>
      <c r="V8023" s="49"/>
      <c r="W8023" s="41"/>
      <c r="X8023" s="41"/>
      <c r="Y8023" s="41"/>
      <c r="AA8023" s="37" t="str">
        <f>IF($I8023&lt;&gt;"",VLOOKUP($I8023,'Valid Values - Search'!$R$4:$T$4719,3,FALSE),"")</f>
        <v/>
      </c>
      <c r="AB8023" s="37" t="str">
        <f>IF($I8023&lt;&gt;"",VLOOKUP($I8023,'Valid Values - Search'!$R$4:$S$4719,2,FALSE),"")</f>
        <v/>
      </c>
      <c r="AC8023" s="38" t="str">
        <f t="shared" si="125"/>
        <v/>
      </c>
      <c r="AD8023" s="38"/>
    </row>
    <row r="8024" spans="1:30">
      <c r="A8024" s="46"/>
      <c r="B8024" s="47"/>
      <c r="C8024" s="49"/>
      <c r="D8024" s="41"/>
      <c r="E8024" s="41"/>
      <c r="F8024" s="41"/>
      <c r="G8024" s="50" t="str">
        <f>IF(A8024&lt;&gt;"",CONCATENATE(A8024,":",YEAR(B8024),IF(MONTH(B8024)&gt;9,MONTH(B8024),CONCATENATE(0,MONTH(B8024))),IF(DAY(B8024)&gt;9,DAY(B8024),CONCATENATE(0,DAY(B8024))),IF(HOUR(C8024)&gt;9,HOUR(C8024),CONCATENATE(0,HOUR(C8024))),IF(MINUTE(C8024)&gt;9,MINUTE(C8024),CONCATENATE(0,MINUTE(C8024))),":",VLOOKUP(F8024,'Valid Values - Results'!$D$4:$F$12,3,FALSE)),"")</f>
        <v/>
      </c>
      <c r="H8024" s="41"/>
      <c r="I8024" s="41"/>
      <c r="J8024" s="41"/>
      <c r="K8024" s="41"/>
      <c r="L8024" s="41"/>
      <c r="M8024" s="92"/>
      <c r="N8024" s="41"/>
      <c r="O8024" s="41"/>
      <c r="P8024" s="41"/>
      <c r="Q8024" s="41"/>
      <c r="R8024" s="41"/>
      <c r="S8024" s="41"/>
      <c r="T8024" s="41"/>
      <c r="U8024" s="47"/>
      <c r="V8024" s="49"/>
      <c r="W8024" s="41"/>
      <c r="X8024" s="41"/>
      <c r="Y8024" s="41"/>
      <c r="AA8024" s="37" t="str">
        <f>IF($I8024&lt;&gt;"",VLOOKUP($I8024,'Valid Values - Search'!$R$4:$T$4719,3,FALSE),"")</f>
        <v/>
      </c>
      <c r="AB8024" s="37" t="str">
        <f>IF($I8024&lt;&gt;"",VLOOKUP($I8024,'Valid Values - Search'!$R$4:$S$4719,2,FALSE),"")</f>
        <v/>
      </c>
      <c r="AC8024" s="38" t="str">
        <f t="shared" si="125"/>
        <v/>
      </c>
      <c r="AD8024" s="38"/>
    </row>
    <row r="8025" spans="1:30">
      <c r="A8025" s="46"/>
      <c r="B8025" s="47"/>
      <c r="C8025" s="49"/>
      <c r="D8025" s="41"/>
      <c r="E8025" s="41"/>
      <c r="F8025" s="41"/>
      <c r="G8025" s="50" t="str">
        <f>IF(A8025&lt;&gt;"",CONCATENATE(A8025,":",YEAR(B8025),IF(MONTH(B8025)&gt;9,MONTH(B8025),CONCATENATE(0,MONTH(B8025))),IF(DAY(B8025)&gt;9,DAY(B8025),CONCATENATE(0,DAY(B8025))),IF(HOUR(C8025)&gt;9,HOUR(C8025),CONCATENATE(0,HOUR(C8025))),IF(MINUTE(C8025)&gt;9,MINUTE(C8025),CONCATENATE(0,MINUTE(C8025))),":",VLOOKUP(F8025,'Valid Values - Results'!$D$4:$F$12,3,FALSE)),"")</f>
        <v/>
      </c>
      <c r="H8025" s="41"/>
      <c r="I8025" s="41"/>
      <c r="J8025" s="41"/>
      <c r="K8025" s="41"/>
      <c r="L8025" s="41"/>
      <c r="M8025" s="92"/>
      <c r="N8025" s="41"/>
      <c r="O8025" s="41"/>
      <c r="P8025" s="41"/>
      <c r="Q8025" s="41"/>
      <c r="R8025" s="41"/>
      <c r="S8025" s="41"/>
      <c r="T8025" s="41"/>
      <c r="U8025" s="47"/>
      <c r="V8025" s="49"/>
      <c r="W8025" s="41"/>
      <c r="X8025" s="41"/>
      <c r="Y8025" s="41"/>
      <c r="AA8025" s="37" t="str">
        <f>IF($I8025&lt;&gt;"",VLOOKUP($I8025,'Valid Values - Search'!$R$4:$T$4719,3,FALSE),"")</f>
        <v/>
      </c>
      <c r="AB8025" s="37" t="str">
        <f>IF($I8025&lt;&gt;"",VLOOKUP($I8025,'Valid Values - Search'!$R$4:$S$4719,2,FALSE),"")</f>
        <v/>
      </c>
      <c r="AC8025" s="38" t="str">
        <f t="shared" si="125"/>
        <v/>
      </c>
      <c r="AD8025" s="38"/>
    </row>
    <row r="8026" spans="1:30">
      <c r="A8026" s="46"/>
      <c r="B8026" s="47"/>
      <c r="C8026" s="49"/>
      <c r="D8026" s="41"/>
      <c r="E8026" s="41"/>
      <c r="F8026" s="41"/>
      <c r="G8026" s="50" t="str">
        <f>IF(A8026&lt;&gt;"",CONCATENATE(A8026,":",YEAR(B8026),IF(MONTH(B8026)&gt;9,MONTH(B8026),CONCATENATE(0,MONTH(B8026))),IF(DAY(B8026)&gt;9,DAY(B8026),CONCATENATE(0,DAY(B8026))),IF(HOUR(C8026)&gt;9,HOUR(C8026),CONCATENATE(0,HOUR(C8026))),IF(MINUTE(C8026)&gt;9,MINUTE(C8026),CONCATENATE(0,MINUTE(C8026))),":",VLOOKUP(F8026,'Valid Values - Results'!$D$4:$F$12,3,FALSE)),"")</f>
        <v/>
      </c>
      <c r="H8026" s="41"/>
      <c r="I8026" s="41"/>
      <c r="J8026" s="41"/>
      <c r="K8026" s="41"/>
      <c r="L8026" s="41"/>
      <c r="M8026" s="92"/>
      <c r="N8026" s="41"/>
      <c r="O8026" s="41"/>
      <c r="P8026" s="41"/>
      <c r="Q8026" s="41"/>
      <c r="R8026" s="41"/>
      <c r="S8026" s="41"/>
      <c r="T8026" s="41"/>
      <c r="U8026" s="47"/>
      <c r="V8026" s="49"/>
      <c r="W8026" s="41"/>
      <c r="X8026" s="41"/>
      <c r="Y8026" s="41"/>
      <c r="AA8026" s="37" t="str">
        <f>IF($I8026&lt;&gt;"",VLOOKUP($I8026,'Valid Values - Search'!$R$4:$T$4719,3,FALSE),"")</f>
        <v/>
      </c>
      <c r="AB8026" s="37" t="str">
        <f>IF($I8026&lt;&gt;"",VLOOKUP($I8026,'Valid Values - Search'!$R$4:$S$4719,2,FALSE),"")</f>
        <v/>
      </c>
      <c r="AC8026" s="38" t="str">
        <f t="shared" si="125"/>
        <v/>
      </c>
      <c r="AD8026" s="38"/>
    </row>
    <row r="8027" spans="1:30">
      <c r="A8027" s="46"/>
      <c r="B8027" s="47"/>
      <c r="C8027" s="49"/>
      <c r="D8027" s="41"/>
      <c r="E8027" s="41"/>
      <c r="F8027" s="41"/>
      <c r="G8027" s="50" t="str">
        <f>IF(A8027&lt;&gt;"",CONCATENATE(A8027,":",YEAR(B8027),IF(MONTH(B8027)&gt;9,MONTH(B8027),CONCATENATE(0,MONTH(B8027))),IF(DAY(B8027)&gt;9,DAY(B8027),CONCATENATE(0,DAY(B8027))),IF(HOUR(C8027)&gt;9,HOUR(C8027),CONCATENATE(0,HOUR(C8027))),IF(MINUTE(C8027)&gt;9,MINUTE(C8027),CONCATENATE(0,MINUTE(C8027))),":",VLOOKUP(F8027,'Valid Values - Results'!$D$4:$F$12,3,FALSE)),"")</f>
        <v/>
      </c>
      <c r="H8027" s="41"/>
      <c r="I8027" s="41"/>
      <c r="J8027" s="41"/>
      <c r="K8027" s="41"/>
      <c r="L8027" s="41"/>
      <c r="M8027" s="92"/>
      <c r="N8027" s="41"/>
      <c r="O8027" s="41"/>
      <c r="P8027" s="41"/>
      <c r="Q8027" s="41"/>
      <c r="R8027" s="41"/>
      <c r="S8027" s="41"/>
      <c r="T8027" s="41"/>
      <c r="U8027" s="47"/>
      <c r="V8027" s="49"/>
      <c r="W8027" s="41"/>
      <c r="X8027" s="41"/>
      <c r="Y8027" s="41"/>
      <c r="AA8027" s="37" t="str">
        <f>IF($I8027&lt;&gt;"",VLOOKUP($I8027,'Valid Values - Search'!$R$4:$T$4719,3,FALSE),"")</f>
        <v/>
      </c>
      <c r="AB8027" s="37" t="str">
        <f>IF($I8027&lt;&gt;"",VLOOKUP($I8027,'Valid Values - Search'!$R$4:$S$4719,2,FALSE),"")</f>
        <v/>
      </c>
      <c r="AC8027" s="38" t="str">
        <f t="shared" si="125"/>
        <v/>
      </c>
      <c r="AD8027" s="38"/>
    </row>
    <row r="8028" spans="1:30">
      <c r="A8028" s="46"/>
      <c r="B8028" s="47"/>
      <c r="C8028" s="49"/>
      <c r="D8028" s="41"/>
      <c r="E8028" s="41"/>
      <c r="F8028" s="41"/>
      <c r="G8028" s="50" t="str">
        <f>IF(A8028&lt;&gt;"",CONCATENATE(A8028,":",YEAR(B8028),IF(MONTH(B8028)&gt;9,MONTH(B8028),CONCATENATE(0,MONTH(B8028))),IF(DAY(B8028)&gt;9,DAY(B8028),CONCATENATE(0,DAY(B8028))),IF(HOUR(C8028)&gt;9,HOUR(C8028),CONCATENATE(0,HOUR(C8028))),IF(MINUTE(C8028)&gt;9,MINUTE(C8028),CONCATENATE(0,MINUTE(C8028))),":",VLOOKUP(F8028,'Valid Values - Results'!$D$4:$F$12,3,FALSE)),"")</f>
        <v/>
      </c>
      <c r="H8028" s="41"/>
      <c r="I8028" s="41"/>
      <c r="J8028" s="41"/>
      <c r="K8028" s="41"/>
      <c r="L8028" s="41"/>
      <c r="M8028" s="92"/>
      <c r="N8028" s="41"/>
      <c r="O8028" s="41"/>
      <c r="P8028" s="41"/>
      <c r="Q8028" s="41"/>
      <c r="R8028" s="41"/>
      <c r="S8028" s="41"/>
      <c r="T8028" s="41"/>
      <c r="U8028" s="47"/>
      <c r="V8028" s="49"/>
      <c r="W8028" s="41"/>
      <c r="X8028" s="41"/>
      <c r="Y8028" s="41"/>
      <c r="AA8028" s="37" t="str">
        <f>IF($I8028&lt;&gt;"",VLOOKUP($I8028,'Valid Values - Search'!$R$4:$T$4719,3,FALSE),"")</f>
        <v/>
      </c>
      <c r="AB8028" s="37" t="str">
        <f>IF($I8028&lt;&gt;"",VLOOKUP($I8028,'Valid Values - Search'!$R$4:$S$4719,2,FALSE),"")</f>
        <v/>
      </c>
      <c r="AC8028" s="38" t="str">
        <f t="shared" si="125"/>
        <v/>
      </c>
      <c r="AD8028" s="38"/>
    </row>
    <row r="8029" spans="1:30">
      <c r="A8029" s="46"/>
      <c r="B8029" s="47"/>
      <c r="C8029" s="49"/>
      <c r="D8029" s="41"/>
      <c r="E8029" s="41"/>
      <c r="F8029" s="41"/>
      <c r="G8029" s="50" t="str">
        <f>IF(A8029&lt;&gt;"",CONCATENATE(A8029,":",YEAR(B8029),IF(MONTH(B8029)&gt;9,MONTH(B8029),CONCATENATE(0,MONTH(B8029))),IF(DAY(B8029)&gt;9,DAY(B8029),CONCATENATE(0,DAY(B8029))),IF(HOUR(C8029)&gt;9,HOUR(C8029),CONCATENATE(0,HOUR(C8029))),IF(MINUTE(C8029)&gt;9,MINUTE(C8029),CONCATENATE(0,MINUTE(C8029))),":",VLOOKUP(F8029,'Valid Values - Results'!$D$4:$F$12,3,FALSE)),"")</f>
        <v/>
      </c>
      <c r="H8029" s="41"/>
      <c r="I8029" s="41"/>
      <c r="J8029" s="41"/>
      <c r="K8029" s="41"/>
      <c r="L8029" s="41"/>
      <c r="M8029" s="92"/>
      <c r="N8029" s="41"/>
      <c r="O8029" s="41"/>
      <c r="P8029" s="41"/>
      <c r="Q8029" s="41"/>
      <c r="R8029" s="41"/>
      <c r="S8029" s="41"/>
      <c r="T8029" s="41"/>
      <c r="U8029" s="47"/>
      <c r="V8029" s="49"/>
      <c r="W8029" s="41"/>
      <c r="X8029" s="41"/>
      <c r="Y8029" s="41"/>
      <c r="AA8029" s="37" t="str">
        <f>IF($I8029&lt;&gt;"",VLOOKUP($I8029,'Valid Values - Search'!$R$4:$T$4719,3,FALSE),"")</f>
        <v/>
      </c>
      <c r="AB8029" s="37" t="str">
        <f>IF($I8029&lt;&gt;"",VLOOKUP($I8029,'Valid Values - Search'!$R$4:$S$4719,2,FALSE),"")</f>
        <v/>
      </c>
      <c r="AC8029" s="38" t="str">
        <f t="shared" si="125"/>
        <v/>
      </c>
      <c r="AD8029" s="38"/>
    </row>
    <row r="8030" spans="1:30">
      <c r="A8030" s="46"/>
      <c r="B8030" s="47"/>
      <c r="C8030" s="49"/>
      <c r="D8030" s="41"/>
      <c r="E8030" s="41"/>
      <c r="F8030" s="41"/>
      <c r="G8030" s="50" t="str">
        <f>IF(A8030&lt;&gt;"",CONCATENATE(A8030,":",YEAR(B8030),IF(MONTH(B8030)&gt;9,MONTH(B8030),CONCATENATE(0,MONTH(B8030))),IF(DAY(B8030)&gt;9,DAY(B8030),CONCATENATE(0,DAY(B8030))),IF(HOUR(C8030)&gt;9,HOUR(C8030),CONCATENATE(0,HOUR(C8030))),IF(MINUTE(C8030)&gt;9,MINUTE(C8030),CONCATENATE(0,MINUTE(C8030))),":",VLOOKUP(F8030,'Valid Values - Results'!$D$4:$F$12,3,FALSE)),"")</f>
        <v/>
      </c>
      <c r="H8030" s="41"/>
      <c r="I8030" s="41"/>
      <c r="J8030" s="41"/>
      <c r="K8030" s="41"/>
      <c r="L8030" s="41"/>
      <c r="M8030" s="92"/>
      <c r="N8030" s="41"/>
      <c r="O8030" s="41"/>
      <c r="P8030" s="41"/>
      <c r="Q8030" s="41"/>
      <c r="R8030" s="41"/>
      <c r="S8030" s="41"/>
      <c r="T8030" s="41"/>
      <c r="U8030" s="47"/>
      <c r="V8030" s="49"/>
      <c r="W8030" s="41"/>
      <c r="X8030" s="41"/>
      <c r="Y8030" s="41"/>
      <c r="AA8030" s="37" t="str">
        <f>IF($I8030&lt;&gt;"",VLOOKUP($I8030,'Valid Values - Search'!$R$4:$T$4719,3,FALSE),"")</f>
        <v/>
      </c>
      <c r="AB8030" s="37" t="str">
        <f>IF($I8030&lt;&gt;"",VLOOKUP($I8030,'Valid Values - Search'!$R$4:$S$4719,2,FALSE),"")</f>
        <v/>
      </c>
      <c r="AC8030" s="38" t="str">
        <f t="shared" si="125"/>
        <v/>
      </c>
      <c r="AD8030" s="38"/>
    </row>
    <row r="8031" spans="1:30">
      <c r="A8031" s="46"/>
      <c r="B8031" s="47"/>
      <c r="C8031" s="49"/>
      <c r="D8031" s="41"/>
      <c r="E8031" s="41"/>
      <c r="F8031" s="41"/>
      <c r="G8031" s="50" t="str">
        <f>IF(A8031&lt;&gt;"",CONCATENATE(A8031,":",YEAR(B8031),IF(MONTH(B8031)&gt;9,MONTH(B8031),CONCATENATE(0,MONTH(B8031))),IF(DAY(B8031)&gt;9,DAY(B8031),CONCATENATE(0,DAY(B8031))),IF(HOUR(C8031)&gt;9,HOUR(C8031),CONCATENATE(0,HOUR(C8031))),IF(MINUTE(C8031)&gt;9,MINUTE(C8031),CONCATENATE(0,MINUTE(C8031))),":",VLOOKUP(F8031,'Valid Values - Results'!$D$4:$F$12,3,FALSE)),"")</f>
        <v/>
      </c>
      <c r="H8031" s="41"/>
      <c r="I8031" s="41"/>
      <c r="J8031" s="41"/>
      <c r="K8031" s="41"/>
      <c r="L8031" s="41"/>
      <c r="M8031" s="92"/>
      <c r="N8031" s="41"/>
      <c r="O8031" s="41"/>
      <c r="P8031" s="41"/>
      <c r="Q8031" s="41"/>
      <c r="R8031" s="41"/>
      <c r="S8031" s="41"/>
      <c r="T8031" s="41"/>
      <c r="U8031" s="47"/>
      <c r="V8031" s="49"/>
      <c r="W8031" s="41"/>
      <c r="X8031" s="41"/>
      <c r="Y8031" s="41"/>
      <c r="AA8031" s="37" t="str">
        <f>IF($I8031&lt;&gt;"",VLOOKUP($I8031,'Valid Values - Search'!$R$4:$T$4719,3,FALSE),"")</f>
        <v/>
      </c>
      <c r="AB8031" s="37" t="str">
        <f>IF($I8031&lt;&gt;"",VLOOKUP($I8031,'Valid Values - Search'!$R$4:$S$4719,2,FALSE),"")</f>
        <v/>
      </c>
      <c r="AC8031" s="38" t="str">
        <f t="shared" si="125"/>
        <v/>
      </c>
      <c r="AD8031" s="38"/>
    </row>
    <row r="8032" spans="1:30">
      <c r="A8032" s="46"/>
      <c r="B8032" s="47"/>
      <c r="C8032" s="49"/>
      <c r="D8032" s="41"/>
      <c r="E8032" s="41"/>
      <c r="F8032" s="41"/>
      <c r="G8032" s="50" t="str">
        <f>IF(A8032&lt;&gt;"",CONCATENATE(A8032,":",YEAR(B8032),IF(MONTH(B8032)&gt;9,MONTH(B8032),CONCATENATE(0,MONTH(B8032))),IF(DAY(B8032)&gt;9,DAY(B8032),CONCATENATE(0,DAY(B8032))),IF(HOUR(C8032)&gt;9,HOUR(C8032),CONCATENATE(0,HOUR(C8032))),IF(MINUTE(C8032)&gt;9,MINUTE(C8032),CONCATENATE(0,MINUTE(C8032))),":",VLOOKUP(F8032,'Valid Values - Results'!$D$4:$F$12,3,FALSE)),"")</f>
        <v/>
      </c>
      <c r="H8032" s="41"/>
      <c r="I8032" s="41"/>
      <c r="J8032" s="41"/>
      <c r="K8032" s="41"/>
      <c r="L8032" s="41"/>
      <c r="M8032" s="92"/>
      <c r="N8032" s="41"/>
      <c r="O8032" s="41"/>
      <c r="P8032" s="41"/>
      <c r="Q8032" s="41"/>
      <c r="R8032" s="41"/>
      <c r="S8032" s="41"/>
      <c r="T8032" s="41"/>
      <c r="U8032" s="47"/>
      <c r="V8032" s="49"/>
      <c r="W8032" s="41"/>
      <c r="X8032" s="41"/>
      <c r="Y8032" s="41"/>
      <c r="AA8032" s="37" t="str">
        <f>IF($I8032&lt;&gt;"",VLOOKUP($I8032,'Valid Values - Search'!$R$4:$T$4719,3,FALSE),"")</f>
        <v/>
      </c>
      <c r="AB8032" s="37" t="str">
        <f>IF($I8032&lt;&gt;"",VLOOKUP($I8032,'Valid Values - Search'!$R$4:$S$4719,2,FALSE),"")</f>
        <v/>
      </c>
      <c r="AC8032" s="38" t="str">
        <f t="shared" si="125"/>
        <v/>
      </c>
      <c r="AD8032" s="38"/>
    </row>
    <row r="8033" spans="1:30">
      <c r="A8033" s="46"/>
      <c r="B8033" s="47"/>
      <c r="C8033" s="49"/>
      <c r="D8033" s="41"/>
      <c r="E8033" s="41"/>
      <c r="F8033" s="41"/>
      <c r="G8033" s="50" t="str">
        <f>IF(A8033&lt;&gt;"",CONCATENATE(A8033,":",YEAR(B8033),IF(MONTH(B8033)&gt;9,MONTH(B8033),CONCATENATE(0,MONTH(B8033))),IF(DAY(B8033)&gt;9,DAY(B8033),CONCATENATE(0,DAY(B8033))),IF(HOUR(C8033)&gt;9,HOUR(C8033),CONCATENATE(0,HOUR(C8033))),IF(MINUTE(C8033)&gt;9,MINUTE(C8033),CONCATENATE(0,MINUTE(C8033))),":",VLOOKUP(F8033,'Valid Values - Results'!$D$4:$F$12,3,FALSE)),"")</f>
        <v/>
      </c>
      <c r="H8033" s="41"/>
      <c r="I8033" s="41"/>
      <c r="J8033" s="41"/>
      <c r="K8033" s="41"/>
      <c r="L8033" s="41"/>
      <c r="M8033" s="92"/>
      <c r="N8033" s="41"/>
      <c r="O8033" s="41"/>
      <c r="P8033" s="41"/>
      <c r="Q8033" s="41"/>
      <c r="R8033" s="41"/>
      <c r="S8033" s="41"/>
      <c r="T8033" s="41"/>
      <c r="U8033" s="47"/>
      <c r="V8033" s="49"/>
      <c r="W8033" s="41"/>
      <c r="X8033" s="41"/>
      <c r="Y8033" s="41"/>
      <c r="AA8033" s="37" t="str">
        <f>IF($I8033&lt;&gt;"",VLOOKUP($I8033,'Valid Values - Search'!$R$4:$T$4719,3,FALSE),"")</f>
        <v/>
      </c>
      <c r="AB8033" s="37" t="str">
        <f>IF($I8033&lt;&gt;"",VLOOKUP($I8033,'Valid Values - Search'!$R$4:$S$4719,2,FALSE),"")</f>
        <v/>
      </c>
      <c r="AC8033" s="38" t="str">
        <f t="shared" si="125"/>
        <v/>
      </c>
      <c r="AD8033" s="38"/>
    </row>
    <row r="8034" spans="1:30">
      <c r="A8034" s="46"/>
      <c r="B8034" s="47"/>
      <c r="C8034" s="49"/>
      <c r="D8034" s="41"/>
      <c r="E8034" s="41"/>
      <c r="F8034" s="41"/>
      <c r="G8034" s="50" t="str">
        <f>IF(A8034&lt;&gt;"",CONCATENATE(A8034,":",YEAR(B8034),IF(MONTH(B8034)&gt;9,MONTH(B8034),CONCATENATE(0,MONTH(B8034))),IF(DAY(B8034)&gt;9,DAY(B8034),CONCATENATE(0,DAY(B8034))),IF(HOUR(C8034)&gt;9,HOUR(C8034),CONCATENATE(0,HOUR(C8034))),IF(MINUTE(C8034)&gt;9,MINUTE(C8034),CONCATENATE(0,MINUTE(C8034))),":",VLOOKUP(F8034,'Valid Values - Results'!$D$4:$F$12,3,FALSE)),"")</f>
        <v/>
      </c>
      <c r="H8034" s="41"/>
      <c r="I8034" s="41"/>
      <c r="J8034" s="41"/>
      <c r="K8034" s="41"/>
      <c r="L8034" s="41"/>
      <c r="M8034" s="92"/>
      <c r="N8034" s="41"/>
      <c r="O8034" s="41"/>
      <c r="P8034" s="41"/>
      <c r="Q8034" s="41"/>
      <c r="R8034" s="41"/>
      <c r="S8034" s="41"/>
      <c r="T8034" s="41"/>
      <c r="U8034" s="47"/>
      <c r="V8034" s="49"/>
      <c r="W8034" s="41"/>
      <c r="X8034" s="41"/>
      <c r="Y8034" s="41"/>
      <c r="AA8034" s="37" t="str">
        <f>IF($I8034&lt;&gt;"",VLOOKUP($I8034,'Valid Values - Search'!$R$4:$T$4719,3,FALSE),"")</f>
        <v/>
      </c>
      <c r="AB8034" s="37" t="str">
        <f>IF($I8034&lt;&gt;"",VLOOKUP($I8034,'Valid Values - Search'!$R$4:$S$4719,2,FALSE),"")</f>
        <v/>
      </c>
      <c r="AC8034" s="38" t="str">
        <f t="shared" si="125"/>
        <v/>
      </c>
      <c r="AD8034" s="38"/>
    </row>
    <row r="8035" spans="1:30">
      <c r="A8035" s="46"/>
      <c r="B8035" s="47"/>
      <c r="C8035" s="49"/>
      <c r="D8035" s="41"/>
      <c r="E8035" s="41"/>
      <c r="F8035" s="41"/>
      <c r="G8035" s="50" t="str">
        <f>IF(A8035&lt;&gt;"",CONCATENATE(A8035,":",YEAR(B8035),IF(MONTH(B8035)&gt;9,MONTH(B8035),CONCATENATE(0,MONTH(B8035))),IF(DAY(B8035)&gt;9,DAY(B8035),CONCATENATE(0,DAY(B8035))),IF(HOUR(C8035)&gt;9,HOUR(C8035),CONCATENATE(0,HOUR(C8035))),IF(MINUTE(C8035)&gt;9,MINUTE(C8035),CONCATENATE(0,MINUTE(C8035))),":",VLOOKUP(F8035,'Valid Values - Results'!$D$4:$F$12,3,FALSE)),"")</f>
        <v/>
      </c>
      <c r="H8035" s="41"/>
      <c r="I8035" s="41"/>
      <c r="J8035" s="41"/>
      <c r="K8035" s="41"/>
      <c r="L8035" s="41"/>
      <c r="M8035" s="92"/>
      <c r="N8035" s="41"/>
      <c r="O8035" s="41"/>
      <c r="P8035" s="41"/>
      <c r="Q8035" s="41"/>
      <c r="R8035" s="41"/>
      <c r="S8035" s="41"/>
      <c r="T8035" s="41"/>
      <c r="U8035" s="47"/>
      <c r="V8035" s="49"/>
      <c r="W8035" s="41"/>
      <c r="X8035" s="41"/>
      <c r="Y8035" s="41"/>
      <c r="AA8035" s="37" t="str">
        <f>IF($I8035&lt;&gt;"",VLOOKUP($I8035,'Valid Values - Search'!$R$4:$T$4719,3,FALSE),"")</f>
        <v/>
      </c>
      <c r="AB8035" s="37" t="str">
        <f>IF($I8035&lt;&gt;"",VLOOKUP($I8035,'Valid Values - Search'!$R$4:$S$4719,2,FALSE),"")</f>
        <v/>
      </c>
      <c r="AC8035" s="38" t="str">
        <f t="shared" si="125"/>
        <v/>
      </c>
      <c r="AD8035" s="38"/>
    </row>
    <row r="8036" spans="1:30">
      <c r="A8036" s="46"/>
      <c r="B8036" s="47"/>
      <c r="C8036" s="49"/>
      <c r="D8036" s="41"/>
      <c r="E8036" s="41"/>
      <c r="F8036" s="41"/>
      <c r="G8036" s="50" t="str">
        <f>IF(A8036&lt;&gt;"",CONCATENATE(A8036,":",YEAR(B8036),IF(MONTH(B8036)&gt;9,MONTH(B8036),CONCATENATE(0,MONTH(B8036))),IF(DAY(B8036)&gt;9,DAY(B8036),CONCATENATE(0,DAY(B8036))),IF(HOUR(C8036)&gt;9,HOUR(C8036),CONCATENATE(0,HOUR(C8036))),IF(MINUTE(C8036)&gt;9,MINUTE(C8036),CONCATENATE(0,MINUTE(C8036))),":",VLOOKUP(F8036,'Valid Values - Results'!$D$4:$F$12,3,FALSE)),"")</f>
        <v/>
      </c>
      <c r="H8036" s="41"/>
      <c r="I8036" s="41"/>
      <c r="J8036" s="41"/>
      <c r="K8036" s="41"/>
      <c r="L8036" s="41"/>
      <c r="M8036" s="92"/>
      <c r="N8036" s="41"/>
      <c r="O8036" s="41"/>
      <c r="P8036" s="41"/>
      <c r="Q8036" s="41"/>
      <c r="R8036" s="41"/>
      <c r="S8036" s="41"/>
      <c r="T8036" s="41"/>
      <c r="U8036" s="47"/>
      <c r="V8036" s="49"/>
      <c r="W8036" s="41"/>
      <c r="X8036" s="41"/>
      <c r="Y8036" s="41"/>
      <c r="AA8036" s="37" t="str">
        <f>IF($I8036&lt;&gt;"",VLOOKUP($I8036,'Valid Values - Search'!$R$4:$T$4719,3,FALSE),"")</f>
        <v/>
      </c>
      <c r="AB8036" s="37" t="str">
        <f>IF($I8036&lt;&gt;"",VLOOKUP($I8036,'Valid Values - Search'!$R$4:$S$4719,2,FALSE),"")</f>
        <v/>
      </c>
      <c r="AC8036" s="38" t="str">
        <f t="shared" si="125"/>
        <v/>
      </c>
      <c r="AD8036" s="38"/>
    </row>
    <row r="8037" spans="1:30">
      <c r="A8037" s="46"/>
      <c r="B8037" s="47"/>
      <c r="C8037" s="49"/>
      <c r="D8037" s="41"/>
      <c r="E8037" s="41"/>
      <c r="F8037" s="41"/>
      <c r="G8037" s="50" t="str">
        <f>IF(A8037&lt;&gt;"",CONCATENATE(A8037,":",YEAR(B8037),IF(MONTH(B8037)&gt;9,MONTH(B8037),CONCATENATE(0,MONTH(B8037))),IF(DAY(B8037)&gt;9,DAY(B8037),CONCATENATE(0,DAY(B8037))),IF(HOUR(C8037)&gt;9,HOUR(C8037),CONCATENATE(0,HOUR(C8037))),IF(MINUTE(C8037)&gt;9,MINUTE(C8037),CONCATENATE(0,MINUTE(C8037))),":",VLOOKUP(F8037,'Valid Values - Results'!$D$4:$F$12,3,FALSE)),"")</f>
        <v/>
      </c>
      <c r="H8037" s="41"/>
      <c r="I8037" s="41"/>
      <c r="J8037" s="41"/>
      <c r="K8037" s="41"/>
      <c r="L8037" s="41"/>
      <c r="M8037" s="92"/>
      <c r="N8037" s="41"/>
      <c r="O8037" s="41"/>
      <c r="P8037" s="41"/>
      <c r="Q8037" s="41"/>
      <c r="R8037" s="41"/>
      <c r="S8037" s="41"/>
      <c r="T8037" s="41"/>
      <c r="U8037" s="47"/>
      <c r="V8037" s="49"/>
      <c r="W8037" s="41"/>
      <c r="X8037" s="41"/>
      <c r="Y8037" s="41"/>
      <c r="AA8037" s="37" t="str">
        <f>IF($I8037&lt;&gt;"",VLOOKUP($I8037,'Valid Values - Search'!$R$4:$T$4719,3,FALSE),"")</f>
        <v/>
      </c>
      <c r="AB8037" s="37" t="str">
        <f>IF($I8037&lt;&gt;"",VLOOKUP($I8037,'Valid Values - Search'!$R$4:$S$4719,2,FALSE),"")</f>
        <v/>
      </c>
      <c r="AC8037" s="38" t="str">
        <f t="shared" si="125"/>
        <v/>
      </c>
      <c r="AD8037" s="38"/>
    </row>
    <row r="8038" spans="1:30">
      <c r="A8038" s="46"/>
      <c r="B8038" s="47"/>
      <c r="C8038" s="49"/>
      <c r="D8038" s="41"/>
      <c r="E8038" s="41"/>
      <c r="F8038" s="41"/>
      <c r="G8038" s="50" t="str">
        <f>IF(A8038&lt;&gt;"",CONCATENATE(A8038,":",YEAR(B8038),IF(MONTH(B8038)&gt;9,MONTH(B8038),CONCATENATE(0,MONTH(B8038))),IF(DAY(B8038)&gt;9,DAY(B8038),CONCATENATE(0,DAY(B8038))),IF(HOUR(C8038)&gt;9,HOUR(C8038),CONCATENATE(0,HOUR(C8038))),IF(MINUTE(C8038)&gt;9,MINUTE(C8038),CONCATENATE(0,MINUTE(C8038))),":",VLOOKUP(F8038,'Valid Values - Results'!$D$4:$F$12,3,FALSE)),"")</f>
        <v/>
      </c>
      <c r="H8038" s="41"/>
      <c r="I8038" s="41"/>
      <c r="J8038" s="41"/>
      <c r="K8038" s="41"/>
      <c r="L8038" s="41"/>
      <c r="M8038" s="92"/>
      <c r="N8038" s="41"/>
      <c r="O8038" s="41"/>
      <c r="P8038" s="41"/>
      <c r="Q8038" s="41"/>
      <c r="R8038" s="41"/>
      <c r="S8038" s="41"/>
      <c r="T8038" s="41"/>
      <c r="U8038" s="47"/>
      <c r="V8038" s="49"/>
      <c r="W8038" s="41"/>
      <c r="X8038" s="41"/>
      <c r="Y8038" s="41"/>
      <c r="AA8038" s="37" t="str">
        <f>IF($I8038&lt;&gt;"",VLOOKUP($I8038,'Valid Values - Search'!$R$4:$T$4719,3,FALSE),"")</f>
        <v/>
      </c>
      <c r="AB8038" s="37" t="str">
        <f>IF($I8038&lt;&gt;"",VLOOKUP($I8038,'Valid Values - Search'!$R$4:$S$4719,2,FALSE),"")</f>
        <v/>
      </c>
      <c r="AC8038" s="38" t="str">
        <f t="shared" si="125"/>
        <v/>
      </c>
      <c r="AD8038" s="38"/>
    </row>
    <row r="8039" spans="1:30">
      <c r="A8039" s="46"/>
      <c r="B8039" s="47"/>
      <c r="C8039" s="49"/>
      <c r="D8039" s="41"/>
      <c r="E8039" s="41"/>
      <c r="F8039" s="41"/>
      <c r="G8039" s="50" t="str">
        <f>IF(A8039&lt;&gt;"",CONCATENATE(A8039,":",YEAR(B8039),IF(MONTH(B8039)&gt;9,MONTH(B8039),CONCATENATE(0,MONTH(B8039))),IF(DAY(B8039)&gt;9,DAY(B8039),CONCATENATE(0,DAY(B8039))),IF(HOUR(C8039)&gt;9,HOUR(C8039),CONCATENATE(0,HOUR(C8039))),IF(MINUTE(C8039)&gt;9,MINUTE(C8039),CONCATENATE(0,MINUTE(C8039))),":",VLOOKUP(F8039,'Valid Values - Results'!$D$4:$F$12,3,FALSE)),"")</f>
        <v/>
      </c>
      <c r="H8039" s="41"/>
      <c r="I8039" s="41"/>
      <c r="J8039" s="41"/>
      <c r="K8039" s="41"/>
      <c r="L8039" s="41"/>
      <c r="M8039" s="92"/>
      <c r="N8039" s="41"/>
      <c r="O8039" s="41"/>
      <c r="P8039" s="41"/>
      <c r="Q8039" s="41"/>
      <c r="R8039" s="41"/>
      <c r="S8039" s="41"/>
      <c r="T8039" s="41"/>
      <c r="U8039" s="47"/>
      <c r="V8039" s="49"/>
      <c r="W8039" s="41"/>
      <c r="X8039" s="41"/>
      <c r="Y8039" s="41"/>
      <c r="AA8039" s="37" t="str">
        <f>IF($I8039&lt;&gt;"",VLOOKUP($I8039,'Valid Values - Search'!$R$4:$T$4719,3,FALSE),"")</f>
        <v/>
      </c>
      <c r="AB8039" s="37" t="str">
        <f>IF($I8039&lt;&gt;"",VLOOKUP($I8039,'Valid Values - Search'!$R$4:$S$4719,2,FALSE),"")</f>
        <v/>
      </c>
      <c r="AC8039" s="38" t="str">
        <f t="shared" si="125"/>
        <v/>
      </c>
      <c r="AD8039" s="38"/>
    </row>
    <row r="8040" spans="1:30">
      <c r="A8040" s="46"/>
      <c r="B8040" s="47"/>
      <c r="C8040" s="49"/>
      <c r="D8040" s="41"/>
      <c r="E8040" s="41"/>
      <c r="F8040" s="41"/>
      <c r="G8040" s="50" t="str">
        <f>IF(A8040&lt;&gt;"",CONCATENATE(A8040,":",YEAR(B8040),IF(MONTH(B8040)&gt;9,MONTH(B8040),CONCATENATE(0,MONTH(B8040))),IF(DAY(B8040)&gt;9,DAY(B8040),CONCATENATE(0,DAY(B8040))),IF(HOUR(C8040)&gt;9,HOUR(C8040),CONCATENATE(0,HOUR(C8040))),IF(MINUTE(C8040)&gt;9,MINUTE(C8040),CONCATENATE(0,MINUTE(C8040))),":",VLOOKUP(F8040,'Valid Values - Results'!$D$4:$F$12,3,FALSE)),"")</f>
        <v/>
      </c>
      <c r="H8040" s="41"/>
      <c r="I8040" s="41"/>
      <c r="J8040" s="41"/>
      <c r="K8040" s="41"/>
      <c r="L8040" s="41"/>
      <c r="M8040" s="92"/>
      <c r="N8040" s="41"/>
      <c r="O8040" s="41"/>
      <c r="P8040" s="41"/>
      <c r="Q8040" s="41"/>
      <c r="R8040" s="41"/>
      <c r="S8040" s="41"/>
      <c r="T8040" s="41"/>
      <c r="U8040" s="47"/>
      <c r="V8040" s="49"/>
      <c r="W8040" s="41"/>
      <c r="X8040" s="41"/>
      <c r="Y8040" s="41"/>
      <c r="AA8040" s="37" t="str">
        <f>IF($I8040&lt;&gt;"",VLOOKUP($I8040,'Valid Values - Search'!$R$4:$T$4719,3,FALSE),"")</f>
        <v/>
      </c>
      <c r="AB8040" s="37" t="str">
        <f>IF($I8040&lt;&gt;"",VLOOKUP($I8040,'Valid Values - Search'!$R$4:$S$4719,2,FALSE),"")</f>
        <v/>
      </c>
      <c r="AC8040" s="38" t="str">
        <f t="shared" si="125"/>
        <v/>
      </c>
      <c r="AD8040" s="38"/>
    </row>
    <row r="8041" spans="1:30">
      <c r="A8041" s="46"/>
      <c r="B8041" s="47"/>
      <c r="C8041" s="49"/>
      <c r="D8041" s="41"/>
      <c r="E8041" s="41"/>
      <c r="F8041" s="41"/>
      <c r="G8041" s="50" t="str">
        <f>IF(A8041&lt;&gt;"",CONCATENATE(A8041,":",YEAR(B8041),IF(MONTH(B8041)&gt;9,MONTH(B8041),CONCATENATE(0,MONTH(B8041))),IF(DAY(B8041)&gt;9,DAY(B8041),CONCATENATE(0,DAY(B8041))),IF(HOUR(C8041)&gt;9,HOUR(C8041),CONCATENATE(0,HOUR(C8041))),IF(MINUTE(C8041)&gt;9,MINUTE(C8041),CONCATENATE(0,MINUTE(C8041))),":",VLOOKUP(F8041,'Valid Values - Results'!$D$4:$F$12,3,FALSE)),"")</f>
        <v/>
      </c>
      <c r="H8041" s="41"/>
      <c r="I8041" s="41"/>
      <c r="J8041" s="41"/>
      <c r="K8041" s="41"/>
      <c r="L8041" s="41"/>
      <c r="M8041" s="92"/>
      <c r="N8041" s="41"/>
      <c r="O8041" s="41"/>
      <c r="P8041" s="41"/>
      <c r="Q8041" s="41"/>
      <c r="R8041" s="41"/>
      <c r="S8041" s="41"/>
      <c r="T8041" s="41"/>
      <c r="U8041" s="47"/>
      <c r="V8041" s="49"/>
      <c r="W8041" s="41"/>
      <c r="X8041" s="41"/>
      <c r="Y8041" s="41"/>
      <c r="AA8041" s="37" t="str">
        <f>IF($I8041&lt;&gt;"",VLOOKUP($I8041,'Valid Values - Search'!$R$4:$T$4719,3,FALSE),"")</f>
        <v/>
      </c>
      <c r="AB8041" s="37" t="str">
        <f>IF($I8041&lt;&gt;"",VLOOKUP($I8041,'Valid Values - Search'!$R$4:$S$4719,2,FALSE),"")</f>
        <v/>
      </c>
      <c r="AC8041" s="38" t="str">
        <f t="shared" si="125"/>
        <v/>
      </c>
      <c r="AD8041" s="38"/>
    </row>
    <row r="8042" spans="1:30">
      <c r="A8042" s="46"/>
      <c r="B8042" s="47"/>
      <c r="C8042" s="49"/>
      <c r="D8042" s="41"/>
      <c r="E8042" s="41"/>
      <c r="F8042" s="41"/>
      <c r="G8042" s="50" t="str">
        <f>IF(A8042&lt;&gt;"",CONCATENATE(A8042,":",YEAR(B8042),IF(MONTH(B8042)&gt;9,MONTH(B8042),CONCATENATE(0,MONTH(B8042))),IF(DAY(B8042)&gt;9,DAY(B8042),CONCATENATE(0,DAY(B8042))),IF(HOUR(C8042)&gt;9,HOUR(C8042),CONCATENATE(0,HOUR(C8042))),IF(MINUTE(C8042)&gt;9,MINUTE(C8042),CONCATENATE(0,MINUTE(C8042))),":",VLOOKUP(F8042,'Valid Values - Results'!$D$4:$F$12,3,FALSE)),"")</f>
        <v/>
      </c>
      <c r="H8042" s="41"/>
      <c r="I8042" s="41"/>
      <c r="J8042" s="41"/>
      <c r="K8042" s="41"/>
      <c r="L8042" s="41"/>
      <c r="M8042" s="92"/>
      <c r="N8042" s="41"/>
      <c r="O8042" s="41"/>
      <c r="P8042" s="41"/>
      <c r="Q8042" s="41"/>
      <c r="R8042" s="41"/>
      <c r="S8042" s="41"/>
      <c r="T8042" s="41"/>
      <c r="U8042" s="47"/>
      <c r="V8042" s="49"/>
      <c r="W8042" s="41"/>
      <c r="X8042" s="41"/>
      <c r="Y8042" s="41"/>
      <c r="AA8042" s="37" t="str">
        <f>IF($I8042&lt;&gt;"",VLOOKUP($I8042,'Valid Values - Search'!$R$4:$T$4719,3,FALSE),"")</f>
        <v/>
      </c>
      <c r="AB8042" s="37" t="str">
        <f>IF($I8042&lt;&gt;"",VLOOKUP($I8042,'Valid Values - Search'!$R$4:$S$4719,2,FALSE),"")</f>
        <v/>
      </c>
      <c r="AC8042" s="38" t="str">
        <f t="shared" si="125"/>
        <v/>
      </c>
      <c r="AD8042" s="38"/>
    </row>
    <row r="8043" spans="1:30">
      <c r="A8043" s="46"/>
      <c r="B8043" s="47"/>
      <c r="C8043" s="49"/>
      <c r="D8043" s="41"/>
      <c r="E8043" s="41"/>
      <c r="F8043" s="41"/>
      <c r="G8043" s="50" t="str">
        <f>IF(A8043&lt;&gt;"",CONCATENATE(A8043,":",YEAR(B8043),IF(MONTH(B8043)&gt;9,MONTH(B8043),CONCATENATE(0,MONTH(B8043))),IF(DAY(B8043)&gt;9,DAY(B8043),CONCATENATE(0,DAY(B8043))),IF(HOUR(C8043)&gt;9,HOUR(C8043),CONCATENATE(0,HOUR(C8043))),IF(MINUTE(C8043)&gt;9,MINUTE(C8043),CONCATENATE(0,MINUTE(C8043))),":",VLOOKUP(F8043,'Valid Values - Results'!$D$4:$F$12,3,FALSE)),"")</f>
        <v/>
      </c>
      <c r="H8043" s="41"/>
      <c r="I8043" s="41"/>
      <c r="J8043" s="41"/>
      <c r="K8043" s="41"/>
      <c r="L8043" s="41"/>
      <c r="M8043" s="92"/>
      <c r="N8043" s="41"/>
      <c r="O8043" s="41"/>
      <c r="P8043" s="41"/>
      <c r="Q8043" s="41"/>
      <c r="R8043" s="41"/>
      <c r="S8043" s="41"/>
      <c r="T8043" s="41"/>
      <c r="U8043" s="47"/>
      <c r="V8043" s="49"/>
      <c r="W8043" s="41"/>
      <c r="X8043" s="41"/>
      <c r="Y8043" s="41"/>
      <c r="AA8043" s="37" t="str">
        <f>IF($I8043&lt;&gt;"",VLOOKUP($I8043,'Valid Values - Search'!$R$4:$T$4719,3,FALSE),"")</f>
        <v/>
      </c>
      <c r="AB8043" s="37" t="str">
        <f>IF($I8043&lt;&gt;"",VLOOKUP($I8043,'Valid Values - Search'!$R$4:$S$4719,2,FALSE),"")</f>
        <v/>
      </c>
      <c r="AC8043" s="38" t="str">
        <f t="shared" si="125"/>
        <v/>
      </c>
      <c r="AD8043" s="38"/>
    </row>
    <row r="8044" spans="1:30">
      <c r="A8044" s="46"/>
      <c r="B8044" s="47"/>
      <c r="C8044" s="49"/>
      <c r="D8044" s="41"/>
      <c r="E8044" s="41"/>
      <c r="F8044" s="41"/>
      <c r="G8044" s="50" t="str">
        <f>IF(A8044&lt;&gt;"",CONCATENATE(A8044,":",YEAR(B8044),IF(MONTH(B8044)&gt;9,MONTH(B8044),CONCATENATE(0,MONTH(B8044))),IF(DAY(B8044)&gt;9,DAY(B8044),CONCATENATE(0,DAY(B8044))),IF(HOUR(C8044)&gt;9,HOUR(C8044),CONCATENATE(0,HOUR(C8044))),IF(MINUTE(C8044)&gt;9,MINUTE(C8044),CONCATENATE(0,MINUTE(C8044))),":",VLOOKUP(F8044,'Valid Values - Results'!$D$4:$F$12,3,FALSE)),"")</f>
        <v/>
      </c>
      <c r="H8044" s="41"/>
      <c r="I8044" s="41"/>
      <c r="J8044" s="41"/>
      <c r="K8044" s="41"/>
      <c r="L8044" s="41"/>
      <c r="M8044" s="92"/>
      <c r="N8044" s="41"/>
      <c r="O8044" s="41"/>
      <c r="P8044" s="41"/>
      <c r="Q8044" s="41"/>
      <c r="R8044" s="41"/>
      <c r="S8044" s="41"/>
      <c r="T8044" s="41"/>
      <c r="U8044" s="47"/>
      <c r="V8044" s="49"/>
      <c r="W8044" s="41"/>
      <c r="X8044" s="41"/>
      <c r="Y8044" s="41"/>
      <c r="AA8044" s="37" t="str">
        <f>IF($I8044&lt;&gt;"",VLOOKUP($I8044,'Valid Values - Search'!$R$4:$T$4719,3,FALSE),"")</f>
        <v/>
      </c>
      <c r="AB8044" s="37" t="str">
        <f>IF($I8044&lt;&gt;"",VLOOKUP($I8044,'Valid Values - Search'!$R$4:$S$4719,2,FALSE),"")</f>
        <v/>
      </c>
      <c r="AC8044" s="38" t="str">
        <f t="shared" si="125"/>
        <v/>
      </c>
      <c r="AD8044" s="38"/>
    </row>
    <row r="8045" spans="1:30">
      <c r="A8045" s="46"/>
      <c r="B8045" s="47"/>
      <c r="C8045" s="49"/>
      <c r="D8045" s="41"/>
      <c r="E8045" s="41"/>
      <c r="F8045" s="41"/>
      <c r="G8045" s="50" t="str">
        <f>IF(A8045&lt;&gt;"",CONCATENATE(A8045,":",YEAR(B8045),IF(MONTH(B8045)&gt;9,MONTH(B8045),CONCATENATE(0,MONTH(B8045))),IF(DAY(B8045)&gt;9,DAY(B8045),CONCATENATE(0,DAY(B8045))),IF(HOUR(C8045)&gt;9,HOUR(C8045),CONCATENATE(0,HOUR(C8045))),IF(MINUTE(C8045)&gt;9,MINUTE(C8045),CONCATENATE(0,MINUTE(C8045))),":",VLOOKUP(F8045,'Valid Values - Results'!$D$4:$F$12,3,FALSE)),"")</f>
        <v/>
      </c>
      <c r="H8045" s="41"/>
      <c r="I8045" s="41"/>
      <c r="J8045" s="41"/>
      <c r="K8045" s="41"/>
      <c r="L8045" s="41"/>
      <c r="M8045" s="92"/>
      <c r="N8045" s="41"/>
      <c r="O8045" s="41"/>
      <c r="P8045" s="41"/>
      <c r="Q8045" s="41"/>
      <c r="R8045" s="41"/>
      <c r="S8045" s="41"/>
      <c r="T8045" s="41"/>
      <c r="U8045" s="47"/>
      <c r="V8045" s="49"/>
      <c r="W8045" s="41"/>
      <c r="X8045" s="41"/>
      <c r="Y8045" s="41"/>
      <c r="AA8045" s="37" t="str">
        <f>IF($I8045&lt;&gt;"",VLOOKUP($I8045,'Valid Values - Search'!$R$4:$T$4719,3,FALSE),"")</f>
        <v/>
      </c>
      <c r="AB8045" s="37" t="str">
        <f>IF($I8045&lt;&gt;"",VLOOKUP($I8045,'Valid Values - Search'!$R$4:$S$4719,2,FALSE),"")</f>
        <v/>
      </c>
      <c r="AC8045" s="38" t="str">
        <f t="shared" si="125"/>
        <v/>
      </c>
      <c r="AD8045" s="38"/>
    </row>
    <row r="8046" spans="1:30">
      <c r="A8046" s="46"/>
      <c r="B8046" s="47"/>
      <c r="C8046" s="49"/>
      <c r="D8046" s="41"/>
      <c r="E8046" s="41"/>
      <c r="F8046" s="41"/>
      <c r="G8046" s="50" t="str">
        <f>IF(A8046&lt;&gt;"",CONCATENATE(A8046,":",YEAR(B8046),IF(MONTH(B8046)&gt;9,MONTH(B8046),CONCATENATE(0,MONTH(B8046))),IF(DAY(B8046)&gt;9,DAY(B8046),CONCATENATE(0,DAY(B8046))),IF(HOUR(C8046)&gt;9,HOUR(C8046),CONCATENATE(0,HOUR(C8046))),IF(MINUTE(C8046)&gt;9,MINUTE(C8046),CONCATENATE(0,MINUTE(C8046))),":",VLOOKUP(F8046,'Valid Values - Results'!$D$4:$F$12,3,FALSE)),"")</f>
        <v/>
      </c>
      <c r="H8046" s="41"/>
      <c r="I8046" s="41"/>
      <c r="J8046" s="41"/>
      <c r="K8046" s="41"/>
      <c r="L8046" s="41"/>
      <c r="M8046" s="92"/>
      <c r="N8046" s="41"/>
      <c r="O8046" s="41"/>
      <c r="P8046" s="41"/>
      <c r="Q8046" s="41"/>
      <c r="R8046" s="41"/>
      <c r="S8046" s="41"/>
      <c r="T8046" s="41"/>
      <c r="U8046" s="47"/>
      <c r="V8046" s="49"/>
      <c r="W8046" s="41"/>
      <c r="X8046" s="41"/>
      <c r="Y8046" s="41"/>
      <c r="AA8046" s="37" t="str">
        <f>IF($I8046&lt;&gt;"",VLOOKUP($I8046,'Valid Values - Search'!$R$4:$T$4719,3,FALSE),"")</f>
        <v/>
      </c>
      <c r="AB8046" s="37" t="str">
        <f>IF($I8046&lt;&gt;"",VLOOKUP($I8046,'Valid Values - Search'!$R$4:$S$4719,2,FALSE),"")</f>
        <v/>
      </c>
      <c r="AC8046" s="38" t="str">
        <f t="shared" si="125"/>
        <v/>
      </c>
      <c r="AD8046" s="38"/>
    </row>
    <row r="8047" spans="1:30">
      <c r="A8047" s="46"/>
      <c r="B8047" s="47"/>
      <c r="C8047" s="49"/>
      <c r="D8047" s="41"/>
      <c r="E8047" s="41"/>
      <c r="F8047" s="41"/>
      <c r="G8047" s="50" t="str">
        <f>IF(A8047&lt;&gt;"",CONCATENATE(A8047,":",YEAR(B8047),IF(MONTH(B8047)&gt;9,MONTH(B8047),CONCATENATE(0,MONTH(B8047))),IF(DAY(B8047)&gt;9,DAY(B8047),CONCATENATE(0,DAY(B8047))),IF(HOUR(C8047)&gt;9,HOUR(C8047),CONCATENATE(0,HOUR(C8047))),IF(MINUTE(C8047)&gt;9,MINUTE(C8047),CONCATENATE(0,MINUTE(C8047))),":",VLOOKUP(F8047,'Valid Values - Results'!$D$4:$F$12,3,FALSE)),"")</f>
        <v/>
      </c>
      <c r="H8047" s="41"/>
      <c r="I8047" s="41"/>
      <c r="J8047" s="41"/>
      <c r="K8047" s="41"/>
      <c r="L8047" s="41"/>
      <c r="M8047" s="92"/>
      <c r="N8047" s="41"/>
      <c r="O8047" s="41"/>
      <c r="P8047" s="41"/>
      <c r="Q8047" s="41"/>
      <c r="R8047" s="41"/>
      <c r="S8047" s="41"/>
      <c r="T8047" s="41"/>
      <c r="U8047" s="47"/>
      <c r="V8047" s="49"/>
      <c r="W8047" s="41"/>
      <c r="X8047" s="41"/>
      <c r="Y8047" s="41"/>
      <c r="AA8047" s="37" t="str">
        <f>IF($I8047&lt;&gt;"",VLOOKUP($I8047,'Valid Values - Search'!$R$4:$T$4719,3,FALSE),"")</f>
        <v/>
      </c>
      <c r="AB8047" s="37" t="str">
        <f>IF($I8047&lt;&gt;"",VLOOKUP($I8047,'Valid Values - Search'!$R$4:$S$4719,2,FALSE),"")</f>
        <v/>
      </c>
      <c r="AC8047" s="38" t="str">
        <f t="shared" si="125"/>
        <v/>
      </c>
      <c r="AD8047" s="38"/>
    </row>
    <row r="8048" spans="1:30">
      <c r="A8048" s="46"/>
      <c r="B8048" s="47"/>
      <c r="C8048" s="49"/>
      <c r="D8048" s="41"/>
      <c r="E8048" s="41"/>
      <c r="F8048" s="41"/>
      <c r="G8048" s="50" t="str">
        <f>IF(A8048&lt;&gt;"",CONCATENATE(A8048,":",YEAR(B8048),IF(MONTH(B8048)&gt;9,MONTH(B8048),CONCATENATE(0,MONTH(B8048))),IF(DAY(B8048)&gt;9,DAY(B8048),CONCATENATE(0,DAY(B8048))),IF(HOUR(C8048)&gt;9,HOUR(C8048),CONCATENATE(0,HOUR(C8048))),IF(MINUTE(C8048)&gt;9,MINUTE(C8048),CONCATENATE(0,MINUTE(C8048))),":",VLOOKUP(F8048,'Valid Values - Results'!$D$4:$F$12,3,FALSE)),"")</f>
        <v/>
      </c>
      <c r="H8048" s="41"/>
      <c r="I8048" s="41"/>
      <c r="J8048" s="41"/>
      <c r="K8048" s="41"/>
      <c r="L8048" s="41"/>
      <c r="M8048" s="92"/>
      <c r="N8048" s="41"/>
      <c r="O8048" s="41"/>
      <c r="P8048" s="41"/>
      <c r="Q8048" s="41"/>
      <c r="R8048" s="41"/>
      <c r="S8048" s="41"/>
      <c r="T8048" s="41"/>
      <c r="U8048" s="47"/>
      <c r="V8048" s="49"/>
      <c r="W8048" s="41"/>
      <c r="X8048" s="41"/>
      <c r="Y8048" s="41"/>
      <c r="AA8048" s="37" t="str">
        <f>IF($I8048&lt;&gt;"",VLOOKUP($I8048,'Valid Values - Search'!$R$4:$T$4719,3,FALSE),"")</f>
        <v/>
      </c>
      <c r="AB8048" s="37" t="str">
        <f>IF($I8048&lt;&gt;"",VLOOKUP($I8048,'Valid Values - Search'!$R$4:$S$4719,2,FALSE),"")</f>
        <v/>
      </c>
      <c r="AC8048" s="38" t="str">
        <f t="shared" si="125"/>
        <v/>
      </c>
      <c r="AD8048" s="38"/>
    </row>
    <row r="8049" spans="1:30">
      <c r="A8049" s="46"/>
      <c r="B8049" s="47"/>
      <c r="C8049" s="49"/>
      <c r="D8049" s="41"/>
      <c r="E8049" s="41"/>
      <c r="F8049" s="41"/>
      <c r="G8049" s="50" t="str">
        <f>IF(A8049&lt;&gt;"",CONCATENATE(A8049,":",YEAR(B8049),IF(MONTH(B8049)&gt;9,MONTH(B8049),CONCATENATE(0,MONTH(B8049))),IF(DAY(B8049)&gt;9,DAY(B8049),CONCATENATE(0,DAY(B8049))),IF(HOUR(C8049)&gt;9,HOUR(C8049),CONCATENATE(0,HOUR(C8049))),IF(MINUTE(C8049)&gt;9,MINUTE(C8049),CONCATENATE(0,MINUTE(C8049))),":",VLOOKUP(F8049,'Valid Values - Results'!$D$4:$F$12,3,FALSE)),"")</f>
        <v/>
      </c>
      <c r="H8049" s="41"/>
      <c r="I8049" s="41"/>
      <c r="J8049" s="41"/>
      <c r="K8049" s="41"/>
      <c r="L8049" s="41"/>
      <c r="M8049" s="92"/>
      <c r="N8049" s="41"/>
      <c r="O8049" s="41"/>
      <c r="P8049" s="41"/>
      <c r="Q8049" s="41"/>
      <c r="R8049" s="41"/>
      <c r="S8049" s="41"/>
      <c r="T8049" s="41"/>
      <c r="U8049" s="47"/>
      <c r="V8049" s="49"/>
      <c r="W8049" s="41"/>
      <c r="X8049" s="41"/>
      <c r="Y8049" s="41"/>
      <c r="AA8049" s="37" t="str">
        <f>IF($I8049&lt;&gt;"",VLOOKUP($I8049,'Valid Values - Search'!$R$4:$T$4719,3,FALSE),"")</f>
        <v/>
      </c>
      <c r="AB8049" s="37" t="str">
        <f>IF($I8049&lt;&gt;"",VLOOKUP($I8049,'Valid Values - Search'!$R$4:$S$4719,2,FALSE),"")</f>
        <v/>
      </c>
      <c r="AC8049" s="38" t="str">
        <f t="shared" si="125"/>
        <v/>
      </c>
      <c r="AD8049" s="38"/>
    </row>
    <row r="8050" spans="1:30">
      <c r="A8050" s="46"/>
      <c r="B8050" s="47"/>
      <c r="C8050" s="49"/>
      <c r="D8050" s="41"/>
      <c r="E8050" s="41"/>
      <c r="F8050" s="41"/>
      <c r="G8050" s="50" t="str">
        <f>IF(A8050&lt;&gt;"",CONCATENATE(A8050,":",YEAR(B8050),IF(MONTH(B8050)&gt;9,MONTH(B8050),CONCATENATE(0,MONTH(B8050))),IF(DAY(B8050)&gt;9,DAY(B8050),CONCATENATE(0,DAY(B8050))),IF(HOUR(C8050)&gt;9,HOUR(C8050),CONCATENATE(0,HOUR(C8050))),IF(MINUTE(C8050)&gt;9,MINUTE(C8050),CONCATENATE(0,MINUTE(C8050))),":",VLOOKUP(F8050,'Valid Values - Results'!$D$4:$F$12,3,FALSE)),"")</f>
        <v/>
      </c>
      <c r="H8050" s="41"/>
      <c r="I8050" s="41"/>
      <c r="J8050" s="41"/>
      <c r="K8050" s="41"/>
      <c r="L8050" s="41"/>
      <c r="M8050" s="92"/>
      <c r="N8050" s="41"/>
      <c r="O8050" s="41"/>
      <c r="P8050" s="41"/>
      <c r="Q8050" s="41"/>
      <c r="R8050" s="41"/>
      <c r="S8050" s="41"/>
      <c r="T8050" s="41"/>
      <c r="U8050" s="47"/>
      <c r="V8050" s="49"/>
      <c r="W8050" s="41"/>
      <c r="X8050" s="41"/>
      <c r="Y8050" s="41"/>
      <c r="AA8050" s="37" t="str">
        <f>IF($I8050&lt;&gt;"",VLOOKUP($I8050,'Valid Values - Search'!$R$4:$T$4719,3,FALSE),"")</f>
        <v/>
      </c>
      <c r="AB8050" s="37" t="str">
        <f>IF($I8050&lt;&gt;"",VLOOKUP($I8050,'Valid Values - Search'!$R$4:$S$4719,2,FALSE),"")</f>
        <v/>
      </c>
      <c r="AC8050" s="38" t="str">
        <f t="shared" si="125"/>
        <v/>
      </c>
      <c r="AD8050" s="38"/>
    </row>
    <row r="8051" spans="1:30">
      <c r="A8051" s="46"/>
      <c r="B8051" s="47"/>
      <c r="C8051" s="49"/>
      <c r="D8051" s="41"/>
      <c r="E8051" s="41"/>
      <c r="F8051" s="41"/>
      <c r="G8051" s="50" t="str">
        <f>IF(A8051&lt;&gt;"",CONCATENATE(A8051,":",YEAR(B8051),IF(MONTH(B8051)&gt;9,MONTH(B8051),CONCATENATE(0,MONTH(B8051))),IF(DAY(B8051)&gt;9,DAY(B8051),CONCATENATE(0,DAY(B8051))),IF(HOUR(C8051)&gt;9,HOUR(C8051),CONCATENATE(0,HOUR(C8051))),IF(MINUTE(C8051)&gt;9,MINUTE(C8051),CONCATENATE(0,MINUTE(C8051))),":",VLOOKUP(F8051,'Valid Values - Results'!$D$4:$F$12,3,FALSE)),"")</f>
        <v/>
      </c>
      <c r="H8051" s="41"/>
      <c r="I8051" s="41"/>
      <c r="J8051" s="41"/>
      <c r="K8051" s="41"/>
      <c r="L8051" s="41"/>
      <c r="M8051" s="92"/>
      <c r="N8051" s="41"/>
      <c r="O8051" s="41"/>
      <c r="P8051" s="41"/>
      <c r="Q8051" s="41"/>
      <c r="R8051" s="41"/>
      <c r="S8051" s="41"/>
      <c r="T8051" s="41"/>
      <c r="U8051" s="47"/>
      <c r="V8051" s="49"/>
      <c r="W8051" s="41"/>
      <c r="X8051" s="41"/>
      <c r="Y8051" s="41"/>
      <c r="AA8051" s="37" t="str">
        <f>IF($I8051&lt;&gt;"",VLOOKUP($I8051,'Valid Values - Search'!$R$4:$T$4719,3,FALSE),"")</f>
        <v/>
      </c>
      <c r="AB8051" s="37" t="str">
        <f>IF($I8051&lt;&gt;"",VLOOKUP($I8051,'Valid Values - Search'!$R$4:$S$4719,2,FALSE),"")</f>
        <v/>
      </c>
      <c r="AC8051" s="38" t="str">
        <f t="shared" si="125"/>
        <v/>
      </c>
      <c r="AD8051" s="38"/>
    </row>
    <row r="8052" spans="1:30">
      <c r="A8052" s="46"/>
      <c r="B8052" s="47"/>
      <c r="C8052" s="49"/>
      <c r="D8052" s="41"/>
      <c r="E8052" s="41"/>
      <c r="F8052" s="41"/>
      <c r="G8052" s="50" t="str">
        <f>IF(A8052&lt;&gt;"",CONCATENATE(A8052,":",YEAR(B8052),IF(MONTH(B8052)&gt;9,MONTH(B8052),CONCATENATE(0,MONTH(B8052))),IF(DAY(B8052)&gt;9,DAY(B8052),CONCATENATE(0,DAY(B8052))),IF(HOUR(C8052)&gt;9,HOUR(C8052),CONCATENATE(0,HOUR(C8052))),IF(MINUTE(C8052)&gt;9,MINUTE(C8052),CONCATENATE(0,MINUTE(C8052))),":",VLOOKUP(F8052,'Valid Values - Results'!$D$4:$F$12,3,FALSE)),"")</f>
        <v/>
      </c>
      <c r="H8052" s="41"/>
      <c r="I8052" s="41"/>
      <c r="J8052" s="41"/>
      <c r="K8052" s="41"/>
      <c r="L8052" s="41"/>
      <c r="M8052" s="92"/>
      <c r="N8052" s="41"/>
      <c r="O8052" s="41"/>
      <c r="P8052" s="41"/>
      <c r="Q8052" s="41"/>
      <c r="R8052" s="41"/>
      <c r="S8052" s="41"/>
      <c r="T8052" s="41"/>
      <c r="U8052" s="47"/>
      <c r="V8052" s="49"/>
      <c r="W8052" s="41"/>
      <c r="X8052" s="41"/>
      <c r="Y8052" s="41"/>
      <c r="AA8052" s="37" t="str">
        <f>IF($I8052&lt;&gt;"",VLOOKUP($I8052,'Valid Values - Search'!$R$4:$T$4719,3,FALSE),"")</f>
        <v/>
      </c>
      <c r="AB8052" s="37" t="str">
        <f>IF($I8052&lt;&gt;"",VLOOKUP($I8052,'Valid Values - Search'!$R$4:$S$4719,2,FALSE),"")</f>
        <v/>
      </c>
      <c r="AC8052" s="38" t="str">
        <f t="shared" si="125"/>
        <v/>
      </c>
      <c r="AD8052" s="38"/>
    </row>
    <row r="8053" spans="1:30">
      <c r="A8053" s="46"/>
      <c r="B8053" s="47"/>
      <c r="C8053" s="49"/>
      <c r="D8053" s="41"/>
      <c r="E8053" s="41"/>
      <c r="F8053" s="41"/>
      <c r="G8053" s="50" t="str">
        <f>IF(A8053&lt;&gt;"",CONCATENATE(A8053,":",YEAR(B8053),IF(MONTH(B8053)&gt;9,MONTH(B8053),CONCATENATE(0,MONTH(B8053))),IF(DAY(B8053)&gt;9,DAY(B8053),CONCATENATE(0,DAY(B8053))),IF(HOUR(C8053)&gt;9,HOUR(C8053),CONCATENATE(0,HOUR(C8053))),IF(MINUTE(C8053)&gt;9,MINUTE(C8053),CONCATENATE(0,MINUTE(C8053))),":",VLOOKUP(F8053,'Valid Values - Results'!$D$4:$F$12,3,FALSE)),"")</f>
        <v/>
      </c>
      <c r="H8053" s="41"/>
      <c r="I8053" s="41"/>
      <c r="J8053" s="41"/>
      <c r="K8053" s="41"/>
      <c r="L8053" s="41"/>
      <c r="M8053" s="92"/>
      <c r="N8053" s="41"/>
      <c r="O8053" s="41"/>
      <c r="P8053" s="41"/>
      <c r="Q8053" s="41"/>
      <c r="R8053" s="41"/>
      <c r="S8053" s="41"/>
      <c r="T8053" s="41"/>
      <c r="U8053" s="47"/>
      <c r="V8053" s="49"/>
      <c r="W8053" s="41"/>
      <c r="X8053" s="41"/>
      <c r="Y8053" s="41"/>
      <c r="AA8053" s="37" t="str">
        <f>IF($I8053&lt;&gt;"",VLOOKUP($I8053,'Valid Values - Search'!$R$4:$T$4719,3,FALSE),"")</f>
        <v/>
      </c>
      <c r="AB8053" s="37" t="str">
        <f>IF($I8053&lt;&gt;"",VLOOKUP($I8053,'Valid Values - Search'!$R$4:$S$4719,2,FALSE),"")</f>
        <v/>
      </c>
      <c r="AC8053" s="38" t="str">
        <f t="shared" si="125"/>
        <v/>
      </c>
      <c r="AD8053" s="38"/>
    </row>
    <row r="8054" spans="1:30">
      <c r="A8054" s="46"/>
      <c r="B8054" s="47"/>
      <c r="C8054" s="49"/>
      <c r="D8054" s="41"/>
      <c r="E8054" s="41"/>
      <c r="F8054" s="41"/>
      <c r="G8054" s="50" t="str">
        <f>IF(A8054&lt;&gt;"",CONCATENATE(A8054,":",YEAR(B8054),IF(MONTH(B8054)&gt;9,MONTH(B8054),CONCATENATE(0,MONTH(B8054))),IF(DAY(B8054)&gt;9,DAY(B8054),CONCATENATE(0,DAY(B8054))),IF(HOUR(C8054)&gt;9,HOUR(C8054),CONCATENATE(0,HOUR(C8054))),IF(MINUTE(C8054)&gt;9,MINUTE(C8054),CONCATENATE(0,MINUTE(C8054))),":",VLOOKUP(F8054,'Valid Values - Results'!$D$4:$F$12,3,FALSE)),"")</f>
        <v/>
      </c>
      <c r="H8054" s="41"/>
      <c r="I8054" s="41"/>
      <c r="J8054" s="41"/>
      <c r="K8054" s="41"/>
      <c r="L8054" s="41"/>
      <c r="M8054" s="92"/>
      <c r="N8054" s="41"/>
      <c r="O8054" s="41"/>
      <c r="P8054" s="41"/>
      <c r="Q8054" s="41"/>
      <c r="R8054" s="41"/>
      <c r="S8054" s="41"/>
      <c r="T8054" s="41"/>
      <c r="U8054" s="47"/>
      <c r="V8054" s="49"/>
      <c r="W8054" s="41"/>
      <c r="X8054" s="41"/>
      <c r="Y8054" s="41"/>
      <c r="AA8054" s="37" t="str">
        <f>IF($I8054&lt;&gt;"",VLOOKUP($I8054,'Valid Values - Search'!$R$4:$T$4719,3,FALSE),"")</f>
        <v/>
      </c>
      <c r="AB8054" s="37" t="str">
        <f>IF($I8054&lt;&gt;"",VLOOKUP($I8054,'Valid Values - Search'!$R$4:$S$4719,2,FALSE),"")</f>
        <v/>
      </c>
      <c r="AC8054" s="38" t="str">
        <f t="shared" si="125"/>
        <v/>
      </c>
      <c r="AD8054" s="38"/>
    </row>
    <row r="8055" spans="1:30">
      <c r="A8055" s="46"/>
      <c r="B8055" s="47"/>
      <c r="C8055" s="49"/>
      <c r="D8055" s="41"/>
      <c r="E8055" s="41"/>
      <c r="F8055" s="41"/>
      <c r="G8055" s="50" t="str">
        <f>IF(A8055&lt;&gt;"",CONCATENATE(A8055,":",YEAR(B8055),IF(MONTH(B8055)&gt;9,MONTH(B8055),CONCATENATE(0,MONTH(B8055))),IF(DAY(B8055)&gt;9,DAY(B8055),CONCATENATE(0,DAY(B8055))),IF(HOUR(C8055)&gt;9,HOUR(C8055),CONCATENATE(0,HOUR(C8055))),IF(MINUTE(C8055)&gt;9,MINUTE(C8055),CONCATENATE(0,MINUTE(C8055))),":",VLOOKUP(F8055,'Valid Values - Results'!$D$4:$F$12,3,FALSE)),"")</f>
        <v/>
      </c>
      <c r="H8055" s="41"/>
      <c r="I8055" s="41"/>
      <c r="J8055" s="41"/>
      <c r="K8055" s="41"/>
      <c r="L8055" s="41"/>
      <c r="M8055" s="92"/>
      <c r="N8055" s="41"/>
      <c r="O8055" s="41"/>
      <c r="P8055" s="41"/>
      <c r="Q8055" s="41"/>
      <c r="R8055" s="41"/>
      <c r="S8055" s="41"/>
      <c r="T8055" s="41"/>
      <c r="U8055" s="47"/>
      <c r="V8055" s="49"/>
      <c r="W8055" s="41"/>
      <c r="X8055" s="41"/>
      <c r="Y8055" s="41"/>
      <c r="AA8055" s="37" t="str">
        <f>IF($I8055&lt;&gt;"",VLOOKUP($I8055,'Valid Values - Search'!$R$4:$T$4719,3,FALSE),"")</f>
        <v/>
      </c>
      <c r="AB8055" s="37" t="str">
        <f>IF($I8055&lt;&gt;"",VLOOKUP($I8055,'Valid Values - Search'!$R$4:$S$4719,2,FALSE),"")</f>
        <v/>
      </c>
      <c r="AC8055" s="38" t="str">
        <f t="shared" si="125"/>
        <v/>
      </c>
      <c r="AD8055" s="38"/>
    </row>
    <row r="8056" spans="1:30">
      <c r="A8056" s="46"/>
      <c r="B8056" s="47"/>
      <c r="C8056" s="49"/>
      <c r="D8056" s="41"/>
      <c r="E8056" s="41"/>
      <c r="F8056" s="41"/>
      <c r="G8056" s="50" t="str">
        <f>IF(A8056&lt;&gt;"",CONCATENATE(A8056,":",YEAR(B8056),IF(MONTH(B8056)&gt;9,MONTH(B8056),CONCATENATE(0,MONTH(B8056))),IF(DAY(B8056)&gt;9,DAY(B8056),CONCATENATE(0,DAY(B8056))),IF(HOUR(C8056)&gt;9,HOUR(C8056),CONCATENATE(0,HOUR(C8056))),IF(MINUTE(C8056)&gt;9,MINUTE(C8056),CONCATENATE(0,MINUTE(C8056))),":",VLOOKUP(F8056,'Valid Values - Results'!$D$4:$F$12,3,FALSE)),"")</f>
        <v/>
      </c>
      <c r="H8056" s="41"/>
      <c r="I8056" s="41"/>
      <c r="J8056" s="41"/>
      <c r="K8056" s="41"/>
      <c r="L8056" s="41"/>
      <c r="M8056" s="92"/>
      <c r="N8056" s="41"/>
      <c r="O8056" s="41"/>
      <c r="P8056" s="41"/>
      <c r="Q8056" s="41"/>
      <c r="R8056" s="41"/>
      <c r="S8056" s="41"/>
      <c r="T8056" s="41"/>
      <c r="U8056" s="47"/>
      <c r="V8056" s="49"/>
      <c r="W8056" s="41"/>
      <c r="X8056" s="41"/>
      <c r="Y8056" s="41"/>
      <c r="AA8056" s="37" t="str">
        <f>IF($I8056&lt;&gt;"",VLOOKUP($I8056,'Valid Values - Search'!$R$4:$T$4719,3,FALSE),"")</f>
        <v/>
      </c>
      <c r="AB8056" s="37" t="str">
        <f>IF($I8056&lt;&gt;"",VLOOKUP($I8056,'Valid Values - Search'!$R$4:$S$4719,2,FALSE),"")</f>
        <v/>
      </c>
      <c r="AC8056" s="38" t="str">
        <f t="shared" si="125"/>
        <v/>
      </c>
      <c r="AD8056" s="38"/>
    </row>
    <row r="8057" spans="1:30">
      <c r="A8057" s="46"/>
      <c r="B8057" s="47"/>
      <c r="C8057" s="49"/>
      <c r="D8057" s="41"/>
      <c r="E8057" s="41"/>
      <c r="F8057" s="41"/>
      <c r="G8057" s="50" t="str">
        <f>IF(A8057&lt;&gt;"",CONCATENATE(A8057,":",YEAR(B8057),IF(MONTH(B8057)&gt;9,MONTH(B8057),CONCATENATE(0,MONTH(B8057))),IF(DAY(B8057)&gt;9,DAY(B8057),CONCATENATE(0,DAY(B8057))),IF(HOUR(C8057)&gt;9,HOUR(C8057),CONCATENATE(0,HOUR(C8057))),IF(MINUTE(C8057)&gt;9,MINUTE(C8057),CONCATENATE(0,MINUTE(C8057))),":",VLOOKUP(F8057,'Valid Values - Results'!$D$4:$F$12,3,FALSE)),"")</f>
        <v/>
      </c>
      <c r="H8057" s="41"/>
      <c r="I8057" s="41"/>
      <c r="J8057" s="41"/>
      <c r="K8057" s="41"/>
      <c r="L8057" s="41"/>
      <c r="M8057" s="92"/>
      <c r="N8057" s="41"/>
      <c r="O8057" s="41"/>
      <c r="P8057" s="41"/>
      <c r="Q8057" s="41"/>
      <c r="R8057" s="41"/>
      <c r="S8057" s="41"/>
      <c r="T8057" s="41"/>
      <c r="U8057" s="47"/>
      <c r="V8057" s="49"/>
      <c r="W8057" s="41"/>
      <c r="X8057" s="41"/>
      <c r="Y8057" s="41"/>
      <c r="AA8057" s="37" t="str">
        <f>IF($I8057&lt;&gt;"",VLOOKUP($I8057,'Valid Values - Search'!$R$4:$T$4719,3,FALSE),"")</f>
        <v/>
      </c>
      <c r="AB8057" s="37" t="str">
        <f>IF($I8057&lt;&gt;"",VLOOKUP($I8057,'Valid Values - Search'!$R$4:$S$4719,2,FALSE),"")</f>
        <v/>
      </c>
      <c r="AC8057" s="38" t="str">
        <f t="shared" si="125"/>
        <v/>
      </c>
      <c r="AD8057" s="38"/>
    </row>
    <row r="8058" spans="1:30">
      <c r="A8058" s="46"/>
      <c r="B8058" s="47"/>
      <c r="C8058" s="49"/>
      <c r="D8058" s="41"/>
      <c r="E8058" s="41"/>
      <c r="F8058" s="41"/>
      <c r="G8058" s="50" t="str">
        <f>IF(A8058&lt;&gt;"",CONCATENATE(A8058,":",YEAR(B8058),IF(MONTH(B8058)&gt;9,MONTH(B8058),CONCATENATE(0,MONTH(B8058))),IF(DAY(B8058)&gt;9,DAY(B8058),CONCATENATE(0,DAY(B8058))),IF(HOUR(C8058)&gt;9,HOUR(C8058),CONCATENATE(0,HOUR(C8058))),IF(MINUTE(C8058)&gt;9,MINUTE(C8058),CONCATENATE(0,MINUTE(C8058))),":",VLOOKUP(F8058,'Valid Values - Results'!$D$4:$F$12,3,FALSE)),"")</f>
        <v/>
      </c>
      <c r="H8058" s="41"/>
      <c r="I8058" s="41"/>
      <c r="J8058" s="41"/>
      <c r="K8058" s="41"/>
      <c r="L8058" s="41"/>
      <c r="M8058" s="92"/>
      <c r="N8058" s="41"/>
      <c r="O8058" s="41"/>
      <c r="P8058" s="41"/>
      <c r="Q8058" s="41"/>
      <c r="R8058" s="41"/>
      <c r="S8058" s="41"/>
      <c r="T8058" s="41"/>
      <c r="U8058" s="47"/>
      <c r="V8058" s="49"/>
      <c r="W8058" s="41"/>
      <c r="X8058" s="41"/>
      <c r="Y8058" s="41"/>
      <c r="AA8058" s="37" t="str">
        <f>IF($I8058&lt;&gt;"",VLOOKUP($I8058,'Valid Values - Search'!$R$4:$T$4719,3,FALSE),"")</f>
        <v/>
      </c>
      <c r="AB8058" s="37" t="str">
        <f>IF($I8058&lt;&gt;"",VLOOKUP($I8058,'Valid Values - Search'!$R$4:$S$4719,2,FALSE),"")</f>
        <v/>
      </c>
      <c r="AC8058" s="38" t="str">
        <f t="shared" si="125"/>
        <v/>
      </c>
      <c r="AD8058" s="38"/>
    </row>
    <row r="8059" spans="1:30">
      <c r="A8059" s="46"/>
      <c r="B8059" s="47"/>
      <c r="C8059" s="49"/>
      <c r="D8059" s="41"/>
      <c r="E8059" s="41"/>
      <c r="F8059" s="41"/>
      <c r="G8059" s="50" t="str">
        <f>IF(A8059&lt;&gt;"",CONCATENATE(A8059,":",YEAR(B8059),IF(MONTH(B8059)&gt;9,MONTH(B8059),CONCATENATE(0,MONTH(B8059))),IF(DAY(B8059)&gt;9,DAY(B8059),CONCATENATE(0,DAY(B8059))),IF(HOUR(C8059)&gt;9,HOUR(C8059),CONCATENATE(0,HOUR(C8059))),IF(MINUTE(C8059)&gt;9,MINUTE(C8059),CONCATENATE(0,MINUTE(C8059))),":",VLOOKUP(F8059,'Valid Values - Results'!$D$4:$F$12,3,FALSE)),"")</f>
        <v/>
      </c>
      <c r="H8059" s="41"/>
      <c r="I8059" s="41"/>
      <c r="J8059" s="41"/>
      <c r="K8059" s="41"/>
      <c r="L8059" s="41"/>
      <c r="M8059" s="92"/>
      <c r="N8059" s="41"/>
      <c r="O8059" s="41"/>
      <c r="P8059" s="41"/>
      <c r="Q8059" s="41"/>
      <c r="R8059" s="41"/>
      <c r="S8059" s="41"/>
      <c r="T8059" s="41"/>
      <c r="U8059" s="47"/>
      <c r="V8059" s="49"/>
      <c r="W8059" s="41"/>
      <c r="X8059" s="41"/>
      <c r="Y8059" s="41"/>
      <c r="AA8059" s="37" t="str">
        <f>IF($I8059&lt;&gt;"",VLOOKUP($I8059,'Valid Values - Search'!$R$4:$T$4719,3,FALSE),"")</f>
        <v/>
      </c>
      <c r="AB8059" s="37" t="str">
        <f>IF($I8059&lt;&gt;"",VLOOKUP($I8059,'Valid Values - Search'!$R$4:$S$4719,2,FALSE),"")</f>
        <v/>
      </c>
      <c r="AC8059" s="38" t="str">
        <f t="shared" si="125"/>
        <v/>
      </c>
      <c r="AD8059" s="38"/>
    </row>
    <row r="8060" spans="1:30">
      <c r="A8060" s="46"/>
      <c r="B8060" s="47"/>
      <c r="C8060" s="49"/>
      <c r="D8060" s="41"/>
      <c r="E8060" s="41"/>
      <c r="F8060" s="41"/>
      <c r="G8060" s="50" t="str">
        <f>IF(A8060&lt;&gt;"",CONCATENATE(A8060,":",YEAR(B8060),IF(MONTH(B8060)&gt;9,MONTH(B8060),CONCATENATE(0,MONTH(B8060))),IF(DAY(B8060)&gt;9,DAY(B8060),CONCATENATE(0,DAY(B8060))),IF(HOUR(C8060)&gt;9,HOUR(C8060),CONCATENATE(0,HOUR(C8060))),IF(MINUTE(C8060)&gt;9,MINUTE(C8060),CONCATENATE(0,MINUTE(C8060))),":",VLOOKUP(F8060,'Valid Values - Results'!$D$4:$F$12,3,FALSE)),"")</f>
        <v/>
      </c>
      <c r="H8060" s="41"/>
      <c r="I8060" s="41"/>
      <c r="J8060" s="41"/>
      <c r="K8060" s="41"/>
      <c r="L8060" s="41"/>
      <c r="M8060" s="92"/>
      <c r="N8060" s="41"/>
      <c r="O8060" s="41"/>
      <c r="P8060" s="41"/>
      <c r="Q8060" s="41"/>
      <c r="R8060" s="41"/>
      <c r="S8060" s="41"/>
      <c r="T8060" s="41"/>
      <c r="U8060" s="47"/>
      <c r="V8060" s="49"/>
      <c r="W8060" s="41"/>
      <c r="X8060" s="41"/>
      <c r="Y8060" s="41"/>
      <c r="AA8060" s="37" t="str">
        <f>IF($I8060&lt;&gt;"",VLOOKUP($I8060,'Valid Values - Search'!$R$4:$T$4719,3,FALSE),"")</f>
        <v/>
      </c>
      <c r="AB8060" s="37" t="str">
        <f>IF($I8060&lt;&gt;"",VLOOKUP($I8060,'Valid Values - Search'!$R$4:$S$4719,2,FALSE),"")</f>
        <v/>
      </c>
      <c r="AC8060" s="38" t="str">
        <f t="shared" si="125"/>
        <v/>
      </c>
      <c r="AD8060" s="38"/>
    </row>
    <row r="8061" spans="1:30">
      <c r="A8061" s="46"/>
      <c r="B8061" s="47"/>
      <c r="C8061" s="49"/>
      <c r="D8061" s="41"/>
      <c r="E8061" s="41"/>
      <c r="F8061" s="41"/>
      <c r="G8061" s="50" t="str">
        <f>IF(A8061&lt;&gt;"",CONCATENATE(A8061,":",YEAR(B8061),IF(MONTH(B8061)&gt;9,MONTH(B8061),CONCATENATE(0,MONTH(B8061))),IF(DAY(B8061)&gt;9,DAY(B8061),CONCATENATE(0,DAY(B8061))),IF(HOUR(C8061)&gt;9,HOUR(C8061),CONCATENATE(0,HOUR(C8061))),IF(MINUTE(C8061)&gt;9,MINUTE(C8061),CONCATENATE(0,MINUTE(C8061))),":",VLOOKUP(F8061,'Valid Values - Results'!$D$4:$F$12,3,FALSE)),"")</f>
        <v/>
      </c>
      <c r="H8061" s="41"/>
      <c r="I8061" s="41"/>
      <c r="J8061" s="41"/>
      <c r="K8061" s="41"/>
      <c r="L8061" s="41"/>
      <c r="M8061" s="92"/>
      <c r="N8061" s="41"/>
      <c r="O8061" s="41"/>
      <c r="P8061" s="41"/>
      <c r="Q8061" s="41"/>
      <c r="R8061" s="41"/>
      <c r="S8061" s="41"/>
      <c r="T8061" s="41"/>
      <c r="U8061" s="47"/>
      <c r="V8061" s="49"/>
      <c r="W8061" s="41"/>
      <c r="X8061" s="41"/>
      <c r="Y8061" s="41"/>
      <c r="AA8061" s="37" t="str">
        <f>IF($I8061&lt;&gt;"",VLOOKUP($I8061,'Valid Values - Search'!$R$4:$T$4719,3,FALSE),"")</f>
        <v/>
      </c>
      <c r="AB8061" s="37" t="str">
        <f>IF($I8061&lt;&gt;"",VLOOKUP($I8061,'Valid Values - Search'!$R$4:$S$4719,2,FALSE),"")</f>
        <v/>
      </c>
      <c r="AC8061" s="38" t="str">
        <f t="shared" si="125"/>
        <v/>
      </c>
      <c r="AD8061" s="38"/>
    </row>
    <row r="8062" spans="1:30">
      <c r="A8062" s="46"/>
      <c r="B8062" s="47"/>
      <c r="C8062" s="49"/>
      <c r="D8062" s="41"/>
      <c r="E8062" s="41"/>
      <c r="F8062" s="41"/>
      <c r="G8062" s="50" t="str">
        <f>IF(A8062&lt;&gt;"",CONCATENATE(A8062,":",YEAR(B8062),IF(MONTH(B8062)&gt;9,MONTH(B8062),CONCATENATE(0,MONTH(B8062))),IF(DAY(B8062)&gt;9,DAY(B8062),CONCATENATE(0,DAY(B8062))),IF(HOUR(C8062)&gt;9,HOUR(C8062),CONCATENATE(0,HOUR(C8062))),IF(MINUTE(C8062)&gt;9,MINUTE(C8062),CONCATENATE(0,MINUTE(C8062))),":",VLOOKUP(F8062,'Valid Values - Results'!$D$4:$F$12,3,FALSE)),"")</f>
        <v/>
      </c>
      <c r="H8062" s="41"/>
      <c r="I8062" s="41"/>
      <c r="J8062" s="41"/>
      <c r="K8062" s="41"/>
      <c r="L8062" s="41"/>
      <c r="M8062" s="92"/>
      <c r="N8062" s="41"/>
      <c r="O8062" s="41"/>
      <c r="P8062" s="41"/>
      <c r="Q8062" s="41"/>
      <c r="R8062" s="41"/>
      <c r="S8062" s="41"/>
      <c r="T8062" s="41"/>
      <c r="U8062" s="47"/>
      <c r="V8062" s="49"/>
      <c r="W8062" s="41"/>
      <c r="X8062" s="41"/>
      <c r="Y8062" s="41"/>
      <c r="AA8062" s="37" t="str">
        <f>IF($I8062&lt;&gt;"",VLOOKUP($I8062,'Valid Values - Search'!$R$4:$T$4719,3,FALSE),"")</f>
        <v/>
      </c>
      <c r="AB8062" s="37" t="str">
        <f>IF($I8062&lt;&gt;"",VLOOKUP($I8062,'Valid Values - Search'!$R$4:$S$4719,2,FALSE),"")</f>
        <v/>
      </c>
      <c r="AC8062" s="38" t="str">
        <f t="shared" si="125"/>
        <v/>
      </c>
      <c r="AD8062" s="38"/>
    </row>
    <row r="8063" spans="1:30">
      <c r="A8063" s="46"/>
      <c r="B8063" s="47"/>
      <c r="C8063" s="49"/>
      <c r="D8063" s="41"/>
      <c r="E8063" s="41"/>
      <c r="F8063" s="41"/>
      <c r="G8063" s="50" t="str">
        <f>IF(A8063&lt;&gt;"",CONCATENATE(A8063,":",YEAR(B8063),IF(MONTH(B8063)&gt;9,MONTH(B8063),CONCATENATE(0,MONTH(B8063))),IF(DAY(B8063)&gt;9,DAY(B8063),CONCATENATE(0,DAY(B8063))),IF(HOUR(C8063)&gt;9,HOUR(C8063),CONCATENATE(0,HOUR(C8063))),IF(MINUTE(C8063)&gt;9,MINUTE(C8063),CONCATENATE(0,MINUTE(C8063))),":",VLOOKUP(F8063,'Valid Values - Results'!$D$4:$F$12,3,FALSE)),"")</f>
        <v/>
      </c>
      <c r="H8063" s="41"/>
      <c r="I8063" s="41"/>
      <c r="J8063" s="41"/>
      <c r="K8063" s="41"/>
      <c r="L8063" s="41"/>
      <c r="M8063" s="92"/>
      <c r="N8063" s="41"/>
      <c r="O8063" s="41"/>
      <c r="P8063" s="41"/>
      <c r="Q8063" s="41"/>
      <c r="R8063" s="41"/>
      <c r="S8063" s="41"/>
      <c r="T8063" s="41"/>
      <c r="U8063" s="47"/>
      <c r="V8063" s="49"/>
      <c r="W8063" s="41"/>
      <c r="X8063" s="41"/>
      <c r="Y8063" s="41"/>
      <c r="AA8063" s="37" t="str">
        <f>IF($I8063&lt;&gt;"",VLOOKUP($I8063,'Valid Values - Search'!$R$4:$T$4719,3,FALSE),"")</f>
        <v/>
      </c>
      <c r="AB8063" s="37" t="str">
        <f>IF($I8063&lt;&gt;"",VLOOKUP($I8063,'Valid Values - Search'!$R$4:$S$4719,2,FALSE),"")</f>
        <v/>
      </c>
      <c r="AC8063" s="38" t="str">
        <f t="shared" si="125"/>
        <v/>
      </c>
      <c r="AD8063" s="38"/>
    </row>
    <row r="8064" spans="1:30">
      <c r="A8064" s="46"/>
      <c r="B8064" s="47"/>
      <c r="C8064" s="49"/>
      <c r="D8064" s="41"/>
      <c r="E8064" s="41"/>
      <c r="F8064" s="41"/>
      <c r="G8064" s="50" t="str">
        <f>IF(A8064&lt;&gt;"",CONCATENATE(A8064,":",YEAR(B8064),IF(MONTH(B8064)&gt;9,MONTH(B8064),CONCATENATE(0,MONTH(B8064))),IF(DAY(B8064)&gt;9,DAY(B8064),CONCATENATE(0,DAY(B8064))),IF(HOUR(C8064)&gt;9,HOUR(C8064),CONCATENATE(0,HOUR(C8064))),IF(MINUTE(C8064)&gt;9,MINUTE(C8064),CONCATENATE(0,MINUTE(C8064))),":",VLOOKUP(F8064,'Valid Values - Results'!$D$4:$F$12,3,FALSE)),"")</f>
        <v/>
      </c>
      <c r="H8064" s="41"/>
      <c r="I8064" s="41"/>
      <c r="J8064" s="41"/>
      <c r="K8064" s="41"/>
      <c r="L8064" s="41"/>
      <c r="M8064" s="92"/>
      <c r="N8064" s="41"/>
      <c r="O8064" s="41"/>
      <c r="P8064" s="41"/>
      <c r="Q8064" s="41"/>
      <c r="R8064" s="41"/>
      <c r="S8064" s="41"/>
      <c r="T8064" s="41"/>
      <c r="U8064" s="47"/>
      <c r="V8064" s="49"/>
      <c r="W8064" s="41"/>
      <c r="X8064" s="41"/>
      <c r="Y8064" s="41"/>
      <c r="AA8064" s="37" t="str">
        <f>IF($I8064&lt;&gt;"",VLOOKUP($I8064,'Valid Values - Search'!$R$4:$T$4719,3,FALSE),"")</f>
        <v/>
      </c>
      <c r="AB8064" s="37" t="str">
        <f>IF($I8064&lt;&gt;"",VLOOKUP($I8064,'Valid Values - Search'!$R$4:$S$4719,2,FALSE),"")</f>
        <v/>
      </c>
      <c r="AC8064" s="38" t="str">
        <f t="shared" si="125"/>
        <v/>
      </c>
      <c r="AD8064" s="38"/>
    </row>
    <row r="8065" spans="1:30">
      <c r="A8065" s="46"/>
      <c r="B8065" s="47"/>
      <c r="C8065" s="49"/>
      <c r="D8065" s="41"/>
      <c r="E8065" s="41"/>
      <c r="F8065" s="41"/>
      <c r="G8065" s="50" t="str">
        <f>IF(A8065&lt;&gt;"",CONCATENATE(A8065,":",YEAR(B8065),IF(MONTH(B8065)&gt;9,MONTH(B8065),CONCATENATE(0,MONTH(B8065))),IF(DAY(B8065)&gt;9,DAY(B8065),CONCATENATE(0,DAY(B8065))),IF(HOUR(C8065)&gt;9,HOUR(C8065),CONCATENATE(0,HOUR(C8065))),IF(MINUTE(C8065)&gt;9,MINUTE(C8065),CONCATENATE(0,MINUTE(C8065))),":",VLOOKUP(F8065,'Valid Values - Results'!$D$4:$F$12,3,FALSE)),"")</f>
        <v/>
      </c>
      <c r="H8065" s="41"/>
      <c r="I8065" s="41"/>
      <c r="J8065" s="41"/>
      <c r="K8065" s="41"/>
      <c r="L8065" s="41"/>
      <c r="M8065" s="92"/>
      <c r="N8065" s="41"/>
      <c r="O8065" s="41"/>
      <c r="P8065" s="41"/>
      <c r="Q8065" s="41"/>
      <c r="R8065" s="41"/>
      <c r="S8065" s="41"/>
      <c r="T8065" s="41"/>
      <c r="U8065" s="47"/>
      <c r="V8065" s="49"/>
      <c r="W8065" s="41"/>
      <c r="X8065" s="41"/>
      <c r="Y8065" s="41"/>
      <c r="AA8065" s="37" t="str">
        <f>IF($I8065&lt;&gt;"",VLOOKUP($I8065,'Valid Values - Search'!$R$4:$T$4719,3,FALSE),"")</f>
        <v/>
      </c>
      <c r="AB8065" s="37" t="str">
        <f>IF($I8065&lt;&gt;"",VLOOKUP($I8065,'Valid Values - Search'!$R$4:$S$4719,2,FALSE),"")</f>
        <v/>
      </c>
      <c r="AC8065" s="38" t="str">
        <f t="shared" si="125"/>
        <v/>
      </c>
      <c r="AD8065" s="38"/>
    </row>
    <row r="8066" spans="1:30">
      <c r="A8066" s="46"/>
      <c r="B8066" s="47"/>
      <c r="C8066" s="49"/>
      <c r="D8066" s="41"/>
      <c r="E8066" s="41"/>
      <c r="F8066" s="41"/>
      <c r="G8066" s="50" t="str">
        <f>IF(A8066&lt;&gt;"",CONCATENATE(A8066,":",YEAR(B8066),IF(MONTH(B8066)&gt;9,MONTH(B8066),CONCATENATE(0,MONTH(B8066))),IF(DAY(B8066)&gt;9,DAY(B8066),CONCATENATE(0,DAY(B8066))),IF(HOUR(C8066)&gt;9,HOUR(C8066),CONCATENATE(0,HOUR(C8066))),IF(MINUTE(C8066)&gt;9,MINUTE(C8066),CONCATENATE(0,MINUTE(C8066))),":",VLOOKUP(F8066,'Valid Values - Results'!$D$4:$F$12,3,FALSE)),"")</f>
        <v/>
      </c>
      <c r="H8066" s="41"/>
      <c r="I8066" s="41"/>
      <c r="J8066" s="41"/>
      <c r="K8066" s="41"/>
      <c r="L8066" s="41"/>
      <c r="M8066" s="92"/>
      <c r="N8066" s="41"/>
      <c r="O8066" s="41"/>
      <c r="P8066" s="41"/>
      <c r="Q8066" s="41"/>
      <c r="R8066" s="41"/>
      <c r="S8066" s="41"/>
      <c r="T8066" s="41"/>
      <c r="U8066" s="47"/>
      <c r="V8066" s="49"/>
      <c r="W8066" s="41"/>
      <c r="X8066" s="41"/>
      <c r="Y8066" s="41"/>
      <c r="AA8066" s="37" t="str">
        <f>IF($I8066&lt;&gt;"",VLOOKUP($I8066,'Valid Values - Search'!$R$4:$T$4719,3,FALSE),"")</f>
        <v/>
      </c>
      <c r="AB8066" s="37" t="str">
        <f>IF($I8066&lt;&gt;"",VLOOKUP($I8066,'Valid Values - Search'!$R$4:$S$4719,2,FALSE),"")</f>
        <v/>
      </c>
      <c r="AC8066" s="38" t="str">
        <f t="shared" ref="AC8066:AC8129" si="126">IF($V8066&lt;&gt;"",$D8066,"")</f>
        <v/>
      </c>
      <c r="AD8066" s="38"/>
    </row>
    <row r="8067" spans="1:30">
      <c r="A8067" s="46"/>
      <c r="B8067" s="47"/>
      <c r="C8067" s="49"/>
      <c r="D8067" s="41"/>
      <c r="E8067" s="41"/>
      <c r="F8067" s="41"/>
      <c r="G8067" s="50" t="str">
        <f>IF(A8067&lt;&gt;"",CONCATENATE(A8067,":",YEAR(B8067),IF(MONTH(B8067)&gt;9,MONTH(B8067),CONCATENATE(0,MONTH(B8067))),IF(DAY(B8067)&gt;9,DAY(B8067),CONCATENATE(0,DAY(B8067))),IF(HOUR(C8067)&gt;9,HOUR(C8067),CONCATENATE(0,HOUR(C8067))),IF(MINUTE(C8067)&gt;9,MINUTE(C8067),CONCATENATE(0,MINUTE(C8067))),":",VLOOKUP(F8067,'Valid Values - Results'!$D$4:$F$12,3,FALSE)),"")</f>
        <v/>
      </c>
      <c r="H8067" s="41"/>
      <c r="I8067" s="41"/>
      <c r="J8067" s="41"/>
      <c r="K8067" s="41"/>
      <c r="L8067" s="41"/>
      <c r="M8067" s="92"/>
      <c r="N8067" s="41"/>
      <c r="O8067" s="41"/>
      <c r="P8067" s="41"/>
      <c r="Q8067" s="41"/>
      <c r="R8067" s="41"/>
      <c r="S8067" s="41"/>
      <c r="T8067" s="41"/>
      <c r="U8067" s="47"/>
      <c r="V8067" s="49"/>
      <c r="W8067" s="41"/>
      <c r="X8067" s="41"/>
      <c r="Y8067" s="41"/>
      <c r="AA8067" s="37" t="str">
        <f>IF($I8067&lt;&gt;"",VLOOKUP($I8067,'Valid Values - Search'!$R$4:$T$4719,3,FALSE),"")</f>
        <v/>
      </c>
      <c r="AB8067" s="37" t="str">
        <f>IF($I8067&lt;&gt;"",VLOOKUP($I8067,'Valid Values - Search'!$R$4:$S$4719,2,FALSE),"")</f>
        <v/>
      </c>
      <c r="AC8067" s="38" t="str">
        <f t="shared" si="126"/>
        <v/>
      </c>
      <c r="AD8067" s="38"/>
    </row>
    <row r="8068" spans="1:30">
      <c r="A8068" s="46"/>
      <c r="B8068" s="47"/>
      <c r="C8068" s="49"/>
      <c r="D8068" s="41"/>
      <c r="E8068" s="41"/>
      <c r="F8068" s="41"/>
      <c r="G8068" s="50" t="str">
        <f>IF(A8068&lt;&gt;"",CONCATENATE(A8068,":",YEAR(B8068),IF(MONTH(B8068)&gt;9,MONTH(B8068),CONCATENATE(0,MONTH(B8068))),IF(DAY(B8068)&gt;9,DAY(B8068),CONCATENATE(0,DAY(B8068))),IF(HOUR(C8068)&gt;9,HOUR(C8068),CONCATENATE(0,HOUR(C8068))),IF(MINUTE(C8068)&gt;9,MINUTE(C8068),CONCATENATE(0,MINUTE(C8068))),":",VLOOKUP(F8068,'Valid Values - Results'!$D$4:$F$12,3,FALSE)),"")</f>
        <v/>
      </c>
      <c r="H8068" s="41"/>
      <c r="I8068" s="41"/>
      <c r="J8068" s="41"/>
      <c r="K8068" s="41"/>
      <c r="L8068" s="41"/>
      <c r="M8068" s="92"/>
      <c r="N8068" s="41"/>
      <c r="O8068" s="41"/>
      <c r="P8068" s="41"/>
      <c r="Q8068" s="41"/>
      <c r="R8068" s="41"/>
      <c r="S8068" s="41"/>
      <c r="T8068" s="41"/>
      <c r="U8068" s="47"/>
      <c r="V8068" s="49"/>
      <c r="W8068" s="41"/>
      <c r="X8068" s="41"/>
      <c r="Y8068" s="41"/>
      <c r="AA8068" s="37" t="str">
        <f>IF($I8068&lt;&gt;"",VLOOKUP($I8068,'Valid Values - Search'!$R$4:$T$4719,3,FALSE),"")</f>
        <v/>
      </c>
      <c r="AB8068" s="37" t="str">
        <f>IF($I8068&lt;&gt;"",VLOOKUP($I8068,'Valid Values - Search'!$R$4:$S$4719,2,FALSE),"")</f>
        <v/>
      </c>
      <c r="AC8068" s="38" t="str">
        <f t="shared" si="126"/>
        <v/>
      </c>
      <c r="AD8068" s="38"/>
    </row>
    <row r="8069" spans="1:30">
      <c r="A8069" s="46"/>
      <c r="B8069" s="47"/>
      <c r="C8069" s="49"/>
      <c r="D8069" s="41"/>
      <c r="E8069" s="41"/>
      <c r="F8069" s="41"/>
      <c r="G8069" s="50" t="str">
        <f>IF(A8069&lt;&gt;"",CONCATENATE(A8069,":",YEAR(B8069),IF(MONTH(B8069)&gt;9,MONTH(B8069),CONCATENATE(0,MONTH(B8069))),IF(DAY(B8069)&gt;9,DAY(B8069),CONCATENATE(0,DAY(B8069))),IF(HOUR(C8069)&gt;9,HOUR(C8069),CONCATENATE(0,HOUR(C8069))),IF(MINUTE(C8069)&gt;9,MINUTE(C8069),CONCATENATE(0,MINUTE(C8069))),":",VLOOKUP(F8069,'Valid Values - Results'!$D$4:$F$12,3,FALSE)),"")</f>
        <v/>
      </c>
      <c r="H8069" s="41"/>
      <c r="I8069" s="41"/>
      <c r="J8069" s="41"/>
      <c r="K8069" s="41"/>
      <c r="L8069" s="41"/>
      <c r="M8069" s="92"/>
      <c r="N8069" s="41"/>
      <c r="O8069" s="41"/>
      <c r="P8069" s="41"/>
      <c r="Q8069" s="41"/>
      <c r="R8069" s="41"/>
      <c r="S8069" s="41"/>
      <c r="T8069" s="41"/>
      <c r="U8069" s="47"/>
      <c r="V8069" s="49"/>
      <c r="W8069" s="41"/>
      <c r="X8069" s="41"/>
      <c r="Y8069" s="41"/>
      <c r="AA8069" s="37" t="str">
        <f>IF($I8069&lt;&gt;"",VLOOKUP($I8069,'Valid Values - Search'!$R$4:$T$4719,3,FALSE),"")</f>
        <v/>
      </c>
      <c r="AB8069" s="37" t="str">
        <f>IF($I8069&lt;&gt;"",VLOOKUP($I8069,'Valid Values - Search'!$R$4:$S$4719,2,FALSE),"")</f>
        <v/>
      </c>
      <c r="AC8069" s="38" t="str">
        <f t="shared" si="126"/>
        <v/>
      </c>
      <c r="AD8069" s="38"/>
    </row>
    <row r="8070" spans="1:30">
      <c r="A8070" s="46"/>
      <c r="B8070" s="47"/>
      <c r="C8070" s="49"/>
      <c r="D8070" s="41"/>
      <c r="E8070" s="41"/>
      <c r="F8070" s="41"/>
      <c r="G8070" s="50" t="str">
        <f>IF(A8070&lt;&gt;"",CONCATENATE(A8070,":",YEAR(B8070),IF(MONTH(B8070)&gt;9,MONTH(B8070),CONCATENATE(0,MONTH(B8070))),IF(DAY(B8070)&gt;9,DAY(B8070),CONCATENATE(0,DAY(B8070))),IF(HOUR(C8070)&gt;9,HOUR(C8070),CONCATENATE(0,HOUR(C8070))),IF(MINUTE(C8070)&gt;9,MINUTE(C8070),CONCATENATE(0,MINUTE(C8070))),":",VLOOKUP(F8070,'Valid Values - Results'!$D$4:$F$12,3,FALSE)),"")</f>
        <v/>
      </c>
      <c r="H8070" s="41"/>
      <c r="I8070" s="41"/>
      <c r="J8070" s="41"/>
      <c r="K8070" s="41"/>
      <c r="L8070" s="41"/>
      <c r="M8070" s="92"/>
      <c r="N8070" s="41"/>
      <c r="O8070" s="41"/>
      <c r="P8070" s="41"/>
      <c r="Q8070" s="41"/>
      <c r="R8070" s="41"/>
      <c r="S8070" s="41"/>
      <c r="T8070" s="41"/>
      <c r="U8070" s="47"/>
      <c r="V8070" s="49"/>
      <c r="W8070" s="41"/>
      <c r="X8070" s="41"/>
      <c r="Y8070" s="41"/>
      <c r="AA8070" s="37" t="str">
        <f>IF($I8070&lt;&gt;"",VLOOKUP($I8070,'Valid Values - Search'!$R$4:$T$4719,3,FALSE),"")</f>
        <v/>
      </c>
      <c r="AB8070" s="37" t="str">
        <f>IF($I8070&lt;&gt;"",VLOOKUP($I8070,'Valid Values - Search'!$R$4:$S$4719,2,FALSE),"")</f>
        <v/>
      </c>
      <c r="AC8070" s="38" t="str">
        <f t="shared" si="126"/>
        <v/>
      </c>
      <c r="AD8070" s="38"/>
    </row>
    <row r="8071" spans="1:30">
      <c r="A8071" s="46"/>
      <c r="B8071" s="47"/>
      <c r="C8071" s="49"/>
      <c r="D8071" s="41"/>
      <c r="E8071" s="41"/>
      <c r="F8071" s="41"/>
      <c r="G8071" s="50" t="str">
        <f>IF(A8071&lt;&gt;"",CONCATENATE(A8071,":",YEAR(B8071),IF(MONTH(B8071)&gt;9,MONTH(B8071),CONCATENATE(0,MONTH(B8071))),IF(DAY(B8071)&gt;9,DAY(B8071),CONCATENATE(0,DAY(B8071))),IF(HOUR(C8071)&gt;9,HOUR(C8071),CONCATENATE(0,HOUR(C8071))),IF(MINUTE(C8071)&gt;9,MINUTE(C8071),CONCATENATE(0,MINUTE(C8071))),":",VLOOKUP(F8071,'Valid Values - Results'!$D$4:$F$12,3,FALSE)),"")</f>
        <v/>
      </c>
      <c r="H8071" s="41"/>
      <c r="I8071" s="41"/>
      <c r="J8071" s="41"/>
      <c r="K8071" s="41"/>
      <c r="L8071" s="41"/>
      <c r="M8071" s="92"/>
      <c r="N8071" s="41"/>
      <c r="O8071" s="41"/>
      <c r="P8071" s="41"/>
      <c r="Q8071" s="41"/>
      <c r="R8071" s="41"/>
      <c r="S8071" s="41"/>
      <c r="T8071" s="41"/>
      <c r="U8071" s="47"/>
      <c r="V8071" s="49"/>
      <c r="W8071" s="41"/>
      <c r="X8071" s="41"/>
      <c r="Y8071" s="41"/>
      <c r="AA8071" s="37" t="str">
        <f>IF($I8071&lt;&gt;"",VLOOKUP($I8071,'Valid Values - Search'!$R$4:$T$4719,3,FALSE),"")</f>
        <v/>
      </c>
      <c r="AB8071" s="37" t="str">
        <f>IF($I8071&lt;&gt;"",VLOOKUP($I8071,'Valid Values - Search'!$R$4:$S$4719,2,FALSE),"")</f>
        <v/>
      </c>
      <c r="AC8071" s="38" t="str">
        <f t="shared" si="126"/>
        <v/>
      </c>
      <c r="AD8071" s="38"/>
    </row>
    <row r="8072" spans="1:30">
      <c r="A8072" s="46"/>
      <c r="B8072" s="47"/>
      <c r="C8072" s="49"/>
      <c r="D8072" s="41"/>
      <c r="E8072" s="41"/>
      <c r="F8072" s="41"/>
      <c r="G8072" s="50" t="str">
        <f>IF(A8072&lt;&gt;"",CONCATENATE(A8072,":",YEAR(B8072),IF(MONTH(B8072)&gt;9,MONTH(B8072),CONCATENATE(0,MONTH(B8072))),IF(DAY(B8072)&gt;9,DAY(B8072),CONCATENATE(0,DAY(B8072))),IF(HOUR(C8072)&gt;9,HOUR(C8072),CONCATENATE(0,HOUR(C8072))),IF(MINUTE(C8072)&gt;9,MINUTE(C8072),CONCATENATE(0,MINUTE(C8072))),":",VLOOKUP(F8072,'Valid Values - Results'!$D$4:$F$12,3,FALSE)),"")</f>
        <v/>
      </c>
      <c r="H8072" s="41"/>
      <c r="I8072" s="41"/>
      <c r="J8072" s="41"/>
      <c r="K8072" s="41"/>
      <c r="L8072" s="41"/>
      <c r="M8072" s="92"/>
      <c r="N8072" s="41"/>
      <c r="O8072" s="41"/>
      <c r="P8072" s="41"/>
      <c r="Q8072" s="41"/>
      <c r="R8072" s="41"/>
      <c r="S8072" s="41"/>
      <c r="T8072" s="41"/>
      <c r="U8072" s="47"/>
      <c r="V8072" s="49"/>
      <c r="W8072" s="41"/>
      <c r="X8072" s="41"/>
      <c r="Y8072" s="41"/>
      <c r="AA8072" s="37" t="str">
        <f>IF($I8072&lt;&gt;"",VLOOKUP($I8072,'Valid Values - Search'!$R$4:$T$4719,3,FALSE),"")</f>
        <v/>
      </c>
      <c r="AB8072" s="37" t="str">
        <f>IF($I8072&lt;&gt;"",VLOOKUP($I8072,'Valid Values - Search'!$R$4:$S$4719,2,FALSE),"")</f>
        <v/>
      </c>
      <c r="AC8072" s="38" t="str">
        <f t="shared" si="126"/>
        <v/>
      </c>
      <c r="AD8072" s="38"/>
    </row>
    <row r="8073" spans="1:30">
      <c r="A8073" s="46"/>
      <c r="B8073" s="47"/>
      <c r="C8073" s="49"/>
      <c r="D8073" s="41"/>
      <c r="E8073" s="41"/>
      <c r="F8073" s="41"/>
      <c r="G8073" s="50" t="str">
        <f>IF(A8073&lt;&gt;"",CONCATENATE(A8073,":",YEAR(B8073),IF(MONTH(B8073)&gt;9,MONTH(B8073),CONCATENATE(0,MONTH(B8073))),IF(DAY(B8073)&gt;9,DAY(B8073),CONCATENATE(0,DAY(B8073))),IF(HOUR(C8073)&gt;9,HOUR(C8073),CONCATENATE(0,HOUR(C8073))),IF(MINUTE(C8073)&gt;9,MINUTE(C8073),CONCATENATE(0,MINUTE(C8073))),":",VLOOKUP(F8073,'Valid Values - Results'!$D$4:$F$12,3,FALSE)),"")</f>
        <v/>
      </c>
      <c r="H8073" s="41"/>
      <c r="I8073" s="41"/>
      <c r="J8073" s="41"/>
      <c r="K8073" s="41"/>
      <c r="L8073" s="41"/>
      <c r="M8073" s="92"/>
      <c r="N8073" s="41"/>
      <c r="O8073" s="41"/>
      <c r="P8073" s="41"/>
      <c r="Q8073" s="41"/>
      <c r="R8073" s="41"/>
      <c r="S8073" s="41"/>
      <c r="T8073" s="41"/>
      <c r="U8073" s="47"/>
      <c r="V8073" s="49"/>
      <c r="W8073" s="41"/>
      <c r="X8073" s="41"/>
      <c r="Y8073" s="41"/>
      <c r="AA8073" s="37" t="str">
        <f>IF($I8073&lt;&gt;"",VLOOKUP($I8073,'Valid Values - Search'!$R$4:$T$4719,3,FALSE),"")</f>
        <v/>
      </c>
      <c r="AB8073" s="37" t="str">
        <f>IF($I8073&lt;&gt;"",VLOOKUP($I8073,'Valid Values - Search'!$R$4:$S$4719,2,FALSE),"")</f>
        <v/>
      </c>
      <c r="AC8073" s="38" t="str">
        <f t="shared" si="126"/>
        <v/>
      </c>
      <c r="AD8073" s="38"/>
    </row>
    <row r="8074" spans="1:30">
      <c r="A8074" s="46"/>
      <c r="B8074" s="47"/>
      <c r="C8074" s="49"/>
      <c r="D8074" s="41"/>
      <c r="E8074" s="41"/>
      <c r="F8074" s="41"/>
      <c r="G8074" s="50" t="str">
        <f>IF(A8074&lt;&gt;"",CONCATENATE(A8074,":",YEAR(B8074),IF(MONTH(B8074)&gt;9,MONTH(B8074),CONCATENATE(0,MONTH(B8074))),IF(DAY(B8074)&gt;9,DAY(B8074),CONCATENATE(0,DAY(B8074))),IF(HOUR(C8074)&gt;9,HOUR(C8074),CONCATENATE(0,HOUR(C8074))),IF(MINUTE(C8074)&gt;9,MINUTE(C8074),CONCATENATE(0,MINUTE(C8074))),":",VLOOKUP(F8074,'Valid Values - Results'!$D$4:$F$12,3,FALSE)),"")</f>
        <v/>
      </c>
      <c r="H8074" s="41"/>
      <c r="I8074" s="41"/>
      <c r="J8074" s="41"/>
      <c r="K8074" s="41"/>
      <c r="L8074" s="41"/>
      <c r="M8074" s="92"/>
      <c r="N8074" s="41"/>
      <c r="O8074" s="41"/>
      <c r="P8074" s="41"/>
      <c r="Q8074" s="41"/>
      <c r="R8074" s="41"/>
      <c r="S8074" s="41"/>
      <c r="T8074" s="41"/>
      <c r="U8074" s="47"/>
      <c r="V8074" s="49"/>
      <c r="W8074" s="41"/>
      <c r="X8074" s="41"/>
      <c r="Y8074" s="41"/>
      <c r="AA8074" s="37" t="str">
        <f>IF($I8074&lt;&gt;"",VLOOKUP($I8074,'Valid Values - Search'!$R$4:$T$4719,3,FALSE),"")</f>
        <v/>
      </c>
      <c r="AB8074" s="37" t="str">
        <f>IF($I8074&lt;&gt;"",VLOOKUP($I8074,'Valid Values - Search'!$R$4:$S$4719,2,FALSE),"")</f>
        <v/>
      </c>
      <c r="AC8074" s="38" t="str">
        <f t="shared" si="126"/>
        <v/>
      </c>
      <c r="AD8074" s="38"/>
    </row>
    <row r="8075" spans="1:30">
      <c r="A8075" s="46"/>
      <c r="B8075" s="47"/>
      <c r="C8075" s="49"/>
      <c r="D8075" s="41"/>
      <c r="E8075" s="41"/>
      <c r="F8075" s="41"/>
      <c r="G8075" s="50" t="str">
        <f>IF(A8075&lt;&gt;"",CONCATENATE(A8075,":",YEAR(B8075),IF(MONTH(B8075)&gt;9,MONTH(B8075),CONCATENATE(0,MONTH(B8075))),IF(DAY(B8075)&gt;9,DAY(B8075),CONCATENATE(0,DAY(B8075))),IF(HOUR(C8075)&gt;9,HOUR(C8075),CONCATENATE(0,HOUR(C8075))),IF(MINUTE(C8075)&gt;9,MINUTE(C8075),CONCATENATE(0,MINUTE(C8075))),":",VLOOKUP(F8075,'Valid Values - Results'!$D$4:$F$12,3,FALSE)),"")</f>
        <v/>
      </c>
      <c r="H8075" s="41"/>
      <c r="I8075" s="41"/>
      <c r="J8075" s="41"/>
      <c r="K8075" s="41"/>
      <c r="L8075" s="41"/>
      <c r="M8075" s="92"/>
      <c r="N8075" s="41"/>
      <c r="O8075" s="41"/>
      <c r="P8075" s="41"/>
      <c r="Q8075" s="41"/>
      <c r="R8075" s="41"/>
      <c r="S8075" s="41"/>
      <c r="T8075" s="41"/>
      <c r="U8075" s="47"/>
      <c r="V8075" s="49"/>
      <c r="W8075" s="41"/>
      <c r="X8075" s="41"/>
      <c r="Y8075" s="41"/>
      <c r="AA8075" s="37" t="str">
        <f>IF($I8075&lt;&gt;"",VLOOKUP($I8075,'Valid Values - Search'!$R$4:$T$4719,3,FALSE),"")</f>
        <v/>
      </c>
      <c r="AB8075" s="37" t="str">
        <f>IF($I8075&lt;&gt;"",VLOOKUP($I8075,'Valid Values - Search'!$R$4:$S$4719,2,FALSE),"")</f>
        <v/>
      </c>
      <c r="AC8075" s="38" t="str">
        <f t="shared" si="126"/>
        <v/>
      </c>
      <c r="AD8075" s="38"/>
    </row>
    <row r="8076" spans="1:30">
      <c r="A8076" s="46"/>
      <c r="B8076" s="47"/>
      <c r="C8076" s="49"/>
      <c r="D8076" s="41"/>
      <c r="E8076" s="41"/>
      <c r="F8076" s="41"/>
      <c r="G8076" s="50" t="str">
        <f>IF(A8076&lt;&gt;"",CONCATENATE(A8076,":",YEAR(B8076),IF(MONTH(B8076)&gt;9,MONTH(B8076),CONCATENATE(0,MONTH(B8076))),IF(DAY(B8076)&gt;9,DAY(B8076),CONCATENATE(0,DAY(B8076))),IF(HOUR(C8076)&gt;9,HOUR(C8076),CONCATENATE(0,HOUR(C8076))),IF(MINUTE(C8076)&gt;9,MINUTE(C8076),CONCATENATE(0,MINUTE(C8076))),":",VLOOKUP(F8076,'Valid Values - Results'!$D$4:$F$12,3,FALSE)),"")</f>
        <v/>
      </c>
      <c r="H8076" s="41"/>
      <c r="I8076" s="41"/>
      <c r="J8076" s="41"/>
      <c r="K8076" s="41"/>
      <c r="L8076" s="41"/>
      <c r="M8076" s="92"/>
      <c r="N8076" s="41"/>
      <c r="O8076" s="41"/>
      <c r="P8076" s="41"/>
      <c r="Q8076" s="41"/>
      <c r="R8076" s="41"/>
      <c r="S8076" s="41"/>
      <c r="T8076" s="41"/>
      <c r="U8076" s="47"/>
      <c r="V8076" s="49"/>
      <c r="W8076" s="41"/>
      <c r="X8076" s="41"/>
      <c r="Y8076" s="41"/>
      <c r="AA8076" s="37" t="str">
        <f>IF($I8076&lt;&gt;"",VLOOKUP($I8076,'Valid Values - Search'!$R$4:$T$4719,3,FALSE),"")</f>
        <v/>
      </c>
      <c r="AB8076" s="37" t="str">
        <f>IF($I8076&lt;&gt;"",VLOOKUP($I8076,'Valid Values - Search'!$R$4:$S$4719,2,FALSE),"")</f>
        <v/>
      </c>
      <c r="AC8076" s="38" t="str">
        <f t="shared" si="126"/>
        <v/>
      </c>
      <c r="AD8076" s="38"/>
    </row>
    <row r="8077" spans="1:30">
      <c r="A8077" s="46"/>
      <c r="B8077" s="47"/>
      <c r="C8077" s="49"/>
      <c r="D8077" s="41"/>
      <c r="E8077" s="41"/>
      <c r="F8077" s="41"/>
      <c r="G8077" s="50" t="str">
        <f>IF(A8077&lt;&gt;"",CONCATENATE(A8077,":",YEAR(B8077),IF(MONTH(B8077)&gt;9,MONTH(B8077),CONCATENATE(0,MONTH(B8077))),IF(DAY(B8077)&gt;9,DAY(B8077),CONCATENATE(0,DAY(B8077))),IF(HOUR(C8077)&gt;9,HOUR(C8077),CONCATENATE(0,HOUR(C8077))),IF(MINUTE(C8077)&gt;9,MINUTE(C8077),CONCATENATE(0,MINUTE(C8077))),":",VLOOKUP(F8077,'Valid Values - Results'!$D$4:$F$12,3,FALSE)),"")</f>
        <v/>
      </c>
      <c r="H8077" s="41"/>
      <c r="I8077" s="41"/>
      <c r="J8077" s="41"/>
      <c r="K8077" s="41"/>
      <c r="L8077" s="41"/>
      <c r="M8077" s="92"/>
      <c r="N8077" s="41"/>
      <c r="O8077" s="41"/>
      <c r="P8077" s="41"/>
      <c r="Q8077" s="41"/>
      <c r="R8077" s="41"/>
      <c r="S8077" s="41"/>
      <c r="T8077" s="41"/>
      <c r="U8077" s="47"/>
      <c r="V8077" s="49"/>
      <c r="W8077" s="41"/>
      <c r="X8077" s="41"/>
      <c r="Y8077" s="41"/>
      <c r="AA8077" s="37" t="str">
        <f>IF($I8077&lt;&gt;"",VLOOKUP($I8077,'Valid Values - Search'!$R$4:$T$4719,3,FALSE),"")</f>
        <v/>
      </c>
      <c r="AB8077" s="37" t="str">
        <f>IF($I8077&lt;&gt;"",VLOOKUP($I8077,'Valid Values - Search'!$R$4:$S$4719,2,FALSE),"")</f>
        <v/>
      </c>
      <c r="AC8077" s="38" t="str">
        <f t="shared" si="126"/>
        <v/>
      </c>
      <c r="AD8077" s="38"/>
    </row>
    <row r="8078" spans="1:30">
      <c r="A8078" s="46"/>
      <c r="B8078" s="47"/>
      <c r="C8078" s="49"/>
      <c r="D8078" s="41"/>
      <c r="E8078" s="41"/>
      <c r="F8078" s="41"/>
      <c r="G8078" s="50" t="str">
        <f>IF(A8078&lt;&gt;"",CONCATENATE(A8078,":",YEAR(B8078),IF(MONTH(B8078)&gt;9,MONTH(B8078),CONCATENATE(0,MONTH(B8078))),IF(DAY(B8078)&gt;9,DAY(B8078),CONCATENATE(0,DAY(B8078))),IF(HOUR(C8078)&gt;9,HOUR(C8078),CONCATENATE(0,HOUR(C8078))),IF(MINUTE(C8078)&gt;9,MINUTE(C8078),CONCATENATE(0,MINUTE(C8078))),":",VLOOKUP(F8078,'Valid Values - Results'!$D$4:$F$12,3,FALSE)),"")</f>
        <v/>
      </c>
      <c r="H8078" s="41"/>
      <c r="I8078" s="41"/>
      <c r="J8078" s="41"/>
      <c r="K8078" s="41"/>
      <c r="L8078" s="41"/>
      <c r="M8078" s="92"/>
      <c r="N8078" s="41"/>
      <c r="O8078" s="41"/>
      <c r="P8078" s="41"/>
      <c r="Q8078" s="41"/>
      <c r="R8078" s="41"/>
      <c r="S8078" s="41"/>
      <c r="T8078" s="41"/>
      <c r="U8078" s="47"/>
      <c r="V8078" s="49"/>
      <c r="W8078" s="41"/>
      <c r="X8078" s="41"/>
      <c r="Y8078" s="41"/>
      <c r="AA8078" s="37" t="str">
        <f>IF($I8078&lt;&gt;"",VLOOKUP($I8078,'Valid Values - Search'!$R$4:$T$4719,3,FALSE),"")</f>
        <v/>
      </c>
      <c r="AB8078" s="37" t="str">
        <f>IF($I8078&lt;&gt;"",VLOOKUP($I8078,'Valid Values - Search'!$R$4:$S$4719,2,FALSE),"")</f>
        <v/>
      </c>
      <c r="AC8078" s="38" t="str">
        <f t="shared" si="126"/>
        <v/>
      </c>
      <c r="AD8078" s="38"/>
    </row>
    <row r="8079" spans="1:30">
      <c r="A8079" s="46"/>
      <c r="B8079" s="47"/>
      <c r="C8079" s="49"/>
      <c r="D8079" s="41"/>
      <c r="E8079" s="41"/>
      <c r="F8079" s="41"/>
      <c r="G8079" s="50" t="str">
        <f>IF(A8079&lt;&gt;"",CONCATENATE(A8079,":",YEAR(B8079),IF(MONTH(B8079)&gt;9,MONTH(B8079),CONCATENATE(0,MONTH(B8079))),IF(DAY(B8079)&gt;9,DAY(B8079),CONCATENATE(0,DAY(B8079))),IF(HOUR(C8079)&gt;9,HOUR(C8079),CONCATENATE(0,HOUR(C8079))),IF(MINUTE(C8079)&gt;9,MINUTE(C8079),CONCATENATE(0,MINUTE(C8079))),":",VLOOKUP(F8079,'Valid Values - Results'!$D$4:$F$12,3,FALSE)),"")</f>
        <v/>
      </c>
      <c r="H8079" s="41"/>
      <c r="I8079" s="41"/>
      <c r="J8079" s="41"/>
      <c r="K8079" s="41"/>
      <c r="L8079" s="41"/>
      <c r="M8079" s="92"/>
      <c r="N8079" s="41"/>
      <c r="O8079" s="41"/>
      <c r="P8079" s="41"/>
      <c r="Q8079" s="41"/>
      <c r="R8079" s="41"/>
      <c r="S8079" s="41"/>
      <c r="T8079" s="41"/>
      <c r="U8079" s="47"/>
      <c r="V8079" s="49"/>
      <c r="W8079" s="41"/>
      <c r="X8079" s="41"/>
      <c r="Y8079" s="41"/>
      <c r="AA8079" s="37" t="str">
        <f>IF($I8079&lt;&gt;"",VLOOKUP($I8079,'Valid Values - Search'!$R$4:$T$4719,3,FALSE),"")</f>
        <v/>
      </c>
      <c r="AB8079" s="37" t="str">
        <f>IF($I8079&lt;&gt;"",VLOOKUP($I8079,'Valid Values - Search'!$R$4:$S$4719,2,FALSE),"")</f>
        <v/>
      </c>
      <c r="AC8079" s="38" t="str">
        <f t="shared" si="126"/>
        <v/>
      </c>
      <c r="AD8079" s="38"/>
    </row>
    <row r="8080" spans="1:30">
      <c r="A8080" s="46"/>
      <c r="B8080" s="47"/>
      <c r="C8080" s="49"/>
      <c r="D8080" s="41"/>
      <c r="E8080" s="41"/>
      <c r="F8080" s="41"/>
      <c r="G8080" s="50" t="str">
        <f>IF(A8080&lt;&gt;"",CONCATENATE(A8080,":",YEAR(B8080),IF(MONTH(B8080)&gt;9,MONTH(B8080),CONCATENATE(0,MONTH(B8080))),IF(DAY(B8080)&gt;9,DAY(B8080),CONCATENATE(0,DAY(B8080))),IF(HOUR(C8080)&gt;9,HOUR(C8080),CONCATENATE(0,HOUR(C8080))),IF(MINUTE(C8080)&gt;9,MINUTE(C8080),CONCATENATE(0,MINUTE(C8080))),":",VLOOKUP(F8080,'Valid Values - Results'!$D$4:$F$12,3,FALSE)),"")</f>
        <v/>
      </c>
      <c r="H8080" s="41"/>
      <c r="I8080" s="41"/>
      <c r="J8080" s="41"/>
      <c r="K8080" s="41"/>
      <c r="L8080" s="41"/>
      <c r="M8080" s="92"/>
      <c r="N8080" s="41"/>
      <c r="O8080" s="41"/>
      <c r="P8080" s="41"/>
      <c r="Q8080" s="41"/>
      <c r="R8080" s="41"/>
      <c r="S8080" s="41"/>
      <c r="T8080" s="41"/>
      <c r="U8080" s="47"/>
      <c r="V8080" s="49"/>
      <c r="W8080" s="41"/>
      <c r="X8080" s="41"/>
      <c r="Y8080" s="41"/>
      <c r="AA8080" s="37" t="str">
        <f>IF($I8080&lt;&gt;"",VLOOKUP($I8080,'Valid Values - Search'!$R$4:$T$4719,3,FALSE),"")</f>
        <v/>
      </c>
      <c r="AB8080" s="37" t="str">
        <f>IF($I8080&lt;&gt;"",VLOOKUP($I8080,'Valid Values - Search'!$R$4:$S$4719,2,FALSE),"")</f>
        <v/>
      </c>
      <c r="AC8080" s="38" t="str">
        <f t="shared" si="126"/>
        <v/>
      </c>
      <c r="AD8080" s="38"/>
    </row>
    <row r="8081" spans="1:30">
      <c r="A8081" s="46"/>
      <c r="B8081" s="47"/>
      <c r="C8081" s="49"/>
      <c r="D8081" s="41"/>
      <c r="E8081" s="41"/>
      <c r="F8081" s="41"/>
      <c r="G8081" s="50" t="str">
        <f>IF(A8081&lt;&gt;"",CONCATENATE(A8081,":",YEAR(B8081),IF(MONTH(B8081)&gt;9,MONTH(B8081),CONCATENATE(0,MONTH(B8081))),IF(DAY(B8081)&gt;9,DAY(B8081),CONCATENATE(0,DAY(B8081))),IF(HOUR(C8081)&gt;9,HOUR(C8081),CONCATENATE(0,HOUR(C8081))),IF(MINUTE(C8081)&gt;9,MINUTE(C8081),CONCATENATE(0,MINUTE(C8081))),":",VLOOKUP(F8081,'Valid Values - Results'!$D$4:$F$12,3,FALSE)),"")</f>
        <v/>
      </c>
      <c r="H8081" s="41"/>
      <c r="I8081" s="41"/>
      <c r="J8081" s="41"/>
      <c r="K8081" s="41"/>
      <c r="L8081" s="41"/>
      <c r="M8081" s="92"/>
      <c r="N8081" s="41"/>
      <c r="O8081" s="41"/>
      <c r="P8081" s="41"/>
      <c r="Q8081" s="41"/>
      <c r="R8081" s="41"/>
      <c r="S8081" s="41"/>
      <c r="T8081" s="41"/>
      <c r="U8081" s="47"/>
      <c r="V8081" s="49"/>
      <c r="W8081" s="41"/>
      <c r="X8081" s="41"/>
      <c r="Y8081" s="41"/>
      <c r="AA8081" s="37" t="str">
        <f>IF($I8081&lt;&gt;"",VLOOKUP($I8081,'Valid Values - Search'!$R$4:$T$4719,3,FALSE),"")</f>
        <v/>
      </c>
      <c r="AB8081" s="37" t="str">
        <f>IF($I8081&lt;&gt;"",VLOOKUP($I8081,'Valid Values - Search'!$R$4:$S$4719,2,FALSE),"")</f>
        <v/>
      </c>
      <c r="AC8081" s="38" t="str">
        <f t="shared" si="126"/>
        <v/>
      </c>
      <c r="AD8081" s="38"/>
    </row>
    <row r="8082" spans="1:30">
      <c r="A8082" s="46"/>
      <c r="B8082" s="47"/>
      <c r="C8082" s="49"/>
      <c r="D8082" s="41"/>
      <c r="E8082" s="41"/>
      <c r="F8082" s="41"/>
      <c r="G8082" s="50" t="str">
        <f>IF(A8082&lt;&gt;"",CONCATENATE(A8082,":",YEAR(B8082),IF(MONTH(B8082)&gt;9,MONTH(B8082),CONCATENATE(0,MONTH(B8082))),IF(DAY(B8082)&gt;9,DAY(B8082),CONCATENATE(0,DAY(B8082))),IF(HOUR(C8082)&gt;9,HOUR(C8082),CONCATENATE(0,HOUR(C8082))),IF(MINUTE(C8082)&gt;9,MINUTE(C8082),CONCATENATE(0,MINUTE(C8082))),":",VLOOKUP(F8082,'Valid Values - Results'!$D$4:$F$12,3,FALSE)),"")</f>
        <v/>
      </c>
      <c r="H8082" s="41"/>
      <c r="I8082" s="41"/>
      <c r="J8082" s="41"/>
      <c r="K8082" s="41"/>
      <c r="L8082" s="41"/>
      <c r="M8082" s="92"/>
      <c r="N8082" s="41"/>
      <c r="O8082" s="41"/>
      <c r="P8082" s="41"/>
      <c r="Q8082" s="41"/>
      <c r="R8082" s="41"/>
      <c r="S8082" s="41"/>
      <c r="T8082" s="41"/>
      <c r="U8082" s="47"/>
      <c r="V8082" s="49"/>
      <c r="W8082" s="41"/>
      <c r="X8082" s="41"/>
      <c r="Y8082" s="41"/>
      <c r="AA8082" s="37" t="str">
        <f>IF($I8082&lt;&gt;"",VLOOKUP($I8082,'Valid Values - Search'!$R$4:$T$4719,3,FALSE),"")</f>
        <v/>
      </c>
      <c r="AB8082" s="37" t="str">
        <f>IF($I8082&lt;&gt;"",VLOOKUP($I8082,'Valid Values - Search'!$R$4:$S$4719,2,FALSE),"")</f>
        <v/>
      </c>
      <c r="AC8082" s="38" t="str">
        <f t="shared" si="126"/>
        <v/>
      </c>
      <c r="AD8082" s="38"/>
    </row>
    <row r="8083" spans="1:30">
      <c r="A8083" s="46"/>
      <c r="B8083" s="47"/>
      <c r="C8083" s="49"/>
      <c r="D8083" s="41"/>
      <c r="E8083" s="41"/>
      <c r="F8083" s="41"/>
      <c r="G8083" s="50" t="str">
        <f>IF(A8083&lt;&gt;"",CONCATENATE(A8083,":",YEAR(B8083),IF(MONTH(B8083)&gt;9,MONTH(B8083),CONCATENATE(0,MONTH(B8083))),IF(DAY(B8083)&gt;9,DAY(B8083),CONCATENATE(0,DAY(B8083))),IF(HOUR(C8083)&gt;9,HOUR(C8083),CONCATENATE(0,HOUR(C8083))),IF(MINUTE(C8083)&gt;9,MINUTE(C8083),CONCATENATE(0,MINUTE(C8083))),":",VLOOKUP(F8083,'Valid Values - Results'!$D$4:$F$12,3,FALSE)),"")</f>
        <v/>
      </c>
      <c r="H8083" s="41"/>
      <c r="I8083" s="41"/>
      <c r="J8083" s="41"/>
      <c r="K8083" s="41"/>
      <c r="L8083" s="41"/>
      <c r="M8083" s="92"/>
      <c r="N8083" s="41"/>
      <c r="O8083" s="41"/>
      <c r="P8083" s="41"/>
      <c r="Q8083" s="41"/>
      <c r="R8083" s="41"/>
      <c r="S8083" s="41"/>
      <c r="T8083" s="41"/>
      <c r="U8083" s="47"/>
      <c r="V8083" s="49"/>
      <c r="W8083" s="41"/>
      <c r="X8083" s="41"/>
      <c r="Y8083" s="41"/>
      <c r="AA8083" s="37" t="str">
        <f>IF($I8083&lt;&gt;"",VLOOKUP($I8083,'Valid Values - Search'!$R$4:$T$4719,3,FALSE),"")</f>
        <v/>
      </c>
      <c r="AB8083" s="37" t="str">
        <f>IF($I8083&lt;&gt;"",VLOOKUP($I8083,'Valid Values - Search'!$R$4:$S$4719,2,FALSE),"")</f>
        <v/>
      </c>
      <c r="AC8083" s="38" t="str">
        <f t="shared" si="126"/>
        <v/>
      </c>
      <c r="AD8083" s="38"/>
    </row>
    <row r="8084" spans="1:30">
      <c r="A8084" s="46"/>
      <c r="B8084" s="47"/>
      <c r="C8084" s="49"/>
      <c r="D8084" s="41"/>
      <c r="E8084" s="41"/>
      <c r="F8084" s="41"/>
      <c r="G8084" s="50" t="str">
        <f>IF(A8084&lt;&gt;"",CONCATENATE(A8084,":",YEAR(B8084),IF(MONTH(B8084)&gt;9,MONTH(B8084),CONCATENATE(0,MONTH(B8084))),IF(DAY(B8084)&gt;9,DAY(B8084),CONCATENATE(0,DAY(B8084))),IF(HOUR(C8084)&gt;9,HOUR(C8084),CONCATENATE(0,HOUR(C8084))),IF(MINUTE(C8084)&gt;9,MINUTE(C8084),CONCATENATE(0,MINUTE(C8084))),":",VLOOKUP(F8084,'Valid Values - Results'!$D$4:$F$12,3,FALSE)),"")</f>
        <v/>
      </c>
      <c r="H8084" s="41"/>
      <c r="I8084" s="41"/>
      <c r="J8084" s="41"/>
      <c r="K8084" s="41"/>
      <c r="L8084" s="41"/>
      <c r="M8084" s="92"/>
      <c r="N8084" s="41"/>
      <c r="O8084" s="41"/>
      <c r="P8084" s="41"/>
      <c r="Q8084" s="41"/>
      <c r="R8084" s="41"/>
      <c r="S8084" s="41"/>
      <c r="T8084" s="41"/>
      <c r="U8084" s="47"/>
      <c r="V8084" s="49"/>
      <c r="W8084" s="41"/>
      <c r="X8084" s="41"/>
      <c r="Y8084" s="41"/>
      <c r="AA8084" s="37" t="str">
        <f>IF($I8084&lt;&gt;"",VLOOKUP($I8084,'Valid Values - Search'!$R$4:$T$4719,3,FALSE),"")</f>
        <v/>
      </c>
      <c r="AB8084" s="37" t="str">
        <f>IF($I8084&lt;&gt;"",VLOOKUP($I8084,'Valid Values - Search'!$R$4:$S$4719,2,FALSE),"")</f>
        <v/>
      </c>
      <c r="AC8084" s="38" t="str">
        <f t="shared" si="126"/>
        <v/>
      </c>
      <c r="AD8084" s="38"/>
    </row>
    <row r="8085" spans="1:30">
      <c r="A8085" s="46"/>
      <c r="B8085" s="47"/>
      <c r="C8085" s="49"/>
      <c r="D8085" s="41"/>
      <c r="E8085" s="41"/>
      <c r="F8085" s="41"/>
      <c r="G8085" s="50" t="str">
        <f>IF(A8085&lt;&gt;"",CONCATENATE(A8085,":",YEAR(B8085),IF(MONTH(B8085)&gt;9,MONTH(B8085),CONCATENATE(0,MONTH(B8085))),IF(DAY(B8085)&gt;9,DAY(B8085),CONCATENATE(0,DAY(B8085))),IF(HOUR(C8085)&gt;9,HOUR(C8085),CONCATENATE(0,HOUR(C8085))),IF(MINUTE(C8085)&gt;9,MINUTE(C8085),CONCATENATE(0,MINUTE(C8085))),":",VLOOKUP(F8085,'Valid Values - Results'!$D$4:$F$12,3,FALSE)),"")</f>
        <v/>
      </c>
      <c r="H8085" s="41"/>
      <c r="I8085" s="41"/>
      <c r="J8085" s="41"/>
      <c r="K8085" s="41"/>
      <c r="L8085" s="41"/>
      <c r="M8085" s="92"/>
      <c r="N8085" s="41"/>
      <c r="O8085" s="41"/>
      <c r="P8085" s="41"/>
      <c r="Q8085" s="41"/>
      <c r="R8085" s="41"/>
      <c r="S8085" s="41"/>
      <c r="T8085" s="41"/>
      <c r="U8085" s="47"/>
      <c r="V8085" s="49"/>
      <c r="W8085" s="41"/>
      <c r="X8085" s="41"/>
      <c r="Y8085" s="41"/>
      <c r="AA8085" s="37" t="str">
        <f>IF($I8085&lt;&gt;"",VLOOKUP($I8085,'Valid Values - Search'!$R$4:$T$4719,3,FALSE),"")</f>
        <v/>
      </c>
      <c r="AB8085" s="37" t="str">
        <f>IF($I8085&lt;&gt;"",VLOOKUP($I8085,'Valid Values - Search'!$R$4:$S$4719,2,FALSE),"")</f>
        <v/>
      </c>
      <c r="AC8085" s="38" t="str">
        <f t="shared" si="126"/>
        <v/>
      </c>
      <c r="AD8085" s="38"/>
    </row>
    <row r="8086" spans="1:30">
      <c r="A8086" s="46"/>
      <c r="B8086" s="47"/>
      <c r="C8086" s="49"/>
      <c r="D8086" s="41"/>
      <c r="E8086" s="41"/>
      <c r="F8086" s="41"/>
      <c r="G8086" s="50" t="str">
        <f>IF(A8086&lt;&gt;"",CONCATENATE(A8086,":",YEAR(B8086),IF(MONTH(B8086)&gt;9,MONTH(B8086),CONCATENATE(0,MONTH(B8086))),IF(DAY(B8086)&gt;9,DAY(B8086),CONCATENATE(0,DAY(B8086))),IF(HOUR(C8086)&gt;9,HOUR(C8086),CONCATENATE(0,HOUR(C8086))),IF(MINUTE(C8086)&gt;9,MINUTE(C8086),CONCATENATE(0,MINUTE(C8086))),":",VLOOKUP(F8086,'Valid Values - Results'!$D$4:$F$12,3,FALSE)),"")</f>
        <v/>
      </c>
      <c r="H8086" s="41"/>
      <c r="I8086" s="41"/>
      <c r="J8086" s="41"/>
      <c r="K8086" s="41"/>
      <c r="L8086" s="41"/>
      <c r="M8086" s="92"/>
      <c r="N8086" s="41"/>
      <c r="O8086" s="41"/>
      <c r="P8086" s="41"/>
      <c r="Q8086" s="41"/>
      <c r="R8086" s="41"/>
      <c r="S8086" s="41"/>
      <c r="T8086" s="41"/>
      <c r="U8086" s="47"/>
      <c r="V8086" s="49"/>
      <c r="W8086" s="41"/>
      <c r="X8086" s="41"/>
      <c r="Y8086" s="41"/>
      <c r="AA8086" s="37" t="str">
        <f>IF($I8086&lt;&gt;"",VLOOKUP($I8086,'Valid Values - Search'!$R$4:$T$4719,3,FALSE),"")</f>
        <v/>
      </c>
      <c r="AB8086" s="37" t="str">
        <f>IF($I8086&lt;&gt;"",VLOOKUP($I8086,'Valid Values - Search'!$R$4:$S$4719,2,FALSE),"")</f>
        <v/>
      </c>
      <c r="AC8086" s="38" t="str">
        <f t="shared" si="126"/>
        <v/>
      </c>
      <c r="AD8086" s="38"/>
    </row>
    <row r="8087" spans="1:30">
      <c r="A8087" s="46"/>
      <c r="B8087" s="47"/>
      <c r="C8087" s="49"/>
      <c r="D8087" s="41"/>
      <c r="E8087" s="41"/>
      <c r="F8087" s="41"/>
      <c r="G8087" s="50" t="str">
        <f>IF(A8087&lt;&gt;"",CONCATENATE(A8087,":",YEAR(B8087),IF(MONTH(B8087)&gt;9,MONTH(B8087),CONCATENATE(0,MONTH(B8087))),IF(DAY(B8087)&gt;9,DAY(B8087),CONCATENATE(0,DAY(B8087))),IF(HOUR(C8087)&gt;9,HOUR(C8087),CONCATENATE(0,HOUR(C8087))),IF(MINUTE(C8087)&gt;9,MINUTE(C8087),CONCATENATE(0,MINUTE(C8087))),":",VLOOKUP(F8087,'Valid Values - Results'!$D$4:$F$12,3,FALSE)),"")</f>
        <v/>
      </c>
      <c r="H8087" s="41"/>
      <c r="I8087" s="41"/>
      <c r="J8087" s="41"/>
      <c r="K8087" s="41"/>
      <c r="L8087" s="41"/>
      <c r="M8087" s="92"/>
      <c r="N8087" s="41"/>
      <c r="O8087" s="41"/>
      <c r="P8087" s="41"/>
      <c r="Q8087" s="41"/>
      <c r="R8087" s="41"/>
      <c r="S8087" s="41"/>
      <c r="T8087" s="41"/>
      <c r="U8087" s="47"/>
      <c r="V8087" s="49"/>
      <c r="W8087" s="41"/>
      <c r="X8087" s="41"/>
      <c r="Y8087" s="41"/>
      <c r="AA8087" s="37" t="str">
        <f>IF($I8087&lt;&gt;"",VLOOKUP($I8087,'Valid Values - Search'!$R$4:$T$4719,3,FALSE),"")</f>
        <v/>
      </c>
      <c r="AB8087" s="37" t="str">
        <f>IF($I8087&lt;&gt;"",VLOOKUP($I8087,'Valid Values - Search'!$R$4:$S$4719,2,FALSE),"")</f>
        <v/>
      </c>
      <c r="AC8087" s="38" t="str">
        <f t="shared" si="126"/>
        <v/>
      </c>
      <c r="AD8087" s="38"/>
    </row>
    <row r="8088" spans="1:30">
      <c r="A8088" s="46"/>
      <c r="B8088" s="47"/>
      <c r="C8088" s="49"/>
      <c r="D8088" s="41"/>
      <c r="E8088" s="41"/>
      <c r="F8088" s="41"/>
      <c r="G8088" s="50" t="str">
        <f>IF(A8088&lt;&gt;"",CONCATENATE(A8088,":",YEAR(B8088),IF(MONTH(B8088)&gt;9,MONTH(B8088),CONCATENATE(0,MONTH(B8088))),IF(DAY(B8088)&gt;9,DAY(B8088),CONCATENATE(0,DAY(B8088))),IF(HOUR(C8088)&gt;9,HOUR(C8088),CONCATENATE(0,HOUR(C8088))),IF(MINUTE(C8088)&gt;9,MINUTE(C8088),CONCATENATE(0,MINUTE(C8088))),":",VLOOKUP(F8088,'Valid Values - Results'!$D$4:$F$12,3,FALSE)),"")</f>
        <v/>
      </c>
      <c r="H8088" s="41"/>
      <c r="I8088" s="41"/>
      <c r="J8088" s="41"/>
      <c r="K8088" s="41"/>
      <c r="L8088" s="41"/>
      <c r="M8088" s="92"/>
      <c r="N8088" s="41"/>
      <c r="O8088" s="41"/>
      <c r="P8088" s="41"/>
      <c r="Q8088" s="41"/>
      <c r="R8088" s="41"/>
      <c r="S8088" s="41"/>
      <c r="T8088" s="41"/>
      <c r="U8088" s="47"/>
      <c r="V8088" s="49"/>
      <c r="W8088" s="41"/>
      <c r="X8088" s="41"/>
      <c r="Y8088" s="41"/>
      <c r="AA8088" s="37" t="str">
        <f>IF($I8088&lt;&gt;"",VLOOKUP($I8088,'Valid Values - Search'!$R$4:$T$4719,3,FALSE),"")</f>
        <v/>
      </c>
      <c r="AB8088" s="37" t="str">
        <f>IF($I8088&lt;&gt;"",VLOOKUP($I8088,'Valid Values - Search'!$R$4:$S$4719,2,FALSE),"")</f>
        <v/>
      </c>
      <c r="AC8088" s="38" t="str">
        <f t="shared" si="126"/>
        <v/>
      </c>
      <c r="AD8088" s="38"/>
    </row>
    <row r="8089" spans="1:30">
      <c r="A8089" s="46"/>
      <c r="B8089" s="47"/>
      <c r="C8089" s="49"/>
      <c r="D8089" s="41"/>
      <c r="E8089" s="41"/>
      <c r="F8089" s="41"/>
      <c r="G8089" s="50" t="str">
        <f>IF(A8089&lt;&gt;"",CONCATENATE(A8089,":",YEAR(B8089),IF(MONTH(B8089)&gt;9,MONTH(B8089),CONCATENATE(0,MONTH(B8089))),IF(DAY(B8089)&gt;9,DAY(B8089),CONCATENATE(0,DAY(B8089))),IF(HOUR(C8089)&gt;9,HOUR(C8089),CONCATENATE(0,HOUR(C8089))),IF(MINUTE(C8089)&gt;9,MINUTE(C8089),CONCATENATE(0,MINUTE(C8089))),":",VLOOKUP(F8089,'Valid Values - Results'!$D$4:$F$12,3,FALSE)),"")</f>
        <v/>
      </c>
      <c r="H8089" s="41"/>
      <c r="I8089" s="41"/>
      <c r="J8089" s="41"/>
      <c r="K8089" s="41"/>
      <c r="L8089" s="41"/>
      <c r="M8089" s="92"/>
      <c r="N8089" s="41"/>
      <c r="O8089" s="41"/>
      <c r="P8089" s="41"/>
      <c r="Q8089" s="41"/>
      <c r="R8089" s="41"/>
      <c r="S8089" s="41"/>
      <c r="T8089" s="41"/>
      <c r="U8089" s="47"/>
      <c r="V8089" s="49"/>
      <c r="W8089" s="41"/>
      <c r="X8089" s="41"/>
      <c r="Y8089" s="41"/>
      <c r="AA8089" s="37" t="str">
        <f>IF($I8089&lt;&gt;"",VLOOKUP($I8089,'Valid Values - Search'!$R$4:$T$4719,3,FALSE),"")</f>
        <v/>
      </c>
      <c r="AB8089" s="37" t="str">
        <f>IF($I8089&lt;&gt;"",VLOOKUP($I8089,'Valid Values - Search'!$R$4:$S$4719,2,FALSE),"")</f>
        <v/>
      </c>
      <c r="AC8089" s="38" t="str">
        <f t="shared" si="126"/>
        <v/>
      </c>
      <c r="AD8089" s="38"/>
    </row>
    <row r="8090" spans="1:30">
      <c r="A8090" s="46"/>
      <c r="B8090" s="47"/>
      <c r="C8090" s="49"/>
      <c r="D8090" s="41"/>
      <c r="E8090" s="41"/>
      <c r="F8090" s="41"/>
      <c r="G8090" s="50" t="str">
        <f>IF(A8090&lt;&gt;"",CONCATENATE(A8090,":",YEAR(B8090),IF(MONTH(B8090)&gt;9,MONTH(B8090),CONCATENATE(0,MONTH(B8090))),IF(DAY(B8090)&gt;9,DAY(B8090),CONCATENATE(0,DAY(B8090))),IF(HOUR(C8090)&gt;9,HOUR(C8090),CONCATENATE(0,HOUR(C8090))),IF(MINUTE(C8090)&gt;9,MINUTE(C8090),CONCATENATE(0,MINUTE(C8090))),":",VLOOKUP(F8090,'Valid Values - Results'!$D$4:$F$12,3,FALSE)),"")</f>
        <v/>
      </c>
      <c r="H8090" s="41"/>
      <c r="I8090" s="41"/>
      <c r="J8090" s="41"/>
      <c r="K8090" s="41"/>
      <c r="L8090" s="41"/>
      <c r="M8090" s="92"/>
      <c r="N8090" s="41"/>
      <c r="O8090" s="41"/>
      <c r="P8090" s="41"/>
      <c r="Q8090" s="41"/>
      <c r="R8090" s="41"/>
      <c r="S8090" s="41"/>
      <c r="T8090" s="41"/>
      <c r="U8090" s="47"/>
      <c r="V8090" s="49"/>
      <c r="W8090" s="41"/>
      <c r="X8090" s="41"/>
      <c r="Y8090" s="41"/>
      <c r="AA8090" s="37" t="str">
        <f>IF($I8090&lt;&gt;"",VLOOKUP($I8090,'Valid Values - Search'!$R$4:$T$4719,3,FALSE),"")</f>
        <v/>
      </c>
      <c r="AB8090" s="37" t="str">
        <f>IF($I8090&lt;&gt;"",VLOOKUP($I8090,'Valid Values - Search'!$R$4:$S$4719,2,FALSE),"")</f>
        <v/>
      </c>
      <c r="AC8090" s="38" t="str">
        <f t="shared" si="126"/>
        <v/>
      </c>
      <c r="AD8090" s="38"/>
    </row>
    <row r="8091" spans="1:30">
      <c r="A8091" s="46"/>
      <c r="B8091" s="47"/>
      <c r="C8091" s="49"/>
      <c r="D8091" s="41"/>
      <c r="E8091" s="41"/>
      <c r="F8091" s="41"/>
      <c r="G8091" s="50" t="str">
        <f>IF(A8091&lt;&gt;"",CONCATENATE(A8091,":",YEAR(B8091),IF(MONTH(B8091)&gt;9,MONTH(B8091),CONCATENATE(0,MONTH(B8091))),IF(DAY(B8091)&gt;9,DAY(B8091),CONCATENATE(0,DAY(B8091))),IF(HOUR(C8091)&gt;9,HOUR(C8091),CONCATENATE(0,HOUR(C8091))),IF(MINUTE(C8091)&gt;9,MINUTE(C8091),CONCATENATE(0,MINUTE(C8091))),":",VLOOKUP(F8091,'Valid Values - Results'!$D$4:$F$12,3,FALSE)),"")</f>
        <v/>
      </c>
      <c r="H8091" s="41"/>
      <c r="I8091" s="41"/>
      <c r="J8091" s="41"/>
      <c r="K8091" s="41"/>
      <c r="L8091" s="41"/>
      <c r="M8091" s="92"/>
      <c r="N8091" s="41"/>
      <c r="O8091" s="41"/>
      <c r="P8091" s="41"/>
      <c r="Q8091" s="41"/>
      <c r="R8091" s="41"/>
      <c r="S8091" s="41"/>
      <c r="T8091" s="41"/>
      <c r="U8091" s="47"/>
      <c r="V8091" s="49"/>
      <c r="W8091" s="41"/>
      <c r="X8091" s="41"/>
      <c r="Y8091" s="41"/>
      <c r="AA8091" s="37" t="str">
        <f>IF($I8091&lt;&gt;"",VLOOKUP($I8091,'Valid Values - Search'!$R$4:$T$4719,3,FALSE),"")</f>
        <v/>
      </c>
      <c r="AB8091" s="37" t="str">
        <f>IF($I8091&lt;&gt;"",VLOOKUP($I8091,'Valid Values - Search'!$R$4:$S$4719,2,FALSE),"")</f>
        <v/>
      </c>
      <c r="AC8091" s="38" t="str">
        <f t="shared" si="126"/>
        <v/>
      </c>
      <c r="AD8091" s="38"/>
    </row>
    <row r="8092" spans="1:30">
      <c r="A8092" s="46"/>
      <c r="B8092" s="47"/>
      <c r="C8092" s="49"/>
      <c r="D8092" s="41"/>
      <c r="E8092" s="41"/>
      <c r="F8092" s="41"/>
      <c r="G8092" s="50" t="str">
        <f>IF(A8092&lt;&gt;"",CONCATENATE(A8092,":",YEAR(B8092),IF(MONTH(B8092)&gt;9,MONTH(B8092),CONCATENATE(0,MONTH(B8092))),IF(DAY(B8092)&gt;9,DAY(B8092),CONCATENATE(0,DAY(B8092))),IF(HOUR(C8092)&gt;9,HOUR(C8092),CONCATENATE(0,HOUR(C8092))),IF(MINUTE(C8092)&gt;9,MINUTE(C8092),CONCATENATE(0,MINUTE(C8092))),":",VLOOKUP(F8092,'Valid Values - Results'!$D$4:$F$12,3,FALSE)),"")</f>
        <v/>
      </c>
      <c r="H8092" s="41"/>
      <c r="I8092" s="41"/>
      <c r="J8092" s="41"/>
      <c r="K8092" s="41"/>
      <c r="L8092" s="41"/>
      <c r="M8092" s="92"/>
      <c r="N8092" s="41"/>
      <c r="O8092" s="41"/>
      <c r="P8092" s="41"/>
      <c r="Q8092" s="41"/>
      <c r="R8092" s="41"/>
      <c r="S8092" s="41"/>
      <c r="T8092" s="41"/>
      <c r="U8092" s="47"/>
      <c r="V8092" s="49"/>
      <c r="W8092" s="41"/>
      <c r="X8092" s="41"/>
      <c r="Y8092" s="41"/>
      <c r="AA8092" s="37" t="str">
        <f>IF($I8092&lt;&gt;"",VLOOKUP($I8092,'Valid Values - Search'!$R$4:$T$4719,3,FALSE),"")</f>
        <v/>
      </c>
      <c r="AB8092" s="37" t="str">
        <f>IF($I8092&lt;&gt;"",VLOOKUP($I8092,'Valid Values - Search'!$R$4:$S$4719,2,FALSE),"")</f>
        <v/>
      </c>
      <c r="AC8092" s="38" t="str">
        <f t="shared" si="126"/>
        <v/>
      </c>
      <c r="AD8092" s="38"/>
    </row>
    <row r="8093" spans="1:30">
      <c r="A8093" s="46"/>
      <c r="B8093" s="47"/>
      <c r="C8093" s="49"/>
      <c r="D8093" s="41"/>
      <c r="E8093" s="41"/>
      <c r="F8093" s="41"/>
      <c r="G8093" s="50" t="str">
        <f>IF(A8093&lt;&gt;"",CONCATENATE(A8093,":",YEAR(B8093),IF(MONTH(B8093)&gt;9,MONTH(B8093),CONCATENATE(0,MONTH(B8093))),IF(DAY(B8093)&gt;9,DAY(B8093),CONCATENATE(0,DAY(B8093))),IF(HOUR(C8093)&gt;9,HOUR(C8093),CONCATENATE(0,HOUR(C8093))),IF(MINUTE(C8093)&gt;9,MINUTE(C8093),CONCATENATE(0,MINUTE(C8093))),":",VLOOKUP(F8093,'Valid Values - Results'!$D$4:$F$12,3,FALSE)),"")</f>
        <v/>
      </c>
      <c r="H8093" s="41"/>
      <c r="I8093" s="41"/>
      <c r="J8093" s="41"/>
      <c r="K8093" s="41"/>
      <c r="L8093" s="41"/>
      <c r="M8093" s="92"/>
      <c r="N8093" s="41"/>
      <c r="O8093" s="41"/>
      <c r="P8093" s="41"/>
      <c r="Q8093" s="41"/>
      <c r="R8093" s="41"/>
      <c r="S8093" s="41"/>
      <c r="T8093" s="41"/>
      <c r="U8093" s="47"/>
      <c r="V8093" s="49"/>
      <c r="W8093" s="41"/>
      <c r="X8093" s="41"/>
      <c r="Y8093" s="41"/>
      <c r="AA8093" s="37" t="str">
        <f>IF($I8093&lt;&gt;"",VLOOKUP($I8093,'Valid Values - Search'!$R$4:$T$4719,3,FALSE),"")</f>
        <v/>
      </c>
      <c r="AB8093" s="37" t="str">
        <f>IF($I8093&lt;&gt;"",VLOOKUP($I8093,'Valid Values - Search'!$R$4:$S$4719,2,FALSE),"")</f>
        <v/>
      </c>
      <c r="AC8093" s="38" t="str">
        <f t="shared" si="126"/>
        <v/>
      </c>
      <c r="AD8093" s="38"/>
    </row>
    <row r="8094" spans="1:30">
      <c r="A8094" s="46"/>
      <c r="B8094" s="47"/>
      <c r="C8094" s="49"/>
      <c r="D8094" s="41"/>
      <c r="E8094" s="41"/>
      <c r="F8094" s="41"/>
      <c r="G8094" s="50" t="str">
        <f>IF(A8094&lt;&gt;"",CONCATENATE(A8094,":",YEAR(B8094),IF(MONTH(B8094)&gt;9,MONTH(B8094),CONCATENATE(0,MONTH(B8094))),IF(DAY(B8094)&gt;9,DAY(B8094),CONCATENATE(0,DAY(B8094))),IF(HOUR(C8094)&gt;9,HOUR(C8094),CONCATENATE(0,HOUR(C8094))),IF(MINUTE(C8094)&gt;9,MINUTE(C8094),CONCATENATE(0,MINUTE(C8094))),":",VLOOKUP(F8094,'Valid Values - Results'!$D$4:$F$12,3,FALSE)),"")</f>
        <v/>
      </c>
      <c r="H8094" s="41"/>
      <c r="I8094" s="41"/>
      <c r="J8094" s="41"/>
      <c r="K8094" s="41"/>
      <c r="L8094" s="41"/>
      <c r="M8094" s="92"/>
      <c r="N8094" s="41"/>
      <c r="O8094" s="41"/>
      <c r="P8094" s="41"/>
      <c r="Q8094" s="41"/>
      <c r="R8094" s="41"/>
      <c r="S8094" s="41"/>
      <c r="T8094" s="41"/>
      <c r="U8094" s="47"/>
      <c r="V8094" s="49"/>
      <c r="W8094" s="41"/>
      <c r="X8094" s="41"/>
      <c r="Y8094" s="41"/>
      <c r="AA8094" s="37" t="str">
        <f>IF($I8094&lt;&gt;"",VLOOKUP($I8094,'Valid Values - Search'!$R$4:$T$4719,3,FALSE),"")</f>
        <v/>
      </c>
      <c r="AB8094" s="37" t="str">
        <f>IF($I8094&lt;&gt;"",VLOOKUP($I8094,'Valid Values - Search'!$R$4:$S$4719,2,FALSE),"")</f>
        <v/>
      </c>
      <c r="AC8094" s="38" t="str">
        <f t="shared" si="126"/>
        <v/>
      </c>
      <c r="AD8094" s="38"/>
    </row>
    <row r="8095" spans="1:30">
      <c r="A8095" s="46"/>
      <c r="B8095" s="47"/>
      <c r="C8095" s="49"/>
      <c r="D8095" s="41"/>
      <c r="E8095" s="41"/>
      <c r="F8095" s="41"/>
      <c r="G8095" s="50" t="str">
        <f>IF(A8095&lt;&gt;"",CONCATENATE(A8095,":",YEAR(B8095),IF(MONTH(B8095)&gt;9,MONTH(B8095),CONCATENATE(0,MONTH(B8095))),IF(DAY(B8095)&gt;9,DAY(B8095),CONCATENATE(0,DAY(B8095))),IF(HOUR(C8095)&gt;9,HOUR(C8095),CONCATENATE(0,HOUR(C8095))),IF(MINUTE(C8095)&gt;9,MINUTE(C8095),CONCATENATE(0,MINUTE(C8095))),":",VLOOKUP(F8095,'Valid Values - Results'!$D$4:$F$12,3,FALSE)),"")</f>
        <v/>
      </c>
      <c r="H8095" s="41"/>
      <c r="I8095" s="41"/>
      <c r="J8095" s="41"/>
      <c r="K8095" s="41"/>
      <c r="L8095" s="41"/>
      <c r="M8095" s="92"/>
      <c r="N8095" s="41"/>
      <c r="O8095" s="41"/>
      <c r="P8095" s="41"/>
      <c r="Q8095" s="41"/>
      <c r="R8095" s="41"/>
      <c r="S8095" s="41"/>
      <c r="T8095" s="41"/>
      <c r="U8095" s="47"/>
      <c r="V8095" s="49"/>
      <c r="W8095" s="41"/>
      <c r="X8095" s="41"/>
      <c r="Y8095" s="41"/>
      <c r="AA8095" s="37" t="str">
        <f>IF($I8095&lt;&gt;"",VLOOKUP($I8095,'Valid Values - Search'!$R$4:$T$4719,3,FALSE),"")</f>
        <v/>
      </c>
      <c r="AB8095" s="37" t="str">
        <f>IF($I8095&lt;&gt;"",VLOOKUP($I8095,'Valid Values - Search'!$R$4:$S$4719,2,FALSE),"")</f>
        <v/>
      </c>
      <c r="AC8095" s="38" t="str">
        <f t="shared" si="126"/>
        <v/>
      </c>
      <c r="AD8095" s="38"/>
    </row>
    <row r="8096" spans="1:30">
      <c r="A8096" s="46"/>
      <c r="B8096" s="47"/>
      <c r="C8096" s="49"/>
      <c r="D8096" s="41"/>
      <c r="E8096" s="41"/>
      <c r="F8096" s="41"/>
      <c r="G8096" s="50" t="str">
        <f>IF(A8096&lt;&gt;"",CONCATENATE(A8096,":",YEAR(B8096),IF(MONTH(B8096)&gt;9,MONTH(B8096),CONCATENATE(0,MONTH(B8096))),IF(DAY(B8096)&gt;9,DAY(B8096),CONCATENATE(0,DAY(B8096))),IF(HOUR(C8096)&gt;9,HOUR(C8096),CONCATENATE(0,HOUR(C8096))),IF(MINUTE(C8096)&gt;9,MINUTE(C8096),CONCATENATE(0,MINUTE(C8096))),":",VLOOKUP(F8096,'Valid Values - Results'!$D$4:$F$12,3,FALSE)),"")</f>
        <v/>
      </c>
      <c r="H8096" s="41"/>
      <c r="I8096" s="41"/>
      <c r="J8096" s="41"/>
      <c r="K8096" s="41"/>
      <c r="L8096" s="41"/>
      <c r="M8096" s="92"/>
      <c r="N8096" s="41"/>
      <c r="O8096" s="41"/>
      <c r="P8096" s="41"/>
      <c r="Q8096" s="41"/>
      <c r="R8096" s="41"/>
      <c r="S8096" s="41"/>
      <c r="T8096" s="41"/>
      <c r="U8096" s="47"/>
      <c r="V8096" s="49"/>
      <c r="W8096" s="41"/>
      <c r="X8096" s="41"/>
      <c r="Y8096" s="41"/>
      <c r="AA8096" s="37" t="str">
        <f>IF($I8096&lt;&gt;"",VLOOKUP($I8096,'Valid Values - Search'!$R$4:$T$4719,3,FALSE),"")</f>
        <v/>
      </c>
      <c r="AB8096" s="37" t="str">
        <f>IF($I8096&lt;&gt;"",VLOOKUP($I8096,'Valid Values - Search'!$R$4:$S$4719,2,FALSE),"")</f>
        <v/>
      </c>
      <c r="AC8096" s="38" t="str">
        <f t="shared" si="126"/>
        <v/>
      </c>
      <c r="AD8096" s="38"/>
    </row>
    <row r="8097" spans="1:30">
      <c r="A8097" s="46"/>
      <c r="B8097" s="47"/>
      <c r="C8097" s="49"/>
      <c r="D8097" s="41"/>
      <c r="E8097" s="41"/>
      <c r="F8097" s="41"/>
      <c r="G8097" s="50" t="str">
        <f>IF(A8097&lt;&gt;"",CONCATENATE(A8097,":",YEAR(B8097),IF(MONTH(B8097)&gt;9,MONTH(B8097),CONCATENATE(0,MONTH(B8097))),IF(DAY(B8097)&gt;9,DAY(B8097),CONCATENATE(0,DAY(B8097))),IF(HOUR(C8097)&gt;9,HOUR(C8097),CONCATENATE(0,HOUR(C8097))),IF(MINUTE(C8097)&gt;9,MINUTE(C8097),CONCATENATE(0,MINUTE(C8097))),":",VLOOKUP(F8097,'Valid Values - Results'!$D$4:$F$12,3,FALSE)),"")</f>
        <v/>
      </c>
      <c r="H8097" s="41"/>
      <c r="I8097" s="41"/>
      <c r="J8097" s="41"/>
      <c r="K8097" s="41"/>
      <c r="L8097" s="41"/>
      <c r="M8097" s="92"/>
      <c r="N8097" s="41"/>
      <c r="O8097" s="41"/>
      <c r="P8097" s="41"/>
      <c r="Q8097" s="41"/>
      <c r="R8097" s="41"/>
      <c r="S8097" s="41"/>
      <c r="T8097" s="41"/>
      <c r="U8097" s="47"/>
      <c r="V8097" s="49"/>
      <c r="W8097" s="41"/>
      <c r="X8097" s="41"/>
      <c r="Y8097" s="41"/>
      <c r="AA8097" s="37" t="str">
        <f>IF($I8097&lt;&gt;"",VLOOKUP($I8097,'Valid Values - Search'!$R$4:$T$4719,3,FALSE),"")</f>
        <v/>
      </c>
      <c r="AB8097" s="37" t="str">
        <f>IF($I8097&lt;&gt;"",VLOOKUP($I8097,'Valid Values - Search'!$R$4:$S$4719,2,FALSE),"")</f>
        <v/>
      </c>
      <c r="AC8097" s="38" t="str">
        <f t="shared" si="126"/>
        <v/>
      </c>
      <c r="AD8097" s="38"/>
    </row>
    <row r="8098" spans="1:30">
      <c r="A8098" s="46"/>
      <c r="B8098" s="47"/>
      <c r="C8098" s="49"/>
      <c r="D8098" s="41"/>
      <c r="E8098" s="41"/>
      <c r="F8098" s="41"/>
      <c r="G8098" s="50" t="str">
        <f>IF(A8098&lt;&gt;"",CONCATENATE(A8098,":",YEAR(B8098),IF(MONTH(B8098)&gt;9,MONTH(B8098),CONCATENATE(0,MONTH(B8098))),IF(DAY(B8098)&gt;9,DAY(B8098),CONCATENATE(0,DAY(B8098))),IF(HOUR(C8098)&gt;9,HOUR(C8098),CONCATENATE(0,HOUR(C8098))),IF(MINUTE(C8098)&gt;9,MINUTE(C8098),CONCATENATE(0,MINUTE(C8098))),":",VLOOKUP(F8098,'Valid Values - Results'!$D$4:$F$12,3,FALSE)),"")</f>
        <v/>
      </c>
      <c r="H8098" s="41"/>
      <c r="I8098" s="41"/>
      <c r="J8098" s="41"/>
      <c r="K8098" s="41"/>
      <c r="L8098" s="41"/>
      <c r="M8098" s="92"/>
      <c r="N8098" s="41"/>
      <c r="O8098" s="41"/>
      <c r="P8098" s="41"/>
      <c r="Q8098" s="41"/>
      <c r="R8098" s="41"/>
      <c r="S8098" s="41"/>
      <c r="T8098" s="41"/>
      <c r="U8098" s="47"/>
      <c r="V8098" s="49"/>
      <c r="W8098" s="41"/>
      <c r="X8098" s="41"/>
      <c r="Y8098" s="41"/>
      <c r="AA8098" s="37" t="str">
        <f>IF($I8098&lt;&gt;"",VLOOKUP($I8098,'Valid Values - Search'!$R$4:$T$4719,3,FALSE),"")</f>
        <v/>
      </c>
      <c r="AB8098" s="37" t="str">
        <f>IF($I8098&lt;&gt;"",VLOOKUP($I8098,'Valid Values - Search'!$R$4:$S$4719,2,FALSE),"")</f>
        <v/>
      </c>
      <c r="AC8098" s="38" t="str">
        <f t="shared" si="126"/>
        <v/>
      </c>
      <c r="AD8098" s="38"/>
    </row>
    <row r="8099" spans="1:30">
      <c r="A8099" s="46"/>
      <c r="B8099" s="47"/>
      <c r="C8099" s="49"/>
      <c r="D8099" s="41"/>
      <c r="E8099" s="41"/>
      <c r="F8099" s="41"/>
      <c r="G8099" s="50" t="str">
        <f>IF(A8099&lt;&gt;"",CONCATENATE(A8099,":",YEAR(B8099),IF(MONTH(B8099)&gt;9,MONTH(B8099),CONCATENATE(0,MONTH(B8099))),IF(DAY(B8099)&gt;9,DAY(B8099),CONCATENATE(0,DAY(B8099))),IF(HOUR(C8099)&gt;9,HOUR(C8099),CONCATENATE(0,HOUR(C8099))),IF(MINUTE(C8099)&gt;9,MINUTE(C8099),CONCATENATE(0,MINUTE(C8099))),":",VLOOKUP(F8099,'Valid Values - Results'!$D$4:$F$12,3,FALSE)),"")</f>
        <v/>
      </c>
      <c r="H8099" s="41"/>
      <c r="I8099" s="41"/>
      <c r="J8099" s="41"/>
      <c r="K8099" s="41"/>
      <c r="L8099" s="41"/>
      <c r="M8099" s="92"/>
      <c r="N8099" s="41"/>
      <c r="O8099" s="41"/>
      <c r="P8099" s="41"/>
      <c r="Q8099" s="41"/>
      <c r="R8099" s="41"/>
      <c r="S8099" s="41"/>
      <c r="T8099" s="41"/>
      <c r="U8099" s="47"/>
      <c r="V8099" s="49"/>
      <c r="W8099" s="41"/>
      <c r="X8099" s="41"/>
      <c r="Y8099" s="41"/>
      <c r="AA8099" s="37" t="str">
        <f>IF($I8099&lt;&gt;"",VLOOKUP($I8099,'Valid Values - Search'!$R$4:$T$4719,3,FALSE),"")</f>
        <v/>
      </c>
      <c r="AB8099" s="37" t="str">
        <f>IF($I8099&lt;&gt;"",VLOOKUP($I8099,'Valid Values - Search'!$R$4:$S$4719,2,FALSE),"")</f>
        <v/>
      </c>
      <c r="AC8099" s="38" t="str">
        <f t="shared" si="126"/>
        <v/>
      </c>
      <c r="AD8099" s="38"/>
    </row>
    <row r="8100" spans="1:30">
      <c r="A8100" s="46"/>
      <c r="B8100" s="47"/>
      <c r="C8100" s="49"/>
      <c r="D8100" s="41"/>
      <c r="E8100" s="41"/>
      <c r="F8100" s="41"/>
      <c r="G8100" s="50" t="str">
        <f>IF(A8100&lt;&gt;"",CONCATENATE(A8100,":",YEAR(B8100),IF(MONTH(B8100)&gt;9,MONTH(B8100),CONCATENATE(0,MONTH(B8100))),IF(DAY(B8100)&gt;9,DAY(B8100),CONCATENATE(0,DAY(B8100))),IF(HOUR(C8100)&gt;9,HOUR(C8100),CONCATENATE(0,HOUR(C8100))),IF(MINUTE(C8100)&gt;9,MINUTE(C8100),CONCATENATE(0,MINUTE(C8100))),":",VLOOKUP(F8100,'Valid Values - Results'!$D$4:$F$12,3,FALSE)),"")</f>
        <v/>
      </c>
      <c r="H8100" s="41"/>
      <c r="I8100" s="41"/>
      <c r="J8100" s="41"/>
      <c r="K8100" s="41"/>
      <c r="L8100" s="41"/>
      <c r="M8100" s="92"/>
      <c r="N8100" s="41"/>
      <c r="O8100" s="41"/>
      <c r="P8100" s="41"/>
      <c r="Q8100" s="41"/>
      <c r="R8100" s="41"/>
      <c r="S8100" s="41"/>
      <c r="T8100" s="41"/>
      <c r="U8100" s="47"/>
      <c r="V8100" s="49"/>
      <c r="W8100" s="41"/>
      <c r="X8100" s="41"/>
      <c r="Y8100" s="41"/>
      <c r="AA8100" s="37" t="str">
        <f>IF($I8100&lt;&gt;"",VLOOKUP($I8100,'Valid Values - Search'!$R$4:$T$4719,3,FALSE),"")</f>
        <v/>
      </c>
      <c r="AB8100" s="37" t="str">
        <f>IF($I8100&lt;&gt;"",VLOOKUP($I8100,'Valid Values - Search'!$R$4:$S$4719,2,FALSE),"")</f>
        <v/>
      </c>
      <c r="AC8100" s="38" t="str">
        <f t="shared" si="126"/>
        <v/>
      </c>
      <c r="AD8100" s="38"/>
    </row>
    <row r="8101" spans="1:30">
      <c r="A8101" s="46"/>
      <c r="B8101" s="47"/>
      <c r="C8101" s="49"/>
      <c r="D8101" s="41"/>
      <c r="E8101" s="41"/>
      <c r="F8101" s="41"/>
      <c r="G8101" s="50" t="str">
        <f>IF(A8101&lt;&gt;"",CONCATENATE(A8101,":",YEAR(B8101),IF(MONTH(B8101)&gt;9,MONTH(B8101),CONCATENATE(0,MONTH(B8101))),IF(DAY(B8101)&gt;9,DAY(B8101),CONCATENATE(0,DAY(B8101))),IF(HOUR(C8101)&gt;9,HOUR(C8101),CONCATENATE(0,HOUR(C8101))),IF(MINUTE(C8101)&gt;9,MINUTE(C8101),CONCATENATE(0,MINUTE(C8101))),":",VLOOKUP(F8101,'Valid Values - Results'!$D$4:$F$12,3,FALSE)),"")</f>
        <v/>
      </c>
      <c r="H8101" s="41"/>
      <c r="I8101" s="41"/>
      <c r="J8101" s="41"/>
      <c r="K8101" s="41"/>
      <c r="L8101" s="41"/>
      <c r="M8101" s="92"/>
      <c r="N8101" s="41"/>
      <c r="O8101" s="41"/>
      <c r="P8101" s="41"/>
      <c r="Q8101" s="41"/>
      <c r="R8101" s="41"/>
      <c r="S8101" s="41"/>
      <c r="T8101" s="41"/>
      <c r="U8101" s="47"/>
      <c r="V8101" s="49"/>
      <c r="W8101" s="41"/>
      <c r="X8101" s="41"/>
      <c r="Y8101" s="41"/>
      <c r="AA8101" s="37" t="str">
        <f>IF($I8101&lt;&gt;"",VLOOKUP($I8101,'Valid Values - Search'!$R$4:$T$4719,3,FALSE),"")</f>
        <v/>
      </c>
      <c r="AB8101" s="37" t="str">
        <f>IF($I8101&lt;&gt;"",VLOOKUP($I8101,'Valid Values - Search'!$R$4:$S$4719,2,FALSE),"")</f>
        <v/>
      </c>
      <c r="AC8101" s="38" t="str">
        <f t="shared" si="126"/>
        <v/>
      </c>
      <c r="AD8101" s="38"/>
    </row>
    <row r="8102" spans="1:30">
      <c r="A8102" s="46"/>
      <c r="B8102" s="47"/>
      <c r="C8102" s="49"/>
      <c r="D8102" s="41"/>
      <c r="E8102" s="41"/>
      <c r="F8102" s="41"/>
      <c r="G8102" s="50" t="str">
        <f>IF(A8102&lt;&gt;"",CONCATENATE(A8102,":",YEAR(B8102),IF(MONTH(B8102)&gt;9,MONTH(B8102),CONCATENATE(0,MONTH(B8102))),IF(DAY(B8102)&gt;9,DAY(B8102),CONCATENATE(0,DAY(B8102))),IF(HOUR(C8102)&gt;9,HOUR(C8102),CONCATENATE(0,HOUR(C8102))),IF(MINUTE(C8102)&gt;9,MINUTE(C8102),CONCATENATE(0,MINUTE(C8102))),":",VLOOKUP(F8102,'Valid Values - Results'!$D$4:$F$12,3,FALSE)),"")</f>
        <v/>
      </c>
      <c r="H8102" s="41"/>
      <c r="I8102" s="41"/>
      <c r="J8102" s="41"/>
      <c r="K8102" s="41"/>
      <c r="L8102" s="41"/>
      <c r="M8102" s="92"/>
      <c r="N8102" s="41"/>
      <c r="O8102" s="41"/>
      <c r="P8102" s="41"/>
      <c r="Q8102" s="41"/>
      <c r="R8102" s="41"/>
      <c r="S8102" s="41"/>
      <c r="T8102" s="41"/>
      <c r="U8102" s="47"/>
      <c r="V8102" s="49"/>
      <c r="W8102" s="41"/>
      <c r="X8102" s="41"/>
      <c r="Y8102" s="41"/>
      <c r="AA8102" s="37" t="str">
        <f>IF($I8102&lt;&gt;"",VLOOKUP($I8102,'Valid Values - Search'!$R$4:$T$4719,3,FALSE),"")</f>
        <v/>
      </c>
      <c r="AB8102" s="37" t="str">
        <f>IF($I8102&lt;&gt;"",VLOOKUP($I8102,'Valid Values - Search'!$R$4:$S$4719,2,FALSE),"")</f>
        <v/>
      </c>
      <c r="AC8102" s="38" t="str">
        <f t="shared" si="126"/>
        <v/>
      </c>
      <c r="AD8102" s="38"/>
    </row>
    <row r="8103" spans="1:30">
      <c r="A8103" s="46"/>
      <c r="B8103" s="47"/>
      <c r="C8103" s="49"/>
      <c r="D8103" s="41"/>
      <c r="E8103" s="41"/>
      <c r="F8103" s="41"/>
      <c r="G8103" s="50" t="str">
        <f>IF(A8103&lt;&gt;"",CONCATENATE(A8103,":",YEAR(B8103),IF(MONTH(B8103)&gt;9,MONTH(B8103),CONCATENATE(0,MONTH(B8103))),IF(DAY(B8103)&gt;9,DAY(B8103),CONCATENATE(0,DAY(B8103))),IF(HOUR(C8103)&gt;9,HOUR(C8103),CONCATENATE(0,HOUR(C8103))),IF(MINUTE(C8103)&gt;9,MINUTE(C8103),CONCATENATE(0,MINUTE(C8103))),":",VLOOKUP(F8103,'Valid Values - Results'!$D$4:$F$12,3,FALSE)),"")</f>
        <v/>
      </c>
      <c r="H8103" s="41"/>
      <c r="I8103" s="41"/>
      <c r="J8103" s="41"/>
      <c r="K8103" s="41"/>
      <c r="L8103" s="41"/>
      <c r="M8103" s="92"/>
      <c r="N8103" s="41"/>
      <c r="O8103" s="41"/>
      <c r="P8103" s="41"/>
      <c r="Q8103" s="41"/>
      <c r="R8103" s="41"/>
      <c r="S8103" s="41"/>
      <c r="T8103" s="41"/>
      <c r="U8103" s="47"/>
      <c r="V8103" s="49"/>
      <c r="W8103" s="41"/>
      <c r="X8103" s="41"/>
      <c r="Y8103" s="41"/>
      <c r="AA8103" s="37" t="str">
        <f>IF($I8103&lt;&gt;"",VLOOKUP($I8103,'Valid Values - Search'!$R$4:$T$4719,3,FALSE),"")</f>
        <v/>
      </c>
      <c r="AB8103" s="37" t="str">
        <f>IF($I8103&lt;&gt;"",VLOOKUP($I8103,'Valid Values - Search'!$R$4:$S$4719,2,FALSE),"")</f>
        <v/>
      </c>
      <c r="AC8103" s="38" t="str">
        <f t="shared" si="126"/>
        <v/>
      </c>
      <c r="AD8103" s="38"/>
    </row>
    <row r="8104" spans="1:30">
      <c r="A8104" s="46"/>
      <c r="B8104" s="47"/>
      <c r="C8104" s="49"/>
      <c r="D8104" s="41"/>
      <c r="E8104" s="41"/>
      <c r="F8104" s="41"/>
      <c r="G8104" s="50" t="str">
        <f>IF(A8104&lt;&gt;"",CONCATENATE(A8104,":",YEAR(B8104),IF(MONTH(B8104)&gt;9,MONTH(B8104),CONCATENATE(0,MONTH(B8104))),IF(DAY(B8104)&gt;9,DAY(B8104),CONCATENATE(0,DAY(B8104))),IF(HOUR(C8104)&gt;9,HOUR(C8104),CONCATENATE(0,HOUR(C8104))),IF(MINUTE(C8104)&gt;9,MINUTE(C8104),CONCATENATE(0,MINUTE(C8104))),":",VLOOKUP(F8104,'Valid Values - Results'!$D$4:$F$12,3,FALSE)),"")</f>
        <v/>
      </c>
      <c r="H8104" s="41"/>
      <c r="I8104" s="41"/>
      <c r="J8104" s="41"/>
      <c r="K8104" s="41"/>
      <c r="L8104" s="41"/>
      <c r="M8104" s="92"/>
      <c r="N8104" s="41"/>
      <c r="O8104" s="41"/>
      <c r="P8104" s="41"/>
      <c r="Q8104" s="41"/>
      <c r="R8104" s="41"/>
      <c r="S8104" s="41"/>
      <c r="T8104" s="41"/>
      <c r="U8104" s="47"/>
      <c r="V8104" s="49"/>
      <c r="W8104" s="41"/>
      <c r="X8104" s="41"/>
      <c r="Y8104" s="41"/>
      <c r="AA8104" s="37" t="str">
        <f>IF($I8104&lt;&gt;"",VLOOKUP($I8104,'Valid Values - Search'!$R$4:$T$4719,3,FALSE),"")</f>
        <v/>
      </c>
      <c r="AB8104" s="37" t="str">
        <f>IF($I8104&lt;&gt;"",VLOOKUP($I8104,'Valid Values - Search'!$R$4:$S$4719,2,FALSE),"")</f>
        <v/>
      </c>
      <c r="AC8104" s="38" t="str">
        <f t="shared" si="126"/>
        <v/>
      </c>
      <c r="AD8104" s="38"/>
    </row>
    <row r="8105" spans="1:30">
      <c r="A8105" s="46"/>
      <c r="B8105" s="47"/>
      <c r="C8105" s="49"/>
      <c r="D8105" s="41"/>
      <c r="E8105" s="41"/>
      <c r="F8105" s="41"/>
      <c r="G8105" s="50" t="str">
        <f>IF(A8105&lt;&gt;"",CONCATENATE(A8105,":",YEAR(B8105),IF(MONTH(B8105)&gt;9,MONTH(B8105),CONCATENATE(0,MONTH(B8105))),IF(DAY(B8105)&gt;9,DAY(B8105),CONCATENATE(0,DAY(B8105))),IF(HOUR(C8105)&gt;9,HOUR(C8105),CONCATENATE(0,HOUR(C8105))),IF(MINUTE(C8105)&gt;9,MINUTE(C8105),CONCATENATE(0,MINUTE(C8105))),":",VLOOKUP(F8105,'Valid Values - Results'!$D$4:$F$12,3,FALSE)),"")</f>
        <v/>
      </c>
      <c r="H8105" s="41"/>
      <c r="I8105" s="41"/>
      <c r="J8105" s="41"/>
      <c r="K8105" s="41"/>
      <c r="L8105" s="41"/>
      <c r="M8105" s="92"/>
      <c r="N8105" s="41"/>
      <c r="O8105" s="41"/>
      <c r="P8105" s="41"/>
      <c r="Q8105" s="41"/>
      <c r="R8105" s="41"/>
      <c r="S8105" s="41"/>
      <c r="T8105" s="41"/>
      <c r="U8105" s="47"/>
      <c r="V8105" s="49"/>
      <c r="W8105" s="41"/>
      <c r="X8105" s="41"/>
      <c r="Y8105" s="41"/>
      <c r="AA8105" s="37" t="str">
        <f>IF($I8105&lt;&gt;"",VLOOKUP($I8105,'Valid Values - Search'!$R$4:$T$4719,3,FALSE),"")</f>
        <v/>
      </c>
      <c r="AB8105" s="37" t="str">
        <f>IF($I8105&lt;&gt;"",VLOOKUP($I8105,'Valid Values - Search'!$R$4:$S$4719,2,FALSE),"")</f>
        <v/>
      </c>
      <c r="AC8105" s="38" t="str">
        <f t="shared" si="126"/>
        <v/>
      </c>
      <c r="AD8105" s="38"/>
    </row>
    <row r="8106" spans="1:30">
      <c r="A8106" s="46"/>
      <c r="B8106" s="47"/>
      <c r="C8106" s="49"/>
      <c r="D8106" s="41"/>
      <c r="E8106" s="41"/>
      <c r="F8106" s="41"/>
      <c r="G8106" s="50" t="str">
        <f>IF(A8106&lt;&gt;"",CONCATENATE(A8106,":",YEAR(B8106),IF(MONTH(B8106)&gt;9,MONTH(B8106),CONCATENATE(0,MONTH(B8106))),IF(DAY(B8106)&gt;9,DAY(B8106),CONCATENATE(0,DAY(B8106))),IF(HOUR(C8106)&gt;9,HOUR(C8106),CONCATENATE(0,HOUR(C8106))),IF(MINUTE(C8106)&gt;9,MINUTE(C8106),CONCATENATE(0,MINUTE(C8106))),":",VLOOKUP(F8106,'Valid Values - Results'!$D$4:$F$12,3,FALSE)),"")</f>
        <v/>
      </c>
      <c r="H8106" s="41"/>
      <c r="I8106" s="41"/>
      <c r="J8106" s="41"/>
      <c r="K8106" s="41"/>
      <c r="L8106" s="41"/>
      <c r="M8106" s="92"/>
      <c r="N8106" s="41"/>
      <c r="O8106" s="41"/>
      <c r="P8106" s="41"/>
      <c r="Q8106" s="41"/>
      <c r="R8106" s="41"/>
      <c r="S8106" s="41"/>
      <c r="T8106" s="41"/>
      <c r="U8106" s="47"/>
      <c r="V8106" s="49"/>
      <c r="W8106" s="41"/>
      <c r="X8106" s="41"/>
      <c r="Y8106" s="41"/>
      <c r="AA8106" s="37" t="str">
        <f>IF($I8106&lt;&gt;"",VLOOKUP($I8106,'Valid Values - Search'!$R$4:$T$4719,3,FALSE),"")</f>
        <v/>
      </c>
      <c r="AB8106" s="37" t="str">
        <f>IF($I8106&lt;&gt;"",VLOOKUP($I8106,'Valid Values - Search'!$R$4:$S$4719,2,FALSE),"")</f>
        <v/>
      </c>
      <c r="AC8106" s="38" t="str">
        <f t="shared" si="126"/>
        <v/>
      </c>
      <c r="AD8106" s="38"/>
    </row>
    <row r="8107" spans="1:30">
      <c r="A8107" s="46"/>
      <c r="B8107" s="47"/>
      <c r="C8107" s="49"/>
      <c r="D8107" s="41"/>
      <c r="E8107" s="41"/>
      <c r="F8107" s="41"/>
      <c r="G8107" s="50" t="str">
        <f>IF(A8107&lt;&gt;"",CONCATENATE(A8107,":",YEAR(B8107),IF(MONTH(B8107)&gt;9,MONTH(B8107),CONCATENATE(0,MONTH(B8107))),IF(DAY(B8107)&gt;9,DAY(B8107),CONCATENATE(0,DAY(B8107))),IF(HOUR(C8107)&gt;9,HOUR(C8107),CONCATENATE(0,HOUR(C8107))),IF(MINUTE(C8107)&gt;9,MINUTE(C8107),CONCATENATE(0,MINUTE(C8107))),":",VLOOKUP(F8107,'Valid Values - Results'!$D$4:$F$12,3,FALSE)),"")</f>
        <v/>
      </c>
      <c r="H8107" s="41"/>
      <c r="I8107" s="41"/>
      <c r="J8107" s="41"/>
      <c r="K8107" s="41"/>
      <c r="L8107" s="41"/>
      <c r="M8107" s="92"/>
      <c r="N8107" s="41"/>
      <c r="O8107" s="41"/>
      <c r="P8107" s="41"/>
      <c r="Q8107" s="41"/>
      <c r="R8107" s="41"/>
      <c r="S8107" s="41"/>
      <c r="T8107" s="41"/>
      <c r="U8107" s="47"/>
      <c r="V8107" s="49"/>
      <c r="W8107" s="41"/>
      <c r="X8107" s="41"/>
      <c r="Y8107" s="41"/>
      <c r="AA8107" s="37" t="str">
        <f>IF($I8107&lt;&gt;"",VLOOKUP($I8107,'Valid Values - Search'!$R$4:$T$4719,3,FALSE),"")</f>
        <v/>
      </c>
      <c r="AB8107" s="37" t="str">
        <f>IF($I8107&lt;&gt;"",VLOOKUP($I8107,'Valid Values - Search'!$R$4:$S$4719,2,FALSE),"")</f>
        <v/>
      </c>
      <c r="AC8107" s="38" t="str">
        <f t="shared" si="126"/>
        <v/>
      </c>
      <c r="AD8107" s="38"/>
    </row>
    <row r="8108" spans="1:30">
      <c r="A8108" s="46"/>
      <c r="B8108" s="47"/>
      <c r="C8108" s="49"/>
      <c r="D8108" s="41"/>
      <c r="E8108" s="41"/>
      <c r="F8108" s="41"/>
      <c r="G8108" s="50" t="str">
        <f>IF(A8108&lt;&gt;"",CONCATENATE(A8108,":",YEAR(B8108),IF(MONTH(B8108)&gt;9,MONTH(B8108),CONCATENATE(0,MONTH(B8108))),IF(DAY(B8108)&gt;9,DAY(B8108),CONCATENATE(0,DAY(B8108))),IF(HOUR(C8108)&gt;9,HOUR(C8108),CONCATENATE(0,HOUR(C8108))),IF(MINUTE(C8108)&gt;9,MINUTE(C8108),CONCATENATE(0,MINUTE(C8108))),":",VLOOKUP(F8108,'Valid Values - Results'!$D$4:$F$12,3,FALSE)),"")</f>
        <v/>
      </c>
      <c r="H8108" s="41"/>
      <c r="I8108" s="41"/>
      <c r="J8108" s="41"/>
      <c r="K8108" s="41"/>
      <c r="L8108" s="41"/>
      <c r="M8108" s="92"/>
      <c r="N8108" s="41"/>
      <c r="O8108" s="41"/>
      <c r="P8108" s="41"/>
      <c r="Q8108" s="41"/>
      <c r="R8108" s="41"/>
      <c r="S8108" s="41"/>
      <c r="T8108" s="41"/>
      <c r="U8108" s="47"/>
      <c r="V8108" s="49"/>
      <c r="W8108" s="41"/>
      <c r="X8108" s="41"/>
      <c r="Y8108" s="41"/>
      <c r="AA8108" s="37" t="str">
        <f>IF($I8108&lt;&gt;"",VLOOKUP($I8108,'Valid Values - Search'!$R$4:$T$4719,3,FALSE),"")</f>
        <v/>
      </c>
      <c r="AB8108" s="37" t="str">
        <f>IF($I8108&lt;&gt;"",VLOOKUP($I8108,'Valid Values - Search'!$R$4:$S$4719,2,FALSE),"")</f>
        <v/>
      </c>
      <c r="AC8108" s="38" t="str">
        <f t="shared" si="126"/>
        <v/>
      </c>
      <c r="AD8108" s="38"/>
    </row>
    <row r="8109" spans="1:30">
      <c r="A8109" s="46"/>
      <c r="B8109" s="47"/>
      <c r="C8109" s="49"/>
      <c r="D8109" s="41"/>
      <c r="E8109" s="41"/>
      <c r="F8109" s="41"/>
      <c r="G8109" s="50" t="str">
        <f>IF(A8109&lt;&gt;"",CONCATENATE(A8109,":",YEAR(B8109),IF(MONTH(B8109)&gt;9,MONTH(B8109),CONCATENATE(0,MONTH(B8109))),IF(DAY(B8109)&gt;9,DAY(B8109),CONCATENATE(0,DAY(B8109))),IF(HOUR(C8109)&gt;9,HOUR(C8109),CONCATENATE(0,HOUR(C8109))),IF(MINUTE(C8109)&gt;9,MINUTE(C8109),CONCATENATE(0,MINUTE(C8109))),":",VLOOKUP(F8109,'Valid Values - Results'!$D$4:$F$12,3,FALSE)),"")</f>
        <v/>
      </c>
      <c r="H8109" s="41"/>
      <c r="I8109" s="41"/>
      <c r="J8109" s="41"/>
      <c r="K8109" s="41"/>
      <c r="L8109" s="41"/>
      <c r="M8109" s="92"/>
      <c r="N8109" s="41"/>
      <c r="O8109" s="41"/>
      <c r="P8109" s="41"/>
      <c r="Q8109" s="41"/>
      <c r="R8109" s="41"/>
      <c r="S8109" s="41"/>
      <c r="T8109" s="41"/>
      <c r="U8109" s="47"/>
      <c r="V8109" s="49"/>
      <c r="W8109" s="41"/>
      <c r="X8109" s="41"/>
      <c r="Y8109" s="41"/>
      <c r="AA8109" s="37" t="str">
        <f>IF($I8109&lt;&gt;"",VLOOKUP($I8109,'Valid Values - Search'!$R$4:$T$4719,3,FALSE),"")</f>
        <v/>
      </c>
      <c r="AB8109" s="37" t="str">
        <f>IF($I8109&lt;&gt;"",VLOOKUP($I8109,'Valid Values - Search'!$R$4:$S$4719,2,FALSE),"")</f>
        <v/>
      </c>
      <c r="AC8109" s="38" t="str">
        <f t="shared" si="126"/>
        <v/>
      </c>
      <c r="AD8109" s="38"/>
    </row>
    <row r="8110" spans="1:30">
      <c r="A8110" s="46"/>
      <c r="B8110" s="47"/>
      <c r="C8110" s="49"/>
      <c r="D8110" s="41"/>
      <c r="E8110" s="41"/>
      <c r="F8110" s="41"/>
      <c r="G8110" s="50" t="str">
        <f>IF(A8110&lt;&gt;"",CONCATENATE(A8110,":",YEAR(B8110),IF(MONTH(B8110)&gt;9,MONTH(B8110),CONCATENATE(0,MONTH(B8110))),IF(DAY(B8110)&gt;9,DAY(B8110),CONCATENATE(0,DAY(B8110))),IF(HOUR(C8110)&gt;9,HOUR(C8110),CONCATENATE(0,HOUR(C8110))),IF(MINUTE(C8110)&gt;9,MINUTE(C8110),CONCATENATE(0,MINUTE(C8110))),":",VLOOKUP(F8110,'Valid Values - Results'!$D$4:$F$12,3,FALSE)),"")</f>
        <v/>
      </c>
      <c r="H8110" s="41"/>
      <c r="I8110" s="41"/>
      <c r="J8110" s="41"/>
      <c r="K8110" s="41"/>
      <c r="L8110" s="41"/>
      <c r="M8110" s="92"/>
      <c r="N8110" s="41"/>
      <c r="O8110" s="41"/>
      <c r="P8110" s="41"/>
      <c r="Q8110" s="41"/>
      <c r="R8110" s="41"/>
      <c r="S8110" s="41"/>
      <c r="T8110" s="41"/>
      <c r="U8110" s="47"/>
      <c r="V8110" s="49"/>
      <c r="W8110" s="41"/>
      <c r="X8110" s="41"/>
      <c r="Y8110" s="41"/>
      <c r="AA8110" s="37" t="str">
        <f>IF($I8110&lt;&gt;"",VLOOKUP($I8110,'Valid Values - Search'!$R$4:$T$4719,3,FALSE),"")</f>
        <v/>
      </c>
      <c r="AB8110" s="37" t="str">
        <f>IF($I8110&lt;&gt;"",VLOOKUP($I8110,'Valid Values - Search'!$R$4:$S$4719,2,FALSE),"")</f>
        <v/>
      </c>
      <c r="AC8110" s="38" t="str">
        <f t="shared" si="126"/>
        <v/>
      </c>
      <c r="AD8110" s="38"/>
    </row>
    <row r="8111" spans="1:30">
      <c r="A8111" s="46"/>
      <c r="B8111" s="47"/>
      <c r="C8111" s="49"/>
      <c r="D8111" s="41"/>
      <c r="E8111" s="41"/>
      <c r="F8111" s="41"/>
      <c r="G8111" s="50" t="str">
        <f>IF(A8111&lt;&gt;"",CONCATENATE(A8111,":",YEAR(B8111),IF(MONTH(B8111)&gt;9,MONTH(B8111),CONCATENATE(0,MONTH(B8111))),IF(DAY(B8111)&gt;9,DAY(B8111),CONCATENATE(0,DAY(B8111))),IF(HOUR(C8111)&gt;9,HOUR(C8111),CONCATENATE(0,HOUR(C8111))),IF(MINUTE(C8111)&gt;9,MINUTE(C8111),CONCATENATE(0,MINUTE(C8111))),":",VLOOKUP(F8111,'Valid Values - Results'!$D$4:$F$12,3,FALSE)),"")</f>
        <v/>
      </c>
      <c r="H8111" s="41"/>
      <c r="I8111" s="41"/>
      <c r="J8111" s="41"/>
      <c r="K8111" s="41"/>
      <c r="L8111" s="41"/>
      <c r="M8111" s="92"/>
      <c r="N8111" s="41"/>
      <c r="O8111" s="41"/>
      <c r="P8111" s="41"/>
      <c r="Q8111" s="41"/>
      <c r="R8111" s="41"/>
      <c r="S8111" s="41"/>
      <c r="T8111" s="41"/>
      <c r="U8111" s="47"/>
      <c r="V8111" s="49"/>
      <c r="W8111" s="41"/>
      <c r="X8111" s="41"/>
      <c r="Y8111" s="41"/>
      <c r="AA8111" s="37" t="str">
        <f>IF($I8111&lt;&gt;"",VLOOKUP($I8111,'Valid Values - Search'!$R$4:$T$4719,3,FALSE),"")</f>
        <v/>
      </c>
      <c r="AB8111" s="37" t="str">
        <f>IF($I8111&lt;&gt;"",VLOOKUP($I8111,'Valid Values - Search'!$R$4:$S$4719,2,FALSE),"")</f>
        <v/>
      </c>
      <c r="AC8111" s="38" t="str">
        <f t="shared" si="126"/>
        <v/>
      </c>
      <c r="AD8111" s="38"/>
    </row>
    <row r="8112" spans="1:30">
      <c r="A8112" s="46"/>
      <c r="B8112" s="47"/>
      <c r="C8112" s="49"/>
      <c r="D8112" s="41"/>
      <c r="E8112" s="41"/>
      <c r="F8112" s="41"/>
      <c r="G8112" s="50" t="str">
        <f>IF(A8112&lt;&gt;"",CONCATENATE(A8112,":",YEAR(B8112),IF(MONTH(B8112)&gt;9,MONTH(B8112),CONCATENATE(0,MONTH(B8112))),IF(DAY(B8112)&gt;9,DAY(B8112),CONCATENATE(0,DAY(B8112))),IF(HOUR(C8112)&gt;9,HOUR(C8112),CONCATENATE(0,HOUR(C8112))),IF(MINUTE(C8112)&gt;9,MINUTE(C8112),CONCATENATE(0,MINUTE(C8112))),":",VLOOKUP(F8112,'Valid Values - Results'!$D$4:$F$12,3,FALSE)),"")</f>
        <v/>
      </c>
      <c r="H8112" s="41"/>
      <c r="I8112" s="41"/>
      <c r="J8112" s="41"/>
      <c r="K8112" s="41"/>
      <c r="L8112" s="41"/>
      <c r="M8112" s="92"/>
      <c r="N8112" s="41"/>
      <c r="O8112" s="41"/>
      <c r="P8112" s="41"/>
      <c r="Q8112" s="41"/>
      <c r="R8112" s="41"/>
      <c r="S8112" s="41"/>
      <c r="T8112" s="41"/>
      <c r="U8112" s="47"/>
      <c r="V8112" s="49"/>
      <c r="W8112" s="41"/>
      <c r="X8112" s="41"/>
      <c r="Y8112" s="41"/>
      <c r="AA8112" s="37" t="str">
        <f>IF($I8112&lt;&gt;"",VLOOKUP($I8112,'Valid Values - Search'!$R$4:$T$4719,3,FALSE),"")</f>
        <v/>
      </c>
      <c r="AB8112" s="37" t="str">
        <f>IF($I8112&lt;&gt;"",VLOOKUP($I8112,'Valid Values - Search'!$R$4:$S$4719,2,FALSE),"")</f>
        <v/>
      </c>
      <c r="AC8112" s="38" t="str">
        <f t="shared" si="126"/>
        <v/>
      </c>
      <c r="AD8112" s="38"/>
    </row>
    <row r="8113" spans="1:30">
      <c r="A8113" s="46"/>
      <c r="B8113" s="47"/>
      <c r="C8113" s="49"/>
      <c r="D8113" s="41"/>
      <c r="E8113" s="41"/>
      <c r="F8113" s="41"/>
      <c r="G8113" s="50" t="str">
        <f>IF(A8113&lt;&gt;"",CONCATENATE(A8113,":",YEAR(B8113),IF(MONTH(B8113)&gt;9,MONTH(B8113),CONCATENATE(0,MONTH(B8113))),IF(DAY(B8113)&gt;9,DAY(B8113),CONCATENATE(0,DAY(B8113))),IF(HOUR(C8113)&gt;9,HOUR(C8113),CONCATENATE(0,HOUR(C8113))),IF(MINUTE(C8113)&gt;9,MINUTE(C8113),CONCATENATE(0,MINUTE(C8113))),":",VLOOKUP(F8113,'Valid Values - Results'!$D$4:$F$12,3,FALSE)),"")</f>
        <v/>
      </c>
      <c r="H8113" s="41"/>
      <c r="I8113" s="41"/>
      <c r="J8113" s="41"/>
      <c r="K8113" s="41"/>
      <c r="L8113" s="41"/>
      <c r="M8113" s="92"/>
      <c r="N8113" s="41"/>
      <c r="O8113" s="41"/>
      <c r="P8113" s="41"/>
      <c r="Q8113" s="41"/>
      <c r="R8113" s="41"/>
      <c r="S8113" s="41"/>
      <c r="T8113" s="41"/>
      <c r="U8113" s="47"/>
      <c r="V8113" s="49"/>
      <c r="W8113" s="41"/>
      <c r="X8113" s="41"/>
      <c r="Y8113" s="41"/>
      <c r="AA8113" s="37" t="str">
        <f>IF($I8113&lt;&gt;"",VLOOKUP($I8113,'Valid Values - Search'!$R$4:$T$4719,3,FALSE),"")</f>
        <v/>
      </c>
      <c r="AB8113" s="37" t="str">
        <f>IF($I8113&lt;&gt;"",VLOOKUP($I8113,'Valid Values - Search'!$R$4:$S$4719,2,FALSE),"")</f>
        <v/>
      </c>
      <c r="AC8113" s="38" t="str">
        <f t="shared" si="126"/>
        <v/>
      </c>
      <c r="AD8113" s="38"/>
    </row>
    <row r="8114" spans="1:30">
      <c r="A8114" s="46"/>
      <c r="B8114" s="47"/>
      <c r="C8114" s="49"/>
      <c r="D8114" s="41"/>
      <c r="E8114" s="41"/>
      <c r="F8114" s="41"/>
      <c r="G8114" s="50" t="str">
        <f>IF(A8114&lt;&gt;"",CONCATENATE(A8114,":",YEAR(B8114),IF(MONTH(B8114)&gt;9,MONTH(B8114),CONCATENATE(0,MONTH(B8114))),IF(DAY(B8114)&gt;9,DAY(B8114),CONCATENATE(0,DAY(B8114))),IF(HOUR(C8114)&gt;9,HOUR(C8114),CONCATENATE(0,HOUR(C8114))),IF(MINUTE(C8114)&gt;9,MINUTE(C8114),CONCATENATE(0,MINUTE(C8114))),":",VLOOKUP(F8114,'Valid Values - Results'!$D$4:$F$12,3,FALSE)),"")</f>
        <v/>
      </c>
      <c r="H8114" s="41"/>
      <c r="I8114" s="41"/>
      <c r="J8114" s="41"/>
      <c r="K8114" s="41"/>
      <c r="L8114" s="41"/>
      <c r="M8114" s="92"/>
      <c r="N8114" s="41"/>
      <c r="O8114" s="41"/>
      <c r="P8114" s="41"/>
      <c r="Q8114" s="41"/>
      <c r="R8114" s="41"/>
      <c r="S8114" s="41"/>
      <c r="T8114" s="41"/>
      <c r="U8114" s="47"/>
      <c r="V8114" s="49"/>
      <c r="W8114" s="41"/>
      <c r="X8114" s="41"/>
      <c r="Y8114" s="41"/>
      <c r="AA8114" s="37" t="str">
        <f>IF($I8114&lt;&gt;"",VLOOKUP($I8114,'Valid Values - Search'!$R$4:$T$4719,3,FALSE),"")</f>
        <v/>
      </c>
      <c r="AB8114" s="37" t="str">
        <f>IF($I8114&lt;&gt;"",VLOOKUP($I8114,'Valid Values - Search'!$R$4:$S$4719,2,FALSE),"")</f>
        <v/>
      </c>
      <c r="AC8114" s="38" t="str">
        <f t="shared" si="126"/>
        <v/>
      </c>
      <c r="AD8114" s="38"/>
    </row>
    <row r="8115" spans="1:30">
      <c r="A8115" s="46"/>
      <c r="B8115" s="47"/>
      <c r="C8115" s="49"/>
      <c r="D8115" s="41"/>
      <c r="E8115" s="41"/>
      <c r="F8115" s="41"/>
      <c r="G8115" s="50" t="str">
        <f>IF(A8115&lt;&gt;"",CONCATENATE(A8115,":",YEAR(B8115),IF(MONTH(B8115)&gt;9,MONTH(B8115),CONCATENATE(0,MONTH(B8115))),IF(DAY(B8115)&gt;9,DAY(B8115),CONCATENATE(0,DAY(B8115))),IF(HOUR(C8115)&gt;9,HOUR(C8115),CONCATENATE(0,HOUR(C8115))),IF(MINUTE(C8115)&gt;9,MINUTE(C8115),CONCATENATE(0,MINUTE(C8115))),":",VLOOKUP(F8115,'Valid Values - Results'!$D$4:$F$12,3,FALSE)),"")</f>
        <v/>
      </c>
      <c r="H8115" s="41"/>
      <c r="I8115" s="41"/>
      <c r="J8115" s="41"/>
      <c r="K8115" s="41"/>
      <c r="L8115" s="41"/>
      <c r="M8115" s="92"/>
      <c r="N8115" s="41"/>
      <c r="O8115" s="41"/>
      <c r="P8115" s="41"/>
      <c r="Q8115" s="41"/>
      <c r="R8115" s="41"/>
      <c r="S8115" s="41"/>
      <c r="T8115" s="41"/>
      <c r="U8115" s="47"/>
      <c r="V8115" s="49"/>
      <c r="W8115" s="41"/>
      <c r="X8115" s="41"/>
      <c r="Y8115" s="41"/>
      <c r="AA8115" s="37" t="str">
        <f>IF($I8115&lt;&gt;"",VLOOKUP($I8115,'Valid Values - Search'!$R$4:$T$4719,3,FALSE),"")</f>
        <v/>
      </c>
      <c r="AB8115" s="37" t="str">
        <f>IF($I8115&lt;&gt;"",VLOOKUP($I8115,'Valid Values - Search'!$R$4:$S$4719,2,FALSE),"")</f>
        <v/>
      </c>
      <c r="AC8115" s="38" t="str">
        <f t="shared" si="126"/>
        <v/>
      </c>
      <c r="AD8115" s="38"/>
    </row>
    <row r="8116" spans="1:30">
      <c r="A8116" s="46"/>
      <c r="B8116" s="47"/>
      <c r="C8116" s="49"/>
      <c r="D8116" s="41"/>
      <c r="E8116" s="41"/>
      <c r="F8116" s="41"/>
      <c r="G8116" s="50" t="str">
        <f>IF(A8116&lt;&gt;"",CONCATENATE(A8116,":",YEAR(B8116),IF(MONTH(B8116)&gt;9,MONTH(B8116),CONCATENATE(0,MONTH(B8116))),IF(DAY(B8116)&gt;9,DAY(B8116),CONCATENATE(0,DAY(B8116))),IF(HOUR(C8116)&gt;9,HOUR(C8116),CONCATENATE(0,HOUR(C8116))),IF(MINUTE(C8116)&gt;9,MINUTE(C8116),CONCATENATE(0,MINUTE(C8116))),":",VLOOKUP(F8116,'Valid Values - Results'!$D$4:$F$12,3,FALSE)),"")</f>
        <v/>
      </c>
      <c r="H8116" s="41"/>
      <c r="I8116" s="41"/>
      <c r="J8116" s="41"/>
      <c r="K8116" s="41"/>
      <c r="L8116" s="41"/>
      <c r="M8116" s="92"/>
      <c r="N8116" s="41"/>
      <c r="O8116" s="41"/>
      <c r="P8116" s="41"/>
      <c r="Q8116" s="41"/>
      <c r="R8116" s="41"/>
      <c r="S8116" s="41"/>
      <c r="T8116" s="41"/>
      <c r="U8116" s="47"/>
      <c r="V8116" s="49"/>
      <c r="W8116" s="41"/>
      <c r="X8116" s="41"/>
      <c r="Y8116" s="41"/>
      <c r="AA8116" s="37" t="str">
        <f>IF($I8116&lt;&gt;"",VLOOKUP($I8116,'Valid Values - Search'!$R$4:$T$4719,3,FALSE),"")</f>
        <v/>
      </c>
      <c r="AB8116" s="37" t="str">
        <f>IF($I8116&lt;&gt;"",VLOOKUP($I8116,'Valid Values - Search'!$R$4:$S$4719,2,FALSE),"")</f>
        <v/>
      </c>
      <c r="AC8116" s="38" t="str">
        <f t="shared" si="126"/>
        <v/>
      </c>
      <c r="AD8116" s="38"/>
    </row>
    <row r="8117" spans="1:30">
      <c r="A8117" s="46"/>
      <c r="B8117" s="47"/>
      <c r="C8117" s="49"/>
      <c r="D8117" s="41"/>
      <c r="E8117" s="41"/>
      <c r="F8117" s="41"/>
      <c r="G8117" s="50" t="str">
        <f>IF(A8117&lt;&gt;"",CONCATENATE(A8117,":",YEAR(B8117),IF(MONTH(B8117)&gt;9,MONTH(B8117),CONCATENATE(0,MONTH(B8117))),IF(DAY(B8117)&gt;9,DAY(B8117),CONCATENATE(0,DAY(B8117))),IF(HOUR(C8117)&gt;9,HOUR(C8117),CONCATENATE(0,HOUR(C8117))),IF(MINUTE(C8117)&gt;9,MINUTE(C8117),CONCATENATE(0,MINUTE(C8117))),":",VLOOKUP(F8117,'Valid Values - Results'!$D$4:$F$12,3,FALSE)),"")</f>
        <v/>
      </c>
      <c r="H8117" s="41"/>
      <c r="I8117" s="41"/>
      <c r="J8117" s="41"/>
      <c r="K8117" s="41"/>
      <c r="L8117" s="41"/>
      <c r="M8117" s="92"/>
      <c r="N8117" s="41"/>
      <c r="O8117" s="41"/>
      <c r="P8117" s="41"/>
      <c r="Q8117" s="41"/>
      <c r="R8117" s="41"/>
      <c r="S8117" s="41"/>
      <c r="T8117" s="41"/>
      <c r="U8117" s="47"/>
      <c r="V8117" s="49"/>
      <c r="W8117" s="41"/>
      <c r="X8117" s="41"/>
      <c r="Y8117" s="41"/>
      <c r="AA8117" s="37" t="str">
        <f>IF($I8117&lt;&gt;"",VLOOKUP($I8117,'Valid Values - Search'!$R$4:$T$4719,3,FALSE),"")</f>
        <v/>
      </c>
      <c r="AB8117" s="37" t="str">
        <f>IF($I8117&lt;&gt;"",VLOOKUP($I8117,'Valid Values - Search'!$R$4:$S$4719,2,FALSE),"")</f>
        <v/>
      </c>
      <c r="AC8117" s="38" t="str">
        <f t="shared" si="126"/>
        <v/>
      </c>
      <c r="AD8117" s="38"/>
    </row>
    <row r="8118" spans="1:30">
      <c r="A8118" s="46"/>
      <c r="B8118" s="47"/>
      <c r="C8118" s="49"/>
      <c r="D8118" s="41"/>
      <c r="E8118" s="41"/>
      <c r="F8118" s="41"/>
      <c r="G8118" s="50" t="str">
        <f>IF(A8118&lt;&gt;"",CONCATENATE(A8118,":",YEAR(B8118),IF(MONTH(B8118)&gt;9,MONTH(B8118),CONCATENATE(0,MONTH(B8118))),IF(DAY(B8118)&gt;9,DAY(B8118),CONCATENATE(0,DAY(B8118))),IF(HOUR(C8118)&gt;9,HOUR(C8118),CONCATENATE(0,HOUR(C8118))),IF(MINUTE(C8118)&gt;9,MINUTE(C8118),CONCATENATE(0,MINUTE(C8118))),":",VLOOKUP(F8118,'Valid Values - Results'!$D$4:$F$12,3,FALSE)),"")</f>
        <v/>
      </c>
      <c r="H8118" s="41"/>
      <c r="I8118" s="41"/>
      <c r="J8118" s="41"/>
      <c r="K8118" s="41"/>
      <c r="L8118" s="41"/>
      <c r="M8118" s="92"/>
      <c r="N8118" s="41"/>
      <c r="O8118" s="41"/>
      <c r="P8118" s="41"/>
      <c r="Q8118" s="41"/>
      <c r="R8118" s="41"/>
      <c r="S8118" s="41"/>
      <c r="T8118" s="41"/>
      <c r="U8118" s="47"/>
      <c r="V8118" s="49"/>
      <c r="W8118" s="41"/>
      <c r="X8118" s="41"/>
      <c r="Y8118" s="41"/>
      <c r="AA8118" s="37" t="str">
        <f>IF($I8118&lt;&gt;"",VLOOKUP($I8118,'Valid Values - Search'!$R$4:$T$4719,3,FALSE),"")</f>
        <v/>
      </c>
      <c r="AB8118" s="37" t="str">
        <f>IF($I8118&lt;&gt;"",VLOOKUP($I8118,'Valid Values - Search'!$R$4:$S$4719,2,FALSE),"")</f>
        <v/>
      </c>
      <c r="AC8118" s="38" t="str">
        <f t="shared" si="126"/>
        <v/>
      </c>
      <c r="AD8118" s="38"/>
    </row>
    <row r="8119" spans="1:30">
      <c r="A8119" s="46"/>
      <c r="B8119" s="47"/>
      <c r="C8119" s="49"/>
      <c r="D8119" s="41"/>
      <c r="E8119" s="41"/>
      <c r="F8119" s="41"/>
      <c r="G8119" s="50" t="str">
        <f>IF(A8119&lt;&gt;"",CONCATENATE(A8119,":",YEAR(B8119),IF(MONTH(B8119)&gt;9,MONTH(B8119),CONCATENATE(0,MONTH(B8119))),IF(DAY(B8119)&gt;9,DAY(B8119),CONCATENATE(0,DAY(B8119))),IF(HOUR(C8119)&gt;9,HOUR(C8119),CONCATENATE(0,HOUR(C8119))),IF(MINUTE(C8119)&gt;9,MINUTE(C8119),CONCATENATE(0,MINUTE(C8119))),":",VLOOKUP(F8119,'Valid Values - Results'!$D$4:$F$12,3,FALSE)),"")</f>
        <v/>
      </c>
      <c r="H8119" s="41"/>
      <c r="I8119" s="41"/>
      <c r="J8119" s="41"/>
      <c r="K8119" s="41"/>
      <c r="L8119" s="41"/>
      <c r="M8119" s="92"/>
      <c r="N8119" s="41"/>
      <c r="O8119" s="41"/>
      <c r="P8119" s="41"/>
      <c r="Q8119" s="41"/>
      <c r="R8119" s="41"/>
      <c r="S8119" s="41"/>
      <c r="T8119" s="41"/>
      <c r="U8119" s="47"/>
      <c r="V8119" s="49"/>
      <c r="W8119" s="41"/>
      <c r="X8119" s="41"/>
      <c r="Y8119" s="41"/>
      <c r="AA8119" s="37" t="str">
        <f>IF($I8119&lt;&gt;"",VLOOKUP($I8119,'Valid Values - Search'!$R$4:$T$4719,3,FALSE),"")</f>
        <v/>
      </c>
      <c r="AB8119" s="37" t="str">
        <f>IF($I8119&lt;&gt;"",VLOOKUP($I8119,'Valid Values - Search'!$R$4:$S$4719,2,FALSE),"")</f>
        <v/>
      </c>
      <c r="AC8119" s="38" t="str">
        <f t="shared" si="126"/>
        <v/>
      </c>
      <c r="AD8119" s="38"/>
    </row>
    <row r="8120" spans="1:30">
      <c r="A8120" s="46"/>
      <c r="B8120" s="47"/>
      <c r="C8120" s="49"/>
      <c r="D8120" s="41"/>
      <c r="E8120" s="41"/>
      <c r="F8120" s="41"/>
      <c r="G8120" s="50" t="str">
        <f>IF(A8120&lt;&gt;"",CONCATENATE(A8120,":",YEAR(B8120),IF(MONTH(B8120)&gt;9,MONTH(B8120),CONCATENATE(0,MONTH(B8120))),IF(DAY(B8120)&gt;9,DAY(B8120),CONCATENATE(0,DAY(B8120))),IF(HOUR(C8120)&gt;9,HOUR(C8120),CONCATENATE(0,HOUR(C8120))),IF(MINUTE(C8120)&gt;9,MINUTE(C8120),CONCATENATE(0,MINUTE(C8120))),":",VLOOKUP(F8120,'Valid Values - Results'!$D$4:$F$12,3,FALSE)),"")</f>
        <v/>
      </c>
      <c r="H8120" s="41"/>
      <c r="I8120" s="41"/>
      <c r="J8120" s="41"/>
      <c r="K8120" s="41"/>
      <c r="L8120" s="41"/>
      <c r="M8120" s="92"/>
      <c r="N8120" s="41"/>
      <c r="O8120" s="41"/>
      <c r="P8120" s="41"/>
      <c r="Q8120" s="41"/>
      <c r="R8120" s="41"/>
      <c r="S8120" s="41"/>
      <c r="T8120" s="41"/>
      <c r="U8120" s="47"/>
      <c r="V8120" s="49"/>
      <c r="W8120" s="41"/>
      <c r="X8120" s="41"/>
      <c r="Y8120" s="41"/>
      <c r="AA8120" s="37" t="str">
        <f>IF($I8120&lt;&gt;"",VLOOKUP($I8120,'Valid Values - Search'!$R$4:$T$4719,3,FALSE),"")</f>
        <v/>
      </c>
      <c r="AB8120" s="37" t="str">
        <f>IF($I8120&lt;&gt;"",VLOOKUP($I8120,'Valid Values - Search'!$R$4:$S$4719,2,FALSE),"")</f>
        <v/>
      </c>
      <c r="AC8120" s="38" t="str">
        <f t="shared" si="126"/>
        <v/>
      </c>
      <c r="AD8120" s="38"/>
    </row>
    <row r="8121" spans="1:30">
      <c r="A8121" s="46"/>
      <c r="B8121" s="47"/>
      <c r="C8121" s="49"/>
      <c r="D8121" s="41"/>
      <c r="E8121" s="41"/>
      <c r="F8121" s="41"/>
      <c r="G8121" s="50" t="str">
        <f>IF(A8121&lt;&gt;"",CONCATENATE(A8121,":",YEAR(B8121),IF(MONTH(B8121)&gt;9,MONTH(B8121),CONCATENATE(0,MONTH(B8121))),IF(DAY(B8121)&gt;9,DAY(B8121),CONCATENATE(0,DAY(B8121))),IF(HOUR(C8121)&gt;9,HOUR(C8121),CONCATENATE(0,HOUR(C8121))),IF(MINUTE(C8121)&gt;9,MINUTE(C8121),CONCATENATE(0,MINUTE(C8121))),":",VLOOKUP(F8121,'Valid Values - Results'!$D$4:$F$12,3,FALSE)),"")</f>
        <v/>
      </c>
      <c r="H8121" s="41"/>
      <c r="I8121" s="41"/>
      <c r="J8121" s="41"/>
      <c r="K8121" s="41"/>
      <c r="L8121" s="41"/>
      <c r="M8121" s="92"/>
      <c r="N8121" s="41"/>
      <c r="O8121" s="41"/>
      <c r="P8121" s="41"/>
      <c r="Q8121" s="41"/>
      <c r="R8121" s="41"/>
      <c r="S8121" s="41"/>
      <c r="T8121" s="41"/>
      <c r="U8121" s="47"/>
      <c r="V8121" s="49"/>
      <c r="W8121" s="41"/>
      <c r="X8121" s="41"/>
      <c r="Y8121" s="41"/>
      <c r="AA8121" s="37" t="str">
        <f>IF($I8121&lt;&gt;"",VLOOKUP($I8121,'Valid Values - Search'!$R$4:$T$4719,3,FALSE),"")</f>
        <v/>
      </c>
      <c r="AB8121" s="37" t="str">
        <f>IF($I8121&lt;&gt;"",VLOOKUP($I8121,'Valid Values - Search'!$R$4:$S$4719,2,FALSE),"")</f>
        <v/>
      </c>
      <c r="AC8121" s="38" t="str">
        <f t="shared" si="126"/>
        <v/>
      </c>
      <c r="AD8121" s="38"/>
    </row>
    <row r="8122" spans="1:30">
      <c r="A8122" s="46"/>
      <c r="B8122" s="47"/>
      <c r="C8122" s="49"/>
      <c r="D8122" s="41"/>
      <c r="E8122" s="41"/>
      <c r="F8122" s="41"/>
      <c r="G8122" s="50" t="str">
        <f>IF(A8122&lt;&gt;"",CONCATENATE(A8122,":",YEAR(B8122),IF(MONTH(B8122)&gt;9,MONTH(B8122),CONCATENATE(0,MONTH(B8122))),IF(DAY(B8122)&gt;9,DAY(B8122),CONCATENATE(0,DAY(B8122))),IF(HOUR(C8122)&gt;9,HOUR(C8122),CONCATENATE(0,HOUR(C8122))),IF(MINUTE(C8122)&gt;9,MINUTE(C8122),CONCATENATE(0,MINUTE(C8122))),":",VLOOKUP(F8122,'Valid Values - Results'!$D$4:$F$12,3,FALSE)),"")</f>
        <v/>
      </c>
      <c r="H8122" s="41"/>
      <c r="I8122" s="41"/>
      <c r="J8122" s="41"/>
      <c r="K8122" s="41"/>
      <c r="L8122" s="41"/>
      <c r="M8122" s="92"/>
      <c r="N8122" s="41"/>
      <c r="O8122" s="41"/>
      <c r="P8122" s="41"/>
      <c r="Q8122" s="41"/>
      <c r="R8122" s="41"/>
      <c r="S8122" s="41"/>
      <c r="T8122" s="41"/>
      <c r="U8122" s="47"/>
      <c r="V8122" s="49"/>
      <c r="W8122" s="41"/>
      <c r="X8122" s="41"/>
      <c r="Y8122" s="41"/>
      <c r="AA8122" s="37" t="str">
        <f>IF($I8122&lt;&gt;"",VLOOKUP($I8122,'Valid Values - Search'!$R$4:$T$4719,3,FALSE),"")</f>
        <v/>
      </c>
      <c r="AB8122" s="37" t="str">
        <f>IF($I8122&lt;&gt;"",VLOOKUP($I8122,'Valid Values - Search'!$R$4:$S$4719,2,FALSE),"")</f>
        <v/>
      </c>
      <c r="AC8122" s="38" t="str">
        <f t="shared" si="126"/>
        <v/>
      </c>
      <c r="AD8122" s="38"/>
    </row>
    <row r="8123" spans="1:30">
      <c r="A8123" s="46"/>
      <c r="B8123" s="47"/>
      <c r="C8123" s="49"/>
      <c r="D8123" s="41"/>
      <c r="E8123" s="41"/>
      <c r="F8123" s="41"/>
      <c r="G8123" s="50" t="str">
        <f>IF(A8123&lt;&gt;"",CONCATENATE(A8123,":",YEAR(B8123),IF(MONTH(B8123)&gt;9,MONTH(B8123),CONCATENATE(0,MONTH(B8123))),IF(DAY(B8123)&gt;9,DAY(B8123),CONCATENATE(0,DAY(B8123))),IF(HOUR(C8123)&gt;9,HOUR(C8123),CONCATENATE(0,HOUR(C8123))),IF(MINUTE(C8123)&gt;9,MINUTE(C8123),CONCATENATE(0,MINUTE(C8123))),":",VLOOKUP(F8123,'Valid Values - Results'!$D$4:$F$12,3,FALSE)),"")</f>
        <v/>
      </c>
      <c r="H8123" s="41"/>
      <c r="I8123" s="41"/>
      <c r="J8123" s="41"/>
      <c r="K8123" s="41"/>
      <c r="L8123" s="41"/>
      <c r="M8123" s="92"/>
      <c r="N8123" s="41"/>
      <c r="O8123" s="41"/>
      <c r="P8123" s="41"/>
      <c r="Q8123" s="41"/>
      <c r="R8123" s="41"/>
      <c r="S8123" s="41"/>
      <c r="T8123" s="41"/>
      <c r="U8123" s="47"/>
      <c r="V8123" s="49"/>
      <c r="W8123" s="41"/>
      <c r="X8123" s="41"/>
      <c r="Y8123" s="41"/>
      <c r="AA8123" s="37" t="str">
        <f>IF($I8123&lt;&gt;"",VLOOKUP($I8123,'Valid Values - Search'!$R$4:$T$4719,3,FALSE),"")</f>
        <v/>
      </c>
      <c r="AB8123" s="37" t="str">
        <f>IF($I8123&lt;&gt;"",VLOOKUP($I8123,'Valid Values - Search'!$R$4:$S$4719,2,FALSE),"")</f>
        <v/>
      </c>
      <c r="AC8123" s="38" t="str">
        <f t="shared" si="126"/>
        <v/>
      </c>
      <c r="AD8123" s="38"/>
    </row>
    <row r="8124" spans="1:30">
      <c r="A8124" s="46"/>
      <c r="B8124" s="47"/>
      <c r="C8124" s="49"/>
      <c r="D8124" s="41"/>
      <c r="E8124" s="41"/>
      <c r="F8124" s="41"/>
      <c r="G8124" s="50" t="str">
        <f>IF(A8124&lt;&gt;"",CONCATENATE(A8124,":",YEAR(B8124),IF(MONTH(B8124)&gt;9,MONTH(B8124),CONCATENATE(0,MONTH(B8124))),IF(DAY(B8124)&gt;9,DAY(B8124),CONCATENATE(0,DAY(B8124))),IF(HOUR(C8124)&gt;9,HOUR(C8124),CONCATENATE(0,HOUR(C8124))),IF(MINUTE(C8124)&gt;9,MINUTE(C8124),CONCATENATE(0,MINUTE(C8124))),":",VLOOKUP(F8124,'Valid Values - Results'!$D$4:$F$12,3,FALSE)),"")</f>
        <v/>
      </c>
      <c r="H8124" s="41"/>
      <c r="I8124" s="41"/>
      <c r="J8124" s="41"/>
      <c r="K8124" s="41"/>
      <c r="L8124" s="41"/>
      <c r="M8124" s="92"/>
      <c r="N8124" s="41"/>
      <c r="O8124" s="41"/>
      <c r="P8124" s="41"/>
      <c r="Q8124" s="41"/>
      <c r="R8124" s="41"/>
      <c r="S8124" s="41"/>
      <c r="T8124" s="41"/>
      <c r="U8124" s="47"/>
      <c r="V8124" s="49"/>
      <c r="W8124" s="41"/>
      <c r="X8124" s="41"/>
      <c r="Y8124" s="41"/>
      <c r="AA8124" s="37" t="str">
        <f>IF($I8124&lt;&gt;"",VLOOKUP($I8124,'Valid Values - Search'!$R$4:$T$4719,3,FALSE),"")</f>
        <v/>
      </c>
      <c r="AB8124" s="37" t="str">
        <f>IF($I8124&lt;&gt;"",VLOOKUP($I8124,'Valid Values - Search'!$R$4:$S$4719,2,FALSE),"")</f>
        <v/>
      </c>
      <c r="AC8124" s="38" t="str">
        <f t="shared" si="126"/>
        <v/>
      </c>
      <c r="AD8124" s="38"/>
    </row>
    <row r="8125" spans="1:30">
      <c r="A8125" s="46"/>
      <c r="B8125" s="47"/>
      <c r="C8125" s="49"/>
      <c r="D8125" s="41"/>
      <c r="E8125" s="41"/>
      <c r="F8125" s="41"/>
      <c r="G8125" s="50" t="str">
        <f>IF(A8125&lt;&gt;"",CONCATENATE(A8125,":",YEAR(B8125),IF(MONTH(B8125)&gt;9,MONTH(B8125),CONCATENATE(0,MONTH(B8125))),IF(DAY(B8125)&gt;9,DAY(B8125),CONCATENATE(0,DAY(B8125))),IF(HOUR(C8125)&gt;9,HOUR(C8125),CONCATENATE(0,HOUR(C8125))),IF(MINUTE(C8125)&gt;9,MINUTE(C8125),CONCATENATE(0,MINUTE(C8125))),":",VLOOKUP(F8125,'Valid Values - Results'!$D$4:$F$12,3,FALSE)),"")</f>
        <v/>
      </c>
      <c r="H8125" s="41"/>
      <c r="I8125" s="41"/>
      <c r="J8125" s="41"/>
      <c r="K8125" s="41"/>
      <c r="L8125" s="41"/>
      <c r="M8125" s="92"/>
      <c r="N8125" s="41"/>
      <c r="O8125" s="41"/>
      <c r="P8125" s="41"/>
      <c r="Q8125" s="41"/>
      <c r="R8125" s="41"/>
      <c r="S8125" s="41"/>
      <c r="T8125" s="41"/>
      <c r="U8125" s="47"/>
      <c r="V8125" s="49"/>
      <c r="W8125" s="41"/>
      <c r="X8125" s="41"/>
      <c r="Y8125" s="41"/>
      <c r="AA8125" s="37" t="str">
        <f>IF($I8125&lt;&gt;"",VLOOKUP($I8125,'Valid Values - Search'!$R$4:$T$4719,3,FALSE),"")</f>
        <v/>
      </c>
      <c r="AB8125" s="37" t="str">
        <f>IF($I8125&lt;&gt;"",VLOOKUP($I8125,'Valid Values - Search'!$R$4:$S$4719,2,FALSE),"")</f>
        <v/>
      </c>
      <c r="AC8125" s="38" t="str">
        <f t="shared" si="126"/>
        <v/>
      </c>
      <c r="AD8125" s="38"/>
    </row>
    <row r="8126" spans="1:30">
      <c r="A8126" s="46"/>
      <c r="B8126" s="47"/>
      <c r="C8126" s="49"/>
      <c r="D8126" s="41"/>
      <c r="E8126" s="41"/>
      <c r="F8126" s="41"/>
      <c r="G8126" s="50" t="str">
        <f>IF(A8126&lt;&gt;"",CONCATENATE(A8126,":",YEAR(B8126),IF(MONTH(B8126)&gt;9,MONTH(B8126),CONCATENATE(0,MONTH(B8126))),IF(DAY(B8126)&gt;9,DAY(B8126),CONCATENATE(0,DAY(B8126))),IF(HOUR(C8126)&gt;9,HOUR(C8126),CONCATENATE(0,HOUR(C8126))),IF(MINUTE(C8126)&gt;9,MINUTE(C8126),CONCATENATE(0,MINUTE(C8126))),":",VLOOKUP(F8126,'Valid Values - Results'!$D$4:$F$12,3,FALSE)),"")</f>
        <v/>
      </c>
      <c r="H8126" s="41"/>
      <c r="I8126" s="41"/>
      <c r="J8126" s="41"/>
      <c r="K8126" s="41"/>
      <c r="L8126" s="41"/>
      <c r="M8126" s="92"/>
      <c r="N8126" s="41"/>
      <c r="O8126" s="41"/>
      <c r="P8126" s="41"/>
      <c r="Q8126" s="41"/>
      <c r="R8126" s="41"/>
      <c r="S8126" s="41"/>
      <c r="T8126" s="41"/>
      <c r="U8126" s="47"/>
      <c r="V8126" s="49"/>
      <c r="W8126" s="41"/>
      <c r="X8126" s="41"/>
      <c r="Y8126" s="41"/>
      <c r="AA8126" s="37" t="str">
        <f>IF($I8126&lt;&gt;"",VLOOKUP($I8126,'Valid Values - Search'!$R$4:$T$4719,3,FALSE),"")</f>
        <v/>
      </c>
      <c r="AB8126" s="37" t="str">
        <f>IF($I8126&lt;&gt;"",VLOOKUP($I8126,'Valid Values - Search'!$R$4:$S$4719,2,FALSE),"")</f>
        <v/>
      </c>
      <c r="AC8126" s="38" t="str">
        <f t="shared" si="126"/>
        <v/>
      </c>
      <c r="AD8126" s="38"/>
    </row>
    <row r="8127" spans="1:30">
      <c r="A8127" s="46"/>
      <c r="B8127" s="47"/>
      <c r="C8127" s="49"/>
      <c r="D8127" s="41"/>
      <c r="E8127" s="41"/>
      <c r="F8127" s="41"/>
      <c r="G8127" s="50" t="str">
        <f>IF(A8127&lt;&gt;"",CONCATENATE(A8127,":",YEAR(B8127),IF(MONTH(B8127)&gt;9,MONTH(B8127),CONCATENATE(0,MONTH(B8127))),IF(DAY(B8127)&gt;9,DAY(B8127),CONCATENATE(0,DAY(B8127))),IF(HOUR(C8127)&gt;9,HOUR(C8127),CONCATENATE(0,HOUR(C8127))),IF(MINUTE(C8127)&gt;9,MINUTE(C8127),CONCATENATE(0,MINUTE(C8127))),":",VLOOKUP(F8127,'Valid Values - Results'!$D$4:$F$12,3,FALSE)),"")</f>
        <v/>
      </c>
      <c r="H8127" s="41"/>
      <c r="I8127" s="41"/>
      <c r="J8127" s="41"/>
      <c r="K8127" s="41"/>
      <c r="L8127" s="41"/>
      <c r="M8127" s="92"/>
      <c r="N8127" s="41"/>
      <c r="O8127" s="41"/>
      <c r="P8127" s="41"/>
      <c r="Q8127" s="41"/>
      <c r="R8127" s="41"/>
      <c r="S8127" s="41"/>
      <c r="T8127" s="41"/>
      <c r="U8127" s="47"/>
      <c r="V8127" s="49"/>
      <c r="W8127" s="41"/>
      <c r="X8127" s="41"/>
      <c r="Y8127" s="41"/>
      <c r="AA8127" s="37" t="str">
        <f>IF($I8127&lt;&gt;"",VLOOKUP($I8127,'Valid Values - Search'!$R$4:$T$4719,3,FALSE),"")</f>
        <v/>
      </c>
      <c r="AB8127" s="37" t="str">
        <f>IF($I8127&lt;&gt;"",VLOOKUP($I8127,'Valid Values - Search'!$R$4:$S$4719,2,FALSE),"")</f>
        <v/>
      </c>
      <c r="AC8127" s="38" t="str">
        <f t="shared" si="126"/>
        <v/>
      </c>
      <c r="AD8127" s="38"/>
    </row>
    <row r="8128" spans="1:30">
      <c r="A8128" s="46"/>
      <c r="B8128" s="47"/>
      <c r="C8128" s="49"/>
      <c r="D8128" s="41"/>
      <c r="E8128" s="41"/>
      <c r="F8128" s="41"/>
      <c r="G8128" s="50" t="str">
        <f>IF(A8128&lt;&gt;"",CONCATENATE(A8128,":",YEAR(B8128),IF(MONTH(B8128)&gt;9,MONTH(B8128),CONCATENATE(0,MONTH(B8128))),IF(DAY(B8128)&gt;9,DAY(B8128),CONCATENATE(0,DAY(B8128))),IF(HOUR(C8128)&gt;9,HOUR(C8128),CONCATENATE(0,HOUR(C8128))),IF(MINUTE(C8128)&gt;9,MINUTE(C8128),CONCATENATE(0,MINUTE(C8128))),":",VLOOKUP(F8128,'Valid Values - Results'!$D$4:$F$12,3,FALSE)),"")</f>
        <v/>
      </c>
      <c r="H8128" s="41"/>
      <c r="I8128" s="41"/>
      <c r="J8128" s="41"/>
      <c r="K8128" s="41"/>
      <c r="L8128" s="41"/>
      <c r="M8128" s="92"/>
      <c r="N8128" s="41"/>
      <c r="O8128" s="41"/>
      <c r="P8128" s="41"/>
      <c r="Q8128" s="41"/>
      <c r="R8128" s="41"/>
      <c r="S8128" s="41"/>
      <c r="T8128" s="41"/>
      <c r="U8128" s="47"/>
      <c r="V8128" s="49"/>
      <c r="W8128" s="41"/>
      <c r="X8128" s="41"/>
      <c r="Y8128" s="41"/>
      <c r="AA8128" s="37" t="str">
        <f>IF($I8128&lt;&gt;"",VLOOKUP($I8128,'Valid Values - Search'!$R$4:$T$4719,3,FALSE),"")</f>
        <v/>
      </c>
      <c r="AB8128" s="37" t="str">
        <f>IF($I8128&lt;&gt;"",VLOOKUP($I8128,'Valid Values - Search'!$R$4:$S$4719,2,FALSE),"")</f>
        <v/>
      </c>
      <c r="AC8128" s="38" t="str">
        <f t="shared" si="126"/>
        <v/>
      </c>
      <c r="AD8128" s="38"/>
    </row>
    <row r="8129" spans="1:30">
      <c r="A8129" s="46"/>
      <c r="B8129" s="47"/>
      <c r="C8129" s="49"/>
      <c r="D8129" s="41"/>
      <c r="E8129" s="41"/>
      <c r="F8129" s="41"/>
      <c r="G8129" s="50" t="str">
        <f>IF(A8129&lt;&gt;"",CONCATENATE(A8129,":",YEAR(B8129),IF(MONTH(B8129)&gt;9,MONTH(B8129),CONCATENATE(0,MONTH(B8129))),IF(DAY(B8129)&gt;9,DAY(B8129),CONCATENATE(0,DAY(B8129))),IF(HOUR(C8129)&gt;9,HOUR(C8129),CONCATENATE(0,HOUR(C8129))),IF(MINUTE(C8129)&gt;9,MINUTE(C8129),CONCATENATE(0,MINUTE(C8129))),":",VLOOKUP(F8129,'Valid Values - Results'!$D$4:$F$12,3,FALSE)),"")</f>
        <v/>
      </c>
      <c r="H8129" s="41"/>
      <c r="I8129" s="41"/>
      <c r="J8129" s="41"/>
      <c r="K8129" s="41"/>
      <c r="L8129" s="41"/>
      <c r="M8129" s="92"/>
      <c r="N8129" s="41"/>
      <c r="O8129" s="41"/>
      <c r="P8129" s="41"/>
      <c r="Q8129" s="41"/>
      <c r="R8129" s="41"/>
      <c r="S8129" s="41"/>
      <c r="T8129" s="41"/>
      <c r="U8129" s="47"/>
      <c r="V8129" s="49"/>
      <c r="W8129" s="41"/>
      <c r="X8129" s="41"/>
      <c r="Y8129" s="41"/>
      <c r="AA8129" s="37" t="str">
        <f>IF($I8129&lt;&gt;"",VLOOKUP($I8129,'Valid Values - Search'!$R$4:$T$4719,3,FALSE),"")</f>
        <v/>
      </c>
      <c r="AB8129" s="37" t="str">
        <f>IF($I8129&lt;&gt;"",VLOOKUP($I8129,'Valid Values - Search'!$R$4:$S$4719,2,FALSE),"")</f>
        <v/>
      </c>
      <c r="AC8129" s="38" t="str">
        <f t="shared" si="126"/>
        <v/>
      </c>
      <c r="AD8129" s="38"/>
    </row>
    <row r="8130" spans="1:30">
      <c r="A8130" s="46"/>
      <c r="B8130" s="47"/>
      <c r="C8130" s="49"/>
      <c r="D8130" s="41"/>
      <c r="E8130" s="41"/>
      <c r="F8130" s="41"/>
      <c r="G8130" s="50" t="str">
        <f>IF(A8130&lt;&gt;"",CONCATENATE(A8130,":",YEAR(B8130),IF(MONTH(B8130)&gt;9,MONTH(B8130),CONCATENATE(0,MONTH(B8130))),IF(DAY(B8130)&gt;9,DAY(B8130),CONCATENATE(0,DAY(B8130))),IF(HOUR(C8130)&gt;9,HOUR(C8130),CONCATENATE(0,HOUR(C8130))),IF(MINUTE(C8130)&gt;9,MINUTE(C8130),CONCATENATE(0,MINUTE(C8130))),":",VLOOKUP(F8130,'Valid Values - Results'!$D$4:$F$12,3,FALSE)),"")</f>
        <v/>
      </c>
      <c r="H8130" s="41"/>
      <c r="I8130" s="41"/>
      <c r="J8130" s="41"/>
      <c r="K8130" s="41"/>
      <c r="L8130" s="41"/>
      <c r="M8130" s="92"/>
      <c r="N8130" s="41"/>
      <c r="O8130" s="41"/>
      <c r="P8130" s="41"/>
      <c r="Q8130" s="41"/>
      <c r="R8130" s="41"/>
      <c r="S8130" s="41"/>
      <c r="T8130" s="41"/>
      <c r="U8130" s="47"/>
      <c r="V8130" s="49"/>
      <c r="W8130" s="41"/>
      <c r="X8130" s="41"/>
      <c r="Y8130" s="41"/>
      <c r="AA8130" s="37" t="str">
        <f>IF($I8130&lt;&gt;"",VLOOKUP($I8130,'Valid Values - Search'!$R$4:$T$4719,3,FALSE),"")</f>
        <v/>
      </c>
      <c r="AB8130" s="37" t="str">
        <f>IF($I8130&lt;&gt;"",VLOOKUP($I8130,'Valid Values - Search'!$R$4:$S$4719,2,FALSE),"")</f>
        <v/>
      </c>
      <c r="AC8130" s="38" t="str">
        <f t="shared" ref="AC8130:AC8193" si="127">IF($V8130&lt;&gt;"",$D8130,"")</f>
        <v/>
      </c>
      <c r="AD8130" s="38"/>
    </row>
    <row r="8131" spans="1:30">
      <c r="A8131" s="46"/>
      <c r="B8131" s="47"/>
      <c r="C8131" s="49"/>
      <c r="D8131" s="41"/>
      <c r="E8131" s="41"/>
      <c r="F8131" s="41"/>
      <c r="G8131" s="50" t="str">
        <f>IF(A8131&lt;&gt;"",CONCATENATE(A8131,":",YEAR(B8131),IF(MONTH(B8131)&gt;9,MONTH(B8131),CONCATENATE(0,MONTH(B8131))),IF(DAY(B8131)&gt;9,DAY(B8131),CONCATENATE(0,DAY(B8131))),IF(HOUR(C8131)&gt;9,HOUR(C8131),CONCATENATE(0,HOUR(C8131))),IF(MINUTE(C8131)&gt;9,MINUTE(C8131),CONCATENATE(0,MINUTE(C8131))),":",VLOOKUP(F8131,'Valid Values - Results'!$D$4:$F$12,3,FALSE)),"")</f>
        <v/>
      </c>
      <c r="H8131" s="41"/>
      <c r="I8131" s="41"/>
      <c r="J8131" s="41"/>
      <c r="K8131" s="41"/>
      <c r="L8131" s="41"/>
      <c r="M8131" s="92"/>
      <c r="N8131" s="41"/>
      <c r="O8131" s="41"/>
      <c r="P8131" s="41"/>
      <c r="Q8131" s="41"/>
      <c r="R8131" s="41"/>
      <c r="S8131" s="41"/>
      <c r="T8131" s="41"/>
      <c r="U8131" s="47"/>
      <c r="V8131" s="49"/>
      <c r="W8131" s="41"/>
      <c r="X8131" s="41"/>
      <c r="Y8131" s="41"/>
      <c r="AA8131" s="37" t="str">
        <f>IF($I8131&lt;&gt;"",VLOOKUP($I8131,'Valid Values - Search'!$R$4:$T$4719,3,FALSE),"")</f>
        <v/>
      </c>
      <c r="AB8131" s="37" t="str">
        <f>IF($I8131&lt;&gt;"",VLOOKUP($I8131,'Valid Values - Search'!$R$4:$S$4719,2,FALSE),"")</f>
        <v/>
      </c>
      <c r="AC8131" s="38" t="str">
        <f t="shared" si="127"/>
        <v/>
      </c>
      <c r="AD8131" s="38"/>
    </row>
    <row r="8132" spans="1:30">
      <c r="A8132" s="46"/>
      <c r="B8132" s="47"/>
      <c r="C8132" s="49"/>
      <c r="D8132" s="41"/>
      <c r="E8132" s="41"/>
      <c r="F8132" s="41"/>
      <c r="G8132" s="50" t="str">
        <f>IF(A8132&lt;&gt;"",CONCATENATE(A8132,":",YEAR(B8132),IF(MONTH(B8132)&gt;9,MONTH(B8132),CONCATENATE(0,MONTH(B8132))),IF(DAY(B8132)&gt;9,DAY(B8132),CONCATENATE(0,DAY(B8132))),IF(HOUR(C8132)&gt;9,HOUR(C8132),CONCATENATE(0,HOUR(C8132))),IF(MINUTE(C8132)&gt;9,MINUTE(C8132),CONCATENATE(0,MINUTE(C8132))),":",VLOOKUP(F8132,'Valid Values - Results'!$D$4:$F$12,3,FALSE)),"")</f>
        <v/>
      </c>
      <c r="H8132" s="41"/>
      <c r="I8132" s="41"/>
      <c r="J8132" s="41"/>
      <c r="K8132" s="41"/>
      <c r="L8132" s="41"/>
      <c r="M8132" s="92"/>
      <c r="N8132" s="41"/>
      <c r="O8132" s="41"/>
      <c r="P8132" s="41"/>
      <c r="Q8132" s="41"/>
      <c r="R8132" s="41"/>
      <c r="S8132" s="41"/>
      <c r="T8132" s="41"/>
      <c r="U8132" s="47"/>
      <c r="V8132" s="49"/>
      <c r="W8132" s="41"/>
      <c r="X8132" s="41"/>
      <c r="Y8132" s="41"/>
      <c r="AA8132" s="37" t="str">
        <f>IF($I8132&lt;&gt;"",VLOOKUP($I8132,'Valid Values - Search'!$R$4:$T$4719,3,FALSE),"")</f>
        <v/>
      </c>
      <c r="AB8132" s="37" t="str">
        <f>IF($I8132&lt;&gt;"",VLOOKUP($I8132,'Valid Values - Search'!$R$4:$S$4719,2,FALSE),"")</f>
        <v/>
      </c>
      <c r="AC8132" s="38" t="str">
        <f t="shared" si="127"/>
        <v/>
      </c>
      <c r="AD8132" s="38"/>
    </row>
    <row r="8133" spans="1:30">
      <c r="A8133" s="46"/>
      <c r="B8133" s="47"/>
      <c r="C8133" s="49"/>
      <c r="D8133" s="41"/>
      <c r="E8133" s="41"/>
      <c r="F8133" s="41"/>
      <c r="G8133" s="50" t="str">
        <f>IF(A8133&lt;&gt;"",CONCATENATE(A8133,":",YEAR(B8133),IF(MONTH(B8133)&gt;9,MONTH(B8133),CONCATENATE(0,MONTH(B8133))),IF(DAY(B8133)&gt;9,DAY(B8133),CONCATENATE(0,DAY(B8133))),IF(HOUR(C8133)&gt;9,HOUR(C8133),CONCATENATE(0,HOUR(C8133))),IF(MINUTE(C8133)&gt;9,MINUTE(C8133),CONCATENATE(0,MINUTE(C8133))),":",VLOOKUP(F8133,'Valid Values - Results'!$D$4:$F$12,3,FALSE)),"")</f>
        <v/>
      </c>
      <c r="H8133" s="41"/>
      <c r="I8133" s="41"/>
      <c r="J8133" s="41"/>
      <c r="K8133" s="41"/>
      <c r="L8133" s="41"/>
      <c r="M8133" s="92"/>
      <c r="N8133" s="41"/>
      <c r="O8133" s="41"/>
      <c r="P8133" s="41"/>
      <c r="Q8133" s="41"/>
      <c r="R8133" s="41"/>
      <c r="S8133" s="41"/>
      <c r="T8133" s="41"/>
      <c r="U8133" s="47"/>
      <c r="V8133" s="49"/>
      <c r="W8133" s="41"/>
      <c r="X8133" s="41"/>
      <c r="Y8133" s="41"/>
      <c r="AA8133" s="37" t="str">
        <f>IF($I8133&lt;&gt;"",VLOOKUP($I8133,'Valid Values - Search'!$R$4:$T$4719,3,FALSE),"")</f>
        <v/>
      </c>
      <c r="AB8133" s="37" t="str">
        <f>IF($I8133&lt;&gt;"",VLOOKUP($I8133,'Valid Values - Search'!$R$4:$S$4719,2,FALSE),"")</f>
        <v/>
      </c>
      <c r="AC8133" s="38" t="str">
        <f t="shared" si="127"/>
        <v/>
      </c>
      <c r="AD8133" s="38"/>
    </row>
    <row r="8134" spans="1:30">
      <c r="A8134" s="46"/>
      <c r="B8134" s="47"/>
      <c r="C8134" s="49"/>
      <c r="D8134" s="41"/>
      <c r="E8134" s="41"/>
      <c r="F8134" s="41"/>
      <c r="G8134" s="50" t="str">
        <f>IF(A8134&lt;&gt;"",CONCATENATE(A8134,":",YEAR(B8134),IF(MONTH(B8134)&gt;9,MONTH(B8134),CONCATENATE(0,MONTH(B8134))),IF(DAY(B8134)&gt;9,DAY(B8134),CONCATENATE(0,DAY(B8134))),IF(HOUR(C8134)&gt;9,HOUR(C8134),CONCATENATE(0,HOUR(C8134))),IF(MINUTE(C8134)&gt;9,MINUTE(C8134),CONCATENATE(0,MINUTE(C8134))),":",VLOOKUP(F8134,'Valid Values - Results'!$D$4:$F$12,3,FALSE)),"")</f>
        <v/>
      </c>
      <c r="H8134" s="41"/>
      <c r="I8134" s="41"/>
      <c r="J8134" s="41"/>
      <c r="K8134" s="41"/>
      <c r="L8134" s="41"/>
      <c r="M8134" s="92"/>
      <c r="N8134" s="41"/>
      <c r="O8134" s="41"/>
      <c r="P8134" s="41"/>
      <c r="Q8134" s="41"/>
      <c r="R8134" s="41"/>
      <c r="S8134" s="41"/>
      <c r="T8134" s="41"/>
      <c r="U8134" s="47"/>
      <c r="V8134" s="49"/>
      <c r="W8134" s="41"/>
      <c r="X8134" s="41"/>
      <c r="Y8134" s="41"/>
      <c r="AA8134" s="37" t="str">
        <f>IF($I8134&lt;&gt;"",VLOOKUP($I8134,'Valid Values - Search'!$R$4:$T$4719,3,FALSE),"")</f>
        <v/>
      </c>
      <c r="AB8134" s="37" t="str">
        <f>IF($I8134&lt;&gt;"",VLOOKUP($I8134,'Valid Values - Search'!$R$4:$S$4719,2,FALSE),"")</f>
        <v/>
      </c>
      <c r="AC8134" s="38" t="str">
        <f t="shared" si="127"/>
        <v/>
      </c>
      <c r="AD8134" s="38"/>
    </row>
    <row r="8135" spans="1:30">
      <c r="A8135" s="46"/>
      <c r="B8135" s="47"/>
      <c r="C8135" s="49"/>
      <c r="D8135" s="41"/>
      <c r="E8135" s="41"/>
      <c r="F8135" s="41"/>
      <c r="G8135" s="50" t="str">
        <f>IF(A8135&lt;&gt;"",CONCATENATE(A8135,":",YEAR(B8135),IF(MONTH(B8135)&gt;9,MONTH(B8135),CONCATENATE(0,MONTH(B8135))),IF(DAY(B8135)&gt;9,DAY(B8135),CONCATENATE(0,DAY(B8135))),IF(HOUR(C8135)&gt;9,HOUR(C8135),CONCATENATE(0,HOUR(C8135))),IF(MINUTE(C8135)&gt;9,MINUTE(C8135),CONCATENATE(0,MINUTE(C8135))),":",VLOOKUP(F8135,'Valid Values - Results'!$D$4:$F$12,3,FALSE)),"")</f>
        <v/>
      </c>
      <c r="H8135" s="41"/>
      <c r="I8135" s="41"/>
      <c r="J8135" s="41"/>
      <c r="K8135" s="41"/>
      <c r="L8135" s="41"/>
      <c r="M8135" s="92"/>
      <c r="N8135" s="41"/>
      <c r="O8135" s="41"/>
      <c r="P8135" s="41"/>
      <c r="Q8135" s="41"/>
      <c r="R8135" s="41"/>
      <c r="S8135" s="41"/>
      <c r="T8135" s="41"/>
      <c r="U8135" s="47"/>
      <c r="V8135" s="49"/>
      <c r="W8135" s="41"/>
      <c r="X8135" s="41"/>
      <c r="Y8135" s="41"/>
      <c r="AA8135" s="37" t="str">
        <f>IF($I8135&lt;&gt;"",VLOOKUP($I8135,'Valid Values - Search'!$R$4:$T$4719,3,FALSE),"")</f>
        <v/>
      </c>
      <c r="AB8135" s="37" t="str">
        <f>IF($I8135&lt;&gt;"",VLOOKUP($I8135,'Valid Values - Search'!$R$4:$S$4719,2,FALSE),"")</f>
        <v/>
      </c>
      <c r="AC8135" s="38" t="str">
        <f t="shared" si="127"/>
        <v/>
      </c>
      <c r="AD8135" s="38"/>
    </row>
    <row r="8136" spans="1:30">
      <c r="A8136" s="46"/>
      <c r="B8136" s="47"/>
      <c r="C8136" s="49"/>
      <c r="D8136" s="41"/>
      <c r="E8136" s="41"/>
      <c r="F8136" s="41"/>
      <c r="G8136" s="50" t="str">
        <f>IF(A8136&lt;&gt;"",CONCATENATE(A8136,":",YEAR(B8136),IF(MONTH(B8136)&gt;9,MONTH(B8136),CONCATENATE(0,MONTH(B8136))),IF(DAY(B8136)&gt;9,DAY(B8136),CONCATENATE(0,DAY(B8136))),IF(HOUR(C8136)&gt;9,HOUR(C8136),CONCATENATE(0,HOUR(C8136))),IF(MINUTE(C8136)&gt;9,MINUTE(C8136),CONCATENATE(0,MINUTE(C8136))),":",VLOOKUP(F8136,'Valid Values - Results'!$D$4:$F$12,3,FALSE)),"")</f>
        <v/>
      </c>
      <c r="H8136" s="41"/>
      <c r="I8136" s="41"/>
      <c r="J8136" s="41"/>
      <c r="K8136" s="41"/>
      <c r="L8136" s="41"/>
      <c r="M8136" s="92"/>
      <c r="N8136" s="41"/>
      <c r="O8136" s="41"/>
      <c r="P8136" s="41"/>
      <c r="Q8136" s="41"/>
      <c r="R8136" s="41"/>
      <c r="S8136" s="41"/>
      <c r="T8136" s="41"/>
      <c r="U8136" s="47"/>
      <c r="V8136" s="49"/>
      <c r="W8136" s="41"/>
      <c r="X8136" s="41"/>
      <c r="Y8136" s="41"/>
      <c r="AA8136" s="37" t="str">
        <f>IF($I8136&lt;&gt;"",VLOOKUP($I8136,'Valid Values - Search'!$R$4:$T$4719,3,FALSE),"")</f>
        <v/>
      </c>
      <c r="AB8136" s="37" t="str">
        <f>IF($I8136&lt;&gt;"",VLOOKUP($I8136,'Valid Values - Search'!$R$4:$S$4719,2,FALSE),"")</f>
        <v/>
      </c>
      <c r="AC8136" s="38" t="str">
        <f t="shared" si="127"/>
        <v/>
      </c>
      <c r="AD8136" s="38"/>
    </row>
    <row r="8137" spans="1:30">
      <c r="A8137" s="46"/>
      <c r="B8137" s="47"/>
      <c r="C8137" s="49"/>
      <c r="D8137" s="41"/>
      <c r="E8137" s="41"/>
      <c r="F8137" s="41"/>
      <c r="G8137" s="50" t="str">
        <f>IF(A8137&lt;&gt;"",CONCATENATE(A8137,":",YEAR(B8137),IF(MONTH(B8137)&gt;9,MONTH(B8137),CONCATENATE(0,MONTH(B8137))),IF(DAY(B8137)&gt;9,DAY(B8137),CONCATENATE(0,DAY(B8137))),IF(HOUR(C8137)&gt;9,HOUR(C8137),CONCATENATE(0,HOUR(C8137))),IF(MINUTE(C8137)&gt;9,MINUTE(C8137),CONCATENATE(0,MINUTE(C8137))),":",VLOOKUP(F8137,'Valid Values - Results'!$D$4:$F$12,3,FALSE)),"")</f>
        <v/>
      </c>
      <c r="H8137" s="41"/>
      <c r="I8137" s="41"/>
      <c r="J8137" s="41"/>
      <c r="K8137" s="41"/>
      <c r="L8137" s="41"/>
      <c r="M8137" s="92"/>
      <c r="N8137" s="41"/>
      <c r="O8137" s="41"/>
      <c r="P8137" s="41"/>
      <c r="Q8137" s="41"/>
      <c r="R8137" s="41"/>
      <c r="S8137" s="41"/>
      <c r="T8137" s="41"/>
      <c r="U8137" s="47"/>
      <c r="V8137" s="49"/>
      <c r="W8137" s="41"/>
      <c r="X8137" s="41"/>
      <c r="Y8137" s="41"/>
      <c r="AA8137" s="37" t="str">
        <f>IF($I8137&lt;&gt;"",VLOOKUP($I8137,'Valid Values - Search'!$R$4:$T$4719,3,FALSE),"")</f>
        <v/>
      </c>
      <c r="AB8137" s="37" t="str">
        <f>IF($I8137&lt;&gt;"",VLOOKUP($I8137,'Valid Values - Search'!$R$4:$S$4719,2,FALSE),"")</f>
        <v/>
      </c>
      <c r="AC8137" s="38" t="str">
        <f t="shared" si="127"/>
        <v/>
      </c>
      <c r="AD8137" s="38"/>
    </row>
    <row r="8138" spans="1:30">
      <c r="A8138" s="46"/>
      <c r="B8138" s="47"/>
      <c r="C8138" s="49"/>
      <c r="D8138" s="41"/>
      <c r="E8138" s="41"/>
      <c r="F8138" s="41"/>
      <c r="G8138" s="50" t="str">
        <f>IF(A8138&lt;&gt;"",CONCATENATE(A8138,":",YEAR(B8138),IF(MONTH(B8138)&gt;9,MONTH(B8138),CONCATENATE(0,MONTH(B8138))),IF(DAY(B8138)&gt;9,DAY(B8138),CONCATENATE(0,DAY(B8138))),IF(HOUR(C8138)&gt;9,HOUR(C8138),CONCATENATE(0,HOUR(C8138))),IF(MINUTE(C8138)&gt;9,MINUTE(C8138),CONCATENATE(0,MINUTE(C8138))),":",VLOOKUP(F8138,'Valid Values - Results'!$D$4:$F$12,3,FALSE)),"")</f>
        <v/>
      </c>
      <c r="H8138" s="41"/>
      <c r="I8138" s="41"/>
      <c r="J8138" s="41"/>
      <c r="K8138" s="41"/>
      <c r="L8138" s="41"/>
      <c r="M8138" s="92"/>
      <c r="N8138" s="41"/>
      <c r="O8138" s="41"/>
      <c r="P8138" s="41"/>
      <c r="Q8138" s="41"/>
      <c r="R8138" s="41"/>
      <c r="S8138" s="41"/>
      <c r="T8138" s="41"/>
      <c r="U8138" s="47"/>
      <c r="V8138" s="49"/>
      <c r="W8138" s="41"/>
      <c r="X8138" s="41"/>
      <c r="Y8138" s="41"/>
      <c r="AA8138" s="37" t="str">
        <f>IF($I8138&lt;&gt;"",VLOOKUP($I8138,'Valid Values - Search'!$R$4:$T$4719,3,FALSE),"")</f>
        <v/>
      </c>
      <c r="AB8138" s="37" t="str">
        <f>IF($I8138&lt;&gt;"",VLOOKUP($I8138,'Valid Values - Search'!$R$4:$S$4719,2,FALSE),"")</f>
        <v/>
      </c>
      <c r="AC8138" s="38" t="str">
        <f t="shared" si="127"/>
        <v/>
      </c>
      <c r="AD8138" s="38"/>
    </row>
    <row r="8139" spans="1:30">
      <c r="A8139" s="46"/>
      <c r="B8139" s="47"/>
      <c r="C8139" s="49"/>
      <c r="D8139" s="41"/>
      <c r="E8139" s="41"/>
      <c r="F8139" s="41"/>
      <c r="G8139" s="50" t="str">
        <f>IF(A8139&lt;&gt;"",CONCATENATE(A8139,":",YEAR(B8139),IF(MONTH(B8139)&gt;9,MONTH(B8139),CONCATENATE(0,MONTH(B8139))),IF(DAY(B8139)&gt;9,DAY(B8139),CONCATENATE(0,DAY(B8139))),IF(HOUR(C8139)&gt;9,HOUR(C8139),CONCATENATE(0,HOUR(C8139))),IF(MINUTE(C8139)&gt;9,MINUTE(C8139),CONCATENATE(0,MINUTE(C8139))),":",VLOOKUP(F8139,'Valid Values - Results'!$D$4:$F$12,3,FALSE)),"")</f>
        <v/>
      </c>
      <c r="H8139" s="41"/>
      <c r="I8139" s="41"/>
      <c r="J8139" s="41"/>
      <c r="K8139" s="41"/>
      <c r="L8139" s="41"/>
      <c r="M8139" s="92"/>
      <c r="N8139" s="41"/>
      <c r="O8139" s="41"/>
      <c r="P8139" s="41"/>
      <c r="Q8139" s="41"/>
      <c r="R8139" s="41"/>
      <c r="S8139" s="41"/>
      <c r="T8139" s="41"/>
      <c r="U8139" s="47"/>
      <c r="V8139" s="49"/>
      <c r="W8139" s="41"/>
      <c r="X8139" s="41"/>
      <c r="Y8139" s="41"/>
      <c r="AA8139" s="37" t="str">
        <f>IF($I8139&lt;&gt;"",VLOOKUP($I8139,'Valid Values - Search'!$R$4:$T$4719,3,FALSE),"")</f>
        <v/>
      </c>
      <c r="AB8139" s="37" t="str">
        <f>IF($I8139&lt;&gt;"",VLOOKUP($I8139,'Valid Values - Search'!$R$4:$S$4719,2,FALSE),"")</f>
        <v/>
      </c>
      <c r="AC8139" s="38" t="str">
        <f t="shared" si="127"/>
        <v/>
      </c>
      <c r="AD8139" s="38"/>
    </row>
    <row r="8140" spans="1:30">
      <c r="A8140" s="46"/>
      <c r="B8140" s="47"/>
      <c r="C8140" s="49"/>
      <c r="D8140" s="41"/>
      <c r="E8140" s="41"/>
      <c r="F8140" s="41"/>
      <c r="G8140" s="50" t="str">
        <f>IF(A8140&lt;&gt;"",CONCATENATE(A8140,":",YEAR(B8140),IF(MONTH(B8140)&gt;9,MONTH(B8140),CONCATENATE(0,MONTH(B8140))),IF(DAY(B8140)&gt;9,DAY(B8140),CONCATENATE(0,DAY(B8140))),IF(HOUR(C8140)&gt;9,HOUR(C8140),CONCATENATE(0,HOUR(C8140))),IF(MINUTE(C8140)&gt;9,MINUTE(C8140),CONCATENATE(0,MINUTE(C8140))),":",VLOOKUP(F8140,'Valid Values - Results'!$D$4:$F$12,3,FALSE)),"")</f>
        <v/>
      </c>
      <c r="H8140" s="41"/>
      <c r="I8140" s="41"/>
      <c r="J8140" s="41"/>
      <c r="K8140" s="41"/>
      <c r="L8140" s="41"/>
      <c r="M8140" s="92"/>
      <c r="N8140" s="41"/>
      <c r="O8140" s="41"/>
      <c r="P8140" s="41"/>
      <c r="Q8140" s="41"/>
      <c r="R8140" s="41"/>
      <c r="S8140" s="41"/>
      <c r="T8140" s="41"/>
      <c r="U8140" s="47"/>
      <c r="V8140" s="49"/>
      <c r="W8140" s="41"/>
      <c r="X8140" s="41"/>
      <c r="Y8140" s="41"/>
      <c r="AA8140" s="37" t="str">
        <f>IF($I8140&lt;&gt;"",VLOOKUP($I8140,'Valid Values - Search'!$R$4:$T$4719,3,FALSE),"")</f>
        <v/>
      </c>
      <c r="AB8140" s="37" t="str">
        <f>IF($I8140&lt;&gt;"",VLOOKUP($I8140,'Valid Values - Search'!$R$4:$S$4719,2,FALSE),"")</f>
        <v/>
      </c>
      <c r="AC8140" s="38" t="str">
        <f t="shared" si="127"/>
        <v/>
      </c>
      <c r="AD8140" s="38"/>
    </row>
    <row r="8141" spans="1:30">
      <c r="A8141" s="46"/>
      <c r="B8141" s="47"/>
      <c r="C8141" s="49"/>
      <c r="D8141" s="41"/>
      <c r="E8141" s="41"/>
      <c r="F8141" s="41"/>
      <c r="G8141" s="50" t="str">
        <f>IF(A8141&lt;&gt;"",CONCATENATE(A8141,":",YEAR(B8141),IF(MONTH(B8141)&gt;9,MONTH(B8141),CONCATENATE(0,MONTH(B8141))),IF(DAY(B8141)&gt;9,DAY(B8141),CONCATENATE(0,DAY(B8141))),IF(HOUR(C8141)&gt;9,HOUR(C8141),CONCATENATE(0,HOUR(C8141))),IF(MINUTE(C8141)&gt;9,MINUTE(C8141),CONCATENATE(0,MINUTE(C8141))),":",VLOOKUP(F8141,'Valid Values - Results'!$D$4:$F$12,3,FALSE)),"")</f>
        <v/>
      </c>
      <c r="H8141" s="41"/>
      <c r="I8141" s="41"/>
      <c r="J8141" s="41"/>
      <c r="K8141" s="41"/>
      <c r="L8141" s="41"/>
      <c r="M8141" s="92"/>
      <c r="N8141" s="41"/>
      <c r="O8141" s="41"/>
      <c r="P8141" s="41"/>
      <c r="Q8141" s="41"/>
      <c r="R8141" s="41"/>
      <c r="S8141" s="41"/>
      <c r="T8141" s="41"/>
      <c r="U8141" s="47"/>
      <c r="V8141" s="49"/>
      <c r="W8141" s="41"/>
      <c r="X8141" s="41"/>
      <c r="Y8141" s="41"/>
      <c r="AA8141" s="37" t="str">
        <f>IF($I8141&lt;&gt;"",VLOOKUP($I8141,'Valid Values - Search'!$R$4:$T$4719,3,FALSE),"")</f>
        <v/>
      </c>
      <c r="AB8141" s="37" t="str">
        <f>IF($I8141&lt;&gt;"",VLOOKUP($I8141,'Valid Values - Search'!$R$4:$S$4719,2,FALSE),"")</f>
        <v/>
      </c>
      <c r="AC8141" s="38" t="str">
        <f t="shared" si="127"/>
        <v/>
      </c>
      <c r="AD8141" s="38"/>
    </row>
    <row r="8142" spans="1:30">
      <c r="A8142" s="46"/>
      <c r="B8142" s="47"/>
      <c r="C8142" s="49"/>
      <c r="D8142" s="41"/>
      <c r="E8142" s="41"/>
      <c r="F8142" s="41"/>
      <c r="G8142" s="50" t="str">
        <f>IF(A8142&lt;&gt;"",CONCATENATE(A8142,":",YEAR(B8142),IF(MONTH(B8142)&gt;9,MONTH(B8142),CONCATENATE(0,MONTH(B8142))),IF(DAY(B8142)&gt;9,DAY(B8142),CONCATENATE(0,DAY(B8142))),IF(HOUR(C8142)&gt;9,HOUR(C8142),CONCATENATE(0,HOUR(C8142))),IF(MINUTE(C8142)&gt;9,MINUTE(C8142),CONCATENATE(0,MINUTE(C8142))),":",VLOOKUP(F8142,'Valid Values - Results'!$D$4:$F$12,3,FALSE)),"")</f>
        <v/>
      </c>
      <c r="H8142" s="41"/>
      <c r="I8142" s="41"/>
      <c r="J8142" s="41"/>
      <c r="K8142" s="41"/>
      <c r="L8142" s="41"/>
      <c r="M8142" s="92"/>
      <c r="N8142" s="41"/>
      <c r="O8142" s="41"/>
      <c r="P8142" s="41"/>
      <c r="Q8142" s="41"/>
      <c r="R8142" s="41"/>
      <c r="S8142" s="41"/>
      <c r="T8142" s="41"/>
      <c r="U8142" s="47"/>
      <c r="V8142" s="49"/>
      <c r="W8142" s="41"/>
      <c r="X8142" s="41"/>
      <c r="Y8142" s="41"/>
      <c r="AA8142" s="37" t="str">
        <f>IF($I8142&lt;&gt;"",VLOOKUP($I8142,'Valid Values - Search'!$R$4:$T$4719,3,FALSE),"")</f>
        <v/>
      </c>
      <c r="AB8142" s="37" t="str">
        <f>IF($I8142&lt;&gt;"",VLOOKUP($I8142,'Valid Values - Search'!$R$4:$S$4719,2,FALSE),"")</f>
        <v/>
      </c>
      <c r="AC8142" s="38" t="str">
        <f t="shared" si="127"/>
        <v/>
      </c>
      <c r="AD8142" s="38"/>
    </row>
    <row r="8143" spans="1:30">
      <c r="A8143" s="46"/>
      <c r="B8143" s="47"/>
      <c r="C8143" s="49"/>
      <c r="D8143" s="41"/>
      <c r="E8143" s="41"/>
      <c r="F8143" s="41"/>
      <c r="G8143" s="50" t="str">
        <f>IF(A8143&lt;&gt;"",CONCATENATE(A8143,":",YEAR(B8143),IF(MONTH(B8143)&gt;9,MONTH(B8143),CONCATENATE(0,MONTH(B8143))),IF(DAY(B8143)&gt;9,DAY(B8143),CONCATENATE(0,DAY(B8143))),IF(HOUR(C8143)&gt;9,HOUR(C8143),CONCATENATE(0,HOUR(C8143))),IF(MINUTE(C8143)&gt;9,MINUTE(C8143),CONCATENATE(0,MINUTE(C8143))),":",VLOOKUP(F8143,'Valid Values - Results'!$D$4:$F$12,3,FALSE)),"")</f>
        <v/>
      </c>
      <c r="H8143" s="41"/>
      <c r="I8143" s="41"/>
      <c r="J8143" s="41"/>
      <c r="K8143" s="41"/>
      <c r="L8143" s="41"/>
      <c r="M8143" s="92"/>
      <c r="N8143" s="41"/>
      <c r="O8143" s="41"/>
      <c r="P8143" s="41"/>
      <c r="Q8143" s="41"/>
      <c r="R8143" s="41"/>
      <c r="S8143" s="41"/>
      <c r="T8143" s="41"/>
      <c r="U8143" s="47"/>
      <c r="V8143" s="49"/>
      <c r="W8143" s="41"/>
      <c r="X8143" s="41"/>
      <c r="Y8143" s="41"/>
      <c r="AA8143" s="37" t="str">
        <f>IF($I8143&lt;&gt;"",VLOOKUP($I8143,'Valid Values - Search'!$R$4:$T$4719,3,FALSE),"")</f>
        <v/>
      </c>
      <c r="AB8143" s="37" t="str">
        <f>IF($I8143&lt;&gt;"",VLOOKUP($I8143,'Valid Values - Search'!$R$4:$S$4719,2,FALSE),"")</f>
        <v/>
      </c>
      <c r="AC8143" s="38" t="str">
        <f t="shared" si="127"/>
        <v/>
      </c>
      <c r="AD8143" s="38"/>
    </row>
    <row r="8144" spans="1:30">
      <c r="A8144" s="46"/>
      <c r="B8144" s="47"/>
      <c r="C8144" s="49"/>
      <c r="D8144" s="41"/>
      <c r="E8144" s="41"/>
      <c r="F8144" s="41"/>
      <c r="G8144" s="50" t="str">
        <f>IF(A8144&lt;&gt;"",CONCATENATE(A8144,":",YEAR(B8144),IF(MONTH(B8144)&gt;9,MONTH(B8144),CONCATENATE(0,MONTH(B8144))),IF(DAY(B8144)&gt;9,DAY(B8144),CONCATENATE(0,DAY(B8144))),IF(HOUR(C8144)&gt;9,HOUR(C8144),CONCATENATE(0,HOUR(C8144))),IF(MINUTE(C8144)&gt;9,MINUTE(C8144),CONCATENATE(0,MINUTE(C8144))),":",VLOOKUP(F8144,'Valid Values - Results'!$D$4:$F$12,3,FALSE)),"")</f>
        <v/>
      </c>
      <c r="H8144" s="41"/>
      <c r="I8144" s="41"/>
      <c r="J8144" s="41"/>
      <c r="K8144" s="41"/>
      <c r="L8144" s="41"/>
      <c r="M8144" s="92"/>
      <c r="N8144" s="41"/>
      <c r="O8144" s="41"/>
      <c r="P8144" s="41"/>
      <c r="Q8144" s="41"/>
      <c r="R8144" s="41"/>
      <c r="S8144" s="41"/>
      <c r="T8144" s="41"/>
      <c r="U8144" s="47"/>
      <c r="V8144" s="49"/>
      <c r="W8144" s="41"/>
      <c r="X8144" s="41"/>
      <c r="Y8144" s="41"/>
      <c r="AA8144" s="37" t="str">
        <f>IF($I8144&lt;&gt;"",VLOOKUP($I8144,'Valid Values - Search'!$R$4:$T$4719,3,FALSE),"")</f>
        <v/>
      </c>
      <c r="AB8144" s="37" t="str">
        <f>IF($I8144&lt;&gt;"",VLOOKUP($I8144,'Valid Values - Search'!$R$4:$S$4719,2,FALSE),"")</f>
        <v/>
      </c>
      <c r="AC8144" s="38" t="str">
        <f t="shared" si="127"/>
        <v/>
      </c>
      <c r="AD8144" s="38"/>
    </row>
    <row r="8145" spans="1:30">
      <c r="A8145" s="46"/>
      <c r="B8145" s="47"/>
      <c r="C8145" s="49"/>
      <c r="D8145" s="41"/>
      <c r="E8145" s="41"/>
      <c r="F8145" s="41"/>
      <c r="G8145" s="50" t="str">
        <f>IF(A8145&lt;&gt;"",CONCATENATE(A8145,":",YEAR(B8145),IF(MONTH(B8145)&gt;9,MONTH(B8145),CONCATENATE(0,MONTH(B8145))),IF(DAY(B8145)&gt;9,DAY(B8145),CONCATENATE(0,DAY(B8145))),IF(HOUR(C8145)&gt;9,HOUR(C8145),CONCATENATE(0,HOUR(C8145))),IF(MINUTE(C8145)&gt;9,MINUTE(C8145),CONCATENATE(0,MINUTE(C8145))),":",VLOOKUP(F8145,'Valid Values - Results'!$D$4:$F$12,3,FALSE)),"")</f>
        <v/>
      </c>
      <c r="H8145" s="41"/>
      <c r="I8145" s="41"/>
      <c r="J8145" s="41"/>
      <c r="K8145" s="41"/>
      <c r="L8145" s="41"/>
      <c r="M8145" s="92"/>
      <c r="N8145" s="41"/>
      <c r="O8145" s="41"/>
      <c r="P8145" s="41"/>
      <c r="Q8145" s="41"/>
      <c r="R8145" s="41"/>
      <c r="S8145" s="41"/>
      <c r="T8145" s="41"/>
      <c r="U8145" s="47"/>
      <c r="V8145" s="49"/>
      <c r="W8145" s="41"/>
      <c r="X8145" s="41"/>
      <c r="Y8145" s="41"/>
      <c r="AA8145" s="37" t="str">
        <f>IF($I8145&lt;&gt;"",VLOOKUP($I8145,'Valid Values - Search'!$R$4:$T$4719,3,FALSE),"")</f>
        <v/>
      </c>
      <c r="AB8145" s="37" t="str">
        <f>IF($I8145&lt;&gt;"",VLOOKUP($I8145,'Valid Values - Search'!$R$4:$S$4719,2,FALSE),"")</f>
        <v/>
      </c>
      <c r="AC8145" s="38" t="str">
        <f t="shared" si="127"/>
        <v/>
      </c>
      <c r="AD8145" s="38"/>
    </row>
    <row r="8146" spans="1:30">
      <c r="A8146" s="46"/>
      <c r="B8146" s="47"/>
      <c r="C8146" s="49"/>
      <c r="D8146" s="41"/>
      <c r="E8146" s="41"/>
      <c r="F8146" s="41"/>
      <c r="G8146" s="50" t="str">
        <f>IF(A8146&lt;&gt;"",CONCATENATE(A8146,":",YEAR(B8146),IF(MONTH(B8146)&gt;9,MONTH(B8146),CONCATENATE(0,MONTH(B8146))),IF(DAY(B8146)&gt;9,DAY(B8146),CONCATENATE(0,DAY(B8146))),IF(HOUR(C8146)&gt;9,HOUR(C8146),CONCATENATE(0,HOUR(C8146))),IF(MINUTE(C8146)&gt;9,MINUTE(C8146),CONCATENATE(0,MINUTE(C8146))),":",VLOOKUP(F8146,'Valid Values - Results'!$D$4:$F$12,3,FALSE)),"")</f>
        <v/>
      </c>
      <c r="H8146" s="41"/>
      <c r="I8146" s="41"/>
      <c r="J8146" s="41"/>
      <c r="K8146" s="41"/>
      <c r="L8146" s="41"/>
      <c r="M8146" s="92"/>
      <c r="N8146" s="41"/>
      <c r="O8146" s="41"/>
      <c r="P8146" s="41"/>
      <c r="Q8146" s="41"/>
      <c r="R8146" s="41"/>
      <c r="S8146" s="41"/>
      <c r="T8146" s="41"/>
      <c r="U8146" s="47"/>
      <c r="V8146" s="49"/>
      <c r="W8146" s="41"/>
      <c r="X8146" s="41"/>
      <c r="Y8146" s="41"/>
      <c r="AA8146" s="37" t="str">
        <f>IF($I8146&lt;&gt;"",VLOOKUP($I8146,'Valid Values - Search'!$R$4:$T$4719,3,FALSE),"")</f>
        <v/>
      </c>
      <c r="AB8146" s="37" t="str">
        <f>IF($I8146&lt;&gt;"",VLOOKUP($I8146,'Valid Values - Search'!$R$4:$S$4719,2,FALSE),"")</f>
        <v/>
      </c>
      <c r="AC8146" s="38" t="str">
        <f t="shared" si="127"/>
        <v/>
      </c>
      <c r="AD8146" s="38"/>
    </row>
    <row r="8147" spans="1:30">
      <c r="A8147" s="46"/>
      <c r="B8147" s="47"/>
      <c r="C8147" s="49"/>
      <c r="D8147" s="41"/>
      <c r="E8147" s="41"/>
      <c r="F8147" s="41"/>
      <c r="G8147" s="50" t="str">
        <f>IF(A8147&lt;&gt;"",CONCATENATE(A8147,":",YEAR(B8147),IF(MONTH(B8147)&gt;9,MONTH(B8147),CONCATENATE(0,MONTH(B8147))),IF(DAY(B8147)&gt;9,DAY(B8147),CONCATENATE(0,DAY(B8147))),IF(HOUR(C8147)&gt;9,HOUR(C8147),CONCATENATE(0,HOUR(C8147))),IF(MINUTE(C8147)&gt;9,MINUTE(C8147),CONCATENATE(0,MINUTE(C8147))),":",VLOOKUP(F8147,'Valid Values - Results'!$D$4:$F$12,3,FALSE)),"")</f>
        <v/>
      </c>
      <c r="H8147" s="41"/>
      <c r="I8147" s="41"/>
      <c r="J8147" s="41"/>
      <c r="K8147" s="41"/>
      <c r="L8147" s="41"/>
      <c r="M8147" s="92"/>
      <c r="N8147" s="41"/>
      <c r="O8147" s="41"/>
      <c r="P8147" s="41"/>
      <c r="Q8147" s="41"/>
      <c r="R8147" s="41"/>
      <c r="S8147" s="41"/>
      <c r="T8147" s="41"/>
      <c r="U8147" s="47"/>
      <c r="V8147" s="49"/>
      <c r="W8147" s="41"/>
      <c r="X8147" s="41"/>
      <c r="Y8147" s="41"/>
      <c r="AA8147" s="37" t="str">
        <f>IF($I8147&lt;&gt;"",VLOOKUP($I8147,'Valid Values - Search'!$R$4:$T$4719,3,FALSE),"")</f>
        <v/>
      </c>
      <c r="AB8147" s="37" t="str">
        <f>IF($I8147&lt;&gt;"",VLOOKUP($I8147,'Valid Values - Search'!$R$4:$S$4719,2,FALSE),"")</f>
        <v/>
      </c>
      <c r="AC8147" s="38" t="str">
        <f t="shared" si="127"/>
        <v/>
      </c>
      <c r="AD8147" s="38"/>
    </row>
    <row r="8148" spans="1:30">
      <c r="A8148" s="46"/>
      <c r="B8148" s="47"/>
      <c r="C8148" s="49"/>
      <c r="D8148" s="41"/>
      <c r="E8148" s="41"/>
      <c r="F8148" s="41"/>
      <c r="G8148" s="50" t="str">
        <f>IF(A8148&lt;&gt;"",CONCATENATE(A8148,":",YEAR(B8148),IF(MONTH(B8148)&gt;9,MONTH(B8148),CONCATENATE(0,MONTH(B8148))),IF(DAY(B8148)&gt;9,DAY(B8148),CONCATENATE(0,DAY(B8148))),IF(HOUR(C8148)&gt;9,HOUR(C8148),CONCATENATE(0,HOUR(C8148))),IF(MINUTE(C8148)&gt;9,MINUTE(C8148),CONCATENATE(0,MINUTE(C8148))),":",VLOOKUP(F8148,'Valid Values - Results'!$D$4:$F$12,3,FALSE)),"")</f>
        <v/>
      </c>
      <c r="H8148" s="41"/>
      <c r="I8148" s="41"/>
      <c r="J8148" s="41"/>
      <c r="K8148" s="41"/>
      <c r="L8148" s="41"/>
      <c r="M8148" s="92"/>
      <c r="N8148" s="41"/>
      <c r="O8148" s="41"/>
      <c r="P8148" s="41"/>
      <c r="Q8148" s="41"/>
      <c r="R8148" s="41"/>
      <c r="S8148" s="41"/>
      <c r="T8148" s="41"/>
      <c r="U8148" s="47"/>
      <c r="V8148" s="49"/>
      <c r="W8148" s="41"/>
      <c r="X8148" s="41"/>
      <c r="Y8148" s="41"/>
      <c r="AA8148" s="37" t="str">
        <f>IF($I8148&lt;&gt;"",VLOOKUP($I8148,'Valid Values - Search'!$R$4:$T$4719,3,FALSE),"")</f>
        <v/>
      </c>
      <c r="AB8148" s="37" t="str">
        <f>IF($I8148&lt;&gt;"",VLOOKUP($I8148,'Valid Values - Search'!$R$4:$S$4719,2,FALSE),"")</f>
        <v/>
      </c>
      <c r="AC8148" s="38" t="str">
        <f t="shared" si="127"/>
        <v/>
      </c>
      <c r="AD8148" s="38"/>
    </row>
    <row r="8149" spans="1:30">
      <c r="A8149" s="46"/>
      <c r="B8149" s="47"/>
      <c r="C8149" s="49"/>
      <c r="D8149" s="41"/>
      <c r="E8149" s="41"/>
      <c r="F8149" s="41"/>
      <c r="G8149" s="50" t="str">
        <f>IF(A8149&lt;&gt;"",CONCATENATE(A8149,":",YEAR(B8149),IF(MONTH(B8149)&gt;9,MONTH(B8149),CONCATENATE(0,MONTH(B8149))),IF(DAY(B8149)&gt;9,DAY(B8149),CONCATENATE(0,DAY(B8149))),IF(HOUR(C8149)&gt;9,HOUR(C8149),CONCATENATE(0,HOUR(C8149))),IF(MINUTE(C8149)&gt;9,MINUTE(C8149),CONCATENATE(0,MINUTE(C8149))),":",VLOOKUP(F8149,'Valid Values - Results'!$D$4:$F$12,3,FALSE)),"")</f>
        <v/>
      </c>
      <c r="H8149" s="41"/>
      <c r="I8149" s="41"/>
      <c r="J8149" s="41"/>
      <c r="K8149" s="41"/>
      <c r="L8149" s="41"/>
      <c r="M8149" s="92"/>
      <c r="N8149" s="41"/>
      <c r="O8149" s="41"/>
      <c r="P8149" s="41"/>
      <c r="Q8149" s="41"/>
      <c r="R8149" s="41"/>
      <c r="S8149" s="41"/>
      <c r="T8149" s="41"/>
      <c r="U8149" s="47"/>
      <c r="V8149" s="49"/>
      <c r="W8149" s="41"/>
      <c r="X8149" s="41"/>
      <c r="Y8149" s="41"/>
      <c r="AA8149" s="37" t="str">
        <f>IF($I8149&lt;&gt;"",VLOOKUP($I8149,'Valid Values - Search'!$R$4:$T$4719,3,FALSE),"")</f>
        <v/>
      </c>
      <c r="AB8149" s="37" t="str">
        <f>IF($I8149&lt;&gt;"",VLOOKUP($I8149,'Valid Values - Search'!$R$4:$S$4719,2,FALSE),"")</f>
        <v/>
      </c>
      <c r="AC8149" s="38" t="str">
        <f t="shared" si="127"/>
        <v/>
      </c>
      <c r="AD8149" s="38"/>
    </row>
    <row r="8150" spans="1:30">
      <c r="A8150" s="46"/>
      <c r="B8150" s="47"/>
      <c r="C8150" s="49"/>
      <c r="D8150" s="41"/>
      <c r="E8150" s="41"/>
      <c r="F8150" s="41"/>
      <c r="G8150" s="50" t="str">
        <f>IF(A8150&lt;&gt;"",CONCATENATE(A8150,":",YEAR(B8150),IF(MONTH(B8150)&gt;9,MONTH(B8150),CONCATENATE(0,MONTH(B8150))),IF(DAY(B8150)&gt;9,DAY(B8150),CONCATENATE(0,DAY(B8150))),IF(HOUR(C8150)&gt;9,HOUR(C8150),CONCATENATE(0,HOUR(C8150))),IF(MINUTE(C8150)&gt;9,MINUTE(C8150),CONCATENATE(0,MINUTE(C8150))),":",VLOOKUP(F8150,'Valid Values - Results'!$D$4:$F$12,3,FALSE)),"")</f>
        <v/>
      </c>
      <c r="H8150" s="41"/>
      <c r="I8150" s="41"/>
      <c r="J8150" s="41"/>
      <c r="K8150" s="41"/>
      <c r="L8150" s="41"/>
      <c r="M8150" s="92"/>
      <c r="N8150" s="41"/>
      <c r="O8150" s="41"/>
      <c r="P8150" s="41"/>
      <c r="Q8150" s="41"/>
      <c r="R8150" s="41"/>
      <c r="S8150" s="41"/>
      <c r="T8150" s="41"/>
      <c r="U8150" s="47"/>
      <c r="V8150" s="49"/>
      <c r="W8150" s="41"/>
      <c r="X8150" s="41"/>
      <c r="Y8150" s="41"/>
      <c r="AA8150" s="37" t="str">
        <f>IF($I8150&lt;&gt;"",VLOOKUP($I8150,'Valid Values - Search'!$R$4:$T$4719,3,FALSE),"")</f>
        <v/>
      </c>
      <c r="AB8150" s="37" t="str">
        <f>IF($I8150&lt;&gt;"",VLOOKUP($I8150,'Valid Values - Search'!$R$4:$S$4719,2,FALSE),"")</f>
        <v/>
      </c>
      <c r="AC8150" s="38" t="str">
        <f t="shared" si="127"/>
        <v/>
      </c>
      <c r="AD8150" s="38"/>
    </row>
    <row r="8151" spans="1:30">
      <c r="A8151" s="46"/>
      <c r="B8151" s="47"/>
      <c r="C8151" s="49"/>
      <c r="D8151" s="41"/>
      <c r="E8151" s="41"/>
      <c r="F8151" s="41"/>
      <c r="G8151" s="50" t="str">
        <f>IF(A8151&lt;&gt;"",CONCATENATE(A8151,":",YEAR(B8151),IF(MONTH(B8151)&gt;9,MONTH(B8151),CONCATENATE(0,MONTH(B8151))),IF(DAY(B8151)&gt;9,DAY(B8151),CONCATENATE(0,DAY(B8151))),IF(HOUR(C8151)&gt;9,HOUR(C8151),CONCATENATE(0,HOUR(C8151))),IF(MINUTE(C8151)&gt;9,MINUTE(C8151),CONCATENATE(0,MINUTE(C8151))),":",VLOOKUP(F8151,'Valid Values - Results'!$D$4:$F$12,3,FALSE)),"")</f>
        <v/>
      </c>
      <c r="H8151" s="41"/>
      <c r="I8151" s="41"/>
      <c r="J8151" s="41"/>
      <c r="K8151" s="41"/>
      <c r="L8151" s="41"/>
      <c r="M8151" s="92"/>
      <c r="N8151" s="41"/>
      <c r="O8151" s="41"/>
      <c r="P8151" s="41"/>
      <c r="Q8151" s="41"/>
      <c r="R8151" s="41"/>
      <c r="S8151" s="41"/>
      <c r="T8151" s="41"/>
      <c r="U8151" s="47"/>
      <c r="V8151" s="49"/>
      <c r="W8151" s="41"/>
      <c r="X8151" s="41"/>
      <c r="Y8151" s="41"/>
      <c r="AA8151" s="37" t="str">
        <f>IF($I8151&lt;&gt;"",VLOOKUP($I8151,'Valid Values - Search'!$R$4:$T$4719,3,FALSE),"")</f>
        <v/>
      </c>
      <c r="AB8151" s="37" t="str">
        <f>IF($I8151&lt;&gt;"",VLOOKUP($I8151,'Valid Values - Search'!$R$4:$S$4719,2,FALSE),"")</f>
        <v/>
      </c>
      <c r="AC8151" s="38" t="str">
        <f t="shared" si="127"/>
        <v/>
      </c>
      <c r="AD8151" s="38"/>
    </row>
    <row r="8152" spans="1:30">
      <c r="A8152" s="46"/>
      <c r="B8152" s="47"/>
      <c r="C8152" s="49"/>
      <c r="D8152" s="41"/>
      <c r="E8152" s="41"/>
      <c r="F8152" s="41"/>
      <c r="G8152" s="50" t="str">
        <f>IF(A8152&lt;&gt;"",CONCATENATE(A8152,":",YEAR(B8152),IF(MONTH(B8152)&gt;9,MONTH(B8152),CONCATENATE(0,MONTH(B8152))),IF(DAY(B8152)&gt;9,DAY(B8152),CONCATENATE(0,DAY(B8152))),IF(HOUR(C8152)&gt;9,HOUR(C8152),CONCATENATE(0,HOUR(C8152))),IF(MINUTE(C8152)&gt;9,MINUTE(C8152),CONCATENATE(0,MINUTE(C8152))),":",VLOOKUP(F8152,'Valid Values - Results'!$D$4:$F$12,3,FALSE)),"")</f>
        <v/>
      </c>
      <c r="H8152" s="41"/>
      <c r="I8152" s="41"/>
      <c r="J8152" s="41"/>
      <c r="K8152" s="41"/>
      <c r="L8152" s="41"/>
      <c r="M8152" s="92"/>
      <c r="N8152" s="41"/>
      <c r="O8152" s="41"/>
      <c r="P8152" s="41"/>
      <c r="Q8152" s="41"/>
      <c r="R8152" s="41"/>
      <c r="S8152" s="41"/>
      <c r="T8152" s="41"/>
      <c r="U8152" s="47"/>
      <c r="V8152" s="49"/>
      <c r="W8152" s="41"/>
      <c r="X8152" s="41"/>
      <c r="Y8152" s="41"/>
      <c r="AA8152" s="37" t="str">
        <f>IF($I8152&lt;&gt;"",VLOOKUP($I8152,'Valid Values - Search'!$R$4:$T$4719,3,FALSE),"")</f>
        <v/>
      </c>
      <c r="AB8152" s="37" t="str">
        <f>IF($I8152&lt;&gt;"",VLOOKUP($I8152,'Valid Values - Search'!$R$4:$S$4719,2,FALSE),"")</f>
        <v/>
      </c>
      <c r="AC8152" s="38" t="str">
        <f t="shared" si="127"/>
        <v/>
      </c>
      <c r="AD8152" s="38"/>
    </row>
    <row r="8153" spans="1:30">
      <c r="A8153" s="46"/>
      <c r="B8153" s="47"/>
      <c r="C8153" s="49"/>
      <c r="D8153" s="41"/>
      <c r="E8153" s="41"/>
      <c r="F8153" s="41"/>
      <c r="G8153" s="50" t="str">
        <f>IF(A8153&lt;&gt;"",CONCATENATE(A8153,":",YEAR(B8153),IF(MONTH(B8153)&gt;9,MONTH(B8153),CONCATENATE(0,MONTH(B8153))),IF(DAY(B8153)&gt;9,DAY(B8153),CONCATENATE(0,DAY(B8153))),IF(HOUR(C8153)&gt;9,HOUR(C8153),CONCATENATE(0,HOUR(C8153))),IF(MINUTE(C8153)&gt;9,MINUTE(C8153),CONCATENATE(0,MINUTE(C8153))),":",VLOOKUP(F8153,'Valid Values - Results'!$D$4:$F$12,3,FALSE)),"")</f>
        <v/>
      </c>
      <c r="H8153" s="41"/>
      <c r="I8153" s="41"/>
      <c r="J8153" s="41"/>
      <c r="K8153" s="41"/>
      <c r="L8153" s="41"/>
      <c r="M8153" s="92"/>
      <c r="N8153" s="41"/>
      <c r="O8153" s="41"/>
      <c r="P8153" s="41"/>
      <c r="Q8153" s="41"/>
      <c r="R8153" s="41"/>
      <c r="S8153" s="41"/>
      <c r="T8153" s="41"/>
      <c r="U8153" s="47"/>
      <c r="V8153" s="49"/>
      <c r="W8153" s="41"/>
      <c r="X8153" s="41"/>
      <c r="Y8153" s="41"/>
      <c r="AA8153" s="37" t="str">
        <f>IF($I8153&lt;&gt;"",VLOOKUP($I8153,'Valid Values - Search'!$R$4:$T$4719,3,FALSE),"")</f>
        <v/>
      </c>
      <c r="AB8153" s="37" t="str">
        <f>IF($I8153&lt;&gt;"",VLOOKUP($I8153,'Valid Values - Search'!$R$4:$S$4719,2,FALSE),"")</f>
        <v/>
      </c>
      <c r="AC8153" s="38" t="str">
        <f t="shared" si="127"/>
        <v/>
      </c>
      <c r="AD8153" s="38"/>
    </row>
    <row r="8154" spans="1:30">
      <c r="A8154" s="46"/>
      <c r="B8154" s="47"/>
      <c r="C8154" s="49"/>
      <c r="D8154" s="41"/>
      <c r="E8154" s="41"/>
      <c r="F8154" s="41"/>
      <c r="G8154" s="50" t="str">
        <f>IF(A8154&lt;&gt;"",CONCATENATE(A8154,":",YEAR(B8154),IF(MONTH(B8154)&gt;9,MONTH(B8154),CONCATENATE(0,MONTH(B8154))),IF(DAY(B8154)&gt;9,DAY(B8154),CONCATENATE(0,DAY(B8154))),IF(HOUR(C8154)&gt;9,HOUR(C8154),CONCATENATE(0,HOUR(C8154))),IF(MINUTE(C8154)&gt;9,MINUTE(C8154),CONCATENATE(0,MINUTE(C8154))),":",VLOOKUP(F8154,'Valid Values - Results'!$D$4:$F$12,3,FALSE)),"")</f>
        <v/>
      </c>
      <c r="H8154" s="41"/>
      <c r="I8154" s="41"/>
      <c r="J8154" s="41"/>
      <c r="K8154" s="41"/>
      <c r="L8154" s="41"/>
      <c r="M8154" s="92"/>
      <c r="N8154" s="41"/>
      <c r="O8154" s="41"/>
      <c r="P8154" s="41"/>
      <c r="Q8154" s="41"/>
      <c r="R8154" s="41"/>
      <c r="S8154" s="41"/>
      <c r="T8154" s="41"/>
      <c r="U8154" s="47"/>
      <c r="V8154" s="49"/>
      <c r="W8154" s="41"/>
      <c r="X8154" s="41"/>
      <c r="Y8154" s="41"/>
      <c r="AA8154" s="37" t="str">
        <f>IF($I8154&lt;&gt;"",VLOOKUP($I8154,'Valid Values - Search'!$R$4:$T$4719,3,FALSE),"")</f>
        <v/>
      </c>
      <c r="AB8154" s="37" t="str">
        <f>IF($I8154&lt;&gt;"",VLOOKUP($I8154,'Valid Values - Search'!$R$4:$S$4719,2,FALSE),"")</f>
        <v/>
      </c>
      <c r="AC8154" s="38" t="str">
        <f t="shared" si="127"/>
        <v/>
      </c>
      <c r="AD8154" s="38"/>
    </row>
    <row r="8155" spans="1:30">
      <c r="A8155" s="46"/>
      <c r="B8155" s="47"/>
      <c r="C8155" s="49"/>
      <c r="D8155" s="41"/>
      <c r="E8155" s="41"/>
      <c r="F8155" s="41"/>
      <c r="G8155" s="50" t="str">
        <f>IF(A8155&lt;&gt;"",CONCATENATE(A8155,":",YEAR(B8155),IF(MONTH(B8155)&gt;9,MONTH(B8155),CONCATENATE(0,MONTH(B8155))),IF(DAY(B8155)&gt;9,DAY(B8155),CONCATENATE(0,DAY(B8155))),IF(HOUR(C8155)&gt;9,HOUR(C8155),CONCATENATE(0,HOUR(C8155))),IF(MINUTE(C8155)&gt;9,MINUTE(C8155),CONCATENATE(0,MINUTE(C8155))),":",VLOOKUP(F8155,'Valid Values - Results'!$D$4:$F$12,3,FALSE)),"")</f>
        <v/>
      </c>
      <c r="H8155" s="41"/>
      <c r="I8155" s="41"/>
      <c r="J8155" s="41"/>
      <c r="K8155" s="41"/>
      <c r="L8155" s="41"/>
      <c r="M8155" s="92"/>
      <c r="N8155" s="41"/>
      <c r="O8155" s="41"/>
      <c r="P8155" s="41"/>
      <c r="Q8155" s="41"/>
      <c r="R8155" s="41"/>
      <c r="S8155" s="41"/>
      <c r="T8155" s="41"/>
      <c r="U8155" s="47"/>
      <c r="V8155" s="49"/>
      <c r="W8155" s="41"/>
      <c r="X8155" s="41"/>
      <c r="Y8155" s="41"/>
      <c r="AA8155" s="37" t="str">
        <f>IF($I8155&lt;&gt;"",VLOOKUP($I8155,'Valid Values - Search'!$R$4:$T$4719,3,FALSE),"")</f>
        <v/>
      </c>
      <c r="AB8155" s="37" t="str">
        <f>IF($I8155&lt;&gt;"",VLOOKUP($I8155,'Valid Values - Search'!$R$4:$S$4719,2,FALSE),"")</f>
        <v/>
      </c>
      <c r="AC8155" s="38" t="str">
        <f t="shared" si="127"/>
        <v/>
      </c>
      <c r="AD8155" s="38"/>
    </row>
    <row r="8156" spans="1:30">
      <c r="A8156" s="46"/>
      <c r="B8156" s="47"/>
      <c r="C8156" s="49"/>
      <c r="D8156" s="41"/>
      <c r="E8156" s="41"/>
      <c r="F8156" s="41"/>
      <c r="G8156" s="50" t="str">
        <f>IF(A8156&lt;&gt;"",CONCATENATE(A8156,":",YEAR(B8156),IF(MONTH(B8156)&gt;9,MONTH(B8156),CONCATENATE(0,MONTH(B8156))),IF(DAY(B8156)&gt;9,DAY(B8156),CONCATENATE(0,DAY(B8156))),IF(HOUR(C8156)&gt;9,HOUR(C8156),CONCATENATE(0,HOUR(C8156))),IF(MINUTE(C8156)&gt;9,MINUTE(C8156),CONCATENATE(0,MINUTE(C8156))),":",VLOOKUP(F8156,'Valid Values - Results'!$D$4:$F$12,3,FALSE)),"")</f>
        <v/>
      </c>
      <c r="H8156" s="41"/>
      <c r="I8156" s="41"/>
      <c r="J8156" s="41"/>
      <c r="K8156" s="41"/>
      <c r="L8156" s="41"/>
      <c r="M8156" s="92"/>
      <c r="N8156" s="41"/>
      <c r="O8156" s="41"/>
      <c r="P8156" s="41"/>
      <c r="Q8156" s="41"/>
      <c r="R8156" s="41"/>
      <c r="S8156" s="41"/>
      <c r="T8156" s="41"/>
      <c r="U8156" s="47"/>
      <c r="V8156" s="49"/>
      <c r="W8156" s="41"/>
      <c r="X8156" s="41"/>
      <c r="Y8156" s="41"/>
      <c r="AA8156" s="37" t="str">
        <f>IF($I8156&lt;&gt;"",VLOOKUP($I8156,'Valid Values - Search'!$R$4:$T$4719,3,FALSE),"")</f>
        <v/>
      </c>
      <c r="AB8156" s="37" t="str">
        <f>IF($I8156&lt;&gt;"",VLOOKUP($I8156,'Valid Values - Search'!$R$4:$S$4719,2,FALSE),"")</f>
        <v/>
      </c>
      <c r="AC8156" s="38" t="str">
        <f t="shared" si="127"/>
        <v/>
      </c>
      <c r="AD8156" s="38"/>
    </row>
    <row r="8157" spans="1:30">
      <c r="A8157" s="46"/>
      <c r="B8157" s="47"/>
      <c r="C8157" s="49"/>
      <c r="D8157" s="41"/>
      <c r="E8157" s="41"/>
      <c r="F8157" s="41"/>
      <c r="G8157" s="50" t="str">
        <f>IF(A8157&lt;&gt;"",CONCATENATE(A8157,":",YEAR(B8157),IF(MONTH(B8157)&gt;9,MONTH(B8157),CONCATENATE(0,MONTH(B8157))),IF(DAY(B8157)&gt;9,DAY(B8157),CONCATENATE(0,DAY(B8157))),IF(HOUR(C8157)&gt;9,HOUR(C8157),CONCATENATE(0,HOUR(C8157))),IF(MINUTE(C8157)&gt;9,MINUTE(C8157),CONCATENATE(0,MINUTE(C8157))),":",VLOOKUP(F8157,'Valid Values - Results'!$D$4:$F$12,3,FALSE)),"")</f>
        <v/>
      </c>
      <c r="H8157" s="41"/>
      <c r="I8157" s="41"/>
      <c r="J8157" s="41"/>
      <c r="K8157" s="41"/>
      <c r="L8157" s="41"/>
      <c r="M8157" s="92"/>
      <c r="N8157" s="41"/>
      <c r="O8157" s="41"/>
      <c r="P8157" s="41"/>
      <c r="Q8157" s="41"/>
      <c r="R8157" s="41"/>
      <c r="S8157" s="41"/>
      <c r="T8157" s="41"/>
      <c r="U8157" s="47"/>
      <c r="V8157" s="49"/>
      <c r="W8157" s="41"/>
      <c r="X8157" s="41"/>
      <c r="Y8157" s="41"/>
      <c r="AA8157" s="37" t="str">
        <f>IF($I8157&lt;&gt;"",VLOOKUP($I8157,'Valid Values - Search'!$R$4:$T$4719,3,FALSE),"")</f>
        <v/>
      </c>
      <c r="AB8157" s="37" t="str">
        <f>IF($I8157&lt;&gt;"",VLOOKUP($I8157,'Valid Values - Search'!$R$4:$S$4719,2,FALSE),"")</f>
        <v/>
      </c>
      <c r="AC8157" s="38" t="str">
        <f t="shared" si="127"/>
        <v/>
      </c>
      <c r="AD8157" s="38"/>
    </row>
    <row r="8158" spans="1:30">
      <c r="A8158" s="46"/>
      <c r="B8158" s="47"/>
      <c r="C8158" s="49"/>
      <c r="D8158" s="41"/>
      <c r="E8158" s="41"/>
      <c r="F8158" s="41"/>
      <c r="G8158" s="50" t="str">
        <f>IF(A8158&lt;&gt;"",CONCATENATE(A8158,":",YEAR(B8158),IF(MONTH(B8158)&gt;9,MONTH(B8158),CONCATENATE(0,MONTH(B8158))),IF(DAY(B8158)&gt;9,DAY(B8158),CONCATENATE(0,DAY(B8158))),IF(HOUR(C8158)&gt;9,HOUR(C8158),CONCATENATE(0,HOUR(C8158))),IF(MINUTE(C8158)&gt;9,MINUTE(C8158),CONCATENATE(0,MINUTE(C8158))),":",VLOOKUP(F8158,'Valid Values - Results'!$D$4:$F$12,3,FALSE)),"")</f>
        <v/>
      </c>
      <c r="H8158" s="41"/>
      <c r="I8158" s="41"/>
      <c r="J8158" s="41"/>
      <c r="K8158" s="41"/>
      <c r="L8158" s="41"/>
      <c r="M8158" s="92"/>
      <c r="N8158" s="41"/>
      <c r="O8158" s="41"/>
      <c r="P8158" s="41"/>
      <c r="Q8158" s="41"/>
      <c r="R8158" s="41"/>
      <c r="S8158" s="41"/>
      <c r="T8158" s="41"/>
      <c r="U8158" s="47"/>
      <c r="V8158" s="49"/>
      <c r="W8158" s="41"/>
      <c r="X8158" s="41"/>
      <c r="Y8158" s="41"/>
      <c r="AA8158" s="37" t="str">
        <f>IF($I8158&lt;&gt;"",VLOOKUP($I8158,'Valid Values - Search'!$R$4:$T$4719,3,FALSE),"")</f>
        <v/>
      </c>
      <c r="AB8158" s="37" t="str">
        <f>IF($I8158&lt;&gt;"",VLOOKUP($I8158,'Valid Values - Search'!$R$4:$S$4719,2,FALSE),"")</f>
        <v/>
      </c>
      <c r="AC8158" s="38" t="str">
        <f t="shared" si="127"/>
        <v/>
      </c>
      <c r="AD8158" s="38"/>
    </row>
    <row r="8159" spans="1:30">
      <c r="A8159" s="46"/>
      <c r="B8159" s="47"/>
      <c r="C8159" s="49"/>
      <c r="D8159" s="41"/>
      <c r="E8159" s="41"/>
      <c r="F8159" s="41"/>
      <c r="G8159" s="50" t="str">
        <f>IF(A8159&lt;&gt;"",CONCATENATE(A8159,":",YEAR(B8159),IF(MONTH(B8159)&gt;9,MONTH(B8159),CONCATENATE(0,MONTH(B8159))),IF(DAY(B8159)&gt;9,DAY(B8159),CONCATENATE(0,DAY(B8159))),IF(HOUR(C8159)&gt;9,HOUR(C8159),CONCATENATE(0,HOUR(C8159))),IF(MINUTE(C8159)&gt;9,MINUTE(C8159),CONCATENATE(0,MINUTE(C8159))),":",VLOOKUP(F8159,'Valid Values - Results'!$D$4:$F$12,3,FALSE)),"")</f>
        <v/>
      </c>
      <c r="H8159" s="41"/>
      <c r="I8159" s="41"/>
      <c r="J8159" s="41"/>
      <c r="K8159" s="41"/>
      <c r="L8159" s="41"/>
      <c r="M8159" s="92"/>
      <c r="N8159" s="41"/>
      <c r="O8159" s="41"/>
      <c r="P8159" s="41"/>
      <c r="Q8159" s="41"/>
      <c r="R8159" s="41"/>
      <c r="S8159" s="41"/>
      <c r="T8159" s="41"/>
      <c r="U8159" s="47"/>
      <c r="V8159" s="49"/>
      <c r="W8159" s="41"/>
      <c r="X8159" s="41"/>
      <c r="Y8159" s="41"/>
      <c r="AA8159" s="37" t="str">
        <f>IF($I8159&lt;&gt;"",VLOOKUP($I8159,'Valid Values - Search'!$R$4:$T$4719,3,FALSE),"")</f>
        <v/>
      </c>
      <c r="AB8159" s="37" t="str">
        <f>IF($I8159&lt;&gt;"",VLOOKUP($I8159,'Valid Values - Search'!$R$4:$S$4719,2,FALSE),"")</f>
        <v/>
      </c>
      <c r="AC8159" s="38" t="str">
        <f t="shared" si="127"/>
        <v/>
      </c>
      <c r="AD8159" s="38"/>
    </row>
    <row r="8160" spans="1:30">
      <c r="A8160" s="46"/>
      <c r="B8160" s="47"/>
      <c r="C8160" s="49"/>
      <c r="D8160" s="41"/>
      <c r="E8160" s="41"/>
      <c r="F8160" s="41"/>
      <c r="G8160" s="50" t="str">
        <f>IF(A8160&lt;&gt;"",CONCATENATE(A8160,":",YEAR(B8160),IF(MONTH(B8160)&gt;9,MONTH(B8160),CONCATENATE(0,MONTH(B8160))),IF(DAY(B8160)&gt;9,DAY(B8160),CONCATENATE(0,DAY(B8160))),IF(HOUR(C8160)&gt;9,HOUR(C8160),CONCATENATE(0,HOUR(C8160))),IF(MINUTE(C8160)&gt;9,MINUTE(C8160),CONCATENATE(0,MINUTE(C8160))),":",VLOOKUP(F8160,'Valid Values - Results'!$D$4:$F$12,3,FALSE)),"")</f>
        <v/>
      </c>
      <c r="H8160" s="41"/>
      <c r="I8160" s="41"/>
      <c r="J8160" s="41"/>
      <c r="K8160" s="41"/>
      <c r="L8160" s="41"/>
      <c r="M8160" s="92"/>
      <c r="N8160" s="41"/>
      <c r="O8160" s="41"/>
      <c r="P8160" s="41"/>
      <c r="Q8160" s="41"/>
      <c r="R8160" s="41"/>
      <c r="S8160" s="41"/>
      <c r="T8160" s="41"/>
      <c r="U8160" s="47"/>
      <c r="V8160" s="49"/>
      <c r="W8160" s="41"/>
      <c r="X8160" s="41"/>
      <c r="Y8160" s="41"/>
      <c r="AA8160" s="37" t="str">
        <f>IF($I8160&lt;&gt;"",VLOOKUP($I8160,'Valid Values - Search'!$R$4:$T$4719,3,FALSE),"")</f>
        <v/>
      </c>
      <c r="AB8160" s="37" t="str">
        <f>IF($I8160&lt;&gt;"",VLOOKUP($I8160,'Valid Values - Search'!$R$4:$S$4719,2,FALSE),"")</f>
        <v/>
      </c>
      <c r="AC8160" s="38" t="str">
        <f t="shared" si="127"/>
        <v/>
      </c>
      <c r="AD8160" s="38"/>
    </row>
    <row r="8161" spans="1:30">
      <c r="A8161" s="46"/>
      <c r="B8161" s="47"/>
      <c r="C8161" s="49"/>
      <c r="D8161" s="41"/>
      <c r="E8161" s="41"/>
      <c r="F8161" s="41"/>
      <c r="G8161" s="50" t="str">
        <f>IF(A8161&lt;&gt;"",CONCATENATE(A8161,":",YEAR(B8161),IF(MONTH(B8161)&gt;9,MONTH(B8161),CONCATENATE(0,MONTH(B8161))),IF(DAY(B8161)&gt;9,DAY(B8161),CONCATENATE(0,DAY(B8161))),IF(HOUR(C8161)&gt;9,HOUR(C8161),CONCATENATE(0,HOUR(C8161))),IF(MINUTE(C8161)&gt;9,MINUTE(C8161),CONCATENATE(0,MINUTE(C8161))),":",VLOOKUP(F8161,'Valid Values - Results'!$D$4:$F$12,3,FALSE)),"")</f>
        <v/>
      </c>
      <c r="H8161" s="41"/>
      <c r="I8161" s="41"/>
      <c r="J8161" s="41"/>
      <c r="K8161" s="41"/>
      <c r="L8161" s="41"/>
      <c r="M8161" s="92"/>
      <c r="N8161" s="41"/>
      <c r="O8161" s="41"/>
      <c r="P8161" s="41"/>
      <c r="Q8161" s="41"/>
      <c r="R8161" s="41"/>
      <c r="S8161" s="41"/>
      <c r="T8161" s="41"/>
      <c r="U8161" s="47"/>
      <c r="V8161" s="49"/>
      <c r="W8161" s="41"/>
      <c r="X8161" s="41"/>
      <c r="Y8161" s="41"/>
      <c r="AA8161" s="37" t="str">
        <f>IF($I8161&lt;&gt;"",VLOOKUP($I8161,'Valid Values - Search'!$R$4:$T$4719,3,FALSE),"")</f>
        <v/>
      </c>
      <c r="AB8161" s="37" t="str">
        <f>IF($I8161&lt;&gt;"",VLOOKUP($I8161,'Valid Values - Search'!$R$4:$S$4719,2,FALSE),"")</f>
        <v/>
      </c>
      <c r="AC8161" s="38" t="str">
        <f t="shared" si="127"/>
        <v/>
      </c>
      <c r="AD8161" s="38"/>
    </row>
    <row r="8162" spans="1:30">
      <c r="A8162" s="46"/>
      <c r="B8162" s="47"/>
      <c r="C8162" s="49"/>
      <c r="D8162" s="41"/>
      <c r="E8162" s="41"/>
      <c r="F8162" s="41"/>
      <c r="G8162" s="50" t="str">
        <f>IF(A8162&lt;&gt;"",CONCATENATE(A8162,":",YEAR(B8162),IF(MONTH(B8162)&gt;9,MONTH(B8162),CONCATENATE(0,MONTH(B8162))),IF(DAY(B8162)&gt;9,DAY(B8162),CONCATENATE(0,DAY(B8162))),IF(HOUR(C8162)&gt;9,HOUR(C8162),CONCATENATE(0,HOUR(C8162))),IF(MINUTE(C8162)&gt;9,MINUTE(C8162),CONCATENATE(0,MINUTE(C8162))),":",VLOOKUP(F8162,'Valid Values - Results'!$D$4:$F$12,3,FALSE)),"")</f>
        <v/>
      </c>
      <c r="H8162" s="41"/>
      <c r="I8162" s="41"/>
      <c r="J8162" s="41"/>
      <c r="K8162" s="41"/>
      <c r="L8162" s="41"/>
      <c r="M8162" s="92"/>
      <c r="N8162" s="41"/>
      <c r="O8162" s="41"/>
      <c r="P8162" s="41"/>
      <c r="Q8162" s="41"/>
      <c r="R8162" s="41"/>
      <c r="S8162" s="41"/>
      <c r="T8162" s="41"/>
      <c r="U8162" s="47"/>
      <c r="V8162" s="49"/>
      <c r="W8162" s="41"/>
      <c r="X8162" s="41"/>
      <c r="Y8162" s="41"/>
      <c r="AA8162" s="37" t="str">
        <f>IF($I8162&lt;&gt;"",VLOOKUP($I8162,'Valid Values - Search'!$R$4:$T$4719,3,FALSE),"")</f>
        <v/>
      </c>
      <c r="AB8162" s="37" t="str">
        <f>IF($I8162&lt;&gt;"",VLOOKUP($I8162,'Valid Values - Search'!$R$4:$S$4719,2,FALSE),"")</f>
        <v/>
      </c>
      <c r="AC8162" s="38" t="str">
        <f t="shared" si="127"/>
        <v/>
      </c>
      <c r="AD8162" s="38"/>
    </row>
    <row r="8163" spans="1:30">
      <c r="A8163" s="46"/>
      <c r="B8163" s="47"/>
      <c r="C8163" s="49"/>
      <c r="D8163" s="41"/>
      <c r="E8163" s="41"/>
      <c r="F8163" s="41"/>
      <c r="G8163" s="50" t="str">
        <f>IF(A8163&lt;&gt;"",CONCATENATE(A8163,":",YEAR(B8163),IF(MONTH(B8163)&gt;9,MONTH(B8163),CONCATENATE(0,MONTH(B8163))),IF(DAY(B8163)&gt;9,DAY(B8163),CONCATENATE(0,DAY(B8163))),IF(HOUR(C8163)&gt;9,HOUR(C8163),CONCATENATE(0,HOUR(C8163))),IF(MINUTE(C8163)&gt;9,MINUTE(C8163),CONCATENATE(0,MINUTE(C8163))),":",VLOOKUP(F8163,'Valid Values - Results'!$D$4:$F$12,3,FALSE)),"")</f>
        <v/>
      </c>
      <c r="H8163" s="41"/>
      <c r="I8163" s="41"/>
      <c r="J8163" s="41"/>
      <c r="K8163" s="41"/>
      <c r="L8163" s="41"/>
      <c r="M8163" s="92"/>
      <c r="N8163" s="41"/>
      <c r="O8163" s="41"/>
      <c r="P8163" s="41"/>
      <c r="Q8163" s="41"/>
      <c r="R8163" s="41"/>
      <c r="S8163" s="41"/>
      <c r="T8163" s="41"/>
      <c r="U8163" s="47"/>
      <c r="V8163" s="49"/>
      <c r="W8163" s="41"/>
      <c r="X8163" s="41"/>
      <c r="Y8163" s="41"/>
      <c r="AA8163" s="37" t="str">
        <f>IF($I8163&lt;&gt;"",VLOOKUP($I8163,'Valid Values - Search'!$R$4:$T$4719,3,FALSE),"")</f>
        <v/>
      </c>
      <c r="AB8163" s="37" t="str">
        <f>IF($I8163&lt;&gt;"",VLOOKUP($I8163,'Valid Values - Search'!$R$4:$S$4719,2,FALSE),"")</f>
        <v/>
      </c>
      <c r="AC8163" s="38" t="str">
        <f t="shared" si="127"/>
        <v/>
      </c>
      <c r="AD8163" s="38"/>
    </row>
    <row r="8164" spans="1:30">
      <c r="A8164" s="46"/>
      <c r="B8164" s="47"/>
      <c r="C8164" s="49"/>
      <c r="D8164" s="41"/>
      <c r="E8164" s="41"/>
      <c r="F8164" s="41"/>
      <c r="G8164" s="50" t="str">
        <f>IF(A8164&lt;&gt;"",CONCATENATE(A8164,":",YEAR(B8164),IF(MONTH(B8164)&gt;9,MONTH(B8164),CONCATENATE(0,MONTH(B8164))),IF(DAY(B8164)&gt;9,DAY(B8164),CONCATENATE(0,DAY(B8164))),IF(HOUR(C8164)&gt;9,HOUR(C8164),CONCATENATE(0,HOUR(C8164))),IF(MINUTE(C8164)&gt;9,MINUTE(C8164),CONCATENATE(0,MINUTE(C8164))),":",VLOOKUP(F8164,'Valid Values - Results'!$D$4:$F$12,3,FALSE)),"")</f>
        <v/>
      </c>
      <c r="H8164" s="41"/>
      <c r="I8164" s="41"/>
      <c r="J8164" s="41"/>
      <c r="K8164" s="41"/>
      <c r="L8164" s="41"/>
      <c r="M8164" s="92"/>
      <c r="N8164" s="41"/>
      <c r="O8164" s="41"/>
      <c r="P8164" s="41"/>
      <c r="Q8164" s="41"/>
      <c r="R8164" s="41"/>
      <c r="S8164" s="41"/>
      <c r="T8164" s="41"/>
      <c r="U8164" s="47"/>
      <c r="V8164" s="49"/>
      <c r="W8164" s="41"/>
      <c r="X8164" s="41"/>
      <c r="Y8164" s="41"/>
      <c r="AA8164" s="37" t="str">
        <f>IF($I8164&lt;&gt;"",VLOOKUP($I8164,'Valid Values - Search'!$R$4:$T$4719,3,FALSE),"")</f>
        <v/>
      </c>
      <c r="AB8164" s="37" t="str">
        <f>IF($I8164&lt;&gt;"",VLOOKUP($I8164,'Valid Values - Search'!$R$4:$S$4719,2,FALSE),"")</f>
        <v/>
      </c>
      <c r="AC8164" s="38" t="str">
        <f t="shared" si="127"/>
        <v/>
      </c>
      <c r="AD8164" s="38"/>
    </row>
    <row r="8165" spans="1:30">
      <c r="A8165" s="46"/>
      <c r="B8165" s="47"/>
      <c r="C8165" s="49"/>
      <c r="D8165" s="41"/>
      <c r="E8165" s="41"/>
      <c r="F8165" s="41"/>
      <c r="G8165" s="50" t="str">
        <f>IF(A8165&lt;&gt;"",CONCATENATE(A8165,":",YEAR(B8165),IF(MONTH(B8165)&gt;9,MONTH(B8165),CONCATENATE(0,MONTH(B8165))),IF(DAY(B8165)&gt;9,DAY(B8165),CONCATENATE(0,DAY(B8165))),IF(HOUR(C8165)&gt;9,HOUR(C8165),CONCATENATE(0,HOUR(C8165))),IF(MINUTE(C8165)&gt;9,MINUTE(C8165),CONCATENATE(0,MINUTE(C8165))),":",VLOOKUP(F8165,'Valid Values - Results'!$D$4:$F$12,3,FALSE)),"")</f>
        <v/>
      </c>
      <c r="H8165" s="41"/>
      <c r="I8165" s="41"/>
      <c r="J8165" s="41"/>
      <c r="K8165" s="41"/>
      <c r="L8165" s="41"/>
      <c r="M8165" s="92"/>
      <c r="N8165" s="41"/>
      <c r="O8165" s="41"/>
      <c r="P8165" s="41"/>
      <c r="Q8165" s="41"/>
      <c r="R8165" s="41"/>
      <c r="S8165" s="41"/>
      <c r="T8165" s="41"/>
      <c r="U8165" s="47"/>
      <c r="V8165" s="49"/>
      <c r="W8165" s="41"/>
      <c r="X8165" s="41"/>
      <c r="Y8165" s="41"/>
      <c r="AA8165" s="37" t="str">
        <f>IF($I8165&lt;&gt;"",VLOOKUP($I8165,'Valid Values - Search'!$R$4:$T$4719,3,FALSE),"")</f>
        <v/>
      </c>
      <c r="AB8165" s="37" t="str">
        <f>IF($I8165&lt;&gt;"",VLOOKUP($I8165,'Valid Values - Search'!$R$4:$S$4719,2,FALSE),"")</f>
        <v/>
      </c>
      <c r="AC8165" s="38" t="str">
        <f t="shared" si="127"/>
        <v/>
      </c>
      <c r="AD8165" s="38"/>
    </row>
    <row r="8166" spans="1:30">
      <c r="A8166" s="46"/>
      <c r="B8166" s="47"/>
      <c r="C8166" s="49"/>
      <c r="D8166" s="41"/>
      <c r="E8166" s="41"/>
      <c r="F8166" s="41"/>
      <c r="G8166" s="50" t="str">
        <f>IF(A8166&lt;&gt;"",CONCATENATE(A8166,":",YEAR(B8166),IF(MONTH(B8166)&gt;9,MONTH(B8166),CONCATENATE(0,MONTH(B8166))),IF(DAY(B8166)&gt;9,DAY(B8166),CONCATENATE(0,DAY(B8166))),IF(HOUR(C8166)&gt;9,HOUR(C8166),CONCATENATE(0,HOUR(C8166))),IF(MINUTE(C8166)&gt;9,MINUTE(C8166),CONCATENATE(0,MINUTE(C8166))),":",VLOOKUP(F8166,'Valid Values - Results'!$D$4:$F$12,3,FALSE)),"")</f>
        <v/>
      </c>
      <c r="H8166" s="41"/>
      <c r="I8166" s="41"/>
      <c r="J8166" s="41"/>
      <c r="K8166" s="41"/>
      <c r="L8166" s="41"/>
      <c r="M8166" s="92"/>
      <c r="N8166" s="41"/>
      <c r="O8166" s="41"/>
      <c r="P8166" s="41"/>
      <c r="Q8166" s="41"/>
      <c r="R8166" s="41"/>
      <c r="S8166" s="41"/>
      <c r="T8166" s="41"/>
      <c r="U8166" s="47"/>
      <c r="V8166" s="49"/>
      <c r="W8166" s="41"/>
      <c r="X8166" s="41"/>
      <c r="Y8166" s="41"/>
      <c r="AA8166" s="37" t="str">
        <f>IF($I8166&lt;&gt;"",VLOOKUP($I8166,'Valid Values - Search'!$R$4:$T$4719,3,FALSE),"")</f>
        <v/>
      </c>
      <c r="AB8166" s="37" t="str">
        <f>IF($I8166&lt;&gt;"",VLOOKUP($I8166,'Valid Values - Search'!$R$4:$S$4719,2,FALSE),"")</f>
        <v/>
      </c>
      <c r="AC8166" s="38" t="str">
        <f t="shared" si="127"/>
        <v/>
      </c>
      <c r="AD8166" s="38"/>
    </row>
    <row r="8167" spans="1:30">
      <c r="A8167" s="46"/>
      <c r="B8167" s="47"/>
      <c r="C8167" s="49"/>
      <c r="D8167" s="41"/>
      <c r="E8167" s="41"/>
      <c r="F8167" s="41"/>
      <c r="G8167" s="50" t="str">
        <f>IF(A8167&lt;&gt;"",CONCATENATE(A8167,":",YEAR(B8167),IF(MONTH(B8167)&gt;9,MONTH(B8167),CONCATENATE(0,MONTH(B8167))),IF(DAY(B8167)&gt;9,DAY(B8167),CONCATENATE(0,DAY(B8167))),IF(HOUR(C8167)&gt;9,HOUR(C8167),CONCATENATE(0,HOUR(C8167))),IF(MINUTE(C8167)&gt;9,MINUTE(C8167),CONCATENATE(0,MINUTE(C8167))),":",VLOOKUP(F8167,'Valid Values - Results'!$D$4:$F$12,3,FALSE)),"")</f>
        <v/>
      </c>
      <c r="H8167" s="41"/>
      <c r="I8167" s="41"/>
      <c r="J8167" s="41"/>
      <c r="K8167" s="41"/>
      <c r="L8167" s="41"/>
      <c r="M8167" s="92"/>
      <c r="N8167" s="41"/>
      <c r="O8167" s="41"/>
      <c r="P8167" s="41"/>
      <c r="Q8167" s="41"/>
      <c r="R8167" s="41"/>
      <c r="S8167" s="41"/>
      <c r="T8167" s="41"/>
      <c r="U8167" s="47"/>
      <c r="V8167" s="49"/>
      <c r="W8167" s="41"/>
      <c r="X8167" s="41"/>
      <c r="Y8167" s="41"/>
      <c r="AA8167" s="37" t="str">
        <f>IF($I8167&lt;&gt;"",VLOOKUP($I8167,'Valid Values - Search'!$R$4:$T$4719,3,FALSE),"")</f>
        <v/>
      </c>
      <c r="AB8167" s="37" t="str">
        <f>IF($I8167&lt;&gt;"",VLOOKUP($I8167,'Valid Values - Search'!$R$4:$S$4719,2,FALSE),"")</f>
        <v/>
      </c>
      <c r="AC8167" s="38" t="str">
        <f t="shared" si="127"/>
        <v/>
      </c>
      <c r="AD8167" s="38"/>
    </row>
    <row r="8168" spans="1:30">
      <c r="A8168" s="46"/>
      <c r="B8168" s="47"/>
      <c r="C8168" s="49"/>
      <c r="D8168" s="41"/>
      <c r="E8168" s="41"/>
      <c r="F8168" s="41"/>
      <c r="G8168" s="50" t="str">
        <f>IF(A8168&lt;&gt;"",CONCATENATE(A8168,":",YEAR(B8168),IF(MONTH(B8168)&gt;9,MONTH(B8168),CONCATENATE(0,MONTH(B8168))),IF(DAY(B8168)&gt;9,DAY(B8168),CONCATENATE(0,DAY(B8168))),IF(HOUR(C8168)&gt;9,HOUR(C8168),CONCATENATE(0,HOUR(C8168))),IF(MINUTE(C8168)&gt;9,MINUTE(C8168),CONCATENATE(0,MINUTE(C8168))),":",VLOOKUP(F8168,'Valid Values - Results'!$D$4:$F$12,3,FALSE)),"")</f>
        <v/>
      </c>
      <c r="H8168" s="41"/>
      <c r="I8168" s="41"/>
      <c r="J8168" s="41"/>
      <c r="K8168" s="41"/>
      <c r="L8168" s="41"/>
      <c r="M8168" s="92"/>
      <c r="N8168" s="41"/>
      <c r="O8168" s="41"/>
      <c r="P8168" s="41"/>
      <c r="Q8168" s="41"/>
      <c r="R8168" s="41"/>
      <c r="S8168" s="41"/>
      <c r="T8168" s="41"/>
      <c r="U8168" s="47"/>
      <c r="V8168" s="49"/>
      <c r="W8168" s="41"/>
      <c r="X8168" s="41"/>
      <c r="Y8168" s="41"/>
      <c r="AA8168" s="37" t="str">
        <f>IF($I8168&lt;&gt;"",VLOOKUP($I8168,'Valid Values - Search'!$R$4:$T$4719,3,FALSE),"")</f>
        <v/>
      </c>
      <c r="AB8168" s="37" t="str">
        <f>IF($I8168&lt;&gt;"",VLOOKUP($I8168,'Valid Values - Search'!$R$4:$S$4719,2,FALSE),"")</f>
        <v/>
      </c>
      <c r="AC8168" s="38" t="str">
        <f t="shared" si="127"/>
        <v/>
      </c>
      <c r="AD8168" s="38"/>
    </row>
    <row r="8169" spans="1:30">
      <c r="A8169" s="46"/>
      <c r="B8169" s="47"/>
      <c r="C8169" s="49"/>
      <c r="D8169" s="41"/>
      <c r="E8169" s="41"/>
      <c r="F8169" s="41"/>
      <c r="G8169" s="50" t="str">
        <f>IF(A8169&lt;&gt;"",CONCATENATE(A8169,":",YEAR(B8169),IF(MONTH(B8169)&gt;9,MONTH(B8169),CONCATENATE(0,MONTH(B8169))),IF(DAY(B8169)&gt;9,DAY(B8169),CONCATENATE(0,DAY(B8169))),IF(HOUR(C8169)&gt;9,HOUR(C8169),CONCATENATE(0,HOUR(C8169))),IF(MINUTE(C8169)&gt;9,MINUTE(C8169),CONCATENATE(0,MINUTE(C8169))),":",VLOOKUP(F8169,'Valid Values - Results'!$D$4:$F$12,3,FALSE)),"")</f>
        <v/>
      </c>
      <c r="H8169" s="41"/>
      <c r="I8169" s="41"/>
      <c r="J8169" s="41"/>
      <c r="K8169" s="41"/>
      <c r="L8169" s="41"/>
      <c r="M8169" s="92"/>
      <c r="N8169" s="41"/>
      <c r="O8169" s="41"/>
      <c r="P8169" s="41"/>
      <c r="Q8169" s="41"/>
      <c r="R8169" s="41"/>
      <c r="S8169" s="41"/>
      <c r="T8169" s="41"/>
      <c r="U8169" s="47"/>
      <c r="V8169" s="49"/>
      <c r="W8169" s="41"/>
      <c r="X8169" s="41"/>
      <c r="Y8169" s="41"/>
      <c r="AA8169" s="37" t="str">
        <f>IF($I8169&lt;&gt;"",VLOOKUP($I8169,'Valid Values - Search'!$R$4:$T$4719,3,FALSE),"")</f>
        <v/>
      </c>
      <c r="AB8169" s="37" t="str">
        <f>IF($I8169&lt;&gt;"",VLOOKUP($I8169,'Valid Values - Search'!$R$4:$S$4719,2,FALSE),"")</f>
        <v/>
      </c>
      <c r="AC8169" s="38" t="str">
        <f t="shared" si="127"/>
        <v/>
      </c>
      <c r="AD8169" s="38"/>
    </row>
    <row r="8170" spans="1:30">
      <c r="A8170" s="46"/>
      <c r="B8170" s="47"/>
      <c r="C8170" s="49"/>
      <c r="D8170" s="41"/>
      <c r="E8170" s="41"/>
      <c r="F8170" s="41"/>
      <c r="G8170" s="50" t="str">
        <f>IF(A8170&lt;&gt;"",CONCATENATE(A8170,":",YEAR(B8170),IF(MONTH(B8170)&gt;9,MONTH(B8170),CONCATENATE(0,MONTH(B8170))),IF(DAY(B8170)&gt;9,DAY(B8170),CONCATENATE(0,DAY(B8170))),IF(HOUR(C8170)&gt;9,HOUR(C8170),CONCATENATE(0,HOUR(C8170))),IF(MINUTE(C8170)&gt;9,MINUTE(C8170),CONCATENATE(0,MINUTE(C8170))),":",VLOOKUP(F8170,'Valid Values - Results'!$D$4:$F$12,3,FALSE)),"")</f>
        <v/>
      </c>
      <c r="H8170" s="41"/>
      <c r="I8170" s="41"/>
      <c r="J8170" s="41"/>
      <c r="K8170" s="41"/>
      <c r="L8170" s="41"/>
      <c r="M8170" s="92"/>
      <c r="N8170" s="41"/>
      <c r="O8170" s="41"/>
      <c r="P8170" s="41"/>
      <c r="Q8170" s="41"/>
      <c r="R8170" s="41"/>
      <c r="S8170" s="41"/>
      <c r="T8170" s="41"/>
      <c r="U8170" s="47"/>
      <c r="V8170" s="49"/>
      <c r="W8170" s="41"/>
      <c r="X8170" s="41"/>
      <c r="Y8170" s="41"/>
      <c r="AA8170" s="37" t="str">
        <f>IF($I8170&lt;&gt;"",VLOOKUP($I8170,'Valid Values - Search'!$R$4:$T$4719,3,FALSE),"")</f>
        <v/>
      </c>
      <c r="AB8170" s="37" t="str">
        <f>IF($I8170&lt;&gt;"",VLOOKUP($I8170,'Valid Values - Search'!$R$4:$S$4719,2,FALSE),"")</f>
        <v/>
      </c>
      <c r="AC8170" s="38" t="str">
        <f t="shared" si="127"/>
        <v/>
      </c>
      <c r="AD8170" s="38"/>
    </row>
    <row r="8171" spans="1:30">
      <c r="A8171" s="46"/>
      <c r="B8171" s="47"/>
      <c r="C8171" s="49"/>
      <c r="D8171" s="41"/>
      <c r="E8171" s="41"/>
      <c r="F8171" s="41"/>
      <c r="G8171" s="50" t="str">
        <f>IF(A8171&lt;&gt;"",CONCATENATE(A8171,":",YEAR(B8171),IF(MONTH(B8171)&gt;9,MONTH(B8171),CONCATENATE(0,MONTH(B8171))),IF(DAY(B8171)&gt;9,DAY(B8171),CONCATENATE(0,DAY(B8171))),IF(HOUR(C8171)&gt;9,HOUR(C8171),CONCATENATE(0,HOUR(C8171))),IF(MINUTE(C8171)&gt;9,MINUTE(C8171),CONCATENATE(0,MINUTE(C8171))),":",VLOOKUP(F8171,'Valid Values - Results'!$D$4:$F$12,3,FALSE)),"")</f>
        <v/>
      </c>
      <c r="H8171" s="41"/>
      <c r="I8171" s="41"/>
      <c r="J8171" s="41"/>
      <c r="K8171" s="41"/>
      <c r="L8171" s="41"/>
      <c r="M8171" s="92"/>
      <c r="N8171" s="41"/>
      <c r="O8171" s="41"/>
      <c r="P8171" s="41"/>
      <c r="Q8171" s="41"/>
      <c r="R8171" s="41"/>
      <c r="S8171" s="41"/>
      <c r="T8171" s="41"/>
      <c r="U8171" s="47"/>
      <c r="V8171" s="49"/>
      <c r="W8171" s="41"/>
      <c r="X8171" s="41"/>
      <c r="Y8171" s="41"/>
      <c r="AA8171" s="37" t="str">
        <f>IF($I8171&lt;&gt;"",VLOOKUP($I8171,'Valid Values - Search'!$R$4:$T$4719,3,FALSE),"")</f>
        <v/>
      </c>
      <c r="AB8171" s="37" t="str">
        <f>IF($I8171&lt;&gt;"",VLOOKUP($I8171,'Valid Values - Search'!$R$4:$S$4719,2,FALSE),"")</f>
        <v/>
      </c>
      <c r="AC8171" s="38" t="str">
        <f t="shared" si="127"/>
        <v/>
      </c>
      <c r="AD8171" s="38"/>
    </row>
    <row r="8172" spans="1:30">
      <c r="A8172" s="46"/>
      <c r="B8172" s="47"/>
      <c r="C8172" s="49"/>
      <c r="D8172" s="41"/>
      <c r="E8172" s="41"/>
      <c r="F8172" s="41"/>
      <c r="G8172" s="50" t="str">
        <f>IF(A8172&lt;&gt;"",CONCATENATE(A8172,":",YEAR(B8172),IF(MONTH(B8172)&gt;9,MONTH(B8172),CONCATENATE(0,MONTH(B8172))),IF(DAY(B8172)&gt;9,DAY(B8172),CONCATENATE(0,DAY(B8172))),IF(HOUR(C8172)&gt;9,HOUR(C8172),CONCATENATE(0,HOUR(C8172))),IF(MINUTE(C8172)&gt;9,MINUTE(C8172),CONCATENATE(0,MINUTE(C8172))),":",VLOOKUP(F8172,'Valid Values - Results'!$D$4:$F$12,3,FALSE)),"")</f>
        <v/>
      </c>
      <c r="H8172" s="41"/>
      <c r="I8172" s="41"/>
      <c r="J8172" s="41"/>
      <c r="K8172" s="41"/>
      <c r="L8172" s="41"/>
      <c r="M8172" s="92"/>
      <c r="N8172" s="41"/>
      <c r="O8172" s="41"/>
      <c r="P8172" s="41"/>
      <c r="Q8172" s="41"/>
      <c r="R8172" s="41"/>
      <c r="S8172" s="41"/>
      <c r="T8172" s="41"/>
      <c r="U8172" s="47"/>
      <c r="V8172" s="49"/>
      <c r="W8172" s="41"/>
      <c r="X8172" s="41"/>
      <c r="Y8172" s="41"/>
      <c r="AA8172" s="37" t="str">
        <f>IF($I8172&lt;&gt;"",VLOOKUP($I8172,'Valid Values - Search'!$R$4:$T$4719,3,FALSE),"")</f>
        <v/>
      </c>
      <c r="AB8172" s="37" t="str">
        <f>IF($I8172&lt;&gt;"",VLOOKUP($I8172,'Valid Values - Search'!$R$4:$S$4719,2,FALSE),"")</f>
        <v/>
      </c>
      <c r="AC8172" s="38" t="str">
        <f t="shared" si="127"/>
        <v/>
      </c>
      <c r="AD8172" s="38"/>
    </row>
    <row r="8173" spans="1:30">
      <c r="A8173" s="46"/>
      <c r="B8173" s="47"/>
      <c r="C8173" s="49"/>
      <c r="D8173" s="41"/>
      <c r="E8173" s="41"/>
      <c r="F8173" s="41"/>
      <c r="G8173" s="50" t="str">
        <f>IF(A8173&lt;&gt;"",CONCATENATE(A8173,":",YEAR(B8173),IF(MONTH(B8173)&gt;9,MONTH(B8173),CONCATENATE(0,MONTH(B8173))),IF(DAY(B8173)&gt;9,DAY(B8173),CONCATENATE(0,DAY(B8173))),IF(HOUR(C8173)&gt;9,HOUR(C8173),CONCATENATE(0,HOUR(C8173))),IF(MINUTE(C8173)&gt;9,MINUTE(C8173),CONCATENATE(0,MINUTE(C8173))),":",VLOOKUP(F8173,'Valid Values - Results'!$D$4:$F$12,3,FALSE)),"")</f>
        <v/>
      </c>
      <c r="H8173" s="41"/>
      <c r="I8173" s="41"/>
      <c r="J8173" s="41"/>
      <c r="K8173" s="41"/>
      <c r="L8173" s="41"/>
      <c r="M8173" s="92"/>
      <c r="N8173" s="41"/>
      <c r="O8173" s="41"/>
      <c r="P8173" s="41"/>
      <c r="Q8173" s="41"/>
      <c r="R8173" s="41"/>
      <c r="S8173" s="41"/>
      <c r="T8173" s="41"/>
      <c r="U8173" s="47"/>
      <c r="V8173" s="49"/>
      <c r="W8173" s="41"/>
      <c r="X8173" s="41"/>
      <c r="Y8173" s="41"/>
      <c r="AA8173" s="37" t="str">
        <f>IF($I8173&lt;&gt;"",VLOOKUP($I8173,'Valid Values - Search'!$R$4:$T$4719,3,FALSE),"")</f>
        <v/>
      </c>
      <c r="AB8173" s="37" t="str">
        <f>IF($I8173&lt;&gt;"",VLOOKUP($I8173,'Valid Values - Search'!$R$4:$S$4719,2,FALSE),"")</f>
        <v/>
      </c>
      <c r="AC8173" s="38" t="str">
        <f t="shared" si="127"/>
        <v/>
      </c>
      <c r="AD8173" s="38"/>
    </row>
    <row r="8174" spans="1:30">
      <c r="A8174" s="46"/>
      <c r="B8174" s="47"/>
      <c r="C8174" s="49"/>
      <c r="D8174" s="41"/>
      <c r="E8174" s="41"/>
      <c r="F8174" s="41"/>
      <c r="G8174" s="50" t="str">
        <f>IF(A8174&lt;&gt;"",CONCATENATE(A8174,":",YEAR(B8174),IF(MONTH(B8174)&gt;9,MONTH(B8174),CONCATENATE(0,MONTH(B8174))),IF(DAY(B8174)&gt;9,DAY(B8174),CONCATENATE(0,DAY(B8174))),IF(HOUR(C8174)&gt;9,HOUR(C8174),CONCATENATE(0,HOUR(C8174))),IF(MINUTE(C8174)&gt;9,MINUTE(C8174),CONCATENATE(0,MINUTE(C8174))),":",VLOOKUP(F8174,'Valid Values - Results'!$D$4:$F$12,3,FALSE)),"")</f>
        <v/>
      </c>
      <c r="H8174" s="41"/>
      <c r="I8174" s="41"/>
      <c r="J8174" s="41"/>
      <c r="K8174" s="41"/>
      <c r="L8174" s="41"/>
      <c r="M8174" s="92"/>
      <c r="N8174" s="41"/>
      <c r="O8174" s="41"/>
      <c r="P8174" s="41"/>
      <c r="Q8174" s="41"/>
      <c r="R8174" s="41"/>
      <c r="S8174" s="41"/>
      <c r="T8174" s="41"/>
      <c r="U8174" s="47"/>
      <c r="V8174" s="49"/>
      <c r="W8174" s="41"/>
      <c r="X8174" s="41"/>
      <c r="Y8174" s="41"/>
      <c r="AA8174" s="37" t="str">
        <f>IF($I8174&lt;&gt;"",VLOOKUP($I8174,'Valid Values - Search'!$R$4:$T$4719,3,FALSE),"")</f>
        <v/>
      </c>
      <c r="AB8174" s="37" t="str">
        <f>IF($I8174&lt;&gt;"",VLOOKUP($I8174,'Valid Values - Search'!$R$4:$S$4719,2,FALSE),"")</f>
        <v/>
      </c>
      <c r="AC8174" s="38" t="str">
        <f t="shared" si="127"/>
        <v/>
      </c>
      <c r="AD8174" s="38"/>
    </row>
    <row r="8175" spans="1:30">
      <c r="A8175" s="46"/>
      <c r="B8175" s="47"/>
      <c r="C8175" s="49"/>
      <c r="D8175" s="41"/>
      <c r="E8175" s="41"/>
      <c r="F8175" s="41"/>
      <c r="G8175" s="50" t="str">
        <f>IF(A8175&lt;&gt;"",CONCATENATE(A8175,":",YEAR(B8175),IF(MONTH(B8175)&gt;9,MONTH(B8175),CONCATENATE(0,MONTH(B8175))),IF(DAY(B8175)&gt;9,DAY(B8175),CONCATENATE(0,DAY(B8175))),IF(HOUR(C8175)&gt;9,HOUR(C8175),CONCATENATE(0,HOUR(C8175))),IF(MINUTE(C8175)&gt;9,MINUTE(C8175),CONCATENATE(0,MINUTE(C8175))),":",VLOOKUP(F8175,'Valid Values - Results'!$D$4:$F$12,3,FALSE)),"")</f>
        <v/>
      </c>
      <c r="H8175" s="41"/>
      <c r="I8175" s="41"/>
      <c r="J8175" s="41"/>
      <c r="K8175" s="41"/>
      <c r="L8175" s="41"/>
      <c r="M8175" s="92"/>
      <c r="N8175" s="41"/>
      <c r="O8175" s="41"/>
      <c r="P8175" s="41"/>
      <c r="Q8175" s="41"/>
      <c r="R8175" s="41"/>
      <c r="S8175" s="41"/>
      <c r="T8175" s="41"/>
      <c r="U8175" s="47"/>
      <c r="V8175" s="49"/>
      <c r="W8175" s="41"/>
      <c r="X8175" s="41"/>
      <c r="Y8175" s="41"/>
      <c r="AA8175" s="37" t="str">
        <f>IF($I8175&lt;&gt;"",VLOOKUP($I8175,'Valid Values - Search'!$R$4:$T$4719,3,FALSE),"")</f>
        <v/>
      </c>
      <c r="AB8175" s="37" t="str">
        <f>IF($I8175&lt;&gt;"",VLOOKUP($I8175,'Valid Values - Search'!$R$4:$S$4719,2,FALSE),"")</f>
        <v/>
      </c>
      <c r="AC8175" s="38" t="str">
        <f t="shared" si="127"/>
        <v/>
      </c>
      <c r="AD8175" s="38"/>
    </row>
    <row r="8176" spans="1:30">
      <c r="A8176" s="46"/>
      <c r="B8176" s="47"/>
      <c r="C8176" s="49"/>
      <c r="D8176" s="41"/>
      <c r="E8176" s="41"/>
      <c r="F8176" s="41"/>
      <c r="G8176" s="50" t="str">
        <f>IF(A8176&lt;&gt;"",CONCATENATE(A8176,":",YEAR(B8176),IF(MONTH(B8176)&gt;9,MONTH(B8176),CONCATENATE(0,MONTH(B8176))),IF(DAY(B8176)&gt;9,DAY(B8176),CONCATENATE(0,DAY(B8176))),IF(HOUR(C8176)&gt;9,HOUR(C8176),CONCATENATE(0,HOUR(C8176))),IF(MINUTE(C8176)&gt;9,MINUTE(C8176),CONCATENATE(0,MINUTE(C8176))),":",VLOOKUP(F8176,'Valid Values - Results'!$D$4:$F$12,3,FALSE)),"")</f>
        <v/>
      </c>
      <c r="H8176" s="41"/>
      <c r="I8176" s="41"/>
      <c r="J8176" s="41"/>
      <c r="K8176" s="41"/>
      <c r="L8176" s="41"/>
      <c r="M8176" s="92"/>
      <c r="N8176" s="41"/>
      <c r="O8176" s="41"/>
      <c r="P8176" s="41"/>
      <c r="Q8176" s="41"/>
      <c r="R8176" s="41"/>
      <c r="S8176" s="41"/>
      <c r="T8176" s="41"/>
      <c r="U8176" s="47"/>
      <c r="V8176" s="49"/>
      <c r="W8176" s="41"/>
      <c r="X8176" s="41"/>
      <c r="Y8176" s="41"/>
      <c r="AA8176" s="37" t="str">
        <f>IF($I8176&lt;&gt;"",VLOOKUP($I8176,'Valid Values - Search'!$R$4:$T$4719,3,FALSE),"")</f>
        <v/>
      </c>
      <c r="AB8176" s="37" t="str">
        <f>IF($I8176&lt;&gt;"",VLOOKUP($I8176,'Valid Values - Search'!$R$4:$S$4719,2,FALSE),"")</f>
        <v/>
      </c>
      <c r="AC8176" s="38" t="str">
        <f t="shared" si="127"/>
        <v/>
      </c>
      <c r="AD8176" s="38"/>
    </row>
    <row r="8177" spans="1:30">
      <c r="A8177" s="46"/>
      <c r="B8177" s="47"/>
      <c r="C8177" s="49"/>
      <c r="D8177" s="41"/>
      <c r="E8177" s="41"/>
      <c r="F8177" s="41"/>
      <c r="G8177" s="50" t="str">
        <f>IF(A8177&lt;&gt;"",CONCATENATE(A8177,":",YEAR(B8177),IF(MONTH(B8177)&gt;9,MONTH(B8177),CONCATENATE(0,MONTH(B8177))),IF(DAY(B8177)&gt;9,DAY(B8177),CONCATENATE(0,DAY(B8177))),IF(HOUR(C8177)&gt;9,HOUR(C8177),CONCATENATE(0,HOUR(C8177))),IF(MINUTE(C8177)&gt;9,MINUTE(C8177),CONCATENATE(0,MINUTE(C8177))),":",VLOOKUP(F8177,'Valid Values - Results'!$D$4:$F$12,3,FALSE)),"")</f>
        <v/>
      </c>
      <c r="H8177" s="41"/>
      <c r="I8177" s="41"/>
      <c r="J8177" s="41"/>
      <c r="K8177" s="41"/>
      <c r="L8177" s="41"/>
      <c r="M8177" s="92"/>
      <c r="N8177" s="41"/>
      <c r="O8177" s="41"/>
      <c r="P8177" s="41"/>
      <c r="Q8177" s="41"/>
      <c r="R8177" s="41"/>
      <c r="S8177" s="41"/>
      <c r="T8177" s="41"/>
      <c r="U8177" s="47"/>
      <c r="V8177" s="49"/>
      <c r="W8177" s="41"/>
      <c r="X8177" s="41"/>
      <c r="Y8177" s="41"/>
      <c r="AA8177" s="37" t="str">
        <f>IF($I8177&lt;&gt;"",VLOOKUP($I8177,'Valid Values - Search'!$R$4:$T$4719,3,FALSE),"")</f>
        <v/>
      </c>
      <c r="AB8177" s="37" t="str">
        <f>IF($I8177&lt;&gt;"",VLOOKUP($I8177,'Valid Values - Search'!$R$4:$S$4719,2,FALSE),"")</f>
        <v/>
      </c>
      <c r="AC8177" s="38" t="str">
        <f t="shared" si="127"/>
        <v/>
      </c>
      <c r="AD8177" s="38"/>
    </row>
    <row r="8178" spans="1:30">
      <c r="A8178" s="46"/>
      <c r="B8178" s="47"/>
      <c r="C8178" s="49"/>
      <c r="D8178" s="41"/>
      <c r="E8178" s="41"/>
      <c r="F8178" s="41"/>
      <c r="G8178" s="50" t="str">
        <f>IF(A8178&lt;&gt;"",CONCATENATE(A8178,":",YEAR(B8178),IF(MONTH(B8178)&gt;9,MONTH(B8178),CONCATENATE(0,MONTH(B8178))),IF(DAY(B8178)&gt;9,DAY(B8178),CONCATENATE(0,DAY(B8178))),IF(HOUR(C8178)&gt;9,HOUR(C8178),CONCATENATE(0,HOUR(C8178))),IF(MINUTE(C8178)&gt;9,MINUTE(C8178),CONCATENATE(0,MINUTE(C8178))),":",VLOOKUP(F8178,'Valid Values - Results'!$D$4:$F$12,3,FALSE)),"")</f>
        <v/>
      </c>
      <c r="H8178" s="41"/>
      <c r="I8178" s="41"/>
      <c r="J8178" s="41"/>
      <c r="K8178" s="41"/>
      <c r="L8178" s="41"/>
      <c r="M8178" s="92"/>
      <c r="N8178" s="41"/>
      <c r="O8178" s="41"/>
      <c r="P8178" s="41"/>
      <c r="Q8178" s="41"/>
      <c r="R8178" s="41"/>
      <c r="S8178" s="41"/>
      <c r="T8178" s="41"/>
      <c r="U8178" s="47"/>
      <c r="V8178" s="49"/>
      <c r="W8178" s="41"/>
      <c r="X8178" s="41"/>
      <c r="Y8178" s="41"/>
      <c r="AA8178" s="37" t="str">
        <f>IF($I8178&lt;&gt;"",VLOOKUP($I8178,'Valid Values - Search'!$R$4:$T$4719,3,FALSE),"")</f>
        <v/>
      </c>
      <c r="AB8178" s="37" t="str">
        <f>IF($I8178&lt;&gt;"",VLOOKUP($I8178,'Valid Values - Search'!$R$4:$S$4719,2,FALSE),"")</f>
        <v/>
      </c>
      <c r="AC8178" s="38" t="str">
        <f t="shared" si="127"/>
        <v/>
      </c>
      <c r="AD8178" s="38"/>
    </row>
    <row r="8179" spans="1:30">
      <c r="A8179" s="46"/>
      <c r="B8179" s="47"/>
      <c r="C8179" s="49"/>
      <c r="D8179" s="41"/>
      <c r="E8179" s="41"/>
      <c r="F8179" s="41"/>
      <c r="G8179" s="50" t="str">
        <f>IF(A8179&lt;&gt;"",CONCATENATE(A8179,":",YEAR(B8179),IF(MONTH(B8179)&gt;9,MONTH(B8179),CONCATENATE(0,MONTH(B8179))),IF(DAY(B8179)&gt;9,DAY(B8179),CONCATENATE(0,DAY(B8179))),IF(HOUR(C8179)&gt;9,HOUR(C8179),CONCATENATE(0,HOUR(C8179))),IF(MINUTE(C8179)&gt;9,MINUTE(C8179),CONCATENATE(0,MINUTE(C8179))),":",VLOOKUP(F8179,'Valid Values - Results'!$D$4:$F$12,3,FALSE)),"")</f>
        <v/>
      </c>
      <c r="H8179" s="41"/>
      <c r="I8179" s="41"/>
      <c r="J8179" s="41"/>
      <c r="K8179" s="41"/>
      <c r="L8179" s="41"/>
      <c r="M8179" s="92"/>
      <c r="N8179" s="41"/>
      <c r="O8179" s="41"/>
      <c r="P8179" s="41"/>
      <c r="Q8179" s="41"/>
      <c r="R8179" s="41"/>
      <c r="S8179" s="41"/>
      <c r="T8179" s="41"/>
      <c r="U8179" s="47"/>
      <c r="V8179" s="49"/>
      <c r="W8179" s="41"/>
      <c r="X8179" s="41"/>
      <c r="Y8179" s="41"/>
      <c r="AA8179" s="37" t="str">
        <f>IF($I8179&lt;&gt;"",VLOOKUP($I8179,'Valid Values - Search'!$R$4:$T$4719,3,FALSE),"")</f>
        <v/>
      </c>
      <c r="AB8179" s="37" t="str">
        <f>IF($I8179&lt;&gt;"",VLOOKUP($I8179,'Valid Values - Search'!$R$4:$S$4719,2,FALSE),"")</f>
        <v/>
      </c>
      <c r="AC8179" s="38" t="str">
        <f t="shared" si="127"/>
        <v/>
      </c>
      <c r="AD8179" s="38"/>
    </row>
    <row r="8180" spans="1:30">
      <c r="A8180" s="46"/>
      <c r="B8180" s="47"/>
      <c r="C8180" s="49"/>
      <c r="D8180" s="41"/>
      <c r="E8180" s="41"/>
      <c r="F8180" s="41"/>
      <c r="G8180" s="50" t="str">
        <f>IF(A8180&lt;&gt;"",CONCATENATE(A8180,":",YEAR(B8180),IF(MONTH(B8180)&gt;9,MONTH(B8180),CONCATENATE(0,MONTH(B8180))),IF(DAY(B8180)&gt;9,DAY(B8180),CONCATENATE(0,DAY(B8180))),IF(HOUR(C8180)&gt;9,HOUR(C8180),CONCATENATE(0,HOUR(C8180))),IF(MINUTE(C8180)&gt;9,MINUTE(C8180),CONCATENATE(0,MINUTE(C8180))),":",VLOOKUP(F8180,'Valid Values - Results'!$D$4:$F$12,3,FALSE)),"")</f>
        <v/>
      </c>
      <c r="H8180" s="41"/>
      <c r="I8180" s="41"/>
      <c r="J8180" s="41"/>
      <c r="K8180" s="41"/>
      <c r="L8180" s="41"/>
      <c r="M8180" s="92"/>
      <c r="N8180" s="41"/>
      <c r="O8180" s="41"/>
      <c r="P8180" s="41"/>
      <c r="Q8180" s="41"/>
      <c r="R8180" s="41"/>
      <c r="S8180" s="41"/>
      <c r="T8180" s="41"/>
      <c r="U8180" s="47"/>
      <c r="V8180" s="49"/>
      <c r="W8180" s="41"/>
      <c r="X8180" s="41"/>
      <c r="Y8180" s="41"/>
      <c r="AA8180" s="37" t="str">
        <f>IF($I8180&lt;&gt;"",VLOOKUP($I8180,'Valid Values - Search'!$R$4:$T$4719,3,FALSE),"")</f>
        <v/>
      </c>
      <c r="AB8180" s="37" t="str">
        <f>IF($I8180&lt;&gt;"",VLOOKUP($I8180,'Valid Values - Search'!$R$4:$S$4719,2,FALSE),"")</f>
        <v/>
      </c>
      <c r="AC8180" s="38" t="str">
        <f t="shared" si="127"/>
        <v/>
      </c>
      <c r="AD8180" s="38"/>
    </row>
    <row r="8181" spans="1:30">
      <c r="A8181" s="46"/>
      <c r="B8181" s="47"/>
      <c r="C8181" s="49"/>
      <c r="D8181" s="41"/>
      <c r="E8181" s="41"/>
      <c r="F8181" s="41"/>
      <c r="G8181" s="50" t="str">
        <f>IF(A8181&lt;&gt;"",CONCATENATE(A8181,":",YEAR(B8181),IF(MONTH(B8181)&gt;9,MONTH(B8181),CONCATENATE(0,MONTH(B8181))),IF(DAY(B8181)&gt;9,DAY(B8181),CONCATENATE(0,DAY(B8181))),IF(HOUR(C8181)&gt;9,HOUR(C8181),CONCATENATE(0,HOUR(C8181))),IF(MINUTE(C8181)&gt;9,MINUTE(C8181),CONCATENATE(0,MINUTE(C8181))),":",VLOOKUP(F8181,'Valid Values - Results'!$D$4:$F$12,3,FALSE)),"")</f>
        <v/>
      </c>
      <c r="H8181" s="41"/>
      <c r="I8181" s="41"/>
      <c r="J8181" s="41"/>
      <c r="K8181" s="41"/>
      <c r="L8181" s="41"/>
      <c r="M8181" s="92"/>
      <c r="N8181" s="41"/>
      <c r="O8181" s="41"/>
      <c r="P8181" s="41"/>
      <c r="Q8181" s="41"/>
      <c r="R8181" s="41"/>
      <c r="S8181" s="41"/>
      <c r="T8181" s="41"/>
      <c r="U8181" s="47"/>
      <c r="V8181" s="49"/>
      <c r="W8181" s="41"/>
      <c r="X8181" s="41"/>
      <c r="Y8181" s="41"/>
      <c r="AA8181" s="37" t="str">
        <f>IF($I8181&lt;&gt;"",VLOOKUP($I8181,'Valid Values - Search'!$R$4:$T$4719,3,FALSE),"")</f>
        <v/>
      </c>
      <c r="AB8181" s="37" t="str">
        <f>IF($I8181&lt;&gt;"",VLOOKUP($I8181,'Valid Values - Search'!$R$4:$S$4719,2,FALSE),"")</f>
        <v/>
      </c>
      <c r="AC8181" s="38" t="str">
        <f t="shared" si="127"/>
        <v/>
      </c>
      <c r="AD8181" s="38"/>
    </row>
    <row r="8182" spans="1:30">
      <c r="A8182" s="46"/>
      <c r="B8182" s="47"/>
      <c r="C8182" s="49"/>
      <c r="D8182" s="41"/>
      <c r="E8182" s="41"/>
      <c r="F8182" s="41"/>
      <c r="G8182" s="50" t="str">
        <f>IF(A8182&lt;&gt;"",CONCATENATE(A8182,":",YEAR(B8182),IF(MONTH(B8182)&gt;9,MONTH(B8182),CONCATENATE(0,MONTH(B8182))),IF(DAY(B8182)&gt;9,DAY(B8182),CONCATENATE(0,DAY(B8182))),IF(HOUR(C8182)&gt;9,HOUR(C8182),CONCATENATE(0,HOUR(C8182))),IF(MINUTE(C8182)&gt;9,MINUTE(C8182),CONCATENATE(0,MINUTE(C8182))),":",VLOOKUP(F8182,'Valid Values - Results'!$D$4:$F$12,3,FALSE)),"")</f>
        <v/>
      </c>
      <c r="H8182" s="41"/>
      <c r="I8182" s="41"/>
      <c r="J8182" s="41"/>
      <c r="K8182" s="41"/>
      <c r="L8182" s="41"/>
      <c r="M8182" s="92"/>
      <c r="N8182" s="41"/>
      <c r="O8182" s="41"/>
      <c r="P8182" s="41"/>
      <c r="Q8182" s="41"/>
      <c r="R8182" s="41"/>
      <c r="S8182" s="41"/>
      <c r="T8182" s="41"/>
      <c r="U8182" s="47"/>
      <c r="V8182" s="49"/>
      <c r="W8182" s="41"/>
      <c r="X8182" s="41"/>
      <c r="Y8182" s="41"/>
      <c r="AA8182" s="37" t="str">
        <f>IF($I8182&lt;&gt;"",VLOOKUP($I8182,'Valid Values - Search'!$R$4:$T$4719,3,FALSE),"")</f>
        <v/>
      </c>
      <c r="AB8182" s="37" t="str">
        <f>IF($I8182&lt;&gt;"",VLOOKUP($I8182,'Valid Values - Search'!$R$4:$S$4719,2,FALSE),"")</f>
        <v/>
      </c>
      <c r="AC8182" s="38" t="str">
        <f t="shared" si="127"/>
        <v/>
      </c>
      <c r="AD8182" s="38"/>
    </row>
    <row r="8183" spans="1:30">
      <c r="A8183" s="46"/>
      <c r="B8183" s="47"/>
      <c r="C8183" s="49"/>
      <c r="D8183" s="41"/>
      <c r="E8183" s="41"/>
      <c r="F8183" s="41"/>
      <c r="G8183" s="50" t="str">
        <f>IF(A8183&lt;&gt;"",CONCATENATE(A8183,":",YEAR(B8183),IF(MONTH(B8183)&gt;9,MONTH(B8183),CONCATENATE(0,MONTH(B8183))),IF(DAY(B8183)&gt;9,DAY(B8183),CONCATENATE(0,DAY(B8183))),IF(HOUR(C8183)&gt;9,HOUR(C8183),CONCATENATE(0,HOUR(C8183))),IF(MINUTE(C8183)&gt;9,MINUTE(C8183),CONCATENATE(0,MINUTE(C8183))),":",VLOOKUP(F8183,'Valid Values - Results'!$D$4:$F$12,3,FALSE)),"")</f>
        <v/>
      </c>
      <c r="H8183" s="41"/>
      <c r="I8183" s="41"/>
      <c r="J8183" s="41"/>
      <c r="K8183" s="41"/>
      <c r="L8183" s="41"/>
      <c r="M8183" s="92"/>
      <c r="N8183" s="41"/>
      <c r="O8183" s="41"/>
      <c r="P8183" s="41"/>
      <c r="Q8183" s="41"/>
      <c r="R8183" s="41"/>
      <c r="S8183" s="41"/>
      <c r="T8183" s="41"/>
      <c r="U8183" s="47"/>
      <c r="V8183" s="49"/>
      <c r="W8183" s="41"/>
      <c r="X8183" s="41"/>
      <c r="Y8183" s="41"/>
      <c r="AA8183" s="37" t="str">
        <f>IF($I8183&lt;&gt;"",VLOOKUP($I8183,'Valid Values - Search'!$R$4:$T$4719,3,FALSE),"")</f>
        <v/>
      </c>
      <c r="AB8183" s="37" t="str">
        <f>IF($I8183&lt;&gt;"",VLOOKUP($I8183,'Valid Values - Search'!$R$4:$S$4719,2,FALSE),"")</f>
        <v/>
      </c>
      <c r="AC8183" s="38" t="str">
        <f t="shared" si="127"/>
        <v/>
      </c>
      <c r="AD8183" s="38"/>
    </row>
    <row r="8184" spans="1:30">
      <c r="A8184" s="46"/>
      <c r="B8184" s="47"/>
      <c r="C8184" s="49"/>
      <c r="D8184" s="41"/>
      <c r="E8184" s="41"/>
      <c r="F8184" s="41"/>
      <c r="G8184" s="50" t="str">
        <f>IF(A8184&lt;&gt;"",CONCATENATE(A8184,":",YEAR(B8184),IF(MONTH(B8184)&gt;9,MONTH(B8184),CONCATENATE(0,MONTH(B8184))),IF(DAY(B8184)&gt;9,DAY(B8184),CONCATENATE(0,DAY(B8184))),IF(HOUR(C8184)&gt;9,HOUR(C8184),CONCATENATE(0,HOUR(C8184))),IF(MINUTE(C8184)&gt;9,MINUTE(C8184),CONCATENATE(0,MINUTE(C8184))),":",VLOOKUP(F8184,'Valid Values - Results'!$D$4:$F$12,3,FALSE)),"")</f>
        <v/>
      </c>
      <c r="H8184" s="41"/>
      <c r="I8184" s="41"/>
      <c r="J8184" s="41"/>
      <c r="K8184" s="41"/>
      <c r="L8184" s="41"/>
      <c r="M8184" s="92"/>
      <c r="N8184" s="41"/>
      <c r="O8184" s="41"/>
      <c r="P8184" s="41"/>
      <c r="Q8184" s="41"/>
      <c r="R8184" s="41"/>
      <c r="S8184" s="41"/>
      <c r="T8184" s="41"/>
      <c r="U8184" s="47"/>
      <c r="V8184" s="49"/>
      <c r="W8184" s="41"/>
      <c r="X8184" s="41"/>
      <c r="Y8184" s="41"/>
      <c r="AA8184" s="37" t="str">
        <f>IF($I8184&lt;&gt;"",VLOOKUP($I8184,'Valid Values - Search'!$R$4:$T$4719,3,FALSE),"")</f>
        <v/>
      </c>
      <c r="AB8184" s="37" t="str">
        <f>IF($I8184&lt;&gt;"",VLOOKUP($I8184,'Valid Values - Search'!$R$4:$S$4719,2,FALSE),"")</f>
        <v/>
      </c>
      <c r="AC8184" s="38" t="str">
        <f t="shared" si="127"/>
        <v/>
      </c>
      <c r="AD8184" s="38"/>
    </row>
    <row r="8185" spans="1:30">
      <c r="A8185" s="46"/>
      <c r="B8185" s="47"/>
      <c r="C8185" s="49"/>
      <c r="D8185" s="41"/>
      <c r="E8185" s="41"/>
      <c r="F8185" s="41"/>
      <c r="G8185" s="50" t="str">
        <f>IF(A8185&lt;&gt;"",CONCATENATE(A8185,":",YEAR(B8185),IF(MONTH(B8185)&gt;9,MONTH(B8185),CONCATENATE(0,MONTH(B8185))),IF(DAY(B8185)&gt;9,DAY(B8185),CONCATENATE(0,DAY(B8185))),IF(HOUR(C8185)&gt;9,HOUR(C8185),CONCATENATE(0,HOUR(C8185))),IF(MINUTE(C8185)&gt;9,MINUTE(C8185),CONCATENATE(0,MINUTE(C8185))),":",VLOOKUP(F8185,'Valid Values - Results'!$D$4:$F$12,3,FALSE)),"")</f>
        <v/>
      </c>
      <c r="H8185" s="41"/>
      <c r="I8185" s="41"/>
      <c r="J8185" s="41"/>
      <c r="K8185" s="41"/>
      <c r="L8185" s="41"/>
      <c r="M8185" s="92"/>
      <c r="N8185" s="41"/>
      <c r="O8185" s="41"/>
      <c r="P8185" s="41"/>
      <c r="Q8185" s="41"/>
      <c r="R8185" s="41"/>
      <c r="S8185" s="41"/>
      <c r="T8185" s="41"/>
      <c r="U8185" s="47"/>
      <c r="V8185" s="49"/>
      <c r="W8185" s="41"/>
      <c r="X8185" s="41"/>
      <c r="Y8185" s="41"/>
      <c r="AA8185" s="37" t="str">
        <f>IF($I8185&lt;&gt;"",VLOOKUP($I8185,'Valid Values - Search'!$R$4:$T$4719,3,FALSE),"")</f>
        <v/>
      </c>
      <c r="AB8185" s="37" t="str">
        <f>IF($I8185&lt;&gt;"",VLOOKUP($I8185,'Valid Values - Search'!$R$4:$S$4719,2,FALSE),"")</f>
        <v/>
      </c>
      <c r="AC8185" s="38" t="str">
        <f t="shared" si="127"/>
        <v/>
      </c>
      <c r="AD8185" s="38"/>
    </row>
    <row r="8186" spans="1:30">
      <c r="A8186" s="46"/>
      <c r="B8186" s="47"/>
      <c r="C8186" s="49"/>
      <c r="D8186" s="41"/>
      <c r="E8186" s="41"/>
      <c r="F8186" s="41"/>
      <c r="G8186" s="50" t="str">
        <f>IF(A8186&lt;&gt;"",CONCATENATE(A8186,":",YEAR(B8186),IF(MONTH(B8186)&gt;9,MONTH(B8186),CONCATENATE(0,MONTH(B8186))),IF(DAY(B8186)&gt;9,DAY(B8186),CONCATENATE(0,DAY(B8186))),IF(HOUR(C8186)&gt;9,HOUR(C8186),CONCATENATE(0,HOUR(C8186))),IF(MINUTE(C8186)&gt;9,MINUTE(C8186),CONCATENATE(0,MINUTE(C8186))),":",VLOOKUP(F8186,'Valid Values - Results'!$D$4:$F$12,3,FALSE)),"")</f>
        <v/>
      </c>
      <c r="H8186" s="41"/>
      <c r="I8186" s="41"/>
      <c r="J8186" s="41"/>
      <c r="K8186" s="41"/>
      <c r="L8186" s="41"/>
      <c r="M8186" s="92"/>
      <c r="N8186" s="41"/>
      <c r="O8186" s="41"/>
      <c r="P8186" s="41"/>
      <c r="Q8186" s="41"/>
      <c r="R8186" s="41"/>
      <c r="S8186" s="41"/>
      <c r="T8186" s="41"/>
      <c r="U8186" s="47"/>
      <c r="V8186" s="49"/>
      <c r="W8186" s="41"/>
      <c r="X8186" s="41"/>
      <c r="Y8186" s="41"/>
      <c r="AA8186" s="37" t="str">
        <f>IF($I8186&lt;&gt;"",VLOOKUP($I8186,'Valid Values - Search'!$R$4:$T$4719,3,FALSE),"")</f>
        <v/>
      </c>
      <c r="AB8186" s="37" t="str">
        <f>IF($I8186&lt;&gt;"",VLOOKUP($I8186,'Valid Values - Search'!$R$4:$S$4719,2,FALSE),"")</f>
        <v/>
      </c>
      <c r="AC8186" s="38" t="str">
        <f t="shared" si="127"/>
        <v/>
      </c>
      <c r="AD8186" s="38"/>
    </row>
    <row r="8187" spans="1:30">
      <c r="A8187" s="46"/>
      <c r="B8187" s="47"/>
      <c r="C8187" s="49"/>
      <c r="D8187" s="41"/>
      <c r="E8187" s="41"/>
      <c r="F8187" s="41"/>
      <c r="G8187" s="50" t="str">
        <f>IF(A8187&lt;&gt;"",CONCATENATE(A8187,":",YEAR(B8187),IF(MONTH(B8187)&gt;9,MONTH(B8187),CONCATENATE(0,MONTH(B8187))),IF(DAY(B8187)&gt;9,DAY(B8187),CONCATENATE(0,DAY(B8187))),IF(HOUR(C8187)&gt;9,HOUR(C8187),CONCATENATE(0,HOUR(C8187))),IF(MINUTE(C8187)&gt;9,MINUTE(C8187),CONCATENATE(0,MINUTE(C8187))),":",VLOOKUP(F8187,'Valid Values - Results'!$D$4:$F$12,3,FALSE)),"")</f>
        <v/>
      </c>
      <c r="H8187" s="41"/>
      <c r="I8187" s="41"/>
      <c r="J8187" s="41"/>
      <c r="K8187" s="41"/>
      <c r="L8187" s="41"/>
      <c r="M8187" s="92"/>
      <c r="N8187" s="41"/>
      <c r="O8187" s="41"/>
      <c r="P8187" s="41"/>
      <c r="Q8187" s="41"/>
      <c r="R8187" s="41"/>
      <c r="S8187" s="41"/>
      <c r="T8187" s="41"/>
      <c r="U8187" s="47"/>
      <c r="V8187" s="49"/>
      <c r="W8187" s="41"/>
      <c r="X8187" s="41"/>
      <c r="Y8187" s="41"/>
      <c r="AA8187" s="37" t="str">
        <f>IF($I8187&lt;&gt;"",VLOOKUP($I8187,'Valid Values - Search'!$R$4:$T$4719,3,FALSE),"")</f>
        <v/>
      </c>
      <c r="AB8187" s="37" t="str">
        <f>IF($I8187&lt;&gt;"",VLOOKUP($I8187,'Valid Values - Search'!$R$4:$S$4719,2,FALSE),"")</f>
        <v/>
      </c>
      <c r="AC8187" s="38" t="str">
        <f t="shared" si="127"/>
        <v/>
      </c>
      <c r="AD8187" s="38"/>
    </row>
    <row r="8188" spans="1:30">
      <c r="A8188" s="46"/>
      <c r="B8188" s="47"/>
      <c r="C8188" s="49"/>
      <c r="D8188" s="41"/>
      <c r="E8188" s="41"/>
      <c r="F8188" s="41"/>
      <c r="G8188" s="50" t="str">
        <f>IF(A8188&lt;&gt;"",CONCATENATE(A8188,":",YEAR(B8188),IF(MONTH(B8188)&gt;9,MONTH(B8188),CONCATENATE(0,MONTH(B8188))),IF(DAY(B8188)&gt;9,DAY(B8188),CONCATENATE(0,DAY(B8188))),IF(HOUR(C8188)&gt;9,HOUR(C8188),CONCATENATE(0,HOUR(C8188))),IF(MINUTE(C8188)&gt;9,MINUTE(C8188),CONCATENATE(0,MINUTE(C8188))),":",VLOOKUP(F8188,'Valid Values - Results'!$D$4:$F$12,3,FALSE)),"")</f>
        <v/>
      </c>
      <c r="H8188" s="41"/>
      <c r="I8188" s="41"/>
      <c r="J8188" s="41"/>
      <c r="K8188" s="41"/>
      <c r="L8188" s="41"/>
      <c r="M8188" s="92"/>
      <c r="N8188" s="41"/>
      <c r="O8188" s="41"/>
      <c r="P8188" s="41"/>
      <c r="Q8188" s="41"/>
      <c r="R8188" s="41"/>
      <c r="S8188" s="41"/>
      <c r="T8188" s="41"/>
      <c r="U8188" s="47"/>
      <c r="V8188" s="49"/>
      <c r="W8188" s="41"/>
      <c r="X8188" s="41"/>
      <c r="Y8188" s="41"/>
      <c r="AA8188" s="37" t="str">
        <f>IF($I8188&lt;&gt;"",VLOOKUP($I8188,'Valid Values - Search'!$R$4:$T$4719,3,FALSE),"")</f>
        <v/>
      </c>
      <c r="AB8188" s="37" t="str">
        <f>IF($I8188&lt;&gt;"",VLOOKUP($I8188,'Valid Values - Search'!$R$4:$S$4719,2,FALSE),"")</f>
        <v/>
      </c>
      <c r="AC8188" s="38" t="str">
        <f t="shared" si="127"/>
        <v/>
      </c>
      <c r="AD8188" s="38"/>
    </row>
    <row r="8189" spans="1:30">
      <c r="A8189" s="46"/>
      <c r="B8189" s="47"/>
      <c r="C8189" s="49"/>
      <c r="D8189" s="41"/>
      <c r="E8189" s="41"/>
      <c r="F8189" s="41"/>
      <c r="G8189" s="50" t="str">
        <f>IF(A8189&lt;&gt;"",CONCATENATE(A8189,":",YEAR(B8189),IF(MONTH(B8189)&gt;9,MONTH(B8189),CONCATENATE(0,MONTH(B8189))),IF(DAY(B8189)&gt;9,DAY(B8189),CONCATENATE(0,DAY(B8189))),IF(HOUR(C8189)&gt;9,HOUR(C8189),CONCATENATE(0,HOUR(C8189))),IF(MINUTE(C8189)&gt;9,MINUTE(C8189),CONCATENATE(0,MINUTE(C8189))),":",VLOOKUP(F8189,'Valid Values - Results'!$D$4:$F$12,3,FALSE)),"")</f>
        <v/>
      </c>
      <c r="H8189" s="41"/>
      <c r="I8189" s="41"/>
      <c r="J8189" s="41"/>
      <c r="K8189" s="41"/>
      <c r="L8189" s="41"/>
      <c r="M8189" s="92"/>
      <c r="N8189" s="41"/>
      <c r="O8189" s="41"/>
      <c r="P8189" s="41"/>
      <c r="Q8189" s="41"/>
      <c r="R8189" s="41"/>
      <c r="S8189" s="41"/>
      <c r="T8189" s="41"/>
      <c r="U8189" s="47"/>
      <c r="V8189" s="49"/>
      <c r="W8189" s="41"/>
      <c r="X8189" s="41"/>
      <c r="Y8189" s="41"/>
      <c r="AA8189" s="37" t="str">
        <f>IF($I8189&lt;&gt;"",VLOOKUP($I8189,'Valid Values - Search'!$R$4:$T$4719,3,FALSE),"")</f>
        <v/>
      </c>
      <c r="AB8189" s="37" t="str">
        <f>IF($I8189&lt;&gt;"",VLOOKUP($I8189,'Valid Values - Search'!$R$4:$S$4719,2,FALSE),"")</f>
        <v/>
      </c>
      <c r="AC8189" s="38" t="str">
        <f t="shared" si="127"/>
        <v/>
      </c>
      <c r="AD8189" s="38"/>
    </row>
    <row r="8190" spans="1:30">
      <c r="A8190" s="46"/>
      <c r="B8190" s="47"/>
      <c r="C8190" s="49"/>
      <c r="D8190" s="41"/>
      <c r="E8190" s="41"/>
      <c r="F8190" s="41"/>
      <c r="G8190" s="50" t="str">
        <f>IF(A8190&lt;&gt;"",CONCATENATE(A8190,":",YEAR(B8190),IF(MONTH(B8190)&gt;9,MONTH(B8190),CONCATENATE(0,MONTH(B8190))),IF(DAY(B8190)&gt;9,DAY(B8190),CONCATENATE(0,DAY(B8190))),IF(HOUR(C8190)&gt;9,HOUR(C8190),CONCATENATE(0,HOUR(C8190))),IF(MINUTE(C8190)&gt;9,MINUTE(C8190),CONCATENATE(0,MINUTE(C8190))),":",VLOOKUP(F8190,'Valid Values - Results'!$D$4:$F$12,3,FALSE)),"")</f>
        <v/>
      </c>
      <c r="H8190" s="41"/>
      <c r="I8190" s="41"/>
      <c r="J8190" s="41"/>
      <c r="K8190" s="41"/>
      <c r="L8190" s="41"/>
      <c r="M8190" s="92"/>
      <c r="N8190" s="41"/>
      <c r="O8190" s="41"/>
      <c r="P8190" s="41"/>
      <c r="Q8190" s="41"/>
      <c r="R8190" s="41"/>
      <c r="S8190" s="41"/>
      <c r="T8190" s="41"/>
      <c r="U8190" s="47"/>
      <c r="V8190" s="49"/>
      <c r="W8190" s="41"/>
      <c r="X8190" s="41"/>
      <c r="Y8190" s="41"/>
      <c r="AA8190" s="37" t="str">
        <f>IF($I8190&lt;&gt;"",VLOOKUP($I8190,'Valid Values - Search'!$R$4:$T$4719,3,FALSE),"")</f>
        <v/>
      </c>
      <c r="AB8190" s="37" t="str">
        <f>IF($I8190&lt;&gt;"",VLOOKUP($I8190,'Valid Values - Search'!$R$4:$S$4719,2,FALSE),"")</f>
        <v/>
      </c>
      <c r="AC8190" s="38" t="str">
        <f t="shared" si="127"/>
        <v/>
      </c>
      <c r="AD8190" s="38"/>
    </row>
    <row r="8191" spans="1:30">
      <c r="A8191" s="46"/>
      <c r="B8191" s="47"/>
      <c r="C8191" s="49"/>
      <c r="D8191" s="41"/>
      <c r="E8191" s="41"/>
      <c r="F8191" s="41"/>
      <c r="G8191" s="50" t="str">
        <f>IF(A8191&lt;&gt;"",CONCATENATE(A8191,":",YEAR(B8191),IF(MONTH(B8191)&gt;9,MONTH(B8191),CONCATENATE(0,MONTH(B8191))),IF(DAY(B8191)&gt;9,DAY(B8191),CONCATENATE(0,DAY(B8191))),IF(HOUR(C8191)&gt;9,HOUR(C8191),CONCATENATE(0,HOUR(C8191))),IF(MINUTE(C8191)&gt;9,MINUTE(C8191),CONCATENATE(0,MINUTE(C8191))),":",VLOOKUP(F8191,'Valid Values - Results'!$D$4:$F$12,3,FALSE)),"")</f>
        <v/>
      </c>
      <c r="H8191" s="41"/>
      <c r="I8191" s="41"/>
      <c r="J8191" s="41"/>
      <c r="K8191" s="41"/>
      <c r="L8191" s="41"/>
      <c r="M8191" s="92"/>
      <c r="N8191" s="41"/>
      <c r="O8191" s="41"/>
      <c r="P8191" s="41"/>
      <c r="Q8191" s="41"/>
      <c r="R8191" s="41"/>
      <c r="S8191" s="41"/>
      <c r="T8191" s="41"/>
      <c r="U8191" s="47"/>
      <c r="V8191" s="49"/>
      <c r="W8191" s="41"/>
      <c r="X8191" s="41"/>
      <c r="Y8191" s="41"/>
      <c r="AA8191" s="37" t="str">
        <f>IF($I8191&lt;&gt;"",VLOOKUP($I8191,'Valid Values - Search'!$R$4:$T$4719,3,FALSE),"")</f>
        <v/>
      </c>
      <c r="AB8191" s="37" t="str">
        <f>IF($I8191&lt;&gt;"",VLOOKUP($I8191,'Valid Values - Search'!$R$4:$S$4719,2,FALSE),"")</f>
        <v/>
      </c>
      <c r="AC8191" s="38" t="str">
        <f t="shared" si="127"/>
        <v/>
      </c>
      <c r="AD8191" s="38"/>
    </row>
    <row r="8192" spans="1:30">
      <c r="A8192" s="46"/>
      <c r="B8192" s="47"/>
      <c r="C8192" s="49"/>
      <c r="D8192" s="41"/>
      <c r="E8192" s="41"/>
      <c r="F8192" s="41"/>
      <c r="G8192" s="50" t="str">
        <f>IF(A8192&lt;&gt;"",CONCATENATE(A8192,":",YEAR(B8192),IF(MONTH(B8192)&gt;9,MONTH(B8192),CONCATENATE(0,MONTH(B8192))),IF(DAY(B8192)&gt;9,DAY(B8192),CONCATENATE(0,DAY(B8192))),IF(HOUR(C8192)&gt;9,HOUR(C8192),CONCATENATE(0,HOUR(C8192))),IF(MINUTE(C8192)&gt;9,MINUTE(C8192),CONCATENATE(0,MINUTE(C8192))),":",VLOOKUP(F8192,'Valid Values - Results'!$D$4:$F$12,3,FALSE)),"")</f>
        <v/>
      </c>
      <c r="H8192" s="41"/>
      <c r="I8192" s="41"/>
      <c r="J8192" s="41"/>
      <c r="K8192" s="41"/>
      <c r="L8192" s="41"/>
      <c r="M8192" s="92"/>
      <c r="N8192" s="41"/>
      <c r="O8192" s="41"/>
      <c r="P8192" s="41"/>
      <c r="Q8192" s="41"/>
      <c r="R8192" s="41"/>
      <c r="S8192" s="41"/>
      <c r="T8192" s="41"/>
      <c r="U8192" s="47"/>
      <c r="V8192" s="49"/>
      <c r="W8192" s="41"/>
      <c r="X8192" s="41"/>
      <c r="Y8192" s="41"/>
      <c r="AA8192" s="37" t="str">
        <f>IF($I8192&lt;&gt;"",VLOOKUP($I8192,'Valid Values - Search'!$R$4:$T$4719,3,FALSE),"")</f>
        <v/>
      </c>
      <c r="AB8192" s="37" t="str">
        <f>IF($I8192&lt;&gt;"",VLOOKUP($I8192,'Valid Values - Search'!$R$4:$S$4719,2,FALSE),"")</f>
        <v/>
      </c>
      <c r="AC8192" s="38" t="str">
        <f t="shared" si="127"/>
        <v/>
      </c>
      <c r="AD8192" s="38"/>
    </row>
    <row r="8193" spans="1:30">
      <c r="A8193" s="46"/>
      <c r="B8193" s="47"/>
      <c r="C8193" s="49"/>
      <c r="D8193" s="41"/>
      <c r="E8193" s="41"/>
      <c r="F8193" s="41"/>
      <c r="G8193" s="50" t="str">
        <f>IF(A8193&lt;&gt;"",CONCATENATE(A8193,":",YEAR(B8193),IF(MONTH(B8193)&gt;9,MONTH(B8193),CONCATENATE(0,MONTH(B8193))),IF(DAY(B8193)&gt;9,DAY(B8193),CONCATENATE(0,DAY(B8193))),IF(HOUR(C8193)&gt;9,HOUR(C8193),CONCATENATE(0,HOUR(C8193))),IF(MINUTE(C8193)&gt;9,MINUTE(C8193),CONCATENATE(0,MINUTE(C8193))),":",VLOOKUP(F8193,'Valid Values - Results'!$D$4:$F$12,3,FALSE)),"")</f>
        <v/>
      </c>
      <c r="H8193" s="41"/>
      <c r="I8193" s="41"/>
      <c r="J8193" s="41"/>
      <c r="K8193" s="41"/>
      <c r="L8193" s="41"/>
      <c r="M8193" s="92"/>
      <c r="N8193" s="41"/>
      <c r="O8193" s="41"/>
      <c r="P8193" s="41"/>
      <c r="Q8193" s="41"/>
      <c r="R8193" s="41"/>
      <c r="S8193" s="41"/>
      <c r="T8193" s="41"/>
      <c r="U8193" s="47"/>
      <c r="V8193" s="49"/>
      <c r="W8193" s="41"/>
      <c r="X8193" s="41"/>
      <c r="Y8193" s="41"/>
      <c r="AA8193" s="37" t="str">
        <f>IF($I8193&lt;&gt;"",VLOOKUP($I8193,'Valid Values - Search'!$R$4:$T$4719,3,FALSE),"")</f>
        <v/>
      </c>
      <c r="AB8193" s="37" t="str">
        <f>IF($I8193&lt;&gt;"",VLOOKUP($I8193,'Valid Values - Search'!$R$4:$S$4719,2,FALSE),"")</f>
        <v/>
      </c>
      <c r="AC8193" s="38" t="str">
        <f t="shared" si="127"/>
        <v/>
      </c>
      <c r="AD8193" s="38"/>
    </row>
    <row r="8194" spans="1:30">
      <c r="A8194" s="46"/>
      <c r="B8194" s="47"/>
      <c r="C8194" s="49"/>
      <c r="D8194" s="41"/>
      <c r="E8194" s="41"/>
      <c r="F8194" s="41"/>
      <c r="G8194" s="50" t="str">
        <f>IF(A8194&lt;&gt;"",CONCATENATE(A8194,":",YEAR(B8194),IF(MONTH(B8194)&gt;9,MONTH(B8194),CONCATENATE(0,MONTH(B8194))),IF(DAY(B8194)&gt;9,DAY(B8194),CONCATENATE(0,DAY(B8194))),IF(HOUR(C8194)&gt;9,HOUR(C8194),CONCATENATE(0,HOUR(C8194))),IF(MINUTE(C8194)&gt;9,MINUTE(C8194),CONCATENATE(0,MINUTE(C8194))),":",VLOOKUP(F8194,'Valid Values - Results'!$D$4:$F$12,3,FALSE)),"")</f>
        <v/>
      </c>
      <c r="H8194" s="41"/>
      <c r="I8194" s="41"/>
      <c r="J8194" s="41"/>
      <c r="K8194" s="41"/>
      <c r="L8194" s="41"/>
      <c r="M8194" s="92"/>
      <c r="N8194" s="41"/>
      <c r="O8194" s="41"/>
      <c r="P8194" s="41"/>
      <c r="Q8194" s="41"/>
      <c r="R8194" s="41"/>
      <c r="S8194" s="41"/>
      <c r="T8194" s="41"/>
      <c r="U8194" s="47"/>
      <c r="V8194" s="49"/>
      <c r="W8194" s="41"/>
      <c r="X8194" s="41"/>
      <c r="Y8194" s="41"/>
      <c r="AA8194" s="37" t="str">
        <f>IF($I8194&lt;&gt;"",VLOOKUP($I8194,'Valid Values - Search'!$R$4:$T$4719,3,FALSE),"")</f>
        <v/>
      </c>
      <c r="AB8194" s="37" t="str">
        <f>IF($I8194&lt;&gt;"",VLOOKUP($I8194,'Valid Values - Search'!$R$4:$S$4719,2,FALSE),"")</f>
        <v/>
      </c>
      <c r="AC8194" s="38" t="str">
        <f t="shared" ref="AC8194:AC8257" si="128">IF($V8194&lt;&gt;"",$D8194,"")</f>
        <v/>
      </c>
      <c r="AD8194" s="38"/>
    </row>
    <row r="8195" spans="1:30">
      <c r="A8195" s="46"/>
      <c r="B8195" s="47"/>
      <c r="C8195" s="49"/>
      <c r="D8195" s="41"/>
      <c r="E8195" s="41"/>
      <c r="F8195" s="41"/>
      <c r="G8195" s="50" t="str">
        <f>IF(A8195&lt;&gt;"",CONCATENATE(A8195,":",YEAR(B8195),IF(MONTH(B8195)&gt;9,MONTH(B8195),CONCATENATE(0,MONTH(B8195))),IF(DAY(B8195)&gt;9,DAY(B8195),CONCATENATE(0,DAY(B8195))),IF(HOUR(C8195)&gt;9,HOUR(C8195),CONCATENATE(0,HOUR(C8195))),IF(MINUTE(C8195)&gt;9,MINUTE(C8195),CONCATENATE(0,MINUTE(C8195))),":",VLOOKUP(F8195,'Valid Values - Results'!$D$4:$F$12,3,FALSE)),"")</f>
        <v/>
      </c>
      <c r="H8195" s="41"/>
      <c r="I8195" s="41"/>
      <c r="J8195" s="41"/>
      <c r="K8195" s="41"/>
      <c r="L8195" s="41"/>
      <c r="M8195" s="92"/>
      <c r="N8195" s="41"/>
      <c r="O8195" s="41"/>
      <c r="P8195" s="41"/>
      <c r="Q8195" s="41"/>
      <c r="R8195" s="41"/>
      <c r="S8195" s="41"/>
      <c r="T8195" s="41"/>
      <c r="U8195" s="47"/>
      <c r="V8195" s="49"/>
      <c r="W8195" s="41"/>
      <c r="X8195" s="41"/>
      <c r="Y8195" s="41"/>
      <c r="AA8195" s="37" t="str">
        <f>IF($I8195&lt;&gt;"",VLOOKUP($I8195,'Valid Values - Search'!$R$4:$T$4719,3,FALSE),"")</f>
        <v/>
      </c>
      <c r="AB8195" s="37" t="str">
        <f>IF($I8195&lt;&gt;"",VLOOKUP($I8195,'Valid Values - Search'!$R$4:$S$4719,2,FALSE),"")</f>
        <v/>
      </c>
      <c r="AC8195" s="38" t="str">
        <f t="shared" si="128"/>
        <v/>
      </c>
      <c r="AD8195" s="38"/>
    </row>
    <row r="8196" spans="1:30">
      <c r="A8196" s="46"/>
      <c r="B8196" s="47"/>
      <c r="C8196" s="49"/>
      <c r="D8196" s="41"/>
      <c r="E8196" s="41"/>
      <c r="F8196" s="41"/>
      <c r="G8196" s="50" t="str">
        <f>IF(A8196&lt;&gt;"",CONCATENATE(A8196,":",YEAR(B8196),IF(MONTH(B8196)&gt;9,MONTH(B8196),CONCATENATE(0,MONTH(B8196))),IF(DAY(B8196)&gt;9,DAY(B8196),CONCATENATE(0,DAY(B8196))),IF(HOUR(C8196)&gt;9,HOUR(C8196),CONCATENATE(0,HOUR(C8196))),IF(MINUTE(C8196)&gt;9,MINUTE(C8196),CONCATENATE(0,MINUTE(C8196))),":",VLOOKUP(F8196,'Valid Values - Results'!$D$4:$F$12,3,FALSE)),"")</f>
        <v/>
      </c>
      <c r="H8196" s="41"/>
      <c r="I8196" s="41"/>
      <c r="J8196" s="41"/>
      <c r="K8196" s="41"/>
      <c r="L8196" s="41"/>
      <c r="M8196" s="92"/>
      <c r="N8196" s="41"/>
      <c r="O8196" s="41"/>
      <c r="P8196" s="41"/>
      <c r="Q8196" s="41"/>
      <c r="R8196" s="41"/>
      <c r="S8196" s="41"/>
      <c r="T8196" s="41"/>
      <c r="U8196" s="47"/>
      <c r="V8196" s="49"/>
      <c r="W8196" s="41"/>
      <c r="X8196" s="41"/>
      <c r="Y8196" s="41"/>
      <c r="AA8196" s="37" t="str">
        <f>IF($I8196&lt;&gt;"",VLOOKUP($I8196,'Valid Values - Search'!$R$4:$T$4719,3,FALSE),"")</f>
        <v/>
      </c>
      <c r="AB8196" s="37" t="str">
        <f>IF($I8196&lt;&gt;"",VLOOKUP($I8196,'Valid Values - Search'!$R$4:$S$4719,2,FALSE),"")</f>
        <v/>
      </c>
      <c r="AC8196" s="38" t="str">
        <f t="shared" si="128"/>
        <v/>
      </c>
      <c r="AD8196" s="38"/>
    </row>
    <row r="8197" spans="1:30">
      <c r="A8197" s="46"/>
      <c r="B8197" s="47"/>
      <c r="C8197" s="49"/>
      <c r="D8197" s="41"/>
      <c r="E8197" s="41"/>
      <c r="F8197" s="41"/>
      <c r="G8197" s="50" t="str">
        <f>IF(A8197&lt;&gt;"",CONCATENATE(A8197,":",YEAR(B8197),IF(MONTH(B8197)&gt;9,MONTH(B8197),CONCATENATE(0,MONTH(B8197))),IF(DAY(B8197)&gt;9,DAY(B8197),CONCATENATE(0,DAY(B8197))),IF(HOUR(C8197)&gt;9,HOUR(C8197),CONCATENATE(0,HOUR(C8197))),IF(MINUTE(C8197)&gt;9,MINUTE(C8197),CONCATENATE(0,MINUTE(C8197))),":",VLOOKUP(F8197,'Valid Values - Results'!$D$4:$F$12,3,FALSE)),"")</f>
        <v/>
      </c>
      <c r="H8197" s="41"/>
      <c r="I8197" s="41"/>
      <c r="J8197" s="41"/>
      <c r="K8197" s="41"/>
      <c r="L8197" s="41"/>
      <c r="M8197" s="92"/>
      <c r="N8197" s="41"/>
      <c r="O8197" s="41"/>
      <c r="P8197" s="41"/>
      <c r="Q8197" s="41"/>
      <c r="R8197" s="41"/>
      <c r="S8197" s="41"/>
      <c r="T8197" s="41"/>
      <c r="U8197" s="47"/>
      <c r="V8197" s="49"/>
      <c r="W8197" s="41"/>
      <c r="X8197" s="41"/>
      <c r="Y8197" s="41"/>
      <c r="AA8197" s="37" t="str">
        <f>IF($I8197&lt;&gt;"",VLOOKUP($I8197,'Valid Values - Search'!$R$4:$T$4719,3,FALSE),"")</f>
        <v/>
      </c>
      <c r="AB8197" s="37" t="str">
        <f>IF($I8197&lt;&gt;"",VLOOKUP($I8197,'Valid Values - Search'!$R$4:$S$4719,2,FALSE),"")</f>
        <v/>
      </c>
      <c r="AC8197" s="38" t="str">
        <f t="shared" si="128"/>
        <v/>
      </c>
      <c r="AD8197" s="38"/>
    </row>
    <row r="8198" spans="1:30">
      <c r="A8198" s="46"/>
      <c r="B8198" s="47"/>
      <c r="C8198" s="49"/>
      <c r="D8198" s="41"/>
      <c r="E8198" s="41"/>
      <c r="F8198" s="41"/>
      <c r="G8198" s="50" t="str">
        <f>IF(A8198&lt;&gt;"",CONCATENATE(A8198,":",YEAR(B8198),IF(MONTH(B8198)&gt;9,MONTH(B8198),CONCATENATE(0,MONTH(B8198))),IF(DAY(B8198)&gt;9,DAY(B8198),CONCATENATE(0,DAY(B8198))),IF(HOUR(C8198)&gt;9,HOUR(C8198),CONCATENATE(0,HOUR(C8198))),IF(MINUTE(C8198)&gt;9,MINUTE(C8198),CONCATENATE(0,MINUTE(C8198))),":",VLOOKUP(F8198,'Valid Values - Results'!$D$4:$F$12,3,FALSE)),"")</f>
        <v/>
      </c>
      <c r="H8198" s="41"/>
      <c r="I8198" s="41"/>
      <c r="J8198" s="41"/>
      <c r="K8198" s="41"/>
      <c r="L8198" s="41"/>
      <c r="M8198" s="92"/>
      <c r="N8198" s="41"/>
      <c r="O8198" s="41"/>
      <c r="P8198" s="41"/>
      <c r="Q8198" s="41"/>
      <c r="R8198" s="41"/>
      <c r="S8198" s="41"/>
      <c r="T8198" s="41"/>
      <c r="U8198" s="47"/>
      <c r="V8198" s="49"/>
      <c r="W8198" s="41"/>
      <c r="X8198" s="41"/>
      <c r="Y8198" s="41"/>
      <c r="AA8198" s="37" t="str">
        <f>IF($I8198&lt;&gt;"",VLOOKUP($I8198,'Valid Values - Search'!$R$4:$T$4719,3,FALSE),"")</f>
        <v/>
      </c>
      <c r="AB8198" s="37" t="str">
        <f>IF($I8198&lt;&gt;"",VLOOKUP($I8198,'Valid Values - Search'!$R$4:$S$4719,2,FALSE),"")</f>
        <v/>
      </c>
      <c r="AC8198" s="38" t="str">
        <f t="shared" si="128"/>
        <v/>
      </c>
      <c r="AD8198" s="38"/>
    </row>
    <row r="8199" spans="1:30">
      <c r="A8199" s="46"/>
      <c r="B8199" s="47"/>
      <c r="C8199" s="49"/>
      <c r="D8199" s="41"/>
      <c r="E8199" s="41"/>
      <c r="F8199" s="41"/>
      <c r="G8199" s="50" t="str">
        <f>IF(A8199&lt;&gt;"",CONCATENATE(A8199,":",YEAR(B8199),IF(MONTH(B8199)&gt;9,MONTH(B8199),CONCATENATE(0,MONTH(B8199))),IF(DAY(B8199)&gt;9,DAY(B8199),CONCATENATE(0,DAY(B8199))),IF(HOUR(C8199)&gt;9,HOUR(C8199),CONCATENATE(0,HOUR(C8199))),IF(MINUTE(C8199)&gt;9,MINUTE(C8199),CONCATENATE(0,MINUTE(C8199))),":",VLOOKUP(F8199,'Valid Values - Results'!$D$4:$F$12,3,FALSE)),"")</f>
        <v/>
      </c>
      <c r="H8199" s="41"/>
      <c r="I8199" s="41"/>
      <c r="J8199" s="41"/>
      <c r="K8199" s="41"/>
      <c r="L8199" s="41"/>
      <c r="M8199" s="92"/>
      <c r="N8199" s="41"/>
      <c r="O8199" s="41"/>
      <c r="P8199" s="41"/>
      <c r="Q8199" s="41"/>
      <c r="R8199" s="41"/>
      <c r="S8199" s="41"/>
      <c r="T8199" s="41"/>
      <c r="U8199" s="47"/>
      <c r="V8199" s="49"/>
      <c r="W8199" s="41"/>
      <c r="X8199" s="41"/>
      <c r="Y8199" s="41"/>
      <c r="AA8199" s="37" t="str">
        <f>IF($I8199&lt;&gt;"",VLOOKUP($I8199,'Valid Values - Search'!$R$4:$T$4719,3,FALSE),"")</f>
        <v/>
      </c>
      <c r="AB8199" s="37" t="str">
        <f>IF($I8199&lt;&gt;"",VLOOKUP($I8199,'Valid Values - Search'!$R$4:$S$4719,2,FALSE),"")</f>
        <v/>
      </c>
      <c r="AC8199" s="38" t="str">
        <f t="shared" si="128"/>
        <v/>
      </c>
      <c r="AD8199" s="38"/>
    </row>
    <row r="8200" spans="1:30">
      <c r="A8200" s="46"/>
      <c r="B8200" s="47"/>
      <c r="C8200" s="49"/>
      <c r="D8200" s="41"/>
      <c r="E8200" s="41"/>
      <c r="F8200" s="41"/>
      <c r="G8200" s="50" t="str">
        <f>IF(A8200&lt;&gt;"",CONCATENATE(A8200,":",YEAR(B8200),IF(MONTH(B8200)&gt;9,MONTH(B8200),CONCATENATE(0,MONTH(B8200))),IF(DAY(B8200)&gt;9,DAY(B8200),CONCATENATE(0,DAY(B8200))),IF(HOUR(C8200)&gt;9,HOUR(C8200),CONCATENATE(0,HOUR(C8200))),IF(MINUTE(C8200)&gt;9,MINUTE(C8200),CONCATENATE(0,MINUTE(C8200))),":",VLOOKUP(F8200,'Valid Values - Results'!$D$4:$F$12,3,FALSE)),"")</f>
        <v/>
      </c>
      <c r="H8200" s="41"/>
      <c r="I8200" s="41"/>
      <c r="J8200" s="41"/>
      <c r="K8200" s="41"/>
      <c r="L8200" s="41"/>
      <c r="M8200" s="92"/>
      <c r="N8200" s="41"/>
      <c r="O8200" s="41"/>
      <c r="P8200" s="41"/>
      <c r="Q8200" s="41"/>
      <c r="R8200" s="41"/>
      <c r="S8200" s="41"/>
      <c r="T8200" s="41"/>
      <c r="U8200" s="47"/>
      <c r="V8200" s="49"/>
      <c r="W8200" s="41"/>
      <c r="X8200" s="41"/>
      <c r="Y8200" s="41"/>
      <c r="AA8200" s="37" t="str">
        <f>IF($I8200&lt;&gt;"",VLOOKUP($I8200,'Valid Values - Search'!$R$4:$T$4719,3,FALSE),"")</f>
        <v/>
      </c>
      <c r="AB8200" s="37" t="str">
        <f>IF($I8200&lt;&gt;"",VLOOKUP($I8200,'Valid Values - Search'!$R$4:$S$4719,2,FALSE),"")</f>
        <v/>
      </c>
      <c r="AC8200" s="38" t="str">
        <f t="shared" si="128"/>
        <v/>
      </c>
      <c r="AD8200" s="38"/>
    </row>
    <row r="8201" spans="1:30">
      <c r="A8201" s="46"/>
      <c r="B8201" s="47"/>
      <c r="C8201" s="49"/>
      <c r="D8201" s="41"/>
      <c r="E8201" s="41"/>
      <c r="F8201" s="41"/>
      <c r="G8201" s="50" t="str">
        <f>IF(A8201&lt;&gt;"",CONCATENATE(A8201,":",YEAR(B8201),IF(MONTH(B8201)&gt;9,MONTH(B8201),CONCATENATE(0,MONTH(B8201))),IF(DAY(B8201)&gt;9,DAY(B8201),CONCATENATE(0,DAY(B8201))),IF(HOUR(C8201)&gt;9,HOUR(C8201),CONCATENATE(0,HOUR(C8201))),IF(MINUTE(C8201)&gt;9,MINUTE(C8201),CONCATENATE(0,MINUTE(C8201))),":",VLOOKUP(F8201,'Valid Values - Results'!$D$4:$F$12,3,FALSE)),"")</f>
        <v/>
      </c>
      <c r="H8201" s="41"/>
      <c r="I8201" s="41"/>
      <c r="J8201" s="41"/>
      <c r="K8201" s="41"/>
      <c r="L8201" s="41"/>
      <c r="M8201" s="92"/>
      <c r="N8201" s="41"/>
      <c r="O8201" s="41"/>
      <c r="P8201" s="41"/>
      <c r="Q8201" s="41"/>
      <c r="R8201" s="41"/>
      <c r="S8201" s="41"/>
      <c r="T8201" s="41"/>
      <c r="U8201" s="47"/>
      <c r="V8201" s="49"/>
      <c r="W8201" s="41"/>
      <c r="X8201" s="41"/>
      <c r="Y8201" s="41"/>
      <c r="AA8201" s="37" t="str">
        <f>IF($I8201&lt;&gt;"",VLOOKUP($I8201,'Valid Values - Search'!$R$4:$T$4719,3,FALSE),"")</f>
        <v/>
      </c>
      <c r="AB8201" s="37" t="str">
        <f>IF($I8201&lt;&gt;"",VLOOKUP($I8201,'Valid Values - Search'!$R$4:$S$4719,2,FALSE),"")</f>
        <v/>
      </c>
      <c r="AC8201" s="38" t="str">
        <f t="shared" si="128"/>
        <v/>
      </c>
      <c r="AD8201" s="38"/>
    </row>
    <row r="8202" spans="1:30">
      <c r="A8202" s="46"/>
      <c r="B8202" s="47"/>
      <c r="C8202" s="49"/>
      <c r="D8202" s="41"/>
      <c r="E8202" s="41"/>
      <c r="F8202" s="41"/>
      <c r="G8202" s="50" t="str">
        <f>IF(A8202&lt;&gt;"",CONCATENATE(A8202,":",YEAR(B8202),IF(MONTH(B8202)&gt;9,MONTH(B8202),CONCATENATE(0,MONTH(B8202))),IF(DAY(B8202)&gt;9,DAY(B8202),CONCATENATE(0,DAY(B8202))),IF(HOUR(C8202)&gt;9,HOUR(C8202),CONCATENATE(0,HOUR(C8202))),IF(MINUTE(C8202)&gt;9,MINUTE(C8202),CONCATENATE(0,MINUTE(C8202))),":",VLOOKUP(F8202,'Valid Values - Results'!$D$4:$F$12,3,FALSE)),"")</f>
        <v/>
      </c>
      <c r="H8202" s="41"/>
      <c r="I8202" s="41"/>
      <c r="J8202" s="41"/>
      <c r="K8202" s="41"/>
      <c r="L8202" s="41"/>
      <c r="M8202" s="92"/>
      <c r="N8202" s="41"/>
      <c r="O8202" s="41"/>
      <c r="P8202" s="41"/>
      <c r="Q8202" s="41"/>
      <c r="R8202" s="41"/>
      <c r="S8202" s="41"/>
      <c r="T8202" s="41"/>
      <c r="U8202" s="47"/>
      <c r="V8202" s="49"/>
      <c r="W8202" s="41"/>
      <c r="X8202" s="41"/>
      <c r="Y8202" s="41"/>
      <c r="AA8202" s="37" t="str">
        <f>IF($I8202&lt;&gt;"",VLOOKUP($I8202,'Valid Values - Search'!$R$4:$T$4719,3,FALSE),"")</f>
        <v/>
      </c>
      <c r="AB8202" s="37" t="str">
        <f>IF($I8202&lt;&gt;"",VLOOKUP($I8202,'Valid Values - Search'!$R$4:$S$4719,2,FALSE),"")</f>
        <v/>
      </c>
      <c r="AC8202" s="38" t="str">
        <f t="shared" si="128"/>
        <v/>
      </c>
      <c r="AD8202" s="38"/>
    </row>
    <row r="8203" spans="1:30">
      <c r="A8203" s="46"/>
      <c r="B8203" s="47"/>
      <c r="C8203" s="49"/>
      <c r="D8203" s="41"/>
      <c r="E8203" s="41"/>
      <c r="F8203" s="41"/>
      <c r="G8203" s="50" t="str">
        <f>IF(A8203&lt;&gt;"",CONCATENATE(A8203,":",YEAR(B8203),IF(MONTH(B8203)&gt;9,MONTH(B8203),CONCATENATE(0,MONTH(B8203))),IF(DAY(B8203)&gt;9,DAY(B8203),CONCATENATE(0,DAY(B8203))),IF(HOUR(C8203)&gt;9,HOUR(C8203),CONCATENATE(0,HOUR(C8203))),IF(MINUTE(C8203)&gt;9,MINUTE(C8203),CONCATENATE(0,MINUTE(C8203))),":",VLOOKUP(F8203,'Valid Values - Results'!$D$4:$F$12,3,FALSE)),"")</f>
        <v/>
      </c>
      <c r="H8203" s="41"/>
      <c r="I8203" s="41"/>
      <c r="J8203" s="41"/>
      <c r="K8203" s="41"/>
      <c r="L8203" s="41"/>
      <c r="M8203" s="92"/>
      <c r="N8203" s="41"/>
      <c r="O8203" s="41"/>
      <c r="P8203" s="41"/>
      <c r="Q8203" s="41"/>
      <c r="R8203" s="41"/>
      <c r="S8203" s="41"/>
      <c r="T8203" s="41"/>
      <c r="U8203" s="47"/>
      <c r="V8203" s="49"/>
      <c r="W8203" s="41"/>
      <c r="X8203" s="41"/>
      <c r="Y8203" s="41"/>
      <c r="AA8203" s="37" t="str">
        <f>IF($I8203&lt;&gt;"",VLOOKUP($I8203,'Valid Values - Search'!$R$4:$T$4719,3,FALSE),"")</f>
        <v/>
      </c>
      <c r="AB8203" s="37" t="str">
        <f>IF($I8203&lt;&gt;"",VLOOKUP($I8203,'Valid Values - Search'!$R$4:$S$4719,2,FALSE),"")</f>
        <v/>
      </c>
      <c r="AC8203" s="38" t="str">
        <f t="shared" si="128"/>
        <v/>
      </c>
      <c r="AD8203" s="38"/>
    </row>
    <row r="8204" spans="1:30">
      <c r="A8204" s="46"/>
      <c r="B8204" s="47"/>
      <c r="C8204" s="49"/>
      <c r="D8204" s="41"/>
      <c r="E8204" s="41"/>
      <c r="F8204" s="41"/>
      <c r="G8204" s="50" t="str">
        <f>IF(A8204&lt;&gt;"",CONCATENATE(A8204,":",YEAR(B8204),IF(MONTH(B8204)&gt;9,MONTH(B8204),CONCATENATE(0,MONTH(B8204))),IF(DAY(B8204)&gt;9,DAY(B8204),CONCATENATE(0,DAY(B8204))),IF(HOUR(C8204)&gt;9,HOUR(C8204),CONCATENATE(0,HOUR(C8204))),IF(MINUTE(C8204)&gt;9,MINUTE(C8204),CONCATENATE(0,MINUTE(C8204))),":",VLOOKUP(F8204,'Valid Values - Results'!$D$4:$F$12,3,FALSE)),"")</f>
        <v/>
      </c>
      <c r="H8204" s="41"/>
      <c r="I8204" s="41"/>
      <c r="J8204" s="41"/>
      <c r="K8204" s="41"/>
      <c r="L8204" s="41"/>
      <c r="M8204" s="92"/>
      <c r="N8204" s="41"/>
      <c r="O8204" s="41"/>
      <c r="P8204" s="41"/>
      <c r="Q8204" s="41"/>
      <c r="R8204" s="41"/>
      <c r="S8204" s="41"/>
      <c r="T8204" s="41"/>
      <c r="U8204" s="47"/>
      <c r="V8204" s="49"/>
      <c r="W8204" s="41"/>
      <c r="X8204" s="41"/>
      <c r="Y8204" s="41"/>
      <c r="AA8204" s="37" t="str">
        <f>IF($I8204&lt;&gt;"",VLOOKUP($I8204,'Valid Values - Search'!$R$4:$T$4719,3,FALSE),"")</f>
        <v/>
      </c>
      <c r="AB8204" s="37" t="str">
        <f>IF($I8204&lt;&gt;"",VLOOKUP($I8204,'Valid Values - Search'!$R$4:$S$4719,2,FALSE),"")</f>
        <v/>
      </c>
      <c r="AC8204" s="38" t="str">
        <f t="shared" si="128"/>
        <v/>
      </c>
      <c r="AD8204" s="38"/>
    </row>
    <row r="8205" spans="1:30">
      <c r="A8205" s="46"/>
      <c r="B8205" s="47"/>
      <c r="C8205" s="49"/>
      <c r="D8205" s="41"/>
      <c r="E8205" s="41"/>
      <c r="F8205" s="41"/>
      <c r="G8205" s="50" t="str">
        <f>IF(A8205&lt;&gt;"",CONCATENATE(A8205,":",YEAR(B8205),IF(MONTH(B8205)&gt;9,MONTH(B8205),CONCATENATE(0,MONTH(B8205))),IF(DAY(B8205)&gt;9,DAY(B8205),CONCATENATE(0,DAY(B8205))),IF(HOUR(C8205)&gt;9,HOUR(C8205),CONCATENATE(0,HOUR(C8205))),IF(MINUTE(C8205)&gt;9,MINUTE(C8205),CONCATENATE(0,MINUTE(C8205))),":",VLOOKUP(F8205,'Valid Values - Results'!$D$4:$F$12,3,FALSE)),"")</f>
        <v/>
      </c>
      <c r="H8205" s="41"/>
      <c r="I8205" s="41"/>
      <c r="J8205" s="41"/>
      <c r="K8205" s="41"/>
      <c r="L8205" s="41"/>
      <c r="M8205" s="92"/>
      <c r="N8205" s="41"/>
      <c r="O8205" s="41"/>
      <c r="P8205" s="41"/>
      <c r="Q8205" s="41"/>
      <c r="R8205" s="41"/>
      <c r="S8205" s="41"/>
      <c r="T8205" s="41"/>
      <c r="U8205" s="47"/>
      <c r="V8205" s="49"/>
      <c r="W8205" s="41"/>
      <c r="X8205" s="41"/>
      <c r="Y8205" s="41"/>
      <c r="AA8205" s="37" t="str">
        <f>IF($I8205&lt;&gt;"",VLOOKUP($I8205,'Valid Values - Search'!$R$4:$T$4719,3,FALSE),"")</f>
        <v/>
      </c>
      <c r="AB8205" s="37" t="str">
        <f>IF($I8205&lt;&gt;"",VLOOKUP($I8205,'Valid Values - Search'!$R$4:$S$4719,2,FALSE),"")</f>
        <v/>
      </c>
      <c r="AC8205" s="38" t="str">
        <f t="shared" si="128"/>
        <v/>
      </c>
      <c r="AD8205" s="38"/>
    </row>
    <row r="8206" spans="1:30">
      <c r="A8206" s="46"/>
      <c r="B8206" s="47"/>
      <c r="C8206" s="49"/>
      <c r="D8206" s="41"/>
      <c r="E8206" s="41"/>
      <c r="F8206" s="41"/>
      <c r="G8206" s="50" t="str">
        <f>IF(A8206&lt;&gt;"",CONCATENATE(A8206,":",YEAR(B8206),IF(MONTH(B8206)&gt;9,MONTH(B8206),CONCATENATE(0,MONTH(B8206))),IF(DAY(B8206)&gt;9,DAY(B8206),CONCATENATE(0,DAY(B8206))),IF(HOUR(C8206)&gt;9,HOUR(C8206),CONCATENATE(0,HOUR(C8206))),IF(MINUTE(C8206)&gt;9,MINUTE(C8206),CONCATENATE(0,MINUTE(C8206))),":",VLOOKUP(F8206,'Valid Values - Results'!$D$4:$F$12,3,FALSE)),"")</f>
        <v/>
      </c>
      <c r="H8206" s="41"/>
      <c r="I8206" s="41"/>
      <c r="J8206" s="41"/>
      <c r="K8206" s="41"/>
      <c r="L8206" s="41"/>
      <c r="M8206" s="92"/>
      <c r="N8206" s="41"/>
      <c r="O8206" s="41"/>
      <c r="P8206" s="41"/>
      <c r="Q8206" s="41"/>
      <c r="R8206" s="41"/>
      <c r="S8206" s="41"/>
      <c r="T8206" s="41"/>
      <c r="U8206" s="47"/>
      <c r="V8206" s="49"/>
      <c r="W8206" s="41"/>
      <c r="X8206" s="41"/>
      <c r="Y8206" s="41"/>
      <c r="AA8206" s="37" t="str">
        <f>IF($I8206&lt;&gt;"",VLOOKUP($I8206,'Valid Values - Search'!$R$4:$T$4719,3,FALSE),"")</f>
        <v/>
      </c>
      <c r="AB8206" s="37" t="str">
        <f>IF($I8206&lt;&gt;"",VLOOKUP($I8206,'Valid Values - Search'!$R$4:$S$4719,2,FALSE),"")</f>
        <v/>
      </c>
      <c r="AC8206" s="38" t="str">
        <f t="shared" si="128"/>
        <v/>
      </c>
      <c r="AD8206" s="38"/>
    </row>
    <row r="8207" spans="1:30">
      <c r="A8207" s="46"/>
      <c r="B8207" s="47"/>
      <c r="C8207" s="49"/>
      <c r="D8207" s="41"/>
      <c r="E8207" s="41"/>
      <c r="F8207" s="41"/>
      <c r="G8207" s="50" t="str">
        <f>IF(A8207&lt;&gt;"",CONCATENATE(A8207,":",YEAR(B8207),IF(MONTH(B8207)&gt;9,MONTH(B8207),CONCATENATE(0,MONTH(B8207))),IF(DAY(B8207)&gt;9,DAY(B8207),CONCATENATE(0,DAY(B8207))),IF(HOUR(C8207)&gt;9,HOUR(C8207),CONCATENATE(0,HOUR(C8207))),IF(MINUTE(C8207)&gt;9,MINUTE(C8207),CONCATENATE(0,MINUTE(C8207))),":",VLOOKUP(F8207,'Valid Values - Results'!$D$4:$F$12,3,FALSE)),"")</f>
        <v/>
      </c>
      <c r="H8207" s="41"/>
      <c r="I8207" s="41"/>
      <c r="J8207" s="41"/>
      <c r="K8207" s="41"/>
      <c r="L8207" s="41"/>
      <c r="M8207" s="92"/>
      <c r="N8207" s="41"/>
      <c r="O8207" s="41"/>
      <c r="P8207" s="41"/>
      <c r="Q8207" s="41"/>
      <c r="R8207" s="41"/>
      <c r="S8207" s="41"/>
      <c r="T8207" s="41"/>
      <c r="U8207" s="47"/>
      <c r="V8207" s="49"/>
      <c r="W8207" s="41"/>
      <c r="X8207" s="41"/>
      <c r="Y8207" s="41"/>
      <c r="AA8207" s="37" t="str">
        <f>IF($I8207&lt;&gt;"",VLOOKUP($I8207,'Valid Values - Search'!$R$4:$T$4719,3,FALSE),"")</f>
        <v/>
      </c>
      <c r="AB8207" s="37" t="str">
        <f>IF($I8207&lt;&gt;"",VLOOKUP($I8207,'Valid Values - Search'!$R$4:$S$4719,2,FALSE),"")</f>
        <v/>
      </c>
      <c r="AC8207" s="38" t="str">
        <f t="shared" si="128"/>
        <v/>
      </c>
      <c r="AD8207" s="38"/>
    </row>
    <row r="8208" spans="1:30">
      <c r="A8208" s="46"/>
      <c r="B8208" s="47"/>
      <c r="C8208" s="49"/>
      <c r="D8208" s="41"/>
      <c r="E8208" s="41"/>
      <c r="F8208" s="41"/>
      <c r="G8208" s="50" t="str">
        <f>IF(A8208&lt;&gt;"",CONCATENATE(A8208,":",YEAR(B8208),IF(MONTH(B8208)&gt;9,MONTH(B8208),CONCATENATE(0,MONTH(B8208))),IF(DAY(B8208)&gt;9,DAY(B8208),CONCATENATE(0,DAY(B8208))),IF(HOUR(C8208)&gt;9,HOUR(C8208),CONCATENATE(0,HOUR(C8208))),IF(MINUTE(C8208)&gt;9,MINUTE(C8208),CONCATENATE(0,MINUTE(C8208))),":",VLOOKUP(F8208,'Valid Values - Results'!$D$4:$F$12,3,FALSE)),"")</f>
        <v/>
      </c>
      <c r="H8208" s="41"/>
      <c r="I8208" s="41"/>
      <c r="J8208" s="41"/>
      <c r="K8208" s="41"/>
      <c r="L8208" s="41"/>
      <c r="M8208" s="92"/>
      <c r="N8208" s="41"/>
      <c r="O8208" s="41"/>
      <c r="P8208" s="41"/>
      <c r="Q8208" s="41"/>
      <c r="R8208" s="41"/>
      <c r="S8208" s="41"/>
      <c r="T8208" s="41"/>
      <c r="U8208" s="47"/>
      <c r="V8208" s="49"/>
      <c r="W8208" s="41"/>
      <c r="X8208" s="41"/>
      <c r="Y8208" s="41"/>
      <c r="AA8208" s="37" t="str">
        <f>IF($I8208&lt;&gt;"",VLOOKUP($I8208,'Valid Values - Search'!$R$4:$T$4719,3,FALSE),"")</f>
        <v/>
      </c>
      <c r="AB8208" s="37" t="str">
        <f>IF($I8208&lt;&gt;"",VLOOKUP($I8208,'Valid Values - Search'!$R$4:$S$4719,2,FALSE),"")</f>
        <v/>
      </c>
      <c r="AC8208" s="38" t="str">
        <f t="shared" si="128"/>
        <v/>
      </c>
      <c r="AD8208" s="38"/>
    </row>
    <row r="8209" spans="1:30">
      <c r="A8209" s="46"/>
      <c r="B8209" s="47"/>
      <c r="C8209" s="49"/>
      <c r="D8209" s="41"/>
      <c r="E8209" s="41"/>
      <c r="F8209" s="41"/>
      <c r="G8209" s="50" t="str">
        <f>IF(A8209&lt;&gt;"",CONCATENATE(A8209,":",YEAR(B8209),IF(MONTH(B8209)&gt;9,MONTH(B8209),CONCATENATE(0,MONTH(B8209))),IF(DAY(B8209)&gt;9,DAY(B8209),CONCATENATE(0,DAY(B8209))),IF(HOUR(C8209)&gt;9,HOUR(C8209),CONCATENATE(0,HOUR(C8209))),IF(MINUTE(C8209)&gt;9,MINUTE(C8209),CONCATENATE(0,MINUTE(C8209))),":",VLOOKUP(F8209,'Valid Values - Results'!$D$4:$F$12,3,FALSE)),"")</f>
        <v/>
      </c>
      <c r="H8209" s="41"/>
      <c r="I8209" s="41"/>
      <c r="J8209" s="41"/>
      <c r="K8209" s="41"/>
      <c r="L8209" s="41"/>
      <c r="M8209" s="92"/>
      <c r="N8209" s="41"/>
      <c r="O8209" s="41"/>
      <c r="P8209" s="41"/>
      <c r="Q8209" s="41"/>
      <c r="R8209" s="41"/>
      <c r="S8209" s="41"/>
      <c r="T8209" s="41"/>
      <c r="U8209" s="47"/>
      <c r="V8209" s="49"/>
      <c r="W8209" s="41"/>
      <c r="X8209" s="41"/>
      <c r="Y8209" s="41"/>
      <c r="AA8209" s="37" t="str">
        <f>IF($I8209&lt;&gt;"",VLOOKUP($I8209,'Valid Values - Search'!$R$4:$T$4719,3,FALSE),"")</f>
        <v/>
      </c>
      <c r="AB8209" s="37" t="str">
        <f>IF($I8209&lt;&gt;"",VLOOKUP($I8209,'Valid Values - Search'!$R$4:$S$4719,2,FALSE),"")</f>
        <v/>
      </c>
      <c r="AC8209" s="38" t="str">
        <f t="shared" si="128"/>
        <v/>
      </c>
      <c r="AD8209" s="38"/>
    </row>
    <row r="8210" spans="1:30">
      <c r="A8210" s="46"/>
      <c r="B8210" s="47"/>
      <c r="C8210" s="49"/>
      <c r="D8210" s="41"/>
      <c r="E8210" s="41"/>
      <c r="F8210" s="41"/>
      <c r="G8210" s="50" t="str">
        <f>IF(A8210&lt;&gt;"",CONCATENATE(A8210,":",YEAR(B8210),IF(MONTH(B8210)&gt;9,MONTH(B8210),CONCATENATE(0,MONTH(B8210))),IF(DAY(B8210)&gt;9,DAY(B8210),CONCATENATE(0,DAY(B8210))),IF(HOUR(C8210)&gt;9,HOUR(C8210),CONCATENATE(0,HOUR(C8210))),IF(MINUTE(C8210)&gt;9,MINUTE(C8210),CONCATENATE(0,MINUTE(C8210))),":",VLOOKUP(F8210,'Valid Values - Results'!$D$4:$F$12,3,FALSE)),"")</f>
        <v/>
      </c>
      <c r="H8210" s="41"/>
      <c r="I8210" s="41"/>
      <c r="J8210" s="41"/>
      <c r="K8210" s="41"/>
      <c r="L8210" s="41"/>
      <c r="M8210" s="92"/>
      <c r="N8210" s="41"/>
      <c r="O8210" s="41"/>
      <c r="P8210" s="41"/>
      <c r="Q8210" s="41"/>
      <c r="R8210" s="41"/>
      <c r="S8210" s="41"/>
      <c r="T8210" s="41"/>
      <c r="U8210" s="47"/>
      <c r="V8210" s="49"/>
      <c r="W8210" s="41"/>
      <c r="X8210" s="41"/>
      <c r="Y8210" s="41"/>
      <c r="AA8210" s="37" t="str">
        <f>IF($I8210&lt;&gt;"",VLOOKUP($I8210,'Valid Values - Search'!$R$4:$T$4719,3,FALSE),"")</f>
        <v/>
      </c>
      <c r="AB8210" s="37" t="str">
        <f>IF($I8210&lt;&gt;"",VLOOKUP($I8210,'Valid Values - Search'!$R$4:$S$4719,2,FALSE),"")</f>
        <v/>
      </c>
      <c r="AC8210" s="38" t="str">
        <f t="shared" si="128"/>
        <v/>
      </c>
      <c r="AD8210" s="38"/>
    </row>
    <row r="8211" spans="1:30">
      <c r="A8211" s="46"/>
      <c r="B8211" s="47"/>
      <c r="C8211" s="49"/>
      <c r="D8211" s="41"/>
      <c r="E8211" s="41"/>
      <c r="F8211" s="41"/>
      <c r="G8211" s="50" t="str">
        <f>IF(A8211&lt;&gt;"",CONCATENATE(A8211,":",YEAR(B8211),IF(MONTH(B8211)&gt;9,MONTH(B8211),CONCATENATE(0,MONTH(B8211))),IF(DAY(B8211)&gt;9,DAY(B8211),CONCATENATE(0,DAY(B8211))),IF(HOUR(C8211)&gt;9,HOUR(C8211),CONCATENATE(0,HOUR(C8211))),IF(MINUTE(C8211)&gt;9,MINUTE(C8211),CONCATENATE(0,MINUTE(C8211))),":",VLOOKUP(F8211,'Valid Values - Results'!$D$4:$F$12,3,FALSE)),"")</f>
        <v/>
      </c>
      <c r="H8211" s="41"/>
      <c r="I8211" s="41"/>
      <c r="J8211" s="41"/>
      <c r="K8211" s="41"/>
      <c r="L8211" s="41"/>
      <c r="M8211" s="92"/>
      <c r="N8211" s="41"/>
      <c r="O8211" s="41"/>
      <c r="P8211" s="41"/>
      <c r="Q8211" s="41"/>
      <c r="R8211" s="41"/>
      <c r="S8211" s="41"/>
      <c r="T8211" s="41"/>
      <c r="U8211" s="47"/>
      <c r="V8211" s="49"/>
      <c r="W8211" s="41"/>
      <c r="X8211" s="41"/>
      <c r="Y8211" s="41"/>
      <c r="AA8211" s="37" t="str">
        <f>IF($I8211&lt;&gt;"",VLOOKUP($I8211,'Valid Values - Search'!$R$4:$T$4719,3,FALSE),"")</f>
        <v/>
      </c>
      <c r="AB8211" s="37" t="str">
        <f>IF($I8211&lt;&gt;"",VLOOKUP($I8211,'Valid Values - Search'!$R$4:$S$4719,2,FALSE),"")</f>
        <v/>
      </c>
      <c r="AC8211" s="38" t="str">
        <f t="shared" si="128"/>
        <v/>
      </c>
      <c r="AD8211" s="38"/>
    </row>
    <row r="8212" spans="1:30">
      <c r="A8212" s="46"/>
      <c r="B8212" s="47"/>
      <c r="C8212" s="49"/>
      <c r="D8212" s="41"/>
      <c r="E8212" s="41"/>
      <c r="F8212" s="41"/>
      <c r="G8212" s="50" t="str">
        <f>IF(A8212&lt;&gt;"",CONCATENATE(A8212,":",YEAR(B8212),IF(MONTH(B8212)&gt;9,MONTH(B8212),CONCATENATE(0,MONTH(B8212))),IF(DAY(B8212)&gt;9,DAY(B8212),CONCATENATE(0,DAY(B8212))),IF(HOUR(C8212)&gt;9,HOUR(C8212),CONCATENATE(0,HOUR(C8212))),IF(MINUTE(C8212)&gt;9,MINUTE(C8212),CONCATENATE(0,MINUTE(C8212))),":",VLOOKUP(F8212,'Valid Values - Results'!$D$4:$F$12,3,FALSE)),"")</f>
        <v/>
      </c>
      <c r="H8212" s="41"/>
      <c r="I8212" s="41"/>
      <c r="J8212" s="41"/>
      <c r="K8212" s="41"/>
      <c r="L8212" s="41"/>
      <c r="M8212" s="92"/>
      <c r="N8212" s="41"/>
      <c r="O8212" s="41"/>
      <c r="P8212" s="41"/>
      <c r="Q8212" s="41"/>
      <c r="R8212" s="41"/>
      <c r="S8212" s="41"/>
      <c r="T8212" s="41"/>
      <c r="U8212" s="47"/>
      <c r="V8212" s="49"/>
      <c r="W8212" s="41"/>
      <c r="X8212" s="41"/>
      <c r="Y8212" s="41"/>
      <c r="AA8212" s="37" t="str">
        <f>IF($I8212&lt;&gt;"",VLOOKUP($I8212,'Valid Values - Search'!$R$4:$T$4719,3,FALSE),"")</f>
        <v/>
      </c>
      <c r="AB8212" s="37" t="str">
        <f>IF($I8212&lt;&gt;"",VLOOKUP($I8212,'Valid Values - Search'!$R$4:$S$4719,2,FALSE),"")</f>
        <v/>
      </c>
      <c r="AC8212" s="38" t="str">
        <f t="shared" si="128"/>
        <v/>
      </c>
      <c r="AD8212" s="38"/>
    </row>
    <row r="8213" spans="1:30">
      <c r="A8213" s="46"/>
      <c r="B8213" s="47"/>
      <c r="C8213" s="49"/>
      <c r="D8213" s="41"/>
      <c r="E8213" s="41"/>
      <c r="F8213" s="41"/>
      <c r="G8213" s="50" t="str">
        <f>IF(A8213&lt;&gt;"",CONCATENATE(A8213,":",YEAR(B8213),IF(MONTH(B8213)&gt;9,MONTH(B8213),CONCATENATE(0,MONTH(B8213))),IF(DAY(B8213)&gt;9,DAY(B8213),CONCATENATE(0,DAY(B8213))),IF(HOUR(C8213)&gt;9,HOUR(C8213),CONCATENATE(0,HOUR(C8213))),IF(MINUTE(C8213)&gt;9,MINUTE(C8213),CONCATENATE(0,MINUTE(C8213))),":",VLOOKUP(F8213,'Valid Values - Results'!$D$4:$F$12,3,FALSE)),"")</f>
        <v/>
      </c>
      <c r="H8213" s="41"/>
      <c r="I8213" s="41"/>
      <c r="J8213" s="41"/>
      <c r="K8213" s="41"/>
      <c r="L8213" s="41"/>
      <c r="M8213" s="92"/>
      <c r="N8213" s="41"/>
      <c r="O8213" s="41"/>
      <c r="P8213" s="41"/>
      <c r="Q8213" s="41"/>
      <c r="R8213" s="41"/>
      <c r="S8213" s="41"/>
      <c r="T8213" s="41"/>
      <c r="U8213" s="47"/>
      <c r="V8213" s="49"/>
      <c r="W8213" s="41"/>
      <c r="X8213" s="41"/>
      <c r="Y8213" s="41"/>
      <c r="AA8213" s="37" t="str">
        <f>IF($I8213&lt;&gt;"",VLOOKUP($I8213,'Valid Values - Search'!$R$4:$T$4719,3,FALSE),"")</f>
        <v/>
      </c>
      <c r="AB8213" s="37" t="str">
        <f>IF($I8213&lt;&gt;"",VLOOKUP($I8213,'Valid Values - Search'!$R$4:$S$4719,2,FALSE),"")</f>
        <v/>
      </c>
      <c r="AC8213" s="38" t="str">
        <f t="shared" si="128"/>
        <v/>
      </c>
      <c r="AD8213" s="38"/>
    </row>
    <row r="8214" spans="1:30">
      <c r="A8214" s="46"/>
      <c r="B8214" s="47"/>
      <c r="C8214" s="49"/>
      <c r="D8214" s="41"/>
      <c r="E8214" s="41"/>
      <c r="F8214" s="41"/>
      <c r="G8214" s="50" t="str">
        <f>IF(A8214&lt;&gt;"",CONCATENATE(A8214,":",YEAR(B8214),IF(MONTH(B8214)&gt;9,MONTH(B8214),CONCATENATE(0,MONTH(B8214))),IF(DAY(B8214)&gt;9,DAY(B8214),CONCATENATE(0,DAY(B8214))),IF(HOUR(C8214)&gt;9,HOUR(C8214),CONCATENATE(0,HOUR(C8214))),IF(MINUTE(C8214)&gt;9,MINUTE(C8214),CONCATENATE(0,MINUTE(C8214))),":",VLOOKUP(F8214,'Valid Values - Results'!$D$4:$F$12,3,FALSE)),"")</f>
        <v/>
      </c>
      <c r="H8214" s="41"/>
      <c r="I8214" s="41"/>
      <c r="J8214" s="41"/>
      <c r="K8214" s="41"/>
      <c r="L8214" s="41"/>
      <c r="M8214" s="92"/>
      <c r="N8214" s="41"/>
      <c r="O8214" s="41"/>
      <c r="P8214" s="41"/>
      <c r="Q8214" s="41"/>
      <c r="R8214" s="41"/>
      <c r="S8214" s="41"/>
      <c r="T8214" s="41"/>
      <c r="U8214" s="47"/>
      <c r="V8214" s="49"/>
      <c r="W8214" s="41"/>
      <c r="X8214" s="41"/>
      <c r="Y8214" s="41"/>
      <c r="AA8214" s="37" t="str">
        <f>IF($I8214&lt;&gt;"",VLOOKUP($I8214,'Valid Values - Search'!$R$4:$T$4719,3,FALSE),"")</f>
        <v/>
      </c>
      <c r="AB8214" s="37" t="str">
        <f>IF($I8214&lt;&gt;"",VLOOKUP($I8214,'Valid Values - Search'!$R$4:$S$4719,2,FALSE),"")</f>
        <v/>
      </c>
      <c r="AC8214" s="38" t="str">
        <f t="shared" si="128"/>
        <v/>
      </c>
      <c r="AD8214" s="38"/>
    </row>
    <row r="8215" spans="1:30">
      <c r="A8215" s="46"/>
      <c r="B8215" s="47"/>
      <c r="C8215" s="49"/>
      <c r="D8215" s="41"/>
      <c r="E8215" s="41"/>
      <c r="F8215" s="41"/>
      <c r="G8215" s="50" t="str">
        <f>IF(A8215&lt;&gt;"",CONCATENATE(A8215,":",YEAR(B8215),IF(MONTH(B8215)&gt;9,MONTH(B8215),CONCATENATE(0,MONTH(B8215))),IF(DAY(B8215)&gt;9,DAY(B8215),CONCATENATE(0,DAY(B8215))),IF(HOUR(C8215)&gt;9,HOUR(C8215),CONCATENATE(0,HOUR(C8215))),IF(MINUTE(C8215)&gt;9,MINUTE(C8215),CONCATENATE(0,MINUTE(C8215))),":",VLOOKUP(F8215,'Valid Values - Results'!$D$4:$F$12,3,FALSE)),"")</f>
        <v/>
      </c>
      <c r="H8215" s="41"/>
      <c r="I8215" s="41"/>
      <c r="J8215" s="41"/>
      <c r="K8215" s="41"/>
      <c r="L8215" s="41"/>
      <c r="M8215" s="92"/>
      <c r="N8215" s="41"/>
      <c r="O8215" s="41"/>
      <c r="P8215" s="41"/>
      <c r="Q8215" s="41"/>
      <c r="R8215" s="41"/>
      <c r="S8215" s="41"/>
      <c r="T8215" s="41"/>
      <c r="U8215" s="47"/>
      <c r="V8215" s="49"/>
      <c r="W8215" s="41"/>
      <c r="X8215" s="41"/>
      <c r="Y8215" s="41"/>
      <c r="AA8215" s="37" t="str">
        <f>IF($I8215&lt;&gt;"",VLOOKUP($I8215,'Valid Values - Search'!$R$4:$T$4719,3,FALSE),"")</f>
        <v/>
      </c>
      <c r="AB8215" s="37" t="str">
        <f>IF($I8215&lt;&gt;"",VLOOKUP($I8215,'Valid Values - Search'!$R$4:$S$4719,2,FALSE),"")</f>
        <v/>
      </c>
      <c r="AC8215" s="38" t="str">
        <f t="shared" si="128"/>
        <v/>
      </c>
      <c r="AD8215" s="38"/>
    </row>
    <row r="8216" spans="1:30">
      <c r="A8216" s="46"/>
      <c r="B8216" s="47"/>
      <c r="C8216" s="49"/>
      <c r="D8216" s="41"/>
      <c r="E8216" s="41"/>
      <c r="F8216" s="41"/>
      <c r="G8216" s="50" t="str">
        <f>IF(A8216&lt;&gt;"",CONCATENATE(A8216,":",YEAR(B8216),IF(MONTH(B8216)&gt;9,MONTH(B8216),CONCATENATE(0,MONTH(B8216))),IF(DAY(B8216)&gt;9,DAY(B8216),CONCATENATE(0,DAY(B8216))),IF(HOUR(C8216)&gt;9,HOUR(C8216),CONCATENATE(0,HOUR(C8216))),IF(MINUTE(C8216)&gt;9,MINUTE(C8216),CONCATENATE(0,MINUTE(C8216))),":",VLOOKUP(F8216,'Valid Values - Results'!$D$4:$F$12,3,FALSE)),"")</f>
        <v/>
      </c>
      <c r="H8216" s="41"/>
      <c r="I8216" s="41"/>
      <c r="J8216" s="41"/>
      <c r="K8216" s="41"/>
      <c r="L8216" s="41"/>
      <c r="M8216" s="92"/>
      <c r="N8216" s="41"/>
      <c r="O8216" s="41"/>
      <c r="P8216" s="41"/>
      <c r="Q8216" s="41"/>
      <c r="R8216" s="41"/>
      <c r="S8216" s="41"/>
      <c r="T8216" s="41"/>
      <c r="U8216" s="47"/>
      <c r="V8216" s="49"/>
      <c r="W8216" s="41"/>
      <c r="X8216" s="41"/>
      <c r="Y8216" s="41"/>
      <c r="AA8216" s="37" t="str">
        <f>IF($I8216&lt;&gt;"",VLOOKUP($I8216,'Valid Values - Search'!$R$4:$T$4719,3,FALSE),"")</f>
        <v/>
      </c>
      <c r="AB8216" s="37" t="str">
        <f>IF($I8216&lt;&gt;"",VLOOKUP($I8216,'Valid Values - Search'!$R$4:$S$4719,2,FALSE),"")</f>
        <v/>
      </c>
      <c r="AC8216" s="38" t="str">
        <f t="shared" si="128"/>
        <v/>
      </c>
      <c r="AD8216" s="38"/>
    </row>
    <row r="8217" spans="1:30">
      <c r="A8217" s="46"/>
      <c r="B8217" s="47"/>
      <c r="C8217" s="49"/>
      <c r="D8217" s="41"/>
      <c r="E8217" s="41"/>
      <c r="F8217" s="41"/>
      <c r="G8217" s="50" t="str">
        <f>IF(A8217&lt;&gt;"",CONCATENATE(A8217,":",YEAR(B8217),IF(MONTH(B8217)&gt;9,MONTH(B8217),CONCATENATE(0,MONTH(B8217))),IF(DAY(B8217)&gt;9,DAY(B8217),CONCATENATE(0,DAY(B8217))),IF(HOUR(C8217)&gt;9,HOUR(C8217),CONCATENATE(0,HOUR(C8217))),IF(MINUTE(C8217)&gt;9,MINUTE(C8217),CONCATENATE(0,MINUTE(C8217))),":",VLOOKUP(F8217,'Valid Values - Results'!$D$4:$F$12,3,FALSE)),"")</f>
        <v/>
      </c>
      <c r="H8217" s="41"/>
      <c r="I8217" s="41"/>
      <c r="J8217" s="41"/>
      <c r="K8217" s="41"/>
      <c r="L8217" s="41"/>
      <c r="M8217" s="92"/>
      <c r="N8217" s="41"/>
      <c r="O8217" s="41"/>
      <c r="P8217" s="41"/>
      <c r="Q8217" s="41"/>
      <c r="R8217" s="41"/>
      <c r="S8217" s="41"/>
      <c r="T8217" s="41"/>
      <c r="U8217" s="47"/>
      <c r="V8217" s="49"/>
      <c r="W8217" s="41"/>
      <c r="X8217" s="41"/>
      <c r="Y8217" s="41"/>
      <c r="AA8217" s="37" t="str">
        <f>IF($I8217&lt;&gt;"",VLOOKUP($I8217,'Valid Values - Search'!$R$4:$T$4719,3,FALSE),"")</f>
        <v/>
      </c>
      <c r="AB8217" s="37" t="str">
        <f>IF($I8217&lt;&gt;"",VLOOKUP($I8217,'Valid Values - Search'!$R$4:$S$4719,2,FALSE),"")</f>
        <v/>
      </c>
      <c r="AC8217" s="38" t="str">
        <f t="shared" si="128"/>
        <v/>
      </c>
      <c r="AD8217" s="38"/>
    </row>
    <row r="8218" spans="1:30">
      <c r="A8218" s="46"/>
      <c r="B8218" s="47"/>
      <c r="C8218" s="49"/>
      <c r="D8218" s="41"/>
      <c r="E8218" s="41"/>
      <c r="F8218" s="41"/>
      <c r="G8218" s="50" t="str">
        <f>IF(A8218&lt;&gt;"",CONCATENATE(A8218,":",YEAR(B8218),IF(MONTH(B8218)&gt;9,MONTH(B8218),CONCATENATE(0,MONTH(B8218))),IF(DAY(B8218)&gt;9,DAY(B8218),CONCATENATE(0,DAY(B8218))),IF(HOUR(C8218)&gt;9,HOUR(C8218),CONCATENATE(0,HOUR(C8218))),IF(MINUTE(C8218)&gt;9,MINUTE(C8218),CONCATENATE(0,MINUTE(C8218))),":",VLOOKUP(F8218,'Valid Values - Results'!$D$4:$F$12,3,FALSE)),"")</f>
        <v/>
      </c>
      <c r="H8218" s="41"/>
      <c r="I8218" s="41"/>
      <c r="J8218" s="41"/>
      <c r="K8218" s="41"/>
      <c r="L8218" s="41"/>
      <c r="M8218" s="92"/>
      <c r="N8218" s="41"/>
      <c r="O8218" s="41"/>
      <c r="P8218" s="41"/>
      <c r="Q8218" s="41"/>
      <c r="R8218" s="41"/>
      <c r="S8218" s="41"/>
      <c r="T8218" s="41"/>
      <c r="U8218" s="47"/>
      <c r="V8218" s="49"/>
      <c r="W8218" s="41"/>
      <c r="X8218" s="41"/>
      <c r="Y8218" s="41"/>
      <c r="AA8218" s="37" t="str">
        <f>IF($I8218&lt;&gt;"",VLOOKUP($I8218,'Valid Values - Search'!$R$4:$T$4719,3,FALSE),"")</f>
        <v/>
      </c>
      <c r="AB8218" s="37" t="str">
        <f>IF($I8218&lt;&gt;"",VLOOKUP($I8218,'Valid Values - Search'!$R$4:$S$4719,2,FALSE),"")</f>
        <v/>
      </c>
      <c r="AC8218" s="38" t="str">
        <f t="shared" si="128"/>
        <v/>
      </c>
      <c r="AD8218" s="38"/>
    </row>
    <row r="8219" spans="1:30">
      <c r="A8219" s="46"/>
      <c r="B8219" s="47"/>
      <c r="C8219" s="49"/>
      <c r="D8219" s="41"/>
      <c r="E8219" s="41"/>
      <c r="F8219" s="41"/>
      <c r="G8219" s="50" t="str">
        <f>IF(A8219&lt;&gt;"",CONCATENATE(A8219,":",YEAR(B8219),IF(MONTH(B8219)&gt;9,MONTH(B8219),CONCATENATE(0,MONTH(B8219))),IF(DAY(B8219)&gt;9,DAY(B8219),CONCATENATE(0,DAY(B8219))),IF(HOUR(C8219)&gt;9,HOUR(C8219),CONCATENATE(0,HOUR(C8219))),IF(MINUTE(C8219)&gt;9,MINUTE(C8219),CONCATENATE(0,MINUTE(C8219))),":",VLOOKUP(F8219,'Valid Values - Results'!$D$4:$F$12,3,FALSE)),"")</f>
        <v/>
      </c>
      <c r="H8219" s="41"/>
      <c r="I8219" s="41"/>
      <c r="J8219" s="41"/>
      <c r="K8219" s="41"/>
      <c r="L8219" s="41"/>
      <c r="M8219" s="92"/>
      <c r="N8219" s="41"/>
      <c r="O8219" s="41"/>
      <c r="P8219" s="41"/>
      <c r="Q8219" s="41"/>
      <c r="R8219" s="41"/>
      <c r="S8219" s="41"/>
      <c r="T8219" s="41"/>
      <c r="U8219" s="47"/>
      <c r="V8219" s="49"/>
      <c r="W8219" s="41"/>
      <c r="X8219" s="41"/>
      <c r="Y8219" s="41"/>
      <c r="AA8219" s="37" t="str">
        <f>IF($I8219&lt;&gt;"",VLOOKUP($I8219,'Valid Values - Search'!$R$4:$T$4719,3,FALSE),"")</f>
        <v/>
      </c>
      <c r="AB8219" s="37" t="str">
        <f>IF($I8219&lt;&gt;"",VLOOKUP($I8219,'Valid Values - Search'!$R$4:$S$4719,2,FALSE),"")</f>
        <v/>
      </c>
      <c r="AC8219" s="38" t="str">
        <f t="shared" si="128"/>
        <v/>
      </c>
      <c r="AD8219" s="38"/>
    </row>
    <row r="8220" spans="1:30">
      <c r="A8220" s="46"/>
      <c r="B8220" s="47"/>
      <c r="C8220" s="49"/>
      <c r="D8220" s="41"/>
      <c r="E8220" s="41"/>
      <c r="F8220" s="41"/>
      <c r="G8220" s="50" t="str">
        <f>IF(A8220&lt;&gt;"",CONCATENATE(A8220,":",YEAR(B8220),IF(MONTH(B8220)&gt;9,MONTH(B8220),CONCATENATE(0,MONTH(B8220))),IF(DAY(B8220)&gt;9,DAY(B8220),CONCATENATE(0,DAY(B8220))),IF(HOUR(C8220)&gt;9,HOUR(C8220),CONCATENATE(0,HOUR(C8220))),IF(MINUTE(C8220)&gt;9,MINUTE(C8220),CONCATENATE(0,MINUTE(C8220))),":",VLOOKUP(F8220,'Valid Values - Results'!$D$4:$F$12,3,FALSE)),"")</f>
        <v/>
      </c>
      <c r="H8220" s="41"/>
      <c r="I8220" s="41"/>
      <c r="J8220" s="41"/>
      <c r="K8220" s="41"/>
      <c r="L8220" s="41"/>
      <c r="M8220" s="92"/>
      <c r="N8220" s="41"/>
      <c r="O8220" s="41"/>
      <c r="P8220" s="41"/>
      <c r="Q8220" s="41"/>
      <c r="R8220" s="41"/>
      <c r="S8220" s="41"/>
      <c r="T8220" s="41"/>
      <c r="U8220" s="47"/>
      <c r="V8220" s="49"/>
      <c r="W8220" s="41"/>
      <c r="X8220" s="41"/>
      <c r="Y8220" s="41"/>
      <c r="AA8220" s="37" t="str">
        <f>IF($I8220&lt;&gt;"",VLOOKUP($I8220,'Valid Values - Search'!$R$4:$T$4719,3,FALSE),"")</f>
        <v/>
      </c>
      <c r="AB8220" s="37" t="str">
        <f>IF($I8220&lt;&gt;"",VLOOKUP($I8220,'Valid Values - Search'!$R$4:$S$4719,2,FALSE),"")</f>
        <v/>
      </c>
      <c r="AC8220" s="38" t="str">
        <f t="shared" si="128"/>
        <v/>
      </c>
      <c r="AD8220" s="38"/>
    </row>
    <row r="8221" spans="1:30">
      <c r="A8221" s="46"/>
      <c r="B8221" s="47"/>
      <c r="C8221" s="49"/>
      <c r="D8221" s="41"/>
      <c r="E8221" s="41"/>
      <c r="F8221" s="41"/>
      <c r="G8221" s="50" t="str">
        <f>IF(A8221&lt;&gt;"",CONCATENATE(A8221,":",YEAR(B8221),IF(MONTH(B8221)&gt;9,MONTH(B8221),CONCATENATE(0,MONTH(B8221))),IF(DAY(B8221)&gt;9,DAY(B8221),CONCATENATE(0,DAY(B8221))),IF(HOUR(C8221)&gt;9,HOUR(C8221),CONCATENATE(0,HOUR(C8221))),IF(MINUTE(C8221)&gt;9,MINUTE(C8221),CONCATENATE(0,MINUTE(C8221))),":",VLOOKUP(F8221,'Valid Values - Results'!$D$4:$F$12,3,FALSE)),"")</f>
        <v/>
      </c>
      <c r="H8221" s="41"/>
      <c r="I8221" s="41"/>
      <c r="J8221" s="41"/>
      <c r="K8221" s="41"/>
      <c r="L8221" s="41"/>
      <c r="M8221" s="92"/>
      <c r="N8221" s="41"/>
      <c r="O8221" s="41"/>
      <c r="P8221" s="41"/>
      <c r="Q8221" s="41"/>
      <c r="R8221" s="41"/>
      <c r="S8221" s="41"/>
      <c r="T8221" s="41"/>
      <c r="U8221" s="47"/>
      <c r="V8221" s="49"/>
      <c r="W8221" s="41"/>
      <c r="X8221" s="41"/>
      <c r="Y8221" s="41"/>
      <c r="AA8221" s="37" t="str">
        <f>IF($I8221&lt;&gt;"",VLOOKUP($I8221,'Valid Values - Search'!$R$4:$T$4719,3,FALSE),"")</f>
        <v/>
      </c>
      <c r="AB8221" s="37" t="str">
        <f>IF($I8221&lt;&gt;"",VLOOKUP($I8221,'Valid Values - Search'!$R$4:$S$4719,2,FALSE),"")</f>
        <v/>
      </c>
      <c r="AC8221" s="38" t="str">
        <f t="shared" si="128"/>
        <v/>
      </c>
      <c r="AD8221" s="38"/>
    </row>
    <row r="8222" spans="1:30">
      <c r="A8222" s="46"/>
      <c r="B8222" s="47"/>
      <c r="C8222" s="49"/>
      <c r="D8222" s="41"/>
      <c r="E8222" s="41"/>
      <c r="F8222" s="41"/>
      <c r="G8222" s="50" t="str">
        <f>IF(A8222&lt;&gt;"",CONCATENATE(A8222,":",YEAR(B8222),IF(MONTH(B8222)&gt;9,MONTH(B8222),CONCATENATE(0,MONTH(B8222))),IF(DAY(B8222)&gt;9,DAY(B8222),CONCATENATE(0,DAY(B8222))),IF(HOUR(C8222)&gt;9,HOUR(C8222),CONCATENATE(0,HOUR(C8222))),IF(MINUTE(C8222)&gt;9,MINUTE(C8222),CONCATENATE(0,MINUTE(C8222))),":",VLOOKUP(F8222,'Valid Values - Results'!$D$4:$F$12,3,FALSE)),"")</f>
        <v/>
      </c>
      <c r="H8222" s="41"/>
      <c r="I8222" s="41"/>
      <c r="J8222" s="41"/>
      <c r="K8222" s="41"/>
      <c r="L8222" s="41"/>
      <c r="M8222" s="92"/>
      <c r="N8222" s="41"/>
      <c r="O8222" s="41"/>
      <c r="P8222" s="41"/>
      <c r="Q8222" s="41"/>
      <c r="R8222" s="41"/>
      <c r="S8222" s="41"/>
      <c r="T8222" s="41"/>
      <c r="U8222" s="47"/>
      <c r="V8222" s="49"/>
      <c r="W8222" s="41"/>
      <c r="X8222" s="41"/>
      <c r="Y8222" s="41"/>
      <c r="AA8222" s="37" t="str">
        <f>IF($I8222&lt;&gt;"",VLOOKUP($I8222,'Valid Values - Search'!$R$4:$T$4719,3,FALSE),"")</f>
        <v/>
      </c>
      <c r="AB8222" s="37" t="str">
        <f>IF($I8222&lt;&gt;"",VLOOKUP($I8222,'Valid Values - Search'!$R$4:$S$4719,2,FALSE),"")</f>
        <v/>
      </c>
      <c r="AC8222" s="38" t="str">
        <f t="shared" si="128"/>
        <v/>
      </c>
      <c r="AD8222" s="38"/>
    </row>
    <row r="8223" spans="1:30">
      <c r="A8223" s="46"/>
      <c r="B8223" s="47"/>
      <c r="C8223" s="49"/>
      <c r="D8223" s="41"/>
      <c r="E8223" s="41"/>
      <c r="F8223" s="41"/>
      <c r="G8223" s="50" t="str">
        <f>IF(A8223&lt;&gt;"",CONCATENATE(A8223,":",YEAR(B8223),IF(MONTH(B8223)&gt;9,MONTH(B8223),CONCATENATE(0,MONTH(B8223))),IF(DAY(B8223)&gt;9,DAY(B8223),CONCATENATE(0,DAY(B8223))),IF(HOUR(C8223)&gt;9,HOUR(C8223),CONCATENATE(0,HOUR(C8223))),IF(MINUTE(C8223)&gt;9,MINUTE(C8223),CONCATENATE(0,MINUTE(C8223))),":",VLOOKUP(F8223,'Valid Values - Results'!$D$4:$F$12,3,FALSE)),"")</f>
        <v/>
      </c>
      <c r="H8223" s="41"/>
      <c r="I8223" s="41"/>
      <c r="J8223" s="41"/>
      <c r="K8223" s="41"/>
      <c r="L8223" s="41"/>
      <c r="M8223" s="92"/>
      <c r="N8223" s="41"/>
      <c r="O8223" s="41"/>
      <c r="P8223" s="41"/>
      <c r="Q8223" s="41"/>
      <c r="R8223" s="41"/>
      <c r="S8223" s="41"/>
      <c r="T8223" s="41"/>
      <c r="U8223" s="47"/>
      <c r="V8223" s="49"/>
      <c r="W8223" s="41"/>
      <c r="X8223" s="41"/>
      <c r="Y8223" s="41"/>
      <c r="AA8223" s="37" t="str">
        <f>IF($I8223&lt;&gt;"",VLOOKUP($I8223,'Valid Values - Search'!$R$4:$T$4719,3,FALSE),"")</f>
        <v/>
      </c>
      <c r="AB8223" s="37" t="str">
        <f>IF($I8223&lt;&gt;"",VLOOKUP($I8223,'Valid Values - Search'!$R$4:$S$4719,2,FALSE),"")</f>
        <v/>
      </c>
      <c r="AC8223" s="38" t="str">
        <f t="shared" si="128"/>
        <v/>
      </c>
      <c r="AD8223" s="38"/>
    </row>
    <row r="8224" spans="1:30">
      <c r="A8224" s="46"/>
      <c r="B8224" s="47"/>
      <c r="C8224" s="49"/>
      <c r="D8224" s="41"/>
      <c r="E8224" s="41"/>
      <c r="F8224" s="41"/>
      <c r="G8224" s="50" t="str">
        <f>IF(A8224&lt;&gt;"",CONCATENATE(A8224,":",YEAR(B8224),IF(MONTH(B8224)&gt;9,MONTH(B8224),CONCATENATE(0,MONTH(B8224))),IF(DAY(B8224)&gt;9,DAY(B8224),CONCATENATE(0,DAY(B8224))),IF(HOUR(C8224)&gt;9,HOUR(C8224),CONCATENATE(0,HOUR(C8224))),IF(MINUTE(C8224)&gt;9,MINUTE(C8224),CONCATENATE(0,MINUTE(C8224))),":",VLOOKUP(F8224,'Valid Values - Results'!$D$4:$F$12,3,FALSE)),"")</f>
        <v/>
      </c>
      <c r="H8224" s="41"/>
      <c r="I8224" s="41"/>
      <c r="J8224" s="41"/>
      <c r="K8224" s="41"/>
      <c r="L8224" s="41"/>
      <c r="M8224" s="92"/>
      <c r="N8224" s="41"/>
      <c r="O8224" s="41"/>
      <c r="P8224" s="41"/>
      <c r="Q8224" s="41"/>
      <c r="R8224" s="41"/>
      <c r="S8224" s="41"/>
      <c r="T8224" s="41"/>
      <c r="U8224" s="47"/>
      <c r="V8224" s="49"/>
      <c r="W8224" s="41"/>
      <c r="X8224" s="41"/>
      <c r="Y8224" s="41"/>
      <c r="AA8224" s="37" t="str">
        <f>IF($I8224&lt;&gt;"",VLOOKUP($I8224,'Valid Values - Search'!$R$4:$T$4719,3,FALSE),"")</f>
        <v/>
      </c>
      <c r="AB8224" s="37" t="str">
        <f>IF($I8224&lt;&gt;"",VLOOKUP($I8224,'Valid Values - Search'!$R$4:$S$4719,2,FALSE),"")</f>
        <v/>
      </c>
      <c r="AC8224" s="38" t="str">
        <f t="shared" si="128"/>
        <v/>
      </c>
      <c r="AD8224" s="38"/>
    </row>
    <row r="8225" spans="1:30">
      <c r="A8225" s="46"/>
      <c r="B8225" s="47"/>
      <c r="C8225" s="49"/>
      <c r="D8225" s="41"/>
      <c r="E8225" s="41"/>
      <c r="F8225" s="41"/>
      <c r="G8225" s="50" t="str">
        <f>IF(A8225&lt;&gt;"",CONCATENATE(A8225,":",YEAR(B8225),IF(MONTH(B8225)&gt;9,MONTH(B8225),CONCATENATE(0,MONTH(B8225))),IF(DAY(B8225)&gt;9,DAY(B8225),CONCATENATE(0,DAY(B8225))),IF(HOUR(C8225)&gt;9,HOUR(C8225),CONCATENATE(0,HOUR(C8225))),IF(MINUTE(C8225)&gt;9,MINUTE(C8225),CONCATENATE(0,MINUTE(C8225))),":",VLOOKUP(F8225,'Valid Values - Results'!$D$4:$F$12,3,FALSE)),"")</f>
        <v/>
      </c>
      <c r="H8225" s="41"/>
      <c r="I8225" s="41"/>
      <c r="J8225" s="41"/>
      <c r="K8225" s="41"/>
      <c r="L8225" s="41"/>
      <c r="M8225" s="92"/>
      <c r="N8225" s="41"/>
      <c r="O8225" s="41"/>
      <c r="P8225" s="41"/>
      <c r="Q8225" s="41"/>
      <c r="R8225" s="41"/>
      <c r="S8225" s="41"/>
      <c r="T8225" s="41"/>
      <c r="U8225" s="47"/>
      <c r="V8225" s="49"/>
      <c r="W8225" s="41"/>
      <c r="X8225" s="41"/>
      <c r="Y8225" s="41"/>
      <c r="AA8225" s="37" t="str">
        <f>IF($I8225&lt;&gt;"",VLOOKUP($I8225,'Valid Values - Search'!$R$4:$T$4719,3,FALSE),"")</f>
        <v/>
      </c>
      <c r="AB8225" s="37" t="str">
        <f>IF($I8225&lt;&gt;"",VLOOKUP($I8225,'Valid Values - Search'!$R$4:$S$4719,2,FALSE),"")</f>
        <v/>
      </c>
      <c r="AC8225" s="38" t="str">
        <f t="shared" si="128"/>
        <v/>
      </c>
      <c r="AD8225" s="38"/>
    </row>
    <row r="8226" spans="1:30">
      <c r="A8226" s="46"/>
      <c r="B8226" s="47"/>
      <c r="C8226" s="49"/>
      <c r="D8226" s="41"/>
      <c r="E8226" s="41"/>
      <c r="F8226" s="41"/>
      <c r="G8226" s="50" t="str">
        <f>IF(A8226&lt;&gt;"",CONCATENATE(A8226,":",YEAR(B8226),IF(MONTH(B8226)&gt;9,MONTH(B8226),CONCATENATE(0,MONTH(B8226))),IF(DAY(B8226)&gt;9,DAY(B8226),CONCATENATE(0,DAY(B8226))),IF(HOUR(C8226)&gt;9,HOUR(C8226),CONCATENATE(0,HOUR(C8226))),IF(MINUTE(C8226)&gt;9,MINUTE(C8226),CONCATENATE(0,MINUTE(C8226))),":",VLOOKUP(F8226,'Valid Values - Results'!$D$4:$F$12,3,FALSE)),"")</f>
        <v/>
      </c>
      <c r="H8226" s="41"/>
      <c r="I8226" s="41"/>
      <c r="J8226" s="41"/>
      <c r="K8226" s="41"/>
      <c r="L8226" s="41"/>
      <c r="M8226" s="92"/>
      <c r="N8226" s="41"/>
      <c r="O8226" s="41"/>
      <c r="P8226" s="41"/>
      <c r="Q8226" s="41"/>
      <c r="R8226" s="41"/>
      <c r="S8226" s="41"/>
      <c r="T8226" s="41"/>
      <c r="U8226" s="47"/>
      <c r="V8226" s="49"/>
      <c r="W8226" s="41"/>
      <c r="X8226" s="41"/>
      <c r="Y8226" s="41"/>
      <c r="AA8226" s="37" t="str">
        <f>IF($I8226&lt;&gt;"",VLOOKUP($I8226,'Valid Values - Search'!$R$4:$T$4719,3,FALSE),"")</f>
        <v/>
      </c>
      <c r="AB8226" s="37" t="str">
        <f>IF($I8226&lt;&gt;"",VLOOKUP($I8226,'Valid Values - Search'!$R$4:$S$4719,2,FALSE),"")</f>
        <v/>
      </c>
      <c r="AC8226" s="38" t="str">
        <f t="shared" si="128"/>
        <v/>
      </c>
      <c r="AD8226" s="38"/>
    </row>
    <row r="8227" spans="1:30">
      <c r="A8227" s="46"/>
      <c r="B8227" s="47"/>
      <c r="C8227" s="49"/>
      <c r="D8227" s="41"/>
      <c r="E8227" s="41"/>
      <c r="F8227" s="41"/>
      <c r="G8227" s="50" t="str">
        <f>IF(A8227&lt;&gt;"",CONCATENATE(A8227,":",YEAR(B8227),IF(MONTH(B8227)&gt;9,MONTH(B8227),CONCATENATE(0,MONTH(B8227))),IF(DAY(B8227)&gt;9,DAY(B8227),CONCATENATE(0,DAY(B8227))),IF(HOUR(C8227)&gt;9,HOUR(C8227),CONCATENATE(0,HOUR(C8227))),IF(MINUTE(C8227)&gt;9,MINUTE(C8227),CONCATENATE(0,MINUTE(C8227))),":",VLOOKUP(F8227,'Valid Values - Results'!$D$4:$F$12,3,FALSE)),"")</f>
        <v/>
      </c>
      <c r="H8227" s="41"/>
      <c r="I8227" s="41"/>
      <c r="J8227" s="41"/>
      <c r="K8227" s="41"/>
      <c r="L8227" s="41"/>
      <c r="M8227" s="92"/>
      <c r="N8227" s="41"/>
      <c r="O8227" s="41"/>
      <c r="P8227" s="41"/>
      <c r="Q8227" s="41"/>
      <c r="R8227" s="41"/>
      <c r="S8227" s="41"/>
      <c r="T8227" s="41"/>
      <c r="U8227" s="47"/>
      <c r="V8227" s="49"/>
      <c r="W8227" s="41"/>
      <c r="X8227" s="41"/>
      <c r="Y8227" s="41"/>
      <c r="AA8227" s="37" t="str">
        <f>IF($I8227&lt;&gt;"",VLOOKUP($I8227,'Valid Values - Search'!$R$4:$T$4719,3,FALSE),"")</f>
        <v/>
      </c>
      <c r="AB8227" s="37" t="str">
        <f>IF($I8227&lt;&gt;"",VLOOKUP($I8227,'Valid Values - Search'!$R$4:$S$4719,2,FALSE),"")</f>
        <v/>
      </c>
      <c r="AC8227" s="38" t="str">
        <f t="shared" si="128"/>
        <v/>
      </c>
      <c r="AD8227" s="38"/>
    </row>
    <row r="8228" spans="1:30">
      <c r="A8228" s="46"/>
      <c r="B8228" s="47"/>
      <c r="C8228" s="49"/>
      <c r="D8228" s="41"/>
      <c r="E8228" s="41"/>
      <c r="F8228" s="41"/>
      <c r="G8228" s="50" t="str">
        <f>IF(A8228&lt;&gt;"",CONCATENATE(A8228,":",YEAR(B8228),IF(MONTH(B8228)&gt;9,MONTH(B8228),CONCATENATE(0,MONTH(B8228))),IF(DAY(B8228)&gt;9,DAY(B8228),CONCATENATE(0,DAY(B8228))),IF(HOUR(C8228)&gt;9,HOUR(C8228),CONCATENATE(0,HOUR(C8228))),IF(MINUTE(C8228)&gt;9,MINUTE(C8228),CONCATENATE(0,MINUTE(C8228))),":",VLOOKUP(F8228,'Valid Values - Results'!$D$4:$F$12,3,FALSE)),"")</f>
        <v/>
      </c>
      <c r="H8228" s="41"/>
      <c r="I8228" s="41"/>
      <c r="J8228" s="41"/>
      <c r="K8228" s="41"/>
      <c r="L8228" s="41"/>
      <c r="M8228" s="92"/>
      <c r="N8228" s="41"/>
      <c r="O8228" s="41"/>
      <c r="P8228" s="41"/>
      <c r="Q8228" s="41"/>
      <c r="R8228" s="41"/>
      <c r="S8228" s="41"/>
      <c r="T8228" s="41"/>
      <c r="U8228" s="47"/>
      <c r="V8228" s="49"/>
      <c r="W8228" s="41"/>
      <c r="X8228" s="41"/>
      <c r="Y8228" s="41"/>
      <c r="AA8228" s="37" t="str">
        <f>IF($I8228&lt;&gt;"",VLOOKUP($I8228,'Valid Values - Search'!$R$4:$T$4719,3,FALSE),"")</f>
        <v/>
      </c>
      <c r="AB8228" s="37" t="str">
        <f>IF($I8228&lt;&gt;"",VLOOKUP($I8228,'Valid Values - Search'!$R$4:$S$4719,2,FALSE),"")</f>
        <v/>
      </c>
      <c r="AC8228" s="38" t="str">
        <f t="shared" si="128"/>
        <v/>
      </c>
      <c r="AD8228" s="38"/>
    </row>
    <row r="8229" spans="1:30">
      <c r="A8229" s="46"/>
      <c r="B8229" s="47"/>
      <c r="C8229" s="49"/>
      <c r="D8229" s="41"/>
      <c r="E8229" s="41"/>
      <c r="F8229" s="41"/>
      <c r="G8229" s="50" t="str">
        <f>IF(A8229&lt;&gt;"",CONCATENATE(A8229,":",YEAR(B8229),IF(MONTH(B8229)&gt;9,MONTH(B8229),CONCATENATE(0,MONTH(B8229))),IF(DAY(B8229)&gt;9,DAY(B8229),CONCATENATE(0,DAY(B8229))),IF(HOUR(C8229)&gt;9,HOUR(C8229),CONCATENATE(0,HOUR(C8229))),IF(MINUTE(C8229)&gt;9,MINUTE(C8229),CONCATENATE(0,MINUTE(C8229))),":",VLOOKUP(F8229,'Valid Values - Results'!$D$4:$F$12,3,FALSE)),"")</f>
        <v/>
      </c>
      <c r="H8229" s="41"/>
      <c r="I8229" s="41"/>
      <c r="J8229" s="41"/>
      <c r="K8229" s="41"/>
      <c r="L8229" s="41"/>
      <c r="M8229" s="92"/>
      <c r="N8229" s="41"/>
      <c r="O8229" s="41"/>
      <c r="P8229" s="41"/>
      <c r="Q8229" s="41"/>
      <c r="R8229" s="41"/>
      <c r="S8229" s="41"/>
      <c r="T8229" s="41"/>
      <c r="U8229" s="47"/>
      <c r="V8229" s="49"/>
      <c r="W8229" s="41"/>
      <c r="X8229" s="41"/>
      <c r="Y8229" s="41"/>
      <c r="AA8229" s="37" t="str">
        <f>IF($I8229&lt;&gt;"",VLOOKUP($I8229,'Valid Values - Search'!$R$4:$T$4719,3,FALSE),"")</f>
        <v/>
      </c>
      <c r="AB8229" s="37" t="str">
        <f>IF($I8229&lt;&gt;"",VLOOKUP($I8229,'Valid Values - Search'!$R$4:$S$4719,2,FALSE),"")</f>
        <v/>
      </c>
      <c r="AC8229" s="38" t="str">
        <f t="shared" si="128"/>
        <v/>
      </c>
      <c r="AD8229" s="38"/>
    </row>
    <row r="8230" spans="1:30">
      <c r="A8230" s="46"/>
      <c r="B8230" s="47"/>
      <c r="C8230" s="49"/>
      <c r="D8230" s="41"/>
      <c r="E8230" s="41"/>
      <c r="F8230" s="41"/>
      <c r="G8230" s="50" t="str">
        <f>IF(A8230&lt;&gt;"",CONCATENATE(A8230,":",YEAR(B8230),IF(MONTH(B8230)&gt;9,MONTH(B8230),CONCATENATE(0,MONTH(B8230))),IF(DAY(B8230)&gt;9,DAY(B8230),CONCATENATE(0,DAY(B8230))),IF(HOUR(C8230)&gt;9,HOUR(C8230),CONCATENATE(0,HOUR(C8230))),IF(MINUTE(C8230)&gt;9,MINUTE(C8230),CONCATENATE(0,MINUTE(C8230))),":",VLOOKUP(F8230,'Valid Values - Results'!$D$4:$F$12,3,FALSE)),"")</f>
        <v/>
      </c>
      <c r="H8230" s="41"/>
      <c r="I8230" s="41"/>
      <c r="J8230" s="41"/>
      <c r="K8230" s="41"/>
      <c r="L8230" s="41"/>
      <c r="M8230" s="92"/>
      <c r="N8230" s="41"/>
      <c r="O8230" s="41"/>
      <c r="P8230" s="41"/>
      <c r="Q8230" s="41"/>
      <c r="R8230" s="41"/>
      <c r="S8230" s="41"/>
      <c r="T8230" s="41"/>
      <c r="U8230" s="47"/>
      <c r="V8230" s="49"/>
      <c r="W8230" s="41"/>
      <c r="X8230" s="41"/>
      <c r="Y8230" s="41"/>
      <c r="AA8230" s="37" t="str">
        <f>IF($I8230&lt;&gt;"",VLOOKUP($I8230,'Valid Values - Search'!$R$4:$T$4719,3,FALSE),"")</f>
        <v/>
      </c>
      <c r="AB8230" s="37" t="str">
        <f>IF($I8230&lt;&gt;"",VLOOKUP($I8230,'Valid Values - Search'!$R$4:$S$4719,2,FALSE),"")</f>
        <v/>
      </c>
      <c r="AC8230" s="38" t="str">
        <f t="shared" si="128"/>
        <v/>
      </c>
      <c r="AD8230" s="38"/>
    </row>
    <row r="8231" spans="1:30">
      <c r="A8231" s="46"/>
      <c r="B8231" s="47"/>
      <c r="C8231" s="49"/>
      <c r="D8231" s="41"/>
      <c r="E8231" s="41"/>
      <c r="F8231" s="41"/>
      <c r="G8231" s="50" t="str">
        <f>IF(A8231&lt;&gt;"",CONCATENATE(A8231,":",YEAR(B8231),IF(MONTH(B8231)&gt;9,MONTH(B8231),CONCATENATE(0,MONTH(B8231))),IF(DAY(B8231)&gt;9,DAY(B8231),CONCATENATE(0,DAY(B8231))),IF(HOUR(C8231)&gt;9,HOUR(C8231),CONCATENATE(0,HOUR(C8231))),IF(MINUTE(C8231)&gt;9,MINUTE(C8231),CONCATENATE(0,MINUTE(C8231))),":",VLOOKUP(F8231,'Valid Values - Results'!$D$4:$F$12,3,FALSE)),"")</f>
        <v/>
      </c>
      <c r="H8231" s="41"/>
      <c r="I8231" s="41"/>
      <c r="J8231" s="41"/>
      <c r="K8231" s="41"/>
      <c r="L8231" s="41"/>
      <c r="M8231" s="92"/>
      <c r="N8231" s="41"/>
      <c r="O8231" s="41"/>
      <c r="P8231" s="41"/>
      <c r="Q8231" s="41"/>
      <c r="R8231" s="41"/>
      <c r="S8231" s="41"/>
      <c r="T8231" s="41"/>
      <c r="U8231" s="47"/>
      <c r="V8231" s="49"/>
      <c r="W8231" s="41"/>
      <c r="X8231" s="41"/>
      <c r="Y8231" s="41"/>
      <c r="AA8231" s="37" t="str">
        <f>IF($I8231&lt;&gt;"",VLOOKUP($I8231,'Valid Values - Search'!$R$4:$T$4719,3,FALSE),"")</f>
        <v/>
      </c>
      <c r="AB8231" s="37" t="str">
        <f>IF($I8231&lt;&gt;"",VLOOKUP($I8231,'Valid Values - Search'!$R$4:$S$4719,2,FALSE),"")</f>
        <v/>
      </c>
      <c r="AC8231" s="38" t="str">
        <f t="shared" si="128"/>
        <v/>
      </c>
      <c r="AD8231" s="38"/>
    </row>
    <row r="8232" spans="1:30">
      <c r="A8232" s="46"/>
      <c r="B8232" s="47"/>
      <c r="C8232" s="49"/>
      <c r="D8232" s="41"/>
      <c r="E8232" s="41"/>
      <c r="F8232" s="41"/>
      <c r="G8232" s="50" t="str">
        <f>IF(A8232&lt;&gt;"",CONCATENATE(A8232,":",YEAR(B8232),IF(MONTH(B8232)&gt;9,MONTH(B8232),CONCATENATE(0,MONTH(B8232))),IF(DAY(B8232)&gt;9,DAY(B8232),CONCATENATE(0,DAY(B8232))),IF(HOUR(C8232)&gt;9,HOUR(C8232),CONCATENATE(0,HOUR(C8232))),IF(MINUTE(C8232)&gt;9,MINUTE(C8232),CONCATENATE(0,MINUTE(C8232))),":",VLOOKUP(F8232,'Valid Values - Results'!$D$4:$F$12,3,FALSE)),"")</f>
        <v/>
      </c>
      <c r="H8232" s="41"/>
      <c r="I8232" s="41"/>
      <c r="J8232" s="41"/>
      <c r="K8232" s="41"/>
      <c r="L8232" s="41"/>
      <c r="M8232" s="92"/>
      <c r="N8232" s="41"/>
      <c r="O8232" s="41"/>
      <c r="P8232" s="41"/>
      <c r="Q8232" s="41"/>
      <c r="R8232" s="41"/>
      <c r="S8232" s="41"/>
      <c r="T8232" s="41"/>
      <c r="U8232" s="47"/>
      <c r="V8232" s="49"/>
      <c r="W8232" s="41"/>
      <c r="X8232" s="41"/>
      <c r="Y8232" s="41"/>
      <c r="AA8232" s="37" t="str">
        <f>IF($I8232&lt;&gt;"",VLOOKUP($I8232,'Valid Values - Search'!$R$4:$T$4719,3,FALSE),"")</f>
        <v/>
      </c>
      <c r="AB8232" s="37" t="str">
        <f>IF($I8232&lt;&gt;"",VLOOKUP($I8232,'Valid Values - Search'!$R$4:$S$4719,2,FALSE),"")</f>
        <v/>
      </c>
      <c r="AC8232" s="38" t="str">
        <f t="shared" si="128"/>
        <v/>
      </c>
      <c r="AD8232" s="38"/>
    </row>
    <row r="8233" spans="1:30">
      <c r="A8233" s="46"/>
      <c r="B8233" s="47"/>
      <c r="C8233" s="49"/>
      <c r="D8233" s="41"/>
      <c r="E8233" s="41"/>
      <c r="F8233" s="41"/>
      <c r="G8233" s="50" t="str">
        <f>IF(A8233&lt;&gt;"",CONCATENATE(A8233,":",YEAR(B8233),IF(MONTH(B8233)&gt;9,MONTH(B8233),CONCATENATE(0,MONTH(B8233))),IF(DAY(B8233)&gt;9,DAY(B8233),CONCATENATE(0,DAY(B8233))),IF(HOUR(C8233)&gt;9,HOUR(C8233),CONCATENATE(0,HOUR(C8233))),IF(MINUTE(C8233)&gt;9,MINUTE(C8233),CONCATENATE(0,MINUTE(C8233))),":",VLOOKUP(F8233,'Valid Values - Results'!$D$4:$F$12,3,FALSE)),"")</f>
        <v/>
      </c>
      <c r="H8233" s="41"/>
      <c r="I8233" s="41"/>
      <c r="J8233" s="41"/>
      <c r="K8233" s="41"/>
      <c r="L8233" s="41"/>
      <c r="M8233" s="92"/>
      <c r="N8233" s="41"/>
      <c r="O8233" s="41"/>
      <c r="P8233" s="41"/>
      <c r="Q8233" s="41"/>
      <c r="R8233" s="41"/>
      <c r="S8233" s="41"/>
      <c r="T8233" s="41"/>
      <c r="U8233" s="47"/>
      <c r="V8233" s="49"/>
      <c r="W8233" s="41"/>
      <c r="X8233" s="41"/>
      <c r="Y8233" s="41"/>
      <c r="AA8233" s="37" t="str">
        <f>IF($I8233&lt;&gt;"",VLOOKUP($I8233,'Valid Values - Search'!$R$4:$T$4719,3,FALSE),"")</f>
        <v/>
      </c>
      <c r="AB8233" s="37" t="str">
        <f>IF($I8233&lt;&gt;"",VLOOKUP($I8233,'Valid Values - Search'!$R$4:$S$4719,2,FALSE),"")</f>
        <v/>
      </c>
      <c r="AC8233" s="38" t="str">
        <f t="shared" si="128"/>
        <v/>
      </c>
      <c r="AD8233" s="38"/>
    </row>
    <row r="8234" spans="1:30">
      <c r="A8234" s="46"/>
      <c r="B8234" s="47"/>
      <c r="C8234" s="49"/>
      <c r="D8234" s="41"/>
      <c r="E8234" s="41"/>
      <c r="F8234" s="41"/>
      <c r="G8234" s="50" t="str">
        <f>IF(A8234&lt;&gt;"",CONCATENATE(A8234,":",YEAR(B8234),IF(MONTH(B8234)&gt;9,MONTH(B8234),CONCATENATE(0,MONTH(B8234))),IF(DAY(B8234)&gt;9,DAY(B8234),CONCATENATE(0,DAY(B8234))),IF(HOUR(C8234)&gt;9,HOUR(C8234),CONCATENATE(0,HOUR(C8234))),IF(MINUTE(C8234)&gt;9,MINUTE(C8234),CONCATENATE(0,MINUTE(C8234))),":",VLOOKUP(F8234,'Valid Values - Results'!$D$4:$F$12,3,FALSE)),"")</f>
        <v/>
      </c>
      <c r="H8234" s="41"/>
      <c r="I8234" s="41"/>
      <c r="J8234" s="41"/>
      <c r="K8234" s="41"/>
      <c r="L8234" s="41"/>
      <c r="M8234" s="92"/>
      <c r="N8234" s="41"/>
      <c r="O8234" s="41"/>
      <c r="P8234" s="41"/>
      <c r="Q8234" s="41"/>
      <c r="R8234" s="41"/>
      <c r="S8234" s="41"/>
      <c r="T8234" s="41"/>
      <c r="U8234" s="47"/>
      <c r="V8234" s="49"/>
      <c r="W8234" s="41"/>
      <c r="X8234" s="41"/>
      <c r="Y8234" s="41"/>
      <c r="AA8234" s="37" t="str">
        <f>IF($I8234&lt;&gt;"",VLOOKUP($I8234,'Valid Values - Search'!$R$4:$T$4719,3,FALSE),"")</f>
        <v/>
      </c>
      <c r="AB8234" s="37" t="str">
        <f>IF($I8234&lt;&gt;"",VLOOKUP($I8234,'Valid Values - Search'!$R$4:$S$4719,2,FALSE),"")</f>
        <v/>
      </c>
      <c r="AC8234" s="38" t="str">
        <f t="shared" si="128"/>
        <v/>
      </c>
      <c r="AD8234" s="38"/>
    </row>
    <row r="8235" spans="1:30">
      <c r="A8235" s="46"/>
      <c r="B8235" s="47"/>
      <c r="C8235" s="49"/>
      <c r="D8235" s="41"/>
      <c r="E8235" s="41"/>
      <c r="F8235" s="41"/>
      <c r="G8235" s="50" t="str">
        <f>IF(A8235&lt;&gt;"",CONCATENATE(A8235,":",YEAR(B8235),IF(MONTH(B8235)&gt;9,MONTH(B8235),CONCATENATE(0,MONTH(B8235))),IF(DAY(B8235)&gt;9,DAY(B8235),CONCATENATE(0,DAY(B8235))),IF(HOUR(C8235)&gt;9,HOUR(C8235),CONCATENATE(0,HOUR(C8235))),IF(MINUTE(C8235)&gt;9,MINUTE(C8235),CONCATENATE(0,MINUTE(C8235))),":",VLOOKUP(F8235,'Valid Values - Results'!$D$4:$F$12,3,FALSE)),"")</f>
        <v/>
      </c>
      <c r="H8235" s="41"/>
      <c r="I8235" s="41"/>
      <c r="J8235" s="41"/>
      <c r="K8235" s="41"/>
      <c r="L8235" s="41"/>
      <c r="M8235" s="92"/>
      <c r="N8235" s="41"/>
      <c r="O8235" s="41"/>
      <c r="P8235" s="41"/>
      <c r="Q8235" s="41"/>
      <c r="R8235" s="41"/>
      <c r="S8235" s="41"/>
      <c r="T8235" s="41"/>
      <c r="U8235" s="47"/>
      <c r="V8235" s="49"/>
      <c r="W8235" s="41"/>
      <c r="X8235" s="41"/>
      <c r="Y8235" s="41"/>
      <c r="AA8235" s="37" t="str">
        <f>IF($I8235&lt;&gt;"",VLOOKUP($I8235,'Valid Values - Search'!$R$4:$T$4719,3,FALSE),"")</f>
        <v/>
      </c>
      <c r="AB8235" s="37" t="str">
        <f>IF($I8235&lt;&gt;"",VLOOKUP($I8235,'Valid Values - Search'!$R$4:$S$4719,2,FALSE),"")</f>
        <v/>
      </c>
      <c r="AC8235" s="38" t="str">
        <f t="shared" si="128"/>
        <v/>
      </c>
      <c r="AD8235" s="38"/>
    </row>
    <row r="8236" spans="1:30">
      <c r="A8236" s="46"/>
      <c r="B8236" s="47"/>
      <c r="C8236" s="49"/>
      <c r="D8236" s="41"/>
      <c r="E8236" s="41"/>
      <c r="F8236" s="41"/>
      <c r="G8236" s="50" t="str">
        <f>IF(A8236&lt;&gt;"",CONCATENATE(A8236,":",YEAR(B8236),IF(MONTH(B8236)&gt;9,MONTH(B8236),CONCATENATE(0,MONTH(B8236))),IF(DAY(B8236)&gt;9,DAY(B8236),CONCATENATE(0,DAY(B8236))),IF(HOUR(C8236)&gt;9,HOUR(C8236),CONCATENATE(0,HOUR(C8236))),IF(MINUTE(C8236)&gt;9,MINUTE(C8236),CONCATENATE(0,MINUTE(C8236))),":",VLOOKUP(F8236,'Valid Values - Results'!$D$4:$F$12,3,FALSE)),"")</f>
        <v/>
      </c>
      <c r="H8236" s="41"/>
      <c r="I8236" s="41"/>
      <c r="J8236" s="41"/>
      <c r="K8236" s="41"/>
      <c r="L8236" s="41"/>
      <c r="M8236" s="92"/>
      <c r="N8236" s="41"/>
      <c r="O8236" s="41"/>
      <c r="P8236" s="41"/>
      <c r="Q8236" s="41"/>
      <c r="R8236" s="41"/>
      <c r="S8236" s="41"/>
      <c r="T8236" s="41"/>
      <c r="U8236" s="47"/>
      <c r="V8236" s="49"/>
      <c r="W8236" s="41"/>
      <c r="X8236" s="41"/>
      <c r="Y8236" s="41"/>
      <c r="AA8236" s="37" t="str">
        <f>IF($I8236&lt;&gt;"",VLOOKUP($I8236,'Valid Values - Search'!$R$4:$T$4719,3,FALSE),"")</f>
        <v/>
      </c>
      <c r="AB8236" s="37" t="str">
        <f>IF($I8236&lt;&gt;"",VLOOKUP($I8236,'Valid Values - Search'!$R$4:$S$4719,2,FALSE),"")</f>
        <v/>
      </c>
      <c r="AC8236" s="38" t="str">
        <f t="shared" si="128"/>
        <v/>
      </c>
      <c r="AD8236" s="38"/>
    </row>
    <row r="8237" spans="1:30">
      <c r="A8237" s="46"/>
      <c r="B8237" s="47"/>
      <c r="C8237" s="49"/>
      <c r="D8237" s="41"/>
      <c r="E8237" s="41"/>
      <c r="F8237" s="41"/>
      <c r="G8237" s="50" t="str">
        <f>IF(A8237&lt;&gt;"",CONCATENATE(A8237,":",YEAR(B8237),IF(MONTH(B8237)&gt;9,MONTH(B8237),CONCATENATE(0,MONTH(B8237))),IF(DAY(B8237)&gt;9,DAY(B8237),CONCATENATE(0,DAY(B8237))),IF(HOUR(C8237)&gt;9,HOUR(C8237),CONCATENATE(0,HOUR(C8237))),IF(MINUTE(C8237)&gt;9,MINUTE(C8237),CONCATENATE(0,MINUTE(C8237))),":",VLOOKUP(F8237,'Valid Values - Results'!$D$4:$F$12,3,FALSE)),"")</f>
        <v/>
      </c>
      <c r="H8237" s="41"/>
      <c r="I8237" s="41"/>
      <c r="J8237" s="41"/>
      <c r="K8237" s="41"/>
      <c r="L8237" s="41"/>
      <c r="M8237" s="92"/>
      <c r="N8237" s="41"/>
      <c r="O8237" s="41"/>
      <c r="P8237" s="41"/>
      <c r="Q8237" s="41"/>
      <c r="R8237" s="41"/>
      <c r="S8237" s="41"/>
      <c r="T8237" s="41"/>
      <c r="U8237" s="47"/>
      <c r="V8237" s="49"/>
      <c r="W8237" s="41"/>
      <c r="X8237" s="41"/>
      <c r="Y8237" s="41"/>
      <c r="AA8237" s="37" t="str">
        <f>IF($I8237&lt;&gt;"",VLOOKUP($I8237,'Valid Values - Search'!$R$4:$T$4719,3,FALSE),"")</f>
        <v/>
      </c>
      <c r="AB8237" s="37" t="str">
        <f>IF($I8237&lt;&gt;"",VLOOKUP($I8237,'Valid Values - Search'!$R$4:$S$4719,2,FALSE),"")</f>
        <v/>
      </c>
      <c r="AC8237" s="38" t="str">
        <f t="shared" si="128"/>
        <v/>
      </c>
      <c r="AD8237" s="38"/>
    </row>
    <row r="8238" spans="1:30">
      <c r="A8238" s="46"/>
      <c r="B8238" s="47"/>
      <c r="C8238" s="49"/>
      <c r="D8238" s="41"/>
      <c r="E8238" s="41"/>
      <c r="F8238" s="41"/>
      <c r="G8238" s="50" t="str">
        <f>IF(A8238&lt;&gt;"",CONCATENATE(A8238,":",YEAR(B8238),IF(MONTH(B8238)&gt;9,MONTH(B8238),CONCATENATE(0,MONTH(B8238))),IF(DAY(B8238)&gt;9,DAY(B8238),CONCATENATE(0,DAY(B8238))),IF(HOUR(C8238)&gt;9,HOUR(C8238),CONCATENATE(0,HOUR(C8238))),IF(MINUTE(C8238)&gt;9,MINUTE(C8238),CONCATENATE(0,MINUTE(C8238))),":",VLOOKUP(F8238,'Valid Values - Results'!$D$4:$F$12,3,FALSE)),"")</f>
        <v/>
      </c>
      <c r="H8238" s="41"/>
      <c r="I8238" s="41"/>
      <c r="J8238" s="41"/>
      <c r="K8238" s="41"/>
      <c r="L8238" s="41"/>
      <c r="M8238" s="92"/>
      <c r="N8238" s="41"/>
      <c r="O8238" s="41"/>
      <c r="P8238" s="41"/>
      <c r="Q8238" s="41"/>
      <c r="R8238" s="41"/>
      <c r="S8238" s="41"/>
      <c r="T8238" s="41"/>
      <c r="U8238" s="47"/>
      <c r="V8238" s="49"/>
      <c r="W8238" s="41"/>
      <c r="X8238" s="41"/>
      <c r="Y8238" s="41"/>
      <c r="AA8238" s="37" t="str">
        <f>IF($I8238&lt;&gt;"",VLOOKUP($I8238,'Valid Values - Search'!$R$4:$T$4719,3,FALSE),"")</f>
        <v/>
      </c>
      <c r="AB8238" s="37" t="str">
        <f>IF($I8238&lt;&gt;"",VLOOKUP($I8238,'Valid Values - Search'!$R$4:$S$4719,2,FALSE),"")</f>
        <v/>
      </c>
      <c r="AC8238" s="38" t="str">
        <f t="shared" si="128"/>
        <v/>
      </c>
      <c r="AD8238" s="38"/>
    </row>
    <row r="8239" spans="1:30">
      <c r="A8239" s="46"/>
      <c r="B8239" s="47"/>
      <c r="C8239" s="49"/>
      <c r="D8239" s="41"/>
      <c r="E8239" s="41"/>
      <c r="F8239" s="41"/>
      <c r="G8239" s="50" t="str">
        <f>IF(A8239&lt;&gt;"",CONCATENATE(A8239,":",YEAR(B8239),IF(MONTH(B8239)&gt;9,MONTH(B8239),CONCATENATE(0,MONTH(B8239))),IF(DAY(B8239)&gt;9,DAY(B8239),CONCATENATE(0,DAY(B8239))),IF(HOUR(C8239)&gt;9,HOUR(C8239),CONCATENATE(0,HOUR(C8239))),IF(MINUTE(C8239)&gt;9,MINUTE(C8239),CONCATENATE(0,MINUTE(C8239))),":",VLOOKUP(F8239,'Valid Values - Results'!$D$4:$F$12,3,FALSE)),"")</f>
        <v/>
      </c>
      <c r="H8239" s="41"/>
      <c r="I8239" s="41"/>
      <c r="J8239" s="41"/>
      <c r="K8239" s="41"/>
      <c r="L8239" s="41"/>
      <c r="M8239" s="92"/>
      <c r="N8239" s="41"/>
      <c r="O8239" s="41"/>
      <c r="P8239" s="41"/>
      <c r="Q8239" s="41"/>
      <c r="R8239" s="41"/>
      <c r="S8239" s="41"/>
      <c r="T8239" s="41"/>
      <c r="U8239" s="47"/>
      <c r="V8239" s="49"/>
      <c r="W8239" s="41"/>
      <c r="X8239" s="41"/>
      <c r="Y8239" s="41"/>
      <c r="AA8239" s="37" t="str">
        <f>IF($I8239&lt;&gt;"",VLOOKUP($I8239,'Valid Values - Search'!$R$4:$T$4719,3,FALSE),"")</f>
        <v/>
      </c>
      <c r="AB8239" s="37" t="str">
        <f>IF($I8239&lt;&gt;"",VLOOKUP($I8239,'Valid Values - Search'!$R$4:$S$4719,2,FALSE),"")</f>
        <v/>
      </c>
      <c r="AC8239" s="38" t="str">
        <f t="shared" si="128"/>
        <v/>
      </c>
      <c r="AD8239" s="38"/>
    </row>
    <row r="8240" spans="1:30">
      <c r="A8240" s="46"/>
      <c r="B8240" s="47"/>
      <c r="C8240" s="49"/>
      <c r="D8240" s="41"/>
      <c r="E8240" s="41"/>
      <c r="F8240" s="41"/>
      <c r="G8240" s="50" t="str">
        <f>IF(A8240&lt;&gt;"",CONCATENATE(A8240,":",YEAR(B8240),IF(MONTH(B8240)&gt;9,MONTH(B8240),CONCATENATE(0,MONTH(B8240))),IF(DAY(B8240)&gt;9,DAY(B8240),CONCATENATE(0,DAY(B8240))),IF(HOUR(C8240)&gt;9,HOUR(C8240),CONCATENATE(0,HOUR(C8240))),IF(MINUTE(C8240)&gt;9,MINUTE(C8240),CONCATENATE(0,MINUTE(C8240))),":",VLOOKUP(F8240,'Valid Values - Results'!$D$4:$F$12,3,FALSE)),"")</f>
        <v/>
      </c>
      <c r="H8240" s="41"/>
      <c r="I8240" s="41"/>
      <c r="J8240" s="41"/>
      <c r="K8240" s="41"/>
      <c r="L8240" s="41"/>
      <c r="M8240" s="92"/>
      <c r="N8240" s="41"/>
      <c r="O8240" s="41"/>
      <c r="P8240" s="41"/>
      <c r="Q8240" s="41"/>
      <c r="R8240" s="41"/>
      <c r="S8240" s="41"/>
      <c r="T8240" s="41"/>
      <c r="U8240" s="47"/>
      <c r="V8240" s="49"/>
      <c r="W8240" s="41"/>
      <c r="X8240" s="41"/>
      <c r="Y8240" s="41"/>
      <c r="AA8240" s="37" t="str">
        <f>IF($I8240&lt;&gt;"",VLOOKUP($I8240,'Valid Values - Search'!$R$4:$T$4719,3,FALSE),"")</f>
        <v/>
      </c>
      <c r="AB8240" s="37" t="str">
        <f>IF($I8240&lt;&gt;"",VLOOKUP($I8240,'Valid Values - Search'!$R$4:$S$4719,2,FALSE),"")</f>
        <v/>
      </c>
      <c r="AC8240" s="38" t="str">
        <f t="shared" si="128"/>
        <v/>
      </c>
      <c r="AD8240" s="38"/>
    </row>
    <row r="8241" spans="1:30">
      <c r="A8241" s="46"/>
      <c r="B8241" s="47"/>
      <c r="C8241" s="49"/>
      <c r="D8241" s="41"/>
      <c r="E8241" s="41"/>
      <c r="F8241" s="41"/>
      <c r="G8241" s="50" t="str">
        <f>IF(A8241&lt;&gt;"",CONCATENATE(A8241,":",YEAR(B8241),IF(MONTH(B8241)&gt;9,MONTH(B8241),CONCATENATE(0,MONTH(B8241))),IF(DAY(B8241)&gt;9,DAY(B8241),CONCATENATE(0,DAY(B8241))),IF(HOUR(C8241)&gt;9,HOUR(C8241),CONCATENATE(0,HOUR(C8241))),IF(MINUTE(C8241)&gt;9,MINUTE(C8241),CONCATENATE(0,MINUTE(C8241))),":",VLOOKUP(F8241,'Valid Values - Results'!$D$4:$F$12,3,FALSE)),"")</f>
        <v/>
      </c>
      <c r="H8241" s="41"/>
      <c r="I8241" s="41"/>
      <c r="J8241" s="41"/>
      <c r="K8241" s="41"/>
      <c r="L8241" s="41"/>
      <c r="M8241" s="92"/>
      <c r="N8241" s="41"/>
      <c r="O8241" s="41"/>
      <c r="P8241" s="41"/>
      <c r="Q8241" s="41"/>
      <c r="R8241" s="41"/>
      <c r="S8241" s="41"/>
      <c r="T8241" s="41"/>
      <c r="U8241" s="47"/>
      <c r="V8241" s="49"/>
      <c r="W8241" s="41"/>
      <c r="X8241" s="41"/>
      <c r="Y8241" s="41"/>
      <c r="AA8241" s="37" t="str">
        <f>IF($I8241&lt;&gt;"",VLOOKUP($I8241,'Valid Values - Search'!$R$4:$T$4719,3,FALSE),"")</f>
        <v/>
      </c>
      <c r="AB8241" s="37" t="str">
        <f>IF($I8241&lt;&gt;"",VLOOKUP($I8241,'Valid Values - Search'!$R$4:$S$4719,2,FALSE),"")</f>
        <v/>
      </c>
      <c r="AC8241" s="38" t="str">
        <f t="shared" si="128"/>
        <v/>
      </c>
      <c r="AD8241" s="38"/>
    </row>
    <row r="8242" spans="1:30">
      <c r="A8242" s="46"/>
      <c r="B8242" s="47"/>
      <c r="C8242" s="49"/>
      <c r="D8242" s="41"/>
      <c r="E8242" s="41"/>
      <c r="F8242" s="41"/>
      <c r="G8242" s="50" t="str">
        <f>IF(A8242&lt;&gt;"",CONCATENATE(A8242,":",YEAR(B8242),IF(MONTH(B8242)&gt;9,MONTH(B8242),CONCATENATE(0,MONTH(B8242))),IF(DAY(B8242)&gt;9,DAY(B8242),CONCATENATE(0,DAY(B8242))),IF(HOUR(C8242)&gt;9,HOUR(C8242),CONCATENATE(0,HOUR(C8242))),IF(MINUTE(C8242)&gt;9,MINUTE(C8242),CONCATENATE(0,MINUTE(C8242))),":",VLOOKUP(F8242,'Valid Values - Results'!$D$4:$F$12,3,FALSE)),"")</f>
        <v/>
      </c>
      <c r="H8242" s="41"/>
      <c r="I8242" s="41"/>
      <c r="J8242" s="41"/>
      <c r="K8242" s="41"/>
      <c r="L8242" s="41"/>
      <c r="M8242" s="92"/>
      <c r="N8242" s="41"/>
      <c r="O8242" s="41"/>
      <c r="P8242" s="41"/>
      <c r="Q8242" s="41"/>
      <c r="R8242" s="41"/>
      <c r="S8242" s="41"/>
      <c r="T8242" s="41"/>
      <c r="U8242" s="47"/>
      <c r="V8242" s="49"/>
      <c r="W8242" s="41"/>
      <c r="X8242" s="41"/>
      <c r="Y8242" s="41"/>
      <c r="AA8242" s="37" t="str">
        <f>IF($I8242&lt;&gt;"",VLOOKUP($I8242,'Valid Values - Search'!$R$4:$T$4719,3,FALSE),"")</f>
        <v/>
      </c>
      <c r="AB8242" s="37" t="str">
        <f>IF($I8242&lt;&gt;"",VLOOKUP($I8242,'Valid Values - Search'!$R$4:$S$4719,2,FALSE),"")</f>
        <v/>
      </c>
      <c r="AC8242" s="38" t="str">
        <f t="shared" si="128"/>
        <v/>
      </c>
      <c r="AD8242" s="38"/>
    </row>
    <row r="8243" spans="1:30">
      <c r="A8243" s="46"/>
      <c r="B8243" s="47"/>
      <c r="C8243" s="49"/>
      <c r="D8243" s="41"/>
      <c r="E8243" s="41"/>
      <c r="F8243" s="41"/>
      <c r="G8243" s="50" t="str">
        <f>IF(A8243&lt;&gt;"",CONCATENATE(A8243,":",YEAR(B8243),IF(MONTH(B8243)&gt;9,MONTH(B8243),CONCATENATE(0,MONTH(B8243))),IF(DAY(B8243)&gt;9,DAY(B8243),CONCATENATE(0,DAY(B8243))),IF(HOUR(C8243)&gt;9,HOUR(C8243),CONCATENATE(0,HOUR(C8243))),IF(MINUTE(C8243)&gt;9,MINUTE(C8243),CONCATENATE(0,MINUTE(C8243))),":",VLOOKUP(F8243,'Valid Values - Results'!$D$4:$F$12,3,FALSE)),"")</f>
        <v/>
      </c>
      <c r="H8243" s="41"/>
      <c r="I8243" s="41"/>
      <c r="J8243" s="41"/>
      <c r="K8243" s="41"/>
      <c r="L8243" s="41"/>
      <c r="M8243" s="92"/>
      <c r="N8243" s="41"/>
      <c r="O8243" s="41"/>
      <c r="P8243" s="41"/>
      <c r="Q8243" s="41"/>
      <c r="R8243" s="41"/>
      <c r="S8243" s="41"/>
      <c r="T8243" s="41"/>
      <c r="U8243" s="47"/>
      <c r="V8243" s="49"/>
      <c r="W8243" s="41"/>
      <c r="X8243" s="41"/>
      <c r="Y8243" s="41"/>
      <c r="AA8243" s="37" t="str">
        <f>IF($I8243&lt;&gt;"",VLOOKUP($I8243,'Valid Values - Search'!$R$4:$T$4719,3,FALSE),"")</f>
        <v/>
      </c>
      <c r="AB8243" s="37" t="str">
        <f>IF($I8243&lt;&gt;"",VLOOKUP($I8243,'Valid Values - Search'!$R$4:$S$4719,2,FALSE),"")</f>
        <v/>
      </c>
      <c r="AC8243" s="38" t="str">
        <f t="shared" si="128"/>
        <v/>
      </c>
      <c r="AD8243" s="38"/>
    </row>
    <row r="8244" spans="1:30">
      <c r="A8244" s="46"/>
      <c r="B8244" s="47"/>
      <c r="C8244" s="49"/>
      <c r="D8244" s="41"/>
      <c r="E8244" s="41"/>
      <c r="F8244" s="41"/>
      <c r="G8244" s="50" t="str">
        <f>IF(A8244&lt;&gt;"",CONCATENATE(A8244,":",YEAR(B8244),IF(MONTH(B8244)&gt;9,MONTH(B8244),CONCATENATE(0,MONTH(B8244))),IF(DAY(B8244)&gt;9,DAY(B8244),CONCATENATE(0,DAY(B8244))),IF(HOUR(C8244)&gt;9,HOUR(C8244),CONCATENATE(0,HOUR(C8244))),IF(MINUTE(C8244)&gt;9,MINUTE(C8244),CONCATENATE(0,MINUTE(C8244))),":",VLOOKUP(F8244,'Valid Values - Results'!$D$4:$F$12,3,FALSE)),"")</f>
        <v/>
      </c>
      <c r="H8244" s="41"/>
      <c r="I8244" s="41"/>
      <c r="J8244" s="41"/>
      <c r="K8244" s="41"/>
      <c r="L8244" s="41"/>
      <c r="M8244" s="92"/>
      <c r="N8244" s="41"/>
      <c r="O8244" s="41"/>
      <c r="P8244" s="41"/>
      <c r="Q8244" s="41"/>
      <c r="R8244" s="41"/>
      <c r="S8244" s="41"/>
      <c r="T8244" s="41"/>
      <c r="U8244" s="47"/>
      <c r="V8244" s="49"/>
      <c r="W8244" s="41"/>
      <c r="X8244" s="41"/>
      <c r="Y8244" s="41"/>
      <c r="AA8244" s="37" t="str">
        <f>IF($I8244&lt;&gt;"",VLOOKUP($I8244,'Valid Values - Search'!$R$4:$T$4719,3,FALSE),"")</f>
        <v/>
      </c>
      <c r="AB8244" s="37" t="str">
        <f>IF($I8244&lt;&gt;"",VLOOKUP($I8244,'Valid Values - Search'!$R$4:$S$4719,2,FALSE),"")</f>
        <v/>
      </c>
      <c r="AC8244" s="38" t="str">
        <f t="shared" si="128"/>
        <v/>
      </c>
      <c r="AD8244" s="38"/>
    </row>
    <row r="8245" spans="1:30">
      <c r="A8245" s="46"/>
      <c r="B8245" s="47"/>
      <c r="C8245" s="49"/>
      <c r="D8245" s="41"/>
      <c r="E8245" s="41"/>
      <c r="F8245" s="41"/>
      <c r="G8245" s="50" t="str">
        <f>IF(A8245&lt;&gt;"",CONCATENATE(A8245,":",YEAR(B8245),IF(MONTH(B8245)&gt;9,MONTH(B8245),CONCATENATE(0,MONTH(B8245))),IF(DAY(B8245)&gt;9,DAY(B8245),CONCATENATE(0,DAY(B8245))),IF(HOUR(C8245)&gt;9,HOUR(C8245),CONCATENATE(0,HOUR(C8245))),IF(MINUTE(C8245)&gt;9,MINUTE(C8245),CONCATENATE(0,MINUTE(C8245))),":",VLOOKUP(F8245,'Valid Values - Results'!$D$4:$F$12,3,FALSE)),"")</f>
        <v/>
      </c>
      <c r="H8245" s="41"/>
      <c r="I8245" s="41"/>
      <c r="J8245" s="41"/>
      <c r="K8245" s="41"/>
      <c r="L8245" s="41"/>
      <c r="M8245" s="92"/>
      <c r="N8245" s="41"/>
      <c r="O8245" s="41"/>
      <c r="P8245" s="41"/>
      <c r="Q8245" s="41"/>
      <c r="R8245" s="41"/>
      <c r="S8245" s="41"/>
      <c r="T8245" s="41"/>
      <c r="U8245" s="47"/>
      <c r="V8245" s="49"/>
      <c r="W8245" s="41"/>
      <c r="X8245" s="41"/>
      <c r="Y8245" s="41"/>
      <c r="AA8245" s="37" t="str">
        <f>IF($I8245&lt;&gt;"",VLOOKUP($I8245,'Valid Values - Search'!$R$4:$T$4719,3,FALSE),"")</f>
        <v/>
      </c>
      <c r="AB8245" s="37" t="str">
        <f>IF($I8245&lt;&gt;"",VLOOKUP($I8245,'Valid Values - Search'!$R$4:$S$4719,2,FALSE),"")</f>
        <v/>
      </c>
      <c r="AC8245" s="38" t="str">
        <f t="shared" si="128"/>
        <v/>
      </c>
      <c r="AD8245" s="38"/>
    </row>
    <row r="8246" spans="1:30">
      <c r="A8246" s="46"/>
      <c r="B8246" s="47"/>
      <c r="C8246" s="49"/>
      <c r="D8246" s="41"/>
      <c r="E8246" s="41"/>
      <c r="F8246" s="41"/>
      <c r="G8246" s="50" t="str">
        <f>IF(A8246&lt;&gt;"",CONCATENATE(A8246,":",YEAR(B8246),IF(MONTH(B8246)&gt;9,MONTH(B8246),CONCATENATE(0,MONTH(B8246))),IF(DAY(B8246)&gt;9,DAY(B8246),CONCATENATE(0,DAY(B8246))),IF(HOUR(C8246)&gt;9,HOUR(C8246),CONCATENATE(0,HOUR(C8246))),IF(MINUTE(C8246)&gt;9,MINUTE(C8246),CONCATENATE(0,MINUTE(C8246))),":",VLOOKUP(F8246,'Valid Values - Results'!$D$4:$F$12,3,FALSE)),"")</f>
        <v/>
      </c>
      <c r="H8246" s="41"/>
      <c r="I8246" s="41"/>
      <c r="J8246" s="41"/>
      <c r="K8246" s="41"/>
      <c r="L8246" s="41"/>
      <c r="M8246" s="92"/>
      <c r="N8246" s="41"/>
      <c r="O8246" s="41"/>
      <c r="P8246" s="41"/>
      <c r="Q8246" s="41"/>
      <c r="R8246" s="41"/>
      <c r="S8246" s="41"/>
      <c r="T8246" s="41"/>
      <c r="U8246" s="47"/>
      <c r="V8246" s="49"/>
      <c r="W8246" s="41"/>
      <c r="X8246" s="41"/>
      <c r="Y8246" s="41"/>
      <c r="AA8246" s="37" t="str">
        <f>IF($I8246&lt;&gt;"",VLOOKUP($I8246,'Valid Values - Search'!$R$4:$T$4719,3,FALSE),"")</f>
        <v/>
      </c>
      <c r="AB8246" s="37" t="str">
        <f>IF($I8246&lt;&gt;"",VLOOKUP($I8246,'Valid Values - Search'!$R$4:$S$4719,2,FALSE),"")</f>
        <v/>
      </c>
      <c r="AC8246" s="38" t="str">
        <f t="shared" si="128"/>
        <v/>
      </c>
      <c r="AD8246" s="38"/>
    </row>
    <row r="8247" spans="1:30">
      <c r="A8247" s="46"/>
      <c r="B8247" s="47"/>
      <c r="C8247" s="49"/>
      <c r="D8247" s="41"/>
      <c r="E8247" s="41"/>
      <c r="F8247" s="41"/>
      <c r="G8247" s="50" t="str">
        <f>IF(A8247&lt;&gt;"",CONCATENATE(A8247,":",YEAR(B8247),IF(MONTH(B8247)&gt;9,MONTH(B8247),CONCATENATE(0,MONTH(B8247))),IF(DAY(B8247)&gt;9,DAY(B8247),CONCATENATE(0,DAY(B8247))),IF(HOUR(C8247)&gt;9,HOUR(C8247),CONCATENATE(0,HOUR(C8247))),IF(MINUTE(C8247)&gt;9,MINUTE(C8247),CONCATENATE(0,MINUTE(C8247))),":",VLOOKUP(F8247,'Valid Values - Results'!$D$4:$F$12,3,FALSE)),"")</f>
        <v/>
      </c>
      <c r="H8247" s="41"/>
      <c r="I8247" s="41"/>
      <c r="J8247" s="41"/>
      <c r="K8247" s="41"/>
      <c r="L8247" s="41"/>
      <c r="M8247" s="92"/>
      <c r="N8247" s="41"/>
      <c r="O8247" s="41"/>
      <c r="P8247" s="41"/>
      <c r="Q8247" s="41"/>
      <c r="R8247" s="41"/>
      <c r="S8247" s="41"/>
      <c r="T8247" s="41"/>
      <c r="U8247" s="47"/>
      <c r="V8247" s="49"/>
      <c r="W8247" s="41"/>
      <c r="X8247" s="41"/>
      <c r="Y8247" s="41"/>
      <c r="AA8247" s="37" t="str">
        <f>IF($I8247&lt;&gt;"",VLOOKUP($I8247,'Valid Values - Search'!$R$4:$T$4719,3,FALSE),"")</f>
        <v/>
      </c>
      <c r="AB8247" s="37" t="str">
        <f>IF($I8247&lt;&gt;"",VLOOKUP($I8247,'Valid Values - Search'!$R$4:$S$4719,2,FALSE),"")</f>
        <v/>
      </c>
      <c r="AC8247" s="38" t="str">
        <f t="shared" si="128"/>
        <v/>
      </c>
      <c r="AD8247" s="38"/>
    </row>
    <row r="8248" spans="1:30">
      <c r="A8248" s="46"/>
      <c r="B8248" s="47"/>
      <c r="C8248" s="49"/>
      <c r="D8248" s="41"/>
      <c r="E8248" s="41"/>
      <c r="F8248" s="41"/>
      <c r="G8248" s="50" t="str">
        <f>IF(A8248&lt;&gt;"",CONCATENATE(A8248,":",YEAR(B8248),IF(MONTH(B8248)&gt;9,MONTH(B8248),CONCATENATE(0,MONTH(B8248))),IF(DAY(B8248)&gt;9,DAY(B8248),CONCATENATE(0,DAY(B8248))),IF(HOUR(C8248)&gt;9,HOUR(C8248),CONCATENATE(0,HOUR(C8248))),IF(MINUTE(C8248)&gt;9,MINUTE(C8248),CONCATENATE(0,MINUTE(C8248))),":",VLOOKUP(F8248,'Valid Values - Results'!$D$4:$F$12,3,FALSE)),"")</f>
        <v/>
      </c>
      <c r="H8248" s="41"/>
      <c r="I8248" s="41"/>
      <c r="J8248" s="41"/>
      <c r="K8248" s="41"/>
      <c r="L8248" s="41"/>
      <c r="M8248" s="92"/>
      <c r="N8248" s="41"/>
      <c r="O8248" s="41"/>
      <c r="P8248" s="41"/>
      <c r="Q8248" s="41"/>
      <c r="R8248" s="41"/>
      <c r="S8248" s="41"/>
      <c r="T8248" s="41"/>
      <c r="U8248" s="47"/>
      <c r="V8248" s="49"/>
      <c r="W8248" s="41"/>
      <c r="X8248" s="41"/>
      <c r="Y8248" s="41"/>
      <c r="AA8248" s="37" t="str">
        <f>IF($I8248&lt;&gt;"",VLOOKUP($I8248,'Valid Values - Search'!$R$4:$T$4719,3,FALSE),"")</f>
        <v/>
      </c>
      <c r="AB8248" s="37" t="str">
        <f>IF($I8248&lt;&gt;"",VLOOKUP($I8248,'Valid Values - Search'!$R$4:$S$4719,2,FALSE),"")</f>
        <v/>
      </c>
      <c r="AC8248" s="38" t="str">
        <f t="shared" si="128"/>
        <v/>
      </c>
      <c r="AD8248" s="38"/>
    </row>
    <row r="8249" spans="1:30">
      <c r="A8249" s="46"/>
      <c r="B8249" s="47"/>
      <c r="C8249" s="49"/>
      <c r="D8249" s="41"/>
      <c r="E8249" s="41"/>
      <c r="F8249" s="41"/>
      <c r="G8249" s="50" t="str">
        <f>IF(A8249&lt;&gt;"",CONCATENATE(A8249,":",YEAR(B8249),IF(MONTH(B8249)&gt;9,MONTH(B8249),CONCATENATE(0,MONTH(B8249))),IF(DAY(B8249)&gt;9,DAY(B8249),CONCATENATE(0,DAY(B8249))),IF(HOUR(C8249)&gt;9,HOUR(C8249),CONCATENATE(0,HOUR(C8249))),IF(MINUTE(C8249)&gt;9,MINUTE(C8249),CONCATENATE(0,MINUTE(C8249))),":",VLOOKUP(F8249,'Valid Values - Results'!$D$4:$F$12,3,FALSE)),"")</f>
        <v/>
      </c>
      <c r="H8249" s="41"/>
      <c r="I8249" s="41"/>
      <c r="J8249" s="41"/>
      <c r="K8249" s="41"/>
      <c r="L8249" s="41"/>
      <c r="M8249" s="92"/>
      <c r="N8249" s="41"/>
      <c r="O8249" s="41"/>
      <c r="P8249" s="41"/>
      <c r="Q8249" s="41"/>
      <c r="R8249" s="41"/>
      <c r="S8249" s="41"/>
      <c r="T8249" s="41"/>
      <c r="U8249" s="47"/>
      <c r="V8249" s="49"/>
      <c r="W8249" s="41"/>
      <c r="X8249" s="41"/>
      <c r="Y8249" s="41"/>
      <c r="AA8249" s="37" t="str">
        <f>IF($I8249&lt;&gt;"",VLOOKUP($I8249,'Valid Values - Search'!$R$4:$T$4719,3,FALSE),"")</f>
        <v/>
      </c>
      <c r="AB8249" s="37" t="str">
        <f>IF($I8249&lt;&gt;"",VLOOKUP($I8249,'Valid Values - Search'!$R$4:$S$4719,2,FALSE),"")</f>
        <v/>
      </c>
      <c r="AC8249" s="38" t="str">
        <f t="shared" si="128"/>
        <v/>
      </c>
      <c r="AD8249" s="38"/>
    </row>
    <row r="8250" spans="1:30">
      <c r="A8250" s="46"/>
      <c r="B8250" s="47"/>
      <c r="C8250" s="49"/>
      <c r="D8250" s="41"/>
      <c r="E8250" s="41"/>
      <c r="F8250" s="41"/>
      <c r="G8250" s="50" t="str">
        <f>IF(A8250&lt;&gt;"",CONCATENATE(A8250,":",YEAR(B8250),IF(MONTH(B8250)&gt;9,MONTH(B8250),CONCATENATE(0,MONTH(B8250))),IF(DAY(B8250)&gt;9,DAY(B8250),CONCATENATE(0,DAY(B8250))),IF(HOUR(C8250)&gt;9,HOUR(C8250),CONCATENATE(0,HOUR(C8250))),IF(MINUTE(C8250)&gt;9,MINUTE(C8250),CONCATENATE(0,MINUTE(C8250))),":",VLOOKUP(F8250,'Valid Values - Results'!$D$4:$F$12,3,FALSE)),"")</f>
        <v/>
      </c>
      <c r="H8250" s="41"/>
      <c r="I8250" s="41"/>
      <c r="J8250" s="41"/>
      <c r="K8250" s="41"/>
      <c r="L8250" s="41"/>
      <c r="M8250" s="92"/>
      <c r="N8250" s="41"/>
      <c r="O8250" s="41"/>
      <c r="P8250" s="41"/>
      <c r="Q8250" s="41"/>
      <c r="R8250" s="41"/>
      <c r="S8250" s="41"/>
      <c r="T8250" s="41"/>
      <c r="U8250" s="47"/>
      <c r="V8250" s="49"/>
      <c r="W8250" s="41"/>
      <c r="X8250" s="41"/>
      <c r="Y8250" s="41"/>
      <c r="AA8250" s="37" t="str">
        <f>IF($I8250&lt;&gt;"",VLOOKUP($I8250,'Valid Values - Search'!$R$4:$T$4719,3,FALSE),"")</f>
        <v/>
      </c>
      <c r="AB8250" s="37" t="str">
        <f>IF($I8250&lt;&gt;"",VLOOKUP($I8250,'Valid Values - Search'!$R$4:$S$4719,2,FALSE),"")</f>
        <v/>
      </c>
      <c r="AC8250" s="38" t="str">
        <f t="shared" si="128"/>
        <v/>
      </c>
      <c r="AD8250" s="38"/>
    </row>
    <row r="8251" spans="1:30">
      <c r="A8251" s="46"/>
      <c r="B8251" s="47"/>
      <c r="C8251" s="49"/>
      <c r="D8251" s="41"/>
      <c r="E8251" s="41"/>
      <c r="F8251" s="41"/>
      <c r="G8251" s="50" t="str">
        <f>IF(A8251&lt;&gt;"",CONCATENATE(A8251,":",YEAR(B8251),IF(MONTH(B8251)&gt;9,MONTH(B8251),CONCATENATE(0,MONTH(B8251))),IF(DAY(B8251)&gt;9,DAY(B8251),CONCATENATE(0,DAY(B8251))),IF(HOUR(C8251)&gt;9,HOUR(C8251),CONCATENATE(0,HOUR(C8251))),IF(MINUTE(C8251)&gt;9,MINUTE(C8251),CONCATENATE(0,MINUTE(C8251))),":",VLOOKUP(F8251,'Valid Values - Results'!$D$4:$F$12,3,FALSE)),"")</f>
        <v/>
      </c>
      <c r="H8251" s="41"/>
      <c r="I8251" s="41"/>
      <c r="J8251" s="41"/>
      <c r="K8251" s="41"/>
      <c r="L8251" s="41"/>
      <c r="M8251" s="92"/>
      <c r="N8251" s="41"/>
      <c r="O8251" s="41"/>
      <c r="P8251" s="41"/>
      <c r="Q8251" s="41"/>
      <c r="R8251" s="41"/>
      <c r="S8251" s="41"/>
      <c r="T8251" s="41"/>
      <c r="U8251" s="47"/>
      <c r="V8251" s="49"/>
      <c r="W8251" s="41"/>
      <c r="X8251" s="41"/>
      <c r="Y8251" s="41"/>
      <c r="AA8251" s="37" t="str">
        <f>IF($I8251&lt;&gt;"",VLOOKUP($I8251,'Valid Values - Search'!$R$4:$T$4719,3,FALSE),"")</f>
        <v/>
      </c>
      <c r="AB8251" s="37" t="str">
        <f>IF($I8251&lt;&gt;"",VLOOKUP($I8251,'Valid Values - Search'!$R$4:$S$4719,2,FALSE),"")</f>
        <v/>
      </c>
      <c r="AC8251" s="38" t="str">
        <f t="shared" si="128"/>
        <v/>
      </c>
      <c r="AD8251" s="38"/>
    </row>
    <row r="8252" spans="1:30">
      <c r="A8252" s="46"/>
      <c r="B8252" s="47"/>
      <c r="C8252" s="49"/>
      <c r="D8252" s="41"/>
      <c r="E8252" s="41"/>
      <c r="F8252" s="41"/>
      <c r="G8252" s="50" t="str">
        <f>IF(A8252&lt;&gt;"",CONCATENATE(A8252,":",YEAR(B8252),IF(MONTH(B8252)&gt;9,MONTH(B8252),CONCATENATE(0,MONTH(B8252))),IF(DAY(B8252)&gt;9,DAY(B8252),CONCATENATE(0,DAY(B8252))),IF(HOUR(C8252)&gt;9,HOUR(C8252),CONCATENATE(0,HOUR(C8252))),IF(MINUTE(C8252)&gt;9,MINUTE(C8252),CONCATENATE(0,MINUTE(C8252))),":",VLOOKUP(F8252,'Valid Values - Results'!$D$4:$F$12,3,FALSE)),"")</f>
        <v/>
      </c>
      <c r="H8252" s="41"/>
      <c r="I8252" s="41"/>
      <c r="J8252" s="41"/>
      <c r="K8252" s="41"/>
      <c r="L8252" s="41"/>
      <c r="M8252" s="92"/>
      <c r="N8252" s="41"/>
      <c r="O8252" s="41"/>
      <c r="P8252" s="41"/>
      <c r="Q8252" s="41"/>
      <c r="R8252" s="41"/>
      <c r="S8252" s="41"/>
      <c r="T8252" s="41"/>
      <c r="U8252" s="47"/>
      <c r="V8252" s="49"/>
      <c r="W8252" s="41"/>
      <c r="X8252" s="41"/>
      <c r="Y8252" s="41"/>
      <c r="AA8252" s="37" t="str">
        <f>IF($I8252&lt;&gt;"",VLOOKUP($I8252,'Valid Values - Search'!$R$4:$T$4719,3,FALSE),"")</f>
        <v/>
      </c>
      <c r="AB8252" s="37" t="str">
        <f>IF($I8252&lt;&gt;"",VLOOKUP($I8252,'Valid Values - Search'!$R$4:$S$4719,2,FALSE),"")</f>
        <v/>
      </c>
      <c r="AC8252" s="38" t="str">
        <f t="shared" si="128"/>
        <v/>
      </c>
      <c r="AD8252" s="38"/>
    </row>
    <row r="8253" spans="1:30">
      <c r="A8253" s="46"/>
      <c r="B8253" s="47"/>
      <c r="C8253" s="49"/>
      <c r="D8253" s="41"/>
      <c r="E8253" s="41"/>
      <c r="F8253" s="41"/>
      <c r="G8253" s="50" t="str">
        <f>IF(A8253&lt;&gt;"",CONCATENATE(A8253,":",YEAR(B8253),IF(MONTH(B8253)&gt;9,MONTH(B8253),CONCATENATE(0,MONTH(B8253))),IF(DAY(B8253)&gt;9,DAY(B8253),CONCATENATE(0,DAY(B8253))),IF(HOUR(C8253)&gt;9,HOUR(C8253),CONCATENATE(0,HOUR(C8253))),IF(MINUTE(C8253)&gt;9,MINUTE(C8253),CONCATENATE(0,MINUTE(C8253))),":",VLOOKUP(F8253,'Valid Values - Results'!$D$4:$F$12,3,FALSE)),"")</f>
        <v/>
      </c>
      <c r="H8253" s="41"/>
      <c r="I8253" s="41"/>
      <c r="J8253" s="41"/>
      <c r="K8253" s="41"/>
      <c r="L8253" s="41"/>
      <c r="M8253" s="92"/>
      <c r="N8253" s="41"/>
      <c r="O8253" s="41"/>
      <c r="P8253" s="41"/>
      <c r="Q8253" s="41"/>
      <c r="R8253" s="41"/>
      <c r="S8253" s="41"/>
      <c r="T8253" s="41"/>
      <c r="U8253" s="47"/>
      <c r="V8253" s="49"/>
      <c r="W8253" s="41"/>
      <c r="X8253" s="41"/>
      <c r="Y8253" s="41"/>
      <c r="AA8253" s="37" t="str">
        <f>IF($I8253&lt;&gt;"",VLOOKUP($I8253,'Valid Values - Search'!$R$4:$T$4719,3,FALSE),"")</f>
        <v/>
      </c>
      <c r="AB8253" s="37" t="str">
        <f>IF($I8253&lt;&gt;"",VLOOKUP($I8253,'Valid Values - Search'!$R$4:$S$4719,2,FALSE),"")</f>
        <v/>
      </c>
      <c r="AC8253" s="38" t="str">
        <f t="shared" si="128"/>
        <v/>
      </c>
      <c r="AD8253" s="38"/>
    </row>
    <row r="8254" spans="1:30">
      <c r="A8254" s="46"/>
      <c r="B8254" s="47"/>
      <c r="C8254" s="49"/>
      <c r="D8254" s="41"/>
      <c r="E8254" s="41"/>
      <c r="F8254" s="41"/>
      <c r="G8254" s="50" t="str">
        <f>IF(A8254&lt;&gt;"",CONCATENATE(A8254,":",YEAR(B8254),IF(MONTH(B8254)&gt;9,MONTH(B8254),CONCATENATE(0,MONTH(B8254))),IF(DAY(B8254)&gt;9,DAY(B8254),CONCATENATE(0,DAY(B8254))),IF(HOUR(C8254)&gt;9,HOUR(C8254),CONCATENATE(0,HOUR(C8254))),IF(MINUTE(C8254)&gt;9,MINUTE(C8254),CONCATENATE(0,MINUTE(C8254))),":",VLOOKUP(F8254,'Valid Values - Results'!$D$4:$F$12,3,FALSE)),"")</f>
        <v/>
      </c>
      <c r="H8254" s="41"/>
      <c r="I8254" s="41"/>
      <c r="J8254" s="41"/>
      <c r="K8254" s="41"/>
      <c r="L8254" s="41"/>
      <c r="M8254" s="92"/>
      <c r="N8254" s="41"/>
      <c r="O8254" s="41"/>
      <c r="P8254" s="41"/>
      <c r="Q8254" s="41"/>
      <c r="R8254" s="41"/>
      <c r="S8254" s="41"/>
      <c r="T8254" s="41"/>
      <c r="U8254" s="47"/>
      <c r="V8254" s="49"/>
      <c r="W8254" s="41"/>
      <c r="X8254" s="41"/>
      <c r="Y8254" s="41"/>
      <c r="AA8254" s="37" t="str">
        <f>IF($I8254&lt;&gt;"",VLOOKUP($I8254,'Valid Values - Search'!$R$4:$T$4719,3,FALSE),"")</f>
        <v/>
      </c>
      <c r="AB8254" s="37" t="str">
        <f>IF($I8254&lt;&gt;"",VLOOKUP($I8254,'Valid Values - Search'!$R$4:$S$4719,2,FALSE),"")</f>
        <v/>
      </c>
      <c r="AC8254" s="38" t="str">
        <f t="shared" si="128"/>
        <v/>
      </c>
      <c r="AD8254" s="38"/>
    </row>
    <row r="8255" spans="1:30">
      <c r="A8255" s="46"/>
      <c r="B8255" s="47"/>
      <c r="C8255" s="49"/>
      <c r="D8255" s="41"/>
      <c r="E8255" s="41"/>
      <c r="F8255" s="41"/>
      <c r="G8255" s="50" t="str">
        <f>IF(A8255&lt;&gt;"",CONCATENATE(A8255,":",YEAR(B8255),IF(MONTH(B8255)&gt;9,MONTH(B8255),CONCATENATE(0,MONTH(B8255))),IF(DAY(B8255)&gt;9,DAY(B8255),CONCATENATE(0,DAY(B8255))),IF(HOUR(C8255)&gt;9,HOUR(C8255),CONCATENATE(0,HOUR(C8255))),IF(MINUTE(C8255)&gt;9,MINUTE(C8255),CONCATENATE(0,MINUTE(C8255))),":",VLOOKUP(F8255,'Valid Values - Results'!$D$4:$F$12,3,FALSE)),"")</f>
        <v/>
      </c>
      <c r="H8255" s="41"/>
      <c r="I8255" s="41"/>
      <c r="J8255" s="41"/>
      <c r="K8255" s="41"/>
      <c r="L8255" s="41"/>
      <c r="M8255" s="92"/>
      <c r="N8255" s="41"/>
      <c r="O8255" s="41"/>
      <c r="P8255" s="41"/>
      <c r="Q8255" s="41"/>
      <c r="R8255" s="41"/>
      <c r="S8255" s="41"/>
      <c r="T8255" s="41"/>
      <c r="U8255" s="47"/>
      <c r="V8255" s="49"/>
      <c r="W8255" s="41"/>
      <c r="X8255" s="41"/>
      <c r="Y8255" s="41"/>
      <c r="AA8255" s="37" t="str">
        <f>IF($I8255&lt;&gt;"",VLOOKUP($I8255,'Valid Values - Search'!$R$4:$T$4719,3,FALSE),"")</f>
        <v/>
      </c>
      <c r="AB8255" s="37" t="str">
        <f>IF($I8255&lt;&gt;"",VLOOKUP($I8255,'Valid Values - Search'!$R$4:$S$4719,2,FALSE),"")</f>
        <v/>
      </c>
      <c r="AC8255" s="38" t="str">
        <f t="shared" si="128"/>
        <v/>
      </c>
      <c r="AD8255" s="38"/>
    </row>
    <row r="8256" spans="1:30">
      <c r="A8256" s="46"/>
      <c r="B8256" s="47"/>
      <c r="C8256" s="49"/>
      <c r="D8256" s="41"/>
      <c r="E8256" s="41"/>
      <c r="F8256" s="41"/>
      <c r="G8256" s="50" t="str">
        <f>IF(A8256&lt;&gt;"",CONCATENATE(A8256,":",YEAR(B8256),IF(MONTH(B8256)&gt;9,MONTH(B8256),CONCATENATE(0,MONTH(B8256))),IF(DAY(B8256)&gt;9,DAY(B8256),CONCATENATE(0,DAY(B8256))),IF(HOUR(C8256)&gt;9,HOUR(C8256),CONCATENATE(0,HOUR(C8256))),IF(MINUTE(C8256)&gt;9,MINUTE(C8256),CONCATENATE(0,MINUTE(C8256))),":",VLOOKUP(F8256,'Valid Values - Results'!$D$4:$F$12,3,FALSE)),"")</f>
        <v/>
      </c>
      <c r="H8256" s="41"/>
      <c r="I8256" s="41"/>
      <c r="J8256" s="41"/>
      <c r="K8256" s="41"/>
      <c r="L8256" s="41"/>
      <c r="M8256" s="92"/>
      <c r="N8256" s="41"/>
      <c r="O8256" s="41"/>
      <c r="P8256" s="41"/>
      <c r="Q8256" s="41"/>
      <c r="R8256" s="41"/>
      <c r="S8256" s="41"/>
      <c r="T8256" s="41"/>
      <c r="U8256" s="47"/>
      <c r="V8256" s="49"/>
      <c r="W8256" s="41"/>
      <c r="X8256" s="41"/>
      <c r="Y8256" s="41"/>
      <c r="AA8256" s="37" t="str">
        <f>IF($I8256&lt;&gt;"",VLOOKUP($I8256,'Valid Values - Search'!$R$4:$T$4719,3,FALSE),"")</f>
        <v/>
      </c>
      <c r="AB8256" s="37" t="str">
        <f>IF($I8256&lt;&gt;"",VLOOKUP($I8256,'Valid Values - Search'!$R$4:$S$4719,2,FALSE),"")</f>
        <v/>
      </c>
      <c r="AC8256" s="38" t="str">
        <f t="shared" si="128"/>
        <v/>
      </c>
      <c r="AD8256" s="38"/>
    </row>
    <row r="8257" spans="1:30">
      <c r="A8257" s="46"/>
      <c r="B8257" s="47"/>
      <c r="C8257" s="49"/>
      <c r="D8257" s="41"/>
      <c r="E8257" s="41"/>
      <c r="F8257" s="41"/>
      <c r="G8257" s="50" t="str">
        <f>IF(A8257&lt;&gt;"",CONCATENATE(A8257,":",YEAR(B8257),IF(MONTH(B8257)&gt;9,MONTH(B8257),CONCATENATE(0,MONTH(B8257))),IF(DAY(B8257)&gt;9,DAY(B8257),CONCATENATE(0,DAY(B8257))),IF(HOUR(C8257)&gt;9,HOUR(C8257),CONCATENATE(0,HOUR(C8257))),IF(MINUTE(C8257)&gt;9,MINUTE(C8257),CONCATENATE(0,MINUTE(C8257))),":",VLOOKUP(F8257,'Valid Values - Results'!$D$4:$F$12,3,FALSE)),"")</f>
        <v/>
      </c>
      <c r="H8257" s="41"/>
      <c r="I8257" s="41"/>
      <c r="J8257" s="41"/>
      <c r="K8257" s="41"/>
      <c r="L8257" s="41"/>
      <c r="M8257" s="92"/>
      <c r="N8257" s="41"/>
      <c r="O8257" s="41"/>
      <c r="P8257" s="41"/>
      <c r="Q8257" s="41"/>
      <c r="R8257" s="41"/>
      <c r="S8257" s="41"/>
      <c r="T8257" s="41"/>
      <c r="U8257" s="47"/>
      <c r="V8257" s="49"/>
      <c r="W8257" s="41"/>
      <c r="X8257" s="41"/>
      <c r="Y8257" s="41"/>
      <c r="AA8257" s="37" t="str">
        <f>IF($I8257&lt;&gt;"",VLOOKUP($I8257,'Valid Values - Search'!$R$4:$T$4719,3,FALSE),"")</f>
        <v/>
      </c>
      <c r="AB8257" s="37" t="str">
        <f>IF($I8257&lt;&gt;"",VLOOKUP($I8257,'Valid Values - Search'!$R$4:$S$4719,2,FALSE),"")</f>
        <v/>
      </c>
      <c r="AC8257" s="38" t="str">
        <f t="shared" si="128"/>
        <v/>
      </c>
      <c r="AD8257" s="38"/>
    </row>
    <row r="8258" spans="1:30">
      <c r="A8258" s="46"/>
      <c r="B8258" s="47"/>
      <c r="C8258" s="49"/>
      <c r="D8258" s="41"/>
      <c r="E8258" s="41"/>
      <c r="F8258" s="41"/>
      <c r="G8258" s="50" t="str">
        <f>IF(A8258&lt;&gt;"",CONCATENATE(A8258,":",YEAR(B8258),IF(MONTH(B8258)&gt;9,MONTH(B8258),CONCATENATE(0,MONTH(B8258))),IF(DAY(B8258)&gt;9,DAY(B8258),CONCATENATE(0,DAY(B8258))),IF(HOUR(C8258)&gt;9,HOUR(C8258),CONCATENATE(0,HOUR(C8258))),IF(MINUTE(C8258)&gt;9,MINUTE(C8258),CONCATENATE(0,MINUTE(C8258))),":",VLOOKUP(F8258,'Valid Values - Results'!$D$4:$F$12,3,FALSE)),"")</f>
        <v/>
      </c>
      <c r="H8258" s="41"/>
      <c r="I8258" s="41"/>
      <c r="J8258" s="41"/>
      <c r="K8258" s="41"/>
      <c r="L8258" s="41"/>
      <c r="M8258" s="92"/>
      <c r="N8258" s="41"/>
      <c r="O8258" s="41"/>
      <c r="P8258" s="41"/>
      <c r="Q8258" s="41"/>
      <c r="R8258" s="41"/>
      <c r="S8258" s="41"/>
      <c r="T8258" s="41"/>
      <c r="U8258" s="47"/>
      <c r="V8258" s="49"/>
      <c r="W8258" s="41"/>
      <c r="X8258" s="41"/>
      <c r="Y8258" s="41"/>
      <c r="AA8258" s="37" t="str">
        <f>IF($I8258&lt;&gt;"",VLOOKUP($I8258,'Valid Values - Search'!$R$4:$T$4719,3,FALSE),"")</f>
        <v/>
      </c>
      <c r="AB8258" s="37" t="str">
        <f>IF($I8258&lt;&gt;"",VLOOKUP($I8258,'Valid Values - Search'!$R$4:$S$4719,2,FALSE),"")</f>
        <v/>
      </c>
      <c r="AC8258" s="38" t="str">
        <f t="shared" ref="AC8258:AC8321" si="129">IF($V8258&lt;&gt;"",$D8258,"")</f>
        <v/>
      </c>
      <c r="AD8258" s="38"/>
    </row>
    <row r="8259" spans="1:30">
      <c r="A8259" s="46"/>
      <c r="B8259" s="47"/>
      <c r="C8259" s="49"/>
      <c r="D8259" s="41"/>
      <c r="E8259" s="41"/>
      <c r="F8259" s="41"/>
      <c r="G8259" s="50" t="str">
        <f>IF(A8259&lt;&gt;"",CONCATENATE(A8259,":",YEAR(B8259),IF(MONTH(B8259)&gt;9,MONTH(B8259),CONCATENATE(0,MONTH(B8259))),IF(DAY(B8259)&gt;9,DAY(B8259),CONCATENATE(0,DAY(B8259))),IF(HOUR(C8259)&gt;9,HOUR(C8259),CONCATENATE(0,HOUR(C8259))),IF(MINUTE(C8259)&gt;9,MINUTE(C8259),CONCATENATE(0,MINUTE(C8259))),":",VLOOKUP(F8259,'Valid Values - Results'!$D$4:$F$12,3,FALSE)),"")</f>
        <v/>
      </c>
      <c r="H8259" s="41"/>
      <c r="I8259" s="41"/>
      <c r="J8259" s="41"/>
      <c r="K8259" s="41"/>
      <c r="L8259" s="41"/>
      <c r="M8259" s="92"/>
      <c r="N8259" s="41"/>
      <c r="O8259" s="41"/>
      <c r="P8259" s="41"/>
      <c r="Q8259" s="41"/>
      <c r="R8259" s="41"/>
      <c r="S8259" s="41"/>
      <c r="T8259" s="41"/>
      <c r="U8259" s="47"/>
      <c r="V8259" s="49"/>
      <c r="W8259" s="41"/>
      <c r="X8259" s="41"/>
      <c r="Y8259" s="41"/>
      <c r="AA8259" s="37" t="str">
        <f>IF($I8259&lt;&gt;"",VLOOKUP($I8259,'Valid Values - Search'!$R$4:$T$4719,3,FALSE),"")</f>
        <v/>
      </c>
      <c r="AB8259" s="37" t="str">
        <f>IF($I8259&lt;&gt;"",VLOOKUP($I8259,'Valid Values - Search'!$R$4:$S$4719,2,FALSE),"")</f>
        <v/>
      </c>
      <c r="AC8259" s="38" t="str">
        <f t="shared" si="129"/>
        <v/>
      </c>
      <c r="AD8259" s="38"/>
    </row>
    <row r="8260" spans="1:30">
      <c r="A8260" s="46"/>
      <c r="B8260" s="47"/>
      <c r="C8260" s="49"/>
      <c r="D8260" s="41"/>
      <c r="E8260" s="41"/>
      <c r="F8260" s="41"/>
      <c r="G8260" s="50" t="str">
        <f>IF(A8260&lt;&gt;"",CONCATENATE(A8260,":",YEAR(B8260),IF(MONTH(B8260)&gt;9,MONTH(B8260),CONCATENATE(0,MONTH(B8260))),IF(DAY(B8260)&gt;9,DAY(B8260),CONCATENATE(0,DAY(B8260))),IF(HOUR(C8260)&gt;9,HOUR(C8260),CONCATENATE(0,HOUR(C8260))),IF(MINUTE(C8260)&gt;9,MINUTE(C8260),CONCATENATE(0,MINUTE(C8260))),":",VLOOKUP(F8260,'Valid Values - Results'!$D$4:$F$12,3,FALSE)),"")</f>
        <v/>
      </c>
      <c r="H8260" s="41"/>
      <c r="I8260" s="41"/>
      <c r="J8260" s="41"/>
      <c r="K8260" s="41"/>
      <c r="L8260" s="41"/>
      <c r="M8260" s="92"/>
      <c r="N8260" s="41"/>
      <c r="O8260" s="41"/>
      <c r="P8260" s="41"/>
      <c r="Q8260" s="41"/>
      <c r="R8260" s="41"/>
      <c r="S8260" s="41"/>
      <c r="T8260" s="41"/>
      <c r="U8260" s="47"/>
      <c r="V8260" s="49"/>
      <c r="W8260" s="41"/>
      <c r="X8260" s="41"/>
      <c r="Y8260" s="41"/>
      <c r="AA8260" s="37" t="str">
        <f>IF($I8260&lt;&gt;"",VLOOKUP($I8260,'Valid Values - Search'!$R$4:$T$4719,3,FALSE),"")</f>
        <v/>
      </c>
      <c r="AB8260" s="37" t="str">
        <f>IF($I8260&lt;&gt;"",VLOOKUP($I8260,'Valid Values - Search'!$R$4:$S$4719,2,FALSE),"")</f>
        <v/>
      </c>
      <c r="AC8260" s="38" t="str">
        <f t="shared" si="129"/>
        <v/>
      </c>
      <c r="AD8260" s="38"/>
    </row>
    <row r="8261" spans="1:30">
      <c r="A8261" s="46"/>
      <c r="B8261" s="47"/>
      <c r="C8261" s="49"/>
      <c r="D8261" s="41"/>
      <c r="E8261" s="41"/>
      <c r="F8261" s="41"/>
      <c r="G8261" s="50" t="str">
        <f>IF(A8261&lt;&gt;"",CONCATENATE(A8261,":",YEAR(B8261),IF(MONTH(B8261)&gt;9,MONTH(B8261),CONCATENATE(0,MONTH(B8261))),IF(DAY(B8261)&gt;9,DAY(B8261),CONCATENATE(0,DAY(B8261))),IF(HOUR(C8261)&gt;9,HOUR(C8261),CONCATENATE(0,HOUR(C8261))),IF(MINUTE(C8261)&gt;9,MINUTE(C8261),CONCATENATE(0,MINUTE(C8261))),":",VLOOKUP(F8261,'Valid Values - Results'!$D$4:$F$12,3,FALSE)),"")</f>
        <v/>
      </c>
      <c r="H8261" s="41"/>
      <c r="I8261" s="41"/>
      <c r="J8261" s="41"/>
      <c r="K8261" s="41"/>
      <c r="L8261" s="41"/>
      <c r="M8261" s="92"/>
      <c r="N8261" s="41"/>
      <c r="O8261" s="41"/>
      <c r="P8261" s="41"/>
      <c r="Q8261" s="41"/>
      <c r="R8261" s="41"/>
      <c r="S8261" s="41"/>
      <c r="T8261" s="41"/>
      <c r="U8261" s="47"/>
      <c r="V8261" s="49"/>
      <c r="W8261" s="41"/>
      <c r="X8261" s="41"/>
      <c r="Y8261" s="41"/>
      <c r="AA8261" s="37" t="str">
        <f>IF($I8261&lt;&gt;"",VLOOKUP($I8261,'Valid Values - Search'!$R$4:$T$4719,3,FALSE),"")</f>
        <v/>
      </c>
      <c r="AB8261" s="37" t="str">
        <f>IF($I8261&lt;&gt;"",VLOOKUP($I8261,'Valid Values - Search'!$R$4:$S$4719,2,FALSE),"")</f>
        <v/>
      </c>
      <c r="AC8261" s="38" t="str">
        <f t="shared" si="129"/>
        <v/>
      </c>
      <c r="AD8261" s="38"/>
    </row>
    <row r="8262" spans="1:30">
      <c r="A8262" s="46"/>
      <c r="B8262" s="47"/>
      <c r="C8262" s="49"/>
      <c r="D8262" s="41"/>
      <c r="E8262" s="41"/>
      <c r="F8262" s="41"/>
      <c r="G8262" s="50" t="str">
        <f>IF(A8262&lt;&gt;"",CONCATENATE(A8262,":",YEAR(B8262),IF(MONTH(B8262)&gt;9,MONTH(B8262),CONCATENATE(0,MONTH(B8262))),IF(DAY(B8262)&gt;9,DAY(B8262),CONCATENATE(0,DAY(B8262))),IF(HOUR(C8262)&gt;9,HOUR(C8262),CONCATENATE(0,HOUR(C8262))),IF(MINUTE(C8262)&gt;9,MINUTE(C8262),CONCATENATE(0,MINUTE(C8262))),":",VLOOKUP(F8262,'Valid Values - Results'!$D$4:$F$12,3,FALSE)),"")</f>
        <v/>
      </c>
      <c r="H8262" s="41"/>
      <c r="I8262" s="41"/>
      <c r="J8262" s="41"/>
      <c r="K8262" s="41"/>
      <c r="L8262" s="41"/>
      <c r="M8262" s="92"/>
      <c r="N8262" s="41"/>
      <c r="O8262" s="41"/>
      <c r="P8262" s="41"/>
      <c r="Q8262" s="41"/>
      <c r="R8262" s="41"/>
      <c r="S8262" s="41"/>
      <c r="T8262" s="41"/>
      <c r="U8262" s="47"/>
      <c r="V8262" s="49"/>
      <c r="W8262" s="41"/>
      <c r="X8262" s="41"/>
      <c r="Y8262" s="41"/>
      <c r="AA8262" s="37" t="str">
        <f>IF($I8262&lt;&gt;"",VLOOKUP($I8262,'Valid Values - Search'!$R$4:$T$4719,3,FALSE),"")</f>
        <v/>
      </c>
      <c r="AB8262" s="37" t="str">
        <f>IF($I8262&lt;&gt;"",VLOOKUP($I8262,'Valid Values - Search'!$R$4:$S$4719,2,FALSE),"")</f>
        <v/>
      </c>
      <c r="AC8262" s="38" t="str">
        <f t="shared" si="129"/>
        <v/>
      </c>
      <c r="AD8262" s="38"/>
    </row>
    <row r="8263" spans="1:30">
      <c r="A8263" s="46"/>
      <c r="B8263" s="47"/>
      <c r="C8263" s="49"/>
      <c r="D8263" s="41"/>
      <c r="E8263" s="41"/>
      <c r="F8263" s="41"/>
      <c r="G8263" s="50" t="str">
        <f>IF(A8263&lt;&gt;"",CONCATENATE(A8263,":",YEAR(B8263),IF(MONTH(B8263)&gt;9,MONTH(B8263),CONCATENATE(0,MONTH(B8263))),IF(DAY(B8263)&gt;9,DAY(B8263),CONCATENATE(0,DAY(B8263))),IF(HOUR(C8263)&gt;9,HOUR(C8263),CONCATENATE(0,HOUR(C8263))),IF(MINUTE(C8263)&gt;9,MINUTE(C8263),CONCATENATE(0,MINUTE(C8263))),":",VLOOKUP(F8263,'Valid Values - Results'!$D$4:$F$12,3,FALSE)),"")</f>
        <v/>
      </c>
      <c r="H8263" s="41"/>
      <c r="I8263" s="41"/>
      <c r="J8263" s="41"/>
      <c r="K8263" s="41"/>
      <c r="L8263" s="41"/>
      <c r="M8263" s="92"/>
      <c r="N8263" s="41"/>
      <c r="O8263" s="41"/>
      <c r="P8263" s="41"/>
      <c r="Q8263" s="41"/>
      <c r="R8263" s="41"/>
      <c r="S8263" s="41"/>
      <c r="T8263" s="41"/>
      <c r="U8263" s="47"/>
      <c r="V8263" s="49"/>
      <c r="W8263" s="41"/>
      <c r="X8263" s="41"/>
      <c r="Y8263" s="41"/>
      <c r="AA8263" s="37" t="str">
        <f>IF($I8263&lt;&gt;"",VLOOKUP($I8263,'Valid Values - Search'!$R$4:$T$4719,3,FALSE),"")</f>
        <v/>
      </c>
      <c r="AB8263" s="37" t="str">
        <f>IF($I8263&lt;&gt;"",VLOOKUP($I8263,'Valid Values - Search'!$R$4:$S$4719,2,FALSE),"")</f>
        <v/>
      </c>
      <c r="AC8263" s="38" t="str">
        <f t="shared" si="129"/>
        <v/>
      </c>
      <c r="AD8263" s="38"/>
    </row>
    <row r="8264" spans="1:30">
      <c r="A8264" s="46"/>
      <c r="B8264" s="47"/>
      <c r="C8264" s="49"/>
      <c r="D8264" s="41"/>
      <c r="E8264" s="41"/>
      <c r="F8264" s="41"/>
      <c r="G8264" s="50" t="str">
        <f>IF(A8264&lt;&gt;"",CONCATENATE(A8264,":",YEAR(B8264),IF(MONTH(B8264)&gt;9,MONTH(B8264),CONCATENATE(0,MONTH(B8264))),IF(DAY(B8264)&gt;9,DAY(B8264),CONCATENATE(0,DAY(B8264))),IF(HOUR(C8264)&gt;9,HOUR(C8264),CONCATENATE(0,HOUR(C8264))),IF(MINUTE(C8264)&gt;9,MINUTE(C8264),CONCATENATE(0,MINUTE(C8264))),":",VLOOKUP(F8264,'Valid Values - Results'!$D$4:$F$12,3,FALSE)),"")</f>
        <v/>
      </c>
      <c r="H8264" s="41"/>
      <c r="I8264" s="41"/>
      <c r="J8264" s="41"/>
      <c r="K8264" s="41"/>
      <c r="L8264" s="41"/>
      <c r="M8264" s="92"/>
      <c r="N8264" s="41"/>
      <c r="O8264" s="41"/>
      <c r="P8264" s="41"/>
      <c r="Q8264" s="41"/>
      <c r="R8264" s="41"/>
      <c r="S8264" s="41"/>
      <c r="T8264" s="41"/>
      <c r="U8264" s="47"/>
      <c r="V8264" s="49"/>
      <c r="W8264" s="41"/>
      <c r="X8264" s="41"/>
      <c r="Y8264" s="41"/>
      <c r="AA8264" s="37" t="str">
        <f>IF($I8264&lt;&gt;"",VLOOKUP($I8264,'Valid Values - Search'!$R$4:$T$4719,3,FALSE),"")</f>
        <v/>
      </c>
      <c r="AB8264" s="37" t="str">
        <f>IF($I8264&lt;&gt;"",VLOOKUP($I8264,'Valid Values - Search'!$R$4:$S$4719,2,FALSE),"")</f>
        <v/>
      </c>
      <c r="AC8264" s="38" t="str">
        <f t="shared" si="129"/>
        <v/>
      </c>
      <c r="AD8264" s="38"/>
    </row>
    <row r="8265" spans="1:30">
      <c r="A8265" s="46"/>
      <c r="B8265" s="47"/>
      <c r="C8265" s="49"/>
      <c r="D8265" s="41"/>
      <c r="E8265" s="41"/>
      <c r="F8265" s="41"/>
      <c r="G8265" s="50" t="str">
        <f>IF(A8265&lt;&gt;"",CONCATENATE(A8265,":",YEAR(B8265),IF(MONTH(B8265)&gt;9,MONTH(B8265),CONCATENATE(0,MONTH(B8265))),IF(DAY(B8265)&gt;9,DAY(B8265),CONCATENATE(0,DAY(B8265))),IF(HOUR(C8265)&gt;9,HOUR(C8265),CONCATENATE(0,HOUR(C8265))),IF(MINUTE(C8265)&gt;9,MINUTE(C8265),CONCATENATE(0,MINUTE(C8265))),":",VLOOKUP(F8265,'Valid Values - Results'!$D$4:$F$12,3,FALSE)),"")</f>
        <v/>
      </c>
      <c r="H8265" s="41"/>
      <c r="I8265" s="41"/>
      <c r="J8265" s="41"/>
      <c r="K8265" s="41"/>
      <c r="L8265" s="41"/>
      <c r="M8265" s="92"/>
      <c r="N8265" s="41"/>
      <c r="O8265" s="41"/>
      <c r="P8265" s="41"/>
      <c r="Q8265" s="41"/>
      <c r="R8265" s="41"/>
      <c r="S8265" s="41"/>
      <c r="T8265" s="41"/>
      <c r="U8265" s="47"/>
      <c r="V8265" s="49"/>
      <c r="W8265" s="41"/>
      <c r="X8265" s="41"/>
      <c r="Y8265" s="41"/>
      <c r="AA8265" s="37" t="str">
        <f>IF($I8265&lt;&gt;"",VLOOKUP($I8265,'Valid Values - Search'!$R$4:$T$4719,3,FALSE),"")</f>
        <v/>
      </c>
      <c r="AB8265" s="37" t="str">
        <f>IF($I8265&lt;&gt;"",VLOOKUP($I8265,'Valid Values - Search'!$R$4:$S$4719,2,FALSE),"")</f>
        <v/>
      </c>
      <c r="AC8265" s="38" t="str">
        <f t="shared" si="129"/>
        <v/>
      </c>
      <c r="AD8265" s="38"/>
    </row>
    <row r="8266" spans="1:30">
      <c r="A8266" s="46"/>
      <c r="B8266" s="47"/>
      <c r="C8266" s="49"/>
      <c r="D8266" s="41"/>
      <c r="E8266" s="41"/>
      <c r="F8266" s="41"/>
      <c r="G8266" s="50" t="str">
        <f>IF(A8266&lt;&gt;"",CONCATENATE(A8266,":",YEAR(B8266),IF(MONTH(B8266)&gt;9,MONTH(B8266),CONCATENATE(0,MONTH(B8266))),IF(DAY(B8266)&gt;9,DAY(B8266),CONCATENATE(0,DAY(B8266))),IF(HOUR(C8266)&gt;9,HOUR(C8266),CONCATENATE(0,HOUR(C8266))),IF(MINUTE(C8266)&gt;9,MINUTE(C8266),CONCATENATE(0,MINUTE(C8266))),":",VLOOKUP(F8266,'Valid Values - Results'!$D$4:$F$12,3,FALSE)),"")</f>
        <v/>
      </c>
      <c r="H8266" s="41"/>
      <c r="I8266" s="41"/>
      <c r="J8266" s="41"/>
      <c r="K8266" s="41"/>
      <c r="L8266" s="41"/>
      <c r="M8266" s="92"/>
      <c r="N8266" s="41"/>
      <c r="O8266" s="41"/>
      <c r="P8266" s="41"/>
      <c r="Q8266" s="41"/>
      <c r="R8266" s="41"/>
      <c r="S8266" s="41"/>
      <c r="T8266" s="41"/>
      <c r="U8266" s="47"/>
      <c r="V8266" s="49"/>
      <c r="W8266" s="41"/>
      <c r="X8266" s="41"/>
      <c r="Y8266" s="41"/>
      <c r="AA8266" s="37" t="str">
        <f>IF($I8266&lt;&gt;"",VLOOKUP($I8266,'Valid Values - Search'!$R$4:$T$4719,3,FALSE),"")</f>
        <v/>
      </c>
      <c r="AB8266" s="37" t="str">
        <f>IF($I8266&lt;&gt;"",VLOOKUP($I8266,'Valid Values - Search'!$R$4:$S$4719,2,FALSE),"")</f>
        <v/>
      </c>
      <c r="AC8266" s="38" t="str">
        <f t="shared" si="129"/>
        <v/>
      </c>
      <c r="AD8266" s="38"/>
    </row>
    <row r="8267" spans="1:30">
      <c r="A8267" s="46"/>
      <c r="B8267" s="47"/>
      <c r="C8267" s="49"/>
      <c r="D8267" s="41"/>
      <c r="E8267" s="41"/>
      <c r="F8267" s="41"/>
      <c r="G8267" s="50" t="str">
        <f>IF(A8267&lt;&gt;"",CONCATENATE(A8267,":",YEAR(B8267),IF(MONTH(B8267)&gt;9,MONTH(B8267),CONCATENATE(0,MONTH(B8267))),IF(DAY(B8267)&gt;9,DAY(B8267),CONCATENATE(0,DAY(B8267))),IF(HOUR(C8267)&gt;9,HOUR(C8267),CONCATENATE(0,HOUR(C8267))),IF(MINUTE(C8267)&gt;9,MINUTE(C8267),CONCATENATE(0,MINUTE(C8267))),":",VLOOKUP(F8267,'Valid Values - Results'!$D$4:$F$12,3,FALSE)),"")</f>
        <v/>
      </c>
      <c r="H8267" s="41"/>
      <c r="I8267" s="41"/>
      <c r="J8267" s="41"/>
      <c r="K8267" s="41"/>
      <c r="L8267" s="41"/>
      <c r="M8267" s="92"/>
      <c r="N8267" s="41"/>
      <c r="O8267" s="41"/>
      <c r="P8267" s="41"/>
      <c r="Q8267" s="41"/>
      <c r="R8267" s="41"/>
      <c r="S8267" s="41"/>
      <c r="T8267" s="41"/>
      <c r="U8267" s="47"/>
      <c r="V8267" s="49"/>
      <c r="W8267" s="41"/>
      <c r="X8267" s="41"/>
      <c r="Y8267" s="41"/>
      <c r="AA8267" s="37" t="str">
        <f>IF($I8267&lt;&gt;"",VLOOKUP($I8267,'Valid Values - Search'!$R$4:$T$4719,3,FALSE),"")</f>
        <v/>
      </c>
      <c r="AB8267" s="37" t="str">
        <f>IF($I8267&lt;&gt;"",VLOOKUP($I8267,'Valid Values - Search'!$R$4:$S$4719,2,FALSE),"")</f>
        <v/>
      </c>
      <c r="AC8267" s="38" t="str">
        <f t="shared" si="129"/>
        <v/>
      </c>
      <c r="AD8267" s="38"/>
    </row>
    <row r="8268" spans="1:30">
      <c r="A8268" s="46"/>
      <c r="B8268" s="47"/>
      <c r="C8268" s="49"/>
      <c r="D8268" s="41"/>
      <c r="E8268" s="41"/>
      <c r="F8268" s="41"/>
      <c r="G8268" s="50" t="str">
        <f>IF(A8268&lt;&gt;"",CONCATENATE(A8268,":",YEAR(B8268),IF(MONTH(B8268)&gt;9,MONTH(B8268),CONCATENATE(0,MONTH(B8268))),IF(DAY(B8268)&gt;9,DAY(B8268),CONCATENATE(0,DAY(B8268))),IF(HOUR(C8268)&gt;9,HOUR(C8268),CONCATENATE(0,HOUR(C8268))),IF(MINUTE(C8268)&gt;9,MINUTE(C8268),CONCATENATE(0,MINUTE(C8268))),":",VLOOKUP(F8268,'Valid Values - Results'!$D$4:$F$12,3,FALSE)),"")</f>
        <v/>
      </c>
      <c r="H8268" s="41"/>
      <c r="I8268" s="41"/>
      <c r="J8268" s="41"/>
      <c r="K8268" s="41"/>
      <c r="L8268" s="41"/>
      <c r="M8268" s="92"/>
      <c r="N8268" s="41"/>
      <c r="O8268" s="41"/>
      <c r="P8268" s="41"/>
      <c r="Q8268" s="41"/>
      <c r="R8268" s="41"/>
      <c r="S8268" s="41"/>
      <c r="T8268" s="41"/>
      <c r="U8268" s="47"/>
      <c r="V8268" s="49"/>
      <c r="W8268" s="41"/>
      <c r="X8268" s="41"/>
      <c r="Y8268" s="41"/>
      <c r="AA8268" s="37" t="str">
        <f>IF($I8268&lt;&gt;"",VLOOKUP($I8268,'Valid Values - Search'!$R$4:$T$4719,3,FALSE),"")</f>
        <v/>
      </c>
      <c r="AB8268" s="37" t="str">
        <f>IF($I8268&lt;&gt;"",VLOOKUP($I8268,'Valid Values - Search'!$R$4:$S$4719,2,FALSE),"")</f>
        <v/>
      </c>
      <c r="AC8268" s="38" t="str">
        <f t="shared" si="129"/>
        <v/>
      </c>
      <c r="AD8268" s="38"/>
    </row>
    <row r="8269" spans="1:30">
      <c r="A8269" s="46"/>
      <c r="B8269" s="47"/>
      <c r="C8269" s="49"/>
      <c r="D8269" s="41"/>
      <c r="E8269" s="41"/>
      <c r="F8269" s="41"/>
      <c r="G8269" s="50" t="str">
        <f>IF(A8269&lt;&gt;"",CONCATENATE(A8269,":",YEAR(B8269),IF(MONTH(B8269)&gt;9,MONTH(B8269),CONCATENATE(0,MONTH(B8269))),IF(DAY(B8269)&gt;9,DAY(B8269),CONCATENATE(0,DAY(B8269))),IF(HOUR(C8269)&gt;9,HOUR(C8269),CONCATENATE(0,HOUR(C8269))),IF(MINUTE(C8269)&gt;9,MINUTE(C8269),CONCATENATE(0,MINUTE(C8269))),":",VLOOKUP(F8269,'Valid Values - Results'!$D$4:$F$12,3,FALSE)),"")</f>
        <v/>
      </c>
      <c r="H8269" s="41"/>
      <c r="I8269" s="41"/>
      <c r="J8269" s="41"/>
      <c r="K8269" s="41"/>
      <c r="L8269" s="41"/>
      <c r="M8269" s="92"/>
      <c r="N8269" s="41"/>
      <c r="O8269" s="41"/>
      <c r="P8269" s="41"/>
      <c r="Q8269" s="41"/>
      <c r="R8269" s="41"/>
      <c r="S8269" s="41"/>
      <c r="T8269" s="41"/>
      <c r="U8269" s="47"/>
      <c r="V8269" s="49"/>
      <c r="W8269" s="41"/>
      <c r="X8269" s="41"/>
      <c r="Y8269" s="41"/>
      <c r="AA8269" s="37" t="str">
        <f>IF($I8269&lt;&gt;"",VLOOKUP($I8269,'Valid Values - Search'!$R$4:$T$4719,3,FALSE),"")</f>
        <v/>
      </c>
      <c r="AB8269" s="37" t="str">
        <f>IF($I8269&lt;&gt;"",VLOOKUP($I8269,'Valid Values - Search'!$R$4:$S$4719,2,FALSE),"")</f>
        <v/>
      </c>
      <c r="AC8269" s="38" t="str">
        <f t="shared" si="129"/>
        <v/>
      </c>
      <c r="AD8269" s="38"/>
    </row>
    <row r="8270" spans="1:30">
      <c r="A8270" s="46"/>
      <c r="B8270" s="47"/>
      <c r="C8270" s="49"/>
      <c r="D8270" s="41"/>
      <c r="E8270" s="41"/>
      <c r="F8270" s="41"/>
      <c r="G8270" s="50" t="str">
        <f>IF(A8270&lt;&gt;"",CONCATENATE(A8270,":",YEAR(B8270),IF(MONTH(B8270)&gt;9,MONTH(B8270),CONCATENATE(0,MONTH(B8270))),IF(DAY(B8270)&gt;9,DAY(B8270),CONCATENATE(0,DAY(B8270))),IF(HOUR(C8270)&gt;9,HOUR(C8270),CONCATENATE(0,HOUR(C8270))),IF(MINUTE(C8270)&gt;9,MINUTE(C8270),CONCATENATE(0,MINUTE(C8270))),":",VLOOKUP(F8270,'Valid Values - Results'!$D$4:$F$12,3,FALSE)),"")</f>
        <v/>
      </c>
      <c r="H8270" s="41"/>
      <c r="I8270" s="41"/>
      <c r="J8270" s="41"/>
      <c r="K8270" s="41"/>
      <c r="L8270" s="41"/>
      <c r="M8270" s="92"/>
      <c r="N8270" s="41"/>
      <c r="O8270" s="41"/>
      <c r="P8270" s="41"/>
      <c r="Q8270" s="41"/>
      <c r="R8270" s="41"/>
      <c r="S8270" s="41"/>
      <c r="T8270" s="41"/>
      <c r="U8270" s="47"/>
      <c r="V8270" s="49"/>
      <c r="W8270" s="41"/>
      <c r="X8270" s="41"/>
      <c r="Y8270" s="41"/>
      <c r="AA8270" s="37" t="str">
        <f>IF($I8270&lt;&gt;"",VLOOKUP($I8270,'Valid Values - Search'!$R$4:$T$4719,3,FALSE),"")</f>
        <v/>
      </c>
      <c r="AB8270" s="37" t="str">
        <f>IF($I8270&lt;&gt;"",VLOOKUP($I8270,'Valid Values - Search'!$R$4:$S$4719,2,FALSE),"")</f>
        <v/>
      </c>
      <c r="AC8270" s="38" t="str">
        <f t="shared" si="129"/>
        <v/>
      </c>
      <c r="AD8270" s="38"/>
    </row>
    <row r="8271" spans="1:30">
      <c r="A8271" s="46"/>
      <c r="B8271" s="47"/>
      <c r="C8271" s="49"/>
      <c r="D8271" s="41"/>
      <c r="E8271" s="41"/>
      <c r="F8271" s="41"/>
      <c r="G8271" s="50" t="str">
        <f>IF(A8271&lt;&gt;"",CONCATENATE(A8271,":",YEAR(B8271),IF(MONTH(B8271)&gt;9,MONTH(B8271),CONCATENATE(0,MONTH(B8271))),IF(DAY(B8271)&gt;9,DAY(B8271),CONCATENATE(0,DAY(B8271))),IF(HOUR(C8271)&gt;9,HOUR(C8271),CONCATENATE(0,HOUR(C8271))),IF(MINUTE(C8271)&gt;9,MINUTE(C8271),CONCATENATE(0,MINUTE(C8271))),":",VLOOKUP(F8271,'Valid Values - Results'!$D$4:$F$12,3,FALSE)),"")</f>
        <v/>
      </c>
      <c r="H8271" s="41"/>
      <c r="I8271" s="41"/>
      <c r="J8271" s="41"/>
      <c r="K8271" s="41"/>
      <c r="L8271" s="41"/>
      <c r="M8271" s="92"/>
      <c r="N8271" s="41"/>
      <c r="O8271" s="41"/>
      <c r="P8271" s="41"/>
      <c r="Q8271" s="41"/>
      <c r="R8271" s="41"/>
      <c r="S8271" s="41"/>
      <c r="T8271" s="41"/>
      <c r="U8271" s="47"/>
      <c r="V8271" s="49"/>
      <c r="W8271" s="41"/>
      <c r="X8271" s="41"/>
      <c r="Y8271" s="41"/>
      <c r="AA8271" s="37" t="str">
        <f>IF($I8271&lt;&gt;"",VLOOKUP($I8271,'Valid Values - Search'!$R$4:$T$4719,3,FALSE),"")</f>
        <v/>
      </c>
      <c r="AB8271" s="37" t="str">
        <f>IF($I8271&lt;&gt;"",VLOOKUP($I8271,'Valid Values - Search'!$R$4:$S$4719,2,FALSE),"")</f>
        <v/>
      </c>
      <c r="AC8271" s="38" t="str">
        <f t="shared" si="129"/>
        <v/>
      </c>
      <c r="AD8271" s="38"/>
    </row>
    <row r="8272" spans="1:30">
      <c r="A8272" s="46"/>
      <c r="B8272" s="47"/>
      <c r="C8272" s="49"/>
      <c r="D8272" s="41"/>
      <c r="E8272" s="41"/>
      <c r="F8272" s="41"/>
      <c r="G8272" s="50" t="str">
        <f>IF(A8272&lt;&gt;"",CONCATENATE(A8272,":",YEAR(B8272),IF(MONTH(B8272)&gt;9,MONTH(B8272),CONCATENATE(0,MONTH(B8272))),IF(DAY(B8272)&gt;9,DAY(B8272),CONCATENATE(0,DAY(B8272))),IF(HOUR(C8272)&gt;9,HOUR(C8272),CONCATENATE(0,HOUR(C8272))),IF(MINUTE(C8272)&gt;9,MINUTE(C8272),CONCATENATE(0,MINUTE(C8272))),":",VLOOKUP(F8272,'Valid Values - Results'!$D$4:$F$12,3,FALSE)),"")</f>
        <v/>
      </c>
      <c r="H8272" s="41"/>
      <c r="I8272" s="41"/>
      <c r="J8272" s="41"/>
      <c r="K8272" s="41"/>
      <c r="L8272" s="41"/>
      <c r="M8272" s="92"/>
      <c r="N8272" s="41"/>
      <c r="O8272" s="41"/>
      <c r="P8272" s="41"/>
      <c r="Q8272" s="41"/>
      <c r="R8272" s="41"/>
      <c r="S8272" s="41"/>
      <c r="T8272" s="41"/>
      <c r="U8272" s="47"/>
      <c r="V8272" s="49"/>
      <c r="W8272" s="41"/>
      <c r="X8272" s="41"/>
      <c r="Y8272" s="41"/>
      <c r="AA8272" s="37" t="str">
        <f>IF($I8272&lt;&gt;"",VLOOKUP($I8272,'Valid Values - Search'!$R$4:$T$4719,3,FALSE),"")</f>
        <v/>
      </c>
      <c r="AB8272" s="37" t="str">
        <f>IF($I8272&lt;&gt;"",VLOOKUP($I8272,'Valid Values - Search'!$R$4:$S$4719,2,FALSE),"")</f>
        <v/>
      </c>
      <c r="AC8272" s="38" t="str">
        <f t="shared" si="129"/>
        <v/>
      </c>
      <c r="AD8272" s="38"/>
    </row>
    <row r="8273" spans="1:30">
      <c r="A8273" s="46"/>
      <c r="B8273" s="47"/>
      <c r="C8273" s="49"/>
      <c r="D8273" s="41"/>
      <c r="E8273" s="41"/>
      <c r="F8273" s="41"/>
      <c r="G8273" s="50" t="str">
        <f>IF(A8273&lt;&gt;"",CONCATENATE(A8273,":",YEAR(B8273),IF(MONTH(B8273)&gt;9,MONTH(B8273),CONCATENATE(0,MONTH(B8273))),IF(DAY(B8273)&gt;9,DAY(B8273),CONCATENATE(0,DAY(B8273))),IF(HOUR(C8273)&gt;9,HOUR(C8273),CONCATENATE(0,HOUR(C8273))),IF(MINUTE(C8273)&gt;9,MINUTE(C8273),CONCATENATE(0,MINUTE(C8273))),":",VLOOKUP(F8273,'Valid Values - Results'!$D$4:$F$12,3,FALSE)),"")</f>
        <v/>
      </c>
      <c r="H8273" s="41"/>
      <c r="I8273" s="41"/>
      <c r="J8273" s="41"/>
      <c r="K8273" s="41"/>
      <c r="L8273" s="41"/>
      <c r="M8273" s="92"/>
      <c r="N8273" s="41"/>
      <c r="O8273" s="41"/>
      <c r="P8273" s="41"/>
      <c r="Q8273" s="41"/>
      <c r="R8273" s="41"/>
      <c r="S8273" s="41"/>
      <c r="T8273" s="41"/>
      <c r="U8273" s="47"/>
      <c r="V8273" s="49"/>
      <c r="W8273" s="41"/>
      <c r="X8273" s="41"/>
      <c r="Y8273" s="41"/>
      <c r="AA8273" s="37" t="str">
        <f>IF($I8273&lt;&gt;"",VLOOKUP($I8273,'Valid Values - Search'!$R$4:$T$4719,3,FALSE),"")</f>
        <v/>
      </c>
      <c r="AB8273" s="37" t="str">
        <f>IF($I8273&lt;&gt;"",VLOOKUP($I8273,'Valid Values - Search'!$R$4:$S$4719,2,FALSE),"")</f>
        <v/>
      </c>
      <c r="AC8273" s="38" t="str">
        <f t="shared" si="129"/>
        <v/>
      </c>
      <c r="AD8273" s="38"/>
    </row>
    <row r="8274" spans="1:30">
      <c r="A8274" s="46"/>
      <c r="B8274" s="47"/>
      <c r="C8274" s="49"/>
      <c r="D8274" s="41"/>
      <c r="E8274" s="41"/>
      <c r="F8274" s="41"/>
      <c r="G8274" s="50" t="str">
        <f>IF(A8274&lt;&gt;"",CONCATENATE(A8274,":",YEAR(B8274),IF(MONTH(B8274)&gt;9,MONTH(B8274),CONCATENATE(0,MONTH(B8274))),IF(DAY(B8274)&gt;9,DAY(B8274),CONCATENATE(0,DAY(B8274))),IF(HOUR(C8274)&gt;9,HOUR(C8274),CONCATENATE(0,HOUR(C8274))),IF(MINUTE(C8274)&gt;9,MINUTE(C8274),CONCATENATE(0,MINUTE(C8274))),":",VLOOKUP(F8274,'Valid Values - Results'!$D$4:$F$12,3,FALSE)),"")</f>
        <v/>
      </c>
      <c r="H8274" s="41"/>
      <c r="I8274" s="41"/>
      <c r="J8274" s="41"/>
      <c r="K8274" s="41"/>
      <c r="L8274" s="41"/>
      <c r="M8274" s="92"/>
      <c r="N8274" s="41"/>
      <c r="O8274" s="41"/>
      <c r="P8274" s="41"/>
      <c r="Q8274" s="41"/>
      <c r="R8274" s="41"/>
      <c r="S8274" s="41"/>
      <c r="T8274" s="41"/>
      <c r="U8274" s="47"/>
      <c r="V8274" s="49"/>
      <c r="W8274" s="41"/>
      <c r="X8274" s="41"/>
      <c r="Y8274" s="41"/>
      <c r="AA8274" s="37" t="str">
        <f>IF($I8274&lt;&gt;"",VLOOKUP($I8274,'Valid Values - Search'!$R$4:$T$4719,3,FALSE),"")</f>
        <v/>
      </c>
      <c r="AB8274" s="37" t="str">
        <f>IF($I8274&lt;&gt;"",VLOOKUP($I8274,'Valid Values - Search'!$R$4:$S$4719,2,FALSE),"")</f>
        <v/>
      </c>
      <c r="AC8274" s="38" t="str">
        <f t="shared" si="129"/>
        <v/>
      </c>
      <c r="AD8274" s="38"/>
    </row>
    <row r="8275" spans="1:30">
      <c r="A8275" s="46"/>
      <c r="B8275" s="47"/>
      <c r="C8275" s="49"/>
      <c r="D8275" s="41"/>
      <c r="E8275" s="41"/>
      <c r="F8275" s="41"/>
      <c r="G8275" s="50" t="str">
        <f>IF(A8275&lt;&gt;"",CONCATENATE(A8275,":",YEAR(B8275),IF(MONTH(B8275)&gt;9,MONTH(B8275),CONCATENATE(0,MONTH(B8275))),IF(DAY(B8275)&gt;9,DAY(B8275),CONCATENATE(0,DAY(B8275))),IF(HOUR(C8275)&gt;9,HOUR(C8275),CONCATENATE(0,HOUR(C8275))),IF(MINUTE(C8275)&gt;9,MINUTE(C8275),CONCATENATE(0,MINUTE(C8275))),":",VLOOKUP(F8275,'Valid Values - Results'!$D$4:$F$12,3,FALSE)),"")</f>
        <v/>
      </c>
      <c r="H8275" s="41"/>
      <c r="I8275" s="41"/>
      <c r="J8275" s="41"/>
      <c r="K8275" s="41"/>
      <c r="L8275" s="41"/>
      <c r="M8275" s="92"/>
      <c r="N8275" s="41"/>
      <c r="O8275" s="41"/>
      <c r="P8275" s="41"/>
      <c r="Q8275" s="41"/>
      <c r="R8275" s="41"/>
      <c r="S8275" s="41"/>
      <c r="T8275" s="41"/>
      <c r="U8275" s="47"/>
      <c r="V8275" s="49"/>
      <c r="W8275" s="41"/>
      <c r="X8275" s="41"/>
      <c r="Y8275" s="41"/>
      <c r="AA8275" s="37" t="str">
        <f>IF($I8275&lt;&gt;"",VLOOKUP($I8275,'Valid Values - Search'!$R$4:$T$4719,3,FALSE),"")</f>
        <v/>
      </c>
      <c r="AB8275" s="37" t="str">
        <f>IF($I8275&lt;&gt;"",VLOOKUP($I8275,'Valid Values - Search'!$R$4:$S$4719,2,FALSE),"")</f>
        <v/>
      </c>
      <c r="AC8275" s="38" t="str">
        <f t="shared" si="129"/>
        <v/>
      </c>
      <c r="AD8275" s="38"/>
    </row>
    <row r="8276" spans="1:30">
      <c r="A8276" s="46"/>
      <c r="B8276" s="47"/>
      <c r="C8276" s="49"/>
      <c r="D8276" s="41"/>
      <c r="E8276" s="41"/>
      <c r="F8276" s="41"/>
      <c r="G8276" s="50" t="str">
        <f>IF(A8276&lt;&gt;"",CONCATENATE(A8276,":",YEAR(B8276),IF(MONTH(B8276)&gt;9,MONTH(B8276),CONCATENATE(0,MONTH(B8276))),IF(DAY(B8276)&gt;9,DAY(B8276),CONCATENATE(0,DAY(B8276))),IF(HOUR(C8276)&gt;9,HOUR(C8276),CONCATENATE(0,HOUR(C8276))),IF(MINUTE(C8276)&gt;9,MINUTE(C8276),CONCATENATE(0,MINUTE(C8276))),":",VLOOKUP(F8276,'Valid Values - Results'!$D$4:$F$12,3,FALSE)),"")</f>
        <v/>
      </c>
      <c r="H8276" s="41"/>
      <c r="I8276" s="41"/>
      <c r="J8276" s="41"/>
      <c r="K8276" s="41"/>
      <c r="L8276" s="41"/>
      <c r="M8276" s="92"/>
      <c r="N8276" s="41"/>
      <c r="O8276" s="41"/>
      <c r="P8276" s="41"/>
      <c r="Q8276" s="41"/>
      <c r="R8276" s="41"/>
      <c r="S8276" s="41"/>
      <c r="T8276" s="41"/>
      <c r="U8276" s="47"/>
      <c r="V8276" s="49"/>
      <c r="W8276" s="41"/>
      <c r="X8276" s="41"/>
      <c r="Y8276" s="41"/>
      <c r="AA8276" s="37" t="str">
        <f>IF($I8276&lt;&gt;"",VLOOKUP($I8276,'Valid Values - Search'!$R$4:$T$4719,3,FALSE),"")</f>
        <v/>
      </c>
      <c r="AB8276" s="37" t="str">
        <f>IF($I8276&lt;&gt;"",VLOOKUP($I8276,'Valid Values - Search'!$R$4:$S$4719,2,FALSE),"")</f>
        <v/>
      </c>
      <c r="AC8276" s="38" t="str">
        <f t="shared" si="129"/>
        <v/>
      </c>
      <c r="AD8276" s="38"/>
    </row>
    <row r="8277" spans="1:30">
      <c r="A8277" s="46"/>
      <c r="B8277" s="47"/>
      <c r="C8277" s="49"/>
      <c r="D8277" s="41"/>
      <c r="E8277" s="41"/>
      <c r="F8277" s="41"/>
      <c r="G8277" s="50" t="str">
        <f>IF(A8277&lt;&gt;"",CONCATENATE(A8277,":",YEAR(B8277),IF(MONTH(B8277)&gt;9,MONTH(B8277),CONCATENATE(0,MONTH(B8277))),IF(DAY(B8277)&gt;9,DAY(B8277),CONCATENATE(0,DAY(B8277))),IF(HOUR(C8277)&gt;9,HOUR(C8277),CONCATENATE(0,HOUR(C8277))),IF(MINUTE(C8277)&gt;9,MINUTE(C8277),CONCATENATE(0,MINUTE(C8277))),":",VLOOKUP(F8277,'Valid Values - Results'!$D$4:$F$12,3,FALSE)),"")</f>
        <v/>
      </c>
      <c r="H8277" s="41"/>
      <c r="I8277" s="41"/>
      <c r="J8277" s="41"/>
      <c r="K8277" s="41"/>
      <c r="L8277" s="41"/>
      <c r="M8277" s="92"/>
      <c r="N8277" s="41"/>
      <c r="O8277" s="41"/>
      <c r="P8277" s="41"/>
      <c r="Q8277" s="41"/>
      <c r="R8277" s="41"/>
      <c r="S8277" s="41"/>
      <c r="T8277" s="41"/>
      <c r="U8277" s="47"/>
      <c r="V8277" s="49"/>
      <c r="W8277" s="41"/>
      <c r="X8277" s="41"/>
      <c r="Y8277" s="41"/>
      <c r="AA8277" s="37" t="str">
        <f>IF($I8277&lt;&gt;"",VLOOKUP($I8277,'Valid Values - Search'!$R$4:$T$4719,3,FALSE),"")</f>
        <v/>
      </c>
      <c r="AB8277" s="37" t="str">
        <f>IF($I8277&lt;&gt;"",VLOOKUP($I8277,'Valid Values - Search'!$R$4:$S$4719,2,FALSE),"")</f>
        <v/>
      </c>
      <c r="AC8277" s="38" t="str">
        <f t="shared" si="129"/>
        <v/>
      </c>
      <c r="AD8277" s="38"/>
    </row>
    <row r="8278" spans="1:30">
      <c r="A8278" s="46"/>
      <c r="B8278" s="47"/>
      <c r="C8278" s="49"/>
      <c r="D8278" s="41"/>
      <c r="E8278" s="41"/>
      <c r="F8278" s="41"/>
      <c r="G8278" s="50" t="str">
        <f>IF(A8278&lt;&gt;"",CONCATENATE(A8278,":",YEAR(B8278),IF(MONTH(B8278)&gt;9,MONTH(B8278),CONCATENATE(0,MONTH(B8278))),IF(DAY(B8278)&gt;9,DAY(B8278),CONCATENATE(0,DAY(B8278))),IF(HOUR(C8278)&gt;9,HOUR(C8278),CONCATENATE(0,HOUR(C8278))),IF(MINUTE(C8278)&gt;9,MINUTE(C8278),CONCATENATE(0,MINUTE(C8278))),":",VLOOKUP(F8278,'Valid Values - Results'!$D$4:$F$12,3,FALSE)),"")</f>
        <v/>
      </c>
      <c r="H8278" s="41"/>
      <c r="I8278" s="41"/>
      <c r="J8278" s="41"/>
      <c r="K8278" s="41"/>
      <c r="L8278" s="41"/>
      <c r="M8278" s="92"/>
      <c r="N8278" s="41"/>
      <c r="O8278" s="41"/>
      <c r="P8278" s="41"/>
      <c r="Q8278" s="41"/>
      <c r="R8278" s="41"/>
      <c r="S8278" s="41"/>
      <c r="T8278" s="41"/>
      <c r="U8278" s="47"/>
      <c r="V8278" s="49"/>
      <c r="W8278" s="41"/>
      <c r="X8278" s="41"/>
      <c r="Y8278" s="41"/>
      <c r="AA8278" s="37" t="str">
        <f>IF($I8278&lt;&gt;"",VLOOKUP($I8278,'Valid Values - Search'!$R$4:$T$4719,3,FALSE),"")</f>
        <v/>
      </c>
      <c r="AB8278" s="37" t="str">
        <f>IF($I8278&lt;&gt;"",VLOOKUP($I8278,'Valid Values - Search'!$R$4:$S$4719,2,FALSE),"")</f>
        <v/>
      </c>
      <c r="AC8278" s="38" t="str">
        <f t="shared" si="129"/>
        <v/>
      </c>
      <c r="AD8278" s="38"/>
    </row>
    <row r="8279" spans="1:30">
      <c r="A8279" s="46"/>
      <c r="B8279" s="47"/>
      <c r="C8279" s="49"/>
      <c r="D8279" s="41"/>
      <c r="E8279" s="41"/>
      <c r="F8279" s="41"/>
      <c r="G8279" s="50" t="str">
        <f>IF(A8279&lt;&gt;"",CONCATENATE(A8279,":",YEAR(B8279),IF(MONTH(B8279)&gt;9,MONTH(B8279),CONCATENATE(0,MONTH(B8279))),IF(DAY(B8279)&gt;9,DAY(B8279),CONCATENATE(0,DAY(B8279))),IF(HOUR(C8279)&gt;9,HOUR(C8279),CONCATENATE(0,HOUR(C8279))),IF(MINUTE(C8279)&gt;9,MINUTE(C8279),CONCATENATE(0,MINUTE(C8279))),":",VLOOKUP(F8279,'Valid Values - Results'!$D$4:$F$12,3,FALSE)),"")</f>
        <v/>
      </c>
      <c r="H8279" s="41"/>
      <c r="I8279" s="41"/>
      <c r="J8279" s="41"/>
      <c r="K8279" s="41"/>
      <c r="L8279" s="41"/>
      <c r="M8279" s="92"/>
      <c r="N8279" s="41"/>
      <c r="O8279" s="41"/>
      <c r="P8279" s="41"/>
      <c r="Q8279" s="41"/>
      <c r="R8279" s="41"/>
      <c r="S8279" s="41"/>
      <c r="T8279" s="41"/>
      <c r="U8279" s="47"/>
      <c r="V8279" s="49"/>
      <c r="W8279" s="41"/>
      <c r="X8279" s="41"/>
      <c r="Y8279" s="41"/>
      <c r="AA8279" s="37" t="str">
        <f>IF($I8279&lt;&gt;"",VLOOKUP($I8279,'Valid Values - Search'!$R$4:$T$4719,3,FALSE),"")</f>
        <v/>
      </c>
      <c r="AB8279" s="37" t="str">
        <f>IF($I8279&lt;&gt;"",VLOOKUP($I8279,'Valid Values - Search'!$R$4:$S$4719,2,FALSE),"")</f>
        <v/>
      </c>
      <c r="AC8279" s="38" t="str">
        <f t="shared" si="129"/>
        <v/>
      </c>
      <c r="AD8279" s="38"/>
    </row>
    <row r="8280" spans="1:30">
      <c r="A8280" s="46"/>
      <c r="B8280" s="47"/>
      <c r="C8280" s="49"/>
      <c r="D8280" s="41"/>
      <c r="E8280" s="41"/>
      <c r="F8280" s="41"/>
      <c r="G8280" s="50" t="str">
        <f>IF(A8280&lt;&gt;"",CONCATENATE(A8280,":",YEAR(B8280),IF(MONTH(B8280)&gt;9,MONTH(B8280),CONCATENATE(0,MONTH(B8280))),IF(DAY(B8280)&gt;9,DAY(B8280),CONCATENATE(0,DAY(B8280))),IF(HOUR(C8280)&gt;9,HOUR(C8280),CONCATENATE(0,HOUR(C8280))),IF(MINUTE(C8280)&gt;9,MINUTE(C8280),CONCATENATE(0,MINUTE(C8280))),":",VLOOKUP(F8280,'Valid Values - Results'!$D$4:$F$12,3,FALSE)),"")</f>
        <v/>
      </c>
      <c r="H8280" s="41"/>
      <c r="I8280" s="41"/>
      <c r="J8280" s="41"/>
      <c r="K8280" s="41"/>
      <c r="L8280" s="41"/>
      <c r="M8280" s="92"/>
      <c r="N8280" s="41"/>
      <c r="O8280" s="41"/>
      <c r="P8280" s="41"/>
      <c r="Q8280" s="41"/>
      <c r="R8280" s="41"/>
      <c r="S8280" s="41"/>
      <c r="T8280" s="41"/>
      <c r="U8280" s="47"/>
      <c r="V8280" s="49"/>
      <c r="W8280" s="41"/>
      <c r="X8280" s="41"/>
      <c r="Y8280" s="41"/>
      <c r="AA8280" s="37" t="str">
        <f>IF($I8280&lt;&gt;"",VLOOKUP($I8280,'Valid Values - Search'!$R$4:$T$4719,3,FALSE),"")</f>
        <v/>
      </c>
      <c r="AB8280" s="37" t="str">
        <f>IF($I8280&lt;&gt;"",VLOOKUP($I8280,'Valid Values - Search'!$R$4:$S$4719,2,FALSE),"")</f>
        <v/>
      </c>
      <c r="AC8280" s="38" t="str">
        <f t="shared" si="129"/>
        <v/>
      </c>
      <c r="AD8280" s="38"/>
    </row>
    <row r="8281" spans="1:30">
      <c r="A8281" s="46"/>
      <c r="B8281" s="47"/>
      <c r="C8281" s="49"/>
      <c r="D8281" s="41"/>
      <c r="E8281" s="41"/>
      <c r="F8281" s="41"/>
      <c r="G8281" s="50" t="str">
        <f>IF(A8281&lt;&gt;"",CONCATENATE(A8281,":",YEAR(B8281),IF(MONTH(B8281)&gt;9,MONTH(B8281),CONCATENATE(0,MONTH(B8281))),IF(DAY(B8281)&gt;9,DAY(B8281),CONCATENATE(0,DAY(B8281))),IF(HOUR(C8281)&gt;9,HOUR(C8281),CONCATENATE(0,HOUR(C8281))),IF(MINUTE(C8281)&gt;9,MINUTE(C8281),CONCATENATE(0,MINUTE(C8281))),":",VLOOKUP(F8281,'Valid Values - Results'!$D$4:$F$12,3,FALSE)),"")</f>
        <v/>
      </c>
      <c r="H8281" s="41"/>
      <c r="I8281" s="41"/>
      <c r="J8281" s="41"/>
      <c r="K8281" s="41"/>
      <c r="L8281" s="41"/>
      <c r="M8281" s="92"/>
      <c r="N8281" s="41"/>
      <c r="O8281" s="41"/>
      <c r="P8281" s="41"/>
      <c r="Q8281" s="41"/>
      <c r="R8281" s="41"/>
      <c r="S8281" s="41"/>
      <c r="T8281" s="41"/>
      <c r="U8281" s="47"/>
      <c r="V8281" s="49"/>
      <c r="W8281" s="41"/>
      <c r="X8281" s="41"/>
      <c r="Y8281" s="41"/>
      <c r="AA8281" s="37" t="str">
        <f>IF($I8281&lt;&gt;"",VLOOKUP($I8281,'Valid Values - Search'!$R$4:$T$4719,3,FALSE),"")</f>
        <v/>
      </c>
      <c r="AB8281" s="37" t="str">
        <f>IF($I8281&lt;&gt;"",VLOOKUP($I8281,'Valid Values - Search'!$R$4:$S$4719,2,FALSE),"")</f>
        <v/>
      </c>
      <c r="AC8281" s="38" t="str">
        <f t="shared" si="129"/>
        <v/>
      </c>
      <c r="AD8281" s="38"/>
    </row>
    <row r="8282" spans="1:30">
      <c r="A8282" s="46"/>
      <c r="B8282" s="47"/>
      <c r="C8282" s="49"/>
      <c r="D8282" s="41"/>
      <c r="E8282" s="41"/>
      <c r="F8282" s="41"/>
      <c r="G8282" s="50" t="str">
        <f>IF(A8282&lt;&gt;"",CONCATENATE(A8282,":",YEAR(B8282),IF(MONTH(B8282)&gt;9,MONTH(B8282),CONCATENATE(0,MONTH(B8282))),IF(DAY(B8282)&gt;9,DAY(B8282),CONCATENATE(0,DAY(B8282))),IF(HOUR(C8282)&gt;9,HOUR(C8282),CONCATENATE(0,HOUR(C8282))),IF(MINUTE(C8282)&gt;9,MINUTE(C8282),CONCATENATE(0,MINUTE(C8282))),":",VLOOKUP(F8282,'Valid Values - Results'!$D$4:$F$12,3,FALSE)),"")</f>
        <v/>
      </c>
      <c r="H8282" s="41"/>
      <c r="I8282" s="41"/>
      <c r="J8282" s="41"/>
      <c r="K8282" s="41"/>
      <c r="L8282" s="41"/>
      <c r="M8282" s="92"/>
      <c r="N8282" s="41"/>
      <c r="O8282" s="41"/>
      <c r="P8282" s="41"/>
      <c r="Q8282" s="41"/>
      <c r="R8282" s="41"/>
      <c r="S8282" s="41"/>
      <c r="T8282" s="41"/>
      <c r="U8282" s="47"/>
      <c r="V8282" s="49"/>
      <c r="W8282" s="41"/>
      <c r="X8282" s="41"/>
      <c r="Y8282" s="41"/>
      <c r="AA8282" s="37" t="str">
        <f>IF($I8282&lt;&gt;"",VLOOKUP($I8282,'Valid Values - Search'!$R$4:$T$4719,3,FALSE),"")</f>
        <v/>
      </c>
      <c r="AB8282" s="37" t="str">
        <f>IF($I8282&lt;&gt;"",VLOOKUP($I8282,'Valid Values - Search'!$R$4:$S$4719,2,FALSE),"")</f>
        <v/>
      </c>
      <c r="AC8282" s="38" t="str">
        <f t="shared" si="129"/>
        <v/>
      </c>
      <c r="AD8282" s="38"/>
    </row>
    <row r="8283" spans="1:30">
      <c r="A8283" s="46"/>
      <c r="B8283" s="47"/>
      <c r="C8283" s="49"/>
      <c r="D8283" s="41"/>
      <c r="E8283" s="41"/>
      <c r="F8283" s="41"/>
      <c r="G8283" s="50" t="str">
        <f>IF(A8283&lt;&gt;"",CONCATENATE(A8283,":",YEAR(B8283),IF(MONTH(B8283)&gt;9,MONTH(B8283),CONCATENATE(0,MONTH(B8283))),IF(DAY(B8283)&gt;9,DAY(B8283),CONCATENATE(0,DAY(B8283))),IF(HOUR(C8283)&gt;9,HOUR(C8283),CONCATENATE(0,HOUR(C8283))),IF(MINUTE(C8283)&gt;9,MINUTE(C8283),CONCATENATE(0,MINUTE(C8283))),":",VLOOKUP(F8283,'Valid Values - Results'!$D$4:$F$12,3,FALSE)),"")</f>
        <v/>
      </c>
      <c r="H8283" s="41"/>
      <c r="I8283" s="41"/>
      <c r="J8283" s="41"/>
      <c r="K8283" s="41"/>
      <c r="L8283" s="41"/>
      <c r="M8283" s="92"/>
      <c r="N8283" s="41"/>
      <c r="O8283" s="41"/>
      <c r="P8283" s="41"/>
      <c r="Q8283" s="41"/>
      <c r="R8283" s="41"/>
      <c r="S8283" s="41"/>
      <c r="T8283" s="41"/>
      <c r="U8283" s="47"/>
      <c r="V8283" s="49"/>
      <c r="W8283" s="41"/>
      <c r="X8283" s="41"/>
      <c r="Y8283" s="41"/>
      <c r="AA8283" s="37" t="str">
        <f>IF($I8283&lt;&gt;"",VLOOKUP($I8283,'Valid Values - Search'!$R$4:$T$4719,3,FALSE),"")</f>
        <v/>
      </c>
      <c r="AB8283" s="37" t="str">
        <f>IF($I8283&lt;&gt;"",VLOOKUP($I8283,'Valid Values - Search'!$R$4:$S$4719,2,FALSE),"")</f>
        <v/>
      </c>
      <c r="AC8283" s="38" t="str">
        <f t="shared" si="129"/>
        <v/>
      </c>
      <c r="AD8283" s="38"/>
    </row>
    <row r="8284" spans="1:30">
      <c r="A8284" s="46"/>
      <c r="B8284" s="47"/>
      <c r="C8284" s="49"/>
      <c r="D8284" s="41"/>
      <c r="E8284" s="41"/>
      <c r="F8284" s="41"/>
      <c r="G8284" s="50" t="str">
        <f>IF(A8284&lt;&gt;"",CONCATENATE(A8284,":",YEAR(B8284),IF(MONTH(B8284)&gt;9,MONTH(B8284),CONCATENATE(0,MONTH(B8284))),IF(DAY(B8284)&gt;9,DAY(B8284),CONCATENATE(0,DAY(B8284))),IF(HOUR(C8284)&gt;9,HOUR(C8284),CONCATENATE(0,HOUR(C8284))),IF(MINUTE(C8284)&gt;9,MINUTE(C8284),CONCATENATE(0,MINUTE(C8284))),":",VLOOKUP(F8284,'Valid Values - Results'!$D$4:$F$12,3,FALSE)),"")</f>
        <v/>
      </c>
      <c r="H8284" s="41"/>
      <c r="I8284" s="41"/>
      <c r="J8284" s="41"/>
      <c r="K8284" s="41"/>
      <c r="L8284" s="41"/>
      <c r="M8284" s="92"/>
      <c r="N8284" s="41"/>
      <c r="O8284" s="41"/>
      <c r="P8284" s="41"/>
      <c r="Q8284" s="41"/>
      <c r="R8284" s="41"/>
      <c r="S8284" s="41"/>
      <c r="T8284" s="41"/>
      <c r="U8284" s="47"/>
      <c r="V8284" s="49"/>
      <c r="W8284" s="41"/>
      <c r="X8284" s="41"/>
      <c r="Y8284" s="41"/>
      <c r="AA8284" s="37" t="str">
        <f>IF($I8284&lt;&gt;"",VLOOKUP($I8284,'Valid Values - Search'!$R$4:$T$4719,3,FALSE),"")</f>
        <v/>
      </c>
      <c r="AB8284" s="37" t="str">
        <f>IF($I8284&lt;&gt;"",VLOOKUP($I8284,'Valid Values - Search'!$R$4:$S$4719,2,FALSE),"")</f>
        <v/>
      </c>
      <c r="AC8284" s="38" t="str">
        <f t="shared" si="129"/>
        <v/>
      </c>
      <c r="AD8284" s="38"/>
    </row>
    <row r="8285" spans="1:30">
      <c r="A8285" s="46"/>
      <c r="B8285" s="47"/>
      <c r="C8285" s="49"/>
      <c r="D8285" s="41"/>
      <c r="E8285" s="41"/>
      <c r="F8285" s="41"/>
      <c r="G8285" s="50" t="str">
        <f>IF(A8285&lt;&gt;"",CONCATENATE(A8285,":",YEAR(B8285),IF(MONTH(B8285)&gt;9,MONTH(B8285),CONCATENATE(0,MONTH(B8285))),IF(DAY(B8285)&gt;9,DAY(B8285),CONCATENATE(0,DAY(B8285))),IF(HOUR(C8285)&gt;9,HOUR(C8285),CONCATENATE(0,HOUR(C8285))),IF(MINUTE(C8285)&gt;9,MINUTE(C8285),CONCATENATE(0,MINUTE(C8285))),":",VLOOKUP(F8285,'Valid Values - Results'!$D$4:$F$12,3,FALSE)),"")</f>
        <v/>
      </c>
      <c r="H8285" s="41"/>
      <c r="I8285" s="41"/>
      <c r="J8285" s="41"/>
      <c r="K8285" s="41"/>
      <c r="L8285" s="41"/>
      <c r="M8285" s="92"/>
      <c r="N8285" s="41"/>
      <c r="O8285" s="41"/>
      <c r="P8285" s="41"/>
      <c r="Q8285" s="41"/>
      <c r="R8285" s="41"/>
      <c r="S8285" s="41"/>
      <c r="T8285" s="41"/>
      <c r="U8285" s="47"/>
      <c r="V8285" s="49"/>
      <c r="W8285" s="41"/>
      <c r="X8285" s="41"/>
      <c r="Y8285" s="41"/>
      <c r="AA8285" s="37" t="str">
        <f>IF($I8285&lt;&gt;"",VLOOKUP($I8285,'Valid Values - Search'!$R$4:$T$4719,3,FALSE),"")</f>
        <v/>
      </c>
      <c r="AB8285" s="37" t="str">
        <f>IF($I8285&lt;&gt;"",VLOOKUP($I8285,'Valid Values - Search'!$R$4:$S$4719,2,FALSE),"")</f>
        <v/>
      </c>
      <c r="AC8285" s="38" t="str">
        <f t="shared" si="129"/>
        <v/>
      </c>
      <c r="AD8285" s="38"/>
    </row>
    <row r="8286" spans="1:30">
      <c r="A8286" s="46"/>
      <c r="B8286" s="47"/>
      <c r="C8286" s="49"/>
      <c r="D8286" s="41"/>
      <c r="E8286" s="41"/>
      <c r="F8286" s="41"/>
      <c r="G8286" s="50" t="str">
        <f>IF(A8286&lt;&gt;"",CONCATENATE(A8286,":",YEAR(B8286),IF(MONTH(B8286)&gt;9,MONTH(B8286),CONCATENATE(0,MONTH(B8286))),IF(DAY(B8286)&gt;9,DAY(B8286),CONCATENATE(0,DAY(B8286))),IF(HOUR(C8286)&gt;9,HOUR(C8286),CONCATENATE(0,HOUR(C8286))),IF(MINUTE(C8286)&gt;9,MINUTE(C8286),CONCATENATE(0,MINUTE(C8286))),":",VLOOKUP(F8286,'Valid Values - Results'!$D$4:$F$12,3,FALSE)),"")</f>
        <v/>
      </c>
      <c r="H8286" s="41"/>
      <c r="I8286" s="41"/>
      <c r="J8286" s="41"/>
      <c r="K8286" s="41"/>
      <c r="L8286" s="41"/>
      <c r="M8286" s="92"/>
      <c r="N8286" s="41"/>
      <c r="O8286" s="41"/>
      <c r="P8286" s="41"/>
      <c r="Q8286" s="41"/>
      <c r="R8286" s="41"/>
      <c r="S8286" s="41"/>
      <c r="T8286" s="41"/>
      <c r="U8286" s="47"/>
      <c r="V8286" s="49"/>
      <c r="W8286" s="41"/>
      <c r="X8286" s="41"/>
      <c r="Y8286" s="41"/>
      <c r="AA8286" s="37" t="str">
        <f>IF($I8286&lt;&gt;"",VLOOKUP($I8286,'Valid Values - Search'!$R$4:$T$4719,3,FALSE),"")</f>
        <v/>
      </c>
      <c r="AB8286" s="37" t="str">
        <f>IF($I8286&lt;&gt;"",VLOOKUP($I8286,'Valid Values - Search'!$R$4:$S$4719,2,FALSE),"")</f>
        <v/>
      </c>
      <c r="AC8286" s="38" t="str">
        <f t="shared" si="129"/>
        <v/>
      </c>
      <c r="AD8286" s="38"/>
    </row>
    <row r="8287" spans="1:30">
      <c r="A8287" s="46"/>
      <c r="B8287" s="47"/>
      <c r="C8287" s="49"/>
      <c r="D8287" s="41"/>
      <c r="E8287" s="41"/>
      <c r="F8287" s="41"/>
      <c r="G8287" s="50" t="str">
        <f>IF(A8287&lt;&gt;"",CONCATENATE(A8287,":",YEAR(B8287),IF(MONTH(B8287)&gt;9,MONTH(B8287),CONCATENATE(0,MONTH(B8287))),IF(DAY(B8287)&gt;9,DAY(B8287),CONCATENATE(0,DAY(B8287))),IF(HOUR(C8287)&gt;9,HOUR(C8287),CONCATENATE(0,HOUR(C8287))),IF(MINUTE(C8287)&gt;9,MINUTE(C8287),CONCATENATE(0,MINUTE(C8287))),":",VLOOKUP(F8287,'Valid Values - Results'!$D$4:$F$12,3,FALSE)),"")</f>
        <v/>
      </c>
      <c r="H8287" s="41"/>
      <c r="I8287" s="41"/>
      <c r="J8287" s="41"/>
      <c r="K8287" s="41"/>
      <c r="L8287" s="41"/>
      <c r="M8287" s="92"/>
      <c r="N8287" s="41"/>
      <c r="O8287" s="41"/>
      <c r="P8287" s="41"/>
      <c r="Q8287" s="41"/>
      <c r="R8287" s="41"/>
      <c r="S8287" s="41"/>
      <c r="T8287" s="41"/>
      <c r="U8287" s="47"/>
      <c r="V8287" s="49"/>
      <c r="W8287" s="41"/>
      <c r="X8287" s="41"/>
      <c r="Y8287" s="41"/>
      <c r="AA8287" s="37" t="str">
        <f>IF($I8287&lt;&gt;"",VLOOKUP($I8287,'Valid Values - Search'!$R$4:$T$4719,3,FALSE),"")</f>
        <v/>
      </c>
      <c r="AB8287" s="37" t="str">
        <f>IF($I8287&lt;&gt;"",VLOOKUP($I8287,'Valid Values - Search'!$R$4:$S$4719,2,FALSE),"")</f>
        <v/>
      </c>
      <c r="AC8287" s="38" t="str">
        <f t="shared" si="129"/>
        <v/>
      </c>
      <c r="AD8287" s="38"/>
    </row>
    <row r="8288" spans="1:30">
      <c r="A8288" s="46"/>
      <c r="B8288" s="47"/>
      <c r="C8288" s="49"/>
      <c r="D8288" s="41"/>
      <c r="E8288" s="41"/>
      <c r="F8288" s="41"/>
      <c r="G8288" s="50" t="str">
        <f>IF(A8288&lt;&gt;"",CONCATENATE(A8288,":",YEAR(B8288),IF(MONTH(B8288)&gt;9,MONTH(B8288),CONCATENATE(0,MONTH(B8288))),IF(DAY(B8288)&gt;9,DAY(B8288),CONCATENATE(0,DAY(B8288))),IF(HOUR(C8288)&gt;9,HOUR(C8288),CONCATENATE(0,HOUR(C8288))),IF(MINUTE(C8288)&gt;9,MINUTE(C8288),CONCATENATE(0,MINUTE(C8288))),":",VLOOKUP(F8288,'Valid Values - Results'!$D$4:$F$12,3,FALSE)),"")</f>
        <v/>
      </c>
      <c r="H8288" s="41"/>
      <c r="I8288" s="41"/>
      <c r="J8288" s="41"/>
      <c r="K8288" s="41"/>
      <c r="L8288" s="41"/>
      <c r="M8288" s="92"/>
      <c r="N8288" s="41"/>
      <c r="O8288" s="41"/>
      <c r="P8288" s="41"/>
      <c r="Q8288" s="41"/>
      <c r="R8288" s="41"/>
      <c r="S8288" s="41"/>
      <c r="T8288" s="41"/>
      <c r="U8288" s="47"/>
      <c r="V8288" s="49"/>
      <c r="W8288" s="41"/>
      <c r="X8288" s="41"/>
      <c r="Y8288" s="41"/>
      <c r="AA8288" s="37" t="str">
        <f>IF($I8288&lt;&gt;"",VLOOKUP($I8288,'Valid Values - Search'!$R$4:$T$4719,3,FALSE),"")</f>
        <v/>
      </c>
      <c r="AB8288" s="37" t="str">
        <f>IF($I8288&lt;&gt;"",VLOOKUP($I8288,'Valid Values - Search'!$R$4:$S$4719,2,FALSE),"")</f>
        <v/>
      </c>
      <c r="AC8288" s="38" t="str">
        <f t="shared" si="129"/>
        <v/>
      </c>
      <c r="AD8288" s="38"/>
    </row>
    <row r="8289" spans="1:30">
      <c r="A8289" s="46"/>
      <c r="B8289" s="47"/>
      <c r="C8289" s="49"/>
      <c r="D8289" s="41"/>
      <c r="E8289" s="41"/>
      <c r="F8289" s="41"/>
      <c r="G8289" s="50" t="str">
        <f>IF(A8289&lt;&gt;"",CONCATENATE(A8289,":",YEAR(B8289),IF(MONTH(B8289)&gt;9,MONTH(B8289),CONCATENATE(0,MONTH(B8289))),IF(DAY(B8289)&gt;9,DAY(B8289),CONCATENATE(0,DAY(B8289))),IF(HOUR(C8289)&gt;9,HOUR(C8289),CONCATENATE(0,HOUR(C8289))),IF(MINUTE(C8289)&gt;9,MINUTE(C8289),CONCATENATE(0,MINUTE(C8289))),":",VLOOKUP(F8289,'Valid Values - Results'!$D$4:$F$12,3,FALSE)),"")</f>
        <v/>
      </c>
      <c r="H8289" s="41"/>
      <c r="I8289" s="41"/>
      <c r="J8289" s="41"/>
      <c r="K8289" s="41"/>
      <c r="L8289" s="41"/>
      <c r="M8289" s="92"/>
      <c r="N8289" s="41"/>
      <c r="O8289" s="41"/>
      <c r="P8289" s="41"/>
      <c r="Q8289" s="41"/>
      <c r="R8289" s="41"/>
      <c r="S8289" s="41"/>
      <c r="T8289" s="41"/>
      <c r="U8289" s="47"/>
      <c r="V8289" s="49"/>
      <c r="W8289" s="41"/>
      <c r="X8289" s="41"/>
      <c r="Y8289" s="41"/>
      <c r="AA8289" s="37" t="str">
        <f>IF($I8289&lt;&gt;"",VLOOKUP($I8289,'Valid Values - Search'!$R$4:$T$4719,3,FALSE),"")</f>
        <v/>
      </c>
      <c r="AB8289" s="37" t="str">
        <f>IF($I8289&lt;&gt;"",VLOOKUP($I8289,'Valid Values - Search'!$R$4:$S$4719,2,FALSE),"")</f>
        <v/>
      </c>
      <c r="AC8289" s="38" t="str">
        <f t="shared" si="129"/>
        <v/>
      </c>
      <c r="AD8289" s="38"/>
    </row>
    <row r="8290" spans="1:30">
      <c r="A8290" s="46"/>
      <c r="B8290" s="47"/>
      <c r="C8290" s="49"/>
      <c r="D8290" s="41"/>
      <c r="E8290" s="41"/>
      <c r="F8290" s="41"/>
      <c r="G8290" s="50" t="str">
        <f>IF(A8290&lt;&gt;"",CONCATENATE(A8290,":",YEAR(B8290),IF(MONTH(B8290)&gt;9,MONTH(B8290),CONCATENATE(0,MONTH(B8290))),IF(DAY(B8290)&gt;9,DAY(B8290),CONCATENATE(0,DAY(B8290))),IF(HOUR(C8290)&gt;9,HOUR(C8290),CONCATENATE(0,HOUR(C8290))),IF(MINUTE(C8290)&gt;9,MINUTE(C8290),CONCATENATE(0,MINUTE(C8290))),":",VLOOKUP(F8290,'Valid Values - Results'!$D$4:$F$12,3,FALSE)),"")</f>
        <v/>
      </c>
      <c r="H8290" s="41"/>
      <c r="I8290" s="41"/>
      <c r="J8290" s="41"/>
      <c r="K8290" s="41"/>
      <c r="L8290" s="41"/>
      <c r="M8290" s="92"/>
      <c r="N8290" s="41"/>
      <c r="O8290" s="41"/>
      <c r="P8290" s="41"/>
      <c r="Q8290" s="41"/>
      <c r="R8290" s="41"/>
      <c r="S8290" s="41"/>
      <c r="T8290" s="41"/>
      <c r="U8290" s="47"/>
      <c r="V8290" s="49"/>
      <c r="W8290" s="41"/>
      <c r="X8290" s="41"/>
      <c r="Y8290" s="41"/>
      <c r="AA8290" s="37" t="str">
        <f>IF($I8290&lt;&gt;"",VLOOKUP($I8290,'Valid Values - Search'!$R$4:$T$4719,3,FALSE),"")</f>
        <v/>
      </c>
      <c r="AB8290" s="37" t="str">
        <f>IF($I8290&lt;&gt;"",VLOOKUP($I8290,'Valid Values - Search'!$R$4:$S$4719,2,FALSE),"")</f>
        <v/>
      </c>
      <c r="AC8290" s="38" t="str">
        <f t="shared" si="129"/>
        <v/>
      </c>
      <c r="AD8290" s="38"/>
    </row>
    <row r="8291" spans="1:30">
      <c r="A8291" s="46"/>
      <c r="B8291" s="47"/>
      <c r="C8291" s="49"/>
      <c r="D8291" s="41"/>
      <c r="E8291" s="41"/>
      <c r="F8291" s="41"/>
      <c r="G8291" s="50" t="str">
        <f>IF(A8291&lt;&gt;"",CONCATENATE(A8291,":",YEAR(B8291),IF(MONTH(B8291)&gt;9,MONTH(B8291),CONCATENATE(0,MONTH(B8291))),IF(DAY(B8291)&gt;9,DAY(B8291),CONCATENATE(0,DAY(B8291))),IF(HOUR(C8291)&gt;9,HOUR(C8291),CONCATENATE(0,HOUR(C8291))),IF(MINUTE(C8291)&gt;9,MINUTE(C8291),CONCATENATE(0,MINUTE(C8291))),":",VLOOKUP(F8291,'Valid Values - Results'!$D$4:$F$12,3,FALSE)),"")</f>
        <v/>
      </c>
      <c r="H8291" s="41"/>
      <c r="I8291" s="41"/>
      <c r="J8291" s="41"/>
      <c r="K8291" s="41"/>
      <c r="L8291" s="41"/>
      <c r="M8291" s="92"/>
      <c r="N8291" s="41"/>
      <c r="O8291" s="41"/>
      <c r="P8291" s="41"/>
      <c r="Q8291" s="41"/>
      <c r="R8291" s="41"/>
      <c r="S8291" s="41"/>
      <c r="T8291" s="41"/>
      <c r="U8291" s="47"/>
      <c r="V8291" s="49"/>
      <c r="W8291" s="41"/>
      <c r="X8291" s="41"/>
      <c r="Y8291" s="41"/>
      <c r="AA8291" s="37" t="str">
        <f>IF($I8291&lt;&gt;"",VLOOKUP($I8291,'Valid Values - Search'!$R$4:$T$4719,3,FALSE),"")</f>
        <v/>
      </c>
      <c r="AB8291" s="37" t="str">
        <f>IF($I8291&lt;&gt;"",VLOOKUP($I8291,'Valid Values - Search'!$R$4:$S$4719,2,FALSE),"")</f>
        <v/>
      </c>
      <c r="AC8291" s="38" t="str">
        <f t="shared" si="129"/>
        <v/>
      </c>
      <c r="AD8291" s="38"/>
    </row>
    <row r="8292" spans="1:30">
      <c r="A8292" s="46"/>
      <c r="B8292" s="47"/>
      <c r="C8292" s="49"/>
      <c r="D8292" s="41"/>
      <c r="E8292" s="41"/>
      <c r="F8292" s="41"/>
      <c r="G8292" s="50" t="str">
        <f>IF(A8292&lt;&gt;"",CONCATENATE(A8292,":",YEAR(B8292),IF(MONTH(B8292)&gt;9,MONTH(B8292),CONCATENATE(0,MONTH(B8292))),IF(DAY(B8292)&gt;9,DAY(B8292),CONCATENATE(0,DAY(B8292))),IF(HOUR(C8292)&gt;9,HOUR(C8292),CONCATENATE(0,HOUR(C8292))),IF(MINUTE(C8292)&gt;9,MINUTE(C8292),CONCATENATE(0,MINUTE(C8292))),":",VLOOKUP(F8292,'Valid Values - Results'!$D$4:$F$12,3,FALSE)),"")</f>
        <v/>
      </c>
      <c r="H8292" s="41"/>
      <c r="I8292" s="41"/>
      <c r="J8292" s="41"/>
      <c r="K8292" s="41"/>
      <c r="L8292" s="41"/>
      <c r="M8292" s="92"/>
      <c r="N8292" s="41"/>
      <c r="O8292" s="41"/>
      <c r="P8292" s="41"/>
      <c r="Q8292" s="41"/>
      <c r="R8292" s="41"/>
      <c r="S8292" s="41"/>
      <c r="T8292" s="41"/>
      <c r="U8292" s="47"/>
      <c r="V8292" s="49"/>
      <c r="W8292" s="41"/>
      <c r="X8292" s="41"/>
      <c r="Y8292" s="41"/>
      <c r="AA8292" s="37" t="str">
        <f>IF($I8292&lt;&gt;"",VLOOKUP($I8292,'Valid Values - Search'!$R$4:$T$4719,3,FALSE),"")</f>
        <v/>
      </c>
      <c r="AB8292" s="37" t="str">
        <f>IF($I8292&lt;&gt;"",VLOOKUP($I8292,'Valid Values - Search'!$R$4:$S$4719,2,FALSE),"")</f>
        <v/>
      </c>
      <c r="AC8292" s="38" t="str">
        <f t="shared" si="129"/>
        <v/>
      </c>
      <c r="AD8292" s="38"/>
    </row>
    <row r="8293" spans="1:30">
      <c r="A8293" s="46"/>
      <c r="B8293" s="47"/>
      <c r="C8293" s="49"/>
      <c r="D8293" s="41"/>
      <c r="E8293" s="41"/>
      <c r="F8293" s="41"/>
      <c r="G8293" s="50" t="str">
        <f>IF(A8293&lt;&gt;"",CONCATENATE(A8293,":",YEAR(B8293),IF(MONTH(B8293)&gt;9,MONTH(B8293),CONCATENATE(0,MONTH(B8293))),IF(DAY(B8293)&gt;9,DAY(B8293),CONCATENATE(0,DAY(B8293))),IF(HOUR(C8293)&gt;9,HOUR(C8293),CONCATENATE(0,HOUR(C8293))),IF(MINUTE(C8293)&gt;9,MINUTE(C8293),CONCATENATE(0,MINUTE(C8293))),":",VLOOKUP(F8293,'Valid Values - Results'!$D$4:$F$12,3,FALSE)),"")</f>
        <v/>
      </c>
      <c r="H8293" s="41"/>
      <c r="I8293" s="41"/>
      <c r="J8293" s="41"/>
      <c r="K8293" s="41"/>
      <c r="L8293" s="41"/>
      <c r="M8293" s="92"/>
      <c r="N8293" s="41"/>
      <c r="O8293" s="41"/>
      <c r="P8293" s="41"/>
      <c r="Q8293" s="41"/>
      <c r="R8293" s="41"/>
      <c r="S8293" s="41"/>
      <c r="T8293" s="41"/>
      <c r="U8293" s="47"/>
      <c r="V8293" s="49"/>
      <c r="W8293" s="41"/>
      <c r="X8293" s="41"/>
      <c r="Y8293" s="41"/>
      <c r="AA8293" s="37" t="str">
        <f>IF($I8293&lt;&gt;"",VLOOKUP($I8293,'Valid Values - Search'!$R$4:$T$4719,3,FALSE),"")</f>
        <v/>
      </c>
      <c r="AB8293" s="37" t="str">
        <f>IF($I8293&lt;&gt;"",VLOOKUP($I8293,'Valid Values - Search'!$R$4:$S$4719,2,FALSE),"")</f>
        <v/>
      </c>
      <c r="AC8293" s="38" t="str">
        <f t="shared" si="129"/>
        <v/>
      </c>
      <c r="AD8293" s="38"/>
    </row>
    <row r="8294" spans="1:30">
      <c r="A8294" s="46"/>
      <c r="B8294" s="47"/>
      <c r="C8294" s="49"/>
      <c r="D8294" s="41"/>
      <c r="E8294" s="41"/>
      <c r="F8294" s="41"/>
      <c r="G8294" s="50" t="str">
        <f>IF(A8294&lt;&gt;"",CONCATENATE(A8294,":",YEAR(B8294),IF(MONTH(B8294)&gt;9,MONTH(B8294),CONCATENATE(0,MONTH(B8294))),IF(DAY(B8294)&gt;9,DAY(B8294),CONCATENATE(0,DAY(B8294))),IF(HOUR(C8294)&gt;9,HOUR(C8294),CONCATENATE(0,HOUR(C8294))),IF(MINUTE(C8294)&gt;9,MINUTE(C8294),CONCATENATE(0,MINUTE(C8294))),":",VLOOKUP(F8294,'Valid Values - Results'!$D$4:$F$12,3,FALSE)),"")</f>
        <v/>
      </c>
      <c r="H8294" s="41"/>
      <c r="I8294" s="41"/>
      <c r="J8294" s="41"/>
      <c r="K8294" s="41"/>
      <c r="L8294" s="41"/>
      <c r="M8294" s="92"/>
      <c r="N8294" s="41"/>
      <c r="O8294" s="41"/>
      <c r="P8294" s="41"/>
      <c r="Q8294" s="41"/>
      <c r="R8294" s="41"/>
      <c r="S8294" s="41"/>
      <c r="T8294" s="41"/>
      <c r="U8294" s="47"/>
      <c r="V8294" s="49"/>
      <c r="W8294" s="41"/>
      <c r="X8294" s="41"/>
      <c r="Y8294" s="41"/>
      <c r="AA8294" s="37" t="str">
        <f>IF($I8294&lt;&gt;"",VLOOKUP($I8294,'Valid Values - Search'!$R$4:$T$4719,3,FALSE),"")</f>
        <v/>
      </c>
      <c r="AB8294" s="37" t="str">
        <f>IF($I8294&lt;&gt;"",VLOOKUP($I8294,'Valid Values - Search'!$R$4:$S$4719,2,FALSE),"")</f>
        <v/>
      </c>
      <c r="AC8294" s="38" t="str">
        <f t="shared" si="129"/>
        <v/>
      </c>
      <c r="AD8294" s="38"/>
    </row>
    <row r="8295" spans="1:30">
      <c r="A8295" s="46"/>
      <c r="B8295" s="47"/>
      <c r="C8295" s="49"/>
      <c r="D8295" s="41"/>
      <c r="E8295" s="41"/>
      <c r="F8295" s="41"/>
      <c r="G8295" s="50" t="str">
        <f>IF(A8295&lt;&gt;"",CONCATENATE(A8295,":",YEAR(B8295),IF(MONTH(B8295)&gt;9,MONTH(B8295),CONCATENATE(0,MONTH(B8295))),IF(DAY(B8295)&gt;9,DAY(B8295),CONCATENATE(0,DAY(B8295))),IF(HOUR(C8295)&gt;9,HOUR(C8295),CONCATENATE(0,HOUR(C8295))),IF(MINUTE(C8295)&gt;9,MINUTE(C8295),CONCATENATE(0,MINUTE(C8295))),":",VLOOKUP(F8295,'Valid Values - Results'!$D$4:$F$12,3,FALSE)),"")</f>
        <v/>
      </c>
      <c r="H8295" s="41"/>
      <c r="I8295" s="41"/>
      <c r="J8295" s="41"/>
      <c r="K8295" s="41"/>
      <c r="L8295" s="41"/>
      <c r="M8295" s="92"/>
      <c r="N8295" s="41"/>
      <c r="O8295" s="41"/>
      <c r="P8295" s="41"/>
      <c r="Q8295" s="41"/>
      <c r="R8295" s="41"/>
      <c r="S8295" s="41"/>
      <c r="T8295" s="41"/>
      <c r="U8295" s="47"/>
      <c r="V8295" s="49"/>
      <c r="W8295" s="41"/>
      <c r="X8295" s="41"/>
      <c r="Y8295" s="41"/>
      <c r="AA8295" s="37" t="str">
        <f>IF($I8295&lt;&gt;"",VLOOKUP($I8295,'Valid Values - Search'!$R$4:$T$4719,3,FALSE),"")</f>
        <v/>
      </c>
      <c r="AB8295" s="37" t="str">
        <f>IF($I8295&lt;&gt;"",VLOOKUP($I8295,'Valid Values - Search'!$R$4:$S$4719,2,FALSE),"")</f>
        <v/>
      </c>
      <c r="AC8295" s="38" t="str">
        <f t="shared" si="129"/>
        <v/>
      </c>
      <c r="AD8295" s="38"/>
    </row>
    <row r="8296" spans="1:30">
      <c r="A8296" s="46"/>
      <c r="B8296" s="47"/>
      <c r="C8296" s="49"/>
      <c r="D8296" s="41"/>
      <c r="E8296" s="41"/>
      <c r="F8296" s="41"/>
      <c r="G8296" s="50" t="str">
        <f>IF(A8296&lt;&gt;"",CONCATENATE(A8296,":",YEAR(B8296),IF(MONTH(B8296)&gt;9,MONTH(B8296),CONCATENATE(0,MONTH(B8296))),IF(DAY(B8296)&gt;9,DAY(B8296),CONCATENATE(0,DAY(B8296))),IF(HOUR(C8296)&gt;9,HOUR(C8296),CONCATENATE(0,HOUR(C8296))),IF(MINUTE(C8296)&gt;9,MINUTE(C8296),CONCATENATE(0,MINUTE(C8296))),":",VLOOKUP(F8296,'Valid Values - Results'!$D$4:$F$12,3,FALSE)),"")</f>
        <v/>
      </c>
      <c r="H8296" s="41"/>
      <c r="I8296" s="41"/>
      <c r="J8296" s="41"/>
      <c r="K8296" s="41"/>
      <c r="L8296" s="41"/>
      <c r="M8296" s="92"/>
      <c r="N8296" s="41"/>
      <c r="O8296" s="41"/>
      <c r="P8296" s="41"/>
      <c r="Q8296" s="41"/>
      <c r="R8296" s="41"/>
      <c r="S8296" s="41"/>
      <c r="T8296" s="41"/>
      <c r="U8296" s="47"/>
      <c r="V8296" s="49"/>
      <c r="W8296" s="41"/>
      <c r="X8296" s="41"/>
      <c r="Y8296" s="41"/>
      <c r="AA8296" s="37" t="str">
        <f>IF($I8296&lt;&gt;"",VLOOKUP($I8296,'Valid Values - Search'!$R$4:$T$4719,3,FALSE),"")</f>
        <v/>
      </c>
      <c r="AB8296" s="37" t="str">
        <f>IF($I8296&lt;&gt;"",VLOOKUP($I8296,'Valid Values - Search'!$R$4:$S$4719,2,FALSE),"")</f>
        <v/>
      </c>
      <c r="AC8296" s="38" t="str">
        <f t="shared" si="129"/>
        <v/>
      </c>
      <c r="AD8296" s="38"/>
    </row>
    <row r="8297" spans="1:30">
      <c r="A8297" s="46"/>
      <c r="B8297" s="47"/>
      <c r="C8297" s="49"/>
      <c r="D8297" s="41"/>
      <c r="E8297" s="41"/>
      <c r="F8297" s="41"/>
      <c r="G8297" s="50" t="str">
        <f>IF(A8297&lt;&gt;"",CONCATENATE(A8297,":",YEAR(B8297),IF(MONTH(B8297)&gt;9,MONTH(B8297),CONCATENATE(0,MONTH(B8297))),IF(DAY(B8297)&gt;9,DAY(B8297),CONCATENATE(0,DAY(B8297))),IF(HOUR(C8297)&gt;9,HOUR(C8297),CONCATENATE(0,HOUR(C8297))),IF(MINUTE(C8297)&gt;9,MINUTE(C8297),CONCATENATE(0,MINUTE(C8297))),":",VLOOKUP(F8297,'Valid Values - Results'!$D$4:$F$12,3,FALSE)),"")</f>
        <v/>
      </c>
      <c r="H8297" s="41"/>
      <c r="I8297" s="41"/>
      <c r="J8297" s="41"/>
      <c r="K8297" s="41"/>
      <c r="L8297" s="41"/>
      <c r="M8297" s="92"/>
      <c r="N8297" s="41"/>
      <c r="O8297" s="41"/>
      <c r="P8297" s="41"/>
      <c r="Q8297" s="41"/>
      <c r="R8297" s="41"/>
      <c r="S8297" s="41"/>
      <c r="T8297" s="41"/>
      <c r="U8297" s="47"/>
      <c r="V8297" s="49"/>
      <c r="W8297" s="41"/>
      <c r="X8297" s="41"/>
      <c r="Y8297" s="41"/>
      <c r="AA8297" s="37" t="str">
        <f>IF($I8297&lt;&gt;"",VLOOKUP($I8297,'Valid Values - Search'!$R$4:$T$4719,3,FALSE),"")</f>
        <v/>
      </c>
      <c r="AB8297" s="37" t="str">
        <f>IF($I8297&lt;&gt;"",VLOOKUP($I8297,'Valid Values - Search'!$R$4:$S$4719,2,FALSE),"")</f>
        <v/>
      </c>
      <c r="AC8297" s="38" t="str">
        <f t="shared" si="129"/>
        <v/>
      </c>
      <c r="AD8297" s="38"/>
    </row>
    <row r="8298" spans="1:30">
      <c r="A8298" s="46"/>
      <c r="B8298" s="47"/>
      <c r="C8298" s="49"/>
      <c r="D8298" s="41"/>
      <c r="E8298" s="41"/>
      <c r="F8298" s="41"/>
      <c r="G8298" s="50" t="str">
        <f>IF(A8298&lt;&gt;"",CONCATENATE(A8298,":",YEAR(B8298),IF(MONTH(B8298)&gt;9,MONTH(B8298),CONCATENATE(0,MONTH(B8298))),IF(DAY(B8298)&gt;9,DAY(B8298),CONCATENATE(0,DAY(B8298))),IF(HOUR(C8298)&gt;9,HOUR(C8298),CONCATENATE(0,HOUR(C8298))),IF(MINUTE(C8298)&gt;9,MINUTE(C8298),CONCATENATE(0,MINUTE(C8298))),":",VLOOKUP(F8298,'Valid Values - Results'!$D$4:$F$12,3,FALSE)),"")</f>
        <v/>
      </c>
      <c r="H8298" s="41"/>
      <c r="I8298" s="41"/>
      <c r="J8298" s="41"/>
      <c r="K8298" s="41"/>
      <c r="L8298" s="41"/>
      <c r="M8298" s="92"/>
      <c r="N8298" s="41"/>
      <c r="O8298" s="41"/>
      <c r="P8298" s="41"/>
      <c r="Q8298" s="41"/>
      <c r="R8298" s="41"/>
      <c r="S8298" s="41"/>
      <c r="T8298" s="41"/>
      <c r="U8298" s="47"/>
      <c r="V8298" s="49"/>
      <c r="W8298" s="41"/>
      <c r="X8298" s="41"/>
      <c r="Y8298" s="41"/>
      <c r="AA8298" s="37" t="str">
        <f>IF($I8298&lt;&gt;"",VLOOKUP($I8298,'Valid Values - Search'!$R$4:$T$4719,3,FALSE),"")</f>
        <v/>
      </c>
      <c r="AB8298" s="37" t="str">
        <f>IF($I8298&lt;&gt;"",VLOOKUP($I8298,'Valid Values - Search'!$R$4:$S$4719,2,FALSE),"")</f>
        <v/>
      </c>
      <c r="AC8298" s="38" t="str">
        <f t="shared" si="129"/>
        <v/>
      </c>
      <c r="AD8298" s="38"/>
    </row>
    <row r="8299" spans="1:30">
      <c r="A8299" s="46"/>
      <c r="B8299" s="47"/>
      <c r="C8299" s="49"/>
      <c r="D8299" s="41"/>
      <c r="E8299" s="41"/>
      <c r="F8299" s="41"/>
      <c r="G8299" s="50" t="str">
        <f>IF(A8299&lt;&gt;"",CONCATENATE(A8299,":",YEAR(B8299),IF(MONTH(B8299)&gt;9,MONTH(B8299),CONCATENATE(0,MONTH(B8299))),IF(DAY(B8299)&gt;9,DAY(B8299),CONCATENATE(0,DAY(B8299))),IF(HOUR(C8299)&gt;9,HOUR(C8299),CONCATENATE(0,HOUR(C8299))),IF(MINUTE(C8299)&gt;9,MINUTE(C8299),CONCATENATE(0,MINUTE(C8299))),":",VLOOKUP(F8299,'Valid Values - Results'!$D$4:$F$12,3,FALSE)),"")</f>
        <v/>
      </c>
      <c r="H8299" s="41"/>
      <c r="I8299" s="41"/>
      <c r="J8299" s="41"/>
      <c r="K8299" s="41"/>
      <c r="L8299" s="41"/>
      <c r="M8299" s="92"/>
      <c r="N8299" s="41"/>
      <c r="O8299" s="41"/>
      <c r="P8299" s="41"/>
      <c r="Q8299" s="41"/>
      <c r="R8299" s="41"/>
      <c r="S8299" s="41"/>
      <c r="T8299" s="41"/>
      <c r="U8299" s="47"/>
      <c r="V8299" s="49"/>
      <c r="W8299" s="41"/>
      <c r="X8299" s="41"/>
      <c r="Y8299" s="41"/>
      <c r="AA8299" s="37" t="str">
        <f>IF($I8299&lt;&gt;"",VLOOKUP($I8299,'Valid Values - Search'!$R$4:$T$4719,3,FALSE),"")</f>
        <v/>
      </c>
      <c r="AB8299" s="37" t="str">
        <f>IF($I8299&lt;&gt;"",VLOOKUP($I8299,'Valid Values - Search'!$R$4:$S$4719,2,FALSE),"")</f>
        <v/>
      </c>
      <c r="AC8299" s="38" t="str">
        <f t="shared" si="129"/>
        <v/>
      </c>
      <c r="AD8299" s="38"/>
    </row>
    <row r="8300" spans="1:30">
      <c r="A8300" s="46"/>
      <c r="B8300" s="47"/>
      <c r="C8300" s="49"/>
      <c r="D8300" s="41"/>
      <c r="E8300" s="41"/>
      <c r="F8300" s="41"/>
      <c r="G8300" s="50" t="str">
        <f>IF(A8300&lt;&gt;"",CONCATENATE(A8300,":",YEAR(B8300),IF(MONTH(B8300)&gt;9,MONTH(B8300),CONCATENATE(0,MONTH(B8300))),IF(DAY(B8300)&gt;9,DAY(B8300),CONCATENATE(0,DAY(B8300))),IF(HOUR(C8300)&gt;9,HOUR(C8300),CONCATENATE(0,HOUR(C8300))),IF(MINUTE(C8300)&gt;9,MINUTE(C8300),CONCATENATE(0,MINUTE(C8300))),":",VLOOKUP(F8300,'Valid Values - Results'!$D$4:$F$12,3,FALSE)),"")</f>
        <v/>
      </c>
      <c r="H8300" s="41"/>
      <c r="I8300" s="41"/>
      <c r="J8300" s="41"/>
      <c r="K8300" s="41"/>
      <c r="L8300" s="41"/>
      <c r="M8300" s="92"/>
      <c r="N8300" s="41"/>
      <c r="O8300" s="41"/>
      <c r="P8300" s="41"/>
      <c r="Q8300" s="41"/>
      <c r="R8300" s="41"/>
      <c r="S8300" s="41"/>
      <c r="T8300" s="41"/>
      <c r="U8300" s="47"/>
      <c r="V8300" s="49"/>
      <c r="W8300" s="41"/>
      <c r="X8300" s="41"/>
      <c r="Y8300" s="41"/>
      <c r="AA8300" s="37" t="str">
        <f>IF($I8300&lt;&gt;"",VLOOKUP($I8300,'Valid Values - Search'!$R$4:$T$4719,3,FALSE),"")</f>
        <v/>
      </c>
      <c r="AB8300" s="37" t="str">
        <f>IF($I8300&lt;&gt;"",VLOOKUP($I8300,'Valid Values - Search'!$R$4:$S$4719,2,FALSE),"")</f>
        <v/>
      </c>
      <c r="AC8300" s="38" t="str">
        <f t="shared" si="129"/>
        <v/>
      </c>
      <c r="AD8300" s="38"/>
    </row>
    <row r="8301" spans="1:30">
      <c r="A8301" s="46"/>
      <c r="B8301" s="47"/>
      <c r="C8301" s="49"/>
      <c r="D8301" s="41"/>
      <c r="E8301" s="41"/>
      <c r="F8301" s="41"/>
      <c r="G8301" s="50" t="str">
        <f>IF(A8301&lt;&gt;"",CONCATENATE(A8301,":",YEAR(B8301),IF(MONTH(B8301)&gt;9,MONTH(B8301),CONCATENATE(0,MONTH(B8301))),IF(DAY(B8301)&gt;9,DAY(B8301),CONCATENATE(0,DAY(B8301))),IF(HOUR(C8301)&gt;9,HOUR(C8301),CONCATENATE(0,HOUR(C8301))),IF(MINUTE(C8301)&gt;9,MINUTE(C8301),CONCATENATE(0,MINUTE(C8301))),":",VLOOKUP(F8301,'Valid Values - Results'!$D$4:$F$12,3,FALSE)),"")</f>
        <v/>
      </c>
      <c r="H8301" s="41"/>
      <c r="I8301" s="41"/>
      <c r="J8301" s="41"/>
      <c r="K8301" s="41"/>
      <c r="L8301" s="41"/>
      <c r="M8301" s="92"/>
      <c r="N8301" s="41"/>
      <c r="O8301" s="41"/>
      <c r="P8301" s="41"/>
      <c r="Q8301" s="41"/>
      <c r="R8301" s="41"/>
      <c r="S8301" s="41"/>
      <c r="T8301" s="41"/>
      <c r="U8301" s="47"/>
      <c r="V8301" s="49"/>
      <c r="W8301" s="41"/>
      <c r="X8301" s="41"/>
      <c r="Y8301" s="41"/>
      <c r="AA8301" s="37" t="str">
        <f>IF($I8301&lt;&gt;"",VLOOKUP($I8301,'Valid Values - Search'!$R$4:$T$4719,3,FALSE),"")</f>
        <v/>
      </c>
      <c r="AB8301" s="37" t="str">
        <f>IF($I8301&lt;&gt;"",VLOOKUP($I8301,'Valid Values - Search'!$R$4:$S$4719,2,FALSE),"")</f>
        <v/>
      </c>
      <c r="AC8301" s="38" t="str">
        <f t="shared" si="129"/>
        <v/>
      </c>
      <c r="AD8301" s="38"/>
    </row>
    <row r="8302" spans="1:30">
      <c r="A8302" s="46"/>
      <c r="B8302" s="47"/>
      <c r="C8302" s="49"/>
      <c r="D8302" s="41"/>
      <c r="E8302" s="41"/>
      <c r="F8302" s="41"/>
      <c r="G8302" s="50" t="str">
        <f>IF(A8302&lt;&gt;"",CONCATENATE(A8302,":",YEAR(B8302),IF(MONTH(B8302)&gt;9,MONTH(B8302),CONCATENATE(0,MONTH(B8302))),IF(DAY(B8302)&gt;9,DAY(B8302),CONCATENATE(0,DAY(B8302))),IF(HOUR(C8302)&gt;9,HOUR(C8302),CONCATENATE(0,HOUR(C8302))),IF(MINUTE(C8302)&gt;9,MINUTE(C8302),CONCATENATE(0,MINUTE(C8302))),":",VLOOKUP(F8302,'Valid Values - Results'!$D$4:$F$12,3,FALSE)),"")</f>
        <v/>
      </c>
      <c r="H8302" s="41"/>
      <c r="I8302" s="41"/>
      <c r="J8302" s="41"/>
      <c r="K8302" s="41"/>
      <c r="L8302" s="41"/>
      <c r="M8302" s="92"/>
      <c r="N8302" s="41"/>
      <c r="O8302" s="41"/>
      <c r="P8302" s="41"/>
      <c r="Q8302" s="41"/>
      <c r="R8302" s="41"/>
      <c r="S8302" s="41"/>
      <c r="T8302" s="41"/>
      <c r="U8302" s="47"/>
      <c r="V8302" s="49"/>
      <c r="W8302" s="41"/>
      <c r="X8302" s="41"/>
      <c r="Y8302" s="41"/>
      <c r="AA8302" s="37" t="str">
        <f>IF($I8302&lt;&gt;"",VLOOKUP($I8302,'Valid Values - Search'!$R$4:$T$4719,3,FALSE),"")</f>
        <v/>
      </c>
      <c r="AB8302" s="37" t="str">
        <f>IF($I8302&lt;&gt;"",VLOOKUP($I8302,'Valid Values - Search'!$R$4:$S$4719,2,FALSE),"")</f>
        <v/>
      </c>
      <c r="AC8302" s="38" t="str">
        <f t="shared" si="129"/>
        <v/>
      </c>
      <c r="AD8302" s="38"/>
    </row>
    <row r="8303" spans="1:30">
      <c r="A8303" s="46"/>
      <c r="B8303" s="47"/>
      <c r="C8303" s="49"/>
      <c r="D8303" s="41"/>
      <c r="E8303" s="41"/>
      <c r="F8303" s="41"/>
      <c r="G8303" s="50" t="str">
        <f>IF(A8303&lt;&gt;"",CONCATENATE(A8303,":",YEAR(B8303),IF(MONTH(B8303)&gt;9,MONTH(B8303),CONCATENATE(0,MONTH(B8303))),IF(DAY(B8303)&gt;9,DAY(B8303),CONCATENATE(0,DAY(B8303))),IF(HOUR(C8303)&gt;9,HOUR(C8303),CONCATENATE(0,HOUR(C8303))),IF(MINUTE(C8303)&gt;9,MINUTE(C8303),CONCATENATE(0,MINUTE(C8303))),":",VLOOKUP(F8303,'Valid Values - Results'!$D$4:$F$12,3,FALSE)),"")</f>
        <v/>
      </c>
      <c r="H8303" s="41"/>
      <c r="I8303" s="41"/>
      <c r="J8303" s="41"/>
      <c r="K8303" s="41"/>
      <c r="L8303" s="41"/>
      <c r="M8303" s="92"/>
      <c r="N8303" s="41"/>
      <c r="O8303" s="41"/>
      <c r="P8303" s="41"/>
      <c r="Q8303" s="41"/>
      <c r="R8303" s="41"/>
      <c r="S8303" s="41"/>
      <c r="T8303" s="41"/>
      <c r="U8303" s="47"/>
      <c r="V8303" s="49"/>
      <c r="W8303" s="41"/>
      <c r="X8303" s="41"/>
      <c r="Y8303" s="41"/>
      <c r="AA8303" s="37" t="str">
        <f>IF($I8303&lt;&gt;"",VLOOKUP($I8303,'Valid Values - Search'!$R$4:$T$4719,3,FALSE),"")</f>
        <v/>
      </c>
      <c r="AB8303" s="37" t="str">
        <f>IF($I8303&lt;&gt;"",VLOOKUP($I8303,'Valid Values - Search'!$R$4:$S$4719,2,FALSE),"")</f>
        <v/>
      </c>
      <c r="AC8303" s="38" t="str">
        <f t="shared" si="129"/>
        <v/>
      </c>
      <c r="AD8303" s="38"/>
    </row>
    <row r="8304" spans="1:30">
      <c r="A8304" s="46"/>
      <c r="B8304" s="47"/>
      <c r="C8304" s="49"/>
      <c r="D8304" s="41"/>
      <c r="E8304" s="41"/>
      <c r="F8304" s="41"/>
      <c r="G8304" s="50" t="str">
        <f>IF(A8304&lt;&gt;"",CONCATENATE(A8304,":",YEAR(B8304),IF(MONTH(B8304)&gt;9,MONTH(B8304),CONCATENATE(0,MONTH(B8304))),IF(DAY(B8304)&gt;9,DAY(B8304),CONCATENATE(0,DAY(B8304))),IF(HOUR(C8304)&gt;9,HOUR(C8304),CONCATENATE(0,HOUR(C8304))),IF(MINUTE(C8304)&gt;9,MINUTE(C8304),CONCATENATE(0,MINUTE(C8304))),":",VLOOKUP(F8304,'Valid Values - Results'!$D$4:$F$12,3,FALSE)),"")</f>
        <v/>
      </c>
      <c r="H8304" s="41"/>
      <c r="I8304" s="41"/>
      <c r="J8304" s="41"/>
      <c r="K8304" s="41"/>
      <c r="L8304" s="41"/>
      <c r="M8304" s="92"/>
      <c r="N8304" s="41"/>
      <c r="O8304" s="41"/>
      <c r="P8304" s="41"/>
      <c r="Q8304" s="41"/>
      <c r="R8304" s="41"/>
      <c r="S8304" s="41"/>
      <c r="T8304" s="41"/>
      <c r="U8304" s="47"/>
      <c r="V8304" s="49"/>
      <c r="W8304" s="41"/>
      <c r="X8304" s="41"/>
      <c r="Y8304" s="41"/>
      <c r="AA8304" s="37" t="str">
        <f>IF($I8304&lt;&gt;"",VLOOKUP($I8304,'Valid Values - Search'!$R$4:$T$4719,3,FALSE),"")</f>
        <v/>
      </c>
      <c r="AB8304" s="37" t="str">
        <f>IF($I8304&lt;&gt;"",VLOOKUP($I8304,'Valid Values - Search'!$R$4:$S$4719,2,FALSE),"")</f>
        <v/>
      </c>
      <c r="AC8304" s="38" t="str">
        <f t="shared" si="129"/>
        <v/>
      </c>
      <c r="AD8304" s="38"/>
    </row>
    <row r="8305" spans="1:30">
      <c r="A8305" s="46"/>
      <c r="B8305" s="47"/>
      <c r="C8305" s="49"/>
      <c r="D8305" s="41"/>
      <c r="E8305" s="41"/>
      <c r="F8305" s="41"/>
      <c r="G8305" s="50" t="str">
        <f>IF(A8305&lt;&gt;"",CONCATENATE(A8305,":",YEAR(B8305),IF(MONTH(B8305)&gt;9,MONTH(B8305),CONCATENATE(0,MONTH(B8305))),IF(DAY(B8305)&gt;9,DAY(B8305),CONCATENATE(0,DAY(B8305))),IF(HOUR(C8305)&gt;9,HOUR(C8305),CONCATENATE(0,HOUR(C8305))),IF(MINUTE(C8305)&gt;9,MINUTE(C8305),CONCATENATE(0,MINUTE(C8305))),":",VLOOKUP(F8305,'Valid Values - Results'!$D$4:$F$12,3,FALSE)),"")</f>
        <v/>
      </c>
      <c r="H8305" s="41"/>
      <c r="I8305" s="41"/>
      <c r="J8305" s="41"/>
      <c r="K8305" s="41"/>
      <c r="L8305" s="41"/>
      <c r="M8305" s="92"/>
      <c r="N8305" s="41"/>
      <c r="O8305" s="41"/>
      <c r="P8305" s="41"/>
      <c r="Q8305" s="41"/>
      <c r="R8305" s="41"/>
      <c r="S8305" s="41"/>
      <c r="T8305" s="41"/>
      <c r="U8305" s="47"/>
      <c r="V8305" s="49"/>
      <c r="W8305" s="41"/>
      <c r="X8305" s="41"/>
      <c r="Y8305" s="41"/>
      <c r="AA8305" s="37" t="str">
        <f>IF($I8305&lt;&gt;"",VLOOKUP($I8305,'Valid Values - Search'!$R$4:$T$4719,3,FALSE),"")</f>
        <v/>
      </c>
      <c r="AB8305" s="37" t="str">
        <f>IF($I8305&lt;&gt;"",VLOOKUP($I8305,'Valid Values - Search'!$R$4:$S$4719,2,FALSE),"")</f>
        <v/>
      </c>
      <c r="AC8305" s="38" t="str">
        <f t="shared" si="129"/>
        <v/>
      </c>
      <c r="AD8305" s="38"/>
    </row>
    <row r="8306" spans="1:30">
      <c r="A8306" s="46"/>
      <c r="B8306" s="47"/>
      <c r="C8306" s="49"/>
      <c r="D8306" s="41"/>
      <c r="E8306" s="41"/>
      <c r="F8306" s="41"/>
      <c r="G8306" s="50" t="str">
        <f>IF(A8306&lt;&gt;"",CONCATENATE(A8306,":",YEAR(B8306),IF(MONTH(B8306)&gt;9,MONTH(B8306),CONCATENATE(0,MONTH(B8306))),IF(DAY(B8306)&gt;9,DAY(B8306),CONCATENATE(0,DAY(B8306))),IF(HOUR(C8306)&gt;9,HOUR(C8306),CONCATENATE(0,HOUR(C8306))),IF(MINUTE(C8306)&gt;9,MINUTE(C8306),CONCATENATE(0,MINUTE(C8306))),":",VLOOKUP(F8306,'Valid Values - Results'!$D$4:$F$12,3,FALSE)),"")</f>
        <v/>
      </c>
      <c r="H8306" s="41"/>
      <c r="I8306" s="41"/>
      <c r="J8306" s="41"/>
      <c r="K8306" s="41"/>
      <c r="L8306" s="41"/>
      <c r="M8306" s="92"/>
      <c r="N8306" s="41"/>
      <c r="O8306" s="41"/>
      <c r="P8306" s="41"/>
      <c r="Q8306" s="41"/>
      <c r="R8306" s="41"/>
      <c r="S8306" s="41"/>
      <c r="T8306" s="41"/>
      <c r="U8306" s="47"/>
      <c r="V8306" s="49"/>
      <c r="W8306" s="41"/>
      <c r="X8306" s="41"/>
      <c r="Y8306" s="41"/>
      <c r="AA8306" s="37" t="str">
        <f>IF($I8306&lt;&gt;"",VLOOKUP($I8306,'Valid Values - Search'!$R$4:$T$4719,3,FALSE),"")</f>
        <v/>
      </c>
      <c r="AB8306" s="37" t="str">
        <f>IF($I8306&lt;&gt;"",VLOOKUP($I8306,'Valid Values - Search'!$R$4:$S$4719,2,FALSE),"")</f>
        <v/>
      </c>
      <c r="AC8306" s="38" t="str">
        <f t="shared" si="129"/>
        <v/>
      </c>
      <c r="AD8306" s="38"/>
    </row>
    <row r="8307" spans="1:30">
      <c r="A8307" s="46"/>
      <c r="B8307" s="47"/>
      <c r="C8307" s="49"/>
      <c r="D8307" s="41"/>
      <c r="E8307" s="41"/>
      <c r="F8307" s="41"/>
      <c r="G8307" s="50" t="str">
        <f>IF(A8307&lt;&gt;"",CONCATENATE(A8307,":",YEAR(B8307),IF(MONTH(B8307)&gt;9,MONTH(B8307),CONCATENATE(0,MONTH(B8307))),IF(DAY(B8307)&gt;9,DAY(B8307),CONCATENATE(0,DAY(B8307))),IF(HOUR(C8307)&gt;9,HOUR(C8307),CONCATENATE(0,HOUR(C8307))),IF(MINUTE(C8307)&gt;9,MINUTE(C8307),CONCATENATE(0,MINUTE(C8307))),":",VLOOKUP(F8307,'Valid Values - Results'!$D$4:$F$12,3,FALSE)),"")</f>
        <v/>
      </c>
      <c r="H8307" s="41"/>
      <c r="I8307" s="41"/>
      <c r="J8307" s="41"/>
      <c r="K8307" s="41"/>
      <c r="L8307" s="41"/>
      <c r="M8307" s="92"/>
      <c r="N8307" s="41"/>
      <c r="O8307" s="41"/>
      <c r="P8307" s="41"/>
      <c r="Q8307" s="41"/>
      <c r="R8307" s="41"/>
      <c r="S8307" s="41"/>
      <c r="T8307" s="41"/>
      <c r="U8307" s="47"/>
      <c r="V8307" s="49"/>
      <c r="W8307" s="41"/>
      <c r="X8307" s="41"/>
      <c r="Y8307" s="41"/>
      <c r="AA8307" s="37" t="str">
        <f>IF($I8307&lt;&gt;"",VLOOKUP($I8307,'Valid Values - Search'!$R$4:$T$4719,3,FALSE),"")</f>
        <v/>
      </c>
      <c r="AB8307" s="37" t="str">
        <f>IF($I8307&lt;&gt;"",VLOOKUP($I8307,'Valid Values - Search'!$R$4:$S$4719,2,FALSE),"")</f>
        <v/>
      </c>
      <c r="AC8307" s="38" t="str">
        <f t="shared" si="129"/>
        <v/>
      </c>
      <c r="AD8307" s="38"/>
    </row>
    <row r="8308" spans="1:30">
      <c r="A8308" s="46"/>
      <c r="B8308" s="47"/>
      <c r="C8308" s="49"/>
      <c r="D8308" s="41"/>
      <c r="E8308" s="41"/>
      <c r="F8308" s="41"/>
      <c r="G8308" s="50" t="str">
        <f>IF(A8308&lt;&gt;"",CONCATENATE(A8308,":",YEAR(B8308),IF(MONTH(B8308)&gt;9,MONTH(B8308),CONCATENATE(0,MONTH(B8308))),IF(DAY(B8308)&gt;9,DAY(B8308),CONCATENATE(0,DAY(B8308))),IF(HOUR(C8308)&gt;9,HOUR(C8308),CONCATENATE(0,HOUR(C8308))),IF(MINUTE(C8308)&gt;9,MINUTE(C8308),CONCATENATE(0,MINUTE(C8308))),":",VLOOKUP(F8308,'Valid Values - Results'!$D$4:$F$12,3,FALSE)),"")</f>
        <v/>
      </c>
      <c r="H8308" s="41"/>
      <c r="I8308" s="41"/>
      <c r="J8308" s="41"/>
      <c r="K8308" s="41"/>
      <c r="L8308" s="41"/>
      <c r="M8308" s="92"/>
      <c r="N8308" s="41"/>
      <c r="O8308" s="41"/>
      <c r="P8308" s="41"/>
      <c r="Q8308" s="41"/>
      <c r="R8308" s="41"/>
      <c r="S8308" s="41"/>
      <c r="T8308" s="41"/>
      <c r="U8308" s="47"/>
      <c r="V8308" s="49"/>
      <c r="W8308" s="41"/>
      <c r="X8308" s="41"/>
      <c r="Y8308" s="41"/>
      <c r="AA8308" s="37" t="str">
        <f>IF($I8308&lt;&gt;"",VLOOKUP($I8308,'Valid Values - Search'!$R$4:$T$4719,3,FALSE),"")</f>
        <v/>
      </c>
      <c r="AB8308" s="37" t="str">
        <f>IF($I8308&lt;&gt;"",VLOOKUP($I8308,'Valid Values - Search'!$R$4:$S$4719,2,FALSE),"")</f>
        <v/>
      </c>
      <c r="AC8308" s="38" t="str">
        <f t="shared" si="129"/>
        <v/>
      </c>
      <c r="AD8308" s="38"/>
    </row>
    <row r="8309" spans="1:30">
      <c r="A8309" s="46"/>
      <c r="B8309" s="47"/>
      <c r="C8309" s="49"/>
      <c r="D8309" s="41"/>
      <c r="E8309" s="41"/>
      <c r="F8309" s="41"/>
      <c r="G8309" s="50" t="str">
        <f>IF(A8309&lt;&gt;"",CONCATENATE(A8309,":",YEAR(B8309),IF(MONTH(B8309)&gt;9,MONTH(B8309),CONCATENATE(0,MONTH(B8309))),IF(DAY(B8309)&gt;9,DAY(B8309),CONCATENATE(0,DAY(B8309))),IF(HOUR(C8309)&gt;9,HOUR(C8309),CONCATENATE(0,HOUR(C8309))),IF(MINUTE(C8309)&gt;9,MINUTE(C8309),CONCATENATE(0,MINUTE(C8309))),":",VLOOKUP(F8309,'Valid Values - Results'!$D$4:$F$12,3,FALSE)),"")</f>
        <v/>
      </c>
      <c r="H8309" s="41"/>
      <c r="I8309" s="41"/>
      <c r="J8309" s="41"/>
      <c r="K8309" s="41"/>
      <c r="L8309" s="41"/>
      <c r="M8309" s="92"/>
      <c r="N8309" s="41"/>
      <c r="O8309" s="41"/>
      <c r="P8309" s="41"/>
      <c r="Q8309" s="41"/>
      <c r="R8309" s="41"/>
      <c r="S8309" s="41"/>
      <c r="T8309" s="41"/>
      <c r="U8309" s="47"/>
      <c r="V8309" s="49"/>
      <c r="W8309" s="41"/>
      <c r="X8309" s="41"/>
      <c r="Y8309" s="41"/>
      <c r="AA8309" s="37" t="str">
        <f>IF($I8309&lt;&gt;"",VLOOKUP($I8309,'Valid Values - Search'!$R$4:$T$4719,3,FALSE),"")</f>
        <v/>
      </c>
      <c r="AB8309" s="37" t="str">
        <f>IF($I8309&lt;&gt;"",VLOOKUP($I8309,'Valid Values - Search'!$R$4:$S$4719,2,FALSE),"")</f>
        <v/>
      </c>
      <c r="AC8309" s="38" t="str">
        <f t="shared" si="129"/>
        <v/>
      </c>
      <c r="AD8309" s="38"/>
    </row>
    <row r="8310" spans="1:30">
      <c r="A8310" s="46"/>
      <c r="B8310" s="47"/>
      <c r="C8310" s="49"/>
      <c r="D8310" s="41"/>
      <c r="E8310" s="41"/>
      <c r="F8310" s="41"/>
      <c r="G8310" s="50" t="str">
        <f>IF(A8310&lt;&gt;"",CONCATENATE(A8310,":",YEAR(B8310),IF(MONTH(B8310)&gt;9,MONTH(B8310),CONCATENATE(0,MONTH(B8310))),IF(DAY(B8310)&gt;9,DAY(B8310),CONCATENATE(0,DAY(B8310))),IF(HOUR(C8310)&gt;9,HOUR(C8310),CONCATENATE(0,HOUR(C8310))),IF(MINUTE(C8310)&gt;9,MINUTE(C8310),CONCATENATE(0,MINUTE(C8310))),":",VLOOKUP(F8310,'Valid Values - Results'!$D$4:$F$12,3,FALSE)),"")</f>
        <v/>
      </c>
      <c r="H8310" s="41"/>
      <c r="I8310" s="41"/>
      <c r="J8310" s="41"/>
      <c r="K8310" s="41"/>
      <c r="L8310" s="41"/>
      <c r="M8310" s="92"/>
      <c r="N8310" s="41"/>
      <c r="O8310" s="41"/>
      <c r="P8310" s="41"/>
      <c r="Q8310" s="41"/>
      <c r="R8310" s="41"/>
      <c r="S8310" s="41"/>
      <c r="T8310" s="41"/>
      <c r="U8310" s="47"/>
      <c r="V8310" s="49"/>
      <c r="W8310" s="41"/>
      <c r="X8310" s="41"/>
      <c r="Y8310" s="41"/>
      <c r="AA8310" s="37" t="str">
        <f>IF($I8310&lt;&gt;"",VLOOKUP($I8310,'Valid Values - Search'!$R$4:$T$4719,3,FALSE),"")</f>
        <v/>
      </c>
      <c r="AB8310" s="37" t="str">
        <f>IF($I8310&lt;&gt;"",VLOOKUP($I8310,'Valid Values - Search'!$R$4:$S$4719,2,FALSE),"")</f>
        <v/>
      </c>
      <c r="AC8310" s="38" t="str">
        <f t="shared" si="129"/>
        <v/>
      </c>
      <c r="AD8310" s="38"/>
    </row>
    <row r="8311" spans="1:30">
      <c r="A8311" s="46"/>
      <c r="B8311" s="47"/>
      <c r="C8311" s="49"/>
      <c r="D8311" s="41"/>
      <c r="E8311" s="41"/>
      <c r="F8311" s="41"/>
      <c r="G8311" s="50" t="str">
        <f>IF(A8311&lt;&gt;"",CONCATENATE(A8311,":",YEAR(B8311),IF(MONTH(B8311)&gt;9,MONTH(B8311),CONCATENATE(0,MONTH(B8311))),IF(DAY(B8311)&gt;9,DAY(B8311),CONCATENATE(0,DAY(B8311))),IF(HOUR(C8311)&gt;9,HOUR(C8311),CONCATENATE(0,HOUR(C8311))),IF(MINUTE(C8311)&gt;9,MINUTE(C8311),CONCATENATE(0,MINUTE(C8311))),":",VLOOKUP(F8311,'Valid Values - Results'!$D$4:$F$12,3,FALSE)),"")</f>
        <v/>
      </c>
      <c r="H8311" s="41"/>
      <c r="I8311" s="41"/>
      <c r="J8311" s="41"/>
      <c r="K8311" s="41"/>
      <c r="L8311" s="41"/>
      <c r="M8311" s="92"/>
      <c r="N8311" s="41"/>
      <c r="O8311" s="41"/>
      <c r="P8311" s="41"/>
      <c r="Q8311" s="41"/>
      <c r="R8311" s="41"/>
      <c r="S8311" s="41"/>
      <c r="T8311" s="41"/>
      <c r="U8311" s="47"/>
      <c r="V8311" s="49"/>
      <c r="W8311" s="41"/>
      <c r="X8311" s="41"/>
      <c r="Y8311" s="41"/>
      <c r="AA8311" s="37" t="str">
        <f>IF($I8311&lt;&gt;"",VLOOKUP($I8311,'Valid Values - Search'!$R$4:$T$4719,3,FALSE),"")</f>
        <v/>
      </c>
      <c r="AB8311" s="37" t="str">
        <f>IF($I8311&lt;&gt;"",VLOOKUP($I8311,'Valid Values - Search'!$R$4:$S$4719,2,FALSE),"")</f>
        <v/>
      </c>
      <c r="AC8311" s="38" t="str">
        <f t="shared" si="129"/>
        <v/>
      </c>
      <c r="AD8311" s="38"/>
    </row>
    <row r="8312" spans="1:30">
      <c r="A8312" s="46"/>
      <c r="B8312" s="47"/>
      <c r="C8312" s="49"/>
      <c r="D8312" s="41"/>
      <c r="E8312" s="41"/>
      <c r="F8312" s="41"/>
      <c r="G8312" s="50" t="str">
        <f>IF(A8312&lt;&gt;"",CONCATENATE(A8312,":",YEAR(B8312),IF(MONTH(B8312)&gt;9,MONTH(B8312),CONCATENATE(0,MONTH(B8312))),IF(DAY(B8312)&gt;9,DAY(B8312),CONCATENATE(0,DAY(B8312))),IF(HOUR(C8312)&gt;9,HOUR(C8312),CONCATENATE(0,HOUR(C8312))),IF(MINUTE(C8312)&gt;9,MINUTE(C8312),CONCATENATE(0,MINUTE(C8312))),":",VLOOKUP(F8312,'Valid Values - Results'!$D$4:$F$12,3,FALSE)),"")</f>
        <v/>
      </c>
      <c r="H8312" s="41"/>
      <c r="I8312" s="41"/>
      <c r="J8312" s="41"/>
      <c r="K8312" s="41"/>
      <c r="L8312" s="41"/>
      <c r="M8312" s="92"/>
      <c r="N8312" s="41"/>
      <c r="O8312" s="41"/>
      <c r="P8312" s="41"/>
      <c r="Q8312" s="41"/>
      <c r="R8312" s="41"/>
      <c r="S8312" s="41"/>
      <c r="T8312" s="41"/>
      <c r="U8312" s="47"/>
      <c r="V8312" s="49"/>
      <c r="W8312" s="41"/>
      <c r="X8312" s="41"/>
      <c r="Y8312" s="41"/>
      <c r="AA8312" s="37" t="str">
        <f>IF($I8312&lt;&gt;"",VLOOKUP($I8312,'Valid Values - Search'!$R$4:$T$4719,3,FALSE),"")</f>
        <v/>
      </c>
      <c r="AB8312" s="37" t="str">
        <f>IF($I8312&lt;&gt;"",VLOOKUP($I8312,'Valid Values - Search'!$R$4:$S$4719,2,FALSE),"")</f>
        <v/>
      </c>
      <c r="AC8312" s="38" t="str">
        <f t="shared" si="129"/>
        <v/>
      </c>
      <c r="AD8312" s="38"/>
    </row>
    <row r="8313" spans="1:30">
      <c r="A8313" s="46"/>
      <c r="B8313" s="47"/>
      <c r="C8313" s="49"/>
      <c r="D8313" s="41"/>
      <c r="E8313" s="41"/>
      <c r="F8313" s="41"/>
      <c r="G8313" s="50" t="str">
        <f>IF(A8313&lt;&gt;"",CONCATENATE(A8313,":",YEAR(B8313),IF(MONTH(B8313)&gt;9,MONTH(B8313),CONCATENATE(0,MONTH(B8313))),IF(DAY(B8313)&gt;9,DAY(B8313),CONCATENATE(0,DAY(B8313))),IF(HOUR(C8313)&gt;9,HOUR(C8313),CONCATENATE(0,HOUR(C8313))),IF(MINUTE(C8313)&gt;9,MINUTE(C8313),CONCATENATE(0,MINUTE(C8313))),":",VLOOKUP(F8313,'Valid Values - Results'!$D$4:$F$12,3,FALSE)),"")</f>
        <v/>
      </c>
      <c r="H8313" s="41"/>
      <c r="I8313" s="41"/>
      <c r="J8313" s="41"/>
      <c r="K8313" s="41"/>
      <c r="L8313" s="41"/>
      <c r="M8313" s="92"/>
      <c r="N8313" s="41"/>
      <c r="O8313" s="41"/>
      <c r="P8313" s="41"/>
      <c r="Q8313" s="41"/>
      <c r="R8313" s="41"/>
      <c r="S8313" s="41"/>
      <c r="T8313" s="41"/>
      <c r="U8313" s="47"/>
      <c r="V8313" s="49"/>
      <c r="W8313" s="41"/>
      <c r="X8313" s="41"/>
      <c r="Y8313" s="41"/>
      <c r="AA8313" s="37" t="str">
        <f>IF($I8313&lt;&gt;"",VLOOKUP($I8313,'Valid Values - Search'!$R$4:$T$4719,3,FALSE),"")</f>
        <v/>
      </c>
      <c r="AB8313" s="37" t="str">
        <f>IF($I8313&lt;&gt;"",VLOOKUP($I8313,'Valid Values - Search'!$R$4:$S$4719,2,FALSE),"")</f>
        <v/>
      </c>
      <c r="AC8313" s="38" t="str">
        <f t="shared" si="129"/>
        <v/>
      </c>
      <c r="AD8313" s="38"/>
    </row>
    <row r="8314" spans="1:30">
      <c r="A8314" s="46"/>
      <c r="B8314" s="47"/>
      <c r="C8314" s="49"/>
      <c r="D8314" s="41"/>
      <c r="E8314" s="41"/>
      <c r="F8314" s="41"/>
      <c r="G8314" s="50" t="str">
        <f>IF(A8314&lt;&gt;"",CONCATENATE(A8314,":",YEAR(B8314),IF(MONTH(B8314)&gt;9,MONTH(B8314),CONCATENATE(0,MONTH(B8314))),IF(DAY(B8314)&gt;9,DAY(B8314),CONCATENATE(0,DAY(B8314))),IF(HOUR(C8314)&gt;9,HOUR(C8314),CONCATENATE(0,HOUR(C8314))),IF(MINUTE(C8314)&gt;9,MINUTE(C8314),CONCATENATE(0,MINUTE(C8314))),":",VLOOKUP(F8314,'Valid Values - Results'!$D$4:$F$12,3,FALSE)),"")</f>
        <v/>
      </c>
      <c r="H8314" s="41"/>
      <c r="I8314" s="41"/>
      <c r="J8314" s="41"/>
      <c r="K8314" s="41"/>
      <c r="L8314" s="41"/>
      <c r="M8314" s="92"/>
      <c r="N8314" s="41"/>
      <c r="O8314" s="41"/>
      <c r="P8314" s="41"/>
      <c r="Q8314" s="41"/>
      <c r="R8314" s="41"/>
      <c r="S8314" s="41"/>
      <c r="T8314" s="41"/>
      <c r="U8314" s="47"/>
      <c r="V8314" s="49"/>
      <c r="W8314" s="41"/>
      <c r="X8314" s="41"/>
      <c r="Y8314" s="41"/>
      <c r="AA8314" s="37" t="str">
        <f>IF($I8314&lt;&gt;"",VLOOKUP($I8314,'Valid Values - Search'!$R$4:$T$4719,3,FALSE),"")</f>
        <v/>
      </c>
      <c r="AB8314" s="37" t="str">
        <f>IF($I8314&lt;&gt;"",VLOOKUP($I8314,'Valid Values - Search'!$R$4:$S$4719,2,FALSE),"")</f>
        <v/>
      </c>
      <c r="AC8314" s="38" t="str">
        <f t="shared" si="129"/>
        <v/>
      </c>
      <c r="AD8314" s="38"/>
    </row>
    <row r="8315" spans="1:30">
      <c r="A8315" s="46"/>
      <c r="B8315" s="47"/>
      <c r="C8315" s="49"/>
      <c r="D8315" s="41"/>
      <c r="E8315" s="41"/>
      <c r="F8315" s="41"/>
      <c r="G8315" s="50" t="str">
        <f>IF(A8315&lt;&gt;"",CONCATENATE(A8315,":",YEAR(B8315),IF(MONTH(B8315)&gt;9,MONTH(B8315),CONCATENATE(0,MONTH(B8315))),IF(DAY(B8315)&gt;9,DAY(B8315),CONCATENATE(0,DAY(B8315))),IF(HOUR(C8315)&gt;9,HOUR(C8315),CONCATENATE(0,HOUR(C8315))),IF(MINUTE(C8315)&gt;9,MINUTE(C8315),CONCATENATE(0,MINUTE(C8315))),":",VLOOKUP(F8315,'Valid Values - Results'!$D$4:$F$12,3,FALSE)),"")</f>
        <v/>
      </c>
      <c r="H8315" s="41"/>
      <c r="I8315" s="41"/>
      <c r="J8315" s="41"/>
      <c r="K8315" s="41"/>
      <c r="L8315" s="41"/>
      <c r="M8315" s="92"/>
      <c r="N8315" s="41"/>
      <c r="O8315" s="41"/>
      <c r="P8315" s="41"/>
      <c r="Q8315" s="41"/>
      <c r="R8315" s="41"/>
      <c r="S8315" s="41"/>
      <c r="T8315" s="41"/>
      <c r="U8315" s="47"/>
      <c r="V8315" s="49"/>
      <c r="W8315" s="41"/>
      <c r="X8315" s="41"/>
      <c r="Y8315" s="41"/>
      <c r="AA8315" s="37" t="str">
        <f>IF($I8315&lt;&gt;"",VLOOKUP($I8315,'Valid Values - Search'!$R$4:$T$4719,3,FALSE),"")</f>
        <v/>
      </c>
      <c r="AB8315" s="37" t="str">
        <f>IF($I8315&lt;&gt;"",VLOOKUP($I8315,'Valid Values - Search'!$R$4:$S$4719,2,FALSE),"")</f>
        <v/>
      </c>
      <c r="AC8315" s="38" t="str">
        <f t="shared" si="129"/>
        <v/>
      </c>
      <c r="AD8315" s="38"/>
    </row>
    <row r="8316" spans="1:30">
      <c r="A8316" s="46"/>
      <c r="B8316" s="47"/>
      <c r="C8316" s="49"/>
      <c r="D8316" s="41"/>
      <c r="E8316" s="41"/>
      <c r="F8316" s="41"/>
      <c r="G8316" s="50" t="str">
        <f>IF(A8316&lt;&gt;"",CONCATENATE(A8316,":",YEAR(B8316),IF(MONTH(B8316)&gt;9,MONTH(B8316),CONCATENATE(0,MONTH(B8316))),IF(DAY(B8316)&gt;9,DAY(B8316),CONCATENATE(0,DAY(B8316))),IF(HOUR(C8316)&gt;9,HOUR(C8316),CONCATENATE(0,HOUR(C8316))),IF(MINUTE(C8316)&gt;9,MINUTE(C8316),CONCATENATE(0,MINUTE(C8316))),":",VLOOKUP(F8316,'Valid Values - Results'!$D$4:$F$12,3,FALSE)),"")</f>
        <v/>
      </c>
      <c r="H8316" s="41"/>
      <c r="I8316" s="41"/>
      <c r="J8316" s="41"/>
      <c r="K8316" s="41"/>
      <c r="L8316" s="41"/>
      <c r="M8316" s="92"/>
      <c r="N8316" s="41"/>
      <c r="O8316" s="41"/>
      <c r="P8316" s="41"/>
      <c r="Q8316" s="41"/>
      <c r="R8316" s="41"/>
      <c r="S8316" s="41"/>
      <c r="T8316" s="41"/>
      <c r="U8316" s="47"/>
      <c r="V8316" s="49"/>
      <c r="W8316" s="41"/>
      <c r="X8316" s="41"/>
      <c r="Y8316" s="41"/>
      <c r="AA8316" s="37" t="str">
        <f>IF($I8316&lt;&gt;"",VLOOKUP($I8316,'Valid Values - Search'!$R$4:$T$4719,3,FALSE),"")</f>
        <v/>
      </c>
      <c r="AB8316" s="37" t="str">
        <f>IF($I8316&lt;&gt;"",VLOOKUP($I8316,'Valid Values - Search'!$R$4:$S$4719,2,FALSE),"")</f>
        <v/>
      </c>
      <c r="AC8316" s="38" t="str">
        <f t="shared" si="129"/>
        <v/>
      </c>
      <c r="AD8316" s="38"/>
    </row>
    <row r="8317" spans="1:30">
      <c r="A8317" s="46"/>
      <c r="B8317" s="47"/>
      <c r="C8317" s="49"/>
      <c r="D8317" s="41"/>
      <c r="E8317" s="41"/>
      <c r="F8317" s="41"/>
      <c r="G8317" s="50" t="str">
        <f>IF(A8317&lt;&gt;"",CONCATENATE(A8317,":",YEAR(B8317),IF(MONTH(B8317)&gt;9,MONTH(B8317),CONCATENATE(0,MONTH(B8317))),IF(DAY(B8317)&gt;9,DAY(B8317),CONCATENATE(0,DAY(B8317))),IF(HOUR(C8317)&gt;9,HOUR(C8317),CONCATENATE(0,HOUR(C8317))),IF(MINUTE(C8317)&gt;9,MINUTE(C8317),CONCATENATE(0,MINUTE(C8317))),":",VLOOKUP(F8317,'Valid Values - Results'!$D$4:$F$12,3,FALSE)),"")</f>
        <v/>
      </c>
      <c r="H8317" s="41"/>
      <c r="I8317" s="41"/>
      <c r="J8317" s="41"/>
      <c r="K8317" s="41"/>
      <c r="L8317" s="41"/>
      <c r="M8317" s="92"/>
      <c r="N8317" s="41"/>
      <c r="O8317" s="41"/>
      <c r="P8317" s="41"/>
      <c r="Q8317" s="41"/>
      <c r="R8317" s="41"/>
      <c r="S8317" s="41"/>
      <c r="T8317" s="41"/>
      <c r="U8317" s="47"/>
      <c r="V8317" s="49"/>
      <c r="W8317" s="41"/>
      <c r="X8317" s="41"/>
      <c r="Y8317" s="41"/>
      <c r="AA8317" s="37" t="str">
        <f>IF($I8317&lt;&gt;"",VLOOKUP($I8317,'Valid Values - Search'!$R$4:$T$4719,3,FALSE),"")</f>
        <v/>
      </c>
      <c r="AB8317" s="37" t="str">
        <f>IF($I8317&lt;&gt;"",VLOOKUP($I8317,'Valid Values - Search'!$R$4:$S$4719,2,FALSE),"")</f>
        <v/>
      </c>
      <c r="AC8317" s="38" t="str">
        <f t="shared" si="129"/>
        <v/>
      </c>
      <c r="AD8317" s="38"/>
    </row>
    <row r="8318" spans="1:30">
      <c r="A8318" s="46"/>
      <c r="B8318" s="47"/>
      <c r="C8318" s="49"/>
      <c r="D8318" s="41"/>
      <c r="E8318" s="41"/>
      <c r="F8318" s="41"/>
      <c r="G8318" s="50" t="str">
        <f>IF(A8318&lt;&gt;"",CONCATENATE(A8318,":",YEAR(B8318),IF(MONTH(B8318)&gt;9,MONTH(B8318),CONCATENATE(0,MONTH(B8318))),IF(DAY(B8318)&gt;9,DAY(B8318),CONCATENATE(0,DAY(B8318))),IF(HOUR(C8318)&gt;9,HOUR(C8318),CONCATENATE(0,HOUR(C8318))),IF(MINUTE(C8318)&gt;9,MINUTE(C8318),CONCATENATE(0,MINUTE(C8318))),":",VLOOKUP(F8318,'Valid Values - Results'!$D$4:$F$12,3,FALSE)),"")</f>
        <v/>
      </c>
      <c r="H8318" s="41"/>
      <c r="I8318" s="41"/>
      <c r="J8318" s="41"/>
      <c r="K8318" s="41"/>
      <c r="L8318" s="41"/>
      <c r="M8318" s="92"/>
      <c r="N8318" s="41"/>
      <c r="O8318" s="41"/>
      <c r="P8318" s="41"/>
      <c r="Q8318" s="41"/>
      <c r="R8318" s="41"/>
      <c r="S8318" s="41"/>
      <c r="T8318" s="41"/>
      <c r="U8318" s="47"/>
      <c r="V8318" s="49"/>
      <c r="W8318" s="41"/>
      <c r="X8318" s="41"/>
      <c r="Y8318" s="41"/>
      <c r="AA8318" s="37" t="str">
        <f>IF($I8318&lt;&gt;"",VLOOKUP($I8318,'Valid Values - Search'!$R$4:$T$4719,3,FALSE),"")</f>
        <v/>
      </c>
      <c r="AB8318" s="37" t="str">
        <f>IF($I8318&lt;&gt;"",VLOOKUP($I8318,'Valid Values - Search'!$R$4:$S$4719,2,FALSE),"")</f>
        <v/>
      </c>
      <c r="AC8318" s="38" t="str">
        <f t="shared" si="129"/>
        <v/>
      </c>
      <c r="AD8318" s="38"/>
    </row>
    <row r="8319" spans="1:30">
      <c r="A8319" s="46"/>
      <c r="B8319" s="47"/>
      <c r="C8319" s="49"/>
      <c r="D8319" s="41"/>
      <c r="E8319" s="41"/>
      <c r="F8319" s="41"/>
      <c r="G8319" s="50" t="str">
        <f>IF(A8319&lt;&gt;"",CONCATENATE(A8319,":",YEAR(B8319),IF(MONTH(B8319)&gt;9,MONTH(B8319),CONCATENATE(0,MONTH(B8319))),IF(DAY(B8319)&gt;9,DAY(B8319),CONCATENATE(0,DAY(B8319))),IF(HOUR(C8319)&gt;9,HOUR(C8319),CONCATENATE(0,HOUR(C8319))),IF(MINUTE(C8319)&gt;9,MINUTE(C8319),CONCATENATE(0,MINUTE(C8319))),":",VLOOKUP(F8319,'Valid Values - Results'!$D$4:$F$12,3,FALSE)),"")</f>
        <v/>
      </c>
      <c r="H8319" s="41"/>
      <c r="I8319" s="41"/>
      <c r="J8319" s="41"/>
      <c r="K8319" s="41"/>
      <c r="L8319" s="41"/>
      <c r="M8319" s="92"/>
      <c r="N8319" s="41"/>
      <c r="O8319" s="41"/>
      <c r="P8319" s="41"/>
      <c r="Q8319" s="41"/>
      <c r="R8319" s="41"/>
      <c r="S8319" s="41"/>
      <c r="T8319" s="41"/>
      <c r="U8319" s="47"/>
      <c r="V8319" s="49"/>
      <c r="W8319" s="41"/>
      <c r="X8319" s="41"/>
      <c r="Y8319" s="41"/>
      <c r="AA8319" s="37" t="str">
        <f>IF($I8319&lt;&gt;"",VLOOKUP($I8319,'Valid Values - Search'!$R$4:$T$4719,3,FALSE),"")</f>
        <v/>
      </c>
      <c r="AB8319" s="37" t="str">
        <f>IF($I8319&lt;&gt;"",VLOOKUP($I8319,'Valid Values - Search'!$R$4:$S$4719,2,FALSE),"")</f>
        <v/>
      </c>
      <c r="AC8319" s="38" t="str">
        <f t="shared" si="129"/>
        <v/>
      </c>
      <c r="AD8319" s="38"/>
    </row>
    <row r="8320" spans="1:30">
      <c r="A8320" s="46"/>
      <c r="B8320" s="47"/>
      <c r="C8320" s="49"/>
      <c r="D8320" s="41"/>
      <c r="E8320" s="41"/>
      <c r="F8320" s="41"/>
      <c r="G8320" s="50" t="str">
        <f>IF(A8320&lt;&gt;"",CONCATENATE(A8320,":",YEAR(B8320),IF(MONTH(B8320)&gt;9,MONTH(B8320),CONCATENATE(0,MONTH(B8320))),IF(DAY(B8320)&gt;9,DAY(B8320),CONCATENATE(0,DAY(B8320))),IF(HOUR(C8320)&gt;9,HOUR(C8320),CONCATENATE(0,HOUR(C8320))),IF(MINUTE(C8320)&gt;9,MINUTE(C8320),CONCATENATE(0,MINUTE(C8320))),":",VLOOKUP(F8320,'Valid Values - Results'!$D$4:$F$12,3,FALSE)),"")</f>
        <v/>
      </c>
      <c r="H8320" s="41"/>
      <c r="I8320" s="41"/>
      <c r="J8320" s="41"/>
      <c r="K8320" s="41"/>
      <c r="L8320" s="41"/>
      <c r="M8320" s="92"/>
      <c r="N8320" s="41"/>
      <c r="O8320" s="41"/>
      <c r="P8320" s="41"/>
      <c r="Q8320" s="41"/>
      <c r="R8320" s="41"/>
      <c r="S8320" s="41"/>
      <c r="T8320" s="41"/>
      <c r="U8320" s="47"/>
      <c r="V8320" s="49"/>
      <c r="W8320" s="41"/>
      <c r="X8320" s="41"/>
      <c r="Y8320" s="41"/>
      <c r="AA8320" s="37" t="str">
        <f>IF($I8320&lt;&gt;"",VLOOKUP($I8320,'Valid Values - Search'!$R$4:$T$4719,3,FALSE),"")</f>
        <v/>
      </c>
      <c r="AB8320" s="37" t="str">
        <f>IF($I8320&lt;&gt;"",VLOOKUP($I8320,'Valid Values - Search'!$R$4:$S$4719,2,FALSE),"")</f>
        <v/>
      </c>
      <c r="AC8320" s="38" t="str">
        <f t="shared" si="129"/>
        <v/>
      </c>
      <c r="AD8320" s="38"/>
    </row>
    <row r="8321" spans="1:30">
      <c r="A8321" s="46"/>
      <c r="B8321" s="47"/>
      <c r="C8321" s="49"/>
      <c r="D8321" s="41"/>
      <c r="E8321" s="41"/>
      <c r="F8321" s="41"/>
      <c r="G8321" s="50" t="str">
        <f>IF(A8321&lt;&gt;"",CONCATENATE(A8321,":",YEAR(B8321),IF(MONTH(B8321)&gt;9,MONTH(B8321),CONCATENATE(0,MONTH(B8321))),IF(DAY(B8321)&gt;9,DAY(B8321),CONCATENATE(0,DAY(B8321))),IF(HOUR(C8321)&gt;9,HOUR(C8321),CONCATENATE(0,HOUR(C8321))),IF(MINUTE(C8321)&gt;9,MINUTE(C8321),CONCATENATE(0,MINUTE(C8321))),":",VLOOKUP(F8321,'Valid Values - Results'!$D$4:$F$12,3,FALSE)),"")</f>
        <v/>
      </c>
      <c r="H8321" s="41"/>
      <c r="I8321" s="41"/>
      <c r="J8321" s="41"/>
      <c r="K8321" s="41"/>
      <c r="L8321" s="41"/>
      <c r="M8321" s="92"/>
      <c r="N8321" s="41"/>
      <c r="O8321" s="41"/>
      <c r="P8321" s="41"/>
      <c r="Q8321" s="41"/>
      <c r="R8321" s="41"/>
      <c r="S8321" s="41"/>
      <c r="T8321" s="41"/>
      <c r="U8321" s="47"/>
      <c r="V8321" s="49"/>
      <c r="W8321" s="41"/>
      <c r="X8321" s="41"/>
      <c r="Y8321" s="41"/>
      <c r="AA8321" s="37" t="str">
        <f>IF($I8321&lt;&gt;"",VLOOKUP($I8321,'Valid Values - Search'!$R$4:$T$4719,3,FALSE),"")</f>
        <v/>
      </c>
      <c r="AB8321" s="37" t="str">
        <f>IF($I8321&lt;&gt;"",VLOOKUP($I8321,'Valid Values - Search'!$R$4:$S$4719,2,FALSE),"")</f>
        <v/>
      </c>
      <c r="AC8321" s="38" t="str">
        <f t="shared" si="129"/>
        <v/>
      </c>
      <c r="AD8321" s="38"/>
    </row>
    <row r="8322" spans="1:30">
      <c r="A8322" s="46"/>
      <c r="B8322" s="47"/>
      <c r="C8322" s="49"/>
      <c r="D8322" s="41"/>
      <c r="E8322" s="41"/>
      <c r="F8322" s="41"/>
      <c r="G8322" s="50" t="str">
        <f>IF(A8322&lt;&gt;"",CONCATENATE(A8322,":",YEAR(B8322),IF(MONTH(B8322)&gt;9,MONTH(B8322),CONCATENATE(0,MONTH(B8322))),IF(DAY(B8322)&gt;9,DAY(B8322),CONCATENATE(0,DAY(B8322))),IF(HOUR(C8322)&gt;9,HOUR(C8322),CONCATENATE(0,HOUR(C8322))),IF(MINUTE(C8322)&gt;9,MINUTE(C8322),CONCATENATE(0,MINUTE(C8322))),":",VLOOKUP(F8322,'Valid Values - Results'!$D$4:$F$12,3,FALSE)),"")</f>
        <v/>
      </c>
      <c r="H8322" s="41"/>
      <c r="I8322" s="41"/>
      <c r="J8322" s="41"/>
      <c r="K8322" s="41"/>
      <c r="L8322" s="41"/>
      <c r="M8322" s="92"/>
      <c r="N8322" s="41"/>
      <c r="O8322" s="41"/>
      <c r="P8322" s="41"/>
      <c r="Q8322" s="41"/>
      <c r="R8322" s="41"/>
      <c r="S8322" s="41"/>
      <c r="T8322" s="41"/>
      <c r="U8322" s="47"/>
      <c r="V8322" s="49"/>
      <c r="W8322" s="41"/>
      <c r="X8322" s="41"/>
      <c r="Y8322" s="41"/>
      <c r="AA8322" s="37" t="str">
        <f>IF($I8322&lt;&gt;"",VLOOKUP($I8322,'Valid Values - Search'!$R$4:$T$4719,3,FALSE),"")</f>
        <v/>
      </c>
      <c r="AB8322" s="37" t="str">
        <f>IF($I8322&lt;&gt;"",VLOOKUP($I8322,'Valid Values - Search'!$R$4:$S$4719,2,FALSE),"")</f>
        <v/>
      </c>
      <c r="AC8322" s="38" t="str">
        <f t="shared" ref="AC8322:AC8385" si="130">IF($V8322&lt;&gt;"",$D8322,"")</f>
        <v/>
      </c>
      <c r="AD8322" s="38"/>
    </row>
    <row r="8323" spans="1:30">
      <c r="A8323" s="46"/>
      <c r="B8323" s="47"/>
      <c r="C8323" s="49"/>
      <c r="D8323" s="41"/>
      <c r="E8323" s="41"/>
      <c r="F8323" s="41"/>
      <c r="G8323" s="50" t="str">
        <f>IF(A8323&lt;&gt;"",CONCATENATE(A8323,":",YEAR(B8323),IF(MONTH(B8323)&gt;9,MONTH(B8323),CONCATENATE(0,MONTH(B8323))),IF(DAY(B8323)&gt;9,DAY(B8323),CONCATENATE(0,DAY(B8323))),IF(HOUR(C8323)&gt;9,HOUR(C8323),CONCATENATE(0,HOUR(C8323))),IF(MINUTE(C8323)&gt;9,MINUTE(C8323),CONCATENATE(0,MINUTE(C8323))),":",VLOOKUP(F8323,'Valid Values - Results'!$D$4:$F$12,3,FALSE)),"")</f>
        <v/>
      </c>
      <c r="H8323" s="41"/>
      <c r="I8323" s="41"/>
      <c r="J8323" s="41"/>
      <c r="K8323" s="41"/>
      <c r="L8323" s="41"/>
      <c r="M8323" s="92"/>
      <c r="N8323" s="41"/>
      <c r="O8323" s="41"/>
      <c r="P8323" s="41"/>
      <c r="Q8323" s="41"/>
      <c r="R8323" s="41"/>
      <c r="S8323" s="41"/>
      <c r="T8323" s="41"/>
      <c r="U8323" s="47"/>
      <c r="V8323" s="49"/>
      <c r="W8323" s="41"/>
      <c r="X8323" s="41"/>
      <c r="Y8323" s="41"/>
      <c r="AA8323" s="37" t="str">
        <f>IF($I8323&lt;&gt;"",VLOOKUP($I8323,'Valid Values - Search'!$R$4:$T$4719,3,FALSE),"")</f>
        <v/>
      </c>
      <c r="AB8323" s="37" t="str">
        <f>IF($I8323&lt;&gt;"",VLOOKUP($I8323,'Valid Values - Search'!$R$4:$S$4719,2,FALSE),"")</f>
        <v/>
      </c>
      <c r="AC8323" s="38" t="str">
        <f t="shared" si="130"/>
        <v/>
      </c>
      <c r="AD8323" s="38"/>
    </row>
    <row r="8324" spans="1:30">
      <c r="A8324" s="46"/>
      <c r="B8324" s="47"/>
      <c r="C8324" s="49"/>
      <c r="D8324" s="41"/>
      <c r="E8324" s="41"/>
      <c r="F8324" s="41"/>
      <c r="G8324" s="50" t="str">
        <f>IF(A8324&lt;&gt;"",CONCATENATE(A8324,":",YEAR(B8324),IF(MONTH(B8324)&gt;9,MONTH(B8324),CONCATENATE(0,MONTH(B8324))),IF(DAY(B8324)&gt;9,DAY(B8324),CONCATENATE(0,DAY(B8324))),IF(HOUR(C8324)&gt;9,HOUR(C8324),CONCATENATE(0,HOUR(C8324))),IF(MINUTE(C8324)&gt;9,MINUTE(C8324),CONCATENATE(0,MINUTE(C8324))),":",VLOOKUP(F8324,'Valid Values - Results'!$D$4:$F$12,3,FALSE)),"")</f>
        <v/>
      </c>
      <c r="H8324" s="41"/>
      <c r="I8324" s="41"/>
      <c r="J8324" s="41"/>
      <c r="K8324" s="41"/>
      <c r="L8324" s="41"/>
      <c r="M8324" s="92"/>
      <c r="N8324" s="41"/>
      <c r="O8324" s="41"/>
      <c r="P8324" s="41"/>
      <c r="Q8324" s="41"/>
      <c r="R8324" s="41"/>
      <c r="S8324" s="41"/>
      <c r="T8324" s="41"/>
      <c r="U8324" s="47"/>
      <c r="V8324" s="49"/>
      <c r="W8324" s="41"/>
      <c r="X8324" s="41"/>
      <c r="Y8324" s="41"/>
      <c r="AA8324" s="37" t="str">
        <f>IF($I8324&lt;&gt;"",VLOOKUP($I8324,'Valid Values - Search'!$R$4:$T$4719,3,FALSE),"")</f>
        <v/>
      </c>
      <c r="AB8324" s="37" t="str">
        <f>IF($I8324&lt;&gt;"",VLOOKUP($I8324,'Valid Values - Search'!$R$4:$S$4719,2,FALSE),"")</f>
        <v/>
      </c>
      <c r="AC8324" s="38" t="str">
        <f t="shared" si="130"/>
        <v/>
      </c>
      <c r="AD8324" s="38"/>
    </row>
    <row r="8325" spans="1:30">
      <c r="A8325" s="46"/>
      <c r="B8325" s="47"/>
      <c r="C8325" s="49"/>
      <c r="D8325" s="41"/>
      <c r="E8325" s="41"/>
      <c r="F8325" s="41"/>
      <c r="G8325" s="50" t="str">
        <f>IF(A8325&lt;&gt;"",CONCATENATE(A8325,":",YEAR(B8325),IF(MONTH(B8325)&gt;9,MONTH(B8325),CONCATENATE(0,MONTH(B8325))),IF(DAY(B8325)&gt;9,DAY(B8325),CONCATENATE(0,DAY(B8325))),IF(HOUR(C8325)&gt;9,HOUR(C8325),CONCATENATE(0,HOUR(C8325))),IF(MINUTE(C8325)&gt;9,MINUTE(C8325),CONCATENATE(0,MINUTE(C8325))),":",VLOOKUP(F8325,'Valid Values - Results'!$D$4:$F$12,3,FALSE)),"")</f>
        <v/>
      </c>
      <c r="H8325" s="41"/>
      <c r="I8325" s="41"/>
      <c r="J8325" s="41"/>
      <c r="K8325" s="41"/>
      <c r="L8325" s="41"/>
      <c r="M8325" s="92"/>
      <c r="N8325" s="41"/>
      <c r="O8325" s="41"/>
      <c r="P8325" s="41"/>
      <c r="Q8325" s="41"/>
      <c r="R8325" s="41"/>
      <c r="S8325" s="41"/>
      <c r="T8325" s="41"/>
      <c r="U8325" s="47"/>
      <c r="V8325" s="49"/>
      <c r="W8325" s="41"/>
      <c r="X8325" s="41"/>
      <c r="Y8325" s="41"/>
      <c r="AA8325" s="37" t="str">
        <f>IF($I8325&lt;&gt;"",VLOOKUP($I8325,'Valid Values - Search'!$R$4:$T$4719,3,FALSE),"")</f>
        <v/>
      </c>
      <c r="AB8325" s="37" t="str">
        <f>IF($I8325&lt;&gt;"",VLOOKUP($I8325,'Valid Values - Search'!$R$4:$S$4719,2,FALSE),"")</f>
        <v/>
      </c>
      <c r="AC8325" s="38" t="str">
        <f t="shared" si="130"/>
        <v/>
      </c>
      <c r="AD8325" s="38"/>
    </row>
    <row r="8326" spans="1:30">
      <c r="A8326" s="46"/>
      <c r="B8326" s="47"/>
      <c r="C8326" s="49"/>
      <c r="D8326" s="41"/>
      <c r="E8326" s="41"/>
      <c r="F8326" s="41"/>
      <c r="G8326" s="50" t="str">
        <f>IF(A8326&lt;&gt;"",CONCATENATE(A8326,":",YEAR(B8326),IF(MONTH(B8326)&gt;9,MONTH(B8326),CONCATENATE(0,MONTH(B8326))),IF(DAY(B8326)&gt;9,DAY(B8326),CONCATENATE(0,DAY(B8326))),IF(HOUR(C8326)&gt;9,HOUR(C8326),CONCATENATE(0,HOUR(C8326))),IF(MINUTE(C8326)&gt;9,MINUTE(C8326),CONCATENATE(0,MINUTE(C8326))),":",VLOOKUP(F8326,'Valid Values - Results'!$D$4:$F$12,3,FALSE)),"")</f>
        <v/>
      </c>
      <c r="H8326" s="41"/>
      <c r="I8326" s="41"/>
      <c r="J8326" s="41"/>
      <c r="K8326" s="41"/>
      <c r="L8326" s="41"/>
      <c r="M8326" s="92"/>
      <c r="N8326" s="41"/>
      <c r="O8326" s="41"/>
      <c r="P8326" s="41"/>
      <c r="Q8326" s="41"/>
      <c r="R8326" s="41"/>
      <c r="S8326" s="41"/>
      <c r="T8326" s="41"/>
      <c r="U8326" s="47"/>
      <c r="V8326" s="49"/>
      <c r="W8326" s="41"/>
      <c r="X8326" s="41"/>
      <c r="Y8326" s="41"/>
      <c r="AA8326" s="37" t="str">
        <f>IF($I8326&lt;&gt;"",VLOOKUP($I8326,'Valid Values - Search'!$R$4:$T$4719,3,FALSE),"")</f>
        <v/>
      </c>
      <c r="AB8326" s="37" t="str">
        <f>IF($I8326&lt;&gt;"",VLOOKUP($I8326,'Valid Values - Search'!$R$4:$S$4719,2,FALSE),"")</f>
        <v/>
      </c>
      <c r="AC8326" s="38" t="str">
        <f t="shared" si="130"/>
        <v/>
      </c>
      <c r="AD8326" s="38"/>
    </row>
    <row r="8327" spans="1:30">
      <c r="A8327" s="46"/>
      <c r="B8327" s="47"/>
      <c r="C8327" s="49"/>
      <c r="D8327" s="41"/>
      <c r="E8327" s="41"/>
      <c r="F8327" s="41"/>
      <c r="G8327" s="50" t="str">
        <f>IF(A8327&lt;&gt;"",CONCATENATE(A8327,":",YEAR(B8327),IF(MONTH(B8327)&gt;9,MONTH(B8327),CONCATENATE(0,MONTH(B8327))),IF(DAY(B8327)&gt;9,DAY(B8327),CONCATENATE(0,DAY(B8327))),IF(HOUR(C8327)&gt;9,HOUR(C8327),CONCATENATE(0,HOUR(C8327))),IF(MINUTE(C8327)&gt;9,MINUTE(C8327),CONCATENATE(0,MINUTE(C8327))),":",VLOOKUP(F8327,'Valid Values - Results'!$D$4:$F$12,3,FALSE)),"")</f>
        <v/>
      </c>
      <c r="H8327" s="41"/>
      <c r="I8327" s="41"/>
      <c r="J8327" s="41"/>
      <c r="K8327" s="41"/>
      <c r="L8327" s="41"/>
      <c r="M8327" s="92"/>
      <c r="N8327" s="41"/>
      <c r="O8327" s="41"/>
      <c r="P8327" s="41"/>
      <c r="Q8327" s="41"/>
      <c r="R8327" s="41"/>
      <c r="S8327" s="41"/>
      <c r="T8327" s="41"/>
      <c r="U8327" s="47"/>
      <c r="V8327" s="49"/>
      <c r="W8327" s="41"/>
      <c r="X8327" s="41"/>
      <c r="Y8327" s="41"/>
      <c r="AA8327" s="37" t="str">
        <f>IF($I8327&lt;&gt;"",VLOOKUP($I8327,'Valid Values - Search'!$R$4:$T$4719,3,FALSE),"")</f>
        <v/>
      </c>
      <c r="AB8327" s="37" t="str">
        <f>IF($I8327&lt;&gt;"",VLOOKUP($I8327,'Valid Values - Search'!$R$4:$S$4719,2,FALSE),"")</f>
        <v/>
      </c>
      <c r="AC8327" s="38" t="str">
        <f t="shared" si="130"/>
        <v/>
      </c>
      <c r="AD8327" s="38"/>
    </row>
    <row r="8328" spans="1:30">
      <c r="A8328" s="46"/>
      <c r="B8328" s="47"/>
      <c r="C8328" s="49"/>
      <c r="D8328" s="41"/>
      <c r="E8328" s="41"/>
      <c r="F8328" s="41"/>
      <c r="G8328" s="50" t="str">
        <f>IF(A8328&lt;&gt;"",CONCATENATE(A8328,":",YEAR(B8328),IF(MONTH(B8328)&gt;9,MONTH(B8328),CONCATENATE(0,MONTH(B8328))),IF(DAY(B8328)&gt;9,DAY(B8328),CONCATENATE(0,DAY(B8328))),IF(HOUR(C8328)&gt;9,HOUR(C8328),CONCATENATE(0,HOUR(C8328))),IF(MINUTE(C8328)&gt;9,MINUTE(C8328),CONCATENATE(0,MINUTE(C8328))),":",VLOOKUP(F8328,'Valid Values - Results'!$D$4:$F$12,3,FALSE)),"")</f>
        <v/>
      </c>
      <c r="H8328" s="41"/>
      <c r="I8328" s="41"/>
      <c r="J8328" s="41"/>
      <c r="K8328" s="41"/>
      <c r="L8328" s="41"/>
      <c r="M8328" s="92"/>
      <c r="N8328" s="41"/>
      <c r="O8328" s="41"/>
      <c r="P8328" s="41"/>
      <c r="Q8328" s="41"/>
      <c r="R8328" s="41"/>
      <c r="S8328" s="41"/>
      <c r="T8328" s="41"/>
      <c r="U8328" s="47"/>
      <c r="V8328" s="49"/>
      <c r="W8328" s="41"/>
      <c r="X8328" s="41"/>
      <c r="Y8328" s="41"/>
      <c r="AA8328" s="37" t="str">
        <f>IF($I8328&lt;&gt;"",VLOOKUP($I8328,'Valid Values - Search'!$R$4:$T$4719,3,FALSE),"")</f>
        <v/>
      </c>
      <c r="AB8328" s="37" t="str">
        <f>IF($I8328&lt;&gt;"",VLOOKUP($I8328,'Valid Values - Search'!$R$4:$S$4719,2,FALSE),"")</f>
        <v/>
      </c>
      <c r="AC8328" s="38" t="str">
        <f t="shared" si="130"/>
        <v/>
      </c>
      <c r="AD8328" s="38"/>
    </row>
    <row r="8329" spans="1:30">
      <c r="A8329" s="46"/>
      <c r="B8329" s="47"/>
      <c r="C8329" s="49"/>
      <c r="D8329" s="41"/>
      <c r="E8329" s="41"/>
      <c r="F8329" s="41"/>
      <c r="G8329" s="50" t="str">
        <f>IF(A8329&lt;&gt;"",CONCATENATE(A8329,":",YEAR(B8329),IF(MONTH(B8329)&gt;9,MONTH(B8329),CONCATENATE(0,MONTH(B8329))),IF(DAY(B8329)&gt;9,DAY(B8329),CONCATENATE(0,DAY(B8329))),IF(HOUR(C8329)&gt;9,HOUR(C8329),CONCATENATE(0,HOUR(C8329))),IF(MINUTE(C8329)&gt;9,MINUTE(C8329),CONCATENATE(0,MINUTE(C8329))),":",VLOOKUP(F8329,'Valid Values - Results'!$D$4:$F$12,3,FALSE)),"")</f>
        <v/>
      </c>
      <c r="H8329" s="41"/>
      <c r="I8329" s="41"/>
      <c r="J8329" s="41"/>
      <c r="K8329" s="41"/>
      <c r="L8329" s="41"/>
      <c r="M8329" s="92"/>
      <c r="N8329" s="41"/>
      <c r="O8329" s="41"/>
      <c r="P8329" s="41"/>
      <c r="Q8329" s="41"/>
      <c r="R8329" s="41"/>
      <c r="S8329" s="41"/>
      <c r="T8329" s="41"/>
      <c r="U8329" s="47"/>
      <c r="V8329" s="49"/>
      <c r="W8329" s="41"/>
      <c r="X8329" s="41"/>
      <c r="Y8329" s="41"/>
      <c r="AA8329" s="37" t="str">
        <f>IF($I8329&lt;&gt;"",VLOOKUP($I8329,'Valid Values - Search'!$R$4:$T$4719,3,FALSE),"")</f>
        <v/>
      </c>
      <c r="AB8329" s="37" t="str">
        <f>IF($I8329&lt;&gt;"",VLOOKUP($I8329,'Valid Values - Search'!$R$4:$S$4719,2,FALSE),"")</f>
        <v/>
      </c>
      <c r="AC8329" s="38" t="str">
        <f t="shared" si="130"/>
        <v/>
      </c>
      <c r="AD8329" s="38"/>
    </row>
    <row r="8330" spans="1:30">
      <c r="A8330" s="46"/>
      <c r="B8330" s="47"/>
      <c r="C8330" s="49"/>
      <c r="D8330" s="41"/>
      <c r="E8330" s="41"/>
      <c r="F8330" s="41"/>
      <c r="G8330" s="50" t="str">
        <f>IF(A8330&lt;&gt;"",CONCATENATE(A8330,":",YEAR(B8330),IF(MONTH(B8330)&gt;9,MONTH(B8330),CONCATENATE(0,MONTH(B8330))),IF(DAY(B8330)&gt;9,DAY(B8330),CONCATENATE(0,DAY(B8330))),IF(HOUR(C8330)&gt;9,HOUR(C8330),CONCATENATE(0,HOUR(C8330))),IF(MINUTE(C8330)&gt;9,MINUTE(C8330),CONCATENATE(0,MINUTE(C8330))),":",VLOOKUP(F8330,'Valid Values - Results'!$D$4:$F$12,3,FALSE)),"")</f>
        <v/>
      </c>
      <c r="H8330" s="41"/>
      <c r="I8330" s="41"/>
      <c r="J8330" s="41"/>
      <c r="K8330" s="41"/>
      <c r="L8330" s="41"/>
      <c r="M8330" s="92"/>
      <c r="N8330" s="41"/>
      <c r="O8330" s="41"/>
      <c r="P8330" s="41"/>
      <c r="Q8330" s="41"/>
      <c r="R8330" s="41"/>
      <c r="S8330" s="41"/>
      <c r="T8330" s="41"/>
      <c r="U8330" s="47"/>
      <c r="V8330" s="49"/>
      <c r="W8330" s="41"/>
      <c r="X8330" s="41"/>
      <c r="Y8330" s="41"/>
      <c r="AA8330" s="37" t="str">
        <f>IF($I8330&lt;&gt;"",VLOOKUP($I8330,'Valid Values - Search'!$R$4:$T$4719,3,FALSE),"")</f>
        <v/>
      </c>
      <c r="AB8330" s="37" t="str">
        <f>IF($I8330&lt;&gt;"",VLOOKUP($I8330,'Valid Values - Search'!$R$4:$S$4719,2,FALSE),"")</f>
        <v/>
      </c>
      <c r="AC8330" s="38" t="str">
        <f t="shared" si="130"/>
        <v/>
      </c>
      <c r="AD8330" s="38"/>
    </row>
    <row r="8331" spans="1:30">
      <c r="A8331" s="46"/>
      <c r="B8331" s="47"/>
      <c r="C8331" s="49"/>
      <c r="D8331" s="41"/>
      <c r="E8331" s="41"/>
      <c r="F8331" s="41"/>
      <c r="G8331" s="50" t="str">
        <f>IF(A8331&lt;&gt;"",CONCATENATE(A8331,":",YEAR(B8331),IF(MONTH(B8331)&gt;9,MONTH(B8331),CONCATENATE(0,MONTH(B8331))),IF(DAY(B8331)&gt;9,DAY(B8331),CONCATENATE(0,DAY(B8331))),IF(HOUR(C8331)&gt;9,HOUR(C8331),CONCATENATE(0,HOUR(C8331))),IF(MINUTE(C8331)&gt;9,MINUTE(C8331),CONCATENATE(0,MINUTE(C8331))),":",VLOOKUP(F8331,'Valid Values - Results'!$D$4:$F$12,3,FALSE)),"")</f>
        <v/>
      </c>
      <c r="H8331" s="41"/>
      <c r="I8331" s="41"/>
      <c r="J8331" s="41"/>
      <c r="K8331" s="41"/>
      <c r="L8331" s="41"/>
      <c r="M8331" s="92"/>
      <c r="N8331" s="41"/>
      <c r="O8331" s="41"/>
      <c r="P8331" s="41"/>
      <c r="Q8331" s="41"/>
      <c r="R8331" s="41"/>
      <c r="S8331" s="41"/>
      <c r="T8331" s="41"/>
      <c r="U8331" s="47"/>
      <c r="V8331" s="49"/>
      <c r="W8331" s="41"/>
      <c r="X8331" s="41"/>
      <c r="Y8331" s="41"/>
      <c r="AA8331" s="37" t="str">
        <f>IF($I8331&lt;&gt;"",VLOOKUP($I8331,'Valid Values - Search'!$R$4:$T$4719,3,FALSE),"")</f>
        <v/>
      </c>
      <c r="AB8331" s="37" t="str">
        <f>IF($I8331&lt;&gt;"",VLOOKUP($I8331,'Valid Values - Search'!$R$4:$S$4719,2,FALSE),"")</f>
        <v/>
      </c>
      <c r="AC8331" s="38" t="str">
        <f t="shared" si="130"/>
        <v/>
      </c>
      <c r="AD8331" s="38"/>
    </row>
    <row r="8332" spans="1:30">
      <c r="A8332" s="46"/>
      <c r="B8332" s="47"/>
      <c r="C8332" s="49"/>
      <c r="D8332" s="41"/>
      <c r="E8332" s="41"/>
      <c r="F8332" s="41"/>
      <c r="G8332" s="50" t="str">
        <f>IF(A8332&lt;&gt;"",CONCATENATE(A8332,":",YEAR(B8332),IF(MONTH(B8332)&gt;9,MONTH(B8332),CONCATENATE(0,MONTH(B8332))),IF(DAY(B8332)&gt;9,DAY(B8332),CONCATENATE(0,DAY(B8332))),IF(HOUR(C8332)&gt;9,HOUR(C8332),CONCATENATE(0,HOUR(C8332))),IF(MINUTE(C8332)&gt;9,MINUTE(C8332),CONCATENATE(0,MINUTE(C8332))),":",VLOOKUP(F8332,'Valid Values - Results'!$D$4:$F$12,3,FALSE)),"")</f>
        <v/>
      </c>
      <c r="H8332" s="41"/>
      <c r="I8332" s="41"/>
      <c r="J8332" s="41"/>
      <c r="K8332" s="41"/>
      <c r="L8332" s="41"/>
      <c r="M8332" s="92"/>
      <c r="N8332" s="41"/>
      <c r="O8332" s="41"/>
      <c r="P8332" s="41"/>
      <c r="Q8332" s="41"/>
      <c r="R8332" s="41"/>
      <c r="S8332" s="41"/>
      <c r="T8332" s="41"/>
      <c r="U8332" s="47"/>
      <c r="V8332" s="49"/>
      <c r="W8332" s="41"/>
      <c r="X8332" s="41"/>
      <c r="Y8332" s="41"/>
      <c r="AA8332" s="37" t="str">
        <f>IF($I8332&lt;&gt;"",VLOOKUP($I8332,'Valid Values - Search'!$R$4:$T$4719,3,FALSE),"")</f>
        <v/>
      </c>
      <c r="AB8332" s="37" t="str">
        <f>IF($I8332&lt;&gt;"",VLOOKUP($I8332,'Valid Values - Search'!$R$4:$S$4719,2,FALSE),"")</f>
        <v/>
      </c>
      <c r="AC8332" s="38" t="str">
        <f t="shared" si="130"/>
        <v/>
      </c>
      <c r="AD8332" s="38"/>
    </row>
    <row r="8333" spans="1:30">
      <c r="A8333" s="46"/>
      <c r="B8333" s="47"/>
      <c r="C8333" s="49"/>
      <c r="D8333" s="41"/>
      <c r="E8333" s="41"/>
      <c r="F8333" s="41"/>
      <c r="G8333" s="50" t="str">
        <f>IF(A8333&lt;&gt;"",CONCATENATE(A8333,":",YEAR(B8333),IF(MONTH(B8333)&gt;9,MONTH(B8333),CONCATENATE(0,MONTH(B8333))),IF(DAY(B8333)&gt;9,DAY(B8333),CONCATENATE(0,DAY(B8333))),IF(HOUR(C8333)&gt;9,HOUR(C8333),CONCATENATE(0,HOUR(C8333))),IF(MINUTE(C8333)&gt;9,MINUTE(C8333),CONCATENATE(0,MINUTE(C8333))),":",VLOOKUP(F8333,'Valid Values - Results'!$D$4:$F$12,3,FALSE)),"")</f>
        <v/>
      </c>
      <c r="H8333" s="41"/>
      <c r="I8333" s="41"/>
      <c r="J8333" s="41"/>
      <c r="K8333" s="41"/>
      <c r="L8333" s="41"/>
      <c r="M8333" s="92"/>
      <c r="N8333" s="41"/>
      <c r="O8333" s="41"/>
      <c r="P8333" s="41"/>
      <c r="Q8333" s="41"/>
      <c r="R8333" s="41"/>
      <c r="S8333" s="41"/>
      <c r="T8333" s="41"/>
      <c r="U8333" s="47"/>
      <c r="V8333" s="49"/>
      <c r="W8333" s="41"/>
      <c r="X8333" s="41"/>
      <c r="Y8333" s="41"/>
      <c r="AA8333" s="37" t="str">
        <f>IF($I8333&lt;&gt;"",VLOOKUP($I8333,'Valid Values - Search'!$R$4:$T$4719,3,FALSE),"")</f>
        <v/>
      </c>
      <c r="AB8333" s="37" t="str">
        <f>IF($I8333&lt;&gt;"",VLOOKUP($I8333,'Valid Values - Search'!$R$4:$S$4719,2,FALSE),"")</f>
        <v/>
      </c>
      <c r="AC8333" s="38" t="str">
        <f t="shared" si="130"/>
        <v/>
      </c>
      <c r="AD8333" s="38"/>
    </row>
    <row r="8334" spans="1:30">
      <c r="A8334" s="46"/>
      <c r="B8334" s="47"/>
      <c r="C8334" s="49"/>
      <c r="D8334" s="41"/>
      <c r="E8334" s="41"/>
      <c r="F8334" s="41"/>
      <c r="G8334" s="50" t="str">
        <f>IF(A8334&lt;&gt;"",CONCATENATE(A8334,":",YEAR(B8334),IF(MONTH(B8334)&gt;9,MONTH(B8334),CONCATENATE(0,MONTH(B8334))),IF(DAY(B8334)&gt;9,DAY(B8334),CONCATENATE(0,DAY(B8334))),IF(HOUR(C8334)&gt;9,HOUR(C8334),CONCATENATE(0,HOUR(C8334))),IF(MINUTE(C8334)&gt;9,MINUTE(C8334),CONCATENATE(0,MINUTE(C8334))),":",VLOOKUP(F8334,'Valid Values - Results'!$D$4:$F$12,3,FALSE)),"")</f>
        <v/>
      </c>
      <c r="H8334" s="41"/>
      <c r="I8334" s="41"/>
      <c r="J8334" s="41"/>
      <c r="K8334" s="41"/>
      <c r="L8334" s="41"/>
      <c r="M8334" s="92"/>
      <c r="N8334" s="41"/>
      <c r="O8334" s="41"/>
      <c r="P8334" s="41"/>
      <c r="Q8334" s="41"/>
      <c r="R8334" s="41"/>
      <c r="S8334" s="41"/>
      <c r="T8334" s="41"/>
      <c r="U8334" s="47"/>
      <c r="V8334" s="49"/>
      <c r="W8334" s="41"/>
      <c r="X8334" s="41"/>
      <c r="Y8334" s="41"/>
      <c r="AA8334" s="37" t="str">
        <f>IF($I8334&lt;&gt;"",VLOOKUP($I8334,'Valid Values - Search'!$R$4:$T$4719,3,FALSE),"")</f>
        <v/>
      </c>
      <c r="AB8334" s="37" t="str">
        <f>IF($I8334&lt;&gt;"",VLOOKUP($I8334,'Valid Values - Search'!$R$4:$S$4719,2,FALSE),"")</f>
        <v/>
      </c>
      <c r="AC8334" s="38" t="str">
        <f t="shared" si="130"/>
        <v/>
      </c>
      <c r="AD8334" s="38"/>
    </row>
    <row r="8335" spans="1:30">
      <c r="A8335" s="46"/>
      <c r="B8335" s="47"/>
      <c r="C8335" s="49"/>
      <c r="D8335" s="41"/>
      <c r="E8335" s="41"/>
      <c r="F8335" s="41"/>
      <c r="G8335" s="50" t="str">
        <f>IF(A8335&lt;&gt;"",CONCATENATE(A8335,":",YEAR(B8335),IF(MONTH(B8335)&gt;9,MONTH(B8335),CONCATENATE(0,MONTH(B8335))),IF(DAY(B8335)&gt;9,DAY(B8335),CONCATENATE(0,DAY(B8335))),IF(HOUR(C8335)&gt;9,HOUR(C8335),CONCATENATE(0,HOUR(C8335))),IF(MINUTE(C8335)&gt;9,MINUTE(C8335),CONCATENATE(0,MINUTE(C8335))),":",VLOOKUP(F8335,'Valid Values - Results'!$D$4:$F$12,3,FALSE)),"")</f>
        <v/>
      </c>
      <c r="H8335" s="41"/>
      <c r="I8335" s="41"/>
      <c r="J8335" s="41"/>
      <c r="K8335" s="41"/>
      <c r="L8335" s="41"/>
      <c r="M8335" s="92"/>
      <c r="N8335" s="41"/>
      <c r="O8335" s="41"/>
      <c r="P8335" s="41"/>
      <c r="Q8335" s="41"/>
      <c r="R8335" s="41"/>
      <c r="S8335" s="41"/>
      <c r="T8335" s="41"/>
      <c r="U8335" s="47"/>
      <c r="V8335" s="49"/>
      <c r="W8335" s="41"/>
      <c r="X8335" s="41"/>
      <c r="Y8335" s="41"/>
      <c r="AA8335" s="37" t="str">
        <f>IF($I8335&lt;&gt;"",VLOOKUP($I8335,'Valid Values - Search'!$R$4:$T$4719,3,FALSE),"")</f>
        <v/>
      </c>
      <c r="AB8335" s="37" t="str">
        <f>IF($I8335&lt;&gt;"",VLOOKUP($I8335,'Valid Values - Search'!$R$4:$S$4719,2,FALSE),"")</f>
        <v/>
      </c>
      <c r="AC8335" s="38" t="str">
        <f t="shared" si="130"/>
        <v/>
      </c>
      <c r="AD8335" s="38"/>
    </row>
    <row r="8336" spans="1:30">
      <c r="A8336" s="46"/>
      <c r="B8336" s="47"/>
      <c r="C8336" s="49"/>
      <c r="D8336" s="41"/>
      <c r="E8336" s="41"/>
      <c r="F8336" s="41"/>
      <c r="G8336" s="50" t="str">
        <f>IF(A8336&lt;&gt;"",CONCATENATE(A8336,":",YEAR(B8336),IF(MONTH(B8336)&gt;9,MONTH(B8336),CONCATENATE(0,MONTH(B8336))),IF(DAY(B8336)&gt;9,DAY(B8336),CONCATENATE(0,DAY(B8336))),IF(HOUR(C8336)&gt;9,HOUR(C8336),CONCATENATE(0,HOUR(C8336))),IF(MINUTE(C8336)&gt;9,MINUTE(C8336),CONCATENATE(0,MINUTE(C8336))),":",VLOOKUP(F8336,'Valid Values - Results'!$D$4:$F$12,3,FALSE)),"")</f>
        <v/>
      </c>
      <c r="H8336" s="41"/>
      <c r="I8336" s="41"/>
      <c r="J8336" s="41"/>
      <c r="K8336" s="41"/>
      <c r="L8336" s="41"/>
      <c r="M8336" s="92"/>
      <c r="N8336" s="41"/>
      <c r="O8336" s="41"/>
      <c r="P8336" s="41"/>
      <c r="Q8336" s="41"/>
      <c r="R8336" s="41"/>
      <c r="S8336" s="41"/>
      <c r="T8336" s="41"/>
      <c r="U8336" s="47"/>
      <c r="V8336" s="49"/>
      <c r="W8336" s="41"/>
      <c r="X8336" s="41"/>
      <c r="Y8336" s="41"/>
      <c r="AA8336" s="37" t="str">
        <f>IF($I8336&lt;&gt;"",VLOOKUP($I8336,'Valid Values - Search'!$R$4:$T$4719,3,FALSE),"")</f>
        <v/>
      </c>
      <c r="AB8336" s="37" t="str">
        <f>IF($I8336&lt;&gt;"",VLOOKUP($I8336,'Valid Values - Search'!$R$4:$S$4719,2,FALSE),"")</f>
        <v/>
      </c>
      <c r="AC8336" s="38" t="str">
        <f t="shared" si="130"/>
        <v/>
      </c>
      <c r="AD8336" s="38"/>
    </row>
    <row r="8337" spans="1:30">
      <c r="A8337" s="46"/>
      <c r="B8337" s="47"/>
      <c r="C8337" s="49"/>
      <c r="D8337" s="41"/>
      <c r="E8337" s="41"/>
      <c r="F8337" s="41"/>
      <c r="G8337" s="50" t="str">
        <f>IF(A8337&lt;&gt;"",CONCATENATE(A8337,":",YEAR(B8337),IF(MONTH(B8337)&gt;9,MONTH(B8337),CONCATENATE(0,MONTH(B8337))),IF(DAY(B8337)&gt;9,DAY(B8337),CONCATENATE(0,DAY(B8337))),IF(HOUR(C8337)&gt;9,HOUR(C8337),CONCATENATE(0,HOUR(C8337))),IF(MINUTE(C8337)&gt;9,MINUTE(C8337),CONCATENATE(0,MINUTE(C8337))),":",VLOOKUP(F8337,'Valid Values - Results'!$D$4:$F$12,3,FALSE)),"")</f>
        <v/>
      </c>
      <c r="H8337" s="41"/>
      <c r="I8337" s="41"/>
      <c r="J8337" s="41"/>
      <c r="K8337" s="41"/>
      <c r="L8337" s="41"/>
      <c r="M8337" s="92"/>
      <c r="N8337" s="41"/>
      <c r="O8337" s="41"/>
      <c r="P8337" s="41"/>
      <c r="Q8337" s="41"/>
      <c r="R8337" s="41"/>
      <c r="S8337" s="41"/>
      <c r="T8337" s="41"/>
      <c r="U8337" s="47"/>
      <c r="V8337" s="49"/>
      <c r="W8337" s="41"/>
      <c r="X8337" s="41"/>
      <c r="Y8337" s="41"/>
      <c r="AA8337" s="37" t="str">
        <f>IF($I8337&lt;&gt;"",VLOOKUP($I8337,'Valid Values - Search'!$R$4:$T$4719,3,FALSE),"")</f>
        <v/>
      </c>
      <c r="AB8337" s="37" t="str">
        <f>IF($I8337&lt;&gt;"",VLOOKUP($I8337,'Valid Values - Search'!$R$4:$S$4719,2,FALSE),"")</f>
        <v/>
      </c>
      <c r="AC8337" s="38" t="str">
        <f t="shared" si="130"/>
        <v/>
      </c>
      <c r="AD8337" s="38"/>
    </row>
    <row r="8338" spans="1:30">
      <c r="A8338" s="46"/>
      <c r="B8338" s="47"/>
      <c r="C8338" s="49"/>
      <c r="D8338" s="41"/>
      <c r="E8338" s="41"/>
      <c r="F8338" s="41"/>
      <c r="G8338" s="50" t="str">
        <f>IF(A8338&lt;&gt;"",CONCATENATE(A8338,":",YEAR(B8338),IF(MONTH(B8338)&gt;9,MONTH(B8338),CONCATENATE(0,MONTH(B8338))),IF(DAY(B8338)&gt;9,DAY(B8338),CONCATENATE(0,DAY(B8338))),IF(HOUR(C8338)&gt;9,HOUR(C8338),CONCATENATE(0,HOUR(C8338))),IF(MINUTE(C8338)&gt;9,MINUTE(C8338),CONCATENATE(0,MINUTE(C8338))),":",VLOOKUP(F8338,'Valid Values - Results'!$D$4:$F$12,3,FALSE)),"")</f>
        <v/>
      </c>
      <c r="H8338" s="41"/>
      <c r="I8338" s="41"/>
      <c r="J8338" s="41"/>
      <c r="K8338" s="41"/>
      <c r="L8338" s="41"/>
      <c r="M8338" s="92"/>
      <c r="N8338" s="41"/>
      <c r="O8338" s="41"/>
      <c r="P8338" s="41"/>
      <c r="Q8338" s="41"/>
      <c r="R8338" s="41"/>
      <c r="S8338" s="41"/>
      <c r="T8338" s="41"/>
      <c r="U8338" s="47"/>
      <c r="V8338" s="49"/>
      <c r="W8338" s="41"/>
      <c r="X8338" s="41"/>
      <c r="Y8338" s="41"/>
      <c r="AA8338" s="37" t="str">
        <f>IF($I8338&lt;&gt;"",VLOOKUP($I8338,'Valid Values - Search'!$R$4:$T$4719,3,FALSE),"")</f>
        <v/>
      </c>
      <c r="AB8338" s="37" t="str">
        <f>IF($I8338&lt;&gt;"",VLOOKUP($I8338,'Valid Values - Search'!$R$4:$S$4719,2,FALSE),"")</f>
        <v/>
      </c>
      <c r="AC8338" s="38" t="str">
        <f t="shared" si="130"/>
        <v/>
      </c>
      <c r="AD8338" s="38"/>
    </row>
    <row r="8339" spans="1:30">
      <c r="A8339" s="46"/>
      <c r="B8339" s="47"/>
      <c r="C8339" s="49"/>
      <c r="D8339" s="41"/>
      <c r="E8339" s="41"/>
      <c r="F8339" s="41"/>
      <c r="G8339" s="50" t="str">
        <f>IF(A8339&lt;&gt;"",CONCATENATE(A8339,":",YEAR(B8339),IF(MONTH(B8339)&gt;9,MONTH(B8339),CONCATENATE(0,MONTH(B8339))),IF(DAY(B8339)&gt;9,DAY(B8339),CONCATENATE(0,DAY(B8339))),IF(HOUR(C8339)&gt;9,HOUR(C8339),CONCATENATE(0,HOUR(C8339))),IF(MINUTE(C8339)&gt;9,MINUTE(C8339),CONCATENATE(0,MINUTE(C8339))),":",VLOOKUP(F8339,'Valid Values - Results'!$D$4:$F$12,3,FALSE)),"")</f>
        <v/>
      </c>
      <c r="H8339" s="41"/>
      <c r="I8339" s="41"/>
      <c r="J8339" s="41"/>
      <c r="K8339" s="41"/>
      <c r="L8339" s="41"/>
      <c r="M8339" s="92"/>
      <c r="N8339" s="41"/>
      <c r="O8339" s="41"/>
      <c r="P8339" s="41"/>
      <c r="Q8339" s="41"/>
      <c r="R8339" s="41"/>
      <c r="S8339" s="41"/>
      <c r="T8339" s="41"/>
      <c r="U8339" s="47"/>
      <c r="V8339" s="49"/>
      <c r="W8339" s="41"/>
      <c r="X8339" s="41"/>
      <c r="Y8339" s="41"/>
      <c r="AA8339" s="37" t="str">
        <f>IF($I8339&lt;&gt;"",VLOOKUP($I8339,'Valid Values - Search'!$R$4:$T$4719,3,FALSE),"")</f>
        <v/>
      </c>
      <c r="AB8339" s="37" t="str">
        <f>IF($I8339&lt;&gt;"",VLOOKUP($I8339,'Valid Values - Search'!$R$4:$S$4719,2,FALSE),"")</f>
        <v/>
      </c>
      <c r="AC8339" s="38" t="str">
        <f t="shared" si="130"/>
        <v/>
      </c>
      <c r="AD8339" s="38"/>
    </row>
    <row r="8340" spans="1:30">
      <c r="A8340" s="46"/>
      <c r="B8340" s="47"/>
      <c r="C8340" s="49"/>
      <c r="D8340" s="41"/>
      <c r="E8340" s="41"/>
      <c r="F8340" s="41"/>
      <c r="G8340" s="50" t="str">
        <f>IF(A8340&lt;&gt;"",CONCATENATE(A8340,":",YEAR(B8340),IF(MONTH(B8340)&gt;9,MONTH(B8340),CONCATENATE(0,MONTH(B8340))),IF(DAY(B8340)&gt;9,DAY(B8340),CONCATENATE(0,DAY(B8340))),IF(HOUR(C8340)&gt;9,HOUR(C8340),CONCATENATE(0,HOUR(C8340))),IF(MINUTE(C8340)&gt;9,MINUTE(C8340),CONCATENATE(0,MINUTE(C8340))),":",VLOOKUP(F8340,'Valid Values - Results'!$D$4:$F$12,3,FALSE)),"")</f>
        <v/>
      </c>
      <c r="H8340" s="41"/>
      <c r="I8340" s="41"/>
      <c r="J8340" s="41"/>
      <c r="K8340" s="41"/>
      <c r="L8340" s="41"/>
      <c r="M8340" s="92"/>
      <c r="N8340" s="41"/>
      <c r="O8340" s="41"/>
      <c r="P8340" s="41"/>
      <c r="Q8340" s="41"/>
      <c r="R8340" s="41"/>
      <c r="S8340" s="41"/>
      <c r="T8340" s="41"/>
      <c r="U8340" s="47"/>
      <c r="V8340" s="49"/>
      <c r="W8340" s="41"/>
      <c r="X8340" s="41"/>
      <c r="Y8340" s="41"/>
      <c r="AA8340" s="37" t="str">
        <f>IF($I8340&lt;&gt;"",VLOOKUP($I8340,'Valid Values - Search'!$R$4:$T$4719,3,FALSE),"")</f>
        <v/>
      </c>
      <c r="AB8340" s="37" t="str">
        <f>IF($I8340&lt;&gt;"",VLOOKUP($I8340,'Valid Values - Search'!$R$4:$S$4719,2,FALSE),"")</f>
        <v/>
      </c>
      <c r="AC8340" s="38" t="str">
        <f t="shared" si="130"/>
        <v/>
      </c>
      <c r="AD8340" s="38"/>
    </row>
    <row r="8341" spans="1:30">
      <c r="A8341" s="46"/>
      <c r="B8341" s="47"/>
      <c r="C8341" s="49"/>
      <c r="D8341" s="41"/>
      <c r="E8341" s="41"/>
      <c r="F8341" s="41"/>
      <c r="G8341" s="50" t="str">
        <f>IF(A8341&lt;&gt;"",CONCATENATE(A8341,":",YEAR(B8341),IF(MONTH(B8341)&gt;9,MONTH(B8341),CONCATENATE(0,MONTH(B8341))),IF(DAY(B8341)&gt;9,DAY(B8341),CONCATENATE(0,DAY(B8341))),IF(HOUR(C8341)&gt;9,HOUR(C8341),CONCATENATE(0,HOUR(C8341))),IF(MINUTE(C8341)&gt;9,MINUTE(C8341),CONCATENATE(0,MINUTE(C8341))),":",VLOOKUP(F8341,'Valid Values - Results'!$D$4:$F$12,3,FALSE)),"")</f>
        <v/>
      </c>
      <c r="H8341" s="41"/>
      <c r="I8341" s="41"/>
      <c r="J8341" s="41"/>
      <c r="K8341" s="41"/>
      <c r="L8341" s="41"/>
      <c r="M8341" s="92"/>
      <c r="N8341" s="41"/>
      <c r="O8341" s="41"/>
      <c r="P8341" s="41"/>
      <c r="Q8341" s="41"/>
      <c r="R8341" s="41"/>
      <c r="S8341" s="41"/>
      <c r="T8341" s="41"/>
      <c r="U8341" s="47"/>
      <c r="V8341" s="49"/>
      <c r="W8341" s="41"/>
      <c r="X8341" s="41"/>
      <c r="Y8341" s="41"/>
      <c r="AA8341" s="37" t="str">
        <f>IF($I8341&lt;&gt;"",VLOOKUP($I8341,'Valid Values - Search'!$R$4:$T$4719,3,FALSE),"")</f>
        <v/>
      </c>
      <c r="AB8341" s="37" t="str">
        <f>IF($I8341&lt;&gt;"",VLOOKUP($I8341,'Valid Values - Search'!$R$4:$S$4719,2,FALSE),"")</f>
        <v/>
      </c>
      <c r="AC8341" s="38" t="str">
        <f t="shared" si="130"/>
        <v/>
      </c>
      <c r="AD8341" s="38"/>
    </row>
    <row r="8342" spans="1:30">
      <c r="A8342" s="46"/>
      <c r="B8342" s="47"/>
      <c r="C8342" s="49"/>
      <c r="D8342" s="41"/>
      <c r="E8342" s="41"/>
      <c r="F8342" s="41"/>
      <c r="G8342" s="50" t="str">
        <f>IF(A8342&lt;&gt;"",CONCATENATE(A8342,":",YEAR(B8342),IF(MONTH(B8342)&gt;9,MONTH(B8342),CONCATENATE(0,MONTH(B8342))),IF(DAY(B8342)&gt;9,DAY(B8342),CONCATENATE(0,DAY(B8342))),IF(HOUR(C8342)&gt;9,HOUR(C8342),CONCATENATE(0,HOUR(C8342))),IF(MINUTE(C8342)&gt;9,MINUTE(C8342),CONCATENATE(0,MINUTE(C8342))),":",VLOOKUP(F8342,'Valid Values - Results'!$D$4:$F$12,3,FALSE)),"")</f>
        <v/>
      </c>
      <c r="H8342" s="41"/>
      <c r="I8342" s="41"/>
      <c r="J8342" s="41"/>
      <c r="K8342" s="41"/>
      <c r="L8342" s="41"/>
      <c r="M8342" s="92"/>
      <c r="N8342" s="41"/>
      <c r="O8342" s="41"/>
      <c r="P8342" s="41"/>
      <c r="Q8342" s="41"/>
      <c r="R8342" s="41"/>
      <c r="S8342" s="41"/>
      <c r="T8342" s="41"/>
      <c r="U8342" s="47"/>
      <c r="V8342" s="49"/>
      <c r="W8342" s="41"/>
      <c r="X8342" s="41"/>
      <c r="Y8342" s="41"/>
      <c r="AA8342" s="37" t="str">
        <f>IF($I8342&lt;&gt;"",VLOOKUP($I8342,'Valid Values - Search'!$R$4:$T$4719,3,FALSE),"")</f>
        <v/>
      </c>
      <c r="AB8342" s="37" t="str">
        <f>IF($I8342&lt;&gt;"",VLOOKUP($I8342,'Valid Values - Search'!$R$4:$S$4719,2,FALSE),"")</f>
        <v/>
      </c>
      <c r="AC8342" s="38" t="str">
        <f t="shared" si="130"/>
        <v/>
      </c>
      <c r="AD8342" s="38"/>
    </row>
    <row r="8343" spans="1:30">
      <c r="A8343" s="46"/>
      <c r="B8343" s="47"/>
      <c r="C8343" s="49"/>
      <c r="D8343" s="41"/>
      <c r="E8343" s="41"/>
      <c r="F8343" s="41"/>
      <c r="G8343" s="50" t="str">
        <f>IF(A8343&lt;&gt;"",CONCATENATE(A8343,":",YEAR(B8343),IF(MONTH(B8343)&gt;9,MONTH(B8343),CONCATENATE(0,MONTH(B8343))),IF(DAY(B8343)&gt;9,DAY(B8343),CONCATENATE(0,DAY(B8343))),IF(HOUR(C8343)&gt;9,HOUR(C8343),CONCATENATE(0,HOUR(C8343))),IF(MINUTE(C8343)&gt;9,MINUTE(C8343),CONCATENATE(0,MINUTE(C8343))),":",VLOOKUP(F8343,'Valid Values - Results'!$D$4:$F$12,3,FALSE)),"")</f>
        <v/>
      </c>
      <c r="H8343" s="41"/>
      <c r="I8343" s="41"/>
      <c r="J8343" s="41"/>
      <c r="K8343" s="41"/>
      <c r="L8343" s="41"/>
      <c r="M8343" s="92"/>
      <c r="N8343" s="41"/>
      <c r="O8343" s="41"/>
      <c r="P8343" s="41"/>
      <c r="Q8343" s="41"/>
      <c r="R8343" s="41"/>
      <c r="S8343" s="41"/>
      <c r="T8343" s="41"/>
      <c r="U8343" s="47"/>
      <c r="V8343" s="49"/>
      <c r="W8343" s="41"/>
      <c r="X8343" s="41"/>
      <c r="Y8343" s="41"/>
      <c r="AA8343" s="37" t="str">
        <f>IF($I8343&lt;&gt;"",VLOOKUP($I8343,'Valid Values - Search'!$R$4:$T$4719,3,FALSE),"")</f>
        <v/>
      </c>
      <c r="AB8343" s="37" t="str">
        <f>IF($I8343&lt;&gt;"",VLOOKUP($I8343,'Valid Values - Search'!$R$4:$S$4719,2,FALSE),"")</f>
        <v/>
      </c>
      <c r="AC8343" s="38" t="str">
        <f t="shared" si="130"/>
        <v/>
      </c>
      <c r="AD8343" s="38"/>
    </row>
    <row r="8344" spans="1:30">
      <c r="A8344" s="46"/>
      <c r="B8344" s="47"/>
      <c r="C8344" s="49"/>
      <c r="D8344" s="41"/>
      <c r="E8344" s="41"/>
      <c r="F8344" s="41"/>
      <c r="G8344" s="50" t="str">
        <f>IF(A8344&lt;&gt;"",CONCATENATE(A8344,":",YEAR(B8344),IF(MONTH(B8344)&gt;9,MONTH(B8344),CONCATENATE(0,MONTH(B8344))),IF(DAY(B8344)&gt;9,DAY(B8344),CONCATENATE(0,DAY(B8344))),IF(HOUR(C8344)&gt;9,HOUR(C8344),CONCATENATE(0,HOUR(C8344))),IF(MINUTE(C8344)&gt;9,MINUTE(C8344),CONCATENATE(0,MINUTE(C8344))),":",VLOOKUP(F8344,'Valid Values - Results'!$D$4:$F$12,3,FALSE)),"")</f>
        <v/>
      </c>
      <c r="H8344" s="41"/>
      <c r="I8344" s="41"/>
      <c r="J8344" s="41"/>
      <c r="K8344" s="41"/>
      <c r="L8344" s="41"/>
      <c r="M8344" s="92"/>
      <c r="N8344" s="41"/>
      <c r="O8344" s="41"/>
      <c r="P8344" s="41"/>
      <c r="Q8344" s="41"/>
      <c r="R8344" s="41"/>
      <c r="S8344" s="41"/>
      <c r="T8344" s="41"/>
      <c r="U8344" s="47"/>
      <c r="V8344" s="49"/>
      <c r="W8344" s="41"/>
      <c r="X8344" s="41"/>
      <c r="Y8344" s="41"/>
      <c r="AA8344" s="37" t="str">
        <f>IF($I8344&lt;&gt;"",VLOOKUP($I8344,'Valid Values - Search'!$R$4:$T$4719,3,FALSE),"")</f>
        <v/>
      </c>
      <c r="AB8344" s="37" t="str">
        <f>IF($I8344&lt;&gt;"",VLOOKUP($I8344,'Valid Values - Search'!$R$4:$S$4719,2,FALSE),"")</f>
        <v/>
      </c>
      <c r="AC8344" s="38" t="str">
        <f t="shared" si="130"/>
        <v/>
      </c>
      <c r="AD8344" s="38"/>
    </row>
    <row r="8345" spans="1:30">
      <c r="A8345" s="46"/>
      <c r="B8345" s="47"/>
      <c r="C8345" s="49"/>
      <c r="D8345" s="41"/>
      <c r="E8345" s="41"/>
      <c r="F8345" s="41"/>
      <c r="G8345" s="50" t="str">
        <f>IF(A8345&lt;&gt;"",CONCATENATE(A8345,":",YEAR(B8345),IF(MONTH(B8345)&gt;9,MONTH(B8345),CONCATENATE(0,MONTH(B8345))),IF(DAY(B8345)&gt;9,DAY(B8345),CONCATENATE(0,DAY(B8345))),IF(HOUR(C8345)&gt;9,HOUR(C8345),CONCATENATE(0,HOUR(C8345))),IF(MINUTE(C8345)&gt;9,MINUTE(C8345),CONCATENATE(0,MINUTE(C8345))),":",VLOOKUP(F8345,'Valid Values - Results'!$D$4:$F$12,3,FALSE)),"")</f>
        <v/>
      </c>
      <c r="H8345" s="41"/>
      <c r="I8345" s="41"/>
      <c r="J8345" s="41"/>
      <c r="K8345" s="41"/>
      <c r="L8345" s="41"/>
      <c r="M8345" s="92"/>
      <c r="N8345" s="41"/>
      <c r="O8345" s="41"/>
      <c r="P8345" s="41"/>
      <c r="Q8345" s="41"/>
      <c r="R8345" s="41"/>
      <c r="S8345" s="41"/>
      <c r="T8345" s="41"/>
      <c r="U8345" s="47"/>
      <c r="V8345" s="49"/>
      <c r="W8345" s="41"/>
      <c r="X8345" s="41"/>
      <c r="Y8345" s="41"/>
      <c r="AA8345" s="37" t="str">
        <f>IF($I8345&lt;&gt;"",VLOOKUP($I8345,'Valid Values - Search'!$R$4:$T$4719,3,FALSE),"")</f>
        <v/>
      </c>
      <c r="AB8345" s="37" t="str">
        <f>IF($I8345&lt;&gt;"",VLOOKUP($I8345,'Valid Values - Search'!$R$4:$S$4719,2,FALSE),"")</f>
        <v/>
      </c>
      <c r="AC8345" s="38" t="str">
        <f t="shared" si="130"/>
        <v/>
      </c>
      <c r="AD8345" s="38"/>
    </row>
    <row r="8346" spans="1:30">
      <c r="A8346" s="46"/>
      <c r="B8346" s="47"/>
      <c r="C8346" s="49"/>
      <c r="D8346" s="41"/>
      <c r="E8346" s="41"/>
      <c r="F8346" s="41"/>
      <c r="G8346" s="50" t="str">
        <f>IF(A8346&lt;&gt;"",CONCATENATE(A8346,":",YEAR(B8346),IF(MONTH(B8346)&gt;9,MONTH(B8346),CONCATENATE(0,MONTH(B8346))),IF(DAY(B8346)&gt;9,DAY(B8346),CONCATENATE(0,DAY(B8346))),IF(HOUR(C8346)&gt;9,HOUR(C8346),CONCATENATE(0,HOUR(C8346))),IF(MINUTE(C8346)&gt;9,MINUTE(C8346),CONCATENATE(0,MINUTE(C8346))),":",VLOOKUP(F8346,'Valid Values - Results'!$D$4:$F$12,3,FALSE)),"")</f>
        <v/>
      </c>
      <c r="H8346" s="41"/>
      <c r="I8346" s="41"/>
      <c r="J8346" s="41"/>
      <c r="K8346" s="41"/>
      <c r="L8346" s="41"/>
      <c r="M8346" s="92"/>
      <c r="N8346" s="41"/>
      <c r="O8346" s="41"/>
      <c r="P8346" s="41"/>
      <c r="Q8346" s="41"/>
      <c r="R8346" s="41"/>
      <c r="S8346" s="41"/>
      <c r="T8346" s="41"/>
      <c r="U8346" s="47"/>
      <c r="V8346" s="49"/>
      <c r="W8346" s="41"/>
      <c r="X8346" s="41"/>
      <c r="Y8346" s="41"/>
      <c r="AA8346" s="37" t="str">
        <f>IF($I8346&lt;&gt;"",VLOOKUP($I8346,'Valid Values - Search'!$R$4:$T$4719,3,FALSE),"")</f>
        <v/>
      </c>
      <c r="AB8346" s="37" t="str">
        <f>IF($I8346&lt;&gt;"",VLOOKUP($I8346,'Valid Values - Search'!$R$4:$S$4719,2,FALSE),"")</f>
        <v/>
      </c>
      <c r="AC8346" s="38" t="str">
        <f t="shared" si="130"/>
        <v/>
      </c>
      <c r="AD8346" s="38"/>
    </row>
    <row r="8347" spans="1:30">
      <c r="A8347" s="46"/>
      <c r="B8347" s="47"/>
      <c r="C8347" s="49"/>
      <c r="D8347" s="41"/>
      <c r="E8347" s="41"/>
      <c r="F8347" s="41"/>
      <c r="G8347" s="50" t="str">
        <f>IF(A8347&lt;&gt;"",CONCATENATE(A8347,":",YEAR(B8347),IF(MONTH(B8347)&gt;9,MONTH(B8347),CONCATENATE(0,MONTH(B8347))),IF(DAY(B8347)&gt;9,DAY(B8347),CONCATENATE(0,DAY(B8347))),IF(HOUR(C8347)&gt;9,HOUR(C8347),CONCATENATE(0,HOUR(C8347))),IF(MINUTE(C8347)&gt;9,MINUTE(C8347),CONCATENATE(0,MINUTE(C8347))),":",VLOOKUP(F8347,'Valid Values - Results'!$D$4:$F$12,3,FALSE)),"")</f>
        <v/>
      </c>
      <c r="H8347" s="41"/>
      <c r="I8347" s="41"/>
      <c r="J8347" s="41"/>
      <c r="K8347" s="41"/>
      <c r="L8347" s="41"/>
      <c r="M8347" s="92"/>
      <c r="N8347" s="41"/>
      <c r="O8347" s="41"/>
      <c r="P8347" s="41"/>
      <c r="Q8347" s="41"/>
      <c r="R8347" s="41"/>
      <c r="S8347" s="41"/>
      <c r="T8347" s="41"/>
      <c r="U8347" s="47"/>
      <c r="V8347" s="49"/>
      <c r="W8347" s="41"/>
      <c r="X8347" s="41"/>
      <c r="Y8347" s="41"/>
      <c r="AA8347" s="37" t="str">
        <f>IF($I8347&lt;&gt;"",VLOOKUP($I8347,'Valid Values - Search'!$R$4:$T$4719,3,FALSE),"")</f>
        <v/>
      </c>
      <c r="AB8347" s="37" t="str">
        <f>IF($I8347&lt;&gt;"",VLOOKUP($I8347,'Valid Values - Search'!$R$4:$S$4719,2,FALSE),"")</f>
        <v/>
      </c>
      <c r="AC8347" s="38" t="str">
        <f t="shared" si="130"/>
        <v/>
      </c>
      <c r="AD8347" s="38"/>
    </row>
    <row r="8348" spans="1:30">
      <c r="A8348" s="46"/>
      <c r="B8348" s="47"/>
      <c r="C8348" s="49"/>
      <c r="D8348" s="41"/>
      <c r="E8348" s="41"/>
      <c r="F8348" s="41"/>
      <c r="G8348" s="50" t="str">
        <f>IF(A8348&lt;&gt;"",CONCATENATE(A8348,":",YEAR(B8348),IF(MONTH(B8348)&gt;9,MONTH(B8348),CONCATENATE(0,MONTH(B8348))),IF(DAY(B8348)&gt;9,DAY(B8348),CONCATENATE(0,DAY(B8348))),IF(HOUR(C8348)&gt;9,HOUR(C8348),CONCATENATE(0,HOUR(C8348))),IF(MINUTE(C8348)&gt;9,MINUTE(C8348),CONCATENATE(0,MINUTE(C8348))),":",VLOOKUP(F8348,'Valid Values - Results'!$D$4:$F$12,3,FALSE)),"")</f>
        <v/>
      </c>
      <c r="H8348" s="41"/>
      <c r="I8348" s="41"/>
      <c r="J8348" s="41"/>
      <c r="K8348" s="41"/>
      <c r="L8348" s="41"/>
      <c r="M8348" s="92"/>
      <c r="N8348" s="41"/>
      <c r="O8348" s="41"/>
      <c r="P8348" s="41"/>
      <c r="Q8348" s="41"/>
      <c r="R8348" s="41"/>
      <c r="S8348" s="41"/>
      <c r="T8348" s="41"/>
      <c r="U8348" s="47"/>
      <c r="V8348" s="49"/>
      <c r="W8348" s="41"/>
      <c r="X8348" s="41"/>
      <c r="Y8348" s="41"/>
      <c r="AA8348" s="37" t="str">
        <f>IF($I8348&lt;&gt;"",VLOOKUP($I8348,'Valid Values - Search'!$R$4:$T$4719,3,FALSE),"")</f>
        <v/>
      </c>
      <c r="AB8348" s="37" t="str">
        <f>IF($I8348&lt;&gt;"",VLOOKUP($I8348,'Valid Values - Search'!$R$4:$S$4719,2,FALSE),"")</f>
        <v/>
      </c>
      <c r="AC8348" s="38" t="str">
        <f t="shared" si="130"/>
        <v/>
      </c>
      <c r="AD8348" s="38"/>
    </row>
    <row r="8349" spans="1:30">
      <c r="A8349" s="46"/>
      <c r="B8349" s="47"/>
      <c r="C8349" s="49"/>
      <c r="D8349" s="41"/>
      <c r="E8349" s="41"/>
      <c r="F8349" s="41"/>
      <c r="G8349" s="50" t="str">
        <f>IF(A8349&lt;&gt;"",CONCATENATE(A8349,":",YEAR(B8349),IF(MONTH(B8349)&gt;9,MONTH(B8349),CONCATENATE(0,MONTH(B8349))),IF(DAY(B8349)&gt;9,DAY(B8349),CONCATENATE(0,DAY(B8349))),IF(HOUR(C8349)&gt;9,HOUR(C8349),CONCATENATE(0,HOUR(C8349))),IF(MINUTE(C8349)&gt;9,MINUTE(C8349),CONCATENATE(0,MINUTE(C8349))),":",VLOOKUP(F8349,'Valid Values - Results'!$D$4:$F$12,3,FALSE)),"")</f>
        <v/>
      </c>
      <c r="H8349" s="41"/>
      <c r="I8349" s="41"/>
      <c r="J8349" s="41"/>
      <c r="K8349" s="41"/>
      <c r="L8349" s="41"/>
      <c r="M8349" s="92"/>
      <c r="N8349" s="41"/>
      <c r="O8349" s="41"/>
      <c r="P8349" s="41"/>
      <c r="Q8349" s="41"/>
      <c r="R8349" s="41"/>
      <c r="S8349" s="41"/>
      <c r="T8349" s="41"/>
      <c r="U8349" s="47"/>
      <c r="V8349" s="49"/>
      <c r="W8349" s="41"/>
      <c r="X8349" s="41"/>
      <c r="Y8349" s="41"/>
      <c r="AA8349" s="37" t="str">
        <f>IF($I8349&lt;&gt;"",VLOOKUP($I8349,'Valid Values - Search'!$R$4:$T$4719,3,FALSE),"")</f>
        <v/>
      </c>
      <c r="AB8349" s="37" t="str">
        <f>IF($I8349&lt;&gt;"",VLOOKUP($I8349,'Valid Values - Search'!$R$4:$S$4719,2,FALSE),"")</f>
        <v/>
      </c>
      <c r="AC8349" s="38" t="str">
        <f t="shared" si="130"/>
        <v/>
      </c>
      <c r="AD8349" s="38"/>
    </row>
    <row r="8350" spans="1:30">
      <c r="A8350" s="46"/>
      <c r="B8350" s="47"/>
      <c r="C8350" s="49"/>
      <c r="D8350" s="41"/>
      <c r="E8350" s="41"/>
      <c r="F8350" s="41"/>
      <c r="G8350" s="50" t="str">
        <f>IF(A8350&lt;&gt;"",CONCATENATE(A8350,":",YEAR(B8350),IF(MONTH(B8350)&gt;9,MONTH(B8350),CONCATENATE(0,MONTH(B8350))),IF(DAY(B8350)&gt;9,DAY(B8350),CONCATENATE(0,DAY(B8350))),IF(HOUR(C8350)&gt;9,HOUR(C8350),CONCATENATE(0,HOUR(C8350))),IF(MINUTE(C8350)&gt;9,MINUTE(C8350),CONCATENATE(0,MINUTE(C8350))),":",VLOOKUP(F8350,'Valid Values - Results'!$D$4:$F$12,3,FALSE)),"")</f>
        <v/>
      </c>
      <c r="H8350" s="41"/>
      <c r="I8350" s="41"/>
      <c r="J8350" s="41"/>
      <c r="K8350" s="41"/>
      <c r="L8350" s="41"/>
      <c r="M8350" s="92"/>
      <c r="N8350" s="41"/>
      <c r="O8350" s="41"/>
      <c r="P8350" s="41"/>
      <c r="Q8350" s="41"/>
      <c r="R8350" s="41"/>
      <c r="S8350" s="41"/>
      <c r="T8350" s="41"/>
      <c r="U8350" s="47"/>
      <c r="V8350" s="49"/>
      <c r="W8350" s="41"/>
      <c r="X8350" s="41"/>
      <c r="Y8350" s="41"/>
      <c r="AA8350" s="37" t="str">
        <f>IF($I8350&lt;&gt;"",VLOOKUP($I8350,'Valid Values - Search'!$R$4:$T$4719,3,FALSE),"")</f>
        <v/>
      </c>
      <c r="AB8350" s="37" t="str">
        <f>IF($I8350&lt;&gt;"",VLOOKUP($I8350,'Valid Values - Search'!$R$4:$S$4719,2,FALSE),"")</f>
        <v/>
      </c>
      <c r="AC8350" s="38" t="str">
        <f t="shared" si="130"/>
        <v/>
      </c>
      <c r="AD8350" s="38"/>
    </row>
    <row r="8351" spans="1:30">
      <c r="A8351" s="46"/>
      <c r="B8351" s="47"/>
      <c r="C8351" s="49"/>
      <c r="D8351" s="41"/>
      <c r="E8351" s="41"/>
      <c r="F8351" s="41"/>
      <c r="G8351" s="50" t="str">
        <f>IF(A8351&lt;&gt;"",CONCATENATE(A8351,":",YEAR(B8351),IF(MONTH(B8351)&gt;9,MONTH(B8351),CONCATENATE(0,MONTH(B8351))),IF(DAY(B8351)&gt;9,DAY(B8351),CONCATENATE(0,DAY(B8351))),IF(HOUR(C8351)&gt;9,HOUR(C8351),CONCATENATE(0,HOUR(C8351))),IF(MINUTE(C8351)&gt;9,MINUTE(C8351),CONCATENATE(0,MINUTE(C8351))),":",VLOOKUP(F8351,'Valid Values - Results'!$D$4:$F$12,3,FALSE)),"")</f>
        <v/>
      </c>
      <c r="H8351" s="41"/>
      <c r="I8351" s="41"/>
      <c r="J8351" s="41"/>
      <c r="K8351" s="41"/>
      <c r="L8351" s="41"/>
      <c r="M8351" s="92"/>
      <c r="N8351" s="41"/>
      <c r="O8351" s="41"/>
      <c r="P8351" s="41"/>
      <c r="Q8351" s="41"/>
      <c r="R8351" s="41"/>
      <c r="S8351" s="41"/>
      <c r="T8351" s="41"/>
      <c r="U8351" s="47"/>
      <c r="V8351" s="49"/>
      <c r="W8351" s="41"/>
      <c r="X8351" s="41"/>
      <c r="Y8351" s="41"/>
      <c r="AA8351" s="37" t="str">
        <f>IF($I8351&lt;&gt;"",VLOOKUP($I8351,'Valid Values - Search'!$R$4:$T$4719,3,FALSE),"")</f>
        <v/>
      </c>
      <c r="AB8351" s="37" t="str">
        <f>IF($I8351&lt;&gt;"",VLOOKUP($I8351,'Valid Values - Search'!$R$4:$S$4719,2,FALSE),"")</f>
        <v/>
      </c>
      <c r="AC8351" s="38" t="str">
        <f t="shared" si="130"/>
        <v/>
      </c>
      <c r="AD8351" s="38"/>
    </row>
    <row r="8352" spans="1:30">
      <c r="A8352" s="46"/>
      <c r="B8352" s="47"/>
      <c r="C8352" s="49"/>
      <c r="D8352" s="41"/>
      <c r="E8352" s="41"/>
      <c r="F8352" s="41"/>
      <c r="G8352" s="50" t="str">
        <f>IF(A8352&lt;&gt;"",CONCATENATE(A8352,":",YEAR(B8352),IF(MONTH(B8352)&gt;9,MONTH(B8352),CONCATENATE(0,MONTH(B8352))),IF(DAY(B8352)&gt;9,DAY(B8352),CONCATENATE(0,DAY(B8352))),IF(HOUR(C8352)&gt;9,HOUR(C8352),CONCATENATE(0,HOUR(C8352))),IF(MINUTE(C8352)&gt;9,MINUTE(C8352),CONCATENATE(0,MINUTE(C8352))),":",VLOOKUP(F8352,'Valid Values - Results'!$D$4:$F$12,3,FALSE)),"")</f>
        <v/>
      </c>
      <c r="H8352" s="41"/>
      <c r="I8352" s="41"/>
      <c r="J8352" s="41"/>
      <c r="K8352" s="41"/>
      <c r="L8352" s="41"/>
      <c r="M8352" s="92"/>
      <c r="N8352" s="41"/>
      <c r="O8352" s="41"/>
      <c r="P8352" s="41"/>
      <c r="Q8352" s="41"/>
      <c r="R8352" s="41"/>
      <c r="S8352" s="41"/>
      <c r="T8352" s="41"/>
      <c r="U8352" s="47"/>
      <c r="V8352" s="49"/>
      <c r="W8352" s="41"/>
      <c r="X8352" s="41"/>
      <c r="Y8352" s="41"/>
      <c r="AA8352" s="37" t="str">
        <f>IF($I8352&lt;&gt;"",VLOOKUP($I8352,'Valid Values - Search'!$R$4:$T$4719,3,FALSE),"")</f>
        <v/>
      </c>
      <c r="AB8352" s="37" t="str">
        <f>IF($I8352&lt;&gt;"",VLOOKUP($I8352,'Valid Values - Search'!$R$4:$S$4719,2,FALSE),"")</f>
        <v/>
      </c>
      <c r="AC8352" s="38" t="str">
        <f t="shared" si="130"/>
        <v/>
      </c>
      <c r="AD8352" s="38"/>
    </row>
    <row r="8353" spans="1:30">
      <c r="A8353" s="46"/>
      <c r="B8353" s="47"/>
      <c r="C8353" s="49"/>
      <c r="D8353" s="41"/>
      <c r="E8353" s="41"/>
      <c r="F8353" s="41"/>
      <c r="G8353" s="50" t="str">
        <f>IF(A8353&lt;&gt;"",CONCATENATE(A8353,":",YEAR(B8353),IF(MONTH(B8353)&gt;9,MONTH(B8353),CONCATENATE(0,MONTH(B8353))),IF(DAY(B8353)&gt;9,DAY(B8353),CONCATENATE(0,DAY(B8353))),IF(HOUR(C8353)&gt;9,HOUR(C8353),CONCATENATE(0,HOUR(C8353))),IF(MINUTE(C8353)&gt;9,MINUTE(C8353),CONCATENATE(0,MINUTE(C8353))),":",VLOOKUP(F8353,'Valid Values - Results'!$D$4:$F$12,3,FALSE)),"")</f>
        <v/>
      </c>
      <c r="H8353" s="41"/>
      <c r="I8353" s="41"/>
      <c r="J8353" s="41"/>
      <c r="K8353" s="41"/>
      <c r="L8353" s="41"/>
      <c r="M8353" s="92"/>
      <c r="N8353" s="41"/>
      <c r="O8353" s="41"/>
      <c r="P8353" s="41"/>
      <c r="Q8353" s="41"/>
      <c r="R8353" s="41"/>
      <c r="S8353" s="41"/>
      <c r="T8353" s="41"/>
      <c r="U8353" s="47"/>
      <c r="V8353" s="49"/>
      <c r="W8353" s="41"/>
      <c r="X8353" s="41"/>
      <c r="Y8353" s="41"/>
      <c r="AA8353" s="37" t="str">
        <f>IF($I8353&lt;&gt;"",VLOOKUP($I8353,'Valid Values - Search'!$R$4:$T$4719,3,FALSE),"")</f>
        <v/>
      </c>
      <c r="AB8353" s="37" t="str">
        <f>IF($I8353&lt;&gt;"",VLOOKUP($I8353,'Valid Values - Search'!$R$4:$S$4719,2,FALSE),"")</f>
        <v/>
      </c>
      <c r="AC8353" s="38" t="str">
        <f t="shared" si="130"/>
        <v/>
      </c>
      <c r="AD8353" s="38"/>
    </row>
    <row r="8354" spans="1:30">
      <c r="A8354" s="46"/>
      <c r="B8354" s="47"/>
      <c r="C8354" s="49"/>
      <c r="D8354" s="41"/>
      <c r="E8354" s="41"/>
      <c r="F8354" s="41"/>
      <c r="G8354" s="50" t="str">
        <f>IF(A8354&lt;&gt;"",CONCATENATE(A8354,":",YEAR(B8354),IF(MONTH(B8354)&gt;9,MONTH(B8354),CONCATENATE(0,MONTH(B8354))),IF(DAY(B8354)&gt;9,DAY(B8354),CONCATENATE(0,DAY(B8354))),IF(HOUR(C8354)&gt;9,HOUR(C8354),CONCATENATE(0,HOUR(C8354))),IF(MINUTE(C8354)&gt;9,MINUTE(C8354),CONCATENATE(0,MINUTE(C8354))),":",VLOOKUP(F8354,'Valid Values - Results'!$D$4:$F$12,3,FALSE)),"")</f>
        <v/>
      </c>
      <c r="H8354" s="41"/>
      <c r="I8354" s="41"/>
      <c r="J8354" s="41"/>
      <c r="K8354" s="41"/>
      <c r="L8354" s="41"/>
      <c r="M8354" s="92"/>
      <c r="N8354" s="41"/>
      <c r="O8354" s="41"/>
      <c r="P8354" s="41"/>
      <c r="Q8354" s="41"/>
      <c r="R8354" s="41"/>
      <c r="S8354" s="41"/>
      <c r="T8354" s="41"/>
      <c r="U8354" s="47"/>
      <c r="V8354" s="49"/>
      <c r="W8354" s="41"/>
      <c r="X8354" s="41"/>
      <c r="Y8354" s="41"/>
      <c r="AA8354" s="37" t="str">
        <f>IF($I8354&lt;&gt;"",VLOOKUP($I8354,'Valid Values - Search'!$R$4:$T$4719,3,FALSE),"")</f>
        <v/>
      </c>
      <c r="AB8354" s="37" t="str">
        <f>IF($I8354&lt;&gt;"",VLOOKUP($I8354,'Valid Values - Search'!$R$4:$S$4719,2,FALSE),"")</f>
        <v/>
      </c>
      <c r="AC8354" s="38" t="str">
        <f t="shared" si="130"/>
        <v/>
      </c>
      <c r="AD8354" s="38"/>
    </row>
    <row r="8355" spans="1:30">
      <c r="A8355" s="46"/>
      <c r="B8355" s="47"/>
      <c r="C8355" s="49"/>
      <c r="D8355" s="41"/>
      <c r="E8355" s="41"/>
      <c r="F8355" s="41"/>
      <c r="G8355" s="50" t="str">
        <f>IF(A8355&lt;&gt;"",CONCATENATE(A8355,":",YEAR(B8355),IF(MONTH(B8355)&gt;9,MONTH(B8355),CONCATENATE(0,MONTH(B8355))),IF(DAY(B8355)&gt;9,DAY(B8355),CONCATENATE(0,DAY(B8355))),IF(HOUR(C8355)&gt;9,HOUR(C8355),CONCATENATE(0,HOUR(C8355))),IF(MINUTE(C8355)&gt;9,MINUTE(C8355),CONCATENATE(0,MINUTE(C8355))),":",VLOOKUP(F8355,'Valid Values - Results'!$D$4:$F$12,3,FALSE)),"")</f>
        <v/>
      </c>
      <c r="H8355" s="41"/>
      <c r="I8355" s="41"/>
      <c r="J8355" s="41"/>
      <c r="K8355" s="41"/>
      <c r="L8355" s="41"/>
      <c r="M8355" s="92"/>
      <c r="N8355" s="41"/>
      <c r="O8355" s="41"/>
      <c r="P8355" s="41"/>
      <c r="Q8355" s="41"/>
      <c r="R8355" s="41"/>
      <c r="S8355" s="41"/>
      <c r="T8355" s="41"/>
      <c r="U8355" s="47"/>
      <c r="V8355" s="49"/>
      <c r="W8355" s="41"/>
      <c r="X8355" s="41"/>
      <c r="Y8355" s="41"/>
      <c r="AA8355" s="37" t="str">
        <f>IF($I8355&lt;&gt;"",VLOOKUP($I8355,'Valid Values - Search'!$R$4:$T$4719,3,FALSE),"")</f>
        <v/>
      </c>
      <c r="AB8355" s="37" t="str">
        <f>IF($I8355&lt;&gt;"",VLOOKUP($I8355,'Valid Values - Search'!$R$4:$S$4719,2,FALSE),"")</f>
        <v/>
      </c>
      <c r="AC8355" s="38" t="str">
        <f t="shared" si="130"/>
        <v/>
      </c>
      <c r="AD8355" s="38"/>
    </row>
    <row r="8356" spans="1:30">
      <c r="A8356" s="46"/>
      <c r="B8356" s="47"/>
      <c r="C8356" s="49"/>
      <c r="D8356" s="41"/>
      <c r="E8356" s="41"/>
      <c r="F8356" s="41"/>
      <c r="G8356" s="50" t="str">
        <f>IF(A8356&lt;&gt;"",CONCATENATE(A8356,":",YEAR(B8356),IF(MONTH(B8356)&gt;9,MONTH(B8356),CONCATENATE(0,MONTH(B8356))),IF(DAY(B8356)&gt;9,DAY(B8356),CONCATENATE(0,DAY(B8356))),IF(HOUR(C8356)&gt;9,HOUR(C8356),CONCATENATE(0,HOUR(C8356))),IF(MINUTE(C8356)&gt;9,MINUTE(C8356),CONCATENATE(0,MINUTE(C8356))),":",VLOOKUP(F8356,'Valid Values - Results'!$D$4:$F$12,3,FALSE)),"")</f>
        <v/>
      </c>
      <c r="H8356" s="41"/>
      <c r="I8356" s="41"/>
      <c r="J8356" s="41"/>
      <c r="K8356" s="41"/>
      <c r="L8356" s="41"/>
      <c r="M8356" s="92"/>
      <c r="N8356" s="41"/>
      <c r="O8356" s="41"/>
      <c r="P8356" s="41"/>
      <c r="Q8356" s="41"/>
      <c r="R8356" s="41"/>
      <c r="S8356" s="41"/>
      <c r="T8356" s="41"/>
      <c r="U8356" s="47"/>
      <c r="V8356" s="49"/>
      <c r="W8356" s="41"/>
      <c r="X8356" s="41"/>
      <c r="Y8356" s="41"/>
      <c r="AA8356" s="37" t="str">
        <f>IF($I8356&lt;&gt;"",VLOOKUP($I8356,'Valid Values - Search'!$R$4:$T$4719,3,FALSE),"")</f>
        <v/>
      </c>
      <c r="AB8356" s="37" t="str">
        <f>IF($I8356&lt;&gt;"",VLOOKUP($I8356,'Valid Values - Search'!$R$4:$S$4719,2,FALSE),"")</f>
        <v/>
      </c>
      <c r="AC8356" s="38" t="str">
        <f t="shared" si="130"/>
        <v/>
      </c>
      <c r="AD8356" s="38"/>
    </row>
    <row r="8357" spans="1:30">
      <c r="A8357" s="46"/>
      <c r="B8357" s="47"/>
      <c r="C8357" s="49"/>
      <c r="D8357" s="41"/>
      <c r="E8357" s="41"/>
      <c r="F8357" s="41"/>
      <c r="G8357" s="50" t="str">
        <f>IF(A8357&lt;&gt;"",CONCATENATE(A8357,":",YEAR(B8357),IF(MONTH(B8357)&gt;9,MONTH(B8357),CONCATENATE(0,MONTH(B8357))),IF(DAY(B8357)&gt;9,DAY(B8357),CONCATENATE(0,DAY(B8357))),IF(HOUR(C8357)&gt;9,HOUR(C8357),CONCATENATE(0,HOUR(C8357))),IF(MINUTE(C8357)&gt;9,MINUTE(C8357),CONCATENATE(0,MINUTE(C8357))),":",VLOOKUP(F8357,'Valid Values - Results'!$D$4:$F$12,3,FALSE)),"")</f>
        <v/>
      </c>
      <c r="H8357" s="41"/>
      <c r="I8357" s="41"/>
      <c r="J8357" s="41"/>
      <c r="K8357" s="41"/>
      <c r="L8357" s="41"/>
      <c r="M8357" s="92"/>
      <c r="N8357" s="41"/>
      <c r="O8357" s="41"/>
      <c r="P8357" s="41"/>
      <c r="Q8357" s="41"/>
      <c r="R8357" s="41"/>
      <c r="S8357" s="41"/>
      <c r="T8357" s="41"/>
      <c r="U8357" s="47"/>
      <c r="V8357" s="49"/>
      <c r="W8357" s="41"/>
      <c r="X8357" s="41"/>
      <c r="Y8357" s="41"/>
      <c r="AA8357" s="37" t="str">
        <f>IF($I8357&lt;&gt;"",VLOOKUP($I8357,'Valid Values - Search'!$R$4:$T$4719,3,FALSE),"")</f>
        <v/>
      </c>
      <c r="AB8357" s="37" t="str">
        <f>IF($I8357&lt;&gt;"",VLOOKUP($I8357,'Valid Values - Search'!$R$4:$S$4719,2,FALSE),"")</f>
        <v/>
      </c>
      <c r="AC8357" s="38" t="str">
        <f t="shared" si="130"/>
        <v/>
      </c>
      <c r="AD8357" s="38"/>
    </row>
    <row r="8358" spans="1:30">
      <c r="A8358" s="46"/>
      <c r="B8358" s="47"/>
      <c r="C8358" s="49"/>
      <c r="D8358" s="41"/>
      <c r="E8358" s="41"/>
      <c r="F8358" s="41"/>
      <c r="G8358" s="50" t="str">
        <f>IF(A8358&lt;&gt;"",CONCATENATE(A8358,":",YEAR(B8358),IF(MONTH(B8358)&gt;9,MONTH(B8358),CONCATENATE(0,MONTH(B8358))),IF(DAY(B8358)&gt;9,DAY(B8358),CONCATENATE(0,DAY(B8358))),IF(HOUR(C8358)&gt;9,HOUR(C8358),CONCATENATE(0,HOUR(C8358))),IF(MINUTE(C8358)&gt;9,MINUTE(C8358),CONCATENATE(0,MINUTE(C8358))),":",VLOOKUP(F8358,'Valid Values - Results'!$D$4:$F$12,3,FALSE)),"")</f>
        <v/>
      </c>
      <c r="H8358" s="41"/>
      <c r="I8358" s="41"/>
      <c r="J8358" s="41"/>
      <c r="K8358" s="41"/>
      <c r="L8358" s="41"/>
      <c r="M8358" s="92"/>
      <c r="N8358" s="41"/>
      <c r="O8358" s="41"/>
      <c r="P8358" s="41"/>
      <c r="Q8358" s="41"/>
      <c r="R8358" s="41"/>
      <c r="S8358" s="41"/>
      <c r="T8358" s="41"/>
      <c r="U8358" s="47"/>
      <c r="V8358" s="49"/>
      <c r="W8358" s="41"/>
      <c r="X8358" s="41"/>
      <c r="Y8358" s="41"/>
      <c r="AA8358" s="37" t="str">
        <f>IF($I8358&lt;&gt;"",VLOOKUP($I8358,'Valid Values - Search'!$R$4:$T$4719,3,FALSE),"")</f>
        <v/>
      </c>
      <c r="AB8358" s="37" t="str">
        <f>IF($I8358&lt;&gt;"",VLOOKUP($I8358,'Valid Values - Search'!$R$4:$S$4719,2,FALSE),"")</f>
        <v/>
      </c>
      <c r="AC8358" s="38" t="str">
        <f t="shared" si="130"/>
        <v/>
      </c>
      <c r="AD8358" s="38"/>
    </row>
    <row r="8359" spans="1:30">
      <c r="A8359" s="46"/>
      <c r="B8359" s="47"/>
      <c r="C8359" s="49"/>
      <c r="D8359" s="41"/>
      <c r="E8359" s="41"/>
      <c r="F8359" s="41"/>
      <c r="G8359" s="50" t="str">
        <f>IF(A8359&lt;&gt;"",CONCATENATE(A8359,":",YEAR(B8359),IF(MONTH(B8359)&gt;9,MONTH(B8359),CONCATENATE(0,MONTH(B8359))),IF(DAY(B8359)&gt;9,DAY(B8359),CONCATENATE(0,DAY(B8359))),IF(HOUR(C8359)&gt;9,HOUR(C8359),CONCATENATE(0,HOUR(C8359))),IF(MINUTE(C8359)&gt;9,MINUTE(C8359),CONCATENATE(0,MINUTE(C8359))),":",VLOOKUP(F8359,'Valid Values - Results'!$D$4:$F$12,3,FALSE)),"")</f>
        <v/>
      </c>
      <c r="H8359" s="41"/>
      <c r="I8359" s="41"/>
      <c r="J8359" s="41"/>
      <c r="K8359" s="41"/>
      <c r="L8359" s="41"/>
      <c r="M8359" s="92"/>
      <c r="N8359" s="41"/>
      <c r="O8359" s="41"/>
      <c r="P8359" s="41"/>
      <c r="Q8359" s="41"/>
      <c r="R8359" s="41"/>
      <c r="S8359" s="41"/>
      <c r="T8359" s="41"/>
      <c r="U8359" s="47"/>
      <c r="V8359" s="49"/>
      <c r="W8359" s="41"/>
      <c r="X8359" s="41"/>
      <c r="Y8359" s="41"/>
      <c r="AA8359" s="37" t="str">
        <f>IF($I8359&lt;&gt;"",VLOOKUP($I8359,'Valid Values - Search'!$R$4:$T$4719,3,FALSE),"")</f>
        <v/>
      </c>
      <c r="AB8359" s="37" t="str">
        <f>IF($I8359&lt;&gt;"",VLOOKUP($I8359,'Valid Values - Search'!$R$4:$S$4719,2,FALSE),"")</f>
        <v/>
      </c>
      <c r="AC8359" s="38" t="str">
        <f t="shared" si="130"/>
        <v/>
      </c>
      <c r="AD8359" s="38"/>
    </row>
    <row r="8360" spans="1:30">
      <c r="A8360" s="46"/>
      <c r="B8360" s="47"/>
      <c r="C8360" s="49"/>
      <c r="D8360" s="41"/>
      <c r="E8360" s="41"/>
      <c r="F8360" s="41"/>
      <c r="G8360" s="50" t="str">
        <f>IF(A8360&lt;&gt;"",CONCATENATE(A8360,":",YEAR(B8360),IF(MONTH(B8360)&gt;9,MONTH(B8360),CONCATENATE(0,MONTH(B8360))),IF(DAY(B8360)&gt;9,DAY(B8360),CONCATENATE(0,DAY(B8360))),IF(HOUR(C8360)&gt;9,HOUR(C8360),CONCATENATE(0,HOUR(C8360))),IF(MINUTE(C8360)&gt;9,MINUTE(C8360),CONCATENATE(0,MINUTE(C8360))),":",VLOOKUP(F8360,'Valid Values - Results'!$D$4:$F$12,3,FALSE)),"")</f>
        <v/>
      </c>
      <c r="H8360" s="41"/>
      <c r="I8360" s="41"/>
      <c r="J8360" s="41"/>
      <c r="K8360" s="41"/>
      <c r="L8360" s="41"/>
      <c r="M8360" s="92"/>
      <c r="N8360" s="41"/>
      <c r="O8360" s="41"/>
      <c r="P8360" s="41"/>
      <c r="Q8360" s="41"/>
      <c r="R8360" s="41"/>
      <c r="S8360" s="41"/>
      <c r="T8360" s="41"/>
      <c r="U8360" s="47"/>
      <c r="V8360" s="49"/>
      <c r="W8360" s="41"/>
      <c r="X8360" s="41"/>
      <c r="Y8360" s="41"/>
      <c r="AA8360" s="37" t="str">
        <f>IF($I8360&lt;&gt;"",VLOOKUP($I8360,'Valid Values - Search'!$R$4:$T$4719,3,FALSE),"")</f>
        <v/>
      </c>
      <c r="AB8360" s="37" t="str">
        <f>IF($I8360&lt;&gt;"",VLOOKUP($I8360,'Valid Values - Search'!$R$4:$S$4719,2,FALSE),"")</f>
        <v/>
      </c>
      <c r="AC8360" s="38" t="str">
        <f t="shared" si="130"/>
        <v/>
      </c>
      <c r="AD8360" s="38"/>
    </row>
    <row r="8361" spans="1:30">
      <c r="A8361" s="46"/>
      <c r="B8361" s="47"/>
      <c r="C8361" s="49"/>
      <c r="D8361" s="41"/>
      <c r="E8361" s="41"/>
      <c r="F8361" s="41"/>
      <c r="G8361" s="50" t="str">
        <f>IF(A8361&lt;&gt;"",CONCATENATE(A8361,":",YEAR(B8361),IF(MONTH(B8361)&gt;9,MONTH(B8361),CONCATENATE(0,MONTH(B8361))),IF(DAY(B8361)&gt;9,DAY(B8361),CONCATENATE(0,DAY(B8361))),IF(HOUR(C8361)&gt;9,HOUR(C8361),CONCATENATE(0,HOUR(C8361))),IF(MINUTE(C8361)&gt;9,MINUTE(C8361),CONCATENATE(0,MINUTE(C8361))),":",VLOOKUP(F8361,'Valid Values - Results'!$D$4:$F$12,3,FALSE)),"")</f>
        <v/>
      </c>
      <c r="H8361" s="41"/>
      <c r="I8361" s="41"/>
      <c r="J8361" s="41"/>
      <c r="K8361" s="41"/>
      <c r="L8361" s="41"/>
      <c r="M8361" s="92"/>
      <c r="N8361" s="41"/>
      <c r="O8361" s="41"/>
      <c r="P8361" s="41"/>
      <c r="Q8361" s="41"/>
      <c r="R8361" s="41"/>
      <c r="S8361" s="41"/>
      <c r="T8361" s="41"/>
      <c r="U8361" s="47"/>
      <c r="V8361" s="49"/>
      <c r="W8361" s="41"/>
      <c r="X8361" s="41"/>
      <c r="Y8361" s="41"/>
      <c r="AA8361" s="37" t="str">
        <f>IF($I8361&lt;&gt;"",VLOOKUP($I8361,'Valid Values - Search'!$R$4:$T$4719,3,FALSE),"")</f>
        <v/>
      </c>
      <c r="AB8361" s="37" t="str">
        <f>IF($I8361&lt;&gt;"",VLOOKUP($I8361,'Valid Values - Search'!$R$4:$S$4719,2,FALSE),"")</f>
        <v/>
      </c>
      <c r="AC8361" s="38" t="str">
        <f t="shared" si="130"/>
        <v/>
      </c>
      <c r="AD8361" s="38"/>
    </row>
    <row r="8362" spans="1:30">
      <c r="A8362" s="46"/>
      <c r="B8362" s="47"/>
      <c r="C8362" s="49"/>
      <c r="D8362" s="41"/>
      <c r="E8362" s="41"/>
      <c r="F8362" s="41"/>
      <c r="G8362" s="50" t="str">
        <f>IF(A8362&lt;&gt;"",CONCATENATE(A8362,":",YEAR(B8362),IF(MONTH(B8362)&gt;9,MONTH(B8362),CONCATENATE(0,MONTH(B8362))),IF(DAY(B8362)&gt;9,DAY(B8362),CONCATENATE(0,DAY(B8362))),IF(HOUR(C8362)&gt;9,HOUR(C8362),CONCATENATE(0,HOUR(C8362))),IF(MINUTE(C8362)&gt;9,MINUTE(C8362),CONCATENATE(0,MINUTE(C8362))),":",VLOOKUP(F8362,'Valid Values - Results'!$D$4:$F$12,3,FALSE)),"")</f>
        <v/>
      </c>
      <c r="H8362" s="41"/>
      <c r="I8362" s="41"/>
      <c r="J8362" s="41"/>
      <c r="K8362" s="41"/>
      <c r="L8362" s="41"/>
      <c r="M8362" s="92"/>
      <c r="N8362" s="41"/>
      <c r="O8362" s="41"/>
      <c r="P8362" s="41"/>
      <c r="Q8362" s="41"/>
      <c r="R8362" s="41"/>
      <c r="S8362" s="41"/>
      <c r="T8362" s="41"/>
      <c r="U8362" s="47"/>
      <c r="V8362" s="49"/>
      <c r="W8362" s="41"/>
      <c r="X8362" s="41"/>
      <c r="Y8362" s="41"/>
      <c r="AA8362" s="37" t="str">
        <f>IF($I8362&lt;&gt;"",VLOOKUP($I8362,'Valid Values - Search'!$R$4:$T$4719,3,FALSE),"")</f>
        <v/>
      </c>
      <c r="AB8362" s="37" t="str">
        <f>IF($I8362&lt;&gt;"",VLOOKUP($I8362,'Valid Values - Search'!$R$4:$S$4719,2,FALSE),"")</f>
        <v/>
      </c>
      <c r="AC8362" s="38" t="str">
        <f t="shared" si="130"/>
        <v/>
      </c>
      <c r="AD8362" s="38"/>
    </row>
    <row r="8363" spans="1:30">
      <c r="A8363" s="46"/>
      <c r="B8363" s="47"/>
      <c r="C8363" s="49"/>
      <c r="D8363" s="41"/>
      <c r="E8363" s="41"/>
      <c r="F8363" s="41"/>
      <c r="G8363" s="50" t="str">
        <f>IF(A8363&lt;&gt;"",CONCATENATE(A8363,":",YEAR(B8363),IF(MONTH(B8363)&gt;9,MONTH(B8363),CONCATENATE(0,MONTH(B8363))),IF(DAY(B8363)&gt;9,DAY(B8363),CONCATENATE(0,DAY(B8363))),IF(HOUR(C8363)&gt;9,HOUR(C8363),CONCATENATE(0,HOUR(C8363))),IF(MINUTE(C8363)&gt;9,MINUTE(C8363),CONCATENATE(0,MINUTE(C8363))),":",VLOOKUP(F8363,'Valid Values - Results'!$D$4:$F$12,3,FALSE)),"")</f>
        <v/>
      </c>
      <c r="H8363" s="41"/>
      <c r="I8363" s="41"/>
      <c r="J8363" s="41"/>
      <c r="K8363" s="41"/>
      <c r="L8363" s="41"/>
      <c r="M8363" s="92"/>
      <c r="N8363" s="41"/>
      <c r="O8363" s="41"/>
      <c r="P8363" s="41"/>
      <c r="Q8363" s="41"/>
      <c r="R8363" s="41"/>
      <c r="S8363" s="41"/>
      <c r="T8363" s="41"/>
      <c r="U8363" s="47"/>
      <c r="V8363" s="49"/>
      <c r="W8363" s="41"/>
      <c r="X8363" s="41"/>
      <c r="Y8363" s="41"/>
      <c r="AA8363" s="37" t="str">
        <f>IF($I8363&lt;&gt;"",VLOOKUP($I8363,'Valid Values - Search'!$R$4:$T$4719,3,FALSE),"")</f>
        <v/>
      </c>
      <c r="AB8363" s="37" t="str">
        <f>IF($I8363&lt;&gt;"",VLOOKUP($I8363,'Valid Values - Search'!$R$4:$S$4719,2,FALSE),"")</f>
        <v/>
      </c>
      <c r="AC8363" s="38" t="str">
        <f t="shared" si="130"/>
        <v/>
      </c>
      <c r="AD8363" s="38"/>
    </row>
    <row r="8364" spans="1:30">
      <c r="A8364" s="46"/>
      <c r="B8364" s="47"/>
      <c r="C8364" s="49"/>
      <c r="D8364" s="41"/>
      <c r="E8364" s="41"/>
      <c r="F8364" s="41"/>
      <c r="G8364" s="50" t="str">
        <f>IF(A8364&lt;&gt;"",CONCATENATE(A8364,":",YEAR(B8364),IF(MONTH(B8364)&gt;9,MONTH(B8364),CONCATENATE(0,MONTH(B8364))),IF(DAY(B8364)&gt;9,DAY(B8364),CONCATENATE(0,DAY(B8364))),IF(HOUR(C8364)&gt;9,HOUR(C8364),CONCATENATE(0,HOUR(C8364))),IF(MINUTE(C8364)&gt;9,MINUTE(C8364),CONCATENATE(0,MINUTE(C8364))),":",VLOOKUP(F8364,'Valid Values - Results'!$D$4:$F$12,3,FALSE)),"")</f>
        <v/>
      </c>
      <c r="H8364" s="41"/>
      <c r="I8364" s="41"/>
      <c r="J8364" s="41"/>
      <c r="K8364" s="41"/>
      <c r="L8364" s="41"/>
      <c r="M8364" s="92"/>
      <c r="N8364" s="41"/>
      <c r="O8364" s="41"/>
      <c r="P8364" s="41"/>
      <c r="Q8364" s="41"/>
      <c r="R8364" s="41"/>
      <c r="S8364" s="41"/>
      <c r="T8364" s="41"/>
      <c r="U8364" s="47"/>
      <c r="V8364" s="49"/>
      <c r="W8364" s="41"/>
      <c r="X8364" s="41"/>
      <c r="Y8364" s="41"/>
      <c r="AA8364" s="37" t="str">
        <f>IF($I8364&lt;&gt;"",VLOOKUP($I8364,'Valid Values - Search'!$R$4:$T$4719,3,FALSE),"")</f>
        <v/>
      </c>
      <c r="AB8364" s="37" t="str">
        <f>IF($I8364&lt;&gt;"",VLOOKUP($I8364,'Valid Values - Search'!$R$4:$S$4719,2,FALSE),"")</f>
        <v/>
      </c>
      <c r="AC8364" s="38" t="str">
        <f t="shared" si="130"/>
        <v/>
      </c>
      <c r="AD8364" s="38"/>
    </row>
    <row r="8365" spans="1:30">
      <c r="A8365" s="46"/>
      <c r="B8365" s="47"/>
      <c r="C8365" s="49"/>
      <c r="D8365" s="41"/>
      <c r="E8365" s="41"/>
      <c r="F8365" s="41"/>
      <c r="G8365" s="50" t="str">
        <f>IF(A8365&lt;&gt;"",CONCATENATE(A8365,":",YEAR(B8365),IF(MONTH(B8365)&gt;9,MONTH(B8365),CONCATENATE(0,MONTH(B8365))),IF(DAY(B8365)&gt;9,DAY(B8365),CONCATENATE(0,DAY(B8365))),IF(HOUR(C8365)&gt;9,HOUR(C8365),CONCATENATE(0,HOUR(C8365))),IF(MINUTE(C8365)&gt;9,MINUTE(C8365),CONCATENATE(0,MINUTE(C8365))),":",VLOOKUP(F8365,'Valid Values - Results'!$D$4:$F$12,3,FALSE)),"")</f>
        <v/>
      </c>
      <c r="H8365" s="41"/>
      <c r="I8365" s="41"/>
      <c r="J8365" s="41"/>
      <c r="K8365" s="41"/>
      <c r="L8365" s="41"/>
      <c r="M8365" s="92"/>
      <c r="N8365" s="41"/>
      <c r="O8365" s="41"/>
      <c r="P8365" s="41"/>
      <c r="Q8365" s="41"/>
      <c r="R8365" s="41"/>
      <c r="S8365" s="41"/>
      <c r="T8365" s="41"/>
      <c r="U8365" s="47"/>
      <c r="V8365" s="49"/>
      <c r="W8365" s="41"/>
      <c r="X8365" s="41"/>
      <c r="Y8365" s="41"/>
      <c r="AA8365" s="37" t="str">
        <f>IF($I8365&lt;&gt;"",VLOOKUP($I8365,'Valid Values - Search'!$R$4:$T$4719,3,FALSE),"")</f>
        <v/>
      </c>
      <c r="AB8365" s="37" t="str">
        <f>IF($I8365&lt;&gt;"",VLOOKUP($I8365,'Valid Values - Search'!$R$4:$S$4719,2,FALSE),"")</f>
        <v/>
      </c>
      <c r="AC8365" s="38" t="str">
        <f t="shared" si="130"/>
        <v/>
      </c>
      <c r="AD8365" s="38"/>
    </row>
    <row r="8366" spans="1:30">
      <c r="A8366" s="46"/>
      <c r="B8366" s="47"/>
      <c r="C8366" s="49"/>
      <c r="D8366" s="41"/>
      <c r="E8366" s="41"/>
      <c r="F8366" s="41"/>
      <c r="G8366" s="50" t="str">
        <f>IF(A8366&lt;&gt;"",CONCATENATE(A8366,":",YEAR(B8366),IF(MONTH(B8366)&gt;9,MONTH(B8366),CONCATENATE(0,MONTH(B8366))),IF(DAY(B8366)&gt;9,DAY(B8366),CONCATENATE(0,DAY(B8366))),IF(HOUR(C8366)&gt;9,HOUR(C8366),CONCATENATE(0,HOUR(C8366))),IF(MINUTE(C8366)&gt;9,MINUTE(C8366),CONCATENATE(0,MINUTE(C8366))),":",VLOOKUP(F8366,'Valid Values - Results'!$D$4:$F$12,3,FALSE)),"")</f>
        <v/>
      </c>
      <c r="H8366" s="41"/>
      <c r="I8366" s="41"/>
      <c r="J8366" s="41"/>
      <c r="K8366" s="41"/>
      <c r="L8366" s="41"/>
      <c r="M8366" s="92"/>
      <c r="N8366" s="41"/>
      <c r="O8366" s="41"/>
      <c r="P8366" s="41"/>
      <c r="Q8366" s="41"/>
      <c r="R8366" s="41"/>
      <c r="S8366" s="41"/>
      <c r="T8366" s="41"/>
      <c r="U8366" s="47"/>
      <c r="V8366" s="49"/>
      <c r="W8366" s="41"/>
      <c r="X8366" s="41"/>
      <c r="Y8366" s="41"/>
      <c r="AA8366" s="37" t="str">
        <f>IF($I8366&lt;&gt;"",VLOOKUP($I8366,'Valid Values - Search'!$R$4:$T$4719,3,FALSE),"")</f>
        <v/>
      </c>
      <c r="AB8366" s="37" t="str">
        <f>IF($I8366&lt;&gt;"",VLOOKUP($I8366,'Valid Values - Search'!$R$4:$S$4719,2,FALSE),"")</f>
        <v/>
      </c>
      <c r="AC8366" s="38" t="str">
        <f t="shared" si="130"/>
        <v/>
      </c>
      <c r="AD8366" s="38"/>
    </row>
    <row r="8367" spans="1:30">
      <c r="A8367" s="46"/>
      <c r="B8367" s="47"/>
      <c r="C8367" s="49"/>
      <c r="D8367" s="41"/>
      <c r="E8367" s="41"/>
      <c r="F8367" s="41"/>
      <c r="G8367" s="50" t="str">
        <f>IF(A8367&lt;&gt;"",CONCATENATE(A8367,":",YEAR(B8367),IF(MONTH(B8367)&gt;9,MONTH(B8367),CONCATENATE(0,MONTH(B8367))),IF(DAY(B8367)&gt;9,DAY(B8367),CONCATENATE(0,DAY(B8367))),IF(HOUR(C8367)&gt;9,HOUR(C8367),CONCATENATE(0,HOUR(C8367))),IF(MINUTE(C8367)&gt;9,MINUTE(C8367),CONCATENATE(0,MINUTE(C8367))),":",VLOOKUP(F8367,'Valid Values - Results'!$D$4:$F$12,3,FALSE)),"")</f>
        <v/>
      </c>
      <c r="H8367" s="41"/>
      <c r="I8367" s="41"/>
      <c r="J8367" s="41"/>
      <c r="K8367" s="41"/>
      <c r="L8367" s="41"/>
      <c r="M8367" s="92"/>
      <c r="N8367" s="41"/>
      <c r="O8367" s="41"/>
      <c r="P8367" s="41"/>
      <c r="Q8367" s="41"/>
      <c r="R8367" s="41"/>
      <c r="S8367" s="41"/>
      <c r="T8367" s="41"/>
      <c r="U8367" s="47"/>
      <c r="V8367" s="49"/>
      <c r="W8367" s="41"/>
      <c r="X8367" s="41"/>
      <c r="Y8367" s="41"/>
      <c r="AA8367" s="37" t="str">
        <f>IF($I8367&lt;&gt;"",VLOOKUP($I8367,'Valid Values - Search'!$R$4:$T$4719,3,FALSE),"")</f>
        <v/>
      </c>
      <c r="AB8367" s="37" t="str">
        <f>IF($I8367&lt;&gt;"",VLOOKUP($I8367,'Valid Values - Search'!$R$4:$S$4719,2,FALSE),"")</f>
        <v/>
      </c>
      <c r="AC8367" s="38" t="str">
        <f t="shared" si="130"/>
        <v/>
      </c>
      <c r="AD8367" s="38"/>
    </row>
    <row r="8368" spans="1:30">
      <c r="A8368" s="46"/>
      <c r="B8368" s="47"/>
      <c r="C8368" s="49"/>
      <c r="D8368" s="41"/>
      <c r="E8368" s="41"/>
      <c r="F8368" s="41"/>
      <c r="G8368" s="50" t="str">
        <f>IF(A8368&lt;&gt;"",CONCATENATE(A8368,":",YEAR(B8368),IF(MONTH(B8368)&gt;9,MONTH(B8368),CONCATENATE(0,MONTH(B8368))),IF(DAY(B8368)&gt;9,DAY(B8368),CONCATENATE(0,DAY(B8368))),IF(HOUR(C8368)&gt;9,HOUR(C8368),CONCATENATE(0,HOUR(C8368))),IF(MINUTE(C8368)&gt;9,MINUTE(C8368),CONCATENATE(0,MINUTE(C8368))),":",VLOOKUP(F8368,'Valid Values - Results'!$D$4:$F$12,3,FALSE)),"")</f>
        <v/>
      </c>
      <c r="H8368" s="41"/>
      <c r="I8368" s="41"/>
      <c r="J8368" s="41"/>
      <c r="K8368" s="41"/>
      <c r="L8368" s="41"/>
      <c r="M8368" s="92"/>
      <c r="N8368" s="41"/>
      <c r="O8368" s="41"/>
      <c r="P8368" s="41"/>
      <c r="Q8368" s="41"/>
      <c r="R8368" s="41"/>
      <c r="S8368" s="41"/>
      <c r="T8368" s="41"/>
      <c r="U8368" s="47"/>
      <c r="V8368" s="49"/>
      <c r="W8368" s="41"/>
      <c r="X8368" s="41"/>
      <c r="Y8368" s="41"/>
      <c r="AA8368" s="37" t="str">
        <f>IF($I8368&lt;&gt;"",VLOOKUP($I8368,'Valid Values - Search'!$R$4:$T$4719,3,FALSE),"")</f>
        <v/>
      </c>
      <c r="AB8368" s="37" t="str">
        <f>IF($I8368&lt;&gt;"",VLOOKUP($I8368,'Valid Values - Search'!$R$4:$S$4719,2,FALSE),"")</f>
        <v/>
      </c>
      <c r="AC8368" s="38" t="str">
        <f t="shared" si="130"/>
        <v/>
      </c>
      <c r="AD8368" s="38"/>
    </row>
    <row r="8369" spans="1:30">
      <c r="A8369" s="46"/>
      <c r="B8369" s="47"/>
      <c r="C8369" s="49"/>
      <c r="D8369" s="41"/>
      <c r="E8369" s="41"/>
      <c r="F8369" s="41"/>
      <c r="G8369" s="50" t="str">
        <f>IF(A8369&lt;&gt;"",CONCATENATE(A8369,":",YEAR(B8369),IF(MONTH(B8369)&gt;9,MONTH(B8369),CONCATENATE(0,MONTH(B8369))),IF(DAY(B8369)&gt;9,DAY(B8369),CONCATENATE(0,DAY(B8369))),IF(HOUR(C8369)&gt;9,HOUR(C8369),CONCATENATE(0,HOUR(C8369))),IF(MINUTE(C8369)&gt;9,MINUTE(C8369),CONCATENATE(0,MINUTE(C8369))),":",VLOOKUP(F8369,'Valid Values - Results'!$D$4:$F$12,3,FALSE)),"")</f>
        <v/>
      </c>
      <c r="H8369" s="41"/>
      <c r="I8369" s="41"/>
      <c r="J8369" s="41"/>
      <c r="K8369" s="41"/>
      <c r="L8369" s="41"/>
      <c r="M8369" s="92"/>
      <c r="N8369" s="41"/>
      <c r="O8369" s="41"/>
      <c r="P8369" s="41"/>
      <c r="Q8369" s="41"/>
      <c r="R8369" s="41"/>
      <c r="S8369" s="41"/>
      <c r="T8369" s="41"/>
      <c r="U8369" s="47"/>
      <c r="V8369" s="49"/>
      <c r="W8369" s="41"/>
      <c r="X8369" s="41"/>
      <c r="Y8369" s="41"/>
      <c r="AA8369" s="37" t="str">
        <f>IF($I8369&lt;&gt;"",VLOOKUP($I8369,'Valid Values - Search'!$R$4:$T$4719,3,FALSE),"")</f>
        <v/>
      </c>
      <c r="AB8369" s="37" t="str">
        <f>IF($I8369&lt;&gt;"",VLOOKUP($I8369,'Valid Values - Search'!$R$4:$S$4719,2,FALSE),"")</f>
        <v/>
      </c>
      <c r="AC8369" s="38" t="str">
        <f t="shared" si="130"/>
        <v/>
      </c>
      <c r="AD8369" s="38"/>
    </row>
    <row r="8370" spans="1:30">
      <c r="A8370" s="46"/>
      <c r="B8370" s="47"/>
      <c r="C8370" s="49"/>
      <c r="D8370" s="41"/>
      <c r="E8370" s="41"/>
      <c r="F8370" s="41"/>
      <c r="G8370" s="50" t="str">
        <f>IF(A8370&lt;&gt;"",CONCATENATE(A8370,":",YEAR(B8370),IF(MONTH(B8370)&gt;9,MONTH(B8370),CONCATENATE(0,MONTH(B8370))),IF(DAY(B8370)&gt;9,DAY(B8370),CONCATENATE(0,DAY(B8370))),IF(HOUR(C8370)&gt;9,HOUR(C8370),CONCATENATE(0,HOUR(C8370))),IF(MINUTE(C8370)&gt;9,MINUTE(C8370),CONCATENATE(0,MINUTE(C8370))),":",VLOOKUP(F8370,'Valid Values - Results'!$D$4:$F$12,3,FALSE)),"")</f>
        <v/>
      </c>
      <c r="H8370" s="41"/>
      <c r="I8370" s="41"/>
      <c r="J8370" s="41"/>
      <c r="K8370" s="41"/>
      <c r="L8370" s="41"/>
      <c r="M8370" s="92"/>
      <c r="N8370" s="41"/>
      <c r="O8370" s="41"/>
      <c r="P8370" s="41"/>
      <c r="Q8370" s="41"/>
      <c r="R8370" s="41"/>
      <c r="S8370" s="41"/>
      <c r="T8370" s="41"/>
      <c r="U8370" s="47"/>
      <c r="V8370" s="49"/>
      <c r="W8370" s="41"/>
      <c r="X8370" s="41"/>
      <c r="Y8370" s="41"/>
      <c r="AA8370" s="37" t="str">
        <f>IF($I8370&lt;&gt;"",VLOOKUP($I8370,'Valid Values - Search'!$R$4:$T$4719,3,FALSE),"")</f>
        <v/>
      </c>
      <c r="AB8370" s="37" t="str">
        <f>IF($I8370&lt;&gt;"",VLOOKUP($I8370,'Valid Values - Search'!$R$4:$S$4719,2,FALSE),"")</f>
        <v/>
      </c>
      <c r="AC8370" s="38" t="str">
        <f t="shared" si="130"/>
        <v/>
      </c>
      <c r="AD8370" s="38"/>
    </row>
    <row r="8371" spans="1:30">
      <c r="A8371" s="46"/>
      <c r="B8371" s="47"/>
      <c r="C8371" s="49"/>
      <c r="D8371" s="41"/>
      <c r="E8371" s="41"/>
      <c r="F8371" s="41"/>
      <c r="G8371" s="50" t="str">
        <f>IF(A8371&lt;&gt;"",CONCATENATE(A8371,":",YEAR(B8371),IF(MONTH(B8371)&gt;9,MONTH(B8371),CONCATENATE(0,MONTH(B8371))),IF(DAY(B8371)&gt;9,DAY(B8371),CONCATENATE(0,DAY(B8371))),IF(HOUR(C8371)&gt;9,HOUR(C8371),CONCATENATE(0,HOUR(C8371))),IF(MINUTE(C8371)&gt;9,MINUTE(C8371),CONCATENATE(0,MINUTE(C8371))),":",VLOOKUP(F8371,'Valid Values - Results'!$D$4:$F$12,3,FALSE)),"")</f>
        <v/>
      </c>
      <c r="H8371" s="41"/>
      <c r="I8371" s="41"/>
      <c r="J8371" s="41"/>
      <c r="K8371" s="41"/>
      <c r="L8371" s="41"/>
      <c r="M8371" s="92"/>
      <c r="N8371" s="41"/>
      <c r="O8371" s="41"/>
      <c r="P8371" s="41"/>
      <c r="Q8371" s="41"/>
      <c r="R8371" s="41"/>
      <c r="S8371" s="41"/>
      <c r="T8371" s="41"/>
      <c r="U8371" s="47"/>
      <c r="V8371" s="49"/>
      <c r="W8371" s="41"/>
      <c r="X8371" s="41"/>
      <c r="Y8371" s="41"/>
      <c r="AA8371" s="37" t="str">
        <f>IF($I8371&lt;&gt;"",VLOOKUP($I8371,'Valid Values - Search'!$R$4:$T$4719,3,FALSE),"")</f>
        <v/>
      </c>
      <c r="AB8371" s="37" t="str">
        <f>IF($I8371&lt;&gt;"",VLOOKUP($I8371,'Valid Values - Search'!$R$4:$S$4719,2,FALSE),"")</f>
        <v/>
      </c>
      <c r="AC8371" s="38" t="str">
        <f t="shared" si="130"/>
        <v/>
      </c>
      <c r="AD8371" s="38"/>
    </row>
    <row r="8372" spans="1:30">
      <c r="A8372" s="46"/>
      <c r="B8372" s="47"/>
      <c r="C8372" s="49"/>
      <c r="D8372" s="41"/>
      <c r="E8372" s="41"/>
      <c r="F8372" s="41"/>
      <c r="G8372" s="50" t="str">
        <f>IF(A8372&lt;&gt;"",CONCATENATE(A8372,":",YEAR(B8372),IF(MONTH(B8372)&gt;9,MONTH(B8372),CONCATENATE(0,MONTH(B8372))),IF(DAY(B8372)&gt;9,DAY(B8372),CONCATENATE(0,DAY(B8372))),IF(HOUR(C8372)&gt;9,HOUR(C8372),CONCATENATE(0,HOUR(C8372))),IF(MINUTE(C8372)&gt;9,MINUTE(C8372),CONCATENATE(0,MINUTE(C8372))),":",VLOOKUP(F8372,'Valid Values - Results'!$D$4:$F$12,3,FALSE)),"")</f>
        <v/>
      </c>
      <c r="H8372" s="41"/>
      <c r="I8372" s="41"/>
      <c r="J8372" s="41"/>
      <c r="K8372" s="41"/>
      <c r="L8372" s="41"/>
      <c r="M8372" s="92"/>
      <c r="N8372" s="41"/>
      <c r="O8372" s="41"/>
      <c r="P8372" s="41"/>
      <c r="Q8372" s="41"/>
      <c r="R8372" s="41"/>
      <c r="S8372" s="41"/>
      <c r="T8372" s="41"/>
      <c r="U8372" s="47"/>
      <c r="V8372" s="49"/>
      <c r="W8372" s="41"/>
      <c r="X8372" s="41"/>
      <c r="Y8372" s="41"/>
      <c r="AA8372" s="37" t="str">
        <f>IF($I8372&lt;&gt;"",VLOOKUP($I8372,'Valid Values - Search'!$R$4:$T$4719,3,FALSE),"")</f>
        <v/>
      </c>
      <c r="AB8372" s="37" t="str">
        <f>IF($I8372&lt;&gt;"",VLOOKUP($I8372,'Valid Values - Search'!$R$4:$S$4719,2,FALSE),"")</f>
        <v/>
      </c>
      <c r="AC8372" s="38" t="str">
        <f t="shared" si="130"/>
        <v/>
      </c>
      <c r="AD8372" s="38"/>
    </row>
    <row r="8373" spans="1:30">
      <c r="A8373" s="46"/>
      <c r="B8373" s="47"/>
      <c r="C8373" s="49"/>
      <c r="D8373" s="41"/>
      <c r="E8373" s="41"/>
      <c r="F8373" s="41"/>
      <c r="G8373" s="50" t="str">
        <f>IF(A8373&lt;&gt;"",CONCATENATE(A8373,":",YEAR(B8373),IF(MONTH(B8373)&gt;9,MONTH(B8373),CONCATENATE(0,MONTH(B8373))),IF(DAY(B8373)&gt;9,DAY(B8373),CONCATENATE(0,DAY(B8373))),IF(HOUR(C8373)&gt;9,HOUR(C8373),CONCATENATE(0,HOUR(C8373))),IF(MINUTE(C8373)&gt;9,MINUTE(C8373),CONCATENATE(0,MINUTE(C8373))),":",VLOOKUP(F8373,'Valid Values - Results'!$D$4:$F$12,3,FALSE)),"")</f>
        <v/>
      </c>
      <c r="H8373" s="41"/>
      <c r="I8373" s="41"/>
      <c r="J8373" s="41"/>
      <c r="K8373" s="41"/>
      <c r="L8373" s="41"/>
      <c r="M8373" s="92"/>
      <c r="N8373" s="41"/>
      <c r="O8373" s="41"/>
      <c r="P8373" s="41"/>
      <c r="Q8373" s="41"/>
      <c r="R8373" s="41"/>
      <c r="S8373" s="41"/>
      <c r="T8373" s="41"/>
      <c r="U8373" s="47"/>
      <c r="V8373" s="49"/>
      <c r="W8373" s="41"/>
      <c r="X8373" s="41"/>
      <c r="Y8373" s="41"/>
      <c r="AA8373" s="37" t="str">
        <f>IF($I8373&lt;&gt;"",VLOOKUP($I8373,'Valid Values - Search'!$R$4:$T$4719,3,FALSE),"")</f>
        <v/>
      </c>
      <c r="AB8373" s="37" t="str">
        <f>IF($I8373&lt;&gt;"",VLOOKUP($I8373,'Valid Values - Search'!$R$4:$S$4719,2,FALSE),"")</f>
        <v/>
      </c>
      <c r="AC8373" s="38" t="str">
        <f t="shared" si="130"/>
        <v/>
      </c>
      <c r="AD8373" s="38"/>
    </row>
    <row r="8374" spans="1:30">
      <c r="A8374" s="46"/>
      <c r="B8374" s="47"/>
      <c r="C8374" s="49"/>
      <c r="D8374" s="41"/>
      <c r="E8374" s="41"/>
      <c r="F8374" s="41"/>
      <c r="G8374" s="50" t="str">
        <f>IF(A8374&lt;&gt;"",CONCATENATE(A8374,":",YEAR(B8374),IF(MONTH(B8374)&gt;9,MONTH(B8374),CONCATENATE(0,MONTH(B8374))),IF(DAY(B8374)&gt;9,DAY(B8374),CONCATENATE(0,DAY(B8374))),IF(HOUR(C8374)&gt;9,HOUR(C8374),CONCATENATE(0,HOUR(C8374))),IF(MINUTE(C8374)&gt;9,MINUTE(C8374),CONCATENATE(0,MINUTE(C8374))),":",VLOOKUP(F8374,'Valid Values - Results'!$D$4:$F$12,3,FALSE)),"")</f>
        <v/>
      </c>
      <c r="H8374" s="41"/>
      <c r="I8374" s="41"/>
      <c r="J8374" s="41"/>
      <c r="K8374" s="41"/>
      <c r="L8374" s="41"/>
      <c r="M8374" s="92"/>
      <c r="N8374" s="41"/>
      <c r="O8374" s="41"/>
      <c r="P8374" s="41"/>
      <c r="Q8374" s="41"/>
      <c r="R8374" s="41"/>
      <c r="S8374" s="41"/>
      <c r="T8374" s="41"/>
      <c r="U8374" s="47"/>
      <c r="V8374" s="49"/>
      <c r="W8374" s="41"/>
      <c r="X8374" s="41"/>
      <c r="Y8374" s="41"/>
      <c r="AA8374" s="37" t="str">
        <f>IF($I8374&lt;&gt;"",VLOOKUP($I8374,'Valid Values - Search'!$R$4:$T$4719,3,FALSE),"")</f>
        <v/>
      </c>
      <c r="AB8374" s="37" t="str">
        <f>IF($I8374&lt;&gt;"",VLOOKUP($I8374,'Valid Values - Search'!$R$4:$S$4719,2,FALSE),"")</f>
        <v/>
      </c>
      <c r="AC8374" s="38" t="str">
        <f t="shared" si="130"/>
        <v/>
      </c>
      <c r="AD8374" s="38"/>
    </row>
    <row r="8375" spans="1:30">
      <c r="A8375" s="46"/>
      <c r="B8375" s="47"/>
      <c r="C8375" s="49"/>
      <c r="D8375" s="41"/>
      <c r="E8375" s="41"/>
      <c r="F8375" s="41"/>
      <c r="G8375" s="50" t="str">
        <f>IF(A8375&lt;&gt;"",CONCATENATE(A8375,":",YEAR(B8375),IF(MONTH(B8375)&gt;9,MONTH(B8375),CONCATENATE(0,MONTH(B8375))),IF(DAY(B8375)&gt;9,DAY(B8375),CONCATENATE(0,DAY(B8375))),IF(HOUR(C8375)&gt;9,HOUR(C8375),CONCATENATE(0,HOUR(C8375))),IF(MINUTE(C8375)&gt;9,MINUTE(C8375),CONCATENATE(0,MINUTE(C8375))),":",VLOOKUP(F8375,'Valid Values - Results'!$D$4:$F$12,3,FALSE)),"")</f>
        <v/>
      </c>
      <c r="H8375" s="41"/>
      <c r="I8375" s="41"/>
      <c r="J8375" s="41"/>
      <c r="K8375" s="41"/>
      <c r="L8375" s="41"/>
      <c r="M8375" s="92"/>
      <c r="N8375" s="41"/>
      <c r="O8375" s="41"/>
      <c r="P8375" s="41"/>
      <c r="Q8375" s="41"/>
      <c r="R8375" s="41"/>
      <c r="S8375" s="41"/>
      <c r="T8375" s="41"/>
      <c r="U8375" s="47"/>
      <c r="V8375" s="49"/>
      <c r="W8375" s="41"/>
      <c r="X8375" s="41"/>
      <c r="Y8375" s="41"/>
      <c r="AA8375" s="37" t="str">
        <f>IF($I8375&lt;&gt;"",VLOOKUP($I8375,'Valid Values - Search'!$R$4:$T$4719,3,FALSE),"")</f>
        <v/>
      </c>
      <c r="AB8375" s="37" t="str">
        <f>IF($I8375&lt;&gt;"",VLOOKUP($I8375,'Valid Values - Search'!$R$4:$S$4719,2,FALSE),"")</f>
        <v/>
      </c>
      <c r="AC8375" s="38" t="str">
        <f t="shared" si="130"/>
        <v/>
      </c>
      <c r="AD8375" s="38"/>
    </row>
    <row r="8376" spans="1:30">
      <c r="A8376" s="46"/>
      <c r="B8376" s="47"/>
      <c r="C8376" s="49"/>
      <c r="D8376" s="41"/>
      <c r="E8376" s="41"/>
      <c r="F8376" s="41"/>
      <c r="G8376" s="50" t="str">
        <f>IF(A8376&lt;&gt;"",CONCATENATE(A8376,":",YEAR(B8376),IF(MONTH(B8376)&gt;9,MONTH(B8376),CONCATENATE(0,MONTH(B8376))),IF(DAY(B8376)&gt;9,DAY(B8376),CONCATENATE(0,DAY(B8376))),IF(HOUR(C8376)&gt;9,HOUR(C8376),CONCATENATE(0,HOUR(C8376))),IF(MINUTE(C8376)&gt;9,MINUTE(C8376),CONCATENATE(0,MINUTE(C8376))),":",VLOOKUP(F8376,'Valid Values - Results'!$D$4:$F$12,3,FALSE)),"")</f>
        <v/>
      </c>
      <c r="H8376" s="41"/>
      <c r="I8376" s="41"/>
      <c r="J8376" s="41"/>
      <c r="K8376" s="41"/>
      <c r="L8376" s="41"/>
      <c r="M8376" s="92"/>
      <c r="N8376" s="41"/>
      <c r="O8376" s="41"/>
      <c r="P8376" s="41"/>
      <c r="Q8376" s="41"/>
      <c r="R8376" s="41"/>
      <c r="S8376" s="41"/>
      <c r="T8376" s="41"/>
      <c r="U8376" s="47"/>
      <c r="V8376" s="49"/>
      <c r="W8376" s="41"/>
      <c r="X8376" s="41"/>
      <c r="Y8376" s="41"/>
      <c r="AA8376" s="37" t="str">
        <f>IF($I8376&lt;&gt;"",VLOOKUP($I8376,'Valid Values - Search'!$R$4:$T$4719,3,FALSE),"")</f>
        <v/>
      </c>
      <c r="AB8376" s="37" t="str">
        <f>IF($I8376&lt;&gt;"",VLOOKUP($I8376,'Valid Values - Search'!$R$4:$S$4719,2,FALSE),"")</f>
        <v/>
      </c>
      <c r="AC8376" s="38" t="str">
        <f t="shared" si="130"/>
        <v/>
      </c>
      <c r="AD8376" s="38"/>
    </row>
    <row r="8377" spans="1:30">
      <c r="A8377" s="46"/>
      <c r="B8377" s="47"/>
      <c r="C8377" s="49"/>
      <c r="D8377" s="41"/>
      <c r="E8377" s="41"/>
      <c r="F8377" s="41"/>
      <c r="G8377" s="50" t="str">
        <f>IF(A8377&lt;&gt;"",CONCATENATE(A8377,":",YEAR(B8377),IF(MONTH(B8377)&gt;9,MONTH(B8377),CONCATENATE(0,MONTH(B8377))),IF(DAY(B8377)&gt;9,DAY(B8377),CONCATENATE(0,DAY(B8377))),IF(HOUR(C8377)&gt;9,HOUR(C8377),CONCATENATE(0,HOUR(C8377))),IF(MINUTE(C8377)&gt;9,MINUTE(C8377),CONCATENATE(0,MINUTE(C8377))),":",VLOOKUP(F8377,'Valid Values - Results'!$D$4:$F$12,3,FALSE)),"")</f>
        <v/>
      </c>
      <c r="H8377" s="41"/>
      <c r="I8377" s="41"/>
      <c r="J8377" s="41"/>
      <c r="K8377" s="41"/>
      <c r="L8377" s="41"/>
      <c r="M8377" s="92"/>
      <c r="N8377" s="41"/>
      <c r="O8377" s="41"/>
      <c r="P8377" s="41"/>
      <c r="Q8377" s="41"/>
      <c r="R8377" s="41"/>
      <c r="S8377" s="41"/>
      <c r="T8377" s="41"/>
      <c r="U8377" s="47"/>
      <c r="V8377" s="49"/>
      <c r="W8377" s="41"/>
      <c r="X8377" s="41"/>
      <c r="Y8377" s="41"/>
      <c r="AA8377" s="37" t="str">
        <f>IF($I8377&lt;&gt;"",VLOOKUP($I8377,'Valid Values - Search'!$R$4:$T$4719,3,FALSE),"")</f>
        <v/>
      </c>
      <c r="AB8377" s="37" t="str">
        <f>IF($I8377&lt;&gt;"",VLOOKUP($I8377,'Valid Values - Search'!$R$4:$S$4719,2,FALSE),"")</f>
        <v/>
      </c>
      <c r="AC8377" s="38" t="str">
        <f t="shared" si="130"/>
        <v/>
      </c>
      <c r="AD8377" s="38"/>
    </row>
    <row r="8378" spans="1:30">
      <c r="A8378" s="46"/>
      <c r="B8378" s="47"/>
      <c r="C8378" s="49"/>
      <c r="D8378" s="41"/>
      <c r="E8378" s="41"/>
      <c r="F8378" s="41"/>
      <c r="G8378" s="50" t="str">
        <f>IF(A8378&lt;&gt;"",CONCATENATE(A8378,":",YEAR(B8378),IF(MONTH(B8378)&gt;9,MONTH(B8378),CONCATENATE(0,MONTH(B8378))),IF(DAY(B8378)&gt;9,DAY(B8378),CONCATENATE(0,DAY(B8378))),IF(HOUR(C8378)&gt;9,HOUR(C8378),CONCATENATE(0,HOUR(C8378))),IF(MINUTE(C8378)&gt;9,MINUTE(C8378),CONCATENATE(0,MINUTE(C8378))),":",VLOOKUP(F8378,'Valid Values - Results'!$D$4:$F$12,3,FALSE)),"")</f>
        <v/>
      </c>
      <c r="H8378" s="41"/>
      <c r="I8378" s="41"/>
      <c r="J8378" s="41"/>
      <c r="K8378" s="41"/>
      <c r="L8378" s="41"/>
      <c r="M8378" s="92"/>
      <c r="N8378" s="41"/>
      <c r="O8378" s="41"/>
      <c r="P8378" s="41"/>
      <c r="Q8378" s="41"/>
      <c r="R8378" s="41"/>
      <c r="S8378" s="41"/>
      <c r="T8378" s="41"/>
      <c r="U8378" s="47"/>
      <c r="V8378" s="49"/>
      <c r="W8378" s="41"/>
      <c r="X8378" s="41"/>
      <c r="Y8378" s="41"/>
      <c r="AA8378" s="37" t="str">
        <f>IF($I8378&lt;&gt;"",VLOOKUP($I8378,'Valid Values - Search'!$R$4:$T$4719,3,FALSE),"")</f>
        <v/>
      </c>
      <c r="AB8378" s="37" t="str">
        <f>IF($I8378&lt;&gt;"",VLOOKUP($I8378,'Valid Values - Search'!$R$4:$S$4719,2,FALSE),"")</f>
        <v/>
      </c>
      <c r="AC8378" s="38" t="str">
        <f t="shared" si="130"/>
        <v/>
      </c>
      <c r="AD8378" s="38"/>
    </row>
    <row r="8379" spans="1:30">
      <c r="A8379" s="46"/>
      <c r="B8379" s="47"/>
      <c r="C8379" s="49"/>
      <c r="D8379" s="41"/>
      <c r="E8379" s="41"/>
      <c r="F8379" s="41"/>
      <c r="G8379" s="50" t="str">
        <f>IF(A8379&lt;&gt;"",CONCATENATE(A8379,":",YEAR(B8379),IF(MONTH(B8379)&gt;9,MONTH(B8379),CONCATENATE(0,MONTH(B8379))),IF(DAY(B8379)&gt;9,DAY(B8379),CONCATENATE(0,DAY(B8379))),IF(HOUR(C8379)&gt;9,HOUR(C8379),CONCATENATE(0,HOUR(C8379))),IF(MINUTE(C8379)&gt;9,MINUTE(C8379),CONCATENATE(0,MINUTE(C8379))),":",VLOOKUP(F8379,'Valid Values - Results'!$D$4:$F$12,3,FALSE)),"")</f>
        <v/>
      </c>
      <c r="H8379" s="41"/>
      <c r="I8379" s="41"/>
      <c r="J8379" s="41"/>
      <c r="K8379" s="41"/>
      <c r="L8379" s="41"/>
      <c r="M8379" s="92"/>
      <c r="N8379" s="41"/>
      <c r="O8379" s="41"/>
      <c r="P8379" s="41"/>
      <c r="Q8379" s="41"/>
      <c r="R8379" s="41"/>
      <c r="S8379" s="41"/>
      <c r="T8379" s="41"/>
      <c r="U8379" s="47"/>
      <c r="V8379" s="49"/>
      <c r="W8379" s="41"/>
      <c r="X8379" s="41"/>
      <c r="Y8379" s="41"/>
      <c r="AA8379" s="37" t="str">
        <f>IF($I8379&lt;&gt;"",VLOOKUP($I8379,'Valid Values - Search'!$R$4:$T$4719,3,FALSE),"")</f>
        <v/>
      </c>
      <c r="AB8379" s="37" t="str">
        <f>IF($I8379&lt;&gt;"",VLOOKUP($I8379,'Valid Values - Search'!$R$4:$S$4719,2,FALSE),"")</f>
        <v/>
      </c>
      <c r="AC8379" s="38" t="str">
        <f t="shared" si="130"/>
        <v/>
      </c>
      <c r="AD8379" s="38"/>
    </row>
    <row r="8380" spans="1:30">
      <c r="A8380" s="46"/>
      <c r="B8380" s="47"/>
      <c r="C8380" s="49"/>
      <c r="D8380" s="41"/>
      <c r="E8380" s="41"/>
      <c r="F8380" s="41"/>
      <c r="G8380" s="50" t="str">
        <f>IF(A8380&lt;&gt;"",CONCATENATE(A8380,":",YEAR(B8380),IF(MONTH(B8380)&gt;9,MONTH(B8380),CONCATENATE(0,MONTH(B8380))),IF(DAY(B8380)&gt;9,DAY(B8380),CONCATENATE(0,DAY(B8380))),IF(HOUR(C8380)&gt;9,HOUR(C8380),CONCATENATE(0,HOUR(C8380))),IF(MINUTE(C8380)&gt;9,MINUTE(C8380),CONCATENATE(0,MINUTE(C8380))),":",VLOOKUP(F8380,'Valid Values - Results'!$D$4:$F$12,3,FALSE)),"")</f>
        <v/>
      </c>
      <c r="H8380" s="41"/>
      <c r="I8380" s="41"/>
      <c r="J8380" s="41"/>
      <c r="K8380" s="41"/>
      <c r="L8380" s="41"/>
      <c r="M8380" s="92"/>
      <c r="N8380" s="41"/>
      <c r="O8380" s="41"/>
      <c r="P8380" s="41"/>
      <c r="Q8380" s="41"/>
      <c r="R8380" s="41"/>
      <c r="S8380" s="41"/>
      <c r="T8380" s="41"/>
      <c r="U8380" s="47"/>
      <c r="V8380" s="49"/>
      <c r="W8380" s="41"/>
      <c r="X8380" s="41"/>
      <c r="Y8380" s="41"/>
      <c r="AA8380" s="37" t="str">
        <f>IF($I8380&lt;&gt;"",VLOOKUP($I8380,'Valid Values - Search'!$R$4:$T$4719,3,FALSE),"")</f>
        <v/>
      </c>
      <c r="AB8380" s="37" t="str">
        <f>IF($I8380&lt;&gt;"",VLOOKUP($I8380,'Valid Values - Search'!$R$4:$S$4719,2,FALSE),"")</f>
        <v/>
      </c>
      <c r="AC8380" s="38" t="str">
        <f t="shared" si="130"/>
        <v/>
      </c>
      <c r="AD8380" s="38"/>
    </row>
    <row r="8381" spans="1:30">
      <c r="A8381" s="46"/>
      <c r="B8381" s="47"/>
      <c r="C8381" s="49"/>
      <c r="D8381" s="41"/>
      <c r="E8381" s="41"/>
      <c r="F8381" s="41"/>
      <c r="G8381" s="50" t="str">
        <f>IF(A8381&lt;&gt;"",CONCATENATE(A8381,":",YEAR(B8381),IF(MONTH(B8381)&gt;9,MONTH(B8381),CONCATENATE(0,MONTH(B8381))),IF(DAY(B8381)&gt;9,DAY(B8381),CONCATENATE(0,DAY(B8381))),IF(HOUR(C8381)&gt;9,HOUR(C8381),CONCATENATE(0,HOUR(C8381))),IF(MINUTE(C8381)&gt;9,MINUTE(C8381),CONCATENATE(0,MINUTE(C8381))),":",VLOOKUP(F8381,'Valid Values - Results'!$D$4:$F$12,3,FALSE)),"")</f>
        <v/>
      </c>
      <c r="H8381" s="41"/>
      <c r="I8381" s="41"/>
      <c r="J8381" s="41"/>
      <c r="K8381" s="41"/>
      <c r="L8381" s="41"/>
      <c r="M8381" s="92"/>
      <c r="N8381" s="41"/>
      <c r="O8381" s="41"/>
      <c r="P8381" s="41"/>
      <c r="Q8381" s="41"/>
      <c r="R8381" s="41"/>
      <c r="S8381" s="41"/>
      <c r="T8381" s="41"/>
      <c r="U8381" s="47"/>
      <c r="V8381" s="49"/>
      <c r="W8381" s="41"/>
      <c r="X8381" s="41"/>
      <c r="Y8381" s="41"/>
      <c r="AA8381" s="37" t="str">
        <f>IF($I8381&lt;&gt;"",VLOOKUP($I8381,'Valid Values - Search'!$R$4:$T$4719,3,FALSE),"")</f>
        <v/>
      </c>
      <c r="AB8381" s="37" t="str">
        <f>IF($I8381&lt;&gt;"",VLOOKUP($I8381,'Valid Values - Search'!$R$4:$S$4719,2,FALSE),"")</f>
        <v/>
      </c>
      <c r="AC8381" s="38" t="str">
        <f t="shared" si="130"/>
        <v/>
      </c>
      <c r="AD8381" s="38"/>
    </row>
    <row r="8382" spans="1:30">
      <c r="A8382" s="46"/>
      <c r="B8382" s="47"/>
      <c r="C8382" s="49"/>
      <c r="D8382" s="41"/>
      <c r="E8382" s="41"/>
      <c r="F8382" s="41"/>
      <c r="G8382" s="50" t="str">
        <f>IF(A8382&lt;&gt;"",CONCATENATE(A8382,":",YEAR(B8382),IF(MONTH(B8382)&gt;9,MONTH(B8382),CONCATENATE(0,MONTH(B8382))),IF(DAY(B8382)&gt;9,DAY(B8382),CONCATENATE(0,DAY(B8382))),IF(HOUR(C8382)&gt;9,HOUR(C8382),CONCATENATE(0,HOUR(C8382))),IF(MINUTE(C8382)&gt;9,MINUTE(C8382),CONCATENATE(0,MINUTE(C8382))),":",VLOOKUP(F8382,'Valid Values - Results'!$D$4:$F$12,3,FALSE)),"")</f>
        <v/>
      </c>
      <c r="H8382" s="41"/>
      <c r="I8382" s="41"/>
      <c r="J8382" s="41"/>
      <c r="K8382" s="41"/>
      <c r="L8382" s="41"/>
      <c r="M8382" s="92"/>
      <c r="N8382" s="41"/>
      <c r="O8382" s="41"/>
      <c r="P8382" s="41"/>
      <c r="Q8382" s="41"/>
      <c r="R8382" s="41"/>
      <c r="S8382" s="41"/>
      <c r="T8382" s="41"/>
      <c r="U8382" s="47"/>
      <c r="V8382" s="49"/>
      <c r="W8382" s="41"/>
      <c r="X8382" s="41"/>
      <c r="Y8382" s="41"/>
      <c r="AA8382" s="37" t="str">
        <f>IF($I8382&lt;&gt;"",VLOOKUP($I8382,'Valid Values - Search'!$R$4:$T$4719,3,FALSE),"")</f>
        <v/>
      </c>
      <c r="AB8382" s="37" t="str">
        <f>IF($I8382&lt;&gt;"",VLOOKUP($I8382,'Valid Values - Search'!$R$4:$S$4719,2,FALSE),"")</f>
        <v/>
      </c>
      <c r="AC8382" s="38" t="str">
        <f t="shared" si="130"/>
        <v/>
      </c>
      <c r="AD8382" s="38"/>
    </row>
    <row r="8383" spans="1:30">
      <c r="A8383" s="46"/>
      <c r="B8383" s="47"/>
      <c r="C8383" s="49"/>
      <c r="D8383" s="41"/>
      <c r="E8383" s="41"/>
      <c r="F8383" s="41"/>
      <c r="G8383" s="50" t="str">
        <f>IF(A8383&lt;&gt;"",CONCATENATE(A8383,":",YEAR(B8383),IF(MONTH(B8383)&gt;9,MONTH(B8383),CONCATENATE(0,MONTH(B8383))),IF(DAY(B8383)&gt;9,DAY(B8383),CONCATENATE(0,DAY(B8383))),IF(HOUR(C8383)&gt;9,HOUR(C8383),CONCATENATE(0,HOUR(C8383))),IF(MINUTE(C8383)&gt;9,MINUTE(C8383),CONCATENATE(0,MINUTE(C8383))),":",VLOOKUP(F8383,'Valid Values - Results'!$D$4:$F$12,3,FALSE)),"")</f>
        <v/>
      </c>
      <c r="H8383" s="41"/>
      <c r="I8383" s="41"/>
      <c r="J8383" s="41"/>
      <c r="K8383" s="41"/>
      <c r="L8383" s="41"/>
      <c r="M8383" s="92"/>
      <c r="N8383" s="41"/>
      <c r="O8383" s="41"/>
      <c r="P8383" s="41"/>
      <c r="Q8383" s="41"/>
      <c r="R8383" s="41"/>
      <c r="S8383" s="41"/>
      <c r="T8383" s="41"/>
      <c r="U8383" s="47"/>
      <c r="V8383" s="49"/>
      <c r="W8383" s="41"/>
      <c r="X8383" s="41"/>
      <c r="Y8383" s="41"/>
      <c r="AA8383" s="37" t="str">
        <f>IF($I8383&lt;&gt;"",VLOOKUP($I8383,'Valid Values - Search'!$R$4:$T$4719,3,FALSE),"")</f>
        <v/>
      </c>
      <c r="AB8383" s="37" t="str">
        <f>IF($I8383&lt;&gt;"",VLOOKUP($I8383,'Valid Values - Search'!$R$4:$S$4719,2,FALSE),"")</f>
        <v/>
      </c>
      <c r="AC8383" s="38" t="str">
        <f t="shared" si="130"/>
        <v/>
      </c>
      <c r="AD8383" s="38"/>
    </row>
    <row r="8384" spans="1:30">
      <c r="A8384" s="46"/>
      <c r="B8384" s="47"/>
      <c r="C8384" s="49"/>
      <c r="D8384" s="41"/>
      <c r="E8384" s="41"/>
      <c r="F8384" s="41"/>
      <c r="G8384" s="50" t="str">
        <f>IF(A8384&lt;&gt;"",CONCATENATE(A8384,":",YEAR(B8384),IF(MONTH(B8384)&gt;9,MONTH(B8384),CONCATENATE(0,MONTH(B8384))),IF(DAY(B8384)&gt;9,DAY(B8384),CONCATENATE(0,DAY(B8384))),IF(HOUR(C8384)&gt;9,HOUR(C8384),CONCATENATE(0,HOUR(C8384))),IF(MINUTE(C8384)&gt;9,MINUTE(C8384),CONCATENATE(0,MINUTE(C8384))),":",VLOOKUP(F8384,'Valid Values - Results'!$D$4:$F$12,3,FALSE)),"")</f>
        <v/>
      </c>
      <c r="H8384" s="41"/>
      <c r="I8384" s="41"/>
      <c r="J8384" s="41"/>
      <c r="K8384" s="41"/>
      <c r="L8384" s="41"/>
      <c r="M8384" s="92"/>
      <c r="N8384" s="41"/>
      <c r="O8384" s="41"/>
      <c r="P8384" s="41"/>
      <c r="Q8384" s="41"/>
      <c r="R8384" s="41"/>
      <c r="S8384" s="41"/>
      <c r="T8384" s="41"/>
      <c r="U8384" s="47"/>
      <c r="V8384" s="49"/>
      <c r="W8384" s="41"/>
      <c r="X8384" s="41"/>
      <c r="Y8384" s="41"/>
      <c r="AA8384" s="37" t="str">
        <f>IF($I8384&lt;&gt;"",VLOOKUP($I8384,'Valid Values - Search'!$R$4:$T$4719,3,FALSE),"")</f>
        <v/>
      </c>
      <c r="AB8384" s="37" t="str">
        <f>IF($I8384&lt;&gt;"",VLOOKUP($I8384,'Valid Values - Search'!$R$4:$S$4719,2,FALSE),"")</f>
        <v/>
      </c>
      <c r="AC8384" s="38" t="str">
        <f t="shared" si="130"/>
        <v/>
      </c>
      <c r="AD8384" s="38"/>
    </row>
    <row r="8385" spans="1:30">
      <c r="A8385" s="46"/>
      <c r="B8385" s="47"/>
      <c r="C8385" s="49"/>
      <c r="D8385" s="41"/>
      <c r="E8385" s="41"/>
      <c r="F8385" s="41"/>
      <c r="G8385" s="50" t="str">
        <f>IF(A8385&lt;&gt;"",CONCATENATE(A8385,":",YEAR(B8385),IF(MONTH(B8385)&gt;9,MONTH(B8385),CONCATENATE(0,MONTH(B8385))),IF(DAY(B8385)&gt;9,DAY(B8385),CONCATENATE(0,DAY(B8385))),IF(HOUR(C8385)&gt;9,HOUR(C8385),CONCATENATE(0,HOUR(C8385))),IF(MINUTE(C8385)&gt;9,MINUTE(C8385),CONCATENATE(0,MINUTE(C8385))),":",VLOOKUP(F8385,'Valid Values - Results'!$D$4:$F$12,3,FALSE)),"")</f>
        <v/>
      </c>
      <c r="H8385" s="41"/>
      <c r="I8385" s="41"/>
      <c r="J8385" s="41"/>
      <c r="K8385" s="41"/>
      <c r="L8385" s="41"/>
      <c r="M8385" s="92"/>
      <c r="N8385" s="41"/>
      <c r="O8385" s="41"/>
      <c r="P8385" s="41"/>
      <c r="Q8385" s="41"/>
      <c r="R8385" s="41"/>
      <c r="S8385" s="41"/>
      <c r="T8385" s="41"/>
      <c r="U8385" s="47"/>
      <c r="V8385" s="49"/>
      <c r="W8385" s="41"/>
      <c r="X8385" s="41"/>
      <c r="Y8385" s="41"/>
      <c r="AA8385" s="37" t="str">
        <f>IF($I8385&lt;&gt;"",VLOOKUP($I8385,'Valid Values - Search'!$R$4:$T$4719,3,FALSE),"")</f>
        <v/>
      </c>
      <c r="AB8385" s="37" t="str">
        <f>IF($I8385&lt;&gt;"",VLOOKUP($I8385,'Valid Values - Search'!$R$4:$S$4719,2,FALSE),"")</f>
        <v/>
      </c>
      <c r="AC8385" s="38" t="str">
        <f t="shared" si="130"/>
        <v/>
      </c>
      <c r="AD8385" s="38"/>
    </row>
    <row r="8386" spans="1:30">
      <c r="A8386" s="46"/>
      <c r="B8386" s="47"/>
      <c r="C8386" s="49"/>
      <c r="D8386" s="41"/>
      <c r="E8386" s="41"/>
      <c r="F8386" s="41"/>
      <c r="G8386" s="50" t="str">
        <f>IF(A8386&lt;&gt;"",CONCATENATE(A8386,":",YEAR(B8386),IF(MONTH(B8386)&gt;9,MONTH(B8386),CONCATENATE(0,MONTH(B8386))),IF(DAY(B8386)&gt;9,DAY(B8386),CONCATENATE(0,DAY(B8386))),IF(HOUR(C8386)&gt;9,HOUR(C8386),CONCATENATE(0,HOUR(C8386))),IF(MINUTE(C8386)&gt;9,MINUTE(C8386),CONCATENATE(0,MINUTE(C8386))),":",VLOOKUP(F8386,'Valid Values - Results'!$D$4:$F$12,3,FALSE)),"")</f>
        <v/>
      </c>
      <c r="H8386" s="41"/>
      <c r="I8386" s="41"/>
      <c r="J8386" s="41"/>
      <c r="K8386" s="41"/>
      <c r="L8386" s="41"/>
      <c r="M8386" s="92"/>
      <c r="N8386" s="41"/>
      <c r="O8386" s="41"/>
      <c r="P8386" s="41"/>
      <c r="Q8386" s="41"/>
      <c r="R8386" s="41"/>
      <c r="S8386" s="41"/>
      <c r="T8386" s="41"/>
      <c r="U8386" s="47"/>
      <c r="V8386" s="49"/>
      <c r="W8386" s="41"/>
      <c r="X8386" s="41"/>
      <c r="Y8386" s="41"/>
      <c r="AA8386" s="37" t="str">
        <f>IF($I8386&lt;&gt;"",VLOOKUP($I8386,'Valid Values - Search'!$R$4:$T$4719,3,FALSE),"")</f>
        <v/>
      </c>
      <c r="AB8386" s="37" t="str">
        <f>IF($I8386&lt;&gt;"",VLOOKUP($I8386,'Valid Values - Search'!$R$4:$S$4719,2,FALSE),"")</f>
        <v/>
      </c>
      <c r="AC8386" s="38" t="str">
        <f t="shared" ref="AC8386:AC8449" si="131">IF($V8386&lt;&gt;"",$D8386,"")</f>
        <v/>
      </c>
      <c r="AD8386" s="38"/>
    </row>
    <row r="8387" spans="1:30">
      <c r="A8387" s="46"/>
      <c r="B8387" s="47"/>
      <c r="C8387" s="49"/>
      <c r="D8387" s="41"/>
      <c r="E8387" s="41"/>
      <c r="F8387" s="41"/>
      <c r="G8387" s="50" t="str">
        <f>IF(A8387&lt;&gt;"",CONCATENATE(A8387,":",YEAR(B8387),IF(MONTH(B8387)&gt;9,MONTH(B8387),CONCATENATE(0,MONTH(B8387))),IF(DAY(B8387)&gt;9,DAY(B8387),CONCATENATE(0,DAY(B8387))),IF(HOUR(C8387)&gt;9,HOUR(C8387),CONCATENATE(0,HOUR(C8387))),IF(MINUTE(C8387)&gt;9,MINUTE(C8387),CONCATENATE(0,MINUTE(C8387))),":",VLOOKUP(F8387,'Valid Values - Results'!$D$4:$F$12,3,FALSE)),"")</f>
        <v/>
      </c>
      <c r="H8387" s="41"/>
      <c r="I8387" s="41"/>
      <c r="J8387" s="41"/>
      <c r="K8387" s="41"/>
      <c r="L8387" s="41"/>
      <c r="M8387" s="92"/>
      <c r="N8387" s="41"/>
      <c r="O8387" s="41"/>
      <c r="P8387" s="41"/>
      <c r="Q8387" s="41"/>
      <c r="R8387" s="41"/>
      <c r="S8387" s="41"/>
      <c r="T8387" s="41"/>
      <c r="U8387" s="47"/>
      <c r="V8387" s="49"/>
      <c r="W8387" s="41"/>
      <c r="X8387" s="41"/>
      <c r="Y8387" s="41"/>
      <c r="AA8387" s="37" t="str">
        <f>IF($I8387&lt;&gt;"",VLOOKUP($I8387,'Valid Values - Search'!$R$4:$T$4719,3,FALSE),"")</f>
        <v/>
      </c>
      <c r="AB8387" s="37" t="str">
        <f>IF($I8387&lt;&gt;"",VLOOKUP($I8387,'Valid Values - Search'!$R$4:$S$4719,2,FALSE),"")</f>
        <v/>
      </c>
      <c r="AC8387" s="38" t="str">
        <f t="shared" si="131"/>
        <v/>
      </c>
      <c r="AD8387" s="38"/>
    </row>
    <row r="8388" spans="1:30">
      <c r="A8388" s="46"/>
      <c r="B8388" s="47"/>
      <c r="C8388" s="49"/>
      <c r="D8388" s="41"/>
      <c r="E8388" s="41"/>
      <c r="F8388" s="41"/>
      <c r="G8388" s="50" t="str">
        <f>IF(A8388&lt;&gt;"",CONCATENATE(A8388,":",YEAR(B8388),IF(MONTH(B8388)&gt;9,MONTH(B8388),CONCATENATE(0,MONTH(B8388))),IF(DAY(B8388)&gt;9,DAY(B8388),CONCATENATE(0,DAY(B8388))),IF(HOUR(C8388)&gt;9,HOUR(C8388),CONCATENATE(0,HOUR(C8388))),IF(MINUTE(C8388)&gt;9,MINUTE(C8388),CONCATENATE(0,MINUTE(C8388))),":",VLOOKUP(F8388,'Valid Values - Results'!$D$4:$F$12,3,FALSE)),"")</f>
        <v/>
      </c>
      <c r="H8388" s="41"/>
      <c r="I8388" s="41"/>
      <c r="J8388" s="41"/>
      <c r="K8388" s="41"/>
      <c r="L8388" s="41"/>
      <c r="M8388" s="92"/>
      <c r="N8388" s="41"/>
      <c r="O8388" s="41"/>
      <c r="P8388" s="41"/>
      <c r="Q8388" s="41"/>
      <c r="R8388" s="41"/>
      <c r="S8388" s="41"/>
      <c r="T8388" s="41"/>
      <c r="U8388" s="47"/>
      <c r="V8388" s="49"/>
      <c r="W8388" s="41"/>
      <c r="X8388" s="41"/>
      <c r="Y8388" s="41"/>
      <c r="AA8388" s="37" t="str">
        <f>IF($I8388&lt;&gt;"",VLOOKUP($I8388,'Valid Values - Search'!$R$4:$T$4719,3,FALSE),"")</f>
        <v/>
      </c>
      <c r="AB8388" s="37" t="str">
        <f>IF($I8388&lt;&gt;"",VLOOKUP($I8388,'Valid Values - Search'!$R$4:$S$4719,2,FALSE),"")</f>
        <v/>
      </c>
      <c r="AC8388" s="38" t="str">
        <f t="shared" si="131"/>
        <v/>
      </c>
      <c r="AD8388" s="38"/>
    </row>
    <row r="8389" spans="1:30">
      <c r="A8389" s="46"/>
      <c r="B8389" s="47"/>
      <c r="C8389" s="49"/>
      <c r="D8389" s="41"/>
      <c r="E8389" s="41"/>
      <c r="F8389" s="41"/>
      <c r="G8389" s="50" t="str">
        <f>IF(A8389&lt;&gt;"",CONCATENATE(A8389,":",YEAR(B8389),IF(MONTH(B8389)&gt;9,MONTH(B8389),CONCATENATE(0,MONTH(B8389))),IF(DAY(B8389)&gt;9,DAY(B8389),CONCATENATE(0,DAY(B8389))),IF(HOUR(C8389)&gt;9,HOUR(C8389),CONCATENATE(0,HOUR(C8389))),IF(MINUTE(C8389)&gt;9,MINUTE(C8389),CONCATENATE(0,MINUTE(C8389))),":",VLOOKUP(F8389,'Valid Values - Results'!$D$4:$F$12,3,FALSE)),"")</f>
        <v/>
      </c>
      <c r="H8389" s="41"/>
      <c r="I8389" s="41"/>
      <c r="J8389" s="41"/>
      <c r="K8389" s="41"/>
      <c r="L8389" s="41"/>
      <c r="M8389" s="92"/>
      <c r="N8389" s="41"/>
      <c r="O8389" s="41"/>
      <c r="P8389" s="41"/>
      <c r="Q8389" s="41"/>
      <c r="R8389" s="41"/>
      <c r="S8389" s="41"/>
      <c r="T8389" s="41"/>
      <c r="U8389" s="47"/>
      <c r="V8389" s="49"/>
      <c r="W8389" s="41"/>
      <c r="X8389" s="41"/>
      <c r="Y8389" s="41"/>
      <c r="AA8389" s="37" t="str">
        <f>IF($I8389&lt;&gt;"",VLOOKUP($I8389,'Valid Values - Search'!$R$4:$T$4719,3,FALSE),"")</f>
        <v/>
      </c>
      <c r="AB8389" s="37" t="str">
        <f>IF($I8389&lt;&gt;"",VLOOKUP($I8389,'Valid Values - Search'!$R$4:$S$4719,2,FALSE),"")</f>
        <v/>
      </c>
      <c r="AC8389" s="38" t="str">
        <f t="shared" si="131"/>
        <v/>
      </c>
      <c r="AD8389" s="38"/>
    </row>
    <row r="8390" spans="1:30">
      <c r="A8390" s="46"/>
      <c r="B8390" s="47"/>
      <c r="C8390" s="49"/>
      <c r="D8390" s="41"/>
      <c r="E8390" s="41"/>
      <c r="F8390" s="41"/>
      <c r="G8390" s="50" t="str">
        <f>IF(A8390&lt;&gt;"",CONCATENATE(A8390,":",YEAR(B8390),IF(MONTH(B8390)&gt;9,MONTH(B8390),CONCATENATE(0,MONTH(B8390))),IF(DAY(B8390)&gt;9,DAY(B8390),CONCATENATE(0,DAY(B8390))),IF(HOUR(C8390)&gt;9,HOUR(C8390),CONCATENATE(0,HOUR(C8390))),IF(MINUTE(C8390)&gt;9,MINUTE(C8390),CONCATENATE(0,MINUTE(C8390))),":",VLOOKUP(F8390,'Valid Values - Results'!$D$4:$F$12,3,FALSE)),"")</f>
        <v/>
      </c>
      <c r="H8390" s="41"/>
      <c r="I8390" s="41"/>
      <c r="J8390" s="41"/>
      <c r="K8390" s="41"/>
      <c r="L8390" s="41"/>
      <c r="M8390" s="92"/>
      <c r="N8390" s="41"/>
      <c r="O8390" s="41"/>
      <c r="P8390" s="41"/>
      <c r="Q8390" s="41"/>
      <c r="R8390" s="41"/>
      <c r="S8390" s="41"/>
      <c r="T8390" s="41"/>
      <c r="U8390" s="47"/>
      <c r="V8390" s="49"/>
      <c r="W8390" s="41"/>
      <c r="X8390" s="41"/>
      <c r="Y8390" s="41"/>
      <c r="AA8390" s="37" t="str">
        <f>IF($I8390&lt;&gt;"",VLOOKUP($I8390,'Valid Values - Search'!$R$4:$T$4719,3,FALSE),"")</f>
        <v/>
      </c>
      <c r="AB8390" s="37" t="str">
        <f>IF($I8390&lt;&gt;"",VLOOKUP($I8390,'Valid Values - Search'!$R$4:$S$4719,2,FALSE),"")</f>
        <v/>
      </c>
      <c r="AC8390" s="38" t="str">
        <f t="shared" si="131"/>
        <v/>
      </c>
      <c r="AD8390" s="38"/>
    </row>
    <row r="8391" spans="1:30">
      <c r="A8391" s="46"/>
      <c r="B8391" s="47"/>
      <c r="C8391" s="49"/>
      <c r="D8391" s="41"/>
      <c r="E8391" s="41"/>
      <c r="F8391" s="41"/>
      <c r="G8391" s="50" t="str">
        <f>IF(A8391&lt;&gt;"",CONCATENATE(A8391,":",YEAR(B8391),IF(MONTH(B8391)&gt;9,MONTH(B8391),CONCATENATE(0,MONTH(B8391))),IF(DAY(B8391)&gt;9,DAY(B8391),CONCATENATE(0,DAY(B8391))),IF(HOUR(C8391)&gt;9,HOUR(C8391),CONCATENATE(0,HOUR(C8391))),IF(MINUTE(C8391)&gt;9,MINUTE(C8391),CONCATENATE(0,MINUTE(C8391))),":",VLOOKUP(F8391,'Valid Values - Results'!$D$4:$F$12,3,FALSE)),"")</f>
        <v/>
      </c>
      <c r="H8391" s="41"/>
      <c r="I8391" s="41"/>
      <c r="J8391" s="41"/>
      <c r="K8391" s="41"/>
      <c r="L8391" s="41"/>
      <c r="M8391" s="92"/>
      <c r="N8391" s="41"/>
      <c r="O8391" s="41"/>
      <c r="P8391" s="41"/>
      <c r="Q8391" s="41"/>
      <c r="R8391" s="41"/>
      <c r="S8391" s="41"/>
      <c r="T8391" s="41"/>
      <c r="U8391" s="47"/>
      <c r="V8391" s="49"/>
      <c r="W8391" s="41"/>
      <c r="X8391" s="41"/>
      <c r="Y8391" s="41"/>
      <c r="AA8391" s="37" t="str">
        <f>IF($I8391&lt;&gt;"",VLOOKUP($I8391,'Valid Values - Search'!$R$4:$T$4719,3,FALSE),"")</f>
        <v/>
      </c>
      <c r="AB8391" s="37" t="str">
        <f>IF($I8391&lt;&gt;"",VLOOKUP($I8391,'Valid Values - Search'!$R$4:$S$4719,2,FALSE),"")</f>
        <v/>
      </c>
      <c r="AC8391" s="38" t="str">
        <f t="shared" si="131"/>
        <v/>
      </c>
      <c r="AD8391" s="38"/>
    </row>
    <row r="8392" spans="1:30">
      <c r="A8392" s="46"/>
      <c r="B8392" s="47"/>
      <c r="C8392" s="49"/>
      <c r="D8392" s="41"/>
      <c r="E8392" s="41"/>
      <c r="F8392" s="41"/>
      <c r="G8392" s="50" t="str">
        <f>IF(A8392&lt;&gt;"",CONCATENATE(A8392,":",YEAR(B8392),IF(MONTH(B8392)&gt;9,MONTH(B8392),CONCATENATE(0,MONTH(B8392))),IF(DAY(B8392)&gt;9,DAY(B8392),CONCATENATE(0,DAY(B8392))),IF(HOUR(C8392)&gt;9,HOUR(C8392),CONCATENATE(0,HOUR(C8392))),IF(MINUTE(C8392)&gt;9,MINUTE(C8392),CONCATENATE(0,MINUTE(C8392))),":",VLOOKUP(F8392,'Valid Values - Results'!$D$4:$F$12,3,FALSE)),"")</f>
        <v/>
      </c>
      <c r="H8392" s="41"/>
      <c r="I8392" s="41"/>
      <c r="J8392" s="41"/>
      <c r="K8392" s="41"/>
      <c r="L8392" s="41"/>
      <c r="M8392" s="92"/>
      <c r="N8392" s="41"/>
      <c r="O8392" s="41"/>
      <c r="P8392" s="41"/>
      <c r="Q8392" s="41"/>
      <c r="R8392" s="41"/>
      <c r="S8392" s="41"/>
      <c r="T8392" s="41"/>
      <c r="U8392" s="47"/>
      <c r="V8392" s="49"/>
      <c r="W8392" s="41"/>
      <c r="X8392" s="41"/>
      <c r="Y8392" s="41"/>
      <c r="AA8392" s="37" t="str">
        <f>IF($I8392&lt;&gt;"",VLOOKUP($I8392,'Valid Values - Search'!$R$4:$T$4719,3,FALSE),"")</f>
        <v/>
      </c>
      <c r="AB8392" s="37" t="str">
        <f>IF($I8392&lt;&gt;"",VLOOKUP($I8392,'Valid Values - Search'!$R$4:$S$4719,2,FALSE),"")</f>
        <v/>
      </c>
      <c r="AC8392" s="38" t="str">
        <f t="shared" si="131"/>
        <v/>
      </c>
      <c r="AD8392" s="38"/>
    </row>
    <row r="8393" spans="1:30">
      <c r="A8393" s="46"/>
      <c r="B8393" s="47"/>
      <c r="C8393" s="49"/>
      <c r="D8393" s="41"/>
      <c r="E8393" s="41"/>
      <c r="F8393" s="41"/>
      <c r="G8393" s="50" t="str">
        <f>IF(A8393&lt;&gt;"",CONCATENATE(A8393,":",YEAR(B8393),IF(MONTH(B8393)&gt;9,MONTH(B8393),CONCATENATE(0,MONTH(B8393))),IF(DAY(B8393)&gt;9,DAY(B8393),CONCATENATE(0,DAY(B8393))),IF(HOUR(C8393)&gt;9,HOUR(C8393),CONCATENATE(0,HOUR(C8393))),IF(MINUTE(C8393)&gt;9,MINUTE(C8393),CONCATENATE(0,MINUTE(C8393))),":",VLOOKUP(F8393,'Valid Values - Results'!$D$4:$F$12,3,FALSE)),"")</f>
        <v/>
      </c>
      <c r="H8393" s="41"/>
      <c r="I8393" s="41"/>
      <c r="J8393" s="41"/>
      <c r="K8393" s="41"/>
      <c r="L8393" s="41"/>
      <c r="M8393" s="92"/>
      <c r="N8393" s="41"/>
      <c r="O8393" s="41"/>
      <c r="P8393" s="41"/>
      <c r="Q8393" s="41"/>
      <c r="R8393" s="41"/>
      <c r="S8393" s="41"/>
      <c r="T8393" s="41"/>
      <c r="U8393" s="47"/>
      <c r="V8393" s="49"/>
      <c r="W8393" s="41"/>
      <c r="X8393" s="41"/>
      <c r="Y8393" s="41"/>
      <c r="AA8393" s="37" t="str">
        <f>IF($I8393&lt;&gt;"",VLOOKUP($I8393,'Valid Values - Search'!$R$4:$T$4719,3,FALSE),"")</f>
        <v/>
      </c>
      <c r="AB8393" s="37" t="str">
        <f>IF($I8393&lt;&gt;"",VLOOKUP($I8393,'Valid Values - Search'!$R$4:$S$4719,2,FALSE),"")</f>
        <v/>
      </c>
      <c r="AC8393" s="38" t="str">
        <f t="shared" si="131"/>
        <v/>
      </c>
      <c r="AD8393" s="38"/>
    </row>
    <row r="8394" spans="1:30">
      <c r="A8394" s="46"/>
      <c r="B8394" s="47"/>
      <c r="C8394" s="49"/>
      <c r="D8394" s="41"/>
      <c r="E8394" s="41"/>
      <c r="F8394" s="41"/>
      <c r="G8394" s="50" t="str">
        <f>IF(A8394&lt;&gt;"",CONCATENATE(A8394,":",YEAR(B8394),IF(MONTH(B8394)&gt;9,MONTH(B8394),CONCATENATE(0,MONTH(B8394))),IF(DAY(B8394)&gt;9,DAY(B8394),CONCATENATE(0,DAY(B8394))),IF(HOUR(C8394)&gt;9,HOUR(C8394),CONCATENATE(0,HOUR(C8394))),IF(MINUTE(C8394)&gt;9,MINUTE(C8394),CONCATENATE(0,MINUTE(C8394))),":",VLOOKUP(F8394,'Valid Values - Results'!$D$4:$F$12,3,FALSE)),"")</f>
        <v/>
      </c>
      <c r="H8394" s="41"/>
      <c r="I8394" s="41"/>
      <c r="J8394" s="41"/>
      <c r="K8394" s="41"/>
      <c r="L8394" s="41"/>
      <c r="M8394" s="92"/>
      <c r="N8394" s="41"/>
      <c r="O8394" s="41"/>
      <c r="P8394" s="41"/>
      <c r="Q8394" s="41"/>
      <c r="R8394" s="41"/>
      <c r="S8394" s="41"/>
      <c r="T8394" s="41"/>
      <c r="U8394" s="47"/>
      <c r="V8394" s="49"/>
      <c r="W8394" s="41"/>
      <c r="X8394" s="41"/>
      <c r="Y8394" s="41"/>
      <c r="AA8394" s="37" t="str">
        <f>IF($I8394&lt;&gt;"",VLOOKUP($I8394,'Valid Values - Search'!$R$4:$T$4719,3,FALSE),"")</f>
        <v/>
      </c>
      <c r="AB8394" s="37" t="str">
        <f>IF($I8394&lt;&gt;"",VLOOKUP($I8394,'Valid Values - Search'!$R$4:$S$4719,2,FALSE),"")</f>
        <v/>
      </c>
      <c r="AC8394" s="38" t="str">
        <f t="shared" si="131"/>
        <v/>
      </c>
      <c r="AD8394" s="38"/>
    </row>
    <row r="8395" spans="1:30">
      <c r="A8395" s="46"/>
      <c r="B8395" s="47"/>
      <c r="C8395" s="49"/>
      <c r="D8395" s="41"/>
      <c r="E8395" s="41"/>
      <c r="F8395" s="41"/>
      <c r="G8395" s="50" t="str">
        <f>IF(A8395&lt;&gt;"",CONCATENATE(A8395,":",YEAR(B8395),IF(MONTH(B8395)&gt;9,MONTH(B8395),CONCATENATE(0,MONTH(B8395))),IF(DAY(B8395)&gt;9,DAY(B8395),CONCATENATE(0,DAY(B8395))),IF(HOUR(C8395)&gt;9,HOUR(C8395),CONCATENATE(0,HOUR(C8395))),IF(MINUTE(C8395)&gt;9,MINUTE(C8395),CONCATENATE(0,MINUTE(C8395))),":",VLOOKUP(F8395,'Valid Values - Results'!$D$4:$F$12,3,FALSE)),"")</f>
        <v/>
      </c>
      <c r="H8395" s="41"/>
      <c r="I8395" s="41"/>
      <c r="J8395" s="41"/>
      <c r="K8395" s="41"/>
      <c r="L8395" s="41"/>
      <c r="M8395" s="92"/>
      <c r="N8395" s="41"/>
      <c r="O8395" s="41"/>
      <c r="P8395" s="41"/>
      <c r="Q8395" s="41"/>
      <c r="R8395" s="41"/>
      <c r="S8395" s="41"/>
      <c r="T8395" s="41"/>
      <c r="U8395" s="47"/>
      <c r="V8395" s="49"/>
      <c r="W8395" s="41"/>
      <c r="X8395" s="41"/>
      <c r="Y8395" s="41"/>
      <c r="AA8395" s="37" t="str">
        <f>IF($I8395&lt;&gt;"",VLOOKUP($I8395,'Valid Values - Search'!$R$4:$T$4719,3,FALSE),"")</f>
        <v/>
      </c>
      <c r="AB8395" s="37" t="str">
        <f>IF($I8395&lt;&gt;"",VLOOKUP($I8395,'Valid Values - Search'!$R$4:$S$4719,2,FALSE),"")</f>
        <v/>
      </c>
      <c r="AC8395" s="38" t="str">
        <f t="shared" si="131"/>
        <v/>
      </c>
      <c r="AD8395" s="38"/>
    </row>
    <row r="8396" spans="1:30">
      <c r="A8396" s="46"/>
      <c r="B8396" s="47"/>
      <c r="C8396" s="49"/>
      <c r="D8396" s="41"/>
      <c r="E8396" s="41"/>
      <c r="F8396" s="41"/>
      <c r="G8396" s="50" t="str">
        <f>IF(A8396&lt;&gt;"",CONCATENATE(A8396,":",YEAR(B8396),IF(MONTH(B8396)&gt;9,MONTH(B8396),CONCATENATE(0,MONTH(B8396))),IF(DAY(B8396)&gt;9,DAY(B8396),CONCATENATE(0,DAY(B8396))),IF(HOUR(C8396)&gt;9,HOUR(C8396),CONCATENATE(0,HOUR(C8396))),IF(MINUTE(C8396)&gt;9,MINUTE(C8396),CONCATENATE(0,MINUTE(C8396))),":",VLOOKUP(F8396,'Valid Values - Results'!$D$4:$F$12,3,FALSE)),"")</f>
        <v/>
      </c>
      <c r="H8396" s="41"/>
      <c r="I8396" s="41"/>
      <c r="J8396" s="41"/>
      <c r="K8396" s="41"/>
      <c r="L8396" s="41"/>
      <c r="M8396" s="92"/>
      <c r="N8396" s="41"/>
      <c r="O8396" s="41"/>
      <c r="P8396" s="41"/>
      <c r="Q8396" s="41"/>
      <c r="R8396" s="41"/>
      <c r="S8396" s="41"/>
      <c r="T8396" s="41"/>
      <c r="U8396" s="47"/>
      <c r="V8396" s="49"/>
      <c r="W8396" s="41"/>
      <c r="X8396" s="41"/>
      <c r="Y8396" s="41"/>
      <c r="AA8396" s="37" t="str">
        <f>IF($I8396&lt;&gt;"",VLOOKUP($I8396,'Valid Values - Search'!$R$4:$T$4719,3,FALSE),"")</f>
        <v/>
      </c>
      <c r="AB8396" s="37" t="str">
        <f>IF($I8396&lt;&gt;"",VLOOKUP($I8396,'Valid Values - Search'!$R$4:$S$4719,2,FALSE),"")</f>
        <v/>
      </c>
      <c r="AC8396" s="38" t="str">
        <f t="shared" si="131"/>
        <v/>
      </c>
      <c r="AD8396" s="38"/>
    </row>
    <row r="8397" spans="1:30">
      <c r="A8397" s="46"/>
      <c r="B8397" s="47"/>
      <c r="C8397" s="49"/>
      <c r="D8397" s="41"/>
      <c r="E8397" s="41"/>
      <c r="F8397" s="41"/>
      <c r="G8397" s="50" t="str">
        <f>IF(A8397&lt;&gt;"",CONCATENATE(A8397,":",YEAR(B8397),IF(MONTH(B8397)&gt;9,MONTH(B8397),CONCATENATE(0,MONTH(B8397))),IF(DAY(B8397)&gt;9,DAY(B8397),CONCATENATE(0,DAY(B8397))),IF(HOUR(C8397)&gt;9,HOUR(C8397),CONCATENATE(0,HOUR(C8397))),IF(MINUTE(C8397)&gt;9,MINUTE(C8397),CONCATENATE(0,MINUTE(C8397))),":",VLOOKUP(F8397,'Valid Values - Results'!$D$4:$F$12,3,FALSE)),"")</f>
        <v/>
      </c>
      <c r="H8397" s="41"/>
      <c r="I8397" s="41"/>
      <c r="J8397" s="41"/>
      <c r="K8397" s="41"/>
      <c r="L8397" s="41"/>
      <c r="M8397" s="92"/>
      <c r="N8397" s="41"/>
      <c r="O8397" s="41"/>
      <c r="P8397" s="41"/>
      <c r="Q8397" s="41"/>
      <c r="R8397" s="41"/>
      <c r="S8397" s="41"/>
      <c r="T8397" s="41"/>
      <c r="U8397" s="47"/>
      <c r="V8397" s="49"/>
      <c r="W8397" s="41"/>
      <c r="X8397" s="41"/>
      <c r="Y8397" s="41"/>
      <c r="AA8397" s="37" t="str">
        <f>IF($I8397&lt;&gt;"",VLOOKUP($I8397,'Valid Values - Search'!$R$4:$T$4719,3,FALSE),"")</f>
        <v/>
      </c>
      <c r="AB8397" s="37" t="str">
        <f>IF($I8397&lt;&gt;"",VLOOKUP($I8397,'Valid Values - Search'!$R$4:$S$4719,2,FALSE),"")</f>
        <v/>
      </c>
      <c r="AC8397" s="38" t="str">
        <f t="shared" si="131"/>
        <v/>
      </c>
      <c r="AD8397" s="38"/>
    </row>
    <row r="8398" spans="1:30">
      <c r="A8398" s="46"/>
      <c r="B8398" s="47"/>
      <c r="C8398" s="49"/>
      <c r="D8398" s="41"/>
      <c r="E8398" s="41"/>
      <c r="F8398" s="41"/>
      <c r="G8398" s="50" t="str">
        <f>IF(A8398&lt;&gt;"",CONCATENATE(A8398,":",YEAR(B8398),IF(MONTH(B8398)&gt;9,MONTH(B8398),CONCATENATE(0,MONTH(B8398))),IF(DAY(B8398)&gt;9,DAY(B8398),CONCATENATE(0,DAY(B8398))),IF(HOUR(C8398)&gt;9,HOUR(C8398),CONCATENATE(0,HOUR(C8398))),IF(MINUTE(C8398)&gt;9,MINUTE(C8398),CONCATENATE(0,MINUTE(C8398))),":",VLOOKUP(F8398,'Valid Values - Results'!$D$4:$F$12,3,FALSE)),"")</f>
        <v/>
      </c>
      <c r="H8398" s="41"/>
      <c r="I8398" s="41"/>
      <c r="J8398" s="41"/>
      <c r="K8398" s="41"/>
      <c r="L8398" s="41"/>
      <c r="M8398" s="92"/>
      <c r="N8398" s="41"/>
      <c r="O8398" s="41"/>
      <c r="P8398" s="41"/>
      <c r="Q8398" s="41"/>
      <c r="R8398" s="41"/>
      <c r="S8398" s="41"/>
      <c r="T8398" s="41"/>
      <c r="U8398" s="47"/>
      <c r="V8398" s="49"/>
      <c r="W8398" s="41"/>
      <c r="X8398" s="41"/>
      <c r="Y8398" s="41"/>
      <c r="AA8398" s="37" t="str">
        <f>IF($I8398&lt;&gt;"",VLOOKUP($I8398,'Valid Values - Search'!$R$4:$T$4719,3,FALSE),"")</f>
        <v/>
      </c>
      <c r="AB8398" s="37" t="str">
        <f>IF($I8398&lt;&gt;"",VLOOKUP($I8398,'Valid Values - Search'!$R$4:$S$4719,2,FALSE),"")</f>
        <v/>
      </c>
      <c r="AC8398" s="38" t="str">
        <f t="shared" si="131"/>
        <v/>
      </c>
      <c r="AD8398" s="38"/>
    </row>
    <row r="8399" spans="1:30">
      <c r="A8399" s="46"/>
      <c r="B8399" s="47"/>
      <c r="C8399" s="49"/>
      <c r="D8399" s="41"/>
      <c r="E8399" s="41"/>
      <c r="F8399" s="41"/>
      <c r="G8399" s="50" t="str">
        <f>IF(A8399&lt;&gt;"",CONCATENATE(A8399,":",YEAR(B8399),IF(MONTH(B8399)&gt;9,MONTH(B8399),CONCATENATE(0,MONTH(B8399))),IF(DAY(B8399)&gt;9,DAY(B8399),CONCATENATE(0,DAY(B8399))),IF(HOUR(C8399)&gt;9,HOUR(C8399),CONCATENATE(0,HOUR(C8399))),IF(MINUTE(C8399)&gt;9,MINUTE(C8399),CONCATENATE(0,MINUTE(C8399))),":",VLOOKUP(F8399,'Valid Values - Results'!$D$4:$F$12,3,FALSE)),"")</f>
        <v/>
      </c>
      <c r="H8399" s="41"/>
      <c r="I8399" s="41"/>
      <c r="J8399" s="41"/>
      <c r="K8399" s="41"/>
      <c r="L8399" s="41"/>
      <c r="M8399" s="92"/>
      <c r="N8399" s="41"/>
      <c r="O8399" s="41"/>
      <c r="P8399" s="41"/>
      <c r="Q8399" s="41"/>
      <c r="R8399" s="41"/>
      <c r="S8399" s="41"/>
      <c r="T8399" s="41"/>
      <c r="U8399" s="47"/>
      <c r="V8399" s="49"/>
      <c r="W8399" s="41"/>
      <c r="X8399" s="41"/>
      <c r="Y8399" s="41"/>
      <c r="AA8399" s="37" t="str">
        <f>IF($I8399&lt;&gt;"",VLOOKUP($I8399,'Valid Values - Search'!$R$4:$T$4719,3,FALSE),"")</f>
        <v/>
      </c>
      <c r="AB8399" s="37" t="str">
        <f>IF($I8399&lt;&gt;"",VLOOKUP($I8399,'Valid Values - Search'!$R$4:$S$4719,2,FALSE),"")</f>
        <v/>
      </c>
      <c r="AC8399" s="38" t="str">
        <f t="shared" si="131"/>
        <v/>
      </c>
      <c r="AD8399" s="38"/>
    </row>
    <row r="8400" spans="1:30">
      <c r="A8400" s="46"/>
      <c r="B8400" s="47"/>
      <c r="C8400" s="49"/>
      <c r="D8400" s="41"/>
      <c r="E8400" s="41"/>
      <c r="F8400" s="41"/>
      <c r="G8400" s="50" t="str">
        <f>IF(A8400&lt;&gt;"",CONCATENATE(A8400,":",YEAR(B8400),IF(MONTH(B8400)&gt;9,MONTH(B8400),CONCATENATE(0,MONTH(B8400))),IF(DAY(B8400)&gt;9,DAY(B8400),CONCATENATE(0,DAY(B8400))),IF(HOUR(C8400)&gt;9,HOUR(C8400),CONCATENATE(0,HOUR(C8400))),IF(MINUTE(C8400)&gt;9,MINUTE(C8400),CONCATENATE(0,MINUTE(C8400))),":",VLOOKUP(F8400,'Valid Values - Results'!$D$4:$F$12,3,FALSE)),"")</f>
        <v/>
      </c>
      <c r="H8400" s="41"/>
      <c r="I8400" s="41"/>
      <c r="J8400" s="41"/>
      <c r="K8400" s="41"/>
      <c r="L8400" s="41"/>
      <c r="M8400" s="92"/>
      <c r="N8400" s="41"/>
      <c r="O8400" s="41"/>
      <c r="P8400" s="41"/>
      <c r="Q8400" s="41"/>
      <c r="R8400" s="41"/>
      <c r="S8400" s="41"/>
      <c r="T8400" s="41"/>
      <c r="U8400" s="47"/>
      <c r="V8400" s="49"/>
      <c r="W8400" s="41"/>
      <c r="X8400" s="41"/>
      <c r="Y8400" s="41"/>
      <c r="AA8400" s="37" t="str">
        <f>IF($I8400&lt;&gt;"",VLOOKUP($I8400,'Valid Values - Search'!$R$4:$T$4719,3,FALSE),"")</f>
        <v/>
      </c>
      <c r="AB8400" s="37" t="str">
        <f>IF($I8400&lt;&gt;"",VLOOKUP($I8400,'Valid Values - Search'!$R$4:$S$4719,2,FALSE),"")</f>
        <v/>
      </c>
      <c r="AC8400" s="38" t="str">
        <f t="shared" si="131"/>
        <v/>
      </c>
      <c r="AD8400" s="38"/>
    </row>
    <row r="8401" spans="1:30">
      <c r="A8401" s="46"/>
      <c r="B8401" s="47"/>
      <c r="C8401" s="49"/>
      <c r="D8401" s="41"/>
      <c r="E8401" s="41"/>
      <c r="F8401" s="41"/>
      <c r="G8401" s="50" t="str">
        <f>IF(A8401&lt;&gt;"",CONCATENATE(A8401,":",YEAR(B8401),IF(MONTH(B8401)&gt;9,MONTH(B8401),CONCATENATE(0,MONTH(B8401))),IF(DAY(B8401)&gt;9,DAY(B8401),CONCATENATE(0,DAY(B8401))),IF(HOUR(C8401)&gt;9,HOUR(C8401),CONCATENATE(0,HOUR(C8401))),IF(MINUTE(C8401)&gt;9,MINUTE(C8401),CONCATENATE(0,MINUTE(C8401))),":",VLOOKUP(F8401,'Valid Values - Results'!$D$4:$F$12,3,FALSE)),"")</f>
        <v/>
      </c>
      <c r="H8401" s="41"/>
      <c r="I8401" s="41"/>
      <c r="J8401" s="41"/>
      <c r="K8401" s="41"/>
      <c r="L8401" s="41"/>
      <c r="M8401" s="92"/>
      <c r="N8401" s="41"/>
      <c r="O8401" s="41"/>
      <c r="P8401" s="41"/>
      <c r="Q8401" s="41"/>
      <c r="R8401" s="41"/>
      <c r="S8401" s="41"/>
      <c r="T8401" s="41"/>
      <c r="U8401" s="47"/>
      <c r="V8401" s="49"/>
      <c r="W8401" s="41"/>
      <c r="X8401" s="41"/>
      <c r="Y8401" s="41"/>
      <c r="AA8401" s="37" t="str">
        <f>IF($I8401&lt;&gt;"",VLOOKUP($I8401,'Valid Values - Search'!$R$4:$T$4719,3,FALSE),"")</f>
        <v/>
      </c>
      <c r="AB8401" s="37" t="str">
        <f>IF($I8401&lt;&gt;"",VLOOKUP($I8401,'Valid Values - Search'!$R$4:$S$4719,2,FALSE),"")</f>
        <v/>
      </c>
      <c r="AC8401" s="38" t="str">
        <f t="shared" si="131"/>
        <v/>
      </c>
      <c r="AD8401" s="38"/>
    </row>
    <row r="8402" spans="1:30">
      <c r="A8402" s="46"/>
      <c r="B8402" s="47"/>
      <c r="C8402" s="49"/>
      <c r="D8402" s="41"/>
      <c r="E8402" s="41"/>
      <c r="F8402" s="41"/>
      <c r="G8402" s="50" t="str">
        <f>IF(A8402&lt;&gt;"",CONCATENATE(A8402,":",YEAR(B8402),IF(MONTH(B8402)&gt;9,MONTH(B8402),CONCATENATE(0,MONTH(B8402))),IF(DAY(B8402)&gt;9,DAY(B8402),CONCATENATE(0,DAY(B8402))),IF(HOUR(C8402)&gt;9,HOUR(C8402),CONCATENATE(0,HOUR(C8402))),IF(MINUTE(C8402)&gt;9,MINUTE(C8402),CONCATENATE(0,MINUTE(C8402))),":",VLOOKUP(F8402,'Valid Values - Results'!$D$4:$F$12,3,FALSE)),"")</f>
        <v/>
      </c>
      <c r="H8402" s="41"/>
      <c r="I8402" s="41"/>
      <c r="J8402" s="41"/>
      <c r="K8402" s="41"/>
      <c r="L8402" s="41"/>
      <c r="M8402" s="92"/>
      <c r="N8402" s="41"/>
      <c r="O8402" s="41"/>
      <c r="P8402" s="41"/>
      <c r="Q8402" s="41"/>
      <c r="R8402" s="41"/>
      <c r="S8402" s="41"/>
      <c r="T8402" s="41"/>
      <c r="U8402" s="47"/>
      <c r="V8402" s="49"/>
      <c r="W8402" s="41"/>
      <c r="X8402" s="41"/>
      <c r="Y8402" s="41"/>
      <c r="AA8402" s="37" t="str">
        <f>IF($I8402&lt;&gt;"",VLOOKUP($I8402,'Valid Values - Search'!$R$4:$T$4719,3,FALSE),"")</f>
        <v/>
      </c>
      <c r="AB8402" s="37" t="str">
        <f>IF($I8402&lt;&gt;"",VLOOKUP($I8402,'Valid Values - Search'!$R$4:$S$4719,2,FALSE),"")</f>
        <v/>
      </c>
      <c r="AC8402" s="38" t="str">
        <f t="shared" si="131"/>
        <v/>
      </c>
      <c r="AD8402" s="38"/>
    </row>
    <row r="8403" spans="1:30">
      <c r="A8403" s="46"/>
      <c r="B8403" s="47"/>
      <c r="C8403" s="49"/>
      <c r="D8403" s="41"/>
      <c r="E8403" s="41"/>
      <c r="F8403" s="41"/>
      <c r="G8403" s="50" t="str">
        <f>IF(A8403&lt;&gt;"",CONCATENATE(A8403,":",YEAR(B8403),IF(MONTH(B8403)&gt;9,MONTH(B8403),CONCATENATE(0,MONTH(B8403))),IF(DAY(B8403)&gt;9,DAY(B8403),CONCATENATE(0,DAY(B8403))),IF(HOUR(C8403)&gt;9,HOUR(C8403),CONCATENATE(0,HOUR(C8403))),IF(MINUTE(C8403)&gt;9,MINUTE(C8403),CONCATENATE(0,MINUTE(C8403))),":",VLOOKUP(F8403,'Valid Values - Results'!$D$4:$F$12,3,FALSE)),"")</f>
        <v/>
      </c>
      <c r="H8403" s="41"/>
      <c r="I8403" s="41"/>
      <c r="J8403" s="41"/>
      <c r="K8403" s="41"/>
      <c r="L8403" s="41"/>
      <c r="M8403" s="92"/>
      <c r="N8403" s="41"/>
      <c r="O8403" s="41"/>
      <c r="P8403" s="41"/>
      <c r="Q8403" s="41"/>
      <c r="R8403" s="41"/>
      <c r="S8403" s="41"/>
      <c r="T8403" s="41"/>
      <c r="U8403" s="47"/>
      <c r="V8403" s="49"/>
      <c r="W8403" s="41"/>
      <c r="X8403" s="41"/>
      <c r="Y8403" s="41"/>
      <c r="AA8403" s="37" t="str">
        <f>IF($I8403&lt;&gt;"",VLOOKUP($I8403,'Valid Values - Search'!$R$4:$T$4719,3,FALSE),"")</f>
        <v/>
      </c>
      <c r="AB8403" s="37" t="str">
        <f>IF($I8403&lt;&gt;"",VLOOKUP($I8403,'Valid Values - Search'!$R$4:$S$4719,2,FALSE),"")</f>
        <v/>
      </c>
      <c r="AC8403" s="38" t="str">
        <f t="shared" si="131"/>
        <v/>
      </c>
      <c r="AD8403" s="38"/>
    </row>
    <row r="8404" spans="1:30">
      <c r="A8404" s="46"/>
      <c r="B8404" s="47"/>
      <c r="C8404" s="49"/>
      <c r="D8404" s="41"/>
      <c r="E8404" s="41"/>
      <c r="F8404" s="41"/>
      <c r="G8404" s="50" t="str">
        <f>IF(A8404&lt;&gt;"",CONCATENATE(A8404,":",YEAR(B8404),IF(MONTH(B8404)&gt;9,MONTH(B8404),CONCATENATE(0,MONTH(B8404))),IF(DAY(B8404)&gt;9,DAY(B8404),CONCATENATE(0,DAY(B8404))),IF(HOUR(C8404)&gt;9,HOUR(C8404),CONCATENATE(0,HOUR(C8404))),IF(MINUTE(C8404)&gt;9,MINUTE(C8404),CONCATENATE(0,MINUTE(C8404))),":",VLOOKUP(F8404,'Valid Values - Results'!$D$4:$F$12,3,FALSE)),"")</f>
        <v/>
      </c>
      <c r="H8404" s="41"/>
      <c r="I8404" s="41"/>
      <c r="J8404" s="41"/>
      <c r="K8404" s="41"/>
      <c r="L8404" s="41"/>
      <c r="M8404" s="92"/>
      <c r="N8404" s="41"/>
      <c r="O8404" s="41"/>
      <c r="P8404" s="41"/>
      <c r="Q8404" s="41"/>
      <c r="R8404" s="41"/>
      <c r="S8404" s="41"/>
      <c r="T8404" s="41"/>
      <c r="U8404" s="47"/>
      <c r="V8404" s="49"/>
      <c r="W8404" s="41"/>
      <c r="X8404" s="41"/>
      <c r="Y8404" s="41"/>
      <c r="AA8404" s="37" t="str">
        <f>IF($I8404&lt;&gt;"",VLOOKUP($I8404,'Valid Values - Search'!$R$4:$T$4719,3,FALSE),"")</f>
        <v/>
      </c>
      <c r="AB8404" s="37" t="str">
        <f>IF($I8404&lt;&gt;"",VLOOKUP($I8404,'Valid Values - Search'!$R$4:$S$4719,2,FALSE),"")</f>
        <v/>
      </c>
      <c r="AC8404" s="38" t="str">
        <f t="shared" si="131"/>
        <v/>
      </c>
      <c r="AD8404" s="38"/>
    </row>
    <row r="8405" spans="1:30">
      <c r="A8405" s="46"/>
      <c r="B8405" s="47"/>
      <c r="C8405" s="49"/>
      <c r="D8405" s="41"/>
      <c r="E8405" s="41"/>
      <c r="F8405" s="41"/>
      <c r="G8405" s="50" t="str">
        <f>IF(A8405&lt;&gt;"",CONCATENATE(A8405,":",YEAR(B8405),IF(MONTH(B8405)&gt;9,MONTH(B8405),CONCATENATE(0,MONTH(B8405))),IF(DAY(B8405)&gt;9,DAY(B8405),CONCATENATE(0,DAY(B8405))),IF(HOUR(C8405)&gt;9,HOUR(C8405),CONCATENATE(0,HOUR(C8405))),IF(MINUTE(C8405)&gt;9,MINUTE(C8405),CONCATENATE(0,MINUTE(C8405))),":",VLOOKUP(F8405,'Valid Values - Results'!$D$4:$F$12,3,FALSE)),"")</f>
        <v/>
      </c>
      <c r="H8405" s="41"/>
      <c r="I8405" s="41"/>
      <c r="J8405" s="41"/>
      <c r="K8405" s="41"/>
      <c r="L8405" s="41"/>
      <c r="M8405" s="92"/>
      <c r="N8405" s="41"/>
      <c r="O8405" s="41"/>
      <c r="P8405" s="41"/>
      <c r="Q8405" s="41"/>
      <c r="R8405" s="41"/>
      <c r="S8405" s="41"/>
      <c r="T8405" s="41"/>
      <c r="U8405" s="47"/>
      <c r="V8405" s="49"/>
      <c r="W8405" s="41"/>
      <c r="X8405" s="41"/>
      <c r="Y8405" s="41"/>
      <c r="AA8405" s="37" t="str">
        <f>IF($I8405&lt;&gt;"",VLOOKUP($I8405,'Valid Values - Search'!$R$4:$T$4719,3,FALSE),"")</f>
        <v/>
      </c>
      <c r="AB8405" s="37" t="str">
        <f>IF($I8405&lt;&gt;"",VLOOKUP($I8405,'Valid Values - Search'!$R$4:$S$4719,2,FALSE),"")</f>
        <v/>
      </c>
      <c r="AC8405" s="38" t="str">
        <f t="shared" si="131"/>
        <v/>
      </c>
      <c r="AD8405" s="38"/>
    </row>
    <row r="8406" spans="1:30">
      <c r="A8406" s="46"/>
      <c r="B8406" s="47"/>
      <c r="C8406" s="49"/>
      <c r="D8406" s="41"/>
      <c r="E8406" s="41"/>
      <c r="F8406" s="41"/>
      <c r="G8406" s="50" t="str">
        <f>IF(A8406&lt;&gt;"",CONCATENATE(A8406,":",YEAR(B8406),IF(MONTH(B8406)&gt;9,MONTH(B8406),CONCATENATE(0,MONTH(B8406))),IF(DAY(B8406)&gt;9,DAY(B8406),CONCATENATE(0,DAY(B8406))),IF(HOUR(C8406)&gt;9,HOUR(C8406),CONCATENATE(0,HOUR(C8406))),IF(MINUTE(C8406)&gt;9,MINUTE(C8406),CONCATENATE(0,MINUTE(C8406))),":",VLOOKUP(F8406,'Valid Values - Results'!$D$4:$F$12,3,FALSE)),"")</f>
        <v/>
      </c>
      <c r="H8406" s="41"/>
      <c r="I8406" s="41"/>
      <c r="J8406" s="41"/>
      <c r="K8406" s="41"/>
      <c r="L8406" s="41"/>
      <c r="M8406" s="92"/>
      <c r="N8406" s="41"/>
      <c r="O8406" s="41"/>
      <c r="P8406" s="41"/>
      <c r="Q8406" s="41"/>
      <c r="R8406" s="41"/>
      <c r="S8406" s="41"/>
      <c r="T8406" s="41"/>
      <c r="U8406" s="47"/>
      <c r="V8406" s="49"/>
      <c r="W8406" s="41"/>
      <c r="X8406" s="41"/>
      <c r="Y8406" s="41"/>
      <c r="AA8406" s="37" t="str">
        <f>IF($I8406&lt;&gt;"",VLOOKUP($I8406,'Valid Values - Search'!$R$4:$T$4719,3,FALSE),"")</f>
        <v/>
      </c>
      <c r="AB8406" s="37" t="str">
        <f>IF($I8406&lt;&gt;"",VLOOKUP($I8406,'Valid Values - Search'!$R$4:$S$4719,2,FALSE),"")</f>
        <v/>
      </c>
      <c r="AC8406" s="38" t="str">
        <f t="shared" si="131"/>
        <v/>
      </c>
      <c r="AD8406" s="38"/>
    </row>
    <row r="8407" spans="1:30">
      <c r="A8407" s="46"/>
      <c r="B8407" s="47"/>
      <c r="C8407" s="49"/>
      <c r="D8407" s="41"/>
      <c r="E8407" s="41"/>
      <c r="F8407" s="41"/>
      <c r="G8407" s="50" t="str">
        <f>IF(A8407&lt;&gt;"",CONCATENATE(A8407,":",YEAR(B8407),IF(MONTH(B8407)&gt;9,MONTH(B8407),CONCATENATE(0,MONTH(B8407))),IF(DAY(B8407)&gt;9,DAY(B8407),CONCATENATE(0,DAY(B8407))),IF(HOUR(C8407)&gt;9,HOUR(C8407),CONCATENATE(0,HOUR(C8407))),IF(MINUTE(C8407)&gt;9,MINUTE(C8407),CONCATENATE(0,MINUTE(C8407))),":",VLOOKUP(F8407,'Valid Values - Results'!$D$4:$F$12,3,FALSE)),"")</f>
        <v/>
      </c>
      <c r="H8407" s="41"/>
      <c r="I8407" s="41"/>
      <c r="J8407" s="41"/>
      <c r="K8407" s="41"/>
      <c r="L8407" s="41"/>
      <c r="M8407" s="92"/>
      <c r="N8407" s="41"/>
      <c r="O8407" s="41"/>
      <c r="P8407" s="41"/>
      <c r="Q8407" s="41"/>
      <c r="R8407" s="41"/>
      <c r="S8407" s="41"/>
      <c r="T8407" s="41"/>
      <c r="U8407" s="47"/>
      <c r="V8407" s="49"/>
      <c r="W8407" s="41"/>
      <c r="X8407" s="41"/>
      <c r="Y8407" s="41"/>
      <c r="AA8407" s="37" t="str">
        <f>IF($I8407&lt;&gt;"",VLOOKUP($I8407,'Valid Values - Search'!$R$4:$T$4719,3,FALSE),"")</f>
        <v/>
      </c>
      <c r="AB8407" s="37" t="str">
        <f>IF($I8407&lt;&gt;"",VLOOKUP($I8407,'Valid Values - Search'!$R$4:$S$4719,2,FALSE),"")</f>
        <v/>
      </c>
      <c r="AC8407" s="38" t="str">
        <f t="shared" si="131"/>
        <v/>
      </c>
      <c r="AD8407" s="38"/>
    </row>
    <row r="8408" spans="1:30">
      <c r="A8408" s="46"/>
      <c r="B8408" s="47"/>
      <c r="C8408" s="49"/>
      <c r="D8408" s="41"/>
      <c r="E8408" s="41"/>
      <c r="F8408" s="41"/>
      <c r="G8408" s="50" t="str">
        <f>IF(A8408&lt;&gt;"",CONCATENATE(A8408,":",YEAR(B8408),IF(MONTH(B8408)&gt;9,MONTH(B8408),CONCATENATE(0,MONTH(B8408))),IF(DAY(B8408)&gt;9,DAY(B8408),CONCATENATE(0,DAY(B8408))),IF(HOUR(C8408)&gt;9,HOUR(C8408),CONCATENATE(0,HOUR(C8408))),IF(MINUTE(C8408)&gt;9,MINUTE(C8408),CONCATENATE(0,MINUTE(C8408))),":",VLOOKUP(F8408,'Valid Values - Results'!$D$4:$F$12,3,FALSE)),"")</f>
        <v/>
      </c>
      <c r="H8408" s="41"/>
      <c r="I8408" s="41"/>
      <c r="J8408" s="41"/>
      <c r="K8408" s="41"/>
      <c r="L8408" s="41"/>
      <c r="M8408" s="92"/>
      <c r="N8408" s="41"/>
      <c r="O8408" s="41"/>
      <c r="P8408" s="41"/>
      <c r="Q8408" s="41"/>
      <c r="R8408" s="41"/>
      <c r="S8408" s="41"/>
      <c r="T8408" s="41"/>
      <c r="U8408" s="47"/>
      <c r="V8408" s="49"/>
      <c r="W8408" s="41"/>
      <c r="X8408" s="41"/>
      <c r="Y8408" s="41"/>
      <c r="AA8408" s="37" t="str">
        <f>IF($I8408&lt;&gt;"",VLOOKUP($I8408,'Valid Values - Search'!$R$4:$T$4719,3,FALSE),"")</f>
        <v/>
      </c>
      <c r="AB8408" s="37" t="str">
        <f>IF($I8408&lt;&gt;"",VLOOKUP($I8408,'Valid Values - Search'!$R$4:$S$4719,2,FALSE),"")</f>
        <v/>
      </c>
      <c r="AC8408" s="38" t="str">
        <f t="shared" si="131"/>
        <v/>
      </c>
      <c r="AD8408" s="38"/>
    </row>
    <row r="8409" spans="1:30">
      <c r="A8409" s="46"/>
      <c r="B8409" s="47"/>
      <c r="C8409" s="49"/>
      <c r="D8409" s="41"/>
      <c r="E8409" s="41"/>
      <c r="F8409" s="41"/>
      <c r="G8409" s="50" t="str">
        <f>IF(A8409&lt;&gt;"",CONCATENATE(A8409,":",YEAR(B8409),IF(MONTH(B8409)&gt;9,MONTH(B8409),CONCATENATE(0,MONTH(B8409))),IF(DAY(B8409)&gt;9,DAY(B8409),CONCATENATE(0,DAY(B8409))),IF(HOUR(C8409)&gt;9,HOUR(C8409),CONCATENATE(0,HOUR(C8409))),IF(MINUTE(C8409)&gt;9,MINUTE(C8409),CONCATENATE(0,MINUTE(C8409))),":",VLOOKUP(F8409,'Valid Values - Results'!$D$4:$F$12,3,FALSE)),"")</f>
        <v/>
      </c>
      <c r="H8409" s="41"/>
      <c r="I8409" s="41"/>
      <c r="J8409" s="41"/>
      <c r="K8409" s="41"/>
      <c r="L8409" s="41"/>
      <c r="M8409" s="92"/>
      <c r="N8409" s="41"/>
      <c r="O8409" s="41"/>
      <c r="P8409" s="41"/>
      <c r="Q8409" s="41"/>
      <c r="R8409" s="41"/>
      <c r="S8409" s="41"/>
      <c r="T8409" s="41"/>
      <c r="U8409" s="47"/>
      <c r="V8409" s="49"/>
      <c r="W8409" s="41"/>
      <c r="X8409" s="41"/>
      <c r="Y8409" s="41"/>
      <c r="AA8409" s="37" t="str">
        <f>IF($I8409&lt;&gt;"",VLOOKUP($I8409,'Valid Values - Search'!$R$4:$T$4719,3,FALSE),"")</f>
        <v/>
      </c>
      <c r="AB8409" s="37" t="str">
        <f>IF($I8409&lt;&gt;"",VLOOKUP($I8409,'Valid Values - Search'!$R$4:$S$4719,2,FALSE),"")</f>
        <v/>
      </c>
      <c r="AC8409" s="38" t="str">
        <f t="shared" si="131"/>
        <v/>
      </c>
      <c r="AD8409" s="38"/>
    </row>
    <row r="8410" spans="1:30">
      <c r="A8410" s="46"/>
      <c r="B8410" s="47"/>
      <c r="C8410" s="49"/>
      <c r="D8410" s="41"/>
      <c r="E8410" s="41"/>
      <c r="F8410" s="41"/>
      <c r="G8410" s="50" t="str">
        <f>IF(A8410&lt;&gt;"",CONCATENATE(A8410,":",YEAR(B8410),IF(MONTH(B8410)&gt;9,MONTH(B8410),CONCATENATE(0,MONTH(B8410))),IF(DAY(B8410)&gt;9,DAY(B8410),CONCATENATE(0,DAY(B8410))),IF(HOUR(C8410)&gt;9,HOUR(C8410),CONCATENATE(0,HOUR(C8410))),IF(MINUTE(C8410)&gt;9,MINUTE(C8410),CONCATENATE(0,MINUTE(C8410))),":",VLOOKUP(F8410,'Valid Values - Results'!$D$4:$F$12,3,FALSE)),"")</f>
        <v/>
      </c>
      <c r="H8410" s="41"/>
      <c r="I8410" s="41"/>
      <c r="J8410" s="41"/>
      <c r="K8410" s="41"/>
      <c r="L8410" s="41"/>
      <c r="M8410" s="92"/>
      <c r="N8410" s="41"/>
      <c r="O8410" s="41"/>
      <c r="P8410" s="41"/>
      <c r="Q8410" s="41"/>
      <c r="R8410" s="41"/>
      <c r="S8410" s="41"/>
      <c r="T8410" s="41"/>
      <c r="U8410" s="47"/>
      <c r="V8410" s="49"/>
      <c r="W8410" s="41"/>
      <c r="X8410" s="41"/>
      <c r="Y8410" s="41"/>
      <c r="AA8410" s="37" t="str">
        <f>IF($I8410&lt;&gt;"",VLOOKUP($I8410,'Valid Values - Search'!$R$4:$T$4719,3,FALSE),"")</f>
        <v/>
      </c>
      <c r="AB8410" s="37" t="str">
        <f>IF($I8410&lt;&gt;"",VLOOKUP($I8410,'Valid Values - Search'!$R$4:$S$4719,2,FALSE),"")</f>
        <v/>
      </c>
      <c r="AC8410" s="38" t="str">
        <f t="shared" si="131"/>
        <v/>
      </c>
      <c r="AD8410" s="38"/>
    </row>
    <row r="8411" spans="1:30">
      <c r="A8411" s="46"/>
      <c r="B8411" s="47"/>
      <c r="C8411" s="49"/>
      <c r="D8411" s="41"/>
      <c r="E8411" s="41"/>
      <c r="F8411" s="41"/>
      <c r="G8411" s="50" t="str">
        <f>IF(A8411&lt;&gt;"",CONCATENATE(A8411,":",YEAR(B8411),IF(MONTH(B8411)&gt;9,MONTH(B8411),CONCATENATE(0,MONTH(B8411))),IF(DAY(B8411)&gt;9,DAY(B8411),CONCATENATE(0,DAY(B8411))),IF(HOUR(C8411)&gt;9,HOUR(C8411),CONCATENATE(0,HOUR(C8411))),IF(MINUTE(C8411)&gt;9,MINUTE(C8411),CONCATENATE(0,MINUTE(C8411))),":",VLOOKUP(F8411,'Valid Values - Results'!$D$4:$F$12,3,FALSE)),"")</f>
        <v/>
      </c>
      <c r="H8411" s="41"/>
      <c r="I8411" s="41"/>
      <c r="J8411" s="41"/>
      <c r="K8411" s="41"/>
      <c r="L8411" s="41"/>
      <c r="M8411" s="92"/>
      <c r="N8411" s="41"/>
      <c r="O8411" s="41"/>
      <c r="P8411" s="41"/>
      <c r="Q8411" s="41"/>
      <c r="R8411" s="41"/>
      <c r="S8411" s="41"/>
      <c r="T8411" s="41"/>
      <c r="U8411" s="47"/>
      <c r="V8411" s="49"/>
      <c r="W8411" s="41"/>
      <c r="X8411" s="41"/>
      <c r="Y8411" s="41"/>
      <c r="AA8411" s="37" t="str">
        <f>IF($I8411&lt;&gt;"",VLOOKUP($I8411,'Valid Values - Search'!$R$4:$T$4719,3,FALSE),"")</f>
        <v/>
      </c>
      <c r="AB8411" s="37" t="str">
        <f>IF($I8411&lt;&gt;"",VLOOKUP($I8411,'Valid Values - Search'!$R$4:$S$4719,2,FALSE),"")</f>
        <v/>
      </c>
      <c r="AC8411" s="38" t="str">
        <f t="shared" si="131"/>
        <v/>
      </c>
      <c r="AD8411" s="38"/>
    </row>
    <row r="8412" spans="1:30">
      <c r="A8412" s="46"/>
      <c r="B8412" s="47"/>
      <c r="C8412" s="49"/>
      <c r="D8412" s="41"/>
      <c r="E8412" s="41"/>
      <c r="F8412" s="41"/>
      <c r="G8412" s="50" t="str">
        <f>IF(A8412&lt;&gt;"",CONCATENATE(A8412,":",YEAR(B8412),IF(MONTH(B8412)&gt;9,MONTH(B8412),CONCATENATE(0,MONTH(B8412))),IF(DAY(B8412)&gt;9,DAY(B8412),CONCATENATE(0,DAY(B8412))),IF(HOUR(C8412)&gt;9,HOUR(C8412),CONCATENATE(0,HOUR(C8412))),IF(MINUTE(C8412)&gt;9,MINUTE(C8412),CONCATENATE(0,MINUTE(C8412))),":",VLOOKUP(F8412,'Valid Values - Results'!$D$4:$F$12,3,FALSE)),"")</f>
        <v/>
      </c>
      <c r="H8412" s="41"/>
      <c r="I8412" s="41"/>
      <c r="J8412" s="41"/>
      <c r="K8412" s="41"/>
      <c r="L8412" s="41"/>
      <c r="M8412" s="92"/>
      <c r="N8412" s="41"/>
      <c r="O8412" s="41"/>
      <c r="P8412" s="41"/>
      <c r="Q8412" s="41"/>
      <c r="R8412" s="41"/>
      <c r="S8412" s="41"/>
      <c r="T8412" s="41"/>
      <c r="U8412" s="47"/>
      <c r="V8412" s="49"/>
      <c r="W8412" s="41"/>
      <c r="X8412" s="41"/>
      <c r="Y8412" s="41"/>
      <c r="AA8412" s="37" t="str">
        <f>IF($I8412&lt;&gt;"",VLOOKUP($I8412,'Valid Values - Search'!$R$4:$T$4719,3,FALSE),"")</f>
        <v/>
      </c>
      <c r="AB8412" s="37" t="str">
        <f>IF($I8412&lt;&gt;"",VLOOKUP($I8412,'Valid Values - Search'!$R$4:$S$4719,2,FALSE),"")</f>
        <v/>
      </c>
      <c r="AC8412" s="38" t="str">
        <f t="shared" si="131"/>
        <v/>
      </c>
      <c r="AD8412" s="38"/>
    </row>
    <row r="8413" spans="1:30">
      <c r="A8413" s="46"/>
      <c r="B8413" s="47"/>
      <c r="C8413" s="49"/>
      <c r="D8413" s="41"/>
      <c r="E8413" s="41"/>
      <c r="F8413" s="41"/>
      <c r="G8413" s="50" t="str">
        <f>IF(A8413&lt;&gt;"",CONCATENATE(A8413,":",YEAR(B8413),IF(MONTH(B8413)&gt;9,MONTH(B8413),CONCATENATE(0,MONTH(B8413))),IF(DAY(B8413)&gt;9,DAY(B8413),CONCATENATE(0,DAY(B8413))),IF(HOUR(C8413)&gt;9,HOUR(C8413),CONCATENATE(0,HOUR(C8413))),IF(MINUTE(C8413)&gt;9,MINUTE(C8413),CONCATENATE(0,MINUTE(C8413))),":",VLOOKUP(F8413,'Valid Values - Results'!$D$4:$F$12,3,FALSE)),"")</f>
        <v/>
      </c>
      <c r="H8413" s="41"/>
      <c r="I8413" s="41"/>
      <c r="J8413" s="41"/>
      <c r="K8413" s="41"/>
      <c r="L8413" s="41"/>
      <c r="M8413" s="92"/>
      <c r="N8413" s="41"/>
      <c r="O8413" s="41"/>
      <c r="P8413" s="41"/>
      <c r="Q8413" s="41"/>
      <c r="R8413" s="41"/>
      <c r="S8413" s="41"/>
      <c r="T8413" s="41"/>
      <c r="U8413" s="47"/>
      <c r="V8413" s="49"/>
      <c r="W8413" s="41"/>
      <c r="X8413" s="41"/>
      <c r="Y8413" s="41"/>
      <c r="AA8413" s="37" t="str">
        <f>IF($I8413&lt;&gt;"",VLOOKUP($I8413,'Valid Values - Search'!$R$4:$T$4719,3,FALSE),"")</f>
        <v/>
      </c>
      <c r="AB8413" s="37" t="str">
        <f>IF($I8413&lt;&gt;"",VLOOKUP($I8413,'Valid Values - Search'!$R$4:$S$4719,2,FALSE),"")</f>
        <v/>
      </c>
      <c r="AC8413" s="38" t="str">
        <f t="shared" si="131"/>
        <v/>
      </c>
      <c r="AD8413" s="38"/>
    </row>
    <row r="8414" spans="1:30">
      <c r="A8414" s="46"/>
      <c r="B8414" s="47"/>
      <c r="C8414" s="49"/>
      <c r="D8414" s="41"/>
      <c r="E8414" s="41"/>
      <c r="F8414" s="41"/>
      <c r="G8414" s="50" t="str">
        <f>IF(A8414&lt;&gt;"",CONCATENATE(A8414,":",YEAR(B8414),IF(MONTH(B8414)&gt;9,MONTH(B8414),CONCATENATE(0,MONTH(B8414))),IF(DAY(B8414)&gt;9,DAY(B8414),CONCATENATE(0,DAY(B8414))),IF(HOUR(C8414)&gt;9,HOUR(C8414),CONCATENATE(0,HOUR(C8414))),IF(MINUTE(C8414)&gt;9,MINUTE(C8414),CONCATENATE(0,MINUTE(C8414))),":",VLOOKUP(F8414,'Valid Values - Results'!$D$4:$F$12,3,FALSE)),"")</f>
        <v/>
      </c>
      <c r="H8414" s="41"/>
      <c r="I8414" s="41"/>
      <c r="J8414" s="41"/>
      <c r="K8414" s="41"/>
      <c r="L8414" s="41"/>
      <c r="M8414" s="92"/>
      <c r="N8414" s="41"/>
      <c r="O8414" s="41"/>
      <c r="P8414" s="41"/>
      <c r="Q8414" s="41"/>
      <c r="R8414" s="41"/>
      <c r="S8414" s="41"/>
      <c r="T8414" s="41"/>
      <c r="U8414" s="47"/>
      <c r="V8414" s="49"/>
      <c r="W8414" s="41"/>
      <c r="X8414" s="41"/>
      <c r="Y8414" s="41"/>
      <c r="AA8414" s="37" t="str">
        <f>IF($I8414&lt;&gt;"",VLOOKUP($I8414,'Valid Values - Search'!$R$4:$T$4719,3,FALSE),"")</f>
        <v/>
      </c>
      <c r="AB8414" s="37" t="str">
        <f>IF($I8414&lt;&gt;"",VLOOKUP($I8414,'Valid Values - Search'!$R$4:$S$4719,2,FALSE),"")</f>
        <v/>
      </c>
      <c r="AC8414" s="38" t="str">
        <f t="shared" si="131"/>
        <v/>
      </c>
      <c r="AD8414" s="38"/>
    </row>
    <row r="8415" spans="1:30">
      <c r="A8415" s="46"/>
      <c r="B8415" s="47"/>
      <c r="C8415" s="49"/>
      <c r="D8415" s="41"/>
      <c r="E8415" s="41"/>
      <c r="F8415" s="41"/>
      <c r="G8415" s="50" t="str">
        <f>IF(A8415&lt;&gt;"",CONCATENATE(A8415,":",YEAR(B8415),IF(MONTH(B8415)&gt;9,MONTH(B8415),CONCATENATE(0,MONTH(B8415))),IF(DAY(B8415)&gt;9,DAY(B8415),CONCATENATE(0,DAY(B8415))),IF(HOUR(C8415)&gt;9,HOUR(C8415),CONCATENATE(0,HOUR(C8415))),IF(MINUTE(C8415)&gt;9,MINUTE(C8415),CONCATENATE(0,MINUTE(C8415))),":",VLOOKUP(F8415,'Valid Values - Results'!$D$4:$F$12,3,FALSE)),"")</f>
        <v/>
      </c>
      <c r="H8415" s="41"/>
      <c r="I8415" s="41"/>
      <c r="J8415" s="41"/>
      <c r="K8415" s="41"/>
      <c r="L8415" s="41"/>
      <c r="M8415" s="92"/>
      <c r="N8415" s="41"/>
      <c r="O8415" s="41"/>
      <c r="P8415" s="41"/>
      <c r="Q8415" s="41"/>
      <c r="R8415" s="41"/>
      <c r="S8415" s="41"/>
      <c r="T8415" s="41"/>
      <c r="U8415" s="47"/>
      <c r="V8415" s="49"/>
      <c r="W8415" s="41"/>
      <c r="X8415" s="41"/>
      <c r="Y8415" s="41"/>
      <c r="AA8415" s="37" t="str">
        <f>IF($I8415&lt;&gt;"",VLOOKUP($I8415,'Valid Values - Search'!$R$4:$T$4719,3,FALSE),"")</f>
        <v/>
      </c>
      <c r="AB8415" s="37" t="str">
        <f>IF($I8415&lt;&gt;"",VLOOKUP($I8415,'Valid Values - Search'!$R$4:$S$4719,2,FALSE),"")</f>
        <v/>
      </c>
      <c r="AC8415" s="38" t="str">
        <f t="shared" si="131"/>
        <v/>
      </c>
      <c r="AD8415" s="38"/>
    </row>
    <row r="8416" spans="1:30">
      <c r="A8416" s="46"/>
      <c r="B8416" s="47"/>
      <c r="C8416" s="49"/>
      <c r="D8416" s="41"/>
      <c r="E8416" s="41"/>
      <c r="F8416" s="41"/>
      <c r="G8416" s="50" t="str">
        <f>IF(A8416&lt;&gt;"",CONCATENATE(A8416,":",YEAR(B8416),IF(MONTH(B8416)&gt;9,MONTH(B8416),CONCATENATE(0,MONTH(B8416))),IF(DAY(B8416)&gt;9,DAY(B8416),CONCATENATE(0,DAY(B8416))),IF(HOUR(C8416)&gt;9,HOUR(C8416),CONCATENATE(0,HOUR(C8416))),IF(MINUTE(C8416)&gt;9,MINUTE(C8416),CONCATENATE(0,MINUTE(C8416))),":",VLOOKUP(F8416,'Valid Values - Results'!$D$4:$F$12,3,FALSE)),"")</f>
        <v/>
      </c>
      <c r="H8416" s="41"/>
      <c r="I8416" s="41"/>
      <c r="J8416" s="41"/>
      <c r="K8416" s="41"/>
      <c r="L8416" s="41"/>
      <c r="M8416" s="92"/>
      <c r="N8416" s="41"/>
      <c r="O8416" s="41"/>
      <c r="P8416" s="41"/>
      <c r="Q8416" s="41"/>
      <c r="R8416" s="41"/>
      <c r="S8416" s="41"/>
      <c r="T8416" s="41"/>
      <c r="U8416" s="47"/>
      <c r="V8416" s="49"/>
      <c r="W8416" s="41"/>
      <c r="X8416" s="41"/>
      <c r="Y8416" s="41"/>
      <c r="AA8416" s="37" t="str">
        <f>IF($I8416&lt;&gt;"",VLOOKUP($I8416,'Valid Values - Search'!$R$4:$T$4719,3,FALSE),"")</f>
        <v/>
      </c>
      <c r="AB8416" s="37" t="str">
        <f>IF($I8416&lt;&gt;"",VLOOKUP($I8416,'Valid Values - Search'!$R$4:$S$4719,2,FALSE),"")</f>
        <v/>
      </c>
      <c r="AC8416" s="38" t="str">
        <f t="shared" si="131"/>
        <v/>
      </c>
      <c r="AD8416" s="38"/>
    </row>
    <row r="8417" spans="1:30">
      <c r="A8417" s="46"/>
      <c r="B8417" s="47"/>
      <c r="C8417" s="49"/>
      <c r="D8417" s="41"/>
      <c r="E8417" s="41"/>
      <c r="F8417" s="41"/>
      <c r="G8417" s="50" t="str">
        <f>IF(A8417&lt;&gt;"",CONCATENATE(A8417,":",YEAR(B8417),IF(MONTH(B8417)&gt;9,MONTH(B8417),CONCATENATE(0,MONTH(B8417))),IF(DAY(B8417)&gt;9,DAY(B8417),CONCATENATE(0,DAY(B8417))),IF(HOUR(C8417)&gt;9,HOUR(C8417),CONCATENATE(0,HOUR(C8417))),IF(MINUTE(C8417)&gt;9,MINUTE(C8417),CONCATENATE(0,MINUTE(C8417))),":",VLOOKUP(F8417,'Valid Values - Results'!$D$4:$F$12,3,FALSE)),"")</f>
        <v/>
      </c>
      <c r="H8417" s="41"/>
      <c r="I8417" s="41"/>
      <c r="J8417" s="41"/>
      <c r="K8417" s="41"/>
      <c r="L8417" s="41"/>
      <c r="M8417" s="92"/>
      <c r="N8417" s="41"/>
      <c r="O8417" s="41"/>
      <c r="P8417" s="41"/>
      <c r="Q8417" s="41"/>
      <c r="R8417" s="41"/>
      <c r="S8417" s="41"/>
      <c r="T8417" s="41"/>
      <c r="U8417" s="47"/>
      <c r="V8417" s="49"/>
      <c r="W8417" s="41"/>
      <c r="X8417" s="41"/>
      <c r="Y8417" s="41"/>
      <c r="AA8417" s="37" t="str">
        <f>IF($I8417&lt;&gt;"",VLOOKUP($I8417,'Valid Values - Search'!$R$4:$T$4719,3,FALSE),"")</f>
        <v/>
      </c>
      <c r="AB8417" s="37" t="str">
        <f>IF($I8417&lt;&gt;"",VLOOKUP($I8417,'Valid Values - Search'!$R$4:$S$4719,2,FALSE),"")</f>
        <v/>
      </c>
      <c r="AC8417" s="38" t="str">
        <f t="shared" si="131"/>
        <v/>
      </c>
      <c r="AD8417" s="38"/>
    </row>
    <row r="8418" spans="1:30">
      <c r="A8418" s="46"/>
      <c r="B8418" s="47"/>
      <c r="C8418" s="49"/>
      <c r="D8418" s="41"/>
      <c r="E8418" s="41"/>
      <c r="F8418" s="41"/>
      <c r="G8418" s="50" t="str">
        <f>IF(A8418&lt;&gt;"",CONCATENATE(A8418,":",YEAR(B8418),IF(MONTH(B8418)&gt;9,MONTH(B8418),CONCATENATE(0,MONTH(B8418))),IF(DAY(B8418)&gt;9,DAY(B8418),CONCATENATE(0,DAY(B8418))),IF(HOUR(C8418)&gt;9,HOUR(C8418),CONCATENATE(0,HOUR(C8418))),IF(MINUTE(C8418)&gt;9,MINUTE(C8418),CONCATENATE(0,MINUTE(C8418))),":",VLOOKUP(F8418,'Valid Values - Results'!$D$4:$F$12,3,FALSE)),"")</f>
        <v/>
      </c>
      <c r="H8418" s="41"/>
      <c r="I8418" s="41"/>
      <c r="J8418" s="41"/>
      <c r="K8418" s="41"/>
      <c r="L8418" s="41"/>
      <c r="M8418" s="92"/>
      <c r="N8418" s="41"/>
      <c r="O8418" s="41"/>
      <c r="P8418" s="41"/>
      <c r="Q8418" s="41"/>
      <c r="R8418" s="41"/>
      <c r="S8418" s="41"/>
      <c r="T8418" s="41"/>
      <c r="U8418" s="47"/>
      <c r="V8418" s="49"/>
      <c r="W8418" s="41"/>
      <c r="X8418" s="41"/>
      <c r="Y8418" s="41"/>
      <c r="AA8418" s="37" t="str">
        <f>IF($I8418&lt;&gt;"",VLOOKUP($I8418,'Valid Values - Search'!$R$4:$T$4719,3,FALSE),"")</f>
        <v/>
      </c>
      <c r="AB8418" s="37" t="str">
        <f>IF($I8418&lt;&gt;"",VLOOKUP($I8418,'Valid Values - Search'!$R$4:$S$4719,2,FALSE),"")</f>
        <v/>
      </c>
      <c r="AC8418" s="38" t="str">
        <f t="shared" si="131"/>
        <v/>
      </c>
      <c r="AD8418" s="38"/>
    </row>
    <row r="8419" spans="1:30">
      <c r="A8419" s="46"/>
      <c r="B8419" s="47"/>
      <c r="C8419" s="49"/>
      <c r="D8419" s="41"/>
      <c r="E8419" s="41"/>
      <c r="F8419" s="41"/>
      <c r="G8419" s="50" t="str">
        <f>IF(A8419&lt;&gt;"",CONCATENATE(A8419,":",YEAR(B8419),IF(MONTH(B8419)&gt;9,MONTH(B8419),CONCATENATE(0,MONTH(B8419))),IF(DAY(B8419)&gt;9,DAY(B8419),CONCATENATE(0,DAY(B8419))),IF(HOUR(C8419)&gt;9,HOUR(C8419),CONCATENATE(0,HOUR(C8419))),IF(MINUTE(C8419)&gt;9,MINUTE(C8419),CONCATENATE(0,MINUTE(C8419))),":",VLOOKUP(F8419,'Valid Values - Results'!$D$4:$F$12,3,FALSE)),"")</f>
        <v/>
      </c>
      <c r="H8419" s="41"/>
      <c r="I8419" s="41"/>
      <c r="J8419" s="41"/>
      <c r="K8419" s="41"/>
      <c r="L8419" s="41"/>
      <c r="M8419" s="92"/>
      <c r="N8419" s="41"/>
      <c r="O8419" s="41"/>
      <c r="P8419" s="41"/>
      <c r="Q8419" s="41"/>
      <c r="R8419" s="41"/>
      <c r="S8419" s="41"/>
      <c r="T8419" s="41"/>
      <c r="U8419" s="47"/>
      <c r="V8419" s="49"/>
      <c r="W8419" s="41"/>
      <c r="X8419" s="41"/>
      <c r="Y8419" s="41"/>
      <c r="AA8419" s="37" t="str">
        <f>IF($I8419&lt;&gt;"",VLOOKUP($I8419,'Valid Values - Search'!$R$4:$T$4719,3,FALSE),"")</f>
        <v/>
      </c>
      <c r="AB8419" s="37" t="str">
        <f>IF($I8419&lt;&gt;"",VLOOKUP($I8419,'Valid Values - Search'!$R$4:$S$4719,2,FALSE),"")</f>
        <v/>
      </c>
      <c r="AC8419" s="38" t="str">
        <f t="shared" si="131"/>
        <v/>
      </c>
      <c r="AD8419" s="38"/>
    </row>
    <row r="8420" spans="1:30">
      <c r="A8420" s="46"/>
      <c r="B8420" s="47"/>
      <c r="C8420" s="49"/>
      <c r="D8420" s="41"/>
      <c r="E8420" s="41"/>
      <c r="F8420" s="41"/>
      <c r="G8420" s="50" t="str">
        <f>IF(A8420&lt;&gt;"",CONCATENATE(A8420,":",YEAR(B8420),IF(MONTH(B8420)&gt;9,MONTH(B8420),CONCATENATE(0,MONTH(B8420))),IF(DAY(B8420)&gt;9,DAY(B8420),CONCATENATE(0,DAY(B8420))),IF(HOUR(C8420)&gt;9,HOUR(C8420),CONCATENATE(0,HOUR(C8420))),IF(MINUTE(C8420)&gt;9,MINUTE(C8420),CONCATENATE(0,MINUTE(C8420))),":",VLOOKUP(F8420,'Valid Values - Results'!$D$4:$F$12,3,FALSE)),"")</f>
        <v/>
      </c>
      <c r="H8420" s="41"/>
      <c r="I8420" s="41"/>
      <c r="J8420" s="41"/>
      <c r="K8420" s="41"/>
      <c r="L8420" s="41"/>
      <c r="M8420" s="92"/>
      <c r="N8420" s="41"/>
      <c r="O8420" s="41"/>
      <c r="P8420" s="41"/>
      <c r="Q8420" s="41"/>
      <c r="R8420" s="41"/>
      <c r="S8420" s="41"/>
      <c r="T8420" s="41"/>
      <c r="U8420" s="47"/>
      <c r="V8420" s="49"/>
      <c r="W8420" s="41"/>
      <c r="X8420" s="41"/>
      <c r="Y8420" s="41"/>
      <c r="AA8420" s="37" t="str">
        <f>IF($I8420&lt;&gt;"",VLOOKUP($I8420,'Valid Values - Search'!$R$4:$T$4719,3,FALSE),"")</f>
        <v/>
      </c>
      <c r="AB8420" s="37" t="str">
        <f>IF($I8420&lt;&gt;"",VLOOKUP($I8420,'Valid Values - Search'!$R$4:$S$4719,2,FALSE),"")</f>
        <v/>
      </c>
      <c r="AC8420" s="38" t="str">
        <f t="shared" si="131"/>
        <v/>
      </c>
      <c r="AD8420" s="38"/>
    </row>
    <row r="8421" spans="1:30">
      <c r="A8421" s="46"/>
      <c r="B8421" s="47"/>
      <c r="C8421" s="49"/>
      <c r="D8421" s="41"/>
      <c r="E8421" s="41"/>
      <c r="F8421" s="41"/>
      <c r="G8421" s="50" t="str">
        <f>IF(A8421&lt;&gt;"",CONCATENATE(A8421,":",YEAR(B8421),IF(MONTH(B8421)&gt;9,MONTH(B8421),CONCATENATE(0,MONTH(B8421))),IF(DAY(B8421)&gt;9,DAY(B8421),CONCATENATE(0,DAY(B8421))),IF(HOUR(C8421)&gt;9,HOUR(C8421),CONCATENATE(0,HOUR(C8421))),IF(MINUTE(C8421)&gt;9,MINUTE(C8421),CONCATENATE(0,MINUTE(C8421))),":",VLOOKUP(F8421,'Valid Values - Results'!$D$4:$F$12,3,FALSE)),"")</f>
        <v/>
      </c>
      <c r="H8421" s="41"/>
      <c r="I8421" s="41"/>
      <c r="J8421" s="41"/>
      <c r="K8421" s="41"/>
      <c r="L8421" s="41"/>
      <c r="M8421" s="92"/>
      <c r="N8421" s="41"/>
      <c r="O8421" s="41"/>
      <c r="P8421" s="41"/>
      <c r="Q8421" s="41"/>
      <c r="R8421" s="41"/>
      <c r="S8421" s="41"/>
      <c r="T8421" s="41"/>
      <c r="U8421" s="47"/>
      <c r="V8421" s="49"/>
      <c r="W8421" s="41"/>
      <c r="X8421" s="41"/>
      <c r="Y8421" s="41"/>
      <c r="AA8421" s="37" t="str">
        <f>IF($I8421&lt;&gt;"",VLOOKUP($I8421,'Valid Values - Search'!$R$4:$T$4719,3,FALSE),"")</f>
        <v/>
      </c>
      <c r="AB8421" s="37" t="str">
        <f>IF($I8421&lt;&gt;"",VLOOKUP($I8421,'Valid Values - Search'!$R$4:$S$4719,2,FALSE),"")</f>
        <v/>
      </c>
      <c r="AC8421" s="38" t="str">
        <f t="shared" si="131"/>
        <v/>
      </c>
      <c r="AD8421" s="38"/>
    </row>
    <row r="8422" spans="1:30">
      <c r="A8422" s="46"/>
      <c r="B8422" s="47"/>
      <c r="C8422" s="49"/>
      <c r="D8422" s="41"/>
      <c r="E8422" s="41"/>
      <c r="F8422" s="41"/>
      <c r="G8422" s="50" t="str">
        <f>IF(A8422&lt;&gt;"",CONCATENATE(A8422,":",YEAR(B8422),IF(MONTH(B8422)&gt;9,MONTH(B8422),CONCATENATE(0,MONTH(B8422))),IF(DAY(B8422)&gt;9,DAY(B8422),CONCATENATE(0,DAY(B8422))),IF(HOUR(C8422)&gt;9,HOUR(C8422),CONCATENATE(0,HOUR(C8422))),IF(MINUTE(C8422)&gt;9,MINUTE(C8422),CONCATENATE(0,MINUTE(C8422))),":",VLOOKUP(F8422,'Valid Values - Results'!$D$4:$F$12,3,FALSE)),"")</f>
        <v/>
      </c>
      <c r="H8422" s="41"/>
      <c r="I8422" s="41"/>
      <c r="J8422" s="41"/>
      <c r="K8422" s="41"/>
      <c r="L8422" s="41"/>
      <c r="M8422" s="92"/>
      <c r="N8422" s="41"/>
      <c r="O8422" s="41"/>
      <c r="P8422" s="41"/>
      <c r="Q8422" s="41"/>
      <c r="R8422" s="41"/>
      <c r="S8422" s="41"/>
      <c r="T8422" s="41"/>
      <c r="U8422" s="47"/>
      <c r="V8422" s="49"/>
      <c r="W8422" s="41"/>
      <c r="X8422" s="41"/>
      <c r="Y8422" s="41"/>
      <c r="AA8422" s="37" t="str">
        <f>IF($I8422&lt;&gt;"",VLOOKUP($I8422,'Valid Values - Search'!$R$4:$T$4719,3,FALSE),"")</f>
        <v/>
      </c>
      <c r="AB8422" s="37" t="str">
        <f>IF($I8422&lt;&gt;"",VLOOKUP($I8422,'Valid Values - Search'!$R$4:$S$4719,2,FALSE),"")</f>
        <v/>
      </c>
      <c r="AC8422" s="38" t="str">
        <f t="shared" si="131"/>
        <v/>
      </c>
      <c r="AD8422" s="38"/>
    </row>
    <row r="8423" spans="1:30">
      <c r="A8423" s="46"/>
      <c r="B8423" s="47"/>
      <c r="C8423" s="49"/>
      <c r="D8423" s="41"/>
      <c r="E8423" s="41"/>
      <c r="F8423" s="41"/>
      <c r="G8423" s="50" t="str">
        <f>IF(A8423&lt;&gt;"",CONCATENATE(A8423,":",YEAR(B8423),IF(MONTH(B8423)&gt;9,MONTH(B8423),CONCATENATE(0,MONTH(B8423))),IF(DAY(B8423)&gt;9,DAY(B8423),CONCATENATE(0,DAY(B8423))),IF(HOUR(C8423)&gt;9,HOUR(C8423),CONCATENATE(0,HOUR(C8423))),IF(MINUTE(C8423)&gt;9,MINUTE(C8423),CONCATENATE(0,MINUTE(C8423))),":",VLOOKUP(F8423,'Valid Values - Results'!$D$4:$F$12,3,FALSE)),"")</f>
        <v/>
      </c>
      <c r="H8423" s="41"/>
      <c r="I8423" s="41"/>
      <c r="J8423" s="41"/>
      <c r="K8423" s="41"/>
      <c r="L8423" s="41"/>
      <c r="M8423" s="92"/>
      <c r="N8423" s="41"/>
      <c r="O8423" s="41"/>
      <c r="P8423" s="41"/>
      <c r="Q8423" s="41"/>
      <c r="R8423" s="41"/>
      <c r="S8423" s="41"/>
      <c r="T8423" s="41"/>
      <c r="U8423" s="47"/>
      <c r="V8423" s="49"/>
      <c r="W8423" s="41"/>
      <c r="X8423" s="41"/>
      <c r="Y8423" s="41"/>
      <c r="AA8423" s="37" t="str">
        <f>IF($I8423&lt;&gt;"",VLOOKUP($I8423,'Valid Values - Search'!$R$4:$T$4719,3,FALSE),"")</f>
        <v/>
      </c>
      <c r="AB8423" s="37" t="str">
        <f>IF($I8423&lt;&gt;"",VLOOKUP($I8423,'Valid Values - Search'!$R$4:$S$4719,2,FALSE),"")</f>
        <v/>
      </c>
      <c r="AC8423" s="38" t="str">
        <f t="shared" si="131"/>
        <v/>
      </c>
      <c r="AD8423" s="38"/>
    </row>
    <row r="8424" spans="1:30">
      <c r="A8424" s="46"/>
      <c r="B8424" s="47"/>
      <c r="C8424" s="49"/>
      <c r="D8424" s="41"/>
      <c r="E8424" s="41"/>
      <c r="F8424" s="41"/>
      <c r="G8424" s="50" t="str">
        <f>IF(A8424&lt;&gt;"",CONCATENATE(A8424,":",YEAR(B8424),IF(MONTH(B8424)&gt;9,MONTH(B8424),CONCATENATE(0,MONTH(B8424))),IF(DAY(B8424)&gt;9,DAY(B8424),CONCATENATE(0,DAY(B8424))),IF(HOUR(C8424)&gt;9,HOUR(C8424),CONCATENATE(0,HOUR(C8424))),IF(MINUTE(C8424)&gt;9,MINUTE(C8424),CONCATENATE(0,MINUTE(C8424))),":",VLOOKUP(F8424,'Valid Values - Results'!$D$4:$F$12,3,FALSE)),"")</f>
        <v/>
      </c>
      <c r="H8424" s="41"/>
      <c r="I8424" s="41"/>
      <c r="J8424" s="41"/>
      <c r="K8424" s="41"/>
      <c r="L8424" s="41"/>
      <c r="M8424" s="92"/>
      <c r="N8424" s="41"/>
      <c r="O8424" s="41"/>
      <c r="P8424" s="41"/>
      <c r="Q8424" s="41"/>
      <c r="R8424" s="41"/>
      <c r="S8424" s="41"/>
      <c r="T8424" s="41"/>
      <c r="U8424" s="47"/>
      <c r="V8424" s="49"/>
      <c r="W8424" s="41"/>
      <c r="X8424" s="41"/>
      <c r="Y8424" s="41"/>
      <c r="AA8424" s="37" t="str">
        <f>IF($I8424&lt;&gt;"",VLOOKUP($I8424,'Valid Values - Search'!$R$4:$T$4719,3,FALSE),"")</f>
        <v/>
      </c>
      <c r="AB8424" s="37" t="str">
        <f>IF($I8424&lt;&gt;"",VLOOKUP($I8424,'Valid Values - Search'!$R$4:$S$4719,2,FALSE),"")</f>
        <v/>
      </c>
      <c r="AC8424" s="38" t="str">
        <f t="shared" si="131"/>
        <v/>
      </c>
      <c r="AD8424" s="38"/>
    </row>
    <row r="8425" spans="1:30">
      <c r="A8425" s="46"/>
      <c r="B8425" s="47"/>
      <c r="C8425" s="49"/>
      <c r="D8425" s="41"/>
      <c r="E8425" s="41"/>
      <c r="F8425" s="41"/>
      <c r="G8425" s="50" t="str">
        <f>IF(A8425&lt;&gt;"",CONCATENATE(A8425,":",YEAR(B8425),IF(MONTH(B8425)&gt;9,MONTH(B8425),CONCATENATE(0,MONTH(B8425))),IF(DAY(B8425)&gt;9,DAY(B8425),CONCATENATE(0,DAY(B8425))),IF(HOUR(C8425)&gt;9,HOUR(C8425),CONCATENATE(0,HOUR(C8425))),IF(MINUTE(C8425)&gt;9,MINUTE(C8425),CONCATENATE(0,MINUTE(C8425))),":",VLOOKUP(F8425,'Valid Values - Results'!$D$4:$F$12,3,FALSE)),"")</f>
        <v/>
      </c>
      <c r="H8425" s="41"/>
      <c r="I8425" s="41"/>
      <c r="J8425" s="41"/>
      <c r="K8425" s="41"/>
      <c r="L8425" s="41"/>
      <c r="M8425" s="92"/>
      <c r="N8425" s="41"/>
      <c r="O8425" s="41"/>
      <c r="P8425" s="41"/>
      <c r="Q8425" s="41"/>
      <c r="R8425" s="41"/>
      <c r="S8425" s="41"/>
      <c r="T8425" s="41"/>
      <c r="U8425" s="47"/>
      <c r="V8425" s="49"/>
      <c r="W8425" s="41"/>
      <c r="X8425" s="41"/>
      <c r="Y8425" s="41"/>
      <c r="AA8425" s="37" t="str">
        <f>IF($I8425&lt;&gt;"",VLOOKUP($I8425,'Valid Values - Search'!$R$4:$T$4719,3,FALSE),"")</f>
        <v/>
      </c>
      <c r="AB8425" s="37" t="str">
        <f>IF($I8425&lt;&gt;"",VLOOKUP($I8425,'Valid Values - Search'!$R$4:$S$4719,2,FALSE),"")</f>
        <v/>
      </c>
      <c r="AC8425" s="38" t="str">
        <f t="shared" si="131"/>
        <v/>
      </c>
      <c r="AD8425" s="38"/>
    </row>
    <row r="8426" spans="1:30">
      <c r="A8426" s="46"/>
      <c r="B8426" s="47"/>
      <c r="C8426" s="49"/>
      <c r="D8426" s="41"/>
      <c r="E8426" s="41"/>
      <c r="F8426" s="41"/>
      <c r="G8426" s="50" t="str">
        <f>IF(A8426&lt;&gt;"",CONCATENATE(A8426,":",YEAR(B8426),IF(MONTH(B8426)&gt;9,MONTH(B8426),CONCATENATE(0,MONTH(B8426))),IF(DAY(B8426)&gt;9,DAY(B8426),CONCATENATE(0,DAY(B8426))),IF(HOUR(C8426)&gt;9,HOUR(C8426),CONCATENATE(0,HOUR(C8426))),IF(MINUTE(C8426)&gt;9,MINUTE(C8426),CONCATENATE(0,MINUTE(C8426))),":",VLOOKUP(F8426,'Valid Values - Results'!$D$4:$F$12,3,FALSE)),"")</f>
        <v/>
      </c>
      <c r="H8426" s="41"/>
      <c r="I8426" s="41"/>
      <c r="J8426" s="41"/>
      <c r="K8426" s="41"/>
      <c r="L8426" s="41"/>
      <c r="M8426" s="92"/>
      <c r="N8426" s="41"/>
      <c r="O8426" s="41"/>
      <c r="P8426" s="41"/>
      <c r="Q8426" s="41"/>
      <c r="R8426" s="41"/>
      <c r="S8426" s="41"/>
      <c r="T8426" s="41"/>
      <c r="U8426" s="47"/>
      <c r="V8426" s="49"/>
      <c r="W8426" s="41"/>
      <c r="X8426" s="41"/>
      <c r="Y8426" s="41"/>
      <c r="AA8426" s="37" t="str">
        <f>IF($I8426&lt;&gt;"",VLOOKUP($I8426,'Valid Values - Search'!$R$4:$T$4719,3,FALSE),"")</f>
        <v/>
      </c>
      <c r="AB8426" s="37" t="str">
        <f>IF($I8426&lt;&gt;"",VLOOKUP($I8426,'Valid Values - Search'!$R$4:$S$4719,2,FALSE),"")</f>
        <v/>
      </c>
      <c r="AC8426" s="38" t="str">
        <f t="shared" si="131"/>
        <v/>
      </c>
      <c r="AD8426" s="38"/>
    </row>
    <row r="8427" spans="1:30">
      <c r="A8427" s="46"/>
      <c r="B8427" s="47"/>
      <c r="C8427" s="49"/>
      <c r="D8427" s="41"/>
      <c r="E8427" s="41"/>
      <c r="F8427" s="41"/>
      <c r="G8427" s="50" t="str">
        <f>IF(A8427&lt;&gt;"",CONCATENATE(A8427,":",YEAR(B8427),IF(MONTH(B8427)&gt;9,MONTH(B8427),CONCATENATE(0,MONTH(B8427))),IF(DAY(B8427)&gt;9,DAY(B8427),CONCATENATE(0,DAY(B8427))),IF(HOUR(C8427)&gt;9,HOUR(C8427),CONCATENATE(0,HOUR(C8427))),IF(MINUTE(C8427)&gt;9,MINUTE(C8427),CONCATENATE(0,MINUTE(C8427))),":",VLOOKUP(F8427,'Valid Values - Results'!$D$4:$F$12,3,FALSE)),"")</f>
        <v/>
      </c>
      <c r="H8427" s="41"/>
      <c r="I8427" s="41"/>
      <c r="J8427" s="41"/>
      <c r="K8427" s="41"/>
      <c r="L8427" s="41"/>
      <c r="M8427" s="92"/>
      <c r="N8427" s="41"/>
      <c r="O8427" s="41"/>
      <c r="P8427" s="41"/>
      <c r="Q8427" s="41"/>
      <c r="R8427" s="41"/>
      <c r="S8427" s="41"/>
      <c r="T8427" s="41"/>
      <c r="U8427" s="47"/>
      <c r="V8427" s="49"/>
      <c r="W8427" s="41"/>
      <c r="X8427" s="41"/>
      <c r="Y8427" s="41"/>
      <c r="AA8427" s="37" t="str">
        <f>IF($I8427&lt;&gt;"",VLOOKUP($I8427,'Valid Values - Search'!$R$4:$T$4719,3,FALSE),"")</f>
        <v/>
      </c>
      <c r="AB8427" s="37" t="str">
        <f>IF($I8427&lt;&gt;"",VLOOKUP($I8427,'Valid Values - Search'!$R$4:$S$4719,2,FALSE),"")</f>
        <v/>
      </c>
      <c r="AC8427" s="38" t="str">
        <f t="shared" si="131"/>
        <v/>
      </c>
      <c r="AD8427" s="38"/>
    </row>
    <row r="8428" spans="1:30">
      <c r="A8428" s="46"/>
      <c r="B8428" s="47"/>
      <c r="C8428" s="49"/>
      <c r="D8428" s="41"/>
      <c r="E8428" s="41"/>
      <c r="F8428" s="41"/>
      <c r="G8428" s="50" t="str">
        <f>IF(A8428&lt;&gt;"",CONCATENATE(A8428,":",YEAR(B8428),IF(MONTH(B8428)&gt;9,MONTH(B8428),CONCATENATE(0,MONTH(B8428))),IF(DAY(B8428)&gt;9,DAY(B8428),CONCATENATE(0,DAY(B8428))),IF(HOUR(C8428)&gt;9,HOUR(C8428),CONCATENATE(0,HOUR(C8428))),IF(MINUTE(C8428)&gt;9,MINUTE(C8428),CONCATENATE(0,MINUTE(C8428))),":",VLOOKUP(F8428,'Valid Values - Results'!$D$4:$F$12,3,FALSE)),"")</f>
        <v/>
      </c>
      <c r="H8428" s="41"/>
      <c r="I8428" s="41"/>
      <c r="J8428" s="41"/>
      <c r="K8428" s="41"/>
      <c r="L8428" s="41"/>
      <c r="M8428" s="92"/>
      <c r="N8428" s="41"/>
      <c r="O8428" s="41"/>
      <c r="P8428" s="41"/>
      <c r="Q8428" s="41"/>
      <c r="R8428" s="41"/>
      <c r="S8428" s="41"/>
      <c r="T8428" s="41"/>
      <c r="U8428" s="47"/>
      <c r="V8428" s="49"/>
      <c r="W8428" s="41"/>
      <c r="X8428" s="41"/>
      <c r="Y8428" s="41"/>
      <c r="AA8428" s="37" t="str">
        <f>IF($I8428&lt;&gt;"",VLOOKUP($I8428,'Valid Values - Search'!$R$4:$T$4719,3,FALSE),"")</f>
        <v/>
      </c>
      <c r="AB8428" s="37" t="str">
        <f>IF($I8428&lt;&gt;"",VLOOKUP($I8428,'Valid Values - Search'!$R$4:$S$4719,2,FALSE),"")</f>
        <v/>
      </c>
      <c r="AC8428" s="38" t="str">
        <f t="shared" si="131"/>
        <v/>
      </c>
      <c r="AD8428" s="38"/>
    </row>
    <row r="8429" spans="1:30">
      <c r="A8429" s="46"/>
      <c r="B8429" s="47"/>
      <c r="C8429" s="49"/>
      <c r="D8429" s="41"/>
      <c r="E8429" s="41"/>
      <c r="F8429" s="41"/>
      <c r="G8429" s="50" t="str">
        <f>IF(A8429&lt;&gt;"",CONCATENATE(A8429,":",YEAR(B8429),IF(MONTH(B8429)&gt;9,MONTH(B8429),CONCATENATE(0,MONTH(B8429))),IF(DAY(B8429)&gt;9,DAY(B8429),CONCATENATE(0,DAY(B8429))),IF(HOUR(C8429)&gt;9,HOUR(C8429),CONCATENATE(0,HOUR(C8429))),IF(MINUTE(C8429)&gt;9,MINUTE(C8429),CONCATENATE(0,MINUTE(C8429))),":",VLOOKUP(F8429,'Valid Values - Results'!$D$4:$F$12,3,FALSE)),"")</f>
        <v/>
      </c>
      <c r="H8429" s="41"/>
      <c r="I8429" s="41"/>
      <c r="J8429" s="41"/>
      <c r="K8429" s="41"/>
      <c r="L8429" s="41"/>
      <c r="M8429" s="92"/>
      <c r="N8429" s="41"/>
      <c r="O8429" s="41"/>
      <c r="P8429" s="41"/>
      <c r="Q8429" s="41"/>
      <c r="R8429" s="41"/>
      <c r="S8429" s="41"/>
      <c r="T8429" s="41"/>
      <c r="U8429" s="47"/>
      <c r="V8429" s="49"/>
      <c r="W8429" s="41"/>
      <c r="X8429" s="41"/>
      <c r="Y8429" s="41"/>
      <c r="AA8429" s="37" t="str">
        <f>IF($I8429&lt;&gt;"",VLOOKUP($I8429,'Valid Values - Search'!$R$4:$T$4719,3,FALSE),"")</f>
        <v/>
      </c>
      <c r="AB8429" s="37" t="str">
        <f>IF($I8429&lt;&gt;"",VLOOKUP($I8429,'Valid Values - Search'!$R$4:$S$4719,2,FALSE),"")</f>
        <v/>
      </c>
      <c r="AC8429" s="38" t="str">
        <f t="shared" si="131"/>
        <v/>
      </c>
      <c r="AD8429" s="38"/>
    </row>
    <row r="8430" spans="1:30">
      <c r="A8430" s="46"/>
      <c r="B8430" s="47"/>
      <c r="C8430" s="49"/>
      <c r="D8430" s="41"/>
      <c r="E8430" s="41"/>
      <c r="F8430" s="41"/>
      <c r="G8430" s="50" t="str">
        <f>IF(A8430&lt;&gt;"",CONCATENATE(A8430,":",YEAR(B8430),IF(MONTH(B8430)&gt;9,MONTH(B8430),CONCATENATE(0,MONTH(B8430))),IF(DAY(B8430)&gt;9,DAY(B8430),CONCATENATE(0,DAY(B8430))),IF(HOUR(C8430)&gt;9,HOUR(C8430),CONCATENATE(0,HOUR(C8430))),IF(MINUTE(C8430)&gt;9,MINUTE(C8430),CONCATENATE(0,MINUTE(C8430))),":",VLOOKUP(F8430,'Valid Values - Results'!$D$4:$F$12,3,FALSE)),"")</f>
        <v/>
      </c>
      <c r="H8430" s="41"/>
      <c r="I8430" s="41"/>
      <c r="J8430" s="41"/>
      <c r="K8430" s="41"/>
      <c r="L8430" s="41"/>
      <c r="M8430" s="92"/>
      <c r="N8430" s="41"/>
      <c r="O8430" s="41"/>
      <c r="P8430" s="41"/>
      <c r="Q8430" s="41"/>
      <c r="R8430" s="41"/>
      <c r="S8430" s="41"/>
      <c r="T8430" s="41"/>
      <c r="U8430" s="47"/>
      <c r="V8430" s="49"/>
      <c r="W8430" s="41"/>
      <c r="X8430" s="41"/>
      <c r="Y8430" s="41"/>
      <c r="AA8430" s="37" t="str">
        <f>IF($I8430&lt;&gt;"",VLOOKUP($I8430,'Valid Values - Search'!$R$4:$T$4719,3,FALSE),"")</f>
        <v/>
      </c>
      <c r="AB8430" s="37" t="str">
        <f>IF($I8430&lt;&gt;"",VLOOKUP($I8430,'Valid Values - Search'!$R$4:$S$4719,2,FALSE),"")</f>
        <v/>
      </c>
      <c r="AC8430" s="38" t="str">
        <f t="shared" si="131"/>
        <v/>
      </c>
      <c r="AD8430" s="38"/>
    </row>
    <row r="8431" spans="1:30">
      <c r="A8431" s="46"/>
      <c r="B8431" s="47"/>
      <c r="C8431" s="49"/>
      <c r="D8431" s="41"/>
      <c r="E8431" s="41"/>
      <c r="F8431" s="41"/>
      <c r="G8431" s="50" t="str">
        <f>IF(A8431&lt;&gt;"",CONCATENATE(A8431,":",YEAR(B8431),IF(MONTH(B8431)&gt;9,MONTH(B8431),CONCATENATE(0,MONTH(B8431))),IF(DAY(B8431)&gt;9,DAY(B8431),CONCATENATE(0,DAY(B8431))),IF(HOUR(C8431)&gt;9,HOUR(C8431),CONCATENATE(0,HOUR(C8431))),IF(MINUTE(C8431)&gt;9,MINUTE(C8431),CONCATENATE(0,MINUTE(C8431))),":",VLOOKUP(F8431,'Valid Values - Results'!$D$4:$F$12,3,FALSE)),"")</f>
        <v/>
      </c>
      <c r="H8431" s="41"/>
      <c r="I8431" s="41"/>
      <c r="J8431" s="41"/>
      <c r="K8431" s="41"/>
      <c r="L8431" s="41"/>
      <c r="M8431" s="92"/>
      <c r="N8431" s="41"/>
      <c r="O8431" s="41"/>
      <c r="P8431" s="41"/>
      <c r="Q8431" s="41"/>
      <c r="R8431" s="41"/>
      <c r="S8431" s="41"/>
      <c r="T8431" s="41"/>
      <c r="U8431" s="47"/>
      <c r="V8431" s="49"/>
      <c r="W8431" s="41"/>
      <c r="X8431" s="41"/>
      <c r="Y8431" s="41"/>
      <c r="AA8431" s="37" t="str">
        <f>IF($I8431&lt;&gt;"",VLOOKUP($I8431,'Valid Values - Search'!$R$4:$T$4719,3,FALSE),"")</f>
        <v/>
      </c>
      <c r="AB8431" s="37" t="str">
        <f>IF($I8431&lt;&gt;"",VLOOKUP($I8431,'Valid Values - Search'!$R$4:$S$4719,2,FALSE),"")</f>
        <v/>
      </c>
      <c r="AC8431" s="38" t="str">
        <f t="shared" si="131"/>
        <v/>
      </c>
      <c r="AD8431" s="38"/>
    </row>
    <row r="8432" spans="1:30">
      <c r="A8432" s="46"/>
      <c r="B8432" s="47"/>
      <c r="C8432" s="49"/>
      <c r="D8432" s="41"/>
      <c r="E8432" s="41"/>
      <c r="F8432" s="41"/>
      <c r="G8432" s="50" t="str">
        <f>IF(A8432&lt;&gt;"",CONCATENATE(A8432,":",YEAR(B8432),IF(MONTH(B8432)&gt;9,MONTH(B8432),CONCATENATE(0,MONTH(B8432))),IF(DAY(B8432)&gt;9,DAY(B8432),CONCATENATE(0,DAY(B8432))),IF(HOUR(C8432)&gt;9,HOUR(C8432),CONCATENATE(0,HOUR(C8432))),IF(MINUTE(C8432)&gt;9,MINUTE(C8432),CONCATENATE(0,MINUTE(C8432))),":",VLOOKUP(F8432,'Valid Values - Results'!$D$4:$F$12,3,FALSE)),"")</f>
        <v/>
      </c>
      <c r="H8432" s="41"/>
      <c r="I8432" s="41"/>
      <c r="J8432" s="41"/>
      <c r="K8432" s="41"/>
      <c r="L8432" s="41"/>
      <c r="M8432" s="92"/>
      <c r="N8432" s="41"/>
      <c r="O8432" s="41"/>
      <c r="P8432" s="41"/>
      <c r="Q8432" s="41"/>
      <c r="R8432" s="41"/>
      <c r="S8432" s="41"/>
      <c r="T8432" s="41"/>
      <c r="U8432" s="47"/>
      <c r="V8432" s="49"/>
      <c r="W8432" s="41"/>
      <c r="X8432" s="41"/>
      <c r="Y8432" s="41"/>
      <c r="AA8432" s="37" t="str">
        <f>IF($I8432&lt;&gt;"",VLOOKUP($I8432,'Valid Values - Search'!$R$4:$T$4719,3,FALSE),"")</f>
        <v/>
      </c>
      <c r="AB8432" s="37" t="str">
        <f>IF($I8432&lt;&gt;"",VLOOKUP($I8432,'Valid Values - Search'!$R$4:$S$4719,2,FALSE),"")</f>
        <v/>
      </c>
      <c r="AC8432" s="38" t="str">
        <f t="shared" si="131"/>
        <v/>
      </c>
      <c r="AD8432" s="38"/>
    </row>
    <row r="8433" spans="1:30">
      <c r="A8433" s="46"/>
      <c r="B8433" s="47"/>
      <c r="C8433" s="49"/>
      <c r="D8433" s="41"/>
      <c r="E8433" s="41"/>
      <c r="F8433" s="41"/>
      <c r="G8433" s="50" t="str">
        <f>IF(A8433&lt;&gt;"",CONCATENATE(A8433,":",YEAR(B8433),IF(MONTH(B8433)&gt;9,MONTH(B8433),CONCATENATE(0,MONTH(B8433))),IF(DAY(B8433)&gt;9,DAY(B8433),CONCATENATE(0,DAY(B8433))),IF(HOUR(C8433)&gt;9,HOUR(C8433),CONCATENATE(0,HOUR(C8433))),IF(MINUTE(C8433)&gt;9,MINUTE(C8433),CONCATENATE(0,MINUTE(C8433))),":",VLOOKUP(F8433,'Valid Values - Results'!$D$4:$F$12,3,FALSE)),"")</f>
        <v/>
      </c>
      <c r="H8433" s="41"/>
      <c r="I8433" s="41"/>
      <c r="J8433" s="41"/>
      <c r="K8433" s="41"/>
      <c r="L8433" s="41"/>
      <c r="M8433" s="92"/>
      <c r="N8433" s="41"/>
      <c r="O8433" s="41"/>
      <c r="P8433" s="41"/>
      <c r="Q8433" s="41"/>
      <c r="R8433" s="41"/>
      <c r="S8433" s="41"/>
      <c r="T8433" s="41"/>
      <c r="U8433" s="47"/>
      <c r="V8433" s="49"/>
      <c r="W8433" s="41"/>
      <c r="X8433" s="41"/>
      <c r="Y8433" s="41"/>
      <c r="AA8433" s="37" t="str">
        <f>IF($I8433&lt;&gt;"",VLOOKUP($I8433,'Valid Values - Search'!$R$4:$T$4719,3,FALSE),"")</f>
        <v/>
      </c>
      <c r="AB8433" s="37" t="str">
        <f>IF($I8433&lt;&gt;"",VLOOKUP($I8433,'Valid Values - Search'!$R$4:$S$4719,2,FALSE),"")</f>
        <v/>
      </c>
      <c r="AC8433" s="38" t="str">
        <f t="shared" si="131"/>
        <v/>
      </c>
      <c r="AD8433" s="38"/>
    </row>
    <row r="8434" spans="1:30">
      <c r="A8434" s="46"/>
      <c r="B8434" s="47"/>
      <c r="C8434" s="49"/>
      <c r="D8434" s="41"/>
      <c r="E8434" s="41"/>
      <c r="F8434" s="41"/>
      <c r="G8434" s="50" t="str">
        <f>IF(A8434&lt;&gt;"",CONCATENATE(A8434,":",YEAR(B8434),IF(MONTH(B8434)&gt;9,MONTH(B8434),CONCATENATE(0,MONTH(B8434))),IF(DAY(B8434)&gt;9,DAY(B8434),CONCATENATE(0,DAY(B8434))),IF(HOUR(C8434)&gt;9,HOUR(C8434),CONCATENATE(0,HOUR(C8434))),IF(MINUTE(C8434)&gt;9,MINUTE(C8434),CONCATENATE(0,MINUTE(C8434))),":",VLOOKUP(F8434,'Valid Values - Results'!$D$4:$F$12,3,FALSE)),"")</f>
        <v/>
      </c>
      <c r="H8434" s="41"/>
      <c r="I8434" s="41"/>
      <c r="J8434" s="41"/>
      <c r="K8434" s="41"/>
      <c r="L8434" s="41"/>
      <c r="M8434" s="92"/>
      <c r="N8434" s="41"/>
      <c r="O8434" s="41"/>
      <c r="P8434" s="41"/>
      <c r="Q8434" s="41"/>
      <c r="R8434" s="41"/>
      <c r="S8434" s="41"/>
      <c r="T8434" s="41"/>
      <c r="U8434" s="47"/>
      <c r="V8434" s="49"/>
      <c r="W8434" s="41"/>
      <c r="X8434" s="41"/>
      <c r="Y8434" s="41"/>
      <c r="AA8434" s="37" t="str">
        <f>IF($I8434&lt;&gt;"",VLOOKUP($I8434,'Valid Values - Search'!$R$4:$T$4719,3,FALSE),"")</f>
        <v/>
      </c>
      <c r="AB8434" s="37" t="str">
        <f>IF($I8434&lt;&gt;"",VLOOKUP($I8434,'Valid Values - Search'!$R$4:$S$4719,2,FALSE),"")</f>
        <v/>
      </c>
      <c r="AC8434" s="38" t="str">
        <f t="shared" si="131"/>
        <v/>
      </c>
      <c r="AD8434" s="38"/>
    </row>
    <row r="8435" spans="1:30">
      <c r="A8435" s="46"/>
      <c r="B8435" s="47"/>
      <c r="C8435" s="49"/>
      <c r="D8435" s="41"/>
      <c r="E8435" s="41"/>
      <c r="F8435" s="41"/>
      <c r="G8435" s="50" t="str">
        <f>IF(A8435&lt;&gt;"",CONCATENATE(A8435,":",YEAR(B8435),IF(MONTH(B8435)&gt;9,MONTH(B8435),CONCATENATE(0,MONTH(B8435))),IF(DAY(B8435)&gt;9,DAY(B8435),CONCATENATE(0,DAY(B8435))),IF(HOUR(C8435)&gt;9,HOUR(C8435),CONCATENATE(0,HOUR(C8435))),IF(MINUTE(C8435)&gt;9,MINUTE(C8435),CONCATENATE(0,MINUTE(C8435))),":",VLOOKUP(F8435,'Valid Values - Results'!$D$4:$F$12,3,FALSE)),"")</f>
        <v/>
      </c>
      <c r="H8435" s="41"/>
      <c r="I8435" s="41"/>
      <c r="J8435" s="41"/>
      <c r="K8435" s="41"/>
      <c r="L8435" s="41"/>
      <c r="M8435" s="92"/>
      <c r="N8435" s="41"/>
      <c r="O8435" s="41"/>
      <c r="P8435" s="41"/>
      <c r="Q8435" s="41"/>
      <c r="R8435" s="41"/>
      <c r="S8435" s="41"/>
      <c r="T8435" s="41"/>
      <c r="U8435" s="47"/>
      <c r="V8435" s="49"/>
      <c r="W8435" s="41"/>
      <c r="X8435" s="41"/>
      <c r="Y8435" s="41"/>
      <c r="AA8435" s="37" t="str">
        <f>IF($I8435&lt;&gt;"",VLOOKUP($I8435,'Valid Values - Search'!$R$4:$T$4719,3,FALSE),"")</f>
        <v/>
      </c>
      <c r="AB8435" s="37" t="str">
        <f>IF($I8435&lt;&gt;"",VLOOKUP($I8435,'Valid Values - Search'!$R$4:$S$4719,2,FALSE),"")</f>
        <v/>
      </c>
      <c r="AC8435" s="38" t="str">
        <f t="shared" si="131"/>
        <v/>
      </c>
      <c r="AD8435" s="38"/>
    </row>
    <row r="8436" spans="1:30">
      <c r="A8436" s="46"/>
      <c r="B8436" s="47"/>
      <c r="C8436" s="49"/>
      <c r="D8436" s="41"/>
      <c r="E8436" s="41"/>
      <c r="F8436" s="41"/>
      <c r="G8436" s="50" t="str">
        <f>IF(A8436&lt;&gt;"",CONCATENATE(A8436,":",YEAR(B8436),IF(MONTH(B8436)&gt;9,MONTH(B8436),CONCATENATE(0,MONTH(B8436))),IF(DAY(B8436)&gt;9,DAY(B8436),CONCATENATE(0,DAY(B8436))),IF(HOUR(C8436)&gt;9,HOUR(C8436),CONCATENATE(0,HOUR(C8436))),IF(MINUTE(C8436)&gt;9,MINUTE(C8436),CONCATENATE(0,MINUTE(C8436))),":",VLOOKUP(F8436,'Valid Values - Results'!$D$4:$F$12,3,FALSE)),"")</f>
        <v/>
      </c>
      <c r="H8436" s="41"/>
      <c r="I8436" s="41"/>
      <c r="J8436" s="41"/>
      <c r="K8436" s="41"/>
      <c r="L8436" s="41"/>
      <c r="M8436" s="92"/>
      <c r="N8436" s="41"/>
      <c r="O8436" s="41"/>
      <c r="P8436" s="41"/>
      <c r="Q8436" s="41"/>
      <c r="R8436" s="41"/>
      <c r="S8436" s="41"/>
      <c r="T8436" s="41"/>
      <c r="U8436" s="47"/>
      <c r="V8436" s="49"/>
      <c r="W8436" s="41"/>
      <c r="X8436" s="41"/>
      <c r="Y8436" s="41"/>
      <c r="AA8436" s="37" t="str">
        <f>IF($I8436&lt;&gt;"",VLOOKUP($I8436,'Valid Values - Search'!$R$4:$T$4719,3,FALSE),"")</f>
        <v/>
      </c>
      <c r="AB8436" s="37" t="str">
        <f>IF($I8436&lt;&gt;"",VLOOKUP($I8436,'Valid Values - Search'!$R$4:$S$4719,2,FALSE),"")</f>
        <v/>
      </c>
      <c r="AC8436" s="38" t="str">
        <f t="shared" si="131"/>
        <v/>
      </c>
      <c r="AD8436" s="38"/>
    </row>
    <row r="8437" spans="1:30">
      <c r="A8437" s="46"/>
      <c r="B8437" s="47"/>
      <c r="C8437" s="49"/>
      <c r="D8437" s="41"/>
      <c r="E8437" s="41"/>
      <c r="F8437" s="41"/>
      <c r="G8437" s="50" t="str">
        <f>IF(A8437&lt;&gt;"",CONCATENATE(A8437,":",YEAR(B8437),IF(MONTH(B8437)&gt;9,MONTH(B8437),CONCATENATE(0,MONTH(B8437))),IF(DAY(B8437)&gt;9,DAY(B8437),CONCATENATE(0,DAY(B8437))),IF(HOUR(C8437)&gt;9,HOUR(C8437),CONCATENATE(0,HOUR(C8437))),IF(MINUTE(C8437)&gt;9,MINUTE(C8437),CONCATENATE(0,MINUTE(C8437))),":",VLOOKUP(F8437,'Valid Values - Results'!$D$4:$F$12,3,FALSE)),"")</f>
        <v/>
      </c>
      <c r="H8437" s="41"/>
      <c r="I8437" s="41"/>
      <c r="J8437" s="41"/>
      <c r="K8437" s="41"/>
      <c r="L8437" s="41"/>
      <c r="M8437" s="92"/>
      <c r="N8437" s="41"/>
      <c r="O8437" s="41"/>
      <c r="P8437" s="41"/>
      <c r="Q8437" s="41"/>
      <c r="R8437" s="41"/>
      <c r="S8437" s="41"/>
      <c r="T8437" s="41"/>
      <c r="U8437" s="47"/>
      <c r="V8437" s="49"/>
      <c r="W8437" s="41"/>
      <c r="X8437" s="41"/>
      <c r="Y8437" s="41"/>
      <c r="AA8437" s="37" t="str">
        <f>IF($I8437&lt;&gt;"",VLOOKUP($I8437,'Valid Values - Search'!$R$4:$T$4719,3,FALSE),"")</f>
        <v/>
      </c>
      <c r="AB8437" s="37" t="str">
        <f>IF($I8437&lt;&gt;"",VLOOKUP($I8437,'Valid Values - Search'!$R$4:$S$4719,2,FALSE),"")</f>
        <v/>
      </c>
      <c r="AC8437" s="38" t="str">
        <f t="shared" si="131"/>
        <v/>
      </c>
      <c r="AD8437" s="38"/>
    </row>
    <row r="8438" spans="1:30">
      <c r="A8438" s="46"/>
      <c r="B8438" s="47"/>
      <c r="C8438" s="49"/>
      <c r="D8438" s="41"/>
      <c r="E8438" s="41"/>
      <c r="F8438" s="41"/>
      <c r="G8438" s="50" t="str">
        <f>IF(A8438&lt;&gt;"",CONCATENATE(A8438,":",YEAR(B8438),IF(MONTH(B8438)&gt;9,MONTH(B8438),CONCATENATE(0,MONTH(B8438))),IF(DAY(B8438)&gt;9,DAY(B8438),CONCATENATE(0,DAY(B8438))),IF(HOUR(C8438)&gt;9,HOUR(C8438),CONCATENATE(0,HOUR(C8438))),IF(MINUTE(C8438)&gt;9,MINUTE(C8438),CONCATENATE(0,MINUTE(C8438))),":",VLOOKUP(F8438,'Valid Values - Results'!$D$4:$F$12,3,FALSE)),"")</f>
        <v/>
      </c>
      <c r="H8438" s="41"/>
      <c r="I8438" s="41"/>
      <c r="J8438" s="41"/>
      <c r="K8438" s="41"/>
      <c r="L8438" s="41"/>
      <c r="M8438" s="92"/>
      <c r="N8438" s="41"/>
      <c r="O8438" s="41"/>
      <c r="P8438" s="41"/>
      <c r="Q8438" s="41"/>
      <c r="R8438" s="41"/>
      <c r="S8438" s="41"/>
      <c r="T8438" s="41"/>
      <c r="U8438" s="47"/>
      <c r="V8438" s="49"/>
      <c r="W8438" s="41"/>
      <c r="X8438" s="41"/>
      <c r="Y8438" s="41"/>
      <c r="AA8438" s="37" t="str">
        <f>IF($I8438&lt;&gt;"",VLOOKUP($I8438,'Valid Values - Search'!$R$4:$T$4719,3,FALSE),"")</f>
        <v/>
      </c>
      <c r="AB8438" s="37" t="str">
        <f>IF($I8438&lt;&gt;"",VLOOKUP($I8438,'Valid Values - Search'!$R$4:$S$4719,2,FALSE),"")</f>
        <v/>
      </c>
      <c r="AC8438" s="38" t="str">
        <f t="shared" si="131"/>
        <v/>
      </c>
      <c r="AD8438" s="38"/>
    </row>
    <row r="8439" spans="1:30">
      <c r="A8439" s="46"/>
      <c r="B8439" s="47"/>
      <c r="C8439" s="49"/>
      <c r="D8439" s="41"/>
      <c r="E8439" s="41"/>
      <c r="F8439" s="41"/>
      <c r="G8439" s="50" t="str">
        <f>IF(A8439&lt;&gt;"",CONCATENATE(A8439,":",YEAR(B8439),IF(MONTH(B8439)&gt;9,MONTH(B8439),CONCATENATE(0,MONTH(B8439))),IF(DAY(B8439)&gt;9,DAY(B8439),CONCATENATE(0,DAY(B8439))),IF(HOUR(C8439)&gt;9,HOUR(C8439),CONCATENATE(0,HOUR(C8439))),IF(MINUTE(C8439)&gt;9,MINUTE(C8439),CONCATENATE(0,MINUTE(C8439))),":",VLOOKUP(F8439,'Valid Values - Results'!$D$4:$F$12,3,FALSE)),"")</f>
        <v/>
      </c>
      <c r="H8439" s="41"/>
      <c r="I8439" s="41"/>
      <c r="J8439" s="41"/>
      <c r="K8439" s="41"/>
      <c r="L8439" s="41"/>
      <c r="M8439" s="92"/>
      <c r="N8439" s="41"/>
      <c r="O8439" s="41"/>
      <c r="P8439" s="41"/>
      <c r="Q8439" s="41"/>
      <c r="R8439" s="41"/>
      <c r="S8439" s="41"/>
      <c r="T8439" s="41"/>
      <c r="U8439" s="47"/>
      <c r="V8439" s="49"/>
      <c r="W8439" s="41"/>
      <c r="X8439" s="41"/>
      <c r="Y8439" s="41"/>
      <c r="AA8439" s="37" t="str">
        <f>IF($I8439&lt;&gt;"",VLOOKUP($I8439,'Valid Values - Search'!$R$4:$T$4719,3,FALSE),"")</f>
        <v/>
      </c>
      <c r="AB8439" s="37" t="str">
        <f>IF($I8439&lt;&gt;"",VLOOKUP($I8439,'Valid Values - Search'!$R$4:$S$4719,2,FALSE),"")</f>
        <v/>
      </c>
      <c r="AC8439" s="38" t="str">
        <f t="shared" si="131"/>
        <v/>
      </c>
      <c r="AD8439" s="38"/>
    </row>
    <row r="8440" spans="1:30">
      <c r="A8440" s="46"/>
      <c r="B8440" s="47"/>
      <c r="C8440" s="49"/>
      <c r="D8440" s="41"/>
      <c r="E8440" s="41"/>
      <c r="F8440" s="41"/>
      <c r="G8440" s="50" t="str">
        <f>IF(A8440&lt;&gt;"",CONCATENATE(A8440,":",YEAR(B8440),IF(MONTH(B8440)&gt;9,MONTH(B8440),CONCATENATE(0,MONTH(B8440))),IF(DAY(B8440)&gt;9,DAY(B8440),CONCATENATE(0,DAY(B8440))),IF(HOUR(C8440)&gt;9,HOUR(C8440),CONCATENATE(0,HOUR(C8440))),IF(MINUTE(C8440)&gt;9,MINUTE(C8440),CONCATENATE(0,MINUTE(C8440))),":",VLOOKUP(F8440,'Valid Values - Results'!$D$4:$F$12,3,FALSE)),"")</f>
        <v/>
      </c>
      <c r="H8440" s="41"/>
      <c r="I8440" s="41"/>
      <c r="J8440" s="41"/>
      <c r="K8440" s="41"/>
      <c r="L8440" s="41"/>
      <c r="M8440" s="92"/>
      <c r="N8440" s="41"/>
      <c r="O8440" s="41"/>
      <c r="P8440" s="41"/>
      <c r="Q8440" s="41"/>
      <c r="R8440" s="41"/>
      <c r="S8440" s="41"/>
      <c r="T8440" s="41"/>
      <c r="U8440" s="47"/>
      <c r="V8440" s="49"/>
      <c r="W8440" s="41"/>
      <c r="X8440" s="41"/>
      <c r="Y8440" s="41"/>
      <c r="AA8440" s="37" t="str">
        <f>IF($I8440&lt;&gt;"",VLOOKUP($I8440,'Valid Values - Search'!$R$4:$T$4719,3,FALSE),"")</f>
        <v/>
      </c>
      <c r="AB8440" s="37" t="str">
        <f>IF($I8440&lt;&gt;"",VLOOKUP($I8440,'Valid Values - Search'!$R$4:$S$4719,2,FALSE),"")</f>
        <v/>
      </c>
      <c r="AC8440" s="38" t="str">
        <f t="shared" si="131"/>
        <v/>
      </c>
      <c r="AD8440" s="38"/>
    </row>
    <row r="8441" spans="1:30">
      <c r="A8441" s="46"/>
      <c r="B8441" s="47"/>
      <c r="C8441" s="49"/>
      <c r="D8441" s="41"/>
      <c r="E8441" s="41"/>
      <c r="F8441" s="41"/>
      <c r="G8441" s="50" t="str">
        <f>IF(A8441&lt;&gt;"",CONCATENATE(A8441,":",YEAR(B8441),IF(MONTH(B8441)&gt;9,MONTH(B8441),CONCATENATE(0,MONTH(B8441))),IF(DAY(B8441)&gt;9,DAY(B8441),CONCATENATE(0,DAY(B8441))),IF(HOUR(C8441)&gt;9,HOUR(C8441),CONCATENATE(0,HOUR(C8441))),IF(MINUTE(C8441)&gt;9,MINUTE(C8441),CONCATENATE(0,MINUTE(C8441))),":",VLOOKUP(F8441,'Valid Values - Results'!$D$4:$F$12,3,FALSE)),"")</f>
        <v/>
      </c>
      <c r="H8441" s="41"/>
      <c r="I8441" s="41"/>
      <c r="J8441" s="41"/>
      <c r="K8441" s="41"/>
      <c r="L8441" s="41"/>
      <c r="M8441" s="92"/>
      <c r="N8441" s="41"/>
      <c r="O8441" s="41"/>
      <c r="P8441" s="41"/>
      <c r="Q8441" s="41"/>
      <c r="R8441" s="41"/>
      <c r="S8441" s="41"/>
      <c r="T8441" s="41"/>
      <c r="U8441" s="47"/>
      <c r="V8441" s="49"/>
      <c r="W8441" s="41"/>
      <c r="X8441" s="41"/>
      <c r="Y8441" s="41"/>
      <c r="AA8441" s="37" t="str">
        <f>IF($I8441&lt;&gt;"",VLOOKUP($I8441,'Valid Values - Search'!$R$4:$T$4719,3,FALSE),"")</f>
        <v/>
      </c>
      <c r="AB8441" s="37" t="str">
        <f>IF($I8441&lt;&gt;"",VLOOKUP($I8441,'Valid Values - Search'!$R$4:$S$4719,2,FALSE),"")</f>
        <v/>
      </c>
      <c r="AC8441" s="38" t="str">
        <f t="shared" si="131"/>
        <v/>
      </c>
      <c r="AD8441" s="38"/>
    </row>
    <row r="8442" spans="1:30">
      <c r="A8442" s="46"/>
      <c r="B8442" s="47"/>
      <c r="C8442" s="49"/>
      <c r="D8442" s="41"/>
      <c r="E8442" s="41"/>
      <c r="F8442" s="41"/>
      <c r="G8442" s="50" t="str">
        <f>IF(A8442&lt;&gt;"",CONCATENATE(A8442,":",YEAR(B8442),IF(MONTH(B8442)&gt;9,MONTH(B8442),CONCATENATE(0,MONTH(B8442))),IF(DAY(B8442)&gt;9,DAY(B8442),CONCATENATE(0,DAY(B8442))),IF(HOUR(C8442)&gt;9,HOUR(C8442),CONCATENATE(0,HOUR(C8442))),IF(MINUTE(C8442)&gt;9,MINUTE(C8442),CONCATENATE(0,MINUTE(C8442))),":",VLOOKUP(F8442,'Valid Values - Results'!$D$4:$F$12,3,FALSE)),"")</f>
        <v/>
      </c>
      <c r="H8442" s="41"/>
      <c r="I8442" s="41"/>
      <c r="J8442" s="41"/>
      <c r="K8442" s="41"/>
      <c r="L8442" s="41"/>
      <c r="M8442" s="92"/>
      <c r="N8442" s="41"/>
      <c r="O8442" s="41"/>
      <c r="P8442" s="41"/>
      <c r="Q8442" s="41"/>
      <c r="R8442" s="41"/>
      <c r="S8442" s="41"/>
      <c r="T8442" s="41"/>
      <c r="U8442" s="47"/>
      <c r="V8442" s="49"/>
      <c r="W8442" s="41"/>
      <c r="X8442" s="41"/>
      <c r="Y8442" s="41"/>
      <c r="AA8442" s="37" t="str">
        <f>IF($I8442&lt;&gt;"",VLOOKUP($I8442,'Valid Values - Search'!$R$4:$T$4719,3,FALSE),"")</f>
        <v/>
      </c>
      <c r="AB8442" s="37" t="str">
        <f>IF($I8442&lt;&gt;"",VLOOKUP($I8442,'Valid Values - Search'!$R$4:$S$4719,2,FALSE),"")</f>
        <v/>
      </c>
      <c r="AC8442" s="38" t="str">
        <f t="shared" si="131"/>
        <v/>
      </c>
      <c r="AD8442" s="38"/>
    </row>
    <row r="8443" spans="1:30">
      <c r="A8443" s="46"/>
      <c r="B8443" s="47"/>
      <c r="C8443" s="49"/>
      <c r="D8443" s="41"/>
      <c r="E8443" s="41"/>
      <c r="F8443" s="41"/>
      <c r="G8443" s="50" t="str">
        <f>IF(A8443&lt;&gt;"",CONCATENATE(A8443,":",YEAR(B8443),IF(MONTH(B8443)&gt;9,MONTH(B8443),CONCATENATE(0,MONTH(B8443))),IF(DAY(B8443)&gt;9,DAY(B8443),CONCATENATE(0,DAY(B8443))),IF(HOUR(C8443)&gt;9,HOUR(C8443),CONCATENATE(0,HOUR(C8443))),IF(MINUTE(C8443)&gt;9,MINUTE(C8443),CONCATENATE(0,MINUTE(C8443))),":",VLOOKUP(F8443,'Valid Values - Results'!$D$4:$F$12,3,FALSE)),"")</f>
        <v/>
      </c>
      <c r="H8443" s="41"/>
      <c r="I8443" s="41"/>
      <c r="J8443" s="41"/>
      <c r="K8443" s="41"/>
      <c r="L8443" s="41"/>
      <c r="M8443" s="92"/>
      <c r="N8443" s="41"/>
      <c r="O8443" s="41"/>
      <c r="P8443" s="41"/>
      <c r="Q8443" s="41"/>
      <c r="R8443" s="41"/>
      <c r="S8443" s="41"/>
      <c r="T8443" s="41"/>
      <c r="U8443" s="47"/>
      <c r="V8443" s="49"/>
      <c r="W8443" s="41"/>
      <c r="X8443" s="41"/>
      <c r="Y8443" s="41"/>
      <c r="AA8443" s="37" t="str">
        <f>IF($I8443&lt;&gt;"",VLOOKUP($I8443,'Valid Values - Search'!$R$4:$T$4719,3,FALSE),"")</f>
        <v/>
      </c>
      <c r="AB8443" s="37" t="str">
        <f>IF($I8443&lt;&gt;"",VLOOKUP($I8443,'Valid Values - Search'!$R$4:$S$4719,2,FALSE),"")</f>
        <v/>
      </c>
      <c r="AC8443" s="38" t="str">
        <f t="shared" si="131"/>
        <v/>
      </c>
      <c r="AD8443" s="38"/>
    </row>
    <row r="8444" spans="1:30">
      <c r="A8444" s="46"/>
      <c r="B8444" s="47"/>
      <c r="C8444" s="49"/>
      <c r="D8444" s="41"/>
      <c r="E8444" s="41"/>
      <c r="F8444" s="41"/>
      <c r="G8444" s="50" t="str">
        <f>IF(A8444&lt;&gt;"",CONCATENATE(A8444,":",YEAR(B8444),IF(MONTH(B8444)&gt;9,MONTH(B8444),CONCATENATE(0,MONTH(B8444))),IF(DAY(B8444)&gt;9,DAY(B8444),CONCATENATE(0,DAY(B8444))),IF(HOUR(C8444)&gt;9,HOUR(C8444),CONCATENATE(0,HOUR(C8444))),IF(MINUTE(C8444)&gt;9,MINUTE(C8444),CONCATENATE(0,MINUTE(C8444))),":",VLOOKUP(F8444,'Valid Values - Results'!$D$4:$F$12,3,FALSE)),"")</f>
        <v/>
      </c>
      <c r="H8444" s="41"/>
      <c r="I8444" s="41"/>
      <c r="J8444" s="41"/>
      <c r="K8444" s="41"/>
      <c r="L8444" s="41"/>
      <c r="M8444" s="92"/>
      <c r="N8444" s="41"/>
      <c r="O8444" s="41"/>
      <c r="P8444" s="41"/>
      <c r="Q8444" s="41"/>
      <c r="R8444" s="41"/>
      <c r="S8444" s="41"/>
      <c r="T8444" s="41"/>
      <c r="U8444" s="47"/>
      <c r="V8444" s="49"/>
      <c r="W8444" s="41"/>
      <c r="X8444" s="41"/>
      <c r="Y8444" s="41"/>
      <c r="AA8444" s="37" t="str">
        <f>IF($I8444&lt;&gt;"",VLOOKUP($I8444,'Valid Values - Search'!$R$4:$T$4719,3,FALSE),"")</f>
        <v/>
      </c>
      <c r="AB8444" s="37" t="str">
        <f>IF($I8444&lt;&gt;"",VLOOKUP($I8444,'Valid Values - Search'!$R$4:$S$4719,2,FALSE),"")</f>
        <v/>
      </c>
      <c r="AC8444" s="38" t="str">
        <f t="shared" si="131"/>
        <v/>
      </c>
      <c r="AD8444" s="38"/>
    </row>
    <row r="8445" spans="1:30">
      <c r="A8445" s="46"/>
      <c r="B8445" s="47"/>
      <c r="C8445" s="49"/>
      <c r="D8445" s="41"/>
      <c r="E8445" s="41"/>
      <c r="F8445" s="41"/>
      <c r="G8445" s="50" t="str">
        <f>IF(A8445&lt;&gt;"",CONCATENATE(A8445,":",YEAR(B8445),IF(MONTH(B8445)&gt;9,MONTH(B8445),CONCATENATE(0,MONTH(B8445))),IF(DAY(B8445)&gt;9,DAY(B8445),CONCATENATE(0,DAY(B8445))),IF(HOUR(C8445)&gt;9,HOUR(C8445),CONCATENATE(0,HOUR(C8445))),IF(MINUTE(C8445)&gt;9,MINUTE(C8445),CONCATENATE(0,MINUTE(C8445))),":",VLOOKUP(F8445,'Valid Values - Results'!$D$4:$F$12,3,FALSE)),"")</f>
        <v/>
      </c>
      <c r="H8445" s="41"/>
      <c r="I8445" s="41"/>
      <c r="J8445" s="41"/>
      <c r="K8445" s="41"/>
      <c r="L8445" s="41"/>
      <c r="M8445" s="92"/>
      <c r="N8445" s="41"/>
      <c r="O8445" s="41"/>
      <c r="P8445" s="41"/>
      <c r="Q8445" s="41"/>
      <c r="R8445" s="41"/>
      <c r="S8445" s="41"/>
      <c r="T8445" s="41"/>
      <c r="U8445" s="47"/>
      <c r="V8445" s="49"/>
      <c r="W8445" s="41"/>
      <c r="X8445" s="41"/>
      <c r="Y8445" s="41"/>
      <c r="AA8445" s="37" t="str">
        <f>IF($I8445&lt;&gt;"",VLOOKUP($I8445,'Valid Values - Search'!$R$4:$T$4719,3,FALSE),"")</f>
        <v/>
      </c>
      <c r="AB8445" s="37" t="str">
        <f>IF($I8445&lt;&gt;"",VLOOKUP($I8445,'Valid Values - Search'!$R$4:$S$4719,2,FALSE),"")</f>
        <v/>
      </c>
      <c r="AC8445" s="38" t="str">
        <f t="shared" si="131"/>
        <v/>
      </c>
      <c r="AD8445" s="38"/>
    </row>
    <row r="8446" spans="1:30">
      <c r="A8446" s="46"/>
      <c r="B8446" s="47"/>
      <c r="C8446" s="49"/>
      <c r="D8446" s="41"/>
      <c r="E8446" s="41"/>
      <c r="F8446" s="41"/>
      <c r="G8446" s="50" t="str">
        <f>IF(A8446&lt;&gt;"",CONCATENATE(A8446,":",YEAR(B8446),IF(MONTH(B8446)&gt;9,MONTH(B8446),CONCATENATE(0,MONTH(B8446))),IF(DAY(B8446)&gt;9,DAY(B8446),CONCATENATE(0,DAY(B8446))),IF(HOUR(C8446)&gt;9,HOUR(C8446),CONCATENATE(0,HOUR(C8446))),IF(MINUTE(C8446)&gt;9,MINUTE(C8446),CONCATENATE(0,MINUTE(C8446))),":",VLOOKUP(F8446,'Valid Values - Results'!$D$4:$F$12,3,FALSE)),"")</f>
        <v/>
      </c>
      <c r="H8446" s="41"/>
      <c r="I8446" s="41"/>
      <c r="J8446" s="41"/>
      <c r="K8446" s="41"/>
      <c r="L8446" s="41"/>
      <c r="M8446" s="92"/>
      <c r="N8446" s="41"/>
      <c r="O8446" s="41"/>
      <c r="P8446" s="41"/>
      <c r="Q8446" s="41"/>
      <c r="R8446" s="41"/>
      <c r="S8446" s="41"/>
      <c r="T8446" s="41"/>
      <c r="U8446" s="47"/>
      <c r="V8446" s="49"/>
      <c r="W8446" s="41"/>
      <c r="X8446" s="41"/>
      <c r="Y8446" s="41"/>
      <c r="AA8446" s="37" t="str">
        <f>IF($I8446&lt;&gt;"",VLOOKUP($I8446,'Valid Values - Search'!$R$4:$T$4719,3,FALSE),"")</f>
        <v/>
      </c>
      <c r="AB8446" s="37" t="str">
        <f>IF($I8446&lt;&gt;"",VLOOKUP($I8446,'Valid Values - Search'!$R$4:$S$4719,2,FALSE),"")</f>
        <v/>
      </c>
      <c r="AC8446" s="38" t="str">
        <f t="shared" si="131"/>
        <v/>
      </c>
      <c r="AD8446" s="38"/>
    </row>
    <row r="8447" spans="1:30">
      <c r="A8447" s="46"/>
      <c r="B8447" s="47"/>
      <c r="C8447" s="49"/>
      <c r="D8447" s="41"/>
      <c r="E8447" s="41"/>
      <c r="F8447" s="41"/>
      <c r="G8447" s="50" t="str">
        <f>IF(A8447&lt;&gt;"",CONCATENATE(A8447,":",YEAR(B8447),IF(MONTH(B8447)&gt;9,MONTH(B8447),CONCATENATE(0,MONTH(B8447))),IF(DAY(B8447)&gt;9,DAY(B8447),CONCATENATE(0,DAY(B8447))),IF(HOUR(C8447)&gt;9,HOUR(C8447),CONCATENATE(0,HOUR(C8447))),IF(MINUTE(C8447)&gt;9,MINUTE(C8447),CONCATENATE(0,MINUTE(C8447))),":",VLOOKUP(F8447,'Valid Values - Results'!$D$4:$F$12,3,FALSE)),"")</f>
        <v/>
      </c>
      <c r="H8447" s="41"/>
      <c r="I8447" s="41"/>
      <c r="J8447" s="41"/>
      <c r="K8447" s="41"/>
      <c r="L8447" s="41"/>
      <c r="M8447" s="92"/>
      <c r="N8447" s="41"/>
      <c r="O8447" s="41"/>
      <c r="P8447" s="41"/>
      <c r="Q8447" s="41"/>
      <c r="R8447" s="41"/>
      <c r="S8447" s="41"/>
      <c r="T8447" s="41"/>
      <c r="U8447" s="47"/>
      <c r="V8447" s="49"/>
      <c r="W8447" s="41"/>
      <c r="X8447" s="41"/>
      <c r="Y8447" s="41"/>
      <c r="AA8447" s="37" t="str">
        <f>IF($I8447&lt;&gt;"",VLOOKUP($I8447,'Valid Values - Search'!$R$4:$T$4719,3,FALSE),"")</f>
        <v/>
      </c>
      <c r="AB8447" s="37" t="str">
        <f>IF($I8447&lt;&gt;"",VLOOKUP($I8447,'Valid Values - Search'!$R$4:$S$4719,2,FALSE),"")</f>
        <v/>
      </c>
      <c r="AC8447" s="38" t="str">
        <f t="shared" si="131"/>
        <v/>
      </c>
      <c r="AD8447" s="38"/>
    </row>
    <row r="8448" spans="1:30">
      <c r="A8448" s="46"/>
      <c r="B8448" s="47"/>
      <c r="C8448" s="49"/>
      <c r="D8448" s="41"/>
      <c r="E8448" s="41"/>
      <c r="F8448" s="41"/>
      <c r="G8448" s="50" t="str">
        <f>IF(A8448&lt;&gt;"",CONCATENATE(A8448,":",YEAR(B8448),IF(MONTH(B8448)&gt;9,MONTH(B8448),CONCATENATE(0,MONTH(B8448))),IF(DAY(B8448)&gt;9,DAY(B8448),CONCATENATE(0,DAY(B8448))),IF(HOUR(C8448)&gt;9,HOUR(C8448),CONCATENATE(0,HOUR(C8448))),IF(MINUTE(C8448)&gt;9,MINUTE(C8448),CONCATENATE(0,MINUTE(C8448))),":",VLOOKUP(F8448,'Valid Values - Results'!$D$4:$F$12,3,FALSE)),"")</f>
        <v/>
      </c>
      <c r="H8448" s="41"/>
      <c r="I8448" s="41"/>
      <c r="J8448" s="41"/>
      <c r="K8448" s="41"/>
      <c r="L8448" s="41"/>
      <c r="M8448" s="92"/>
      <c r="N8448" s="41"/>
      <c r="O8448" s="41"/>
      <c r="P8448" s="41"/>
      <c r="Q8448" s="41"/>
      <c r="R8448" s="41"/>
      <c r="S8448" s="41"/>
      <c r="T8448" s="41"/>
      <c r="U8448" s="47"/>
      <c r="V8448" s="49"/>
      <c r="W8448" s="41"/>
      <c r="X8448" s="41"/>
      <c r="Y8448" s="41"/>
      <c r="AA8448" s="37" t="str">
        <f>IF($I8448&lt;&gt;"",VLOOKUP($I8448,'Valid Values - Search'!$R$4:$T$4719,3,FALSE),"")</f>
        <v/>
      </c>
      <c r="AB8448" s="37" t="str">
        <f>IF($I8448&lt;&gt;"",VLOOKUP($I8448,'Valid Values - Search'!$R$4:$S$4719,2,FALSE),"")</f>
        <v/>
      </c>
      <c r="AC8448" s="38" t="str">
        <f t="shared" si="131"/>
        <v/>
      </c>
      <c r="AD8448" s="38"/>
    </row>
    <row r="8449" spans="1:30">
      <c r="A8449" s="46"/>
      <c r="B8449" s="47"/>
      <c r="C8449" s="49"/>
      <c r="D8449" s="41"/>
      <c r="E8449" s="41"/>
      <c r="F8449" s="41"/>
      <c r="G8449" s="50" t="str">
        <f>IF(A8449&lt;&gt;"",CONCATENATE(A8449,":",YEAR(B8449),IF(MONTH(B8449)&gt;9,MONTH(B8449),CONCATENATE(0,MONTH(B8449))),IF(DAY(B8449)&gt;9,DAY(B8449),CONCATENATE(0,DAY(B8449))),IF(HOUR(C8449)&gt;9,HOUR(C8449),CONCATENATE(0,HOUR(C8449))),IF(MINUTE(C8449)&gt;9,MINUTE(C8449),CONCATENATE(0,MINUTE(C8449))),":",VLOOKUP(F8449,'Valid Values - Results'!$D$4:$F$12,3,FALSE)),"")</f>
        <v/>
      </c>
      <c r="H8449" s="41"/>
      <c r="I8449" s="41"/>
      <c r="J8449" s="41"/>
      <c r="K8449" s="41"/>
      <c r="L8449" s="41"/>
      <c r="M8449" s="92"/>
      <c r="N8449" s="41"/>
      <c r="O8449" s="41"/>
      <c r="P8449" s="41"/>
      <c r="Q8449" s="41"/>
      <c r="R8449" s="41"/>
      <c r="S8449" s="41"/>
      <c r="T8449" s="41"/>
      <c r="U8449" s="47"/>
      <c r="V8449" s="49"/>
      <c r="W8449" s="41"/>
      <c r="X8449" s="41"/>
      <c r="Y8449" s="41"/>
      <c r="AA8449" s="37" t="str">
        <f>IF($I8449&lt;&gt;"",VLOOKUP($I8449,'Valid Values - Search'!$R$4:$T$4719,3,FALSE),"")</f>
        <v/>
      </c>
      <c r="AB8449" s="37" t="str">
        <f>IF($I8449&lt;&gt;"",VLOOKUP($I8449,'Valid Values - Search'!$R$4:$S$4719,2,FALSE),"")</f>
        <v/>
      </c>
      <c r="AC8449" s="38" t="str">
        <f t="shared" si="131"/>
        <v/>
      </c>
      <c r="AD8449" s="38"/>
    </row>
    <row r="8450" spans="1:30">
      <c r="A8450" s="46"/>
      <c r="B8450" s="47"/>
      <c r="C8450" s="49"/>
      <c r="D8450" s="41"/>
      <c r="E8450" s="41"/>
      <c r="F8450" s="41"/>
      <c r="G8450" s="50" t="str">
        <f>IF(A8450&lt;&gt;"",CONCATENATE(A8450,":",YEAR(B8450),IF(MONTH(B8450)&gt;9,MONTH(B8450),CONCATENATE(0,MONTH(B8450))),IF(DAY(B8450)&gt;9,DAY(B8450),CONCATENATE(0,DAY(B8450))),IF(HOUR(C8450)&gt;9,HOUR(C8450),CONCATENATE(0,HOUR(C8450))),IF(MINUTE(C8450)&gt;9,MINUTE(C8450),CONCATENATE(0,MINUTE(C8450))),":",VLOOKUP(F8450,'Valid Values - Results'!$D$4:$F$12,3,FALSE)),"")</f>
        <v/>
      </c>
      <c r="H8450" s="41"/>
      <c r="I8450" s="41"/>
      <c r="J8450" s="41"/>
      <c r="K8450" s="41"/>
      <c r="L8450" s="41"/>
      <c r="M8450" s="92"/>
      <c r="N8450" s="41"/>
      <c r="O8450" s="41"/>
      <c r="P8450" s="41"/>
      <c r="Q8450" s="41"/>
      <c r="R8450" s="41"/>
      <c r="S8450" s="41"/>
      <c r="T8450" s="41"/>
      <c r="U8450" s="47"/>
      <c r="V8450" s="49"/>
      <c r="W8450" s="41"/>
      <c r="X8450" s="41"/>
      <c r="Y8450" s="41"/>
      <c r="AA8450" s="37" t="str">
        <f>IF($I8450&lt;&gt;"",VLOOKUP($I8450,'Valid Values - Search'!$R$4:$T$4719,3,FALSE),"")</f>
        <v/>
      </c>
      <c r="AB8450" s="37" t="str">
        <f>IF($I8450&lt;&gt;"",VLOOKUP($I8450,'Valid Values - Search'!$R$4:$S$4719,2,FALSE),"")</f>
        <v/>
      </c>
      <c r="AC8450" s="38" t="str">
        <f t="shared" ref="AC8450:AC8513" si="132">IF($V8450&lt;&gt;"",$D8450,"")</f>
        <v/>
      </c>
      <c r="AD8450" s="38"/>
    </row>
    <row r="8451" spans="1:30">
      <c r="A8451" s="46"/>
      <c r="B8451" s="47"/>
      <c r="C8451" s="49"/>
      <c r="D8451" s="41"/>
      <c r="E8451" s="41"/>
      <c r="F8451" s="41"/>
      <c r="G8451" s="50" t="str">
        <f>IF(A8451&lt;&gt;"",CONCATENATE(A8451,":",YEAR(B8451),IF(MONTH(B8451)&gt;9,MONTH(B8451),CONCATENATE(0,MONTH(B8451))),IF(DAY(B8451)&gt;9,DAY(B8451),CONCATENATE(0,DAY(B8451))),IF(HOUR(C8451)&gt;9,HOUR(C8451),CONCATENATE(0,HOUR(C8451))),IF(MINUTE(C8451)&gt;9,MINUTE(C8451),CONCATENATE(0,MINUTE(C8451))),":",VLOOKUP(F8451,'Valid Values - Results'!$D$4:$F$12,3,FALSE)),"")</f>
        <v/>
      </c>
      <c r="H8451" s="41"/>
      <c r="I8451" s="41"/>
      <c r="J8451" s="41"/>
      <c r="K8451" s="41"/>
      <c r="L8451" s="41"/>
      <c r="M8451" s="92"/>
      <c r="N8451" s="41"/>
      <c r="O8451" s="41"/>
      <c r="P8451" s="41"/>
      <c r="Q8451" s="41"/>
      <c r="R8451" s="41"/>
      <c r="S8451" s="41"/>
      <c r="T8451" s="41"/>
      <c r="U8451" s="47"/>
      <c r="V8451" s="49"/>
      <c r="W8451" s="41"/>
      <c r="X8451" s="41"/>
      <c r="Y8451" s="41"/>
      <c r="AA8451" s="37" t="str">
        <f>IF($I8451&lt;&gt;"",VLOOKUP($I8451,'Valid Values - Search'!$R$4:$T$4719,3,FALSE),"")</f>
        <v/>
      </c>
      <c r="AB8451" s="37" t="str">
        <f>IF($I8451&lt;&gt;"",VLOOKUP($I8451,'Valid Values - Search'!$R$4:$S$4719,2,FALSE),"")</f>
        <v/>
      </c>
      <c r="AC8451" s="38" t="str">
        <f t="shared" si="132"/>
        <v/>
      </c>
      <c r="AD8451" s="38"/>
    </row>
    <row r="8452" spans="1:30">
      <c r="A8452" s="46"/>
      <c r="B8452" s="47"/>
      <c r="C8452" s="49"/>
      <c r="D8452" s="41"/>
      <c r="E8452" s="41"/>
      <c r="F8452" s="41"/>
      <c r="G8452" s="50" t="str">
        <f>IF(A8452&lt;&gt;"",CONCATENATE(A8452,":",YEAR(B8452),IF(MONTH(B8452)&gt;9,MONTH(B8452),CONCATENATE(0,MONTH(B8452))),IF(DAY(B8452)&gt;9,DAY(B8452),CONCATENATE(0,DAY(B8452))),IF(HOUR(C8452)&gt;9,HOUR(C8452),CONCATENATE(0,HOUR(C8452))),IF(MINUTE(C8452)&gt;9,MINUTE(C8452),CONCATENATE(0,MINUTE(C8452))),":",VLOOKUP(F8452,'Valid Values - Results'!$D$4:$F$12,3,FALSE)),"")</f>
        <v/>
      </c>
      <c r="H8452" s="41"/>
      <c r="I8452" s="41"/>
      <c r="J8452" s="41"/>
      <c r="K8452" s="41"/>
      <c r="L8452" s="41"/>
      <c r="M8452" s="92"/>
      <c r="N8452" s="41"/>
      <c r="O8452" s="41"/>
      <c r="P8452" s="41"/>
      <c r="Q8452" s="41"/>
      <c r="R8452" s="41"/>
      <c r="S8452" s="41"/>
      <c r="T8452" s="41"/>
      <c r="U8452" s="47"/>
      <c r="V8452" s="49"/>
      <c r="W8452" s="41"/>
      <c r="X8452" s="41"/>
      <c r="Y8452" s="41"/>
      <c r="AA8452" s="37" t="str">
        <f>IF($I8452&lt;&gt;"",VLOOKUP($I8452,'Valid Values - Search'!$R$4:$T$4719,3,FALSE),"")</f>
        <v/>
      </c>
      <c r="AB8452" s="37" t="str">
        <f>IF($I8452&lt;&gt;"",VLOOKUP($I8452,'Valid Values - Search'!$R$4:$S$4719,2,FALSE),"")</f>
        <v/>
      </c>
      <c r="AC8452" s="38" t="str">
        <f t="shared" si="132"/>
        <v/>
      </c>
      <c r="AD8452" s="38"/>
    </row>
    <row r="8453" spans="1:30">
      <c r="A8453" s="46"/>
      <c r="B8453" s="47"/>
      <c r="C8453" s="49"/>
      <c r="D8453" s="41"/>
      <c r="E8453" s="41"/>
      <c r="F8453" s="41"/>
      <c r="G8453" s="50" t="str">
        <f>IF(A8453&lt;&gt;"",CONCATENATE(A8453,":",YEAR(B8453),IF(MONTH(B8453)&gt;9,MONTH(B8453),CONCATENATE(0,MONTH(B8453))),IF(DAY(B8453)&gt;9,DAY(B8453),CONCATENATE(0,DAY(B8453))),IF(HOUR(C8453)&gt;9,HOUR(C8453),CONCATENATE(0,HOUR(C8453))),IF(MINUTE(C8453)&gt;9,MINUTE(C8453),CONCATENATE(0,MINUTE(C8453))),":",VLOOKUP(F8453,'Valid Values - Results'!$D$4:$F$12,3,FALSE)),"")</f>
        <v/>
      </c>
      <c r="H8453" s="41"/>
      <c r="I8453" s="41"/>
      <c r="J8453" s="41"/>
      <c r="K8453" s="41"/>
      <c r="L8453" s="41"/>
      <c r="M8453" s="92"/>
      <c r="N8453" s="41"/>
      <c r="O8453" s="41"/>
      <c r="P8453" s="41"/>
      <c r="Q8453" s="41"/>
      <c r="R8453" s="41"/>
      <c r="S8453" s="41"/>
      <c r="T8453" s="41"/>
      <c r="U8453" s="47"/>
      <c r="V8453" s="49"/>
      <c r="W8453" s="41"/>
      <c r="X8453" s="41"/>
      <c r="Y8453" s="41"/>
      <c r="AA8453" s="37" t="str">
        <f>IF($I8453&lt;&gt;"",VLOOKUP($I8453,'Valid Values - Search'!$R$4:$T$4719,3,FALSE),"")</f>
        <v/>
      </c>
      <c r="AB8453" s="37" t="str">
        <f>IF($I8453&lt;&gt;"",VLOOKUP($I8453,'Valid Values - Search'!$R$4:$S$4719,2,FALSE),"")</f>
        <v/>
      </c>
      <c r="AC8453" s="38" t="str">
        <f t="shared" si="132"/>
        <v/>
      </c>
      <c r="AD8453" s="38"/>
    </row>
    <row r="8454" spans="1:30">
      <c r="A8454" s="46"/>
      <c r="B8454" s="47"/>
      <c r="C8454" s="49"/>
      <c r="D8454" s="41"/>
      <c r="E8454" s="41"/>
      <c r="F8454" s="41"/>
      <c r="G8454" s="50" t="str">
        <f>IF(A8454&lt;&gt;"",CONCATENATE(A8454,":",YEAR(B8454),IF(MONTH(B8454)&gt;9,MONTH(B8454),CONCATENATE(0,MONTH(B8454))),IF(DAY(B8454)&gt;9,DAY(B8454),CONCATENATE(0,DAY(B8454))),IF(HOUR(C8454)&gt;9,HOUR(C8454),CONCATENATE(0,HOUR(C8454))),IF(MINUTE(C8454)&gt;9,MINUTE(C8454),CONCATENATE(0,MINUTE(C8454))),":",VLOOKUP(F8454,'Valid Values - Results'!$D$4:$F$12,3,FALSE)),"")</f>
        <v/>
      </c>
      <c r="H8454" s="41"/>
      <c r="I8454" s="41"/>
      <c r="J8454" s="41"/>
      <c r="K8454" s="41"/>
      <c r="L8454" s="41"/>
      <c r="M8454" s="92"/>
      <c r="N8454" s="41"/>
      <c r="O8454" s="41"/>
      <c r="P8454" s="41"/>
      <c r="Q8454" s="41"/>
      <c r="R8454" s="41"/>
      <c r="S8454" s="41"/>
      <c r="T8454" s="41"/>
      <c r="U8454" s="47"/>
      <c r="V8454" s="49"/>
      <c r="W8454" s="41"/>
      <c r="X8454" s="41"/>
      <c r="Y8454" s="41"/>
      <c r="AA8454" s="37" t="str">
        <f>IF($I8454&lt;&gt;"",VLOOKUP($I8454,'Valid Values - Search'!$R$4:$T$4719,3,FALSE),"")</f>
        <v/>
      </c>
      <c r="AB8454" s="37" t="str">
        <f>IF($I8454&lt;&gt;"",VLOOKUP($I8454,'Valid Values - Search'!$R$4:$S$4719,2,FALSE),"")</f>
        <v/>
      </c>
      <c r="AC8454" s="38" t="str">
        <f t="shared" si="132"/>
        <v/>
      </c>
      <c r="AD8454" s="38"/>
    </row>
    <row r="8455" spans="1:30">
      <c r="A8455" s="46"/>
      <c r="B8455" s="47"/>
      <c r="C8455" s="49"/>
      <c r="D8455" s="41"/>
      <c r="E8455" s="41"/>
      <c r="F8455" s="41"/>
      <c r="G8455" s="50" t="str">
        <f>IF(A8455&lt;&gt;"",CONCATENATE(A8455,":",YEAR(B8455),IF(MONTH(B8455)&gt;9,MONTH(B8455),CONCATENATE(0,MONTH(B8455))),IF(DAY(B8455)&gt;9,DAY(B8455),CONCATENATE(0,DAY(B8455))),IF(HOUR(C8455)&gt;9,HOUR(C8455),CONCATENATE(0,HOUR(C8455))),IF(MINUTE(C8455)&gt;9,MINUTE(C8455),CONCATENATE(0,MINUTE(C8455))),":",VLOOKUP(F8455,'Valid Values - Results'!$D$4:$F$12,3,FALSE)),"")</f>
        <v/>
      </c>
      <c r="H8455" s="41"/>
      <c r="I8455" s="41"/>
      <c r="J8455" s="41"/>
      <c r="K8455" s="41"/>
      <c r="L8455" s="41"/>
      <c r="M8455" s="92"/>
      <c r="N8455" s="41"/>
      <c r="O8455" s="41"/>
      <c r="P8455" s="41"/>
      <c r="Q8455" s="41"/>
      <c r="R8455" s="41"/>
      <c r="S8455" s="41"/>
      <c r="T8455" s="41"/>
      <c r="U8455" s="47"/>
      <c r="V8455" s="49"/>
      <c r="W8455" s="41"/>
      <c r="X8455" s="41"/>
      <c r="Y8455" s="41"/>
      <c r="AA8455" s="37" t="str">
        <f>IF($I8455&lt;&gt;"",VLOOKUP($I8455,'Valid Values - Search'!$R$4:$T$4719,3,FALSE),"")</f>
        <v/>
      </c>
      <c r="AB8455" s="37" t="str">
        <f>IF($I8455&lt;&gt;"",VLOOKUP($I8455,'Valid Values - Search'!$R$4:$S$4719,2,FALSE),"")</f>
        <v/>
      </c>
      <c r="AC8455" s="38" t="str">
        <f t="shared" si="132"/>
        <v/>
      </c>
      <c r="AD8455" s="38"/>
    </row>
    <row r="8456" spans="1:30">
      <c r="A8456" s="46"/>
      <c r="B8456" s="47"/>
      <c r="C8456" s="49"/>
      <c r="D8456" s="41"/>
      <c r="E8456" s="41"/>
      <c r="F8456" s="41"/>
      <c r="G8456" s="50" t="str">
        <f>IF(A8456&lt;&gt;"",CONCATENATE(A8456,":",YEAR(B8456),IF(MONTH(B8456)&gt;9,MONTH(B8456),CONCATENATE(0,MONTH(B8456))),IF(DAY(B8456)&gt;9,DAY(B8456),CONCATENATE(0,DAY(B8456))),IF(HOUR(C8456)&gt;9,HOUR(C8456),CONCATENATE(0,HOUR(C8456))),IF(MINUTE(C8456)&gt;9,MINUTE(C8456),CONCATENATE(0,MINUTE(C8456))),":",VLOOKUP(F8456,'Valid Values - Results'!$D$4:$F$12,3,FALSE)),"")</f>
        <v/>
      </c>
      <c r="H8456" s="41"/>
      <c r="I8456" s="41"/>
      <c r="J8456" s="41"/>
      <c r="K8456" s="41"/>
      <c r="L8456" s="41"/>
      <c r="M8456" s="92"/>
      <c r="N8456" s="41"/>
      <c r="O8456" s="41"/>
      <c r="P8456" s="41"/>
      <c r="Q8456" s="41"/>
      <c r="R8456" s="41"/>
      <c r="S8456" s="41"/>
      <c r="T8456" s="41"/>
      <c r="U8456" s="47"/>
      <c r="V8456" s="49"/>
      <c r="W8456" s="41"/>
      <c r="X8456" s="41"/>
      <c r="Y8456" s="41"/>
      <c r="AA8456" s="37" t="str">
        <f>IF($I8456&lt;&gt;"",VLOOKUP($I8456,'Valid Values - Search'!$R$4:$T$4719,3,FALSE),"")</f>
        <v/>
      </c>
      <c r="AB8456" s="37" t="str">
        <f>IF($I8456&lt;&gt;"",VLOOKUP($I8456,'Valid Values - Search'!$R$4:$S$4719,2,FALSE),"")</f>
        <v/>
      </c>
      <c r="AC8456" s="38" t="str">
        <f t="shared" si="132"/>
        <v/>
      </c>
      <c r="AD8456" s="38"/>
    </row>
    <row r="8457" spans="1:30">
      <c r="A8457" s="46"/>
      <c r="B8457" s="47"/>
      <c r="C8457" s="49"/>
      <c r="D8457" s="41"/>
      <c r="E8457" s="41"/>
      <c r="F8457" s="41"/>
      <c r="G8457" s="50" t="str">
        <f>IF(A8457&lt;&gt;"",CONCATENATE(A8457,":",YEAR(B8457),IF(MONTH(B8457)&gt;9,MONTH(B8457),CONCATENATE(0,MONTH(B8457))),IF(DAY(B8457)&gt;9,DAY(B8457),CONCATENATE(0,DAY(B8457))),IF(HOUR(C8457)&gt;9,HOUR(C8457),CONCATENATE(0,HOUR(C8457))),IF(MINUTE(C8457)&gt;9,MINUTE(C8457),CONCATENATE(0,MINUTE(C8457))),":",VLOOKUP(F8457,'Valid Values - Results'!$D$4:$F$12,3,FALSE)),"")</f>
        <v/>
      </c>
      <c r="H8457" s="41"/>
      <c r="I8457" s="41"/>
      <c r="J8457" s="41"/>
      <c r="K8457" s="41"/>
      <c r="L8457" s="41"/>
      <c r="M8457" s="92"/>
      <c r="N8457" s="41"/>
      <c r="O8457" s="41"/>
      <c r="P8457" s="41"/>
      <c r="Q8457" s="41"/>
      <c r="R8457" s="41"/>
      <c r="S8457" s="41"/>
      <c r="T8457" s="41"/>
      <c r="U8457" s="47"/>
      <c r="V8457" s="49"/>
      <c r="W8457" s="41"/>
      <c r="X8457" s="41"/>
      <c r="Y8457" s="41"/>
      <c r="AA8457" s="37" t="str">
        <f>IF($I8457&lt;&gt;"",VLOOKUP($I8457,'Valid Values - Search'!$R$4:$T$4719,3,FALSE),"")</f>
        <v/>
      </c>
      <c r="AB8457" s="37" t="str">
        <f>IF($I8457&lt;&gt;"",VLOOKUP($I8457,'Valid Values - Search'!$R$4:$S$4719,2,FALSE),"")</f>
        <v/>
      </c>
      <c r="AC8457" s="38" t="str">
        <f t="shared" si="132"/>
        <v/>
      </c>
      <c r="AD8457" s="38"/>
    </row>
    <row r="8458" spans="1:30">
      <c r="A8458" s="46"/>
      <c r="B8458" s="47"/>
      <c r="C8458" s="49"/>
      <c r="D8458" s="41"/>
      <c r="E8458" s="41"/>
      <c r="F8458" s="41"/>
      <c r="G8458" s="50" t="str">
        <f>IF(A8458&lt;&gt;"",CONCATENATE(A8458,":",YEAR(B8458),IF(MONTH(B8458)&gt;9,MONTH(B8458),CONCATENATE(0,MONTH(B8458))),IF(DAY(B8458)&gt;9,DAY(B8458),CONCATENATE(0,DAY(B8458))),IF(HOUR(C8458)&gt;9,HOUR(C8458),CONCATENATE(0,HOUR(C8458))),IF(MINUTE(C8458)&gt;9,MINUTE(C8458),CONCATENATE(0,MINUTE(C8458))),":",VLOOKUP(F8458,'Valid Values - Results'!$D$4:$F$12,3,FALSE)),"")</f>
        <v/>
      </c>
      <c r="H8458" s="41"/>
      <c r="I8458" s="41"/>
      <c r="J8458" s="41"/>
      <c r="K8458" s="41"/>
      <c r="L8458" s="41"/>
      <c r="M8458" s="92"/>
      <c r="N8458" s="41"/>
      <c r="O8458" s="41"/>
      <c r="P8458" s="41"/>
      <c r="Q8458" s="41"/>
      <c r="R8458" s="41"/>
      <c r="S8458" s="41"/>
      <c r="T8458" s="41"/>
      <c r="U8458" s="47"/>
      <c r="V8458" s="49"/>
      <c r="W8458" s="41"/>
      <c r="X8458" s="41"/>
      <c r="Y8458" s="41"/>
      <c r="AA8458" s="37" t="str">
        <f>IF($I8458&lt;&gt;"",VLOOKUP($I8458,'Valid Values - Search'!$R$4:$T$4719,3,FALSE),"")</f>
        <v/>
      </c>
      <c r="AB8458" s="37" t="str">
        <f>IF($I8458&lt;&gt;"",VLOOKUP($I8458,'Valid Values - Search'!$R$4:$S$4719,2,FALSE),"")</f>
        <v/>
      </c>
      <c r="AC8458" s="38" t="str">
        <f t="shared" si="132"/>
        <v/>
      </c>
      <c r="AD8458" s="38"/>
    </row>
    <row r="8459" spans="1:30">
      <c r="A8459" s="46"/>
      <c r="B8459" s="47"/>
      <c r="C8459" s="49"/>
      <c r="D8459" s="41"/>
      <c r="E8459" s="41"/>
      <c r="F8459" s="41"/>
      <c r="G8459" s="50" t="str">
        <f>IF(A8459&lt;&gt;"",CONCATENATE(A8459,":",YEAR(B8459),IF(MONTH(B8459)&gt;9,MONTH(B8459),CONCATENATE(0,MONTH(B8459))),IF(DAY(B8459)&gt;9,DAY(B8459),CONCATENATE(0,DAY(B8459))),IF(HOUR(C8459)&gt;9,HOUR(C8459),CONCATENATE(0,HOUR(C8459))),IF(MINUTE(C8459)&gt;9,MINUTE(C8459),CONCATENATE(0,MINUTE(C8459))),":",VLOOKUP(F8459,'Valid Values - Results'!$D$4:$F$12,3,FALSE)),"")</f>
        <v/>
      </c>
      <c r="H8459" s="41"/>
      <c r="I8459" s="41"/>
      <c r="J8459" s="41"/>
      <c r="K8459" s="41"/>
      <c r="L8459" s="41"/>
      <c r="M8459" s="92"/>
      <c r="N8459" s="41"/>
      <c r="O8459" s="41"/>
      <c r="P8459" s="41"/>
      <c r="Q8459" s="41"/>
      <c r="R8459" s="41"/>
      <c r="S8459" s="41"/>
      <c r="T8459" s="41"/>
      <c r="U8459" s="47"/>
      <c r="V8459" s="49"/>
      <c r="W8459" s="41"/>
      <c r="X8459" s="41"/>
      <c r="Y8459" s="41"/>
      <c r="AA8459" s="37" t="str">
        <f>IF($I8459&lt;&gt;"",VLOOKUP($I8459,'Valid Values - Search'!$R$4:$T$4719,3,FALSE),"")</f>
        <v/>
      </c>
      <c r="AB8459" s="37" t="str">
        <f>IF($I8459&lt;&gt;"",VLOOKUP($I8459,'Valid Values - Search'!$R$4:$S$4719,2,FALSE),"")</f>
        <v/>
      </c>
      <c r="AC8459" s="38" t="str">
        <f t="shared" si="132"/>
        <v/>
      </c>
      <c r="AD8459" s="38"/>
    </row>
    <row r="8460" spans="1:30">
      <c r="A8460" s="46"/>
      <c r="B8460" s="47"/>
      <c r="C8460" s="49"/>
      <c r="D8460" s="41"/>
      <c r="E8460" s="41"/>
      <c r="F8460" s="41"/>
      <c r="G8460" s="50" t="str">
        <f>IF(A8460&lt;&gt;"",CONCATENATE(A8460,":",YEAR(B8460),IF(MONTH(B8460)&gt;9,MONTH(B8460),CONCATENATE(0,MONTH(B8460))),IF(DAY(B8460)&gt;9,DAY(B8460),CONCATENATE(0,DAY(B8460))),IF(HOUR(C8460)&gt;9,HOUR(C8460),CONCATENATE(0,HOUR(C8460))),IF(MINUTE(C8460)&gt;9,MINUTE(C8460),CONCATENATE(0,MINUTE(C8460))),":",VLOOKUP(F8460,'Valid Values - Results'!$D$4:$F$12,3,FALSE)),"")</f>
        <v/>
      </c>
      <c r="H8460" s="41"/>
      <c r="I8460" s="41"/>
      <c r="J8460" s="41"/>
      <c r="K8460" s="41"/>
      <c r="L8460" s="41"/>
      <c r="M8460" s="92"/>
      <c r="N8460" s="41"/>
      <c r="O8460" s="41"/>
      <c r="P8460" s="41"/>
      <c r="Q8460" s="41"/>
      <c r="R8460" s="41"/>
      <c r="S8460" s="41"/>
      <c r="T8460" s="41"/>
      <c r="U8460" s="47"/>
      <c r="V8460" s="49"/>
      <c r="W8460" s="41"/>
      <c r="X8460" s="41"/>
      <c r="Y8460" s="41"/>
      <c r="AA8460" s="37" t="str">
        <f>IF($I8460&lt;&gt;"",VLOOKUP($I8460,'Valid Values - Search'!$R$4:$T$4719,3,FALSE),"")</f>
        <v/>
      </c>
      <c r="AB8460" s="37" t="str">
        <f>IF($I8460&lt;&gt;"",VLOOKUP($I8460,'Valid Values - Search'!$R$4:$S$4719,2,FALSE),"")</f>
        <v/>
      </c>
      <c r="AC8460" s="38" t="str">
        <f t="shared" si="132"/>
        <v/>
      </c>
      <c r="AD8460" s="38"/>
    </row>
    <row r="8461" spans="1:30">
      <c r="A8461" s="46"/>
      <c r="B8461" s="47"/>
      <c r="C8461" s="49"/>
      <c r="D8461" s="41"/>
      <c r="E8461" s="41"/>
      <c r="F8461" s="41"/>
      <c r="G8461" s="50" t="str">
        <f>IF(A8461&lt;&gt;"",CONCATENATE(A8461,":",YEAR(B8461),IF(MONTH(B8461)&gt;9,MONTH(B8461),CONCATENATE(0,MONTH(B8461))),IF(DAY(B8461)&gt;9,DAY(B8461),CONCATENATE(0,DAY(B8461))),IF(HOUR(C8461)&gt;9,HOUR(C8461),CONCATENATE(0,HOUR(C8461))),IF(MINUTE(C8461)&gt;9,MINUTE(C8461),CONCATENATE(0,MINUTE(C8461))),":",VLOOKUP(F8461,'Valid Values - Results'!$D$4:$F$12,3,FALSE)),"")</f>
        <v/>
      </c>
      <c r="H8461" s="41"/>
      <c r="I8461" s="41"/>
      <c r="J8461" s="41"/>
      <c r="K8461" s="41"/>
      <c r="L8461" s="41"/>
      <c r="M8461" s="92"/>
      <c r="N8461" s="41"/>
      <c r="O8461" s="41"/>
      <c r="P8461" s="41"/>
      <c r="Q8461" s="41"/>
      <c r="R8461" s="41"/>
      <c r="S8461" s="41"/>
      <c r="T8461" s="41"/>
      <c r="U8461" s="47"/>
      <c r="V8461" s="49"/>
      <c r="W8461" s="41"/>
      <c r="X8461" s="41"/>
      <c r="Y8461" s="41"/>
      <c r="AA8461" s="37" t="str">
        <f>IF($I8461&lt;&gt;"",VLOOKUP($I8461,'Valid Values - Search'!$R$4:$T$4719,3,FALSE),"")</f>
        <v/>
      </c>
      <c r="AB8461" s="37" t="str">
        <f>IF($I8461&lt;&gt;"",VLOOKUP($I8461,'Valid Values - Search'!$R$4:$S$4719,2,FALSE),"")</f>
        <v/>
      </c>
      <c r="AC8461" s="38" t="str">
        <f t="shared" si="132"/>
        <v/>
      </c>
      <c r="AD8461" s="38"/>
    </row>
    <row r="8462" spans="1:30">
      <c r="A8462" s="46"/>
      <c r="B8462" s="47"/>
      <c r="C8462" s="49"/>
      <c r="D8462" s="41"/>
      <c r="E8462" s="41"/>
      <c r="F8462" s="41"/>
      <c r="G8462" s="50" t="str">
        <f>IF(A8462&lt;&gt;"",CONCATENATE(A8462,":",YEAR(B8462),IF(MONTH(B8462)&gt;9,MONTH(B8462),CONCATENATE(0,MONTH(B8462))),IF(DAY(B8462)&gt;9,DAY(B8462),CONCATENATE(0,DAY(B8462))),IF(HOUR(C8462)&gt;9,HOUR(C8462),CONCATENATE(0,HOUR(C8462))),IF(MINUTE(C8462)&gt;9,MINUTE(C8462),CONCATENATE(0,MINUTE(C8462))),":",VLOOKUP(F8462,'Valid Values - Results'!$D$4:$F$12,3,FALSE)),"")</f>
        <v/>
      </c>
      <c r="H8462" s="41"/>
      <c r="I8462" s="41"/>
      <c r="J8462" s="41"/>
      <c r="K8462" s="41"/>
      <c r="L8462" s="41"/>
      <c r="M8462" s="92"/>
      <c r="N8462" s="41"/>
      <c r="O8462" s="41"/>
      <c r="P8462" s="41"/>
      <c r="Q8462" s="41"/>
      <c r="R8462" s="41"/>
      <c r="S8462" s="41"/>
      <c r="T8462" s="41"/>
      <c r="U8462" s="47"/>
      <c r="V8462" s="49"/>
      <c r="W8462" s="41"/>
      <c r="X8462" s="41"/>
      <c r="Y8462" s="41"/>
      <c r="AA8462" s="37" t="str">
        <f>IF($I8462&lt;&gt;"",VLOOKUP($I8462,'Valid Values - Search'!$R$4:$T$4719,3,FALSE),"")</f>
        <v/>
      </c>
      <c r="AB8462" s="37" t="str">
        <f>IF($I8462&lt;&gt;"",VLOOKUP($I8462,'Valid Values - Search'!$R$4:$S$4719,2,FALSE),"")</f>
        <v/>
      </c>
      <c r="AC8462" s="38" t="str">
        <f t="shared" si="132"/>
        <v/>
      </c>
      <c r="AD8462" s="38"/>
    </row>
    <row r="8463" spans="1:30">
      <c r="A8463" s="46"/>
      <c r="B8463" s="47"/>
      <c r="C8463" s="49"/>
      <c r="D8463" s="41"/>
      <c r="E8463" s="41"/>
      <c r="F8463" s="41"/>
      <c r="G8463" s="50" t="str">
        <f>IF(A8463&lt;&gt;"",CONCATENATE(A8463,":",YEAR(B8463),IF(MONTH(B8463)&gt;9,MONTH(B8463),CONCATENATE(0,MONTH(B8463))),IF(DAY(B8463)&gt;9,DAY(B8463),CONCATENATE(0,DAY(B8463))),IF(HOUR(C8463)&gt;9,HOUR(C8463),CONCATENATE(0,HOUR(C8463))),IF(MINUTE(C8463)&gt;9,MINUTE(C8463),CONCATENATE(0,MINUTE(C8463))),":",VLOOKUP(F8463,'Valid Values - Results'!$D$4:$F$12,3,FALSE)),"")</f>
        <v/>
      </c>
      <c r="H8463" s="41"/>
      <c r="I8463" s="41"/>
      <c r="J8463" s="41"/>
      <c r="K8463" s="41"/>
      <c r="L8463" s="41"/>
      <c r="M8463" s="92"/>
      <c r="N8463" s="41"/>
      <c r="O8463" s="41"/>
      <c r="P8463" s="41"/>
      <c r="Q8463" s="41"/>
      <c r="R8463" s="41"/>
      <c r="S8463" s="41"/>
      <c r="T8463" s="41"/>
      <c r="U8463" s="47"/>
      <c r="V8463" s="49"/>
      <c r="W8463" s="41"/>
      <c r="X8463" s="41"/>
      <c r="Y8463" s="41"/>
      <c r="AA8463" s="37" t="str">
        <f>IF($I8463&lt;&gt;"",VLOOKUP($I8463,'Valid Values - Search'!$R$4:$T$4719,3,FALSE),"")</f>
        <v/>
      </c>
      <c r="AB8463" s="37" t="str">
        <f>IF($I8463&lt;&gt;"",VLOOKUP($I8463,'Valid Values - Search'!$R$4:$S$4719,2,FALSE),"")</f>
        <v/>
      </c>
      <c r="AC8463" s="38" t="str">
        <f t="shared" si="132"/>
        <v/>
      </c>
      <c r="AD8463" s="38"/>
    </row>
    <row r="8464" spans="1:30">
      <c r="A8464" s="46"/>
      <c r="B8464" s="47"/>
      <c r="C8464" s="49"/>
      <c r="D8464" s="41"/>
      <c r="E8464" s="41"/>
      <c r="F8464" s="41"/>
      <c r="G8464" s="50" t="str">
        <f>IF(A8464&lt;&gt;"",CONCATENATE(A8464,":",YEAR(B8464),IF(MONTH(B8464)&gt;9,MONTH(B8464),CONCATENATE(0,MONTH(B8464))),IF(DAY(B8464)&gt;9,DAY(B8464),CONCATENATE(0,DAY(B8464))),IF(HOUR(C8464)&gt;9,HOUR(C8464),CONCATENATE(0,HOUR(C8464))),IF(MINUTE(C8464)&gt;9,MINUTE(C8464),CONCATENATE(0,MINUTE(C8464))),":",VLOOKUP(F8464,'Valid Values - Results'!$D$4:$F$12,3,FALSE)),"")</f>
        <v/>
      </c>
      <c r="H8464" s="41"/>
      <c r="I8464" s="41"/>
      <c r="J8464" s="41"/>
      <c r="K8464" s="41"/>
      <c r="L8464" s="41"/>
      <c r="M8464" s="92"/>
      <c r="N8464" s="41"/>
      <c r="O8464" s="41"/>
      <c r="P8464" s="41"/>
      <c r="Q8464" s="41"/>
      <c r="R8464" s="41"/>
      <c r="S8464" s="41"/>
      <c r="T8464" s="41"/>
      <c r="U8464" s="47"/>
      <c r="V8464" s="49"/>
      <c r="W8464" s="41"/>
      <c r="X8464" s="41"/>
      <c r="Y8464" s="41"/>
      <c r="AA8464" s="37" t="str">
        <f>IF($I8464&lt;&gt;"",VLOOKUP($I8464,'Valid Values - Search'!$R$4:$T$4719,3,FALSE),"")</f>
        <v/>
      </c>
      <c r="AB8464" s="37" t="str">
        <f>IF($I8464&lt;&gt;"",VLOOKUP($I8464,'Valid Values - Search'!$R$4:$S$4719,2,FALSE),"")</f>
        <v/>
      </c>
      <c r="AC8464" s="38" t="str">
        <f t="shared" si="132"/>
        <v/>
      </c>
      <c r="AD8464" s="38"/>
    </row>
    <row r="8465" spans="1:30">
      <c r="A8465" s="46"/>
      <c r="B8465" s="47"/>
      <c r="C8465" s="49"/>
      <c r="D8465" s="41"/>
      <c r="E8465" s="41"/>
      <c r="F8465" s="41"/>
      <c r="G8465" s="50" t="str">
        <f>IF(A8465&lt;&gt;"",CONCATENATE(A8465,":",YEAR(B8465),IF(MONTH(B8465)&gt;9,MONTH(B8465),CONCATENATE(0,MONTH(B8465))),IF(DAY(B8465)&gt;9,DAY(B8465),CONCATENATE(0,DAY(B8465))),IF(HOUR(C8465)&gt;9,HOUR(C8465),CONCATENATE(0,HOUR(C8465))),IF(MINUTE(C8465)&gt;9,MINUTE(C8465),CONCATENATE(0,MINUTE(C8465))),":",VLOOKUP(F8465,'Valid Values - Results'!$D$4:$F$12,3,FALSE)),"")</f>
        <v/>
      </c>
      <c r="H8465" s="41"/>
      <c r="I8465" s="41"/>
      <c r="J8465" s="41"/>
      <c r="K8465" s="41"/>
      <c r="L8465" s="41"/>
      <c r="M8465" s="92"/>
      <c r="N8465" s="41"/>
      <c r="O8465" s="41"/>
      <c r="P8465" s="41"/>
      <c r="Q8465" s="41"/>
      <c r="R8465" s="41"/>
      <c r="S8465" s="41"/>
      <c r="T8465" s="41"/>
      <c r="U8465" s="47"/>
      <c r="V8465" s="49"/>
      <c r="W8465" s="41"/>
      <c r="X8465" s="41"/>
      <c r="Y8465" s="41"/>
      <c r="AA8465" s="37" t="str">
        <f>IF($I8465&lt;&gt;"",VLOOKUP($I8465,'Valid Values - Search'!$R$4:$T$4719,3,FALSE),"")</f>
        <v/>
      </c>
      <c r="AB8465" s="37" t="str">
        <f>IF($I8465&lt;&gt;"",VLOOKUP($I8465,'Valid Values - Search'!$R$4:$S$4719,2,FALSE),"")</f>
        <v/>
      </c>
      <c r="AC8465" s="38" t="str">
        <f t="shared" si="132"/>
        <v/>
      </c>
      <c r="AD8465" s="38"/>
    </row>
    <row r="8466" spans="1:30">
      <c r="A8466" s="46"/>
      <c r="B8466" s="47"/>
      <c r="C8466" s="49"/>
      <c r="D8466" s="41"/>
      <c r="E8466" s="41"/>
      <c r="F8466" s="41"/>
      <c r="G8466" s="50" t="str">
        <f>IF(A8466&lt;&gt;"",CONCATENATE(A8466,":",YEAR(B8466),IF(MONTH(B8466)&gt;9,MONTH(B8466),CONCATENATE(0,MONTH(B8466))),IF(DAY(B8466)&gt;9,DAY(B8466),CONCATENATE(0,DAY(B8466))),IF(HOUR(C8466)&gt;9,HOUR(C8466),CONCATENATE(0,HOUR(C8466))),IF(MINUTE(C8466)&gt;9,MINUTE(C8466),CONCATENATE(0,MINUTE(C8466))),":",VLOOKUP(F8466,'Valid Values - Results'!$D$4:$F$12,3,FALSE)),"")</f>
        <v/>
      </c>
      <c r="H8466" s="41"/>
      <c r="I8466" s="41"/>
      <c r="J8466" s="41"/>
      <c r="K8466" s="41"/>
      <c r="L8466" s="41"/>
      <c r="M8466" s="92"/>
      <c r="N8466" s="41"/>
      <c r="O8466" s="41"/>
      <c r="P8466" s="41"/>
      <c r="Q8466" s="41"/>
      <c r="R8466" s="41"/>
      <c r="S8466" s="41"/>
      <c r="T8466" s="41"/>
      <c r="U8466" s="47"/>
      <c r="V8466" s="49"/>
      <c r="W8466" s="41"/>
      <c r="X8466" s="41"/>
      <c r="Y8466" s="41"/>
      <c r="AA8466" s="37" t="str">
        <f>IF($I8466&lt;&gt;"",VLOOKUP($I8466,'Valid Values - Search'!$R$4:$T$4719,3,FALSE),"")</f>
        <v/>
      </c>
      <c r="AB8466" s="37" t="str">
        <f>IF($I8466&lt;&gt;"",VLOOKUP($I8466,'Valid Values - Search'!$R$4:$S$4719,2,FALSE),"")</f>
        <v/>
      </c>
      <c r="AC8466" s="38" t="str">
        <f t="shared" si="132"/>
        <v/>
      </c>
      <c r="AD8466" s="38"/>
    </row>
    <row r="8467" spans="1:30">
      <c r="A8467" s="46"/>
      <c r="B8467" s="47"/>
      <c r="C8467" s="49"/>
      <c r="D8467" s="41"/>
      <c r="E8467" s="41"/>
      <c r="F8467" s="41"/>
      <c r="G8467" s="50" t="str">
        <f>IF(A8467&lt;&gt;"",CONCATENATE(A8467,":",YEAR(B8467),IF(MONTH(B8467)&gt;9,MONTH(B8467),CONCATENATE(0,MONTH(B8467))),IF(DAY(B8467)&gt;9,DAY(B8467),CONCATENATE(0,DAY(B8467))),IF(HOUR(C8467)&gt;9,HOUR(C8467),CONCATENATE(0,HOUR(C8467))),IF(MINUTE(C8467)&gt;9,MINUTE(C8467),CONCATENATE(0,MINUTE(C8467))),":",VLOOKUP(F8467,'Valid Values - Results'!$D$4:$F$12,3,FALSE)),"")</f>
        <v/>
      </c>
      <c r="H8467" s="41"/>
      <c r="I8467" s="41"/>
      <c r="J8467" s="41"/>
      <c r="K8467" s="41"/>
      <c r="L8467" s="41"/>
      <c r="M8467" s="92"/>
      <c r="N8467" s="41"/>
      <c r="O8467" s="41"/>
      <c r="P8467" s="41"/>
      <c r="Q8467" s="41"/>
      <c r="R8467" s="41"/>
      <c r="S8467" s="41"/>
      <c r="T8467" s="41"/>
      <c r="U8467" s="47"/>
      <c r="V8467" s="49"/>
      <c r="W8467" s="41"/>
      <c r="X8467" s="41"/>
      <c r="Y8467" s="41"/>
      <c r="AA8467" s="37" t="str">
        <f>IF($I8467&lt;&gt;"",VLOOKUP($I8467,'Valid Values - Search'!$R$4:$T$4719,3,FALSE),"")</f>
        <v/>
      </c>
      <c r="AB8467" s="37" t="str">
        <f>IF($I8467&lt;&gt;"",VLOOKUP($I8467,'Valid Values - Search'!$R$4:$S$4719,2,FALSE),"")</f>
        <v/>
      </c>
      <c r="AC8467" s="38" t="str">
        <f t="shared" si="132"/>
        <v/>
      </c>
      <c r="AD8467" s="38"/>
    </row>
    <row r="8468" spans="1:30">
      <c r="A8468" s="46"/>
      <c r="B8468" s="47"/>
      <c r="C8468" s="49"/>
      <c r="D8468" s="41"/>
      <c r="E8468" s="41"/>
      <c r="F8468" s="41"/>
      <c r="G8468" s="50" t="str">
        <f>IF(A8468&lt;&gt;"",CONCATENATE(A8468,":",YEAR(B8468),IF(MONTH(B8468)&gt;9,MONTH(B8468),CONCATENATE(0,MONTH(B8468))),IF(DAY(B8468)&gt;9,DAY(B8468),CONCATENATE(0,DAY(B8468))),IF(HOUR(C8468)&gt;9,HOUR(C8468),CONCATENATE(0,HOUR(C8468))),IF(MINUTE(C8468)&gt;9,MINUTE(C8468),CONCATENATE(0,MINUTE(C8468))),":",VLOOKUP(F8468,'Valid Values - Results'!$D$4:$F$12,3,FALSE)),"")</f>
        <v/>
      </c>
      <c r="H8468" s="41"/>
      <c r="I8468" s="41"/>
      <c r="J8468" s="41"/>
      <c r="K8468" s="41"/>
      <c r="L8468" s="41"/>
      <c r="M8468" s="92"/>
      <c r="N8468" s="41"/>
      <c r="O8468" s="41"/>
      <c r="P8468" s="41"/>
      <c r="Q8468" s="41"/>
      <c r="R8468" s="41"/>
      <c r="S8468" s="41"/>
      <c r="T8468" s="41"/>
      <c r="U8468" s="47"/>
      <c r="V8468" s="49"/>
      <c r="W8468" s="41"/>
      <c r="X8468" s="41"/>
      <c r="Y8468" s="41"/>
      <c r="AA8468" s="37" t="str">
        <f>IF($I8468&lt;&gt;"",VLOOKUP($I8468,'Valid Values - Search'!$R$4:$T$4719,3,FALSE),"")</f>
        <v/>
      </c>
      <c r="AB8468" s="37" t="str">
        <f>IF($I8468&lt;&gt;"",VLOOKUP($I8468,'Valid Values - Search'!$R$4:$S$4719,2,FALSE),"")</f>
        <v/>
      </c>
      <c r="AC8468" s="38" t="str">
        <f t="shared" si="132"/>
        <v/>
      </c>
      <c r="AD8468" s="38"/>
    </row>
    <row r="8469" spans="1:30">
      <c r="A8469" s="46"/>
      <c r="B8469" s="47"/>
      <c r="C8469" s="49"/>
      <c r="D8469" s="41"/>
      <c r="E8469" s="41"/>
      <c r="F8469" s="41"/>
      <c r="G8469" s="50" t="str">
        <f>IF(A8469&lt;&gt;"",CONCATENATE(A8469,":",YEAR(B8469),IF(MONTH(B8469)&gt;9,MONTH(B8469),CONCATENATE(0,MONTH(B8469))),IF(DAY(B8469)&gt;9,DAY(B8469),CONCATENATE(0,DAY(B8469))),IF(HOUR(C8469)&gt;9,HOUR(C8469),CONCATENATE(0,HOUR(C8469))),IF(MINUTE(C8469)&gt;9,MINUTE(C8469),CONCATENATE(0,MINUTE(C8469))),":",VLOOKUP(F8469,'Valid Values - Results'!$D$4:$F$12,3,FALSE)),"")</f>
        <v/>
      </c>
      <c r="H8469" s="41"/>
      <c r="I8469" s="41"/>
      <c r="J8469" s="41"/>
      <c r="K8469" s="41"/>
      <c r="L8469" s="41"/>
      <c r="M8469" s="92"/>
      <c r="N8469" s="41"/>
      <c r="O8469" s="41"/>
      <c r="P8469" s="41"/>
      <c r="Q8469" s="41"/>
      <c r="R8469" s="41"/>
      <c r="S8469" s="41"/>
      <c r="T8469" s="41"/>
      <c r="U8469" s="47"/>
      <c r="V8469" s="49"/>
      <c r="W8469" s="41"/>
      <c r="X8469" s="41"/>
      <c r="Y8469" s="41"/>
      <c r="AA8469" s="37" t="str">
        <f>IF($I8469&lt;&gt;"",VLOOKUP($I8469,'Valid Values - Search'!$R$4:$T$4719,3,FALSE),"")</f>
        <v/>
      </c>
      <c r="AB8469" s="37" t="str">
        <f>IF($I8469&lt;&gt;"",VLOOKUP($I8469,'Valid Values - Search'!$R$4:$S$4719,2,FALSE),"")</f>
        <v/>
      </c>
      <c r="AC8469" s="38" t="str">
        <f t="shared" si="132"/>
        <v/>
      </c>
      <c r="AD8469" s="38"/>
    </row>
    <row r="8470" spans="1:30">
      <c r="A8470" s="46"/>
      <c r="B8470" s="47"/>
      <c r="C8470" s="49"/>
      <c r="D8470" s="41"/>
      <c r="E8470" s="41"/>
      <c r="F8470" s="41"/>
      <c r="G8470" s="50" t="str">
        <f>IF(A8470&lt;&gt;"",CONCATENATE(A8470,":",YEAR(B8470),IF(MONTH(B8470)&gt;9,MONTH(B8470),CONCATENATE(0,MONTH(B8470))),IF(DAY(B8470)&gt;9,DAY(B8470),CONCATENATE(0,DAY(B8470))),IF(HOUR(C8470)&gt;9,HOUR(C8470),CONCATENATE(0,HOUR(C8470))),IF(MINUTE(C8470)&gt;9,MINUTE(C8470),CONCATENATE(0,MINUTE(C8470))),":",VLOOKUP(F8470,'Valid Values - Results'!$D$4:$F$12,3,FALSE)),"")</f>
        <v/>
      </c>
      <c r="H8470" s="41"/>
      <c r="I8470" s="41"/>
      <c r="J8470" s="41"/>
      <c r="K8470" s="41"/>
      <c r="L8470" s="41"/>
      <c r="M8470" s="92"/>
      <c r="N8470" s="41"/>
      <c r="O8470" s="41"/>
      <c r="P8470" s="41"/>
      <c r="Q8470" s="41"/>
      <c r="R8470" s="41"/>
      <c r="S8470" s="41"/>
      <c r="T8470" s="41"/>
      <c r="U8470" s="47"/>
      <c r="V8470" s="49"/>
      <c r="W8470" s="41"/>
      <c r="X8470" s="41"/>
      <c r="Y8470" s="41"/>
      <c r="AA8470" s="37" t="str">
        <f>IF($I8470&lt;&gt;"",VLOOKUP($I8470,'Valid Values - Search'!$R$4:$T$4719,3,FALSE),"")</f>
        <v/>
      </c>
      <c r="AB8470" s="37" t="str">
        <f>IF($I8470&lt;&gt;"",VLOOKUP($I8470,'Valid Values - Search'!$R$4:$S$4719,2,FALSE),"")</f>
        <v/>
      </c>
      <c r="AC8470" s="38" t="str">
        <f t="shared" si="132"/>
        <v/>
      </c>
      <c r="AD8470" s="38"/>
    </row>
    <row r="8471" spans="1:30">
      <c r="A8471" s="46"/>
      <c r="B8471" s="47"/>
      <c r="C8471" s="49"/>
      <c r="D8471" s="41"/>
      <c r="E8471" s="41"/>
      <c r="F8471" s="41"/>
      <c r="G8471" s="50" t="str">
        <f>IF(A8471&lt;&gt;"",CONCATENATE(A8471,":",YEAR(B8471),IF(MONTH(B8471)&gt;9,MONTH(B8471),CONCATENATE(0,MONTH(B8471))),IF(DAY(B8471)&gt;9,DAY(B8471),CONCATENATE(0,DAY(B8471))),IF(HOUR(C8471)&gt;9,HOUR(C8471),CONCATENATE(0,HOUR(C8471))),IF(MINUTE(C8471)&gt;9,MINUTE(C8471),CONCATENATE(0,MINUTE(C8471))),":",VLOOKUP(F8471,'Valid Values - Results'!$D$4:$F$12,3,FALSE)),"")</f>
        <v/>
      </c>
      <c r="H8471" s="41"/>
      <c r="I8471" s="41"/>
      <c r="J8471" s="41"/>
      <c r="K8471" s="41"/>
      <c r="L8471" s="41"/>
      <c r="M8471" s="92"/>
      <c r="N8471" s="41"/>
      <c r="O8471" s="41"/>
      <c r="P8471" s="41"/>
      <c r="Q8471" s="41"/>
      <c r="R8471" s="41"/>
      <c r="S8471" s="41"/>
      <c r="T8471" s="41"/>
      <c r="U8471" s="47"/>
      <c r="V8471" s="49"/>
      <c r="W8471" s="41"/>
      <c r="X8471" s="41"/>
      <c r="Y8471" s="41"/>
      <c r="AA8471" s="37" t="str">
        <f>IF($I8471&lt;&gt;"",VLOOKUP($I8471,'Valid Values - Search'!$R$4:$T$4719,3,FALSE),"")</f>
        <v/>
      </c>
      <c r="AB8471" s="37" t="str">
        <f>IF($I8471&lt;&gt;"",VLOOKUP($I8471,'Valid Values - Search'!$R$4:$S$4719,2,FALSE),"")</f>
        <v/>
      </c>
      <c r="AC8471" s="38" t="str">
        <f t="shared" si="132"/>
        <v/>
      </c>
      <c r="AD8471" s="38"/>
    </row>
    <row r="8472" spans="1:30">
      <c r="A8472" s="46"/>
      <c r="B8472" s="47"/>
      <c r="C8472" s="49"/>
      <c r="D8472" s="41"/>
      <c r="E8472" s="41"/>
      <c r="F8472" s="41"/>
      <c r="G8472" s="50" t="str">
        <f>IF(A8472&lt;&gt;"",CONCATENATE(A8472,":",YEAR(B8472),IF(MONTH(B8472)&gt;9,MONTH(B8472),CONCATENATE(0,MONTH(B8472))),IF(DAY(B8472)&gt;9,DAY(B8472),CONCATENATE(0,DAY(B8472))),IF(HOUR(C8472)&gt;9,HOUR(C8472),CONCATENATE(0,HOUR(C8472))),IF(MINUTE(C8472)&gt;9,MINUTE(C8472),CONCATENATE(0,MINUTE(C8472))),":",VLOOKUP(F8472,'Valid Values - Results'!$D$4:$F$12,3,FALSE)),"")</f>
        <v/>
      </c>
      <c r="H8472" s="41"/>
      <c r="I8472" s="41"/>
      <c r="J8472" s="41"/>
      <c r="K8472" s="41"/>
      <c r="L8472" s="41"/>
      <c r="M8472" s="92"/>
      <c r="N8472" s="41"/>
      <c r="O8472" s="41"/>
      <c r="P8472" s="41"/>
      <c r="Q8472" s="41"/>
      <c r="R8472" s="41"/>
      <c r="S8472" s="41"/>
      <c r="T8472" s="41"/>
      <c r="U8472" s="47"/>
      <c r="V8472" s="49"/>
      <c r="W8472" s="41"/>
      <c r="X8472" s="41"/>
      <c r="Y8472" s="41"/>
      <c r="AA8472" s="37" t="str">
        <f>IF($I8472&lt;&gt;"",VLOOKUP($I8472,'Valid Values - Search'!$R$4:$T$4719,3,FALSE),"")</f>
        <v/>
      </c>
      <c r="AB8472" s="37" t="str">
        <f>IF($I8472&lt;&gt;"",VLOOKUP($I8472,'Valid Values - Search'!$R$4:$S$4719,2,FALSE),"")</f>
        <v/>
      </c>
      <c r="AC8472" s="38" t="str">
        <f t="shared" si="132"/>
        <v/>
      </c>
      <c r="AD8472" s="38"/>
    </row>
    <row r="8473" spans="1:30">
      <c r="A8473" s="46"/>
      <c r="B8473" s="47"/>
      <c r="C8473" s="49"/>
      <c r="D8473" s="41"/>
      <c r="E8473" s="41"/>
      <c r="F8473" s="41"/>
      <c r="G8473" s="50" t="str">
        <f>IF(A8473&lt;&gt;"",CONCATENATE(A8473,":",YEAR(B8473),IF(MONTH(B8473)&gt;9,MONTH(B8473),CONCATENATE(0,MONTH(B8473))),IF(DAY(B8473)&gt;9,DAY(B8473),CONCATENATE(0,DAY(B8473))),IF(HOUR(C8473)&gt;9,HOUR(C8473),CONCATENATE(0,HOUR(C8473))),IF(MINUTE(C8473)&gt;9,MINUTE(C8473),CONCATENATE(0,MINUTE(C8473))),":",VLOOKUP(F8473,'Valid Values - Results'!$D$4:$F$12,3,FALSE)),"")</f>
        <v/>
      </c>
      <c r="H8473" s="41"/>
      <c r="I8473" s="41"/>
      <c r="J8473" s="41"/>
      <c r="K8473" s="41"/>
      <c r="L8473" s="41"/>
      <c r="M8473" s="92"/>
      <c r="N8473" s="41"/>
      <c r="O8473" s="41"/>
      <c r="P8473" s="41"/>
      <c r="Q8473" s="41"/>
      <c r="R8473" s="41"/>
      <c r="S8473" s="41"/>
      <c r="T8473" s="41"/>
      <c r="U8473" s="47"/>
      <c r="V8473" s="49"/>
      <c r="W8473" s="41"/>
      <c r="X8473" s="41"/>
      <c r="Y8473" s="41"/>
      <c r="AA8473" s="37" t="str">
        <f>IF($I8473&lt;&gt;"",VLOOKUP($I8473,'Valid Values - Search'!$R$4:$T$4719,3,FALSE),"")</f>
        <v/>
      </c>
      <c r="AB8473" s="37" t="str">
        <f>IF($I8473&lt;&gt;"",VLOOKUP($I8473,'Valid Values - Search'!$R$4:$S$4719,2,FALSE),"")</f>
        <v/>
      </c>
      <c r="AC8473" s="38" t="str">
        <f t="shared" si="132"/>
        <v/>
      </c>
      <c r="AD8473" s="38"/>
    </row>
    <row r="8474" spans="1:30">
      <c r="A8474" s="46"/>
      <c r="B8474" s="47"/>
      <c r="C8474" s="49"/>
      <c r="D8474" s="41"/>
      <c r="E8474" s="41"/>
      <c r="F8474" s="41"/>
      <c r="G8474" s="50" t="str">
        <f>IF(A8474&lt;&gt;"",CONCATENATE(A8474,":",YEAR(B8474),IF(MONTH(B8474)&gt;9,MONTH(B8474),CONCATENATE(0,MONTH(B8474))),IF(DAY(B8474)&gt;9,DAY(B8474),CONCATENATE(0,DAY(B8474))),IF(HOUR(C8474)&gt;9,HOUR(C8474),CONCATENATE(0,HOUR(C8474))),IF(MINUTE(C8474)&gt;9,MINUTE(C8474),CONCATENATE(0,MINUTE(C8474))),":",VLOOKUP(F8474,'Valid Values - Results'!$D$4:$F$12,3,FALSE)),"")</f>
        <v/>
      </c>
      <c r="H8474" s="41"/>
      <c r="I8474" s="41"/>
      <c r="J8474" s="41"/>
      <c r="K8474" s="41"/>
      <c r="L8474" s="41"/>
      <c r="M8474" s="92"/>
      <c r="N8474" s="41"/>
      <c r="O8474" s="41"/>
      <c r="P8474" s="41"/>
      <c r="Q8474" s="41"/>
      <c r="R8474" s="41"/>
      <c r="S8474" s="41"/>
      <c r="T8474" s="41"/>
      <c r="U8474" s="47"/>
      <c r="V8474" s="49"/>
      <c r="W8474" s="41"/>
      <c r="X8474" s="41"/>
      <c r="Y8474" s="41"/>
      <c r="AA8474" s="37" t="str">
        <f>IF($I8474&lt;&gt;"",VLOOKUP($I8474,'Valid Values - Search'!$R$4:$T$4719,3,FALSE),"")</f>
        <v/>
      </c>
      <c r="AB8474" s="37" t="str">
        <f>IF($I8474&lt;&gt;"",VLOOKUP($I8474,'Valid Values - Search'!$R$4:$S$4719,2,FALSE),"")</f>
        <v/>
      </c>
      <c r="AC8474" s="38" t="str">
        <f t="shared" si="132"/>
        <v/>
      </c>
      <c r="AD8474" s="38"/>
    </row>
    <row r="8475" spans="1:30">
      <c r="A8475" s="46"/>
      <c r="B8475" s="47"/>
      <c r="C8475" s="49"/>
      <c r="D8475" s="41"/>
      <c r="E8475" s="41"/>
      <c r="F8475" s="41"/>
      <c r="G8475" s="50" t="str">
        <f>IF(A8475&lt;&gt;"",CONCATENATE(A8475,":",YEAR(B8475),IF(MONTH(B8475)&gt;9,MONTH(B8475),CONCATENATE(0,MONTH(B8475))),IF(DAY(B8475)&gt;9,DAY(B8475),CONCATENATE(0,DAY(B8475))),IF(HOUR(C8475)&gt;9,HOUR(C8475),CONCATENATE(0,HOUR(C8475))),IF(MINUTE(C8475)&gt;9,MINUTE(C8475),CONCATENATE(0,MINUTE(C8475))),":",VLOOKUP(F8475,'Valid Values - Results'!$D$4:$F$12,3,FALSE)),"")</f>
        <v/>
      </c>
      <c r="H8475" s="41"/>
      <c r="I8475" s="41"/>
      <c r="J8475" s="41"/>
      <c r="K8475" s="41"/>
      <c r="L8475" s="41"/>
      <c r="M8475" s="92"/>
      <c r="N8475" s="41"/>
      <c r="O8475" s="41"/>
      <c r="P8475" s="41"/>
      <c r="Q8475" s="41"/>
      <c r="R8475" s="41"/>
      <c r="S8475" s="41"/>
      <c r="T8475" s="41"/>
      <c r="U8475" s="47"/>
      <c r="V8475" s="49"/>
      <c r="W8475" s="41"/>
      <c r="X8475" s="41"/>
      <c r="Y8475" s="41"/>
      <c r="AA8475" s="37" t="str">
        <f>IF($I8475&lt;&gt;"",VLOOKUP($I8475,'Valid Values - Search'!$R$4:$T$4719,3,FALSE),"")</f>
        <v/>
      </c>
      <c r="AB8475" s="37" t="str">
        <f>IF($I8475&lt;&gt;"",VLOOKUP($I8475,'Valid Values - Search'!$R$4:$S$4719,2,FALSE),"")</f>
        <v/>
      </c>
      <c r="AC8475" s="38" t="str">
        <f t="shared" si="132"/>
        <v/>
      </c>
      <c r="AD8475" s="38"/>
    </row>
    <row r="8476" spans="1:30">
      <c r="A8476" s="46"/>
      <c r="B8476" s="47"/>
      <c r="C8476" s="49"/>
      <c r="D8476" s="41"/>
      <c r="E8476" s="41"/>
      <c r="F8476" s="41"/>
      <c r="G8476" s="50" t="str">
        <f>IF(A8476&lt;&gt;"",CONCATENATE(A8476,":",YEAR(B8476),IF(MONTH(B8476)&gt;9,MONTH(B8476),CONCATENATE(0,MONTH(B8476))),IF(DAY(B8476)&gt;9,DAY(B8476),CONCATENATE(0,DAY(B8476))),IF(HOUR(C8476)&gt;9,HOUR(C8476),CONCATENATE(0,HOUR(C8476))),IF(MINUTE(C8476)&gt;9,MINUTE(C8476),CONCATENATE(0,MINUTE(C8476))),":",VLOOKUP(F8476,'Valid Values - Results'!$D$4:$F$12,3,FALSE)),"")</f>
        <v/>
      </c>
      <c r="H8476" s="41"/>
      <c r="I8476" s="41"/>
      <c r="J8476" s="41"/>
      <c r="K8476" s="41"/>
      <c r="L8476" s="41"/>
      <c r="M8476" s="92"/>
      <c r="N8476" s="41"/>
      <c r="O8476" s="41"/>
      <c r="P8476" s="41"/>
      <c r="Q8476" s="41"/>
      <c r="R8476" s="41"/>
      <c r="S8476" s="41"/>
      <c r="T8476" s="41"/>
      <c r="U8476" s="47"/>
      <c r="V8476" s="49"/>
      <c r="W8476" s="41"/>
      <c r="X8476" s="41"/>
      <c r="Y8476" s="41"/>
      <c r="AA8476" s="37" t="str">
        <f>IF($I8476&lt;&gt;"",VLOOKUP($I8476,'Valid Values - Search'!$R$4:$T$4719,3,FALSE),"")</f>
        <v/>
      </c>
      <c r="AB8476" s="37" t="str">
        <f>IF($I8476&lt;&gt;"",VLOOKUP($I8476,'Valid Values - Search'!$R$4:$S$4719,2,FALSE),"")</f>
        <v/>
      </c>
      <c r="AC8476" s="38" t="str">
        <f t="shared" si="132"/>
        <v/>
      </c>
      <c r="AD8476" s="38"/>
    </row>
    <row r="8477" spans="1:30">
      <c r="A8477" s="46"/>
      <c r="B8477" s="47"/>
      <c r="C8477" s="49"/>
      <c r="D8477" s="41"/>
      <c r="E8477" s="41"/>
      <c r="F8477" s="41"/>
      <c r="G8477" s="50" t="str">
        <f>IF(A8477&lt;&gt;"",CONCATENATE(A8477,":",YEAR(B8477),IF(MONTH(B8477)&gt;9,MONTH(B8477),CONCATENATE(0,MONTH(B8477))),IF(DAY(B8477)&gt;9,DAY(B8477),CONCATENATE(0,DAY(B8477))),IF(HOUR(C8477)&gt;9,HOUR(C8477),CONCATENATE(0,HOUR(C8477))),IF(MINUTE(C8477)&gt;9,MINUTE(C8477),CONCATENATE(0,MINUTE(C8477))),":",VLOOKUP(F8477,'Valid Values - Results'!$D$4:$F$12,3,FALSE)),"")</f>
        <v/>
      </c>
      <c r="H8477" s="41"/>
      <c r="I8477" s="41"/>
      <c r="J8477" s="41"/>
      <c r="K8477" s="41"/>
      <c r="L8477" s="41"/>
      <c r="M8477" s="92"/>
      <c r="N8477" s="41"/>
      <c r="O8477" s="41"/>
      <c r="P8477" s="41"/>
      <c r="Q8477" s="41"/>
      <c r="R8477" s="41"/>
      <c r="S8477" s="41"/>
      <c r="T8477" s="41"/>
      <c r="U8477" s="47"/>
      <c r="V8477" s="49"/>
      <c r="W8477" s="41"/>
      <c r="X8477" s="41"/>
      <c r="Y8477" s="41"/>
      <c r="AA8477" s="37" t="str">
        <f>IF($I8477&lt;&gt;"",VLOOKUP($I8477,'Valid Values - Search'!$R$4:$T$4719,3,FALSE),"")</f>
        <v/>
      </c>
      <c r="AB8477" s="37" t="str">
        <f>IF($I8477&lt;&gt;"",VLOOKUP($I8477,'Valid Values - Search'!$R$4:$S$4719,2,FALSE),"")</f>
        <v/>
      </c>
      <c r="AC8477" s="38" t="str">
        <f t="shared" si="132"/>
        <v/>
      </c>
      <c r="AD8477" s="38"/>
    </row>
    <row r="8478" spans="1:30">
      <c r="A8478" s="46"/>
      <c r="B8478" s="47"/>
      <c r="C8478" s="49"/>
      <c r="D8478" s="41"/>
      <c r="E8478" s="41"/>
      <c r="F8478" s="41"/>
      <c r="G8478" s="50" t="str">
        <f>IF(A8478&lt;&gt;"",CONCATENATE(A8478,":",YEAR(B8478),IF(MONTH(B8478)&gt;9,MONTH(B8478),CONCATENATE(0,MONTH(B8478))),IF(DAY(B8478)&gt;9,DAY(B8478),CONCATENATE(0,DAY(B8478))),IF(HOUR(C8478)&gt;9,HOUR(C8478),CONCATENATE(0,HOUR(C8478))),IF(MINUTE(C8478)&gt;9,MINUTE(C8478),CONCATENATE(0,MINUTE(C8478))),":",VLOOKUP(F8478,'Valid Values - Results'!$D$4:$F$12,3,FALSE)),"")</f>
        <v/>
      </c>
      <c r="H8478" s="41"/>
      <c r="I8478" s="41"/>
      <c r="J8478" s="41"/>
      <c r="K8478" s="41"/>
      <c r="L8478" s="41"/>
      <c r="M8478" s="92"/>
      <c r="N8478" s="41"/>
      <c r="O8478" s="41"/>
      <c r="P8478" s="41"/>
      <c r="Q8478" s="41"/>
      <c r="R8478" s="41"/>
      <c r="S8478" s="41"/>
      <c r="T8478" s="41"/>
      <c r="U8478" s="47"/>
      <c r="V8478" s="49"/>
      <c r="W8478" s="41"/>
      <c r="X8478" s="41"/>
      <c r="Y8478" s="41"/>
      <c r="AA8478" s="37" t="str">
        <f>IF($I8478&lt;&gt;"",VLOOKUP($I8478,'Valid Values - Search'!$R$4:$T$4719,3,FALSE),"")</f>
        <v/>
      </c>
      <c r="AB8478" s="37" t="str">
        <f>IF($I8478&lt;&gt;"",VLOOKUP($I8478,'Valid Values - Search'!$R$4:$S$4719,2,FALSE),"")</f>
        <v/>
      </c>
      <c r="AC8478" s="38" t="str">
        <f t="shared" si="132"/>
        <v/>
      </c>
      <c r="AD8478" s="38"/>
    </row>
    <row r="8479" spans="1:30">
      <c r="A8479" s="46"/>
      <c r="B8479" s="47"/>
      <c r="C8479" s="49"/>
      <c r="D8479" s="41"/>
      <c r="E8479" s="41"/>
      <c r="F8479" s="41"/>
      <c r="G8479" s="50" t="str">
        <f>IF(A8479&lt;&gt;"",CONCATENATE(A8479,":",YEAR(B8479),IF(MONTH(B8479)&gt;9,MONTH(B8479),CONCATENATE(0,MONTH(B8479))),IF(DAY(B8479)&gt;9,DAY(B8479),CONCATENATE(0,DAY(B8479))),IF(HOUR(C8479)&gt;9,HOUR(C8479),CONCATENATE(0,HOUR(C8479))),IF(MINUTE(C8479)&gt;9,MINUTE(C8479),CONCATENATE(0,MINUTE(C8479))),":",VLOOKUP(F8479,'Valid Values - Results'!$D$4:$F$12,3,FALSE)),"")</f>
        <v/>
      </c>
      <c r="H8479" s="41"/>
      <c r="I8479" s="41"/>
      <c r="J8479" s="41"/>
      <c r="K8479" s="41"/>
      <c r="L8479" s="41"/>
      <c r="M8479" s="92"/>
      <c r="N8479" s="41"/>
      <c r="O8479" s="41"/>
      <c r="P8479" s="41"/>
      <c r="Q8479" s="41"/>
      <c r="R8479" s="41"/>
      <c r="S8479" s="41"/>
      <c r="T8479" s="41"/>
      <c r="U8479" s="47"/>
      <c r="V8479" s="49"/>
      <c r="W8479" s="41"/>
      <c r="X8479" s="41"/>
      <c r="Y8479" s="41"/>
      <c r="AA8479" s="37" t="str">
        <f>IF($I8479&lt;&gt;"",VLOOKUP($I8479,'Valid Values - Search'!$R$4:$T$4719,3,FALSE),"")</f>
        <v/>
      </c>
      <c r="AB8479" s="37" t="str">
        <f>IF($I8479&lt;&gt;"",VLOOKUP($I8479,'Valid Values - Search'!$R$4:$S$4719,2,FALSE),"")</f>
        <v/>
      </c>
      <c r="AC8479" s="38" t="str">
        <f t="shared" si="132"/>
        <v/>
      </c>
      <c r="AD8479" s="38"/>
    </row>
    <row r="8480" spans="1:30">
      <c r="A8480" s="46"/>
      <c r="B8480" s="47"/>
      <c r="C8480" s="49"/>
      <c r="D8480" s="41"/>
      <c r="E8480" s="41"/>
      <c r="F8480" s="41"/>
      <c r="G8480" s="50" t="str">
        <f>IF(A8480&lt;&gt;"",CONCATENATE(A8480,":",YEAR(B8480),IF(MONTH(B8480)&gt;9,MONTH(B8480),CONCATENATE(0,MONTH(B8480))),IF(DAY(B8480)&gt;9,DAY(B8480),CONCATENATE(0,DAY(B8480))),IF(HOUR(C8480)&gt;9,HOUR(C8480),CONCATENATE(0,HOUR(C8480))),IF(MINUTE(C8480)&gt;9,MINUTE(C8480),CONCATENATE(0,MINUTE(C8480))),":",VLOOKUP(F8480,'Valid Values - Results'!$D$4:$F$12,3,FALSE)),"")</f>
        <v/>
      </c>
      <c r="H8480" s="41"/>
      <c r="I8480" s="41"/>
      <c r="J8480" s="41"/>
      <c r="K8480" s="41"/>
      <c r="L8480" s="41"/>
      <c r="M8480" s="92"/>
      <c r="N8480" s="41"/>
      <c r="O8480" s="41"/>
      <c r="P8480" s="41"/>
      <c r="Q8480" s="41"/>
      <c r="R8480" s="41"/>
      <c r="S8480" s="41"/>
      <c r="T8480" s="41"/>
      <c r="U8480" s="47"/>
      <c r="V8480" s="49"/>
      <c r="W8480" s="41"/>
      <c r="X8480" s="41"/>
      <c r="Y8480" s="41"/>
      <c r="AA8480" s="37" t="str">
        <f>IF($I8480&lt;&gt;"",VLOOKUP($I8480,'Valid Values - Search'!$R$4:$T$4719,3,FALSE),"")</f>
        <v/>
      </c>
      <c r="AB8480" s="37" t="str">
        <f>IF($I8480&lt;&gt;"",VLOOKUP($I8480,'Valid Values - Search'!$R$4:$S$4719,2,FALSE),"")</f>
        <v/>
      </c>
      <c r="AC8480" s="38" t="str">
        <f t="shared" si="132"/>
        <v/>
      </c>
      <c r="AD8480" s="38"/>
    </row>
    <row r="8481" spans="1:30">
      <c r="A8481" s="46"/>
      <c r="B8481" s="47"/>
      <c r="C8481" s="49"/>
      <c r="D8481" s="41"/>
      <c r="E8481" s="41"/>
      <c r="F8481" s="41"/>
      <c r="G8481" s="50" t="str">
        <f>IF(A8481&lt;&gt;"",CONCATENATE(A8481,":",YEAR(B8481),IF(MONTH(B8481)&gt;9,MONTH(B8481),CONCATENATE(0,MONTH(B8481))),IF(DAY(B8481)&gt;9,DAY(B8481),CONCATENATE(0,DAY(B8481))),IF(HOUR(C8481)&gt;9,HOUR(C8481),CONCATENATE(0,HOUR(C8481))),IF(MINUTE(C8481)&gt;9,MINUTE(C8481),CONCATENATE(0,MINUTE(C8481))),":",VLOOKUP(F8481,'Valid Values - Results'!$D$4:$F$12,3,FALSE)),"")</f>
        <v/>
      </c>
      <c r="H8481" s="41"/>
      <c r="I8481" s="41"/>
      <c r="J8481" s="41"/>
      <c r="K8481" s="41"/>
      <c r="L8481" s="41"/>
      <c r="M8481" s="92"/>
      <c r="N8481" s="41"/>
      <c r="O8481" s="41"/>
      <c r="P8481" s="41"/>
      <c r="Q8481" s="41"/>
      <c r="R8481" s="41"/>
      <c r="S8481" s="41"/>
      <c r="T8481" s="41"/>
      <c r="U8481" s="47"/>
      <c r="V8481" s="49"/>
      <c r="W8481" s="41"/>
      <c r="X8481" s="41"/>
      <c r="Y8481" s="41"/>
      <c r="AA8481" s="37" t="str">
        <f>IF($I8481&lt;&gt;"",VLOOKUP($I8481,'Valid Values - Search'!$R$4:$T$4719,3,FALSE),"")</f>
        <v/>
      </c>
      <c r="AB8481" s="37" t="str">
        <f>IF($I8481&lt;&gt;"",VLOOKUP($I8481,'Valid Values - Search'!$R$4:$S$4719,2,FALSE),"")</f>
        <v/>
      </c>
      <c r="AC8481" s="38" t="str">
        <f t="shared" si="132"/>
        <v/>
      </c>
      <c r="AD8481" s="38"/>
    </row>
    <row r="8482" spans="1:30">
      <c r="A8482" s="46"/>
      <c r="B8482" s="47"/>
      <c r="C8482" s="49"/>
      <c r="D8482" s="41"/>
      <c r="E8482" s="41"/>
      <c r="F8482" s="41"/>
      <c r="G8482" s="50" t="str">
        <f>IF(A8482&lt;&gt;"",CONCATENATE(A8482,":",YEAR(B8482),IF(MONTH(B8482)&gt;9,MONTH(B8482),CONCATENATE(0,MONTH(B8482))),IF(DAY(B8482)&gt;9,DAY(B8482),CONCATENATE(0,DAY(B8482))),IF(HOUR(C8482)&gt;9,HOUR(C8482),CONCATENATE(0,HOUR(C8482))),IF(MINUTE(C8482)&gt;9,MINUTE(C8482),CONCATENATE(0,MINUTE(C8482))),":",VLOOKUP(F8482,'Valid Values - Results'!$D$4:$F$12,3,FALSE)),"")</f>
        <v/>
      </c>
      <c r="H8482" s="41"/>
      <c r="I8482" s="41"/>
      <c r="J8482" s="41"/>
      <c r="K8482" s="41"/>
      <c r="L8482" s="41"/>
      <c r="M8482" s="92"/>
      <c r="N8482" s="41"/>
      <c r="O8482" s="41"/>
      <c r="P8482" s="41"/>
      <c r="Q8482" s="41"/>
      <c r="R8482" s="41"/>
      <c r="S8482" s="41"/>
      <c r="T8482" s="41"/>
      <c r="U8482" s="47"/>
      <c r="V8482" s="49"/>
      <c r="W8482" s="41"/>
      <c r="X8482" s="41"/>
      <c r="Y8482" s="41"/>
      <c r="AA8482" s="37" t="str">
        <f>IF($I8482&lt;&gt;"",VLOOKUP($I8482,'Valid Values - Search'!$R$4:$T$4719,3,FALSE),"")</f>
        <v/>
      </c>
      <c r="AB8482" s="37" t="str">
        <f>IF($I8482&lt;&gt;"",VLOOKUP($I8482,'Valid Values - Search'!$R$4:$S$4719,2,FALSE),"")</f>
        <v/>
      </c>
      <c r="AC8482" s="38" t="str">
        <f t="shared" si="132"/>
        <v/>
      </c>
      <c r="AD8482" s="38"/>
    </row>
    <row r="8483" spans="1:30">
      <c r="A8483" s="46"/>
      <c r="B8483" s="47"/>
      <c r="C8483" s="49"/>
      <c r="D8483" s="41"/>
      <c r="E8483" s="41"/>
      <c r="F8483" s="41"/>
      <c r="G8483" s="50" t="str">
        <f>IF(A8483&lt;&gt;"",CONCATENATE(A8483,":",YEAR(B8483),IF(MONTH(B8483)&gt;9,MONTH(B8483),CONCATENATE(0,MONTH(B8483))),IF(DAY(B8483)&gt;9,DAY(B8483),CONCATENATE(0,DAY(B8483))),IF(HOUR(C8483)&gt;9,HOUR(C8483),CONCATENATE(0,HOUR(C8483))),IF(MINUTE(C8483)&gt;9,MINUTE(C8483),CONCATENATE(0,MINUTE(C8483))),":",VLOOKUP(F8483,'Valid Values - Results'!$D$4:$F$12,3,FALSE)),"")</f>
        <v/>
      </c>
      <c r="H8483" s="41"/>
      <c r="I8483" s="41"/>
      <c r="J8483" s="41"/>
      <c r="K8483" s="41"/>
      <c r="L8483" s="41"/>
      <c r="M8483" s="92"/>
      <c r="N8483" s="41"/>
      <c r="O8483" s="41"/>
      <c r="P8483" s="41"/>
      <c r="Q8483" s="41"/>
      <c r="R8483" s="41"/>
      <c r="S8483" s="41"/>
      <c r="T8483" s="41"/>
      <c r="U8483" s="47"/>
      <c r="V8483" s="49"/>
      <c r="W8483" s="41"/>
      <c r="X8483" s="41"/>
      <c r="Y8483" s="41"/>
      <c r="AA8483" s="37" t="str">
        <f>IF($I8483&lt;&gt;"",VLOOKUP($I8483,'Valid Values - Search'!$R$4:$T$4719,3,FALSE),"")</f>
        <v/>
      </c>
      <c r="AB8483" s="37" t="str">
        <f>IF($I8483&lt;&gt;"",VLOOKUP($I8483,'Valid Values - Search'!$R$4:$S$4719,2,FALSE),"")</f>
        <v/>
      </c>
      <c r="AC8483" s="38" t="str">
        <f t="shared" si="132"/>
        <v/>
      </c>
      <c r="AD8483" s="38"/>
    </row>
    <row r="8484" spans="1:30">
      <c r="A8484" s="46"/>
      <c r="B8484" s="47"/>
      <c r="C8484" s="49"/>
      <c r="D8484" s="41"/>
      <c r="E8484" s="41"/>
      <c r="F8484" s="41"/>
      <c r="G8484" s="50" t="str">
        <f>IF(A8484&lt;&gt;"",CONCATENATE(A8484,":",YEAR(B8484),IF(MONTH(B8484)&gt;9,MONTH(B8484),CONCATENATE(0,MONTH(B8484))),IF(DAY(B8484)&gt;9,DAY(B8484),CONCATENATE(0,DAY(B8484))),IF(HOUR(C8484)&gt;9,HOUR(C8484),CONCATENATE(0,HOUR(C8484))),IF(MINUTE(C8484)&gt;9,MINUTE(C8484),CONCATENATE(0,MINUTE(C8484))),":",VLOOKUP(F8484,'Valid Values - Results'!$D$4:$F$12,3,FALSE)),"")</f>
        <v/>
      </c>
      <c r="H8484" s="41"/>
      <c r="I8484" s="41"/>
      <c r="J8484" s="41"/>
      <c r="K8484" s="41"/>
      <c r="L8484" s="41"/>
      <c r="M8484" s="92"/>
      <c r="N8484" s="41"/>
      <c r="O8484" s="41"/>
      <c r="P8484" s="41"/>
      <c r="Q8484" s="41"/>
      <c r="R8484" s="41"/>
      <c r="S8484" s="41"/>
      <c r="T8484" s="41"/>
      <c r="U8484" s="47"/>
      <c r="V8484" s="49"/>
      <c r="W8484" s="41"/>
      <c r="X8484" s="41"/>
      <c r="Y8484" s="41"/>
      <c r="AA8484" s="37" t="str">
        <f>IF($I8484&lt;&gt;"",VLOOKUP($I8484,'Valid Values - Search'!$R$4:$T$4719,3,FALSE),"")</f>
        <v/>
      </c>
      <c r="AB8484" s="37" t="str">
        <f>IF($I8484&lt;&gt;"",VLOOKUP($I8484,'Valid Values - Search'!$R$4:$S$4719,2,FALSE),"")</f>
        <v/>
      </c>
      <c r="AC8484" s="38" t="str">
        <f t="shared" si="132"/>
        <v/>
      </c>
      <c r="AD8484" s="38"/>
    </row>
    <row r="8485" spans="1:30">
      <c r="A8485" s="46"/>
      <c r="B8485" s="47"/>
      <c r="C8485" s="49"/>
      <c r="D8485" s="41"/>
      <c r="E8485" s="41"/>
      <c r="F8485" s="41"/>
      <c r="G8485" s="50" t="str">
        <f>IF(A8485&lt;&gt;"",CONCATENATE(A8485,":",YEAR(B8485),IF(MONTH(B8485)&gt;9,MONTH(B8485),CONCATENATE(0,MONTH(B8485))),IF(DAY(B8485)&gt;9,DAY(B8485),CONCATENATE(0,DAY(B8485))),IF(HOUR(C8485)&gt;9,HOUR(C8485),CONCATENATE(0,HOUR(C8485))),IF(MINUTE(C8485)&gt;9,MINUTE(C8485),CONCATENATE(0,MINUTE(C8485))),":",VLOOKUP(F8485,'Valid Values - Results'!$D$4:$F$12,3,FALSE)),"")</f>
        <v/>
      </c>
      <c r="H8485" s="41"/>
      <c r="I8485" s="41"/>
      <c r="J8485" s="41"/>
      <c r="K8485" s="41"/>
      <c r="L8485" s="41"/>
      <c r="M8485" s="92"/>
      <c r="N8485" s="41"/>
      <c r="O8485" s="41"/>
      <c r="P8485" s="41"/>
      <c r="Q8485" s="41"/>
      <c r="R8485" s="41"/>
      <c r="S8485" s="41"/>
      <c r="T8485" s="41"/>
      <c r="U8485" s="47"/>
      <c r="V8485" s="49"/>
      <c r="W8485" s="41"/>
      <c r="X8485" s="41"/>
      <c r="Y8485" s="41"/>
      <c r="AA8485" s="37" t="str">
        <f>IF($I8485&lt;&gt;"",VLOOKUP($I8485,'Valid Values - Search'!$R$4:$T$4719,3,FALSE),"")</f>
        <v/>
      </c>
      <c r="AB8485" s="37" t="str">
        <f>IF($I8485&lt;&gt;"",VLOOKUP($I8485,'Valid Values - Search'!$R$4:$S$4719,2,FALSE),"")</f>
        <v/>
      </c>
      <c r="AC8485" s="38" t="str">
        <f t="shared" si="132"/>
        <v/>
      </c>
      <c r="AD8485" s="38"/>
    </row>
    <row r="8486" spans="1:30">
      <c r="A8486" s="46"/>
      <c r="B8486" s="47"/>
      <c r="C8486" s="49"/>
      <c r="D8486" s="41"/>
      <c r="E8486" s="41"/>
      <c r="F8486" s="41"/>
      <c r="G8486" s="50" t="str">
        <f>IF(A8486&lt;&gt;"",CONCATENATE(A8486,":",YEAR(B8486),IF(MONTH(B8486)&gt;9,MONTH(B8486),CONCATENATE(0,MONTH(B8486))),IF(DAY(B8486)&gt;9,DAY(B8486),CONCATENATE(0,DAY(B8486))),IF(HOUR(C8486)&gt;9,HOUR(C8486),CONCATENATE(0,HOUR(C8486))),IF(MINUTE(C8486)&gt;9,MINUTE(C8486),CONCATENATE(0,MINUTE(C8486))),":",VLOOKUP(F8486,'Valid Values - Results'!$D$4:$F$12,3,FALSE)),"")</f>
        <v/>
      </c>
      <c r="H8486" s="41"/>
      <c r="I8486" s="41"/>
      <c r="J8486" s="41"/>
      <c r="K8486" s="41"/>
      <c r="L8486" s="41"/>
      <c r="M8486" s="92"/>
      <c r="N8486" s="41"/>
      <c r="O8486" s="41"/>
      <c r="P8486" s="41"/>
      <c r="Q8486" s="41"/>
      <c r="R8486" s="41"/>
      <c r="S8486" s="41"/>
      <c r="T8486" s="41"/>
      <c r="U8486" s="47"/>
      <c r="V8486" s="49"/>
      <c r="W8486" s="41"/>
      <c r="X8486" s="41"/>
      <c r="Y8486" s="41"/>
      <c r="AA8486" s="37" t="str">
        <f>IF($I8486&lt;&gt;"",VLOOKUP($I8486,'Valid Values - Search'!$R$4:$T$4719,3,FALSE),"")</f>
        <v/>
      </c>
      <c r="AB8486" s="37" t="str">
        <f>IF($I8486&lt;&gt;"",VLOOKUP($I8486,'Valid Values - Search'!$R$4:$S$4719,2,FALSE),"")</f>
        <v/>
      </c>
      <c r="AC8486" s="38" t="str">
        <f t="shared" si="132"/>
        <v/>
      </c>
      <c r="AD8486" s="38"/>
    </row>
    <row r="8487" spans="1:30">
      <c r="A8487" s="46"/>
      <c r="B8487" s="47"/>
      <c r="C8487" s="49"/>
      <c r="D8487" s="41"/>
      <c r="E8487" s="41"/>
      <c r="F8487" s="41"/>
      <c r="G8487" s="50" t="str">
        <f>IF(A8487&lt;&gt;"",CONCATENATE(A8487,":",YEAR(B8487),IF(MONTH(B8487)&gt;9,MONTH(B8487),CONCATENATE(0,MONTH(B8487))),IF(DAY(B8487)&gt;9,DAY(B8487),CONCATENATE(0,DAY(B8487))),IF(HOUR(C8487)&gt;9,HOUR(C8487),CONCATENATE(0,HOUR(C8487))),IF(MINUTE(C8487)&gt;9,MINUTE(C8487),CONCATENATE(0,MINUTE(C8487))),":",VLOOKUP(F8487,'Valid Values - Results'!$D$4:$F$12,3,FALSE)),"")</f>
        <v/>
      </c>
      <c r="H8487" s="41"/>
      <c r="I8487" s="41"/>
      <c r="J8487" s="41"/>
      <c r="K8487" s="41"/>
      <c r="L8487" s="41"/>
      <c r="M8487" s="92"/>
      <c r="N8487" s="41"/>
      <c r="O8487" s="41"/>
      <c r="P8487" s="41"/>
      <c r="Q8487" s="41"/>
      <c r="R8487" s="41"/>
      <c r="S8487" s="41"/>
      <c r="T8487" s="41"/>
      <c r="U8487" s="47"/>
      <c r="V8487" s="49"/>
      <c r="W8487" s="41"/>
      <c r="X8487" s="41"/>
      <c r="Y8487" s="41"/>
      <c r="AA8487" s="37" t="str">
        <f>IF($I8487&lt;&gt;"",VLOOKUP($I8487,'Valid Values - Search'!$R$4:$T$4719,3,FALSE),"")</f>
        <v/>
      </c>
      <c r="AB8487" s="37" t="str">
        <f>IF($I8487&lt;&gt;"",VLOOKUP($I8487,'Valid Values - Search'!$R$4:$S$4719,2,FALSE),"")</f>
        <v/>
      </c>
      <c r="AC8487" s="38" t="str">
        <f t="shared" si="132"/>
        <v/>
      </c>
      <c r="AD8487" s="38"/>
    </row>
    <row r="8488" spans="1:30">
      <c r="A8488" s="46"/>
      <c r="B8488" s="47"/>
      <c r="C8488" s="49"/>
      <c r="D8488" s="41"/>
      <c r="E8488" s="41"/>
      <c r="F8488" s="41"/>
      <c r="G8488" s="50" t="str">
        <f>IF(A8488&lt;&gt;"",CONCATENATE(A8488,":",YEAR(B8488),IF(MONTH(B8488)&gt;9,MONTH(B8488),CONCATENATE(0,MONTH(B8488))),IF(DAY(B8488)&gt;9,DAY(B8488),CONCATENATE(0,DAY(B8488))),IF(HOUR(C8488)&gt;9,HOUR(C8488),CONCATENATE(0,HOUR(C8488))),IF(MINUTE(C8488)&gt;9,MINUTE(C8488),CONCATENATE(0,MINUTE(C8488))),":",VLOOKUP(F8488,'Valid Values - Results'!$D$4:$F$12,3,FALSE)),"")</f>
        <v/>
      </c>
      <c r="H8488" s="41"/>
      <c r="I8488" s="41"/>
      <c r="J8488" s="41"/>
      <c r="K8488" s="41"/>
      <c r="L8488" s="41"/>
      <c r="M8488" s="92"/>
      <c r="N8488" s="41"/>
      <c r="O8488" s="41"/>
      <c r="P8488" s="41"/>
      <c r="Q8488" s="41"/>
      <c r="R8488" s="41"/>
      <c r="S8488" s="41"/>
      <c r="T8488" s="41"/>
      <c r="U8488" s="47"/>
      <c r="V8488" s="49"/>
      <c r="W8488" s="41"/>
      <c r="X8488" s="41"/>
      <c r="Y8488" s="41"/>
      <c r="AA8488" s="37" t="str">
        <f>IF($I8488&lt;&gt;"",VLOOKUP($I8488,'Valid Values - Search'!$R$4:$T$4719,3,FALSE),"")</f>
        <v/>
      </c>
      <c r="AB8488" s="37" t="str">
        <f>IF($I8488&lt;&gt;"",VLOOKUP($I8488,'Valid Values - Search'!$R$4:$S$4719,2,FALSE),"")</f>
        <v/>
      </c>
      <c r="AC8488" s="38" t="str">
        <f t="shared" si="132"/>
        <v/>
      </c>
      <c r="AD8488" s="38"/>
    </row>
    <row r="8489" spans="1:30">
      <c r="A8489" s="46"/>
      <c r="B8489" s="47"/>
      <c r="C8489" s="49"/>
      <c r="D8489" s="41"/>
      <c r="E8489" s="41"/>
      <c r="F8489" s="41"/>
      <c r="G8489" s="50" t="str">
        <f>IF(A8489&lt;&gt;"",CONCATENATE(A8489,":",YEAR(B8489),IF(MONTH(B8489)&gt;9,MONTH(B8489),CONCATENATE(0,MONTH(B8489))),IF(DAY(B8489)&gt;9,DAY(B8489),CONCATENATE(0,DAY(B8489))),IF(HOUR(C8489)&gt;9,HOUR(C8489),CONCATENATE(0,HOUR(C8489))),IF(MINUTE(C8489)&gt;9,MINUTE(C8489),CONCATENATE(0,MINUTE(C8489))),":",VLOOKUP(F8489,'Valid Values - Results'!$D$4:$F$12,3,FALSE)),"")</f>
        <v/>
      </c>
      <c r="H8489" s="41"/>
      <c r="I8489" s="41"/>
      <c r="J8489" s="41"/>
      <c r="K8489" s="41"/>
      <c r="L8489" s="41"/>
      <c r="M8489" s="92"/>
      <c r="N8489" s="41"/>
      <c r="O8489" s="41"/>
      <c r="P8489" s="41"/>
      <c r="Q8489" s="41"/>
      <c r="R8489" s="41"/>
      <c r="S8489" s="41"/>
      <c r="T8489" s="41"/>
      <c r="U8489" s="47"/>
      <c r="V8489" s="49"/>
      <c r="W8489" s="41"/>
      <c r="X8489" s="41"/>
      <c r="Y8489" s="41"/>
      <c r="AA8489" s="37" t="str">
        <f>IF($I8489&lt;&gt;"",VLOOKUP($I8489,'Valid Values - Search'!$R$4:$T$4719,3,FALSE),"")</f>
        <v/>
      </c>
      <c r="AB8489" s="37" t="str">
        <f>IF($I8489&lt;&gt;"",VLOOKUP($I8489,'Valid Values - Search'!$R$4:$S$4719,2,FALSE),"")</f>
        <v/>
      </c>
      <c r="AC8489" s="38" t="str">
        <f t="shared" si="132"/>
        <v/>
      </c>
      <c r="AD8489" s="38"/>
    </row>
    <row r="8490" spans="1:30">
      <c r="A8490" s="46"/>
      <c r="B8490" s="47"/>
      <c r="C8490" s="49"/>
      <c r="D8490" s="41"/>
      <c r="E8490" s="41"/>
      <c r="F8490" s="41"/>
      <c r="G8490" s="50" t="str">
        <f>IF(A8490&lt;&gt;"",CONCATENATE(A8490,":",YEAR(B8490),IF(MONTH(B8490)&gt;9,MONTH(B8490),CONCATENATE(0,MONTH(B8490))),IF(DAY(B8490)&gt;9,DAY(B8490),CONCATENATE(0,DAY(B8490))),IF(HOUR(C8490)&gt;9,HOUR(C8490),CONCATENATE(0,HOUR(C8490))),IF(MINUTE(C8490)&gt;9,MINUTE(C8490),CONCATENATE(0,MINUTE(C8490))),":",VLOOKUP(F8490,'Valid Values - Results'!$D$4:$F$12,3,FALSE)),"")</f>
        <v/>
      </c>
      <c r="H8490" s="41"/>
      <c r="I8490" s="41"/>
      <c r="J8490" s="41"/>
      <c r="K8490" s="41"/>
      <c r="L8490" s="41"/>
      <c r="M8490" s="92"/>
      <c r="N8490" s="41"/>
      <c r="O8490" s="41"/>
      <c r="P8490" s="41"/>
      <c r="Q8490" s="41"/>
      <c r="R8490" s="41"/>
      <c r="S8490" s="41"/>
      <c r="T8490" s="41"/>
      <c r="U8490" s="47"/>
      <c r="V8490" s="49"/>
      <c r="W8490" s="41"/>
      <c r="X8490" s="41"/>
      <c r="Y8490" s="41"/>
      <c r="AA8490" s="37" t="str">
        <f>IF($I8490&lt;&gt;"",VLOOKUP($I8490,'Valid Values - Search'!$R$4:$T$4719,3,FALSE),"")</f>
        <v/>
      </c>
      <c r="AB8490" s="37" t="str">
        <f>IF($I8490&lt;&gt;"",VLOOKUP($I8490,'Valid Values - Search'!$R$4:$S$4719,2,FALSE),"")</f>
        <v/>
      </c>
      <c r="AC8490" s="38" t="str">
        <f t="shared" si="132"/>
        <v/>
      </c>
      <c r="AD8490" s="38"/>
    </row>
    <row r="8491" spans="1:30">
      <c r="A8491" s="46"/>
      <c r="B8491" s="47"/>
      <c r="C8491" s="49"/>
      <c r="D8491" s="41"/>
      <c r="E8491" s="41"/>
      <c r="F8491" s="41"/>
      <c r="G8491" s="50" t="str">
        <f>IF(A8491&lt;&gt;"",CONCATENATE(A8491,":",YEAR(B8491),IF(MONTH(B8491)&gt;9,MONTH(B8491),CONCATENATE(0,MONTH(B8491))),IF(DAY(B8491)&gt;9,DAY(B8491),CONCATENATE(0,DAY(B8491))),IF(HOUR(C8491)&gt;9,HOUR(C8491),CONCATENATE(0,HOUR(C8491))),IF(MINUTE(C8491)&gt;9,MINUTE(C8491),CONCATENATE(0,MINUTE(C8491))),":",VLOOKUP(F8491,'Valid Values - Results'!$D$4:$F$12,3,FALSE)),"")</f>
        <v/>
      </c>
      <c r="H8491" s="41"/>
      <c r="I8491" s="41"/>
      <c r="J8491" s="41"/>
      <c r="K8491" s="41"/>
      <c r="L8491" s="41"/>
      <c r="M8491" s="92"/>
      <c r="N8491" s="41"/>
      <c r="O8491" s="41"/>
      <c r="P8491" s="41"/>
      <c r="Q8491" s="41"/>
      <c r="R8491" s="41"/>
      <c r="S8491" s="41"/>
      <c r="T8491" s="41"/>
      <c r="U8491" s="47"/>
      <c r="V8491" s="49"/>
      <c r="W8491" s="41"/>
      <c r="X8491" s="41"/>
      <c r="Y8491" s="41"/>
      <c r="AA8491" s="37" t="str">
        <f>IF($I8491&lt;&gt;"",VLOOKUP($I8491,'Valid Values - Search'!$R$4:$T$4719,3,FALSE),"")</f>
        <v/>
      </c>
      <c r="AB8491" s="37" t="str">
        <f>IF($I8491&lt;&gt;"",VLOOKUP($I8491,'Valid Values - Search'!$R$4:$S$4719,2,FALSE),"")</f>
        <v/>
      </c>
      <c r="AC8491" s="38" t="str">
        <f t="shared" si="132"/>
        <v/>
      </c>
      <c r="AD8491" s="38"/>
    </row>
    <row r="8492" spans="1:30">
      <c r="A8492" s="46"/>
      <c r="B8492" s="47"/>
      <c r="C8492" s="49"/>
      <c r="D8492" s="41"/>
      <c r="E8492" s="41"/>
      <c r="F8492" s="41"/>
      <c r="G8492" s="50" t="str">
        <f>IF(A8492&lt;&gt;"",CONCATENATE(A8492,":",YEAR(B8492),IF(MONTH(B8492)&gt;9,MONTH(B8492),CONCATENATE(0,MONTH(B8492))),IF(DAY(B8492)&gt;9,DAY(B8492),CONCATENATE(0,DAY(B8492))),IF(HOUR(C8492)&gt;9,HOUR(C8492),CONCATENATE(0,HOUR(C8492))),IF(MINUTE(C8492)&gt;9,MINUTE(C8492),CONCATENATE(0,MINUTE(C8492))),":",VLOOKUP(F8492,'Valid Values - Results'!$D$4:$F$12,3,FALSE)),"")</f>
        <v/>
      </c>
      <c r="H8492" s="41"/>
      <c r="I8492" s="41"/>
      <c r="J8492" s="41"/>
      <c r="K8492" s="41"/>
      <c r="L8492" s="41"/>
      <c r="M8492" s="92"/>
      <c r="N8492" s="41"/>
      <c r="O8492" s="41"/>
      <c r="P8492" s="41"/>
      <c r="Q8492" s="41"/>
      <c r="R8492" s="41"/>
      <c r="S8492" s="41"/>
      <c r="T8492" s="41"/>
      <c r="U8492" s="47"/>
      <c r="V8492" s="49"/>
      <c r="W8492" s="41"/>
      <c r="X8492" s="41"/>
      <c r="Y8492" s="41"/>
      <c r="AA8492" s="37" t="str">
        <f>IF($I8492&lt;&gt;"",VLOOKUP($I8492,'Valid Values - Search'!$R$4:$T$4719,3,FALSE),"")</f>
        <v/>
      </c>
      <c r="AB8492" s="37" t="str">
        <f>IF($I8492&lt;&gt;"",VLOOKUP($I8492,'Valid Values - Search'!$R$4:$S$4719,2,FALSE),"")</f>
        <v/>
      </c>
      <c r="AC8492" s="38" t="str">
        <f t="shared" si="132"/>
        <v/>
      </c>
      <c r="AD8492" s="38"/>
    </row>
    <row r="8493" spans="1:30">
      <c r="A8493" s="46"/>
      <c r="B8493" s="47"/>
      <c r="C8493" s="49"/>
      <c r="D8493" s="41"/>
      <c r="E8493" s="41"/>
      <c r="F8493" s="41"/>
      <c r="G8493" s="50" t="str">
        <f>IF(A8493&lt;&gt;"",CONCATENATE(A8493,":",YEAR(B8493),IF(MONTH(B8493)&gt;9,MONTH(B8493),CONCATENATE(0,MONTH(B8493))),IF(DAY(B8493)&gt;9,DAY(B8493),CONCATENATE(0,DAY(B8493))),IF(HOUR(C8493)&gt;9,HOUR(C8493),CONCATENATE(0,HOUR(C8493))),IF(MINUTE(C8493)&gt;9,MINUTE(C8493),CONCATENATE(0,MINUTE(C8493))),":",VLOOKUP(F8493,'Valid Values - Results'!$D$4:$F$12,3,FALSE)),"")</f>
        <v/>
      </c>
      <c r="H8493" s="41"/>
      <c r="I8493" s="41"/>
      <c r="J8493" s="41"/>
      <c r="K8493" s="41"/>
      <c r="L8493" s="41"/>
      <c r="M8493" s="92"/>
      <c r="N8493" s="41"/>
      <c r="O8493" s="41"/>
      <c r="P8493" s="41"/>
      <c r="Q8493" s="41"/>
      <c r="R8493" s="41"/>
      <c r="S8493" s="41"/>
      <c r="T8493" s="41"/>
      <c r="U8493" s="47"/>
      <c r="V8493" s="49"/>
      <c r="W8493" s="41"/>
      <c r="X8493" s="41"/>
      <c r="Y8493" s="41"/>
      <c r="AA8493" s="37" t="str">
        <f>IF($I8493&lt;&gt;"",VLOOKUP($I8493,'Valid Values - Search'!$R$4:$T$4719,3,FALSE),"")</f>
        <v/>
      </c>
      <c r="AB8493" s="37" t="str">
        <f>IF($I8493&lt;&gt;"",VLOOKUP($I8493,'Valid Values - Search'!$R$4:$S$4719,2,FALSE),"")</f>
        <v/>
      </c>
      <c r="AC8493" s="38" t="str">
        <f t="shared" si="132"/>
        <v/>
      </c>
      <c r="AD8493" s="38"/>
    </row>
    <row r="8494" spans="1:30">
      <c r="A8494" s="46"/>
      <c r="B8494" s="47"/>
      <c r="C8494" s="49"/>
      <c r="D8494" s="41"/>
      <c r="E8494" s="41"/>
      <c r="F8494" s="41"/>
      <c r="G8494" s="50" t="str">
        <f>IF(A8494&lt;&gt;"",CONCATENATE(A8494,":",YEAR(B8494),IF(MONTH(B8494)&gt;9,MONTH(B8494),CONCATENATE(0,MONTH(B8494))),IF(DAY(B8494)&gt;9,DAY(B8494),CONCATENATE(0,DAY(B8494))),IF(HOUR(C8494)&gt;9,HOUR(C8494),CONCATENATE(0,HOUR(C8494))),IF(MINUTE(C8494)&gt;9,MINUTE(C8494),CONCATENATE(0,MINUTE(C8494))),":",VLOOKUP(F8494,'Valid Values - Results'!$D$4:$F$12,3,FALSE)),"")</f>
        <v/>
      </c>
      <c r="H8494" s="41"/>
      <c r="I8494" s="41"/>
      <c r="J8494" s="41"/>
      <c r="K8494" s="41"/>
      <c r="L8494" s="41"/>
      <c r="M8494" s="92"/>
      <c r="N8494" s="41"/>
      <c r="O8494" s="41"/>
      <c r="P8494" s="41"/>
      <c r="Q8494" s="41"/>
      <c r="R8494" s="41"/>
      <c r="S8494" s="41"/>
      <c r="T8494" s="41"/>
      <c r="U8494" s="47"/>
      <c r="V8494" s="49"/>
      <c r="W8494" s="41"/>
      <c r="X8494" s="41"/>
      <c r="Y8494" s="41"/>
      <c r="AA8494" s="37" t="str">
        <f>IF($I8494&lt;&gt;"",VLOOKUP($I8494,'Valid Values - Search'!$R$4:$T$4719,3,FALSE),"")</f>
        <v/>
      </c>
      <c r="AB8494" s="37" t="str">
        <f>IF($I8494&lt;&gt;"",VLOOKUP($I8494,'Valid Values - Search'!$R$4:$S$4719,2,FALSE),"")</f>
        <v/>
      </c>
      <c r="AC8494" s="38" t="str">
        <f t="shared" si="132"/>
        <v/>
      </c>
      <c r="AD8494" s="38"/>
    </row>
    <row r="8495" spans="1:30">
      <c r="A8495" s="46"/>
      <c r="B8495" s="47"/>
      <c r="C8495" s="49"/>
      <c r="D8495" s="41"/>
      <c r="E8495" s="41"/>
      <c r="F8495" s="41"/>
      <c r="G8495" s="50" t="str">
        <f>IF(A8495&lt;&gt;"",CONCATENATE(A8495,":",YEAR(B8495),IF(MONTH(B8495)&gt;9,MONTH(B8495),CONCATENATE(0,MONTH(B8495))),IF(DAY(B8495)&gt;9,DAY(B8495),CONCATENATE(0,DAY(B8495))),IF(HOUR(C8495)&gt;9,HOUR(C8495),CONCATENATE(0,HOUR(C8495))),IF(MINUTE(C8495)&gt;9,MINUTE(C8495),CONCATENATE(0,MINUTE(C8495))),":",VLOOKUP(F8495,'Valid Values - Results'!$D$4:$F$12,3,FALSE)),"")</f>
        <v/>
      </c>
      <c r="H8495" s="41"/>
      <c r="I8495" s="41"/>
      <c r="J8495" s="41"/>
      <c r="K8495" s="41"/>
      <c r="L8495" s="41"/>
      <c r="M8495" s="92"/>
      <c r="N8495" s="41"/>
      <c r="O8495" s="41"/>
      <c r="P8495" s="41"/>
      <c r="Q8495" s="41"/>
      <c r="R8495" s="41"/>
      <c r="S8495" s="41"/>
      <c r="T8495" s="41"/>
      <c r="U8495" s="47"/>
      <c r="V8495" s="49"/>
      <c r="W8495" s="41"/>
      <c r="X8495" s="41"/>
      <c r="Y8495" s="41"/>
      <c r="AA8495" s="37" t="str">
        <f>IF($I8495&lt;&gt;"",VLOOKUP($I8495,'Valid Values - Search'!$R$4:$T$4719,3,FALSE),"")</f>
        <v/>
      </c>
      <c r="AB8495" s="37" t="str">
        <f>IF($I8495&lt;&gt;"",VLOOKUP($I8495,'Valid Values - Search'!$R$4:$S$4719,2,FALSE),"")</f>
        <v/>
      </c>
      <c r="AC8495" s="38" t="str">
        <f t="shared" si="132"/>
        <v/>
      </c>
      <c r="AD8495" s="38"/>
    </row>
    <row r="8496" spans="1:30">
      <c r="A8496" s="46"/>
      <c r="B8496" s="47"/>
      <c r="C8496" s="49"/>
      <c r="D8496" s="41"/>
      <c r="E8496" s="41"/>
      <c r="F8496" s="41"/>
      <c r="G8496" s="50" t="str">
        <f>IF(A8496&lt;&gt;"",CONCATENATE(A8496,":",YEAR(B8496),IF(MONTH(B8496)&gt;9,MONTH(B8496),CONCATENATE(0,MONTH(B8496))),IF(DAY(B8496)&gt;9,DAY(B8496),CONCATENATE(0,DAY(B8496))),IF(HOUR(C8496)&gt;9,HOUR(C8496),CONCATENATE(0,HOUR(C8496))),IF(MINUTE(C8496)&gt;9,MINUTE(C8496),CONCATENATE(0,MINUTE(C8496))),":",VLOOKUP(F8496,'Valid Values - Results'!$D$4:$F$12,3,FALSE)),"")</f>
        <v/>
      </c>
      <c r="H8496" s="41"/>
      <c r="I8496" s="41"/>
      <c r="J8496" s="41"/>
      <c r="K8496" s="41"/>
      <c r="L8496" s="41"/>
      <c r="M8496" s="92"/>
      <c r="N8496" s="41"/>
      <c r="O8496" s="41"/>
      <c r="P8496" s="41"/>
      <c r="Q8496" s="41"/>
      <c r="R8496" s="41"/>
      <c r="S8496" s="41"/>
      <c r="T8496" s="41"/>
      <c r="U8496" s="47"/>
      <c r="V8496" s="49"/>
      <c r="W8496" s="41"/>
      <c r="X8496" s="41"/>
      <c r="Y8496" s="41"/>
      <c r="AA8496" s="37" t="str">
        <f>IF($I8496&lt;&gt;"",VLOOKUP($I8496,'Valid Values - Search'!$R$4:$T$4719,3,FALSE),"")</f>
        <v/>
      </c>
      <c r="AB8496" s="37" t="str">
        <f>IF($I8496&lt;&gt;"",VLOOKUP($I8496,'Valid Values - Search'!$R$4:$S$4719,2,FALSE),"")</f>
        <v/>
      </c>
      <c r="AC8496" s="38" t="str">
        <f t="shared" si="132"/>
        <v/>
      </c>
      <c r="AD8496" s="38"/>
    </row>
    <row r="8497" spans="1:30">
      <c r="A8497" s="46"/>
      <c r="B8497" s="47"/>
      <c r="C8497" s="49"/>
      <c r="D8497" s="41"/>
      <c r="E8497" s="41"/>
      <c r="F8497" s="41"/>
      <c r="G8497" s="50" t="str">
        <f>IF(A8497&lt;&gt;"",CONCATENATE(A8497,":",YEAR(B8497),IF(MONTH(B8497)&gt;9,MONTH(B8497),CONCATENATE(0,MONTH(B8497))),IF(DAY(B8497)&gt;9,DAY(B8497),CONCATENATE(0,DAY(B8497))),IF(HOUR(C8497)&gt;9,HOUR(C8497),CONCATENATE(0,HOUR(C8497))),IF(MINUTE(C8497)&gt;9,MINUTE(C8497),CONCATENATE(0,MINUTE(C8497))),":",VLOOKUP(F8497,'Valid Values - Results'!$D$4:$F$12,3,FALSE)),"")</f>
        <v/>
      </c>
      <c r="H8497" s="41"/>
      <c r="I8497" s="41"/>
      <c r="J8497" s="41"/>
      <c r="K8497" s="41"/>
      <c r="L8497" s="41"/>
      <c r="M8497" s="92"/>
      <c r="N8497" s="41"/>
      <c r="O8497" s="41"/>
      <c r="P8497" s="41"/>
      <c r="Q8497" s="41"/>
      <c r="R8497" s="41"/>
      <c r="S8497" s="41"/>
      <c r="T8497" s="41"/>
      <c r="U8497" s="47"/>
      <c r="V8497" s="49"/>
      <c r="W8497" s="41"/>
      <c r="X8497" s="41"/>
      <c r="Y8497" s="41"/>
      <c r="AA8497" s="37" t="str">
        <f>IF($I8497&lt;&gt;"",VLOOKUP($I8497,'Valid Values - Search'!$R$4:$T$4719,3,FALSE),"")</f>
        <v/>
      </c>
      <c r="AB8497" s="37" t="str">
        <f>IF($I8497&lt;&gt;"",VLOOKUP($I8497,'Valid Values - Search'!$R$4:$S$4719,2,FALSE),"")</f>
        <v/>
      </c>
      <c r="AC8497" s="38" t="str">
        <f t="shared" si="132"/>
        <v/>
      </c>
      <c r="AD8497" s="38"/>
    </row>
    <row r="8498" spans="1:30">
      <c r="A8498" s="46"/>
      <c r="B8498" s="47"/>
      <c r="C8498" s="49"/>
      <c r="D8498" s="41"/>
      <c r="E8498" s="41"/>
      <c r="F8498" s="41"/>
      <c r="G8498" s="50" t="str">
        <f>IF(A8498&lt;&gt;"",CONCATENATE(A8498,":",YEAR(B8498),IF(MONTH(B8498)&gt;9,MONTH(B8498),CONCATENATE(0,MONTH(B8498))),IF(DAY(B8498)&gt;9,DAY(B8498),CONCATENATE(0,DAY(B8498))),IF(HOUR(C8498)&gt;9,HOUR(C8498),CONCATENATE(0,HOUR(C8498))),IF(MINUTE(C8498)&gt;9,MINUTE(C8498),CONCATENATE(0,MINUTE(C8498))),":",VLOOKUP(F8498,'Valid Values - Results'!$D$4:$F$12,3,FALSE)),"")</f>
        <v/>
      </c>
      <c r="H8498" s="41"/>
      <c r="I8498" s="41"/>
      <c r="J8498" s="41"/>
      <c r="K8498" s="41"/>
      <c r="L8498" s="41"/>
      <c r="M8498" s="92"/>
      <c r="N8498" s="41"/>
      <c r="O8498" s="41"/>
      <c r="P8498" s="41"/>
      <c r="Q8498" s="41"/>
      <c r="R8498" s="41"/>
      <c r="S8498" s="41"/>
      <c r="T8498" s="41"/>
      <c r="U8498" s="47"/>
      <c r="V8498" s="49"/>
      <c r="W8498" s="41"/>
      <c r="X8498" s="41"/>
      <c r="Y8498" s="41"/>
      <c r="AA8498" s="37" t="str">
        <f>IF($I8498&lt;&gt;"",VLOOKUP($I8498,'Valid Values - Search'!$R$4:$T$4719,3,FALSE),"")</f>
        <v/>
      </c>
      <c r="AB8498" s="37" t="str">
        <f>IF($I8498&lt;&gt;"",VLOOKUP($I8498,'Valid Values - Search'!$R$4:$S$4719,2,FALSE),"")</f>
        <v/>
      </c>
      <c r="AC8498" s="38" t="str">
        <f t="shared" si="132"/>
        <v/>
      </c>
      <c r="AD8498" s="38"/>
    </row>
    <row r="8499" spans="1:30">
      <c r="A8499" s="46"/>
      <c r="B8499" s="47"/>
      <c r="C8499" s="49"/>
      <c r="D8499" s="41"/>
      <c r="E8499" s="41"/>
      <c r="F8499" s="41"/>
      <c r="G8499" s="50" t="str">
        <f>IF(A8499&lt;&gt;"",CONCATENATE(A8499,":",YEAR(B8499),IF(MONTH(B8499)&gt;9,MONTH(B8499),CONCATENATE(0,MONTH(B8499))),IF(DAY(B8499)&gt;9,DAY(B8499),CONCATENATE(0,DAY(B8499))),IF(HOUR(C8499)&gt;9,HOUR(C8499),CONCATENATE(0,HOUR(C8499))),IF(MINUTE(C8499)&gt;9,MINUTE(C8499),CONCATENATE(0,MINUTE(C8499))),":",VLOOKUP(F8499,'Valid Values - Results'!$D$4:$F$12,3,FALSE)),"")</f>
        <v/>
      </c>
      <c r="H8499" s="41"/>
      <c r="I8499" s="41"/>
      <c r="J8499" s="41"/>
      <c r="K8499" s="41"/>
      <c r="L8499" s="41"/>
      <c r="M8499" s="92"/>
      <c r="N8499" s="41"/>
      <c r="O8499" s="41"/>
      <c r="P8499" s="41"/>
      <c r="Q8499" s="41"/>
      <c r="R8499" s="41"/>
      <c r="S8499" s="41"/>
      <c r="T8499" s="41"/>
      <c r="U8499" s="47"/>
      <c r="V8499" s="49"/>
      <c r="W8499" s="41"/>
      <c r="X8499" s="41"/>
      <c r="Y8499" s="41"/>
      <c r="AA8499" s="37" t="str">
        <f>IF($I8499&lt;&gt;"",VLOOKUP($I8499,'Valid Values - Search'!$R$4:$T$4719,3,FALSE),"")</f>
        <v/>
      </c>
      <c r="AB8499" s="37" t="str">
        <f>IF($I8499&lt;&gt;"",VLOOKUP($I8499,'Valid Values - Search'!$R$4:$S$4719,2,FALSE),"")</f>
        <v/>
      </c>
      <c r="AC8499" s="38" t="str">
        <f t="shared" si="132"/>
        <v/>
      </c>
      <c r="AD8499" s="38"/>
    </row>
    <row r="8500" spans="1:30">
      <c r="A8500" s="46"/>
      <c r="B8500" s="47"/>
      <c r="C8500" s="49"/>
      <c r="D8500" s="41"/>
      <c r="E8500" s="41"/>
      <c r="F8500" s="41"/>
      <c r="G8500" s="50" t="str">
        <f>IF(A8500&lt;&gt;"",CONCATENATE(A8500,":",YEAR(B8500),IF(MONTH(B8500)&gt;9,MONTH(B8500),CONCATENATE(0,MONTH(B8500))),IF(DAY(B8500)&gt;9,DAY(B8500),CONCATENATE(0,DAY(B8500))),IF(HOUR(C8500)&gt;9,HOUR(C8500),CONCATENATE(0,HOUR(C8500))),IF(MINUTE(C8500)&gt;9,MINUTE(C8500),CONCATENATE(0,MINUTE(C8500))),":",VLOOKUP(F8500,'Valid Values - Results'!$D$4:$F$12,3,FALSE)),"")</f>
        <v/>
      </c>
      <c r="H8500" s="41"/>
      <c r="I8500" s="41"/>
      <c r="J8500" s="41"/>
      <c r="K8500" s="41"/>
      <c r="L8500" s="41"/>
      <c r="M8500" s="92"/>
      <c r="N8500" s="41"/>
      <c r="O8500" s="41"/>
      <c r="P8500" s="41"/>
      <c r="Q8500" s="41"/>
      <c r="R8500" s="41"/>
      <c r="S8500" s="41"/>
      <c r="T8500" s="41"/>
      <c r="U8500" s="47"/>
      <c r="V8500" s="49"/>
      <c r="W8500" s="41"/>
      <c r="X8500" s="41"/>
      <c r="Y8500" s="41"/>
      <c r="AA8500" s="37" t="str">
        <f>IF($I8500&lt;&gt;"",VLOOKUP($I8500,'Valid Values - Search'!$R$4:$T$4719,3,FALSE),"")</f>
        <v/>
      </c>
      <c r="AB8500" s="37" t="str">
        <f>IF($I8500&lt;&gt;"",VLOOKUP($I8500,'Valid Values - Search'!$R$4:$S$4719,2,FALSE),"")</f>
        <v/>
      </c>
      <c r="AC8500" s="38" t="str">
        <f t="shared" si="132"/>
        <v/>
      </c>
      <c r="AD8500" s="38"/>
    </row>
    <row r="8501" spans="1:30">
      <c r="A8501" s="46"/>
      <c r="B8501" s="47"/>
      <c r="C8501" s="49"/>
      <c r="D8501" s="41"/>
      <c r="E8501" s="41"/>
      <c r="F8501" s="41"/>
      <c r="G8501" s="50" t="str">
        <f>IF(A8501&lt;&gt;"",CONCATENATE(A8501,":",YEAR(B8501),IF(MONTH(B8501)&gt;9,MONTH(B8501),CONCATENATE(0,MONTH(B8501))),IF(DAY(B8501)&gt;9,DAY(B8501),CONCATENATE(0,DAY(B8501))),IF(HOUR(C8501)&gt;9,HOUR(C8501),CONCATENATE(0,HOUR(C8501))),IF(MINUTE(C8501)&gt;9,MINUTE(C8501),CONCATENATE(0,MINUTE(C8501))),":",VLOOKUP(F8501,'Valid Values - Results'!$D$4:$F$12,3,FALSE)),"")</f>
        <v/>
      </c>
      <c r="H8501" s="41"/>
      <c r="I8501" s="41"/>
      <c r="J8501" s="41"/>
      <c r="K8501" s="41"/>
      <c r="L8501" s="41"/>
      <c r="M8501" s="92"/>
      <c r="N8501" s="41"/>
      <c r="O8501" s="41"/>
      <c r="P8501" s="41"/>
      <c r="Q8501" s="41"/>
      <c r="R8501" s="41"/>
      <c r="S8501" s="41"/>
      <c r="T8501" s="41"/>
      <c r="U8501" s="47"/>
      <c r="V8501" s="49"/>
      <c r="W8501" s="41"/>
      <c r="X8501" s="41"/>
      <c r="Y8501" s="41"/>
      <c r="AA8501" s="37" t="str">
        <f>IF($I8501&lt;&gt;"",VLOOKUP($I8501,'Valid Values - Search'!$R$4:$T$4719,3,FALSE),"")</f>
        <v/>
      </c>
      <c r="AB8501" s="37" t="str">
        <f>IF($I8501&lt;&gt;"",VLOOKUP($I8501,'Valid Values - Search'!$R$4:$S$4719,2,FALSE),"")</f>
        <v/>
      </c>
      <c r="AC8501" s="38" t="str">
        <f t="shared" si="132"/>
        <v/>
      </c>
      <c r="AD8501" s="38"/>
    </row>
    <row r="8502" spans="1:30">
      <c r="A8502" s="46"/>
      <c r="B8502" s="47"/>
      <c r="C8502" s="49"/>
      <c r="D8502" s="41"/>
      <c r="E8502" s="41"/>
      <c r="F8502" s="41"/>
      <c r="G8502" s="50" t="str">
        <f>IF(A8502&lt;&gt;"",CONCATENATE(A8502,":",YEAR(B8502),IF(MONTH(B8502)&gt;9,MONTH(B8502),CONCATENATE(0,MONTH(B8502))),IF(DAY(B8502)&gt;9,DAY(B8502),CONCATENATE(0,DAY(B8502))),IF(HOUR(C8502)&gt;9,HOUR(C8502),CONCATENATE(0,HOUR(C8502))),IF(MINUTE(C8502)&gt;9,MINUTE(C8502),CONCATENATE(0,MINUTE(C8502))),":",VLOOKUP(F8502,'Valid Values - Results'!$D$4:$F$12,3,FALSE)),"")</f>
        <v/>
      </c>
      <c r="H8502" s="41"/>
      <c r="I8502" s="41"/>
      <c r="J8502" s="41"/>
      <c r="K8502" s="41"/>
      <c r="L8502" s="41"/>
      <c r="M8502" s="92"/>
      <c r="N8502" s="41"/>
      <c r="O8502" s="41"/>
      <c r="P8502" s="41"/>
      <c r="Q8502" s="41"/>
      <c r="R8502" s="41"/>
      <c r="S8502" s="41"/>
      <c r="T8502" s="41"/>
      <c r="U8502" s="47"/>
      <c r="V8502" s="49"/>
      <c r="W8502" s="41"/>
      <c r="X8502" s="41"/>
      <c r="Y8502" s="41"/>
      <c r="AA8502" s="37" t="str">
        <f>IF($I8502&lt;&gt;"",VLOOKUP($I8502,'Valid Values - Search'!$R$4:$T$4719,3,FALSE),"")</f>
        <v/>
      </c>
      <c r="AB8502" s="37" t="str">
        <f>IF($I8502&lt;&gt;"",VLOOKUP($I8502,'Valid Values - Search'!$R$4:$S$4719,2,FALSE),"")</f>
        <v/>
      </c>
      <c r="AC8502" s="38" t="str">
        <f t="shared" si="132"/>
        <v/>
      </c>
      <c r="AD8502" s="38"/>
    </row>
    <row r="8503" spans="1:30">
      <c r="A8503" s="46"/>
      <c r="B8503" s="47"/>
      <c r="C8503" s="49"/>
      <c r="D8503" s="41"/>
      <c r="E8503" s="41"/>
      <c r="F8503" s="41"/>
      <c r="G8503" s="50" t="str">
        <f>IF(A8503&lt;&gt;"",CONCATENATE(A8503,":",YEAR(B8503),IF(MONTH(B8503)&gt;9,MONTH(B8503),CONCATENATE(0,MONTH(B8503))),IF(DAY(B8503)&gt;9,DAY(B8503),CONCATENATE(0,DAY(B8503))),IF(HOUR(C8503)&gt;9,HOUR(C8503),CONCATENATE(0,HOUR(C8503))),IF(MINUTE(C8503)&gt;9,MINUTE(C8503),CONCATENATE(0,MINUTE(C8503))),":",VLOOKUP(F8503,'Valid Values - Results'!$D$4:$F$12,3,FALSE)),"")</f>
        <v/>
      </c>
      <c r="H8503" s="41"/>
      <c r="I8503" s="41"/>
      <c r="J8503" s="41"/>
      <c r="K8503" s="41"/>
      <c r="L8503" s="41"/>
      <c r="M8503" s="92"/>
      <c r="N8503" s="41"/>
      <c r="O8503" s="41"/>
      <c r="P8503" s="41"/>
      <c r="Q8503" s="41"/>
      <c r="R8503" s="41"/>
      <c r="S8503" s="41"/>
      <c r="T8503" s="41"/>
      <c r="U8503" s="47"/>
      <c r="V8503" s="49"/>
      <c r="W8503" s="41"/>
      <c r="X8503" s="41"/>
      <c r="Y8503" s="41"/>
      <c r="AA8503" s="37" t="str">
        <f>IF($I8503&lt;&gt;"",VLOOKUP($I8503,'Valid Values - Search'!$R$4:$T$4719,3,FALSE),"")</f>
        <v/>
      </c>
      <c r="AB8503" s="37" t="str">
        <f>IF($I8503&lt;&gt;"",VLOOKUP($I8503,'Valid Values - Search'!$R$4:$S$4719,2,FALSE),"")</f>
        <v/>
      </c>
      <c r="AC8503" s="38" t="str">
        <f t="shared" si="132"/>
        <v/>
      </c>
      <c r="AD8503" s="38"/>
    </row>
    <row r="8504" spans="1:30">
      <c r="A8504" s="46"/>
      <c r="B8504" s="47"/>
      <c r="C8504" s="49"/>
      <c r="D8504" s="41"/>
      <c r="E8504" s="41"/>
      <c r="F8504" s="41"/>
      <c r="G8504" s="50" t="str">
        <f>IF(A8504&lt;&gt;"",CONCATENATE(A8504,":",YEAR(B8504),IF(MONTH(B8504)&gt;9,MONTH(B8504),CONCATENATE(0,MONTH(B8504))),IF(DAY(B8504)&gt;9,DAY(B8504),CONCATENATE(0,DAY(B8504))),IF(HOUR(C8504)&gt;9,HOUR(C8504),CONCATENATE(0,HOUR(C8504))),IF(MINUTE(C8504)&gt;9,MINUTE(C8504),CONCATENATE(0,MINUTE(C8504))),":",VLOOKUP(F8504,'Valid Values - Results'!$D$4:$F$12,3,FALSE)),"")</f>
        <v/>
      </c>
      <c r="H8504" s="41"/>
      <c r="I8504" s="41"/>
      <c r="J8504" s="41"/>
      <c r="K8504" s="41"/>
      <c r="L8504" s="41"/>
      <c r="M8504" s="92"/>
      <c r="N8504" s="41"/>
      <c r="O8504" s="41"/>
      <c r="P8504" s="41"/>
      <c r="Q8504" s="41"/>
      <c r="R8504" s="41"/>
      <c r="S8504" s="41"/>
      <c r="T8504" s="41"/>
      <c r="U8504" s="47"/>
      <c r="V8504" s="49"/>
      <c r="W8504" s="41"/>
      <c r="X8504" s="41"/>
      <c r="Y8504" s="41"/>
      <c r="AA8504" s="37" t="str">
        <f>IF($I8504&lt;&gt;"",VLOOKUP($I8504,'Valid Values - Search'!$R$4:$T$4719,3,FALSE),"")</f>
        <v/>
      </c>
      <c r="AB8504" s="37" t="str">
        <f>IF($I8504&lt;&gt;"",VLOOKUP($I8504,'Valid Values - Search'!$R$4:$S$4719,2,FALSE),"")</f>
        <v/>
      </c>
      <c r="AC8504" s="38" t="str">
        <f t="shared" si="132"/>
        <v/>
      </c>
      <c r="AD8504" s="38"/>
    </row>
    <row r="8505" spans="1:30">
      <c r="A8505" s="46"/>
      <c r="B8505" s="47"/>
      <c r="C8505" s="49"/>
      <c r="D8505" s="41"/>
      <c r="E8505" s="41"/>
      <c r="F8505" s="41"/>
      <c r="G8505" s="50" t="str">
        <f>IF(A8505&lt;&gt;"",CONCATENATE(A8505,":",YEAR(B8505),IF(MONTH(B8505)&gt;9,MONTH(B8505),CONCATENATE(0,MONTH(B8505))),IF(DAY(B8505)&gt;9,DAY(B8505),CONCATENATE(0,DAY(B8505))),IF(HOUR(C8505)&gt;9,HOUR(C8505),CONCATENATE(0,HOUR(C8505))),IF(MINUTE(C8505)&gt;9,MINUTE(C8505),CONCATENATE(0,MINUTE(C8505))),":",VLOOKUP(F8505,'Valid Values - Results'!$D$4:$F$12,3,FALSE)),"")</f>
        <v/>
      </c>
      <c r="H8505" s="41"/>
      <c r="I8505" s="41"/>
      <c r="J8505" s="41"/>
      <c r="K8505" s="41"/>
      <c r="L8505" s="41"/>
      <c r="M8505" s="92"/>
      <c r="N8505" s="41"/>
      <c r="O8505" s="41"/>
      <c r="P8505" s="41"/>
      <c r="Q8505" s="41"/>
      <c r="R8505" s="41"/>
      <c r="S8505" s="41"/>
      <c r="T8505" s="41"/>
      <c r="U8505" s="47"/>
      <c r="V8505" s="49"/>
      <c r="W8505" s="41"/>
      <c r="X8505" s="41"/>
      <c r="Y8505" s="41"/>
      <c r="AA8505" s="37" t="str">
        <f>IF($I8505&lt;&gt;"",VLOOKUP($I8505,'Valid Values - Search'!$R$4:$T$4719,3,FALSE),"")</f>
        <v/>
      </c>
      <c r="AB8505" s="37" t="str">
        <f>IF($I8505&lt;&gt;"",VLOOKUP($I8505,'Valid Values - Search'!$R$4:$S$4719,2,FALSE),"")</f>
        <v/>
      </c>
      <c r="AC8505" s="38" t="str">
        <f t="shared" si="132"/>
        <v/>
      </c>
      <c r="AD8505" s="38"/>
    </row>
    <row r="8506" spans="1:30">
      <c r="A8506" s="46"/>
      <c r="B8506" s="47"/>
      <c r="C8506" s="49"/>
      <c r="D8506" s="41"/>
      <c r="E8506" s="41"/>
      <c r="F8506" s="41"/>
      <c r="G8506" s="50" t="str">
        <f>IF(A8506&lt;&gt;"",CONCATENATE(A8506,":",YEAR(B8506),IF(MONTH(B8506)&gt;9,MONTH(B8506),CONCATENATE(0,MONTH(B8506))),IF(DAY(B8506)&gt;9,DAY(B8506),CONCATENATE(0,DAY(B8506))),IF(HOUR(C8506)&gt;9,HOUR(C8506),CONCATENATE(0,HOUR(C8506))),IF(MINUTE(C8506)&gt;9,MINUTE(C8506),CONCATENATE(0,MINUTE(C8506))),":",VLOOKUP(F8506,'Valid Values - Results'!$D$4:$F$12,3,FALSE)),"")</f>
        <v/>
      </c>
      <c r="H8506" s="41"/>
      <c r="I8506" s="41"/>
      <c r="J8506" s="41"/>
      <c r="K8506" s="41"/>
      <c r="L8506" s="41"/>
      <c r="M8506" s="92"/>
      <c r="N8506" s="41"/>
      <c r="O8506" s="41"/>
      <c r="P8506" s="41"/>
      <c r="Q8506" s="41"/>
      <c r="R8506" s="41"/>
      <c r="S8506" s="41"/>
      <c r="T8506" s="41"/>
      <c r="U8506" s="47"/>
      <c r="V8506" s="49"/>
      <c r="W8506" s="41"/>
      <c r="X8506" s="41"/>
      <c r="Y8506" s="41"/>
      <c r="AA8506" s="37" t="str">
        <f>IF($I8506&lt;&gt;"",VLOOKUP($I8506,'Valid Values - Search'!$R$4:$T$4719,3,FALSE),"")</f>
        <v/>
      </c>
      <c r="AB8506" s="37" t="str">
        <f>IF($I8506&lt;&gt;"",VLOOKUP($I8506,'Valid Values - Search'!$R$4:$S$4719,2,FALSE),"")</f>
        <v/>
      </c>
      <c r="AC8506" s="38" t="str">
        <f t="shared" si="132"/>
        <v/>
      </c>
      <c r="AD8506" s="38"/>
    </row>
    <row r="8507" spans="1:30">
      <c r="A8507" s="46"/>
      <c r="B8507" s="47"/>
      <c r="C8507" s="49"/>
      <c r="D8507" s="41"/>
      <c r="E8507" s="41"/>
      <c r="F8507" s="41"/>
      <c r="G8507" s="50" t="str">
        <f>IF(A8507&lt;&gt;"",CONCATENATE(A8507,":",YEAR(B8507),IF(MONTH(B8507)&gt;9,MONTH(B8507),CONCATENATE(0,MONTH(B8507))),IF(DAY(B8507)&gt;9,DAY(B8507),CONCATENATE(0,DAY(B8507))),IF(HOUR(C8507)&gt;9,HOUR(C8507),CONCATENATE(0,HOUR(C8507))),IF(MINUTE(C8507)&gt;9,MINUTE(C8507),CONCATENATE(0,MINUTE(C8507))),":",VLOOKUP(F8507,'Valid Values - Results'!$D$4:$F$12,3,FALSE)),"")</f>
        <v/>
      </c>
      <c r="H8507" s="41"/>
      <c r="I8507" s="41"/>
      <c r="J8507" s="41"/>
      <c r="K8507" s="41"/>
      <c r="L8507" s="41"/>
      <c r="M8507" s="92"/>
      <c r="N8507" s="41"/>
      <c r="O8507" s="41"/>
      <c r="P8507" s="41"/>
      <c r="Q8507" s="41"/>
      <c r="R8507" s="41"/>
      <c r="S8507" s="41"/>
      <c r="T8507" s="41"/>
      <c r="U8507" s="47"/>
      <c r="V8507" s="49"/>
      <c r="W8507" s="41"/>
      <c r="X8507" s="41"/>
      <c r="Y8507" s="41"/>
      <c r="AA8507" s="37" t="str">
        <f>IF($I8507&lt;&gt;"",VLOOKUP($I8507,'Valid Values - Search'!$R$4:$T$4719,3,FALSE),"")</f>
        <v/>
      </c>
      <c r="AB8507" s="37" t="str">
        <f>IF($I8507&lt;&gt;"",VLOOKUP($I8507,'Valid Values - Search'!$R$4:$S$4719,2,FALSE),"")</f>
        <v/>
      </c>
      <c r="AC8507" s="38" t="str">
        <f t="shared" si="132"/>
        <v/>
      </c>
      <c r="AD8507" s="38"/>
    </row>
    <row r="8508" spans="1:30">
      <c r="A8508" s="46"/>
      <c r="B8508" s="47"/>
      <c r="C8508" s="49"/>
      <c r="D8508" s="41"/>
      <c r="E8508" s="41"/>
      <c r="F8508" s="41"/>
      <c r="G8508" s="50" t="str">
        <f>IF(A8508&lt;&gt;"",CONCATENATE(A8508,":",YEAR(B8508),IF(MONTH(B8508)&gt;9,MONTH(B8508),CONCATENATE(0,MONTH(B8508))),IF(DAY(B8508)&gt;9,DAY(B8508),CONCATENATE(0,DAY(B8508))),IF(HOUR(C8508)&gt;9,HOUR(C8508),CONCATENATE(0,HOUR(C8508))),IF(MINUTE(C8508)&gt;9,MINUTE(C8508),CONCATENATE(0,MINUTE(C8508))),":",VLOOKUP(F8508,'Valid Values - Results'!$D$4:$F$12,3,FALSE)),"")</f>
        <v/>
      </c>
      <c r="H8508" s="41"/>
      <c r="I8508" s="41"/>
      <c r="J8508" s="41"/>
      <c r="K8508" s="41"/>
      <c r="L8508" s="41"/>
      <c r="M8508" s="92"/>
      <c r="N8508" s="41"/>
      <c r="O8508" s="41"/>
      <c r="P8508" s="41"/>
      <c r="Q8508" s="41"/>
      <c r="R8508" s="41"/>
      <c r="S8508" s="41"/>
      <c r="T8508" s="41"/>
      <c r="U8508" s="47"/>
      <c r="V8508" s="49"/>
      <c r="W8508" s="41"/>
      <c r="X8508" s="41"/>
      <c r="Y8508" s="41"/>
      <c r="AA8508" s="37" t="str">
        <f>IF($I8508&lt;&gt;"",VLOOKUP($I8508,'Valid Values - Search'!$R$4:$T$4719,3,FALSE),"")</f>
        <v/>
      </c>
      <c r="AB8508" s="37" t="str">
        <f>IF($I8508&lt;&gt;"",VLOOKUP($I8508,'Valid Values - Search'!$R$4:$S$4719,2,FALSE),"")</f>
        <v/>
      </c>
      <c r="AC8508" s="38" t="str">
        <f t="shared" si="132"/>
        <v/>
      </c>
      <c r="AD8508" s="38"/>
    </row>
    <row r="8509" spans="1:30">
      <c r="A8509" s="46"/>
      <c r="B8509" s="47"/>
      <c r="C8509" s="49"/>
      <c r="D8509" s="41"/>
      <c r="E8509" s="41"/>
      <c r="F8509" s="41"/>
      <c r="G8509" s="50" t="str">
        <f>IF(A8509&lt;&gt;"",CONCATENATE(A8509,":",YEAR(B8509),IF(MONTH(B8509)&gt;9,MONTH(B8509),CONCATENATE(0,MONTH(B8509))),IF(DAY(B8509)&gt;9,DAY(B8509),CONCATENATE(0,DAY(B8509))),IF(HOUR(C8509)&gt;9,HOUR(C8509),CONCATENATE(0,HOUR(C8509))),IF(MINUTE(C8509)&gt;9,MINUTE(C8509),CONCATENATE(0,MINUTE(C8509))),":",VLOOKUP(F8509,'Valid Values - Results'!$D$4:$F$12,3,FALSE)),"")</f>
        <v/>
      </c>
      <c r="H8509" s="41"/>
      <c r="I8509" s="41"/>
      <c r="J8509" s="41"/>
      <c r="K8509" s="41"/>
      <c r="L8509" s="41"/>
      <c r="M8509" s="92"/>
      <c r="N8509" s="41"/>
      <c r="O8509" s="41"/>
      <c r="P8509" s="41"/>
      <c r="Q8509" s="41"/>
      <c r="R8509" s="41"/>
      <c r="S8509" s="41"/>
      <c r="T8509" s="41"/>
      <c r="U8509" s="47"/>
      <c r="V8509" s="49"/>
      <c r="W8509" s="41"/>
      <c r="X8509" s="41"/>
      <c r="Y8509" s="41"/>
      <c r="AA8509" s="37" t="str">
        <f>IF($I8509&lt;&gt;"",VLOOKUP($I8509,'Valid Values - Search'!$R$4:$T$4719,3,FALSE),"")</f>
        <v/>
      </c>
      <c r="AB8509" s="37" t="str">
        <f>IF($I8509&lt;&gt;"",VLOOKUP($I8509,'Valid Values - Search'!$R$4:$S$4719,2,FALSE),"")</f>
        <v/>
      </c>
      <c r="AC8509" s="38" t="str">
        <f t="shared" si="132"/>
        <v/>
      </c>
      <c r="AD8509" s="38"/>
    </row>
    <row r="8510" spans="1:30">
      <c r="A8510" s="46"/>
      <c r="B8510" s="47"/>
      <c r="C8510" s="49"/>
      <c r="D8510" s="41"/>
      <c r="E8510" s="41"/>
      <c r="F8510" s="41"/>
      <c r="G8510" s="50" t="str">
        <f>IF(A8510&lt;&gt;"",CONCATENATE(A8510,":",YEAR(B8510),IF(MONTH(B8510)&gt;9,MONTH(B8510),CONCATENATE(0,MONTH(B8510))),IF(DAY(B8510)&gt;9,DAY(B8510),CONCATENATE(0,DAY(B8510))),IF(HOUR(C8510)&gt;9,HOUR(C8510),CONCATENATE(0,HOUR(C8510))),IF(MINUTE(C8510)&gt;9,MINUTE(C8510),CONCATENATE(0,MINUTE(C8510))),":",VLOOKUP(F8510,'Valid Values - Results'!$D$4:$F$12,3,FALSE)),"")</f>
        <v/>
      </c>
      <c r="H8510" s="41"/>
      <c r="I8510" s="41"/>
      <c r="J8510" s="41"/>
      <c r="K8510" s="41"/>
      <c r="L8510" s="41"/>
      <c r="M8510" s="92"/>
      <c r="N8510" s="41"/>
      <c r="O8510" s="41"/>
      <c r="P8510" s="41"/>
      <c r="Q8510" s="41"/>
      <c r="R8510" s="41"/>
      <c r="S8510" s="41"/>
      <c r="T8510" s="41"/>
      <c r="U8510" s="47"/>
      <c r="V8510" s="49"/>
      <c r="W8510" s="41"/>
      <c r="X8510" s="41"/>
      <c r="Y8510" s="41"/>
      <c r="AA8510" s="37" t="str">
        <f>IF($I8510&lt;&gt;"",VLOOKUP($I8510,'Valid Values - Search'!$R$4:$T$4719,3,FALSE),"")</f>
        <v/>
      </c>
      <c r="AB8510" s="37" t="str">
        <f>IF($I8510&lt;&gt;"",VLOOKUP($I8510,'Valid Values - Search'!$R$4:$S$4719,2,FALSE),"")</f>
        <v/>
      </c>
      <c r="AC8510" s="38" t="str">
        <f t="shared" si="132"/>
        <v/>
      </c>
      <c r="AD8510" s="38"/>
    </row>
    <row r="8511" spans="1:30">
      <c r="A8511" s="46"/>
      <c r="B8511" s="47"/>
      <c r="C8511" s="49"/>
      <c r="D8511" s="41"/>
      <c r="E8511" s="41"/>
      <c r="F8511" s="41"/>
      <c r="G8511" s="50" t="str">
        <f>IF(A8511&lt;&gt;"",CONCATENATE(A8511,":",YEAR(B8511),IF(MONTH(B8511)&gt;9,MONTH(B8511),CONCATENATE(0,MONTH(B8511))),IF(DAY(B8511)&gt;9,DAY(B8511),CONCATENATE(0,DAY(B8511))),IF(HOUR(C8511)&gt;9,HOUR(C8511),CONCATENATE(0,HOUR(C8511))),IF(MINUTE(C8511)&gt;9,MINUTE(C8511),CONCATENATE(0,MINUTE(C8511))),":",VLOOKUP(F8511,'Valid Values - Results'!$D$4:$F$12,3,FALSE)),"")</f>
        <v/>
      </c>
      <c r="H8511" s="41"/>
      <c r="I8511" s="41"/>
      <c r="J8511" s="41"/>
      <c r="K8511" s="41"/>
      <c r="L8511" s="41"/>
      <c r="M8511" s="92"/>
      <c r="N8511" s="41"/>
      <c r="O8511" s="41"/>
      <c r="P8511" s="41"/>
      <c r="Q8511" s="41"/>
      <c r="R8511" s="41"/>
      <c r="S8511" s="41"/>
      <c r="T8511" s="41"/>
      <c r="U8511" s="47"/>
      <c r="V8511" s="49"/>
      <c r="W8511" s="41"/>
      <c r="X8511" s="41"/>
      <c r="Y8511" s="41"/>
      <c r="AA8511" s="37" t="str">
        <f>IF($I8511&lt;&gt;"",VLOOKUP($I8511,'Valid Values - Search'!$R$4:$T$4719,3,FALSE),"")</f>
        <v/>
      </c>
      <c r="AB8511" s="37" t="str">
        <f>IF($I8511&lt;&gt;"",VLOOKUP($I8511,'Valid Values - Search'!$R$4:$S$4719,2,FALSE),"")</f>
        <v/>
      </c>
      <c r="AC8511" s="38" t="str">
        <f t="shared" si="132"/>
        <v/>
      </c>
      <c r="AD8511" s="38"/>
    </row>
    <row r="8512" spans="1:30">
      <c r="A8512" s="46"/>
      <c r="B8512" s="47"/>
      <c r="C8512" s="49"/>
      <c r="D8512" s="41"/>
      <c r="E8512" s="41"/>
      <c r="F8512" s="41"/>
      <c r="G8512" s="50" t="str">
        <f>IF(A8512&lt;&gt;"",CONCATENATE(A8512,":",YEAR(B8512),IF(MONTH(B8512)&gt;9,MONTH(B8512),CONCATENATE(0,MONTH(B8512))),IF(DAY(B8512)&gt;9,DAY(B8512),CONCATENATE(0,DAY(B8512))),IF(HOUR(C8512)&gt;9,HOUR(C8512),CONCATENATE(0,HOUR(C8512))),IF(MINUTE(C8512)&gt;9,MINUTE(C8512),CONCATENATE(0,MINUTE(C8512))),":",VLOOKUP(F8512,'Valid Values - Results'!$D$4:$F$12,3,FALSE)),"")</f>
        <v/>
      </c>
      <c r="H8512" s="41"/>
      <c r="I8512" s="41"/>
      <c r="J8512" s="41"/>
      <c r="K8512" s="41"/>
      <c r="L8512" s="41"/>
      <c r="M8512" s="92"/>
      <c r="N8512" s="41"/>
      <c r="O8512" s="41"/>
      <c r="P8512" s="41"/>
      <c r="Q8512" s="41"/>
      <c r="R8512" s="41"/>
      <c r="S8512" s="41"/>
      <c r="T8512" s="41"/>
      <c r="U8512" s="47"/>
      <c r="V8512" s="49"/>
      <c r="W8512" s="41"/>
      <c r="X8512" s="41"/>
      <c r="Y8512" s="41"/>
      <c r="AA8512" s="37" t="str">
        <f>IF($I8512&lt;&gt;"",VLOOKUP($I8512,'Valid Values - Search'!$R$4:$T$4719,3,FALSE),"")</f>
        <v/>
      </c>
      <c r="AB8512" s="37" t="str">
        <f>IF($I8512&lt;&gt;"",VLOOKUP($I8512,'Valid Values - Search'!$R$4:$S$4719,2,FALSE),"")</f>
        <v/>
      </c>
      <c r="AC8512" s="38" t="str">
        <f t="shared" si="132"/>
        <v/>
      </c>
      <c r="AD8512" s="38"/>
    </row>
    <row r="8513" spans="1:30">
      <c r="A8513" s="46"/>
      <c r="B8513" s="47"/>
      <c r="C8513" s="49"/>
      <c r="D8513" s="41"/>
      <c r="E8513" s="41"/>
      <c r="F8513" s="41"/>
      <c r="G8513" s="50" t="str">
        <f>IF(A8513&lt;&gt;"",CONCATENATE(A8513,":",YEAR(B8513),IF(MONTH(B8513)&gt;9,MONTH(B8513),CONCATENATE(0,MONTH(B8513))),IF(DAY(B8513)&gt;9,DAY(B8513),CONCATENATE(0,DAY(B8513))),IF(HOUR(C8513)&gt;9,HOUR(C8513),CONCATENATE(0,HOUR(C8513))),IF(MINUTE(C8513)&gt;9,MINUTE(C8513),CONCATENATE(0,MINUTE(C8513))),":",VLOOKUP(F8513,'Valid Values - Results'!$D$4:$F$12,3,FALSE)),"")</f>
        <v/>
      </c>
      <c r="H8513" s="41"/>
      <c r="I8513" s="41"/>
      <c r="J8513" s="41"/>
      <c r="K8513" s="41"/>
      <c r="L8513" s="41"/>
      <c r="M8513" s="92"/>
      <c r="N8513" s="41"/>
      <c r="O8513" s="41"/>
      <c r="P8513" s="41"/>
      <c r="Q8513" s="41"/>
      <c r="R8513" s="41"/>
      <c r="S8513" s="41"/>
      <c r="T8513" s="41"/>
      <c r="U8513" s="47"/>
      <c r="V8513" s="49"/>
      <c r="W8513" s="41"/>
      <c r="X8513" s="41"/>
      <c r="Y8513" s="41"/>
      <c r="AA8513" s="37" t="str">
        <f>IF($I8513&lt;&gt;"",VLOOKUP($I8513,'Valid Values - Search'!$R$4:$T$4719,3,FALSE),"")</f>
        <v/>
      </c>
      <c r="AB8513" s="37" t="str">
        <f>IF($I8513&lt;&gt;"",VLOOKUP($I8513,'Valid Values - Search'!$R$4:$S$4719,2,FALSE),"")</f>
        <v/>
      </c>
      <c r="AC8513" s="38" t="str">
        <f t="shared" si="132"/>
        <v/>
      </c>
      <c r="AD8513" s="38"/>
    </row>
    <row r="8514" spans="1:30">
      <c r="A8514" s="46"/>
      <c r="B8514" s="47"/>
      <c r="C8514" s="49"/>
      <c r="D8514" s="41"/>
      <c r="E8514" s="41"/>
      <c r="F8514" s="41"/>
      <c r="G8514" s="50" t="str">
        <f>IF(A8514&lt;&gt;"",CONCATENATE(A8514,":",YEAR(B8514),IF(MONTH(B8514)&gt;9,MONTH(B8514),CONCATENATE(0,MONTH(B8514))),IF(DAY(B8514)&gt;9,DAY(B8514),CONCATENATE(0,DAY(B8514))),IF(HOUR(C8514)&gt;9,HOUR(C8514),CONCATENATE(0,HOUR(C8514))),IF(MINUTE(C8514)&gt;9,MINUTE(C8514),CONCATENATE(0,MINUTE(C8514))),":",VLOOKUP(F8514,'Valid Values - Results'!$D$4:$F$12,3,FALSE)),"")</f>
        <v/>
      </c>
      <c r="H8514" s="41"/>
      <c r="I8514" s="41"/>
      <c r="J8514" s="41"/>
      <c r="K8514" s="41"/>
      <c r="L8514" s="41"/>
      <c r="M8514" s="92"/>
      <c r="N8514" s="41"/>
      <c r="O8514" s="41"/>
      <c r="P8514" s="41"/>
      <c r="Q8514" s="41"/>
      <c r="R8514" s="41"/>
      <c r="S8514" s="41"/>
      <c r="T8514" s="41"/>
      <c r="U8514" s="47"/>
      <c r="V8514" s="49"/>
      <c r="W8514" s="41"/>
      <c r="X8514" s="41"/>
      <c r="Y8514" s="41"/>
      <c r="AA8514" s="37" t="str">
        <f>IF($I8514&lt;&gt;"",VLOOKUP($I8514,'Valid Values - Search'!$R$4:$T$4719,3,FALSE),"")</f>
        <v/>
      </c>
      <c r="AB8514" s="37" t="str">
        <f>IF($I8514&lt;&gt;"",VLOOKUP($I8514,'Valid Values - Search'!$R$4:$S$4719,2,FALSE),"")</f>
        <v/>
      </c>
      <c r="AC8514" s="38" t="str">
        <f t="shared" ref="AC8514:AC8577" si="133">IF($V8514&lt;&gt;"",$D8514,"")</f>
        <v/>
      </c>
      <c r="AD8514" s="38"/>
    </row>
    <row r="8515" spans="1:30">
      <c r="A8515" s="46"/>
      <c r="B8515" s="47"/>
      <c r="C8515" s="49"/>
      <c r="D8515" s="41"/>
      <c r="E8515" s="41"/>
      <c r="F8515" s="41"/>
      <c r="G8515" s="50" t="str">
        <f>IF(A8515&lt;&gt;"",CONCATENATE(A8515,":",YEAR(B8515),IF(MONTH(B8515)&gt;9,MONTH(B8515),CONCATENATE(0,MONTH(B8515))),IF(DAY(B8515)&gt;9,DAY(B8515),CONCATENATE(0,DAY(B8515))),IF(HOUR(C8515)&gt;9,HOUR(C8515),CONCATENATE(0,HOUR(C8515))),IF(MINUTE(C8515)&gt;9,MINUTE(C8515),CONCATENATE(0,MINUTE(C8515))),":",VLOOKUP(F8515,'Valid Values - Results'!$D$4:$F$12,3,FALSE)),"")</f>
        <v/>
      </c>
      <c r="H8515" s="41"/>
      <c r="I8515" s="41"/>
      <c r="J8515" s="41"/>
      <c r="K8515" s="41"/>
      <c r="L8515" s="41"/>
      <c r="M8515" s="92"/>
      <c r="N8515" s="41"/>
      <c r="O8515" s="41"/>
      <c r="P8515" s="41"/>
      <c r="Q8515" s="41"/>
      <c r="R8515" s="41"/>
      <c r="S8515" s="41"/>
      <c r="T8515" s="41"/>
      <c r="U8515" s="47"/>
      <c r="V8515" s="49"/>
      <c r="W8515" s="41"/>
      <c r="X8515" s="41"/>
      <c r="Y8515" s="41"/>
      <c r="AA8515" s="37" t="str">
        <f>IF($I8515&lt;&gt;"",VLOOKUP($I8515,'Valid Values - Search'!$R$4:$T$4719,3,FALSE),"")</f>
        <v/>
      </c>
      <c r="AB8515" s="37" t="str">
        <f>IF($I8515&lt;&gt;"",VLOOKUP($I8515,'Valid Values - Search'!$R$4:$S$4719,2,FALSE),"")</f>
        <v/>
      </c>
      <c r="AC8515" s="38" t="str">
        <f t="shared" si="133"/>
        <v/>
      </c>
      <c r="AD8515" s="38"/>
    </row>
    <row r="8516" spans="1:30">
      <c r="A8516" s="46"/>
      <c r="B8516" s="47"/>
      <c r="C8516" s="49"/>
      <c r="D8516" s="41"/>
      <c r="E8516" s="41"/>
      <c r="F8516" s="41"/>
      <c r="G8516" s="50" t="str">
        <f>IF(A8516&lt;&gt;"",CONCATENATE(A8516,":",YEAR(B8516),IF(MONTH(B8516)&gt;9,MONTH(B8516),CONCATENATE(0,MONTH(B8516))),IF(DAY(B8516)&gt;9,DAY(B8516),CONCATENATE(0,DAY(B8516))),IF(HOUR(C8516)&gt;9,HOUR(C8516),CONCATENATE(0,HOUR(C8516))),IF(MINUTE(C8516)&gt;9,MINUTE(C8516),CONCATENATE(0,MINUTE(C8516))),":",VLOOKUP(F8516,'Valid Values - Results'!$D$4:$F$12,3,FALSE)),"")</f>
        <v/>
      </c>
      <c r="H8516" s="41"/>
      <c r="I8516" s="41"/>
      <c r="J8516" s="41"/>
      <c r="K8516" s="41"/>
      <c r="L8516" s="41"/>
      <c r="M8516" s="92"/>
      <c r="N8516" s="41"/>
      <c r="O8516" s="41"/>
      <c r="P8516" s="41"/>
      <c r="Q8516" s="41"/>
      <c r="R8516" s="41"/>
      <c r="S8516" s="41"/>
      <c r="T8516" s="41"/>
      <c r="U8516" s="47"/>
      <c r="V8516" s="49"/>
      <c r="W8516" s="41"/>
      <c r="X8516" s="41"/>
      <c r="Y8516" s="41"/>
      <c r="AA8516" s="37" t="str">
        <f>IF($I8516&lt;&gt;"",VLOOKUP($I8516,'Valid Values - Search'!$R$4:$T$4719,3,FALSE),"")</f>
        <v/>
      </c>
      <c r="AB8516" s="37" t="str">
        <f>IF($I8516&lt;&gt;"",VLOOKUP($I8516,'Valid Values - Search'!$R$4:$S$4719,2,FALSE),"")</f>
        <v/>
      </c>
      <c r="AC8516" s="38" t="str">
        <f t="shared" si="133"/>
        <v/>
      </c>
      <c r="AD8516" s="38"/>
    </row>
    <row r="8517" spans="1:30">
      <c r="A8517" s="46"/>
      <c r="B8517" s="47"/>
      <c r="C8517" s="49"/>
      <c r="D8517" s="41"/>
      <c r="E8517" s="41"/>
      <c r="F8517" s="41"/>
      <c r="G8517" s="50" t="str">
        <f>IF(A8517&lt;&gt;"",CONCATENATE(A8517,":",YEAR(B8517),IF(MONTH(B8517)&gt;9,MONTH(B8517),CONCATENATE(0,MONTH(B8517))),IF(DAY(B8517)&gt;9,DAY(B8517),CONCATENATE(0,DAY(B8517))),IF(HOUR(C8517)&gt;9,HOUR(C8517),CONCATENATE(0,HOUR(C8517))),IF(MINUTE(C8517)&gt;9,MINUTE(C8517),CONCATENATE(0,MINUTE(C8517))),":",VLOOKUP(F8517,'Valid Values - Results'!$D$4:$F$12,3,FALSE)),"")</f>
        <v/>
      </c>
      <c r="H8517" s="41"/>
      <c r="I8517" s="41"/>
      <c r="J8517" s="41"/>
      <c r="K8517" s="41"/>
      <c r="L8517" s="41"/>
      <c r="M8517" s="92"/>
      <c r="N8517" s="41"/>
      <c r="O8517" s="41"/>
      <c r="P8517" s="41"/>
      <c r="Q8517" s="41"/>
      <c r="R8517" s="41"/>
      <c r="S8517" s="41"/>
      <c r="T8517" s="41"/>
      <c r="U8517" s="47"/>
      <c r="V8517" s="49"/>
      <c r="W8517" s="41"/>
      <c r="X8517" s="41"/>
      <c r="Y8517" s="41"/>
      <c r="AA8517" s="37" t="str">
        <f>IF($I8517&lt;&gt;"",VLOOKUP($I8517,'Valid Values - Search'!$R$4:$T$4719,3,FALSE),"")</f>
        <v/>
      </c>
      <c r="AB8517" s="37" t="str">
        <f>IF($I8517&lt;&gt;"",VLOOKUP($I8517,'Valid Values - Search'!$R$4:$S$4719,2,FALSE),"")</f>
        <v/>
      </c>
      <c r="AC8517" s="38" t="str">
        <f t="shared" si="133"/>
        <v/>
      </c>
      <c r="AD8517" s="38"/>
    </row>
    <row r="8518" spans="1:30">
      <c r="A8518" s="46"/>
      <c r="B8518" s="47"/>
      <c r="C8518" s="49"/>
      <c r="D8518" s="41"/>
      <c r="E8518" s="41"/>
      <c r="F8518" s="41"/>
      <c r="G8518" s="50" t="str">
        <f>IF(A8518&lt;&gt;"",CONCATENATE(A8518,":",YEAR(B8518),IF(MONTH(B8518)&gt;9,MONTH(B8518),CONCATENATE(0,MONTH(B8518))),IF(DAY(B8518)&gt;9,DAY(B8518),CONCATENATE(0,DAY(B8518))),IF(HOUR(C8518)&gt;9,HOUR(C8518),CONCATENATE(0,HOUR(C8518))),IF(MINUTE(C8518)&gt;9,MINUTE(C8518),CONCATENATE(0,MINUTE(C8518))),":",VLOOKUP(F8518,'Valid Values - Results'!$D$4:$F$12,3,FALSE)),"")</f>
        <v/>
      </c>
      <c r="H8518" s="41"/>
      <c r="I8518" s="41"/>
      <c r="J8518" s="41"/>
      <c r="K8518" s="41"/>
      <c r="L8518" s="41"/>
      <c r="M8518" s="92"/>
      <c r="N8518" s="41"/>
      <c r="O8518" s="41"/>
      <c r="P8518" s="41"/>
      <c r="Q8518" s="41"/>
      <c r="R8518" s="41"/>
      <c r="S8518" s="41"/>
      <c r="T8518" s="41"/>
      <c r="U8518" s="47"/>
      <c r="V8518" s="49"/>
      <c r="W8518" s="41"/>
      <c r="X8518" s="41"/>
      <c r="Y8518" s="41"/>
      <c r="AA8518" s="37" t="str">
        <f>IF($I8518&lt;&gt;"",VLOOKUP($I8518,'Valid Values - Search'!$R$4:$T$4719,3,FALSE),"")</f>
        <v/>
      </c>
      <c r="AB8518" s="37" t="str">
        <f>IF($I8518&lt;&gt;"",VLOOKUP($I8518,'Valid Values - Search'!$R$4:$S$4719,2,FALSE),"")</f>
        <v/>
      </c>
      <c r="AC8518" s="38" t="str">
        <f t="shared" si="133"/>
        <v/>
      </c>
      <c r="AD8518" s="38"/>
    </row>
    <row r="8519" spans="1:30">
      <c r="A8519" s="46"/>
      <c r="B8519" s="47"/>
      <c r="C8519" s="49"/>
      <c r="D8519" s="41"/>
      <c r="E8519" s="41"/>
      <c r="F8519" s="41"/>
      <c r="G8519" s="50" t="str">
        <f>IF(A8519&lt;&gt;"",CONCATENATE(A8519,":",YEAR(B8519),IF(MONTH(B8519)&gt;9,MONTH(B8519),CONCATENATE(0,MONTH(B8519))),IF(DAY(B8519)&gt;9,DAY(B8519),CONCATENATE(0,DAY(B8519))),IF(HOUR(C8519)&gt;9,HOUR(C8519),CONCATENATE(0,HOUR(C8519))),IF(MINUTE(C8519)&gt;9,MINUTE(C8519),CONCATENATE(0,MINUTE(C8519))),":",VLOOKUP(F8519,'Valid Values - Results'!$D$4:$F$12,3,FALSE)),"")</f>
        <v/>
      </c>
      <c r="H8519" s="41"/>
      <c r="I8519" s="41"/>
      <c r="J8519" s="41"/>
      <c r="K8519" s="41"/>
      <c r="L8519" s="41"/>
      <c r="M8519" s="92"/>
      <c r="N8519" s="41"/>
      <c r="O8519" s="41"/>
      <c r="P8519" s="41"/>
      <c r="Q8519" s="41"/>
      <c r="R8519" s="41"/>
      <c r="S8519" s="41"/>
      <c r="T8519" s="41"/>
      <c r="U8519" s="47"/>
      <c r="V8519" s="49"/>
      <c r="W8519" s="41"/>
      <c r="X8519" s="41"/>
      <c r="Y8519" s="41"/>
      <c r="AA8519" s="37" t="str">
        <f>IF($I8519&lt;&gt;"",VLOOKUP($I8519,'Valid Values - Search'!$R$4:$T$4719,3,FALSE),"")</f>
        <v/>
      </c>
      <c r="AB8519" s="37" t="str">
        <f>IF($I8519&lt;&gt;"",VLOOKUP($I8519,'Valid Values - Search'!$R$4:$S$4719,2,FALSE),"")</f>
        <v/>
      </c>
      <c r="AC8519" s="38" t="str">
        <f t="shared" si="133"/>
        <v/>
      </c>
      <c r="AD8519" s="38"/>
    </row>
    <row r="8520" spans="1:30">
      <c r="A8520" s="46"/>
      <c r="B8520" s="47"/>
      <c r="C8520" s="49"/>
      <c r="D8520" s="41"/>
      <c r="E8520" s="41"/>
      <c r="F8520" s="41"/>
      <c r="G8520" s="50" t="str">
        <f>IF(A8520&lt;&gt;"",CONCATENATE(A8520,":",YEAR(B8520),IF(MONTH(B8520)&gt;9,MONTH(B8520),CONCATENATE(0,MONTH(B8520))),IF(DAY(B8520)&gt;9,DAY(B8520),CONCATENATE(0,DAY(B8520))),IF(HOUR(C8520)&gt;9,HOUR(C8520),CONCATENATE(0,HOUR(C8520))),IF(MINUTE(C8520)&gt;9,MINUTE(C8520),CONCATENATE(0,MINUTE(C8520))),":",VLOOKUP(F8520,'Valid Values - Results'!$D$4:$F$12,3,FALSE)),"")</f>
        <v/>
      </c>
      <c r="H8520" s="41"/>
      <c r="I8520" s="41"/>
      <c r="J8520" s="41"/>
      <c r="K8520" s="41"/>
      <c r="L8520" s="41"/>
      <c r="M8520" s="92"/>
      <c r="N8520" s="41"/>
      <c r="O8520" s="41"/>
      <c r="P8520" s="41"/>
      <c r="Q8520" s="41"/>
      <c r="R8520" s="41"/>
      <c r="S8520" s="41"/>
      <c r="T8520" s="41"/>
      <c r="U8520" s="47"/>
      <c r="V8520" s="49"/>
      <c r="W8520" s="41"/>
      <c r="X8520" s="41"/>
      <c r="Y8520" s="41"/>
      <c r="AA8520" s="37" t="str">
        <f>IF($I8520&lt;&gt;"",VLOOKUP($I8520,'Valid Values - Search'!$R$4:$T$4719,3,FALSE),"")</f>
        <v/>
      </c>
      <c r="AB8520" s="37" t="str">
        <f>IF($I8520&lt;&gt;"",VLOOKUP($I8520,'Valid Values - Search'!$R$4:$S$4719,2,FALSE),"")</f>
        <v/>
      </c>
      <c r="AC8520" s="38" t="str">
        <f t="shared" si="133"/>
        <v/>
      </c>
      <c r="AD8520" s="38"/>
    </row>
    <row r="8521" spans="1:30">
      <c r="A8521" s="46"/>
      <c r="B8521" s="47"/>
      <c r="C8521" s="49"/>
      <c r="D8521" s="41"/>
      <c r="E8521" s="41"/>
      <c r="F8521" s="41"/>
      <c r="G8521" s="50" t="str">
        <f>IF(A8521&lt;&gt;"",CONCATENATE(A8521,":",YEAR(B8521),IF(MONTH(B8521)&gt;9,MONTH(B8521),CONCATENATE(0,MONTH(B8521))),IF(DAY(B8521)&gt;9,DAY(B8521),CONCATENATE(0,DAY(B8521))),IF(HOUR(C8521)&gt;9,HOUR(C8521),CONCATENATE(0,HOUR(C8521))),IF(MINUTE(C8521)&gt;9,MINUTE(C8521),CONCATENATE(0,MINUTE(C8521))),":",VLOOKUP(F8521,'Valid Values - Results'!$D$4:$F$12,3,FALSE)),"")</f>
        <v/>
      </c>
      <c r="H8521" s="41"/>
      <c r="I8521" s="41"/>
      <c r="J8521" s="41"/>
      <c r="K8521" s="41"/>
      <c r="L8521" s="41"/>
      <c r="M8521" s="92"/>
      <c r="N8521" s="41"/>
      <c r="O8521" s="41"/>
      <c r="P8521" s="41"/>
      <c r="Q8521" s="41"/>
      <c r="R8521" s="41"/>
      <c r="S8521" s="41"/>
      <c r="T8521" s="41"/>
      <c r="U8521" s="47"/>
      <c r="V8521" s="49"/>
      <c r="W8521" s="41"/>
      <c r="X8521" s="41"/>
      <c r="Y8521" s="41"/>
      <c r="AA8521" s="37" t="str">
        <f>IF($I8521&lt;&gt;"",VLOOKUP($I8521,'Valid Values - Search'!$R$4:$T$4719,3,FALSE),"")</f>
        <v/>
      </c>
      <c r="AB8521" s="37" t="str">
        <f>IF($I8521&lt;&gt;"",VLOOKUP($I8521,'Valid Values - Search'!$R$4:$S$4719,2,FALSE),"")</f>
        <v/>
      </c>
      <c r="AC8521" s="38" t="str">
        <f t="shared" si="133"/>
        <v/>
      </c>
      <c r="AD8521" s="38"/>
    </row>
    <row r="8522" spans="1:30">
      <c r="A8522" s="46"/>
      <c r="B8522" s="47"/>
      <c r="C8522" s="49"/>
      <c r="D8522" s="41"/>
      <c r="E8522" s="41"/>
      <c r="F8522" s="41"/>
      <c r="G8522" s="50" t="str">
        <f>IF(A8522&lt;&gt;"",CONCATENATE(A8522,":",YEAR(B8522),IF(MONTH(B8522)&gt;9,MONTH(B8522),CONCATENATE(0,MONTH(B8522))),IF(DAY(B8522)&gt;9,DAY(B8522),CONCATENATE(0,DAY(B8522))),IF(HOUR(C8522)&gt;9,HOUR(C8522),CONCATENATE(0,HOUR(C8522))),IF(MINUTE(C8522)&gt;9,MINUTE(C8522),CONCATENATE(0,MINUTE(C8522))),":",VLOOKUP(F8522,'Valid Values - Results'!$D$4:$F$12,3,FALSE)),"")</f>
        <v/>
      </c>
      <c r="H8522" s="41"/>
      <c r="I8522" s="41"/>
      <c r="J8522" s="41"/>
      <c r="K8522" s="41"/>
      <c r="L8522" s="41"/>
      <c r="M8522" s="92"/>
      <c r="N8522" s="41"/>
      <c r="O8522" s="41"/>
      <c r="P8522" s="41"/>
      <c r="Q8522" s="41"/>
      <c r="R8522" s="41"/>
      <c r="S8522" s="41"/>
      <c r="T8522" s="41"/>
      <c r="U8522" s="47"/>
      <c r="V8522" s="49"/>
      <c r="W8522" s="41"/>
      <c r="X8522" s="41"/>
      <c r="Y8522" s="41"/>
      <c r="AA8522" s="37" t="str">
        <f>IF($I8522&lt;&gt;"",VLOOKUP($I8522,'Valid Values - Search'!$R$4:$T$4719,3,FALSE),"")</f>
        <v/>
      </c>
      <c r="AB8522" s="37" t="str">
        <f>IF($I8522&lt;&gt;"",VLOOKUP($I8522,'Valid Values - Search'!$R$4:$S$4719,2,FALSE),"")</f>
        <v/>
      </c>
      <c r="AC8522" s="38" t="str">
        <f t="shared" si="133"/>
        <v/>
      </c>
      <c r="AD8522" s="38"/>
    </row>
    <row r="8523" spans="1:30">
      <c r="A8523" s="46"/>
      <c r="B8523" s="47"/>
      <c r="C8523" s="49"/>
      <c r="D8523" s="41"/>
      <c r="E8523" s="41"/>
      <c r="F8523" s="41"/>
      <c r="G8523" s="50" t="str">
        <f>IF(A8523&lt;&gt;"",CONCATENATE(A8523,":",YEAR(B8523),IF(MONTH(B8523)&gt;9,MONTH(B8523),CONCATENATE(0,MONTH(B8523))),IF(DAY(B8523)&gt;9,DAY(B8523),CONCATENATE(0,DAY(B8523))),IF(HOUR(C8523)&gt;9,HOUR(C8523),CONCATENATE(0,HOUR(C8523))),IF(MINUTE(C8523)&gt;9,MINUTE(C8523),CONCATENATE(0,MINUTE(C8523))),":",VLOOKUP(F8523,'Valid Values - Results'!$D$4:$F$12,3,FALSE)),"")</f>
        <v/>
      </c>
      <c r="H8523" s="41"/>
      <c r="I8523" s="41"/>
      <c r="J8523" s="41"/>
      <c r="K8523" s="41"/>
      <c r="L8523" s="41"/>
      <c r="M8523" s="92"/>
      <c r="N8523" s="41"/>
      <c r="O8523" s="41"/>
      <c r="P8523" s="41"/>
      <c r="Q8523" s="41"/>
      <c r="R8523" s="41"/>
      <c r="S8523" s="41"/>
      <c r="T8523" s="41"/>
      <c r="U8523" s="47"/>
      <c r="V8523" s="49"/>
      <c r="W8523" s="41"/>
      <c r="X8523" s="41"/>
      <c r="Y8523" s="41"/>
      <c r="AA8523" s="37" t="str">
        <f>IF($I8523&lt;&gt;"",VLOOKUP($I8523,'Valid Values - Search'!$R$4:$T$4719,3,FALSE),"")</f>
        <v/>
      </c>
      <c r="AB8523" s="37" t="str">
        <f>IF($I8523&lt;&gt;"",VLOOKUP($I8523,'Valid Values - Search'!$R$4:$S$4719,2,FALSE),"")</f>
        <v/>
      </c>
      <c r="AC8523" s="38" t="str">
        <f t="shared" si="133"/>
        <v/>
      </c>
      <c r="AD8523" s="38"/>
    </row>
    <row r="8524" spans="1:30">
      <c r="A8524" s="46"/>
      <c r="B8524" s="47"/>
      <c r="C8524" s="49"/>
      <c r="D8524" s="41"/>
      <c r="E8524" s="41"/>
      <c r="F8524" s="41"/>
      <c r="G8524" s="50" t="str">
        <f>IF(A8524&lt;&gt;"",CONCATENATE(A8524,":",YEAR(B8524),IF(MONTH(B8524)&gt;9,MONTH(B8524),CONCATENATE(0,MONTH(B8524))),IF(DAY(B8524)&gt;9,DAY(B8524),CONCATENATE(0,DAY(B8524))),IF(HOUR(C8524)&gt;9,HOUR(C8524),CONCATENATE(0,HOUR(C8524))),IF(MINUTE(C8524)&gt;9,MINUTE(C8524),CONCATENATE(0,MINUTE(C8524))),":",VLOOKUP(F8524,'Valid Values - Results'!$D$4:$F$12,3,FALSE)),"")</f>
        <v/>
      </c>
      <c r="H8524" s="41"/>
      <c r="I8524" s="41"/>
      <c r="J8524" s="41"/>
      <c r="K8524" s="41"/>
      <c r="L8524" s="41"/>
      <c r="M8524" s="92"/>
      <c r="N8524" s="41"/>
      <c r="O8524" s="41"/>
      <c r="P8524" s="41"/>
      <c r="Q8524" s="41"/>
      <c r="R8524" s="41"/>
      <c r="S8524" s="41"/>
      <c r="T8524" s="41"/>
      <c r="U8524" s="47"/>
      <c r="V8524" s="49"/>
      <c r="W8524" s="41"/>
      <c r="X8524" s="41"/>
      <c r="Y8524" s="41"/>
      <c r="AA8524" s="37" t="str">
        <f>IF($I8524&lt;&gt;"",VLOOKUP($I8524,'Valid Values - Search'!$R$4:$T$4719,3,FALSE),"")</f>
        <v/>
      </c>
      <c r="AB8524" s="37" t="str">
        <f>IF($I8524&lt;&gt;"",VLOOKUP($I8524,'Valid Values - Search'!$R$4:$S$4719,2,FALSE),"")</f>
        <v/>
      </c>
      <c r="AC8524" s="38" t="str">
        <f t="shared" si="133"/>
        <v/>
      </c>
      <c r="AD8524" s="38"/>
    </row>
    <row r="8525" spans="1:30">
      <c r="A8525" s="46"/>
      <c r="B8525" s="47"/>
      <c r="C8525" s="49"/>
      <c r="D8525" s="41"/>
      <c r="E8525" s="41"/>
      <c r="F8525" s="41"/>
      <c r="G8525" s="50" t="str">
        <f>IF(A8525&lt;&gt;"",CONCATENATE(A8525,":",YEAR(B8525),IF(MONTH(B8525)&gt;9,MONTH(B8525),CONCATENATE(0,MONTH(B8525))),IF(DAY(B8525)&gt;9,DAY(B8525),CONCATENATE(0,DAY(B8525))),IF(HOUR(C8525)&gt;9,HOUR(C8525),CONCATENATE(0,HOUR(C8525))),IF(MINUTE(C8525)&gt;9,MINUTE(C8525),CONCATENATE(0,MINUTE(C8525))),":",VLOOKUP(F8525,'Valid Values - Results'!$D$4:$F$12,3,FALSE)),"")</f>
        <v/>
      </c>
      <c r="H8525" s="41"/>
      <c r="I8525" s="41"/>
      <c r="J8525" s="41"/>
      <c r="K8525" s="41"/>
      <c r="L8525" s="41"/>
      <c r="M8525" s="92"/>
      <c r="N8525" s="41"/>
      <c r="O8525" s="41"/>
      <c r="P8525" s="41"/>
      <c r="Q8525" s="41"/>
      <c r="R8525" s="41"/>
      <c r="S8525" s="41"/>
      <c r="T8525" s="41"/>
      <c r="U8525" s="47"/>
      <c r="V8525" s="49"/>
      <c r="W8525" s="41"/>
      <c r="X8525" s="41"/>
      <c r="Y8525" s="41"/>
      <c r="AA8525" s="37" t="str">
        <f>IF($I8525&lt;&gt;"",VLOOKUP($I8525,'Valid Values - Search'!$R$4:$T$4719,3,FALSE),"")</f>
        <v/>
      </c>
      <c r="AB8525" s="37" t="str">
        <f>IF($I8525&lt;&gt;"",VLOOKUP($I8525,'Valid Values - Search'!$R$4:$S$4719,2,FALSE),"")</f>
        <v/>
      </c>
      <c r="AC8525" s="38" t="str">
        <f t="shared" si="133"/>
        <v/>
      </c>
      <c r="AD8525" s="38"/>
    </row>
    <row r="8526" spans="1:30">
      <c r="A8526" s="46"/>
      <c r="B8526" s="47"/>
      <c r="C8526" s="49"/>
      <c r="D8526" s="41"/>
      <c r="E8526" s="41"/>
      <c r="F8526" s="41"/>
      <c r="G8526" s="50" t="str">
        <f>IF(A8526&lt;&gt;"",CONCATENATE(A8526,":",YEAR(B8526),IF(MONTH(B8526)&gt;9,MONTH(B8526),CONCATENATE(0,MONTH(B8526))),IF(DAY(B8526)&gt;9,DAY(B8526),CONCATENATE(0,DAY(B8526))),IF(HOUR(C8526)&gt;9,HOUR(C8526),CONCATENATE(0,HOUR(C8526))),IF(MINUTE(C8526)&gt;9,MINUTE(C8526),CONCATENATE(0,MINUTE(C8526))),":",VLOOKUP(F8526,'Valid Values - Results'!$D$4:$F$12,3,FALSE)),"")</f>
        <v/>
      </c>
      <c r="H8526" s="41"/>
      <c r="I8526" s="41"/>
      <c r="J8526" s="41"/>
      <c r="K8526" s="41"/>
      <c r="L8526" s="41"/>
      <c r="M8526" s="92"/>
      <c r="N8526" s="41"/>
      <c r="O8526" s="41"/>
      <c r="P8526" s="41"/>
      <c r="Q8526" s="41"/>
      <c r="R8526" s="41"/>
      <c r="S8526" s="41"/>
      <c r="T8526" s="41"/>
      <c r="U8526" s="47"/>
      <c r="V8526" s="49"/>
      <c r="W8526" s="41"/>
      <c r="X8526" s="41"/>
      <c r="Y8526" s="41"/>
      <c r="AA8526" s="37" t="str">
        <f>IF($I8526&lt;&gt;"",VLOOKUP($I8526,'Valid Values - Search'!$R$4:$T$4719,3,FALSE),"")</f>
        <v/>
      </c>
      <c r="AB8526" s="37" t="str">
        <f>IF($I8526&lt;&gt;"",VLOOKUP($I8526,'Valid Values - Search'!$R$4:$S$4719,2,FALSE),"")</f>
        <v/>
      </c>
      <c r="AC8526" s="38" t="str">
        <f t="shared" si="133"/>
        <v/>
      </c>
      <c r="AD8526" s="38"/>
    </row>
    <row r="8527" spans="1:30">
      <c r="A8527" s="46"/>
      <c r="B8527" s="47"/>
      <c r="C8527" s="49"/>
      <c r="D8527" s="41"/>
      <c r="E8527" s="41"/>
      <c r="F8527" s="41"/>
      <c r="G8527" s="50" t="str">
        <f>IF(A8527&lt;&gt;"",CONCATENATE(A8527,":",YEAR(B8527),IF(MONTH(B8527)&gt;9,MONTH(B8527),CONCATENATE(0,MONTH(B8527))),IF(DAY(B8527)&gt;9,DAY(B8527),CONCATENATE(0,DAY(B8527))),IF(HOUR(C8527)&gt;9,HOUR(C8527),CONCATENATE(0,HOUR(C8527))),IF(MINUTE(C8527)&gt;9,MINUTE(C8527),CONCATENATE(0,MINUTE(C8527))),":",VLOOKUP(F8527,'Valid Values - Results'!$D$4:$F$12,3,FALSE)),"")</f>
        <v/>
      </c>
      <c r="H8527" s="41"/>
      <c r="I8527" s="41"/>
      <c r="J8527" s="41"/>
      <c r="K8527" s="41"/>
      <c r="L8527" s="41"/>
      <c r="M8527" s="92"/>
      <c r="N8527" s="41"/>
      <c r="O8527" s="41"/>
      <c r="P8527" s="41"/>
      <c r="Q8527" s="41"/>
      <c r="R8527" s="41"/>
      <c r="S8527" s="41"/>
      <c r="T8527" s="41"/>
      <c r="U8527" s="47"/>
      <c r="V8527" s="49"/>
      <c r="W8527" s="41"/>
      <c r="X8527" s="41"/>
      <c r="Y8527" s="41"/>
      <c r="AA8527" s="37" t="str">
        <f>IF($I8527&lt;&gt;"",VLOOKUP($I8527,'Valid Values - Search'!$R$4:$T$4719,3,FALSE),"")</f>
        <v/>
      </c>
      <c r="AB8527" s="37" t="str">
        <f>IF($I8527&lt;&gt;"",VLOOKUP($I8527,'Valid Values - Search'!$R$4:$S$4719,2,FALSE),"")</f>
        <v/>
      </c>
      <c r="AC8527" s="38" t="str">
        <f t="shared" si="133"/>
        <v/>
      </c>
      <c r="AD8527" s="38"/>
    </row>
    <row r="8528" spans="1:30">
      <c r="A8528" s="46"/>
      <c r="B8528" s="47"/>
      <c r="C8528" s="49"/>
      <c r="D8528" s="41"/>
      <c r="E8528" s="41"/>
      <c r="F8528" s="41"/>
      <c r="G8528" s="50" t="str">
        <f>IF(A8528&lt;&gt;"",CONCATENATE(A8528,":",YEAR(B8528),IF(MONTH(B8528)&gt;9,MONTH(B8528),CONCATENATE(0,MONTH(B8528))),IF(DAY(B8528)&gt;9,DAY(B8528),CONCATENATE(0,DAY(B8528))),IF(HOUR(C8528)&gt;9,HOUR(C8528),CONCATENATE(0,HOUR(C8528))),IF(MINUTE(C8528)&gt;9,MINUTE(C8528),CONCATENATE(0,MINUTE(C8528))),":",VLOOKUP(F8528,'Valid Values - Results'!$D$4:$F$12,3,FALSE)),"")</f>
        <v/>
      </c>
      <c r="H8528" s="41"/>
      <c r="I8528" s="41"/>
      <c r="J8528" s="41"/>
      <c r="K8528" s="41"/>
      <c r="L8528" s="41"/>
      <c r="M8528" s="92"/>
      <c r="N8528" s="41"/>
      <c r="O8528" s="41"/>
      <c r="P8528" s="41"/>
      <c r="Q8528" s="41"/>
      <c r="R8528" s="41"/>
      <c r="S8528" s="41"/>
      <c r="T8528" s="41"/>
      <c r="U8528" s="47"/>
      <c r="V8528" s="49"/>
      <c r="W8528" s="41"/>
      <c r="X8528" s="41"/>
      <c r="Y8528" s="41"/>
      <c r="AA8528" s="37" t="str">
        <f>IF($I8528&lt;&gt;"",VLOOKUP($I8528,'Valid Values - Search'!$R$4:$T$4719,3,FALSE),"")</f>
        <v/>
      </c>
      <c r="AB8528" s="37" t="str">
        <f>IF($I8528&lt;&gt;"",VLOOKUP($I8528,'Valid Values - Search'!$R$4:$S$4719,2,FALSE),"")</f>
        <v/>
      </c>
      <c r="AC8528" s="38" t="str">
        <f t="shared" si="133"/>
        <v/>
      </c>
      <c r="AD8528" s="38"/>
    </row>
    <row r="8529" spans="1:30">
      <c r="A8529" s="46"/>
      <c r="B8529" s="47"/>
      <c r="C8529" s="49"/>
      <c r="D8529" s="41"/>
      <c r="E8529" s="41"/>
      <c r="F8529" s="41"/>
      <c r="G8529" s="50" t="str">
        <f>IF(A8529&lt;&gt;"",CONCATENATE(A8529,":",YEAR(B8529),IF(MONTH(B8529)&gt;9,MONTH(B8529),CONCATENATE(0,MONTH(B8529))),IF(DAY(B8529)&gt;9,DAY(B8529),CONCATENATE(0,DAY(B8529))),IF(HOUR(C8529)&gt;9,HOUR(C8529),CONCATENATE(0,HOUR(C8529))),IF(MINUTE(C8529)&gt;9,MINUTE(C8529),CONCATENATE(0,MINUTE(C8529))),":",VLOOKUP(F8529,'Valid Values - Results'!$D$4:$F$12,3,FALSE)),"")</f>
        <v/>
      </c>
      <c r="H8529" s="41"/>
      <c r="I8529" s="41"/>
      <c r="J8529" s="41"/>
      <c r="K8529" s="41"/>
      <c r="L8529" s="41"/>
      <c r="M8529" s="92"/>
      <c r="N8529" s="41"/>
      <c r="O8529" s="41"/>
      <c r="P8529" s="41"/>
      <c r="Q8529" s="41"/>
      <c r="R8529" s="41"/>
      <c r="S8529" s="41"/>
      <c r="T8529" s="41"/>
      <c r="U8529" s="47"/>
      <c r="V8529" s="49"/>
      <c r="W8529" s="41"/>
      <c r="X8529" s="41"/>
      <c r="Y8529" s="41"/>
      <c r="AA8529" s="37" t="str">
        <f>IF($I8529&lt;&gt;"",VLOOKUP($I8529,'Valid Values - Search'!$R$4:$T$4719,3,FALSE),"")</f>
        <v/>
      </c>
      <c r="AB8529" s="37" t="str">
        <f>IF($I8529&lt;&gt;"",VLOOKUP($I8529,'Valid Values - Search'!$R$4:$S$4719,2,FALSE),"")</f>
        <v/>
      </c>
      <c r="AC8529" s="38" t="str">
        <f t="shared" si="133"/>
        <v/>
      </c>
      <c r="AD8529" s="38"/>
    </row>
    <row r="8530" spans="1:30">
      <c r="A8530" s="46"/>
      <c r="B8530" s="47"/>
      <c r="C8530" s="49"/>
      <c r="D8530" s="41"/>
      <c r="E8530" s="41"/>
      <c r="F8530" s="41"/>
      <c r="G8530" s="50" t="str">
        <f>IF(A8530&lt;&gt;"",CONCATENATE(A8530,":",YEAR(B8530),IF(MONTH(B8530)&gt;9,MONTH(B8530),CONCATENATE(0,MONTH(B8530))),IF(DAY(B8530)&gt;9,DAY(B8530),CONCATENATE(0,DAY(B8530))),IF(HOUR(C8530)&gt;9,HOUR(C8530),CONCATENATE(0,HOUR(C8530))),IF(MINUTE(C8530)&gt;9,MINUTE(C8530),CONCATENATE(0,MINUTE(C8530))),":",VLOOKUP(F8530,'Valid Values - Results'!$D$4:$F$12,3,FALSE)),"")</f>
        <v/>
      </c>
      <c r="H8530" s="41"/>
      <c r="I8530" s="41"/>
      <c r="J8530" s="41"/>
      <c r="K8530" s="41"/>
      <c r="L8530" s="41"/>
      <c r="M8530" s="92"/>
      <c r="N8530" s="41"/>
      <c r="O8530" s="41"/>
      <c r="P8530" s="41"/>
      <c r="Q8530" s="41"/>
      <c r="R8530" s="41"/>
      <c r="S8530" s="41"/>
      <c r="T8530" s="41"/>
      <c r="U8530" s="47"/>
      <c r="V8530" s="49"/>
      <c r="W8530" s="41"/>
      <c r="X8530" s="41"/>
      <c r="Y8530" s="41"/>
      <c r="AA8530" s="37" t="str">
        <f>IF($I8530&lt;&gt;"",VLOOKUP($I8530,'Valid Values - Search'!$R$4:$T$4719,3,FALSE),"")</f>
        <v/>
      </c>
      <c r="AB8530" s="37" t="str">
        <f>IF($I8530&lt;&gt;"",VLOOKUP($I8530,'Valid Values - Search'!$R$4:$S$4719,2,FALSE),"")</f>
        <v/>
      </c>
      <c r="AC8530" s="38" t="str">
        <f t="shared" si="133"/>
        <v/>
      </c>
      <c r="AD8530" s="38"/>
    </row>
    <row r="8531" spans="1:30">
      <c r="A8531" s="46"/>
      <c r="B8531" s="47"/>
      <c r="C8531" s="49"/>
      <c r="D8531" s="41"/>
      <c r="E8531" s="41"/>
      <c r="F8531" s="41"/>
      <c r="G8531" s="50" t="str">
        <f>IF(A8531&lt;&gt;"",CONCATENATE(A8531,":",YEAR(B8531),IF(MONTH(B8531)&gt;9,MONTH(B8531),CONCATENATE(0,MONTH(B8531))),IF(DAY(B8531)&gt;9,DAY(B8531),CONCATENATE(0,DAY(B8531))),IF(HOUR(C8531)&gt;9,HOUR(C8531),CONCATENATE(0,HOUR(C8531))),IF(MINUTE(C8531)&gt;9,MINUTE(C8531),CONCATENATE(0,MINUTE(C8531))),":",VLOOKUP(F8531,'Valid Values - Results'!$D$4:$F$12,3,FALSE)),"")</f>
        <v/>
      </c>
      <c r="H8531" s="41"/>
      <c r="I8531" s="41"/>
      <c r="J8531" s="41"/>
      <c r="K8531" s="41"/>
      <c r="L8531" s="41"/>
      <c r="M8531" s="92"/>
      <c r="N8531" s="41"/>
      <c r="O8531" s="41"/>
      <c r="P8531" s="41"/>
      <c r="Q8531" s="41"/>
      <c r="R8531" s="41"/>
      <c r="S8531" s="41"/>
      <c r="T8531" s="41"/>
      <c r="U8531" s="47"/>
      <c r="V8531" s="49"/>
      <c r="W8531" s="41"/>
      <c r="X8531" s="41"/>
      <c r="Y8531" s="41"/>
      <c r="AA8531" s="37" t="str">
        <f>IF($I8531&lt;&gt;"",VLOOKUP($I8531,'Valid Values - Search'!$R$4:$T$4719,3,FALSE),"")</f>
        <v/>
      </c>
      <c r="AB8531" s="37" t="str">
        <f>IF($I8531&lt;&gt;"",VLOOKUP($I8531,'Valid Values - Search'!$R$4:$S$4719,2,FALSE),"")</f>
        <v/>
      </c>
      <c r="AC8531" s="38" t="str">
        <f t="shared" si="133"/>
        <v/>
      </c>
      <c r="AD8531" s="38"/>
    </row>
    <row r="8532" spans="1:30">
      <c r="A8532" s="46"/>
      <c r="B8532" s="47"/>
      <c r="C8532" s="49"/>
      <c r="D8532" s="41"/>
      <c r="E8532" s="41"/>
      <c r="F8532" s="41"/>
      <c r="G8532" s="50" t="str">
        <f>IF(A8532&lt;&gt;"",CONCATENATE(A8532,":",YEAR(B8532),IF(MONTH(B8532)&gt;9,MONTH(B8532),CONCATENATE(0,MONTH(B8532))),IF(DAY(B8532)&gt;9,DAY(B8532),CONCATENATE(0,DAY(B8532))),IF(HOUR(C8532)&gt;9,HOUR(C8532),CONCATENATE(0,HOUR(C8532))),IF(MINUTE(C8532)&gt;9,MINUTE(C8532),CONCATENATE(0,MINUTE(C8532))),":",VLOOKUP(F8532,'Valid Values - Results'!$D$4:$F$12,3,FALSE)),"")</f>
        <v/>
      </c>
      <c r="H8532" s="41"/>
      <c r="I8532" s="41"/>
      <c r="J8532" s="41"/>
      <c r="K8532" s="41"/>
      <c r="L8532" s="41"/>
      <c r="M8532" s="92"/>
      <c r="N8532" s="41"/>
      <c r="O8532" s="41"/>
      <c r="P8532" s="41"/>
      <c r="Q8532" s="41"/>
      <c r="R8532" s="41"/>
      <c r="S8532" s="41"/>
      <c r="T8532" s="41"/>
      <c r="U8532" s="47"/>
      <c r="V8532" s="49"/>
      <c r="W8532" s="41"/>
      <c r="X8532" s="41"/>
      <c r="Y8532" s="41"/>
      <c r="AA8532" s="37" t="str">
        <f>IF($I8532&lt;&gt;"",VLOOKUP($I8532,'Valid Values - Search'!$R$4:$T$4719,3,FALSE),"")</f>
        <v/>
      </c>
      <c r="AB8532" s="37" t="str">
        <f>IF($I8532&lt;&gt;"",VLOOKUP($I8532,'Valid Values - Search'!$R$4:$S$4719,2,FALSE),"")</f>
        <v/>
      </c>
      <c r="AC8532" s="38" t="str">
        <f t="shared" si="133"/>
        <v/>
      </c>
      <c r="AD8532" s="38"/>
    </row>
    <row r="8533" spans="1:30">
      <c r="A8533" s="46"/>
      <c r="B8533" s="47"/>
      <c r="C8533" s="49"/>
      <c r="D8533" s="41"/>
      <c r="E8533" s="41"/>
      <c r="F8533" s="41"/>
      <c r="G8533" s="50" t="str">
        <f>IF(A8533&lt;&gt;"",CONCATENATE(A8533,":",YEAR(B8533),IF(MONTH(B8533)&gt;9,MONTH(B8533),CONCATENATE(0,MONTH(B8533))),IF(DAY(B8533)&gt;9,DAY(B8533),CONCATENATE(0,DAY(B8533))),IF(HOUR(C8533)&gt;9,HOUR(C8533),CONCATENATE(0,HOUR(C8533))),IF(MINUTE(C8533)&gt;9,MINUTE(C8533),CONCATENATE(0,MINUTE(C8533))),":",VLOOKUP(F8533,'Valid Values - Results'!$D$4:$F$12,3,FALSE)),"")</f>
        <v/>
      </c>
      <c r="H8533" s="41"/>
      <c r="I8533" s="41"/>
      <c r="J8533" s="41"/>
      <c r="K8533" s="41"/>
      <c r="L8533" s="41"/>
      <c r="M8533" s="92"/>
      <c r="N8533" s="41"/>
      <c r="O8533" s="41"/>
      <c r="P8533" s="41"/>
      <c r="Q8533" s="41"/>
      <c r="R8533" s="41"/>
      <c r="S8533" s="41"/>
      <c r="T8533" s="41"/>
      <c r="U8533" s="47"/>
      <c r="V8533" s="49"/>
      <c r="W8533" s="41"/>
      <c r="X8533" s="41"/>
      <c r="Y8533" s="41"/>
      <c r="AA8533" s="37" t="str">
        <f>IF($I8533&lt;&gt;"",VLOOKUP($I8533,'Valid Values - Search'!$R$4:$T$4719,3,FALSE),"")</f>
        <v/>
      </c>
      <c r="AB8533" s="37" t="str">
        <f>IF($I8533&lt;&gt;"",VLOOKUP($I8533,'Valid Values - Search'!$R$4:$S$4719,2,FALSE),"")</f>
        <v/>
      </c>
      <c r="AC8533" s="38" t="str">
        <f t="shared" si="133"/>
        <v/>
      </c>
      <c r="AD8533" s="38"/>
    </row>
    <row r="8534" spans="1:30">
      <c r="A8534" s="46"/>
      <c r="B8534" s="47"/>
      <c r="C8534" s="49"/>
      <c r="D8534" s="41"/>
      <c r="E8534" s="41"/>
      <c r="F8534" s="41"/>
      <c r="G8534" s="50" t="str">
        <f>IF(A8534&lt;&gt;"",CONCATENATE(A8534,":",YEAR(B8534),IF(MONTH(B8534)&gt;9,MONTH(B8534),CONCATENATE(0,MONTH(B8534))),IF(DAY(B8534)&gt;9,DAY(B8534),CONCATENATE(0,DAY(B8534))),IF(HOUR(C8534)&gt;9,HOUR(C8534),CONCATENATE(0,HOUR(C8534))),IF(MINUTE(C8534)&gt;9,MINUTE(C8534),CONCATENATE(0,MINUTE(C8534))),":",VLOOKUP(F8534,'Valid Values - Results'!$D$4:$F$12,3,FALSE)),"")</f>
        <v/>
      </c>
      <c r="H8534" s="41"/>
      <c r="I8534" s="41"/>
      <c r="J8534" s="41"/>
      <c r="K8534" s="41"/>
      <c r="L8534" s="41"/>
      <c r="M8534" s="92"/>
      <c r="N8534" s="41"/>
      <c r="O8534" s="41"/>
      <c r="P8534" s="41"/>
      <c r="Q8534" s="41"/>
      <c r="R8534" s="41"/>
      <c r="S8534" s="41"/>
      <c r="T8534" s="41"/>
      <c r="U8534" s="47"/>
      <c r="V8534" s="49"/>
      <c r="W8534" s="41"/>
      <c r="X8534" s="41"/>
      <c r="Y8534" s="41"/>
      <c r="AA8534" s="37" t="str">
        <f>IF($I8534&lt;&gt;"",VLOOKUP($I8534,'Valid Values - Search'!$R$4:$T$4719,3,FALSE),"")</f>
        <v/>
      </c>
      <c r="AB8534" s="37" t="str">
        <f>IF($I8534&lt;&gt;"",VLOOKUP($I8534,'Valid Values - Search'!$R$4:$S$4719,2,FALSE),"")</f>
        <v/>
      </c>
      <c r="AC8534" s="38" t="str">
        <f t="shared" si="133"/>
        <v/>
      </c>
      <c r="AD8534" s="38"/>
    </row>
    <row r="8535" spans="1:30">
      <c r="A8535" s="46"/>
      <c r="B8535" s="47"/>
      <c r="C8535" s="49"/>
      <c r="D8535" s="41"/>
      <c r="E8535" s="41"/>
      <c r="F8535" s="41"/>
      <c r="G8535" s="50" t="str">
        <f>IF(A8535&lt;&gt;"",CONCATENATE(A8535,":",YEAR(B8535),IF(MONTH(B8535)&gt;9,MONTH(B8535),CONCATENATE(0,MONTH(B8535))),IF(DAY(B8535)&gt;9,DAY(B8535),CONCATENATE(0,DAY(B8535))),IF(HOUR(C8535)&gt;9,HOUR(C8535),CONCATENATE(0,HOUR(C8535))),IF(MINUTE(C8535)&gt;9,MINUTE(C8535),CONCATENATE(0,MINUTE(C8535))),":",VLOOKUP(F8535,'Valid Values - Results'!$D$4:$F$12,3,FALSE)),"")</f>
        <v/>
      </c>
      <c r="H8535" s="41"/>
      <c r="I8535" s="41"/>
      <c r="J8535" s="41"/>
      <c r="K8535" s="41"/>
      <c r="L8535" s="41"/>
      <c r="M8535" s="92"/>
      <c r="N8535" s="41"/>
      <c r="O8535" s="41"/>
      <c r="P8535" s="41"/>
      <c r="Q8535" s="41"/>
      <c r="R8535" s="41"/>
      <c r="S8535" s="41"/>
      <c r="T8535" s="41"/>
      <c r="U8535" s="47"/>
      <c r="V8535" s="49"/>
      <c r="W8535" s="41"/>
      <c r="X8535" s="41"/>
      <c r="Y8535" s="41"/>
      <c r="AA8535" s="37" t="str">
        <f>IF($I8535&lt;&gt;"",VLOOKUP($I8535,'Valid Values - Search'!$R$4:$T$4719,3,FALSE),"")</f>
        <v/>
      </c>
      <c r="AB8535" s="37" t="str">
        <f>IF($I8535&lt;&gt;"",VLOOKUP($I8535,'Valid Values - Search'!$R$4:$S$4719,2,FALSE),"")</f>
        <v/>
      </c>
      <c r="AC8535" s="38" t="str">
        <f t="shared" si="133"/>
        <v/>
      </c>
      <c r="AD8535" s="38"/>
    </row>
    <row r="8536" spans="1:30">
      <c r="A8536" s="46"/>
      <c r="B8536" s="47"/>
      <c r="C8536" s="49"/>
      <c r="D8536" s="41"/>
      <c r="E8536" s="41"/>
      <c r="F8536" s="41"/>
      <c r="G8536" s="50" t="str">
        <f>IF(A8536&lt;&gt;"",CONCATENATE(A8536,":",YEAR(B8536),IF(MONTH(B8536)&gt;9,MONTH(B8536),CONCATENATE(0,MONTH(B8536))),IF(DAY(B8536)&gt;9,DAY(B8536),CONCATENATE(0,DAY(B8536))),IF(HOUR(C8536)&gt;9,HOUR(C8536),CONCATENATE(0,HOUR(C8536))),IF(MINUTE(C8536)&gt;9,MINUTE(C8536),CONCATENATE(0,MINUTE(C8536))),":",VLOOKUP(F8536,'Valid Values - Results'!$D$4:$F$12,3,FALSE)),"")</f>
        <v/>
      </c>
      <c r="H8536" s="41"/>
      <c r="I8536" s="41"/>
      <c r="J8536" s="41"/>
      <c r="K8536" s="41"/>
      <c r="L8536" s="41"/>
      <c r="M8536" s="92"/>
      <c r="N8536" s="41"/>
      <c r="O8536" s="41"/>
      <c r="P8536" s="41"/>
      <c r="Q8536" s="41"/>
      <c r="R8536" s="41"/>
      <c r="S8536" s="41"/>
      <c r="T8536" s="41"/>
      <c r="U8536" s="47"/>
      <c r="V8536" s="49"/>
      <c r="W8536" s="41"/>
      <c r="X8536" s="41"/>
      <c r="Y8536" s="41"/>
      <c r="AA8536" s="37" t="str">
        <f>IF($I8536&lt;&gt;"",VLOOKUP($I8536,'Valid Values - Search'!$R$4:$T$4719,3,FALSE),"")</f>
        <v/>
      </c>
      <c r="AB8536" s="37" t="str">
        <f>IF($I8536&lt;&gt;"",VLOOKUP($I8536,'Valid Values - Search'!$R$4:$S$4719,2,FALSE),"")</f>
        <v/>
      </c>
      <c r="AC8536" s="38" t="str">
        <f t="shared" si="133"/>
        <v/>
      </c>
      <c r="AD8536" s="38"/>
    </row>
    <row r="8537" spans="1:30">
      <c r="A8537" s="46"/>
      <c r="B8537" s="47"/>
      <c r="C8537" s="49"/>
      <c r="D8537" s="41"/>
      <c r="E8537" s="41"/>
      <c r="F8537" s="41"/>
      <c r="G8537" s="50" t="str">
        <f>IF(A8537&lt;&gt;"",CONCATENATE(A8537,":",YEAR(B8537),IF(MONTH(B8537)&gt;9,MONTH(B8537),CONCATENATE(0,MONTH(B8537))),IF(DAY(B8537)&gt;9,DAY(B8537),CONCATENATE(0,DAY(B8537))),IF(HOUR(C8537)&gt;9,HOUR(C8537),CONCATENATE(0,HOUR(C8537))),IF(MINUTE(C8537)&gt;9,MINUTE(C8537),CONCATENATE(0,MINUTE(C8537))),":",VLOOKUP(F8537,'Valid Values - Results'!$D$4:$F$12,3,FALSE)),"")</f>
        <v/>
      </c>
      <c r="H8537" s="41"/>
      <c r="I8537" s="41"/>
      <c r="J8537" s="41"/>
      <c r="K8537" s="41"/>
      <c r="L8537" s="41"/>
      <c r="M8537" s="92"/>
      <c r="N8537" s="41"/>
      <c r="O8537" s="41"/>
      <c r="P8537" s="41"/>
      <c r="Q8537" s="41"/>
      <c r="R8537" s="41"/>
      <c r="S8537" s="41"/>
      <c r="T8537" s="41"/>
      <c r="U8537" s="47"/>
      <c r="V8537" s="49"/>
      <c r="W8537" s="41"/>
      <c r="X8537" s="41"/>
      <c r="Y8537" s="41"/>
      <c r="AA8537" s="37" t="str">
        <f>IF($I8537&lt;&gt;"",VLOOKUP($I8537,'Valid Values - Search'!$R$4:$T$4719,3,FALSE),"")</f>
        <v/>
      </c>
      <c r="AB8537" s="37" t="str">
        <f>IF($I8537&lt;&gt;"",VLOOKUP($I8537,'Valid Values - Search'!$R$4:$S$4719,2,FALSE),"")</f>
        <v/>
      </c>
      <c r="AC8537" s="38" t="str">
        <f t="shared" si="133"/>
        <v/>
      </c>
      <c r="AD8537" s="38"/>
    </row>
    <row r="8538" spans="1:30">
      <c r="A8538" s="46"/>
      <c r="B8538" s="47"/>
      <c r="C8538" s="49"/>
      <c r="D8538" s="41"/>
      <c r="E8538" s="41"/>
      <c r="F8538" s="41"/>
      <c r="G8538" s="50" t="str">
        <f>IF(A8538&lt;&gt;"",CONCATENATE(A8538,":",YEAR(B8538),IF(MONTH(B8538)&gt;9,MONTH(B8538),CONCATENATE(0,MONTH(B8538))),IF(DAY(B8538)&gt;9,DAY(B8538),CONCATENATE(0,DAY(B8538))),IF(HOUR(C8538)&gt;9,HOUR(C8538),CONCATENATE(0,HOUR(C8538))),IF(MINUTE(C8538)&gt;9,MINUTE(C8538),CONCATENATE(0,MINUTE(C8538))),":",VLOOKUP(F8538,'Valid Values - Results'!$D$4:$F$12,3,FALSE)),"")</f>
        <v/>
      </c>
      <c r="H8538" s="41"/>
      <c r="I8538" s="41"/>
      <c r="J8538" s="41"/>
      <c r="K8538" s="41"/>
      <c r="L8538" s="41"/>
      <c r="M8538" s="92"/>
      <c r="N8538" s="41"/>
      <c r="O8538" s="41"/>
      <c r="P8538" s="41"/>
      <c r="Q8538" s="41"/>
      <c r="R8538" s="41"/>
      <c r="S8538" s="41"/>
      <c r="T8538" s="41"/>
      <c r="U8538" s="47"/>
      <c r="V8538" s="49"/>
      <c r="W8538" s="41"/>
      <c r="X8538" s="41"/>
      <c r="Y8538" s="41"/>
      <c r="AA8538" s="37" t="str">
        <f>IF($I8538&lt;&gt;"",VLOOKUP($I8538,'Valid Values - Search'!$R$4:$T$4719,3,FALSE),"")</f>
        <v/>
      </c>
      <c r="AB8538" s="37" t="str">
        <f>IF($I8538&lt;&gt;"",VLOOKUP($I8538,'Valid Values - Search'!$R$4:$S$4719,2,FALSE),"")</f>
        <v/>
      </c>
      <c r="AC8538" s="38" t="str">
        <f t="shared" si="133"/>
        <v/>
      </c>
      <c r="AD8538" s="38"/>
    </row>
    <row r="8539" spans="1:30">
      <c r="A8539" s="46"/>
      <c r="B8539" s="47"/>
      <c r="C8539" s="49"/>
      <c r="D8539" s="41"/>
      <c r="E8539" s="41"/>
      <c r="F8539" s="41"/>
      <c r="G8539" s="50" t="str">
        <f>IF(A8539&lt;&gt;"",CONCATENATE(A8539,":",YEAR(B8539),IF(MONTH(B8539)&gt;9,MONTH(B8539),CONCATENATE(0,MONTH(B8539))),IF(DAY(B8539)&gt;9,DAY(B8539),CONCATENATE(0,DAY(B8539))),IF(HOUR(C8539)&gt;9,HOUR(C8539),CONCATENATE(0,HOUR(C8539))),IF(MINUTE(C8539)&gt;9,MINUTE(C8539),CONCATENATE(0,MINUTE(C8539))),":",VLOOKUP(F8539,'Valid Values - Results'!$D$4:$F$12,3,FALSE)),"")</f>
        <v/>
      </c>
      <c r="H8539" s="41"/>
      <c r="I8539" s="41"/>
      <c r="J8539" s="41"/>
      <c r="K8539" s="41"/>
      <c r="L8539" s="41"/>
      <c r="M8539" s="92"/>
      <c r="N8539" s="41"/>
      <c r="O8539" s="41"/>
      <c r="P8539" s="41"/>
      <c r="Q8539" s="41"/>
      <c r="R8539" s="41"/>
      <c r="S8539" s="41"/>
      <c r="T8539" s="41"/>
      <c r="U8539" s="47"/>
      <c r="V8539" s="49"/>
      <c r="W8539" s="41"/>
      <c r="X8539" s="41"/>
      <c r="Y8539" s="41"/>
      <c r="AA8539" s="37" t="str">
        <f>IF($I8539&lt;&gt;"",VLOOKUP($I8539,'Valid Values - Search'!$R$4:$T$4719,3,FALSE),"")</f>
        <v/>
      </c>
      <c r="AB8539" s="37" t="str">
        <f>IF($I8539&lt;&gt;"",VLOOKUP($I8539,'Valid Values - Search'!$R$4:$S$4719,2,FALSE),"")</f>
        <v/>
      </c>
      <c r="AC8539" s="38" t="str">
        <f t="shared" si="133"/>
        <v/>
      </c>
      <c r="AD8539" s="38"/>
    </row>
    <row r="8540" spans="1:30">
      <c r="A8540" s="46"/>
      <c r="B8540" s="47"/>
      <c r="C8540" s="49"/>
      <c r="D8540" s="41"/>
      <c r="E8540" s="41"/>
      <c r="F8540" s="41"/>
      <c r="G8540" s="50" t="str">
        <f>IF(A8540&lt;&gt;"",CONCATENATE(A8540,":",YEAR(B8540),IF(MONTH(B8540)&gt;9,MONTH(B8540),CONCATENATE(0,MONTH(B8540))),IF(DAY(B8540)&gt;9,DAY(B8540),CONCATENATE(0,DAY(B8540))),IF(HOUR(C8540)&gt;9,HOUR(C8540),CONCATENATE(0,HOUR(C8540))),IF(MINUTE(C8540)&gt;9,MINUTE(C8540),CONCATENATE(0,MINUTE(C8540))),":",VLOOKUP(F8540,'Valid Values - Results'!$D$4:$F$12,3,FALSE)),"")</f>
        <v/>
      </c>
      <c r="H8540" s="41"/>
      <c r="I8540" s="41"/>
      <c r="J8540" s="41"/>
      <c r="K8540" s="41"/>
      <c r="L8540" s="41"/>
      <c r="M8540" s="92"/>
      <c r="N8540" s="41"/>
      <c r="O8540" s="41"/>
      <c r="P8540" s="41"/>
      <c r="Q8540" s="41"/>
      <c r="R8540" s="41"/>
      <c r="S8540" s="41"/>
      <c r="T8540" s="41"/>
      <c r="U8540" s="47"/>
      <c r="V8540" s="49"/>
      <c r="W8540" s="41"/>
      <c r="X8540" s="41"/>
      <c r="Y8540" s="41"/>
      <c r="AA8540" s="37" t="str">
        <f>IF($I8540&lt;&gt;"",VLOOKUP($I8540,'Valid Values - Search'!$R$4:$T$4719,3,FALSE),"")</f>
        <v/>
      </c>
      <c r="AB8540" s="37" t="str">
        <f>IF($I8540&lt;&gt;"",VLOOKUP($I8540,'Valid Values - Search'!$R$4:$S$4719,2,FALSE),"")</f>
        <v/>
      </c>
      <c r="AC8540" s="38" t="str">
        <f t="shared" si="133"/>
        <v/>
      </c>
      <c r="AD8540" s="38"/>
    </row>
    <row r="8541" spans="1:30">
      <c r="A8541" s="46"/>
      <c r="B8541" s="47"/>
      <c r="C8541" s="49"/>
      <c r="D8541" s="41"/>
      <c r="E8541" s="41"/>
      <c r="F8541" s="41"/>
      <c r="G8541" s="50" t="str">
        <f>IF(A8541&lt;&gt;"",CONCATENATE(A8541,":",YEAR(B8541),IF(MONTH(B8541)&gt;9,MONTH(B8541),CONCATENATE(0,MONTH(B8541))),IF(DAY(B8541)&gt;9,DAY(B8541),CONCATENATE(0,DAY(B8541))),IF(HOUR(C8541)&gt;9,HOUR(C8541),CONCATENATE(0,HOUR(C8541))),IF(MINUTE(C8541)&gt;9,MINUTE(C8541),CONCATENATE(0,MINUTE(C8541))),":",VLOOKUP(F8541,'Valid Values - Results'!$D$4:$F$12,3,FALSE)),"")</f>
        <v/>
      </c>
      <c r="H8541" s="41"/>
      <c r="I8541" s="41"/>
      <c r="J8541" s="41"/>
      <c r="K8541" s="41"/>
      <c r="L8541" s="41"/>
      <c r="M8541" s="92"/>
      <c r="N8541" s="41"/>
      <c r="O8541" s="41"/>
      <c r="P8541" s="41"/>
      <c r="Q8541" s="41"/>
      <c r="R8541" s="41"/>
      <c r="S8541" s="41"/>
      <c r="T8541" s="41"/>
      <c r="U8541" s="47"/>
      <c r="V8541" s="49"/>
      <c r="W8541" s="41"/>
      <c r="X8541" s="41"/>
      <c r="Y8541" s="41"/>
      <c r="AA8541" s="37" t="str">
        <f>IF($I8541&lt;&gt;"",VLOOKUP($I8541,'Valid Values - Search'!$R$4:$T$4719,3,FALSE),"")</f>
        <v/>
      </c>
      <c r="AB8541" s="37" t="str">
        <f>IF($I8541&lt;&gt;"",VLOOKUP($I8541,'Valid Values - Search'!$R$4:$S$4719,2,FALSE),"")</f>
        <v/>
      </c>
      <c r="AC8541" s="38" t="str">
        <f t="shared" si="133"/>
        <v/>
      </c>
      <c r="AD8541" s="38"/>
    </row>
    <row r="8542" spans="1:30">
      <c r="A8542" s="46"/>
      <c r="B8542" s="47"/>
      <c r="C8542" s="49"/>
      <c r="D8542" s="41"/>
      <c r="E8542" s="41"/>
      <c r="F8542" s="41"/>
      <c r="G8542" s="50" t="str">
        <f>IF(A8542&lt;&gt;"",CONCATENATE(A8542,":",YEAR(B8542),IF(MONTH(B8542)&gt;9,MONTH(B8542),CONCATENATE(0,MONTH(B8542))),IF(DAY(B8542)&gt;9,DAY(B8542),CONCATENATE(0,DAY(B8542))),IF(HOUR(C8542)&gt;9,HOUR(C8542),CONCATENATE(0,HOUR(C8542))),IF(MINUTE(C8542)&gt;9,MINUTE(C8542),CONCATENATE(0,MINUTE(C8542))),":",VLOOKUP(F8542,'Valid Values - Results'!$D$4:$F$12,3,FALSE)),"")</f>
        <v/>
      </c>
      <c r="H8542" s="41"/>
      <c r="I8542" s="41"/>
      <c r="J8542" s="41"/>
      <c r="K8542" s="41"/>
      <c r="L8542" s="41"/>
      <c r="M8542" s="92"/>
      <c r="N8542" s="41"/>
      <c r="O8542" s="41"/>
      <c r="P8542" s="41"/>
      <c r="Q8542" s="41"/>
      <c r="R8542" s="41"/>
      <c r="S8542" s="41"/>
      <c r="T8542" s="41"/>
      <c r="U8542" s="47"/>
      <c r="V8542" s="49"/>
      <c r="W8542" s="41"/>
      <c r="X8542" s="41"/>
      <c r="Y8542" s="41"/>
      <c r="AA8542" s="37" t="str">
        <f>IF($I8542&lt;&gt;"",VLOOKUP($I8542,'Valid Values - Search'!$R$4:$T$4719,3,FALSE),"")</f>
        <v/>
      </c>
      <c r="AB8542" s="37" t="str">
        <f>IF($I8542&lt;&gt;"",VLOOKUP($I8542,'Valid Values - Search'!$R$4:$S$4719,2,FALSE),"")</f>
        <v/>
      </c>
      <c r="AC8542" s="38" t="str">
        <f t="shared" si="133"/>
        <v/>
      </c>
      <c r="AD8542" s="38"/>
    </row>
    <row r="8543" spans="1:30">
      <c r="A8543" s="46"/>
      <c r="B8543" s="47"/>
      <c r="C8543" s="49"/>
      <c r="D8543" s="41"/>
      <c r="E8543" s="41"/>
      <c r="F8543" s="41"/>
      <c r="G8543" s="50" t="str">
        <f>IF(A8543&lt;&gt;"",CONCATENATE(A8543,":",YEAR(B8543),IF(MONTH(B8543)&gt;9,MONTH(B8543),CONCATENATE(0,MONTH(B8543))),IF(DAY(B8543)&gt;9,DAY(B8543),CONCATENATE(0,DAY(B8543))),IF(HOUR(C8543)&gt;9,HOUR(C8543),CONCATENATE(0,HOUR(C8543))),IF(MINUTE(C8543)&gt;9,MINUTE(C8543),CONCATENATE(0,MINUTE(C8543))),":",VLOOKUP(F8543,'Valid Values - Results'!$D$4:$F$12,3,FALSE)),"")</f>
        <v/>
      </c>
      <c r="H8543" s="41"/>
      <c r="I8543" s="41"/>
      <c r="J8543" s="41"/>
      <c r="K8543" s="41"/>
      <c r="L8543" s="41"/>
      <c r="M8543" s="92"/>
      <c r="N8543" s="41"/>
      <c r="O8543" s="41"/>
      <c r="P8543" s="41"/>
      <c r="Q8543" s="41"/>
      <c r="R8543" s="41"/>
      <c r="S8543" s="41"/>
      <c r="T8543" s="41"/>
      <c r="U8543" s="47"/>
      <c r="V8543" s="49"/>
      <c r="W8543" s="41"/>
      <c r="X8543" s="41"/>
      <c r="Y8543" s="41"/>
      <c r="AA8543" s="37" t="str">
        <f>IF($I8543&lt;&gt;"",VLOOKUP($I8543,'Valid Values - Search'!$R$4:$T$4719,3,FALSE),"")</f>
        <v/>
      </c>
      <c r="AB8543" s="37" t="str">
        <f>IF($I8543&lt;&gt;"",VLOOKUP($I8543,'Valid Values - Search'!$R$4:$S$4719,2,FALSE),"")</f>
        <v/>
      </c>
      <c r="AC8543" s="38" t="str">
        <f t="shared" si="133"/>
        <v/>
      </c>
      <c r="AD8543" s="38"/>
    </row>
    <row r="8544" spans="1:30">
      <c r="A8544" s="46"/>
      <c r="B8544" s="47"/>
      <c r="C8544" s="49"/>
      <c r="D8544" s="41"/>
      <c r="E8544" s="41"/>
      <c r="F8544" s="41"/>
      <c r="G8544" s="50" t="str">
        <f>IF(A8544&lt;&gt;"",CONCATENATE(A8544,":",YEAR(B8544),IF(MONTH(B8544)&gt;9,MONTH(B8544),CONCATENATE(0,MONTH(B8544))),IF(DAY(B8544)&gt;9,DAY(B8544),CONCATENATE(0,DAY(B8544))),IF(HOUR(C8544)&gt;9,HOUR(C8544),CONCATENATE(0,HOUR(C8544))),IF(MINUTE(C8544)&gt;9,MINUTE(C8544),CONCATENATE(0,MINUTE(C8544))),":",VLOOKUP(F8544,'Valid Values - Results'!$D$4:$F$12,3,FALSE)),"")</f>
        <v/>
      </c>
      <c r="H8544" s="41"/>
      <c r="I8544" s="41"/>
      <c r="J8544" s="41"/>
      <c r="K8544" s="41"/>
      <c r="L8544" s="41"/>
      <c r="M8544" s="92"/>
      <c r="N8544" s="41"/>
      <c r="O8544" s="41"/>
      <c r="P8544" s="41"/>
      <c r="Q8544" s="41"/>
      <c r="R8544" s="41"/>
      <c r="S8544" s="41"/>
      <c r="T8544" s="41"/>
      <c r="U8544" s="47"/>
      <c r="V8544" s="49"/>
      <c r="W8544" s="41"/>
      <c r="X8544" s="41"/>
      <c r="Y8544" s="41"/>
      <c r="AA8544" s="37" t="str">
        <f>IF($I8544&lt;&gt;"",VLOOKUP($I8544,'Valid Values - Search'!$R$4:$T$4719,3,FALSE),"")</f>
        <v/>
      </c>
      <c r="AB8544" s="37" t="str">
        <f>IF($I8544&lt;&gt;"",VLOOKUP($I8544,'Valid Values - Search'!$R$4:$S$4719,2,FALSE),"")</f>
        <v/>
      </c>
      <c r="AC8544" s="38" t="str">
        <f t="shared" si="133"/>
        <v/>
      </c>
      <c r="AD8544" s="38"/>
    </row>
    <row r="8545" spans="1:30">
      <c r="A8545" s="46"/>
      <c r="B8545" s="47"/>
      <c r="C8545" s="49"/>
      <c r="D8545" s="41"/>
      <c r="E8545" s="41"/>
      <c r="F8545" s="41"/>
      <c r="G8545" s="50" t="str">
        <f>IF(A8545&lt;&gt;"",CONCATENATE(A8545,":",YEAR(B8545),IF(MONTH(B8545)&gt;9,MONTH(B8545),CONCATENATE(0,MONTH(B8545))),IF(DAY(B8545)&gt;9,DAY(B8545),CONCATENATE(0,DAY(B8545))),IF(HOUR(C8545)&gt;9,HOUR(C8545),CONCATENATE(0,HOUR(C8545))),IF(MINUTE(C8545)&gt;9,MINUTE(C8545),CONCATENATE(0,MINUTE(C8545))),":",VLOOKUP(F8545,'Valid Values - Results'!$D$4:$F$12,3,FALSE)),"")</f>
        <v/>
      </c>
      <c r="H8545" s="41"/>
      <c r="I8545" s="41"/>
      <c r="J8545" s="41"/>
      <c r="K8545" s="41"/>
      <c r="L8545" s="41"/>
      <c r="M8545" s="92"/>
      <c r="N8545" s="41"/>
      <c r="O8545" s="41"/>
      <c r="P8545" s="41"/>
      <c r="Q8545" s="41"/>
      <c r="R8545" s="41"/>
      <c r="S8545" s="41"/>
      <c r="T8545" s="41"/>
      <c r="U8545" s="47"/>
      <c r="V8545" s="49"/>
      <c r="W8545" s="41"/>
      <c r="X8545" s="41"/>
      <c r="Y8545" s="41"/>
      <c r="AA8545" s="37" t="str">
        <f>IF($I8545&lt;&gt;"",VLOOKUP($I8545,'Valid Values - Search'!$R$4:$T$4719,3,FALSE),"")</f>
        <v/>
      </c>
      <c r="AB8545" s="37" t="str">
        <f>IF($I8545&lt;&gt;"",VLOOKUP($I8545,'Valid Values - Search'!$R$4:$S$4719,2,FALSE),"")</f>
        <v/>
      </c>
      <c r="AC8545" s="38" t="str">
        <f t="shared" si="133"/>
        <v/>
      </c>
      <c r="AD8545" s="38"/>
    </row>
    <row r="8546" spans="1:30">
      <c r="A8546" s="46"/>
      <c r="B8546" s="47"/>
      <c r="C8546" s="49"/>
      <c r="D8546" s="41"/>
      <c r="E8546" s="41"/>
      <c r="F8546" s="41"/>
      <c r="G8546" s="50" t="str">
        <f>IF(A8546&lt;&gt;"",CONCATENATE(A8546,":",YEAR(B8546),IF(MONTH(B8546)&gt;9,MONTH(B8546),CONCATENATE(0,MONTH(B8546))),IF(DAY(B8546)&gt;9,DAY(B8546),CONCATENATE(0,DAY(B8546))),IF(HOUR(C8546)&gt;9,HOUR(C8546),CONCATENATE(0,HOUR(C8546))),IF(MINUTE(C8546)&gt;9,MINUTE(C8546),CONCATENATE(0,MINUTE(C8546))),":",VLOOKUP(F8546,'Valid Values - Results'!$D$4:$F$12,3,FALSE)),"")</f>
        <v/>
      </c>
      <c r="H8546" s="41"/>
      <c r="I8546" s="41"/>
      <c r="J8546" s="41"/>
      <c r="K8546" s="41"/>
      <c r="L8546" s="41"/>
      <c r="M8546" s="92"/>
      <c r="N8546" s="41"/>
      <c r="O8546" s="41"/>
      <c r="P8546" s="41"/>
      <c r="Q8546" s="41"/>
      <c r="R8546" s="41"/>
      <c r="S8546" s="41"/>
      <c r="T8546" s="41"/>
      <c r="U8546" s="47"/>
      <c r="V8546" s="49"/>
      <c r="W8546" s="41"/>
      <c r="X8546" s="41"/>
      <c r="Y8546" s="41"/>
      <c r="AA8546" s="37" t="str">
        <f>IF($I8546&lt;&gt;"",VLOOKUP($I8546,'Valid Values - Search'!$R$4:$T$4719,3,FALSE),"")</f>
        <v/>
      </c>
      <c r="AB8546" s="37" t="str">
        <f>IF($I8546&lt;&gt;"",VLOOKUP($I8546,'Valid Values - Search'!$R$4:$S$4719,2,FALSE),"")</f>
        <v/>
      </c>
      <c r="AC8546" s="38" t="str">
        <f t="shared" si="133"/>
        <v/>
      </c>
      <c r="AD8546" s="38"/>
    </row>
    <row r="8547" spans="1:30">
      <c r="A8547" s="46"/>
      <c r="B8547" s="47"/>
      <c r="C8547" s="49"/>
      <c r="D8547" s="41"/>
      <c r="E8547" s="41"/>
      <c r="F8547" s="41"/>
      <c r="G8547" s="50" t="str">
        <f>IF(A8547&lt;&gt;"",CONCATENATE(A8547,":",YEAR(B8547),IF(MONTH(B8547)&gt;9,MONTH(B8547),CONCATENATE(0,MONTH(B8547))),IF(DAY(B8547)&gt;9,DAY(B8547),CONCATENATE(0,DAY(B8547))),IF(HOUR(C8547)&gt;9,HOUR(C8547),CONCATENATE(0,HOUR(C8547))),IF(MINUTE(C8547)&gt;9,MINUTE(C8547),CONCATENATE(0,MINUTE(C8547))),":",VLOOKUP(F8547,'Valid Values - Results'!$D$4:$F$12,3,FALSE)),"")</f>
        <v/>
      </c>
      <c r="H8547" s="41"/>
      <c r="I8547" s="41"/>
      <c r="J8547" s="41"/>
      <c r="K8547" s="41"/>
      <c r="L8547" s="41"/>
      <c r="M8547" s="92"/>
      <c r="N8547" s="41"/>
      <c r="O8547" s="41"/>
      <c r="P8547" s="41"/>
      <c r="Q8547" s="41"/>
      <c r="R8547" s="41"/>
      <c r="S8547" s="41"/>
      <c r="T8547" s="41"/>
      <c r="U8547" s="47"/>
      <c r="V8547" s="49"/>
      <c r="W8547" s="41"/>
      <c r="X8547" s="41"/>
      <c r="Y8547" s="41"/>
      <c r="AA8547" s="37" t="str">
        <f>IF($I8547&lt;&gt;"",VLOOKUP($I8547,'Valid Values - Search'!$R$4:$T$4719,3,FALSE),"")</f>
        <v/>
      </c>
      <c r="AB8547" s="37" t="str">
        <f>IF($I8547&lt;&gt;"",VLOOKUP($I8547,'Valid Values - Search'!$R$4:$S$4719,2,FALSE),"")</f>
        <v/>
      </c>
      <c r="AC8547" s="38" t="str">
        <f t="shared" si="133"/>
        <v/>
      </c>
      <c r="AD8547" s="38"/>
    </row>
    <row r="8548" spans="1:30">
      <c r="A8548" s="46"/>
      <c r="B8548" s="47"/>
      <c r="C8548" s="49"/>
      <c r="D8548" s="41"/>
      <c r="E8548" s="41"/>
      <c r="F8548" s="41"/>
      <c r="G8548" s="50" t="str">
        <f>IF(A8548&lt;&gt;"",CONCATENATE(A8548,":",YEAR(B8548),IF(MONTH(B8548)&gt;9,MONTH(B8548),CONCATENATE(0,MONTH(B8548))),IF(DAY(B8548)&gt;9,DAY(B8548),CONCATENATE(0,DAY(B8548))),IF(HOUR(C8548)&gt;9,HOUR(C8548),CONCATENATE(0,HOUR(C8548))),IF(MINUTE(C8548)&gt;9,MINUTE(C8548),CONCATENATE(0,MINUTE(C8548))),":",VLOOKUP(F8548,'Valid Values - Results'!$D$4:$F$12,3,FALSE)),"")</f>
        <v/>
      </c>
      <c r="H8548" s="41"/>
      <c r="I8548" s="41"/>
      <c r="J8548" s="41"/>
      <c r="K8548" s="41"/>
      <c r="L8548" s="41"/>
      <c r="M8548" s="92"/>
      <c r="N8548" s="41"/>
      <c r="O8548" s="41"/>
      <c r="P8548" s="41"/>
      <c r="Q8548" s="41"/>
      <c r="R8548" s="41"/>
      <c r="S8548" s="41"/>
      <c r="T8548" s="41"/>
      <c r="U8548" s="47"/>
      <c r="V8548" s="49"/>
      <c r="W8548" s="41"/>
      <c r="X8548" s="41"/>
      <c r="Y8548" s="41"/>
      <c r="AA8548" s="37" t="str">
        <f>IF($I8548&lt;&gt;"",VLOOKUP($I8548,'Valid Values - Search'!$R$4:$T$4719,3,FALSE),"")</f>
        <v/>
      </c>
      <c r="AB8548" s="37" t="str">
        <f>IF($I8548&lt;&gt;"",VLOOKUP($I8548,'Valid Values - Search'!$R$4:$S$4719,2,FALSE),"")</f>
        <v/>
      </c>
      <c r="AC8548" s="38" t="str">
        <f t="shared" si="133"/>
        <v/>
      </c>
      <c r="AD8548" s="38"/>
    </row>
    <row r="8549" spans="1:30">
      <c r="A8549" s="46"/>
      <c r="B8549" s="47"/>
      <c r="C8549" s="49"/>
      <c r="D8549" s="41"/>
      <c r="E8549" s="41"/>
      <c r="F8549" s="41"/>
      <c r="G8549" s="50" t="str">
        <f>IF(A8549&lt;&gt;"",CONCATENATE(A8549,":",YEAR(B8549),IF(MONTH(B8549)&gt;9,MONTH(B8549),CONCATENATE(0,MONTH(B8549))),IF(DAY(B8549)&gt;9,DAY(B8549),CONCATENATE(0,DAY(B8549))),IF(HOUR(C8549)&gt;9,HOUR(C8549),CONCATENATE(0,HOUR(C8549))),IF(MINUTE(C8549)&gt;9,MINUTE(C8549),CONCATENATE(0,MINUTE(C8549))),":",VLOOKUP(F8549,'Valid Values - Results'!$D$4:$F$12,3,FALSE)),"")</f>
        <v/>
      </c>
      <c r="H8549" s="41"/>
      <c r="I8549" s="41"/>
      <c r="J8549" s="41"/>
      <c r="K8549" s="41"/>
      <c r="L8549" s="41"/>
      <c r="M8549" s="92"/>
      <c r="N8549" s="41"/>
      <c r="O8549" s="41"/>
      <c r="P8549" s="41"/>
      <c r="Q8549" s="41"/>
      <c r="R8549" s="41"/>
      <c r="S8549" s="41"/>
      <c r="T8549" s="41"/>
      <c r="U8549" s="47"/>
      <c r="V8549" s="49"/>
      <c r="W8549" s="41"/>
      <c r="X8549" s="41"/>
      <c r="Y8549" s="41"/>
      <c r="AA8549" s="37" t="str">
        <f>IF($I8549&lt;&gt;"",VLOOKUP($I8549,'Valid Values - Search'!$R$4:$T$4719,3,FALSE),"")</f>
        <v/>
      </c>
      <c r="AB8549" s="37" t="str">
        <f>IF($I8549&lt;&gt;"",VLOOKUP($I8549,'Valid Values - Search'!$R$4:$S$4719,2,FALSE),"")</f>
        <v/>
      </c>
      <c r="AC8549" s="38" t="str">
        <f t="shared" si="133"/>
        <v/>
      </c>
      <c r="AD8549" s="38"/>
    </row>
    <row r="8550" spans="1:30">
      <c r="A8550" s="46"/>
      <c r="B8550" s="47"/>
      <c r="C8550" s="49"/>
      <c r="D8550" s="41"/>
      <c r="E8550" s="41"/>
      <c r="F8550" s="41"/>
      <c r="G8550" s="50" t="str">
        <f>IF(A8550&lt;&gt;"",CONCATENATE(A8550,":",YEAR(B8550),IF(MONTH(B8550)&gt;9,MONTH(B8550),CONCATENATE(0,MONTH(B8550))),IF(DAY(B8550)&gt;9,DAY(B8550),CONCATENATE(0,DAY(B8550))),IF(HOUR(C8550)&gt;9,HOUR(C8550),CONCATENATE(0,HOUR(C8550))),IF(MINUTE(C8550)&gt;9,MINUTE(C8550),CONCATENATE(0,MINUTE(C8550))),":",VLOOKUP(F8550,'Valid Values - Results'!$D$4:$F$12,3,FALSE)),"")</f>
        <v/>
      </c>
      <c r="H8550" s="41"/>
      <c r="I8550" s="41"/>
      <c r="J8550" s="41"/>
      <c r="K8550" s="41"/>
      <c r="L8550" s="41"/>
      <c r="M8550" s="92"/>
      <c r="N8550" s="41"/>
      <c r="O8550" s="41"/>
      <c r="P8550" s="41"/>
      <c r="Q8550" s="41"/>
      <c r="R8550" s="41"/>
      <c r="S8550" s="41"/>
      <c r="T8550" s="41"/>
      <c r="U8550" s="47"/>
      <c r="V8550" s="49"/>
      <c r="W8550" s="41"/>
      <c r="X8550" s="41"/>
      <c r="Y8550" s="41"/>
      <c r="AA8550" s="37" t="str">
        <f>IF($I8550&lt;&gt;"",VLOOKUP($I8550,'Valid Values - Search'!$R$4:$T$4719,3,FALSE),"")</f>
        <v/>
      </c>
      <c r="AB8550" s="37" t="str">
        <f>IF($I8550&lt;&gt;"",VLOOKUP($I8550,'Valid Values - Search'!$R$4:$S$4719,2,FALSE),"")</f>
        <v/>
      </c>
      <c r="AC8550" s="38" t="str">
        <f t="shared" si="133"/>
        <v/>
      </c>
      <c r="AD8550" s="38"/>
    </row>
    <row r="8551" spans="1:30">
      <c r="A8551" s="46"/>
      <c r="B8551" s="47"/>
      <c r="C8551" s="49"/>
      <c r="D8551" s="41"/>
      <c r="E8551" s="41"/>
      <c r="F8551" s="41"/>
      <c r="G8551" s="50" t="str">
        <f>IF(A8551&lt;&gt;"",CONCATENATE(A8551,":",YEAR(B8551),IF(MONTH(B8551)&gt;9,MONTH(B8551),CONCATENATE(0,MONTH(B8551))),IF(DAY(B8551)&gt;9,DAY(B8551),CONCATENATE(0,DAY(B8551))),IF(HOUR(C8551)&gt;9,HOUR(C8551),CONCATENATE(0,HOUR(C8551))),IF(MINUTE(C8551)&gt;9,MINUTE(C8551),CONCATENATE(0,MINUTE(C8551))),":",VLOOKUP(F8551,'Valid Values - Results'!$D$4:$F$12,3,FALSE)),"")</f>
        <v/>
      </c>
      <c r="H8551" s="41"/>
      <c r="I8551" s="41"/>
      <c r="J8551" s="41"/>
      <c r="K8551" s="41"/>
      <c r="L8551" s="41"/>
      <c r="M8551" s="92"/>
      <c r="N8551" s="41"/>
      <c r="O8551" s="41"/>
      <c r="P8551" s="41"/>
      <c r="Q8551" s="41"/>
      <c r="R8551" s="41"/>
      <c r="S8551" s="41"/>
      <c r="T8551" s="41"/>
      <c r="U8551" s="47"/>
      <c r="V8551" s="49"/>
      <c r="W8551" s="41"/>
      <c r="X8551" s="41"/>
      <c r="Y8551" s="41"/>
      <c r="AA8551" s="37" t="str">
        <f>IF($I8551&lt;&gt;"",VLOOKUP($I8551,'Valid Values - Search'!$R$4:$T$4719,3,FALSE),"")</f>
        <v/>
      </c>
      <c r="AB8551" s="37" t="str">
        <f>IF($I8551&lt;&gt;"",VLOOKUP($I8551,'Valid Values - Search'!$R$4:$S$4719,2,FALSE),"")</f>
        <v/>
      </c>
      <c r="AC8551" s="38" t="str">
        <f t="shared" si="133"/>
        <v/>
      </c>
      <c r="AD8551" s="38"/>
    </row>
    <row r="8552" spans="1:30">
      <c r="A8552" s="46"/>
      <c r="B8552" s="47"/>
      <c r="C8552" s="49"/>
      <c r="D8552" s="41"/>
      <c r="E8552" s="41"/>
      <c r="F8552" s="41"/>
      <c r="G8552" s="50" t="str">
        <f>IF(A8552&lt;&gt;"",CONCATENATE(A8552,":",YEAR(B8552),IF(MONTH(B8552)&gt;9,MONTH(B8552),CONCATENATE(0,MONTH(B8552))),IF(DAY(B8552)&gt;9,DAY(B8552),CONCATENATE(0,DAY(B8552))),IF(HOUR(C8552)&gt;9,HOUR(C8552),CONCATENATE(0,HOUR(C8552))),IF(MINUTE(C8552)&gt;9,MINUTE(C8552),CONCATENATE(0,MINUTE(C8552))),":",VLOOKUP(F8552,'Valid Values - Results'!$D$4:$F$12,3,FALSE)),"")</f>
        <v/>
      </c>
      <c r="H8552" s="41"/>
      <c r="I8552" s="41"/>
      <c r="J8552" s="41"/>
      <c r="K8552" s="41"/>
      <c r="L8552" s="41"/>
      <c r="M8552" s="92"/>
      <c r="N8552" s="41"/>
      <c r="O8552" s="41"/>
      <c r="P8552" s="41"/>
      <c r="Q8552" s="41"/>
      <c r="R8552" s="41"/>
      <c r="S8552" s="41"/>
      <c r="T8552" s="41"/>
      <c r="U8552" s="47"/>
      <c r="V8552" s="49"/>
      <c r="W8552" s="41"/>
      <c r="X8552" s="41"/>
      <c r="Y8552" s="41"/>
      <c r="AA8552" s="37" t="str">
        <f>IF($I8552&lt;&gt;"",VLOOKUP($I8552,'Valid Values - Search'!$R$4:$T$4719,3,FALSE),"")</f>
        <v/>
      </c>
      <c r="AB8552" s="37" t="str">
        <f>IF($I8552&lt;&gt;"",VLOOKUP($I8552,'Valid Values - Search'!$R$4:$S$4719,2,FALSE),"")</f>
        <v/>
      </c>
      <c r="AC8552" s="38" t="str">
        <f t="shared" si="133"/>
        <v/>
      </c>
      <c r="AD8552" s="38"/>
    </row>
    <row r="8553" spans="1:30">
      <c r="A8553" s="46"/>
      <c r="B8553" s="47"/>
      <c r="C8553" s="49"/>
      <c r="D8553" s="41"/>
      <c r="E8553" s="41"/>
      <c r="F8553" s="41"/>
      <c r="G8553" s="50" t="str">
        <f>IF(A8553&lt;&gt;"",CONCATENATE(A8553,":",YEAR(B8553),IF(MONTH(B8553)&gt;9,MONTH(B8553),CONCATENATE(0,MONTH(B8553))),IF(DAY(B8553)&gt;9,DAY(B8553),CONCATENATE(0,DAY(B8553))),IF(HOUR(C8553)&gt;9,HOUR(C8553),CONCATENATE(0,HOUR(C8553))),IF(MINUTE(C8553)&gt;9,MINUTE(C8553),CONCATENATE(0,MINUTE(C8553))),":",VLOOKUP(F8553,'Valid Values - Results'!$D$4:$F$12,3,FALSE)),"")</f>
        <v/>
      </c>
      <c r="H8553" s="41"/>
      <c r="I8553" s="41"/>
      <c r="J8553" s="41"/>
      <c r="K8553" s="41"/>
      <c r="L8553" s="41"/>
      <c r="M8553" s="92"/>
      <c r="N8553" s="41"/>
      <c r="O8553" s="41"/>
      <c r="P8553" s="41"/>
      <c r="Q8553" s="41"/>
      <c r="R8553" s="41"/>
      <c r="S8553" s="41"/>
      <c r="T8553" s="41"/>
      <c r="U8553" s="47"/>
      <c r="V8553" s="49"/>
      <c r="W8553" s="41"/>
      <c r="X8553" s="41"/>
      <c r="Y8553" s="41"/>
      <c r="AA8553" s="37" t="str">
        <f>IF($I8553&lt;&gt;"",VLOOKUP($I8553,'Valid Values - Search'!$R$4:$T$4719,3,FALSE),"")</f>
        <v/>
      </c>
      <c r="AB8553" s="37" t="str">
        <f>IF($I8553&lt;&gt;"",VLOOKUP($I8553,'Valid Values - Search'!$R$4:$S$4719,2,FALSE),"")</f>
        <v/>
      </c>
      <c r="AC8553" s="38" t="str">
        <f t="shared" si="133"/>
        <v/>
      </c>
      <c r="AD8553" s="38"/>
    </row>
    <row r="8554" spans="1:30">
      <c r="A8554" s="46"/>
      <c r="B8554" s="47"/>
      <c r="C8554" s="49"/>
      <c r="D8554" s="41"/>
      <c r="E8554" s="41"/>
      <c r="F8554" s="41"/>
      <c r="G8554" s="50" t="str">
        <f>IF(A8554&lt;&gt;"",CONCATENATE(A8554,":",YEAR(B8554),IF(MONTH(B8554)&gt;9,MONTH(B8554),CONCATENATE(0,MONTH(B8554))),IF(DAY(B8554)&gt;9,DAY(B8554),CONCATENATE(0,DAY(B8554))),IF(HOUR(C8554)&gt;9,HOUR(C8554),CONCATENATE(0,HOUR(C8554))),IF(MINUTE(C8554)&gt;9,MINUTE(C8554),CONCATENATE(0,MINUTE(C8554))),":",VLOOKUP(F8554,'Valid Values - Results'!$D$4:$F$12,3,FALSE)),"")</f>
        <v/>
      </c>
      <c r="H8554" s="41"/>
      <c r="I8554" s="41"/>
      <c r="J8554" s="41"/>
      <c r="K8554" s="41"/>
      <c r="L8554" s="41"/>
      <c r="M8554" s="92"/>
      <c r="N8554" s="41"/>
      <c r="O8554" s="41"/>
      <c r="P8554" s="41"/>
      <c r="Q8554" s="41"/>
      <c r="R8554" s="41"/>
      <c r="S8554" s="41"/>
      <c r="T8554" s="41"/>
      <c r="U8554" s="47"/>
      <c r="V8554" s="49"/>
      <c r="W8554" s="41"/>
      <c r="X8554" s="41"/>
      <c r="Y8554" s="41"/>
      <c r="AA8554" s="37" t="str">
        <f>IF($I8554&lt;&gt;"",VLOOKUP($I8554,'Valid Values - Search'!$R$4:$T$4719,3,FALSE),"")</f>
        <v/>
      </c>
      <c r="AB8554" s="37" t="str">
        <f>IF($I8554&lt;&gt;"",VLOOKUP($I8554,'Valid Values - Search'!$R$4:$S$4719,2,FALSE),"")</f>
        <v/>
      </c>
      <c r="AC8554" s="38" t="str">
        <f t="shared" si="133"/>
        <v/>
      </c>
      <c r="AD8554" s="38"/>
    </row>
    <row r="8555" spans="1:30">
      <c r="A8555" s="46"/>
      <c r="B8555" s="47"/>
      <c r="C8555" s="49"/>
      <c r="D8555" s="41"/>
      <c r="E8555" s="41"/>
      <c r="F8555" s="41"/>
      <c r="G8555" s="50" t="str">
        <f>IF(A8555&lt;&gt;"",CONCATENATE(A8555,":",YEAR(B8555),IF(MONTH(B8555)&gt;9,MONTH(B8555),CONCATENATE(0,MONTH(B8555))),IF(DAY(B8555)&gt;9,DAY(B8555),CONCATENATE(0,DAY(B8555))),IF(HOUR(C8555)&gt;9,HOUR(C8555),CONCATENATE(0,HOUR(C8555))),IF(MINUTE(C8555)&gt;9,MINUTE(C8555),CONCATENATE(0,MINUTE(C8555))),":",VLOOKUP(F8555,'Valid Values - Results'!$D$4:$F$12,3,FALSE)),"")</f>
        <v/>
      </c>
      <c r="H8555" s="41"/>
      <c r="I8555" s="41"/>
      <c r="J8555" s="41"/>
      <c r="K8555" s="41"/>
      <c r="L8555" s="41"/>
      <c r="M8555" s="92"/>
      <c r="N8555" s="41"/>
      <c r="O8555" s="41"/>
      <c r="P8555" s="41"/>
      <c r="Q8555" s="41"/>
      <c r="R8555" s="41"/>
      <c r="S8555" s="41"/>
      <c r="T8555" s="41"/>
      <c r="U8555" s="47"/>
      <c r="V8555" s="49"/>
      <c r="W8555" s="41"/>
      <c r="X8555" s="41"/>
      <c r="Y8555" s="41"/>
      <c r="AA8555" s="37" t="str">
        <f>IF($I8555&lt;&gt;"",VLOOKUP($I8555,'Valid Values - Search'!$R$4:$T$4719,3,FALSE),"")</f>
        <v/>
      </c>
      <c r="AB8555" s="37" t="str">
        <f>IF($I8555&lt;&gt;"",VLOOKUP($I8555,'Valid Values - Search'!$R$4:$S$4719,2,FALSE),"")</f>
        <v/>
      </c>
      <c r="AC8555" s="38" t="str">
        <f t="shared" si="133"/>
        <v/>
      </c>
      <c r="AD8555" s="38"/>
    </row>
    <row r="8556" spans="1:30">
      <c r="A8556" s="46"/>
      <c r="B8556" s="47"/>
      <c r="C8556" s="49"/>
      <c r="D8556" s="41"/>
      <c r="E8556" s="41"/>
      <c r="F8556" s="41"/>
      <c r="G8556" s="50" t="str">
        <f>IF(A8556&lt;&gt;"",CONCATENATE(A8556,":",YEAR(B8556),IF(MONTH(B8556)&gt;9,MONTH(B8556),CONCATENATE(0,MONTH(B8556))),IF(DAY(B8556)&gt;9,DAY(B8556),CONCATENATE(0,DAY(B8556))),IF(HOUR(C8556)&gt;9,HOUR(C8556),CONCATENATE(0,HOUR(C8556))),IF(MINUTE(C8556)&gt;9,MINUTE(C8556),CONCATENATE(0,MINUTE(C8556))),":",VLOOKUP(F8556,'Valid Values - Results'!$D$4:$F$12,3,FALSE)),"")</f>
        <v/>
      </c>
      <c r="H8556" s="41"/>
      <c r="I8556" s="41"/>
      <c r="J8556" s="41"/>
      <c r="K8556" s="41"/>
      <c r="L8556" s="41"/>
      <c r="M8556" s="92"/>
      <c r="N8556" s="41"/>
      <c r="O8556" s="41"/>
      <c r="P8556" s="41"/>
      <c r="Q8556" s="41"/>
      <c r="R8556" s="41"/>
      <c r="S8556" s="41"/>
      <c r="T8556" s="41"/>
      <c r="U8556" s="47"/>
      <c r="V8556" s="49"/>
      <c r="W8556" s="41"/>
      <c r="X8556" s="41"/>
      <c r="Y8556" s="41"/>
      <c r="AA8556" s="37" t="str">
        <f>IF($I8556&lt;&gt;"",VLOOKUP($I8556,'Valid Values - Search'!$R$4:$T$4719,3,FALSE),"")</f>
        <v/>
      </c>
      <c r="AB8556" s="37" t="str">
        <f>IF($I8556&lt;&gt;"",VLOOKUP($I8556,'Valid Values - Search'!$R$4:$S$4719,2,FALSE),"")</f>
        <v/>
      </c>
      <c r="AC8556" s="38" t="str">
        <f t="shared" si="133"/>
        <v/>
      </c>
      <c r="AD8556" s="38"/>
    </row>
    <row r="8557" spans="1:30">
      <c r="A8557" s="46"/>
      <c r="B8557" s="47"/>
      <c r="C8557" s="49"/>
      <c r="D8557" s="41"/>
      <c r="E8557" s="41"/>
      <c r="F8557" s="41"/>
      <c r="G8557" s="50" t="str">
        <f>IF(A8557&lt;&gt;"",CONCATENATE(A8557,":",YEAR(B8557),IF(MONTH(B8557)&gt;9,MONTH(B8557),CONCATENATE(0,MONTH(B8557))),IF(DAY(B8557)&gt;9,DAY(B8557),CONCATENATE(0,DAY(B8557))),IF(HOUR(C8557)&gt;9,HOUR(C8557),CONCATENATE(0,HOUR(C8557))),IF(MINUTE(C8557)&gt;9,MINUTE(C8557),CONCATENATE(0,MINUTE(C8557))),":",VLOOKUP(F8557,'Valid Values - Results'!$D$4:$F$12,3,FALSE)),"")</f>
        <v/>
      </c>
      <c r="H8557" s="41"/>
      <c r="I8557" s="41"/>
      <c r="J8557" s="41"/>
      <c r="K8557" s="41"/>
      <c r="L8557" s="41"/>
      <c r="M8557" s="92"/>
      <c r="N8557" s="41"/>
      <c r="O8557" s="41"/>
      <c r="P8557" s="41"/>
      <c r="Q8557" s="41"/>
      <c r="R8557" s="41"/>
      <c r="S8557" s="41"/>
      <c r="T8557" s="41"/>
      <c r="U8557" s="47"/>
      <c r="V8557" s="49"/>
      <c r="W8557" s="41"/>
      <c r="X8557" s="41"/>
      <c r="Y8557" s="41"/>
      <c r="AA8557" s="37" t="str">
        <f>IF($I8557&lt;&gt;"",VLOOKUP($I8557,'Valid Values - Search'!$R$4:$T$4719,3,FALSE),"")</f>
        <v/>
      </c>
      <c r="AB8557" s="37" t="str">
        <f>IF($I8557&lt;&gt;"",VLOOKUP($I8557,'Valid Values - Search'!$R$4:$S$4719,2,FALSE),"")</f>
        <v/>
      </c>
      <c r="AC8557" s="38" t="str">
        <f t="shared" si="133"/>
        <v/>
      </c>
      <c r="AD8557" s="38"/>
    </row>
    <row r="8558" spans="1:30">
      <c r="A8558" s="46"/>
      <c r="B8558" s="47"/>
      <c r="C8558" s="49"/>
      <c r="D8558" s="41"/>
      <c r="E8558" s="41"/>
      <c r="F8558" s="41"/>
      <c r="G8558" s="50" t="str">
        <f>IF(A8558&lt;&gt;"",CONCATENATE(A8558,":",YEAR(B8558),IF(MONTH(B8558)&gt;9,MONTH(B8558),CONCATENATE(0,MONTH(B8558))),IF(DAY(B8558)&gt;9,DAY(B8558),CONCATENATE(0,DAY(B8558))),IF(HOUR(C8558)&gt;9,HOUR(C8558),CONCATENATE(0,HOUR(C8558))),IF(MINUTE(C8558)&gt;9,MINUTE(C8558),CONCATENATE(0,MINUTE(C8558))),":",VLOOKUP(F8558,'Valid Values - Results'!$D$4:$F$12,3,FALSE)),"")</f>
        <v/>
      </c>
      <c r="H8558" s="41"/>
      <c r="I8558" s="41"/>
      <c r="J8558" s="41"/>
      <c r="K8558" s="41"/>
      <c r="L8558" s="41"/>
      <c r="M8558" s="92"/>
      <c r="N8558" s="41"/>
      <c r="O8558" s="41"/>
      <c r="P8558" s="41"/>
      <c r="Q8558" s="41"/>
      <c r="R8558" s="41"/>
      <c r="S8558" s="41"/>
      <c r="T8558" s="41"/>
      <c r="U8558" s="47"/>
      <c r="V8558" s="49"/>
      <c r="W8558" s="41"/>
      <c r="X8558" s="41"/>
      <c r="Y8558" s="41"/>
      <c r="AA8558" s="37" t="str">
        <f>IF($I8558&lt;&gt;"",VLOOKUP($I8558,'Valid Values - Search'!$R$4:$T$4719,3,FALSE),"")</f>
        <v/>
      </c>
      <c r="AB8558" s="37" t="str">
        <f>IF($I8558&lt;&gt;"",VLOOKUP($I8558,'Valid Values - Search'!$R$4:$S$4719,2,FALSE),"")</f>
        <v/>
      </c>
      <c r="AC8558" s="38" t="str">
        <f t="shared" si="133"/>
        <v/>
      </c>
      <c r="AD8558" s="38"/>
    </row>
    <row r="8559" spans="1:30">
      <c r="A8559" s="46"/>
      <c r="B8559" s="47"/>
      <c r="C8559" s="49"/>
      <c r="D8559" s="41"/>
      <c r="E8559" s="41"/>
      <c r="F8559" s="41"/>
      <c r="G8559" s="50" t="str">
        <f>IF(A8559&lt;&gt;"",CONCATENATE(A8559,":",YEAR(B8559),IF(MONTH(B8559)&gt;9,MONTH(B8559),CONCATENATE(0,MONTH(B8559))),IF(DAY(B8559)&gt;9,DAY(B8559),CONCATENATE(0,DAY(B8559))),IF(HOUR(C8559)&gt;9,HOUR(C8559),CONCATENATE(0,HOUR(C8559))),IF(MINUTE(C8559)&gt;9,MINUTE(C8559),CONCATENATE(0,MINUTE(C8559))),":",VLOOKUP(F8559,'Valid Values - Results'!$D$4:$F$12,3,FALSE)),"")</f>
        <v/>
      </c>
      <c r="H8559" s="41"/>
      <c r="I8559" s="41"/>
      <c r="J8559" s="41"/>
      <c r="K8559" s="41"/>
      <c r="L8559" s="41"/>
      <c r="M8559" s="92"/>
      <c r="N8559" s="41"/>
      <c r="O8559" s="41"/>
      <c r="P8559" s="41"/>
      <c r="Q8559" s="41"/>
      <c r="R8559" s="41"/>
      <c r="S8559" s="41"/>
      <c r="T8559" s="41"/>
      <c r="U8559" s="47"/>
      <c r="V8559" s="49"/>
      <c r="W8559" s="41"/>
      <c r="X8559" s="41"/>
      <c r="Y8559" s="41"/>
      <c r="AA8559" s="37" t="str">
        <f>IF($I8559&lt;&gt;"",VLOOKUP($I8559,'Valid Values - Search'!$R$4:$T$4719,3,FALSE),"")</f>
        <v/>
      </c>
      <c r="AB8559" s="37" t="str">
        <f>IF($I8559&lt;&gt;"",VLOOKUP($I8559,'Valid Values - Search'!$R$4:$S$4719,2,FALSE),"")</f>
        <v/>
      </c>
      <c r="AC8559" s="38" t="str">
        <f t="shared" si="133"/>
        <v/>
      </c>
      <c r="AD8559" s="38"/>
    </row>
    <row r="8560" spans="1:30">
      <c r="A8560" s="46"/>
      <c r="B8560" s="47"/>
      <c r="C8560" s="49"/>
      <c r="D8560" s="41"/>
      <c r="E8560" s="41"/>
      <c r="F8560" s="41"/>
      <c r="G8560" s="50" t="str">
        <f>IF(A8560&lt;&gt;"",CONCATENATE(A8560,":",YEAR(B8560),IF(MONTH(B8560)&gt;9,MONTH(B8560),CONCATENATE(0,MONTH(B8560))),IF(DAY(B8560)&gt;9,DAY(B8560),CONCATENATE(0,DAY(B8560))),IF(HOUR(C8560)&gt;9,HOUR(C8560),CONCATENATE(0,HOUR(C8560))),IF(MINUTE(C8560)&gt;9,MINUTE(C8560),CONCATENATE(0,MINUTE(C8560))),":",VLOOKUP(F8560,'Valid Values - Results'!$D$4:$F$12,3,FALSE)),"")</f>
        <v/>
      </c>
      <c r="H8560" s="41"/>
      <c r="I8560" s="41"/>
      <c r="J8560" s="41"/>
      <c r="K8560" s="41"/>
      <c r="L8560" s="41"/>
      <c r="M8560" s="92"/>
      <c r="N8560" s="41"/>
      <c r="O8560" s="41"/>
      <c r="P8560" s="41"/>
      <c r="Q8560" s="41"/>
      <c r="R8560" s="41"/>
      <c r="S8560" s="41"/>
      <c r="T8560" s="41"/>
      <c r="U8560" s="47"/>
      <c r="V8560" s="49"/>
      <c r="W8560" s="41"/>
      <c r="X8560" s="41"/>
      <c r="Y8560" s="41"/>
      <c r="AA8560" s="37" t="str">
        <f>IF($I8560&lt;&gt;"",VLOOKUP($I8560,'Valid Values - Search'!$R$4:$T$4719,3,FALSE),"")</f>
        <v/>
      </c>
      <c r="AB8560" s="37" t="str">
        <f>IF($I8560&lt;&gt;"",VLOOKUP($I8560,'Valid Values - Search'!$R$4:$S$4719,2,FALSE),"")</f>
        <v/>
      </c>
      <c r="AC8560" s="38" t="str">
        <f t="shared" si="133"/>
        <v/>
      </c>
      <c r="AD8560" s="38"/>
    </row>
    <row r="8561" spans="1:30">
      <c r="A8561" s="46"/>
      <c r="B8561" s="47"/>
      <c r="C8561" s="49"/>
      <c r="D8561" s="41"/>
      <c r="E8561" s="41"/>
      <c r="F8561" s="41"/>
      <c r="G8561" s="50" t="str">
        <f>IF(A8561&lt;&gt;"",CONCATENATE(A8561,":",YEAR(B8561),IF(MONTH(B8561)&gt;9,MONTH(B8561),CONCATENATE(0,MONTH(B8561))),IF(DAY(B8561)&gt;9,DAY(B8561),CONCATENATE(0,DAY(B8561))),IF(HOUR(C8561)&gt;9,HOUR(C8561),CONCATENATE(0,HOUR(C8561))),IF(MINUTE(C8561)&gt;9,MINUTE(C8561),CONCATENATE(0,MINUTE(C8561))),":",VLOOKUP(F8561,'Valid Values - Results'!$D$4:$F$12,3,FALSE)),"")</f>
        <v/>
      </c>
      <c r="H8561" s="41"/>
      <c r="I8561" s="41"/>
      <c r="J8561" s="41"/>
      <c r="K8561" s="41"/>
      <c r="L8561" s="41"/>
      <c r="M8561" s="92"/>
      <c r="N8561" s="41"/>
      <c r="O8561" s="41"/>
      <c r="P8561" s="41"/>
      <c r="Q8561" s="41"/>
      <c r="R8561" s="41"/>
      <c r="S8561" s="41"/>
      <c r="T8561" s="41"/>
      <c r="U8561" s="47"/>
      <c r="V8561" s="49"/>
      <c r="W8561" s="41"/>
      <c r="X8561" s="41"/>
      <c r="Y8561" s="41"/>
      <c r="AA8561" s="37" t="str">
        <f>IF($I8561&lt;&gt;"",VLOOKUP($I8561,'Valid Values - Search'!$R$4:$T$4719,3,FALSE),"")</f>
        <v/>
      </c>
      <c r="AB8561" s="37" t="str">
        <f>IF($I8561&lt;&gt;"",VLOOKUP($I8561,'Valid Values - Search'!$R$4:$S$4719,2,FALSE),"")</f>
        <v/>
      </c>
      <c r="AC8561" s="38" t="str">
        <f t="shared" si="133"/>
        <v/>
      </c>
      <c r="AD8561" s="38"/>
    </row>
    <row r="8562" spans="1:30">
      <c r="A8562" s="46"/>
      <c r="B8562" s="47"/>
      <c r="C8562" s="49"/>
      <c r="D8562" s="41"/>
      <c r="E8562" s="41"/>
      <c r="F8562" s="41"/>
      <c r="G8562" s="50" t="str">
        <f>IF(A8562&lt;&gt;"",CONCATENATE(A8562,":",YEAR(B8562),IF(MONTH(B8562)&gt;9,MONTH(B8562),CONCATENATE(0,MONTH(B8562))),IF(DAY(B8562)&gt;9,DAY(B8562),CONCATENATE(0,DAY(B8562))),IF(HOUR(C8562)&gt;9,HOUR(C8562),CONCATENATE(0,HOUR(C8562))),IF(MINUTE(C8562)&gt;9,MINUTE(C8562),CONCATENATE(0,MINUTE(C8562))),":",VLOOKUP(F8562,'Valid Values - Results'!$D$4:$F$12,3,FALSE)),"")</f>
        <v/>
      </c>
      <c r="H8562" s="41"/>
      <c r="I8562" s="41"/>
      <c r="J8562" s="41"/>
      <c r="K8562" s="41"/>
      <c r="L8562" s="41"/>
      <c r="M8562" s="92"/>
      <c r="N8562" s="41"/>
      <c r="O8562" s="41"/>
      <c r="P8562" s="41"/>
      <c r="Q8562" s="41"/>
      <c r="R8562" s="41"/>
      <c r="S8562" s="41"/>
      <c r="T8562" s="41"/>
      <c r="U8562" s="47"/>
      <c r="V8562" s="49"/>
      <c r="W8562" s="41"/>
      <c r="X8562" s="41"/>
      <c r="Y8562" s="41"/>
      <c r="AA8562" s="37" t="str">
        <f>IF($I8562&lt;&gt;"",VLOOKUP($I8562,'Valid Values - Search'!$R$4:$T$4719,3,FALSE),"")</f>
        <v/>
      </c>
      <c r="AB8562" s="37" t="str">
        <f>IF($I8562&lt;&gt;"",VLOOKUP($I8562,'Valid Values - Search'!$R$4:$S$4719,2,FALSE),"")</f>
        <v/>
      </c>
      <c r="AC8562" s="38" t="str">
        <f t="shared" si="133"/>
        <v/>
      </c>
      <c r="AD8562" s="38"/>
    </row>
    <row r="8563" spans="1:30">
      <c r="A8563" s="46"/>
      <c r="B8563" s="47"/>
      <c r="C8563" s="49"/>
      <c r="D8563" s="41"/>
      <c r="E8563" s="41"/>
      <c r="F8563" s="41"/>
      <c r="G8563" s="50" t="str">
        <f>IF(A8563&lt;&gt;"",CONCATENATE(A8563,":",YEAR(B8563),IF(MONTH(B8563)&gt;9,MONTH(B8563),CONCATENATE(0,MONTH(B8563))),IF(DAY(B8563)&gt;9,DAY(B8563),CONCATENATE(0,DAY(B8563))),IF(HOUR(C8563)&gt;9,HOUR(C8563),CONCATENATE(0,HOUR(C8563))),IF(MINUTE(C8563)&gt;9,MINUTE(C8563),CONCATENATE(0,MINUTE(C8563))),":",VLOOKUP(F8563,'Valid Values - Results'!$D$4:$F$12,3,FALSE)),"")</f>
        <v/>
      </c>
      <c r="H8563" s="41"/>
      <c r="I8563" s="41"/>
      <c r="J8563" s="41"/>
      <c r="K8563" s="41"/>
      <c r="L8563" s="41"/>
      <c r="M8563" s="92"/>
      <c r="N8563" s="41"/>
      <c r="O8563" s="41"/>
      <c r="P8563" s="41"/>
      <c r="Q8563" s="41"/>
      <c r="R8563" s="41"/>
      <c r="S8563" s="41"/>
      <c r="T8563" s="41"/>
      <c r="U8563" s="47"/>
      <c r="V8563" s="49"/>
      <c r="W8563" s="41"/>
      <c r="X8563" s="41"/>
      <c r="Y8563" s="41"/>
      <c r="AA8563" s="37" t="str">
        <f>IF($I8563&lt;&gt;"",VLOOKUP($I8563,'Valid Values - Search'!$R$4:$T$4719,3,FALSE),"")</f>
        <v/>
      </c>
      <c r="AB8563" s="37" t="str">
        <f>IF($I8563&lt;&gt;"",VLOOKUP($I8563,'Valid Values - Search'!$R$4:$S$4719,2,FALSE),"")</f>
        <v/>
      </c>
      <c r="AC8563" s="38" t="str">
        <f t="shared" si="133"/>
        <v/>
      </c>
      <c r="AD8563" s="38"/>
    </row>
    <row r="8564" spans="1:30">
      <c r="A8564" s="46"/>
      <c r="B8564" s="47"/>
      <c r="C8564" s="49"/>
      <c r="D8564" s="41"/>
      <c r="E8564" s="41"/>
      <c r="F8564" s="41"/>
      <c r="G8564" s="50" t="str">
        <f>IF(A8564&lt;&gt;"",CONCATENATE(A8564,":",YEAR(B8564),IF(MONTH(B8564)&gt;9,MONTH(B8564),CONCATENATE(0,MONTH(B8564))),IF(DAY(B8564)&gt;9,DAY(B8564),CONCATENATE(0,DAY(B8564))),IF(HOUR(C8564)&gt;9,HOUR(C8564),CONCATENATE(0,HOUR(C8564))),IF(MINUTE(C8564)&gt;9,MINUTE(C8564),CONCATENATE(0,MINUTE(C8564))),":",VLOOKUP(F8564,'Valid Values - Results'!$D$4:$F$12,3,FALSE)),"")</f>
        <v/>
      </c>
      <c r="H8564" s="41"/>
      <c r="I8564" s="41"/>
      <c r="J8564" s="41"/>
      <c r="K8564" s="41"/>
      <c r="L8564" s="41"/>
      <c r="M8564" s="92"/>
      <c r="N8564" s="41"/>
      <c r="O8564" s="41"/>
      <c r="P8564" s="41"/>
      <c r="Q8564" s="41"/>
      <c r="R8564" s="41"/>
      <c r="S8564" s="41"/>
      <c r="T8564" s="41"/>
      <c r="U8564" s="47"/>
      <c r="V8564" s="49"/>
      <c r="W8564" s="41"/>
      <c r="X8564" s="41"/>
      <c r="Y8564" s="41"/>
      <c r="AA8564" s="37" t="str">
        <f>IF($I8564&lt;&gt;"",VLOOKUP($I8564,'Valid Values - Search'!$R$4:$T$4719,3,FALSE),"")</f>
        <v/>
      </c>
      <c r="AB8564" s="37" t="str">
        <f>IF($I8564&lt;&gt;"",VLOOKUP($I8564,'Valid Values - Search'!$R$4:$S$4719,2,FALSE),"")</f>
        <v/>
      </c>
      <c r="AC8564" s="38" t="str">
        <f t="shared" si="133"/>
        <v/>
      </c>
      <c r="AD8564" s="38"/>
    </row>
    <row r="8565" spans="1:30">
      <c r="A8565" s="46"/>
      <c r="B8565" s="47"/>
      <c r="C8565" s="49"/>
      <c r="D8565" s="41"/>
      <c r="E8565" s="41"/>
      <c r="F8565" s="41"/>
      <c r="G8565" s="50" t="str">
        <f>IF(A8565&lt;&gt;"",CONCATENATE(A8565,":",YEAR(B8565),IF(MONTH(B8565)&gt;9,MONTH(B8565),CONCATENATE(0,MONTH(B8565))),IF(DAY(B8565)&gt;9,DAY(B8565),CONCATENATE(0,DAY(B8565))),IF(HOUR(C8565)&gt;9,HOUR(C8565),CONCATENATE(0,HOUR(C8565))),IF(MINUTE(C8565)&gt;9,MINUTE(C8565),CONCATENATE(0,MINUTE(C8565))),":",VLOOKUP(F8565,'Valid Values - Results'!$D$4:$F$12,3,FALSE)),"")</f>
        <v/>
      </c>
      <c r="H8565" s="41"/>
      <c r="I8565" s="41"/>
      <c r="J8565" s="41"/>
      <c r="K8565" s="41"/>
      <c r="L8565" s="41"/>
      <c r="M8565" s="92"/>
      <c r="N8565" s="41"/>
      <c r="O8565" s="41"/>
      <c r="P8565" s="41"/>
      <c r="Q8565" s="41"/>
      <c r="R8565" s="41"/>
      <c r="S8565" s="41"/>
      <c r="T8565" s="41"/>
      <c r="U8565" s="47"/>
      <c r="V8565" s="49"/>
      <c r="W8565" s="41"/>
      <c r="X8565" s="41"/>
      <c r="Y8565" s="41"/>
      <c r="AA8565" s="37" t="str">
        <f>IF($I8565&lt;&gt;"",VLOOKUP($I8565,'Valid Values - Search'!$R$4:$T$4719,3,FALSE),"")</f>
        <v/>
      </c>
      <c r="AB8565" s="37" t="str">
        <f>IF($I8565&lt;&gt;"",VLOOKUP($I8565,'Valid Values - Search'!$R$4:$S$4719,2,FALSE),"")</f>
        <v/>
      </c>
      <c r="AC8565" s="38" t="str">
        <f t="shared" si="133"/>
        <v/>
      </c>
      <c r="AD8565" s="38"/>
    </row>
    <row r="8566" spans="1:30">
      <c r="A8566" s="46"/>
      <c r="B8566" s="47"/>
      <c r="C8566" s="49"/>
      <c r="D8566" s="41"/>
      <c r="E8566" s="41"/>
      <c r="F8566" s="41"/>
      <c r="G8566" s="50" t="str">
        <f>IF(A8566&lt;&gt;"",CONCATENATE(A8566,":",YEAR(B8566),IF(MONTH(B8566)&gt;9,MONTH(B8566),CONCATENATE(0,MONTH(B8566))),IF(DAY(B8566)&gt;9,DAY(B8566),CONCATENATE(0,DAY(B8566))),IF(HOUR(C8566)&gt;9,HOUR(C8566),CONCATENATE(0,HOUR(C8566))),IF(MINUTE(C8566)&gt;9,MINUTE(C8566),CONCATENATE(0,MINUTE(C8566))),":",VLOOKUP(F8566,'Valid Values - Results'!$D$4:$F$12,3,FALSE)),"")</f>
        <v/>
      </c>
      <c r="H8566" s="41"/>
      <c r="I8566" s="41"/>
      <c r="J8566" s="41"/>
      <c r="K8566" s="41"/>
      <c r="L8566" s="41"/>
      <c r="M8566" s="92"/>
      <c r="N8566" s="41"/>
      <c r="O8566" s="41"/>
      <c r="P8566" s="41"/>
      <c r="Q8566" s="41"/>
      <c r="R8566" s="41"/>
      <c r="S8566" s="41"/>
      <c r="T8566" s="41"/>
      <c r="U8566" s="47"/>
      <c r="V8566" s="49"/>
      <c r="W8566" s="41"/>
      <c r="X8566" s="41"/>
      <c r="Y8566" s="41"/>
      <c r="AA8566" s="37" t="str">
        <f>IF($I8566&lt;&gt;"",VLOOKUP($I8566,'Valid Values - Search'!$R$4:$T$4719,3,FALSE),"")</f>
        <v/>
      </c>
      <c r="AB8566" s="37" t="str">
        <f>IF($I8566&lt;&gt;"",VLOOKUP($I8566,'Valid Values - Search'!$R$4:$S$4719,2,FALSE),"")</f>
        <v/>
      </c>
      <c r="AC8566" s="38" t="str">
        <f t="shared" si="133"/>
        <v/>
      </c>
      <c r="AD8566" s="38"/>
    </row>
    <row r="8567" spans="1:30">
      <c r="A8567" s="46"/>
      <c r="B8567" s="47"/>
      <c r="C8567" s="49"/>
      <c r="D8567" s="41"/>
      <c r="E8567" s="41"/>
      <c r="F8567" s="41"/>
      <c r="G8567" s="50" t="str">
        <f>IF(A8567&lt;&gt;"",CONCATENATE(A8567,":",YEAR(B8567),IF(MONTH(B8567)&gt;9,MONTH(B8567),CONCATENATE(0,MONTH(B8567))),IF(DAY(B8567)&gt;9,DAY(B8567),CONCATENATE(0,DAY(B8567))),IF(HOUR(C8567)&gt;9,HOUR(C8567),CONCATENATE(0,HOUR(C8567))),IF(MINUTE(C8567)&gt;9,MINUTE(C8567),CONCATENATE(0,MINUTE(C8567))),":",VLOOKUP(F8567,'Valid Values - Results'!$D$4:$F$12,3,FALSE)),"")</f>
        <v/>
      </c>
      <c r="H8567" s="41"/>
      <c r="I8567" s="41"/>
      <c r="J8567" s="41"/>
      <c r="K8567" s="41"/>
      <c r="L8567" s="41"/>
      <c r="M8567" s="92"/>
      <c r="N8567" s="41"/>
      <c r="O8567" s="41"/>
      <c r="P8567" s="41"/>
      <c r="Q8567" s="41"/>
      <c r="R8567" s="41"/>
      <c r="S8567" s="41"/>
      <c r="T8567" s="41"/>
      <c r="U8567" s="47"/>
      <c r="V8567" s="49"/>
      <c r="W8567" s="41"/>
      <c r="X8567" s="41"/>
      <c r="Y8567" s="41"/>
      <c r="AA8567" s="37" t="str">
        <f>IF($I8567&lt;&gt;"",VLOOKUP($I8567,'Valid Values - Search'!$R$4:$T$4719,3,FALSE),"")</f>
        <v/>
      </c>
      <c r="AB8567" s="37" t="str">
        <f>IF($I8567&lt;&gt;"",VLOOKUP($I8567,'Valid Values - Search'!$R$4:$S$4719,2,FALSE),"")</f>
        <v/>
      </c>
      <c r="AC8567" s="38" t="str">
        <f t="shared" si="133"/>
        <v/>
      </c>
      <c r="AD8567" s="38"/>
    </row>
    <row r="8568" spans="1:30">
      <c r="A8568" s="46"/>
      <c r="B8568" s="47"/>
      <c r="C8568" s="49"/>
      <c r="D8568" s="41"/>
      <c r="E8568" s="41"/>
      <c r="F8568" s="41"/>
      <c r="G8568" s="50" t="str">
        <f>IF(A8568&lt;&gt;"",CONCATENATE(A8568,":",YEAR(B8568),IF(MONTH(B8568)&gt;9,MONTH(B8568),CONCATENATE(0,MONTH(B8568))),IF(DAY(B8568)&gt;9,DAY(B8568),CONCATENATE(0,DAY(B8568))),IF(HOUR(C8568)&gt;9,HOUR(C8568),CONCATENATE(0,HOUR(C8568))),IF(MINUTE(C8568)&gt;9,MINUTE(C8568),CONCATENATE(0,MINUTE(C8568))),":",VLOOKUP(F8568,'Valid Values - Results'!$D$4:$F$12,3,FALSE)),"")</f>
        <v/>
      </c>
      <c r="H8568" s="41"/>
      <c r="I8568" s="41"/>
      <c r="J8568" s="41"/>
      <c r="K8568" s="41"/>
      <c r="L8568" s="41"/>
      <c r="M8568" s="92"/>
      <c r="N8568" s="41"/>
      <c r="O8568" s="41"/>
      <c r="P8568" s="41"/>
      <c r="Q8568" s="41"/>
      <c r="R8568" s="41"/>
      <c r="S8568" s="41"/>
      <c r="T8568" s="41"/>
      <c r="U8568" s="47"/>
      <c r="V8568" s="49"/>
      <c r="W8568" s="41"/>
      <c r="X8568" s="41"/>
      <c r="Y8568" s="41"/>
      <c r="AA8568" s="37" t="str">
        <f>IF($I8568&lt;&gt;"",VLOOKUP($I8568,'Valid Values - Search'!$R$4:$T$4719,3,FALSE),"")</f>
        <v/>
      </c>
      <c r="AB8568" s="37" t="str">
        <f>IF($I8568&lt;&gt;"",VLOOKUP($I8568,'Valid Values - Search'!$R$4:$S$4719,2,FALSE),"")</f>
        <v/>
      </c>
      <c r="AC8568" s="38" t="str">
        <f t="shared" si="133"/>
        <v/>
      </c>
      <c r="AD8568" s="38"/>
    </row>
    <row r="8569" spans="1:30">
      <c r="A8569" s="46"/>
      <c r="B8569" s="47"/>
      <c r="C8569" s="49"/>
      <c r="D8569" s="41"/>
      <c r="E8569" s="41"/>
      <c r="F8569" s="41"/>
      <c r="G8569" s="50" t="str">
        <f>IF(A8569&lt;&gt;"",CONCATENATE(A8569,":",YEAR(B8569),IF(MONTH(B8569)&gt;9,MONTH(B8569),CONCATENATE(0,MONTH(B8569))),IF(DAY(B8569)&gt;9,DAY(B8569),CONCATENATE(0,DAY(B8569))),IF(HOUR(C8569)&gt;9,HOUR(C8569),CONCATENATE(0,HOUR(C8569))),IF(MINUTE(C8569)&gt;9,MINUTE(C8569),CONCATENATE(0,MINUTE(C8569))),":",VLOOKUP(F8569,'Valid Values - Results'!$D$4:$F$12,3,FALSE)),"")</f>
        <v/>
      </c>
      <c r="H8569" s="41"/>
      <c r="I8569" s="41"/>
      <c r="J8569" s="41"/>
      <c r="K8569" s="41"/>
      <c r="L8569" s="41"/>
      <c r="M8569" s="92"/>
      <c r="N8569" s="41"/>
      <c r="O8569" s="41"/>
      <c r="P8569" s="41"/>
      <c r="Q8569" s="41"/>
      <c r="R8569" s="41"/>
      <c r="S8569" s="41"/>
      <c r="T8569" s="41"/>
      <c r="U8569" s="47"/>
      <c r="V8569" s="49"/>
      <c r="W8569" s="41"/>
      <c r="X8569" s="41"/>
      <c r="Y8569" s="41"/>
      <c r="AA8569" s="37" t="str">
        <f>IF($I8569&lt;&gt;"",VLOOKUP($I8569,'Valid Values - Search'!$R$4:$T$4719,3,FALSE),"")</f>
        <v/>
      </c>
      <c r="AB8569" s="37" t="str">
        <f>IF($I8569&lt;&gt;"",VLOOKUP($I8569,'Valid Values - Search'!$R$4:$S$4719,2,FALSE),"")</f>
        <v/>
      </c>
      <c r="AC8569" s="38" t="str">
        <f t="shared" si="133"/>
        <v/>
      </c>
      <c r="AD8569" s="38"/>
    </row>
    <row r="8570" spans="1:30">
      <c r="A8570" s="46"/>
      <c r="B8570" s="47"/>
      <c r="C8570" s="49"/>
      <c r="D8570" s="41"/>
      <c r="E8570" s="41"/>
      <c r="F8570" s="41"/>
      <c r="G8570" s="50" t="str">
        <f>IF(A8570&lt;&gt;"",CONCATENATE(A8570,":",YEAR(B8570),IF(MONTH(B8570)&gt;9,MONTH(B8570),CONCATENATE(0,MONTH(B8570))),IF(DAY(B8570)&gt;9,DAY(B8570),CONCATENATE(0,DAY(B8570))),IF(HOUR(C8570)&gt;9,HOUR(C8570),CONCATENATE(0,HOUR(C8570))),IF(MINUTE(C8570)&gt;9,MINUTE(C8570),CONCATENATE(0,MINUTE(C8570))),":",VLOOKUP(F8570,'Valid Values - Results'!$D$4:$F$12,3,FALSE)),"")</f>
        <v/>
      </c>
      <c r="H8570" s="41"/>
      <c r="I8570" s="41"/>
      <c r="J8570" s="41"/>
      <c r="K8570" s="41"/>
      <c r="L8570" s="41"/>
      <c r="M8570" s="92"/>
      <c r="N8570" s="41"/>
      <c r="O8570" s="41"/>
      <c r="P8570" s="41"/>
      <c r="Q8570" s="41"/>
      <c r="R8570" s="41"/>
      <c r="S8570" s="41"/>
      <c r="T8570" s="41"/>
      <c r="U8570" s="47"/>
      <c r="V8570" s="49"/>
      <c r="W8570" s="41"/>
      <c r="X8570" s="41"/>
      <c r="Y8570" s="41"/>
      <c r="AA8570" s="37" t="str">
        <f>IF($I8570&lt;&gt;"",VLOOKUP($I8570,'Valid Values - Search'!$R$4:$T$4719,3,FALSE),"")</f>
        <v/>
      </c>
      <c r="AB8570" s="37" t="str">
        <f>IF($I8570&lt;&gt;"",VLOOKUP($I8570,'Valid Values - Search'!$R$4:$S$4719,2,FALSE),"")</f>
        <v/>
      </c>
      <c r="AC8570" s="38" t="str">
        <f t="shared" si="133"/>
        <v/>
      </c>
      <c r="AD8570" s="38"/>
    </row>
    <row r="8571" spans="1:30">
      <c r="A8571" s="46"/>
      <c r="B8571" s="47"/>
      <c r="C8571" s="49"/>
      <c r="D8571" s="41"/>
      <c r="E8571" s="41"/>
      <c r="F8571" s="41"/>
      <c r="G8571" s="50" t="str">
        <f>IF(A8571&lt;&gt;"",CONCATENATE(A8571,":",YEAR(B8571),IF(MONTH(B8571)&gt;9,MONTH(B8571),CONCATENATE(0,MONTH(B8571))),IF(DAY(B8571)&gt;9,DAY(B8571),CONCATENATE(0,DAY(B8571))),IF(HOUR(C8571)&gt;9,HOUR(C8571),CONCATENATE(0,HOUR(C8571))),IF(MINUTE(C8571)&gt;9,MINUTE(C8571),CONCATENATE(0,MINUTE(C8571))),":",VLOOKUP(F8571,'Valid Values - Results'!$D$4:$F$12,3,FALSE)),"")</f>
        <v/>
      </c>
      <c r="H8571" s="41"/>
      <c r="I8571" s="41"/>
      <c r="J8571" s="41"/>
      <c r="K8571" s="41"/>
      <c r="L8571" s="41"/>
      <c r="M8571" s="92"/>
      <c r="N8571" s="41"/>
      <c r="O8571" s="41"/>
      <c r="P8571" s="41"/>
      <c r="Q8571" s="41"/>
      <c r="R8571" s="41"/>
      <c r="S8571" s="41"/>
      <c r="T8571" s="41"/>
      <c r="U8571" s="47"/>
      <c r="V8571" s="49"/>
      <c r="W8571" s="41"/>
      <c r="X8571" s="41"/>
      <c r="Y8571" s="41"/>
      <c r="AA8571" s="37" t="str">
        <f>IF($I8571&lt;&gt;"",VLOOKUP($I8571,'Valid Values - Search'!$R$4:$T$4719,3,FALSE),"")</f>
        <v/>
      </c>
      <c r="AB8571" s="37" t="str">
        <f>IF($I8571&lt;&gt;"",VLOOKUP($I8571,'Valid Values - Search'!$R$4:$S$4719,2,FALSE),"")</f>
        <v/>
      </c>
      <c r="AC8571" s="38" t="str">
        <f t="shared" si="133"/>
        <v/>
      </c>
      <c r="AD8571" s="38"/>
    </row>
    <row r="8572" spans="1:30">
      <c r="A8572" s="46"/>
      <c r="B8572" s="47"/>
      <c r="C8572" s="49"/>
      <c r="D8572" s="41"/>
      <c r="E8572" s="41"/>
      <c r="F8572" s="41"/>
      <c r="G8572" s="50" t="str">
        <f>IF(A8572&lt;&gt;"",CONCATENATE(A8572,":",YEAR(B8572),IF(MONTH(B8572)&gt;9,MONTH(B8572),CONCATENATE(0,MONTH(B8572))),IF(DAY(B8572)&gt;9,DAY(B8572),CONCATENATE(0,DAY(B8572))),IF(HOUR(C8572)&gt;9,HOUR(C8572),CONCATENATE(0,HOUR(C8572))),IF(MINUTE(C8572)&gt;9,MINUTE(C8572),CONCATENATE(0,MINUTE(C8572))),":",VLOOKUP(F8572,'Valid Values - Results'!$D$4:$F$12,3,FALSE)),"")</f>
        <v/>
      </c>
      <c r="H8572" s="41"/>
      <c r="I8572" s="41"/>
      <c r="J8572" s="41"/>
      <c r="K8572" s="41"/>
      <c r="L8572" s="41"/>
      <c r="M8572" s="92"/>
      <c r="N8572" s="41"/>
      <c r="O8572" s="41"/>
      <c r="P8572" s="41"/>
      <c r="Q8572" s="41"/>
      <c r="R8572" s="41"/>
      <c r="S8572" s="41"/>
      <c r="T8572" s="41"/>
      <c r="U8572" s="47"/>
      <c r="V8572" s="49"/>
      <c r="W8572" s="41"/>
      <c r="X8572" s="41"/>
      <c r="Y8572" s="41"/>
      <c r="AA8572" s="37" t="str">
        <f>IF($I8572&lt;&gt;"",VLOOKUP($I8572,'Valid Values - Search'!$R$4:$T$4719,3,FALSE),"")</f>
        <v/>
      </c>
      <c r="AB8572" s="37" t="str">
        <f>IF($I8572&lt;&gt;"",VLOOKUP($I8572,'Valid Values - Search'!$R$4:$S$4719,2,FALSE),"")</f>
        <v/>
      </c>
      <c r="AC8572" s="38" t="str">
        <f t="shared" si="133"/>
        <v/>
      </c>
      <c r="AD8572" s="38"/>
    </row>
    <row r="8573" spans="1:30">
      <c r="A8573" s="46"/>
      <c r="B8573" s="47"/>
      <c r="C8573" s="49"/>
      <c r="D8573" s="41"/>
      <c r="E8573" s="41"/>
      <c r="F8573" s="41"/>
      <c r="G8573" s="50" t="str">
        <f>IF(A8573&lt;&gt;"",CONCATENATE(A8573,":",YEAR(B8573),IF(MONTH(B8573)&gt;9,MONTH(B8573),CONCATENATE(0,MONTH(B8573))),IF(DAY(B8573)&gt;9,DAY(B8573),CONCATENATE(0,DAY(B8573))),IF(HOUR(C8573)&gt;9,HOUR(C8573),CONCATENATE(0,HOUR(C8573))),IF(MINUTE(C8573)&gt;9,MINUTE(C8573),CONCATENATE(0,MINUTE(C8573))),":",VLOOKUP(F8573,'Valid Values - Results'!$D$4:$F$12,3,FALSE)),"")</f>
        <v/>
      </c>
      <c r="H8573" s="41"/>
      <c r="I8573" s="41"/>
      <c r="J8573" s="41"/>
      <c r="K8573" s="41"/>
      <c r="L8573" s="41"/>
      <c r="M8573" s="92"/>
      <c r="N8573" s="41"/>
      <c r="O8573" s="41"/>
      <c r="P8573" s="41"/>
      <c r="Q8573" s="41"/>
      <c r="R8573" s="41"/>
      <c r="S8573" s="41"/>
      <c r="T8573" s="41"/>
      <c r="U8573" s="47"/>
      <c r="V8573" s="49"/>
      <c r="W8573" s="41"/>
      <c r="X8573" s="41"/>
      <c r="Y8573" s="41"/>
      <c r="AA8573" s="37" t="str">
        <f>IF($I8573&lt;&gt;"",VLOOKUP($I8573,'Valid Values - Search'!$R$4:$T$4719,3,FALSE),"")</f>
        <v/>
      </c>
      <c r="AB8573" s="37" t="str">
        <f>IF($I8573&lt;&gt;"",VLOOKUP($I8573,'Valid Values - Search'!$R$4:$S$4719,2,FALSE),"")</f>
        <v/>
      </c>
      <c r="AC8573" s="38" t="str">
        <f t="shared" si="133"/>
        <v/>
      </c>
      <c r="AD8573" s="38"/>
    </row>
    <row r="8574" spans="1:30">
      <c r="A8574" s="46"/>
      <c r="B8574" s="47"/>
      <c r="C8574" s="49"/>
      <c r="D8574" s="41"/>
      <c r="E8574" s="41"/>
      <c r="F8574" s="41"/>
      <c r="G8574" s="50" t="str">
        <f>IF(A8574&lt;&gt;"",CONCATENATE(A8574,":",YEAR(B8574),IF(MONTH(B8574)&gt;9,MONTH(B8574),CONCATENATE(0,MONTH(B8574))),IF(DAY(B8574)&gt;9,DAY(B8574),CONCATENATE(0,DAY(B8574))),IF(HOUR(C8574)&gt;9,HOUR(C8574),CONCATENATE(0,HOUR(C8574))),IF(MINUTE(C8574)&gt;9,MINUTE(C8574),CONCATENATE(0,MINUTE(C8574))),":",VLOOKUP(F8574,'Valid Values - Results'!$D$4:$F$12,3,FALSE)),"")</f>
        <v/>
      </c>
      <c r="H8574" s="41"/>
      <c r="I8574" s="41"/>
      <c r="J8574" s="41"/>
      <c r="K8574" s="41"/>
      <c r="L8574" s="41"/>
      <c r="M8574" s="92"/>
      <c r="N8574" s="41"/>
      <c r="O8574" s="41"/>
      <c r="P8574" s="41"/>
      <c r="Q8574" s="41"/>
      <c r="R8574" s="41"/>
      <c r="S8574" s="41"/>
      <c r="T8574" s="41"/>
      <c r="U8574" s="47"/>
      <c r="V8574" s="49"/>
      <c r="W8574" s="41"/>
      <c r="X8574" s="41"/>
      <c r="Y8574" s="41"/>
      <c r="AA8574" s="37" t="str">
        <f>IF($I8574&lt;&gt;"",VLOOKUP($I8574,'Valid Values - Search'!$R$4:$T$4719,3,FALSE),"")</f>
        <v/>
      </c>
      <c r="AB8574" s="37" t="str">
        <f>IF($I8574&lt;&gt;"",VLOOKUP($I8574,'Valid Values - Search'!$R$4:$S$4719,2,FALSE),"")</f>
        <v/>
      </c>
      <c r="AC8574" s="38" t="str">
        <f t="shared" si="133"/>
        <v/>
      </c>
      <c r="AD8574" s="38"/>
    </row>
    <row r="8575" spans="1:30">
      <c r="A8575" s="46"/>
      <c r="B8575" s="47"/>
      <c r="C8575" s="49"/>
      <c r="D8575" s="41"/>
      <c r="E8575" s="41"/>
      <c r="F8575" s="41"/>
      <c r="G8575" s="50" t="str">
        <f>IF(A8575&lt;&gt;"",CONCATENATE(A8575,":",YEAR(B8575),IF(MONTH(B8575)&gt;9,MONTH(B8575),CONCATENATE(0,MONTH(B8575))),IF(DAY(B8575)&gt;9,DAY(B8575),CONCATENATE(0,DAY(B8575))),IF(HOUR(C8575)&gt;9,HOUR(C8575),CONCATENATE(0,HOUR(C8575))),IF(MINUTE(C8575)&gt;9,MINUTE(C8575),CONCATENATE(0,MINUTE(C8575))),":",VLOOKUP(F8575,'Valid Values - Results'!$D$4:$F$12,3,FALSE)),"")</f>
        <v/>
      </c>
      <c r="H8575" s="41"/>
      <c r="I8575" s="41"/>
      <c r="J8575" s="41"/>
      <c r="K8575" s="41"/>
      <c r="L8575" s="41"/>
      <c r="M8575" s="92"/>
      <c r="N8575" s="41"/>
      <c r="O8575" s="41"/>
      <c r="P8575" s="41"/>
      <c r="Q8575" s="41"/>
      <c r="R8575" s="41"/>
      <c r="S8575" s="41"/>
      <c r="T8575" s="41"/>
      <c r="U8575" s="47"/>
      <c r="V8575" s="49"/>
      <c r="W8575" s="41"/>
      <c r="X8575" s="41"/>
      <c r="Y8575" s="41"/>
      <c r="AA8575" s="37" t="str">
        <f>IF($I8575&lt;&gt;"",VLOOKUP($I8575,'Valid Values - Search'!$R$4:$T$4719,3,FALSE),"")</f>
        <v/>
      </c>
      <c r="AB8575" s="37" t="str">
        <f>IF($I8575&lt;&gt;"",VLOOKUP($I8575,'Valid Values - Search'!$R$4:$S$4719,2,FALSE),"")</f>
        <v/>
      </c>
      <c r="AC8575" s="38" t="str">
        <f t="shared" si="133"/>
        <v/>
      </c>
      <c r="AD8575" s="38"/>
    </row>
    <row r="8576" spans="1:30">
      <c r="A8576" s="46"/>
      <c r="B8576" s="47"/>
      <c r="C8576" s="49"/>
      <c r="D8576" s="41"/>
      <c r="E8576" s="41"/>
      <c r="F8576" s="41"/>
      <c r="G8576" s="50" t="str">
        <f>IF(A8576&lt;&gt;"",CONCATENATE(A8576,":",YEAR(B8576),IF(MONTH(B8576)&gt;9,MONTH(B8576),CONCATENATE(0,MONTH(B8576))),IF(DAY(B8576)&gt;9,DAY(B8576),CONCATENATE(0,DAY(B8576))),IF(HOUR(C8576)&gt;9,HOUR(C8576),CONCATENATE(0,HOUR(C8576))),IF(MINUTE(C8576)&gt;9,MINUTE(C8576),CONCATENATE(0,MINUTE(C8576))),":",VLOOKUP(F8576,'Valid Values - Results'!$D$4:$F$12,3,FALSE)),"")</f>
        <v/>
      </c>
      <c r="H8576" s="41"/>
      <c r="I8576" s="41"/>
      <c r="J8576" s="41"/>
      <c r="K8576" s="41"/>
      <c r="L8576" s="41"/>
      <c r="M8576" s="92"/>
      <c r="N8576" s="41"/>
      <c r="O8576" s="41"/>
      <c r="P8576" s="41"/>
      <c r="Q8576" s="41"/>
      <c r="R8576" s="41"/>
      <c r="S8576" s="41"/>
      <c r="T8576" s="41"/>
      <c r="U8576" s="47"/>
      <c r="V8576" s="49"/>
      <c r="W8576" s="41"/>
      <c r="X8576" s="41"/>
      <c r="Y8576" s="41"/>
      <c r="AA8576" s="37" t="str">
        <f>IF($I8576&lt;&gt;"",VLOOKUP($I8576,'Valid Values - Search'!$R$4:$T$4719,3,FALSE),"")</f>
        <v/>
      </c>
      <c r="AB8576" s="37" t="str">
        <f>IF($I8576&lt;&gt;"",VLOOKUP($I8576,'Valid Values - Search'!$R$4:$S$4719,2,FALSE),"")</f>
        <v/>
      </c>
      <c r="AC8576" s="38" t="str">
        <f t="shared" si="133"/>
        <v/>
      </c>
      <c r="AD8576" s="38"/>
    </row>
    <row r="8577" spans="1:30">
      <c r="A8577" s="46"/>
      <c r="B8577" s="47"/>
      <c r="C8577" s="49"/>
      <c r="D8577" s="41"/>
      <c r="E8577" s="41"/>
      <c r="F8577" s="41"/>
      <c r="G8577" s="50" t="str">
        <f>IF(A8577&lt;&gt;"",CONCATENATE(A8577,":",YEAR(B8577),IF(MONTH(B8577)&gt;9,MONTH(B8577),CONCATENATE(0,MONTH(B8577))),IF(DAY(B8577)&gt;9,DAY(B8577),CONCATENATE(0,DAY(B8577))),IF(HOUR(C8577)&gt;9,HOUR(C8577),CONCATENATE(0,HOUR(C8577))),IF(MINUTE(C8577)&gt;9,MINUTE(C8577),CONCATENATE(0,MINUTE(C8577))),":",VLOOKUP(F8577,'Valid Values - Results'!$D$4:$F$12,3,FALSE)),"")</f>
        <v/>
      </c>
      <c r="H8577" s="41"/>
      <c r="I8577" s="41"/>
      <c r="J8577" s="41"/>
      <c r="K8577" s="41"/>
      <c r="L8577" s="41"/>
      <c r="M8577" s="92"/>
      <c r="N8577" s="41"/>
      <c r="O8577" s="41"/>
      <c r="P8577" s="41"/>
      <c r="Q8577" s="41"/>
      <c r="R8577" s="41"/>
      <c r="S8577" s="41"/>
      <c r="T8577" s="41"/>
      <c r="U8577" s="47"/>
      <c r="V8577" s="49"/>
      <c r="W8577" s="41"/>
      <c r="X8577" s="41"/>
      <c r="Y8577" s="41"/>
      <c r="AA8577" s="37" t="str">
        <f>IF($I8577&lt;&gt;"",VLOOKUP($I8577,'Valid Values - Search'!$R$4:$T$4719,3,FALSE),"")</f>
        <v/>
      </c>
      <c r="AB8577" s="37" t="str">
        <f>IF($I8577&lt;&gt;"",VLOOKUP($I8577,'Valid Values - Search'!$R$4:$S$4719,2,FALSE),"")</f>
        <v/>
      </c>
      <c r="AC8577" s="38" t="str">
        <f t="shared" si="133"/>
        <v/>
      </c>
      <c r="AD8577" s="38"/>
    </row>
    <row r="8578" spans="1:30">
      <c r="A8578" s="46"/>
      <c r="B8578" s="47"/>
      <c r="C8578" s="49"/>
      <c r="D8578" s="41"/>
      <c r="E8578" s="41"/>
      <c r="F8578" s="41"/>
      <c r="G8578" s="50" t="str">
        <f>IF(A8578&lt;&gt;"",CONCATENATE(A8578,":",YEAR(B8578),IF(MONTH(B8578)&gt;9,MONTH(B8578),CONCATENATE(0,MONTH(B8578))),IF(DAY(B8578)&gt;9,DAY(B8578),CONCATENATE(0,DAY(B8578))),IF(HOUR(C8578)&gt;9,HOUR(C8578),CONCATENATE(0,HOUR(C8578))),IF(MINUTE(C8578)&gt;9,MINUTE(C8578),CONCATENATE(0,MINUTE(C8578))),":",VLOOKUP(F8578,'Valid Values - Results'!$D$4:$F$12,3,FALSE)),"")</f>
        <v/>
      </c>
      <c r="H8578" s="41"/>
      <c r="I8578" s="41"/>
      <c r="J8578" s="41"/>
      <c r="K8578" s="41"/>
      <c r="L8578" s="41"/>
      <c r="M8578" s="92"/>
      <c r="N8578" s="41"/>
      <c r="O8578" s="41"/>
      <c r="P8578" s="41"/>
      <c r="Q8578" s="41"/>
      <c r="R8578" s="41"/>
      <c r="S8578" s="41"/>
      <c r="T8578" s="41"/>
      <c r="U8578" s="47"/>
      <c r="V8578" s="49"/>
      <c r="W8578" s="41"/>
      <c r="X8578" s="41"/>
      <c r="Y8578" s="41"/>
      <c r="AA8578" s="37" t="str">
        <f>IF($I8578&lt;&gt;"",VLOOKUP($I8578,'Valid Values - Search'!$R$4:$T$4719,3,FALSE),"")</f>
        <v/>
      </c>
      <c r="AB8578" s="37" t="str">
        <f>IF($I8578&lt;&gt;"",VLOOKUP($I8578,'Valid Values - Search'!$R$4:$S$4719,2,FALSE),"")</f>
        <v/>
      </c>
      <c r="AC8578" s="38" t="str">
        <f t="shared" ref="AC8578:AC8641" si="134">IF($V8578&lt;&gt;"",$D8578,"")</f>
        <v/>
      </c>
      <c r="AD8578" s="38"/>
    </row>
    <row r="8579" spans="1:30">
      <c r="A8579" s="46"/>
      <c r="B8579" s="47"/>
      <c r="C8579" s="49"/>
      <c r="D8579" s="41"/>
      <c r="E8579" s="41"/>
      <c r="F8579" s="41"/>
      <c r="G8579" s="50" t="str">
        <f>IF(A8579&lt;&gt;"",CONCATENATE(A8579,":",YEAR(B8579),IF(MONTH(B8579)&gt;9,MONTH(B8579),CONCATENATE(0,MONTH(B8579))),IF(DAY(B8579)&gt;9,DAY(B8579),CONCATENATE(0,DAY(B8579))),IF(HOUR(C8579)&gt;9,HOUR(C8579),CONCATENATE(0,HOUR(C8579))),IF(MINUTE(C8579)&gt;9,MINUTE(C8579),CONCATENATE(0,MINUTE(C8579))),":",VLOOKUP(F8579,'Valid Values - Results'!$D$4:$F$12,3,FALSE)),"")</f>
        <v/>
      </c>
      <c r="H8579" s="41"/>
      <c r="I8579" s="41"/>
      <c r="J8579" s="41"/>
      <c r="K8579" s="41"/>
      <c r="L8579" s="41"/>
      <c r="M8579" s="92"/>
      <c r="N8579" s="41"/>
      <c r="O8579" s="41"/>
      <c r="P8579" s="41"/>
      <c r="Q8579" s="41"/>
      <c r="R8579" s="41"/>
      <c r="S8579" s="41"/>
      <c r="T8579" s="41"/>
      <c r="U8579" s="47"/>
      <c r="V8579" s="49"/>
      <c r="W8579" s="41"/>
      <c r="X8579" s="41"/>
      <c r="Y8579" s="41"/>
      <c r="AA8579" s="37" t="str">
        <f>IF($I8579&lt;&gt;"",VLOOKUP($I8579,'Valid Values - Search'!$R$4:$T$4719,3,FALSE),"")</f>
        <v/>
      </c>
      <c r="AB8579" s="37" t="str">
        <f>IF($I8579&lt;&gt;"",VLOOKUP($I8579,'Valid Values - Search'!$R$4:$S$4719,2,FALSE),"")</f>
        <v/>
      </c>
      <c r="AC8579" s="38" t="str">
        <f t="shared" si="134"/>
        <v/>
      </c>
      <c r="AD8579" s="38"/>
    </row>
    <row r="8580" spans="1:30">
      <c r="A8580" s="46"/>
      <c r="B8580" s="47"/>
      <c r="C8580" s="49"/>
      <c r="D8580" s="41"/>
      <c r="E8580" s="41"/>
      <c r="F8580" s="41"/>
      <c r="G8580" s="50" t="str">
        <f>IF(A8580&lt;&gt;"",CONCATENATE(A8580,":",YEAR(B8580),IF(MONTH(B8580)&gt;9,MONTH(B8580),CONCATENATE(0,MONTH(B8580))),IF(DAY(B8580)&gt;9,DAY(B8580),CONCATENATE(0,DAY(B8580))),IF(HOUR(C8580)&gt;9,HOUR(C8580),CONCATENATE(0,HOUR(C8580))),IF(MINUTE(C8580)&gt;9,MINUTE(C8580),CONCATENATE(0,MINUTE(C8580))),":",VLOOKUP(F8580,'Valid Values - Results'!$D$4:$F$12,3,FALSE)),"")</f>
        <v/>
      </c>
      <c r="H8580" s="41"/>
      <c r="I8580" s="41"/>
      <c r="J8580" s="41"/>
      <c r="K8580" s="41"/>
      <c r="L8580" s="41"/>
      <c r="M8580" s="92"/>
      <c r="N8580" s="41"/>
      <c r="O8580" s="41"/>
      <c r="P8580" s="41"/>
      <c r="Q8580" s="41"/>
      <c r="R8580" s="41"/>
      <c r="S8580" s="41"/>
      <c r="T8580" s="41"/>
      <c r="U8580" s="47"/>
      <c r="V8580" s="49"/>
      <c r="W8580" s="41"/>
      <c r="X8580" s="41"/>
      <c r="Y8580" s="41"/>
      <c r="AA8580" s="37" t="str">
        <f>IF($I8580&lt;&gt;"",VLOOKUP($I8580,'Valid Values - Search'!$R$4:$T$4719,3,FALSE),"")</f>
        <v/>
      </c>
      <c r="AB8580" s="37" t="str">
        <f>IF($I8580&lt;&gt;"",VLOOKUP($I8580,'Valid Values - Search'!$R$4:$S$4719,2,FALSE),"")</f>
        <v/>
      </c>
      <c r="AC8580" s="38" t="str">
        <f t="shared" si="134"/>
        <v/>
      </c>
      <c r="AD8580" s="38"/>
    </row>
    <row r="8581" spans="1:30">
      <c r="A8581" s="46"/>
      <c r="B8581" s="47"/>
      <c r="C8581" s="49"/>
      <c r="D8581" s="41"/>
      <c r="E8581" s="41"/>
      <c r="F8581" s="41"/>
      <c r="G8581" s="50" t="str">
        <f>IF(A8581&lt;&gt;"",CONCATENATE(A8581,":",YEAR(B8581),IF(MONTH(B8581)&gt;9,MONTH(B8581),CONCATENATE(0,MONTH(B8581))),IF(DAY(B8581)&gt;9,DAY(B8581),CONCATENATE(0,DAY(B8581))),IF(HOUR(C8581)&gt;9,HOUR(C8581),CONCATENATE(0,HOUR(C8581))),IF(MINUTE(C8581)&gt;9,MINUTE(C8581),CONCATENATE(0,MINUTE(C8581))),":",VLOOKUP(F8581,'Valid Values - Results'!$D$4:$F$12,3,FALSE)),"")</f>
        <v/>
      </c>
      <c r="H8581" s="41"/>
      <c r="I8581" s="41"/>
      <c r="J8581" s="41"/>
      <c r="K8581" s="41"/>
      <c r="L8581" s="41"/>
      <c r="M8581" s="92"/>
      <c r="N8581" s="41"/>
      <c r="O8581" s="41"/>
      <c r="P8581" s="41"/>
      <c r="Q8581" s="41"/>
      <c r="R8581" s="41"/>
      <c r="S8581" s="41"/>
      <c r="T8581" s="41"/>
      <c r="U8581" s="47"/>
      <c r="V8581" s="49"/>
      <c r="W8581" s="41"/>
      <c r="X8581" s="41"/>
      <c r="Y8581" s="41"/>
      <c r="AA8581" s="37" t="str">
        <f>IF($I8581&lt;&gt;"",VLOOKUP($I8581,'Valid Values - Search'!$R$4:$T$4719,3,FALSE),"")</f>
        <v/>
      </c>
      <c r="AB8581" s="37" t="str">
        <f>IF($I8581&lt;&gt;"",VLOOKUP($I8581,'Valid Values - Search'!$R$4:$S$4719,2,FALSE),"")</f>
        <v/>
      </c>
      <c r="AC8581" s="38" t="str">
        <f t="shared" si="134"/>
        <v/>
      </c>
      <c r="AD8581" s="38"/>
    </row>
    <row r="8582" spans="1:30">
      <c r="A8582" s="46"/>
      <c r="B8582" s="47"/>
      <c r="C8582" s="49"/>
      <c r="D8582" s="41"/>
      <c r="E8582" s="41"/>
      <c r="F8582" s="41"/>
      <c r="G8582" s="50" t="str">
        <f>IF(A8582&lt;&gt;"",CONCATENATE(A8582,":",YEAR(B8582),IF(MONTH(B8582)&gt;9,MONTH(B8582),CONCATENATE(0,MONTH(B8582))),IF(DAY(B8582)&gt;9,DAY(B8582),CONCATENATE(0,DAY(B8582))),IF(HOUR(C8582)&gt;9,HOUR(C8582),CONCATENATE(0,HOUR(C8582))),IF(MINUTE(C8582)&gt;9,MINUTE(C8582),CONCATENATE(0,MINUTE(C8582))),":",VLOOKUP(F8582,'Valid Values - Results'!$D$4:$F$12,3,FALSE)),"")</f>
        <v/>
      </c>
      <c r="H8582" s="41"/>
      <c r="I8582" s="41"/>
      <c r="J8582" s="41"/>
      <c r="K8582" s="41"/>
      <c r="L8582" s="41"/>
      <c r="M8582" s="92"/>
      <c r="N8582" s="41"/>
      <c r="O8582" s="41"/>
      <c r="P8582" s="41"/>
      <c r="Q8582" s="41"/>
      <c r="R8582" s="41"/>
      <c r="S8582" s="41"/>
      <c r="T8582" s="41"/>
      <c r="U8582" s="47"/>
      <c r="V8582" s="49"/>
      <c r="W8582" s="41"/>
      <c r="X8582" s="41"/>
      <c r="Y8582" s="41"/>
      <c r="AA8582" s="37" t="str">
        <f>IF($I8582&lt;&gt;"",VLOOKUP($I8582,'Valid Values - Search'!$R$4:$T$4719,3,FALSE),"")</f>
        <v/>
      </c>
      <c r="AB8582" s="37" t="str">
        <f>IF($I8582&lt;&gt;"",VLOOKUP($I8582,'Valid Values - Search'!$R$4:$S$4719,2,FALSE),"")</f>
        <v/>
      </c>
      <c r="AC8582" s="38" t="str">
        <f t="shared" si="134"/>
        <v/>
      </c>
      <c r="AD8582" s="38"/>
    </row>
    <row r="8583" spans="1:30">
      <c r="A8583" s="46"/>
      <c r="B8583" s="47"/>
      <c r="C8583" s="49"/>
      <c r="D8583" s="41"/>
      <c r="E8583" s="41"/>
      <c r="F8583" s="41"/>
      <c r="G8583" s="50" t="str">
        <f>IF(A8583&lt;&gt;"",CONCATENATE(A8583,":",YEAR(B8583),IF(MONTH(B8583)&gt;9,MONTH(B8583),CONCATENATE(0,MONTH(B8583))),IF(DAY(B8583)&gt;9,DAY(B8583),CONCATENATE(0,DAY(B8583))),IF(HOUR(C8583)&gt;9,HOUR(C8583),CONCATENATE(0,HOUR(C8583))),IF(MINUTE(C8583)&gt;9,MINUTE(C8583),CONCATENATE(0,MINUTE(C8583))),":",VLOOKUP(F8583,'Valid Values - Results'!$D$4:$F$12,3,FALSE)),"")</f>
        <v/>
      </c>
      <c r="H8583" s="41"/>
      <c r="I8583" s="41"/>
      <c r="J8583" s="41"/>
      <c r="K8583" s="41"/>
      <c r="L8583" s="41"/>
      <c r="M8583" s="92"/>
      <c r="N8583" s="41"/>
      <c r="O8583" s="41"/>
      <c r="P8583" s="41"/>
      <c r="Q8583" s="41"/>
      <c r="R8583" s="41"/>
      <c r="S8583" s="41"/>
      <c r="T8583" s="41"/>
      <c r="U8583" s="47"/>
      <c r="V8583" s="49"/>
      <c r="W8583" s="41"/>
      <c r="X8583" s="41"/>
      <c r="Y8583" s="41"/>
      <c r="AA8583" s="37" t="str">
        <f>IF($I8583&lt;&gt;"",VLOOKUP($I8583,'Valid Values - Search'!$R$4:$T$4719,3,FALSE),"")</f>
        <v/>
      </c>
      <c r="AB8583" s="37" t="str">
        <f>IF($I8583&lt;&gt;"",VLOOKUP($I8583,'Valid Values - Search'!$R$4:$S$4719,2,FALSE),"")</f>
        <v/>
      </c>
      <c r="AC8583" s="38" t="str">
        <f t="shared" si="134"/>
        <v/>
      </c>
      <c r="AD8583" s="38"/>
    </row>
    <row r="8584" spans="1:30">
      <c r="A8584" s="46"/>
      <c r="B8584" s="47"/>
      <c r="C8584" s="49"/>
      <c r="D8584" s="41"/>
      <c r="E8584" s="41"/>
      <c r="F8584" s="41"/>
      <c r="G8584" s="50" t="str">
        <f>IF(A8584&lt;&gt;"",CONCATENATE(A8584,":",YEAR(B8584),IF(MONTH(B8584)&gt;9,MONTH(B8584),CONCATENATE(0,MONTH(B8584))),IF(DAY(B8584)&gt;9,DAY(B8584),CONCATENATE(0,DAY(B8584))),IF(HOUR(C8584)&gt;9,HOUR(C8584),CONCATENATE(0,HOUR(C8584))),IF(MINUTE(C8584)&gt;9,MINUTE(C8584),CONCATENATE(0,MINUTE(C8584))),":",VLOOKUP(F8584,'Valid Values - Results'!$D$4:$F$12,3,FALSE)),"")</f>
        <v/>
      </c>
      <c r="H8584" s="41"/>
      <c r="I8584" s="41"/>
      <c r="J8584" s="41"/>
      <c r="K8584" s="41"/>
      <c r="L8584" s="41"/>
      <c r="M8584" s="92"/>
      <c r="N8584" s="41"/>
      <c r="O8584" s="41"/>
      <c r="P8584" s="41"/>
      <c r="Q8584" s="41"/>
      <c r="R8584" s="41"/>
      <c r="S8584" s="41"/>
      <c r="T8584" s="41"/>
      <c r="U8584" s="47"/>
      <c r="V8584" s="49"/>
      <c r="W8584" s="41"/>
      <c r="X8584" s="41"/>
      <c r="Y8584" s="41"/>
      <c r="AA8584" s="37" t="str">
        <f>IF($I8584&lt;&gt;"",VLOOKUP($I8584,'Valid Values - Search'!$R$4:$T$4719,3,FALSE),"")</f>
        <v/>
      </c>
      <c r="AB8584" s="37" t="str">
        <f>IF($I8584&lt;&gt;"",VLOOKUP($I8584,'Valid Values - Search'!$R$4:$S$4719,2,FALSE),"")</f>
        <v/>
      </c>
      <c r="AC8584" s="38" t="str">
        <f t="shared" si="134"/>
        <v/>
      </c>
      <c r="AD8584" s="38"/>
    </row>
    <row r="8585" spans="1:30">
      <c r="A8585" s="46"/>
      <c r="B8585" s="47"/>
      <c r="C8585" s="49"/>
      <c r="D8585" s="41"/>
      <c r="E8585" s="41"/>
      <c r="F8585" s="41"/>
      <c r="G8585" s="50" t="str">
        <f>IF(A8585&lt;&gt;"",CONCATENATE(A8585,":",YEAR(B8585),IF(MONTH(B8585)&gt;9,MONTH(B8585),CONCATENATE(0,MONTH(B8585))),IF(DAY(B8585)&gt;9,DAY(B8585),CONCATENATE(0,DAY(B8585))),IF(HOUR(C8585)&gt;9,HOUR(C8585),CONCATENATE(0,HOUR(C8585))),IF(MINUTE(C8585)&gt;9,MINUTE(C8585),CONCATENATE(0,MINUTE(C8585))),":",VLOOKUP(F8585,'Valid Values - Results'!$D$4:$F$12,3,FALSE)),"")</f>
        <v/>
      </c>
      <c r="H8585" s="41"/>
      <c r="I8585" s="41"/>
      <c r="J8585" s="41"/>
      <c r="K8585" s="41"/>
      <c r="L8585" s="41"/>
      <c r="M8585" s="92"/>
      <c r="N8585" s="41"/>
      <c r="O8585" s="41"/>
      <c r="P8585" s="41"/>
      <c r="Q8585" s="41"/>
      <c r="R8585" s="41"/>
      <c r="S8585" s="41"/>
      <c r="T8585" s="41"/>
      <c r="U8585" s="47"/>
      <c r="V8585" s="49"/>
      <c r="W8585" s="41"/>
      <c r="X8585" s="41"/>
      <c r="Y8585" s="41"/>
      <c r="AA8585" s="37" t="str">
        <f>IF($I8585&lt;&gt;"",VLOOKUP($I8585,'Valid Values - Search'!$R$4:$T$4719,3,FALSE),"")</f>
        <v/>
      </c>
      <c r="AB8585" s="37" t="str">
        <f>IF($I8585&lt;&gt;"",VLOOKUP($I8585,'Valid Values - Search'!$R$4:$S$4719,2,FALSE),"")</f>
        <v/>
      </c>
      <c r="AC8585" s="38" t="str">
        <f t="shared" si="134"/>
        <v/>
      </c>
      <c r="AD8585" s="38"/>
    </row>
    <row r="8586" spans="1:30">
      <c r="A8586" s="46"/>
      <c r="B8586" s="47"/>
      <c r="C8586" s="49"/>
      <c r="D8586" s="41"/>
      <c r="E8586" s="41"/>
      <c r="F8586" s="41"/>
      <c r="G8586" s="50" t="str">
        <f>IF(A8586&lt;&gt;"",CONCATENATE(A8586,":",YEAR(B8586),IF(MONTH(B8586)&gt;9,MONTH(B8586),CONCATENATE(0,MONTH(B8586))),IF(DAY(B8586)&gt;9,DAY(B8586),CONCATENATE(0,DAY(B8586))),IF(HOUR(C8586)&gt;9,HOUR(C8586),CONCATENATE(0,HOUR(C8586))),IF(MINUTE(C8586)&gt;9,MINUTE(C8586),CONCATENATE(0,MINUTE(C8586))),":",VLOOKUP(F8586,'Valid Values - Results'!$D$4:$F$12,3,FALSE)),"")</f>
        <v/>
      </c>
      <c r="H8586" s="41"/>
      <c r="I8586" s="41"/>
      <c r="J8586" s="41"/>
      <c r="K8586" s="41"/>
      <c r="L8586" s="41"/>
      <c r="M8586" s="92"/>
      <c r="N8586" s="41"/>
      <c r="O8586" s="41"/>
      <c r="P8586" s="41"/>
      <c r="Q8586" s="41"/>
      <c r="R8586" s="41"/>
      <c r="S8586" s="41"/>
      <c r="T8586" s="41"/>
      <c r="U8586" s="47"/>
      <c r="V8586" s="49"/>
      <c r="W8586" s="41"/>
      <c r="X8586" s="41"/>
      <c r="Y8586" s="41"/>
      <c r="AA8586" s="37" t="str">
        <f>IF($I8586&lt;&gt;"",VLOOKUP($I8586,'Valid Values - Search'!$R$4:$T$4719,3,FALSE),"")</f>
        <v/>
      </c>
      <c r="AB8586" s="37" t="str">
        <f>IF($I8586&lt;&gt;"",VLOOKUP($I8586,'Valid Values - Search'!$R$4:$S$4719,2,FALSE),"")</f>
        <v/>
      </c>
      <c r="AC8586" s="38" t="str">
        <f t="shared" si="134"/>
        <v/>
      </c>
      <c r="AD8586" s="38"/>
    </row>
    <row r="8587" spans="1:30">
      <c r="A8587" s="46"/>
      <c r="B8587" s="47"/>
      <c r="C8587" s="49"/>
      <c r="D8587" s="41"/>
      <c r="E8587" s="41"/>
      <c r="F8587" s="41"/>
      <c r="G8587" s="50" t="str">
        <f>IF(A8587&lt;&gt;"",CONCATENATE(A8587,":",YEAR(B8587),IF(MONTH(B8587)&gt;9,MONTH(B8587),CONCATENATE(0,MONTH(B8587))),IF(DAY(B8587)&gt;9,DAY(B8587),CONCATENATE(0,DAY(B8587))),IF(HOUR(C8587)&gt;9,HOUR(C8587),CONCATENATE(0,HOUR(C8587))),IF(MINUTE(C8587)&gt;9,MINUTE(C8587),CONCATENATE(0,MINUTE(C8587))),":",VLOOKUP(F8587,'Valid Values - Results'!$D$4:$F$12,3,FALSE)),"")</f>
        <v/>
      </c>
      <c r="H8587" s="41"/>
      <c r="I8587" s="41"/>
      <c r="J8587" s="41"/>
      <c r="K8587" s="41"/>
      <c r="L8587" s="41"/>
      <c r="M8587" s="92"/>
      <c r="N8587" s="41"/>
      <c r="O8587" s="41"/>
      <c r="P8587" s="41"/>
      <c r="Q8587" s="41"/>
      <c r="R8587" s="41"/>
      <c r="S8587" s="41"/>
      <c r="T8587" s="41"/>
      <c r="U8587" s="47"/>
      <c r="V8587" s="49"/>
      <c r="W8587" s="41"/>
      <c r="X8587" s="41"/>
      <c r="Y8587" s="41"/>
      <c r="AA8587" s="37" t="str">
        <f>IF($I8587&lt;&gt;"",VLOOKUP($I8587,'Valid Values - Search'!$R$4:$T$4719,3,FALSE),"")</f>
        <v/>
      </c>
      <c r="AB8587" s="37" t="str">
        <f>IF($I8587&lt;&gt;"",VLOOKUP($I8587,'Valid Values - Search'!$R$4:$S$4719,2,FALSE),"")</f>
        <v/>
      </c>
      <c r="AC8587" s="38" t="str">
        <f t="shared" si="134"/>
        <v/>
      </c>
      <c r="AD8587" s="38"/>
    </row>
    <row r="8588" spans="1:30">
      <c r="A8588" s="46"/>
      <c r="B8588" s="47"/>
      <c r="C8588" s="49"/>
      <c r="D8588" s="41"/>
      <c r="E8588" s="41"/>
      <c r="F8588" s="41"/>
      <c r="G8588" s="50" t="str">
        <f>IF(A8588&lt;&gt;"",CONCATENATE(A8588,":",YEAR(B8588),IF(MONTH(B8588)&gt;9,MONTH(B8588),CONCATENATE(0,MONTH(B8588))),IF(DAY(B8588)&gt;9,DAY(B8588),CONCATENATE(0,DAY(B8588))),IF(HOUR(C8588)&gt;9,HOUR(C8588),CONCATENATE(0,HOUR(C8588))),IF(MINUTE(C8588)&gt;9,MINUTE(C8588),CONCATENATE(0,MINUTE(C8588))),":",VLOOKUP(F8588,'Valid Values - Results'!$D$4:$F$12,3,FALSE)),"")</f>
        <v/>
      </c>
      <c r="H8588" s="41"/>
      <c r="I8588" s="41"/>
      <c r="J8588" s="41"/>
      <c r="K8588" s="41"/>
      <c r="L8588" s="41"/>
      <c r="M8588" s="92"/>
      <c r="N8588" s="41"/>
      <c r="O8588" s="41"/>
      <c r="P8588" s="41"/>
      <c r="Q8588" s="41"/>
      <c r="R8588" s="41"/>
      <c r="S8588" s="41"/>
      <c r="T8588" s="41"/>
      <c r="U8588" s="47"/>
      <c r="V8588" s="49"/>
      <c r="W8588" s="41"/>
      <c r="X8588" s="41"/>
      <c r="Y8588" s="41"/>
      <c r="AA8588" s="37" t="str">
        <f>IF($I8588&lt;&gt;"",VLOOKUP($I8588,'Valid Values - Search'!$R$4:$T$4719,3,FALSE),"")</f>
        <v/>
      </c>
      <c r="AB8588" s="37" t="str">
        <f>IF($I8588&lt;&gt;"",VLOOKUP($I8588,'Valid Values - Search'!$R$4:$S$4719,2,FALSE),"")</f>
        <v/>
      </c>
      <c r="AC8588" s="38" t="str">
        <f t="shared" si="134"/>
        <v/>
      </c>
      <c r="AD8588" s="38"/>
    </row>
    <row r="8589" spans="1:30">
      <c r="A8589" s="46"/>
      <c r="B8589" s="47"/>
      <c r="C8589" s="49"/>
      <c r="D8589" s="41"/>
      <c r="E8589" s="41"/>
      <c r="F8589" s="41"/>
      <c r="G8589" s="50" t="str">
        <f>IF(A8589&lt;&gt;"",CONCATENATE(A8589,":",YEAR(B8589),IF(MONTH(B8589)&gt;9,MONTH(B8589),CONCATENATE(0,MONTH(B8589))),IF(DAY(B8589)&gt;9,DAY(B8589),CONCATENATE(0,DAY(B8589))),IF(HOUR(C8589)&gt;9,HOUR(C8589),CONCATENATE(0,HOUR(C8589))),IF(MINUTE(C8589)&gt;9,MINUTE(C8589),CONCATENATE(0,MINUTE(C8589))),":",VLOOKUP(F8589,'Valid Values - Results'!$D$4:$F$12,3,FALSE)),"")</f>
        <v/>
      </c>
      <c r="H8589" s="41"/>
      <c r="I8589" s="41"/>
      <c r="J8589" s="41"/>
      <c r="K8589" s="41"/>
      <c r="L8589" s="41"/>
      <c r="M8589" s="92"/>
      <c r="N8589" s="41"/>
      <c r="O8589" s="41"/>
      <c r="P8589" s="41"/>
      <c r="Q8589" s="41"/>
      <c r="R8589" s="41"/>
      <c r="S8589" s="41"/>
      <c r="T8589" s="41"/>
      <c r="U8589" s="47"/>
      <c r="V8589" s="49"/>
      <c r="W8589" s="41"/>
      <c r="X8589" s="41"/>
      <c r="Y8589" s="41"/>
      <c r="AA8589" s="37" t="str">
        <f>IF($I8589&lt;&gt;"",VLOOKUP($I8589,'Valid Values - Search'!$R$4:$T$4719,3,FALSE),"")</f>
        <v/>
      </c>
      <c r="AB8589" s="37" t="str">
        <f>IF($I8589&lt;&gt;"",VLOOKUP($I8589,'Valid Values - Search'!$R$4:$S$4719,2,FALSE),"")</f>
        <v/>
      </c>
      <c r="AC8589" s="38" t="str">
        <f t="shared" si="134"/>
        <v/>
      </c>
      <c r="AD8589" s="38"/>
    </row>
    <row r="8590" spans="1:30">
      <c r="A8590" s="46"/>
      <c r="B8590" s="47"/>
      <c r="C8590" s="49"/>
      <c r="D8590" s="41"/>
      <c r="E8590" s="41"/>
      <c r="F8590" s="41"/>
      <c r="G8590" s="50" t="str">
        <f>IF(A8590&lt;&gt;"",CONCATENATE(A8590,":",YEAR(B8590),IF(MONTH(B8590)&gt;9,MONTH(B8590),CONCATENATE(0,MONTH(B8590))),IF(DAY(B8590)&gt;9,DAY(B8590),CONCATENATE(0,DAY(B8590))),IF(HOUR(C8590)&gt;9,HOUR(C8590),CONCATENATE(0,HOUR(C8590))),IF(MINUTE(C8590)&gt;9,MINUTE(C8590),CONCATENATE(0,MINUTE(C8590))),":",VLOOKUP(F8590,'Valid Values - Results'!$D$4:$F$12,3,FALSE)),"")</f>
        <v/>
      </c>
      <c r="H8590" s="41"/>
      <c r="I8590" s="41"/>
      <c r="J8590" s="41"/>
      <c r="K8590" s="41"/>
      <c r="L8590" s="41"/>
      <c r="M8590" s="92"/>
      <c r="N8590" s="41"/>
      <c r="O8590" s="41"/>
      <c r="P8590" s="41"/>
      <c r="Q8590" s="41"/>
      <c r="R8590" s="41"/>
      <c r="S8590" s="41"/>
      <c r="T8590" s="41"/>
      <c r="U8590" s="47"/>
      <c r="V8590" s="49"/>
      <c r="W8590" s="41"/>
      <c r="X8590" s="41"/>
      <c r="Y8590" s="41"/>
      <c r="AA8590" s="37" t="str">
        <f>IF($I8590&lt;&gt;"",VLOOKUP($I8590,'Valid Values - Search'!$R$4:$T$4719,3,FALSE),"")</f>
        <v/>
      </c>
      <c r="AB8590" s="37" t="str">
        <f>IF($I8590&lt;&gt;"",VLOOKUP($I8590,'Valid Values - Search'!$R$4:$S$4719,2,FALSE),"")</f>
        <v/>
      </c>
      <c r="AC8590" s="38" t="str">
        <f t="shared" si="134"/>
        <v/>
      </c>
      <c r="AD8590" s="38"/>
    </row>
    <row r="8591" spans="1:30">
      <c r="A8591" s="46"/>
      <c r="B8591" s="47"/>
      <c r="C8591" s="49"/>
      <c r="D8591" s="41"/>
      <c r="E8591" s="41"/>
      <c r="F8591" s="41"/>
      <c r="G8591" s="50" t="str">
        <f>IF(A8591&lt;&gt;"",CONCATENATE(A8591,":",YEAR(B8591),IF(MONTH(B8591)&gt;9,MONTH(B8591),CONCATENATE(0,MONTH(B8591))),IF(DAY(B8591)&gt;9,DAY(B8591),CONCATENATE(0,DAY(B8591))),IF(HOUR(C8591)&gt;9,HOUR(C8591),CONCATENATE(0,HOUR(C8591))),IF(MINUTE(C8591)&gt;9,MINUTE(C8591),CONCATENATE(0,MINUTE(C8591))),":",VLOOKUP(F8591,'Valid Values - Results'!$D$4:$F$12,3,FALSE)),"")</f>
        <v/>
      </c>
      <c r="H8591" s="41"/>
      <c r="I8591" s="41"/>
      <c r="J8591" s="41"/>
      <c r="K8591" s="41"/>
      <c r="L8591" s="41"/>
      <c r="M8591" s="92"/>
      <c r="N8591" s="41"/>
      <c r="O8591" s="41"/>
      <c r="P8591" s="41"/>
      <c r="Q8591" s="41"/>
      <c r="R8591" s="41"/>
      <c r="S8591" s="41"/>
      <c r="T8591" s="41"/>
      <c r="U8591" s="47"/>
      <c r="V8591" s="49"/>
      <c r="W8591" s="41"/>
      <c r="X8591" s="41"/>
      <c r="Y8591" s="41"/>
      <c r="AA8591" s="37" t="str">
        <f>IF($I8591&lt;&gt;"",VLOOKUP($I8591,'Valid Values - Search'!$R$4:$T$4719,3,FALSE),"")</f>
        <v/>
      </c>
      <c r="AB8591" s="37" t="str">
        <f>IF($I8591&lt;&gt;"",VLOOKUP($I8591,'Valid Values - Search'!$R$4:$S$4719,2,FALSE),"")</f>
        <v/>
      </c>
      <c r="AC8591" s="38" t="str">
        <f t="shared" si="134"/>
        <v/>
      </c>
      <c r="AD8591" s="38"/>
    </row>
    <row r="8592" spans="1:30">
      <c r="A8592" s="46"/>
      <c r="B8592" s="47"/>
      <c r="C8592" s="49"/>
      <c r="D8592" s="41"/>
      <c r="E8592" s="41"/>
      <c r="F8592" s="41"/>
      <c r="G8592" s="50" t="str">
        <f>IF(A8592&lt;&gt;"",CONCATENATE(A8592,":",YEAR(B8592),IF(MONTH(B8592)&gt;9,MONTH(B8592),CONCATENATE(0,MONTH(B8592))),IF(DAY(B8592)&gt;9,DAY(B8592),CONCATENATE(0,DAY(B8592))),IF(HOUR(C8592)&gt;9,HOUR(C8592),CONCATENATE(0,HOUR(C8592))),IF(MINUTE(C8592)&gt;9,MINUTE(C8592),CONCATENATE(0,MINUTE(C8592))),":",VLOOKUP(F8592,'Valid Values - Results'!$D$4:$F$12,3,FALSE)),"")</f>
        <v/>
      </c>
      <c r="H8592" s="41"/>
      <c r="I8592" s="41"/>
      <c r="J8592" s="41"/>
      <c r="K8592" s="41"/>
      <c r="L8592" s="41"/>
      <c r="M8592" s="92"/>
      <c r="N8592" s="41"/>
      <c r="O8592" s="41"/>
      <c r="P8592" s="41"/>
      <c r="Q8592" s="41"/>
      <c r="R8592" s="41"/>
      <c r="S8592" s="41"/>
      <c r="T8592" s="41"/>
      <c r="U8592" s="47"/>
      <c r="V8592" s="49"/>
      <c r="W8592" s="41"/>
      <c r="X8592" s="41"/>
      <c r="Y8592" s="41"/>
      <c r="AA8592" s="37" t="str">
        <f>IF($I8592&lt;&gt;"",VLOOKUP($I8592,'Valid Values - Search'!$R$4:$T$4719,3,FALSE),"")</f>
        <v/>
      </c>
      <c r="AB8592" s="37" t="str">
        <f>IF($I8592&lt;&gt;"",VLOOKUP($I8592,'Valid Values - Search'!$R$4:$S$4719,2,FALSE),"")</f>
        <v/>
      </c>
      <c r="AC8592" s="38" t="str">
        <f t="shared" si="134"/>
        <v/>
      </c>
      <c r="AD8592" s="38"/>
    </row>
    <row r="8593" spans="1:30">
      <c r="A8593" s="46"/>
      <c r="B8593" s="47"/>
      <c r="C8593" s="49"/>
      <c r="D8593" s="41"/>
      <c r="E8593" s="41"/>
      <c r="F8593" s="41"/>
      <c r="G8593" s="50" t="str">
        <f>IF(A8593&lt;&gt;"",CONCATENATE(A8593,":",YEAR(B8593),IF(MONTH(B8593)&gt;9,MONTH(B8593),CONCATENATE(0,MONTH(B8593))),IF(DAY(B8593)&gt;9,DAY(B8593),CONCATENATE(0,DAY(B8593))),IF(HOUR(C8593)&gt;9,HOUR(C8593),CONCATENATE(0,HOUR(C8593))),IF(MINUTE(C8593)&gt;9,MINUTE(C8593),CONCATENATE(0,MINUTE(C8593))),":",VLOOKUP(F8593,'Valid Values - Results'!$D$4:$F$12,3,FALSE)),"")</f>
        <v/>
      </c>
      <c r="H8593" s="41"/>
      <c r="I8593" s="41"/>
      <c r="J8593" s="41"/>
      <c r="K8593" s="41"/>
      <c r="L8593" s="41"/>
      <c r="M8593" s="92"/>
      <c r="N8593" s="41"/>
      <c r="O8593" s="41"/>
      <c r="P8593" s="41"/>
      <c r="Q8593" s="41"/>
      <c r="R8593" s="41"/>
      <c r="S8593" s="41"/>
      <c r="T8593" s="41"/>
      <c r="U8593" s="47"/>
      <c r="V8593" s="49"/>
      <c r="W8593" s="41"/>
      <c r="X8593" s="41"/>
      <c r="Y8593" s="41"/>
      <c r="AA8593" s="37" t="str">
        <f>IF($I8593&lt;&gt;"",VLOOKUP($I8593,'Valid Values - Search'!$R$4:$T$4719,3,FALSE),"")</f>
        <v/>
      </c>
      <c r="AB8593" s="37" t="str">
        <f>IF($I8593&lt;&gt;"",VLOOKUP($I8593,'Valid Values - Search'!$R$4:$S$4719,2,FALSE),"")</f>
        <v/>
      </c>
      <c r="AC8593" s="38" t="str">
        <f t="shared" si="134"/>
        <v/>
      </c>
      <c r="AD8593" s="38"/>
    </row>
    <row r="8594" spans="1:30">
      <c r="A8594" s="46"/>
      <c r="B8594" s="47"/>
      <c r="C8594" s="49"/>
      <c r="D8594" s="41"/>
      <c r="E8594" s="41"/>
      <c r="F8594" s="41"/>
      <c r="G8594" s="50" t="str">
        <f>IF(A8594&lt;&gt;"",CONCATENATE(A8594,":",YEAR(B8594),IF(MONTH(B8594)&gt;9,MONTH(B8594),CONCATENATE(0,MONTH(B8594))),IF(DAY(B8594)&gt;9,DAY(B8594),CONCATENATE(0,DAY(B8594))),IF(HOUR(C8594)&gt;9,HOUR(C8594),CONCATENATE(0,HOUR(C8594))),IF(MINUTE(C8594)&gt;9,MINUTE(C8594),CONCATENATE(0,MINUTE(C8594))),":",VLOOKUP(F8594,'Valid Values - Results'!$D$4:$F$12,3,FALSE)),"")</f>
        <v/>
      </c>
      <c r="H8594" s="41"/>
      <c r="I8594" s="41"/>
      <c r="J8594" s="41"/>
      <c r="K8594" s="41"/>
      <c r="L8594" s="41"/>
      <c r="M8594" s="92"/>
      <c r="N8594" s="41"/>
      <c r="O8594" s="41"/>
      <c r="P8594" s="41"/>
      <c r="Q8594" s="41"/>
      <c r="R8594" s="41"/>
      <c r="S8594" s="41"/>
      <c r="T8594" s="41"/>
      <c r="U8594" s="47"/>
      <c r="V8594" s="49"/>
      <c r="W8594" s="41"/>
      <c r="X8594" s="41"/>
      <c r="Y8594" s="41"/>
      <c r="AA8594" s="37" t="str">
        <f>IF($I8594&lt;&gt;"",VLOOKUP($I8594,'Valid Values - Search'!$R$4:$T$4719,3,FALSE),"")</f>
        <v/>
      </c>
      <c r="AB8594" s="37" t="str">
        <f>IF($I8594&lt;&gt;"",VLOOKUP($I8594,'Valid Values - Search'!$R$4:$S$4719,2,FALSE),"")</f>
        <v/>
      </c>
      <c r="AC8594" s="38" t="str">
        <f t="shared" si="134"/>
        <v/>
      </c>
      <c r="AD8594" s="38"/>
    </row>
    <row r="8595" spans="1:30">
      <c r="A8595" s="46"/>
      <c r="B8595" s="47"/>
      <c r="C8595" s="49"/>
      <c r="D8595" s="41"/>
      <c r="E8595" s="41"/>
      <c r="F8595" s="41"/>
      <c r="G8595" s="50" t="str">
        <f>IF(A8595&lt;&gt;"",CONCATENATE(A8595,":",YEAR(B8595),IF(MONTH(B8595)&gt;9,MONTH(B8595),CONCATENATE(0,MONTH(B8595))),IF(DAY(B8595)&gt;9,DAY(B8595),CONCATENATE(0,DAY(B8595))),IF(HOUR(C8595)&gt;9,HOUR(C8595),CONCATENATE(0,HOUR(C8595))),IF(MINUTE(C8595)&gt;9,MINUTE(C8595),CONCATENATE(0,MINUTE(C8595))),":",VLOOKUP(F8595,'Valid Values - Results'!$D$4:$F$12,3,FALSE)),"")</f>
        <v/>
      </c>
      <c r="H8595" s="41"/>
      <c r="I8595" s="41"/>
      <c r="J8595" s="41"/>
      <c r="K8595" s="41"/>
      <c r="L8595" s="41"/>
      <c r="M8595" s="92"/>
      <c r="N8595" s="41"/>
      <c r="O8595" s="41"/>
      <c r="P8595" s="41"/>
      <c r="Q8595" s="41"/>
      <c r="R8595" s="41"/>
      <c r="S8595" s="41"/>
      <c r="T8595" s="41"/>
      <c r="U8595" s="47"/>
      <c r="V8595" s="49"/>
      <c r="W8595" s="41"/>
      <c r="X8595" s="41"/>
      <c r="Y8595" s="41"/>
      <c r="AA8595" s="37" t="str">
        <f>IF($I8595&lt;&gt;"",VLOOKUP($I8595,'Valid Values - Search'!$R$4:$T$4719,3,FALSE),"")</f>
        <v/>
      </c>
      <c r="AB8595" s="37" t="str">
        <f>IF($I8595&lt;&gt;"",VLOOKUP($I8595,'Valid Values - Search'!$R$4:$S$4719,2,FALSE),"")</f>
        <v/>
      </c>
      <c r="AC8595" s="38" t="str">
        <f t="shared" si="134"/>
        <v/>
      </c>
      <c r="AD8595" s="38"/>
    </row>
    <row r="8596" spans="1:30">
      <c r="A8596" s="46"/>
      <c r="B8596" s="47"/>
      <c r="C8596" s="49"/>
      <c r="D8596" s="41"/>
      <c r="E8596" s="41"/>
      <c r="F8596" s="41"/>
      <c r="G8596" s="50" t="str">
        <f>IF(A8596&lt;&gt;"",CONCATENATE(A8596,":",YEAR(B8596),IF(MONTH(B8596)&gt;9,MONTH(B8596),CONCATENATE(0,MONTH(B8596))),IF(DAY(B8596)&gt;9,DAY(B8596),CONCATENATE(0,DAY(B8596))),IF(HOUR(C8596)&gt;9,HOUR(C8596),CONCATENATE(0,HOUR(C8596))),IF(MINUTE(C8596)&gt;9,MINUTE(C8596),CONCATENATE(0,MINUTE(C8596))),":",VLOOKUP(F8596,'Valid Values - Results'!$D$4:$F$12,3,FALSE)),"")</f>
        <v/>
      </c>
      <c r="H8596" s="41"/>
      <c r="I8596" s="41"/>
      <c r="J8596" s="41"/>
      <c r="K8596" s="41"/>
      <c r="L8596" s="41"/>
      <c r="M8596" s="92"/>
      <c r="N8596" s="41"/>
      <c r="O8596" s="41"/>
      <c r="P8596" s="41"/>
      <c r="Q8596" s="41"/>
      <c r="R8596" s="41"/>
      <c r="S8596" s="41"/>
      <c r="T8596" s="41"/>
      <c r="U8596" s="47"/>
      <c r="V8596" s="49"/>
      <c r="W8596" s="41"/>
      <c r="X8596" s="41"/>
      <c r="Y8596" s="41"/>
      <c r="AA8596" s="37" t="str">
        <f>IF($I8596&lt;&gt;"",VLOOKUP($I8596,'Valid Values - Search'!$R$4:$T$4719,3,FALSE),"")</f>
        <v/>
      </c>
      <c r="AB8596" s="37" t="str">
        <f>IF($I8596&lt;&gt;"",VLOOKUP($I8596,'Valid Values - Search'!$R$4:$S$4719,2,FALSE),"")</f>
        <v/>
      </c>
      <c r="AC8596" s="38" t="str">
        <f t="shared" si="134"/>
        <v/>
      </c>
      <c r="AD8596" s="38"/>
    </row>
    <row r="8597" spans="1:30">
      <c r="A8597" s="46"/>
      <c r="B8597" s="47"/>
      <c r="C8597" s="49"/>
      <c r="D8597" s="41"/>
      <c r="E8597" s="41"/>
      <c r="F8597" s="41"/>
      <c r="G8597" s="50" t="str">
        <f>IF(A8597&lt;&gt;"",CONCATENATE(A8597,":",YEAR(B8597),IF(MONTH(B8597)&gt;9,MONTH(B8597),CONCATENATE(0,MONTH(B8597))),IF(DAY(B8597)&gt;9,DAY(B8597),CONCATENATE(0,DAY(B8597))),IF(HOUR(C8597)&gt;9,HOUR(C8597),CONCATENATE(0,HOUR(C8597))),IF(MINUTE(C8597)&gt;9,MINUTE(C8597),CONCATENATE(0,MINUTE(C8597))),":",VLOOKUP(F8597,'Valid Values - Results'!$D$4:$F$12,3,FALSE)),"")</f>
        <v/>
      </c>
      <c r="H8597" s="41"/>
      <c r="I8597" s="41"/>
      <c r="J8597" s="41"/>
      <c r="K8597" s="41"/>
      <c r="L8597" s="41"/>
      <c r="M8597" s="92"/>
      <c r="N8597" s="41"/>
      <c r="O8597" s="41"/>
      <c r="P8597" s="41"/>
      <c r="Q8597" s="41"/>
      <c r="R8597" s="41"/>
      <c r="S8597" s="41"/>
      <c r="T8597" s="41"/>
      <c r="U8597" s="47"/>
      <c r="V8597" s="49"/>
      <c r="W8597" s="41"/>
      <c r="X8597" s="41"/>
      <c r="Y8597" s="41"/>
      <c r="AA8597" s="37" t="str">
        <f>IF($I8597&lt;&gt;"",VLOOKUP($I8597,'Valid Values - Search'!$R$4:$T$4719,3,FALSE),"")</f>
        <v/>
      </c>
      <c r="AB8597" s="37" t="str">
        <f>IF($I8597&lt;&gt;"",VLOOKUP($I8597,'Valid Values - Search'!$R$4:$S$4719,2,FALSE),"")</f>
        <v/>
      </c>
      <c r="AC8597" s="38" t="str">
        <f t="shared" si="134"/>
        <v/>
      </c>
      <c r="AD8597" s="38"/>
    </row>
    <row r="8598" spans="1:30">
      <c r="A8598" s="46"/>
      <c r="B8598" s="47"/>
      <c r="C8598" s="49"/>
      <c r="D8598" s="41"/>
      <c r="E8598" s="41"/>
      <c r="F8598" s="41"/>
      <c r="G8598" s="50" t="str">
        <f>IF(A8598&lt;&gt;"",CONCATENATE(A8598,":",YEAR(B8598),IF(MONTH(B8598)&gt;9,MONTH(B8598),CONCATENATE(0,MONTH(B8598))),IF(DAY(B8598)&gt;9,DAY(B8598),CONCATENATE(0,DAY(B8598))),IF(HOUR(C8598)&gt;9,HOUR(C8598),CONCATENATE(0,HOUR(C8598))),IF(MINUTE(C8598)&gt;9,MINUTE(C8598),CONCATENATE(0,MINUTE(C8598))),":",VLOOKUP(F8598,'Valid Values - Results'!$D$4:$F$12,3,FALSE)),"")</f>
        <v/>
      </c>
      <c r="H8598" s="41"/>
      <c r="I8598" s="41"/>
      <c r="J8598" s="41"/>
      <c r="K8598" s="41"/>
      <c r="L8598" s="41"/>
      <c r="M8598" s="92"/>
      <c r="N8598" s="41"/>
      <c r="O8598" s="41"/>
      <c r="P8598" s="41"/>
      <c r="Q8598" s="41"/>
      <c r="R8598" s="41"/>
      <c r="S8598" s="41"/>
      <c r="T8598" s="41"/>
      <c r="U8598" s="47"/>
      <c r="V8598" s="49"/>
      <c r="W8598" s="41"/>
      <c r="X8598" s="41"/>
      <c r="Y8598" s="41"/>
      <c r="AA8598" s="37" t="str">
        <f>IF($I8598&lt;&gt;"",VLOOKUP($I8598,'Valid Values - Search'!$R$4:$T$4719,3,FALSE),"")</f>
        <v/>
      </c>
      <c r="AB8598" s="37" t="str">
        <f>IF($I8598&lt;&gt;"",VLOOKUP($I8598,'Valid Values - Search'!$R$4:$S$4719,2,FALSE),"")</f>
        <v/>
      </c>
      <c r="AC8598" s="38" t="str">
        <f t="shared" si="134"/>
        <v/>
      </c>
      <c r="AD8598" s="38"/>
    </row>
    <row r="8599" spans="1:30">
      <c r="A8599" s="46"/>
      <c r="B8599" s="47"/>
      <c r="C8599" s="49"/>
      <c r="D8599" s="41"/>
      <c r="E8599" s="41"/>
      <c r="F8599" s="41"/>
      <c r="G8599" s="50" t="str">
        <f>IF(A8599&lt;&gt;"",CONCATENATE(A8599,":",YEAR(B8599),IF(MONTH(B8599)&gt;9,MONTH(B8599),CONCATENATE(0,MONTH(B8599))),IF(DAY(B8599)&gt;9,DAY(B8599),CONCATENATE(0,DAY(B8599))),IF(HOUR(C8599)&gt;9,HOUR(C8599),CONCATENATE(0,HOUR(C8599))),IF(MINUTE(C8599)&gt;9,MINUTE(C8599),CONCATENATE(0,MINUTE(C8599))),":",VLOOKUP(F8599,'Valid Values - Results'!$D$4:$F$12,3,FALSE)),"")</f>
        <v/>
      </c>
      <c r="H8599" s="41"/>
      <c r="I8599" s="41"/>
      <c r="J8599" s="41"/>
      <c r="K8599" s="41"/>
      <c r="L8599" s="41"/>
      <c r="M8599" s="92"/>
      <c r="N8599" s="41"/>
      <c r="O8599" s="41"/>
      <c r="P8599" s="41"/>
      <c r="Q8599" s="41"/>
      <c r="R8599" s="41"/>
      <c r="S8599" s="41"/>
      <c r="T8599" s="41"/>
      <c r="U8599" s="47"/>
      <c r="V8599" s="49"/>
      <c r="W8599" s="41"/>
      <c r="X8599" s="41"/>
      <c r="Y8599" s="41"/>
      <c r="AA8599" s="37" t="str">
        <f>IF($I8599&lt;&gt;"",VLOOKUP($I8599,'Valid Values - Search'!$R$4:$T$4719,3,FALSE),"")</f>
        <v/>
      </c>
      <c r="AB8599" s="37" t="str">
        <f>IF($I8599&lt;&gt;"",VLOOKUP($I8599,'Valid Values - Search'!$R$4:$S$4719,2,FALSE),"")</f>
        <v/>
      </c>
      <c r="AC8599" s="38" t="str">
        <f t="shared" si="134"/>
        <v/>
      </c>
      <c r="AD8599" s="38"/>
    </row>
    <row r="8600" spans="1:30">
      <c r="A8600" s="46"/>
      <c r="B8600" s="47"/>
      <c r="C8600" s="49"/>
      <c r="D8600" s="41"/>
      <c r="E8600" s="41"/>
      <c r="F8600" s="41"/>
      <c r="G8600" s="50" t="str">
        <f>IF(A8600&lt;&gt;"",CONCATENATE(A8600,":",YEAR(B8600),IF(MONTH(B8600)&gt;9,MONTH(B8600),CONCATENATE(0,MONTH(B8600))),IF(DAY(B8600)&gt;9,DAY(B8600),CONCATENATE(0,DAY(B8600))),IF(HOUR(C8600)&gt;9,HOUR(C8600),CONCATENATE(0,HOUR(C8600))),IF(MINUTE(C8600)&gt;9,MINUTE(C8600),CONCATENATE(0,MINUTE(C8600))),":",VLOOKUP(F8600,'Valid Values - Results'!$D$4:$F$12,3,FALSE)),"")</f>
        <v/>
      </c>
      <c r="H8600" s="41"/>
      <c r="I8600" s="41"/>
      <c r="J8600" s="41"/>
      <c r="K8600" s="41"/>
      <c r="L8600" s="41"/>
      <c r="M8600" s="92"/>
      <c r="N8600" s="41"/>
      <c r="O8600" s="41"/>
      <c r="P8600" s="41"/>
      <c r="Q8600" s="41"/>
      <c r="R8600" s="41"/>
      <c r="S8600" s="41"/>
      <c r="T8600" s="41"/>
      <c r="U8600" s="47"/>
      <c r="V8600" s="49"/>
      <c r="W8600" s="41"/>
      <c r="X8600" s="41"/>
      <c r="Y8600" s="41"/>
      <c r="AA8600" s="37" t="str">
        <f>IF($I8600&lt;&gt;"",VLOOKUP($I8600,'Valid Values - Search'!$R$4:$T$4719,3,FALSE),"")</f>
        <v/>
      </c>
      <c r="AB8600" s="37" t="str">
        <f>IF($I8600&lt;&gt;"",VLOOKUP($I8600,'Valid Values - Search'!$R$4:$S$4719,2,FALSE),"")</f>
        <v/>
      </c>
      <c r="AC8600" s="38" t="str">
        <f t="shared" si="134"/>
        <v/>
      </c>
      <c r="AD8600" s="38"/>
    </row>
    <row r="8601" spans="1:30">
      <c r="A8601" s="46"/>
      <c r="B8601" s="47"/>
      <c r="C8601" s="49"/>
      <c r="D8601" s="41"/>
      <c r="E8601" s="41"/>
      <c r="F8601" s="41"/>
      <c r="G8601" s="50" t="str">
        <f>IF(A8601&lt;&gt;"",CONCATENATE(A8601,":",YEAR(B8601),IF(MONTH(B8601)&gt;9,MONTH(B8601),CONCATENATE(0,MONTH(B8601))),IF(DAY(B8601)&gt;9,DAY(B8601),CONCATENATE(0,DAY(B8601))),IF(HOUR(C8601)&gt;9,HOUR(C8601),CONCATENATE(0,HOUR(C8601))),IF(MINUTE(C8601)&gt;9,MINUTE(C8601),CONCATENATE(0,MINUTE(C8601))),":",VLOOKUP(F8601,'Valid Values - Results'!$D$4:$F$12,3,FALSE)),"")</f>
        <v/>
      </c>
      <c r="H8601" s="41"/>
      <c r="I8601" s="41"/>
      <c r="J8601" s="41"/>
      <c r="K8601" s="41"/>
      <c r="L8601" s="41"/>
      <c r="M8601" s="92"/>
      <c r="N8601" s="41"/>
      <c r="O8601" s="41"/>
      <c r="P8601" s="41"/>
      <c r="Q8601" s="41"/>
      <c r="R8601" s="41"/>
      <c r="S8601" s="41"/>
      <c r="T8601" s="41"/>
      <c r="U8601" s="47"/>
      <c r="V8601" s="49"/>
      <c r="W8601" s="41"/>
      <c r="X8601" s="41"/>
      <c r="Y8601" s="41"/>
      <c r="AA8601" s="37" t="str">
        <f>IF($I8601&lt;&gt;"",VLOOKUP($I8601,'Valid Values - Search'!$R$4:$T$4719,3,FALSE),"")</f>
        <v/>
      </c>
      <c r="AB8601" s="37" t="str">
        <f>IF($I8601&lt;&gt;"",VLOOKUP($I8601,'Valid Values - Search'!$R$4:$S$4719,2,FALSE),"")</f>
        <v/>
      </c>
      <c r="AC8601" s="38" t="str">
        <f t="shared" si="134"/>
        <v/>
      </c>
      <c r="AD8601" s="38"/>
    </row>
    <row r="8602" spans="1:30">
      <c r="A8602" s="46"/>
      <c r="B8602" s="47"/>
      <c r="C8602" s="49"/>
      <c r="D8602" s="41"/>
      <c r="E8602" s="41"/>
      <c r="F8602" s="41"/>
      <c r="G8602" s="50" t="str">
        <f>IF(A8602&lt;&gt;"",CONCATENATE(A8602,":",YEAR(B8602),IF(MONTH(B8602)&gt;9,MONTH(B8602),CONCATENATE(0,MONTH(B8602))),IF(DAY(B8602)&gt;9,DAY(B8602),CONCATENATE(0,DAY(B8602))),IF(HOUR(C8602)&gt;9,HOUR(C8602),CONCATENATE(0,HOUR(C8602))),IF(MINUTE(C8602)&gt;9,MINUTE(C8602),CONCATENATE(0,MINUTE(C8602))),":",VLOOKUP(F8602,'Valid Values - Results'!$D$4:$F$12,3,FALSE)),"")</f>
        <v/>
      </c>
      <c r="H8602" s="41"/>
      <c r="I8602" s="41"/>
      <c r="J8602" s="41"/>
      <c r="K8602" s="41"/>
      <c r="L8602" s="41"/>
      <c r="M8602" s="92"/>
      <c r="N8602" s="41"/>
      <c r="O8602" s="41"/>
      <c r="P8602" s="41"/>
      <c r="Q8602" s="41"/>
      <c r="R8602" s="41"/>
      <c r="S8602" s="41"/>
      <c r="T8602" s="41"/>
      <c r="U8602" s="47"/>
      <c r="V8602" s="49"/>
      <c r="W8602" s="41"/>
      <c r="X8602" s="41"/>
      <c r="Y8602" s="41"/>
      <c r="AA8602" s="37" t="str">
        <f>IF($I8602&lt;&gt;"",VLOOKUP($I8602,'Valid Values - Search'!$R$4:$T$4719,3,FALSE),"")</f>
        <v/>
      </c>
      <c r="AB8602" s="37" t="str">
        <f>IF($I8602&lt;&gt;"",VLOOKUP($I8602,'Valid Values - Search'!$R$4:$S$4719,2,FALSE),"")</f>
        <v/>
      </c>
      <c r="AC8602" s="38" t="str">
        <f t="shared" si="134"/>
        <v/>
      </c>
      <c r="AD8602" s="38"/>
    </row>
    <row r="8603" spans="1:30">
      <c r="A8603" s="46"/>
      <c r="B8603" s="47"/>
      <c r="C8603" s="49"/>
      <c r="D8603" s="41"/>
      <c r="E8603" s="41"/>
      <c r="F8603" s="41"/>
      <c r="G8603" s="50" t="str">
        <f>IF(A8603&lt;&gt;"",CONCATENATE(A8603,":",YEAR(B8603),IF(MONTH(B8603)&gt;9,MONTH(B8603),CONCATENATE(0,MONTH(B8603))),IF(DAY(B8603)&gt;9,DAY(B8603),CONCATENATE(0,DAY(B8603))),IF(HOUR(C8603)&gt;9,HOUR(C8603),CONCATENATE(0,HOUR(C8603))),IF(MINUTE(C8603)&gt;9,MINUTE(C8603),CONCATENATE(0,MINUTE(C8603))),":",VLOOKUP(F8603,'Valid Values - Results'!$D$4:$F$12,3,FALSE)),"")</f>
        <v/>
      </c>
      <c r="H8603" s="41"/>
      <c r="I8603" s="41"/>
      <c r="J8603" s="41"/>
      <c r="K8603" s="41"/>
      <c r="L8603" s="41"/>
      <c r="M8603" s="92"/>
      <c r="N8603" s="41"/>
      <c r="O8603" s="41"/>
      <c r="P8603" s="41"/>
      <c r="Q8603" s="41"/>
      <c r="R8603" s="41"/>
      <c r="S8603" s="41"/>
      <c r="T8603" s="41"/>
      <c r="U8603" s="47"/>
      <c r="V8603" s="49"/>
      <c r="W8603" s="41"/>
      <c r="X8603" s="41"/>
      <c r="Y8603" s="41"/>
      <c r="AA8603" s="37" t="str">
        <f>IF($I8603&lt;&gt;"",VLOOKUP($I8603,'Valid Values - Search'!$R$4:$T$4719,3,FALSE),"")</f>
        <v/>
      </c>
      <c r="AB8603" s="37" t="str">
        <f>IF($I8603&lt;&gt;"",VLOOKUP($I8603,'Valid Values - Search'!$R$4:$S$4719,2,FALSE),"")</f>
        <v/>
      </c>
      <c r="AC8603" s="38" t="str">
        <f t="shared" si="134"/>
        <v/>
      </c>
      <c r="AD8603" s="38"/>
    </row>
    <row r="8604" spans="1:30">
      <c r="A8604" s="46"/>
      <c r="B8604" s="47"/>
      <c r="C8604" s="49"/>
      <c r="D8604" s="41"/>
      <c r="E8604" s="41"/>
      <c r="F8604" s="41"/>
      <c r="G8604" s="50" t="str">
        <f>IF(A8604&lt;&gt;"",CONCATENATE(A8604,":",YEAR(B8604),IF(MONTH(B8604)&gt;9,MONTH(B8604),CONCATENATE(0,MONTH(B8604))),IF(DAY(B8604)&gt;9,DAY(B8604),CONCATENATE(0,DAY(B8604))),IF(HOUR(C8604)&gt;9,HOUR(C8604),CONCATENATE(0,HOUR(C8604))),IF(MINUTE(C8604)&gt;9,MINUTE(C8604),CONCATENATE(0,MINUTE(C8604))),":",VLOOKUP(F8604,'Valid Values - Results'!$D$4:$F$12,3,FALSE)),"")</f>
        <v/>
      </c>
      <c r="H8604" s="41"/>
      <c r="I8604" s="41"/>
      <c r="J8604" s="41"/>
      <c r="K8604" s="41"/>
      <c r="L8604" s="41"/>
      <c r="M8604" s="92"/>
      <c r="N8604" s="41"/>
      <c r="O8604" s="41"/>
      <c r="P8604" s="41"/>
      <c r="Q8604" s="41"/>
      <c r="R8604" s="41"/>
      <c r="S8604" s="41"/>
      <c r="T8604" s="41"/>
      <c r="U8604" s="47"/>
      <c r="V8604" s="49"/>
      <c r="W8604" s="41"/>
      <c r="X8604" s="41"/>
      <c r="Y8604" s="41"/>
      <c r="AA8604" s="37" t="str">
        <f>IF($I8604&lt;&gt;"",VLOOKUP($I8604,'Valid Values - Search'!$R$4:$T$4719,3,FALSE),"")</f>
        <v/>
      </c>
      <c r="AB8604" s="37" t="str">
        <f>IF($I8604&lt;&gt;"",VLOOKUP($I8604,'Valid Values - Search'!$R$4:$S$4719,2,FALSE),"")</f>
        <v/>
      </c>
      <c r="AC8604" s="38" t="str">
        <f t="shared" si="134"/>
        <v/>
      </c>
      <c r="AD8604" s="38"/>
    </row>
    <row r="8605" spans="1:30">
      <c r="A8605" s="46"/>
      <c r="B8605" s="47"/>
      <c r="C8605" s="49"/>
      <c r="D8605" s="41"/>
      <c r="E8605" s="41"/>
      <c r="F8605" s="41"/>
      <c r="G8605" s="50" t="str">
        <f>IF(A8605&lt;&gt;"",CONCATENATE(A8605,":",YEAR(B8605),IF(MONTH(B8605)&gt;9,MONTH(B8605),CONCATENATE(0,MONTH(B8605))),IF(DAY(B8605)&gt;9,DAY(B8605),CONCATENATE(0,DAY(B8605))),IF(HOUR(C8605)&gt;9,HOUR(C8605),CONCATENATE(0,HOUR(C8605))),IF(MINUTE(C8605)&gt;9,MINUTE(C8605),CONCATENATE(0,MINUTE(C8605))),":",VLOOKUP(F8605,'Valid Values - Results'!$D$4:$F$12,3,FALSE)),"")</f>
        <v/>
      </c>
      <c r="H8605" s="41"/>
      <c r="I8605" s="41"/>
      <c r="J8605" s="41"/>
      <c r="K8605" s="41"/>
      <c r="L8605" s="41"/>
      <c r="M8605" s="92"/>
      <c r="N8605" s="41"/>
      <c r="O8605" s="41"/>
      <c r="P8605" s="41"/>
      <c r="Q8605" s="41"/>
      <c r="R8605" s="41"/>
      <c r="S8605" s="41"/>
      <c r="T8605" s="41"/>
      <c r="U8605" s="47"/>
      <c r="V8605" s="49"/>
      <c r="W8605" s="41"/>
      <c r="X8605" s="41"/>
      <c r="Y8605" s="41"/>
      <c r="AA8605" s="37" t="str">
        <f>IF($I8605&lt;&gt;"",VLOOKUP($I8605,'Valid Values - Search'!$R$4:$T$4719,3,FALSE),"")</f>
        <v/>
      </c>
      <c r="AB8605" s="37" t="str">
        <f>IF($I8605&lt;&gt;"",VLOOKUP($I8605,'Valid Values - Search'!$R$4:$S$4719,2,FALSE),"")</f>
        <v/>
      </c>
      <c r="AC8605" s="38" t="str">
        <f t="shared" si="134"/>
        <v/>
      </c>
      <c r="AD8605" s="38"/>
    </row>
    <row r="8606" spans="1:30">
      <c r="A8606" s="46"/>
      <c r="B8606" s="47"/>
      <c r="C8606" s="49"/>
      <c r="D8606" s="41"/>
      <c r="E8606" s="41"/>
      <c r="F8606" s="41"/>
      <c r="G8606" s="50" t="str">
        <f>IF(A8606&lt;&gt;"",CONCATENATE(A8606,":",YEAR(B8606),IF(MONTH(B8606)&gt;9,MONTH(B8606),CONCATENATE(0,MONTH(B8606))),IF(DAY(B8606)&gt;9,DAY(B8606),CONCATENATE(0,DAY(B8606))),IF(HOUR(C8606)&gt;9,HOUR(C8606),CONCATENATE(0,HOUR(C8606))),IF(MINUTE(C8606)&gt;9,MINUTE(C8606),CONCATENATE(0,MINUTE(C8606))),":",VLOOKUP(F8606,'Valid Values - Results'!$D$4:$F$12,3,FALSE)),"")</f>
        <v/>
      </c>
      <c r="H8606" s="41"/>
      <c r="I8606" s="41"/>
      <c r="J8606" s="41"/>
      <c r="K8606" s="41"/>
      <c r="L8606" s="41"/>
      <c r="M8606" s="92"/>
      <c r="N8606" s="41"/>
      <c r="O8606" s="41"/>
      <c r="P8606" s="41"/>
      <c r="Q8606" s="41"/>
      <c r="R8606" s="41"/>
      <c r="S8606" s="41"/>
      <c r="T8606" s="41"/>
      <c r="U8606" s="47"/>
      <c r="V8606" s="49"/>
      <c r="W8606" s="41"/>
      <c r="X8606" s="41"/>
      <c r="Y8606" s="41"/>
      <c r="AA8606" s="37" t="str">
        <f>IF($I8606&lt;&gt;"",VLOOKUP($I8606,'Valid Values - Search'!$R$4:$T$4719,3,FALSE),"")</f>
        <v/>
      </c>
      <c r="AB8606" s="37" t="str">
        <f>IF($I8606&lt;&gt;"",VLOOKUP($I8606,'Valid Values - Search'!$R$4:$S$4719,2,FALSE),"")</f>
        <v/>
      </c>
      <c r="AC8606" s="38" t="str">
        <f t="shared" si="134"/>
        <v/>
      </c>
      <c r="AD8606" s="38"/>
    </row>
    <row r="8607" spans="1:30">
      <c r="A8607" s="46"/>
      <c r="B8607" s="47"/>
      <c r="C8607" s="49"/>
      <c r="D8607" s="41"/>
      <c r="E8607" s="41"/>
      <c r="F8607" s="41"/>
      <c r="G8607" s="50" t="str">
        <f>IF(A8607&lt;&gt;"",CONCATENATE(A8607,":",YEAR(B8607),IF(MONTH(B8607)&gt;9,MONTH(B8607),CONCATENATE(0,MONTH(B8607))),IF(DAY(B8607)&gt;9,DAY(B8607),CONCATENATE(0,DAY(B8607))),IF(HOUR(C8607)&gt;9,HOUR(C8607),CONCATENATE(0,HOUR(C8607))),IF(MINUTE(C8607)&gt;9,MINUTE(C8607),CONCATENATE(0,MINUTE(C8607))),":",VLOOKUP(F8607,'Valid Values - Results'!$D$4:$F$12,3,FALSE)),"")</f>
        <v/>
      </c>
      <c r="H8607" s="41"/>
      <c r="I8607" s="41"/>
      <c r="J8607" s="41"/>
      <c r="K8607" s="41"/>
      <c r="L8607" s="41"/>
      <c r="M8607" s="92"/>
      <c r="N8607" s="41"/>
      <c r="O8607" s="41"/>
      <c r="P8607" s="41"/>
      <c r="Q8607" s="41"/>
      <c r="R8607" s="41"/>
      <c r="S8607" s="41"/>
      <c r="T8607" s="41"/>
      <c r="U8607" s="47"/>
      <c r="V8607" s="49"/>
      <c r="W8607" s="41"/>
      <c r="X8607" s="41"/>
      <c r="Y8607" s="41"/>
      <c r="AA8607" s="37" t="str">
        <f>IF($I8607&lt;&gt;"",VLOOKUP($I8607,'Valid Values - Search'!$R$4:$T$4719,3,FALSE),"")</f>
        <v/>
      </c>
      <c r="AB8607" s="37" t="str">
        <f>IF($I8607&lt;&gt;"",VLOOKUP($I8607,'Valid Values - Search'!$R$4:$S$4719,2,FALSE),"")</f>
        <v/>
      </c>
      <c r="AC8607" s="38" t="str">
        <f t="shared" si="134"/>
        <v/>
      </c>
      <c r="AD8607" s="38"/>
    </row>
    <row r="8608" spans="1:30">
      <c r="A8608" s="46"/>
      <c r="B8608" s="47"/>
      <c r="C8608" s="49"/>
      <c r="D8608" s="41"/>
      <c r="E8608" s="41"/>
      <c r="F8608" s="41"/>
      <c r="G8608" s="50" t="str">
        <f>IF(A8608&lt;&gt;"",CONCATENATE(A8608,":",YEAR(B8608),IF(MONTH(B8608)&gt;9,MONTH(B8608),CONCATENATE(0,MONTH(B8608))),IF(DAY(B8608)&gt;9,DAY(B8608),CONCATENATE(0,DAY(B8608))),IF(HOUR(C8608)&gt;9,HOUR(C8608),CONCATENATE(0,HOUR(C8608))),IF(MINUTE(C8608)&gt;9,MINUTE(C8608),CONCATENATE(0,MINUTE(C8608))),":",VLOOKUP(F8608,'Valid Values - Results'!$D$4:$F$12,3,FALSE)),"")</f>
        <v/>
      </c>
      <c r="H8608" s="41"/>
      <c r="I8608" s="41"/>
      <c r="J8608" s="41"/>
      <c r="K8608" s="41"/>
      <c r="L8608" s="41"/>
      <c r="M8608" s="92"/>
      <c r="N8608" s="41"/>
      <c r="O8608" s="41"/>
      <c r="P8608" s="41"/>
      <c r="Q8608" s="41"/>
      <c r="R8608" s="41"/>
      <c r="S8608" s="41"/>
      <c r="T8608" s="41"/>
      <c r="U8608" s="47"/>
      <c r="V8608" s="49"/>
      <c r="W8608" s="41"/>
      <c r="X8608" s="41"/>
      <c r="Y8608" s="41"/>
      <c r="AA8608" s="37" t="str">
        <f>IF($I8608&lt;&gt;"",VLOOKUP($I8608,'Valid Values - Search'!$R$4:$T$4719,3,FALSE),"")</f>
        <v/>
      </c>
      <c r="AB8608" s="37" t="str">
        <f>IF($I8608&lt;&gt;"",VLOOKUP($I8608,'Valid Values - Search'!$R$4:$S$4719,2,FALSE),"")</f>
        <v/>
      </c>
      <c r="AC8608" s="38" t="str">
        <f t="shared" si="134"/>
        <v/>
      </c>
      <c r="AD8608" s="38"/>
    </row>
    <row r="8609" spans="1:30">
      <c r="A8609" s="46"/>
      <c r="B8609" s="47"/>
      <c r="C8609" s="49"/>
      <c r="D8609" s="41"/>
      <c r="E8609" s="41"/>
      <c r="F8609" s="41"/>
      <c r="G8609" s="50" t="str">
        <f>IF(A8609&lt;&gt;"",CONCATENATE(A8609,":",YEAR(B8609),IF(MONTH(B8609)&gt;9,MONTH(B8609),CONCATENATE(0,MONTH(B8609))),IF(DAY(B8609)&gt;9,DAY(B8609),CONCATENATE(0,DAY(B8609))),IF(HOUR(C8609)&gt;9,HOUR(C8609),CONCATENATE(0,HOUR(C8609))),IF(MINUTE(C8609)&gt;9,MINUTE(C8609),CONCATENATE(0,MINUTE(C8609))),":",VLOOKUP(F8609,'Valid Values - Results'!$D$4:$F$12,3,FALSE)),"")</f>
        <v/>
      </c>
      <c r="H8609" s="41"/>
      <c r="I8609" s="41"/>
      <c r="J8609" s="41"/>
      <c r="K8609" s="41"/>
      <c r="L8609" s="41"/>
      <c r="M8609" s="92"/>
      <c r="N8609" s="41"/>
      <c r="O8609" s="41"/>
      <c r="P8609" s="41"/>
      <c r="Q8609" s="41"/>
      <c r="R8609" s="41"/>
      <c r="S8609" s="41"/>
      <c r="T8609" s="41"/>
      <c r="U8609" s="47"/>
      <c r="V8609" s="49"/>
      <c r="W8609" s="41"/>
      <c r="X8609" s="41"/>
      <c r="Y8609" s="41"/>
      <c r="AA8609" s="37" t="str">
        <f>IF($I8609&lt;&gt;"",VLOOKUP($I8609,'Valid Values - Search'!$R$4:$T$4719,3,FALSE),"")</f>
        <v/>
      </c>
      <c r="AB8609" s="37" t="str">
        <f>IF($I8609&lt;&gt;"",VLOOKUP($I8609,'Valid Values - Search'!$R$4:$S$4719,2,FALSE),"")</f>
        <v/>
      </c>
      <c r="AC8609" s="38" t="str">
        <f t="shared" si="134"/>
        <v/>
      </c>
      <c r="AD8609" s="38"/>
    </row>
    <row r="8610" spans="1:30">
      <c r="A8610" s="46"/>
      <c r="B8610" s="47"/>
      <c r="C8610" s="49"/>
      <c r="D8610" s="41"/>
      <c r="E8610" s="41"/>
      <c r="F8610" s="41"/>
      <c r="G8610" s="50" t="str">
        <f>IF(A8610&lt;&gt;"",CONCATENATE(A8610,":",YEAR(B8610),IF(MONTH(B8610)&gt;9,MONTH(B8610),CONCATENATE(0,MONTH(B8610))),IF(DAY(B8610)&gt;9,DAY(B8610),CONCATENATE(0,DAY(B8610))),IF(HOUR(C8610)&gt;9,HOUR(C8610),CONCATENATE(0,HOUR(C8610))),IF(MINUTE(C8610)&gt;9,MINUTE(C8610),CONCATENATE(0,MINUTE(C8610))),":",VLOOKUP(F8610,'Valid Values - Results'!$D$4:$F$12,3,FALSE)),"")</f>
        <v/>
      </c>
      <c r="H8610" s="41"/>
      <c r="I8610" s="41"/>
      <c r="J8610" s="41"/>
      <c r="K8610" s="41"/>
      <c r="L8610" s="41"/>
      <c r="M8610" s="92"/>
      <c r="N8610" s="41"/>
      <c r="O8610" s="41"/>
      <c r="P8610" s="41"/>
      <c r="Q8610" s="41"/>
      <c r="R8610" s="41"/>
      <c r="S8610" s="41"/>
      <c r="T8610" s="41"/>
      <c r="U8610" s="47"/>
      <c r="V8610" s="49"/>
      <c r="W8610" s="41"/>
      <c r="X8610" s="41"/>
      <c r="Y8610" s="41"/>
      <c r="AA8610" s="37" t="str">
        <f>IF($I8610&lt;&gt;"",VLOOKUP($I8610,'Valid Values - Search'!$R$4:$T$4719,3,FALSE),"")</f>
        <v/>
      </c>
      <c r="AB8610" s="37" t="str">
        <f>IF($I8610&lt;&gt;"",VLOOKUP($I8610,'Valid Values - Search'!$R$4:$S$4719,2,FALSE),"")</f>
        <v/>
      </c>
      <c r="AC8610" s="38" t="str">
        <f t="shared" si="134"/>
        <v/>
      </c>
      <c r="AD8610" s="38"/>
    </row>
    <row r="8611" spans="1:30">
      <c r="A8611" s="46"/>
      <c r="B8611" s="47"/>
      <c r="C8611" s="49"/>
      <c r="D8611" s="41"/>
      <c r="E8611" s="41"/>
      <c r="F8611" s="41"/>
      <c r="G8611" s="50" t="str">
        <f>IF(A8611&lt;&gt;"",CONCATENATE(A8611,":",YEAR(B8611),IF(MONTH(B8611)&gt;9,MONTH(B8611),CONCATENATE(0,MONTH(B8611))),IF(DAY(B8611)&gt;9,DAY(B8611),CONCATENATE(0,DAY(B8611))),IF(HOUR(C8611)&gt;9,HOUR(C8611),CONCATENATE(0,HOUR(C8611))),IF(MINUTE(C8611)&gt;9,MINUTE(C8611),CONCATENATE(0,MINUTE(C8611))),":",VLOOKUP(F8611,'Valid Values - Results'!$D$4:$F$12,3,FALSE)),"")</f>
        <v/>
      </c>
      <c r="H8611" s="41"/>
      <c r="I8611" s="41"/>
      <c r="J8611" s="41"/>
      <c r="K8611" s="41"/>
      <c r="L8611" s="41"/>
      <c r="M8611" s="92"/>
      <c r="N8611" s="41"/>
      <c r="O8611" s="41"/>
      <c r="P8611" s="41"/>
      <c r="Q8611" s="41"/>
      <c r="R8611" s="41"/>
      <c r="S8611" s="41"/>
      <c r="T8611" s="41"/>
      <c r="U8611" s="47"/>
      <c r="V8611" s="49"/>
      <c r="W8611" s="41"/>
      <c r="X8611" s="41"/>
      <c r="Y8611" s="41"/>
      <c r="AA8611" s="37" t="str">
        <f>IF($I8611&lt;&gt;"",VLOOKUP($I8611,'Valid Values - Search'!$R$4:$T$4719,3,FALSE),"")</f>
        <v/>
      </c>
      <c r="AB8611" s="37" t="str">
        <f>IF($I8611&lt;&gt;"",VLOOKUP($I8611,'Valid Values - Search'!$R$4:$S$4719,2,FALSE),"")</f>
        <v/>
      </c>
      <c r="AC8611" s="38" t="str">
        <f t="shared" si="134"/>
        <v/>
      </c>
      <c r="AD8611" s="38"/>
    </row>
    <row r="8612" spans="1:30">
      <c r="A8612" s="46"/>
      <c r="B8612" s="47"/>
      <c r="C8612" s="49"/>
      <c r="D8612" s="41"/>
      <c r="E8612" s="41"/>
      <c r="F8612" s="41"/>
      <c r="G8612" s="50" t="str">
        <f>IF(A8612&lt;&gt;"",CONCATENATE(A8612,":",YEAR(B8612),IF(MONTH(B8612)&gt;9,MONTH(B8612),CONCATENATE(0,MONTH(B8612))),IF(DAY(B8612)&gt;9,DAY(B8612),CONCATENATE(0,DAY(B8612))),IF(HOUR(C8612)&gt;9,HOUR(C8612),CONCATENATE(0,HOUR(C8612))),IF(MINUTE(C8612)&gt;9,MINUTE(C8612),CONCATENATE(0,MINUTE(C8612))),":",VLOOKUP(F8612,'Valid Values - Results'!$D$4:$F$12,3,FALSE)),"")</f>
        <v/>
      </c>
      <c r="H8612" s="41"/>
      <c r="I8612" s="41"/>
      <c r="J8612" s="41"/>
      <c r="K8612" s="41"/>
      <c r="L8612" s="41"/>
      <c r="M8612" s="92"/>
      <c r="N8612" s="41"/>
      <c r="O8612" s="41"/>
      <c r="P8612" s="41"/>
      <c r="Q8612" s="41"/>
      <c r="R8612" s="41"/>
      <c r="S8612" s="41"/>
      <c r="T8612" s="41"/>
      <c r="U8612" s="47"/>
      <c r="V8612" s="49"/>
      <c r="W8612" s="41"/>
      <c r="X8612" s="41"/>
      <c r="Y8612" s="41"/>
      <c r="AA8612" s="37" t="str">
        <f>IF($I8612&lt;&gt;"",VLOOKUP($I8612,'Valid Values - Search'!$R$4:$T$4719,3,FALSE),"")</f>
        <v/>
      </c>
      <c r="AB8612" s="37" t="str">
        <f>IF($I8612&lt;&gt;"",VLOOKUP($I8612,'Valid Values - Search'!$R$4:$S$4719,2,FALSE),"")</f>
        <v/>
      </c>
      <c r="AC8612" s="38" t="str">
        <f t="shared" si="134"/>
        <v/>
      </c>
      <c r="AD8612" s="38"/>
    </row>
    <row r="8613" spans="1:30">
      <c r="A8613" s="46"/>
      <c r="B8613" s="47"/>
      <c r="C8613" s="49"/>
      <c r="D8613" s="41"/>
      <c r="E8613" s="41"/>
      <c r="F8613" s="41"/>
      <c r="G8613" s="50" t="str">
        <f>IF(A8613&lt;&gt;"",CONCATENATE(A8613,":",YEAR(B8613),IF(MONTH(B8613)&gt;9,MONTH(B8613),CONCATENATE(0,MONTH(B8613))),IF(DAY(B8613)&gt;9,DAY(B8613),CONCATENATE(0,DAY(B8613))),IF(HOUR(C8613)&gt;9,HOUR(C8613),CONCATENATE(0,HOUR(C8613))),IF(MINUTE(C8613)&gt;9,MINUTE(C8613),CONCATENATE(0,MINUTE(C8613))),":",VLOOKUP(F8613,'Valid Values - Results'!$D$4:$F$12,3,FALSE)),"")</f>
        <v/>
      </c>
      <c r="H8613" s="41"/>
      <c r="I8613" s="41"/>
      <c r="J8613" s="41"/>
      <c r="K8613" s="41"/>
      <c r="L8613" s="41"/>
      <c r="M8613" s="92"/>
      <c r="N8613" s="41"/>
      <c r="O8613" s="41"/>
      <c r="P8613" s="41"/>
      <c r="Q8613" s="41"/>
      <c r="R8613" s="41"/>
      <c r="S8613" s="41"/>
      <c r="T8613" s="41"/>
      <c r="U8613" s="47"/>
      <c r="V8613" s="49"/>
      <c r="W8613" s="41"/>
      <c r="X8613" s="41"/>
      <c r="Y8613" s="41"/>
      <c r="AA8613" s="37" t="str">
        <f>IF($I8613&lt;&gt;"",VLOOKUP($I8613,'Valid Values - Search'!$R$4:$T$4719,3,FALSE),"")</f>
        <v/>
      </c>
      <c r="AB8613" s="37" t="str">
        <f>IF($I8613&lt;&gt;"",VLOOKUP($I8613,'Valid Values - Search'!$R$4:$S$4719,2,FALSE),"")</f>
        <v/>
      </c>
      <c r="AC8613" s="38" t="str">
        <f t="shared" si="134"/>
        <v/>
      </c>
      <c r="AD8613" s="38"/>
    </row>
    <row r="8614" spans="1:30">
      <c r="A8614" s="46"/>
      <c r="B8614" s="47"/>
      <c r="C8614" s="49"/>
      <c r="D8614" s="41"/>
      <c r="E8614" s="41"/>
      <c r="F8614" s="41"/>
      <c r="G8614" s="50" t="str">
        <f>IF(A8614&lt;&gt;"",CONCATENATE(A8614,":",YEAR(B8614),IF(MONTH(B8614)&gt;9,MONTH(B8614),CONCATENATE(0,MONTH(B8614))),IF(DAY(B8614)&gt;9,DAY(B8614),CONCATENATE(0,DAY(B8614))),IF(HOUR(C8614)&gt;9,HOUR(C8614),CONCATENATE(0,HOUR(C8614))),IF(MINUTE(C8614)&gt;9,MINUTE(C8614),CONCATENATE(0,MINUTE(C8614))),":",VLOOKUP(F8614,'Valid Values - Results'!$D$4:$F$12,3,FALSE)),"")</f>
        <v/>
      </c>
      <c r="H8614" s="41"/>
      <c r="I8614" s="41"/>
      <c r="J8614" s="41"/>
      <c r="K8614" s="41"/>
      <c r="L8614" s="41"/>
      <c r="M8614" s="92"/>
      <c r="N8614" s="41"/>
      <c r="O8614" s="41"/>
      <c r="P8614" s="41"/>
      <c r="Q8614" s="41"/>
      <c r="R8614" s="41"/>
      <c r="S8614" s="41"/>
      <c r="T8614" s="41"/>
      <c r="U8614" s="47"/>
      <c r="V8614" s="49"/>
      <c r="W8614" s="41"/>
      <c r="X8614" s="41"/>
      <c r="Y8614" s="41"/>
      <c r="AA8614" s="37" t="str">
        <f>IF($I8614&lt;&gt;"",VLOOKUP($I8614,'Valid Values - Search'!$R$4:$T$4719,3,FALSE),"")</f>
        <v/>
      </c>
      <c r="AB8614" s="37" t="str">
        <f>IF($I8614&lt;&gt;"",VLOOKUP($I8614,'Valid Values - Search'!$R$4:$S$4719,2,FALSE),"")</f>
        <v/>
      </c>
      <c r="AC8614" s="38" t="str">
        <f t="shared" si="134"/>
        <v/>
      </c>
      <c r="AD8614" s="38"/>
    </row>
    <row r="8615" spans="1:30">
      <c r="A8615" s="46"/>
      <c r="B8615" s="47"/>
      <c r="C8615" s="49"/>
      <c r="D8615" s="41"/>
      <c r="E8615" s="41"/>
      <c r="F8615" s="41"/>
      <c r="G8615" s="50" t="str">
        <f>IF(A8615&lt;&gt;"",CONCATENATE(A8615,":",YEAR(B8615),IF(MONTH(B8615)&gt;9,MONTH(B8615),CONCATENATE(0,MONTH(B8615))),IF(DAY(B8615)&gt;9,DAY(B8615),CONCATENATE(0,DAY(B8615))),IF(HOUR(C8615)&gt;9,HOUR(C8615),CONCATENATE(0,HOUR(C8615))),IF(MINUTE(C8615)&gt;9,MINUTE(C8615),CONCATENATE(0,MINUTE(C8615))),":",VLOOKUP(F8615,'Valid Values - Results'!$D$4:$F$12,3,FALSE)),"")</f>
        <v/>
      </c>
      <c r="H8615" s="41"/>
      <c r="I8615" s="41"/>
      <c r="J8615" s="41"/>
      <c r="K8615" s="41"/>
      <c r="L8615" s="41"/>
      <c r="M8615" s="92"/>
      <c r="N8615" s="41"/>
      <c r="O8615" s="41"/>
      <c r="P8615" s="41"/>
      <c r="Q8615" s="41"/>
      <c r="R8615" s="41"/>
      <c r="S8615" s="41"/>
      <c r="T8615" s="41"/>
      <c r="U8615" s="47"/>
      <c r="V8615" s="49"/>
      <c r="W8615" s="41"/>
      <c r="X8615" s="41"/>
      <c r="Y8615" s="41"/>
      <c r="AA8615" s="37" t="str">
        <f>IF($I8615&lt;&gt;"",VLOOKUP($I8615,'Valid Values - Search'!$R$4:$T$4719,3,FALSE),"")</f>
        <v/>
      </c>
      <c r="AB8615" s="37" t="str">
        <f>IF($I8615&lt;&gt;"",VLOOKUP($I8615,'Valid Values - Search'!$R$4:$S$4719,2,FALSE),"")</f>
        <v/>
      </c>
      <c r="AC8615" s="38" t="str">
        <f t="shared" si="134"/>
        <v/>
      </c>
      <c r="AD8615" s="38"/>
    </row>
    <row r="8616" spans="1:30">
      <c r="A8616" s="46"/>
      <c r="B8616" s="47"/>
      <c r="C8616" s="49"/>
      <c r="D8616" s="41"/>
      <c r="E8616" s="41"/>
      <c r="F8616" s="41"/>
      <c r="G8616" s="50" t="str">
        <f>IF(A8616&lt;&gt;"",CONCATENATE(A8616,":",YEAR(B8616),IF(MONTH(B8616)&gt;9,MONTH(B8616),CONCATENATE(0,MONTH(B8616))),IF(DAY(B8616)&gt;9,DAY(B8616),CONCATENATE(0,DAY(B8616))),IF(HOUR(C8616)&gt;9,HOUR(C8616),CONCATENATE(0,HOUR(C8616))),IF(MINUTE(C8616)&gt;9,MINUTE(C8616),CONCATENATE(0,MINUTE(C8616))),":",VLOOKUP(F8616,'Valid Values - Results'!$D$4:$F$12,3,FALSE)),"")</f>
        <v/>
      </c>
      <c r="H8616" s="41"/>
      <c r="I8616" s="41"/>
      <c r="J8616" s="41"/>
      <c r="K8616" s="41"/>
      <c r="L8616" s="41"/>
      <c r="M8616" s="92"/>
      <c r="N8616" s="41"/>
      <c r="O8616" s="41"/>
      <c r="P8616" s="41"/>
      <c r="Q8616" s="41"/>
      <c r="R8616" s="41"/>
      <c r="S8616" s="41"/>
      <c r="T8616" s="41"/>
      <c r="U8616" s="47"/>
      <c r="V8616" s="49"/>
      <c r="W8616" s="41"/>
      <c r="X8616" s="41"/>
      <c r="Y8616" s="41"/>
      <c r="AA8616" s="37" t="str">
        <f>IF($I8616&lt;&gt;"",VLOOKUP($I8616,'Valid Values - Search'!$R$4:$T$4719,3,FALSE),"")</f>
        <v/>
      </c>
      <c r="AB8616" s="37" t="str">
        <f>IF($I8616&lt;&gt;"",VLOOKUP($I8616,'Valid Values - Search'!$R$4:$S$4719,2,FALSE),"")</f>
        <v/>
      </c>
      <c r="AC8616" s="38" t="str">
        <f t="shared" si="134"/>
        <v/>
      </c>
      <c r="AD8616" s="38"/>
    </row>
    <row r="8617" spans="1:30">
      <c r="A8617" s="46"/>
      <c r="B8617" s="47"/>
      <c r="C8617" s="49"/>
      <c r="D8617" s="41"/>
      <c r="E8617" s="41"/>
      <c r="F8617" s="41"/>
      <c r="G8617" s="50" t="str">
        <f>IF(A8617&lt;&gt;"",CONCATENATE(A8617,":",YEAR(B8617),IF(MONTH(B8617)&gt;9,MONTH(B8617),CONCATENATE(0,MONTH(B8617))),IF(DAY(B8617)&gt;9,DAY(B8617),CONCATENATE(0,DAY(B8617))),IF(HOUR(C8617)&gt;9,HOUR(C8617),CONCATENATE(0,HOUR(C8617))),IF(MINUTE(C8617)&gt;9,MINUTE(C8617),CONCATENATE(0,MINUTE(C8617))),":",VLOOKUP(F8617,'Valid Values - Results'!$D$4:$F$12,3,FALSE)),"")</f>
        <v/>
      </c>
      <c r="H8617" s="41"/>
      <c r="I8617" s="41"/>
      <c r="J8617" s="41"/>
      <c r="K8617" s="41"/>
      <c r="L8617" s="41"/>
      <c r="M8617" s="92"/>
      <c r="N8617" s="41"/>
      <c r="O8617" s="41"/>
      <c r="P8617" s="41"/>
      <c r="Q8617" s="41"/>
      <c r="R8617" s="41"/>
      <c r="S8617" s="41"/>
      <c r="T8617" s="41"/>
      <c r="U8617" s="47"/>
      <c r="V8617" s="49"/>
      <c r="W8617" s="41"/>
      <c r="X8617" s="41"/>
      <c r="Y8617" s="41"/>
      <c r="AA8617" s="37" t="str">
        <f>IF($I8617&lt;&gt;"",VLOOKUP($I8617,'Valid Values - Search'!$R$4:$T$4719,3,FALSE),"")</f>
        <v/>
      </c>
      <c r="AB8617" s="37" t="str">
        <f>IF($I8617&lt;&gt;"",VLOOKUP($I8617,'Valid Values - Search'!$R$4:$S$4719,2,FALSE),"")</f>
        <v/>
      </c>
      <c r="AC8617" s="38" t="str">
        <f t="shared" si="134"/>
        <v/>
      </c>
      <c r="AD8617" s="38"/>
    </row>
    <row r="8618" spans="1:30">
      <c r="A8618" s="46"/>
      <c r="B8618" s="47"/>
      <c r="C8618" s="49"/>
      <c r="D8618" s="41"/>
      <c r="E8618" s="41"/>
      <c r="F8618" s="41"/>
      <c r="G8618" s="50" t="str">
        <f>IF(A8618&lt;&gt;"",CONCATENATE(A8618,":",YEAR(B8618),IF(MONTH(B8618)&gt;9,MONTH(B8618),CONCATENATE(0,MONTH(B8618))),IF(DAY(B8618)&gt;9,DAY(B8618),CONCATENATE(0,DAY(B8618))),IF(HOUR(C8618)&gt;9,HOUR(C8618),CONCATENATE(0,HOUR(C8618))),IF(MINUTE(C8618)&gt;9,MINUTE(C8618),CONCATENATE(0,MINUTE(C8618))),":",VLOOKUP(F8618,'Valid Values - Results'!$D$4:$F$12,3,FALSE)),"")</f>
        <v/>
      </c>
      <c r="H8618" s="41"/>
      <c r="I8618" s="41"/>
      <c r="J8618" s="41"/>
      <c r="K8618" s="41"/>
      <c r="L8618" s="41"/>
      <c r="M8618" s="92"/>
      <c r="N8618" s="41"/>
      <c r="O8618" s="41"/>
      <c r="P8618" s="41"/>
      <c r="Q8618" s="41"/>
      <c r="R8618" s="41"/>
      <c r="S8618" s="41"/>
      <c r="T8618" s="41"/>
      <c r="U8618" s="47"/>
      <c r="V8618" s="49"/>
      <c r="W8618" s="41"/>
      <c r="X8618" s="41"/>
      <c r="Y8618" s="41"/>
      <c r="AA8618" s="37" t="str">
        <f>IF($I8618&lt;&gt;"",VLOOKUP($I8618,'Valid Values - Search'!$R$4:$T$4719,3,FALSE),"")</f>
        <v/>
      </c>
      <c r="AB8618" s="37" t="str">
        <f>IF($I8618&lt;&gt;"",VLOOKUP($I8618,'Valid Values - Search'!$R$4:$S$4719,2,FALSE),"")</f>
        <v/>
      </c>
      <c r="AC8618" s="38" t="str">
        <f t="shared" si="134"/>
        <v/>
      </c>
      <c r="AD8618" s="38"/>
    </row>
    <row r="8619" spans="1:30">
      <c r="A8619" s="46"/>
      <c r="B8619" s="47"/>
      <c r="C8619" s="49"/>
      <c r="D8619" s="41"/>
      <c r="E8619" s="41"/>
      <c r="F8619" s="41"/>
      <c r="G8619" s="50" t="str">
        <f>IF(A8619&lt;&gt;"",CONCATENATE(A8619,":",YEAR(B8619),IF(MONTH(B8619)&gt;9,MONTH(B8619),CONCATENATE(0,MONTH(B8619))),IF(DAY(B8619)&gt;9,DAY(B8619),CONCATENATE(0,DAY(B8619))),IF(HOUR(C8619)&gt;9,HOUR(C8619),CONCATENATE(0,HOUR(C8619))),IF(MINUTE(C8619)&gt;9,MINUTE(C8619),CONCATENATE(0,MINUTE(C8619))),":",VLOOKUP(F8619,'Valid Values - Results'!$D$4:$F$12,3,FALSE)),"")</f>
        <v/>
      </c>
      <c r="H8619" s="41"/>
      <c r="I8619" s="41"/>
      <c r="J8619" s="41"/>
      <c r="K8619" s="41"/>
      <c r="L8619" s="41"/>
      <c r="M8619" s="92"/>
      <c r="N8619" s="41"/>
      <c r="O8619" s="41"/>
      <c r="P8619" s="41"/>
      <c r="Q8619" s="41"/>
      <c r="R8619" s="41"/>
      <c r="S8619" s="41"/>
      <c r="T8619" s="41"/>
      <c r="U8619" s="47"/>
      <c r="V8619" s="49"/>
      <c r="W8619" s="41"/>
      <c r="X8619" s="41"/>
      <c r="Y8619" s="41"/>
      <c r="AA8619" s="37" t="str">
        <f>IF($I8619&lt;&gt;"",VLOOKUP($I8619,'Valid Values - Search'!$R$4:$T$4719,3,FALSE),"")</f>
        <v/>
      </c>
      <c r="AB8619" s="37" t="str">
        <f>IF($I8619&lt;&gt;"",VLOOKUP($I8619,'Valid Values - Search'!$R$4:$S$4719,2,FALSE),"")</f>
        <v/>
      </c>
      <c r="AC8619" s="38" t="str">
        <f t="shared" si="134"/>
        <v/>
      </c>
      <c r="AD8619" s="38"/>
    </row>
    <row r="8620" spans="1:30">
      <c r="A8620" s="46"/>
      <c r="B8620" s="47"/>
      <c r="C8620" s="49"/>
      <c r="D8620" s="41"/>
      <c r="E8620" s="41"/>
      <c r="F8620" s="41"/>
      <c r="G8620" s="50" t="str">
        <f>IF(A8620&lt;&gt;"",CONCATENATE(A8620,":",YEAR(B8620),IF(MONTH(B8620)&gt;9,MONTH(B8620),CONCATENATE(0,MONTH(B8620))),IF(DAY(B8620)&gt;9,DAY(B8620),CONCATENATE(0,DAY(B8620))),IF(HOUR(C8620)&gt;9,HOUR(C8620),CONCATENATE(0,HOUR(C8620))),IF(MINUTE(C8620)&gt;9,MINUTE(C8620),CONCATENATE(0,MINUTE(C8620))),":",VLOOKUP(F8620,'Valid Values - Results'!$D$4:$F$12,3,FALSE)),"")</f>
        <v/>
      </c>
      <c r="H8620" s="41"/>
      <c r="I8620" s="41"/>
      <c r="J8620" s="41"/>
      <c r="K8620" s="41"/>
      <c r="L8620" s="41"/>
      <c r="M8620" s="92"/>
      <c r="N8620" s="41"/>
      <c r="O8620" s="41"/>
      <c r="P8620" s="41"/>
      <c r="Q8620" s="41"/>
      <c r="R8620" s="41"/>
      <c r="S8620" s="41"/>
      <c r="T8620" s="41"/>
      <c r="U8620" s="47"/>
      <c r="V8620" s="49"/>
      <c r="W8620" s="41"/>
      <c r="X8620" s="41"/>
      <c r="Y8620" s="41"/>
      <c r="AA8620" s="37" t="str">
        <f>IF($I8620&lt;&gt;"",VLOOKUP($I8620,'Valid Values - Search'!$R$4:$T$4719,3,FALSE),"")</f>
        <v/>
      </c>
      <c r="AB8620" s="37" t="str">
        <f>IF($I8620&lt;&gt;"",VLOOKUP($I8620,'Valid Values - Search'!$R$4:$S$4719,2,FALSE),"")</f>
        <v/>
      </c>
      <c r="AC8620" s="38" t="str">
        <f t="shared" si="134"/>
        <v/>
      </c>
      <c r="AD8620" s="38"/>
    </row>
    <row r="8621" spans="1:30">
      <c r="A8621" s="46"/>
      <c r="B8621" s="47"/>
      <c r="C8621" s="49"/>
      <c r="D8621" s="41"/>
      <c r="E8621" s="41"/>
      <c r="F8621" s="41"/>
      <c r="G8621" s="50" t="str">
        <f>IF(A8621&lt;&gt;"",CONCATENATE(A8621,":",YEAR(B8621),IF(MONTH(B8621)&gt;9,MONTH(B8621),CONCATENATE(0,MONTH(B8621))),IF(DAY(B8621)&gt;9,DAY(B8621),CONCATENATE(0,DAY(B8621))),IF(HOUR(C8621)&gt;9,HOUR(C8621),CONCATENATE(0,HOUR(C8621))),IF(MINUTE(C8621)&gt;9,MINUTE(C8621),CONCATENATE(0,MINUTE(C8621))),":",VLOOKUP(F8621,'Valid Values - Results'!$D$4:$F$12,3,FALSE)),"")</f>
        <v/>
      </c>
      <c r="H8621" s="41"/>
      <c r="I8621" s="41"/>
      <c r="J8621" s="41"/>
      <c r="K8621" s="41"/>
      <c r="L8621" s="41"/>
      <c r="M8621" s="92"/>
      <c r="N8621" s="41"/>
      <c r="O8621" s="41"/>
      <c r="P8621" s="41"/>
      <c r="Q8621" s="41"/>
      <c r="R8621" s="41"/>
      <c r="S8621" s="41"/>
      <c r="T8621" s="41"/>
      <c r="U8621" s="47"/>
      <c r="V8621" s="49"/>
      <c r="W8621" s="41"/>
      <c r="X8621" s="41"/>
      <c r="Y8621" s="41"/>
      <c r="AA8621" s="37" t="str">
        <f>IF($I8621&lt;&gt;"",VLOOKUP($I8621,'Valid Values - Search'!$R$4:$T$4719,3,FALSE),"")</f>
        <v/>
      </c>
      <c r="AB8621" s="37" t="str">
        <f>IF($I8621&lt;&gt;"",VLOOKUP($I8621,'Valid Values - Search'!$R$4:$S$4719,2,FALSE),"")</f>
        <v/>
      </c>
      <c r="AC8621" s="38" t="str">
        <f t="shared" si="134"/>
        <v/>
      </c>
      <c r="AD8621" s="38"/>
    </row>
    <row r="8622" spans="1:30">
      <c r="A8622" s="46"/>
      <c r="B8622" s="47"/>
      <c r="C8622" s="49"/>
      <c r="D8622" s="41"/>
      <c r="E8622" s="41"/>
      <c r="F8622" s="41"/>
      <c r="G8622" s="50" t="str">
        <f>IF(A8622&lt;&gt;"",CONCATENATE(A8622,":",YEAR(B8622),IF(MONTH(B8622)&gt;9,MONTH(B8622),CONCATENATE(0,MONTH(B8622))),IF(DAY(B8622)&gt;9,DAY(B8622),CONCATENATE(0,DAY(B8622))),IF(HOUR(C8622)&gt;9,HOUR(C8622),CONCATENATE(0,HOUR(C8622))),IF(MINUTE(C8622)&gt;9,MINUTE(C8622),CONCATENATE(0,MINUTE(C8622))),":",VLOOKUP(F8622,'Valid Values - Results'!$D$4:$F$12,3,FALSE)),"")</f>
        <v/>
      </c>
      <c r="H8622" s="41"/>
      <c r="I8622" s="41"/>
      <c r="J8622" s="41"/>
      <c r="K8622" s="41"/>
      <c r="L8622" s="41"/>
      <c r="M8622" s="92"/>
      <c r="N8622" s="41"/>
      <c r="O8622" s="41"/>
      <c r="P8622" s="41"/>
      <c r="Q8622" s="41"/>
      <c r="R8622" s="41"/>
      <c r="S8622" s="41"/>
      <c r="T8622" s="41"/>
      <c r="U8622" s="47"/>
      <c r="V8622" s="49"/>
      <c r="W8622" s="41"/>
      <c r="X8622" s="41"/>
      <c r="Y8622" s="41"/>
      <c r="AA8622" s="37" t="str">
        <f>IF($I8622&lt;&gt;"",VLOOKUP($I8622,'Valid Values - Search'!$R$4:$T$4719,3,FALSE),"")</f>
        <v/>
      </c>
      <c r="AB8622" s="37" t="str">
        <f>IF($I8622&lt;&gt;"",VLOOKUP($I8622,'Valid Values - Search'!$R$4:$S$4719,2,FALSE),"")</f>
        <v/>
      </c>
      <c r="AC8622" s="38" t="str">
        <f t="shared" si="134"/>
        <v/>
      </c>
      <c r="AD8622" s="38"/>
    </row>
    <row r="8623" spans="1:30">
      <c r="A8623" s="46"/>
      <c r="B8623" s="47"/>
      <c r="C8623" s="49"/>
      <c r="D8623" s="41"/>
      <c r="E8623" s="41"/>
      <c r="F8623" s="41"/>
      <c r="G8623" s="50" t="str">
        <f>IF(A8623&lt;&gt;"",CONCATENATE(A8623,":",YEAR(B8623),IF(MONTH(B8623)&gt;9,MONTH(B8623),CONCATENATE(0,MONTH(B8623))),IF(DAY(B8623)&gt;9,DAY(B8623),CONCATENATE(0,DAY(B8623))),IF(HOUR(C8623)&gt;9,HOUR(C8623),CONCATENATE(0,HOUR(C8623))),IF(MINUTE(C8623)&gt;9,MINUTE(C8623),CONCATENATE(0,MINUTE(C8623))),":",VLOOKUP(F8623,'Valid Values - Results'!$D$4:$F$12,3,FALSE)),"")</f>
        <v/>
      </c>
      <c r="H8623" s="41"/>
      <c r="I8623" s="41"/>
      <c r="J8623" s="41"/>
      <c r="K8623" s="41"/>
      <c r="L8623" s="41"/>
      <c r="M8623" s="92"/>
      <c r="N8623" s="41"/>
      <c r="O8623" s="41"/>
      <c r="P8623" s="41"/>
      <c r="Q8623" s="41"/>
      <c r="R8623" s="41"/>
      <c r="S8623" s="41"/>
      <c r="T8623" s="41"/>
      <c r="U8623" s="47"/>
      <c r="V8623" s="49"/>
      <c r="W8623" s="41"/>
      <c r="X8623" s="41"/>
      <c r="Y8623" s="41"/>
      <c r="AA8623" s="37" t="str">
        <f>IF($I8623&lt;&gt;"",VLOOKUP($I8623,'Valid Values - Search'!$R$4:$T$4719,3,FALSE),"")</f>
        <v/>
      </c>
      <c r="AB8623" s="37" t="str">
        <f>IF($I8623&lt;&gt;"",VLOOKUP($I8623,'Valid Values - Search'!$R$4:$S$4719,2,FALSE),"")</f>
        <v/>
      </c>
      <c r="AC8623" s="38" t="str">
        <f t="shared" si="134"/>
        <v/>
      </c>
      <c r="AD8623" s="38"/>
    </row>
    <row r="8624" spans="1:30">
      <c r="A8624" s="46"/>
      <c r="B8624" s="47"/>
      <c r="C8624" s="49"/>
      <c r="D8624" s="41"/>
      <c r="E8624" s="41"/>
      <c r="F8624" s="41"/>
      <c r="G8624" s="50" t="str">
        <f>IF(A8624&lt;&gt;"",CONCATENATE(A8624,":",YEAR(B8624),IF(MONTH(B8624)&gt;9,MONTH(B8624),CONCATENATE(0,MONTH(B8624))),IF(DAY(B8624)&gt;9,DAY(B8624),CONCATENATE(0,DAY(B8624))),IF(HOUR(C8624)&gt;9,HOUR(C8624),CONCATENATE(0,HOUR(C8624))),IF(MINUTE(C8624)&gt;9,MINUTE(C8624),CONCATENATE(0,MINUTE(C8624))),":",VLOOKUP(F8624,'Valid Values - Results'!$D$4:$F$12,3,FALSE)),"")</f>
        <v/>
      </c>
      <c r="H8624" s="41"/>
      <c r="I8624" s="41"/>
      <c r="J8624" s="41"/>
      <c r="K8624" s="41"/>
      <c r="L8624" s="41"/>
      <c r="M8624" s="92"/>
      <c r="N8624" s="41"/>
      <c r="O8624" s="41"/>
      <c r="P8624" s="41"/>
      <c r="Q8624" s="41"/>
      <c r="R8624" s="41"/>
      <c r="S8624" s="41"/>
      <c r="T8624" s="41"/>
      <c r="U8624" s="47"/>
      <c r="V8624" s="49"/>
      <c r="W8624" s="41"/>
      <c r="X8624" s="41"/>
      <c r="Y8624" s="41"/>
      <c r="AA8624" s="37" t="str">
        <f>IF($I8624&lt;&gt;"",VLOOKUP($I8624,'Valid Values - Search'!$R$4:$T$4719,3,FALSE),"")</f>
        <v/>
      </c>
      <c r="AB8624" s="37" t="str">
        <f>IF($I8624&lt;&gt;"",VLOOKUP($I8624,'Valid Values - Search'!$R$4:$S$4719,2,FALSE),"")</f>
        <v/>
      </c>
      <c r="AC8624" s="38" t="str">
        <f t="shared" si="134"/>
        <v/>
      </c>
      <c r="AD8624" s="38"/>
    </row>
    <row r="8625" spans="1:30">
      <c r="A8625" s="46"/>
      <c r="B8625" s="47"/>
      <c r="C8625" s="49"/>
      <c r="D8625" s="41"/>
      <c r="E8625" s="41"/>
      <c r="F8625" s="41"/>
      <c r="G8625" s="50" t="str">
        <f>IF(A8625&lt;&gt;"",CONCATENATE(A8625,":",YEAR(B8625),IF(MONTH(B8625)&gt;9,MONTH(B8625),CONCATENATE(0,MONTH(B8625))),IF(DAY(B8625)&gt;9,DAY(B8625),CONCATENATE(0,DAY(B8625))),IF(HOUR(C8625)&gt;9,HOUR(C8625),CONCATENATE(0,HOUR(C8625))),IF(MINUTE(C8625)&gt;9,MINUTE(C8625),CONCATENATE(0,MINUTE(C8625))),":",VLOOKUP(F8625,'Valid Values - Results'!$D$4:$F$12,3,FALSE)),"")</f>
        <v/>
      </c>
      <c r="H8625" s="41"/>
      <c r="I8625" s="41"/>
      <c r="J8625" s="41"/>
      <c r="K8625" s="41"/>
      <c r="L8625" s="41"/>
      <c r="M8625" s="92"/>
      <c r="N8625" s="41"/>
      <c r="O8625" s="41"/>
      <c r="P8625" s="41"/>
      <c r="Q8625" s="41"/>
      <c r="R8625" s="41"/>
      <c r="S8625" s="41"/>
      <c r="T8625" s="41"/>
      <c r="U8625" s="47"/>
      <c r="V8625" s="49"/>
      <c r="W8625" s="41"/>
      <c r="X8625" s="41"/>
      <c r="Y8625" s="41"/>
      <c r="AA8625" s="37" t="str">
        <f>IF($I8625&lt;&gt;"",VLOOKUP($I8625,'Valid Values - Search'!$R$4:$T$4719,3,FALSE),"")</f>
        <v/>
      </c>
      <c r="AB8625" s="37" t="str">
        <f>IF($I8625&lt;&gt;"",VLOOKUP($I8625,'Valid Values - Search'!$R$4:$S$4719,2,FALSE),"")</f>
        <v/>
      </c>
      <c r="AC8625" s="38" t="str">
        <f t="shared" si="134"/>
        <v/>
      </c>
      <c r="AD8625" s="38"/>
    </row>
    <row r="8626" spans="1:30">
      <c r="A8626" s="46"/>
      <c r="B8626" s="47"/>
      <c r="C8626" s="49"/>
      <c r="D8626" s="41"/>
      <c r="E8626" s="41"/>
      <c r="F8626" s="41"/>
      <c r="G8626" s="50" t="str">
        <f>IF(A8626&lt;&gt;"",CONCATENATE(A8626,":",YEAR(B8626),IF(MONTH(B8626)&gt;9,MONTH(B8626),CONCATENATE(0,MONTH(B8626))),IF(DAY(B8626)&gt;9,DAY(B8626),CONCATENATE(0,DAY(B8626))),IF(HOUR(C8626)&gt;9,HOUR(C8626),CONCATENATE(0,HOUR(C8626))),IF(MINUTE(C8626)&gt;9,MINUTE(C8626),CONCATENATE(0,MINUTE(C8626))),":",VLOOKUP(F8626,'Valid Values - Results'!$D$4:$F$12,3,FALSE)),"")</f>
        <v/>
      </c>
      <c r="H8626" s="41"/>
      <c r="I8626" s="41"/>
      <c r="J8626" s="41"/>
      <c r="K8626" s="41"/>
      <c r="L8626" s="41"/>
      <c r="M8626" s="92"/>
      <c r="N8626" s="41"/>
      <c r="O8626" s="41"/>
      <c r="P8626" s="41"/>
      <c r="Q8626" s="41"/>
      <c r="R8626" s="41"/>
      <c r="S8626" s="41"/>
      <c r="T8626" s="41"/>
      <c r="U8626" s="47"/>
      <c r="V8626" s="49"/>
      <c r="W8626" s="41"/>
      <c r="X8626" s="41"/>
      <c r="Y8626" s="41"/>
      <c r="AA8626" s="37" t="str">
        <f>IF($I8626&lt;&gt;"",VLOOKUP($I8626,'Valid Values - Search'!$R$4:$T$4719,3,FALSE),"")</f>
        <v/>
      </c>
      <c r="AB8626" s="37" t="str">
        <f>IF($I8626&lt;&gt;"",VLOOKUP($I8626,'Valid Values - Search'!$R$4:$S$4719,2,FALSE),"")</f>
        <v/>
      </c>
      <c r="AC8626" s="38" t="str">
        <f t="shared" si="134"/>
        <v/>
      </c>
      <c r="AD8626" s="38"/>
    </row>
    <row r="8627" spans="1:30">
      <c r="A8627" s="46"/>
      <c r="B8627" s="47"/>
      <c r="C8627" s="49"/>
      <c r="D8627" s="41"/>
      <c r="E8627" s="41"/>
      <c r="F8627" s="41"/>
      <c r="G8627" s="50" t="str">
        <f>IF(A8627&lt;&gt;"",CONCATENATE(A8627,":",YEAR(B8627),IF(MONTH(B8627)&gt;9,MONTH(B8627),CONCATENATE(0,MONTH(B8627))),IF(DAY(B8627)&gt;9,DAY(B8627),CONCATENATE(0,DAY(B8627))),IF(HOUR(C8627)&gt;9,HOUR(C8627),CONCATENATE(0,HOUR(C8627))),IF(MINUTE(C8627)&gt;9,MINUTE(C8627),CONCATENATE(0,MINUTE(C8627))),":",VLOOKUP(F8627,'Valid Values - Results'!$D$4:$F$12,3,FALSE)),"")</f>
        <v/>
      </c>
      <c r="H8627" s="41"/>
      <c r="I8627" s="41"/>
      <c r="J8627" s="41"/>
      <c r="K8627" s="41"/>
      <c r="L8627" s="41"/>
      <c r="M8627" s="92"/>
      <c r="N8627" s="41"/>
      <c r="O8627" s="41"/>
      <c r="P8627" s="41"/>
      <c r="Q8627" s="41"/>
      <c r="R8627" s="41"/>
      <c r="S8627" s="41"/>
      <c r="T8627" s="41"/>
      <c r="U8627" s="47"/>
      <c r="V8627" s="49"/>
      <c r="W8627" s="41"/>
      <c r="X8627" s="41"/>
      <c r="Y8627" s="41"/>
      <c r="AA8627" s="37" t="str">
        <f>IF($I8627&lt;&gt;"",VLOOKUP($I8627,'Valid Values - Search'!$R$4:$T$4719,3,FALSE),"")</f>
        <v/>
      </c>
      <c r="AB8627" s="37" t="str">
        <f>IF($I8627&lt;&gt;"",VLOOKUP($I8627,'Valid Values - Search'!$R$4:$S$4719,2,FALSE),"")</f>
        <v/>
      </c>
      <c r="AC8627" s="38" t="str">
        <f t="shared" si="134"/>
        <v/>
      </c>
      <c r="AD8627" s="38"/>
    </row>
    <row r="8628" spans="1:30">
      <c r="A8628" s="46"/>
      <c r="B8628" s="47"/>
      <c r="C8628" s="49"/>
      <c r="D8628" s="41"/>
      <c r="E8628" s="41"/>
      <c r="F8628" s="41"/>
      <c r="G8628" s="50" t="str">
        <f>IF(A8628&lt;&gt;"",CONCATENATE(A8628,":",YEAR(B8628),IF(MONTH(B8628)&gt;9,MONTH(B8628),CONCATENATE(0,MONTH(B8628))),IF(DAY(B8628)&gt;9,DAY(B8628),CONCATENATE(0,DAY(B8628))),IF(HOUR(C8628)&gt;9,HOUR(C8628),CONCATENATE(0,HOUR(C8628))),IF(MINUTE(C8628)&gt;9,MINUTE(C8628),CONCATENATE(0,MINUTE(C8628))),":",VLOOKUP(F8628,'Valid Values - Results'!$D$4:$F$12,3,FALSE)),"")</f>
        <v/>
      </c>
      <c r="H8628" s="41"/>
      <c r="I8628" s="41"/>
      <c r="J8628" s="41"/>
      <c r="K8628" s="41"/>
      <c r="L8628" s="41"/>
      <c r="M8628" s="92"/>
      <c r="N8628" s="41"/>
      <c r="O8628" s="41"/>
      <c r="P8628" s="41"/>
      <c r="Q8628" s="41"/>
      <c r="R8628" s="41"/>
      <c r="S8628" s="41"/>
      <c r="T8628" s="41"/>
      <c r="U8628" s="47"/>
      <c r="V8628" s="49"/>
      <c r="W8628" s="41"/>
      <c r="X8628" s="41"/>
      <c r="Y8628" s="41"/>
      <c r="AA8628" s="37" t="str">
        <f>IF($I8628&lt;&gt;"",VLOOKUP($I8628,'Valid Values - Search'!$R$4:$T$4719,3,FALSE),"")</f>
        <v/>
      </c>
      <c r="AB8628" s="37" t="str">
        <f>IF($I8628&lt;&gt;"",VLOOKUP($I8628,'Valid Values - Search'!$R$4:$S$4719,2,FALSE),"")</f>
        <v/>
      </c>
      <c r="AC8628" s="38" t="str">
        <f t="shared" si="134"/>
        <v/>
      </c>
      <c r="AD8628" s="38"/>
    </row>
    <row r="8629" spans="1:30">
      <c r="A8629" s="46"/>
      <c r="B8629" s="47"/>
      <c r="C8629" s="49"/>
      <c r="D8629" s="41"/>
      <c r="E8629" s="41"/>
      <c r="F8629" s="41"/>
      <c r="G8629" s="50" t="str">
        <f>IF(A8629&lt;&gt;"",CONCATENATE(A8629,":",YEAR(B8629),IF(MONTH(B8629)&gt;9,MONTH(B8629),CONCATENATE(0,MONTH(B8629))),IF(DAY(B8629)&gt;9,DAY(B8629),CONCATENATE(0,DAY(B8629))),IF(HOUR(C8629)&gt;9,HOUR(C8629),CONCATENATE(0,HOUR(C8629))),IF(MINUTE(C8629)&gt;9,MINUTE(C8629),CONCATENATE(0,MINUTE(C8629))),":",VLOOKUP(F8629,'Valid Values - Results'!$D$4:$F$12,3,FALSE)),"")</f>
        <v/>
      </c>
      <c r="H8629" s="41"/>
      <c r="I8629" s="41"/>
      <c r="J8629" s="41"/>
      <c r="K8629" s="41"/>
      <c r="L8629" s="41"/>
      <c r="M8629" s="92"/>
      <c r="N8629" s="41"/>
      <c r="O8629" s="41"/>
      <c r="P8629" s="41"/>
      <c r="Q8629" s="41"/>
      <c r="R8629" s="41"/>
      <c r="S8629" s="41"/>
      <c r="T8629" s="41"/>
      <c r="U8629" s="47"/>
      <c r="V8629" s="49"/>
      <c r="W8629" s="41"/>
      <c r="X8629" s="41"/>
      <c r="Y8629" s="41"/>
      <c r="AA8629" s="37" t="str">
        <f>IF($I8629&lt;&gt;"",VLOOKUP($I8629,'Valid Values - Search'!$R$4:$T$4719,3,FALSE),"")</f>
        <v/>
      </c>
      <c r="AB8629" s="37" t="str">
        <f>IF($I8629&lt;&gt;"",VLOOKUP($I8629,'Valid Values - Search'!$R$4:$S$4719,2,FALSE),"")</f>
        <v/>
      </c>
      <c r="AC8629" s="38" t="str">
        <f t="shared" si="134"/>
        <v/>
      </c>
      <c r="AD8629" s="38"/>
    </row>
    <row r="8630" spans="1:30">
      <c r="A8630" s="46"/>
      <c r="B8630" s="47"/>
      <c r="C8630" s="49"/>
      <c r="D8630" s="41"/>
      <c r="E8630" s="41"/>
      <c r="F8630" s="41"/>
      <c r="G8630" s="50" t="str">
        <f>IF(A8630&lt;&gt;"",CONCATENATE(A8630,":",YEAR(B8630),IF(MONTH(B8630)&gt;9,MONTH(B8630),CONCATENATE(0,MONTH(B8630))),IF(DAY(B8630)&gt;9,DAY(B8630),CONCATENATE(0,DAY(B8630))),IF(HOUR(C8630)&gt;9,HOUR(C8630),CONCATENATE(0,HOUR(C8630))),IF(MINUTE(C8630)&gt;9,MINUTE(C8630),CONCATENATE(0,MINUTE(C8630))),":",VLOOKUP(F8630,'Valid Values - Results'!$D$4:$F$12,3,FALSE)),"")</f>
        <v/>
      </c>
      <c r="H8630" s="41"/>
      <c r="I8630" s="41"/>
      <c r="J8630" s="41"/>
      <c r="K8630" s="41"/>
      <c r="L8630" s="41"/>
      <c r="M8630" s="92"/>
      <c r="N8630" s="41"/>
      <c r="O8630" s="41"/>
      <c r="P8630" s="41"/>
      <c r="Q8630" s="41"/>
      <c r="R8630" s="41"/>
      <c r="S8630" s="41"/>
      <c r="T8630" s="41"/>
      <c r="U8630" s="47"/>
      <c r="V8630" s="49"/>
      <c r="W8630" s="41"/>
      <c r="X8630" s="41"/>
      <c r="Y8630" s="41"/>
      <c r="AA8630" s="37" t="str">
        <f>IF($I8630&lt;&gt;"",VLOOKUP($I8630,'Valid Values - Search'!$R$4:$T$4719,3,FALSE),"")</f>
        <v/>
      </c>
      <c r="AB8630" s="37" t="str">
        <f>IF($I8630&lt;&gt;"",VLOOKUP($I8630,'Valid Values - Search'!$R$4:$S$4719,2,FALSE),"")</f>
        <v/>
      </c>
      <c r="AC8630" s="38" t="str">
        <f t="shared" si="134"/>
        <v/>
      </c>
      <c r="AD8630" s="38"/>
    </row>
    <row r="8631" spans="1:30">
      <c r="A8631" s="46"/>
      <c r="B8631" s="47"/>
      <c r="C8631" s="49"/>
      <c r="D8631" s="41"/>
      <c r="E8631" s="41"/>
      <c r="F8631" s="41"/>
      <c r="G8631" s="50" t="str">
        <f>IF(A8631&lt;&gt;"",CONCATENATE(A8631,":",YEAR(B8631),IF(MONTH(B8631)&gt;9,MONTH(B8631),CONCATENATE(0,MONTH(B8631))),IF(DAY(B8631)&gt;9,DAY(B8631),CONCATENATE(0,DAY(B8631))),IF(HOUR(C8631)&gt;9,HOUR(C8631),CONCATENATE(0,HOUR(C8631))),IF(MINUTE(C8631)&gt;9,MINUTE(C8631),CONCATENATE(0,MINUTE(C8631))),":",VLOOKUP(F8631,'Valid Values - Results'!$D$4:$F$12,3,FALSE)),"")</f>
        <v/>
      </c>
      <c r="H8631" s="41"/>
      <c r="I8631" s="41"/>
      <c r="J8631" s="41"/>
      <c r="K8631" s="41"/>
      <c r="L8631" s="41"/>
      <c r="M8631" s="92"/>
      <c r="N8631" s="41"/>
      <c r="O8631" s="41"/>
      <c r="P8631" s="41"/>
      <c r="Q8631" s="41"/>
      <c r="R8631" s="41"/>
      <c r="S8631" s="41"/>
      <c r="T8631" s="41"/>
      <c r="U8631" s="47"/>
      <c r="V8631" s="49"/>
      <c r="W8631" s="41"/>
      <c r="X8631" s="41"/>
      <c r="Y8631" s="41"/>
      <c r="AA8631" s="37" t="str">
        <f>IF($I8631&lt;&gt;"",VLOOKUP($I8631,'Valid Values - Search'!$R$4:$T$4719,3,FALSE),"")</f>
        <v/>
      </c>
      <c r="AB8631" s="37" t="str">
        <f>IF($I8631&lt;&gt;"",VLOOKUP($I8631,'Valid Values - Search'!$R$4:$S$4719,2,FALSE),"")</f>
        <v/>
      </c>
      <c r="AC8631" s="38" t="str">
        <f t="shared" si="134"/>
        <v/>
      </c>
      <c r="AD8631" s="38"/>
    </row>
    <row r="8632" spans="1:30">
      <c r="A8632" s="46"/>
      <c r="B8632" s="47"/>
      <c r="C8632" s="49"/>
      <c r="D8632" s="41"/>
      <c r="E8632" s="41"/>
      <c r="F8632" s="41"/>
      <c r="G8632" s="50" t="str">
        <f>IF(A8632&lt;&gt;"",CONCATENATE(A8632,":",YEAR(B8632),IF(MONTH(B8632)&gt;9,MONTH(B8632),CONCATENATE(0,MONTH(B8632))),IF(DAY(B8632)&gt;9,DAY(B8632),CONCATENATE(0,DAY(B8632))),IF(HOUR(C8632)&gt;9,HOUR(C8632),CONCATENATE(0,HOUR(C8632))),IF(MINUTE(C8632)&gt;9,MINUTE(C8632),CONCATENATE(0,MINUTE(C8632))),":",VLOOKUP(F8632,'Valid Values - Results'!$D$4:$F$12,3,FALSE)),"")</f>
        <v/>
      </c>
      <c r="H8632" s="41"/>
      <c r="I8632" s="41"/>
      <c r="J8632" s="41"/>
      <c r="K8632" s="41"/>
      <c r="L8632" s="41"/>
      <c r="M8632" s="92"/>
      <c r="N8632" s="41"/>
      <c r="O8632" s="41"/>
      <c r="P8632" s="41"/>
      <c r="Q8632" s="41"/>
      <c r="R8632" s="41"/>
      <c r="S8632" s="41"/>
      <c r="T8632" s="41"/>
      <c r="U8632" s="47"/>
      <c r="V8632" s="49"/>
      <c r="W8632" s="41"/>
      <c r="X8632" s="41"/>
      <c r="Y8632" s="41"/>
      <c r="AA8632" s="37" t="str">
        <f>IF($I8632&lt;&gt;"",VLOOKUP($I8632,'Valid Values - Search'!$R$4:$T$4719,3,FALSE),"")</f>
        <v/>
      </c>
      <c r="AB8632" s="37" t="str">
        <f>IF($I8632&lt;&gt;"",VLOOKUP($I8632,'Valid Values - Search'!$R$4:$S$4719,2,FALSE),"")</f>
        <v/>
      </c>
      <c r="AC8632" s="38" t="str">
        <f t="shared" si="134"/>
        <v/>
      </c>
      <c r="AD8632" s="38"/>
    </row>
    <row r="8633" spans="1:30">
      <c r="A8633" s="46"/>
      <c r="B8633" s="47"/>
      <c r="C8633" s="49"/>
      <c r="D8633" s="41"/>
      <c r="E8633" s="41"/>
      <c r="F8633" s="41"/>
      <c r="G8633" s="50" t="str">
        <f>IF(A8633&lt;&gt;"",CONCATENATE(A8633,":",YEAR(B8633),IF(MONTH(B8633)&gt;9,MONTH(B8633),CONCATENATE(0,MONTH(B8633))),IF(DAY(B8633)&gt;9,DAY(B8633),CONCATENATE(0,DAY(B8633))),IF(HOUR(C8633)&gt;9,HOUR(C8633),CONCATENATE(0,HOUR(C8633))),IF(MINUTE(C8633)&gt;9,MINUTE(C8633),CONCATENATE(0,MINUTE(C8633))),":",VLOOKUP(F8633,'Valid Values - Results'!$D$4:$F$12,3,FALSE)),"")</f>
        <v/>
      </c>
      <c r="H8633" s="41"/>
      <c r="I8633" s="41"/>
      <c r="J8633" s="41"/>
      <c r="K8633" s="41"/>
      <c r="L8633" s="41"/>
      <c r="M8633" s="92"/>
      <c r="N8633" s="41"/>
      <c r="O8633" s="41"/>
      <c r="P8633" s="41"/>
      <c r="Q8633" s="41"/>
      <c r="R8633" s="41"/>
      <c r="S8633" s="41"/>
      <c r="T8633" s="41"/>
      <c r="U8633" s="47"/>
      <c r="V8633" s="49"/>
      <c r="W8633" s="41"/>
      <c r="X8633" s="41"/>
      <c r="Y8633" s="41"/>
      <c r="AA8633" s="37" t="str">
        <f>IF($I8633&lt;&gt;"",VLOOKUP($I8633,'Valid Values - Search'!$R$4:$T$4719,3,FALSE),"")</f>
        <v/>
      </c>
      <c r="AB8633" s="37" t="str">
        <f>IF($I8633&lt;&gt;"",VLOOKUP($I8633,'Valid Values - Search'!$R$4:$S$4719,2,FALSE),"")</f>
        <v/>
      </c>
      <c r="AC8633" s="38" t="str">
        <f t="shared" si="134"/>
        <v/>
      </c>
      <c r="AD8633" s="38"/>
    </row>
    <row r="8634" spans="1:30">
      <c r="A8634" s="46"/>
      <c r="B8634" s="47"/>
      <c r="C8634" s="49"/>
      <c r="D8634" s="41"/>
      <c r="E8634" s="41"/>
      <c r="F8634" s="41"/>
      <c r="G8634" s="50" t="str">
        <f>IF(A8634&lt;&gt;"",CONCATENATE(A8634,":",YEAR(B8634),IF(MONTH(B8634)&gt;9,MONTH(B8634),CONCATENATE(0,MONTH(B8634))),IF(DAY(B8634)&gt;9,DAY(B8634),CONCATENATE(0,DAY(B8634))),IF(HOUR(C8634)&gt;9,HOUR(C8634),CONCATENATE(0,HOUR(C8634))),IF(MINUTE(C8634)&gt;9,MINUTE(C8634),CONCATENATE(0,MINUTE(C8634))),":",VLOOKUP(F8634,'Valid Values - Results'!$D$4:$F$12,3,FALSE)),"")</f>
        <v/>
      </c>
      <c r="H8634" s="41"/>
      <c r="I8634" s="41"/>
      <c r="J8634" s="41"/>
      <c r="K8634" s="41"/>
      <c r="L8634" s="41"/>
      <c r="M8634" s="92"/>
      <c r="N8634" s="41"/>
      <c r="O8634" s="41"/>
      <c r="P8634" s="41"/>
      <c r="Q8634" s="41"/>
      <c r="R8634" s="41"/>
      <c r="S8634" s="41"/>
      <c r="T8634" s="41"/>
      <c r="U8634" s="47"/>
      <c r="V8634" s="49"/>
      <c r="W8634" s="41"/>
      <c r="X8634" s="41"/>
      <c r="Y8634" s="41"/>
      <c r="AA8634" s="37" t="str">
        <f>IF($I8634&lt;&gt;"",VLOOKUP($I8634,'Valid Values - Search'!$R$4:$T$4719,3,FALSE),"")</f>
        <v/>
      </c>
      <c r="AB8634" s="37" t="str">
        <f>IF($I8634&lt;&gt;"",VLOOKUP($I8634,'Valid Values - Search'!$R$4:$S$4719,2,FALSE),"")</f>
        <v/>
      </c>
      <c r="AC8634" s="38" t="str">
        <f t="shared" si="134"/>
        <v/>
      </c>
      <c r="AD8634" s="38"/>
    </row>
    <row r="8635" spans="1:30">
      <c r="A8635" s="46"/>
      <c r="B8635" s="47"/>
      <c r="C8635" s="49"/>
      <c r="D8635" s="41"/>
      <c r="E8635" s="41"/>
      <c r="F8635" s="41"/>
      <c r="G8635" s="50" t="str">
        <f>IF(A8635&lt;&gt;"",CONCATENATE(A8635,":",YEAR(B8635),IF(MONTH(B8635)&gt;9,MONTH(B8635),CONCATENATE(0,MONTH(B8635))),IF(DAY(B8635)&gt;9,DAY(B8635),CONCATENATE(0,DAY(B8635))),IF(HOUR(C8635)&gt;9,HOUR(C8635),CONCATENATE(0,HOUR(C8635))),IF(MINUTE(C8635)&gt;9,MINUTE(C8635),CONCATENATE(0,MINUTE(C8635))),":",VLOOKUP(F8635,'Valid Values - Results'!$D$4:$F$12,3,FALSE)),"")</f>
        <v/>
      </c>
      <c r="H8635" s="41"/>
      <c r="I8635" s="41"/>
      <c r="J8635" s="41"/>
      <c r="K8635" s="41"/>
      <c r="L8635" s="41"/>
      <c r="M8635" s="92"/>
      <c r="N8635" s="41"/>
      <c r="O8635" s="41"/>
      <c r="P8635" s="41"/>
      <c r="Q8635" s="41"/>
      <c r="R8635" s="41"/>
      <c r="S8635" s="41"/>
      <c r="T8635" s="41"/>
      <c r="U8635" s="47"/>
      <c r="V8635" s="49"/>
      <c r="W8635" s="41"/>
      <c r="X8635" s="41"/>
      <c r="Y8635" s="41"/>
      <c r="AA8635" s="37" t="str">
        <f>IF($I8635&lt;&gt;"",VLOOKUP($I8635,'Valid Values - Search'!$R$4:$T$4719,3,FALSE),"")</f>
        <v/>
      </c>
      <c r="AB8635" s="37" t="str">
        <f>IF($I8635&lt;&gt;"",VLOOKUP($I8635,'Valid Values - Search'!$R$4:$S$4719,2,FALSE),"")</f>
        <v/>
      </c>
      <c r="AC8635" s="38" t="str">
        <f t="shared" si="134"/>
        <v/>
      </c>
      <c r="AD8635" s="38"/>
    </row>
    <row r="8636" spans="1:30">
      <c r="A8636" s="46"/>
      <c r="B8636" s="47"/>
      <c r="C8636" s="49"/>
      <c r="D8636" s="41"/>
      <c r="E8636" s="41"/>
      <c r="F8636" s="41"/>
      <c r="G8636" s="50" t="str">
        <f>IF(A8636&lt;&gt;"",CONCATENATE(A8636,":",YEAR(B8636),IF(MONTH(B8636)&gt;9,MONTH(B8636),CONCATENATE(0,MONTH(B8636))),IF(DAY(B8636)&gt;9,DAY(B8636),CONCATENATE(0,DAY(B8636))),IF(HOUR(C8636)&gt;9,HOUR(C8636),CONCATENATE(0,HOUR(C8636))),IF(MINUTE(C8636)&gt;9,MINUTE(C8636),CONCATENATE(0,MINUTE(C8636))),":",VLOOKUP(F8636,'Valid Values - Results'!$D$4:$F$12,3,FALSE)),"")</f>
        <v/>
      </c>
      <c r="H8636" s="41"/>
      <c r="I8636" s="41"/>
      <c r="J8636" s="41"/>
      <c r="K8636" s="41"/>
      <c r="L8636" s="41"/>
      <c r="M8636" s="92"/>
      <c r="N8636" s="41"/>
      <c r="O8636" s="41"/>
      <c r="P8636" s="41"/>
      <c r="Q8636" s="41"/>
      <c r="R8636" s="41"/>
      <c r="S8636" s="41"/>
      <c r="T8636" s="41"/>
      <c r="U8636" s="47"/>
      <c r="V8636" s="49"/>
      <c r="W8636" s="41"/>
      <c r="X8636" s="41"/>
      <c r="Y8636" s="41"/>
      <c r="AA8636" s="37" t="str">
        <f>IF($I8636&lt;&gt;"",VLOOKUP($I8636,'Valid Values - Search'!$R$4:$T$4719,3,FALSE),"")</f>
        <v/>
      </c>
      <c r="AB8636" s="37" t="str">
        <f>IF($I8636&lt;&gt;"",VLOOKUP($I8636,'Valid Values - Search'!$R$4:$S$4719,2,FALSE),"")</f>
        <v/>
      </c>
      <c r="AC8636" s="38" t="str">
        <f t="shared" si="134"/>
        <v/>
      </c>
      <c r="AD8636" s="38"/>
    </row>
    <row r="8637" spans="1:30">
      <c r="A8637" s="46"/>
      <c r="B8637" s="47"/>
      <c r="C8637" s="49"/>
      <c r="D8637" s="41"/>
      <c r="E8637" s="41"/>
      <c r="F8637" s="41"/>
      <c r="G8637" s="50" t="str">
        <f>IF(A8637&lt;&gt;"",CONCATENATE(A8637,":",YEAR(B8637),IF(MONTH(B8637)&gt;9,MONTH(B8637),CONCATENATE(0,MONTH(B8637))),IF(DAY(B8637)&gt;9,DAY(B8637),CONCATENATE(0,DAY(B8637))),IF(HOUR(C8637)&gt;9,HOUR(C8637),CONCATENATE(0,HOUR(C8637))),IF(MINUTE(C8637)&gt;9,MINUTE(C8637),CONCATENATE(0,MINUTE(C8637))),":",VLOOKUP(F8637,'Valid Values - Results'!$D$4:$F$12,3,FALSE)),"")</f>
        <v/>
      </c>
      <c r="H8637" s="41"/>
      <c r="I8637" s="41"/>
      <c r="J8637" s="41"/>
      <c r="K8637" s="41"/>
      <c r="L8637" s="41"/>
      <c r="M8637" s="92"/>
      <c r="N8637" s="41"/>
      <c r="O8637" s="41"/>
      <c r="P8637" s="41"/>
      <c r="Q8637" s="41"/>
      <c r="R8637" s="41"/>
      <c r="S8637" s="41"/>
      <c r="T8637" s="41"/>
      <c r="U8637" s="47"/>
      <c r="V8637" s="49"/>
      <c r="W8637" s="41"/>
      <c r="X8637" s="41"/>
      <c r="Y8637" s="41"/>
      <c r="AA8637" s="37" t="str">
        <f>IF($I8637&lt;&gt;"",VLOOKUP($I8637,'Valid Values - Search'!$R$4:$T$4719,3,FALSE),"")</f>
        <v/>
      </c>
      <c r="AB8637" s="37" t="str">
        <f>IF($I8637&lt;&gt;"",VLOOKUP($I8637,'Valid Values - Search'!$R$4:$S$4719,2,FALSE),"")</f>
        <v/>
      </c>
      <c r="AC8637" s="38" t="str">
        <f t="shared" si="134"/>
        <v/>
      </c>
      <c r="AD8637" s="38"/>
    </row>
    <row r="8638" spans="1:30">
      <c r="A8638" s="46"/>
      <c r="B8638" s="47"/>
      <c r="C8638" s="49"/>
      <c r="D8638" s="41"/>
      <c r="E8638" s="41"/>
      <c r="F8638" s="41"/>
      <c r="G8638" s="50" t="str">
        <f>IF(A8638&lt;&gt;"",CONCATENATE(A8638,":",YEAR(B8638),IF(MONTH(B8638)&gt;9,MONTH(B8638),CONCATENATE(0,MONTH(B8638))),IF(DAY(B8638)&gt;9,DAY(B8638),CONCATENATE(0,DAY(B8638))),IF(HOUR(C8638)&gt;9,HOUR(C8638),CONCATENATE(0,HOUR(C8638))),IF(MINUTE(C8638)&gt;9,MINUTE(C8638),CONCATENATE(0,MINUTE(C8638))),":",VLOOKUP(F8638,'Valid Values - Results'!$D$4:$F$12,3,FALSE)),"")</f>
        <v/>
      </c>
      <c r="H8638" s="41"/>
      <c r="I8638" s="41"/>
      <c r="J8638" s="41"/>
      <c r="K8638" s="41"/>
      <c r="L8638" s="41"/>
      <c r="M8638" s="92"/>
      <c r="N8638" s="41"/>
      <c r="O8638" s="41"/>
      <c r="P8638" s="41"/>
      <c r="Q8638" s="41"/>
      <c r="R8638" s="41"/>
      <c r="S8638" s="41"/>
      <c r="T8638" s="41"/>
      <c r="U8638" s="47"/>
      <c r="V8638" s="49"/>
      <c r="W8638" s="41"/>
      <c r="X8638" s="41"/>
      <c r="Y8638" s="41"/>
      <c r="AA8638" s="37" t="str">
        <f>IF($I8638&lt;&gt;"",VLOOKUP($I8638,'Valid Values - Search'!$R$4:$T$4719,3,FALSE),"")</f>
        <v/>
      </c>
      <c r="AB8638" s="37" t="str">
        <f>IF($I8638&lt;&gt;"",VLOOKUP($I8638,'Valid Values - Search'!$R$4:$S$4719,2,FALSE),"")</f>
        <v/>
      </c>
      <c r="AC8638" s="38" t="str">
        <f t="shared" si="134"/>
        <v/>
      </c>
      <c r="AD8638" s="38"/>
    </row>
    <row r="8639" spans="1:30">
      <c r="A8639" s="46"/>
      <c r="B8639" s="47"/>
      <c r="C8639" s="49"/>
      <c r="D8639" s="41"/>
      <c r="E8639" s="41"/>
      <c r="F8639" s="41"/>
      <c r="G8639" s="50" t="str">
        <f>IF(A8639&lt;&gt;"",CONCATENATE(A8639,":",YEAR(B8639),IF(MONTH(B8639)&gt;9,MONTH(B8639),CONCATENATE(0,MONTH(B8639))),IF(DAY(B8639)&gt;9,DAY(B8639),CONCATENATE(0,DAY(B8639))),IF(HOUR(C8639)&gt;9,HOUR(C8639),CONCATENATE(0,HOUR(C8639))),IF(MINUTE(C8639)&gt;9,MINUTE(C8639),CONCATENATE(0,MINUTE(C8639))),":",VLOOKUP(F8639,'Valid Values - Results'!$D$4:$F$12,3,FALSE)),"")</f>
        <v/>
      </c>
      <c r="H8639" s="41"/>
      <c r="I8639" s="41"/>
      <c r="J8639" s="41"/>
      <c r="K8639" s="41"/>
      <c r="L8639" s="41"/>
      <c r="M8639" s="92"/>
      <c r="N8639" s="41"/>
      <c r="O8639" s="41"/>
      <c r="P8639" s="41"/>
      <c r="Q8639" s="41"/>
      <c r="R8639" s="41"/>
      <c r="S8639" s="41"/>
      <c r="T8639" s="41"/>
      <c r="U8639" s="47"/>
      <c r="V8639" s="49"/>
      <c r="W8639" s="41"/>
      <c r="X8639" s="41"/>
      <c r="Y8639" s="41"/>
      <c r="AA8639" s="37" t="str">
        <f>IF($I8639&lt;&gt;"",VLOOKUP($I8639,'Valid Values - Search'!$R$4:$T$4719,3,FALSE),"")</f>
        <v/>
      </c>
      <c r="AB8639" s="37" t="str">
        <f>IF($I8639&lt;&gt;"",VLOOKUP($I8639,'Valid Values - Search'!$R$4:$S$4719,2,FALSE),"")</f>
        <v/>
      </c>
      <c r="AC8639" s="38" t="str">
        <f t="shared" si="134"/>
        <v/>
      </c>
      <c r="AD8639" s="38"/>
    </row>
    <row r="8640" spans="1:30">
      <c r="A8640" s="46"/>
      <c r="B8640" s="47"/>
      <c r="C8640" s="49"/>
      <c r="D8640" s="41"/>
      <c r="E8640" s="41"/>
      <c r="F8640" s="41"/>
      <c r="G8640" s="50" t="str">
        <f>IF(A8640&lt;&gt;"",CONCATENATE(A8640,":",YEAR(B8640),IF(MONTH(B8640)&gt;9,MONTH(B8640),CONCATENATE(0,MONTH(B8640))),IF(DAY(B8640)&gt;9,DAY(B8640),CONCATENATE(0,DAY(B8640))),IF(HOUR(C8640)&gt;9,HOUR(C8640),CONCATENATE(0,HOUR(C8640))),IF(MINUTE(C8640)&gt;9,MINUTE(C8640),CONCATENATE(0,MINUTE(C8640))),":",VLOOKUP(F8640,'Valid Values - Results'!$D$4:$F$12,3,FALSE)),"")</f>
        <v/>
      </c>
      <c r="H8640" s="41"/>
      <c r="I8640" s="41"/>
      <c r="J8640" s="41"/>
      <c r="K8640" s="41"/>
      <c r="L8640" s="41"/>
      <c r="M8640" s="92"/>
      <c r="N8640" s="41"/>
      <c r="O8640" s="41"/>
      <c r="P8640" s="41"/>
      <c r="Q8640" s="41"/>
      <c r="R8640" s="41"/>
      <c r="S8640" s="41"/>
      <c r="T8640" s="41"/>
      <c r="U8640" s="47"/>
      <c r="V8640" s="49"/>
      <c r="W8640" s="41"/>
      <c r="X8640" s="41"/>
      <c r="Y8640" s="41"/>
      <c r="AA8640" s="37" t="str">
        <f>IF($I8640&lt;&gt;"",VLOOKUP($I8640,'Valid Values - Search'!$R$4:$T$4719,3,FALSE),"")</f>
        <v/>
      </c>
      <c r="AB8640" s="37" t="str">
        <f>IF($I8640&lt;&gt;"",VLOOKUP($I8640,'Valid Values - Search'!$R$4:$S$4719,2,FALSE),"")</f>
        <v/>
      </c>
      <c r="AC8640" s="38" t="str">
        <f t="shared" si="134"/>
        <v/>
      </c>
      <c r="AD8640" s="38"/>
    </row>
    <row r="8641" spans="1:30">
      <c r="A8641" s="46"/>
      <c r="B8641" s="47"/>
      <c r="C8641" s="49"/>
      <c r="D8641" s="41"/>
      <c r="E8641" s="41"/>
      <c r="F8641" s="41"/>
      <c r="G8641" s="50" t="str">
        <f>IF(A8641&lt;&gt;"",CONCATENATE(A8641,":",YEAR(B8641),IF(MONTH(B8641)&gt;9,MONTH(B8641),CONCATENATE(0,MONTH(B8641))),IF(DAY(B8641)&gt;9,DAY(B8641),CONCATENATE(0,DAY(B8641))),IF(HOUR(C8641)&gt;9,HOUR(C8641),CONCATENATE(0,HOUR(C8641))),IF(MINUTE(C8641)&gt;9,MINUTE(C8641),CONCATENATE(0,MINUTE(C8641))),":",VLOOKUP(F8641,'Valid Values - Results'!$D$4:$F$12,3,FALSE)),"")</f>
        <v/>
      </c>
      <c r="H8641" s="41"/>
      <c r="I8641" s="41"/>
      <c r="J8641" s="41"/>
      <c r="K8641" s="41"/>
      <c r="L8641" s="41"/>
      <c r="M8641" s="92"/>
      <c r="N8641" s="41"/>
      <c r="O8641" s="41"/>
      <c r="P8641" s="41"/>
      <c r="Q8641" s="41"/>
      <c r="R8641" s="41"/>
      <c r="S8641" s="41"/>
      <c r="T8641" s="41"/>
      <c r="U8641" s="47"/>
      <c r="V8641" s="49"/>
      <c r="W8641" s="41"/>
      <c r="X8641" s="41"/>
      <c r="Y8641" s="41"/>
      <c r="AA8641" s="37" t="str">
        <f>IF($I8641&lt;&gt;"",VLOOKUP($I8641,'Valid Values - Search'!$R$4:$T$4719,3,FALSE),"")</f>
        <v/>
      </c>
      <c r="AB8641" s="37" t="str">
        <f>IF($I8641&lt;&gt;"",VLOOKUP($I8641,'Valid Values - Search'!$R$4:$S$4719,2,FALSE),"")</f>
        <v/>
      </c>
      <c r="AC8641" s="38" t="str">
        <f t="shared" si="134"/>
        <v/>
      </c>
      <c r="AD8641" s="38"/>
    </row>
    <row r="8642" spans="1:30">
      <c r="A8642" s="46"/>
      <c r="B8642" s="47"/>
      <c r="C8642" s="49"/>
      <c r="D8642" s="41"/>
      <c r="E8642" s="41"/>
      <c r="F8642" s="41"/>
      <c r="G8642" s="50" t="str">
        <f>IF(A8642&lt;&gt;"",CONCATENATE(A8642,":",YEAR(B8642),IF(MONTH(B8642)&gt;9,MONTH(B8642),CONCATENATE(0,MONTH(B8642))),IF(DAY(B8642)&gt;9,DAY(B8642),CONCATENATE(0,DAY(B8642))),IF(HOUR(C8642)&gt;9,HOUR(C8642),CONCATENATE(0,HOUR(C8642))),IF(MINUTE(C8642)&gt;9,MINUTE(C8642),CONCATENATE(0,MINUTE(C8642))),":",VLOOKUP(F8642,'Valid Values - Results'!$D$4:$F$12,3,FALSE)),"")</f>
        <v/>
      </c>
      <c r="H8642" s="41"/>
      <c r="I8642" s="41"/>
      <c r="J8642" s="41"/>
      <c r="K8642" s="41"/>
      <c r="L8642" s="41"/>
      <c r="M8642" s="92"/>
      <c r="N8642" s="41"/>
      <c r="O8642" s="41"/>
      <c r="P8642" s="41"/>
      <c r="Q8642" s="41"/>
      <c r="R8642" s="41"/>
      <c r="S8642" s="41"/>
      <c r="T8642" s="41"/>
      <c r="U8642" s="47"/>
      <c r="V8642" s="49"/>
      <c r="W8642" s="41"/>
      <c r="X8642" s="41"/>
      <c r="Y8642" s="41"/>
      <c r="AA8642" s="37" t="str">
        <f>IF($I8642&lt;&gt;"",VLOOKUP($I8642,'Valid Values - Search'!$R$4:$T$4719,3,FALSE),"")</f>
        <v/>
      </c>
      <c r="AB8642" s="37" t="str">
        <f>IF($I8642&lt;&gt;"",VLOOKUP($I8642,'Valid Values - Search'!$R$4:$S$4719,2,FALSE),"")</f>
        <v/>
      </c>
      <c r="AC8642" s="38" t="str">
        <f t="shared" ref="AC8642:AC8705" si="135">IF($V8642&lt;&gt;"",$D8642,"")</f>
        <v/>
      </c>
      <c r="AD8642" s="38"/>
    </row>
    <row r="8643" spans="1:30">
      <c r="A8643" s="46"/>
      <c r="B8643" s="47"/>
      <c r="C8643" s="49"/>
      <c r="D8643" s="41"/>
      <c r="E8643" s="41"/>
      <c r="F8643" s="41"/>
      <c r="G8643" s="50" t="str">
        <f>IF(A8643&lt;&gt;"",CONCATENATE(A8643,":",YEAR(B8643),IF(MONTH(B8643)&gt;9,MONTH(B8643),CONCATENATE(0,MONTH(B8643))),IF(DAY(B8643)&gt;9,DAY(B8643),CONCATENATE(0,DAY(B8643))),IF(HOUR(C8643)&gt;9,HOUR(C8643),CONCATENATE(0,HOUR(C8643))),IF(MINUTE(C8643)&gt;9,MINUTE(C8643),CONCATENATE(0,MINUTE(C8643))),":",VLOOKUP(F8643,'Valid Values - Results'!$D$4:$F$12,3,FALSE)),"")</f>
        <v/>
      </c>
      <c r="H8643" s="41"/>
      <c r="I8643" s="41"/>
      <c r="J8643" s="41"/>
      <c r="K8643" s="41"/>
      <c r="L8643" s="41"/>
      <c r="M8643" s="92"/>
      <c r="N8643" s="41"/>
      <c r="O8643" s="41"/>
      <c r="P8643" s="41"/>
      <c r="Q8643" s="41"/>
      <c r="R8643" s="41"/>
      <c r="S8643" s="41"/>
      <c r="T8643" s="41"/>
      <c r="U8643" s="47"/>
      <c r="V8643" s="49"/>
      <c r="W8643" s="41"/>
      <c r="X8643" s="41"/>
      <c r="Y8643" s="41"/>
      <c r="AA8643" s="37" t="str">
        <f>IF($I8643&lt;&gt;"",VLOOKUP($I8643,'Valid Values - Search'!$R$4:$T$4719,3,FALSE),"")</f>
        <v/>
      </c>
      <c r="AB8643" s="37" t="str">
        <f>IF($I8643&lt;&gt;"",VLOOKUP($I8643,'Valid Values - Search'!$R$4:$S$4719,2,FALSE),"")</f>
        <v/>
      </c>
      <c r="AC8643" s="38" t="str">
        <f t="shared" si="135"/>
        <v/>
      </c>
      <c r="AD8643" s="38"/>
    </row>
    <row r="8644" spans="1:30">
      <c r="A8644" s="46"/>
      <c r="B8644" s="47"/>
      <c r="C8644" s="49"/>
      <c r="D8644" s="41"/>
      <c r="E8644" s="41"/>
      <c r="F8644" s="41"/>
      <c r="G8644" s="50" t="str">
        <f>IF(A8644&lt;&gt;"",CONCATENATE(A8644,":",YEAR(B8644),IF(MONTH(B8644)&gt;9,MONTH(B8644),CONCATENATE(0,MONTH(B8644))),IF(DAY(B8644)&gt;9,DAY(B8644),CONCATENATE(0,DAY(B8644))),IF(HOUR(C8644)&gt;9,HOUR(C8644),CONCATENATE(0,HOUR(C8644))),IF(MINUTE(C8644)&gt;9,MINUTE(C8644),CONCATENATE(0,MINUTE(C8644))),":",VLOOKUP(F8644,'Valid Values - Results'!$D$4:$F$12,3,FALSE)),"")</f>
        <v/>
      </c>
      <c r="H8644" s="41"/>
      <c r="I8644" s="41"/>
      <c r="J8644" s="41"/>
      <c r="K8644" s="41"/>
      <c r="L8644" s="41"/>
      <c r="M8644" s="92"/>
      <c r="N8644" s="41"/>
      <c r="O8644" s="41"/>
      <c r="P8644" s="41"/>
      <c r="Q8644" s="41"/>
      <c r="R8644" s="41"/>
      <c r="S8644" s="41"/>
      <c r="T8644" s="41"/>
      <c r="U8644" s="47"/>
      <c r="V8644" s="49"/>
      <c r="W8644" s="41"/>
      <c r="X8644" s="41"/>
      <c r="Y8644" s="41"/>
      <c r="AA8644" s="37" t="str">
        <f>IF($I8644&lt;&gt;"",VLOOKUP($I8644,'Valid Values - Search'!$R$4:$T$4719,3,FALSE),"")</f>
        <v/>
      </c>
      <c r="AB8644" s="37" t="str">
        <f>IF($I8644&lt;&gt;"",VLOOKUP($I8644,'Valid Values - Search'!$R$4:$S$4719,2,FALSE),"")</f>
        <v/>
      </c>
      <c r="AC8644" s="38" t="str">
        <f t="shared" si="135"/>
        <v/>
      </c>
      <c r="AD8644" s="38"/>
    </row>
    <row r="8645" spans="1:30">
      <c r="A8645" s="46"/>
      <c r="B8645" s="47"/>
      <c r="C8645" s="49"/>
      <c r="D8645" s="41"/>
      <c r="E8645" s="41"/>
      <c r="F8645" s="41"/>
      <c r="G8645" s="50" t="str">
        <f>IF(A8645&lt;&gt;"",CONCATENATE(A8645,":",YEAR(B8645),IF(MONTH(B8645)&gt;9,MONTH(B8645),CONCATENATE(0,MONTH(B8645))),IF(DAY(B8645)&gt;9,DAY(B8645),CONCATENATE(0,DAY(B8645))),IF(HOUR(C8645)&gt;9,HOUR(C8645),CONCATENATE(0,HOUR(C8645))),IF(MINUTE(C8645)&gt;9,MINUTE(C8645),CONCATENATE(0,MINUTE(C8645))),":",VLOOKUP(F8645,'Valid Values - Results'!$D$4:$F$12,3,FALSE)),"")</f>
        <v/>
      </c>
      <c r="H8645" s="41"/>
      <c r="I8645" s="41"/>
      <c r="J8645" s="41"/>
      <c r="K8645" s="41"/>
      <c r="L8645" s="41"/>
      <c r="M8645" s="92"/>
      <c r="N8645" s="41"/>
      <c r="O8645" s="41"/>
      <c r="P8645" s="41"/>
      <c r="Q8645" s="41"/>
      <c r="R8645" s="41"/>
      <c r="S8645" s="41"/>
      <c r="T8645" s="41"/>
      <c r="U8645" s="47"/>
      <c r="V8645" s="49"/>
      <c r="W8645" s="41"/>
      <c r="X8645" s="41"/>
      <c r="Y8645" s="41"/>
      <c r="AA8645" s="37" t="str">
        <f>IF($I8645&lt;&gt;"",VLOOKUP($I8645,'Valid Values - Search'!$R$4:$T$4719,3,FALSE),"")</f>
        <v/>
      </c>
      <c r="AB8645" s="37" t="str">
        <f>IF($I8645&lt;&gt;"",VLOOKUP($I8645,'Valid Values - Search'!$R$4:$S$4719,2,FALSE),"")</f>
        <v/>
      </c>
      <c r="AC8645" s="38" t="str">
        <f t="shared" si="135"/>
        <v/>
      </c>
      <c r="AD8645" s="38"/>
    </row>
    <row r="8646" spans="1:30">
      <c r="A8646" s="46"/>
      <c r="B8646" s="47"/>
      <c r="C8646" s="49"/>
      <c r="D8646" s="41"/>
      <c r="E8646" s="41"/>
      <c r="F8646" s="41"/>
      <c r="G8646" s="50" t="str">
        <f>IF(A8646&lt;&gt;"",CONCATENATE(A8646,":",YEAR(B8646),IF(MONTH(B8646)&gt;9,MONTH(B8646),CONCATENATE(0,MONTH(B8646))),IF(DAY(B8646)&gt;9,DAY(B8646),CONCATENATE(0,DAY(B8646))),IF(HOUR(C8646)&gt;9,HOUR(C8646),CONCATENATE(0,HOUR(C8646))),IF(MINUTE(C8646)&gt;9,MINUTE(C8646),CONCATENATE(0,MINUTE(C8646))),":",VLOOKUP(F8646,'Valid Values - Results'!$D$4:$F$12,3,FALSE)),"")</f>
        <v/>
      </c>
      <c r="H8646" s="41"/>
      <c r="I8646" s="41"/>
      <c r="J8646" s="41"/>
      <c r="K8646" s="41"/>
      <c r="L8646" s="41"/>
      <c r="M8646" s="92"/>
      <c r="N8646" s="41"/>
      <c r="O8646" s="41"/>
      <c r="P8646" s="41"/>
      <c r="Q8646" s="41"/>
      <c r="R8646" s="41"/>
      <c r="S8646" s="41"/>
      <c r="T8646" s="41"/>
      <c r="U8646" s="47"/>
      <c r="V8646" s="49"/>
      <c r="W8646" s="41"/>
      <c r="X8646" s="41"/>
      <c r="Y8646" s="41"/>
      <c r="AA8646" s="37" t="str">
        <f>IF($I8646&lt;&gt;"",VLOOKUP($I8646,'Valid Values - Search'!$R$4:$T$4719,3,FALSE),"")</f>
        <v/>
      </c>
      <c r="AB8646" s="37" t="str">
        <f>IF($I8646&lt;&gt;"",VLOOKUP($I8646,'Valid Values - Search'!$R$4:$S$4719,2,FALSE),"")</f>
        <v/>
      </c>
      <c r="AC8646" s="38" t="str">
        <f t="shared" si="135"/>
        <v/>
      </c>
      <c r="AD8646" s="38"/>
    </row>
    <row r="8647" spans="1:30">
      <c r="A8647" s="46"/>
      <c r="B8647" s="47"/>
      <c r="C8647" s="49"/>
      <c r="D8647" s="41"/>
      <c r="E8647" s="41"/>
      <c r="F8647" s="41"/>
      <c r="G8647" s="50" t="str">
        <f>IF(A8647&lt;&gt;"",CONCATENATE(A8647,":",YEAR(B8647),IF(MONTH(B8647)&gt;9,MONTH(B8647),CONCATENATE(0,MONTH(B8647))),IF(DAY(B8647)&gt;9,DAY(B8647),CONCATENATE(0,DAY(B8647))),IF(HOUR(C8647)&gt;9,HOUR(C8647),CONCATENATE(0,HOUR(C8647))),IF(MINUTE(C8647)&gt;9,MINUTE(C8647),CONCATENATE(0,MINUTE(C8647))),":",VLOOKUP(F8647,'Valid Values - Results'!$D$4:$F$12,3,FALSE)),"")</f>
        <v/>
      </c>
      <c r="H8647" s="41"/>
      <c r="I8647" s="41"/>
      <c r="J8647" s="41"/>
      <c r="K8647" s="41"/>
      <c r="L8647" s="41"/>
      <c r="M8647" s="92"/>
      <c r="N8647" s="41"/>
      <c r="O8647" s="41"/>
      <c r="P8647" s="41"/>
      <c r="Q8647" s="41"/>
      <c r="R8647" s="41"/>
      <c r="S8647" s="41"/>
      <c r="T8647" s="41"/>
      <c r="U8647" s="47"/>
      <c r="V8647" s="49"/>
      <c r="W8647" s="41"/>
      <c r="X8647" s="41"/>
      <c r="Y8647" s="41"/>
      <c r="AA8647" s="37" t="str">
        <f>IF($I8647&lt;&gt;"",VLOOKUP($I8647,'Valid Values - Search'!$R$4:$T$4719,3,FALSE),"")</f>
        <v/>
      </c>
      <c r="AB8647" s="37" t="str">
        <f>IF($I8647&lt;&gt;"",VLOOKUP($I8647,'Valid Values - Search'!$R$4:$S$4719,2,FALSE),"")</f>
        <v/>
      </c>
      <c r="AC8647" s="38" t="str">
        <f t="shared" si="135"/>
        <v/>
      </c>
      <c r="AD8647" s="38"/>
    </row>
    <row r="8648" spans="1:30">
      <c r="A8648" s="46"/>
      <c r="B8648" s="47"/>
      <c r="C8648" s="49"/>
      <c r="D8648" s="41"/>
      <c r="E8648" s="41"/>
      <c r="F8648" s="41"/>
      <c r="G8648" s="50" t="str">
        <f>IF(A8648&lt;&gt;"",CONCATENATE(A8648,":",YEAR(B8648),IF(MONTH(B8648)&gt;9,MONTH(B8648),CONCATENATE(0,MONTH(B8648))),IF(DAY(B8648)&gt;9,DAY(B8648),CONCATENATE(0,DAY(B8648))),IF(HOUR(C8648)&gt;9,HOUR(C8648),CONCATENATE(0,HOUR(C8648))),IF(MINUTE(C8648)&gt;9,MINUTE(C8648),CONCATENATE(0,MINUTE(C8648))),":",VLOOKUP(F8648,'Valid Values - Results'!$D$4:$F$12,3,FALSE)),"")</f>
        <v/>
      </c>
      <c r="H8648" s="41"/>
      <c r="I8648" s="41"/>
      <c r="J8648" s="41"/>
      <c r="K8648" s="41"/>
      <c r="L8648" s="41"/>
      <c r="M8648" s="92"/>
      <c r="N8648" s="41"/>
      <c r="O8648" s="41"/>
      <c r="P8648" s="41"/>
      <c r="Q8648" s="41"/>
      <c r="R8648" s="41"/>
      <c r="S8648" s="41"/>
      <c r="T8648" s="41"/>
      <c r="U8648" s="47"/>
      <c r="V8648" s="49"/>
      <c r="W8648" s="41"/>
      <c r="X8648" s="41"/>
      <c r="Y8648" s="41"/>
      <c r="AA8648" s="37" t="str">
        <f>IF($I8648&lt;&gt;"",VLOOKUP($I8648,'Valid Values - Search'!$R$4:$T$4719,3,FALSE),"")</f>
        <v/>
      </c>
      <c r="AB8648" s="37" t="str">
        <f>IF($I8648&lt;&gt;"",VLOOKUP($I8648,'Valid Values - Search'!$R$4:$S$4719,2,FALSE),"")</f>
        <v/>
      </c>
      <c r="AC8648" s="38" t="str">
        <f t="shared" si="135"/>
        <v/>
      </c>
      <c r="AD8648" s="38"/>
    </row>
    <row r="8649" spans="1:30">
      <c r="A8649" s="46"/>
      <c r="B8649" s="47"/>
      <c r="C8649" s="49"/>
      <c r="D8649" s="41"/>
      <c r="E8649" s="41"/>
      <c r="F8649" s="41"/>
      <c r="G8649" s="50" t="str">
        <f>IF(A8649&lt;&gt;"",CONCATENATE(A8649,":",YEAR(B8649),IF(MONTH(B8649)&gt;9,MONTH(B8649),CONCATENATE(0,MONTH(B8649))),IF(DAY(B8649)&gt;9,DAY(B8649),CONCATENATE(0,DAY(B8649))),IF(HOUR(C8649)&gt;9,HOUR(C8649),CONCATENATE(0,HOUR(C8649))),IF(MINUTE(C8649)&gt;9,MINUTE(C8649),CONCATENATE(0,MINUTE(C8649))),":",VLOOKUP(F8649,'Valid Values - Results'!$D$4:$F$12,3,FALSE)),"")</f>
        <v/>
      </c>
      <c r="H8649" s="41"/>
      <c r="I8649" s="41"/>
      <c r="J8649" s="41"/>
      <c r="K8649" s="41"/>
      <c r="L8649" s="41"/>
      <c r="M8649" s="92"/>
      <c r="N8649" s="41"/>
      <c r="O8649" s="41"/>
      <c r="P8649" s="41"/>
      <c r="Q8649" s="41"/>
      <c r="R8649" s="41"/>
      <c r="S8649" s="41"/>
      <c r="T8649" s="41"/>
      <c r="U8649" s="47"/>
      <c r="V8649" s="49"/>
      <c r="W8649" s="41"/>
      <c r="X8649" s="41"/>
      <c r="Y8649" s="41"/>
      <c r="AA8649" s="37" t="str">
        <f>IF($I8649&lt;&gt;"",VLOOKUP($I8649,'Valid Values - Search'!$R$4:$T$4719,3,FALSE),"")</f>
        <v/>
      </c>
      <c r="AB8649" s="37" t="str">
        <f>IF($I8649&lt;&gt;"",VLOOKUP($I8649,'Valid Values - Search'!$R$4:$S$4719,2,FALSE),"")</f>
        <v/>
      </c>
      <c r="AC8649" s="38" t="str">
        <f t="shared" si="135"/>
        <v/>
      </c>
      <c r="AD8649" s="38"/>
    </row>
    <row r="8650" spans="1:30">
      <c r="A8650" s="46"/>
      <c r="B8650" s="47"/>
      <c r="C8650" s="49"/>
      <c r="D8650" s="41"/>
      <c r="E8650" s="41"/>
      <c r="F8650" s="41"/>
      <c r="G8650" s="50" t="str">
        <f>IF(A8650&lt;&gt;"",CONCATENATE(A8650,":",YEAR(B8650),IF(MONTH(B8650)&gt;9,MONTH(B8650),CONCATENATE(0,MONTH(B8650))),IF(DAY(B8650)&gt;9,DAY(B8650),CONCATENATE(0,DAY(B8650))),IF(HOUR(C8650)&gt;9,HOUR(C8650),CONCATENATE(0,HOUR(C8650))),IF(MINUTE(C8650)&gt;9,MINUTE(C8650),CONCATENATE(0,MINUTE(C8650))),":",VLOOKUP(F8650,'Valid Values - Results'!$D$4:$F$12,3,FALSE)),"")</f>
        <v/>
      </c>
      <c r="H8650" s="41"/>
      <c r="I8650" s="41"/>
      <c r="J8650" s="41"/>
      <c r="K8650" s="41"/>
      <c r="L8650" s="41"/>
      <c r="M8650" s="92"/>
      <c r="N8650" s="41"/>
      <c r="O8650" s="41"/>
      <c r="P8650" s="41"/>
      <c r="Q8650" s="41"/>
      <c r="R8650" s="41"/>
      <c r="S8650" s="41"/>
      <c r="T8650" s="41"/>
      <c r="U8650" s="47"/>
      <c r="V8650" s="49"/>
      <c r="W8650" s="41"/>
      <c r="X8650" s="41"/>
      <c r="Y8650" s="41"/>
      <c r="AA8650" s="37" t="str">
        <f>IF($I8650&lt;&gt;"",VLOOKUP($I8650,'Valid Values - Search'!$R$4:$T$4719,3,FALSE),"")</f>
        <v/>
      </c>
      <c r="AB8650" s="37" t="str">
        <f>IF($I8650&lt;&gt;"",VLOOKUP($I8650,'Valid Values - Search'!$R$4:$S$4719,2,FALSE),"")</f>
        <v/>
      </c>
      <c r="AC8650" s="38" t="str">
        <f t="shared" si="135"/>
        <v/>
      </c>
      <c r="AD8650" s="38"/>
    </row>
    <row r="8651" spans="1:30">
      <c r="A8651" s="46"/>
      <c r="B8651" s="47"/>
      <c r="C8651" s="49"/>
      <c r="D8651" s="41"/>
      <c r="E8651" s="41"/>
      <c r="F8651" s="41"/>
      <c r="G8651" s="50" t="str">
        <f>IF(A8651&lt;&gt;"",CONCATENATE(A8651,":",YEAR(B8651),IF(MONTH(B8651)&gt;9,MONTH(B8651),CONCATENATE(0,MONTH(B8651))),IF(DAY(B8651)&gt;9,DAY(B8651),CONCATENATE(0,DAY(B8651))),IF(HOUR(C8651)&gt;9,HOUR(C8651),CONCATENATE(0,HOUR(C8651))),IF(MINUTE(C8651)&gt;9,MINUTE(C8651),CONCATENATE(0,MINUTE(C8651))),":",VLOOKUP(F8651,'Valid Values - Results'!$D$4:$F$12,3,FALSE)),"")</f>
        <v/>
      </c>
      <c r="H8651" s="41"/>
      <c r="I8651" s="41"/>
      <c r="J8651" s="41"/>
      <c r="K8651" s="41"/>
      <c r="L8651" s="41"/>
      <c r="M8651" s="92"/>
      <c r="N8651" s="41"/>
      <c r="O8651" s="41"/>
      <c r="P8651" s="41"/>
      <c r="Q8651" s="41"/>
      <c r="R8651" s="41"/>
      <c r="S8651" s="41"/>
      <c r="T8651" s="41"/>
      <c r="U8651" s="47"/>
      <c r="V8651" s="49"/>
      <c r="W8651" s="41"/>
      <c r="X8651" s="41"/>
      <c r="Y8651" s="41"/>
      <c r="AA8651" s="37" t="str">
        <f>IF($I8651&lt;&gt;"",VLOOKUP($I8651,'Valid Values - Search'!$R$4:$T$4719,3,FALSE),"")</f>
        <v/>
      </c>
      <c r="AB8651" s="37" t="str">
        <f>IF($I8651&lt;&gt;"",VLOOKUP($I8651,'Valid Values - Search'!$R$4:$S$4719,2,FALSE),"")</f>
        <v/>
      </c>
      <c r="AC8651" s="38" t="str">
        <f t="shared" si="135"/>
        <v/>
      </c>
      <c r="AD8651" s="38"/>
    </row>
    <row r="8652" spans="1:30">
      <c r="A8652" s="46"/>
      <c r="B8652" s="47"/>
      <c r="C8652" s="49"/>
      <c r="D8652" s="41"/>
      <c r="E8652" s="41"/>
      <c r="F8652" s="41"/>
      <c r="G8652" s="50" t="str">
        <f>IF(A8652&lt;&gt;"",CONCATENATE(A8652,":",YEAR(B8652),IF(MONTH(B8652)&gt;9,MONTH(B8652),CONCATENATE(0,MONTH(B8652))),IF(DAY(B8652)&gt;9,DAY(B8652),CONCATENATE(0,DAY(B8652))),IF(HOUR(C8652)&gt;9,HOUR(C8652),CONCATENATE(0,HOUR(C8652))),IF(MINUTE(C8652)&gt;9,MINUTE(C8652),CONCATENATE(0,MINUTE(C8652))),":",VLOOKUP(F8652,'Valid Values - Results'!$D$4:$F$12,3,FALSE)),"")</f>
        <v/>
      </c>
      <c r="H8652" s="41"/>
      <c r="I8652" s="41"/>
      <c r="J8652" s="41"/>
      <c r="K8652" s="41"/>
      <c r="L8652" s="41"/>
      <c r="M8652" s="92"/>
      <c r="N8652" s="41"/>
      <c r="O8652" s="41"/>
      <c r="P8652" s="41"/>
      <c r="Q8652" s="41"/>
      <c r="R8652" s="41"/>
      <c r="S8652" s="41"/>
      <c r="T8652" s="41"/>
      <c r="U8652" s="47"/>
      <c r="V8652" s="49"/>
      <c r="W8652" s="41"/>
      <c r="X8652" s="41"/>
      <c r="Y8652" s="41"/>
      <c r="AA8652" s="37" t="str">
        <f>IF($I8652&lt;&gt;"",VLOOKUP($I8652,'Valid Values - Search'!$R$4:$T$4719,3,FALSE),"")</f>
        <v/>
      </c>
      <c r="AB8652" s="37" t="str">
        <f>IF($I8652&lt;&gt;"",VLOOKUP($I8652,'Valid Values - Search'!$R$4:$S$4719,2,FALSE),"")</f>
        <v/>
      </c>
      <c r="AC8652" s="38" t="str">
        <f t="shared" si="135"/>
        <v/>
      </c>
      <c r="AD8652" s="38"/>
    </row>
    <row r="8653" spans="1:30">
      <c r="A8653" s="46"/>
      <c r="B8653" s="47"/>
      <c r="C8653" s="49"/>
      <c r="D8653" s="41"/>
      <c r="E8653" s="41"/>
      <c r="F8653" s="41"/>
      <c r="G8653" s="50" t="str">
        <f>IF(A8653&lt;&gt;"",CONCATENATE(A8653,":",YEAR(B8653),IF(MONTH(B8653)&gt;9,MONTH(B8653),CONCATENATE(0,MONTH(B8653))),IF(DAY(B8653)&gt;9,DAY(B8653),CONCATENATE(0,DAY(B8653))),IF(HOUR(C8653)&gt;9,HOUR(C8653),CONCATENATE(0,HOUR(C8653))),IF(MINUTE(C8653)&gt;9,MINUTE(C8653),CONCATENATE(0,MINUTE(C8653))),":",VLOOKUP(F8653,'Valid Values - Results'!$D$4:$F$12,3,FALSE)),"")</f>
        <v/>
      </c>
      <c r="H8653" s="41"/>
      <c r="I8653" s="41"/>
      <c r="J8653" s="41"/>
      <c r="K8653" s="41"/>
      <c r="L8653" s="41"/>
      <c r="M8653" s="92"/>
      <c r="N8653" s="41"/>
      <c r="O8653" s="41"/>
      <c r="P8653" s="41"/>
      <c r="Q8653" s="41"/>
      <c r="R8653" s="41"/>
      <c r="S8653" s="41"/>
      <c r="T8653" s="41"/>
      <c r="U8653" s="47"/>
      <c r="V8653" s="49"/>
      <c r="W8653" s="41"/>
      <c r="X8653" s="41"/>
      <c r="Y8653" s="41"/>
      <c r="AA8653" s="37" t="str">
        <f>IF($I8653&lt;&gt;"",VLOOKUP($I8653,'Valid Values - Search'!$R$4:$T$4719,3,FALSE),"")</f>
        <v/>
      </c>
      <c r="AB8653" s="37" t="str">
        <f>IF($I8653&lt;&gt;"",VLOOKUP($I8653,'Valid Values - Search'!$R$4:$S$4719,2,FALSE),"")</f>
        <v/>
      </c>
      <c r="AC8653" s="38" t="str">
        <f t="shared" si="135"/>
        <v/>
      </c>
      <c r="AD8653" s="38"/>
    </row>
    <row r="8654" spans="1:30">
      <c r="A8654" s="46"/>
      <c r="B8654" s="47"/>
      <c r="C8654" s="49"/>
      <c r="D8654" s="41"/>
      <c r="E8654" s="41"/>
      <c r="F8654" s="41"/>
      <c r="G8654" s="50" t="str">
        <f>IF(A8654&lt;&gt;"",CONCATENATE(A8654,":",YEAR(B8654),IF(MONTH(B8654)&gt;9,MONTH(B8654),CONCATENATE(0,MONTH(B8654))),IF(DAY(B8654)&gt;9,DAY(B8654),CONCATENATE(0,DAY(B8654))),IF(HOUR(C8654)&gt;9,HOUR(C8654),CONCATENATE(0,HOUR(C8654))),IF(MINUTE(C8654)&gt;9,MINUTE(C8654),CONCATENATE(0,MINUTE(C8654))),":",VLOOKUP(F8654,'Valid Values - Results'!$D$4:$F$12,3,FALSE)),"")</f>
        <v/>
      </c>
      <c r="H8654" s="41"/>
      <c r="I8654" s="41"/>
      <c r="J8654" s="41"/>
      <c r="K8654" s="41"/>
      <c r="L8654" s="41"/>
      <c r="M8654" s="92"/>
      <c r="N8654" s="41"/>
      <c r="O8654" s="41"/>
      <c r="P8654" s="41"/>
      <c r="Q8654" s="41"/>
      <c r="R8654" s="41"/>
      <c r="S8654" s="41"/>
      <c r="T8654" s="41"/>
      <c r="U8654" s="47"/>
      <c r="V8654" s="49"/>
      <c r="W8654" s="41"/>
      <c r="X8654" s="41"/>
      <c r="Y8654" s="41"/>
      <c r="AA8654" s="37" t="str">
        <f>IF($I8654&lt;&gt;"",VLOOKUP($I8654,'Valid Values - Search'!$R$4:$T$4719,3,FALSE),"")</f>
        <v/>
      </c>
      <c r="AB8654" s="37" t="str">
        <f>IF($I8654&lt;&gt;"",VLOOKUP($I8654,'Valid Values - Search'!$R$4:$S$4719,2,FALSE),"")</f>
        <v/>
      </c>
      <c r="AC8654" s="38" t="str">
        <f t="shared" si="135"/>
        <v/>
      </c>
      <c r="AD8654" s="38"/>
    </row>
    <row r="8655" spans="1:30">
      <c r="A8655" s="46"/>
      <c r="B8655" s="47"/>
      <c r="C8655" s="49"/>
      <c r="D8655" s="41"/>
      <c r="E8655" s="41"/>
      <c r="F8655" s="41"/>
      <c r="G8655" s="50" t="str">
        <f>IF(A8655&lt;&gt;"",CONCATENATE(A8655,":",YEAR(B8655),IF(MONTH(B8655)&gt;9,MONTH(B8655),CONCATENATE(0,MONTH(B8655))),IF(DAY(B8655)&gt;9,DAY(B8655),CONCATENATE(0,DAY(B8655))),IF(HOUR(C8655)&gt;9,HOUR(C8655),CONCATENATE(0,HOUR(C8655))),IF(MINUTE(C8655)&gt;9,MINUTE(C8655),CONCATENATE(0,MINUTE(C8655))),":",VLOOKUP(F8655,'Valid Values - Results'!$D$4:$F$12,3,FALSE)),"")</f>
        <v/>
      </c>
      <c r="H8655" s="41"/>
      <c r="I8655" s="41"/>
      <c r="J8655" s="41"/>
      <c r="K8655" s="41"/>
      <c r="L8655" s="41"/>
      <c r="M8655" s="92"/>
      <c r="N8655" s="41"/>
      <c r="O8655" s="41"/>
      <c r="P8655" s="41"/>
      <c r="Q8655" s="41"/>
      <c r="R8655" s="41"/>
      <c r="S8655" s="41"/>
      <c r="T8655" s="41"/>
      <c r="U8655" s="47"/>
      <c r="V8655" s="49"/>
      <c r="W8655" s="41"/>
      <c r="X8655" s="41"/>
      <c r="Y8655" s="41"/>
      <c r="AA8655" s="37" t="str">
        <f>IF($I8655&lt;&gt;"",VLOOKUP($I8655,'Valid Values - Search'!$R$4:$T$4719,3,FALSE),"")</f>
        <v/>
      </c>
      <c r="AB8655" s="37" t="str">
        <f>IF($I8655&lt;&gt;"",VLOOKUP($I8655,'Valid Values - Search'!$R$4:$S$4719,2,FALSE),"")</f>
        <v/>
      </c>
      <c r="AC8655" s="38" t="str">
        <f t="shared" si="135"/>
        <v/>
      </c>
      <c r="AD8655" s="38"/>
    </row>
    <row r="8656" spans="1:30">
      <c r="A8656" s="46"/>
      <c r="B8656" s="47"/>
      <c r="C8656" s="49"/>
      <c r="D8656" s="41"/>
      <c r="E8656" s="41"/>
      <c r="F8656" s="41"/>
      <c r="G8656" s="50" t="str">
        <f>IF(A8656&lt;&gt;"",CONCATENATE(A8656,":",YEAR(B8656),IF(MONTH(B8656)&gt;9,MONTH(B8656),CONCATENATE(0,MONTH(B8656))),IF(DAY(B8656)&gt;9,DAY(B8656),CONCATENATE(0,DAY(B8656))),IF(HOUR(C8656)&gt;9,HOUR(C8656),CONCATENATE(0,HOUR(C8656))),IF(MINUTE(C8656)&gt;9,MINUTE(C8656),CONCATENATE(0,MINUTE(C8656))),":",VLOOKUP(F8656,'Valid Values - Results'!$D$4:$F$12,3,FALSE)),"")</f>
        <v/>
      </c>
      <c r="H8656" s="41"/>
      <c r="I8656" s="41"/>
      <c r="J8656" s="41"/>
      <c r="K8656" s="41"/>
      <c r="L8656" s="41"/>
      <c r="M8656" s="92"/>
      <c r="N8656" s="41"/>
      <c r="O8656" s="41"/>
      <c r="P8656" s="41"/>
      <c r="Q8656" s="41"/>
      <c r="R8656" s="41"/>
      <c r="S8656" s="41"/>
      <c r="T8656" s="41"/>
      <c r="U8656" s="47"/>
      <c r="V8656" s="49"/>
      <c r="W8656" s="41"/>
      <c r="X8656" s="41"/>
      <c r="Y8656" s="41"/>
      <c r="AA8656" s="37" t="str">
        <f>IF($I8656&lt;&gt;"",VLOOKUP($I8656,'Valid Values - Search'!$R$4:$T$4719,3,FALSE),"")</f>
        <v/>
      </c>
      <c r="AB8656" s="37" t="str">
        <f>IF($I8656&lt;&gt;"",VLOOKUP($I8656,'Valid Values - Search'!$R$4:$S$4719,2,FALSE),"")</f>
        <v/>
      </c>
      <c r="AC8656" s="38" t="str">
        <f t="shared" si="135"/>
        <v/>
      </c>
      <c r="AD8656" s="38"/>
    </row>
    <row r="8657" spans="1:30">
      <c r="A8657" s="46"/>
      <c r="B8657" s="47"/>
      <c r="C8657" s="49"/>
      <c r="D8657" s="41"/>
      <c r="E8657" s="41"/>
      <c r="F8657" s="41"/>
      <c r="G8657" s="50" t="str">
        <f>IF(A8657&lt;&gt;"",CONCATENATE(A8657,":",YEAR(B8657),IF(MONTH(B8657)&gt;9,MONTH(B8657),CONCATENATE(0,MONTH(B8657))),IF(DAY(B8657)&gt;9,DAY(B8657),CONCATENATE(0,DAY(B8657))),IF(HOUR(C8657)&gt;9,HOUR(C8657),CONCATENATE(0,HOUR(C8657))),IF(MINUTE(C8657)&gt;9,MINUTE(C8657),CONCATENATE(0,MINUTE(C8657))),":",VLOOKUP(F8657,'Valid Values - Results'!$D$4:$F$12,3,FALSE)),"")</f>
        <v/>
      </c>
      <c r="H8657" s="41"/>
      <c r="I8657" s="41"/>
      <c r="J8657" s="41"/>
      <c r="K8657" s="41"/>
      <c r="L8657" s="41"/>
      <c r="M8657" s="92"/>
      <c r="N8657" s="41"/>
      <c r="O8657" s="41"/>
      <c r="P8657" s="41"/>
      <c r="Q8657" s="41"/>
      <c r="R8657" s="41"/>
      <c r="S8657" s="41"/>
      <c r="T8657" s="41"/>
      <c r="U8657" s="47"/>
      <c r="V8657" s="49"/>
      <c r="W8657" s="41"/>
      <c r="X8657" s="41"/>
      <c r="Y8657" s="41"/>
      <c r="AA8657" s="37" t="str">
        <f>IF($I8657&lt;&gt;"",VLOOKUP($I8657,'Valid Values - Search'!$R$4:$T$4719,3,FALSE),"")</f>
        <v/>
      </c>
      <c r="AB8657" s="37" t="str">
        <f>IF($I8657&lt;&gt;"",VLOOKUP($I8657,'Valid Values - Search'!$R$4:$S$4719,2,FALSE),"")</f>
        <v/>
      </c>
      <c r="AC8657" s="38" t="str">
        <f t="shared" si="135"/>
        <v/>
      </c>
      <c r="AD8657" s="38"/>
    </row>
    <row r="8658" spans="1:30">
      <c r="A8658" s="46"/>
      <c r="B8658" s="47"/>
      <c r="C8658" s="49"/>
      <c r="D8658" s="41"/>
      <c r="E8658" s="41"/>
      <c r="F8658" s="41"/>
      <c r="G8658" s="50" t="str">
        <f>IF(A8658&lt;&gt;"",CONCATENATE(A8658,":",YEAR(B8658),IF(MONTH(B8658)&gt;9,MONTH(B8658),CONCATENATE(0,MONTH(B8658))),IF(DAY(B8658)&gt;9,DAY(B8658),CONCATENATE(0,DAY(B8658))),IF(HOUR(C8658)&gt;9,HOUR(C8658),CONCATENATE(0,HOUR(C8658))),IF(MINUTE(C8658)&gt;9,MINUTE(C8658),CONCATENATE(0,MINUTE(C8658))),":",VLOOKUP(F8658,'Valid Values - Results'!$D$4:$F$12,3,FALSE)),"")</f>
        <v/>
      </c>
      <c r="H8658" s="41"/>
      <c r="I8658" s="41"/>
      <c r="J8658" s="41"/>
      <c r="K8658" s="41"/>
      <c r="L8658" s="41"/>
      <c r="M8658" s="92"/>
      <c r="N8658" s="41"/>
      <c r="O8658" s="41"/>
      <c r="P8658" s="41"/>
      <c r="Q8658" s="41"/>
      <c r="R8658" s="41"/>
      <c r="S8658" s="41"/>
      <c r="T8658" s="41"/>
      <c r="U8658" s="47"/>
      <c r="V8658" s="49"/>
      <c r="W8658" s="41"/>
      <c r="X8658" s="41"/>
      <c r="Y8658" s="41"/>
      <c r="AA8658" s="37" t="str">
        <f>IF($I8658&lt;&gt;"",VLOOKUP($I8658,'Valid Values - Search'!$R$4:$T$4719,3,FALSE),"")</f>
        <v/>
      </c>
      <c r="AB8658" s="37" t="str">
        <f>IF($I8658&lt;&gt;"",VLOOKUP($I8658,'Valid Values - Search'!$R$4:$S$4719,2,FALSE),"")</f>
        <v/>
      </c>
      <c r="AC8658" s="38" t="str">
        <f t="shared" si="135"/>
        <v/>
      </c>
      <c r="AD8658" s="38"/>
    </row>
    <row r="8659" spans="1:30">
      <c r="A8659" s="46"/>
      <c r="B8659" s="47"/>
      <c r="C8659" s="49"/>
      <c r="D8659" s="41"/>
      <c r="E8659" s="41"/>
      <c r="F8659" s="41"/>
      <c r="G8659" s="50" t="str">
        <f>IF(A8659&lt;&gt;"",CONCATENATE(A8659,":",YEAR(B8659),IF(MONTH(B8659)&gt;9,MONTH(B8659),CONCATENATE(0,MONTH(B8659))),IF(DAY(B8659)&gt;9,DAY(B8659),CONCATENATE(0,DAY(B8659))),IF(HOUR(C8659)&gt;9,HOUR(C8659),CONCATENATE(0,HOUR(C8659))),IF(MINUTE(C8659)&gt;9,MINUTE(C8659),CONCATENATE(0,MINUTE(C8659))),":",VLOOKUP(F8659,'Valid Values - Results'!$D$4:$F$12,3,FALSE)),"")</f>
        <v/>
      </c>
      <c r="H8659" s="41"/>
      <c r="I8659" s="41"/>
      <c r="J8659" s="41"/>
      <c r="K8659" s="41"/>
      <c r="L8659" s="41"/>
      <c r="M8659" s="92"/>
      <c r="N8659" s="41"/>
      <c r="O8659" s="41"/>
      <c r="P8659" s="41"/>
      <c r="Q8659" s="41"/>
      <c r="R8659" s="41"/>
      <c r="S8659" s="41"/>
      <c r="T8659" s="41"/>
      <c r="U8659" s="47"/>
      <c r="V8659" s="49"/>
      <c r="W8659" s="41"/>
      <c r="X8659" s="41"/>
      <c r="Y8659" s="41"/>
      <c r="AA8659" s="37" t="str">
        <f>IF($I8659&lt;&gt;"",VLOOKUP($I8659,'Valid Values - Search'!$R$4:$T$4719,3,FALSE),"")</f>
        <v/>
      </c>
      <c r="AB8659" s="37" t="str">
        <f>IF($I8659&lt;&gt;"",VLOOKUP($I8659,'Valid Values - Search'!$R$4:$S$4719,2,FALSE),"")</f>
        <v/>
      </c>
      <c r="AC8659" s="38" t="str">
        <f t="shared" si="135"/>
        <v/>
      </c>
      <c r="AD8659" s="38"/>
    </row>
    <row r="8660" spans="1:30">
      <c r="A8660" s="46"/>
      <c r="B8660" s="47"/>
      <c r="C8660" s="49"/>
      <c r="D8660" s="41"/>
      <c r="E8660" s="41"/>
      <c r="F8660" s="41"/>
      <c r="G8660" s="50" t="str">
        <f>IF(A8660&lt;&gt;"",CONCATENATE(A8660,":",YEAR(B8660),IF(MONTH(B8660)&gt;9,MONTH(B8660),CONCATENATE(0,MONTH(B8660))),IF(DAY(B8660)&gt;9,DAY(B8660),CONCATENATE(0,DAY(B8660))),IF(HOUR(C8660)&gt;9,HOUR(C8660),CONCATENATE(0,HOUR(C8660))),IF(MINUTE(C8660)&gt;9,MINUTE(C8660),CONCATENATE(0,MINUTE(C8660))),":",VLOOKUP(F8660,'Valid Values - Results'!$D$4:$F$12,3,FALSE)),"")</f>
        <v/>
      </c>
      <c r="H8660" s="41"/>
      <c r="I8660" s="41"/>
      <c r="J8660" s="41"/>
      <c r="K8660" s="41"/>
      <c r="L8660" s="41"/>
      <c r="M8660" s="92"/>
      <c r="N8660" s="41"/>
      <c r="O8660" s="41"/>
      <c r="P8660" s="41"/>
      <c r="Q8660" s="41"/>
      <c r="R8660" s="41"/>
      <c r="S8660" s="41"/>
      <c r="T8660" s="41"/>
      <c r="U8660" s="47"/>
      <c r="V8660" s="49"/>
      <c r="W8660" s="41"/>
      <c r="X8660" s="41"/>
      <c r="Y8660" s="41"/>
      <c r="AA8660" s="37" t="str">
        <f>IF($I8660&lt;&gt;"",VLOOKUP($I8660,'Valid Values - Search'!$R$4:$T$4719,3,FALSE),"")</f>
        <v/>
      </c>
      <c r="AB8660" s="37" t="str">
        <f>IF($I8660&lt;&gt;"",VLOOKUP($I8660,'Valid Values - Search'!$R$4:$S$4719,2,FALSE),"")</f>
        <v/>
      </c>
      <c r="AC8660" s="38" t="str">
        <f t="shared" si="135"/>
        <v/>
      </c>
      <c r="AD8660" s="38"/>
    </row>
    <row r="8661" spans="1:30">
      <c r="A8661" s="46"/>
      <c r="B8661" s="47"/>
      <c r="C8661" s="49"/>
      <c r="D8661" s="41"/>
      <c r="E8661" s="41"/>
      <c r="F8661" s="41"/>
      <c r="G8661" s="50" t="str">
        <f>IF(A8661&lt;&gt;"",CONCATENATE(A8661,":",YEAR(B8661),IF(MONTH(B8661)&gt;9,MONTH(B8661),CONCATENATE(0,MONTH(B8661))),IF(DAY(B8661)&gt;9,DAY(B8661),CONCATENATE(0,DAY(B8661))),IF(HOUR(C8661)&gt;9,HOUR(C8661),CONCATENATE(0,HOUR(C8661))),IF(MINUTE(C8661)&gt;9,MINUTE(C8661),CONCATENATE(0,MINUTE(C8661))),":",VLOOKUP(F8661,'Valid Values - Results'!$D$4:$F$12,3,FALSE)),"")</f>
        <v/>
      </c>
      <c r="H8661" s="41"/>
      <c r="I8661" s="41"/>
      <c r="J8661" s="41"/>
      <c r="K8661" s="41"/>
      <c r="L8661" s="41"/>
      <c r="M8661" s="92"/>
      <c r="N8661" s="41"/>
      <c r="O8661" s="41"/>
      <c r="P8661" s="41"/>
      <c r="Q8661" s="41"/>
      <c r="R8661" s="41"/>
      <c r="S8661" s="41"/>
      <c r="T8661" s="41"/>
      <c r="U8661" s="47"/>
      <c r="V8661" s="49"/>
      <c r="W8661" s="41"/>
      <c r="X8661" s="41"/>
      <c r="Y8661" s="41"/>
      <c r="AA8661" s="37" t="str">
        <f>IF($I8661&lt;&gt;"",VLOOKUP($I8661,'Valid Values - Search'!$R$4:$T$4719,3,FALSE),"")</f>
        <v/>
      </c>
      <c r="AB8661" s="37" t="str">
        <f>IF($I8661&lt;&gt;"",VLOOKUP($I8661,'Valid Values - Search'!$R$4:$S$4719,2,FALSE),"")</f>
        <v/>
      </c>
      <c r="AC8661" s="38" t="str">
        <f t="shared" si="135"/>
        <v/>
      </c>
      <c r="AD8661" s="38"/>
    </row>
    <row r="8662" spans="1:30">
      <c r="A8662" s="46"/>
      <c r="B8662" s="47"/>
      <c r="C8662" s="49"/>
      <c r="D8662" s="41"/>
      <c r="E8662" s="41"/>
      <c r="F8662" s="41"/>
      <c r="G8662" s="50" t="str">
        <f>IF(A8662&lt;&gt;"",CONCATENATE(A8662,":",YEAR(B8662),IF(MONTH(B8662)&gt;9,MONTH(B8662),CONCATENATE(0,MONTH(B8662))),IF(DAY(B8662)&gt;9,DAY(B8662),CONCATENATE(0,DAY(B8662))),IF(HOUR(C8662)&gt;9,HOUR(C8662),CONCATENATE(0,HOUR(C8662))),IF(MINUTE(C8662)&gt;9,MINUTE(C8662),CONCATENATE(0,MINUTE(C8662))),":",VLOOKUP(F8662,'Valid Values - Results'!$D$4:$F$12,3,FALSE)),"")</f>
        <v/>
      </c>
      <c r="H8662" s="41"/>
      <c r="I8662" s="41"/>
      <c r="J8662" s="41"/>
      <c r="K8662" s="41"/>
      <c r="L8662" s="41"/>
      <c r="M8662" s="92"/>
      <c r="N8662" s="41"/>
      <c r="O8662" s="41"/>
      <c r="P8662" s="41"/>
      <c r="Q8662" s="41"/>
      <c r="R8662" s="41"/>
      <c r="S8662" s="41"/>
      <c r="T8662" s="41"/>
      <c r="U8662" s="47"/>
      <c r="V8662" s="49"/>
      <c r="W8662" s="41"/>
      <c r="X8662" s="41"/>
      <c r="Y8662" s="41"/>
      <c r="AA8662" s="37" t="str">
        <f>IF($I8662&lt;&gt;"",VLOOKUP($I8662,'Valid Values - Search'!$R$4:$T$4719,3,FALSE),"")</f>
        <v/>
      </c>
      <c r="AB8662" s="37" t="str">
        <f>IF($I8662&lt;&gt;"",VLOOKUP($I8662,'Valid Values - Search'!$R$4:$S$4719,2,FALSE),"")</f>
        <v/>
      </c>
      <c r="AC8662" s="38" t="str">
        <f t="shared" si="135"/>
        <v/>
      </c>
      <c r="AD8662" s="38"/>
    </row>
    <row r="8663" spans="1:30">
      <c r="A8663" s="46"/>
      <c r="B8663" s="47"/>
      <c r="C8663" s="49"/>
      <c r="D8663" s="41"/>
      <c r="E8663" s="41"/>
      <c r="F8663" s="41"/>
      <c r="G8663" s="50" t="str">
        <f>IF(A8663&lt;&gt;"",CONCATENATE(A8663,":",YEAR(B8663),IF(MONTH(B8663)&gt;9,MONTH(B8663),CONCATENATE(0,MONTH(B8663))),IF(DAY(B8663)&gt;9,DAY(B8663),CONCATENATE(0,DAY(B8663))),IF(HOUR(C8663)&gt;9,HOUR(C8663),CONCATENATE(0,HOUR(C8663))),IF(MINUTE(C8663)&gt;9,MINUTE(C8663),CONCATENATE(0,MINUTE(C8663))),":",VLOOKUP(F8663,'Valid Values - Results'!$D$4:$F$12,3,FALSE)),"")</f>
        <v/>
      </c>
      <c r="H8663" s="41"/>
      <c r="I8663" s="41"/>
      <c r="J8663" s="41"/>
      <c r="K8663" s="41"/>
      <c r="L8663" s="41"/>
      <c r="M8663" s="92"/>
      <c r="N8663" s="41"/>
      <c r="O8663" s="41"/>
      <c r="P8663" s="41"/>
      <c r="Q8663" s="41"/>
      <c r="R8663" s="41"/>
      <c r="S8663" s="41"/>
      <c r="T8663" s="41"/>
      <c r="U8663" s="47"/>
      <c r="V8663" s="49"/>
      <c r="W8663" s="41"/>
      <c r="X8663" s="41"/>
      <c r="Y8663" s="41"/>
      <c r="AA8663" s="37" t="str">
        <f>IF($I8663&lt;&gt;"",VLOOKUP($I8663,'Valid Values - Search'!$R$4:$T$4719,3,FALSE),"")</f>
        <v/>
      </c>
      <c r="AB8663" s="37" t="str">
        <f>IF($I8663&lt;&gt;"",VLOOKUP($I8663,'Valid Values - Search'!$R$4:$S$4719,2,FALSE),"")</f>
        <v/>
      </c>
      <c r="AC8663" s="38" t="str">
        <f t="shared" si="135"/>
        <v/>
      </c>
      <c r="AD8663" s="38"/>
    </row>
    <row r="8664" spans="1:30">
      <c r="A8664" s="46"/>
      <c r="B8664" s="47"/>
      <c r="C8664" s="49"/>
      <c r="D8664" s="41"/>
      <c r="E8664" s="41"/>
      <c r="F8664" s="41"/>
      <c r="G8664" s="50" t="str">
        <f>IF(A8664&lt;&gt;"",CONCATENATE(A8664,":",YEAR(B8664),IF(MONTH(B8664)&gt;9,MONTH(B8664),CONCATENATE(0,MONTH(B8664))),IF(DAY(B8664)&gt;9,DAY(B8664),CONCATENATE(0,DAY(B8664))),IF(HOUR(C8664)&gt;9,HOUR(C8664),CONCATENATE(0,HOUR(C8664))),IF(MINUTE(C8664)&gt;9,MINUTE(C8664),CONCATENATE(0,MINUTE(C8664))),":",VLOOKUP(F8664,'Valid Values - Results'!$D$4:$F$12,3,FALSE)),"")</f>
        <v/>
      </c>
      <c r="H8664" s="41"/>
      <c r="I8664" s="41"/>
      <c r="J8664" s="41"/>
      <c r="K8664" s="41"/>
      <c r="L8664" s="41"/>
      <c r="M8664" s="92"/>
      <c r="N8664" s="41"/>
      <c r="O8664" s="41"/>
      <c r="P8664" s="41"/>
      <c r="Q8664" s="41"/>
      <c r="R8664" s="41"/>
      <c r="S8664" s="41"/>
      <c r="T8664" s="41"/>
      <c r="U8664" s="47"/>
      <c r="V8664" s="49"/>
      <c r="W8664" s="41"/>
      <c r="X8664" s="41"/>
      <c r="Y8664" s="41"/>
      <c r="AA8664" s="37" t="str">
        <f>IF($I8664&lt;&gt;"",VLOOKUP($I8664,'Valid Values - Search'!$R$4:$T$4719,3,FALSE),"")</f>
        <v/>
      </c>
      <c r="AB8664" s="37" t="str">
        <f>IF($I8664&lt;&gt;"",VLOOKUP($I8664,'Valid Values - Search'!$R$4:$S$4719,2,FALSE),"")</f>
        <v/>
      </c>
      <c r="AC8664" s="38" t="str">
        <f t="shared" si="135"/>
        <v/>
      </c>
      <c r="AD8664" s="38"/>
    </row>
    <row r="8665" spans="1:30">
      <c r="A8665" s="46"/>
      <c r="B8665" s="47"/>
      <c r="C8665" s="49"/>
      <c r="D8665" s="41"/>
      <c r="E8665" s="41"/>
      <c r="F8665" s="41"/>
      <c r="G8665" s="50" t="str">
        <f>IF(A8665&lt;&gt;"",CONCATENATE(A8665,":",YEAR(B8665),IF(MONTH(B8665)&gt;9,MONTH(B8665),CONCATENATE(0,MONTH(B8665))),IF(DAY(B8665)&gt;9,DAY(B8665),CONCATENATE(0,DAY(B8665))),IF(HOUR(C8665)&gt;9,HOUR(C8665),CONCATENATE(0,HOUR(C8665))),IF(MINUTE(C8665)&gt;9,MINUTE(C8665),CONCATENATE(0,MINUTE(C8665))),":",VLOOKUP(F8665,'Valid Values - Results'!$D$4:$F$12,3,FALSE)),"")</f>
        <v/>
      </c>
      <c r="H8665" s="41"/>
      <c r="I8665" s="41"/>
      <c r="J8665" s="41"/>
      <c r="K8665" s="41"/>
      <c r="L8665" s="41"/>
      <c r="M8665" s="92"/>
      <c r="N8665" s="41"/>
      <c r="O8665" s="41"/>
      <c r="P8665" s="41"/>
      <c r="Q8665" s="41"/>
      <c r="R8665" s="41"/>
      <c r="S8665" s="41"/>
      <c r="T8665" s="41"/>
      <c r="U8665" s="47"/>
      <c r="V8665" s="49"/>
      <c r="W8665" s="41"/>
      <c r="X8665" s="41"/>
      <c r="Y8665" s="41"/>
      <c r="AA8665" s="37" t="str">
        <f>IF($I8665&lt;&gt;"",VLOOKUP($I8665,'Valid Values - Search'!$R$4:$T$4719,3,FALSE),"")</f>
        <v/>
      </c>
      <c r="AB8665" s="37" t="str">
        <f>IF($I8665&lt;&gt;"",VLOOKUP($I8665,'Valid Values - Search'!$R$4:$S$4719,2,FALSE),"")</f>
        <v/>
      </c>
      <c r="AC8665" s="38" t="str">
        <f t="shared" si="135"/>
        <v/>
      </c>
      <c r="AD8665" s="38"/>
    </row>
    <row r="8666" spans="1:30">
      <c r="A8666" s="46"/>
      <c r="B8666" s="47"/>
      <c r="C8666" s="49"/>
      <c r="D8666" s="41"/>
      <c r="E8666" s="41"/>
      <c r="F8666" s="41"/>
      <c r="G8666" s="50" t="str">
        <f>IF(A8666&lt;&gt;"",CONCATENATE(A8666,":",YEAR(B8666),IF(MONTH(B8666)&gt;9,MONTH(B8666),CONCATENATE(0,MONTH(B8666))),IF(DAY(B8666)&gt;9,DAY(B8666),CONCATENATE(0,DAY(B8666))),IF(HOUR(C8666)&gt;9,HOUR(C8666),CONCATENATE(0,HOUR(C8666))),IF(MINUTE(C8666)&gt;9,MINUTE(C8666),CONCATENATE(0,MINUTE(C8666))),":",VLOOKUP(F8666,'Valid Values - Results'!$D$4:$F$12,3,FALSE)),"")</f>
        <v/>
      </c>
      <c r="H8666" s="41"/>
      <c r="I8666" s="41"/>
      <c r="J8666" s="41"/>
      <c r="K8666" s="41"/>
      <c r="L8666" s="41"/>
      <c r="M8666" s="92"/>
      <c r="N8666" s="41"/>
      <c r="O8666" s="41"/>
      <c r="P8666" s="41"/>
      <c r="Q8666" s="41"/>
      <c r="R8666" s="41"/>
      <c r="S8666" s="41"/>
      <c r="T8666" s="41"/>
      <c r="U8666" s="47"/>
      <c r="V8666" s="49"/>
      <c r="W8666" s="41"/>
      <c r="X8666" s="41"/>
      <c r="Y8666" s="41"/>
      <c r="AA8666" s="37" t="str">
        <f>IF($I8666&lt;&gt;"",VLOOKUP($I8666,'Valid Values - Search'!$R$4:$T$4719,3,FALSE),"")</f>
        <v/>
      </c>
      <c r="AB8666" s="37" t="str">
        <f>IF($I8666&lt;&gt;"",VLOOKUP($I8666,'Valid Values - Search'!$R$4:$S$4719,2,FALSE),"")</f>
        <v/>
      </c>
      <c r="AC8666" s="38" t="str">
        <f t="shared" si="135"/>
        <v/>
      </c>
      <c r="AD8666" s="38"/>
    </row>
    <row r="8667" spans="1:30">
      <c r="A8667" s="46"/>
      <c r="B8667" s="47"/>
      <c r="C8667" s="49"/>
      <c r="D8667" s="41"/>
      <c r="E8667" s="41"/>
      <c r="F8667" s="41"/>
      <c r="G8667" s="50" t="str">
        <f>IF(A8667&lt;&gt;"",CONCATENATE(A8667,":",YEAR(B8667),IF(MONTH(B8667)&gt;9,MONTH(B8667),CONCATENATE(0,MONTH(B8667))),IF(DAY(B8667)&gt;9,DAY(B8667),CONCATENATE(0,DAY(B8667))),IF(HOUR(C8667)&gt;9,HOUR(C8667),CONCATENATE(0,HOUR(C8667))),IF(MINUTE(C8667)&gt;9,MINUTE(C8667),CONCATENATE(0,MINUTE(C8667))),":",VLOOKUP(F8667,'Valid Values - Results'!$D$4:$F$12,3,FALSE)),"")</f>
        <v/>
      </c>
      <c r="H8667" s="41"/>
      <c r="I8667" s="41"/>
      <c r="J8667" s="41"/>
      <c r="K8667" s="41"/>
      <c r="L8667" s="41"/>
      <c r="M8667" s="92"/>
      <c r="N8667" s="41"/>
      <c r="O8667" s="41"/>
      <c r="P8667" s="41"/>
      <c r="Q8667" s="41"/>
      <c r="R8667" s="41"/>
      <c r="S8667" s="41"/>
      <c r="T8667" s="41"/>
      <c r="U8667" s="47"/>
      <c r="V8667" s="49"/>
      <c r="W8667" s="41"/>
      <c r="X8667" s="41"/>
      <c r="Y8667" s="41"/>
      <c r="AA8667" s="37" t="str">
        <f>IF($I8667&lt;&gt;"",VLOOKUP($I8667,'Valid Values - Search'!$R$4:$T$4719,3,FALSE),"")</f>
        <v/>
      </c>
      <c r="AB8667" s="37" t="str">
        <f>IF($I8667&lt;&gt;"",VLOOKUP($I8667,'Valid Values - Search'!$R$4:$S$4719,2,FALSE),"")</f>
        <v/>
      </c>
      <c r="AC8667" s="38" t="str">
        <f t="shared" si="135"/>
        <v/>
      </c>
      <c r="AD8667" s="38"/>
    </row>
    <row r="8668" spans="1:30">
      <c r="A8668" s="46"/>
      <c r="B8668" s="47"/>
      <c r="C8668" s="49"/>
      <c r="D8668" s="41"/>
      <c r="E8668" s="41"/>
      <c r="F8668" s="41"/>
      <c r="G8668" s="50" t="str">
        <f>IF(A8668&lt;&gt;"",CONCATENATE(A8668,":",YEAR(B8668),IF(MONTH(B8668)&gt;9,MONTH(B8668),CONCATENATE(0,MONTH(B8668))),IF(DAY(B8668)&gt;9,DAY(B8668),CONCATENATE(0,DAY(B8668))),IF(HOUR(C8668)&gt;9,HOUR(C8668),CONCATENATE(0,HOUR(C8668))),IF(MINUTE(C8668)&gt;9,MINUTE(C8668),CONCATENATE(0,MINUTE(C8668))),":",VLOOKUP(F8668,'Valid Values - Results'!$D$4:$F$12,3,FALSE)),"")</f>
        <v/>
      </c>
      <c r="H8668" s="41"/>
      <c r="I8668" s="41"/>
      <c r="J8668" s="41"/>
      <c r="K8668" s="41"/>
      <c r="L8668" s="41"/>
      <c r="M8668" s="92"/>
      <c r="N8668" s="41"/>
      <c r="O8668" s="41"/>
      <c r="P8668" s="41"/>
      <c r="Q8668" s="41"/>
      <c r="R8668" s="41"/>
      <c r="S8668" s="41"/>
      <c r="T8668" s="41"/>
      <c r="U8668" s="47"/>
      <c r="V8668" s="49"/>
      <c r="W8668" s="41"/>
      <c r="X8668" s="41"/>
      <c r="Y8668" s="41"/>
      <c r="AA8668" s="37" t="str">
        <f>IF($I8668&lt;&gt;"",VLOOKUP($I8668,'Valid Values - Search'!$R$4:$T$4719,3,FALSE),"")</f>
        <v/>
      </c>
      <c r="AB8668" s="37" t="str">
        <f>IF($I8668&lt;&gt;"",VLOOKUP($I8668,'Valid Values - Search'!$R$4:$S$4719,2,FALSE),"")</f>
        <v/>
      </c>
      <c r="AC8668" s="38" t="str">
        <f t="shared" si="135"/>
        <v/>
      </c>
      <c r="AD8668" s="38"/>
    </row>
    <row r="8669" spans="1:30">
      <c r="A8669" s="46"/>
      <c r="B8669" s="47"/>
      <c r="C8669" s="49"/>
      <c r="D8669" s="41"/>
      <c r="E8669" s="41"/>
      <c r="F8669" s="41"/>
      <c r="G8669" s="50" t="str">
        <f>IF(A8669&lt;&gt;"",CONCATENATE(A8669,":",YEAR(B8669),IF(MONTH(B8669)&gt;9,MONTH(B8669),CONCATENATE(0,MONTH(B8669))),IF(DAY(B8669)&gt;9,DAY(B8669),CONCATENATE(0,DAY(B8669))),IF(HOUR(C8669)&gt;9,HOUR(C8669),CONCATENATE(0,HOUR(C8669))),IF(MINUTE(C8669)&gt;9,MINUTE(C8669),CONCATENATE(0,MINUTE(C8669))),":",VLOOKUP(F8669,'Valid Values - Results'!$D$4:$F$12,3,FALSE)),"")</f>
        <v/>
      </c>
      <c r="H8669" s="41"/>
      <c r="I8669" s="41"/>
      <c r="J8669" s="41"/>
      <c r="K8669" s="41"/>
      <c r="L8669" s="41"/>
      <c r="M8669" s="92"/>
      <c r="N8669" s="41"/>
      <c r="O8669" s="41"/>
      <c r="P8669" s="41"/>
      <c r="Q8669" s="41"/>
      <c r="R8669" s="41"/>
      <c r="S8669" s="41"/>
      <c r="T8669" s="41"/>
      <c r="U8669" s="47"/>
      <c r="V8669" s="49"/>
      <c r="W8669" s="41"/>
      <c r="X8669" s="41"/>
      <c r="Y8669" s="41"/>
      <c r="AA8669" s="37" t="str">
        <f>IF($I8669&lt;&gt;"",VLOOKUP($I8669,'Valid Values - Search'!$R$4:$T$4719,3,FALSE),"")</f>
        <v/>
      </c>
      <c r="AB8669" s="37" t="str">
        <f>IF($I8669&lt;&gt;"",VLOOKUP($I8669,'Valid Values - Search'!$R$4:$S$4719,2,FALSE),"")</f>
        <v/>
      </c>
      <c r="AC8669" s="38" t="str">
        <f t="shared" si="135"/>
        <v/>
      </c>
      <c r="AD8669" s="38"/>
    </row>
    <row r="8670" spans="1:30">
      <c r="A8670" s="46"/>
      <c r="B8670" s="47"/>
      <c r="C8670" s="49"/>
      <c r="D8670" s="41"/>
      <c r="E8670" s="41"/>
      <c r="F8670" s="41"/>
      <c r="G8670" s="50" t="str">
        <f>IF(A8670&lt;&gt;"",CONCATENATE(A8670,":",YEAR(B8670),IF(MONTH(B8670)&gt;9,MONTH(B8670),CONCATENATE(0,MONTH(B8670))),IF(DAY(B8670)&gt;9,DAY(B8670),CONCATENATE(0,DAY(B8670))),IF(HOUR(C8670)&gt;9,HOUR(C8670),CONCATENATE(0,HOUR(C8670))),IF(MINUTE(C8670)&gt;9,MINUTE(C8670),CONCATENATE(0,MINUTE(C8670))),":",VLOOKUP(F8670,'Valid Values - Results'!$D$4:$F$12,3,FALSE)),"")</f>
        <v/>
      </c>
      <c r="H8670" s="41"/>
      <c r="I8670" s="41"/>
      <c r="J8670" s="41"/>
      <c r="K8670" s="41"/>
      <c r="L8670" s="41"/>
      <c r="M8670" s="92"/>
      <c r="N8670" s="41"/>
      <c r="O8670" s="41"/>
      <c r="P8670" s="41"/>
      <c r="Q8670" s="41"/>
      <c r="R8670" s="41"/>
      <c r="S8670" s="41"/>
      <c r="T8670" s="41"/>
      <c r="U8670" s="47"/>
      <c r="V8670" s="49"/>
      <c r="W8670" s="41"/>
      <c r="X8670" s="41"/>
      <c r="Y8670" s="41"/>
      <c r="AA8670" s="37" t="str">
        <f>IF($I8670&lt;&gt;"",VLOOKUP($I8670,'Valid Values - Search'!$R$4:$T$4719,3,FALSE),"")</f>
        <v/>
      </c>
      <c r="AB8670" s="37" t="str">
        <f>IF($I8670&lt;&gt;"",VLOOKUP($I8670,'Valid Values - Search'!$R$4:$S$4719,2,FALSE),"")</f>
        <v/>
      </c>
      <c r="AC8670" s="38" t="str">
        <f t="shared" si="135"/>
        <v/>
      </c>
      <c r="AD8670" s="38"/>
    </row>
    <row r="8671" spans="1:30">
      <c r="A8671" s="46"/>
      <c r="B8671" s="47"/>
      <c r="C8671" s="49"/>
      <c r="D8671" s="41"/>
      <c r="E8671" s="41"/>
      <c r="F8671" s="41"/>
      <c r="G8671" s="50" t="str">
        <f>IF(A8671&lt;&gt;"",CONCATENATE(A8671,":",YEAR(B8671),IF(MONTH(B8671)&gt;9,MONTH(B8671),CONCATENATE(0,MONTH(B8671))),IF(DAY(B8671)&gt;9,DAY(B8671),CONCATENATE(0,DAY(B8671))),IF(HOUR(C8671)&gt;9,HOUR(C8671),CONCATENATE(0,HOUR(C8671))),IF(MINUTE(C8671)&gt;9,MINUTE(C8671),CONCATENATE(0,MINUTE(C8671))),":",VLOOKUP(F8671,'Valid Values - Results'!$D$4:$F$12,3,FALSE)),"")</f>
        <v/>
      </c>
      <c r="H8671" s="41"/>
      <c r="I8671" s="41"/>
      <c r="J8671" s="41"/>
      <c r="K8671" s="41"/>
      <c r="L8671" s="41"/>
      <c r="M8671" s="92"/>
      <c r="N8671" s="41"/>
      <c r="O8671" s="41"/>
      <c r="P8671" s="41"/>
      <c r="Q8671" s="41"/>
      <c r="R8671" s="41"/>
      <c r="S8671" s="41"/>
      <c r="T8671" s="41"/>
      <c r="U8671" s="47"/>
      <c r="V8671" s="49"/>
      <c r="W8671" s="41"/>
      <c r="X8671" s="41"/>
      <c r="Y8671" s="41"/>
      <c r="AA8671" s="37" t="str">
        <f>IF($I8671&lt;&gt;"",VLOOKUP($I8671,'Valid Values - Search'!$R$4:$T$4719,3,FALSE),"")</f>
        <v/>
      </c>
      <c r="AB8671" s="37" t="str">
        <f>IF($I8671&lt;&gt;"",VLOOKUP($I8671,'Valid Values - Search'!$R$4:$S$4719,2,FALSE),"")</f>
        <v/>
      </c>
      <c r="AC8671" s="38" t="str">
        <f t="shared" si="135"/>
        <v/>
      </c>
      <c r="AD8671" s="38"/>
    </row>
    <row r="8672" spans="1:30">
      <c r="A8672" s="46"/>
      <c r="B8672" s="47"/>
      <c r="C8672" s="49"/>
      <c r="D8672" s="41"/>
      <c r="E8672" s="41"/>
      <c r="F8672" s="41"/>
      <c r="G8672" s="50" t="str">
        <f>IF(A8672&lt;&gt;"",CONCATENATE(A8672,":",YEAR(B8672),IF(MONTH(B8672)&gt;9,MONTH(B8672),CONCATENATE(0,MONTH(B8672))),IF(DAY(B8672)&gt;9,DAY(B8672),CONCATENATE(0,DAY(B8672))),IF(HOUR(C8672)&gt;9,HOUR(C8672),CONCATENATE(0,HOUR(C8672))),IF(MINUTE(C8672)&gt;9,MINUTE(C8672),CONCATENATE(0,MINUTE(C8672))),":",VLOOKUP(F8672,'Valid Values - Results'!$D$4:$F$12,3,FALSE)),"")</f>
        <v/>
      </c>
      <c r="H8672" s="41"/>
      <c r="I8672" s="41"/>
      <c r="J8672" s="41"/>
      <c r="K8672" s="41"/>
      <c r="L8672" s="41"/>
      <c r="M8672" s="92"/>
      <c r="N8672" s="41"/>
      <c r="O8672" s="41"/>
      <c r="P8672" s="41"/>
      <c r="Q8672" s="41"/>
      <c r="R8672" s="41"/>
      <c r="S8672" s="41"/>
      <c r="T8672" s="41"/>
      <c r="U8672" s="47"/>
      <c r="V8672" s="49"/>
      <c r="W8672" s="41"/>
      <c r="X8672" s="41"/>
      <c r="Y8672" s="41"/>
      <c r="AA8672" s="37" t="str">
        <f>IF($I8672&lt;&gt;"",VLOOKUP($I8672,'Valid Values - Search'!$R$4:$T$4719,3,FALSE),"")</f>
        <v/>
      </c>
      <c r="AB8672" s="37" t="str">
        <f>IF($I8672&lt;&gt;"",VLOOKUP($I8672,'Valid Values - Search'!$R$4:$S$4719,2,FALSE),"")</f>
        <v/>
      </c>
      <c r="AC8672" s="38" t="str">
        <f t="shared" si="135"/>
        <v/>
      </c>
      <c r="AD8672" s="38"/>
    </row>
    <row r="8673" spans="1:30">
      <c r="A8673" s="46"/>
      <c r="B8673" s="47"/>
      <c r="C8673" s="49"/>
      <c r="D8673" s="41"/>
      <c r="E8673" s="41"/>
      <c r="F8673" s="41"/>
      <c r="G8673" s="50" t="str">
        <f>IF(A8673&lt;&gt;"",CONCATENATE(A8673,":",YEAR(B8673),IF(MONTH(B8673)&gt;9,MONTH(B8673),CONCATENATE(0,MONTH(B8673))),IF(DAY(B8673)&gt;9,DAY(B8673),CONCATENATE(0,DAY(B8673))),IF(HOUR(C8673)&gt;9,HOUR(C8673),CONCATENATE(0,HOUR(C8673))),IF(MINUTE(C8673)&gt;9,MINUTE(C8673),CONCATENATE(0,MINUTE(C8673))),":",VLOOKUP(F8673,'Valid Values - Results'!$D$4:$F$12,3,FALSE)),"")</f>
        <v/>
      </c>
      <c r="H8673" s="41"/>
      <c r="I8673" s="41"/>
      <c r="J8673" s="41"/>
      <c r="K8673" s="41"/>
      <c r="L8673" s="41"/>
      <c r="M8673" s="92"/>
      <c r="N8673" s="41"/>
      <c r="O8673" s="41"/>
      <c r="P8673" s="41"/>
      <c r="Q8673" s="41"/>
      <c r="R8673" s="41"/>
      <c r="S8673" s="41"/>
      <c r="T8673" s="41"/>
      <c r="U8673" s="47"/>
      <c r="V8673" s="49"/>
      <c r="W8673" s="41"/>
      <c r="X8673" s="41"/>
      <c r="Y8673" s="41"/>
      <c r="AA8673" s="37" t="str">
        <f>IF($I8673&lt;&gt;"",VLOOKUP($I8673,'Valid Values - Search'!$R$4:$T$4719,3,FALSE),"")</f>
        <v/>
      </c>
      <c r="AB8673" s="37" t="str">
        <f>IF($I8673&lt;&gt;"",VLOOKUP($I8673,'Valid Values - Search'!$R$4:$S$4719,2,FALSE),"")</f>
        <v/>
      </c>
      <c r="AC8673" s="38" t="str">
        <f t="shared" si="135"/>
        <v/>
      </c>
      <c r="AD8673" s="38"/>
    </row>
    <row r="8674" spans="1:30">
      <c r="A8674" s="46"/>
      <c r="B8674" s="47"/>
      <c r="C8674" s="49"/>
      <c r="D8674" s="41"/>
      <c r="E8674" s="41"/>
      <c r="F8674" s="41"/>
      <c r="G8674" s="50" t="str">
        <f>IF(A8674&lt;&gt;"",CONCATENATE(A8674,":",YEAR(B8674),IF(MONTH(B8674)&gt;9,MONTH(B8674),CONCATENATE(0,MONTH(B8674))),IF(DAY(B8674)&gt;9,DAY(B8674),CONCATENATE(0,DAY(B8674))),IF(HOUR(C8674)&gt;9,HOUR(C8674),CONCATENATE(0,HOUR(C8674))),IF(MINUTE(C8674)&gt;9,MINUTE(C8674),CONCATENATE(0,MINUTE(C8674))),":",VLOOKUP(F8674,'Valid Values - Results'!$D$4:$F$12,3,FALSE)),"")</f>
        <v/>
      </c>
      <c r="H8674" s="41"/>
      <c r="I8674" s="41"/>
      <c r="J8674" s="41"/>
      <c r="K8674" s="41"/>
      <c r="L8674" s="41"/>
      <c r="M8674" s="92"/>
      <c r="N8674" s="41"/>
      <c r="O8674" s="41"/>
      <c r="P8674" s="41"/>
      <c r="Q8674" s="41"/>
      <c r="R8674" s="41"/>
      <c r="S8674" s="41"/>
      <c r="T8674" s="41"/>
      <c r="U8674" s="47"/>
      <c r="V8674" s="49"/>
      <c r="W8674" s="41"/>
      <c r="X8674" s="41"/>
      <c r="Y8674" s="41"/>
      <c r="AA8674" s="37" t="str">
        <f>IF($I8674&lt;&gt;"",VLOOKUP($I8674,'Valid Values - Search'!$R$4:$T$4719,3,FALSE),"")</f>
        <v/>
      </c>
      <c r="AB8674" s="37" t="str">
        <f>IF($I8674&lt;&gt;"",VLOOKUP($I8674,'Valid Values - Search'!$R$4:$S$4719,2,FALSE),"")</f>
        <v/>
      </c>
      <c r="AC8674" s="38" t="str">
        <f t="shared" si="135"/>
        <v/>
      </c>
      <c r="AD8674" s="38"/>
    </row>
    <row r="8675" spans="1:30">
      <c r="A8675" s="46"/>
      <c r="B8675" s="47"/>
      <c r="C8675" s="49"/>
      <c r="D8675" s="41"/>
      <c r="E8675" s="41"/>
      <c r="F8675" s="41"/>
      <c r="G8675" s="50" t="str">
        <f>IF(A8675&lt;&gt;"",CONCATENATE(A8675,":",YEAR(B8675),IF(MONTH(B8675)&gt;9,MONTH(B8675),CONCATENATE(0,MONTH(B8675))),IF(DAY(B8675)&gt;9,DAY(B8675),CONCATENATE(0,DAY(B8675))),IF(HOUR(C8675)&gt;9,HOUR(C8675),CONCATENATE(0,HOUR(C8675))),IF(MINUTE(C8675)&gt;9,MINUTE(C8675),CONCATENATE(0,MINUTE(C8675))),":",VLOOKUP(F8675,'Valid Values - Results'!$D$4:$F$12,3,FALSE)),"")</f>
        <v/>
      </c>
      <c r="H8675" s="41"/>
      <c r="I8675" s="41"/>
      <c r="J8675" s="41"/>
      <c r="K8675" s="41"/>
      <c r="L8675" s="41"/>
      <c r="M8675" s="92"/>
      <c r="N8675" s="41"/>
      <c r="O8675" s="41"/>
      <c r="P8675" s="41"/>
      <c r="Q8675" s="41"/>
      <c r="R8675" s="41"/>
      <c r="S8675" s="41"/>
      <c r="T8675" s="41"/>
      <c r="U8675" s="47"/>
      <c r="V8675" s="49"/>
      <c r="W8675" s="41"/>
      <c r="X8675" s="41"/>
      <c r="Y8675" s="41"/>
      <c r="AA8675" s="37" t="str">
        <f>IF($I8675&lt;&gt;"",VLOOKUP($I8675,'Valid Values - Search'!$R$4:$T$4719,3,FALSE),"")</f>
        <v/>
      </c>
      <c r="AB8675" s="37" t="str">
        <f>IF($I8675&lt;&gt;"",VLOOKUP($I8675,'Valid Values - Search'!$R$4:$S$4719,2,FALSE),"")</f>
        <v/>
      </c>
      <c r="AC8675" s="38" t="str">
        <f t="shared" si="135"/>
        <v/>
      </c>
      <c r="AD8675" s="38"/>
    </row>
    <row r="8676" spans="1:30">
      <c r="A8676" s="46"/>
      <c r="B8676" s="47"/>
      <c r="C8676" s="49"/>
      <c r="D8676" s="41"/>
      <c r="E8676" s="41"/>
      <c r="F8676" s="41"/>
      <c r="G8676" s="50" t="str">
        <f>IF(A8676&lt;&gt;"",CONCATENATE(A8676,":",YEAR(B8676),IF(MONTH(B8676)&gt;9,MONTH(B8676),CONCATENATE(0,MONTH(B8676))),IF(DAY(B8676)&gt;9,DAY(B8676),CONCATENATE(0,DAY(B8676))),IF(HOUR(C8676)&gt;9,HOUR(C8676),CONCATENATE(0,HOUR(C8676))),IF(MINUTE(C8676)&gt;9,MINUTE(C8676),CONCATENATE(0,MINUTE(C8676))),":",VLOOKUP(F8676,'Valid Values - Results'!$D$4:$F$12,3,FALSE)),"")</f>
        <v/>
      </c>
      <c r="H8676" s="41"/>
      <c r="I8676" s="41"/>
      <c r="J8676" s="41"/>
      <c r="K8676" s="41"/>
      <c r="L8676" s="41"/>
      <c r="M8676" s="92"/>
      <c r="N8676" s="41"/>
      <c r="O8676" s="41"/>
      <c r="P8676" s="41"/>
      <c r="Q8676" s="41"/>
      <c r="R8676" s="41"/>
      <c r="S8676" s="41"/>
      <c r="T8676" s="41"/>
      <c r="U8676" s="47"/>
      <c r="V8676" s="49"/>
      <c r="W8676" s="41"/>
      <c r="X8676" s="41"/>
      <c r="Y8676" s="41"/>
      <c r="AA8676" s="37" t="str">
        <f>IF($I8676&lt;&gt;"",VLOOKUP($I8676,'Valid Values - Search'!$R$4:$T$4719,3,FALSE),"")</f>
        <v/>
      </c>
      <c r="AB8676" s="37" t="str">
        <f>IF($I8676&lt;&gt;"",VLOOKUP($I8676,'Valid Values - Search'!$R$4:$S$4719,2,FALSE),"")</f>
        <v/>
      </c>
      <c r="AC8676" s="38" t="str">
        <f t="shared" si="135"/>
        <v/>
      </c>
      <c r="AD8676" s="38"/>
    </row>
    <row r="8677" spans="1:30">
      <c r="A8677" s="46"/>
      <c r="B8677" s="47"/>
      <c r="C8677" s="49"/>
      <c r="D8677" s="41"/>
      <c r="E8677" s="41"/>
      <c r="F8677" s="41"/>
      <c r="G8677" s="50" t="str">
        <f>IF(A8677&lt;&gt;"",CONCATENATE(A8677,":",YEAR(B8677),IF(MONTH(B8677)&gt;9,MONTH(B8677),CONCATENATE(0,MONTH(B8677))),IF(DAY(B8677)&gt;9,DAY(B8677),CONCATENATE(0,DAY(B8677))),IF(HOUR(C8677)&gt;9,HOUR(C8677),CONCATENATE(0,HOUR(C8677))),IF(MINUTE(C8677)&gt;9,MINUTE(C8677),CONCATENATE(0,MINUTE(C8677))),":",VLOOKUP(F8677,'Valid Values - Results'!$D$4:$F$12,3,FALSE)),"")</f>
        <v/>
      </c>
      <c r="H8677" s="41"/>
      <c r="I8677" s="41"/>
      <c r="J8677" s="41"/>
      <c r="K8677" s="41"/>
      <c r="L8677" s="41"/>
      <c r="M8677" s="92"/>
      <c r="N8677" s="41"/>
      <c r="O8677" s="41"/>
      <c r="P8677" s="41"/>
      <c r="Q8677" s="41"/>
      <c r="R8677" s="41"/>
      <c r="S8677" s="41"/>
      <c r="T8677" s="41"/>
      <c r="U8677" s="47"/>
      <c r="V8677" s="49"/>
      <c r="W8677" s="41"/>
      <c r="X8677" s="41"/>
      <c r="Y8677" s="41"/>
      <c r="AA8677" s="37" t="str">
        <f>IF($I8677&lt;&gt;"",VLOOKUP($I8677,'Valid Values - Search'!$R$4:$T$4719,3,FALSE),"")</f>
        <v/>
      </c>
      <c r="AB8677" s="37" t="str">
        <f>IF($I8677&lt;&gt;"",VLOOKUP($I8677,'Valid Values - Search'!$R$4:$S$4719,2,FALSE),"")</f>
        <v/>
      </c>
      <c r="AC8677" s="38" t="str">
        <f t="shared" si="135"/>
        <v/>
      </c>
      <c r="AD8677" s="38"/>
    </row>
    <row r="8678" spans="1:30">
      <c r="A8678" s="46"/>
      <c r="B8678" s="47"/>
      <c r="C8678" s="49"/>
      <c r="D8678" s="41"/>
      <c r="E8678" s="41"/>
      <c r="F8678" s="41"/>
      <c r="G8678" s="50" t="str">
        <f>IF(A8678&lt;&gt;"",CONCATENATE(A8678,":",YEAR(B8678),IF(MONTH(B8678)&gt;9,MONTH(B8678),CONCATENATE(0,MONTH(B8678))),IF(DAY(B8678)&gt;9,DAY(B8678),CONCATENATE(0,DAY(B8678))),IF(HOUR(C8678)&gt;9,HOUR(C8678),CONCATENATE(0,HOUR(C8678))),IF(MINUTE(C8678)&gt;9,MINUTE(C8678),CONCATENATE(0,MINUTE(C8678))),":",VLOOKUP(F8678,'Valid Values - Results'!$D$4:$F$12,3,FALSE)),"")</f>
        <v/>
      </c>
      <c r="H8678" s="41"/>
      <c r="I8678" s="41"/>
      <c r="J8678" s="41"/>
      <c r="K8678" s="41"/>
      <c r="L8678" s="41"/>
      <c r="M8678" s="92"/>
      <c r="N8678" s="41"/>
      <c r="O8678" s="41"/>
      <c r="P8678" s="41"/>
      <c r="Q8678" s="41"/>
      <c r="R8678" s="41"/>
      <c r="S8678" s="41"/>
      <c r="T8678" s="41"/>
      <c r="U8678" s="47"/>
      <c r="V8678" s="49"/>
      <c r="W8678" s="41"/>
      <c r="X8678" s="41"/>
      <c r="Y8678" s="41"/>
      <c r="AA8678" s="37" t="str">
        <f>IF($I8678&lt;&gt;"",VLOOKUP($I8678,'Valid Values - Search'!$R$4:$T$4719,3,FALSE),"")</f>
        <v/>
      </c>
      <c r="AB8678" s="37" t="str">
        <f>IF($I8678&lt;&gt;"",VLOOKUP($I8678,'Valid Values - Search'!$R$4:$S$4719,2,FALSE),"")</f>
        <v/>
      </c>
      <c r="AC8678" s="38" t="str">
        <f t="shared" si="135"/>
        <v/>
      </c>
      <c r="AD8678" s="38"/>
    </row>
    <row r="8679" spans="1:30">
      <c r="A8679" s="46"/>
      <c r="B8679" s="47"/>
      <c r="C8679" s="49"/>
      <c r="D8679" s="41"/>
      <c r="E8679" s="41"/>
      <c r="F8679" s="41"/>
      <c r="G8679" s="50" t="str">
        <f>IF(A8679&lt;&gt;"",CONCATENATE(A8679,":",YEAR(B8679),IF(MONTH(B8679)&gt;9,MONTH(B8679),CONCATENATE(0,MONTH(B8679))),IF(DAY(B8679)&gt;9,DAY(B8679),CONCATENATE(0,DAY(B8679))),IF(HOUR(C8679)&gt;9,HOUR(C8679),CONCATENATE(0,HOUR(C8679))),IF(MINUTE(C8679)&gt;9,MINUTE(C8679),CONCATENATE(0,MINUTE(C8679))),":",VLOOKUP(F8679,'Valid Values - Results'!$D$4:$F$12,3,FALSE)),"")</f>
        <v/>
      </c>
      <c r="H8679" s="41"/>
      <c r="I8679" s="41"/>
      <c r="J8679" s="41"/>
      <c r="K8679" s="41"/>
      <c r="L8679" s="41"/>
      <c r="M8679" s="92"/>
      <c r="N8679" s="41"/>
      <c r="O8679" s="41"/>
      <c r="P8679" s="41"/>
      <c r="Q8679" s="41"/>
      <c r="R8679" s="41"/>
      <c r="S8679" s="41"/>
      <c r="T8679" s="41"/>
      <c r="U8679" s="47"/>
      <c r="V8679" s="49"/>
      <c r="W8679" s="41"/>
      <c r="X8679" s="41"/>
      <c r="Y8679" s="41"/>
      <c r="AA8679" s="37" t="str">
        <f>IF($I8679&lt;&gt;"",VLOOKUP($I8679,'Valid Values - Search'!$R$4:$T$4719,3,FALSE),"")</f>
        <v/>
      </c>
      <c r="AB8679" s="37" t="str">
        <f>IF($I8679&lt;&gt;"",VLOOKUP($I8679,'Valid Values - Search'!$R$4:$S$4719,2,FALSE),"")</f>
        <v/>
      </c>
      <c r="AC8679" s="38" t="str">
        <f t="shared" si="135"/>
        <v/>
      </c>
      <c r="AD8679" s="38"/>
    </row>
    <row r="8680" spans="1:30">
      <c r="A8680" s="46"/>
      <c r="B8680" s="47"/>
      <c r="C8680" s="49"/>
      <c r="D8680" s="41"/>
      <c r="E8680" s="41"/>
      <c r="F8680" s="41"/>
      <c r="G8680" s="50" t="str">
        <f>IF(A8680&lt;&gt;"",CONCATENATE(A8680,":",YEAR(B8680),IF(MONTH(B8680)&gt;9,MONTH(B8680),CONCATENATE(0,MONTH(B8680))),IF(DAY(B8680)&gt;9,DAY(B8680),CONCATENATE(0,DAY(B8680))),IF(HOUR(C8680)&gt;9,HOUR(C8680),CONCATENATE(0,HOUR(C8680))),IF(MINUTE(C8680)&gt;9,MINUTE(C8680),CONCATENATE(0,MINUTE(C8680))),":",VLOOKUP(F8680,'Valid Values - Results'!$D$4:$F$12,3,FALSE)),"")</f>
        <v/>
      </c>
      <c r="H8680" s="41"/>
      <c r="I8680" s="41"/>
      <c r="J8680" s="41"/>
      <c r="K8680" s="41"/>
      <c r="L8680" s="41"/>
      <c r="M8680" s="92"/>
      <c r="N8680" s="41"/>
      <c r="O8680" s="41"/>
      <c r="P8680" s="41"/>
      <c r="Q8680" s="41"/>
      <c r="R8680" s="41"/>
      <c r="S8680" s="41"/>
      <c r="T8680" s="41"/>
      <c r="U8680" s="47"/>
      <c r="V8680" s="49"/>
      <c r="W8680" s="41"/>
      <c r="X8680" s="41"/>
      <c r="Y8680" s="41"/>
      <c r="AA8680" s="37" t="str">
        <f>IF($I8680&lt;&gt;"",VLOOKUP($I8680,'Valid Values - Search'!$R$4:$T$4719,3,FALSE),"")</f>
        <v/>
      </c>
      <c r="AB8680" s="37" t="str">
        <f>IF($I8680&lt;&gt;"",VLOOKUP($I8680,'Valid Values - Search'!$R$4:$S$4719,2,FALSE),"")</f>
        <v/>
      </c>
      <c r="AC8680" s="38" t="str">
        <f t="shared" si="135"/>
        <v/>
      </c>
      <c r="AD8680" s="38"/>
    </row>
    <row r="8681" spans="1:30">
      <c r="A8681" s="46"/>
      <c r="B8681" s="47"/>
      <c r="C8681" s="49"/>
      <c r="D8681" s="41"/>
      <c r="E8681" s="41"/>
      <c r="F8681" s="41"/>
      <c r="G8681" s="50" t="str">
        <f>IF(A8681&lt;&gt;"",CONCATENATE(A8681,":",YEAR(B8681),IF(MONTH(B8681)&gt;9,MONTH(B8681),CONCATENATE(0,MONTH(B8681))),IF(DAY(B8681)&gt;9,DAY(B8681),CONCATENATE(0,DAY(B8681))),IF(HOUR(C8681)&gt;9,HOUR(C8681),CONCATENATE(0,HOUR(C8681))),IF(MINUTE(C8681)&gt;9,MINUTE(C8681),CONCATENATE(0,MINUTE(C8681))),":",VLOOKUP(F8681,'Valid Values - Results'!$D$4:$F$12,3,FALSE)),"")</f>
        <v/>
      </c>
      <c r="H8681" s="41"/>
      <c r="I8681" s="41"/>
      <c r="J8681" s="41"/>
      <c r="K8681" s="41"/>
      <c r="L8681" s="41"/>
      <c r="M8681" s="92"/>
      <c r="N8681" s="41"/>
      <c r="O8681" s="41"/>
      <c r="P8681" s="41"/>
      <c r="Q8681" s="41"/>
      <c r="R8681" s="41"/>
      <c r="S8681" s="41"/>
      <c r="T8681" s="41"/>
      <c r="U8681" s="47"/>
      <c r="V8681" s="49"/>
      <c r="W8681" s="41"/>
      <c r="X8681" s="41"/>
      <c r="Y8681" s="41"/>
      <c r="AA8681" s="37" t="str">
        <f>IF($I8681&lt;&gt;"",VLOOKUP($I8681,'Valid Values - Search'!$R$4:$T$4719,3,FALSE),"")</f>
        <v/>
      </c>
      <c r="AB8681" s="37" t="str">
        <f>IF($I8681&lt;&gt;"",VLOOKUP($I8681,'Valid Values - Search'!$R$4:$S$4719,2,FALSE),"")</f>
        <v/>
      </c>
      <c r="AC8681" s="38" t="str">
        <f t="shared" si="135"/>
        <v/>
      </c>
      <c r="AD8681" s="38"/>
    </row>
    <row r="8682" spans="1:30">
      <c r="A8682" s="46"/>
      <c r="B8682" s="47"/>
      <c r="C8682" s="49"/>
      <c r="D8682" s="41"/>
      <c r="E8682" s="41"/>
      <c r="F8682" s="41"/>
      <c r="G8682" s="50" t="str">
        <f>IF(A8682&lt;&gt;"",CONCATENATE(A8682,":",YEAR(B8682),IF(MONTH(B8682)&gt;9,MONTH(B8682),CONCATENATE(0,MONTH(B8682))),IF(DAY(B8682)&gt;9,DAY(B8682),CONCATENATE(0,DAY(B8682))),IF(HOUR(C8682)&gt;9,HOUR(C8682),CONCATENATE(0,HOUR(C8682))),IF(MINUTE(C8682)&gt;9,MINUTE(C8682),CONCATENATE(0,MINUTE(C8682))),":",VLOOKUP(F8682,'Valid Values - Results'!$D$4:$F$12,3,FALSE)),"")</f>
        <v/>
      </c>
      <c r="H8682" s="41"/>
      <c r="I8682" s="41"/>
      <c r="J8682" s="41"/>
      <c r="K8682" s="41"/>
      <c r="L8682" s="41"/>
      <c r="M8682" s="92"/>
      <c r="N8682" s="41"/>
      <c r="O8682" s="41"/>
      <c r="P8682" s="41"/>
      <c r="Q8682" s="41"/>
      <c r="R8682" s="41"/>
      <c r="S8682" s="41"/>
      <c r="T8682" s="41"/>
      <c r="U8682" s="47"/>
      <c r="V8682" s="49"/>
      <c r="W8682" s="41"/>
      <c r="X8682" s="41"/>
      <c r="Y8682" s="41"/>
      <c r="AA8682" s="37" t="str">
        <f>IF($I8682&lt;&gt;"",VLOOKUP($I8682,'Valid Values - Search'!$R$4:$T$4719,3,FALSE),"")</f>
        <v/>
      </c>
      <c r="AB8682" s="37" t="str">
        <f>IF($I8682&lt;&gt;"",VLOOKUP($I8682,'Valid Values - Search'!$R$4:$S$4719,2,FALSE),"")</f>
        <v/>
      </c>
      <c r="AC8682" s="38" t="str">
        <f t="shared" si="135"/>
        <v/>
      </c>
      <c r="AD8682" s="38"/>
    </row>
    <row r="8683" spans="1:30">
      <c r="A8683" s="46"/>
      <c r="B8683" s="47"/>
      <c r="C8683" s="49"/>
      <c r="D8683" s="41"/>
      <c r="E8683" s="41"/>
      <c r="F8683" s="41"/>
      <c r="G8683" s="50" t="str">
        <f>IF(A8683&lt;&gt;"",CONCATENATE(A8683,":",YEAR(B8683),IF(MONTH(B8683)&gt;9,MONTH(B8683),CONCATENATE(0,MONTH(B8683))),IF(DAY(B8683)&gt;9,DAY(B8683),CONCATENATE(0,DAY(B8683))),IF(HOUR(C8683)&gt;9,HOUR(C8683),CONCATENATE(0,HOUR(C8683))),IF(MINUTE(C8683)&gt;9,MINUTE(C8683),CONCATENATE(0,MINUTE(C8683))),":",VLOOKUP(F8683,'Valid Values - Results'!$D$4:$F$12,3,FALSE)),"")</f>
        <v/>
      </c>
      <c r="H8683" s="41"/>
      <c r="I8683" s="41"/>
      <c r="J8683" s="41"/>
      <c r="K8683" s="41"/>
      <c r="L8683" s="41"/>
      <c r="M8683" s="92"/>
      <c r="N8683" s="41"/>
      <c r="O8683" s="41"/>
      <c r="P8683" s="41"/>
      <c r="Q8683" s="41"/>
      <c r="R8683" s="41"/>
      <c r="S8683" s="41"/>
      <c r="T8683" s="41"/>
      <c r="U8683" s="47"/>
      <c r="V8683" s="49"/>
      <c r="W8683" s="41"/>
      <c r="X8683" s="41"/>
      <c r="Y8683" s="41"/>
      <c r="AA8683" s="37" t="str">
        <f>IF($I8683&lt;&gt;"",VLOOKUP($I8683,'Valid Values - Search'!$R$4:$T$4719,3,FALSE),"")</f>
        <v/>
      </c>
      <c r="AB8683" s="37" t="str">
        <f>IF($I8683&lt;&gt;"",VLOOKUP($I8683,'Valid Values - Search'!$R$4:$S$4719,2,FALSE),"")</f>
        <v/>
      </c>
      <c r="AC8683" s="38" t="str">
        <f t="shared" si="135"/>
        <v/>
      </c>
      <c r="AD8683" s="38"/>
    </row>
    <row r="8684" spans="1:30">
      <c r="A8684" s="46"/>
      <c r="B8684" s="47"/>
      <c r="C8684" s="49"/>
      <c r="D8684" s="41"/>
      <c r="E8684" s="41"/>
      <c r="F8684" s="41"/>
      <c r="G8684" s="50" t="str">
        <f>IF(A8684&lt;&gt;"",CONCATENATE(A8684,":",YEAR(B8684),IF(MONTH(B8684)&gt;9,MONTH(B8684),CONCATENATE(0,MONTH(B8684))),IF(DAY(B8684)&gt;9,DAY(B8684),CONCATENATE(0,DAY(B8684))),IF(HOUR(C8684)&gt;9,HOUR(C8684),CONCATENATE(0,HOUR(C8684))),IF(MINUTE(C8684)&gt;9,MINUTE(C8684),CONCATENATE(0,MINUTE(C8684))),":",VLOOKUP(F8684,'Valid Values - Results'!$D$4:$F$12,3,FALSE)),"")</f>
        <v/>
      </c>
      <c r="H8684" s="41"/>
      <c r="I8684" s="41"/>
      <c r="J8684" s="41"/>
      <c r="K8684" s="41"/>
      <c r="L8684" s="41"/>
      <c r="M8684" s="92"/>
      <c r="N8684" s="41"/>
      <c r="O8684" s="41"/>
      <c r="P8684" s="41"/>
      <c r="Q8684" s="41"/>
      <c r="R8684" s="41"/>
      <c r="S8684" s="41"/>
      <c r="T8684" s="41"/>
      <c r="U8684" s="47"/>
      <c r="V8684" s="49"/>
      <c r="W8684" s="41"/>
      <c r="X8684" s="41"/>
      <c r="Y8684" s="41"/>
      <c r="AA8684" s="37" t="str">
        <f>IF($I8684&lt;&gt;"",VLOOKUP($I8684,'Valid Values - Search'!$R$4:$T$4719,3,FALSE),"")</f>
        <v/>
      </c>
      <c r="AB8684" s="37" t="str">
        <f>IF($I8684&lt;&gt;"",VLOOKUP($I8684,'Valid Values - Search'!$R$4:$S$4719,2,FALSE),"")</f>
        <v/>
      </c>
      <c r="AC8684" s="38" t="str">
        <f t="shared" si="135"/>
        <v/>
      </c>
      <c r="AD8684" s="38"/>
    </row>
    <row r="8685" spans="1:30">
      <c r="A8685" s="46"/>
      <c r="B8685" s="47"/>
      <c r="C8685" s="49"/>
      <c r="D8685" s="41"/>
      <c r="E8685" s="41"/>
      <c r="F8685" s="41"/>
      <c r="G8685" s="50" t="str">
        <f>IF(A8685&lt;&gt;"",CONCATENATE(A8685,":",YEAR(B8685),IF(MONTH(B8685)&gt;9,MONTH(B8685),CONCATENATE(0,MONTH(B8685))),IF(DAY(B8685)&gt;9,DAY(B8685),CONCATENATE(0,DAY(B8685))),IF(HOUR(C8685)&gt;9,HOUR(C8685),CONCATENATE(0,HOUR(C8685))),IF(MINUTE(C8685)&gt;9,MINUTE(C8685),CONCATENATE(0,MINUTE(C8685))),":",VLOOKUP(F8685,'Valid Values - Results'!$D$4:$F$12,3,FALSE)),"")</f>
        <v/>
      </c>
      <c r="H8685" s="41"/>
      <c r="I8685" s="41"/>
      <c r="J8685" s="41"/>
      <c r="K8685" s="41"/>
      <c r="L8685" s="41"/>
      <c r="M8685" s="92"/>
      <c r="N8685" s="41"/>
      <c r="O8685" s="41"/>
      <c r="P8685" s="41"/>
      <c r="Q8685" s="41"/>
      <c r="R8685" s="41"/>
      <c r="S8685" s="41"/>
      <c r="T8685" s="41"/>
      <c r="U8685" s="47"/>
      <c r="V8685" s="49"/>
      <c r="W8685" s="41"/>
      <c r="X8685" s="41"/>
      <c r="Y8685" s="41"/>
      <c r="AA8685" s="37" t="str">
        <f>IF($I8685&lt;&gt;"",VLOOKUP($I8685,'Valid Values - Search'!$R$4:$T$4719,3,FALSE),"")</f>
        <v/>
      </c>
      <c r="AB8685" s="37" t="str">
        <f>IF($I8685&lt;&gt;"",VLOOKUP($I8685,'Valid Values - Search'!$R$4:$S$4719,2,FALSE),"")</f>
        <v/>
      </c>
      <c r="AC8685" s="38" t="str">
        <f t="shared" si="135"/>
        <v/>
      </c>
      <c r="AD8685" s="38"/>
    </row>
    <row r="8686" spans="1:30">
      <c r="A8686" s="46"/>
      <c r="B8686" s="47"/>
      <c r="C8686" s="49"/>
      <c r="D8686" s="41"/>
      <c r="E8686" s="41"/>
      <c r="F8686" s="41"/>
      <c r="G8686" s="50" t="str">
        <f>IF(A8686&lt;&gt;"",CONCATENATE(A8686,":",YEAR(B8686),IF(MONTH(B8686)&gt;9,MONTH(B8686),CONCATENATE(0,MONTH(B8686))),IF(DAY(B8686)&gt;9,DAY(B8686),CONCATENATE(0,DAY(B8686))),IF(HOUR(C8686)&gt;9,HOUR(C8686),CONCATENATE(0,HOUR(C8686))),IF(MINUTE(C8686)&gt;9,MINUTE(C8686),CONCATENATE(0,MINUTE(C8686))),":",VLOOKUP(F8686,'Valid Values - Results'!$D$4:$F$12,3,FALSE)),"")</f>
        <v/>
      </c>
      <c r="H8686" s="41"/>
      <c r="I8686" s="41"/>
      <c r="J8686" s="41"/>
      <c r="K8686" s="41"/>
      <c r="L8686" s="41"/>
      <c r="M8686" s="92"/>
      <c r="N8686" s="41"/>
      <c r="O8686" s="41"/>
      <c r="P8686" s="41"/>
      <c r="Q8686" s="41"/>
      <c r="R8686" s="41"/>
      <c r="S8686" s="41"/>
      <c r="T8686" s="41"/>
      <c r="U8686" s="47"/>
      <c r="V8686" s="49"/>
      <c r="W8686" s="41"/>
      <c r="X8686" s="41"/>
      <c r="Y8686" s="41"/>
      <c r="AA8686" s="37" t="str">
        <f>IF($I8686&lt;&gt;"",VLOOKUP($I8686,'Valid Values - Search'!$R$4:$T$4719,3,FALSE),"")</f>
        <v/>
      </c>
      <c r="AB8686" s="37" t="str">
        <f>IF($I8686&lt;&gt;"",VLOOKUP($I8686,'Valid Values - Search'!$R$4:$S$4719,2,FALSE),"")</f>
        <v/>
      </c>
      <c r="AC8686" s="38" t="str">
        <f t="shared" si="135"/>
        <v/>
      </c>
      <c r="AD8686" s="38"/>
    </row>
    <row r="8687" spans="1:30">
      <c r="A8687" s="46"/>
      <c r="B8687" s="47"/>
      <c r="C8687" s="49"/>
      <c r="D8687" s="41"/>
      <c r="E8687" s="41"/>
      <c r="F8687" s="41"/>
      <c r="G8687" s="50" t="str">
        <f>IF(A8687&lt;&gt;"",CONCATENATE(A8687,":",YEAR(B8687),IF(MONTH(B8687)&gt;9,MONTH(B8687),CONCATENATE(0,MONTH(B8687))),IF(DAY(B8687)&gt;9,DAY(B8687),CONCATENATE(0,DAY(B8687))),IF(HOUR(C8687)&gt;9,HOUR(C8687),CONCATENATE(0,HOUR(C8687))),IF(MINUTE(C8687)&gt;9,MINUTE(C8687),CONCATENATE(0,MINUTE(C8687))),":",VLOOKUP(F8687,'Valid Values - Results'!$D$4:$F$12,3,FALSE)),"")</f>
        <v/>
      </c>
      <c r="H8687" s="41"/>
      <c r="I8687" s="41"/>
      <c r="J8687" s="41"/>
      <c r="K8687" s="41"/>
      <c r="L8687" s="41"/>
      <c r="M8687" s="92"/>
      <c r="N8687" s="41"/>
      <c r="O8687" s="41"/>
      <c r="P8687" s="41"/>
      <c r="Q8687" s="41"/>
      <c r="R8687" s="41"/>
      <c r="S8687" s="41"/>
      <c r="T8687" s="41"/>
      <c r="U8687" s="47"/>
      <c r="V8687" s="49"/>
      <c r="W8687" s="41"/>
      <c r="X8687" s="41"/>
      <c r="Y8687" s="41"/>
      <c r="AA8687" s="37" t="str">
        <f>IF($I8687&lt;&gt;"",VLOOKUP($I8687,'Valid Values - Search'!$R$4:$T$4719,3,FALSE),"")</f>
        <v/>
      </c>
      <c r="AB8687" s="37" t="str">
        <f>IF($I8687&lt;&gt;"",VLOOKUP($I8687,'Valid Values - Search'!$R$4:$S$4719,2,FALSE),"")</f>
        <v/>
      </c>
      <c r="AC8687" s="38" t="str">
        <f t="shared" si="135"/>
        <v/>
      </c>
      <c r="AD8687" s="38"/>
    </row>
    <row r="8688" spans="1:30">
      <c r="A8688" s="46"/>
      <c r="B8688" s="47"/>
      <c r="C8688" s="49"/>
      <c r="D8688" s="41"/>
      <c r="E8688" s="41"/>
      <c r="F8688" s="41"/>
      <c r="G8688" s="50" t="str">
        <f>IF(A8688&lt;&gt;"",CONCATENATE(A8688,":",YEAR(B8688),IF(MONTH(B8688)&gt;9,MONTH(B8688),CONCATENATE(0,MONTH(B8688))),IF(DAY(B8688)&gt;9,DAY(B8688),CONCATENATE(0,DAY(B8688))),IF(HOUR(C8688)&gt;9,HOUR(C8688),CONCATENATE(0,HOUR(C8688))),IF(MINUTE(C8688)&gt;9,MINUTE(C8688),CONCATENATE(0,MINUTE(C8688))),":",VLOOKUP(F8688,'Valid Values - Results'!$D$4:$F$12,3,FALSE)),"")</f>
        <v/>
      </c>
      <c r="H8688" s="41"/>
      <c r="I8688" s="41"/>
      <c r="J8688" s="41"/>
      <c r="K8688" s="41"/>
      <c r="L8688" s="41"/>
      <c r="M8688" s="92"/>
      <c r="N8688" s="41"/>
      <c r="O8688" s="41"/>
      <c r="P8688" s="41"/>
      <c r="Q8688" s="41"/>
      <c r="R8688" s="41"/>
      <c r="S8688" s="41"/>
      <c r="T8688" s="41"/>
      <c r="U8688" s="47"/>
      <c r="V8688" s="49"/>
      <c r="W8688" s="41"/>
      <c r="X8688" s="41"/>
      <c r="Y8688" s="41"/>
      <c r="AA8688" s="37" t="str">
        <f>IF($I8688&lt;&gt;"",VLOOKUP($I8688,'Valid Values - Search'!$R$4:$T$4719,3,FALSE),"")</f>
        <v/>
      </c>
      <c r="AB8688" s="37" t="str">
        <f>IF($I8688&lt;&gt;"",VLOOKUP($I8688,'Valid Values - Search'!$R$4:$S$4719,2,FALSE),"")</f>
        <v/>
      </c>
      <c r="AC8688" s="38" t="str">
        <f t="shared" si="135"/>
        <v/>
      </c>
      <c r="AD8688" s="38"/>
    </row>
    <row r="8689" spans="1:30">
      <c r="A8689" s="46"/>
      <c r="B8689" s="47"/>
      <c r="C8689" s="49"/>
      <c r="D8689" s="41"/>
      <c r="E8689" s="41"/>
      <c r="F8689" s="41"/>
      <c r="G8689" s="50" t="str">
        <f>IF(A8689&lt;&gt;"",CONCATENATE(A8689,":",YEAR(B8689),IF(MONTH(B8689)&gt;9,MONTH(B8689),CONCATENATE(0,MONTH(B8689))),IF(DAY(B8689)&gt;9,DAY(B8689),CONCATENATE(0,DAY(B8689))),IF(HOUR(C8689)&gt;9,HOUR(C8689),CONCATENATE(0,HOUR(C8689))),IF(MINUTE(C8689)&gt;9,MINUTE(C8689),CONCATENATE(0,MINUTE(C8689))),":",VLOOKUP(F8689,'Valid Values - Results'!$D$4:$F$12,3,FALSE)),"")</f>
        <v/>
      </c>
      <c r="H8689" s="41"/>
      <c r="I8689" s="41"/>
      <c r="J8689" s="41"/>
      <c r="K8689" s="41"/>
      <c r="L8689" s="41"/>
      <c r="M8689" s="92"/>
      <c r="N8689" s="41"/>
      <c r="O8689" s="41"/>
      <c r="P8689" s="41"/>
      <c r="Q8689" s="41"/>
      <c r="R8689" s="41"/>
      <c r="S8689" s="41"/>
      <c r="T8689" s="41"/>
      <c r="U8689" s="47"/>
      <c r="V8689" s="49"/>
      <c r="W8689" s="41"/>
      <c r="X8689" s="41"/>
      <c r="Y8689" s="41"/>
      <c r="AA8689" s="37" t="str">
        <f>IF($I8689&lt;&gt;"",VLOOKUP($I8689,'Valid Values - Search'!$R$4:$T$4719,3,FALSE),"")</f>
        <v/>
      </c>
      <c r="AB8689" s="37" t="str">
        <f>IF($I8689&lt;&gt;"",VLOOKUP($I8689,'Valid Values - Search'!$R$4:$S$4719,2,FALSE),"")</f>
        <v/>
      </c>
      <c r="AC8689" s="38" t="str">
        <f t="shared" si="135"/>
        <v/>
      </c>
      <c r="AD8689" s="38"/>
    </row>
    <row r="8690" spans="1:30">
      <c r="A8690" s="46"/>
      <c r="B8690" s="47"/>
      <c r="C8690" s="49"/>
      <c r="D8690" s="41"/>
      <c r="E8690" s="41"/>
      <c r="F8690" s="41"/>
      <c r="G8690" s="50" t="str">
        <f>IF(A8690&lt;&gt;"",CONCATENATE(A8690,":",YEAR(B8690),IF(MONTH(B8690)&gt;9,MONTH(B8690),CONCATENATE(0,MONTH(B8690))),IF(DAY(B8690)&gt;9,DAY(B8690),CONCATENATE(0,DAY(B8690))),IF(HOUR(C8690)&gt;9,HOUR(C8690),CONCATENATE(0,HOUR(C8690))),IF(MINUTE(C8690)&gt;9,MINUTE(C8690),CONCATENATE(0,MINUTE(C8690))),":",VLOOKUP(F8690,'Valid Values - Results'!$D$4:$F$12,3,FALSE)),"")</f>
        <v/>
      </c>
      <c r="H8690" s="41"/>
      <c r="I8690" s="41"/>
      <c r="J8690" s="41"/>
      <c r="K8690" s="41"/>
      <c r="L8690" s="41"/>
      <c r="M8690" s="92"/>
      <c r="N8690" s="41"/>
      <c r="O8690" s="41"/>
      <c r="P8690" s="41"/>
      <c r="Q8690" s="41"/>
      <c r="R8690" s="41"/>
      <c r="S8690" s="41"/>
      <c r="T8690" s="41"/>
      <c r="U8690" s="47"/>
      <c r="V8690" s="49"/>
      <c r="W8690" s="41"/>
      <c r="X8690" s="41"/>
      <c r="Y8690" s="41"/>
      <c r="AA8690" s="37" t="str">
        <f>IF($I8690&lt;&gt;"",VLOOKUP($I8690,'Valid Values - Search'!$R$4:$T$4719,3,FALSE),"")</f>
        <v/>
      </c>
      <c r="AB8690" s="37" t="str">
        <f>IF($I8690&lt;&gt;"",VLOOKUP($I8690,'Valid Values - Search'!$R$4:$S$4719,2,FALSE),"")</f>
        <v/>
      </c>
      <c r="AC8690" s="38" t="str">
        <f t="shared" si="135"/>
        <v/>
      </c>
      <c r="AD8690" s="38"/>
    </row>
    <row r="8691" spans="1:30">
      <c r="A8691" s="46"/>
      <c r="B8691" s="47"/>
      <c r="C8691" s="49"/>
      <c r="D8691" s="41"/>
      <c r="E8691" s="41"/>
      <c r="F8691" s="41"/>
      <c r="G8691" s="50" t="str">
        <f>IF(A8691&lt;&gt;"",CONCATENATE(A8691,":",YEAR(B8691),IF(MONTH(B8691)&gt;9,MONTH(B8691),CONCATENATE(0,MONTH(B8691))),IF(DAY(B8691)&gt;9,DAY(B8691),CONCATENATE(0,DAY(B8691))),IF(HOUR(C8691)&gt;9,HOUR(C8691),CONCATENATE(0,HOUR(C8691))),IF(MINUTE(C8691)&gt;9,MINUTE(C8691),CONCATENATE(0,MINUTE(C8691))),":",VLOOKUP(F8691,'Valid Values - Results'!$D$4:$F$12,3,FALSE)),"")</f>
        <v/>
      </c>
      <c r="H8691" s="41"/>
      <c r="I8691" s="41"/>
      <c r="J8691" s="41"/>
      <c r="K8691" s="41"/>
      <c r="L8691" s="41"/>
      <c r="M8691" s="92"/>
      <c r="N8691" s="41"/>
      <c r="O8691" s="41"/>
      <c r="P8691" s="41"/>
      <c r="Q8691" s="41"/>
      <c r="R8691" s="41"/>
      <c r="S8691" s="41"/>
      <c r="T8691" s="41"/>
      <c r="U8691" s="47"/>
      <c r="V8691" s="49"/>
      <c r="W8691" s="41"/>
      <c r="X8691" s="41"/>
      <c r="Y8691" s="41"/>
      <c r="AA8691" s="37" t="str">
        <f>IF($I8691&lt;&gt;"",VLOOKUP($I8691,'Valid Values - Search'!$R$4:$T$4719,3,FALSE),"")</f>
        <v/>
      </c>
      <c r="AB8691" s="37" t="str">
        <f>IF($I8691&lt;&gt;"",VLOOKUP($I8691,'Valid Values - Search'!$R$4:$S$4719,2,FALSE),"")</f>
        <v/>
      </c>
      <c r="AC8691" s="38" t="str">
        <f t="shared" si="135"/>
        <v/>
      </c>
      <c r="AD8691" s="38"/>
    </row>
    <row r="8692" spans="1:30">
      <c r="A8692" s="46"/>
      <c r="B8692" s="47"/>
      <c r="C8692" s="49"/>
      <c r="D8692" s="41"/>
      <c r="E8692" s="41"/>
      <c r="F8692" s="41"/>
      <c r="G8692" s="50" t="str">
        <f>IF(A8692&lt;&gt;"",CONCATENATE(A8692,":",YEAR(B8692),IF(MONTH(B8692)&gt;9,MONTH(B8692),CONCATENATE(0,MONTH(B8692))),IF(DAY(B8692)&gt;9,DAY(B8692),CONCATENATE(0,DAY(B8692))),IF(HOUR(C8692)&gt;9,HOUR(C8692),CONCATENATE(0,HOUR(C8692))),IF(MINUTE(C8692)&gt;9,MINUTE(C8692),CONCATENATE(0,MINUTE(C8692))),":",VLOOKUP(F8692,'Valid Values - Results'!$D$4:$F$12,3,FALSE)),"")</f>
        <v/>
      </c>
      <c r="H8692" s="41"/>
      <c r="I8692" s="41"/>
      <c r="J8692" s="41"/>
      <c r="K8692" s="41"/>
      <c r="L8692" s="41"/>
      <c r="M8692" s="92"/>
      <c r="N8692" s="41"/>
      <c r="O8692" s="41"/>
      <c r="P8692" s="41"/>
      <c r="Q8692" s="41"/>
      <c r="R8692" s="41"/>
      <c r="S8692" s="41"/>
      <c r="T8692" s="41"/>
      <c r="U8692" s="47"/>
      <c r="V8692" s="49"/>
      <c r="W8692" s="41"/>
      <c r="X8692" s="41"/>
      <c r="Y8692" s="41"/>
      <c r="AA8692" s="37" t="str">
        <f>IF($I8692&lt;&gt;"",VLOOKUP($I8692,'Valid Values - Search'!$R$4:$T$4719,3,FALSE),"")</f>
        <v/>
      </c>
      <c r="AB8692" s="37" t="str">
        <f>IF($I8692&lt;&gt;"",VLOOKUP($I8692,'Valid Values - Search'!$R$4:$S$4719,2,FALSE),"")</f>
        <v/>
      </c>
      <c r="AC8692" s="38" t="str">
        <f t="shared" si="135"/>
        <v/>
      </c>
      <c r="AD8692" s="38"/>
    </row>
    <row r="8693" spans="1:30">
      <c r="A8693" s="46"/>
      <c r="B8693" s="47"/>
      <c r="C8693" s="49"/>
      <c r="D8693" s="41"/>
      <c r="E8693" s="41"/>
      <c r="F8693" s="41"/>
      <c r="G8693" s="50" t="str">
        <f>IF(A8693&lt;&gt;"",CONCATENATE(A8693,":",YEAR(B8693),IF(MONTH(B8693)&gt;9,MONTH(B8693),CONCATENATE(0,MONTH(B8693))),IF(DAY(B8693)&gt;9,DAY(B8693),CONCATENATE(0,DAY(B8693))),IF(HOUR(C8693)&gt;9,HOUR(C8693),CONCATENATE(0,HOUR(C8693))),IF(MINUTE(C8693)&gt;9,MINUTE(C8693),CONCATENATE(0,MINUTE(C8693))),":",VLOOKUP(F8693,'Valid Values - Results'!$D$4:$F$12,3,FALSE)),"")</f>
        <v/>
      </c>
      <c r="H8693" s="41"/>
      <c r="I8693" s="41"/>
      <c r="J8693" s="41"/>
      <c r="K8693" s="41"/>
      <c r="L8693" s="41"/>
      <c r="M8693" s="92"/>
      <c r="N8693" s="41"/>
      <c r="O8693" s="41"/>
      <c r="P8693" s="41"/>
      <c r="Q8693" s="41"/>
      <c r="R8693" s="41"/>
      <c r="S8693" s="41"/>
      <c r="T8693" s="41"/>
      <c r="U8693" s="47"/>
      <c r="V8693" s="49"/>
      <c r="W8693" s="41"/>
      <c r="X8693" s="41"/>
      <c r="Y8693" s="41"/>
      <c r="AA8693" s="37" t="str">
        <f>IF($I8693&lt;&gt;"",VLOOKUP($I8693,'Valid Values - Search'!$R$4:$T$4719,3,FALSE),"")</f>
        <v/>
      </c>
      <c r="AB8693" s="37" t="str">
        <f>IF($I8693&lt;&gt;"",VLOOKUP($I8693,'Valid Values - Search'!$R$4:$S$4719,2,FALSE),"")</f>
        <v/>
      </c>
      <c r="AC8693" s="38" t="str">
        <f t="shared" si="135"/>
        <v/>
      </c>
      <c r="AD8693" s="38"/>
    </row>
    <row r="8694" spans="1:30">
      <c r="A8694" s="46"/>
      <c r="B8694" s="47"/>
      <c r="C8694" s="49"/>
      <c r="D8694" s="41"/>
      <c r="E8694" s="41"/>
      <c r="F8694" s="41"/>
      <c r="G8694" s="50" t="str">
        <f>IF(A8694&lt;&gt;"",CONCATENATE(A8694,":",YEAR(B8694),IF(MONTH(B8694)&gt;9,MONTH(B8694),CONCATENATE(0,MONTH(B8694))),IF(DAY(B8694)&gt;9,DAY(B8694),CONCATENATE(0,DAY(B8694))),IF(HOUR(C8694)&gt;9,HOUR(C8694),CONCATENATE(0,HOUR(C8694))),IF(MINUTE(C8694)&gt;9,MINUTE(C8694),CONCATENATE(0,MINUTE(C8694))),":",VLOOKUP(F8694,'Valid Values - Results'!$D$4:$F$12,3,FALSE)),"")</f>
        <v/>
      </c>
      <c r="H8694" s="41"/>
      <c r="I8694" s="41"/>
      <c r="J8694" s="41"/>
      <c r="K8694" s="41"/>
      <c r="L8694" s="41"/>
      <c r="M8694" s="92"/>
      <c r="N8694" s="41"/>
      <c r="O8694" s="41"/>
      <c r="P8694" s="41"/>
      <c r="Q8694" s="41"/>
      <c r="R8694" s="41"/>
      <c r="S8694" s="41"/>
      <c r="T8694" s="41"/>
      <c r="U8694" s="47"/>
      <c r="V8694" s="49"/>
      <c r="W8694" s="41"/>
      <c r="X8694" s="41"/>
      <c r="Y8694" s="41"/>
      <c r="AA8694" s="37" t="str">
        <f>IF($I8694&lt;&gt;"",VLOOKUP($I8694,'Valid Values - Search'!$R$4:$T$4719,3,FALSE),"")</f>
        <v/>
      </c>
      <c r="AB8694" s="37" t="str">
        <f>IF($I8694&lt;&gt;"",VLOOKUP($I8694,'Valid Values - Search'!$R$4:$S$4719,2,FALSE),"")</f>
        <v/>
      </c>
      <c r="AC8694" s="38" t="str">
        <f t="shared" si="135"/>
        <v/>
      </c>
      <c r="AD8694" s="38"/>
    </row>
    <row r="8695" spans="1:30">
      <c r="A8695" s="46"/>
      <c r="B8695" s="47"/>
      <c r="C8695" s="49"/>
      <c r="D8695" s="41"/>
      <c r="E8695" s="41"/>
      <c r="F8695" s="41"/>
      <c r="G8695" s="50" t="str">
        <f>IF(A8695&lt;&gt;"",CONCATENATE(A8695,":",YEAR(B8695),IF(MONTH(B8695)&gt;9,MONTH(B8695),CONCATENATE(0,MONTH(B8695))),IF(DAY(B8695)&gt;9,DAY(B8695),CONCATENATE(0,DAY(B8695))),IF(HOUR(C8695)&gt;9,HOUR(C8695),CONCATENATE(0,HOUR(C8695))),IF(MINUTE(C8695)&gt;9,MINUTE(C8695),CONCATENATE(0,MINUTE(C8695))),":",VLOOKUP(F8695,'Valid Values - Results'!$D$4:$F$12,3,FALSE)),"")</f>
        <v/>
      </c>
      <c r="H8695" s="41"/>
      <c r="I8695" s="41"/>
      <c r="J8695" s="41"/>
      <c r="K8695" s="41"/>
      <c r="L8695" s="41"/>
      <c r="M8695" s="92"/>
      <c r="N8695" s="41"/>
      <c r="O8695" s="41"/>
      <c r="P8695" s="41"/>
      <c r="Q8695" s="41"/>
      <c r="R8695" s="41"/>
      <c r="S8695" s="41"/>
      <c r="T8695" s="41"/>
      <c r="U8695" s="47"/>
      <c r="V8695" s="49"/>
      <c r="W8695" s="41"/>
      <c r="X8695" s="41"/>
      <c r="Y8695" s="41"/>
      <c r="AA8695" s="37" t="str">
        <f>IF($I8695&lt;&gt;"",VLOOKUP($I8695,'Valid Values - Search'!$R$4:$T$4719,3,FALSE),"")</f>
        <v/>
      </c>
      <c r="AB8695" s="37" t="str">
        <f>IF($I8695&lt;&gt;"",VLOOKUP($I8695,'Valid Values - Search'!$R$4:$S$4719,2,FALSE),"")</f>
        <v/>
      </c>
      <c r="AC8695" s="38" t="str">
        <f t="shared" si="135"/>
        <v/>
      </c>
      <c r="AD8695" s="38"/>
    </row>
    <row r="8696" spans="1:30">
      <c r="A8696" s="46"/>
      <c r="B8696" s="47"/>
      <c r="C8696" s="49"/>
      <c r="D8696" s="41"/>
      <c r="E8696" s="41"/>
      <c r="F8696" s="41"/>
      <c r="G8696" s="50" t="str">
        <f>IF(A8696&lt;&gt;"",CONCATENATE(A8696,":",YEAR(B8696),IF(MONTH(B8696)&gt;9,MONTH(B8696),CONCATENATE(0,MONTH(B8696))),IF(DAY(B8696)&gt;9,DAY(B8696),CONCATENATE(0,DAY(B8696))),IF(HOUR(C8696)&gt;9,HOUR(C8696),CONCATENATE(0,HOUR(C8696))),IF(MINUTE(C8696)&gt;9,MINUTE(C8696),CONCATENATE(0,MINUTE(C8696))),":",VLOOKUP(F8696,'Valid Values - Results'!$D$4:$F$12,3,FALSE)),"")</f>
        <v/>
      </c>
      <c r="H8696" s="41"/>
      <c r="I8696" s="41"/>
      <c r="J8696" s="41"/>
      <c r="K8696" s="41"/>
      <c r="L8696" s="41"/>
      <c r="M8696" s="92"/>
      <c r="N8696" s="41"/>
      <c r="O8696" s="41"/>
      <c r="P8696" s="41"/>
      <c r="Q8696" s="41"/>
      <c r="R8696" s="41"/>
      <c r="S8696" s="41"/>
      <c r="T8696" s="41"/>
      <c r="U8696" s="47"/>
      <c r="V8696" s="49"/>
      <c r="W8696" s="41"/>
      <c r="X8696" s="41"/>
      <c r="Y8696" s="41"/>
      <c r="AA8696" s="37" t="str">
        <f>IF($I8696&lt;&gt;"",VLOOKUP($I8696,'Valid Values - Search'!$R$4:$T$4719,3,FALSE),"")</f>
        <v/>
      </c>
      <c r="AB8696" s="37" t="str">
        <f>IF($I8696&lt;&gt;"",VLOOKUP($I8696,'Valid Values - Search'!$R$4:$S$4719,2,FALSE),"")</f>
        <v/>
      </c>
      <c r="AC8696" s="38" t="str">
        <f t="shared" si="135"/>
        <v/>
      </c>
      <c r="AD8696" s="38"/>
    </row>
    <row r="8697" spans="1:30">
      <c r="A8697" s="46"/>
      <c r="B8697" s="47"/>
      <c r="C8697" s="49"/>
      <c r="D8697" s="41"/>
      <c r="E8697" s="41"/>
      <c r="F8697" s="41"/>
      <c r="G8697" s="50" t="str">
        <f>IF(A8697&lt;&gt;"",CONCATENATE(A8697,":",YEAR(B8697),IF(MONTH(B8697)&gt;9,MONTH(B8697),CONCATENATE(0,MONTH(B8697))),IF(DAY(B8697)&gt;9,DAY(B8697),CONCATENATE(0,DAY(B8697))),IF(HOUR(C8697)&gt;9,HOUR(C8697),CONCATENATE(0,HOUR(C8697))),IF(MINUTE(C8697)&gt;9,MINUTE(C8697),CONCATENATE(0,MINUTE(C8697))),":",VLOOKUP(F8697,'Valid Values - Results'!$D$4:$F$12,3,FALSE)),"")</f>
        <v/>
      </c>
      <c r="H8697" s="41"/>
      <c r="I8697" s="41"/>
      <c r="J8697" s="41"/>
      <c r="K8697" s="41"/>
      <c r="L8697" s="41"/>
      <c r="M8697" s="92"/>
      <c r="N8697" s="41"/>
      <c r="O8697" s="41"/>
      <c r="P8697" s="41"/>
      <c r="Q8697" s="41"/>
      <c r="R8697" s="41"/>
      <c r="S8697" s="41"/>
      <c r="T8697" s="41"/>
      <c r="U8697" s="47"/>
      <c r="V8697" s="49"/>
      <c r="W8697" s="41"/>
      <c r="X8697" s="41"/>
      <c r="Y8697" s="41"/>
      <c r="AA8697" s="37" t="str">
        <f>IF($I8697&lt;&gt;"",VLOOKUP($I8697,'Valid Values - Search'!$R$4:$T$4719,3,FALSE),"")</f>
        <v/>
      </c>
      <c r="AB8697" s="37" t="str">
        <f>IF($I8697&lt;&gt;"",VLOOKUP($I8697,'Valid Values - Search'!$R$4:$S$4719,2,FALSE),"")</f>
        <v/>
      </c>
      <c r="AC8697" s="38" t="str">
        <f t="shared" si="135"/>
        <v/>
      </c>
      <c r="AD8697" s="38"/>
    </row>
    <row r="8698" spans="1:30">
      <c r="A8698" s="46"/>
      <c r="B8698" s="47"/>
      <c r="C8698" s="49"/>
      <c r="D8698" s="41"/>
      <c r="E8698" s="41"/>
      <c r="F8698" s="41"/>
      <c r="G8698" s="50" t="str">
        <f>IF(A8698&lt;&gt;"",CONCATENATE(A8698,":",YEAR(B8698),IF(MONTH(B8698)&gt;9,MONTH(B8698),CONCATENATE(0,MONTH(B8698))),IF(DAY(B8698)&gt;9,DAY(B8698),CONCATENATE(0,DAY(B8698))),IF(HOUR(C8698)&gt;9,HOUR(C8698),CONCATENATE(0,HOUR(C8698))),IF(MINUTE(C8698)&gt;9,MINUTE(C8698),CONCATENATE(0,MINUTE(C8698))),":",VLOOKUP(F8698,'Valid Values - Results'!$D$4:$F$12,3,FALSE)),"")</f>
        <v/>
      </c>
      <c r="H8698" s="41"/>
      <c r="I8698" s="41"/>
      <c r="J8698" s="41"/>
      <c r="K8698" s="41"/>
      <c r="L8698" s="41"/>
      <c r="M8698" s="92"/>
      <c r="N8698" s="41"/>
      <c r="O8698" s="41"/>
      <c r="P8698" s="41"/>
      <c r="Q8698" s="41"/>
      <c r="R8698" s="41"/>
      <c r="S8698" s="41"/>
      <c r="T8698" s="41"/>
      <c r="U8698" s="47"/>
      <c r="V8698" s="49"/>
      <c r="W8698" s="41"/>
      <c r="X8698" s="41"/>
      <c r="Y8698" s="41"/>
      <c r="AA8698" s="37" t="str">
        <f>IF($I8698&lt;&gt;"",VLOOKUP($I8698,'Valid Values - Search'!$R$4:$T$4719,3,FALSE),"")</f>
        <v/>
      </c>
      <c r="AB8698" s="37" t="str">
        <f>IF($I8698&lt;&gt;"",VLOOKUP($I8698,'Valid Values - Search'!$R$4:$S$4719,2,FALSE),"")</f>
        <v/>
      </c>
      <c r="AC8698" s="38" t="str">
        <f t="shared" si="135"/>
        <v/>
      </c>
      <c r="AD8698" s="38"/>
    </row>
    <row r="8699" spans="1:30">
      <c r="A8699" s="46"/>
      <c r="B8699" s="47"/>
      <c r="C8699" s="49"/>
      <c r="D8699" s="41"/>
      <c r="E8699" s="41"/>
      <c r="F8699" s="41"/>
      <c r="G8699" s="50" t="str">
        <f>IF(A8699&lt;&gt;"",CONCATENATE(A8699,":",YEAR(B8699),IF(MONTH(B8699)&gt;9,MONTH(B8699),CONCATENATE(0,MONTH(B8699))),IF(DAY(B8699)&gt;9,DAY(B8699),CONCATENATE(0,DAY(B8699))),IF(HOUR(C8699)&gt;9,HOUR(C8699),CONCATENATE(0,HOUR(C8699))),IF(MINUTE(C8699)&gt;9,MINUTE(C8699),CONCATENATE(0,MINUTE(C8699))),":",VLOOKUP(F8699,'Valid Values - Results'!$D$4:$F$12,3,FALSE)),"")</f>
        <v/>
      </c>
      <c r="H8699" s="41"/>
      <c r="I8699" s="41"/>
      <c r="J8699" s="41"/>
      <c r="K8699" s="41"/>
      <c r="L8699" s="41"/>
      <c r="M8699" s="92"/>
      <c r="N8699" s="41"/>
      <c r="O8699" s="41"/>
      <c r="P8699" s="41"/>
      <c r="Q8699" s="41"/>
      <c r="R8699" s="41"/>
      <c r="S8699" s="41"/>
      <c r="T8699" s="41"/>
      <c r="U8699" s="47"/>
      <c r="V8699" s="49"/>
      <c r="W8699" s="41"/>
      <c r="X8699" s="41"/>
      <c r="Y8699" s="41"/>
      <c r="AA8699" s="37" t="str">
        <f>IF($I8699&lt;&gt;"",VLOOKUP($I8699,'Valid Values - Search'!$R$4:$T$4719,3,FALSE),"")</f>
        <v/>
      </c>
      <c r="AB8699" s="37" t="str">
        <f>IF($I8699&lt;&gt;"",VLOOKUP($I8699,'Valid Values - Search'!$R$4:$S$4719,2,FALSE),"")</f>
        <v/>
      </c>
      <c r="AC8699" s="38" t="str">
        <f t="shared" si="135"/>
        <v/>
      </c>
      <c r="AD8699" s="38"/>
    </row>
    <row r="8700" spans="1:30">
      <c r="A8700" s="46"/>
      <c r="B8700" s="47"/>
      <c r="C8700" s="49"/>
      <c r="D8700" s="41"/>
      <c r="E8700" s="41"/>
      <c r="F8700" s="41"/>
      <c r="G8700" s="50" t="str">
        <f>IF(A8700&lt;&gt;"",CONCATENATE(A8700,":",YEAR(B8700),IF(MONTH(B8700)&gt;9,MONTH(B8700),CONCATENATE(0,MONTH(B8700))),IF(DAY(B8700)&gt;9,DAY(B8700),CONCATENATE(0,DAY(B8700))),IF(HOUR(C8700)&gt;9,HOUR(C8700),CONCATENATE(0,HOUR(C8700))),IF(MINUTE(C8700)&gt;9,MINUTE(C8700),CONCATENATE(0,MINUTE(C8700))),":",VLOOKUP(F8700,'Valid Values - Results'!$D$4:$F$12,3,FALSE)),"")</f>
        <v/>
      </c>
      <c r="H8700" s="41"/>
      <c r="I8700" s="41"/>
      <c r="J8700" s="41"/>
      <c r="K8700" s="41"/>
      <c r="L8700" s="41"/>
      <c r="M8700" s="92"/>
      <c r="N8700" s="41"/>
      <c r="O8700" s="41"/>
      <c r="P8700" s="41"/>
      <c r="Q8700" s="41"/>
      <c r="R8700" s="41"/>
      <c r="S8700" s="41"/>
      <c r="T8700" s="41"/>
      <c r="U8700" s="47"/>
      <c r="V8700" s="49"/>
      <c r="W8700" s="41"/>
      <c r="X8700" s="41"/>
      <c r="Y8700" s="41"/>
      <c r="AA8700" s="37" t="str">
        <f>IF($I8700&lt;&gt;"",VLOOKUP($I8700,'Valid Values - Search'!$R$4:$T$4719,3,FALSE),"")</f>
        <v/>
      </c>
      <c r="AB8700" s="37" t="str">
        <f>IF($I8700&lt;&gt;"",VLOOKUP($I8700,'Valid Values - Search'!$R$4:$S$4719,2,FALSE),"")</f>
        <v/>
      </c>
      <c r="AC8700" s="38" t="str">
        <f t="shared" si="135"/>
        <v/>
      </c>
      <c r="AD8700" s="38"/>
    </row>
    <row r="8701" spans="1:30">
      <c r="A8701" s="46"/>
      <c r="B8701" s="47"/>
      <c r="C8701" s="49"/>
      <c r="D8701" s="41"/>
      <c r="E8701" s="41"/>
      <c r="F8701" s="41"/>
      <c r="G8701" s="50" t="str">
        <f>IF(A8701&lt;&gt;"",CONCATENATE(A8701,":",YEAR(B8701),IF(MONTH(B8701)&gt;9,MONTH(B8701),CONCATENATE(0,MONTH(B8701))),IF(DAY(B8701)&gt;9,DAY(B8701),CONCATENATE(0,DAY(B8701))),IF(HOUR(C8701)&gt;9,HOUR(C8701),CONCATENATE(0,HOUR(C8701))),IF(MINUTE(C8701)&gt;9,MINUTE(C8701),CONCATENATE(0,MINUTE(C8701))),":",VLOOKUP(F8701,'Valid Values - Results'!$D$4:$F$12,3,FALSE)),"")</f>
        <v/>
      </c>
      <c r="H8701" s="41"/>
      <c r="I8701" s="41"/>
      <c r="J8701" s="41"/>
      <c r="K8701" s="41"/>
      <c r="L8701" s="41"/>
      <c r="M8701" s="92"/>
      <c r="N8701" s="41"/>
      <c r="O8701" s="41"/>
      <c r="P8701" s="41"/>
      <c r="Q8701" s="41"/>
      <c r="R8701" s="41"/>
      <c r="S8701" s="41"/>
      <c r="T8701" s="41"/>
      <c r="U8701" s="47"/>
      <c r="V8701" s="49"/>
      <c r="W8701" s="41"/>
      <c r="X8701" s="41"/>
      <c r="Y8701" s="41"/>
      <c r="AA8701" s="37" t="str">
        <f>IF($I8701&lt;&gt;"",VLOOKUP($I8701,'Valid Values - Search'!$R$4:$T$4719,3,FALSE),"")</f>
        <v/>
      </c>
      <c r="AB8701" s="37" t="str">
        <f>IF($I8701&lt;&gt;"",VLOOKUP($I8701,'Valid Values - Search'!$R$4:$S$4719,2,FALSE),"")</f>
        <v/>
      </c>
      <c r="AC8701" s="38" t="str">
        <f t="shared" si="135"/>
        <v/>
      </c>
      <c r="AD8701" s="38"/>
    </row>
    <row r="8702" spans="1:30">
      <c r="A8702" s="46"/>
      <c r="B8702" s="47"/>
      <c r="C8702" s="49"/>
      <c r="D8702" s="41"/>
      <c r="E8702" s="41"/>
      <c r="F8702" s="41"/>
      <c r="G8702" s="50" t="str">
        <f>IF(A8702&lt;&gt;"",CONCATENATE(A8702,":",YEAR(B8702),IF(MONTH(B8702)&gt;9,MONTH(B8702),CONCATENATE(0,MONTH(B8702))),IF(DAY(B8702)&gt;9,DAY(B8702),CONCATENATE(0,DAY(B8702))),IF(HOUR(C8702)&gt;9,HOUR(C8702),CONCATENATE(0,HOUR(C8702))),IF(MINUTE(C8702)&gt;9,MINUTE(C8702),CONCATENATE(0,MINUTE(C8702))),":",VLOOKUP(F8702,'Valid Values - Results'!$D$4:$F$12,3,FALSE)),"")</f>
        <v/>
      </c>
      <c r="H8702" s="41"/>
      <c r="I8702" s="41"/>
      <c r="J8702" s="41"/>
      <c r="K8702" s="41"/>
      <c r="L8702" s="41"/>
      <c r="M8702" s="92"/>
      <c r="N8702" s="41"/>
      <c r="O8702" s="41"/>
      <c r="P8702" s="41"/>
      <c r="Q8702" s="41"/>
      <c r="R8702" s="41"/>
      <c r="S8702" s="41"/>
      <c r="T8702" s="41"/>
      <c r="U8702" s="47"/>
      <c r="V8702" s="49"/>
      <c r="W8702" s="41"/>
      <c r="X8702" s="41"/>
      <c r="Y8702" s="41"/>
      <c r="AA8702" s="37" t="str">
        <f>IF($I8702&lt;&gt;"",VLOOKUP($I8702,'Valid Values - Search'!$R$4:$T$4719,3,FALSE),"")</f>
        <v/>
      </c>
      <c r="AB8702" s="37" t="str">
        <f>IF($I8702&lt;&gt;"",VLOOKUP($I8702,'Valid Values - Search'!$R$4:$S$4719,2,FALSE),"")</f>
        <v/>
      </c>
      <c r="AC8702" s="38" t="str">
        <f t="shared" si="135"/>
        <v/>
      </c>
      <c r="AD8702" s="38"/>
    </row>
    <row r="8703" spans="1:30">
      <c r="A8703" s="46"/>
      <c r="B8703" s="47"/>
      <c r="C8703" s="49"/>
      <c r="D8703" s="41"/>
      <c r="E8703" s="41"/>
      <c r="F8703" s="41"/>
      <c r="G8703" s="50" t="str">
        <f>IF(A8703&lt;&gt;"",CONCATENATE(A8703,":",YEAR(B8703),IF(MONTH(B8703)&gt;9,MONTH(B8703),CONCATENATE(0,MONTH(B8703))),IF(DAY(B8703)&gt;9,DAY(B8703),CONCATENATE(0,DAY(B8703))),IF(HOUR(C8703)&gt;9,HOUR(C8703),CONCATENATE(0,HOUR(C8703))),IF(MINUTE(C8703)&gt;9,MINUTE(C8703),CONCATENATE(0,MINUTE(C8703))),":",VLOOKUP(F8703,'Valid Values - Results'!$D$4:$F$12,3,FALSE)),"")</f>
        <v/>
      </c>
      <c r="H8703" s="41"/>
      <c r="I8703" s="41"/>
      <c r="J8703" s="41"/>
      <c r="K8703" s="41"/>
      <c r="L8703" s="41"/>
      <c r="M8703" s="92"/>
      <c r="N8703" s="41"/>
      <c r="O8703" s="41"/>
      <c r="P8703" s="41"/>
      <c r="Q8703" s="41"/>
      <c r="R8703" s="41"/>
      <c r="S8703" s="41"/>
      <c r="T8703" s="41"/>
      <c r="U8703" s="47"/>
      <c r="V8703" s="49"/>
      <c r="W8703" s="41"/>
      <c r="X8703" s="41"/>
      <c r="Y8703" s="41"/>
      <c r="AA8703" s="37" t="str">
        <f>IF($I8703&lt;&gt;"",VLOOKUP($I8703,'Valid Values - Search'!$R$4:$T$4719,3,FALSE),"")</f>
        <v/>
      </c>
      <c r="AB8703" s="37" t="str">
        <f>IF($I8703&lt;&gt;"",VLOOKUP($I8703,'Valid Values - Search'!$R$4:$S$4719,2,FALSE),"")</f>
        <v/>
      </c>
      <c r="AC8703" s="38" t="str">
        <f t="shared" si="135"/>
        <v/>
      </c>
      <c r="AD8703" s="38"/>
    </row>
    <row r="8704" spans="1:30">
      <c r="A8704" s="46"/>
      <c r="B8704" s="47"/>
      <c r="C8704" s="49"/>
      <c r="D8704" s="41"/>
      <c r="E8704" s="41"/>
      <c r="F8704" s="41"/>
      <c r="G8704" s="50" t="str">
        <f>IF(A8704&lt;&gt;"",CONCATENATE(A8704,":",YEAR(B8704),IF(MONTH(B8704)&gt;9,MONTH(B8704),CONCATENATE(0,MONTH(B8704))),IF(DAY(B8704)&gt;9,DAY(B8704),CONCATENATE(0,DAY(B8704))),IF(HOUR(C8704)&gt;9,HOUR(C8704),CONCATENATE(0,HOUR(C8704))),IF(MINUTE(C8704)&gt;9,MINUTE(C8704),CONCATENATE(0,MINUTE(C8704))),":",VLOOKUP(F8704,'Valid Values - Results'!$D$4:$F$12,3,FALSE)),"")</f>
        <v/>
      </c>
      <c r="H8704" s="41"/>
      <c r="I8704" s="41"/>
      <c r="J8704" s="41"/>
      <c r="K8704" s="41"/>
      <c r="L8704" s="41"/>
      <c r="M8704" s="92"/>
      <c r="N8704" s="41"/>
      <c r="O8704" s="41"/>
      <c r="P8704" s="41"/>
      <c r="Q8704" s="41"/>
      <c r="R8704" s="41"/>
      <c r="S8704" s="41"/>
      <c r="T8704" s="41"/>
      <c r="U8704" s="47"/>
      <c r="V8704" s="49"/>
      <c r="W8704" s="41"/>
      <c r="X8704" s="41"/>
      <c r="Y8704" s="41"/>
      <c r="AA8704" s="37" t="str">
        <f>IF($I8704&lt;&gt;"",VLOOKUP($I8704,'Valid Values - Search'!$R$4:$T$4719,3,FALSE),"")</f>
        <v/>
      </c>
      <c r="AB8704" s="37" t="str">
        <f>IF($I8704&lt;&gt;"",VLOOKUP($I8704,'Valid Values - Search'!$R$4:$S$4719,2,FALSE),"")</f>
        <v/>
      </c>
      <c r="AC8704" s="38" t="str">
        <f t="shared" si="135"/>
        <v/>
      </c>
      <c r="AD8704" s="38"/>
    </row>
    <row r="8705" spans="1:30">
      <c r="A8705" s="46"/>
      <c r="B8705" s="47"/>
      <c r="C8705" s="49"/>
      <c r="D8705" s="41"/>
      <c r="E8705" s="41"/>
      <c r="F8705" s="41"/>
      <c r="G8705" s="50" t="str">
        <f>IF(A8705&lt;&gt;"",CONCATENATE(A8705,":",YEAR(B8705),IF(MONTH(B8705)&gt;9,MONTH(B8705),CONCATENATE(0,MONTH(B8705))),IF(DAY(B8705)&gt;9,DAY(B8705),CONCATENATE(0,DAY(B8705))),IF(HOUR(C8705)&gt;9,HOUR(C8705),CONCATENATE(0,HOUR(C8705))),IF(MINUTE(C8705)&gt;9,MINUTE(C8705),CONCATENATE(0,MINUTE(C8705))),":",VLOOKUP(F8705,'Valid Values - Results'!$D$4:$F$12,3,FALSE)),"")</f>
        <v/>
      </c>
      <c r="H8705" s="41"/>
      <c r="I8705" s="41"/>
      <c r="J8705" s="41"/>
      <c r="K8705" s="41"/>
      <c r="L8705" s="41"/>
      <c r="M8705" s="92"/>
      <c r="N8705" s="41"/>
      <c r="O8705" s="41"/>
      <c r="P8705" s="41"/>
      <c r="Q8705" s="41"/>
      <c r="R8705" s="41"/>
      <c r="S8705" s="41"/>
      <c r="T8705" s="41"/>
      <c r="U8705" s="47"/>
      <c r="V8705" s="49"/>
      <c r="W8705" s="41"/>
      <c r="X8705" s="41"/>
      <c r="Y8705" s="41"/>
      <c r="AA8705" s="37" t="str">
        <f>IF($I8705&lt;&gt;"",VLOOKUP($I8705,'Valid Values - Search'!$R$4:$T$4719,3,FALSE),"")</f>
        <v/>
      </c>
      <c r="AB8705" s="37" t="str">
        <f>IF($I8705&lt;&gt;"",VLOOKUP($I8705,'Valid Values - Search'!$R$4:$S$4719,2,FALSE),"")</f>
        <v/>
      </c>
      <c r="AC8705" s="38" t="str">
        <f t="shared" si="135"/>
        <v/>
      </c>
      <c r="AD8705" s="38"/>
    </row>
    <row r="8706" spans="1:30">
      <c r="A8706" s="46"/>
      <c r="B8706" s="47"/>
      <c r="C8706" s="49"/>
      <c r="D8706" s="41"/>
      <c r="E8706" s="41"/>
      <c r="F8706" s="41"/>
      <c r="G8706" s="50" t="str">
        <f>IF(A8706&lt;&gt;"",CONCATENATE(A8706,":",YEAR(B8706),IF(MONTH(B8706)&gt;9,MONTH(B8706),CONCATENATE(0,MONTH(B8706))),IF(DAY(B8706)&gt;9,DAY(B8706),CONCATENATE(0,DAY(B8706))),IF(HOUR(C8706)&gt;9,HOUR(C8706),CONCATENATE(0,HOUR(C8706))),IF(MINUTE(C8706)&gt;9,MINUTE(C8706),CONCATENATE(0,MINUTE(C8706))),":",VLOOKUP(F8706,'Valid Values - Results'!$D$4:$F$12,3,FALSE)),"")</f>
        <v/>
      </c>
      <c r="H8706" s="41"/>
      <c r="I8706" s="41"/>
      <c r="J8706" s="41"/>
      <c r="K8706" s="41"/>
      <c r="L8706" s="41"/>
      <c r="M8706" s="92"/>
      <c r="N8706" s="41"/>
      <c r="O8706" s="41"/>
      <c r="P8706" s="41"/>
      <c r="Q8706" s="41"/>
      <c r="R8706" s="41"/>
      <c r="S8706" s="41"/>
      <c r="T8706" s="41"/>
      <c r="U8706" s="47"/>
      <c r="V8706" s="49"/>
      <c r="W8706" s="41"/>
      <c r="X8706" s="41"/>
      <c r="Y8706" s="41"/>
      <c r="AA8706" s="37" t="str">
        <f>IF($I8706&lt;&gt;"",VLOOKUP($I8706,'Valid Values - Search'!$R$4:$T$4719,3,FALSE),"")</f>
        <v/>
      </c>
      <c r="AB8706" s="37" t="str">
        <f>IF($I8706&lt;&gt;"",VLOOKUP($I8706,'Valid Values - Search'!$R$4:$S$4719,2,FALSE),"")</f>
        <v/>
      </c>
      <c r="AC8706" s="38" t="str">
        <f t="shared" ref="AC8706:AC8769" si="136">IF($V8706&lt;&gt;"",$D8706,"")</f>
        <v/>
      </c>
      <c r="AD8706" s="38"/>
    </row>
    <row r="8707" spans="1:30">
      <c r="A8707" s="46"/>
      <c r="B8707" s="47"/>
      <c r="C8707" s="49"/>
      <c r="D8707" s="41"/>
      <c r="E8707" s="41"/>
      <c r="F8707" s="41"/>
      <c r="G8707" s="50" t="str">
        <f>IF(A8707&lt;&gt;"",CONCATENATE(A8707,":",YEAR(B8707),IF(MONTH(B8707)&gt;9,MONTH(B8707),CONCATENATE(0,MONTH(B8707))),IF(DAY(B8707)&gt;9,DAY(B8707),CONCATENATE(0,DAY(B8707))),IF(HOUR(C8707)&gt;9,HOUR(C8707),CONCATENATE(0,HOUR(C8707))),IF(MINUTE(C8707)&gt;9,MINUTE(C8707),CONCATENATE(0,MINUTE(C8707))),":",VLOOKUP(F8707,'Valid Values - Results'!$D$4:$F$12,3,FALSE)),"")</f>
        <v/>
      </c>
      <c r="H8707" s="41"/>
      <c r="I8707" s="41"/>
      <c r="J8707" s="41"/>
      <c r="K8707" s="41"/>
      <c r="L8707" s="41"/>
      <c r="M8707" s="92"/>
      <c r="N8707" s="41"/>
      <c r="O8707" s="41"/>
      <c r="P8707" s="41"/>
      <c r="Q8707" s="41"/>
      <c r="R8707" s="41"/>
      <c r="S8707" s="41"/>
      <c r="T8707" s="41"/>
      <c r="U8707" s="47"/>
      <c r="V8707" s="49"/>
      <c r="W8707" s="41"/>
      <c r="X8707" s="41"/>
      <c r="Y8707" s="41"/>
      <c r="AA8707" s="37" t="str">
        <f>IF($I8707&lt;&gt;"",VLOOKUP($I8707,'Valid Values - Search'!$R$4:$T$4719,3,FALSE),"")</f>
        <v/>
      </c>
      <c r="AB8707" s="37" t="str">
        <f>IF($I8707&lt;&gt;"",VLOOKUP($I8707,'Valid Values - Search'!$R$4:$S$4719,2,FALSE),"")</f>
        <v/>
      </c>
      <c r="AC8707" s="38" t="str">
        <f t="shared" si="136"/>
        <v/>
      </c>
      <c r="AD8707" s="38"/>
    </row>
    <row r="8708" spans="1:30">
      <c r="A8708" s="46"/>
      <c r="B8708" s="47"/>
      <c r="C8708" s="49"/>
      <c r="D8708" s="41"/>
      <c r="E8708" s="41"/>
      <c r="F8708" s="41"/>
      <c r="G8708" s="50" t="str">
        <f>IF(A8708&lt;&gt;"",CONCATENATE(A8708,":",YEAR(B8708),IF(MONTH(B8708)&gt;9,MONTH(B8708),CONCATENATE(0,MONTH(B8708))),IF(DAY(B8708)&gt;9,DAY(B8708),CONCATENATE(0,DAY(B8708))),IF(HOUR(C8708)&gt;9,HOUR(C8708),CONCATENATE(0,HOUR(C8708))),IF(MINUTE(C8708)&gt;9,MINUTE(C8708),CONCATENATE(0,MINUTE(C8708))),":",VLOOKUP(F8708,'Valid Values - Results'!$D$4:$F$12,3,FALSE)),"")</f>
        <v/>
      </c>
      <c r="H8708" s="41"/>
      <c r="I8708" s="41"/>
      <c r="J8708" s="41"/>
      <c r="K8708" s="41"/>
      <c r="L8708" s="41"/>
      <c r="M8708" s="92"/>
      <c r="N8708" s="41"/>
      <c r="O8708" s="41"/>
      <c r="P8708" s="41"/>
      <c r="Q8708" s="41"/>
      <c r="R8708" s="41"/>
      <c r="S8708" s="41"/>
      <c r="T8708" s="41"/>
      <c r="U8708" s="47"/>
      <c r="V8708" s="49"/>
      <c r="W8708" s="41"/>
      <c r="X8708" s="41"/>
      <c r="Y8708" s="41"/>
      <c r="AA8708" s="37" t="str">
        <f>IF($I8708&lt;&gt;"",VLOOKUP($I8708,'Valid Values - Search'!$R$4:$T$4719,3,FALSE),"")</f>
        <v/>
      </c>
      <c r="AB8708" s="37" t="str">
        <f>IF($I8708&lt;&gt;"",VLOOKUP($I8708,'Valid Values - Search'!$R$4:$S$4719,2,FALSE),"")</f>
        <v/>
      </c>
      <c r="AC8708" s="38" t="str">
        <f t="shared" si="136"/>
        <v/>
      </c>
      <c r="AD8708" s="38"/>
    </row>
    <row r="8709" spans="1:30">
      <c r="A8709" s="46"/>
      <c r="B8709" s="47"/>
      <c r="C8709" s="49"/>
      <c r="D8709" s="41"/>
      <c r="E8709" s="41"/>
      <c r="F8709" s="41"/>
      <c r="G8709" s="50" t="str">
        <f>IF(A8709&lt;&gt;"",CONCATENATE(A8709,":",YEAR(B8709),IF(MONTH(B8709)&gt;9,MONTH(B8709),CONCATENATE(0,MONTH(B8709))),IF(DAY(B8709)&gt;9,DAY(B8709),CONCATENATE(0,DAY(B8709))),IF(HOUR(C8709)&gt;9,HOUR(C8709),CONCATENATE(0,HOUR(C8709))),IF(MINUTE(C8709)&gt;9,MINUTE(C8709),CONCATENATE(0,MINUTE(C8709))),":",VLOOKUP(F8709,'Valid Values - Results'!$D$4:$F$12,3,FALSE)),"")</f>
        <v/>
      </c>
      <c r="H8709" s="41"/>
      <c r="I8709" s="41"/>
      <c r="J8709" s="41"/>
      <c r="K8709" s="41"/>
      <c r="L8709" s="41"/>
      <c r="M8709" s="92"/>
      <c r="N8709" s="41"/>
      <c r="O8709" s="41"/>
      <c r="P8709" s="41"/>
      <c r="Q8709" s="41"/>
      <c r="R8709" s="41"/>
      <c r="S8709" s="41"/>
      <c r="T8709" s="41"/>
      <c r="U8709" s="47"/>
      <c r="V8709" s="49"/>
      <c r="W8709" s="41"/>
      <c r="X8709" s="41"/>
      <c r="Y8709" s="41"/>
      <c r="AA8709" s="37" t="str">
        <f>IF($I8709&lt;&gt;"",VLOOKUP($I8709,'Valid Values - Search'!$R$4:$T$4719,3,FALSE),"")</f>
        <v/>
      </c>
      <c r="AB8709" s="37" t="str">
        <f>IF($I8709&lt;&gt;"",VLOOKUP($I8709,'Valid Values - Search'!$R$4:$S$4719,2,FALSE),"")</f>
        <v/>
      </c>
      <c r="AC8709" s="38" t="str">
        <f t="shared" si="136"/>
        <v/>
      </c>
      <c r="AD8709" s="38"/>
    </row>
    <row r="8710" spans="1:30">
      <c r="A8710" s="46"/>
      <c r="B8710" s="47"/>
      <c r="C8710" s="49"/>
      <c r="D8710" s="41"/>
      <c r="E8710" s="41"/>
      <c r="F8710" s="41"/>
      <c r="G8710" s="50" t="str">
        <f>IF(A8710&lt;&gt;"",CONCATENATE(A8710,":",YEAR(B8710),IF(MONTH(B8710)&gt;9,MONTH(B8710),CONCATENATE(0,MONTH(B8710))),IF(DAY(B8710)&gt;9,DAY(B8710),CONCATENATE(0,DAY(B8710))),IF(HOUR(C8710)&gt;9,HOUR(C8710),CONCATENATE(0,HOUR(C8710))),IF(MINUTE(C8710)&gt;9,MINUTE(C8710),CONCATENATE(0,MINUTE(C8710))),":",VLOOKUP(F8710,'Valid Values - Results'!$D$4:$F$12,3,FALSE)),"")</f>
        <v/>
      </c>
      <c r="H8710" s="41"/>
      <c r="I8710" s="41"/>
      <c r="J8710" s="41"/>
      <c r="K8710" s="41"/>
      <c r="L8710" s="41"/>
      <c r="M8710" s="92"/>
      <c r="N8710" s="41"/>
      <c r="O8710" s="41"/>
      <c r="P8710" s="41"/>
      <c r="Q8710" s="41"/>
      <c r="R8710" s="41"/>
      <c r="S8710" s="41"/>
      <c r="T8710" s="41"/>
      <c r="U8710" s="47"/>
      <c r="V8710" s="49"/>
      <c r="W8710" s="41"/>
      <c r="X8710" s="41"/>
      <c r="Y8710" s="41"/>
      <c r="AA8710" s="37" t="str">
        <f>IF($I8710&lt;&gt;"",VLOOKUP($I8710,'Valid Values - Search'!$R$4:$T$4719,3,FALSE),"")</f>
        <v/>
      </c>
      <c r="AB8710" s="37" t="str">
        <f>IF($I8710&lt;&gt;"",VLOOKUP($I8710,'Valid Values - Search'!$R$4:$S$4719,2,FALSE),"")</f>
        <v/>
      </c>
      <c r="AC8710" s="38" t="str">
        <f t="shared" si="136"/>
        <v/>
      </c>
      <c r="AD8710" s="38"/>
    </row>
    <row r="8711" spans="1:30">
      <c r="A8711" s="46"/>
      <c r="B8711" s="47"/>
      <c r="C8711" s="49"/>
      <c r="D8711" s="41"/>
      <c r="E8711" s="41"/>
      <c r="F8711" s="41"/>
      <c r="G8711" s="50" t="str">
        <f>IF(A8711&lt;&gt;"",CONCATENATE(A8711,":",YEAR(B8711),IF(MONTH(B8711)&gt;9,MONTH(B8711),CONCATENATE(0,MONTH(B8711))),IF(DAY(B8711)&gt;9,DAY(B8711),CONCATENATE(0,DAY(B8711))),IF(HOUR(C8711)&gt;9,HOUR(C8711),CONCATENATE(0,HOUR(C8711))),IF(MINUTE(C8711)&gt;9,MINUTE(C8711),CONCATENATE(0,MINUTE(C8711))),":",VLOOKUP(F8711,'Valid Values - Results'!$D$4:$F$12,3,FALSE)),"")</f>
        <v/>
      </c>
      <c r="H8711" s="41"/>
      <c r="I8711" s="41"/>
      <c r="J8711" s="41"/>
      <c r="K8711" s="41"/>
      <c r="L8711" s="41"/>
      <c r="M8711" s="92"/>
      <c r="N8711" s="41"/>
      <c r="O8711" s="41"/>
      <c r="P8711" s="41"/>
      <c r="Q8711" s="41"/>
      <c r="R8711" s="41"/>
      <c r="S8711" s="41"/>
      <c r="T8711" s="41"/>
      <c r="U8711" s="47"/>
      <c r="V8711" s="49"/>
      <c r="W8711" s="41"/>
      <c r="X8711" s="41"/>
      <c r="Y8711" s="41"/>
      <c r="AA8711" s="37" t="str">
        <f>IF($I8711&lt;&gt;"",VLOOKUP($I8711,'Valid Values - Search'!$R$4:$T$4719,3,FALSE),"")</f>
        <v/>
      </c>
      <c r="AB8711" s="37" t="str">
        <f>IF($I8711&lt;&gt;"",VLOOKUP($I8711,'Valid Values - Search'!$R$4:$S$4719,2,FALSE),"")</f>
        <v/>
      </c>
      <c r="AC8711" s="38" t="str">
        <f t="shared" si="136"/>
        <v/>
      </c>
      <c r="AD8711" s="38"/>
    </row>
    <row r="8712" spans="1:30">
      <c r="A8712" s="46"/>
      <c r="B8712" s="47"/>
      <c r="C8712" s="49"/>
      <c r="D8712" s="41"/>
      <c r="E8712" s="41"/>
      <c r="F8712" s="41"/>
      <c r="G8712" s="50" t="str">
        <f>IF(A8712&lt;&gt;"",CONCATENATE(A8712,":",YEAR(B8712),IF(MONTH(B8712)&gt;9,MONTH(B8712),CONCATENATE(0,MONTH(B8712))),IF(DAY(B8712)&gt;9,DAY(B8712),CONCATENATE(0,DAY(B8712))),IF(HOUR(C8712)&gt;9,HOUR(C8712),CONCATENATE(0,HOUR(C8712))),IF(MINUTE(C8712)&gt;9,MINUTE(C8712),CONCATENATE(0,MINUTE(C8712))),":",VLOOKUP(F8712,'Valid Values - Results'!$D$4:$F$12,3,FALSE)),"")</f>
        <v/>
      </c>
      <c r="H8712" s="41"/>
      <c r="I8712" s="41"/>
      <c r="J8712" s="41"/>
      <c r="K8712" s="41"/>
      <c r="L8712" s="41"/>
      <c r="M8712" s="92"/>
      <c r="N8712" s="41"/>
      <c r="O8712" s="41"/>
      <c r="P8712" s="41"/>
      <c r="Q8712" s="41"/>
      <c r="R8712" s="41"/>
      <c r="S8712" s="41"/>
      <c r="T8712" s="41"/>
      <c r="U8712" s="47"/>
      <c r="V8712" s="49"/>
      <c r="W8712" s="41"/>
      <c r="X8712" s="41"/>
      <c r="Y8712" s="41"/>
      <c r="AA8712" s="37" t="str">
        <f>IF($I8712&lt;&gt;"",VLOOKUP($I8712,'Valid Values - Search'!$R$4:$T$4719,3,FALSE),"")</f>
        <v/>
      </c>
      <c r="AB8712" s="37" t="str">
        <f>IF($I8712&lt;&gt;"",VLOOKUP($I8712,'Valid Values - Search'!$R$4:$S$4719,2,FALSE),"")</f>
        <v/>
      </c>
      <c r="AC8712" s="38" t="str">
        <f t="shared" si="136"/>
        <v/>
      </c>
      <c r="AD8712" s="38"/>
    </row>
    <row r="8713" spans="1:30">
      <c r="A8713" s="46"/>
      <c r="B8713" s="47"/>
      <c r="C8713" s="49"/>
      <c r="D8713" s="41"/>
      <c r="E8713" s="41"/>
      <c r="F8713" s="41"/>
      <c r="G8713" s="50" t="str">
        <f>IF(A8713&lt;&gt;"",CONCATENATE(A8713,":",YEAR(B8713),IF(MONTH(B8713)&gt;9,MONTH(B8713),CONCATENATE(0,MONTH(B8713))),IF(DAY(B8713)&gt;9,DAY(B8713),CONCATENATE(0,DAY(B8713))),IF(HOUR(C8713)&gt;9,HOUR(C8713),CONCATENATE(0,HOUR(C8713))),IF(MINUTE(C8713)&gt;9,MINUTE(C8713),CONCATENATE(0,MINUTE(C8713))),":",VLOOKUP(F8713,'Valid Values - Results'!$D$4:$F$12,3,FALSE)),"")</f>
        <v/>
      </c>
      <c r="H8713" s="41"/>
      <c r="I8713" s="41"/>
      <c r="J8713" s="41"/>
      <c r="K8713" s="41"/>
      <c r="L8713" s="41"/>
      <c r="M8713" s="92"/>
      <c r="N8713" s="41"/>
      <c r="O8713" s="41"/>
      <c r="P8713" s="41"/>
      <c r="Q8713" s="41"/>
      <c r="R8713" s="41"/>
      <c r="S8713" s="41"/>
      <c r="T8713" s="41"/>
      <c r="U8713" s="47"/>
      <c r="V8713" s="49"/>
      <c r="W8713" s="41"/>
      <c r="X8713" s="41"/>
      <c r="Y8713" s="41"/>
      <c r="AA8713" s="37" t="str">
        <f>IF($I8713&lt;&gt;"",VLOOKUP($I8713,'Valid Values - Search'!$R$4:$T$4719,3,FALSE),"")</f>
        <v/>
      </c>
      <c r="AB8713" s="37" t="str">
        <f>IF($I8713&lt;&gt;"",VLOOKUP($I8713,'Valid Values - Search'!$R$4:$S$4719,2,FALSE),"")</f>
        <v/>
      </c>
      <c r="AC8713" s="38" t="str">
        <f t="shared" si="136"/>
        <v/>
      </c>
      <c r="AD8713" s="38"/>
    </row>
    <row r="8714" spans="1:30">
      <c r="A8714" s="46"/>
      <c r="B8714" s="47"/>
      <c r="C8714" s="49"/>
      <c r="D8714" s="41"/>
      <c r="E8714" s="41"/>
      <c r="F8714" s="41"/>
      <c r="G8714" s="50" t="str">
        <f>IF(A8714&lt;&gt;"",CONCATENATE(A8714,":",YEAR(B8714),IF(MONTH(B8714)&gt;9,MONTH(B8714),CONCATENATE(0,MONTH(B8714))),IF(DAY(B8714)&gt;9,DAY(B8714),CONCATENATE(0,DAY(B8714))),IF(HOUR(C8714)&gt;9,HOUR(C8714),CONCATENATE(0,HOUR(C8714))),IF(MINUTE(C8714)&gt;9,MINUTE(C8714),CONCATENATE(0,MINUTE(C8714))),":",VLOOKUP(F8714,'Valid Values - Results'!$D$4:$F$12,3,FALSE)),"")</f>
        <v/>
      </c>
      <c r="H8714" s="41"/>
      <c r="I8714" s="41"/>
      <c r="J8714" s="41"/>
      <c r="K8714" s="41"/>
      <c r="L8714" s="41"/>
      <c r="M8714" s="92"/>
      <c r="N8714" s="41"/>
      <c r="O8714" s="41"/>
      <c r="P8714" s="41"/>
      <c r="Q8714" s="41"/>
      <c r="R8714" s="41"/>
      <c r="S8714" s="41"/>
      <c r="T8714" s="41"/>
      <c r="U8714" s="47"/>
      <c r="V8714" s="49"/>
      <c r="W8714" s="41"/>
      <c r="X8714" s="41"/>
      <c r="Y8714" s="41"/>
      <c r="AA8714" s="37" t="str">
        <f>IF($I8714&lt;&gt;"",VLOOKUP($I8714,'Valid Values - Search'!$R$4:$T$4719,3,FALSE),"")</f>
        <v/>
      </c>
      <c r="AB8714" s="37" t="str">
        <f>IF($I8714&lt;&gt;"",VLOOKUP($I8714,'Valid Values - Search'!$R$4:$S$4719,2,FALSE),"")</f>
        <v/>
      </c>
      <c r="AC8714" s="38" t="str">
        <f t="shared" si="136"/>
        <v/>
      </c>
      <c r="AD8714" s="38"/>
    </row>
    <row r="8715" spans="1:30">
      <c r="A8715" s="46"/>
      <c r="B8715" s="47"/>
      <c r="C8715" s="49"/>
      <c r="D8715" s="41"/>
      <c r="E8715" s="41"/>
      <c r="F8715" s="41"/>
      <c r="G8715" s="50" t="str">
        <f>IF(A8715&lt;&gt;"",CONCATENATE(A8715,":",YEAR(B8715),IF(MONTH(B8715)&gt;9,MONTH(B8715),CONCATENATE(0,MONTH(B8715))),IF(DAY(B8715)&gt;9,DAY(B8715),CONCATENATE(0,DAY(B8715))),IF(HOUR(C8715)&gt;9,HOUR(C8715),CONCATENATE(0,HOUR(C8715))),IF(MINUTE(C8715)&gt;9,MINUTE(C8715),CONCATENATE(0,MINUTE(C8715))),":",VLOOKUP(F8715,'Valid Values - Results'!$D$4:$F$12,3,FALSE)),"")</f>
        <v/>
      </c>
      <c r="H8715" s="41"/>
      <c r="I8715" s="41"/>
      <c r="J8715" s="41"/>
      <c r="K8715" s="41"/>
      <c r="L8715" s="41"/>
      <c r="M8715" s="92"/>
      <c r="N8715" s="41"/>
      <c r="O8715" s="41"/>
      <c r="P8715" s="41"/>
      <c r="Q8715" s="41"/>
      <c r="R8715" s="41"/>
      <c r="S8715" s="41"/>
      <c r="T8715" s="41"/>
      <c r="U8715" s="47"/>
      <c r="V8715" s="49"/>
      <c r="W8715" s="41"/>
      <c r="X8715" s="41"/>
      <c r="Y8715" s="41"/>
      <c r="AA8715" s="37" t="str">
        <f>IF($I8715&lt;&gt;"",VLOOKUP($I8715,'Valid Values - Search'!$R$4:$T$4719,3,FALSE),"")</f>
        <v/>
      </c>
      <c r="AB8715" s="37" t="str">
        <f>IF($I8715&lt;&gt;"",VLOOKUP($I8715,'Valid Values - Search'!$R$4:$S$4719,2,FALSE),"")</f>
        <v/>
      </c>
      <c r="AC8715" s="38" t="str">
        <f t="shared" si="136"/>
        <v/>
      </c>
      <c r="AD8715" s="38"/>
    </row>
    <row r="8716" spans="1:30">
      <c r="A8716" s="46"/>
      <c r="B8716" s="47"/>
      <c r="C8716" s="49"/>
      <c r="D8716" s="41"/>
      <c r="E8716" s="41"/>
      <c r="F8716" s="41"/>
      <c r="G8716" s="50" t="str">
        <f>IF(A8716&lt;&gt;"",CONCATENATE(A8716,":",YEAR(B8716),IF(MONTH(B8716)&gt;9,MONTH(B8716),CONCATENATE(0,MONTH(B8716))),IF(DAY(B8716)&gt;9,DAY(B8716),CONCATENATE(0,DAY(B8716))),IF(HOUR(C8716)&gt;9,HOUR(C8716),CONCATENATE(0,HOUR(C8716))),IF(MINUTE(C8716)&gt;9,MINUTE(C8716),CONCATENATE(0,MINUTE(C8716))),":",VLOOKUP(F8716,'Valid Values - Results'!$D$4:$F$12,3,FALSE)),"")</f>
        <v/>
      </c>
      <c r="H8716" s="41"/>
      <c r="I8716" s="41"/>
      <c r="J8716" s="41"/>
      <c r="K8716" s="41"/>
      <c r="L8716" s="41"/>
      <c r="M8716" s="92"/>
      <c r="N8716" s="41"/>
      <c r="O8716" s="41"/>
      <c r="P8716" s="41"/>
      <c r="Q8716" s="41"/>
      <c r="R8716" s="41"/>
      <c r="S8716" s="41"/>
      <c r="T8716" s="41"/>
      <c r="U8716" s="47"/>
      <c r="V8716" s="49"/>
      <c r="W8716" s="41"/>
      <c r="X8716" s="41"/>
      <c r="Y8716" s="41"/>
      <c r="AA8716" s="37" t="str">
        <f>IF($I8716&lt;&gt;"",VLOOKUP($I8716,'Valid Values - Search'!$R$4:$T$4719,3,FALSE),"")</f>
        <v/>
      </c>
      <c r="AB8716" s="37" t="str">
        <f>IF($I8716&lt;&gt;"",VLOOKUP($I8716,'Valid Values - Search'!$R$4:$S$4719,2,FALSE),"")</f>
        <v/>
      </c>
      <c r="AC8716" s="38" t="str">
        <f t="shared" si="136"/>
        <v/>
      </c>
      <c r="AD8716" s="38"/>
    </row>
    <row r="8717" spans="1:30">
      <c r="A8717" s="46"/>
      <c r="B8717" s="47"/>
      <c r="C8717" s="49"/>
      <c r="D8717" s="41"/>
      <c r="E8717" s="41"/>
      <c r="F8717" s="41"/>
      <c r="G8717" s="50" t="str">
        <f>IF(A8717&lt;&gt;"",CONCATENATE(A8717,":",YEAR(B8717),IF(MONTH(B8717)&gt;9,MONTH(B8717),CONCATENATE(0,MONTH(B8717))),IF(DAY(B8717)&gt;9,DAY(B8717),CONCATENATE(0,DAY(B8717))),IF(HOUR(C8717)&gt;9,HOUR(C8717),CONCATENATE(0,HOUR(C8717))),IF(MINUTE(C8717)&gt;9,MINUTE(C8717),CONCATENATE(0,MINUTE(C8717))),":",VLOOKUP(F8717,'Valid Values - Results'!$D$4:$F$12,3,FALSE)),"")</f>
        <v/>
      </c>
      <c r="H8717" s="41"/>
      <c r="I8717" s="41"/>
      <c r="J8717" s="41"/>
      <c r="K8717" s="41"/>
      <c r="L8717" s="41"/>
      <c r="M8717" s="92"/>
      <c r="N8717" s="41"/>
      <c r="O8717" s="41"/>
      <c r="P8717" s="41"/>
      <c r="Q8717" s="41"/>
      <c r="R8717" s="41"/>
      <c r="S8717" s="41"/>
      <c r="T8717" s="41"/>
      <c r="U8717" s="47"/>
      <c r="V8717" s="49"/>
      <c r="W8717" s="41"/>
      <c r="X8717" s="41"/>
      <c r="Y8717" s="41"/>
      <c r="AA8717" s="37" t="str">
        <f>IF($I8717&lt;&gt;"",VLOOKUP($I8717,'Valid Values - Search'!$R$4:$T$4719,3,FALSE),"")</f>
        <v/>
      </c>
      <c r="AB8717" s="37" t="str">
        <f>IF($I8717&lt;&gt;"",VLOOKUP($I8717,'Valid Values - Search'!$R$4:$S$4719,2,FALSE),"")</f>
        <v/>
      </c>
      <c r="AC8717" s="38" t="str">
        <f t="shared" si="136"/>
        <v/>
      </c>
      <c r="AD8717" s="38"/>
    </row>
    <row r="8718" spans="1:30">
      <c r="A8718" s="46"/>
      <c r="B8718" s="47"/>
      <c r="C8718" s="49"/>
      <c r="D8718" s="41"/>
      <c r="E8718" s="41"/>
      <c r="F8718" s="41"/>
      <c r="G8718" s="50" t="str">
        <f>IF(A8718&lt;&gt;"",CONCATENATE(A8718,":",YEAR(B8718),IF(MONTH(B8718)&gt;9,MONTH(B8718),CONCATENATE(0,MONTH(B8718))),IF(DAY(B8718)&gt;9,DAY(B8718),CONCATENATE(0,DAY(B8718))),IF(HOUR(C8718)&gt;9,HOUR(C8718),CONCATENATE(0,HOUR(C8718))),IF(MINUTE(C8718)&gt;9,MINUTE(C8718),CONCATENATE(0,MINUTE(C8718))),":",VLOOKUP(F8718,'Valid Values - Results'!$D$4:$F$12,3,FALSE)),"")</f>
        <v/>
      </c>
      <c r="H8718" s="41"/>
      <c r="I8718" s="41"/>
      <c r="J8718" s="41"/>
      <c r="K8718" s="41"/>
      <c r="L8718" s="41"/>
      <c r="M8718" s="92"/>
      <c r="N8718" s="41"/>
      <c r="O8718" s="41"/>
      <c r="P8718" s="41"/>
      <c r="Q8718" s="41"/>
      <c r="R8718" s="41"/>
      <c r="S8718" s="41"/>
      <c r="T8718" s="41"/>
      <c r="U8718" s="47"/>
      <c r="V8718" s="49"/>
      <c r="W8718" s="41"/>
      <c r="X8718" s="41"/>
      <c r="Y8718" s="41"/>
      <c r="AA8718" s="37" t="str">
        <f>IF($I8718&lt;&gt;"",VLOOKUP($I8718,'Valid Values - Search'!$R$4:$T$4719,3,FALSE),"")</f>
        <v/>
      </c>
      <c r="AB8718" s="37" t="str">
        <f>IF($I8718&lt;&gt;"",VLOOKUP($I8718,'Valid Values - Search'!$R$4:$S$4719,2,FALSE),"")</f>
        <v/>
      </c>
      <c r="AC8718" s="38" t="str">
        <f t="shared" si="136"/>
        <v/>
      </c>
      <c r="AD8718" s="38"/>
    </row>
    <row r="8719" spans="1:30">
      <c r="A8719" s="46"/>
      <c r="B8719" s="47"/>
      <c r="C8719" s="49"/>
      <c r="D8719" s="41"/>
      <c r="E8719" s="41"/>
      <c r="F8719" s="41"/>
      <c r="G8719" s="50" t="str">
        <f>IF(A8719&lt;&gt;"",CONCATENATE(A8719,":",YEAR(B8719),IF(MONTH(B8719)&gt;9,MONTH(B8719),CONCATENATE(0,MONTH(B8719))),IF(DAY(B8719)&gt;9,DAY(B8719),CONCATENATE(0,DAY(B8719))),IF(HOUR(C8719)&gt;9,HOUR(C8719),CONCATENATE(0,HOUR(C8719))),IF(MINUTE(C8719)&gt;9,MINUTE(C8719),CONCATENATE(0,MINUTE(C8719))),":",VLOOKUP(F8719,'Valid Values - Results'!$D$4:$F$12,3,FALSE)),"")</f>
        <v/>
      </c>
      <c r="H8719" s="41"/>
      <c r="I8719" s="41"/>
      <c r="J8719" s="41"/>
      <c r="K8719" s="41"/>
      <c r="L8719" s="41"/>
      <c r="M8719" s="92"/>
      <c r="N8719" s="41"/>
      <c r="O8719" s="41"/>
      <c r="P8719" s="41"/>
      <c r="Q8719" s="41"/>
      <c r="R8719" s="41"/>
      <c r="S8719" s="41"/>
      <c r="T8719" s="41"/>
      <c r="U8719" s="47"/>
      <c r="V8719" s="49"/>
      <c r="W8719" s="41"/>
      <c r="X8719" s="41"/>
      <c r="Y8719" s="41"/>
      <c r="AA8719" s="37" t="str">
        <f>IF($I8719&lt;&gt;"",VLOOKUP($I8719,'Valid Values - Search'!$R$4:$T$4719,3,FALSE),"")</f>
        <v/>
      </c>
      <c r="AB8719" s="37" t="str">
        <f>IF($I8719&lt;&gt;"",VLOOKUP($I8719,'Valid Values - Search'!$R$4:$S$4719,2,FALSE),"")</f>
        <v/>
      </c>
      <c r="AC8719" s="38" t="str">
        <f t="shared" si="136"/>
        <v/>
      </c>
      <c r="AD8719" s="38"/>
    </row>
    <row r="8720" spans="1:30">
      <c r="A8720" s="46"/>
      <c r="B8720" s="47"/>
      <c r="C8720" s="49"/>
      <c r="D8720" s="41"/>
      <c r="E8720" s="41"/>
      <c r="F8720" s="41"/>
      <c r="G8720" s="50" t="str">
        <f>IF(A8720&lt;&gt;"",CONCATENATE(A8720,":",YEAR(B8720),IF(MONTH(B8720)&gt;9,MONTH(B8720),CONCATENATE(0,MONTH(B8720))),IF(DAY(B8720)&gt;9,DAY(B8720),CONCATENATE(0,DAY(B8720))),IF(HOUR(C8720)&gt;9,HOUR(C8720),CONCATENATE(0,HOUR(C8720))),IF(MINUTE(C8720)&gt;9,MINUTE(C8720),CONCATENATE(0,MINUTE(C8720))),":",VLOOKUP(F8720,'Valid Values - Results'!$D$4:$F$12,3,FALSE)),"")</f>
        <v/>
      </c>
      <c r="H8720" s="41"/>
      <c r="I8720" s="41"/>
      <c r="J8720" s="41"/>
      <c r="K8720" s="41"/>
      <c r="L8720" s="41"/>
      <c r="M8720" s="92"/>
      <c r="N8720" s="41"/>
      <c r="O8720" s="41"/>
      <c r="P8720" s="41"/>
      <c r="Q8720" s="41"/>
      <c r="R8720" s="41"/>
      <c r="S8720" s="41"/>
      <c r="T8720" s="41"/>
      <c r="U8720" s="47"/>
      <c r="V8720" s="49"/>
      <c r="W8720" s="41"/>
      <c r="X8720" s="41"/>
      <c r="Y8720" s="41"/>
      <c r="AA8720" s="37" t="str">
        <f>IF($I8720&lt;&gt;"",VLOOKUP($I8720,'Valid Values - Search'!$R$4:$T$4719,3,FALSE),"")</f>
        <v/>
      </c>
      <c r="AB8720" s="37" t="str">
        <f>IF($I8720&lt;&gt;"",VLOOKUP($I8720,'Valid Values - Search'!$R$4:$S$4719,2,FALSE),"")</f>
        <v/>
      </c>
      <c r="AC8720" s="38" t="str">
        <f t="shared" si="136"/>
        <v/>
      </c>
      <c r="AD8720" s="38"/>
    </row>
    <row r="8721" spans="1:30">
      <c r="A8721" s="46"/>
      <c r="B8721" s="47"/>
      <c r="C8721" s="49"/>
      <c r="D8721" s="41"/>
      <c r="E8721" s="41"/>
      <c r="F8721" s="41"/>
      <c r="G8721" s="50" t="str">
        <f>IF(A8721&lt;&gt;"",CONCATENATE(A8721,":",YEAR(B8721),IF(MONTH(B8721)&gt;9,MONTH(B8721),CONCATENATE(0,MONTH(B8721))),IF(DAY(B8721)&gt;9,DAY(B8721),CONCATENATE(0,DAY(B8721))),IF(HOUR(C8721)&gt;9,HOUR(C8721),CONCATENATE(0,HOUR(C8721))),IF(MINUTE(C8721)&gt;9,MINUTE(C8721),CONCATENATE(0,MINUTE(C8721))),":",VLOOKUP(F8721,'Valid Values - Results'!$D$4:$F$12,3,FALSE)),"")</f>
        <v/>
      </c>
      <c r="H8721" s="41"/>
      <c r="I8721" s="41"/>
      <c r="J8721" s="41"/>
      <c r="K8721" s="41"/>
      <c r="L8721" s="41"/>
      <c r="M8721" s="92"/>
      <c r="N8721" s="41"/>
      <c r="O8721" s="41"/>
      <c r="P8721" s="41"/>
      <c r="Q8721" s="41"/>
      <c r="R8721" s="41"/>
      <c r="S8721" s="41"/>
      <c r="T8721" s="41"/>
      <c r="U8721" s="47"/>
      <c r="V8721" s="49"/>
      <c r="W8721" s="41"/>
      <c r="X8721" s="41"/>
      <c r="Y8721" s="41"/>
      <c r="AA8721" s="37" t="str">
        <f>IF($I8721&lt;&gt;"",VLOOKUP($I8721,'Valid Values - Search'!$R$4:$T$4719,3,FALSE),"")</f>
        <v/>
      </c>
      <c r="AB8721" s="37" t="str">
        <f>IF($I8721&lt;&gt;"",VLOOKUP($I8721,'Valid Values - Search'!$R$4:$S$4719,2,FALSE),"")</f>
        <v/>
      </c>
      <c r="AC8721" s="38" t="str">
        <f t="shared" si="136"/>
        <v/>
      </c>
      <c r="AD8721" s="38"/>
    </row>
    <row r="8722" spans="1:30">
      <c r="A8722" s="46"/>
      <c r="B8722" s="47"/>
      <c r="C8722" s="49"/>
      <c r="D8722" s="41"/>
      <c r="E8722" s="41"/>
      <c r="F8722" s="41"/>
      <c r="G8722" s="50" t="str">
        <f>IF(A8722&lt;&gt;"",CONCATENATE(A8722,":",YEAR(B8722),IF(MONTH(B8722)&gt;9,MONTH(B8722),CONCATENATE(0,MONTH(B8722))),IF(DAY(B8722)&gt;9,DAY(B8722),CONCATENATE(0,DAY(B8722))),IF(HOUR(C8722)&gt;9,HOUR(C8722),CONCATENATE(0,HOUR(C8722))),IF(MINUTE(C8722)&gt;9,MINUTE(C8722),CONCATENATE(0,MINUTE(C8722))),":",VLOOKUP(F8722,'Valid Values - Results'!$D$4:$F$12,3,FALSE)),"")</f>
        <v/>
      </c>
      <c r="H8722" s="41"/>
      <c r="I8722" s="41"/>
      <c r="J8722" s="41"/>
      <c r="K8722" s="41"/>
      <c r="L8722" s="41"/>
      <c r="M8722" s="92"/>
      <c r="N8722" s="41"/>
      <c r="O8722" s="41"/>
      <c r="P8722" s="41"/>
      <c r="Q8722" s="41"/>
      <c r="R8722" s="41"/>
      <c r="S8722" s="41"/>
      <c r="T8722" s="41"/>
      <c r="U8722" s="47"/>
      <c r="V8722" s="49"/>
      <c r="W8722" s="41"/>
      <c r="X8722" s="41"/>
      <c r="Y8722" s="41"/>
      <c r="AA8722" s="37" t="str">
        <f>IF($I8722&lt;&gt;"",VLOOKUP($I8722,'Valid Values - Search'!$R$4:$T$4719,3,FALSE),"")</f>
        <v/>
      </c>
      <c r="AB8722" s="37" t="str">
        <f>IF($I8722&lt;&gt;"",VLOOKUP($I8722,'Valid Values - Search'!$R$4:$S$4719,2,FALSE),"")</f>
        <v/>
      </c>
      <c r="AC8722" s="38" t="str">
        <f t="shared" si="136"/>
        <v/>
      </c>
      <c r="AD8722" s="38"/>
    </row>
    <row r="8723" spans="1:30">
      <c r="A8723" s="46"/>
      <c r="B8723" s="47"/>
      <c r="C8723" s="49"/>
      <c r="D8723" s="41"/>
      <c r="E8723" s="41"/>
      <c r="F8723" s="41"/>
      <c r="G8723" s="50" t="str">
        <f>IF(A8723&lt;&gt;"",CONCATENATE(A8723,":",YEAR(B8723),IF(MONTH(B8723)&gt;9,MONTH(B8723),CONCATENATE(0,MONTH(B8723))),IF(DAY(B8723)&gt;9,DAY(B8723),CONCATENATE(0,DAY(B8723))),IF(HOUR(C8723)&gt;9,HOUR(C8723),CONCATENATE(0,HOUR(C8723))),IF(MINUTE(C8723)&gt;9,MINUTE(C8723),CONCATENATE(0,MINUTE(C8723))),":",VLOOKUP(F8723,'Valid Values - Results'!$D$4:$F$12,3,FALSE)),"")</f>
        <v/>
      </c>
      <c r="H8723" s="41"/>
      <c r="I8723" s="41"/>
      <c r="J8723" s="41"/>
      <c r="K8723" s="41"/>
      <c r="L8723" s="41"/>
      <c r="M8723" s="92"/>
      <c r="N8723" s="41"/>
      <c r="O8723" s="41"/>
      <c r="P8723" s="41"/>
      <c r="Q8723" s="41"/>
      <c r="R8723" s="41"/>
      <c r="S8723" s="41"/>
      <c r="T8723" s="41"/>
      <c r="U8723" s="47"/>
      <c r="V8723" s="49"/>
      <c r="W8723" s="41"/>
      <c r="X8723" s="41"/>
      <c r="Y8723" s="41"/>
      <c r="AA8723" s="37" t="str">
        <f>IF($I8723&lt;&gt;"",VLOOKUP($I8723,'Valid Values - Search'!$R$4:$T$4719,3,FALSE),"")</f>
        <v/>
      </c>
      <c r="AB8723" s="37" t="str">
        <f>IF($I8723&lt;&gt;"",VLOOKUP($I8723,'Valid Values - Search'!$R$4:$S$4719,2,FALSE),"")</f>
        <v/>
      </c>
      <c r="AC8723" s="38" t="str">
        <f t="shared" si="136"/>
        <v/>
      </c>
      <c r="AD8723" s="38"/>
    </row>
    <row r="8724" spans="1:30">
      <c r="A8724" s="46"/>
      <c r="B8724" s="47"/>
      <c r="C8724" s="49"/>
      <c r="D8724" s="41"/>
      <c r="E8724" s="41"/>
      <c r="F8724" s="41"/>
      <c r="G8724" s="50" t="str">
        <f>IF(A8724&lt;&gt;"",CONCATENATE(A8724,":",YEAR(B8724),IF(MONTH(B8724)&gt;9,MONTH(B8724),CONCATENATE(0,MONTH(B8724))),IF(DAY(B8724)&gt;9,DAY(B8724),CONCATENATE(0,DAY(B8724))),IF(HOUR(C8724)&gt;9,HOUR(C8724),CONCATENATE(0,HOUR(C8724))),IF(MINUTE(C8724)&gt;9,MINUTE(C8724),CONCATENATE(0,MINUTE(C8724))),":",VLOOKUP(F8724,'Valid Values - Results'!$D$4:$F$12,3,FALSE)),"")</f>
        <v/>
      </c>
      <c r="H8724" s="41"/>
      <c r="I8724" s="41"/>
      <c r="J8724" s="41"/>
      <c r="K8724" s="41"/>
      <c r="L8724" s="41"/>
      <c r="M8724" s="92"/>
      <c r="N8724" s="41"/>
      <c r="O8724" s="41"/>
      <c r="P8724" s="41"/>
      <c r="Q8724" s="41"/>
      <c r="R8724" s="41"/>
      <c r="S8724" s="41"/>
      <c r="T8724" s="41"/>
      <c r="U8724" s="47"/>
      <c r="V8724" s="49"/>
      <c r="W8724" s="41"/>
      <c r="X8724" s="41"/>
      <c r="Y8724" s="41"/>
      <c r="AA8724" s="37" t="str">
        <f>IF($I8724&lt;&gt;"",VLOOKUP($I8724,'Valid Values - Search'!$R$4:$T$4719,3,FALSE),"")</f>
        <v/>
      </c>
      <c r="AB8724" s="37" t="str">
        <f>IF($I8724&lt;&gt;"",VLOOKUP($I8724,'Valid Values - Search'!$R$4:$S$4719,2,FALSE),"")</f>
        <v/>
      </c>
      <c r="AC8724" s="38" t="str">
        <f t="shared" si="136"/>
        <v/>
      </c>
      <c r="AD8724" s="38"/>
    </row>
    <row r="8725" spans="1:30">
      <c r="A8725" s="46"/>
      <c r="B8725" s="47"/>
      <c r="C8725" s="49"/>
      <c r="D8725" s="41"/>
      <c r="E8725" s="41"/>
      <c r="F8725" s="41"/>
      <c r="G8725" s="50" t="str">
        <f>IF(A8725&lt;&gt;"",CONCATENATE(A8725,":",YEAR(B8725),IF(MONTH(B8725)&gt;9,MONTH(B8725),CONCATENATE(0,MONTH(B8725))),IF(DAY(B8725)&gt;9,DAY(B8725),CONCATENATE(0,DAY(B8725))),IF(HOUR(C8725)&gt;9,HOUR(C8725),CONCATENATE(0,HOUR(C8725))),IF(MINUTE(C8725)&gt;9,MINUTE(C8725),CONCATENATE(0,MINUTE(C8725))),":",VLOOKUP(F8725,'Valid Values - Results'!$D$4:$F$12,3,FALSE)),"")</f>
        <v/>
      </c>
      <c r="H8725" s="41"/>
      <c r="I8725" s="41"/>
      <c r="J8725" s="41"/>
      <c r="K8725" s="41"/>
      <c r="L8725" s="41"/>
      <c r="M8725" s="92"/>
      <c r="N8725" s="41"/>
      <c r="O8725" s="41"/>
      <c r="P8725" s="41"/>
      <c r="Q8725" s="41"/>
      <c r="R8725" s="41"/>
      <c r="S8725" s="41"/>
      <c r="T8725" s="41"/>
      <c r="U8725" s="47"/>
      <c r="V8725" s="49"/>
      <c r="W8725" s="41"/>
      <c r="X8725" s="41"/>
      <c r="Y8725" s="41"/>
      <c r="AA8725" s="37" t="str">
        <f>IF($I8725&lt;&gt;"",VLOOKUP($I8725,'Valid Values - Search'!$R$4:$T$4719,3,FALSE),"")</f>
        <v/>
      </c>
      <c r="AB8725" s="37" t="str">
        <f>IF($I8725&lt;&gt;"",VLOOKUP($I8725,'Valid Values - Search'!$R$4:$S$4719,2,FALSE),"")</f>
        <v/>
      </c>
      <c r="AC8725" s="38" t="str">
        <f t="shared" si="136"/>
        <v/>
      </c>
      <c r="AD8725" s="38"/>
    </row>
    <row r="8726" spans="1:30">
      <c r="A8726" s="46"/>
      <c r="B8726" s="47"/>
      <c r="C8726" s="49"/>
      <c r="D8726" s="41"/>
      <c r="E8726" s="41"/>
      <c r="F8726" s="41"/>
      <c r="G8726" s="50" t="str">
        <f>IF(A8726&lt;&gt;"",CONCATENATE(A8726,":",YEAR(B8726),IF(MONTH(B8726)&gt;9,MONTH(B8726),CONCATENATE(0,MONTH(B8726))),IF(DAY(B8726)&gt;9,DAY(B8726),CONCATENATE(0,DAY(B8726))),IF(HOUR(C8726)&gt;9,HOUR(C8726),CONCATENATE(0,HOUR(C8726))),IF(MINUTE(C8726)&gt;9,MINUTE(C8726),CONCATENATE(0,MINUTE(C8726))),":",VLOOKUP(F8726,'Valid Values - Results'!$D$4:$F$12,3,FALSE)),"")</f>
        <v/>
      </c>
      <c r="H8726" s="41"/>
      <c r="I8726" s="41"/>
      <c r="J8726" s="41"/>
      <c r="K8726" s="41"/>
      <c r="L8726" s="41"/>
      <c r="M8726" s="92"/>
      <c r="N8726" s="41"/>
      <c r="O8726" s="41"/>
      <c r="P8726" s="41"/>
      <c r="Q8726" s="41"/>
      <c r="R8726" s="41"/>
      <c r="S8726" s="41"/>
      <c r="T8726" s="41"/>
      <c r="U8726" s="47"/>
      <c r="V8726" s="49"/>
      <c r="W8726" s="41"/>
      <c r="X8726" s="41"/>
      <c r="Y8726" s="41"/>
      <c r="AA8726" s="37" t="str">
        <f>IF($I8726&lt;&gt;"",VLOOKUP($I8726,'Valid Values - Search'!$R$4:$T$4719,3,FALSE),"")</f>
        <v/>
      </c>
      <c r="AB8726" s="37" t="str">
        <f>IF($I8726&lt;&gt;"",VLOOKUP($I8726,'Valid Values - Search'!$R$4:$S$4719,2,FALSE),"")</f>
        <v/>
      </c>
      <c r="AC8726" s="38" t="str">
        <f t="shared" si="136"/>
        <v/>
      </c>
      <c r="AD8726" s="38"/>
    </row>
    <row r="8727" spans="1:30">
      <c r="A8727" s="46"/>
      <c r="B8727" s="47"/>
      <c r="C8727" s="49"/>
      <c r="D8727" s="41"/>
      <c r="E8727" s="41"/>
      <c r="F8727" s="41"/>
      <c r="G8727" s="50" t="str">
        <f>IF(A8727&lt;&gt;"",CONCATENATE(A8727,":",YEAR(B8727),IF(MONTH(B8727)&gt;9,MONTH(B8727),CONCATENATE(0,MONTH(B8727))),IF(DAY(B8727)&gt;9,DAY(B8727),CONCATENATE(0,DAY(B8727))),IF(HOUR(C8727)&gt;9,HOUR(C8727),CONCATENATE(0,HOUR(C8727))),IF(MINUTE(C8727)&gt;9,MINUTE(C8727),CONCATENATE(0,MINUTE(C8727))),":",VLOOKUP(F8727,'Valid Values - Results'!$D$4:$F$12,3,FALSE)),"")</f>
        <v/>
      </c>
      <c r="H8727" s="41"/>
      <c r="I8727" s="41"/>
      <c r="J8727" s="41"/>
      <c r="K8727" s="41"/>
      <c r="L8727" s="41"/>
      <c r="M8727" s="92"/>
      <c r="N8727" s="41"/>
      <c r="O8727" s="41"/>
      <c r="P8727" s="41"/>
      <c r="Q8727" s="41"/>
      <c r="R8727" s="41"/>
      <c r="S8727" s="41"/>
      <c r="T8727" s="41"/>
      <c r="U8727" s="47"/>
      <c r="V8727" s="49"/>
      <c r="W8727" s="41"/>
      <c r="X8727" s="41"/>
      <c r="Y8727" s="41"/>
      <c r="AA8727" s="37" t="str">
        <f>IF($I8727&lt;&gt;"",VLOOKUP($I8727,'Valid Values - Search'!$R$4:$T$4719,3,FALSE),"")</f>
        <v/>
      </c>
      <c r="AB8727" s="37" t="str">
        <f>IF($I8727&lt;&gt;"",VLOOKUP($I8727,'Valid Values - Search'!$R$4:$S$4719,2,FALSE),"")</f>
        <v/>
      </c>
      <c r="AC8727" s="38" t="str">
        <f t="shared" si="136"/>
        <v/>
      </c>
      <c r="AD8727" s="38"/>
    </row>
    <row r="8728" spans="1:30">
      <c r="A8728" s="46"/>
      <c r="B8728" s="47"/>
      <c r="C8728" s="49"/>
      <c r="D8728" s="41"/>
      <c r="E8728" s="41"/>
      <c r="F8728" s="41"/>
      <c r="G8728" s="50" t="str">
        <f>IF(A8728&lt;&gt;"",CONCATENATE(A8728,":",YEAR(B8728),IF(MONTH(B8728)&gt;9,MONTH(B8728),CONCATENATE(0,MONTH(B8728))),IF(DAY(B8728)&gt;9,DAY(B8728),CONCATENATE(0,DAY(B8728))),IF(HOUR(C8728)&gt;9,HOUR(C8728),CONCATENATE(0,HOUR(C8728))),IF(MINUTE(C8728)&gt;9,MINUTE(C8728),CONCATENATE(0,MINUTE(C8728))),":",VLOOKUP(F8728,'Valid Values - Results'!$D$4:$F$12,3,FALSE)),"")</f>
        <v/>
      </c>
      <c r="H8728" s="41"/>
      <c r="I8728" s="41"/>
      <c r="J8728" s="41"/>
      <c r="K8728" s="41"/>
      <c r="L8728" s="41"/>
      <c r="M8728" s="92"/>
      <c r="N8728" s="41"/>
      <c r="O8728" s="41"/>
      <c r="P8728" s="41"/>
      <c r="Q8728" s="41"/>
      <c r="R8728" s="41"/>
      <c r="S8728" s="41"/>
      <c r="T8728" s="41"/>
      <c r="U8728" s="47"/>
      <c r="V8728" s="49"/>
      <c r="W8728" s="41"/>
      <c r="X8728" s="41"/>
      <c r="Y8728" s="41"/>
      <c r="AA8728" s="37" t="str">
        <f>IF($I8728&lt;&gt;"",VLOOKUP($I8728,'Valid Values - Search'!$R$4:$T$4719,3,FALSE),"")</f>
        <v/>
      </c>
      <c r="AB8728" s="37" t="str">
        <f>IF($I8728&lt;&gt;"",VLOOKUP($I8728,'Valid Values - Search'!$R$4:$S$4719,2,FALSE),"")</f>
        <v/>
      </c>
      <c r="AC8728" s="38" t="str">
        <f t="shared" si="136"/>
        <v/>
      </c>
      <c r="AD8728" s="38"/>
    </row>
    <row r="8729" spans="1:30">
      <c r="A8729" s="46"/>
      <c r="B8729" s="47"/>
      <c r="C8729" s="49"/>
      <c r="D8729" s="41"/>
      <c r="E8729" s="41"/>
      <c r="F8729" s="41"/>
      <c r="G8729" s="50" t="str">
        <f>IF(A8729&lt;&gt;"",CONCATENATE(A8729,":",YEAR(B8729),IF(MONTH(B8729)&gt;9,MONTH(B8729),CONCATENATE(0,MONTH(B8729))),IF(DAY(B8729)&gt;9,DAY(B8729),CONCATENATE(0,DAY(B8729))),IF(HOUR(C8729)&gt;9,HOUR(C8729),CONCATENATE(0,HOUR(C8729))),IF(MINUTE(C8729)&gt;9,MINUTE(C8729),CONCATENATE(0,MINUTE(C8729))),":",VLOOKUP(F8729,'Valid Values - Results'!$D$4:$F$12,3,FALSE)),"")</f>
        <v/>
      </c>
      <c r="H8729" s="41"/>
      <c r="I8729" s="41"/>
      <c r="J8729" s="41"/>
      <c r="K8729" s="41"/>
      <c r="L8729" s="41"/>
      <c r="M8729" s="92"/>
      <c r="N8729" s="41"/>
      <c r="O8729" s="41"/>
      <c r="P8729" s="41"/>
      <c r="Q8729" s="41"/>
      <c r="R8729" s="41"/>
      <c r="S8729" s="41"/>
      <c r="T8729" s="41"/>
      <c r="U8729" s="47"/>
      <c r="V8729" s="49"/>
      <c r="W8729" s="41"/>
      <c r="X8729" s="41"/>
      <c r="Y8729" s="41"/>
      <c r="AA8729" s="37" t="str">
        <f>IF($I8729&lt;&gt;"",VLOOKUP($I8729,'Valid Values - Search'!$R$4:$T$4719,3,FALSE),"")</f>
        <v/>
      </c>
      <c r="AB8729" s="37" t="str">
        <f>IF($I8729&lt;&gt;"",VLOOKUP($I8729,'Valid Values - Search'!$R$4:$S$4719,2,FALSE),"")</f>
        <v/>
      </c>
      <c r="AC8729" s="38" t="str">
        <f t="shared" si="136"/>
        <v/>
      </c>
      <c r="AD8729" s="38"/>
    </row>
    <row r="8730" spans="1:30">
      <c r="A8730" s="46"/>
      <c r="B8730" s="47"/>
      <c r="C8730" s="49"/>
      <c r="D8730" s="41"/>
      <c r="E8730" s="41"/>
      <c r="F8730" s="41"/>
      <c r="G8730" s="50" t="str">
        <f>IF(A8730&lt;&gt;"",CONCATENATE(A8730,":",YEAR(B8730),IF(MONTH(B8730)&gt;9,MONTH(B8730),CONCATENATE(0,MONTH(B8730))),IF(DAY(B8730)&gt;9,DAY(B8730),CONCATENATE(0,DAY(B8730))),IF(HOUR(C8730)&gt;9,HOUR(C8730),CONCATENATE(0,HOUR(C8730))),IF(MINUTE(C8730)&gt;9,MINUTE(C8730),CONCATENATE(0,MINUTE(C8730))),":",VLOOKUP(F8730,'Valid Values - Results'!$D$4:$F$12,3,FALSE)),"")</f>
        <v/>
      </c>
      <c r="H8730" s="41"/>
      <c r="I8730" s="41"/>
      <c r="J8730" s="41"/>
      <c r="K8730" s="41"/>
      <c r="L8730" s="41"/>
      <c r="M8730" s="92"/>
      <c r="N8730" s="41"/>
      <c r="O8730" s="41"/>
      <c r="P8730" s="41"/>
      <c r="Q8730" s="41"/>
      <c r="R8730" s="41"/>
      <c r="S8730" s="41"/>
      <c r="T8730" s="41"/>
      <c r="U8730" s="47"/>
      <c r="V8730" s="49"/>
      <c r="W8730" s="41"/>
      <c r="X8730" s="41"/>
      <c r="Y8730" s="41"/>
      <c r="AA8730" s="37" t="str">
        <f>IF($I8730&lt;&gt;"",VLOOKUP($I8730,'Valid Values - Search'!$R$4:$T$4719,3,FALSE),"")</f>
        <v/>
      </c>
      <c r="AB8730" s="37" t="str">
        <f>IF($I8730&lt;&gt;"",VLOOKUP($I8730,'Valid Values - Search'!$R$4:$S$4719,2,FALSE),"")</f>
        <v/>
      </c>
      <c r="AC8730" s="38" t="str">
        <f t="shared" si="136"/>
        <v/>
      </c>
      <c r="AD8730" s="38"/>
    </row>
    <row r="8731" spans="1:30">
      <c r="A8731" s="46"/>
      <c r="B8731" s="47"/>
      <c r="C8731" s="49"/>
      <c r="D8731" s="41"/>
      <c r="E8731" s="41"/>
      <c r="F8731" s="41"/>
      <c r="G8731" s="50" t="str">
        <f>IF(A8731&lt;&gt;"",CONCATENATE(A8731,":",YEAR(B8731),IF(MONTH(B8731)&gt;9,MONTH(B8731),CONCATENATE(0,MONTH(B8731))),IF(DAY(B8731)&gt;9,DAY(B8731),CONCATENATE(0,DAY(B8731))),IF(HOUR(C8731)&gt;9,HOUR(C8731),CONCATENATE(0,HOUR(C8731))),IF(MINUTE(C8731)&gt;9,MINUTE(C8731),CONCATENATE(0,MINUTE(C8731))),":",VLOOKUP(F8731,'Valid Values - Results'!$D$4:$F$12,3,FALSE)),"")</f>
        <v/>
      </c>
      <c r="H8731" s="41"/>
      <c r="I8731" s="41"/>
      <c r="J8731" s="41"/>
      <c r="K8731" s="41"/>
      <c r="L8731" s="41"/>
      <c r="M8731" s="92"/>
      <c r="N8731" s="41"/>
      <c r="O8731" s="41"/>
      <c r="P8731" s="41"/>
      <c r="Q8731" s="41"/>
      <c r="R8731" s="41"/>
      <c r="S8731" s="41"/>
      <c r="T8731" s="41"/>
      <c r="U8731" s="47"/>
      <c r="V8731" s="49"/>
      <c r="W8731" s="41"/>
      <c r="X8731" s="41"/>
      <c r="Y8731" s="41"/>
      <c r="AA8731" s="37" t="str">
        <f>IF($I8731&lt;&gt;"",VLOOKUP($I8731,'Valid Values - Search'!$R$4:$T$4719,3,FALSE),"")</f>
        <v/>
      </c>
      <c r="AB8731" s="37" t="str">
        <f>IF($I8731&lt;&gt;"",VLOOKUP($I8731,'Valid Values - Search'!$R$4:$S$4719,2,FALSE),"")</f>
        <v/>
      </c>
      <c r="AC8731" s="38" t="str">
        <f t="shared" si="136"/>
        <v/>
      </c>
      <c r="AD8731" s="38"/>
    </row>
    <row r="8732" spans="1:30">
      <c r="A8732" s="46"/>
      <c r="B8732" s="47"/>
      <c r="C8732" s="49"/>
      <c r="D8732" s="41"/>
      <c r="E8732" s="41"/>
      <c r="F8732" s="41"/>
      <c r="G8732" s="50" t="str">
        <f>IF(A8732&lt;&gt;"",CONCATENATE(A8732,":",YEAR(B8732),IF(MONTH(B8732)&gt;9,MONTH(B8732),CONCATENATE(0,MONTH(B8732))),IF(DAY(B8732)&gt;9,DAY(B8732),CONCATENATE(0,DAY(B8732))),IF(HOUR(C8732)&gt;9,HOUR(C8732),CONCATENATE(0,HOUR(C8732))),IF(MINUTE(C8732)&gt;9,MINUTE(C8732),CONCATENATE(0,MINUTE(C8732))),":",VLOOKUP(F8732,'Valid Values - Results'!$D$4:$F$12,3,FALSE)),"")</f>
        <v/>
      </c>
      <c r="H8732" s="41"/>
      <c r="I8732" s="41"/>
      <c r="J8732" s="41"/>
      <c r="K8732" s="41"/>
      <c r="L8732" s="41"/>
      <c r="M8732" s="92"/>
      <c r="N8732" s="41"/>
      <c r="O8732" s="41"/>
      <c r="P8732" s="41"/>
      <c r="Q8732" s="41"/>
      <c r="R8732" s="41"/>
      <c r="S8732" s="41"/>
      <c r="T8732" s="41"/>
      <c r="U8732" s="47"/>
      <c r="V8732" s="49"/>
      <c r="W8732" s="41"/>
      <c r="X8732" s="41"/>
      <c r="Y8732" s="41"/>
      <c r="AA8732" s="37" t="str">
        <f>IF($I8732&lt;&gt;"",VLOOKUP($I8732,'Valid Values - Search'!$R$4:$T$4719,3,FALSE),"")</f>
        <v/>
      </c>
      <c r="AB8732" s="37" t="str">
        <f>IF($I8732&lt;&gt;"",VLOOKUP($I8732,'Valid Values - Search'!$R$4:$S$4719,2,FALSE),"")</f>
        <v/>
      </c>
      <c r="AC8732" s="38" t="str">
        <f t="shared" si="136"/>
        <v/>
      </c>
      <c r="AD8732" s="38"/>
    </row>
    <row r="8733" spans="1:30">
      <c r="A8733" s="46"/>
      <c r="B8733" s="47"/>
      <c r="C8733" s="49"/>
      <c r="D8733" s="41"/>
      <c r="E8733" s="41"/>
      <c r="F8733" s="41"/>
      <c r="G8733" s="50" t="str">
        <f>IF(A8733&lt;&gt;"",CONCATENATE(A8733,":",YEAR(B8733),IF(MONTH(B8733)&gt;9,MONTH(B8733),CONCATENATE(0,MONTH(B8733))),IF(DAY(B8733)&gt;9,DAY(B8733),CONCATENATE(0,DAY(B8733))),IF(HOUR(C8733)&gt;9,HOUR(C8733),CONCATENATE(0,HOUR(C8733))),IF(MINUTE(C8733)&gt;9,MINUTE(C8733),CONCATENATE(0,MINUTE(C8733))),":",VLOOKUP(F8733,'Valid Values - Results'!$D$4:$F$12,3,FALSE)),"")</f>
        <v/>
      </c>
      <c r="H8733" s="41"/>
      <c r="I8733" s="41"/>
      <c r="J8733" s="41"/>
      <c r="K8733" s="41"/>
      <c r="L8733" s="41"/>
      <c r="M8733" s="92"/>
      <c r="N8733" s="41"/>
      <c r="O8733" s="41"/>
      <c r="P8733" s="41"/>
      <c r="Q8733" s="41"/>
      <c r="R8733" s="41"/>
      <c r="S8733" s="41"/>
      <c r="T8733" s="41"/>
      <c r="U8733" s="47"/>
      <c r="V8733" s="49"/>
      <c r="W8733" s="41"/>
      <c r="X8733" s="41"/>
      <c r="Y8733" s="41"/>
      <c r="AA8733" s="37" t="str">
        <f>IF($I8733&lt;&gt;"",VLOOKUP($I8733,'Valid Values - Search'!$R$4:$T$4719,3,FALSE),"")</f>
        <v/>
      </c>
      <c r="AB8733" s="37" t="str">
        <f>IF($I8733&lt;&gt;"",VLOOKUP($I8733,'Valid Values - Search'!$R$4:$S$4719,2,FALSE),"")</f>
        <v/>
      </c>
      <c r="AC8733" s="38" t="str">
        <f t="shared" si="136"/>
        <v/>
      </c>
      <c r="AD8733" s="38"/>
    </row>
    <row r="8734" spans="1:30">
      <c r="A8734" s="46"/>
      <c r="B8734" s="47"/>
      <c r="C8734" s="49"/>
      <c r="D8734" s="41"/>
      <c r="E8734" s="41"/>
      <c r="F8734" s="41"/>
      <c r="G8734" s="50" t="str">
        <f>IF(A8734&lt;&gt;"",CONCATENATE(A8734,":",YEAR(B8734),IF(MONTH(B8734)&gt;9,MONTH(B8734),CONCATENATE(0,MONTH(B8734))),IF(DAY(B8734)&gt;9,DAY(B8734),CONCATENATE(0,DAY(B8734))),IF(HOUR(C8734)&gt;9,HOUR(C8734),CONCATENATE(0,HOUR(C8734))),IF(MINUTE(C8734)&gt;9,MINUTE(C8734),CONCATENATE(0,MINUTE(C8734))),":",VLOOKUP(F8734,'Valid Values - Results'!$D$4:$F$12,3,FALSE)),"")</f>
        <v/>
      </c>
      <c r="H8734" s="41"/>
      <c r="I8734" s="41"/>
      <c r="J8734" s="41"/>
      <c r="K8734" s="41"/>
      <c r="L8734" s="41"/>
      <c r="M8734" s="92"/>
      <c r="N8734" s="41"/>
      <c r="O8734" s="41"/>
      <c r="P8734" s="41"/>
      <c r="Q8734" s="41"/>
      <c r="R8734" s="41"/>
      <c r="S8734" s="41"/>
      <c r="T8734" s="41"/>
      <c r="U8734" s="47"/>
      <c r="V8734" s="49"/>
      <c r="W8734" s="41"/>
      <c r="X8734" s="41"/>
      <c r="Y8734" s="41"/>
      <c r="AA8734" s="37" t="str">
        <f>IF($I8734&lt;&gt;"",VLOOKUP($I8734,'Valid Values - Search'!$R$4:$T$4719,3,FALSE),"")</f>
        <v/>
      </c>
      <c r="AB8734" s="37" t="str">
        <f>IF($I8734&lt;&gt;"",VLOOKUP($I8734,'Valid Values - Search'!$R$4:$S$4719,2,FALSE),"")</f>
        <v/>
      </c>
      <c r="AC8734" s="38" t="str">
        <f t="shared" si="136"/>
        <v/>
      </c>
      <c r="AD8734" s="38"/>
    </row>
    <row r="8735" spans="1:30">
      <c r="A8735" s="46"/>
      <c r="B8735" s="47"/>
      <c r="C8735" s="49"/>
      <c r="D8735" s="41"/>
      <c r="E8735" s="41"/>
      <c r="F8735" s="41"/>
      <c r="G8735" s="50" t="str">
        <f>IF(A8735&lt;&gt;"",CONCATENATE(A8735,":",YEAR(B8735),IF(MONTH(B8735)&gt;9,MONTH(B8735),CONCATENATE(0,MONTH(B8735))),IF(DAY(B8735)&gt;9,DAY(B8735),CONCATENATE(0,DAY(B8735))),IF(HOUR(C8735)&gt;9,HOUR(C8735),CONCATENATE(0,HOUR(C8735))),IF(MINUTE(C8735)&gt;9,MINUTE(C8735),CONCATENATE(0,MINUTE(C8735))),":",VLOOKUP(F8735,'Valid Values - Results'!$D$4:$F$12,3,FALSE)),"")</f>
        <v/>
      </c>
      <c r="H8735" s="41"/>
      <c r="I8735" s="41"/>
      <c r="J8735" s="41"/>
      <c r="K8735" s="41"/>
      <c r="L8735" s="41"/>
      <c r="M8735" s="92"/>
      <c r="N8735" s="41"/>
      <c r="O8735" s="41"/>
      <c r="P8735" s="41"/>
      <c r="Q8735" s="41"/>
      <c r="R8735" s="41"/>
      <c r="S8735" s="41"/>
      <c r="T8735" s="41"/>
      <c r="U8735" s="47"/>
      <c r="V8735" s="49"/>
      <c r="W8735" s="41"/>
      <c r="X8735" s="41"/>
      <c r="Y8735" s="41"/>
      <c r="AA8735" s="37" t="str">
        <f>IF($I8735&lt;&gt;"",VLOOKUP($I8735,'Valid Values - Search'!$R$4:$T$4719,3,FALSE),"")</f>
        <v/>
      </c>
      <c r="AB8735" s="37" t="str">
        <f>IF($I8735&lt;&gt;"",VLOOKUP($I8735,'Valid Values - Search'!$R$4:$S$4719,2,FALSE),"")</f>
        <v/>
      </c>
      <c r="AC8735" s="38" t="str">
        <f t="shared" si="136"/>
        <v/>
      </c>
      <c r="AD8735" s="38"/>
    </row>
    <row r="8736" spans="1:30">
      <c r="A8736" s="46"/>
      <c r="B8736" s="47"/>
      <c r="C8736" s="49"/>
      <c r="D8736" s="41"/>
      <c r="E8736" s="41"/>
      <c r="F8736" s="41"/>
      <c r="G8736" s="50" t="str">
        <f>IF(A8736&lt;&gt;"",CONCATENATE(A8736,":",YEAR(B8736),IF(MONTH(B8736)&gt;9,MONTH(B8736),CONCATENATE(0,MONTH(B8736))),IF(DAY(B8736)&gt;9,DAY(B8736),CONCATENATE(0,DAY(B8736))),IF(HOUR(C8736)&gt;9,HOUR(C8736),CONCATENATE(0,HOUR(C8736))),IF(MINUTE(C8736)&gt;9,MINUTE(C8736),CONCATENATE(0,MINUTE(C8736))),":",VLOOKUP(F8736,'Valid Values - Results'!$D$4:$F$12,3,FALSE)),"")</f>
        <v/>
      </c>
      <c r="H8736" s="41"/>
      <c r="I8736" s="41"/>
      <c r="J8736" s="41"/>
      <c r="K8736" s="41"/>
      <c r="L8736" s="41"/>
      <c r="M8736" s="92"/>
      <c r="N8736" s="41"/>
      <c r="O8736" s="41"/>
      <c r="P8736" s="41"/>
      <c r="Q8736" s="41"/>
      <c r="R8736" s="41"/>
      <c r="S8736" s="41"/>
      <c r="T8736" s="41"/>
      <c r="U8736" s="47"/>
      <c r="V8736" s="49"/>
      <c r="W8736" s="41"/>
      <c r="X8736" s="41"/>
      <c r="Y8736" s="41"/>
      <c r="AA8736" s="37" t="str">
        <f>IF($I8736&lt;&gt;"",VLOOKUP($I8736,'Valid Values - Search'!$R$4:$T$4719,3,FALSE),"")</f>
        <v/>
      </c>
      <c r="AB8736" s="37" t="str">
        <f>IF($I8736&lt;&gt;"",VLOOKUP($I8736,'Valid Values - Search'!$R$4:$S$4719,2,FALSE),"")</f>
        <v/>
      </c>
      <c r="AC8736" s="38" t="str">
        <f t="shared" si="136"/>
        <v/>
      </c>
      <c r="AD8736" s="38"/>
    </row>
    <row r="8737" spans="1:30">
      <c r="A8737" s="46"/>
      <c r="B8737" s="47"/>
      <c r="C8737" s="49"/>
      <c r="D8737" s="41"/>
      <c r="E8737" s="41"/>
      <c r="F8737" s="41"/>
      <c r="G8737" s="50" t="str">
        <f>IF(A8737&lt;&gt;"",CONCATENATE(A8737,":",YEAR(B8737),IF(MONTH(B8737)&gt;9,MONTH(B8737),CONCATENATE(0,MONTH(B8737))),IF(DAY(B8737)&gt;9,DAY(B8737),CONCATENATE(0,DAY(B8737))),IF(HOUR(C8737)&gt;9,HOUR(C8737),CONCATENATE(0,HOUR(C8737))),IF(MINUTE(C8737)&gt;9,MINUTE(C8737),CONCATENATE(0,MINUTE(C8737))),":",VLOOKUP(F8737,'Valid Values - Results'!$D$4:$F$12,3,FALSE)),"")</f>
        <v/>
      </c>
      <c r="H8737" s="41"/>
      <c r="I8737" s="41"/>
      <c r="J8737" s="41"/>
      <c r="K8737" s="41"/>
      <c r="L8737" s="41"/>
      <c r="M8737" s="92"/>
      <c r="N8737" s="41"/>
      <c r="O8737" s="41"/>
      <c r="P8737" s="41"/>
      <c r="Q8737" s="41"/>
      <c r="R8737" s="41"/>
      <c r="S8737" s="41"/>
      <c r="T8737" s="41"/>
      <c r="U8737" s="47"/>
      <c r="V8737" s="49"/>
      <c r="W8737" s="41"/>
      <c r="X8737" s="41"/>
      <c r="Y8737" s="41"/>
      <c r="AA8737" s="37" t="str">
        <f>IF($I8737&lt;&gt;"",VLOOKUP($I8737,'Valid Values - Search'!$R$4:$T$4719,3,FALSE),"")</f>
        <v/>
      </c>
      <c r="AB8737" s="37" t="str">
        <f>IF($I8737&lt;&gt;"",VLOOKUP($I8737,'Valid Values - Search'!$R$4:$S$4719,2,FALSE),"")</f>
        <v/>
      </c>
      <c r="AC8737" s="38" t="str">
        <f t="shared" si="136"/>
        <v/>
      </c>
      <c r="AD8737" s="38"/>
    </row>
    <row r="8738" spans="1:30">
      <c r="A8738" s="46"/>
      <c r="B8738" s="47"/>
      <c r="C8738" s="49"/>
      <c r="D8738" s="41"/>
      <c r="E8738" s="41"/>
      <c r="F8738" s="41"/>
      <c r="G8738" s="50" t="str">
        <f>IF(A8738&lt;&gt;"",CONCATENATE(A8738,":",YEAR(B8738),IF(MONTH(B8738)&gt;9,MONTH(B8738),CONCATENATE(0,MONTH(B8738))),IF(DAY(B8738)&gt;9,DAY(B8738),CONCATENATE(0,DAY(B8738))),IF(HOUR(C8738)&gt;9,HOUR(C8738),CONCATENATE(0,HOUR(C8738))),IF(MINUTE(C8738)&gt;9,MINUTE(C8738),CONCATENATE(0,MINUTE(C8738))),":",VLOOKUP(F8738,'Valid Values - Results'!$D$4:$F$12,3,FALSE)),"")</f>
        <v/>
      </c>
      <c r="H8738" s="41"/>
      <c r="I8738" s="41"/>
      <c r="J8738" s="41"/>
      <c r="K8738" s="41"/>
      <c r="L8738" s="41"/>
      <c r="M8738" s="92"/>
      <c r="N8738" s="41"/>
      <c r="O8738" s="41"/>
      <c r="P8738" s="41"/>
      <c r="Q8738" s="41"/>
      <c r="R8738" s="41"/>
      <c r="S8738" s="41"/>
      <c r="T8738" s="41"/>
      <c r="U8738" s="47"/>
      <c r="V8738" s="49"/>
      <c r="W8738" s="41"/>
      <c r="X8738" s="41"/>
      <c r="Y8738" s="41"/>
      <c r="AA8738" s="37" t="str">
        <f>IF($I8738&lt;&gt;"",VLOOKUP($I8738,'Valid Values - Search'!$R$4:$T$4719,3,FALSE),"")</f>
        <v/>
      </c>
      <c r="AB8738" s="37" t="str">
        <f>IF($I8738&lt;&gt;"",VLOOKUP($I8738,'Valid Values - Search'!$R$4:$S$4719,2,FALSE),"")</f>
        <v/>
      </c>
      <c r="AC8738" s="38" t="str">
        <f t="shared" si="136"/>
        <v/>
      </c>
      <c r="AD8738" s="38"/>
    </row>
    <row r="8739" spans="1:30">
      <c r="A8739" s="46"/>
      <c r="B8739" s="47"/>
      <c r="C8739" s="49"/>
      <c r="D8739" s="41"/>
      <c r="E8739" s="41"/>
      <c r="F8739" s="41"/>
      <c r="G8739" s="50" t="str">
        <f>IF(A8739&lt;&gt;"",CONCATENATE(A8739,":",YEAR(B8739),IF(MONTH(B8739)&gt;9,MONTH(B8739),CONCATENATE(0,MONTH(B8739))),IF(DAY(B8739)&gt;9,DAY(B8739),CONCATENATE(0,DAY(B8739))),IF(HOUR(C8739)&gt;9,HOUR(C8739),CONCATENATE(0,HOUR(C8739))),IF(MINUTE(C8739)&gt;9,MINUTE(C8739),CONCATENATE(0,MINUTE(C8739))),":",VLOOKUP(F8739,'Valid Values - Results'!$D$4:$F$12,3,FALSE)),"")</f>
        <v/>
      </c>
      <c r="H8739" s="41"/>
      <c r="I8739" s="41"/>
      <c r="J8739" s="41"/>
      <c r="K8739" s="41"/>
      <c r="L8739" s="41"/>
      <c r="M8739" s="92"/>
      <c r="N8739" s="41"/>
      <c r="O8739" s="41"/>
      <c r="P8739" s="41"/>
      <c r="Q8739" s="41"/>
      <c r="R8739" s="41"/>
      <c r="S8739" s="41"/>
      <c r="T8739" s="41"/>
      <c r="U8739" s="47"/>
      <c r="V8739" s="49"/>
      <c r="W8739" s="41"/>
      <c r="X8739" s="41"/>
      <c r="Y8739" s="41"/>
      <c r="AA8739" s="37" t="str">
        <f>IF($I8739&lt;&gt;"",VLOOKUP($I8739,'Valid Values - Search'!$R$4:$T$4719,3,FALSE),"")</f>
        <v/>
      </c>
      <c r="AB8739" s="37" t="str">
        <f>IF($I8739&lt;&gt;"",VLOOKUP($I8739,'Valid Values - Search'!$R$4:$S$4719,2,FALSE),"")</f>
        <v/>
      </c>
      <c r="AC8739" s="38" t="str">
        <f t="shared" si="136"/>
        <v/>
      </c>
      <c r="AD8739" s="38"/>
    </row>
    <row r="8740" spans="1:30">
      <c r="A8740" s="46"/>
      <c r="B8740" s="47"/>
      <c r="C8740" s="49"/>
      <c r="D8740" s="41"/>
      <c r="E8740" s="41"/>
      <c r="F8740" s="41"/>
      <c r="G8740" s="50" t="str">
        <f>IF(A8740&lt;&gt;"",CONCATENATE(A8740,":",YEAR(B8740),IF(MONTH(B8740)&gt;9,MONTH(B8740),CONCATENATE(0,MONTH(B8740))),IF(DAY(B8740)&gt;9,DAY(B8740),CONCATENATE(0,DAY(B8740))),IF(HOUR(C8740)&gt;9,HOUR(C8740),CONCATENATE(0,HOUR(C8740))),IF(MINUTE(C8740)&gt;9,MINUTE(C8740),CONCATENATE(0,MINUTE(C8740))),":",VLOOKUP(F8740,'Valid Values - Results'!$D$4:$F$12,3,FALSE)),"")</f>
        <v/>
      </c>
      <c r="H8740" s="41"/>
      <c r="I8740" s="41"/>
      <c r="J8740" s="41"/>
      <c r="K8740" s="41"/>
      <c r="L8740" s="41"/>
      <c r="M8740" s="92"/>
      <c r="N8740" s="41"/>
      <c r="O8740" s="41"/>
      <c r="P8740" s="41"/>
      <c r="Q8740" s="41"/>
      <c r="R8740" s="41"/>
      <c r="S8740" s="41"/>
      <c r="T8740" s="41"/>
      <c r="U8740" s="47"/>
      <c r="V8740" s="49"/>
      <c r="W8740" s="41"/>
      <c r="X8740" s="41"/>
      <c r="Y8740" s="41"/>
      <c r="AA8740" s="37" t="str">
        <f>IF($I8740&lt;&gt;"",VLOOKUP($I8740,'Valid Values - Search'!$R$4:$T$4719,3,FALSE),"")</f>
        <v/>
      </c>
      <c r="AB8740" s="37" t="str">
        <f>IF($I8740&lt;&gt;"",VLOOKUP($I8740,'Valid Values - Search'!$R$4:$S$4719,2,FALSE),"")</f>
        <v/>
      </c>
      <c r="AC8740" s="38" t="str">
        <f t="shared" si="136"/>
        <v/>
      </c>
      <c r="AD8740" s="38"/>
    </row>
    <row r="8741" spans="1:30">
      <c r="A8741" s="46"/>
      <c r="B8741" s="47"/>
      <c r="C8741" s="49"/>
      <c r="D8741" s="41"/>
      <c r="E8741" s="41"/>
      <c r="F8741" s="41"/>
      <c r="G8741" s="50" t="str">
        <f>IF(A8741&lt;&gt;"",CONCATENATE(A8741,":",YEAR(B8741),IF(MONTH(B8741)&gt;9,MONTH(B8741),CONCATENATE(0,MONTH(B8741))),IF(DAY(B8741)&gt;9,DAY(B8741),CONCATENATE(0,DAY(B8741))),IF(HOUR(C8741)&gt;9,HOUR(C8741),CONCATENATE(0,HOUR(C8741))),IF(MINUTE(C8741)&gt;9,MINUTE(C8741),CONCATENATE(0,MINUTE(C8741))),":",VLOOKUP(F8741,'Valid Values - Results'!$D$4:$F$12,3,FALSE)),"")</f>
        <v/>
      </c>
      <c r="H8741" s="41"/>
      <c r="I8741" s="41"/>
      <c r="J8741" s="41"/>
      <c r="K8741" s="41"/>
      <c r="L8741" s="41"/>
      <c r="M8741" s="92"/>
      <c r="N8741" s="41"/>
      <c r="O8741" s="41"/>
      <c r="P8741" s="41"/>
      <c r="Q8741" s="41"/>
      <c r="R8741" s="41"/>
      <c r="S8741" s="41"/>
      <c r="T8741" s="41"/>
      <c r="U8741" s="47"/>
      <c r="V8741" s="49"/>
      <c r="W8741" s="41"/>
      <c r="X8741" s="41"/>
      <c r="Y8741" s="41"/>
      <c r="AA8741" s="37" t="str">
        <f>IF($I8741&lt;&gt;"",VLOOKUP($I8741,'Valid Values - Search'!$R$4:$T$4719,3,FALSE),"")</f>
        <v/>
      </c>
      <c r="AB8741" s="37" t="str">
        <f>IF($I8741&lt;&gt;"",VLOOKUP($I8741,'Valid Values - Search'!$R$4:$S$4719,2,FALSE),"")</f>
        <v/>
      </c>
      <c r="AC8741" s="38" t="str">
        <f t="shared" si="136"/>
        <v/>
      </c>
      <c r="AD8741" s="38"/>
    </row>
    <row r="8742" spans="1:30">
      <c r="A8742" s="46"/>
      <c r="B8742" s="47"/>
      <c r="C8742" s="49"/>
      <c r="D8742" s="41"/>
      <c r="E8742" s="41"/>
      <c r="F8742" s="41"/>
      <c r="G8742" s="50" t="str">
        <f>IF(A8742&lt;&gt;"",CONCATENATE(A8742,":",YEAR(B8742),IF(MONTH(B8742)&gt;9,MONTH(B8742),CONCATENATE(0,MONTH(B8742))),IF(DAY(B8742)&gt;9,DAY(B8742),CONCATENATE(0,DAY(B8742))),IF(HOUR(C8742)&gt;9,HOUR(C8742),CONCATENATE(0,HOUR(C8742))),IF(MINUTE(C8742)&gt;9,MINUTE(C8742),CONCATENATE(0,MINUTE(C8742))),":",VLOOKUP(F8742,'Valid Values - Results'!$D$4:$F$12,3,FALSE)),"")</f>
        <v/>
      </c>
      <c r="H8742" s="41"/>
      <c r="I8742" s="41"/>
      <c r="J8742" s="41"/>
      <c r="K8742" s="41"/>
      <c r="L8742" s="41"/>
      <c r="M8742" s="92"/>
      <c r="N8742" s="41"/>
      <c r="O8742" s="41"/>
      <c r="P8742" s="41"/>
      <c r="Q8742" s="41"/>
      <c r="R8742" s="41"/>
      <c r="S8742" s="41"/>
      <c r="T8742" s="41"/>
      <c r="U8742" s="47"/>
      <c r="V8742" s="49"/>
      <c r="W8742" s="41"/>
      <c r="X8742" s="41"/>
      <c r="Y8742" s="41"/>
      <c r="AA8742" s="37" t="str">
        <f>IF($I8742&lt;&gt;"",VLOOKUP($I8742,'Valid Values - Search'!$R$4:$T$4719,3,FALSE),"")</f>
        <v/>
      </c>
      <c r="AB8742" s="37" t="str">
        <f>IF($I8742&lt;&gt;"",VLOOKUP($I8742,'Valid Values - Search'!$R$4:$S$4719,2,FALSE),"")</f>
        <v/>
      </c>
      <c r="AC8742" s="38" t="str">
        <f t="shared" si="136"/>
        <v/>
      </c>
      <c r="AD8742" s="38"/>
    </row>
    <row r="8743" spans="1:30">
      <c r="A8743" s="46"/>
      <c r="B8743" s="47"/>
      <c r="C8743" s="49"/>
      <c r="D8743" s="41"/>
      <c r="E8743" s="41"/>
      <c r="F8743" s="41"/>
      <c r="G8743" s="50" t="str">
        <f>IF(A8743&lt;&gt;"",CONCATENATE(A8743,":",YEAR(B8743),IF(MONTH(B8743)&gt;9,MONTH(B8743),CONCATENATE(0,MONTH(B8743))),IF(DAY(B8743)&gt;9,DAY(B8743),CONCATENATE(0,DAY(B8743))),IF(HOUR(C8743)&gt;9,HOUR(C8743),CONCATENATE(0,HOUR(C8743))),IF(MINUTE(C8743)&gt;9,MINUTE(C8743),CONCATENATE(0,MINUTE(C8743))),":",VLOOKUP(F8743,'Valid Values - Results'!$D$4:$F$12,3,FALSE)),"")</f>
        <v/>
      </c>
      <c r="H8743" s="41"/>
      <c r="I8743" s="41"/>
      <c r="J8743" s="41"/>
      <c r="K8743" s="41"/>
      <c r="L8743" s="41"/>
      <c r="M8743" s="92"/>
      <c r="N8743" s="41"/>
      <c r="O8743" s="41"/>
      <c r="P8743" s="41"/>
      <c r="Q8743" s="41"/>
      <c r="R8743" s="41"/>
      <c r="S8743" s="41"/>
      <c r="T8743" s="41"/>
      <c r="U8743" s="47"/>
      <c r="V8743" s="49"/>
      <c r="W8743" s="41"/>
      <c r="X8743" s="41"/>
      <c r="Y8743" s="41"/>
      <c r="AA8743" s="37" t="str">
        <f>IF($I8743&lt;&gt;"",VLOOKUP($I8743,'Valid Values - Search'!$R$4:$T$4719,3,FALSE),"")</f>
        <v/>
      </c>
      <c r="AB8743" s="37" t="str">
        <f>IF($I8743&lt;&gt;"",VLOOKUP($I8743,'Valid Values - Search'!$R$4:$S$4719,2,FALSE),"")</f>
        <v/>
      </c>
      <c r="AC8743" s="38" t="str">
        <f t="shared" si="136"/>
        <v/>
      </c>
      <c r="AD8743" s="38"/>
    </row>
    <row r="8744" spans="1:30">
      <c r="A8744" s="46"/>
      <c r="B8744" s="47"/>
      <c r="C8744" s="49"/>
      <c r="D8744" s="41"/>
      <c r="E8744" s="41"/>
      <c r="F8744" s="41"/>
      <c r="G8744" s="50" t="str">
        <f>IF(A8744&lt;&gt;"",CONCATENATE(A8744,":",YEAR(B8744),IF(MONTH(B8744)&gt;9,MONTH(B8744),CONCATENATE(0,MONTH(B8744))),IF(DAY(B8744)&gt;9,DAY(B8744),CONCATENATE(0,DAY(B8744))),IF(HOUR(C8744)&gt;9,HOUR(C8744),CONCATENATE(0,HOUR(C8744))),IF(MINUTE(C8744)&gt;9,MINUTE(C8744),CONCATENATE(0,MINUTE(C8744))),":",VLOOKUP(F8744,'Valid Values - Results'!$D$4:$F$12,3,FALSE)),"")</f>
        <v/>
      </c>
      <c r="H8744" s="41"/>
      <c r="I8744" s="41"/>
      <c r="J8744" s="41"/>
      <c r="K8744" s="41"/>
      <c r="L8744" s="41"/>
      <c r="M8744" s="92"/>
      <c r="N8744" s="41"/>
      <c r="O8744" s="41"/>
      <c r="P8744" s="41"/>
      <c r="Q8744" s="41"/>
      <c r="R8744" s="41"/>
      <c r="S8744" s="41"/>
      <c r="T8744" s="41"/>
      <c r="U8744" s="47"/>
      <c r="V8744" s="49"/>
      <c r="W8744" s="41"/>
      <c r="X8744" s="41"/>
      <c r="Y8744" s="41"/>
      <c r="AA8744" s="37" t="str">
        <f>IF($I8744&lt;&gt;"",VLOOKUP($I8744,'Valid Values - Search'!$R$4:$T$4719,3,FALSE),"")</f>
        <v/>
      </c>
      <c r="AB8744" s="37" t="str">
        <f>IF($I8744&lt;&gt;"",VLOOKUP($I8744,'Valid Values - Search'!$R$4:$S$4719,2,FALSE),"")</f>
        <v/>
      </c>
      <c r="AC8744" s="38" t="str">
        <f t="shared" si="136"/>
        <v/>
      </c>
      <c r="AD8744" s="38"/>
    </row>
    <row r="8745" spans="1:30">
      <c r="A8745" s="46"/>
      <c r="B8745" s="47"/>
      <c r="C8745" s="49"/>
      <c r="D8745" s="41"/>
      <c r="E8745" s="41"/>
      <c r="F8745" s="41"/>
      <c r="G8745" s="50" t="str">
        <f>IF(A8745&lt;&gt;"",CONCATENATE(A8745,":",YEAR(B8745),IF(MONTH(B8745)&gt;9,MONTH(B8745),CONCATENATE(0,MONTH(B8745))),IF(DAY(B8745)&gt;9,DAY(B8745),CONCATENATE(0,DAY(B8745))),IF(HOUR(C8745)&gt;9,HOUR(C8745),CONCATENATE(0,HOUR(C8745))),IF(MINUTE(C8745)&gt;9,MINUTE(C8745),CONCATENATE(0,MINUTE(C8745))),":",VLOOKUP(F8745,'Valid Values - Results'!$D$4:$F$12,3,FALSE)),"")</f>
        <v/>
      </c>
      <c r="H8745" s="41"/>
      <c r="I8745" s="41"/>
      <c r="J8745" s="41"/>
      <c r="K8745" s="41"/>
      <c r="L8745" s="41"/>
      <c r="M8745" s="92"/>
      <c r="N8745" s="41"/>
      <c r="O8745" s="41"/>
      <c r="P8745" s="41"/>
      <c r="Q8745" s="41"/>
      <c r="R8745" s="41"/>
      <c r="S8745" s="41"/>
      <c r="T8745" s="41"/>
      <c r="U8745" s="47"/>
      <c r="V8745" s="49"/>
      <c r="W8745" s="41"/>
      <c r="X8745" s="41"/>
      <c r="Y8745" s="41"/>
      <c r="AA8745" s="37" t="str">
        <f>IF($I8745&lt;&gt;"",VLOOKUP($I8745,'Valid Values - Search'!$R$4:$T$4719,3,FALSE),"")</f>
        <v/>
      </c>
      <c r="AB8745" s="37" t="str">
        <f>IF($I8745&lt;&gt;"",VLOOKUP($I8745,'Valid Values - Search'!$R$4:$S$4719,2,FALSE),"")</f>
        <v/>
      </c>
      <c r="AC8745" s="38" t="str">
        <f t="shared" si="136"/>
        <v/>
      </c>
      <c r="AD8745" s="38"/>
    </row>
    <row r="8746" spans="1:30">
      <c r="A8746" s="46"/>
      <c r="B8746" s="47"/>
      <c r="C8746" s="49"/>
      <c r="D8746" s="41"/>
      <c r="E8746" s="41"/>
      <c r="F8746" s="41"/>
      <c r="G8746" s="50" t="str">
        <f>IF(A8746&lt;&gt;"",CONCATENATE(A8746,":",YEAR(B8746),IF(MONTH(B8746)&gt;9,MONTH(B8746),CONCATENATE(0,MONTH(B8746))),IF(DAY(B8746)&gt;9,DAY(B8746),CONCATENATE(0,DAY(B8746))),IF(HOUR(C8746)&gt;9,HOUR(C8746),CONCATENATE(0,HOUR(C8746))),IF(MINUTE(C8746)&gt;9,MINUTE(C8746),CONCATENATE(0,MINUTE(C8746))),":",VLOOKUP(F8746,'Valid Values - Results'!$D$4:$F$12,3,FALSE)),"")</f>
        <v/>
      </c>
      <c r="H8746" s="41"/>
      <c r="I8746" s="41"/>
      <c r="J8746" s="41"/>
      <c r="K8746" s="41"/>
      <c r="L8746" s="41"/>
      <c r="M8746" s="92"/>
      <c r="N8746" s="41"/>
      <c r="O8746" s="41"/>
      <c r="P8746" s="41"/>
      <c r="Q8746" s="41"/>
      <c r="R8746" s="41"/>
      <c r="S8746" s="41"/>
      <c r="T8746" s="41"/>
      <c r="U8746" s="47"/>
      <c r="V8746" s="49"/>
      <c r="W8746" s="41"/>
      <c r="X8746" s="41"/>
      <c r="Y8746" s="41"/>
      <c r="AA8746" s="37" t="str">
        <f>IF($I8746&lt;&gt;"",VLOOKUP($I8746,'Valid Values - Search'!$R$4:$T$4719,3,FALSE),"")</f>
        <v/>
      </c>
      <c r="AB8746" s="37" t="str">
        <f>IF($I8746&lt;&gt;"",VLOOKUP($I8746,'Valid Values - Search'!$R$4:$S$4719,2,FALSE),"")</f>
        <v/>
      </c>
      <c r="AC8746" s="38" t="str">
        <f t="shared" si="136"/>
        <v/>
      </c>
      <c r="AD8746" s="38"/>
    </row>
    <row r="8747" spans="1:30">
      <c r="A8747" s="46"/>
      <c r="B8747" s="47"/>
      <c r="C8747" s="49"/>
      <c r="D8747" s="41"/>
      <c r="E8747" s="41"/>
      <c r="F8747" s="41"/>
      <c r="G8747" s="50" t="str">
        <f>IF(A8747&lt;&gt;"",CONCATENATE(A8747,":",YEAR(B8747),IF(MONTH(B8747)&gt;9,MONTH(B8747),CONCATENATE(0,MONTH(B8747))),IF(DAY(B8747)&gt;9,DAY(B8747),CONCATENATE(0,DAY(B8747))),IF(HOUR(C8747)&gt;9,HOUR(C8747),CONCATENATE(0,HOUR(C8747))),IF(MINUTE(C8747)&gt;9,MINUTE(C8747),CONCATENATE(0,MINUTE(C8747))),":",VLOOKUP(F8747,'Valid Values - Results'!$D$4:$F$12,3,FALSE)),"")</f>
        <v/>
      </c>
      <c r="H8747" s="41"/>
      <c r="I8747" s="41"/>
      <c r="J8747" s="41"/>
      <c r="K8747" s="41"/>
      <c r="L8747" s="41"/>
      <c r="M8747" s="92"/>
      <c r="N8747" s="41"/>
      <c r="O8747" s="41"/>
      <c r="P8747" s="41"/>
      <c r="Q8747" s="41"/>
      <c r="R8747" s="41"/>
      <c r="S8747" s="41"/>
      <c r="T8747" s="41"/>
      <c r="U8747" s="47"/>
      <c r="V8747" s="49"/>
      <c r="W8747" s="41"/>
      <c r="X8747" s="41"/>
      <c r="Y8747" s="41"/>
      <c r="AA8747" s="37" t="str">
        <f>IF($I8747&lt;&gt;"",VLOOKUP($I8747,'Valid Values - Search'!$R$4:$T$4719,3,FALSE),"")</f>
        <v/>
      </c>
      <c r="AB8747" s="37" t="str">
        <f>IF($I8747&lt;&gt;"",VLOOKUP($I8747,'Valid Values - Search'!$R$4:$S$4719,2,FALSE),"")</f>
        <v/>
      </c>
      <c r="AC8747" s="38" t="str">
        <f t="shared" si="136"/>
        <v/>
      </c>
      <c r="AD8747" s="38"/>
    </row>
    <row r="8748" spans="1:30">
      <c r="A8748" s="46"/>
      <c r="B8748" s="47"/>
      <c r="C8748" s="49"/>
      <c r="D8748" s="41"/>
      <c r="E8748" s="41"/>
      <c r="F8748" s="41"/>
      <c r="G8748" s="50" t="str">
        <f>IF(A8748&lt;&gt;"",CONCATENATE(A8748,":",YEAR(B8748),IF(MONTH(B8748)&gt;9,MONTH(B8748),CONCATENATE(0,MONTH(B8748))),IF(DAY(B8748)&gt;9,DAY(B8748),CONCATENATE(0,DAY(B8748))),IF(HOUR(C8748)&gt;9,HOUR(C8748),CONCATENATE(0,HOUR(C8748))),IF(MINUTE(C8748)&gt;9,MINUTE(C8748),CONCATENATE(0,MINUTE(C8748))),":",VLOOKUP(F8748,'Valid Values - Results'!$D$4:$F$12,3,FALSE)),"")</f>
        <v/>
      </c>
      <c r="H8748" s="41"/>
      <c r="I8748" s="41"/>
      <c r="J8748" s="41"/>
      <c r="K8748" s="41"/>
      <c r="L8748" s="41"/>
      <c r="M8748" s="92"/>
      <c r="N8748" s="41"/>
      <c r="O8748" s="41"/>
      <c r="P8748" s="41"/>
      <c r="Q8748" s="41"/>
      <c r="R8748" s="41"/>
      <c r="S8748" s="41"/>
      <c r="T8748" s="41"/>
      <c r="U8748" s="47"/>
      <c r="V8748" s="49"/>
      <c r="W8748" s="41"/>
      <c r="X8748" s="41"/>
      <c r="Y8748" s="41"/>
      <c r="AA8748" s="37" t="str">
        <f>IF($I8748&lt;&gt;"",VLOOKUP($I8748,'Valid Values - Search'!$R$4:$T$4719,3,FALSE),"")</f>
        <v/>
      </c>
      <c r="AB8748" s="37" t="str">
        <f>IF($I8748&lt;&gt;"",VLOOKUP($I8748,'Valid Values - Search'!$R$4:$S$4719,2,FALSE),"")</f>
        <v/>
      </c>
      <c r="AC8748" s="38" t="str">
        <f t="shared" si="136"/>
        <v/>
      </c>
      <c r="AD8748" s="38"/>
    </row>
    <row r="8749" spans="1:30">
      <c r="A8749" s="46"/>
      <c r="B8749" s="47"/>
      <c r="C8749" s="49"/>
      <c r="D8749" s="41"/>
      <c r="E8749" s="41"/>
      <c r="F8749" s="41"/>
      <c r="G8749" s="50" t="str">
        <f>IF(A8749&lt;&gt;"",CONCATENATE(A8749,":",YEAR(B8749),IF(MONTH(B8749)&gt;9,MONTH(B8749),CONCATENATE(0,MONTH(B8749))),IF(DAY(B8749)&gt;9,DAY(B8749),CONCATENATE(0,DAY(B8749))),IF(HOUR(C8749)&gt;9,HOUR(C8749),CONCATENATE(0,HOUR(C8749))),IF(MINUTE(C8749)&gt;9,MINUTE(C8749),CONCATENATE(0,MINUTE(C8749))),":",VLOOKUP(F8749,'Valid Values - Results'!$D$4:$F$12,3,FALSE)),"")</f>
        <v/>
      </c>
      <c r="H8749" s="41"/>
      <c r="I8749" s="41"/>
      <c r="J8749" s="41"/>
      <c r="K8749" s="41"/>
      <c r="L8749" s="41"/>
      <c r="M8749" s="92"/>
      <c r="N8749" s="41"/>
      <c r="O8749" s="41"/>
      <c r="P8749" s="41"/>
      <c r="Q8749" s="41"/>
      <c r="R8749" s="41"/>
      <c r="S8749" s="41"/>
      <c r="T8749" s="41"/>
      <c r="U8749" s="47"/>
      <c r="V8749" s="49"/>
      <c r="W8749" s="41"/>
      <c r="X8749" s="41"/>
      <c r="Y8749" s="41"/>
      <c r="AA8749" s="37" t="str">
        <f>IF($I8749&lt;&gt;"",VLOOKUP($I8749,'Valid Values - Search'!$R$4:$T$4719,3,FALSE),"")</f>
        <v/>
      </c>
      <c r="AB8749" s="37" t="str">
        <f>IF($I8749&lt;&gt;"",VLOOKUP($I8749,'Valid Values - Search'!$R$4:$S$4719,2,FALSE),"")</f>
        <v/>
      </c>
      <c r="AC8749" s="38" t="str">
        <f t="shared" si="136"/>
        <v/>
      </c>
      <c r="AD8749" s="38"/>
    </row>
    <row r="8750" spans="1:30">
      <c r="A8750" s="46"/>
      <c r="B8750" s="47"/>
      <c r="C8750" s="49"/>
      <c r="D8750" s="41"/>
      <c r="E8750" s="41"/>
      <c r="F8750" s="41"/>
      <c r="G8750" s="50" t="str">
        <f>IF(A8750&lt;&gt;"",CONCATENATE(A8750,":",YEAR(B8750),IF(MONTH(B8750)&gt;9,MONTH(B8750),CONCATENATE(0,MONTH(B8750))),IF(DAY(B8750)&gt;9,DAY(B8750),CONCATENATE(0,DAY(B8750))),IF(HOUR(C8750)&gt;9,HOUR(C8750),CONCATENATE(0,HOUR(C8750))),IF(MINUTE(C8750)&gt;9,MINUTE(C8750),CONCATENATE(0,MINUTE(C8750))),":",VLOOKUP(F8750,'Valid Values - Results'!$D$4:$F$12,3,FALSE)),"")</f>
        <v/>
      </c>
      <c r="H8750" s="41"/>
      <c r="I8750" s="41"/>
      <c r="J8750" s="41"/>
      <c r="K8750" s="41"/>
      <c r="L8750" s="41"/>
      <c r="M8750" s="92"/>
      <c r="N8750" s="41"/>
      <c r="O8750" s="41"/>
      <c r="P8750" s="41"/>
      <c r="Q8750" s="41"/>
      <c r="R8750" s="41"/>
      <c r="S8750" s="41"/>
      <c r="T8750" s="41"/>
      <c r="U8750" s="47"/>
      <c r="V8750" s="49"/>
      <c r="W8750" s="41"/>
      <c r="X8750" s="41"/>
      <c r="Y8750" s="41"/>
      <c r="AA8750" s="37" t="str">
        <f>IF($I8750&lt;&gt;"",VLOOKUP($I8750,'Valid Values - Search'!$R$4:$T$4719,3,FALSE),"")</f>
        <v/>
      </c>
      <c r="AB8750" s="37" t="str">
        <f>IF($I8750&lt;&gt;"",VLOOKUP($I8750,'Valid Values - Search'!$R$4:$S$4719,2,FALSE),"")</f>
        <v/>
      </c>
      <c r="AC8750" s="38" t="str">
        <f t="shared" si="136"/>
        <v/>
      </c>
      <c r="AD8750" s="38"/>
    </row>
    <row r="8751" spans="1:30">
      <c r="A8751" s="46"/>
      <c r="B8751" s="47"/>
      <c r="C8751" s="49"/>
      <c r="D8751" s="41"/>
      <c r="E8751" s="41"/>
      <c r="F8751" s="41"/>
      <c r="G8751" s="50" t="str">
        <f>IF(A8751&lt;&gt;"",CONCATENATE(A8751,":",YEAR(B8751),IF(MONTH(B8751)&gt;9,MONTH(B8751),CONCATENATE(0,MONTH(B8751))),IF(DAY(B8751)&gt;9,DAY(B8751),CONCATENATE(0,DAY(B8751))),IF(HOUR(C8751)&gt;9,HOUR(C8751),CONCATENATE(0,HOUR(C8751))),IF(MINUTE(C8751)&gt;9,MINUTE(C8751),CONCATENATE(0,MINUTE(C8751))),":",VLOOKUP(F8751,'Valid Values - Results'!$D$4:$F$12,3,FALSE)),"")</f>
        <v/>
      </c>
      <c r="H8751" s="41"/>
      <c r="I8751" s="41"/>
      <c r="J8751" s="41"/>
      <c r="K8751" s="41"/>
      <c r="L8751" s="41"/>
      <c r="M8751" s="92"/>
      <c r="N8751" s="41"/>
      <c r="O8751" s="41"/>
      <c r="P8751" s="41"/>
      <c r="Q8751" s="41"/>
      <c r="R8751" s="41"/>
      <c r="S8751" s="41"/>
      <c r="T8751" s="41"/>
      <c r="U8751" s="47"/>
      <c r="V8751" s="49"/>
      <c r="W8751" s="41"/>
      <c r="X8751" s="41"/>
      <c r="Y8751" s="41"/>
      <c r="AA8751" s="37" t="str">
        <f>IF($I8751&lt;&gt;"",VLOOKUP($I8751,'Valid Values - Search'!$R$4:$T$4719,3,FALSE),"")</f>
        <v/>
      </c>
      <c r="AB8751" s="37" t="str">
        <f>IF($I8751&lt;&gt;"",VLOOKUP($I8751,'Valid Values - Search'!$R$4:$S$4719,2,FALSE),"")</f>
        <v/>
      </c>
      <c r="AC8751" s="38" t="str">
        <f t="shared" si="136"/>
        <v/>
      </c>
      <c r="AD8751" s="38"/>
    </row>
    <row r="8752" spans="1:30">
      <c r="A8752" s="46"/>
      <c r="B8752" s="47"/>
      <c r="C8752" s="49"/>
      <c r="D8752" s="41"/>
      <c r="E8752" s="41"/>
      <c r="F8752" s="41"/>
      <c r="G8752" s="50" t="str">
        <f>IF(A8752&lt;&gt;"",CONCATENATE(A8752,":",YEAR(B8752),IF(MONTH(B8752)&gt;9,MONTH(B8752),CONCATENATE(0,MONTH(B8752))),IF(DAY(B8752)&gt;9,DAY(B8752),CONCATENATE(0,DAY(B8752))),IF(HOUR(C8752)&gt;9,HOUR(C8752),CONCATENATE(0,HOUR(C8752))),IF(MINUTE(C8752)&gt;9,MINUTE(C8752),CONCATENATE(0,MINUTE(C8752))),":",VLOOKUP(F8752,'Valid Values - Results'!$D$4:$F$12,3,FALSE)),"")</f>
        <v/>
      </c>
      <c r="H8752" s="41"/>
      <c r="I8752" s="41"/>
      <c r="J8752" s="41"/>
      <c r="K8752" s="41"/>
      <c r="L8752" s="41"/>
      <c r="M8752" s="92"/>
      <c r="N8752" s="41"/>
      <c r="O8752" s="41"/>
      <c r="P8752" s="41"/>
      <c r="Q8752" s="41"/>
      <c r="R8752" s="41"/>
      <c r="S8752" s="41"/>
      <c r="T8752" s="41"/>
      <c r="U8752" s="47"/>
      <c r="V8752" s="49"/>
      <c r="W8752" s="41"/>
      <c r="X8752" s="41"/>
      <c r="Y8752" s="41"/>
      <c r="AA8752" s="37" t="str">
        <f>IF($I8752&lt;&gt;"",VLOOKUP($I8752,'Valid Values - Search'!$R$4:$T$4719,3,FALSE),"")</f>
        <v/>
      </c>
      <c r="AB8752" s="37" t="str">
        <f>IF($I8752&lt;&gt;"",VLOOKUP($I8752,'Valid Values - Search'!$R$4:$S$4719,2,FALSE),"")</f>
        <v/>
      </c>
      <c r="AC8752" s="38" t="str">
        <f t="shared" si="136"/>
        <v/>
      </c>
      <c r="AD8752" s="38"/>
    </row>
    <row r="8753" spans="1:30">
      <c r="A8753" s="46"/>
      <c r="B8753" s="47"/>
      <c r="C8753" s="49"/>
      <c r="D8753" s="41"/>
      <c r="E8753" s="41"/>
      <c r="F8753" s="41"/>
      <c r="G8753" s="50" t="str">
        <f>IF(A8753&lt;&gt;"",CONCATENATE(A8753,":",YEAR(B8753),IF(MONTH(B8753)&gt;9,MONTH(B8753),CONCATENATE(0,MONTH(B8753))),IF(DAY(B8753)&gt;9,DAY(B8753),CONCATENATE(0,DAY(B8753))),IF(HOUR(C8753)&gt;9,HOUR(C8753),CONCATENATE(0,HOUR(C8753))),IF(MINUTE(C8753)&gt;9,MINUTE(C8753),CONCATENATE(0,MINUTE(C8753))),":",VLOOKUP(F8753,'Valid Values - Results'!$D$4:$F$12,3,FALSE)),"")</f>
        <v/>
      </c>
      <c r="H8753" s="41"/>
      <c r="I8753" s="41"/>
      <c r="J8753" s="41"/>
      <c r="K8753" s="41"/>
      <c r="L8753" s="41"/>
      <c r="M8753" s="92"/>
      <c r="N8753" s="41"/>
      <c r="O8753" s="41"/>
      <c r="P8753" s="41"/>
      <c r="Q8753" s="41"/>
      <c r="R8753" s="41"/>
      <c r="S8753" s="41"/>
      <c r="T8753" s="41"/>
      <c r="U8753" s="47"/>
      <c r="V8753" s="49"/>
      <c r="W8753" s="41"/>
      <c r="X8753" s="41"/>
      <c r="Y8753" s="41"/>
      <c r="AA8753" s="37" t="str">
        <f>IF($I8753&lt;&gt;"",VLOOKUP($I8753,'Valid Values - Search'!$R$4:$T$4719,3,FALSE),"")</f>
        <v/>
      </c>
      <c r="AB8753" s="37" t="str">
        <f>IF($I8753&lt;&gt;"",VLOOKUP($I8753,'Valid Values - Search'!$R$4:$S$4719,2,FALSE),"")</f>
        <v/>
      </c>
      <c r="AC8753" s="38" t="str">
        <f t="shared" si="136"/>
        <v/>
      </c>
      <c r="AD8753" s="38"/>
    </row>
    <row r="8754" spans="1:30">
      <c r="A8754" s="46"/>
      <c r="B8754" s="47"/>
      <c r="C8754" s="49"/>
      <c r="D8754" s="41"/>
      <c r="E8754" s="41"/>
      <c r="F8754" s="41"/>
      <c r="G8754" s="50" t="str">
        <f>IF(A8754&lt;&gt;"",CONCATENATE(A8754,":",YEAR(B8754),IF(MONTH(B8754)&gt;9,MONTH(B8754),CONCATENATE(0,MONTH(B8754))),IF(DAY(B8754)&gt;9,DAY(B8754),CONCATENATE(0,DAY(B8754))),IF(HOUR(C8754)&gt;9,HOUR(C8754),CONCATENATE(0,HOUR(C8754))),IF(MINUTE(C8754)&gt;9,MINUTE(C8754),CONCATENATE(0,MINUTE(C8754))),":",VLOOKUP(F8754,'Valid Values - Results'!$D$4:$F$12,3,FALSE)),"")</f>
        <v/>
      </c>
      <c r="H8754" s="41"/>
      <c r="I8754" s="41"/>
      <c r="J8754" s="41"/>
      <c r="K8754" s="41"/>
      <c r="L8754" s="41"/>
      <c r="M8754" s="92"/>
      <c r="N8754" s="41"/>
      <c r="O8754" s="41"/>
      <c r="P8754" s="41"/>
      <c r="Q8754" s="41"/>
      <c r="R8754" s="41"/>
      <c r="S8754" s="41"/>
      <c r="T8754" s="41"/>
      <c r="U8754" s="47"/>
      <c r="V8754" s="49"/>
      <c r="W8754" s="41"/>
      <c r="X8754" s="41"/>
      <c r="Y8754" s="41"/>
      <c r="AA8754" s="37" t="str">
        <f>IF($I8754&lt;&gt;"",VLOOKUP($I8754,'Valid Values - Search'!$R$4:$T$4719,3,FALSE),"")</f>
        <v/>
      </c>
      <c r="AB8754" s="37" t="str">
        <f>IF($I8754&lt;&gt;"",VLOOKUP($I8754,'Valid Values - Search'!$R$4:$S$4719,2,FALSE),"")</f>
        <v/>
      </c>
      <c r="AC8754" s="38" t="str">
        <f t="shared" si="136"/>
        <v/>
      </c>
      <c r="AD8754" s="38"/>
    </row>
    <row r="8755" spans="1:30">
      <c r="A8755" s="46"/>
      <c r="B8755" s="47"/>
      <c r="C8755" s="49"/>
      <c r="D8755" s="41"/>
      <c r="E8755" s="41"/>
      <c r="F8755" s="41"/>
      <c r="G8755" s="50" t="str">
        <f>IF(A8755&lt;&gt;"",CONCATENATE(A8755,":",YEAR(B8755),IF(MONTH(B8755)&gt;9,MONTH(B8755),CONCATENATE(0,MONTH(B8755))),IF(DAY(B8755)&gt;9,DAY(B8755),CONCATENATE(0,DAY(B8755))),IF(HOUR(C8755)&gt;9,HOUR(C8755),CONCATENATE(0,HOUR(C8755))),IF(MINUTE(C8755)&gt;9,MINUTE(C8755),CONCATENATE(0,MINUTE(C8755))),":",VLOOKUP(F8755,'Valid Values - Results'!$D$4:$F$12,3,FALSE)),"")</f>
        <v/>
      </c>
      <c r="H8755" s="41"/>
      <c r="I8755" s="41"/>
      <c r="J8755" s="41"/>
      <c r="K8755" s="41"/>
      <c r="L8755" s="41"/>
      <c r="M8755" s="92"/>
      <c r="N8755" s="41"/>
      <c r="O8755" s="41"/>
      <c r="P8755" s="41"/>
      <c r="Q8755" s="41"/>
      <c r="R8755" s="41"/>
      <c r="S8755" s="41"/>
      <c r="T8755" s="41"/>
      <c r="U8755" s="47"/>
      <c r="V8755" s="49"/>
      <c r="W8755" s="41"/>
      <c r="X8755" s="41"/>
      <c r="Y8755" s="41"/>
      <c r="AA8755" s="37" t="str">
        <f>IF($I8755&lt;&gt;"",VLOOKUP($I8755,'Valid Values - Search'!$R$4:$T$4719,3,FALSE),"")</f>
        <v/>
      </c>
      <c r="AB8755" s="37" t="str">
        <f>IF($I8755&lt;&gt;"",VLOOKUP($I8755,'Valid Values - Search'!$R$4:$S$4719,2,FALSE),"")</f>
        <v/>
      </c>
      <c r="AC8755" s="38" t="str">
        <f t="shared" si="136"/>
        <v/>
      </c>
      <c r="AD8755" s="38"/>
    </row>
    <row r="8756" spans="1:30">
      <c r="A8756" s="46"/>
      <c r="B8756" s="47"/>
      <c r="C8756" s="49"/>
      <c r="D8756" s="41"/>
      <c r="E8756" s="41"/>
      <c r="F8756" s="41"/>
      <c r="G8756" s="50" t="str">
        <f>IF(A8756&lt;&gt;"",CONCATENATE(A8756,":",YEAR(B8756),IF(MONTH(B8756)&gt;9,MONTH(B8756),CONCATENATE(0,MONTH(B8756))),IF(DAY(B8756)&gt;9,DAY(B8756),CONCATENATE(0,DAY(B8756))),IF(HOUR(C8756)&gt;9,HOUR(C8756),CONCATENATE(0,HOUR(C8756))),IF(MINUTE(C8756)&gt;9,MINUTE(C8756),CONCATENATE(0,MINUTE(C8756))),":",VLOOKUP(F8756,'Valid Values - Results'!$D$4:$F$12,3,FALSE)),"")</f>
        <v/>
      </c>
      <c r="H8756" s="41"/>
      <c r="I8756" s="41"/>
      <c r="J8756" s="41"/>
      <c r="K8756" s="41"/>
      <c r="L8756" s="41"/>
      <c r="M8756" s="92"/>
      <c r="N8756" s="41"/>
      <c r="O8756" s="41"/>
      <c r="P8756" s="41"/>
      <c r="Q8756" s="41"/>
      <c r="R8756" s="41"/>
      <c r="S8756" s="41"/>
      <c r="T8756" s="41"/>
      <c r="U8756" s="47"/>
      <c r="V8756" s="49"/>
      <c r="W8756" s="41"/>
      <c r="X8756" s="41"/>
      <c r="Y8756" s="41"/>
      <c r="AA8756" s="37" t="str">
        <f>IF($I8756&lt;&gt;"",VLOOKUP($I8756,'Valid Values - Search'!$R$4:$T$4719,3,FALSE),"")</f>
        <v/>
      </c>
      <c r="AB8756" s="37" t="str">
        <f>IF($I8756&lt;&gt;"",VLOOKUP($I8756,'Valid Values - Search'!$R$4:$S$4719,2,FALSE),"")</f>
        <v/>
      </c>
      <c r="AC8756" s="38" t="str">
        <f t="shared" si="136"/>
        <v/>
      </c>
      <c r="AD8756" s="38"/>
    </row>
    <row r="8757" spans="1:30">
      <c r="A8757" s="46"/>
      <c r="B8757" s="47"/>
      <c r="C8757" s="49"/>
      <c r="D8757" s="41"/>
      <c r="E8757" s="41"/>
      <c r="F8757" s="41"/>
      <c r="G8757" s="50" t="str">
        <f>IF(A8757&lt;&gt;"",CONCATENATE(A8757,":",YEAR(B8757),IF(MONTH(B8757)&gt;9,MONTH(B8757),CONCATENATE(0,MONTH(B8757))),IF(DAY(B8757)&gt;9,DAY(B8757),CONCATENATE(0,DAY(B8757))),IF(HOUR(C8757)&gt;9,HOUR(C8757),CONCATENATE(0,HOUR(C8757))),IF(MINUTE(C8757)&gt;9,MINUTE(C8757),CONCATENATE(0,MINUTE(C8757))),":",VLOOKUP(F8757,'Valid Values - Results'!$D$4:$F$12,3,FALSE)),"")</f>
        <v/>
      </c>
      <c r="H8757" s="41"/>
      <c r="I8757" s="41"/>
      <c r="J8757" s="41"/>
      <c r="K8757" s="41"/>
      <c r="L8757" s="41"/>
      <c r="M8757" s="92"/>
      <c r="N8757" s="41"/>
      <c r="O8757" s="41"/>
      <c r="P8757" s="41"/>
      <c r="Q8757" s="41"/>
      <c r="R8757" s="41"/>
      <c r="S8757" s="41"/>
      <c r="T8757" s="41"/>
      <c r="U8757" s="47"/>
      <c r="V8757" s="49"/>
      <c r="W8757" s="41"/>
      <c r="X8757" s="41"/>
      <c r="Y8757" s="41"/>
      <c r="AA8757" s="37" t="str">
        <f>IF($I8757&lt;&gt;"",VLOOKUP($I8757,'Valid Values - Search'!$R$4:$T$4719,3,FALSE),"")</f>
        <v/>
      </c>
      <c r="AB8757" s="37" t="str">
        <f>IF($I8757&lt;&gt;"",VLOOKUP($I8757,'Valid Values - Search'!$R$4:$S$4719,2,FALSE),"")</f>
        <v/>
      </c>
      <c r="AC8757" s="38" t="str">
        <f t="shared" si="136"/>
        <v/>
      </c>
      <c r="AD8757" s="38"/>
    </row>
    <row r="8758" spans="1:30">
      <c r="A8758" s="46"/>
      <c r="B8758" s="47"/>
      <c r="C8758" s="49"/>
      <c r="D8758" s="41"/>
      <c r="E8758" s="41"/>
      <c r="F8758" s="41"/>
      <c r="G8758" s="50" t="str">
        <f>IF(A8758&lt;&gt;"",CONCATENATE(A8758,":",YEAR(B8758),IF(MONTH(B8758)&gt;9,MONTH(B8758),CONCATENATE(0,MONTH(B8758))),IF(DAY(B8758)&gt;9,DAY(B8758),CONCATENATE(0,DAY(B8758))),IF(HOUR(C8758)&gt;9,HOUR(C8758),CONCATENATE(0,HOUR(C8758))),IF(MINUTE(C8758)&gt;9,MINUTE(C8758),CONCATENATE(0,MINUTE(C8758))),":",VLOOKUP(F8758,'Valid Values - Results'!$D$4:$F$12,3,FALSE)),"")</f>
        <v/>
      </c>
      <c r="H8758" s="41"/>
      <c r="I8758" s="41"/>
      <c r="J8758" s="41"/>
      <c r="K8758" s="41"/>
      <c r="L8758" s="41"/>
      <c r="M8758" s="92"/>
      <c r="N8758" s="41"/>
      <c r="O8758" s="41"/>
      <c r="P8758" s="41"/>
      <c r="Q8758" s="41"/>
      <c r="R8758" s="41"/>
      <c r="S8758" s="41"/>
      <c r="T8758" s="41"/>
      <c r="U8758" s="47"/>
      <c r="V8758" s="49"/>
      <c r="W8758" s="41"/>
      <c r="X8758" s="41"/>
      <c r="Y8758" s="41"/>
      <c r="AA8758" s="37" t="str">
        <f>IF($I8758&lt;&gt;"",VLOOKUP($I8758,'Valid Values - Search'!$R$4:$T$4719,3,FALSE),"")</f>
        <v/>
      </c>
      <c r="AB8758" s="37" t="str">
        <f>IF($I8758&lt;&gt;"",VLOOKUP($I8758,'Valid Values - Search'!$R$4:$S$4719,2,FALSE),"")</f>
        <v/>
      </c>
      <c r="AC8758" s="38" t="str">
        <f t="shared" si="136"/>
        <v/>
      </c>
      <c r="AD8758" s="38"/>
    </row>
    <row r="8759" spans="1:30">
      <c r="A8759" s="46"/>
      <c r="B8759" s="47"/>
      <c r="C8759" s="49"/>
      <c r="D8759" s="41"/>
      <c r="E8759" s="41"/>
      <c r="F8759" s="41"/>
      <c r="G8759" s="50" t="str">
        <f>IF(A8759&lt;&gt;"",CONCATENATE(A8759,":",YEAR(B8759),IF(MONTH(B8759)&gt;9,MONTH(B8759),CONCATENATE(0,MONTH(B8759))),IF(DAY(B8759)&gt;9,DAY(B8759),CONCATENATE(0,DAY(B8759))),IF(HOUR(C8759)&gt;9,HOUR(C8759),CONCATENATE(0,HOUR(C8759))),IF(MINUTE(C8759)&gt;9,MINUTE(C8759),CONCATENATE(0,MINUTE(C8759))),":",VLOOKUP(F8759,'Valid Values - Results'!$D$4:$F$12,3,FALSE)),"")</f>
        <v/>
      </c>
      <c r="H8759" s="41"/>
      <c r="I8759" s="41"/>
      <c r="J8759" s="41"/>
      <c r="K8759" s="41"/>
      <c r="L8759" s="41"/>
      <c r="M8759" s="92"/>
      <c r="N8759" s="41"/>
      <c r="O8759" s="41"/>
      <c r="P8759" s="41"/>
      <c r="Q8759" s="41"/>
      <c r="R8759" s="41"/>
      <c r="S8759" s="41"/>
      <c r="T8759" s="41"/>
      <c r="U8759" s="47"/>
      <c r="V8759" s="49"/>
      <c r="W8759" s="41"/>
      <c r="X8759" s="41"/>
      <c r="Y8759" s="41"/>
      <c r="AA8759" s="37" t="str">
        <f>IF($I8759&lt;&gt;"",VLOOKUP($I8759,'Valid Values - Search'!$R$4:$T$4719,3,FALSE),"")</f>
        <v/>
      </c>
      <c r="AB8759" s="37" t="str">
        <f>IF($I8759&lt;&gt;"",VLOOKUP($I8759,'Valid Values - Search'!$R$4:$S$4719,2,FALSE),"")</f>
        <v/>
      </c>
      <c r="AC8759" s="38" t="str">
        <f t="shared" si="136"/>
        <v/>
      </c>
      <c r="AD8759" s="38"/>
    </row>
    <row r="8760" spans="1:30">
      <c r="A8760" s="46"/>
      <c r="B8760" s="47"/>
      <c r="C8760" s="49"/>
      <c r="D8760" s="41"/>
      <c r="E8760" s="41"/>
      <c r="F8760" s="41"/>
      <c r="G8760" s="50" t="str">
        <f>IF(A8760&lt;&gt;"",CONCATENATE(A8760,":",YEAR(B8760),IF(MONTH(B8760)&gt;9,MONTH(B8760),CONCATENATE(0,MONTH(B8760))),IF(DAY(B8760)&gt;9,DAY(B8760),CONCATENATE(0,DAY(B8760))),IF(HOUR(C8760)&gt;9,HOUR(C8760),CONCATENATE(0,HOUR(C8760))),IF(MINUTE(C8760)&gt;9,MINUTE(C8760),CONCATENATE(0,MINUTE(C8760))),":",VLOOKUP(F8760,'Valid Values - Results'!$D$4:$F$12,3,FALSE)),"")</f>
        <v/>
      </c>
      <c r="H8760" s="41"/>
      <c r="I8760" s="41"/>
      <c r="J8760" s="41"/>
      <c r="K8760" s="41"/>
      <c r="L8760" s="41"/>
      <c r="M8760" s="92"/>
      <c r="N8760" s="41"/>
      <c r="O8760" s="41"/>
      <c r="P8760" s="41"/>
      <c r="Q8760" s="41"/>
      <c r="R8760" s="41"/>
      <c r="S8760" s="41"/>
      <c r="T8760" s="41"/>
      <c r="U8760" s="47"/>
      <c r="V8760" s="49"/>
      <c r="W8760" s="41"/>
      <c r="X8760" s="41"/>
      <c r="Y8760" s="41"/>
      <c r="AA8760" s="37" t="str">
        <f>IF($I8760&lt;&gt;"",VLOOKUP($I8760,'Valid Values - Search'!$R$4:$T$4719,3,FALSE),"")</f>
        <v/>
      </c>
      <c r="AB8760" s="37" t="str">
        <f>IF($I8760&lt;&gt;"",VLOOKUP($I8760,'Valid Values - Search'!$R$4:$S$4719,2,FALSE),"")</f>
        <v/>
      </c>
      <c r="AC8760" s="38" t="str">
        <f t="shared" si="136"/>
        <v/>
      </c>
      <c r="AD8760" s="38"/>
    </row>
    <row r="8761" spans="1:30">
      <c r="A8761" s="46"/>
      <c r="B8761" s="47"/>
      <c r="C8761" s="49"/>
      <c r="D8761" s="41"/>
      <c r="E8761" s="41"/>
      <c r="F8761" s="41"/>
      <c r="G8761" s="50" t="str">
        <f>IF(A8761&lt;&gt;"",CONCATENATE(A8761,":",YEAR(B8761),IF(MONTH(B8761)&gt;9,MONTH(B8761),CONCATENATE(0,MONTH(B8761))),IF(DAY(B8761)&gt;9,DAY(B8761),CONCATENATE(0,DAY(B8761))),IF(HOUR(C8761)&gt;9,HOUR(C8761),CONCATENATE(0,HOUR(C8761))),IF(MINUTE(C8761)&gt;9,MINUTE(C8761),CONCATENATE(0,MINUTE(C8761))),":",VLOOKUP(F8761,'Valid Values - Results'!$D$4:$F$12,3,FALSE)),"")</f>
        <v/>
      </c>
      <c r="H8761" s="41"/>
      <c r="I8761" s="41"/>
      <c r="J8761" s="41"/>
      <c r="K8761" s="41"/>
      <c r="L8761" s="41"/>
      <c r="M8761" s="92"/>
      <c r="N8761" s="41"/>
      <c r="O8761" s="41"/>
      <c r="P8761" s="41"/>
      <c r="Q8761" s="41"/>
      <c r="R8761" s="41"/>
      <c r="S8761" s="41"/>
      <c r="T8761" s="41"/>
      <c r="U8761" s="47"/>
      <c r="V8761" s="49"/>
      <c r="W8761" s="41"/>
      <c r="X8761" s="41"/>
      <c r="Y8761" s="41"/>
      <c r="AA8761" s="37" t="str">
        <f>IF($I8761&lt;&gt;"",VLOOKUP($I8761,'Valid Values - Search'!$R$4:$T$4719,3,FALSE),"")</f>
        <v/>
      </c>
      <c r="AB8761" s="37" t="str">
        <f>IF($I8761&lt;&gt;"",VLOOKUP($I8761,'Valid Values - Search'!$R$4:$S$4719,2,FALSE),"")</f>
        <v/>
      </c>
      <c r="AC8761" s="38" t="str">
        <f t="shared" si="136"/>
        <v/>
      </c>
      <c r="AD8761" s="38"/>
    </row>
    <row r="8762" spans="1:30">
      <c r="A8762" s="46"/>
      <c r="B8762" s="47"/>
      <c r="C8762" s="49"/>
      <c r="D8762" s="41"/>
      <c r="E8762" s="41"/>
      <c r="F8762" s="41"/>
      <c r="G8762" s="50" t="str">
        <f>IF(A8762&lt;&gt;"",CONCATENATE(A8762,":",YEAR(B8762),IF(MONTH(B8762)&gt;9,MONTH(B8762),CONCATENATE(0,MONTH(B8762))),IF(DAY(B8762)&gt;9,DAY(B8762),CONCATENATE(0,DAY(B8762))),IF(HOUR(C8762)&gt;9,HOUR(C8762),CONCATENATE(0,HOUR(C8762))),IF(MINUTE(C8762)&gt;9,MINUTE(C8762),CONCATENATE(0,MINUTE(C8762))),":",VLOOKUP(F8762,'Valid Values - Results'!$D$4:$F$12,3,FALSE)),"")</f>
        <v/>
      </c>
      <c r="H8762" s="41"/>
      <c r="I8762" s="41"/>
      <c r="J8762" s="41"/>
      <c r="K8762" s="41"/>
      <c r="L8762" s="41"/>
      <c r="M8762" s="92"/>
      <c r="N8762" s="41"/>
      <c r="O8762" s="41"/>
      <c r="P8762" s="41"/>
      <c r="Q8762" s="41"/>
      <c r="R8762" s="41"/>
      <c r="S8762" s="41"/>
      <c r="T8762" s="41"/>
      <c r="U8762" s="47"/>
      <c r="V8762" s="49"/>
      <c r="W8762" s="41"/>
      <c r="X8762" s="41"/>
      <c r="Y8762" s="41"/>
      <c r="AA8762" s="37" t="str">
        <f>IF($I8762&lt;&gt;"",VLOOKUP($I8762,'Valid Values - Search'!$R$4:$T$4719,3,FALSE),"")</f>
        <v/>
      </c>
      <c r="AB8762" s="37" t="str">
        <f>IF($I8762&lt;&gt;"",VLOOKUP($I8762,'Valid Values - Search'!$R$4:$S$4719,2,FALSE),"")</f>
        <v/>
      </c>
      <c r="AC8762" s="38" t="str">
        <f t="shared" si="136"/>
        <v/>
      </c>
      <c r="AD8762" s="38"/>
    </row>
    <row r="8763" spans="1:30">
      <c r="A8763" s="46"/>
      <c r="B8763" s="47"/>
      <c r="C8763" s="49"/>
      <c r="D8763" s="41"/>
      <c r="E8763" s="41"/>
      <c r="F8763" s="41"/>
      <c r="G8763" s="50" t="str">
        <f>IF(A8763&lt;&gt;"",CONCATENATE(A8763,":",YEAR(B8763),IF(MONTH(B8763)&gt;9,MONTH(B8763),CONCATENATE(0,MONTH(B8763))),IF(DAY(B8763)&gt;9,DAY(B8763),CONCATENATE(0,DAY(B8763))),IF(HOUR(C8763)&gt;9,HOUR(C8763),CONCATENATE(0,HOUR(C8763))),IF(MINUTE(C8763)&gt;9,MINUTE(C8763),CONCATENATE(0,MINUTE(C8763))),":",VLOOKUP(F8763,'Valid Values - Results'!$D$4:$F$12,3,FALSE)),"")</f>
        <v/>
      </c>
      <c r="H8763" s="41"/>
      <c r="I8763" s="41"/>
      <c r="J8763" s="41"/>
      <c r="K8763" s="41"/>
      <c r="L8763" s="41"/>
      <c r="M8763" s="92"/>
      <c r="N8763" s="41"/>
      <c r="O8763" s="41"/>
      <c r="P8763" s="41"/>
      <c r="Q8763" s="41"/>
      <c r="R8763" s="41"/>
      <c r="S8763" s="41"/>
      <c r="T8763" s="41"/>
      <c r="U8763" s="47"/>
      <c r="V8763" s="49"/>
      <c r="W8763" s="41"/>
      <c r="X8763" s="41"/>
      <c r="Y8763" s="41"/>
      <c r="AA8763" s="37" t="str">
        <f>IF($I8763&lt;&gt;"",VLOOKUP($I8763,'Valid Values - Search'!$R$4:$T$4719,3,FALSE),"")</f>
        <v/>
      </c>
      <c r="AB8763" s="37" t="str">
        <f>IF($I8763&lt;&gt;"",VLOOKUP($I8763,'Valid Values - Search'!$R$4:$S$4719,2,FALSE),"")</f>
        <v/>
      </c>
      <c r="AC8763" s="38" t="str">
        <f t="shared" si="136"/>
        <v/>
      </c>
      <c r="AD8763" s="38"/>
    </row>
    <row r="8764" spans="1:30">
      <c r="A8764" s="46"/>
      <c r="B8764" s="47"/>
      <c r="C8764" s="49"/>
      <c r="D8764" s="41"/>
      <c r="E8764" s="41"/>
      <c r="F8764" s="41"/>
      <c r="G8764" s="50" t="str">
        <f>IF(A8764&lt;&gt;"",CONCATENATE(A8764,":",YEAR(B8764),IF(MONTH(B8764)&gt;9,MONTH(B8764),CONCATENATE(0,MONTH(B8764))),IF(DAY(B8764)&gt;9,DAY(B8764),CONCATENATE(0,DAY(B8764))),IF(HOUR(C8764)&gt;9,HOUR(C8764),CONCATENATE(0,HOUR(C8764))),IF(MINUTE(C8764)&gt;9,MINUTE(C8764),CONCATENATE(0,MINUTE(C8764))),":",VLOOKUP(F8764,'Valid Values - Results'!$D$4:$F$12,3,FALSE)),"")</f>
        <v/>
      </c>
      <c r="H8764" s="41"/>
      <c r="I8764" s="41"/>
      <c r="J8764" s="41"/>
      <c r="K8764" s="41"/>
      <c r="L8764" s="41"/>
      <c r="M8764" s="92"/>
      <c r="N8764" s="41"/>
      <c r="O8764" s="41"/>
      <c r="P8764" s="41"/>
      <c r="Q8764" s="41"/>
      <c r="R8764" s="41"/>
      <c r="S8764" s="41"/>
      <c r="T8764" s="41"/>
      <c r="U8764" s="47"/>
      <c r="V8764" s="49"/>
      <c r="W8764" s="41"/>
      <c r="X8764" s="41"/>
      <c r="Y8764" s="41"/>
      <c r="AA8764" s="37" t="str">
        <f>IF($I8764&lt;&gt;"",VLOOKUP($I8764,'Valid Values - Search'!$R$4:$T$4719,3,FALSE),"")</f>
        <v/>
      </c>
      <c r="AB8764" s="37" t="str">
        <f>IF($I8764&lt;&gt;"",VLOOKUP($I8764,'Valid Values - Search'!$R$4:$S$4719,2,FALSE),"")</f>
        <v/>
      </c>
      <c r="AC8764" s="38" t="str">
        <f t="shared" si="136"/>
        <v/>
      </c>
      <c r="AD8764" s="38"/>
    </row>
    <row r="8765" spans="1:30">
      <c r="A8765" s="46"/>
      <c r="B8765" s="47"/>
      <c r="C8765" s="49"/>
      <c r="D8765" s="41"/>
      <c r="E8765" s="41"/>
      <c r="F8765" s="41"/>
      <c r="G8765" s="50" t="str">
        <f>IF(A8765&lt;&gt;"",CONCATENATE(A8765,":",YEAR(B8765),IF(MONTH(B8765)&gt;9,MONTH(B8765),CONCATENATE(0,MONTH(B8765))),IF(DAY(B8765)&gt;9,DAY(B8765),CONCATENATE(0,DAY(B8765))),IF(HOUR(C8765)&gt;9,HOUR(C8765),CONCATENATE(0,HOUR(C8765))),IF(MINUTE(C8765)&gt;9,MINUTE(C8765),CONCATENATE(0,MINUTE(C8765))),":",VLOOKUP(F8765,'Valid Values - Results'!$D$4:$F$12,3,FALSE)),"")</f>
        <v/>
      </c>
      <c r="H8765" s="41"/>
      <c r="I8765" s="41"/>
      <c r="J8765" s="41"/>
      <c r="K8765" s="41"/>
      <c r="L8765" s="41"/>
      <c r="M8765" s="92"/>
      <c r="N8765" s="41"/>
      <c r="O8765" s="41"/>
      <c r="P8765" s="41"/>
      <c r="Q8765" s="41"/>
      <c r="R8765" s="41"/>
      <c r="S8765" s="41"/>
      <c r="T8765" s="41"/>
      <c r="U8765" s="47"/>
      <c r="V8765" s="49"/>
      <c r="W8765" s="41"/>
      <c r="X8765" s="41"/>
      <c r="Y8765" s="41"/>
      <c r="AA8765" s="37" t="str">
        <f>IF($I8765&lt;&gt;"",VLOOKUP($I8765,'Valid Values - Search'!$R$4:$T$4719,3,FALSE),"")</f>
        <v/>
      </c>
      <c r="AB8765" s="37" t="str">
        <f>IF($I8765&lt;&gt;"",VLOOKUP($I8765,'Valid Values - Search'!$R$4:$S$4719,2,FALSE),"")</f>
        <v/>
      </c>
      <c r="AC8765" s="38" t="str">
        <f t="shared" si="136"/>
        <v/>
      </c>
      <c r="AD8765" s="38"/>
    </row>
    <row r="8766" spans="1:30">
      <c r="A8766" s="46"/>
      <c r="B8766" s="47"/>
      <c r="C8766" s="49"/>
      <c r="D8766" s="41"/>
      <c r="E8766" s="41"/>
      <c r="F8766" s="41"/>
      <c r="G8766" s="50" t="str">
        <f>IF(A8766&lt;&gt;"",CONCATENATE(A8766,":",YEAR(B8766),IF(MONTH(B8766)&gt;9,MONTH(B8766),CONCATENATE(0,MONTH(B8766))),IF(DAY(B8766)&gt;9,DAY(B8766),CONCATENATE(0,DAY(B8766))),IF(HOUR(C8766)&gt;9,HOUR(C8766),CONCATENATE(0,HOUR(C8766))),IF(MINUTE(C8766)&gt;9,MINUTE(C8766),CONCATENATE(0,MINUTE(C8766))),":",VLOOKUP(F8766,'Valid Values - Results'!$D$4:$F$12,3,FALSE)),"")</f>
        <v/>
      </c>
      <c r="H8766" s="41"/>
      <c r="I8766" s="41"/>
      <c r="J8766" s="41"/>
      <c r="K8766" s="41"/>
      <c r="L8766" s="41"/>
      <c r="M8766" s="92"/>
      <c r="N8766" s="41"/>
      <c r="O8766" s="41"/>
      <c r="P8766" s="41"/>
      <c r="Q8766" s="41"/>
      <c r="R8766" s="41"/>
      <c r="S8766" s="41"/>
      <c r="T8766" s="41"/>
      <c r="U8766" s="47"/>
      <c r="V8766" s="49"/>
      <c r="W8766" s="41"/>
      <c r="X8766" s="41"/>
      <c r="Y8766" s="41"/>
      <c r="AA8766" s="37" t="str">
        <f>IF($I8766&lt;&gt;"",VLOOKUP($I8766,'Valid Values - Search'!$R$4:$T$4719,3,FALSE),"")</f>
        <v/>
      </c>
      <c r="AB8766" s="37" t="str">
        <f>IF($I8766&lt;&gt;"",VLOOKUP($I8766,'Valid Values - Search'!$R$4:$S$4719,2,FALSE),"")</f>
        <v/>
      </c>
      <c r="AC8766" s="38" t="str">
        <f t="shared" si="136"/>
        <v/>
      </c>
      <c r="AD8766" s="38"/>
    </row>
    <row r="8767" spans="1:30">
      <c r="A8767" s="46"/>
      <c r="B8767" s="47"/>
      <c r="C8767" s="49"/>
      <c r="D8767" s="41"/>
      <c r="E8767" s="41"/>
      <c r="F8767" s="41"/>
      <c r="G8767" s="50" t="str">
        <f>IF(A8767&lt;&gt;"",CONCATENATE(A8767,":",YEAR(B8767),IF(MONTH(B8767)&gt;9,MONTH(B8767),CONCATENATE(0,MONTH(B8767))),IF(DAY(B8767)&gt;9,DAY(B8767),CONCATENATE(0,DAY(B8767))),IF(HOUR(C8767)&gt;9,HOUR(C8767),CONCATENATE(0,HOUR(C8767))),IF(MINUTE(C8767)&gt;9,MINUTE(C8767),CONCATENATE(0,MINUTE(C8767))),":",VLOOKUP(F8767,'Valid Values - Results'!$D$4:$F$12,3,FALSE)),"")</f>
        <v/>
      </c>
      <c r="H8767" s="41"/>
      <c r="I8767" s="41"/>
      <c r="J8767" s="41"/>
      <c r="K8767" s="41"/>
      <c r="L8767" s="41"/>
      <c r="M8767" s="92"/>
      <c r="N8767" s="41"/>
      <c r="O8767" s="41"/>
      <c r="P8767" s="41"/>
      <c r="Q8767" s="41"/>
      <c r="R8767" s="41"/>
      <c r="S8767" s="41"/>
      <c r="T8767" s="41"/>
      <c r="U8767" s="47"/>
      <c r="V8767" s="49"/>
      <c r="W8767" s="41"/>
      <c r="X8767" s="41"/>
      <c r="Y8767" s="41"/>
      <c r="AA8767" s="37" t="str">
        <f>IF($I8767&lt;&gt;"",VLOOKUP($I8767,'Valid Values - Search'!$R$4:$T$4719,3,FALSE),"")</f>
        <v/>
      </c>
      <c r="AB8767" s="37" t="str">
        <f>IF($I8767&lt;&gt;"",VLOOKUP($I8767,'Valid Values - Search'!$R$4:$S$4719,2,FALSE),"")</f>
        <v/>
      </c>
      <c r="AC8767" s="38" t="str">
        <f t="shared" si="136"/>
        <v/>
      </c>
      <c r="AD8767" s="38"/>
    </row>
    <row r="8768" spans="1:30">
      <c r="A8768" s="46"/>
      <c r="B8768" s="47"/>
      <c r="C8768" s="49"/>
      <c r="D8768" s="41"/>
      <c r="E8768" s="41"/>
      <c r="F8768" s="41"/>
      <c r="G8768" s="50" t="str">
        <f>IF(A8768&lt;&gt;"",CONCATENATE(A8768,":",YEAR(B8768),IF(MONTH(B8768)&gt;9,MONTH(B8768),CONCATENATE(0,MONTH(B8768))),IF(DAY(B8768)&gt;9,DAY(B8768),CONCATENATE(0,DAY(B8768))),IF(HOUR(C8768)&gt;9,HOUR(C8768),CONCATENATE(0,HOUR(C8768))),IF(MINUTE(C8768)&gt;9,MINUTE(C8768),CONCATENATE(0,MINUTE(C8768))),":",VLOOKUP(F8768,'Valid Values - Results'!$D$4:$F$12,3,FALSE)),"")</f>
        <v/>
      </c>
      <c r="H8768" s="41"/>
      <c r="I8768" s="41"/>
      <c r="J8768" s="41"/>
      <c r="K8768" s="41"/>
      <c r="L8768" s="41"/>
      <c r="M8768" s="92"/>
      <c r="N8768" s="41"/>
      <c r="O8768" s="41"/>
      <c r="P8768" s="41"/>
      <c r="Q8768" s="41"/>
      <c r="R8768" s="41"/>
      <c r="S8768" s="41"/>
      <c r="T8768" s="41"/>
      <c r="U8768" s="47"/>
      <c r="V8768" s="49"/>
      <c r="W8768" s="41"/>
      <c r="X8768" s="41"/>
      <c r="Y8768" s="41"/>
      <c r="AA8768" s="37" t="str">
        <f>IF($I8768&lt;&gt;"",VLOOKUP($I8768,'Valid Values - Search'!$R$4:$T$4719,3,FALSE),"")</f>
        <v/>
      </c>
      <c r="AB8768" s="37" t="str">
        <f>IF($I8768&lt;&gt;"",VLOOKUP($I8768,'Valid Values - Search'!$R$4:$S$4719,2,FALSE),"")</f>
        <v/>
      </c>
      <c r="AC8768" s="38" t="str">
        <f t="shared" si="136"/>
        <v/>
      </c>
      <c r="AD8768" s="38"/>
    </row>
    <row r="8769" spans="1:30">
      <c r="A8769" s="46"/>
      <c r="B8769" s="47"/>
      <c r="C8769" s="49"/>
      <c r="D8769" s="41"/>
      <c r="E8769" s="41"/>
      <c r="F8769" s="41"/>
      <c r="G8769" s="50" t="str">
        <f>IF(A8769&lt;&gt;"",CONCATENATE(A8769,":",YEAR(B8769),IF(MONTH(B8769)&gt;9,MONTH(B8769),CONCATENATE(0,MONTH(B8769))),IF(DAY(B8769)&gt;9,DAY(B8769),CONCATENATE(0,DAY(B8769))),IF(HOUR(C8769)&gt;9,HOUR(C8769),CONCATENATE(0,HOUR(C8769))),IF(MINUTE(C8769)&gt;9,MINUTE(C8769),CONCATENATE(0,MINUTE(C8769))),":",VLOOKUP(F8769,'Valid Values - Results'!$D$4:$F$12,3,FALSE)),"")</f>
        <v/>
      </c>
      <c r="H8769" s="41"/>
      <c r="I8769" s="41"/>
      <c r="J8769" s="41"/>
      <c r="K8769" s="41"/>
      <c r="L8769" s="41"/>
      <c r="M8769" s="92"/>
      <c r="N8769" s="41"/>
      <c r="O8769" s="41"/>
      <c r="P8769" s="41"/>
      <c r="Q8769" s="41"/>
      <c r="R8769" s="41"/>
      <c r="S8769" s="41"/>
      <c r="T8769" s="41"/>
      <c r="U8769" s="47"/>
      <c r="V8769" s="49"/>
      <c r="W8769" s="41"/>
      <c r="X8769" s="41"/>
      <c r="Y8769" s="41"/>
      <c r="AA8769" s="37" t="str">
        <f>IF($I8769&lt;&gt;"",VLOOKUP($I8769,'Valid Values - Search'!$R$4:$T$4719,3,FALSE),"")</f>
        <v/>
      </c>
      <c r="AB8769" s="37" t="str">
        <f>IF($I8769&lt;&gt;"",VLOOKUP($I8769,'Valid Values - Search'!$R$4:$S$4719,2,FALSE),"")</f>
        <v/>
      </c>
      <c r="AC8769" s="38" t="str">
        <f t="shared" si="136"/>
        <v/>
      </c>
      <c r="AD8769" s="38"/>
    </row>
    <row r="8770" spans="1:30">
      <c r="A8770" s="46"/>
      <c r="B8770" s="47"/>
      <c r="C8770" s="49"/>
      <c r="D8770" s="41"/>
      <c r="E8770" s="41"/>
      <c r="F8770" s="41"/>
      <c r="G8770" s="50" t="str">
        <f>IF(A8770&lt;&gt;"",CONCATENATE(A8770,":",YEAR(B8770),IF(MONTH(B8770)&gt;9,MONTH(B8770),CONCATENATE(0,MONTH(B8770))),IF(DAY(B8770)&gt;9,DAY(B8770),CONCATENATE(0,DAY(B8770))),IF(HOUR(C8770)&gt;9,HOUR(C8770),CONCATENATE(0,HOUR(C8770))),IF(MINUTE(C8770)&gt;9,MINUTE(C8770),CONCATENATE(0,MINUTE(C8770))),":",VLOOKUP(F8770,'Valid Values - Results'!$D$4:$F$12,3,FALSE)),"")</f>
        <v/>
      </c>
      <c r="H8770" s="41"/>
      <c r="I8770" s="41"/>
      <c r="J8770" s="41"/>
      <c r="K8770" s="41"/>
      <c r="L8770" s="41"/>
      <c r="M8770" s="92"/>
      <c r="N8770" s="41"/>
      <c r="O8770" s="41"/>
      <c r="P8770" s="41"/>
      <c r="Q8770" s="41"/>
      <c r="R8770" s="41"/>
      <c r="S8770" s="41"/>
      <c r="T8770" s="41"/>
      <c r="U8770" s="47"/>
      <c r="V8770" s="49"/>
      <c r="W8770" s="41"/>
      <c r="X8770" s="41"/>
      <c r="Y8770" s="41"/>
      <c r="AA8770" s="37" t="str">
        <f>IF($I8770&lt;&gt;"",VLOOKUP($I8770,'Valid Values - Search'!$R$4:$T$4719,3,FALSE),"")</f>
        <v/>
      </c>
      <c r="AB8770" s="37" t="str">
        <f>IF($I8770&lt;&gt;"",VLOOKUP($I8770,'Valid Values - Search'!$R$4:$S$4719,2,FALSE),"")</f>
        <v/>
      </c>
      <c r="AC8770" s="38" t="str">
        <f t="shared" ref="AC8770:AC8833" si="137">IF($V8770&lt;&gt;"",$D8770,"")</f>
        <v/>
      </c>
      <c r="AD8770" s="38"/>
    </row>
    <row r="8771" spans="1:30">
      <c r="A8771" s="46"/>
      <c r="B8771" s="47"/>
      <c r="C8771" s="49"/>
      <c r="D8771" s="41"/>
      <c r="E8771" s="41"/>
      <c r="F8771" s="41"/>
      <c r="G8771" s="50" t="str">
        <f>IF(A8771&lt;&gt;"",CONCATENATE(A8771,":",YEAR(B8771),IF(MONTH(B8771)&gt;9,MONTH(B8771),CONCATENATE(0,MONTH(B8771))),IF(DAY(B8771)&gt;9,DAY(B8771),CONCATENATE(0,DAY(B8771))),IF(HOUR(C8771)&gt;9,HOUR(C8771),CONCATENATE(0,HOUR(C8771))),IF(MINUTE(C8771)&gt;9,MINUTE(C8771),CONCATENATE(0,MINUTE(C8771))),":",VLOOKUP(F8771,'Valid Values - Results'!$D$4:$F$12,3,FALSE)),"")</f>
        <v/>
      </c>
      <c r="H8771" s="41"/>
      <c r="I8771" s="41"/>
      <c r="J8771" s="41"/>
      <c r="K8771" s="41"/>
      <c r="L8771" s="41"/>
      <c r="M8771" s="92"/>
      <c r="N8771" s="41"/>
      <c r="O8771" s="41"/>
      <c r="P8771" s="41"/>
      <c r="Q8771" s="41"/>
      <c r="R8771" s="41"/>
      <c r="S8771" s="41"/>
      <c r="T8771" s="41"/>
      <c r="U8771" s="47"/>
      <c r="V8771" s="49"/>
      <c r="W8771" s="41"/>
      <c r="X8771" s="41"/>
      <c r="Y8771" s="41"/>
      <c r="AA8771" s="37" t="str">
        <f>IF($I8771&lt;&gt;"",VLOOKUP($I8771,'Valid Values - Search'!$R$4:$T$4719,3,FALSE),"")</f>
        <v/>
      </c>
      <c r="AB8771" s="37" t="str">
        <f>IF($I8771&lt;&gt;"",VLOOKUP($I8771,'Valid Values - Search'!$R$4:$S$4719,2,FALSE),"")</f>
        <v/>
      </c>
      <c r="AC8771" s="38" t="str">
        <f t="shared" si="137"/>
        <v/>
      </c>
      <c r="AD8771" s="38"/>
    </row>
    <row r="8772" spans="1:30">
      <c r="A8772" s="46"/>
      <c r="B8772" s="47"/>
      <c r="C8772" s="49"/>
      <c r="D8772" s="41"/>
      <c r="E8772" s="41"/>
      <c r="F8772" s="41"/>
      <c r="G8772" s="50" t="str">
        <f>IF(A8772&lt;&gt;"",CONCATENATE(A8772,":",YEAR(B8772),IF(MONTH(B8772)&gt;9,MONTH(B8772),CONCATENATE(0,MONTH(B8772))),IF(DAY(B8772)&gt;9,DAY(B8772),CONCATENATE(0,DAY(B8772))),IF(HOUR(C8772)&gt;9,HOUR(C8772),CONCATENATE(0,HOUR(C8772))),IF(MINUTE(C8772)&gt;9,MINUTE(C8772),CONCATENATE(0,MINUTE(C8772))),":",VLOOKUP(F8772,'Valid Values - Results'!$D$4:$F$12,3,FALSE)),"")</f>
        <v/>
      </c>
      <c r="H8772" s="41"/>
      <c r="I8772" s="41"/>
      <c r="J8772" s="41"/>
      <c r="K8772" s="41"/>
      <c r="L8772" s="41"/>
      <c r="M8772" s="92"/>
      <c r="N8772" s="41"/>
      <c r="O8772" s="41"/>
      <c r="P8772" s="41"/>
      <c r="Q8772" s="41"/>
      <c r="R8772" s="41"/>
      <c r="S8772" s="41"/>
      <c r="T8772" s="41"/>
      <c r="U8772" s="47"/>
      <c r="V8772" s="49"/>
      <c r="W8772" s="41"/>
      <c r="X8772" s="41"/>
      <c r="Y8772" s="41"/>
      <c r="AA8772" s="37" t="str">
        <f>IF($I8772&lt;&gt;"",VLOOKUP($I8772,'Valid Values - Search'!$R$4:$T$4719,3,FALSE),"")</f>
        <v/>
      </c>
      <c r="AB8772" s="37" t="str">
        <f>IF($I8772&lt;&gt;"",VLOOKUP($I8772,'Valid Values - Search'!$R$4:$S$4719,2,FALSE),"")</f>
        <v/>
      </c>
      <c r="AC8772" s="38" t="str">
        <f t="shared" si="137"/>
        <v/>
      </c>
      <c r="AD8772" s="38"/>
    </row>
    <row r="8773" spans="1:30">
      <c r="A8773" s="46"/>
      <c r="B8773" s="47"/>
      <c r="C8773" s="49"/>
      <c r="D8773" s="41"/>
      <c r="E8773" s="41"/>
      <c r="F8773" s="41"/>
      <c r="G8773" s="50" t="str">
        <f>IF(A8773&lt;&gt;"",CONCATENATE(A8773,":",YEAR(B8773),IF(MONTH(B8773)&gt;9,MONTH(B8773),CONCATENATE(0,MONTH(B8773))),IF(DAY(B8773)&gt;9,DAY(B8773),CONCATENATE(0,DAY(B8773))),IF(HOUR(C8773)&gt;9,HOUR(C8773),CONCATENATE(0,HOUR(C8773))),IF(MINUTE(C8773)&gt;9,MINUTE(C8773),CONCATENATE(0,MINUTE(C8773))),":",VLOOKUP(F8773,'Valid Values - Results'!$D$4:$F$12,3,FALSE)),"")</f>
        <v/>
      </c>
      <c r="H8773" s="41"/>
      <c r="I8773" s="41"/>
      <c r="J8773" s="41"/>
      <c r="K8773" s="41"/>
      <c r="L8773" s="41"/>
      <c r="M8773" s="92"/>
      <c r="N8773" s="41"/>
      <c r="O8773" s="41"/>
      <c r="P8773" s="41"/>
      <c r="Q8773" s="41"/>
      <c r="R8773" s="41"/>
      <c r="S8773" s="41"/>
      <c r="T8773" s="41"/>
      <c r="U8773" s="47"/>
      <c r="V8773" s="49"/>
      <c r="W8773" s="41"/>
      <c r="X8773" s="41"/>
      <c r="Y8773" s="41"/>
      <c r="AA8773" s="37" t="str">
        <f>IF($I8773&lt;&gt;"",VLOOKUP($I8773,'Valid Values - Search'!$R$4:$T$4719,3,FALSE),"")</f>
        <v/>
      </c>
      <c r="AB8773" s="37" t="str">
        <f>IF($I8773&lt;&gt;"",VLOOKUP($I8773,'Valid Values - Search'!$R$4:$S$4719,2,FALSE),"")</f>
        <v/>
      </c>
      <c r="AC8773" s="38" t="str">
        <f t="shared" si="137"/>
        <v/>
      </c>
      <c r="AD8773" s="38"/>
    </row>
    <row r="8774" spans="1:30">
      <c r="A8774" s="46"/>
      <c r="B8774" s="47"/>
      <c r="C8774" s="49"/>
      <c r="D8774" s="41"/>
      <c r="E8774" s="41"/>
      <c r="F8774" s="41"/>
      <c r="G8774" s="50" t="str">
        <f>IF(A8774&lt;&gt;"",CONCATENATE(A8774,":",YEAR(B8774),IF(MONTH(B8774)&gt;9,MONTH(B8774),CONCATENATE(0,MONTH(B8774))),IF(DAY(B8774)&gt;9,DAY(B8774),CONCATENATE(0,DAY(B8774))),IF(HOUR(C8774)&gt;9,HOUR(C8774),CONCATENATE(0,HOUR(C8774))),IF(MINUTE(C8774)&gt;9,MINUTE(C8774),CONCATENATE(0,MINUTE(C8774))),":",VLOOKUP(F8774,'Valid Values - Results'!$D$4:$F$12,3,FALSE)),"")</f>
        <v/>
      </c>
      <c r="H8774" s="41"/>
      <c r="I8774" s="41"/>
      <c r="J8774" s="41"/>
      <c r="K8774" s="41"/>
      <c r="L8774" s="41"/>
      <c r="M8774" s="92"/>
      <c r="N8774" s="41"/>
      <c r="O8774" s="41"/>
      <c r="P8774" s="41"/>
      <c r="Q8774" s="41"/>
      <c r="R8774" s="41"/>
      <c r="S8774" s="41"/>
      <c r="T8774" s="41"/>
      <c r="U8774" s="47"/>
      <c r="V8774" s="49"/>
      <c r="W8774" s="41"/>
      <c r="X8774" s="41"/>
      <c r="Y8774" s="41"/>
      <c r="AA8774" s="37" t="str">
        <f>IF($I8774&lt;&gt;"",VLOOKUP($I8774,'Valid Values - Search'!$R$4:$T$4719,3,FALSE),"")</f>
        <v/>
      </c>
      <c r="AB8774" s="37" t="str">
        <f>IF($I8774&lt;&gt;"",VLOOKUP($I8774,'Valid Values - Search'!$R$4:$S$4719,2,FALSE),"")</f>
        <v/>
      </c>
      <c r="AC8774" s="38" t="str">
        <f t="shared" si="137"/>
        <v/>
      </c>
      <c r="AD8774" s="38"/>
    </row>
    <row r="8775" spans="1:30">
      <c r="A8775" s="46"/>
      <c r="B8775" s="47"/>
      <c r="C8775" s="49"/>
      <c r="D8775" s="41"/>
      <c r="E8775" s="41"/>
      <c r="F8775" s="41"/>
      <c r="G8775" s="50" t="str">
        <f>IF(A8775&lt;&gt;"",CONCATENATE(A8775,":",YEAR(B8775),IF(MONTH(B8775)&gt;9,MONTH(B8775),CONCATENATE(0,MONTH(B8775))),IF(DAY(B8775)&gt;9,DAY(B8775),CONCATENATE(0,DAY(B8775))),IF(HOUR(C8775)&gt;9,HOUR(C8775),CONCATENATE(0,HOUR(C8775))),IF(MINUTE(C8775)&gt;9,MINUTE(C8775),CONCATENATE(0,MINUTE(C8775))),":",VLOOKUP(F8775,'Valid Values - Results'!$D$4:$F$12,3,FALSE)),"")</f>
        <v/>
      </c>
      <c r="H8775" s="41"/>
      <c r="I8775" s="41"/>
      <c r="J8775" s="41"/>
      <c r="K8775" s="41"/>
      <c r="L8775" s="41"/>
      <c r="M8775" s="92"/>
      <c r="N8775" s="41"/>
      <c r="O8775" s="41"/>
      <c r="P8775" s="41"/>
      <c r="Q8775" s="41"/>
      <c r="R8775" s="41"/>
      <c r="S8775" s="41"/>
      <c r="T8775" s="41"/>
      <c r="U8775" s="47"/>
      <c r="V8775" s="49"/>
      <c r="W8775" s="41"/>
      <c r="X8775" s="41"/>
      <c r="Y8775" s="41"/>
      <c r="AA8775" s="37" t="str">
        <f>IF($I8775&lt;&gt;"",VLOOKUP($I8775,'Valid Values - Search'!$R$4:$T$4719,3,FALSE),"")</f>
        <v/>
      </c>
      <c r="AB8775" s="37" t="str">
        <f>IF($I8775&lt;&gt;"",VLOOKUP($I8775,'Valid Values - Search'!$R$4:$S$4719,2,FALSE),"")</f>
        <v/>
      </c>
      <c r="AC8775" s="38" t="str">
        <f t="shared" si="137"/>
        <v/>
      </c>
      <c r="AD8775" s="38"/>
    </row>
    <row r="8776" spans="1:30">
      <c r="A8776" s="46"/>
      <c r="B8776" s="47"/>
      <c r="C8776" s="49"/>
      <c r="D8776" s="41"/>
      <c r="E8776" s="41"/>
      <c r="F8776" s="41"/>
      <c r="G8776" s="50" t="str">
        <f>IF(A8776&lt;&gt;"",CONCATENATE(A8776,":",YEAR(B8776),IF(MONTH(B8776)&gt;9,MONTH(B8776),CONCATENATE(0,MONTH(B8776))),IF(DAY(B8776)&gt;9,DAY(B8776),CONCATENATE(0,DAY(B8776))),IF(HOUR(C8776)&gt;9,HOUR(C8776),CONCATENATE(0,HOUR(C8776))),IF(MINUTE(C8776)&gt;9,MINUTE(C8776),CONCATENATE(0,MINUTE(C8776))),":",VLOOKUP(F8776,'Valid Values - Results'!$D$4:$F$12,3,FALSE)),"")</f>
        <v/>
      </c>
      <c r="H8776" s="41"/>
      <c r="I8776" s="41"/>
      <c r="J8776" s="41"/>
      <c r="K8776" s="41"/>
      <c r="L8776" s="41"/>
      <c r="M8776" s="92"/>
      <c r="N8776" s="41"/>
      <c r="O8776" s="41"/>
      <c r="P8776" s="41"/>
      <c r="Q8776" s="41"/>
      <c r="R8776" s="41"/>
      <c r="S8776" s="41"/>
      <c r="T8776" s="41"/>
      <c r="U8776" s="47"/>
      <c r="V8776" s="49"/>
      <c r="W8776" s="41"/>
      <c r="X8776" s="41"/>
      <c r="Y8776" s="41"/>
      <c r="AA8776" s="37" t="str">
        <f>IF($I8776&lt;&gt;"",VLOOKUP($I8776,'Valid Values - Search'!$R$4:$T$4719,3,FALSE),"")</f>
        <v/>
      </c>
      <c r="AB8776" s="37" t="str">
        <f>IF($I8776&lt;&gt;"",VLOOKUP($I8776,'Valid Values - Search'!$R$4:$S$4719,2,FALSE),"")</f>
        <v/>
      </c>
      <c r="AC8776" s="38" t="str">
        <f t="shared" si="137"/>
        <v/>
      </c>
      <c r="AD8776" s="38"/>
    </row>
    <row r="8777" spans="1:30">
      <c r="A8777" s="46"/>
      <c r="B8777" s="47"/>
      <c r="C8777" s="49"/>
      <c r="D8777" s="41"/>
      <c r="E8777" s="41"/>
      <c r="F8777" s="41"/>
      <c r="G8777" s="50" t="str">
        <f>IF(A8777&lt;&gt;"",CONCATENATE(A8777,":",YEAR(B8777),IF(MONTH(B8777)&gt;9,MONTH(B8777),CONCATENATE(0,MONTH(B8777))),IF(DAY(B8777)&gt;9,DAY(B8777),CONCATENATE(0,DAY(B8777))),IF(HOUR(C8777)&gt;9,HOUR(C8777),CONCATENATE(0,HOUR(C8777))),IF(MINUTE(C8777)&gt;9,MINUTE(C8777),CONCATENATE(0,MINUTE(C8777))),":",VLOOKUP(F8777,'Valid Values - Results'!$D$4:$F$12,3,FALSE)),"")</f>
        <v/>
      </c>
      <c r="H8777" s="41"/>
      <c r="I8777" s="41"/>
      <c r="J8777" s="41"/>
      <c r="K8777" s="41"/>
      <c r="L8777" s="41"/>
      <c r="M8777" s="92"/>
      <c r="N8777" s="41"/>
      <c r="O8777" s="41"/>
      <c r="P8777" s="41"/>
      <c r="Q8777" s="41"/>
      <c r="R8777" s="41"/>
      <c r="S8777" s="41"/>
      <c r="T8777" s="41"/>
      <c r="U8777" s="47"/>
      <c r="V8777" s="49"/>
      <c r="W8777" s="41"/>
      <c r="X8777" s="41"/>
      <c r="Y8777" s="41"/>
      <c r="AA8777" s="37" t="str">
        <f>IF($I8777&lt;&gt;"",VLOOKUP($I8777,'Valid Values - Search'!$R$4:$T$4719,3,FALSE),"")</f>
        <v/>
      </c>
      <c r="AB8777" s="37" t="str">
        <f>IF($I8777&lt;&gt;"",VLOOKUP($I8777,'Valid Values - Search'!$R$4:$S$4719,2,FALSE),"")</f>
        <v/>
      </c>
      <c r="AC8777" s="38" t="str">
        <f t="shared" si="137"/>
        <v/>
      </c>
      <c r="AD8777" s="38"/>
    </row>
    <row r="8778" spans="1:30">
      <c r="A8778" s="46"/>
      <c r="B8778" s="47"/>
      <c r="C8778" s="49"/>
      <c r="D8778" s="41"/>
      <c r="E8778" s="41"/>
      <c r="F8778" s="41"/>
      <c r="G8778" s="50" t="str">
        <f>IF(A8778&lt;&gt;"",CONCATENATE(A8778,":",YEAR(B8778),IF(MONTH(B8778)&gt;9,MONTH(B8778),CONCATENATE(0,MONTH(B8778))),IF(DAY(B8778)&gt;9,DAY(B8778),CONCATENATE(0,DAY(B8778))),IF(HOUR(C8778)&gt;9,HOUR(C8778),CONCATENATE(0,HOUR(C8778))),IF(MINUTE(C8778)&gt;9,MINUTE(C8778),CONCATENATE(0,MINUTE(C8778))),":",VLOOKUP(F8778,'Valid Values - Results'!$D$4:$F$12,3,FALSE)),"")</f>
        <v/>
      </c>
      <c r="H8778" s="41"/>
      <c r="I8778" s="41"/>
      <c r="J8778" s="41"/>
      <c r="K8778" s="41"/>
      <c r="L8778" s="41"/>
      <c r="M8778" s="92"/>
      <c r="N8778" s="41"/>
      <c r="O8778" s="41"/>
      <c r="P8778" s="41"/>
      <c r="Q8778" s="41"/>
      <c r="R8778" s="41"/>
      <c r="S8778" s="41"/>
      <c r="T8778" s="41"/>
      <c r="U8778" s="47"/>
      <c r="V8778" s="49"/>
      <c r="W8778" s="41"/>
      <c r="X8778" s="41"/>
      <c r="Y8778" s="41"/>
      <c r="AA8778" s="37" t="str">
        <f>IF($I8778&lt;&gt;"",VLOOKUP($I8778,'Valid Values - Search'!$R$4:$T$4719,3,FALSE),"")</f>
        <v/>
      </c>
      <c r="AB8778" s="37" t="str">
        <f>IF($I8778&lt;&gt;"",VLOOKUP($I8778,'Valid Values - Search'!$R$4:$S$4719,2,FALSE),"")</f>
        <v/>
      </c>
      <c r="AC8778" s="38" t="str">
        <f t="shared" si="137"/>
        <v/>
      </c>
      <c r="AD8778" s="38"/>
    </row>
    <row r="8779" spans="1:30">
      <c r="A8779" s="46"/>
      <c r="B8779" s="47"/>
      <c r="C8779" s="49"/>
      <c r="D8779" s="41"/>
      <c r="E8779" s="41"/>
      <c r="F8779" s="41"/>
      <c r="G8779" s="50" t="str">
        <f>IF(A8779&lt;&gt;"",CONCATENATE(A8779,":",YEAR(B8779),IF(MONTH(B8779)&gt;9,MONTH(B8779),CONCATENATE(0,MONTH(B8779))),IF(DAY(B8779)&gt;9,DAY(B8779),CONCATENATE(0,DAY(B8779))),IF(HOUR(C8779)&gt;9,HOUR(C8779),CONCATENATE(0,HOUR(C8779))),IF(MINUTE(C8779)&gt;9,MINUTE(C8779),CONCATENATE(0,MINUTE(C8779))),":",VLOOKUP(F8779,'Valid Values - Results'!$D$4:$F$12,3,FALSE)),"")</f>
        <v/>
      </c>
      <c r="H8779" s="41"/>
      <c r="I8779" s="41"/>
      <c r="J8779" s="41"/>
      <c r="K8779" s="41"/>
      <c r="L8779" s="41"/>
      <c r="M8779" s="92"/>
      <c r="N8779" s="41"/>
      <c r="O8779" s="41"/>
      <c r="P8779" s="41"/>
      <c r="Q8779" s="41"/>
      <c r="R8779" s="41"/>
      <c r="S8779" s="41"/>
      <c r="T8779" s="41"/>
      <c r="U8779" s="47"/>
      <c r="V8779" s="49"/>
      <c r="W8779" s="41"/>
      <c r="X8779" s="41"/>
      <c r="Y8779" s="41"/>
      <c r="AA8779" s="37" t="str">
        <f>IF($I8779&lt;&gt;"",VLOOKUP($I8779,'Valid Values - Search'!$R$4:$T$4719,3,FALSE),"")</f>
        <v/>
      </c>
      <c r="AB8779" s="37" t="str">
        <f>IF($I8779&lt;&gt;"",VLOOKUP($I8779,'Valid Values - Search'!$R$4:$S$4719,2,FALSE),"")</f>
        <v/>
      </c>
      <c r="AC8779" s="38" t="str">
        <f t="shared" si="137"/>
        <v/>
      </c>
      <c r="AD8779" s="38"/>
    </row>
    <row r="8780" spans="1:30">
      <c r="A8780" s="46"/>
      <c r="B8780" s="47"/>
      <c r="C8780" s="49"/>
      <c r="D8780" s="41"/>
      <c r="E8780" s="41"/>
      <c r="F8780" s="41"/>
      <c r="G8780" s="50" t="str">
        <f>IF(A8780&lt;&gt;"",CONCATENATE(A8780,":",YEAR(B8780),IF(MONTH(B8780)&gt;9,MONTH(B8780),CONCATENATE(0,MONTH(B8780))),IF(DAY(B8780)&gt;9,DAY(B8780),CONCATENATE(0,DAY(B8780))),IF(HOUR(C8780)&gt;9,HOUR(C8780),CONCATENATE(0,HOUR(C8780))),IF(MINUTE(C8780)&gt;9,MINUTE(C8780),CONCATENATE(0,MINUTE(C8780))),":",VLOOKUP(F8780,'Valid Values - Results'!$D$4:$F$12,3,FALSE)),"")</f>
        <v/>
      </c>
      <c r="H8780" s="41"/>
      <c r="I8780" s="41"/>
      <c r="J8780" s="41"/>
      <c r="K8780" s="41"/>
      <c r="L8780" s="41"/>
      <c r="M8780" s="92"/>
      <c r="N8780" s="41"/>
      <c r="O8780" s="41"/>
      <c r="P8780" s="41"/>
      <c r="Q8780" s="41"/>
      <c r="R8780" s="41"/>
      <c r="S8780" s="41"/>
      <c r="T8780" s="41"/>
      <c r="U8780" s="47"/>
      <c r="V8780" s="49"/>
      <c r="W8780" s="41"/>
      <c r="X8780" s="41"/>
      <c r="Y8780" s="41"/>
      <c r="AA8780" s="37" t="str">
        <f>IF($I8780&lt;&gt;"",VLOOKUP($I8780,'Valid Values - Search'!$R$4:$T$4719,3,FALSE),"")</f>
        <v/>
      </c>
      <c r="AB8780" s="37" t="str">
        <f>IF($I8780&lt;&gt;"",VLOOKUP($I8780,'Valid Values - Search'!$R$4:$S$4719,2,FALSE),"")</f>
        <v/>
      </c>
      <c r="AC8780" s="38" t="str">
        <f t="shared" si="137"/>
        <v/>
      </c>
      <c r="AD8780" s="38"/>
    </row>
    <row r="8781" spans="1:30">
      <c r="A8781" s="46"/>
      <c r="B8781" s="47"/>
      <c r="C8781" s="49"/>
      <c r="D8781" s="41"/>
      <c r="E8781" s="41"/>
      <c r="F8781" s="41"/>
      <c r="G8781" s="50" t="str">
        <f>IF(A8781&lt;&gt;"",CONCATENATE(A8781,":",YEAR(B8781),IF(MONTH(B8781)&gt;9,MONTH(B8781),CONCATENATE(0,MONTH(B8781))),IF(DAY(B8781)&gt;9,DAY(B8781),CONCATENATE(0,DAY(B8781))),IF(HOUR(C8781)&gt;9,HOUR(C8781),CONCATENATE(0,HOUR(C8781))),IF(MINUTE(C8781)&gt;9,MINUTE(C8781),CONCATENATE(0,MINUTE(C8781))),":",VLOOKUP(F8781,'Valid Values - Results'!$D$4:$F$12,3,FALSE)),"")</f>
        <v/>
      </c>
      <c r="H8781" s="41"/>
      <c r="I8781" s="41"/>
      <c r="J8781" s="41"/>
      <c r="K8781" s="41"/>
      <c r="L8781" s="41"/>
      <c r="M8781" s="92"/>
      <c r="N8781" s="41"/>
      <c r="O8781" s="41"/>
      <c r="P8781" s="41"/>
      <c r="Q8781" s="41"/>
      <c r="R8781" s="41"/>
      <c r="S8781" s="41"/>
      <c r="T8781" s="41"/>
      <c r="U8781" s="47"/>
      <c r="V8781" s="49"/>
      <c r="W8781" s="41"/>
      <c r="X8781" s="41"/>
      <c r="Y8781" s="41"/>
      <c r="AA8781" s="37" t="str">
        <f>IF($I8781&lt;&gt;"",VLOOKUP($I8781,'Valid Values - Search'!$R$4:$T$4719,3,FALSE),"")</f>
        <v/>
      </c>
      <c r="AB8781" s="37" t="str">
        <f>IF($I8781&lt;&gt;"",VLOOKUP($I8781,'Valid Values - Search'!$R$4:$S$4719,2,FALSE),"")</f>
        <v/>
      </c>
      <c r="AC8781" s="38" t="str">
        <f t="shared" si="137"/>
        <v/>
      </c>
      <c r="AD8781" s="38"/>
    </row>
    <row r="8782" spans="1:30">
      <c r="A8782" s="46"/>
      <c r="B8782" s="47"/>
      <c r="C8782" s="49"/>
      <c r="D8782" s="41"/>
      <c r="E8782" s="41"/>
      <c r="F8782" s="41"/>
      <c r="G8782" s="50" t="str">
        <f>IF(A8782&lt;&gt;"",CONCATENATE(A8782,":",YEAR(B8782),IF(MONTH(B8782)&gt;9,MONTH(B8782),CONCATENATE(0,MONTH(B8782))),IF(DAY(B8782)&gt;9,DAY(B8782),CONCATENATE(0,DAY(B8782))),IF(HOUR(C8782)&gt;9,HOUR(C8782),CONCATENATE(0,HOUR(C8782))),IF(MINUTE(C8782)&gt;9,MINUTE(C8782),CONCATENATE(0,MINUTE(C8782))),":",VLOOKUP(F8782,'Valid Values - Results'!$D$4:$F$12,3,FALSE)),"")</f>
        <v/>
      </c>
      <c r="H8782" s="41"/>
      <c r="I8782" s="41"/>
      <c r="J8782" s="41"/>
      <c r="K8782" s="41"/>
      <c r="L8782" s="41"/>
      <c r="M8782" s="92"/>
      <c r="N8782" s="41"/>
      <c r="O8782" s="41"/>
      <c r="P8782" s="41"/>
      <c r="Q8782" s="41"/>
      <c r="R8782" s="41"/>
      <c r="S8782" s="41"/>
      <c r="T8782" s="41"/>
      <c r="U8782" s="47"/>
      <c r="V8782" s="49"/>
      <c r="W8782" s="41"/>
      <c r="X8782" s="41"/>
      <c r="Y8782" s="41"/>
      <c r="AA8782" s="37" t="str">
        <f>IF($I8782&lt;&gt;"",VLOOKUP($I8782,'Valid Values - Search'!$R$4:$T$4719,3,FALSE),"")</f>
        <v/>
      </c>
      <c r="AB8782" s="37" t="str">
        <f>IF($I8782&lt;&gt;"",VLOOKUP($I8782,'Valid Values - Search'!$R$4:$S$4719,2,FALSE),"")</f>
        <v/>
      </c>
      <c r="AC8782" s="38" t="str">
        <f t="shared" si="137"/>
        <v/>
      </c>
      <c r="AD8782" s="38"/>
    </row>
    <row r="8783" spans="1:30">
      <c r="A8783" s="46"/>
      <c r="B8783" s="47"/>
      <c r="C8783" s="49"/>
      <c r="D8783" s="41"/>
      <c r="E8783" s="41"/>
      <c r="F8783" s="41"/>
      <c r="G8783" s="50" t="str">
        <f>IF(A8783&lt;&gt;"",CONCATENATE(A8783,":",YEAR(B8783),IF(MONTH(B8783)&gt;9,MONTH(B8783),CONCATENATE(0,MONTH(B8783))),IF(DAY(B8783)&gt;9,DAY(B8783),CONCATENATE(0,DAY(B8783))),IF(HOUR(C8783)&gt;9,HOUR(C8783),CONCATENATE(0,HOUR(C8783))),IF(MINUTE(C8783)&gt;9,MINUTE(C8783),CONCATENATE(0,MINUTE(C8783))),":",VLOOKUP(F8783,'Valid Values - Results'!$D$4:$F$12,3,FALSE)),"")</f>
        <v/>
      </c>
      <c r="H8783" s="41"/>
      <c r="I8783" s="41"/>
      <c r="J8783" s="41"/>
      <c r="K8783" s="41"/>
      <c r="L8783" s="41"/>
      <c r="M8783" s="92"/>
      <c r="N8783" s="41"/>
      <c r="O8783" s="41"/>
      <c r="P8783" s="41"/>
      <c r="Q8783" s="41"/>
      <c r="R8783" s="41"/>
      <c r="S8783" s="41"/>
      <c r="T8783" s="41"/>
      <c r="U8783" s="47"/>
      <c r="V8783" s="49"/>
      <c r="W8783" s="41"/>
      <c r="X8783" s="41"/>
      <c r="Y8783" s="41"/>
      <c r="AA8783" s="37" t="str">
        <f>IF($I8783&lt;&gt;"",VLOOKUP($I8783,'Valid Values - Search'!$R$4:$T$4719,3,FALSE),"")</f>
        <v/>
      </c>
      <c r="AB8783" s="37" t="str">
        <f>IF($I8783&lt;&gt;"",VLOOKUP($I8783,'Valid Values - Search'!$R$4:$S$4719,2,FALSE),"")</f>
        <v/>
      </c>
      <c r="AC8783" s="38" t="str">
        <f t="shared" si="137"/>
        <v/>
      </c>
      <c r="AD8783" s="38"/>
    </row>
    <row r="8784" spans="1:30">
      <c r="A8784" s="46"/>
      <c r="B8784" s="47"/>
      <c r="C8784" s="49"/>
      <c r="D8784" s="41"/>
      <c r="E8784" s="41"/>
      <c r="F8784" s="41"/>
      <c r="G8784" s="50" t="str">
        <f>IF(A8784&lt;&gt;"",CONCATENATE(A8784,":",YEAR(B8784),IF(MONTH(B8784)&gt;9,MONTH(B8784),CONCATENATE(0,MONTH(B8784))),IF(DAY(B8784)&gt;9,DAY(B8784),CONCATENATE(0,DAY(B8784))),IF(HOUR(C8784)&gt;9,HOUR(C8784),CONCATENATE(0,HOUR(C8784))),IF(MINUTE(C8784)&gt;9,MINUTE(C8784),CONCATENATE(0,MINUTE(C8784))),":",VLOOKUP(F8784,'Valid Values - Results'!$D$4:$F$12,3,FALSE)),"")</f>
        <v/>
      </c>
      <c r="H8784" s="41"/>
      <c r="I8784" s="41"/>
      <c r="J8784" s="41"/>
      <c r="K8784" s="41"/>
      <c r="L8784" s="41"/>
      <c r="M8784" s="92"/>
      <c r="N8784" s="41"/>
      <c r="O8784" s="41"/>
      <c r="P8784" s="41"/>
      <c r="Q8784" s="41"/>
      <c r="R8784" s="41"/>
      <c r="S8784" s="41"/>
      <c r="T8784" s="41"/>
      <c r="U8784" s="47"/>
      <c r="V8784" s="49"/>
      <c r="W8784" s="41"/>
      <c r="X8784" s="41"/>
      <c r="Y8784" s="41"/>
      <c r="AA8784" s="37" t="str">
        <f>IF($I8784&lt;&gt;"",VLOOKUP($I8784,'Valid Values - Search'!$R$4:$T$4719,3,FALSE),"")</f>
        <v/>
      </c>
      <c r="AB8784" s="37" t="str">
        <f>IF($I8784&lt;&gt;"",VLOOKUP($I8784,'Valid Values - Search'!$R$4:$S$4719,2,FALSE),"")</f>
        <v/>
      </c>
      <c r="AC8784" s="38" t="str">
        <f t="shared" si="137"/>
        <v/>
      </c>
      <c r="AD8784" s="38"/>
    </row>
    <row r="8785" spans="1:30">
      <c r="A8785" s="46"/>
      <c r="B8785" s="47"/>
      <c r="C8785" s="49"/>
      <c r="D8785" s="41"/>
      <c r="E8785" s="41"/>
      <c r="F8785" s="41"/>
      <c r="G8785" s="50" t="str">
        <f>IF(A8785&lt;&gt;"",CONCATENATE(A8785,":",YEAR(B8785),IF(MONTH(B8785)&gt;9,MONTH(B8785),CONCATENATE(0,MONTH(B8785))),IF(DAY(B8785)&gt;9,DAY(B8785),CONCATENATE(0,DAY(B8785))),IF(HOUR(C8785)&gt;9,HOUR(C8785),CONCATENATE(0,HOUR(C8785))),IF(MINUTE(C8785)&gt;9,MINUTE(C8785),CONCATENATE(0,MINUTE(C8785))),":",VLOOKUP(F8785,'Valid Values - Results'!$D$4:$F$12,3,FALSE)),"")</f>
        <v/>
      </c>
      <c r="H8785" s="41"/>
      <c r="I8785" s="41"/>
      <c r="J8785" s="41"/>
      <c r="K8785" s="41"/>
      <c r="L8785" s="41"/>
      <c r="M8785" s="92"/>
      <c r="N8785" s="41"/>
      <c r="O8785" s="41"/>
      <c r="P8785" s="41"/>
      <c r="Q8785" s="41"/>
      <c r="R8785" s="41"/>
      <c r="S8785" s="41"/>
      <c r="T8785" s="41"/>
      <c r="U8785" s="47"/>
      <c r="V8785" s="49"/>
      <c r="W8785" s="41"/>
      <c r="X8785" s="41"/>
      <c r="Y8785" s="41"/>
      <c r="AA8785" s="37" t="str">
        <f>IF($I8785&lt;&gt;"",VLOOKUP($I8785,'Valid Values - Search'!$R$4:$T$4719,3,FALSE),"")</f>
        <v/>
      </c>
      <c r="AB8785" s="37" t="str">
        <f>IF($I8785&lt;&gt;"",VLOOKUP($I8785,'Valid Values - Search'!$R$4:$S$4719,2,FALSE),"")</f>
        <v/>
      </c>
      <c r="AC8785" s="38" t="str">
        <f t="shared" si="137"/>
        <v/>
      </c>
      <c r="AD8785" s="38"/>
    </row>
    <row r="8786" spans="1:30">
      <c r="A8786" s="46"/>
      <c r="B8786" s="47"/>
      <c r="C8786" s="49"/>
      <c r="D8786" s="41"/>
      <c r="E8786" s="41"/>
      <c r="F8786" s="41"/>
      <c r="G8786" s="50" t="str">
        <f>IF(A8786&lt;&gt;"",CONCATENATE(A8786,":",YEAR(B8786),IF(MONTH(B8786)&gt;9,MONTH(B8786),CONCATENATE(0,MONTH(B8786))),IF(DAY(B8786)&gt;9,DAY(B8786),CONCATENATE(0,DAY(B8786))),IF(HOUR(C8786)&gt;9,HOUR(C8786),CONCATENATE(0,HOUR(C8786))),IF(MINUTE(C8786)&gt;9,MINUTE(C8786),CONCATENATE(0,MINUTE(C8786))),":",VLOOKUP(F8786,'Valid Values - Results'!$D$4:$F$12,3,FALSE)),"")</f>
        <v/>
      </c>
      <c r="H8786" s="41"/>
      <c r="I8786" s="41"/>
      <c r="J8786" s="41"/>
      <c r="K8786" s="41"/>
      <c r="L8786" s="41"/>
      <c r="M8786" s="92"/>
      <c r="N8786" s="41"/>
      <c r="O8786" s="41"/>
      <c r="P8786" s="41"/>
      <c r="Q8786" s="41"/>
      <c r="R8786" s="41"/>
      <c r="S8786" s="41"/>
      <c r="T8786" s="41"/>
      <c r="U8786" s="47"/>
      <c r="V8786" s="49"/>
      <c r="W8786" s="41"/>
      <c r="X8786" s="41"/>
      <c r="Y8786" s="41"/>
      <c r="AA8786" s="37" t="str">
        <f>IF($I8786&lt;&gt;"",VLOOKUP($I8786,'Valid Values - Search'!$R$4:$T$4719,3,FALSE),"")</f>
        <v/>
      </c>
      <c r="AB8786" s="37" t="str">
        <f>IF($I8786&lt;&gt;"",VLOOKUP($I8786,'Valid Values - Search'!$R$4:$S$4719,2,FALSE),"")</f>
        <v/>
      </c>
      <c r="AC8786" s="38" t="str">
        <f t="shared" si="137"/>
        <v/>
      </c>
      <c r="AD8786" s="38"/>
    </row>
    <row r="8787" spans="1:30">
      <c r="A8787" s="46"/>
      <c r="B8787" s="47"/>
      <c r="C8787" s="49"/>
      <c r="D8787" s="41"/>
      <c r="E8787" s="41"/>
      <c r="F8787" s="41"/>
      <c r="G8787" s="50" t="str">
        <f>IF(A8787&lt;&gt;"",CONCATENATE(A8787,":",YEAR(B8787),IF(MONTH(B8787)&gt;9,MONTH(B8787),CONCATENATE(0,MONTH(B8787))),IF(DAY(B8787)&gt;9,DAY(B8787),CONCATENATE(0,DAY(B8787))),IF(HOUR(C8787)&gt;9,HOUR(C8787),CONCATENATE(0,HOUR(C8787))),IF(MINUTE(C8787)&gt;9,MINUTE(C8787),CONCATENATE(0,MINUTE(C8787))),":",VLOOKUP(F8787,'Valid Values - Results'!$D$4:$F$12,3,FALSE)),"")</f>
        <v/>
      </c>
      <c r="H8787" s="41"/>
      <c r="I8787" s="41"/>
      <c r="J8787" s="41"/>
      <c r="K8787" s="41"/>
      <c r="L8787" s="41"/>
      <c r="M8787" s="92"/>
      <c r="N8787" s="41"/>
      <c r="O8787" s="41"/>
      <c r="P8787" s="41"/>
      <c r="Q8787" s="41"/>
      <c r="R8787" s="41"/>
      <c r="S8787" s="41"/>
      <c r="T8787" s="41"/>
      <c r="U8787" s="47"/>
      <c r="V8787" s="49"/>
      <c r="W8787" s="41"/>
      <c r="X8787" s="41"/>
      <c r="Y8787" s="41"/>
      <c r="AA8787" s="37" t="str">
        <f>IF($I8787&lt;&gt;"",VLOOKUP($I8787,'Valid Values - Search'!$R$4:$T$4719,3,FALSE),"")</f>
        <v/>
      </c>
      <c r="AB8787" s="37" t="str">
        <f>IF($I8787&lt;&gt;"",VLOOKUP($I8787,'Valid Values - Search'!$R$4:$S$4719,2,FALSE),"")</f>
        <v/>
      </c>
      <c r="AC8787" s="38" t="str">
        <f t="shared" si="137"/>
        <v/>
      </c>
      <c r="AD8787" s="38"/>
    </row>
    <row r="8788" spans="1:30">
      <c r="A8788" s="46"/>
      <c r="B8788" s="47"/>
      <c r="C8788" s="49"/>
      <c r="D8788" s="41"/>
      <c r="E8788" s="41"/>
      <c r="F8788" s="41"/>
      <c r="G8788" s="50" t="str">
        <f>IF(A8788&lt;&gt;"",CONCATENATE(A8788,":",YEAR(B8788),IF(MONTH(B8788)&gt;9,MONTH(B8788),CONCATENATE(0,MONTH(B8788))),IF(DAY(B8788)&gt;9,DAY(B8788),CONCATENATE(0,DAY(B8788))),IF(HOUR(C8788)&gt;9,HOUR(C8788),CONCATENATE(0,HOUR(C8788))),IF(MINUTE(C8788)&gt;9,MINUTE(C8788),CONCATENATE(0,MINUTE(C8788))),":",VLOOKUP(F8788,'Valid Values - Results'!$D$4:$F$12,3,FALSE)),"")</f>
        <v/>
      </c>
      <c r="H8788" s="41"/>
      <c r="I8788" s="41"/>
      <c r="J8788" s="41"/>
      <c r="K8788" s="41"/>
      <c r="L8788" s="41"/>
      <c r="M8788" s="92"/>
      <c r="N8788" s="41"/>
      <c r="O8788" s="41"/>
      <c r="P8788" s="41"/>
      <c r="Q8788" s="41"/>
      <c r="R8788" s="41"/>
      <c r="S8788" s="41"/>
      <c r="T8788" s="41"/>
      <c r="U8788" s="47"/>
      <c r="V8788" s="49"/>
      <c r="W8788" s="41"/>
      <c r="X8788" s="41"/>
      <c r="Y8788" s="41"/>
      <c r="AA8788" s="37" t="str">
        <f>IF($I8788&lt;&gt;"",VLOOKUP($I8788,'Valid Values - Search'!$R$4:$T$4719,3,FALSE),"")</f>
        <v/>
      </c>
      <c r="AB8788" s="37" t="str">
        <f>IF($I8788&lt;&gt;"",VLOOKUP($I8788,'Valid Values - Search'!$R$4:$S$4719,2,FALSE),"")</f>
        <v/>
      </c>
      <c r="AC8788" s="38" t="str">
        <f t="shared" si="137"/>
        <v/>
      </c>
      <c r="AD8788" s="38"/>
    </row>
    <row r="8789" spans="1:30">
      <c r="A8789" s="46"/>
      <c r="B8789" s="47"/>
      <c r="C8789" s="49"/>
      <c r="D8789" s="41"/>
      <c r="E8789" s="41"/>
      <c r="F8789" s="41"/>
      <c r="G8789" s="50" t="str">
        <f>IF(A8789&lt;&gt;"",CONCATENATE(A8789,":",YEAR(B8789),IF(MONTH(B8789)&gt;9,MONTH(B8789),CONCATENATE(0,MONTH(B8789))),IF(DAY(B8789)&gt;9,DAY(B8789),CONCATENATE(0,DAY(B8789))),IF(HOUR(C8789)&gt;9,HOUR(C8789),CONCATENATE(0,HOUR(C8789))),IF(MINUTE(C8789)&gt;9,MINUTE(C8789),CONCATENATE(0,MINUTE(C8789))),":",VLOOKUP(F8789,'Valid Values - Results'!$D$4:$F$12,3,FALSE)),"")</f>
        <v/>
      </c>
      <c r="H8789" s="41"/>
      <c r="I8789" s="41"/>
      <c r="J8789" s="41"/>
      <c r="K8789" s="41"/>
      <c r="L8789" s="41"/>
      <c r="M8789" s="92"/>
      <c r="N8789" s="41"/>
      <c r="O8789" s="41"/>
      <c r="P8789" s="41"/>
      <c r="Q8789" s="41"/>
      <c r="R8789" s="41"/>
      <c r="S8789" s="41"/>
      <c r="T8789" s="41"/>
      <c r="U8789" s="47"/>
      <c r="V8789" s="49"/>
      <c r="W8789" s="41"/>
      <c r="X8789" s="41"/>
      <c r="Y8789" s="41"/>
      <c r="AA8789" s="37" t="str">
        <f>IF($I8789&lt;&gt;"",VLOOKUP($I8789,'Valid Values - Search'!$R$4:$T$4719,3,FALSE),"")</f>
        <v/>
      </c>
      <c r="AB8789" s="37" t="str">
        <f>IF($I8789&lt;&gt;"",VLOOKUP($I8789,'Valid Values - Search'!$R$4:$S$4719,2,FALSE),"")</f>
        <v/>
      </c>
      <c r="AC8789" s="38" t="str">
        <f t="shared" si="137"/>
        <v/>
      </c>
      <c r="AD8789" s="38"/>
    </row>
    <row r="8790" spans="1:30">
      <c r="A8790" s="46"/>
      <c r="B8790" s="47"/>
      <c r="C8790" s="49"/>
      <c r="D8790" s="41"/>
      <c r="E8790" s="41"/>
      <c r="F8790" s="41"/>
      <c r="G8790" s="50" t="str">
        <f>IF(A8790&lt;&gt;"",CONCATENATE(A8790,":",YEAR(B8790),IF(MONTH(B8790)&gt;9,MONTH(B8790),CONCATENATE(0,MONTH(B8790))),IF(DAY(B8790)&gt;9,DAY(B8790),CONCATENATE(0,DAY(B8790))),IF(HOUR(C8790)&gt;9,HOUR(C8790),CONCATENATE(0,HOUR(C8790))),IF(MINUTE(C8790)&gt;9,MINUTE(C8790),CONCATENATE(0,MINUTE(C8790))),":",VLOOKUP(F8790,'Valid Values - Results'!$D$4:$F$12,3,FALSE)),"")</f>
        <v/>
      </c>
      <c r="H8790" s="41"/>
      <c r="I8790" s="41"/>
      <c r="J8790" s="41"/>
      <c r="K8790" s="41"/>
      <c r="L8790" s="41"/>
      <c r="M8790" s="92"/>
      <c r="N8790" s="41"/>
      <c r="O8790" s="41"/>
      <c r="P8790" s="41"/>
      <c r="Q8790" s="41"/>
      <c r="R8790" s="41"/>
      <c r="S8790" s="41"/>
      <c r="T8790" s="41"/>
      <c r="U8790" s="47"/>
      <c r="V8790" s="49"/>
      <c r="W8790" s="41"/>
      <c r="X8790" s="41"/>
      <c r="Y8790" s="41"/>
      <c r="AA8790" s="37" t="str">
        <f>IF($I8790&lt;&gt;"",VLOOKUP($I8790,'Valid Values - Search'!$R$4:$T$4719,3,FALSE),"")</f>
        <v/>
      </c>
      <c r="AB8790" s="37" t="str">
        <f>IF($I8790&lt;&gt;"",VLOOKUP($I8790,'Valid Values - Search'!$R$4:$S$4719,2,FALSE),"")</f>
        <v/>
      </c>
      <c r="AC8790" s="38" t="str">
        <f t="shared" si="137"/>
        <v/>
      </c>
      <c r="AD8790" s="38"/>
    </row>
    <row r="8791" spans="1:30">
      <c r="A8791" s="46"/>
      <c r="B8791" s="47"/>
      <c r="C8791" s="49"/>
      <c r="D8791" s="41"/>
      <c r="E8791" s="41"/>
      <c r="F8791" s="41"/>
      <c r="G8791" s="50" t="str">
        <f>IF(A8791&lt;&gt;"",CONCATENATE(A8791,":",YEAR(B8791),IF(MONTH(B8791)&gt;9,MONTH(B8791),CONCATENATE(0,MONTH(B8791))),IF(DAY(B8791)&gt;9,DAY(B8791),CONCATENATE(0,DAY(B8791))),IF(HOUR(C8791)&gt;9,HOUR(C8791),CONCATENATE(0,HOUR(C8791))),IF(MINUTE(C8791)&gt;9,MINUTE(C8791),CONCATENATE(0,MINUTE(C8791))),":",VLOOKUP(F8791,'Valid Values - Results'!$D$4:$F$12,3,FALSE)),"")</f>
        <v/>
      </c>
      <c r="H8791" s="41"/>
      <c r="I8791" s="41"/>
      <c r="J8791" s="41"/>
      <c r="K8791" s="41"/>
      <c r="L8791" s="41"/>
      <c r="M8791" s="92"/>
      <c r="N8791" s="41"/>
      <c r="O8791" s="41"/>
      <c r="P8791" s="41"/>
      <c r="Q8791" s="41"/>
      <c r="R8791" s="41"/>
      <c r="S8791" s="41"/>
      <c r="T8791" s="41"/>
      <c r="U8791" s="47"/>
      <c r="V8791" s="49"/>
      <c r="W8791" s="41"/>
      <c r="X8791" s="41"/>
      <c r="Y8791" s="41"/>
      <c r="AA8791" s="37" t="str">
        <f>IF($I8791&lt;&gt;"",VLOOKUP($I8791,'Valid Values - Search'!$R$4:$T$4719,3,FALSE),"")</f>
        <v/>
      </c>
      <c r="AB8791" s="37" t="str">
        <f>IF($I8791&lt;&gt;"",VLOOKUP($I8791,'Valid Values - Search'!$R$4:$S$4719,2,FALSE),"")</f>
        <v/>
      </c>
      <c r="AC8791" s="38" t="str">
        <f t="shared" si="137"/>
        <v/>
      </c>
      <c r="AD8791" s="38"/>
    </row>
    <row r="8792" spans="1:30">
      <c r="A8792" s="46"/>
      <c r="B8792" s="47"/>
      <c r="C8792" s="49"/>
      <c r="D8792" s="41"/>
      <c r="E8792" s="41"/>
      <c r="F8792" s="41"/>
      <c r="G8792" s="50" t="str">
        <f>IF(A8792&lt;&gt;"",CONCATENATE(A8792,":",YEAR(B8792),IF(MONTH(B8792)&gt;9,MONTH(B8792),CONCATENATE(0,MONTH(B8792))),IF(DAY(B8792)&gt;9,DAY(B8792),CONCATENATE(0,DAY(B8792))),IF(HOUR(C8792)&gt;9,HOUR(C8792),CONCATENATE(0,HOUR(C8792))),IF(MINUTE(C8792)&gt;9,MINUTE(C8792),CONCATENATE(0,MINUTE(C8792))),":",VLOOKUP(F8792,'Valid Values - Results'!$D$4:$F$12,3,FALSE)),"")</f>
        <v/>
      </c>
      <c r="H8792" s="41"/>
      <c r="I8792" s="41"/>
      <c r="J8792" s="41"/>
      <c r="K8792" s="41"/>
      <c r="L8792" s="41"/>
      <c r="M8792" s="92"/>
      <c r="N8792" s="41"/>
      <c r="O8792" s="41"/>
      <c r="P8792" s="41"/>
      <c r="Q8792" s="41"/>
      <c r="R8792" s="41"/>
      <c r="S8792" s="41"/>
      <c r="T8792" s="41"/>
      <c r="U8792" s="47"/>
      <c r="V8792" s="49"/>
      <c r="W8792" s="41"/>
      <c r="X8792" s="41"/>
      <c r="Y8792" s="41"/>
      <c r="AA8792" s="37" t="str">
        <f>IF($I8792&lt;&gt;"",VLOOKUP($I8792,'Valid Values - Search'!$R$4:$T$4719,3,FALSE),"")</f>
        <v/>
      </c>
      <c r="AB8792" s="37" t="str">
        <f>IF($I8792&lt;&gt;"",VLOOKUP($I8792,'Valid Values - Search'!$R$4:$S$4719,2,FALSE),"")</f>
        <v/>
      </c>
      <c r="AC8792" s="38" t="str">
        <f t="shared" si="137"/>
        <v/>
      </c>
      <c r="AD8792" s="38"/>
    </row>
    <row r="8793" spans="1:30">
      <c r="A8793" s="46"/>
      <c r="B8793" s="47"/>
      <c r="C8793" s="49"/>
      <c r="D8793" s="41"/>
      <c r="E8793" s="41"/>
      <c r="F8793" s="41"/>
      <c r="G8793" s="50" t="str">
        <f>IF(A8793&lt;&gt;"",CONCATENATE(A8793,":",YEAR(B8793),IF(MONTH(B8793)&gt;9,MONTH(B8793),CONCATENATE(0,MONTH(B8793))),IF(DAY(B8793)&gt;9,DAY(B8793),CONCATENATE(0,DAY(B8793))),IF(HOUR(C8793)&gt;9,HOUR(C8793),CONCATENATE(0,HOUR(C8793))),IF(MINUTE(C8793)&gt;9,MINUTE(C8793),CONCATENATE(0,MINUTE(C8793))),":",VLOOKUP(F8793,'Valid Values - Results'!$D$4:$F$12,3,FALSE)),"")</f>
        <v/>
      </c>
      <c r="H8793" s="41"/>
      <c r="I8793" s="41"/>
      <c r="J8793" s="41"/>
      <c r="K8793" s="41"/>
      <c r="L8793" s="41"/>
      <c r="M8793" s="92"/>
      <c r="N8793" s="41"/>
      <c r="O8793" s="41"/>
      <c r="P8793" s="41"/>
      <c r="Q8793" s="41"/>
      <c r="R8793" s="41"/>
      <c r="S8793" s="41"/>
      <c r="T8793" s="41"/>
      <c r="U8793" s="47"/>
      <c r="V8793" s="49"/>
      <c r="W8793" s="41"/>
      <c r="X8793" s="41"/>
      <c r="Y8793" s="41"/>
      <c r="AA8793" s="37" t="str">
        <f>IF($I8793&lt;&gt;"",VLOOKUP($I8793,'Valid Values - Search'!$R$4:$T$4719,3,FALSE),"")</f>
        <v/>
      </c>
      <c r="AB8793" s="37" t="str">
        <f>IF($I8793&lt;&gt;"",VLOOKUP($I8793,'Valid Values - Search'!$R$4:$S$4719,2,FALSE),"")</f>
        <v/>
      </c>
      <c r="AC8793" s="38" t="str">
        <f t="shared" si="137"/>
        <v/>
      </c>
      <c r="AD8793" s="38"/>
    </row>
    <row r="8794" spans="1:30">
      <c r="A8794" s="46"/>
      <c r="B8794" s="47"/>
      <c r="C8794" s="49"/>
      <c r="D8794" s="41"/>
      <c r="E8794" s="41"/>
      <c r="F8794" s="41"/>
      <c r="G8794" s="50" t="str">
        <f>IF(A8794&lt;&gt;"",CONCATENATE(A8794,":",YEAR(B8794),IF(MONTH(B8794)&gt;9,MONTH(B8794),CONCATENATE(0,MONTH(B8794))),IF(DAY(B8794)&gt;9,DAY(B8794),CONCATENATE(0,DAY(B8794))),IF(HOUR(C8794)&gt;9,HOUR(C8794),CONCATENATE(0,HOUR(C8794))),IF(MINUTE(C8794)&gt;9,MINUTE(C8794),CONCATENATE(0,MINUTE(C8794))),":",VLOOKUP(F8794,'Valid Values - Results'!$D$4:$F$12,3,FALSE)),"")</f>
        <v/>
      </c>
      <c r="H8794" s="41"/>
      <c r="I8794" s="41"/>
      <c r="J8794" s="41"/>
      <c r="K8794" s="41"/>
      <c r="L8794" s="41"/>
      <c r="M8794" s="92"/>
      <c r="N8794" s="41"/>
      <c r="O8794" s="41"/>
      <c r="P8794" s="41"/>
      <c r="Q8794" s="41"/>
      <c r="R8794" s="41"/>
      <c r="S8794" s="41"/>
      <c r="T8794" s="41"/>
      <c r="U8794" s="47"/>
      <c r="V8794" s="49"/>
      <c r="W8794" s="41"/>
      <c r="X8794" s="41"/>
      <c r="Y8794" s="41"/>
      <c r="AA8794" s="37" t="str">
        <f>IF($I8794&lt;&gt;"",VLOOKUP($I8794,'Valid Values - Search'!$R$4:$T$4719,3,FALSE),"")</f>
        <v/>
      </c>
      <c r="AB8794" s="37" t="str">
        <f>IF($I8794&lt;&gt;"",VLOOKUP($I8794,'Valid Values - Search'!$R$4:$S$4719,2,FALSE),"")</f>
        <v/>
      </c>
      <c r="AC8794" s="38" t="str">
        <f t="shared" si="137"/>
        <v/>
      </c>
      <c r="AD8794" s="38"/>
    </row>
    <row r="8795" spans="1:30">
      <c r="A8795" s="46"/>
      <c r="B8795" s="47"/>
      <c r="C8795" s="49"/>
      <c r="D8795" s="41"/>
      <c r="E8795" s="41"/>
      <c r="F8795" s="41"/>
      <c r="G8795" s="50" t="str">
        <f>IF(A8795&lt;&gt;"",CONCATENATE(A8795,":",YEAR(B8795),IF(MONTH(B8795)&gt;9,MONTH(B8795),CONCATENATE(0,MONTH(B8795))),IF(DAY(B8795)&gt;9,DAY(B8795),CONCATENATE(0,DAY(B8795))),IF(HOUR(C8795)&gt;9,HOUR(C8795),CONCATENATE(0,HOUR(C8795))),IF(MINUTE(C8795)&gt;9,MINUTE(C8795),CONCATENATE(0,MINUTE(C8795))),":",VLOOKUP(F8795,'Valid Values - Results'!$D$4:$F$12,3,FALSE)),"")</f>
        <v/>
      </c>
      <c r="H8795" s="41"/>
      <c r="I8795" s="41"/>
      <c r="J8795" s="41"/>
      <c r="K8795" s="41"/>
      <c r="L8795" s="41"/>
      <c r="M8795" s="92"/>
      <c r="N8795" s="41"/>
      <c r="O8795" s="41"/>
      <c r="P8795" s="41"/>
      <c r="Q8795" s="41"/>
      <c r="R8795" s="41"/>
      <c r="S8795" s="41"/>
      <c r="T8795" s="41"/>
      <c r="U8795" s="47"/>
      <c r="V8795" s="49"/>
      <c r="W8795" s="41"/>
      <c r="X8795" s="41"/>
      <c r="Y8795" s="41"/>
      <c r="AA8795" s="37" t="str">
        <f>IF($I8795&lt;&gt;"",VLOOKUP($I8795,'Valid Values - Search'!$R$4:$T$4719,3,FALSE),"")</f>
        <v/>
      </c>
      <c r="AB8795" s="37" t="str">
        <f>IF($I8795&lt;&gt;"",VLOOKUP($I8795,'Valid Values - Search'!$R$4:$S$4719,2,FALSE),"")</f>
        <v/>
      </c>
      <c r="AC8795" s="38" t="str">
        <f t="shared" si="137"/>
        <v/>
      </c>
      <c r="AD8795" s="38"/>
    </row>
    <row r="8796" spans="1:30">
      <c r="A8796" s="46"/>
      <c r="B8796" s="47"/>
      <c r="C8796" s="49"/>
      <c r="D8796" s="41"/>
      <c r="E8796" s="41"/>
      <c r="F8796" s="41"/>
      <c r="G8796" s="50" t="str">
        <f>IF(A8796&lt;&gt;"",CONCATENATE(A8796,":",YEAR(B8796),IF(MONTH(B8796)&gt;9,MONTH(B8796),CONCATENATE(0,MONTH(B8796))),IF(DAY(B8796)&gt;9,DAY(B8796),CONCATENATE(0,DAY(B8796))),IF(HOUR(C8796)&gt;9,HOUR(C8796),CONCATENATE(0,HOUR(C8796))),IF(MINUTE(C8796)&gt;9,MINUTE(C8796),CONCATENATE(0,MINUTE(C8796))),":",VLOOKUP(F8796,'Valid Values - Results'!$D$4:$F$12,3,FALSE)),"")</f>
        <v/>
      </c>
      <c r="H8796" s="41"/>
      <c r="I8796" s="41"/>
      <c r="J8796" s="41"/>
      <c r="K8796" s="41"/>
      <c r="L8796" s="41"/>
      <c r="M8796" s="92"/>
      <c r="N8796" s="41"/>
      <c r="O8796" s="41"/>
      <c r="P8796" s="41"/>
      <c r="Q8796" s="41"/>
      <c r="R8796" s="41"/>
      <c r="S8796" s="41"/>
      <c r="T8796" s="41"/>
      <c r="U8796" s="47"/>
      <c r="V8796" s="49"/>
      <c r="W8796" s="41"/>
      <c r="X8796" s="41"/>
      <c r="Y8796" s="41"/>
      <c r="AA8796" s="37" t="str">
        <f>IF($I8796&lt;&gt;"",VLOOKUP($I8796,'Valid Values - Search'!$R$4:$T$4719,3,FALSE),"")</f>
        <v/>
      </c>
      <c r="AB8796" s="37" t="str">
        <f>IF($I8796&lt;&gt;"",VLOOKUP($I8796,'Valid Values - Search'!$R$4:$S$4719,2,FALSE),"")</f>
        <v/>
      </c>
      <c r="AC8796" s="38" t="str">
        <f t="shared" si="137"/>
        <v/>
      </c>
      <c r="AD8796" s="38"/>
    </row>
    <row r="8797" spans="1:30">
      <c r="A8797" s="46"/>
      <c r="B8797" s="47"/>
      <c r="C8797" s="49"/>
      <c r="D8797" s="41"/>
      <c r="E8797" s="41"/>
      <c r="F8797" s="41"/>
      <c r="G8797" s="50" t="str">
        <f>IF(A8797&lt;&gt;"",CONCATENATE(A8797,":",YEAR(B8797),IF(MONTH(B8797)&gt;9,MONTH(B8797),CONCATENATE(0,MONTH(B8797))),IF(DAY(B8797)&gt;9,DAY(B8797),CONCATENATE(0,DAY(B8797))),IF(HOUR(C8797)&gt;9,HOUR(C8797),CONCATENATE(0,HOUR(C8797))),IF(MINUTE(C8797)&gt;9,MINUTE(C8797),CONCATENATE(0,MINUTE(C8797))),":",VLOOKUP(F8797,'Valid Values - Results'!$D$4:$F$12,3,FALSE)),"")</f>
        <v/>
      </c>
      <c r="H8797" s="41"/>
      <c r="I8797" s="41"/>
      <c r="J8797" s="41"/>
      <c r="K8797" s="41"/>
      <c r="L8797" s="41"/>
      <c r="M8797" s="92"/>
      <c r="N8797" s="41"/>
      <c r="O8797" s="41"/>
      <c r="P8797" s="41"/>
      <c r="Q8797" s="41"/>
      <c r="R8797" s="41"/>
      <c r="S8797" s="41"/>
      <c r="T8797" s="41"/>
      <c r="U8797" s="47"/>
      <c r="V8797" s="49"/>
      <c r="W8797" s="41"/>
      <c r="X8797" s="41"/>
      <c r="Y8797" s="41"/>
      <c r="AA8797" s="37" t="str">
        <f>IF($I8797&lt;&gt;"",VLOOKUP($I8797,'Valid Values - Search'!$R$4:$T$4719,3,FALSE),"")</f>
        <v/>
      </c>
      <c r="AB8797" s="37" t="str">
        <f>IF($I8797&lt;&gt;"",VLOOKUP($I8797,'Valid Values - Search'!$R$4:$S$4719,2,FALSE),"")</f>
        <v/>
      </c>
      <c r="AC8797" s="38" t="str">
        <f t="shared" si="137"/>
        <v/>
      </c>
      <c r="AD8797" s="38"/>
    </row>
    <row r="8798" spans="1:30">
      <c r="A8798" s="46"/>
      <c r="B8798" s="47"/>
      <c r="C8798" s="49"/>
      <c r="D8798" s="41"/>
      <c r="E8798" s="41"/>
      <c r="F8798" s="41"/>
      <c r="G8798" s="50" t="str">
        <f>IF(A8798&lt;&gt;"",CONCATENATE(A8798,":",YEAR(B8798),IF(MONTH(B8798)&gt;9,MONTH(B8798),CONCATENATE(0,MONTH(B8798))),IF(DAY(B8798)&gt;9,DAY(B8798),CONCATENATE(0,DAY(B8798))),IF(HOUR(C8798)&gt;9,HOUR(C8798),CONCATENATE(0,HOUR(C8798))),IF(MINUTE(C8798)&gt;9,MINUTE(C8798),CONCATENATE(0,MINUTE(C8798))),":",VLOOKUP(F8798,'Valid Values - Results'!$D$4:$F$12,3,FALSE)),"")</f>
        <v/>
      </c>
      <c r="H8798" s="41"/>
      <c r="I8798" s="41"/>
      <c r="J8798" s="41"/>
      <c r="K8798" s="41"/>
      <c r="L8798" s="41"/>
      <c r="M8798" s="92"/>
      <c r="N8798" s="41"/>
      <c r="O8798" s="41"/>
      <c r="P8798" s="41"/>
      <c r="Q8798" s="41"/>
      <c r="R8798" s="41"/>
      <c r="S8798" s="41"/>
      <c r="T8798" s="41"/>
      <c r="U8798" s="47"/>
      <c r="V8798" s="49"/>
      <c r="W8798" s="41"/>
      <c r="X8798" s="41"/>
      <c r="Y8798" s="41"/>
      <c r="AA8798" s="37" t="str">
        <f>IF($I8798&lt;&gt;"",VLOOKUP($I8798,'Valid Values - Search'!$R$4:$T$4719,3,FALSE),"")</f>
        <v/>
      </c>
      <c r="AB8798" s="37" t="str">
        <f>IF($I8798&lt;&gt;"",VLOOKUP($I8798,'Valid Values - Search'!$R$4:$S$4719,2,FALSE),"")</f>
        <v/>
      </c>
      <c r="AC8798" s="38" t="str">
        <f t="shared" si="137"/>
        <v/>
      </c>
      <c r="AD8798" s="38"/>
    </row>
    <row r="8799" spans="1:30">
      <c r="A8799" s="46"/>
      <c r="B8799" s="47"/>
      <c r="C8799" s="49"/>
      <c r="D8799" s="41"/>
      <c r="E8799" s="41"/>
      <c r="F8799" s="41"/>
      <c r="G8799" s="50" t="str">
        <f>IF(A8799&lt;&gt;"",CONCATENATE(A8799,":",YEAR(B8799),IF(MONTH(B8799)&gt;9,MONTH(B8799),CONCATENATE(0,MONTH(B8799))),IF(DAY(B8799)&gt;9,DAY(B8799),CONCATENATE(0,DAY(B8799))),IF(HOUR(C8799)&gt;9,HOUR(C8799),CONCATENATE(0,HOUR(C8799))),IF(MINUTE(C8799)&gt;9,MINUTE(C8799),CONCATENATE(0,MINUTE(C8799))),":",VLOOKUP(F8799,'Valid Values - Results'!$D$4:$F$12,3,FALSE)),"")</f>
        <v/>
      </c>
      <c r="H8799" s="41"/>
      <c r="I8799" s="41"/>
      <c r="J8799" s="41"/>
      <c r="K8799" s="41"/>
      <c r="L8799" s="41"/>
      <c r="M8799" s="92"/>
      <c r="N8799" s="41"/>
      <c r="O8799" s="41"/>
      <c r="P8799" s="41"/>
      <c r="Q8799" s="41"/>
      <c r="R8799" s="41"/>
      <c r="S8799" s="41"/>
      <c r="T8799" s="41"/>
      <c r="U8799" s="47"/>
      <c r="V8799" s="49"/>
      <c r="W8799" s="41"/>
      <c r="X8799" s="41"/>
      <c r="Y8799" s="41"/>
      <c r="AA8799" s="37" t="str">
        <f>IF($I8799&lt;&gt;"",VLOOKUP($I8799,'Valid Values - Search'!$R$4:$T$4719,3,FALSE),"")</f>
        <v/>
      </c>
      <c r="AB8799" s="37" t="str">
        <f>IF($I8799&lt;&gt;"",VLOOKUP($I8799,'Valid Values - Search'!$R$4:$S$4719,2,FALSE),"")</f>
        <v/>
      </c>
      <c r="AC8799" s="38" t="str">
        <f t="shared" si="137"/>
        <v/>
      </c>
      <c r="AD8799" s="38"/>
    </row>
    <row r="8800" spans="1:30">
      <c r="A8800" s="46"/>
      <c r="B8800" s="47"/>
      <c r="C8800" s="49"/>
      <c r="D8800" s="41"/>
      <c r="E8800" s="41"/>
      <c r="F8800" s="41"/>
      <c r="G8800" s="50" t="str">
        <f>IF(A8800&lt;&gt;"",CONCATENATE(A8800,":",YEAR(B8800),IF(MONTH(B8800)&gt;9,MONTH(B8800),CONCATENATE(0,MONTH(B8800))),IF(DAY(B8800)&gt;9,DAY(B8800),CONCATENATE(0,DAY(B8800))),IF(HOUR(C8800)&gt;9,HOUR(C8800),CONCATENATE(0,HOUR(C8800))),IF(MINUTE(C8800)&gt;9,MINUTE(C8800),CONCATENATE(0,MINUTE(C8800))),":",VLOOKUP(F8800,'Valid Values - Results'!$D$4:$F$12,3,FALSE)),"")</f>
        <v/>
      </c>
      <c r="H8800" s="41"/>
      <c r="I8800" s="41"/>
      <c r="J8800" s="41"/>
      <c r="K8800" s="41"/>
      <c r="L8800" s="41"/>
      <c r="M8800" s="92"/>
      <c r="N8800" s="41"/>
      <c r="O8800" s="41"/>
      <c r="P8800" s="41"/>
      <c r="Q8800" s="41"/>
      <c r="R8800" s="41"/>
      <c r="S8800" s="41"/>
      <c r="T8800" s="41"/>
      <c r="U8800" s="47"/>
      <c r="V8800" s="49"/>
      <c r="W8800" s="41"/>
      <c r="X8800" s="41"/>
      <c r="Y8800" s="41"/>
      <c r="AA8800" s="37" t="str">
        <f>IF($I8800&lt;&gt;"",VLOOKUP($I8800,'Valid Values - Search'!$R$4:$T$4719,3,FALSE),"")</f>
        <v/>
      </c>
      <c r="AB8800" s="37" t="str">
        <f>IF($I8800&lt;&gt;"",VLOOKUP($I8800,'Valid Values - Search'!$R$4:$S$4719,2,FALSE),"")</f>
        <v/>
      </c>
      <c r="AC8800" s="38" t="str">
        <f t="shared" si="137"/>
        <v/>
      </c>
      <c r="AD8800" s="38"/>
    </row>
    <row r="8801" spans="1:30">
      <c r="A8801" s="46"/>
      <c r="B8801" s="47"/>
      <c r="C8801" s="49"/>
      <c r="D8801" s="41"/>
      <c r="E8801" s="41"/>
      <c r="F8801" s="41"/>
      <c r="G8801" s="50" t="str">
        <f>IF(A8801&lt;&gt;"",CONCATENATE(A8801,":",YEAR(B8801),IF(MONTH(B8801)&gt;9,MONTH(B8801),CONCATENATE(0,MONTH(B8801))),IF(DAY(B8801)&gt;9,DAY(B8801),CONCATENATE(0,DAY(B8801))),IF(HOUR(C8801)&gt;9,HOUR(C8801),CONCATENATE(0,HOUR(C8801))),IF(MINUTE(C8801)&gt;9,MINUTE(C8801),CONCATENATE(0,MINUTE(C8801))),":",VLOOKUP(F8801,'Valid Values - Results'!$D$4:$F$12,3,FALSE)),"")</f>
        <v/>
      </c>
      <c r="H8801" s="41"/>
      <c r="I8801" s="41"/>
      <c r="J8801" s="41"/>
      <c r="K8801" s="41"/>
      <c r="L8801" s="41"/>
      <c r="M8801" s="92"/>
      <c r="N8801" s="41"/>
      <c r="O8801" s="41"/>
      <c r="P8801" s="41"/>
      <c r="Q8801" s="41"/>
      <c r="R8801" s="41"/>
      <c r="S8801" s="41"/>
      <c r="T8801" s="41"/>
      <c r="U8801" s="47"/>
      <c r="V8801" s="49"/>
      <c r="W8801" s="41"/>
      <c r="X8801" s="41"/>
      <c r="Y8801" s="41"/>
      <c r="AA8801" s="37" t="str">
        <f>IF($I8801&lt;&gt;"",VLOOKUP($I8801,'Valid Values - Search'!$R$4:$T$4719,3,FALSE),"")</f>
        <v/>
      </c>
      <c r="AB8801" s="37" t="str">
        <f>IF($I8801&lt;&gt;"",VLOOKUP($I8801,'Valid Values - Search'!$R$4:$S$4719,2,FALSE),"")</f>
        <v/>
      </c>
      <c r="AC8801" s="38" t="str">
        <f t="shared" si="137"/>
        <v/>
      </c>
      <c r="AD8801" s="38"/>
    </row>
    <row r="8802" spans="1:30">
      <c r="A8802" s="46"/>
      <c r="B8802" s="47"/>
      <c r="C8802" s="49"/>
      <c r="D8802" s="41"/>
      <c r="E8802" s="41"/>
      <c r="F8802" s="41"/>
      <c r="G8802" s="50" t="str">
        <f>IF(A8802&lt;&gt;"",CONCATENATE(A8802,":",YEAR(B8802),IF(MONTH(B8802)&gt;9,MONTH(B8802),CONCATENATE(0,MONTH(B8802))),IF(DAY(B8802)&gt;9,DAY(B8802),CONCATENATE(0,DAY(B8802))),IF(HOUR(C8802)&gt;9,HOUR(C8802),CONCATENATE(0,HOUR(C8802))),IF(MINUTE(C8802)&gt;9,MINUTE(C8802),CONCATENATE(0,MINUTE(C8802))),":",VLOOKUP(F8802,'Valid Values - Results'!$D$4:$F$12,3,FALSE)),"")</f>
        <v/>
      </c>
      <c r="H8802" s="41"/>
      <c r="I8802" s="41"/>
      <c r="J8802" s="41"/>
      <c r="K8802" s="41"/>
      <c r="L8802" s="41"/>
      <c r="M8802" s="92"/>
      <c r="N8802" s="41"/>
      <c r="O8802" s="41"/>
      <c r="P8802" s="41"/>
      <c r="Q8802" s="41"/>
      <c r="R8802" s="41"/>
      <c r="S8802" s="41"/>
      <c r="T8802" s="41"/>
      <c r="U8802" s="47"/>
      <c r="V8802" s="49"/>
      <c r="W8802" s="41"/>
      <c r="X8802" s="41"/>
      <c r="Y8802" s="41"/>
      <c r="AA8802" s="37" t="str">
        <f>IF($I8802&lt;&gt;"",VLOOKUP($I8802,'Valid Values - Search'!$R$4:$T$4719,3,FALSE),"")</f>
        <v/>
      </c>
      <c r="AB8802" s="37" t="str">
        <f>IF($I8802&lt;&gt;"",VLOOKUP($I8802,'Valid Values - Search'!$R$4:$S$4719,2,FALSE),"")</f>
        <v/>
      </c>
      <c r="AC8802" s="38" t="str">
        <f t="shared" si="137"/>
        <v/>
      </c>
      <c r="AD8802" s="38"/>
    </row>
    <row r="8803" spans="1:30">
      <c r="A8803" s="46"/>
      <c r="B8803" s="47"/>
      <c r="C8803" s="49"/>
      <c r="D8803" s="41"/>
      <c r="E8803" s="41"/>
      <c r="F8803" s="41"/>
      <c r="G8803" s="50" t="str">
        <f>IF(A8803&lt;&gt;"",CONCATENATE(A8803,":",YEAR(B8803),IF(MONTH(B8803)&gt;9,MONTH(B8803),CONCATENATE(0,MONTH(B8803))),IF(DAY(B8803)&gt;9,DAY(B8803),CONCATENATE(0,DAY(B8803))),IF(HOUR(C8803)&gt;9,HOUR(C8803),CONCATENATE(0,HOUR(C8803))),IF(MINUTE(C8803)&gt;9,MINUTE(C8803),CONCATENATE(0,MINUTE(C8803))),":",VLOOKUP(F8803,'Valid Values - Results'!$D$4:$F$12,3,FALSE)),"")</f>
        <v/>
      </c>
      <c r="H8803" s="41"/>
      <c r="I8803" s="41"/>
      <c r="J8803" s="41"/>
      <c r="K8803" s="41"/>
      <c r="L8803" s="41"/>
      <c r="M8803" s="92"/>
      <c r="N8803" s="41"/>
      <c r="O8803" s="41"/>
      <c r="P8803" s="41"/>
      <c r="Q8803" s="41"/>
      <c r="R8803" s="41"/>
      <c r="S8803" s="41"/>
      <c r="T8803" s="41"/>
      <c r="U8803" s="47"/>
      <c r="V8803" s="49"/>
      <c r="W8803" s="41"/>
      <c r="X8803" s="41"/>
      <c r="Y8803" s="41"/>
      <c r="AA8803" s="37" t="str">
        <f>IF($I8803&lt;&gt;"",VLOOKUP($I8803,'Valid Values - Search'!$R$4:$T$4719,3,FALSE),"")</f>
        <v/>
      </c>
      <c r="AB8803" s="37" t="str">
        <f>IF($I8803&lt;&gt;"",VLOOKUP($I8803,'Valid Values - Search'!$R$4:$S$4719,2,FALSE),"")</f>
        <v/>
      </c>
      <c r="AC8803" s="38" t="str">
        <f t="shared" si="137"/>
        <v/>
      </c>
      <c r="AD8803" s="38"/>
    </row>
    <row r="8804" spans="1:30">
      <c r="A8804" s="46"/>
      <c r="B8804" s="47"/>
      <c r="C8804" s="49"/>
      <c r="D8804" s="41"/>
      <c r="E8804" s="41"/>
      <c r="F8804" s="41"/>
      <c r="G8804" s="50" t="str">
        <f>IF(A8804&lt;&gt;"",CONCATENATE(A8804,":",YEAR(B8804),IF(MONTH(B8804)&gt;9,MONTH(B8804),CONCATENATE(0,MONTH(B8804))),IF(DAY(B8804)&gt;9,DAY(B8804),CONCATENATE(0,DAY(B8804))),IF(HOUR(C8804)&gt;9,HOUR(C8804),CONCATENATE(0,HOUR(C8804))),IF(MINUTE(C8804)&gt;9,MINUTE(C8804),CONCATENATE(0,MINUTE(C8804))),":",VLOOKUP(F8804,'Valid Values - Results'!$D$4:$F$12,3,FALSE)),"")</f>
        <v/>
      </c>
      <c r="H8804" s="41"/>
      <c r="I8804" s="41"/>
      <c r="J8804" s="41"/>
      <c r="K8804" s="41"/>
      <c r="L8804" s="41"/>
      <c r="M8804" s="92"/>
      <c r="N8804" s="41"/>
      <c r="O8804" s="41"/>
      <c r="P8804" s="41"/>
      <c r="Q8804" s="41"/>
      <c r="R8804" s="41"/>
      <c r="S8804" s="41"/>
      <c r="T8804" s="41"/>
      <c r="U8804" s="47"/>
      <c r="V8804" s="49"/>
      <c r="W8804" s="41"/>
      <c r="X8804" s="41"/>
      <c r="Y8804" s="41"/>
      <c r="AA8804" s="37" t="str">
        <f>IF($I8804&lt;&gt;"",VLOOKUP($I8804,'Valid Values - Search'!$R$4:$T$4719,3,FALSE),"")</f>
        <v/>
      </c>
      <c r="AB8804" s="37" t="str">
        <f>IF($I8804&lt;&gt;"",VLOOKUP($I8804,'Valid Values - Search'!$R$4:$S$4719,2,FALSE),"")</f>
        <v/>
      </c>
      <c r="AC8804" s="38" t="str">
        <f t="shared" si="137"/>
        <v/>
      </c>
      <c r="AD8804" s="38"/>
    </row>
    <row r="8805" spans="1:30">
      <c r="A8805" s="46"/>
      <c r="B8805" s="47"/>
      <c r="C8805" s="49"/>
      <c r="D8805" s="41"/>
      <c r="E8805" s="41"/>
      <c r="F8805" s="41"/>
      <c r="G8805" s="50" t="str">
        <f>IF(A8805&lt;&gt;"",CONCATENATE(A8805,":",YEAR(B8805),IF(MONTH(B8805)&gt;9,MONTH(B8805),CONCATENATE(0,MONTH(B8805))),IF(DAY(B8805)&gt;9,DAY(B8805),CONCATENATE(0,DAY(B8805))),IF(HOUR(C8805)&gt;9,HOUR(C8805),CONCATENATE(0,HOUR(C8805))),IF(MINUTE(C8805)&gt;9,MINUTE(C8805),CONCATENATE(0,MINUTE(C8805))),":",VLOOKUP(F8805,'Valid Values - Results'!$D$4:$F$12,3,FALSE)),"")</f>
        <v/>
      </c>
      <c r="H8805" s="41"/>
      <c r="I8805" s="41"/>
      <c r="J8805" s="41"/>
      <c r="K8805" s="41"/>
      <c r="L8805" s="41"/>
      <c r="M8805" s="92"/>
      <c r="N8805" s="41"/>
      <c r="O8805" s="41"/>
      <c r="P8805" s="41"/>
      <c r="Q8805" s="41"/>
      <c r="R8805" s="41"/>
      <c r="S8805" s="41"/>
      <c r="T8805" s="41"/>
      <c r="U8805" s="47"/>
      <c r="V8805" s="49"/>
      <c r="W8805" s="41"/>
      <c r="X8805" s="41"/>
      <c r="Y8805" s="41"/>
      <c r="AA8805" s="37" t="str">
        <f>IF($I8805&lt;&gt;"",VLOOKUP($I8805,'Valid Values - Search'!$R$4:$T$4719,3,FALSE),"")</f>
        <v/>
      </c>
      <c r="AB8805" s="37" t="str">
        <f>IF($I8805&lt;&gt;"",VLOOKUP($I8805,'Valid Values - Search'!$R$4:$S$4719,2,FALSE),"")</f>
        <v/>
      </c>
      <c r="AC8805" s="38" t="str">
        <f t="shared" si="137"/>
        <v/>
      </c>
      <c r="AD8805" s="38"/>
    </row>
    <row r="8806" spans="1:30">
      <c r="A8806" s="46"/>
      <c r="B8806" s="47"/>
      <c r="C8806" s="49"/>
      <c r="D8806" s="41"/>
      <c r="E8806" s="41"/>
      <c r="F8806" s="41"/>
      <c r="G8806" s="50" t="str">
        <f>IF(A8806&lt;&gt;"",CONCATENATE(A8806,":",YEAR(B8806),IF(MONTH(B8806)&gt;9,MONTH(B8806),CONCATENATE(0,MONTH(B8806))),IF(DAY(B8806)&gt;9,DAY(B8806),CONCATENATE(0,DAY(B8806))),IF(HOUR(C8806)&gt;9,HOUR(C8806),CONCATENATE(0,HOUR(C8806))),IF(MINUTE(C8806)&gt;9,MINUTE(C8806),CONCATENATE(0,MINUTE(C8806))),":",VLOOKUP(F8806,'Valid Values - Results'!$D$4:$F$12,3,FALSE)),"")</f>
        <v/>
      </c>
      <c r="H8806" s="41"/>
      <c r="I8806" s="41"/>
      <c r="J8806" s="41"/>
      <c r="K8806" s="41"/>
      <c r="L8806" s="41"/>
      <c r="M8806" s="92"/>
      <c r="N8806" s="41"/>
      <c r="O8806" s="41"/>
      <c r="P8806" s="41"/>
      <c r="Q8806" s="41"/>
      <c r="R8806" s="41"/>
      <c r="S8806" s="41"/>
      <c r="T8806" s="41"/>
      <c r="U8806" s="47"/>
      <c r="V8806" s="49"/>
      <c r="W8806" s="41"/>
      <c r="X8806" s="41"/>
      <c r="Y8806" s="41"/>
      <c r="AA8806" s="37" t="str">
        <f>IF($I8806&lt;&gt;"",VLOOKUP($I8806,'Valid Values - Search'!$R$4:$T$4719,3,FALSE),"")</f>
        <v/>
      </c>
      <c r="AB8806" s="37" t="str">
        <f>IF($I8806&lt;&gt;"",VLOOKUP($I8806,'Valid Values - Search'!$R$4:$S$4719,2,FALSE),"")</f>
        <v/>
      </c>
      <c r="AC8806" s="38" t="str">
        <f t="shared" si="137"/>
        <v/>
      </c>
      <c r="AD8806" s="38"/>
    </row>
    <row r="8807" spans="1:30">
      <c r="A8807" s="46"/>
      <c r="B8807" s="47"/>
      <c r="C8807" s="49"/>
      <c r="D8807" s="41"/>
      <c r="E8807" s="41"/>
      <c r="F8807" s="41"/>
      <c r="G8807" s="50" t="str">
        <f>IF(A8807&lt;&gt;"",CONCATENATE(A8807,":",YEAR(B8807),IF(MONTH(B8807)&gt;9,MONTH(B8807),CONCATENATE(0,MONTH(B8807))),IF(DAY(B8807)&gt;9,DAY(B8807),CONCATENATE(0,DAY(B8807))),IF(HOUR(C8807)&gt;9,HOUR(C8807),CONCATENATE(0,HOUR(C8807))),IF(MINUTE(C8807)&gt;9,MINUTE(C8807),CONCATENATE(0,MINUTE(C8807))),":",VLOOKUP(F8807,'Valid Values - Results'!$D$4:$F$12,3,FALSE)),"")</f>
        <v/>
      </c>
      <c r="H8807" s="41"/>
      <c r="I8807" s="41"/>
      <c r="J8807" s="41"/>
      <c r="K8807" s="41"/>
      <c r="L8807" s="41"/>
      <c r="M8807" s="92"/>
      <c r="N8807" s="41"/>
      <c r="O8807" s="41"/>
      <c r="P8807" s="41"/>
      <c r="Q8807" s="41"/>
      <c r="R8807" s="41"/>
      <c r="S8807" s="41"/>
      <c r="T8807" s="41"/>
      <c r="U8807" s="47"/>
      <c r="V8807" s="49"/>
      <c r="W8807" s="41"/>
      <c r="X8807" s="41"/>
      <c r="Y8807" s="41"/>
      <c r="AA8807" s="37" t="str">
        <f>IF($I8807&lt;&gt;"",VLOOKUP($I8807,'Valid Values - Search'!$R$4:$T$4719,3,FALSE),"")</f>
        <v/>
      </c>
      <c r="AB8807" s="37" t="str">
        <f>IF($I8807&lt;&gt;"",VLOOKUP($I8807,'Valid Values - Search'!$R$4:$S$4719,2,FALSE),"")</f>
        <v/>
      </c>
      <c r="AC8807" s="38" t="str">
        <f t="shared" si="137"/>
        <v/>
      </c>
      <c r="AD8807" s="38"/>
    </row>
    <row r="8808" spans="1:30">
      <c r="A8808" s="46"/>
      <c r="B8808" s="47"/>
      <c r="C8808" s="49"/>
      <c r="D8808" s="41"/>
      <c r="E8808" s="41"/>
      <c r="F8808" s="41"/>
      <c r="G8808" s="50" t="str">
        <f>IF(A8808&lt;&gt;"",CONCATENATE(A8808,":",YEAR(B8808),IF(MONTH(B8808)&gt;9,MONTH(B8808),CONCATENATE(0,MONTH(B8808))),IF(DAY(B8808)&gt;9,DAY(B8808),CONCATENATE(0,DAY(B8808))),IF(HOUR(C8808)&gt;9,HOUR(C8808),CONCATENATE(0,HOUR(C8808))),IF(MINUTE(C8808)&gt;9,MINUTE(C8808),CONCATENATE(0,MINUTE(C8808))),":",VLOOKUP(F8808,'Valid Values - Results'!$D$4:$F$12,3,FALSE)),"")</f>
        <v/>
      </c>
      <c r="H8808" s="41"/>
      <c r="I8808" s="41"/>
      <c r="J8808" s="41"/>
      <c r="K8808" s="41"/>
      <c r="L8808" s="41"/>
      <c r="M8808" s="92"/>
      <c r="N8808" s="41"/>
      <c r="O8808" s="41"/>
      <c r="P8808" s="41"/>
      <c r="Q8808" s="41"/>
      <c r="R8808" s="41"/>
      <c r="S8808" s="41"/>
      <c r="T8808" s="41"/>
      <c r="U8808" s="47"/>
      <c r="V8808" s="49"/>
      <c r="W8808" s="41"/>
      <c r="X8808" s="41"/>
      <c r="Y8808" s="41"/>
      <c r="AA8808" s="37" t="str">
        <f>IF($I8808&lt;&gt;"",VLOOKUP($I8808,'Valid Values - Search'!$R$4:$T$4719,3,FALSE),"")</f>
        <v/>
      </c>
      <c r="AB8808" s="37" t="str">
        <f>IF($I8808&lt;&gt;"",VLOOKUP($I8808,'Valid Values - Search'!$R$4:$S$4719,2,FALSE),"")</f>
        <v/>
      </c>
      <c r="AC8808" s="38" t="str">
        <f t="shared" si="137"/>
        <v/>
      </c>
      <c r="AD8808" s="38"/>
    </row>
    <row r="8809" spans="1:30">
      <c r="A8809" s="46"/>
      <c r="B8809" s="47"/>
      <c r="C8809" s="49"/>
      <c r="D8809" s="41"/>
      <c r="E8809" s="41"/>
      <c r="F8809" s="41"/>
      <c r="G8809" s="50" t="str">
        <f>IF(A8809&lt;&gt;"",CONCATENATE(A8809,":",YEAR(B8809),IF(MONTH(B8809)&gt;9,MONTH(B8809),CONCATENATE(0,MONTH(B8809))),IF(DAY(B8809)&gt;9,DAY(B8809),CONCATENATE(0,DAY(B8809))),IF(HOUR(C8809)&gt;9,HOUR(C8809),CONCATENATE(0,HOUR(C8809))),IF(MINUTE(C8809)&gt;9,MINUTE(C8809),CONCATENATE(0,MINUTE(C8809))),":",VLOOKUP(F8809,'Valid Values - Results'!$D$4:$F$12,3,FALSE)),"")</f>
        <v/>
      </c>
      <c r="H8809" s="41"/>
      <c r="I8809" s="41"/>
      <c r="J8809" s="41"/>
      <c r="K8809" s="41"/>
      <c r="L8809" s="41"/>
      <c r="M8809" s="92"/>
      <c r="N8809" s="41"/>
      <c r="O8809" s="41"/>
      <c r="P8809" s="41"/>
      <c r="Q8809" s="41"/>
      <c r="R8809" s="41"/>
      <c r="S8809" s="41"/>
      <c r="T8809" s="41"/>
      <c r="U8809" s="47"/>
      <c r="V8809" s="49"/>
      <c r="W8809" s="41"/>
      <c r="X8809" s="41"/>
      <c r="Y8809" s="41"/>
      <c r="AA8809" s="37" t="str">
        <f>IF($I8809&lt;&gt;"",VLOOKUP($I8809,'Valid Values - Search'!$R$4:$T$4719,3,FALSE),"")</f>
        <v/>
      </c>
      <c r="AB8809" s="37" t="str">
        <f>IF($I8809&lt;&gt;"",VLOOKUP($I8809,'Valid Values - Search'!$R$4:$S$4719,2,FALSE),"")</f>
        <v/>
      </c>
      <c r="AC8809" s="38" t="str">
        <f t="shared" si="137"/>
        <v/>
      </c>
      <c r="AD8809" s="38"/>
    </row>
    <row r="8810" spans="1:30">
      <c r="A8810" s="46"/>
      <c r="B8810" s="47"/>
      <c r="C8810" s="49"/>
      <c r="D8810" s="41"/>
      <c r="E8810" s="41"/>
      <c r="F8810" s="41"/>
      <c r="G8810" s="50" t="str">
        <f>IF(A8810&lt;&gt;"",CONCATENATE(A8810,":",YEAR(B8810),IF(MONTH(B8810)&gt;9,MONTH(B8810),CONCATENATE(0,MONTH(B8810))),IF(DAY(B8810)&gt;9,DAY(B8810),CONCATENATE(0,DAY(B8810))),IF(HOUR(C8810)&gt;9,HOUR(C8810),CONCATENATE(0,HOUR(C8810))),IF(MINUTE(C8810)&gt;9,MINUTE(C8810),CONCATENATE(0,MINUTE(C8810))),":",VLOOKUP(F8810,'Valid Values - Results'!$D$4:$F$12,3,FALSE)),"")</f>
        <v/>
      </c>
      <c r="H8810" s="41"/>
      <c r="I8810" s="41"/>
      <c r="J8810" s="41"/>
      <c r="K8810" s="41"/>
      <c r="L8810" s="41"/>
      <c r="M8810" s="92"/>
      <c r="N8810" s="41"/>
      <c r="O8810" s="41"/>
      <c r="P8810" s="41"/>
      <c r="Q8810" s="41"/>
      <c r="R8810" s="41"/>
      <c r="S8810" s="41"/>
      <c r="T8810" s="41"/>
      <c r="U8810" s="47"/>
      <c r="V8810" s="49"/>
      <c r="W8810" s="41"/>
      <c r="X8810" s="41"/>
      <c r="Y8810" s="41"/>
      <c r="AA8810" s="37" t="str">
        <f>IF($I8810&lt;&gt;"",VLOOKUP($I8810,'Valid Values - Search'!$R$4:$T$4719,3,FALSE),"")</f>
        <v/>
      </c>
      <c r="AB8810" s="37" t="str">
        <f>IF($I8810&lt;&gt;"",VLOOKUP($I8810,'Valid Values - Search'!$R$4:$S$4719,2,FALSE),"")</f>
        <v/>
      </c>
      <c r="AC8810" s="38" t="str">
        <f t="shared" si="137"/>
        <v/>
      </c>
      <c r="AD8810" s="38"/>
    </row>
    <row r="8811" spans="1:30">
      <c r="A8811" s="46"/>
      <c r="B8811" s="47"/>
      <c r="C8811" s="49"/>
      <c r="D8811" s="41"/>
      <c r="E8811" s="41"/>
      <c r="F8811" s="41"/>
      <c r="G8811" s="50" t="str">
        <f>IF(A8811&lt;&gt;"",CONCATENATE(A8811,":",YEAR(B8811),IF(MONTH(B8811)&gt;9,MONTH(B8811),CONCATENATE(0,MONTH(B8811))),IF(DAY(B8811)&gt;9,DAY(B8811),CONCATENATE(0,DAY(B8811))),IF(HOUR(C8811)&gt;9,HOUR(C8811),CONCATENATE(0,HOUR(C8811))),IF(MINUTE(C8811)&gt;9,MINUTE(C8811),CONCATENATE(0,MINUTE(C8811))),":",VLOOKUP(F8811,'Valid Values - Results'!$D$4:$F$12,3,FALSE)),"")</f>
        <v/>
      </c>
      <c r="H8811" s="41"/>
      <c r="I8811" s="41"/>
      <c r="J8811" s="41"/>
      <c r="K8811" s="41"/>
      <c r="L8811" s="41"/>
      <c r="M8811" s="92"/>
      <c r="N8811" s="41"/>
      <c r="O8811" s="41"/>
      <c r="P8811" s="41"/>
      <c r="Q8811" s="41"/>
      <c r="R8811" s="41"/>
      <c r="S8811" s="41"/>
      <c r="T8811" s="41"/>
      <c r="U8811" s="47"/>
      <c r="V8811" s="49"/>
      <c r="W8811" s="41"/>
      <c r="X8811" s="41"/>
      <c r="Y8811" s="41"/>
      <c r="AA8811" s="37" t="str">
        <f>IF($I8811&lt;&gt;"",VLOOKUP($I8811,'Valid Values - Search'!$R$4:$T$4719,3,FALSE),"")</f>
        <v/>
      </c>
      <c r="AB8811" s="37" t="str">
        <f>IF($I8811&lt;&gt;"",VLOOKUP($I8811,'Valid Values - Search'!$R$4:$S$4719,2,FALSE),"")</f>
        <v/>
      </c>
      <c r="AC8811" s="38" t="str">
        <f t="shared" si="137"/>
        <v/>
      </c>
      <c r="AD8811" s="38"/>
    </row>
    <row r="8812" spans="1:30">
      <c r="A8812" s="46"/>
      <c r="B8812" s="47"/>
      <c r="C8812" s="49"/>
      <c r="D8812" s="41"/>
      <c r="E8812" s="41"/>
      <c r="F8812" s="41"/>
      <c r="G8812" s="50" t="str">
        <f>IF(A8812&lt;&gt;"",CONCATENATE(A8812,":",YEAR(B8812),IF(MONTH(B8812)&gt;9,MONTH(B8812),CONCATENATE(0,MONTH(B8812))),IF(DAY(B8812)&gt;9,DAY(B8812),CONCATENATE(0,DAY(B8812))),IF(HOUR(C8812)&gt;9,HOUR(C8812),CONCATENATE(0,HOUR(C8812))),IF(MINUTE(C8812)&gt;9,MINUTE(C8812),CONCATENATE(0,MINUTE(C8812))),":",VLOOKUP(F8812,'Valid Values - Results'!$D$4:$F$12,3,FALSE)),"")</f>
        <v/>
      </c>
      <c r="H8812" s="41"/>
      <c r="I8812" s="41"/>
      <c r="J8812" s="41"/>
      <c r="K8812" s="41"/>
      <c r="L8812" s="41"/>
      <c r="M8812" s="92"/>
      <c r="N8812" s="41"/>
      <c r="O8812" s="41"/>
      <c r="P8812" s="41"/>
      <c r="Q8812" s="41"/>
      <c r="R8812" s="41"/>
      <c r="S8812" s="41"/>
      <c r="T8812" s="41"/>
      <c r="U8812" s="47"/>
      <c r="V8812" s="49"/>
      <c r="W8812" s="41"/>
      <c r="X8812" s="41"/>
      <c r="Y8812" s="41"/>
      <c r="AA8812" s="37" t="str">
        <f>IF($I8812&lt;&gt;"",VLOOKUP($I8812,'Valid Values - Search'!$R$4:$T$4719,3,FALSE),"")</f>
        <v/>
      </c>
      <c r="AB8812" s="37" t="str">
        <f>IF($I8812&lt;&gt;"",VLOOKUP($I8812,'Valid Values - Search'!$R$4:$S$4719,2,FALSE),"")</f>
        <v/>
      </c>
      <c r="AC8812" s="38" t="str">
        <f t="shared" si="137"/>
        <v/>
      </c>
      <c r="AD8812" s="38"/>
    </row>
    <row r="8813" spans="1:30">
      <c r="A8813" s="46"/>
      <c r="B8813" s="47"/>
      <c r="C8813" s="49"/>
      <c r="D8813" s="41"/>
      <c r="E8813" s="41"/>
      <c r="F8813" s="41"/>
      <c r="G8813" s="50" t="str">
        <f>IF(A8813&lt;&gt;"",CONCATENATE(A8813,":",YEAR(B8813),IF(MONTH(B8813)&gt;9,MONTH(B8813),CONCATENATE(0,MONTH(B8813))),IF(DAY(B8813)&gt;9,DAY(B8813),CONCATENATE(0,DAY(B8813))),IF(HOUR(C8813)&gt;9,HOUR(C8813),CONCATENATE(0,HOUR(C8813))),IF(MINUTE(C8813)&gt;9,MINUTE(C8813),CONCATENATE(0,MINUTE(C8813))),":",VLOOKUP(F8813,'Valid Values - Results'!$D$4:$F$12,3,FALSE)),"")</f>
        <v/>
      </c>
      <c r="H8813" s="41"/>
      <c r="I8813" s="41"/>
      <c r="J8813" s="41"/>
      <c r="K8813" s="41"/>
      <c r="L8813" s="41"/>
      <c r="M8813" s="92"/>
      <c r="N8813" s="41"/>
      <c r="O8813" s="41"/>
      <c r="P8813" s="41"/>
      <c r="Q8813" s="41"/>
      <c r="R8813" s="41"/>
      <c r="S8813" s="41"/>
      <c r="T8813" s="41"/>
      <c r="U8813" s="47"/>
      <c r="V8813" s="49"/>
      <c r="W8813" s="41"/>
      <c r="X8813" s="41"/>
      <c r="Y8813" s="41"/>
      <c r="AA8813" s="37" t="str">
        <f>IF($I8813&lt;&gt;"",VLOOKUP($I8813,'Valid Values - Search'!$R$4:$T$4719,3,FALSE),"")</f>
        <v/>
      </c>
      <c r="AB8813" s="37" t="str">
        <f>IF($I8813&lt;&gt;"",VLOOKUP($I8813,'Valid Values - Search'!$R$4:$S$4719,2,FALSE),"")</f>
        <v/>
      </c>
      <c r="AC8813" s="38" t="str">
        <f t="shared" si="137"/>
        <v/>
      </c>
      <c r="AD8813" s="38"/>
    </row>
    <row r="8814" spans="1:30">
      <c r="A8814" s="46"/>
      <c r="B8814" s="47"/>
      <c r="C8814" s="49"/>
      <c r="D8814" s="41"/>
      <c r="E8814" s="41"/>
      <c r="F8814" s="41"/>
      <c r="G8814" s="50" t="str">
        <f>IF(A8814&lt;&gt;"",CONCATENATE(A8814,":",YEAR(B8814),IF(MONTH(B8814)&gt;9,MONTH(B8814),CONCATENATE(0,MONTH(B8814))),IF(DAY(B8814)&gt;9,DAY(B8814),CONCATENATE(0,DAY(B8814))),IF(HOUR(C8814)&gt;9,HOUR(C8814),CONCATENATE(0,HOUR(C8814))),IF(MINUTE(C8814)&gt;9,MINUTE(C8814),CONCATENATE(0,MINUTE(C8814))),":",VLOOKUP(F8814,'Valid Values - Results'!$D$4:$F$12,3,FALSE)),"")</f>
        <v/>
      </c>
      <c r="H8814" s="41"/>
      <c r="I8814" s="41"/>
      <c r="J8814" s="41"/>
      <c r="K8814" s="41"/>
      <c r="L8814" s="41"/>
      <c r="M8814" s="92"/>
      <c r="N8814" s="41"/>
      <c r="O8814" s="41"/>
      <c r="P8814" s="41"/>
      <c r="Q8814" s="41"/>
      <c r="R8814" s="41"/>
      <c r="S8814" s="41"/>
      <c r="T8814" s="41"/>
      <c r="U8814" s="47"/>
      <c r="V8814" s="49"/>
      <c r="W8814" s="41"/>
      <c r="X8814" s="41"/>
      <c r="Y8814" s="41"/>
      <c r="AA8814" s="37" t="str">
        <f>IF($I8814&lt;&gt;"",VLOOKUP($I8814,'Valid Values - Search'!$R$4:$T$4719,3,FALSE),"")</f>
        <v/>
      </c>
      <c r="AB8814" s="37" t="str">
        <f>IF($I8814&lt;&gt;"",VLOOKUP($I8814,'Valid Values - Search'!$R$4:$S$4719,2,FALSE),"")</f>
        <v/>
      </c>
      <c r="AC8814" s="38" t="str">
        <f t="shared" si="137"/>
        <v/>
      </c>
      <c r="AD8814" s="38"/>
    </row>
    <row r="8815" spans="1:30">
      <c r="A8815" s="46"/>
      <c r="B8815" s="47"/>
      <c r="C8815" s="49"/>
      <c r="D8815" s="41"/>
      <c r="E8815" s="41"/>
      <c r="F8815" s="41"/>
      <c r="G8815" s="50" t="str">
        <f>IF(A8815&lt;&gt;"",CONCATENATE(A8815,":",YEAR(B8815),IF(MONTH(B8815)&gt;9,MONTH(B8815),CONCATENATE(0,MONTH(B8815))),IF(DAY(B8815)&gt;9,DAY(B8815),CONCATENATE(0,DAY(B8815))),IF(HOUR(C8815)&gt;9,HOUR(C8815),CONCATENATE(0,HOUR(C8815))),IF(MINUTE(C8815)&gt;9,MINUTE(C8815),CONCATENATE(0,MINUTE(C8815))),":",VLOOKUP(F8815,'Valid Values - Results'!$D$4:$F$12,3,FALSE)),"")</f>
        <v/>
      </c>
      <c r="H8815" s="41"/>
      <c r="I8815" s="41"/>
      <c r="J8815" s="41"/>
      <c r="K8815" s="41"/>
      <c r="L8815" s="41"/>
      <c r="M8815" s="92"/>
      <c r="N8815" s="41"/>
      <c r="O8815" s="41"/>
      <c r="P8815" s="41"/>
      <c r="Q8815" s="41"/>
      <c r="R8815" s="41"/>
      <c r="S8815" s="41"/>
      <c r="T8815" s="41"/>
      <c r="U8815" s="47"/>
      <c r="V8815" s="49"/>
      <c r="W8815" s="41"/>
      <c r="X8815" s="41"/>
      <c r="Y8815" s="41"/>
      <c r="AA8815" s="37" t="str">
        <f>IF($I8815&lt;&gt;"",VLOOKUP($I8815,'Valid Values - Search'!$R$4:$T$4719,3,FALSE),"")</f>
        <v/>
      </c>
      <c r="AB8815" s="37" t="str">
        <f>IF($I8815&lt;&gt;"",VLOOKUP($I8815,'Valid Values - Search'!$R$4:$S$4719,2,FALSE),"")</f>
        <v/>
      </c>
      <c r="AC8815" s="38" t="str">
        <f t="shared" si="137"/>
        <v/>
      </c>
      <c r="AD8815" s="38"/>
    </row>
    <row r="8816" spans="1:30">
      <c r="A8816" s="46"/>
      <c r="B8816" s="47"/>
      <c r="C8816" s="49"/>
      <c r="D8816" s="41"/>
      <c r="E8816" s="41"/>
      <c r="F8816" s="41"/>
      <c r="G8816" s="50" t="str">
        <f>IF(A8816&lt;&gt;"",CONCATENATE(A8816,":",YEAR(B8816),IF(MONTH(B8816)&gt;9,MONTH(B8816),CONCATENATE(0,MONTH(B8816))),IF(DAY(B8816)&gt;9,DAY(B8816),CONCATENATE(0,DAY(B8816))),IF(HOUR(C8816)&gt;9,HOUR(C8816),CONCATENATE(0,HOUR(C8816))),IF(MINUTE(C8816)&gt;9,MINUTE(C8816),CONCATENATE(0,MINUTE(C8816))),":",VLOOKUP(F8816,'Valid Values - Results'!$D$4:$F$12,3,FALSE)),"")</f>
        <v/>
      </c>
      <c r="H8816" s="41"/>
      <c r="I8816" s="41"/>
      <c r="J8816" s="41"/>
      <c r="K8816" s="41"/>
      <c r="L8816" s="41"/>
      <c r="M8816" s="92"/>
      <c r="N8816" s="41"/>
      <c r="O8816" s="41"/>
      <c r="P8816" s="41"/>
      <c r="Q8816" s="41"/>
      <c r="R8816" s="41"/>
      <c r="S8816" s="41"/>
      <c r="T8816" s="41"/>
      <c r="U8816" s="47"/>
      <c r="V8816" s="49"/>
      <c r="W8816" s="41"/>
      <c r="X8816" s="41"/>
      <c r="Y8816" s="41"/>
      <c r="AA8816" s="37" t="str">
        <f>IF($I8816&lt;&gt;"",VLOOKUP($I8816,'Valid Values - Search'!$R$4:$T$4719,3,FALSE),"")</f>
        <v/>
      </c>
      <c r="AB8816" s="37" t="str">
        <f>IF($I8816&lt;&gt;"",VLOOKUP($I8816,'Valid Values - Search'!$R$4:$S$4719,2,FALSE),"")</f>
        <v/>
      </c>
      <c r="AC8816" s="38" t="str">
        <f t="shared" si="137"/>
        <v/>
      </c>
      <c r="AD8816" s="38"/>
    </row>
    <row r="8817" spans="1:30">
      <c r="A8817" s="46"/>
      <c r="B8817" s="47"/>
      <c r="C8817" s="49"/>
      <c r="D8817" s="41"/>
      <c r="E8817" s="41"/>
      <c r="F8817" s="41"/>
      <c r="G8817" s="50" t="str">
        <f>IF(A8817&lt;&gt;"",CONCATENATE(A8817,":",YEAR(B8817),IF(MONTH(B8817)&gt;9,MONTH(B8817),CONCATENATE(0,MONTH(B8817))),IF(DAY(B8817)&gt;9,DAY(B8817),CONCATENATE(0,DAY(B8817))),IF(HOUR(C8817)&gt;9,HOUR(C8817),CONCATENATE(0,HOUR(C8817))),IF(MINUTE(C8817)&gt;9,MINUTE(C8817),CONCATENATE(0,MINUTE(C8817))),":",VLOOKUP(F8817,'Valid Values - Results'!$D$4:$F$12,3,FALSE)),"")</f>
        <v/>
      </c>
      <c r="H8817" s="41"/>
      <c r="I8817" s="41"/>
      <c r="J8817" s="41"/>
      <c r="K8817" s="41"/>
      <c r="L8817" s="41"/>
      <c r="M8817" s="92"/>
      <c r="N8817" s="41"/>
      <c r="O8817" s="41"/>
      <c r="P8817" s="41"/>
      <c r="Q8817" s="41"/>
      <c r="R8817" s="41"/>
      <c r="S8817" s="41"/>
      <c r="T8817" s="41"/>
      <c r="U8817" s="47"/>
      <c r="V8817" s="49"/>
      <c r="W8817" s="41"/>
      <c r="X8817" s="41"/>
      <c r="Y8817" s="41"/>
      <c r="AA8817" s="37" t="str">
        <f>IF($I8817&lt;&gt;"",VLOOKUP($I8817,'Valid Values - Search'!$R$4:$T$4719,3,FALSE),"")</f>
        <v/>
      </c>
      <c r="AB8817" s="37" t="str">
        <f>IF($I8817&lt;&gt;"",VLOOKUP($I8817,'Valid Values - Search'!$R$4:$S$4719,2,FALSE),"")</f>
        <v/>
      </c>
      <c r="AC8817" s="38" t="str">
        <f t="shared" si="137"/>
        <v/>
      </c>
      <c r="AD8817" s="38"/>
    </row>
    <row r="8818" spans="1:30">
      <c r="A8818" s="46"/>
      <c r="B8818" s="47"/>
      <c r="C8818" s="49"/>
      <c r="D8818" s="41"/>
      <c r="E8818" s="41"/>
      <c r="F8818" s="41"/>
      <c r="G8818" s="50" t="str">
        <f>IF(A8818&lt;&gt;"",CONCATENATE(A8818,":",YEAR(B8818),IF(MONTH(B8818)&gt;9,MONTH(B8818),CONCATENATE(0,MONTH(B8818))),IF(DAY(B8818)&gt;9,DAY(B8818),CONCATENATE(0,DAY(B8818))),IF(HOUR(C8818)&gt;9,HOUR(C8818),CONCATENATE(0,HOUR(C8818))),IF(MINUTE(C8818)&gt;9,MINUTE(C8818),CONCATENATE(0,MINUTE(C8818))),":",VLOOKUP(F8818,'Valid Values - Results'!$D$4:$F$12,3,FALSE)),"")</f>
        <v/>
      </c>
      <c r="H8818" s="41"/>
      <c r="I8818" s="41"/>
      <c r="J8818" s="41"/>
      <c r="K8818" s="41"/>
      <c r="L8818" s="41"/>
      <c r="M8818" s="92"/>
      <c r="N8818" s="41"/>
      <c r="O8818" s="41"/>
      <c r="P8818" s="41"/>
      <c r="Q8818" s="41"/>
      <c r="R8818" s="41"/>
      <c r="S8818" s="41"/>
      <c r="T8818" s="41"/>
      <c r="U8818" s="47"/>
      <c r="V8818" s="49"/>
      <c r="W8818" s="41"/>
      <c r="X8818" s="41"/>
      <c r="Y8818" s="41"/>
      <c r="AA8818" s="37" t="str">
        <f>IF($I8818&lt;&gt;"",VLOOKUP($I8818,'Valid Values - Search'!$R$4:$T$4719,3,FALSE),"")</f>
        <v/>
      </c>
      <c r="AB8818" s="37" t="str">
        <f>IF($I8818&lt;&gt;"",VLOOKUP($I8818,'Valid Values - Search'!$R$4:$S$4719,2,FALSE),"")</f>
        <v/>
      </c>
      <c r="AC8818" s="38" t="str">
        <f t="shared" si="137"/>
        <v/>
      </c>
      <c r="AD8818" s="38"/>
    </row>
    <row r="8819" spans="1:30">
      <c r="A8819" s="46"/>
      <c r="B8819" s="47"/>
      <c r="C8819" s="49"/>
      <c r="D8819" s="41"/>
      <c r="E8819" s="41"/>
      <c r="F8819" s="41"/>
      <c r="G8819" s="50" t="str">
        <f>IF(A8819&lt;&gt;"",CONCATENATE(A8819,":",YEAR(B8819),IF(MONTH(B8819)&gt;9,MONTH(B8819),CONCATENATE(0,MONTH(B8819))),IF(DAY(B8819)&gt;9,DAY(B8819),CONCATENATE(0,DAY(B8819))),IF(HOUR(C8819)&gt;9,HOUR(C8819),CONCATENATE(0,HOUR(C8819))),IF(MINUTE(C8819)&gt;9,MINUTE(C8819),CONCATENATE(0,MINUTE(C8819))),":",VLOOKUP(F8819,'Valid Values - Results'!$D$4:$F$12,3,FALSE)),"")</f>
        <v/>
      </c>
      <c r="H8819" s="41"/>
      <c r="I8819" s="41"/>
      <c r="J8819" s="41"/>
      <c r="K8819" s="41"/>
      <c r="L8819" s="41"/>
      <c r="M8819" s="92"/>
      <c r="N8819" s="41"/>
      <c r="O8819" s="41"/>
      <c r="P8819" s="41"/>
      <c r="Q8819" s="41"/>
      <c r="R8819" s="41"/>
      <c r="S8819" s="41"/>
      <c r="T8819" s="41"/>
      <c r="U8819" s="47"/>
      <c r="V8819" s="49"/>
      <c r="W8819" s="41"/>
      <c r="X8819" s="41"/>
      <c r="Y8819" s="41"/>
      <c r="AA8819" s="37" t="str">
        <f>IF($I8819&lt;&gt;"",VLOOKUP($I8819,'Valid Values - Search'!$R$4:$T$4719,3,FALSE),"")</f>
        <v/>
      </c>
      <c r="AB8819" s="37" t="str">
        <f>IF($I8819&lt;&gt;"",VLOOKUP($I8819,'Valid Values - Search'!$R$4:$S$4719,2,FALSE),"")</f>
        <v/>
      </c>
      <c r="AC8819" s="38" t="str">
        <f t="shared" si="137"/>
        <v/>
      </c>
      <c r="AD8819" s="38"/>
    </row>
    <row r="8820" spans="1:30">
      <c r="A8820" s="46"/>
      <c r="B8820" s="47"/>
      <c r="C8820" s="49"/>
      <c r="D8820" s="41"/>
      <c r="E8820" s="41"/>
      <c r="F8820" s="41"/>
      <c r="G8820" s="50" t="str">
        <f>IF(A8820&lt;&gt;"",CONCATENATE(A8820,":",YEAR(B8820),IF(MONTH(B8820)&gt;9,MONTH(B8820),CONCATENATE(0,MONTH(B8820))),IF(DAY(B8820)&gt;9,DAY(B8820),CONCATENATE(0,DAY(B8820))),IF(HOUR(C8820)&gt;9,HOUR(C8820),CONCATENATE(0,HOUR(C8820))),IF(MINUTE(C8820)&gt;9,MINUTE(C8820),CONCATENATE(0,MINUTE(C8820))),":",VLOOKUP(F8820,'Valid Values - Results'!$D$4:$F$12,3,FALSE)),"")</f>
        <v/>
      </c>
      <c r="H8820" s="41"/>
      <c r="I8820" s="41"/>
      <c r="J8820" s="41"/>
      <c r="K8820" s="41"/>
      <c r="L8820" s="41"/>
      <c r="M8820" s="92"/>
      <c r="N8820" s="41"/>
      <c r="O8820" s="41"/>
      <c r="P8820" s="41"/>
      <c r="Q8820" s="41"/>
      <c r="R8820" s="41"/>
      <c r="S8820" s="41"/>
      <c r="T8820" s="41"/>
      <c r="U8820" s="47"/>
      <c r="V8820" s="49"/>
      <c r="W8820" s="41"/>
      <c r="X8820" s="41"/>
      <c r="Y8820" s="41"/>
      <c r="AA8820" s="37" t="str">
        <f>IF($I8820&lt;&gt;"",VLOOKUP($I8820,'Valid Values - Search'!$R$4:$T$4719,3,FALSE),"")</f>
        <v/>
      </c>
      <c r="AB8820" s="37" t="str">
        <f>IF($I8820&lt;&gt;"",VLOOKUP($I8820,'Valid Values - Search'!$R$4:$S$4719,2,FALSE),"")</f>
        <v/>
      </c>
      <c r="AC8820" s="38" t="str">
        <f t="shared" si="137"/>
        <v/>
      </c>
      <c r="AD8820" s="38"/>
    </row>
    <row r="8821" spans="1:30">
      <c r="A8821" s="46"/>
      <c r="B8821" s="47"/>
      <c r="C8821" s="49"/>
      <c r="D8821" s="41"/>
      <c r="E8821" s="41"/>
      <c r="F8821" s="41"/>
      <c r="G8821" s="50" t="str">
        <f>IF(A8821&lt;&gt;"",CONCATENATE(A8821,":",YEAR(B8821),IF(MONTH(B8821)&gt;9,MONTH(B8821),CONCATENATE(0,MONTH(B8821))),IF(DAY(B8821)&gt;9,DAY(B8821),CONCATENATE(0,DAY(B8821))),IF(HOUR(C8821)&gt;9,HOUR(C8821),CONCATENATE(0,HOUR(C8821))),IF(MINUTE(C8821)&gt;9,MINUTE(C8821),CONCATENATE(0,MINUTE(C8821))),":",VLOOKUP(F8821,'Valid Values - Results'!$D$4:$F$12,3,FALSE)),"")</f>
        <v/>
      </c>
      <c r="H8821" s="41"/>
      <c r="I8821" s="41"/>
      <c r="J8821" s="41"/>
      <c r="K8821" s="41"/>
      <c r="L8821" s="41"/>
      <c r="M8821" s="92"/>
      <c r="N8821" s="41"/>
      <c r="O8821" s="41"/>
      <c r="P8821" s="41"/>
      <c r="Q8821" s="41"/>
      <c r="R8821" s="41"/>
      <c r="S8821" s="41"/>
      <c r="T8821" s="41"/>
      <c r="U8821" s="47"/>
      <c r="V8821" s="49"/>
      <c r="W8821" s="41"/>
      <c r="X8821" s="41"/>
      <c r="Y8821" s="41"/>
      <c r="AA8821" s="37" t="str">
        <f>IF($I8821&lt;&gt;"",VLOOKUP($I8821,'Valid Values - Search'!$R$4:$T$4719,3,FALSE),"")</f>
        <v/>
      </c>
      <c r="AB8821" s="37" t="str">
        <f>IF($I8821&lt;&gt;"",VLOOKUP($I8821,'Valid Values - Search'!$R$4:$S$4719,2,FALSE),"")</f>
        <v/>
      </c>
      <c r="AC8821" s="38" t="str">
        <f t="shared" si="137"/>
        <v/>
      </c>
      <c r="AD8821" s="38"/>
    </row>
    <row r="8822" spans="1:30">
      <c r="A8822" s="46"/>
      <c r="B8822" s="47"/>
      <c r="C8822" s="49"/>
      <c r="D8822" s="41"/>
      <c r="E8822" s="41"/>
      <c r="F8822" s="41"/>
      <c r="G8822" s="50" t="str">
        <f>IF(A8822&lt;&gt;"",CONCATENATE(A8822,":",YEAR(B8822),IF(MONTH(B8822)&gt;9,MONTH(B8822),CONCATENATE(0,MONTH(B8822))),IF(DAY(B8822)&gt;9,DAY(B8822),CONCATENATE(0,DAY(B8822))),IF(HOUR(C8822)&gt;9,HOUR(C8822),CONCATENATE(0,HOUR(C8822))),IF(MINUTE(C8822)&gt;9,MINUTE(C8822),CONCATENATE(0,MINUTE(C8822))),":",VLOOKUP(F8822,'Valid Values - Results'!$D$4:$F$12,3,FALSE)),"")</f>
        <v/>
      </c>
      <c r="H8822" s="41"/>
      <c r="I8822" s="41"/>
      <c r="J8822" s="41"/>
      <c r="K8822" s="41"/>
      <c r="L8822" s="41"/>
      <c r="M8822" s="92"/>
      <c r="N8822" s="41"/>
      <c r="O8822" s="41"/>
      <c r="P8822" s="41"/>
      <c r="Q8822" s="41"/>
      <c r="R8822" s="41"/>
      <c r="S8822" s="41"/>
      <c r="T8822" s="41"/>
      <c r="U8822" s="47"/>
      <c r="V8822" s="49"/>
      <c r="W8822" s="41"/>
      <c r="X8822" s="41"/>
      <c r="Y8822" s="41"/>
      <c r="AA8822" s="37" t="str">
        <f>IF($I8822&lt;&gt;"",VLOOKUP($I8822,'Valid Values - Search'!$R$4:$T$4719,3,FALSE),"")</f>
        <v/>
      </c>
      <c r="AB8822" s="37" t="str">
        <f>IF($I8822&lt;&gt;"",VLOOKUP($I8822,'Valid Values - Search'!$R$4:$S$4719,2,FALSE),"")</f>
        <v/>
      </c>
      <c r="AC8822" s="38" t="str">
        <f t="shared" si="137"/>
        <v/>
      </c>
      <c r="AD8822" s="38"/>
    </row>
    <row r="8823" spans="1:30">
      <c r="A8823" s="46"/>
      <c r="B8823" s="47"/>
      <c r="C8823" s="49"/>
      <c r="D8823" s="41"/>
      <c r="E8823" s="41"/>
      <c r="F8823" s="41"/>
      <c r="G8823" s="50" t="str">
        <f>IF(A8823&lt;&gt;"",CONCATENATE(A8823,":",YEAR(B8823),IF(MONTH(B8823)&gt;9,MONTH(B8823),CONCATENATE(0,MONTH(B8823))),IF(DAY(B8823)&gt;9,DAY(B8823),CONCATENATE(0,DAY(B8823))),IF(HOUR(C8823)&gt;9,HOUR(C8823),CONCATENATE(0,HOUR(C8823))),IF(MINUTE(C8823)&gt;9,MINUTE(C8823),CONCATENATE(0,MINUTE(C8823))),":",VLOOKUP(F8823,'Valid Values - Results'!$D$4:$F$12,3,FALSE)),"")</f>
        <v/>
      </c>
      <c r="H8823" s="41"/>
      <c r="I8823" s="41"/>
      <c r="J8823" s="41"/>
      <c r="K8823" s="41"/>
      <c r="L8823" s="41"/>
      <c r="M8823" s="92"/>
      <c r="N8823" s="41"/>
      <c r="O8823" s="41"/>
      <c r="P8823" s="41"/>
      <c r="Q8823" s="41"/>
      <c r="R8823" s="41"/>
      <c r="S8823" s="41"/>
      <c r="T8823" s="41"/>
      <c r="U8823" s="47"/>
      <c r="V8823" s="49"/>
      <c r="W8823" s="41"/>
      <c r="X8823" s="41"/>
      <c r="Y8823" s="41"/>
      <c r="AA8823" s="37" t="str">
        <f>IF($I8823&lt;&gt;"",VLOOKUP($I8823,'Valid Values - Search'!$R$4:$T$4719,3,FALSE),"")</f>
        <v/>
      </c>
      <c r="AB8823" s="37" t="str">
        <f>IF($I8823&lt;&gt;"",VLOOKUP($I8823,'Valid Values - Search'!$R$4:$S$4719,2,FALSE),"")</f>
        <v/>
      </c>
      <c r="AC8823" s="38" t="str">
        <f t="shared" si="137"/>
        <v/>
      </c>
      <c r="AD8823" s="38"/>
    </row>
    <row r="8824" spans="1:30">
      <c r="A8824" s="46"/>
      <c r="B8824" s="47"/>
      <c r="C8824" s="49"/>
      <c r="D8824" s="41"/>
      <c r="E8824" s="41"/>
      <c r="F8824" s="41"/>
      <c r="G8824" s="50" t="str">
        <f>IF(A8824&lt;&gt;"",CONCATENATE(A8824,":",YEAR(B8824),IF(MONTH(B8824)&gt;9,MONTH(B8824),CONCATENATE(0,MONTH(B8824))),IF(DAY(B8824)&gt;9,DAY(B8824),CONCATENATE(0,DAY(B8824))),IF(HOUR(C8824)&gt;9,HOUR(C8824),CONCATENATE(0,HOUR(C8824))),IF(MINUTE(C8824)&gt;9,MINUTE(C8824),CONCATENATE(0,MINUTE(C8824))),":",VLOOKUP(F8824,'Valid Values - Results'!$D$4:$F$12,3,FALSE)),"")</f>
        <v/>
      </c>
      <c r="H8824" s="41"/>
      <c r="I8824" s="41"/>
      <c r="J8824" s="41"/>
      <c r="K8824" s="41"/>
      <c r="L8824" s="41"/>
      <c r="M8824" s="92"/>
      <c r="N8824" s="41"/>
      <c r="O8824" s="41"/>
      <c r="P8824" s="41"/>
      <c r="Q8824" s="41"/>
      <c r="R8824" s="41"/>
      <c r="S8824" s="41"/>
      <c r="T8824" s="41"/>
      <c r="U8824" s="47"/>
      <c r="V8824" s="49"/>
      <c r="W8824" s="41"/>
      <c r="X8824" s="41"/>
      <c r="Y8824" s="41"/>
      <c r="AA8824" s="37" t="str">
        <f>IF($I8824&lt;&gt;"",VLOOKUP($I8824,'Valid Values - Search'!$R$4:$T$4719,3,FALSE),"")</f>
        <v/>
      </c>
      <c r="AB8824" s="37" t="str">
        <f>IF($I8824&lt;&gt;"",VLOOKUP($I8824,'Valid Values - Search'!$R$4:$S$4719,2,FALSE),"")</f>
        <v/>
      </c>
      <c r="AC8824" s="38" t="str">
        <f t="shared" si="137"/>
        <v/>
      </c>
      <c r="AD8824" s="38"/>
    </row>
    <row r="8825" spans="1:30">
      <c r="A8825" s="46"/>
      <c r="B8825" s="47"/>
      <c r="C8825" s="49"/>
      <c r="D8825" s="41"/>
      <c r="E8825" s="41"/>
      <c r="F8825" s="41"/>
      <c r="G8825" s="50" t="str">
        <f>IF(A8825&lt;&gt;"",CONCATENATE(A8825,":",YEAR(B8825),IF(MONTH(B8825)&gt;9,MONTH(B8825),CONCATENATE(0,MONTH(B8825))),IF(DAY(B8825)&gt;9,DAY(B8825),CONCATENATE(0,DAY(B8825))),IF(HOUR(C8825)&gt;9,HOUR(C8825),CONCATENATE(0,HOUR(C8825))),IF(MINUTE(C8825)&gt;9,MINUTE(C8825),CONCATENATE(0,MINUTE(C8825))),":",VLOOKUP(F8825,'Valid Values - Results'!$D$4:$F$12,3,FALSE)),"")</f>
        <v/>
      </c>
      <c r="H8825" s="41"/>
      <c r="I8825" s="41"/>
      <c r="J8825" s="41"/>
      <c r="K8825" s="41"/>
      <c r="L8825" s="41"/>
      <c r="M8825" s="92"/>
      <c r="N8825" s="41"/>
      <c r="O8825" s="41"/>
      <c r="P8825" s="41"/>
      <c r="Q8825" s="41"/>
      <c r="R8825" s="41"/>
      <c r="S8825" s="41"/>
      <c r="T8825" s="41"/>
      <c r="U8825" s="47"/>
      <c r="V8825" s="49"/>
      <c r="W8825" s="41"/>
      <c r="X8825" s="41"/>
      <c r="Y8825" s="41"/>
      <c r="AA8825" s="37" t="str">
        <f>IF($I8825&lt;&gt;"",VLOOKUP($I8825,'Valid Values - Search'!$R$4:$T$4719,3,FALSE),"")</f>
        <v/>
      </c>
      <c r="AB8825" s="37" t="str">
        <f>IF($I8825&lt;&gt;"",VLOOKUP($I8825,'Valid Values - Search'!$R$4:$S$4719,2,FALSE),"")</f>
        <v/>
      </c>
      <c r="AC8825" s="38" t="str">
        <f t="shared" si="137"/>
        <v/>
      </c>
      <c r="AD8825" s="38"/>
    </row>
    <row r="8826" spans="1:30">
      <c r="A8826" s="46"/>
      <c r="B8826" s="47"/>
      <c r="C8826" s="49"/>
      <c r="D8826" s="41"/>
      <c r="E8826" s="41"/>
      <c r="F8826" s="41"/>
      <c r="G8826" s="50" t="str">
        <f>IF(A8826&lt;&gt;"",CONCATENATE(A8826,":",YEAR(B8826),IF(MONTH(B8826)&gt;9,MONTH(B8826),CONCATENATE(0,MONTH(B8826))),IF(DAY(B8826)&gt;9,DAY(B8826),CONCATENATE(0,DAY(B8826))),IF(HOUR(C8826)&gt;9,HOUR(C8826),CONCATENATE(0,HOUR(C8826))),IF(MINUTE(C8826)&gt;9,MINUTE(C8826),CONCATENATE(0,MINUTE(C8826))),":",VLOOKUP(F8826,'Valid Values - Results'!$D$4:$F$12,3,FALSE)),"")</f>
        <v/>
      </c>
      <c r="H8826" s="41"/>
      <c r="I8826" s="41"/>
      <c r="J8826" s="41"/>
      <c r="K8826" s="41"/>
      <c r="L8826" s="41"/>
      <c r="M8826" s="92"/>
      <c r="N8826" s="41"/>
      <c r="O8826" s="41"/>
      <c r="P8826" s="41"/>
      <c r="Q8826" s="41"/>
      <c r="R8826" s="41"/>
      <c r="S8826" s="41"/>
      <c r="T8826" s="41"/>
      <c r="U8826" s="47"/>
      <c r="V8826" s="49"/>
      <c r="W8826" s="41"/>
      <c r="X8826" s="41"/>
      <c r="Y8826" s="41"/>
      <c r="AA8826" s="37" t="str">
        <f>IF($I8826&lt;&gt;"",VLOOKUP($I8826,'Valid Values - Search'!$R$4:$T$4719,3,FALSE),"")</f>
        <v/>
      </c>
      <c r="AB8826" s="37" t="str">
        <f>IF($I8826&lt;&gt;"",VLOOKUP($I8826,'Valid Values - Search'!$R$4:$S$4719,2,FALSE),"")</f>
        <v/>
      </c>
      <c r="AC8826" s="38" t="str">
        <f t="shared" si="137"/>
        <v/>
      </c>
      <c r="AD8826" s="38"/>
    </row>
    <row r="8827" spans="1:30">
      <c r="A8827" s="46"/>
      <c r="B8827" s="47"/>
      <c r="C8827" s="49"/>
      <c r="D8827" s="41"/>
      <c r="E8827" s="41"/>
      <c r="F8827" s="41"/>
      <c r="G8827" s="50" t="str">
        <f>IF(A8827&lt;&gt;"",CONCATENATE(A8827,":",YEAR(B8827),IF(MONTH(B8827)&gt;9,MONTH(B8827),CONCATENATE(0,MONTH(B8827))),IF(DAY(B8827)&gt;9,DAY(B8827),CONCATENATE(0,DAY(B8827))),IF(HOUR(C8827)&gt;9,HOUR(C8827),CONCATENATE(0,HOUR(C8827))),IF(MINUTE(C8827)&gt;9,MINUTE(C8827),CONCATENATE(0,MINUTE(C8827))),":",VLOOKUP(F8827,'Valid Values - Results'!$D$4:$F$12,3,FALSE)),"")</f>
        <v/>
      </c>
      <c r="H8827" s="41"/>
      <c r="I8827" s="41"/>
      <c r="J8827" s="41"/>
      <c r="K8827" s="41"/>
      <c r="L8827" s="41"/>
      <c r="M8827" s="92"/>
      <c r="N8827" s="41"/>
      <c r="O8827" s="41"/>
      <c r="P8827" s="41"/>
      <c r="Q8827" s="41"/>
      <c r="R8827" s="41"/>
      <c r="S8827" s="41"/>
      <c r="T8827" s="41"/>
      <c r="U8827" s="47"/>
      <c r="V8827" s="49"/>
      <c r="W8827" s="41"/>
      <c r="X8827" s="41"/>
      <c r="Y8827" s="41"/>
      <c r="AA8827" s="37" t="str">
        <f>IF($I8827&lt;&gt;"",VLOOKUP($I8827,'Valid Values - Search'!$R$4:$T$4719,3,FALSE),"")</f>
        <v/>
      </c>
      <c r="AB8827" s="37" t="str">
        <f>IF($I8827&lt;&gt;"",VLOOKUP($I8827,'Valid Values - Search'!$R$4:$S$4719,2,FALSE),"")</f>
        <v/>
      </c>
      <c r="AC8827" s="38" t="str">
        <f t="shared" si="137"/>
        <v/>
      </c>
      <c r="AD8827" s="38"/>
    </row>
    <row r="8828" spans="1:30">
      <c r="A8828" s="46"/>
      <c r="B8828" s="47"/>
      <c r="C8828" s="49"/>
      <c r="D8828" s="41"/>
      <c r="E8828" s="41"/>
      <c r="F8828" s="41"/>
      <c r="G8828" s="50" t="str">
        <f>IF(A8828&lt;&gt;"",CONCATENATE(A8828,":",YEAR(B8828),IF(MONTH(B8828)&gt;9,MONTH(B8828),CONCATENATE(0,MONTH(B8828))),IF(DAY(B8828)&gt;9,DAY(B8828),CONCATENATE(0,DAY(B8828))),IF(HOUR(C8828)&gt;9,HOUR(C8828),CONCATENATE(0,HOUR(C8828))),IF(MINUTE(C8828)&gt;9,MINUTE(C8828),CONCATENATE(0,MINUTE(C8828))),":",VLOOKUP(F8828,'Valid Values - Results'!$D$4:$F$12,3,FALSE)),"")</f>
        <v/>
      </c>
      <c r="H8828" s="41"/>
      <c r="I8828" s="41"/>
      <c r="J8828" s="41"/>
      <c r="K8828" s="41"/>
      <c r="L8828" s="41"/>
      <c r="M8828" s="92"/>
      <c r="N8828" s="41"/>
      <c r="O8828" s="41"/>
      <c r="P8828" s="41"/>
      <c r="Q8828" s="41"/>
      <c r="R8828" s="41"/>
      <c r="S8828" s="41"/>
      <c r="T8828" s="41"/>
      <c r="U8828" s="47"/>
      <c r="V8828" s="49"/>
      <c r="W8828" s="41"/>
      <c r="X8828" s="41"/>
      <c r="Y8828" s="41"/>
      <c r="AA8828" s="37" t="str">
        <f>IF($I8828&lt;&gt;"",VLOOKUP($I8828,'Valid Values - Search'!$R$4:$T$4719,3,FALSE),"")</f>
        <v/>
      </c>
      <c r="AB8828" s="37" t="str">
        <f>IF($I8828&lt;&gt;"",VLOOKUP($I8828,'Valid Values - Search'!$R$4:$S$4719,2,FALSE),"")</f>
        <v/>
      </c>
      <c r="AC8828" s="38" t="str">
        <f t="shared" si="137"/>
        <v/>
      </c>
      <c r="AD8828" s="38"/>
    </row>
    <row r="8829" spans="1:30">
      <c r="A8829" s="46"/>
      <c r="B8829" s="47"/>
      <c r="C8829" s="49"/>
      <c r="D8829" s="41"/>
      <c r="E8829" s="41"/>
      <c r="F8829" s="41"/>
      <c r="G8829" s="50" t="str">
        <f>IF(A8829&lt;&gt;"",CONCATENATE(A8829,":",YEAR(B8829),IF(MONTH(B8829)&gt;9,MONTH(B8829),CONCATENATE(0,MONTH(B8829))),IF(DAY(B8829)&gt;9,DAY(B8829),CONCATENATE(0,DAY(B8829))),IF(HOUR(C8829)&gt;9,HOUR(C8829),CONCATENATE(0,HOUR(C8829))),IF(MINUTE(C8829)&gt;9,MINUTE(C8829),CONCATENATE(0,MINUTE(C8829))),":",VLOOKUP(F8829,'Valid Values - Results'!$D$4:$F$12,3,FALSE)),"")</f>
        <v/>
      </c>
      <c r="H8829" s="41"/>
      <c r="I8829" s="41"/>
      <c r="J8829" s="41"/>
      <c r="K8829" s="41"/>
      <c r="L8829" s="41"/>
      <c r="M8829" s="92"/>
      <c r="N8829" s="41"/>
      <c r="O8829" s="41"/>
      <c r="P8829" s="41"/>
      <c r="Q8829" s="41"/>
      <c r="R8829" s="41"/>
      <c r="S8829" s="41"/>
      <c r="T8829" s="41"/>
      <c r="U8829" s="47"/>
      <c r="V8829" s="49"/>
      <c r="W8829" s="41"/>
      <c r="X8829" s="41"/>
      <c r="Y8829" s="41"/>
      <c r="AA8829" s="37" t="str">
        <f>IF($I8829&lt;&gt;"",VLOOKUP($I8829,'Valid Values - Search'!$R$4:$T$4719,3,FALSE),"")</f>
        <v/>
      </c>
      <c r="AB8829" s="37" t="str">
        <f>IF($I8829&lt;&gt;"",VLOOKUP($I8829,'Valid Values - Search'!$R$4:$S$4719,2,FALSE),"")</f>
        <v/>
      </c>
      <c r="AC8829" s="38" t="str">
        <f t="shared" si="137"/>
        <v/>
      </c>
      <c r="AD8829" s="38"/>
    </row>
    <row r="8830" spans="1:30">
      <c r="A8830" s="46"/>
      <c r="B8830" s="47"/>
      <c r="C8830" s="49"/>
      <c r="D8830" s="41"/>
      <c r="E8830" s="41"/>
      <c r="F8830" s="41"/>
      <c r="G8830" s="50" t="str">
        <f>IF(A8830&lt;&gt;"",CONCATENATE(A8830,":",YEAR(B8830),IF(MONTH(B8830)&gt;9,MONTH(B8830),CONCATENATE(0,MONTH(B8830))),IF(DAY(B8830)&gt;9,DAY(B8830),CONCATENATE(0,DAY(B8830))),IF(HOUR(C8830)&gt;9,HOUR(C8830),CONCATENATE(0,HOUR(C8830))),IF(MINUTE(C8830)&gt;9,MINUTE(C8830),CONCATENATE(0,MINUTE(C8830))),":",VLOOKUP(F8830,'Valid Values - Results'!$D$4:$F$12,3,FALSE)),"")</f>
        <v/>
      </c>
      <c r="H8830" s="41"/>
      <c r="I8830" s="41"/>
      <c r="J8830" s="41"/>
      <c r="K8830" s="41"/>
      <c r="L8830" s="41"/>
      <c r="M8830" s="92"/>
      <c r="N8830" s="41"/>
      <c r="O8830" s="41"/>
      <c r="P8830" s="41"/>
      <c r="Q8830" s="41"/>
      <c r="R8830" s="41"/>
      <c r="S8830" s="41"/>
      <c r="T8830" s="41"/>
      <c r="U8830" s="47"/>
      <c r="V8830" s="49"/>
      <c r="W8830" s="41"/>
      <c r="X8830" s="41"/>
      <c r="Y8830" s="41"/>
      <c r="AA8830" s="37" t="str">
        <f>IF($I8830&lt;&gt;"",VLOOKUP($I8830,'Valid Values - Search'!$R$4:$T$4719,3,FALSE),"")</f>
        <v/>
      </c>
      <c r="AB8830" s="37" t="str">
        <f>IF($I8830&lt;&gt;"",VLOOKUP($I8830,'Valid Values - Search'!$R$4:$S$4719,2,FALSE),"")</f>
        <v/>
      </c>
      <c r="AC8830" s="38" t="str">
        <f t="shared" si="137"/>
        <v/>
      </c>
      <c r="AD8830" s="38"/>
    </row>
    <row r="8831" spans="1:30">
      <c r="A8831" s="46"/>
      <c r="B8831" s="47"/>
      <c r="C8831" s="49"/>
      <c r="D8831" s="41"/>
      <c r="E8831" s="41"/>
      <c r="F8831" s="41"/>
      <c r="G8831" s="50" t="str">
        <f>IF(A8831&lt;&gt;"",CONCATENATE(A8831,":",YEAR(B8831),IF(MONTH(B8831)&gt;9,MONTH(B8831),CONCATENATE(0,MONTH(B8831))),IF(DAY(B8831)&gt;9,DAY(B8831),CONCATENATE(0,DAY(B8831))),IF(HOUR(C8831)&gt;9,HOUR(C8831),CONCATENATE(0,HOUR(C8831))),IF(MINUTE(C8831)&gt;9,MINUTE(C8831),CONCATENATE(0,MINUTE(C8831))),":",VLOOKUP(F8831,'Valid Values - Results'!$D$4:$F$12,3,FALSE)),"")</f>
        <v/>
      </c>
      <c r="H8831" s="41"/>
      <c r="I8831" s="41"/>
      <c r="J8831" s="41"/>
      <c r="K8831" s="41"/>
      <c r="L8831" s="41"/>
      <c r="M8831" s="92"/>
      <c r="N8831" s="41"/>
      <c r="O8831" s="41"/>
      <c r="P8831" s="41"/>
      <c r="Q8831" s="41"/>
      <c r="R8831" s="41"/>
      <c r="S8831" s="41"/>
      <c r="T8831" s="41"/>
      <c r="U8831" s="47"/>
      <c r="V8831" s="49"/>
      <c r="W8831" s="41"/>
      <c r="X8831" s="41"/>
      <c r="Y8831" s="41"/>
      <c r="AA8831" s="37" t="str">
        <f>IF($I8831&lt;&gt;"",VLOOKUP($I8831,'Valid Values - Search'!$R$4:$T$4719,3,FALSE),"")</f>
        <v/>
      </c>
      <c r="AB8831" s="37" t="str">
        <f>IF($I8831&lt;&gt;"",VLOOKUP($I8831,'Valid Values - Search'!$R$4:$S$4719,2,FALSE),"")</f>
        <v/>
      </c>
      <c r="AC8831" s="38" t="str">
        <f t="shared" si="137"/>
        <v/>
      </c>
      <c r="AD8831" s="38"/>
    </row>
    <row r="8832" spans="1:30">
      <c r="A8832" s="46"/>
      <c r="B8832" s="47"/>
      <c r="C8832" s="49"/>
      <c r="D8832" s="41"/>
      <c r="E8832" s="41"/>
      <c r="F8832" s="41"/>
      <c r="G8832" s="50" t="str">
        <f>IF(A8832&lt;&gt;"",CONCATENATE(A8832,":",YEAR(B8832),IF(MONTH(B8832)&gt;9,MONTH(B8832),CONCATENATE(0,MONTH(B8832))),IF(DAY(B8832)&gt;9,DAY(B8832),CONCATENATE(0,DAY(B8832))),IF(HOUR(C8832)&gt;9,HOUR(C8832),CONCATENATE(0,HOUR(C8832))),IF(MINUTE(C8832)&gt;9,MINUTE(C8832),CONCATENATE(0,MINUTE(C8832))),":",VLOOKUP(F8832,'Valid Values - Results'!$D$4:$F$12,3,FALSE)),"")</f>
        <v/>
      </c>
      <c r="H8832" s="41"/>
      <c r="I8832" s="41"/>
      <c r="J8832" s="41"/>
      <c r="K8832" s="41"/>
      <c r="L8832" s="41"/>
      <c r="M8832" s="92"/>
      <c r="N8832" s="41"/>
      <c r="O8832" s="41"/>
      <c r="P8832" s="41"/>
      <c r="Q8832" s="41"/>
      <c r="R8832" s="41"/>
      <c r="S8832" s="41"/>
      <c r="T8832" s="41"/>
      <c r="U8832" s="47"/>
      <c r="V8832" s="49"/>
      <c r="W8832" s="41"/>
      <c r="X8832" s="41"/>
      <c r="Y8832" s="41"/>
      <c r="AA8832" s="37" t="str">
        <f>IF($I8832&lt;&gt;"",VLOOKUP($I8832,'Valid Values - Search'!$R$4:$T$4719,3,FALSE),"")</f>
        <v/>
      </c>
      <c r="AB8832" s="37" t="str">
        <f>IF($I8832&lt;&gt;"",VLOOKUP($I8832,'Valid Values - Search'!$R$4:$S$4719,2,FALSE),"")</f>
        <v/>
      </c>
      <c r="AC8832" s="38" t="str">
        <f t="shared" si="137"/>
        <v/>
      </c>
      <c r="AD8832" s="38"/>
    </row>
    <row r="8833" spans="1:30">
      <c r="A8833" s="46"/>
      <c r="B8833" s="47"/>
      <c r="C8833" s="49"/>
      <c r="D8833" s="41"/>
      <c r="E8833" s="41"/>
      <c r="F8833" s="41"/>
      <c r="G8833" s="50" t="str">
        <f>IF(A8833&lt;&gt;"",CONCATENATE(A8833,":",YEAR(B8833),IF(MONTH(B8833)&gt;9,MONTH(B8833),CONCATENATE(0,MONTH(B8833))),IF(DAY(B8833)&gt;9,DAY(B8833),CONCATENATE(0,DAY(B8833))),IF(HOUR(C8833)&gt;9,HOUR(C8833),CONCATENATE(0,HOUR(C8833))),IF(MINUTE(C8833)&gt;9,MINUTE(C8833),CONCATENATE(0,MINUTE(C8833))),":",VLOOKUP(F8833,'Valid Values - Results'!$D$4:$F$12,3,FALSE)),"")</f>
        <v/>
      </c>
      <c r="H8833" s="41"/>
      <c r="I8833" s="41"/>
      <c r="J8833" s="41"/>
      <c r="K8833" s="41"/>
      <c r="L8833" s="41"/>
      <c r="M8833" s="92"/>
      <c r="N8833" s="41"/>
      <c r="O8833" s="41"/>
      <c r="P8833" s="41"/>
      <c r="Q8833" s="41"/>
      <c r="R8833" s="41"/>
      <c r="S8833" s="41"/>
      <c r="T8833" s="41"/>
      <c r="U8833" s="47"/>
      <c r="V8833" s="49"/>
      <c r="W8833" s="41"/>
      <c r="X8833" s="41"/>
      <c r="Y8833" s="41"/>
      <c r="AA8833" s="37" t="str">
        <f>IF($I8833&lt;&gt;"",VLOOKUP($I8833,'Valid Values - Search'!$R$4:$T$4719,3,FALSE),"")</f>
        <v/>
      </c>
      <c r="AB8833" s="37" t="str">
        <f>IF($I8833&lt;&gt;"",VLOOKUP($I8833,'Valid Values - Search'!$R$4:$S$4719,2,FALSE),"")</f>
        <v/>
      </c>
      <c r="AC8833" s="38" t="str">
        <f t="shared" si="137"/>
        <v/>
      </c>
      <c r="AD8833" s="38"/>
    </row>
    <row r="8834" spans="1:30">
      <c r="A8834" s="46"/>
      <c r="B8834" s="47"/>
      <c r="C8834" s="49"/>
      <c r="D8834" s="41"/>
      <c r="E8834" s="41"/>
      <c r="F8834" s="41"/>
      <c r="G8834" s="50" t="str">
        <f>IF(A8834&lt;&gt;"",CONCATENATE(A8834,":",YEAR(B8834),IF(MONTH(B8834)&gt;9,MONTH(B8834),CONCATENATE(0,MONTH(B8834))),IF(DAY(B8834)&gt;9,DAY(B8834),CONCATENATE(0,DAY(B8834))),IF(HOUR(C8834)&gt;9,HOUR(C8834),CONCATENATE(0,HOUR(C8834))),IF(MINUTE(C8834)&gt;9,MINUTE(C8834),CONCATENATE(0,MINUTE(C8834))),":",VLOOKUP(F8834,'Valid Values - Results'!$D$4:$F$12,3,FALSE)),"")</f>
        <v/>
      </c>
      <c r="H8834" s="41"/>
      <c r="I8834" s="41"/>
      <c r="J8834" s="41"/>
      <c r="K8834" s="41"/>
      <c r="L8834" s="41"/>
      <c r="M8834" s="92"/>
      <c r="N8834" s="41"/>
      <c r="O8834" s="41"/>
      <c r="P8834" s="41"/>
      <c r="Q8834" s="41"/>
      <c r="R8834" s="41"/>
      <c r="S8834" s="41"/>
      <c r="T8834" s="41"/>
      <c r="U8834" s="47"/>
      <c r="V8834" s="49"/>
      <c r="W8834" s="41"/>
      <c r="X8834" s="41"/>
      <c r="Y8834" s="41"/>
      <c r="AA8834" s="37" t="str">
        <f>IF($I8834&lt;&gt;"",VLOOKUP($I8834,'Valid Values - Search'!$R$4:$T$4719,3,FALSE),"")</f>
        <v/>
      </c>
      <c r="AB8834" s="37" t="str">
        <f>IF($I8834&lt;&gt;"",VLOOKUP($I8834,'Valid Values - Search'!$R$4:$S$4719,2,FALSE),"")</f>
        <v/>
      </c>
      <c r="AC8834" s="38" t="str">
        <f t="shared" ref="AC8834:AC8897" si="138">IF($V8834&lt;&gt;"",$D8834,"")</f>
        <v/>
      </c>
      <c r="AD8834" s="38"/>
    </row>
    <row r="8835" spans="1:30">
      <c r="A8835" s="46"/>
      <c r="B8835" s="47"/>
      <c r="C8835" s="49"/>
      <c r="D8835" s="41"/>
      <c r="E8835" s="41"/>
      <c r="F8835" s="41"/>
      <c r="G8835" s="50" t="str">
        <f>IF(A8835&lt;&gt;"",CONCATENATE(A8835,":",YEAR(B8835),IF(MONTH(B8835)&gt;9,MONTH(B8835),CONCATENATE(0,MONTH(B8835))),IF(DAY(B8835)&gt;9,DAY(B8835),CONCATENATE(0,DAY(B8835))),IF(HOUR(C8835)&gt;9,HOUR(C8835),CONCATENATE(0,HOUR(C8835))),IF(MINUTE(C8835)&gt;9,MINUTE(C8835),CONCATENATE(0,MINUTE(C8835))),":",VLOOKUP(F8835,'Valid Values - Results'!$D$4:$F$12,3,FALSE)),"")</f>
        <v/>
      </c>
      <c r="H8835" s="41"/>
      <c r="I8835" s="41"/>
      <c r="J8835" s="41"/>
      <c r="K8835" s="41"/>
      <c r="L8835" s="41"/>
      <c r="M8835" s="92"/>
      <c r="N8835" s="41"/>
      <c r="O8835" s="41"/>
      <c r="P8835" s="41"/>
      <c r="Q8835" s="41"/>
      <c r="R8835" s="41"/>
      <c r="S8835" s="41"/>
      <c r="T8835" s="41"/>
      <c r="U8835" s="47"/>
      <c r="V8835" s="49"/>
      <c r="W8835" s="41"/>
      <c r="X8835" s="41"/>
      <c r="Y8835" s="41"/>
      <c r="AA8835" s="37" t="str">
        <f>IF($I8835&lt;&gt;"",VLOOKUP($I8835,'Valid Values - Search'!$R$4:$T$4719,3,FALSE),"")</f>
        <v/>
      </c>
      <c r="AB8835" s="37" t="str">
        <f>IF($I8835&lt;&gt;"",VLOOKUP($I8835,'Valid Values - Search'!$R$4:$S$4719,2,FALSE),"")</f>
        <v/>
      </c>
      <c r="AC8835" s="38" t="str">
        <f t="shared" si="138"/>
        <v/>
      </c>
      <c r="AD8835" s="38"/>
    </row>
    <row r="8836" spans="1:30">
      <c r="A8836" s="46"/>
      <c r="B8836" s="47"/>
      <c r="C8836" s="49"/>
      <c r="D8836" s="41"/>
      <c r="E8836" s="41"/>
      <c r="F8836" s="41"/>
      <c r="G8836" s="50" t="str">
        <f>IF(A8836&lt;&gt;"",CONCATENATE(A8836,":",YEAR(B8836),IF(MONTH(B8836)&gt;9,MONTH(B8836),CONCATENATE(0,MONTH(B8836))),IF(DAY(B8836)&gt;9,DAY(B8836),CONCATENATE(0,DAY(B8836))),IF(HOUR(C8836)&gt;9,HOUR(C8836),CONCATENATE(0,HOUR(C8836))),IF(MINUTE(C8836)&gt;9,MINUTE(C8836),CONCATENATE(0,MINUTE(C8836))),":",VLOOKUP(F8836,'Valid Values - Results'!$D$4:$F$12,3,FALSE)),"")</f>
        <v/>
      </c>
      <c r="H8836" s="41"/>
      <c r="I8836" s="41"/>
      <c r="J8836" s="41"/>
      <c r="K8836" s="41"/>
      <c r="L8836" s="41"/>
      <c r="M8836" s="92"/>
      <c r="N8836" s="41"/>
      <c r="O8836" s="41"/>
      <c r="P8836" s="41"/>
      <c r="Q8836" s="41"/>
      <c r="R8836" s="41"/>
      <c r="S8836" s="41"/>
      <c r="T8836" s="41"/>
      <c r="U8836" s="47"/>
      <c r="V8836" s="49"/>
      <c r="W8836" s="41"/>
      <c r="X8836" s="41"/>
      <c r="Y8836" s="41"/>
      <c r="AA8836" s="37" t="str">
        <f>IF($I8836&lt;&gt;"",VLOOKUP($I8836,'Valid Values - Search'!$R$4:$T$4719,3,FALSE),"")</f>
        <v/>
      </c>
      <c r="AB8836" s="37" t="str">
        <f>IF($I8836&lt;&gt;"",VLOOKUP($I8836,'Valid Values - Search'!$R$4:$S$4719,2,FALSE),"")</f>
        <v/>
      </c>
      <c r="AC8836" s="38" t="str">
        <f t="shared" si="138"/>
        <v/>
      </c>
      <c r="AD8836" s="38"/>
    </row>
    <row r="8837" spans="1:30">
      <c r="A8837" s="46"/>
      <c r="B8837" s="47"/>
      <c r="C8837" s="49"/>
      <c r="D8837" s="41"/>
      <c r="E8837" s="41"/>
      <c r="F8837" s="41"/>
      <c r="G8837" s="50" t="str">
        <f>IF(A8837&lt;&gt;"",CONCATENATE(A8837,":",YEAR(B8837),IF(MONTH(B8837)&gt;9,MONTH(B8837),CONCATENATE(0,MONTH(B8837))),IF(DAY(B8837)&gt;9,DAY(B8837),CONCATENATE(0,DAY(B8837))),IF(HOUR(C8837)&gt;9,HOUR(C8837),CONCATENATE(0,HOUR(C8837))),IF(MINUTE(C8837)&gt;9,MINUTE(C8837),CONCATENATE(0,MINUTE(C8837))),":",VLOOKUP(F8837,'Valid Values - Results'!$D$4:$F$12,3,FALSE)),"")</f>
        <v/>
      </c>
      <c r="H8837" s="41"/>
      <c r="I8837" s="41"/>
      <c r="J8837" s="41"/>
      <c r="K8837" s="41"/>
      <c r="L8837" s="41"/>
      <c r="M8837" s="92"/>
      <c r="N8837" s="41"/>
      <c r="O8837" s="41"/>
      <c r="P8837" s="41"/>
      <c r="Q8837" s="41"/>
      <c r="R8837" s="41"/>
      <c r="S8837" s="41"/>
      <c r="T8837" s="41"/>
      <c r="U8837" s="47"/>
      <c r="V8837" s="49"/>
      <c r="W8837" s="41"/>
      <c r="X8837" s="41"/>
      <c r="Y8837" s="41"/>
      <c r="AA8837" s="37" t="str">
        <f>IF($I8837&lt;&gt;"",VLOOKUP($I8837,'Valid Values - Search'!$R$4:$T$4719,3,FALSE),"")</f>
        <v/>
      </c>
      <c r="AB8837" s="37" t="str">
        <f>IF($I8837&lt;&gt;"",VLOOKUP($I8837,'Valid Values - Search'!$R$4:$S$4719,2,FALSE),"")</f>
        <v/>
      </c>
      <c r="AC8837" s="38" t="str">
        <f t="shared" si="138"/>
        <v/>
      </c>
      <c r="AD8837" s="38"/>
    </row>
    <row r="8838" spans="1:30">
      <c r="A8838" s="46"/>
      <c r="B8838" s="47"/>
      <c r="C8838" s="49"/>
      <c r="D8838" s="41"/>
      <c r="E8838" s="41"/>
      <c r="F8838" s="41"/>
      <c r="G8838" s="50" t="str">
        <f>IF(A8838&lt;&gt;"",CONCATENATE(A8838,":",YEAR(B8838),IF(MONTH(B8838)&gt;9,MONTH(B8838),CONCATENATE(0,MONTH(B8838))),IF(DAY(B8838)&gt;9,DAY(B8838),CONCATENATE(0,DAY(B8838))),IF(HOUR(C8838)&gt;9,HOUR(C8838),CONCATENATE(0,HOUR(C8838))),IF(MINUTE(C8838)&gt;9,MINUTE(C8838),CONCATENATE(0,MINUTE(C8838))),":",VLOOKUP(F8838,'Valid Values - Results'!$D$4:$F$12,3,FALSE)),"")</f>
        <v/>
      </c>
      <c r="H8838" s="41"/>
      <c r="I8838" s="41"/>
      <c r="J8838" s="41"/>
      <c r="K8838" s="41"/>
      <c r="L8838" s="41"/>
      <c r="M8838" s="92"/>
      <c r="N8838" s="41"/>
      <c r="O8838" s="41"/>
      <c r="P8838" s="41"/>
      <c r="Q8838" s="41"/>
      <c r="R8838" s="41"/>
      <c r="S8838" s="41"/>
      <c r="T8838" s="41"/>
      <c r="U8838" s="47"/>
      <c r="V8838" s="49"/>
      <c r="W8838" s="41"/>
      <c r="X8838" s="41"/>
      <c r="Y8838" s="41"/>
      <c r="AA8838" s="37" t="str">
        <f>IF($I8838&lt;&gt;"",VLOOKUP($I8838,'Valid Values - Search'!$R$4:$T$4719,3,FALSE),"")</f>
        <v/>
      </c>
      <c r="AB8838" s="37" t="str">
        <f>IF($I8838&lt;&gt;"",VLOOKUP($I8838,'Valid Values - Search'!$R$4:$S$4719,2,FALSE),"")</f>
        <v/>
      </c>
      <c r="AC8838" s="38" t="str">
        <f t="shared" si="138"/>
        <v/>
      </c>
      <c r="AD8838" s="38"/>
    </row>
    <row r="8839" spans="1:30">
      <c r="A8839" s="46"/>
      <c r="B8839" s="47"/>
      <c r="C8839" s="49"/>
      <c r="D8839" s="41"/>
      <c r="E8839" s="41"/>
      <c r="F8839" s="41"/>
      <c r="G8839" s="50" t="str">
        <f>IF(A8839&lt;&gt;"",CONCATENATE(A8839,":",YEAR(B8839),IF(MONTH(B8839)&gt;9,MONTH(B8839),CONCATENATE(0,MONTH(B8839))),IF(DAY(B8839)&gt;9,DAY(B8839),CONCATENATE(0,DAY(B8839))),IF(HOUR(C8839)&gt;9,HOUR(C8839),CONCATENATE(0,HOUR(C8839))),IF(MINUTE(C8839)&gt;9,MINUTE(C8839),CONCATENATE(0,MINUTE(C8839))),":",VLOOKUP(F8839,'Valid Values - Results'!$D$4:$F$12,3,FALSE)),"")</f>
        <v/>
      </c>
      <c r="H8839" s="41"/>
      <c r="I8839" s="41"/>
      <c r="J8839" s="41"/>
      <c r="K8839" s="41"/>
      <c r="L8839" s="41"/>
      <c r="M8839" s="92"/>
      <c r="N8839" s="41"/>
      <c r="O8839" s="41"/>
      <c r="P8839" s="41"/>
      <c r="Q8839" s="41"/>
      <c r="R8839" s="41"/>
      <c r="S8839" s="41"/>
      <c r="T8839" s="41"/>
      <c r="U8839" s="47"/>
      <c r="V8839" s="49"/>
      <c r="W8839" s="41"/>
      <c r="X8839" s="41"/>
      <c r="Y8839" s="41"/>
      <c r="AA8839" s="37" t="str">
        <f>IF($I8839&lt;&gt;"",VLOOKUP($I8839,'Valid Values - Search'!$R$4:$T$4719,3,FALSE),"")</f>
        <v/>
      </c>
      <c r="AB8839" s="37" t="str">
        <f>IF($I8839&lt;&gt;"",VLOOKUP($I8839,'Valid Values - Search'!$R$4:$S$4719,2,FALSE),"")</f>
        <v/>
      </c>
      <c r="AC8839" s="38" t="str">
        <f t="shared" si="138"/>
        <v/>
      </c>
      <c r="AD8839" s="38"/>
    </row>
    <row r="8840" spans="1:30">
      <c r="A8840" s="46"/>
      <c r="B8840" s="47"/>
      <c r="C8840" s="49"/>
      <c r="D8840" s="41"/>
      <c r="E8840" s="41"/>
      <c r="F8840" s="41"/>
      <c r="G8840" s="50" t="str">
        <f>IF(A8840&lt;&gt;"",CONCATENATE(A8840,":",YEAR(B8840),IF(MONTH(B8840)&gt;9,MONTH(B8840),CONCATENATE(0,MONTH(B8840))),IF(DAY(B8840)&gt;9,DAY(B8840),CONCATENATE(0,DAY(B8840))),IF(HOUR(C8840)&gt;9,HOUR(C8840),CONCATENATE(0,HOUR(C8840))),IF(MINUTE(C8840)&gt;9,MINUTE(C8840),CONCATENATE(0,MINUTE(C8840))),":",VLOOKUP(F8840,'Valid Values - Results'!$D$4:$F$12,3,FALSE)),"")</f>
        <v/>
      </c>
      <c r="H8840" s="41"/>
      <c r="I8840" s="41"/>
      <c r="J8840" s="41"/>
      <c r="K8840" s="41"/>
      <c r="L8840" s="41"/>
      <c r="M8840" s="92"/>
      <c r="N8840" s="41"/>
      <c r="O8840" s="41"/>
      <c r="P8840" s="41"/>
      <c r="Q8840" s="41"/>
      <c r="R8840" s="41"/>
      <c r="S8840" s="41"/>
      <c r="T8840" s="41"/>
      <c r="U8840" s="47"/>
      <c r="V8840" s="49"/>
      <c r="W8840" s="41"/>
      <c r="X8840" s="41"/>
      <c r="Y8840" s="41"/>
      <c r="AA8840" s="37" t="str">
        <f>IF($I8840&lt;&gt;"",VLOOKUP($I8840,'Valid Values - Search'!$R$4:$T$4719,3,FALSE),"")</f>
        <v/>
      </c>
      <c r="AB8840" s="37" t="str">
        <f>IF($I8840&lt;&gt;"",VLOOKUP($I8840,'Valid Values - Search'!$R$4:$S$4719,2,FALSE),"")</f>
        <v/>
      </c>
      <c r="AC8840" s="38" t="str">
        <f t="shared" si="138"/>
        <v/>
      </c>
      <c r="AD8840" s="38"/>
    </row>
    <row r="8841" spans="1:30">
      <c r="A8841" s="46"/>
      <c r="B8841" s="47"/>
      <c r="C8841" s="49"/>
      <c r="D8841" s="41"/>
      <c r="E8841" s="41"/>
      <c r="F8841" s="41"/>
      <c r="G8841" s="50" t="str">
        <f>IF(A8841&lt;&gt;"",CONCATENATE(A8841,":",YEAR(B8841),IF(MONTH(B8841)&gt;9,MONTH(B8841),CONCATENATE(0,MONTH(B8841))),IF(DAY(B8841)&gt;9,DAY(B8841),CONCATENATE(0,DAY(B8841))),IF(HOUR(C8841)&gt;9,HOUR(C8841),CONCATENATE(0,HOUR(C8841))),IF(MINUTE(C8841)&gt;9,MINUTE(C8841),CONCATENATE(0,MINUTE(C8841))),":",VLOOKUP(F8841,'Valid Values - Results'!$D$4:$F$12,3,FALSE)),"")</f>
        <v/>
      </c>
      <c r="H8841" s="41"/>
      <c r="I8841" s="41"/>
      <c r="J8841" s="41"/>
      <c r="K8841" s="41"/>
      <c r="L8841" s="41"/>
      <c r="M8841" s="92"/>
      <c r="N8841" s="41"/>
      <c r="O8841" s="41"/>
      <c r="P8841" s="41"/>
      <c r="Q8841" s="41"/>
      <c r="R8841" s="41"/>
      <c r="S8841" s="41"/>
      <c r="T8841" s="41"/>
      <c r="U8841" s="47"/>
      <c r="V8841" s="49"/>
      <c r="W8841" s="41"/>
      <c r="X8841" s="41"/>
      <c r="Y8841" s="41"/>
      <c r="AA8841" s="37" t="str">
        <f>IF($I8841&lt;&gt;"",VLOOKUP($I8841,'Valid Values - Search'!$R$4:$T$4719,3,FALSE),"")</f>
        <v/>
      </c>
      <c r="AB8841" s="37" t="str">
        <f>IF($I8841&lt;&gt;"",VLOOKUP($I8841,'Valid Values - Search'!$R$4:$S$4719,2,FALSE),"")</f>
        <v/>
      </c>
      <c r="AC8841" s="38" t="str">
        <f t="shared" si="138"/>
        <v/>
      </c>
      <c r="AD8841" s="38"/>
    </row>
    <row r="8842" spans="1:30">
      <c r="A8842" s="46"/>
      <c r="B8842" s="47"/>
      <c r="C8842" s="49"/>
      <c r="D8842" s="41"/>
      <c r="E8842" s="41"/>
      <c r="F8842" s="41"/>
      <c r="G8842" s="50" t="str">
        <f>IF(A8842&lt;&gt;"",CONCATENATE(A8842,":",YEAR(B8842),IF(MONTH(B8842)&gt;9,MONTH(B8842),CONCATENATE(0,MONTH(B8842))),IF(DAY(B8842)&gt;9,DAY(B8842),CONCATENATE(0,DAY(B8842))),IF(HOUR(C8842)&gt;9,HOUR(C8842),CONCATENATE(0,HOUR(C8842))),IF(MINUTE(C8842)&gt;9,MINUTE(C8842),CONCATENATE(0,MINUTE(C8842))),":",VLOOKUP(F8842,'Valid Values - Results'!$D$4:$F$12,3,FALSE)),"")</f>
        <v/>
      </c>
      <c r="H8842" s="41"/>
      <c r="I8842" s="41"/>
      <c r="J8842" s="41"/>
      <c r="K8842" s="41"/>
      <c r="L8842" s="41"/>
      <c r="M8842" s="92"/>
      <c r="N8842" s="41"/>
      <c r="O8842" s="41"/>
      <c r="P8842" s="41"/>
      <c r="Q8842" s="41"/>
      <c r="R8842" s="41"/>
      <c r="S8842" s="41"/>
      <c r="T8842" s="41"/>
      <c r="U8842" s="47"/>
      <c r="V8842" s="49"/>
      <c r="W8842" s="41"/>
      <c r="X8842" s="41"/>
      <c r="Y8842" s="41"/>
      <c r="AA8842" s="37" t="str">
        <f>IF($I8842&lt;&gt;"",VLOOKUP($I8842,'Valid Values - Search'!$R$4:$T$4719,3,FALSE),"")</f>
        <v/>
      </c>
      <c r="AB8842" s="37" t="str">
        <f>IF($I8842&lt;&gt;"",VLOOKUP($I8842,'Valid Values - Search'!$R$4:$S$4719,2,FALSE),"")</f>
        <v/>
      </c>
      <c r="AC8842" s="38" t="str">
        <f t="shared" si="138"/>
        <v/>
      </c>
      <c r="AD8842" s="38"/>
    </row>
    <row r="8843" spans="1:30">
      <c r="A8843" s="46"/>
      <c r="B8843" s="47"/>
      <c r="C8843" s="49"/>
      <c r="D8843" s="41"/>
      <c r="E8843" s="41"/>
      <c r="F8843" s="41"/>
      <c r="G8843" s="50" t="str">
        <f>IF(A8843&lt;&gt;"",CONCATENATE(A8843,":",YEAR(B8843),IF(MONTH(B8843)&gt;9,MONTH(B8843),CONCATENATE(0,MONTH(B8843))),IF(DAY(B8843)&gt;9,DAY(B8843),CONCATENATE(0,DAY(B8843))),IF(HOUR(C8843)&gt;9,HOUR(C8843),CONCATENATE(0,HOUR(C8843))),IF(MINUTE(C8843)&gt;9,MINUTE(C8843),CONCATENATE(0,MINUTE(C8843))),":",VLOOKUP(F8843,'Valid Values - Results'!$D$4:$F$12,3,FALSE)),"")</f>
        <v/>
      </c>
      <c r="H8843" s="41"/>
      <c r="I8843" s="41"/>
      <c r="J8843" s="41"/>
      <c r="K8843" s="41"/>
      <c r="L8843" s="41"/>
      <c r="M8843" s="92"/>
      <c r="N8843" s="41"/>
      <c r="O8843" s="41"/>
      <c r="P8843" s="41"/>
      <c r="Q8843" s="41"/>
      <c r="R8843" s="41"/>
      <c r="S8843" s="41"/>
      <c r="T8843" s="41"/>
      <c r="U8843" s="47"/>
      <c r="V8843" s="49"/>
      <c r="W8843" s="41"/>
      <c r="X8843" s="41"/>
      <c r="Y8843" s="41"/>
      <c r="AA8843" s="37" t="str">
        <f>IF($I8843&lt;&gt;"",VLOOKUP($I8843,'Valid Values - Search'!$R$4:$T$4719,3,FALSE),"")</f>
        <v/>
      </c>
      <c r="AB8843" s="37" t="str">
        <f>IF($I8843&lt;&gt;"",VLOOKUP($I8843,'Valid Values - Search'!$R$4:$S$4719,2,FALSE),"")</f>
        <v/>
      </c>
      <c r="AC8843" s="38" t="str">
        <f t="shared" si="138"/>
        <v/>
      </c>
      <c r="AD8843" s="38"/>
    </row>
    <row r="8844" spans="1:30">
      <c r="A8844" s="46"/>
      <c r="B8844" s="47"/>
      <c r="C8844" s="49"/>
      <c r="D8844" s="41"/>
      <c r="E8844" s="41"/>
      <c r="F8844" s="41"/>
      <c r="G8844" s="50" t="str">
        <f>IF(A8844&lt;&gt;"",CONCATENATE(A8844,":",YEAR(B8844),IF(MONTH(B8844)&gt;9,MONTH(B8844),CONCATENATE(0,MONTH(B8844))),IF(DAY(B8844)&gt;9,DAY(B8844),CONCATENATE(0,DAY(B8844))),IF(HOUR(C8844)&gt;9,HOUR(C8844),CONCATENATE(0,HOUR(C8844))),IF(MINUTE(C8844)&gt;9,MINUTE(C8844),CONCATENATE(0,MINUTE(C8844))),":",VLOOKUP(F8844,'Valid Values - Results'!$D$4:$F$12,3,FALSE)),"")</f>
        <v/>
      </c>
      <c r="H8844" s="41"/>
      <c r="I8844" s="41"/>
      <c r="J8844" s="41"/>
      <c r="K8844" s="41"/>
      <c r="L8844" s="41"/>
      <c r="M8844" s="92"/>
      <c r="N8844" s="41"/>
      <c r="O8844" s="41"/>
      <c r="P8844" s="41"/>
      <c r="Q8844" s="41"/>
      <c r="R8844" s="41"/>
      <c r="S8844" s="41"/>
      <c r="T8844" s="41"/>
      <c r="U8844" s="47"/>
      <c r="V8844" s="49"/>
      <c r="W8844" s="41"/>
      <c r="X8844" s="41"/>
      <c r="Y8844" s="41"/>
      <c r="AA8844" s="37" t="str">
        <f>IF($I8844&lt;&gt;"",VLOOKUP($I8844,'Valid Values - Search'!$R$4:$T$4719,3,FALSE),"")</f>
        <v/>
      </c>
      <c r="AB8844" s="37" t="str">
        <f>IF($I8844&lt;&gt;"",VLOOKUP($I8844,'Valid Values - Search'!$R$4:$S$4719,2,FALSE),"")</f>
        <v/>
      </c>
      <c r="AC8844" s="38" t="str">
        <f t="shared" si="138"/>
        <v/>
      </c>
      <c r="AD8844" s="38"/>
    </row>
    <row r="8845" spans="1:30">
      <c r="A8845" s="46"/>
      <c r="B8845" s="47"/>
      <c r="C8845" s="49"/>
      <c r="D8845" s="41"/>
      <c r="E8845" s="41"/>
      <c r="F8845" s="41"/>
      <c r="G8845" s="50" t="str">
        <f>IF(A8845&lt;&gt;"",CONCATENATE(A8845,":",YEAR(B8845),IF(MONTH(B8845)&gt;9,MONTH(B8845),CONCATENATE(0,MONTH(B8845))),IF(DAY(B8845)&gt;9,DAY(B8845),CONCATENATE(0,DAY(B8845))),IF(HOUR(C8845)&gt;9,HOUR(C8845),CONCATENATE(0,HOUR(C8845))),IF(MINUTE(C8845)&gt;9,MINUTE(C8845),CONCATENATE(0,MINUTE(C8845))),":",VLOOKUP(F8845,'Valid Values - Results'!$D$4:$F$12,3,FALSE)),"")</f>
        <v/>
      </c>
      <c r="H8845" s="41"/>
      <c r="I8845" s="41"/>
      <c r="J8845" s="41"/>
      <c r="K8845" s="41"/>
      <c r="L8845" s="41"/>
      <c r="M8845" s="92"/>
      <c r="N8845" s="41"/>
      <c r="O8845" s="41"/>
      <c r="P8845" s="41"/>
      <c r="Q8845" s="41"/>
      <c r="R8845" s="41"/>
      <c r="S8845" s="41"/>
      <c r="T8845" s="41"/>
      <c r="U8845" s="47"/>
      <c r="V8845" s="49"/>
      <c r="W8845" s="41"/>
      <c r="X8845" s="41"/>
      <c r="Y8845" s="41"/>
      <c r="AA8845" s="37" t="str">
        <f>IF($I8845&lt;&gt;"",VLOOKUP($I8845,'Valid Values - Search'!$R$4:$T$4719,3,FALSE),"")</f>
        <v/>
      </c>
      <c r="AB8845" s="37" t="str">
        <f>IF($I8845&lt;&gt;"",VLOOKUP($I8845,'Valid Values - Search'!$R$4:$S$4719,2,FALSE),"")</f>
        <v/>
      </c>
      <c r="AC8845" s="38" t="str">
        <f t="shared" si="138"/>
        <v/>
      </c>
      <c r="AD8845" s="38"/>
    </row>
    <row r="8846" spans="1:30">
      <c r="A8846" s="46"/>
      <c r="B8846" s="47"/>
      <c r="C8846" s="49"/>
      <c r="D8846" s="41"/>
      <c r="E8846" s="41"/>
      <c r="F8846" s="41"/>
      <c r="G8846" s="50" t="str">
        <f>IF(A8846&lt;&gt;"",CONCATENATE(A8846,":",YEAR(B8846),IF(MONTH(B8846)&gt;9,MONTH(B8846),CONCATENATE(0,MONTH(B8846))),IF(DAY(B8846)&gt;9,DAY(B8846),CONCATENATE(0,DAY(B8846))),IF(HOUR(C8846)&gt;9,HOUR(C8846),CONCATENATE(0,HOUR(C8846))),IF(MINUTE(C8846)&gt;9,MINUTE(C8846),CONCATENATE(0,MINUTE(C8846))),":",VLOOKUP(F8846,'Valid Values - Results'!$D$4:$F$12,3,FALSE)),"")</f>
        <v/>
      </c>
      <c r="H8846" s="41"/>
      <c r="I8846" s="41"/>
      <c r="J8846" s="41"/>
      <c r="K8846" s="41"/>
      <c r="L8846" s="41"/>
      <c r="M8846" s="92"/>
      <c r="N8846" s="41"/>
      <c r="O8846" s="41"/>
      <c r="P8846" s="41"/>
      <c r="Q8846" s="41"/>
      <c r="R8846" s="41"/>
      <c r="S8846" s="41"/>
      <c r="T8846" s="41"/>
      <c r="U8846" s="47"/>
      <c r="V8846" s="49"/>
      <c r="W8846" s="41"/>
      <c r="X8846" s="41"/>
      <c r="Y8846" s="41"/>
      <c r="AA8846" s="37" t="str">
        <f>IF($I8846&lt;&gt;"",VLOOKUP($I8846,'Valid Values - Search'!$R$4:$T$4719,3,FALSE),"")</f>
        <v/>
      </c>
      <c r="AB8846" s="37" t="str">
        <f>IF($I8846&lt;&gt;"",VLOOKUP($I8846,'Valid Values - Search'!$R$4:$S$4719,2,FALSE),"")</f>
        <v/>
      </c>
      <c r="AC8846" s="38" t="str">
        <f t="shared" si="138"/>
        <v/>
      </c>
      <c r="AD8846" s="38"/>
    </row>
    <row r="8847" spans="1:30">
      <c r="A8847" s="46"/>
      <c r="B8847" s="47"/>
      <c r="C8847" s="49"/>
      <c r="D8847" s="41"/>
      <c r="E8847" s="41"/>
      <c r="F8847" s="41"/>
      <c r="G8847" s="50" t="str">
        <f>IF(A8847&lt;&gt;"",CONCATENATE(A8847,":",YEAR(B8847),IF(MONTH(B8847)&gt;9,MONTH(B8847),CONCATENATE(0,MONTH(B8847))),IF(DAY(B8847)&gt;9,DAY(B8847),CONCATENATE(0,DAY(B8847))),IF(HOUR(C8847)&gt;9,HOUR(C8847),CONCATENATE(0,HOUR(C8847))),IF(MINUTE(C8847)&gt;9,MINUTE(C8847),CONCATENATE(0,MINUTE(C8847))),":",VLOOKUP(F8847,'Valid Values - Results'!$D$4:$F$12,3,FALSE)),"")</f>
        <v/>
      </c>
      <c r="H8847" s="41"/>
      <c r="I8847" s="41"/>
      <c r="J8847" s="41"/>
      <c r="K8847" s="41"/>
      <c r="L8847" s="41"/>
      <c r="M8847" s="92"/>
      <c r="N8847" s="41"/>
      <c r="O8847" s="41"/>
      <c r="P8847" s="41"/>
      <c r="Q8847" s="41"/>
      <c r="R8847" s="41"/>
      <c r="S8847" s="41"/>
      <c r="T8847" s="41"/>
      <c r="U8847" s="47"/>
      <c r="V8847" s="49"/>
      <c r="W8847" s="41"/>
      <c r="X8847" s="41"/>
      <c r="Y8847" s="41"/>
      <c r="AA8847" s="37" t="str">
        <f>IF($I8847&lt;&gt;"",VLOOKUP($I8847,'Valid Values - Search'!$R$4:$T$4719,3,FALSE),"")</f>
        <v/>
      </c>
      <c r="AB8847" s="37" t="str">
        <f>IF($I8847&lt;&gt;"",VLOOKUP($I8847,'Valid Values - Search'!$R$4:$S$4719,2,FALSE),"")</f>
        <v/>
      </c>
      <c r="AC8847" s="38" t="str">
        <f t="shared" si="138"/>
        <v/>
      </c>
      <c r="AD8847" s="38"/>
    </row>
    <row r="8848" spans="1:30">
      <c r="A8848" s="46"/>
      <c r="B8848" s="47"/>
      <c r="C8848" s="49"/>
      <c r="D8848" s="41"/>
      <c r="E8848" s="41"/>
      <c r="F8848" s="41"/>
      <c r="G8848" s="50" t="str">
        <f>IF(A8848&lt;&gt;"",CONCATENATE(A8848,":",YEAR(B8848),IF(MONTH(B8848)&gt;9,MONTH(B8848),CONCATENATE(0,MONTH(B8848))),IF(DAY(B8848)&gt;9,DAY(B8848),CONCATENATE(0,DAY(B8848))),IF(HOUR(C8848)&gt;9,HOUR(C8848),CONCATENATE(0,HOUR(C8848))),IF(MINUTE(C8848)&gt;9,MINUTE(C8848),CONCATENATE(0,MINUTE(C8848))),":",VLOOKUP(F8848,'Valid Values - Results'!$D$4:$F$12,3,FALSE)),"")</f>
        <v/>
      </c>
      <c r="H8848" s="41"/>
      <c r="I8848" s="41"/>
      <c r="J8848" s="41"/>
      <c r="K8848" s="41"/>
      <c r="L8848" s="41"/>
      <c r="M8848" s="92"/>
      <c r="N8848" s="41"/>
      <c r="O8848" s="41"/>
      <c r="P8848" s="41"/>
      <c r="Q8848" s="41"/>
      <c r="R8848" s="41"/>
      <c r="S8848" s="41"/>
      <c r="T8848" s="41"/>
      <c r="U8848" s="47"/>
      <c r="V8848" s="49"/>
      <c r="W8848" s="41"/>
      <c r="X8848" s="41"/>
      <c r="Y8848" s="41"/>
      <c r="AA8848" s="37" t="str">
        <f>IF($I8848&lt;&gt;"",VLOOKUP($I8848,'Valid Values - Search'!$R$4:$T$4719,3,FALSE),"")</f>
        <v/>
      </c>
      <c r="AB8848" s="37" t="str">
        <f>IF($I8848&lt;&gt;"",VLOOKUP($I8848,'Valid Values - Search'!$R$4:$S$4719,2,FALSE),"")</f>
        <v/>
      </c>
      <c r="AC8848" s="38" t="str">
        <f t="shared" si="138"/>
        <v/>
      </c>
      <c r="AD8848" s="38"/>
    </row>
    <row r="8849" spans="1:30">
      <c r="A8849" s="46"/>
      <c r="B8849" s="47"/>
      <c r="C8849" s="49"/>
      <c r="D8849" s="41"/>
      <c r="E8849" s="41"/>
      <c r="F8849" s="41"/>
      <c r="G8849" s="50" t="str">
        <f>IF(A8849&lt;&gt;"",CONCATENATE(A8849,":",YEAR(B8849),IF(MONTH(B8849)&gt;9,MONTH(B8849),CONCATENATE(0,MONTH(B8849))),IF(DAY(B8849)&gt;9,DAY(B8849),CONCATENATE(0,DAY(B8849))),IF(HOUR(C8849)&gt;9,HOUR(C8849),CONCATENATE(0,HOUR(C8849))),IF(MINUTE(C8849)&gt;9,MINUTE(C8849),CONCATENATE(0,MINUTE(C8849))),":",VLOOKUP(F8849,'Valid Values - Results'!$D$4:$F$12,3,FALSE)),"")</f>
        <v/>
      </c>
      <c r="H8849" s="41"/>
      <c r="I8849" s="41"/>
      <c r="J8849" s="41"/>
      <c r="K8849" s="41"/>
      <c r="L8849" s="41"/>
      <c r="M8849" s="92"/>
      <c r="N8849" s="41"/>
      <c r="O8849" s="41"/>
      <c r="P8849" s="41"/>
      <c r="Q8849" s="41"/>
      <c r="R8849" s="41"/>
      <c r="S8849" s="41"/>
      <c r="T8849" s="41"/>
      <c r="U8849" s="47"/>
      <c r="V8849" s="49"/>
      <c r="W8849" s="41"/>
      <c r="X8849" s="41"/>
      <c r="Y8849" s="41"/>
      <c r="AA8849" s="37" t="str">
        <f>IF($I8849&lt;&gt;"",VLOOKUP($I8849,'Valid Values - Search'!$R$4:$T$4719,3,FALSE),"")</f>
        <v/>
      </c>
      <c r="AB8849" s="37" t="str">
        <f>IF($I8849&lt;&gt;"",VLOOKUP($I8849,'Valid Values - Search'!$R$4:$S$4719,2,FALSE),"")</f>
        <v/>
      </c>
      <c r="AC8849" s="38" t="str">
        <f t="shared" si="138"/>
        <v/>
      </c>
      <c r="AD8849" s="38"/>
    </row>
    <row r="8850" spans="1:30">
      <c r="A8850" s="46"/>
      <c r="B8850" s="47"/>
      <c r="C8850" s="49"/>
      <c r="D8850" s="41"/>
      <c r="E8850" s="41"/>
      <c r="F8850" s="41"/>
      <c r="G8850" s="50" t="str">
        <f>IF(A8850&lt;&gt;"",CONCATENATE(A8850,":",YEAR(B8850),IF(MONTH(B8850)&gt;9,MONTH(B8850),CONCATENATE(0,MONTH(B8850))),IF(DAY(B8850)&gt;9,DAY(B8850),CONCATENATE(0,DAY(B8850))),IF(HOUR(C8850)&gt;9,HOUR(C8850),CONCATENATE(0,HOUR(C8850))),IF(MINUTE(C8850)&gt;9,MINUTE(C8850),CONCATENATE(0,MINUTE(C8850))),":",VLOOKUP(F8850,'Valid Values - Results'!$D$4:$F$12,3,FALSE)),"")</f>
        <v/>
      </c>
      <c r="H8850" s="41"/>
      <c r="I8850" s="41"/>
      <c r="J8850" s="41"/>
      <c r="K8850" s="41"/>
      <c r="L8850" s="41"/>
      <c r="M8850" s="92"/>
      <c r="N8850" s="41"/>
      <c r="O8850" s="41"/>
      <c r="P8850" s="41"/>
      <c r="Q8850" s="41"/>
      <c r="R8850" s="41"/>
      <c r="S8850" s="41"/>
      <c r="T8850" s="41"/>
      <c r="U8850" s="47"/>
      <c r="V8850" s="49"/>
      <c r="W8850" s="41"/>
      <c r="X8850" s="41"/>
      <c r="Y8850" s="41"/>
      <c r="AA8850" s="37" t="str">
        <f>IF($I8850&lt;&gt;"",VLOOKUP($I8850,'Valid Values - Search'!$R$4:$T$4719,3,FALSE),"")</f>
        <v/>
      </c>
      <c r="AB8850" s="37" t="str">
        <f>IF($I8850&lt;&gt;"",VLOOKUP($I8850,'Valid Values - Search'!$R$4:$S$4719,2,FALSE),"")</f>
        <v/>
      </c>
      <c r="AC8850" s="38" t="str">
        <f t="shared" si="138"/>
        <v/>
      </c>
      <c r="AD8850" s="38"/>
    </row>
    <row r="8851" spans="1:30">
      <c r="A8851" s="46"/>
      <c r="B8851" s="47"/>
      <c r="C8851" s="49"/>
      <c r="D8851" s="41"/>
      <c r="E8851" s="41"/>
      <c r="F8851" s="41"/>
      <c r="G8851" s="50" t="str">
        <f>IF(A8851&lt;&gt;"",CONCATENATE(A8851,":",YEAR(B8851),IF(MONTH(B8851)&gt;9,MONTH(B8851),CONCATENATE(0,MONTH(B8851))),IF(DAY(B8851)&gt;9,DAY(B8851),CONCATENATE(0,DAY(B8851))),IF(HOUR(C8851)&gt;9,HOUR(C8851),CONCATENATE(0,HOUR(C8851))),IF(MINUTE(C8851)&gt;9,MINUTE(C8851),CONCATENATE(0,MINUTE(C8851))),":",VLOOKUP(F8851,'Valid Values - Results'!$D$4:$F$12,3,FALSE)),"")</f>
        <v/>
      </c>
      <c r="H8851" s="41"/>
      <c r="I8851" s="41"/>
      <c r="J8851" s="41"/>
      <c r="K8851" s="41"/>
      <c r="L8851" s="41"/>
      <c r="M8851" s="92"/>
      <c r="N8851" s="41"/>
      <c r="O8851" s="41"/>
      <c r="P8851" s="41"/>
      <c r="Q8851" s="41"/>
      <c r="R8851" s="41"/>
      <c r="S8851" s="41"/>
      <c r="T8851" s="41"/>
      <c r="U8851" s="47"/>
      <c r="V8851" s="49"/>
      <c r="W8851" s="41"/>
      <c r="X8851" s="41"/>
      <c r="Y8851" s="41"/>
      <c r="AA8851" s="37" t="str">
        <f>IF($I8851&lt;&gt;"",VLOOKUP($I8851,'Valid Values - Search'!$R$4:$T$4719,3,FALSE),"")</f>
        <v/>
      </c>
      <c r="AB8851" s="37" t="str">
        <f>IF($I8851&lt;&gt;"",VLOOKUP($I8851,'Valid Values - Search'!$R$4:$S$4719,2,FALSE),"")</f>
        <v/>
      </c>
      <c r="AC8851" s="38" t="str">
        <f t="shared" si="138"/>
        <v/>
      </c>
      <c r="AD8851" s="38"/>
    </row>
    <row r="8852" spans="1:30">
      <c r="A8852" s="46"/>
      <c r="B8852" s="47"/>
      <c r="C8852" s="49"/>
      <c r="D8852" s="41"/>
      <c r="E8852" s="41"/>
      <c r="F8852" s="41"/>
      <c r="G8852" s="50" t="str">
        <f>IF(A8852&lt;&gt;"",CONCATENATE(A8852,":",YEAR(B8852),IF(MONTH(B8852)&gt;9,MONTH(B8852),CONCATENATE(0,MONTH(B8852))),IF(DAY(B8852)&gt;9,DAY(B8852),CONCATENATE(0,DAY(B8852))),IF(HOUR(C8852)&gt;9,HOUR(C8852),CONCATENATE(0,HOUR(C8852))),IF(MINUTE(C8852)&gt;9,MINUTE(C8852),CONCATENATE(0,MINUTE(C8852))),":",VLOOKUP(F8852,'Valid Values - Results'!$D$4:$F$12,3,FALSE)),"")</f>
        <v/>
      </c>
      <c r="H8852" s="41"/>
      <c r="I8852" s="41"/>
      <c r="J8852" s="41"/>
      <c r="K8852" s="41"/>
      <c r="L8852" s="41"/>
      <c r="M8852" s="92"/>
      <c r="N8852" s="41"/>
      <c r="O8852" s="41"/>
      <c r="P8852" s="41"/>
      <c r="Q8852" s="41"/>
      <c r="R8852" s="41"/>
      <c r="S8852" s="41"/>
      <c r="T8852" s="41"/>
      <c r="U8852" s="47"/>
      <c r="V8852" s="49"/>
      <c r="W8852" s="41"/>
      <c r="X8852" s="41"/>
      <c r="Y8852" s="41"/>
      <c r="AA8852" s="37" t="str">
        <f>IF($I8852&lt;&gt;"",VLOOKUP($I8852,'Valid Values - Search'!$R$4:$T$4719,3,FALSE),"")</f>
        <v/>
      </c>
      <c r="AB8852" s="37" t="str">
        <f>IF($I8852&lt;&gt;"",VLOOKUP($I8852,'Valid Values - Search'!$R$4:$S$4719,2,FALSE),"")</f>
        <v/>
      </c>
      <c r="AC8852" s="38" t="str">
        <f t="shared" si="138"/>
        <v/>
      </c>
      <c r="AD8852" s="38"/>
    </row>
    <row r="8853" spans="1:30">
      <c r="A8853" s="46"/>
      <c r="B8853" s="47"/>
      <c r="C8853" s="49"/>
      <c r="D8853" s="41"/>
      <c r="E8853" s="41"/>
      <c r="F8853" s="41"/>
      <c r="G8853" s="50" t="str">
        <f>IF(A8853&lt;&gt;"",CONCATENATE(A8853,":",YEAR(B8853),IF(MONTH(B8853)&gt;9,MONTH(B8853),CONCATENATE(0,MONTH(B8853))),IF(DAY(B8853)&gt;9,DAY(B8853),CONCATENATE(0,DAY(B8853))),IF(HOUR(C8853)&gt;9,HOUR(C8853),CONCATENATE(0,HOUR(C8853))),IF(MINUTE(C8853)&gt;9,MINUTE(C8853),CONCATENATE(0,MINUTE(C8853))),":",VLOOKUP(F8853,'Valid Values - Results'!$D$4:$F$12,3,FALSE)),"")</f>
        <v/>
      </c>
      <c r="H8853" s="41"/>
      <c r="I8853" s="41"/>
      <c r="J8853" s="41"/>
      <c r="K8853" s="41"/>
      <c r="L8853" s="41"/>
      <c r="M8853" s="92"/>
      <c r="N8853" s="41"/>
      <c r="O8853" s="41"/>
      <c r="P8853" s="41"/>
      <c r="Q8853" s="41"/>
      <c r="R8853" s="41"/>
      <c r="S8853" s="41"/>
      <c r="T8853" s="41"/>
      <c r="U8853" s="47"/>
      <c r="V8853" s="49"/>
      <c r="W8853" s="41"/>
      <c r="X8853" s="41"/>
      <c r="Y8853" s="41"/>
      <c r="AA8853" s="37" t="str">
        <f>IF($I8853&lt;&gt;"",VLOOKUP($I8853,'Valid Values - Search'!$R$4:$T$4719,3,FALSE),"")</f>
        <v/>
      </c>
      <c r="AB8853" s="37" t="str">
        <f>IF($I8853&lt;&gt;"",VLOOKUP($I8853,'Valid Values - Search'!$R$4:$S$4719,2,FALSE),"")</f>
        <v/>
      </c>
      <c r="AC8853" s="38" t="str">
        <f t="shared" si="138"/>
        <v/>
      </c>
      <c r="AD8853" s="38"/>
    </row>
    <row r="8854" spans="1:30">
      <c r="A8854" s="46"/>
      <c r="B8854" s="47"/>
      <c r="C8854" s="49"/>
      <c r="D8854" s="41"/>
      <c r="E8854" s="41"/>
      <c r="F8854" s="41"/>
      <c r="G8854" s="50" t="str">
        <f>IF(A8854&lt;&gt;"",CONCATENATE(A8854,":",YEAR(B8854),IF(MONTH(B8854)&gt;9,MONTH(B8854),CONCATENATE(0,MONTH(B8854))),IF(DAY(B8854)&gt;9,DAY(B8854),CONCATENATE(0,DAY(B8854))),IF(HOUR(C8854)&gt;9,HOUR(C8854),CONCATENATE(0,HOUR(C8854))),IF(MINUTE(C8854)&gt;9,MINUTE(C8854),CONCATENATE(0,MINUTE(C8854))),":",VLOOKUP(F8854,'Valid Values - Results'!$D$4:$F$12,3,FALSE)),"")</f>
        <v/>
      </c>
      <c r="H8854" s="41"/>
      <c r="I8854" s="41"/>
      <c r="J8854" s="41"/>
      <c r="K8854" s="41"/>
      <c r="L8854" s="41"/>
      <c r="M8854" s="92"/>
      <c r="N8854" s="41"/>
      <c r="O8854" s="41"/>
      <c r="P8854" s="41"/>
      <c r="Q8854" s="41"/>
      <c r="R8854" s="41"/>
      <c r="S8854" s="41"/>
      <c r="T8854" s="41"/>
      <c r="U8854" s="47"/>
      <c r="V8854" s="49"/>
      <c r="W8854" s="41"/>
      <c r="X8854" s="41"/>
      <c r="Y8854" s="41"/>
      <c r="AA8854" s="37" t="str">
        <f>IF($I8854&lt;&gt;"",VLOOKUP($I8854,'Valid Values - Search'!$R$4:$T$4719,3,FALSE),"")</f>
        <v/>
      </c>
      <c r="AB8854" s="37" t="str">
        <f>IF($I8854&lt;&gt;"",VLOOKUP($I8854,'Valid Values - Search'!$R$4:$S$4719,2,FALSE),"")</f>
        <v/>
      </c>
      <c r="AC8854" s="38" t="str">
        <f t="shared" si="138"/>
        <v/>
      </c>
      <c r="AD8854" s="38"/>
    </row>
    <row r="8855" spans="1:30">
      <c r="A8855" s="46"/>
      <c r="B8855" s="47"/>
      <c r="C8855" s="49"/>
      <c r="D8855" s="41"/>
      <c r="E8855" s="41"/>
      <c r="F8855" s="41"/>
      <c r="G8855" s="50" t="str">
        <f>IF(A8855&lt;&gt;"",CONCATENATE(A8855,":",YEAR(B8855),IF(MONTH(B8855)&gt;9,MONTH(B8855),CONCATENATE(0,MONTH(B8855))),IF(DAY(B8855)&gt;9,DAY(B8855),CONCATENATE(0,DAY(B8855))),IF(HOUR(C8855)&gt;9,HOUR(C8855),CONCATENATE(0,HOUR(C8855))),IF(MINUTE(C8855)&gt;9,MINUTE(C8855),CONCATENATE(0,MINUTE(C8855))),":",VLOOKUP(F8855,'Valid Values - Results'!$D$4:$F$12,3,FALSE)),"")</f>
        <v/>
      </c>
      <c r="H8855" s="41"/>
      <c r="I8855" s="41"/>
      <c r="J8855" s="41"/>
      <c r="K8855" s="41"/>
      <c r="L8855" s="41"/>
      <c r="M8855" s="92"/>
      <c r="N8855" s="41"/>
      <c r="O8855" s="41"/>
      <c r="P8855" s="41"/>
      <c r="Q8855" s="41"/>
      <c r="R8855" s="41"/>
      <c r="S8855" s="41"/>
      <c r="T8855" s="41"/>
      <c r="U8855" s="47"/>
      <c r="V8855" s="49"/>
      <c r="W8855" s="41"/>
      <c r="X8855" s="41"/>
      <c r="Y8855" s="41"/>
      <c r="AA8855" s="37" t="str">
        <f>IF($I8855&lt;&gt;"",VLOOKUP($I8855,'Valid Values - Search'!$R$4:$T$4719,3,FALSE),"")</f>
        <v/>
      </c>
      <c r="AB8855" s="37" t="str">
        <f>IF($I8855&lt;&gt;"",VLOOKUP($I8855,'Valid Values - Search'!$R$4:$S$4719,2,FALSE),"")</f>
        <v/>
      </c>
      <c r="AC8855" s="38" t="str">
        <f t="shared" si="138"/>
        <v/>
      </c>
      <c r="AD8855" s="38"/>
    </row>
    <row r="8856" spans="1:30">
      <c r="A8856" s="46"/>
      <c r="B8856" s="47"/>
      <c r="C8856" s="49"/>
      <c r="D8856" s="41"/>
      <c r="E8856" s="41"/>
      <c r="F8856" s="41"/>
      <c r="G8856" s="50" t="str">
        <f>IF(A8856&lt;&gt;"",CONCATENATE(A8856,":",YEAR(B8856),IF(MONTH(B8856)&gt;9,MONTH(B8856),CONCATENATE(0,MONTH(B8856))),IF(DAY(B8856)&gt;9,DAY(B8856),CONCATENATE(0,DAY(B8856))),IF(HOUR(C8856)&gt;9,HOUR(C8856),CONCATENATE(0,HOUR(C8856))),IF(MINUTE(C8856)&gt;9,MINUTE(C8856),CONCATENATE(0,MINUTE(C8856))),":",VLOOKUP(F8856,'Valid Values - Results'!$D$4:$F$12,3,FALSE)),"")</f>
        <v/>
      </c>
      <c r="H8856" s="41"/>
      <c r="I8856" s="41"/>
      <c r="J8856" s="41"/>
      <c r="K8856" s="41"/>
      <c r="L8856" s="41"/>
      <c r="M8856" s="92"/>
      <c r="N8856" s="41"/>
      <c r="O8856" s="41"/>
      <c r="P8856" s="41"/>
      <c r="Q8856" s="41"/>
      <c r="R8856" s="41"/>
      <c r="S8856" s="41"/>
      <c r="T8856" s="41"/>
      <c r="U8856" s="47"/>
      <c r="V8856" s="49"/>
      <c r="W8856" s="41"/>
      <c r="X8856" s="41"/>
      <c r="Y8856" s="41"/>
      <c r="AA8856" s="37" t="str">
        <f>IF($I8856&lt;&gt;"",VLOOKUP($I8856,'Valid Values - Search'!$R$4:$T$4719,3,FALSE),"")</f>
        <v/>
      </c>
      <c r="AB8856" s="37" t="str">
        <f>IF($I8856&lt;&gt;"",VLOOKUP($I8856,'Valid Values - Search'!$R$4:$S$4719,2,FALSE),"")</f>
        <v/>
      </c>
      <c r="AC8856" s="38" t="str">
        <f t="shared" si="138"/>
        <v/>
      </c>
      <c r="AD8856" s="38"/>
    </row>
    <row r="8857" spans="1:30">
      <c r="A8857" s="46"/>
      <c r="B8857" s="47"/>
      <c r="C8857" s="49"/>
      <c r="D8857" s="41"/>
      <c r="E8857" s="41"/>
      <c r="F8857" s="41"/>
      <c r="G8857" s="50" t="str">
        <f>IF(A8857&lt;&gt;"",CONCATENATE(A8857,":",YEAR(B8857),IF(MONTH(B8857)&gt;9,MONTH(B8857),CONCATENATE(0,MONTH(B8857))),IF(DAY(B8857)&gt;9,DAY(B8857),CONCATENATE(0,DAY(B8857))),IF(HOUR(C8857)&gt;9,HOUR(C8857),CONCATENATE(0,HOUR(C8857))),IF(MINUTE(C8857)&gt;9,MINUTE(C8857),CONCATENATE(0,MINUTE(C8857))),":",VLOOKUP(F8857,'Valid Values - Results'!$D$4:$F$12,3,FALSE)),"")</f>
        <v/>
      </c>
      <c r="H8857" s="41"/>
      <c r="I8857" s="41"/>
      <c r="J8857" s="41"/>
      <c r="K8857" s="41"/>
      <c r="L8857" s="41"/>
      <c r="M8857" s="92"/>
      <c r="N8857" s="41"/>
      <c r="O8857" s="41"/>
      <c r="P8857" s="41"/>
      <c r="Q8857" s="41"/>
      <c r="R8857" s="41"/>
      <c r="S8857" s="41"/>
      <c r="T8857" s="41"/>
      <c r="U8857" s="47"/>
      <c r="V8857" s="49"/>
      <c r="W8857" s="41"/>
      <c r="X8857" s="41"/>
      <c r="Y8857" s="41"/>
      <c r="AA8857" s="37" t="str">
        <f>IF($I8857&lt;&gt;"",VLOOKUP($I8857,'Valid Values - Search'!$R$4:$T$4719,3,FALSE),"")</f>
        <v/>
      </c>
      <c r="AB8857" s="37" t="str">
        <f>IF($I8857&lt;&gt;"",VLOOKUP($I8857,'Valid Values - Search'!$R$4:$S$4719,2,FALSE),"")</f>
        <v/>
      </c>
      <c r="AC8857" s="38" t="str">
        <f t="shared" si="138"/>
        <v/>
      </c>
      <c r="AD8857" s="38"/>
    </row>
    <row r="8858" spans="1:30">
      <c r="A8858" s="46"/>
      <c r="B8858" s="47"/>
      <c r="C8858" s="49"/>
      <c r="D8858" s="41"/>
      <c r="E8858" s="41"/>
      <c r="F8858" s="41"/>
      <c r="G8858" s="50" t="str">
        <f>IF(A8858&lt;&gt;"",CONCATENATE(A8858,":",YEAR(B8858),IF(MONTH(B8858)&gt;9,MONTH(B8858),CONCATENATE(0,MONTH(B8858))),IF(DAY(B8858)&gt;9,DAY(B8858),CONCATENATE(0,DAY(B8858))),IF(HOUR(C8858)&gt;9,HOUR(C8858),CONCATENATE(0,HOUR(C8858))),IF(MINUTE(C8858)&gt;9,MINUTE(C8858),CONCATENATE(0,MINUTE(C8858))),":",VLOOKUP(F8858,'Valid Values - Results'!$D$4:$F$12,3,FALSE)),"")</f>
        <v/>
      </c>
      <c r="H8858" s="41"/>
      <c r="I8858" s="41"/>
      <c r="J8858" s="41"/>
      <c r="K8858" s="41"/>
      <c r="L8858" s="41"/>
      <c r="M8858" s="92"/>
      <c r="N8858" s="41"/>
      <c r="O8858" s="41"/>
      <c r="P8858" s="41"/>
      <c r="Q8858" s="41"/>
      <c r="R8858" s="41"/>
      <c r="S8858" s="41"/>
      <c r="T8858" s="41"/>
      <c r="U8858" s="47"/>
      <c r="V8858" s="49"/>
      <c r="W8858" s="41"/>
      <c r="X8858" s="41"/>
      <c r="Y8858" s="41"/>
      <c r="AA8858" s="37" t="str">
        <f>IF($I8858&lt;&gt;"",VLOOKUP($I8858,'Valid Values - Search'!$R$4:$T$4719,3,FALSE),"")</f>
        <v/>
      </c>
      <c r="AB8858" s="37" t="str">
        <f>IF($I8858&lt;&gt;"",VLOOKUP($I8858,'Valid Values - Search'!$R$4:$S$4719,2,FALSE),"")</f>
        <v/>
      </c>
      <c r="AC8858" s="38" t="str">
        <f t="shared" si="138"/>
        <v/>
      </c>
      <c r="AD8858" s="38"/>
    </row>
    <row r="8859" spans="1:30">
      <c r="A8859" s="46"/>
      <c r="B8859" s="47"/>
      <c r="C8859" s="49"/>
      <c r="D8859" s="41"/>
      <c r="E8859" s="41"/>
      <c r="F8859" s="41"/>
      <c r="G8859" s="50" t="str">
        <f>IF(A8859&lt;&gt;"",CONCATENATE(A8859,":",YEAR(B8859),IF(MONTH(B8859)&gt;9,MONTH(B8859),CONCATENATE(0,MONTH(B8859))),IF(DAY(B8859)&gt;9,DAY(B8859),CONCATENATE(0,DAY(B8859))),IF(HOUR(C8859)&gt;9,HOUR(C8859),CONCATENATE(0,HOUR(C8859))),IF(MINUTE(C8859)&gt;9,MINUTE(C8859),CONCATENATE(0,MINUTE(C8859))),":",VLOOKUP(F8859,'Valid Values - Results'!$D$4:$F$12,3,FALSE)),"")</f>
        <v/>
      </c>
      <c r="H8859" s="41"/>
      <c r="I8859" s="41"/>
      <c r="J8859" s="41"/>
      <c r="K8859" s="41"/>
      <c r="L8859" s="41"/>
      <c r="M8859" s="92"/>
      <c r="N8859" s="41"/>
      <c r="O8859" s="41"/>
      <c r="P8859" s="41"/>
      <c r="Q8859" s="41"/>
      <c r="R8859" s="41"/>
      <c r="S8859" s="41"/>
      <c r="T8859" s="41"/>
      <c r="U8859" s="47"/>
      <c r="V8859" s="49"/>
      <c r="W8859" s="41"/>
      <c r="X8859" s="41"/>
      <c r="Y8859" s="41"/>
      <c r="AA8859" s="37" t="str">
        <f>IF($I8859&lt;&gt;"",VLOOKUP($I8859,'Valid Values - Search'!$R$4:$T$4719,3,FALSE),"")</f>
        <v/>
      </c>
      <c r="AB8859" s="37" t="str">
        <f>IF($I8859&lt;&gt;"",VLOOKUP($I8859,'Valid Values - Search'!$R$4:$S$4719,2,FALSE),"")</f>
        <v/>
      </c>
      <c r="AC8859" s="38" t="str">
        <f t="shared" si="138"/>
        <v/>
      </c>
      <c r="AD8859" s="38"/>
    </row>
    <row r="8860" spans="1:30">
      <c r="A8860" s="46"/>
      <c r="B8860" s="47"/>
      <c r="C8860" s="49"/>
      <c r="D8860" s="41"/>
      <c r="E8860" s="41"/>
      <c r="F8860" s="41"/>
      <c r="G8860" s="50" t="str">
        <f>IF(A8860&lt;&gt;"",CONCATENATE(A8860,":",YEAR(B8860),IF(MONTH(B8860)&gt;9,MONTH(B8860),CONCATENATE(0,MONTH(B8860))),IF(DAY(B8860)&gt;9,DAY(B8860),CONCATENATE(0,DAY(B8860))),IF(HOUR(C8860)&gt;9,HOUR(C8860),CONCATENATE(0,HOUR(C8860))),IF(MINUTE(C8860)&gt;9,MINUTE(C8860),CONCATENATE(0,MINUTE(C8860))),":",VLOOKUP(F8860,'Valid Values - Results'!$D$4:$F$12,3,FALSE)),"")</f>
        <v/>
      </c>
      <c r="H8860" s="41"/>
      <c r="I8860" s="41"/>
      <c r="J8860" s="41"/>
      <c r="K8860" s="41"/>
      <c r="L8860" s="41"/>
      <c r="M8860" s="92"/>
      <c r="N8860" s="41"/>
      <c r="O8860" s="41"/>
      <c r="P8860" s="41"/>
      <c r="Q8860" s="41"/>
      <c r="R8860" s="41"/>
      <c r="S8860" s="41"/>
      <c r="T8860" s="41"/>
      <c r="U8860" s="47"/>
      <c r="V8860" s="49"/>
      <c r="W8860" s="41"/>
      <c r="X8860" s="41"/>
      <c r="Y8860" s="41"/>
      <c r="AA8860" s="37" t="str">
        <f>IF($I8860&lt;&gt;"",VLOOKUP($I8860,'Valid Values - Search'!$R$4:$T$4719,3,FALSE),"")</f>
        <v/>
      </c>
      <c r="AB8860" s="37" t="str">
        <f>IF($I8860&lt;&gt;"",VLOOKUP($I8860,'Valid Values - Search'!$R$4:$S$4719,2,FALSE),"")</f>
        <v/>
      </c>
      <c r="AC8860" s="38" t="str">
        <f t="shared" si="138"/>
        <v/>
      </c>
      <c r="AD8860" s="38"/>
    </row>
    <row r="8861" spans="1:30">
      <c r="A8861" s="46"/>
      <c r="B8861" s="47"/>
      <c r="C8861" s="49"/>
      <c r="D8861" s="41"/>
      <c r="E8861" s="41"/>
      <c r="F8861" s="41"/>
      <c r="G8861" s="50" t="str">
        <f>IF(A8861&lt;&gt;"",CONCATENATE(A8861,":",YEAR(B8861),IF(MONTH(B8861)&gt;9,MONTH(B8861),CONCATENATE(0,MONTH(B8861))),IF(DAY(B8861)&gt;9,DAY(B8861),CONCATENATE(0,DAY(B8861))),IF(HOUR(C8861)&gt;9,HOUR(C8861),CONCATENATE(0,HOUR(C8861))),IF(MINUTE(C8861)&gt;9,MINUTE(C8861),CONCATENATE(0,MINUTE(C8861))),":",VLOOKUP(F8861,'Valid Values - Results'!$D$4:$F$12,3,FALSE)),"")</f>
        <v/>
      </c>
      <c r="H8861" s="41"/>
      <c r="I8861" s="41"/>
      <c r="J8861" s="41"/>
      <c r="K8861" s="41"/>
      <c r="L8861" s="41"/>
      <c r="M8861" s="92"/>
      <c r="N8861" s="41"/>
      <c r="O8861" s="41"/>
      <c r="P8861" s="41"/>
      <c r="Q8861" s="41"/>
      <c r="R8861" s="41"/>
      <c r="S8861" s="41"/>
      <c r="T8861" s="41"/>
      <c r="U8861" s="47"/>
      <c r="V8861" s="49"/>
      <c r="W8861" s="41"/>
      <c r="X8861" s="41"/>
      <c r="Y8861" s="41"/>
      <c r="AA8861" s="37" t="str">
        <f>IF($I8861&lt;&gt;"",VLOOKUP($I8861,'Valid Values - Search'!$R$4:$T$4719,3,FALSE),"")</f>
        <v/>
      </c>
      <c r="AB8861" s="37" t="str">
        <f>IF($I8861&lt;&gt;"",VLOOKUP($I8861,'Valid Values - Search'!$R$4:$S$4719,2,FALSE),"")</f>
        <v/>
      </c>
      <c r="AC8861" s="38" t="str">
        <f t="shared" si="138"/>
        <v/>
      </c>
      <c r="AD8861" s="38"/>
    </row>
    <row r="8862" spans="1:30">
      <c r="A8862" s="46"/>
      <c r="B8862" s="47"/>
      <c r="C8862" s="49"/>
      <c r="D8862" s="41"/>
      <c r="E8862" s="41"/>
      <c r="F8862" s="41"/>
      <c r="G8862" s="50" t="str">
        <f>IF(A8862&lt;&gt;"",CONCATENATE(A8862,":",YEAR(B8862),IF(MONTH(B8862)&gt;9,MONTH(B8862),CONCATENATE(0,MONTH(B8862))),IF(DAY(B8862)&gt;9,DAY(B8862),CONCATENATE(0,DAY(B8862))),IF(HOUR(C8862)&gt;9,HOUR(C8862),CONCATENATE(0,HOUR(C8862))),IF(MINUTE(C8862)&gt;9,MINUTE(C8862),CONCATENATE(0,MINUTE(C8862))),":",VLOOKUP(F8862,'Valid Values - Results'!$D$4:$F$12,3,FALSE)),"")</f>
        <v/>
      </c>
      <c r="H8862" s="41"/>
      <c r="I8862" s="41"/>
      <c r="J8862" s="41"/>
      <c r="K8862" s="41"/>
      <c r="L8862" s="41"/>
      <c r="M8862" s="92"/>
      <c r="N8862" s="41"/>
      <c r="O8862" s="41"/>
      <c r="P8862" s="41"/>
      <c r="Q8862" s="41"/>
      <c r="R8862" s="41"/>
      <c r="S8862" s="41"/>
      <c r="T8862" s="41"/>
      <c r="U8862" s="47"/>
      <c r="V8862" s="49"/>
      <c r="W8862" s="41"/>
      <c r="X8862" s="41"/>
      <c r="Y8862" s="41"/>
      <c r="AA8862" s="37" t="str">
        <f>IF($I8862&lt;&gt;"",VLOOKUP($I8862,'Valid Values - Search'!$R$4:$T$4719,3,FALSE),"")</f>
        <v/>
      </c>
      <c r="AB8862" s="37" t="str">
        <f>IF($I8862&lt;&gt;"",VLOOKUP($I8862,'Valid Values - Search'!$R$4:$S$4719,2,FALSE),"")</f>
        <v/>
      </c>
      <c r="AC8862" s="38" t="str">
        <f t="shared" si="138"/>
        <v/>
      </c>
      <c r="AD8862" s="38"/>
    </row>
    <row r="8863" spans="1:30">
      <c r="A8863" s="46"/>
      <c r="B8863" s="47"/>
      <c r="C8863" s="49"/>
      <c r="D8863" s="41"/>
      <c r="E8863" s="41"/>
      <c r="F8863" s="41"/>
      <c r="G8863" s="50" t="str">
        <f>IF(A8863&lt;&gt;"",CONCATENATE(A8863,":",YEAR(B8863),IF(MONTH(B8863)&gt;9,MONTH(B8863),CONCATENATE(0,MONTH(B8863))),IF(DAY(B8863)&gt;9,DAY(B8863),CONCATENATE(0,DAY(B8863))),IF(HOUR(C8863)&gt;9,HOUR(C8863),CONCATENATE(0,HOUR(C8863))),IF(MINUTE(C8863)&gt;9,MINUTE(C8863),CONCATENATE(0,MINUTE(C8863))),":",VLOOKUP(F8863,'Valid Values - Results'!$D$4:$F$12,3,FALSE)),"")</f>
        <v/>
      </c>
      <c r="H8863" s="41"/>
      <c r="I8863" s="41"/>
      <c r="J8863" s="41"/>
      <c r="K8863" s="41"/>
      <c r="L8863" s="41"/>
      <c r="M8863" s="92"/>
      <c r="N8863" s="41"/>
      <c r="O8863" s="41"/>
      <c r="P8863" s="41"/>
      <c r="Q8863" s="41"/>
      <c r="R8863" s="41"/>
      <c r="S8863" s="41"/>
      <c r="T8863" s="41"/>
      <c r="U8863" s="47"/>
      <c r="V8863" s="49"/>
      <c r="W8863" s="41"/>
      <c r="X8863" s="41"/>
      <c r="Y8863" s="41"/>
      <c r="AA8863" s="37" t="str">
        <f>IF($I8863&lt;&gt;"",VLOOKUP($I8863,'Valid Values - Search'!$R$4:$T$4719,3,FALSE),"")</f>
        <v/>
      </c>
      <c r="AB8863" s="37" t="str">
        <f>IF($I8863&lt;&gt;"",VLOOKUP($I8863,'Valid Values - Search'!$R$4:$S$4719,2,FALSE),"")</f>
        <v/>
      </c>
      <c r="AC8863" s="38" t="str">
        <f t="shared" si="138"/>
        <v/>
      </c>
      <c r="AD8863" s="38"/>
    </row>
    <row r="8864" spans="1:30">
      <c r="A8864" s="46"/>
      <c r="B8864" s="47"/>
      <c r="C8864" s="49"/>
      <c r="D8864" s="41"/>
      <c r="E8864" s="41"/>
      <c r="F8864" s="41"/>
      <c r="G8864" s="50" t="str">
        <f>IF(A8864&lt;&gt;"",CONCATENATE(A8864,":",YEAR(B8864),IF(MONTH(B8864)&gt;9,MONTH(B8864),CONCATENATE(0,MONTH(B8864))),IF(DAY(B8864)&gt;9,DAY(B8864),CONCATENATE(0,DAY(B8864))),IF(HOUR(C8864)&gt;9,HOUR(C8864),CONCATENATE(0,HOUR(C8864))),IF(MINUTE(C8864)&gt;9,MINUTE(C8864),CONCATENATE(0,MINUTE(C8864))),":",VLOOKUP(F8864,'Valid Values - Results'!$D$4:$F$12,3,FALSE)),"")</f>
        <v/>
      </c>
      <c r="H8864" s="41"/>
      <c r="I8864" s="41"/>
      <c r="J8864" s="41"/>
      <c r="K8864" s="41"/>
      <c r="L8864" s="41"/>
      <c r="M8864" s="92"/>
      <c r="N8864" s="41"/>
      <c r="O8864" s="41"/>
      <c r="P8864" s="41"/>
      <c r="Q8864" s="41"/>
      <c r="R8864" s="41"/>
      <c r="S8864" s="41"/>
      <c r="T8864" s="41"/>
      <c r="U8864" s="47"/>
      <c r="V8864" s="49"/>
      <c r="W8864" s="41"/>
      <c r="X8864" s="41"/>
      <c r="Y8864" s="41"/>
      <c r="AA8864" s="37" t="str">
        <f>IF($I8864&lt;&gt;"",VLOOKUP($I8864,'Valid Values - Search'!$R$4:$T$4719,3,FALSE),"")</f>
        <v/>
      </c>
      <c r="AB8864" s="37" t="str">
        <f>IF($I8864&lt;&gt;"",VLOOKUP($I8864,'Valid Values - Search'!$R$4:$S$4719,2,FALSE),"")</f>
        <v/>
      </c>
      <c r="AC8864" s="38" t="str">
        <f t="shared" si="138"/>
        <v/>
      </c>
      <c r="AD8864" s="38"/>
    </row>
    <row r="8865" spans="1:30">
      <c r="A8865" s="46"/>
      <c r="B8865" s="47"/>
      <c r="C8865" s="49"/>
      <c r="D8865" s="41"/>
      <c r="E8865" s="41"/>
      <c r="F8865" s="41"/>
      <c r="G8865" s="50" t="str">
        <f>IF(A8865&lt;&gt;"",CONCATENATE(A8865,":",YEAR(B8865),IF(MONTH(B8865)&gt;9,MONTH(B8865),CONCATENATE(0,MONTH(B8865))),IF(DAY(B8865)&gt;9,DAY(B8865),CONCATENATE(0,DAY(B8865))),IF(HOUR(C8865)&gt;9,HOUR(C8865),CONCATENATE(0,HOUR(C8865))),IF(MINUTE(C8865)&gt;9,MINUTE(C8865),CONCATENATE(0,MINUTE(C8865))),":",VLOOKUP(F8865,'Valid Values - Results'!$D$4:$F$12,3,FALSE)),"")</f>
        <v/>
      </c>
      <c r="H8865" s="41"/>
      <c r="I8865" s="41"/>
      <c r="J8865" s="41"/>
      <c r="K8865" s="41"/>
      <c r="L8865" s="41"/>
      <c r="M8865" s="92"/>
      <c r="N8865" s="41"/>
      <c r="O8865" s="41"/>
      <c r="P8865" s="41"/>
      <c r="Q8865" s="41"/>
      <c r="R8865" s="41"/>
      <c r="S8865" s="41"/>
      <c r="T8865" s="41"/>
      <c r="U8865" s="47"/>
      <c r="V8865" s="49"/>
      <c r="W8865" s="41"/>
      <c r="X8865" s="41"/>
      <c r="Y8865" s="41"/>
      <c r="AA8865" s="37" t="str">
        <f>IF($I8865&lt;&gt;"",VLOOKUP($I8865,'Valid Values - Search'!$R$4:$T$4719,3,FALSE),"")</f>
        <v/>
      </c>
      <c r="AB8865" s="37" t="str">
        <f>IF($I8865&lt;&gt;"",VLOOKUP($I8865,'Valid Values - Search'!$R$4:$S$4719,2,FALSE),"")</f>
        <v/>
      </c>
      <c r="AC8865" s="38" t="str">
        <f t="shared" si="138"/>
        <v/>
      </c>
      <c r="AD8865" s="38"/>
    </row>
    <row r="8866" spans="1:30">
      <c r="A8866" s="46"/>
      <c r="B8866" s="47"/>
      <c r="C8866" s="49"/>
      <c r="D8866" s="41"/>
      <c r="E8866" s="41"/>
      <c r="F8866" s="41"/>
      <c r="G8866" s="50" t="str">
        <f>IF(A8866&lt;&gt;"",CONCATENATE(A8866,":",YEAR(B8866),IF(MONTH(B8866)&gt;9,MONTH(B8866),CONCATENATE(0,MONTH(B8866))),IF(DAY(B8866)&gt;9,DAY(B8866),CONCATENATE(0,DAY(B8866))),IF(HOUR(C8866)&gt;9,HOUR(C8866),CONCATENATE(0,HOUR(C8866))),IF(MINUTE(C8866)&gt;9,MINUTE(C8866),CONCATENATE(0,MINUTE(C8866))),":",VLOOKUP(F8866,'Valid Values - Results'!$D$4:$F$12,3,FALSE)),"")</f>
        <v/>
      </c>
      <c r="H8866" s="41"/>
      <c r="I8866" s="41"/>
      <c r="J8866" s="41"/>
      <c r="K8866" s="41"/>
      <c r="L8866" s="41"/>
      <c r="M8866" s="92"/>
      <c r="N8866" s="41"/>
      <c r="O8866" s="41"/>
      <c r="P8866" s="41"/>
      <c r="Q8866" s="41"/>
      <c r="R8866" s="41"/>
      <c r="S8866" s="41"/>
      <c r="T8866" s="41"/>
      <c r="U8866" s="47"/>
      <c r="V8866" s="49"/>
      <c r="W8866" s="41"/>
      <c r="X8866" s="41"/>
      <c r="Y8866" s="41"/>
      <c r="AA8866" s="37" t="str">
        <f>IF($I8866&lt;&gt;"",VLOOKUP($I8866,'Valid Values - Search'!$R$4:$T$4719,3,FALSE),"")</f>
        <v/>
      </c>
      <c r="AB8866" s="37" t="str">
        <f>IF($I8866&lt;&gt;"",VLOOKUP($I8866,'Valid Values - Search'!$R$4:$S$4719,2,FALSE),"")</f>
        <v/>
      </c>
      <c r="AC8866" s="38" t="str">
        <f t="shared" si="138"/>
        <v/>
      </c>
      <c r="AD8866" s="38"/>
    </row>
    <row r="8867" spans="1:30">
      <c r="A8867" s="46"/>
      <c r="B8867" s="47"/>
      <c r="C8867" s="49"/>
      <c r="D8867" s="41"/>
      <c r="E8867" s="41"/>
      <c r="F8867" s="41"/>
      <c r="G8867" s="50" t="str">
        <f>IF(A8867&lt;&gt;"",CONCATENATE(A8867,":",YEAR(B8867),IF(MONTH(B8867)&gt;9,MONTH(B8867),CONCATENATE(0,MONTH(B8867))),IF(DAY(B8867)&gt;9,DAY(B8867),CONCATENATE(0,DAY(B8867))),IF(HOUR(C8867)&gt;9,HOUR(C8867),CONCATENATE(0,HOUR(C8867))),IF(MINUTE(C8867)&gt;9,MINUTE(C8867),CONCATENATE(0,MINUTE(C8867))),":",VLOOKUP(F8867,'Valid Values - Results'!$D$4:$F$12,3,FALSE)),"")</f>
        <v/>
      </c>
      <c r="H8867" s="41"/>
      <c r="I8867" s="41"/>
      <c r="J8867" s="41"/>
      <c r="K8867" s="41"/>
      <c r="L8867" s="41"/>
      <c r="M8867" s="92"/>
      <c r="N8867" s="41"/>
      <c r="O8867" s="41"/>
      <c r="P8867" s="41"/>
      <c r="Q8867" s="41"/>
      <c r="R8867" s="41"/>
      <c r="S8867" s="41"/>
      <c r="T8867" s="41"/>
      <c r="U8867" s="47"/>
      <c r="V8867" s="49"/>
      <c r="W8867" s="41"/>
      <c r="X8867" s="41"/>
      <c r="Y8867" s="41"/>
      <c r="AA8867" s="37" t="str">
        <f>IF($I8867&lt;&gt;"",VLOOKUP($I8867,'Valid Values - Search'!$R$4:$T$4719,3,FALSE),"")</f>
        <v/>
      </c>
      <c r="AB8867" s="37" t="str">
        <f>IF($I8867&lt;&gt;"",VLOOKUP($I8867,'Valid Values - Search'!$R$4:$S$4719,2,FALSE),"")</f>
        <v/>
      </c>
      <c r="AC8867" s="38" t="str">
        <f t="shared" si="138"/>
        <v/>
      </c>
      <c r="AD8867" s="38"/>
    </row>
    <row r="8868" spans="1:30">
      <c r="A8868" s="46"/>
      <c r="B8868" s="47"/>
      <c r="C8868" s="49"/>
      <c r="D8868" s="41"/>
      <c r="E8868" s="41"/>
      <c r="F8868" s="41"/>
      <c r="G8868" s="50" t="str">
        <f>IF(A8868&lt;&gt;"",CONCATENATE(A8868,":",YEAR(B8868),IF(MONTH(B8868)&gt;9,MONTH(B8868),CONCATENATE(0,MONTH(B8868))),IF(DAY(B8868)&gt;9,DAY(B8868),CONCATENATE(0,DAY(B8868))),IF(HOUR(C8868)&gt;9,HOUR(C8868),CONCATENATE(0,HOUR(C8868))),IF(MINUTE(C8868)&gt;9,MINUTE(C8868),CONCATENATE(0,MINUTE(C8868))),":",VLOOKUP(F8868,'Valid Values - Results'!$D$4:$F$12,3,FALSE)),"")</f>
        <v/>
      </c>
      <c r="H8868" s="41"/>
      <c r="I8868" s="41"/>
      <c r="J8868" s="41"/>
      <c r="K8868" s="41"/>
      <c r="L8868" s="41"/>
      <c r="M8868" s="92"/>
      <c r="N8868" s="41"/>
      <c r="O8868" s="41"/>
      <c r="P8868" s="41"/>
      <c r="Q8868" s="41"/>
      <c r="R8868" s="41"/>
      <c r="S8868" s="41"/>
      <c r="T8868" s="41"/>
      <c r="U8868" s="47"/>
      <c r="V8868" s="49"/>
      <c r="W8868" s="41"/>
      <c r="X8868" s="41"/>
      <c r="Y8868" s="41"/>
      <c r="AA8868" s="37" t="str">
        <f>IF($I8868&lt;&gt;"",VLOOKUP($I8868,'Valid Values - Search'!$R$4:$T$4719,3,FALSE),"")</f>
        <v/>
      </c>
      <c r="AB8868" s="37" t="str">
        <f>IF($I8868&lt;&gt;"",VLOOKUP($I8868,'Valid Values - Search'!$R$4:$S$4719,2,FALSE),"")</f>
        <v/>
      </c>
      <c r="AC8868" s="38" t="str">
        <f t="shared" si="138"/>
        <v/>
      </c>
      <c r="AD8868" s="38"/>
    </row>
    <row r="8869" spans="1:30">
      <c r="A8869" s="46"/>
      <c r="B8869" s="47"/>
      <c r="C8869" s="49"/>
      <c r="D8869" s="41"/>
      <c r="E8869" s="41"/>
      <c r="F8869" s="41"/>
      <c r="G8869" s="50" t="str">
        <f>IF(A8869&lt;&gt;"",CONCATENATE(A8869,":",YEAR(B8869),IF(MONTH(B8869)&gt;9,MONTH(B8869),CONCATENATE(0,MONTH(B8869))),IF(DAY(B8869)&gt;9,DAY(B8869),CONCATENATE(0,DAY(B8869))),IF(HOUR(C8869)&gt;9,HOUR(C8869),CONCATENATE(0,HOUR(C8869))),IF(MINUTE(C8869)&gt;9,MINUTE(C8869),CONCATENATE(0,MINUTE(C8869))),":",VLOOKUP(F8869,'Valid Values - Results'!$D$4:$F$12,3,FALSE)),"")</f>
        <v/>
      </c>
      <c r="H8869" s="41"/>
      <c r="I8869" s="41"/>
      <c r="J8869" s="41"/>
      <c r="K8869" s="41"/>
      <c r="L8869" s="41"/>
      <c r="M8869" s="92"/>
      <c r="N8869" s="41"/>
      <c r="O8869" s="41"/>
      <c r="P8869" s="41"/>
      <c r="Q8869" s="41"/>
      <c r="R8869" s="41"/>
      <c r="S8869" s="41"/>
      <c r="T8869" s="41"/>
      <c r="U8869" s="47"/>
      <c r="V8869" s="49"/>
      <c r="W8869" s="41"/>
      <c r="X8869" s="41"/>
      <c r="Y8869" s="41"/>
      <c r="AA8869" s="37" t="str">
        <f>IF($I8869&lt;&gt;"",VLOOKUP($I8869,'Valid Values - Search'!$R$4:$T$4719,3,FALSE),"")</f>
        <v/>
      </c>
      <c r="AB8869" s="37" t="str">
        <f>IF($I8869&lt;&gt;"",VLOOKUP($I8869,'Valid Values - Search'!$R$4:$S$4719,2,FALSE),"")</f>
        <v/>
      </c>
      <c r="AC8869" s="38" t="str">
        <f t="shared" si="138"/>
        <v/>
      </c>
      <c r="AD8869" s="38"/>
    </row>
    <row r="8870" spans="1:30">
      <c r="A8870" s="46"/>
      <c r="B8870" s="47"/>
      <c r="C8870" s="49"/>
      <c r="D8870" s="41"/>
      <c r="E8870" s="41"/>
      <c r="F8870" s="41"/>
      <c r="G8870" s="50" t="str">
        <f>IF(A8870&lt;&gt;"",CONCATENATE(A8870,":",YEAR(B8870),IF(MONTH(B8870)&gt;9,MONTH(B8870),CONCATENATE(0,MONTH(B8870))),IF(DAY(B8870)&gt;9,DAY(B8870),CONCATENATE(0,DAY(B8870))),IF(HOUR(C8870)&gt;9,HOUR(C8870),CONCATENATE(0,HOUR(C8870))),IF(MINUTE(C8870)&gt;9,MINUTE(C8870),CONCATENATE(0,MINUTE(C8870))),":",VLOOKUP(F8870,'Valid Values - Results'!$D$4:$F$12,3,FALSE)),"")</f>
        <v/>
      </c>
      <c r="H8870" s="41"/>
      <c r="I8870" s="41"/>
      <c r="J8870" s="41"/>
      <c r="K8870" s="41"/>
      <c r="L8870" s="41"/>
      <c r="M8870" s="92"/>
      <c r="N8870" s="41"/>
      <c r="O8870" s="41"/>
      <c r="P8870" s="41"/>
      <c r="Q8870" s="41"/>
      <c r="R8870" s="41"/>
      <c r="S8870" s="41"/>
      <c r="T8870" s="41"/>
      <c r="U8870" s="47"/>
      <c r="V8870" s="49"/>
      <c r="W8870" s="41"/>
      <c r="X8870" s="41"/>
      <c r="Y8870" s="41"/>
      <c r="AA8870" s="37" t="str">
        <f>IF($I8870&lt;&gt;"",VLOOKUP($I8870,'Valid Values - Search'!$R$4:$T$4719,3,FALSE),"")</f>
        <v/>
      </c>
      <c r="AB8870" s="37" t="str">
        <f>IF($I8870&lt;&gt;"",VLOOKUP($I8870,'Valid Values - Search'!$R$4:$S$4719,2,FALSE),"")</f>
        <v/>
      </c>
      <c r="AC8870" s="38" t="str">
        <f t="shared" si="138"/>
        <v/>
      </c>
      <c r="AD8870" s="38"/>
    </row>
    <row r="8871" spans="1:30">
      <c r="A8871" s="46"/>
      <c r="B8871" s="47"/>
      <c r="C8871" s="49"/>
      <c r="D8871" s="41"/>
      <c r="E8871" s="41"/>
      <c r="F8871" s="41"/>
      <c r="G8871" s="50" t="str">
        <f>IF(A8871&lt;&gt;"",CONCATENATE(A8871,":",YEAR(B8871),IF(MONTH(B8871)&gt;9,MONTH(B8871),CONCATENATE(0,MONTH(B8871))),IF(DAY(B8871)&gt;9,DAY(B8871),CONCATENATE(0,DAY(B8871))),IF(HOUR(C8871)&gt;9,HOUR(C8871),CONCATENATE(0,HOUR(C8871))),IF(MINUTE(C8871)&gt;9,MINUTE(C8871),CONCATENATE(0,MINUTE(C8871))),":",VLOOKUP(F8871,'Valid Values - Results'!$D$4:$F$12,3,FALSE)),"")</f>
        <v/>
      </c>
      <c r="H8871" s="41"/>
      <c r="I8871" s="41"/>
      <c r="J8871" s="41"/>
      <c r="K8871" s="41"/>
      <c r="L8871" s="41"/>
      <c r="M8871" s="92"/>
      <c r="N8871" s="41"/>
      <c r="O8871" s="41"/>
      <c r="P8871" s="41"/>
      <c r="Q8871" s="41"/>
      <c r="R8871" s="41"/>
      <c r="S8871" s="41"/>
      <c r="T8871" s="41"/>
      <c r="U8871" s="47"/>
      <c r="V8871" s="49"/>
      <c r="W8871" s="41"/>
      <c r="X8871" s="41"/>
      <c r="Y8871" s="41"/>
      <c r="AA8871" s="37" t="str">
        <f>IF($I8871&lt;&gt;"",VLOOKUP($I8871,'Valid Values - Search'!$R$4:$T$4719,3,FALSE),"")</f>
        <v/>
      </c>
      <c r="AB8871" s="37" t="str">
        <f>IF($I8871&lt;&gt;"",VLOOKUP($I8871,'Valid Values - Search'!$R$4:$S$4719,2,FALSE),"")</f>
        <v/>
      </c>
      <c r="AC8871" s="38" t="str">
        <f t="shared" si="138"/>
        <v/>
      </c>
      <c r="AD8871" s="38"/>
    </row>
    <row r="8872" spans="1:30">
      <c r="A8872" s="46"/>
      <c r="B8872" s="47"/>
      <c r="C8872" s="49"/>
      <c r="D8872" s="41"/>
      <c r="E8872" s="41"/>
      <c r="F8872" s="41"/>
      <c r="G8872" s="50" t="str">
        <f>IF(A8872&lt;&gt;"",CONCATENATE(A8872,":",YEAR(B8872),IF(MONTH(B8872)&gt;9,MONTH(B8872),CONCATENATE(0,MONTH(B8872))),IF(DAY(B8872)&gt;9,DAY(B8872),CONCATENATE(0,DAY(B8872))),IF(HOUR(C8872)&gt;9,HOUR(C8872),CONCATENATE(0,HOUR(C8872))),IF(MINUTE(C8872)&gt;9,MINUTE(C8872),CONCATENATE(0,MINUTE(C8872))),":",VLOOKUP(F8872,'Valid Values - Results'!$D$4:$F$12,3,FALSE)),"")</f>
        <v/>
      </c>
      <c r="H8872" s="41"/>
      <c r="I8872" s="41"/>
      <c r="J8872" s="41"/>
      <c r="K8872" s="41"/>
      <c r="L8872" s="41"/>
      <c r="M8872" s="92"/>
      <c r="N8872" s="41"/>
      <c r="O8872" s="41"/>
      <c r="P8872" s="41"/>
      <c r="Q8872" s="41"/>
      <c r="R8872" s="41"/>
      <c r="S8872" s="41"/>
      <c r="T8872" s="41"/>
      <c r="U8872" s="47"/>
      <c r="V8872" s="49"/>
      <c r="W8872" s="41"/>
      <c r="X8872" s="41"/>
      <c r="Y8872" s="41"/>
      <c r="AA8872" s="37" t="str">
        <f>IF($I8872&lt;&gt;"",VLOOKUP($I8872,'Valid Values - Search'!$R$4:$T$4719,3,FALSE),"")</f>
        <v/>
      </c>
      <c r="AB8872" s="37" t="str">
        <f>IF($I8872&lt;&gt;"",VLOOKUP($I8872,'Valid Values - Search'!$R$4:$S$4719,2,FALSE),"")</f>
        <v/>
      </c>
      <c r="AC8872" s="38" t="str">
        <f t="shared" si="138"/>
        <v/>
      </c>
      <c r="AD8872" s="38"/>
    </row>
    <row r="8873" spans="1:30">
      <c r="A8873" s="46"/>
      <c r="B8873" s="47"/>
      <c r="C8873" s="49"/>
      <c r="D8873" s="41"/>
      <c r="E8873" s="41"/>
      <c r="F8873" s="41"/>
      <c r="G8873" s="50" t="str">
        <f>IF(A8873&lt;&gt;"",CONCATENATE(A8873,":",YEAR(B8873),IF(MONTH(B8873)&gt;9,MONTH(B8873),CONCATENATE(0,MONTH(B8873))),IF(DAY(B8873)&gt;9,DAY(B8873),CONCATENATE(0,DAY(B8873))),IF(HOUR(C8873)&gt;9,HOUR(C8873),CONCATENATE(0,HOUR(C8873))),IF(MINUTE(C8873)&gt;9,MINUTE(C8873),CONCATENATE(0,MINUTE(C8873))),":",VLOOKUP(F8873,'Valid Values - Results'!$D$4:$F$12,3,FALSE)),"")</f>
        <v/>
      </c>
      <c r="H8873" s="41"/>
      <c r="I8873" s="41"/>
      <c r="J8873" s="41"/>
      <c r="K8873" s="41"/>
      <c r="L8873" s="41"/>
      <c r="M8873" s="92"/>
      <c r="N8873" s="41"/>
      <c r="O8873" s="41"/>
      <c r="P8873" s="41"/>
      <c r="Q8873" s="41"/>
      <c r="R8873" s="41"/>
      <c r="S8873" s="41"/>
      <c r="T8873" s="41"/>
      <c r="U8873" s="47"/>
      <c r="V8873" s="49"/>
      <c r="W8873" s="41"/>
      <c r="X8873" s="41"/>
      <c r="Y8873" s="41"/>
      <c r="AA8873" s="37" t="str">
        <f>IF($I8873&lt;&gt;"",VLOOKUP($I8873,'Valid Values - Search'!$R$4:$T$4719,3,FALSE),"")</f>
        <v/>
      </c>
      <c r="AB8873" s="37" t="str">
        <f>IF($I8873&lt;&gt;"",VLOOKUP($I8873,'Valid Values - Search'!$R$4:$S$4719,2,FALSE),"")</f>
        <v/>
      </c>
      <c r="AC8873" s="38" t="str">
        <f t="shared" si="138"/>
        <v/>
      </c>
      <c r="AD8873" s="38"/>
    </row>
    <row r="8874" spans="1:30">
      <c r="A8874" s="46"/>
      <c r="B8874" s="47"/>
      <c r="C8874" s="49"/>
      <c r="D8874" s="41"/>
      <c r="E8874" s="41"/>
      <c r="F8874" s="41"/>
      <c r="G8874" s="50" t="str">
        <f>IF(A8874&lt;&gt;"",CONCATENATE(A8874,":",YEAR(B8874),IF(MONTH(B8874)&gt;9,MONTH(B8874),CONCATENATE(0,MONTH(B8874))),IF(DAY(B8874)&gt;9,DAY(B8874),CONCATENATE(0,DAY(B8874))),IF(HOUR(C8874)&gt;9,HOUR(C8874),CONCATENATE(0,HOUR(C8874))),IF(MINUTE(C8874)&gt;9,MINUTE(C8874),CONCATENATE(0,MINUTE(C8874))),":",VLOOKUP(F8874,'Valid Values - Results'!$D$4:$F$12,3,FALSE)),"")</f>
        <v/>
      </c>
      <c r="H8874" s="41"/>
      <c r="I8874" s="41"/>
      <c r="J8874" s="41"/>
      <c r="K8874" s="41"/>
      <c r="L8874" s="41"/>
      <c r="M8874" s="92"/>
      <c r="N8874" s="41"/>
      <c r="O8874" s="41"/>
      <c r="P8874" s="41"/>
      <c r="Q8874" s="41"/>
      <c r="R8874" s="41"/>
      <c r="S8874" s="41"/>
      <c r="T8874" s="41"/>
      <c r="U8874" s="47"/>
      <c r="V8874" s="49"/>
      <c r="W8874" s="41"/>
      <c r="X8874" s="41"/>
      <c r="Y8874" s="41"/>
      <c r="AA8874" s="37" t="str">
        <f>IF($I8874&lt;&gt;"",VLOOKUP($I8874,'Valid Values - Search'!$R$4:$T$4719,3,FALSE),"")</f>
        <v/>
      </c>
      <c r="AB8874" s="37" t="str">
        <f>IF($I8874&lt;&gt;"",VLOOKUP($I8874,'Valid Values - Search'!$R$4:$S$4719,2,FALSE),"")</f>
        <v/>
      </c>
      <c r="AC8874" s="38" t="str">
        <f t="shared" si="138"/>
        <v/>
      </c>
      <c r="AD8874" s="38"/>
    </row>
    <row r="8875" spans="1:30">
      <c r="A8875" s="46"/>
      <c r="B8875" s="47"/>
      <c r="C8875" s="49"/>
      <c r="D8875" s="41"/>
      <c r="E8875" s="41"/>
      <c r="F8875" s="41"/>
      <c r="G8875" s="50" t="str">
        <f>IF(A8875&lt;&gt;"",CONCATENATE(A8875,":",YEAR(B8875),IF(MONTH(B8875)&gt;9,MONTH(B8875),CONCATENATE(0,MONTH(B8875))),IF(DAY(B8875)&gt;9,DAY(B8875),CONCATENATE(0,DAY(B8875))),IF(HOUR(C8875)&gt;9,HOUR(C8875),CONCATENATE(0,HOUR(C8875))),IF(MINUTE(C8875)&gt;9,MINUTE(C8875),CONCATENATE(0,MINUTE(C8875))),":",VLOOKUP(F8875,'Valid Values - Results'!$D$4:$F$12,3,FALSE)),"")</f>
        <v/>
      </c>
      <c r="H8875" s="41"/>
      <c r="I8875" s="41"/>
      <c r="J8875" s="41"/>
      <c r="K8875" s="41"/>
      <c r="L8875" s="41"/>
      <c r="M8875" s="92"/>
      <c r="N8875" s="41"/>
      <c r="O8875" s="41"/>
      <c r="P8875" s="41"/>
      <c r="Q8875" s="41"/>
      <c r="R8875" s="41"/>
      <c r="S8875" s="41"/>
      <c r="T8875" s="41"/>
      <c r="U8875" s="47"/>
      <c r="V8875" s="49"/>
      <c r="W8875" s="41"/>
      <c r="X8875" s="41"/>
      <c r="Y8875" s="41"/>
      <c r="AA8875" s="37" t="str">
        <f>IF($I8875&lt;&gt;"",VLOOKUP($I8875,'Valid Values - Search'!$R$4:$T$4719,3,FALSE),"")</f>
        <v/>
      </c>
      <c r="AB8875" s="37" t="str">
        <f>IF($I8875&lt;&gt;"",VLOOKUP($I8875,'Valid Values - Search'!$R$4:$S$4719,2,FALSE),"")</f>
        <v/>
      </c>
      <c r="AC8875" s="38" t="str">
        <f t="shared" si="138"/>
        <v/>
      </c>
      <c r="AD8875" s="38"/>
    </row>
    <row r="8876" spans="1:30">
      <c r="A8876" s="46"/>
      <c r="B8876" s="47"/>
      <c r="C8876" s="49"/>
      <c r="D8876" s="41"/>
      <c r="E8876" s="41"/>
      <c r="F8876" s="41"/>
      <c r="G8876" s="50" t="str">
        <f>IF(A8876&lt;&gt;"",CONCATENATE(A8876,":",YEAR(B8876),IF(MONTH(B8876)&gt;9,MONTH(B8876),CONCATENATE(0,MONTH(B8876))),IF(DAY(B8876)&gt;9,DAY(B8876),CONCATENATE(0,DAY(B8876))),IF(HOUR(C8876)&gt;9,HOUR(C8876),CONCATENATE(0,HOUR(C8876))),IF(MINUTE(C8876)&gt;9,MINUTE(C8876),CONCATENATE(0,MINUTE(C8876))),":",VLOOKUP(F8876,'Valid Values - Results'!$D$4:$F$12,3,FALSE)),"")</f>
        <v/>
      </c>
      <c r="H8876" s="41"/>
      <c r="I8876" s="41"/>
      <c r="J8876" s="41"/>
      <c r="K8876" s="41"/>
      <c r="L8876" s="41"/>
      <c r="M8876" s="92"/>
      <c r="N8876" s="41"/>
      <c r="O8876" s="41"/>
      <c r="P8876" s="41"/>
      <c r="Q8876" s="41"/>
      <c r="R8876" s="41"/>
      <c r="S8876" s="41"/>
      <c r="T8876" s="41"/>
      <c r="U8876" s="47"/>
      <c r="V8876" s="49"/>
      <c r="W8876" s="41"/>
      <c r="X8876" s="41"/>
      <c r="Y8876" s="41"/>
      <c r="AA8876" s="37" t="str">
        <f>IF($I8876&lt;&gt;"",VLOOKUP($I8876,'Valid Values - Search'!$R$4:$T$4719,3,FALSE),"")</f>
        <v/>
      </c>
      <c r="AB8876" s="37" t="str">
        <f>IF($I8876&lt;&gt;"",VLOOKUP($I8876,'Valid Values - Search'!$R$4:$S$4719,2,FALSE),"")</f>
        <v/>
      </c>
      <c r="AC8876" s="38" t="str">
        <f t="shared" si="138"/>
        <v/>
      </c>
      <c r="AD8876" s="38"/>
    </row>
    <row r="8877" spans="1:30">
      <c r="A8877" s="46"/>
      <c r="B8877" s="47"/>
      <c r="C8877" s="49"/>
      <c r="D8877" s="41"/>
      <c r="E8877" s="41"/>
      <c r="F8877" s="41"/>
      <c r="G8877" s="50" t="str">
        <f>IF(A8877&lt;&gt;"",CONCATENATE(A8877,":",YEAR(B8877),IF(MONTH(B8877)&gt;9,MONTH(B8877),CONCATENATE(0,MONTH(B8877))),IF(DAY(B8877)&gt;9,DAY(B8877),CONCATENATE(0,DAY(B8877))),IF(HOUR(C8877)&gt;9,HOUR(C8877),CONCATENATE(0,HOUR(C8877))),IF(MINUTE(C8877)&gt;9,MINUTE(C8877),CONCATENATE(0,MINUTE(C8877))),":",VLOOKUP(F8877,'Valid Values - Results'!$D$4:$F$12,3,FALSE)),"")</f>
        <v/>
      </c>
      <c r="H8877" s="41"/>
      <c r="I8877" s="41"/>
      <c r="J8877" s="41"/>
      <c r="K8877" s="41"/>
      <c r="L8877" s="41"/>
      <c r="M8877" s="92"/>
      <c r="N8877" s="41"/>
      <c r="O8877" s="41"/>
      <c r="P8877" s="41"/>
      <c r="Q8877" s="41"/>
      <c r="R8877" s="41"/>
      <c r="S8877" s="41"/>
      <c r="T8877" s="41"/>
      <c r="U8877" s="47"/>
      <c r="V8877" s="49"/>
      <c r="W8877" s="41"/>
      <c r="X8877" s="41"/>
      <c r="Y8877" s="41"/>
      <c r="AA8877" s="37" t="str">
        <f>IF($I8877&lt;&gt;"",VLOOKUP($I8877,'Valid Values - Search'!$R$4:$T$4719,3,FALSE),"")</f>
        <v/>
      </c>
      <c r="AB8877" s="37" t="str">
        <f>IF($I8877&lt;&gt;"",VLOOKUP($I8877,'Valid Values - Search'!$R$4:$S$4719,2,FALSE),"")</f>
        <v/>
      </c>
      <c r="AC8877" s="38" t="str">
        <f t="shared" si="138"/>
        <v/>
      </c>
      <c r="AD8877" s="38"/>
    </row>
    <row r="8878" spans="1:30">
      <c r="A8878" s="46"/>
      <c r="B8878" s="47"/>
      <c r="C8878" s="49"/>
      <c r="D8878" s="41"/>
      <c r="E8878" s="41"/>
      <c r="F8878" s="41"/>
      <c r="G8878" s="50" t="str">
        <f>IF(A8878&lt;&gt;"",CONCATENATE(A8878,":",YEAR(B8878),IF(MONTH(B8878)&gt;9,MONTH(B8878),CONCATENATE(0,MONTH(B8878))),IF(DAY(B8878)&gt;9,DAY(B8878),CONCATENATE(0,DAY(B8878))),IF(HOUR(C8878)&gt;9,HOUR(C8878),CONCATENATE(0,HOUR(C8878))),IF(MINUTE(C8878)&gt;9,MINUTE(C8878),CONCATENATE(0,MINUTE(C8878))),":",VLOOKUP(F8878,'Valid Values - Results'!$D$4:$F$12,3,FALSE)),"")</f>
        <v/>
      </c>
      <c r="H8878" s="41"/>
      <c r="I8878" s="41"/>
      <c r="J8878" s="41"/>
      <c r="K8878" s="41"/>
      <c r="L8878" s="41"/>
      <c r="M8878" s="92"/>
      <c r="N8878" s="41"/>
      <c r="O8878" s="41"/>
      <c r="P8878" s="41"/>
      <c r="Q8878" s="41"/>
      <c r="R8878" s="41"/>
      <c r="S8878" s="41"/>
      <c r="T8878" s="41"/>
      <c r="U8878" s="47"/>
      <c r="V8878" s="49"/>
      <c r="W8878" s="41"/>
      <c r="X8878" s="41"/>
      <c r="Y8878" s="41"/>
      <c r="AA8878" s="37" t="str">
        <f>IF($I8878&lt;&gt;"",VLOOKUP($I8878,'Valid Values - Search'!$R$4:$T$4719,3,FALSE),"")</f>
        <v/>
      </c>
      <c r="AB8878" s="37" t="str">
        <f>IF($I8878&lt;&gt;"",VLOOKUP($I8878,'Valid Values - Search'!$R$4:$S$4719,2,FALSE),"")</f>
        <v/>
      </c>
      <c r="AC8878" s="38" t="str">
        <f t="shared" si="138"/>
        <v/>
      </c>
      <c r="AD8878" s="38"/>
    </row>
    <row r="8879" spans="1:30">
      <c r="A8879" s="46"/>
      <c r="B8879" s="47"/>
      <c r="C8879" s="49"/>
      <c r="D8879" s="41"/>
      <c r="E8879" s="41"/>
      <c r="F8879" s="41"/>
      <c r="G8879" s="50" t="str">
        <f>IF(A8879&lt;&gt;"",CONCATENATE(A8879,":",YEAR(B8879),IF(MONTH(B8879)&gt;9,MONTH(B8879),CONCATENATE(0,MONTH(B8879))),IF(DAY(B8879)&gt;9,DAY(B8879),CONCATENATE(0,DAY(B8879))),IF(HOUR(C8879)&gt;9,HOUR(C8879),CONCATENATE(0,HOUR(C8879))),IF(MINUTE(C8879)&gt;9,MINUTE(C8879),CONCATENATE(0,MINUTE(C8879))),":",VLOOKUP(F8879,'Valid Values - Results'!$D$4:$F$12,3,FALSE)),"")</f>
        <v/>
      </c>
      <c r="H8879" s="41"/>
      <c r="I8879" s="41"/>
      <c r="J8879" s="41"/>
      <c r="K8879" s="41"/>
      <c r="L8879" s="41"/>
      <c r="M8879" s="92"/>
      <c r="N8879" s="41"/>
      <c r="O8879" s="41"/>
      <c r="P8879" s="41"/>
      <c r="Q8879" s="41"/>
      <c r="R8879" s="41"/>
      <c r="S8879" s="41"/>
      <c r="T8879" s="41"/>
      <c r="U8879" s="47"/>
      <c r="V8879" s="49"/>
      <c r="W8879" s="41"/>
      <c r="X8879" s="41"/>
      <c r="Y8879" s="41"/>
      <c r="AA8879" s="37" t="str">
        <f>IF($I8879&lt;&gt;"",VLOOKUP($I8879,'Valid Values - Search'!$R$4:$T$4719,3,FALSE),"")</f>
        <v/>
      </c>
      <c r="AB8879" s="37" t="str">
        <f>IF($I8879&lt;&gt;"",VLOOKUP($I8879,'Valid Values - Search'!$R$4:$S$4719,2,FALSE),"")</f>
        <v/>
      </c>
      <c r="AC8879" s="38" t="str">
        <f t="shared" si="138"/>
        <v/>
      </c>
      <c r="AD8879" s="38"/>
    </row>
    <row r="8880" spans="1:30">
      <c r="A8880" s="46"/>
      <c r="B8880" s="47"/>
      <c r="C8880" s="49"/>
      <c r="D8880" s="41"/>
      <c r="E8880" s="41"/>
      <c r="F8880" s="41"/>
      <c r="G8880" s="50" t="str">
        <f>IF(A8880&lt;&gt;"",CONCATENATE(A8880,":",YEAR(B8880),IF(MONTH(B8880)&gt;9,MONTH(B8880),CONCATENATE(0,MONTH(B8880))),IF(DAY(B8880)&gt;9,DAY(B8880),CONCATENATE(0,DAY(B8880))),IF(HOUR(C8880)&gt;9,HOUR(C8880),CONCATENATE(0,HOUR(C8880))),IF(MINUTE(C8880)&gt;9,MINUTE(C8880),CONCATENATE(0,MINUTE(C8880))),":",VLOOKUP(F8880,'Valid Values - Results'!$D$4:$F$12,3,FALSE)),"")</f>
        <v/>
      </c>
      <c r="H8880" s="41"/>
      <c r="I8880" s="41"/>
      <c r="J8880" s="41"/>
      <c r="K8880" s="41"/>
      <c r="L8880" s="41"/>
      <c r="M8880" s="92"/>
      <c r="N8880" s="41"/>
      <c r="O8880" s="41"/>
      <c r="P8880" s="41"/>
      <c r="Q8880" s="41"/>
      <c r="R8880" s="41"/>
      <c r="S8880" s="41"/>
      <c r="T8880" s="41"/>
      <c r="U8880" s="47"/>
      <c r="V8880" s="49"/>
      <c r="W8880" s="41"/>
      <c r="X8880" s="41"/>
      <c r="Y8880" s="41"/>
      <c r="AA8880" s="37" t="str">
        <f>IF($I8880&lt;&gt;"",VLOOKUP($I8880,'Valid Values - Search'!$R$4:$T$4719,3,FALSE),"")</f>
        <v/>
      </c>
      <c r="AB8880" s="37" t="str">
        <f>IF($I8880&lt;&gt;"",VLOOKUP($I8880,'Valid Values - Search'!$R$4:$S$4719,2,FALSE),"")</f>
        <v/>
      </c>
      <c r="AC8880" s="38" t="str">
        <f t="shared" si="138"/>
        <v/>
      </c>
      <c r="AD8880" s="38"/>
    </row>
    <row r="8881" spans="1:30">
      <c r="A8881" s="46"/>
      <c r="B8881" s="47"/>
      <c r="C8881" s="49"/>
      <c r="D8881" s="41"/>
      <c r="E8881" s="41"/>
      <c r="F8881" s="41"/>
      <c r="G8881" s="50" t="str">
        <f>IF(A8881&lt;&gt;"",CONCATENATE(A8881,":",YEAR(B8881),IF(MONTH(B8881)&gt;9,MONTH(B8881),CONCATENATE(0,MONTH(B8881))),IF(DAY(B8881)&gt;9,DAY(B8881),CONCATENATE(0,DAY(B8881))),IF(HOUR(C8881)&gt;9,HOUR(C8881),CONCATENATE(0,HOUR(C8881))),IF(MINUTE(C8881)&gt;9,MINUTE(C8881),CONCATENATE(0,MINUTE(C8881))),":",VLOOKUP(F8881,'Valid Values - Results'!$D$4:$F$12,3,FALSE)),"")</f>
        <v/>
      </c>
      <c r="H8881" s="41"/>
      <c r="I8881" s="41"/>
      <c r="J8881" s="41"/>
      <c r="K8881" s="41"/>
      <c r="L8881" s="41"/>
      <c r="M8881" s="92"/>
      <c r="N8881" s="41"/>
      <c r="O8881" s="41"/>
      <c r="P8881" s="41"/>
      <c r="Q8881" s="41"/>
      <c r="R8881" s="41"/>
      <c r="S8881" s="41"/>
      <c r="T8881" s="41"/>
      <c r="U8881" s="47"/>
      <c r="V8881" s="49"/>
      <c r="W8881" s="41"/>
      <c r="X8881" s="41"/>
      <c r="Y8881" s="41"/>
      <c r="AA8881" s="37" t="str">
        <f>IF($I8881&lt;&gt;"",VLOOKUP($I8881,'Valid Values - Search'!$R$4:$T$4719,3,FALSE),"")</f>
        <v/>
      </c>
      <c r="AB8881" s="37" t="str">
        <f>IF($I8881&lt;&gt;"",VLOOKUP($I8881,'Valid Values - Search'!$R$4:$S$4719,2,FALSE),"")</f>
        <v/>
      </c>
      <c r="AC8881" s="38" t="str">
        <f t="shared" si="138"/>
        <v/>
      </c>
      <c r="AD8881" s="38"/>
    </row>
    <row r="8882" spans="1:30">
      <c r="A8882" s="46"/>
      <c r="B8882" s="47"/>
      <c r="C8882" s="49"/>
      <c r="D8882" s="41"/>
      <c r="E8882" s="41"/>
      <c r="F8882" s="41"/>
      <c r="G8882" s="50" t="str">
        <f>IF(A8882&lt;&gt;"",CONCATENATE(A8882,":",YEAR(B8882),IF(MONTH(B8882)&gt;9,MONTH(B8882),CONCATENATE(0,MONTH(B8882))),IF(DAY(B8882)&gt;9,DAY(B8882),CONCATENATE(0,DAY(B8882))),IF(HOUR(C8882)&gt;9,HOUR(C8882),CONCATENATE(0,HOUR(C8882))),IF(MINUTE(C8882)&gt;9,MINUTE(C8882),CONCATENATE(0,MINUTE(C8882))),":",VLOOKUP(F8882,'Valid Values - Results'!$D$4:$F$12,3,FALSE)),"")</f>
        <v/>
      </c>
      <c r="H8882" s="41"/>
      <c r="I8882" s="41"/>
      <c r="J8882" s="41"/>
      <c r="K8882" s="41"/>
      <c r="L8882" s="41"/>
      <c r="M8882" s="92"/>
      <c r="N8882" s="41"/>
      <c r="O8882" s="41"/>
      <c r="P8882" s="41"/>
      <c r="Q8882" s="41"/>
      <c r="R8882" s="41"/>
      <c r="S8882" s="41"/>
      <c r="T8882" s="41"/>
      <c r="U8882" s="47"/>
      <c r="V8882" s="49"/>
      <c r="W8882" s="41"/>
      <c r="X8882" s="41"/>
      <c r="Y8882" s="41"/>
      <c r="AA8882" s="37" t="str">
        <f>IF($I8882&lt;&gt;"",VLOOKUP($I8882,'Valid Values - Search'!$R$4:$T$4719,3,FALSE),"")</f>
        <v/>
      </c>
      <c r="AB8882" s="37" t="str">
        <f>IF($I8882&lt;&gt;"",VLOOKUP($I8882,'Valid Values - Search'!$R$4:$S$4719,2,FALSE),"")</f>
        <v/>
      </c>
      <c r="AC8882" s="38" t="str">
        <f t="shared" si="138"/>
        <v/>
      </c>
      <c r="AD8882" s="38"/>
    </row>
    <row r="8883" spans="1:30">
      <c r="A8883" s="46"/>
      <c r="B8883" s="47"/>
      <c r="C8883" s="49"/>
      <c r="D8883" s="41"/>
      <c r="E8883" s="41"/>
      <c r="F8883" s="41"/>
      <c r="G8883" s="50" t="str">
        <f>IF(A8883&lt;&gt;"",CONCATENATE(A8883,":",YEAR(B8883),IF(MONTH(B8883)&gt;9,MONTH(B8883),CONCATENATE(0,MONTH(B8883))),IF(DAY(B8883)&gt;9,DAY(B8883),CONCATENATE(0,DAY(B8883))),IF(HOUR(C8883)&gt;9,HOUR(C8883),CONCATENATE(0,HOUR(C8883))),IF(MINUTE(C8883)&gt;9,MINUTE(C8883),CONCATENATE(0,MINUTE(C8883))),":",VLOOKUP(F8883,'Valid Values - Results'!$D$4:$F$12,3,FALSE)),"")</f>
        <v/>
      </c>
      <c r="H8883" s="41"/>
      <c r="I8883" s="41"/>
      <c r="J8883" s="41"/>
      <c r="K8883" s="41"/>
      <c r="L8883" s="41"/>
      <c r="M8883" s="92"/>
      <c r="N8883" s="41"/>
      <c r="O8883" s="41"/>
      <c r="P8883" s="41"/>
      <c r="Q8883" s="41"/>
      <c r="R8883" s="41"/>
      <c r="S8883" s="41"/>
      <c r="T8883" s="41"/>
      <c r="U8883" s="47"/>
      <c r="V8883" s="49"/>
      <c r="W8883" s="41"/>
      <c r="X8883" s="41"/>
      <c r="Y8883" s="41"/>
      <c r="AA8883" s="37" t="str">
        <f>IF($I8883&lt;&gt;"",VLOOKUP($I8883,'Valid Values - Search'!$R$4:$T$4719,3,FALSE),"")</f>
        <v/>
      </c>
      <c r="AB8883" s="37" t="str">
        <f>IF($I8883&lt;&gt;"",VLOOKUP($I8883,'Valid Values - Search'!$R$4:$S$4719,2,FALSE),"")</f>
        <v/>
      </c>
      <c r="AC8883" s="38" t="str">
        <f t="shared" si="138"/>
        <v/>
      </c>
      <c r="AD8883" s="38"/>
    </row>
    <row r="8884" spans="1:30">
      <c r="A8884" s="46"/>
      <c r="B8884" s="47"/>
      <c r="C8884" s="49"/>
      <c r="D8884" s="41"/>
      <c r="E8884" s="41"/>
      <c r="F8884" s="41"/>
      <c r="G8884" s="50" t="str">
        <f>IF(A8884&lt;&gt;"",CONCATENATE(A8884,":",YEAR(B8884),IF(MONTH(B8884)&gt;9,MONTH(B8884),CONCATENATE(0,MONTH(B8884))),IF(DAY(B8884)&gt;9,DAY(B8884),CONCATENATE(0,DAY(B8884))),IF(HOUR(C8884)&gt;9,HOUR(C8884),CONCATENATE(0,HOUR(C8884))),IF(MINUTE(C8884)&gt;9,MINUTE(C8884),CONCATENATE(0,MINUTE(C8884))),":",VLOOKUP(F8884,'Valid Values - Results'!$D$4:$F$12,3,FALSE)),"")</f>
        <v/>
      </c>
      <c r="H8884" s="41"/>
      <c r="I8884" s="41"/>
      <c r="J8884" s="41"/>
      <c r="K8884" s="41"/>
      <c r="L8884" s="41"/>
      <c r="M8884" s="92"/>
      <c r="N8884" s="41"/>
      <c r="O8884" s="41"/>
      <c r="P8884" s="41"/>
      <c r="Q8884" s="41"/>
      <c r="R8884" s="41"/>
      <c r="S8884" s="41"/>
      <c r="T8884" s="41"/>
      <c r="U8884" s="47"/>
      <c r="V8884" s="49"/>
      <c r="W8884" s="41"/>
      <c r="X8884" s="41"/>
      <c r="Y8884" s="41"/>
      <c r="AA8884" s="37" t="str">
        <f>IF($I8884&lt;&gt;"",VLOOKUP($I8884,'Valid Values - Search'!$R$4:$T$4719,3,FALSE),"")</f>
        <v/>
      </c>
      <c r="AB8884" s="37" t="str">
        <f>IF($I8884&lt;&gt;"",VLOOKUP($I8884,'Valid Values - Search'!$R$4:$S$4719,2,FALSE),"")</f>
        <v/>
      </c>
      <c r="AC8884" s="38" t="str">
        <f t="shared" si="138"/>
        <v/>
      </c>
      <c r="AD8884" s="38"/>
    </row>
    <row r="8885" spans="1:30">
      <c r="A8885" s="46"/>
      <c r="B8885" s="47"/>
      <c r="C8885" s="49"/>
      <c r="D8885" s="41"/>
      <c r="E8885" s="41"/>
      <c r="F8885" s="41"/>
      <c r="G8885" s="50" t="str">
        <f>IF(A8885&lt;&gt;"",CONCATENATE(A8885,":",YEAR(B8885),IF(MONTH(B8885)&gt;9,MONTH(B8885),CONCATENATE(0,MONTH(B8885))),IF(DAY(B8885)&gt;9,DAY(B8885),CONCATENATE(0,DAY(B8885))),IF(HOUR(C8885)&gt;9,HOUR(C8885),CONCATENATE(0,HOUR(C8885))),IF(MINUTE(C8885)&gt;9,MINUTE(C8885),CONCATENATE(0,MINUTE(C8885))),":",VLOOKUP(F8885,'Valid Values - Results'!$D$4:$F$12,3,FALSE)),"")</f>
        <v/>
      </c>
      <c r="H8885" s="41"/>
      <c r="I8885" s="41"/>
      <c r="J8885" s="41"/>
      <c r="K8885" s="41"/>
      <c r="L8885" s="41"/>
      <c r="M8885" s="92"/>
      <c r="N8885" s="41"/>
      <c r="O8885" s="41"/>
      <c r="P8885" s="41"/>
      <c r="Q8885" s="41"/>
      <c r="R8885" s="41"/>
      <c r="S8885" s="41"/>
      <c r="T8885" s="41"/>
      <c r="U8885" s="47"/>
      <c r="V8885" s="49"/>
      <c r="W8885" s="41"/>
      <c r="X8885" s="41"/>
      <c r="Y8885" s="41"/>
      <c r="AA8885" s="37" t="str">
        <f>IF($I8885&lt;&gt;"",VLOOKUP($I8885,'Valid Values - Search'!$R$4:$T$4719,3,FALSE),"")</f>
        <v/>
      </c>
      <c r="AB8885" s="37" t="str">
        <f>IF($I8885&lt;&gt;"",VLOOKUP($I8885,'Valid Values - Search'!$R$4:$S$4719,2,FALSE),"")</f>
        <v/>
      </c>
      <c r="AC8885" s="38" t="str">
        <f t="shared" si="138"/>
        <v/>
      </c>
      <c r="AD8885" s="38"/>
    </row>
    <row r="8886" spans="1:30">
      <c r="A8886" s="46"/>
      <c r="B8886" s="47"/>
      <c r="C8886" s="49"/>
      <c r="D8886" s="41"/>
      <c r="E8886" s="41"/>
      <c r="F8886" s="41"/>
      <c r="G8886" s="50" t="str">
        <f>IF(A8886&lt;&gt;"",CONCATENATE(A8886,":",YEAR(B8886),IF(MONTH(B8886)&gt;9,MONTH(B8886),CONCATENATE(0,MONTH(B8886))),IF(DAY(B8886)&gt;9,DAY(B8886),CONCATENATE(0,DAY(B8886))),IF(HOUR(C8886)&gt;9,HOUR(C8886),CONCATENATE(0,HOUR(C8886))),IF(MINUTE(C8886)&gt;9,MINUTE(C8886),CONCATENATE(0,MINUTE(C8886))),":",VLOOKUP(F8886,'Valid Values - Results'!$D$4:$F$12,3,FALSE)),"")</f>
        <v/>
      </c>
      <c r="H8886" s="41"/>
      <c r="I8886" s="41"/>
      <c r="J8886" s="41"/>
      <c r="K8886" s="41"/>
      <c r="L8886" s="41"/>
      <c r="M8886" s="92"/>
      <c r="N8886" s="41"/>
      <c r="O8886" s="41"/>
      <c r="P8886" s="41"/>
      <c r="Q8886" s="41"/>
      <c r="R8886" s="41"/>
      <c r="S8886" s="41"/>
      <c r="T8886" s="41"/>
      <c r="U8886" s="47"/>
      <c r="V8886" s="49"/>
      <c r="W8886" s="41"/>
      <c r="X8886" s="41"/>
      <c r="Y8886" s="41"/>
      <c r="AA8886" s="37" t="str">
        <f>IF($I8886&lt;&gt;"",VLOOKUP($I8886,'Valid Values - Search'!$R$4:$T$4719,3,FALSE),"")</f>
        <v/>
      </c>
      <c r="AB8886" s="37" t="str">
        <f>IF($I8886&lt;&gt;"",VLOOKUP($I8886,'Valid Values - Search'!$R$4:$S$4719,2,FALSE),"")</f>
        <v/>
      </c>
      <c r="AC8886" s="38" t="str">
        <f t="shared" si="138"/>
        <v/>
      </c>
      <c r="AD8886" s="38"/>
    </row>
    <row r="8887" spans="1:30">
      <c r="A8887" s="46"/>
      <c r="B8887" s="47"/>
      <c r="C8887" s="49"/>
      <c r="D8887" s="41"/>
      <c r="E8887" s="41"/>
      <c r="F8887" s="41"/>
      <c r="G8887" s="50" t="str">
        <f>IF(A8887&lt;&gt;"",CONCATENATE(A8887,":",YEAR(B8887),IF(MONTH(B8887)&gt;9,MONTH(B8887),CONCATENATE(0,MONTH(B8887))),IF(DAY(B8887)&gt;9,DAY(B8887),CONCATENATE(0,DAY(B8887))),IF(HOUR(C8887)&gt;9,HOUR(C8887),CONCATENATE(0,HOUR(C8887))),IF(MINUTE(C8887)&gt;9,MINUTE(C8887),CONCATENATE(0,MINUTE(C8887))),":",VLOOKUP(F8887,'Valid Values - Results'!$D$4:$F$12,3,FALSE)),"")</f>
        <v/>
      </c>
      <c r="H8887" s="41"/>
      <c r="I8887" s="41"/>
      <c r="J8887" s="41"/>
      <c r="K8887" s="41"/>
      <c r="L8887" s="41"/>
      <c r="M8887" s="92"/>
      <c r="N8887" s="41"/>
      <c r="O8887" s="41"/>
      <c r="P8887" s="41"/>
      <c r="Q8887" s="41"/>
      <c r="R8887" s="41"/>
      <c r="S8887" s="41"/>
      <c r="T8887" s="41"/>
      <c r="U8887" s="47"/>
      <c r="V8887" s="49"/>
      <c r="W8887" s="41"/>
      <c r="X8887" s="41"/>
      <c r="Y8887" s="41"/>
      <c r="AA8887" s="37" t="str">
        <f>IF($I8887&lt;&gt;"",VLOOKUP($I8887,'Valid Values - Search'!$R$4:$T$4719,3,FALSE),"")</f>
        <v/>
      </c>
      <c r="AB8887" s="37" t="str">
        <f>IF($I8887&lt;&gt;"",VLOOKUP($I8887,'Valid Values - Search'!$R$4:$S$4719,2,FALSE),"")</f>
        <v/>
      </c>
      <c r="AC8887" s="38" t="str">
        <f t="shared" si="138"/>
        <v/>
      </c>
      <c r="AD8887" s="38"/>
    </row>
    <row r="8888" spans="1:30">
      <c r="A8888" s="46"/>
      <c r="B8888" s="47"/>
      <c r="C8888" s="49"/>
      <c r="D8888" s="41"/>
      <c r="E8888" s="41"/>
      <c r="F8888" s="41"/>
      <c r="G8888" s="50" t="str">
        <f>IF(A8888&lt;&gt;"",CONCATENATE(A8888,":",YEAR(B8888),IF(MONTH(B8888)&gt;9,MONTH(B8888),CONCATENATE(0,MONTH(B8888))),IF(DAY(B8888)&gt;9,DAY(B8888),CONCATENATE(0,DAY(B8888))),IF(HOUR(C8888)&gt;9,HOUR(C8888),CONCATENATE(0,HOUR(C8888))),IF(MINUTE(C8888)&gt;9,MINUTE(C8888),CONCATENATE(0,MINUTE(C8888))),":",VLOOKUP(F8888,'Valid Values - Results'!$D$4:$F$12,3,FALSE)),"")</f>
        <v/>
      </c>
      <c r="H8888" s="41"/>
      <c r="I8888" s="41"/>
      <c r="J8888" s="41"/>
      <c r="K8888" s="41"/>
      <c r="L8888" s="41"/>
      <c r="M8888" s="92"/>
      <c r="N8888" s="41"/>
      <c r="O8888" s="41"/>
      <c r="P8888" s="41"/>
      <c r="Q8888" s="41"/>
      <c r="R8888" s="41"/>
      <c r="S8888" s="41"/>
      <c r="T8888" s="41"/>
      <c r="U8888" s="47"/>
      <c r="V8888" s="49"/>
      <c r="W8888" s="41"/>
      <c r="X8888" s="41"/>
      <c r="Y8888" s="41"/>
      <c r="AA8888" s="37" t="str">
        <f>IF($I8888&lt;&gt;"",VLOOKUP($I8888,'Valid Values - Search'!$R$4:$T$4719,3,FALSE),"")</f>
        <v/>
      </c>
      <c r="AB8888" s="37" t="str">
        <f>IF($I8888&lt;&gt;"",VLOOKUP($I8888,'Valid Values - Search'!$R$4:$S$4719,2,FALSE),"")</f>
        <v/>
      </c>
      <c r="AC8888" s="38" t="str">
        <f t="shared" si="138"/>
        <v/>
      </c>
      <c r="AD8888" s="38"/>
    </row>
    <row r="8889" spans="1:30">
      <c r="A8889" s="46"/>
      <c r="B8889" s="47"/>
      <c r="C8889" s="49"/>
      <c r="D8889" s="41"/>
      <c r="E8889" s="41"/>
      <c r="F8889" s="41"/>
      <c r="G8889" s="50" t="str">
        <f>IF(A8889&lt;&gt;"",CONCATENATE(A8889,":",YEAR(B8889),IF(MONTH(B8889)&gt;9,MONTH(B8889),CONCATENATE(0,MONTH(B8889))),IF(DAY(B8889)&gt;9,DAY(B8889),CONCATENATE(0,DAY(B8889))),IF(HOUR(C8889)&gt;9,HOUR(C8889),CONCATENATE(0,HOUR(C8889))),IF(MINUTE(C8889)&gt;9,MINUTE(C8889),CONCATENATE(0,MINUTE(C8889))),":",VLOOKUP(F8889,'Valid Values - Results'!$D$4:$F$12,3,FALSE)),"")</f>
        <v/>
      </c>
      <c r="H8889" s="41"/>
      <c r="I8889" s="41"/>
      <c r="J8889" s="41"/>
      <c r="K8889" s="41"/>
      <c r="L8889" s="41"/>
      <c r="M8889" s="92"/>
      <c r="N8889" s="41"/>
      <c r="O8889" s="41"/>
      <c r="P8889" s="41"/>
      <c r="Q8889" s="41"/>
      <c r="R8889" s="41"/>
      <c r="S8889" s="41"/>
      <c r="T8889" s="41"/>
      <c r="U8889" s="47"/>
      <c r="V8889" s="49"/>
      <c r="W8889" s="41"/>
      <c r="X8889" s="41"/>
      <c r="Y8889" s="41"/>
      <c r="AA8889" s="37" t="str">
        <f>IF($I8889&lt;&gt;"",VLOOKUP($I8889,'Valid Values - Search'!$R$4:$T$4719,3,FALSE),"")</f>
        <v/>
      </c>
      <c r="AB8889" s="37" t="str">
        <f>IF($I8889&lt;&gt;"",VLOOKUP($I8889,'Valid Values - Search'!$R$4:$S$4719,2,FALSE),"")</f>
        <v/>
      </c>
      <c r="AC8889" s="38" t="str">
        <f t="shared" si="138"/>
        <v/>
      </c>
      <c r="AD8889" s="38"/>
    </row>
    <row r="8890" spans="1:30">
      <c r="A8890" s="46"/>
      <c r="B8890" s="47"/>
      <c r="C8890" s="49"/>
      <c r="D8890" s="41"/>
      <c r="E8890" s="41"/>
      <c r="F8890" s="41"/>
      <c r="G8890" s="50" t="str">
        <f>IF(A8890&lt;&gt;"",CONCATENATE(A8890,":",YEAR(B8890),IF(MONTH(B8890)&gt;9,MONTH(B8890),CONCATENATE(0,MONTH(B8890))),IF(DAY(B8890)&gt;9,DAY(B8890),CONCATENATE(0,DAY(B8890))),IF(HOUR(C8890)&gt;9,HOUR(C8890),CONCATENATE(0,HOUR(C8890))),IF(MINUTE(C8890)&gt;9,MINUTE(C8890),CONCATENATE(0,MINUTE(C8890))),":",VLOOKUP(F8890,'Valid Values - Results'!$D$4:$F$12,3,FALSE)),"")</f>
        <v/>
      </c>
      <c r="H8890" s="41"/>
      <c r="I8890" s="41"/>
      <c r="J8890" s="41"/>
      <c r="K8890" s="41"/>
      <c r="L8890" s="41"/>
      <c r="M8890" s="92"/>
      <c r="N8890" s="41"/>
      <c r="O8890" s="41"/>
      <c r="P8890" s="41"/>
      <c r="Q8890" s="41"/>
      <c r="R8890" s="41"/>
      <c r="S8890" s="41"/>
      <c r="T8890" s="41"/>
      <c r="U8890" s="47"/>
      <c r="V8890" s="49"/>
      <c r="W8890" s="41"/>
      <c r="X8890" s="41"/>
      <c r="Y8890" s="41"/>
      <c r="AA8890" s="37" t="str">
        <f>IF($I8890&lt;&gt;"",VLOOKUP($I8890,'Valid Values - Search'!$R$4:$T$4719,3,FALSE),"")</f>
        <v/>
      </c>
      <c r="AB8890" s="37" t="str">
        <f>IF($I8890&lt;&gt;"",VLOOKUP($I8890,'Valid Values - Search'!$R$4:$S$4719,2,FALSE),"")</f>
        <v/>
      </c>
      <c r="AC8890" s="38" t="str">
        <f t="shared" si="138"/>
        <v/>
      </c>
      <c r="AD8890" s="38"/>
    </row>
    <row r="8891" spans="1:30">
      <c r="A8891" s="46"/>
      <c r="B8891" s="47"/>
      <c r="C8891" s="49"/>
      <c r="D8891" s="41"/>
      <c r="E8891" s="41"/>
      <c r="F8891" s="41"/>
      <c r="G8891" s="50" t="str">
        <f>IF(A8891&lt;&gt;"",CONCATENATE(A8891,":",YEAR(B8891),IF(MONTH(B8891)&gt;9,MONTH(B8891),CONCATENATE(0,MONTH(B8891))),IF(DAY(B8891)&gt;9,DAY(B8891),CONCATENATE(0,DAY(B8891))),IF(HOUR(C8891)&gt;9,HOUR(C8891),CONCATENATE(0,HOUR(C8891))),IF(MINUTE(C8891)&gt;9,MINUTE(C8891),CONCATENATE(0,MINUTE(C8891))),":",VLOOKUP(F8891,'Valid Values - Results'!$D$4:$F$12,3,FALSE)),"")</f>
        <v/>
      </c>
      <c r="H8891" s="41"/>
      <c r="I8891" s="41"/>
      <c r="J8891" s="41"/>
      <c r="K8891" s="41"/>
      <c r="L8891" s="41"/>
      <c r="M8891" s="92"/>
      <c r="N8891" s="41"/>
      <c r="O8891" s="41"/>
      <c r="P8891" s="41"/>
      <c r="Q8891" s="41"/>
      <c r="R8891" s="41"/>
      <c r="S8891" s="41"/>
      <c r="T8891" s="41"/>
      <c r="U8891" s="47"/>
      <c r="V8891" s="49"/>
      <c r="W8891" s="41"/>
      <c r="X8891" s="41"/>
      <c r="Y8891" s="41"/>
      <c r="AA8891" s="37" t="str">
        <f>IF($I8891&lt;&gt;"",VLOOKUP($I8891,'Valid Values - Search'!$R$4:$T$4719,3,FALSE),"")</f>
        <v/>
      </c>
      <c r="AB8891" s="37" t="str">
        <f>IF($I8891&lt;&gt;"",VLOOKUP($I8891,'Valid Values - Search'!$R$4:$S$4719,2,FALSE),"")</f>
        <v/>
      </c>
      <c r="AC8891" s="38" t="str">
        <f t="shared" si="138"/>
        <v/>
      </c>
      <c r="AD8891" s="38"/>
    </row>
    <row r="8892" spans="1:30">
      <c r="A8892" s="46"/>
      <c r="B8892" s="47"/>
      <c r="C8892" s="49"/>
      <c r="D8892" s="41"/>
      <c r="E8892" s="41"/>
      <c r="F8892" s="41"/>
      <c r="G8892" s="50" t="str">
        <f>IF(A8892&lt;&gt;"",CONCATENATE(A8892,":",YEAR(B8892),IF(MONTH(B8892)&gt;9,MONTH(B8892),CONCATENATE(0,MONTH(B8892))),IF(DAY(B8892)&gt;9,DAY(B8892),CONCATENATE(0,DAY(B8892))),IF(HOUR(C8892)&gt;9,HOUR(C8892),CONCATENATE(0,HOUR(C8892))),IF(MINUTE(C8892)&gt;9,MINUTE(C8892),CONCATENATE(0,MINUTE(C8892))),":",VLOOKUP(F8892,'Valid Values - Results'!$D$4:$F$12,3,FALSE)),"")</f>
        <v/>
      </c>
      <c r="H8892" s="41"/>
      <c r="I8892" s="41"/>
      <c r="J8892" s="41"/>
      <c r="K8892" s="41"/>
      <c r="L8892" s="41"/>
      <c r="M8892" s="92"/>
      <c r="N8892" s="41"/>
      <c r="O8892" s="41"/>
      <c r="P8892" s="41"/>
      <c r="Q8892" s="41"/>
      <c r="R8892" s="41"/>
      <c r="S8892" s="41"/>
      <c r="T8892" s="41"/>
      <c r="U8892" s="47"/>
      <c r="V8892" s="49"/>
      <c r="W8892" s="41"/>
      <c r="X8892" s="41"/>
      <c r="Y8892" s="41"/>
      <c r="AA8892" s="37" t="str">
        <f>IF($I8892&lt;&gt;"",VLOOKUP($I8892,'Valid Values - Search'!$R$4:$T$4719,3,FALSE),"")</f>
        <v/>
      </c>
      <c r="AB8892" s="37" t="str">
        <f>IF($I8892&lt;&gt;"",VLOOKUP($I8892,'Valid Values - Search'!$R$4:$S$4719,2,FALSE),"")</f>
        <v/>
      </c>
      <c r="AC8892" s="38" t="str">
        <f t="shared" si="138"/>
        <v/>
      </c>
      <c r="AD8892" s="38"/>
    </row>
    <row r="8893" spans="1:30">
      <c r="A8893" s="46"/>
      <c r="B8893" s="47"/>
      <c r="C8893" s="49"/>
      <c r="D8893" s="41"/>
      <c r="E8893" s="41"/>
      <c r="F8893" s="41"/>
      <c r="G8893" s="50" t="str">
        <f>IF(A8893&lt;&gt;"",CONCATENATE(A8893,":",YEAR(B8893),IF(MONTH(B8893)&gt;9,MONTH(B8893),CONCATENATE(0,MONTH(B8893))),IF(DAY(B8893)&gt;9,DAY(B8893),CONCATENATE(0,DAY(B8893))),IF(HOUR(C8893)&gt;9,HOUR(C8893),CONCATENATE(0,HOUR(C8893))),IF(MINUTE(C8893)&gt;9,MINUTE(C8893),CONCATENATE(0,MINUTE(C8893))),":",VLOOKUP(F8893,'Valid Values - Results'!$D$4:$F$12,3,FALSE)),"")</f>
        <v/>
      </c>
      <c r="H8893" s="41"/>
      <c r="I8893" s="41"/>
      <c r="J8893" s="41"/>
      <c r="K8893" s="41"/>
      <c r="L8893" s="41"/>
      <c r="M8893" s="92"/>
      <c r="N8893" s="41"/>
      <c r="O8893" s="41"/>
      <c r="P8893" s="41"/>
      <c r="Q8893" s="41"/>
      <c r="R8893" s="41"/>
      <c r="S8893" s="41"/>
      <c r="T8893" s="41"/>
      <c r="U8893" s="47"/>
      <c r="V8893" s="49"/>
      <c r="W8893" s="41"/>
      <c r="X8893" s="41"/>
      <c r="Y8893" s="41"/>
      <c r="AA8893" s="37" t="str">
        <f>IF($I8893&lt;&gt;"",VLOOKUP($I8893,'Valid Values - Search'!$R$4:$T$4719,3,FALSE),"")</f>
        <v/>
      </c>
      <c r="AB8893" s="37" t="str">
        <f>IF($I8893&lt;&gt;"",VLOOKUP($I8893,'Valid Values - Search'!$R$4:$S$4719,2,FALSE),"")</f>
        <v/>
      </c>
      <c r="AC8893" s="38" t="str">
        <f t="shared" si="138"/>
        <v/>
      </c>
      <c r="AD8893" s="38"/>
    </row>
    <row r="8894" spans="1:30">
      <c r="A8894" s="46"/>
      <c r="B8894" s="47"/>
      <c r="C8894" s="49"/>
      <c r="D8894" s="41"/>
      <c r="E8894" s="41"/>
      <c r="F8894" s="41"/>
      <c r="G8894" s="50" t="str">
        <f>IF(A8894&lt;&gt;"",CONCATENATE(A8894,":",YEAR(B8894),IF(MONTH(B8894)&gt;9,MONTH(B8894),CONCATENATE(0,MONTH(B8894))),IF(DAY(B8894)&gt;9,DAY(B8894),CONCATENATE(0,DAY(B8894))),IF(HOUR(C8894)&gt;9,HOUR(C8894),CONCATENATE(0,HOUR(C8894))),IF(MINUTE(C8894)&gt;9,MINUTE(C8894),CONCATENATE(0,MINUTE(C8894))),":",VLOOKUP(F8894,'Valid Values - Results'!$D$4:$F$12,3,FALSE)),"")</f>
        <v/>
      </c>
      <c r="H8894" s="41"/>
      <c r="I8894" s="41"/>
      <c r="J8894" s="41"/>
      <c r="K8894" s="41"/>
      <c r="L8894" s="41"/>
      <c r="M8894" s="92"/>
      <c r="N8894" s="41"/>
      <c r="O8894" s="41"/>
      <c r="P8894" s="41"/>
      <c r="Q8894" s="41"/>
      <c r="R8894" s="41"/>
      <c r="S8894" s="41"/>
      <c r="T8894" s="41"/>
      <c r="U8894" s="47"/>
      <c r="V8894" s="49"/>
      <c r="W8894" s="41"/>
      <c r="X8894" s="41"/>
      <c r="Y8894" s="41"/>
      <c r="AA8894" s="37" t="str">
        <f>IF($I8894&lt;&gt;"",VLOOKUP($I8894,'Valid Values - Search'!$R$4:$T$4719,3,FALSE),"")</f>
        <v/>
      </c>
      <c r="AB8894" s="37" t="str">
        <f>IF($I8894&lt;&gt;"",VLOOKUP($I8894,'Valid Values - Search'!$R$4:$S$4719,2,FALSE),"")</f>
        <v/>
      </c>
      <c r="AC8894" s="38" t="str">
        <f t="shared" si="138"/>
        <v/>
      </c>
      <c r="AD8894" s="38"/>
    </row>
    <row r="8895" spans="1:30">
      <c r="A8895" s="46"/>
      <c r="B8895" s="47"/>
      <c r="C8895" s="49"/>
      <c r="D8895" s="41"/>
      <c r="E8895" s="41"/>
      <c r="F8895" s="41"/>
      <c r="G8895" s="50" t="str">
        <f>IF(A8895&lt;&gt;"",CONCATENATE(A8895,":",YEAR(B8895),IF(MONTH(B8895)&gt;9,MONTH(B8895),CONCATENATE(0,MONTH(B8895))),IF(DAY(B8895)&gt;9,DAY(B8895),CONCATENATE(0,DAY(B8895))),IF(HOUR(C8895)&gt;9,HOUR(C8895),CONCATENATE(0,HOUR(C8895))),IF(MINUTE(C8895)&gt;9,MINUTE(C8895),CONCATENATE(0,MINUTE(C8895))),":",VLOOKUP(F8895,'Valid Values - Results'!$D$4:$F$12,3,FALSE)),"")</f>
        <v/>
      </c>
      <c r="H8895" s="41"/>
      <c r="I8895" s="41"/>
      <c r="J8895" s="41"/>
      <c r="K8895" s="41"/>
      <c r="L8895" s="41"/>
      <c r="M8895" s="92"/>
      <c r="N8895" s="41"/>
      <c r="O8895" s="41"/>
      <c r="P8895" s="41"/>
      <c r="Q8895" s="41"/>
      <c r="R8895" s="41"/>
      <c r="S8895" s="41"/>
      <c r="T8895" s="41"/>
      <c r="U8895" s="47"/>
      <c r="V8895" s="49"/>
      <c r="W8895" s="41"/>
      <c r="X8895" s="41"/>
      <c r="Y8895" s="41"/>
      <c r="AA8895" s="37" t="str">
        <f>IF($I8895&lt;&gt;"",VLOOKUP($I8895,'Valid Values - Search'!$R$4:$T$4719,3,FALSE),"")</f>
        <v/>
      </c>
      <c r="AB8895" s="37" t="str">
        <f>IF($I8895&lt;&gt;"",VLOOKUP($I8895,'Valid Values - Search'!$R$4:$S$4719,2,FALSE),"")</f>
        <v/>
      </c>
      <c r="AC8895" s="38" t="str">
        <f t="shared" si="138"/>
        <v/>
      </c>
      <c r="AD8895" s="38"/>
    </row>
    <row r="8896" spans="1:30">
      <c r="A8896" s="46"/>
      <c r="B8896" s="47"/>
      <c r="C8896" s="49"/>
      <c r="D8896" s="41"/>
      <c r="E8896" s="41"/>
      <c r="F8896" s="41"/>
      <c r="G8896" s="50" t="str">
        <f>IF(A8896&lt;&gt;"",CONCATENATE(A8896,":",YEAR(B8896),IF(MONTH(B8896)&gt;9,MONTH(B8896),CONCATENATE(0,MONTH(B8896))),IF(DAY(B8896)&gt;9,DAY(B8896),CONCATENATE(0,DAY(B8896))),IF(HOUR(C8896)&gt;9,HOUR(C8896),CONCATENATE(0,HOUR(C8896))),IF(MINUTE(C8896)&gt;9,MINUTE(C8896),CONCATENATE(0,MINUTE(C8896))),":",VLOOKUP(F8896,'Valid Values - Results'!$D$4:$F$12,3,FALSE)),"")</f>
        <v/>
      </c>
      <c r="H8896" s="41"/>
      <c r="I8896" s="41"/>
      <c r="J8896" s="41"/>
      <c r="K8896" s="41"/>
      <c r="L8896" s="41"/>
      <c r="M8896" s="92"/>
      <c r="N8896" s="41"/>
      <c r="O8896" s="41"/>
      <c r="P8896" s="41"/>
      <c r="Q8896" s="41"/>
      <c r="R8896" s="41"/>
      <c r="S8896" s="41"/>
      <c r="T8896" s="41"/>
      <c r="U8896" s="47"/>
      <c r="V8896" s="49"/>
      <c r="W8896" s="41"/>
      <c r="X8896" s="41"/>
      <c r="Y8896" s="41"/>
      <c r="AA8896" s="37" t="str">
        <f>IF($I8896&lt;&gt;"",VLOOKUP($I8896,'Valid Values - Search'!$R$4:$T$4719,3,FALSE),"")</f>
        <v/>
      </c>
      <c r="AB8896" s="37" t="str">
        <f>IF($I8896&lt;&gt;"",VLOOKUP($I8896,'Valid Values - Search'!$R$4:$S$4719,2,FALSE),"")</f>
        <v/>
      </c>
      <c r="AC8896" s="38" t="str">
        <f t="shared" si="138"/>
        <v/>
      </c>
      <c r="AD8896" s="38"/>
    </row>
    <row r="8897" spans="1:30">
      <c r="A8897" s="46"/>
      <c r="B8897" s="47"/>
      <c r="C8897" s="49"/>
      <c r="D8897" s="41"/>
      <c r="E8897" s="41"/>
      <c r="F8897" s="41"/>
      <c r="G8897" s="50" t="str">
        <f>IF(A8897&lt;&gt;"",CONCATENATE(A8897,":",YEAR(B8897),IF(MONTH(B8897)&gt;9,MONTH(B8897),CONCATENATE(0,MONTH(B8897))),IF(DAY(B8897)&gt;9,DAY(B8897),CONCATENATE(0,DAY(B8897))),IF(HOUR(C8897)&gt;9,HOUR(C8897),CONCATENATE(0,HOUR(C8897))),IF(MINUTE(C8897)&gt;9,MINUTE(C8897),CONCATENATE(0,MINUTE(C8897))),":",VLOOKUP(F8897,'Valid Values - Results'!$D$4:$F$12,3,FALSE)),"")</f>
        <v/>
      </c>
      <c r="H8897" s="41"/>
      <c r="I8897" s="41"/>
      <c r="J8897" s="41"/>
      <c r="K8897" s="41"/>
      <c r="L8897" s="41"/>
      <c r="M8897" s="92"/>
      <c r="N8897" s="41"/>
      <c r="O8897" s="41"/>
      <c r="P8897" s="41"/>
      <c r="Q8897" s="41"/>
      <c r="R8897" s="41"/>
      <c r="S8897" s="41"/>
      <c r="T8897" s="41"/>
      <c r="U8897" s="47"/>
      <c r="V8897" s="49"/>
      <c r="W8897" s="41"/>
      <c r="X8897" s="41"/>
      <c r="Y8897" s="41"/>
      <c r="AA8897" s="37" t="str">
        <f>IF($I8897&lt;&gt;"",VLOOKUP($I8897,'Valid Values - Search'!$R$4:$T$4719,3,FALSE),"")</f>
        <v/>
      </c>
      <c r="AB8897" s="37" t="str">
        <f>IF($I8897&lt;&gt;"",VLOOKUP($I8897,'Valid Values - Search'!$R$4:$S$4719,2,FALSE),"")</f>
        <v/>
      </c>
      <c r="AC8897" s="38" t="str">
        <f t="shared" si="138"/>
        <v/>
      </c>
      <c r="AD8897" s="38"/>
    </row>
    <row r="8898" spans="1:30">
      <c r="A8898" s="46"/>
      <c r="B8898" s="47"/>
      <c r="C8898" s="49"/>
      <c r="D8898" s="41"/>
      <c r="E8898" s="41"/>
      <c r="F8898" s="41"/>
      <c r="G8898" s="50" t="str">
        <f>IF(A8898&lt;&gt;"",CONCATENATE(A8898,":",YEAR(B8898),IF(MONTH(B8898)&gt;9,MONTH(B8898),CONCATENATE(0,MONTH(B8898))),IF(DAY(B8898)&gt;9,DAY(B8898),CONCATENATE(0,DAY(B8898))),IF(HOUR(C8898)&gt;9,HOUR(C8898),CONCATENATE(0,HOUR(C8898))),IF(MINUTE(C8898)&gt;9,MINUTE(C8898),CONCATENATE(0,MINUTE(C8898))),":",VLOOKUP(F8898,'Valid Values - Results'!$D$4:$F$12,3,FALSE)),"")</f>
        <v/>
      </c>
      <c r="H8898" s="41"/>
      <c r="I8898" s="41"/>
      <c r="J8898" s="41"/>
      <c r="K8898" s="41"/>
      <c r="L8898" s="41"/>
      <c r="M8898" s="92"/>
      <c r="N8898" s="41"/>
      <c r="O8898" s="41"/>
      <c r="P8898" s="41"/>
      <c r="Q8898" s="41"/>
      <c r="R8898" s="41"/>
      <c r="S8898" s="41"/>
      <c r="T8898" s="41"/>
      <c r="U8898" s="47"/>
      <c r="V8898" s="49"/>
      <c r="W8898" s="41"/>
      <c r="X8898" s="41"/>
      <c r="Y8898" s="41"/>
      <c r="AA8898" s="37" t="str">
        <f>IF($I8898&lt;&gt;"",VLOOKUP($I8898,'Valid Values - Search'!$R$4:$T$4719,3,FALSE),"")</f>
        <v/>
      </c>
      <c r="AB8898" s="37" t="str">
        <f>IF($I8898&lt;&gt;"",VLOOKUP($I8898,'Valid Values - Search'!$R$4:$S$4719,2,FALSE),"")</f>
        <v/>
      </c>
      <c r="AC8898" s="38" t="str">
        <f t="shared" ref="AC8898:AC8961" si="139">IF($V8898&lt;&gt;"",$D8898,"")</f>
        <v/>
      </c>
      <c r="AD8898" s="38"/>
    </row>
    <row r="8899" spans="1:30">
      <c r="A8899" s="46"/>
      <c r="B8899" s="47"/>
      <c r="C8899" s="49"/>
      <c r="D8899" s="41"/>
      <c r="E8899" s="41"/>
      <c r="F8899" s="41"/>
      <c r="G8899" s="50" t="str">
        <f>IF(A8899&lt;&gt;"",CONCATENATE(A8899,":",YEAR(B8899),IF(MONTH(B8899)&gt;9,MONTH(B8899),CONCATENATE(0,MONTH(B8899))),IF(DAY(B8899)&gt;9,DAY(B8899),CONCATENATE(0,DAY(B8899))),IF(HOUR(C8899)&gt;9,HOUR(C8899),CONCATENATE(0,HOUR(C8899))),IF(MINUTE(C8899)&gt;9,MINUTE(C8899),CONCATENATE(0,MINUTE(C8899))),":",VLOOKUP(F8899,'Valid Values - Results'!$D$4:$F$12,3,FALSE)),"")</f>
        <v/>
      </c>
      <c r="H8899" s="41"/>
      <c r="I8899" s="41"/>
      <c r="J8899" s="41"/>
      <c r="K8899" s="41"/>
      <c r="L8899" s="41"/>
      <c r="M8899" s="92"/>
      <c r="N8899" s="41"/>
      <c r="O8899" s="41"/>
      <c r="P8899" s="41"/>
      <c r="Q8899" s="41"/>
      <c r="R8899" s="41"/>
      <c r="S8899" s="41"/>
      <c r="T8899" s="41"/>
      <c r="U8899" s="47"/>
      <c r="V8899" s="49"/>
      <c r="W8899" s="41"/>
      <c r="X8899" s="41"/>
      <c r="Y8899" s="41"/>
      <c r="AA8899" s="37" t="str">
        <f>IF($I8899&lt;&gt;"",VLOOKUP($I8899,'Valid Values - Search'!$R$4:$T$4719,3,FALSE),"")</f>
        <v/>
      </c>
      <c r="AB8899" s="37" t="str">
        <f>IF($I8899&lt;&gt;"",VLOOKUP($I8899,'Valid Values - Search'!$R$4:$S$4719,2,FALSE),"")</f>
        <v/>
      </c>
      <c r="AC8899" s="38" t="str">
        <f t="shared" si="139"/>
        <v/>
      </c>
      <c r="AD8899" s="38"/>
    </row>
    <row r="8900" spans="1:30">
      <c r="A8900" s="46"/>
      <c r="B8900" s="47"/>
      <c r="C8900" s="49"/>
      <c r="D8900" s="41"/>
      <c r="E8900" s="41"/>
      <c r="F8900" s="41"/>
      <c r="G8900" s="50" t="str">
        <f>IF(A8900&lt;&gt;"",CONCATENATE(A8900,":",YEAR(B8900),IF(MONTH(B8900)&gt;9,MONTH(B8900),CONCATENATE(0,MONTH(B8900))),IF(DAY(B8900)&gt;9,DAY(B8900),CONCATENATE(0,DAY(B8900))),IF(HOUR(C8900)&gt;9,HOUR(C8900),CONCATENATE(0,HOUR(C8900))),IF(MINUTE(C8900)&gt;9,MINUTE(C8900),CONCATENATE(0,MINUTE(C8900))),":",VLOOKUP(F8900,'Valid Values - Results'!$D$4:$F$12,3,FALSE)),"")</f>
        <v/>
      </c>
      <c r="H8900" s="41"/>
      <c r="I8900" s="41"/>
      <c r="J8900" s="41"/>
      <c r="K8900" s="41"/>
      <c r="L8900" s="41"/>
      <c r="M8900" s="92"/>
      <c r="N8900" s="41"/>
      <c r="O8900" s="41"/>
      <c r="P8900" s="41"/>
      <c r="Q8900" s="41"/>
      <c r="R8900" s="41"/>
      <c r="S8900" s="41"/>
      <c r="T8900" s="41"/>
      <c r="U8900" s="47"/>
      <c r="V8900" s="49"/>
      <c r="W8900" s="41"/>
      <c r="X8900" s="41"/>
      <c r="Y8900" s="41"/>
      <c r="AA8900" s="37" t="str">
        <f>IF($I8900&lt;&gt;"",VLOOKUP($I8900,'Valid Values - Search'!$R$4:$T$4719,3,FALSE),"")</f>
        <v/>
      </c>
      <c r="AB8900" s="37" t="str">
        <f>IF($I8900&lt;&gt;"",VLOOKUP($I8900,'Valid Values - Search'!$R$4:$S$4719,2,FALSE),"")</f>
        <v/>
      </c>
      <c r="AC8900" s="38" t="str">
        <f t="shared" si="139"/>
        <v/>
      </c>
      <c r="AD8900" s="38"/>
    </row>
    <row r="8901" spans="1:30">
      <c r="A8901" s="46"/>
      <c r="B8901" s="47"/>
      <c r="C8901" s="49"/>
      <c r="D8901" s="41"/>
      <c r="E8901" s="41"/>
      <c r="F8901" s="41"/>
      <c r="G8901" s="50" t="str">
        <f>IF(A8901&lt;&gt;"",CONCATENATE(A8901,":",YEAR(B8901),IF(MONTH(B8901)&gt;9,MONTH(B8901),CONCATENATE(0,MONTH(B8901))),IF(DAY(B8901)&gt;9,DAY(B8901),CONCATENATE(0,DAY(B8901))),IF(HOUR(C8901)&gt;9,HOUR(C8901),CONCATENATE(0,HOUR(C8901))),IF(MINUTE(C8901)&gt;9,MINUTE(C8901),CONCATENATE(0,MINUTE(C8901))),":",VLOOKUP(F8901,'Valid Values - Results'!$D$4:$F$12,3,FALSE)),"")</f>
        <v/>
      </c>
      <c r="H8901" s="41"/>
      <c r="I8901" s="41"/>
      <c r="J8901" s="41"/>
      <c r="K8901" s="41"/>
      <c r="L8901" s="41"/>
      <c r="M8901" s="92"/>
      <c r="N8901" s="41"/>
      <c r="O8901" s="41"/>
      <c r="P8901" s="41"/>
      <c r="Q8901" s="41"/>
      <c r="R8901" s="41"/>
      <c r="S8901" s="41"/>
      <c r="T8901" s="41"/>
      <c r="U8901" s="47"/>
      <c r="V8901" s="49"/>
      <c r="W8901" s="41"/>
      <c r="X8901" s="41"/>
      <c r="Y8901" s="41"/>
      <c r="AA8901" s="37" t="str">
        <f>IF($I8901&lt;&gt;"",VLOOKUP($I8901,'Valid Values - Search'!$R$4:$T$4719,3,FALSE),"")</f>
        <v/>
      </c>
      <c r="AB8901" s="37" t="str">
        <f>IF($I8901&lt;&gt;"",VLOOKUP($I8901,'Valid Values - Search'!$R$4:$S$4719,2,FALSE),"")</f>
        <v/>
      </c>
      <c r="AC8901" s="38" t="str">
        <f t="shared" si="139"/>
        <v/>
      </c>
      <c r="AD8901" s="38"/>
    </row>
    <row r="8902" spans="1:30">
      <c r="A8902" s="46"/>
      <c r="B8902" s="47"/>
      <c r="C8902" s="49"/>
      <c r="D8902" s="41"/>
      <c r="E8902" s="41"/>
      <c r="F8902" s="41"/>
      <c r="G8902" s="50" t="str">
        <f>IF(A8902&lt;&gt;"",CONCATENATE(A8902,":",YEAR(B8902),IF(MONTH(B8902)&gt;9,MONTH(B8902),CONCATENATE(0,MONTH(B8902))),IF(DAY(B8902)&gt;9,DAY(B8902),CONCATENATE(0,DAY(B8902))),IF(HOUR(C8902)&gt;9,HOUR(C8902),CONCATENATE(0,HOUR(C8902))),IF(MINUTE(C8902)&gt;9,MINUTE(C8902),CONCATENATE(0,MINUTE(C8902))),":",VLOOKUP(F8902,'Valid Values - Results'!$D$4:$F$12,3,FALSE)),"")</f>
        <v/>
      </c>
      <c r="H8902" s="41"/>
      <c r="I8902" s="41"/>
      <c r="J8902" s="41"/>
      <c r="K8902" s="41"/>
      <c r="L8902" s="41"/>
      <c r="M8902" s="92"/>
      <c r="N8902" s="41"/>
      <c r="O8902" s="41"/>
      <c r="P8902" s="41"/>
      <c r="Q8902" s="41"/>
      <c r="R8902" s="41"/>
      <c r="S8902" s="41"/>
      <c r="T8902" s="41"/>
      <c r="U8902" s="47"/>
      <c r="V8902" s="49"/>
      <c r="W8902" s="41"/>
      <c r="X8902" s="41"/>
      <c r="Y8902" s="41"/>
      <c r="AA8902" s="37" t="str">
        <f>IF($I8902&lt;&gt;"",VLOOKUP($I8902,'Valid Values - Search'!$R$4:$T$4719,3,FALSE),"")</f>
        <v/>
      </c>
      <c r="AB8902" s="37" t="str">
        <f>IF($I8902&lt;&gt;"",VLOOKUP($I8902,'Valid Values - Search'!$R$4:$S$4719,2,FALSE),"")</f>
        <v/>
      </c>
      <c r="AC8902" s="38" t="str">
        <f t="shared" si="139"/>
        <v/>
      </c>
      <c r="AD8902" s="38"/>
    </row>
    <row r="8903" spans="1:30">
      <c r="A8903" s="46"/>
      <c r="B8903" s="47"/>
      <c r="C8903" s="49"/>
      <c r="D8903" s="41"/>
      <c r="E8903" s="41"/>
      <c r="F8903" s="41"/>
      <c r="G8903" s="50" t="str">
        <f>IF(A8903&lt;&gt;"",CONCATENATE(A8903,":",YEAR(B8903),IF(MONTH(B8903)&gt;9,MONTH(B8903),CONCATENATE(0,MONTH(B8903))),IF(DAY(B8903)&gt;9,DAY(B8903),CONCATENATE(0,DAY(B8903))),IF(HOUR(C8903)&gt;9,HOUR(C8903),CONCATENATE(0,HOUR(C8903))),IF(MINUTE(C8903)&gt;9,MINUTE(C8903),CONCATENATE(0,MINUTE(C8903))),":",VLOOKUP(F8903,'Valid Values - Results'!$D$4:$F$12,3,FALSE)),"")</f>
        <v/>
      </c>
      <c r="H8903" s="41"/>
      <c r="I8903" s="41"/>
      <c r="J8903" s="41"/>
      <c r="K8903" s="41"/>
      <c r="L8903" s="41"/>
      <c r="M8903" s="92"/>
      <c r="N8903" s="41"/>
      <c r="O8903" s="41"/>
      <c r="P8903" s="41"/>
      <c r="Q8903" s="41"/>
      <c r="R8903" s="41"/>
      <c r="S8903" s="41"/>
      <c r="T8903" s="41"/>
      <c r="U8903" s="47"/>
      <c r="V8903" s="49"/>
      <c r="W8903" s="41"/>
      <c r="X8903" s="41"/>
      <c r="Y8903" s="41"/>
      <c r="AA8903" s="37" t="str">
        <f>IF($I8903&lt;&gt;"",VLOOKUP($I8903,'Valid Values - Search'!$R$4:$T$4719,3,FALSE),"")</f>
        <v/>
      </c>
      <c r="AB8903" s="37" t="str">
        <f>IF($I8903&lt;&gt;"",VLOOKUP($I8903,'Valid Values - Search'!$R$4:$S$4719,2,FALSE),"")</f>
        <v/>
      </c>
      <c r="AC8903" s="38" t="str">
        <f t="shared" si="139"/>
        <v/>
      </c>
      <c r="AD8903" s="38"/>
    </row>
    <row r="8904" spans="1:30">
      <c r="A8904" s="46"/>
      <c r="B8904" s="47"/>
      <c r="C8904" s="49"/>
      <c r="D8904" s="41"/>
      <c r="E8904" s="41"/>
      <c r="F8904" s="41"/>
      <c r="G8904" s="50" t="str">
        <f>IF(A8904&lt;&gt;"",CONCATENATE(A8904,":",YEAR(B8904),IF(MONTH(B8904)&gt;9,MONTH(B8904),CONCATENATE(0,MONTH(B8904))),IF(DAY(B8904)&gt;9,DAY(B8904),CONCATENATE(0,DAY(B8904))),IF(HOUR(C8904)&gt;9,HOUR(C8904),CONCATENATE(0,HOUR(C8904))),IF(MINUTE(C8904)&gt;9,MINUTE(C8904),CONCATENATE(0,MINUTE(C8904))),":",VLOOKUP(F8904,'Valid Values - Results'!$D$4:$F$12,3,FALSE)),"")</f>
        <v/>
      </c>
      <c r="H8904" s="41"/>
      <c r="I8904" s="41"/>
      <c r="J8904" s="41"/>
      <c r="K8904" s="41"/>
      <c r="L8904" s="41"/>
      <c r="M8904" s="92"/>
      <c r="N8904" s="41"/>
      <c r="O8904" s="41"/>
      <c r="P8904" s="41"/>
      <c r="Q8904" s="41"/>
      <c r="R8904" s="41"/>
      <c r="S8904" s="41"/>
      <c r="T8904" s="41"/>
      <c r="U8904" s="47"/>
      <c r="V8904" s="49"/>
      <c r="W8904" s="41"/>
      <c r="X8904" s="41"/>
      <c r="Y8904" s="41"/>
      <c r="AA8904" s="37" t="str">
        <f>IF($I8904&lt;&gt;"",VLOOKUP($I8904,'Valid Values - Search'!$R$4:$T$4719,3,FALSE),"")</f>
        <v/>
      </c>
      <c r="AB8904" s="37" t="str">
        <f>IF($I8904&lt;&gt;"",VLOOKUP($I8904,'Valid Values - Search'!$R$4:$S$4719,2,FALSE),"")</f>
        <v/>
      </c>
      <c r="AC8904" s="38" t="str">
        <f t="shared" si="139"/>
        <v/>
      </c>
      <c r="AD8904" s="38"/>
    </row>
    <row r="8905" spans="1:30">
      <c r="A8905" s="46"/>
      <c r="B8905" s="47"/>
      <c r="C8905" s="49"/>
      <c r="D8905" s="41"/>
      <c r="E8905" s="41"/>
      <c r="F8905" s="41"/>
      <c r="G8905" s="50" t="str">
        <f>IF(A8905&lt;&gt;"",CONCATENATE(A8905,":",YEAR(B8905),IF(MONTH(B8905)&gt;9,MONTH(B8905),CONCATENATE(0,MONTH(B8905))),IF(DAY(B8905)&gt;9,DAY(B8905),CONCATENATE(0,DAY(B8905))),IF(HOUR(C8905)&gt;9,HOUR(C8905),CONCATENATE(0,HOUR(C8905))),IF(MINUTE(C8905)&gt;9,MINUTE(C8905),CONCATENATE(0,MINUTE(C8905))),":",VLOOKUP(F8905,'Valid Values - Results'!$D$4:$F$12,3,FALSE)),"")</f>
        <v/>
      </c>
      <c r="H8905" s="41"/>
      <c r="I8905" s="41"/>
      <c r="J8905" s="41"/>
      <c r="K8905" s="41"/>
      <c r="L8905" s="41"/>
      <c r="M8905" s="92"/>
      <c r="N8905" s="41"/>
      <c r="O8905" s="41"/>
      <c r="P8905" s="41"/>
      <c r="Q8905" s="41"/>
      <c r="R8905" s="41"/>
      <c r="S8905" s="41"/>
      <c r="T8905" s="41"/>
      <c r="U8905" s="47"/>
      <c r="V8905" s="49"/>
      <c r="W8905" s="41"/>
      <c r="X8905" s="41"/>
      <c r="Y8905" s="41"/>
      <c r="AA8905" s="37" t="str">
        <f>IF($I8905&lt;&gt;"",VLOOKUP($I8905,'Valid Values - Search'!$R$4:$T$4719,3,FALSE),"")</f>
        <v/>
      </c>
      <c r="AB8905" s="37" t="str">
        <f>IF($I8905&lt;&gt;"",VLOOKUP($I8905,'Valid Values - Search'!$R$4:$S$4719,2,FALSE),"")</f>
        <v/>
      </c>
      <c r="AC8905" s="38" t="str">
        <f t="shared" si="139"/>
        <v/>
      </c>
      <c r="AD8905" s="38"/>
    </row>
    <row r="8906" spans="1:30">
      <c r="A8906" s="46"/>
      <c r="B8906" s="47"/>
      <c r="C8906" s="49"/>
      <c r="D8906" s="41"/>
      <c r="E8906" s="41"/>
      <c r="F8906" s="41"/>
      <c r="G8906" s="50" t="str">
        <f>IF(A8906&lt;&gt;"",CONCATENATE(A8906,":",YEAR(B8906),IF(MONTH(B8906)&gt;9,MONTH(B8906),CONCATENATE(0,MONTH(B8906))),IF(DAY(B8906)&gt;9,DAY(B8906),CONCATENATE(0,DAY(B8906))),IF(HOUR(C8906)&gt;9,HOUR(C8906),CONCATENATE(0,HOUR(C8906))),IF(MINUTE(C8906)&gt;9,MINUTE(C8906),CONCATENATE(0,MINUTE(C8906))),":",VLOOKUP(F8906,'Valid Values - Results'!$D$4:$F$12,3,FALSE)),"")</f>
        <v/>
      </c>
      <c r="H8906" s="41"/>
      <c r="I8906" s="41"/>
      <c r="J8906" s="41"/>
      <c r="K8906" s="41"/>
      <c r="L8906" s="41"/>
      <c r="M8906" s="92"/>
      <c r="N8906" s="41"/>
      <c r="O8906" s="41"/>
      <c r="P8906" s="41"/>
      <c r="Q8906" s="41"/>
      <c r="R8906" s="41"/>
      <c r="S8906" s="41"/>
      <c r="T8906" s="41"/>
      <c r="U8906" s="47"/>
      <c r="V8906" s="49"/>
      <c r="W8906" s="41"/>
      <c r="X8906" s="41"/>
      <c r="Y8906" s="41"/>
      <c r="AA8906" s="37" t="str">
        <f>IF($I8906&lt;&gt;"",VLOOKUP($I8906,'Valid Values - Search'!$R$4:$T$4719,3,FALSE),"")</f>
        <v/>
      </c>
      <c r="AB8906" s="37" t="str">
        <f>IF($I8906&lt;&gt;"",VLOOKUP($I8906,'Valid Values - Search'!$R$4:$S$4719,2,FALSE),"")</f>
        <v/>
      </c>
      <c r="AC8906" s="38" t="str">
        <f t="shared" si="139"/>
        <v/>
      </c>
      <c r="AD8906" s="38"/>
    </row>
    <row r="8907" spans="1:30">
      <c r="A8907" s="46"/>
      <c r="B8907" s="47"/>
      <c r="C8907" s="49"/>
      <c r="D8907" s="41"/>
      <c r="E8907" s="41"/>
      <c r="F8907" s="41"/>
      <c r="G8907" s="50" t="str">
        <f>IF(A8907&lt;&gt;"",CONCATENATE(A8907,":",YEAR(B8907),IF(MONTH(B8907)&gt;9,MONTH(B8907),CONCATENATE(0,MONTH(B8907))),IF(DAY(B8907)&gt;9,DAY(B8907),CONCATENATE(0,DAY(B8907))),IF(HOUR(C8907)&gt;9,HOUR(C8907),CONCATENATE(0,HOUR(C8907))),IF(MINUTE(C8907)&gt;9,MINUTE(C8907),CONCATENATE(0,MINUTE(C8907))),":",VLOOKUP(F8907,'Valid Values - Results'!$D$4:$F$12,3,FALSE)),"")</f>
        <v/>
      </c>
      <c r="H8907" s="41"/>
      <c r="I8907" s="41"/>
      <c r="J8907" s="41"/>
      <c r="K8907" s="41"/>
      <c r="L8907" s="41"/>
      <c r="M8907" s="92"/>
      <c r="N8907" s="41"/>
      <c r="O8907" s="41"/>
      <c r="P8907" s="41"/>
      <c r="Q8907" s="41"/>
      <c r="R8907" s="41"/>
      <c r="S8907" s="41"/>
      <c r="T8907" s="41"/>
      <c r="U8907" s="47"/>
      <c r="V8907" s="49"/>
      <c r="W8907" s="41"/>
      <c r="X8907" s="41"/>
      <c r="Y8907" s="41"/>
      <c r="AA8907" s="37" t="str">
        <f>IF($I8907&lt;&gt;"",VLOOKUP($I8907,'Valid Values - Search'!$R$4:$T$4719,3,FALSE),"")</f>
        <v/>
      </c>
      <c r="AB8907" s="37" t="str">
        <f>IF($I8907&lt;&gt;"",VLOOKUP($I8907,'Valid Values - Search'!$R$4:$S$4719,2,FALSE),"")</f>
        <v/>
      </c>
      <c r="AC8907" s="38" t="str">
        <f t="shared" si="139"/>
        <v/>
      </c>
      <c r="AD8907" s="38"/>
    </row>
    <row r="8908" spans="1:30">
      <c r="A8908" s="46"/>
      <c r="B8908" s="47"/>
      <c r="C8908" s="49"/>
      <c r="D8908" s="41"/>
      <c r="E8908" s="41"/>
      <c r="F8908" s="41"/>
      <c r="G8908" s="50" t="str">
        <f>IF(A8908&lt;&gt;"",CONCATENATE(A8908,":",YEAR(B8908),IF(MONTH(B8908)&gt;9,MONTH(B8908),CONCATENATE(0,MONTH(B8908))),IF(DAY(B8908)&gt;9,DAY(B8908),CONCATENATE(0,DAY(B8908))),IF(HOUR(C8908)&gt;9,HOUR(C8908),CONCATENATE(0,HOUR(C8908))),IF(MINUTE(C8908)&gt;9,MINUTE(C8908),CONCATENATE(0,MINUTE(C8908))),":",VLOOKUP(F8908,'Valid Values - Results'!$D$4:$F$12,3,FALSE)),"")</f>
        <v/>
      </c>
      <c r="H8908" s="41"/>
      <c r="I8908" s="41"/>
      <c r="J8908" s="41"/>
      <c r="K8908" s="41"/>
      <c r="L8908" s="41"/>
      <c r="M8908" s="92"/>
      <c r="N8908" s="41"/>
      <c r="O8908" s="41"/>
      <c r="P8908" s="41"/>
      <c r="Q8908" s="41"/>
      <c r="R8908" s="41"/>
      <c r="S8908" s="41"/>
      <c r="T8908" s="41"/>
      <c r="U8908" s="47"/>
      <c r="V8908" s="49"/>
      <c r="W8908" s="41"/>
      <c r="X8908" s="41"/>
      <c r="Y8908" s="41"/>
      <c r="AA8908" s="37" t="str">
        <f>IF($I8908&lt;&gt;"",VLOOKUP($I8908,'Valid Values - Search'!$R$4:$T$4719,3,FALSE),"")</f>
        <v/>
      </c>
      <c r="AB8908" s="37" t="str">
        <f>IF($I8908&lt;&gt;"",VLOOKUP($I8908,'Valid Values - Search'!$R$4:$S$4719,2,FALSE),"")</f>
        <v/>
      </c>
      <c r="AC8908" s="38" t="str">
        <f t="shared" si="139"/>
        <v/>
      </c>
      <c r="AD8908" s="38"/>
    </row>
    <row r="8909" spans="1:30">
      <c r="A8909" s="46"/>
      <c r="B8909" s="47"/>
      <c r="C8909" s="49"/>
      <c r="D8909" s="41"/>
      <c r="E8909" s="41"/>
      <c r="F8909" s="41"/>
      <c r="G8909" s="50" t="str">
        <f>IF(A8909&lt;&gt;"",CONCATENATE(A8909,":",YEAR(B8909),IF(MONTH(B8909)&gt;9,MONTH(B8909),CONCATENATE(0,MONTH(B8909))),IF(DAY(B8909)&gt;9,DAY(B8909),CONCATENATE(0,DAY(B8909))),IF(HOUR(C8909)&gt;9,HOUR(C8909),CONCATENATE(0,HOUR(C8909))),IF(MINUTE(C8909)&gt;9,MINUTE(C8909),CONCATENATE(0,MINUTE(C8909))),":",VLOOKUP(F8909,'Valid Values - Results'!$D$4:$F$12,3,FALSE)),"")</f>
        <v/>
      </c>
      <c r="H8909" s="41"/>
      <c r="I8909" s="41"/>
      <c r="J8909" s="41"/>
      <c r="K8909" s="41"/>
      <c r="L8909" s="41"/>
      <c r="M8909" s="92"/>
      <c r="N8909" s="41"/>
      <c r="O8909" s="41"/>
      <c r="P8909" s="41"/>
      <c r="Q8909" s="41"/>
      <c r="R8909" s="41"/>
      <c r="S8909" s="41"/>
      <c r="T8909" s="41"/>
      <c r="U8909" s="47"/>
      <c r="V8909" s="49"/>
      <c r="W8909" s="41"/>
      <c r="X8909" s="41"/>
      <c r="Y8909" s="41"/>
      <c r="AA8909" s="37" t="str">
        <f>IF($I8909&lt;&gt;"",VLOOKUP($I8909,'Valid Values - Search'!$R$4:$T$4719,3,FALSE),"")</f>
        <v/>
      </c>
      <c r="AB8909" s="37" t="str">
        <f>IF($I8909&lt;&gt;"",VLOOKUP($I8909,'Valid Values - Search'!$R$4:$S$4719,2,FALSE),"")</f>
        <v/>
      </c>
      <c r="AC8909" s="38" t="str">
        <f t="shared" si="139"/>
        <v/>
      </c>
      <c r="AD8909" s="38"/>
    </row>
    <row r="8910" spans="1:30">
      <c r="A8910" s="46"/>
      <c r="B8910" s="47"/>
      <c r="C8910" s="49"/>
      <c r="D8910" s="41"/>
      <c r="E8910" s="41"/>
      <c r="F8910" s="41"/>
      <c r="G8910" s="50" t="str">
        <f>IF(A8910&lt;&gt;"",CONCATENATE(A8910,":",YEAR(B8910),IF(MONTH(B8910)&gt;9,MONTH(B8910),CONCATENATE(0,MONTH(B8910))),IF(DAY(B8910)&gt;9,DAY(B8910),CONCATENATE(0,DAY(B8910))),IF(HOUR(C8910)&gt;9,HOUR(C8910),CONCATENATE(0,HOUR(C8910))),IF(MINUTE(C8910)&gt;9,MINUTE(C8910),CONCATENATE(0,MINUTE(C8910))),":",VLOOKUP(F8910,'Valid Values - Results'!$D$4:$F$12,3,FALSE)),"")</f>
        <v/>
      </c>
      <c r="H8910" s="41"/>
      <c r="I8910" s="41"/>
      <c r="J8910" s="41"/>
      <c r="K8910" s="41"/>
      <c r="L8910" s="41"/>
      <c r="M8910" s="92"/>
      <c r="N8910" s="41"/>
      <c r="O8910" s="41"/>
      <c r="P8910" s="41"/>
      <c r="Q8910" s="41"/>
      <c r="R8910" s="41"/>
      <c r="S8910" s="41"/>
      <c r="T8910" s="41"/>
      <c r="U8910" s="47"/>
      <c r="V8910" s="49"/>
      <c r="W8910" s="41"/>
      <c r="X8910" s="41"/>
      <c r="Y8910" s="41"/>
      <c r="AA8910" s="37" t="str">
        <f>IF($I8910&lt;&gt;"",VLOOKUP($I8910,'Valid Values - Search'!$R$4:$T$4719,3,FALSE),"")</f>
        <v/>
      </c>
      <c r="AB8910" s="37" t="str">
        <f>IF($I8910&lt;&gt;"",VLOOKUP($I8910,'Valid Values - Search'!$R$4:$S$4719,2,FALSE),"")</f>
        <v/>
      </c>
      <c r="AC8910" s="38" t="str">
        <f t="shared" si="139"/>
        <v/>
      </c>
      <c r="AD8910" s="38"/>
    </row>
    <row r="8911" spans="1:30">
      <c r="A8911" s="46"/>
      <c r="B8911" s="47"/>
      <c r="C8911" s="49"/>
      <c r="D8911" s="41"/>
      <c r="E8911" s="41"/>
      <c r="F8911" s="41"/>
      <c r="G8911" s="50" t="str">
        <f>IF(A8911&lt;&gt;"",CONCATENATE(A8911,":",YEAR(B8911),IF(MONTH(B8911)&gt;9,MONTH(B8911),CONCATENATE(0,MONTH(B8911))),IF(DAY(B8911)&gt;9,DAY(B8911),CONCATENATE(0,DAY(B8911))),IF(HOUR(C8911)&gt;9,HOUR(C8911),CONCATENATE(0,HOUR(C8911))),IF(MINUTE(C8911)&gt;9,MINUTE(C8911),CONCATENATE(0,MINUTE(C8911))),":",VLOOKUP(F8911,'Valid Values - Results'!$D$4:$F$12,3,FALSE)),"")</f>
        <v/>
      </c>
      <c r="H8911" s="41"/>
      <c r="I8911" s="41"/>
      <c r="J8911" s="41"/>
      <c r="K8911" s="41"/>
      <c r="L8911" s="41"/>
      <c r="M8911" s="92"/>
      <c r="N8911" s="41"/>
      <c r="O8911" s="41"/>
      <c r="P8911" s="41"/>
      <c r="Q8911" s="41"/>
      <c r="R8911" s="41"/>
      <c r="S8911" s="41"/>
      <c r="T8911" s="41"/>
      <c r="U8911" s="47"/>
      <c r="V8911" s="49"/>
      <c r="W8911" s="41"/>
      <c r="X8911" s="41"/>
      <c r="Y8911" s="41"/>
      <c r="AA8911" s="37" t="str">
        <f>IF($I8911&lt;&gt;"",VLOOKUP($I8911,'Valid Values - Search'!$R$4:$T$4719,3,FALSE),"")</f>
        <v/>
      </c>
      <c r="AB8911" s="37" t="str">
        <f>IF($I8911&lt;&gt;"",VLOOKUP($I8911,'Valid Values - Search'!$R$4:$S$4719,2,FALSE),"")</f>
        <v/>
      </c>
      <c r="AC8911" s="38" t="str">
        <f t="shared" si="139"/>
        <v/>
      </c>
      <c r="AD8911" s="38"/>
    </row>
    <row r="8912" spans="1:30">
      <c r="A8912" s="46"/>
      <c r="B8912" s="47"/>
      <c r="C8912" s="49"/>
      <c r="D8912" s="41"/>
      <c r="E8912" s="41"/>
      <c r="F8912" s="41"/>
      <c r="G8912" s="50" t="str">
        <f>IF(A8912&lt;&gt;"",CONCATENATE(A8912,":",YEAR(B8912),IF(MONTH(B8912)&gt;9,MONTH(B8912),CONCATENATE(0,MONTH(B8912))),IF(DAY(B8912)&gt;9,DAY(B8912),CONCATENATE(0,DAY(B8912))),IF(HOUR(C8912)&gt;9,HOUR(C8912),CONCATENATE(0,HOUR(C8912))),IF(MINUTE(C8912)&gt;9,MINUTE(C8912),CONCATENATE(0,MINUTE(C8912))),":",VLOOKUP(F8912,'Valid Values - Results'!$D$4:$F$12,3,FALSE)),"")</f>
        <v/>
      </c>
      <c r="H8912" s="41"/>
      <c r="I8912" s="41"/>
      <c r="J8912" s="41"/>
      <c r="K8912" s="41"/>
      <c r="L8912" s="41"/>
      <c r="M8912" s="92"/>
      <c r="N8912" s="41"/>
      <c r="O8912" s="41"/>
      <c r="P8912" s="41"/>
      <c r="Q8912" s="41"/>
      <c r="R8912" s="41"/>
      <c r="S8912" s="41"/>
      <c r="T8912" s="41"/>
      <c r="U8912" s="47"/>
      <c r="V8912" s="49"/>
      <c r="W8912" s="41"/>
      <c r="X8912" s="41"/>
      <c r="Y8912" s="41"/>
      <c r="AA8912" s="37" t="str">
        <f>IF($I8912&lt;&gt;"",VLOOKUP($I8912,'Valid Values - Search'!$R$4:$T$4719,3,FALSE),"")</f>
        <v/>
      </c>
      <c r="AB8912" s="37" t="str">
        <f>IF($I8912&lt;&gt;"",VLOOKUP($I8912,'Valid Values - Search'!$R$4:$S$4719,2,FALSE),"")</f>
        <v/>
      </c>
      <c r="AC8912" s="38" t="str">
        <f t="shared" si="139"/>
        <v/>
      </c>
      <c r="AD8912" s="38"/>
    </row>
    <row r="8913" spans="1:30">
      <c r="A8913" s="46"/>
      <c r="B8913" s="47"/>
      <c r="C8913" s="49"/>
      <c r="D8913" s="41"/>
      <c r="E8913" s="41"/>
      <c r="F8913" s="41"/>
      <c r="G8913" s="50" t="str">
        <f>IF(A8913&lt;&gt;"",CONCATENATE(A8913,":",YEAR(B8913),IF(MONTH(B8913)&gt;9,MONTH(B8913),CONCATENATE(0,MONTH(B8913))),IF(DAY(B8913)&gt;9,DAY(B8913),CONCATENATE(0,DAY(B8913))),IF(HOUR(C8913)&gt;9,HOUR(C8913),CONCATENATE(0,HOUR(C8913))),IF(MINUTE(C8913)&gt;9,MINUTE(C8913),CONCATENATE(0,MINUTE(C8913))),":",VLOOKUP(F8913,'Valid Values - Results'!$D$4:$F$12,3,FALSE)),"")</f>
        <v/>
      </c>
      <c r="H8913" s="41"/>
      <c r="I8913" s="41"/>
      <c r="J8913" s="41"/>
      <c r="K8913" s="41"/>
      <c r="L8913" s="41"/>
      <c r="M8913" s="92"/>
      <c r="N8913" s="41"/>
      <c r="O8913" s="41"/>
      <c r="P8913" s="41"/>
      <c r="Q8913" s="41"/>
      <c r="R8913" s="41"/>
      <c r="S8913" s="41"/>
      <c r="T8913" s="41"/>
      <c r="U8913" s="47"/>
      <c r="V8913" s="49"/>
      <c r="W8913" s="41"/>
      <c r="X8913" s="41"/>
      <c r="Y8913" s="41"/>
      <c r="AA8913" s="37" t="str">
        <f>IF($I8913&lt;&gt;"",VLOOKUP($I8913,'Valid Values - Search'!$R$4:$T$4719,3,FALSE),"")</f>
        <v/>
      </c>
      <c r="AB8913" s="37" t="str">
        <f>IF($I8913&lt;&gt;"",VLOOKUP($I8913,'Valid Values - Search'!$R$4:$S$4719,2,FALSE),"")</f>
        <v/>
      </c>
      <c r="AC8913" s="38" t="str">
        <f t="shared" si="139"/>
        <v/>
      </c>
      <c r="AD8913" s="38"/>
    </row>
    <row r="8914" spans="1:30">
      <c r="A8914" s="46"/>
      <c r="B8914" s="47"/>
      <c r="C8914" s="49"/>
      <c r="D8914" s="41"/>
      <c r="E8914" s="41"/>
      <c r="F8914" s="41"/>
      <c r="G8914" s="50" t="str">
        <f>IF(A8914&lt;&gt;"",CONCATENATE(A8914,":",YEAR(B8914),IF(MONTH(B8914)&gt;9,MONTH(B8914),CONCATENATE(0,MONTH(B8914))),IF(DAY(B8914)&gt;9,DAY(B8914),CONCATENATE(0,DAY(B8914))),IF(HOUR(C8914)&gt;9,HOUR(C8914),CONCATENATE(0,HOUR(C8914))),IF(MINUTE(C8914)&gt;9,MINUTE(C8914),CONCATENATE(0,MINUTE(C8914))),":",VLOOKUP(F8914,'Valid Values - Results'!$D$4:$F$12,3,FALSE)),"")</f>
        <v/>
      </c>
      <c r="H8914" s="41"/>
      <c r="I8914" s="41"/>
      <c r="J8914" s="41"/>
      <c r="K8914" s="41"/>
      <c r="L8914" s="41"/>
      <c r="M8914" s="92"/>
      <c r="N8914" s="41"/>
      <c r="O8914" s="41"/>
      <c r="P8914" s="41"/>
      <c r="Q8914" s="41"/>
      <c r="R8914" s="41"/>
      <c r="S8914" s="41"/>
      <c r="T8914" s="41"/>
      <c r="U8914" s="47"/>
      <c r="V8914" s="49"/>
      <c r="W8914" s="41"/>
      <c r="X8914" s="41"/>
      <c r="Y8914" s="41"/>
      <c r="AA8914" s="37" t="str">
        <f>IF($I8914&lt;&gt;"",VLOOKUP($I8914,'Valid Values - Search'!$R$4:$T$4719,3,FALSE),"")</f>
        <v/>
      </c>
      <c r="AB8914" s="37" t="str">
        <f>IF($I8914&lt;&gt;"",VLOOKUP($I8914,'Valid Values - Search'!$R$4:$S$4719,2,FALSE),"")</f>
        <v/>
      </c>
      <c r="AC8914" s="38" t="str">
        <f t="shared" si="139"/>
        <v/>
      </c>
      <c r="AD8914" s="38"/>
    </row>
    <row r="8915" spans="1:30">
      <c r="A8915" s="46"/>
      <c r="B8915" s="47"/>
      <c r="C8915" s="49"/>
      <c r="D8915" s="41"/>
      <c r="E8915" s="41"/>
      <c r="F8915" s="41"/>
      <c r="G8915" s="50" t="str">
        <f>IF(A8915&lt;&gt;"",CONCATENATE(A8915,":",YEAR(B8915),IF(MONTH(B8915)&gt;9,MONTH(B8915),CONCATENATE(0,MONTH(B8915))),IF(DAY(B8915)&gt;9,DAY(B8915),CONCATENATE(0,DAY(B8915))),IF(HOUR(C8915)&gt;9,HOUR(C8915),CONCATENATE(0,HOUR(C8915))),IF(MINUTE(C8915)&gt;9,MINUTE(C8915),CONCATENATE(0,MINUTE(C8915))),":",VLOOKUP(F8915,'Valid Values - Results'!$D$4:$F$12,3,FALSE)),"")</f>
        <v/>
      </c>
      <c r="H8915" s="41"/>
      <c r="I8915" s="41"/>
      <c r="J8915" s="41"/>
      <c r="K8915" s="41"/>
      <c r="L8915" s="41"/>
      <c r="M8915" s="92"/>
      <c r="N8915" s="41"/>
      <c r="O8915" s="41"/>
      <c r="P8915" s="41"/>
      <c r="Q8915" s="41"/>
      <c r="R8915" s="41"/>
      <c r="S8915" s="41"/>
      <c r="T8915" s="41"/>
      <c r="U8915" s="47"/>
      <c r="V8915" s="49"/>
      <c r="W8915" s="41"/>
      <c r="X8915" s="41"/>
      <c r="Y8915" s="41"/>
      <c r="AA8915" s="37" t="str">
        <f>IF($I8915&lt;&gt;"",VLOOKUP($I8915,'Valid Values - Search'!$R$4:$T$4719,3,FALSE),"")</f>
        <v/>
      </c>
      <c r="AB8915" s="37" t="str">
        <f>IF($I8915&lt;&gt;"",VLOOKUP($I8915,'Valid Values - Search'!$R$4:$S$4719,2,FALSE),"")</f>
        <v/>
      </c>
      <c r="AC8915" s="38" t="str">
        <f t="shared" si="139"/>
        <v/>
      </c>
      <c r="AD8915" s="38"/>
    </row>
    <row r="8916" spans="1:30">
      <c r="A8916" s="46"/>
      <c r="B8916" s="47"/>
      <c r="C8916" s="49"/>
      <c r="D8916" s="41"/>
      <c r="E8916" s="41"/>
      <c r="F8916" s="41"/>
      <c r="G8916" s="50" t="str">
        <f>IF(A8916&lt;&gt;"",CONCATENATE(A8916,":",YEAR(B8916),IF(MONTH(B8916)&gt;9,MONTH(B8916),CONCATENATE(0,MONTH(B8916))),IF(DAY(B8916)&gt;9,DAY(B8916),CONCATENATE(0,DAY(B8916))),IF(HOUR(C8916)&gt;9,HOUR(C8916),CONCATENATE(0,HOUR(C8916))),IF(MINUTE(C8916)&gt;9,MINUTE(C8916),CONCATENATE(0,MINUTE(C8916))),":",VLOOKUP(F8916,'Valid Values - Results'!$D$4:$F$12,3,FALSE)),"")</f>
        <v/>
      </c>
      <c r="H8916" s="41"/>
      <c r="I8916" s="41"/>
      <c r="J8916" s="41"/>
      <c r="K8916" s="41"/>
      <c r="L8916" s="41"/>
      <c r="M8916" s="92"/>
      <c r="N8916" s="41"/>
      <c r="O8916" s="41"/>
      <c r="P8916" s="41"/>
      <c r="Q8916" s="41"/>
      <c r="R8916" s="41"/>
      <c r="S8916" s="41"/>
      <c r="T8916" s="41"/>
      <c r="U8916" s="47"/>
      <c r="V8916" s="49"/>
      <c r="W8916" s="41"/>
      <c r="X8916" s="41"/>
      <c r="Y8916" s="41"/>
      <c r="AA8916" s="37" t="str">
        <f>IF($I8916&lt;&gt;"",VLOOKUP($I8916,'Valid Values - Search'!$R$4:$T$4719,3,FALSE),"")</f>
        <v/>
      </c>
      <c r="AB8916" s="37" t="str">
        <f>IF($I8916&lt;&gt;"",VLOOKUP($I8916,'Valid Values - Search'!$R$4:$S$4719,2,FALSE),"")</f>
        <v/>
      </c>
      <c r="AC8916" s="38" t="str">
        <f t="shared" si="139"/>
        <v/>
      </c>
      <c r="AD8916" s="38"/>
    </row>
    <row r="8917" spans="1:30">
      <c r="A8917" s="46"/>
      <c r="B8917" s="47"/>
      <c r="C8917" s="49"/>
      <c r="D8917" s="41"/>
      <c r="E8917" s="41"/>
      <c r="F8917" s="41"/>
      <c r="G8917" s="50" t="str">
        <f>IF(A8917&lt;&gt;"",CONCATENATE(A8917,":",YEAR(B8917),IF(MONTH(B8917)&gt;9,MONTH(B8917),CONCATENATE(0,MONTH(B8917))),IF(DAY(B8917)&gt;9,DAY(B8917),CONCATENATE(0,DAY(B8917))),IF(HOUR(C8917)&gt;9,HOUR(C8917),CONCATENATE(0,HOUR(C8917))),IF(MINUTE(C8917)&gt;9,MINUTE(C8917),CONCATENATE(0,MINUTE(C8917))),":",VLOOKUP(F8917,'Valid Values - Results'!$D$4:$F$12,3,FALSE)),"")</f>
        <v/>
      </c>
      <c r="H8917" s="41"/>
      <c r="I8917" s="41"/>
      <c r="J8917" s="41"/>
      <c r="K8917" s="41"/>
      <c r="L8917" s="41"/>
      <c r="M8917" s="92"/>
      <c r="N8917" s="41"/>
      <c r="O8917" s="41"/>
      <c r="P8917" s="41"/>
      <c r="Q8917" s="41"/>
      <c r="R8917" s="41"/>
      <c r="S8917" s="41"/>
      <c r="T8917" s="41"/>
      <c r="U8917" s="47"/>
      <c r="V8917" s="49"/>
      <c r="W8917" s="41"/>
      <c r="X8917" s="41"/>
      <c r="Y8917" s="41"/>
      <c r="AA8917" s="37" t="str">
        <f>IF($I8917&lt;&gt;"",VLOOKUP($I8917,'Valid Values - Search'!$R$4:$T$4719,3,FALSE),"")</f>
        <v/>
      </c>
      <c r="AB8917" s="37" t="str">
        <f>IF($I8917&lt;&gt;"",VLOOKUP($I8917,'Valid Values - Search'!$R$4:$S$4719,2,FALSE),"")</f>
        <v/>
      </c>
      <c r="AC8917" s="38" t="str">
        <f t="shared" si="139"/>
        <v/>
      </c>
      <c r="AD8917" s="38"/>
    </row>
    <row r="8918" spans="1:30">
      <c r="A8918" s="46"/>
      <c r="B8918" s="47"/>
      <c r="C8918" s="49"/>
      <c r="D8918" s="41"/>
      <c r="E8918" s="41"/>
      <c r="F8918" s="41"/>
      <c r="G8918" s="50" t="str">
        <f>IF(A8918&lt;&gt;"",CONCATENATE(A8918,":",YEAR(B8918),IF(MONTH(B8918)&gt;9,MONTH(B8918),CONCATENATE(0,MONTH(B8918))),IF(DAY(B8918)&gt;9,DAY(B8918),CONCATENATE(0,DAY(B8918))),IF(HOUR(C8918)&gt;9,HOUR(C8918),CONCATENATE(0,HOUR(C8918))),IF(MINUTE(C8918)&gt;9,MINUTE(C8918),CONCATENATE(0,MINUTE(C8918))),":",VLOOKUP(F8918,'Valid Values - Results'!$D$4:$F$12,3,FALSE)),"")</f>
        <v/>
      </c>
      <c r="H8918" s="41"/>
      <c r="I8918" s="41"/>
      <c r="J8918" s="41"/>
      <c r="K8918" s="41"/>
      <c r="L8918" s="41"/>
      <c r="M8918" s="92"/>
      <c r="N8918" s="41"/>
      <c r="O8918" s="41"/>
      <c r="P8918" s="41"/>
      <c r="Q8918" s="41"/>
      <c r="R8918" s="41"/>
      <c r="S8918" s="41"/>
      <c r="T8918" s="41"/>
      <c r="U8918" s="47"/>
      <c r="V8918" s="49"/>
      <c r="W8918" s="41"/>
      <c r="X8918" s="41"/>
      <c r="Y8918" s="41"/>
      <c r="AA8918" s="37" t="str">
        <f>IF($I8918&lt;&gt;"",VLOOKUP($I8918,'Valid Values - Search'!$R$4:$T$4719,3,FALSE),"")</f>
        <v/>
      </c>
      <c r="AB8918" s="37" t="str">
        <f>IF($I8918&lt;&gt;"",VLOOKUP($I8918,'Valid Values - Search'!$R$4:$S$4719,2,FALSE),"")</f>
        <v/>
      </c>
      <c r="AC8918" s="38" t="str">
        <f t="shared" si="139"/>
        <v/>
      </c>
      <c r="AD8918" s="38"/>
    </row>
    <row r="8919" spans="1:30">
      <c r="A8919" s="46"/>
      <c r="B8919" s="47"/>
      <c r="C8919" s="49"/>
      <c r="D8919" s="41"/>
      <c r="E8919" s="41"/>
      <c r="F8919" s="41"/>
      <c r="G8919" s="50" t="str">
        <f>IF(A8919&lt;&gt;"",CONCATENATE(A8919,":",YEAR(B8919),IF(MONTH(B8919)&gt;9,MONTH(B8919),CONCATENATE(0,MONTH(B8919))),IF(DAY(B8919)&gt;9,DAY(B8919),CONCATENATE(0,DAY(B8919))),IF(HOUR(C8919)&gt;9,HOUR(C8919),CONCATENATE(0,HOUR(C8919))),IF(MINUTE(C8919)&gt;9,MINUTE(C8919),CONCATENATE(0,MINUTE(C8919))),":",VLOOKUP(F8919,'Valid Values - Results'!$D$4:$F$12,3,FALSE)),"")</f>
        <v/>
      </c>
      <c r="H8919" s="41"/>
      <c r="I8919" s="41"/>
      <c r="J8919" s="41"/>
      <c r="K8919" s="41"/>
      <c r="L8919" s="41"/>
      <c r="M8919" s="92"/>
      <c r="N8919" s="41"/>
      <c r="O8919" s="41"/>
      <c r="P8919" s="41"/>
      <c r="Q8919" s="41"/>
      <c r="R8919" s="41"/>
      <c r="S8919" s="41"/>
      <c r="T8919" s="41"/>
      <c r="U8919" s="47"/>
      <c r="V8919" s="49"/>
      <c r="W8919" s="41"/>
      <c r="X8919" s="41"/>
      <c r="Y8919" s="41"/>
      <c r="AA8919" s="37" t="str">
        <f>IF($I8919&lt;&gt;"",VLOOKUP($I8919,'Valid Values - Search'!$R$4:$T$4719,3,FALSE),"")</f>
        <v/>
      </c>
      <c r="AB8919" s="37" t="str">
        <f>IF($I8919&lt;&gt;"",VLOOKUP($I8919,'Valid Values - Search'!$R$4:$S$4719,2,FALSE),"")</f>
        <v/>
      </c>
      <c r="AC8919" s="38" t="str">
        <f t="shared" si="139"/>
        <v/>
      </c>
      <c r="AD8919" s="38"/>
    </row>
    <row r="8920" spans="1:30">
      <c r="A8920" s="46"/>
      <c r="B8920" s="47"/>
      <c r="C8920" s="49"/>
      <c r="D8920" s="41"/>
      <c r="E8920" s="41"/>
      <c r="F8920" s="41"/>
      <c r="G8920" s="50" t="str">
        <f>IF(A8920&lt;&gt;"",CONCATENATE(A8920,":",YEAR(B8920),IF(MONTH(B8920)&gt;9,MONTH(B8920),CONCATENATE(0,MONTH(B8920))),IF(DAY(B8920)&gt;9,DAY(B8920),CONCATENATE(0,DAY(B8920))),IF(HOUR(C8920)&gt;9,HOUR(C8920),CONCATENATE(0,HOUR(C8920))),IF(MINUTE(C8920)&gt;9,MINUTE(C8920),CONCATENATE(0,MINUTE(C8920))),":",VLOOKUP(F8920,'Valid Values - Results'!$D$4:$F$12,3,FALSE)),"")</f>
        <v/>
      </c>
      <c r="H8920" s="41"/>
      <c r="I8920" s="41"/>
      <c r="J8920" s="41"/>
      <c r="K8920" s="41"/>
      <c r="L8920" s="41"/>
      <c r="M8920" s="92"/>
      <c r="N8920" s="41"/>
      <c r="O8920" s="41"/>
      <c r="P8920" s="41"/>
      <c r="Q8920" s="41"/>
      <c r="R8920" s="41"/>
      <c r="S8920" s="41"/>
      <c r="T8920" s="41"/>
      <c r="U8920" s="47"/>
      <c r="V8920" s="49"/>
      <c r="W8920" s="41"/>
      <c r="X8920" s="41"/>
      <c r="Y8920" s="41"/>
      <c r="AA8920" s="37" t="str">
        <f>IF($I8920&lt;&gt;"",VLOOKUP($I8920,'Valid Values - Search'!$R$4:$T$4719,3,FALSE),"")</f>
        <v/>
      </c>
      <c r="AB8920" s="37" t="str">
        <f>IF($I8920&lt;&gt;"",VLOOKUP($I8920,'Valid Values - Search'!$R$4:$S$4719,2,FALSE),"")</f>
        <v/>
      </c>
      <c r="AC8920" s="38" t="str">
        <f t="shared" si="139"/>
        <v/>
      </c>
      <c r="AD8920" s="38"/>
    </row>
    <row r="8921" spans="1:30">
      <c r="A8921" s="46"/>
      <c r="B8921" s="47"/>
      <c r="C8921" s="49"/>
      <c r="D8921" s="41"/>
      <c r="E8921" s="41"/>
      <c r="F8921" s="41"/>
      <c r="G8921" s="50" t="str">
        <f>IF(A8921&lt;&gt;"",CONCATENATE(A8921,":",YEAR(B8921),IF(MONTH(B8921)&gt;9,MONTH(B8921),CONCATENATE(0,MONTH(B8921))),IF(DAY(B8921)&gt;9,DAY(B8921),CONCATENATE(0,DAY(B8921))),IF(HOUR(C8921)&gt;9,HOUR(C8921),CONCATENATE(0,HOUR(C8921))),IF(MINUTE(C8921)&gt;9,MINUTE(C8921),CONCATENATE(0,MINUTE(C8921))),":",VLOOKUP(F8921,'Valid Values - Results'!$D$4:$F$12,3,FALSE)),"")</f>
        <v/>
      </c>
      <c r="H8921" s="41"/>
      <c r="I8921" s="41"/>
      <c r="J8921" s="41"/>
      <c r="K8921" s="41"/>
      <c r="L8921" s="41"/>
      <c r="M8921" s="92"/>
      <c r="N8921" s="41"/>
      <c r="O8921" s="41"/>
      <c r="P8921" s="41"/>
      <c r="Q8921" s="41"/>
      <c r="R8921" s="41"/>
      <c r="S8921" s="41"/>
      <c r="T8921" s="41"/>
      <c r="U8921" s="47"/>
      <c r="V8921" s="49"/>
      <c r="W8921" s="41"/>
      <c r="X8921" s="41"/>
      <c r="Y8921" s="41"/>
      <c r="AA8921" s="37" t="str">
        <f>IF($I8921&lt;&gt;"",VLOOKUP($I8921,'Valid Values - Search'!$R$4:$T$4719,3,FALSE),"")</f>
        <v/>
      </c>
      <c r="AB8921" s="37" t="str">
        <f>IF($I8921&lt;&gt;"",VLOOKUP($I8921,'Valid Values - Search'!$R$4:$S$4719,2,FALSE),"")</f>
        <v/>
      </c>
      <c r="AC8921" s="38" t="str">
        <f t="shared" si="139"/>
        <v/>
      </c>
      <c r="AD8921" s="38"/>
    </row>
    <row r="8922" spans="1:30">
      <c r="A8922" s="46"/>
      <c r="B8922" s="47"/>
      <c r="C8922" s="49"/>
      <c r="D8922" s="41"/>
      <c r="E8922" s="41"/>
      <c r="F8922" s="41"/>
      <c r="G8922" s="50" t="str">
        <f>IF(A8922&lt;&gt;"",CONCATENATE(A8922,":",YEAR(B8922),IF(MONTH(B8922)&gt;9,MONTH(B8922),CONCATENATE(0,MONTH(B8922))),IF(DAY(B8922)&gt;9,DAY(B8922),CONCATENATE(0,DAY(B8922))),IF(HOUR(C8922)&gt;9,HOUR(C8922),CONCATENATE(0,HOUR(C8922))),IF(MINUTE(C8922)&gt;9,MINUTE(C8922),CONCATENATE(0,MINUTE(C8922))),":",VLOOKUP(F8922,'Valid Values - Results'!$D$4:$F$12,3,FALSE)),"")</f>
        <v/>
      </c>
      <c r="H8922" s="41"/>
      <c r="I8922" s="41"/>
      <c r="J8922" s="41"/>
      <c r="K8922" s="41"/>
      <c r="L8922" s="41"/>
      <c r="M8922" s="92"/>
      <c r="N8922" s="41"/>
      <c r="O8922" s="41"/>
      <c r="P8922" s="41"/>
      <c r="Q8922" s="41"/>
      <c r="R8922" s="41"/>
      <c r="S8922" s="41"/>
      <c r="T8922" s="41"/>
      <c r="U8922" s="47"/>
      <c r="V8922" s="49"/>
      <c r="W8922" s="41"/>
      <c r="X8922" s="41"/>
      <c r="Y8922" s="41"/>
      <c r="AA8922" s="37" t="str">
        <f>IF($I8922&lt;&gt;"",VLOOKUP($I8922,'Valid Values - Search'!$R$4:$T$4719,3,FALSE),"")</f>
        <v/>
      </c>
      <c r="AB8922" s="37" t="str">
        <f>IF($I8922&lt;&gt;"",VLOOKUP($I8922,'Valid Values - Search'!$R$4:$S$4719,2,FALSE),"")</f>
        <v/>
      </c>
      <c r="AC8922" s="38" t="str">
        <f t="shared" si="139"/>
        <v/>
      </c>
      <c r="AD8922" s="38"/>
    </row>
    <row r="8923" spans="1:30">
      <c r="A8923" s="46"/>
      <c r="B8923" s="47"/>
      <c r="C8923" s="49"/>
      <c r="D8923" s="41"/>
      <c r="E8923" s="41"/>
      <c r="F8923" s="41"/>
      <c r="G8923" s="50" t="str">
        <f>IF(A8923&lt;&gt;"",CONCATENATE(A8923,":",YEAR(B8923),IF(MONTH(B8923)&gt;9,MONTH(B8923),CONCATENATE(0,MONTH(B8923))),IF(DAY(B8923)&gt;9,DAY(B8923),CONCATENATE(0,DAY(B8923))),IF(HOUR(C8923)&gt;9,HOUR(C8923),CONCATENATE(0,HOUR(C8923))),IF(MINUTE(C8923)&gt;9,MINUTE(C8923),CONCATENATE(0,MINUTE(C8923))),":",VLOOKUP(F8923,'Valid Values - Results'!$D$4:$F$12,3,FALSE)),"")</f>
        <v/>
      </c>
      <c r="H8923" s="41"/>
      <c r="I8923" s="41"/>
      <c r="J8923" s="41"/>
      <c r="K8923" s="41"/>
      <c r="L8923" s="41"/>
      <c r="M8923" s="92"/>
      <c r="N8923" s="41"/>
      <c r="O8923" s="41"/>
      <c r="P8923" s="41"/>
      <c r="Q8923" s="41"/>
      <c r="R8923" s="41"/>
      <c r="S8923" s="41"/>
      <c r="T8923" s="41"/>
      <c r="U8923" s="47"/>
      <c r="V8923" s="49"/>
      <c r="W8923" s="41"/>
      <c r="X8923" s="41"/>
      <c r="Y8923" s="41"/>
      <c r="AA8923" s="37" t="str">
        <f>IF($I8923&lt;&gt;"",VLOOKUP($I8923,'Valid Values - Search'!$R$4:$T$4719,3,FALSE),"")</f>
        <v/>
      </c>
      <c r="AB8923" s="37" t="str">
        <f>IF($I8923&lt;&gt;"",VLOOKUP($I8923,'Valid Values - Search'!$R$4:$S$4719,2,FALSE),"")</f>
        <v/>
      </c>
      <c r="AC8923" s="38" t="str">
        <f t="shared" si="139"/>
        <v/>
      </c>
      <c r="AD8923" s="38"/>
    </row>
    <row r="8924" spans="1:30">
      <c r="A8924" s="46"/>
      <c r="B8924" s="47"/>
      <c r="C8924" s="49"/>
      <c r="D8924" s="41"/>
      <c r="E8924" s="41"/>
      <c r="F8924" s="41"/>
      <c r="G8924" s="50" t="str">
        <f>IF(A8924&lt;&gt;"",CONCATENATE(A8924,":",YEAR(B8924),IF(MONTH(B8924)&gt;9,MONTH(B8924),CONCATENATE(0,MONTH(B8924))),IF(DAY(B8924)&gt;9,DAY(B8924),CONCATENATE(0,DAY(B8924))),IF(HOUR(C8924)&gt;9,HOUR(C8924),CONCATENATE(0,HOUR(C8924))),IF(MINUTE(C8924)&gt;9,MINUTE(C8924),CONCATENATE(0,MINUTE(C8924))),":",VLOOKUP(F8924,'Valid Values - Results'!$D$4:$F$12,3,FALSE)),"")</f>
        <v/>
      </c>
      <c r="H8924" s="41"/>
      <c r="I8924" s="41"/>
      <c r="J8924" s="41"/>
      <c r="K8924" s="41"/>
      <c r="L8924" s="41"/>
      <c r="M8924" s="92"/>
      <c r="N8924" s="41"/>
      <c r="O8924" s="41"/>
      <c r="P8924" s="41"/>
      <c r="Q8924" s="41"/>
      <c r="R8924" s="41"/>
      <c r="S8924" s="41"/>
      <c r="T8924" s="41"/>
      <c r="U8924" s="47"/>
      <c r="V8924" s="49"/>
      <c r="W8924" s="41"/>
      <c r="X8924" s="41"/>
      <c r="Y8924" s="41"/>
      <c r="AA8924" s="37" t="str">
        <f>IF($I8924&lt;&gt;"",VLOOKUP($I8924,'Valid Values - Search'!$R$4:$T$4719,3,FALSE),"")</f>
        <v/>
      </c>
      <c r="AB8924" s="37" t="str">
        <f>IF($I8924&lt;&gt;"",VLOOKUP($I8924,'Valid Values - Search'!$R$4:$S$4719,2,FALSE),"")</f>
        <v/>
      </c>
      <c r="AC8924" s="38" t="str">
        <f t="shared" si="139"/>
        <v/>
      </c>
      <c r="AD8924" s="38"/>
    </row>
    <row r="8925" spans="1:30">
      <c r="A8925" s="46"/>
      <c r="B8925" s="47"/>
      <c r="C8925" s="49"/>
      <c r="D8925" s="41"/>
      <c r="E8925" s="41"/>
      <c r="F8925" s="41"/>
      <c r="G8925" s="50" t="str">
        <f>IF(A8925&lt;&gt;"",CONCATENATE(A8925,":",YEAR(B8925),IF(MONTH(B8925)&gt;9,MONTH(B8925),CONCATENATE(0,MONTH(B8925))),IF(DAY(B8925)&gt;9,DAY(B8925),CONCATENATE(0,DAY(B8925))),IF(HOUR(C8925)&gt;9,HOUR(C8925),CONCATENATE(0,HOUR(C8925))),IF(MINUTE(C8925)&gt;9,MINUTE(C8925),CONCATENATE(0,MINUTE(C8925))),":",VLOOKUP(F8925,'Valid Values - Results'!$D$4:$F$12,3,FALSE)),"")</f>
        <v/>
      </c>
      <c r="H8925" s="41"/>
      <c r="I8925" s="41"/>
      <c r="J8925" s="41"/>
      <c r="K8925" s="41"/>
      <c r="L8925" s="41"/>
      <c r="M8925" s="92"/>
      <c r="N8925" s="41"/>
      <c r="O8925" s="41"/>
      <c r="P8925" s="41"/>
      <c r="Q8925" s="41"/>
      <c r="R8925" s="41"/>
      <c r="S8925" s="41"/>
      <c r="T8925" s="41"/>
      <c r="U8925" s="47"/>
      <c r="V8925" s="49"/>
      <c r="W8925" s="41"/>
      <c r="X8925" s="41"/>
      <c r="Y8925" s="41"/>
      <c r="AA8925" s="37" t="str">
        <f>IF($I8925&lt;&gt;"",VLOOKUP($I8925,'Valid Values - Search'!$R$4:$T$4719,3,FALSE),"")</f>
        <v/>
      </c>
      <c r="AB8925" s="37" t="str">
        <f>IF($I8925&lt;&gt;"",VLOOKUP($I8925,'Valid Values - Search'!$R$4:$S$4719,2,FALSE),"")</f>
        <v/>
      </c>
      <c r="AC8925" s="38" t="str">
        <f t="shared" si="139"/>
        <v/>
      </c>
      <c r="AD8925" s="38"/>
    </row>
    <row r="8926" spans="1:30">
      <c r="A8926" s="46"/>
      <c r="B8926" s="47"/>
      <c r="C8926" s="49"/>
      <c r="D8926" s="41"/>
      <c r="E8926" s="41"/>
      <c r="F8926" s="41"/>
      <c r="G8926" s="50" t="str">
        <f>IF(A8926&lt;&gt;"",CONCATENATE(A8926,":",YEAR(B8926),IF(MONTH(B8926)&gt;9,MONTH(B8926),CONCATENATE(0,MONTH(B8926))),IF(DAY(B8926)&gt;9,DAY(B8926),CONCATENATE(0,DAY(B8926))),IF(HOUR(C8926)&gt;9,HOUR(C8926),CONCATENATE(0,HOUR(C8926))),IF(MINUTE(C8926)&gt;9,MINUTE(C8926),CONCATENATE(0,MINUTE(C8926))),":",VLOOKUP(F8926,'Valid Values - Results'!$D$4:$F$12,3,FALSE)),"")</f>
        <v/>
      </c>
      <c r="H8926" s="41"/>
      <c r="I8926" s="41"/>
      <c r="J8926" s="41"/>
      <c r="K8926" s="41"/>
      <c r="L8926" s="41"/>
      <c r="M8926" s="92"/>
      <c r="N8926" s="41"/>
      <c r="O8926" s="41"/>
      <c r="P8926" s="41"/>
      <c r="Q8926" s="41"/>
      <c r="R8926" s="41"/>
      <c r="S8926" s="41"/>
      <c r="T8926" s="41"/>
      <c r="U8926" s="47"/>
      <c r="V8926" s="49"/>
      <c r="W8926" s="41"/>
      <c r="X8926" s="41"/>
      <c r="Y8926" s="41"/>
      <c r="AA8926" s="37" t="str">
        <f>IF($I8926&lt;&gt;"",VLOOKUP($I8926,'Valid Values - Search'!$R$4:$T$4719,3,FALSE),"")</f>
        <v/>
      </c>
      <c r="AB8926" s="37" t="str">
        <f>IF($I8926&lt;&gt;"",VLOOKUP($I8926,'Valid Values - Search'!$R$4:$S$4719,2,FALSE),"")</f>
        <v/>
      </c>
      <c r="AC8926" s="38" t="str">
        <f t="shared" si="139"/>
        <v/>
      </c>
      <c r="AD8926" s="38"/>
    </row>
    <row r="8927" spans="1:30">
      <c r="A8927" s="46"/>
      <c r="B8927" s="47"/>
      <c r="C8927" s="49"/>
      <c r="D8927" s="41"/>
      <c r="E8927" s="41"/>
      <c r="F8927" s="41"/>
      <c r="G8927" s="50" t="str">
        <f>IF(A8927&lt;&gt;"",CONCATENATE(A8927,":",YEAR(B8927),IF(MONTH(B8927)&gt;9,MONTH(B8927),CONCATENATE(0,MONTH(B8927))),IF(DAY(B8927)&gt;9,DAY(B8927),CONCATENATE(0,DAY(B8927))),IF(HOUR(C8927)&gt;9,HOUR(C8927),CONCATENATE(0,HOUR(C8927))),IF(MINUTE(C8927)&gt;9,MINUTE(C8927),CONCATENATE(0,MINUTE(C8927))),":",VLOOKUP(F8927,'Valid Values - Results'!$D$4:$F$12,3,FALSE)),"")</f>
        <v/>
      </c>
      <c r="H8927" s="41"/>
      <c r="I8927" s="41"/>
      <c r="J8927" s="41"/>
      <c r="K8927" s="41"/>
      <c r="L8927" s="41"/>
      <c r="M8927" s="92"/>
      <c r="N8927" s="41"/>
      <c r="O8927" s="41"/>
      <c r="P8927" s="41"/>
      <c r="Q8927" s="41"/>
      <c r="R8927" s="41"/>
      <c r="S8927" s="41"/>
      <c r="T8927" s="41"/>
      <c r="U8927" s="47"/>
      <c r="V8927" s="49"/>
      <c r="W8927" s="41"/>
      <c r="X8927" s="41"/>
      <c r="Y8927" s="41"/>
      <c r="AA8927" s="37" t="str">
        <f>IF($I8927&lt;&gt;"",VLOOKUP($I8927,'Valid Values - Search'!$R$4:$T$4719,3,FALSE),"")</f>
        <v/>
      </c>
      <c r="AB8927" s="37" t="str">
        <f>IF($I8927&lt;&gt;"",VLOOKUP($I8927,'Valid Values - Search'!$R$4:$S$4719,2,FALSE),"")</f>
        <v/>
      </c>
      <c r="AC8927" s="38" t="str">
        <f t="shared" si="139"/>
        <v/>
      </c>
      <c r="AD8927" s="38"/>
    </row>
    <row r="8928" spans="1:30">
      <c r="A8928" s="46"/>
      <c r="B8928" s="47"/>
      <c r="C8928" s="49"/>
      <c r="D8928" s="41"/>
      <c r="E8928" s="41"/>
      <c r="F8928" s="41"/>
      <c r="G8928" s="50" t="str">
        <f>IF(A8928&lt;&gt;"",CONCATENATE(A8928,":",YEAR(B8928),IF(MONTH(B8928)&gt;9,MONTH(B8928),CONCATENATE(0,MONTH(B8928))),IF(DAY(B8928)&gt;9,DAY(B8928),CONCATENATE(0,DAY(B8928))),IF(HOUR(C8928)&gt;9,HOUR(C8928),CONCATENATE(0,HOUR(C8928))),IF(MINUTE(C8928)&gt;9,MINUTE(C8928),CONCATENATE(0,MINUTE(C8928))),":",VLOOKUP(F8928,'Valid Values - Results'!$D$4:$F$12,3,FALSE)),"")</f>
        <v/>
      </c>
      <c r="H8928" s="41"/>
      <c r="I8928" s="41"/>
      <c r="J8928" s="41"/>
      <c r="K8928" s="41"/>
      <c r="L8928" s="41"/>
      <c r="M8928" s="92"/>
      <c r="N8928" s="41"/>
      <c r="O8928" s="41"/>
      <c r="P8928" s="41"/>
      <c r="Q8928" s="41"/>
      <c r="R8928" s="41"/>
      <c r="S8928" s="41"/>
      <c r="T8928" s="41"/>
      <c r="U8928" s="47"/>
      <c r="V8928" s="49"/>
      <c r="W8928" s="41"/>
      <c r="X8928" s="41"/>
      <c r="Y8928" s="41"/>
      <c r="AA8928" s="37" t="str">
        <f>IF($I8928&lt;&gt;"",VLOOKUP($I8928,'Valid Values - Search'!$R$4:$T$4719,3,FALSE),"")</f>
        <v/>
      </c>
      <c r="AB8928" s="37" t="str">
        <f>IF($I8928&lt;&gt;"",VLOOKUP($I8928,'Valid Values - Search'!$R$4:$S$4719,2,FALSE),"")</f>
        <v/>
      </c>
      <c r="AC8928" s="38" t="str">
        <f t="shared" si="139"/>
        <v/>
      </c>
      <c r="AD8928" s="38"/>
    </row>
    <row r="8929" spans="1:30">
      <c r="A8929" s="46"/>
      <c r="B8929" s="47"/>
      <c r="C8929" s="49"/>
      <c r="D8929" s="41"/>
      <c r="E8929" s="41"/>
      <c r="F8929" s="41"/>
      <c r="G8929" s="50" t="str">
        <f>IF(A8929&lt;&gt;"",CONCATENATE(A8929,":",YEAR(B8929),IF(MONTH(B8929)&gt;9,MONTH(B8929),CONCATENATE(0,MONTH(B8929))),IF(DAY(B8929)&gt;9,DAY(B8929),CONCATENATE(0,DAY(B8929))),IF(HOUR(C8929)&gt;9,HOUR(C8929),CONCATENATE(0,HOUR(C8929))),IF(MINUTE(C8929)&gt;9,MINUTE(C8929),CONCATENATE(0,MINUTE(C8929))),":",VLOOKUP(F8929,'Valid Values - Results'!$D$4:$F$12,3,FALSE)),"")</f>
        <v/>
      </c>
      <c r="H8929" s="41"/>
      <c r="I8929" s="41"/>
      <c r="J8929" s="41"/>
      <c r="K8929" s="41"/>
      <c r="L8929" s="41"/>
      <c r="M8929" s="92"/>
      <c r="N8929" s="41"/>
      <c r="O8929" s="41"/>
      <c r="P8929" s="41"/>
      <c r="Q8929" s="41"/>
      <c r="R8929" s="41"/>
      <c r="S8929" s="41"/>
      <c r="T8929" s="41"/>
      <c r="U8929" s="47"/>
      <c r="V8929" s="49"/>
      <c r="W8929" s="41"/>
      <c r="X8929" s="41"/>
      <c r="Y8929" s="41"/>
      <c r="AA8929" s="37" t="str">
        <f>IF($I8929&lt;&gt;"",VLOOKUP($I8929,'Valid Values - Search'!$R$4:$T$4719,3,FALSE),"")</f>
        <v/>
      </c>
      <c r="AB8929" s="37" t="str">
        <f>IF($I8929&lt;&gt;"",VLOOKUP($I8929,'Valid Values - Search'!$R$4:$S$4719,2,FALSE),"")</f>
        <v/>
      </c>
      <c r="AC8929" s="38" t="str">
        <f t="shared" si="139"/>
        <v/>
      </c>
      <c r="AD8929" s="38"/>
    </row>
    <row r="8930" spans="1:30">
      <c r="A8930" s="46"/>
      <c r="B8930" s="47"/>
      <c r="C8930" s="49"/>
      <c r="D8930" s="41"/>
      <c r="E8930" s="41"/>
      <c r="F8930" s="41"/>
      <c r="G8930" s="50" t="str">
        <f>IF(A8930&lt;&gt;"",CONCATENATE(A8930,":",YEAR(B8930),IF(MONTH(B8930)&gt;9,MONTH(B8930),CONCATENATE(0,MONTH(B8930))),IF(DAY(B8930)&gt;9,DAY(B8930),CONCATENATE(0,DAY(B8930))),IF(HOUR(C8930)&gt;9,HOUR(C8930),CONCATENATE(0,HOUR(C8930))),IF(MINUTE(C8930)&gt;9,MINUTE(C8930),CONCATENATE(0,MINUTE(C8930))),":",VLOOKUP(F8930,'Valid Values - Results'!$D$4:$F$12,3,FALSE)),"")</f>
        <v/>
      </c>
      <c r="H8930" s="41"/>
      <c r="I8930" s="41"/>
      <c r="J8930" s="41"/>
      <c r="K8930" s="41"/>
      <c r="L8930" s="41"/>
      <c r="M8930" s="92"/>
      <c r="N8930" s="41"/>
      <c r="O8930" s="41"/>
      <c r="P8930" s="41"/>
      <c r="Q8930" s="41"/>
      <c r="R8930" s="41"/>
      <c r="S8930" s="41"/>
      <c r="T8930" s="41"/>
      <c r="U8930" s="47"/>
      <c r="V8930" s="49"/>
      <c r="W8930" s="41"/>
      <c r="X8930" s="41"/>
      <c r="Y8930" s="41"/>
      <c r="AA8930" s="37" t="str">
        <f>IF($I8930&lt;&gt;"",VLOOKUP($I8930,'Valid Values - Search'!$R$4:$T$4719,3,FALSE),"")</f>
        <v/>
      </c>
      <c r="AB8930" s="37" t="str">
        <f>IF($I8930&lt;&gt;"",VLOOKUP($I8930,'Valid Values - Search'!$R$4:$S$4719,2,FALSE),"")</f>
        <v/>
      </c>
      <c r="AC8930" s="38" t="str">
        <f t="shared" si="139"/>
        <v/>
      </c>
      <c r="AD8930" s="38"/>
    </row>
    <row r="8931" spans="1:30">
      <c r="A8931" s="46"/>
      <c r="B8931" s="47"/>
      <c r="C8931" s="49"/>
      <c r="D8931" s="41"/>
      <c r="E8931" s="41"/>
      <c r="F8931" s="41"/>
      <c r="G8931" s="50" t="str">
        <f>IF(A8931&lt;&gt;"",CONCATENATE(A8931,":",YEAR(B8931),IF(MONTH(B8931)&gt;9,MONTH(B8931),CONCATENATE(0,MONTH(B8931))),IF(DAY(B8931)&gt;9,DAY(B8931),CONCATENATE(0,DAY(B8931))),IF(HOUR(C8931)&gt;9,HOUR(C8931),CONCATENATE(0,HOUR(C8931))),IF(MINUTE(C8931)&gt;9,MINUTE(C8931),CONCATENATE(0,MINUTE(C8931))),":",VLOOKUP(F8931,'Valid Values - Results'!$D$4:$F$12,3,FALSE)),"")</f>
        <v/>
      </c>
      <c r="H8931" s="41"/>
      <c r="I8931" s="41"/>
      <c r="J8931" s="41"/>
      <c r="K8931" s="41"/>
      <c r="L8931" s="41"/>
      <c r="M8931" s="92"/>
      <c r="N8931" s="41"/>
      <c r="O8931" s="41"/>
      <c r="P8931" s="41"/>
      <c r="Q8931" s="41"/>
      <c r="R8931" s="41"/>
      <c r="S8931" s="41"/>
      <c r="T8931" s="41"/>
      <c r="U8931" s="47"/>
      <c r="V8931" s="49"/>
      <c r="W8931" s="41"/>
      <c r="X8931" s="41"/>
      <c r="Y8931" s="41"/>
      <c r="AA8931" s="37" t="str">
        <f>IF($I8931&lt;&gt;"",VLOOKUP($I8931,'Valid Values - Search'!$R$4:$T$4719,3,FALSE),"")</f>
        <v/>
      </c>
      <c r="AB8931" s="37" t="str">
        <f>IF($I8931&lt;&gt;"",VLOOKUP($I8931,'Valid Values - Search'!$R$4:$S$4719,2,FALSE),"")</f>
        <v/>
      </c>
      <c r="AC8931" s="38" t="str">
        <f t="shared" si="139"/>
        <v/>
      </c>
      <c r="AD8931" s="38"/>
    </row>
    <row r="8932" spans="1:30">
      <c r="A8932" s="46"/>
      <c r="B8932" s="47"/>
      <c r="C8932" s="49"/>
      <c r="D8932" s="41"/>
      <c r="E8932" s="41"/>
      <c r="F8932" s="41"/>
      <c r="G8932" s="50" t="str">
        <f>IF(A8932&lt;&gt;"",CONCATENATE(A8932,":",YEAR(B8932),IF(MONTH(B8932)&gt;9,MONTH(B8932),CONCATENATE(0,MONTH(B8932))),IF(DAY(B8932)&gt;9,DAY(B8932),CONCATENATE(0,DAY(B8932))),IF(HOUR(C8932)&gt;9,HOUR(C8932),CONCATENATE(0,HOUR(C8932))),IF(MINUTE(C8932)&gt;9,MINUTE(C8932),CONCATENATE(0,MINUTE(C8932))),":",VLOOKUP(F8932,'Valid Values - Results'!$D$4:$F$12,3,FALSE)),"")</f>
        <v/>
      </c>
      <c r="H8932" s="41"/>
      <c r="I8932" s="41"/>
      <c r="J8932" s="41"/>
      <c r="K8932" s="41"/>
      <c r="L8932" s="41"/>
      <c r="M8932" s="92"/>
      <c r="N8932" s="41"/>
      <c r="O8932" s="41"/>
      <c r="P8932" s="41"/>
      <c r="Q8932" s="41"/>
      <c r="R8932" s="41"/>
      <c r="S8932" s="41"/>
      <c r="T8932" s="41"/>
      <c r="U8932" s="47"/>
      <c r="V8932" s="49"/>
      <c r="W8932" s="41"/>
      <c r="X8932" s="41"/>
      <c r="Y8932" s="41"/>
      <c r="AA8932" s="37" t="str">
        <f>IF($I8932&lt;&gt;"",VLOOKUP($I8932,'Valid Values - Search'!$R$4:$T$4719,3,FALSE),"")</f>
        <v/>
      </c>
      <c r="AB8932" s="37" t="str">
        <f>IF($I8932&lt;&gt;"",VLOOKUP($I8932,'Valid Values - Search'!$R$4:$S$4719,2,FALSE),"")</f>
        <v/>
      </c>
      <c r="AC8932" s="38" t="str">
        <f t="shared" si="139"/>
        <v/>
      </c>
      <c r="AD8932" s="38"/>
    </row>
    <row r="8933" spans="1:30">
      <c r="A8933" s="46"/>
      <c r="B8933" s="47"/>
      <c r="C8933" s="49"/>
      <c r="D8933" s="41"/>
      <c r="E8933" s="41"/>
      <c r="F8933" s="41"/>
      <c r="G8933" s="50" t="str">
        <f>IF(A8933&lt;&gt;"",CONCATENATE(A8933,":",YEAR(B8933),IF(MONTH(B8933)&gt;9,MONTH(B8933),CONCATENATE(0,MONTH(B8933))),IF(DAY(B8933)&gt;9,DAY(B8933),CONCATENATE(0,DAY(B8933))),IF(HOUR(C8933)&gt;9,HOUR(C8933),CONCATENATE(0,HOUR(C8933))),IF(MINUTE(C8933)&gt;9,MINUTE(C8933),CONCATENATE(0,MINUTE(C8933))),":",VLOOKUP(F8933,'Valid Values - Results'!$D$4:$F$12,3,FALSE)),"")</f>
        <v/>
      </c>
      <c r="H8933" s="41"/>
      <c r="I8933" s="41"/>
      <c r="J8933" s="41"/>
      <c r="K8933" s="41"/>
      <c r="L8933" s="41"/>
      <c r="M8933" s="92"/>
      <c r="N8933" s="41"/>
      <c r="O8933" s="41"/>
      <c r="P8933" s="41"/>
      <c r="Q8933" s="41"/>
      <c r="R8933" s="41"/>
      <c r="S8933" s="41"/>
      <c r="T8933" s="41"/>
      <c r="U8933" s="47"/>
      <c r="V8933" s="49"/>
      <c r="W8933" s="41"/>
      <c r="X8933" s="41"/>
      <c r="Y8933" s="41"/>
      <c r="AA8933" s="37" t="str">
        <f>IF($I8933&lt;&gt;"",VLOOKUP($I8933,'Valid Values - Search'!$R$4:$T$4719,3,FALSE),"")</f>
        <v/>
      </c>
      <c r="AB8933" s="37" t="str">
        <f>IF($I8933&lt;&gt;"",VLOOKUP($I8933,'Valid Values - Search'!$R$4:$S$4719,2,FALSE),"")</f>
        <v/>
      </c>
      <c r="AC8933" s="38" t="str">
        <f t="shared" si="139"/>
        <v/>
      </c>
      <c r="AD8933" s="38"/>
    </row>
    <row r="8934" spans="1:30">
      <c r="A8934" s="46"/>
      <c r="B8934" s="47"/>
      <c r="C8934" s="49"/>
      <c r="D8934" s="41"/>
      <c r="E8934" s="41"/>
      <c r="F8934" s="41"/>
      <c r="G8934" s="50" t="str">
        <f>IF(A8934&lt;&gt;"",CONCATENATE(A8934,":",YEAR(B8934),IF(MONTH(B8934)&gt;9,MONTH(B8934),CONCATENATE(0,MONTH(B8934))),IF(DAY(B8934)&gt;9,DAY(B8934),CONCATENATE(0,DAY(B8934))),IF(HOUR(C8934)&gt;9,HOUR(C8934),CONCATENATE(0,HOUR(C8934))),IF(MINUTE(C8934)&gt;9,MINUTE(C8934),CONCATENATE(0,MINUTE(C8934))),":",VLOOKUP(F8934,'Valid Values - Results'!$D$4:$F$12,3,FALSE)),"")</f>
        <v/>
      </c>
      <c r="H8934" s="41"/>
      <c r="I8934" s="41"/>
      <c r="J8934" s="41"/>
      <c r="K8934" s="41"/>
      <c r="L8934" s="41"/>
      <c r="M8934" s="92"/>
      <c r="N8934" s="41"/>
      <c r="O8934" s="41"/>
      <c r="P8934" s="41"/>
      <c r="Q8934" s="41"/>
      <c r="R8934" s="41"/>
      <c r="S8934" s="41"/>
      <c r="T8934" s="41"/>
      <c r="U8934" s="47"/>
      <c r="V8934" s="49"/>
      <c r="W8934" s="41"/>
      <c r="X8934" s="41"/>
      <c r="Y8934" s="41"/>
      <c r="AA8934" s="37" t="str">
        <f>IF($I8934&lt;&gt;"",VLOOKUP($I8934,'Valid Values - Search'!$R$4:$T$4719,3,FALSE),"")</f>
        <v/>
      </c>
      <c r="AB8934" s="37" t="str">
        <f>IF($I8934&lt;&gt;"",VLOOKUP($I8934,'Valid Values - Search'!$R$4:$S$4719,2,FALSE),"")</f>
        <v/>
      </c>
      <c r="AC8934" s="38" t="str">
        <f t="shared" si="139"/>
        <v/>
      </c>
      <c r="AD8934" s="38"/>
    </row>
    <row r="8935" spans="1:30">
      <c r="A8935" s="46"/>
      <c r="B8935" s="47"/>
      <c r="C8935" s="49"/>
      <c r="D8935" s="41"/>
      <c r="E8935" s="41"/>
      <c r="F8935" s="41"/>
      <c r="G8935" s="50" t="str">
        <f>IF(A8935&lt;&gt;"",CONCATENATE(A8935,":",YEAR(B8935),IF(MONTH(B8935)&gt;9,MONTH(B8935),CONCATENATE(0,MONTH(B8935))),IF(DAY(B8935)&gt;9,DAY(B8935),CONCATENATE(0,DAY(B8935))),IF(HOUR(C8935)&gt;9,HOUR(C8935),CONCATENATE(0,HOUR(C8935))),IF(MINUTE(C8935)&gt;9,MINUTE(C8935),CONCATENATE(0,MINUTE(C8935))),":",VLOOKUP(F8935,'Valid Values - Results'!$D$4:$F$12,3,FALSE)),"")</f>
        <v/>
      </c>
      <c r="H8935" s="41"/>
      <c r="I8935" s="41"/>
      <c r="J8935" s="41"/>
      <c r="K8935" s="41"/>
      <c r="L8935" s="41"/>
      <c r="M8935" s="92"/>
      <c r="N8935" s="41"/>
      <c r="O8935" s="41"/>
      <c r="P8935" s="41"/>
      <c r="Q8935" s="41"/>
      <c r="R8935" s="41"/>
      <c r="S8935" s="41"/>
      <c r="T8935" s="41"/>
      <c r="U8935" s="47"/>
      <c r="V8935" s="49"/>
      <c r="W8935" s="41"/>
      <c r="X8935" s="41"/>
      <c r="Y8935" s="41"/>
      <c r="AA8935" s="37" t="str">
        <f>IF($I8935&lt;&gt;"",VLOOKUP($I8935,'Valid Values - Search'!$R$4:$T$4719,3,FALSE),"")</f>
        <v/>
      </c>
      <c r="AB8935" s="37" t="str">
        <f>IF($I8935&lt;&gt;"",VLOOKUP($I8935,'Valid Values - Search'!$R$4:$S$4719,2,FALSE),"")</f>
        <v/>
      </c>
      <c r="AC8935" s="38" t="str">
        <f t="shared" si="139"/>
        <v/>
      </c>
      <c r="AD8935" s="38"/>
    </row>
    <row r="8936" spans="1:30">
      <c r="A8936" s="46"/>
      <c r="B8936" s="47"/>
      <c r="C8936" s="49"/>
      <c r="D8936" s="41"/>
      <c r="E8936" s="41"/>
      <c r="F8936" s="41"/>
      <c r="G8936" s="50" t="str">
        <f>IF(A8936&lt;&gt;"",CONCATENATE(A8936,":",YEAR(B8936),IF(MONTH(B8936)&gt;9,MONTH(B8936),CONCATENATE(0,MONTH(B8936))),IF(DAY(B8936)&gt;9,DAY(B8936),CONCATENATE(0,DAY(B8936))),IF(HOUR(C8936)&gt;9,HOUR(C8936),CONCATENATE(0,HOUR(C8936))),IF(MINUTE(C8936)&gt;9,MINUTE(C8936),CONCATENATE(0,MINUTE(C8936))),":",VLOOKUP(F8936,'Valid Values - Results'!$D$4:$F$12,3,FALSE)),"")</f>
        <v/>
      </c>
      <c r="H8936" s="41"/>
      <c r="I8936" s="41"/>
      <c r="J8936" s="41"/>
      <c r="K8936" s="41"/>
      <c r="L8936" s="41"/>
      <c r="M8936" s="92"/>
      <c r="N8936" s="41"/>
      <c r="O8936" s="41"/>
      <c r="P8936" s="41"/>
      <c r="Q8936" s="41"/>
      <c r="R8936" s="41"/>
      <c r="S8936" s="41"/>
      <c r="T8936" s="41"/>
      <c r="U8936" s="47"/>
      <c r="V8936" s="49"/>
      <c r="W8936" s="41"/>
      <c r="X8936" s="41"/>
      <c r="Y8936" s="41"/>
      <c r="AA8936" s="37" t="str">
        <f>IF($I8936&lt;&gt;"",VLOOKUP($I8936,'Valid Values - Search'!$R$4:$T$4719,3,FALSE),"")</f>
        <v/>
      </c>
      <c r="AB8936" s="37" t="str">
        <f>IF($I8936&lt;&gt;"",VLOOKUP($I8936,'Valid Values - Search'!$R$4:$S$4719,2,FALSE),"")</f>
        <v/>
      </c>
      <c r="AC8936" s="38" t="str">
        <f t="shared" si="139"/>
        <v/>
      </c>
      <c r="AD8936" s="38"/>
    </row>
    <row r="8937" spans="1:30">
      <c r="A8937" s="46"/>
      <c r="B8937" s="47"/>
      <c r="C8937" s="49"/>
      <c r="D8937" s="41"/>
      <c r="E8937" s="41"/>
      <c r="F8937" s="41"/>
      <c r="G8937" s="50" t="str">
        <f>IF(A8937&lt;&gt;"",CONCATENATE(A8937,":",YEAR(B8937),IF(MONTH(B8937)&gt;9,MONTH(B8937),CONCATENATE(0,MONTH(B8937))),IF(DAY(B8937)&gt;9,DAY(B8937),CONCATENATE(0,DAY(B8937))),IF(HOUR(C8937)&gt;9,HOUR(C8937),CONCATENATE(0,HOUR(C8937))),IF(MINUTE(C8937)&gt;9,MINUTE(C8937),CONCATENATE(0,MINUTE(C8937))),":",VLOOKUP(F8937,'Valid Values - Results'!$D$4:$F$12,3,FALSE)),"")</f>
        <v/>
      </c>
      <c r="H8937" s="41"/>
      <c r="I8937" s="41"/>
      <c r="J8937" s="41"/>
      <c r="K8937" s="41"/>
      <c r="L8937" s="41"/>
      <c r="M8937" s="92"/>
      <c r="N8937" s="41"/>
      <c r="O8937" s="41"/>
      <c r="P8937" s="41"/>
      <c r="Q8937" s="41"/>
      <c r="R8937" s="41"/>
      <c r="S8937" s="41"/>
      <c r="T8937" s="41"/>
      <c r="U8937" s="47"/>
      <c r="V8937" s="49"/>
      <c r="W8937" s="41"/>
      <c r="X8937" s="41"/>
      <c r="Y8937" s="41"/>
      <c r="AA8937" s="37" t="str">
        <f>IF($I8937&lt;&gt;"",VLOOKUP($I8937,'Valid Values - Search'!$R$4:$T$4719,3,FALSE),"")</f>
        <v/>
      </c>
      <c r="AB8937" s="37" t="str">
        <f>IF($I8937&lt;&gt;"",VLOOKUP($I8937,'Valid Values - Search'!$R$4:$S$4719,2,FALSE),"")</f>
        <v/>
      </c>
      <c r="AC8937" s="38" t="str">
        <f t="shared" si="139"/>
        <v/>
      </c>
      <c r="AD8937" s="38"/>
    </row>
    <row r="8938" spans="1:30">
      <c r="A8938" s="46"/>
      <c r="B8938" s="47"/>
      <c r="C8938" s="49"/>
      <c r="D8938" s="41"/>
      <c r="E8938" s="41"/>
      <c r="F8938" s="41"/>
      <c r="G8938" s="50" t="str">
        <f>IF(A8938&lt;&gt;"",CONCATENATE(A8938,":",YEAR(B8938),IF(MONTH(B8938)&gt;9,MONTH(B8938),CONCATENATE(0,MONTH(B8938))),IF(DAY(B8938)&gt;9,DAY(B8938),CONCATENATE(0,DAY(B8938))),IF(HOUR(C8938)&gt;9,HOUR(C8938),CONCATENATE(0,HOUR(C8938))),IF(MINUTE(C8938)&gt;9,MINUTE(C8938),CONCATENATE(0,MINUTE(C8938))),":",VLOOKUP(F8938,'Valid Values - Results'!$D$4:$F$12,3,FALSE)),"")</f>
        <v/>
      </c>
      <c r="H8938" s="41"/>
      <c r="I8938" s="41"/>
      <c r="J8938" s="41"/>
      <c r="K8938" s="41"/>
      <c r="L8938" s="41"/>
      <c r="M8938" s="92"/>
      <c r="N8938" s="41"/>
      <c r="O8938" s="41"/>
      <c r="P8938" s="41"/>
      <c r="Q8938" s="41"/>
      <c r="R8938" s="41"/>
      <c r="S8938" s="41"/>
      <c r="T8938" s="41"/>
      <c r="U8938" s="47"/>
      <c r="V8938" s="49"/>
      <c r="W8938" s="41"/>
      <c r="X8938" s="41"/>
      <c r="Y8938" s="41"/>
      <c r="AA8938" s="37" t="str">
        <f>IF($I8938&lt;&gt;"",VLOOKUP($I8938,'Valid Values - Search'!$R$4:$T$4719,3,FALSE),"")</f>
        <v/>
      </c>
      <c r="AB8938" s="37" t="str">
        <f>IF($I8938&lt;&gt;"",VLOOKUP($I8938,'Valid Values - Search'!$R$4:$S$4719,2,FALSE),"")</f>
        <v/>
      </c>
      <c r="AC8938" s="38" t="str">
        <f t="shared" si="139"/>
        <v/>
      </c>
      <c r="AD8938" s="38"/>
    </row>
    <row r="8939" spans="1:30">
      <c r="A8939" s="46"/>
      <c r="B8939" s="47"/>
      <c r="C8939" s="49"/>
      <c r="D8939" s="41"/>
      <c r="E8939" s="41"/>
      <c r="F8939" s="41"/>
      <c r="G8939" s="50" t="str">
        <f>IF(A8939&lt;&gt;"",CONCATENATE(A8939,":",YEAR(B8939),IF(MONTH(B8939)&gt;9,MONTH(B8939),CONCATENATE(0,MONTH(B8939))),IF(DAY(B8939)&gt;9,DAY(B8939),CONCATENATE(0,DAY(B8939))),IF(HOUR(C8939)&gt;9,HOUR(C8939),CONCATENATE(0,HOUR(C8939))),IF(MINUTE(C8939)&gt;9,MINUTE(C8939),CONCATENATE(0,MINUTE(C8939))),":",VLOOKUP(F8939,'Valid Values - Results'!$D$4:$F$12,3,FALSE)),"")</f>
        <v/>
      </c>
      <c r="H8939" s="41"/>
      <c r="I8939" s="41"/>
      <c r="J8939" s="41"/>
      <c r="K8939" s="41"/>
      <c r="L8939" s="41"/>
      <c r="M8939" s="92"/>
      <c r="N8939" s="41"/>
      <c r="O8939" s="41"/>
      <c r="P8939" s="41"/>
      <c r="Q8939" s="41"/>
      <c r="R8939" s="41"/>
      <c r="S8939" s="41"/>
      <c r="T8939" s="41"/>
      <c r="U8939" s="47"/>
      <c r="V8939" s="49"/>
      <c r="W8939" s="41"/>
      <c r="X8939" s="41"/>
      <c r="Y8939" s="41"/>
      <c r="AA8939" s="37" t="str">
        <f>IF($I8939&lt;&gt;"",VLOOKUP($I8939,'Valid Values - Search'!$R$4:$T$4719,3,FALSE),"")</f>
        <v/>
      </c>
      <c r="AB8939" s="37" t="str">
        <f>IF($I8939&lt;&gt;"",VLOOKUP($I8939,'Valid Values - Search'!$R$4:$S$4719,2,FALSE),"")</f>
        <v/>
      </c>
      <c r="AC8939" s="38" t="str">
        <f t="shared" si="139"/>
        <v/>
      </c>
      <c r="AD8939" s="38"/>
    </row>
    <row r="8940" spans="1:30">
      <c r="A8940" s="46"/>
      <c r="B8940" s="47"/>
      <c r="C8940" s="49"/>
      <c r="D8940" s="41"/>
      <c r="E8940" s="41"/>
      <c r="F8940" s="41"/>
      <c r="G8940" s="50" t="str">
        <f>IF(A8940&lt;&gt;"",CONCATENATE(A8940,":",YEAR(B8940),IF(MONTH(B8940)&gt;9,MONTH(B8940),CONCATENATE(0,MONTH(B8940))),IF(DAY(B8940)&gt;9,DAY(B8940),CONCATENATE(0,DAY(B8940))),IF(HOUR(C8940)&gt;9,HOUR(C8940),CONCATENATE(0,HOUR(C8940))),IF(MINUTE(C8940)&gt;9,MINUTE(C8940),CONCATENATE(0,MINUTE(C8940))),":",VLOOKUP(F8940,'Valid Values - Results'!$D$4:$F$12,3,FALSE)),"")</f>
        <v/>
      </c>
      <c r="H8940" s="41"/>
      <c r="I8940" s="41"/>
      <c r="J8940" s="41"/>
      <c r="K8940" s="41"/>
      <c r="L8940" s="41"/>
      <c r="M8940" s="92"/>
      <c r="N8940" s="41"/>
      <c r="O8940" s="41"/>
      <c r="P8940" s="41"/>
      <c r="Q8940" s="41"/>
      <c r="R8940" s="41"/>
      <c r="S8940" s="41"/>
      <c r="T8940" s="41"/>
      <c r="U8940" s="47"/>
      <c r="V8940" s="49"/>
      <c r="W8940" s="41"/>
      <c r="X8940" s="41"/>
      <c r="Y8940" s="41"/>
      <c r="AA8940" s="37" t="str">
        <f>IF($I8940&lt;&gt;"",VLOOKUP($I8940,'Valid Values - Search'!$R$4:$T$4719,3,FALSE),"")</f>
        <v/>
      </c>
      <c r="AB8940" s="37" t="str">
        <f>IF($I8940&lt;&gt;"",VLOOKUP($I8940,'Valid Values - Search'!$R$4:$S$4719,2,FALSE),"")</f>
        <v/>
      </c>
      <c r="AC8940" s="38" t="str">
        <f t="shared" si="139"/>
        <v/>
      </c>
      <c r="AD8940" s="38"/>
    </row>
    <row r="8941" spans="1:30">
      <c r="A8941" s="46"/>
      <c r="B8941" s="47"/>
      <c r="C8941" s="49"/>
      <c r="D8941" s="41"/>
      <c r="E8941" s="41"/>
      <c r="F8941" s="41"/>
      <c r="G8941" s="50" t="str">
        <f>IF(A8941&lt;&gt;"",CONCATENATE(A8941,":",YEAR(B8941),IF(MONTH(B8941)&gt;9,MONTH(B8941),CONCATENATE(0,MONTH(B8941))),IF(DAY(B8941)&gt;9,DAY(B8941),CONCATENATE(0,DAY(B8941))),IF(HOUR(C8941)&gt;9,HOUR(C8941),CONCATENATE(0,HOUR(C8941))),IF(MINUTE(C8941)&gt;9,MINUTE(C8941),CONCATENATE(0,MINUTE(C8941))),":",VLOOKUP(F8941,'Valid Values - Results'!$D$4:$F$12,3,FALSE)),"")</f>
        <v/>
      </c>
      <c r="H8941" s="41"/>
      <c r="I8941" s="41"/>
      <c r="J8941" s="41"/>
      <c r="K8941" s="41"/>
      <c r="L8941" s="41"/>
      <c r="M8941" s="92"/>
      <c r="N8941" s="41"/>
      <c r="O8941" s="41"/>
      <c r="P8941" s="41"/>
      <c r="Q8941" s="41"/>
      <c r="R8941" s="41"/>
      <c r="S8941" s="41"/>
      <c r="T8941" s="41"/>
      <c r="U8941" s="47"/>
      <c r="V8941" s="49"/>
      <c r="W8941" s="41"/>
      <c r="X8941" s="41"/>
      <c r="Y8941" s="41"/>
      <c r="AA8941" s="37" t="str">
        <f>IF($I8941&lt;&gt;"",VLOOKUP($I8941,'Valid Values - Search'!$R$4:$T$4719,3,FALSE),"")</f>
        <v/>
      </c>
      <c r="AB8941" s="37" t="str">
        <f>IF($I8941&lt;&gt;"",VLOOKUP($I8941,'Valid Values - Search'!$R$4:$S$4719,2,FALSE),"")</f>
        <v/>
      </c>
      <c r="AC8941" s="38" t="str">
        <f t="shared" si="139"/>
        <v/>
      </c>
      <c r="AD8941" s="38"/>
    </row>
    <row r="8942" spans="1:30">
      <c r="A8942" s="46"/>
      <c r="B8942" s="47"/>
      <c r="C8942" s="49"/>
      <c r="D8942" s="41"/>
      <c r="E8942" s="41"/>
      <c r="F8942" s="41"/>
      <c r="G8942" s="50" t="str">
        <f>IF(A8942&lt;&gt;"",CONCATENATE(A8942,":",YEAR(B8942),IF(MONTH(B8942)&gt;9,MONTH(B8942),CONCATENATE(0,MONTH(B8942))),IF(DAY(B8942)&gt;9,DAY(B8942),CONCATENATE(0,DAY(B8942))),IF(HOUR(C8942)&gt;9,HOUR(C8942),CONCATENATE(0,HOUR(C8942))),IF(MINUTE(C8942)&gt;9,MINUTE(C8942),CONCATENATE(0,MINUTE(C8942))),":",VLOOKUP(F8942,'Valid Values - Results'!$D$4:$F$12,3,FALSE)),"")</f>
        <v/>
      </c>
      <c r="H8942" s="41"/>
      <c r="I8942" s="41"/>
      <c r="J8942" s="41"/>
      <c r="K8942" s="41"/>
      <c r="L8942" s="41"/>
      <c r="M8942" s="92"/>
      <c r="N8942" s="41"/>
      <c r="O8942" s="41"/>
      <c r="P8942" s="41"/>
      <c r="Q8942" s="41"/>
      <c r="R8942" s="41"/>
      <c r="S8942" s="41"/>
      <c r="T8942" s="41"/>
      <c r="U8942" s="47"/>
      <c r="V8942" s="49"/>
      <c r="W8942" s="41"/>
      <c r="X8942" s="41"/>
      <c r="Y8942" s="41"/>
      <c r="AA8942" s="37" t="str">
        <f>IF($I8942&lt;&gt;"",VLOOKUP($I8942,'Valid Values - Search'!$R$4:$T$4719,3,FALSE),"")</f>
        <v/>
      </c>
      <c r="AB8942" s="37" t="str">
        <f>IF($I8942&lt;&gt;"",VLOOKUP($I8942,'Valid Values - Search'!$R$4:$S$4719,2,FALSE),"")</f>
        <v/>
      </c>
      <c r="AC8942" s="38" t="str">
        <f t="shared" si="139"/>
        <v/>
      </c>
      <c r="AD8942" s="38"/>
    </row>
    <row r="8943" spans="1:30">
      <c r="A8943" s="46"/>
      <c r="B8943" s="47"/>
      <c r="C8943" s="49"/>
      <c r="D8943" s="41"/>
      <c r="E8943" s="41"/>
      <c r="F8943" s="41"/>
      <c r="G8943" s="50" t="str">
        <f>IF(A8943&lt;&gt;"",CONCATENATE(A8943,":",YEAR(B8943),IF(MONTH(B8943)&gt;9,MONTH(B8943),CONCATENATE(0,MONTH(B8943))),IF(DAY(B8943)&gt;9,DAY(B8943),CONCATENATE(0,DAY(B8943))),IF(HOUR(C8943)&gt;9,HOUR(C8943),CONCATENATE(0,HOUR(C8943))),IF(MINUTE(C8943)&gt;9,MINUTE(C8943),CONCATENATE(0,MINUTE(C8943))),":",VLOOKUP(F8943,'Valid Values - Results'!$D$4:$F$12,3,FALSE)),"")</f>
        <v/>
      </c>
      <c r="H8943" s="41"/>
      <c r="I8943" s="41"/>
      <c r="J8943" s="41"/>
      <c r="K8943" s="41"/>
      <c r="L8943" s="41"/>
      <c r="M8943" s="92"/>
      <c r="N8943" s="41"/>
      <c r="O8943" s="41"/>
      <c r="P8943" s="41"/>
      <c r="Q8943" s="41"/>
      <c r="R8943" s="41"/>
      <c r="S8943" s="41"/>
      <c r="T8943" s="41"/>
      <c r="U8943" s="47"/>
      <c r="V8943" s="49"/>
      <c r="W8943" s="41"/>
      <c r="X8943" s="41"/>
      <c r="Y8943" s="41"/>
      <c r="AA8943" s="37" t="str">
        <f>IF($I8943&lt;&gt;"",VLOOKUP($I8943,'Valid Values - Search'!$R$4:$T$4719,3,FALSE),"")</f>
        <v/>
      </c>
      <c r="AB8943" s="37" t="str">
        <f>IF($I8943&lt;&gt;"",VLOOKUP($I8943,'Valid Values - Search'!$R$4:$S$4719,2,FALSE),"")</f>
        <v/>
      </c>
      <c r="AC8943" s="38" t="str">
        <f t="shared" si="139"/>
        <v/>
      </c>
      <c r="AD8943" s="38"/>
    </row>
    <row r="8944" spans="1:30">
      <c r="A8944" s="46"/>
      <c r="B8944" s="47"/>
      <c r="C8944" s="49"/>
      <c r="D8944" s="41"/>
      <c r="E8944" s="41"/>
      <c r="F8944" s="41"/>
      <c r="G8944" s="50" t="str">
        <f>IF(A8944&lt;&gt;"",CONCATENATE(A8944,":",YEAR(B8944),IF(MONTH(B8944)&gt;9,MONTH(B8944),CONCATENATE(0,MONTH(B8944))),IF(DAY(B8944)&gt;9,DAY(B8944),CONCATENATE(0,DAY(B8944))),IF(HOUR(C8944)&gt;9,HOUR(C8944),CONCATENATE(0,HOUR(C8944))),IF(MINUTE(C8944)&gt;9,MINUTE(C8944),CONCATENATE(0,MINUTE(C8944))),":",VLOOKUP(F8944,'Valid Values - Results'!$D$4:$F$12,3,FALSE)),"")</f>
        <v/>
      </c>
      <c r="H8944" s="41"/>
      <c r="I8944" s="41"/>
      <c r="J8944" s="41"/>
      <c r="K8944" s="41"/>
      <c r="L8944" s="41"/>
      <c r="M8944" s="92"/>
      <c r="N8944" s="41"/>
      <c r="O8944" s="41"/>
      <c r="P8944" s="41"/>
      <c r="Q8944" s="41"/>
      <c r="R8944" s="41"/>
      <c r="S8944" s="41"/>
      <c r="T8944" s="41"/>
      <c r="U8944" s="47"/>
      <c r="V8944" s="49"/>
      <c r="W8944" s="41"/>
      <c r="X8944" s="41"/>
      <c r="Y8944" s="41"/>
      <c r="AA8944" s="37" t="str">
        <f>IF($I8944&lt;&gt;"",VLOOKUP($I8944,'Valid Values - Search'!$R$4:$T$4719,3,FALSE),"")</f>
        <v/>
      </c>
      <c r="AB8944" s="37" t="str">
        <f>IF($I8944&lt;&gt;"",VLOOKUP($I8944,'Valid Values - Search'!$R$4:$S$4719,2,FALSE),"")</f>
        <v/>
      </c>
      <c r="AC8944" s="38" t="str">
        <f t="shared" si="139"/>
        <v/>
      </c>
      <c r="AD8944" s="38"/>
    </row>
    <row r="8945" spans="1:30">
      <c r="A8945" s="46"/>
      <c r="B8945" s="47"/>
      <c r="C8945" s="49"/>
      <c r="D8945" s="41"/>
      <c r="E8945" s="41"/>
      <c r="F8945" s="41"/>
      <c r="G8945" s="50" t="str">
        <f>IF(A8945&lt;&gt;"",CONCATENATE(A8945,":",YEAR(B8945),IF(MONTH(B8945)&gt;9,MONTH(B8945),CONCATENATE(0,MONTH(B8945))),IF(DAY(B8945)&gt;9,DAY(B8945),CONCATENATE(0,DAY(B8945))),IF(HOUR(C8945)&gt;9,HOUR(C8945),CONCATENATE(0,HOUR(C8945))),IF(MINUTE(C8945)&gt;9,MINUTE(C8945),CONCATENATE(0,MINUTE(C8945))),":",VLOOKUP(F8945,'Valid Values - Results'!$D$4:$F$12,3,FALSE)),"")</f>
        <v/>
      </c>
      <c r="H8945" s="41"/>
      <c r="I8945" s="41"/>
      <c r="J8945" s="41"/>
      <c r="K8945" s="41"/>
      <c r="L8945" s="41"/>
      <c r="M8945" s="92"/>
      <c r="N8945" s="41"/>
      <c r="O8945" s="41"/>
      <c r="P8945" s="41"/>
      <c r="Q8945" s="41"/>
      <c r="R8945" s="41"/>
      <c r="S8945" s="41"/>
      <c r="T8945" s="41"/>
      <c r="U8945" s="47"/>
      <c r="V8945" s="49"/>
      <c r="W8945" s="41"/>
      <c r="X8945" s="41"/>
      <c r="Y8945" s="41"/>
      <c r="AA8945" s="37" t="str">
        <f>IF($I8945&lt;&gt;"",VLOOKUP($I8945,'Valid Values - Search'!$R$4:$T$4719,3,FALSE),"")</f>
        <v/>
      </c>
      <c r="AB8945" s="37" t="str">
        <f>IF($I8945&lt;&gt;"",VLOOKUP($I8945,'Valid Values - Search'!$R$4:$S$4719,2,FALSE),"")</f>
        <v/>
      </c>
      <c r="AC8945" s="38" t="str">
        <f t="shared" si="139"/>
        <v/>
      </c>
      <c r="AD8945" s="38"/>
    </row>
    <row r="8946" spans="1:30">
      <c r="A8946" s="46"/>
      <c r="B8946" s="47"/>
      <c r="C8946" s="49"/>
      <c r="D8946" s="41"/>
      <c r="E8946" s="41"/>
      <c r="F8946" s="41"/>
      <c r="G8946" s="50" t="str">
        <f>IF(A8946&lt;&gt;"",CONCATENATE(A8946,":",YEAR(B8946),IF(MONTH(B8946)&gt;9,MONTH(B8946),CONCATENATE(0,MONTH(B8946))),IF(DAY(B8946)&gt;9,DAY(B8946),CONCATENATE(0,DAY(B8946))),IF(HOUR(C8946)&gt;9,HOUR(C8946),CONCATENATE(0,HOUR(C8946))),IF(MINUTE(C8946)&gt;9,MINUTE(C8946),CONCATENATE(0,MINUTE(C8946))),":",VLOOKUP(F8946,'Valid Values - Results'!$D$4:$F$12,3,FALSE)),"")</f>
        <v/>
      </c>
      <c r="H8946" s="41"/>
      <c r="I8946" s="41"/>
      <c r="J8946" s="41"/>
      <c r="K8946" s="41"/>
      <c r="L8946" s="41"/>
      <c r="M8946" s="92"/>
      <c r="N8946" s="41"/>
      <c r="O8946" s="41"/>
      <c r="P8946" s="41"/>
      <c r="Q8946" s="41"/>
      <c r="R8946" s="41"/>
      <c r="S8946" s="41"/>
      <c r="T8946" s="41"/>
      <c r="U8946" s="47"/>
      <c r="V8946" s="49"/>
      <c r="W8946" s="41"/>
      <c r="X8946" s="41"/>
      <c r="Y8946" s="41"/>
      <c r="AA8946" s="37" t="str">
        <f>IF($I8946&lt;&gt;"",VLOOKUP($I8946,'Valid Values - Search'!$R$4:$T$4719,3,FALSE),"")</f>
        <v/>
      </c>
      <c r="AB8946" s="37" t="str">
        <f>IF($I8946&lt;&gt;"",VLOOKUP($I8946,'Valid Values - Search'!$R$4:$S$4719,2,FALSE),"")</f>
        <v/>
      </c>
      <c r="AC8946" s="38" t="str">
        <f t="shared" si="139"/>
        <v/>
      </c>
      <c r="AD8946" s="38"/>
    </row>
    <row r="8947" spans="1:30">
      <c r="A8947" s="46"/>
      <c r="B8947" s="47"/>
      <c r="C8947" s="49"/>
      <c r="D8947" s="41"/>
      <c r="E8947" s="41"/>
      <c r="F8947" s="41"/>
      <c r="G8947" s="50" t="str">
        <f>IF(A8947&lt;&gt;"",CONCATENATE(A8947,":",YEAR(B8947),IF(MONTH(B8947)&gt;9,MONTH(B8947),CONCATENATE(0,MONTH(B8947))),IF(DAY(B8947)&gt;9,DAY(B8947),CONCATENATE(0,DAY(B8947))),IF(HOUR(C8947)&gt;9,HOUR(C8947),CONCATENATE(0,HOUR(C8947))),IF(MINUTE(C8947)&gt;9,MINUTE(C8947),CONCATENATE(0,MINUTE(C8947))),":",VLOOKUP(F8947,'Valid Values - Results'!$D$4:$F$12,3,FALSE)),"")</f>
        <v/>
      </c>
      <c r="H8947" s="41"/>
      <c r="I8947" s="41"/>
      <c r="J8947" s="41"/>
      <c r="K8947" s="41"/>
      <c r="L8947" s="41"/>
      <c r="M8947" s="92"/>
      <c r="N8947" s="41"/>
      <c r="O8947" s="41"/>
      <c r="P8947" s="41"/>
      <c r="Q8947" s="41"/>
      <c r="R8947" s="41"/>
      <c r="S8947" s="41"/>
      <c r="T8947" s="41"/>
      <c r="U8947" s="47"/>
      <c r="V8947" s="49"/>
      <c r="W8947" s="41"/>
      <c r="X8947" s="41"/>
      <c r="Y8947" s="41"/>
      <c r="AA8947" s="37" t="str">
        <f>IF($I8947&lt;&gt;"",VLOOKUP($I8947,'Valid Values - Search'!$R$4:$T$4719,3,FALSE),"")</f>
        <v/>
      </c>
      <c r="AB8947" s="37" t="str">
        <f>IF($I8947&lt;&gt;"",VLOOKUP($I8947,'Valid Values - Search'!$R$4:$S$4719,2,FALSE),"")</f>
        <v/>
      </c>
      <c r="AC8947" s="38" t="str">
        <f t="shared" si="139"/>
        <v/>
      </c>
      <c r="AD8947" s="38"/>
    </row>
    <row r="8948" spans="1:30">
      <c r="A8948" s="46"/>
      <c r="B8948" s="47"/>
      <c r="C8948" s="49"/>
      <c r="D8948" s="41"/>
      <c r="E8948" s="41"/>
      <c r="F8948" s="41"/>
      <c r="G8948" s="50" t="str">
        <f>IF(A8948&lt;&gt;"",CONCATENATE(A8948,":",YEAR(B8948),IF(MONTH(B8948)&gt;9,MONTH(B8948),CONCATENATE(0,MONTH(B8948))),IF(DAY(B8948)&gt;9,DAY(B8948),CONCATENATE(0,DAY(B8948))),IF(HOUR(C8948)&gt;9,HOUR(C8948),CONCATENATE(0,HOUR(C8948))),IF(MINUTE(C8948)&gt;9,MINUTE(C8948),CONCATENATE(0,MINUTE(C8948))),":",VLOOKUP(F8948,'Valid Values - Results'!$D$4:$F$12,3,FALSE)),"")</f>
        <v/>
      </c>
      <c r="H8948" s="41"/>
      <c r="I8948" s="41"/>
      <c r="J8948" s="41"/>
      <c r="K8948" s="41"/>
      <c r="L8948" s="41"/>
      <c r="M8948" s="92"/>
      <c r="N8948" s="41"/>
      <c r="O8948" s="41"/>
      <c r="P8948" s="41"/>
      <c r="Q8948" s="41"/>
      <c r="R8948" s="41"/>
      <c r="S8948" s="41"/>
      <c r="T8948" s="41"/>
      <c r="U8948" s="47"/>
      <c r="V8948" s="49"/>
      <c r="W8948" s="41"/>
      <c r="X8948" s="41"/>
      <c r="Y8948" s="41"/>
      <c r="AA8948" s="37" t="str">
        <f>IF($I8948&lt;&gt;"",VLOOKUP($I8948,'Valid Values - Search'!$R$4:$T$4719,3,FALSE),"")</f>
        <v/>
      </c>
      <c r="AB8948" s="37" t="str">
        <f>IF($I8948&lt;&gt;"",VLOOKUP($I8948,'Valid Values - Search'!$R$4:$S$4719,2,FALSE),"")</f>
        <v/>
      </c>
      <c r="AC8948" s="38" t="str">
        <f t="shared" si="139"/>
        <v/>
      </c>
      <c r="AD8948" s="38"/>
    </row>
    <row r="8949" spans="1:30">
      <c r="A8949" s="46"/>
      <c r="B8949" s="47"/>
      <c r="C8949" s="49"/>
      <c r="D8949" s="41"/>
      <c r="E8949" s="41"/>
      <c r="F8949" s="41"/>
      <c r="G8949" s="50" t="str">
        <f>IF(A8949&lt;&gt;"",CONCATENATE(A8949,":",YEAR(B8949),IF(MONTH(B8949)&gt;9,MONTH(B8949),CONCATENATE(0,MONTH(B8949))),IF(DAY(B8949)&gt;9,DAY(B8949),CONCATENATE(0,DAY(B8949))),IF(HOUR(C8949)&gt;9,HOUR(C8949),CONCATENATE(0,HOUR(C8949))),IF(MINUTE(C8949)&gt;9,MINUTE(C8949),CONCATENATE(0,MINUTE(C8949))),":",VLOOKUP(F8949,'Valid Values - Results'!$D$4:$F$12,3,FALSE)),"")</f>
        <v/>
      </c>
      <c r="H8949" s="41"/>
      <c r="I8949" s="41"/>
      <c r="J8949" s="41"/>
      <c r="K8949" s="41"/>
      <c r="L8949" s="41"/>
      <c r="M8949" s="92"/>
      <c r="N8949" s="41"/>
      <c r="O8949" s="41"/>
      <c r="P8949" s="41"/>
      <c r="Q8949" s="41"/>
      <c r="R8949" s="41"/>
      <c r="S8949" s="41"/>
      <c r="T8949" s="41"/>
      <c r="U8949" s="47"/>
      <c r="V8949" s="49"/>
      <c r="W8949" s="41"/>
      <c r="X8949" s="41"/>
      <c r="Y8949" s="41"/>
      <c r="AA8949" s="37" t="str">
        <f>IF($I8949&lt;&gt;"",VLOOKUP($I8949,'Valid Values - Search'!$R$4:$T$4719,3,FALSE),"")</f>
        <v/>
      </c>
      <c r="AB8949" s="37" t="str">
        <f>IF($I8949&lt;&gt;"",VLOOKUP($I8949,'Valid Values - Search'!$R$4:$S$4719,2,FALSE),"")</f>
        <v/>
      </c>
      <c r="AC8949" s="38" t="str">
        <f t="shared" si="139"/>
        <v/>
      </c>
      <c r="AD8949" s="38"/>
    </row>
    <row r="8950" spans="1:30">
      <c r="A8950" s="46"/>
      <c r="B8950" s="47"/>
      <c r="C8950" s="49"/>
      <c r="D8950" s="41"/>
      <c r="E8950" s="41"/>
      <c r="F8950" s="41"/>
      <c r="G8950" s="50" t="str">
        <f>IF(A8950&lt;&gt;"",CONCATENATE(A8950,":",YEAR(B8950),IF(MONTH(B8950)&gt;9,MONTH(B8950),CONCATENATE(0,MONTH(B8950))),IF(DAY(B8950)&gt;9,DAY(B8950),CONCATENATE(0,DAY(B8950))),IF(HOUR(C8950)&gt;9,HOUR(C8950),CONCATENATE(0,HOUR(C8950))),IF(MINUTE(C8950)&gt;9,MINUTE(C8950),CONCATENATE(0,MINUTE(C8950))),":",VLOOKUP(F8950,'Valid Values - Results'!$D$4:$F$12,3,FALSE)),"")</f>
        <v/>
      </c>
      <c r="H8950" s="41"/>
      <c r="I8950" s="41"/>
      <c r="J8950" s="41"/>
      <c r="K8950" s="41"/>
      <c r="L8950" s="41"/>
      <c r="M8950" s="92"/>
      <c r="N8950" s="41"/>
      <c r="O8950" s="41"/>
      <c r="P8950" s="41"/>
      <c r="Q8950" s="41"/>
      <c r="R8950" s="41"/>
      <c r="S8950" s="41"/>
      <c r="T8950" s="41"/>
      <c r="U8950" s="47"/>
      <c r="V8950" s="49"/>
      <c r="W8950" s="41"/>
      <c r="X8950" s="41"/>
      <c r="Y8950" s="41"/>
      <c r="AA8950" s="37" t="str">
        <f>IF($I8950&lt;&gt;"",VLOOKUP($I8950,'Valid Values - Search'!$R$4:$T$4719,3,FALSE),"")</f>
        <v/>
      </c>
      <c r="AB8950" s="37" t="str">
        <f>IF($I8950&lt;&gt;"",VLOOKUP($I8950,'Valid Values - Search'!$R$4:$S$4719,2,FALSE),"")</f>
        <v/>
      </c>
      <c r="AC8950" s="38" t="str">
        <f t="shared" si="139"/>
        <v/>
      </c>
      <c r="AD8950" s="38"/>
    </row>
    <row r="8951" spans="1:30">
      <c r="A8951" s="46"/>
      <c r="B8951" s="47"/>
      <c r="C8951" s="49"/>
      <c r="D8951" s="41"/>
      <c r="E8951" s="41"/>
      <c r="F8951" s="41"/>
      <c r="G8951" s="50" t="str">
        <f>IF(A8951&lt;&gt;"",CONCATENATE(A8951,":",YEAR(B8951),IF(MONTH(B8951)&gt;9,MONTH(B8951),CONCATENATE(0,MONTH(B8951))),IF(DAY(B8951)&gt;9,DAY(B8951),CONCATENATE(0,DAY(B8951))),IF(HOUR(C8951)&gt;9,HOUR(C8951),CONCATENATE(0,HOUR(C8951))),IF(MINUTE(C8951)&gt;9,MINUTE(C8951),CONCATENATE(0,MINUTE(C8951))),":",VLOOKUP(F8951,'Valid Values - Results'!$D$4:$F$12,3,FALSE)),"")</f>
        <v/>
      </c>
      <c r="H8951" s="41"/>
      <c r="I8951" s="41"/>
      <c r="J8951" s="41"/>
      <c r="K8951" s="41"/>
      <c r="L8951" s="41"/>
      <c r="M8951" s="92"/>
      <c r="N8951" s="41"/>
      <c r="O8951" s="41"/>
      <c r="P8951" s="41"/>
      <c r="Q8951" s="41"/>
      <c r="R8951" s="41"/>
      <c r="S8951" s="41"/>
      <c r="T8951" s="41"/>
      <c r="U8951" s="47"/>
      <c r="V8951" s="49"/>
      <c r="W8951" s="41"/>
      <c r="X8951" s="41"/>
      <c r="Y8951" s="41"/>
      <c r="AA8951" s="37" t="str">
        <f>IF($I8951&lt;&gt;"",VLOOKUP($I8951,'Valid Values - Search'!$R$4:$T$4719,3,FALSE),"")</f>
        <v/>
      </c>
      <c r="AB8951" s="37" t="str">
        <f>IF($I8951&lt;&gt;"",VLOOKUP($I8951,'Valid Values - Search'!$R$4:$S$4719,2,FALSE),"")</f>
        <v/>
      </c>
      <c r="AC8951" s="38" t="str">
        <f t="shared" si="139"/>
        <v/>
      </c>
      <c r="AD8951" s="38"/>
    </row>
    <row r="8952" spans="1:30">
      <c r="A8952" s="46"/>
      <c r="B8952" s="47"/>
      <c r="C8952" s="49"/>
      <c r="D8952" s="41"/>
      <c r="E8952" s="41"/>
      <c r="F8952" s="41"/>
      <c r="G8952" s="50" t="str">
        <f>IF(A8952&lt;&gt;"",CONCATENATE(A8952,":",YEAR(B8952),IF(MONTH(B8952)&gt;9,MONTH(B8952),CONCATENATE(0,MONTH(B8952))),IF(DAY(B8952)&gt;9,DAY(B8952),CONCATENATE(0,DAY(B8952))),IF(HOUR(C8952)&gt;9,HOUR(C8952),CONCATENATE(0,HOUR(C8952))),IF(MINUTE(C8952)&gt;9,MINUTE(C8952),CONCATENATE(0,MINUTE(C8952))),":",VLOOKUP(F8952,'Valid Values - Results'!$D$4:$F$12,3,FALSE)),"")</f>
        <v/>
      </c>
      <c r="H8952" s="41"/>
      <c r="I8952" s="41"/>
      <c r="J8952" s="41"/>
      <c r="K8952" s="41"/>
      <c r="L8952" s="41"/>
      <c r="M8952" s="92"/>
      <c r="N8952" s="41"/>
      <c r="O8952" s="41"/>
      <c r="P8952" s="41"/>
      <c r="Q8952" s="41"/>
      <c r="R8952" s="41"/>
      <c r="S8952" s="41"/>
      <c r="T8952" s="41"/>
      <c r="U8952" s="47"/>
      <c r="V8952" s="49"/>
      <c r="W8952" s="41"/>
      <c r="X8952" s="41"/>
      <c r="Y8952" s="41"/>
      <c r="AA8952" s="37" t="str">
        <f>IF($I8952&lt;&gt;"",VLOOKUP($I8952,'Valid Values - Search'!$R$4:$T$4719,3,FALSE),"")</f>
        <v/>
      </c>
      <c r="AB8952" s="37" t="str">
        <f>IF($I8952&lt;&gt;"",VLOOKUP($I8952,'Valid Values - Search'!$R$4:$S$4719,2,FALSE),"")</f>
        <v/>
      </c>
      <c r="AC8952" s="38" t="str">
        <f t="shared" si="139"/>
        <v/>
      </c>
      <c r="AD8952" s="38"/>
    </row>
    <row r="8953" spans="1:30">
      <c r="A8953" s="46"/>
      <c r="B8953" s="47"/>
      <c r="C8953" s="49"/>
      <c r="D8953" s="41"/>
      <c r="E8953" s="41"/>
      <c r="F8953" s="41"/>
      <c r="G8953" s="50" t="str">
        <f>IF(A8953&lt;&gt;"",CONCATENATE(A8953,":",YEAR(B8953),IF(MONTH(B8953)&gt;9,MONTH(B8953),CONCATENATE(0,MONTH(B8953))),IF(DAY(B8953)&gt;9,DAY(B8953),CONCATENATE(0,DAY(B8953))),IF(HOUR(C8953)&gt;9,HOUR(C8953),CONCATENATE(0,HOUR(C8953))),IF(MINUTE(C8953)&gt;9,MINUTE(C8953),CONCATENATE(0,MINUTE(C8953))),":",VLOOKUP(F8953,'Valid Values - Results'!$D$4:$F$12,3,FALSE)),"")</f>
        <v/>
      </c>
      <c r="H8953" s="41"/>
      <c r="I8953" s="41"/>
      <c r="J8953" s="41"/>
      <c r="K8953" s="41"/>
      <c r="L8953" s="41"/>
      <c r="M8953" s="92"/>
      <c r="N8953" s="41"/>
      <c r="O8953" s="41"/>
      <c r="P8953" s="41"/>
      <c r="Q8953" s="41"/>
      <c r="R8953" s="41"/>
      <c r="S8953" s="41"/>
      <c r="T8953" s="41"/>
      <c r="U8953" s="47"/>
      <c r="V8953" s="49"/>
      <c r="W8953" s="41"/>
      <c r="X8953" s="41"/>
      <c r="Y8953" s="41"/>
      <c r="AA8953" s="37" t="str">
        <f>IF($I8953&lt;&gt;"",VLOOKUP($I8953,'Valid Values - Search'!$R$4:$T$4719,3,FALSE),"")</f>
        <v/>
      </c>
      <c r="AB8953" s="37" t="str">
        <f>IF($I8953&lt;&gt;"",VLOOKUP($I8953,'Valid Values - Search'!$R$4:$S$4719,2,FALSE),"")</f>
        <v/>
      </c>
      <c r="AC8953" s="38" t="str">
        <f t="shared" si="139"/>
        <v/>
      </c>
      <c r="AD8953" s="38"/>
    </row>
    <row r="8954" spans="1:30">
      <c r="A8954" s="46"/>
      <c r="B8954" s="47"/>
      <c r="C8954" s="49"/>
      <c r="D8954" s="41"/>
      <c r="E8954" s="41"/>
      <c r="F8954" s="41"/>
      <c r="G8954" s="50" t="str">
        <f>IF(A8954&lt;&gt;"",CONCATENATE(A8954,":",YEAR(B8954),IF(MONTH(B8954)&gt;9,MONTH(B8954),CONCATENATE(0,MONTH(B8954))),IF(DAY(B8954)&gt;9,DAY(B8954),CONCATENATE(0,DAY(B8954))),IF(HOUR(C8954)&gt;9,HOUR(C8954),CONCATENATE(0,HOUR(C8954))),IF(MINUTE(C8954)&gt;9,MINUTE(C8954),CONCATENATE(0,MINUTE(C8954))),":",VLOOKUP(F8954,'Valid Values - Results'!$D$4:$F$12,3,FALSE)),"")</f>
        <v/>
      </c>
      <c r="H8954" s="41"/>
      <c r="I8954" s="41"/>
      <c r="J8954" s="41"/>
      <c r="K8954" s="41"/>
      <c r="L8954" s="41"/>
      <c r="M8954" s="92"/>
      <c r="N8954" s="41"/>
      <c r="O8954" s="41"/>
      <c r="P8954" s="41"/>
      <c r="Q8954" s="41"/>
      <c r="R8954" s="41"/>
      <c r="S8954" s="41"/>
      <c r="T8954" s="41"/>
      <c r="U8954" s="47"/>
      <c r="V8954" s="49"/>
      <c r="W8954" s="41"/>
      <c r="X8954" s="41"/>
      <c r="Y8954" s="41"/>
      <c r="AA8954" s="37" t="str">
        <f>IF($I8954&lt;&gt;"",VLOOKUP($I8954,'Valid Values - Search'!$R$4:$T$4719,3,FALSE),"")</f>
        <v/>
      </c>
      <c r="AB8954" s="37" t="str">
        <f>IF($I8954&lt;&gt;"",VLOOKUP($I8954,'Valid Values - Search'!$R$4:$S$4719,2,FALSE),"")</f>
        <v/>
      </c>
      <c r="AC8954" s="38" t="str">
        <f t="shared" si="139"/>
        <v/>
      </c>
      <c r="AD8954" s="38"/>
    </row>
    <row r="8955" spans="1:30">
      <c r="A8955" s="46"/>
      <c r="B8955" s="47"/>
      <c r="C8955" s="49"/>
      <c r="D8955" s="41"/>
      <c r="E8955" s="41"/>
      <c r="F8955" s="41"/>
      <c r="G8955" s="50" t="str">
        <f>IF(A8955&lt;&gt;"",CONCATENATE(A8955,":",YEAR(B8955),IF(MONTH(B8955)&gt;9,MONTH(B8955),CONCATENATE(0,MONTH(B8955))),IF(DAY(B8955)&gt;9,DAY(B8955),CONCATENATE(0,DAY(B8955))),IF(HOUR(C8955)&gt;9,HOUR(C8955),CONCATENATE(0,HOUR(C8955))),IF(MINUTE(C8955)&gt;9,MINUTE(C8955),CONCATENATE(0,MINUTE(C8955))),":",VLOOKUP(F8955,'Valid Values - Results'!$D$4:$F$12,3,FALSE)),"")</f>
        <v/>
      </c>
      <c r="H8955" s="41"/>
      <c r="I8955" s="41"/>
      <c r="J8955" s="41"/>
      <c r="K8955" s="41"/>
      <c r="L8955" s="41"/>
      <c r="M8955" s="92"/>
      <c r="N8955" s="41"/>
      <c r="O8955" s="41"/>
      <c r="P8955" s="41"/>
      <c r="Q8955" s="41"/>
      <c r="R8955" s="41"/>
      <c r="S8955" s="41"/>
      <c r="T8955" s="41"/>
      <c r="U8955" s="47"/>
      <c r="V8955" s="49"/>
      <c r="W8955" s="41"/>
      <c r="X8955" s="41"/>
      <c r="Y8955" s="41"/>
      <c r="AA8955" s="37" t="str">
        <f>IF($I8955&lt;&gt;"",VLOOKUP($I8955,'Valid Values - Search'!$R$4:$T$4719,3,FALSE),"")</f>
        <v/>
      </c>
      <c r="AB8955" s="37" t="str">
        <f>IF($I8955&lt;&gt;"",VLOOKUP($I8955,'Valid Values - Search'!$R$4:$S$4719,2,FALSE),"")</f>
        <v/>
      </c>
      <c r="AC8955" s="38" t="str">
        <f t="shared" si="139"/>
        <v/>
      </c>
      <c r="AD8955" s="38"/>
    </row>
    <row r="8956" spans="1:30">
      <c r="A8956" s="46"/>
      <c r="B8956" s="47"/>
      <c r="C8956" s="49"/>
      <c r="D8956" s="41"/>
      <c r="E8956" s="41"/>
      <c r="F8956" s="41"/>
      <c r="G8956" s="50" t="str">
        <f>IF(A8956&lt;&gt;"",CONCATENATE(A8956,":",YEAR(B8956),IF(MONTH(B8956)&gt;9,MONTH(B8956),CONCATENATE(0,MONTH(B8956))),IF(DAY(B8956)&gt;9,DAY(B8956),CONCATENATE(0,DAY(B8956))),IF(HOUR(C8956)&gt;9,HOUR(C8956),CONCATENATE(0,HOUR(C8956))),IF(MINUTE(C8956)&gt;9,MINUTE(C8956),CONCATENATE(0,MINUTE(C8956))),":",VLOOKUP(F8956,'Valid Values - Results'!$D$4:$F$12,3,FALSE)),"")</f>
        <v/>
      </c>
      <c r="H8956" s="41"/>
      <c r="I8956" s="41"/>
      <c r="J8956" s="41"/>
      <c r="K8956" s="41"/>
      <c r="L8956" s="41"/>
      <c r="M8956" s="92"/>
      <c r="N8956" s="41"/>
      <c r="O8956" s="41"/>
      <c r="P8956" s="41"/>
      <c r="Q8956" s="41"/>
      <c r="R8956" s="41"/>
      <c r="S8956" s="41"/>
      <c r="T8956" s="41"/>
      <c r="U8956" s="47"/>
      <c r="V8956" s="49"/>
      <c r="W8956" s="41"/>
      <c r="X8956" s="41"/>
      <c r="Y8956" s="41"/>
      <c r="AA8956" s="37" t="str">
        <f>IF($I8956&lt;&gt;"",VLOOKUP($I8956,'Valid Values - Search'!$R$4:$T$4719,3,FALSE),"")</f>
        <v/>
      </c>
      <c r="AB8956" s="37" t="str">
        <f>IF($I8956&lt;&gt;"",VLOOKUP($I8956,'Valid Values - Search'!$R$4:$S$4719,2,FALSE),"")</f>
        <v/>
      </c>
      <c r="AC8956" s="38" t="str">
        <f t="shared" si="139"/>
        <v/>
      </c>
      <c r="AD8956" s="38"/>
    </row>
    <row r="8957" spans="1:30">
      <c r="A8957" s="46"/>
      <c r="B8957" s="47"/>
      <c r="C8957" s="49"/>
      <c r="D8957" s="41"/>
      <c r="E8957" s="41"/>
      <c r="F8957" s="41"/>
      <c r="G8957" s="50" t="str">
        <f>IF(A8957&lt;&gt;"",CONCATENATE(A8957,":",YEAR(B8957),IF(MONTH(B8957)&gt;9,MONTH(B8957),CONCATENATE(0,MONTH(B8957))),IF(DAY(B8957)&gt;9,DAY(B8957),CONCATENATE(0,DAY(B8957))),IF(HOUR(C8957)&gt;9,HOUR(C8957),CONCATENATE(0,HOUR(C8957))),IF(MINUTE(C8957)&gt;9,MINUTE(C8957),CONCATENATE(0,MINUTE(C8957))),":",VLOOKUP(F8957,'Valid Values - Results'!$D$4:$F$12,3,FALSE)),"")</f>
        <v/>
      </c>
      <c r="H8957" s="41"/>
      <c r="I8957" s="41"/>
      <c r="J8957" s="41"/>
      <c r="K8957" s="41"/>
      <c r="L8957" s="41"/>
      <c r="M8957" s="92"/>
      <c r="N8957" s="41"/>
      <c r="O8957" s="41"/>
      <c r="P8957" s="41"/>
      <c r="Q8957" s="41"/>
      <c r="R8957" s="41"/>
      <c r="S8957" s="41"/>
      <c r="T8957" s="41"/>
      <c r="U8957" s="47"/>
      <c r="V8957" s="49"/>
      <c r="W8957" s="41"/>
      <c r="X8957" s="41"/>
      <c r="Y8957" s="41"/>
      <c r="AA8957" s="37" t="str">
        <f>IF($I8957&lt;&gt;"",VLOOKUP($I8957,'Valid Values - Search'!$R$4:$T$4719,3,FALSE),"")</f>
        <v/>
      </c>
      <c r="AB8957" s="37" t="str">
        <f>IF($I8957&lt;&gt;"",VLOOKUP($I8957,'Valid Values - Search'!$R$4:$S$4719,2,FALSE),"")</f>
        <v/>
      </c>
      <c r="AC8957" s="38" t="str">
        <f t="shared" si="139"/>
        <v/>
      </c>
      <c r="AD8957" s="38"/>
    </row>
    <row r="8958" spans="1:30">
      <c r="A8958" s="46"/>
      <c r="B8958" s="47"/>
      <c r="C8958" s="49"/>
      <c r="D8958" s="41"/>
      <c r="E8958" s="41"/>
      <c r="F8958" s="41"/>
      <c r="G8958" s="50" t="str">
        <f>IF(A8958&lt;&gt;"",CONCATENATE(A8958,":",YEAR(B8958),IF(MONTH(B8958)&gt;9,MONTH(B8958),CONCATENATE(0,MONTH(B8958))),IF(DAY(B8958)&gt;9,DAY(B8958),CONCATENATE(0,DAY(B8958))),IF(HOUR(C8958)&gt;9,HOUR(C8958),CONCATENATE(0,HOUR(C8958))),IF(MINUTE(C8958)&gt;9,MINUTE(C8958),CONCATENATE(0,MINUTE(C8958))),":",VLOOKUP(F8958,'Valid Values - Results'!$D$4:$F$12,3,FALSE)),"")</f>
        <v/>
      </c>
      <c r="H8958" s="41"/>
      <c r="I8958" s="41"/>
      <c r="J8958" s="41"/>
      <c r="K8958" s="41"/>
      <c r="L8958" s="41"/>
      <c r="M8958" s="92"/>
      <c r="N8958" s="41"/>
      <c r="O8958" s="41"/>
      <c r="P8958" s="41"/>
      <c r="Q8958" s="41"/>
      <c r="R8958" s="41"/>
      <c r="S8958" s="41"/>
      <c r="T8958" s="41"/>
      <c r="U8958" s="47"/>
      <c r="V8958" s="49"/>
      <c r="W8958" s="41"/>
      <c r="X8958" s="41"/>
      <c r="Y8958" s="41"/>
      <c r="AA8958" s="37" t="str">
        <f>IF($I8958&lt;&gt;"",VLOOKUP($I8958,'Valid Values - Search'!$R$4:$T$4719,3,FALSE),"")</f>
        <v/>
      </c>
      <c r="AB8958" s="37" t="str">
        <f>IF($I8958&lt;&gt;"",VLOOKUP($I8958,'Valid Values - Search'!$R$4:$S$4719,2,FALSE),"")</f>
        <v/>
      </c>
      <c r="AC8958" s="38" t="str">
        <f t="shared" si="139"/>
        <v/>
      </c>
      <c r="AD8958" s="38"/>
    </row>
    <row r="8959" spans="1:30">
      <c r="A8959" s="46"/>
      <c r="B8959" s="47"/>
      <c r="C8959" s="49"/>
      <c r="D8959" s="41"/>
      <c r="E8959" s="41"/>
      <c r="F8959" s="41"/>
      <c r="G8959" s="50" t="str">
        <f>IF(A8959&lt;&gt;"",CONCATENATE(A8959,":",YEAR(B8959),IF(MONTH(B8959)&gt;9,MONTH(B8959),CONCATENATE(0,MONTH(B8959))),IF(DAY(B8959)&gt;9,DAY(B8959),CONCATENATE(0,DAY(B8959))),IF(HOUR(C8959)&gt;9,HOUR(C8959),CONCATENATE(0,HOUR(C8959))),IF(MINUTE(C8959)&gt;9,MINUTE(C8959),CONCATENATE(0,MINUTE(C8959))),":",VLOOKUP(F8959,'Valid Values - Results'!$D$4:$F$12,3,FALSE)),"")</f>
        <v/>
      </c>
      <c r="H8959" s="41"/>
      <c r="I8959" s="41"/>
      <c r="J8959" s="41"/>
      <c r="K8959" s="41"/>
      <c r="L8959" s="41"/>
      <c r="M8959" s="92"/>
      <c r="N8959" s="41"/>
      <c r="O8959" s="41"/>
      <c r="P8959" s="41"/>
      <c r="Q8959" s="41"/>
      <c r="R8959" s="41"/>
      <c r="S8959" s="41"/>
      <c r="T8959" s="41"/>
      <c r="U8959" s="47"/>
      <c r="V8959" s="49"/>
      <c r="W8959" s="41"/>
      <c r="X8959" s="41"/>
      <c r="Y8959" s="41"/>
      <c r="AA8959" s="37" t="str">
        <f>IF($I8959&lt;&gt;"",VLOOKUP($I8959,'Valid Values - Search'!$R$4:$T$4719,3,FALSE),"")</f>
        <v/>
      </c>
      <c r="AB8959" s="37" t="str">
        <f>IF($I8959&lt;&gt;"",VLOOKUP($I8959,'Valid Values - Search'!$R$4:$S$4719,2,FALSE),"")</f>
        <v/>
      </c>
      <c r="AC8959" s="38" t="str">
        <f t="shared" si="139"/>
        <v/>
      </c>
      <c r="AD8959" s="38"/>
    </row>
    <row r="8960" spans="1:30">
      <c r="A8960" s="46"/>
      <c r="B8960" s="47"/>
      <c r="C8960" s="49"/>
      <c r="D8960" s="41"/>
      <c r="E8960" s="41"/>
      <c r="F8960" s="41"/>
      <c r="G8960" s="50" t="str">
        <f>IF(A8960&lt;&gt;"",CONCATENATE(A8960,":",YEAR(B8960),IF(MONTH(B8960)&gt;9,MONTH(B8960),CONCATENATE(0,MONTH(B8960))),IF(DAY(B8960)&gt;9,DAY(B8960),CONCATENATE(0,DAY(B8960))),IF(HOUR(C8960)&gt;9,HOUR(C8960),CONCATENATE(0,HOUR(C8960))),IF(MINUTE(C8960)&gt;9,MINUTE(C8960),CONCATENATE(0,MINUTE(C8960))),":",VLOOKUP(F8960,'Valid Values - Results'!$D$4:$F$12,3,FALSE)),"")</f>
        <v/>
      </c>
      <c r="H8960" s="41"/>
      <c r="I8960" s="41"/>
      <c r="J8960" s="41"/>
      <c r="K8960" s="41"/>
      <c r="L8960" s="41"/>
      <c r="M8960" s="92"/>
      <c r="N8960" s="41"/>
      <c r="O8960" s="41"/>
      <c r="P8960" s="41"/>
      <c r="Q8960" s="41"/>
      <c r="R8960" s="41"/>
      <c r="S8960" s="41"/>
      <c r="T8960" s="41"/>
      <c r="U8960" s="47"/>
      <c r="V8960" s="49"/>
      <c r="W8960" s="41"/>
      <c r="X8960" s="41"/>
      <c r="Y8960" s="41"/>
      <c r="AA8960" s="37" t="str">
        <f>IF($I8960&lt;&gt;"",VLOOKUP($I8960,'Valid Values - Search'!$R$4:$T$4719,3,FALSE),"")</f>
        <v/>
      </c>
      <c r="AB8960" s="37" t="str">
        <f>IF($I8960&lt;&gt;"",VLOOKUP($I8960,'Valid Values - Search'!$R$4:$S$4719,2,FALSE),"")</f>
        <v/>
      </c>
      <c r="AC8960" s="38" t="str">
        <f t="shared" si="139"/>
        <v/>
      </c>
      <c r="AD8960" s="38"/>
    </row>
    <row r="8961" spans="1:30">
      <c r="A8961" s="46"/>
      <c r="B8961" s="47"/>
      <c r="C8961" s="49"/>
      <c r="D8961" s="41"/>
      <c r="E8961" s="41"/>
      <c r="F8961" s="41"/>
      <c r="G8961" s="50" t="str">
        <f>IF(A8961&lt;&gt;"",CONCATENATE(A8961,":",YEAR(B8961),IF(MONTH(B8961)&gt;9,MONTH(B8961),CONCATENATE(0,MONTH(B8961))),IF(DAY(B8961)&gt;9,DAY(B8961),CONCATENATE(0,DAY(B8961))),IF(HOUR(C8961)&gt;9,HOUR(C8961),CONCATENATE(0,HOUR(C8961))),IF(MINUTE(C8961)&gt;9,MINUTE(C8961),CONCATENATE(0,MINUTE(C8961))),":",VLOOKUP(F8961,'Valid Values - Results'!$D$4:$F$12,3,FALSE)),"")</f>
        <v/>
      </c>
      <c r="H8961" s="41"/>
      <c r="I8961" s="41"/>
      <c r="J8961" s="41"/>
      <c r="K8961" s="41"/>
      <c r="L8961" s="41"/>
      <c r="M8961" s="92"/>
      <c r="N8961" s="41"/>
      <c r="O8961" s="41"/>
      <c r="P8961" s="41"/>
      <c r="Q8961" s="41"/>
      <c r="R8961" s="41"/>
      <c r="S8961" s="41"/>
      <c r="T8961" s="41"/>
      <c r="U8961" s="47"/>
      <c r="V8961" s="49"/>
      <c r="W8961" s="41"/>
      <c r="X8961" s="41"/>
      <c r="Y8961" s="41"/>
      <c r="AA8961" s="37" t="str">
        <f>IF($I8961&lt;&gt;"",VLOOKUP($I8961,'Valid Values - Search'!$R$4:$T$4719,3,FALSE),"")</f>
        <v/>
      </c>
      <c r="AB8961" s="37" t="str">
        <f>IF($I8961&lt;&gt;"",VLOOKUP($I8961,'Valid Values - Search'!$R$4:$S$4719,2,FALSE),"")</f>
        <v/>
      </c>
      <c r="AC8961" s="38" t="str">
        <f t="shared" si="139"/>
        <v/>
      </c>
      <c r="AD8961" s="38"/>
    </row>
    <row r="8962" spans="1:30">
      <c r="A8962" s="46"/>
      <c r="B8962" s="47"/>
      <c r="C8962" s="49"/>
      <c r="D8962" s="41"/>
      <c r="E8962" s="41"/>
      <c r="F8962" s="41"/>
      <c r="G8962" s="50" t="str">
        <f>IF(A8962&lt;&gt;"",CONCATENATE(A8962,":",YEAR(B8962),IF(MONTH(B8962)&gt;9,MONTH(B8962),CONCATENATE(0,MONTH(B8962))),IF(DAY(B8962)&gt;9,DAY(B8962),CONCATENATE(0,DAY(B8962))),IF(HOUR(C8962)&gt;9,HOUR(C8962),CONCATENATE(0,HOUR(C8962))),IF(MINUTE(C8962)&gt;9,MINUTE(C8962),CONCATENATE(0,MINUTE(C8962))),":",VLOOKUP(F8962,'Valid Values - Results'!$D$4:$F$12,3,FALSE)),"")</f>
        <v/>
      </c>
      <c r="H8962" s="41"/>
      <c r="I8962" s="41"/>
      <c r="J8962" s="41"/>
      <c r="K8962" s="41"/>
      <c r="L8962" s="41"/>
      <c r="M8962" s="92"/>
      <c r="N8962" s="41"/>
      <c r="O8962" s="41"/>
      <c r="P8962" s="41"/>
      <c r="Q8962" s="41"/>
      <c r="R8962" s="41"/>
      <c r="S8962" s="41"/>
      <c r="T8962" s="41"/>
      <c r="U8962" s="47"/>
      <c r="V8962" s="49"/>
      <c r="W8962" s="41"/>
      <c r="X8962" s="41"/>
      <c r="Y8962" s="41"/>
      <c r="AA8962" s="37" t="str">
        <f>IF($I8962&lt;&gt;"",VLOOKUP($I8962,'Valid Values - Search'!$R$4:$T$4719,3,FALSE),"")</f>
        <v/>
      </c>
      <c r="AB8962" s="37" t="str">
        <f>IF($I8962&lt;&gt;"",VLOOKUP($I8962,'Valid Values - Search'!$R$4:$S$4719,2,FALSE),"")</f>
        <v/>
      </c>
      <c r="AC8962" s="38" t="str">
        <f t="shared" ref="AC8962:AC9025" si="140">IF($V8962&lt;&gt;"",$D8962,"")</f>
        <v/>
      </c>
      <c r="AD8962" s="38"/>
    </row>
    <row r="8963" spans="1:30">
      <c r="A8963" s="46"/>
      <c r="B8963" s="47"/>
      <c r="C8963" s="49"/>
      <c r="D8963" s="41"/>
      <c r="E8963" s="41"/>
      <c r="F8963" s="41"/>
      <c r="G8963" s="50" t="str">
        <f>IF(A8963&lt;&gt;"",CONCATENATE(A8963,":",YEAR(B8963),IF(MONTH(B8963)&gt;9,MONTH(B8963),CONCATENATE(0,MONTH(B8963))),IF(DAY(B8963)&gt;9,DAY(B8963),CONCATENATE(0,DAY(B8963))),IF(HOUR(C8963)&gt;9,HOUR(C8963),CONCATENATE(0,HOUR(C8963))),IF(MINUTE(C8963)&gt;9,MINUTE(C8963),CONCATENATE(0,MINUTE(C8963))),":",VLOOKUP(F8963,'Valid Values - Results'!$D$4:$F$12,3,FALSE)),"")</f>
        <v/>
      </c>
      <c r="H8963" s="41"/>
      <c r="I8963" s="41"/>
      <c r="J8963" s="41"/>
      <c r="K8963" s="41"/>
      <c r="L8963" s="41"/>
      <c r="M8963" s="92"/>
      <c r="N8963" s="41"/>
      <c r="O8963" s="41"/>
      <c r="P8963" s="41"/>
      <c r="Q8963" s="41"/>
      <c r="R8963" s="41"/>
      <c r="S8963" s="41"/>
      <c r="T8963" s="41"/>
      <c r="U8963" s="47"/>
      <c r="V8963" s="49"/>
      <c r="W8963" s="41"/>
      <c r="X8963" s="41"/>
      <c r="Y8963" s="41"/>
      <c r="AA8963" s="37" t="str">
        <f>IF($I8963&lt;&gt;"",VLOOKUP($I8963,'Valid Values - Search'!$R$4:$T$4719,3,FALSE),"")</f>
        <v/>
      </c>
      <c r="AB8963" s="37" t="str">
        <f>IF($I8963&lt;&gt;"",VLOOKUP($I8963,'Valid Values - Search'!$R$4:$S$4719,2,FALSE),"")</f>
        <v/>
      </c>
      <c r="AC8963" s="38" t="str">
        <f t="shared" si="140"/>
        <v/>
      </c>
      <c r="AD8963" s="38"/>
    </row>
    <row r="8964" spans="1:30">
      <c r="A8964" s="46"/>
      <c r="B8964" s="47"/>
      <c r="C8964" s="49"/>
      <c r="D8964" s="41"/>
      <c r="E8964" s="41"/>
      <c r="F8964" s="41"/>
      <c r="G8964" s="50" t="str">
        <f>IF(A8964&lt;&gt;"",CONCATENATE(A8964,":",YEAR(B8964),IF(MONTH(B8964)&gt;9,MONTH(B8964),CONCATENATE(0,MONTH(B8964))),IF(DAY(B8964)&gt;9,DAY(B8964),CONCATENATE(0,DAY(B8964))),IF(HOUR(C8964)&gt;9,HOUR(C8964),CONCATENATE(0,HOUR(C8964))),IF(MINUTE(C8964)&gt;9,MINUTE(C8964),CONCATENATE(0,MINUTE(C8964))),":",VLOOKUP(F8964,'Valid Values - Results'!$D$4:$F$12,3,FALSE)),"")</f>
        <v/>
      </c>
      <c r="H8964" s="41"/>
      <c r="I8964" s="41"/>
      <c r="J8964" s="41"/>
      <c r="K8964" s="41"/>
      <c r="L8964" s="41"/>
      <c r="M8964" s="92"/>
      <c r="N8964" s="41"/>
      <c r="O8964" s="41"/>
      <c r="P8964" s="41"/>
      <c r="Q8964" s="41"/>
      <c r="R8964" s="41"/>
      <c r="S8964" s="41"/>
      <c r="T8964" s="41"/>
      <c r="U8964" s="47"/>
      <c r="V8964" s="49"/>
      <c r="W8964" s="41"/>
      <c r="X8964" s="41"/>
      <c r="Y8964" s="41"/>
      <c r="AA8964" s="37" t="str">
        <f>IF($I8964&lt;&gt;"",VLOOKUP($I8964,'Valid Values - Search'!$R$4:$T$4719,3,FALSE),"")</f>
        <v/>
      </c>
      <c r="AB8964" s="37" t="str">
        <f>IF($I8964&lt;&gt;"",VLOOKUP($I8964,'Valid Values - Search'!$R$4:$S$4719,2,FALSE),"")</f>
        <v/>
      </c>
      <c r="AC8964" s="38" t="str">
        <f t="shared" si="140"/>
        <v/>
      </c>
      <c r="AD8964" s="38"/>
    </row>
    <row r="8965" spans="1:30">
      <c r="A8965" s="46"/>
      <c r="B8965" s="47"/>
      <c r="C8965" s="49"/>
      <c r="D8965" s="41"/>
      <c r="E8965" s="41"/>
      <c r="F8965" s="41"/>
      <c r="G8965" s="50" t="str">
        <f>IF(A8965&lt;&gt;"",CONCATENATE(A8965,":",YEAR(B8965),IF(MONTH(B8965)&gt;9,MONTH(B8965),CONCATENATE(0,MONTH(B8965))),IF(DAY(B8965)&gt;9,DAY(B8965),CONCATENATE(0,DAY(B8965))),IF(HOUR(C8965)&gt;9,HOUR(C8965),CONCATENATE(0,HOUR(C8965))),IF(MINUTE(C8965)&gt;9,MINUTE(C8965),CONCATENATE(0,MINUTE(C8965))),":",VLOOKUP(F8965,'Valid Values - Results'!$D$4:$F$12,3,FALSE)),"")</f>
        <v/>
      </c>
      <c r="H8965" s="41"/>
      <c r="I8965" s="41"/>
      <c r="J8965" s="41"/>
      <c r="K8965" s="41"/>
      <c r="L8965" s="41"/>
      <c r="M8965" s="92"/>
      <c r="N8965" s="41"/>
      <c r="O8965" s="41"/>
      <c r="P8965" s="41"/>
      <c r="Q8965" s="41"/>
      <c r="R8965" s="41"/>
      <c r="S8965" s="41"/>
      <c r="T8965" s="41"/>
      <c r="U8965" s="47"/>
      <c r="V8965" s="49"/>
      <c r="W8965" s="41"/>
      <c r="X8965" s="41"/>
      <c r="Y8965" s="41"/>
      <c r="AA8965" s="37" t="str">
        <f>IF($I8965&lt;&gt;"",VLOOKUP($I8965,'Valid Values - Search'!$R$4:$T$4719,3,FALSE),"")</f>
        <v/>
      </c>
      <c r="AB8965" s="37" t="str">
        <f>IF($I8965&lt;&gt;"",VLOOKUP($I8965,'Valid Values - Search'!$R$4:$S$4719,2,FALSE),"")</f>
        <v/>
      </c>
      <c r="AC8965" s="38" t="str">
        <f t="shared" si="140"/>
        <v/>
      </c>
      <c r="AD8965" s="38"/>
    </row>
    <row r="8966" spans="1:30">
      <c r="A8966" s="46"/>
      <c r="B8966" s="47"/>
      <c r="C8966" s="49"/>
      <c r="D8966" s="41"/>
      <c r="E8966" s="41"/>
      <c r="F8966" s="41"/>
      <c r="G8966" s="50" t="str">
        <f>IF(A8966&lt;&gt;"",CONCATENATE(A8966,":",YEAR(B8966),IF(MONTH(B8966)&gt;9,MONTH(B8966),CONCATENATE(0,MONTH(B8966))),IF(DAY(B8966)&gt;9,DAY(B8966),CONCATENATE(0,DAY(B8966))),IF(HOUR(C8966)&gt;9,HOUR(C8966),CONCATENATE(0,HOUR(C8966))),IF(MINUTE(C8966)&gt;9,MINUTE(C8966),CONCATENATE(0,MINUTE(C8966))),":",VLOOKUP(F8966,'Valid Values - Results'!$D$4:$F$12,3,FALSE)),"")</f>
        <v/>
      </c>
      <c r="H8966" s="41"/>
      <c r="I8966" s="41"/>
      <c r="J8966" s="41"/>
      <c r="K8966" s="41"/>
      <c r="L8966" s="41"/>
      <c r="M8966" s="92"/>
      <c r="N8966" s="41"/>
      <c r="O8966" s="41"/>
      <c r="P8966" s="41"/>
      <c r="Q8966" s="41"/>
      <c r="R8966" s="41"/>
      <c r="S8966" s="41"/>
      <c r="T8966" s="41"/>
      <c r="U8966" s="47"/>
      <c r="V8966" s="49"/>
      <c r="W8966" s="41"/>
      <c r="X8966" s="41"/>
      <c r="Y8966" s="41"/>
      <c r="AA8966" s="37" t="str">
        <f>IF($I8966&lt;&gt;"",VLOOKUP($I8966,'Valid Values - Search'!$R$4:$T$4719,3,FALSE),"")</f>
        <v/>
      </c>
      <c r="AB8966" s="37" t="str">
        <f>IF($I8966&lt;&gt;"",VLOOKUP($I8966,'Valid Values - Search'!$R$4:$S$4719,2,FALSE),"")</f>
        <v/>
      </c>
      <c r="AC8966" s="38" t="str">
        <f t="shared" si="140"/>
        <v/>
      </c>
      <c r="AD8966" s="38"/>
    </row>
    <row r="8967" spans="1:30">
      <c r="A8967" s="46"/>
      <c r="B8967" s="47"/>
      <c r="C8967" s="49"/>
      <c r="D8967" s="41"/>
      <c r="E8967" s="41"/>
      <c r="F8967" s="41"/>
      <c r="G8967" s="50" t="str">
        <f>IF(A8967&lt;&gt;"",CONCATENATE(A8967,":",YEAR(B8967),IF(MONTH(B8967)&gt;9,MONTH(B8967),CONCATENATE(0,MONTH(B8967))),IF(DAY(B8967)&gt;9,DAY(B8967),CONCATENATE(0,DAY(B8967))),IF(HOUR(C8967)&gt;9,HOUR(C8967),CONCATENATE(0,HOUR(C8967))),IF(MINUTE(C8967)&gt;9,MINUTE(C8967),CONCATENATE(0,MINUTE(C8967))),":",VLOOKUP(F8967,'Valid Values - Results'!$D$4:$F$12,3,FALSE)),"")</f>
        <v/>
      </c>
      <c r="H8967" s="41"/>
      <c r="I8967" s="41"/>
      <c r="J8967" s="41"/>
      <c r="K8967" s="41"/>
      <c r="L8967" s="41"/>
      <c r="M8967" s="92"/>
      <c r="N8967" s="41"/>
      <c r="O8967" s="41"/>
      <c r="P8967" s="41"/>
      <c r="Q8967" s="41"/>
      <c r="R8967" s="41"/>
      <c r="S8967" s="41"/>
      <c r="T8967" s="41"/>
      <c r="U8967" s="47"/>
      <c r="V8967" s="49"/>
      <c r="W8967" s="41"/>
      <c r="X8967" s="41"/>
      <c r="Y8967" s="41"/>
      <c r="AA8967" s="37" t="str">
        <f>IF($I8967&lt;&gt;"",VLOOKUP($I8967,'Valid Values - Search'!$R$4:$T$4719,3,FALSE),"")</f>
        <v/>
      </c>
      <c r="AB8967" s="37" t="str">
        <f>IF($I8967&lt;&gt;"",VLOOKUP($I8967,'Valid Values - Search'!$R$4:$S$4719,2,FALSE),"")</f>
        <v/>
      </c>
      <c r="AC8967" s="38" t="str">
        <f t="shared" si="140"/>
        <v/>
      </c>
      <c r="AD8967" s="38"/>
    </row>
    <row r="8968" spans="1:30">
      <c r="A8968" s="46"/>
      <c r="B8968" s="47"/>
      <c r="C8968" s="49"/>
      <c r="D8968" s="41"/>
      <c r="E8968" s="41"/>
      <c r="F8968" s="41"/>
      <c r="G8968" s="50" t="str">
        <f>IF(A8968&lt;&gt;"",CONCATENATE(A8968,":",YEAR(B8968),IF(MONTH(B8968)&gt;9,MONTH(B8968),CONCATENATE(0,MONTH(B8968))),IF(DAY(B8968)&gt;9,DAY(B8968),CONCATENATE(0,DAY(B8968))),IF(HOUR(C8968)&gt;9,HOUR(C8968),CONCATENATE(0,HOUR(C8968))),IF(MINUTE(C8968)&gt;9,MINUTE(C8968),CONCATENATE(0,MINUTE(C8968))),":",VLOOKUP(F8968,'Valid Values - Results'!$D$4:$F$12,3,FALSE)),"")</f>
        <v/>
      </c>
      <c r="H8968" s="41"/>
      <c r="I8968" s="41"/>
      <c r="J8968" s="41"/>
      <c r="K8968" s="41"/>
      <c r="L8968" s="41"/>
      <c r="M8968" s="92"/>
      <c r="N8968" s="41"/>
      <c r="O8968" s="41"/>
      <c r="P8968" s="41"/>
      <c r="Q8968" s="41"/>
      <c r="R8968" s="41"/>
      <c r="S8968" s="41"/>
      <c r="T8968" s="41"/>
      <c r="U8968" s="47"/>
      <c r="V8968" s="49"/>
      <c r="W8968" s="41"/>
      <c r="X8968" s="41"/>
      <c r="Y8968" s="41"/>
      <c r="AA8968" s="37" t="str">
        <f>IF($I8968&lt;&gt;"",VLOOKUP($I8968,'Valid Values - Search'!$R$4:$T$4719,3,FALSE),"")</f>
        <v/>
      </c>
      <c r="AB8968" s="37" t="str">
        <f>IF($I8968&lt;&gt;"",VLOOKUP($I8968,'Valid Values - Search'!$R$4:$S$4719,2,FALSE),"")</f>
        <v/>
      </c>
      <c r="AC8968" s="38" t="str">
        <f t="shared" si="140"/>
        <v/>
      </c>
      <c r="AD8968" s="38"/>
    </row>
    <row r="8969" spans="1:30">
      <c r="A8969" s="46"/>
      <c r="B8969" s="47"/>
      <c r="C8969" s="49"/>
      <c r="D8969" s="41"/>
      <c r="E8969" s="41"/>
      <c r="F8969" s="41"/>
      <c r="G8969" s="50" t="str">
        <f>IF(A8969&lt;&gt;"",CONCATENATE(A8969,":",YEAR(B8969),IF(MONTH(B8969)&gt;9,MONTH(B8969),CONCATENATE(0,MONTH(B8969))),IF(DAY(B8969)&gt;9,DAY(B8969),CONCATENATE(0,DAY(B8969))),IF(HOUR(C8969)&gt;9,HOUR(C8969),CONCATENATE(0,HOUR(C8969))),IF(MINUTE(C8969)&gt;9,MINUTE(C8969),CONCATENATE(0,MINUTE(C8969))),":",VLOOKUP(F8969,'Valid Values - Results'!$D$4:$F$12,3,FALSE)),"")</f>
        <v/>
      </c>
      <c r="H8969" s="41"/>
      <c r="I8969" s="41"/>
      <c r="J8969" s="41"/>
      <c r="K8969" s="41"/>
      <c r="L8969" s="41"/>
      <c r="M8969" s="92"/>
      <c r="N8969" s="41"/>
      <c r="O8969" s="41"/>
      <c r="P8969" s="41"/>
      <c r="Q8969" s="41"/>
      <c r="R8969" s="41"/>
      <c r="S8969" s="41"/>
      <c r="T8969" s="41"/>
      <c r="U8969" s="47"/>
      <c r="V8969" s="49"/>
      <c r="W8969" s="41"/>
      <c r="X8969" s="41"/>
      <c r="Y8969" s="41"/>
      <c r="AA8969" s="37" t="str">
        <f>IF($I8969&lt;&gt;"",VLOOKUP($I8969,'Valid Values - Search'!$R$4:$T$4719,3,FALSE),"")</f>
        <v/>
      </c>
      <c r="AB8969" s="37" t="str">
        <f>IF($I8969&lt;&gt;"",VLOOKUP($I8969,'Valid Values - Search'!$R$4:$S$4719,2,FALSE),"")</f>
        <v/>
      </c>
      <c r="AC8969" s="38" t="str">
        <f t="shared" si="140"/>
        <v/>
      </c>
      <c r="AD8969" s="38"/>
    </row>
    <row r="8970" spans="1:30">
      <c r="A8970" s="46"/>
      <c r="B8970" s="47"/>
      <c r="C8970" s="49"/>
      <c r="D8970" s="41"/>
      <c r="E8970" s="41"/>
      <c r="F8970" s="41"/>
      <c r="G8970" s="50" t="str">
        <f>IF(A8970&lt;&gt;"",CONCATENATE(A8970,":",YEAR(B8970),IF(MONTH(B8970)&gt;9,MONTH(B8970),CONCATENATE(0,MONTH(B8970))),IF(DAY(B8970)&gt;9,DAY(B8970),CONCATENATE(0,DAY(B8970))),IF(HOUR(C8970)&gt;9,HOUR(C8970),CONCATENATE(0,HOUR(C8970))),IF(MINUTE(C8970)&gt;9,MINUTE(C8970),CONCATENATE(0,MINUTE(C8970))),":",VLOOKUP(F8970,'Valid Values - Results'!$D$4:$F$12,3,FALSE)),"")</f>
        <v/>
      </c>
      <c r="H8970" s="41"/>
      <c r="I8970" s="41"/>
      <c r="J8970" s="41"/>
      <c r="K8970" s="41"/>
      <c r="L8970" s="41"/>
      <c r="M8970" s="92"/>
      <c r="N8970" s="41"/>
      <c r="O8970" s="41"/>
      <c r="P8970" s="41"/>
      <c r="Q8970" s="41"/>
      <c r="R8970" s="41"/>
      <c r="S8970" s="41"/>
      <c r="T8970" s="41"/>
      <c r="U8970" s="47"/>
      <c r="V8970" s="49"/>
      <c r="W8970" s="41"/>
      <c r="X8970" s="41"/>
      <c r="Y8970" s="41"/>
      <c r="AA8970" s="37" t="str">
        <f>IF($I8970&lt;&gt;"",VLOOKUP($I8970,'Valid Values - Search'!$R$4:$T$4719,3,FALSE),"")</f>
        <v/>
      </c>
      <c r="AB8970" s="37" t="str">
        <f>IF($I8970&lt;&gt;"",VLOOKUP($I8970,'Valid Values - Search'!$R$4:$S$4719,2,FALSE),"")</f>
        <v/>
      </c>
      <c r="AC8970" s="38" t="str">
        <f t="shared" si="140"/>
        <v/>
      </c>
      <c r="AD8970" s="38"/>
    </row>
    <row r="8971" spans="1:30">
      <c r="A8971" s="46"/>
      <c r="B8971" s="47"/>
      <c r="C8971" s="49"/>
      <c r="D8971" s="41"/>
      <c r="E8971" s="41"/>
      <c r="F8971" s="41"/>
      <c r="G8971" s="50" t="str">
        <f>IF(A8971&lt;&gt;"",CONCATENATE(A8971,":",YEAR(B8971),IF(MONTH(B8971)&gt;9,MONTH(B8971),CONCATENATE(0,MONTH(B8971))),IF(DAY(B8971)&gt;9,DAY(B8971),CONCATENATE(0,DAY(B8971))),IF(HOUR(C8971)&gt;9,HOUR(C8971),CONCATENATE(0,HOUR(C8971))),IF(MINUTE(C8971)&gt;9,MINUTE(C8971),CONCATENATE(0,MINUTE(C8971))),":",VLOOKUP(F8971,'Valid Values - Results'!$D$4:$F$12,3,FALSE)),"")</f>
        <v/>
      </c>
      <c r="H8971" s="41"/>
      <c r="I8971" s="41"/>
      <c r="J8971" s="41"/>
      <c r="K8971" s="41"/>
      <c r="L8971" s="41"/>
      <c r="M8971" s="92"/>
      <c r="N8971" s="41"/>
      <c r="O8971" s="41"/>
      <c r="P8971" s="41"/>
      <c r="Q8971" s="41"/>
      <c r="R8971" s="41"/>
      <c r="S8971" s="41"/>
      <c r="T8971" s="41"/>
      <c r="U8971" s="47"/>
      <c r="V8971" s="49"/>
      <c r="W8971" s="41"/>
      <c r="X8971" s="41"/>
      <c r="Y8971" s="41"/>
      <c r="AA8971" s="37" t="str">
        <f>IF($I8971&lt;&gt;"",VLOOKUP($I8971,'Valid Values - Search'!$R$4:$T$4719,3,FALSE),"")</f>
        <v/>
      </c>
      <c r="AB8971" s="37" t="str">
        <f>IF($I8971&lt;&gt;"",VLOOKUP($I8971,'Valid Values - Search'!$R$4:$S$4719,2,FALSE),"")</f>
        <v/>
      </c>
      <c r="AC8971" s="38" t="str">
        <f t="shared" si="140"/>
        <v/>
      </c>
      <c r="AD8971" s="38"/>
    </row>
    <row r="8972" spans="1:30">
      <c r="A8972" s="46"/>
      <c r="B8972" s="47"/>
      <c r="C8972" s="49"/>
      <c r="D8972" s="41"/>
      <c r="E8972" s="41"/>
      <c r="F8972" s="41"/>
      <c r="G8972" s="50" t="str">
        <f>IF(A8972&lt;&gt;"",CONCATENATE(A8972,":",YEAR(B8972),IF(MONTH(B8972)&gt;9,MONTH(B8972),CONCATENATE(0,MONTH(B8972))),IF(DAY(B8972)&gt;9,DAY(B8972),CONCATENATE(0,DAY(B8972))),IF(HOUR(C8972)&gt;9,HOUR(C8972),CONCATENATE(0,HOUR(C8972))),IF(MINUTE(C8972)&gt;9,MINUTE(C8972),CONCATENATE(0,MINUTE(C8972))),":",VLOOKUP(F8972,'Valid Values - Results'!$D$4:$F$12,3,FALSE)),"")</f>
        <v/>
      </c>
      <c r="H8972" s="41"/>
      <c r="I8972" s="41"/>
      <c r="J8972" s="41"/>
      <c r="K8972" s="41"/>
      <c r="L8972" s="41"/>
      <c r="M8972" s="92"/>
      <c r="N8972" s="41"/>
      <c r="O8972" s="41"/>
      <c r="P8972" s="41"/>
      <c r="Q8972" s="41"/>
      <c r="R8972" s="41"/>
      <c r="S8972" s="41"/>
      <c r="T8972" s="41"/>
      <c r="U8972" s="47"/>
      <c r="V8972" s="49"/>
      <c r="W8972" s="41"/>
      <c r="X8972" s="41"/>
      <c r="Y8972" s="41"/>
      <c r="AA8972" s="37" t="str">
        <f>IF($I8972&lt;&gt;"",VLOOKUP($I8972,'Valid Values - Search'!$R$4:$T$4719,3,FALSE),"")</f>
        <v/>
      </c>
      <c r="AB8972" s="37" t="str">
        <f>IF($I8972&lt;&gt;"",VLOOKUP($I8972,'Valid Values - Search'!$R$4:$S$4719,2,FALSE),"")</f>
        <v/>
      </c>
      <c r="AC8972" s="38" t="str">
        <f t="shared" si="140"/>
        <v/>
      </c>
      <c r="AD8972" s="38"/>
    </row>
    <row r="8973" spans="1:30">
      <c r="A8973" s="46"/>
      <c r="B8973" s="47"/>
      <c r="C8973" s="49"/>
      <c r="D8973" s="41"/>
      <c r="E8973" s="41"/>
      <c r="F8973" s="41"/>
      <c r="G8973" s="50" t="str">
        <f>IF(A8973&lt;&gt;"",CONCATENATE(A8973,":",YEAR(B8973),IF(MONTH(B8973)&gt;9,MONTH(B8973),CONCATENATE(0,MONTH(B8973))),IF(DAY(B8973)&gt;9,DAY(B8973),CONCATENATE(0,DAY(B8973))),IF(HOUR(C8973)&gt;9,HOUR(C8973),CONCATENATE(0,HOUR(C8973))),IF(MINUTE(C8973)&gt;9,MINUTE(C8973),CONCATENATE(0,MINUTE(C8973))),":",VLOOKUP(F8973,'Valid Values - Results'!$D$4:$F$12,3,FALSE)),"")</f>
        <v/>
      </c>
      <c r="H8973" s="41"/>
      <c r="I8973" s="41"/>
      <c r="J8973" s="41"/>
      <c r="K8973" s="41"/>
      <c r="L8973" s="41"/>
      <c r="M8973" s="92"/>
      <c r="N8973" s="41"/>
      <c r="O8973" s="41"/>
      <c r="P8973" s="41"/>
      <c r="Q8973" s="41"/>
      <c r="R8973" s="41"/>
      <c r="S8973" s="41"/>
      <c r="T8973" s="41"/>
      <c r="U8973" s="47"/>
      <c r="V8973" s="49"/>
      <c r="W8973" s="41"/>
      <c r="X8973" s="41"/>
      <c r="Y8973" s="41"/>
      <c r="AA8973" s="37" t="str">
        <f>IF($I8973&lt;&gt;"",VLOOKUP($I8973,'Valid Values - Search'!$R$4:$T$4719,3,FALSE),"")</f>
        <v/>
      </c>
      <c r="AB8973" s="37" t="str">
        <f>IF($I8973&lt;&gt;"",VLOOKUP($I8973,'Valid Values - Search'!$R$4:$S$4719,2,FALSE),"")</f>
        <v/>
      </c>
      <c r="AC8973" s="38" t="str">
        <f t="shared" si="140"/>
        <v/>
      </c>
      <c r="AD8973" s="38"/>
    </row>
    <row r="8974" spans="1:30">
      <c r="A8974" s="46"/>
      <c r="B8974" s="47"/>
      <c r="C8974" s="49"/>
      <c r="D8974" s="41"/>
      <c r="E8974" s="41"/>
      <c r="F8974" s="41"/>
      <c r="G8974" s="50" t="str">
        <f>IF(A8974&lt;&gt;"",CONCATENATE(A8974,":",YEAR(B8974),IF(MONTH(B8974)&gt;9,MONTH(B8974),CONCATENATE(0,MONTH(B8974))),IF(DAY(B8974)&gt;9,DAY(B8974),CONCATENATE(0,DAY(B8974))),IF(HOUR(C8974)&gt;9,HOUR(C8974),CONCATENATE(0,HOUR(C8974))),IF(MINUTE(C8974)&gt;9,MINUTE(C8974),CONCATENATE(0,MINUTE(C8974))),":",VLOOKUP(F8974,'Valid Values - Results'!$D$4:$F$12,3,FALSE)),"")</f>
        <v/>
      </c>
      <c r="H8974" s="41"/>
      <c r="I8974" s="41"/>
      <c r="J8974" s="41"/>
      <c r="K8974" s="41"/>
      <c r="L8974" s="41"/>
      <c r="M8974" s="92"/>
      <c r="N8974" s="41"/>
      <c r="O8974" s="41"/>
      <c r="P8974" s="41"/>
      <c r="Q8974" s="41"/>
      <c r="R8974" s="41"/>
      <c r="S8974" s="41"/>
      <c r="T8974" s="41"/>
      <c r="U8974" s="47"/>
      <c r="V8974" s="49"/>
      <c r="W8974" s="41"/>
      <c r="X8974" s="41"/>
      <c r="Y8974" s="41"/>
      <c r="AA8974" s="37" t="str">
        <f>IF($I8974&lt;&gt;"",VLOOKUP($I8974,'Valid Values - Search'!$R$4:$T$4719,3,FALSE),"")</f>
        <v/>
      </c>
      <c r="AB8974" s="37" t="str">
        <f>IF($I8974&lt;&gt;"",VLOOKUP($I8974,'Valid Values - Search'!$R$4:$S$4719,2,FALSE),"")</f>
        <v/>
      </c>
      <c r="AC8974" s="38" t="str">
        <f t="shared" si="140"/>
        <v/>
      </c>
      <c r="AD8974" s="38"/>
    </row>
    <row r="8975" spans="1:30">
      <c r="A8975" s="46"/>
      <c r="B8975" s="47"/>
      <c r="C8975" s="49"/>
      <c r="D8975" s="41"/>
      <c r="E8975" s="41"/>
      <c r="F8975" s="41"/>
      <c r="G8975" s="50" t="str">
        <f>IF(A8975&lt;&gt;"",CONCATENATE(A8975,":",YEAR(B8975),IF(MONTH(B8975)&gt;9,MONTH(B8975),CONCATENATE(0,MONTH(B8975))),IF(DAY(B8975)&gt;9,DAY(B8975),CONCATENATE(0,DAY(B8975))),IF(HOUR(C8975)&gt;9,HOUR(C8975),CONCATENATE(0,HOUR(C8975))),IF(MINUTE(C8975)&gt;9,MINUTE(C8975),CONCATENATE(0,MINUTE(C8975))),":",VLOOKUP(F8975,'Valid Values - Results'!$D$4:$F$12,3,FALSE)),"")</f>
        <v/>
      </c>
      <c r="H8975" s="41"/>
      <c r="I8975" s="41"/>
      <c r="J8975" s="41"/>
      <c r="K8975" s="41"/>
      <c r="L8975" s="41"/>
      <c r="M8975" s="92"/>
      <c r="N8975" s="41"/>
      <c r="O8975" s="41"/>
      <c r="P8975" s="41"/>
      <c r="Q8975" s="41"/>
      <c r="R8975" s="41"/>
      <c r="S8975" s="41"/>
      <c r="T8975" s="41"/>
      <c r="U8975" s="47"/>
      <c r="V8975" s="49"/>
      <c r="W8975" s="41"/>
      <c r="X8975" s="41"/>
      <c r="Y8975" s="41"/>
      <c r="AA8975" s="37" t="str">
        <f>IF($I8975&lt;&gt;"",VLOOKUP($I8975,'Valid Values - Search'!$R$4:$T$4719,3,FALSE),"")</f>
        <v/>
      </c>
      <c r="AB8975" s="37" t="str">
        <f>IF($I8975&lt;&gt;"",VLOOKUP($I8975,'Valid Values - Search'!$R$4:$S$4719,2,FALSE),"")</f>
        <v/>
      </c>
      <c r="AC8975" s="38" t="str">
        <f t="shared" si="140"/>
        <v/>
      </c>
      <c r="AD8975" s="38"/>
    </row>
    <row r="8976" spans="1:30">
      <c r="A8976" s="46"/>
      <c r="B8976" s="47"/>
      <c r="C8976" s="49"/>
      <c r="D8976" s="41"/>
      <c r="E8976" s="41"/>
      <c r="F8976" s="41"/>
      <c r="G8976" s="50" t="str">
        <f>IF(A8976&lt;&gt;"",CONCATENATE(A8976,":",YEAR(B8976),IF(MONTH(B8976)&gt;9,MONTH(B8976),CONCATENATE(0,MONTH(B8976))),IF(DAY(B8976)&gt;9,DAY(B8976),CONCATENATE(0,DAY(B8976))),IF(HOUR(C8976)&gt;9,HOUR(C8976),CONCATENATE(0,HOUR(C8976))),IF(MINUTE(C8976)&gt;9,MINUTE(C8976),CONCATENATE(0,MINUTE(C8976))),":",VLOOKUP(F8976,'Valid Values - Results'!$D$4:$F$12,3,FALSE)),"")</f>
        <v/>
      </c>
      <c r="H8976" s="41"/>
      <c r="I8976" s="41"/>
      <c r="J8976" s="41"/>
      <c r="K8976" s="41"/>
      <c r="L8976" s="41"/>
      <c r="M8976" s="92"/>
      <c r="N8976" s="41"/>
      <c r="O8976" s="41"/>
      <c r="P8976" s="41"/>
      <c r="Q8976" s="41"/>
      <c r="R8976" s="41"/>
      <c r="S8976" s="41"/>
      <c r="T8976" s="41"/>
      <c r="U8976" s="47"/>
      <c r="V8976" s="49"/>
      <c r="W8976" s="41"/>
      <c r="X8976" s="41"/>
      <c r="Y8976" s="41"/>
      <c r="AA8976" s="37" t="str">
        <f>IF($I8976&lt;&gt;"",VLOOKUP($I8976,'Valid Values - Search'!$R$4:$T$4719,3,FALSE),"")</f>
        <v/>
      </c>
      <c r="AB8976" s="37" t="str">
        <f>IF($I8976&lt;&gt;"",VLOOKUP($I8976,'Valid Values - Search'!$R$4:$S$4719,2,FALSE),"")</f>
        <v/>
      </c>
      <c r="AC8976" s="38" t="str">
        <f t="shared" si="140"/>
        <v/>
      </c>
      <c r="AD8976" s="38"/>
    </row>
    <row r="8977" spans="1:30">
      <c r="A8977" s="46"/>
      <c r="B8977" s="47"/>
      <c r="C8977" s="49"/>
      <c r="D8977" s="41"/>
      <c r="E8977" s="41"/>
      <c r="F8977" s="41"/>
      <c r="G8977" s="50" t="str">
        <f>IF(A8977&lt;&gt;"",CONCATENATE(A8977,":",YEAR(B8977),IF(MONTH(B8977)&gt;9,MONTH(B8977),CONCATENATE(0,MONTH(B8977))),IF(DAY(B8977)&gt;9,DAY(B8977),CONCATENATE(0,DAY(B8977))),IF(HOUR(C8977)&gt;9,HOUR(C8977),CONCATENATE(0,HOUR(C8977))),IF(MINUTE(C8977)&gt;9,MINUTE(C8977),CONCATENATE(0,MINUTE(C8977))),":",VLOOKUP(F8977,'Valid Values - Results'!$D$4:$F$12,3,FALSE)),"")</f>
        <v/>
      </c>
      <c r="H8977" s="41"/>
      <c r="I8977" s="41"/>
      <c r="J8977" s="41"/>
      <c r="K8977" s="41"/>
      <c r="L8977" s="41"/>
      <c r="M8977" s="92"/>
      <c r="N8977" s="41"/>
      <c r="O8977" s="41"/>
      <c r="P8977" s="41"/>
      <c r="Q8977" s="41"/>
      <c r="R8977" s="41"/>
      <c r="S8977" s="41"/>
      <c r="T8977" s="41"/>
      <c r="U8977" s="47"/>
      <c r="V8977" s="49"/>
      <c r="W8977" s="41"/>
      <c r="X8977" s="41"/>
      <c r="Y8977" s="41"/>
      <c r="AA8977" s="37" t="str">
        <f>IF($I8977&lt;&gt;"",VLOOKUP($I8977,'Valid Values - Search'!$R$4:$T$4719,3,FALSE),"")</f>
        <v/>
      </c>
      <c r="AB8977" s="37" t="str">
        <f>IF($I8977&lt;&gt;"",VLOOKUP($I8977,'Valid Values - Search'!$R$4:$S$4719,2,FALSE),"")</f>
        <v/>
      </c>
      <c r="AC8977" s="38" t="str">
        <f t="shared" si="140"/>
        <v/>
      </c>
      <c r="AD8977" s="38"/>
    </row>
    <row r="8978" spans="1:30">
      <c r="A8978" s="46"/>
      <c r="B8978" s="47"/>
      <c r="C8978" s="49"/>
      <c r="D8978" s="41"/>
      <c r="E8978" s="41"/>
      <c r="F8978" s="41"/>
      <c r="G8978" s="50" t="str">
        <f>IF(A8978&lt;&gt;"",CONCATENATE(A8978,":",YEAR(B8978),IF(MONTH(B8978)&gt;9,MONTH(B8978),CONCATENATE(0,MONTH(B8978))),IF(DAY(B8978)&gt;9,DAY(B8978),CONCATENATE(0,DAY(B8978))),IF(HOUR(C8978)&gt;9,HOUR(C8978),CONCATENATE(0,HOUR(C8978))),IF(MINUTE(C8978)&gt;9,MINUTE(C8978),CONCATENATE(0,MINUTE(C8978))),":",VLOOKUP(F8978,'Valid Values - Results'!$D$4:$F$12,3,FALSE)),"")</f>
        <v/>
      </c>
      <c r="H8978" s="41"/>
      <c r="I8978" s="41"/>
      <c r="J8978" s="41"/>
      <c r="K8978" s="41"/>
      <c r="L8978" s="41"/>
      <c r="M8978" s="92"/>
      <c r="N8978" s="41"/>
      <c r="O8978" s="41"/>
      <c r="P8978" s="41"/>
      <c r="Q8978" s="41"/>
      <c r="R8978" s="41"/>
      <c r="S8978" s="41"/>
      <c r="T8978" s="41"/>
      <c r="U8978" s="47"/>
      <c r="V8978" s="49"/>
      <c r="W8978" s="41"/>
      <c r="X8978" s="41"/>
      <c r="Y8978" s="41"/>
      <c r="AA8978" s="37" t="str">
        <f>IF($I8978&lt;&gt;"",VLOOKUP($I8978,'Valid Values - Search'!$R$4:$T$4719,3,FALSE),"")</f>
        <v/>
      </c>
      <c r="AB8978" s="37" t="str">
        <f>IF($I8978&lt;&gt;"",VLOOKUP($I8978,'Valid Values - Search'!$R$4:$S$4719,2,FALSE),"")</f>
        <v/>
      </c>
      <c r="AC8978" s="38" t="str">
        <f t="shared" si="140"/>
        <v/>
      </c>
      <c r="AD8978" s="38"/>
    </row>
    <row r="8979" spans="1:30">
      <c r="A8979" s="46"/>
      <c r="B8979" s="47"/>
      <c r="C8979" s="49"/>
      <c r="D8979" s="41"/>
      <c r="E8979" s="41"/>
      <c r="F8979" s="41"/>
      <c r="G8979" s="50" t="str">
        <f>IF(A8979&lt;&gt;"",CONCATENATE(A8979,":",YEAR(B8979),IF(MONTH(B8979)&gt;9,MONTH(B8979),CONCATENATE(0,MONTH(B8979))),IF(DAY(B8979)&gt;9,DAY(B8979),CONCATENATE(0,DAY(B8979))),IF(HOUR(C8979)&gt;9,HOUR(C8979),CONCATENATE(0,HOUR(C8979))),IF(MINUTE(C8979)&gt;9,MINUTE(C8979),CONCATENATE(0,MINUTE(C8979))),":",VLOOKUP(F8979,'Valid Values - Results'!$D$4:$F$12,3,FALSE)),"")</f>
        <v/>
      </c>
      <c r="H8979" s="41"/>
      <c r="I8979" s="41"/>
      <c r="J8979" s="41"/>
      <c r="K8979" s="41"/>
      <c r="L8979" s="41"/>
      <c r="M8979" s="92"/>
      <c r="N8979" s="41"/>
      <c r="O8979" s="41"/>
      <c r="P8979" s="41"/>
      <c r="Q8979" s="41"/>
      <c r="R8979" s="41"/>
      <c r="S8979" s="41"/>
      <c r="T8979" s="41"/>
      <c r="U8979" s="47"/>
      <c r="V8979" s="49"/>
      <c r="W8979" s="41"/>
      <c r="X8979" s="41"/>
      <c r="Y8979" s="41"/>
      <c r="AA8979" s="37" t="str">
        <f>IF($I8979&lt;&gt;"",VLOOKUP($I8979,'Valid Values - Search'!$R$4:$T$4719,3,FALSE),"")</f>
        <v/>
      </c>
      <c r="AB8979" s="37" t="str">
        <f>IF($I8979&lt;&gt;"",VLOOKUP($I8979,'Valid Values - Search'!$R$4:$S$4719,2,FALSE),"")</f>
        <v/>
      </c>
      <c r="AC8979" s="38" t="str">
        <f t="shared" si="140"/>
        <v/>
      </c>
      <c r="AD8979" s="38"/>
    </row>
    <row r="8980" spans="1:30">
      <c r="A8980" s="46"/>
      <c r="B8980" s="47"/>
      <c r="C8980" s="49"/>
      <c r="D8980" s="41"/>
      <c r="E8980" s="41"/>
      <c r="F8980" s="41"/>
      <c r="G8980" s="50" t="str">
        <f>IF(A8980&lt;&gt;"",CONCATENATE(A8980,":",YEAR(B8980),IF(MONTH(B8980)&gt;9,MONTH(B8980),CONCATENATE(0,MONTH(B8980))),IF(DAY(B8980)&gt;9,DAY(B8980),CONCATENATE(0,DAY(B8980))),IF(HOUR(C8980)&gt;9,HOUR(C8980),CONCATENATE(0,HOUR(C8980))),IF(MINUTE(C8980)&gt;9,MINUTE(C8980),CONCATENATE(0,MINUTE(C8980))),":",VLOOKUP(F8980,'Valid Values - Results'!$D$4:$F$12,3,FALSE)),"")</f>
        <v/>
      </c>
      <c r="H8980" s="41"/>
      <c r="I8980" s="41"/>
      <c r="J8980" s="41"/>
      <c r="K8980" s="41"/>
      <c r="L8980" s="41"/>
      <c r="M8980" s="92"/>
      <c r="N8980" s="41"/>
      <c r="O8980" s="41"/>
      <c r="P8980" s="41"/>
      <c r="Q8980" s="41"/>
      <c r="R8980" s="41"/>
      <c r="S8980" s="41"/>
      <c r="T8980" s="41"/>
      <c r="U8980" s="47"/>
      <c r="V8980" s="49"/>
      <c r="W8980" s="41"/>
      <c r="X8980" s="41"/>
      <c r="Y8980" s="41"/>
      <c r="AA8980" s="37" t="str">
        <f>IF($I8980&lt;&gt;"",VLOOKUP($I8980,'Valid Values - Search'!$R$4:$T$4719,3,FALSE),"")</f>
        <v/>
      </c>
      <c r="AB8980" s="37" t="str">
        <f>IF($I8980&lt;&gt;"",VLOOKUP($I8980,'Valid Values - Search'!$R$4:$S$4719,2,FALSE),"")</f>
        <v/>
      </c>
      <c r="AC8980" s="38" t="str">
        <f t="shared" si="140"/>
        <v/>
      </c>
      <c r="AD8980" s="38"/>
    </row>
    <row r="8981" spans="1:30">
      <c r="A8981" s="46"/>
      <c r="B8981" s="47"/>
      <c r="C8981" s="49"/>
      <c r="D8981" s="41"/>
      <c r="E8981" s="41"/>
      <c r="F8981" s="41"/>
      <c r="G8981" s="50" t="str">
        <f>IF(A8981&lt;&gt;"",CONCATENATE(A8981,":",YEAR(B8981),IF(MONTH(B8981)&gt;9,MONTH(B8981),CONCATENATE(0,MONTH(B8981))),IF(DAY(B8981)&gt;9,DAY(B8981),CONCATENATE(0,DAY(B8981))),IF(HOUR(C8981)&gt;9,HOUR(C8981),CONCATENATE(0,HOUR(C8981))),IF(MINUTE(C8981)&gt;9,MINUTE(C8981),CONCATENATE(0,MINUTE(C8981))),":",VLOOKUP(F8981,'Valid Values - Results'!$D$4:$F$12,3,FALSE)),"")</f>
        <v/>
      </c>
      <c r="H8981" s="41"/>
      <c r="I8981" s="41"/>
      <c r="J8981" s="41"/>
      <c r="K8981" s="41"/>
      <c r="L8981" s="41"/>
      <c r="M8981" s="92"/>
      <c r="N8981" s="41"/>
      <c r="O8981" s="41"/>
      <c r="P8981" s="41"/>
      <c r="Q8981" s="41"/>
      <c r="R8981" s="41"/>
      <c r="S8981" s="41"/>
      <c r="T8981" s="41"/>
      <c r="U8981" s="47"/>
      <c r="V8981" s="49"/>
      <c r="W8981" s="41"/>
      <c r="X8981" s="41"/>
      <c r="Y8981" s="41"/>
      <c r="AA8981" s="37" t="str">
        <f>IF($I8981&lt;&gt;"",VLOOKUP($I8981,'Valid Values - Search'!$R$4:$T$4719,3,FALSE),"")</f>
        <v/>
      </c>
      <c r="AB8981" s="37" t="str">
        <f>IF($I8981&lt;&gt;"",VLOOKUP($I8981,'Valid Values - Search'!$R$4:$S$4719,2,FALSE),"")</f>
        <v/>
      </c>
      <c r="AC8981" s="38" t="str">
        <f t="shared" si="140"/>
        <v/>
      </c>
      <c r="AD8981" s="38"/>
    </row>
    <row r="8982" spans="1:30">
      <c r="A8982" s="46"/>
      <c r="B8982" s="47"/>
      <c r="C8982" s="49"/>
      <c r="D8982" s="41"/>
      <c r="E8982" s="41"/>
      <c r="F8982" s="41"/>
      <c r="G8982" s="50" t="str">
        <f>IF(A8982&lt;&gt;"",CONCATENATE(A8982,":",YEAR(B8982),IF(MONTH(B8982)&gt;9,MONTH(B8982),CONCATENATE(0,MONTH(B8982))),IF(DAY(B8982)&gt;9,DAY(B8982),CONCATENATE(0,DAY(B8982))),IF(HOUR(C8982)&gt;9,HOUR(C8982),CONCATENATE(0,HOUR(C8982))),IF(MINUTE(C8982)&gt;9,MINUTE(C8982),CONCATENATE(0,MINUTE(C8982))),":",VLOOKUP(F8982,'Valid Values - Results'!$D$4:$F$12,3,FALSE)),"")</f>
        <v/>
      </c>
      <c r="H8982" s="41"/>
      <c r="I8982" s="41"/>
      <c r="J8982" s="41"/>
      <c r="K8982" s="41"/>
      <c r="L8982" s="41"/>
      <c r="M8982" s="92"/>
      <c r="N8982" s="41"/>
      <c r="O8982" s="41"/>
      <c r="P8982" s="41"/>
      <c r="Q8982" s="41"/>
      <c r="R8982" s="41"/>
      <c r="S8982" s="41"/>
      <c r="T8982" s="41"/>
      <c r="U8982" s="47"/>
      <c r="V8982" s="49"/>
      <c r="W8982" s="41"/>
      <c r="X8982" s="41"/>
      <c r="Y8982" s="41"/>
      <c r="AA8982" s="37" t="str">
        <f>IF($I8982&lt;&gt;"",VLOOKUP($I8982,'Valid Values - Search'!$R$4:$T$4719,3,FALSE),"")</f>
        <v/>
      </c>
      <c r="AB8982" s="37" t="str">
        <f>IF($I8982&lt;&gt;"",VLOOKUP($I8982,'Valid Values - Search'!$R$4:$S$4719,2,FALSE),"")</f>
        <v/>
      </c>
      <c r="AC8982" s="38" t="str">
        <f t="shared" si="140"/>
        <v/>
      </c>
      <c r="AD8982" s="38"/>
    </row>
    <row r="8983" spans="1:30">
      <c r="A8983" s="46"/>
      <c r="B8983" s="47"/>
      <c r="C8983" s="49"/>
      <c r="D8983" s="41"/>
      <c r="E8983" s="41"/>
      <c r="F8983" s="41"/>
      <c r="G8983" s="50" t="str">
        <f>IF(A8983&lt;&gt;"",CONCATENATE(A8983,":",YEAR(B8983),IF(MONTH(B8983)&gt;9,MONTH(B8983),CONCATENATE(0,MONTH(B8983))),IF(DAY(B8983)&gt;9,DAY(B8983),CONCATENATE(0,DAY(B8983))),IF(HOUR(C8983)&gt;9,HOUR(C8983),CONCATENATE(0,HOUR(C8983))),IF(MINUTE(C8983)&gt;9,MINUTE(C8983),CONCATENATE(0,MINUTE(C8983))),":",VLOOKUP(F8983,'Valid Values - Results'!$D$4:$F$12,3,FALSE)),"")</f>
        <v/>
      </c>
      <c r="H8983" s="41"/>
      <c r="I8983" s="41"/>
      <c r="J8983" s="41"/>
      <c r="K8983" s="41"/>
      <c r="L8983" s="41"/>
      <c r="M8983" s="92"/>
      <c r="N8983" s="41"/>
      <c r="O8983" s="41"/>
      <c r="P8983" s="41"/>
      <c r="Q8983" s="41"/>
      <c r="R8983" s="41"/>
      <c r="S8983" s="41"/>
      <c r="T8983" s="41"/>
      <c r="U8983" s="47"/>
      <c r="V8983" s="49"/>
      <c r="W8983" s="41"/>
      <c r="X8983" s="41"/>
      <c r="Y8983" s="41"/>
      <c r="AA8983" s="37" t="str">
        <f>IF($I8983&lt;&gt;"",VLOOKUP($I8983,'Valid Values - Search'!$R$4:$T$4719,3,FALSE),"")</f>
        <v/>
      </c>
      <c r="AB8983" s="37" t="str">
        <f>IF($I8983&lt;&gt;"",VLOOKUP($I8983,'Valid Values - Search'!$R$4:$S$4719,2,FALSE),"")</f>
        <v/>
      </c>
      <c r="AC8983" s="38" t="str">
        <f t="shared" si="140"/>
        <v/>
      </c>
      <c r="AD8983" s="38"/>
    </row>
    <row r="8984" spans="1:30">
      <c r="A8984" s="46"/>
      <c r="B8984" s="47"/>
      <c r="C8984" s="49"/>
      <c r="D8984" s="41"/>
      <c r="E8984" s="41"/>
      <c r="F8984" s="41"/>
      <c r="G8984" s="50" t="str">
        <f>IF(A8984&lt;&gt;"",CONCATENATE(A8984,":",YEAR(B8984),IF(MONTH(B8984)&gt;9,MONTH(B8984),CONCATENATE(0,MONTH(B8984))),IF(DAY(B8984)&gt;9,DAY(B8984),CONCATENATE(0,DAY(B8984))),IF(HOUR(C8984)&gt;9,HOUR(C8984),CONCATENATE(0,HOUR(C8984))),IF(MINUTE(C8984)&gt;9,MINUTE(C8984),CONCATENATE(0,MINUTE(C8984))),":",VLOOKUP(F8984,'Valid Values - Results'!$D$4:$F$12,3,FALSE)),"")</f>
        <v/>
      </c>
      <c r="H8984" s="41"/>
      <c r="I8984" s="41"/>
      <c r="J8984" s="41"/>
      <c r="K8984" s="41"/>
      <c r="L8984" s="41"/>
      <c r="M8984" s="92"/>
      <c r="N8984" s="41"/>
      <c r="O8984" s="41"/>
      <c r="P8984" s="41"/>
      <c r="Q8984" s="41"/>
      <c r="R8984" s="41"/>
      <c r="S8984" s="41"/>
      <c r="T8984" s="41"/>
      <c r="U8984" s="47"/>
      <c r="V8984" s="49"/>
      <c r="W8984" s="41"/>
      <c r="X8984" s="41"/>
      <c r="Y8984" s="41"/>
      <c r="AA8984" s="37" t="str">
        <f>IF($I8984&lt;&gt;"",VLOOKUP($I8984,'Valid Values - Search'!$R$4:$T$4719,3,FALSE),"")</f>
        <v/>
      </c>
      <c r="AB8984" s="37" t="str">
        <f>IF($I8984&lt;&gt;"",VLOOKUP($I8984,'Valid Values - Search'!$R$4:$S$4719,2,FALSE),"")</f>
        <v/>
      </c>
      <c r="AC8984" s="38" t="str">
        <f t="shared" si="140"/>
        <v/>
      </c>
      <c r="AD8984" s="38"/>
    </row>
    <row r="8985" spans="1:30">
      <c r="A8985" s="46"/>
      <c r="B8985" s="47"/>
      <c r="C8985" s="49"/>
      <c r="D8985" s="41"/>
      <c r="E8985" s="41"/>
      <c r="F8985" s="41"/>
      <c r="G8985" s="50" t="str">
        <f>IF(A8985&lt;&gt;"",CONCATENATE(A8985,":",YEAR(B8985),IF(MONTH(B8985)&gt;9,MONTH(B8985),CONCATENATE(0,MONTH(B8985))),IF(DAY(B8985)&gt;9,DAY(B8985),CONCATENATE(0,DAY(B8985))),IF(HOUR(C8985)&gt;9,HOUR(C8985),CONCATENATE(0,HOUR(C8985))),IF(MINUTE(C8985)&gt;9,MINUTE(C8985),CONCATENATE(0,MINUTE(C8985))),":",VLOOKUP(F8985,'Valid Values - Results'!$D$4:$F$12,3,FALSE)),"")</f>
        <v/>
      </c>
      <c r="H8985" s="41"/>
      <c r="I8985" s="41"/>
      <c r="J8985" s="41"/>
      <c r="K8985" s="41"/>
      <c r="L8985" s="41"/>
      <c r="M8985" s="92"/>
      <c r="N8985" s="41"/>
      <c r="O8985" s="41"/>
      <c r="P8985" s="41"/>
      <c r="Q8985" s="41"/>
      <c r="R8985" s="41"/>
      <c r="S8985" s="41"/>
      <c r="T8985" s="41"/>
      <c r="U8985" s="47"/>
      <c r="V8985" s="49"/>
      <c r="W8985" s="41"/>
      <c r="X8985" s="41"/>
      <c r="Y8985" s="41"/>
      <c r="AA8985" s="37" t="str">
        <f>IF($I8985&lt;&gt;"",VLOOKUP($I8985,'Valid Values - Search'!$R$4:$T$4719,3,FALSE),"")</f>
        <v/>
      </c>
      <c r="AB8985" s="37" t="str">
        <f>IF($I8985&lt;&gt;"",VLOOKUP($I8985,'Valid Values - Search'!$R$4:$S$4719,2,FALSE),"")</f>
        <v/>
      </c>
      <c r="AC8985" s="38" t="str">
        <f t="shared" si="140"/>
        <v/>
      </c>
      <c r="AD8985" s="38"/>
    </row>
    <row r="8986" spans="1:30">
      <c r="A8986" s="46"/>
      <c r="B8986" s="47"/>
      <c r="C8986" s="49"/>
      <c r="D8986" s="41"/>
      <c r="E8986" s="41"/>
      <c r="F8986" s="41"/>
      <c r="G8986" s="50" t="str">
        <f>IF(A8986&lt;&gt;"",CONCATENATE(A8986,":",YEAR(B8986),IF(MONTH(B8986)&gt;9,MONTH(B8986),CONCATENATE(0,MONTH(B8986))),IF(DAY(B8986)&gt;9,DAY(B8986),CONCATENATE(0,DAY(B8986))),IF(HOUR(C8986)&gt;9,HOUR(C8986),CONCATENATE(0,HOUR(C8986))),IF(MINUTE(C8986)&gt;9,MINUTE(C8986),CONCATENATE(0,MINUTE(C8986))),":",VLOOKUP(F8986,'Valid Values - Results'!$D$4:$F$12,3,FALSE)),"")</f>
        <v/>
      </c>
      <c r="H8986" s="41"/>
      <c r="I8986" s="41"/>
      <c r="J8986" s="41"/>
      <c r="K8986" s="41"/>
      <c r="L8986" s="41"/>
      <c r="M8986" s="92"/>
      <c r="N8986" s="41"/>
      <c r="O8986" s="41"/>
      <c r="P8986" s="41"/>
      <c r="Q8986" s="41"/>
      <c r="R8986" s="41"/>
      <c r="S8986" s="41"/>
      <c r="T8986" s="41"/>
      <c r="U8986" s="47"/>
      <c r="V8986" s="49"/>
      <c r="W8986" s="41"/>
      <c r="X8986" s="41"/>
      <c r="Y8986" s="41"/>
      <c r="AA8986" s="37" t="str">
        <f>IF($I8986&lt;&gt;"",VLOOKUP($I8986,'Valid Values - Search'!$R$4:$T$4719,3,FALSE),"")</f>
        <v/>
      </c>
      <c r="AB8986" s="37" t="str">
        <f>IF($I8986&lt;&gt;"",VLOOKUP($I8986,'Valid Values - Search'!$R$4:$S$4719,2,FALSE),"")</f>
        <v/>
      </c>
      <c r="AC8986" s="38" t="str">
        <f t="shared" si="140"/>
        <v/>
      </c>
      <c r="AD8986" s="38"/>
    </row>
    <row r="8987" spans="1:30">
      <c r="A8987" s="46"/>
      <c r="B8987" s="47"/>
      <c r="C8987" s="49"/>
      <c r="D8987" s="41"/>
      <c r="E8987" s="41"/>
      <c r="F8987" s="41"/>
      <c r="G8987" s="50" t="str">
        <f>IF(A8987&lt;&gt;"",CONCATENATE(A8987,":",YEAR(B8987),IF(MONTH(B8987)&gt;9,MONTH(B8987),CONCATENATE(0,MONTH(B8987))),IF(DAY(B8987)&gt;9,DAY(B8987),CONCATENATE(0,DAY(B8987))),IF(HOUR(C8987)&gt;9,HOUR(C8987),CONCATENATE(0,HOUR(C8987))),IF(MINUTE(C8987)&gt;9,MINUTE(C8987),CONCATENATE(0,MINUTE(C8987))),":",VLOOKUP(F8987,'Valid Values - Results'!$D$4:$F$12,3,FALSE)),"")</f>
        <v/>
      </c>
      <c r="H8987" s="41"/>
      <c r="I8987" s="41"/>
      <c r="J8987" s="41"/>
      <c r="K8987" s="41"/>
      <c r="L8987" s="41"/>
      <c r="M8987" s="92"/>
      <c r="N8987" s="41"/>
      <c r="O8987" s="41"/>
      <c r="P8987" s="41"/>
      <c r="Q8987" s="41"/>
      <c r="R8987" s="41"/>
      <c r="S8987" s="41"/>
      <c r="T8987" s="41"/>
      <c r="U8987" s="47"/>
      <c r="V8987" s="49"/>
      <c r="W8987" s="41"/>
      <c r="X8987" s="41"/>
      <c r="Y8987" s="41"/>
      <c r="AA8987" s="37" t="str">
        <f>IF($I8987&lt;&gt;"",VLOOKUP($I8987,'Valid Values - Search'!$R$4:$T$4719,3,FALSE),"")</f>
        <v/>
      </c>
      <c r="AB8987" s="37" t="str">
        <f>IF($I8987&lt;&gt;"",VLOOKUP($I8987,'Valid Values - Search'!$R$4:$S$4719,2,FALSE),"")</f>
        <v/>
      </c>
      <c r="AC8987" s="38" t="str">
        <f t="shared" si="140"/>
        <v/>
      </c>
      <c r="AD8987" s="38"/>
    </row>
    <row r="8988" spans="1:30">
      <c r="A8988" s="46"/>
      <c r="B8988" s="47"/>
      <c r="C8988" s="49"/>
      <c r="D8988" s="41"/>
      <c r="E8988" s="41"/>
      <c r="F8988" s="41"/>
      <c r="G8988" s="50" t="str">
        <f>IF(A8988&lt;&gt;"",CONCATENATE(A8988,":",YEAR(B8988),IF(MONTH(B8988)&gt;9,MONTH(B8988),CONCATENATE(0,MONTH(B8988))),IF(DAY(B8988)&gt;9,DAY(B8988),CONCATENATE(0,DAY(B8988))),IF(HOUR(C8988)&gt;9,HOUR(C8988),CONCATENATE(0,HOUR(C8988))),IF(MINUTE(C8988)&gt;9,MINUTE(C8988),CONCATENATE(0,MINUTE(C8988))),":",VLOOKUP(F8988,'Valid Values - Results'!$D$4:$F$12,3,FALSE)),"")</f>
        <v/>
      </c>
      <c r="H8988" s="41"/>
      <c r="I8988" s="41"/>
      <c r="J8988" s="41"/>
      <c r="K8988" s="41"/>
      <c r="L8988" s="41"/>
      <c r="M8988" s="92"/>
      <c r="N8988" s="41"/>
      <c r="O8988" s="41"/>
      <c r="P8988" s="41"/>
      <c r="Q8988" s="41"/>
      <c r="R8988" s="41"/>
      <c r="S8988" s="41"/>
      <c r="T8988" s="41"/>
      <c r="U8988" s="47"/>
      <c r="V8988" s="49"/>
      <c r="W8988" s="41"/>
      <c r="X8988" s="41"/>
      <c r="Y8988" s="41"/>
      <c r="AA8988" s="37" t="str">
        <f>IF($I8988&lt;&gt;"",VLOOKUP($I8988,'Valid Values - Search'!$R$4:$T$4719,3,FALSE),"")</f>
        <v/>
      </c>
      <c r="AB8988" s="37" t="str">
        <f>IF($I8988&lt;&gt;"",VLOOKUP($I8988,'Valid Values - Search'!$R$4:$S$4719,2,FALSE),"")</f>
        <v/>
      </c>
      <c r="AC8988" s="38" t="str">
        <f t="shared" si="140"/>
        <v/>
      </c>
      <c r="AD8988" s="38"/>
    </row>
    <row r="8989" spans="1:30">
      <c r="A8989" s="46"/>
      <c r="B8989" s="47"/>
      <c r="C8989" s="49"/>
      <c r="D8989" s="41"/>
      <c r="E8989" s="41"/>
      <c r="F8989" s="41"/>
      <c r="G8989" s="50" t="str">
        <f>IF(A8989&lt;&gt;"",CONCATENATE(A8989,":",YEAR(B8989),IF(MONTH(B8989)&gt;9,MONTH(B8989),CONCATENATE(0,MONTH(B8989))),IF(DAY(B8989)&gt;9,DAY(B8989),CONCATENATE(0,DAY(B8989))),IF(HOUR(C8989)&gt;9,HOUR(C8989),CONCATENATE(0,HOUR(C8989))),IF(MINUTE(C8989)&gt;9,MINUTE(C8989),CONCATENATE(0,MINUTE(C8989))),":",VLOOKUP(F8989,'Valid Values - Results'!$D$4:$F$12,3,FALSE)),"")</f>
        <v/>
      </c>
      <c r="H8989" s="41"/>
      <c r="I8989" s="41"/>
      <c r="J8989" s="41"/>
      <c r="K8989" s="41"/>
      <c r="L8989" s="41"/>
      <c r="M8989" s="92"/>
      <c r="N8989" s="41"/>
      <c r="O8989" s="41"/>
      <c r="P8989" s="41"/>
      <c r="Q8989" s="41"/>
      <c r="R8989" s="41"/>
      <c r="S8989" s="41"/>
      <c r="T8989" s="41"/>
      <c r="U8989" s="47"/>
      <c r="V8989" s="49"/>
      <c r="W8989" s="41"/>
      <c r="X8989" s="41"/>
      <c r="Y8989" s="41"/>
      <c r="AA8989" s="37" t="str">
        <f>IF($I8989&lt;&gt;"",VLOOKUP($I8989,'Valid Values - Search'!$R$4:$T$4719,3,FALSE),"")</f>
        <v/>
      </c>
      <c r="AB8989" s="37" t="str">
        <f>IF($I8989&lt;&gt;"",VLOOKUP($I8989,'Valid Values - Search'!$R$4:$S$4719,2,FALSE),"")</f>
        <v/>
      </c>
      <c r="AC8989" s="38" t="str">
        <f t="shared" si="140"/>
        <v/>
      </c>
      <c r="AD8989" s="38"/>
    </row>
    <row r="8990" spans="1:30">
      <c r="A8990" s="46"/>
      <c r="B8990" s="47"/>
      <c r="C8990" s="49"/>
      <c r="D8990" s="41"/>
      <c r="E8990" s="41"/>
      <c r="F8990" s="41"/>
      <c r="G8990" s="50" t="str">
        <f>IF(A8990&lt;&gt;"",CONCATENATE(A8990,":",YEAR(B8990),IF(MONTH(B8990)&gt;9,MONTH(B8990),CONCATENATE(0,MONTH(B8990))),IF(DAY(B8990)&gt;9,DAY(B8990),CONCATENATE(0,DAY(B8990))),IF(HOUR(C8990)&gt;9,HOUR(C8990),CONCATENATE(0,HOUR(C8990))),IF(MINUTE(C8990)&gt;9,MINUTE(C8990),CONCATENATE(0,MINUTE(C8990))),":",VLOOKUP(F8990,'Valid Values - Results'!$D$4:$F$12,3,FALSE)),"")</f>
        <v/>
      </c>
      <c r="H8990" s="41"/>
      <c r="I8990" s="41"/>
      <c r="J8990" s="41"/>
      <c r="K8990" s="41"/>
      <c r="L8990" s="41"/>
      <c r="M8990" s="92"/>
      <c r="N8990" s="41"/>
      <c r="O8990" s="41"/>
      <c r="P8990" s="41"/>
      <c r="Q8990" s="41"/>
      <c r="R8990" s="41"/>
      <c r="S8990" s="41"/>
      <c r="T8990" s="41"/>
      <c r="U8990" s="47"/>
      <c r="V8990" s="49"/>
      <c r="W8990" s="41"/>
      <c r="X8990" s="41"/>
      <c r="Y8990" s="41"/>
      <c r="AA8990" s="37" t="str">
        <f>IF($I8990&lt;&gt;"",VLOOKUP($I8990,'Valid Values - Search'!$R$4:$T$4719,3,FALSE),"")</f>
        <v/>
      </c>
      <c r="AB8990" s="37" t="str">
        <f>IF($I8990&lt;&gt;"",VLOOKUP($I8990,'Valid Values - Search'!$R$4:$S$4719,2,FALSE),"")</f>
        <v/>
      </c>
      <c r="AC8990" s="38" t="str">
        <f t="shared" si="140"/>
        <v/>
      </c>
      <c r="AD8990" s="38"/>
    </row>
    <row r="8991" spans="1:30">
      <c r="A8991" s="46"/>
      <c r="B8991" s="47"/>
      <c r="C8991" s="49"/>
      <c r="D8991" s="41"/>
      <c r="E8991" s="41"/>
      <c r="F8991" s="41"/>
      <c r="G8991" s="50" t="str">
        <f>IF(A8991&lt;&gt;"",CONCATENATE(A8991,":",YEAR(B8991),IF(MONTH(B8991)&gt;9,MONTH(B8991),CONCATENATE(0,MONTH(B8991))),IF(DAY(B8991)&gt;9,DAY(B8991),CONCATENATE(0,DAY(B8991))),IF(HOUR(C8991)&gt;9,HOUR(C8991),CONCATENATE(0,HOUR(C8991))),IF(MINUTE(C8991)&gt;9,MINUTE(C8991),CONCATENATE(0,MINUTE(C8991))),":",VLOOKUP(F8991,'Valid Values - Results'!$D$4:$F$12,3,FALSE)),"")</f>
        <v/>
      </c>
      <c r="H8991" s="41"/>
      <c r="I8991" s="41"/>
      <c r="J8991" s="41"/>
      <c r="K8991" s="41"/>
      <c r="L8991" s="41"/>
      <c r="M8991" s="92"/>
      <c r="N8991" s="41"/>
      <c r="O8991" s="41"/>
      <c r="P8991" s="41"/>
      <c r="Q8991" s="41"/>
      <c r="R8991" s="41"/>
      <c r="S8991" s="41"/>
      <c r="T8991" s="41"/>
      <c r="U8991" s="47"/>
      <c r="V8991" s="49"/>
      <c r="W8991" s="41"/>
      <c r="X8991" s="41"/>
      <c r="Y8991" s="41"/>
      <c r="AA8991" s="37" t="str">
        <f>IF($I8991&lt;&gt;"",VLOOKUP($I8991,'Valid Values - Search'!$R$4:$T$4719,3,FALSE),"")</f>
        <v/>
      </c>
      <c r="AB8991" s="37" t="str">
        <f>IF($I8991&lt;&gt;"",VLOOKUP($I8991,'Valid Values - Search'!$R$4:$S$4719,2,FALSE),"")</f>
        <v/>
      </c>
      <c r="AC8991" s="38" t="str">
        <f t="shared" si="140"/>
        <v/>
      </c>
      <c r="AD8991" s="38"/>
    </row>
    <row r="8992" spans="1:30">
      <c r="A8992" s="46"/>
      <c r="B8992" s="47"/>
      <c r="C8992" s="49"/>
      <c r="D8992" s="41"/>
      <c r="E8992" s="41"/>
      <c r="F8992" s="41"/>
      <c r="G8992" s="50" t="str">
        <f>IF(A8992&lt;&gt;"",CONCATENATE(A8992,":",YEAR(B8992),IF(MONTH(B8992)&gt;9,MONTH(B8992),CONCATENATE(0,MONTH(B8992))),IF(DAY(B8992)&gt;9,DAY(B8992),CONCATENATE(0,DAY(B8992))),IF(HOUR(C8992)&gt;9,HOUR(C8992),CONCATENATE(0,HOUR(C8992))),IF(MINUTE(C8992)&gt;9,MINUTE(C8992),CONCATENATE(0,MINUTE(C8992))),":",VLOOKUP(F8992,'Valid Values - Results'!$D$4:$F$12,3,FALSE)),"")</f>
        <v/>
      </c>
      <c r="H8992" s="41"/>
      <c r="I8992" s="41"/>
      <c r="J8992" s="41"/>
      <c r="K8992" s="41"/>
      <c r="L8992" s="41"/>
      <c r="M8992" s="92"/>
      <c r="N8992" s="41"/>
      <c r="O8992" s="41"/>
      <c r="P8992" s="41"/>
      <c r="Q8992" s="41"/>
      <c r="R8992" s="41"/>
      <c r="S8992" s="41"/>
      <c r="T8992" s="41"/>
      <c r="U8992" s="47"/>
      <c r="V8992" s="49"/>
      <c r="W8992" s="41"/>
      <c r="X8992" s="41"/>
      <c r="Y8992" s="41"/>
      <c r="AA8992" s="37" t="str">
        <f>IF($I8992&lt;&gt;"",VLOOKUP($I8992,'Valid Values - Search'!$R$4:$T$4719,3,FALSE),"")</f>
        <v/>
      </c>
      <c r="AB8992" s="37" t="str">
        <f>IF($I8992&lt;&gt;"",VLOOKUP($I8992,'Valid Values - Search'!$R$4:$S$4719,2,FALSE),"")</f>
        <v/>
      </c>
      <c r="AC8992" s="38" t="str">
        <f t="shared" si="140"/>
        <v/>
      </c>
      <c r="AD8992" s="38"/>
    </row>
    <row r="8993" spans="1:30">
      <c r="A8993" s="46"/>
      <c r="B8993" s="47"/>
      <c r="C8993" s="49"/>
      <c r="D8993" s="41"/>
      <c r="E8993" s="41"/>
      <c r="F8993" s="41"/>
      <c r="G8993" s="50" t="str">
        <f>IF(A8993&lt;&gt;"",CONCATENATE(A8993,":",YEAR(B8993),IF(MONTH(B8993)&gt;9,MONTH(B8993),CONCATENATE(0,MONTH(B8993))),IF(DAY(B8993)&gt;9,DAY(B8993),CONCATENATE(0,DAY(B8993))),IF(HOUR(C8993)&gt;9,HOUR(C8993),CONCATENATE(0,HOUR(C8993))),IF(MINUTE(C8993)&gt;9,MINUTE(C8993),CONCATENATE(0,MINUTE(C8993))),":",VLOOKUP(F8993,'Valid Values - Results'!$D$4:$F$12,3,FALSE)),"")</f>
        <v/>
      </c>
      <c r="H8993" s="41"/>
      <c r="I8993" s="41"/>
      <c r="J8993" s="41"/>
      <c r="K8993" s="41"/>
      <c r="L8993" s="41"/>
      <c r="M8993" s="92"/>
      <c r="N8993" s="41"/>
      <c r="O8993" s="41"/>
      <c r="P8993" s="41"/>
      <c r="Q8993" s="41"/>
      <c r="R8993" s="41"/>
      <c r="S8993" s="41"/>
      <c r="T8993" s="41"/>
      <c r="U8993" s="47"/>
      <c r="V8993" s="49"/>
      <c r="W8993" s="41"/>
      <c r="X8993" s="41"/>
      <c r="Y8993" s="41"/>
      <c r="AA8993" s="37" t="str">
        <f>IF($I8993&lt;&gt;"",VLOOKUP($I8993,'Valid Values - Search'!$R$4:$T$4719,3,FALSE),"")</f>
        <v/>
      </c>
      <c r="AB8993" s="37" t="str">
        <f>IF($I8993&lt;&gt;"",VLOOKUP($I8993,'Valid Values - Search'!$R$4:$S$4719,2,FALSE),"")</f>
        <v/>
      </c>
      <c r="AC8993" s="38" t="str">
        <f t="shared" si="140"/>
        <v/>
      </c>
      <c r="AD8993" s="38"/>
    </row>
    <row r="8994" spans="1:30">
      <c r="A8994" s="46"/>
      <c r="B8994" s="47"/>
      <c r="C8994" s="49"/>
      <c r="D8994" s="41"/>
      <c r="E8994" s="41"/>
      <c r="F8994" s="41"/>
      <c r="G8994" s="50" t="str">
        <f>IF(A8994&lt;&gt;"",CONCATENATE(A8994,":",YEAR(B8994),IF(MONTH(B8994)&gt;9,MONTH(B8994),CONCATENATE(0,MONTH(B8994))),IF(DAY(B8994)&gt;9,DAY(B8994),CONCATENATE(0,DAY(B8994))),IF(HOUR(C8994)&gt;9,HOUR(C8994),CONCATENATE(0,HOUR(C8994))),IF(MINUTE(C8994)&gt;9,MINUTE(C8994),CONCATENATE(0,MINUTE(C8994))),":",VLOOKUP(F8994,'Valid Values - Results'!$D$4:$F$12,3,FALSE)),"")</f>
        <v/>
      </c>
      <c r="H8994" s="41"/>
      <c r="I8994" s="41"/>
      <c r="J8994" s="41"/>
      <c r="K8994" s="41"/>
      <c r="L8994" s="41"/>
      <c r="M8994" s="92"/>
      <c r="N8994" s="41"/>
      <c r="O8994" s="41"/>
      <c r="P8994" s="41"/>
      <c r="Q8994" s="41"/>
      <c r="R8994" s="41"/>
      <c r="S8994" s="41"/>
      <c r="T8994" s="41"/>
      <c r="U8994" s="47"/>
      <c r="V8994" s="49"/>
      <c r="W8994" s="41"/>
      <c r="X8994" s="41"/>
      <c r="Y8994" s="41"/>
      <c r="AA8994" s="37" t="str">
        <f>IF($I8994&lt;&gt;"",VLOOKUP($I8994,'Valid Values - Search'!$R$4:$T$4719,3,FALSE),"")</f>
        <v/>
      </c>
      <c r="AB8994" s="37" t="str">
        <f>IF($I8994&lt;&gt;"",VLOOKUP($I8994,'Valid Values - Search'!$R$4:$S$4719,2,FALSE),"")</f>
        <v/>
      </c>
      <c r="AC8994" s="38" t="str">
        <f t="shared" si="140"/>
        <v/>
      </c>
      <c r="AD8994" s="38"/>
    </row>
    <row r="8995" spans="1:30">
      <c r="A8995" s="46"/>
      <c r="B8995" s="47"/>
      <c r="C8995" s="49"/>
      <c r="D8995" s="41"/>
      <c r="E8995" s="41"/>
      <c r="F8995" s="41"/>
      <c r="G8995" s="50" t="str">
        <f>IF(A8995&lt;&gt;"",CONCATENATE(A8995,":",YEAR(B8995),IF(MONTH(B8995)&gt;9,MONTH(B8995),CONCATENATE(0,MONTH(B8995))),IF(DAY(B8995)&gt;9,DAY(B8995),CONCATENATE(0,DAY(B8995))),IF(HOUR(C8995)&gt;9,HOUR(C8995),CONCATENATE(0,HOUR(C8995))),IF(MINUTE(C8995)&gt;9,MINUTE(C8995),CONCATENATE(0,MINUTE(C8995))),":",VLOOKUP(F8995,'Valid Values - Results'!$D$4:$F$12,3,FALSE)),"")</f>
        <v/>
      </c>
      <c r="H8995" s="41"/>
      <c r="I8995" s="41"/>
      <c r="J8995" s="41"/>
      <c r="K8995" s="41"/>
      <c r="L8995" s="41"/>
      <c r="M8995" s="92"/>
      <c r="N8995" s="41"/>
      <c r="O8995" s="41"/>
      <c r="P8995" s="41"/>
      <c r="Q8995" s="41"/>
      <c r="R8995" s="41"/>
      <c r="S8995" s="41"/>
      <c r="T8995" s="41"/>
      <c r="U8995" s="47"/>
      <c r="V8995" s="49"/>
      <c r="W8995" s="41"/>
      <c r="X8995" s="41"/>
      <c r="Y8995" s="41"/>
      <c r="AA8995" s="37" t="str">
        <f>IF($I8995&lt;&gt;"",VLOOKUP($I8995,'Valid Values - Search'!$R$4:$T$4719,3,FALSE),"")</f>
        <v/>
      </c>
      <c r="AB8995" s="37" t="str">
        <f>IF($I8995&lt;&gt;"",VLOOKUP($I8995,'Valid Values - Search'!$R$4:$S$4719,2,FALSE),"")</f>
        <v/>
      </c>
      <c r="AC8995" s="38" t="str">
        <f t="shared" si="140"/>
        <v/>
      </c>
      <c r="AD8995" s="38"/>
    </row>
    <row r="8996" spans="1:30">
      <c r="A8996" s="46"/>
      <c r="B8996" s="47"/>
      <c r="C8996" s="49"/>
      <c r="D8996" s="41"/>
      <c r="E8996" s="41"/>
      <c r="F8996" s="41"/>
      <c r="G8996" s="50" t="str">
        <f>IF(A8996&lt;&gt;"",CONCATENATE(A8996,":",YEAR(B8996),IF(MONTH(B8996)&gt;9,MONTH(B8996),CONCATENATE(0,MONTH(B8996))),IF(DAY(B8996)&gt;9,DAY(B8996),CONCATENATE(0,DAY(B8996))),IF(HOUR(C8996)&gt;9,HOUR(C8996),CONCATENATE(0,HOUR(C8996))),IF(MINUTE(C8996)&gt;9,MINUTE(C8996),CONCATENATE(0,MINUTE(C8996))),":",VLOOKUP(F8996,'Valid Values - Results'!$D$4:$F$12,3,FALSE)),"")</f>
        <v/>
      </c>
      <c r="H8996" s="41"/>
      <c r="I8996" s="41"/>
      <c r="J8996" s="41"/>
      <c r="K8996" s="41"/>
      <c r="L8996" s="41"/>
      <c r="M8996" s="92"/>
      <c r="N8996" s="41"/>
      <c r="O8996" s="41"/>
      <c r="P8996" s="41"/>
      <c r="Q8996" s="41"/>
      <c r="R8996" s="41"/>
      <c r="S8996" s="41"/>
      <c r="T8996" s="41"/>
      <c r="U8996" s="47"/>
      <c r="V8996" s="49"/>
      <c r="W8996" s="41"/>
      <c r="X8996" s="41"/>
      <c r="Y8996" s="41"/>
      <c r="AA8996" s="37" t="str">
        <f>IF($I8996&lt;&gt;"",VLOOKUP($I8996,'Valid Values - Search'!$R$4:$T$4719,3,FALSE),"")</f>
        <v/>
      </c>
      <c r="AB8996" s="37" t="str">
        <f>IF($I8996&lt;&gt;"",VLOOKUP($I8996,'Valid Values - Search'!$R$4:$S$4719,2,FALSE),"")</f>
        <v/>
      </c>
      <c r="AC8996" s="38" t="str">
        <f t="shared" si="140"/>
        <v/>
      </c>
      <c r="AD8996" s="38"/>
    </row>
    <row r="8997" spans="1:30">
      <c r="A8997" s="46"/>
      <c r="B8997" s="47"/>
      <c r="C8997" s="49"/>
      <c r="D8997" s="41"/>
      <c r="E8997" s="41"/>
      <c r="F8997" s="41"/>
      <c r="G8997" s="50" t="str">
        <f>IF(A8997&lt;&gt;"",CONCATENATE(A8997,":",YEAR(B8997),IF(MONTH(B8997)&gt;9,MONTH(B8997),CONCATENATE(0,MONTH(B8997))),IF(DAY(B8997)&gt;9,DAY(B8997),CONCATENATE(0,DAY(B8997))),IF(HOUR(C8997)&gt;9,HOUR(C8997),CONCATENATE(0,HOUR(C8997))),IF(MINUTE(C8997)&gt;9,MINUTE(C8997),CONCATENATE(0,MINUTE(C8997))),":",VLOOKUP(F8997,'Valid Values - Results'!$D$4:$F$12,3,FALSE)),"")</f>
        <v/>
      </c>
      <c r="H8997" s="41"/>
      <c r="I8997" s="41"/>
      <c r="J8997" s="41"/>
      <c r="K8997" s="41"/>
      <c r="L8997" s="41"/>
      <c r="M8997" s="92"/>
      <c r="N8997" s="41"/>
      <c r="O8997" s="41"/>
      <c r="P8997" s="41"/>
      <c r="Q8997" s="41"/>
      <c r="R8997" s="41"/>
      <c r="S8997" s="41"/>
      <c r="T8997" s="41"/>
      <c r="U8997" s="47"/>
      <c r="V8997" s="49"/>
      <c r="W8997" s="41"/>
      <c r="X8997" s="41"/>
      <c r="Y8997" s="41"/>
      <c r="AA8997" s="37" t="str">
        <f>IF($I8997&lt;&gt;"",VLOOKUP($I8997,'Valid Values - Search'!$R$4:$T$4719,3,FALSE),"")</f>
        <v/>
      </c>
      <c r="AB8997" s="37" t="str">
        <f>IF($I8997&lt;&gt;"",VLOOKUP($I8997,'Valid Values - Search'!$R$4:$S$4719,2,FALSE),"")</f>
        <v/>
      </c>
      <c r="AC8997" s="38" t="str">
        <f t="shared" si="140"/>
        <v/>
      </c>
      <c r="AD8997" s="38"/>
    </row>
    <row r="8998" spans="1:30">
      <c r="A8998" s="46"/>
      <c r="B8998" s="47"/>
      <c r="C8998" s="49"/>
      <c r="D8998" s="41"/>
      <c r="E8998" s="41"/>
      <c r="F8998" s="41"/>
      <c r="G8998" s="50" t="str">
        <f>IF(A8998&lt;&gt;"",CONCATENATE(A8998,":",YEAR(B8998),IF(MONTH(B8998)&gt;9,MONTH(B8998),CONCATENATE(0,MONTH(B8998))),IF(DAY(B8998)&gt;9,DAY(B8998),CONCATENATE(0,DAY(B8998))),IF(HOUR(C8998)&gt;9,HOUR(C8998),CONCATENATE(0,HOUR(C8998))),IF(MINUTE(C8998)&gt;9,MINUTE(C8998),CONCATENATE(0,MINUTE(C8998))),":",VLOOKUP(F8998,'Valid Values - Results'!$D$4:$F$12,3,FALSE)),"")</f>
        <v/>
      </c>
      <c r="H8998" s="41"/>
      <c r="I8998" s="41"/>
      <c r="J8998" s="41"/>
      <c r="K8998" s="41"/>
      <c r="L8998" s="41"/>
      <c r="M8998" s="92"/>
      <c r="N8998" s="41"/>
      <c r="O8998" s="41"/>
      <c r="P8998" s="41"/>
      <c r="Q8998" s="41"/>
      <c r="R8998" s="41"/>
      <c r="S8998" s="41"/>
      <c r="T8998" s="41"/>
      <c r="U8998" s="47"/>
      <c r="V8998" s="49"/>
      <c r="W8998" s="41"/>
      <c r="X8998" s="41"/>
      <c r="Y8998" s="41"/>
      <c r="AA8998" s="37" t="str">
        <f>IF($I8998&lt;&gt;"",VLOOKUP($I8998,'Valid Values - Search'!$R$4:$T$4719,3,FALSE),"")</f>
        <v/>
      </c>
      <c r="AB8998" s="37" t="str">
        <f>IF($I8998&lt;&gt;"",VLOOKUP($I8998,'Valid Values - Search'!$R$4:$S$4719,2,FALSE),"")</f>
        <v/>
      </c>
      <c r="AC8998" s="38" t="str">
        <f t="shared" si="140"/>
        <v/>
      </c>
      <c r="AD8998" s="38"/>
    </row>
    <row r="8999" spans="1:30">
      <c r="A8999" s="46"/>
      <c r="B8999" s="47"/>
      <c r="C8999" s="49"/>
      <c r="D8999" s="41"/>
      <c r="E8999" s="41"/>
      <c r="F8999" s="41"/>
      <c r="G8999" s="50" t="str">
        <f>IF(A8999&lt;&gt;"",CONCATENATE(A8999,":",YEAR(B8999),IF(MONTH(B8999)&gt;9,MONTH(B8999),CONCATENATE(0,MONTH(B8999))),IF(DAY(B8999)&gt;9,DAY(B8999),CONCATENATE(0,DAY(B8999))),IF(HOUR(C8999)&gt;9,HOUR(C8999),CONCATENATE(0,HOUR(C8999))),IF(MINUTE(C8999)&gt;9,MINUTE(C8999),CONCATENATE(0,MINUTE(C8999))),":",VLOOKUP(F8999,'Valid Values - Results'!$D$4:$F$12,3,FALSE)),"")</f>
        <v/>
      </c>
      <c r="H8999" s="41"/>
      <c r="I8999" s="41"/>
      <c r="J8999" s="41"/>
      <c r="K8999" s="41"/>
      <c r="L8999" s="41"/>
      <c r="M8999" s="92"/>
      <c r="N8999" s="41"/>
      <c r="O8999" s="41"/>
      <c r="P8999" s="41"/>
      <c r="Q8999" s="41"/>
      <c r="R8999" s="41"/>
      <c r="S8999" s="41"/>
      <c r="T8999" s="41"/>
      <c r="U8999" s="47"/>
      <c r="V8999" s="49"/>
      <c r="W8999" s="41"/>
      <c r="X8999" s="41"/>
      <c r="Y8999" s="41"/>
      <c r="AA8999" s="37" t="str">
        <f>IF($I8999&lt;&gt;"",VLOOKUP($I8999,'Valid Values - Search'!$R$4:$T$4719,3,FALSE),"")</f>
        <v/>
      </c>
      <c r="AB8999" s="37" t="str">
        <f>IF($I8999&lt;&gt;"",VLOOKUP($I8999,'Valid Values - Search'!$R$4:$S$4719,2,FALSE),"")</f>
        <v/>
      </c>
      <c r="AC8999" s="38" t="str">
        <f t="shared" si="140"/>
        <v/>
      </c>
      <c r="AD8999" s="38"/>
    </row>
    <row r="9000" spans="1:30">
      <c r="A9000" s="46"/>
      <c r="B9000" s="47"/>
      <c r="C9000" s="49"/>
      <c r="D9000" s="41"/>
      <c r="E9000" s="41"/>
      <c r="F9000" s="41"/>
      <c r="G9000" s="50" t="str">
        <f>IF(A9000&lt;&gt;"",CONCATENATE(A9000,":",YEAR(B9000),IF(MONTH(B9000)&gt;9,MONTH(B9000),CONCATENATE(0,MONTH(B9000))),IF(DAY(B9000)&gt;9,DAY(B9000),CONCATENATE(0,DAY(B9000))),IF(HOUR(C9000)&gt;9,HOUR(C9000),CONCATENATE(0,HOUR(C9000))),IF(MINUTE(C9000)&gt;9,MINUTE(C9000),CONCATENATE(0,MINUTE(C9000))),":",VLOOKUP(F9000,'Valid Values - Results'!$D$4:$F$12,3,FALSE)),"")</f>
        <v/>
      </c>
      <c r="H9000" s="41"/>
      <c r="I9000" s="41"/>
      <c r="J9000" s="41"/>
      <c r="K9000" s="41"/>
      <c r="L9000" s="41"/>
      <c r="M9000" s="92"/>
      <c r="N9000" s="41"/>
      <c r="O9000" s="41"/>
      <c r="P9000" s="41"/>
      <c r="Q9000" s="41"/>
      <c r="R9000" s="41"/>
      <c r="S9000" s="41"/>
      <c r="T9000" s="41"/>
      <c r="U9000" s="47"/>
      <c r="V9000" s="49"/>
      <c r="W9000" s="41"/>
      <c r="X9000" s="41"/>
      <c r="Y9000" s="41"/>
      <c r="AA9000" s="37" t="str">
        <f>IF($I9000&lt;&gt;"",VLOOKUP($I9000,'Valid Values - Search'!$R$4:$T$4719,3,FALSE),"")</f>
        <v/>
      </c>
      <c r="AB9000" s="37" t="str">
        <f>IF($I9000&lt;&gt;"",VLOOKUP($I9000,'Valid Values - Search'!$R$4:$S$4719,2,FALSE),"")</f>
        <v/>
      </c>
      <c r="AC9000" s="38" t="str">
        <f t="shared" si="140"/>
        <v/>
      </c>
      <c r="AD9000" s="38"/>
    </row>
    <row r="9001" spans="1:30">
      <c r="A9001" s="46"/>
      <c r="B9001" s="47"/>
      <c r="C9001" s="49"/>
      <c r="D9001" s="41"/>
      <c r="E9001" s="41"/>
      <c r="F9001" s="41"/>
      <c r="G9001" s="50" t="str">
        <f>IF(A9001&lt;&gt;"",CONCATENATE(A9001,":",YEAR(B9001),IF(MONTH(B9001)&gt;9,MONTH(B9001),CONCATENATE(0,MONTH(B9001))),IF(DAY(B9001)&gt;9,DAY(B9001),CONCATENATE(0,DAY(B9001))),IF(HOUR(C9001)&gt;9,HOUR(C9001),CONCATENATE(0,HOUR(C9001))),IF(MINUTE(C9001)&gt;9,MINUTE(C9001),CONCATENATE(0,MINUTE(C9001))),":",VLOOKUP(F9001,'Valid Values - Results'!$D$4:$F$12,3,FALSE)),"")</f>
        <v/>
      </c>
      <c r="H9001" s="41"/>
      <c r="I9001" s="41"/>
      <c r="J9001" s="41"/>
      <c r="K9001" s="41"/>
      <c r="L9001" s="41"/>
      <c r="M9001" s="92"/>
      <c r="N9001" s="41"/>
      <c r="O9001" s="41"/>
      <c r="P9001" s="41"/>
      <c r="Q9001" s="41"/>
      <c r="R9001" s="41"/>
      <c r="S9001" s="41"/>
      <c r="T9001" s="41"/>
      <c r="U9001" s="47"/>
      <c r="V9001" s="49"/>
      <c r="W9001" s="41"/>
      <c r="X9001" s="41"/>
      <c r="Y9001" s="41"/>
      <c r="AA9001" s="37" t="str">
        <f>IF($I9001&lt;&gt;"",VLOOKUP($I9001,'Valid Values - Search'!$R$4:$T$4719,3,FALSE),"")</f>
        <v/>
      </c>
      <c r="AB9001" s="37" t="str">
        <f>IF($I9001&lt;&gt;"",VLOOKUP($I9001,'Valid Values - Search'!$R$4:$S$4719,2,FALSE),"")</f>
        <v/>
      </c>
      <c r="AC9001" s="38" t="str">
        <f t="shared" si="140"/>
        <v/>
      </c>
      <c r="AD9001" s="38"/>
    </row>
    <row r="9002" spans="1:30">
      <c r="A9002" s="46"/>
      <c r="B9002" s="47"/>
      <c r="C9002" s="49"/>
      <c r="D9002" s="41"/>
      <c r="E9002" s="41"/>
      <c r="F9002" s="41"/>
      <c r="G9002" s="50" t="str">
        <f>IF(A9002&lt;&gt;"",CONCATENATE(A9002,":",YEAR(B9002),IF(MONTH(B9002)&gt;9,MONTH(B9002),CONCATENATE(0,MONTH(B9002))),IF(DAY(B9002)&gt;9,DAY(B9002),CONCATENATE(0,DAY(B9002))),IF(HOUR(C9002)&gt;9,HOUR(C9002),CONCATENATE(0,HOUR(C9002))),IF(MINUTE(C9002)&gt;9,MINUTE(C9002),CONCATENATE(0,MINUTE(C9002))),":",VLOOKUP(F9002,'Valid Values - Results'!$D$4:$F$12,3,FALSE)),"")</f>
        <v/>
      </c>
      <c r="H9002" s="41"/>
      <c r="I9002" s="41"/>
      <c r="J9002" s="41"/>
      <c r="K9002" s="41"/>
      <c r="L9002" s="41"/>
      <c r="M9002" s="92"/>
      <c r="N9002" s="41"/>
      <c r="O9002" s="41"/>
      <c r="P9002" s="41"/>
      <c r="Q9002" s="41"/>
      <c r="R9002" s="41"/>
      <c r="S9002" s="41"/>
      <c r="T9002" s="41"/>
      <c r="U9002" s="47"/>
      <c r="V9002" s="49"/>
      <c r="W9002" s="41"/>
      <c r="X9002" s="41"/>
      <c r="Y9002" s="41"/>
      <c r="AA9002" s="37" t="str">
        <f>IF($I9002&lt;&gt;"",VLOOKUP($I9002,'Valid Values - Search'!$R$4:$T$4719,3,FALSE),"")</f>
        <v/>
      </c>
      <c r="AB9002" s="37" t="str">
        <f>IF($I9002&lt;&gt;"",VLOOKUP($I9002,'Valid Values - Search'!$R$4:$S$4719,2,FALSE),"")</f>
        <v/>
      </c>
      <c r="AC9002" s="38" t="str">
        <f t="shared" si="140"/>
        <v/>
      </c>
      <c r="AD9002" s="38"/>
    </row>
    <row r="9003" spans="1:30">
      <c r="A9003" s="46"/>
      <c r="B9003" s="47"/>
      <c r="C9003" s="49"/>
      <c r="D9003" s="41"/>
      <c r="E9003" s="41"/>
      <c r="F9003" s="41"/>
      <c r="G9003" s="50" t="str">
        <f>IF(A9003&lt;&gt;"",CONCATENATE(A9003,":",YEAR(B9003),IF(MONTH(B9003)&gt;9,MONTH(B9003),CONCATENATE(0,MONTH(B9003))),IF(DAY(B9003)&gt;9,DAY(B9003),CONCATENATE(0,DAY(B9003))),IF(HOUR(C9003)&gt;9,HOUR(C9003),CONCATENATE(0,HOUR(C9003))),IF(MINUTE(C9003)&gt;9,MINUTE(C9003),CONCATENATE(0,MINUTE(C9003))),":",VLOOKUP(F9003,'Valid Values - Results'!$D$4:$F$12,3,FALSE)),"")</f>
        <v/>
      </c>
      <c r="H9003" s="41"/>
      <c r="I9003" s="41"/>
      <c r="J9003" s="41"/>
      <c r="K9003" s="41"/>
      <c r="L9003" s="41"/>
      <c r="M9003" s="92"/>
      <c r="N9003" s="41"/>
      <c r="O9003" s="41"/>
      <c r="P9003" s="41"/>
      <c r="Q9003" s="41"/>
      <c r="R9003" s="41"/>
      <c r="S9003" s="41"/>
      <c r="T9003" s="41"/>
      <c r="U9003" s="47"/>
      <c r="V9003" s="49"/>
      <c r="W9003" s="41"/>
      <c r="X9003" s="41"/>
      <c r="Y9003" s="41"/>
      <c r="AA9003" s="37" t="str">
        <f>IF($I9003&lt;&gt;"",VLOOKUP($I9003,'Valid Values - Search'!$R$4:$T$4719,3,FALSE),"")</f>
        <v/>
      </c>
      <c r="AB9003" s="37" t="str">
        <f>IF($I9003&lt;&gt;"",VLOOKUP($I9003,'Valid Values - Search'!$R$4:$S$4719,2,FALSE),"")</f>
        <v/>
      </c>
      <c r="AC9003" s="38" t="str">
        <f t="shared" si="140"/>
        <v/>
      </c>
      <c r="AD9003" s="38"/>
    </row>
    <row r="9004" spans="1:30">
      <c r="A9004" s="46"/>
      <c r="B9004" s="47"/>
      <c r="C9004" s="49"/>
      <c r="D9004" s="41"/>
      <c r="E9004" s="41"/>
      <c r="F9004" s="41"/>
      <c r="G9004" s="50" t="str">
        <f>IF(A9004&lt;&gt;"",CONCATENATE(A9004,":",YEAR(B9004),IF(MONTH(B9004)&gt;9,MONTH(B9004),CONCATENATE(0,MONTH(B9004))),IF(DAY(B9004)&gt;9,DAY(B9004),CONCATENATE(0,DAY(B9004))),IF(HOUR(C9004)&gt;9,HOUR(C9004),CONCATENATE(0,HOUR(C9004))),IF(MINUTE(C9004)&gt;9,MINUTE(C9004),CONCATENATE(0,MINUTE(C9004))),":",VLOOKUP(F9004,'Valid Values - Results'!$D$4:$F$12,3,FALSE)),"")</f>
        <v/>
      </c>
      <c r="H9004" s="41"/>
      <c r="I9004" s="41"/>
      <c r="J9004" s="41"/>
      <c r="K9004" s="41"/>
      <c r="L9004" s="41"/>
      <c r="M9004" s="92"/>
      <c r="N9004" s="41"/>
      <c r="O9004" s="41"/>
      <c r="P9004" s="41"/>
      <c r="Q9004" s="41"/>
      <c r="R9004" s="41"/>
      <c r="S9004" s="41"/>
      <c r="T9004" s="41"/>
      <c r="U9004" s="47"/>
      <c r="V9004" s="49"/>
      <c r="W9004" s="41"/>
      <c r="X9004" s="41"/>
      <c r="Y9004" s="41"/>
      <c r="AA9004" s="37" t="str">
        <f>IF($I9004&lt;&gt;"",VLOOKUP($I9004,'Valid Values - Search'!$R$4:$T$4719,3,FALSE),"")</f>
        <v/>
      </c>
      <c r="AB9004" s="37" t="str">
        <f>IF($I9004&lt;&gt;"",VLOOKUP($I9004,'Valid Values - Search'!$R$4:$S$4719,2,FALSE),"")</f>
        <v/>
      </c>
      <c r="AC9004" s="38" t="str">
        <f t="shared" si="140"/>
        <v/>
      </c>
      <c r="AD9004" s="38"/>
    </row>
    <row r="9005" spans="1:30">
      <c r="A9005" s="46"/>
      <c r="B9005" s="47"/>
      <c r="C9005" s="49"/>
      <c r="D9005" s="41"/>
      <c r="E9005" s="41"/>
      <c r="F9005" s="41"/>
      <c r="G9005" s="50" t="str">
        <f>IF(A9005&lt;&gt;"",CONCATENATE(A9005,":",YEAR(B9005),IF(MONTH(B9005)&gt;9,MONTH(B9005),CONCATENATE(0,MONTH(B9005))),IF(DAY(B9005)&gt;9,DAY(B9005),CONCATENATE(0,DAY(B9005))),IF(HOUR(C9005)&gt;9,HOUR(C9005),CONCATENATE(0,HOUR(C9005))),IF(MINUTE(C9005)&gt;9,MINUTE(C9005),CONCATENATE(0,MINUTE(C9005))),":",VLOOKUP(F9005,'Valid Values - Results'!$D$4:$F$12,3,FALSE)),"")</f>
        <v/>
      </c>
      <c r="H9005" s="41"/>
      <c r="I9005" s="41"/>
      <c r="J9005" s="41"/>
      <c r="K9005" s="41"/>
      <c r="L9005" s="41"/>
      <c r="M9005" s="92"/>
      <c r="N9005" s="41"/>
      <c r="O9005" s="41"/>
      <c r="P9005" s="41"/>
      <c r="Q9005" s="41"/>
      <c r="R9005" s="41"/>
      <c r="S9005" s="41"/>
      <c r="T9005" s="41"/>
      <c r="U9005" s="47"/>
      <c r="V9005" s="49"/>
      <c r="W9005" s="41"/>
      <c r="X9005" s="41"/>
      <c r="Y9005" s="41"/>
      <c r="AA9005" s="37" t="str">
        <f>IF($I9005&lt;&gt;"",VLOOKUP($I9005,'Valid Values - Search'!$R$4:$T$4719,3,FALSE),"")</f>
        <v/>
      </c>
      <c r="AB9005" s="37" t="str">
        <f>IF($I9005&lt;&gt;"",VLOOKUP($I9005,'Valid Values - Search'!$R$4:$S$4719,2,FALSE),"")</f>
        <v/>
      </c>
      <c r="AC9005" s="38" t="str">
        <f t="shared" si="140"/>
        <v/>
      </c>
      <c r="AD9005" s="38"/>
    </row>
    <row r="9006" spans="1:30">
      <c r="A9006" s="46"/>
      <c r="B9006" s="47"/>
      <c r="C9006" s="49"/>
      <c r="D9006" s="41"/>
      <c r="E9006" s="41"/>
      <c r="F9006" s="41"/>
      <c r="G9006" s="50" t="str">
        <f>IF(A9006&lt;&gt;"",CONCATENATE(A9006,":",YEAR(B9006),IF(MONTH(B9006)&gt;9,MONTH(B9006),CONCATENATE(0,MONTH(B9006))),IF(DAY(B9006)&gt;9,DAY(B9006),CONCATENATE(0,DAY(B9006))),IF(HOUR(C9006)&gt;9,HOUR(C9006),CONCATENATE(0,HOUR(C9006))),IF(MINUTE(C9006)&gt;9,MINUTE(C9006),CONCATENATE(0,MINUTE(C9006))),":",VLOOKUP(F9006,'Valid Values - Results'!$D$4:$F$12,3,FALSE)),"")</f>
        <v/>
      </c>
      <c r="H9006" s="41"/>
      <c r="I9006" s="41"/>
      <c r="J9006" s="41"/>
      <c r="K9006" s="41"/>
      <c r="L9006" s="41"/>
      <c r="M9006" s="92"/>
      <c r="N9006" s="41"/>
      <c r="O9006" s="41"/>
      <c r="P9006" s="41"/>
      <c r="Q9006" s="41"/>
      <c r="R9006" s="41"/>
      <c r="S9006" s="41"/>
      <c r="T9006" s="41"/>
      <c r="U9006" s="47"/>
      <c r="V9006" s="49"/>
      <c r="W9006" s="41"/>
      <c r="X9006" s="41"/>
      <c r="Y9006" s="41"/>
      <c r="AA9006" s="37" t="str">
        <f>IF($I9006&lt;&gt;"",VLOOKUP($I9006,'Valid Values - Search'!$R$4:$T$4719,3,FALSE),"")</f>
        <v/>
      </c>
      <c r="AB9006" s="37" t="str">
        <f>IF($I9006&lt;&gt;"",VLOOKUP($I9006,'Valid Values - Search'!$R$4:$S$4719,2,FALSE),"")</f>
        <v/>
      </c>
      <c r="AC9006" s="38" t="str">
        <f t="shared" si="140"/>
        <v/>
      </c>
      <c r="AD9006" s="38"/>
    </row>
    <row r="9007" spans="1:30">
      <c r="A9007" s="46"/>
      <c r="B9007" s="47"/>
      <c r="C9007" s="49"/>
      <c r="D9007" s="41"/>
      <c r="E9007" s="41"/>
      <c r="F9007" s="41"/>
      <c r="G9007" s="50" t="str">
        <f>IF(A9007&lt;&gt;"",CONCATENATE(A9007,":",YEAR(B9007),IF(MONTH(B9007)&gt;9,MONTH(B9007),CONCATENATE(0,MONTH(B9007))),IF(DAY(B9007)&gt;9,DAY(B9007),CONCATENATE(0,DAY(B9007))),IF(HOUR(C9007)&gt;9,HOUR(C9007),CONCATENATE(0,HOUR(C9007))),IF(MINUTE(C9007)&gt;9,MINUTE(C9007),CONCATENATE(0,MINUTE(C9007))),":",VLOOKUP(F9007,'Valid Values - Results'!$D$4:$F$12,3,FALSE)),"")</f>
        <v/>
      </c>
      <c r="H9007" s="41"/>
      <c r="I9007" s="41"/>
      <c r="J9007" s="41"/>
      <c r="K9007" s="41"/>
      <c r="L9007" s="41"/>
      <c r="M9007" s="92"/>
      <c r="N9007" s="41"/>
      <c r="O9007" s="41"/>
      <c r="P9007" s="41"/>
      <c r="Q9007" s="41"/>
      <c r="R9007" s="41"/>
      <c r="S9007" s="41"/>
      <c r="T9007" s="41"/>
      <c r="U9007" s="47"/>
      <c r="V9007" s="49"/>
      <c r="W9007" s="41"/>
      <c r="X9007" s="41"/>
      <c r="Y9007" s="41"/>
      <c r="AA9007" s="37" t="str">
        <f>IF($I9007&lt;&gt;"",VLOOKUP($I9007,'Valid Values - Search'!$R$4:$T$4719,3,FALSE),"")</f>
        <v/>
      </c>
      <c r="AB9007" s="37" t="str">
        <f>IF($I9007&lt;&gt;"",VLOOKUP($I9007,'Valid Values - Search'!$R$4:$S$4719,2,FALSE),"")</f>
        <v/>
      </c>
      <c r="AC9007" s="38" t="str">
        <f t="shared" si="140"/>
        <v/>
      </c>
      <c r="AD9007" s="38"/>
    </row>
    <row r="9008" spans="1:30">
      <c r="A9008" s="46"/>
      <c r="B9008" s="47"/>
      <c r="C9008" s="49"/>
      <c r="D9008" s="41"/>
      <c r="E9008" s="41"/>
      <c r="F9008" s="41"/>
      <c r="G9008" s="50" t="str">
        <f>IF(A9008&lt;&gt;"",CONCATENATE(A9008,":",YEAR(B9008),IF(MONTH(B9008)&gt;9,MONTH(B9008),CONCATENATE(0,MONTH(B9008))),IF(DAY(B9008)&gt;9,DAY(B9008),CONCATENATE(0,DAY(B9008))),IF(HOUR(C9008)&gt;9,HOUR(C9008),CONCATENATE(0,HOUR(C9008))),IF(MINUTE(C9008)&gt;9,MINUTE(C9008),CONCATENATE(0,MINUTE(C9008))),":",VLOOKUP(F9008,'Valid Values - Results'!$D$4:$F$12,3,FALSE)),"")</f>
        <v/>
      </c>
      <c r="H9008" s="41"/>
      <c r="I9008" s="41"/>
      <c r="J9008" s="41"/>
      <c r="K9008" s="41"/>
      <c r="L9008" s="41"/>
      <c r="M9008" s="92"/>
      <c r="N9008" s="41"/>
      <c r="O9008" s="41"/>
      <c r="P9008" s="41"/>
      <c r="Q9008" s="41"/>
      <c r="R9008" s="41"/>
      <c r="S9008" s="41"/>
      <c r="T9008" s="41"/>
      <c r="U9008" s="47"/>
      <c r="V9008" s="49"/>
      <c r="W9008" s="41"/>
      <c r="X9008" s="41"/>
      <c r="Y9008" s="41"/>
      <c r="AA9008" s="37" t="str">
        <f>IF($I9008&lt;&gt;"",VLOOKUP($I9008,'Valid Values - Search'!$R$4:$T$4719,3,FALSE),"")</f>
        <v/>
      </c>
      <c r="AB9008" s="37" t="str">
        <f>IF($I9008&lt;&gt;"",VLOOKUP($I9008,'Valid Values - Search'!$R$4:$S$4719,2,FALSE),"")</f>
        <v/>
      </c>
      <c r="AC9008" s="38" t="str">
        <f t="shared" si="140"/>
        <v/>
      </c>
      <c r="AD9008" s="38"/>
    </row>
    <row r="9009" spans="1:30">
      <c r="A9009" s="46"/>
      <c r="B9009" s="47"/>
      <c r="C9009" s="49"/>
      <c r="D9009" s="41"/>
      <c r="E9009" s="41"/>
      <c r="F9009" s="41"/>
      <c r="G9009" s="50" t="str">
        <f>IF(A9009&lt;&gt;"",CONCATENATE(A9009,":",YEAR(B9009),IF(MONTH(B9009)&gt;9,MONTH(B9009),CONCATENATE(0,MONTH(B9009))),IF(DAY(B9009)&gt;9,DAY(B9009),CONCATENATE(0,DAY(B9009))),IF(HOUR(C9009)&gt;9,HOUR(C9009),CONCATENATE(0,HOUR(C9009))),IF(MINUTE(C9009)&gt;9,MINUTE(C9009),CONCATENATE(0,MINUTE(C9009))),":",VLOOKUP(F9009,'Valid Values - Results'!$D$4:$F$12,3,FALSE)),"")</f>
        <v/>
      </c>
      <c r="H9009" s="41"/>
      <c r="I9009" s="41"/>
      <c r="J9009" s="41"/>
      <c r="K9009" s="41"/>
      <c r="L9009" s="41"/>
      <c r="M9009" s="92"/>
      <c r="N9009" s="41"/>
      <c r="O9009" s="41"/>
      <c r="P9009" s="41"/>
      <c r="Q9009" s="41"/>
      <c r="R9009" s="41"/>
      <c r="S9009" s="41"/>
      <c r="T9009" s="41"/>
      <c r="U9009" s="47"/>
      <c r="V9009" s="49"/>
      <c r="W9009" s="41"/>
      <c r="X9009" s="41"/>
      <c r="Y9009" s="41"/>
      <c r="AA9009" s="37" t="str">
        <f>IF($I9009&lt;&gt;"",VLOOKUP($I9009,'Valid Values - Search'!$R$4:$T$4719,3,FALSE),"")</f>
        <v/>
      </c>
      <c r="AB9009" s="37" t="str">
        <f>IF($I9009&lt;&gt;"",VLOOKUP($I9009,'Valid Values - Search'!$R$4:$S$4719,2,FALSE),"")</f>
        <v/>
      </c>
      <c r="AC9009" s="38" t="str">
        <f t="shared" si="140"/>
        <v/>
      </c>
      <c r="AD9009" s="38"/>
    </row>
    <row r="9010" spans="1:30">
      <c r="A9010" s="46"/>
      <c r="B9010" s="47"/>
      <c r="C9010" s="49"/>
      <c r="D9010" s="41"/>
      <c r="E9010" s="41"/>
      <c r="F9010" s="41"/>
      <c r="G9010" s="50" t="str">
        <f>IF(A9010&lt;&gt;"",CONCATENATE(A9010,":",YEAR(B9010),IF(MONTH(B9010)&gt;9,MONTH(B9010),CONCATENATE(0,MONTH(B9010))),IF(DAY(B9010)&gt;9,DAY(B9010),CONCATENATE(0,DAY(B9010))),IF(HOUR(C9010)&gt;9,HOUR(C9010),CONCATENATE(0,HOUR(C9010))),IF(MINUTE(C9010)&gt;9,MINUTE(C9010),CONCATENATE(0,MINUTE(C9010))),":",VLOOKUP(F9010,'Valid Values - Results'!$D$4:$F$12,3,FALSE)),"")</f>
        <v/>
      </c>
      <c r="H9010" s="41"/>
      <c r="I9010" s="41"/>
      <c r="J9010" s="41"/>
      <c r="K9010" s="41"/>
      <c r="L9010" s="41"/>
      <c r="M9010" s="92"/>
      <c r="N9010" s="41"/>
      <c r="O9010" s="41"/>
      <c r="P9010" s="41"/>
      <c r="Q9010" s="41"/>
      <c r="R9010" s="41"/>
      <c r="S9010" s="41"/>
      <c r="T9010" s="41"/>
      <c r="U9010" s="47"/>
      <c r="V9010" s="49"/>
      <c r="W9010" s="41"/>
      <c r="X9010" s="41"/>
      <c r="Y9010" s="41"/>
      <c r="AA9010" s="37" t="str">
        <f>IF($I9010&lt;&gt;"",VLOOKUP($I9010,'Valid Values - Search'!$R$4:$T$4719,3,FALSE),"")</f>
        <v/>
      </c>
      <c r="AB9010" s="37" t="str">
        <f>IF($I9010&lt;&gt;"",VLOOKUP($I9010,'Valid Values - Search'!$R$4:$S$4719,2,FALSE),"")</f>
        <v/>
      </c>
      <c r="AC9010" s="38" t="str">
        <f t="shared" si="140"/>
        <v/>
      </c>
      <c r="AD9010" s="38"/>
    </row>
    <row r="9011" spans="1:30">
      <c r="A9011" s="46"/>
      <c r="B9011" s="47"/>
      <c r="C9011" s="49"/>
      <c r="D9011" s="41"/>
      <c r="E9011" s="41"/>
      <c r="F9011" s="41"/>
      <c r="G9011" s="50" t="str">
        <f>IF(A9011&lt;&gt;"",CONCATENATE(A9011,":",YEAR(B9011),IF(MONTH(B9011)&gt;9,MONTH(B9011),CONCATENATE(0,MONTH(B9011))),IF(DAY(B9011)&gt;9,DAY(B9011),CONCATENATE(0,DAY(B9011))),IF(HOUR(C9011)&gt;9,HOUR(C9011),CONCATENATE(0,HOUR(C9011))),IF(MINUTE(C9011)&gt;9,MINUTE(C9011),CONCATENATE(0,MINUTE(C9011))),":",VLOOKUP(F9011,'Valid Values - Results'!$D$4:$F$12,3,FALSE)),"")</f>
        <v/>
      </c>
      <c r="H9011" s="41"/>
      <c r="I9011" s="41"/>
      <c r="J9011" s="41"/>
      <c r="K9011" s="41"/>
      <c r="L9011" s="41"/>
      <c r="M9011" s="92"/>
      <c r="N9011" s="41"/>
      <c r="O9011" s="41"/>
      <c r="P9011" s="41"/>
      <c r="Q9011" s="41"/>
      <c r="R9011" s="41"/>
      <c r="S9011" s="41"/>
      <c r="T9011" s="41"/>
      <c r="U9011" s="47"/>
      <c r="V9011" s="49"/>
      <c r="W9011" s="41"/>
      <c r="X9011" s="41"/>
      <c r="Y9011" s="41"/>
      <c r="AA9011" s="37" t="str">
        <f>IF($I9011&lt;&gt;"",VLOOKUP($I9011,'Valid Values - Search'!$R$4:$T$4719,3,FALSE),"")</f>
        <v/>
      </c>
      <c r="AB9011" s="37" t="str">
        <f>IF($I9011&lt;&gt;"",VLOOKUP($I9011,'Valid Values - Search'!$R$4:$S$4719,2,FALSE),"")</f>
        <v/>
      </c>
      <c r="AC9011" s="38" t="str">
        <f t="shared" si="140"/>
        <v/>
      </c>
      <c r="AD9011" s="38"/>
    </row>
    <row r="9012" spans="1:30">
      <c r="A9012" s="46"/>
      <c r="B9012" s="47"/>
      <c r="C9012" s="49"/>
      <c r="D9012" s="41"/>
      <c r="E9012" s="41"/>
      <c r="F9012" s="41"/>
      <c r="G9012" s="50" t="str">
        <f>IF(A9012&lt;&gt;"",CONCATENATE(A9012,":",YEAR(B9012),IF(MONTH(B9012)&gt;9,MONTH(B9012),CONCATENATE(0,MONTH(B9012))),IF(DAY(B9012)&gt;9,DAY(B9012),CONCATENATE(0,DAY(B9012))),IF(HOUR(C9012)&gt;9,HOUR(C9012),CONCATENATE(0,HOUR(C9012))),IF(MINUTE(C9012)&gt;9,MINUTE(C9012),CONCATENATE(0,MINUTE(C9012))),":",VLOOKUP(F9012,'Valid Values - Results'!$D$4:$F$12,3,FALSE)),"")</f>
        <v/>
      </c>
      <c r="H9012" s="41"/>
      <c r="I9012" s="41"/>
      <c r="J9012" s="41"/>
      <c r="K9012" s="41"/>
      <c r="L9012" s="41"/>
      <c r="M9012" s="92"/>
      <c r="N9012" s="41"/>
      <c r="O9012" s="41"/>
      <c r="P9012" s="41"/>
      <c r="Q9012" s="41"/>
      <c r="R9012" s="41"/>
      <c r="S9012" s="41"/>
      <c r="T9012" s="41"/>
      <c r="U9012" s="47"/>
      <c r="V9012" s="49"/>
      <c r="W9012" s="41"/>
      <c r="X9012" s="41"/>
      <c r="Y9012" s="41"/>
      <c r="AA9012" s="37" t="str">
        <f>IF($I9012&lt;&gt;"",VLOOKUP($I9012,'Valid Values - Search'!$R$4:$T$4719,3,FALSE),"")</f>
        <v/>
      </c>
      <c r="AB9012" s="37" t="str">
        <f>IF($I9012&lt;&gt;"",VLOOKUP($I9012,'Valid Values - Search'!$R$4:$S$4719,2,FALSE),"")</f>
        <v/>
      </c>
      <c r="AC9012" s="38" t="str">
        <f t="shared" si="140"/>
        <v/>
      </c>
      <c r="AD9012" s="38"/>
    </row>
    <row r="9013" spans="1:30">
      <c r="A9013" s="46"/>
      <c r="B9013" s="47"/>
      <c r="C9013" s="49"/>
      <c r="D9013" s="41"/>
      <c r="E9013" s="41"/>
      <c r="F9013" s="41"/>
      <c r="G9013" s="50" t="str">
        <f>IF(A9013&lt;&gt;"",CONCATENATE(A9013,":",YEAR(B9013),IF(MONTH(B9013)&gt;9,MONTH(B9013),CONCATENATE(0,MONTH(B9013))),IF(DAY(B9013)&gt;9,DAY(B9013),CONCATENATE(0,DAY(B9013))),IF(HOUR(C9013)&gt;9,HOUR(C9013),CONCATENATE(0,HOUR(C9013))),IF(MINUTE(C9013)&gt;9,MINUTE(C9013),CONCATENATE(0,MINUTE(C9013))),":",VLOOKUP(F9013,'Valid Values - Results'!$D$4:$F$12,3,FALSE)),"")</f>
        <v/>
      </c>
      <c r="H9013" s="41"/>
      <c r="I9013" s="41"/>
      <c r="J9013" s="41"/>
      <c r="K9013" s="41"/>
      <c r="L9013" s="41"/>
      <c r="M9013" s="92"/>
      <c r="N9013" s="41"/>
      <c r="O9013" s="41"/>
      <c r="P9013" s="41"/>
      <c r="Q9013" s="41"/>
      <c r="R9013" s="41"/>
      <c r="S9013" s="41"/>
      <c r="T9013" s="41"/>
      <c r="U9013" s="47"/>
      <c r="V9013" s="49"/>
      <c r="W9013" s="41"/>
      <c r="X9013" s="41"/>
      <c r="Y9013" s="41"/>
      <c r="AA9013" s="37" t="str">
        <f>IF($I9013&lt;&gt;"",VLOOKUP($I9013,'Valid Values - Search'!$R$4:$T$4719,3,FALSE),"")</f>
        <v/>
      </c>
      <c r="AB9013" s="37" t="str">
        <f>IF($I9013&lt;&gt;"",VLOOKUP($I9013,'Valid Values - Search'!$R$4:$S$4719,2,FALSE),"")</f>
        <v/>
      </c>
      <c r="AC9013" s="38" t="str">
        <f t="shared" si="140"/>
        <v/>
      </c>
      <c r="AD9013" s="38"/>
    </row>
    <row r="9014" spans="1:30">
      <c r="A9014" s="46"/>
      <c r="B9014" s="47"/>
      <c r="C9014" s="49"/>
      <c r="D9014" s="41"/>
      <c r="E9014" s="41"/>
      <c r="F9014" s="41"/>
      <c r="G9014" s="50" t="str">
        <f>IF(A9014&lt;&gt;"",CONCATENATE(A9014,":",YEAR(B9014),IF(MONTH(B9014)&gt;9,MONTH(B9014),CONCATENATE(0,MONTH(B9014))),IF(DAY(B9014)&gt;9,DAY(B9014),CONCATENATE(0,DAY(B9014))),IF(HOUR(C9014)&gt;9,HOUR(C9014),CONCATENATE(0,HOUR(C9014))),IF(MINUTE(C9014)&gt;9,MINUTE(C9014),CONCATENATE(0,MINUTE(C9014))),":",VLOOKUP(F9014,'Valid Values - Results'!$D$4:$F$12,3,FALSE)),"")</f>
        <v/>
      </c>
      <c r="H9014" s="41"/>
      <c r="I9014" s="41"/>
      <c r="J9014" s="41"/>
      <c r="K9014" s="41"/>
      <c r="L9014" s="41"/>
      <c r="M9014" s="92"/>
      <c r="N9014" s="41"/>
      <c r="O9014" s="41"/>
      <c r="P9014" s="41"/>
      <c r="Q9014" s="41"/>
      <c r="R9014" s="41"/>
      <c r="S9014" s="41"/>
      <c r="T9014" s="41"/>
      <c r="U9014" s="47"/>
      <c r="V9014" s="49"/>
      <c r="W9014" s="41"/>
      <c r="X9014" s="41"/>
      <c r="Y9014" s="41"/>
      <c r="AA9014" s="37" t="str">
        <f>IF($I9014&lt;&gt;"",VLOOKUP($I9014,'Valid Values - Search'!$R$4:$T$4719,3,FALSE),"")</f>
        <v/>
      </c>
      <c r="AB9014" s="37" t="str">
        <f>IF($I9014&lt;&gt;"",VLOOKUP($I9014,'Valid Values - Search'!$R$4:$S$4719,2,FALSE),"")</f>
        <v/>
      </c>
      <c r="AC9014" s="38" t="str">
        <f t="shared" si="140"/>
        <v/>
      </c>
      <c r="AD9014" s="38"/>
    </row>
    <row r="9015" spans="1:30">
      <c r="A9015" s="46"/>
      <c r="B9015" s="47"/>
      <c r="C9015" s="49"/>
      <c r="D9015" s="41"/>
      <c r="E9015" s="41"/>
      <c r="F9015" s="41"/>
      <c r="G9015" s="50" t="str">
        <f>IF(A9015&lt;&gt;"",CONCATENATE(A9015,":",YEAR(B9015),IF(MONTH(B9015)&gt;9,MONTH(B9015),CONCATENATE(0,MONTH(B9015))),IF(DAY(B9015)&gt;9,DAY(B9015),CONCATENATE(0,DAY(B9015))),IF(HOUR(C9015)&gt;9,HOUR(C9015),CONCATENATE(0,HOUR(C9015))),IF(MINUTE(C9015)&gt;9,MINUTE(C9015),CONCATENATE(0,MINUTE(C9015))),":",VLOOKUP(F9015,'Valid Values - Results'!$D$4:$F$12,3,FALSE)),"")</f>
        <v/>
      </c>
      <c r="H9015" s="41"/>
      <c r="I9015" s="41"/>
      <c r="J9015" s="41"/>
      <c r="K9015" s="41"/>
      <c r="L9015" s="41"/>
      <c r="M9015" s="92"/>
      <c r="N9015" s="41"/>
      <c r="O9015" s="41"/>
      <c r="P9015" s="41"/>
      <c r="Q9015" s="41"/>
      <c r="R9015" s="41"/>
      <c r="S9015" s="41"/>
      <c r="T9015" s="41"/>
      <c r="U9015" s="47"/>
      <c r="V9015" s="49"/>
      <c r="W9015" s="41"/>
      <c r="X9015" s="41"/>
      <c r="Y9015" s="41"/>
      <c r="AA9015" s="37" t="str">
        <f>IF($I9015&lt;&gt;"",VLOOKUP($I9015,'Valid Values - Search'!$R$4:$T$4719,3,FALSE),"")</f>
        <v/>
      </c>
      <c r="AB9015" s="37" t="str">
        <f>IF($I9015&lt;&gt;"",VLOOKUP($I9015,'Valid Values - Search'!$R$4:$S$4719,2,FALSE),"")</f>
        <v/>
      </c>
      <c r="AC9015" s="38" t="str">
        <f t="shared" si="140"/>
        <v/>
      </c>
      <c r="AD9015" s="38"/>
    </row>
    <row r="9016" spans="1:30">
      <c r="A9016" s="46"/>
      <c r="B9016" s="47"/>
      <c r="C9016" s="49"/>
      <c r="D9016" s="41"/>
      <c r="E9016" s="41"/>
      <c r="F9016" s="41"/>
      <c r="G9016" s="50" t="str">
        <f>IF(A9016&lt;&gt;"",CONCATENATE(A9016,":",YEAR(B9016),IF(MONTH(B9016)&gt;9,MONTH(B9016),CONCATENATE(0,MONTH(B9016))),IF(DAY(B9016)&gt;9,DAY(B9016),CONCATENATE(0,DAY(B9016))),IF(HOUR(C9016)&gt;9,HOUR(C9016),CONCATENATE(0,HOUR(C9016))),IF(MINUTE(C9016)&gt;9,MINUTE(C9016),CONCATENATE(0,MINUTE(C9016))),":",VLOOKUP(F9016,'Valid Values - Results'!$D$4:$F$12,3,FALSE)),"")</f>
        <v/>
      </c>
      <c r="H9016" s="41"/>
      <c r="I9016" s="41"/>
      <c r="J9016" s="41"/>
      <c r="K9016" s="41"/>
      <c r="L9016" s="41"/>
      <c r="M9016" s="92"/>
      <c r="N9016" s="41"/>
      <c r="O9016" s="41"/>
      <c r="P9016" s="41"/>
      <c r="Q9016" s="41"/>
      <c r="R9016" s="41"/>
      <c r="S9016" s="41"/>
      <c r="T9016" s="41"/>
      <c r="U9016" s="47"/>
      <c r="V9016" s="49"/>
      <c r="W9016" s="41"/>
      <c r="X9016" s="41"/>
      <c r="Y9016" s="41"/>
      <c r="AA9016" s="37" t="str">
        <f>IF($I9016&lt;&gt;"",VLOOKUP($I9016,'Valid Values - Search'!$R$4:$T$4719,3,FALSE),"")</f>
        <v/>
      </c>
      <c r="AB9016" s="37" t="str">
        <f>IF($I9016&lt;&gt;"",VLOOKUP($I9016,'Valid Values - Search'!$R$4:$S$4719,2,FALSE),"")</f>
        <v/>
      </c>
      <c r="AC9016" s="38" t="str">
        <f t="shared" si="140"/>
        <v/>
      </c>
      <c r="AD9016" s="38"/>
    </row>
    <row r="9017" spans="1:30">
      <c r="A9017" s="46"/>
      <c r="B9017" s="47"/>
      <c r="C9017" s="49"/>
      <c r="D9017" s="41"/>
      <c r="E9017" s="41"/>
      <c r="F9017" s="41"/>
      <c r="G9017" s="50" t="str">
        <f>IF(A9017&lt;&gt;"",CONCATENATE(A9017,":",YEAR(B9017),IF(MONTH(B9017)&gt;9,MONTH(B9017),CONCATENATE(0,MONTH(B9017))),IF(DAY(B9017)&gt;9,DAY(B9017),CONCATENATE(0,DAY(B9017))),IF(HOUR(C9017)&gt;9,HOUR(C9017),CONCATENATE(0,HOUR(C9017))),IF(MINUTE(C9017)&gt;9,MINUTE(C9017),CONCATENATE(0,MINUTE(C9017))),":",VLOOKUP(F9017,'Valid Values - Results'!$D$4:$F$12,3,FALSE)),"")</f>
        <v/>
      </c>
      <c r="H9017" s="41"/>
      <c r="I9017" s="41"/>
      <c r="J9017" s="41"/>
      <c r="K9017" s="41"/>
      <c r="L9017" s="41"/>
      <c r="M9017" s="92"/>
      <c r="N9017" s="41"/>
      <c r="O9017" s="41"/>
      <c r="P9017" s="41"/>
      <c r="Q9017" s="41"/>
      <c r="R9017" s="41"/>
      <c r="S9017" s="41"/>
      <c r="T9017" s="41"/>
      <c r="U9017" s="47"/>
      <c r="V9017" s="49"/>
      <c r="W9017" s="41"/>
      <c r="X9017" s="41"/>
      <c r="Y9017" s="41"/>
      <c r="AA9017" s="37" t="str">
        <f>IF($I9017&lt;&gt;"",VLOOKUP($I9017,'Valid Values - Search'!$R$4:$T$4719,3,FALSE),"")</f>
        <v/>
      </c>
      <c r="AB9017" s="37" t="str">
        <f>IF($I9017&lt;&gt;"",VLOOKUP($I9017,'Valid Values - Search'!$R$4:$S$4719,2,FALSE),"")</f>
        <v/>
      </c>
      <c r="AC9017" s="38" t="str">
        <f t="shared" si="140"/>
        <v/>
      </c>
      <c r="AD9017" s="38"/>
    </row>
    <row r="9018" spans="1:30">
      <c r="A9018" s="46"/>
      <c r="B9018" s="47"/>
      <c r="C9018" s="49"/>
      <c r="D9018" s="41"/>
      <c r="E9018" s="41"/>
      <c r="F9018" s="41"/>
      <c r="G9018" s="50" t="str">
        <f>IF(A9018&lt;&gt;"",CONCATENATE(A9018,":",YEAR(B9018),IF(MONTH(B9018)&gt;9,MONTH(B9018),CONCATENATE(0,MONTH(B9018))),IF(DAY(B9018)&gt;9,DAY(B9018),CONCATENATE(0,DAY(B9018))),IF(HOUR(C9018)&gt;9,HOUR(C9018),CONCATENATE(0,HOUR(C9018))),IF(MINUTE(C9018)&gt;9,MINUTE(C9018),CONCATENATE(0,MINUTE(C9018))),":",VLOOKUP(F9018,'Valid Values - Results'!$D$4:$F$12,3,FALSE)),"")</f>
        <v/>
      </c>
      <c r="H9018" s="41"/>
      <c r="I9018" s="41"/>
      <c r="J9018" s="41"/>
      <c r="K9018" s="41"/>
      <c r="L9018" s="41"/>
      <c r="M9018" s="92"/>
      <c r="N9018" s="41"/>
      <c r="O9018" s="41"/>
      <c r="P9018" s="41"/>
      <c r="Q9018" s="41"/>
      <c r="R9018" s="41"/>
      <c r="S9018" s="41"/>
      <c r="T9018" s="41"/>
      <c r="U9018" s="47"/>
      <c r="V9018" s="49"/>
      <c r="W9018" s="41"/>
      <c r="X9018" s="41"/>
      <c r="Y9018" s="41"/>
      <c r="AA9018" s="37" t="str">
        <f>IF($I9018&lt;&gt;"",VLOOKUP($I9018,'Valid Values - Search'!$R$4:$T$4719,3,FALSE),"")</f>
        <v/>
      </c>
      <c r="AB9018" s="37" t="str">
        <f>IF($I9018&lt;&gt;"",VLOOKUP($I9018,'Valid Values - Search'!$R$4:$S$4719,2,FALSE),"")</f>
        <v/>
      </c>
      <c r="AC9018" s="38" t="str">
        <f t="shared" si="140"/>
        <v/>
      </c>
      <c r="AD9018" s="38"/>
    </row>
    <row r="9019" spans="1:30">
      <c r="A9019" s="46"/>
      <c r="B9019" s="47"/>
      <c r="C9019" s="49"/>
      <c r="D9019" s="41"/>
      <c r="E9019" s="41"/>
      <c r="F9019" s="41"/>
      <c r="G9019" s="50" t="str">
        <f>IF(A9019&lt;&gt;"",CONCATENATE(A9019,":",YEAR(B9019),IF(MONTH(B9019)&gt;9,MONTH(B9019),CONCATENATE(0,MONTH(B9019))),IF(DAY(B9019)&gt;9,DAY(B9019),CONCATENATE(0,DAY(B9019))),IF(HOUR(C9019)&gt;9,HOUR(C9019),CONCATENATE(0,HOUR(C9019))),IF(MINUTE(C9019)&gt;9,MINUTE(C9019),CONCATENATE(0,MINUTE(C9019))),":",VLOOKUP(F9019,'Valid Values - Results'!$D$4:$F$12,3,FALSE)),"")</f>
        <v/>
      </c>
      <c r="H9019" s="41"/>
      <c r="I9019" s="41"/>
      <c r="J9019" s="41"/>
      <c r="K9019" s="41"/>
      <c r="L9019" s="41"/>
      <c r="M9019" s="92"/>
      <c r="N9019" s="41"/>
      <c r="O9019" s="41"/>
      <c r="P9019" s="41"/>
      <c r="Q9019" s="41"/>
      <c r="R9019" s="41"/>
      <c r="S9019" s="41"/>
      <c r="T9019" s="41"/>
      <c r="U9019" s="47"/>
      <c r="V9019" s="49"/>
      <c r="W9019" s="41"/>
      <c r="X9019" s="41"/>
      <c r="Y9019" s="41"/>
      <c r="AA9019" s="37" t="str">
        <f>IF($I9019&lt;&gt;"",VLOOKUP($I9019,'Valid Values - Search'!$R$4:$T$4719,3,FALSE),"")</f>
        <v/>
      </c>
      <c r="AB9019" s="37" t="str">
        <f>IF($I9019&lt;&gt;"",VLOOKUP($I9019,'Valid Values - Search'!$R$4:$S$4719,2,FALSE),"")</f>
        <v/>
      </c>
      <c r="AC9019" s="38" t="str">
        <f t="shared" si="140"/>
        <v/>
      </c>
      <c r="AD9019" s="38"/>
    </row>
    <row r="9020" spans="1:30">
      <c r="A9020" s="46"/>
      <c r="B9020" s="47"/>
      <c r="C9020" s="49"/>
      <c r="D9020" s="41"/>
      <c r="E9020" s="41"/>
      <c r="F9020" s="41"/>
      <c r="G9020" s="50" t="str">
        <f>IF(A9020&lt;&gt;"",CONCATENATE(A9020,":",YEAR(B9020),IF(MONTH(B9020)&gt;9,MONTH(B9020),CONCATENATE(0,MONTH(B9020))),IF(DAY(B9020)&gt;9,DAY(B9020),CONCATENATE(0,DAY(B9020))),IF(HOUR(C9020)&gt;9,HOUR(C9020),CONCATENATE(0,HOUR(C9020))),IF(MINUTE(C9020)&gt;9,MINUTE(C9020),CONCATENATE(0,MINUTE(C9020))),":",VLOOKUP(F9020,'Valid Values - Results'!$D$4:$F$12,3,FALSE)),"")</f>
        <v/>
      </c>
      <c r="H9020" s="41"/>
      <c r="I9020" s="41"/>
      <c r="J9020" s="41"/>
      <c r="K9020" s="41"/>
      <c r="L9020" s="41"/>
      <c r="M9020" s="92"/>
      <c r="N9020" s="41"/>
      <c r="O9020" s="41"/>
      <c r="P9020" s="41"/>
      <c r="Q9020" s="41"/>
      <c r="R9020" s="41"/>
      <c r="S9020" s="41"/>
      <c r="T9020" s="41"/>
      <c r="U9020" s="47"/>
      <c r="V9020" s="49"/>
      <c r="W9020" s="41"/>
      <c r="X9020" s="41"/>
      <c r="Y9020" s="41"/>
      <c r="AA9020" s="37" t="str">
        <f>IF($I9020&lt;&gt;"",VLOOKUP($I9020,'Valid Values - Search'!$R$4:$T$4719,3,FALSE),"")</f>
        <v/>
      </c>
      <c r="AB9020" s="37" t="str">
        <f>IF($I9020&lt;&gt;"",VLOOKUP($I9020,'Valid Values - Search'!$R$4:$S$4719,2,FALSE),"")</f>
        <v/>
      </c>
      <c r="AC9020" s="38" t="str">
        <f t="shared" si="140"/>
        <v/>
      </c>
      <c r="AD9020" s="38"/>
    </row>
    <row r="9021" spans="1:30">
      <c r="A9021" s="46"/>
      <c r="B9021" s="47"/>
      <c r="C9021" s="49"/>
      <c r="D9021" s="41"/>
      <c r="E9021" s="41"/>
      <c r="F9021" s="41"/>
      <c r="G9021" s="50" t="str">
        <f>IF(A9021&lt;&gt;"",CONCATENATE(A9021,":",YEAR(B9021),IF(MONTH(B9021)&gt;9,MONTH(B9021),CONCATENATE(0,MONTH(B9021))),IF(DAY(B9021)&gt;9,DAY(B9021),CONCATENATE(0,DAY(B9021))),IF(HOUR(C9021)&gt;9,HOUR(C9021),CONCATENATE(0,HOUR(C9021))),IF(MINUTE(C9021)&gt;9,MINUTE(C9021),CONCATENATE(0,MINUTE(C9021))),":",VLOOKUP(F9021,'Valid Values - Results'!$D$4:$F$12,3,FALSE)),"")</f>
        <v/>
      </c>
      <c r="H9021" s="41"/>
      <c r="I9021" s="41"/>
      <c r="J9021" s="41"/>
      <c r="K9021" s="41"/>
      <c r="L9021" s="41"/>
      <c r="M9021" s="92"/>
      <c r="N9021" s="41"/>
      <c r="O9021" s="41"/>
      <c r="P9021" s="41"/>
      <c r="Q9021" s="41"/>
      <c r="R9021" s="41"/>
      <c r="S9021" s="41"/>
      <c r="T9021" s="41"/>
      <c r="U9021" s="47"/>
      <c r="V9021" s="49"/>
      <c r="W9021" s="41"/>
      <c r="X9021" s="41"/>
      <c r="Y9021" s="41"/>
      <c r="AA9021" s="37" t="str">
        <f>IF($I9021&lt;&gt;"",VLOOKUP($I9021,'Valid Values - Search'!$R$4:$T$4719,3,FALSE),"")</f>
        <v/>
      </c>
      <c r="AB9021" s="37" t="str">
        <f>IF($I9021&lt;&gt;"",VLOOKUP($I9021,'Valid Values - Search'!$R$4:$S$4719,2,FALSE),"")</f>
        <v/>
      </c>
      <c r="AC9021" s="38" t="str">
        <f t="shared" si="140"/>
        <v/>
      </c>
      <c r="AD9021" s="38"/>
    </row>
    <row r="9022" spans="1:30">
      <c r="A9022" s="46"/>
      <c r="B9022" s="47"/>
      <c r="C9022" s="49"/>
      <c r="D9022" s="41"/>
      <c r="E9022" s="41"/>
      <c r="F9022" s="41"/>
      <c r="G9022" s="50" t="str">
        <f>IF(A9022&lt;&gt;"",CONCATENATE(A9022,":",YEAR(B9022),IF(MONTH(B9022)&gt;9,MONTH(B9022),CONCATENATE(0,MONTH(B9022))),IF(DAY(B9022)&gt;9,DAY(B9022),CONCATENATE(0,DAY(B9022))),IF(HOUR(C9022)&gt;9,HOUR(C9022),CONCATENATE(0,HOUR(C9022))),IF(MINUTE(C9022)&gt;9,MINUTE(C9022),CONCATENATE(0,MINUTE(C9022))),":",VLOOKUP(F9022,'Valid Values - Results'!$D$4:$F$12,3,FALSE)),"")</f>
        <v/>
      </c>
      <c r="H9022" s="41"/>
      <c r="I9022" s="41"/>
      <c r="J9022" s="41"/>
      <c r="K9022" s="41"/>
      <c r="L9022" s="41"/>
      <c r="M9022" s="92"/>
      <c r="N9022" s="41"/>
      <c r="O9022" s="41"/>
      <c r="P9022" s="41"/>
      <c r="Q9022" s="41"/>
      <c r="R9022" s="41"/>
      <c r="S9022" s="41"/>
      <c r="T9022" s="41"/>
      <c r="U9022" s="47"/>
      <c r="V9022" s="49"/>
      <c r="W9022" s="41"/>
      <c r="X9022" s="41"/>
      <c r="Y9022" s="41"/>
      <c r="AA9022" s="37" t="str">
        <f>IF($I9022&lt;&gt;"",VLOOKUP($I9022,'Valid Values - Search'!$R$4:$T$4719,3,FALSE),"")</f>
        <v/>
      </c>
      <c r="AB9022" s="37" t="str">
        <f>IF($I9022&lt;&gt;"",VLOOKUP($I9022,'Valid Values - Search'!$R$4:$S$4719,2,FALSE),"")</f>
        <v/>
      </c>
      <c r="AC9022" s="38" t="str">
        <f t="shared" si="140"/>
        <v/>
      </c>
      <c r="AD9022" s="38"/>
    </row>
    <row r="9023" spans="1:30">
      <c r="A9023" s="46"/>
      <c r="B9023" s="47"/>
      <c r="C9023" s="49"/>
      <c r="D9023" s="41"/>
      <c r="E9023" s="41"/>
      <c r="F9023" s="41"/>
      <c r="G9023" s="50" t="str">
        <f>IF(A9023&lt;&gt;"",CONCATENATE(A9023,":",YEAR(B9023),IF(MONTH(B9023)&gt;9,MONTH(B9023),CONCATENATE(0,MONTH(B9023))),IF(DAY(B9023)&gt;9,DAY(B9023),CONCATENATE(0,DAY(B9023))),IF(HOUR(C9023)&gt;9,HOUR(C9023),CONCATENATE(0,HOUR(C9023))),IF(MINUTE(C9023)&gt;9,MINUTE(C9023),CONCATENATE(0,MINUTE(C9023))),":",VLOOKUP(F9023,'Valid Values - Results'!$D$4:$F$12,3,FALSE)),"")</f>
        <v/>
      </c>
      <c r="H9023" s="41"/>
      <c r="I9023" s="41"/>
      <c r="J9023" s="41"/>
      <c r="K9023" s="41"/>
      <c r="L9023" s="41"/>
      <c r="M9023" s="92"/>
      <c r="N9023" s="41"/>
      <c r="O9023" s="41"/>
      <c r="P9023" s="41"/>
      <c r="Q9023" s="41"/>
      <c r="R9023" s="41"/>
      <c r="S9023" s="41"/>
      <c r="T9023" s="41"/>
      <c r="U9023" s="47"/>
      <c r="V9023" s="49"/>
      <c r="W9023" s="41"/>
      <c r="X9023" s="41"/>
      <c r="Y9023" s="41"/>
      <c r="AA9023" s="37" t="str">
        <f>IF($I9023&lt;&gt;"",VLOOKUP($I9023,'Valid Values - Search'!$R$4:$T$4719,3,FALSE),"")</f>
        <v/>
      </c>
      <c r="AB9023" s="37" t="str">
        <f>IF($I9023&lt;&gt;"",VLOOKUP($I9023,'Valid Values - Search'!$R$4:$S$4719,2,FALSE),"")</f>
        <v/>
      </c>
      <c r="AC9023" s="38" t="str">
        <f t="shared" si="140"/>
        <v/>
      </c>
      <c r="AD9023" s="38"/>
    </row>
    <row r="9024" spans="1:30">
      <c r="A9024" s="46"/>
      <c r="B9024" s="47"/>
      <c r="C9024" s="49"/>
      <c r="D9024" s="41"/>
      <c r="E9024" s="41"/>
      <c r="F9024" s="41"/>
      <c r="G9024" s="50" t="str">
        <f>IF(A9024&lt;&gt;"",CONCATENATE(A9024,":",YEAR(B9024),IF(MONTH(B9024)&gt;9,MONTH(B9024),CONCATENATE(0,MONTH(B9024))),IF(DAY(B9024)&gt;9,DAY(B9024),CONCATENATE(0,DAY(B9024))),IF(HOUR(C9024)&gt;9,HOUR(C9024),CONCATENATE(0,HOUR(C9024))),IF(MINUTE(C9024)&gt;9,MINUTE(C9024),CONCATENATE(0,MINUTE(C9024))),":",VLOOKUP(F9024,'Valid Values - Results'!$D$4:$F$12,3,FALSE)),"")</f>
        <v/>
      </c>
      <c r="H9024" s="41"/>
      <c r="I9024" s="41"/>
      <c r="J9024" s="41"/>
      <c r="K9024" s="41"/>
      <c r="L9024" s="41"/>
      <c r="M9024" s="92"/>
      <c r="N9024" s="41"/>
      <c r="O9024" s="41"/>
      <c r="P9024" s="41"/>
      <c r="Q9024" s="41"/>
      <c r="R9024" s="41"/>
      <c r="S9024" s="41"/>
      <c r="T9024" s="41"/>
      <c r="U9024" s="47"/>
      <c r="V9024" s="49"/>
      <c r="W9024" s="41"/>
      <c r="X9024" s="41"/>
      <c r="Y9024" s="41"/>
      <c r="AA9024" s="37" t="str">
        <f>IF($I9024&lt;&gt;"",VLOOKUP($I9024,'Valid Values - Search'!$R$4:$T$4719,3,FALSE),"")</f>
        <v/>
      </c>
      <c r="AB9024" s="37" t="str">
        <f>IF($I9024&lt;&gt;"",VLOOKUP($I9024,'Valid Values - Search'!$R$4:$S$4719,2,FALSE),"")</f>
        <v/>
      </c>
      <c r="AC9024" s="38" t="str">
        <f t="shared" si="140"/>
        <v/>
      </c>
      <c r="AD9024" s="38"/>
    </row>
    <row r="9025" spans="1:30">
      <c r="A9025" s="46"/>
      <c r="B9025" s="47"/>
      <c r="C9025" s="49"/>
      <c r="D9025" s="41"/>
      <c r="E9025" s="41"/>
      <c r="F9025" s="41"/>
      <c r="G9025" s="50" t="str">
        <f>IF(A9025&lt;&gt;"",CONCATENATE(A9025,":",YEAR(B9025),IF(MONTH(B9025)&gt;9,MONTH(B9025),CONCATENATE(0,MONTH(B9025))),IF(DAY(B9025)&gt;9,DAY(B9025),CONCATENATE(0,DAY(B9025))),IF(HOUR(C9025)&gt;9,HOUR(C9025),CONCATENATE(0,HOUR(C9025))),IF(MINUTE(C9025)&gt;9,MINUTE(C9025),CONCATENATE(0,MINUTE(C9025))),":",VLOOKUP(F9025,'Valid Values - Results'!$D$4:$F$12,3,FALSE)),"")</f>
        <v/>
      </c>
      <c r="H9025" s="41"/>
      <c r="I9025" s="41"/>
      <c r="J9025" s="41"/>
      <c r="K9025" s="41"/>
      <c r="L9025" s="41"/>
      <c r="M9025" s="92"/>
      <c r="N9025" s="41"/>
      <c r="O9025" s="41"/>
      <c r="P9025" s="41"/>
      <c r="Q9025" s="41"/>
      <c r="R9025" s="41"/>
      <c r="S9025" s="41"/>
      <c r="T9025" s="41"/>
      <c r="U9025" s="47"/>
      <c r="V9025" s="49"/>
      <c r="W9025" s="41"/>
      <c r="X9025" s="41"/>
      <c r="Y9025" s="41"/>
      <c r="AA9025" s="37" t="str">
        <f>IF($I9025&lt;&gt;"",VLOOKUP($I9025,'Valid Values - Search'!$R$4:$T$4719,3,FALSE),"")</f>
        <v/>
      </c>
      <c r="AB9025" s="37" t="str">
        <f>IF($I9025&lt;&gt;"",VLOOKUP($I9025,'Valid Values - Search'!$R$4:$S$4719,2,FALSE),"")</f>
        <v/>
      </c>
      <c r="AC9025" s="38" t="str">
        <f t="shared" si="140"/>
        <v/>
      </c>
      <c r="AD9025" s="38"/>
    </row>
    <row r="9026" spans="1:30">
      <c r="A9026" s="46"/>
      <c r="B9026" s="47"/>
      <c r="C9026" s="49"/>
      <c r="D9026" s="41"/>
      <c r="E9026" s="41"/>
      <c r="F9026" s="41"/>
      <c r="G9026" s="50" t="str">
        <f>IF(A9026&lt;&gt;"",CONCATENATE(A9026,":",YEAR(B9026),IF(MONTH(B9026)&gt;9,MONTH(B9026),CONCATENATE(0,MONTH(B9026))),IF(DAY(B9026)&gt;9,DAY(B9026),CONCATENATE(0,DAY(B9026))),IF(HOUR(C9026)&gt;9,HOUR(C9026),CONCATENATE(0,HOUR(C9026))),IF(MINUTE(C9026)&gt;9,MINUTE(C9026),CONCATENATE(0,MINUTE(C9026))),":",VLOOKUP(F9026,'Valid Values - Results'!$D$4:$F$12,3,FALSE)),"")</f>
        <v/>
      </c>
      <c r="H9026" s="41"/>
      <c r="I9026" s="41"/>
      <c r="J9026" s="41"/>
      <c r="K9026" s="41"/>
      <c r="L9026" s="41"/>
      <c r="M9026" s="92"/>
      <c r="N9026" s="41"/>
      <c r="O9026" s="41"/>
      <c r="P9026" s="41"/>
      <c r="Q9026" s="41"/>
      <c r="R9026" s="41"/>
      <c r="S9026" s="41"/>
      <c r="T9026" s="41"/>
      <c r="U9026" s="47"/>
      <c r="V9026" s="49"/>
      <c r="W9026" s="41"/>
      <c r="X9026" s="41"/>
      <c r="Y9026" s="41"/>
      <c r="AA9026" s="37" t="str">
        <f>IF($I9026&lt;&gt;"",VLOOKUP($I9026,'Valid Values - Search'!$R$4:$T$4719,3,FALSE),"")</f>
        <v/>
      </c>
      <c r="AB9026" s="37" t="str">
        <f>IF($I9026&lt;&gt;"",VLOOKUP($I9026,'Valid Values - Search'!$R$4:$S$4719,2,FALSE),"")</f>
        <v/>
      </c>
      <c r="AC9026" s="38" t="str">
        <f t="shared" ref="AC9026:AC9089" si="141">IF($V9026&lt;&gt;"",$D9026,"")</f>
        <v/>
      </c>
      <c r="AD9026" s="38"/>
    </row>
    <row r="9027" spans="1:30">
      <c r="A9027" s="46"/>
      <c r="B9027" s="47"/>
      <c r="C9027" s="49"/>
      <c r="D9027" s="41"/>
      <c r="E9027" s="41"/>
      <c r="F9027" s="41"/>
      <c r="G9027" s="50" t="str">
        <f>IF(A9027&lt;&gt;"",CONCATENATE(A9027,":",YEAR(B9027),IF(MONTH(B9027)&gt;9,MONTH(B9027),CONCATENATE(0,MONTH(B9027))),IF(DAY(B9027)&gt;9,DAY(B9027),CONCATENATE(0,DAY(B9027))),IF(HOUR(C9027)&gt;9,HOUR(C9027),CONCATENATE(0,HOUR(C9027))),IF(MINUTE(C9027)&gt;9,MINUTE(C9027),CONCATENATE(0,MINUTE(C9027))),":",VLOOKUP(F9027,'Valid Values - Results'!$D$4:$F$12,3,FALSE)),"")</f>
        <v/>
      </c>
      <c r="H9027" s="41"/>
      <c r="I9027" s="41"/>
      <c r="J9027" s="41"/>
      <c r="K9027" s="41"/>
      <c r="L9027" s="41"/>
      <c r="M9027" s="92"/>
      <c r="N9027" s="41"/>
      <c r="O9027" s="41"/>
      <c r="P9027" s="41"/>
      <c r="Q9027" s="41"/>
      <c r="R9027" s="41"/>
      <c r="S9027" s="41"/>
      <c r="T9027" s="41"/>
      <c r="U9027" s="47"/>
      <c r="V9027" s="49"/>
      <c r="W9027" s="41"/>
      <c r="X9027" s="41"/>
      <c r="Y9027" s="41"/>
      <c r="AA9027" s="37" t="str">
        <f>IF($I9027&lt;&gt;"",VLOOKUP($I9027,'Valid Values - Search'!$R$4:$T$4719,3,FALSE),"")</f>
        <v/>
      </c>
      <c r="AB9027" s="37" t="str">
        <f>IF($I9027&lt;&gt;"",VLOOKUP($I9027,'Valid Values - Search'!$R$4:$S$4719,2,FALSE),"")</f>
        <v/>
      </c>
      <c r="AC9027" s="38" t="str">
        <f t="shared" si="141"/>
        <v/>
      </c>
      <c r="AD9027" s="38"/>
    </row>
    <row r="9028" spans="1:30">
      <c r="A9028" s="46"/>
      <c r="B9028" s="47"/>
      <c r="C9028" s="49"/>
      <c r="D9028" s="41"/>
      <c r="E9028" s="41"/>
      <c r="F9028" s="41"/>
      <c r="G9028" s="50" t="str">
        <f>IF(A9028&lt;&gt;"",CONCATENATE(A9028,":",YEAR(B9028),IF(MONTH(B9028)&gt;9,MONTH(B9028),CONCATENATE(0,MONTH(B9028))),IF(DAY(B9028)&gt;9,DAY(B9028),CONCATENATE(0,DAY(B9028))),IF(HOUR(C9028)&gt;9,HOUR(C9028),CONCATENATE(0,HOUR(C9028))),IF(MINUTE(C9028)&gt;9,MINUTE(C9028),CONCATENATE(0,MINUTE(C9028))),":",VLOOKUP(F9028,'Valid Values - Results'!$D$4:$F$12,3,FALSE)),"")</f>
        <v/>
      </c>
      <c r="H9028" s="41"/>
      <c r="I9028" s="41"/>
      <c r="J9028" s="41"/>
      <c r="K9028" s="41"/>
      <c r="L9028" s="41"/>
      <c r="M9028" s="92"/>
      <c r="N9028" s="41"/>
      <c r="O9028" s="41"/>
      <c r="P9028" s="41"/>
      <c r="Q9028" s="41"/>
      <c r="R9028" s="41"/>
      <c r="S9028" s="41"/>
      <c r="T9028" s="41"/>
      <c r="U9028" s="47"/>
      <c r="V9028" s="49"/>
      <c r="W9028" s="41"/>
      <c r="X9028" s="41"/>
      <c r="Y9028" s="41"/>
      <c r="AA9028" s="37" t="str">
        <f>IF($I9028&lt;&gt;"",VLOOKUP($I9028,'Valid Values - Search'!$R$4:$T$4719,3,FALSE),"")</f>
        <v/>
      </c>
      <c r="AB9028" s="37" t="str">
        <f>IF($I9028&lt;&gt;"",VLOOKUP($I9028,'Valid Values - Search'!$R$4:$S$4719,2,FALSE),"")</f>
        <v/>
      </c>
      <c r="AC9028" s="38" t="str">
        <f t="shared" si="141"/>
        <v/>
      </c>
      <c r="AD9028" s="38"/>
    </row>
    <row r="9029" spans="1:30">
      <c r="A9029" s="46"/>
      <c r="B9029" s="47"/>
      <c r="C9029" s="49"/>
      <c r="D9029" s="41"/>
      <c r="E9029" s="41"/>
      <c r="F9029" s="41"/>
      <c r="G9029" s="50" t="str">
        <f>IF(A9029&lt;&gt;"",CONCATENATE(A9029,":",YEAR(B9029),IF(MONTH(B9029)&gt;9,MONTH(B9029),CONCATENATE(0,MONTH(B9029))),IF(DAY(B9029)&gt;9,DAY(B9029),CONCATENATE(0,DAY(B9029))),IF(HOUR(C9029)&gt;9,HOUR(C9029),CONCATENATE(0,HOUR(C9029))),IF(MINUTE(C9029)&gt;9,MINUTE(C9029),CONCATENATE(0,MINUTE(C9029))),":",VLOOKUP(F9029,'Valid Values - Results'!$D$4:$F$12,3,FALSE)),"")</f>
        <v/>
      </c>
      <c r="H9029" s="41"/>
      <c r="I9029" s="41"/>
      <c r="J9029" s="41"/>
      <c r="K9029" s="41"/>
      <c r="L9029" s="41"/>
      <c r="M9029" s="92"/>
      <c r="N9029" s="41"/>
      <c r="O9029" s="41"/>
      <c r="P9029" s="41"/>
      <c r="Q9029" s="41"/>
      <c r="R9029" s="41"/>
      <c r="S9029" s="41"/>
      <c r="T9029" s="41"/>
      <c r="U9029" s="47"/>
      <c r="V9029" s="49"/>
      <c r="W9029" s="41"/>
      <c r="X9029" s="41"/>
      <c r="Y9029" s="41"/>
      <c r="AA9029" s="37" t="str">
        <f>IF($I9029&lt;&gt;"",VLOOKUP($I9029,'Valid Values - Search'!$R$4:$T$4719,3,FALSE),"")</f>
        <v/>
      </c>
      <c r="AB9029" s="37" t="str">
        <f>IF($I9029&lt;&gt;"",VLOOKUP($I9029,'Valid Values - Search'!$R$4:$S$4719,2,FALSE),"")</f>
        <v/>
      </c>
      <c r="AC9029" s="38" t="str">
        <f t="shared" si="141"/>
        <v/>
      </c>
      <c r="AD9029" s="38"/>
    </row>
    <row r="9030" spans="1:30">
      <c r="A9030" s="46"/>
      <c r="B9030" s="47"/>
      <c r="C9030" s="49"/>
      <c r="D9030" s="41"/>
      <c r="E9030" s="41"/>
      <c r="F9030" s="41"/>
      <c r="G9030" s="50" t="str">
        <f>IF(A9030&lt;&gt;"",CONCATENATE(A9030,":",YEAR(B9030),IF(MONTH(B9030)&gt;9,MONTH(B9030),CONCATENATE(0,MONTH(B9030))),IF(DAY(B9030)&gt;9,DAY(B9030),CONCATENATE(0,DAY(B9030))),IF(HOUR(C9030)&gt;9,HOUR(C9030),CONCATENATE(0,HOUR(C9030))),IF(MINUTE(C9030)&gt;9,MINUTE(C9030),CONCATENATE(0,MINUTE(C9030))),":",VLOOKUP(F9030,'Valid Values - Results'!$D$4:$F$12,3,FALSE)),"")</f>
        <v/>
      </c>
      <c r="H9030" s="41"/>
      <c r="I9030" s="41"/>
      <c r="J9030" s="41"/>
      <c r="K9030" s="41"/>
      <c r="L9030" s="41"/>
      <c r="M9030" s="92"/>
      <c r="N9030" s="41"/>
      <c r="O9030" s="41"/>
      <c r="P9030" s="41"/>
      <c r="Q9030" s="41"/>
      <c r="R9030" s="41"/>
      <c r="S9030" s="41"/>
      <c r="T9030" s="41"/>
      <c r="U9030" s="47"/>
      <c r="V9030" s="49"/>
      <c r="W9030" s="41"/>
      <c r="X9030" s="41"/>
      <c r="Y9030" s="41"/>
      <c r="AA9030" s="37" t="str">
        <f>IF($I9030&lt;&gt;"",VLOOKUP($I9030,'Valid Values - Search'!$R$4:$T$4719,3,FALSE),"")</f>
        <v/>
      </c>
      <c r="AB9030" s="37" t="str">
        <f>IF($I9030&lt;&gt;"",VLOOKUP($I9030,'Valid Values - Search'!$R$4:$S$4719,2,FALSE),"")</f>
        <v/>
      </c>
      <c r="AC9030" s="38" t="str">
        <f t="shared" si="141"/>
        <v/>
      </c>
      <c r="AD9030" s="38"/>
    </row>
    <row r="9031" spans="1:30">
      <c r="A9031" s="46"/>
      <c r="B9031" s="47"/>
      <c r="C9031" s="49"/>
      <c r="D9031" s="41"/>
      <c r="E9031" s="41"/>
      <c r="F9031" s="41"/>
      <c r="G9031" s="50" t="str">
        <f>IF(A9031&lt;&gt;"",CONCATENATE(A9031,":",YEAR(B9031),IF(MONTH(B9031)&gt;9,MONTH(B9031),CONCATENATE(0,MONTH(B9031))),IF(DAY(B9031)&gt;9,DAY(B9031),CONCATENATE(0,DAY(B9031))),IF(HOUR(C9031)&gt;9,HOUR(C9031),CONCATENATE(0,HOUR(C9031))),IF(MINUTE(C9031)&gt;9,MINUTE(C9031),CONCATENATE(0,MINUTE(C9031))),":",VLOOKUP(F9031,'Valid Values - Results'!$D$4:$F$12,3,FALSE)),"")</f>
        <v/>
      </c>
      <c r="H9031" s="41"/>
      <c r="I9031" s="41"/>
      <c r="J9031" s="41"/>
      <c r="K9031" s="41"/>
      <c r="L9031" s="41"/>
      <c r="M9031" s="92"/>
      <c r="N9031" s="41"/>
      <c r="O9031" s="41"/>
      <c r="P9031" s="41"/>
      <c r="Q9031" s="41"/>
      <c r="R9031" s="41"/>
      <c r="S9031" s="41"/>
      <c r="T9031" s="41"/>
      <c r="U9031" s="47"/>
      <c r="V9031" s="49"/>
      <c r="W9031" s="41"/>
      <c r="X9031" s="41"/>
      <c r="Y9031" s="41"/>
      <c r="AA9031" s="37" t="str">
        <f>IF($I9031&lt;&gt;"",VLOOKUP($I9031,'Valid Values - Search'!$R$4:$T$4719,3,FALSE),"")</f>
        <v/>
      </c>
      <c r="AB9031" s="37" t="str">
        <f>IF($I9031&lt;&gt;"",VLOOKUP($I9031,'Valid Values - Search'!$R$4:$S$4719,2,FALSE),"")</f>
        <v/>
      </c>
      <c r="AC9031" s="38" t="str">
        <f t="shared" si="141"/>
        <v/>
      </c>
      <c r="AD9031" s="38"/>
    </row>
    <row r="9032" spans="1:30">
      <c r="A9032" s="46"/>
      <c r="B9032" s="47"/>
      <c r="C9032" s="49"/>
      <c r="D9032" s="41"/>
      <c r="E9032" s="41"/>
      <c r="F9032" s="41"/>
      <c r="G9032" s="50" t="str">
        <f>IF(A9032&lt;&gt;"",CONCATENATE(A9032,":",YEAR(B9032),IF(MONTH(B9032)&gt;9,MONTH(B9032),CONCATENATE(0,MONTH(B9032))),IF(DAY(B9032)&gt;9,DAY(B9032),CONCATENATE(0,DAY(B9032))),IF(HOUR(C9032)&gt;9,HOUR(C9032),CONCATENATE(0,HOUR(C9032))),IF(MINUTE(C9032)&gt;9,MINUTE(C9032),CONCATENATE(0,MINUTE(C9032))),":",VLOOKUP(F9032,'Valid Values - Results'!$D$4:$F$12,3,FALSE)),"")</f>
        <v/>
      </c>
      <c r="H9032" s="41"/>
      <c r="I9032" s="41"/>
      <c r="J9032" s="41"/>
      <c r="K9032" s="41"/>
      <c r="L9032" s="41"/>
      <c r="M9032" s="92"/>
      <c r="N9032" s="41"/>
      <c r="O9032" s="41"/>
      <c r="P9032" s="41"/>
      <c r="Q9032" s="41"/>
      <c r="R9032" s="41"/>
      <c r="S9032" s="41"/>
      <c r="T9032" s="41"/>
      <c r="U9032" s="47"/>
      <c r="V9032" s="49"/>
      <c r="W9032" s="41"/>
      <c r="X9032" s="41"/>
      <c r="Y9032" s="41"/>
      <c r="AA9032" s="37" t="str">
        <f>IF($I9032&lt;&gt;"",VLOOKUP($I9032,'Valid Values - Search'!$R$4:$T$4719,3,FALSE),"")</f>
        <v/>
      </c>
      <c r="AB9032" s="37" t="str">
        <f>IF($I9032&lt;&gt;"",VLOOKUP($I9032,'Valid Values - Search'!$R$4:$S$4719,2,FALSE),"")</f>
        <v/>
      </c>
      <c r="AC9032" s="38" t="str">
        <f t="shared" si="141"/>
        <v/>
      </c>
      <c r="AD9032" s="38"/>
    </row>
    <row r="9033" spans="1:30">
      <c r="A9033" s="46"/>
      <c r="B9033" s="47"/>
      <c r="C9033" s="49"/>
      <c r="D9033" s="41"/>
      <c r="E9033" s="41"/>
      <c r="F9033" s="41"/>
      <c r="G9033" s="50" t="str">
        <f>IF(A9033&lt;&gt;"",CONCATENATE(A9033,":",YEAR(B9033),IF(MONTH(B9033)&gt;9,MONTH(B9033),CONCATENATE(0,MONTH(B9033))),IF(DAY(B9033)&gt;9,DAY(B9033),CONCATENATE(0,DAY(B9033))),IF(HOUR(C9033)&gt;9,HOUR(C9033),CONCATENATE(0,HOUR(C9033))),IF(MINUTE(C9033)&gt;9,MINUTE(C9033),CONCATENATE(0,MINUTE(C9033))),":",VLOOKUP(F9033,'Valid Values - Results'!$D$4:$F$12,3,FALSE)),"")</f>
        <v/>
      </c>
      <c r="H9033" s="41"/>
      <c r="I9033" s="41"/>
      <c r="J9033" s="41"/>
      <c r="K9033" s="41"/>
      <c r="L9033" s="41"/>
      <c r="M9033" s="92"/>
      <c r="N9033" s="41"/>
      <c r="O9033" s="41"/>
      <c r="P9033" s="41"/>
      <c r="Q9033" s="41"/>
      <c r="R9033" s="41"/>
      <c r="S9033" s="41"/>
      <c r="T9033" s="41"/>
      <c r="U9033" s="47"/>
      <c r="V9033" s="49"/>
      <c r="W9033" s="41"/>
      <c r="X9033" s="41"/>
      <c r="Y9033" s="41"/>
      <c r="AA9033" s="37" t="str">
        <f>IF($I9033&lt;&gt;"",VLOOKUP($I9033,'Valid Values - Search'!$R$4:$T$4719,3,FALSE),"")</f>
        <v/>
      </c>
      <c r="AB9033" s="37" t="str">
        <f>IF($I9033&lt;&gt;"",VLOOKUP($I9033,'Valid Values - Search'!$R$4:$S$4719,2,FALSE),"")</f>
        <v/>
      </c>
      <c r="AC9033" s="38" t="str">
        <f t="shared" si="141"/>
        <v/>
      </c>
      <c r="AD9033" s="38"/>
    </row>
    <row r="9034" spans="1:30">
      <c r="A9034" s="46"/>
      <c r="B9034" s="47"/>
      <c r="C9034" s="49"/>
      <c r="D9034" s="41"/>
      <c r="E9034" s="41"/>
      <c r="F9034" s="41"/>
      <c r="G9034" s="50" t="str">
        <f>IF(A9034&lt;&gt;"",CONCATENATE(A9034,":",YEAR(B9034),IF(MONTH(B9034)&gt;9,MONTH(B9034),CONCATENATE(0,MONTH(B9034))),IF(DAY(B9034)&gt;9,DAY(B9034),CONCATENATE(0,DAY(B9034))),IF(HOUR(C9034)&gt;9,HOUR(C9034),CONCATENATE(0,HOUR(C9034))),IF(MINUTE(C9034)&gt;9,MINUTE(C9034),CONCATENATE(0,MINUTE(C9034))),":",VLOOKUP(F9034,'Valid Values - Results'!$D$4:$F$12,3,FALSE)),"")</f>
        <v/>
      </c>
      <c r="H9034" s="41"/>
      <c r="I9034" s="41"/>
      <c r="J9034" s="41"/>
      <c r="K9034" s="41"/>
      <c r="L9034" s="41"/>
      <c r="M9034" s="92"/>
      <c r="N9034" s="41"/>
      <c r="O9034" s="41"/>
      <c r="P9034" s="41"/>
      <c r="Q9034" s="41"/>
      <c r="R9034" s="41"/>
      <c r="S9034" s="41"/>
      <c r="T9034" s="41"/>
      <c r="U9034" s="47"/>
      <c r="V9034" s="49"/>
      <c r="W9034" s="41"/>
      <c r="X9034" s="41"/>
      <c r="Y9034" s="41"/>
      <c r="AA9034" s="37" t="str">
        <f>IF($I9034&lt;&gt;"",VLOOKUP($I9034,'Valid Values - Search'!$R$4:$T$4719,3,FALSE),"")</f>
        <v/>
      </c>
      <c r="AB9034" s="37" t="str">
        <f>IF($I9034&lt;&gt;"",VLOOKUP($I9034,'Valid Values - Search'!$R$4:$S$4719,2,FALSE),"")</f>
        <v/>
      </c>
      <c r="AC9034" s="38" t="str">
        <f t="shared" si="141"/>
        <v/>
      </c>
      <c r="AD9034" s="38"/>
    </row>
    <row r="9035" spans="1:30">
      <c r="A9035" s="46"/>
      <c r="B9035" s="47"/>
      <c r="C9035" s="49"/>
      <c r="D9035" s="41"/>
      <c r="E9035" s="41"/>
      <c r="F9035" s="41"/>
      <c r="G9035" s="50" t="str">
        <f>IF(A9035&lt;&gt;"",CONCATENATE(A9035,":",YEAR(B9035),IF(MONTH(B9035)&gt;9,MONTH(B9035),CONCATENATE(0,MONTH(B9035))),IF(DAY(B9035)&gt;9,DAY(B9035),CONCATENATE(0,DAY(B9035))),IF(HOUR(C9035)&gt;9,HOUR(C9035),CONCATENATE(0,HOUR(C9035))),IF(MINUTE(C9035)&gt;9,MINUTE(C9035),CONCATENATE(0,MINUTE(C9035))),":",VLOOKUP(F9035,'Valid Values - Results'!$D$4:$F$12,3,FALSE)),"")</f>
        <v/>
      </c>
      <c r="H9035" s="41"/>
      <c r="I9035" s="41"/>
      <c r="J9035" s="41"/>
      <c r="K9035" s="41"/>
      <c r="L9035" s="41"/>
      <c r="M9035" s="92"/>
      <c r="N9035" s="41"/>
      <c r="O9035" s="41"/>
      <c r="P9035" s="41"/>
      <c r="Q9035" s="41"/>
      <c r="R9035" s="41"/>
      <c r="S9035" s="41"/>
      <c r="T9035" s="41"/>
      <c r="U9035" s="47"/>
      <c r="V9035" s="49"/>
      <c r="W9035" s="41"/>
      <c r="X9035" s="41"/>
      <c r="Y9035" s="41"/>
      <c r="AA9035" s="37" t="str">
        <f>IF($I9035&lt;&gt;"",VLOOKUP($I9035,'Valid Values - Search'!$R$4:$T$4719,3,FALSE),"")</f>
        <v/>
      </c>
      <c r="AB9035" s="37" t="str">
        <f>IF($I9035&lt;&gt;"",VLOOKUP($I9035,'Valid Values - Search'!$R$4:$S$4719,2,FALSE),"")</f>
        <v/>
      </c>
      <c r="AC9035" s="38" t="str">
        <f t="shared" si="141"/>
        <v/>
      </c>
      <c r="AD9035" s="38"/>
    </row>
    <row r="9036" spans="1:30">
      <c r="A9036" s="46"/>
      <c r="B9036" s="47"/>
      <c r="C9036" s="49"/>
      <c r="D9036" s="41"/>
      <c r="E9036" s="41"/>
      <c r="F9036" s="41"/>
      <c r="G9036" s="50" t="str">
        <f>IF(A9036&lt;&gt;"",CONCATENATE(A9036,":",YEAR(B9036),IF(MONTH(B9036)&gt;9,MONTH(B9036),CONCATENATE(0,MONTH(B9036))),IF(DAY(B9036)&gt;9,DAY(B9036),CONCATENATE(0,DAY(B9036))),IF(HOUR(C9036)&gt;9,HOUR(C9036),CONCATENATE(0,HOUR(C9036))),IF(MINUTE(C9036)&gt;9,MINUTE(C9036),CONCATENATE(0,MINUTE(C9036))),":",VLOOKUP(F9036,'Valid Values - Results'!$D$4:$F$12,3,FALSE)),"")</f>
        <v/>
      </c>
      <c r="H9036" s="41"/>
      <c r="I9036" s="41"/>
      <c r="J9036" s="41"/>
      <c r="K9036" s="41"/>
      <c r="L9036" s="41"/>
      <c r="M9036" s="92"/>
      <c r="N9036" s="41"/>
      <c r="O9036" s="41"/>
      <c r="P9036" s="41"/>
      <c r="Q9036" s="41"/>
      <c r="R9036" s="41"/>
      <c r="S9036" s="41"/>
      <c r="T9036" s="41"/>
      <c r="U9036" s="47"/>
      <c r="V9036" s="49"/>
      <c r="W9036" s="41"/>
      <c r="X9036" s="41"/>
      <c r="Y9036" s="41"/>
      <c r="AA9036" s="37" t="str">
        <f>IF($I9036&lt;&gt;"",VLOOKUP($I9036,'Valid Values - Search'!$R$4:$T$4719,3,FALSE),"")</f>
        <v/>
      </c>
      <c r="AB9036" s="37" t="str">
        <f>IF($I9036&lt;&gt;"",VLOOKUP($I9036,'Valid Values - Search'!$R$4:$S$4719,2,FALSE),"")</f>
        <v/>
      </c>
      <c r="AC9036" s="38" t="str">
        <f t="shared" si="141"/>
        <v/>
      </c>
      <c r="AD9036" s="38"/>
    </row>
    <row r="9037" spans="1:30">
      <c r="A9037" s="46"/>
      <c r="B9037" s="47"/>
      <c r="C9037" s="49"/>
      <c r="D9037" s="41"/>
      <c r="E9037" s="41"/>
      <c r="F9037" s="41"/>
      <c r="G9037" s="50" t="str">
        <f>IF(A9037&lt;&gt;"",CONCATENATE(A9037,":",YEAR(B9037),IF(MONTH(B9037)&gt;9,MONTH(B9037),CONCATENATE(0,MONTH(B9037))),IF(DAY(B9037)&gt;9,DAY(B9037),CONCATENATE(0,DAY(B9037))),IF(HOUR(C9037)&gt;9,HOUR(C9037),CONCATENATE(0,HOUR(C9037))),IF(MINUTE(C9037)&gt;9,MINUTE(C9037),CONCATENATE(0,MINUTE(C9037))),":",VLOOKUP(F9037,'Valid Values - Results'!$D$4:$F$12,3,FALSE)),"")</f>
        <v/>
      </c>
      <c r="H9037" s="41"/>
      <c r="I9037" s="41"/>
      <c r="J9037" s="41"/>
      <c r="K9037" s="41"/>
      <c r="L9037" s="41"/>
      <c r="M9037" s="92"/>
      <c r="N9037" s="41"/>
      <c r="O9037" s="41"/>
      <c r="P9037" s="41"/>
      <c r="Q9037" s="41"/>
      <c r="R9037" s="41"/>
      <c r="S9037" s="41"/>
      <c r="T9037" s="41"/>
      <c r="U9037" s="47"/>
      <c r="V9037" s="49"/>
      <c r="W9037" s="41"/>
      <c r="X9037" s="41"/>
      <c r="Y9037" s="41"/>
      <c r="AA9037" s="37" t="str">
        <f>IF($I9037&lt;&gt;"",VLOOKUP($I9037,'Valid Values - Search'!$R$4:$T$4719,3,FALSE),"")</f>
        <v/>
      </c>
      <c r="AB9037" s="37" t="str">
        <f>IF($I9037&lt;&gt;"",VLOOKUP($I9037,'Valid Values - Search'!$R$4:$S$4719,2,FALSE),"")</f>
        <v/>
      </c>
      <c r="AC9037" s="38" t="str">
        <f t="shared" si="141"/>
        <v/>
      </c>
      <c r="AD9037" s="38"/>
    </row>
    <row r="9038" spans="1:30">
      <c r="A9038" s="46"/>
      <c r="B9038" s="47"/>
      <c r="C9038" s="49"/>
      <c r="D9038" s="41"/>
      <c r="E9038" s="41"/>
      <c r="F9038" s="41"/>
      <c r="G9038" s="50" t="str">
        <f>IF(A9038&lt;&gt;"",CONCATENATE(A9038,":",YEAR(B9038),IF(MONTH(B9038)&gt;9,MONTH(B9038),CONCATENATE(0,MONTH(B9038))),IF(DAY(B9038)&gt;9,DAY(B9038),CONCATENATE(0,DAY(B9038))),IF(HOUR(C9038)&gt;9,HOUR(C9038),CONCATENATE(0,HOUR(C9038))),IF(MINUTE(C9038)&gt;9,MINUTE(C9038),CONCATENATE(0,MINUTE(C9038))),":",VLOOKUP(F9038,'Valid Values - Results'!$D$4:$F$12,3,FALSE)),"")</f>
        <v/>
      </c>
      <c r="H9038" s="41"/>
      <c r="I9038" s="41"/>
      <c r="J9038" s="41"/>
      <c r="K9038" s="41"/>
      <c r="L9038" s="41"/>
      <c r="M9038" s="92"/>
      <c r="N9038" s="41"/>
      <c r="O9038" s="41"/>
      <c r="P9038" s="41"/>
      <c r="Q9038" s="41"/>
      <c r="R9038" s="41"/>
      <c r="S9038" s="41"/>
      <c r="T9038" s="41"/>
      <c r="U9038" s="47"/>
      <c r="V9038" s="49"/>
      <c r="W9038" s="41"/>
      <c r="X9038" s="41"/>
      <c r="Y9038" s="41"/>
      <c r="AA9038" s="37" t="str">
        <f>IF($I9038&lt;&gt;"",VLOOKUP($I9038,'Valid Values - Search'!$R$4:$T$4719,3,FALSE),"")</f>
        <v/>
      </c>
      <c r="AB9038" s="37" t="str">
        <f>IF($I9038&lt;&gt;"",VLOOKUP($I9038,'Valid Values - Search'!$R$4:$S$4719,2,FALSE),"")</f>
        <v/>
      </c>
      <c r="AC9038" s="38" t="str">
        <f t="shared" si="141"/>
        <v/>
      </c>
      <c r="AD9038" s="38"/>
    </row>
    <row r="9039" spans="1:30">
      <c r="A9039" s="46"/>
      <c r="B9039" s="47"/>
      <c r="C9039" s="49"/>
      <c r="D9039" s="41"/>
      <c r="E9039" s="41"/>
      <c r="F9039" s="41"/>
      <c r="G9039" s="50" t="str">
        <f>IF(A9039&lt;&gt;"",CONCATENATE(A9039,":",YEAR(B9039),IF(MONTH(B9039)&gt;9,MONTH(B9039),CONCATENATE(0,MONTH(B9039))),IF(DAY(B9039)&gt;9,DAY(B9039),CONCATENATE(0,DAY(B9039))),IF(HOUR(C9039)&gt;9,HOUR(C9039),CONCATENATE(0,HOUR(C9039))),IF(MINUTE(C9039)&gt;9,MINUTE(C9039),CONCATENATE(0,MINUTE(C9039))),":",VLOOKUP(F9039,'Valid Values - Results'!$D$4:$F$12,3,FALSE)),"")</f>
        <v/>
      </c>
      <c r="H9039" s="41"/>
      <c r="I9039" s="41"/>
      <c r="J9039" s="41"/>
      <c r="K9039" s="41"/>
      <c r="L9039" s="41"/>
      <c r="M9039" s="92"/>
      <c r="N9039" s="41"/>
      <c r="O9039" s="41"/>
      <c r="P9039" s="41"/>
      <c r="Q9039" s="41"/>
      <c r="R9039" s="41"/>
      <c r="S9039" s="41"/>
      <c r="T9039" s="41"/>
      <c r="U9039" s="47"/>
      <c r="V9039" s="49"/>
      <c r="W9039" s="41"/>
      <c r="X9039" s="41"/>
      <c r="Y9039" s="41"/>
      <c r="AA9039" s="37" t="str">
        <f>IF($I9039&lt;&gt;"",VLOOKUP($I9039,'Valid Values - Search'!$R$4:$T$4719,3,FALSE),"")</f>
        <v/>
      </c>
      <c r="AB9039" s="37" t="str">
        <f>IF($I9039&lt;&gt;"",VLOOKUP($I9039,'Valid Values - Search'!$R$4:$S$4719,2,FALSE),"")</f>
        <v/>
      </c>
      <c r="AC9039" s="38" t="str">
        <f t="shared" si="141"/>
        <v/>
      </c>
      <c r="AD9039" s="38"/>
    </row>
    <row r="9040" spans="1:30">
      <c r="A9040" s="46"/>
      <c r="B9040" s="47"/>
      <c r="C9040" s="49"/>
      <c r="D9040" s="41"/>
      <c r="E9040" s="41"/>
      <c r="F9040" s="41"/>
      <c r="G9040" s="50" t="str">
        <f>IF(A9040&lt;&gt;"",CONCATENATE(A9040,":",YEAR(B9040),IF(MONTH(B9040)&gt;9,MONTH(B9040),CONCATENATE(0,MONTH(B9040))),IF(DAY(B9040)&gt;9,DAY(B9040),CONCATENATE(0,DAY(B9040))),IF(HOUR(C9040)&gt;9,HOUR(C9040),CONCATENATE(0,HOUR(C9040))),IF(MINUTE(C9040)&gt;9,MINUTE(C9040),CONCATENATE(0,MINUTE(C9040))),":",VLOOKUP(F9040,'Valid Values - Results'!$D$4:$F$12,3,FALSE)),"")</f>
        <v/>
      </c>
      <c r="H9040" s="41"/>
      <c r="I9040" s="41"/>
      <c r="J9040" s="41"/>
      <c r="K9040" s="41"/>
      <c r="L9040" s="41"/>
      <c r="M9040" s="92"/>
      <c r="N9040" s="41"/>
      <c r="O9040" s="41"/>
      <c r="P9040" s="41"/>
      <c r="Q9040" s="41"/>
      <c r="R9040" s="41"/>
      <c r="S9040" s="41"/>
      <c r="T9040" s="41"/>
      <c r="U9040" s="47"/>
      <c r="V9040" s="49"/>
      <c r="W9040" s="41"/>
      <c r="X9040" s="41"/>
      <c r="Y9040" s="41"/>
      <c r="AA9040" s="37" t="str">
        <f>IF($I9040&lt;&gt;"",VLOOKUP($I9040,'Valid Values - Search'!$R$4:$T$4719,3,FALSE),"")</f>
        <v/>
      </c>
      <c r="AB9040" s="37" t="str">
        <f>IF($I9040&lt;&gt;"",VLOOKUP($I9040,'Valid Values - Search'!$R$4:$S$4719,2,FALSE),"")</f>
        <v/>
      </c>
      <c r="AC9040" s="38" t="str">
        <f t="shared" si="141"/>
        <v/>
      </c>
      <c r="AD9040" s="38"/>
    </row>
    <row r="9041" spans="1:30">
      <c r="A9041" s="46"/>
      <c r="B9041" s="47"/>
      <c r="C9041" s="49"/>
      <c r="D9041" s="41"/>
      <c r="E9041" s="41"/>
      <c r="F9041" s="41"/>
      <c r="G9041" s="50" t="str">
        <f>IF(A9041&lt;&gt;"",CONCATENATE(A9041,":",YEAR(B9041),IF(MONTH(B9041)&gt;9,MONTH(B9041),CONCATENATE(0,MONTH(B9041))),IF(DAY(B9041)&gt;9,DAY(B9041),CONCATENATE(0,DAY(B9041))),IF(HOUR(C9041)&gt;9,HOUR(C9041),CONCATENATE(0,HOUR(C9041))),IF(MINUTE(C9041)&gt;9,MINUTE(C9041),CONCATENATE(0,MINUTE(C9041))),":",VLOOKUP(F9041,'Valid Values - Results'!$D$4:$F$12,3,FALSE)),"")</f>
        <v/>
      </c>
      <c r="H9041" s="41"/>
      <c r="I9041" s="41"/>
      <c r="J9041" s="41"/>
      <c r="K9041" s="41"/>
      <c r="L9041" s="41"/>
      <c r="M9041" s="92"/>
      <c r="N9041" s="41"/>
      <c r="O9041" s="41"/>
      <c r="P9041" s="41"/>
      <c r="Q9041" s="41"/>
      <c r="R9041" s="41"/>
      <c r="S9041" s="41"/>
      <c r="T9041" s="41"/>
      <c r="U9041" s="47"/>
      <c r="V9041" s="49"/>
      <c r="W9041" s="41"/>
      <c r="X9041" s="41"/>
      <c r="Y9041" s="41"/>
      <c r="AA9041" s="37" t="str">
        <f>IF($I9041&lt;&gt;"",VLOOKUP($I9041,'Valid Values - Search'!$R$4:$T$4719,3,FALSE),"")</f>
        <v/>
      </c>
      <c r="AB9041" s="37" t="str">
        <f>IF($I9041&lt;&gt;"",VLOOKUP($I9041,'Valid Values - Search'!$R$4:$S$4719,2,FALSE),"")</f>
        <v/>
      </c>
      <c r="AC9041" s="38" t="str">
        <f t="shared" si="141"/>
        <v/>
      </c>
      <c r="AD9041" s="38"/>
    </row>
    <row r="9042" spans="1:30">
      <c r="A9042" s="46"/>
      <c r="B9042" s="47"/>
      <c r="C9042" s="49"/>
      <c r="D9042" s="41"/>
      <c r="E9042" s="41"/>
      <c r="F9042" s="41"/>
      <c r="G9042" s="50" t="str">
        <f>IF(A9042&lt;&gt;"",CONCATENATE(A9042,":",YEAR(B9042),IF(MONTH(B9042)&gt;9,MONTH(B9042),CONCATENATE(0,MONTH(B9042))),IF(DAY(B9042)&gt;9,DAY(B9042),CONCATENATE(0,DAY(B9042))),IF(HOUR(C9042)&gt;9,HOUR(C9042),CONCATENATE(0,HOUR(C9042))),IF(MINUTE(C9042)&gt;9,MINUTE(C9042),CONCATENATE(0,MINUTE(C9042))),":",VLOOKUP(F9042,'Valid Values - Results'!$D$4:$F$12,3,FALSE)),"")</f>
        <v/>
      </c>
      <c r="H9042" s="41"/>
      <c r="I9042" s="41"/>
      <c r="J9042" s="41"/>
      <c r="K9042" s="41"/>
      <c r="L9042" s="41"/>
      <c r="M9042" s="92"/>
      <c r="N9042" s="41"/>
      <c r="O9042" s="41"/>
      <c r="P9042" s="41"/>
      <c r="Q9042" s="41"/>
      <c r="R9042" s="41"/>
      <c r="S9042" s="41"/>
      <c r="T9042" s="41"/>
      <c r="U9042" s="47"/>
      <c r="V9042" s="49"/>
      <c r="W9042" s="41"/>
      <c r="X9042" s="41"/>
      <c r="Y9042" s="41"/>
      <c r="AA9042" s="37" t="str">
        <f>IF($I9042&lt;&gt;"",VLOOKUP($I9042,'Valid Values - Search'!$R$4:$T$4719,3,FALSE),"")</f>
        <v/>
      </c>
      <c r="AB9042" s="37" t="str">
        <f>IF($I9042&lt;&gt;"",VLOOKUP($I9042,'Valid Values - Search'!$R$4:$S$4719,2,FALSE),"")</f>
        <v/>
      </c>
      <c r="AC9042" s="38" t="str">
        <f t="shared" si="141"/>
        <v/>
      </c>
      <c r="AD9042" s="38"/>
    </row>
    <row r="9043" spans="1:30">
      <c r="A9043" s="46"/>
      <c r="B9043" s="47"/>
      <c r="C9043" s="49"/>
      <c r="D9043" s="41"/>
      <c r="E9043" s="41"/>
      <c r="F9043" s="41"/>
      <c r="G9043" s="50" t="str">
        <f>IF(A9043&lt;&gt;"",CONCATENATE(A9043,":",YEAR(B9043),IF(MONTH(B9043)&gt;9,MONTH(B9043),CONCATENATE(0,MONTH(B9043))),IF(DAY(B9043)&gt;9,DAY(B9043),CONCATENATE(0,DAY(B9043))),IF(HOUR(C9043)&gt;9,HOUR(C9043),CONCATENATE(0,HOUR(C9043))),IF(MINUTE(C9043)&gt;9,MINUTE(C9043),CONCATENATE(0,MINUTE(C9043))),":",VLOOKUP(F9043,'Valid Values - Results'!$D$4:$F$12,3,FALSE)),"")</f>
        <v/>
      </c>
      <c r="H9043" s="41"/>
      <c r="I9043" s="41"/>
      <c r="J9043" s="41"/>
      <c r="K9043" s="41"/>
      <c r="L9043" s="41"/>
      <c r="M9043" s="92"/>
      <c r="N9043" s="41"/>
      <c r="O9043" s="41"/>
      <c r="P9043" s="41"/>
      <c r="Q9043" s="41"/>
      <c r="R9043" s="41"/>
      <c r="S9043" s="41"/>
      <c r="T9043" s="41"/>
      <c r="U9043" s="47"/>
      <c r="V9043" s="49"/>
      <c r="W9043" s="41"/>
      <c r="X9043" s="41"/>
      <c r="Y9043" s="41"/>
      <c r="AA9043" s="37" t="str">
        <f>IF($I9043&lt;&gt;"",VLOOKUP($I9043,'Valid Values - Search'!$R$4:$T$4719,3,FALSE),"")</f>
        <v/>
      </c>
      <c r="AB9043" s="37" t="str">
        <f>IF($I9043&lt;&gt;"",VLOOKUP($I9043,'Valid Values - Search'!$R$4:$S$4719,2,FALSE),"")</f>
        <v/>
      </c>
      <c r="AC9043" s="38" t="str">
        <f t="shared" si="141"/>
        <v/>
      </c>
      <c r="AD9043" s="38"/>
    </row>
    <row r="9044" spans="1:30">
      <c r="A9044" s="46"/>
      <c r="B9044" s="47"/>
      <c r="C9044" s="49"/>
      <c r="D9044" s="41"/>
      <c r="E9044" s="41"/>
      <c r="F9044" s="41"/>
      <c r="G9044" s="50" t="str">
        <f>IF(A9044&lt;&gt;"",CONCATENATE(A9044,":",YEAR(B9044),IF(MONTH(B9044)&gt;9,MONTH(B9044),CONCATENATE(0,MONTH(B9044))),IF(DAY(B9044)&gt;9,DAY(B9044),CONCATENATE(0,DAY(B9044))),IF(HOUR(C9044)&gt;9,HOUR(C9044),CONCATENATE(0,HOUR(C9044))),IF(MINUTE(C9044)&gt;9,MINUTE(C9044),CONCATENATE(0,MINUTE(C9044))),":",VLOOKUP(F9044,'Valid Values - Results'!$D$4:$F$12,3,FALSE)),"")</f>
        <v/>
      </c>
      <c r="H9044" s="41"/>
      <c r="I9044" s="41"/>
      <c r="J9044" s="41"/>
      <c r="K9044" s="41"/>
      <c r="L9044" s="41"/>
      <c r="M9044" s="92"/>
      <c r="N9044" s="41"/>
      <c r="O9044" s="41"/>
      <c r="P9044" s="41"/>
      <c r="Q9044" s="41"/>
      <c r="R9044" s="41"/>
      <c r="S9044" s="41"/>
      <c r="T9044" s="41"/>
      <c r="U9044" s="47"/>
      <c r="V9044" s="49"/>
      <c r="W9044" s="41"/>
      <c r="X9044" s="41"/>
      <c r="Y9044" s="41"/>
      <c r="AA9044" s="37" t="str">
        <f>IF($I9044&lt;&gt;"",VLOOKUP($I9044,'Valid Values - Search'!$R$4:$T$4719,3,FALSE),"")</f>
        <v/>
      </c>
      <c r="AB9044" s="37" t="str">
        <f>IF($I9044&lt;&gt;"",VLOOKUP($I9044,'Valid Values - Search'!$R$4:$S$4719,2,FALSE),"")</f>
        <v/>
      </c>
      <c r="AC9044" s="38" t="str">
        <f t="shared" si="141"/>
        <v/>
      </c>
      <c r="AD9044" s="38"/>
    </row>
    <row r="9045" spans="1:30">
      <c r="A9045" s="46"/>
      <c r="B9045" s="47"/>
      <c r="C9045" s="49"/>
      <c r="D9045" s="41"/>
      <c r="E9045" s="41"/>
      <c r="F9045" s="41"/>
      <c r="G9045" s="50" t="str">
        <f>IF(A9045&lt;&gt;"",CONCATENATE(A9045,":",YEAR(B9045),IF(MONTH(B9045)&gt;9,MONTH(B9045),CONCATENATE(0,MONTH(B9045))),IF(DAY(B9045)&gt;9,DAY(B9045),CONCATENATE(0,DAY(B9045))),IF(HOUR(C9045)&gt;9,HOUR(C9045),CONCATENATE(0,HOUR(C9045))),IF(MINUTE(C9045)&gt;9,MINUTE(C9045),CONCATENATE(0,MINUTE(C9045))),":",VLOOKUP(F9045,'Valid Values - Results'!$D$4:$F$12,3,FALSE)),"")</f>
        <v/>
      </c>
      <c r="H9045" s="41"/>
      <c r="I9045" s="41"/>
      <c r="J9045" s="41"/>
      <c r="K9045" s="41"/>
      <c r="L9045" s="41"/>
      <c r="M9045" s="92"/>
      <c r="N9045" s="41"/>
      <c r="O9045" s="41"/>
      <c r="P9045" s="41"/>
      <c r="Q9045" s="41"/>
      <c r="R9045" s="41"/>
      <c r="S9045" s="41"/>
      <c r="T9045" s="41"/>
      <c r="U9045" s="47"/>
      <c r="V9045" s="49"/>
      <c r="W9045" s="41"/>
      <c r="X9045" s="41"/>
      <c r="Y9045" s="41"/>
      <c r="AA9045" s="37" t="str">
        <f>IF($I9045&lt;&gt;"",VLOOKUP($I9045,'Valid Values - Search'!$R$4:$T$4719,3,FALSE),"")</f>
        <v/>
      </c>
      <c r="AB9045" s="37" t="str">
        <f>IF($I9045&lt;&gt;"",VLOOKUP($I9045,'Valid Values - Search'!$R$4:$S$4719,2,FALSE),"")</f>
        <v/>
      </c>
      <c r="AC9045" s="38" t="str">
        <f t="shared" si="141"/>
        <v/>
      </c>
      <c r="AD9045" s="38"/>
    </row>
    <row r="9046" spans="1:30">
      <c r="A9046" s="46"/>
      <c r="B9046" s="47"/>
      <c r="C9046" s="49"/>
      <c r="D9046" s="41"/>
      <c r="E9046" s="41"/>
      <c r="F9046" s="41"/>
      <c r="G9046" s="50" t="str">
        <f>IF(A9046&lt;&gt;"",CONCATENATE(A9046,":",YEAR(B9046),IF(MONTH(B9046)&gt;9,MONTH(B9046),CONCATENATE(0,MONTH(B9046))),IF(DAY(B9046)&gt;9,DAY(B9046),CONCATENATE(0,DAY(B9046))),IF(HOUR(C9046)&gt;9,HOUR(C9046),CONCATENATE(0,HOUR(C9046))),IF(MINUTE(C9046)&gt;9,MINUTE(C9046),CONCATENATE(0,MINUTE(C9046))),":",VLOOKUP(F9046,'Valid Values - Results'!$D$4:$F$12,3,FALSE)),"")</f>
        <v/>
      </c>
      <c r="H9046" s="41"/>
      <c r="I9046" s="41"/>
      <c r="J9046" s="41"/>
      <c r="K9046" s="41"/>
      <c r="L9046" s="41"/>
      <c r="M9046" s="92"/>
      <c r="N9046" s="41"/>
      <c r="O9046" s="41"/>
      <c r="P9046" s="41"/>
      <c r="Q9046" s="41"/>
      <c r="R9046" s="41"/>
      <c r="S9046" s="41"/>
      <c r="T9046" s="41"/>
      <c r="U9046" s="47"/>
      <c r="V9046" s="49"/>
      <c r="W9046" s="41"/>
      <c r="X9046" s="41"/>
      <c r="Y9046" s="41"/>
      <c r="AA9046" s="37" t="str">
        <f>IF($I9046&lt;&gt;"",VLOOKUP($I9046,'Valid Values - Search'!$R$4:$T$4719,3,FALSE),"")</f>
        <v/>
      </c>
      <c r="AB9046" s="37" t="str">
        <f>IF($I9046&lt;&gt;"",VLOOKUP($I9046,'Valid Values - Search'!$R$4:$S$4719,2,FALSE),"")</f>
        <v/>
      </c>
      <c r="AC9046" s="38" t="str">
        <f t="shared" si="141"/>
        <v/>
      </c>
      <c r="AD9046" s="38"/>
    </row>
    <row r="9047" spans="1:30">
      <c r="A9047" s="46"/>
      <c r="B9047" s="47"/>
      <c r="C9047" s="49"/>
      <c r="D9047" s="41"/>
      <c r="E9047" s="41"/>
      <c r="F9047" s="41"/>
      <c r="G9047" s="50" t="str">
        <f>IF(A9047&lt;&gt;"",CONCATENATE(A9047,":",YEAR(B9047),IF(MONTH(B9047)&gt;9,MONTH(B9047),CONCATENATE(0,MONTH(B9047))),IF(DAY(B9047)&gt;9,DAY(B9047),CONCATENATE(0,DAY(B9047))),IF(HOUR(C9047)&gt;9,HOUR(C9047),CONCATENATE(0,HOUR(C9047))),IF(MINUTE(C9047)&gt;9,MINUTE(C9047),CONCATENATE(0,MINUTE(C9047))),":",VLOOKUP(F9047,'Valid Values - Results'!$D$4:$F$12,3,FALSE)),"")</f>
        <v/>
      </c>
      <c r="H9047" s="41"/>
      <c r="I9047" s="41"/>
      <c r="J9047" s="41"/>
      <c r="K9047" s="41"/>
      <c r="L9047" s="41"/>
      <c r="M9047" s="92"/>
      <c r="N9047" s="41"/>
      <c r="O9047" s="41"/>
      <c r="P9047" s="41"/>
      <c r="Q9047" s="41"/>
      <c r="R9047" s="41"/>
      <c r="S9047" s="41"/>
      <c r="T9047" s="41"/>
      <c r="U9047" s="47"/>
      <c r="V9047" s="49"/>
      <c r="W9047" s="41"/>
      <c r="X9047" s="41"/>
      <c r="Y9047" s="41"/>
      <c r="AA9047" s="37" t="str">
        <f>IF($I9047&lt;&gt;"",VLOOKUP($I9047,'Valid Values - Search'!$R$4:$T$4719,3,FALSE),"")</f>
        <v/>
      </c>
      <c r="AB9047" s="37" t="str">
        <f>IF($I9047&lt;&gt;"",VLOOKUP($I9047,'Valid Values - Search'!$R$4:$S$4719,2,FALSE),"")</f>
        <v/>
      </c>
      <c r="AC9047" s="38" t="str">
        <f t="shared" si="141"/>
        <v/>
      </c>
      <c r="AD9047" s="38"/>
    </row>
    <row r="9048" spans="1:30">
      <c r="A9048" s="46"/>
      <c r="B9048" s="47"/>
      <c r="C9048" s="49"/>
      <c r="D9048" s="41"/>
      <c r="E9048" s="41"/>
      <c r="F9048" s="41"/>
      <c r="G9048" s="50" t="str">
        <f>IF(A9048&lt;&gt;"",CONCATENATE(A9048,":",YEAR(B9048),IF(MONTH(B9048)&gt;9,MONTH(B9048),CONCATENATE(0,MONTH(B9048))),IF(DAY(B9048)&gt;9,DAY(B9048),CONCATENATE(0,DAY(B9048))),IF(HOUR(C9048)&gt;9,HOUR(C9048),CONCATENATE(0,HOUR(C9048))),IF(MINUTE(C9048)&gt;9,MINUTE(C9048),CONCATENATE(0,MINUTE(C9048))),":",VLOOKUP(F9048,'Valid Values - Results'!$D$4:$F$12,3,FALSE)),"")</f>
        <v/>
      </c>
      <c r="H9048" s="41"/>
      <c r="I9048" s="41"/>
      <c r="J9048" s="41"/>
      <c r="K9048" s="41"/>
      <c r="L9048" s="41"/>
      <c r="M9048" s="92"/>
      <c r="N9048" s="41"/>
      <c r="O9048" s="41"/>
      <c r="P9048" s="41"/>
      <c r="Q9048" s="41"/>
      <c r="R9048" s="41"/>
      <c r="S9048" s="41"/>
      <c r="T9048" s="41"/>
      <c r="U9048" s="47"/>
      <c r="V9048" s="49"/>
      <c r="W9048" s="41"/>
      <c r="X9048" s="41"/>
      <c r="Y9048" s="41"/>
      <c r="AA9048" s="37" t="str">
        <f>IF($I9048&lt;&gt;"",VLOOKUP($I9048,'Valid Values - Search'!$R$4:$T$4719,3,FALSE),"")</f>
        <v/>
      </c>
      <c r="AB9048" s="37" t="str">
        <f>IF($I9048&lt;&gt;"",VLOOKUP($I9048,'Valid Values - Search'!$R$4:$S$4719,2,FALSE),"")</f>
        <v/>
      </c>
      <c r="AC9048" s="38" t="str">
        <f t="shared" si="141"/>
        <v/>
      </c>
      <c r="AD9048" s="38"/>
    </row>
    <row r="9049" spans="1:30">
      <c r="A9049" s="46"/>
      <c r="B9049" s="47"/>
      <c r="C9049" s="49"/>
      <c r="D9049" s="41"/>
      <c r="E9049" s="41"/>
      <c r="F9049" s="41"/>
      <c r="G9049" s="50" t="str">
        <f>IF(A9049&lt;&gt;"",CONCATENATE(A9049,":",YEAR(B9049),IF(MONTH(B9049)&gt;9,MONTH(B9049),CONCATENATE(0,MONTH(B9049))),IF(DAY(B9049)&gt;9,DAY(B9049),CONCATENATE(0,DAY(B9049))),IF(HOUR(C9049)&gt;9,HOUR(C9049),CONCATENATE(0,HOUR(C9049))),IF(MINUTE(C9049)&gt;9,MINUTE(C9049),CONCATENATE(0,MINUTE(C9049))),":",VLOOKUP(F9049,'Valid Values - Results'!$D$4:$F$12,3,FALSE)),"")</f>
        <v/>
      </c>
      <c r="H9049" s="41"/>
      <c r="I9049" s="41"/>
      <c r="J9049" s="41"/>
      <c r="K9049" s="41"/>
      <c r="L9049" s="41"/>
      <c r="M9049" s="92"/>
      <c r="N9049" s="41"/>
      <c r="O9049" s="41"/>
      <c r="P9049" s="41"/>
      <c r="Q9049" s="41"/>
      <c r="R9049" s="41"/>
      <c r="S9049" s="41"/>
      <c r="T9049" s="41"/>
      <c r="U9049" s="47"/>
      <c r="V9049" s="49"/>
      <c r="W9049" s="41"/>
      <c r="X9049" s="41"/>
      <c r="Y9049" s="41"/>
      <c r="AA9049" s="37" t="str">
        <f>IF($I9049&lt;&gt;"",VLOOKUP($I9049,'Valid Values - Search'!$R$4:$T$4719,3,FALSE),"")</f>
        <v/>
      </c>
      <c r="AB9049" s="37" t="str">
        <f>IF($I9049&lt;&gt;"",VLOOKUP($I9049,'Valid Values - Search'!$R$4:$S$4719,2,FALSE),"")</f>
        <v/>
      </c>
      <c r="AC9049" s="38" t="str">
        <f t="shared" si="141"/>
        <v/>
      </c>
      <c r="AD9049" s="38"/>
    </row>
    <row r="9050" spans="1:30">
      <c r="A9050" s="46"/>
      <c r="B9050" s="47"/>
      <c r="C9050" s="49"/>
      <c r="D9050" s="41"/>
      <c r="E9050" s="41"/>
      <c r="F9050" s="41"/>
      <c r="G9050" s="50" t="str">
        <f>IF(A9050&lt;&gt;"",CONCATENATE(A9050,":",YEAR(B9050),IF(MONTH(B9050)&gt;9,MONTH(B9050),CONCATENATE(0,MONTH(B9050))),IF(DAY(B9050)&gt;9,DAY(B9050),CONCATENATE(0,DAY(B9050))),IF(HOUR(C9050)&gt;9,HOUR(C9050),CONCATENATE(0,HOUR(C9050))),IF(MINUTE(C9050)&gt;9,MINUTE(C9050),CONCATENATE(0,MINUTE(C9050))),":",VLOOKUP(F9050,'Valid Values - Results'!$D$4:$F$12,3,FALSE)),"")</f>
        <v/>
      </c>
      <c r="H9050" s="41"/>
      <c r="I9050" s="41"/>
      <c r="J9050" s="41"/>
      <c r="K9050" s="41"/>
      <c r="L9050" s="41"/>
      <c r="M9050" s="92"/>
      <c r="N9050" s="41"/>
      <c r="O9050" s="41"/>
      <c r="P9050" s="41"/>
      <c r="Q9050" s="41"/>
      <c r="R9050" s="41"/>
      <c r="S9050" s="41"/>
      <c r="T9050" s="41"/>
      <c r="U9050" s="47"/>
      <c r="V9050" s="49"/>
      <c r="W9050" s="41"/>
      <c r="X9050" s="41"/>
      <c r="Y9050" s="41"/>
      <c r="AA9050" s="37" t="str">
        <f>IF($I9050&lt;&gt;"",VLOOKUP($I9050,'Valid Values - Search'!$R$4:$T$4719,3,FALSE),"")</f>
        <v/>
      </c>
      <c r="AB9050" s="37" t="str">
        <f>IF($I9050&lt;&gt;"",VLOOKUP($I9050,'Valid Values - Search'!$R$4:$S$4719,2,FALSE),"")</f>
        <v/>
      </c>
      <c r="AC9050" s="38" t="str">
        <f t="shared" si="141"/>
        <v/>
      </c>
      <c r="AD9050" s="38"/>
    </row>
    <row r="9051" spans="1:30">
      <c r="A9051" s="46"/>
      <c r="B9051" s="47"/>
      <c r="C9051" s="49"/>
      <c r="D9051" s="41"/>
      <c r="E9051" s="41"/>
      <c r="F9051" s="41"/>
      <c r="G9051" s="50" t="str">
        <f>IF(A9051&lt;&gt;"",CONCATENATE(A9051,":",YEAR(B9051),IF(MONTH(B9051)&gt;9,MONTH(B9051),CONCATENATE(0,MONTH(B9051))),IF(DAY(B9051)&gt;9,DAY(B9051),CONCATENATE(0,DAY(B9051))),IF(HOUR(C9051)&gt;9,HOUR(C9051),CONCATENATE(0,HOUR(C9051))),IF(MINUTE(C9051)&gt;9,MINUTE(C9051),CONCATENATE(0,MINUTE(C9051))),":",VLOOKUP(F9051,'Valid Values - Results'!$D$4:$F$12,3,FALSE)),"")</f>
        <v/>
      </c>
      <c r="H9051" s="41"/>
      <c r="I9051" s="41"/>
      <c r="J9051" s="41"/>
      <c r="K9051" s="41"/>
      <c r="L9051" s="41"/>
      <c r="M9051" s="92"/>
      <c r="N9051" s="41"/>
      <c r="O9051" s="41"/>
      <c r="P9051" s="41"/>
      <c r="Q9051" s="41"/>
      <c r="R9051" s="41"/>
      <c r="S9051" s="41"/>
      <c r="T9051" s="41"/>
      <c r="U9051" s="47"/>
      <c r="V9051" s="49"/>
      <c r="W9051" s="41"/>
      <c r="X9051" s="41"/>
      <c r="Y9051" s="41"/>
      <c r="AA9051" s="37" t="str">
        <f>IF($I9051&lt;&gt;"",VLOOKUP($I9051,'Valid Values - Search'!$R$4:$T$4719,3,FALSE),"")</f>
        <v/>
      </c>
      <c r="AB9051" s="37" t="str">
        <f>IF($I9051&lt;&gt;"",VLOOKUP($I9051,'Valid Values - Search'!$R$4:$S$4719,2,FALSE),"")</f>
        <v/>
      </c>
      <c r="AC9051" s="38" t="str">
        <f t="shared" si="141"/>
        <v/>
      </c>
      <c r="AD9051" s="38"/>
    </row>
    <row r="9052" spans="1:30">
      <c r="A9052" s="46"/>
      <c r="B9052" s="47"/>
      <c r="C9052" s="49"/>
      <c r="D9052" s="41"/>
      <c r="E9052" s="41"/>
      <c r="F9052" s="41"/>
      <c r="G9052" s="50" t="str">
        <f>IF(A9052&lt;&gt;"",CONCATENATE(A9052,":",YEAR(B9052),IF(MONTH(B9052)&gt;9,MONTH(B9052),CONCATENATE(0,MONTH(B9052))),IF(DAY(B9052)&gt;9,DAY(B9052),CONCATENATE(0,DAY(B9052))),IF(HOUR(C9052)&gt;9,HOUR(C9052),CONCATENATE(0,HOUR(C9052))),IF(MINUTE(C9052)&gt;9,MINUTE(C9052),CONCATENATE(0,MINUTE(C9052))),":",VLOOKUP(F9052,'Valid Values - Results'!$D$4:$F$12,3,FALSE)),"")</f>
        <v/>
      </c>
      <c r="H9052" s="41"/>
      <c r="I9052" s="41"/>
      <c r="J9052" s="41"/>
      <c r="K9052" s="41"/>
      <c r="L9052" s="41"/>
      <c r="M9052" s="92"/>
      <c r="N9052" s="41"/>
      <c r="O9052" s="41"/>
      <c r="P9052" s="41"/>
      <c r="Q9052" s="41"/>
      <c r="R9052" s="41"/>
      <c r="S9052" s="41"/>
      <c r="T9052" s="41"/>
      <c r="U9052" s="47"/>
      <c r="V9052" s="49"/>
      <c r="W9052" s="41"/>
      <c r="X9052" s="41"/>
      <c r="Y9052" s="41"/>
      <c r="AA9052" s="37" t="str">
        <f>IF($I9052&lt;&gt;"",VLOOKUP($I9052,'Valid Values - Search'!$R$4:$T$4719,3,FALSE),"")</f>
        <v/>
      </c>
      <c r="AB9052" s="37" t="str">
        <f>IF($I9052&lt;&gt;"",VLOOKUP($I9052,'Valid Values - Search'!$R$4:$S$4719,2,FALSE),"")</f>
        <v/>
      </c>
      <c r="AC9052" s="38" t="str">
        <f t="shared" si="141"/>
        <v/>
      </c>
      <c r="AD9052" s="38"/>
    </row>
    <row r="9053" spans="1:30">
      <c r="A9053" s="46"/>
      <c r="B9053" s="47"/>
      <c r="C9053" s="49"/>
      <c r="D9053" s="41"/>
      <c r="E9053" s="41"/>
      <c r="F9053" s="41"/>
      <c r="G9053" s="50" t="str">
        <f>IF(A9053&lt;&gt;"",CONCATENATE(A9053,":",YEAR(B9053),IF(MONTH(B9053)&gt;9,MONTH(B9053),CONCATENATE(0,MONTH(B9053))),IF(DAY(B9053)&gt;9,DAY(B9053),CONCATENATE(0,DAY(B9053))),IF(HOUR(C9053)&gt;9,HOUR(C9053),CONCATENATE(0,HOUR(C9053))),IF(MINUTE(C9053)&gt;9,MINUTE(C9053),CONCATENATE(0,MINUTE(C9053))),":",VLOOKUP(F9053,'Valid Values - Results'!$D$4:$F$12,3,FALSE)),"")</f>
        <v/>
      </c>
      <c r="H9053" s="41"/>
      <c r="I9053" s="41"/>
      <c r="J9053" s="41"/>
      <c r="K9053" s="41"/>
      <c r="L9053" s="41"/>
      <c r="M9053" s="92"/>
      <c r="N9053" s="41"/>
      <c r="O9053" s="41"/>
      <c r="P9053" s="41"/>
      <c r="Q9053" s="41"/>
      <c r="R9053" s="41"/>
      <c r="S9053" s="41"/>
      <c r="T9053" s="41"/>
      <c r="U9053" s="47"/>
      <c r="V9053" s="49"/>
      <c r="W9053" s="41"/>
      <c r="X9053" s="41"/>
      <c r="Y9053" s="41"/>
      <c r="AA9053" s="37" t="str">
        <f>IF($I9053&lt;&gt;"",VLOOKUP($I9053,'Valid Values - Search'!$R$4:$T$4719,3,FALSE),"")</f>
        <v/>
      </c>
      <c r="AB9053" s="37" t="str">
        <f>IF($I9053&lt;&gt;"",VLOOKUP($I9053,'Valid Values - Search'!$R$4:$S$4719,2,FALSE),"")</f>
        <v/>
      </c>
      <c r="AC9053" s="38" t="str">
        <f t="shared" si="141"/>
        <v/>
      </c>
      <c r="AD9053" s="38"/>
    </row>
    <row r="9054" spans="1:30">
      <c r="A9054" s="46"/>
      <c r="B9054" s="47"/>
      <c r="C9054" s="49"/>
      <c r="D9054" s="41"/>
      <c r="E9054" s="41"/>
      <c r="F9054" s="41"/>
      <c r="G9054" s="50" t="str">
        <f>IF(A9054&lt;&gt;"",CONCATENATE(A9054,":",YEAR(B9054),IF(MONTH(B9054)&gt;9,MONTH(B9054),CONCATENATE(0,MONTH(B9054))),IF(DAY(B9054)&gt;9,DAY(B9054),CONCATENATE(0,DAY(B9054))),IF(HOUR(C9054)&gt;9,HOUR(C9054),CONCATENATE(0,HOUR(C9054))),IF(MINUTE(C9054)&gt;9,MINUTE(C9054),CONCATENATE(0,MINUTE(C9054))),":",VLOOKUP(F9054,'Valid Values - Results'!$D$4:$F$12,3,FALSE)),"")</f>
        <v/>
      </c>
      <c r="H9054" s="41"/>
      <c r="I9054" s="41"/>
      <c r="J9054" s="41"/>
      <c r="K9054" s="41"/>
      <c r="L9054" s="41"/>
      <c r="M9054" s="92"/>
      <c r="N9054" s="41"/>
      <c r="O9054" s="41"/>
      <c r="P9054" s="41"/>
      <c r="Q9054" s="41"/>
      <c r="R9054" s="41"/>
      <c r="S9054" s="41"/>
      <c r="T9054" s="41"/>
      <c r="U9054" s="47"/>
      <c r="V9054" s="49"/>
      <c r="W9054" s="41"/>
      <c r="X9054" s="41"/>
      <c r="Y9054" s="41"/>
      <c r="AA9054" s="37" t="str">
        <f>IF($I9054&lt;&gt;"",VLOOKUP($I9054,'Valid Values - Search'!$R$4:$T$4719,3,FALSE),"")</f>
        <v/>
      </c>
      <c r="AB9054" s="37" t="str">
        <f>IF($I9054&lt;&gt;"",VLOOKUP($I9054,'Valid Values - Search'!$R$4:$S$4719,2,FALSE),"")</f>
        <v/>
      </c>
      <c r="AC9054" s="38" t="str">
        <f t="shared" si="141"/>
        <v/>
      </c>
      <c r="AD9054" s="38"/>
    </row>
    <row r="9055" spans="1:30">
      <c r="A9055" s="46"/>
      <c r="B9055" s="47"/>
      <c r="C9055" s="49"/>
      <c r="D9055" s="41"/>
      <c r="E9055" s="41"/>
      <c r="F9055" s="41"/>
      <c r="G9055" s="50" t="str">
        <f>IF(A9055&lt;&gt;"",CONCATENATE(A9055,":",YEAR(B9055),IF(MONTH(B9055)&gt;9,MONTH(B9055),CONCATENATE(0,MONTH(B9055))),IF(DAY(B9055)&gt;9,DAY(B9055),CONCATENATE(0,DAY(B9055))),IF(HOUR(C9055)&gt;9,HOUR(C9055),CONCATENATE(0,HOUR(C9055))),IF(MINUTE(C9055)&gt;9,MINUTE(C9055),CONCATENATE(0,MINUTE(C9055))),":",VLOOKUP(F9055,'Valid Values - Results'!$D$4:$F$12,3,FALSE)),"")</f>
        <v/>
      </c>
      <c r="H9055" s="41"/>
      <c r="I9055" s="41"/>
      <c r="J9055" s="41"/>
      <c r="K9055" s="41"/>
      <c r="L9055" s="41"/>
      <c r="M9055" s="92"/>
      <c r="N9055" s="41"/>
      <c r="O9055" s="41"/>
      <c r="P9055" s="41"/>
      <c r="Q9055" s="41"/>
      <c r="R9055" s="41"/>
      <c r="S9055" s="41"/>
      <c r="T9055" s="41"/>
      <c r="U9055" s="47"/>
      <c r="V9055" s="49"/>
      <c r="W9055" s="41"/>
      <c r="X9055" s="41"/>
      <c r="Y9055" s="41"/>
      <c r="AA9055" s="37" t="str">
        <f>IF($I9055&lt;&gt;"",VLOOKUP($I9055,'Valid Values - Search'!$R$4:$T$4719,3,FALSE),"")</f>
        <v/>
      </c>
      <c r="AB9055" s="37" t="str">
        <f>IF($I9055&lt;&gt;"",VLOOKUP($I9055,'Valid Values - Search'!$R$4:$S$4719,2,FALSE),"")</f>
        <v/>
      </c>
      <c r="AC9055" s="38" t="str">
        <f t="shared" si="141"/>
        <v/>
      </c>
      <c r="AD9055" s="38"/>
    </row>
    <row r="9056" spans="1:30">
      <c r="A9056" s="46"/>
      <c r="B9056" s="47"/>
      <c r="C9056" s="49"/>
      <c r="D9056" s="41"/>
      <c r="E9056" s="41"/>
      <c r="F9056" s="41"/>
      <c r="G9056" s="50" t="str">
        <f>IF(A9056&lt;&gt;"",CONCATENATE(A9056,":",YEAR(B9056),IF(MONTH(B9056)&gt;9,MONTH(B9056),CONCATENATE(0,MONTH(B9056))),IF(DAY(B9056)&gt;9,DAY(B9056),CONCATENATE(0,DAY(B9056))),IF(HOUR(C9056)&gt;9,HOUR(C9056),CONCATENATE(0,HOUR(C9056))),IF(MINUTE(C9056)&gt;9,MINUTE(C9056),CONCATENATE(0,MINUTE(C9056))),":",VLOOKUP(F9056,'Valid Values - Results'!$D$4:$F$12,3,FALSE)),"")</f>
        <v/>
      </c>
      <c r="H9056" s="41"/>
      <c r="I9056" s="41"/>
      <c r="J9056" s="41"/>
      <c r="K9056" s="41"/>
      <c r="L9056" s="41"/>
      <c r="M9056" s="92"/>
      <c r="N9056" s="41"/>
      <c r="O9056" s="41"/>
      <c r="P9056" s="41"/>
      <c r="Q9056" s="41"/>
      <c r="R9056" s="41"/>
      <c r="S9056" s="41"/>
      <c r="T9056" s="41"/>
      <c r="U9056" s="47"/>
      <c r="V9056" s="49"/>
      <c r="W9056" s="41"/>
      <c r="X9056" s="41"/>
      <c r="Y9056" s="41"/>
      <c r="AA9056" s="37" t="str">
        <f>IF($I9056&lt;&gt;"",VLOOKUP($I9056,'Valid Values - Search'!$R$4:$T$4719,3,FALSE),"")</f>
        <v/>
      </c>
      <c r="AB9056" s="37" t="str">
        <f>IF($I9056&lt;&gt;"",VLOOKUP($I9056,'Valid Values - Search'!$R$4:$S$4719,2,FALSE),"")</f>
        <v/>
      </c>
      <c r="AC9056" s="38" t="str">
        <f t="shared" si="141"/>
        <v/>
      </c>
      <c r="AD9056" s="38"/>
    </row>
    <row r="9057" spans="1:30">
      <c r="A9057" s="46"/>
      <c r="B9057" s="47"/>
      <c r="C9057" s="49"/>
      <c r="D9057" s="41"/>
      <c r="E9057" s="41"/>
      <c r="F9057" s="41"/>
      <c r="G9057" s="50" t="str">
        <f>IF(A9057&lt;&gt;"",CONCATENATE(A9057,":",YEAR(B9057),IF(MONTH(B9057)&gt;9,MONTH(B9057),CONCATENATE(0,MONTH(B9057))),IF(DAY(B9057)&gt;9,DAY(B9057),CONCATENATE(0,DAY(B9057))),IF(HOUR(C9057)&gt;9,HOUR(C9057),CONCATENATE(0,HOUR(C9057))),IF(MINUTE(C9057)&gt;9,MINUTE(C9057),CONCATENATE(0,MINUTE(C9057))),":",VLOOKUP(F9057,'Valid Values - Results'!$D$4:$F$12,3,FALSE)),"")</f>
        <v/>
      </c>
      <c r="H9057" s="41"/>
      <c r="I9057" s="41"/>
      <c r="J9057" s="41"/>
      <c r="K9057" s="41"/>
      <c r="L9057" s="41"/>
      <c r="M9057" s="92"/>
      <c r="N9057" s="41"/>
      <c r="O9057" s="41"/>
      <c r="P9057" s="41"/>
      <c r="Q9057" s="41"/>
      <c r="R9057" s="41"/>
      <c r="S9057" s="41"/>
      <c r="T9057" s="41"/>
      <c r="U9057" s="47"/>
      <c r="V9057" s="49"/>
      <c r="W9057" s="41"/>
      <c r="X9057" s="41"/>
      <c r="Y9057" s="41"/>
      <c r="AA9057" s="37" t="str">
        <f>IF($I9057&lt;&gt;"",VLOOKUP($I9057,'Valid Values - Search'!$R$4:$T$4719,3,FALSE),"")</f>
        <v/>
      </c>
      <c r="AB9057" s="37" t="str">
        <f>IF($I9057&lt;&gt;"",VLOOKUP($I9057,'Valid Values - Search'!$R$4:$S$4719,2,FALSE),"")</f>
        <v/>
      </c>
      <c r="AC9057" s="38" t="str">
        <f t="shared" si="141"/>
        <v/>
      </c>
      <c r="AD9057" s="38"/>
    </row>
    <row r="9058" spans="1:30">
      <c r="A9058" s="46"/>
      <c r="B9058" s="47"/>
      <c r="C9058" s="49"/>
      <c r="D9058" s="41"/>
      <c r="E9058" s="41"/>
      <c r="F9058" s="41"/>
      <c r="G9058" s="50" t="str">
        <f>IF(A9058&lt;&gt;"",CONCATENATE(A9058,":",YEAR(B9058),IF(MONTH(B9058)&gt;9,MONTH(B9058),CONCATENATE(0,MONTH(B9058))),IF(DAY(B9058)&gt;9,DAY(B9058),CONCATENATE(0,DAY(B9058))),IF(HOUR(C9058)&gt;9,HOUR(C9058),CONCATENATE(0,HOUR(C9058))),IF(MINUTE(C9058)&gt;9,MINUTE(C9058),CONCATENATE(0,MINUTE(C9058))),":",VLOOKUP(F9058,'Valid Values - Results'!$D$4:$F$12,3,FALSE)),"")</f>
        <v/>
      </c>
      <c r="H9058" s="41"/>
      <c r="I9058" s="41"/>
      <c r="J9058" s="41"/>
      <c r="K9058" s="41"/>
      <c r="L9058" s="41"/>
      <c r="M9058" s="92"/>
      <c r="N9058" s="41"/>
      <c r="O9058" s="41"/>
      <c r="P9058" s="41"/>
      <c r="Q9058" s="41"/>
      <c r="R9058" s="41"/>
      <c r="S9058" s="41"/>
      <c r="T9058" s="41"/>
      <c r="U9058" s="47"/>
      <c r="V9058" s="49"/>
      <c r="W9058" s="41"/>
      <c r="X9058" s="41"/>
      <c r="Y9058" s="41"/>
      <c r="AA9058" s="37" t="str">
        <f>IF($I9058&lt;&gt;"",VLOOKUP($I9058,'Valid Values - Search'!$R$4:$T$4719,3,FALSE),"")</f>
        <v/>
      </c>
      <c r="AB9058" s="37" t="str">
        <f>IF($I9058&lt;&gt;"",VLOOKUP($I9058,'Valid Values - Search'!$R$4:$S$4719,2,FALSE),"")</f>
        <v/>
      </c>
      <c r="AC9058" s="38" t="str">
        <f t="shared" si="141"/>
        <v/>
      </c>
      <c r="AD9058" s="38"/>
    </row>
    <row r="9059" spans="1:30">
      <c r="A9059" s="46"/>
      <c r="B9059" s="47"/>
      <c r="C9059" s="49"/>
      <c r="D9059" s="41"/>
      <c r="E9059" s="41"/>
      <c r="F9059" s="41"/>
      <c r="G9059" s="50" t="str">
        <f>IF(A9059&lt;&gt;"",CONCATENATE(A9059,":",YEAR(B9059),IF(MONTH(B9059)&gt;9,MONTH(B9059),CONCATENATE(0,MONTH(B9059))),IF(DAY(B9059)&gt;9,DAY(B9059),CONCATENATE(0,DAY(B9059))),IF(HOUR(C9059)&gt;9,HOUR(C9059),CONCATENATE(0,HOUR(C9059))),IF(MINUTE(C9059)&gt;9,MINUTE(C9059),CONCATENATE(0,MINUTE(C9059))),":",VLOOKUP(F9059,'Valid Values - Results'!$D$4:$F$12,3,FALSE)),"")</f>
        <v/>
      </c>
      <c r="H9059" s="41"/>
      <c r="I9059" s="41"/>
      <c r="J9059" s="41"/>
      <c r="K9059" s="41"/>
      <c r="L9059" s="41"/>
      <c r="M9059" s="92"/>
      <c r="N9059" s="41"/>
      <c r="O9059" s="41"/>
      <c r="P9059" s="41"/>
      <c r="Q9059" s="41"/>
      <c r="R9059" s="41"/>
      <c r="S9059" s="41"/>
      <c r="T9059" s="41"/>
      <c r="U9059" s="47"/>
      <c r="V9059" s="49"/>
      <c r="W9059" s="41"/>
      <c r="X9059" s="41"/>
      <c r="Y9059" s="41"/>
      <c r="AA9059" s="37" t="str">
        <f>IF($I9059&lt;&gt;"",VLOOKUP($I9059,'Valid Values - Search'!$R$4:$T$4719,3,FALSE),"")</f>
        <v/>
      </c>
      <c r="AB9059" s="37" t="str">
        <f>IF($I9059&lt;&gt;"",VLOOKUP($I9059,'Valid Values - Search'!$R$4:$S$4719,2,FALSE),"")</f>
        <v/>
      </c>
      <c r="AC9059" s="38" t="str">
        <f t="shared" si="141"/>
        <v/>
      </c>
      <c r="AD9059" s="38"/>
    </row>
    <row r="9060" spans="1:30">
      <c r="A9060" s="46"/>
      <c r="B9060" s="47"/>
      <c r="C9060" s="49"/>
      <c r="D9060" s="41"/>
      <c r="E9060" s="41"/>
      <c r="F9060" s="41"/>
      <c r="G9060" s="50" t="str">
        <f>IF(A9060&lt;&gt;"",CONCATENATE(A9060,":",YEAR(B9060),IF(MONTH(B9060)&gt;9,MONTH(B9060),CONCATENATE(0,MONTH(B9060))),IF(DAY(B9060)&gt;9,DAY(B9060),CONCATENATE(0,DAY(B9060))),IF(HOUR(C9060)&gt;9,HOUR(C9060),CONCATENATE(0,HOUR(C9060))),IF(MINUTE(C9060)&gt;9,MINUTE(C9060),CONCATENATE(0,MINUTE(C9060))),":",VLOOKUP(F9060,'Valid Values - Results'!$D$4:$F$12,3,FALSE)),"")</f>
        <v/>
      </c>
      <c r="H9060" s="41"/>
      <c r="I9060" s="41"/>
      <c r="J9060" s="41"/>
      <c r="K9060" s="41"/>
      <c r="L9060" s="41"/>
      <c r="M9060" s="92"/>
      <c r="N9060" s="41"/>
      <c r="O9060" s="41"/>
      <c r="P9060" s="41"/>
      <c r="Q9060" s="41"/>
      <c r="R9060" s="41"/>
      <c r="S9060" s="41"/>
      <c r="T9060" s="41"/>
      <c r="U9060" s="47"/>
      <c r="V9060" s="49"/>
      <c r="W9060" s="41"/>
      <c r="X9060" s="41"/>
      <c r="Y9060" s="41"/>
      <c r="AA9060" s="37" t="str">
        <f>IF($I9060&lt;&gt;"",VLOOKUP($I9060,'Valid Values - Search'!$R$4:$T$4719,3,FALSE),"")</f>
        <v/>
      </c>
      <c r="AB9060" s="37" t="str">
        <f>IF($I9060&lt;&gt;"",VLOOKUP($I9060,'Valid Values - Search'!$R$4:$S$4719,2,FALSE),"")</f>
        <v/>
      </c>
      <c r="AC9060" s="38" t="str">
        <f t="shared" si="141"/>
        <v/>
      </c>
      <c r="AD9060" s="38"/>
    </row>
    <row r="9061" spans="1:30">
      <c r="A9061" s="46"/>
      <c r="B9061" s="47"/>
      <c r="C9061" s="49"/>
      <c r="D9061" s="41"/>
      <c r="E9061" s="41"/>
      <c r="F9061" s="41"/>
      <c r="G9061" s="50" t="str">
        <f>IF(A9061&lt;&gt;"",CONCATENATE(A9061,":",YEAR(B9061),IF(MONTH(B9061)&gt;9,MONTH(B9061),CONCATENATE(0,MONTH(B9061))),IF(DAY(B9061)&gt;9,DAY(B9061),CONCATENATE(0,DAY(B9061))),IF(HOUR(C9061)&gt;9,HOUR(C9061),CONCATENATE(0,HOUR(C9061))),IF(MINUTE(C9061)&gt;9,MINUTE(C9061),CONCATENATE(0,MINUTE(C9061))),":",VLOOKUP(F9061,'Valid Values - Results'!$D$4:$F$12,3,FALSE)),"")</f>
        <v/>
      </c>
      <c r="H9061" s="41"/>
      <c r="I9061" s="41"/>
      <c r="J9061" s="41"/>
      <c r="K9061" s="41"/>
      <c r="L9061" s="41"/>
      <c r="M9061" s="92"/>
      <c r="N9061" s="41"/>
      <c r="O9061" s="41"/>
      <c r="P9061" s="41"/>
      <c r="Q9061" s="41"/>
      <c r="R9061" s="41"/>
      <c r="S9061" s="41"/>
      <c r="T9061" s="41"/>
      <c r="U9061" s="47"/>
      <c r="V9061" s="49"/>
      <c r="W9061" s="41"/>
      <c r="X9061" s="41"/>
      <c r="Y9061" s="41"/>
      <c r="AA9061" s="37" t="str">
        <f>IF($I9061&lt;&gt;"",VLOOKUP($I9061,'Valid Values - Search'!$R$4:$T$4719,3,FALSE),"")</f>
        <v/>
      </c>
      <c r="AB9061" s="37" t="str">
        <f>IF($I9061&lt;&gt;"",VLOOKUP($I9061,'Valid Values - Search'!$R$4:$S$4719,2,FALSE),"")</f>
        <v/>
      </c>
      <c r="AC9061" s="38" t="str">
        <f t="shared" si="141"/>
        <v/>
      </c>
      <c r="AD9061" s="38"/>
    </row>
    <row r="9062" spans="1:30">
      <c r="A9062" s="46"/>
      <c r="B9062" s="47"/>
      <c r="C9062" s="49"/>
      <c r="D9062" s="41"/>
      <c r="E9062" s="41"/>
      <c r="F9062" s="41"/>
      <c r="G9062" s="50" t="str">
        <f>IF(A9062&lt;&gt;"",CONCATENATE(A9062,":",YEAR(B9062),IF(MONTH(B9062)&gt;9,MONTH(B9062),CONCATENATE(0,MONTH(B9062))),IF(DAY(B9062)&gt;9,DAY(B9062),CONCATENATE(0,DAY(B9062))),IF(HOUR(C9062)&gt;9,HOUR(C9062),CONCATENATE(0,HOUR(C9062))),IF(MINUTE(C9062)&gt;9,MINUTE(C9062),CONCATENATE(0,MINUTE(C9062))),":",VLOOKUP(F9062,'Valid Values - Results'!$D$4:$F$12,3,FALSE)),"")</f>
        <v/>
      </c>
      <c r="H9062" s="41"/>
      <c r="I9062" s="41"/>
      <c r="J9062" s="41"/>
      <c r="K9062" s="41"/>
      <c r="L9062" s="41"/>
      <c r="M9062" s="92"/>
      <c r="N9062" s="41"/>
      <c r="O9062" s="41"/>
      <c r="P9062" s="41"/>
      <c r="Q9062" s="41"/>
      <c r="R9062" s="41"/>
      <c r="S9062" s="41"/>
      <c r="T9062" s="41"/>
      <c r="U9062" s="47"/>
      <c r="V9062" s="49"/>
      <c r="W9062" s="41"/>
      <c r="X9062" s="41"/>
      <c r="Y9062" s="41"/>
      <c r="AA9062" s="37" t="str">
        <f>IF($I9062&lt;&gt;"",VLOOKUP($I9062,'Valid Values - Search'!$R$4:$T$4719,3,FALSE),"")</f>
        <v/>
      </c>
      <c r="AB9062" s="37" t="str">
        <f>IF($I9062&lt;&gt;"",VLOOKUP($I9062,'Valid Values - Search'!$R$4:$S$4719,2,FALSE),"")</f>
        <v/>
      </c>
      <c r="AC9062" s="38" t="str">
        <f t="shared" si="141"/>
        <v/>
      </c>
      <c r="AD9062" s="38"/>
    </row>
    <row r="9063" spans="1:30">
      <c r="A9063" s="46"/>
      <c r="B9063" s="47"/>
      <c r="C9063" s="49"/>
      <c r="D9063" s="41"/>
      <c r="E9063" s="41"/>
      <c r="F9063" s="41"/>
      <c r="G9063" s="50" t="str">
        <f>IF(A9063&lt;&gt;"",CONCATENATE(A9063,":",YEAR(B9063),IF(MONTH(B9063)&gt;9,MONTH(B9063),CONCATENATE(0,MONTH(B9063))),IF(DAY(B9063)&gt;9,DAY(B9063),CONCATENATE(0,DAY(B9063))),IF(HOUR(C9063)&gt;9,HOUR(C9063),CONCATENATE(0,HOUR(C9063))),IF(MINUTE(C9063)&gt;9,MINUTE(C9063),CONCATENATE(0,MINUTE(C9063))),":",VLOOKUP(F9063,'Valid Values - Results'!$D$4:$F$12,3,FALSE)),"")</f>
        <v/>
      </c>
      <c r="H9063" s="41"/>
      <c r="I9063" s="41"/>
      <c r="J9063" s="41"/>
      <c r="K9063" s="41"/>
      <c r="L9063" s="41"/>
      <c r="M9063" s="92"/>
      <c r="N9063" s="41"/>
      <c r="O9063" s="41"/>
      <c r="P9063" s="41"/>
      <c r="Q9063" s="41"/>
      <c r="R9063" s="41"/>
      <c r="S9063" s="41"/>
      <c r="T9063" s="41"/>
      <c r="U9063" s="47"/>
      <c r="V9063" s="49"/>
      <c r="W9063" s="41"/>
      <c r="X9063" s="41"/>
      <c r="Y9063" s="41"/>
      <c r="AA9063" s="37" t="str">
        <f>IF($I9063&lt;&gt;"",VLOOKUP($I9063,'Valid Values - Search'!$R$4:$T$4719,3,FALSE),"")</f>
        <v/>
      </c>
      <c r="AB9063" s="37" t="str">
        <f>IF($I9063&lt;&gt;"",VLOOKUP($I9063,'Valid Values - Search'!$R$4:$S$4719,2,FALSE),"")</f>
        <v/>
      </c>
      <c r="AC9063" s="38" t="str">
        <f t="shared" si="141"/>
        <v/>
      </c>
      <c r="AD9063" s="38"/>
    </row>
    <row r="9064" spans="1:30">
      <c r="A9064" s="46"/>
      <c r="B9064" s="47"/>
      <c r="C9064" s="49"/>
      <c r="D9064" s="41"/>
      <c r="E9064" s="41"/>
      <c r="F9064" s="41"/>
      <c r="G9064" s="50" t="str">
        <f>IF(A9064&lt;&gt;"",CONCATENATE(A9064,":",YEAR(B9064),IF(MONTH(B9064)&gt;9,MONTH(B9064),CONCATENATE(0,MONTH(B9064))),IF(DAY(B9064)&gt;9,DAY(B9064),CONCATENATE(0,DAY(B9064))),IF(HOUR(C9064)&gt;9,HOUR(C9064),CONCATENATE(0,HOUR(C9064))),IF(MINUTE(C9064)&gt;9,MINUTE(C9064),CONCATENATE(0,MINUTE(C9064))),":",VLOOKUP(F9064,'Valid Values - Results'!$D$4:$F$12,3,FALSE)),"")</f>
        <v/>
      </c>
      <c r="H9064" s="41"/>
      <c r="I9064" s="41"/>
      <c r="J9064" s="41"/>
      <c r="K9064" s="41"/>
      <c r="L9064" s="41"/>
      <c r="M9064" s="92"/>
      <c r="N9064" s="41"/>
      <c r="O9064" s="41"/>
      <c r="P9064" s="41"/>
      <c r="Q9064" s="41"/>
      <c r="R9064" s="41"/>
      <c r="S9064" s="41"/>
      <c r="T9064" s="41"/>
      <c r="U9064" s="47"/>
      <c r="V9064" s="49"/>
      <c r="W9064" s="41"/>
      <c r="X9064" s="41"/>
      <c r="Y9064" s="41"/>
      <c r="AA9064" s="37" t="str">
        <f>IF($I9064&lt;&gt;"",VLOOKUP($I9064,'Valid Values - Search'!$R$4:$T$4719,3,FALSE),"")</f>
        <v/>
      </c>
      <c r="AB9064" s="37" t="str">
        <f>IF($I9064&lt;&gt;"",VLOOKUP($I9064,'Valid Values - Search'!$R$4:$S$4719,2,FALSE),"")</f>
        <v/>
      </c>
      <c r="AC9064" s="38" t="str">
        <f t="shared" si="141"/>
        <v/>
      </c>
      <c r="AD9064" s="38"/>
    </row>
    <row r="9065" spans="1:30">
      <c r="A9065" s="46"/>
      <c r="B9065" s="47"/>
      <c r="C9065" s="49"/>
      <c r="D9065" s="41"/>
      <c r="E9065" s="41"/>
      <c r="F9065" s="41"/>
      <c r="G9065" s="50" t="str">
        <f>IF(A9065&lt;&gt;"",CONCATENATE(A9065,":",YEAR(B9065),IF(MONTH(B9065)&gt;9,MONTH(B9065),CONCATENATE(0,MONTH(B9065))),IF(DAY(B9065)&gt;9,DAY(B9065),CONCATENATE(0,DAY(B9065))),IF(HOUR(C9065)&gt;9,HOUR(C9065),CONCATENATE(0,HOUR(C9065))),IF(MINUTE(C9065)&gt;9,MINUTE(C9065),CONCATENATE(0,MINUTE(C9065))),":",VLOOKUP(F9065,'Valid Values - Results'!$D$4:$F$12,3,FALSE)),"")</f>
        <v/>
      </c>
      <c r="H9065" s="41"/>
      <c r="I9065" s="41"/>
      <c r="J9065" s="41"/>
      <c r="K9065" s="41"/>
      <c r="L9065" s="41"/>
      <c r="M9065" s="92"/>
      <c r="N9065" s="41"/>
      <c r="O9065" s="41"/>
      <c r="P9065" s="41"/>
      <c r="Q9065" s="41"/>
      <c r="R9065" s="41"/>
      <c r="S9065" s="41"/>
      <c r="T9065" s="41"/>
      <c r="U9065" s="47"/>
      <c r="V9065" s="49"/>
      <c r="W9065" s="41"/>
      <c r="X9065" s="41"/>
      <c r="Y9065" s="41"/>
      <c r="AA9065" s="37" t="str">
        <f>IF($I9065&lt;&gt;"",VLOOKUP($I9065,'Valid Values - Search'!$R$4:$T$4719,3,FALSE),"")</f>
        <v/>
      </c>
      <c r="AB9065" s="37" t="str">
        <f>IF($I9065&lt;&gt;"",VLOOKUP($I9065,'Valid Values - Search'!$R$4:$S$4719,2,FALSE),"")</f>
        <v/>
      </c>
      <c r="AC9065" s="38" t="str">
        <f t="shared" si="141"/>
        <v/>
      </c>
      <c r="AD9065" s="38"/>
    </row>
    <row r="9066" spans="1:30">
      <c r="A9066" s="46"/>
      <c r="B9066" s="47"/>
      <c r="C9066" s="49"/>
      <c r="D9066" s="41"/>
      <c r="E9066" s="41"/>
      <c r="F9066" s="41"/>
      <c r="G9066" s="50" t="str">
        <f>IF(A9066&lt;&gt;"",CONCATENATE(A9066,":",YEAR(B9066),IF(MONTH(B9066)&gt;9,MONTH(B9066),CONCATENATE(0,MONTH(B9066))),IF(DAY(B9066)&gt;9,DAY(B9066),CONCATENATE(0,DAY(B9066))),IF(HOUR(C9066)&gt;9,HOUR(C9066),CONCATENATE(0,HOUR(C9066))),IF(MINUTE(C9066)&gt;9,MINUTE(C9066),CONCATENATE(0,MINUTE(C9066))),":",VLOOKUP(F9066,'Valid Values - Results'!$D$4:$F$12,3,FALSE)),"")</f>
        <v/>
      </c>
      <c r="H9066" s="41"/>
      <c r="I9066" s="41"/>
      <c r="J9066" s="41"/>
      <c r="K9066" s="41"/>
      <c r="L9066" s="41"/>
      <c r="M9066" s="92"/>
      <c r="N9066" s="41"/>
      <c r="O9066" s="41"/>
      <c r="P9066" s="41"/>
      <c r="Q9066" s="41"/>
      <c r="R9066" s="41"/>
      <c r="S9066" s="41"/>
      <c r="T9066" s="41"/>
      <c r="U9066" s="47"/>
      <c r="V9066" s="49"/>
      <c r="W9066" s="41"/>
      <c r="X9066" s="41"/>
      <c r="Y9066" s="41"/>
      <c r="AA9066" s="37" t="str">
        <f>IF($I9066&lt;&gt;"",VLOOKUP($I9066,'Valid Values - Search'!$R$4:$T$4719,3,FALSE),"")</f>
        <v/>
      </c>
      <c r="AB9066" s="37" t="str">
        <f>IF($I9066&lt;&gt;"",VLOOKUP($I9066,'Valid Values - Search'!$R$4:$S$4719,2,FALSE),"")</f>
        <v/>
      </c>
      <c r="AC9066" s="38" t="str">
        <f t="shared" si="141"/>
        <v/>
      </c>
      <c r="AD9066" s="38"/>
    </row>
    <row r="9067" spans="1:30">
      <c r="A9067" s="46"/>
      <c r="B9067" s="47"/>
      <c r="C9067" s="49"/>
      <c r="D9067" s="41"/>
      <c r="E9067" s="41"/>
      <c r="F9067" s="41"/>
      <c r="G9067" s="50" t="str">
        <f>IF(A9067&lt;&gt;"",CONCATENATE(A9067,":",YEAR(B9067),IF(MONTH(B9067)&gt;9,MONTH(B9067),CONCATENATE(0,MONTH(B9067))),IF(DAY(B9067)&gt;9,DAY(B9067),CONCATENATE(0,DAY(B9067))),IF(HOUR(C9067)&gt;9,HOUR(C9067),CONCATENATE(0,HOUR(C9067))),IF(MINUTE(C9067)&gt;9,MINUTE(C9067),CONCATENATE(0,MINUTE(C9067))),":",VLOOKUP(F9067,'Valid Values - Results'!$D$4:$F$12,3,FALSE)),"")</f>
        <v/>
      </c>
      <c r="H9067" s="41"/>
      <c r="I9067" s="41"/>
      <c r="J9067" s="41"/>
      <c r="K9067" s="41"/>
      <c r="L9067" s="41"/>
      <c r="M9067" s="92"/>
      <c r="N9067" s="41"/>
      <c r="O9067" s="41"/>
      <c r="P9067" s="41"/>
      <c r="Q9067" s="41"/>
      <c r="R9067" s="41"/>
      <c r="S9067" s="41"/>
      <c r="T9067" s="41"/>
      <c r="U9067" s="47"/>
      <c r="V9067" s="49"/>
      <c r="W9067" s="41"/>
      <c r="X9067" s="41"/>
      <c r="Y9067" s="41"/>
      <c r="AA9067" s="37" t="str">
        <f>IF($I9067&lt;&gt;"",VLOOKUP($I9067,'Valid Values - Search'!$R$4:$T$4719,3,FALSE),"")</f>
        <v/>
      </c>
      <c r="AB9067" s="37" t="str">
        <f>IF($I9067&lt;&gt;"",VLOOKUP($I9067,'Valid Values - Search'!$R$4:$S$4719,2,FALSE),"")</f>
        <v/>
      </c>
      <c r="AC9067" s="38" t="str">
        <f t="shared" si="141"/>
        <v/>
      </c>
      <c r="AD9067" s="38"/>
    </row>
    <row r="9068" spans="1:30">
      <c r="A9068" s="46"/>
      <c r="B9068" s="47"/>
      <c r="C9068" s="49"/>
      <c r="D9068" s="41"/>
      <c r="E9068" s="41"/>
      <c r="F9068" s="41"/>
      <c r="G9068" s="50" t="str">
        <f>IF(A9068&lt;&gt;"",CONCATENATE(A9068,":",YEAR(B9068),IF(MONTH(B9068)&gt;9,MONTH(B9068),CONCATENATE(0,MONTH(B9068))),IF(DAY(B9068)&gt;9,DAY(B9068),CONCATENATE(0,DAY(B9068))),IF(HOUR(C9068)&gt;9,HOUR(C9068),CONCATENATE(0,HOUR(C9068))),IF(MINUTE(C9068)&gt;9,MINUTE(C9068),CONCATENATE(0,MINUTE(C9068))),":",VLOOKUP(F9068,'Valid Values - Results'!$D$4:$F$12,3,FALSE)),"")</f>
        <v/>
      </c>
      <c r="H9068" s="41"/>
      <c r="I9068" s="41"/>
      <c r="J9068" s="41"/>
      <c r="K9068" s="41"/>
      <c r="L9068" s="41"/>
      <c r="M9068" s="92"/>
      <c r="N9068" s="41"/>
      <c r="O9068" s="41"/>
      <c r="P9068" s="41"/>
      <c r="Q9068" s="41"/>
      <c r="R9068" s="41"/>
      <c r="S9068" s="41"/>
      <c r="T9068" s="41"/>
      <c r="U9068" s="47"/>
      <c r="V9068" s="49"/>
      <c r="W9068" s="41"/>
      <c r="X9068" s="41"/>
      <c r="Y9068" s="41"/>
      <c r="AA9068" s="37" t="str">
        <f>IF($I9068&lt;&gt;"",VLOOKUP($I9068,'Valid Values - Search'!$R$4:$T$4719,3,FALSE),"")</f>
        <v/>
      </c>
      <c r="AB9068" s="37" t="str">
        <f>IF($I9068&lt;&gt;"",VLOOKUP($I9068,'Valid Values - Search'!$R$4:$S$4719,2,FALSE),"")</f>
        <v/>
      </c>
      <c r="AC9068" s="38" t="str">
        <f t="shared" si="141"/>
        <v/>
      </c>
      <c r="AD9068" s="38"/>
    </row>
    <row r="9069" spans="1:30">
      <c r="A9069" s="46"/>
      <c r="B9069" s="47"/>
      <c r="C9069" s="49"/>
      <c r="D9069" s="41"/>
      <c r="E9069" s="41"/>
      <c r="F9069" s="41"/>
      <c r="G9069" s="50" t="str">
        <f>IF(A9069&lt;&gt;"",CONCATENATE(A9069,":",YEAR(B9069),IF(MONTH(B9069)&gt;9,MONTH(B9069),CONCATENATE(0,MONTH(B9069))),IF(DAY(B9069)&gt;9,DAY(B9069),CONCATENATE(0,DAY(B9069))),IF(HOUR(C9069)&gt;9,HOUR(C9069),CONCATENATE(0,HOUR(C9069))),IF(MINUTE(C9069)&gt;9,MINUTE(C9069),CONCATENATE(0,MINUTE(C9069))),":",VLOOKUP(F9069,'Valid Values - Results'!$D$4:$F$12,3,FALSE)),"")</f>
        <v/>
      </c>
      <c r="H9069" s="41"/>
      <c r="I9069" s="41"/>
      <c r="J9069" s="41"/>
      <c r="K9069" s="41"/>
      <c r="L9069" s="41"/>
      <c r="M9069" s="92"/>
      <c r="N9069" s="41"/>
      <c r="O9069" s="41"/>
      <c r="P9069" s="41"/>
      <c r="Q9069" s="41"/>
      <c r="R9069" s="41"/>
      <c r="S9069" s="41"/>
      <c r="T9069" s="41"/>
      <c r="U9069" s="47"/>
      <c r="V9069" s="49"/>
      <c r="W9069" s="41"/>
      <c r="X9069" s="41"/>
      <c r="Y9069" s="41"/>
      <c r="AA9069" s="37" t="str">
        <f>IF($I9069&lt;&gt;"",VLOOKUP($I9069,'Valid Values - Search'!$R$4:$T$4719,3,FALSE),"")</f>
        <v/>
      </c>
      <c r="AB9069" s="37" t="str">
        <f>IF($I9069&lt;&gt;"",VLOOKUP($I9069,'Valid Values - Search'!$R$4:$S$4719,2,FALSE),"")</f>
        <v/>
      </c>
      <c r="AC9069" s="38" t="str">
        <f t="shared" si="141"/>
        <v/>
      </c>
      <c r="AD9069" s="38"/>
    </row>
    <row r="9070" spans="1:30">
      <c r="A9070" s="46"/>
      <c r="B9070" s="47"/>
      <c r="C9070" s="49"/>
      <c r="D9070" s="41"/>
      <c r="E9070" s="41"/>
      <c r="F9070" s="41"/>
      <c r="G9070" s="50" t="str">
        <f>IF(A9070&lt;&gt;"",CONCATENATE(A9070,":",YEAR(B9070),IF(MONTH(B9070)&gt;9,MONTH(B9070),CONCATENATE(0,MONTH(B9070))),IF(DAY(B9070)&gt;9,DAY(B9070),CONCATENATE(0,DAY(B9070))),IF(HOUR(C9070)&gt;9,HOUR(C9070),CONCATENATE(0,HOUR(C9070))),IF(MINUTE(C9070)&gt;9,MINUTE(C9070),CONCATENATE(0,MINUTE(C9070))),":",VLOOKUP(F9070,'Valid Values - Results'!$D$4:$F$12,3,FALSE)),"")</f>
        <v/>
      </c>
      <c r="H9070" s="41"/>
      <c r="I9070" s="41"/>
      <c r="J9070" s="41"/>
      <c r="K9070" s="41"/>
      <c r="L9070" s="41"/>
      <c r="M9070" s="92"/>
      <c r="N9070" s="41"/>
      <c r="O9070" s="41"/>
      <c r="P9070" s="41"/>
      <c r="Q9070" s="41"/>
      <c r="R9070" s="41"/>
      <c r="S9070" s="41"/>
      <c r="T9070" s="41"/>
      <c r="U9070" s="47"/>
      <c r="V9070" s="49"/>
      <c r="W9070" s="41"/>
      <c r="X9070" s="41"/>
      <c r="Y9070" s="41"/>
      <c r="AA9070" s="37" t="str">
        <f>IF($I9070&lt;&gt;"",VLOOKUP($I9070,'Valid Values - Search'!$R$4:$T$4719,3,FALSE),"")</f>
        <v/>
      </c>
      <c r="AB9070" s="37" t="str">
        <f>IF($I9070&lt;&gt;"",VLOOKUP($I9070,'Valid Values - Search'!$R$4:$S$4719,2,FALSE),"")</f>
        <v/>
      </c>
      <c r="AC9070" s="38" t="str">
        <f t="shared" si="141"/>
        <v/>
      </c>
      <c r="AD9070" s="38"/>
    </row>
    <row r="9071" spans="1:30">
      <c r="A9071" s="46"/>
      <c r="B9071" s="47"/>
      <c r="C9071" s="49"/>
      <c r="D9071" s="41"/>
      <c r="E9071" s="41"/>
      <c r="F9071" s="41"/>
      <c r="G9071" s="50" t="str">
        <f>IF(A9071&lt;&gt;"",CONCATENATE(A9071,":",YEAR(B9071),IF(MONTH(B9071)&gt;9,MONTH(B9071),CONCATENATE(0,MONTH(B9071))),IF(DAY(B9071)&gt;9,DAY(B9071),CONCATENATE(0,DAY(B9071))),IF(HOUR(C9071)&gt;9,HOUR(C9071),CONCATENATE(0,HOUR(C9071))),IF(MINUTE(C9071)&gt;9,MINUTE(C9071),CONCATENATE(0,MINUTE(C9071))),":",VLOOKUP(F9071,'Valid Values - Results'!$D$4:$F$12,3,FALSE)),"")</f>
        <v/>
      </c>
      <c r="H9071" s="41"/>
      <c r="I9071" s="41"/>
      <c r="J9071" s="41"/>
      <c r="K9071" s="41"/>
      <c r="L9071" s="41"/>
      <c r="M9071" s="92"/>
      <c r="N9071" s="41"/>
      <c r="O9071" s="41"/>
      <c r="P9071" s="41"/>
      <c r="Q9071" s="41"/>
      <c r="R9071" s="41"/>
      <c r="S9071" s="41"/>
      <c r="T9071" s="41"/>
      <c r="U9071" s="47"/>
      <c r="V9071" s="49"/>
      <c r="W9071" s="41"/>
      <c r="X9071" s="41"/>
      <c r="Y9071" s="41"/>
      <c r="AA9071" s="37" t="str">
        <f>IF($I9071&lt;&gt;"",VLOOKUP($I9071,'Valid Values - Search'!$R$4:$T$4719,3,FALSE),"")</f>
        <v/>
      </c>
      <c r="AB9071" s="37" t="str">
        <f>IF($I9071&lt;&gt;"",VLOOKUP($I9071,'Valid Values - Search'!$R$4:$S$4719,2,FALSE),"")</f>
        <v/>
      </c>
      <c r="AC9071" s="38" t="str">
        <f t="shared" si="141"/>
        <v/>
      </c>
      <c r="AD9071" s="38"/>
    </row>
    <row r="9072" spans="1:30">
      <c r="A9072" s="46"/>
      <c r="B9072" s="47"/>
      <c r="C9072" s="49"/>
      <c r="D9072" s="41"/>
      <c r="E9072" s="41"/>
      <c r="F9072" s="41"/>
      <c r="G9072" s="50" t="str">
        <f>IF(A9072&lt;&gt;"",CONCATENATE(A9072,":",YEAR(B9072),IF(MONTH(B9072)&gt;9,MONTH(B9072),CONCATENATE(0,MONTH(B9072))),IF(DAY(B9072)&gt;9,DAY(B9072),CONCATENATE(0,DAY(B9072))),IF(HOUR(C9072)&gt;9,HOUR(C9072),CONCATENATE(0,HOUR(C9072))),IF(MINUTE(C9072)&gt;9,MINUTE(C9072),CONCATENATE(0,MINUTE(C9072))),":",VLOOKUP(F9072,'Valid Values - Results'!$D$4:$F$12,3,FALSE)),"")</f>
        <v/>
      </c>
      <c r="H9072" s="41"/>
      <c r="I9072" s="41"/>
      <c r="J9072" s="41"/>
      <c r="K9072" s="41"/>
      <c r="L9072" s="41"/>
      <c r="M9072" s="92"/>
      <c r="N9072" s="41"/>
      <c r="O9072" s="41"/>
      <c r="P9072" s="41"/>
      <c r="Q9072" s="41"/>
      <c r="R9072" s="41"/>
      <c r="S9072" s="41"/>
      <c r="T9072" s="41"/>
      <c r="U9072" s="47"/>
      <c r="V9072" s="49"/>
      <c r="W9072" s="41"/>
      <c r="X9072" s="41"/>
      <c r="Y9072" s="41"/>
      <c r="AA9072" s="37" t="str">
        <f>IF($I9072&lt;&gt;"",VLOOKUP($I9072,'Valid Values - Search'!$R$4:$T$4719,3,FALSE),"")</f>
        <v/>
      </c>
      <c r="AB9072" s="37" t="str">
        <f>IF($I9072&lt;&gt;"",VLOOKUP($I9072,'Valid Values - Search'!$R$4:$S$4719,2,FALSE),"")</f>
        <v/>
      </c>
      <c r="AC9072" s="38" t="str">
        <f t="shared" si="141"/>
        <v/>
      </c>
      <c r="AD9072" s="38"/>
    </row>
    <row r="9073" spans="1:30">
      <c r="A9073" s="46"/>
      <c r="B9073" s="47"/>
      <c r="C9073" s="49"/>
      <c r="D9073" s="41"/>
      <c r="E9073" s="41"/>
      <c r="F9073" s="41"/>
      <c r="G9073" s="50" t="str">
        <f>IF(A9073&lt;&gt;"",CONCATENATE(A9073,":",YEAR(B9073),IF(MONTH(B9073)&gt;9,MONTH(B9073),CONCATENATE(0,MONTH(B9073))),IF(DAY(B9073)&gt;9,DAY(B9073),CONCATENATE(0,DAY(B9073))),IF(HOUR(C9073)&gt;9,HOUR(C9073),CONCATENATE(0,HOUR(C9073))),IF(MINUTE(C9073)&gt;9,MINUTE(C9073),CONCATENATE(0,MINUTE(C9073))),":",VLOOKUP(F9073,'Valid Values - Results'!$D$4:$F$12,3,FALSE)),"")</f>
        <v/>
      </c>
      <c r="H9073" s="41"/>
      <c r="I9073" s="41"/>
      <c r="J9073" s="41"/>
      <c r="K9073" s="41"/>
      <c r="L9073" s="41"/>
      <c r="M9073" s="92"/>
      <c r="N9073" s="41"/>
      <c r="O9073" s="41"/>
      <c r="P9073" s="41"/>
      <c r="Q9073" s="41"/>
      <c r="R9073" s="41"/>
      <c r="S9073" s="41"/>
      <c r="T9073" s="41"/>
      <c r="U9073" s="47"/>
      <c r="V9073" s="49"/>
      <c r="W9073" s="41"/>
      <c r="X9073" s="41"/>
      <c r="Y9073" s="41"/>
      <c r="AA9073" s="37" t="str">
        <f>IF($I9073&lt;&gt;"",VLOOKUP($I9073,'Valid Values - Search'!$R$4:$T$4719,3,FALSE),"")</f>
        <v/>
      </c>
      <c r="AB9073" s="37" t="str">
        <f>IF($I9073&lt;&gt;"",VLOOKUP($I9073,'Valid Values - Search'!$R$4:$S$4719,2,FALSE),"")</f>
        <v/>
      </c>
      <c r="AC9073" s="38" t="str">
        <f t="shared" si="141"/>
        <v/>
      </c>
      <c r="AD9073" s="38"/>
    </row>
    <row r="9074" spans="1:30">
      <c r="A9074" s="46"/>
      <c r="B9074" s="47"/>
      <c r="C9074" s="49"/>
      <c r="D9074" s="41"/>
      <c r="E9074" s="41"/>
      <c r="F9074" s="41"/>
      <c r="G9074" s="50" t="str">
        <f>IF(A9074&lt;&gt;"",CONCATENATE(A9074,":",YEAR(B9074),IF(MONTH(B9074)&gt;9,MONTH(B9074),CONCATENATE(0,MONTH(B9074))),IF(DAY(B9074)&gt;9,DAY(B9074),CONCATENATE(0,DAY(B9074))),IF(HOUR(C9074)&gt;9,HOUR(C9074),CONCATENATE(0,HOUR(C9074))),IF(MINUTE(C9074)&gt;9,MINUTE(C9074),CONCATENATE(0,MINUTE(C9074))),":",VLOOKUP(F9074,'Valid Values - Results'!$D$4:$F$12,3,FALSE)),"")</f>
        <v/>
      </c>
      <c r="H9074" s="41"/>
      <c r="I9074" s="41"/>
      <c r="J9074" s="41"/>
      <c r="K9074" s="41"/>
      <c r="L9074" s="41"/>
      <c r="M9074" s="92"/>
      <c r="N9074" s="41"/>
      <c r="O9074" s="41"/>
      <c r="P9074" s="41"/>
      <c r="Q9074" s="41"/>
      <c r="R9074" s="41"/>
      <c r="S9074" s="41"/>
      <c r="T9074" s="41"/>
      <c r="U9074" s="47"/>
      <c r="V9074" s="49"/>
      <c r="W9074" s="41"/>
      <c r="X9074" s="41"/>
      <c r="Y9074" s="41"/>
      <c r="AA9074" s="37" t="str">
        <f>IF($I9074&lt;&gt;"",VLOOKUP($I9074,'Valid Values - Search'!$R$4:$T$4719,3,FALSE),"")</f>
        <v/>
      </c>
      <c r="AB9074" s="37" t="str">
        <f>IF($I9074&lt;&gt;"",VLOOKUP($I9074,'Valid Values - Search'!$R$4:$S$4719,2,FALSE),"")</f>
        <v/>
      </c>
      <c r="AC9074" s="38" t="str">
        <f t="shared" si="141"/>
        <v/>
      </c>
      <c r="AD9074" s="38"/>
    </row>
    <row r="9075" spans="1:30">
      <c r="A9075" s="46"/>
      <c r="B9075" s="47"/>
      <c r="C9075" s="49"/>
      <c r="D9075" s="41"/>
      <c r="E9075" s="41"/>
      <c r="F9075" s="41"/>
      <c r="G9075" s="50" t="str">
        <f>IF(A9075&lt;&gt;"",CONCATENATE(A9075,":",YEAR(B9075),IF(MONTH(B9075)&gt;9,MONTH(B9075),CONCATENATE(0,MONTH(B9075))),IF(DAY(B9075)&gt;9,DAY(B9075),CONCATENATE(0,DAY(B9075))),IF(HOUR(C9075)&gt;9,HOUR(C9075),CONCATENATE(0,HOUR(C9075))),IF(MINUTE(C9075)&gt;9,MINUTE(C9075),CONCATENATE(0,MINUTE(C9075))),":",VLOOKUP(F9075,'Valid Values - Results'!$D$4:$F$12,3,FALSE)),"")</f>
        <v/>
      </c>
      <c r="H9075" s="41"/>
      <c r="I9075" s="41"/>
      <c r="J9075" s="41"/>
      <c r="K9075" s="41"/>
      <c r="L9075" s="41"/>
      <c r="M9075" s="92"/>
      <c r="N9075" s="41"/>
      <c r="O9075" s="41"/>
      <c r="P9075" s="41"/>
      <c r="Q9075" s="41"/>
      <c r="R9075" s="41"/>
      <c r="S9075" s="41"/>
      <c r="T9075" s="41"/>
      <c r="U9075" s="47"/>
      <c r="V9075" s="49"/>
      <c r="W9075" s="41"/>
      <c r="X9075" s="41"/>
      <c r="Y9075" s="41"/>
      <c r="AA9075" s="37" t="str">
        <f>IF($I9075&lt;&gt;"",VLOOKUP($I9075,'Valid Values - Search'!$R$4:$T$4719,3,FALSE),"")</f>
        <v/>
      </c>
      <c r="AB9075" s="37" t="str">
        <f>IF($I9075&lt;&gt;"",VLOOKUP($I9075,'Valid Values - Search'!$R$4:$S$4719,2,FALSE),"")</f>
        <v/>
      </c>
      <c r="AC9075" s="38" t="str">
        <f t="shared" si="141"/>
        <v/>
      </c>
      <c r="AD9075" s="38"/>
    </row>
    <row r="9076" spans="1:30">
      <c r="A9076" s="46"/>
      <c r="B9076" s="47"/>
      <c r="C9076" s="49"/>
      <c r="D9076" s="41"/>
      <c r="E9076" s="41"/>
      <c r="F9076" s="41"/>
      <c r="G9076" s="50" t="str">
        <f>IF(A9076&lt;&gt;"",CONCATENATE(A9076,":",YEAR(B9076),IF(MONTH(B9076)&gt;9,MONTH(B9076),CONCATENATE(0,MONTH(B9076))),IF(DAY(B9076)&gt;9,DAY(B9076),CONCATENATE(0,DAY(B9076))),IF(HOUR(C9076)&gt;9,HOUR(C9076),CONCATENATE(0,HOUR(C9076))),IF(MINUTE(C9076)&gt;9,MINUTE(C9076),CONCATENATE(0,MINUTE(C9076))),":",VLOOKUP(F9076,'Valid Values - Results'!$D$4:$F$12,3,FALSE)),"")</f>
        <v/>
      </c>
      <c r="H9076" s="41"/>
      <c r="I9076" s="41"/>
      <c r="J9076" s="41"/>
      <c r="K9076" s="41"/>
      <c r="L9076" s="41"/>
      <c r="M9076" s="92"/>
      <c r="N9076" s="41"/>
      <c r="O9076" s="41"/>
      <c r="P9076" s="41"/>
      <c r="Q9076" s="41"/>
      <c r="R9076" s="41"/>
      <c r="S9076" s="41"/>
      <c r="T9076" s="41"/>
      <c r="U9076" s="47"/>
      <c r="V9076" s="49"/>
      <c r="W9076" s="41"/>
      <c r="X9076" s="41"/>
      <c r="Y9076" s="41"/>
      <c r="AA9076" s="37" t="str">
        <f>IF($I9076&lt;&gt;"",VLOOKUP($I9076,'Valid Values - Search'!$R$4:$T$4719,3,FALSE),"")</f>
        <v/>
      </c>
      <c r="AB9076" s="37" t="str">
        <f>IF($I9076&lt;&gt;"",VLOOKUP($I9076,'Valid Values - Search'!$R$4:$S$4719,2,FALSE),"")</f>
        <v/>
      </c>
      <c r="AC9076" s="38" t="str">
        <f t="shared" si="141"/>
        <v/>
      </c>
      <c r="AD9076" s="38"/>
    </row>
    <row r="9077" spans="1:30">
      <c r="A9077" s="46"/>
      <c r="B9077" s="47"/>
      <c r="C9077" s="49"/>
      <c r="D9077" s="41"/>
      <c r="E9077" s="41"/>
      <c r="F9077" s="41"/>
      <c r="G9077" s="50" t="str">
        <f>IF(A9077&lt;&gt;"",CONCATENATE(A9077,":",YEAR(B9077),IF(MONTH(B9077)&gt;9,MONTH(B9077),CONCATENATE(0,MONTH(B9077))),IF(DAY(B9077)&gt;9,DAY(B9077),CONCATENATE(0,DAY(B9077))),IF(HOUR(C9077)&gt;9,HOUR(C9077),CONCATENATE(0,HOUR(C9077))),IF(MINUTE(C9077)&gt;9,MINUTE(C9077),CONCATENATE(0,MINUTE(C9077))),":",VLOOKUP(F9077,'Valid Values - Results'!$D$4:$F$12,3,FALSE)),"")</f>
        <v/>
      </c>
      <c r="H9077" s="41"/>
      <c r="I9077" s="41"/>
      <c r="J9077" s="41"/>
      <c r="K9077" s="41"/>
      <c r="L9077" s="41"/>
      <c r="M9077" s="92"/>
      <c r="N9077" s="41"/>
      <c r="O9077" s="41"/>
      <c r="P9077" s="41"/>
      <c r="Q9077" s="41"/>
      <c r="R9077" s="41"/>
      <c r="S9077" s="41"/>
      <c r="T9077" s="41"/>
      <c r="U9077" s="47"/>
      <c r="V9077" s="49"/>
      <c r="W9077" s="41"/>
      <c r="X9077" s="41"/>
      <c r="Y9077" s="41"/>
      <c r="AA9077" s="37" t="str">
        <f>IF($I9077&lt;&gt;"",VLOOKUP($I9077,'Valid Values - Search'!$R$4:$T$4719,3,FALSE),"")</f>
        <v/>
      </c>
      <c r="AB9077" s="37" t="str">
        <f>IF($I9077&lt;&gt;"",VLOOKUP($I9077,'Valid Values - Search'!$R$4:$S$4719,2,FALSE),"")</f>
        <v/>
      </c>
      <c r="AC9077" s="38" t="str">
        <f t="shared" si="141"/>
        <v/>
      </c>
      <c r="AD9077" s="38"/>
    </row>
    <row r="9078" spans="1:30">
      <c r="A9078" s="46"/>
      <c r="B9078" s="47"/>
      <c r="C9078" s="49"/>
      <c r="D9078" s="41"/>
      <c r="E9078" s="41"/>
      <c r="F9078" s="41"/>
      <c r="G9078" s="50" t="str">
        <f>IF(A9078&lt;&gt;"",CONCATENATE(A9078,":",YEAR(B9078),IF(MONTH(B9078)&gt;9,MONTH(B9078),CONCATENATE(0,MONTH(B9078))),IF(DAY(B9078)&gt;9,DAY(B9078),CONCATENATE(0,DAY(B9078))),IF(HOUR(C9078)&gt;9,HOUR(C9078),CONCATENATE(0,HOUR(C9078))),IF(MINUTE(C9078)&gt;9,MINUTE(C9078),CONCATENATE(0,MINUTE(C9078))),":",VLOOKUP(F9078,'Valid Values - Results'!$D$4:$F$12,3,FALSE)),"")</f>
        <v/>
      </c>
      <c r="H9078" s="41"/>
      <c r="I9078" s="41"/>
      <c r="J9078" s="41"/>
      <c r="K9078" s="41"/>
      <c r="L9078" s="41"/>
      <c r="M9078" s="92"/>
      <c r="N9078" s="41"/>
      <c r="O9078" s="41"/>
      <c r="P9078" s="41"/>
      <c r="Q9078" s="41"/>
      <c r="R9078" s="41"/>
      <c r="S9078" s="41"/>
      <c r="T9078" s="41"/>
      <c r="U9078" s="47"/>
      <c r="V9078" s="49"/>
      <c r="W9078" s="41"/>
      <c r="X9078" s="41"/>
      <c r="Y9078" s="41"/>
      <c r="AA9078" s="37" t="str">
        <f>IF($I9078&lt;&gt;"",VLOOKUP($I9078,'Valid Values - Search'!$R$4:$T$4719,3,FALSE),"")</f>
        <v/>
      </c>
      <c r="AB9078" s="37" t="str">
        <f>IF($I9078&lt;&gt;"",VLOOKUP($I9078,'Valid Values - Search'!$R$4:$S$4719,2,FALSE),"")</f>
        <v/>
      </c>
      <c r="AC9078" s="38" t="str">
        <f t="shared" si="141"/>
        <v/>
      </c>
      <c r="AD9078" s="38"/>
    </row>
    <row r="9079" spans="1:30">
      <c r="A9079" s="46"/>
      <c r="B9079" s="47"/>
      <c r="C9079" s="49"/>
      <c r="D9079" s="41"/>
      <c r="E9079" s="41"/>
      <c r="F9079" s="41"/>
      <c r="G9079" s="50" t="str">
        <f>IF(A9079&lt;&gt;"",CONCATENATE(A9079,":",YEAR(B9079),IF(MONTH(B9079)&gt;9,MONTH(B9079),CONCATENATE(0,MONTH(B9079))),IF(DAY(B9079)&gt;9,DAY(B9079),CONCATENATE(0,DAY(B9079))),IF(HOUR(C9079)&gt;9,HOUR(C9079),CONCATENATE(0,HOUR(C9079))),IF(MINUTE(C9079)&gt;9,MINUTE(C9079),CONCATENATE(0,MINUTE(C9079))),":",VLOOKUP(F9079,'Valid Values - Results'!$D$4:$F$12,3,FALSE)),"")</f>
        <v/>
      </c>
      <c r="H9079" s="41"/>
      <c r="I9079" s="41"/>
      <c r="J9079" s="41"/>
      <c r="K9079" s="41"/>
      <c r="L9079" s="41"/>
      <c r="M9079" s="92"/>
      <c r="N9079" s="41"/>
      <c r="O9079" s="41"/>
      <c r="P9079" s="41"/>
      <c r="Q9079" s="41"/>
      <c r="R9079" s="41"/>
      <c r="S9079" s="41"/>
      <c r="T9079" s="41"/>
      <c r="U9079" s="47"/>
      <c r="V9079" s="49"/>
      <c r="W9079" s="41"/>
      <c r="X9079" s="41"/>
      <c r="Y9079" s="41"/>
      <c r="AA9079" s="37" t="str">
        <f>IF($I9079&lt;&gt;"",VLOOKUP($I9079,'Valid Values - Search'!$R$4:$T$4719,3,FALSE),"")</f>
        <v/>
      </c>
      <c r="AB9079" s="37" t="str">
        <f>IF($I9079&lt;&gt;"",VLOOKUP($I9079,'Valid Values - Search'!$R$4:$S$4719,2,FALSE),"")</f>
        <v/>
      </c>
      <c r="AC9079" s="38" t="str">
        <f t="shared" si="141"/>
        <v/>
      </c>
      <c r="AD9079" s="38"/>
    </row>
    <row r="9080" spans="1:30">
      <c r="A9080" s="46"/>
      <c r="B9080" s="47"/>
      <c r="C9080" s="49"/>
      <c r="D9080" s="41"/>
      <c r="E9080" s="41"/>
      <c r="F9080" s="41"/>
      <c r="G9080" s="50" t="str">
        <f>IF(A9080&lt;&gt;"",CONCATENATE(A9080,":",YEAR(B9080),IF(MONTH(B9080)&gt;9,MONTH(B9080),CONCATENATE(0,MONTH(B9080))),IF(DAY(B9080)&gt;9,DAY(B9080),CONCATENATE(0,DAY(B9080))),IF(HOUR(C9080)&gt;9,HOUR(C9080),CONCATENATE(0,HOUR(C9080))),IF(MINUTE(C9080)&gt;9,MINUTE(C9080),CONCATENATE(0,MINUTE(C9080))),":",VLOOKUP(F9080,'Valid Values - Results'!$D$4:$F$12,3,FALSE)),"")</f>
        <v/>
      </c>
      <c r="H9080" s="41"/>
      <c r="I9080" s="41"/>
      <c r="J9080" s="41"/>
      <c r="K9080" s="41"/>
      <c r="L9080" s="41"/>
      <c r="M9080" s="92"/>
      <c r="N9080" s="41"/>
      <c r="O9080" s="41"/>
      <c r="P9080" s="41"/>
      <c r="Q9080" s="41"/>
      <c r="R9080" s="41"/>
      <c r="S9080" s="41"/>
      <c r="T9080" s="41"/>
      <c r="U9080" s="47"/>
      <c r="V9080" s="49"/>
      <c r="W9080" s="41"/>
      <c r="X9080" s="41"/>
      <c r="Y9080" s="41"/>
      <c r="AA9080" s="37" t="str">
        <f>IF($I9080&lt;&gt;"",VLOOKUP($I9080,'Valid Values - Search'!$R$4:$T$4719,3,FALSE),"")</f>
        <v/>
      </c>
      <c r="AB9080" s="37" t="str">
        <f>IF($I9080&lt;&gt;"",VLOOKUP($I9080,'Valid Values - Search'!$R$4:$S$4719,2,FALSE),"")</f>
        <v/>
      </c>
      <c r="AC9080" s="38" t="str">
        <f t="shared" si="141"/>
        <v/>
      </c>
      <c r="AD9080" s="38"/>
    </row>
    <row r="9081" spans="1:30">
      <c r="A9081" s="46"/>
      <c r="B9081" s="47"/>
      <c r="C9081" s="49"/>
      <c r="D9081" s="41"/>
      <c r="E9081" s="41"/>
      <c r="F9081" s="41"/>
      <c r="G9081" s="50" t="str">
        <f>IF(A9081&lt;&gt;"",CONCATENATE(A9081,":",YEAR(B9081),IF(MONTH(B9081)&gt;9,MONTH(B9081),CONCATENATE(0,MONTH(B9081))),IF(DAY(B9081)&gt;9,DAY(B9081),CONCATENATE(0,DAY(B9081))),IF(HOUR(C9081)&gt;9,HOUR(C9081),CONCATENATE(0,HOUR(C9081))),IF(MINUTE(C9081)&gt;9,MINUTE(C9081),CONCATENATE(0,MINUTE(C9081))),":",VLOOKUP(F9081,'Valid Values - Results'!$D$4:$F$12,3,FALSE)),"")</f>
        <v/>
      </c>
      <c r="H9081" s="41"/>
      <c r="I9081" s="41"/>
      <c r="J9081" s="41"/>
      <c r="K9081" s="41"/>
      <c r="L9081" s="41"/>
      <c r="M9081" s="92"/>
      <c r="N9081" s="41"/>
      <c r="O9081" s="41"/>
      <c r="P9081" s="41"/>
      <c r="Q9081" s="41"/>
      <c r="R9081" s="41"/>
      <c r="S9081" s="41"/>
      <c r="T9081" s="41"/>
      <c r="U9081" s="47"/>
      <c r="V9081" s="49"/>
      <c r="W9081" s="41"/>
      <c r="X9081" s="41"/>
      <c r="Y9081" s="41"/>
      <c r="AA9081" s="37" t="str">
        <f>IF($I9081&lt;&gt;"",VLOOKUP($I9081,'Valid Values - Search'!$R$4:$T$4719,3,FALSE),"")</f>
        <v/>
      </c>
      <c r="AB9081" s="37" t="str">
        <f>IF($I9081&lt;&gt;"",VLOOKUP($I9081,'Valid Values - Search'!$R$4:$S$4719,2,FALSE),"")</f>
        <v/>
      </c>
      <c r="AC9081" s="38" t="str">
        <f t="shared" si="141"/>
        <v/>
      </c>
      <c r="AD9081" s="38"/>
    </row>
    <row r="9082" spans="1:30">
      <c r="A9082" s="46"/>
      <c r="B9082" s="47"/>
      <c r="C9082" s="49"/>
      <c r="D9082" s="41"/>
      <c r="E9082" s="41"/>
      <c r="F9082" s="41"/>
      <c r="G9082" s="50" t="str">
        <f>IF(A9082&lt;&gt;"",CONCATENATE(A9082,":",YEAR(B9082),IF(MONTH(B9082)&gt;9,MONTH(B9082),CONCATENATE(0,MONTH(B9082))),IF(DAY(B9082)&gt;9,DAY(B9082),CONCATENATE(0,DAY(B9082))),IF(HOUR(C9082)&gt;9,HOUR(C9082),CONCATENATE(0,HOUR(C9082))),IF(MINUTE(C9082)&gt;9,MINUTE(C9082),CONCATENATE(0,MINUTE(C9082))),":",VLOOKUP(F9082,'Valid Values - Results'!$D$4:$F$12,3,FALSE)),"")</f>
        <v/>
      </c>
      <c r="H9082" s="41"/>
      <c r="I9082" s="41"/>
      <c r="J9082" s="41"/>
      <c r="K9082" s="41"/>
      <c r="L9082" s="41"/>
      <c r="M9082" s="92"/>
      <c r="N9082" s="41"/>
      <c r="O9082" s="41"/>
      <c r="P9082" s="41"/>
      <c r="Q9082" s="41"/>
      <c r="R9082" s="41"/>
      <c r="S9082" s="41"/>
      <c r="T9082" s="41"/>
      <c r="U9082" s="47"/>
      <c r="V9082" s="49"/>
      <c r="W9082" s="41"/>
      <c r="X9082" s="41"/>
      <c r="Y9082" s="41"/>
      <c r="AA9082" s="37" t="str">
        <f>IF($I9082&lt;&gt;"",VLOOKUP($I9082,'Valid Values - Search'!$R$4:$T$4719,3,FALSE),"")</f>
        <v/>
      </c>
      <c r="AB9082" s="37" t="str">
        <f>IF($I9082&lt;&gt;"",VLOOKUP($I9082,'Valid Values - Search'!$R$4:$S$4719,2,FALSE),"")</f>
        <v/>
      </c>
      <c r="AC9082" s="38" t="str">
        <f t="shared" si="141"/>
        <v/>
      </c>
      <c r="AD9082" s="38"/>
    </row>
    <row r="9083" spans="1:30">
      <c r="A9083" s="46"/>
      <c r="B9083" s="47"/>
      <c r="C9083" s="49"/>
      <c r="D9083" s="41"/>
      <c r="E9083" s="41"/>
      <c r="F9083" s="41"/>
      <c r="G9083" s="50" t="str">
        <f>IF(A9083&lt;&gt;"",CONCATENATE(A9083,":",YEAR(B9083),IF(MONTH(B9083)&gt;9,MONTH(B9083),CONCATENATE(0,MONTH(B9083))),IF(DAY(B9083)&gt;9,DAY(B9083),CONCATENATE(0,DAY(B9083))),IF(HOUR(C9083)&gt;9,HOUR(C9083),CONCATENATE(0,HOUR(C9083))),IF(MINUTE(C9083)&gt;9,MINUTE(C9083),CONCATENATE(0,MINUTE(C9083))),":",VLOOKUP(F9083,'Valid Values - Results'!$D$4:$F$12,3,FALSE)),"")</f>
        <v/>
      </c>
      <c r="H9083" s="41"/>
      <c r="I9083" s="41"/>
      <c r="J9083" s="41"/>
      <c r="K9083" s="41"/>
      <c r="L9083" s="41"/>
      <c r="M9083" s="92"/>
      <c r="N9083" s="41"/>
      <c r="O9083" s="41"/>
      <c r="P9083" s="41"/>
      <c r="Q9083" s="41"/>
      <c r="R9083" s="41"/>
      <c r="S9083" s="41"/>
      <c r="T9083" s="41"/>
      <c r="U9083" s="47"/>
      <c r="V9083" s="49"/>
      <c r="W9083" s="41"/>
      <c r="X9083" s="41"/>
      <c r="Y9083" s="41"/>
      <c r="AA9083" s="37" t="str">
        <f>IF($I9083&lt;&gt;"",VLOOKUP($I9083,'Valid Values - Search'!$R$4:$T$4719,3,FALSE),"")</f>
        <v/>
      </c>
      <c r="AB9083" s="37" t="str">
        <f>IF($I9083&lt;&gt;"",VLOOKUP($I9083,'Valid Values - Search'!$R$4:$S$4719,2,FALSE),"")</f>
        <v/>
      </c>
      <c r="AC9083" s="38" t="str">
        <f t="shared" si="141"/>
        <v/>
      </c>
      <c r="AD9083" s="38"/>
    </row>
    <row r="9084" spans="1:30">
      <c r="A9084" s="46"/>
      <c r="B9084" s="47"/>
      <c r="C9084" s="49"/>
      <c r="D9084" s="41"/>
      <c r="E9084" s="41"/>
      <c r="F9084" s="41"/>
      <c r="G9084" s="50" t="str">
        <f>IF(A9084&lt;&gt;"",CONCATENATE(A9084,":",YEAR(B9084),IF(MONTH(B9084)&gt;9,MONTH(B9084),CONCATENATE(0,MONTH(B9084))),IF(DAY(B9084)&gt;9,DAY(B9084),CONCATENATE(0,DAY(B9084))),IF(HOUR(C9084)&gt;9,HOUR(C9084),CONCATENATE(0,HOUR(C9084))),IF(MINUTE(C9084)&gt;9,MINUTE(C9084),CONCATENATE(0,MINUTE(C9084))),":",VLOOKUP(F9084,'Valid Values - Results'!$D$4:$F$12,3,FALSE)),"")</f>
        <v/>
      </c>
      <c r="H9084" s="41"/>
      <c r="I9084" s="41"/>
      <c r="J9084" s="41"/>
      <c r="K9084" s="41"/>
      <c r="L9084" s="41"/>
      <c r="M9084" s="92"/>
      <c r="N9084" s="41"/>
      <c r="O9084" s="41"/>
      <c r="P9084" s="41"/>
      <c r="Q9084" s="41"/>
      <c r="R9084" s="41"/>
      <c r="S9084" s="41"/>
      <c r="T9084" s="41"/>
      <c r="U9084" s="47"/>
      <c r="V9084" s="49"/>
      <c r="W9084" s="41"/>
      <c r="X9084" s="41"/>
      <c r="Y9084" s="41"/>
      <c r="AA9084" s="37" t="str">
        <f>IF($I9084&lt;&gt;"",VLOOKUP($I9084,'Valid Values - Search'!$R$4:$T$4719,3,FALSE),"")</f>
        <v/>
      </c>
      <c r="AB9084" s="37" t="str">
        <f>IF($I9084&lt;&gt;"",VLOOKUP($I9084,'Valid Values - Search'!$R$4:$S$4719,2,FALSE),"")</f>
        <v/>
      </c>
      <c r="AC9084" s="38" t="str">
        <f t="shared" si="141"/>
        <v/>
      </c>
      <c r="AD9084" s="38"/>
    </row>
    <row r="9085" spans="1:30">
      <c r="A9085" s="46"/>
      <c r="B9085" s="47"/>
      <c r="C9085" s="49"/>
      <c r="D9085" s="41"/>
      <c r="E9085" s="41"/>
      <c r="F9085" s="41"/>
      <c r="G9085" s="50" t="str">
        <f>IF(A9085&lt;&gt;"",CONCATENATE(A9085,":",YEAR(B9085),IF(MONTH(B9085)&gt;9,MONTH(B9085),CONCATENATE(0,MONTH(B9085))),IF(DAY(B9085)&gt;9,DAY(B9085),CONCATENATE(0,DAY(B9085))),IF(HOUR(C9085)&gt;9,HOUR(C9085),CONCATENATE(0,HOUR(C9085))),IF(MINUTE(C9085)&gt;9,MINUTE(C9085),CONCATENATE(0,MINUTE(C9085))),":",VLOOKUP(F9085,'Valid Values - Results'!$D$4:$F$12,3,FALSE)),"")</f>
        <v/>
      </c>
      <c r="H9085" s="41"/>
      <c r="I9085" s="41"/>
      <c r="J9085" s="41"/>
      <c r="K9085" s="41"/>
      <c r="L9085" s="41"/>
      <c r="M9085" s="92"/>
      <c r="N9085" s="41"/>
      <c r="O9085" s="41"/>
      <c r="P9085" s="41"/>
      <c r="Q9085" s="41"/>
      <c r="R9085" s="41"/>
      <c r="S9085" s="41"/>
      <c r="T9085" s="41"/>
      <c r="U9085" s="47"/>
      <c r="V9085" s="49"/>
      <c r="W9085" s="41"/>
      <c r="X9085" s="41"/>
      <c r="Y9085" s="41"/>
      <c r="AA9085" s="37" t="str">
        <f>IF($I9085&lt;&gt;"",VLOOKUP($I9085,'Valid Values - Search'!$R$4:$T$4719,3,FALSE),"")</f>
        <v/>
      </c>
      <c r="AB9085" s="37" t="str">
        <f>IF($I9085&lt;&gt;"",VLOOKUP($I9085,'Valid Values - Search'!$R$4:$S$4719,2,FALSE),"")</f>
        <v/>
      </c>
      <c r="AC9085" s="38" t="str">
        <f t="shared" si="141"/>
        <v/>
      </c>
      <c r="AD9085" s="38"/>
    </row>
    <row r="9086" spans="1:30">
      <c r="A9086" s="46"/>
      <c r="B9086" s="47"/>
      <c r="C9086" s="49"/>
      <c r="D9086" s="41"/>
      <c r="E9086" s="41"/>
      <c r="F9086" s="41"/>
      <c r="G9086" s="50" t="str">
        <f>IF(A9086&lt;&gt;"",CONCATENATE(A9086,":",YEAR(B9086),IF(MONTH(B9086)&gt;9,MONTH(B9086),CONCATENATE(0,MONTH(B9086))),IF(DAY(B9086)&gt;9,DAY(B9086),CONCATENATE(0,DAY(B9086))),IF(HOUR(C9086)&gt;9,HOUR(C9086),CONCATENATE(0,HOUR(C9086))),IF(MINUTE(C9086)&gt;9,MINUTE(C9086),CONCATENATE(0,MINUTE(C9086))),":",VLOOKUP(F9086,'Valid Values - Results'!$D$4:$F$12,3,FALSE)),"")</f>
        <v/>
      </c>
      <c r="H9086" s="41"/>
      <c r="I9086" s="41"/>
      <c r="J9086" s="41"/>
      <c r="K9086" s="41"/>
      <c r="L9086" s="41"/>
      <c r="M9086" s="92"/>
      <c r="N9086" s="41"/>
      <c r="O9086" s="41"/>
      <c r="P9086" s="41"/>
      <c r="Q9086" s="41"/>
      <c r="R9086" s="41"/>
      <c r="S9086" s="41"/>
      <c r="T9086" s="41"/>
      <c r="U9086" s="47"/>
      <c r="V9086" s="49"/>
      <c r="W9086" s="41"/>
      <c r="X9086" s="41"/>
      <c r="Y9086" s="41"/>
      <c r="AA9086" s="37" t="str">
        <f>IF($I9086&lt;&gt;"",VLOOKUP($I9086,'Valid Values - Search'!$R$4:$T$4719,3,FALSE),"")</f>
        <v/>
      </c>
      <c r="AB9086" s="37" t="str">
        <f>IF($I9086&lt;&gt;"",VLOOKUP($I9086,'Valid Values - Search'!$R$4:$S$4719,2,FALSE),"")</f>
        <v/>
      </c>
      <c r="AC9086" s="38" t="str">
        <f t="shared" si="141"/>
        <v/>
      </c>
      <c r="AD9086" s="38"/>
    </row>
    <row r="9087" spans="1:30">
      <c r="A9087" s="46"/>
      <c r="B9087" s="47"/>
      <c r="C9087" s="49"/>
      <c r="D9087" s="41"/>
      <c r="E9087" s="41"/>
      <c r="F9087" s="41"/>
      <c r="G9087" s="50" t="str">
        <f>IF(A9087&lt;&gt;"",CONCATENATE(A9087,":",YEAR(B9087),IF(MONTH(B9087)&gt;9,MONTH(B9087),CONCATENATE(0,MONTH(B9087))),IF(DAY(B9087)&gt;9,DAY(B9087),CONCATENATE(0,DAY(B9087))),IF(HOUR(C9087)&gt;9,HOUR(C9087),CONCATENATE(0,HOUR(C9087))),IF(MINUTE(C9087)&gt;9,MINUTE(C9087),CONCATENATE(0,MINUTE(C9087))),":",VLOOKUP(F9087,'Valid Values - Results'!$D$4:$F$12,3,FALSE)),"")</f>
        <v/>
      </c>
      <c r="H9087" s="41"/>
      <c r="I9087" s="41"/>
      <c r="J9087" s="41"/>
      <c r="K9087" s="41"/>
      <c r="L9087" s="41"/>
      <c r="M9087" s="92"/>
      <c r="N9087" s="41"/>
      <c r="O9087" s="41"/>
      <c r="P9087" s="41"/>
      <c r="Q9087" s="41"/>
      <c r="R9087" s="41"/>
      <c r="S9087" s="41"/>
      <c r="T9087" s="41"/>
      <c r="U9087" s="47"/>
      <c r="V9087" s="49"/>
      <c r="W9087" s="41"/>
      <c r="X9087" s="41"/>
      <c r="Y9087" s="41"/>
      <c r="AA9087" s="37" t="str">
        <f>IF($I9087&lt;&gt;"",VLOOKUP($I9087,'Valid Values - Search'!$R$4:$T$4719,3,FALSE),"")</f>
        <v/>
      </c>
      <c r="AB9087" s="37" t="str">
        <f>IF($I9087&lt;&gt;"",VLOOKUP($I9087,'Valid Values - Search'!$R$4:$S$4719,2,FALSE),"")</f>
        <v/>
      </c>
      <c r="AC9087" s="38" t="str">
        <f t="shared" si="141"/>
        <v/>
      </c>
      <c r="AD9087" s="38"/>
    </row>
    <row r="9088" spans="1:30">
      <c r="A9088" s="46"/>
      <c r="B9088" s="47"/>
      <c r="C9088" s="49"/>
      <c r="D9088" s="41"/>
      <c r="E9088" s="41"/>
      <c r="F9088" s="41"/>
      <c r="G9088" s="50" t="str">
        <f>IF(A9088&lt;&gt;"",CONCATENATE(A9088,":",YEAR(B9088),IF(MONTH(B9088)&gt;9,MONTH(B9088),CONCATENATE(0,MONTH(B9088))),IF(DAY(B9088)&gt;9,DAY(B9088),CONCATENATE(0,DAY(B9088))),IF(HOUR(C9088)&gt;9,HOUR(C9088),CONCATENATE(0,HOUR(C9088))),IF(MINUTE(C9088)&gt;9,MINUTE(C9088),CONCATENATE(0,MINUTE(C9088))),":",VLOOKUP(F9088,'Valid Values - Results'!$D$4:$F$12,3,FALSE)),"")</f>
        <v/>
      </c>
      <c r="H9088" s="41"/>
      <c r="I9088" s="41"/>
      <c r="J9088" s="41"/>
      <c r="K9088" s="41"/>
      <c r="L9088" s="41"/>
      <c r="M9088" s="92"/>
      <c r="N9088" s="41"/>
      <c r="O9088" s="41"/>
      <c r="P9088" s="41"/>
      <c r="Q9088" s="41"/>
      <c r="R9088" s="41"/>
      <c r="S9088" s="41"/>
      <c r="T9088" s="41"/>
      <c r="U9088" s="47"/>
      <c r="V9088" s="49"/>
      <c r="W9088" s="41"/>
      <c r="X9088" s="41"/>
      <c r="Y9088" s="41"/>
      <c r="AA9088" s="37" t="str">
        <f>IF($I9088&lt;&gt;"",VLOOKUP($I9088,'Valid Values - Search'!$R$4:$T$4719,3,FALSE),"")</f>
        <v/>
      </c>
      <c r="AB9088" s="37" t="str">
        <f>IF($I9088&lt;&gt;"",VLOOKUP($I9088,'Valid Values - Search'!$R$4:$S$4719,2,FALSE),"")</f>
        <v/>
      </c>
      <c r="AC9088" s="38" t="str">
        <f t="shared" si="141"/>
        <v/>
      </c>
      <c r="AD9088" s="38"/>
    </row>
    <row r="9089" spans="1:30">
      <c r="A9089" s="46"/>
      <c r="B9089" s="47"/>
      <c r="C9089" s="49"/>
      <c r="D9089" s="41"/>
      <c r="E9089" s="41"/>
      <c r="F9089" s="41"/>
      <c r="G9089" s="50" t="str">
        <f>IF(A9089&lt;&gt;"",CONCATENATE(A9089,":",YEAR(B9089),IF(MONTH(B9089)&gt;9,MONTH(B9089),CONCATENATE(0,MONTH(B9089))),IF(DAY(B9089)&gt;9,DAY(B9089),CONCATENATE(0,DAY(B9089))),IF(HOUR(C9089)&gt;9,HOUR(C9089),CONCATENATE(0,HOUR(C9089))),IF(MINUTE(C9089)&gt;9,MINUTE(C9089),CONCATENATE(0,MINUTE(C9089))),":",VLOOKUP(F9089,'Valid Values - Results'!$D$4:$F$12,3,FALSE)),"")</f>
        <v/>
      </c>
      <c r="H9089" s="41"/>
      <c r="I9089" s="41"/>
      <c r="J9089" s="41"/>
      <c r="K9089" s="41"/>
      <c r="L9089" s="41"/>
      <c r="M9089" s="92"/>
      <c r="N9089" s="41"/>
      <c r="O9089" s="41"/>
      <c r="P9089" s="41"/>
      <c r="Q9089" s="41"/>
      <c r="R9089" s="41"/>
      <c r="S9089" s="41"/>
      <c r="T9089" s="41"/>
      <c r="U9089" s="47"/>
      <c r="V9089" s="49"/>
      <c r="W9089" s="41"/>
      <c r="X9089" s="41"/>
      <c r="Y9089" s="41"/>
      <c r="AA9089" s="37" t="str">
        <f>IF($I9089&lt;&gt;"",VLOOKUP($I9089,'Valid Values - Search'!$R$4:$T$4719,3,FALSE),"")</f>
        <v/>
      </c>
      <c r="AB9089" s="37" t="str">
        <f>IF($I9089&lt;&gt;"",VLOOKUP($I9089,'Valid Values - Search'!$R$4:$S$4719,2,FALSE),"")</f>
        <v/>
      </c>
      <c r="AC9089" s="38" t="str">
        <f t="shared" si="141"/>
        <v/>
      </c>
      <c r="AD9089" s="38"/>
    </row>
    <row r="9090" spans="1:30">
      <c r="A9090" s="46"/>
      <c r="B9090" s="47"/>
      <c r="C9090" s="49"/>
      <c r="D9090" s="41"/>
      <c r="E9090" s="41"/>
      <c r="F9090" s="41"/>
      <c r="G9090" s="50" t="str">
        <f>IF(A9090&lt;&gt;"",CONCATENATE(A9090,":",YEAR(B9090),IF(MONTH(B9090)&gt;9,MONTH(B9090),CONCATENATE(0,MONTH(B9090))),IF(DAY(B9090)&gt;9,DAY(B9090),CONCATENATE(0,DAY(B9090))),IF(HOUR(C9090)&gt;9,HOUR(C9090),CONCATENATE(0,HOUR(C9090))),IF(MINUTE(C9090)&gt;9,MINUTE(C9090),CONCATENATE(0,MINUTE(C9090))),":",VLOOKUP(F9090,'Valid Values - Results'!$D$4:$F$12,3,FALSE)),"")</f>
        <v/>
      </c>
      <c r="H9090" s="41"/>
      <c r="I9090" s="41"/>
      <c r="J9090" s="41"/>
      <c r="K9090" s="41"/>
      <c r="L9090" s="41"/>
      <c r="M9090" s="92"/>
      <c r="N9090" s="41"/>
      <c r="O9090" s="41"/>
      <c r="P9090" s="41"/>
      <c r="Q9090" s="41"/>
      <c r="R9090" s="41"/>
      <c r="S9090" s="41"/>
      <c r="T9090" s="41"/>
      <c r="U9090" s="47"/>
      <c r="V9090" s="49"/>
      <c r="W9090" s="41"/>
      <c r="X9090" s="41"/>
      <c r="Y9090" s="41"/>
      <c r="AA9090" s="37" t="str">
        <f>IF($I9090&lt;&gt;"",VLOOKUP($I9090,'Valid Values - Search'!$R$4:$T$4719,3,FALSE),"")</f>
        <v/>
      </c>
      <c r="AB9090" s="37" t="str">
        <f>IF($I9090&lt;&gt;"",VLOOKUP($I9090,'Valid Values - Search'!$R$4:$S$4719,2,FALSE),"")</f>
        <v/>
      </c>
      <c r="AC9090" s="38" t="str">
        <f t="shared" ref="AC9090:AC9153" si="142">IF($V9090&lt;&gt;"",$D9090,"")</f>
        <v/>
      </c>
      <c r="AD9090" s="38"/>
    </row>
    <row r="9091" spans="1:30">
      <c r="A9091" s="46"/>
      <c r="B9091" s="47"/>
      <c r="C9091" s="49"/>
      <c r="D9091" s="41"/>
      <c r="E9091" s="41"/>
      <c r="F9091" s="41"/>
      <c r="G9091" s="50" t="str">
        <f>IF(A9091&lt;&gt;"",CONCATENATE(A9091,":",YEAR(B9091),IF(MONTH(B9091)&gt;9,MONTH(B9091),CONCATENATE(0,MONTH(B9091))),IF(DAY(B9091)&gt;9,DAY(B9091),CONCATENATE(0,DAY(B9091))),IF(HOUR(C9091)&gt;9,HOUR(C9091),CONCATENATE(0,HOUR(C9091))),IF(MINUTE(C9091)&gt;9,MINUTE(C9091),CONCATENATE(0,MINUTE(C9091))),":",VLOOKUP(F9091,'Valid Values - Results'!$D$4:$F$12,3,FALSE)),"")</f>
        <v/>
      </c>
      <c r="H9091" s="41"/>
      <c r="I9091" s="41"/>
      <c r="J9091" s="41"/>
      <c r="K9091" s="41"/>
      <c r="L9091" s="41"/>
      <c r="M9091" s="92"/>
      <c r="N9091" s="41"/>
      <c r="O9091" s="41"/>
      <c r="P9091" s="41"/>
      <c r="Q9091" s="41"/>
      <c r="R9091" s="41"/>
      <c r="S9091" s="41"/>
      <c r="T9091" s="41"/>
      <c r="U9091" s="47"/>
      <c r="V9091" s="49"/>
      <c r="W9091" s="41"/>
      <c r="X9091" s="41"/>
      <c r="Y9091" s="41"/>
      <c r="AA9091" s="37" t="str">
        <f>IF($I9091&lt;&gt;"",VLOOKUP($I9091,'Valid Values - Search'!$R$4:$T$4719,3,FALSE),"")</f>
        <v/>
      </c>
      <c r="AB9091" s="37" t="str">
        <f>IF($I9091&lt;&gt;"",VLOOKUP($I9091,'Valid Values - Search'!$R$4:$S$4719,2,FALSE),"")</f>
        <v/>
      </c>
      <c r="AC9091" s="38" t="str">
        <f t="shared" si="142"/>
        <v/>
      </c>
      <c r="AD9091" s="38"/>
    </row>
    <row r="9092" spans="1:30">
      <c r="A9092" s="46"/>
      <c r="B9092" s="47"/>
      <c r="C9092" s="49"/>
      <c r="D9092" s="41"/>
      <c r="E9092" s="41"/>
      <c r="F9092" s="41"/>
      <c r="G9092" s="50" t="str">
        <f>IF(A9092&lt;&gt;"",CONCATENATE(A9092,":",YEAR(B9092),IF(MONTH(B9092)&gt;9,MONTH(B9092),CONCATENATE(0,MONTH(B9092))),IF(DAY(B9092)&gt;9,DAY(B9092),CONCATENATE(0,DAY(B9092))),IF(HOUR(C9092)&gt;9,HOUR(C9092),CONCATENATE(0,HOUR(C9092))),IF(MINUTE(C9092)&gt;9,MINUTE(C9092),CONCATENATE(0,MINUTE(C9092))),":",VLOOKUP(F9092,'Valid Values - Results'!$D$4:$F$12,3,FALSE)),"")</f>
        <v/>
      </c>
      <c r="H9092" s="41"/>
      <c r="I9092" s="41"/>
      <c r="J9092" s="41"/>
      <c r="K9092" s="41"/>
      <c r="L9092" s="41"/>
      <c r="M9092" s="92"/>
      <c r="N9092" s="41"/>
      <c r="O9092" s="41"/>
      <c r="P9092" s="41"/>
      <c r="Q9092" s="41"/>
      <c r="R9092" s="41"/>
      <c r="S9092" s="41"/>
      <c r="T9092" s="41"/>
      <c r="U9092" s="47"/>
      <c r="V9092" s="49"/>
      <c r="W9092" s="41"/>
      <c r="X9092" s="41"/>
      <c r="Y9092" s="41"/>
      <c r="AA9092" s="37" t="str">
        <f>IF($I9092&lt;&gt;"",VLOOKUP($I9092,'Valid Values - Search'!$R$4:$T$4719,3,FALSE),"")</f>
        <v/>
      </c>
      <c r="AB9092" s="37" t="str">
        <f>IF($I9092&lt;&gt;"",VLOOKUP($I9092,'Valid Values - Search'!$R$4:$S$4719,2,FALSE),"")</f>
        <v/>
      </c>
      <c r="AC9092" s="38" t="str">
        <f t="shared" si="142"/>
        <v/>
      </c>
      <c r="AD9092" s="38"/>
    </row>
    <row r="9093" spans="1:30">
      <c r="A9093" s="46"/>
      <c r="B9093" s="47"/>
      <c r="C9093" s="49"/>
      <c r="D9093" s="41"/>
      <c r="E9093" s="41"/>
      <c r="F9093" s="41"/>
      <c r="G9093" s="50" t="str">
        <f>IF(A9093&lt;&gt;"",CONCATENATE(A9093,":",YEAR(B9093),IF(MONTH(B9093)&gt;9,MONTH(B9093),CONCATENATE(0,MONTH(B9093))),IF(DAY(B9093)&gt;9,DAY(B9093),CONCATENATE(0,DAY(B9093))),IF(HOUR(C9093)&gt;9,HOUR(C9093),CONCATENATE(0,HOUR(C9093))),IF(MINUTE(C9093)&gt;9,MINUTE(C9093),CONCATENATE(0,MINUTE(C9093))),":",VLOOKUP(F9093,'Valid Values - Results'!$D$4:$F$12,3,FALSE)),"")</f>
        <v/>
      </c>
      <c r="H9093" s="41"/>
      <c r="I9093" s="41"/>
      <c r="J9093" s="41"/>
      <c r="K9093" s="41"/>
      <c r="L9093" s="41"/>
      <c r="M9093" s="92"/>
      <c r="N9093" s="41"/>
      <c r="O9093" s="41"/>
      <c r="P9093" s="41"/>
      <c r="Q9093" s="41"/>
      <c r="R9093" s="41"/>
      <c r="S9093" s="41"/>
      <c r="T9093" s="41"/>
      <c r="U9093" s="47"/>
      <c r="V9093" s="49"/>
      <c r="W9093" s="41"/>
      <c r="X9093" s="41"/>
      <c r="Y9093" s="41"/>
      <c r="AA9093" s="37" t="str">
        <f>IF($I9093&lt;&gt;"",VLOOKUP($I9093,'Valid Values - Search'!$R$4:$T$4719,3,FALSE),"")</f>
        <v/>
      </c>
      <c r="AB9093" s="37" t="str">
        <f>IF($I9093&lt;&gt;"",VLOOKUP($I9093,'Valid Values - Search'!$R$4:$S$4719,2,FALSE),"")</f>
        <v/>
      </c>
      <c r="AC9093" s="38" t="str">
        <f t="shared" si="142"/>
        <v/>
      </c>
      <c r="AD9093" s="38"/>
    </row>
    <row r="9094" spans="1:30">
      <c r="A9094" s="46"/>
      <c r="B9094" s="47"/>
      <c r="C9094" s="49"/>
      <c r="D9094" s="41"/>
      <c r="E9094" s="41"/>
      <c r="F9094" s="41"/>
      <c r="G9094" s="50" t="str">
        <f>IF(A9094&lt;&gt;"",CONCATENATE(A9094,":",YEAR(B9094),IF(MONTH(B9094)&gt;9,MONTH(B9094),CONCATENATE(0,MONTH(B9094))),IF(DAY(B9094)&gt;9,DAY(B9094),CONCATENATE(0,DAY(B9094))),IF(HOUR(C9094)&gt;9,HOUR(C9094),CONCATENATE(0,HOUR(C9094))),IF(MINUTE(C9094)&gt;9,MINUTE(C9094),CONCATENATE(0,MINUTE(C9094))),":",VLOOKUP(F9094,'Valid Values - Results'!$D$4:$F$12,3,FALSE)),"")</f>
        <v/>
      </c>
      <c r="H9094" s="41"/>
      <c r="I9094" s="41"/>
      <c r="J9094" s="41"/>
      <c r="K9094" s="41"/>
      <c r="L9094" s="41"/>
      <c r="M9094" s="92"/>
      <c r="N9094" s="41"/>
      <c r="O9094" s="41"/>
      <c r="P9094" s="41"/>
      <c r="Q9094" s="41"/>
      <c r="R9094" s="41"/>
      <c r="S9094" s="41"/>
      <c r="T9094" s="41"/>
      <c r="U9094" s="47"/>
      <c r="V9094" s="49"/>
      <c r="W9094" s="41"/>
      <c r="X9094" s="41"/>
      <c r="Y9094" s="41"/>
      <c r="AA9094" s="37" t="str">
        <f>IF($I9094&lt;&gt;"",VLOOKUP($I9094,'Valid Values - Search'!$R$4:$T$4719,3,FALSE),"")</f>
        <v/>
      </c>
      <c r="AB9094" s="37" t="str">
        <f>IF($I9094&lt;&gt;"",VLOOKUP($I9094,'Valid Values - Search'!$R$4:$S$4719,2,FALSE),"")</f>
        <v/>
      </c>
      <c r="AC9094" s="38" t="str">
        <f t="shared" si="142"/>
        <v/>
      </c>
      <c r="AD9094" s="38"/>
    </row>
    <row r="9095" spans="1:30">
      <c r="A9095" s="46"/>
      <c r="B9095" s="47"/>
      <c r="C9095" s="49"/>
      <c r="D9095" s="41"/>
      <c r="E9095" s="41"/>
      <c r="F9095" s="41"/>
      <c r="G9095" s="50" t="str">
        <f>IF(A9095&lt;&gt;"",CONCATENATE(A9095,":",YEAR(B9095),IF(MONTH(B9095)&gt;9,MONTH(B9095),CONCATENATE(0,MONTH(B9095))),IF(DAY(B9095)&gt;9,DAY(B9095),CONCATENATE(0,DAY(B9095))),IF(HOUR(C9095)&gt;9,HOUR(C9095),CONCATENATE(0,HOUR(C9095))),IF(MINUTE(C9095)&gt;9,MINUTE(C9095),CONCATENATE(0,MINUTE(C9095))),":",VLOOKUP(F9095,'Valid Values - Results'!$D$4:$F$12,3,FALSE)),"")</f>
        <v/>
      </c>
      <c r="H9095" s="41"/>
      <c r="I9095" s="41"/>
      <c r="J9095" s="41"/>
      <c r="K9095" s="41"/>
      <c r="L9095" s="41"/>
      <c r="M9095" s="92"/>
      <c r="N9095" s="41"/>
      <c r="O9095" s="41"/>
      <c r="P9095" s="41"/>
      <c r="Q9095" s="41"/>
      <c r="R9095" s="41"/>
      <c r="S9095" s="41"/>
      <c r="T9095" s="41"/>
      <c r="U9095" s="47"/>
      <c r="V9095" s="49"/>
      <c r="W9095" s="41"/>
      <c r="X9095" s="41"/>
      <c r="Y9095" s="41"/>
      <c r="AA9095" s="37" t="str">
        <f>IF($I9095&lt;&gt;"",VLOOKUP($I9095,'Valid Values - Search'!$R$4:$T$4719,3,FALSE),"")</f>
        <v/>
      </c>
      <c r="AB9095" s="37" t="str">
        <f>IF($I9095&lt;&gt;"",VLOOKUP($I9095,'Valid Values - Search'!$R$4:$S$4719,2,FALSE),"")</f>
        <v/>
      </c>
      <c r="AC9095" s="38" t="str">
        <f t="shared" si="142"/>
        <v/>
      </c>
      <c r="AD9095" s="38"/>
    </row>
    <row r="9096" spans="1:30">
      <c r="A9096" s="46"/>
      <c r="B9096" s="47"/>
      <c r="C9096" s="49"/>
      <c r="D9096" s="41"/>
      <c r="E9096" s="41"/>
      <c r="F9096" s="41"/>
      <c r="G9096" s="50" t="str">
        <f>IF(A9096&lt;&gt;"",CONCATENATE(A9096,":",YEAR(B9096),IF(MONTH(B9096)&gt;9,MONTH(B9096),CONCATENATE(0,MONTH(B9096))),IF(DAY(B9096)&gt;9,DAY(B9096),CONCATENATE(0,DAY(B9096))),IF(HOUR(C9096)&gt;9,HOUR(C9096),CONCATENATE(0,HOUR(C9096))),IF(MINUTE(C9096)&gt;9,MINUTE(C9096),CONCATENATE(0,MINUTE(C9096))),":",VLOOKUP(F9096,'Valid Values - Results'!$D$4:$F$12,3,FALSE)),"")</f>
        <v/>
      </c>
      <c r="H9096" s="41"/>
      <c r="I9096" s="41"/>
      <c r="J9096" s="41"/>
      <c r="K9096" s="41"/>
      <c r="L9096" s="41"/>
      <c r="M9096" s="92"/>
      <c r="N9096" s="41"/>
      <c r="O9096" s="41"/>
      <c r="P9096" s="41"/>
      <c r="Q9096" s="41"/>
      <c r="R9096" s="41"/>
      <c r="S9096" s="41"/>
      <c r="T9096" s="41"/>
      <c r="U9096" s="47"/>
      <c r="V9096" s="49"/>
      <c r="W9096" s="41"/>
      <c r="X9096" s="41"/>
      <c r="Y9096" s="41"/>
      <c r="AA9096" s="37" t="str">
        <f>IF($I9096&lt;&gt;"",VLOOKUP($I9096,'Valid Values - Search'!$R$4:$T$4719,3,FALSE),"")</f>
        <v/>
      </c>
      <c r="AB9096" s="37" t="str">
        <f>IF($I9096&lt;&gt;"",VLOOKUP($I9096,'Valid Values - Search'!$R$4:$S$4719,2,FALSE),"")</f>
        <v/>
      </c>
      <c r="AC9096" s="38" t="str">
        <f t="shared" si="142"/>
        <v/>
      </c>
      <c r="AD9096" s="38"/>
    </row>
    <row r="9097" spans="1:30">
      <c r="A9097" s="46"/>
      <c r="B9097" s="47"/>
      <c r="C9097" s="49"/>
      <c r="D9097" s="41"/>
      <c r="E9097" s="41"/>
      <c r="F9097" s="41"/>
      <c r="G9097" s="50" t="str">
        <f>IF(A9097&lt;&gt;"",CONCATENATE(A9097,":",YEAR(B9097),IF(MONTH(B9097)&gt;9,MONTH(B9097),CONCATENATE(0,MONTH(B9097))),IF(DAY(B9097)&gt;9,DAY(B9097),CONCATENATE(0,DAY(B9097))),IF(HOUR(C9097)&gt;9,HOUR(C9097),CONCATENATE(0,HOUR(C9097))),IF(MINUTE(C9097)&gt;9,MINUTE(C9097),CONCATENATE(0,MINUTE(C9097))),":",VLOOKUP(F9097,'Valid Values - Results'!$D$4:$F$12,3,FALSE)),"")</f>
        <v/>
      </c>
      <c r="H9097" s="41"/>
      <c r="I9097" s="41"/>
      <c r="J9097" s="41"/>
      <c r="K9097" s="41"/>
      <c r="L9097" s="41"/>
      <c r="M9097" s="92"/>
      <c r="N9097" s="41"/>
      <c r="O9097" s="41"/>
      <c r="P9097" s="41"/>
      <c r="Q9097" s="41"/>
      <c r="R9097" s="41"/>
      <c r="S9097" s="41"/>
      <c r="T9097" s="41"/>
      <c r="U9097" s="47"/>
      <c r="V9097" s="49"/>
      <c r="W9097" s="41"/>
      <c r="X9097" s="41"/>
      <c r="Y9097" s="41"/>
      <c r="AA9097" s="37" t="str">
        <f>IF($I9097&lt;&gt;"",VLOOKUP($I9097,'Valid Values - Search'!$R$4:$T$4719,3,FALSE),"")</f>
        <v/>
      </c>
      <c r="AB9097" s="37" t="str">
        <f>IF($I9097&lt;&gt;"",VLOOKUP($I9097,'Valid Values - Search'!$R$4:$S$4719,2,FALSE),"")</f>
        <v/>
      </c>
      <c r="AC9097" s="38" t="str">
        <f t="shared" si="142"/>
        <v/>
      </c>
      <c r="AD9097" s="38"/>
    </row>
    <row r="9098" spans="1:30">
      <c r="A9098" s="46"/>
      <c r="B9098" s="47"/>
      <c r="C9098" s="49"/>
      <c r="D9098" s="41"/>
      <c r="E9098" s="41"/>
      <c r="F9098" s="41"/>
      <c r="G9098" s="50" t="str">
        <f>IF(A9098&lt;&gt;"",CONCATENATE(A9098,":",YEAR(B9098),IF(MONTH(B9098)&gt;9,MONTH(B9098),CONCATENATE(0,MONTH(B9098))),IF(DAY(B9098)&gt;9,DAY(B9098),CONCATENATE(0,DAY(B9098))),IF(HOUR(C9098)&gt;9,HOUR(C9098),CONCATENATE(0,HOUR(C9098))),IF(MINUTE(C9098)&gt;9,MINUTE(C9098),CONCATENATE(0,MINUTE(C9098))),":",VLOOKUP(F9098,'Valid Values - Results'!$D$4:$F$12,3,FALSE)),"")</f>
        <v/>
      </c>
      <c r="H9098" s="41"/>
      <c r="I9098" s="41"/>
      <c r="J9098" s="41"/>
      <c r="K9098" s="41"/>
      <c r="L9098" s="41"/>
      <c r="M9098" s="92"/>
      <c r="N9098" s="41"/>
      <c r="O9098" s="41"/>
      <c r="P9098" s="41"/>
      <c r="Q9098" s="41"/>
      <c r="R9098" s="41"/>
      <c r="S9098" s="41"/>
      <c r="T9098" s="41"/>
      <c r="U9098" s="47"/>
      <c r="V9098" s="49"/>
      <c r="W9098" s="41"/>
      <c r="X9098" s="41"/>
      <c r="Y9098" s="41"/>
      <c r="AA9098" s="37" t="str">
        <f>IF($I9098&lt;&gt;"",VLOOKUP($I9098,'Valid Values - Search'!$R$4:$T$4719,3,FALSE),"")</f>
        <v/>
      </c>
      <c r="AB9098" s="37" t="str">
        <f>IF($I9098&lt;&gt;"",VLOOKUP($I9098,'Valid Values - Search'!$R$4:$S$4719,2,FALSE),"")</f>
        <v/>
      </c>
      <c r="AC9098" s="38" t="str">
        <f t="shared" si="142"/>
        <v/>
      </c>
      <c r="AD9098" s="38"/>
    </row>
    <row r="9099" spans="1:30">
      <c r="A9099" s="46"/>
      <c r="B9099" s="47"/>
      <c r="C9099" s="49"/>
      <c r="D9099" s="41"/>
      <c r="E9099" s="41"/>
      <c r="F9099" s="41"/>
      <c r="G9099" s="50" t="str">
        <f>IF(A9099&lt;&gt;"",CONCATENATE(A9099,":",YEAR(B9099),IF(MONTH(B9099)&gt;9,MONTH(B9099),CONCATENATE(0,MONTH(B9099))),IF(DAY(B9099)&gt;9,DAY(B9099),CONCATENATE(0,DAY(B9099))),IF(HOUR(C9099)&gt;9,HOUR(C9099),CONCATENATE(0,HOUR(C9099))),IF(MINUTE(C9099)&gt;9,MINUTE(C9099),CONCATENATE(0,MINUTE(C9099))),":",VLOOKUP(F9099,'Valid Values - Results'!$D$4:$F$12,3,FALSE)),"")</f>
        <v/>
      </c>
      <c r="H9099" s="41"/>
      <c r="I9099" s="41"/>
      <c r="J9099" s="41"/>
      <c r="K9099" s="41"/>
      <c r="L9099" s="41"/>
      <c r="M9099" s="92"/>
      <c r="N9099" s="41"/>
      <c r="O9099" s="41"/>
      <c r="P9099" s="41"/>
      <c r="Q9099" s="41"/>
      <c r="R9099" s="41"/>
      <c r="S9099" s="41"/>
      <c r="T9099" s="41"/>
      <c r="U9099" s="47"/>
      <c r="V9099" s="49"/>
      <c r="W9099" s="41"/>
      <c r="X9099" s="41"/>
      <c r="Y9099" s="41"/>
      <c r="AA9099" s="37" t="str">
        <f>IF($I9099&lt;&gt;"",VLOOKUP($I9099,'Valid Values - Search'!$R$4:$T$4719,3,FALSE),"")</f>
        <v/>
      </c>
      <c r="AB9099" s="37" t="str">
        <f>IF($I9099&lt;&gt;"",VLOOKUP($I9099,'Valid Values - Search'!$R$4:$S$4719,2,FALSE),"")</f>
        <v/>
      </c>
      <c r="AC9099" s="38" t="str">
        <f t="shared" si="142"/>
        <v/>
      </c>
      <c r="AD9099" s="38"/>
    </row>
    <row r="9100" spans="1:30">
      <c r="A9100" s="46"/>
      <c r="B9100" s="47"/>
      <c r="C9100" s="49"/>
      <c r="D9100" s="41"/>
      <c r="E9100" s="41"/>
      <c r="F9100" s="41"/>
      <c r="G9100" s="50" t="str">
        <f>IF(A9100&lt;&gt;"",CONCATENATE(A9100,":",YEAR(B9100),IF(MONTH(B9100)&gt;9,MONTH(B9100),CONCATENATE(0,MONTH(B9100))),IF(DAY(B9100)&gt;9,DAY(B9100),CONCATENATE(0,DAY(B9100))),IF(HOUR(C9100)&gt;9,HOUR(C9100),CONCATENATE(0,HOUR(C9100))),IF(MINUTE(C9100)&gt;9,MINUTE(C9100),CONCATENATE(0,MINUTE(C9100))),":",VLOOKUP(F9100,'Valid Values - Results'!$D$4:$F$12,3,FALSE)),"")</f>
        <v/>
      </c>
      <c r="H9100" s="41"/>
      <c r="I9100" s="41"/>
      <c r="J9100" s="41"/>
      <c r="K9100" s="41"/>
      <c r="L9100" s="41"/>
      <c r="M9100" s="92"/>
      <c r="N9100" s="41"/>
      <c r="O9100" s="41"/>
      <c r="P9100" s="41"/>
      <c r="Q9100" s="41"/>
      <c r="R9100" s="41"/>
      <c r="S9100" s="41"/>
      <c r="T9100" s="41"/>
      <c r="U9100" s="47"/>
      <c r="V9100" s="49"/>
      <c r="W9100" s="41"/>
      <c r="X9100" s="41"/>
      <c r="Y9100" s="41"/>
      <c r="AA9100" s="37" t="str">
        <f>IF($I9100&lt;&gt;"",VLOOKUP($I9100,'Valid Values - Search'!$R$4:$T$4719,3,FALSE),"")</f>
        <v/>
      </c>
      <c r="AB9100" s="37" t="str">
        <f>IF($I9100&lt;&gt;"",VLOOKUP($I9100,'Valid Values - Search'!$R$4:$S$4719,2,FALSE),"")</f>
        <v/>
      </c>
      <c r="AC9100" s="38" t="str">
        <f t="shared" si="142"/>
        <v/>
      </c>
      <c r="AD9100" s="38"/>
    </row>
    <row r="9101" spans="1:30">
      <c r="A9101" s="46"/>
      <c r="B9101" s="47"/>
      <c r="C9101" s="49"/>
      <c r="D9101" s="41"/>
      <c r="E9101" s="41"/>
      <c r="F9101" s="41"/>
      <c r="G9101" s="50" t="str">
        <f>IF(A9101&lt;&gt;"",CONCATENATE(A9101,":",YEAR(B9101),IF(MONTH(B9101)&gt;9,MONTH(B9101),CONCATENATE(0,MONTH(B9101))),IF(DAY(B9101)&gt;9,DAY(B9101),CONCATENATE(0,DAY(B9101))),IF(HOUR(C9101)&gt;9,HOUR(C9101),CONCATENATE(0,HOUR(C9101))),IF(MINUTE(C9101)&gt;9,MINUTE(C9101),CONCATENATE(0,MINUTE(C9101))),":",VLOOKUP(F9101,'Valid Values - Results'!$D$4:$F$12,3,FALSE)),"")</f>
        <v/>
      </c>
      <c r="H9101" s="41"/>
      <c r="I9101" s="41"/>
      <c r="J9101" s="41"/>
      <c r="K9101" s="41"/>
      <c r="L9101" s="41"/>
      <c r="M9101" s="92"/>
      <c r="N9101" s="41"/>
      <c r="O9101" s="41"/>
      <c r="P9101" s="41"/>
      <c r="Q9101" s="41"/>
      <c r="R9101" s="41"/>
      <c r="S9101" s="41"/>
      <c r="T9101" s="41"/>
      <c r="U9101" s="47"/>
      <c r="V9101" s="49"/>
      <c r="W9101" s="41"/>
      <c r="X9101" s="41"/>
      <c r="Y9101" s="41"/>
      <c r="AA9101" s="37" t="str">
        <f>IF($I9101&lt;&gt;"",VLOOKUP($I9101,'Valid Values - Search'!$R$4:$T$4719,3,FALSE),"")</f>
        <v/>
      </c>
      <c r="AB9101" s="37" t="str">
        <f>IF($I9101&lt;&gt;"",VLOOKUP($I9101,'Valid Values - Search'!$R$4:$S$4719,2,FALSE),"")</f>
        <v/>
      </c>
      <c r="AC9101" s="38" t="str">
        <f t="shared" si="142"/>
        <v/>
      </c>
      <c r="AD9101" s="38"/>
    </row>
    <row r="9102" spans="1:30">
      <c r="A9102" s="46"/>
      <c r="B9102" s="47"/>
      <c r="C9102" s="49"/>
      <c r="D9102" s="41"/>
      <c r="E9102" s="41"/>
      <c r="F9102" s="41"/>
      <c r="G9102" s="50" t="str">
        <f>IF(A9102&lt;&gt;"",CONCATENATE(A9102,":",YEAR(B9102),IF(MONTH(B9102)&gt;9,MONTH(B9102),CONCATENATE(0,MONTH(B9102))),IF(DAY(B9102)&gt;9,DAY(B9102),CONCATENATE(0,DAY(B9102))),IF(HOUR(C9102)&gt;9,HOUR(C9102),CONCATENATE(0,HOUR(C9102))),IF(MINUTE(C9102)&gt;9,MINUTE(C9102),CONCATENATE(0,MINUTE(C9102))),":",VLOOKUP(F9102,'Valid Values - Results'!$D$4:$F$12,3,FALSE)),"")</f>
        <v/>
      </c>
      <c r="H9102" s="41"/>
      <c r="I9102" s="41"/>
      <c r="J9102" s="41"/>
      <c r="K9102" s="41"/>
      <c r="L9102" s="41"/>
      <c r="M9102" s="92"/>
      <c r="N9102" s="41"/>
      <c r="O9102" s="41"/>
      <c r="P9102" s="41"/>
      <c r="Q9102" s="41"/>
      <c r="R9102" s="41"/>
      <c r="S9102" s="41"/>
      <c r="T9102" s="41"/>
      <c r="U9102" s="47"/>
      <c r="V9102" s="49"/>
      <c r="W9102" s="41"/>
      <c r="X9102" s="41"/>
      <c r="Y9102" s="41"/>
      <c r="AA9102" s="37" t="str">
        <f>IF($I9102&lt;&gt;"",VLOOKUP($I9102,'Valid Values - Search'!$R$4:$T$4719,3,FALSE),"")</f>
        <v/>
      </c>
      <c r="AB9102" s="37" t="str">
        <f>IF($I9102&lt;&gt;"",VLOOKUP($I9102,'Valid Values - Search'!$R$4:$S$4719,2,FALSE),"")</f>
        <v/>
      </c>
      <c r="AC9102" s="38" t="str">
        <f t="shared" si="142"/>
        <v/>
      </c>
      <c r="AD9102" s="38"/>
    </row>
    <row r="9103" spans="1:30">
      <c r="A9103" s="46"/>
      <c r="B9103" s="47"/>
      <c r="C9103" s="49"/>
      <c r="D9103" s="41"/>
      <c r="E9103" s="41"/>
      <c r="F9103" s="41"/>
      <c r="G9103" s="50" t="str">
        <f>IF(A9103&lt;&gt;"",CONCATENATE(A9103,":",YEAR(B9103),IF(MONTH(B9103)&gt;9,MONTH(B9103),CONCATENATE(0,MONTH(B9103))),IF(DAY(B9103)&gt;9,DAY(B9103),CONCATENATE(0,DAY(B9103))),IF(HOUR(C9103)&gt;9,HOUR(C9103),CONCATENATE(0,HOUR(C9103))),IF(MINUTE(C9103)&gt;9,MINUTE(C9103),CONCATENATE(0,MINUTE(C9103))),":",VLOOKUP(F9103,'Valid Values - Results'!$D$4:$F$12,3,FALSE)),"")</f>
        <v/>
      </c>
      <c r="H9103" s="41"/>
      <c r="I9103" s="41"/>
      <c r="J9103" s="41"/>
      <c r="K9103" s="41"/>
      <c r="L9103" s="41"/>
      <c r="M9103" s="92"/>
      <c r="N9103" s="41"/>
      <c r="O9103" s="41"/>
      <c r="P9103" s="41"/>
      <c r="Q9103" s="41"/>
      <c r="R9103" s="41"/>
      <c r="S9103" s="41"/>
      <c r="T9103" s="41"/>
      <c r="U9103" s="47"/>
      <c r="V9103" s="49"/>
      <c r="W9103" s="41"/>
      <c r="X9103" s="41"/>
      <c r="Y9103" s="41"/>
      <c r="AA9103" s="37" t="str">
        <f>IF($I9103&lt;&gt;"",VLOOKUP($I9103,'Valid Values - Search'!$R$4:$T$4719,3,FALSE),"")</f>
        <v/>
      </c>
      <c r="AB9103" s="37" t="str">
        <f>IF($I9103&lt;&gt;"",VLOOKUP($I9103,'Valid Values - Search'!$R$4:$S$4719,2,FALSE),"")</f>
        <v/>
      </c>
      <c r="AC9103" s="38" t="str">
        <f t="shared" si="142"/>
        <v/>
      </c>
      <c r="AD9103" s="38"/>
    </row>
    <row r="9104" spans="1:30">
      <c r="A9104" s="46"/>
      <c r="B9104" s="47"/>
      <c r="C9104" s="49"/>
      <c r="D9104" s="41"/>
      <c r="E9104" s="41"/>
      <c r="F9104" s="41"/>
      <c r="G9104" s="50" t="str">
        <f>IF(A9104&lt;&gt;"",CONCATENATE(A9104,":",YEAR(B9104),IF(MONTH(B9104)&gt;9,MONTH(B9104),CONCATENATE(0,MONTH(B9104))),IF(DAY(B9104)&gt;9,DAY(B9104),CONCATENATE(0,DAY(B9104))),IF(HOUR(C9104)&gt;9,HOUR(C9104),CONCATENATE(0,HOUR(C9104))),IF(MINUTE(C9104)&gt;9,MINUTE(C9104),CONCATENATE(0,MINUTE(C9104))),":",VLOOKUP(F9104,'Valid Values - Results'!$D$4:$F$12,3,FALSE)),"")</f>
        <v/>
      </c>
      <c r="H9104" s="41"/>
      <c r="I9104" s="41"/>
      <c r="J9104" s="41"/>
      <c r="K9104" s="41"/>
      <c r="L9104" s="41"/>
      <c r="M9104" s="92"/>
      <c r="N9104" s="41"/>
      <c r="O9104" s="41"/>
      <c r="P9104" s="41"/>
      <c r="Q9104" s="41"/>
      <c r="R9104" s="41"/>
      <c r="S9104" s="41"/>
      <c r="T9104" s="41"/>
      <c r="U9104" s="47"/>
      <c r="V9104" s="49"/>
      <c r="W9104" s="41"/>
      <c r="X9104" s="41"/>
      <c r="Y9104" s="41"/>
      <c r="AA9104" s="37" t="str">
        <f>IF($I9104&lt;&gt;"",VLOOKUP($I9104,'Valid Values - Search'!$R$4:$T$4719,3,FALSE),"")</f>
        <v/>
      </c>
      <c r="AB9104" s="37" t="str">
        <f>IF($I9104&lt;&gt;"",VLOOKUP($I9104,'Valid Values - Search'!$R$4:$S$4719,2,FALSE),"")</f>
        <v/>
      </c>
      <c r="AC9104" s="38" t="str">
        <f t="shared" si="142"/>
        <v/>
      </c>
      <c r="AD9104" s="38"/>
    </row>
    <row r="9105" spans="1:30">
      <c r="A9105" s="46"/>
      <c r="B9105" s="47"/>
      <c r="C9105" s="49"/>
      <c r="D9105" s="41"/>
      <c r="E9105" s="41"/>
      <c r="F9105" s="41"/>
      <c r="G9105" s="50" t="str">
        <f>IF(A9105&lt;&gt;"",CONCATENATE(A9105,":",YEAR(B9105),IF(MONTH(B9105)&gt;9,MONTH(B9105),CONCATENATE(0,MONTH(B9105))),IF(DAY(B9105)&gt;9,DAY(B9105),CONCATENATE(0,DAY(B9105))),IF(HOUR(C9105)&gt;9,HOUR(C9105),CONCATENATE(0,HOUR(C9105))),IF(MINUTE(C9105)&gt;9,MINUTE(C9105),CONCATENATE(0,MINUTE(C9105))),":",VLOOKUP(F9105,'Valid Values - Results'!$D$4:$F$12,3,FALSE)),"")</f>
        <v/>
      </c>
      <c r="H9105" s="41"/>
      <c r="I9105" s="41"/>
      <c r="J9105" s="41"/>
      <c r="K9105" s="41"/>
      <c r="L9105" s="41"/>
      <c r="M9105" s="92"/>
      <c r="N9105" s="41"/>
      <c r="O9105" s="41"/>
      <c r="P9105" s="41"/>
      <c r="Q9105" s="41"/>
      <c r="R9105" s="41"/>
      <c r="S9105" s="41"/>
      <c r="T9105" s="41"/>
      <c r="U9105" s="47"/>
      <c r="V9105" s="49"/>
      <c r="W9105" s="41"/>
      <c r="X9105" s="41"/>
      <c r="Y9105" s="41"/>
      <c r="AA9105" s="37" t="str">
        <f>IF($I9105&lt;&gt;"",VLOOKUP($I9105,'Valid Values - Search'!$R$4:$T$4719,3,FALSE),"")</f>
        <v/>
      </c>
      <c r="AB9105" s="37" t="str">
        <f>IF($I9105&lt;&gt;"",VLOOKUP($I9105,'Valid Values - Search'!$R$4:$S$4719,2,FALSE),"")</f>
        <v/>
      </c>
      <c r="AC9105" s="38" t="str">
        <f t="shared" si="142"/>
        <v/>
      </c>
      <c r="AD9105" s="38"/>
    </row>
    <row r="9106" spans="1:30">
      <c r="A9106" s="46"/>
      <c r="B9106" s="47"/>
      <c r="C9106" s="49"/>
      <c r="D9106" s="41"/>
      <c r="E9106" s="41"/>
      <c r="F9106" s="41"/>
      <c r="G9106" s="50" t="str">
        <f>IF(A9106&lt;&gt;"",CONCATENATE(A9106,":",YEAR(B9106),IF(MONTH(B9106)&gt;9,MONTH(B9106),CONCATENATE(0,MONTH(B9106))),IF(DAY(B9106)&gt;9,DAY(B9106),CONCATENATE(0,DAY(B9106))),IF(HOUR(C9106)&gt;9,HOUR(C9106),CONCATENATE(0,HOUR(C9106))),IF(MINUTE(C9106)&gt;9,MINUTE(C9106),CONCATENATE(0,MINUTE(C9106))),":",VLOOKUP(F9106,'Valid Values - Results'!$D$4:$F$12,3,FALSE)),"")</f>
        <v/>
      </c>
      <c r="H9106" s="41"/>
      <c r="I9106" s="41"/>
      <c r="J9106" s="41"/>
      <c r="K9106" s="41"/>
      <c r="L9106" s="41"/>
      <c r="M9106" s="92"/>
      <c r="N9106" s="41"/>
      <c r="O9106" s="41"/>
      <c r="P9106" s="41"/>
      <c r="Q9106" s="41"/>
      <c r="R9106" s="41"/>
      <c r="S9106" s="41"/>
      <c r="T9106" s="41"/>
      <c r="U9106" s="47"/>
      <c r="V9106" s="49"/>
      <c r="W9106" s="41"/>
      <c r="X9106" s="41"/>
      <c r="Y9106" s="41"/>
      <c r="AA9106" s="37" t="str">
        <f>IF($I9106&lt;&gt;"",VLOOKUP($I9106,'Valid Values - Search'!$R$4:$T$4719,3,FALSE),"")</f>
        <v/>
      </c>
      <c r="AB9106" s="37" t="str">
        <f>IF($I9106&lt;&gt;"",VLOOKUP($I9106,'Valid Values - Search'!$R$4:$S$4719,2,FALSE),"")</f>
        <v/>
      </c>
      <c r="AC9106" s="38" t="str">
        <f t="shared" si="142"/>
        <v/>
      </c>
      <c r="AD9106" s="38"/>
    </row>
    <row r="9107" spans="1:30">
      <c r="A9107" s="46"/>
      <c r="B9107" s="47"/>
      <c r="C9107" s="49"/>
      <c r="D9107" s="41"/>
      <c r="E9107" s="41"/>
      <c r="F9107" s="41"/>
      <c r="G9107" s="50" t="str">
        <f>IF(A9107&lt;&gt;"",CONCATENATE(A9107,":",YEAR(B9107),IF(MONTH(B9107)&gt;9,MONTH(B9107),CONCATENATE(0,MONTH(B9107))),IF(DAY(B9107)&gt;9,DAY(B9107),CONCATENATE(0,DAY(B9107))),IF(HOUR(C9107)&gt;9,HOUR(C9107),CONCATENATE(0,HOUR(C9107))),IF(MINUTE(C9107)&gt;9,MINUTE(C9107),CONCATENATE(0,MINUTE(C9107))),":",VLOOKUP(F9107,'Valid Values - Results'!$D$4:$F$12,3,FALSE)),"")</f>
        <v/>
      </c>
      <c r="H9107" s="41"/>
      <c r="I9107" s="41"/>
      <c r="J9107" s="41"/>
      <c r="K9107" s="41"/>
      <c r="L9107" s="41"/>
      <c r="M9107" s="92"/>
      <c r="N9107" s="41"/>
      <c r="O9107" s="41"/>
      <c r="P9107" s="41"/>
      <c r="Q9107" s="41"/>
      <c r="R9107" s="41"/>
      <c r="S9107" s="41"/>
      <c r="T9107" s="41"/>
      <c r="U9107" s="47"/>
      <c r="V9107" s="49"/>
      <c r="W9107" s="41"/>
      <c r="X9107" s="41"/>
      <c r="Y9107" s="41"/>
      <c r="AA9107" s="37" t="str">
        <f>IF($I9107&lt;&gt;"",VLOOKUP($I9107,'Valid Values - Search'!$R$4:$T$4719,3,FALSE),"")</f>
        <v/>
      </c>
      <c r="AB9107" s="37" t="str">
        <f>IF($I9107&lt;&gt;"",VLOOKUP($I9107,'Valid Values - Search'!$R$4:$S$4719,2,FALSE),"")</f>
        <v/>
      </c>
      <c r="AC9107" s="38" t="str">
        <f t="shared" si="142"/>
        <v/>
      </c>
      <c r="AD9107" s="38"/>
    </row>
    <row r="9108" spans="1:30">
      <c r="A9108" s="46"/>
      <c r="B9108" s="47"/>
      <c r="C9108" s="49"/>
      <c r="D9108" s="41"/>
      <c r="E9108" s="41"/>
      <c r="F9108" s="41"/>
      <c r="G9108" s="50" t="str">
        <f>IF(A9108&lt;&gt;"",CONCATENATE(A9108,":",YEAR(B9108),IF(MONTH(B9108)&gt;9,MONTH(B9108),CONCATENATE(0,MONTH(B9108))),IF(DAY(B9108)&gt;9,DAY(B9108),CONCATENATE(0,DAY(B9108))),IF(HOUR(C9108)&gt;9,HOUR(C9108),CONCATENATE(0,HOUR(C9108))),IF(MINUTE(C9108)&gt;9,MINUTE(C9108),CONCATENATE(0,MINUTE(C9108))),":",VLOOKUP(F9108,'Valid Values - Results'!$D$4:$F$12,3,FALSE)),"")</f>
        <v/>
      </c>
      <c r="H9108" s="41"/>
      <c r="I9108" s="41"/>
      <c r="J9108" s="41"/>
      <c r="K9108" s="41"/>
      <c r="L9108" s="41"/>
      <c r="M9108" s="92"/>
      <c r="N9108" s="41"/>
      <c r="O9108" s="41"/>
      <c r="P9108" s="41"/>
      <c r="Q9108" s="41"/>
      <c r="R9108" s="41"/>
      <c r="S9108" s="41"/>
      <c r="T9108" s="41"/>
      <c r="U9108" s="47"/>
      <c r="V9108" s="49"/>
      <c r="W9108" s="41"/>
      <c r="X9108" s="41"/>
      <c r="Y9108" s="41"/>
      <c r="AA9108" s="37" t="str">
        <f>IF($I9108&lt;&gt;"",VLOOKUP($I9108,'Valid Values - Search'!$R$4:$T$4719,3,FALSE),"")</f>
        <v/>
      </c>
      <c r="AB9108" s="37" t="str">
        <f>IF($I9108&lt;&gt;"",VLOOKUP($I9108,'Valid Values - Search'!$R$4:$S$4719,2,FALSE),"")</f>
        <v/>
      </c>
      <c r="AC9108" s="38" t="str">
        <f t="shared" si="142"/>
        <v/>
      </c>
      <c r="AD9108" s="38"/>
    </row>
    <row r="9109" spans="1:30">
      <c r="A9109" s="46"/>
      <c r="B9109" s="47"/>
      <c r="C9109" s="49"/>
      <c r="D9109" s="41"/>
      <c r="E9109" s="41"/>
      <c r="F9109" s="41"/>
      <c r="G9109" s="50" t="str">
        <f>IF(A9109&lt;&gt;"",CONCATENATE(A9109,":",YEAR(B9109),IF(MONTH(B9109)&gt;9,MONTH(B9109),CONCATENATE(0,MONTH(B9109))),IF(DAY(B9109)&gt;9,DAY(B9109),CONCATENATE(0,DAY(B9109))),IF(HOUR(C9109)&gt;9,HOUR(C9109),CONCATENATE(0,HOUR(C9109))),IF(MINUTE(C9109)&gt;9,MINUTE(C9109),CONCATENATE(0,MINUTE(C9109))),":",VLOOKUP(F9109,'Valid Values - Results'!$D$4:$F$12,3,FALSE)),"")</f>
        <v/>
      </c>
      <c r="H9109" s="41"/>
      <c r="I9109" s="41"/>
      <c r="J9109" s="41"/>
      <c r="K9109" s="41"/>
      <c r="L9109" s="41"/>
      <c r="M9109" s="92"/>
      <c r="N9109" s="41"/>
      <c r="O9109" s="41"/>
      <c r="P9109" s="41"/>
      <c r="Q9109" s="41"/>
      <c r="R9109" s="41"/>
      <c r="S9109" s="41"/>
      <c r="T9109" s="41"/>
      <c r="U9109" s="47"/>
      <c r="V9109" s="49"/>
      <c r="W9109" s="41"/>
      <c r="X9109" s="41"/>
      <c r="Y9109" s="41"/>
      <c r="AA9109" s="37" t="str">
        <f>IF($I9109&lt;&gt;"",VLOOKUP($I9109,'Valid Values - Search'!$R$4:$T$4719,3,FALSE),"")</f>
        <v/>
      </c>
      <c r="AB9109" s="37" t="str">
        <f>IF($I9109&lt;&gt;"",VLOOKUP($I9109,'Valid Values - Search'!$R$4:$S$4719,2,FALSE),"")</f>
        <v/>
      </c>
      <c r="AC9109" s="38" t="str">
        <f t="shared" si="142"/>
        <v/>
      </c>
      <c r="AD9109" s="38"/>
    </row>
    <row r="9110" spans="1:30">
      <c r="A9110" s="46"/>
      <c r="B9110" s="47"/>
      <c r="C9110" s="49"/>
      <c r="D9110" s="41"/>
      <c r="E9110" s="41"/>
      <c r="F9110" s="41"/>
      <c r="G9110" s="50" t="str">
        <f>IF(A9110&lt;&gt;"",CONCATENATE(A9110,":",YEAR(B9110),IF(MONTH(B9110)&gt;9,MONTH(B9110),CONCATENATE(0,MONTH(B9110))),IF(DAY(B9110)&gt;9,DAY(B9110),CONCATENATE(0,DAY(B9110))),IF(HOUR(C9110)&gt;9,HOUR(C9110),CONCATENATE(0,HOUR(C9110))),IF(MINUTE(C9110)&gt;9,MINUTE(C9110),CONCATENATE(0,MINUTE(C9110))),":",VLOOKUP(F9110,'Valid Values - Results'!$D$4:$F$12,3,FALSE)),"")</f>
        <v/>
      </c>
      <c r="H9110" s="41"/>
      <c r="I9110" s="41"/>
      <c r="J9110" s="41"/>
      <c r="K9110" s="41"/>
      <c r="L9110" s="41"/>
      <c r="M9110" s="92"/>
      <c r="N9110" s="41"/>
      <c r="O9110" s="41"/>
      <c r="P9110" s="41"/>
      <c r="Q9110" s="41"/>
      <c r="R9110" s="41"/>
      <c r="S9110" s="41"/>
      <c r="T9110" s="41"/>
      <c r="U9110" s="47"/>
      <c r="V9110" s="49"/>
      <c r="W9110" s="41"/>
      <c r="X9110" s="41"/>
      <c r="Y9110" s="41"/>
      <c r="AA9110" s="37" t="str">
        <f>IF($I9110&lt;&gt;"",VLOOKUP($I9110,'Valid Values - Search'!$R$4:$T$4719,3,FALSE),"")</f>
        <v/>
      </c>
      <c r="AB9110" s="37" t="str">
        <f>IF($I9110&lt;&gt;"",VLOOKUP($I9110,'Valid Values - Search'!$R$4:$S$4719,2,FALSE),"")</f>
        <v/>
      </c>
      <c r="AC9110" s="38" t="str">
        <f t="shared" si="142"/>
        <v/>
      </c>
      <c r="AD9110" s="38"/>
    </row>
    <row r="9111" spans="1:30">
      <c r="A9111" s="46"/>
      <c r="B9111" s="47"/>
      <c r="C9111" s="49"/>
      <c r="D9111" s="41"/>
      <c r="E9111" s="41"/>
      <c r="F9111" s="41"/>
      <c r="G9111" s="50" t="str">
        <f>IF(A9111&lt;&gt;"",CONCATENATE(A9111,":",YEAR(B9111),IF(MONTH(B9111)&gt;9,MONTH(B9111),CONCATENATE(0,MONTH(B9111))),IF(DAY(B9111)&gt;9,DAY(B9111),CONCATENATE(0,DAY(B9111))),IF(HOUR(C9111)&gt;9,HOUR(C9111),CONCATENATE(0,HOUR(C9111))),IF(MINUTE(C9111)&gt;9,MINUTE(C9111),CONCATENATE(0,MINUTE(C9111))),":",VLOOKUP(F9111,'Valid Values - Results'!$D$4:$F$12,3,FALSE)),"")</f>
        <v/>
      </c>
      <c r="H9111" s="41"/>
      <c r="I9111" s="41"/>
      <c r="J9111" s="41"/>
      <c r="K9111" s="41"/>
      <c r="L9111" s="41"/>
      <c r="M9111" s="92"/>
      <c r="N9111" s="41"/>
      <c r="O9111" s="41"/>
      <c r="P9111" s="41"/>
      <c r="Q9111" s="41"/>
      <c r="R9111" s="41"/>
      <c r="S9111" s="41"/>
      <c r="T9111" s="41"/>
      <c r="U9111" s="47"/>
      <c r="V9111" s="49"/>
      <c r="W9111" s="41"/>
      <c r="X9111" s="41"/>
      <c r="Y9111" s="41"/>
      <c r="AA9111" s="37" t="str">
        <f>IF($I9111&lt;&gt;"",VLOOKUP($I9111,'Valid Values - Search'!$R$4:$T$4719,3,FALSE),"")</f>
        <v/>
      </c>
      <c r="AB9111" s="37" t="str">
        <f>IF($I9111&lt;&gt;"",VLOOKUP($I9111,'Valid Values - Search'!$R$4:$S$4719,2,FALSE),"")</f>
        <v/>
      </c>
      <c r="AC9111" s="38" t="str">
        <f t="shared" si="142"/>
        <v/>
      </c>
      <c r="AD9111" s="38"/>
    </row>
    <row r="9112" spans="1:30">
      <c r="A9112" s="46"/>
      <c r="B9112" s="47"/>
      <c r="C9112" s="49"/>
      <c r="D9112" s="41"/>
      <c r="E9112" s="41"/>
      <c r="F9112" s="41"/>
      <c r="G9112" s="50" t="str">
        <f>IF(A9112&lt;&gt;"",CONCATENATE(A9112,":",YEAR(B9112),IF(MONTH(B9112)&gt;9,MONTH(B9112),CONCATENATE(0,MONTH(B9112))),IF(DAY(B9112)&gt;9,DAY(B9112),CONCATENATE(0,DAY(B9112))),IF(HOUR(C9112)&gt;9,HOUR(C9112),CONCATENATE(0,HOUR(C9112))),IF(MINUTE(C9112)&gt;9,MINUTE(C9112),CONCATENATE(0,MINUTE(C9112))),":",VLOOKUP(F9112,'Valid Values - Results'!$D$4:$F$12,3,FALSE)),"")</f>
        <v/>
      </c>
      <c r="H9112" s="41"/>
      <c r="I9112" s="41"/>
      <c r="J9112" s="41"/>
      <c r="K9112" s="41"/>
      <c r="L9112" s="41"/>
      <c r="M9112" s="92"/>
      <c r="N9112" s="41"/>
      <c r="O9112" s="41"/>
      <c r="P9112" s="41"/>
      <c r="Q9112" s="41"/>
      <c r="R9112" s="41"/>
      <c r="S9112" s="41"/>
      <c r="T9112" s="41"/>
      <c r="U9112" s="47"/>
      <c r="V9112" s="49"/>
      <c r="W9112" s="41"/>
      <c r="X9112" s="41"/>
      <c r="Y9112" s="41"/>
      <c r="AA9112" s="37" t="str">
        <f>IF($I9112&lt;&gt;"",VLOOKUP($I9112,'Valid Values - Search'!$R$4:$T$4719,3,FALSE),"")</f>
        <v/>
      </c>
      <c r="AB9112" s="37" t="str">
        <f>IF($I9112&lt;&gt;"",VLOOKUP($I9112,'Valid Values - Search'!$R$4:$S$4719,2,FALSE),"")</f>
        <v/>
      </c>
      <c r="AC9112" s="38" t="str">
        <f t="shared" si="142"/>
        <v/>
      </c>
      <c r="AD9112" s="38"/>
    </row>
    <row r="9113" spans="1:30">
      <c r="A9113" s="46"/>
      <c r="B9113" s="47"/>
      <c r="C9113" s="49"/>
      <c r="D9113" s="41"/>
      <c r="E9113" s="41"/>
      <c r="F9113" s="41"/>
      <c r="G9113" s="50" t="str">
        <f>IF(A9113&lt;&gt;"",CONCATENATE(A9113,":",YEAR(B9113),IF(MONTH(B9113)&gt;9,MONTH(B9113),CONCATENATE(0,MONTH(B9113))),IF(DAY(B9113)&gt;9,DAY(B9113),CONCATENATE(0,DAY(B9113))),IF(HOUR(C9113)&gt;9,HOUR(C9113),CONCATENATE(0,HOUR(C9113))),IF(MINUTE(C9113)&gt;9,MINUTE(C9113),CONCATENATE(0,MINUTE(C9113))),":",VLOOKUP(F9113,'Valid Values - Results'!$D$4:$F$12,3,FALSE)),"")</f>
        <v/>
      </c>
      <c r="H9113" s="41"/>
      <c r="I9113" s="41"/>
      <c r="J9113" s="41"/>
      <c r="K9113" s="41"/>
      <c r="L9113" s="41"/>
      <c r="M9113" s="92"/>
      <c r="N9113" s="41"/>
      <c r="O9113" s="41"/>
      <c r="P9113" s="41"/>
      <c r="Q9113" s="41"/>
      <c r="R9113" s="41"/>
      <c r="S9113" s="41"/>
      <c r="T9113" s="41"/>
      <c r="U9113" s="47"/>
      <c r="V9113" s="49"/>
      <c r="W9113" s="41"/>
      <c r="X9113" s="41"/>
      <c r="Y9113" s="41"/>
      <c r="AA9113" s="37" t="str">
        <f>IF($I9113&lt;&gt;"",VLOOKUP($I9113,'Valid Values - Search'!$R$4:$T$4719,3,FALSE),"")</f>
        <v/>
      </c>
      <c r="AB9113" s="37" t="str">
        <f>IF($I9113&lt;&gt;"",VLOOKUP($I9113,'Valid Values - Search'!$R$4:$S$4719,2,FALSE),"")</f>
        <v/>
      </c>
      <c r="AC9113" s="38" t="str">
        <f t="shared" si="142"/>
        <v/>
      </c>
      <c r="AD9113" s="38"/>
    </row>
    <row r="9114" spans="1:30">
      <c r="A9114" s="46"/>
      <c r="B9114" s="47"/>
      <c r="C9114" s="49"/>
      <c r="D9114" s="41"/>
      <c r="E9114" s="41"/>
      <c r="F9114" s="41"/>
      <c r="G9114" s="50" t="str">
        <f>IF(A9114&lt;&gt;"",CONCATENATE(A9114,":",YEAR(B9114),IF(MONTH(B9114)&gt;9,MONTH(B9114),CONCATENATE(0,MONTH(B9114))),IF(DAY(B9114)&gt;9,DAY(B9114),CONCATENATE(0,DAY(B9114))),IF(HOUR(C9114)&gt;9,HOUR(C9114),CONCATENATE(0,HOUR(C9114))),IF(MINUTE(C9114)&gt;9,MINUTE(C9114),CONCATENATE(0,MINUTE(C9114))),":",VLOOKUP(F9114,'Valid Values - Results'!$D$4:$F$12,3,FALSE)),"")</f>
        <v/>
      </c>
      <c r="H9114" s="41"/>
      <c r="I9114" s="41"/>
      <c r="J9114" s="41"/>
      <c r="K9114" s="41"/>
      <c r="L9114" s="41"/>
      <c r="M9114" s="92"/>
      <c r="N9114" s="41"/>
      <c r="O9114" s="41"/>
      <c r="P9114" s="41"/>
      <c r="Q9114" s="41"/>
      <c r="R9114" s="41"/>
      <c r="S9114" s="41"/>
      <c r="T9114" s="41"/>
      <c r="U9114" s="47"/>
      <c r="V9114" s="49"/>
      <c r="W9114" s="41"/>
      <c r="X9114" s="41"/>
      <c r="Y9114" s="41"/>
      <c r="AA9114" s="37" t="str">
        <f>IF($I9114&lt;&gt;"",VLOOKUP($I9114,'Valid Values - Search'!$R$4:$T$4719,3,FALSE),"")</f>
        <v/>
      </c>
      <c r="AB9114" s="37" t="str">
        <f>IF($I9114&lt;&gt;"",VLOOKUP($I9114,'Valid Values - Search'!$R$4:$S$4719,2,FALSE),"")</f>
        <v/>
      </c>
      <c r="AC9114" s="38" t="str">
        <f t="shared" si="142"/>
        <v/>
      </c>
      <c r="AD9114" s="38"/>
    </row>
    <row r="9115" spans="1:30">
      <c r="A9115" s="46"/>
      <c r="B9115" s="47"/>
      <c r="C9115" s="49"/>
      <c r="D9115" s="41"/>
      <c r="E9115" s="41"/>
      <c r="F9115" s="41"/>
      <c r="G9115" s="50" t="str">
        <f>IF(A9115&lt;&gt;"",CONCATENATE(A9115,":",YEAR(B9115),IF(MONTH(B9115)&gt;9,MONTH(B9115),CONCATENATE(0,MONTH(B9115))),IF(DAY(B9115)&gt;9,DAY(B9115),CONCATENATE(0,DAY(B9115))),IF(HOUR(C9115)&gt;9,HOUR(C9115),CONCATENATE(0,HOUR(C9115))),IF(MINUTE(C9115)&gt;9,MINUTE(C9115),CONCATENATE(0,MINUTE(C9115))),":",VLOOKUP(F9115,'Valid Values - Results'!$D$4:$F$12,3,FALSE)),"")</f>
        <v/>
      </c>
      <c r="H9115" s="41"/>
      <c r="I9115" s="41"/>
      <c r="J9115" s="41"/>
      <c r="K9115" s="41"/>
      <c r="L9115" s="41"/>
      <c r="M9115" s="92"/>
      <c r="N9115" s="41"/>
      <c r="O9115" s="41"/>
      <c r="P9115" s="41"/>
      <c r="Q9115" s="41"/>
      <c r="R9115" s="41"/>
      <c r="S9115" s="41"/>
      <c r="T9115" s="41"/>
      <c r="U9115" s="47"/>
      <c r="V9115" s="49"/>
      <c r="W9115" s="41"/>
      <c r="X9115" s="41"/>
      <c r="Y9115" s="41"/>
      <c r="AA9115" s="37" t="str">
        <f>IF($I9115&lt;&gt;"",VLOOKUP($I9115,'Valid Values - Search'!$R$4:$T$4719,3,FALSE),"")</f>
        <v/>
      </c>
      <c r="AB9115" s="37" t="str">
        <f>IF($I9115&lt;&gt;"",VLOOKUP($I9115,'Valid Values - Search'!$R$4:$S$4719,2,FALSE),"")</f>
        <v/>
      </c>
      <c r="AC9115" s="38" t="str">
        <f t="shared" si="142"/>
        <v/>
      </c>
      <c r="AD9115" s="38"/>
    </row>
    <row r="9116" spans="1:30">
      <c r="A9116" s="46"/>
      <c r="B9116" s="47"/>
      <c r="C9116" s="49"/>
      <c r="D9116" s="41"/>
      <c r="E9116" s="41"/>
      <c r="F9116" s="41"/>
      <c r="G9116" s="50" t="str">
        <f>IF(A9116&lt;&gt;"",CONCATENATE(A9116,":",YEAR(B9116),IF(MONTH(B9116)&gt;9,MONTH(B9116),CONCATENATE(0,MONTH(B9116))),IF(DAY(B9116)&gt;9,DAY(B9116),CONCATENATE(0,DAY(B9116))),IF(HOUR(C9116)&gt;9,HOUR(C9116),CONCATENATE(0,HOUR(C9116))),IF(MINUTE(C9116)&gt;9,MINUTE(C9116),CONCATENATE(0,MINUTE(C9116))),":",VLOOKUP(F9116,'Valid Values - Results'!$D$4:$F$12,3,FALSE)),"")</f>
        <v/>
      </c>
      <c r="H9116" s="41"/>
      <c r="I9116" s="41"/>
      <c r="J9116" s="41"/>
      <c r="K9116" s="41"/>
      <c r="L9116" s="41"/>
      <c r="M9116" s="92"/>
      <c r="N9116" s="41"/>
      <c r="O9116" s="41"/>
      <c r="P9116" s="41"/>
      <c r="Q9116" s="41"/>
      <c r="R9116" s="41"/>
      <c r="S9116" s="41"/>
      <c r="T9116" s="41"/>
      <c r="U9116" s="47"/>
      <c r="V9116" s="49"/>
      <c r="W9116" s="41"/>
      <c r="X9116" s="41"/>
      <c r="Y9116" s="41"/>
      <c r="AA9116" s="37" t="str">
        <f>IF($I9116&lt;&gt;"",VLOOKUP($I9116,'Valid Values - Search'!$R$4:$T$4719,3,FALSE),"")</f>
        <v/>
      </c>
      <c r="AB9116" s="37" t="str">
        <f>IF($I9116&lt;&gt;"",VLOOKUP($I9116,'Valid Values - Search'!$R$4:$S$4719,2,FALSE),"")</f>
        <v/>
      </c>
      <c r="AC9116" s="38" t="str">
        <f t="shared" si="142"/>
        <v/>
      </c>
      <c r="AD9116" s="38"/>
    </row>
    <row r="9117" spans="1:30">
      <c r="A9117" s="46"/>
      <c r="B9117" s="47"/>
      <c r="C9117" s="49"/>
      <c r="D9117" s="41"/>
      <c r="E9117" s="41"/>
      <c r="F9117" s="41"/>
      <c r="G9117" s="50" t="str">
        <f>IF(A9117&lt;&gt;"",CONCATENATE(A9117,":",YEAR(B9117),IF(MONTH(B9117)&gt;9,MONTH(B9117),CONCATENATE(0,MONTH(B9117))),IF(DAY(B9117)&gt;9,DAY(B9117),CONCATENATE(0,DAY(B9117))),IF(HOUR(C9117)&gt;9,HOUR(C9117),CONCATENATE(0,HOUR(C9117))),IF(MINUTE(C9117)&gt;9,MINUTE(C9117),CONCATENATE(0,MINUTE(C9117))),":",VLOOKUP(F9117,'Valid Values - Results'!$D$4:$F$12,3,FALSE)),"")</f>
        <v/>
      </c>
      <c r="H9117" s="41"/>
      <c r="I9117" s="41"/>
      <c r="J9117" s="41"/>
      <c r="K9117" s="41"/>
      <c r="L9117" s="41"/>
      <c r="M9117" s="92"/>
      <c r="N9117" s="41"/>
      <c r="O9117" s="41"/>
      <c r="P9117" s="41"/>
      <c r="Q9117" s="41"/>
      <c r="R9117" s="41"/>
      <c r="S9117" s="41"/>
      <c r="T9117" s="41"/>
      <c r="U9117" s="47"/>
      <c r="V9117" s="49"/>
      <c r="W9117" s="41"/>
      <c r="X9117" s="41"/>
      <c r="Y9117" s="41"/>
      <c r="AA9117" s="37" t="str">
        <f>IF($I9117&lt;&gt;"",VLOOKUP($I9117,'Valid Values - Search'!$R$4:$T$4719,3,FALSE),"")</f>
        <v/>
      </c>
      <c r="AB9117" s="37" t="str">
        <f>IF($I9117&lt;&gt;"",VLOOKUP($I9117,'Valid Values - Search'!$R$4:$S$4719,2,FALSE),"")</f>
        <v/>
      </c>
      <c r="AC9117" s="38" t="str">
        <f t="shared" si="142"/>
        <v/>
      </c>
      <c r="AD9117" s="38"/>
    </row>
    <row r="9118" spans="1:30">
      <c r="A9118" s="46"/>
      <c r="B9118" s="47"/>
      <c r="C9118" s="49"/>
      <c r="D9118" s="41"/>
      <c r="E9118" s="41"/>
      <c r="F9118" s="41"/>
      <c r="G9118" s="50" t="str">
        <f>IF(A9118&lt;&gt;"",CONCATENATE(A9118,":",YEAR(B9118),IF(MONTH(B9118)&gt;9,MONTH(B9118),CONCATENATE(0,MONTH(B9118))),IF(DAY(B9118)&gt;9,DAY(B9118),CONCATENATE(0,DAY(B9118))),IF(HOUR(C9118)&gt;9,HOUR(C9118),CONCATENATE(0,HOUR(C9118))),IF(MINUTE(C9118)&gt;9,MINUTE(C9118),CONCATENATE(0,MINUTE(C9118))),":",VLOOKUP(F9118,'Valid Values - Results'!$D$4:$F$12,3,FALSE)),"")</f>
        <v/>
      </c>
      <c r="H9118" s="41"/>
      <c r="I9118" s="41"/>
      <c r="J9118" s="41"/>
      <c r="K9118" s="41"/>
      <c r="L9118" s="41"/>
      <c r="M9118" s="92"/>
      <c r="N9118" s="41"/>
      <c r="O9118" s="41"/>
      <c r="P9118" s="41"/>
      <c r="Q9118" s="41"/>
      <c r="R9118" s="41"/>
      <c r="S9118" s="41"/>
      <c r="T9118" s="41"/>
      <c r="U9118" s="47"/>
      <c r="V9118" s="49"/>
      <c r="W9118" s="41"/>
      <c r="X9118" s="41"/>
      <c r="Y9118" s="41"/>
      <c r="AA9118" s="37" t="str">
        <f>IF($I9118&lt;&gt;"",VLOOKUP($I9118,'Valid Values - Search'!$R$4:$T$4719,3,FALSE),"")</f>
        <v/>
      </c>
      <c r="AB9118" s="37" t="str">
        <f>IF($I9118&lt;&gt;"",VLOOKUP($I9118,'Valid Values - Search'!$R$4:$S$4719,2,FALSE),"")</f>
        <v/>
      </c>
      <c r="AC9118" s="38" t="str">
        <f t="shared" si="142"/>
        <v/>
      </c>
      <c r="AD9118" s="38"/>
    </row>
    <row r="9119" spans="1:30">
      <c r="A9119" s="46"/>
      <c r="B9119" s="47"/>
      <c r="C9119" s="49"/>
      <c r="D9119" s="41"/>
      <c r="E9119" s="41"/>
      <c r="F9119" s="41"/>
      <c r="G9119" s="50" t="str">
        <f>IF(A9119&lt;&gt;"",CONCATENATE(A9119,":",YEAR(B9119),IF(MONTH(B9119)&gt;9,MONTH(B9119),CONCATENATE(0,MONTH(B9119))),IF(DAY(B9119)&gt;9,DAY(B9119),CONCATENATE(0,DAY(B9119))),IF(HOUR(C9119)&gt;9,HOUR(C9119),CONCATENATE(0,HOUR(C9119))),IF(MINUTE(C9119)&gt;9,MINUTE(C9119),CONCATENATE(0,MINUTE(C9119))),":",VLOOKUP(F9119,'Valid Values - Results'!$D$4:$F$12,3,FALSE)),"")</f>
        <v/>
      </c>
      <c r="H9119" s="41"/>
      <c r="I9119" s="41"/>
      <c r="J9119" s="41"/>
      <c r="K9119" s="41"/>
      <c r="L9119" s="41"/>
      <c r="M9119" s="92"/>
      <c r="N9119" s="41"/>
      <c r="O9119" s="41"/>
      <c r="P9119" s="41"/>
      <c r="Q9119" s="41"/>
      <c r="R9119" s="41"/>
      <c r="S9119" s="41"/>
      <c r="T9119" s="41"/>
      <c r="U9119" s="47"/>
      <c r="V9119" s="49"/>
      <c r="W9119" s="41"/>
      <c r="X9119" s="41"/>
      <c r="Y9119" s="41"/>
      <c r="AA9119" s="37" t="str">
        <f>IF($I9119&lt;&gt;"",VLOOKUP($I9119,'Valid Values - Search'!$R$4:$T$4719,3,FALSE),"")</f>
        <v/>
      </c>
      <c r="AB9119" s="37" t="str">
        <f>IF($I9119&lt;&gt;"",VLOOKUP($I9119,'Valid Values - Search'!$R$4:$S$4719,2,FALSE),"")</f>
        <v/>
      </c>
      <c r="AC9119" s="38" t="str">
        <f t="shared" si="142"/>
        <v/>
      </c>
      <c r="AD9119" s="38"/>
    </row>
    <row r="9120" spans="1:30">
      <c r="A9120" s="46"/>
      <c r="B9120" s="47"/>
      <c r="C9120" s="49"/>
      <c r="D9120" s="41"/>
      <c r="E9120" s="41"/>
      <c r="F9120" s="41"/>
      <c r="G9120" s="50" t="str">
        <f>IF(A9120&lt;&gt;"",CONCATENATE(A9120,":",YEAR(B9120),IF(MONTH(B9120)&gt;9,MONTH(B9120),CONCATENATE(0,MONTH(B9120))),IF(DAY(B9120)&gt;9,DAY(B9120),CONCATENATE(0,DAY(B9120))),IF(HOUR(C9120)&gt;9,HOUR(C9120),CONCATENATE(0,HOUR(C9120))),IF(MINUTE(C9120)&gt;9,MINUTE(C9120),CONCATENATE(0,MINUTE(C9120))),":",VLOOKUP(F9120,'Valid Values - Results'!$D$4:$F$12,3,FALSE)),"")</f>
        <v/>
      </c>
      <c r="H9120" s="41"/>
      <c r="I9120" s="41"/>
      <c r="J9120" s="41"/>
      <c r="K9120" s="41"/>
      <c r="L9120" s="41"/>
      <c r="M9120" s="92"/>
      <c r="N9120" s="41"/>
      <c r="O9120" s="41"/>
      <c r="P9120" s="41"/>
      <c r="Q9120" s="41"/>
      <c r="R9120" s="41"/>
      <c r="S9120" s="41"/>
      <c r="T9120" s="41"/>
      <c r="U9120" s="47"/>
      <c r="V9120" s="49"/>
      <c r="W9120" s="41"/>
      <c r="X9120" s="41"/>
      <c r="Y9120" s="41"/>
      <c r="AA9120" s="37" t="str">
        <f>IF($I9120&lt;&gt;"",VLOOKUP($I9120,'Valid Values - Search'!$R$4:$T$4719,3,FALSE),"")</f>
        <v/>
      </c>
      <c r="AB9120" s="37" t="str">
        <f>IF($I9120&lt;&gt;"",VLOOKUP($I9120,'Valid Values - Search'!$R$4:$S$4719,2,FALSE),"")</f>
        <v/>
      </c>
      <c r="AC9120" s="38" t="str">
        <f t="shared" si="142"/>
        <v/>
      </c>
      <c r="AD9120" s="38"/>
    </row>
    <row r="9121" spans="1:30">
      <c r="A9121" s="46"/>
      <c r="B9121" s="47"/>
      <c r="C9121" s="49"/>
      <c r="D9121" s="41"/>
      <c r="E9121" s="41"/>
      <c r="F9121" s="41"/>
      <c r="G9121" s="50" t="str">
        <f>IF(A9121&lt;&gt;"",CONCATENATE(A9121,":",YEAR(B9121),IF(MONTH(B9121)&gt;9,MONTH(B9121),CONCATENATE(0,MONTH(B9121))),IF(DAY(B9121)&gt;9,DAY(B9121),CONCATENATE(0,DAY(B9121))),IF(HOUR(C9121)&gt;9,HOUR(C9121),CONCATENATE(0,HOUR(C9121))),IF(MINUTE(C9121)&gt;9,MINUTE(C9121),CONCATENATE(0,MINUTE(C9121))),":",VLOOKUP(F9121,'Valid Values - Results'!$D$4:$F$12,3,FALSE)),"")</f>
        <v/>
      </c>
      <c r="H9121" s="41"/>
      <c r="I9121" s="41"/>
      <c r="J9121" s="41"/>
      <c r="K9121" s="41"/>
      <c r="L9121" s="41"/>
      <c r="M9121" s="92"/>
      <c r="N9121" s="41"/>
      <c r="O9121" s="41"/>
      <c r="P9121" s="41"/>
      <c r="Q9121" s="41"/>
      <c r="R9121" s="41"/>
      <c r="S9121" s="41"/>
      <c r="T9121" s="41"/>
      <c r="U9121" s="47"/>
      <c r="V9121" s="49"/>
      <c r="W9121" s="41"/>
      <c r="X9121" s="41"/>
      <c r="Y9121" s="41"/>
      <c r="AA9121" s="37" t="str">
        <f>IF($I9121&lt;&gt;"",VLOOKUP($I9121,'Valid Values - Search'!$R$4:$T$4719,3,FALSE),"")</f>
        <v/>
      </c>
      <c r="AB9121" s="37" t="str">
        <f>IF($I9121&lt;&gt;"",VLOOKUP($I9121,'Valid Values - Search'!$R$4:$S$4719,2,FALSE),"")</f>
        <v/>
      </c>
      <c r="AC9121" s="38" t="str">
        <f t="shared" si="142"/>
        <v/>
      </c>
      <c r="AD9121" s="38"/>
    </row>
    <row r="9122" spans="1:30">
      <c r="A9122" s="46"/>
      <c r="B9122" s="47"/>
      <c r="C9122" s="49"/>
      <c r="D9122" s="41"/>
      <c r="E9122" s="41"/>
      <c r="F9122" s="41"/>
      <c r="G9122" s="50" t="str">
        <f>IF(A9122&lt;&gt;"",CONCATENATE(A9122,":",YEAR(B9122),IF(MONTH(B9122)&gt;9,MONTH(B9122),CONCATENATE(0,MONTH(B9122))),IF(DAY(B9122)&gt;9,DAY(B9122),CONCATENATE(0,DAY(B9122))),IF(HOUR(C9122)&gt;9,HOUR(C9122),CONCATENATE(0,HOUR(C9122))),IF(MINUTE(C9122)&gt;9,MINUTE(C9122),CONCATENATE(0,MINUTE(C9122))),":",VLOOKUP(F9122,'Valid Values - Results'!$D$4:$F$12,3,FALSE)),"")</f>
        <v/>
      </c>
      <c r="H9122" s="41"/>
      <c r="I9122" s="41"/>
      <c r="J9122" s="41"/>
      <c r="K9122" s="41"/>
      <c r="L9122" s="41"/>
      <c r="M9122" s="92"/>
      <c r="N9122" s="41"/>
      <c r="O9122" s="41"/>
      <c r="P9122" s="41"/>
      <c r="Q9122" s="41"/>
      <c r="R9122" s="41"/>
      <c r="S9122" s="41"/>
      <c r="T9122" s="41"/>
      <c r="U9122" s="47"/>
      <c r="V9122" s="49"/>
      <c r="W9122" s="41"/>
      <c r="X9122" s="41"/>
      <c r="Y9122" s="41"/>
      <c r="AA9122" s="37" t="str">
        <f>IF($I9122&lt;&gt;"",VLOOKUP($I9122,'Valid Values - Search'!$R$4:$T$4719,3,FALSE),"")</f>
        <v/>
      </c>
      <c r="AB9122" s="37" t="str">
        <f>IF($I9122&lt;&gt;"",VLOOKUP($I9122,'Valid Values - Search'!$R$4:$S$4719,2,FALSE),"")</f>
        <v/>
      </c>
      <c r="AC9122" s="38" t="str">
        <f t="shared" si="142"/>
        <v/>
      </c>
      <c r="AD9122" s="38"/>
    </row>
    <row r="9123" spans="1:30">
      <c r="A9123" s="46"/>
      <c r="B9123" s="47"/>
      <c r="C9123" s="49"/>
      <c r="D9123" s="41"/>
      <c r="E9123" s="41"/>
      <c r="F9123" s="41"/>
      <c r="G9123" s="50" t="str">
        <f>IF(A9123&lt;&gt;"",CONCATENATE(A9123,":",YEAR(B9123),IF(MONTH(B9123)&gt;9,MONTH(B9123),CONCATENATE(0,MONTH(B9123))),IF(DAY(B9123)&gt;9,DAY(B9123),CONCATENATE(0,DAY(B9123))),IF(HOUR(C9123)&gt;9,HOUR(C9123),CONCATENATE(0,HOUR(C9123))),IF(MINUTE(C9123)&gt;9,MINUTE(C9123),CONCATENATE(0,MINUTE(C9123))),":",VLOOKUP(F9123,'Valid Values - Results'!$D$4:$F$12,3,FALSE)),"")</f>
        <v/>
      </c>
      <c r="H9123" s="41"/>
      <c r="I9123" s="41"/>
      <c r="J9123" s="41"/>
      <c r="K9123" s="41"/>
      <c r="L9123" s="41"/>
      <c r="M9123" s="92"/>
      <c r="N9123" s="41"/>
      <c r="O9123" s="41"/>
      <c r="P9123" s="41"/>
      <c r="Q9123" s="41"/>
      <c r="R9123" s="41"/>
      <c r="S9123" s="41"/>
      <c r="T9123" s="41"/>
      <c r="U9123" s="47"/>
      <c r="V9123" s="49"/>
      <c r="W9123" s="41"/>
      <c r="X9123" s="41"/>
      <c r="Y9123" s="41"/>
      <c r="AA9123" s="37" t="str">
        <f>IF($I9123&lt;&gt;"",VLOOKUP($I9123,'Valid Values - Search'!$R$4:$T$4719,3,FALSE),"")</f>
        <v/>
      </c>
      <c r="AB9123" s="37" t="str">
        <f>IF($I9123&lt;&gt;"",VLOOKUP($I9123,'Valid Values - Search'!$R$4:$S$4719,2,FALSE),"")</f>
        <v/>
      </c>
      <c r="AC9123" s="38" t="str">
        <f t="shared" si="142"/>
        <v/>
      </c>
      <c r="AD9123" s="38"/>
    </row>
    <row r="9124" spans="1:30">
      <c r="A9124" s="46"/>
      <c r="B9124" s="47"/>
      <c r="C9124" s="49"/>
      <c r="D9124" s="41"/>
      <c r="E9124" s="41"/>
      <c r="F9124" s="41"/>
      <c r="G9124" s="50" t="str">
        <f>IF(A9124&lt;&gt;"",CONCATENATE(A9124,":",YEAR(B9124),IF(MONTH(B9124)&gt;9,MONTH(B9124),CONCATENATE(0,MONTH(B9124))),IF(DAY(B9124)&gt;9,DAY(B9124),CONCATENATE(0,DAY(B9124))),IF(HOUR(C9124)&gt;9,HOUR(C9124),CONCATENATE(0,HOUR(C9124))),IF(MINUTE(C9124)&gt;9,MINUTE(C9124),CONCATENATE(0,MINUTE(C9124))),":",VLOOKUP(F9124,'Valid Values - Results'!$D$4:$F$12,3,FALSE)),"")</f>
        <v/>
      </c>
      <c r="H9124" s="41"/>
      <c r="I9124" s="41"/>
      <c r="J9124" s="41"/>
      <c r="K9124" s="41"/>
      <c r="L9124" s="41"/>
      <c r="M9124" s="92"/>
      <c r="N9124" s="41"/>
      <c r="O9124" s="41"/>
      <c r="P9124" s="41"/>
      <c r="Q9124" s="41"/>
      <c r="R9124" s="41"/>
      <c r="S9124" s="41"/>
      <c r="T9124" s="41"/>
      <c r="U9124" s="47"/>
      <c r="V9124" s="49"/>
      <c r="W9124" s="41"/>
      <c r="X9124" s="41"/>
      <c r="Y9124" s="41"/>
      <c r="AA9124" s="37" t="str">
        <f>IF($I9124&lt;&gt;"",VLOOKUP($I9124,'Valid Values - Search'!$R$4:$T$4719,3,FALSE),"")</f>
        <v/>
      </c>
      <c r="AB9124" s="37" t="str">
        <f>IF($I9124&lt;&gt;"",VLOOKUP($I9124,'Valid Values - Search'!$R$4:$S$4719,2,FALSE),"")</f>
        <v/>
      </c>
      <c r="AC9124" s="38" t="str">
        <f t="shared" si="142"/>
        <v/>
      </c>
      <c r="AD9124" s="38"/>
    </row>
    <row r="9125" spans="1:30">
      <c r="A9125" s="46"/>
      <c r="B9125" s="47"/>
      <c r="C9125" s="49"/>
      <c r="D9125" s="41"/>
      <c r="E9125" s="41"/>
      <c r="F9125" s="41"/>
      <c r="G9125" s="50" t="str">
        <f>IF(A9125&lt;&gt;"",CONCATENATE(A9125,":",YEAR(B9125),IF(MONTH(B9125)&gt;9,MONTH(B9125),CONCATENATE(0,MONTH(B9125))),IF(DAY(B9125)&gt;9,DAY(B9125),CONCATENATE(0,DAY(B9125))),IF(HOUR(C9125)&gt;9,HOUR(C9125),CONCATENATE(0,HOUR(C9125))),IF(MINUTE(C9125)&gt;9,MINUTE(C9125),CONCATENATE(0,MINUTE(C9125))),":",VLOOKUP(F9125,'Valid Values - Results'!$D$4:$F$12,3,FALSE)),"")</f>
        <v/>
      </c>
      <c r="H9125" s="41"/>
      <c r="I9125" s="41"/>
      <c r="J9125" s="41"/>
      <c r="K9125" s="41"/>
      <c r="L9125" s="41"/>
      <c r="M9125" s="92"/>
      <c r="N9125" s="41"/>
      <c r="O9125" s="41"/>
      <c r="P9125" s="41"/>
      <c r="Q9125" s="41"/>
      <c r="R9125" s="41"/>
      <c r="S9125" s="41"/>
      <c r="T9125" s="41"/>
      <c r="U9125" s="47"/>
      <c r="V9125" s="49"/>
      <c r="W9125" s="41"/>
      <c r="X9125" s="41"/>
      <c r="Y9125" s="41"/>
      <c r="AA9125" s="37" t="str">
        <f>IF($I9125&lt;&gt;"",VLOOKUP($I9125,'Valid Values - Search'!$R$4:$T$4719,3,FALSE),"")</f>
        <v/>
      </c>
      <c r="AB9125" s="37" t="str">
        <f>IF($I9125&lt;&gt;"",VLOOKUP($I9125,'Valid Values - Search'!$R$4:$S$4719,2,FALSE),"")</f>
        <v/>
      </c>
      <c r="AC9125" s="38" t="str">
        <f t="shared" si="142"/>
        <v/>
      </c>
      <c r="AD9125" s="38"/>
    </row>
    <row r="9126" spans="1:30">
      <c r="A9126" s="46"/>
      <c r="B9126" s="47"/>
      <c r="C9126" s="49"/>
      <c r="D9126" s="41"/>
      <c r="E9126" s="41"/>
      <c r="F9126" s="41"/>
      <c r="G9126" s="50" t="str">
        <f>IF(A9126&lt;&gt;"",CONCATENATE(A9126,":",YEAR(B9126),IF(MONTH(B9126)&gt;9,MONTH(B9126),CONCATENATE(0,MONTH(B9126))),IF(DAY(B9126)&gt;9,DAY(B9126),CONCATENATE(0,DAY(B9126))),IF(HOUR(C9126)&gt;9,HOUR(C9126),CONCATENATE(0,HOUR(C9126))),IF(MINUTE(C9126)&gt;9,MINUTE(C9126),CONCATENATE(0,MINUTE(C9126))),":",VLOOKUP(F9126,'Valid Values - Results'!$D$4:$F$12,3,FALSE)),"")</f>
        <v/>
      </c>
      <c r="H9126" s="41"/>
      <c r="I9126" s="41"/>
      <c r="J9126" s="41"/>
      <c r="K9126" s="41"/>
      <c r="L9126" s="41"/>
      <c r="M9126" s="92"/>
      <c r="N9126" s="41"/>
      <c r="O9126" s="41"/>
      <c r="P9126" s="41"/>
      <c r="Q9126" s="41"/>
      <c r="R9126" s="41"/>
      <c r="S9126" s="41"/>
      <c r="T9126" s="41"/>
      <c r="U9126" s="47"/>
      <c r="V9126" s="49"/>
      <c r="W9126" s="41"/>
      <c r="X9126" s="41"/>
      <c r="Y9126" s="41"/>
      <c r="AA9126" s="37" t="str">
        <f>IF($I9126&lt;&gt;"",VLOOKUP($I9126,'Valid Values - Search'!$R$4:$T$4719,3,FALSE),"")</f>
        <v/>
      </c>
      <c r="AB9126" s="37" t="str">
        <f>IF($I9126&lt;&gt;"",VLOOKUP($I9126,'Valid Values - Search'!$R$4:$S$4719,2,FALSE),"")</f>
        <v/>
      </c>
      <c r="AC9126" s="38" t="str">
        <f t="shared" si="142"/>
        <v/>
      </c>
      <c r="AD9126" s="38"/>
    </row>
    <row r="9127" spans="1:30">
      <c r="A9127" s="46"/>
      <c r="B9127" s="47"/>
      <c r="C9127" s="49"/>
      <c r="D9127" s="41"/>
      <c r="E9127" s="41"/>
      <c r="F9127" s="41"/>
      <c r="G9127" s="50" t="str">
        <f>IF(A9127&lt;&gt;"",CONCATENATE(A9127,":",YEAR(B9127),IF(MONTH(B9127)&gt;9,MONTH(B9127),CONCATENATE(0,MONTH(B9127))),IF(DAY(B9127)&gt;9,DAY(B9127),CONCATENATE(0,DAY(B9127))),IF(HOUR(C9127)&gt;9,HOUR(C9127),CONCATENATE(0,HOUR(C9127))),IF(MINUTE(C9127)&gt;9,MINUTE(C9127),CONCATENATE(0,MINUTE(C9127))),":",VLOOKUP(F9127,'Valid Values - Results'!$D$4:$F$12,3,FALSE)),"")</f>
        <v/>
      </c>
      <c r="H9127" s="41"/>
      <c r="I9127" s="41"/>
      <c r="J9127" s="41"/>
      <c r="K9127" s="41"/>
      <c r="L9127" s="41"/>
      <c r="M9127" s="92"/>
      <c r="N9127" s="41"/>
      <c r="O9127" s="41"/>
      <c r="P9127" s="41"/>
      <c r="Q9127" s="41"/>
      <c r="R9127" s="41"/>
      <c r="S9127" s="41"/>
      <c r="T9127" s="41"/>
      <c r="U9127" s="47"/>
      <c r="V9127" s="49"/>
      <c r="W9127" s="41"/>
      <c r="X9127" s="41"/>
      <c r="Y9127" s="41"/>
      <c r="AA9127" s="37" t="str">
        <f>IF($I9127&lt;&gt;"",VLOOKUP($I9127,'Valid Values - Search'!$R$4:$T$4719,3,FALSE),"")</f>
        <v/>
      </c>
      <c r="AB9127" s="37" t="str">
        <f>IF($I9127&lt;&gt;"",VLOOKUP($I9127,'Valid Values - Search'!$R$4:$S$4719,2,FALSE),"")</f>
        <v/>
      </c>
      <c r="AC9127" s="38" t="str">
        <f t="shared" si="142"/>
        <v/>
      </c>
      <c r="AD9127" s="38"/>
    </row>
    <row r="9128" spans="1:30">
      <c r="A9128" s="46"/>
      <c r="B9128" s="47"/>
      <c r="C9128" s="49"/>
      <c r="D9128" s="41"/>
      <c r="E9128" s="41"/>
      <c r="F9128" s="41"/>
      <c r="G9128" s="50" t="str">
        <f>IF(A9128&lt;&gt;"",CONCATENATE(A9128,":",YEAR(B9128),IF(MONTH(B9128)&gt;9,MONTH(B9128),CONCATENATE(0,MONTH(B9128))),IF(DAY(B9128)&gt;9,DAY(B9128),CONCATENATE(0,DAY(B9128))),IF(HOUR(C9128)&gt;9,HOUR(C9128),CONCATENATE(0,HOUR(C9128))),IF(MINUTE(C9128)&gt;9,MINUTE(C9128),CONCATENATE(0,MINUTE(C9128))),":",VLOOKUP(F9128,'Valid Values - Results'!$D$4:$F$12,3,FALSE)),"")</f>
        <v/>
      </c>
      <c r="H9128" s="41"/>
      <c r="I9128" s="41"/>
      <c r="J9128" s="41"/>
      <c r="K9128" s="41"/>
      <c r="L9128" s="41"/>
      <c r="M9128" s="92"/>
      <c r="N9128" s="41"/>
      <c r="O9128" s="41"/>
      <c r="P9128" s="41"/>
      <c r="Q9128" s="41"/>
      <c r="R9128" s="41"/>
      <c r="S9128" s="41"/>
      <c r="T9128" s="41"/>
      <c r="U9128" s="47"/>
      <c r="V9128" s="49"/>
      <c r="W9128" s="41"/>
      <c r="X9128" s="41"/>
      <c r="Y9128" s="41"/>
      <c r="AA9128" s="37" t="str">
        <f>IF($I9128&lt;&gt;"",VLOOKUP($I9128,'Valid Values - Search'!$R$4:$T$4719,3,FALSE),"")</f>
        <v/>
      </c>
      <c r="AB9128" s="37" t="str">
        <f>IF($I9128&lt;&gt;"",VLOOKUP($I9128,'Valid Values - Search'!$R$4:$S$4719,2,FALSE),"")</f>
        <v/>
      </c>
      <c r="AC9128" s="38" t="str">
        <f t="shared" si="142"/>
        <v/>
      </c>
      <c r="AD9128" s="38"/>
    </row>
    <row r="9129" spans="1:30">
      <c r="A9129" s="46"/>
      <c r="B9129" s="47"/>
      <c r="C9129" s="49"/>
      <c r="D9129" s="41"/>
      <c r="E9129" s="41"/>
      <c r="F9129" s="41"/>
      <c r="G9129" s="50" t="str">
        <f>IF(A9129&lt;&gt;"",CONCATENATE(A9129,":",YEAR(B9129),IF(MONTH(B9129)&gt;9,MONTH(B9129),CONCATENATE(0,MONTH(B9129))),IF(DAY(B9129)&gt;9,DAY(B9129),CONCATENATE(0,DAY(B9129))),IF(HOUR(C9129)&gt;9,HOUR(C9129),CONCATENATE(0,HOUR(C9129))),IF(MINUTE(C9129)&gt;9,MINUTE(C9129),CONCATENATE(0,MINUTE(C9129))),":",VLOOKUP(F9129,'Valid Values - Results'!$D$4:$F$12,3,FALSE)),"")</f>
        <v/>
      </c>
      <c r="H9129" s="41"/>
      <c r="I9129" s="41"/>
      <c r="J9129" s="41"/>
      <c r="K9129" s="41"/>
      <c r="L9129" s="41"/>
      <c r="M9129" s="92"/>
      <c r="N9129" s="41"/>
      <c r="O9129" s="41"/>
      <c r="P9129" s="41"/>
      <c r="Q9129" s="41"/>
      <c r="R9129" s="41"/>
      <c r="S9129" s="41"/>
      <c r="T9129" s="41"/>
      <c r="U9129" s="47"/>
      <c r="V9129" s="49"/>
      <c r="W9129" s="41"/>
      <c r="X9129" s="41"/>
      <c r="Y9129" s="41"/>
      <c r="AA9129" s="37" t="str">
        <f>IF($I9129&lt;&gt;"",VLOOKUP($I9129,'Valid Values - Search'!$R$4:$T$4719,3,FALSE),"")</f>
        <v/>
      </c>
      <c r="AB9129" s="37" t="str">
        <f>IF($I9129&lt;&gt;"",VLOOKUP($I9129,'Valid Values - Search'!$R$4:$S$4719,2,FALSE),"")</f>
        <v/>
      </c>
      <c r="AC9129" s="38" t="str">
        <f t="shared" si="142"/>
        <v/>
      </c>
      <c r="AD9129" s="38"/>
    </row>
    <row r="9130" spans="1:30">
      <c r="A9130" s="46"/>
      <c r="B9130" s="47"/>
      <c r="C9130" s="49"/>
      <c r="D9130" s="41"/>
      <c r="E9130" s="41"/>
      <c r="F9130" s="41"/>
      <c r="G9130" s="50" t="str">
        <f>IF(A9130&lt;&gt;"",CONCATENATE(A9130,":",YEAR(B9130),IF(MONTH(B9130)&gt;9,MONTH(B9130),CONCATENATE(0,MONTH(B9130))),IF(DAY(B9130)&gt;9,DAY(B9130),CONCATENATE(0,DAY(B9130))),IF(HOUR(C9130)&gt;9,HOUR(C9130),CONCATENATE(0,HOUR(C9130))),IF(MINUTE(C9130)&gt;9,MINUTE(C9130),CONCATENATE(0,MINUTE(C9130))),":",VLOOKUP(F9130,'Valid Values - Results'!$D$4:$F$12,3,FALSE)),"")</f>
        <v/>
      </c>
      <c r="H9130" s="41"/>
      <c r="I9130" s="41"/>
      <c r="J9130" s="41"/>
      <c r="K9130" s="41"/>
      <c r="L9130" s="41"/>
      <c r="M9130" s="92"/>
      <c r="N9130" s="41"/>
      <c r="O9130" s="41"/>
      <c r="P9130" s="41"/>
      <c r="Q9130" s="41"/>
      <c r="R9130" s="41"/>
      <c r="S9130" s="41"/>
      <c r="T9130" s="41"/>
      <c r="U9130" s="47"/>
      <c r="V9130" s="49"/>
      <c r="W9130" s="41"/>
      <c r="X9130" s="41"/>
      <c r="Y9130" s="41"/>
      <c r="AA9130" s="37" t="str">
        <f>IF($I9130&lt;&gt;"",VLOOKUP($I9130,'Valid Values - Search'!$R$4:$T$4719,3,FALSE),"")</f>
        <v/>
      </c>
      <c r="AB9130" s="37" t="str">
        <f>IF($I9130&lt;&gt;"",VLOOKUP($I9130,'Valid Values - Search'!$R$4:$S$4719,2,FALSE),"")</f>
        <v/>
      </c>
      <c r="AC9130" s="38" t="str">
        <f t="shared" si="142"/>
        <v/>
      </c>
      <c r="AD9130" s="38"/>
    </row>
    <row r="9131" spans="1:30">
      <c r="A9131" s="46"/>
      <c r="B9131" s="47"/>
      <c r="C9131" s="49"/>
      <c r="D9131" s="41"/>
      <c r="E9131" s="41"/>
      <c r="F9131" s="41"/>
      <c r="G9131" s="50" t="str">
        <f>IF(A9131&lt;&gt;"",CONCATENATE(A9131,":",YEAR(B9131),IF(MONTH(B9131)&gt;9,MONTH(B9131),CONCATENATE(0,MONTH(B9131))),IF(DAY(B9131)&gt;9,DAY(B9131),CONCATENATE(0,DAY(B9131))),IF(HOUR(C9131)&gt;9,HOUR(C9131),CONCATENATE(0,HOUR(C9131))),IF(MINUTE(C9131)&gt;9,MINUTE(C9131),CONCATENATE(0,MINUTE(C9131))),":",VLOOKUP(F9131,'Valid Values - Results'!$D$4:$F$12,3,FALSE)),"")</f>
        <v/>
      </c>
      <c r="H9131" s="41"/>
      <c r="I9131" s="41"/>
      <c r="J9131" s="41"/>
      <c r="K9131" s="41"/>
      <c r="L9131" s="41"/>
      <c r="M9131" s="92"/>
      <c r="N9131" s="41"/>
      <c r="O9131" s="41"/>
      <c r="P9131" s="41"/>
      <c r="Q9131" s="41"/>
      <c r="R9131" s="41"/>
      <c r="S9131" s="41"/>
      <c r="T9131" s="41"/>
      <c r="U9131" s="47"/>
      <c r="V9131" s="49"/>
      <c r="W9131" s="41"/>
      <c r="X9131" s="41"/>
      <c r="Y9131" s="41"/>
      <c r="AA9131" s="37" t="str">
        <f>IF($I9131&lt;&gt;"",VLOOKUP($I9131,'Valid Values - Search'!$R$4:$T$4719,3,FALSE),"")</f>
        <v/>
      </c>
      <c r="AB9131" s="37" t="str">
        <f>IF($I9131&lt;&gt;"",VLOOKUP($I9131,'Valid Values - Search'!$R$4:$S$4719,2,FALSE),"")</f>
        <v/>
      </c>
      <c r="AC9131" s="38" t="str">
        <f t="shared" si="142"/>
        <v/>
      </c>
      <c r="AD9131" s="38"/>
    </row>
    <row r="9132" spans="1:30">
      <c r="A9132" s="46"/>
      <c r="B9132" s="47"/>
      <c r="C9132" s="49"/>
      <c r="D9132" s="41"/>
      <c r="E9132" s="41"/>
      <c r="F9132" s="41"/>
      <c r="G9132" s="50" t="str">
        <f>IF(A9132&lt;&gt;"",CONCATENATE(A9132,":",YEAR(B9132),IF(MONTH(B9132)&gt;9,MONTH(B9132),CONCATENATE(0,MONTH(B9132))),IF(DAY(B9132)&gt;9,DAY(B9132),CONCATENATE(0,DAY(B9132))),IF(HOUR(C9132)&gt;9,HOUR(C9132),CONCATENATE(0,HOUR(C9132))),IF(MINUTE(C9132)&gt;9,MINUTE(C9132),CONCATENATE(0,MINUTE(C9132))),":",VLOOKUP(F9132,'Valid Values - Results'!$D$4:$F$12,3,FALSE)),"")</f>
        <v/>
      </c>
      <c r="H9132" s="41"/>
      <c r="I9132" s="41"/>
      <c r="J9132" s="41"/>
      <c r="K9132" s="41"/>
      <c r="L9132" s="41"/>
      <c r="M9132" s="92"/>
      <c r="N9132" s="41"/>
      <c r="O9132" s="41"/>
      <c r="P9132" s="41"/>
      <c r="Q9132" s="41"/>
      <c r="R9132" s="41"/>
      <c r="S9132" s="41"/>
      <c r="T9132" s="41"/>
      <c r="U9132" s="47"/>
      <c r="V9132" s="49"/>
      <c r="W9132" s="41"/>
      <c r="X9132" s="41"/>
      <c r="Y9132" s="41"/>
      <c r="AA9132" s="37" t="str">
        <f>IF($I9132&lt;&gt;"",VLOOKUP($I9132,'Valid Values - Search'!$R$4:$T$4719,3,FALSE),"")</f>
        <v/>
      </c>
      <c r="AB9132" s="37" t="str">
        <f>IF($I9132&lt;&gt;"",VLOOKUP($I9132,'Valid Values - Search'!$R$4:$S$4719,2,FALSE),"")</f>
        <v/>
      </c>
      <c r="AC9132" s="38" t="str">
        <f t="shared" si="142"/>
        <v/>
      </c>
      <c r="AD9132" s="38"/>
    </row>
    <row r="9133" spans="1:30">
      <c r="A9133" s="46"/>
      <c r="B9133" s="47"/>
      <c r="C9133" s="49"/>
      <c r="D9133" s="41"/>
      <c r="E9133" s="41"/>
      <c r="F9133" s="41"/>
      <c r="G9133" s="50" t="str">
        <f>IF(A9133&lt;&gt;"",CONCATENATE(A9133,":",YEAR(B9133),IF(MONTH(B9133)&gt;9,MONTH(B9133),CONCATENATE(0,MONTH(B9133))),IF(DAY(B9133)&gt;9,DAY(B9133),CONCATENATE(0,DAY(B9133))),IF(HOUR(C9133)&gt;9,HOUR(C9133),CONCATENATE(0,HOUR(C9133))),IF(MINUTE(C9133)&gt;9,MINUTE(C9133),CONCATENATE(0,MINUTE(C9133))),":",VLOOKUP(F9133,'Valid Values - Results'!$D$4:$F$12,3,FALSE)),"")</f>
        <v/>
      </c>
      <c r="H9133" s="41"/>
      <c r="I9133" s="41"/>
      <c r="J9133" s="41"/>
      <c r="K9133" s="41"/>
      <c r="L9133" s="41"/>
      <c r="M9133" s="92"/>
      <c r="N9133" s="41"/>
      <c r="O9133" s="41"/>
      <c r="P9133" s="41"/>
      <c r="Q9133" s="41"/>
      <c r="R9133" s="41"/>
      <c r="S9133" s="41"/>
      <c r="T9133" s="41"/>
      <c r="U9133" s="47"/>
      <c r="V9133" s="49"/>
      <c r="W9133" s="41"/>
      <c r="X9133" s="41"/>
      <c r="Y9133" s="41"/>
      <c r="AA9133" s="37" t="str">
        <f>IF($I9133&lt;&gt;"",VLOOKUP($I9133,'Valid Values - Search'!$R$4:$T$4719,3,FALSE),"")</f>
        <v/>
      </c>
      <c r="AB9133" s="37" t="str">
        <f>IF($I9133&lt;&gt;"",VLOOKUP($I9133,'Valid Values - Search'!$R$4:$S$4719,2,FALSE),"")</f>
        <v/>
      </c>
      <c r="AC9133" s="38" t="str">
        <f t="shared" si="142"/>
        <v/>
      </c>
      <c r="AD9133" s="38"/>
    </row>
    <row r="9134" spans="1:30">
      <c r="A9134" s="46"/>
      <c r="B9134" s="47"/>
      <c r="C9134" s="49"/>
      <c r="D9134" s="41"/>
      <c r="E9134" s="41"/>
      <c r="F9134" s="41"/>
      <c r="G9134" s="50" t="str">
        <f>IF(A9134&lt;&gt;"",CONCATENATE(A9134,":",YEAR(B9134),IF(MONTH(B9134)&gt;9,MONTH(B9134),CONCATENATE(0,MONTH(B9134))),IF(DAY(B9134)&gt;9,DAY(B9134),CONCATENATE(0,DAY(B9134))),IF(HOUR(C9134)&gt;9,HOUR(C9134),CONCATENATE(0,HOUR(C9134))),IF(MINUTE(C9134)&gt;9,MINUTE(C9134),CONCATENATE(0,MINUTE(C9134))),":",VLOOKUP(F9134,'Valid Values - Results'!$D$4:$F$12,3,FALSE)),"")</f>
        <v/>
      </c>
      <c r="H9134" s="41"/>
      <c r="I9134" s="41"/>
      <c r="J9134" s="41"/>
      <c r="K9134" s="41"/>
      <c r="L9134" s="41"/>
      <c r="M9134" s="92"/>
      <c r="N9134" s="41"/>
      <c r="O9134" s="41"/>
      <c r="P9134" s="41"/>
      <c r="Q9134" s="41"/>
      <c r="R9134" s="41"/>
      <c r="S9134" s="41"/>
      <c r="T9134" s="41"/>
      <c r="U9134" s="47"/>
      <c r="V9134" s="49"/>
      <c r="W9134" s="41"/>
      <c r="X9134" s="41"/>
      <c r="Y9134" s="41"/>
      <c r="AA9134" s="37" t="str">
        <f>IF($I9134&lt;&gt;"",VLOOKUP($I9134,'Valid Values - Search'!$R$4:$T$4719,3,FALSE),"")</f>
        <v/>
      </c>
      <c r="AB9134" s="37" t="str">
        <f>IF($I9134&lt;&gt;"",VLOOKUP($I9134,'Valid Values - Search'!$R$4:$S$4719,2,FALSE),"")</f>
        <v/>
      </c>
      <c r="AC9134" s="38" t="str">
        <f t="shared" si="142"/>
        <v/>
      </c>
      <c r="AD9134" s="38"/>
    </row>
    <row r="9135" spans="1:30">
      <c r="A9135" s="46"/>
      <c r="B9135" s="47"/>
      <c r="C9135" s="49"/>
      <c r="D9135" s="41"/>
      <c r="E9135" s="41"/>
      <c r="F9135" s="41"/>
      <c r="G9135" s="50" t="str">
        <f>IF(A9135&lt;&gt;"",CONCATENATE(A9135,":",YEAR(B9135),IF(MONTH(B9135)&gt;9,MONTH(B9135),CONCATENATE(0,MONTH(B9135))),IF(DAY(B9135)&gt;9,DAY(B9135),CONCATENATE(0,DAY(B9135))),IF(HOUR(C9135)&gt;9,HOUR(C9135),CONCATENATE(0,HOUR(C9135))),IF(MINUTE(C9135)&gt;9,MINUTE(C9135),CONCATENATE(0,MINUTE(C9135))),":",VLOOKUP(F9135,'Valid Values - Results'!$D$4:$F$12,3,FALSE)),"")</f>
        <v/>
      </c>
      <c r="H9135" s="41"/>
      <c r="I9135" s="41"/>
      <c r="J9135" s="41"/>
      <c r="K9135" s="41"/>
      <c r="L9135" s="41"/>
      <c r="M9135" s="92"/>
      <c r="N9135" s="41"/>
      <c r="O9135" s="41"/>
      <c r="P9135" s="41"/>
      <c r="Q9135" s="41"/>
      <c r="R9135" s="41"/>
      <c r="S9135" s="41"/>
      <c r="T9135" s="41"/>
      <c r="U9135" s="47"/>
      <c r="V9135" s="49"/>
      <c r="W9135" s="41"/>
      <c r="X9135" s="41"/>
      <c r="Y9135" s="41"/>
      <c r="AA9135" s="37" t="str">
        <f>IF($I9135&lt;&gt;"",VLOOKUP($I9135,'Valid Values - Search'!$R$4:$T$4719,3,FALSE),"")</f>
        <v/>
      </c>
      <c r="AB9135" s="37" t="str">
        <f>IF($I9135&lt;&gt;"",VLOOKUP($I9135,'Valid Values - Search'!$R$4:$S$4719,2,FALSE),"")</f>
        <v/>
      </c>
      <c r="AC9135" s="38" t="str">
        <f t="shared" si="142"/>
        <v/>
      </c>
      <c r="AD9135" s="38"/>
    </row>
    <row r="9136" spans="1:30">
      <c r="A9136" s="46"/>
      <c r="B9136" s="47"/>
      <c r="C9136" s="49"/>
      <c r="D9136" s="41"/>
      <c r="E9136" s="41"/>
      <c r="F9136" s="41"/>
      <c r="G9136" s="50" t="str">
        <f>IF(A9136&lt;&gt;"",CONCATENATE(A9136,":",YEAR(B9136),IF(MONTH(B9136)&gt;9,MONTH(B9136),CONCATENATE(0,MONTH(B9136))),IF(DAY(B9136)&gt;9,DAY(B9136),CONCATENATE(0,DAY(B9136))),IF(HOUR(C9136)&gt;9,HOUR(C9136),CONCATENATE(0,HOUR(C9136))),IF(MINUTE(C9136)&gt;9,MINUTE(C9136),CONCATENATE(0,MINUTE(C9136))),":",VLOOKUP(F9136,'Valid Values - Results'!$D$4:$F$12,3,FALSE)),"")</f>
        <v/>
      </c>
      <c r="H9136" s="41"/>
      <c r="I9136" s="41"/>
      <c r="J9136" s="41"/>
      <c r="K9136" s="41"/>
      <c r="L9136" s="41"/>
      <c r="M9136" s="92"/>
      <c r="N9136" s="41"/>
      <c r="O9136" s="41"/>
      <c r="P9136" s="41"/>
      <c r="Q9136" s="41"/>
      <c r="R9136" s="41"/>
      <c r="S9136" s="41"/>
      <c r="T9136" s="41"/>
      <c r="U9136" s="47"/>
      <c r="V9136" s="49"/>
      <c r="W9136" s="41"/>
      <c r="X9136" s="41"/>
      <c r="Y9136" s="41"/>
      <c r="AA9136" s="37" t="str">
        <f>IF($I9136&lt;&gt;"",VLOOKUP($I9136,'Valid Values - Search'!$R$4:$T$4719,3,FALSE),"")</f>
        <v/>
      </c>
      <c r="AB9136" s="37" t="str">
        <f>IF($I9136&lt;&gt;"",VLOOKUP($I9136,'Valid Values - Search'!$R$4:$S$4719,2,FALSE),"")</f>
        <v/>
      </c>
      <c r="AC9136" s="38" t="str">
        <f t="shared" si="142"/>
        <v/>
      </c>
      <c r="AD9136" s="38"/>
    </row>
    <row r="9137" spans="1:30">
      <c r="A9137" s="46"/>
      <c r="B9137" s="47"/>
      <c r="C9137" s="49"/>
      <c r="D9137" s="41"/>
      <c r="E9137" s="41"/>
      <c r="F9137" s="41"/>
      <c r="G9137" s="50" t="str">
        <f>IF(A9137&lt;&gt;"",CONCATENATE(A9137,":",YEAR(B9137),IF(MONTH(B9137)&gt;9,MONTH(B9137),CONCATENATE(0,MONTH(B9137))),IF(DAY(B9137)&gt;9,DAY(B9137),CONCATENATE(0,DAY(B9137))),IF(HOUR(C9137)&gt;9,HOUR(C9137),CONCATENATE(0,HOUR(C9137))),IF(MINUTE(C9137)&gt;9,MINUTE(C9137),CONCATENATE(0,MINUTE(C9137))),":",VLOOKUP(F9137,'Valid Values - Results'!$D$4:$F$12,3,FALSE)),"")</f>
        <v/>
      </c>
      <c r="H9137" s="41"/>
      <c r="I9137" s="41"/>
      <c r="J9137" s="41"/>
      <c r="K9137" s="41"/>
      <c r="L9137" s="41"/>
      <c r="M9137" s="92"/>
      <c r="N9137" s="41"/>
      <c r="O9137" s="41"/>
      <c r="P9137" s="41"/>
      <c r="Q9137" s="41"/>
      <c r="R9137" s="41"/>
      <c r="S9137" s="41"/>
      <c r="T9137" s="41"/>
      <c r="U9137" s="47"/>
      <c r="V9137" s="49"/>
      <c r="W9137" s="41"/>
      <c r="X9137" s="41"/>
      <c r="Y9137" s="41"/>
      <c r="AA9137" s="37" t="str">
        <f>IF($I9137&lt;&gt;"",VLOOKUP($I9137,'Valid Values - Search'!$R$4:$T$4719,3,FALSE),"")</f>
        <v/>
      </c>
      <c r="AB9137" s="37" t="str">
        <f>IF($I9137&lt;&gt;"",VLOOKUP($I9137,'Valid Values - Search'!$R$4:$S$4719,2,FALSE),"")</f>
        <v/>
      </c>
      <c r="AC9137" s="38" t="str">
        <f t="shared" si="142"/>
        <v/>
      </c>
      <c r="AD9137" s="38"/>
    </row>
    <row r="9138" spans="1:30">
      <c r="A9138" s="46"/>
      <c r="B9138" s="47"/>
      <c r="C9138" s="49"/>
      <c r="D9138" s="41"/>
      <c r="E9138" s="41"/>
      <c r="F9138" s="41"/>
      <c r="G9138" s="50" t="str">
        <f>IF(A9138&lt;&gt;"",CONCATENATE(A9138,":",YEAR(B9138),IF(MONTH(B9138)&gt;9,MONTH(B9138),CONCATENATE(0,MONTH(B9138))),IF(DAY(B9138)&gt;9,DAY(B9138),CONCATENATE(0,DAY(B9138))),IF(HOUR(C9138)&gt;9,HOUR(C9138),CONCATENATE(0,HOUR(C9138))),IF(MINUTE(C9138)&gt;9,MINUTE(C9138),CONCATENATE(0,MINUTE(C9138))),":",VLOOKUP(F9138,'Valid Values - Results'!$D$4:$F$12,3,FALSE)),"")</f>
        <v/>
      </c>
      <c r="H9138" s="41"/>
      <c r="I9138" s="41"/>
      <c r="J9138" s="41"/>
      <c r="K9138" s="41"/>
      <c r="L9138" s="41"/>
      <c r="M9138" s="92"/>
      <c r="N9138" s="41"/>
      <c r="O9138" s="41"/>
      <c r="P9138" s="41"/>
      <c r="Q9138" s="41"/>
      <c r="R9138" s="41"/>
      <c r="S9138" s="41"/>
      <c r="T9138" s="41"/>
      <c r="U9138" s="47"/>
      <c r="V9138" s="49"/>
      <c r="W9138" s="41"/>
      <c r="X9138" s="41"/>
      <c r="Y9138" s="41"/>
      <c r="AA9138" s="37" t="str">
        <f>IF($I9138&lt;&gt;"",VLOOKUP($I9138,'Valid Values - Search'!$R$4:$T$4719,3,FALSE),"")</f>
        <v/>
      </c>
      <c r="AB9138" s="37" t="str">
        <f>IF($I9138&lt;&gt;"",VLOOKUP($I9138,'Valid Values - Search'!$R$4:$S$4719,2,FALSE),"")</f>
        <v/>
      </c>
      <c r="AC9138" s="38" t="str">
        <f t="shared" si="142"/>
        <v/>
      </c>
      <c r="AD9138" s="38"/>
    </row>
    <row r="9139" spans="1:30">
      <c r="A9139" s="46"/>
      <c r="B9139" s="47"/>
      <c r="C9139" s="49"/>
      <c r="D9139" s="41"/>
      <c r="E9139" s="41"/>
      <c r="F9139" s="41"/>
      <c r="G9139" s="50" t="str">
        <f>IF(A9139&lt;&gt;"",CONCATENATE(A9139,":",YEAR(B9139),IF(MONTH(B9139)&gt;9,MONTH(B9139),CONCATENATE(0,MONTH(B9139))),IF(DAY(B9139)&gt;9,DAY(B9139),CONCATENATE(0,DAY(B9139))),IF(HOUR(C9139)&gt;9,HOUR(C9139),CONCATENATE(0,HOUR(C9139))),IF(MINUTE(C9139)&gt;9,MINUTE(C9139),CONCATENATE(0,MINUTE(C9139))),":",VLOOKUP(F9139,'Valid Values - Results'!$D$4:$F$12,3,FALSE)),"")</f>
        <v/>
      </c>
      <c r="H9139" s="41"/>
      <c r="I9139" s="41"/>
      <c r="J9139" s="41"/>
      <c r="K9139" s="41"/>
      <c r="L9139" s="41"/>
      <c r="M9139" s="92"/>
      <c r="N9139" s="41"/>
      <c r="O9139" s="41"/>
      <c r="P9139" s="41"/>
      <c r="Q9139" s="41"/>
      <c r="R9139" s="41"/>
      <c r="S9139" s="41"/>
      <c r="T9139" s="41"/>
      <c r="U9139" s="47"/>
      <c r="V9139" s="49"/>
      <c r="W9139" s="41"/>
      <c r="X9139" s="41"/>
      <c r="Y9139" s="41"/>
      <c r="AA9139" s="37" t="str">
        <f>IF($I9139&lt;&gt;"",VLOOKUP($I9139,'Valid Values - Search'!$R$4:$T$4719,3,FALSE),"")</f>
        <v/>
      </c>
      <c r="AB9139" s="37" t="str">
        <f>IF($I9139&lt;&gt;"",VLOOKUP($I9139,'Valid Values - Search'!$R$4:$S$4719,2,FALSE),"")</f>
        <v/>
      </c>
      <c r="AC9139" s="38" t="str">
        <f t="shared" si="142"/>
        <v/>
      </c>
      <c r="AD9139" s="38"/>
    </row>
    <row r="9140" spans="1:30">
      <c r="A9140" s="46"/>
      <c r="B9140" s="47"/>
      <c r="C9140" s="49"/>
      <c r="D9140" s="41"/>
      <c r="E9140" s="41"/>
      <c r="F9140" s="41"/>
      <c r="G9140" s="50" t="str">
        <f>IF(A9140&lt;&gt;"",CONCATENATE(A9140,":",YEAR(B9140),IF(MONTH(B9140)&gt;9,MONTH(B9140),CONCATENATE(0,MONTH(B9140))),IF(DAY(B9140)&gt;9,DAY(B9140),CONCATENATE(0,DAY(B9140))),IF(HOUR(C9140)&gt;9,HOUR(C9140),CONCATENATE(0,HOUR(C9140))),IF(MINUTE(C9140)&gt;9,MINUTE(C9140),CONCATENATE(0,MINUTE(C9140))),":",VLOOKUP(F9140,'Valid Values - Results'!$D$4:$F$12,3,FALSE)),"")</f>
        <v/>
      </c>
      <c r="H9140" s="41"/>
      <c r="I9140" s="41"/>
      <c r="J9140" s="41"/>
      <c r="K9140" s="41"/>
      <c r="L9140" s="41"/>
      <c r="M9140" s="92"/>
      <c r="N9140" s="41"/>
      <c r="O9140" s="41"/>
      <c r="P9140" s="41"/>
      <c r="Q9140" s="41"/>
      <c r="R9140" s="41"/>
      <c r="S9140" s="41"/>
      <c r="T9140" s="41"/>
      <c r="U9140" s="47"/>
      <c r="V9140" s="49"/>
      <c r="W9140" s="41"/>
      <c r="X9140" s="41"/>
      <c r="Y9140" s="41"/>
      <c r="AA9140" s="37" t="str">
        <f>IF($I9140&lt;&gt;"",VLOOKUP($I9140,'Valid Values - Search'!$R$4:$T$4719,3,FALSE),"")</f>
        <v/>
      </c>
      <c r="AB9140" s="37" t="str">
        <f>IF($I9140&lt;&gt;"",VLOOKUP($I9140,'Valid Values - Search'!$R$4:$S$4719,2,FALSE),"")</f>
        <v/>
      </c>
      <c r="AC9140" s="38" t="str">
        <f t="shared" si="142"/>
        <v/>
      </c>
      <c r="AD9140" s="38"/>
    </row>
    <row r="9141" spans="1:30">
      <c r="A9141" s="46"/>
      <c r="B9141" s="47"/>
      <c r="C9141" s="49"/>
      <c r="D9141" s="41"/>
      <c r="E9141" s="41"/>
      <c r="F9141" s="41"/>
      <c r="G9141" s="50" t="str">
        <f>IF(A9141&lt;&gt;"",CONCATENATE(A9141,":",YEAR(B9141),IF(MONTH(B9141)&gt;9,MONTH(B9141),CONCATENATE(0,MONTH(B9141))),IF(DAY(B9141)&gt;9,DAY(B9141),CONCATENATE(0,DAY(B9141))),IF(HOUR(C9141)&gt;9,HOUR(C9141),CONCATENATE(0,HOUR(C9141))),IF(MINUTE(C9141)&gt;9,MINUTE(C9141),CONCATENATE(0,MINUTE(C9141))),":",VLOOKUP(F9141,'Valid Values - Results'!$D$4:$F$12,3,FALSE)),"")</f>
        <v/>
      </c>
      <c r="H9141" s="41"/>
      <c r="I9141" s="41"/>
      <c r="J9141" s="41"/>
      <c r="K9141" s="41"/>
      <c r="L9141" s="41"/>
      <c r="M9141" s="92"/>
      <c r="N9141" s="41"/>
      <c r="O9141" s="41"/>
      <c r="P9141" s="41"/>
      <c r="Q9141" s="41"/>
      <c r="R9141" s="41"/>
      <c r="S9141" s="41"/>
      <c r="T9141" s="41"/>
      <c r="U9141" s="47"/>
      <c r="V9141" s="49"/>
      <c r="W9141" s="41"/>
      <c r="X9141" s="41"/>
      <c r="Y9141" s="41"/>
      <c r="AA9141" s="37" t="str">
        <f>IF($I9141&lt;&gt;"",VLOOKUP($I9141,'Valid Values - Search'!$R$4:$T$4719,3,FALSE),"")</f>
        <v/>
      </c>
      <c r="AB9141" s="37" t="str">
        <f>IF($I9141&lt;&gt;"",VLOOKUP($I9141,'Valid Values - Search'!$R$4:$S$4719,2,FALSE),"")</f>
        <v/>
      </c>
      <c r="AC9141" s="38" t="str">
        <f t="shared" si="142"/>
        <v/>
      </c>
      <c r="AD9141" s="38"/>
    </row>
    <row r="9142" spans="1:30">
      <c r="A9142" s="46"/>
      <c r="B9142" s="47"/>
      <c r="C9142" s="49"/>
      <c r="D9142" s="41"/>
      <c r="E9142" s="41"/>
      <c r="F9142" s="41"/>
      <c r="G9142" s="50" t="str">
        <f>IF(A9142&lt;&gt;"",CONCATENATE(A9142,":",YEAR(B9142),IF(MONTH(B9142)&gt;9,MONTH(B9142),CONCATENATE(0,MONTH(B9142))),IF(DAY(B9142)&gt;9,DAY(B9142),CONCATENATE(0,DAY(B9142))),IF(HOUR(C9142)&gt;9,HOUR(C9142),CONCATENATE(0,HOUR(C9142))),IF(MINUTE(C9142)&gt;9,MINUTE(C9142),CONCATENATE(0,MINUTE(C9142))),":",VLOOKUP(F9142,'Valid Values - Results'!$D$4:$F$12,3,FALSE)),"")</f>
        <v/>
      </c>
      <c r="H9142" s="41"/>
      <c r="I9142" s="41"/>
      <c r="J9142" s="41"/>
      <c r="K9142" s="41"/>
      <c r="L9142" s="41"/>
      <c r="M9142" s="92"/>
      <c r="N9142" s="41"/>
      <c r="O9142" s="41"/>
      <c r="P9142" s="41"/>
      <c r="Q9142" s="41"/>
      <c r="R9142" s="41"/>
      <c r="S9142" s="41"/>
      <c r="T9142" s="41"/>
      <c r="U9142" s="47"/>
      <c r="V9142" s="49"/>
      <c r="W9142" s="41"/>
      <c r="X9142" s="41"/>
      <c r="Y9142" s="41"/>
      <c r="AA9142" s="37" t="str">
        <f>IF($I9142&lt;&gt;"",VLOOKUP($I9142,'Valid Values - Search'!$R$4:$T$4719,3,FALSE),"")</f>
        <v/>
      </c>
      <c r="AB9142" s="37" t="str">
        <f>IF($I9142&lt;&gt;"",VLOOKUP($I9142,'Valid Values - Search'!$R$4:$S$4719,2,FALSE),"")</f>
        <v/>
      </c>
      <c r="AC9142" s="38" t="str">
        <f t="shared" si="142"/>
        <v/>
      </c>
      <c r="AD9142" s="38"/>
    </row>
    <row r="9143" spans="1:30">
      <c r="A9143" s="46"/>
      <c r="B9143" s="47"/>
      <c r="C9143" s="49"/>
      <c r="D9143" s="41"/>
      <c r="E9143" s="41"/>
      <c r="F9143" s="41"/>
      <c r="G9143" s="50" t="str">
        <f>IF(A9143&lt;&gt;"",CONCATENATE(A9143,":",YEAR(B9143),IF(MONTH(B9143)&gt;9,MONTH(B9143),CONCATENATE(0,MONTH(B9143))),IF(DAY(B9143)&gt;9,DAY(B9143),CONCATENATE(0,DAY(B9143))),IF(HOUR(C9143)&gt;9,HOUR(C9143),CONCATENATE(0,HOUR(C9143))),IF(MINUTE(C9143)&gt;9,MINUTE(C9143),CONCATENATE(0,MINUTE(C9143))),":",VLOOKUP(F9143,'Valid Values - Results'!$D$4:$F$12,3,FALSE)),"")</f>
        <v/>
      </c>
      <c r="H9143" s="41"/>
      <c r="I9143" s="41"/>
      <c r="J9143" s="41"/>
      <c r="K9143" s="41"/>
      <c r="L9143" s="41"/>
      <c r="M9143" s="92"/>
      <c r="N9143" s="41"/>
      <c r="O9143" s="41"/>
      <c r="P9143" s="41"/>
      <c r="Q9143" s="41"/>
      <c r="R9143" s="41"/>
      <c r="S9143" s="41"/>
      <c r="T9143" s="41"/>
      <c r="U9143" s="47"/>
      <c r="V9143" s="49"/>
      <c r="W9143" s="41"/>
      <c r="X9143" s="41"/>
      <c r="Y9143" s="41"/>
      <c r="AA9143" s="37" t="str">
        <f>IF($I9143&lt;&gt;"",VLOOKUP($I9143,'Valid Values - Search'!$R$4:$T$4719,3,FALSE),"")</f>
        <v/>
      </c>
      <c r="AB9143" s="37" t="str">
        <f>IF($I9143&lt;&gt;"",VLOOKUP($I9143,'Valid Values - Search'!$R$4:$S$4719,2,FALSE),"")</f>
        <v/>
      </c>
      <c r="AC9143" s="38" t="str">
        <f t="shared" si="142"/>
        <v/>
      </c>
      <c r="AD9143" s="38"/>
    </row>
    <row r="9144" spans="1:30">
      <c r="A9144" s="46"/>
      <c r="B9144" s="47"/>
      <c r="C9144" s="49"/>
      <c r="D9144" s="41"/>
      <c r="E9144" s="41"/>
      <c r="F9144" s="41"/>
      <c r="G9144" s="50" t="str">
        <f>IF(A9144&lt;&gt;"",CONCATENATE(A9144,":",YEAR(B9144),IF(MONTH(B9144)&gt;9,MONTH(B9144),CONCATENATE(0,MONTH(B9144))),IF(DAY(B9144)&gt;9,DAY(B9144),CONCATENATE(0,DAY(B9144))),IF(HOUR(C9144)&gt;9,HOUR(C9144),CONCATENATE(0,HOUR(C9144))),IF(MINUTE(C9144)&gt;9,MINUTE(C9144),CONCATENATE(0,MINUTE(C9144))),":",VLOOKUP(F9144,'Valid Values - Results'!$D$4:$F$12,3,FALSE)),"")</f>
        <v/>
      </c>
      <c r="H9144" s="41"/>
      <c r="I9144" s="41"/>
      <c r="J9144" s="41"/>
      <c r="K9144" s="41"/>
      <c r="L9144" s="41"/>
      <c r="M9144" s="92"/>
      <c r="N9144" s="41"/>
      <c r="O9144" s="41"/>
      <c r="P9144" s="41"/>
      <c r="Q9144" s="41"/>
      <c r="R9144" s="41"/>
      <c r="S9144" s="41"/>
      <c r="T9144" s="41"/>
      <c r="U9144" s="47"/>
      <c r="V9144" s="49"/>
      <c r="W9144" s="41"/>
      <c r="X9144" s="41"/>
      <c r="Y9144" s="41"/>
      <c r="AA9144" s="37" t="str">
        <f>IF($I9144&lt;&gt;"",VLOOKUP($I9144,'Valid Values - Search'!$R$4:$T$4719,3,FALSE),"")</f>
        <v/>
      </c>
      <c r="AB9144" s="37" t="str">
        <f>IF($I9144&lt;&gt;"",VLOOKUP($I9144,'Valid Values - Search'!$R$4:$S$4719,2,FALSE),"")</f>
        <v/>
      </c>
      <c r="AC9144" s="38" t="str">
        <f t="shared" si="142"/>
        <v/>
      </c>
      <c r="AD9144" s="38"/>
    </row>
    <row r="9145" spans="1:30">
      <c r="A9145" s="46"/>
      <c r="B9145" s="47"/>
      <c r="C9145" s="49"/>
      <c r="D9145" s="41"/>
      <c r="E9145" s="41"/>
      <c r="F9145" s="41"/>
      <c r="G9145" s="50" t="str">
        <f>IF(A9145&lt;&gt;"",CONCATENATE(A9145,":",YEAR(B9145),IF(MONTH(B9145)&gt;9,MONTH(B9145),CONCATENATE(0,MONTH(B9145))),IF(DAY(B9145)&gt;9,DAY(B9145),CONCATENATE(0,DAY(B9145))),IF(HOUR(C9145)&gt;9,HOUR(C9145),CONCATENATE(0,HOUR(C9145))),IF(MINUTE(C9145)&gt;9,MINUTE(C9145),CONCATENATE(0,MINUTE(C9145))),":",VLOOKUP(F9145,'Valid Values - Results'!$D$4:$F$12,3,FALSE)),"")</f>
        <v/>
      </c>
      <c r="H9145" s="41"/>
      <c r="I9145" s="41"/>
      <c r="J9145" s="41"/>
      <c r="K9145" s="41"/>
      <c r="L9145" s="41"/>
      <c r="M9145" s="92"/>
      <c r="N9145" s="41"/>
      <c r="O9145" s="41"/>
      <c r="P9145" s="41"/>
      <c r="Q9145" s="41"/>
      <c r="R9145" s="41"/>
      <c r="S9145" s="41"/>
      <c r="T9145" s="41"/>
      <c r="U9145" s="47"/>
      <c r="V9145" s="49"/>
      <c r="W9145" s="41"/>
      <c r="X9145" s="41"/>
      <c r="Y9145" s="41"/>
      <c r="AA9145" s="37" t="str">
        <f>IF($I9145&lt;&gt;"",VLOOKUP($I9145,'Valid Values - Search'!$R$4:$T$4719,3,FALSE),"")</f>
        <v/>
      </c>
      <c r="AB9145" s="37" t="str">
        <f>IF($I9145&lt;&gt;"",VLOOKUP($I9145,'Valid Values - Search'!$R$4:$S$4719,2,FALSE),"")</f>
        <v/>
      </c>
      <c r="AC9145" s="38" t="str">
        <f t="shared" si="142"/>
        <v/>
      </c>
      <c r="AD9145" s="38"/>
    </row>
    <row r="9146" spans="1:30">
      <c r="A9146" s="46"/>
      <c r="B9146" s="47"/>
      <c r="C9146" s="49"/>
      <c r="D9146" s="41"/>
      <c r="E9146" s="41"/>
      <c r="F9146" s="41"/>
      <c r="G9146" s="50" t="str">
        <f>IF(A9146&lt;&gt;"",CONCATENATE(A9146,":",YEAR(B9146),IF(MONTH(B9146)&gt;9,MONTH(B9146),CONCATENATE(0,MONTH(B9146))),IF(DAY(B9146)&gt;9,DAY(B9146),CONCATENATE(0,DAY(B9146))),IF(HOUR(C9146)&gt;9,HOUR(C9146),CONCATENATE(0,HOUR(C9146))),IF(MINUTE(C9146)&gt;9,MINUTE(C9146),CONCATENATE(0,MINUTE(C9146))),":",VLOOKUP(F9146,'Valid Values - Results'!$D$4:$F$12,3,FALSE)),"")</f>
        <v/>
      </c>
      <c r="H9146" s="41"/>
      <c r="I9146" s="41"/>
      <c r="J9146" s="41"/>
      <c r="K9146" s="41"/>
      <c r="L9146" s="41"/>
      <c r="M9146" s="92"/>
      <c r="N9146" s="41"/>
      <c r="O9146" s="41"/>
      <c r="P9146" s="41"/>
      <c r="Q9146" s="41"/>
      <c r="R9146" s="41"/>
      <c r="S9146" s="41"/>
      <c r="T9146" s="41"/>
      <c r="U9146" s="47"/>
      <c r="V9146" s="49"/>
      <c r="W9146" s="41"/>
      <c r="X9146" s="41"/>
      <c r="Y9146" s="41"/>
      <c r="AA9146" s="37" t="str">
        <f>IF($I9146&lt;&gt;"",VLOOKUP($I9146,'Valid Values - Search'!$R$4:$T$4719,3,FALSE),"")</f>
        <v/>
      </c>
      <c r="AB9146" s="37" t="str">
        <f>IF($I9146&lt;&gt;"",VLOOKUP($I9146,'Valid Values - Search'!$R$4:$S$4719,2,FALSE),"")</f>
        <v/>
      </c>
      <c r="AC9146" s="38" t="str">
        <f t="shared" si="142"/>
        <v/>
      </c>
      <c r="AD9146" s="38"/>
    </row>
    <row r="9147" spans="1:30">
      <c r="A9147" s="46"/>
      <c r="B9147" s="47"/>
      <c r="C9147" s="49"/>
      <c r="D9147" s="41"/>
      <c r="E9147" s="41"/>
      <c r="F9147" s="41"/>
      <c r="G9147" s="50" t="str">
        <f>IF(A9147&lt;&gt;"",CONCATENATE(A9147,":",YEAR(B9147),IF(MONTH(B9147)&gt;9,MONTH(B9147),CONCATENATE(0,MONTH(B9147))),IF(DAY(B9147)&gt;9,DAY(B9147),CONCATENATE(0,DAY(B9147))),IF(HOUR(C9147)&gt;9,HOUR(C9147),CONCATENATE(0,HOUR(C9147))),IF(MINUTE(C9147)&gt;9,MINUTE(C9147),CONCATENATE(0,MINUTE(C9147))),":",VLOOKUP(F9147,'Valid Values - Results'!$D$4:$F$12,3,FALSE)),"")</f>
        <v/>
      </c>
      <c r="H9147" s="41"/>
      <c r="I9147" s="41"/>
      <c r="J9147" s="41"/>
      <c r="K9147" s="41"/>
      <c r="L9147" s="41"/>
      <c r="M9147" s="92"/>
      <c r="N9147" s="41"/>
      <c r="O9147" s="41"/>
      <c r="P9147" s="41"/>
      <c r="Q9147" s="41"/>
      <c r="R9147" s="41"/>
      <c r="S9147" s="41"/>
      <c r="T9147" s="41"/>
      <c r="U9147" s="47"/>
      <c r="V9147" s="49"/>
      <c r="W9147" s="41"/>
      <c r="X9147" s="41"/>
      <c r="Y9147" s="41"/>
      <c r="AA9147" s="37" t="str">
        <f>IF($I9147&lt;&gt;"",VLOOKUP($I9147,'Valid Values - Search'!$R$4:$T$4719,3,FALSE),"")</f>
        <v/>
      </c>
      <c r="AB9147" s="37" t="str">
        <f>IF($I9147&lt;&gt;"",VLOOKUP($I9147,'Valid Values - Search'!$R$4:$S$4719,2,FALSE),"")</f>
        <v/>
      </c>
      <c r="AC9147" s="38" t="str">
        <f t="shared" si="142"/>
        <v/>
      </c>
      <c r="AD9147" s="38"/>
    </row>
    <row r="9148" spans="1:30">
      <c r="A9148" s="46"/>
      <c r="B9148" s="47"/>
      <c r="C9148" s="49"/>
      <c r="D9148" s="41"/>
      <c r="E9148" s="41"/>
      <c r="F9148" s="41"/>
      <c r="G9148" s="50" t="str">
        <f>IF(A9148&lt;&gt;"",CONCATENATE(A9148,":",YEAR(B9148),IF(MONTH(B9148)&gt;9,MONTH(B9148),CONCATENATE(0,MONTH(B9148))),IF(DAY(B9148)&gt;9,DAY(B9148),CONCATENATE(0,DAY(B9148))),IF(HOUR(C9148)&gt;9,HOUR(C9148),CONCATENATE(0,HOUR(C9148))),IF(MINUTE(C9148)&gt;9,MINUTE(C9148),CONCATENATE(0,MINUTE(C9148))),":",VLOOKUP(F9148,'Valid Values - Results'!$D$4:$F$12,3,FALSE)),"")</f>
        <v/>
      </c>
      <c r="H9148" s="41"/>
      <c r="I9148" s="41"/>
      <c r="J9148" s="41"/>
      <c r="K9148" s="41"/>
      <c r="L9148" s="41"/>
      <c r="M9148" s="92"/>
      <c r="N9148" s="41"/>
      <c r="O9148" s="41"/>
      <c r="P9148" s="41"/>
      <c r="Q9148" s="41"/>
      <c r="R9148" s="41"/>
      <c r="S9148" s="41"/>
      <c r="T9148" s="41"/>
      <c r="U9148" s="47"/>
      <c r="V9148" s="49"/>
      <c r="W9148" s="41"/>
      <c r="X9148" s="41"/>
      <c r="Y9148" s="41"/>
      <c r="AA9148" s="37" t="str">
        <f>IF($I9148&lt;&gt;"",VLOOKUP($I9148,'Valid Values - Search'!$R$4:$T$4719,3,FALSE),"")</f>
        <v/>
      </c>
      <c r="AB9148" s="37" t="str">
        <f>IF($I9148&lt;&gt;"",VLOOKUP($I9148,'Valid Values - Search'!$R$4:$S$4719,2,FALSE),"")</f>
        <v/>
      </c>
      <c r="AC9148" s="38" t="str">
        <f t="shared" si="142"/>
        <v/>
      </c>
      <c r="AD9148" s="38"/>
    </row>
    <row r="9149" spans="1:30">
      <c r="A9149" s="46"/>
      <c r="B9149" s="47"/>
      <c r="C9149" s="49"/>
      <c r="D9149" s="41"/>
      <c r="E9149" s="41"/>
      <c r="F9149" s="41"/>
      <c r="G9149" s="50" t="str">
        <f>IF(A9149&lt;&gt;"",CONCATENATE(A9149,":",YEAR(B9149),IF(MONTH(B9149)&gt;9,MONTH(B9149),CONCATENATE(0,MONTH(B9149))),IF(DAY(B9149)&gt;9,DAY(B9149),CONCATENATE(0,DAY(B9149))),IF(HOUR(C9149)&gt;9,HOUR(C9149),CONCATENATE(0,HOUR(C9149))),IF(MINUTE(C9149)&gt;9,MINUTE(C9149),CONCATENATE(0,MINUTE(C9149))),":",VLOOKUP(F9149,'Valid Values - Results'!$D$4:$F$12,3,FALSE)),"")</f>
        <v/>
      </c>
      <c r="H9149" s="41"/>
      <c r="I9149" s="41"/>
      <c r="J9149" s="41"/>
      <c r="K9149" s="41"/>
      <c r="L9149" s="41"/>
      <c r="M9149" s="92"/>
      <c r="N9149" s="41"/>
      <c r="O9149" s="41"/>
      <c r="P9149" s="41"/>
      <c r="Q9149" s="41"/>
      <c r="R9149" s="41"/>
      <c r="S9149" s="41"/>
      <c r="T9149" s="41"/>
      <c r="U9149" s="47"/>
      <c r="V9149" s="49"/>
      <c r="W9149" s="41"/>
      <c r="X9149" s="41"/>
      <c r="Y9149" s="41"/>
      <c r="AA9149" s="37" t="str">
        <f>IF($I9149&lt;&gt;"",VLOOKUP($I9149,'Valid Values - Search'!$R$4:$T$4719,3,FALSE),"")</f>
        <v/>
      </c>
      <c r="AB9149" s="37" t="str">
        <f>IF($I9149&lt;&gt;"",VLOOKUP($I9149,'Valid Values - Search'!$R$4:$S$4719,2,FALSE),"")</f>
        <v/>
      </c>
      <c r="AC9149" s="38" t="str">
        <f t="shared" si="142"/>
        <v/>
      </c>
      <c r="AD9149" s="38"/>
    </row>
    <row r="9150" spans="1:30">
      <c r="A9150" s="46"/>
      <c r="B9150" s="47"/>
      <c r="C9150" s="49"/>
      <c r="D9150" s="41"/>
      <c r="E9150" s="41"/>
      <c r="F9150" s="41"/>
      <c r="G9150" s="50" t="str">
        <f>IF(A9150&lt;&gt;"",CONCATENATE(A9150,":",YEAR(B9150),IF(MONTH(B9150)&gt;9,MONTH(B9150),CONCATENATE(0,MONTH(B9150))),IF(DAY(B9150)&gt;9,DAY(B9150),CONCATENATE(0,DAY(B9150))),IF(HOUR(C9150)&gt;9,HOUR(C9150),CONCATENATE(0,HOUR(C9150))),IF(MINUTE(C9150)&gt;9,MINUTE(C9150),CONCATENATE(0,MINUTE(C9150))),":",VLOOKUP(F9150,'Valid Values - Results'!$D$4:$F$12,3,FALSE)),"")</f>
        <v/>
      </c>
      <c r="H9150" s="41"/>
      <c r="I9150" s="41"/>
      <c r="J9150" s="41"/>
      <c r="K9150" s="41"/>
      <c r="L9150" s="41"/>
      <c r="M9150" s="92"/>
      <c r="N9150" s="41"/>
      <c r="O9150" s="41"/>
      <c r="P9150" s="41"/>
      <c r="Q9150" s="41"/>
      <c r="R9150" s="41"/>
      <c r="S9150" s="41"/>
      <c r="T9150" s="41"/>
      <c r="U9150" s="47"/>
      <c r="V9150" s="49"/>
      <c r="W9150" s="41"/>
      <c r="X9150" s="41"/>
      <c r="Y9150" s="41"/>
      <c r="AA9150" s="37" t="str">
        <f>IF($I9150&lt;&gt;"",VLOOKUP($I9150,'Valid Values - Search'!$R$4:$T$4719,3,FALSE),"")</f>
        <v/>
      </c>
      <c r="AB9150" s="37" t="str">
        <f>IF($I9150&lt;&gt;"",VLOOKUP($I9150,'Valid Values - Search'!$R$4:$S$4719,2,FALSE),"")</f>
        <v/>
      </c>
      <c r="AC9150" s="38" t="str">
        <f t="shared" si="142"/>
        <v/>
      </c>
      <c r="AD9150" s="38"/>
    </row>
    <row r="9151" spans="1:30">
      <c r="A9151" s="46"/>
      <c r="B9151" s="47"/>
      <c r="C9151" s="49"/>
      <c r="D9151" s="41"/>
      <c r="E9151" s="41"/>
      <c r="F9151" s="41"/>
      <c r="G9151" s="50" t="str">
        <f>IF(A9151&lt;&gt;"",CONCATENATE(A9151,":",YEAR(B9151),IF(MONTH(B9151)&gt;9,MONTH(B9151),CONCATENATE(0,MONTH(B9151))),IF(DAY(B9151)&gt;9,DAY(B9151),CONCATENATE(0,DAY(B9151))),IF(HOUR(C9151)&gt;9,HOUR(C9151),CONCATENATE(0,HOUR(C9151))),IF(MINUTE(C9151)&gt;9,MINUTE(C9151),CONCATENATE(0,MINUTE(C9151))),":",VLOOKUP(F9151,'Valid Values - Results'!$D$4:$F$12,3,FALSE)),"")</f>
        <v/>
      </c>
      <c r="H9151" s="41"/>
      <c r="I9151" s="41"/>
      <c r="J9151" s="41"/>
      <c r="K9151" s="41"/>
      <c r="L9151" s="41"/>
      <c r="M9151" s="92"/>
      <c r="N9151" s="41"/>
      <c r="O9151" s="41"/>
      <c r="P9151" s="41"/>
      <c r="Q9151" s="41"/>
      <c r="R9151" s="41"/>
      <c r="S9151" s="41"/>
      <c r="T9151" s="41"/>
      <c r="U9151" s="47"/>
      <c r="V9151" s="49"/>
      <c r="W9151" s="41"/>
      <c r="X9151" s="41"/>
      <c r="Y9151" s="41"/>
      <c r="AA9151" s="37" t="str">
        <f>IF($I9151&lt;&gt;"",VLOOKUP($I9151,'Valid Values - Search'!$R$4:$T$4719,3,FALSE),"")</f>
        <v/>
      </c>
      <c r="AB9151" s="37" t="str">
        <f>IF($I9151&lt;&gt;"",VLOOKUP($I9151,'Valid Values - Search'!$R$4:$S$4719,2,FALSE),"")</f>
        <v/>
      </c>
      <c r="AC9151" s="38" t="str">
        <f t="shared" si="142"/>
        <v/>
      </c>
      <c r="AD9151" s="38"/>
    </row>
    <row r="9152" spans="1:30">
      <c r="A9152" s="46"/>
      <c r="B9152" s="47"/>
      <c r="C9152" s="49"/>
      <c r="D9152" s="41"/>
      <c r="E9152" s="41"/>
      <c r="F9152" s="41"/>
      <c r="G9152" s="50" t="str">
        <f>IF(A9152&lt;&gt;"",CONCATENATE(A9152,":",YEAR(B9152),IF(MONTH(B9152)&gt;9,MONTH(B9152),CONCATENATE(0,MONTH(B9152))),IF(DAY(B9152)&gt;9,DAY(B9152),CONCATENATE(0,DAY(B9152))),IF(HOUR(C9152)&gt;9,HOUR(C9152),CONCATENATE(0,HOUR(C9152))),IF(MINUTE(C9152)&gt;9,MINUTE(C9152),CONCATENATE(0,MINUTE(C9152))),":",VLOOKUP(F9152,'Valid Values - Results'!$D$4:$F$12,3,FALSE)),"")</f>
        <v/>
      </c>
      <c r="H9152" s="41"/>
      <c r="I9152" s="41"/>
      <c r="J9152" s="41"/>
      <c r="K9152" s="41"/>
      <c r="L9152" s="41"/>
      <c r="M9152" s="92"/>
      <c r="N9152" s="41"/>
      <c r="O9152" s="41"/>
      <c r="P9152" s="41"/>
      <c r="Q9152" s="41"/>
      <c r="R9152" s="41"/>
      <c r="S9152" s="41"/>
      <c r="T9152" s="41"/>
      <c r="U9152" s="47"/>
      <c r="V9152" s="49"/>
      <c r="W9152" s="41"/>
      <c r="X9152" s="41"/>
      <c r="Y9152" s="41"/>
      <c r="AA9152" s="37" t="str">
        <f>IF($I9152&lt;&gt;"",VLOOKUP($I9152,'Valid Values - Search'!$R$4:$T$4719,3,FALSE),"")</f>
        <v/>
      </c>
      <c r="AB9152" s="37" t="str">
        <f>IF($I9152&lt;&gt;"",VLOOKUP($I9152,'Valid Values - Search'!$R$4:$S$4719,2,FALSE),"")</f>
        <v/>
      </c>
      <c r="AC9152" s="38" t="str">
        <f t="shared" si="142"/>
        <v/>
      </c>
      <c r="AD9152" s="38"/>
    </row>
    <row r="9153" spans="1:30">
      <c r="A9153" s="46"/>
      <c r="B9153" s="47"/>
      <c r="C9153" s="49"/>
      <c r="D9153" s="41"/>
      <c r="E9153" s="41"/>
      <c r="F9153" s="41"/>
      <c r="G9153" s="50" t="str">
        <f>IF(A9153&lt;&gt;"",CONCATENATE(A9153,":",YEAR(B9153),IF(MONTH(B9153)&gt;9,MONTH(B9153),CONCATENATE(0,MONTH(B9153))),IF(DAY(B9153)&gt;9,DAY(B9153),CONCATENATE(0,DAY(B9153))),IF(HOUR(C9153)&gt;9,HOUR(C9153),CONCATENATE(0,HOUR(C9153))),IF(MINUTE(C9153)&gt;9,MINUTE(C9153),CONCATENATE(0,MINUTE(C9153))),":",VLOOKUP(F9153,'Valid Values - Results'!$D$4:$F$12,3,FALSE)),"")</f>
        <v/>
      </c>
      <c r="H9153" s="41"/>
      <c r="I9153" s="41"/>
      <c r="J9153" s="41"/>
      <c r="K9153" s="41"/>
      <c r="L9153" s="41"/>
      <c r="M9153" s="92"/>
      <c r="N9153" s="41"/>
      <c r="O9153" s="41"/>
      <c r="P9153" s="41"/>
      <c r="Q9153" s="41"/>
      <c r="R9153" s="41"/>
      <c r="S9153" s="41"/>
      <c r="T9153" s="41"/>
      <c r="U9153" s="47"/>
      <c r="V9153" s="49"/>
      <c r="W9153" s="41"/>
      <c r="X9153" s="41"/>
      <c r="Y9153" s="41"/>
      <c r="AA9153" s="37" t="str">
        <f>IF($I9153&lt;&gt;"",VLOOKUP($I9153,'Valid Values - Search'!$R$4:$T$4719,3,FALSE),"")</f>
        <v/>
      </c>
      <c r="AB9153" s="37" t="str">
        <f>IF($I9153&lt;&gt;"",VLOOKUP($I9153,'Valid Values - Search'!$R$4:$S$4719,2,FALSE),"")</f>
        <v/>
      </c>
      <c r="AC9153" s="38" t="str">
        <f t="shared" si="142"/>
        <v/>
      </c>
      <c r="AD9153" s="38"/>
    </row>
    <row r="9154" spans="1:30">
      <c r="A9154" s="46"/>
      <c r="B9154" s="47"/>
      <c r="C9154" s="49"/>
      <c r="D9154" s="41"/>
      <c r="E9154" s="41"/>
      <c r="F9154" s="41"/>
      <c r="G9154" s="50" t="str">
        <f>IF(A9154&lt;&gt;"",CONCATENATE(A9154,":",YEAR(B9154),IF(MONTH(B9154)&gt;9,MONTH(B9154),CONCATENATE(0,MONTH(B9154))),IF(DAY(B9154)&gt;9,DAY(B9154),CONCATENATE(0,DAY(B9154))),IF(HOUR(C9154)&gt;9,HOUR(C9154),CONCATENATE(0,HOUR(C9154))),IF(MINUTE(C9154)&gt;9,MINUTE(C9154),CONCATENATE(0,MINUTE(C9154))),":",VLOOKUP(F9154,'Valid Values - Results'!$D$4:$F$12,3,FALSE)),"")</f>
        <v/>
      </c>
      <c r="H9154" s="41"/>
      <c r="I9154" s="41"/>
      <c r="J9154" s="41"/>
      <c r="K9154" s="41"/>
      <c r="L9154" s="41"/>
      <c r="M9154" s="92"/>
      <c r="N9154" s="41"/>
      <c r="O9154" s="41"/>
      <c r="P9154" s="41"/>
      <c r="Q9154" s="41"/>
      <c r="R9154" s="41"/>
      <c r="S9154" s="41"/>
      <c r="T9154" s="41"/>
      <c r="U9154" s="47"/>
      <c r="V9154" s="49"/>
      <c r="W9154" s="41"/>
      <c r="X9154" s="41"/>
      <c r="Y9154" s="41"/>
      <c r="AA9154" s="37" t="str">
        <f>IF($I9154&lt;&gt;"",VLOOKUP($I9154,'Valid Values - Search'!$R$4:$T$4719,3,FALSE),"")</f>
        <v/>
      </c>
      <c r="AB9154" s="37" t="str">
        <f>IF($I9154&lt;&gt;"",VLOOKUP($I9154,'Valid Values - Search'!$R$4:$S$4719,2,FALSE),"")</f>
        <v/>
      </c>
      <c r="AC9154" s="38" t="str">
        <f t="shared" ref="AC9154:AC9217" si="143">IF($V9154&lt;&gt;"",$D9154,"")</f>
        <v/>
      </c>
      <c r="AD9154" s="38"/>
    </row>
    <row r="9155" spans="1:30">
      <c r="A9155" s="46"/>
      <c r="B9155" s="47"/>
      <c r="C9155" s="49"/>
      <c r="D9155" s="41"/>
      <c r="E9155" s="41"/>
      <c r="F9155" s="41"/>
      <c r="G9155" s="50" t="str">
        <f>IF(A9155&lt;&gt;"",CONCATENATE(A9155,":",YEAR(B9155),IF(MONTH(B9155)&gt;9,MONTH(B9155),CONCATENATE(0,MONTH(B9155))),IF(DAY(B9155)&gt;9,DAY(B9155),CONCATENATE(0,DAY(B9155))),IF(HOUR(C9155)&gt;9,HOUR(C9155),CONCATENATE(0,HOUR(C9155))),IF(MINUTE(C9155)&gt;9,MINUTE(C9155),CONCATENATE(0,MINUTE(C9155))),":",VLOOKUP(F9155,'Valid Values - Results'!$D$4:$F$12,3,FALSE)),"")</f>
        <v/>
      </c>
      <c r="H9155" s="41"/>
      <c r="I9155" s="41"/>
      <c r="J9155" s="41"/>
      <c r="K9155" s="41"/>
      <c r="L9155" s="41"/>
      <c r="M9155" s="92"/>
      <c r="N9155" s="41"/>
      <c r="O9155" s="41"/>
      <c r="P9155" s="41"/>
      <c r="Q9155" s="41"/>
      <c r="R9155" s="41"/>
      <c r="S9155" s="41"/>
      <c r="T9155" s="41"/>
      <c r="U9155" s="47"/>
      <c r="V9155" s="49"/>
      <c r="W9155" s="41"/>
      <c r="X9155" s="41"/>
      <c r="Y9155" s="41"/>
      <c r="AA9155" s="37" t="str">
        <f>IF($I9155&lt;&gt;"",VLOOKUP($I9155,'Valid Values - Search'!$R$4:$T$4719,3,FALSE),"")</f>
        <v/>
      </c>
      <c r="AB9155" s="37" t="str">
        <f>IF($I9155&lt;&gt;"",VLOOKUP($I9155,'Valid Values - Search'!$R$4:$S$4719,2,FALSE),"")</f>
        <v/>
      </c>
      <c r="AC9155" s="38" t="str">
        <f t="shared" si="143"/>
        <v/>
      </c>
      <c r="AD9155" s="38"/>
    </row>
    <row r="9156" spans="1:30">
      <c r="A9156" s="46"/>
      <c r="B9156" s="47"/>
      <c r="C9156" s="49"/>
      <c r="D9156" s="41"/>
      <c r="E9156" s="41"/>
      <c r="F9156" s="41"/>
      <c r="G9156" s="50" t="str">
        <f>IF(A9156&lt;&gt;"",CONCATENATE(A9156,":",YEAR(B9156),IF(MONTH(B9156)&gt;9,MONTH(B9156),CONCATENATE(0,MONTH(B9156))),IF(DAY(B9156)&gt;9,DAY(B9156),CONCATENATE(0,DAY(B9156))),IF(HOUR(C9156)&gt;9,HOUR(C9156),CONCATENATE(0,HOUR(C9156))),IF(MINUTE(C9156)&gt;9,MINUTE(C9156),CONCATENATE(0,MINUTE(C9156))),":",VLOOKUP(F9156,'Valid Values - Results'!$D$4:$F$12,3,FALSE)),"")</f>
        <v/>
      </c>
      <c r="H9156" s="41"/>
      <c r="I9156" s="41"/>
      <c r="J9156" s="41"/>
      <c r="K9156" s="41"/>
      <c r="L9156" s="41"/>
      <c r="M9156" s="92"/>
      <c r="N9156" s="41"/>
      <c r="O9156" s="41"/>
      <c r="P9156" s="41"/>
      <c r="Q9156" s="41"/>
      <c r="R9156" s="41"/>
      <c r="S9156" s="41"/>
      <c r="T9156" s="41"/>
      <c r="U9156" s="47"/>
      <c r="V9156" s="49"/>
      <c r="W9156" s="41"/>
      <c r="X9156" s="41"/>
      <c r="Y9156" s="41"/>
      <c r="AA9156" s="37" t="str">
        <f>IF($I9156&lt;&gt;"",VLOOKUP($I9156,'Valid Values - Search'!$R$4:$T$4719,3,FALSE),"")</f>
        <v/>
      </c>
      <c r="AB9156" s="37" t="str">
        <f>IF($I9156&lt;&gt;"",VLOOKUP($I9156,'Valid Values - Search'!$R$4:$S$4719,2,FALSE),"")</f>
        <v/>
      </c>
      <c r="AC9156" s="38" t="str">
        <f t="shared" si="143"/>
        <v/>
      </c>
      <c r="AD9156" s="38"/>
    </row>
    <row r="9157" spans="1:30">
      <c r="A9157" s="46"/>
      <c r="B9157" s="47"/>
      <c r="C9157" s="49"/>
      <c r="D9157" s="41"/>
      <c r="E9157" s="41"/>
      <c r="F9157" s="41"/>
      <c r="G9157" s="50" t="str">
        <f>IF(A9157&lt;&gt;"",CONCATENATE(A9157,":",YEAR(B9157),IF(MONTH(B9157)&gt;9,MONTH(B9157),CONCATENATE(0,MONTH(B9157))),IF(DAY(B9157)&gt;9,DAY(B9157),CONCATENATE(0,DAY(B9157))),IF(HOUR(C9157)&gt;9,HOUR(C9157),CONCATENATE(0,HOUR(C9157))),IF(MINUTE(C9157)&gt;9,MINUTE(C9157),CONCATENATE(0,MINUTE(C9157))),":",VLOOKUP(F9157,'Valid Values - Results'!$D$4:$F$12,3,FALSE)),"")</f>
        <v/>
      </c>
      <c r="H9157" s="41"/>
      <c r="I9157" s="41"/>
      <c r="J9157" s="41"/>
      <c r="K9157" s="41"/>
      <c r="L9157" s="41"/>
      <c r="M9157" s="92"/>
      <c r="N9157" s="41"/>
      <c r="O9157" s="41"/>
      <c r="P9157" s="41"/>
      <c r="Q9157" s="41"/>
      <c r="R9157" s="41"/>
      <c r="S9157" s="41"/>
      <c r="T9157" s="41"/>
      <c r="U9157" s="47"/>
      <c r="V9157" s="49"/>
      <c r="W9157" s="41"/>
      <c r="X9157" s="41"/>
      <c r="Y9157" s="41"/>
      <c r="AA9157" s="37" t="str">
        <f>IF($I9157&lt;&gt;"",VLOOKUP($I9157,'Valid Values - Search'!$R$4:$T$4719,3,FALSE),"")</f>
        <v/>
      </c>
      <c r="AB9157" s="37" t="str">
        <f>IF($I9157&lt;&gt;"",VLOOKUP($I9157,'Valid Values - Search'!$R$4:$S$4719,2,FALSE),"")</f>
        <v/>
      </c>
      <c r="AC9157" s="38" t="str">
        <f t="shared" si="143"/>
        <v/>
      </c>
      <c r="AD9157" s="38"/>
    </row>
    <row r="9158" spans="1:30">
      <c r="A9158" s="46"/>
      <c r="B9158" s="47"/>
      <c r="C9158" s="49"/>
      <c r="D9158" s="41"/>
      <c r="E9158" s="41"/>
      <c r="F9158" s="41"/>
      <c r="G9158" s="50" t="str">
        <f>IF(A9158&lt;&gt;"",CONCATENATE(A9158,":",YEAR(B9158),IF(MONTH(B9158)&gt;9,MONTH(B9158),CONCATENATE(0,MONTH(B9158))),IF(DAY(B9158)&gt;9,DAY(B9158),CONCATENATE(0,DAY(B9158))),IF(HOUR(C9158)&gt;9,HOUR(C9158),CONCATENATE(0,HOUR(C9158))),IF(MINUTE(C9158)&gt;9,MINUTE(C9158),CONCATENATE(0,MINUTE(C9158))),":",VLOOKUP(F9158,'Valid Values - Results'!$D$4:$F$12,3,FALSE)),"")</f>
        <v/>
      </c>
      <c r="H9158" s="41"/>
      <c r="I9158" s="41"/>
      <c r="J9158" s="41"/>
      <c r="K9158" s="41"/>
      <c r="L9158" s="41"/>
      <c r="M9158" s="92"/>
      <c r="N9158" s="41"/>
      <c r="O9158" s="41"/>
      <c r="P9158" s="41"/>
      <c r="Q9158" s="41"/>
      <c r="R9158" s="41"/>
      <c r="S9158" s="41"/>
      <c r="T9158" s="41"/>
      <c r="U9158" s="47"/>
      <c r="V9158" s="49"/>
      <c r="W9158" s="41"/>
      <c r="X9158" s="41"/>
      <c r="Y9158" s="41"/>
      <c r="AA9158" s="37" t="str">
        <f>IF($I9158&lt;&gt;"",VLOOKUP($I9158,'Valid Values - Search'!$R$4:$T$4719,3,FALSE),"")</f>
        <v/>
      </c>
      <c r="AB9158" s="37" t="str">
        <f>IF($I9158&lt;&gt;"",VLOOKUP($I9158,'Valid Values - Search'!$R$4:$S$4719,2,FALSE),"")</f>
        <v/>
      </c>
      <c r="AC9158" s="38" t="str">
        <f t="shared" si="143"/>
        <v/>
      </c>
      <c r="AD9158" s="38"/>
    </row>
    <row r="9159" spans="1:30">
      <c r="A9159" s="46"/>
      <c r="B9159" s="47"/>
      <c r="C9159" s="49"/>
      <c r="D9159" s="41"/>
      <c r="E9159" s="41"/>
      <c r="F9159" s="41"/>
      <c r="G9159" s="50" t="str">
        <f>IF(A9159&lt;&gt;"",CONCATENATE(A9159,":",YEAR(B9159),IF(MONTH(B9159)&gt;9,MONTH(B9159),CONCATENATE(0,MONTH(B9159))),IF(DAY(B9159)&gt;9,DAY(B9159),CONCATENATE(0,DAY(B9159))),IF(HOUR(C9159)&gt;9,HOUR(C9159),CONCATENATE(0,HOUR(C9159))),IF(MINUTE(C9159)&gt;9,MINUTE(C9159),CONCATENATE(0,MINUTE(C9159))),":",VLOOKUP(F9159,'Valid Values - Results'!$D$4:$F$12,3,FALSE)),"")</f>
        <v/>
      </c>
      <c r="H9159" s="41"/>
      <c r="I9159" s="41"/>
      <c r="J9159" s="41"/>
      <c r="K9159" s="41"/>
      <c r="L9159" s="41"/>
      <c r="M9159" s="92"/>
      <c r="N9159" s="41"/>
      <c r="O9159" s="41"/>
      <c r="P9159" s="41"/>
      <c r="Q9159" s="41"/>
      <c r="R9159" s="41"/>
      <c r="S9159" s="41"/>
      <c r="T9159" s="41"/>
      <c r="U9159" s="47"/>
      <c r="V9159" s="49"/>
      <c r="W9159" s="41"/>
      <c r="X9159" s="41"/>
      <c r="Y9159" s="41"/>
      <c r="AA9159" s="37" t="str">
        <f>IF($I9159&lt;&gt;"",VLOOKUP($I9159,'Valid Values - Search'!$R$4:$T$4719,3,FALSE),"")</f>
        <v/>
      </c>
      <c r="AB9159" s="37" t="str">
        <f>IF($I9159&lt;&gt;"",VLOOKUP($I9159,'Valid Values - Search'!$R$4:$S$4719,2,FALSE),"")</f>
        <v/>
      </c>
      <c r="AC9159" s="38" t="str">
        <f t="shared" si="143"/>
        <v/>
      </c>
      <c r="AD9159" s="38"/>
    </row>
    <row r="9160" spans="1:30">
      <c r="A9160" s="46"/>
      <c r="B9160" s="47"/>
      <c r="C9160" s="49"/>
      <c r="D9160" s="41"/>
      <c r="E9160" s="41"/>
      <c r="F9160" s="41"/>
      <c r="G9160" s="50" t="str">
        <f>IF(A9160&lt;&gt;"",CONCATENATE(A9160,":",YEAR(B9160),IF(MONTH(B9160)&gt;9,MONTH(B9160),CONCATENATE(0,MONTH(B9160))),IF(DAY(B9160)&gt;9,DAY(B9160),CONCATENATE(0,DAY(B9160))),IF(HOUR(C9160)&gt;9,HOUR(C9160),CONCATENATE(0,HOUR(C9160))),IF(MINUTE(C9160)&gt;9,MINUTE(C9160),CONCATENATE(0,MINUTE(C9160))),":",VLOOKUP(F9160,'Valid Values - Results'!$D$4:$F$12,3,FALSE)),"")</f>
        <v/>
      </c>
      <c r="H9160" s="41"/>
      <c r="I9160" s="41"/>
      <c r="J9160" s="41"/>
      <c r="K9160" s="41"/>
      <c r="L9160" s="41"/>
      <c r="M9160" s="92"/>
      <c r="N9160" s="41"/>
      <c r="O9160" s="41"/>
      <c r="P9160" s="41"/>
      <c r="Q9160" s="41"/>
      <c r="R9160" s="41"/>
      <c r="S9160" s="41"/>
      <c r="T9160" s="41"/>
      <c r="U9160" s="47"/>
      <c r="V9160" s="49"/>
      <c r="W9160" s="41"/>
      <c r="X9160" s="41"/>
      <c r="Y9160" s="41"/>
      <c r="AA9160" s="37" t="str">
        <f>IF($I9160&lt;&gt;"",VLOOKUP($I9160,'Valid Values - Search'!$R$4:$T$4719,3,FALSE),"")</f>
        <v/>
      </c>
      <c r="AB9160" s="37" t="str">
        <f>IF($I9160&lt;&gt;"",VLOOKUP($I9160,'Valid Values - Search'!$R$4:$S$4719,2,FALSE),"")</f>
        <v/>
      </c>
      <c r="AC9160" s="38" t="str">
        <f t="shared" si="143"/>
        <v/>
      </c>
      <c r="AD9160" s="38"/>
    </row>
    <row r="9161" spans="1:30">
      <c r="A9161" s="46"/>
      <c r="B9161" s="47"/>
      <c r="C9161" s="49"/>
      <c r="D9161" s="41"/>
      <c r="E9161" s="41"/>
      <c r="F9161" s="41"/>
      <c r="G9161" s="50" t="str">
        <f>IF(A9161&lt;&gt;"",CONCATENATE(A9161,":",YEAR(B9161),IF(MONTH(B9161)&gt;9,MONTH(B9161),CONCATENATE(0,MONTH(B9161))),IF(DAY(B9161)&gt;9,DAY(B9161),CONCATENATE(0,DAY(B9161))),IF(HOUR(C9161)&gt;9,HOUR(C9161),CONCATENATE(0,HOUR(C9161))),IF(MINUTE(C9161)&gt;9,MINUTE(C9161),CONCATENATE(0,MINUTE(C9161))),":",VLOOKUP(F9161,'Valid Values - Results'!$D$4:$F$12,3,FALSE)),"")</f>
        <v/>
      </c>
      <c r="H9161" s="41"/>
      <c r="I9161" s="41"/>
      <c r="J9161" s="41"/>
      <c r="K9161" s="41"/>
      <c r="L9161" s="41"/>
      <c r="M9161" s="92"/>
      <c r="N9161" s="41"/>
      <c r="O9161" s="41"/>
      <c r="P9161" s="41"/>
      <c r="Q9161" s="41"/>
      <c r="R9161" s="41"/>
      <c r="S9161" s="41"/>
      <c r="T9161" s="41"/>
      <c r="U9161" s="47"/>
      <c r="V9161" s="49"/>
      <c r="W9161" s="41"/>
      <c r="X9161" s="41"/>
      <c r="Y9161" s="41"/>
      <c r="AA9161" s="37" t="str">
        <f>IF($I9161&lt;&gt;"",VLOOKUP($I9161,'Valid Values - Search'!$R$4:$T$4719,3,FALSE),"")</f>
        <v/>
      </c>
      <c r="AB9161" s="37" t="str">
        <f>IF($I9161&lt;&gt;"",VLOOKUP($I9161,'Valid Values - Search'!$R$4:$S$4719,2,FALSE),"")</f>
        <v/>
      </c>
      <c r="AC9161" s="38" t="str">
        <f t="shared" si="143"/>
        <v/>
      </c>
      <c r="AD9161" s="38"/>
    </row>
    <row r="9162" spans="1:30">
      <c r="A9162" s="46"/>
      <c r="B9162" s="47"/>
      <c r="C9162" s="49"/>
      <c r="D9162" s="41"/>
      <c r="E9162" s="41"/>
      <c r="F9162" s="41"/>
      <c r="G9162" s="50" t="str">
        <f>IF(A9162&lt;&gt;"",CONCATENATE(A9162,":",YEAR(B9162),IF(MONTH(B9162)&gt;9,MONTH(B9162),CONCATENATE(0,MONTH(B9162))),IF(DAY(B9162)&gt;9,DAY(B9162),CONCATENATE(0,DAY(B9162))),IF(HOUR(C9162)&gt;9,HOUR(C9162),CONCATENATE(0,HOUR(C9162))),IF(MINUTE(C9162)&gt;9,MINUTE(C9162),CONCATENATE(0,MINUTE(C9162))),":",VLOOKUP(F9162,'Valid Values - Results'!$D$4:$F$12,3,FALSE)),"")</f>
        <v/>
      </c>
      <c r="H9162" s="41"/>
      <c r="I9162" s="41"/>
      <c r="J9162" s="41"/>
      <c r="K9162" s="41"/>
      <c r="L9162" s="41"/>
      <c r="M9162" s="92"/>
      <c r="N9162" s="41"/>
      <c r="O9162" s="41"/>
      <c r="P9162" s="41"/>
      <c r="Q9162" s="41"/>
      <c r="R9162" s="41"/>
      <c r="S9162" s="41"/>
      <c r="T9162" s="41"/>
      <c r="U9162" s="47"/>
      <c r="V9162" s="49"/>
      <c r="W9162" s="41"/>
      <c r="X9162" s="41"/>
      <c r="Y9162" s="41"/>
      <c r="AA9162" s="37" t="str">
        <f>IF($I9162&lt;&gt;"",VLOOKUP($I9162,'Valid Values - Search'!$R$4:$T$4719,3,FALSE),"")</f>
        <v/>
      </c>
      <c r="AB9162" s="37" t="str">
        <f>IF($I9162&lt;&gt;"",VLOOKUP($I9162,'Valid Values - Search'!$R$4:$S$4719,2,FALSE),"")</f>
        <v/>
      </c>
      <c r="AC9162" s="38" t="str">
        <f t="shared" si="143"/>
        <v/>
      </c>
      <c r="AD9162" s="38"/>
    </row>
    <row r="9163" spans="1:30">
      <c r="A9163" s="46"/>
      <c r="B9163" s="47"/>
      <c r="C9163" s="49"/>
      <c r="D9163" s="41"/>
      <c r="E9163" s="41"/>
      <c r="F9163" s="41"/>
      <c r="G9163" s="50" t="str">
        <f>IF(A9163&lt;&gt;"",CONCATENATE(A9163,":",YEAR(B9163),IF(MONTH(B9163)&gt;9,MONTH(B9163),CONCATENATE(0,MONTH(B9163))),IF(DAY(B9163)&gt;9,DAY(B9163),CONCATENATE(0,DAY(B9163))),IF(HOUR(C9163)&gt;9,HOUR(C9163),CONCATENATE(0,HOUR(C9163))),IF(MINUTE(C9163)&gt;9,MINUTE(C9163),CONCATENATE(0,MINUTE(C9163))),":",VLOOKUP(F9163,'Valid Values - Results'!$D$4:$F$12,3,FALSE)),"")</f>
        <v/>
      </c>
      <c r="H9163" s="41"/>
      <c r="I9163" s="41"/>
      <c r="J9163" s="41"/>
      <c r="K9163" s="41"/>
      <c r="L9163" s="41"/>
      <c r="M9163" s="92"/>
      <c r="N9163" s="41"/>
      <c r="O9163" s="41"/>
      <c r="P9163" s="41"/>
      <c r="Q9163" s="41"/>
      <c r="R9163" s="41"/>
      <c r="S9163" s="41"/>
      <c r="T9163" s="41"/>
      <c r="U9163" s="47"/>
      <c r="V9163" s="49"/>
      <c r="W9163" s="41"/>
      <c r="X9163" s="41"/>
      <c r="Y9163" s="41"/>
      <c r="AA9163" s="37" t="str">
        <f>IF($I9163&lt;&gt;"",VLOOKUP($I9163,'Valid Values - Search'!$R$4:$T$4719,3,FALSE),"")</f>
        <v/>
      </c>
      <c r="AB9163" s="37" t="str">
        <f>IF($I9163&lt;&gt;"",VLOOKUP($I9163,'Valid Values - Search'!$R$4:$S$4719,2,FALSE),"")</f>
        <v/>
      </c>
      <c r="AC9163" s="38" t="str">
        <f t="shared" si="143"/>
        <v/>
      </c>
      <c r="AD9163" s="38"/>
    </row>
    <row r="9164" spans="1:30">
      <c r="A9164" s="46"/>
      <c r="B9164" s="47"/>
      <c r="C9164" s="49"/>
      <c r="D9164" s="41"/>
      <c r="E9164" s="41"/>
      <c r="F9164" s="41"/>
      <c r="G9164" s="50" t="str">
        <f>IF(A9164&lt;&gt;"",CONCATENATE(A9164,":",YEAR(B9164),IF(MONTH(B9164)&gt;9,MONTH(B9164),CONCATENATE(0,MONTH(B9164))),IF(DAY(B9164)&gt;9,DAY(B9164),CONCATENATE(0,DAY(B9164))),IF(HOUR(C9164)&gt;9,HOUR(C9164),CONCATENATE(0,HOUR(C9164))),IF(MINUTE(C9164)&gt;9,MINUTE(C9164),CONCATENATE(0,MINUTE(C9164))),":",VLOOKUP(F9164,'Valid Values - Results'!$D$4:$F$12,3,FALSE)),"")</f>
        <v/>
      </c>
      <c r="H9164" s="41"/>
      <c r="I9164" s="41"/>
      <c r="J9164" s="41"/>
      <c r="K9164" s="41"/>
      <c r="L9164" s="41"/>
      <c r="M9164" s="92"/>
      <c r="N9164" s="41"/>
      <c r="O9164" s="41"/>
      <c r="P9164" s="41"/>
      <c r="Q9164" s="41"/>
      <c r="R9164" s="41"/>
      <c r="S9164" s="41"/>
      <c r="T9164" s="41"/>
      <c r="U9164" s="47"/>
      <c r="V9164" s="49"/>
      <c r="W9164" s="41"/>
      <c r="X9164" s="41"/>
      <c r="Y9164" s="41"/>
      <c r="AA9164" s="37" t="str">
        <f>IF($I9164&lt;&gt;"",VLOOKUP($I9164,'Valid Values - Search'!$R$4:$T$4719,3,FALSE),"")</f>
        <v/>
      </c>
      <c r="AB9164" s="37" t="str">
        <f>IF($I9164&lt;&gt;"",VLOOKUP($I9164,'Valid Values - Search'!$R$4:$S$4719,2,FALSE),"")</f>
        <v/>
      </c>
      <c r="AC9164" s="38" t="str">
        <f t="shared" si="143"/>
        <v/>
      </c>
      <c r="AD9164" s="38"/>
    </row>
    <row r="9165" spans="1:30">
      <c r="A9165" s="46"/>
      <c r="B9165" s="47"/>
      <c r="C9165" s="49"/>
      <c r="D9165" s="41"/>
      <c r="E9165" s="41"/>
      <c r="F9165" s="41"/>
      <c r="G9165" s="50" t="str">
        <f>IF(A9165&lt;&gt;"",CONCATENATE(A9165,":",YEAR(B9165),IF(MONTH(B9165)&gt;9,MONTH(B9165),CONCATENATE(0,MONTH(B9165))),IF(DAY(B9165)&gt;9,DAY(B9165),CONCATENATE(0,DAY(B9165))),IF(HOUR(C9165)&gt;9,HOUR(C9165),CONCATENATE(0,HOUR(C9165))),IF(MINUTE(C9165)&gt;9,MINUTE(C9165),CONCATENATE(0,MINUTE(C9165))),":",VLOOKUP(F9165,'Valid Values - Results'!$D$4:$F$12,3,FALSE)),"")</f>
        <v/>
      </c>
      <c r="H9165" s="41"/>
      <c r="I9165" s="41"/>
      <c r="J9165" s="41"/>
      <c r="K9165" s="41"/>
      <c r="L9165" s="41"/>
      <c r="M9165" s="92"/>
      <c r="N9165" s="41"/>
      <c r="O9165" s="41"/>
      <c r="P9165" s="41"/>
      <c r="Q9165" s="41"/>
      <c r="R9165" s="41"/>
      <c r="S9165" s="41"/>
      <c r="T9165" s="41"/>
      <c r="U9165" s="47"/>
      <c r="V9165" s="49"/>
      <c r="W9165" s="41"/>
      <c r="X9165" s="41"/>
      <c r="Y9165" s="41"/>
      <c r="AA9165" s="37" t="str">
        <f>IF($I9165&lt;&gt;"",VLOOKUP($I9165,'Valid Values - Search'!$R$4:$T$4719,3,FALSE),"")</f>
        <v/>
      </c>
      <c r="AB9165" s="37" t="str">
        <f>IF($I9165&lt;&gt;"",VLOOKUP($I9165,'Valid Values - Search'!$R$4:$S$4719,2,FALSE),"")</f>
        <v/>
      </c>
      <c r="AC9165" s="38" t="str">
        <f t="shared" si="143"/>
        <v/>
      </c>
      <c r="AD9165" s="38"/>
    </row>
    <row r="9166" spans="1:30">
      <c r="A9166" s="46"/>
      <c r="B9166" s="47"/>
      <c r="C9166" s="49"/>
      <c r="D9166" s="41"/>
      <c r="E9166" s="41"/>
      <c r="F9166" s="41"/>
      <c r="G9166" s="50" t="str">
        <f>IF(A9166&lt;&gt;"",CONCATENATE(A9166,":",YEAR(B9166),IF(MONTH(B9166)&gt;9,MONTH(B9166),CONCATENATE(0,MONTH(B9166))),IF(DAY(B9166)&gt;9,DAY(B9166),CONCATENATE(0,DAY(B9166))),IF(HOUR(C9166)&gt;9,HOUR(C9166),CONCATENATE(0,HOUR(C9166))),IF(MINUTE(C9166)&gt;9,MINUTE(C9166),CONCATENATE(0,MINUTE(C9166))),":",VLOOKUP(F9166,'Valid Values - Results'!$D$4:$F$12,3,FALSE)),"")</f>
        <v/>
      </c>
      <c r="H9166" s="41"/>
      <c r="I9166" s="41"/>
      <c r="J9166" s="41"/>
      <c r="K9166" s="41"/>
      <c r="L9166" s="41"/>
      <c r="M9166" s="92"/>
      <c r="N9166" s="41"/>
      <c r="O9166" s="41"/>
      <c r="P9166" s="41"/>
      <c r="Q9166" s="41"/>
      <c r="R9166" s="41"/>
      <c r="S9166" s="41"/>
      <c r="T9166" s="41"/>
      <c r="U9166" s="47"/>
      <c r="V9166" s="49"/>
      <c r="W9166" s="41"/>
      <c r="X9166" s="41"/>
      <c r="Y9166" s="41"/>
      <c r="AA9166" s="37" t="str">
        <f>IF($I9166&lt;&gt;"",VLOOKUP($I9166,'Valid Values - Search'!$R$4:$T$4719,3,FALSE),"")</f>
        <v/>
      </c>
      <c r="AB9166" s="37" t="str">
        <f>IF($I9166&lt;&gt;"",VLOOKUP($I9166,'Valid Values - Search'!$R$4:$S$4719,2,FALSE),"")</f>
        <v/>
      </c>
      <c r="AC9166" s="38" t="str">
        <f t="shared" si="143"/>
        <v/>
      </c>
      <c r="AD9166" s="38"/>
    </row>
    <row r="9167" spans="1:30">
      <c r="A9167" s="46"/>
      <c r="B9167" s="47"/>
      <c r="C9167" s="49"/>
      <c r="D9167" s="41"/>
      <c r="E9167" s="41"/>
      <c r="F9167" s="41"/>
      <c r="G9167" s="50" t="str">
        <f>IF(A9167&lt;&gt;"",CONCATENATE(A9167,":",YEAR(B9167),IF(MONTH(B9167)&gt;9,MONTH(B9167),CONCATENATE(0,MONTH(B9167))),IF(DAY(B9167)&gt;9,DAY(B9167),CONCATENATE(0,DAY(B9167))),IF(HOUR(C9167)&gt;9,HOUR(C9167),CONCATENATE(0,HOUR(C9167))),IF(MINUTE(C9167)&gt;9,MINUTE(C9167),CONCATENATE(0,MINUTE(C9167))),":",VLOOKUP(F9167,'Valid Values - Results'!$D$4:$F$12,3,FALSE)),"")</f>
        <v/>
      </c>
      <c r="H9167" s="41"/>
      <c r="I9167" s="41"/>
      <c r="J9167" s="41"/>
      <c r="K9167" s="41"/>
      <c r="L9167" s="41"/>
      <c r="M9167" s="92"/>
      <c r="N9167" s="41"/>
      <c r="O9167" s="41"/>
      <c r="P9167" s="41"/>
      <c r="Q9167" s="41"/>
      <c r="R9167" s="41"/>
      <c r="S9167" s="41"/>
      <c r="T9167" s="41"/>
      <c r="U9167" s="47"/>
      <c r="V9167" s="49"/>
      <c r="W9167" s="41"/>
      <c r="X9167" s="41"/>
      <c r="Y9167" s="41"/>
      <c r="AA9167" s="37" t="str">
        <f>IF($I9167&lt;&gt;"",VLOOKUP($I9167,'Valid Values - Search'!$R$4:$T$4719,3,FALSE),"")</f>
        <v/>
      </c>
      <c r="AB9167" s="37" t="str">
        <f>IF($I9167&lt;&gt;"",VLOOKUP($I9167,'Valid Values - Search'!$R$4:$S$4719,2,FALSE),"")</f>
        <v/>
      </c>
      <c r="AC9167" s="38" t="str">
        <f t="shared" si="143"/>
        <v/>
      </c>
      <c r="AD9167" s="38"/>
    </row>
    <row r="9168" spans="1:30">
      <c r="A9168" s="46"/>
      <c r="B9168" s="47"/>
      <c r="C9168" s="49"/>
      <c r="D9168" s="41"/>
      <c r="E9168" s="41"/>
      <c r="F9168" s="41"/>
      <c r="G9168" s="50" t="str">
        <f>IF(A9168&lt;&gt;"",CONCATENATE(A9168,":",YEAR(B9168),IF(MONTH(B9168)&gt;9,MONTH(B9168),CONCATENATE(0,MONTH(B9168))),IF(DAY(B9168)&gt;9,DAY(B9168),CONCATENATE(0,DAY(B9168))),IF(HOUR(C9168)&gt;9,HOUR(C9168),CONCATENATE(0,HOUR(C9168))),IF(MINUTE(C9168)&gt;9,MINUTE(C9168),CONCATENATE(0,MINUTE(C9168))),":",VLOOKUP(F9168,'Valid Values - Results'!$D$4:$F$12,3,FALSE)),"")</f>
        <v/>
      </c>
      <c r="H9168" s="41"/>
      <c r="I9168" s="41"/>
      <c r="J9168" s="41"/>
      <c r="K9168" s="41"/>
      <c r="L9168" s="41"/>
      <c r="M9168" s="92"/>
      <c r="N9168" s="41"/>
      <c r="O9168" s="41"/>
      <c r="P9168" s="41"/>
      <c r="Q9168" s="41"/>
      <c r="R9168" s="41"/>
      <c r="S9168" s="41"/>
      <c r="T9168" s="41"/>
      <c r="U9168" s="47"/>
      <c r="V9168" s="49"/>
      <c r="W9168" s="41"/>
      <c r="X9168" s="41"/>
      <c r="Y9168" s="41"/>
      <c r="AA9168" s="37" t="str">
        <f>IF($I9168&lt;&gt;"",VLOOKUP($I9168,'Valid Values - Search'!$R$4:$T$4719,3,FALSE),"")</f>
        <v/>
      </c>
      <c r="AB9168" s="37" t="str">
        <f>IF($I9168&lt;&gt;"",VLOOKUP($I9168,'Valid Values - Search'!$R$4:$S$4719,2,FALSE),"")</f>
        <v/>
      </c>
      <c r="AC9168" s="38" t="str">
        <f t="shared" si="143"/>
        <v/>
      </c>
      <c r="AD9168" s="38"/>
    </row>
    <row r="9169" spans="1:30">
      <c r="A9169" s="46"/>
      <c r="B9169" s="47"/>
      <c r="C9169" s="49"/>
      <c r="D9169" s="41"/>
      <c r="E9169" s="41"/>
      <c r="F9169" s="41"/>
      <c r="G9169" s="50" t="str">
        <f>IF(A9169&lt;&gt;"",CONCATENATE(A9169,":",YEAR(B9169),IF(MONTH(B9169)&gt;9,MONTH(B9169),CONCATENATE(0,MONTH(B9169))),IF(DAY(B9169)&gt;9,DAY(B9169),CONCATENATE(0,DAY(B9169))),IF(HOUR(C9169)&gt;9,HOUR(C9169),CONCATENATE(0,HOUR(C9169))),IF(MINUTE(C9169)&gt;9,MINUTE(C9169),CONCATENATE(0,MINUTE(C9169))),":",VLOOKUP(F9169,'Valid Values - Results'!$D$4:$F$12,3,FALSE)),"")</f>
        <v/>
      </c>
      <c r="H9169" s="41"/>
      <c r="I9169" s="41"/>
      <c r="J9169" s="41"/>
      <c r="K9169" s="41"/>
      <c r="L9169" s="41"/>
      <c r="M9169" s="92"/>
      <c r="N9169" s="41"/>
      <c r="O9169" s="41"/>
      <c r="P9169" s="41"/>
      <c r="Q9169" s="41"/>
      <c r="R9169" s="41"/>
      <c r="S9169" s="41"/>
      <c r="T9169" s="41"/>
      <c r="U9169" s="47"/>
      <c r="V9169" s="49"/>
      <c r="W9169" s="41"/>
      <c r="X9169" s="41"/>
      <c r="Y9169" s="41"/>
      <c r="AA9169" s="37" t="str">
        <f>IF($I9169&lt;&gt;"",VLOOKUP($I9169,'Valid Values - Search'!$R$4:$T$4719,3,FALSE),"")</f>
        <v/>
      </c>
      <c r="AB9169" s="37" t="str">
        <f>IF($I9169&lt;&gt;"",VLOOKUP($I9169,'Valid Values - Search'!$R$4:$S$4719,2,FALSE),"")</f>
        <v/>
      </c>
      <c r="AC9169" s="38" t="str">
        <f t="shared" si="143"/>
        <v/>
      </c>
      <c r="AD9169" s="38"/>
    </row>
    <row r="9170" spans="1:30">
      <c r="A9170" s="46"/>
      <c r="B9170" s="47"/>
      <c r="C9170" s="49"/>
      <c r="D9170" s="41"/>
      <c r="E9170" s="41"/>
      <c r="F9170" s="41"/>
      <c r="G9170" s="50" t="str">
        <f>IF(A9170&lt;&gt;"",CONCATENATE(A9170,":",YEAR(B9170),IF(MONTH(B9170)&gt;9,MONTH(B9170),CONCATENATE(0,MONTH(B9170))),IF(DAY(B9170)&gt;9,DAY(B9170),CONCATENATE(0,DAY(B9170))),IF(HOUR(C9170)&gt;9,HOUR(C9170),CONCATENATE(0,HOUR(C9170))),IF(MINUTE(C9170)&gt;9,MINUTE(C9170),CONCATENATE(0,MINUTE(C9170))),":",VLOOKUP(F9170,'Valid Values - Results'!$D$4:$F$12,3,FALSE)),"")</f>
        <v/>
      </c>
      <c r="H9170" s="41"/>
      <c r="I9170" s="41"/>
      <c r="J9170" s="41"/>
      <c r="K9170" s="41"/>
      <c r="L9170" s="41"/>
      <c r="M9170" s="92"/>
      <c r="N9170" s="41"/>
      <c r="O9170" s="41"/>
      <c r="P9170" s="41"/>
      <c r="Q9170" s="41"/>
      <c r="R9170" s="41"/>
      <c r="S9170" s="41"/>
      <c r="T9170" s="41"/>
      <c r="U9170" s="47"/>
      <c r="V9170" s="49"/>
      <c r="W9170" s="41"/>
      <c r="X9170" s="41"/>
      <c r="Y9170" s="41"/>
      <c r="AA9170" s="37" t="str">
        <f>IF($I9170&lt;&gt;"",VLOOKUP($I9170,'Valid Values - Search'!$R$4:$T$4719,3,FALSE),"")</f>
        <v/>
      </c>
      <c r="AB9170" s="37" t="str">
        <f>IF($I9170&lt;&gt;"",VLOOKUP($I9170,'Valid Values - Search'!$R$4:$S$4719,2,FALSE),"")</f>
        <v/>
      </c>
      <c r="AC9170" s="38" t="str">
        <f t="shared" si="143"/>
        <v/>
      </c>
      <c r="AD9170" s="38"/>
    </row>
    <row r="9171" spans="1:30">
      <c r="A9171" s="46"/>
      <c r="B9171" s="47"/>
      <c r="C9171" s="49"/>
      <c r="D9171" s="41"/>
      <c r="E9171" s="41"/>
      <c r="F9171" s="41"/>
      <c r="G9171" s="50" t="str">
        <f>IF(A9171&lt;&gt;"",CONCATENATE(A9171,":",YEAR(B9171),IF(MONTH(B9171)&gt;9,MONTH(B9171),CONCATENATE(0,MONTH(B9171))),IF(DAY(B9171)&gt;9,DAY(B9171),CONCATENATE(0,DAY(B9171))),IF(HOUR(C9171)&gt;9,HOUR(C9171),CONCATENATE(0,HOUR(C9171))),IF(MINUTE(C9171)&gt;9,MINUTE(C9171),CONCATENATE(0,MINUTE(C9171))),":",VLOOKUP(F9171,'Valid Values - Results'!$D$4:$F$12,3,FALSE)),"")</f>
        <v/>
      </c>
      <c r="H9171" s="41"/>
      <c r="I9171" s="41"/>
      <c r="J9171" s="41"/>
      <c r="K9171" s="41"/>
      <c r="L9171" s="41"/>
      <c r="M9171" s="92"/>
      <c r="N9171" s="41"/>
      <c r="O9171" s="41"/>
      <c r="P9171" s="41"/>
      <c r="Q9171" s="41"/>
      <c r="R9171" s="41"/>
      <c r="S9171" s="41"/>
      <c r="T9171" s="41"/>
      <c r="U9171" s="47"/>
      <c r="V9171" s="49"/>
      <c r="W9171" s="41"/>
      <c r="X9171" s="41"/>
      <c r="Y9171" s="41"/>
      <c r="AA9171" s="37" t="str">
        <f>IF($I9171&lt;&gt;"",VLOOKUP($I9171,'Valid Values - Search'!$R$4:$T$4719,3,FALSE),"")</f>
        <v/>
      </c>
      <c r="AB9171" s="37" t="str">
        <f>IF($I9171&lt;&gt;"",VLOOKUP($I9171,'Valid Values - Search'!$R$4:$S$4719,2,FALSE),"")</f>
        <v/>
      </c>
      <c r="AC9171" s="38" t="str">
        <f t="shared" si="143"/>
        <v/>
      </c>
      <c r="AD9171" s="38"/>
    </row>
    <row r="9172" spans="1:30">
      <c r="A9172" s="46"/>
      <c r="B9172" s="47"/>
      <c r="C9172" s="49"/>
      <c r="D9172" s="41"/>
      <c r="E9172" s="41"/>
      <c r="F9172" s="41"/>
      <c r="G9172" s="50" t="str">
        <f>IF(A9172&lt;&gt;"",CONCATENATE(A9172,":",YEAR(B9172),IF(MONTH(B9172)&gt;9,MONTH(B9172),CONCATENATE(0,MONTH(B9172))),IF(DAY(B9172)&gt;9,DAY(B9172),CONCATENATE(0,DAY(B9172))),IF(HOUR(C9172)&gt;9,HOUR(C9172),CONCATENATE(0,HOUR(C9172))),IF(MINUTE(C9172)&gt;9,MINUTE(C9172),CONCATENATE(0,MINUTE(C9172))),":",VLOOKUP(F9172,'Valid Values - Results'!$D$4:$F$12,3,FALSE)),"")</f>
        <v/>
      </c>
      <c r="H9172" s="41"/>
      <c r="I9172" s="41"/>
      <c r="J9172" s="41"/>
      <c r="K9172" s="41"/>
      <c r="L9172" s="41"/>
      <c r="M9172" s="92"/>
      <c r="N9172" s="41"/>
      <c r="O9172" s="41"/>
      <c r="P9172" s="41"/>
      <c r="Q9172" s="41"/>
      <c r="R9172" s="41"/>
      <c r="S9172" s="41"/>
      <c r="T9172" s="41"/>
      <c r="U9172" s="47"/>
      <c r="V9172" s="49"/>
      <c r="W9172" s="41"/>
      <c r="X9172" s="41"/>
      <c r="Y9172" s="41"/>
      <c r="AA9172" s="37" t="str">
        <f>IF($I9172&lt;&gt;"",VLOOKUP($I9172,'Valid Values - Search'!$R$4:$T$4719,3,FALSE),"")</f>
        <v/>
      </c>
      <c r="AB9172" s="37" t="str">
        <f>IF($I9172&lt;&gt;"",VLOOKUP($I9172,'Valid Values - Search'!$R$4:$S$4719,2,FALSE),"")</f>
        <v/>
      </c>
      <c r="AC9172" s="38" t="str">
        <f t="shared" si="143"/>
        <v/>
      </c>
      <c r="AD9172" s="38"/>
    </row>
    <row r="9173" spans="1:30">
      <c r="A9173" s="46"/>
      <c r="B9173" s="47"/>
      <c r="C9173" s="49"/>
      <c r="D9173" s="41"/>
      <c r="E9173" s="41"/>
      <c r="F9173" s="41"/>
      <c r="G9173" s="50" t="str">
        <f>IF(A9173&lt;&gt;"",CONCATENATE(A9173,":",YEAR(B9173),IF(MONTH(B9173)&gt;9,MONTH(B9173),CONCATENATE(0,MONTH(B9173))),IF(DAY(B9173)&gt;9,DAY(B9173),CONCATENATE(0,DAY(B9173))),IF(HOUR(C9173)&gt;9,HOUR(C9173),CONCATENATE(0,HOUR(C9173))),IF(MINUTE(C9173)&gt;9,MINUTE(C9173),CONCATENATE(0,MINUTE(C9173))),":",VLOOKUP(F9173,'Valid Values - Results'!$D$4:$F$12,3,FALSE)),"")</f>
        <v/>
      </c>
      <c r="H9173" s="41"/>
      <c r="I9173" s="41"/>
      <c r="J9173" s="41"/>
      <c r="K9173" s="41"/>
      <c r="L9173" s="41"/>
      <c r="M9173" s="92"/>
      <c r="N9173" s="41"/>
      <c r="O9173" s="41"/>
      <c r="P9173" s="41"/>
      <c r="Q9173" s="41"/>
      <c r="R9173" s="41"/>
      <c r="S9173" s="41"/>
      <c r="T9173" s="41"/>
      <c r="U9173" s="47"/>
      <c r="V9173" s="49"/>
      <c r="W9173" s="41"/>
      <c r="X9173" s="41"/>
      <c r="Y9173" s="41"/>
      <c r="AA9173" s="37" t="str">
        <f>IF($I9173&lt;&gt;"",VLOOKUP($I9173,'Valid Values - Search'!$R$4:$T$4719,3,FALSE),"")</f>
        <v/>
      </c>
      <c r="AB9173" s="37" t="str">
        <f>IF($I9173&lt;&gt;"",VLOOKUP($I9173,'Valid Values - Search'!$R$4:$S$4719,2,FALSE),"")</f>
        <v/>
      </c>
      <c r="AC9173" s="38" t="str">
        <f t="shared" si="143"/>
        <v/>
      </c>
      <c r="AD9173" s="38"/>
    </row>
    <row r="9174" spans="1:30">
      <c r="A9174" s="46"/>
      <c r="B9174" s="47"/>
      <c r="C9174" s="49"/>
      <c r="D9174" s="41"/>
      <c r="E9174" s="41"/>
      <c r="F9174" s="41"/>
      <c r="G9174" s="50" t="str">
        <f>IF(A9174&lt;&gt;"",CONCATENATE(A9174,":",YEAR(B9174),IF(MONTH(B9174)&gt;9,MONTH(B9174),CONCATENATE(0,MONTH(B9174))),IF(DAY(B9174)&gt;9,DAY(B9174),CONCATENATE(0,DAY(B9174))),IF(HOUR(C9174)&gt;9,HOUR(C9174),CONCATENATE(0,HOUR(C9174))),IF(MINUTE(C9174)&gt;9,MINUTE(C9174),CONCATENATE(0,MINUTE(C9174))),":",VLOOKUP(F9174,'Valid Values - Results'!$D$4:$F$12,3,FALSE)),"")</f>
        <v/>
      </c>
      <c r="H9174" s="41"/>
      <c r="I9174" s="41"/>
      <c r="J9174" s="41"/>
      <c r="K9174" s="41"/>
      <c r="L9174" s="41"/>
      <c r="M9174" s="92"/>
      <c r="N9174" s="41"/>
      <c r="O9174" s="41"/>
      <c r="P9174" s="41"/>
      <c r="Q9174" s="41"/>
      <c r="R9174" s="41"/>
      <c r="S9174" s="41"/>
      <c r="T9174" s="41"/>
      <c r="U9174" s="47"/>
      <c r="V9174" s="49"/>
      <c r="W9174" s="41"/>
      <c r="X9174" s="41"/>
      <c r="Y9174" s="41"/>
      <c r="AA9174" s="37" t="str">
        <f>IF($I9174&lt;&gt;"",VLOOKUP($I9174,'Valid Values - Search'!$R$4:$T$4719,3,FALSE),"")</f>
        <v/>
      </c>
      <c r="AB9174" s="37" t="str">
        <f>IF($I9174&lt;&gt;"",VLOOKUP($I9174,'Valid Values - Search'!$R$4:$S$4719,2,FALSE),"")</f>
        <v/>
      </c>
      <c r="AC9174" s="38" t="str">
        <f t="shared" si="143"/>
        <v/>
      </c>
      <c r="AD9174" s="38"/>
    </row>
    <row r="9175" spans="1:30">
      <c r="A9175" s="46"/>
      <c r="B9175" s="47"/>
      <c r="C9175" s="49"/>
      <c r="D9175" s="41"/>
      <c r="E9175" s="41"/>
      <c r="F9175" s="41"/>
      <c r="G9175" s="50" t="str">
        <f>IF(A9175&lt;&gt;"",CONCATENATE(A9175,":",YEAR(B9175),IF(MONTH(B9175)&gt;9,MONTH(B9175),CONCATENATE(0,MONTH(B9175))),IF(DAY(B9175)&gt;9,DAY(B9175),CONCATENATE(0,DAY(B9175))),IF(HOUR(C9175)&gt;9,HOUR(C9175),CONCATENATE(0,HOUR(C9175))),IF(MINUTE(C9175)&gt;9,MINUTE(C9175),CONCATENATE(0,MINUTE(C9175))),":",VLOOKUP(F9175,'Valid Values - Results'!$D$4:$F$12,3,FALSE)),"")</f>
        <v/>
      </c>
      <c r="H9175" s="41"/>
      <c r="I9175" s="41"/>
      <c r="J9175" s="41"/>
      <c r="K9175" s="41"/>
      <c r="L9175" s="41"/>
      <c r="M9175" s="92"/>
      <c r="N9175" s="41"/>
      <c r="O9175" s="41"/>
      <c r="P9175" s="41"/>
      <c r="Q9175" s="41"/>
      <c r="R9175" s="41"/>
      <c r="S9175" s="41"/>
      <c r="T9175" s="41"/>
      <c r="U9175" s="47"/>
      <c r="V9175" s="49"/>
      <c r="W9175" s="41"/>
      <c r="X9175" s="41"/>
      <c r="Y9175" s="41"/>
      <c r="AA9175" s="37" t="str">
        <f>IF($I9175&lt;&gt;"",VLOOKUP($I9175,'Valid Values - Search'!$R$4:$T$4719,3,FALSE),"")</f>
        <v/>
      </c>
      <c r="AB9175" s="37" t="str">
        <f>IF($I9175&lt;&gt;"",VLOOKUP($I9175,'Valid Values - Search'!$R$4:$S$4719,2,FALSE),"")</f>
        <v/>
      </c>
      <c r="AC9175" s="38" t="str">
        <f t="shared" si="143"/>
        <v/>
      </c>
      <c r="AD9175" s="38"/>
    </row>
    <row r="9176" spans="1:30">
      <c r="A9176" s="46"/>
      <c r="B9176" s="47"/>
      <c r="C9176" s="49"/>
      <c r="D9176" s="41"/>
      <c r="E9176" s="41"/>
      <c r="F9176" s="41"/>
      <c r="G9176" s="50" t="str">
        <f>IF(A9176&lt;&gt;"",CONCATENATE(A9176,":",YEAR(B9176),IF(MONTH(B9176)&gt;9,MONTH(B9176),CONCATENATE(0,MONTH(B9176))),IF(DAY(B9176)&gt;9,DAY(B9176),CONCATENATE(0,DAY(B9176))),IF(HOUR(C9176)&gt;9,HOUR(C9176),CONCATENATE(0,HOUR(C9176))),IF(MINUTE(C9176)&gt;9,MINUTE(C9176),CONCATENATE(0,MINUTE(C9176))),":",VLOOKUP(F9176,'Valid Values - Results'!$D$4:$F$12,3,FALSE)),"")</f>
        <v/>
      </c>
      <c r="H9176" s="41"/>
      <c r="I9176" s="41"/>
      <c r="J9176" s="41"/>
      <c r="K9176" s="41"/>
      <c r="L9176" s="41"/>
      <c r="M9176" s="92"/>
      <c r="N9176" s="41"/>
      <c r="O9176" s="41"/>
      <c r="P9176" s="41"/>
      <c r="Q9176" s="41"/>
      <c r="R9176" s="41"/>
      <c r="S9176" s="41"/>
      <c r="T9176" s="41"/>
      <c r="U9176" s="47"/>
      <c r="V9176" s="49"/>
      <c r="W9176" s="41"/>
      <c r="X9176" s="41"/>
      <c r="Y9176" s="41"/>
      <c r="AA9176" s="37" t="str">
        <f>IF($I9176&lt;&gt;"",VLOOKUP($I9176,'Valid Values - Search'!$R$4:$T$4719,3,FALSE),"")</f>
        <v/>
      </c>
      <c r="AB9176" s="37" t="str">
        <f>IF($I9176&lt;&gt;"",VLOOKUP($I9176,'Valid Values - Search'!$R$4:$S$4719,2,FALSE),"")</f>
        <v/>
      </c>
      <c r="AC9176" s="38" t="str">
        <f t="shared" si="143"/>
        <v/>
      </c>
      <c r="AD9176" s="38"/>
    </row>
    <row r="9177" spans="1:30">
      <c r="A9177" s="46"/>
      <c r="B9177" s="47"/>
      <c r="C9177" s="49"/>
      <c r="D9177" s="41"/>
      <c r="E9177" s="41"/>
      <c r="F9177" s="41"/>
      <c r="G9177" s="50" t="str">
        <f>IF(A9177&lt;&gt;"",CONCATENATE(A9177,":",YEAR(B9177),IF(MONTH(B9177)&gt;9,MONTH(B9177),CONCATENATE(0,MONTH(B9177))),IF(DAY(B9177)&gt;9,DAY(B9177),CONCATENATE(0,DAY(B9177))),IF(HOUR(C9177)&gt;9,HOUR(C9177),CONCATENATE(0,HOUR(C9177))),IF(MINUTE(C9177)&gt;9,MINUTE(C9177),CONCATENATE(0,MINUTE(C9177))),":",VLOOKUP(F9177,'Valid Values - Results'!$D$4:$F$12,3,FALSE)),"")</f>
        <v/>
      </c>
      <c r="H9177" s="41"/>
      <c r="I9177" s="41"/>
      <c r="J9177" s="41"/>
      <c r="K9177" s="41"/>
      <c r="L9177" s="41"/>
      <c r="M9177" s="92"/>
      <c r="N9177" s="41"/>
      <c r="O9177" s="41"/>
      <c r="P9177" s="41"/>
      <c r="Q9177" s="41"/>
      <c r="R9177" s="41"/>
      <c r="S9177" s="41"/>
      <c r="T9177" s="41"/>
      <c r="U9177" s="47"/>
      <c r="V9177" s="49"/>
      <c r="W9177" s="41"/>
      <c r="X9177" s="41"/>
      <c r="Y9177" s="41"/>
      <c r="AA9177" s="37" t="str">
        <f>IF($I9177&lt;&gt;"",VLOOKUP($I9177,'Valid Values - Search'!$R$4:$T$4719,3,FALSE),"")</f>
        <v/>
      </c>
      <c r="AB9177" s="37" t="str">
        <f>IF($I9177&lt;&gt;"",VLOOKUP($I9177,'Valid Values - Search'!$R$4:$S$4719,2,FALSE),"")</f>
        <v/>
      </c>
      <c r="AC9177" s="38" t="str">
        <f t="shared" si="143"/>
        <v/>
      </c>
      <c r="AD9177" s="38"/>
    </row>
    <row r="9178" spans="1:30">
      <c r="A9178" s="46"/>
      <c r="B9178" s="47"/>
      <c r="C9178" s="49"/>
      <c r="D9178" s="41"/>
      <c r="E9178" s="41"/>
      <c r="F9178" s="41"/>
      <c r="G9178" s="50" t="str">
        <f>IF(A9178&lt;&gt;"",CONCATENATE(A9178,":",YEAR(B9178),IF(MONTH(B9178)&gt;9,MONTH(B9178),CONCATENATE(0,MONTH(B9178))),IF(DAY(B9178)&gt;9,DAY(B9178),CONCATENATE(0,DAY(B9178))),IF(HOUR(C9178)&gt;9,HOUR(C9178),CONCATENATE(0,HOUR(C9178))),IF(MINUTE(C9178)&gt;9,MINUTE(C9178),CONCATENATE(0,MINUTE(C9178))),":",VLOOKUP(F9178,'Valid Values - Results'!$D$4:$F$12,3,FALSE)),"")</f>
        <v/>
      </c>
      <c r="H9178" s="41"/>
      <c r="I9178" s="41"/>
      <c r="J9178" s="41"/>
      <c r="K9178" s="41"/>
      <c r="L9178" s="41"/>
      <c r="M9178" s="92"/>
      <c r="N9178" s="41"/>
      <c r="O9178" s="41"/>
      <c r="P9178" s="41"/>
      <c r="Q9178" s="41"/>
      <c r="R9178" s="41"/>
      <c r="S9178" s="41"/>
      <c r="T9178" s="41"/>
      <c r="U9178" s="47"/>
      <c r="V9178" s="49"/>
      <c r="W9178" s="41"/>
      <c r="X9178" s="41"/>
      <c r="Y9178" s="41"/>
      <c r="AA9178" s="37" t="str">
        <f>IF($I9178&lt;&gt;"",VLOOKUP($I9178,'Valid Values - Search'!$R$4:$T$4719,3,FALSE),"")</f>
        <v/>
      </c>
      <c r="AB9178" s="37" t="str">
        <f>IF($I9178&lt;&gt;"",VLOOKUP($I9178,'Valid Values - Search'!$R$4:$S$4719,2,FALSE),"")</f>
        <v/>
      </c>
      <c r="AC9178" s="38" t="str">
        <f t="shared" si="143"/>
        <v/>
      </c>
      <c r="AD9178" s="38"/>
    </row>
    <row r="9179" spans="1:30">
      <c r="A9179" s="46"/>
      <c r="B9179" s="47"/>
      <c r="C9179" s="49"/>
      <c r="D9179" s="41"/>
      <c r="E9179" s="41"/>
      <c r="F9179" s="41"/>
      <c r="G9179" s="50" t="str">
        <f>IF(A9179&lt;&gt;"",CONCATENATE(A9179,":",YEAR(B9179),IF(MONTH(B9179)&gt;9,MONTH(B9179),CONCATENATE(0,MONTH(B9179))),IF(DAY(B9179)&gt;9,DAY(B9179),CONCATENATE(0,DAY(B9179))),IF(HOUR(C9179)&gt;9,HOUR(C9179),CONCATENATE(0,HOUR(C9179))),IF(MINUTE(C9179)&gt;9,MINUTE(C9179),CONCATENATE(0,MINUTE(C9179))),":",VLOOKUP(F9179,'Valid Values - Results'!$D$4:$F$12,3,FALSE)),"")</f>
        <v/>
      </c>
      <c r="H9179" s="41"/>
      <c r="I9179" s="41"/>
      <c r="J9179" s="41"/>
      <c r="K9179" s="41"/>
      <c r="L9179" s="41"/>
      <c r="M9179" s="92"/>
      <c r="N9179" s="41"/>
      <c r="O9179" s="41"/>
      <c r="P9179" s="41"/>
      <c r="Q9179" s="41"/>
      <c r="R9179" s="41"/>
      <c r="S9179" s="41"/>
      <c r="T9179" s="41"/>
      <c r="U9179" s="47"/>
      <c r="V9179" s="49"/>
      <c r="W9179" s="41"/>
      <c r="X9179" s="41"/>
      <c r="Y9179" s="41"/>
      <c r="AA9179" s="37" t="str">
        <f>IF($I9179&lt;&gt;"",VLOOKUP($I9179,'Valid Values - Search'!$R$4:$T$4719,3,FALSE),"")</f>
        <v/>
      </c>
      <c r="AB9179" s="37" t="str">
        <f>IF($I9179&lt;&gt;"",VLOOKUP($I9179,'Valid Values - Search'!$R$4:$S$4719,2,FALSE),"")</f>
        <v/>
      </c>
      <c r="AC9179" s="38" t="str">
        <f t="shared" si="143"/>
        <v/>
      </c>
      <c r="AD9179" s="38"/>
    </row>
    <row r="9180" spans="1:30">
      <c r="A9180" s="46"/>
      <c r="B9180" s="47"/>
      <c r="C9180" s="49"/>
      <c r="D9180" s="41"/>
      <c r="E9180" s="41"/>
      <c r="F9180" s="41"/>
      <c r="G9180" s="50" t="str">
        <f>IF(A9180&lt;&gt;"",CONCATENATE(A9180,":",YEAR(B9180),IF(MONTH(B9180)&gt;9,MONTH(B9180),CONCATENATE(0,MONTH(B9180))),IF(DAY(B9180)&gt;9,DAY(B9180),CONCATENATE(0,DAY(B9180))),IF(HOUR(C9180)&gt;9,HOUR(C9180),CONCATENATE(0,HOUR(C9180))),IF(MINUTE(C9180)&gt;9,MINUTE(C9180),CONCATENATE(0,MINUTE(C9180))),":",VLOOKUP(F9180,'Valid Values - Results'!$D$4:$F$12,3,FALSE)),"")</f>
        <v/>
      </c>
      <c r="H9180" s="41"/>
      <c r="I9180" s="41"/>
      <c r="J9180" s="41"/>
      <c r="K9180" s="41"/>
      <c r="L9180" s="41"/>
      <c r="M9180" s="92"/>
      <c r="N9180" s="41"/>
      <c r="O9180" s="41"/>
      <c r="P9180" s="41"/>
      <c r="Q9180" s="41"/>
      <c r="R9180" s="41"/>
      <c r="S9180" s="41"/>
      <c r="T9180" s="41"/>
      <c r="U9180" s="47"/>
      <c r="V9180" s="49"/>
      <c r="W9180" s="41"/>
      <c r="X9180" s="41"/>
      <c r="Y9180" s="41"/>
      <c r="AA9180" s="37" t="str">
        <f>IF($I9180&lt;&gt;"",VLOOKUP($I9180,'Valid Values - Search'!$R$4:$T$4719,3,FALSE),"")</f>
        <v/>
      </c>
      <c r="AB9180" s="37" t="str">
        <f>IF($I9180&lt;&gt;"",VLOOKUP($I9180,'Valid Values - Search'!$R$4:$S$4719,2,FALSE),"")</f>
        <v/>
      </c>
      <c r="AC9180" s="38" t="str">
        <f t="shared" si="143"/>
        <v/>
      </c>
      <c r="AD9180" s="38"/>
    </row>
    <row r="9181" spans="1:30">
      <c r="A9181" s="46"/>
      <c r="B9181" s="47"/>
      <c r="C9181" s="49"/>
      <c r="D9181" s="41"/>
      <c r="E9181" s="41"/>
      <c r="F9181" s="41"/>
      <c r="G9181" s="50" t="str">
        <f>IF(A9181&lt;&gt;"",CONCATENATE(A9181,":",YEAR(B9181),IF(MONTH(B9181)&gt;9,MONTH(B9181),CONCATENATE(0,MONTH(B9181))),IF(DAY(B9181)&gt;9,DAY(B9181),CONCATENATE(0,DAY(B9181))),IF(HOUR(C9181)&gt;9,HOUR(C9181),CONCATENATE(0,HOUR(C9181))),IF(MINUTE(C9181)&gt;9,MINUTE(C9181),CONCATENATE(0,MINUTE(C9181))),":",VLOOKUP(F9181,'Valid Values - Results'!$D$4:$F$12,3,FALSE)),"")</f>
        <v/>
      </c>
      <c r="H9181" s="41"/>
      <c r="I9181" s="41"/>
      <c r="J9181" s="41"/>
      <c r="K9181" s="41"/>
      <c r="L9181" s="41"/>
      <c r="M9181" s="92"/>
      <c r="N9181" s="41"/>
      <c r="O9181" s="41"/>
      <c r="P9181" s="41"/>
      <c r="Q9181" s="41"/>
      <c r="R9181" s="41"/>
      <c r="S9181" s="41"/>
      <c r="T9181" s="41"/>
      <c r="U9181" s="47"/>
      <c r="V9181" s="49"/>
      <c r="W9181" s="41"/>
      <c r="X9181" s="41"/>
      <c r="Y9181" s="41"/>
      <c r="AA9181" s="37" t="str">
        <f>IF($I9181&lt;&gt;"",VLOOKUP($I9181,'Valid Values - Search'!$R$4:$T$4719,3,FALSE),"")</f>
        <v/>
      </c>
      <c r="AB9181" s="37" t="str">
        <f>IF($I9181&lt;&gt;"",VLOOKUP($I9181,'Valid Values - Search'!$R$4:$S$4719,2,FALSE),"")</f>
        <v/>
      </c>
      <c r="AC9181" s="38" t="str">
        <f t="shared" si="143"/>
        <v/>
      </c>
      <c r="AD9181" s="38"/>
    </row>
    <row r="9182" spans="1:30">
      <c r="A9182" s="46"/>
      <c r="B9182" s="47"/>
      <c r="C9182" s="49"/>
      <c r="D9182" s="41"/>
      <c r="E9182" s="41"/>
      <c r="F9182" s="41"/>
      <c r="G9182" s="50" t="str">
        <f>IF(A9182&lt;&gt;"",CONCATENATE(A9182,":",YEAR(B9182),IF(MONTH(B9182)&gt;9,MONTH(B9182),CONCATENATE(0,MONTH(B9182))),IF(DAY(B9182)&gt;9,DAY(B9182),CONCATENATE(0,DAY(B9182))),IF(HOUR(C9182)&gt;9,HOUR(C9182),CONCATENATE(0,HOUR(C9182))),IF(MINUTE(C9182)&gt;9,MINUTE(C9182),CONCATENATE(0,MINUTE(C9182))),":",VLOOKUP(F9182,'Valid Values - Results'!$D$4:$F$12,3,FALSE)),"")</f>
        <v/>
      </c>
      <c r="H9182" s="41"/>
      <c r="I9182" s="41"/>
      <c r="J9182" s="41"/>
      <c r="K9182" s="41"/>
      <c r="L9182" s="41"/>
      <c r="M9182" s="92"/>
      <c r="N9182" s="41"/>
      <c r="O9182" s="41"/>
      <c r="P9182" s="41"/>
      <c r="Q9182" s="41"/>
      <c r="R9182" s="41"/>
      <c r="S9182" s="41"/>
      <c r="T9182" s="41"/>
      <c r="U9182" s="47"/>
      <c r="V9182" s="49"/>
      <c r="W9182" s="41"/>
      <c r="X9182" s="41"/>
      <c r="Y9182" s="41"/>
      <c r="AA9182" s="37" t="str">
        <f>IF($I9182&lt;&gt;"",VLOOKUP($I9182,'Valid Values - Search'!$R$4:$T$4719,3,FALSE),"")</f>
        <v/>
      </c>
      <c r="AB9182" s="37" t="str">
        <f>IF($I9182&lt;&gt;"",VLOOKUP($I9182,'Valid Values - Search'!$R$4:$S$4719,2,FALSE),"")</f>
        <v/>
      </c>
      <c r="AC9182" s="38" t="str">
        <f t="shared" si="143"/>
        <v/>
      </c>
      <c r="AD9182" s="38"/>
    </row>
    <row r="9183" spans="1:30">
      <c r="A9183" s="46"/>
      <c r="B9183" s="47"/>
      <c r="C9183" s="49"/>
      <c r="D9183" s="41"/>
      <c r="E9183" s="41"/>
      <c r="F9183" s="41"/>
      <c r="G9183" s="50" t="str">
        <f>IF(A9183&lt;&gt;"",CONCATENATE(A9183,":",YEAR(B9183),IF(MONTH(B9183)&gt;9,MONTH(B9183),CONCATENATE(0,MONTH(B9183))),IF(DAY(B9183)&gt;9,DAY(B9183),CONCATENATE(0,DAY(B9183))),IF(HOUR(C9183)&gt;9,HOUR(C9183),CONCATENATE(0,HOUR(C9183))),IF(MINUTE(C9183)&gt;9,MINUTE(C9183),CONCATENATE(0,MINUTE(C9183))),":",VLOOKUP(F9183,'Valid Values - Results'!$D$4:$F$12,3,FALSE)),"")</f>
        <v/>
      </c>
      <c r="H9183" s="41"/>
      <c r="I9183" s="41"/>
      <c r="J9183" s="41"/>
      <c r="K9183" s="41"/>
      <c r="L9183" s="41"/>
      <c r="M9183" s="92"/>
      <c r="N9183" s="41"/>
      <c r="O9183" s="41"/>
      <c r="P9183" s="41"/>
      <c r="Q9183" s="41"/>
      <c r="R9183" s="41"/>
      <c r="S9183" s="41"/>
      <c r="T9183" s="41"/>
      <c r="U9183" s="47"/>
      <c r="V9183" s="49"/>
      <c r="W9183" s="41"/>
      <c r="X9183" s="41"/>
      <c r="Y9183" s="41"/>
      <c r="AA9183" s="37" t="str">
        <f>IF($I9183&lt;&gt;"",VLOOKUP($I9183,'Valid Values - Search'!$R$4:$T$4719,3,FALSE),"")</f>
        <v/>
      </c>
      <c r="AB9183" s="37" t="str">
        <f>IF($I9183&lt;&gt;"",VLOOKUP($I9183,'Valid Values - Search'!$R$4:$S$4719,2,FALSE),"")</f>
        <v/>
      </c>
      <c r="AC9183" s="38" t="str">
        <f t="shared" si="143"/>
        <v/>
      </c>
      <c r="AD9183" s="38"/>
    </row>
    <row r="9184" spans="1:30">
      <c r="A9184" s="46"/>
      <c r="B9184" s="47"/>
      <c r="C9184" s="49"/>
      <c r="D9184" s="41"/>
      <c r="E9184" s="41"/>
      <c r="F9184" s="41"/>
      <c r="G9184" s="50" t="str">
        <f>IF(A9184&lt;&gt;"",CONCATENATE(A9184,":",YEAR(B9184),IF(MONTH(B9184)&gt;9,MONTH(B9184),CONCATENATE(0,MONTH(B9184))),IF(DAY(B9184)&gt;9,DAY(B9184),CONCATENATE(0,DAY(B9184))),IF(HOUR(C9184)&gt;9,HOUR(C9184),CONCATENATE(0,HOUR(C9184))),IF(MINUTE(C9184)&gt;9,MINUTE(C9184),CONCATENATE(0,MINUTE(C9184))),":",VLOOKUP(F9184,'Valid Values - Results'!$D$4:$F$12,3,FALSE)),"")</f>
        <v/>
      </c>
      <c r="H9184" s="41"/>
      <c r="I9184" s="41"/>
      <c r="J9184" s="41"/>
      <c r="K9184" s="41"/>
      <c r="L9184" s="41"/>
      <c r="M9184" s="92"/>
      <c r="N9184" s="41"/>
      <c r="O9184" s="41"/>
      <c r="P9184" s="41"/>
      <c r="Q9184" s="41"/>
      <c r="R9184" s="41"/>
      <c r="S9184" s="41"/>
      <c r="T9184" s="41"/>
      <c r="U9184" s="47"/>
      <c r="V9184" s="49"/>
      <c r="W9184" s="41"/>
      <c r="X9184" s="41"/>
      <c r="Y9184" s="41"/>
      <c r="AA9184" s="37" t="str">
        <f>IF($I9184&lt;&gt;"",VLOOKUP($I9184,'Valid Values - Search'!$R$4:$T$4719,3,FALSE),"")</f>
        <v/>
      </c>
      <c r="AB9184" s="37" t="str">
        <f>IF($I9184&lt;&gt;"",VLOOKUP($I9184,'Valid Values - Search'!$R$4:$S$4719,2,FALSE),"")</f>
        <v/>
      </c>
      <c r="AC9184" s="38" t="str">
        <f t="shared" si="143"/>
        <v/>
      </c>
      <c r="AD9184" s="38"/>
    </row>
    <row r="9185" spans="1:30">
      <c r="A9185" s="46"/>
      <c r="B9185" s="47"/>
      <c r="C9185" s="49"/>
      <c r="D9185" s="41"/>
      <c r="E9185" s="41"/>
      <c r="F9185" s="41"/>
      <c r="G9185" s="50" t="str">
        <f>IF(A9185&lt;&gt;"",CONCATENATE(A9185,":",YEAR(B9185),IF(MONTH(B9185)&gt;9,MONTH(B9185),CONCATENATE(0,MONTH(B9185))),IF(DAY(B9185)&gt;9,DAY(B9185),CONCATENATE(0,DAY(B9185))),IF(HOUR(C9185)&gt;9,HOUR(C9185),CONCATENATE(0,HOUR(C9185))),IF(MINUTE(C9185)&gt;9,MINUTE(C9185),CONCATENATE(0,MINUTE(C9185))),":",VLOOKUP(F9185,'Valid Values - Results'!$D$4:$F$12,3,FALSE)),"")</f>
        <v/>
      </c>
      <c r="H9185" s="41"/>
      <c r="I9185" s="41"/>
      <c r="J9185" s="41"/>
      <c r="K9185" s="41"/>
      <c r="L9185" s="41"/>
      <c r="M9185" s="92"/>
      <c r="N9185" s="41"/>
      <c r="O9185" s="41"/>
      <c r="P9185" s="41"/>
      <c r="Q9185" s="41"/>
      <c r="R9185" s="41"/>
      <c r="S9185" s="41"/>
      <c r="T9185" s="41"/>
      <c r="U9185" s="47"/>
      <c r="V9185" s="49"/>
      <c r="W9185" s="41"/>
      <c r="X9185" s="41"/>
      <c r="Y9185" s="41"/>
      <c r="AA9185" s="37" t="str">
        <f>IF($I9185&lt;&gt;"",VLOOKUP($I9185,'Valid Values - Search'!$R$4:$T$4719,3,FALSE),"")</f>
        <v/>
      </c>
      <c r="AB9185" s="37" t="str">
        <f>IF($I9185&lt;&gt;"",VLOOKUP($I9185,'Valid Values - Search'!$R$4:$S$4719,2,FALSE),"")</f>
        <v/>
      </c>
      <c r="AC9185" s="38" t="str">
        <f t="shared" si="143"/>
        <v/>
      </c>
      <c r="AD9185" s="38"/>
    </row>
    <row r="9186" spans="1:30">
      <c r="A9186" s="46"/>
      <c r="B9186" s="47"/>
      <c r="C9186" s="49"/>
      <c r="D9186" s="41"/>
      <c r="E9186" s="41"/>
      <c r="F9186" s="41"/>
      <c r="G9186" s="50" t="str">
        <f>IF(A9186&lt;&gt;"",CONCATENATE(A9186,":",YEAR(B9186),IF(MONTH(B9186)&gt;9,MONTH(B9186),CONCATENATE(0,MONTH(B9186))),IF(DAY(B9186)&gt;9,DAY(B9186),CONCATENATE(0,DAY(B9186))),IF(HOUR(C9186)&gt;9,HOUR(C9186),CONCATENATE(0,HOUR(C9186))),IF(MINUTE(C9186)&gt;9,MINUTE(C9186),CONCATENATE(0,MINUTE(C9186))),":",VLOOKUP(F9186,'Valid Values - Results'!$D$4:$F$12,3,FALSE)),"")</f>
        <v/>
      </c>
      <c r="H9186" s="41"/>
      <c r="I9186" s="41"/>
      <c r="J9186" s="41"/>
      <c r="K9186" s="41"/>
      <c r="L9186" s="41"/>
      <c r="M9186" s="92"/>
      <c r="N9186" s="41"/>
      <c r="O9186" s="41"/>
      <c r="P9186" s="41"/>
      <c r="Q9186" s="41"/>
      <c r="R9186" s="41"/>
      <c r="S9186" s="41"/>
      <c r="T9186" s="41"/>
      <c r="U9186" s="47"/>
      <c r="V9186" s="49"/>
      <c r="W9186" s="41"/>
      <c r="X9186" s="41"/>
      <c r="Y9186" s="41"/>
      <c r="AA9186" s="37" t="str">
        <f>IF($I9186&lt;&gt;"",VLOOKUP($I9186,'Valid Values - Search'!$R$4:$T$4719,3,FALSE),"")</f>
        <v/>
      </c>
      <c r="AB9186" s="37" t="str">
        <f>IF($I9186&lt;&gt;"",VLOOKUP($I9186,'Valid Values - Search'!$R$4:$S$4719,2,FALSE),"")</f>
        <v/>
      </c>
      <c r="AC9186" s="38" t="str">
        <f t="shared" si="143"/>
        <v/>
      </c>
      <c r="AD9186" s="38"/>
    </row>
    <row r="9187" spans="1:30">
      <c r="A9187" s="46"/>
      <c r="B9187" s="47"/>
      <c r="C9187" s="49"/>
      <c r="D9187" s="41"/>
      <c r="E9187" s="41"/>
      <c r="F9187" s="41"/>
      <c r="G9187" s="50" t="str">
        <f>IF(A9187&lt;&gt;"",CONCATENATE(A9187,":",YEAR(B9187),IF(MONTH(B9187)&gt;9,MONTH(B9187),CONCATENATE(0,MONTH(B9187))),IF(DAY(B9187)&gt;9,DAY(B9187),CONCATENATE(0,DAY(B9187))),IF(HOUR(C9187)&gt;9,HOUR(C9187),CONCATENATE(0,HOUR(C9187))),IF(MINUTE(C9187)&gt;9,MINUTE(C9187),CONCATENATE(0,MINUTE(C9187))),":",VLOOKUP(F9187,'Valid Values - Results'!$D$4:$F$12,3,FALSE)),"")</f>
        <v/>
      </c>
      <c r="H9187" s="41"/>
      <c r="I9187" s="41"/>
      <c r="J9187" s="41"/>
      <c r="K9187" s="41"/>
      <c r="L9187" s="41"/>
      <c r="M9187" s="92"/>
      <c r="N9187" s="41"/>
      <c r="O9187" s="41"/>
      <c r="P9187" s="41"/>
      <c r="Q9187" s="41"/>
      <c r="R9187" s="41"/>
      <c r="S9187" s="41"/>
      <c r="T9187" s="41"/>
      <c r="U9187" s="47"/>
      <c r="V9187" s="49"/>
      <c r="W9187" s="41"/>
      <c r="X9187" s="41"/>
      <c r="Y9187" s="41"/>
      <c r="AA9187" s="37" t="str">
        <f>IF($I9187&lt;&gt;"",VLOOKUP($I9187,'Valid Values - Search'!$R$4:$T$4719,3,FALSE),"")</f>
        <v/>
      </c>
      <c r="AB9187" s="37" t="str">
        <f>IF($I9187&lt;&gt;"",VLOOKUP($I9187,'Valid Values - Search'!$R$4:$S$4719,2,FALSE),"")</f>
        <v/>
      </c>
      <c r="AC9187" s="38" t="str">
        <f t="shared" si="143"/>
        <v/>
      </c>
      <c r="AD9187" s="38"/>
    </row>
    <row r="9188" spans="1:30">
      <c r="A9188" s="46"/>
      <c r="B9188" s="47"/>
      <c r="C9188" s="49"/>
      <c r="D9188" s="41"/>
      <c r="E9188" s="41"/>
      <c r="F9188" s="41"/>
      <c r="G9188" s="50" t="str">
        <f>IF(A9188&lt;&gt;"",CONCATENATE(A9188,":",YEAR(B9188),IF(MONTH(B9188)&gt;9,MONTH(B9188),CONCATENATE(0,MONTH(B9188))),IF(DAY(B9188)&gt;9,DAY(B9188),CONCATENATE(0,DAY(B9188))),IF(HOUR(C9188)&gt;9,HOUR(C9188),CONCATENATE(0,HOUR(C9188))),IF(MINUTE(C9188)&gt;9,MINUTE(C9188),CONCATENATE(0,MINUTE(C9188))),":",VLOOKUP(F9188,'Valid Values - Results'!$D$4:$F$12,3,FALSE)),"")</f>
        <v/>
      </c>
      <c r="H9188" s="41"/>
      <c r="I9188" s="41"/>
      <c r="J9188" s="41"/>
      <c r="K9188" s="41"/>
      <c r="L9188" s="41"/>
      <c r="M9188" s="92"/>
      <c r="N9188" s="41"/>
      <c r="O9188" s="41"/>
      <c r="P9188" s="41"/>
      <c r="Q9188" s="41"/>
      <c r="R9188" s="41"/>
      <c r="S9188" s="41"/>
      <c r="T9188" s="41"/>
      <c r="U9188" s="47"/>
      <c r="V9188" s="49"/>
      <c r="W9188" s="41"/>
      <c r="X9188" s="41"/>
      <c r="Y9188" s="41"/>
      <c r="AA9188" s="37" t="str">
        <f>IF($I9188&lt;&gt;"",VLOOKUP($I9188,'Valid Values - Search'!$R$4:$T$4719,3,FALSE),"")</f>
        <v/>
      </c>
      <c r="AB9188" s="37" t="str">
        <f>IF($I9188&lt;&gt;"",VLOOKUP($I9188,'Valid Values - Search'!$R$4:$S$4719,2,FALSE),"")</f>
        <v/>
      </c>
      <c r="AC9188" s="38" t="str">
        <f t="shared" si="143"/>
        <v/>
      </c>
      <c r="AD9188" s="38"/>
    </row>
    <row r="9189" spans="1:30">
      <c r="A9189" s="46"/>
      <c r="B9189" s="47"/>
      <c r="C9189" s="49"/>
      <c r="D9189" s="41"/>
      <c r="E9189" s="41"/>
      <c r="F9189" s="41"/>
      <c r="G9189" s="50" t="str">
        <f>IF(A9189&lt;&gt;"",CONCATENATE(A9189,":",YEAR(B9189),IF(MONTH(B9189)&gt;9,MONTH(B9189),CONCATENATE(0,MONTH(B9189))),IF(DAY(B9189)&gt;9,DAY(B9189),CONCATENATE(0,DAY(B9189))),IF(HOUR(C9189)&gt;9,HOUR(C9189),CONCATENATE(0,HOUR(C9189))),IF(MINUTE(C9189)&gt;9,MINUTE(C9189),CONCATENATE(0,MINUTE(C9189))),":",VLOOKUP(F9189,'Valid Values - Results'!$D$4:$F$12,3,FALSE)),"")</f>
        <v/>
      </c>
      <c r="H9189" s="41"/>
      <c r="I9189" s="41"/>
      <c r="J9189" s="41"/>
      <c r="K9189" s="41"/>
      <c r="L9189" s="41"/>
      <c r="M9189" s="92"/>
      <c r="N9189" s="41"/>
      <c r="O9189" s="41"/>
      <c r="P9189" s="41"/>
      <c r="Q9189" s="41"/>
      <c r="R9189" s="41"/>
      <c r="S9189" s="41"/>
      <c r="T9189" s="41"/>
      <c r="U9189" s="47"/>
      <c r="V9189" s="49"/>
      <c r="W9189" s="41"/>
      <c r="X9189" s="41"/>
      <c r="Y9189" s="41"/>
      <c r="AA9189" s="37" t="str">
        <f>IF($I9189&lt;&gt;"",VLOOKUP($I9189,'Valid Values - Search'!$R$4:$T$4719,3,FALSE),"")</f>
        <v/>
      </c>
      <c r="AB9189" s="37" t="str">
        <f>IF($I9189&lt;&gt;"",VLOOKUP($I9189,'Valid Values - Search'!$R$4:$S$4719,2,FALSE),"")</f>
        <v/>
      </c>
      <c r="AC9189" s="38" t="str">
        <f t="shared" si="143"/>
        <v/>
      </c>
      <c r="AD9189" s="38"/>
    </row>
    <row r="9190" spans="1:30">
      <c r="A9190" s="46"/>
      <c r="B9190" s="47"/>
      <c r="C9190" s="49"/>
      <c r="D9190" s="41"/>
      <c r="E9190" s="41"/>
      <c r="F9190" s="41"/>
      <c r="G9190" s="50" t="str">
        <f>IF(A9190&lt;&gt;"",CONCATENATE(A9190,":",YEAR(B9190),IF(MONTH(B9190)&gt;9,MONTH(B9190),CONCATENATE(0,MONTH(B9190))),IF(DAY(B9190)&gt;9,DAY(B9190),CONCATENATE(0,DAY(B9190))),IF(HOUR(C9190)&gt;9,HOUR(C9190),CONCATENATE(0,HOUR(C9190))),IF(MINUTE(C9190)&gt;9,MINUTE(C9190),CONCATENATE(0,MINUTE(C9190))),":",VLOOKUP(F9190,'Valid Values - Results'!$D$4:$F$12,3,FALSE)),"")</f>
        <v/>
      </c>
      <c r="H9190" s="41"/>
      <c r="I9190" s="41"/>
      <c r="J9190" s="41"/>
      <c r="K9190" s="41"/>
      <c r="L9190" s="41"/>
      <c r="M9190" s="92"/>
      <c r="N9190" s="41"/>
      <c r="O9190" s="41"/>
      <c r="P9190" s="41"/>
      <c r="Q9190" s="41"/>
      <c r="R9190" s="41"/>
      <c r="S9190" s="41"/>
      <c r="T9190" s="41"/>
      <c r="U9190" s="47"/>
      <c r="V9190" s="49"/>
      <c r="W9190" s="41"/>
      <c r="X9190" s="41"/>
      <c r="Y9190" s="41"/>
      <c r="AA9190" s="37" t="str">
        <f>IF($I9190&lt;&gt;"",VLOOKUP($I9190,'Valid Values - Search'!$R$4:$T$4719,3,FALSE),"")</f>
        <v/>
      </c>
      <c r="AB9190" s="37" t="str">
        <f>IF($I9190&lt;&gt;"",VLOOKUP($I9190,'Valid Values - Search'!$R$4:$S$4719,2,FALSE),"")</f>
        <v/>
      </c>
      <c r="AC9190" s="38" t="str">
        <f t="shared" si="143"/>
        <v/>
      </c>
      <c r="AD9190" s="38"/>
    </row>
    <row r="9191" spans="1:30">
      <c r="A9191" s="46"/>
      <c r="B9191" s="47"/>
      <c r="C9191" s="49"/>
      <c r="D9191" s="41"/>
      <c r="E9191" s="41"/>
      <c r="F9191" s="41"/>
      <c r="G9191" s="50" t="str">
        <f>IF(A9191&lt;&gt;"",CONCATENATE(A9191,":",YEAR(B9191),IF(MONTH(B9191)&gt;9,MONTH(B9191),CONCATENATE(0,MONTH(B9191))),IF(DAY(B9191)&gt;9,DAY(B9191),CONCATENATE(0,DAY(B9191))),IF(HOUR(C9191)&gt;9,HOUR(C9191),CONCATENATE(0,HOUR(C9191))),IF(MINUTE(C9191)&gt;9,MINUTE(C9191),CONCATENATE(0,MINUTE(C9191))),":",VLOOKUP(F9191,'Valid Values - Results'!$D$4:$F$12,3,FALSE)),"")</f>
        <v/>
      </c>
      <c r="H9191" s="41"/>
      <c r="I9191" s="41"/>
      <c r="J9191" s="41"/>
      <c r="K9191" s="41"/>
      <c r="L9191" s="41"/>
      <c r="M9191" s="92"/>
      <c r="N9191" s="41"/>
      <c r="O9191" s="41"/>
      <c r="P9191" s="41"/>
      <c r="Q9191" s="41"/>
      <c r="R9191" s="41"/>
      <c r="S9191" s="41"/>
      <c r="T9191" s="41"/>
      <c r="U9191" s="47"/>
      <c r="V9191" s="49"/>
      <c r="W9191" s="41"/>
      <c r="X9191" s="41"/>
      <c r="Y9191" s="41"/>
      <c r="AA9191" s="37" t="str">
        <f>IF($I9191&lt;&gt;"",VLOOKUP($I9191,'Valid Values - Search'!$R$4:$T$4719,3,FALSE),"")</f>
        <v/>
      </c>
      <c r="AB9191" s="37" t="str">
        <f>IF($I9191&lt;&gt;"",VLOOKUP($I9191,'Valid Values - Search'!$R$4:$S$4719,2,FALSE),"")</f>
        <v/>
      </c>
      <c r="AC9191" s="38" t="str">
        <f t="shared" si="143"/>
        <v/>
      </c>
      <c r="AD9191" s="38"/>
    </row>
    <row r="9192" spans="1:30">
      <c r="A9192" s="46"/>
      <c r="B9192" s="47"/>
      <c r="C9192" s="49"/>
      <c r="D9192" s="41"/>
      <c r="E9192" s="41"/>
      <c r="F9192" s="41"/>
      <c r="G9192" s="50" t="str">
        <f>IF(A9192&lt;&gt;"",CONCATENATE(A9192,":",YEAR(B9192),IF(MONTH(B9192)&gt;9,MONTH(B9192),CONCATENATE(0,MONTH(B9192))),IF(DAY(B9192)&gt;9,DAY(B9192),CONCATENATE(0,DAY(B9192))),IF(HOUR(C9192)&gt;9,HOUR(C9192),CONCATENATE(0,HOUR(C9192))),IF(MINUTE(C9192)&gt;9,MINUTE(C9192),CONCATENATE(0,MINUTE(C9192))),":",VLOOKUP(F9192,'Valid Values - Results'!$D$4:$F$12,3,FALSE)),"")</f>
        <v/>
      </c>
      <c r="H9192" s="41"/>
      <c r="I9192" s="41"/>
      <c r="J9192" s="41"/>
      <c r="K9192" s="41"/>
      <c r="L9192" s="41"/>
      <c r="M9192" s="92"/>
      <c r="N9192" s="41"/>
      <c r="O9192" s="41"/>
      <c r="P9192" s="41"/>
      <c r="Q9192" s="41"/>
      <c r="R9192" s="41"/>
      <c r="S9192" s="41"/>
      <c r="T9192" s="41"/>
      <c r="U9192" s="47"/>
      <c r="V9192" s="49"/>
      <c r="W9192" s="41"/>
      <c r="X9192" s="41"/>
      <c r="Y9192" s="41"/>
      <c r="AA9192" s="37" t="str">
        <f>IF($I9192&lt;&gt;"",VLOOKUP($I9192,'Valid Values - Search'!$R$4:$T$4719,3,FALSE),"")</f>
        <v/>
      </c>
      <c r="AB9192" s="37" t="str">
        <f>IF($I9192&lt;&gt;"",VLOOKUP($I9192,'Valid Values - Search'!$R$4:$S$4719,2,FALSE),"")</f>
        <v/>
      </c>
      <c r="AC9192" s="38" t="str">
        <f t="shared" si="143"/>
        <v/>
      </c>
      <c r="AD9192" s="38"/>
    </row>
    <row r="9193" spans="1:30">
      <c r="A9193" s="46"/>
      <c r="B9193" s="47"/>
      <c r="C9193" s="49"/>
      <c r="D9193" s="41"/>
      <c r="E9193" s="41"/>
      <c r="F9193" s="41"/>
      <c r="G9193" s="50" t="str">
        <f>IF(A9193&lt;&gt;"",CONCATENATE(A9193,":",YEAR(B9193),IF(MONTH(B9193)&gt;9,MONTH(B9193),CONCATENATE(0,MONTH(B9193))),IF(DAY(B9193)&gt;9,DAY(B9193),CONCATENATE(0,DAY(B9193))),IF(HOUR(C9193)&gt;9,HOUR(C9193),CONCATENATE(0,HOUR(C9193))),IF(MINUTE(C9193)&gt;9,MINUTE(C9193),CONCATENATE(0,MINUTE(C9193))),":",VLOOKUP(F9193,'Valid Values - Results'!$D$4:$F$12,3,FALSE)),"")</f>
        <v/>
      </c>
      <c r="H9193" s="41"/>
      <c r="I9193" s="41"/>
      <c r="J9193" s="41"/>
      <c r="K9193" s="41"/>
      <c r="L9193" s="41"/>
      <c r="M9193" s="92"/>
      <c r="N9193" s="41"/>
      <c r="O9193" s="41"/>
      <c r="P9193" s="41"/>
      <c r="Q9193" s="41"/>
      <c r="R9193" s="41"/>
      <c r="S9193" s="41"/>
      <c r="T9193" s="41"/>
      <c r="U9193" s="47"/>
      <c r="V9193" s="49"/>
      <c r="W9193" s="41"/>
      <c r="X9193" s="41"/>
      <c r="Y9193" s="41"/>
      <c r="AA9193" s="37" t="str">
        <f>IF($I9193&lt;&gt;"",VLOOKUP($I9193,'Valid Values - Search'!$R$4:$T$4719,3,FALSE),"")</f>
        <v/>
      </c>
      <c r="AB9193" s="37" t="str">
        <f>IF($I9193&lt;&gt;"",VLOOKUP($I9193,'Valid Values - Search'!$R$4:$S$4719,2,FALSE),"")</f>
        <v/>
      </c>
      <c r="AC9193" s="38" t="str">
        <f t="shared" si="143"/>
        <v/>
      </c>
      <c r="AD9193" s="38"/>
    </row>
    <row r="9194" spans="1:30">
      <c r="A9194" s="46"/>
      <c r="B9194" s="47"/>
      <c r="C9194" s="49"/>
      <c r="D9194" s="41"/>
      <c r="E9194" s="41"/>
      <c r="F9194" s="41"/>
      <c r="G9194" s="50" t="str">
        <f>IF(A9194&lt;&gt;"",CONCATENATE(A9194,":",YEAR(B9194),IF(MONTH(B9194)&gt;9,MONTH(B9194),CONCATENATE(0,MONTH(B9194))),IF(DAY(B9194)&gt;9,DAY(B9194),CONCATENATE(0,DAY(B9194))),IF(HOUR(C9194)&gt;9,HOUR(C9194),CONCATENATE(0,HOUR(C9194))),IF(MINUTE(C9194)&gt;9,MINUTE(C9194),CONCATENATE(0,MINUTE(C9194))),":",VLOOKUP(F9194,'Valid Values - Results'!$D$4:$F$12,3,FALSE)),"")</f>
        <v/>
      </c>
      <c r="H9194" s="41"/>
      <c r="I9194" s="41"/>
      <c r="J9194" s="41"/>
      <c r="K9194" s="41"/>
      <c r="L9194" s="41"/>
      <c r="M9194" s="92"/>
      <c r="N9194" s="41"/>
      <c r="O9194" s="41"/>
      <c r="P9194" s="41"/>
      <c r="Q9194" s="41"/>
      <c r="R9194" s="41"/>
      <c r="S9194" s="41"/>
      <c r="T9194" s="41"/>
      <c r="U9194" s="47"/>
      <c r="V9194" s="49"/>
      <c r="W9194" s="41"/>
      <c r="X9194" s="41"/>
      <c r="Y9194" s="41"/>
      <c r="AA9194" s="37" t="str">
        <f>IF($I9194&lt;&gt;"",VLOOKUP($I9194,'Valid Values - Search'!$R$4:$T$4719,3,FALSE),"")</f>
        <v/>
      </c>
      <c r="AB9194" s="37" t="str">
        <f>IF($I9194&lt;&gt;"",VLOOKUP($I9194,'Valid Values - Search'!$R$4:$S$4719,2,FALSE),"")</f>
        <v/>
      </c>
      <c r="AC9194" s="38" t="str">
        <f t="shared" si="143"/>
        <v/>
      </c>
      <c r="AD9194" s="38"/>
    </row>
    <row r="9195" spans="1:30">
      <c r="A9195" s="46"/>
      <c r="B9195" s="47"/>
      <c r="C9195" s="49"/>
      <c r="D9195" s="41"/>
      <c r="E9195" s="41"/>
      <c r="F9195" s="41"/>
      <c r="G9195" s="50" t="str">
        <f>IF(A9195&lt;&gt;"",CONCATENATE(A9195,":",YEAR(B9195),IF(MONTH(B9195)&gt;9,MONTH(B9195),CONCATENATE(0,MONTH(B9195))),IF(DAY(B9195)&gt;9,DAY(B9195),CONCATENATE(0,DAY(B9195))),IF(HOUR(C9195)&gt;9,HOUR(C9195),CONCATENATE(0,HOUR(C9195))),IF(MINUTE(C9195)&gt;9,MINUTE(C9195),CONCATENATE(0,MINUTE(C9195))),":",VLOOKUP(F9195,'Valid Values - Results'!$D$4:$F$12,3,FALSE)),"")</f>
        <v/>
      </c>
      <c r="H9195" s="41"/>
      <c r="I9195" s="41"/>
      <c r="J9195" s="41"/>
      <c r="K9195" s="41"/>
      <c r="L9195" s="41"/>
      <c r="M9195" s="92"/>
      <c r="N9195" s="41"/>
      <c r="O9195" s="41"/>
      <c r="P9195" s="41"/>
      <c r="Q9195" s="41"/>
      <c r="R9195" s="41"/>
      <c r="S9195" s="41"/>
      <c r="T9195" s="41"/>
      <c r="U9195" s="47"/>
      <c r="V9195" s="49"/>
      <c r="W9195" s="41"/>
      <c r="X9195" s="41"/>
      <c r="Y9195" s="41"/>
      <c r="AA9195" s="37" t="str">
        <f>IF($I9195&lt;&gt;"",VLOOKUP($I9195,'Valid Values - Search'!$R$4:$T$4719,3,FALSE),"")</f>
        <v/>
      </c>
      <c r="AB9195" s="37" t="str">
        <f>IF($I9195&lt;&gt;"",VLOOKUP($I9195,'Valid Values - Search'!$R$4:$S$4719,2,FALSE),"")</f>
        <v/>
      </c>
      <c r="AC9195" s="38" t="str">
        <f t="shared" si="143"/>
        <v/>
      </c>
      <c r="AD9195" s="38"/>
    </row>
    <row r="9196" spans="1:30">
      <c r="A9196" s="46"/>
      <c r="B9196" s="47"/>
      <c r="C9196" s="49"/>
      <c r="D9196" s="41"/>
      <c r="E9196" s="41"/>
      <c r="F9196" s="41"/>
      <c r="G9196" s="50" t="str">
        <f>IF(A9196&lt;&gt;"",CONCATENATE(A9196,":",YEAR(B9196),IF(MONTH(B9196)&gt;9,MONTH(B9196),CONCATENATE(0,MONTH(B9196))),IF(DAY(B9196)&gt;9,DAY(B9196),CONCATENATE(0,DAY(B9196))),IF(HOUR(C9196)&gt;9,HOUR(C9196),CONCATENATE(0,HOUR(C9196))),IF(MINUTE(C9196)&gt;9,MINUTE(C9196),CONCATENATE(0,MINUTE(C9196))),":",VLOOKUP(F9196,'Valid Values - Results'!$D$4:$F$12,3,FALSE)),"")</f>
        <v/>
      </c>
      <c r="H9196" s="41"/>
      <c r="I9196" s="41"/>
      <c r="J9196" s="41"/>
      <c r="K9196" s="41"/>
      <c r="L9196" s="41"/>
      <c r="M9196" s="92"/>
      <c r="N9196" s="41"/>
      <c r="O9196" s="41"/>
      <c r="P9196" s="41"/>
      <c r="Q9196" s="41"/>
      <c r="R9196" s="41"/>
      <c r="S9196" s="41"/>
      <c r="T9196" s="41"/>
      <c r="U9196" s="47"/>
      <c r="V9196" s="49"/>
      <c r="W9196" s="41"/>
      <c r="X9196" s="41"/>
      <c r="Y9196" s="41"/>
      <c r="AA9196" s="37" t="str">
        <f>IF($I9196&lt;&gt;"",VLOOKUP($I9196,'Valid Values - Search'!$R$4:$T$4719,3,FALSE),"")</f>
        <v/>
      </c>
      <c r="AB9196" s="37" t="str">
        <f>IF($I9196&lt;&gt;"",VLOOKUP($I9196,'Valid Values - Search'!$R$4:$S$4719,2,FALSE),"")</f>
        <v/>
      </c>
      <c r="AC9196" s="38" t="str">
        <f t="shared" si="143"/>
        <v/>
      </c>
      <c r="AD9196" s="38"/>
    </row>
    <row r="9197" spans="1:30">
      <c r="A9197" s="46"/>
      <c r="B9197" s="47"/>
      <c r="C9197" s="49"/>
      <c r="D9197" s="41"/>
      <c r="E9197" s="41"/>
      <c r="F9197" s="41"/>
      <c r="G9197" s="50" t="str">
        <f>IF(A9197&lt;&gt;"",CONCATENATE(A9197,":",YEAR(B9197),IF(MONTH(B9197)&gt;9,MONTH(B9197),CONCATENATE(0,MONTH(B9197))),IF(DAY(B9197)&gt;9,DAY(B9197),CONCATENATE(0,DAY(B9197))),IF(HOUR(C9197)&gt;9,HOUR(C9197),CONCATENATE(0,HOUR(C9197))),IF(MINUTE(C9197)&gt;9,MINUTE(C9197),CONCATENATE(0,MINUTE(C9197))),":",VLOOKUP(F9197,'Valid Values - Results'!$D$4:$F$12,3,FALSE)),"")</f>
        <v/>
      </c>
      <c r="H9197" s="41"/>
      <c r="I9197" s="41"/>
      <c r="J9197" s="41"/>
      <c r="K9197" s="41"/>
      <c r="L9197" s="41"/>
      <c r="M9197" s="92"/>
      <c r="N9197" s="41"/>
      <c r="O9197" s="41"/>
      <c r="P9197" s="41"/>
      <c r="Q9197" s="41"/>
      <c r="R9197" s="41"/>
      <c r="S9197" s="41"/>
      <c r="T9197" s="41"/>
      <c r="U9197" s="47"/>
      <c r="V9197" s="49"/>
      <c r="W9197" s="41"/>
      <c r="X9197" s="41"/>
      <c r="Y9197" s="41"/>
      <c r="AA9197" s="37" t="str">
        <f>IF($I9197&lt;&gt;"",VLOOKUP($I9197,'Valid Values - Search'!$R$4:$T$4719,3,FALSE),"")</f>
        <v/>
      </c>
      <c r="AB9197" s="37" t="str">
        <f>IF($I9197&lt;&gt;"",VLOOKUP($I9197,'Valid Values - Search'!$R$4:$S$4719,2,FALSE),"")</f>
        <v/>
      </c>
      <c r="AC9197" s="38" t="str">
        <f t="shared" si="143"/>
        <v/>
      </c>
      <c r="AD9197" s="38"/>
    </row>
    <row r="9198" spans="1:30">
      <c r="A9198" s="46"/>
      <c r="B9198" s="47"/>
      <c r="C9198" s="49"/>
      <c r="D9198" s="41"/>
      <c r="E9198" s="41"/>
      <c r="F9198" s="41"/>
      <c r="G9198" s="50" t="str">
        <f>IF(A9198&lt;&gt;"",CONCATENATE(A9198,":",YEAR(B9198),IF(MONTH(B9198)&gt;9,MONTH(B9198),CONCATENATE(0,MONTH(B9198))),IF(DAY(B9198)&gt;9,DAY(B9198),CONCATENATE(0,DAY(B9198))),IF(HOUR(C9198)&gt;9,HOUR(C9198),CONCATENATE(0,HOUR(C9198))),IF(MINUTE(C9198)&gt;9,MINUTE(C9198),CONCATENATE(0,MINUTE(C9198))),":",VLOOKUP(F9198,'Valid Values - Results'!$D$4:$F$12,3,FALSE)),"")</f>
        <v/>
      </c>
      <c r="H9198" s="41"/>
      <c r="I9198" s="41"/>
      <c r="J9198" s="41"/>
      <c r="K9198" s="41"/>
      <c r="L9198" s="41"/>
      <c r="M9198" s="92"/>
      <c r="N9198" s="41"/>
      <c r="O9198" s="41"/>
      <c r="P9198" s="41"/>
      <c r="Q9198" s="41"/>
      <c r="R9198" s="41"/>
      <c r="S9198" s="41"/>
      <c r="T9198" s="41"/>
      <c r="U9198" s="47"/>
      <c r="V9198" s="49"/>
      <c r="W9198" s="41"/>
      <c r="X9198" s="41"/>
      <c r="Y9198" s="41"/>
      <c r="AA9198" s="37" t="str">
        <f>IF($I9198&lt;&gt;"",VLOOKUP($I9198,'Valid Values - Search'!$R$4:$T$4719,3,FALSE),"")</f>
        <v/>
      </c>
      <c r="AB9198" s="37" t="str">
        <f>IF($I9198&lt;&gt;"",VLOOKUP($I9198,'Valid Values - Search'!$R$4:$S$4719,2,FALSE),"")</f>
        <v/>
      </c>
      <c r="AC9198" s="38" t="str">
        <f t="shared" si="143"/>
        <v/>
      </c>
      <c r="AD9198" s="38"/>
    </row>
    <row r="9199" spans="1:30">
      <c r="A9199" s="46"/>
      <c r="B9199" s="47"/>
      <c r="C9199" s="49"/>
      <c r="D9199" s="41"/>
      <c r="E9199" s="41"/>
      <c r="F9199" s="41"/>
      <c r="G9199" s="50" t="str">
        <f>IF(A9199&lt;&gt;"",CONCATENATE(A9199,":",YEAR(B9199),IF(MONTH(B9199)&gt;9,MONTH(B9199),CONCATENATE(0,MONTH(B9199))),IF(DAY(B9199)&gt;9,DAY(B9199),CONCATENATE(0,DAY(B9199))),IF(HOUR(C9199)&gt;9,HOUR(C9199),CONCATENATE(0,HOUR(C9199))),IF(MINUTE(C9199)&gt;9,MINUTE(C9199),CONCATENATE(0,MINUTE(C9199))),":",VLOOKUP(F9199,'Valid Values - Results'!$D$4:$F$12,3,FALSE)),"")</f>
        <v/>
      </c>
      <c r="H9199" s="41"/>
      <c r="I9199" s="41"/>
      <c r="J9199" s="41"/>
      <c r="K9199" s="41"/>
      <c r="L9199" s="41"/>
      <c r="M9199" s="92"/>
      <c r="N9199" s="41"/>
      <c r="O9199" s="41"/>
      <c r="P9199" s="41"/>
      <c r="Q9199" s="41"/>
      <c r="R9199" s="41"/>
      <c r="S9199" s="41"/>
      <c r="T9199" s="41"/>
      <c r="U9199" s="47"/>
      <c r="V9199" s="49"/>
      <c r="W9199" s="41"/>
      <c r="X9199" s="41"/>
      <c r="Y9199" s="41"/>
      <c r="AA9199" s="37" t="str">
        <f>IF($I9199&lt;&gt;"",VLOOKUP($I9199,'Valid Values - Search'!$R$4:$T$4719,3,FALSE),"")</f>
        <v/>
      </c>
      <c r="AB9199" s="37" t="str">
        <f>IF($I9199&lt;&gt;"",VLOOKUP($I9199,'Valid Values - Search'!$R$4:$S$4719,2,FALSE),"")</f>
        <v/>
      </c>
      <c r="AC9199" s="38" t="str">
        <f t="shared" si="143"/>
        <v/>
      </c>
      <c r="AD9199" s="38"/>
    </row>
    <row r="9200" spans="1:30">
      <c r="A9200" s="46"/>
      <c r="B9200" s="47"/>
      <c r="C9200" s="49"/>
      <c r="D9200" s="41"/>
      <c r="E9200" s="41"/>
      <c r="F9200" s="41"/>
      <c r="G9200" s="50" t="str">
        <f>IF(A9200&lt;&gt;"",CONCATENATE(A9200,":",YEAR(B9200),IF(MONTH(B9200)&gt;9,MONTH(B9200),CONCATENATE(0,MONTH(B9200))),IF(DAY(B9200)&gt;9,DAY(B9200),CONCATENATE(0,DAY(B9200))),IF(HOUR(C9200)&gt;9,HOUR(C9200),CONCATENATE(0,HOUR(C9200))),IF(MINUTE(C9200)&gt;9,MINUTE(C9200),CONCATENATE(0,MINUTE(C9200))),":",VLOOKUP(F9200,'Valid Values - Results'!$D$4:$F$12,3,FALSE)),"")</f>
        <v/>
      </c>
      <c r="H9200" s="41"/>
      <c r="I9200" s="41"/>
      <c r="J9200" s="41"/>
      <c r="K9200" s="41"/>
      <c r="L9200" s="41"/>
      <c r="M9200" s="92"/>
      <c r="N9200" s="41"/>
      <c r="O9200" s="41"/>
      <c r="P9200" s="41"/>
      <c r="Q9200" s="41"/>
      <c r="R9200" s="41"/>
      <c r="S9200" s="41"/>
      <c r="T9200" s="41"/>
      <c r="U9200" s="47"/>
      <c r="V9200" s="49"/>
      <c r="W9200" s="41"/>
      <c r="X9200" s="41"/>
      <c r="Y9200" s="41"/>
      <c r="AA9200" s="37" t="str">
        <f>IF($I9200&lt;&gt;"",VLOOKUP($I9200,'Valid Values - Search'!$R$4:$T$4719,3,FALSE),"")</f>
        <v/>
      </c>
      <c r="AB9200" s="37" t="str">
        <f>IF($I9200&lt;&gt;"",VLOOKUP($I9200,'Valid Values - Search'!$R$4:$S$4719,2,FALSE),"")</f>
        <v/>
      </c>
      <c r="AC9200" s="38" t="str">
        <f t="shared" si="143"/>
        <v/>
      </c>
      <c r="AD9200" s="38"/>
    </row>
    <row r="9201" spans="1:30">
      <c r="A9201" s="46"/>
      <c r="B9201" s="47"/>
      <c r="C9201" s="49"/>
      <c r="D9201" s="41"/>
      <c r="E9201" s="41"/>
      <c r="F9201" s="41"/>
      <c r="G9201" s="50" t="str">
        <f>IF(A9201&lt;&gt;"",CONCATENATE(A9201,":",YEAR(B9201),IF(MONTH(B9201)&gt;9,MONTH(B9201),CONCATENATE(0,MONTH(B9201))),IF(DAY(B9201)&gt;9,DAY(B9201),CONCATENATE(0,DAY(B9201))),IF(HOUR(C9201)&gt;9,HOUR(C9201),CONCATENATE(0,HOUR(C9201))),IF(MINUTE(C9201)&gt;9,MINUTE(C9201),CONCATENATE(0,MINUTE(C9201))),":",VLOOKUP(F9201,'Valid Values - Results'!$D$4:$F$12,3,FALSE)),"")</f>
        <v/>
      </c>
      <c r="H9201" s="41"/>
      <c r="I9201" s="41"/>
      <c r="J9201" s="41"/>
      <c r="K9201" s="41"/>
      <c r="L9201" s="41"/>
      <c r="M9201" s="92"/>
      <c r="N9201" s="41"/>
      <c r="O9201" s="41"/>
      <c r="P9201" s="41"/>
      <c r="Q9201" s="41"/>
      <c r="R9201" s="41"/>
      <c r="S9201" s="41"/>
      <c r="T9201" s="41"/>
      <c r="U9201" s="47"/>
      <c r="V9201" s="49"/>
      <c r="W9201" s="41"/>
      <c r="X9201" s="41"/>
      <c r="Y9201" s="41"/>
      <c r="AA9201" s="37" t="str">
        <f>IF($I9201&lt;&gt;"",VLOOKUP($I9201,'Valid Values - Search'!$R$4:$T$4719,3,FALSE),"")</f>
        <v/>
      </c>
      <c r="AB9201" s="37" t="str">
        <f>IF($I9201&lt;&gt;"",VLOOKUP($I9201,'Valid Values - Search'!$R$4:$S$4719,2,FALSE),"")</f>
        <v/>
      </c>
      <c r="AC9201" s="38" t="str">
        <f t="shared" si="143"/>
        <v/>
      </c>
      <c r="AD9201" s="38"/>
    </row>
    <row r="9202" spans="1:30">
      <c r="A9202" s="46"/>
      <c r="B9202" s="47"/>
      <c r="C9202" s="49"/>
      <c r="D9202" s="41"/>
      <c r="E9202" s="41"/>
      <c r="F9202" s="41"/>
      <c r="G9202" s="50" t="str">
        <f>IF(A9202&lt;&gt;"",CONCATENATE(A9202,":",YEAR(B9202),IF(MONTH(B9202)&gt;9,MONTH(B9202),CONCATENATE(0,MONTH(B9202))),IF(DAY(B9202)&gt;9,DAY(B9202),CONCATENATE(0,DAY(B9202))),IF(HOUR(C9202)&gt;9,HOUR(C9202),CONCATENATE(0,HOUR(C9202))),IF(MINUTE(C9202)&gt;9,MINUTE(C9202),CONCATENATE(0,MINUTE(C9202))),":",VLOOKUP(F9202,'Valid Values - Results'!$D$4:$F$12,3,FALSE)),"")</f>
        <v/>
      </c>
      <c r="H9202" s="41"/>
      <c r="I9202" s="41"/>
      <c r="J9202" s="41"/>
      <c r="K9202" s="41"/>
      <c r="L9202" s="41"/>
      <c r="M9202" s="92"/>
      <c r="N9202" s="41"/>
      <c r="O9202" s="41"/>
      <c r="P9202" s="41"/>
      <c r="Q9202" s="41"/>
      <c r="R9202" s="41"/>
      <c r="S9202" s="41"/>
      <c r="T9202" s="41"/>
      <c r="U9202" s="47"/>
      <c r="V9202" s="49"/>
      <c r="W9202" s="41"/>
      <c r="X9202" s="41"/>
      <c r="Y9202" s="41"/>
      <c r="AA9202" s="37" t="str">
        <f>IF($I9202&lt;&gt;"",VLOOKUP($I9202,'Valid Values - Search'!$R$4:$T$4719,3,FALSE),"")</f>
        <v/>
      </c>
      <c r="AB9202" s="37" t="str">
        <f>IF($I9202&lt;&gt;"",VLOOKUP($I9202,'Valid Values - Search'!$R$4:$S$4719,2,FALSE),"")</f>
        <v/>
      </c>
      <c r="AC9202" s="38" t="str">
        <f t="shared" si="143"/>
        <v/>
      </c>
      <c r="AD9202" s="38"/>
    </row>
    <row r="9203" spans="1:30">
      <c r="A9203" s="46"/>
      <c r="B9203" s="47"/>
      <c r="C9203" s="49"/>
      <c r="D9203" s="41"/>
      <c r="E9203" s="41"/>
      <c r="F9203" s="41"/>
      <c r="G9203" s="50" t="str">
        <f>IF(A9203&lt;&gt;"",CONCATENATE(A9203,":",YEAR(B9203),IF(MONTH(B9203)&gt;9,MONTH(B9203),CONCATENATE(0,MONTH(B9203))),IF(DAY(B9203)&gt;9,DAY(B9203),CONCATENATE(0,DAY(B9203))),IF(HOUR(C9203)&gt;9,HOUR(C9203),CONCATENATE(0,HOUR(C9203))),IF(MINUTE(C9203)&gt;9,MINUTE(C9203),CONCATENATE(0,MINUTE(C9203))),":",VLOOKUP(F9203,'Valid Values - Results'!$D$4:$F$12,3,FALSE)),"")</f>
        <v/>
      </c>
      <c r="H9203" s="41"/>
      <c r="I9203" s="41"/>
      <c r="J9203" s="41"/>
      <c r="K9203" s="41"/>
      <c r="L9203" s="41"/>
      <c r="M9203" s="92"/>
      <c r="N9203" s="41"/>
      <c r="O9203" s="41"/>
      <c r="P9203" s="41"/>
      <c r="Q9203" s="41"/>
      <c r="R9203" s="41"/>
      <c r="S9203" s="41"/>
      <c r="T9203" s="41"/>
      <c r="U9203" s="47"/>
      <c r="V9203" s="49"/>
      <c r="W9203" s="41"/>
      <c r="X9203" s="41"/>
      <c r="Y9203" s="41"/>
      <c r="AA9203" s="37" t="str">
        <f>IF($I9203&lt;&gt;"",VLOOKUP($I9203,'Valid Values - Search'!$R$4:$T$4719,3,FALSE),"")</f>
        <v/>
      </c>
      <c r="AB9203" s="37" t="str">
        <f>IF($I9203&lt;&gt;"",VLOOKUP($I9203,'Valid Values - Search'!$R$4:$S$4719,2,FALSE),"")</f>
        <v/>
      </c>
      <c r="AC9203" s="38" t="str">
        <f t="shared" si="143"/>
        <v/>
      </c>
      <c r="AD9203" s="38"/>
    </row>
    <row r="9204" spans="1:30">
      <c r="A9204" s="46"/>
      <c r="B9204" s="47"/>
      <c r="C9204" s="49"/>
      <c r="D9204" s="41"/>
      <c r="E9204" s="41"/>
      <c r="F9204" s="41"/>
      <c r="G9204" s="50" t="str">
        <f>IF(A9204&lt;&gt;"",CONCATENATE(A9204,":",YEAR(B9204),IF(MONTH(B9204)&gt;9,MONTH(B9204),CONCATENATE(0,MONTH(B9204))),IF(DAY(B9204)&gt;9,DAY(B9204),CONCATENATE(0,DAY(B9204))),IF(HOUR(C9204)&gt;9,HOUR(C9204),CONCATENATE(0,HOUR(C9204))),IF(MINUTE(C9204)&gt;9,MINUTE(C9204),CONCATENATE(0,MINUTE(C9204))),":",VLOOKUP(F9204,'Valid Values - Results'!$D$4:$F$12,3,FALSE)),"")</f>
        <v/>
      </c>
      <c r="H9204" s="41"/>
      <c r="I9204" s="41"/>
      <c r="J9204" s="41"/>
      <c r="K9204" s="41"/>
      <c r="L9204" s="41"/>
      <c r="M9204" s="92"/>
      <c r="N9204" s="41"/>
      <c r="O9204" s="41"/>
      <c r="P9204" s="41"/>
      <c r="Q9204" s="41"/>
      <c r="R9204" s="41"/>
      <c r="S9204" s="41"/>
      <c r="T9204" s="41"/>
      <c r="U9204" s="47"/>
      <c r="V9204" s="49"/>
      <c r="W9204" s="41"/>
      <c r="X9204" s="41"/>
      <c r="Y9204" s="41"/>
      <c r="AA9204" s="37" t="str">
        <f>IF($I9204&lt;&gt;"",VLOOKUP($I9204,'Valid Values - Search'!$R$4:$T$4719,3,FALSE),"")</f>
        <v/>
      </c>
      <c r="AB9204" s="37" t="str">
        <f>IF($I9204&lt;&gt;"",VLOOKUP($I9204,'Valid Values - Search'!$R$4:$S$4719,2,FALSE),"")</f>
        <v/>
      </c>
      <c r="AC9204" s="38" t="str">
        <f t="shared" si="143"/>
        <v/>
      </c>
      <c r="AD9204" s="38"/>
    </row>
    <row r="9205" spans="1:30">
      <c r="A9205" s="46"/>
      <c r="B9205" s="47"/>
      <c r="C9205" s="49"/>
      <c r="D9205" s="41"/>
      <c r="E9205" s="41"/>
      <c r="F9205" s="41"/>
      <c r="G9205" s="50" t="str">
        <f>IF(A9205&lt;&gt;"",CONCATENATE(A9205,":",YEAR(B9205),IF(MONTH(B9205)&gt;9,MONTH(B9205),CONCATENATE(0,MONTH(B9205))),IF(DAY(B9205)&gt;9,DAY(B9205),CONCATENATE(0,DAY(B9205))),IF(HOUR(C9205)&gt;9,HOUR(C9205),CONCATENATE(0,HOUR(C9205))),IF(MINUTE(C9205)&gt;9,MINUTE(C9205),CONCATENATE(0,MINUTE(C9205))),":",VLOOKUP(F9205,'Valid Values - Results'!$D$4:$F$12,3,FALSE)),"")</f>
        <v/>
      </c>
      <c r="H9205" s="41"/>
      <c r="I9205" s="41"/>
      <c r="J9205" s="41"/>
      <c r="K9205" s="41"/>
      <c r="L9205" s="41"/>
      <c r="M9205" s="92"/>
      <c r="N9205" s="41"/>
      <c r="O9205" s="41"/>
      <c r="P9205" s="41"/>
      <c r="Q9205" s="41"/>
      <c r="R9205" s="41"/>
      <c r="S9205" s="41"/>
      <c r="T9205" s="41"/>
      <c r="U9205" s="47"/>
      <c r="V9205" s="49"/>
      <c r="W9205" s="41"/>
      <c r="X9205" s="41"/>
      <c r="Y9205" s="41"/>
      <c r="AA9205" s="37" t="str">
        <f>IF($I9205&lt;&gt;"",VLOOKUP($I9205,'Valid Values - Search'!$R$4:$T$4719,3,FALSE),"")</f>
        <v/>
      </c>
      <c r="AB9205" s="37" t="str">
        <f>IF($I9205&lt;&gt;"",VLOOKUP($I9205,'Valid Values - Search'!$R$4:$S$4719,2,FALSE),"")</f>
        <v/>
      </c>
      <c r="AC9205" s="38" t="str">
        <f t="shared" si="143"/>
        <v/>
      </c>
      <c r="AD9205" s="38"/>
    </row>
    <row r="9206" spans="1:30">
      <c r="A9206" s="46"/>
      <c r="B9206" s="47"/>
      <c r="C9206" s="49"/>
      <c r="D9206" s="41"/>
      <c r="E9206" s="41"/>
      <c r="F9206" s="41"/>
      <c r="G9206" s="50" t="str">
        <f>IF(A9206&lt;&gt;"",CONCATENATE(A9206,":",YEAR(B9206),IF(MONTH(B9206)&gt;9,MONTH(B9206),CONCATENATE(0,MONTH(B9206))),IF(DAY(B9206)&gt;9,DAY(B9206),CONCATENATE(0,DAY(B9206))),IF(HOUR(C9206)&gt;9,HOUR(C9206),CONCATENATE(0,HOUR(C9206))),IF(MINUTE(C9206)&gt;9,MINUTE(C9206),CONCATENATE(0,MINUTE(C9206))),":",VLOOKUP(F9206,'Valid Values - Results'!$D$4:$F$12,3,FALSE)),"")</f>
        <v/>
      </c>
      <c r="H9206" s="41"/>
      <c r="I9206" s="41"/>
      <c r="J9206" s="41"/>
      <c r="K9206" s="41"/>
      <c r="L9206" s="41"/>
      <c r="M9206" s="92"/>
      <c r="N9206" s="41"/>
      <c r="O9206" s="41"/>
      <c r="P9206" s="41"/>
      <c r="Q9206" s="41"/>
      <c r="R9206" s="41"/>
      <c r="S9206" s="41"/>
      <c r="T9206" s="41"/>
      <c r="U9206" s="47"/>
      <c r="V9206" s="49"/>
      <c r="W9206" s="41"/>
      <c r="X9206" s="41"/>
      <c r="Y9206" s="41"/>
      <c r="AA9206" s="37" t="str">
        <f>IF($I9206&lt;&gt;"",VLOOKUP($I9206,'Valid Values - Search'!$R$4:$T$4719,3,FALSE),"")</f>
        <v/>
      </c>
      <c r="AB9206" s="37" t="str">
        <f>IF($I9206&lt;&gt;"",VLOOKUP($I9206,'Valid Values - Search'!$R$4:$S$4719,2,FALSE),"")</f>
        <v/>
      </c>
      <c r="AC9206" s="38" t="str">
        <f t="shared" si="143"/>
        <v/>
      </c>
      <c r="AD9206" s="38"/>
    </row>
    <row r="9207" spans="1:30">
      <c r="A9207" s="46"/>
      <c r="B9207" s="47"/>
      <c r="C9207" s="49"/>
      <c r="D9207" s="41"/>
      <c r="E9207" s="41"/>
      <c r="F9207" s="41"/>
      <c r="G9207" s="50" t="str">
        <f>IF(A9207&lt;&gt;"",CONCATENATE(A9207,":",YEAR(B9207),IF(MONTH(B9207)&gt;9,MONTH(B9207),CONCATENATE(0,MONTH(B9207))),IF(DAY(B9207)&gt;9,DAY(B9207),CONCATENATE(0,DAY(B9207))),IF(HOUR(C9207)&gt;9,HOUR(C9207),CONCATENATE(0,HOUR(C9207))),IF(MINUTE(C9207)&gt;9,MINUTE(C9207),CONCATENATE(0,MINUTE(C9207))),":",VLOOKUP(F9207,'Valid Values - Results'!$D$4:$F$12,3,FALSE)),"")</f>
        <v/>
      </c>
      <c r="H9207" s="41"/>
      <c r="I9207" s="41"/>
      <c r="J9207" s="41"/>
      <c r="K9207" s="41"/>
      <c r="L9207" s="41"/>
      <c r="M9207" s="92"/>
      <c r="N9207" s="41"/>
      <c r="O9207" s="41"/>
      <c r="P9207" s="41"/>
      <c r="Q9207" s="41"/>
      <c r="R9207" s="41"/>
      <c r="S9207" s="41"/>
      <c r="T9207" s="41"/>
      <c r="U9207" s="47"/>
      <c r="V9207" s="49"/>
      <c r="W9207" s="41"/>
      <c r="X9207" s="41"/>
      <c r="Y9207" s="41"/>
      <c r="AA9207" s="37" t="str">
        <f>IF($I9207&lt;&gt;"",VLOOKUP($I9207,'Valid Values - Search'!$R$4:$T$4719,3,FALSE),"")</f>
        <v/>
      </c>
      <c r="AB9207" s="37" t="str">
        <f>IF($I9207&lt;&gt;"",VLOOKUP($I9207,'Valid Values - Search'!$R$4:$S$4719,2,FALSE),"")</f>
        <v/>
      </c>
      <c r="AC9207" s="38" t="str">
        <f t="shared" si="143"/>
        <v/>
      </c>
      <c r="AD9207" s="38"/>
    </row>
    <row r="9208" spans="1:30">
      <c r="A9208" s="46"/>
      <c r="B9208" s="47"/>
      <c r="C9208" s="49"/>
      <c r="D9208" s="41"/>
      <c r="E9208" s="41"/>
      <c r="F9208" s="41"/>
      <c r="G9208" s="50" t="str">
        <f>IF(A9208&lt;&gt;"",CONCATENATE(A9208,":",YEAR(B9208),IF(MONTH(B9208)&gt;9,MONTH(B9208),CONCATENATE(0,MONTH(B9208))),IF(DAY(B9208)&gt;9,DAY(B9208),CONCATENATE(0,DAY(B9208))),IF(HOUR(C9208)&gt;9,HOUR(C9208),CONCATENATE(0,HOUR(C9208))),IF(MINUTE(C9208)&gt;9,MINUTE(C9208),CONCATENATE(0,MINUTE(C9208))),":",VLOOKUP(F9208,'Valid Values - Results'!$D$4:$F$12,3,FALSE)),"")</f>
        <v/>
      </c>
      <c r="H9208" s="41"/>
      <c r="I9208" s="41"/>
      <c r="J9208" s="41"/>
      <c r="K9208" s="41"/>
      <c r="L9208" s="41"/>
      <c r="M9208" s="92"/>
      <c r="N9208" s="41"/>
      <c r="O9208" s="41"/>
      <c r="P9208" s="41"/>
      <c r="Q9208" s="41"/>
      <c r="R9208" s="41"/>
      <c r="S9208" s="41"/>
      <c r="T9208" s="41"/>
      <c r="U9208" s="47"/>
      <c r="V9208" s="49"/>
      <c r="W9208" s="41"/>
      <c r="X9208" s="41"/>
      <c r="Y9208" s="41"/>
      <c r="AA9208" s="37" t="str">
        <f>IF($I9208&lt;&gt;"",VLOOKUP($I9208,'Valid Values - Search'!$R$4:$T$4719,3,FALSE),"")</f>
        <v/>
      </c>
      <c r="AB9208" s="37" t="str">
        <f>IF($I9208&lt;&gt;"",VLOOKUP($I9208,'Valid Values - Search'!$R$4:$S$4719,2,FALSE),"")</f>
        <v/>
      </c>
      <c r="AC9208" s="38" t="str">
        <f t="shared" si="143"/>
        <v/>
      </c>
      <c r="AD9208" s="38"/>
    </row>
    <row r="9209" spans="1:30">
      <c r="A9209" s="46"/>
      <c r="B9209" s="47"/>
      <c r="C9209" s="49"/>
      <c r="D9209" s="41"/>
      <c r="E9209" s="41"/>
      <c r="F9209" s="41"/>
      <c r="G9209" s="50" t="str">
        <f>IF(A9209&lt;&gt;"",CONCATENATE(A9209,":",YEAR(B9209),IF(MONTH(B9209)&gt;9,MONTH(B9209),CONCATENATE(0,MONTH(B9209))),IF(DAY(B9209)&gt;9,DAY(B9209),CONCATENATE(0,DAY(B9209))),IF(HOUR(C9209)&gt;9,HOUR(C9209),CONCATENATE(0,HOUR(C9209))),IF(MINUTE(C9209)&gt;9,MINUTE(C9209),CONCATENATE(0,MINUTE(C9209))),":",VLOOKUP(F9209,'Valid Values - Results'!$D$4:$F$12,3,FALSE)),"")</f>
        <v/>
      </c>
      <c r="H9209" s="41"/>
      <c r="I9209" s="41"/>
      <c r="J9209" s="41"/>
      <c r="K9209" s="41"/>
      <c r="L9209" s="41"/>
      <c r="M9209" s="92"/>
      <c r="N9209" s="41"/>
      <c r="O9209" s="41"/>
      <c r="P9209" s="41"/>
      <c r="Q9209" s="41"/>
      <c r="R9209" s="41"/>
      <c r="S9209" s="41"/>
      <c r="T9209" s="41"/>
      <c r="U9209" s="47"/>
      <c r="V9209" s="49"/>
      <c r="W9209" s="41"/>
      <c r="X9209" s="41"/>
      <c r="Y9209" s="41"/>
      <c r="AA9209" s="37" t="str">
        <f>IF($I9209&lt;&gt;"",VLOOKUP($I9209,'Valid Values - Search'!$R$4:$T$4719,3,FALSE),"")</f>
        <v/>
      </c>
      <c r="AB9209" s="37" t="str">
        <f>IF($I9209&lt;&gt;"",VLOOKUP($I9209,'Valid Values - Search'!$R$4:$S$4719,2,FALSE),"")</f>
        <v/>
      </c>
      <c r="AC9209" s="38" t="str">
        <f t="shared" si="143"/>
        <v/>
      </c>
      <c r="AD9209" s="38"/>
    </row>
    <row r="9210" spans="1:30">
      <c r="A9210" s="46"/>
      <c r="B9210" s="47"/>
      <c r="C9210" s="49"/>
      <c r="D9210" s="41"/>
      <c r="E9210" s="41"/>
      <c r="F9210" s="41"/>
      <c r="G9210" s="50" t="str">
        <f>IF(A9210&lt;&gt;"",CONCATENATE(A9210,":",YEAR(B9210),IF(MONTH(B9210)&gt;9,MONTH(B9210),CONCATENATE(0,MONTH(B9210))),IF(DAY(B9210)&gt;9,DAY(B9210),CONCATENATE(0,DAY(B9210))),IF(HOUR(C9210)&gt;9,HOUR(C9210),CONCATENATE(0,HOUR(C9210))),IF(MINUTE(C9210)&gt;9,MINUTE(C9210),CONCATENATE(0,MINUTE(C9210))),":",VLOOKUP(F9210,'Valid Values - Results'!$D$4:$F$12,3,FALSE)),"")</f>
        <v/>
      </c>
      <c r="H9210" s="41"/>
      <c r="I9210" s="41"/>
      <c r="J9210" s="41"/>
      <c r="K9210" s="41"/>
      <c r="L9210" s="41"/>
      <c r="M9210" s="92"/>
      <c r="N9210" s="41"/>
      <c r="O9210" s="41"/>
      <c r="P9210" s="41"/>
      <c r="Q9210" s="41"/>
      <c r="R9210" s="41"/>
      <c r="S9210" s="41"/>
      <c r="T9210" s="41"/>
      <c r="U9210" s="47"/>
      <c r="V9210" s="49"/>
      <c r="W9210" s="41"/>
      <c r="X9210" s="41"/>
      <c r="Y9210" s="41"/>
      <c r="AA9210" s="37" t="str">
        <f>IF($I9210&lt;&gt;"",VLOOKUP($I9210,'Valid Values - Search'!$R$4:$T$4719,3,FALSE),"")</f>
        <v/>
      </c>
      <c r="AB9210" s="37" t="str">
        <f>IF($I9210&lt;&gt;"",VLOOKUP($I9210,'Valid Values - Search'!$R$4:$S$4719,2,FALSE),"")</f>
        <v/>
      </c>
      <c r="AC9210" s="38" t="str">
        <f t="shared" si="143"/>
        <v/>
      </c>
      <c r="AD9210" s="38"/>
    </row>
    <row r="9211" spans="1:30">
      <c r="A9211" s="46"/>
      <c r="B9211" s="47"/>
      <c r="C9211" s="49"/>
      <c r="D9211" s="41"/>
      <c r="E9211" s="41"/>
      <c r="F9211" s="41"/>
      <c r="G9211" s="50" t="str">
        <f>IF(A9211&lt;&gt;"",CONCATENATE(A9211,":",YEAR(B9211),IF(MONTH(B9211)&gt;9,MONTH(B9211),CONCATENATE(0,MONTH(B9211))),IF(DAY(B9211)&gt;9,DAY(B9211),CONCATENATE(0,DAY(B9211))),IF(HOUR(C9211)&gt;9,HOUR(C9211),CONCATENATE(0,HOUR(C9211))),IF(MINUTE(C9211)&gt;9,MINUTE(C9211),CONCATENATE(0,MINUTE(C9211))),":",VLOOKUP(F9211,'Valid Values - Results'!$D$4:$F$12,3,FALSE)),"")</f>
        <v/>
      </c>
      <c r="H9211" s="41"/>
      <c r="I9211" s="41"/>
      <c r="J9211" s="41"/>
      <c r="K9211" s="41"/>
      <c r="L9211" s="41"/>
      <c r="M9211" s="92"/>
      <c r="N9211" s="41"/>
      <c r="O9211" s="41"/>
      <c r="P9211" s="41"/>
      <c r="Q9211" s="41"/>
      <c r="R9211" s="41"/>
      <c r="S9211" s="41"/>
      <c r="T9211" s="41"/>
      <c r="U9211" s="47"/>
      <c r="V9211" s="49"/>
      <c r="W9211" s="41"/>
      <c r="X9211" s="41"/>
      <c r="Y9211" s="41"/>
      <c r="AA9211" s="37" t="str">
        <f>IF($I9211&lt;&gt;"",VLOOKUP($I9211,'Valid Values - Search'!$R$4:$T$4719,3,FALSE),"")</f>
        <v/>
      </c>
      <c r="AB9211" s="37" t="str">
        <f>IF($I9211&lt;&gt;"",VLOOKUP($I9211,'Valid Values - Search'!$R$4:$S$4719,2,FALSE),"")</f>
        <v/>
      </c>
      <c r="AC9211" s="38" t="str">
        <f t="shared" si="143"/>
        <v/>
      </c>
      <c r="AD9211" s="38"/>
    </row>
    <row r="9212" spans="1:30">
      <c r="A9212" s="46"/>
      <c r="B9212" s="47"/>
      <c r="C9212" s="49"/>
      <c r="D9212" s="41"/>
      <c r="E9212" s="41"/>
      <c r="F9212" s="41"/>
      <c r="G9212" s="50" t="str">
        <f>IF(A9212&lt;&gt;"",CONCATENATE(A9212,":",YEAR(B9212),IF(MONTH(B9212)&gt;9,MONTH(B9212),CONCATENATE(0,MONTH(B9212))),IF(DAY(B9212)&gt;9,DAY(B9212),CONCATENATE(0,DAY(B9212))),IF(HOUR(C9212)&gt;9,HOUR(C9212),CONCATENATE(0,HOUR(C9212))),IF(MINUTE(C9212)&gt;9,MINUTE(C9212),CONCATENATE(0,MINUTE(C9212))),":",VLOOKUP(F9212,'Valid Values - Results'!$D$4:$F$12,3,FALSE)),"")</f>
        <v/>
      </c>
      <c r="H9212" s="41"/>
      <c r="I9212" s="41"/>
      <c r="J9212" s="41"/>
      <c r="K9212" s="41"/>
      <c r="L9212" s="41"/>
      <c r="M9212" s="92"/>
      <c r="N9212" s="41"/>
      <c r="O9212" s="41"/>
      <c r="P9212" s="41"/>
      <c r="Q9212" s="41"/>
      <c r="R9212" s="41"/>
      <c r="S9212" s="41"/>
      <c r="T9212" s="41"/>
      <c r="U9212" s="47"/>
      <c r="V9212" s="49"/>
      <c r="W9212" s="41"/>
      <c r="X9212" s="41"/>
      <c r="Y9212" s="41"/>
      <c r="AA9212" s="37" t="str">
        <f>IF($I9212&lt;&gt;"",VLOOKUP($I9212,'Valid Values - Search'!$R$4:$T$4719,3,FALSE),"")</f>
        <v/>
      </c>
      <c r="AB9212" s="37" t="str">
        <f>IF($I9212&lt;&gt;"",VLOOKUP($I9212,'Valid Values - Search'!$R$4:$S$4719,2,FALSE),"")</f>
        <v/>
      </c>
      <c r="AC9212" s="38" t="str">
        <f t="shared" si="143"/>
        <v/>
      </c>
      <c r="AD9212" s="38"/>
    </row>
    <row r="9213" spans="1:30">
      <c r="A9213" s="46"/>
      <c r="B9213" s="47"/>
      <c r="C9213" s="49"/>
      <c r="D9213" s="41"/>
      <c r="E9213" s="41"/>
      <c r="F9213" s="41"/>
      <c r="G9213" s="50" t="str">
        <f>IF(A9213&lt;&gt;"",CONCATENATE(A9213,":",YEAR(B9213),IF(MONTH(B9213)&gt;9,MONTH(B9213),CONCATENATE(0,MONTH(B9213))),IF(DAY(B9213)&gt;9,DAY(B9213),CONCATENATE(0,DAY(B9213))),IF(HOUR(C9213)&gt;9,HOUR(C9213),CONCATENATE(0,HOUR(C9213))),IF(MINUTE(C9213)&gt;9,MINUTE(C9213),CONCATENATE(0,MINUTE(C9213))),":",VLOOKUP(F9213,'Valid Values - Results'!$D$4:$F$12,3,FALSE)),"")</f>
        <v/>
      </c>
      <c r="H9213" s="41"/>
      <c r="I9213" s="41"/>
      <c r="J9213" s="41"/>
      <c r="K9213" s="41"/>
      <c r="L9213" s="41"/>
      <c r="M9213" s="92"/>
      <c r="N9213" s="41"/>
      <c r="O9213" s="41"/>
      <c r="P9213" s="41"/>
      <c r="Q9213" s="41"/>
      <c r="R9213" s="41"/>
      <c r="S9213" s="41"/>
      <c r="T9213" s="41"/>
      <c r="U9213" s="47"/>
      <c r="V9213" s="49"/>
      <c r="W9213" s="41"/>
      <c r="X9213" s="41"/>
      <c r="Y9213" s="41"/>
      <c r="AA9213" s="37" t="str">
        <f>IF($I9213&lt;&gt;"",VLOOKUP($I9213,'Valid Values - Search'!$R$4:$T$4719,3,FALSE),"")</f>
        <v/>
      </c>
      <c r="AB9213" s="37" t="str">
        <f>IF($I9213&lt;&gt;"",VLOOKUP($I9213,'Valid Values - Search'!$R$4:$S$4719,2,FALSE),"")</f>
        <v/>
      </c>
      <c r="AC9213" s="38" t="str">
        <f t="shared" si="143"/>
        <v/>
      </c>
      <c r="AD9213" s="38"/>
    </row>
    <row r="9214" spans="1:30">
      <c r="A9214" s="46"/>
      <c r="B9214" s="47"/>
      <c r="C9214" s="49"/>
      <c r="D9214" s="41"/>
      <c r="E9214" s="41"/>
      <c r="F9214" s="41"/>
      <c r="G9214" s="50" t="str">
        <f>IF(A9214&lt;&gt;"",CONCATENATE(A9214,":",YEAR(B9214),IF(MONTH(B9214)&gt;9,MONTH(B9214),CONCATENATE(0,MONTH(B9214))),IF(DAY(B9214)&gt;9,DAY(B9214),CONCATENATE(0,DAY(B9214))),IF(HOUR(C9214)&gt;9,HOUR(C9214),CONCATENATE(0,HOUR(C9214))),IF(MINUTE(C9214)&gt;9,MINUTE(C9214),CONCATENATE(0,MINUTE(C9214))),":",VLOOKUP(F9214,'Valid Values - Results'!$D$4:$F$12,3,FALSE)),"")</f>
        <v/>
      </c>
      <c r="H9214" s="41"/>
      <c r="I9214" s="41"/>
      <c r="J9214" s="41"/>
      <c r="K9214" s="41"/>
      <c r="L9214" s="41"/>
      <c r="M9214" s="92"/>
      <c r="N9214" s="41"/>
      <c r="O9214" s="41"/>
      <c r="P9214" s="41"/>
      <c r="Q9214" s="41"/>
      <c r="R9214" s="41"/>
      <c r="S9214" s="41"/>
      <c r="T9214" s="41"/>
      <c r="U9214" s="47"/>
      <c r="V9214" s="49"/>
      <c r="W9214" s="41"/>
      <c r="X9214" s="41"/>
      <c r="Y9214" s="41"/>
      <c r="AA9214" s="37" t="str">
        <f>IF($I9214&lt;&gt;"",VLOOKUP($I9214,'Valid Values - Search'!$R$4:$T$4719,3,FALSE),"")</f>
        <v/>
      </c>
      <c r="AB9214" s="37" t="str">
        <f>IF($I9214&lt;&gt;"",VLOOKUP($I9214,'Valid Values - Search'!$R$4:$S$4719,2,FALSE),"")</f>
        <v/>
      </c>
      <c r="AC9214" s="38" t="str">
        <f t="shared" si="143"/>
        <v/>
      </c>
      <c r="AD9214" s="38"/>
    </row>
    <row r="9215" spans="1:30">
      <c r="A9215" s="46"/>
      <c r="B9215" s="47"/>
      <c r="C9215" s="49"/>
      <c r="D9215" s="41"/>
      <c r="E9215" s="41"/>
      <c r="F9215" s="41"/>
      <c r="G9215" s="50" t="str">
        <f>IF(A9215&lt;&gt;"",CONCATENATE(A9215,":",YEAR(B9215),IF(MONTH(B9215)&gt;9,MONTH(B9215),CONCATENATE(0,MONTH(B9215))),IF(DAY(B9215)&gt;9,DAY(B9215),CONCATENATE(0,DAY(B9215))),IF(HOUR(C9215)&gt;9,HOUR(C9215),CONCATENATE(0,HOUR(C9215))),IF(MINUTE(C9215)&gt;9,MINUTE(C9215),CONCATENATE(0,MINUTE(C9215))),":",VLOOKUP(F9215,'Valid Values - Results'!$D$4:$F$12,3,FALSE)),"")</f>
        <v/>
      </c>
      <c r="H9215" s="41"/>
      <c r="I9215" s="41"/>
      <c r="J9215" s="41"/>
      <c r="K9215" s="41"/>
      <c r="L9215" s="41"/>
      <c r="M9215" s="92"/>
      <c r="N9215" s="41"/>
      <c r="O9215" s="41"/>
      <c r="P9215" s="41"/>
      <c r="Q9215" s="41"/>
      <c r="R9215" s="41"/>
      <c r="S9215" s="41"/>
      <c r="T9215" s="41"/>
      <c r="U9215" s="47"/>
      <c r="V9215" s="49"/>
      <c r="W9215" s="41"/>
      <c r="X9215" s="41"/>
      <c r="Y9215" s="41"/>
      <c r="AA9215" s="37" t="str">
        <f>IF($I9215&lt;&gt;"",VLOOKUP($I9215,'Valid Values - Search'!$R$4:$T$4719,3,FALSE),"")</f>
        <v/>
      </c>
      <c r="AB9215" s="37" t="str">
        <f>IF($I9215&lt;&gt;"",VLOOKUP($I9215,'Valid Values - Search'!$R$4:$S$4719,2,FALSE),"")</f>
        <v/>
      </c>
      <c r="AC9215" s="38" t="str">
        <f t="shared" si="143"/>
        <v/>
      </c>
      <c r="AD9215" s="38"/>
    </row>
    <row r="9216" spans="1:30">
      <c r="A9216" s="46"/>
      <c r="B9216" s="47"/>
      <c r="C9216" s="49"/>
      <c r="D9216" s="41"/>
      <c r="E9216" s="41"/>
      <c r="F9216" s="41"/>
      <c r="G9216" s="50" t="str">
        <f>IF(A9216&lt;&gt;"",CONCATENATE(A9216,":",YEAR(B9216),IF(MONTH(B9216)&gt;9,MONTH(B9216),CONCATENATE(0,MONTH(B9216))),IF(DAY(B9216)&gt;9,DAY(B9216),CONCATENATE(0,DAY(B9216))),IF(HOUR(C9216)&gt;9,HOUR(C9216),CONCATENATE(0,HOUR(C9216))),IF(MINUTE(C9216)&gt;9,MINUTE(C9216),CONCATENATE(0,MINUTE(C9216))),":",VLOOKUP(F9216,'Valid Values - Results'!$D$4:$F$12,3,FALSE)),"")</f>
        <v/>
      </c>
      <c r="H9216" s="41"/>
      <c r="I9216" s="41"/>
      <c r="J9216" s="41"/>
      <c r="K9216" s="41"/>
      <c r="L9216" s="41"/>
      <c r="M9216" s="92"/>
      <c r="N9216" s="41"/>
      <c r="O9216" s="41"/>
      <c r="P9216" s="41"/>
      <c r="Q9216" s="41"/>
      <c r="R9216" s="41"/>
      <c r="S9216" s="41"/>
      <c r="T9216" s="41"/>
      <c r="U9216" s="47"/>
      <c r="V9216" s="49"/>
      <c r="W9216" s="41"/>
      <c r="X9216" s="41"/>
      <c r="Y9216" s="41"/>
      <c r="AA9216" s="37" t="str">
        <f>IF($I9216&lt;&gt;"",VLOOKUP($I9216,'Valid Values - Search'!$R$4:$T$4719,3,FALSE),"")</f>
        <v/>
      </c>
      <c r="AB9216" s="37" t="str">
        <f>IF($I9216&lt;&gt;"",VLOOKUP($I9216,'Valid Values - Search'!$R$4:$S$4719,2,FALSE),"")</f>
        <v/>
      </c>
      <c r="AC9216" s="38" t="str">
        <f t="shared" si="143"/>
        <v/>
      </c>
      <c r="AD9216" s="38"/>
    </row>
    <row r="9217" spans="1:30">
      <c r="A9217" s="46"/>
      <c r="B9217" s="47"/>
      <c r="C9217" s="49"/>
      <c r="D9217" s="41"/>
      <c r="E9217" s="41"/>
      <c r="F9217" s="41"/>
      <c r="G9217" s="50" t="str">
        <f>IF(A9217&lt;&gt;"",CONCATENATE(A9217,":",YEAR(B9217),IF(MONTH(B9217)&gt;9,MONTH(B9217),CONCATENATE(0,MONTH(B9217))),IF(DAY(B9217)&gt;9,DAY(B9217),CONCATENATE(0,DAY(B9217))),IF(HOUR(C9217)&gt;9,HOUR(C9217),CONCATENATE(0,HOUR(C9217))),IF(MINUTE(C9217)&gt;9,MINUTE(C9217),CONCATENATE(0,MINUTE(C9217))),":",VLOOKUP(F9217,'Valid Values - Results'!$D$4:$F$12,3,FALSE)),"")</f>
        <v/>
      </c>
      <c r="H9217" s="41"/>
      <c r="I9217" s="41"/>
      <c r="J9217" s="41"/>
      <c r="K9217" s="41"/>
      <c r="L9217" s="41"/>
      <c r="M9217" s="92"/>
      <c r="N9217" s="41"/>
      <c r="O9217" s="41"/>
      <c r="P9217" s="41"/>
      <c r="Q9217" s="41"/>
      <c r="R9217" s="41"/>
      <c r="S9217" s="41"/>
      <c r="T9217" s="41"/>
      <c r="U9217" s="47"/>
      <c r="V9217" s="49"/>
      <c r="W9217" s="41"/>
      <c r="X9217" s="41"/>
      <c r="Y9217" s="41"/>
      <c r="AA9217" s="37" t="str">
        <f>IF($I9217&lt;&gt;"",VLOOKUP($I9217,'Valid Values - Search'!$R$4:$T$4719,3,FALSE),"")</f>
        <v/>
      </c>
      <c r="AB9217" s="37" t="str">
        <f>IF($I9217&lt;&gt;"",VLOOKUP($I9217,'Valid Values - Search'!$R$4:$S$4719,2,FALSE),"")</f>
        <v/>
      </c>
      <c r="AC9217" s="38" t="str">
        <f t="shared" si="143"/>
        <v/>
      </c>
      <c r="AD9217" s="38"/>
    </row>
    <row r="9218" spans="1:30">
      <c r="A9218" s="46"/>
      <c r="B9218" s="47"/>
      <c r="C9218" s="49"/>
      <c r="D9218" s="41"/>
      <c r="E9218" s="41"/>
      <c r="F9218" s="41"/>
      <c r="G9218" s="50" t="str">
        <f>IF(A9218&lt;&gt;"",CONCATENATE(A9218,":",YEAR(B9218),IF(MONTH(B9218)&gt;9,MONTH(B9218),CONCATENATE(0,MONTH(B9218))),IF(DAY(B9218)&gt;9,DAY(B9218),CONCATENATE(0,DAY(B9218))),IF(HOUR(C9218)&gt;9,HOUR(C9218),CONCATENATE(0,HOUR(C9218))),IF(MINUTE(C9218)&gt;9,MINUTE(C9218),CONCATENATE(0,MINUTE(C9218))),":",VLOOKUP(F9218,'Valid Values - Results'!$D$4:$F$12,3,FALSE)),"")</f>
        <v/>
      </c>
      <c r="H9218" s="41"/>
      <c r="I9218" s="41"/>
      <c r="J9218" s="41"/>
      <c r="K9218" s="41"/>
      <c r="L9218" s="41"/>
      <c r="M9218" s="92"/>
      <c r="N9218" s="41"/>
      <c r="O9218" s="41"/>
      <c r="P9218" s="41"/>
      <c r="Q9218" s="41"/>
      <c r="R9218" s="41"/>
      <c r="S9218" s="41"/>
      <c r="T9218" s="41"/>
      <c r="U9218" s="47"/>
      <c r="V9218" s="49"/>
      <c r="W9218" s="41"/>
      <c r="X9218" s="41"/>
      <c r="Y9218" s="41"/>
      <c r="AA9218" s="37" t="str">
        <f>IF($I9218&lt;&gt;"",VLOOKUP($I9218,'Valid Values - Search'!$R$4:$T$4719,3,FALSE),"")</f>
        <v/>
      </c>
      <c r="AB9218" s="37" t="str">
        <f>IF($I9218&lt;&gt;"",VLOOKUP($I9218,'Valid Values - Search'!$R$4:$S$4719,2,FALSE),"")</f>
        <v/>
      </c>
      <c r="AC9218" s="38" t="str">
        <f t="shared" ref="AC9218:AC9281" si="144">IF($V9218&lt;&gt;"",$D9218,"")</f>
        <v/>
      </c>
      <c r="AD9218" s="38"/>
    </row>
    <row r="9219" spans="1:30">
      <c r="A9219" s="46"/>
      <c r="B9219" s="47"/>
      <c r="C9219" s="49"/>
      <c r="D9219" s="41"/>
      <c r="E9219" s="41"/>
      <c r="F9219" s="41"/>
      <c r="G9219" s="50" t="str">
        <f>IF(A9219&lt;&gt;"",CONCATENATE(A9219,":",YEAR(B9219),IF(MONTH(B9219)&gt;9,MONTH(B9219),CONCATENATE(0,MONTH(B9219))),IF(DAY(B9219)&gt;9,DAY(B9219),CONCATENATE(0,DAY(B9219))),IF(HOUR(C9219)&gt;9,HOUR(C9219),CONCATENATE(0,HOUR(C9219))),IF(MINUTE(C9219)&gt;9,MINUTE(C9219),CONCATENATE(0,MINUTE(C9219))),":",VLOOKUP(F9219,'Valid Values - Results'!$D$4:$F$12,3,FALSE)),"")</f>
        <v/>
      </c>
      <c r="H9219" s="41"/>
      <c r="I9219" s="41"/>
      <c r="J9219" s="41"/>
      <c r="K9219" s="41"/>
      <c r="L9219" s="41"/>
      <c r="M9219" s="92"/>
      <c r="N9219" s="41"/>
      <c r="O9219" s="41"/>
      <c r="P9219" s="41"/>
      <c r="Q9219" s="41"/>
      <c r="R9219" s="41"/>
      <c r="S9219" s="41"/>
      <c r="T9219" s="41"/>
      <c r="U9219" s="47"/>
      <c r="V9219" s="49"/>
      <c r="W9219" s="41"/>
      <c r="X9219" s="41"/>
      <c r="Y9219" s="41"/>
      <c r="AA9219" s="37" t="str">
        <f>IF($I9219&lt;&gt;"",VLOOKUP($I9219,'Valid Values - Search'!$R$4:$T$4719,3,FALSE),"")</f>
        <v/>
      </c>
      <c r="AB9219" s="37" t="str">
        <f>IF($I9219&lt;&gt;"",VLOOKUP($I9219,'Valid Values - Search'!$R$4:$S$4719,2,FALSE),"")</f>
        <v/>
      </c>
      <c r="AC9219" s="38" t="str">
        <f t="shared" si="144"/>
        <v/>
      </c>
      <c r="AD9219" s="38"/>
    </row>
    <row r="9220" spans="1:30">
      <c r="A9220" s="46"/>
      <c r="B9220" s="47"/>
      <c r="C9220" s="49"/>
      <c r="D9220" s="41"/>
      <c r="E9220" s="41"/>
      <c r="F9220" s="41"/>
      <c r="G9220" s="50" t="str">
        <f>IF(A9220&lt;&gt;"",CONCATENATE(A9220,":",YEAR(B9220),IF(MONTH(B9220)&gt;9,MONTH(B9220),CONCATENATE(0,MONTH(B9220))),IF(DAY(B9220)&gt;9,DAY(B9220),CONCATENATE(0,DAY(B9220))),IF(HOUR(C9220)&gt;9,HOUR(C9220),CONCATENATE(0,HOUR(C9220))),IF(MINUTE(C9220)&gt;9,MINUTE(C9220),CONCATENATE(0,MINUTE(C9220))),":",VLOOKUP(F9220,'Valid Values - Results'!$D$4:$F$12,3,FALSE)),"")</f>
        <v/>
      </c>
      <c r="H9220" s="41"/>
      <c r="I9220" s="41"/>
      <c r="J9220" s="41"/>
      <c r="K9220" s="41"/>
      <c r="L9220" s="41"/>
      <c r="M9220" s="92"/>
      <c r="N9220" s="41"/>
      <c r="O9220" s="41"/>
      <c r="P9220" s="41"/>
      <c r="Q9220" s="41"/>
      <c r="R9220" s="41"/>
      <c r="S9220" s="41"/>
      <c r="T9220" s="41"/>
      <c r="U9220" s="47"/>
      <c r="V9220" s="49"/>
      <c r="W9220" s="41"/>
      <c r="X9220" s="41"/>
      <c r="Y9220" s="41"/>
      <c r="AA9220" s="37" t="str">
        <f>IF($I9220&lt;&gt;"",VLOOKUP($I9220,'Valid Values - Search'!$R$4:$T$4719,3,FALSE),"")</f>
        <v/>
      </c>
      <c r="AB9220" s="37" t="str">
        <f>IF($I9220&lt;&gt;"",VLOOKUP($I9220,'Valid Values - Search'!$R$4:$S$4719,2,FALSE),"")</f>
        <v/>
      </c>
      <c r="AC9220" s="38" t="str">
        <f t="shared" si="144"/>
        <v/>
      </c>
      <c r="AD9220" s="38"/>
    </row>
    <row r="9221" spans="1:30">
      <c r="A9221" s="46"/>
      <c r="B9221" s="47"/>
      <c r="C9221" s="49"/>
      <c r="D9221" s="41"/>
      <c r="E9221" s="41"/>
      <c r="F9221" s="41"/>
      <c r="G9221" s="50" t="str">
        <f>IF(A9221&lt;&gt;"",CONCATENATE(A9221,":",YEAR(B9221),IF(MONTH(B9221)&gt;9,MONTH(B9221),CONCATENATE(0,MONTH(B9221))),IF(DAY(B9221)&gt;9,DAY(B9221),CONCATENATE(0,DAY(B9221))),IF(HOUR(C9221)&gt;9,HOUR(C9221),CONCATENATE(0,HOUR(C9221))),IF(MINUTE(C9221)&gt;9,MINUTE(C9221),CONCATENATE(0,MINUTE(C9221))),":",VLOOKUP(F9221,'Valid Values - Results'!$D$4:$F$12,3,FALSE)),"")</f>
        <v/>
      </c>
      <c r="H9221" s="41"/>
      <c r="I9221" s="41"/>
      <c r="J9221" s="41"/>
      <c r="K9221" s="41"/>
      <c r="L9221" s="41"/>
      <c r="M9221" s="92"/>
      <c r="N9221" s="41"/>
      <c r="O9221" s="41"/>
      <c r="P9221" s="41"/>
      <c r="Q9221" s="41"/>
      <c r="R9221" s="41"/>
      <c r="S9221" s="41"/>
      <c r="T9221" s="41"/>
      <c r="U9221" s="47"/>
      <c r="V9221" s="49"/>
      <c r="W9221" s="41"/>
      <c r="X9221" s="41"/>
      <c r="Y9221" s="41"/>
      <c r="AA9221" s="37" t="str">
        <f>IF($I9221&lt;&gt;"",VLOOKUP($I9221,'Valid Values - Search'!$R$4:$T$4719,3,FALSE),"")</f>
        <v/>
      </c>
      <c r="AB9221" s="37" t="str">
        <f>IF($I9221&lt;&gt;"",VLOOKUP($I9221,'Valid Values - Search'!$R$4:$S$4719,2,FALSE),"")</f>
        <v/>
      </c>
      <c r="AC9221" s="38" t="str">
        <f t="shared" si="144"/>
        <v/>
      </c>
      <c r="AD9221" s="38"/>
    </row>
    <row r="9222" spans="1:30">
      <c r="A9222" s="46"/>
      <c r="B9222" s="47"/>
      <c r="C9222" s="49"/>
      <c r="D9222" s="41"/>
      <c r="E9222" s="41"/>
      <c r="F9222" s="41"/>
      <c r="G9222" s="50" t="str">
        <f>IF(A9222&lt;&gt;"",CONCATENATE(A9222,":",YEAR(B9222),IF(MONTH(B9222)&gt;9,MONTH(B9222),CONCATENATE(0,MONTH(B9222))),IF(DAY(B9222)&gt;9,DAY(B9222),CONCATENATE(0,DAY(B9222))),IF(HOUR(C9222)&gt;9,HOUR(C9222),CONCATENATE(0,HOUR(C9222))),IF(MINUTE(C9222)&gt;9,MINUTE(C9222),CONCATENATE(0,MINUTE(C9222))),":",VLOOKUP(F9222,'Valid Values - Results'!$D$4:$F$12,3,FALSE)),"")</f>
        <v/>
      </c>
      <c r="H9222" s="41"/>
      <c r="I9222" s="41"/>
      <c r="J9222" s="41"/>
      <c r="K9222" s="41"/>
      <c r="L9222" s="41"/>
      <c r="M9222" s="92"/>
      <c r="N9222" s="41"/>
      <c r="O9222" s="41"/>
      <c r="P9222" s="41"/>
      <c r="Q9222" s="41"/>
      <c r="R9222" s="41"/>
      <c r="S9222" s="41"/>
      <c r="T9222" s="41"/>
      <c r="U9222" s="47"/>
      <c r="V9222" s="49"/>
      <c r="W9222" s="41"/>
      <c r="X9222" s="41"/>
      <c r="Y9222" s="41"/>
      <c r="AA9222" s="37" t="str">
        <f>IF($I9222&lt;&gt;"",VLOOKUP($I9222,'Valid Values - Search'!$R$4:$T$4719,3,FALSE),"")</f>
        <v/>
      </c>
      <c r="AB9222" s="37" t="str">
        <f>IF($I9222&lt;&gt;"",VLOOKUP($I9222,'Valid Values - Search'!$R$4:$S$4719,2,FALSE),"")</f>
        <v/>
      </c>
      <c r="AC9222" s="38" t="str">
        <f t="shared" si="144"/>
        <v/>
      </c>
      <c r="AD9222" s="38"/>
    </row>
    <row r="9223" spans="1:30">
      <c r="A9223" s="46"/>
      <c r="B9223" s="47"/>
      <c r="C9223" s="49"/>
      <c r="D9223" s="41"/>
      <c r="E9223" s="41"/>
      <c r="F9223" s="41"/>
      <c r="G9223" s="50" t="str">
        <f>IF(A9223&lt;&gt;"",CONCATENATE(A9223,":",YEAR(B9223),IF(MONTH(B9223)&gt;9,MONTH(B9223),CONCATENATE(0,MONTH(B9223))),IF(DAY(B9223)&gt;9,DAY(B9223),CONCATENATE(0,DAY(B9223))),IF(HOUR(C9223)&gt;9,HOUR(C9223),CONCATENATE(0,HOUR(C9223))),IF(MINUTE(C9223)&gt;9,MINUTE(C9223),CONCATENATE(0,MINUTE(C9223))),":",VLOOKUP(F9223,'Valid Values - Results'!$D$4:$F$12,3,FALSE)),"")</f>
        <v/>
      </c>
      <c r="H9223" s="41"/>
      <c r="I9223" s="41"/>
      <c r="J9223" s="41"/>
      <c r="K9223" s="41"/>
      <c r="L9223" s="41"/>
      <c r="M9223" s="92"/>
      <c r="N9223" s="41"/>
      <c r="O9223" s="41"/>
      <c r="P9223" s="41"/>
      <c r="Q9223" s="41"/>
      <c r="R9223" s="41"/>
      <c r="S9223" s="41"/>
      <c r="T9223" s="41"/>
      <c r="U9223" s="47"/>
      <c r="V9223" s="49"/>
      <c r="W9223" s="41"/>
      <c r="X9223" s="41"/>
      <c r="Y9223" s="41"/>
      <c r="AA9223" s="37" t="str">
        <f>IF($I9223&lt;&gt;"",VLOOKUP($I9223,'Valid Values - Search'!$R$4:$T$4719,3,FALSE),"")</f>
        <v/>
      </c>
      <c r="AB9223" s="37" t="str">
        <f>IF($I9223&lt;&gt;"",VLOOKUP($I9223,'Valid Values - Search'!$R$4:$S$4719,2,FALSE),"")</f>
        <v/>
      </c>
      <c r="AC9223" s="38" t="str">
        <f t="shared" si="144"/>
        <v/>
      </c>
      <c r="AD9223" s="38"/>
    </row>
    <row r="9224" spans="1:30">
      <c r="A9224" s="46"/>
      <c r="B9224" s="47"/>
      <c r="C9224" s="49"/>
      <c r="D9224" s="41"/>
      <c r="E9224" s="41"/>
      <c r="F9224" s="41"/>
      <c r="G9224" s="50" t="str">
        <f>IF(A9224&lt;&gt;"",CONCATENATE(A9224,":",YEAR(B9224),IF(MONTH(B9224)&gt;9,MONTH(B9224),CONCATENATE(0,MONTH(B9224))),IF(DAY(B9224)&gt;9,DAY(B9224),CONCATENATE(0,DAY(B9224))),IF(HOUR(C9224)&gt;9,HOUR(C9224),CONCATENATE(0,HOUR(C9224))),IF(MINUTE(C9224)&gt;9,MINUTE(C9224),CONCATENATE(0,MINUTE(C9224))),":",VLOOKUP(F9224,'Valid Values - Results'!$D$4:$F$12,3,FALSE)),"")</f>
        <v/>
      </c>
      <c r="H9224" s="41"/>
      <c r="I9224" s="41"/>
      <c r="J9224" s="41"/>
      <c r="K9224" s="41"/>
      <c r="L9224" s="41"/>
      <c r="M9224" s="92"/>
      <c r="N9224" s="41"/>
      <c r="O9224" s="41"/>
      <c r="P9224" s="41"/>
      <c r="Q9224" s="41"/>
      <c r="R9224" s="41"/>
      <c r="S9224" s="41"/>
      <c r="T9224" s="41"/>
      <c r="U9224" s="47"/>
      <c r="V9224" s="49"/>
      <c r="W9224" s="41"/>
      <c r="X9224" s="41"/>
      <c r="Y9224" s="41"/>
      <c r="AA9224" s="37" t="str">
        <f>IF($I9224&lt;&gt;"",VLOOKUP($I9224,'Valid Values - Search'!$R$4:$T$4719,3,FALSE),"")</f>
        <v/>
      </c>
      <c r="AB9224" s="37" t="str">
        <f>IF($I9224&lt;&gt;"",VLOOKUP($I9224,'Valid Values - Search'!$R$4:$S$4719,2,FALSE),"")</f>
        <v/>
      </c>
      <c r="AC9224" s="38" t="str">
        <f t="shared" si="144"/>
        <v/>
      </c>
      <c r="AD9224" s="38"/>
    </row>
    <row r="9225" spans="1:30">
      <c r="A9225" s="46"/>
      <c r="B9225" s="47"/>
      <c r="C9225" s="49"/>
      <c r="D9225" s="41"/>
      <c r="E9225" s="41"/>
      <c r="F9225" s="41"/>
      <c r="G9225" s="50" t="str">
        <f>IF(A9225&lt;&gt;"",CONCATENATE(A9225,":",YEAR(B9225),IF(MONTH(B9225)&gt;9,MONTH(B9225),CONCATENATE(0,MONTH(B9225))),IF(DAY(B9225)&gt;9,DAY(B9225),CONCATENATE(0,DAY(B9225))),IF(HOUR(C9225)&gt;9,HOUR(C9225),CONCATENATE(0,HOUR(C9225))),IF(MINUTE(C9225)&gt;9,MINUTE(C9225),CONCATENATE(0,MINUTE(C9225))),":",VLOOKUP(F9225,'Valid Values - Results'!$D$4:$F$12,3,FALSE)),"")</f>
        <v/>
      </c>
      <c r="H9225" s="41"/>
      <c r="I9225" s="41"/>
      <c r="J9225" s="41"/>
      <c r="K9225" s="41"/>
      <c r="L9225" s="41"/>
      <c r="M9225" s="92"/>
      <c r="N9225" s="41"/>
      <c r="O9225" s="41"/>
      <c r="P9225" s="41"/>
      <c r="Q9225" s="41"/>
      <c r="R9225" s="41"/>
      <c r="S9225" s="41"/>
      <c r="T9225" s="41"/>
      <c r="U9225" s="47"/>
      <c r="V9225" s="49"/>
      <c r="W9225" s="41"/>
      <c r="X9225" s="41"/>
      <c r="Y9225" s="41"/>
      <c r="AA9225" s="37" t="str">
        <f>IF($I9225&lt;&gt;"",VLOOKUP($I9225,'Valid Values - Search'!$R$4:$T$4719,3,FALSE),"")</f>
        <v/>
      </c>
      <c r="AB9225" s="37" t="str">
        <f>IF($I9225&lt;&gt;"",VLOOKUP($I9225,'Valid Values - Search'!$R$4:$S$4719,2,FALSE),"")</f>
        <v/>
      </c>
      <c r="AC9225" s="38" t="str">
        <f t="shared" si="144"/>
        <v/>
      </c>
      <c r="AD9225" s="38"/>
    </row>
    <row r="9226" spans="1:30">
      <c r="A9226" s="46"/>
      <c r="B9226" s="47"/>
      <c r="C9226" s="49"/>
      <c r="D9226" s="41"/>
      <c r="E9226" s="41"/>
      <c r="F9226" s="41"/>
      <c r="G9226" s="50" t="str">
        <f>IF(A9226&lt;&gt;"",CONCATENATE(A9226,":",YEAR(B9226),IF(MONTH(B9226)&gt;9,MONTH(B9226),CONCATENATE(0,MONTH(B9226))),IF(DAY(B9226)&gt;9,DAY(B9226),CONCATENATE(0,DAY(B9226))),IF(HOUR(C9226)&gt;9,HOUR(C9226),CONCATENATE(0,HOUR(C9226))),IF(MINUTE(C9226)&gt;9,MINUTE(C9226),CONCATENATE(0,MINUTE(C9226))),":",VLOOKUP(F9226,'Valid Values - Results'!$D$4:$F$12,3,FALSE)),"")</f>
        <v/>
      </c>
      <c r="H9226" s="41"/>
      <c r="I9226" s="41"/>
      <c r="J9226" s="41"/>
      <c r="K9226" s="41"/>
      <c r="L9226" s="41"/>
      <c r="M9226" s="92"/>
      <c r="N9226" s="41"/>
      <c r="O9226" s="41"/>
      <c r="P9226" s="41"/>
      <c r="Q9226" s="41"/>
      <c r="R9226" s="41"/>
      <c r="S9226" s="41"/>
      <c r="T9226" s="41"/>
      <c r="U9226" s="47"/>
      <c r="V9226" s="49"/>
      <c r="W9226" s="41"/>
      <c r="X9226" s="41"/>
      <c r="Y9226" s="41"/>
      <c r="AA9226" s="37" t="str">
        <f>IF($I9226&lt;&gt;"",VLOOKUP($I9226,'Valid Values - Search'!$R$4:$T$4719,3,FALSE),"")</f>
        <v/>
      </c>
      <c r="AB9226" s="37" t="str">
        <f>IF($I9226&lt;&gt;"",VLOOKUP($I9226,'Valid Values - Search'!$R$4:$S$4719,2,FALSE),"")</f>
        <v/>
      </c>
      <c r="AC9226" s="38" t="str">
        <f t="shared" si="144"/>
        <v/>
      </c>
      <c r="AD9226" s="38"/>
    </row>
    <row r="9227" spans="1:30">
      <c r="A9227" s="46"/>
      <c r="B9227" s="47"/>
      <c r="C9227" s="49"/>
      <c r="D9227" s="41"/>
      <c r="E9227" s="41"/>
      <c r="F9227" s="41"/>
      <c r="G9227" s="50" t="str">
        <f>IF(A9227&lt;&gt;"",CONCATENATE(A9227,":",YEAR(B9227),IF(MONTH(B9227)&gt;9,MONTH(B9227),CONCATENATE(0,MONTH(B9227))),IF(DAY(B9227)&gt;9,DAY(B9227),CONCATENATE(0,DAY(B9227))),IF(HOUR(C9227)&gt;9,HOUR(C9227),CONCATENATE(0,HOUR(C9227))),IF(MINUTE(C9227)&gt;9,MINUTE(C9227),CONCATENATE(0,MINUTE(C9227))),":",VLOOKUP(F9227,'Valid Values - Results'!$D$4:$F$12,3,FALSE)),"")</f>
        <v/>
      </c>
      <c r="H9227" s="41"/>
      <c r="I9227" s="41"/>
      <c r="J9227" s="41"/>
      <c r="K9227" s="41"/>
      <c r="L9227" s="41"/>
      <c r="M9227" s="92"/>
      <c r="N9227" s="41"/>
      <c r="O9227" s="41"/>
      <c r="P9227" s="41"/>
      <c r="Q9227" s="41"/>
      <c r="R9227" s="41"/>
      <c r="S9227" s="41"/>
      <c r="T9227" s="41"/>
      <c r="U9227" s="47"/>
      <c r="V9227" s="49"/>
      <c r="W9227" s="41"/>
      <c r="X9227" s="41"/>
      <c r="Y9227" s="41"/>
      <c r="AA9227" s="37" t="str">
        <f>IF($I9227&lt;&gt;"",VLOOKUP($I9227,'Valid Values - Search'!$R$4:$T$4719,3,FALSE),"")</f>
        <v/>
      </c>
      <c r="AB9227" s="37" t="str">
        <f>IF($I9227&lt;&gt;"",VLOOKUP($I9227,'Valid Values - Search'!$R$4:$S$4719,2,FALSE),"")</f>
        <v/>
      </c>
      <c r="AC9227" s="38" t="str">
        <f t="shared" si="144"/>
        <v/>
      </c>
      <c r="AD9227" s="38"/>
    </row>
    <row r="9228" spans="1:30">
      <c r="A9228" s="46"/>
      <c r="B9228" s="47"/>
      <c r="C9228" s="49"/>
      <c r="D9228" s="41"/>
      <c r="E9228" s="41"/>
      <c r="F9228" s="41"/>
      <c r="G9228" s="50" t="str">
        <f>IF(A9228&lt;&gt;"",CONCATENATE(A9228,":",YEAR(B9228),IF(MONTH(B9228)&gt;9,MONTH(B9228),CONCATENATE(0,MONTH(B9228))),IF(DAY(B9228)&gt;9,DAY(B9228),CONCATENATE(0,DAY(B9228))),IF(HOUR(C9228)&gt;9,HOUR(C9228),CONCATENATE(0,HOUR(C9228))),IF(MINUTE(C9228)&gt;9,MINUTE(C9228),CONCATENATE(0,MINUTE(C9228))),":",VLOOKUP(F9228,'Valid Values - Results'!$D$4:$F$12,3,FALSE)),"")</f>
        <v/>
      </c>
      <c r="H9228" s="41"/>
      <c r="I9228" s="41"/>
      <c r="J9228" s="41"/>
      <c r="K9228" s="41"/>
      <c r="L9228" s="41"/>
      <c r="M9228" s="92"/>
      <c r="N9228" s="41"/>
      <c r="O9228" s="41"/>
      <c r="P9228" s="41"/>
      <c r="Q9228" s="41"/>
      <c r="R9228" s="41"/>
      <c r="S9228" s="41"/>
      <c r="T9228" s="41"/>
      <c r="U9228" s="47"/>
      <c r="V9228" s="49"/>
      <c r="W9228" s="41"/>
      <c r="X9228" s="41"/>
      <c r="Y9228" s="41"/>
      <c r="AA9228" s="37" t="str">
        <f>IF($I9228&lt;&gt;"",VLOOKUP($I9228,'Valid Values - Search'!$R$4:$T$4719,3,FALSE),"")</f>
        <v/>
      </c>
      <c r="AB9228" s="37" t="str">
        <f>IF($I9228&lt;&gt;"",VLOOKUP($I9228,'Valid Values - Search'!$R$4:$S$4719,2,FALSE),"")</f>
        <v/>
      </c>
      <c r="AC9228" s="38" t="str">
        <f t="shared" si="144"/>
        <v/>
      </c>
      <c r="AD9228" s="38"/>
    </row>
    <row r="9229" spans="1:30">
      <c r="A9229" s="46"/>
      <c r="B9229" s="47"/>
      <c r="C9229" s="49"/>
      <c r="D9229" s="41"/>
      <c r="E9229" s="41"/>
      <c r="F9229" s="41"/>
      <c r="G9229" s="50" t="str">
        <f>IF(A9229&lt;&gt;"",CONCATENATE(A9229,":",YEAR(B9229),IF(MONTH(B9229)&gt;9,MONTH(B9229),CONCATENATE(0,MONTH(B9229))),IF(DAY(B9229)&gt;9,DAY(B9229),CONCATENATE(0,DAY(B9229))),IF(HOUR(C9229)&gt;9,HOUR(C9229),CONCATENATE(0,HOUR(C9229))),IF(MINUTE(C9229)&gt;9,MINUTE(C9229),CONCATENATE(0,MINUTE(C9229))),":",VLOOKUP(F9229,'Valid Values - Results'!$D$4:$F$12,3,FALSE)),"")</f>
        <v/>
      </c>
      <c r="H9229" s="41"/>
      <c r="I9229" s="41"/>
      <c r="J9229" s="41"/>
      <c r="K9229" s="41"/>
      <c r="L9229" s="41"/>
      <c r="M9229" s="92"/>
      <c r="N9229" s="41"/>
      <c r="O9229" s="41"/>
      <c r="P9229" s="41"/>
      <c r="Q9229" s="41"/>
      <c r="R9229" s="41"/>
      <c r="S9229" s="41"/>
      <c r="T9229" s="41"/>
      <c r="U9229" s="47"/>
      <c r="V9229" s="49"/>
      <c r="W9229" s="41"/>
      <c r="X9229" s="41"/>
      <c r="Y9229" s="41"/>
      <c r="AA9229" s="37" t="str">
        <f>IF($I9229&lt;&gt;"",VLOOKUP($I9229,'Valid Values - Search'!$R$4:$T$4719,3,FALSE),"")</f>
        <v/>
      </c>
      <c r="AB9229" s="37" t="str">
        <f>IF($I9229&lt;&gt;"",VLOOKUP($I9229,'Valid Values - Search'!$R$4:$S$4719,2,FALSE),"")</f>
        <v/>
      </c>
      <c r="AC9229" s="38" t="str">
        <f t="shared" si="144"/>
        <v/>
      </c>
      <c r="AD9229" s="38"/>
    </row>
    <row r="9230" spans="1:30">
      <c r="A9230" s="46"/>
      <c r="B9230" s="47"/>
      <c r="C9230" s="49"/>
      <c r="D9230" s="41"/>
      <c r="E9230" s="41"/>
      <c r="F9230" s="41"/>
      <c r="G9230" s="50" t="str">
        <f>IF(A9230&lt;&gt;"",CONCATENATE(A9230,":",YEAR(B9230),IF(MONTH(B9230)&gt;9,MONTH(B9230),CONCATENATE(0,MONTH(B9230))),IF(DAY(B9230)&gt;9,DAY(B9230),CONCATENATE(0,DAY(B9230))),IF(HOUR(C9230)&gt;9,HOUR(C9230),CONCATENATE(0,HOUR(C9230))),IF(MINUTE(C9230)&gt;9,MINUTE(C9230),CONCATENATE(0,MINUTE(C9230))),":",VLOOKUP(F9230,'Valid Values - Results'!$D$4:$F$12,3,FALSE)),"")</f>
        <v/>
      </c>
      <c r="H9230" s="41"/>
      <c r="I9230" s="41"/>
      <c r="J9230" s="41"/>
      <c r="K9230" s="41"/>
      <c r="L9230" s="41"/>
      <c r="M9230" s="92"/>
      <c r="N9230" s="41"/>
      <c r="O9230" s="41"/>
      <c r="P9230" s="41"/>
      <c r="Q9230" s="41"/>
      <c r="R9230" s="41"/>
      <c r="S9230" s="41"/>
      <c r="T9230" s="41"/>
      <c r="U9230" s="47"/>
      <c r="V9230" s="49"/>
      <c r="W9230" s="41"/>
      <c r="X9230" s="41"/>
      <c r="Y9230" s="41"/>
      <c r="AA9230" s="37" t="str">
        <f>IF($I9230&lt;&gt;"",VLOOKUP($I9230,'Valid Values - Search'!$R$4:$T$4719,3,FALSE),"")</f>
        <v/>
      </c>
      <c r="AB9230" s="37" t="str">
        <f>IF($I9230&lt;&gt;"",VLOOKUP($I9230,'Valid Values - Search'!$R$4:$S$4719,2,FALSE),"")</f>
        <v/>
      </c>
      <c r="AC9230" s="38" t="str">
        <f t="shared" si="144"/>
        <v/>
      </c>
      <c r="AD9230" s="38"/>
    </row>
    <row r="9231" spans="1:30">
      <c r="A9231" s="46"/>
      <c r="B9231" s="47"/>
      <c r="C9231" s="49"/>
      <c r="D9231" s="41"/>
      <c r="E9231" s="41"/>
      <c r="F9231" s="41"/>
      <c r="G9231" s="50" t="str">
        <f>IF(A9231&lt;&gt;"",CONCATENATE(A9231,":",YEAR(B9231),IF(MONTH(B9231)&gt;9,MONTH(B9231),CONCATENATE(0,MONTH(B9231))),IF(DAY(B9231)&gt;9,DAY(B9231),CONCATENATE(0,DAY(B9231))),IF(HOUR(C9231)&gt;9,HOUR(C9231),CONCATENATE(0,HOUR(C9231))),IF(MINUTE(C9231)&gt;9,MINUTE(C9231),CONCATENATE(0,MINUTE(C9231))),":",VLOOKUP(F9231,'Valid Values - Results'!$D$4:$F$12,3,FALSE)),"")</f>
        <v/>
      </c>
      <c r="H9231" s="41"/>
      <c r="I9231" s="41"/>
      <c r="J9231" s="41"/>
      <c r="K9231" s="41"/>
      <c r="L9231" s="41"/>
      <c r="M9231" s="92"/>
      <c r="N9231" s="41"/>
      <c r="O9231" s="41"/>
      <c r="P9231" s="41"/>
      <c r="Q9231" s="41"/>
      <c r="R9231" s="41"/>
      <c r="S9231" s="41"/>
      <c r="T9231" s="41"/>
      <c r="U9231" s="47"/>
      <c r="V9231" s="49"/>
      <c r="W9231" s="41"/>
      <c r="X9231" s="41"/>
      <c r="Y9231" s="41"/>
      <c r="AA9231" s="37" t="str">
        <f>IF($I9231&lt;&gt;"",VLOOKUP($I9231,'Valid Values - Search'!$R$4:$T$4719,3,FALSE),"")</f>
        <v/>
      </c>
      <c r="AB9231" s="37" t="str">
        <f>IF($I9231&lt;&gt;"",VLOOKUP($I9231,'Valid Values - Search'!$R$4:$S$4719,2,FALSE),"")</f>
        <v/>
      </c>
      <c r="AC9231" s="38" t="str">
        <f t="shared" si="144"/>
        <v/>
      </c>
      <c r="AD9231" s="38"/>
    </row>
    <row r="9232" spans="1:30">
      <c r="A9232" s="46"/>
      <c r="B9232" s="47"/>
      <c r="C9232" s="49"/>
      <c r="D9232" s="41"/>
      <c r="E9232" s="41"/>
      <c r="F9232" s="41"/>
      <c r="G9232" s="50" t="str">
        <f>IF(A9232&lt;&gt;"",CONCATENATE(A9232,":",YEAR(B9232),IF(MONTH(B9232)&gt;9,MONTH(B9232),CONCATENATE(0,MONTH(B9232))),IF(DAY(B9232)&gt;9,DAY(B9232),CONCATENATE(0,DAY(B9232))),IF(HOUR(C9232)&gt;9,HOUR(C9232),CONCATENATE(0,HOUR(C9232))),IF(MINUTE(C9232)&gt;9,MINUTE(C9232),CONCATENATE(0,MINUTE(C9232))),":",VLOOKUP(F9232,'Valid Values - Results'!$D$4:$F$12,3,FALSE)),"")</f>
        <v/>
      </c>
      <c r="H9232" s="41"/>
      <c r="I9232" s="41"/>
      <c r="J9232" s="41"/>
      <c r="K9232" s="41"/>
      <c r="L9232" s="41"/>
      <c r="M9232" s="92"/>
      <c r="N9232" s="41"/>
      <c r="O9232" s="41"/>
      <c r="P9232" s="41"/>
      <c r="Q9232" s="41"/>
      <c r="R9232" s="41"/>
      <c r="S9232" s="41"/>
      <c r="T9232" s="41"/>
      <c r="U9232" s="47"/>
      <c r="V9232" s="49"/>
      <c r="W9232" s="41"/>
      <c r="X9232" s="41"/>
      <c r="Y9232" s="41"/>
      <c r="AA9232" s="37" t="str">
        <f>IF($I9232&lt;&gt;"",VLOOKUP($I9232,'Valid Values - Search'!$R$4:$T$4719,3,FALSE),"")</f>
        <v/>
      </c>
      <c r="AB9232" s="37" t="str">
        <f>IF($I9232&lt;&gt;"",VLOOKUP($I9232,'Valid Values - Search'!$R$4:$S$4719,2,FALSE),"")</f>
        <v/>
      </c>
      <c r="AC9232" s="38" t="str">
        <f t="shared" si="144"/>
        <v/>
      </c>
      <c r="AD9232" s="38"/>
    </row>
    <row r="9233" spans="1:30">
      <c r="A9233" s="46"/>
      <c r="B9233" s="47"/>
      <c r="C9233" s="49"/>
      <c r="D9233" s="41"/>
      <c r="E9233" s="41"/>
      <c r="F9233" s="41"/>
      <c r="G9233" s="50" t="str">
        <f>IF(A9233&lt;&gt;"",CONCATENATE(A9233,":",YEAR(B9233),IF(MONTH(B9233)&gt;9,MONTH(B9233),CONCATENATE(0,MONTH(B9233))),IF(DAY(B9233)&gt;9,DAY(B9233),CONCATENATE(0,DAY(B9233))),IF(HOUR(C9233)&gt;9,HOUR(C9233),CONCATENATE(0,HOUR(C9233))),IF(MINUTE(C9233)&gt;9,MINUTE(C9233),CONCATENATE(0,MINUTE(C9233))),":",VLOOKUP(F9233,'Valid Values - Results'!$D$4:$F$12,3,FALSE)),"")</f>
        <v/>
      </c>
      <c r="H9233" s="41"/>
      <c r="I9233" s="41"/>
      <c r="J9233" s="41"/>
      <c r="K9233" s="41"/>
      <c r="L9233" s="41"/>
      <c r="M9233" s="92"/>
      <c r="N9233" s="41"/>
      <c r="O9233" s="41"/>
      <c r="P9233" s="41"/>
      <c r="Q9233" s="41"/>
      <c r="R9233" s="41"/>
      <c r="S9233" s="41"/>
      <c r="T9233" s="41"/>
      <c r="U9233" s="47"/>
      <c r="V9233" s="49"/>
      <c r="W9233" s="41"/>
      <c r="X9233" s="41"/>
      <c r="Y9233" s="41"/>
      <c r="AA9233" s="37" t="str">
        <f>IF($I9233&lt;&gt;"",VLOOKUP($I9233,'Valid Values - Search'!$R$4:$T$4719,3,FALSE),"")</f>
        <v/>
      </c>
      <c r="AB9233" s="37" t="str">
        <f>IF($I9233&lt;&gt;"",VLOOKUP($I9233,'Valid Values - Search'!$R$4:$S$4719,2,FALSE),"")</f>
        <v/>
      </c>
      <c r="AC9233" s="38" t="str">
        <f t="shared" si="144"/>
        <v/>
      </c>
      <c r="AD9233" s="38"/>
    </row>
    <row r="9234" spans="1:30">
      <c r="A9234" s="46"/>
      <c r="B9234" s="47"/>
      <c r="C9234" s="49"/>
      <c r="D9234" s="41"/>
      <c r="E9234" s="41"/>
      <c r="F9234" s="41"/>
      <c r="G9234" s="50" t="str">
        <f>IF(A9234&lt;&gt;"",CONCATENATE(A9234,":",YEAR(B9234),IF(MONTH(B9234)&gt;9,MONTH(B9234),CONCATENATE(0,MONTH(B9234))),IF(DAY(B9234)&gt;9,DAY(B9234),CONCATENATE(0,DAY(B9234))),IF(HOUR(C9234)&gt;9,HOUR(C9234),CONCATENATE(0,HOUR(C9234))),IF(MINUTE(C9234)&gt;9,MINUTE(C9234),CONCATENATE(0,MINUTE(C9234))),":",VLOOKUP(F9234,'Valid Values - Results'!$D$4:$F$12,3,FALSE)),"")</f>
        <v/>
      </c>
      <c r="H9234" s="41"/>
      <c r="I9234" s="41"/>
      <c r="J9234" s="41"/>
      <c r="K9234" s="41"/>
      <c r="L9234" s="41"/>
      <c r="M9234" s="92"/>
      <c r="N9234" s="41"/>
      <c r="O9234" s="41"/>
      <c r="P9234" s="41"/>
      <c r="Q9234" s="41"/>
      <c r="R9234" s="41"/>
      <c r="S9234" s="41"/>
      <c r="T9234" s="41"/>
      <c r="U9234" s="47"/>
      <c r="V9234" s="49"/>
      <c r="W9234" s="41"/>
      <c r="X9234" s="41"/>
      <c r="Y9234" s="41"/>
      <c r="AA9234" s="37" t="str">
        <f>IF($I9234&lt;&gt;"",VLOOKUP($I9234,'Valid Values - Search'!$R$4:$T$4719,3,FALSE),"")</f>
        <v/>
      </c>
      <c r="AB9234" s="37" t="str">
        <f>IF($I9234&lt;&gt;"",VLOOKUP($I9234,'Valid Values - Search'!$R$4:$S$4719,2,FALSE),"")</f>
        <v/>
      </c>
      <c r="AC9234" s="38" t="str">
        <f t="shared" si="144"/>
        <v/>
      </c>
      <c r="AD9234" s="38"/>
    </row>
    <row r="9235" spans="1:30">
      <c r="A9235" s="46"/>
      <c r="B9235" s="47"/>
      <c r="C9235" s="49"/>
      <c r="D9235" s="41"/>
      <c r="E9235" s="41"/>
      <c r="F9235" s="41"/>
      <c r="G9235" s="50" t="str">
        <f>IF(A9235&lt;&gt;"",CONCATENATE(A9235,":",YEAR(B9235),IF(MONTH(B9235)&gt;9,MONTH(B9235),CONCATENATE(0,MONTH(B9235))),IF(DAY(B9235)&gt;9,DAY(B9235),CONCATENATE(0,DAY(B9235))),IF(HOUR(C9235)&gt;9,HOUR(C9235),CONCATENATE(0,HOUR(C9235))),IF(MINUTE(C9235)&gt;9,MINUTE(C9235),CONCATENATE(0,MINUTE(C9235))),":",VLOOKUP(F9235,'Valid Values - Results'!$D$4:$F$12,3,FALSE)),"")</f>
        <v/>
      </c>
      <c r="H9235" s="41"/>
      <c r="I9235" s="41"/>
      <c r="J9235" s="41"/>
      <c r="K9235" s="41"/>
      <c r="L9235" s="41"/>
      <c r="M9235" s="92"/>
      <c r="N9235" s="41"/>
      <c r="O9235" s="41"/>
      <c r="P9235" s="41"/>
      <c r="Q9235" s="41"/>
      <c r="R9235" s="41"/>
      <c r="S9235" s="41"/>
      <c r="T9235" s="41"/>
      <c r="U9235" s="47"/>
      <c r="V9235" s="49"/>
      <c r="W9235" s="41"/>
      <c r="X9235" s="41"/>
      <c r="Y9235" s="41"/>
      <c r="AA9235" s="37" t="str">
        <f>IF($I9235&lt;&gt;"",VLOOKUP($I9235,'Valid Values - Search'!$R$4:$T$4719,3,FALSE),"")</f>
        <v/>
      </c>
      <c r="AB9235" s="37" t="str">
        <f>IF($I9235&lt;&gt;"",VLOOKUP($I9235,'Valid Values - Search'!$R$4:$S$4719,2,FALSE),"")</f>
        <v/>
      </c>
      <c r="AC9235" s="38" t="str">
        <f t="shared" si="144"/>
        <v/>
      </c>
      <c r="AD9235" s="38"/>
    </row>
    <row r="9236" spans="1:30">
      <c r="A9236" s="46"/>
      <c r="B9236" s="47"/>
      <c r="C9236" s="49"/>
      <c r="D9236" s="41"/>
      <c r="E9236" s="41"/>
      <c r="F9236" s="41"/>
      <c r="G9236" s="50" t="str">
        <f>IF(A9236&lt;&gt;"",CONCATENATE(A9236,":",YEAR(B9236),IF(MONTH(B9236)&gt;9,MONTH(B9236),CONCATENATE(0,MONTH(B9236))),IF(DAY(B9236)&gt;9,DAY(B9236),CONCATENATE(0,DAY(B9236))),IF(HOUR(C9236)&gt;9,HOUR(C9236),CONCATENATE(0,HOUR(C9236))),IF(MINUTE(C9236)&gt;9,MINUTE(C9236),CONCATENATE(0,MINUTE(C9236))),":",VLOOKUP(F9236,'Valid Values - Results'!$D$4:$F$12,3,FALSE)),"")</f>
        <v/>
      </c>
      <c r="H9236" s="41"/>
      <c r="I9236" s="41"/>
      <c r="J9236" s="41"/>
      <c r="K9236" s="41"/>
      <c r="L9236" s="41"/>
      <c r="M9236" s="92"/>
      <c r="N9236" s="41"/>
      <c r="O9236" s="41"/>
      <c r="P9236" s="41"/>
      <c r="Q9236" s="41"/>
      <c r="R9236" s="41"/>
      <c r="S9236" s="41"/>
      <c r="T9236" s="41"/>
      <c r="U9236" s="47"/>
      <c r="V9236" s="49"/>
      <c r="W9236" s="41"/>
      <c r="X9236" s="41"/>
      <c r="Y9236" s="41"/>
      <c r="AA9236" s="37" t="str">
        <f>IF($I9236&lt;&gt;"",VLOOKUP($I9236,'Valid Values - Search'!$R$4:$T$4719,3,FALSE),"")</f>
        <v/>
      </c>
      <c r="AB9236" s="37" t="str">
        <f>IF($I9236&lt;&gt;"",VLOOKUP($I9236,'Valid Values - Search'!$R$4:$S$4719,2,FALSE),"")</f>
        <v/>
      </c>
      <c r="AC9236" s="38" t="str">
        <f t="shared" si="144"/>
        <v/>
      </c>
      <c r="AD9236" s="38"/>
    </row>
    <row r="9237" spans="1:30">
      <c r="A9237" s="46"/>
      <c r="B9237" s="47"/>
      <c r="C9237" s="49"/>
      <c r="D9237" s="41"/>
      <c r="E9237" s="41"/>
      <c r="F9237" s="41"/>
      <c r="G9237" s="50" t="str">
        <f>IF(A9237&lt;&gt;"",CONCATENATE(A9237,":",YEAR(B9237),IF(MONTH(B9237)&gt;9,MONTH(B9237),CONCATENATE(0,MONTH(B9237))),IF(DAY(B9237)&gt;9,DAY(B9237),CONCATENATE(0,DAY(B9237))),IF(HOUR(C9237)&gt;9,HOUR(C9237),CONCATENATE(0,HOUR(C9237))),IF(MINUTE(C9237)&gt;9,MINUTE(C9237),CONCATENATE(0,MINUTE(C9237))),":",VLOOKUP(F9237,'Valid Values - Results'!$D$4:$F$12,3,FALSE)),"")</f>
        <v/>
      </c>
      <c r="H9237" s="41"/>
      <c r="I9237" s="41"/>
      <c r="J9237" s="41"/>
      <c r="K9237" s="41"/>
      <c r="L9237" s="41"/>
      <c r="M9237" s="92"/>
      <c r="N9237" s="41"/>
      <c r="O9237" s="41"/>
      <c r="P9237" s="41"/>
      <c r="Q9237" s="41"/>
      <c r="R9237" s="41"/>
      <c r="S9237" s="41"/>
      <c r="T9237" s="41"/>
      <c r="U9237" s="47"/>
      <c r="V9237" s="49"/>
      <c r="W9237" s="41"/>
      <c r="X9237" s="41"/>
      <c r="Y9237" s="41"/>
      <c r="AA9237" s="37" t="str">
        <f>IF($I9237&lt;&gt;"",VLOOKUP($I9237,'Valid Values - Search'!$R$4:$T$4719,3,FALSE),"")</f>
        <v/>
      </c>
      <c r="AB9237" s="37" t="str">
        <f>IF($I9237&lt;&gt;"",VLOOKUP($I9237,'Valid Values - Search'!$R$4:$S$4719,2,FALSE),"")</f>
        <v/>
      </c>
      <c r="AC9237" s="38" t="str">
        <f t="shared" si="144"/>
        <v/>
      </c>
      <c r="AD9237" s="38"/>
    </row>
    <row r="9238" spans="1:30">
      <c r="A9238" s="46"/>
      <c r="B9238" s="47"/>
      <c r="C9238" s="49"/>
      <c r="D9238" s="41"/>
      <c r="E9238" s="41"/>
      <c r="F9238" s="41"/>
      <c r="G9238" s="50" t="str">
        <f>IF(A9238&lt;&gt;"",CONCATENATE(A9238,":",YEAR(B9238),IF(MONTH(B9238)&gt;9,MONTH(B9238),CONCATENATE(0,MONTH(B9238))),IF(DAY(B9238)&gt;9,DAY(B9238),CONCATENATE(0,DAY(B9238))),IF(HOUR(C9238)&gt;9,HOUR(C9238),CONCATENATE(0,HOUR(C9238))),IF(MINUTE(C9238)&gt;9,MINUTE(C9238),CONCATENATE(0,MINUTE(C9238))),":",VLOOKUP(F9238,'Valid Values - Results'!$D$4:$F$12,3,FALSE)),"")</f>
        <v/>
      </c>
      <c r="H9238" s="41"/>
      <c r="I9238" s="41"/>
      <c r="J9238" s="41"/>
      <c r="K9238" s="41"/>
      <c r="L9238" s="41"/>
      <c r="M9238" s="92"/>
      <c r="N9238" s="41"/>
      <c r="O9238" s="41"/>
      <c r="P9238" s="41"/>
      <c r="Q9238" s="41"/>
      <c r="R9238" s="41"/>
      <c r="S9238" s="41"/>
      <c r="T9238" s="41"/>
      <c r="U9238" s="47"/>
      <c r="V9238" s="49"/>
      <c r="W9238" s="41"/>
      <c r="X9238" s="41"/>
      <c r="Y9238" s="41"/>
      <c r="AA9238" s="37" t="str">
        <f>IF($I9238&lt;&gt;"",VLOOKUP($I9238,'Valid Values - Search'!$R$4:$T$4719,3,FALSE),"")</f>
        <v/>
      </c>
      <c r="AB9238" s="37" t="str">
        <f>IF($I9238&lt;&gt;"",VLOOKUP($I9238,'Valid Values - Search'!$R$4:$S$4719,2,FALSE),"")</f>
        <v/>
      </c>
      <c r="AC9238" s="38" t="str">
        <f t="shared" si="144"/>
        <v/>
      </c>
      <c r="AD9238" s="38"/>
    </row>
    <row r="9239" spans="1:30">
      <c r="A9239" s="46"/>
      <c r="B9239" s="47"/>
      <c r="C9239" s="49"/>
      <c r="D9239" s="41"/>
      <c r="E9239" s="41"/>
      <c r="F9239" s="41"/>
      <c r="G9239" s="50" t="str">
        <f>IF(A9239&lt;&gt;"",CONCATENATE(A9239,":",YEAR(B9239),IF(MONTH(B9239)&gt;9,MONTH(B9239),CONCATENATE(0,MONTH(B9239))),IF(DAY(B9239)&gt;9,DAY(B9239),CONCATENATE(0,DAY(B9239))),IF(HOUR(C9239)&gt;9,HOUR(C9239),CONCATENATE(0,HOUR(C9239))),IF(MINUTE(C9239)&gt;9,MINUTE(C9239),CONCATENATE(0,MINUTE(C9239))),":",VLOOKUP(F9239,'Valid Values - Results'!$D$4:$F$12,3,FALSE)),"")</f>
        <v/>
      </c>
      <c r="H9239" s="41"/>
      <c r="I9239" s="41"/>
      <c r="J9239" s="41"/>
      <c r="K9239" s="41"/>
      <c r="L9239" s="41"/>
      <c r="M9239" s="92"/>
      <c r="N9239" s="41"/>
      <c r="O9239" s="41"/>
      <c r="P9239" s="41"/>
      <c r="Q9239" s="41"/>
      <c r="R9239" s="41"/>
      <c r="S9239" s="41"/>
      <c r="T9239" s="41"/>
      <c r="U9239" s="47"/>
      <c r="V9239" s="49"/>
      <c r="W9239" s="41"/>
      <c r="X9239" s="41"/>
      <c r="Y9239" s="41"/>
      <c r="AA9239" s="37" t="str">
        <f>IF($I9239&lt;&gt;"",VLOOKUP($I9239,'Valid Values - Search'!$R$4:$T$4719,3,FALSE),"")</f>
        <v/>
      </c>
      <c r="AB9239" s="37" t="str">
        <f>IF($I9239&lt;&gt;"",VLOOKUP($I9239,'Valid Values - Search'!$R$4:$S$4719,2,FALSE),"")</f>
        <v/>
      </c>
      <c r="AC9239" s="38" t="str">
        <f t="shared" si="144"/>
        <v/>
      </c>
      <c r="AD9239" s="38"/>
    </row>
    <row r="9240" spans="1:30">
      <c r="A9240" s="46"/>
      <c r="B9240" s="47"/>
      <c r="C9240" s="49"/>
      <c r="D9240" s="41"/>
      <c r="E9240" s="41"/>
      <c r="F9240" s="41"/>
      <c r="G9240" s="50" t="str">
        <f>IF(A9240&lt;&gt;"",CONCATENATE(A9240,":",YEAR(B9240),IF(MONTH(B9240)&gt;9,MONTH(B9240),CONCATENATE(0,MONTH(B9240))),IF(DAY(B9240)&gt;9,DAY(B9240),CONCATENATE(0,DAY(B9240))),IF(HOUR(C9240)&gt;9,HOUR(C9240),CONCATENATE(0,HOUR(C9240))),IF(MINUTE(C9240)&gt;9,MINUTE(C9240),CONCATENATE(0,MINUTE(C9240))),":",VLOOKUP(F9240,'Valid Values - Results'!$D$4:$F$12,3,FALSE)),"")</f>
        <v/>
      </c>
      <c r="H9240" s="41"/>
      <c r="I9240" s="41"/>
      <c r="J9240" s="41"/>
      <c r="K9240" s="41"/>
      <c r="L9240" s="41"/>
      <c r="M9240" s="92"/>
      <c r="N9240" s="41"/>
      <c r="O9240" s="41"/>
      <c r="P9240" s="41"/>
      <c r="Q9240" s="41"/>
      <c r="R9240" s="41"/>
      <c r="S9240" s="41"/>
      <c r="T9240" s="41"/>
      <c r="U9240" s="47"/>
      <c r="V9240" s="49"/>
      <c r="W9240" s="41"/>
      <c r="X9240" s="41"/>
      <c r="Y9240" s="41"/>
      <c r="AA9240" s="37" t="str">
        <f>IF($I9240&lt;&gt;"",VLOOKUP($I9240,'Valid Values - Search'!$R$4:$T$4719,3,FALSE),"")</f>
        <v/>
      </c>
      <c r="AB9240" s="37" t="str">
        <f>IF($I9240&lt;&gt;"",VLOOKUP($I9240,'Valid Values - Search'!$R$4:$S$4719,2,FALSE),"")</f>
        <v/>
      </c>
      <c r="AC9240" s="38" t="str">
        <f t="shared" si="144"/>
        <v/>
      </c>
      <c r="AD9240" s="38"/>
    </row>
    <row r="9241" spans="1:30">
      <c r="A9241" s="46"/>
      <c r="B9241" s="47"/>
      <c r="C9241" s="49"/>
      <c r="D9241" s="41"/>
      <c r="E9241" s="41"/>
      <c r="F9241" s="41"/>
      <c r="G9241" s="50" t="str">
        <f>IF(A9241&lt;&gt;"",CONCATENATE(A9241,":",YEAR(B9241),IF(MONTH(B9241)&gt;9,MONTH(B9241),CONCATENATE(0,MONTH(B9241))),IF(DAY(B9241)&gt;9,DAY(B9241),CONCATENATE(0,DAY(B9241))),IF(HOUR(C9241)&gt;9,HOUR(C9241),CONCATENATE(0,HOUR(C9241))),IF(MINUTE(C9241)&gt;9,MINUTE(C9241),CONCATENATE(0,MINUTE(C9241))),":",VLOOKUP(F9241,'Valid Values - Results'!$D$4:$F$12,3,FALSE)),"")</f>
        <v/>
      </c>
      <c r="H9241" s="41"/>
      <c r="I9241" s="41"/>
      <c r="J9241" s="41"/>
      <c r="K9241" s="41"/>
      <c r="L9241" s="41"/>
      <c r="M9241" s="92"/>
      <c r="N9241" s="41"/>
      <c r="O9241" s="41"/>
      <c r="P9241" s="41"/>
      <c r="Q9241" s="41"/>
      <c r="R9241" s="41"/>
      <c r="S9241" s="41"/>
      <c r="T9241" s="41"/>
      <c r="U9241" s="47"/>
      <c r="V9241" s="49"/>
      <c r="W9241" s="41"/>
      <c r="X9241" s="41"/>
      <c r="Y9241" s="41"/>
      <c r="AA9241" s="37" t="str">
        <f>IF($I9241&lt;&gt;"",VLOOKUP($I9241,'Valid Values - Search'!$R$4:$T$4719,3,FALSE),"")</f>
        <v/>
      </c>
      <c r="AB9241" s="37" t="str">
        <f>IF($I9241&lt;&gt;"",VLOOKUP($I9241,'Valid Values - Search'!$R$4:$S$4719,2,FALSE),"")</f>
        <v/>
      </c>
      <c r="AC9241" s="38" t="str">
        <f t="shared" si="144"/>
        <v/>
      </c>
      <c r="AD9241" s="38"/>
    </row>
    <row r="9242" spans="1:30">
      <c r="A9242" s="46"/>
      <c r="B9242" s="47"/>
      <c r="C9242" s="49"/>
      <c r="D9242" s="41"/>
      <c r="E9242" s="41"/>
      <c r="F9242" s="41"/>
      <c r="G9242" s="50" t="str">
        <f>IF(A9242&lt;&gt;"",CONCATENATE(A9242,":",YEAR(B9242),IF(MONTH(B9242)&gt;9,MONTH(B9242),CONCATENATE(0,MONTH(B9242))),IF(DAY(B9242)&gt;9,DAY(B9242),CONCATENATE(0,DAY(B9242))),IF(HOUR(C9242)&gt;9,HOUR(C9242),CONCATENATE(0,HOUR(C9242))),IF(MINUTE(C9242)&gt;9,MINUTE(C9242),CONCATENATE(0,MINUTE(C9242))),":",VLOOKUP(F9242,'Valid Values - Results'!$D$4:$F$12,3,FALSE)),"")</f>
        <v/>
      </c>
      <c r="H9242" s="41"/>
      <c r="I9242" s="41"/>
      <c r="J9242" s="41"/>
      <c r="K9242" s="41"/>
      <c r="L9242" s="41"/>
      <c r="M9242" s="92"/>
      <c r="N9242" s="41"/>
      <c r="O9242" s="41"/>
      <c r="P9242" s="41"/>
      <c r="Q9242" s="41"/>
      <c r="R9242" s="41"/>
      <c r="S9242" s="41"/>
      <c r="T9242" s="41"/>
      <c r="U9242" s="47"/>
      <c r="V9242" s="49"/>
      <c r="W9242" s="41"/>
      <c r="X9242" s="41"/>
      <c r="Y9242" s="41"/>
      <c r="AA9242" s="37" t="str">
        <f>IF($I9242&lt;&gt;"",VLOOKUP($I9242,'Valid Values - Search'!$R$4:$T$4719,3,FALSE),"")</f>
        <v/>
      </c>
      <c r="AB9242" s="37" t="str">
        <f>IF($I9242&lt;&gt;"",VLOOKUP($I9242,'Valid Values - Search'!$R$4:$S$4719,2,FALSE),"")</f>
        <v/>
      </c>
      <c r="AC9242" s="38" t="str">
        <f t="shared" si="144"/>
        <v/>
      </c>
      <c r="AD9242" s="38"/>
    </row>
    <row r="9243" spans="1:30">
      <c r="A9243" s="46"/>
      <c r="B9243" s="47"/>
      <c r="C9243" s="49"/>
      <c r="D9243" s="41"/>
      <c r="E9243" s="41"/>
      <c r="F9243" s="41"/>
      <c r="G9243" s="50" t="str">
        <f>IF(A9243&lt;&gt;"",CONCATENATE(A9243,":",YEAR(B9243),IF(MONTH(B9243)&gt;9,MONTH(B9243),CONCATENATE(0,MONTH(B9243))),IF(DAY(B9243)&gt;9,DAY(B9243),CONCATENATE(0,DAY(B9243))),IF(HOUR(C9243)&gt;9,HOUR(C9243),CONCATENATE(0,HOUR(C9243))),IF(MINUTE(C9243)&gt;9,MINUTE(C9243),CONCATENATE(0,MINUTE(C9243))),":",VLOOKUP(F9243,'Valid Values - Results'!$D$4:$F$12,3,FALSE)),"")</f>
        <v/>
      </c>
      <c r="H9243" s="41"/>
      <c r="I9243" s="41"/>
      <c r="J9243" s="41"/>
      <c r="K9243" s="41"/>
      <c r="L9243" s="41"/>
      <c r="M9243" s="92"/>
      <c r="N9243" s="41"/>
      <c r="O9243" s="41"/>
      <c r="P9243" s="41"/>
      <c r="Q9243" s="41"/>
      <c r="R9243" s="41"/>
      <c r="S9243" s="41"/>
      <c r="T9243" s="41"/>
      <c r="U9243" s="47"/>
      <c r="V9243" s="49"/>
      <c r="W9243" s="41"/>
      <c r="X9243" s="41"/>
      <c r="Y9243" s="41"/>
      <c r="AA9243" s="37" t="str">
        <f>IF($I9243&lt;&gt;"",VLOOKUP($I9243,'Valid Values - Search'!$R$4:$T$4719,3,FALSE),"")</f>
        <v/>
      </c>
      <c r="AB9243" s="37" t="str">
        <f>IF($I9243&lt;&gt;"",VLOOKUP($I9243,'Valid Values - Search'!$R$4:$S$4719,2,FALSE),"")</f>
        <v/>
      </c>
      <c r="AC9243" s="38" t="str">
        <f t="shared" si="144"/>
        <v/>
      </c>
      <c r="AD9243" s="38"/>
    </row>
    <row r="9244" spans="1:30">
      <c r="A9244" s="46"/>
      <c r="B9244" s="47"/>
      <c r="C9244" s="49"/>
      <c r="D9244" s="41"/>
      <c r="E9244" s="41"/>
      <c r="F9244" s="41"/>
      <c r="G9244" s="50" t="str">
        <f>IF(A9244&lt;&gt;"",CONCATENATE(A9244,":",YEAR(B9244),IF(MONTH(B9244)&gt;9,MONTH(B9244),CONCATENATE(0,MONTH(B9244))),IF(DAY(B9244)&gt;9,DAY(B9244),CONCATENATE(0,DAY(B9244))),IF(HOUR(C9244)&gt;9,HOUR(C9244),CONCATENATE(0,HOUR(C9244))),IF(MINUTE(C9244)&gt;9,MINUTE(C9244),CONCATENATE(0,MINUTE(C9244))),":",VLOOKUP(F9244,'Valid Values - Results'!$D$4:$F$12,3,FALSE)),"")</f>
        <v/>
      </c>
      <c r="H9244" s="41"/>
      <c r="I9244" s="41"/>
      <c r="J9244" s="41"/>
      <c r="K9244" s="41"/>
      <c r="L9244" s="41"/>
      <c r="M9244" s="92"/>
      <c r="N9244" s="41"/>
      <c r="O9244" s="41"/>
      <c r="P9244" s="41"/>
      <c r="Q9244" s="41"/>
      <c r="R9244" s="41"/>
      <c r="S9244" s="41"/>
      <c r="T9244" s="41"/>
      <c r="U9244" s="47"/>
      <c r="V9244" s="49"/>
      <c r="W9244" s="41"/>
      <c r="X9244" s="41"/>
      <c r="Y9244" s="41"/>
      <c r="AA9244" s="37" t="str">
        <f>IF($I9244&lt;&gt;"",VLOOKUP($I9244,'Valid Values - Search'!$R$4:$T$4719,3,FALSE),"")</f>
        <v/>
      </c>
      <c r="AB9244" s="37" t="str">
        <f>IF($I9244&lt;&gt;"",VLOOKUP($I9244,'Valid Values - Search'!$R$4:$S$4719,2,FALSE),"")</f>
        <v/>
      </c>
      <c r="AC9244" s="38" t="str">
        <f t="shared" si="144"/>
        <v/>
      </c>
      <c r="AD9244" s="38"/>
    </row>
    <row r="9245" spans="1:30">
      <c r="A9245" s="46"/>
      <c r="B9245" s="47"/>
      <c r="C9245" s="49"/>
      <c r="D9245" s="41"/>
      <c r="E9245" s="41"/>
      <c r="F9245" s="41"/>
      <c r="G9245" s="50" t="str">
        <f>IF(A9245&lt;&gt;"",CONCATENATE(A9245,":",YEAR(B9245),IF(MONTH(B9245)&gt;9,MONTH(B9245),CONCATENATE(0,MONTH(B9245))),IF(DAY(B9245)&gt;9,DAY(B9245),CONCATENATE(0,DAY(B9245))),IF(HOUR(C9245)&gt;9,HOUR(C9245),CONCATENATE(0,HOUR(C9245))),IF(MINUTE(C9245)&gt;9,MINUTE(C9245),CONCATENATE(0,MINUTE(C9245))),":",VLOOKUP(F9245,'Valid Values - Results'!$D$4:$F$12,3,FALSE)),"")</f>
        <v/>
      </c>
      <c r="H9245" s="41"/>
      <c r="I9245" s="41"/>
      <c r="J9245" s="41"/>
      <c r="K9245" s="41"/>
      <c r="L9245" s="41"/>
      <c r="M9245" s="92"/>
      <c r="N9245" s="41"/>
      <c r="O9245" s="41"/>
      <c r="P9245" s="41"/>
      <c r="Q9245" s="41"/>
      <c r="R9245" s="41"/>
      <c r="S9245" s="41"/>
      <c r="T9245" s="41"/>
      <c r="U9245" s="47"/>
      <c r="V9245" s="49"/>
      <c r="W9245" s="41"/>
      <c r="X9245" s="41"/>
      <c r="Y9245" s="41"/>
      <c r="AA9245" s="37" t="str">
        <f>IF($I9245&lt;&gt;"",VLOOKUP($I9245,'Valid Values - Search'!$R$4:$T$4719,3,FALSE),"")</f>
        <v/>
      </c>
      <c r="AB9245" s="37" t="str">
        <f>IF($I9245&lt;&gt;"",VLOOKUP($I9245,'Valid Values - Search'!$R$4:$S$4719,2,FALSE),"")</f>
        <v/>
      </c>
      <c r="AC9245" s="38" t="str">
        <f t="shared" si="144"/>
        <v/>
      </c>
      <c r="AD9245" s="38"/>
    </row>
    <row r="9246" spans="1:30">
      <c r="A9246" s="46"/>
      <c r="B9246" s="47"/>
      <c r="C9246" s="49"/>
      <c r="D9246" s="41"/>
      <c r="E9246" s="41"/>
      <c r="F9246" s="41"/>
      <c r="G9246" s="50" t="str">
        <f>IF(A9246&lt;&gt;"",CONCATENATE(A9246,":",YEAR(B9246),IF(MONTH(B9246)&gt;9,MONTH(B9246),CONCATENATE(0,MONTH(B9246))),IF(DAY(B9246)&gt;9,DAY(B9246),CONCATENATE(0,DAY(B9246))),IF(HOUR(C9246)&gt;9,HOUR(C9246),CONCATENATE(0,HOUR(C9246))),IF(MINUTE(C9246)&gt;9,MINUTE(C9246),CONCATENATE(0,MINUTE(C9246))),":",VLOOKUP(F9246,'Valid Values - Results'!$D$4:$F$12,3,FALSE)),"")</f>
        <v/>
      </c>
      <c r="H9246" s="41"/>
      <c r="I9246" s="41"/>
      <c r="J9246" s="41"/>
      <c r="K9246" s="41"/>
      <c r="L9246" s="41"/>
      <c r="M9246" s="92"/>
      <c r="N9246" s="41"/>
      <c r="O9246" s="41"/>
      <c r="P9246" s="41"/>
      <c r="Q9246" s="41"/>
      <c r="R9246" s="41"/>
      <c r="S9246" s="41"/>
      <c r="T9246" s="41"/>
      <c r="U9246" s="47"/>
      <c r="V9246" s="49"/>
      <c r="W9246" s="41"/>
      <c r="X9246" s="41"/>
      <c r="Y9246" s="41"/>
      <c r="AA9246" s="37" t="str">
        <f>IF($I9246&lt;&gt;"",VLOOKUP($I9246,'Valid Values - Search'!$R$4:$T$4719,3,FALSE),"")</f>
        <v/>
      </c>
      <c r="AB9246" s="37" t="str">
        <f>IF($I9246&lt;&gt;"",VLOOKUP($I9246,'Valid Values - Search'!$R$4:$S$4719,2,FALSE),"")</f>
        <v/>
      </c>
      <c r="AC9246" s="38" t="str">
        <f t="shared" si="144"/>
        <v/>
      </c>
      <c r="AD9246" s="38"/>
    </row>
    <row r="9247" spans="1:30">
      <c r="A9247" s="46"/>
      <c r="B9247" s="47"/>
      <c r="C9247" s="49"/>
      <c r="D9247" s="41"/>
      <c r="E9247" s="41"/>
      <c r="F9247" s="41"/>
      <c r="G9247" s="50" t="str">
        <f>IF(A9247&lt;&gt;"",CONCATENATE(A9247,":",YEAR(B9247),IF(MONTH(B9247)&gt;9,MONTH(B9247),CONCATENATE(0,MONTH(B9247))),IF(DAY(B9247)&gt;9,DAY(B9247),CONCATENATE(0,DAY(B9247))),IF(HOUR(C9247)&gt;9,HOUR(C9247),CONCATENATE(0,HOUR(C9247))),IF(MINUTE(C9247)&gt;9,MINUTE(C9247),CONCATENATE(0,MINUTE(C9247))),":",VLOOKUP(F9247,'Valid Values - Results'!$D$4:$F$12,3,FALSE)),"")</f>
        <v/>
      </c>
      <c r="H9247" s="41"/>
      <c r="I9247" s="41"/>
      <c r="J9247" s="41"/>
      <c r="K9247" s="41"/>
      <c r="L9247" s="41"/>
      <c r="M9247" s="92"/>
      <c r="N9247" s="41"/>
      <c r="O9247" s="41"/>
      <c r="P9247" s="41"/>
      <c r="Q9247" s="41"/>
      <c r="R9247" s="41"/>
      <c r="S9247" s="41"/>
      <c r="T9247" s="41"/>
      <c r="U9247" s="47"/>
      <c r="V9247" s="49"/>
      <c r="W9247" s="41"/>
      <c r="X9247" s="41"/>
      <c r="Y9247" s="41"/>
      <c r="AA9247" s="37" t="str">
        <f>IF($I9247&lt;&gt;"",VLOOKUP($I9247,'Valid Values - Search'!$R$4:$T$4719,3,FALSE),"")</f>
        <v/>
      </c>
      <c r="AB9247" s="37" t="str">
        <f>IF($I9247&lt;&gt;"",VLOOKUP($I9247,'Valid Values - Search'!$R$4:$S$4719,2,FALSE),"")</f>
        <v/>
      </c>
      <c r="AC9247" s="38" t="str">
        <f t="shared" si="144"/>
        <v/>
      </c>
      <c r="AD9247" s="38"/>
    </row>
    <row r="9248" spans="1:30">
      <c r="A9248" s="46"/>
      <c r="B9248" s="47"/>
      <c r="C9248" s="49"/>
      <c r="D9248" s="41"/>
      <c r="E9248" s="41"/>
      <c r="F9248" s="41"/>
      <c r="G9248" s="50" t="str">
        <f>IF(A9248&lt;&gt;"",CONCATENATE(A9248,":",YEAR(B9248),IF(MONTH(B9248)&gt;9,MONTH(B9248),CONCATENATE(0,MONTH(B9248))),IF(DAY(B9248)&gt;9,DAY(B9248),CONCATENATE(0,DAY(B9248))),IF(HOUR(C9248)&gt;9,HOUR(C9248),CONCATENATE(0,HOUR(C9248))),IF(MINUTE(C9248)&gt;9,MINUTE(C9248),CONCATENATE(0,MINUTE(C9248))),":",VLOOKUP(F9248,'Valid Values - Results'!$D$4:$F$12,3,FALSE)),"")</f>
        <v/>
      </c>
      <c r="H9248" s="41"/>
      <c r="I9248" s="41"/>
      <c r="J9248" s="41"/>
      <c r="K9248" s="41"/>
      <c r="L9248" s="41"/>
      <c r="M9248" s="92"/>
      <c r="N9248" s="41"/>
      <c r="O9248" s="41"/>
      <c r="P9248" s="41"/>
      <c r="Q9248" s="41"/>
      <c r="R9248" s="41"/>
      <c r="S9248" s="41"/>
      <c r="T9248" s="41"/>
      <c r="U9248" s="47"/>
      <c r="V9248" s="49"/>
      <c r="W9248" s="41"/>
      <c r="X9248" s="41"/>
      <c r="Y9248" s="41"/>
      <c r="AA9248" s="37" t="str">
        <f>IF($I9248&lt;&gt;"",VLOOKUP($I9248,'Valid Values - Search'!$R$4:$T$4719,3,FALSE),"")</f>
        <v/>
      </c>
      <c r="AB9248" s="37" t="str">
        <f>IF($I9248&lt;&gt;"",VLOOKUP($I9248,'Valid Values - Search'!$R$4:$S$4719,2,FALSE),"")</f>
        <v/>
      </c>
      <c r="AC9248" s="38" t="str">
        <f t="shared" si="144"/>
        <v/>
      </c>
      <c r="AD9248" s="38"/>
    </row>
    <row r="9249" spans="1:30">
      <c r="A9249" s="46"/>
      <c r="B9249" s="47"/>
      <c r="C9249" s="49"/>
      <c r="D9249" s="41"/>
      <c r="E9249" s="41"/>
      <c r="F9249" s="41"/>
      <c r="G9249" s="50" t="str">
        <f>IF(A9249&lt;&gt;"",CONCATENATE(A9249,":",YEAR(B9249),IF(MONTH(B9249)&gt;9,MONTH(B9249),CONCATENATE(0,MONTH(B9249))),IF(DAY(B9249)&gt;9,DAY(B9249),CONCATENATE(0,DAY(B9249))),IF(HOUR(C9249)&gt;9,HOUR(C9249),CONCATENATE(0,HOUR(C9249))),IF(MINUTE(C9249)&gt;9,MINUTE(C9249),CONCATENATE(0,MINUTE(C9249))),":",VLOOKUP(F9249,'Valid Values - Results'!$D$4:$F$12,3,FALSE)),"")</f>
        <v/>
      </c>
      <c r="H9249" s="41"/>
      <c r="I9249" s="41"/>
      <c r="J9249" s="41"/>
      <c r="K9249" s="41"/>
      <c r="L9249" s="41"/>
      <c r="M9249" s="92"/>
      <c r="N9249" s="41"/>
      <c r="O9249" s="41"/>
      <c r="P9249" s="41"/>
      <c r="Q9249" s="41"/>
      <c r="R9249" s="41"/>
      <c r="S9249" s="41"/>
      <c r="T9249" s="41"/>
      <c r="U9249" s="47"/>
      <c r="V9249" s="49"/>
      <c r="W9249" s="41"/>
      <c r="X9249" s="41"/>
      <c r="Y9249" s="41"/>
      <c r="AA9249" s="37" t="str">
        <f>IF($I9249&lt;&gt;"",VLOOKUP($I9249,'Valid Values - Search'!$R$4:$T$4719,3,FALSE),"")</f>
        <v/>
      </c>
      <c r="AB9249" s="37" t="str">
        <f>IF($I9249&lt;&gt;"",VLOOKUP($I9249,'Valid Values - Search'!$R$4:$S$4719,2,FALSE),"")</f>
        <v/>
      </c>
      <c r="AC9249" s="38" t="str">
        <f t="shared" si="144"/>
        <v/>
      </c>
      <c r="AD9249" s="38"/>
    </row>
    <row r="9250" spans="1:30">
      <c r="A9250" s="46"/>
      <c r="B9250" s="47"/>
      <c r="C9250" s="49"/>
      <c r="D9250" s="41"/>
      <c r="E9250" s="41"/>
      <c r="F9250" s="41"/>
      <c r="G9250" s="50" t="str">
        <f>IF(A9250&lt;&gt;"",CONCATENATE(A9250,":",YEAR(B9250),IF(MONTH(B9250)&gt;9,MONTH(B9250),CONCATENATE(0,MONTH(B9250))),IF(DAY(B9250)&gt;9,DAY(B9250),CONCATENATE(0,DAY(B9250))),IF(HOUR(C9250)&gt;9,HOUR(C9250),CONCATENATE(0,HOUR(C9250))),IF(MINUTE(C9250)&gt;9,MINUTE(C9250),CONCATENATE(0,MINUTE(C9250))),":",VLOOKUP(F9250,'Valid Values - Results'!$D$4:$F$12,3,FALSE)),"")</f>
        <v/>
      </c>
      <c r="H9250" s="41"/>
      <c r="I9250" s="41"/>
      <c r="J9250" s="41"/>
      <c r="K9250" s="41"/>
      <c r="L9250" s="41"/>
      <c r="M9250" s="92"/>
      <c r="N9250" s="41"/>
      <c r="O9250" s="41"/>
      <c r="P9250" s="41"/>
      <c r="Q9250" s="41"/>
      <c r="R9250" s="41"/>
      <c r="S9250" s="41"/>
      <c r="T9250" s="41"/>
      <c r="U9250" s="47"/>
      <c r="V9250" s="49"/>
      <c r="W9250" s="41"/>
      <c r="X9250" s="41"/>
      <c r="Y9250" s="41"/>
      <c r="AA9250" s="37" t="str">
        <f>IF($I9250&lt;&gt;"",VLOOKUP($I9250,'Valid Values - Search'!$R$4:$T$4719,3,FALSE),"")</f>
        <v/>
      </c>
      <c r="AB9250" s="37" t="str">
        <f>IF($I9250&lt;&gt;"",VLOOKUP($I9250,'Valid Values - Search'!$R$4:$S$4719,2,FALSE),"")</f>
        <v/>
      </c>
      <c r="AC9250" s="38" t="str">
        <f t="shared" si="144"/>
        <v/>
      </c>
      <c r="AD9250" s="38"/>
    </row>
    <row r="9251" spans="1:30">
      <c r="A9251" s="46"/>
      <c r="B9251" s="47"/>
      <c r="C9251" s="49"/>
      <c r="D9251" s="41"/>
      <c r="E9251" s="41"/>
      <c r="F9251" s="41"/>
      <c r="G9251" s="50" t="str">
        <f>IF(A9251&lt;&gt;"",CONCATENATE(A9251,":",YEAR(B9251),IF(MONTH(B9251)&gt;9,MONTH(B9251),CONCATENATE(0,MONTH(B9251))),IF(DAY(B9251)&gt;9,DAY(B9251),CONCATENATE(0,DAY(B9251))),IF(HOUR(C9251)&gt;9,HOUR(C9251),CONCATENATE(0,HOUR(C9251))),IF(MINUTE(C9251)&gt;9,MINUTE(C9251),CONCATENATE(0,MINUTE(C9251))),":",VLOOKUP(F9251,'Valid Values - Results'!$D$4:$F$12,3,FALSE)),"")</f>
        <v/>
      </c>
      <c r="H9251" s="41"/>
      <c r="I9251" s="41"/>
      <c r="J9251" s="41"/>
      <c r="K9251" s="41"/>
      <c r="L9251" s="41"/>
      <c r="M9251" s="92"/>
      <c r="N9251" s="41"/>
      <c r="O9251" s="41"/>
      <c r="P9251" s="41"/>
      <c r="Q9251" s="41"/>
      <c r="R9251" s="41"/>
      <c r="S9251" s="41"/>
      <c r="T9251" s="41"/>
      <c r="U9251" s="47"/>
      <c r="V9251" s="49"/>
      <c r="W9251" s="41"/>
      <c r="X9251" s="41"/>
      <c r="Y9251" s="41"/>
      <c r="AA9251" s="37" t="str">
        <f>IF($I9251&lt;&gt;"",VLOOKUP($I9251,'Valid Values - Search'!$R$4:$T$4719,3,FALSE),"")</f>
        <v/>
      </c>
      <c r="AB9251" s="37" t="str">
        <f>IF($I9251&lt;&gt;"",VLOOKUP($I9251,'Valid Values - Search'!$R$4:$S$4719,2,FALSE),"")</f>
        <v/>
      </c>
      <c r="AC9251" s="38" t="str">
        <f t="shared" si="144"/>
        <v/>
      </c>
      <c r="AD9251" s="38"/>
    </row>
    <row r="9252" spans="1:30">
      <c r="A9252" s="46"/>
      <c r="B9252" s="47"/>
      <c r="C9252" s="49"/>
      <c r="D9252" s="41"/>
      <c r="E9252" s="41"/>
      <c r="F9252" s="41"/>
      <c r="G9252" s="50" t="str">
        <f>IF(A9252&lt;&gt;"",CONCATENATE(A9252,":",YEAR(B9252),IF(MONTH(B9252)&gt;9,MONTH(B9252),CONCATENATE(0,MONTH(B9252))),IF(DAY(B9252)&gt;9,DAY(B9252),CONCATENATE(0,DAY(B9252))),IF(HOUR(C9252)&gt;9,HOUR(C9252),CONCATENATE(0,HOUR(C9252))),IF(MINUTE(C9252)&gt;9,MINUTE(C9252),CONCATENATE(0,MINUTE(C9252))),":",VLOOKUP(F9252,'Valid Values - Results'!$D$4:$F$12,3,FALSE)),"")</f>
        <v/>
      </c>
      <c r="H9252" s="41"/>
      <c r="I9252" s="41"/>
      <c r="J9252" s="41"/>
      <c r="K9252" s="41"/>
      <c r="L9252" s="41"/>
      <c r="M9252" s="92"/>
      <c r="N9252" s="41"/>
      <c r="O9252" s="41"/>
      <c r="P9252" s="41"/>
      <c r="Q9252" s="41"/>
      <c r="R9252" s="41"/>
      <c r="S9252" s="41"/>
      <c r="T9252" s="41"/>
      <c r="U9252" s="47"/>
      <c r="V9252" s="49"/>
      <c r="W9252" s="41"/>
      <c r="X9252" s="41"/>
      <c r="Y9252" s="41"/>
      <c r="AA9252" s="37" t="str">
        <f>IF($I9252&lt;&gt;"",VLOOKUP($I9252,'Valid Values - Search'!$R$4:$T$4719,3,FALSE),"")</f>
        <v/>
      </c>
      <c r="AB9252" s="37" t="str">
        <f>IF($I9252&lt;&gt;"",VLOOKUP($I9252,'Valid Values - Search'!$R$4:$S$4719,2,FALSE),"")</f>
        <v/>
      </c>
      <c r="AC9252" s="38" t="str">
        <f t="shared" si="144"/>
        <v/>
      </c>
      <c r="AD9252" s="38"/>
    </row>
    <row r="9253" spans="1:30">
      <c r="A9253" s="46"/>
      <c r="B9253" s="47"/>
      <c r="C9253" s="49"/>
      <c r="D9253" s="41"/>
      <c r="E9253" s="41"/>
      <c r="F9253" s="41"/>
      <c r="G9253" s="50" t="str">
        <f>IF(A9253&lt;&gt;"",CONCATENATE(A9253,":",YEAR(B9253),IF(MONTH(B9253)&gt;9,MONTH(B9253),CONCATENATE(0,MONTH(B9253))),IF(DAY(B9253)&gt;9,DAY(B9253),CONCATENATE(0,DAY(B9253))),IF(HOUR(C9253)&gt;9,HOUR(C9253),CONCATENATE(0,HOUR(C9253))),IF(MINUTE(C9253)&gt;9,MINUTE(C9253),CONCATENATE(0,MINUTE(C9253))),":",VLOOKUP(F9253,'Valid Values - Results'!$D$4:$F$12,3,FALSE)),"")</f>
        <v/>
      </c>
      <c r="H9253" s="41"/>
      <c r="I9253" s="41"/>
      <c r="J9253" s="41"/>
      <c r="K9253" s="41"/>
      <c r="L9253" s="41"/>
      <c r="M9253" s="92"/>
      <c r="N9253" s="41"/>
      <c r="O9253" s="41"/>
      <c r="P9253" s="41"/>
      <c r="Q9253" s="41"/>
      <c r="R9253" s="41"/>
      <c r="S9253" s="41"/>
      <c r="T9253" s="41"/>
      <c r="U9253" s="47"/>
      <c r="V9253" s="49"/>
      <c r="W9253" s="41"/>
      <c r="X9253" s="41"/>
      <c r="Y9253" s="41"/>
      <c r="AA9253" s="37" t="str">
        <f>IF($I9253&lt;&gt;"",VLOOKUP($I9253,'Valid Values - Search'!$R$4:$T$4719,3,FALSE),"")</f>
        <v/>
      </c>
      <c r="AB9253" s="37" t="str">
        <f>IF($I9253&lt;&gt;"",VLOOKUP($I9253,'Valid Values - Search'!$R$4:$S$4719,2,FALSE),"")</f>
        <v/>
      </c>
      <c r="AC9253" s="38" t="str">
        <f t="shared" si="144"/>
        <v/>
      </c>
      <c r="AD9253" s="38"/>
    </row>
    <row r="9254" spans="1:30">
      <c r="A9254" s="46"/>
      <c r="B9254" s="47"/>
      <c r="C9254" s="49"/>
      <c r="D9254" s="41"/>
      <c r="E9254" s="41"/>
      <c r="F9254" s="41"/>
      <c r="G9254" s="50" t="str">
        <f>IF(A9254&lt;&gt;"",CONCATENATE(A9254,":",YEAR(B9254),IF(MONTH(B9254)&gt;9,MONTH(B9254),CONCATENATE(0,MONTH(B9254))),IF(DAY(B9254)&gt;9,DAY(B9254),CONCATENATE(0,DAY(B9254))),IF(HOUR(C9254)&gt;9,HOUR(C9254),CONCATENATE(0,HOUR(C9254))),IF(MINUTE(C9254)&gt;9,MINUTE(C9254),CONCATENATE(0,MINUTE(C9254))),":",VLOOKUP(F9254,'Valid Values - Results'!$D$4:$F$12,3,FALSE)),"")</f>
        <v/>
      </c>
      <c r="H9254" s="41"/>
      <c r="I9254" s="41"/>
      <c r="J9254" s="41"/>
      <c r="K9254" s="41"/>
      <c r="L9254" s="41"/>
      <c r="M9254" s="92"/>
      <c r="N9254" s="41"/>
      <c r="O9254" s="41"/>
      <c r="P9254" s="41"/>
      <c r="Q9254" s="41"/>
      <c r="R9254" s="41"/>
      <c r="S9254" s="41"/>
      <c r="T9254" s="41"/>
      <c r="U9254" s="47"/>
      <c r="V9254" s="49"/>
      <c r="W9254" s="41"/>
      <c r="X9254" s="41"/>
      <c r="Y9254" s="41"/>
      <c r="AA9254" s="37" t="str">
        <f>IF($I9254&lt;&gt;"",VLOOKUP($I9254,'Valid Values - Search'!$R$4:$T$4719,3,FALSE),"")</f>
        <v/>
      </c>
      <c r="AB9254" s="37" t="str">
        <f>IF($I9254&lt;&gt;"",VLOOKUP($I9254,'Valid Values - Search'!$R$4:$S$4719,2,FALSE),"")</f>
        <v/>
      </c>
      <c r="AC9254" s="38" t="str">
        <f t="shared" si="144"/>
        <v/>
      </c>
      <c r="AD9254" s="38"/>
    </row>
    <row r="9255" spans="1:30">
      <c r="A9255" s="46"/>
      <c r="B9255" s="47"/>
      <c r="C9255" s="49"/>
      <c r="D9255" s="41"/>
      <c r="E9255" s="41"/>
      <c r="F9255" s="41"/>
      <c r="G9255" s="50" t="str">
        <f>IF(A9255&lt;&gt;"",CONCATENATE(A9255,":",YEAR(B9255),IF(MONTH(B9255)&gt;9,MONTH(B9255),CONCATENATE(0,MONTH(B9255))),IF(DAY(B9255)&gt;9,DAY(B9255),CONCATENATE(0,DAY(B9255))),IF(HOUR(C9255)&gt;9,HOUR(C9255),CONCATENATE(0,HOUR(C9255))),IF(MINUTE(C9255)&gt;9,MINUTE(C9255),CONCATENATE(0,MINUTE(C9255))),":",VLOOKUP(F9255,'Valid Values - Results'!$D$4:$F$12,3,FALSE)),"")</f>
        <v/>
      </c>
      <c r="H9255" s="41"/>
      <c r="I9255" s="41"/>
      <c r="J9255" s="41"/>
      <c r="K9255" s="41"/>
      <c r="L9255" s="41"/>
      <c r="M9255" s="92"/>
      <c r="N9255" s="41"/>
      <c r="O9255" s="41"/>
      <c r="P9255" s="41"/>
      <c r="Q9255" s="41"/>
      <c r="R9255" s="41"/>
      <c r="S9255" s="41"/>
      <c r="T9255" s="41"/>
      <c r="U9255" s="47"/>
      <c r="V9255" s="49"/>
      <c r="W9255" s="41"/>
      <c r="X9255" s="41"/>
      <c r="Y9255" s="41"/>
      <c r="AA9255" s="37" t="str">
        <f>IF($I9255&lt;&gt;"",VLOOKUP($I9255,'Valid Values - Search'!$R$4:$T$4719,3,FALSE),"")</f>
        <v/>
      </c>
      <c r="AB9255" s="37" t="str">
        <f>IF($I9255&lt;&gt;"",VLOOKUP($I9255,'Valid Values - Search'!$R$4:$S$4719,2,FALSE),"")</f>
        <v/>
      </c>
      <c r="AC9255" s="38" t="str">
        <f t="shared" si="144"/>
        <v/>
      </c>
      <c r="AD9255" s="38"/>
    </row>
    <row r="9256" spans="1:30">
      <c r="A9256" s="46"/>
      <c r="B9256" s="47"/>
      <c r="C9256" s="49"/>
      <c r="D9256" s="41"/>
      <c r="E9256" s="41"/>
      <c r="F9256" s="41"/>
      <c r="G9256" s="50" t="str">
        <f>IF(A9256&lt;&gt;"",CONCATENATE(A9256,":",YEAR(B9256),IF(MONTH(B9256)&gt;9,MONTH(B9256),CONCATENATE(0,MONTH(B9256))),IF(DAY(B9256)&gt;9,DAY(B9256),CONCATENATE(0,DAY(B9256))),IF(HOUR(C9256)&gt;9,HOUR(C9256),CONCATENATE(0,HOUR(C9256))),IF(MINUTE(C9256)&gt;9,MINUTE(C9256),CONCATENATE(0,MINUTE(C9256))),":",VLOOKUP(F9256,'Valid Values - Results'!$D$4:$F$12,3,FALSE)),"")</f>
        <v/>
      </c>
      <c r="H9256" s="41"/>
      <c r="I9256" s="41"/>
      <c r="J9256" s="41"/>
      <c r="K9256" s="41"/>
      <c r="L9256" s="41"/>
      <c r="M9256" s="92"/>
      <c r="N9256" s="41"/>
      <c r="O9256" s="41"/>
      <c r="P9256" s="41"/>
      <c r="Q9256" s="41"/>
      <c r="R9256" s="41"/>
      <c r="S9256" s="41"/>
      <c r="T9256" s="41"/>
      <c r="U9256" s="47"/>
      <c r="V9256" s="49"/>
      <c r="W9256" s="41"/>
      <c r="X9256" s="41"/>
      <c r="Y9256" s="41"/>
      <c r="AA9256" s="37" t="str">
        <f>IF($I9256&lt;&gt;"",VLOOKUP($I9256,'Valid Values - Search'!$R$4:$T$4719,3,FALSE),"")</f>
        <v/>
      </c>
      <c r="AB9256" s="37" t="str">
        <f>IF($I9256&lt;&gt;"",VLOOKUP($I9256,'Valid Values - Search'!$R$4:$S$4719,2,FALSE),"")</f>
        <v/>
      </c>
      <c r="AC9256" s="38" t="str">
        <f t="shared" si="144"/>
        <v/>
      </c>
      <c r="AD9256" s="38"/>
    </row>
    <row r="9257" spans="1:30">
      <c r="A9257" s="46"/>
      <c r="B9257" s="47"/>
      <c r="C9257" s="49"/>
      <c r="D9257" s="41"/>
      <c r="E9257" s="41"/>
      <c r="F9257" s="41"/>
      <c r="G9257" s="50" t="str">
        <f>IF(A9257&lt;&gt;"",CONCATENATE(A9257,":",YEAR(B9257),IF(MONTH(B9257)&gt;9,MONTH(B9257),CONCATENATE(0,MONTH(B9257))),IF(DAY(B9257)&gt;9,DAY(B9257),CONCATENATE(0,DAY(B9257))),IF(HOUR(C9257)&gt;9,HOUR(C9257),CONCATENATE(0,HOUR(C9257))),IF(MINUTE(C9257)&gt;9,MINUTE(C9257),CONCATENATE(0,MINUTE(C9257))),":",VLOOKUP(F9257,'Valid Values - Results'!$D$4:$F$12,3,FALSE)),"")</f>
        <v/>
      </c>
      <c r="H9257" s="41"/>
      <c r="I9257" s="41"/>
      <c r="J9257" s="41"/>
      <c r="K9257" s="41"/>
      <c r="L9257" s="41"/>
      <c r="M9257" s="92"/>
      <c r="N9257" s="41"/>
      <c r="O9257" s="41"/>
      <c r="P9257" s="41"/>
      <c r="Q9257" s="41"/>
      <c r="R9257" s="41"/>
      <c r="S9257" s="41"/>
      <c r="T9257" s="41"/>
      <c r="U9257" s="47"/>
      <c r="V9257" s="49"/>
      <c r="W9257" s="41"/>
      <c r="X9257" s="41"/>
      <c r="Y9257" s="41"/>
      <c r="AA9257" s="37" t="str">
        <f>IF($I9257&lt;&gt;"",VLOOKUP($I9257,'Valid Values - Search'!$R$4:$T$4719,3,FALSE),"")</f>
        <v/>
      </c>
      <c r="AB9257" s="37" t="str">
        <f>IF($I9257&lt;&gt;"",VLOOKUP($I9257,'Valid Values - Search'!$R$4:$S$4719,2,FALSE),"")</f>
        <v/>
      </c>
      <c r="AC9257" s="38" t="str">
        <f t="shared" si="144"/>
        <v/>
      </c>
      <c r="AD9257" s="38"/>
    </row>
    <row r="9258" spans="1:30">
      <c r="A9258" s="46"/>
      <c r="B9258" s="47"/>
      <c r="C9258" s="49"/>
      <c r="D9258" s="41"/>
      <c r="E9258" s="41"/>
      <c r="F9258" s="41"/>
      <c r="G9258" s="50" t="str">
        <f>IF(A9258&lt;&gt;"",CONCATENATE(A9258,":",YEAR(B9258),IF(MONTH(B9258)&gt;9,MONTH(B9258),CONCATENATE(0,MONTH(B9258))),IF(DAY(B9258)&gt;9,DAY(B9258),CONCATENATE(0,DAY(B9258))),IF(HOUR(C9258)&gt;9,HOUR(C9258),CONCATENATE(0,HOUR(C9258))),IF(MINUTE(C9258)&gt;9,MINUTE(C9258),CONCATENATE(0,MINUTE(C9258))),":",VLOOKUP(F9258,'Valid Values - Results'!$D$4:$F$12,3,FALSE)),"")</f>
        <v/>
      </c>
      <c r="H9258" s="41"/>
      <c r="I9258" s="41"/>
      <c r="J9258" s="41"/>
      <c r="K9258" s="41"/>
      <c r="L9258" s="41"/>
      <c r="M9258" s="92"/>
      <c r="N9258" s="41"/>
      <c r="O9258" s="41"/>
      <c r="P9258" s="41"/>
      <c r="Q9258" s="41"/>
      <c r="R9258" s="41"/>
      <c r="S9258" s="41"/>
      <c r="T9258" s="41"/>
      <c r="U9258" s="47"/>
      <c r="V9258" s="49"/>
      <c r="W9258" s="41"/>
      <c r="X9258" s="41"/>
      <c r="Y9258" s="41"/>
      <c r="AA9258" s="37" t="str">
        <f>IF($I9258&lt;&gt;"",VLOOKUP($I9258,'Valid Values - Search'!$R$4:$T$4719,3,FALSE),"")</f>
        <v/>
      </c>
      <c r="AB9258" s="37" t="str">
        <f>IF($I9258&lt;&gt;"",VLOOKUP($I9258,'Valid Values - Search'!$R$4:$S$4719,2,FALSE),"")</f>
        <v/>
      </c>
      <c r="AC9258" s="38" t="str">
        <f t="shared" si="144"/>
        <v/>
      </c>
      <c r="AD9258" s="38"/>
    </row>
    <row r="9259" spans="1:30">
      <c r="A9259" s="46"/>
      <c r="B9259" s="47"/>
      <c r="C9259" s="49"/>
      <c r="D9259" s="41"/>
      <c r="E9259" s="41"/>
      <c r="F9259" s="41"/>
      <c r="G9259" s="50" t="str">
        <f>IF(A9259&lt;&gt;"",CONCATENATE(A9259,":",YEAR(B9259),IF(MONTH(B9259)&gt;9,MONTH(B9259),CONCATENATE(0,MONTH(B9259))),IF(DAY(B9259)&gt;9,DAY(B9259),CONCATENATE(0,DAY(B9259))),IF(HOUR(C9259)&gt;9,HOUR(C9259),CONCATENATE(0,HOUR(C9259))),IF(MINUTE(C9259)&gt;9,MINUTE(C9259),CONCATENATE(0,MINUTE(C9259))),":",VLOOKUP(F9259,'Valid Values - Results'!$D$4:$F$12,3,FALSE)),"")</f>
        <v/>
      </c>
      <c r="H9259" s="41"/>
      <c r="I9259" s="41"/>
      <c r="J9259" s="41"/>
      <c r="K9259" s="41"/>
      <c r="L9259" s="41"/>
      <c r="M9259" s="92"/>
      <c r="N9259" s="41"/>
      <c r="O9259" s="41"/>
      <c r="P9259" s="41"/>
      <c r="Q9259" s="41"/>
      <c r="R9259" s="41"/>
      <c r="S9259" s="41"/>
      <c r="T9259" s="41"/>
      <c r="U9259" s="47"/>
      <c r="V9259" s="49"/>
      <c r="W9259" s="41"/>
      <c r="X9259" s="41"/>
      <c r="Y9259" s="41"/>
      <c r="AA9259" s="37" t="str">
        <f>IF($I9259&lt;&gt;"",VLOOKUP($I9259,'Valid Values - Search'!$R$4:$T$4719,3,FALSE),"")</f>
        <v/>
      </c>
      <c r="AB9259" s="37" t="str">
        <f>IF($I9259&lt;&gt;"",VLOOKUP($I9259,'Valid Values - Search'!$R$4:$S$4719,2,FALSE),"")</f>
        <v/>
      </c>
      <c r="AC9259" s="38" t="str">
        <f t="shared" si="144"/>
        <v/>
      </c>
      <c r="AD9259" s="38"/>
    </row>
    <row r="9260" spans="1:30">
      <c r="A9260" s="46"/>
      <c r="B9260" s="47"/>
      <c r="C9260" s="49"/>
      <c r="D9260" s="41"/>
      <c r="E9260" s="41"/>
      <c r="F9260" s="41"/>
      <c r="G9260" s="50" t="str">
        <f>IF(A9260&lt;&gt;"",CONCATENATE(A9260,":",YEAR(B9260),IF(MONTH(B9260)&gt;9,MONTH(B9260),CONCATENATE(0,MONTH(B9260))),IF(DAY(B9260)&gt;9,DAY(B9260),CONCATENATE(0,DAY(B9260))),IF(HOUR(C9260)&gt;9,HOUR(C9260),CONCATENATE(0,HOUR(C9260))),IF(MINUTE(C9260)&gt;9,MINUTE(C9260),CONCATENATE(0,MINUTE(C9260))),":",VLOOKUP(F9260,'Valid Values - Results'!$D$4:$F$12,3,FALSE)),"")</f>
        <v/>
      </c>
      <c r="H9260" s="41"/>
      <c r="I9260" s="41"/>
      <c r="J9260" s="41"/>
      <c r="K9260" s="41"/>
      <c r="L9260" s="41"/>
      <c r="M9260" s="92"/>
      <c r="N9260" s="41"/>
      <c r="O9260" s="41"/>
      <c r="P9260" s="41"/>
      <c r="Q9260" s="41"/>
      <c r="R9260" s="41"/>
      <c r="S9260" s="41"/>
      <c r="T9260" s="41"/>
      <c r="U9260" s="47"/>
      <c r="V9260" s="49"/>
      <c r="W9260" s="41"/>
      <c r="X9260" s="41"/>
      <c r="Y9260" s="41"/>
      <c r="AA9260" s="37" t="str">
        <f>IF($I9260&lt;&gt;"",VLOOKUP($I9260,'Valid Values - Search'!$R$4:$T$4719,3,FALSE),"")</f>
        <v/>
      </c>
      <c r="AB9260" s="37" t="str">
        <f>IF($I9260&lt;&gt;"",VLOOKUP($I9260,'Valid Values - Search'!$R$4:$S$4719,2,FALSE),"")</f>
        <v/>
      </c>
      <c r="AC9260" s="38" t="str">
        <f t="shared" si="144"/>
        <v/>
      </c>
      <c r="AD9260" s="38"/>
    </row>
    <row r="9261" spans="1:30">
      <c r="A9261" s="46"/>
      <c r="B9261" s="47"/>
      <c r="C9261" s="49"/>
      <c r="D9261" s="41"/>
      <c r="E9261" s="41"/>
      <c r="F9261" s="41"/>
      <c r="G9261" s="50" t="str">
        <f>IF(A9261&lt;&gt;"",CONCATENATE(A9261,":",YEAR(B9261),IF(MONTH(B9261)&gt;9,MONTH(B9261),CONCATENATE(0,MONTH(B9261))),IF(DAY(B9261)&gt;9,DAY(B9261),CONCATENATE(0,DAY(B9261))),IF(HOUR(C9261)&gt;9,HOUR(C9261),CONCATENATE(0,HOUR(C9261))),IF(MINUTE(C9261)&gt;9,MINUTE(C9261),CONCATENATE(0,MINUTE(C9261))),":",VLOOKUP(F9261,'Valid Values - Results'!$D$4:$F$12,3,FALSE)),"")</f>
        <v/>
      </c>
      <c r="H9261" s="41"/>
      <c r="I9261" s="41"/>
      <c r="J9261" s="41"/>
      <c r="K9261" s="41"/>
      <c r="L9261" s="41"/>
      <c r="M9261" s="92"/>
      <c r="N9261" s="41"/>
      <c r="O9261" s="41"/>
      <c r="P9261" s="41"/>
      <c r="Q9261" s="41"/>
      <c r="R9261" s="41"/>
      <c r="S9261" s="41"/>
      <c r="T9261" s="41"/>
      <c r="U9261" s="47"/>
      <c r="V9261" s="49"/>
      <c r="W9261" s="41"/>
      <c r="X9261" s="41"/>
      <c r="Y9261" s="41"/>
      <c r="AA9261" s="37" t="str">
        <f>IF($I9261&lt;&gt;"",VLOOKUP($I9261,'Valid Values - Search'!$R$4:$T$4719,3,FALSE),"")</f>
        <v/>
      </c>
      <c r="AB9261" s="37" t="str">
        <f>IF($I9261&lt;&gt;"",VLOOKUP($I9261,'Valid Values - Search'!$R$4:$S$4719,2,FALSE),"")</f>
        <v/>
      </c>
      <c r="AC9261" s="38" t="str">
        <f t="shared" si="144"/>
        <v/>
      </c>
      <c r="AD9261" s="38"/>
    </row>
    <row r="9262" spans="1:30">
      <c r="A9262" s="46"/>
      <c r="B9262" s="47"/>
      <c r="C9262" s="49"/>
      <c r="D9262" s="41"/>
      <c r="E9262" s="41"/>
      <c r="F9262" s="41"/>
      <c r="G9262" s="50" t="str">
        <f>IF(A9262&lt;&gt;"",CONCATENATE(A9262,":",YEAR(B9262),IF(MONTH(B9262)&gt;9,MONTH(B9262),CONCATENATE(0,MONTH(B9262))),IF(DAY(B9262)&gt;9,DAY(B9262),CONCATENATE(0,DAY(B9262))),IF(HOUR(C9262)&gt;9,HOUR(C9262),CONCATENATE(0,HOUR(C9262))),IF(MINUTE(C9262)&gt;9,MINUTE(C9262),CONCATENATE(0,MINUTE(C9262))),":",VLOOKUP(F9262,'Valid Values - Results'!$D$4:$F$12,3,FALSE)),"")</f>
        <v/>
      </c>
      <c r="H9262" s="41"/>
      <c r="I9262" s="41"/>
      <c r="J9262" s="41"/>
      <c r="K9262" s="41"/>
      <c r="L9262" s="41"/>
      <c r="M9262" s="92"/>
      <c r="N9262" s="41"/>
      <c r="O9262" s="41"/>
      <c r="P9262" s="41"/>
      <c r="Q9262" s="41"/>
      <c r="R9262" s="41"/>
      <c r="S9262" s="41"/>
      <c r="T9262" s="41"/>
      <c r="U9262" s="47"/>
      <c r="V9262" s="49"/>
      <c r="W9262" s="41"/>
      <c r="X9262" s="41"/>
      <c r="Y9262" s="41"/>
      <c r="AA9262" s="37" t="str">
        <f>IF($I9262&lt;&gt;"",VLOOKUP($I9262,'Valid Values - Search'!$R$4:$T$4719,3,FALSE),"")</f>
        <v/>
      </c>
      <c r="AB9262" s="37" t="str">
        <f>IF($I9262&lt;&gt;"",VLOOKUP($I9262,'Valid Values - Search'!$R$4:$S$4719,2,FALSE),"")</f>
        <v/>
      </c>
      <c r="AC9262" s="38" t="str">
        <f t="shared" si="144"/>
        <v/>
      </c>
      <c r="AD9262" s="38"/>
    </row>
    <row r="9263" spans="1:30">
      <c r="A9263" s="46"/>
      <c r="B9263" s="47"/>
      <c r="C9263" s="49"/>
      <c r="D9263" s="41"/>
      <c r="E9263" s="41"/>
      <c r="F9263" s="41"/>
      <c r="G9263" s="50" t="str">
        <f>IF(A9263&lt;&gt;"",CONCATENATE(A9263,":",YEAR(B9263),IF(MONTH(B9263)&gt;9,MONTH(B9263),CONCATENATE(0,MONTH(B9263))),IF(DAY(B9263)&gt;9,DAY(B9263),CONCATENATE(0,DAY(B9263))),IF(HOUR(C9263)&gt;9,HOUR(C9263),CONCATENATE(0,HOUR(C9263))),IF(MINUTE(C9263)&gt;9,MINUTE(C9263),CONCATENATE(0,MINUTE(C9263))),":",VLOOKUP(F9263,'Valid Values - Results'!$D$4:$F$12,3,FALSE)),"")</f>
        <v/>
      </c>
      <c r="H9263" s="41"/>
      <c r="I9263" s="41"/>
      <c r="J9263" s="41"/>
      <c r="K9263" s="41"/>
      <c r="L9263" s="41"/>
      <c r="M9263" s="92"/>
      <c r="N9263" s="41"/>
      <c r="O9263" s="41"/>
      <c r="P9263" s="41"/>
      <c r="Q9263" s="41"/>
      <c r="R9263" s="41"/>
      <c r="S9263" s="41"/>
      <c r="T9263" s="41"/>
      <c r="U9263" s="47"/>
      <c r="V9263" s="49"/>
      <c r="W9263" s="41"/>
      <c r="X9263" s="41"/>
      <c r="Y9263" s="41"/>
      <c r="AA9263" s="37" t="str">
        <f>IF($I9263&lt;&gt;"",VLOOKUP($I9263,'Valid Values - Search'!$R$4:$T$4719,3,FALSE),"")</f>
        <v/>
      </c>
      <c r="AB9263" s="37" t="str">
        <f>IF($I9263&lt;&gt;"",VLOOKUP($I9263,'Valid Values - Search'!$R$4:$S$4719,2,FALSE),"")</f>
        <v/>
      </c>
      <c r="AC9263" s="38" t="str">
        <f t="shared" si="144"/>
        <v/>
      </c>
      <c r="AD9263" s="38"/>
    </row>
    <row r="9264" spans="1:30">
      <c r="A9264" s="46"/>
      <c r="B9264" s="47"/>
      <c r="C9264" s="49"/>
      <c r="D9264" s="41"/>
      <c r="E9264" s="41"/>
      <c r="F9264" s="41"/>
      <c r="G9264" s="50" t="str">
        <f>IF(A9264&lt;&gt;"",CONCATENATE(A9264,":",YEAR(B9264),IF(MONTH(B9264)&gt;9,MONTH(B9264),CONCATENATE(0,MONTH(B9264))),IF(DAY(B9264)&gt;9,DAY(B9264),CONCATENATE(0,DAY(B9264))),IF(HOUR(C9264)&gt;9,HOUR(C9264),CONCATENATE(0,HOUR(C9264))),IF(MINUTE(C9264)&gt;9,MINUTE(C9264),CONCATENATE(0,MINUTE(C9264))),":",VLOOKUP(F9264,'Valid Values - Results'!$D$4:$F$12,3,FALSE)),"")</f>
        <v/>
      </c>
      <c r="H9264" s="41"/>
      <c r="I9264" s="41"/>
      <c r="J9264" s="41"/>
      <c r="K9264" s="41"/>
      <c r="L9264" s="41"/>
      <c r="M9264" s="92"/>
      <c r="N9264" s="41"/>
      <c r="O9264" s="41"/>
      <c r="P9264" s="41"/>
      <c r="Q9264" s="41"/>
      <c r="R9264" s="41"/>
      <c r="S9264" s="41"/>
      <c r="T9264" s="41"/>
      <c r="U9264" s="47"/>
      <c r="V9264" s="49"/>
      <c r="W9264" s="41"/>
      <c r="X9264" s="41"/>
      <c r="Y9264" s="41"/>
      <c r="AA9264" s="37" t="str">
        <f>IF($I9264&lt;&gt;"",VLOOKUP($I9264,'Valid Values - Search'!$R$4:$T$4719,3,FALSE),"")</f>
        <v/>
      </c>
      <c r="AB9264" s="37" t="str">
        <f>IF($I9264&lt;&gt;"",VLOOKUP($I9264,'Valid Values - Search'!$R$4:$S$4719,2,FALSE),"")</f>
        <v/>
      </c>
      <c r="AC9264" s="38" t="str">
        <f t="shared" si="144"/>
        <v/>
      </c>
      <c r="AD9264" s="38"/>
    </row>
    <row r="9265" spans="1:30">
      <c r="A9265" s="46"/>
      <c r="B9265" s="47"/>
      <c r="C9265" s="49"/>
      <c r="D9265" s="41"/>
      <c r="E9265" s="41"/>
      <c r="F9265" s="41"/>
      <c r="G9265" s="50" t="str">
        <f>IF(A9265&lt;&gt;"",CONCATENATE(A9265,":",YEAR(B9265),IF(MONTH(B9265)&gt;9,MONTH(B9265),CONCATENATE(0,MONTH(B9265))),IF(DAY(B9265)&gt;9,DAY(B9265),CONCATENATE(0,DAY(B9265))),IF(HOUR(C9265)&gt;9,HOUR(C9265),CONCATENATE(0,HOUR(C9265))),IF(MINUTE(C9265)&gt;9,MINUTE(C9265),CONCATENATE(0,MINUTE(C9265))),":",VLOOKUP(F9265,'Valid Values - Results'!$D$4:$F$12,3,FALSE)),"")</f>
        <v/>
      </c>
      <c r="H9265" s="41"/>
      <c r="I9265" s="41"/>
      <c r="J9265" s="41"/>
      <c r="K9265" s="41"/>
      <c r="L9265" s="41"/>
      <c r="M9265" s="92"/>
      <c r="N9265" s="41"/>
      <c r="O9265" s="41"/>
      <c r="P9265" s="41"/>
      <c r="Q9265" s="41"/>
      <c r="R9265" s="41"/>
      <c r="S9265" s="41"/>
      <c r="T9265" s="41"/>
      <c r="U9265" s="47"/>
      <c r="V9265" s="49"/>
      <c r="W9265" s="41"/>
      <c r="X9265" s="41"/>
      <c r="Y9265" s="41"/>
      <c r="AA9265" s="37" t="str">
        <f>IF($I9265&lt;&gt;"",VLOOKUP($I9265,'Valid Values - Search'!$R$4:$T$4719,3,FALSE),"")</f>
        <v/>
      </c>
      <c r="AB9265" s="37" t="str">
        <f>IF($I9265&lt;&gt;"",VLOOKUP($I9265,'Valid Values - Search'!$R$4:$S$4719,2,FALSE),"")</f>
        <v/>
      </c>
      <c r="AC9265" s="38" t="str">
        <f t="shared" si="144"/>
        <v/>
      </c>
      <c r="AD9265" s="38"/>
    </row>
    <row r="9266" spans="1:30">
      <c r="A9266" s="46"/>
      <c r="B9266" s="47"/>
      <c r="C9266" s="49"/>
      <c r="D9266" s="41"/>
      <c r="E9266" s="41"/>
      <c r="F9266" s="41"/>
      <c r="G9266" s="50" t="str">
        <f>IF(A9266&lt;&gt;"",CONCATENATE(A9266,":",YEAR(B9266),IF(MONTH(B9266)&gt;9,MONTH(B9266),CONCATENATE(0,MONTH(B9266))),IF(DAY(B9266)&gt;9,DAY(B9266),CONCATENATE(0,DAY(B9266))),IF(HOUR(C9266)&gt;9,HOUR(C9266),CONCATENATE(0,HOUR(C9266))),IF(MINUTE(C9266)&gt;9,MINUTE(C9266),CONCATENATE(0,MINUTE(C9266))),":",VLOOKUP(F9266,'Valid Values - Results'!$D$4:$F$12,3,FALSE)),"")</f>
        <v/>
      </c>
      <c r="H9266" s="41"/>
      <c r="I9266" s="41"/>
      <c r="J9266" s="41"/>
      <c r="K9266" s="41"/>
      <c r="L9266" s="41"/>
      <c r="M9266" s="92"/>
      <c r="N9266" s="41"/>
      <c r="O9266" s="41"/>
      <c r="P9266" s="41"/>
      <c r="Q9266" s="41"/>
      <c r="R9266" s="41"/>
      <c r="S9266" s="41"/>
      <c r="T9266" s="41"/>
      <c r="U9266" s="47"/>
      <c r="V9266" s="49"/>
      <c r="W9266" s="41"/>
      <c r="X9266" s="41"/>
      <c r="Y9266" s="41"/>
      <c r="AA9266" s="37" t="str">
        <f>IF($I9266&lt;&gt;"",VLOOKUP($I9266,'Valid Values - Search'!$R$4:$T$4719,3,FALSE),"")</f>
        <v/>
      </c>
      <c r="AB9266" s="37" t="str">
        <f>IF($I9266&lt;&gt;"",VLOOKUP($I9266,'Valid Values - Search'!$R$4:$S$4719,2,FALSE),"")</f>
        <v/>
      </c>
      <c r="AC9266" s="38" t="str">
        <f t="shared" si="144"/>
        <v/>
      </c>
      <c r="AD9266" s="38"/>
    </row>
    <row r="9267" spans="1:30">
      <c r="A9267" s="46"/>
      <c r="B9267" s="47"/>
      <c r="C9267" s="49"/>
      <c r="D9267" s="41"/>
      <c r="E9267" s="41"/>
      <c r="F9267" s="41"/>
      <c r="G9267" s="50" t="str">
        <f>IF(A9267&lt;&gt;"",CONCATENATE(A9267,":",YEAR(B9267),IF(MONTH(B9267)&gt;9,MONTH(B9267),CONCATENATE(0,MONTH(B9267))),IF(DAY(B9267)&gt;9,DAY(B9267),CONCATENATE(0,DAY(B9267))),IF(HOUR(C9267)&gt;9,HOUR(C9267),CONCATENATE(0,HOUR(C9267))),IF(MINUTE(C9267)&gt;9,MINUTE(C9267),CONCATENATE(0,MINUTE(C9267))),":",VLOOKUP(F9267,'Valid Values - Results'!$D$4:$F$12,3,FALSE)),"")</f>
        <v/>
      </c>
      <c r="H9267" s="41"/>
      <c r="I9267" s="41"/>
      <c r="J9267" s="41"/>
      <c r="K9267" s="41"/>
      <c r="L9267" s="41"/>
      <c r="M9267" s="92"/>
      <c r="N9267" s="41"/>
      <c r="O9267" s="41"/>
      <c r="P9267" s="41"/>
      <c r="Q9267" s="41"/>
      <c r="R9267" s="41"/>
      <c r="S9267" s="41"/>
      <c r="T9267" s="41"/>
      <c r="U9267" s="47"/>
      <c r="V9267" s="49"/>
      <c r="W9267" s="41"/>
      <c r="X9267" s="41"/>
      <c r="Y9267" s="41"/>
      <c r="AA9267" s="37" t="str">
        <f>IF($I9267&lt;&gt;"",VLOOKUP($I9267,'Valid Values - Search'!$R$4:$T$4719,3,FALSE),"")</f>
        <v/>
      </c>
      <c r="AB9267" s="37" t="str">
        <f>IF($I9267&lt;&gt;"",VLOOKUP($I9267,'Valid Values - Search'!$R$4:$S$4719,2,FALSE),"")</f>
        <v/>
      </c>
      <c r="AC9267" s="38" t="str">
        <f t="shared" si="144"/>
        <v/>
      </c>
      <c r="AD9267" s="38"/>
    </row>
    <row r="9268" spans="1:30">
      <c r="A9268" s="46"/>
      <c r="B9268" s="47"/>
      <c r="C9268" s="49"/>
      <c r="D9268" s="41"/>
      <c r="E9268" s="41"/>
      <c r="F9268" s="41"/>
      <c r="G9268" s="50" t="str">
        <f>IF(A9268&lt;&gt;"",CONCATENATE(A9268,":",YEAR(B9268),IF(MONTH(B9268)&gt;9,MONTH(B9268),CONCATENATE(0,MONTH(B9268))),IF(DAY(B9268)&gt;9,DAY(B9268),CONCATENATE(0,DAY(B9268))),IF(HOUR(C9268)&gt;9,HOUR(C9268),CONCATENATE(0,HOUR(C9268))),IF(MINUTE(C9268)&gt;9,MINUTE(C9268),CONCATENATE(0,MINUTE(C9268))),":",VLOOKUP(F9268,'Valid Values - Results'!$D$4:$F$12,3,FALSE)),"")</f>
        <v/>
      </c>
      <c r="H9268" s="41"/>
      <c r="I9268" s="41"/>
      <c r="J9268" s="41"/>
      <c r="K9268" s="41"/>
      <c r="L9268" s="41"/>
      <c r="M9268" s="92"/>
      <c r="N9268" s="41"/>
      <c r="O9268" s="41"/>
      <c r="P9268" s="41"/>
      <c r="Q9268" s="41"/>
      <c r="R9268" s="41"/>
      <c r="S9268" s="41"/>
      <c r="T9268" s="41"/>
      <c r="U9268" s="47"/>
      <c r="V9268" s="49"/>
      <c r="W9268" s="41"/>
      <c r="X9268" s="41"/>
      <c r="Y9268" s="41"/>
      <c r="AA9268" s="37" t="str">
        <f>IF($I9268&lt;&gt;"",VLOOKUP($I9268,'Valid Values - Search'!$R$4:$T$4719,3,FALSE),"")</f>
        <v/>
      </c>
      <c r="AB9268" s="37" t="str">
        <f>IF($I9268&lt;&gt;"",VLOOKUP($I9268,'Valid Values - Search'!$R$4:$S$4719,2,FALSE),"")</f>
        <v/>
      </c>
      <c r="AC9268" s="38" t="str">
        <f t="shared" si="144"/>
        <v/>
      </c>
      <c r="AD9268" s="38"/>
    </row>
    <row r="9269" spans="1:30">
      <c r="A9269" s="46"/>
      <c r="B9269" s="47"/>
      <c r="C9269" s="49"/>
      <c r="D9269" s="41"/>
      <c r="E9269" s="41"/>
      <c r="F9269" s="41"/>
      <c r="G9269" s="50" t="str">
        <f>IF(A9269&lt;&gt;"",CONCATENATE(A9269,":",YEAR(B9269),IF(MONTH(B9269)&gt;9,MONTH(B9269),CONCATENATE(0,MONTH(B9269))),IF(DAY(B9269)&gt;9,DAY(B9269),CONCATENATE(0,DAY(B9269))),IF(HOUR(C9269)&gt;9,HOUR(C9269),CONCATENATE(0,HOUR(C9269))),IF(MINUTE(C9269)&gt;9,MINUTE(C9269),CONCATENATE(0,MINUTE(C9269))),":",VLOOKUP(F9269,'Valid Values - Results'!$D$4:$F$12,3,FALSE)),"")</f>
        <v/>
      </c>
      <c r="H9269" s="41"/>
      <c r="I9269" s="41"/>
      <c r="J9269" s="41"/>
      <c r="K9269" s="41"/>
      <c r="L9269" s="41"/>
      <c r="M9269" s="92"/>
      <c r="N9269" s="41"/>
      <c r="O9269" s="41"/>
      <c r="P9269" s="41"/>
      <c r="Q9269" s="41"/>
      <c r="R9269" s="41"/>
      <c r="S9269" s="41"/>
      <c r="T9269" s="41"/>
      <c r="U9269" s="47"/>
      <c r="V9269" s="49"/>
      <c r="W9269" s="41"/>
      <c r="X9269" s="41"/>
      <c r="Y9269" s="41"/>
      <c r="AA9269" s="37" t="str">
        <f>IF($I9269&lt;&gt;"",VLOOKUP($I9269,'Valid Values - Search'!$R$4:$T$4719,3,FALSE),"")</f>
        <v/>
      </c>
      <c r="AB9269" s="37" t="str">
        <f>IF($I9269&lt;&gt;"",VLOOKUP($I9269,'Valid Values - Search'!$R$4:$S$4719,2,FALSE),"")</f>
        <v/>
      </c>
      <c r="AC9269" s="38" t="str">
        <f t="shared" si="144"/>
        <v/>
      </c>
      <c r="AD9269" s="38"/>
    </row>
    <row r="9270" spans="1:30">
      <c r="A9270" s="46"/>
      <c r="B9270" s="47"/>
      <c r="C9270" s="49"/>
      <c r="D9270" s="41"/>
      <c r="E9270" s="41"/>
      <c r="F9270" s="41"/>
      <c r="G9270" s="50" t="str">
        <f>IF(A9270&lt;&gt;"",CONCATENATE(A9270,":",YEAR(B9270),IF(MONTH(B9270)&gt;9,MONTH(B9270),CONCATENATE(0,MONTH(B9270))),IF(DAY(B9270)&gt;9,DAY(B9270),CONCATENATE(0,DAY(B9270))),IF(HOUR(C9270)&gt;9,HOUR(C9270),CONCATENATE(0,HOUR(C9270))),IF(MINUTE(C9270)&gt;9,MINUTE(C9270),CONCATENATE(0,MINUTE(C9270))),":",VLOOKUP(F9270,'Valid Values - Results'!$D$4:$F$12,3,FALSE)),"")</f>
        <v/>
      </c>
      <c r="H9270" s="41"/>
      <c r="I9270" s="41"/>
      <c r="J9270" s="41"/>
      <c r="K9270" s="41"/>
      <c r="L9270" s="41"/>
      <c r="M9270" s="92"/>
      <c r="N9270" s="41"/>
      <c r="O9270" s="41"/>
      <c r="P9270" s="41"/>
      <c r="Q9270" s="41"/>
      <c r="R9270" s="41"/>
      <c r="S9270" s="41"/>
      <c r="T9270" s="41"/>
      <c r="U9270" s="47"/>
      <c r="V9270" s="49"/>
      <c r="W9270" s="41"/>
      <c r="X9270" s="41"/>
      <c r="Y9270" s="41"/>
      <c r="AA9270" s="37" t="str">
        <f>IF($I9270&lt;&gt;"",VLOOKUP($I9270,'Valid Values - Search'!$R$4:$T$4719,3,FALSE),"")</f>
        <v/>
      </c>
      <c r="AB9270" s="37" t="str">
        <f>IF($I9270&lt;&gt;"",VLOOKUP($I9270,'Valid Values - Search'!$R$4:$S$4719,2,FALSE),"")</f>
        <v/>
      </c>
      <c r="AC9270" s="38" t="str">
        <f t="shared" si="144"/>
        <v/>
      </c>
      <c r="AD9270" s="38"/>
    </row>
    <row r="9271" spans="1:30">
      <c r="A9271" s="46"/>
      <c r="B9271" s="47"/>
      <c r="C9271" s="49"/>
      <c r="D9271" s="41"/>
      <c r="E9271" s="41"/>
      <c r="F9271" s="41"/>
      <c r="G9271" s="50" t="str">
        <f>IF(A9271&lt;&gt;"",CONCATENATE(A9271,":",YEAR(B9271),IF(MONTH(B9271)&gt;9,MONTH(B9271),CONCATENATE(0,MONTH(B9271))),IF(DAY(B9271)&gt;9,DAY(B9271),CONCATENATE(0,DAY(B9271))),IF(HOUR(C9271)&gt;9,HOUR(C9271),CONCATENATE(0,HOUR(C9271))),IF(MINUTE(C9271)&gt;9,MINUTE(C9271),CONCATENATE(0,MINUTE(C9271))),":",VLOOKUP(F9271,'Valid Values - Results'!$D$4:$F$12,3,FALSE)),"")</f>
        <v/>
      </c>
      <c r="H9271" s="41"/>
      <c r="I9271" s="41"/>
      <c r="J9271" s="41"/>
      <c r="K9271" s="41"/>
      <c r="L9271" s="41"/>
      <c r="M9271" s="92"/>
      <c r="N9271" s="41"/>
      <c r="O9271" s="41"/>
      <c r="P9271" s="41"/>
      <c r="Q9271" s="41"/>
      <c r="R9271" s="41"/>
      <c r="S9271" s="41"/>
      <c r="T9271" s="41"/>
      <c r="U9271" s="47"/>
      <c r="V9271" s="49"/>
      <c r="W9271" s="41"/>
      <c r="X9271" s="41"/>
      <c r="Y9271" s="41"/>
      <c r="AA9271" s="37" t="str">
        <f>IF($I9271&lt;&gt;"",VLOOKUP($I9271,'Valid Values - Search'!$R$4:$T$4719,3,FALSE),"")</f>
        <v/>
      </c>
      <c r="AB9271" s="37" t="str">
        <f>IF($I9271&lt;&gt;"",VLOOKUP($I9271,'Valid Values - Search'!$R$4:$S$4719,2,FALSE),"")</f>
        <v/>
      </c>
      <c r="AC9271" s="38" t="str">
        <f t="shared" si="144"/>
        <v/>
      </c>
      <c r="AD9271" s="38"/>
    </row>
    <row r="9272" spans="1:30">
      <c r="A9272" s="46"/>
      <c r="B9272" s="47"/>
      <c r="C9272" s="49"/>
      <c r="D9272" s="41"/>
      <c r="E9272" s="41"/>
      <c r="F9272" s="41"/>
      <c r="G9272" s="50" t="str">
        <f>IF(A9272&lt;&gt;"",CONCATENATE(A9272,":",YEAR(B9272),IF(MONTH(B9272)&gt;9,MONTH(B9272),CONCATENATE(0,MONTH(B9272))),IF(DAY(B9272)&gt;9,DAY(B9272),CONCATENATE(0,DAY(B9272))),IF(HOUR(C9272)&gt;9,HOUR(C9272),CONCATENATE(0,HOUR(C9272))),IF(MINUTE(C9272)&gt;9,MINUTE(C9272),CONCATENATE(0,MINUTE(C9272))),":",VLOOKUP(F9272,'Valid Values - Results'!$D$4:$F$12,3,FALSE)),"")</f>
        <v/>
      </c>
      <c r="H9272" s="41"/>
      <c r="I9272" s="41"/>
      <c r="J9272" s="41"/>
      <c r="K9272" s="41"/>
      <c r="L9272" s="41"/>
      <c r="M9272" s="92"/>
      <c r="N9272" s="41"/>
      <c r="O9272" s="41"/>
      <c r="P9272" s="41"/>
      <c r="Q9272" s="41"/>
      <c r="R9272" s="41"/>
      <c r="S9272" s="41"/>
      <c r="T9272" s="41"/>
      <c r="U9272" s="47"/>
      <c r="V9272" s="49"/>
      <c r="W9272" s="41"/>
      <c r="X9272" s="41"/>
      <c r="Y9272" s="41"/>
      <c r="AA9272" s="37" t="str">
        <f>IF($I9272&lt;&gt;"",VLOOKUP($I9272,'Valid Values - Search'!$R$4:$T$4719,3,FALSE),"")</f>
        <v/>
      </c>
      <c r="AB9272" s="37" t="str">
        <f>IF($I9272&lt;&gt;"",VLOOKUP($I9272,'Valid Values - Search'!$R$4:$S$4719,2,FALSE),"")</f>
        <v/>
      </c>
      <c r="AC9272" s="38" t="str">
        <f t="shared" si="144"/>
        <v/>
      </c>
      <c r="AD9272" s="38"/>
    </row>
    <row r="9273" spans="1:30">
      <c r="A9273" s="46"/>
      <c r="B9273" s="47"/>
      <c r="C9273" s="49"/>
      <c r="D9273" s="41"/>
      <c r="E9273" s="41"/>
      <c r="F9273" s="41"/>
      <c r="G9273" s="50" t="str">
        <f>IF(A9273&lt;&gt;"",CONCATENATE(A9273,":",YEAR(B9273),IF(MONTH(B9273)&gt;9,MONTH(B9273),CONCATENATE(0,MONTH(B9273))),IF(DAY(B9273)&gt;9,DAY(B9273),CONCATENATE(0,DAY(B9273))),IF(HOUR(C9273)&gt;9,HOUR(C9273),CONCATENATE(0,HOUR(C9273))),IF(MINUTE(C9273)&gt;9,MINUTE(C9273),CONCATENATE(0,MINUTE(C9273))),":",VLOOKUP(F9273,'Valid Values - Results'!$D$4:$F$12,3,FALSE)),"")</f>
        <v/>
      </c>
      <c r="H9273" s="41"/>
      <c r="I9273" s="41"/>
      <c r="J9273" s="41"/>
      <c r="K9273" s="41"/>
      <c r="L9273" s="41"/>
      <c r="M9273" s="92"/>
      <c r="N9273" s="41"/>
      <c r="O9273" s="41"/>
      <c r="P9273" s="41"/>
      <c r="Q9273" s="41"/>
      <c r="R9273" s="41"/>
      <c r="S9273" s="41"/>
      <c r="T9273" s="41"/>
      <c r="U9273" s="47"/>
      <c r="V9273" s="49"/>
      <c r="W9273" s="41"/>
      <c r="X9273" s="41"/>
      <c r="Y9273" s="41"/>
      <c r="AA9273" s="37" t="str">
        <f>IF($I9273&lt;&gt;"",VLOOKUP($I9273,'Valid Values - Search'!$R$4:$T$4719,3,FALSE),"")</f>
        <v/>
      </c>
      <c r="AB9273" s="37" t="str">
        <f>IF($I9273&lt;&gt;"",VLOOKUP($I9273,'Valid Values - Search'!$R$4:$S$4719,2,FALSE),"")</f>
        <v/>
      </c>
      <c r="AC9273" s="38" t="str">
        <f t="shared" si="144"/>
        <v/>
      </c>
      <c r="AD9273" s="38"/>
    </row>
    <row r="9274" spans="1:30">
      <c r="A9274" s="46"/>
      <c r="B9274" s="47"/>
      <c r="C9274" s="49"/>
      <c r="D9274" s="41"/>
      <c r="E9274" s="41"/>
      <c r="F9274" s="41"/>
      <c r="G9274" s="50" t="str">
        <f>IF(A9274&lt;&gt;"",CONCATENATE(A9274,":",YEAR(B9274),IF(MONTH(B9274)&gt;9,MONTH(B9274),CONCATENATE(0,MONTH(B9274))),IF(DAY(B9274)&gt;9,DAY(B9274),CONCATENATE(0,DAY(B9274))),IF(HOUR(C9274)&gt;9,HOUR(C9274),CONCATENATE(0,HOUR(C9274))),IF(MINUTE(C9274)&gt;9,MINUTE(C9274),CONCATENATE(0,MINUTE(C9274))),":",VLOOKUP(F9274,'Valid Values - Results'!$D$4:$F$12,3,FALSE)),"")</f>
        <v/>
      </c>
      <c r="H9274" s="41"/>
      <c r="I9274" s="41"/>
      <c r="J9274" s="41"/>
      <c r="K9274" s="41"/>
      <c r="L9274" s="41"/>
      <c r="M9274" s="92"/>
      <c r="N9274" s="41"/>
      <c r="O9274" s="41"/>
      <c r="P9274" s="41"/>
      <c r="Q9274" s="41"/>
      <c r="R9274" s="41"/>
      <c r="S9274" s="41"/>
      <c r="T9274" s="41"/>
      <c r="U9274" s="47"/>
      <c r="V9274" s="49"/>
      <c r="W9274" s="41"/>
      <c r="X9274" s="41"/>
      <c r="Y9274" s="41"/>
      <c r="AA9274" s="37" t="str">
        <f>IF($I9274&lt;&gt;"",VLOOKUP($I9274,'Valid Values - Search'!$R$4:$T$4719,3,FALSE),"")</f>
        <v/>
      </c>
      <c r="AB9274" s="37" t="str">
        <f>IF($I9274&lt;&gt;"",VLOOKUP($I9274,'Valid Values - Search'!$R$4:$S$4719,2,FALSE),"")</f>
        <v/>
      </c>
      <c r="AC9274" s="38" t="str">
        <f t="shared" si="144"/>
        <v/>
      </c>
      <c r="AD9274" s="38"/>
    </row>
    <row r="9275" spans="1:30">
      <c r="A9275" s="46"/>
      <c r="B9275" s="47"/>
      <c r="C9275" s="49"/>
      <c r="D9275" s="41"/>
      <c r="E9275" s="41"/>
      <c r="F9275" s="41"/>
      <c r="G9275" s="50" t="str">
        <f>IF(A9275&lt;&gt;"",CONCATENATE(A9275,":",YEAR(B9275),IF(MONTH(B9275)&gt;9,MONTH(B9275),CONCATENATE(0,MONTH(B9275))),IF(DAY(B9275)&gt;9,DAY(B9275),CONCATENATE(0,DAY(B9275))),IF(HOUR(C9275)&gt;9,HOUR(C9275),CONCATENATE(0,HOUR(C9275))),IF(MINUTE(C9275)&gt;9,MINUTE(C9275),CONCATENATE(0,MINUTE(C9275))),":",VLOOKUP(F9275,'Valid Values - Results'!$D$4:$F$12,3,FALSE)),"")</f>
        <v/>
      </c>
      <c r="H9275" s="41"/>
      <c r="I9275" s="41"/>
      <c r="J9275" s="41"/>
      <c r="K9275" s="41"/>
      <c r="L9275" s="41"/>
      <c r="M9275" s="92"/>
      <c r="N9275" s="41"/>
      <c r="O9275" s="41"/>
      <c r="P9275" s="41"/>
      <c r="Q9275" s="41"/>
      <c r="R9275" s="41"/>
      <c r="S9275" s="41"/>
      <c r="T9275" s="41"/>
      <c r="U9275" s="47"/>
      <c r="V9275" s="49"/>
      <c r="W9275" s="41"/>
      <c r="X9275" s="41"/>
      <c r="Y9275" s="41"/>
      <c r="AA9275" s="37" t="str">
        <f>IF($I9275&lt;&gt;"",VLOOKUP($I9275,'Valid Values - Search'!$R$4:$T$4719,3,FALSE),"")</f>
        <v/>
      </c>
      <c r="AB9275" s="37" t="str">
        <f>IF($I9275&lt;&gt;"",VLOOKUP($I9275,'Valid Values - Search'!$R$4:$S$4719,2,FALSE),"")</f>
        <v/>
      </c>
      <c r="AC9275" s="38" t="str">
        <f t="shared" si="144"/>
        <v/>
      </c>
      <c r="AD9275" s="38"/>
    </row>
    <row r="9276" spans="1:30">
      <c r="A9276" s="46"/>
      <c r="B9276" s="47"/>
      <c r="C9276" s="49"/>
      <c r="D9276" s="41"/>
      <c r="E9276" s="41"/>
      <c r="F9276" s="41"/>
      <c r="G9276" s="50" t="str">
        <f>IF(A9276&lt;&gt;"",CONCATENATE(A9276,":",YEAR(B9276),IF(MONTH(B9276)&gt;9,MONTH(B9276),CONCATENATE(0,MONTH(B9276))),IF(DAY(B9276)&gt;9,DAY(B9276),CONCATENATE(0,DAY(B9276))),IF(HOUR(C9276)&gt;9,HOUR(C9276),CONCATENATE(0,HOUR(C9276))),IF(MINUTE(C9276)&gt;9,MINUTE(C9276),CONCATENATE(0,MINUTE(C9276))),":",VLOOKUP(F9276,'Valid Values - Results'!$D$4:$F$12,3,FALSE)),"")</f>
        <v/>
      </c>
      <c r="H9276" s="41"/>
      <c r="I9276" s="41"/>
      <c r="J9276" s="41"/>
      <c r="K9276" s="41"/>
      <c r="L9276" s="41"/>
      <c r="M9276" s="92"/>
      <c r="N9276" s="41"/>
      <c r="O9276" s="41"/>
      <c r="P9276" s="41"/>
      <c r="Q9276" s="41"/>
      <c r="R9276" s="41"/>
      <c r="S9276" s="41"/>
      <c r="T9276" s="41"/>
      <c r="U9276" s="47"/>
      <c r="V9276" s="49"/>
      <c r="W9276" s="41"/>
      <c r="X9276" s="41"/>
      <c r="Y9276" s="41"/>
      <c r="AA9276" s="37" t="str">
        <f>IF($I9276&lt;&gt;"",VLOOKUP($I9276,'Valid Values - Search'!$R$4:$T$4719,3,FALSE),"")</f>
        <v/>
      </c>
      <c r="AB9276" s="37" t="str">
        <f>IF($I9276&lt;&gt;"",VLOOKUP($I9276,'Valid Values - Search'!$R$4:$S$4719,2,FALSE),"")</f>
        <v/>
      </c>
      <c r="AC9276" s="38" t="str">
        <f t="shared" si="144"/>
        <v/>
      </c>
      <c r="AD9276" s="38"/>
    </row>
    <row r="9277" spans="1:30">
      <c r="A9277" s="46"/>
      <c r="B9277" s="47"/>
      <c r="C9277" s="49"/>
      <c r="D9277" s="41"/>
      <c r="E9277" s="41"/>
      <c r="F9277" s="41"/>
      <c r="G9277" s="50" t="str">
        <f>IF(A9277&lt;&gt;"",CONCATENATE(A9277,":",YEAR(B9277),IF(MONTH(B9277)&gt;9,MONTH(B9277),CONCATENATE(0,MONTH(B9277))),IF(DAY(B9277)&gt;9,DAY(B9277),CONCATENATE(0,DAY(B9277))),IF(HOUR(C9277)&gt;9,HOUR(C9277),CONCATENATE(0,HOUR(C9277))),IF(MINUTE(C9277)&gt;9,MINUTE(C9277),CONCATENATE(0,MINUTE(C9277))),":",VLOOKUP(F9277,'Valid Values - Results'!$D$4:$F$12,3,FALSE)),"")</f>
        <v/>
      </c>
      <c r="H9277" s="41"/>
      <c r="I9277" s="41"/>
      <c r="J9277" s="41"/>
      <c r="K9277" s="41"/>
      <c r="L9277" s="41"/>
      <c r="M9277" s="92"/>
      <c r="N9277" s="41"/>
      <c r="O9277" s="41"/>
      <c r="P9277" s="41"/>
      <c r="Q9277" s="41"/>
      <c r="R9277" s="41"/>
      <c r="S9277" s="41"/>
      <c r="T9277" s="41"/>
      <c r="U9277" s="47"/>
      <c r="V9277" s="49"/>
      <c r="W9277" s="41"/>
      <c r="X9277" s="41"/>
      <c r="Y9277" s="41"/>
      <c r="AA9277" s="37" t="str">
        <f>IF($I9277&lt;&gt;"",VLOOKUP($I9277,'Valid Values - Search'!$R$4:$T$4719,3,FALSE),"")</f>
        <v/>
      </c>
      <c r="AB9277" s="37" t="str">
        <f>IF($I9277&lt;&gt;"",VLOOKUP($I9277,'Valid Values - Search'!$R$4:$S$4719,2,FALSE),"")</f>
        <v/>
      </c>
      <c r="AC9277" s="38" t="str">
        <f t="shared" si="144"/>
        <v/>
      </c>
      <c r="AD9277" s="38"/>
    </row>
    <row r="9278" spans="1:30">
      <c r="A9278" s="46"/>
      <c r="B9278" s="47"/>
      <c r="C9278" s="49"/>
      <c r="D9278" s="41"/>
      <c r="E9278" s="41"/>
      <c r="F9278" s="41"/>
      <c r="G9278" s="50" t="str">
        <f>IF(A9278&lt;&gt;"",CONCATENATE(A9278,":",YEAR(B9278),IF(MONTH(B9278)&gt;9,MONTH(B9278),CONCATENATE(0,MONTH(B9278))),IF(DAY(B9278)&gt;9,DAY(B9278),CONCATENATE(0,DAY(B9278))),IF(HOUR(C9278)&gt;9,HOUR(C9278),CONCATENATE(0,HOUR(C9278))),IF(MINUTE(C9278)&gt;9,MINUTE(C9278),CONCATENATE(0,MINUTE(C9278))),":",VLOOKUP(F9278,'Valid Values - Results'!$D$4:$F$12,3,FALSE)),"")</f>
        <v/>
      </c>
      <c r="H9278" s="41"/>
      <c r="I9278" s="41"/>
      <c r="J9278" s="41"/>
      <c r="K9278" s="41"/>
      <c r="L9278" s="41"/>
      <c r="M9278" s="92"/>
      <c r="N9278" s="41"/>
      <c r="O9278" s="41"/>
      <c r="P9278" s="41"/>
      <c r="Q9278" s="41"/>
      <c r="R9278" s="41"/>
      <c r="S9278" s="41"/>
      <c r="T9278" s="41"/>
      <c r="U9278" s="47"/>
      <c r="V9278" s="49"/>
      <c r="W9278" s="41"/>
      <c r="X9278" s="41"/>
      <c r="Y9278" s="41"/>
      <c r="AA9278" s="37" t="str">
        <f>IF($I9278&lt;&gt;"",VLOOKUP($I9278,'Valid Values - Search'!$R$4:$T$4719,3,FALSE),"")</f>
        <v/>
      </c>
      <c r="AB9278" s="37" t="str">
        <f>IF($I9278&lt;&gt;"",VLOOKUP($I9278,'Valid Values - Search'!$R$4:$S$4719,2,FALSE),"")</f>
        <v/>
      </c>
      <c r="AC9278" s="38" t="str">
        <f t="shared" si="144"/>
        <v/>
      </c>
      <c r="AD9278" s="38"/>
    </row>
    <row r="9279" spans="1:30">
      <c r="A9279" s="46"/>
      <c r="B9279" s="47"/>
      <c r="C9279" s="49"/>
      <c r="D9279" s="41"/>
      <c r="E9279" s="41"/>
      <c r="F9279" s="41"/>
      <c r="G9279" s="50" t="str">
        <f>IF(A9279&lt;&gt;"",CONCATENATE(A9279,":",YEAR(B9279),IF(MONTH(B9279)&gt;9,MONTH(B9279),CONCATENATE(0,MONTH(B9279))),IF(DAY(B9279)&gt;9,DAY(B9279),CONCATENATE(0,DAY(B9279))),IF(HOUR(C9279)&gt;9,HOUR(C9279),CONCATENATE(0,HOUR(C9279))),IF(MINUTE(C9279)&gt;9,MINUTE(C9279),CONCATENATE(0,MINUTE(C9279))),":",VLOOKUP(F9279,'Valid Values - Results'!$D$4:$F$12,3,FALSE)),"")</f>
        <v/>
      </c>
      <c r="H9279" s="41"/>
      <c r="I9279" s="41"/>
      <c r="J9279" s="41"/>
      <c r="K9279" s="41"/>
      <c r="L9279" s="41"/>
      <c r="M9279" s="92"/>
      <c r="N9279" s="41"/>
      <c r="O9279" s="41"/>
      <c r="P9279" s="41"/>
      <c r="Q9279" s="41"/>
      <c r="R9279" s="41"/>
      <c r="S9279" s="41"/>
      <c r="T9279" s="41"/>
      <c r="U9279" s="47"/>
      <c r="V9279" s="49"/>
      <c r="W9279" s="41"/>
      <c r="X9279" s="41"/>
      <c r="Y9279" s="41"/>
      <c r="AA9279" s="37" t="str">
        <f>IF($I9279&lt;&gt;"",VLOOKUP($I9279,'Valid Values - Search'!$R$4:$T$4719,3,FALSE),"")</f>
        <v/>
      </c>
      <c r="AB9279" s="37" t="str">
        <f>IF($I9279&lt;&gt;"",VLOOKUP($I9279,'Valid Values - Search'!$R$4:$S$4719,2,FALSE),"")</f>
        <v/>
      </c>
      <c r="AC9279" s="38" t="str">
        <f t="shared" si="144"/>
        <v/>
      </c>
      <c r="AD9279" s="38"/>
    </row>
    <row r="9280" spans="1:30">
      <c r="A9280" s="46"/>
      <c r="B9280" s="47"/>
      <c r="C9280" s="49"/>
      <c r="D9280" s="41"/>
      <c r="E9280" s="41"/>
      <c r="F9280" s="41"/>
      <c r="G9280" s="50" t="str">
        <f>IF(A9280&lt;&gt;"",CONCATENATE(A9280,":",YEAR(B9280),IF(MONTH(B9280)&gt;9,MONTH(B9280),CONCATENATE(0,MONTH(B9280))),IF(DAY(B9280)&gt;9,DAY(B9280),CONCATENATE(0,DAY(B9280))),IF(HOUR(C9280)&gt;9,HOUR(C9280),CONCATENATE(0,HOUR(C9280))),IF(MINUTE(C9280)&gt;9,MINUTE(C9280),CONCATENATE(0,MINUTE(C9280))),":",VLOOKUP(F9280,'Valid Values - Results'!$D$4:$F$12,3,FALSE)),"")</f>
        <v/>
      </c>
      <c r="H9280" s="41"/>
      <c r="I9280" s="41"/>
      <c r="J9280" s="41"/>
      <c r="K9280" s="41"/>
      <c r="L9280" s="41"/>
      <c r="M9280" s="92"/>
      <c r="N9280" s="41"/>
      <c r="O9280" s="41"/>
      <c r="P9280" s="41"/>
      <c r="Q9280" s="41"/>
      <c r="R9280" s="41"/>
      <c r="S9280" s="41"/>
      <c r="T9280" s="41"/>
      <c r="U9280" s="47"/>
      <c r="V9280" s="49"/>
      <c r="W9280" s="41"/>
      <c r="X9280" s="41"/>
      <c r="Y9280" s="41"/>
      <c r="AA9280" s="37" t="str">
        <f>IF($I9280&lt;&gt;"",VLOOKUP($I9280,'Valid Values - Search'!$R$4:$T$4719,3,FALSE),"")</f>
        <v/>
      </c>
      <c r="AB9280" s="37" t="str">
        <f>IF($I9280&lt;&gt;"",VLOOKUP($I9280,'Valid Values - Search'!$R$4:$S$4719,2,FALSE),"")</f>
        <v/>
      </c>
      <c r="AC9280" s="38" t="str">
        <f t="shared" si="144"/>
        <v/>
      </c>
      <c r="AD9280" s="38"/>
    </row>
    <row r="9281" spans="1:30">
      <c r="A9281" s="46"/>
      <c r="B9281" s="47"/>
      <c r="C9281" s="49"/>
      <c r="D9281" s="41"/>
      <c r="E9281" s="41"/>
      <c r="F9281" s="41"/>
      <c r="G9281" s="50" t="str">
        <f>IF(A9281&lt;&gt;"",CONCATENATE(A9281,":",YEAR(B9281),IF(MONTH(B9281)&gt;9,MONTH(B9281),CONCATENATE(0,MONTH(B9281))),IF(DAY(B9281)&gt;9,DAY(B9281),CONCATENATE(0,DAY(B9281))),IF(HOUR(C9281)&gt;9,HOUR(C9281),CONCATENATE(0,HOUR(C9281))),IF(MINUTE(C9281)&gt;9,MINUTE(C9281),CONCATENATE(0,MINUTE(C9281))),":",VLOOKUP(F9281,'Valid Values - Results'!$D$4:$F$12,3,FALSE)),"")</f>
        <v/>
      </c>
      <c r="H9281" s="41"/>
      <c r="I9281" s="41"/>
      <c r="J9281" s="41"/>
      <c r="K9281" s="41"/>
      <c r="L9281" s="41"/>
      <c r="M9281" s="92"/>
      <c r="N9281" s="41"/>
      <c r="O9281" s="41"/>
      <c r="P9281" s="41"/>
      <c r="Q9281" s="41"/>
      <c r="R9281" s="41"/>
      <c r="S9281" s="41"/>
      <c r="T9281" s="41"/>
      <c r="U9281" s="47"/>
      <c r="V9281" s="49"/>
      <c r="W9281" s="41"/>
      <c r="X9281" s="41"/>
      <c r="Y9281" s="41"/>
      <c r="AA9281" s="37" t="str">
        <f>IF($I9281&lt;&gt;"",VLOOKUP($I9281,'Valid Values - Search'!$R$4:$T$4719,3,FALSE),"")</f>
        <v/>
      </c>
      <c r="AB9281" s="37" t="str">
        <f>IF($I9281&lt;&gt;"",VLOOKUP($I9281,'Valid Values - Search'!$R$4:$S$4719,2,FALSE),"")</f>
        <v/>
      </c>
      <c r="AC9281" s="38" t="str">
        <f t="shared" si="144"/>
        <v/>
      </c>
      <c r="AD9281" s="38"/>
    </row>
    <row r="9282" spans="1:30">
      <c r="A9282" s="46"/>
      <c r="B9282" s="47"/>
      <c r="C9282" s="49"/>
      <c r="D9282" s="41"/>
      <c r="E9282" s="41"/>
      <c r="F9282" s="41"/>
      <c r="G9282" s="50" t="str">
        <f>IF(A9282&lt;&gt;"",CONCATENATE(A9282,":",YEAR(B9282),IF(MONTH(B9282)&gt;9,MONTH(B9282),CONCATENATE(0,MONTH(B9282))),IF(DAY(B9282)&gt;9,DAY(B9282),CONCATENATE(0,DAY(B9282))),IF(HOUR(C9282)&gt;9,HOUR(C9282),CONCATENATE(0,HOUR(C9282))),IF(MINUTE(C9282)&gt;9,MINUTE(C9282),CONCATENATE(0,MINUTE(C9282))),":",VLOOKUP(F9282,'Valid Values - Results'!$D$4:$F$12,3,FALSE)),"")</f>
        <v/>
      </c>
      <c r="H9282" s="41"/>
      <c r="I9282" s="41"/>
      <c r="J9282" s="41"/>
      <c r="K9282" s="41"/>
      <c r="L9282" s="41"/>
      <c r="M9282" s="92"/>
      <c r="N9282" s="41"/>
      <c r="O9282" s="41"/>
      <c r="P9282" s="41"/>
      <c r="Q9282" s="41"/>
      <c r="R9282" s="41"/>
      <c r="S9282" s="41"/>
      <c r="T9282" s="41"/>
      <c r="U9282" s="47"/>
      <c r="V9282" s="49"/>
      <c r="W9282" s="41"/>
      <c r="X9282" s="41"/>
      <c r="Y9282" s="41"/>
      <c r="AA9282" s="37" t="str">
        <f>IF($I9282&lt;&gt;"",VLOOKUP($I9282,'Valid Values - Search'!$R$4:$T$4719,3,FALSE),"")</f>
        <v/>
      </c>
      <c r="AB9282" s="37" t="str">
        <f>IF($I9282&lt;&gt;"",VLOOKUP($I9282,'Valid Values - Search'!$R$4:$S$4719,2,FALSE),"")</f>
        <v/>
      </c>
      <c r="AC9282" s="38" t="str">
        <f t="shared" ref="AC9282:AC9345" si="145">IF($V9282&lt;&gt;"",$D9282,"")</f>
        <v/>
      </c>
      <c r="AD9282" s="38"/>
    </row>
    <row r="9283" spans="1:30">
      <c r="A9283" s="46"/>
      <c r="B9283" s="47"/>
      <c r="C9283" s="49"/>
      <c r="D9283" s="41"/>
      <c r="E9283" s="41"/>
      <c r="F9283" s="41"/>
      <c r="G9283" s="50" t="str">
        <f>IF(A9283&lt;&gt;"",CONCATENATE(A9283,":",YEAR(B9283),IF(MONTH(B9283)&gt;9,MONTH(B9283),CONCATENATE(0,MONTH(B9283))),IF(DAY(B9283)&gt;9,DAY(B9283),CONCATENATE(0,DAY(B9283))),IF(HOUR(C9283)&gt;9,HOUR(C9283),CONCATENATE(0,HOUR(C9283))),IF(MINUTE(C9283)&gt;9,MINUTE(C9283),CONCATENATE(0,MINUTE(C9283))),":",VLOOKUP(F9283,'Valid Values - Results'!$D$4:$F$12,3,FALSE)),"")</f>
        <v/>
      </c>
      <c r="H9283" s="41"/>
      <c r="I9283" s="41"/>
      <c r="J9283" s="41"/>
      <c r="K9283" s="41"/>
      <c r="L9283" s="41"/>
      <c r="M9283" s="92"/>
      <c r="N9283" s="41"/>
      <c r="O9283" s="41"/>
      <c r="P9283" s="41"/>
      <c r="Q9283" s="41"/>
      <c r="R9283" s="41"/>
      <c r="S9283" s="41"/>
      <c r="T9283" s="41"/>
      <c r="U9283" s="47"/>
      <c r="V9283" s="49"/>
      <c r="W9283" s="41"/>
      <c r="X9283" s="41"/>
      <c r="Y9283" s="41"/>
      <c r="AA9283" s="37" t="str">
        <f>IF($I9283&lt;&gt;"",VLOOKUP($I9283,'Valid Values - Search'!$R$4:$T$4719,3,FALSE),"")</f>
        <v/>
      </c>
      <c r="AB9283" s="37" t="str">
        <f>IF($I9283&lt;&gt;"",VLOOKUP($I9283,'Valid Values - Search'!$R$4:$S$4719,2,FALSE),"")</f>
        <v/>
      </c>
      <c r="AC9283" s="38" t="str">
        <f t="shared" si="145"/>
        <v/>
      </c>
      <c r="AD9283" s="38"/>
    </row>
    <row r="9284" spans="1:30">
      <c r="A9284" s="46"/>
      <c r="B9284" s="47"/>
      <c r="C9284" s="49"/>
      <c r="D9284" s="41"/>
      <c r="E9284" s="41"/>
      <c r="F9284" s="41"/>
      <c r="G9284" s="50" t="str">
        <f>IF(A9284&lt;&gt;"",CONCATENATE(A9284,":",YEAR(B9284),IF(MONTH(B9284)&gt;9,MONTH(B9284),CONCATENATE(0,MONTH(B9284))),IF(DAY(B9284)&gt;9,DAY(B9284),CONCATENATE(0,DAY(B9284))),IF(HOUR(C9284)&gt;9,HOUR(C9284),CONCATENATE(0,HOUR(C9284))),IF(MINUTE(C9284)&gt;9,MINUTE(C9284),CONCATENATE(0,MINUTE(C9284))),":",VLOOKUP(F9284,'Valid Values - Results'!$D$4:$F$12,3,FALSE)),"")</f>
        <v/>
      </c>
      <c r="H9284" s="41"/>
      <c r="I9284" s="41"/>
      <c r="J9284" s="41"/>
      <c r="K9284" s="41"/>
      <c r="L9284" s="41"/>
      <c r="M9284" s="92"/>
      <c r="N9284" s="41"/>
      <c r="O9284" s="41"/>
      <c r="P9284" s="41"/>
      <c r="Q9284" s="41"/>
      <c r="R9284" s="41"/>
      <c r="S9284" s="41"/>
      <c r="T9284" s="41"/>
      <c r="U9284" s="47"/>
      <c r="V9284" s="49"/>
      <c r="W9284" s="41"/>
      <c r="X9284" s="41"/>
      <c r="Y9284" s="41"/>
      <c r="AA9284" s="37" t="str">
        <f>IF($I9284&lt;&gt;"",VLOOKUP($I9284,'Valid Values - Search'!$R$4:$T$4719,3,FALSE),"")</f>
        <v/>
      </c>
      <c r="AB9284" s="37" t="str">
        <f>IF($I9284&lt;&gt;"",VLOOKUP($I9284,'Valid Values - Search'!$R$4:$S$4719,2,FALSE),"")</f>
        <v/>
      </c>
      <c r="AC9284" s="38" t="str">
        <f t="shared" si="145"/>
        <v/>
      </c>
      <c r="AD9284" s="38"/>
    </row>
    <row r="9285" spans="1:30">
      <c r="A9285" s="46"/>
      <c r="B9285" s="47"/>
      <c r="C9285" s="49"/>
      <c r="D9285" s="41"/>
      <c r="E9285" s="41"/>
      <c r="F9285" s="41"/>
      <c r="G9285" s="50" t="str">
        <f>IF(A9285&lt;&gt;"",CONCATENATE(A9285,":",YEAR(B9285),IF(MONTH(B9285)&gt;9,MONTH(B9285),CONCATENATE(0,MONTH(B9285))),IF(DAY(B9285)&gt;9,DAY(B9285),CONCATENATE(0,DAY(B9285))),IF(HOUR(C9285)&gt;9,HOUR(C9285),CONCATENATE(0,HOUR(C9285))),IF(MINUTE(C9285)&gt;9,MINUTE(C9285),CONCATENATE(0,MINUTE(C9285))),":",VLOOKUP(F9285,'Valid Values - Results'!$D$4:$F$12,3,FALSE)),"")</f>
        <v/>
      </c>
      <c r="H9285" s="41"/>
      <c r="I9285" s="41"/>
      <c r="J9285" s="41"/>
      <c r="K9285" s="41"/>
      <c r="L9285" s="41"/>
      <c r="M9285" s="92"/>
      <c r="N9285" s="41"/>
      <c r="O9285" s="41"/>
      <c r="P9285" s="41"/>
      <c r="Q9285" s="41"/>
      <c r="R9285" s="41"/>
      <c r="S9285" s="41"/>
      <c r="T9285" s="41"/>
      <c r="U9285" s="47"/>
      <c r="V9285" s="49"/>
      <c r="W9285" s="41"/>
      <c r="X9285" s="41"/>
      <c r="Y9285" s="41"/>
      <c r="AA9285" s="37" t="str">
        <f>IF($I9285&lt;&gt;"",VLOOKUP($I9285,'Valid Values - Search'!$R$4:$T$4719,3,FALSE),"")</f>
        <v/>
      </c>
      <c r="AB9285" s="37" t="str">
        <f>IF($I9285&lt;&gt;"",VLOOKUP($I9285,'Valid Values - Search'!$R$4:$S$4719,2,FALSE),"")</f>
        <v/>
      </c>
      <c r="AC9285" s="38" t="str">
        <f t="shared" si="145"/>
        <v/>
      </c>
      <c r="AD9285" s="38"/>
    </row>
    <row r="9286" spans="1:30">
      <c r="A9286" s="46"/>
      <c r="B9286" s="47"/>
      <c r="C9286" s="49"/>
      <c r="D9286" s="41"/>
      <c r="E9286" s="41"/>
      <c r="F9286" s="41"/>
      <c r="G9286" s="50" t="str">
        <f>IF(A9286&lt;&gt;"",CONCATENATE(A9286,":",YEAR(B9286),IF(MONTH(B9286)&gt;9,MONTH(B9286),CONCATENATE(0,MONTH(B9286))),IF(DAY(B9286)&gt;9,DAY(B9286),CONCATENATE(0,DAY(B9286))),IF(HOUR(C9286)&gt;9,HOUR(C9286),CONCATENATE(0,HOUR(C9286))),IF(MINUTE(C9286)&gt;9,MINUTE(C9286),CONCATENATE(0,MINUTE(C9286))),":",VLOOKUP(F9286,'Valid Values - Results'!$D$4:$F$12,3,FALSE)),"")</f>
        <v/>
      </c>
      <c r="H9286" s="41"/>
      <c r="I9286" s="41"/>
      <c r="J9286" s="41"/>
      <c r="K9286" s="41"/>
      <c r="L9286" s="41"/>
      <c r="M9286" s="92"/>
      <c r="N9286" s="41"/>
      <c r="O9286" s="41"/>
      <c r="P9286" s="41"/>
      <c r="Q9286" s="41"/>
      <c r="R9286" s="41"/>
      <c r="S9286" s="41"/>
      <c r="T9286" s="41"/>
      <c r="U9286" s="47"/>
      <c r="V9286" s="49"/>
      <c r="W9286" s="41"/>
      <c r="X9286" s="41"/>
      <c r="Y9286" s="41"/>
      <c r="AA9286" s="37" t="str">
        <f>IF($I9286&lt;&gt;"",VLOOKUP($I9286,'Valid Values - Search'!$R$4:$T$4719,3,FALSE),"")</f>
        <v/>
      </c>
      <c r="AB9286" s="37" t="str">
        <f>IF($I9286&lt;&gt;"",VLOOKUP($I9286,'Valid Values - Search'!$R$4:$S$4719,2,FALSE),"")</f>
        <v/>
      </c>
      <c r="AC9286" s="38" t="str">
        <f t="shared" si="145"/>
        <v/>
      </c>
      <c r="AD9286" s="38"/>
    </row>
    <row r="9287" spans="1:30">
      <c r="A9287" s="46"/>
      <c r="B9287" s="47"/>
      <c r="C9287" s="49"/>
      <c r="D9287" s="41"/>
      <c r="E9287" s="41"/>
      <c r="F9287" s="41"/>
      <c r="G9287" s="50" t="str">
        <f>IF(A9287&lt;&gt;"",CONCATENATE(A9287,":",YEAR(B9287),IF(MONTH(B9287)&gt;9,MONTH(B9287),CONCATENATE(0,MONTH(B9287))),IF(DAY(B9287)&gt;9,DAY(B9287),CONCATENATE(0,DAY(B9287))),IF(HOUR(C9287)&gt;9,HOUR(C9287),CONCATENATE(0,HOUR(C9287))),IF(MINUTE(C9287)&gt;9,MINUTE(C9287),CONCATENATE(0,MINUTE(C9287))),":",VLOOKUP(F9287,'Valid Values - Results'!$D$4:$F$12,3,FALSE)),"")</f>
        <v/>
      </c>
      <c r="H9287" s="41"/>
      <c r="I9287" s="41"/>
      <c r="J9287" s="41"/>
      <c r="K9287" s="41"/>
      <c r="L9287" s="41"/>
      <c r="M9287" s="92"/>
      <c r="N9287" s="41"/>
      <c r="O9287" s="41"/>
      <c r="P9287" s="41"/>
      <c r="Q9287" s="41"/>
      <c r="R9287" s="41"/>
      <c r="S9287" s="41"/>
      <c r="T9287" s="41"/>
      <c r="U9287" s="47"/>
      <c r="V9287" s="49"/>
      <c r="W9287" s="41"/>
      <c r="X9287" s="41"/>
      <c r="Y9287" s="41"/>
      <c r="AA9287" s="37" t="str">
        <f>IF($I9287&lt;&gt;"",VLOOKUP($I9287,'Valid Values - Search'!$R$4:$T$4719,3,FALSE),"")</f>
        <v/>
      </c>
      <c r="AB9287" s="37" t="str">
        <f>IF($I9287&lt;&gt;"",VLOOKUP($I9287,'Valid Values - Search'!$R$4:$S$4719,2,FALSE),"")</f>
        <v/>
      </c>
      <c r="AC9287" s="38" t="str">
        <f t="shared" si="145"/>
        <v/>
      </c>
      <c r="AD9287" s="38"/>
    </row>
    <row r="9288" spans="1:30">
      <c r="A9288" s="46"/>
      <c r="B9288" s="47"/>
      <c r="C9288" s="49"/>
      <c r="D9288" s="41"/>
      <c r="E9288" s="41"/>
      <c r="F9288" s="41"/>
      <c r="G9288" s="50" t="str">
        <f>IF(A9288&lt;&gt;"",CONCATENATE(A9288,":",YEAR(B9288),IF(MONTH(B9288)&gt;9,MONTH(B9288),CONCATENATE(0,MONTH(B9288))),IF(DAY(B9288)&gt;9,DAY(B9288),CONCATENATE(0,DAY(B9288))),IF(HOUR(C9288)&gt;9,HOUR(C9288),CONCATENATE(0,HOUR(C9288))),IF(MINUTE(C9288)&gt;9,MINUTE(C9288),CONCATENATE(0,MINUTE(C9288))),":",VLOOKUP(F9288,'Valid Values - Results'!$D$4:$F$12,3,FALSE)),"")</f>
        <v/>
      </c>
      <c r="H9288" s="41"/>
      <c r="I9288" s="41"/>
      <c r="J9288" s="41"/>
      <c r="K9288" s="41"/>
      <c r="L9288" s="41"/>
      <c r="M9288" s="92"/>
      <c r="N9288" s="41"/>
      <c r="O9288" s="41"/>
      <c r="P9288" s="41"/>
      <c r="Q9288" s="41"/>
      <c r="R9288" s="41"/>
      <c r="S9288" s="41"/>
      <c r="T9288" s="41"/>
      <c r="U9288" s="47"/>
      <c r="V9288" s="49"/>
      <c r="W9288" s="41"/>
      <c r="X9288" s="41"/>
      <c r="Y9288" s="41"/>
      <c r="AA9288" s="37" t="str">
        <f>IF($I9288&lt;&gt;"",VLOOKUP($I9288,'Valid Values - Search'!$R$4:$T$4719,3,FALSE),"")</f>
        <v/>
      </c>
      <c r="AB9288" s="37" t="str">
        <f>IF($I9288&lt;&gt;"",VLOOKUP($I9288,'Valid Values - Search'!$R$4:$S$4719,2,FALSE),"")</f>
        <v/>
      </c>
      <c r="AC9288" s="38" t="str">
        <f t="shared" si="145"/>
        <v/>
      </c>
      <c r="AD9288" s="38"/>
    </row>
    <row r="9289" spans="1:30">
      <c r="A9289" s="46"/>
      <c r="B9289" s="47"/>
      <c r="C9289" s="49"/>
      <c r="D9289" s="41"/>
      <c r="E9289" s="41"/>
      <c r="F9289" s="41"/>
      <c r="G9289" s="50" t="str">
        <f>IF(A9289&lt;&gt;"",CONCATENATE(A9289,":",YEAR(B9289),IF(MONTH(B9289)&gt;9,MONTH(B9289),CONCATENATE(0,MONTH(B9289))),IF(DAY(B9289)&gt;9,DAY(B9289),CONCATENATE(0,DAY(B9289))),IF(HOUR(C9289)&gt;9,HOUR(C9289),CONCATENATE(0,HOUR(C9289))),IF(MINUTE(C9289)&gt;9,MINUTE(C9289),CONCATENATE(0,MINUTE(C9289))),":",VLOOKUP(F9289,'Valid Values - Results'!$D$4:$F$12,3,FALSE)),"")</f>
        <v/>
      </c>
      <c r="H9289" s="41"/>
      <c r="I9289" s="41"/>
      <c r="J9289" s="41"/>
      <c r="K9289" s="41"/>
      <c r="L9289" s="41"/>
      <c r="M9289" s="92"/>
      <c r="N9289" s="41"/>
      <c r="O9289" s="41"/>
      <c r="P9289" s="41"/>
      <c r="Q9289" s="41"/>
      <c r="R9289" s="41"/>
      <c r="S9289" s="41"/>
      <c r="T9289" s="41"/>
      <c r="U9289" s="47"/>
      <c r="V9289" s="49"/>
      <c r="W9289" s="41"/>
      <c r="X9289" s="41"/>
      <c r="Y9289" s="41"/>
      <c r="AA9289" s="37" t="str">
        <f>IF($I9289&lt;&gt;"",VLOOKUP($I9289,'Valid Values - Search'!$R$4:$T$4719,3,FALSE),"")</f>
        <v/>
      </c>
      <c r="AB9289" s="37" t="str">
        <f>IF($I9289&lt;&gt;"",VLOOKUP($I9289,'Valid Values - Search'!$R$4:$S$4719,2,FALSE),"")</f>
        <v/>
      </c>
      <c r="AC9289" s="38" t="str">
        <f t="shared" si="145"/>
        <v/>
      </c>
      <c r="AD9289" s="38"/>
    </row>
    <row r="9290" spans="1:30">
      <c r="A9290" s="46"/>
      <c r="B9290" s="47"/>
      <c r="C9290" s="49"/>
      <c r="D9290" s="41"/>
      <c r="E9290" s="41"/>
      <c r="F9290" s="41"/>
      <c r="G9290" s="50" t="str">
        <f>IF(A9290&lt;&gt;"",CONCATENATE(A9290,":",YEAR(B9290),IF(MONTH(B9290)&gt;9,MONTH(B9290),CONCATENATE(0,MONTH(B9290))),IF(DAY(B9290)&gt;9,DAY(B9290),CONCATENATE(0,DAY(B9290))),IF(HOUR(C9290)&gt;9,HOUR(C9290),CONCATENATE(0,HOUR(C9290))),IF(MINUTE(C9290)&gt;9,MINUTE(C9290),CONCATENATE(0,MINUTE(C9290))),":",VLOOKUP(F9290,'Valid Values - Results'!$D$4:$F$12,3,FALSE)),"")</f>
        <v/>
      </c>
      <c r="H9290" s="41"/>
      <c r="I9290" s="41"/>
      <c r="J9290" s="41"/>
      <c r="K9290" s="41"/>
      <c r="L9290" s="41"/>
      <c r="M9290" s="92"/>
      <c r="N9290" s="41"/>
      <c r="O9290" s="41"/>
      <c r="P9290" s="41"/>
      <c r="Q9290" s="41"/>
      <c r="R9290" s="41"/>
      <c r="S9290" s="41"/>
      <c r="T9290" s="41"/>
      <c r="U9290" s="47"/>
      <c r="V9290" s="49"/>
      <c r="W9290" s="41"/>
      <c r="X9290" s="41"/>
      <c r="Y9290" s="41"/>
      <c r="AA9290" s="37" t="str">
        <f>IF($I9290&lt;&gt;"",VLOOKUP($I9290,'Valid Values - Search'!$R$4:$T$4719,3,FALSE),"")</f>
        <v/>
      </c>
      <c r="AB9290" s="37" t="str">
        <f>IF($I9290&lt;&gt;"",VLOOKUP($I9290,'Valid Values - Search'!$R$4:$S$4719,2,FALSE),"")</f>
        <v/>
      </c>
      <c r="AC9290" s="38" t="str">
        <f t="shared" si="145"/>
        <v/>
      </c>
      <c r="AD9290" s="38"/>
    </row>
    <row r="9291" spans="1:30">
      <c r="A9291" s="46"/>
      <c r="B9291" s="47"/>
      <c r="C9291" s="49"/>
      <c r="D9291" s="41"/>
      <c r="E9291" s="41"/>
      <c r="F9291" s="41"/>
      <c r="G9291" s="50" t="str">
        <f>IF(A9291&lt;&gt;"",CONCATENATE(A9291,":",YEAR(B9291),IF(MONTH(B9291)&gt;9,MONTH(B9291),CONCATENATE(0,MONTH(B9291))),IF(DAY(B9291)&gt;9,DAY(B9291),CONCATENATE(0,DAY(B9291))),IF(HOUR(C9291)&gt;9,HOUR(C9291),CONCATENATE(0,HOUR(C9291))),IF(MINUTE(C9291)&gt;9,MINUTE(C9291),CONCATENATE(0,MINUTE(C9291))),":",VLOOKUP(F9291,'Valid Values - Results'!$D$4:$F$12,3,FALSE)),"")</f>
        <v/>
      </c>
      <c r="H9291" s="41"/>
      <c r="I9291" s="41"/>
      <c r="J9291" s="41"/>
      <c r="K9291" s="41"/>
      <c r="L9291" s="41"/>
      <c r="M9291" s="92"/>
      <c r="N9291" s="41"/>
      <c r="O9291" s="41"/>
      <c r="P9291" s="41"/>
      <c r="Q9291" s="41"/>
      <c r="R9291" s="41"/>
      <c r="S9291" s="41"/>
      <c r="T9291" s="41"/>
      <c r="U9291" s="47"/>
      <c r="V9291" s="49"/>
      <c r="W9291" s="41"/>
      <c r="X9291" s="41"/>
      <c r="Y9291" s="41"/>
      <c r="AA9291" s="37" t="str">
        <f>IF($I9291&lt;&gt;"",VLOOKUP($I9291,'Valid Values - Search'!$R$4:$T$4719,3,FALSE),"")</f>
        <v/>
      </c>
      <c r="AB9291" s="37" t="str">
        <f>IF($I9291&lt;&gt;"",VLOOKUP($I9291,'Valid Values - Search'!$R$4:$S$4719,2,FALSE),"")</f>
        <v/>
      </c>
      <c r="AC9291" s="38" t="str">
        <f t="shared" si="145"/>
        <v/>
      </c>
      <c r="AD9291" s="38"/>
    </row>
    <row r="9292" spans="1:30">
      <c r="A9292" s="46"/>
      <c r="B9292" s="47"/>
      <c r="C9292" s="49"/>
      <c r="D9292" s="41"/>
      <c r="E9292" s="41"/>
      <c r="F9292" s="41"/>
      <c r="G9292" s="50" t="str">
        <f>IF(A9292&lt;&gt;"",CONCATENATE(A9292,":",YEAR(B9292),IF(MONTH(B9292)&gt;9,MONTH(B9292),CONCATENATE(0,MONTH(B9292))),IF(DAY(B9292)&gt;9,DAY(B9292),CONCATENATE(0,DAY(B9292))),IF(HOUR(C9292)&gt;9,HOUR(C9292),CONCATENATE(0,HOUR(C9292))),IF(MINUTE(C9292)&gt;9,MINUTE(C9292),CONCATENATE(0,MINUTE(C9292))),":",VLOOKUP(F9292,'Valid Values - Results'!$D$4:$F$12,3,FALSE)),"")</f>
        <v/>
      </c>
      <c r="H9292" s="41"/>
      <c r="I9292" s="41"/>
      <c r="J9292" s="41"/>
      <c r="K9292" s="41"/>
      <c r="L9292" s="41"/>
      <c r="M9292" s="92"/>
      <c r="N9292" s="41"/>
      <c r="O9292" s="41"/>
      <c r="P9292" s="41"/>
      <c r="Q9292" s="41"/>
      <c r="R9292" s="41"/>
      <c r="S9292" s="41"/>
      <c r="T9292" s="41"/>
      <c r="U9292" s="47"/>
      <c r="V9292" s="49"/>
      <c r="W9292" s="41"/>
      <c r="X9292" s="41"/>
      <c r="Y9292" s="41"/>
      <c r="AA9292" s="37" t="str">
        <f>IF($I9292&lt;&gt;"",VLOOKUP($I9292,'Valid Values - Search'!$R$4:$T$4719,3,FALSE),"")</f>
        <v/>
      </c>
      <c r="AB9292" s="37" t="str">
        <f>IF($I9292&lt;&gt;"",VLOOKUP($I9292,'Valid Values - Search'!$R$4:$S$4719,2,FALSE),"")</f>
        <v/>
      </c>
      <c r="AC9292" s="38" t="str">
        <f t="shared" si="145"/>
        <v/>
      </c>
      <c r="AD9292" s="38"/>
    </row>
    <row r="9293" spans="1:30">
      <c r="A9293" s="46"/>
      <c r="B9293" s="47"/>
      <c r="C9293" s="49"/>
      <c r="D9293" s="41"/>
      <c r="E9293" s="41"/>
      <c r="F9293" s="41"/>
      <c r="G9293" s="50" t="str">
        <f>IF(A9293&lt;&gt;"",CONCATENATE(A9293,":",YEAR(B9293),IF(MONTH(B9293)&gt;9,MONTH(B9293),CONCATENATE(0,MONTH(B9293))),IF(DAY(B9293)&gt;9,DAY(B9293),CONCATENATE(0,DAY(B9293))),IF(HOUR(C9293)&gt;9,HOUR(C9293),CONCATENATE(0,HOUR(C9293))),IF(MINUTE(C9293)&gt;9,MINUTE(C9293),CONCATENATE(0,MINUTE(C9293))),":",VLOOKUP(F9293,'Valid Values - Results'!$D$4:$F$12,3,FALSE)),"")</f>
        <v/>
      </c>
      <c r="H9293" s="41"/>
      <c r="I9293" s="41"/>
      <c r="J9293" s="41"/>
      <c r="K9293" s="41"/>
      <c r="L9293" s="41"/>
      <c r="M9293" s="92"/>
      <c r="N9293" s="41"/>
      <c r="O9293" s="41"/>
      <c r="P9293" s="41"/>
      <c r="Q9293" s="41"/>
      <c r="R9293" s="41"/>
      <c r="S9293" s="41"/>
      <c r="T9293" s="41"/>
      <c r="U9293" s="47"/>
      <c r="V9293" s="49"/>
      <c r="W9293" s="41"/>
      <c r="X9293" s="41"/>
      <c r="Y9293" s="41"/>
      <c r="AA9293" s="37" t="str">
        <f>IF($I9293&lt;&gt;"",VLOOKUP($I9293,'Valid Values - Search'!$R$4:$T$4719,3,FALSE),"")</f>
        <v/>
      </c>
      <c r="AB9293" s="37" t="str">
        <f>IF($I9293&lt;&gt;"",VLOOKUP($I9293,'Valid Values - Search'!$R$4:$S$4719,2,FALSE),"")</f>
        <v/>
      </c>
      <c r="AC9293" s="38" t="str">
        <f t="shared" si="145"/>
        <v/>
      </c>
      <c r="AD9293" s="38"/>
    </row>
    <row r="9294" spans="1:30">
      <c r="A9294" s="46"/>
      <c r="B9294" s="47"/>
      <c r="C9294" s="49"/>
      <c r="D9294" s="41"/>
      <c r="E9294" s="41"/>
      <c r="F9294" s="41"/>
      <c r="G9294" s="50" t="str">
        <f>IF(A9294&lt;&gt;"",CONCATENATE(A9294,":",YEAR(B9294),IF(MONTH(B9294)&gt;9,MONTH(B9294),CONCATENATE(0,MONTH(B9294))),IF(DAY(B9294)&gt;9,DAY(B9294),CONCATENATE(0,DAY(B9294))),IF(HOUR(C9294)&gt;9,HOUR(C9294),CONCATENATE(0,HOUR(C9294))),IF(MINUTE(C9294)&gt;9,MINUTE(C9294),CONCATENATE(0,MINUTE(C9294))),":",VLOOKUP(F9294,'Valid Values - Results'!$D$4:$F$12,3,FALSE)),"")</f>
        <v/>
      </c>
      <c r="H9294" s="41"/>
      <c r="I9294" s="41"/>
      <c r="J9294" s="41"/>
      <c r="K9294" s="41"/>
      <c r="L9294" s="41"/>
      <c r="M9294" s="92"/>
      <c r="N9294" s="41"/>
      <c r="O9294" s="41"/>
      <c r="P9294" s="41"/>
      <c r="Q9294" s="41"/>
      <c r="R9294" s="41"/>
      <c r="S9294" s="41"/>
      <c r="T9294" s="41"/>
      <c r="U9294" s="47"/>
      <c r="V9294" s="49"/>
      <c r="W9294" s="41"/>
      <c r="X9294" s="41"/>
      <c r="Y9294" s="41"/>
      <c r="AA9294" s="37" t="str">
        <f>IF($I9294&lt;&gt;"",VLOOKUP($I9294,'Valid Values - Search'!$R$4:$T$4719,3,FALSE),"")</f>
        <v/>
      </c>
      <c r="AB9294" s="37" t="str">
        <f>IF($I9294&lt;&gt;"",VLOOKUP($I9294,'Valid Values - Search'!$R$4:$S$4719,2,FALSE),"")</f>
        <v/>
      </c>
      <c r="AC9294" s="38" t="str">
        <f t="shared" si="145"/>
        <v/>
      </c>
      <c r="AD9294" s="38"/>
    </row>
    <row r="9295" spans="1:30">
      <c r="A9295" s="46"/>
      <c r="B9295" s="47"/>
      <c r="C9295" s="49"/>
      <c r="D9295" s="41"/>
      <c r="E9295" s="41"/>
      <c r="F9295" s="41"/>
      <c r="G9295" s="50" t="str">
        <f>IF(A9295&lt;&gt;"",CONCATENATE(A9295,":",YEAR(B9295),IF(MONTH(B9295)&gt;9,MONTH(B9295),CONCATENATE(0,MONTH(B9295))),IF(DAY(B9295)&gt;9,DAY(B9295),CONCATENATE(0,DAY(B9295))),IF(HOUR(C9295)&gt;9,HOUR(C9295),CONCATENATE(0,HOUR(C9295))),IF(MINUTE(C9295)&gt;9,MINUTE(C9295),CONCATENATE(0,MINUTE(C9295))),":",VLOOKUP(F9295,'Valid Values - Results'!$D$4:$F$12,3,FALSE)),"")</f>
        <v/>
      </c>
      <c r="H9295" s="41"/>
      <c r="I9295" s="41"/>
      <c r="J9295" s="41"/>
      <c r="K9295" s="41"/>
      <c r="L9295" s="41"/>
      <c r="M9295" s="92"/>
      <c r="N9295" s="41"/>
      <c r="O9295" s="41"/>
      <c r="P9295" s="41"/>
      <c r="Q9295" s="41"/>
      <c r="R9295" s="41"/>
      <c r="S9295" s="41"/>
      <c r="T9295" s="41"/>
      <c r="U9295" s="47"/>
      <c r="V9295" s="49"/>
      <c r="W9295" s="41"/>
      <c r="X9295" s="41"/>
      <c r="Y9295" s="41"/>
      <c r="AA9295" s="37" t="str">
        <f>IF($I9295&lt;&gt;"",VLOOKUP($I9295,'Valid Values - Search'!$R$4:$T$4719,3,FALSE),"")</f>
        <v/>
      </c>
      <c r="AB9295" s="37" t="str">
        <f>IF($I9295&lt;&gt;"",VLOOKUP($I9295,'Valid Values - Search'!$R$4:$S$4719,2,FALSE),"")</f>
        <v/>
      </c>
      <c r="AC9295" s="38" t="str">
        <f t="shared" si="145"/>
        <v/>
      </c>
      <c r="AD9295" s="38"/>
    </row>
    <row r="9296" spans="1:30">
      <c r="A9296" s="46"/>
      <c r="B9296" s="47"/>
      <c r="C9296" s="49"/>
      <c r="D9296" s="41"/>
      <c r="E9296" s="41"/>
      <c r="F9296" s="41"/>
      <c r="G9296" s="50" t="str">
        <f>IF(A9296&lt;&gt;"",CONCATENATE(A9296,":",YEAR(B9296),IF(MONTH(B9296)&gt;9,MONTH(B9296),CONCATENATE(0,MONTH(B9296))),IF(DAY(B9296)&gt;9,DAY(B9296),CONCATENATE(0,DAY(B9296))),IF(HOUR(C9296)&gt;9,HOUR(C9296),CONCATENATE(0,HOUR(C9296))),IF(MINUTE(C9296)&gt;9,MINUTE(C9296),CONCATENATE(0,MINUTE(C9296))),":",VLOOKUP(F9296,'Valid Values - Results'!$D$4:$F$12,3,FALSE)),"")</f>
        <v/>
      </c>
      <c r="H9296" s="41"/>
      <c r="I9296" s="41"/>
      <c r="J9296" s="41"/>
      <c r="K9296" s="41"/>
      <c r="L9296" s="41"/>
      <c r="M9296" s="92"/>
      <c r="N9296" s="41"/>
      <c r="O9296" s="41"/>
      <c r="P9296" s="41"/>
      <c r="Q9296" s="41"/>
      <c r="R9296" s="41"/>
      <c r="S9296" s="41"/>
      <c r="T9296" s="41"/>
      <c r="U9296" s="47"/>
      <c r="V9296" s="49"/>
      <c r="W9296" s="41"/>
      <c r="X9296" s="41"/>
      <c r="Y9296" s="41"/>
      <c r="AA9296" s="37" t="str">
        <f>IF($I9296&lt;&gt;"",VLOOKUP($I9296,'Valid Values - Search'!$R$4:$T$4719,3,FALSE),"")</f>
        <v/>
      </c>
      <c r="AB9296" s="37" t="str">
        <f>IF($I9296&lt;&gt;"",VLOOKUP($I9296,'Valid Values - Search'!$R$4:$S$4719,2,FALSE),"")</f>
        <v/>
      </c>
      <c r="AC9296" s="38" t="str">
        <f t="shared" si="145"/>
        <v/>
      </c>
      <c r="AD9296" s="38"/>
    </row>
    <row r="9297" spans="1:30">
      <c r="A9297" s="46"/>
      <c r="B9297" s="47"/>
      <c r="C9297" s="49"/>
      <c r="D9297" s="41"/>
      <c r="E9297" s="41"/>
      <c r="F9297" s="41"/>
      <c r="G9297" s="50" t="str">
        <f>IF(A9297&lt;&gt;"",CONCATENATE(A9297,":",YEAR(B9297),IF(MONTH(B9297)&gt;9,MONTH(B9297),CONCATENATE(0,MONTH(B9297))),IF(DAY(B9297)&gt;9,DAY(B9297),CONCATENATE(0,DAY(B9297))),IF(HOUR(C9297)&gt;9,HOUR(C9297),CONCATENATE(0,HOUR(C9297))),IF(MINUTE(C9297)&gt;9,MINUTE(C9297),CONCATENATE(0,MINUTE(C9297))),":",VLOOKUP(F9297,'Valid Values - Results'!$D$4:$F$12,3,FALSE)),"")</f>
        <v/>
      </c>
      <c r="H9297" s="41"/>
      <c r="I9297" s="41"/>
      <c r="J9297" s="41"/>
      <c r="K9297" s="41"/>
      <c r="L9297" s="41"/>
      <c r="M9297" s="92"/>
      <c r="N9297" s="41"/>
      <c r="O9297" s="41"/>
      <c r="P9297" s="41"/>
      <c r="Q9297" s="41"/>
      <c r="R9297" s="41"/>
      <c r="S9297" s="41"/>
      <c r="T9297" s="41"/>
      <c r="U9297" s="47"/>
      <c r="V9297" s="49"/>
      <c r="W9297" s="41"/>
      <c r="X9297" s="41"/>
      <c r="Y9297" s="41"/>
      <c r="AA9297" s="37" t="str">
        <f>IF($I9297&lt;&gt;"",VLOOKUP($I9297,'Valid Values - Search'!$R$4:$T$4719,3,FALSE),"")</f>
        <v/>
      </c>
      <c r="AB9297" s="37" t="str">
        <f>IF($I9297&lt;&gt;"",VLOOKUP($I9297,'Valid Values - Search'!$R$4:$S$4719,2,FALSE),"")</f>
        <v/>
      </c>
      <c r="AC9297" s="38" t="str">
        <f t="shared" si="145"/>
        <v/>
      </c>
      <c r="AD9297" s="38"/>
    </row>
    <row r="9298" spans="1:30">
      <c r="A9298" s="46"/>
      <c r="B9298" s="47"/>
      <c r="C9298" s="49"/>
      <c r="D9298" s="41"/>
      <c r="E9298" s="41"/>
      <c r="F9298" s="41"/>
      <c r="G9298" s="50" t="str">
        <f>IF(A9298&lt;&gt;"",CONCATENATE(A9298,":",YEAR(B9298),IF(MONTH(B9298)&gt;9,MONTH(B9298),CONCATENATE(0,MONTH(B9298))),IF(DAY(B9298)&gt;9,DAY(B9298),CONCATENATE(0,DAY(B9298))),IF(HOUR(C9298)&gt;9,HOUR(C9298),CONCATENATE(0,HOUR(C9298))),IF(MINUTE(C9298)&gt;9,MINUTE(C9298),CONCATENATE(0,MINUTE(C9298))),":",VLOOKUP(F9298,'Valid Values - Results'!$D$4:$F$12,3,FALSE)),"")</f>
        <v/>
      </c>
      <c r="H9298" s="41"/>
      <c r="I9298" s="41"/>
      <c r="J9298" s="41"/>
      <c r="K9298" s="41"/>
      <c r="L9298" s="41"/>
      <c r="M9298" s="92"/>
      <c r="N9298" s="41"/>
      <c r="O9298" s="41"/>
      <c r="P9298" s="41"/>
      <c r="Q9298" s="41"/>
      <c r="R9298" s="41"/>
      <c r="S9298" s="41"/>
      <c r="T9298" s="41"/>
      <c r="U9298" s="47"/>
      <c r="V9298" s="49"/>
      <c r="W9298" s="41"/>
      <c r="X9298" s="41"/>
      <c r="Y9298" s="41"/>
      <c r="AA9298" s="37" t="str">
        <f>IF($I9298&lt;&gt;"",VLOOKUP($I9298,'Valid Values - Search'!$R$4:$T$4719,3,FALSE),"")</f>
        <v/>
      </c>
      <c r="AB9298" s="37" t="str">
        <f>IF($I9298&lt;&gt;"",VLOOKUP($I9298,'Valid Values - Search'!$R$4:$S$4719,2,FALSE),"")</f>
        <v/>
      </c>
      <c r="AC9298" s="38" t="str">
        <f t="shared" si="145"/>
        <v/>
      </c>
      <c r="AD9298" s="38"/>
    </row>
    <row r="9299" spans="1:30">
      <c r="A9299" s="46"/>
      <c r="B9299" s="47"/>
      <c r="C9299" s="49"/>
      <c r="D9299" s="41"/>
      <c r="E9299" s="41"/>
      <c r="F9299" s="41"/>
      <c r="G9299" s="50" t="str">
        <f>IF(A9299&lt;&gt;"",CONCATENATE(A9299,":",YEAR(B9299),IF(MONTH(B9299)&gt;9,MONTH(B9299),CONCATENATE(0,MONTH(B9299))),IF(DAY(B9299)&gt;9,DAY(B9299),CONCATENATE(0,DAY(B9299))),IF(HOUR(C9299)&gt;9,HOUR(C9299),CONCATENATE(0,HOUR(C9299))),IF(MINUTE(C9299)&gt;9,MINUTE(C9299),CONCATENATE(0,MINUTE(C9299))),":",VLOOKUP(F9299,'Valid Values - Results'!$D$4:$F$12,3,FALSE)),"")</f>
        <v/>
      </c>
      <c r="H9299" s="41"/>
      <c r="I9299" s="41"/>
      <c r="J9299" s="41"/>
      <c r="K9299" s="41"/>
      <c r="L9299" s="41"/>
      <c r="M9299" s="92"/>
      <c r="N9299" s="41"/>
      <c r="O9299" s="41"/>
      <c r="P9299" s="41"/>
      <c r="Q9299" s="41"/>
      <c r="R9299" s="41"/>
      <c r="S9299" s="41"/>
      <c r="T9299" s="41"/>
      <c r="U9299" s="47"/>
      <c r="V9299" s="49"/>
      <c r="W9299" s="41"/>
      <c r="X9299" s="41"/>
      <c r="Y9299" s="41"/>
      <c r="AA9299" s="37" t="str">
        <f>IF($I9299&lt;&gt;"",VLOOKUP($I9299,'Valid Values - Search'!$R$4:$T$4719,3,FALSE),"")</f>
        <v/>
      </c>
      <c r="AB9299" s="37" t="str">
        <f>IF($I9299&lt;&gt;"",VLOOKUP($I9299,'Valid Values - Search'!$R$4:$S$4719,2,FALSE),"")</f>
        <v/>
      </c>
      <c r="AC9299" s="38" t="str">
        <f t="shared" si="145"/>
        <v/>
      </c>
      <c r="AD9299" s="38"/>
    </row>
    <row r="9300" spans="1:30">
      <c r="A9300" s="46"/>
      <c r="B9300" s="47"/>
      <c r="C9300" s="49"/>
      <c r="D9300" s="41"/>
      <c r="E9300" s="41"/>
      <c r="F9300" s="41"/>
      <c r="G9300" s="50" t="str">
        <f>IF(A9300&lt;&gt;"",CONCATENATE(A9300,":",YEAR(B9300),IF(MONTH(B9300)&gt;9,MONTH(B9300),CONCATENATE(0,MONTH(B9300))),IF(DAY(B9300)&gt;9,DAY(B9300),CONCATENATE(0,DAY(B9300))),IF(HOUR(C9300)&gt;9,HOUR(C9300),CONCATENATE(0,HOUR(C9300))),IF(MINUTE(C9300)&gt;9,MINUTE(C9300),CONCATENATE(0,MINUTE(C9300))),":",VLOOKUP(F9300,'Valid Values - Results'!$D$4:$F$12,3,FALSE)),"")</f>
        <v/>
      </c>
      <c r="H9300" s="41"/>
      <c r="I9300" s="41"/>
      <c r="J9300" s="41"/>
      <c r="K9300" s="41"/>
      <c r="L9300" s="41"/>
      <c r="M9300" s="92"/>
      <c r="N9300" s="41"/>
      <c r="O9300" s="41"/>
      <c r="P9300" s="41"/>
      <c r="Q9300" s="41"/>
      <c r="R9300" s="41"/>
      <c r="S9300" s="41"/>
      <c r="T9300" s="41"/>
      <c r="U9300" s="47"/>
      <c r="V9300" s="49"/>
      <c r="W9300" s="41"/>
      <c r="X9300" s="41"/>
      <c r="Y9300" s="41"/>
      <c r="AA9300" s="37" t="str">
        <f>IF($I9300&lt;&gt;"",VLOOKUP($I9300,'Valid Values - Search'!$R$4:$T$4719,3,FALSE),"")</f>
        <v/>
      </c>
      <c r="AB9300" s="37" t="str">
        <f>IF($I9300&lt;&gt;"",VLOOKUP($I9300,'Valid Values - Search'!$R$4:$S$4719,2,FALSE),"")</f>
        <v/>
      </c>
      <c r="AC9300" s="38" t="str">
        <f t="shared" si="145"/>
        <v/>
      </c>
      <c r="AD9300" s="38"/>
    </row>
    <row r="9301" spans="1:30">
      <c r="A9301" s="46"/>
      <c r="B9301" s="47"/>
      <c r="C9301" s="49"/>
      <c r="D9301" s="41"/>
      <c r="E9301" s="41"/>
      <c r="F9301" s="41"/>
      <c r="G9301" s="50" t="str">
        <f>IF(A9301&lt;&gt;"",CONCATENATE(A9301,":",YEAR(B9301),IF(MONTH(B9301)&gt;9,MONTH(B9301),CONCATENATE(0,MONTH(B9301))),IF(DAY(B9301)&gt;9,DAY(B9301),CONCATENATE(0,DAY(B9301))),IF(HOUR(C9301)&gt;9,HOUR(C9301),CONCATENATE(0,HOUR(C9301))),IF(MINUTE(C9301)&gt;9,MINUTE(C9301),CONCATENATE(0,MINUTE(C9301))),":",VLOOKUP(F9301,'Valid Values - Results'!$D$4:$F$12,3,FALSE)),"")</f>
        <v/>
      </c>
      <c r="H9301" s="41"/>
      <c r="I9301" s="41"/>
      <c r="J9301" s="41"/>
      <c r="K9301" s="41"/>
      <c r="L9301" s="41"/>
      <c r="M9301" s="92"/>
      <c r="N9301" s="41"/>
      <c r="O9301" s="41"/>
      <c r="P9301" s="41"/>
      <c r="Q9301" s="41"/>
      <c r="R9301" s="41"/>
      <c r="S9301" s="41"/>
      <c r="T9301" s="41"/>
      <c r="U9301" s="47"/>
      <c r="V9301" s="49"/>
      <c r="W9301" s="41"/>
      <c r="X9301" s="41"/>
      <c r="Y9301" s="41"/>
      <c r="AA9301" s="37" t="str">
        <f>IF($I9301&lt;&gt;"",VLOOKUP($I9301,'Valid Values - Search'!$R$4:$T$4719,3,FALSE),"")</f>
        <v/>
      </c>
      <c r="AB9301" s="37" t="str">
        <f>IF($I9301&lt;&gt;"",VLOOKUP($I9301,'Valid Values - Search'!$R$4:$S$4719,2,FALSE),"")</f>
        <v/>
      </c>
      <c r="AC9301" s="38" t="str">
        <f t="shared" si="145"/>
        <v/>
      </c>
      <c r="AD9301" s="38"/>
    </row>
    <row r="9302" spans="1:30">
      <c r="A9302" s="46"/>
      <c r="B9302" s="47"/>
      <c r="C9302" s="49"/>
      <c r="D9302" s="41"/>
      <c r="E9302" s="41"/>
      <c r="F9302" s="41"/>
      <c r="G9302" s="50" t="str">
        <f>IF(A9302&lt;&gt;"",CONCATENATE(A9302,":",YEAR(B9302),IF(MONTH(B9302)&gt;9,MONTH(B9302),CONCATENATE(0,MONTH(B9302))),IF(DAY(B9302)&gt;9,DAY(B9302),CONCATENATE(0,DAY(B9302))),IF(HOUR(C9302)&gt;9,HOUR(C9302),CONCATENATE(0,HOUR(C9302))),IF(MINUTE(C9302)&gt;9,MINUTE(C9302),CONCATENATE(0,MINUTE(C9302))),":",VLOOKUP(F9302,'Valid Values - Results'!$D$4:$F$12,3,FALSE)),"")</f>
        <v/>
      </c>
      <c r="H9302" s="41"/>
      <c r="I9302" s="41"/>
      <c r="J9302" s="41"/>
      <c r="K9302" s="41"/>
      <c r="L9302" s="41"/>
      <c r="M9302" s="92"/>
      <c r="N9302" s="41"/>
      <c r="O9302" s="41"/>
      <c r="P9302" s="41"/>
      <c r="Q9302" s="41"/>
      <c r="R9302" s="41"/>
      <c r="S9302" s="41"/>
      <c r="T9302" s="41"/>
      <c r="U9302" s="47"/>
      <c r="V9302" s="49"/>
      <c r="W9302" s="41"/>
      <c r="X9302" s="41"/>
      <c r="Y9302" s="41"/>
      <c r="AA9302" s="37" t="str">
        <f>IF($I9302&lt;&gt;"",VLOOKUP($I9302,'Valid Values - Search'!$R$4:$T$4719,3,FALSE),"")</f>
        <v/>
      </c>
      <c r="AB9302" s="37" t="str">
        <f>IF($I9302&lt;&gt;"",VLOOKUP($I9302,'Valid Values - Search'!$R$4:$S$4719,2,FALSE),"")</f>
        <v/>
      </c>
      <c r="AC9302" s="38" t="str">
        <f t="shared" si="145"/>
        <v/>
      </c>
      <c r="AD9302" s="38"/>
    </row>
    <row r="9303" spans="1:30">
      <c r="A9303" s="46"/>
      <c r="B9303" s="47"/>
      <c r="C9303" s="49"/>
      <c r="D9303" s="41"/>
      <c r="E9303" s="41"/>
      <c r="F9303" s="41"/>
      <c r="G9303" s="50" t="str">
        <f>IF(A9303&lt;&gt;"",CONCATENATE(A9303,":",YEAR(B9303),IF(MONTH(B9303)&gt;9,MONTH(B9303),CONCATENATE(0,MONTH(B9303))),IF(DAY(B9303)&gt;9,DAY(B9303),CONCATENATE(0,DAY(B9303))),IF(HOUR(C9303)&gt;9,HOUR(C9303),CONCATENATE(0,HOUR(C9303))),IF(MINUTE(C9303)&gt;9,MINUTE(C9303),CONCATENATE(0,MINUTE(C9303))),":",VLOOKUP(F9303,'Valid Values - Results'!$D$4:$F$12,3,FALSE)),"")</f>
        <v/>
      </c>
      <c r="H9303" s="41"/>
      <c r="I9303" s="41"/>
      <c r="J9303" s="41"/>
      <c r="K9303" s="41"/>
      <c r="L9303" s="41"/>
      <c r="M9303" s="92"/>
      <c r="N9303" s="41"/>
      <c r="O9303" s="41"/>
      <c r="P9303" s="41"/>
      <c r="Q9303" s="41"/>
      <c r="R9303" s="41"/>
      <c r="S9303" s="41"/>
      <c r="T9303" s="41"/>
      <c r="U9303" s="47"/>
      <c r="V9303" s="49"/>
      <c r="W9303" s="41"/>
      <c r="X9303" s="41"/>
      <c r="Y9303" s="41"/>
      <c r="AA9303" s="37" t="str">
        <f>IF($I9303&lt;&gt;"",VLOOKUP($I9303,'Valid Values - Search'!$R$4:$T$4719,3,FALSE),"")</f>
        <v/>
      </c>
      <c r="AB9303" s="37" t="str">
        <f>IF($I9303&lt;&gt;"",VLOOKUP($I9303,'Valid Values - Search'!$R$4:$S$4719,2,FALSE),"")</f>
        <v/>
      </c>
      <c r="AC9303" s="38" t="str">
        <f t="shared" si="145"/>
        <v/>
      </c>
      <c r="AD9303" s="38"/>
    </row>
    <row r="9304" spans="1:30">
      <c r="A9304" s="46"/>
      <c r="B9304" s="47"/>
      <c r="C9304" s="49"/>
      <c r="D9304" s="41"/>
      <c r="E9304" s="41"/>
      <c r="F9304" s="41"/>
      <c r="G9304" s="50" t="str">
        <f>IF(A9304&lt;&gt;"",CONCATENATE(A9304,":",YEAR(B9304),IF(MONTH(B9304)&gt;9,MONTH(B9304),CONCATENATE(0,MONTH(B9304))),IF(DAY(B9304)&gt;9,DAY(B9304),CONCATENATE(0,DAY(B9304))),IF(HOUR(C9304)&gt;9,HOUR(C9304),CONCATENATE(0,HOUR(C9304))),IF(MINUTE(C9304)&gt;9,MINUTE(C9304),CONCATENATE(0,MINUTE(C9304))),":",VLOOKUP(F9304,'Valid Values - Results'!$D$4:$F$12,3,FALSE)),"")</f>
        <v/>
      </c>
      <c r="H9304" s="41"/>
      <c r="I9304" s="41"/>
      <c r="J9304" s="41"/>
      <c r="K9304" s="41"/>
      <c r="L9304" s="41"/>
      <c r="M9304" s="92"/>
      <c r="N9304" s="41"/>
      <c r="O9304" s="41"/>
      <c r="P9304" s="41"/>
      <c r="Q9304" s="41"/>
      <c r="R9304" s="41"/>
      <c r="S9304" s="41"/>
      <c r="T9304" s="41"/>
      <c r="U9304" s="47"/>
      <c r="V9304" s="49"/>
      <c r="W9304" s="41"/>
      <c r="X9304" s="41"/>
      <c r="Y9304" s="41"/>
      <c r="AA9304" s="37" t="str">
        <f>IF($I9304&lt;&gt;"",VLOOKUP($I9304,'Valid Values - Search'!$R$4:$T$4719,3,FALSE),"")</f>
        <v/>
      </c>
      <c r="AB9304" s="37" t="str">
        <f>IF($I9304&lt;&gt;"",VLOOKUP($I9304,'Valid Values - Search'!$R$4:$S$4719,2,FALSE),"")</f>
        <v/>
      </c>
      <c r="AC9304" s="38" t="str">
        <f t="shared" si="145"/>
        <v/>
      </c>
      <c r="AD9304" s="38"/>
    </row>
    <row r="9305" spans="1:30">
      <c r="A9305" s="46"/>
      <c r="B9305" s="47"/>
      <c r="C9305" s="49"/>
      <c r="D9305" s="41"/>
      <c r="E9305" s="41"/>
      <c r="F9305" s="41"/>
      <c r="G9305" s="50" t="str">
        <f>IF(A9305&lt;&gt;"",CONCATENATE(A9305,":",YEAR(B9305),IF(MONTH(B9305)&gt;9,MONTH(B9305),CONCATENATE(0,MONTH(B9305))),IF(DAY(B9305)&gt;9,DAY(B9305),CONCATENATE(0,DAY(B9305))),IF(HOUR(C9305)&gt;9,HOUR(C9305),CONCATENATE(0,HOUR(C9305))),IF(MINUTE(C9305)&gt;9,MINUTE(C9305),CONCATENATE(0,MINUTE(C9305))),":",VLOOKUP(F9305,'Valid Values - Results'!$D$4:$F$12,3,FALSE)),"")</f>
        <v/>
      </c>
      <c r="H9305" s="41"/>
      <c r="I9305" s="41"/>
      <c r="J9305" s="41"/>
      <c r="K9305" s="41"/>
      <c r="L9305" s="41"/>
      <c r="M9305" s="92"/>
      <c r="N9305" s="41"/>
      <c r="O9305" s="41"/>
      <c r="P9305" s="41"/>
      <c r="Q9305" s="41"/>
      <c r="R9305" s="41"/>
      <c r="S9305" s="41"/>
      <c r="T9305" s="41"/>
      <c r="U9305" s="47"/>
      <c r="V9305" s="49"/>
      <c r="W9305" s="41"/>
      <c r="X9305" s="41"/>
      <c r="Y9305" s="41"/>
      <c r="AA9305" s="37" t="str">
        <f>IF($I9305&lt;&gt;"",VLOOKUP($I9305,'Valid Values - Search'!$R$4:$T$4719,3,FALSE),"")</f>
        <v/>
      </c>
      <c r="AB9305" s="37" t="str">
        <f>IF($I9305&lt;&gt;"",VLOOKUP($I9305,'Valid Values - Search'!$R$4:$S$4719,2,FALSE),"")</f>
        <v/>
      </c>
      <c r="AC9305" s="38" t="str">
        <f t="shared" si="145"/>
        <v/>
      </c>
      <c r="AD9305" s="38"/>
    </row>
    <row r="9306" spans="1:30">
      <c r="A9306" s="46"/>
      <c r="B9306" s="47"/>
      <c r="C9306" s="49"/>
      <c r="D9306" s="41"/>
      <c r="E9306" s="41"/>
      <c r="F9306" s="41"/>
      <c r="G9306" s="50" t="str">
        <f>IF(A9306&lt;&gt;"",CONCATENATE(A9306,":",YEAR(B9306),IF(MONTH(B9306)&gt;9,MONTH(B9306),CONCATENATE(0,MONTH(B9306))),IF(DAY(B9306)&gt;9,DAY(B9306),CONCATENATE(0,DAY(B9306))),IF(HOUR(C9306)&gt;9,HOUR(C9306),CONCATENATE(0,HOUR(C9306))),IF(MINUTE(C9306)&gt;9,MINUTE(C9306),CONCATENATE(0,MINUTE(C9306))),":",VLOOKUP(F9306,'Valid Values - Results'!$D$4:$F$12,3,FALSE)),"")</f>
        <v/>
      </c>
      <c r="H9306" s="41"/>
      <c r="I9306" s="41"/>
      <c r="J9306" s="41"/>
      <c r="K9306" s="41"/>
      <c r="L9306" s="41"/>
      <c r="M9306" s="92"/>
      <c r="N9306" s="41"/>
      <c r="O9306" s="41"/>
      <c r="P9306" s="41"/>
      <c r="Q9306" s="41"/>
      <c r="R9306" s="41"/>
      <c r="S9306" s="41"/>
      <c r="T9306" s="41"/>
      <c r="U9306" s="47"/>
      <c r="V9306" s="49"/>
      <c r="W9306" s="41"/>
      <c r="X9306" s="41"/>
      <c r="Y9306" s="41"/>
      <c r="AA9306" s="37" t="str">
        <f>IF($I9306&lt;&gt;"",VLOOKUP($I9306,'Valid Values - Search'!$R$4:$T$4719,3,FALSE),"")</f>
        <v/>
      </c>
      <c r="AB9306" s="37" t="str">
        <f>IF($I9306&lt;&gt;"",VLOOKUP($I9306,'Valid Values - Search'!$R$4:$S$4719,2,FALSE),"")</f>
        <v/>
      </c>
      <c r="AC9306" s="38" t="str">
        <f t="shared" si="145"/>
        <v/>
      </c>
      <c r="AD9306" s="38"/>
    </row>
    <row r="9307" spans="1:30">
      <c r="A9307" s="46"/>
      <c r="B9307" s="47"/>
      <c r="C9307" s="49"/>
      <c r="D9307" s="41"/>
      <c r="E9307" s="41"/>
      <c r="F9307" s="41"/>
      <c r="G9307" s="50" t="str">
        <f>IF(A9307&lt;&gt;"",CONCATENATE(A9307,":",YEAR(B9307),IF(MONTH(B9307)&gt;9,MONTH(B9307),CONCATENATE(0,MONTH(B9307))),IF(DAY(B9307)&gt;9,DAY(B9307),CONCATENATE(0,DAY(B9307))),IF(HOUR(C9307)&gt;9,HOUR(C9307),CONCATENATE(0,HOUR(C9307))),IF(MINUTE(C9307)&gt;9,MINUTE(C9307),CONCATENATE(0,MINUTE(C9307))),":",VLOOKUP(F9307,'Valid Values - Results'!$D$4:$F$12,3,FALSE)),"")</f>
        <v/>
      </c>
      <c r="H9307" s="41"/>
      <c r="I9307" s="41"/>
      <c r="J9307" s="41"/>
      <c r="K9307" s="41"/>
      <c r="L9307" s="41"/>
      <c r="M9307" s="92"/>
      <c r="N9307" s="41"/>
      <c r="O9307" s="41"/>
      <c r="P9307" s="41"/>
      <c r="Q9307" s="41"/>
      <c r="R9307" s="41"/>
      <c r="S9307" s="41"/>
      <c r="T9307" s="41"/>
      <c r="U9307" s="47"/>
      <c r="V9307" s="49"/>
      <c r="W9307" s="41"/>
      <c r="X9307" s="41"/>
      <c r="Y9307" s="41"/>
      <c r="AA9307" s="37" t="str">
        <f>IF($I9307&lt;&gt;"",VLOOKUP($I9307,'Valid Values - Search'!$R$4:$T$4719,3,FALSE),"")</f>
        <v/>
      </c>
      <c r="AB9307" s="37" t="str">
        <f>IF($I9307&lt;&gt;"",VLOOKUP($I9307,'Valid Values - Search'!$R$4:$S$4719,2,FALSE),"")</f>
        <v/>
      </c>
      <c r="AC9307" s="38" t="str">
        <f t="shared" si="145"/>
        <v/>
      </c>
      <c r="AD9307" s="38"/>
    </row>
    <row r="9308" spans="1:30">
      <c r="A9308" s="46"/>
      <c r="B9308" s="47"/>
      <c r="C9308" s="49"/>
      <c r="D9308" s="41"/>
      <c r="E9308" s="41"/>
      <c r="F9308" s="41"/>
      <c r="G9308" s="50" t="str">
        <f>IF(A9308&lt;&gt;"",CONCATENATE(A9308,":",YEAR(B9308),IF(MONTH(B9308)&gt;9,MONTH(B9308),CONCATENATE(0,MONTH(B9308))),IF(DAY(B9308)&gt;9,DAY(B9308),CONCATENATE(0,DAY(B9308))),IF(HOUR(C9308)&gt;9,HOUR(C9308),CONCATENATE(0,HOUR(C9308))),IF(MINUTE(C9308)&gt;9,MINUTE(C9308),CONCATENATE(0,MINUTE(C9308))),":",VLOOKUP(F9308,'Valid Values - Results'!$D$4:$F$12,3,FALSE)),"")</f>
        <v/>
      </c>
      <c r="H9308" s="41"/>
      <c r="I9308" s="41"/>
      <c r="J9308" s="41"/>
      <c r="K9308" s="41"/>
      <c r="L9308" s="41"/>
      <c r="M9308" s="92"/>
      <c r="N9308" s="41"/>
      <c r="O9308" s="41"/>
      <c r="P9308" s="41"/>
      <c r="Q9308" s="41"/>
      <c r="R9308" s="41"/>
      <c r="S9308" s="41"/>
      <c r="T9308" s="41"/>
      <c r="U9308" s="47"/>
      <c r="V9308" s="49"/>
      <c r="W9308" s="41"/>
      <c r="X9308" s="41"/>
      <c r="Y9308" s="41"/>
      <c r="AA9308" s="37" t="str">
        <f>IF($I9308&lt;&gt;"",VLOOKUP($I9308,'Valid Values - Search'!$R$4:$T$4719,3,FALSE),"")</f>
        <v/>
      </c>
      <c r="AB9308" s="37" t="str">
        <f>IF($I9308&lt;&gt;"",VLOOKUP($I9308,'Valid Values - Search'!$R$4:$S$4719,2,FALSE),"")</f>
        <v/>
      </c>
      <c r="AC9308" s="38" t="str">
        <f t="shared" si="145"/>
        <v/>
      </c>
      <c r="AD9308" s="38"/>
    </row>
    <row r="9309" spans="1:30">
      <c r="A9309" s="46"/>
      <c r="B9309" s="47"/>
      <c r="C9309" s="49"/>
      <c r="D9309" s="41"/>
      <c r="E9309" s="41"/>
      <c r="F9309" s="41"/>
      <c r="G9309" s="50" t="str">
        <f>IF(A9309&lt;&gt;"",CONCATENATE(A9309,":",YEAR(B9309),IF(MONTH(B9309)&gt;9,MONTH(B9309),CONCATENATE(0,MONTH(B9309))),IF(DAY(B9309)&gt;9,DAY(B9309),CONCATENATE(0,DAY(B9309))),IF(HOUR(C9309)&gt;9,HOUR(C9309),CONCATENATE(0,HOUR(C9309))),IF(MINUTE(C9309)&gt;9,MINUTE(C9309),CONCATENATE(0,MINUTE(C9309))),":",VLOOKUP(F9309,'Valid Values - Results'!$D$4:$F$12,3,FALSE)),"")</f>
        <v/>
      </c>
      <c r="H9309" s="41"/>
      <c r="I9309" s="41"/>
      <c r="J9309" s="41"/>
      <c r="K9309" s="41"/>
      <c r="L9309" s="41"/>
      <c r="M9309" s="92"/>
      <c r="N9309" s="41"/>
      <c r="O9309" s="41"/>
      <c r="P9309" s="41"/>
      <c r="Q9309" s="41"/>
      <c r="R9309" s="41"/>
      <c r="S9309" s="41"/>
      <c r="T9309" s="41"/>
      <c r="U9309" s="47"/>
      <c r="V9309" s="49"/>
      <c r="W9309" s="41"/>
      <c r="X9309" s="41"/>
      <c r="Y9309" s="41"/>
      <c r="AA9309" s="37" t="str">
        <f>IF($I9309&lt;&gt;"",VLOOKUP($I9309,'Valid Values - Search'!$R$4:$T$4719,3,FALSE),"")</f>
        <v/>
      </c>
      <c r="AB9309" s="37" t="str">
        <f>IF($I9309&lt;&gt;"",VLOOKUP($I9309,'Valid Values - Search'!$R$4:$S$4719,2,FALSE),"")</f>
        <v/>
      </c>
      <c r="AC9309" s="38" t="str">
        <f t="shared" si="145"/>
        <v/>
      </c>
      <c r="AD9309" s="38"/>
    </row>
    <row r="9310" spans="1:30">
      <c r="A9310" s="46"/>
      <c r="B9310" s="47"/>
      <c r="C9310" s="49"/>
      <c r="D9310" s="41"/>
      <c r="E9310" s="41"/>
      <c r="F9310" s="41"/>
      <c r="G9310" s="50" t="str">
        <f>IF(A9310&lt;&gt;"",CONCATENATE(A9310,":",YEAR(B9310),IF(MONTH(B9310)&gt;9,MONTH(B9310),CONCATENATE(0,MONTH(B9310))),IF(DAY(B9310)&gt;9,DAY(B9310),CONCATENATE(0,DAY(B9310))),IF(HOUR(C9310)&gt;9,HOUR(C9310),CONCATENATE(0,HOUR(C9310))),IF(MINUTE(C9310)&gt;9,MINUTE(C9310),CONCATENATE(0,MINUTE(C9310))),":",VLOOKUP(F9310,'Valid Values - Results'!$D$4:$F$12,3,FALSE)),"")</f>
        <v/>
      </c>
      <c r="H9310" s="41"/>
      <c r="I9310" s="41"/>
      <c r="J9310" s="41"/>
      <c r="K9310" s="41"/>
      <c r="L9310" s="41"/>
      <c r="M9310" s="92"/>
      <c r="N9310" s="41"/>
      <c r="O9310" s="41"/>
      <c r="P9310" s="41"/>
      <c r="Q9310" s="41"/>
      <c r="R9310" s="41"/>
      <c r="S9310" s="41"/>
      <c r="T9310" s="41"/>
      <c r="U9310" s="47"/>
      <c r="V9310" s="49"/>
      <c r="W9310" s="41"/>
      <c r="X9310" s="41"/>
      <c r="Y9310" s="41"/>
      <c r="AA9310" s="37" t="str">
        <f>IF($I9310&lt;&gt;"",VLOOKUP($I9310,'Valid Values - Search'!$R$4:$T$4719,3,FALSE),"")</f>
        <v/>
      </c>
      <c r="AB9310" s="37" t="str">
        <f>IF($I9310&lt;&gt;"",VLOOKUP($I9310,'Valid Values - Search'!$R$4:$S$4719,2,FALSE),"")</f>
        <v/>
      </c>
      <c r="AC9310" s="38" t="str">
        <f t="shared" si="145"/>
        <v/>
      </c>
      <c r="AD9310" s="38"/>
    </row>
    <row r="9311" spans="1:30">
      <c r="A9311" s="46"/>
      <c r="B9311" s="47"/>
      <c r="C9311" s="49"/>
      <c r="D9311" s="41"/>
      <c r="E9311" s="41"/>
      <c r="F9311" s="41"/>
      <c r="G9311" s="50" t="str">
        <f>IF(A9311&lt;&gt;"",CONCATENATE(A9311,":",YEAR(B9311),IF(MONTH(B9311)&gt;9,MONTH(B9311),CONCATENATE(0,MONTH(B9311))),IF(DAY(B9311)&gt;9,DAY(B9311),CONCATENATE(0,DAY(B9311))),IF(HOUR(C9311)&gt;9,HOUR(C9311),CONCATENATE(0,HOUR(C9311))),IF(MINUTE(C9311)&gt;9,MINUTE(C9311),CONCATENATE(0,MINUTE(C9311))),":",VLOOKUP(F9311,'Valid Values - Results'!$D$4:$F$12,3,FALSE)),"")</f>
        <v/>
      </c>
      <c r="H9311" s="41"/>
      <c r="I9311" s="41"/>
      <c r="J9311" s="41"/>
      <c r="K9311" s="41"/>
      <c r="L9311" s="41"/>
      <c r="M9311" s="92"/>
      <c r="N9311" s="41"/>
      <c r="O9311" s="41"/>
      <c r="P9311" s="41"/>
      <c r="Q9311" s="41"/>
      <c r="R9311" s="41"/>
      <c r="S9311" s="41"/>
      <c r="T9311" s="41"/>
      <c r="U9311" s="47"/>
      <c r="V9311" s="49"/>
      <c r="W9311" s="41"/>
      <c r="X9311" s="41"/>
      <c r="Y9311" s="41"/>
      <c r="AA9311" s="37" t="str">
        <f>IF($I9311&lt;&gt;"",VLOOKUP($I9311,'Valid Values - Search'!$R$4:$T$4719,3,FALSE),"")</f>
        <v/>
      </c>
      <c r="AB9311" s="37" t="str">
        <f>IF($I9311&lt;&gt;"",VLOOKUP($I9311,'Valid Values - Search'!$R$4:$S$4719,2,FALSE),"")</f>
        <v/>
      </c>
      <c r="AC9311" s="38" t="str">
        <f t="shared" si="145"/>
        <v/>
      </c>
      <c r="AD9311" s="38"/>
    </row>
    <row r="9312" spans="1:30">
      <c r="A9312" s="46"/>
      <c r="B9312" s="47"/>
      <c r="C9312" s="49"/>
      <c r="D9312" s="41"/>
      <c r="E9312" s="41"/>
      <c r="F9312" s="41"/>
      <c r="G9312" s="50" t="str">
        <f>IF(A9312&lt;&gt;"",CONCATENATE(A9312,":",YEAR(B9312),IF(MONTH(B9312)&gt;9,MONTH(B9312),CONCATENATE(0,MONTH(B9312))),IF(DAY(B9312)&gt;9,DAY(B9312),CONCATENATE(0,DAY(B9312))),IF(HOUR(C9312)&gt;9,HOUR(C9312),CONCATENATE(0,HOUR(C9312))),IF(MINUTE(C9312)&gt;9,MINUTE(C9312),CONCATENATE(0,MINUTE(C9312))),":",VLOOKUP(F9312,'Valid Values - Results'!$D$4:$F$12,3,FALSE)),"")</f>
        <v/>
      </c>
      <c r="H9312" s="41"/>
      <c r="I9312" s="41"/>
      <c r="J9312" s="41"/>
      <c r="K9312" s="41"/>
      <c r="L9312" s="41"/>
      <c r="M9312" s="92"/>
      <c r="N9312" s="41"/>
      <c r="O9312" s="41"/>
      <c r="P9312" s="41"/>
      <c r="Q9312" s="41"/>
      <c r="R9312" s="41"/>
      <c r="S9312" s="41"/>
      <c r="T9312" s="41"/>
      <c r="U9312" s="47"/>
      <c r="V9312" s="49"/>
      <c r="W9312" s="41"/>
      <c r="X9312" s="41"/>
      <c r="Y9312" s="41"/>
      <c r="AA9312" s="37" t="str">
        <f>IF($I9312&lt;&gt;"",VLOOKUP($I9312,'Valid Values - Search'!$R$4:$T$4719,3,FALSE),"")</f>
        <v/>
      </c>
      <c r="AB9312" s="37" t="str">
        <f>IF($I9312&lt;&gt;"",VLOOKUP($I9312,'Valid Values - Search'!$R$4:$S$4719,2,FALSE),"")</f>
        <v/>
      </c>
      <c r="AC9312" s="38" t="str">
        <f t="shared" si="145"/>
        <v/>
      </c>
      <c r="AD9312" s="38"/>
    </row>
    <row r="9313" spans="1:30">
      <c r="A9313" s="46"/>
      <c r="B9313" s="47"/>
      <c r="C9313" s="49"/>
      <c r="D9313" s="41"/>
      <c r="E9313" s="41"/>
      <c r="F9313" s="41"/>
      <c r="G9313" s="50" t="str">
        <f>IF(A9313&lt;&gt;"",CONCATENATE(A9313,":",YEAR(B9313),IF(MONTH(B9313)&gt;9,MONTH(B9313),CONCATENATE(0,MONTH(B9313))),IF(DAY(B9313)&gt;9,DAY(B9313),CONCATENATE(0,DAY(B9313))),IF(HOUR(C9313)&gt;9,HOUR(C9313),CONCATENATE(0,HOUR(C9313))),IF(MINUTE(C9313)&gt;9,MINUTE(C9313),CONCATENATE(0,MINUTE(C9313))),":",VLOOKUP(F9313,'Valid Values - Results'!$D$4:$F$12,3,FALSE)),"")</f>
        <v/>
      </c>
      <c r="H9313" s="41"/>
      <c r="I9313" s="41"/>
      <c r="J9313" s="41"/>
      <c r="K9313" s="41"/>
      <c r="L9313" s="41"/>
      <c r="M9313" s="92"/>
      <c r="N9313" s="41"/>
      <c r="O9313" s="41"/>
      <c r="P9313" s="41"/>
      <c r="Q9313" s="41"/>
      <c r="R9313" s="41"/>
      <c r="S9313" s="41"/>
      <c r="T9313" s="41"/>
      <c r="U9313" s="47"/>
      <c r="V9313" s="49"/>
      <c r="W9313" s="41"/>
      <c r="X9313" s="41"/>
      <c r="Y9313" s="41"/>
      <c r="AA9313" s="37" t="str">
        <f>IF($I9313&lt;&gt;"",VLOOKUP($I9313,'Valid Values - Search'!$R$4:$T$4719,3,FALSE),"")</f>
        <v/>
      </c>
      <c r="AB9313" s="37" t="str">
        <f>IF($I9313&lt;&gt;"",VLOOKUP($I9313,'Valid Values - Search'!$R$4:$S$4719,2,FALSE),"")</f>
        <v/>
      </c>
      <c r="AC9313" s="38" t="str">
        <f t="shared" si="145"/>
        <v/>
      </c>
      <c r="AD9313" s="38"/>
    </row>
    <row r="9314" spans="1:30">
      <c r="A9314" s="46"/>
      <c r="B9314" s="47"/>
      <c r="C9314" s="49"/>
      <c r="D9314" s="41"/>
      <c r="E9314" s="41"/>
      <c r="F9314" s="41"/>
      <c r="G9314" s="50" t="str">
        <f>IF(A9314&lt;&gt;"",CONCATENATE(A9314,":",YEAR(B9314),IF(MONTH(B9314)&gt;9,MONTH(B9314),CONCATENATE(0,MONTH(B9314))),IF(DAY(B9314)&gt;9,DAY(B9314),CONCATENATE(0,DAY(B9314))),IF(HOUR(C9314)&gt;9,HOUR(C9314),CONCATENATE(0,HOUR(C9314))),IF(MINUTE(C9314)&gt;9,MINUTE(C9314),CONCATENATE(0,MINUTE(C9314))),":",VLOOKUP(F9314,'Valid Values - Results'!$D$4:$F$12,3,FALSE)),"")</f>
        <v/>
      </c>
      <c r="H9314" s="41"/>
      <c r="I9314" s="41"/>
      <c r="J9314" s="41"/>
      <c r="K9314" s="41"/>
      <c r="L9314" s="41"/>
      <c r="M9314" s="92"/>
      <c r="N9314" s="41"/>
      <c r="O9314" s="41"/>
      <c r="P9314" s="41"/>
      <c r="Q9314" s="41"/>
      <c r="R9314" s="41"/>
      <c r="S9314" s="41"/>
      <c r="T9314" s="41"/>
      <c r="U9314" s="47"/>
      <c r="V9314" s="49"/>
      <c r="W9314" s="41"/>
      <c r="X9314" s="41"/>
      <c r="Y9314" s="41"/>
      <c r="AA9314" s="37" t="str">
        <f>IF($I9314&lt;&gt;"",VLOOKUP($I9314,'Valid Values - Search'!$R$4:$T$4719,3,FALSE),"")</f>
        <v/>
      </c>
      <c r="AB9314" s="37" t="str">
        <f>IF($I9314&lt;&gt;"",VLOOKUP($I9314,'Valid Values - Search'!$R$4:$S$4719,2,FALSE),"")</f>
        <v/>
      </c>
      <c r="AC9314" s="38" t="str">
        <f t="shared" si="145"/>
        <v/>
      </c>
      <c r="AD9314" s="38"/>
    </row>
    <row r="9315" spans="1:30">
      <c r="A9315" s="46"/>
      <c r="B9315" s="47"/>
      <c r="C9315" s="49"/>
      <c r="D9315" s="41"/>
      <c r="E9315" s="41"/>
      <c r="F9315" s="41"/>
      <c r="G9315" s="50" t="str">
        <f>IF(A9315&lt;&gt;"",CONCATENATE(A9315,":",YEAR(B9315),IF(MONTH(B9315)&gt;9,MONTH(B9315),CONCATENATE(0,MONTH(B9315))),IF(DAY(B9315)&gt;9,DAY(B9315),CONCATENATE(0,DAY(B9315))),IF(HOUR(C9315)&gt;9,HOUR(C9315),CONCATENATE(0,HOUR(C9315))),IF(MINUTE(C9315)&gt;9,MINUTE(C9315),CONCATENATE(0,MINUTE(C9315))),":",VLOOKUP(F9315,'Valid Values - Results'!$D$4:$F$12,3,FALSE)),"")</f>
        <v/>
      </c>
      <c r="H9315" s="41"/>
      <c r="I9315" s="41"/>
      <c r="J9315" s="41"/>
      <c r="K9315" s="41"/>
      <c r="L9315" s="41"/>
      <c r="M9315" s="92"/>
      <c r="N9315" s="41"/>
      <c r="O9315" s="41"/>
      <c r="P9315" s="41"/>
      <c r="Q9315" s="41"/>
      <c r="R9315" s="41"/>
      <c r="S9315" s="41"/>
      <c r="T9315" s="41"/>
      <c r="U9315" s="47"/>
      <c r="V9315" s="49"/>
      <c r="W9315" s="41"/>
      <c r="X9315" s="41"/>
      <c r="Y9315" s="41"/>
      <c r="AA9315" s="37" t="str">
        <f>IF($I9315&lt;&gt;"",VLOOKUP($I9315,'Valid Values - Search'!$R$4:$T$4719,3,FALSE),"")</f>
        <v/>
      </c>
      <c r="AB9315" s="37" t="str">
        <f>IF($I9315&lt;&gt;"",VLOOKUP($I9315,'Valid Values - Search'!$R$4:$S$4719,2,FALSE),"")</f>
        <v/>
      </c>
      <c r="AC9315" s="38" t="str">
        <f t="shared" si="145"/>
        <v/>
      </c>
      <c r="AD9315" s="38"/>
    </row>
    <row r="9316" spans="1:30">
      <c r="A9316" s="46"/>
      <c r="B9316" s="47"/>
      <c r="C9316" s="49"/>
      <c r="D9316" s="41"/>
      <c r="E9316" s="41"/>
      <c r="F9316" s="41"/>
      <c r="G9316" s="50" t="str">
        <f>IF(A9316&lt;&gt;"",CONCATENATE(A9316,":",YEAR(B9316),IF(MONTH(B9316)&gt;9,MONTH(B9316),CONCATENATE(0,MONTH(B9316))),IF(DAY(B9316)&gt;9,DAY(B9316),CONCATENATE(0,DAY(B9316))),IF(HOUR(C9316)&gt;9,HOUR(C9316),CONCATENATE(0,HOUR(C9316))),IF(MINUTE(C9316)&gt;9,MINUTE(C9316),CONCATENATE(0,MINUTE(C9316))),":",VLOOKUP(F9316,'Valid Values - Results'!$D$4:$F$12,3,FALSE)),"")</f>
        <v/>
      </c>
      <c r="H9316" s="41"/>
      <c r="I9316" s="41"/>
      <c r="J9316" s="41"/>
      <c r="K9316" s="41"/>
      <c r="L9316" s="41"/>
      <c r="M9316" s="92"/>
      <c r="N9316" s="41"/>
      <c r="O9316" s="41"/>
      <c r="P9316" s="41"/>
      <c r="Q9316" s="41"/>
      <c r="R9316" s="41"/>
      <c r="S9316" s="41"/>
      <c r="T9316" s="41"/>
      <c r="U9316" s="47"/>
      <c r="V9316" s="49"/>
      <c r="W9316" s="41"/>
      <c r="X9316" s="41"/>
      <c r="Y9316" s="41"/>
      <c r="AA9316" s="37" t="str">
        <f>IF($I9316&lt;&gt;"",VLOOKUP($I9316,'Valid Values - Search'!$R$4:$T$4719,3,FALSE),"")</f>
        <v/>
      </c>
      <c r="AB9316" s="37" t="str">
        <f>IF($I9316&lt;&gt;"",VLOOKUP($I9316,'Valid Values - Search'!$R$4:$S$4719,2,FALSE),"")</f>
        <v/>
      </c>
      <c r="AC9316" s="38" t="str">
        <f t="shared" si="145"/>
        <v/>
      </c>
      <c r="AD9316" s="38"/>
    </row>
    <row r="9317" spans="1:30">
      <c r="A9317" s="46"/>
      <c r="B9317" s="47"/>
      <c r="C9317" s="49"/>
      <c r="D9317" s="41"/>
      <c r="E9317" s="41"/>
      <c r="F9317" s="41"/>
      <c r="G9317" s="50" t="str">
        <f>IF(A9317&lt;&gt;"",CONCATENATE(A9317,":",YEAR(B9317),IF(MONTH(B9317)&gt;9,MONTH(B9317),CONCATENATE(0,MONTH(B9317))),IF(DAY(B9317)&gt;9,DAY(B9317),CONCATENATE(0,DAY(B9317))),IF(HOUR(C9317)&gt;9,HOUR(C9317),CONCATENATE(0,HOUR(C9317))),IF(MINUTE(C9317)&gt;9,MINUTE(C9317),CONCATENATE(0,MINUTE(C9317))),":",VLOOKUP(F9317,'Valid Values - Results'!$D$4:$F$12,3,FALSE)),"")</f>
        <v/>
      </c>
      <c r="H9317" s="41"/>
      <c r="I9317" s="41"/>
      <c r="J9317" s="41"/>
      <c r="K9317" s="41"/>
      <c r="L9317" s="41"/>
      <c r="M9317" s="92"/>
      <c r="N9317" s="41"/>
      <c r="O9317" s="41"/>
      <c r="P9317" s="41"/>
      <c r="Q9317" s="41"/>
      <c r="R9317" s="41"/>
      <c r="S9317" s="41"/>
      <c r="T9317" s="41"/>
      <c r="U9317" s="47"/>
      <c r="V9317" s="49"/>
      <c r="W9317" s="41"/>
      <c r="X9317" s="41"/>
      <c r="Y9317" s="41"/>
      <c r="AA9317" s="37" t="str">
        <f>IF($I9317&lt;&gt;"",VLOOKUP($I9317,'Valid Values - Search'!$R$4:$T$4719,3,FALSE),"")</f>
        <v/>
      </c>
      <c r="AB9317" s="37" t="str">
        <f>IF($I9317&lt;&gt;"",VLOOKUP($I9317,'Valid Values - Search'!$R$4:$S$4719,2,FALSE),"")</f>
        <v/>
      </c>
      <c r="AC9317" s="38" t="str">
        <f t="shared" si="145"/>
        <v/>
      </c>
      <c r="AD9317" s="38"/>
    </row>
    <row r="9318" spans="1:30">
      <c r="A9318" s="46"/>
      <c r="B9318" s="47"/>
      <c r="C9318" s="49"/>
      <c r="D9318" s="41"/>
      <c r="E9318" s="41"/>
      <c r="F9318" s="41"/>
      <c r="G9318" s="50" t="str">
        <f>IF(A9318&lt;&gt;"",CONCATENATE(A9318,":",YEAR(B9318),IF(MONTH(B9318)&gt;9,MONTH(B9318),CONCATENATE(0,MONTH(B9318))),IF(DAY(B9318)&gt;9,DAY(B9318),CONCATENATE(0,DAY(B9318))),IF(HOUR(C9318)&gt;9,HOUR(C9318),CONCATENATE(0,HOUR(C9318))),IF(MINUTE(C9318)&gt;9,MINUTE(C9318),CONCATENATE(0,MINUTE(C9318))),":",VLOOKUP(F9318,'Valid Values - Results'!$D$4:$F$12,3,FALSE)),"")</f>
        <v/>
      </c>
      <c r="H9318" s="41"/>
      <c r="I9318" s="41"/>
      <c r="J9318" s="41"/>
      <c r="K9318" s="41"/>
      <c r="L9318" s="41"/>
      <c r="M9318" s="92"/>
      <c r="N9318" s="41"/>
      <c r="O9318" s="41"/>
      <c r="P9318" s="41"/>
      <c r="Q9318" s="41"/>
      <c r="R9318" s="41"/>
      <c r="S9318" s="41"/>
      <c r="T9318" s="41"/>
      <c r="U9318" s="47"/>
      <c r="V9318" s="49"/>
      <c r="W9318" s="41"/>
      <c r="X9318" s="41"/>
      <c r="Y9318" s="41"/>
      <c r="AA9318" s="37" t="str">
        <f>IF($I9318&lt;&gt;"",VLOOKUP($I9318,'Valid Values - Search'!$R$4:$T$4719,3,FALSE),"")</f>
        <v/>
      </c>
      <c r="AB9318" s="37" t="str">
        <f>IF($I9318&lt;&gt;"",VLOOKUP($I9318,'Valid Values - Search'!$R$4:$S$4719,2,FALSE),"")</f>
        <v/>
      </c>
      <c r="AC9318" s="38" t="str">
        <f t="shared" si="145"/>
        <v/>
      </c>
      <c r="AD9318" s="38"/>
    </row>
    <row r="9319" spans="1:30">
      <c r="A9319" s="46"/>
      <c r="B9319" s="47"/>
      <c r="C9319" s="49"/>
      <c r="D9319" s="41"/>
      <c r="E9319" s="41"/>
      <c r="F9319" s="41"/>
      <c r="G9319" s="50" t="str">
        <f>IF(A9319&lt;&gt;"",CONCATENATE(A9319,":",YEAR(B9319),IF(MONTH(B9319)&gt;9,MONTH(B9319),CONCATENATE(0,MONTH(B9319))),IF(DAY(B9319)&gt;9,DAY(B9319),CONCATENATE(0,DAY(B9319))),IF(HOUR(C9319)&gt;9,HOUR(C9319),CONCATENATE(0,HOUR(C9319))),IF(MINUTE(C9319)&gt;9,MINUTE(C9319),CONCATENATE(0,MINUTE(C9319))),":",VLOOKUP(F9319,'Valid Values - Results'!$D$4:$F$12,3,FALSE)),"")</f>
        <v/>
      </c>
      <c r="H9319" s="41"/>
      <c r="I9319" s="41"/>
      <c r="J9319" s="41"/>
      <c r="K9319" s="41"/>
      <c r="L9319" s="41"/>
      <c r="M9319" s="92"/>
      <c r="N9319" s="41"/>
      <c r="O9319" s="41"/>
      <c r="P9319" s="41"/>
      <c r="Q9319" s="41"/>
      <c r="R9319" s="41"/>
      <c r="S9319" s="41"/>
      <c r="T9319" s="41"/>
      <c r="U9319" s="47"/>
      <c r="V9319" s="49"/>
      <c r="W9319" s="41"/>
      <c r="X9319" s="41"/>
      <c r="Y9319" s="41"/>
      <c r="AA9319" s="37" t="str">
        <f>IF($I9319&lt;&gt;"",VLOOKUP($I9319,'Valid Values - Search'!$R$4:$T$4719,3,FALSE),"")</f>
        <v/>
      </c>
      <c r="AB9319" s="37" t="str">
        <f>IF($I9319&lt;&gt;"",VLOOKUP($I9319,'Valid Values - Search'!$R$4:$S$4719,2,FALSE),"")</f>
        <v/>
      </c>
      <c r="AC9319" s="38" t="str">
        <f t="shared" si="145"/>
        <v/>
      </c>
      <c r="AD9319" s="38"/>
    </row>
    <row r="9320" spans="1:30">
      <c r="A9320" s="46"/>
      <c r="B9320" s="47"/>
      <c r="C9320" s="49"/>
      <c r="D9320" s="41"/>
      <c r="E9320" s="41"/>
      <c r="F9320" s="41"/>
      <c r="G9320" s="50" t="str">
        <f>IF(A9320&lt;&gt;"",CONCATENATE(A9320,":",YEAR(B9320),IF(MONTH(B9320)&gt;9,MONTH(B9320),CONCATENATE(0,MONTH(B9320))),IF(DAY(B9320)&gt;9,DAY(B9320),CONCATENATE(0,DAY(B9320))),IF(HOUR(C9320)&gt;9,HOUR(C9320),CONCATENATE(0,HOUR(C9320))),IF(MINUTE(C9320)&gt;9,MINUTE(C9320),CONCATENATE(0,MINUTE(C9320))),":",VLOOKUP(F9320,'Valid Values - Results'!$D$4:$F$12,3,FALSE)),"")</f>
        <v/>
      </c>
      <c r="H9320" s="41"/>
      <c r="I9320" s="41"/>
      <c r="J9320" s="41"/>
      <c r="K9320" s="41"/>
      <c r="L9320" s="41"/>
      <c r="M9320" s="92"/>
      <c r="N9320" s="41"/>
      <c r="O9320" s="41"/>
      <c r="P9320" s="41"/>
      <c r="Q9320" s="41"/>
      <c r="R9320" s="41"/>
      <c r="S9320" s="41"/>
      <c r="T9320" s="41"/>
      <c r="U9320" s="47"/>
      <c r="V9320" s="49"/>
      <c r="W9320" s="41"/>
      <c r="X9320" s="41"/>
      <c r="Y9320" s="41"/>
      <c r="AA9320" s="37" t="str">
        <f>IF($I9320&lt;&gt;"",VLOOKUP($I9320,'Valid Values - Search'!$R$4:$T$4719,3,FALSE),"")</f>
        <v/>
      </c>
      <c r="AB9320" s="37" t="str">
        <f>IF($I9320&lt;&gt;"",VLOOKUP($I9320,'Valid Values - Search'!$R$4:$S$4719,2,FALSE),"")</f>
        <v/>
      </c>
      <c r="AC9320" s="38" t="str">
        <f t="shared" si="145"/>
        <v/>
      </c>
      <c r="AD9320" s="38"/>
    </row>
    <row r="9321" spans="1:30">
      <c r="A9321" s="46"/>
      <c r="B9321" s="47"/>
      <c r="C9321" s="49"/>
      <c r="D9321" s="41"/>
      <c r="E9321" s="41"/>
      <c r="F9321" s="41"/>
      <c r="G9321" s="50" t="str">
        <f>IF(A9321&lt;&gt;"",CONCATENATE(A9321,":",YEAR(B9321),IF(MONTH(B9321)&gt;9,MONTH(B9321),CONCATENATE(0,MONTH(B9321))),IF(DAY(B9321)&gt;9,DAY(B9321),CONCATENATE(0,DAY(B9321))),IF(HOUR(C9321)&gt;9,HOUR(C9321),CONCATENATE(0,HOUR(C9321))),IF(MINUTE(C9321)&gt;9,MINUTE(C9321),CONCATENATE(0,MINUTE(C9321))),":",VLOOKUP(F9321,'Valid Values - Results'!$D$4:$F$12,3,FALSE)),"")</f>
        <v/>
      </c>
      <c r="H9321" s="41"/>
      <c r="I9321" s="41"/>
      <c r="J9321" s="41"/>
      <c r="K9321" s="41"/>
      <c r="L9321" s="41"/>
      <c r="M9321" s="92"/>
      <c r="N9321" s="41"/>
      <c r="O9321" s="41"/>
      <c r="P9321" s="41"/>
      <c r="Q9321" s="41"/>
      <c r="R9321" s="41"/>
      <c r="S9321" s="41"/>
      <c r="T9321" s="41"/>
      <c r="U9321" s="47"/>
      <c r="V9321" s="49"/>
      <c r="W9321" s="41"/>
      <c r="X9321" s="41"/>
      <c r="Y9321" s="41"/>
      <c r="AA9321" s="37" t="str">
        <f>IF($I9321&lt;&gt;"",VLOOKUP($I9321,'Valid Values - Search'!$R$4:$T$4719,3,FALSE),"")</f>
        <v/>
      </c>
      <c r="AB9321" s="37" t="str">
        <f>IF($I9321&lt;&gt;"",VLOOKUP($I9321,'Valid Values - Search'!$R$4:$S$4719,2,FALSE),"")</f>
        <v/>
      </c>
      <c r="AC9321" s="38" t="str">
        <f t="shared" si="145"/>
        <v/>
      </c>
      <c r="AD9321" s="38"/>
    </row>
    <row r="9322" spans="1:30">
      <c r="A9322" s="46"/>
      <c r="B9322" s="47"/>
      <c r="C9322" s="49"/>
      <c r="D9322" s="41"/>
      <c r="E9322" s="41"/>
      <c r="F9322" s="41"/>
      <c r="G9322" s="50" t="str">
        <f>IF(A9322&lt;&gt;"",CONCATENATE(A9322,":",YEAR(B9322),IF(MONTH(B9322)&gt;9,MONTH(B9322),CONCATENATE(0,MONTH(B9322))),IF(DAY(B9322)&gt;9,DAY(B9322),CONCATENATE(0,DAY(B9322))),IF(HOUR(C9322)&gt;9,HOUR(C9322),CONCATENATE(0,HOUR(C9322))),IF(MINUTE(C9322)&gt;9,MINUTE(C9322),CONCATENATE(0,MINUTE(C9322))),":",VLOOKUP(F9322,'Valid Values - Results'!$D$4:$F$12,3,FALSE)),"")</f>
        <v/>
      </c>
      <c r="H9322" s="41"/>
      <c r="I9322" s="41"/>
      <c r="J9322" s="41"/>
      <c r="K9322" s="41"/>
      <c r="L9322" s="41"/>
      <c r="M9322" s="92"/>
      <c r="N9322" s="41"/>
      <c r="O9322" s="41"/>
      <c r="P9322" s="41"/>
      <c r="Q9322" s="41"/>
      <c r="R9322" s="41"/>
      <c r="S9322" s="41"/>
      <c r="T9322" s="41"/>
      <c r="U9322" s="47"/>
      <c r="V9322" s="49"/>
      <c r="W9322" s="41"/>
      <c r="X9322" s="41"/>
      <c r="Y9322" s="41"/>
      <c r="AA9322" s="37" t="str">
        <f>IF($I9322&lt;&gt;"",VLOOKUP($I9322,'Valid Values - Search'!$R$4:$T$4719,3,FALSE),"")</f>
        <v/>
      </c>
      <c r="AB9322" s="37" t="str">
        <f>IF($I9322&lt;&gt;"",VLOOKUP($I9322,'Valid Values - Search'!$R$4:$S$4719,2,FALSE),"")</f>
        <v/>
      </c>
      <c r="AC9322" s="38" t="str">
        <f t="shared" si="145"/>
        <v/>
      </c>
      <c r="AD9322" s="38"/>
    </row>
    <row r="9323" spans="1:30">
      <c r="A9323" s="46"/>
      <c r="B9323" s="47"/>
      <c r="C9323" s="49"/>
      <c r="D9323" s="41"/>
      <c r="E9323" s="41"/>
      <c r="F9323" s="41"/>
      <c r="G9323" s="50" t="str">
        <f>IF(A9323&lt;&gt;"",CONCATENATE(A9323,":",YEAR(B9323),IF(MONTH(B9323)&gt;9,MONTH(B9323),CONCATENATE(0,MONTH(B9323))),IF(DAY(B9323)&gt;9,DAY(B9323),CONCATENATE(0,DAY(B9323))),IF(HOUR(C9323)&gt;9,HOUR(C9323),CONCATENATE(0,HOUR(C9323))),IF(MINUTE(C9323)&gt;9,MINUTE(C9323),CONCATENATE(0,MINUTE(C9323))),":",VLOOKUP(F9323,'Valid Values - Results'!$D$4:$F$12,3,FALSE)),"")</f>
        <v/>
      </c>
      <c r="H9323" s="41"/>
      <c r="I9323" s="41"/>
      <c r="J9323" s="41"/>
      <c r="K9323" s="41"/>
      <c r="L9323" s="41"/>
      <c r="M9323" s="92"/>
      <c r="N9323" s="41"/>
      <c r="O9323" s="41"/>
      <c r="P9323" s="41"/>
      <c r="Q9323" s="41"/>
      <c r="R9323" s="41"/>
      <c r="S9323" s="41"/>
      <c r="T9323" s="41"/>
      <c r="U9323" s="47"/>
      <c r="V9323" s="49"/>
      <c r="W9323" s="41"/>
      <c r="X9323" s="41"/>
      <c r="Y9323" s="41"/>
      <c r="AA9323" s="37" t="str">
        <f>IF($I9323&lt;&gt;"",VLOOKUP($I9323,'Valid Values - Search'!$R$4:$T$4719,3,FALSE),"")</f>
        <v/>
      </c>
      <c r="AB9323" s="37" t="str">
        <f>IF($I9323&lt;&gt;"",VLOOKUP($I9323,'Valid Values - Search'!$R$4:$S$4719,2,FALSE),"")</f>
        <v/>
      </c>
      <c r="AC9323" s="38" t="str">
        <f t="shared" si="145"/>
        <v/>
      </c>
      <c r="AD9323" s="38"/>
    </row>
    <row r="9324" spans="1:30">
      <c r="A9324" s="46"/>
      <c r="B9324" s="47"/>
      <c r="C9324" s="49"/>
      <c r="D9324" s="41"/>
      <c r="E9324" s="41"/>
      <c r="F9324" s="41"/>
      <c r="G9324" s="50" t="str">
        <f>IF(A9324&lt;&gt;"",CONCATENATE(A9324,":",YEAR(B9324),IF(MONTH(B9324)&gt;9,MONTH(B9324),CONCATENATE(0,MONTH(B9324))),IF(DAY(B9324)&gt;9,DAY(B9324),CONCATENATE(0,DAY(B9324))),IF(HOUR(C9324)&gt;9,HOUR(C9324),CONCATENATE(0,HOUR(C9324))),IF(MINUTE(C9324)&gt;9,MINUTE(C9324),CONCATENATE(0,MINUTE(C9324))),":",VLOOKUP(F9324,'Valid Values - Results'!$D$4:$F$12,3,FALSE)),"")</f>
        <v/>
      </c>
      <c r="H9324" s="41"/>
      <c r="I9324" s="41"/>
      <c r="J9324" s="41"/>
      <c r="K9324" s="41"/>
      <c r="L9324" s="41"/>
      <c r="M9324" s="92"/>
      <c r="N9324" s="41"/>
      <c r="O9324" s="41"/>
      <c r="P9324" s="41"/>
      <c r="Q9324" s="41"/>
      <c r="R9324" s="41"/>
      <c r="S9324" s="41"/>
      <c r="T9324" s="41"/>
      <c r="U9324" s="47"/>
      <c r="V9324" s="49"/>
      <c r="W9324" s="41"/>
      <c r="X9324" s="41"/>
      <c r="Y9324" s="41"/>
      <c r="AA9324" s="37" t="str">
        <f>IF($I9324&lt;&gt;"",VLOOKUP($I9324,'Valid Values - Search'!$R$4:$T$4719,3,FALSE),"")</f>
        <v/>
      </c>
      <c r="AB9324" s="37" t="str">
        <f>IF($I9324&lt;&gt;"",VLOOKUP($I9324,'Valid Values - Search'!$R$4:$S$4719,2,FALSE),"")</f>
        <v/>
      </c>
      <c r="AC9324" s="38" t="str">
        <f t="shared" si="145"/>
        <v/>
      </c>
      <c r="AD9324" s="38"/>
    </row>
    <row r="9325" spans="1:30">
      <c r="A9325" s="46"/>
      <c r="B9325" s="47"/>
      <c r="C9325" s="49"/>
      <c r="D9325" s="41"/>
      <c r="E9325" s="41"/>
      <c r="F9325" s="41"/>
      <c r="G9325" s="50" t="str">
        <f>IF(A9325&lt;&gt;"",CONCATENATE(A9325,":",YEAR(B9325),IF(MONTH(B9325)&gt;9,MONTH(B9325),CONCATENATE(0,MONTH(B9325))),IF(DAY(B9325)&gt;9,DAY(B9325),CONCATENATE(0,DAY(B9325))),IF(HOUR(C9325)&gt;9,HOUR(C9325),CONCATENATE(0,HOUR(C9325))),IF(MINUTE(C9325)&gt;9,MINUTE(C9325),CONCATENATE(0,MINUTE(C9325))),":",VLOOKUP(F9325,'Valid Values - Results'!$D$4:$F$12,3,FALSE)),"")</f>
        <v/>
      </c>
      <c r="H9325" s="41"/>
      <c r="I9325" s="41"/>
      <c r="J9325" s="41"/>
      <c r="K9325" s="41"/>
      <c r="L9325" s="41"/>
      <c r="M9325" s="92"/>
      <c r="N9325" s="41"/>
      <c r="O9325" s="41"/>
      <c r="P9325" s="41"/>
      <c r="Q9325" s="41"/>
      <c r="R9325" s="41"/>
      <c r="S9325" s="41"/>
      <c r="T9325" s="41"/>
      <c r="U9325" s="47"/>
      <c r="V9325" s="49"/>
      <c r="W9325" s="41"/>
      <c r="X9325" s="41"/>
      <c r="Y9325" s="41"/>
      <c r="AA9325" s="37" t="str">
        <f>IF($I9325&lt;&gt;"",VLOOKUP($I9325,'Valid Values - Search'!$R$4:$T$4719,3,FALSE),"")</f>
        <v/>
      </c>
      <c r="AB9325" s="37" t="str">
        <f>IF($I9325&lt;&gt;"",VLOOKUP($I9325,'Valid Values - Search'!$R$4:$S$4719,2,FALSE),"")</f>
        <v/>
      </c>
      <c r="AC9325" s="38" t="str">
        <f t="shared" si="145"/>
        <v/>
      </c>
      <c r="AD9325" s="38"/>
    </row>
    <row r="9326" spans="1:30">
      <c r="A9326" s="46"/>
      <c r="B9326" s="47"/>
      <c r="C9326" s="49"/>
      <c r="D9326" s="41"/>
      <c r="E9326" s="41"/>
      <c r="F9326" s="41"/>
      <c r="G9326" s="50" t="str">
        <f>IF(A9326&lt;&gt;"",CONCATENATE(A9326,":",YEAR(B9326),IF(MONTH(B9326)&gt;9,MONTH(B9326),CONCATENATE(0,MONTH(B9326))),IF(DAY(B9326)&gt;9,DAY(B9326),CONCATENATE(0,DAY(B9326))),IF(HOUR(C9326)&gt;9,HOUR(C9326),CONCATENATE(0,HOUR(C9326))),IF(MINUTE(C9326)&gt;9,MINUTE(C9326),CONCATENATE(0,MINUTE(C9326))),":",VLOOKUP(F9326,'Valid Values - Results'!$D$4:$F$12,3,FALSE)),"")</f>
        <v/>
      </c>
      <c r="H9326" s="41"/>
      <c r="I9326" s="41"/>
      <c r="J9326" s="41"/>
      <c r="K9326" s="41"/>
      <c r="L9326" s="41"/>
      <c r="M9326" s="92"/>
      <c r="N9326" s="41"/>
      <c r="O9326" s="41"/>
      <c r="P9326" s="41"/>
      <c r="Q9326" s="41"/>
      <c r="R9326" s="41"/>
      <c r="S9326" s="41"/>
      <c r="T9326" s="41"/>
      <c r="U9326" s="47"/>
      <c r="V9326" s="49"/>
      <c r="W9326" s="41"/>
      <c r="X9326" s="41"/>
      <c r="Y9326" s="41"/>
      <c r="AA9326" s="37" t="str">
        <f>IF($I9326&lt;&gt;"",VLOOKUP($I9326,'Valid Values - Search'!$R$4:$T$4719,3,FALSE),"")</f>
        <v/>
      </c>
      <c r="AB9326" s="37" t="str">
        <f>IF($I9326&lt;&gt;"",VLOOKUP($I9326,'Valid Values - Search'!$R$4:$S$4719,2,FALSE),"")</f>
        <v/>
      </c>
      <c r="AC9326" s="38" t="str">
        <f t="shared" si="145"/>
        <v/>
      </c>
      <c r="AD9326" s="38"/>
    </row>
    <row r="9327" spans="1:30">
      <c r="A9327" s="46"/>
      <c r="B9327" s="47"/>
      <c r="C9327" s="49"/>
      <c r="D9327" s="41"/>
      <c r="E9327" s="41"/>
      <c r="F9327" s="41"/>
      <c r="G9327" s="50" t="str">
        <f>IF(A9327&lt;&gt;"",CONCATENATE(A9327,":",YEAR(B9327),IF(MONTH(B9327)&gt;9,MONTH(B9327),CONCATENATE(0,MONTH(B9327))),IF(DAY(B9327)&gt;9,DAY(B9327),CONCATENATE(0,DAY(B9327))),IF(HOUR(C9327)&gt;9,HOUR(C9327),CONCATENATE(0,HOUR(C9327))),IF(MINUTE(C9327)&gt;9,MINUTE(C9327),CONCATENATE(0,MINUTE(C9327))),":",VLOOKUP(F9327,'Valid Values - Results'!$D$4:$F$12,3,FALSE)),"")</f>
        <v/>
      </c>
      <c r="H9327" s="41"/>
      <c r="I9327" s="41"/>
      <c r="J9327" s="41"/>
      <c r="K9327" s="41"/>
      <c r="L9327" s="41"/>
      <c r="M9327" s="92"/>
      <c r="N9327" s="41"/>
      <c r="O9327" s="41"/>
      <c r="P9327" s="41"/>
      <c r="Q9327" s="41"/>
      <c r="R9327" s="41"/>
      <c r="S9327" s="41"/>
      <c r="T9327" s="41"/>
      <c r="U9327" s="47"/>
      <c r="V9327" s="49"/>
      <c r="W9327" s="41"/>
      <c r="X9327" s="41"/>
      <c r="Y9327" s="41"/>
      <c r="AA9327" s="37" t="str">
        <f>IF($I9327&lt;&gt;"",VLOOKUP($I9327,'Valid Values - Search'!$R$4:$T$4719,3,FALSE),"")</f>
        <v/>
      </c>
      <c r="AB9327" s="37" t="str">
        <f>IF($I9327&lt;&gt;"",VLOOKUP($I9327,'Valid Values - Search'!$R$4:$S$4719,2,FALSE),"")</f>
        <v/>
      </c>
      <c r="AC9327" s="38" t="str">
        <f t="shared" si="145"/>
        <v/>
      </c>
      <c r="AD9327" s="38"/>
    </row>
    <row r="9328" spans="1:30">
      <c r="A9328" s="46"/>
      <c r="B9328" s="47"/>
      <c r="C9328" s="49"/>
      <c r="D9328" s="41"/>
      <c r="E9328" s="41"/>
      <c r="F9328" s="41"/>
      <c r="G9328" s="50" t="str">
        <f>IF(A9328&lt;&gt;"",CONCATENATE(A9328,":",YEAR(B9328),IF(MONTH(B9328)&gt;9,MONTH(B9328),CONCATENATE(0,MONTH(B9328))),IF(DAY(B9328)&gt;9,DAY(B9328),CONCATENATE(0,DAY(B9328))),IF(HOUR(C9328)&gt;9,HOUR(C9328),CONCATENATE(0,HOUR(C9328))),IF(MINUTE(C9328)&gt;9,MINUTE(C9328),CONCATENATE(0,MINUTE(C9328))),":",VLOOKUP(F9328,'Valid Values - Results'!$D$4:$F$12,3,FALSE)),"")</f>
        <v/>
      </c>
      <c r="H9328" s="41"/>
      <c r="I9328" s="41"/>
      <c r="J9328" s="41"/>
      <c r="K9328" s="41"/>
      <c r="L9328" s="41"/>
      <c r="M9328" s="92"/>
      <c r="N9328" s="41"/>
      <c r="O9328" s="41"/>
      <c r="P9328" s="41"/>
      <c r="Q9328" s="41"/>
      <c r="R9328" s="41"/>
      <c r="S9328" s="41"/>
      <c r="T9328" s="41"/>
      <c r="U9328" s="47"/>
      <c r="V9328" s="49"/>
      <c r="W9328" s="41"/>
      <c r="X9328" s="41"/>
      <c r="Y9328" s="41"/>
      <c r="AA9328" s="37" t="str">
        <f>IF($I9328&lt;&gt;"",VLOOKUP($I9328,'Valid Values - Search'!$R$4:$T$4719,3,FALSE),"")</f>
        <v/>
      </c>
      <c r="AB9328" s="37" t="str">
        <f>IF($I9328&lt;&gt;"",VLOOKUP($I9328,'Valid Values - Search'!$R$4:$S$4719,2,FALSE),"")</f>
        <v/>
      </c>
      <c r="AC9328" s="38" t="str">
        <f t="shared" si="145"/>
        <v/>
      </c>
      <c r="AD9328" s="38"/>
    </row>
    <row r="9329" spans="1:30">
      <c r="A9329" s="46"/>
      <c r="B9329" s="47"/>
      <c r="C9329" s="49"/>
      <c r="D9329" s="41"/>
      <c r="E9329" s="41"/>
      <c r="F9329" s="41"/>
      <c r="G9329" s="50" t="str">
        <f>IF(A9329&lt;&gt;"",CONCATENATE(A9329,":",YEAR(B9329),IF(MONTH(B9329)&gt;9,MONTH(B9329),CONCATENATE(0,MONTH(B9329))),IF(DAY(B9329)&gt;9,DAY(B9329),CONCATENATE(0,DAY(B9329))),IF(HOUR(C9329)&gt;9,HOUR(C9329),CONCATENATE(0,HOUR(C9329))),IF(MINUTE(C9329)&gt;9,MINUTE(C9329),CONCATENATE(0,MINUTE(C9329))),":",VLOOKUP(F9329,'Valid Values - Results'!$D$4:$F$12,3,FALSE)),"")</f>
        <v/>
      </c>
      <c r="H9329" s="41"/>
      <c r="I9329" s="41"/>
      <c r="J9329" s="41"/>
      <c r="K9329" s="41"/>
      <c r="L9329" s="41"/>
      <c r="M9329" s="92"/>
      <c r="N9329" s="41"/>
      <c r="O9329" s="41"/>
      <c r="P9329" s="41"/>
      <c r="Q9329" s="41"/>
      <c r="R9329" s="41"/>
      <c r="S9329" s="41"/>
      <c r="T9329" s="41"/>
      <c r="U9329" s="47"/>
      <c r="V9329" s="49"/>
      <c r="W9329" s="41"/>
      <c r="X9329" s="41"/>
      <c r="Y9329" s="41"/>
      <c r="AA9329" s="37" t="str">
        <f>IF($I9329&lt;&gt;"",VLOOKUP($I9329,'Valid Values - Search'!$R$4:$T$4719,3,FALSE),"")</f>
        <v/>
      </c>
      <c r="AB9329" s="37" t="str">
        <f>IF($I9329&lt;&gt;"",VLOOKUP($I9329,'Valid Values - Search'!$R$4:$S$4719,2,FALSE),"")</f>
        <v/>
      </c>
      <c r="AC9329" s="38" t="str">
        <f t="shared" si="145"/>
        <v/>
      </c>
      <c r="AD9329" s="38"/>
    </row>
    <row r="9330" spans="1:30">
      <c r="A9330" s="46"/>
      <c r="B9330" s="47"/>
      <c r="C9330" s="49"/>
      <c r="D9330" s="41"/>
      <c r="E9330" s="41"/>
      <c r="F9330" s="41"/>
      <c r="G9330" s="50" t="str">
        <f>IF(A9330&lt;&gt;"",CONCATENATE(A9330,":",YEAR(B9330),IF(MONTH(B9330)&gt;9,MONTH(B9330),CONCATENATE(0,MONTH(B9330))),IF(DAY(B9330)&gt;9,DAY(B9330),CONCATENATE(0,DAY(B9330))),IF(HOUR(C9330)&gt;9,HOUR(C9330),CONCATENATE(0,HOUR(C9330))),IF(MINUTE(C9330)&gt;9,MINUTE(C9330),CONCATENATE(0,MINUTE(C9330))),":",VLOOKUP(F9330,'Valid Values - Results'!$D$4:$F$12,3,FALSE)),"")</f>
        <v/>
      </c>
      <c r="H9330" s="41"/>
      <c r="I9330" s="41"/>
      <c r="J9330" s="41"/>
      <c r="K9330" s="41"/>
      <c r="L9330" s="41"/>
      <c r="M9330" s="92"/>
      <c r="N9330" s="41"/>
      <c r="O9330" s="41"/>
      <c r="P9330" s="41"/>
      <c r="Q9330" s="41"/>
      <c r="R9330" s="41"/>
      <c r="S9330" s="41"/>
      <c r="T9330" s="41"/>
      <c r="U9330" s="47"/>
      <c r="V9330" s="49"/>
      <c r="W9330" s="41"/>
      <c r="X9330" s="41"/>
      <c r="Y9330" s="41"/>
      <c r="AA9330" s="37" t="str">
        <f>IF($I9330&lt;&gt;"",VLOOKUP($I9330,'Valid Values - Search'!$R$4:$T$4719,3,FALSE),"")</f>
        <v/>
      </c>
      <c r="AB9330" s="37" t="str">
        <f>IF($I9330&lt;&gt;"",VLOOKUP($I9330,'Valid Values - Search'!$R$4:$S$4719,2,FALSE),"")</f>
        <v/>
      </c>
      <c r="AC9330" s="38" t="str">
        <f t="shared" si="145"/>
        <v/>
      </c>
      <c r="AD9330" s="38"/>
    </row>
    <row r="9331" spans="1:30">
      <c r="A9331" s="46"/>
      <c r="B9331" s="47"/>
      <c r="C9331" s="49"/>
      <c r="D9331" s="41"/>
      <c r="E9331" s="41"/>
      <c r="F9331" s="41"/>
      <c r="G9331" s="50" t="str">
        <f>IF(A9331&lt;&gt;"",CONCATENATE(A9331,":",YEAR(B9331),IF(MONTH(B9331)&gt;9,MONTH(B9331),CONCATENATE(0,MONTH(B9331))),IF(DAY(B9331)&gt;9,DAY(B9331),CONCATENATE(0,DAY(B9331))),IF(HOUR(C9331)&gt;9,HOUR(C9331),CONCATENATE(0,HOUR(C9331))),IF(MINUTE(C9331)&gt;9,MINUTE(C9331),CONCATENATE(0,MINUTE(C9331))),":",VLOOKUP(F9331,'Valid Values - Results'!$D$4:$F$12,3,FALSE)),"")</f>
        <v/>
      </c>
      <c r="H9331" s="41"/>
      <c r="I9331" s="41"/>
      <c r="J9331" s="41"/>
      <c r="K9331" s="41"/>
      <c r="L9331" s="41"/>
      <c r="M9331" s="92"/>
      <c r="N9331" s="41"/>
      <c r="O9331" s="41"/>
      <c r="P9331" s="41"/>
      <c r="Q9331" s="41"/>
      <c r="R9331" s="41"/>
      <c r="S9331" s="41"/>
      <c r="T9331" s="41"/>
      <c r="U9331" s="47"/>
      <c r="V9331" s="49"/>
      <c r="W9331" s="41"/>
      <c r="X9331" s="41"/>
      <c r="Y9331" s="41"/>
      <c r="AA9331" s="37" t="str">
        <f>IF($I9331&lt;&gt;"",VLOOKUP($I9331,'Valid Values - Search'!$R$4:$T$4719,3,FALSE),"")</f>
        <v/>
      </c>
      <c r="AB9331" s="37" t="str">
        <f>IF($I9331&lt;&gt;"",VLOOKUP($I9331,'Valid Values - Search'!$R$4:$S$4719,2,FALSE),"")</f>
        <v/>
      </c>
      <c r="AC9331" s="38" t="str">
        <f t="shared" si="145"/>
        <v/>
      </c>
      <c r="AD9331" s="38"/>
    </row>
    <row r="9332" spans="1:30">
      <c r="A9332" s="46"/>
      <c r="B9332" s="47"/>
      <c r="C9332" s="49"/>
      <c r="D9332" s="41"/>
      <c r="E9332" s="41"/>
      <c r="F9332" s="41"/>
      <c r="G9332" s="50" t="str">
        <f>IF(A9332&lt;&gt;"",CONCATENATE(A9332,":",YEAR(B9332),IF(MONTH(B9332)&gt;9,MONTH(B9332),CONCATENATE(0,MONTH(B9332))),IF(DAY(B9332)&gt;9,DAY(B9332),CONCATENATE(0,DAY(B9332))),IF(HOUR(C9332)&gt;9,HOUR(C9332),CONCATENATE(0,HOUR(C9332))),IF(MINUTE(C9332)&gt;9,MINUTE(C9332),CONCATENATE(0,MINUTE(C9332))),":",VLOOKUP(F9332,'Valid Values - Results'!$D$4:$F$12,3,FALSE)),"")</f>
        <v/>
      </c>
      <c r="H9332" s="41"/>
      <c r="I9332" s="41"/>
      <c r="J9332" s="41"/>
      <c r="K9332" s="41"/>
      <c r="L9332" s="41"/>
      <c r="M9332" s="92"/>
      <c r="N9332" s="41"/>
      <c r="O9332" s="41"/>
      <c r="P9332" s="41"/>
      <c r="Q9332" s="41"/>
      <c r="R9332" s="41"/>
      <c r="S9332" s="41"/>
      <c r="T9332" s="41"/>
      <c r="U9332" s="47"/>
      <c r="V9332" s="49"/>
      <c r="W9332" s="41"/>
      <c r="X9332" s="41"/>
      <c r="Y9332" s="41"/>
      <c r="AA9332" s="37" t="str">
        <f>IF($I9332&lt;&gt;"",VLOOKUP($I9332,'Valid Values - Search'!$R$4:$T$4719,3,FALSE),"")</f>
        <v/>
      </c>
      <c r="AB9332" s="37" t="str">
        <f>IF($I9332&lt;&gt;"",VLOOKUP($I9332,'Valid Values - Search'!$R$4:$S$4719,2,FALSE),"")</f>
        <v/>
      </c>
      <c r="AC9332" s="38" t="str">
        <f t="shared" si="145"/>
        <v/>
      </c>
      <c r="AD9332" s="38"/>
    </row>
    <row r="9333" spans="1:30">
      <c r="A9333" s="46"/>
      <c r="B9333" s="47"/>
      <c r="C9333" s="49"/>
      <c r="D9333" s="41"/>
      <c r="E9333" s="41"/>
      <c r="F9333" s="41"/>
      <c r="G9333" s="50" t="str">
        <f>IF(A9333&lt;&gt;"",CONCATENATE(A9333,":",YEAR(B9333),IF(MONTH(B9333)&gt;9,MONTH(B9333),CONCATENATE(0,MONTH(B9333))),IF(DAY(B9333)&gt;9,DAY(B9333),CONCATENATE(0,DAY(B9333))),IF(HOUR(C9333)&gt;9,HOUR(C9333),CONCATENATE(0,HOUR(C9333))),IF(MINUTE(C9333)&gt;9,MINUTE(C9333),CONCATENATE(0,MINUTE(C9333))),":",VLOOKUP(F9333,'Valid Values - Results'!$D$4:$F$12,3,FALSE)),"")</f>
        <v/>
      </c>
      <c r="H9333" s="41"/>
      <c r="I9333" s="41"/>
      <c r="J9333" s="41"/>
      <c r="K9333" s="41"/>
      <c r="L9333" s="41"/>
      <c r="M9333" s="92"/>
      <c r="N9333" s="41"/>
      <c r="O9333" s="41"/>
      <c r="P9333" s="41"/>
      <c r="Q9333" s="41"/>
      <c r="R9333" s="41"/>
      <c r="S9333" s="41"/>
      <c r="T9333" s="41"/>
      <c r="U9333" s="47"/>
      <c r="V9333" s="49"/>
      <c r="W9333" s="41"/>
      <c r="X9333" s="41"/>
      <c r="Y9333" s="41"/>
      <c r="AA9333" s="37" t="str">
        <f>IF($I9333&lt;&gt;"",VLOOKUP($I9333,'Valid Values - Search'!$R$4:$T$4719,3,FALSE),"")</f>
        <v/>
      </c>
      <c r="AB9333" s="37" t="str">
        <f>IF($I9333&lt;&gt;"",VLOOKUP($I9333,'Valid Values - Search'!$R$4:$S$4719,2,FALSE),"")</f>
        <v/>
      </c>
      <c r="AC9333" s="38" t="str">
        <f t="shared" si="145"/>
        <v/>
      </c>
      <c r="AD9333" s="38"/>
    </row>
    <row r="9334" spans="1:30">
      <c r="A9334" s="46"/>
      <c r="B9334" s="47"/>
      <c r="C9334" s="49"/>
      <c r="D9334" s="41"/>
      <c r="E9334" s="41"/>
      <c r="F9334" s="41"/>
      <c r="G9334" s="50" t="str">
        <f>IF(A9334&lt;&gt;"",CONCATENATE(A9334,":",YEAR(B9334),IF(MONTH(B9334)&gt;9,MONTH(B9334),CONCATENATE(0,MONTH(B9334))),IF(DAY(B9334)&gt;9,DAY(B9334),CONCATENATE(0,DAY(B9334))),IF(HOUR(C9334)&gt;9,HOUR(C9334),CONCATENATE(0,HOUR(C9334))),IF(MINUTE(C9334)&gt;9,MINUTE(C9334),CONCATENATE(0,MINUTE(C9334))),":",VLOOKUP(F9334,'Valid Values - Results'!$D$4:$F$12,3,FALSE)),"")</f>
        <v/>
      </c>
      <c r="H9334" s="41"/>
      <c r="I9334" s="41"/>
      <c r="J9334" s="41"/>
      <c r="K9334" s="41"/>
      <c r="L9334" s="41"/>
      <c r="M9334" s="92"/>
      <c r="N9334" s="41"/>
      <c r="O9334" s="41"/>
      <c r="P9334" s="41"/>
      <c r="Q9334" s="41"/>
      <c r="R9334" s="41"/>
      <c r="S9334" s="41"/>
      <c r="T9334" s="41"/>
      <c r="U9334" s="47"/>
      <c r="V9334" s="49"/>
      <c r="W9334" s="41"/>
      <c r="X9334" s="41"/>
      <c r="Y9334" s="41"/>
      <c r="AA9334" s="37" t="str">
        <f>IF($I9334&lt;&gt;"",VLOOKUP($I9334,'Valid Values - Search'!$R$4:$T$4719,3,FALSE),"")</f>
        <v/>
      </c>
      <c r="AB9334" s="37" t="str">
        <f>IF($I9334&lt;&gt;"",VLOOKUP($I9334,'Valid Values - Search'!$R$4:$S$4719,2,FALSE),"")</f>
        <v/>
      </c>
      <c r="AC9334" s="38" t="str">
        <f t="shared" si="145"/>
        <v/>
      </c>
      <c r="AD9334" s="38"/>
    </row>
    <row r="9335" spans="1:30">
      <c r="A9335" s="46"/>
      <c r="B9335" s="47"/>
      <c r="C9335" s="49"/>
      <c r="D9335" s="41"/>
      <c r="E9335" s="41"/>
      <c r="F9335" s="41"/>
      <c r="G9335" s="50" t="str">
        <f>IF(A9335&lt;&gt;"",CONCATENATE(A9335,":",YEAR(B9335),IF(MONTH(B9335)&gt;9,MONTH(B9335),CONCATENATE(0,MONTH(B9335))),IF(DAY(B9335)&gt;9,DAY(B9335),CONCATENATE(0,DAY(B9335))),IF(HOUR(C9335)&gt;9,HOUR(C9335),CONCATENATE(0,HOUR(C9335))),IF(MINUTE(C9335)&gt;9,MINUTE(C9335),CONCATENATE(0,MINUTE(C9335))),":",VLOOKUP(F9335,'Valid Values - Results'!$D$4:$F$12,3,FALSE)),"")</f>
        <v/>
      </c>
      <c r="H9335" s="41"/>
      <c r="I9335" s="41"/>
      <c r="J9335" s="41"/>
      <c r="K9335" s="41"/>
      <c r="L9335" s="41"/>
      <c r="M9335" s="92"/>
      <c r="N9335" s="41"/>
      <c r="O9335" s="41"/>
      <c r="P9335" s="41"/>
      <c r="Q9335" s="41"/>
      <c r="R9335" s="41"/>
      <c r="S9335" s="41"/>
      <c r="T9335" s="41"/>
      <c r="U9335" s="47"/>
      <c r="V9335" s="49"/>
      <c r="W9335" s="41"/>
      <c r="X9335" s="41"/>
      <c r="Y9335" s="41"/>
      <c r="AA9335" s="37" t="str">
        <f>IF($I9335&lt;&gt;"",VLOOKUP($I9335,'Valid Values - Search'!$R$4:$T$4719,3,FALSE),"")</f>
        <v/>
      </c>
      <c r="AB9335" s="37" t="str">
        <f>IF($I9335&lt;&gt;"",VLOOKUP($I9335,'Valid Values - Search'!$R$4:$S$4719,2,FALSE),"")</f>
        <v/>
      </c>
      <c r="AC9335" s="38" t="str">
        <f t="shared" si="145"/>
        <v/>
      </c>
      <c r="AD9335" s="38"/>
    </row>
    <row r="9336" spans="1:30">
      <c r="A9336" s="46"/>
      <c r="B9336" s="47"/>
      <c r="C9336" s="49"/>
      <c r="D9336" s="41"/>
      <c r="E9336" s="41"/>
      <c r="F9336" s="41"/>
      <c r="G9336" s="50" t="str">
        <f>IF(A9336&lt;&gt;"",CONCATENATE(A9336,":",YEAR(B9336),IF(MONTH(B9336)&gt;9,MONTH(B9336),CONCATENATE(0,MONTH(B9336))),IF(DAY(B9336)&gt;9,DAY(B9336),CONCATENATE(0,DAY(B9336))),IF(HOUR(C9336)&gt;9,HOUR(C9336),CONCATENATE(0,HOUR(C9336))),IF(MINUTE(C9336)&gt;9,MINUTE(C9336),CONCATENATE(0,MINUTE(C9336))),":",VLOOKUP(F9336,'Valid Values - Results'!$D$4:$F$12,3,FALSE)),"")</f>
        <v/>
      </c>
      <c r="H9336" s="41"/>
      <c r="I9336" s="41"/>
      <c r="J9336" s="41"/>
      <c r="K9336" s="41"/>
      <c r="L9336" s="41"/>
      <c r="M9336" s="92"/>
      <c r="N9336" s="41"/>
      <c r="O9336" s="41"/>
      <c r="P9336" s="41"/>
      <c r="Q9336" s="41"/>
      <c r="R9336" s="41"/>
      <c r="S9336" s="41"/>
      <c r="T9336" s="41"/>
      <c r="U9336" s="47"/>
      <c r="V9336" s="49"/>
      <c r="W9336" s="41"/>
      <c r="X9336" s="41"/>
      <c r="Y9336" s="41"/>
      <c r="AA9336" s="37" t="str">
        <f>IF($I9336&lt;&gt;"",VLOOKUP($I9336,'Valid Values - Search'!$R$4:$T$4719,3,FALSE),"")</f>
        <v/>
      </c>
      <c r="AB9336" s="37" t="str">
        <f>IF($I9336&lt;&gt;"",VLOOKUP($I9336,'Valid Values - Search'!$R$4:$S$4719,2,FALSE),"")</f>
        <v/>
      </c>
      <c r="AC9336" s="38" t="str">
        <f t="shared" si="145"/>
        <v/>
      </c>
      <c r="AD9336" s="38"/>
    </row>
    <row r="9337" spans="1:30">
      <c r="A9337" s="46"/>
      <c r="B9337" s="47"/>
      <c r="C9337" s="49"/>
      <c r="D9337" s="41"/>
      <c r="E9337" s="41"/>
      <c r="F9337" s="41"/>
      <c r="G9337" s="50" t="str">
        <f>IF(A9337&lt;&gt;"",CONCATENATE(A9337,":",YEAR(B9337),IF(MONTH(B9337)&gt;9,MONTH(B9337),CONCATENATE(0,MONTH(B9337))),IF(DAY(B9337)&gt;9,DAY(B9337),CONCATENATE(0,DAY(B9337))),IF(HOUR(C9337)&gt;9,HOUR(C9337),CONCATENATE(0,HOUR(C9337))),IF(MINUTE(C9337)&gt;9,MINUTE(C9337),CONCATENATE(0,MINUTE(C9337))),":",VLOOKUP(F9337,'Valid Values - Results'!$D$4:$F$12,3,FALSE)),"")</f>
        <v/>
      </c>
      <c r="H9337" s="41"/>
      <c r="I9337" s="41"/>
      <c r="J9337" s="41"/>
      <c r="K9337" s="41"/>
      <c r="L9337" s="41"/>
      <c r="M9337" s="92"/>
      <c r="N9337" s="41"/>
      <c r="O9337" s="41"/>
      <c r="P9337" s="41"/>
      <c r="Q9337" s="41"/>
      <c r="R9337" s="41"/>
      <c r="S9337" s="41"/>
      <c r="T9337" s="41"/>
      <c r="U9337" s="47"/>
      <c r="V9337" s="49"/>
      <c r="W9337" s="41"/>
      <c r="X9337" s="41"/>
      <c r="Y9337" s="41"/>
      <c r="AA9337" s="37" t="str">
        <f>IF($I9337&lt;&gt;"",VLOOKUP($I9337,'Valid Values - Search'!$R$4:$T$4719,3,FALSE),"")</f>
        <v/>
      </c>
      <c r="AB9337" s="37" t="str">
        <f>IF($I9337&lt;&gt;"",VLOOKUP($I9337,'Valid Values - Search'!$R$4:$S$4719,2,FALSE),"")</f>
        <v/>
      </c>
      <c r="AC9337" s="38" t="str">
        <f t="shared" si="145"/>
        <v/>
      </c>
      <c r="AD9337" s="38"/>
    </row>
    <row r="9338" spans="1:30">
      <c r="A9338" s="46"/>
      <c r="B9338" s="47"/>
      <c r="C9338" s="49"/>
      <c r="D9338" s="41"/>
      <c r="E9338" s="41"/>
      <c r="F9338" s="41"/>
      <c r="G9338" s="50" t="str">
        <f>IF(A9338&lt;&gt;"",CONCATENATE(A9338,":",YEAR(B9338),IF(MONTH(B9338)&gt;9,MONTH(B9338),CONCATENATE(0,MONTH(B9338))),IF(DAY(B9338)&gt;9,DAY(B9338),CONCATENATE(0,DAY(B9338))),IF(HOUR(C9338)&gt;9,HOUR(C9338),CONCATENATE(0,HOUR(C9338))),IF(MINUTE(C9338)&gt;9,MINUTE(C9338),CONCATENATE(0,MINUTE(C9338))),":",VLOOKUP(F9338,'Valid Values - Results'!$D$4:$F$12,3,FALSE)),"")</f>
        <v/>
      </c>
      <c r="H9338" s="41"/>
      <c r="I9338" s="41"/>
      <c r="J9338" s="41"/>
      <c r="K9338" s="41"/>
      <c r="L9338" s="41"/>
      <c r="M9338" s="92"/>
      <c r="N9338" s="41"/>
      <c r="O9338" s="41"/>
      <c r="P9338" s="41"/>
      <c r="Q9338" s="41"/>
      <c r="R9338" s="41"/>
      <c r="S9338" s="41"/>
      <c r="T9338" s="41"/>
      <c r="U9338" s="47"/>
      <c r="V9338" s="49"/>
      <c r="W9338" s="41"/>
      <c r="X9338" s="41"/>
      <c r="Y9338" s="41"/>
      <c r="AA9338" s="37" t="str">
        <f>IF($I9338&lt;&gt;"",VLOOKUP($I9338,'Valid Values - Search'!$R$4:$T$4719,3,FALSE),"")</f>
        <v/>
      </c>
      <c r="AB9338" s="37" t="str">
        <f>IF($I9338&lt;&gt;"",VLOOKUP($I9338,'Valid Values - Search'!$R$4:$S$4719,2,FALSE),"")</f>
        <v/>
      </c>
      <c r="AC9338" s="38" t="str">
        <f t="shared" si="145"/>
        <v/>
      </c>
      <c r="AD9338" s="38"/>
    </row>
    <row r="9339" spans="1:30">
      <c r="A9339" s="46"/>
      <c r="B9339" s="47"/>
      <c r="C9339" s="49"/>
      <c r="D9339" s="41"/>
      <c r="E9339" s="41"/>
      <c r="F9339" s="41"/>
      <c r="G9339" s="50" t="str">
        <f>IF(A9339&lt;&gt;"",CONCATENATE(A9339,":",YEAR(B9339),IF(MONTH(B9339)&gt;9,MONTH(B9339),CONCATENATE(0,MONTH(B9339))),IF(DAY(B9339)&gt;9,DAY(B9339),CONCATENATE(0,DAY(B9339))),IF(HOUR(C9339)&gt;9,HOUR(C9339),CONCATENATE(0,HOUR(C9339))),IF(MINUTE(C9339)&gt;9,MINUTE(C9339),CONCATENATE(0,MINUTE(C9339))),":",VLOOKUP(F9339,'Valid Values - Results'!$D$4:$F$12,3,FALSE)),"")</f>
        <v/>
      </c>
      <c r="H9339" s="41"/>
      <c r="I9339" s="41"/>
      <c r="J9339" s="41"/>
      <c r="K9339" s="41"/>
      <c r="L9339" s="41"/>
      <c r="M9339" s="92"/>
      <c r="N9339" s="41"/>
      <c r="O9339" s="41"/>
      <c r="P9339" s="41"/>
      <c r="Q9339" s="41"/>
      <c r="R9339" s="41"/>
      <c r="S9339" s="41"/>
      <c r="T9339" s="41"/>
      <c r="U9339" s="47"/>
      <c r="V9339" s="49"/>
      <c r="W9339" s="41"/>
      <c r="X9339" s="41"/>
      <c r="Y9339" s="41"/>
      <c r="AA9339" s="37" t="str">
        <f>IF($I9339&lt;&gt;"",VLOOKUP($I9339,'Valid Values - Search'!$R$4:$T$4719,3,FALSE),"")</f>
        <v/>
      </c>
      <c r="AB9339" s="37" t="str">
        <f>IF($I9339&lt;&gt;"",VLOOKUP($I9339,'Valid Values - Search'!$R$4:$S$4719,2,FALSE),"")</f>
        <v/>
      </c>
      <c r="AC9339" s="38" t="str">
        <f t="shared" si="145"/>
        <v/>
      </c>
      <c r="AD9339" s="38"/>
    </row>
    <row r="9340" spans="1:30">
      <c r="A9340" s="46"/>
      <c r="B9340" s="47"/>
      <c r="C9340" s="49"/>
      <c r="D9340" s="41"/>
      <c r="E9340" s="41"/>
      <c r="F9340" s="41"/>
      <c r="G9340" s="50" t="str">
        <f>IF(A9340&lt;&gt;"",CONCATENATE(A9340,":",YEAR(B9340),IF(MONTH(B9340)&gt;9,MONTH(B9340),CONCATENATE(0,MONTH(B9340))),IF(DAY(B9340)&gt;9,DAY(B9340),CONCATENATE(0,DAY(B9340))),IF(HOUR(C9340)&gt;9,HOUR(C9340),CONCATENATE(0,HOUR(C9340))),IF(MINUTE(C9340)&gt;9,MINUTE(C9340),CONCATENATE(0,MINUTE(C9340))),":",VLOOKUP(F9340,'Valid Values - Results'!$D$4:$F$12,3,FALSE)),"")</f>
        <v/>
      </c>
      <c r="H9340" s="41"/>
      <c r="I9340" s="41"/>
      <c r="J9340" s="41"/>
      <c r="K9340" s="41"/>
      <c r="L9340" s="41"/>
      <c r="M9340" s="92"/>
      <c r="N9340" s="41"/>
      <c r="O9340" s="41"/>
      <c r="P9340" s="41"/>
      <c r="Q9340" s="41"/>
      <c r="R9340" s="41"/>
      <c r="S9340" s="41"/>
      <c r="T9340" s="41"/>
      <c r="U9340" s="47"/>
      <c r="V9340" s="49"/>
      <c r="W9340" s="41"/>
      <c r="X9340" s="41"/>
      <c r="Y9340" s="41"/>
      <c r="AA9340" s="37" t="str">
        <f>IF($I9340&lt;&gt;"",VLOOKUP($I9340,'Valid Values - Search'!$R$4:$T$4719,3,FALSE),"")</f>
        <v/>
      </c>
      <c r="AB9340" s="37" t="str">
        <f>IF($I9340&lt;&gt;"",VLOOKUP($I9340,'Valid Values - Search'!$R$4:$S$4719,2,FALSE),"")</f>
        <v/>
      </c>
      <c r="AC9340" s="38" t="str">
        <f t="shared" si="145"/>
        <v/>
      </c>
      <c r="AD9340" s="38"/>
    </row>
    <row r="9341" spans="1:30">
      <c r="A9341" s="46"/>
      <c r="B9341" s="47"/>
      <c r="C9341" s="49"/>
      <c r="D9341" s="41"/>
      <c r="E9341" s="41"/>
      <c r="F9341" s="41"/>
      <c r="G9341" s="50" t="str">
        <f>IF(A9341&lt;&gt;"",CONCATENATE(A9341,":",YEAR(B9341),IF(MONTH(B9341)&gt;9,MONTH(B9341),CONCATENATE(0,MONTH(B9341))),IF(DAY(B9341)&gt;9,DAY(B9341),CONCATENATE(0,DAY(B9341))),IF(HOUR(C9341)&gt;9,HOUR(C9341),CONCATENATE(0,HOUR(C9341))),IF(MINUTE(C9341)&gt;9,MINUTE(C9341),CONCATENATE(0,MINUTE(C9341))),":",VLOOKUP(F9341,'Valid Values - Results'!$D$4:$F$12,3,FALSE)),"")</f>
        <v/>
      </c>
      <c r="H9341" s="41"/>
      <c r="I9341" s="41"/>
      <c r="J9341" s="41"/>
      <c r="K9341" s="41"/>
      <c r="L9341" s="41"/>
      <c r="M9341" s="92"/>
      <c r="N9341" s="41"/>
      <c r="O9341" s="41"/>
      <c r="P9341" s="41"/>
      <c r="Q9341" s="41"/>
      <c r="R9341" s="41"/>
      <c r="S9341" s="41"/>
      <c r="T9341" s="41"/>
      <c r="U9341" s="47"/>
      <c r="V9341" s="49"/>
      <c r="W9341" s="41"/>
      <c r="X9341" s="41"/>
      <c r="Y9341" s="41"/>
      <c r="AA9341" s="37" t="str">
        <f>IF($I9341&lt;&gt;"",VLOOKUP($I9341,'Valid Values - Search'!$R$4:$T$4719,3,FALSE),"")</f>
        <v/>
      </c>
      <c r="AB9341" s="37" t="str">
        <f>IF($I9341&lt;&gt;"",VLOOKUP($I9341,'Valid Values - Search'!$R$4:$S$4719,2,FALSE),"")</f>
        <v/>
      </c>
      <c r="AC9341" s="38" t="str">
        <f t="shared" si="145"/>
        <v/>
      </c>
      <c r="AD9341" s="38"/>
    </row>
    <row r="9342" spans="1:30">
      <c r="A9342" s="46"/>
      <c r="B9342" s="47"/>
      <c r="C9342" s="49"/>
      <c r="D9342" s="41"/>
      <c r="E9342" s="41"/>
      <c r="F9342" s="41"/>
      <c r="G9342" s="50" t="str">
        <f>IF(A9342&lt;&gt;"",CONCATENATE(A9342,":",YEAR(B9342),IF(MONTH(B9342)&gt;9,MONTH(B9342),CONCATENATE(0,MONTH(B9342))),IF(DAY(B9342)&gt;9,DAY(B9342),CONCATENATE(0,DAY(B9342))),IF(HOUR(C9342)&gt;9,HOUR(C9342),CONCATENATE(0,HOUR(C9342))),IF(MINUTE(C9342)&gt;9,MINUTE(C9342),CONCATENATE(0,MINUTE(C9342))),":",VLOOKUP(F9342,'Valid Values - Results'!$D$4:$F$12,3,FALSE)),"")</f>
        <v/>
      </c>
      <c r="H9342" s="41"/>
      <c r="I9342" s="41"/>
      <c r="J9342" s="41"/>
      <c r="K9342" s="41"/>
      <c r="L9342" s="41"/>
      <c r="M9342" s="92"/>
      <c r="N9342" s="41"/>
      <c r="O9342" s="41"/>
      <c r="P9342" s="41"/>
      <c r="Q9342" s="41"/>
      <c r="R9342" s="41"/>
      <c r="S9342" s="41"/>
      <c r="T9342" s="41"/>
      <c r="U9342" s="47"/>
      <c r="V9342" s="49"/>
      <c r="W9342" s="41"/>
      <c r="X9342" s="41"/>
      <c r="Y9342" s="41"/>
      <c r="AA9342" s="37" t="str">
        <f>IF($I9342&lt;&gt;"",VLOOKUP($I9342,'Valid Values - Search'!$R$4:$T$4719,3,FALSE),"")</f>
        <v/>
      </c>
      <c r="AB9342" s="37" t="str">
        <f>IF($I9342&lt;&gt;"",VLOOKUP($I9342,'Valid Values - Search'!$R$4:$S$4719,2,FALSE),"")</f>
        <v/>
      </c>
      <c r="AC9342" s="38" t="str">
        <f t="shared" si="145"/>
        <v/>
      </c>
      <c r="AD9342" s="38"/>
    </row>
    <row r="9343" spans="1:30">
      <c r="A9343" s="46"/>
      <c r="B9343" s="47"/>
      <c r="C9343" s="49"/>
      <c r="D9343" s="41"/>
      <c r="E9343" s="41"/>
      <c r="F9343" s="41"/>
      <c r="G9343" s="50" t="str">
        <f>IF(A9343&lt;&gt;"",CONCATENATE(A9343,":",YEAR(B9343),IF(MONTH(B9343)&gt;9,MONTH(B9343),CONCATENATE(0,MONTH(B9343))),IF(DAY(B9343)&gt;9,DAY(B9343),CONCATENATE(0,DAY(B9343))),IF(HOUR(C9343)&gt;9,HOUR(C9343),CONCATENATE(0,HOUR(C9343))),IF(MINUTE(C9343)&gt;9,MINUTE(C9343),CONCATENATE(0,MINUTE(C9343))),":",VLOOKUP(F9343,'Valid Values - Results'!$D$4:$F$12,3,FALSE)),"")</f>
        <v/>
      </c>
      <c r="H9343" s="41"/>
      <c r="I9343" s="41"/>
      <c r="J9343" s="41"/>
      <c r="K9343" s="41"/>
      <c r="L9343" s="41"/>
      <c r="M9343" s="92"/>
      <c r="N9343" s="41"/>
      <c r="O9343" s="41"/>
      <c r="P9343" s="41"/>
      <c r="Q9343" s="41"/>
      <c r="R9343" s="41"/>
      <c r="S9343" s="41"/>
      <c r="T9343" s="41"/>
      <c r="U9343" s="47"/>
      <c r="V9343" s="49"/>
      <c r="W9343" s="41"/>
      <c r="X9343" s="41"/>
      <c r="Y9343" s="41"/>
      <c r="AA9343" s="37" t="str">
        <f>IF($I9343&lt;&gt;"",VLOOKUP($I9343,'Valid Values - Search'!$R$4:$T$4719,3,FALSE),"")</f>
        <v/>
      </c>
      <c r="AB9343" s="37" t="str">
        <f>IF($I9343&lt;&gt;"",VLOOKUP($I9343,'Valid Values - Search'!$R$4:$S$4719,2,FALSE),"")</f>
        <v/>
      </c>
      <c r="AC9343" s="38" t="str">
        <f t="shared" si="145"/>
        <v/>
      </c>
      <c r="AD9343" s="38"/>
    </row>
    <row r="9344" spans="1:30">
      <c r="A9344" s="46"/>
      <c r="B9344" s="47"/>
      <c r="C9344" s="49"/>
      <c r="D9344" s="41"/>
      <c r="E9344" s="41"/>
      <c r="F9344" s="41"/>
      <c r="G9344" s="50" t="str">
        <f>IF(A9344&lt;&gt;"",CONCATENATE(A9344,":",YEAR(B9344),IF(MONTH(B9344)&gt;9,MONTH(B9344),CONCATENATE(0,MONTH(B9344))),IF(DAY(B9344)&gt;9,DAY(B9344),CONCATENATE(0,DAY(B9344))),IF(HOUR(C9344)&gt;9,HOUR(C9344),CONCATENATE(0,HOUR(C9344))),IF(MINUTE(C9344)&gt;9,MINUTE(C9344),CONCATENATE(0,MINUTE(C9344))),":",VLOOKUP(F9344,'Valid Values - Results'!$D$4:$F$12,3,FALSE)),"")</f>
        <v/>
      </c>
      <c r="H9344" s="41"/>
      <c r="I9344" s="41"/>
      <c r="J9344" s="41"/>
      <c r="K9344" s="41"/>
      <c r="L9344" s="41"/>
      <c r="M9344" s="92"/>
      <c r="N9344" s="41"/>
      <c r="O9344" s="41"/>
      <c r="P9344" s="41"/>
      <c r="Q9344" s="41"/>
      <c r="R9344" s="41"/>
      <c r="S9344" s="41"/>
      <c r="T9344" s="41"/>
      <c r="U9344" s="47"/>
      <c r="V9344" s="49"/>
      <c r="W9344" s="41"/>
      <c r="X9344" s="41"/>
      <c r="Y9344" s="41"/>
      <c r="AA9344" s="37" t="str">
        <f>IF($I9344&lt;&gt;"",VLOOKUP($I9344,'Valid Values - Search'!$R$4:$T$4719,3,FALSE),"")</f>
        <v/>
      </c>
      <c r="AB9344" s="37" t="str">
        <f>IF($I9344&lt;&gt;"",VLOOKUP($I9344,'Valid Values - Search'!$R$4:$S$4719,2,FALSE),"")</f>
        <v/>
      </c>
      <c r="AC9344" s="38" t="str">
        <f t="shared" si="145"/>
        <v/>
      </c>
      <c r="AD9344" s="38"/>
    </row>
    <row r="9345" spans="1:30">
      <c r="A9345" s="46"/>
      <c r="B9345" s="47"/>
      <c r="C9345" s="49"/>
      <c r="D9345" s="41"/>
      <c r="E9345" s="41"/>
      <c r="F9345" s="41"/>
      <c r="G9345" s="50" t="str">
        <f>IF(A9345&lt;&gt;"",CONCATENATE(A9345,":",YEAR(B9345),IF(MONTH(B9345)&gt;9,MONTH(B9345),CONCATENATE(0,MONTH(B9345))),IF(DAY(B9345)&gt;9,DAY(B9345),CONCATENATE(0,DAY(B9345))),IF(HOUR(C9345)&gt;9,HOUR(C9345),CONCATENATE(0,HOUR(C9345))),IF(MINUTE(C9345)&gt;9,MINUTE(C9345),CONCATENATE(0,MINUTE(C9345))),":",VLOOKUP(F9345,'Valid Values - Results'!$D$4:$F$12,3,FALSE)),"")</f>
        <v/>
      </c>
      <c r="H9345" s="41"/>
      <c r="I9345" s="41"/>
      <c r="J9345" s="41"/>
      <c r="K9345" s="41"/>
      <c r="L9345" s="41"/>
      <c r="M9345" s="92"/>
      <c r="N9345" s="41"/>
      <c r="O9345" s="41"/>
      <c r="P9345" s="41"/>
      <c r="Q9345" s="41"/>
      <c r="R9345" s="41"/>
      <c r="S9345" s="41"/>
      <c r="T9345" s="41"/>
      <c r="U9345" s="47"/>
      <c r="V9345" s="49"/>
      <c r="W9345" s="41"/>
      <c r="X9345" s="41"/>
      <c r="Y9345" s="41"/>
      <c r="AA9345" s="37" t="str">
        <f>IF($I9345&lt;&gt;"",VLOOKUP($I9345,'Valid Values - Search'!$R$4:$T$4719,3,FALSE),"")</f>
        <v/>
      </c>
      <c r="AB9345" s="37" t="str">
        <f>IF($I9345&lt;&gt;"",VLOOKUP($I9345,'Valid Values - Search'!$R$4:$S$4719,2,FALSE),"")</f>
        <v/>
      </c>
      <c r="AC9345" s="38" t="str">
        <f t="shared" si="145"/>
        <v/>
      </c>
      <c r="AD9345" s="38"/>
    </row>
    <row r="9346" spans="1:30">
      <c r="A9346" s="46"/>
      <c r="B9346" s="47"/>
      <c r="C9346" s="49"/>
      <c r="D9346" s="41"/>
      <c r="E9346" s="41"/>
      <c r="F9346" s="41"/>
      <c r="G9346" s="50" t="str">
        <f>IF(A9346&lt;&gt;"",CONCATENATE(A9346,":",YEAR(B9346),IF(MONTH(B9346)&gt;9,MONTH(B9346),CONCATENATE(0,MONTH(B9346))),IF(DAY(B9346)&gt;9,DAY(B9346),CONCATENATE(0,DAY(B9346))),IF(HOUR(C9346)&gt;9,HOUR(C9346),CONCATENATE(0,HOUR(C9346))),IF(MINUTE(C9346)&gt;9,MINUTE(C9346),CONCATENATE(0,MINUTE(C9346))),":",VLOOKUP(F9346,'Valid Values - Results'!$D$4:$F$12,3,FALSE)),"")</f>
        <v/>
      </c>
      <c r="H9346" s="41"/>
      <c r="I9346" s="41"/>
      <c r="J9346" s="41"/>
      <c r="K9346" s="41"/>
      <c r="L9346" s="41"/>
      <c r="M9346" s="92"/>
      <c r="N9346" s="41"/>
      <c r="O9346" s="41"/>
      <c r="P9346" s="41"/>
      <c r="Q9346" s="41"/>
      <c r="R9346" s="41"/>
      <c r="S9346" s="41"/>
      <c r="T9346" s="41"/>
      <c r="U9346" s="47"/>
      <c r="V9346" s="49"/>
      <c r="W9346" s="41"/>
      <c r="X9346" s="41"/>
      <c r="Y9346" s="41"/>
      <c r="AA9346" s="37" t="str">
        <f>IF($I9346&lt;&gt;"",VLOOKUP($I9346,'Valid Values - Search'!$R$4:$T$4719,3,FALSE),"")</f>
        <v/>
      </c>
      <c r="AB9346" s="37" t="str">
        <f>IF($I9346&lt;&gt;"",VLOOKUP($I9346,'Valid Values - Search'!$R$4:$S$4719,2,FALSE),"")</f>
        <v/>
      </c>
      <c r="AC9346" s="38" t="str">
        <f t="shared" ref="AC9346:AC9409" si="146">IF($V9346&lt;&gt;"",$D9346,"")</f>
        <v/>
      </c>
      <c r="AD9346" s="38"/>
    </row>
    <row r="9347" spans="1:30">
      <c r="A9347" s="46"/>
      <c r="B9347" s="47"/>
      <c r="C9347" s="49"/>
      <c r="D9347" s="41"/>
      <c r="E9347" s="41"/>
      <c r="F9347" s="41"/>
      <c r="G9347" s="50" t="str">
        <f>IF(A9347&lt;&gt;"",CONCATENATE(A9347,":",YEAR(B9347),IF(MONTH(B9347)&gt;9,MONTH(B9347),CONCATENATE(0,MONTH(B9347))),IF(DAY(B9347)&gt;9,DAY(B9347),CONCATENATE(0,DAY(B9347))),IF(HOUR(C9347)&gt;9,HOUR(C9347),CONCATENATE(0,HOUR(C9347))),IF(MINUTE(C9347)&gt;9,MINUTE(C9347),CONCATENATE(0,MINUTE(C9347))),":",VLOOKUP(F9347,'Valid Values - Results'!$D$4:$F$12,3,FALSE)),"")</f>
        <v/>
      </c>
      <c r="H9347" s="41"/>
      <c r="I9347" s="41"/>
      <c r="J9347" s="41"/>
      <c r="K9347" s="41"/>
      <c r="L9347" s="41"/>
      <c r="M9347" s="92"/>
      <c r="N9347" s="41"/>
      <c r="O9347" s="41"/>
      <c r="P9347" s="41"/>
      <c r="Q9347" s="41"/>
      <c r="R9347" s="41"/>
      <c r="S9347" s="41"/>
      <c r="T9347" s="41"/>
      <c r="U9347" s="47"/>
      <c r="V9347" s="49"/>
      <c r="W9347" s="41"/>
      <c r="X9347" s="41"/>
      <c r="Y9347" s="41"/>
      <c r="AA9347" s="37" t="str">
        <f>IF($I9347&lt;&gt;"",VLOOKUP($I9347,'Valid Values - Search'!$R$4:$T$4719,3,FALSE),"")</f>
        <v/>
      </c>
      <c r="AB9347" s="37" t="str">
        <f>IF($I9347&lt;&gt;"",VLOOKUP($I9347,'Valid Values - Search'!$R$4:$S$4719,2,FALSE),"")</f>
        <v/>
      </c>
      <c r="AC9347" s="38" t="str">
        <f t="shared" si="146"/>
        <v/>
      </c>
      <c r="AD9347" s="38"/>
    </row>
    <row r="9348" spans="1:30">
      <c r="A9348" s="46"/>
      <c r="B9348" s="47"/>
      <c r="C9348" s="49"/>
      <c r="D9348" s="41"/>
      <c r="E9348" s="41"/>
      <c r="F9348" s="41"/>
      <c r="G9348" s="50" t="str">
        <f>IF(A9348&lt;&gt;"",CONCATENATE(A9348,":",YEAR(B9348),IF(MONTH(B9348)&gt;9,MONTH(B9348),CONCATENATE(0,MONTH(B9348))),IF(DAY(B9348)&gt;9,DAY(B9348),CONCATENATE(0,DAY(B9348))),IF(HOUR(C9348)&gt;9,HOUR(C9348),CONCATENATE(0,HOUR(C9348))),IF(MINUTE(C9348)&gt;9,MINUTE(C9348),CONCATENATE(0,MINUTE(C9348))),":",VLOOKUP(F9348,'Valid Values - Results'!$D$4:$F$12,3,FALSE)),"")</f>
        <v/>
      </c>
      <c r="H9348" s="41"/>
      <c r="I9348" s="41"/>
      <c r="J9348" s="41"/>
      <c r="K9348" s="41"/>
      <c r="L9348" s="41"/>
      <c r="M9348" s="92"/>
      <c r="N9348" s="41"/>
      <c r="O9348" s="41"/>
      <c r="P9348" s="41"/>
      <c r="Q9348" s="41"/>
      <c r="R9348" s="41"/>
      <c r="S9348" s="41"/>
      <c r="T9348" s="41"/>
      <c r="U9348" s="47"/>
      <c r="V9348" s="49"/>
      <c r="W9348" s="41"/>
      <c r="X9348" s="41"/>
      <c r="Y9348" s="41"/>
      <c r="AA9348" s="37" t="str">
        <f>IF($I9348&lt;&gt;"",VLOOKUP($I9348,'Valid Values - Search'!$R$4:$T$4719,3,FALSE),"")</f>
        <v/>
      </c>
      <c r="AB9348" s="37" t="str">
        <f>IF($I9348&lt;&gt;"",VLOOKUP($I9348,'Valid Values - Search'!$R$4:$S$4719,2,FALSE),"")</f>
        <v/>
      </c>
      <c r="AC9348" s="38" t="str">
        <f t="shared" si="146"/>
        <v/>
      </c>
      <c r="AD9348" s="38"/>
    </row>
    <row r="9349" spans="1:30">
      <c r="A9349" s="46"/>
      <c r="B9349" s="47"/>
      <c r="C9349" s="49"/>
      <c r="D9349" s="41"/>
      <c r="E9349" s="41"/>
      <c r="F9349" s="41"/>
      <c r="G9349" s="50" t="str">
        <f>IF(A9349&lt;&gt;"",CONCATENATE(A9349,":",YEAR(B9349),IF(MONTH(B9349)&gt;9,MONTH(B9349),CONCATENATE(0,MONTH(B9349))),IF(DAY(B9349)&gt;9,DAY(B9349),CONCATENATE(0,DAY(B9349))),IF(HOUR(C9349)&gt;9,HOUR(C9349),CONCATENATE(0,HOUR(C9349))),IF(MINUTE(C9349)&gt;9,MINUTE(C9349),CONCATENATE(0,MINUTE(C9349))),":",VLOOKUP(F9349,'Valid Values - Results'!$D$4:$F$12,3,FALSE)),"")</f>
        <v/>
      </c>
      <c r="H9349" s="41"/>
      <c r="I9349" s="41"/>
      <c r="J9349" s="41"/>
      <c r="K9349" s="41"/>
      <c r="L9349" s="41"/>
      <c r="M9349" s="92"/>
      <c r="N9349" s="41"/>
      <c r="O9349" s="41"/>
      <c r="P9349" s="41"/>
      <c r="Q9349" s="41"/>
      <c r="R9349" s="41"/>
      <c r="S9349" s="41"/>
      <c r="T9349" s="41"/>
      <c r="U9349" s="47"/>
      <c r="V9349" s="49"/>
      <c r="W9349" s="41"/>
      <c r="X9349" s="41"/>
      <c r="Y9349" s="41"/>
      <c r="AA9349" s="37" t="str">
        <f>IF($I9349&lt;&gt;"",VLOOKUP($I9349,'Valid Values - Search'!$R$4:$T$4719,3,FALSE),"")</f>
        <v/>
      </c>
      <c r="AB9349" s="37" t="str">
        <f>IF($I9349&lt;&gt;"",VLOOKUP($I9349,'Valid Values - Search'!$R$4:$S$4719,2,FALSE),"")</f>
        <v/>
      </c>
      <c r="AC9349" s="38" t="str">
        <f t="shared" si="146"/>
        <v/>
      </c>
      <c r="AD9349" s="38"/>
    </row>
    <row r="9350" spans="1:30">
      <c r="A9350" s="46"/>
      <c r="B9350" s="47"/>
      <c r="C9350" s="49"/>
      <c r="D9350" s="41"/>
      <c r="E9350" s="41"/>
      <c r="F9350" s="41"/>
      <c r="G9350" s="50" t="str">
        <f>IF(A9350&lt;&gt;"",CONCATENATE(A9350,":",YEAR(B9350),IF(MONTH(B9350)&gt;9,MONTH(B9350),CONCATENATE(0,MONTH(B9350))),IF(DAY(B9350)&gt;9,DAY(B9350),CONCATENATE(0,DAY(B9350))),IF(HOUR(C9350)&gt;9,HOUR(C9350),CONCATENATE(0,HOUR(C9350))),IF(MINUTE(C9350)&gt;9,MINUTE(C9350),CONCATENATE(0,MINUTE(C9350))),":",VLOOKUP(F9350,'Valid Values - Results'!$D$4:$F$12,3,FALSE)),"")</f>
        <v/>
      </c>
      <c r="H9350" s="41"/>
      <c r="I9350" s="41"/>
      <c r="J9350" s="41"/>
      <c r="K9350" s="41"/>
      <c r="L9350" s="41"/>
      <c r="M9350" s="92"/>
      <c r="N9350" s="41"/>
      <c r="O9350" s="41"/>
      <c r="P9350" s="41"/>
      <c r="Q9350" s="41"/>
      <c r="R9350" s="41"/>
      <c r="S9350" s="41"/>
      <c r="T9350" s="41"/>
      <c r="U9350" s="47"/>
      <c r="V9350" s="49"/>
      <c r="W9350" s="41"/>
      <c r="X9350" s="41"/>
      <c r="Y9350" s="41"/>
      <c r="AA9350" s="37" t="str">
        <f>IF($I9350&lt;&gt;"",VLOOKUP($I9350,'Valid Values - Search'!$R$4:$T$4719,3,FALSE),"")</f>
        <v/>
      </c>
      <c r="AB9350" s="37" t="str">
        <f>IF($I9350&lt;&gt;"",VLOOKUP($I9350,'Valid Values - Search'!$R$4:$S$4719,2,FALSE),"")</f>
        <v/>
      </c>
      <c r="AC9350" s="38" t="str">
        <f t="shared" si="146"/>
        <v/>
      </c>
      <c r="AD9350" s="38"/>
    </row>
    <row r="9351" spans="1:30">
      <c r="A9351" s="46"/>
      <c r="B9351" s="47"/>
      <c r="C9351" s="49"/>
      <c r="D9351" s="41"/>
      <c r="E9351" s="41"/>
      <c r="F9351" s="41"/>
      <c r="G9351" s="50" t="str">
        <f>IF(A9351&lt;&gt;"",CONCATENATE(A9351,":",YEAR(B9351),IF(MONTH(B9351)&gt;9,MONTH(B9351),CONCATENATE(0,MONTH(B9351))),IF(DAY(B9351)&gt;9,DAY(B9351),CONCATENATE(0,DAY(B9351))),IF(HOUR(C9351)&gt;9,HOUR(C9351),CONCATENATE(0,HOUR(C9351))),IF(MINUTE(C9351)&gt;9,MINUTE(C9351),CONCATENATE(0,MINUTE(C9351))),":",VLOOKUP(F9351,'Valid Values - Results'!$D$4:$F$12,3,FALSE)),"")</f>
        <v/>
      </c>
      <c r="H9351" s="41"/>
      <c r="I9351" s="41"/>
      <c r="J9351" s="41"/>
      <c r="K9351" s="41"/>
      <c r="L9351" s="41"/>
      <c r="M9351" s="92"/>
      <c r="N9351" s="41"/>
      <c r="O9351" s="41"/>
      <c r="P9351" s="41"/>
      <c r="Q9351" s="41"/>
      <c r="R9351" s="41"/>
      <c r="S9351" s="41"/>
      <c r="T9351" s="41"/>
      <c r="U9351" s="47"/>
      <c r="V9351" s="49"/>
      <c r="W9351" s="41"/>
      <c r="X9351" s="41"/>
      <c r="Y9351" s="41"/>
      <c r="AA9351" s="37" t="str">
        <f>IF($I9351&lt;&gt;"",VLOOKUP($I9351,'Valid Values - Search'!$R$4:$T$4719,3,FALSE),"")</f>
        <v/>
      </c>
      <c r="AB9351" s="37" t="str">
        <f>IF($I9351&lt;&gt;"",VLOOKUP($I9351,'Valid Values - Search'!$R$4:$S$4719,2,FALSE),"")</f>
        <v/>
      </c>
      <c r="AC9351" s="38" t="str">
        <f t="shared" si="146"/>
        <v/>
      </c>
      <c r="AD9351" s="38"/>
    </row>
    <row r="9352" spans="1:30">
      <c r="A9352" s="46"/>
      <c r="B9352" s="47"/>
      <c r="C9352" s="49"/>
      <c r="D9352" s="41"/>
      <c r="E9352" s="41"/>
      <c r="F9352" s="41"/>
      <c r="G9352" s="50" t="str">
        <f>IF(A9352&lt;&gt;"",CONCATENATE(A9352,":",YEAR(B9352),IF(MONTH(B9352)&gt;9,MONTH(B9352),CONCATENATE(0,MONTH(B9352))),IF(DAY(B9352)&gt;9,DAY(B9352),CONCATENATE(0,DAY(B9352))),IF(HOUR(C9352)&gt;9,HOUR(C9352),CONCATENATE(0,HOUR(C9352))),IF(MINUTE(C9352)&gt;9,MINUTE(C9352),CONCATENATE(0,MINUTE(C9352))),":",VLOOKUP(F9352,'Valid Values - Results'!$D$4:$F$12,3,FALSE)),"")</f>
        <v/>
      </c>
      <c r="H9352" s="41"/>
      <c r="I9352" s="41"/>
      <c r="J9352" s="41"/>
      <c r="K9352" s="41"/>
      <c r="L9352" s="41"/>
      <c r="M9352" s="92"/>
      <c r="N9352" s="41"/>
      <c r="O9352" s="41"/>
      <c r="P9352" s="41"/>
      <c r="Q9352" s="41"/>
      <c r="R9352" s="41"/>
      <c r="S9352" s="41"/>
      <c r="T9352" s="41"/>
      <c r="U9352" s="47"/>
      <c r="V9352" s="49"/>
      <c r="W9352" s="41"/>
      <c r="X9352" s="41"/>
      <c r="Y9352" s="41"/>
      <c r="AA9352" s="37" t="str">
        <f>IF($I9352&lt;&gt;"",VLOOKUP($I9352,'Valid Values - Search'!$R$4:$T$4719,3,FALSE),"")</f>
        <v/>
      </c>
      <c r="AB9352" s="37" t="str">
        <f>IF($I9352&lt;&gt;"",VLOOKUP($I9352,'Valid Values - Search'!$R$4:$S$4719,2,FALSE),"")</f>
        <v/>
      </c>
      <c r="AC9352" s="38" t="str">
        <f t="shared" si="146"/>
        <v/>
      </c>
      <c r="AD9352" s="38"/>
    </row>
    <row r="9353" spans="1:30">
      <c r="A9353" s="46"/>
      <c r="B9353" s="47"/>
      <c r="C9353" s="49"/>
      <c r="D9353" s="41"/>
      <c r="E9353" s="41"/>
      <c r="F9353" s="41"/>
      <c r="G9353" s="50" t="str">
        <f>IF(A9353&lt;&gt;"",CONCATENATE(A9353,":",YEAR(B9353),IF(MONTH(B9353)&gt;9,MONTH(B9353),CONCATENATE(0,MONTH(B9353))),IF(DAY(B9353)&gt;9,DAY(B9353),CONCATENATE(0,DAY(B9353))),IF(HOUR(C9353)&gt;9,HOUR(C9353),CONCATENATE(0,HOUR(C9353))),IF(MINUTE(C9353)&gt;9,MINUTE(C9353),CONCATENATE(0,MINUTE(C9353))),":",VLOOKUP(F9353,'Valid Values - Results'!$D$4:$F$12,3,FALSE)),"")</f>
        <v/>
      </c>
      <c r="H9353" s="41"/>
      <c r="I9353" s="41"/>
      <c r="J9353" s="41"/>
      <c r="K9353" s="41"/>
      <c r="L9353" s="41"/>
      <c r="M9353" s="92"/>
      <c r="N9353" s="41"/>
      <c r="O9353" s="41"/>
      <c r="P9353" s="41"/>
      <c r="Q9353" s="41"/>
      <c r="R9353" s="41"/>
      <c r="S9353" s="41"/>
      <c r="T9353" s="41"/>
      <c r="U9353" s="47"/>
      <c r="V9353" s="49"/>
      <c r="W9353" s="41"/>
      <c r="X9353" s="41"/>
      <c r="Y9353" s="41"/>
      <c r="AA9353" s="37" t="str">
        <f>IF($I9353&lt;&gt;"",VLOOKUP($I9353,'Valid Values - Search'!$R$4:$T$4719,3,FALSE),"")</f>
        <v/>
      </c>
      <c r="AB9353" s="37" t="str">
        <f>IF($I9353&lt;&gt;"",VLOOKUP($I9353,'Valid Values - Search'!$R$4:$S$4719,2,FALSE),"")</f>
        <v/>
      </c>
      <c r="AC9353" s="38" t="str">
        <f t="shared" si="146"/>
        <v/>
      </c>
      <c r="AD9353" s="38"/>
    </row>
    <row r="9354" spans="1:30">
      <c r="A9354" s="46"/>
      <c r="B9354" s="47"/>
      <c r="C9354" s="49"/>
      <c r="D9354" s="41"/>
      <c r="E9354" s="41"/>
      <c r="F9354" s="41"/>
      <c r="G9354" s="50" t="str">
        <f>IF(A9354&lt;&gt;"",CONCATENATE(A9354,":",YEAR(B9354),IF(MONTH(B9354)&gt;9,MONTH(B9354),CONCATENATE(0,MONTH(B9354))),IF(DAY(B9354)&gt;9,DAY(B9354),CONCATENATE(0,DAY(B9354))),IF(HOUR(C9354)&gt;9,HOUR(C9354),CONCATENATE(0,HOUR(C9354))),IF(MINUTE(C9354)&gt;9,MINUTE(C9354),CONCATENATE(0,MINUTE(C9354))),":",VLOOKUP(F9354,'Valid Values - Results'!$D$4:$F$12,3,FALSE)),"")</f>
        <v/>
      </c>
      <c r="H9354" s="41"/>
      <c r="I9354" s="41"/>
      <c r="J9354" s="41"/>
      <c r="K9354" s="41"/>
      <c r="L9354" s="41"/>
      <c r="M9354" s="92"/>
      <c r="N9354" s="41"/>
      <c r="O9354" s="41"/>
      <c r="P9354" s="41"/>
      <c r="Q9354" s="41"/>
      <c r="R9354" s="41"/>
      <c r="S9354" s="41"/>
      <c r="T9354" s="41"/>
      <c r="U9354" s="47"/>
      <c r="V9354" s="49"/>
      <c r="W9354" s="41"/>
      <c r="X9354" s="41"/>
      <c r="Y9354" s="41"/>
      <c r="AA9354" s="37" t="str">
        <f>IF($I9354&lt;&gt;"",VLOOKUP($I9354,'Valid Values - Search'!$R$4:$T$4719,3,FALSE),"")</f>
        <v/>
      </c>
      <c r="AB9354" s="37" t="str">
        <f>IF($I9354&lt;&gt;"",VLOOKUP($I9354,'Valid Values - Search'!$R$4:$S$4719,2,FALSE),"")</f>
        <v/>
      </c>
      <c r="AC9354" s="38" t="str">
        <f t="shared" si="146"/>
        <v/>
      </c>
      <c r="AD9354" s="38"/>
    </row>
    <row r="9355" spans="1:30">
      <c r="A9355" s="46"/>
      <c r="B9355" s="47"/>
      <c r="C9355" s="49"/>
      <c r="D9355" s="41"/>
      <c r="E9355" s="41"/>
      <c r="F9355" s="41"/>
      <c r="G9355" s="50" t="str">
        <f>IF(A9355&lt;&gt;"",CONCATENATE(A9355,":",YEAR(B9355),IF(MONTH(B9355)&gt;9,MONTH(B9355),CONCATENATE(0,MONTH(B9355))),IF(DAY(B9355)&gt;9,DAY(B9355),CONCATENATE(0,DAY(B9355))),IF(HOUR(C9355)&gt;9,HOUR(C9355),CONCATENATE(0,HOUR(C9355))),IF(MINUTE(C9355)&gt;9,MINUTE(C9355),CONCATENATE(0,MINUTE(C9355))),":",VLOOKUP(F9355,'Valid Values - Results'!$D$4:$F$12,3,FALSE)),"")</f>
        <v/>
      </c>
      <c r="H9355" s="41"/>
      <c r="I9355" s="41"/>
      <c r="J9355" s="41"/>
      <c r="K9355" s="41"/>
      <c r="L9355" s="41"/>
      <c r="M9355" s="92"/>
      <c r="N9355" s="41"/>
      <c r="O9355" s="41"/>
      <c r="P9355" s="41"/>
      <c r="Q9355" s="41"/>
      <c r="R9355" s="41"/>
      <c r="S9355" s="41"/>
      <c r="T9355" s="41"/>
      <c r="U9355" s="47"/>
      <c r="V9355" s="49"/>
      <c r="W9355" s="41"/>
      <c r="X9355" s="41"/>
      <c r="Y9355" s="41"/>
      <c r="AA9355" s="37" t="str">
        <f>IF($I9355&lt;&gt;"",VLOOKUP($I9355,'Valid Values - Search'!$R$4:$T$4719,3,FALSE),"")</f>
        <v/>
      </c>
      <c r="AB9355" s="37" t="str">
        <f>IF($I9355&lt;&gt;"",VLOOKUP($I9355,'Valid Values - Search'!$R$4:$S$4719,2,FALSE),"")</f>
        <v/>
      </c>
      <c r="AC9355" s="38" t="str">
        <f t="shared" si="146"/>
        <v/>
      </c>
      <c r="AD9355" s="38"/>
    </row>
    <row r="9356" spans="1:30">
      <c r="A9356" s="46"/>
      <c r="B9356" s="47"/>
      <c r="C9356" s="49"/>
      <c r="D9356" s="41"/>
      <c r="E9356" s="41"/>
      <c r="F9356" s="41"/>
      <c r="G9356" s="50" t="str">
        <f>IF(A9356&lt;&gt;"",CONCATENATE(A9356,":",YEAR(B9356),IF(MONTH(B9356)&gt;9,MONTH(B9356),CONCATENATE(0,MONTH(B9356))),IF(DAY(B9356)&gt;9,DAY(B9356),CONCATENATE(0,DAY(B9356))),IF(HOUR(C9356)&gt;9,HOUR(C9356),CONCATENATE(0,HOUR(C9356))),IF(MINUTE(C9356)&gt;9,MINUTE(C9356),CONCATENATE(0,MINUTE(C9356))),":",VLOOKUP(F9356,'Valid Values - Results'!$D$4:$F$12,3,FALSE)),"")</f>
        <v/>
      </c>
      <c r="H9356" s="41"/>
      <c r="I9356" s="41"/>
      <c r="J9356" s="41"/>
      <c r="K9356" s="41"/>
      <c r="L9356" s="41"/>
      <c r="M9356" s="92"/>
      <c r="N9356" s="41"/>
      <c r="O9356" s="41"/>
      <c r="P9356" s="41"/>
      <c r="Q9356" s="41"/>
      <c r="R9356" s="41"/>
      <c r="S9356" s="41"/>
      <c r="T9356" s="41"/>
      <c r="U9356" s="47"/>
      <c r="V9356" s="49"/>
      <c r="W9356" s="41"/>
      <c r="X9356" s="41"/>
      <c r="Y9356" s="41"/>
      <c r="AA9356" s="37" t="str">
        <f>IF($I9356&lt;&gt;"",VLOOKUP($I9356,'Valid Values - Search'!$R$4:$T$4719,3,FALSE),"")</f>
        <v/>
      </c>
      <c r="AB9356" s="37" t="str">
        <f>IF($I9356&lt;&gt;"",VLOOKUP($I9356,'Valid Values - Search'!$R$4:$S$4719,2,FALSE),"")</f>
        <v/>
      </c>
      <c r="AC9356" s="38" t="str">
        <f t="shared" si="146"/>
        <v/>
      </c>
      <c r="AD9356" s="38"/>
    </row>
    <row r="9357" spans="1:30">
      <c r="A9357" s="46"/>
      <c r="B9357" s="47"/>
      <c r="C9357" s="49"/>
      <c r="D9357" s="41"/>
      <c r="E9357" s="41"/>
      <c r="F9357" s="41"/>
      <c r="G9357" s="50" t="str">
        <f>IF(A9357&lt;&gt;"",CONCATENATE(A9357,":",YEAR(B9357),IF(MONTH(B9357)&gt;9,MONTH(B9357),CONCATENATE(0,MONTH(B9357))),IF(DAY(B9357)&gt;9,DAY(B9357),CONCATENATE(0,DAY(B9357))),IF(HOUR(C9357)&gt;9,HOUR(C9357),CONCATENATE(0,HOUR(C9357))),IF(MINUTE(C9357)&gt;9,MINUTE(C9357),CONCATENATE(0,MINUTE(C9357))),":",VLOOKUP(F9357,'Valid Values - Results'!$D$4:$F$12,3,FALSE)),"")</f>
        <v/>
      </c>
      <c r="H9357" s="41"/>
      <c r="I9357" s="41"/>
      <c r="J9357" s="41"/>
      <c r="K9357" s="41"/>
      <c r="L9357" s="41"/>
      <c r="M9357" s="92"/>
      <c r="N9357" s="41"/>
      <c r="O9357" s="41"/>
      <c r="P9357" s="41"/>
      <c r="Q9357" s="41"/>
      <c r="R9357" s="41"/>
      <c r="S9357" s="41"/>
      <c r="T9357" s="41"/>
      <c r="U9357" s="47"/>
      <c r="V9357" s="49"/>
      <c r="W9357" s="41"/>
      <c r="X9357" s="41"/>
      <c r="Y9357" s="41"/>
      <c r="AA9357" s="37" t="str">
        <f>IF($I9357&lt;&gt;"",VLOOKUP($I9357,'Valid Values - Search'!$R$4:$T$4719,3,FALSE),"")</f>
        <v/>
      </c>
      <c r="AB9357" s="37" t="str">
        <f>IF($I9357&lt;&gt;"",VLOOKUP($I9357,'Valid Values - Search'!$R$4:$S$4719,2,FALSE),"")</f>
        <v/>
      </c>
      <c r="AC9357" s="38" t="str">
        <f t="shared" si="146"/>
        <v/>
      </c>
      <c r="AD9357" s="38"/>
    </row>
    <row r="9358" spans="1:30">
      <c r="A9358" s="46"/>
      <c r="B9358" s="47"/>
      <c r="C9358" s="49"/>
      <c r="D9358" s="41"/>
      <c r="E9358" s="41"/>
      <c r="F9358" s="41"/>
      <c r="G9358" s="50" t="str">
        <f>IF(A9358&lt;&gt;"",CONCATENATE(A9358,":",YEAR(B9358),IF(MONTH(B9358)&gt;9,MONTH(B9358),CONCATENATE(0,MONTH(B9358))),IF(DAY(B9358)&gt;9,DAY(B9358),CONCATENATE(0,DAY(B9358))),IF(HOUR(C9358)&gt;9,HOUR(C9358),CONCATENATE(0,HOUR(C9358))),IF(MINUTE(C9358)&gt;9,MINUTE(C9358),CONCATENATE(0,MINUTE(C9358))),":",VLOOKUP(F9358,'Valid Values - Results'!$D$4:$F$12,3,FALSE)),"")</f>
        <v/>
      </c>
      <c r="H9358" s="41"/>
      <c r="I9358" s="41"/>
      <c r="J9358" s="41"/>
      <c r="K9358" s="41"/>
      <c r="L9358" s="41"/>
      <c r="M9358" s="92"/>
      <c r="N9358" s="41"/>
      <c r="O9358" s="41"/>
      <c r="P9358" s="41"/>
      <c r="Q9358" s="41"/>
      <c r="R9358" s="41"/>
      <c r="S9358" s="41"/>
      <c r="T9358" s="41"/>
      <c r="U9358" s="47"/>
      <c r="V9358" s="49"/>
      <c r="W9358" s="41"/>
      <c r="X9358" s="41"/>
      <c r="Y9358" s="41"/>
      <c r="AA9358" s="37" t="str">
        <f>IF($I9358&lt;&gt;"",VLOOKUP($I9358,'Valid Values - Search'!$R$4:$T$4719,3,FALSE),"")</f>
        <v/>
      </c>
      <c r="AB9358" s="37" t="str">
        <f>IF($I9358&lt;&gt;"",VLOOKUP($I9358,'Valid Values - Search'!$R$4:$S$4719,2,FALSE),"")</f>
        <v/>
      </c>
      <c r="AC9358" s="38" t="str">
        <f t="shared" si="146"/>
        <v/>
      </c>
      <c r="AD9358" s="38"/>
    </row>
    <row r="9359" spans="1:30">
      <c r="A9359" s="46"/>
      <c r="B9359" s="47"/>
      <c r="C9359" s="49"/>
      <c r="D9359" s="41"/>
      <c r="E9359" s="41"/>
      <c r="F9359" s="41"/>
      <c r="G9359" s="50" t="str">
        <f>IF(A9359&lt;&gt;"",CONCATENATE(A9359,":",YEAR(B9359),IF(MONTH(B9359)&gt;9,MONTH(B9359),CONCATENATE(0,MONTH(B9359))),IF(DAY(B9359)&gt;9,DAY(B9359),CONCATENATE(0,DAY(B9359))),IF(HOUR(C9359)&gt;9,HOUR(C9359),CONCATENATE(0,HOUR(C9359))),IF(MINUTE(C9359)&gt;9,MINUTE(C9359),CONCATENATE(0,MINUTE(C9359))),":",VLOOKUP(F9359,'Valid Values - Results'!$D$4:$F$12,3,FALSE)),"")</f>
        <v/>
      </c>
      <c r="H9359" s="41"/>
      <c r="I9359" s="41"/>
      <c r="J9359" s="41"/>
      <c r="K9359" s="41"/>
      <c r="L9359" s="41"/>
      <c r="M9359" s="92"/>
      <c r="N9359" s="41"/>
      <c r="O9359" s="41"/>
      <c r="P9359" s="41"/>
      <c r="Q9359" s="41"/>
      <c r="R9359" s="41"/>
      <c r="S9359" s="41"/>
      <c r="T9359" s="41"/>
      <c r="U9359" s="47"/>
      <c r="V9359" s="49"/>
      <c r="W9359" s="41"/>
      <c r="X9359" s="41"/>
      <c r="Y9359" s="41"/>
      <c r="AA9359" s="37" t="str">
        <f>IF($I9359&lt;&gt;"",VLOOKUP($I9359,'Valid Values - Search'!$R$4:$T$4719,3,FALSE),"")</f>
        <v/>
      </c>
      <c r="AB9359" s="37" t="str">
        <f>IF($I9359&lt;&gt;"",VLOOKUP($I9359,'Valid Values - Search'!$R$4:$S$4719,2,FALSE),"")</f>
        <v/>
      </c>
      <c r="AC9359" s="38" t="str">
        <f t="shared" si="146"/>
        <v/>
      </c>
      <c r="AD9359" s="38"/>
    </row>
    <row r="9360" spans="1:30">
      <c r="A9360" s="46"/>
      <c r="B9360" s="47"/>
      <c r="C9360" s="49"/>
      <c r="D9360" s="41"/>
      <c r="E9360" s="41"/>
      <c r="F9360" s="41"/>
      <c r="G9360" s="50" t="str">
        <f>IF(A9360&lt;&gt;"",CONCATENATE(A9360,":",YEAR(B9360),IF(MONTH(B9360)&gt;9,MONTH(B9360),CONCATENATE(0,MONTH(B9360))),IF(DAY(B9360)&gt;9,DAY(B9360),CONCATENATE(0,DAY(B9360))),IF(HOUR(C9360)&gt;9,HOUR(C9360),CONCATENATE(0,HOUR(C9360))),IF(MINUTE(C9360)&gt;9,MINUTE(C9360),CONCATENATE(0,MINUTE(C9360))),":",VLOOKUP(F9360,'Valid Values - Results'!$D$4:$F$12,3,FALSE)),"")</f>
        <v/>
      </c>
      <c r="H9360" s="41"/>
      <c r="I9360" s="41"/>
      <c r="J9360" s="41"/>
      <c r="K9360" s="41"/>
      <c r="L9360" s="41"/>
      <c r="M9360" s="92"/>
      <c r="N9360" s="41"/>
      <c r="O9360" s="41"/>
      <c r="P9360" s="41"/>
      <c r="Q9360" s="41"/>
      <c r="R9360" s="41"/>
      <c r="S9360" s="41"/>
      <c r="T9360" s="41"/>
      <c r="U9360" s="47"/>
      <c r="V9360" s="49"/>
      <c r="W9360" s="41"/>
      <c r="X9360" s="41"/>
      <c r="Y9360" s="41"/>
      <c r="AA9360" s="37" t="str">
        <f>IF($I9360&lt;&gt;"",VLOOKUP($I9360,'Valid Values - Search'!$R$4:$T$4719,3,FALSE),"")</f>
        <v/>
      </c>
      <c r="AB9360" s="37" t="str">
        <f>IF($I9360&lt;&gt;"",VLOOKUP($I9360,'Valid Values - Search'!$R$4:$S$4719,2,FALSE),"")</f>
        <v/>
      </c>
      <c r="AC9360" s="38" t="str">
        <f t="shared" si="146"/>
        <v/>
      </c>
      <c r="AD9360" s="38"/>
    </row>
    <row r="9361" spans="1:30">
      <c r="A9361" s="46"/>
      <c r="B9361" s="47"/>
      <c r="C9361" s="49"/>
      <c r="D9361" s="41"/>
      <c r="E9361" s="41"/>
      <c r="F9361" s="41"/>
      <c r="G9361" s="50" t="str">
        <f>IF(A9361&lt;&gt;"",CONCATENATE(A9361,":",YEAR(B9361),IF(MONTH(B9361)&gt;9,MONTH(B9361),CONCATENATE(0,MONTH(B9361))),IF(DAY(B9361)&gt;9,DAY(B9361),CONCATENATE(0,DAY(B9361))),IF(HOUR(C9361)&gt;9,HOUR(C9361),CONCATENATE(0,HOUR(C9361))),IF(MINUTE(C9361)&gt;9,MINUTE(C9361),CONCATENATE(0,MINUTE(C9361))),":",VLOOKUP(F9361,'Valid Values - Results'!$D$4:$F$12,3,FALSE)),"")</f>
        <v/>
      </c>
      <c r="H9361" s="41"/>
      <c r="I9361" s="41"/>
      <c r="J9361" s="41"/>
      <c r="K9361" s="41"/>
      <c r="L9361" s="41"/>
      <c r="M9361" s="92"/>
      <c r="N9361" s="41"/>
      <c r="O9361" s="41"/>
      <c r="P9361" s="41"/>
      <c r="Q9361" s="41"/>
      <c r="R9361" s="41"/>
      <c r="S9361" s="41"/>
      <c r="T9361" s="41"/>
      <c r="U9361" s="47"/>
      <c r="V9361" s="49"/>
      <c r="W9361" s="41"/>
      <c r="X9361" s="41"/>
      <c r="Y9361" s="41"/>
      <c r="AA9361" s="37" t="str">
        <f>IF($I9361&lt;&gt;"",VLOOKUP($I9361,'Valid Values - Search'!$R$4:$T$4719,3,FALSE),"")</f>
        <v/>
      </c>
      <c r="AB9361" s="37" t="str">
        <f>IF($I9361&lt;&gt;"",VLOOKUP($I9361,'Valid Values - Search'!$R$4:$S$4719,2,FALSE),"")</f>
        <v/>
      </c>
      <c r="AC9361" s="38" t="str">
        <f t="shared" si="146"/>
        <v/>
      </c>
      <c r="AD9361" s="38"/>
    </row>
    <row r="9362" spans="1:30">
      <c r="A9362" s="46"/>
      <c r="B9362" s="47"/>
      <c r="C9362" s="49"/>
      <c r="D9362" s="41"/>
      <c r="E9362" s="41"/>
      <c r="F9362" s="41"/>
      <c r="G9362" s="50" t="str">
        <f>IF(A9362&lt;&gt;"",CONCATENATE(A9362,":",YEAR(B9362),IF(MONTH(B9362)&gt;9,MONTH(B9362),CONCATENATE(0,MONTH(B9362))),IF(DAY(B9362)&gt;9,DAY(B9362),CONCATENATE(0,DAY(B9362))),IF(HOUR(C9362)&gt;9,HOUR(C9362),CONCATENATE(0,HOUR(C9362))),IF(MINUTE(C9362)&gt;9,MINUTE(C9362),CONCATENATE(0,MINUTE(C9362))),":",VLOOKUP(F9362,'Valid Values - Results'!$D$4:$F$12,3,FALSE)),"")</f>
        <v/>
      </c>
      <c r="H9362" s="41"/>
      <c r="I9362" s="41"/>
      <c r="J9362" s="41"/>
      <c r="K9362" s="41"/>
      <c r="L9362" s="41"/>
      <c r="M9362" s="92"/>
      <c r="N9362" s="41"/>
      <c r="O9362" s="41"/>
      <c r="P9362" s="41"/>
      <c r="Q9362" s="41"/>
      <c r="R9362" s="41"/>
      <c r="S9362" s="41"/>
      <c r="T9362" s="41"/>
      <c r="U9362" s="47"/>
      <c r="V9362" s="49"/>
      <c r="W9362" s="41"/>
      <c r="X9362" s="41"/>
      <c r="Y9362" s="41"/>
      <c r="AA9362" s="37" t="str">
        <f>IF($I9362&lt;&gt;"",VLOOKUP($I9362,'Valid Values - Search'!$R$4:$T$4719,3,FALSE),"")</f>
        <v/>
      </c>
      <c r="AB9362" s="37" t="str">
        <f>IF($I9362&lt;&gt;"",VLOOKUP($I9362,'Valid Values - Search'!$R$4:$S$4719,2,FALSE),"")</f>
        <v/>
      </c>
      <c r="AC9362" s="38" t="str">
        <f t="shared" si="146"/>
        <v/>
      </c>
      <c r="AD9362" s="38"/>
    </row>
    <row r="9363" spans="1:30">
      <c r="A9363" s="46"/>
      <c r="B9363" s="47"/>
      <c r="C9363" s="49"/>
      <c r="D9363" s="41"/>
      <c r="E9363" s="41"/>
      <c r="F9363" s="41"/>
      <c r="G9363" s="50" t="str">
        <f>IF(A9363&lt;&gt;"",CONCATENATE(A9363,":",YEAR(B9363),IF(MONTH(B9363)&gt;9,MONTH(B9363),CONCATENATE(0,MONTH(B9363))),IF(DAY(B9363)&gt;9,DAY(B9363),CONCATENATE(0,DAY(B9363))),IF(HOUR(C9363)&gt;9,HOUR(C9363),CONCATENATE(0,HOUR(C9363))),IF(MINUTE(C9363)&gt;9,MINUTE(C9363),CONCATENATE(0,MINUTE(C9363))),":",VLOOKUP(F9363,'Valid Values - Results'!$D$4:$F$12,3,FALSE)),"")</f>
        <v/>
      </c>
      <c r="H9363" s="41"/>
      <c r="I9363" s="41"/>
      <c r="J9363" s="41"/>
      <c r="K9363" s="41"/>
      <c r="L9363" s="41"/>
      <c r="M9363" s="92"/>
      <c r="N9363" s="41"/>
      <c r="O9363" s="41"/>
      <c r="P9363" s="41"/>
      <c r="Q9363" s="41"/>
      <c r="R9363" s="41"/>
      <c r="S9363" s="41"/>
      <c r="T9363" s="41"/>
      <c r="U9363" s="47"/>
      <c r="V9363" s="49"/>
      <c r="W9363" s="41"/>
      <c r="X9363" s="41"/>
      <c r="Y9363" s="41"/>
      <c r="AA9363" s="37" t="str">
        <f>IF($I9363&lt;&gt;"",VLOOKUP($I9363,'Valid Values - Search'!$R$4:$T$4719,3,FALSE),"")</f>
        <v/>
      </c>
      <c r="AB9363" s="37" t="str">
        <f>IF($I9363&lt;&gt;"",VLOOKUP($I9363,'Valid Values - Search'!$R$4:$S$4719,2,FALSE),"")</f>
        <v/>
      </c>
      <c r="AC9363" s="38" t="str">
        <f t="shared" si="146"/>
        <v/>
      </c>
      <c r="AD9363" s="38"/>
    </row>
    <row r="9364" spans="1:30">
      <c r="A9364" s="46"/>
      <c r="B9364" s="47"/>
      <c r="C9364" s="49"/>
      <c r="D9364" s="41"/>
      <c r="E9364" s="41"/>
      <c r="F9364" s="41"/>
      <c r="G9364" s="50" t="str">
        <f>IF(A9364&lt;&gt;"",CONCATENATE(A9364,":",YEAR(B9364),IF(MONTH(B9364)&gt;9,MONTH(B9364),CONCATENATE(0,MONTH(B9364))),IF(DAY(B9364)&gt;9,DAY(B9364),CONCATENATE(0,DAY(B9364))),IF(HOUR(C9364)&gt;9,HOUR(C9364),CONCATENATE(0,HOUR(C9364))),IF(MINUTE(C9364)&gt;9,MINUTE(C9364),CONCATENATE(0,MINUTE(C9364))),":",VLOOKUP(F9364,'Valid Values - Results'!$D$4:$F$12,3,FALSE)),"")</f>
        <v/>
      </c>
      <c r="H9364" s="41"/>
      <c r="I9364" s="41"/>
      <c r="J9364" s="41"/>
      <c r="K9364" s="41"/>
      <c r="L9364" s="41"/>
      <c r="M9364" s="92"/>
      <c r="N9364" s="41"/>
      <c r="O9364" s="41"/>
      <c r="P9364" s="41"/>
      <c r="Q9364" s="41"/>
      <c r="R9364" s="41"/>
      <c r="S9364" s="41"/>
      <c r="T9364" s="41"/>
      <c r="U9364" s="47"/>
      <c r="V9364" s="49"/>
      <c r="W9364" s="41"/>
      <c r="X9364" s="41"/>
      <c r="Y9364" s="41"/>
      <c r="AA9364" s="37" t="str">
        <f>IF($I9364&lt;&gt;"",VLOOKUP($I9364,'Valid Values - Search'!$R$4:$T$4719,3,FALSE),"")</f>
        <v/>
      </c>
      <c r="AB9364" s="37" t="str">
        <f>IF($I9364&lt;&gt;"",VLOOKUP($I9364,'Valid Values - Search'!$R$4:$S$4719,2,FALSE),"")</f>
        <v/>
      </c>
      <c r="AC9364" s="38" t="str">
        <f t="shared" si="146"/>
        <v/>
      </c>
      <c r="AD9364" s="38"/>
    </row>
    <row r="9365" spans="1:30">
      <c r="A9365" s="46"/>
      <c r="B9365" s="47"/>
      <c r="C9365" s="49"/>
      <c r="D9365" s="41"/>
      <c r="E9365" s="41"/>
      <c r="F9365" s="41"/>
      <c r="G9365" s="50" t="str">
        <f>IF(A9365&lt;&gt;"",CONCATENATE(A9365,":",YEAR(B9365),IF(MONTH(B9365)&gt;9,MONTH(B9365),CONCATENATE(0,MONTH(B9365))),IF(DAY(B9365)&gt;9,DAY(B9365),CONCATENATE(0,DAY(B9365))),IF(HOUR(C9365)&gt;9,HOUR(C9365),CONCATENATE(0,HOUR(C9365))),IF(MINUTE(C9365)&gt;9,MINUTE(C9365),CONCATENATE(0,MINUTE(C9365))),":",VLOOKUP(F9365,'Valid Values - Results'!$D$4:$F$12,3,FALSE)),"")</f>
        <v/>
      </c>
      <c r="H9365" s="41"/>
      <c r="I9365" s="41"/>
      <c r="J9365" s="41"/>
      <c r="K9365" s="41"/>
      <c r="L9365" s="41"/>
      <c r="M9365" s="92"/>
      <c r="N9365" s="41"/>
      <c r="O9365" s="41"/>
      <c r="P9365" s="41"/>
      <c r="Q9365" s="41"/>
      <c r="R9365" s="41"/>
      <c r="S9365" s="41"/>
      <c r="T9365" s="41"/>
      <c r="U9365" s="47"/>
      <c r="V9365" s="49"/>
      <c r="W9365" s="41"/>
      <c r="X9365" s="41"/>
      <c r="Y9365" s="41"/>
      <c r="AA9365" s="37" t="str">
        <f>IF($I9365&lt;&gt;"",VLOOKUP($I9365,'Valid Values - Search'!$R$4:$T$4719,3,FALSE),"")</f>
        <v/>
      </c>
      <c r="AB9365" s="37" t="str">
        <f>IF($I9365&lt;&gt;"",VLOOKUP($I9365,'Valid Values - Search'!$R$4:$S$4719,2,FALSE),"")</f>
        <v/>
      </c>
      <c r="AC9365" s="38" t="str">
        <f t="shared" si="146"/>
        <v/>
      </c>
      <c r="AD9365" s="38"/>
    </row>
    <row r="9366" spans="1:30">
      <c r="A9366" s="46"/>
      <c r="B9366" s="47"/>
      <c r="C9366" s="49"/>
      <c r="D9366" s="41"/>
      <c r="E9366" s="41"/>
      <c r="F9366" s="41"/>
      <c r="G9366" s="50" t="str">
        <f>IF(A9366&lt;&gt;"",CONCATENATE(A9366,":",YEAR(B9366),IF(MONTH(B9366)&gt;9,MONTH(B9366),CONCATENATE(0,MONTH(B9366))),IF(DAY(B9366)&gt;9,DAY(B9366),CONCATENATE(0,DAY(B9366))),IF(HOUR(C9366)&gt;9,HOUR(C9366),CONCATENATE(0,HOUR(C9366))),IF(MINUTE(C9366)&gt;9,MINUTE(C9366),CONCATENATE(0,MINUTE(C9366))),":",VLOOKUP(F9366,'Valid Values - Results'!$D$4:$F$12,3,FALSE)),"")</f>
        <v/>
      </c>
      <c r="H9366" s="41"/>
      <c r="I9366" s="41"/>
      <c r="J9366" s="41"/>
      <c r="K9366" s="41"/>
      <c r="L9366" s="41"/>
      <c r="M9366" s="92"/>
      <c r="N9366" s="41"/>
      <c r="O9366" s="41"/>
      <c r="P9366" s="41"/>
      <c r="Q9366" s="41"/>
      <c r="R9366" s="41"/>
      <c r="S9366" s="41"/>
      <c r="T9366" s="41"/>
      <c r="U9366" s="47"/>
      <c r="V9366" s="49"/>
      <c r="W9366" s="41"/>
      <c r="X9366" s="41"/>
      <c r="Y9366" s="41"/>
      <c r="AA9366" s="37" t="str">
        <f>IF($I9366&lt;&gt;"",VLOOKUP($I9366,'Valid Values - Search'!$R$4:$T$4719,3,FALSE),"")</f>
        <v/>
      </c>
      <c r="AB9366" s="37" t="str">
        <f>IF($I9366&lt;&gt;"",VLOOKUP($I9366,'Valid Values - Search'!$R$4:$S$4719,2,FALSE),"")</f>
        <v/>
      </c>
      <c r="AC9366" s="38" t="str">
        <f t="shared" si="146"/>
        <v/>
      </c>
      <c r="AD9366" s="38"/>
    </row>
    <row r="9367" spans="1:30">
      <c r="A9367" s="46"/>
      <c r="B9367" s="47"/>
      <c r="C9367" s="49"/>
      <c r="D9367" s="41"/>
      <c r="E9367" s="41"/>
      <c r="F9367" s="41"/>
      <c r="G9367" s="50" t="str">
        <f>IF(A9367&lt;&gt;"",CONCATENATE(A9367,":",YEAR(B9367),IF(MONTH(B9367)&gt;9,MONTH(B9367),CONCATENATE(0,MONTH(B9367))),IF(DAY(B9367)&gt;9,DAY(B9367),CONCATENATE(0,DAY(B9367))),IF(HOUR(C9367)&gt;9,HOUR(C9367),CONCATENATE(0,HOUR(C9367))),IF(MINUTE(C9367)&gt;9,MINUTE(C9367),CONCATENATE(0,MINUTE(C9367))),":",VLOOKUP(F9367,'Valid Values - Results'!$D$4:$F$12,3,FALSE)),"")</f>
        <v/>
      </c>
      <c r="H9367" s="41"/>
      <c r="I9367" s="41"/>
      <c r="J9367" s="41"/>
      <c r="K9367" s="41"/>
      <c r="L9367" s="41"/>
      <c r="M9367" s="92"/>
      <c r="N9367" s="41"/>
      <c r="O9367" s="41"/>
      <c r="P9367" s="41"/>
      <c r="Q9367" s="41"/>
      <c r="R9367" s="41"/>
      <c r="S9367" s="41"/>
      <c r="T9367" s="41"/>
      <c r="U9367" s="47"/>
      <c r="V9367" s="49"/>
      <c r="W9367" s="41"/>
      <c r="X9367" s="41"/>
      <c r="Y9367" s="41"/>
      <c r="AA9367" s="37" t="str">
        <f>IF($I9367&lt;&gt;"",VLOOKUP($I9367,'Valid Values - Search'!$R$4:$T$4719,3,FALSE),"")</f>
        <v/>
      </c>
      <c r="AB9367" s="37" t="str">
        <f>IF($I9367&lt;&gt;"",VLOOKUP($I9367,'Valid Values - Search'!$R$4:$S$4719,2,FALSE),"")</f>
        <v/>
      </c>
      <c r="AC9367" s="38" t="str">
        <f t="shared" si="146"/>
        <v/>
      </c>
      <c r="AD9367" s="38"/>
    </row>
    <row r="9368" spans="1:30">
      <c r="A9368" s="46"/>
      <c r="B9368" s="47"/>
      <c r="C9368" s="49"/>
      <c r="D9368" s="41"/>
      <c r="E9368" s="41"/>
      <c r="F9368" s="41"/>
      <c r="G9368" s="50" t="str">
        <f>IF(A9368&lt;&gt;"",CONCATENATE(A9368,":",YEAR(B9368),IF(MONTH(B9368)&gt;9,MONTH(B9368),CONCATENATE(0,MONTH(B9368))),IF(DAY(B9368)&gt;9,DAY(B9368),CONCATENATE(0,DAY(B9368))),IF(HOUR(C9368)&gt;9,HOUR(C9368),CONCATENATE(0,HOUR(C9368))),IF(MINUTE(C9368)&gt;9,MINUTE(C9368),CONCATENATE(0,MINUTE(C9368))),":",VLOOKUP(F9368,'Valid Values - Results'!$D$4:$F$12,3,FALSE)),"")</f>
        <v/>
      </c>
      <c r="H9368" s="41"/>
      <c r="I9368" s="41"/>
      <c r="J9368" s="41"/>
      <c r="K9368" s="41"/>
      <c r="L9368" s="41"/>
      <c r="M9368" s="92"/>
      <c r="N9368" s="41"/>
      <c r="O9368" s="41"/>
      <c r="P9368" s="41"/>
      <c r="Q9368" s="41"/>
      <c r="R9368" s="41"/>
      <c r="S9368" s="41"/>
      <c r="T9368" s="41"/>
      <c r="U9368" s="47"/>
      <c r="V9368" s="49"/>
      <c r="W9368" s="41"/>
      <c r="X9368" s="41"/>
      <c r="Y9368" s="41"/>
      <c r="AA9368" s="37" t="str">
        <f>IF($I9368&lt;&gt;"",VLOOKUP($I9368,'Valid Values - Search'!$R$4:$T$4719,3,FALSE),"")</f>
        <v/>
      </c>
      <c r="AB9368" s="37" t="str">
        <f>IF($I9368&lt;&gt;"",VLOOKUP($I9368,'Valid Values - Search'!$R$4:$S$4719,2,FALSE),"")</f>
        <v/>
      </c>
      <c r="AC9368" s="38" t="str">
        <f t="shared" si="146"/>
        <v/>
      </c>
      <c r="AD9368" s="38"/>
    </row>
    <row r="9369" spans="1:30">
      <c r="A9369" s="46"/>
      <c r="B9369" s="47"/>
      <c r="C9369" s="49"/>
      <c r="D9369" s="41"/>
      <c r="E9369" s="41"/>
      <c r="F9369" s="41"/>
      <c r="G9369" s="50" t="str">
        <f>IF(A9369&lt;&gt;"",CONCATENATE(A9369,":",YEAR(B9369),IF(MONTH(B9369)&gt;9,MONTH(B9369),CONCATENATE(0,MONTH(B9369))),IF(DAY(B9369)&gt;9,DAY(B9369),CONCATENATE(0,DAY(B9369))),IF(HOUR(C9369)&gt;9,HOUR(C9369),CONCATENATE(0,HOUR(C9369))),IF(MINUTE(C9369)&gt;9,MINUTE(C9369),CONCATENATE(0,MINUTE(C9369))),":",VLOOKUP(F9369,'Valid Values - Results'!$D$4:$F$12,3,FALSE)),"")</f>
        <v/>
      </c>
      <c r="H9369" s="41"/>
      <c r="I9369" s="41"/>
      <c r="J9369" s="41"/>
      <c r="K9369" s="41"/>
      <c r="L9369" s="41"/>
      <c r="M9369" s="92"/>
      <c r="N9369" s="41"/>
      <c r="O9369" s="41"/>
      <c r="P9369" s="41"/>
      <c r="Q9369" s="41"/>
      <c r="R9369" s="41"/>
      <c r="S9369" s="41"/>
      <c r="T9369" s="41"/>
      <c r="U9369" s="47"/>
      <c r="V9369" s="49"/>
      <c r="W9369" s="41"/>
      <c r="X9369" s="41"/>
      <c r="Y9369" s="41"/>
      <c r="AA9369" s="37" t="str">
        <f>IF($I9369&lt;&gt;"",VLOOKUP($I9369,'Valid Values - Search'!$R$4:$T$4719,3,FALSE),"")</f>
        <v/>
      </c>
      <c r="AB9369" s="37" t="str">
        <f>IF($I9369&lt;&gt;"",VLOOKUP($I9369,'Valid Values - Search'!$R$4:$S$4719,2,FALSE),"")</f>
        <v/>
      </c>
      <c r="AC9369" s="38" t="str">
        <f t="shared" si="146"/>
        <v/>
      </c>
      <c r="AD9369" s="38"/>
    </row>
    <row r="9370" spans="1:30">
      <c r="A9370" s="46"/>
      <c r="B9370" s="47"/>
      <c r="C9370" s="49"/>
      <c r="D9370" s="41"/>
      <c r="E9370" s="41"/>
      <c r="F9370" s="41"/>
      <c r="G9370" s="50" t="str">
        <f>IF(A9370&lt;&gt;"",CONCATENATE(A9370,":",YEAR(B9370),IF(MONTH(B9370)&gt;9,MONTH(B9370),CONCATENATE(0,MONTH(B9370))),IF(DAY(B9370)&gt;9,DAY(B9370),CONCATENATE(0,DAY(B9370))),IF(HOUR(C9370)&gt;9,HOUR(C9370),CONCATENATE(0,HOUR(C9370))),IF(MINUTE(C9370)&gt;9,MINUTE(C9370),CONCATENATE(0,MINUTE(C9370))),":",VLOOKUP(F9370,'Valid Values - Results'!$D$4:$F$12,3,FALSE)),"")</f>
        <v/>
      </c>
      <c r="H9370" s="41"/>
      <c r="I9370" s="41"/>
      <c r="J9370" s="41"/>
      <c r="K9370" s="41"/>
      <c r="L9370" s="41"/>
      <c r="M9370" s="92"/>
      <c r="N9370" s="41"/>
      <c r="O9370" s="41"/>
      <c r="P9370" s="41"/>
      <c r="Q9370" s="41"/>
      <c r="R9370" s="41"/>
      <c r="S9370" s="41"/>
      <c r="T9370" s="41"/>
      <c r="U9370" s="47"/>
      <c r="V9370" s="49"/>
      <c r="W9370" s="41"/>
      <c r="X9370" s="41"/>
      <c r="Y9370" s="41"/>
      <c r="AA9370" s="37" t="str">
        <f>IF($I9370&lt;&gt;"",VLOOKUP($I9370,'Valid Values - Search'!$R$4:$T$4719,3,FALSE),"")</f>
        <v/>
      </c>
      <c r="AB9370" s="37" t="str">
        <f>IF($I9370&lt;&gt;"",VLOOKUP($I9370,'Valid Values - Search'!$R$4:$S$4719,2,FALSE),"")</f>
        <v/>
      </c>
      <c r="AC9370" s="38" t="str">
        <f t="shared" si="146"/>
        <v/>
      </c>
      <c r="AD9370" s="38"/>
    </row>
    <row r="9371" spans="1:30">
      <c r="A9371" s="46"/>
      <c r="B9371" s="47"/>
      <c r="C9371" s="49"/>
      <c r="D9371" s="41"/>
      <c r="E9371" s="41"/>
      <c r="F9371" s="41"/>
      <c r="G9371" s="50" t="str">
        <f>IF(A9371&lt;&gt;"",CONCATENATE(A9371,":",YEAR(B9371),IF(MONTH(B9371)&gt;9,MONTH(B9371),CONCATENATE(0,MONTH(B9371))),IF(DAY(B9371)&gt;9,DAY(B9371),CONCATENATE(0,DAY(B9371))),IF(HOUR(C9371)&gt;9,HOUR(C9371),CONCATENATE(0,HOUR(C9371))),IF(MINUTE(C9371)&gt;9,MINUTE(C9371),CONCATENATE(0,MINUTE(C9371))),":",VLOOKUP(F9371,'Valid Values - Results'!$D$4:$F$12,3,FALSE)),"")</f>
        <v/>
      </c>
      <c r="H9371" s="41"/>
      <c r="I9371" s="41"/>
      <c r="J9371" s="41"/>
      <c r="K9371" s="41"/>
      <c r="L9371" s="41"/>
      <c r="M9371" s="92"/>
      <c r="N9371" s="41"/>
      <c r="O9371" s="41"/>
      <c r="P9371" s="41"/>
      <c r="Q9371" s="41"/>
      <c r="R9371" s="41"/>
      <c r="S9371" s="41"/>
      <c r="T9371" s="41"/>
      <c r="U9371" s="47"/>
      <c r="V9371" s="49"/>
      <c r="W9371" s="41"/>
      <c r="X9371" s="41"/>
      <c r="Y9371" s="41"/>
      <c r="AA9371" s="37" t="str">
        <f>IF($I9371&lt;&gt;"",VLOOKUP($I9371,'Valid Values - Search'!$R$4:$T$4719,3,FALSE),"")</f>
        <v/>
      </c>
      <c r="AB9371" s="37" t="str">
        <f>IF($I9371&lt;&gt;"",VLOOKUP($I9371,'Valid Values - Search'!$R$4:$S$4719,2,FALSE),"")</f>
        <v/>
      </c>
      <c r="AC9371" s="38" t="str">
        <f t="shared" si="146"/>
        <v/>
      </c>
      <c r="AD9371" s="38"/>
    </row>
    <row r="9372" spans="1:30">
      <c r="A9372" s="46"/>
      <c r="B9372" s="47"/>
      <c r="C9372" s="49"/>
      <c r="D9372" s="41"/>
      <c r="E9372" s="41"/>
      <c r="F9372" s="41"/>
      <c r="G9372" s="50" t="str">
        <f>IF(A9372&lt;&gt;"",CONCATENATE(A9372,":",YEAR(B9372),IF(MONTH(B9372)&gt;9,MONTH(B9372),CONCATENATE(0,MONTH(B9372))),IF(DAY(B9372)&gt;9,DAY(B9372),CONCATENATE(0,DAY(B9372))),IF(HOUR(C9372)&gt;9,HOUR(C9372),CONCATENATE(0,HOUR(C9372))),IF(MINUTE(C9372)&gt;9,MINUTE(C9372),CONCATENATE(0,MINUTE(C9372))),":",VLOOKUP(F9372,'Valid Values - Results'!$D$4:$F$12,3,FALSE)),"")</f>
        <v/>
      </c>
      <c r="H9372" s="41"/>
      <c r="I9372" s="41"/>
      <c r="J9372" s="41"/>
      <c r="K9372" s="41"/>
      <c r="L9372" s="41"/>
      <c r="M9372" s="92"/>
      <c r="N9372" s="41"/>
      <c r="O9372" s="41"/>
      <c r="P9372" s="41"/>
      <c r="Q9372" s="41"/>
      <c r="R9372" s="41"/>
      <c r="S9372" s="41"/>
      <c r="T9372" s="41"/>
      <c r="U9372" s="47"/>
      <c r="V9372" s="49"/>
      <c r="W9372" s="41"/>
      <c r="X9372" s="41"/>
      <c r="Y9372" s="41"/>
      <c r="AA9372" s="37" t="str">
        <f>IF($I9372&lt;&gt;"",VLOOKUP($I9372,'Valid Values - Search'!$R$4:$T$4719,3,FALSE),"")</f>
        <v/>
      </c>
      <c r="AB9372" s="37" t="str">
        <f>IF($I9372&lt;&gt;"",VLOOKUP($I9372,'Valid Values - Search'!$R$4:$S$4719,2,FALSE),"")</f>
        <v/>
      </c>
      <c r="AC9372" s="38" t="str">
        <f t="shared" si="146"/>
        <v/>
      </c>
      <c r="AD9372" s="38"/>
    </row>
    <row r="9373" spans="1:30">
      <c r="A9373" s="46"/>
      <c r="B9373" s="47"/>
      <c r="C9373" s="49"/>
      <c r="D9373" s="41"/>
      <c r="E9373" s="41"/>
      <c r="F9373" s="41"/>
      <c r="G9373" s="50" t="str">
        <f>IF(A9373&lt;&gt;"",CONCATENATE(A9373,":",YEAR(B9373),IF(MONTH(B9373)&gt;9,MONTH(B9373),CONCATENATE(0,MONTH(B9373))),IF(DAY(B9373)&gt;9,DAY(B9373),CONCATENATE(0,DAY(B9373))),IF(HOUR(C9373)&gt;9,HOUR(C9373),CONCATENATE(0,HOUR(C9373))),IF(MINUTE(C9373)&gt;9,MINUTE(C9373),CONCATENATE(0,MINUTE(C9373))),":",VLOOKUP(F9373,'Valid Values - Results'!$D$4:$F$12,3,FALSE)),"")</f>
        <v/>
      </c>
      <c r="H9373" s="41"/>
      <c r="I9373" s="41"/>
      <c r="J9373" s="41"/>
      <c r="K9373" s="41"/>
      <c r="L9373" s="41"/>
      <c r="M9373" s="92"/>
      <c r="N9373" s="41"/>
      <c r="O9373" s="41"/>
      <c r="P9373" s="41"/>
      <c r="Q9373" s="41"/>
      <c r="R9373" s="41"/>
      <c r="S9373" s="41"/>
      <c r="T9373" s="41"/>
      <c r="U9373" s="47"/>
      <c r="V9373" s="49"/>
      <c r="W9373" s="41"/>
      <c r="X9373" s="41"/>
      <c r="Y9373" s="41"/>
      <c r="AA9373" s="37" t="str">
        <f>IF($I9373&lt;&gt;"",VLOOKUP($I9373,'Valid Values - Search'!$R$4:$T$4719,3,FALSE),"")</f>
        <v/>
      </c>
      <c r="AB9373" s="37" t="str">
        <f>IF($I9373&lt;&gt;"",VLOOKUP($I9373,'Valid Values - Search'!$R$4:$S$4719,2,FALSE),"")</f>
        <v/>
      </c>
      <c r="AC9373" s="38" t="str">
        <f t="shared" si="146"/>
        <v/>
      </c>
      <c r="AD9373" s="38"/>
    </row>
    <row r="9374" spans="1:30">
      <c r="A9374" s="46"/>
      <c r="B9374" s="47"/>
      <c r="C9374" s="49"/>
      <c r="D9374" s="41"/>
      <c r="E9374" s="41"/>
      <c r="F9374" s="41"/>
      <c r="G9374" s="50" t="str">
        <f>IF(A9374&lt;&gt;"",CONCATENATE(A9374,":",YEAR(B9374),IF(MONTH(B9374)&gt;9,MONTH(B9374),CONCATENATE(0,MONTH(B9374))),IF(DAY(B9374)&gt;9,DAY(B9374),CONCATENATE(0,DAY(B9374))),IF(HOUR(C9374)&gt;9,HOUR(C9374),CONCATENATE(0,HOUR(C9374))),IF(MINUTE(C9374)&gt;9,MINUTE(C9374),CONCATENATE(0,MINUTE(C9374))),":",VLOOKUP(F9374,'Valid Values - Results'!$D$4:$F$12,3,FALSE)),"")</f>
        <v/>
      </c>
      <c r="H9374" s="41"/>
      <c r="I9374" s="41"/>
      <c r="J9374" s="41"/>
      <c r="K9374" s="41"/>
      <c r="L9374" s="41"/>
      <c r="M9374" s="92"/>
      <c r="N9374" s="41"/>
      <c r="O9374" s="41"/>
      <c r="P9374" s="41"/>
      <c r="Q9374" s="41"/>
      <c r="R9374" s="41"/>
      <c r="S9374" s="41"/>
      <c r="T9374" s="41"/>
      <c r="U9374" s="47"/>
      <c r="V9374" s="49"/>
      <c r="W9374" s="41"/>
      <c r="X9374" s="41"/>
      <c r="Y9374" s="41"/>
      <c r="AA9374" s="37" t="str">
        <f>IF($I9374&lt;&gt;"",VLOOKUP($I9374,'Valid Values - Search'!$R$4:$T$4719,3,FALSE),"")</f>
        <v/>
      </c>
      <c r="AB9374" s="37" t="str">
        <f>IF($I9374&lt;&gt;"",VLOOKUP($I9374,'Valid Values - Search'!$R$4:$S$4719,2,FALSE),"")</f>
        <v/>
      </c>
      <c r="AC9374" s="38" t="str">
        <f t="shared" si="146"/>
        <v/>
      </c>
      <c r="AD9374" s="38"/>
    </row>
    <row r="9375" spans="1:30">
      <c r="A9375" s="46"/>
      <c r="B9375" s="47"/>
      <c r="C9375" s="49"/>
      <c r="D9375" s="41"/>
      <c r="E9375" s="41"/>
      <c r="F9375" s="41"/>
      <c r="G9375" s="50" t="str">
        <f>IF(A9375&lt;&gt;"",CONCATENATE(A9375,":",YEAR(B9375),IF(MONTH(B9375)&gt;9,MONTH(B9375),CONCATENATE(0,MONTH(B9375))),IF(DAY(B9375)&gt;9,DAY(B9375),CONCATENATE(0,DAY(B9375))),IF(HOUR(C9375)&gt;9,HOUR(C9375),CONCATENATE(0,HOUR(C9375))),IF(MINUTE(C9375)&gt;9,MINUTE(C9375),CONCATENATE(0,MINUTE(C9375))),":",VLOOKUP(F9375,'Valid Values - Results'!$D$4:$F$12,3,FALSE)),"")</f>
        <v/>
      </c>
      <c r="H9375" s="41"/>
      <c r="I9375" s="41"/>
      <c r="J9375" s="41"/>
      <c r="K9375" s="41"/>
      <c r="L9375" s="41"/>
      <c r="M9375" s="92"/>
      <c r="N9375" s="41"/>
      <c r="O9375" s="41"/>
      <c r="P9375" s="41"/>
      <c r="Q9375" s="41"/>
      <c r="R9375" s="41"/>
      <c r="S9375" s="41"/>
      <c r="T9375" s="41"/>
      <c r="U9375" s="47"/>
      <c r="V9375" s="49"/>
      <c r="W9375" s="41"/>
      <c r="X9375" s="41"/>
      <c r="Y9375" s="41"/>
      <c r="AA9375" s="37" t="str">
        <f>IF($I9375&lt;&gt;"",VLOOKUP($I9375,'Valid Values - Search'!$R$4:$T$4719,3,FALSE),"")</f>
        <v/>
      </c>
      <c r="AB9375" s="37" t="str">
        <f>IF($I9375&lt;&gt;"",VLOOKUP($I9375,'Valid Values - Search'!$R$4:$S$4719,2,FALSE),"")</f>
        <v/>
      </c>
      <c r="AC9375" s="38" t="str">
        <f t="shared" si="146"/>
        <v/>
      </c>
      <c r="AD9375" s="38"/>
    </row>
    <row r="9376" spans="1:30">
      <c r="A9376" s="46"/>
      <c r="B9376" s="47"/>
      <c r="C9376" s="49"/>
      <c r="D9376" s="41"/>
      <c r="E9376" s="41"/>
      <c r="F9376" s="41"/>
      <c r="G9376" s="50" t="str">
        <f>IF(A9376&lt;&gt;"",CONCATENATE(A9376,":",YEAR(B9376),IF(MONTH(B9376)&gt;9,MONTH(B9376),CONCATENATE(0,MONTH(B9376))),IF(DAY(B9376)&gt;9,DAY(B9376),CONCATENATE(0,DAY(B9376))),IF(HOUR(C9376)&gt;9,HOUR(C9376),CONCATENATE(0,HOUR(C9376))),IF(MINUTE(C9376)&gt;9,MINUTE(C9376),CONCATENATE(0,MINUTE(C9376))),":",VLOOKUP(F9376,'Valid Values - Results'!$D$4:$F$12,3,FALSE)),"")</f>
        <v/>
      </c>
      <c r="H9376" s="41"/>
      <c r="I9376" s="41"/>
      <c r="J9376" s="41"/>
      <c r="K9376" s="41"/>
      <c r="L9376" s="41"/>
      <c r="M9376" s="92"/>
      <c r="N9376" s="41"/>
      <c r="O9376" s="41"/>
      <c r="P9376" s="41"/>
      <c r="Q9376" s="41"/>
      <c r="R9376" s="41"/>
      <c r="S9376" s="41"/>
      <c r="T9376" s="41"/>
      <c r="U9376" s="47"/>
      <c r="V9376" s="49"/>
      <c r="W9376" s="41"/>
      <c r="X9376" s="41"/>
      <c r="Y9376" s="41"/>
      <c r="AA9376" s="37" t="str">
        <f>IF($I9376&lt;&gt;"",VLOOKUP($I9376,'Valid Values - Search'!$R$4:$T$4719,3,FALSE),"")</f>
        <v/>
      </c>
      <c r="AB9376" s="37" t="str">
        <f>IF($I9376&lt;&gt;"",VLOOKUP($I9376,'Valid Values - Search'!$R$4:$S$4719,2,FALSE),"")</f>
        <v/>
      </c>
      <c r="AC9376" s="38" t="str">
        <f t="shared" si="146"/>
        <v/>
      </c>
      <c r="AD9376" s="38"/>
    </row>
    <row r="9377" spans="1:30">
      <c r="A9377" s="46"/>
      <c r="B9377" s="47"/>
      <c r="C9377" s="49"/>
      <c r="D9377" s="41"/>
      <c r="E9377" s="41"/>
      <c r="F9377" s="41"/>
      <c r="G9377" s="50" t="str">
        <f>IF(A9377&lt;&gt;"",CONCATENATE(A9377,":",YEAR(B9377),IF(MONTH(B9377)&gt;9,MONTH(B9377),CONCATENATE(0,MONTH(B9377))),IF(DAY(B9377)&gt;9,DAY(B9377),CONCATENATE(0,DAY(B9377))),IF(HOUR(C9377)&gt;9,HOUR(C9377),CONCATENATE(0,HOUR(C9377))),IF(MINUTE(C9377)&gt;9,MINUTE(C9377),CONCATENATE(0,MINUTE(C9377))),":",VLOOKUP(F9377,'Valid Values - Results'!$D$4:$F$12,3,FALSE)),"")</f>
        <v/>
      </c>
      <c r="H9377" s="41"/>
      <c r="I9377" s="41"/>
      <c r="J9377" s="41"/>
      <c r="K9377" s="41"/>
      <c r="L9377" s="41"/>
      <c r="M9377" s="92"/>
      <c r="N9377" s="41"/>
      <c r="O9377" s="41"/>
      <c r="P9377" s="41"/>
      <c r="Q9377" s="41"/>
      <c r="R9377" s="41"/>
      <c r="S9377" s="41"/>
      <c r="T9377" s="41"/>
      <c r="U9377" s="47"/>
      <c r="V9377" s="49"/>
      <c r="W9377" s="41"/>
      <c r="X9377" s="41"/>
      <c r="Y9377" s="41"/>
      <c r="AA9377" s="37" t="str">
        <f>IF($I9377&lt;&gt;"",VLOOKUP($I9377,'Valid Values - Search'!$R$4:$T$4719,3,FALSE),"")</f>
        <v/>
      </c>
      <c r="AB9377" s="37" t="str">
        <f>IF($I9377&lt;&gt;"",VLOOKUP($I9377,'Valid Values - Search'!$R$4:$S$4719,2,FALSE),"")</f>
        <v/>
      </c>
      <c r="AC9377" s="38" t="str">
        <f t="shared" si="146"/>
        <v/>
      </c>
      <c r="AD9377" s="38"/>
    </row>
    <row r="9378" spans="1:30">
      <c r="A9378" s="46"/>
      <c r="B9378" s="47"/>
      <c r="C9378" s="49"/>
      <c r="D9378" s="41"/>
      <c r="E9378" s="41"/>
      <c r="F9378" s="41"/>
      <c r="G9378" s="50" t="str">
        <f>IF(A9378&lt;&gt;"",CONCATENATE(A9378,":",YEAR(B9378),IF(MONTH(B9378)&gt;9,MONTH(B9378),CONCATENATE(0,MONTH(B9378))),IF(DAY(B9378)&gt;9,DAY(B9378),CONCATENATE(0,DAY(B9378))),IF(HOUR(C9378)&gt;9,HOUR(C9378),CONCATENATE(0,HOUR(C9378))),IF(MINUTE(C9378)&gt;9,MINUTE(C9378),CONCATENATE(0,MINUTE(C9378))),":",VLOOKUP(F9378,'Valid Values - Results'!$D$4:$F$12,3,FALSE)),"")</f>
        <v/>
      </c>
      <c r="H9378" s="41"/>
      <c r="I9378" s="41"/>
      <c r="J9378" s="41"/>
      <c r="K9378" s="41"/>
      <c r="L9378" s="41"/>
      <c r="M9378" s="92"/>
      <c r="N9378" s="41"/>
      <c r="O9378" s="41"/>
      <c r="P9378" s="41"/>
      <c r="Q9378" s="41"/>
      <c r="R9378" s="41"/>
      <c r="S9378" s="41"/>
      <c r="T9378" s="41"/>
      <c r="U9378" s="47"/>
      <c r="V9378" s="49"/>
      <c r="W9378" s="41"/>
      <c r="X9378" s="41"/>
      <c r="Y9378" s="41"/>
      <c r="AA9378" s="37" t="str">
        <f>IF($I9378&lt;&gt;"",VLOOKUP($I9378,'Valid Values - Search'!$R$4:$T$4719,3,FALSE),"")</f>
        <v/>
      </c>
      <c r="AB9378" s="37" t="str">
        <f>IF($I9378&lt;&gt;"",VLOOKUP($I9378,'Valid Values - Search'!$R$4:$S$4719,2,FALSE),"")</f>
        <v/>
      </c>
      <c r="AC9378" s="38" t="str">
        <f t="shared" si="146"/>
        <v/>
      </c>
      <c r="AD9378" s="38"/>
    </row>
    <row r="9379" spans="1:30">
      <c r="A9379" s="46"/>
      <c r="B9379" s="47"/>
      <c r="C9379" s="49"/>
      <c r="D9379" s="41"/>
      <c r="E9379" s="41"/>
      <c r="F9379" s="41"/>
      <c r="G9379" s="50" t="str">
        <f>IF(A9379&lt;&gt;"",CONCATENATE(A9379,":",YEAR(B9379),IF(MONTH(B9379)&gt;9,MONTH(B9379),CONCATENATE(0,MONTH(B9379))),IF(DAY(B9379)&gt;9,DAY(B9379),CONCATENATE(0,DAY(B9379))),IF(HOUR(C9379)&gt;9,HOUR(C9379),CONCATENATE(0,HOUR(C9379))),IF(MINUTE(C9379)&gt;9,MINUTE(C9379),CONCATENATE(0,MINUTE(C9379))),":",VLOOKUP(F9379,'Valid Values - Results'!$D$4:$F$12,3,FALSE)),"")</f>
        <v/>
      </c>
      <c r="H9379" s="41"/>
      <c r="I9379" s="41"/>
      <c r="J9379" s="41"/>
      <c r="K9379" s="41"/>
      <c r="L9379" s="41"/>
      <c r="M9379" s="92"/>
      <c r="N9379" s="41"/>
      <c r="O9379" s="41"/>
      <c r="P9379" s="41"/>
      <c r="Q9379" s="41"/>
      <c r="R9379" s="41"/>
      <c r="S9379" s="41"/>
      <c r="T9379" s="41"/>
      <c r="U9379" s="47"/>
      <c r="V9379" s="49"/>
      <c r="W9379" s="41"/>
      <c r="X9379" s="41"/>
      <c r="Y9379" s="41"/>
      <c r="AA9379" s="37" t="str">
        <f>IF($I9379&lt;&gt;"",VLOOKUP($I9379,'Valid Values - Search'!$R$4:$T$4719,3,FALSE),"")</f>
        <v/>
      </c>
      <c r="AB9379" s="37" t="str">
        <f>IF($I9379&lt;&gt;"",VLOOKUP($I9379,'Valid Values - Search'!$R$4:$S$4719,2,FALSE),"")</f>
        <v/>
      </c>
      <c r="AC9379" s="38" t="str">
        <f t="shared" si="146"/>
        <v/>
      </c>
      <c r="AD9379" s="38"/>
    </row>
    <row r="9380" spans="1:30">
      <c r="A9380" s="46"/>
      <c r="B9380" s="47"/>
      <c r="C9380" s="49"/>
      <c r="D9380" s="41"/>
      <c r="E9380" s="41"/>
      <c r="F9380" s="41"/>
      <c r="G9380" s="50" t="str">
        <f>IF(A9380&lt;&gt;"",CONCATENATE(A9380,":",YEAR(B9380),IF(MONTH(B9380)&gt;9,MONTH(B9380),CONCATENATE(0,MONTH(B9380))),IF(DAY(B9380)&gt;9,DAY(B9380),CONCATENATE(0,DAY(B9380))),IF(HOUR(C9380)&gt;9,HOUR(C9380),CONCATENATE(0,HOUR(C9380))),IF(MINUTE(C9380)&gt;9,MINUTE(C9380),CONCATENATE(0,MINUTE(C9380))),":",VLOOKUP(F9380,'Valid Values - Results'!$D$4:$F$12,3,FALSE)),"")</f>
        <v/>
      </c>
      <c r="H9380" s="41"/>
      <c r="I9380" s="41"/>
      <c r="J9380" s="41"/>
      <c r="K9380" s="41"/>
      <c r="L9380" s="41"/>
      <c r="M9380" s="92"/>
      <c r="N9380" s="41"/>
      <c r="O9380" s="41"/>
      <c r="P9380" s="41"/>
      <c r="Q9380" s="41"/>
      <c r="R9380" s="41"/>
      <c r="S9380" s="41"/>
      <c r="T9380" s="41"/>
      <c r="U9380" s="47"/>
      <c r="V9380" s="49"/>
      <c r="W9380" s="41"/>
      <c r="X9380" s="41"/>
      <c r="Y9380" s="41"/>
      <c r="AA9380" s="37" t="str">
        <f>IF($I9380&lt;&gt;"",VLOOKUP($I9380,'Valid Values - Search'!$R$4:$T$4719,3,FALSE),"")</f>
        <v/>
      </c>
      <c r="AB9380" s="37" t="str">
        <f>IF($I9380&lt;&gt;"",VLOOKUP($I9380,'Valid Values - Search'!$R$4:$S$4719,2,FALSE),"")</f>
        <v/>
      </c>
      <c r="AC9380" s="38" t="str">
        <f t="shared" si="146"/>
        <v/>
      </c>
      <c r="AD9380" s="38"/>
    </row>
    <row r="9381" spans="1:30">
      <c r="A9381" s="46"/>
      <c r="B9381" s="47"/>
      <c r="C9381" s="49"/>
      <c r="D9381" s="41"/>
      <c r="E9381" s="41"/>
      <c r="F9381" s="41"/>
      <c r="G9381" s="50" t="str">
        <f>IF(A9381&lt;&gt;"",CONCATENATE(A9381,":",YEAR(B9381),IF(MONTH(B9381)&gt;9,MONTH(B9381),CONCATENATE(0,MONTH(B9381))),IF(DAY(B9381)&gt;9,DAY(B9381),CONCATENATE(0,DAY(B9381))),IF(HOUR(C9381)&gt;9,HOUR(C9381),CONCATENATE(0,HOUR(C9381))),IF(MINUTE(C9381)&gt;9,MINUTE(C9381),CONCATENATE(0,MINUTE(C9381))),":",VLOOKUP(F9381,'Valid Values - Results'!$D$4:$F$12,3,FALSE)),"")</f>
        <v/>
      </c>
      <c r="H9381" s="41"/>
      <c r="I9381" s="41"/>
      <c r="J9381" s="41"/>
      <c r="K9381" s="41"/>
      <c r="L9381" s="41"/>
      <c r="M9381" s="92"/>
      <c r="N9381" s="41"/>
      <c r="O9381" s="41"/>
      <c r="P9381" s="41"/>
      <c r="Q9381" s="41"/>
      <c r="R9381" s="41"/>
      <c r="S9381" s="41"/>
      <c r="T9381" s="41"/>
      <c r="U9381" s="47"/>
      <c r="V9381" s="49"/>
      <c r="W9381" s="41"/>
      <c r="X9381" s="41"/>
      <c r="Y9381" s="41"/>
      <c r="AA9381" s="37" t="str">
        <f>IF($I9381&lt;&gt;"",VLOOKUP($I9381,'Valid Values - Search'!$R$4:$T$4719,3,FALSE),"")</f>
        <v/>
      </c>
      <c r="AB9381" s="37" t="str">
        <f>IF($I9381&lt;&gt;"",VLOOKUP($I9381,'Valid Values - Search'!$R$4:$S$4719,2,FALSE),"")</f>
        <v/>
      </c>
      <c r="AC9381" s="38" t="str">
        <f t="shared" si="146"/>
        <v/>
      </c>
      <c r="AD9381" s="38"/>
    </row>
    <row r="9382" spans="1:30">
      <c r="A9382" s="46"/>
      <c r="B9382" s="47"/>
      <c r="C9382" s="49"/>
      <c r="D9382" s="41"/>
      <c r="E9382" s="41"/>
      <c r="F9382" s="41"/>
      <c r="G9382" s="50" t="str">
        <f>IF(A9382&lt;&gt;"",CONCATENATE(A9382,":",YEAR(B9382),IF(MONTH(B9382)&gt;9,MONTH(B9382),CONCATENATE(0,MONTH(B9382))),IF(DAY(B9382)&gt;9,DAY(B9382),CONCATENATE(0,DAY(B9382))),IF(HOUR(C9382)&gt;9,HOUR(C9382),CONCATENATE(0,HOUR(C9382))),IF(MINUTE(C9382)&gt;9,MINUTE(C9382),CONCATENATE(0,MINUTE(C9382))),":",VLOOKUP(F9382,'Valid Values - Results'!$D$4:$F$12,3,FALSE)),"")</f>
        <v/>
      </c>
      <c r="H9382" s="41"/>
      <c r="I9382" s="41"/>
      <c r="J9382" s="41"/>
      <c r="K9382" s="41"/>
      <c r="L9382" s="41"/>
      <c r="M9382" s="92"/>
      <c r="N9382" s="41"/>
      <c r="O9382" s="41"/>
      <c r="P9382" s="41"/>
      <c r="Q9382" s="41"/>
      <c r="R9382" s="41"/>
      <c r="S9382" s="41"/>
      <c r="T9382" s="41"/>
      <c r="U9382" s="47"/>
      <c r="V9382" s="49"/>
      <c r="W9382" s="41"/>
      <c r="X9382" s="41"/>
      <c r="Y9382" s="41"/>
      <c r="AA9382" s="37" t="str">
        <f>IF($I9382&lt;&gt;"",VLOOKUP($I9382,'Valid Values - Search'!$R$4:$T$4719,3,FALSE),"")</f>
        <v/>
      </c>
      <c r="AB9382" s="37" t="str">
        <f>IF($I9382&lt;&gt;"",VLOOKUP($I9382,'Valid Values - Search'!$R$4:$S$4719,2,FALSE),"")</f>
        <v/>
      </c>
      <c r="AC9382" s="38" t="str">
        <f t="shared" si="146"/>
        <v/>
      </c>
      <c r="AD9382" s="38"/>
    </row>
    <row r="9383" spans="1:30">
      <c r="A9383" s="46"/>
      <c r="B9383" s="47"/>
      <c r="C9383" s="49"/>
      <c r="D9383" s="41"/>
      <c r="E9383" s="41"/>
      <c r="F9383" s="41"/>
      <c r="G9383" s="50" t="str">
        <f>IF(A9383&lt;&gt;"",CONCATENATE(A9383,":",YEAR(B9383),IF(MONTH(B9383)&gt;9,MONTH(B9383),CONCATENATE(0,MONTH(B9383))),IF(DAY(B9383)&gt;9,DAY(B9383),CONCATENATE(0,DAY(B9383))),IF(HOUR(C9383)&gt;9,HOUR(C9383),CONCATENATE(0,HOUR(C9383))),IF(MINUTE(C9383)&gt;9,MINUTE(C9383),CONCATENATE(0,MINUTE(C9383))),":",VLOOKUP(F9383,'Valid Values - Results'!$D$4:$F$12,3,FALSE)),"")</f>
        <v/>
      </c>
      <c r="H9383" s="41"/>
      <c r="I9383" s="41"/>
      <c r="J9383" s="41"/>
      <c r="K9383" s="41"/>
      <c r="L9383" s="41"/>
      <c r="M9383" s="92"/>
      <c r="N9383" s="41"/>
      <c r="O9383" s="41"/>
      <c r="P9383" s="41"/>
      <c r="Q9383" s="41"/>
      <c r="R9383" s="41"/>
      <c r="S9383" s="41"/>
      <c r="T9383" s="41"/>
      <c r="U9383" s="47"/>
      <c r="V9383" s="49"/>
      <c r="W9383" s="41"/>
      <c r="X9383" s="41"/>
      <c r="Y9383" s="41"/>
      <c r="AA9383" s="37" t="str">
        <f>IF($I9383&lt;&gt;"",VLOOKUP($I9383,'Valid Values - Search'!$R$4:$T$4719,3,FALSE),"")</f>
        <v/>
      </c>
      <c r="AB9383" s="37" t="str">
        <f>IF($I9383&lt;&gt;"",VLOOKUP($I9383,'Valid Values - Search'!$R$4:$S$4719,2,FALSE),"")</f>
        <v/>
      </c>
      <c r="AC9383" s="38" t="str">
        <f t="shared" si="146"/>
        <v/>
      </c>
      <c r="AD9383" s="38"/>
    </row>
    <row r="9384" spans="1:30">
      <c r="A9384" s="46"/>
      <c r="B9384" s="47"/>
      <c r="C9384" s="49"/>
      <c r="D9384" s="41"/>
      <c r="E9384" s="41"/>
      <c r="F9384" s="41"/>
      <c r="G9384" s="50" t="str">
        <f>IF(A9384&lt;&gt;"",CONCATENATE(A9384,":",YEAR(B9384),IF(MONTH(B9384)&gt;9,MONTH(B9384),CONCATENATE(0,MONTH(B9384))),IF(DAY(B9384)&gt;9,DAY(B9384),CONCATENATE(0,DAY(B9384))),IF(HOUR(C9384)&gt;9,HOUR(C9384),CONCATENATE(0,HOUR(C9384))),IF(MINUTE(C9384)&gt;9,MINUTE(C9384),CONCATENATE(0,MINUTE(C9384))),":",VLOOKUP(F9384,'Valid Values - Results'!$D$4:$F$12,3,FALSE)),"")</f>
        <v/>
      </c>
      <c r="H9384" s="41"/>
      <c r="I9384" s="41"/>
      <c r="J9384" s="41"/>
      <c r="K9384" s="41"/>
      <c r="L9384" s="41"/>
      <c r="M9384" s="92"/>
      <c r="N9384" s="41"/>
      <c r="O9384" s="41"/>
      <c r="P9384" s="41"/>
      <c r="Q9384" s="41"/>
      <c r="R9384" s="41"/>
      <c r="S9384" s="41"/>
      <c r="T9384" s="41"/>
      <c r="U9384" s="47"/>
      <c r="V9384" s="49"/>
      <c r="W9384" s="41"/>
      <c r="X9384" s="41"/>
      <c r="Y9384" s="41"/>
      <c r="AA9384" s="37" t="str">
        <f>IF($I9384&lt;&gt;"",VLOOKUP($I9384,'Valid Values - Search'!$R$4:$T$4719,3,FALSE),"")</f>
        <v/>
      </c>
      <c r="AB9384" s="37" t="str">
        <f>IF($I9384&lt;&gt;"",VLOOKUP($I9384,'Valid Values - Search'!$R$4:$S$4719,2,FALSE),"")</f>
        <v/>
      </c>
      <c r="AC9384" s="38" t="str">
        <f t="shared" si="146"/>
        <v/>
      </c>
      <c r="AD9384" s="38"/>
    </row>
    <row r="9385" spans="1:30">
      <c r="A9385" s="46"/>
      <c r="B9385" s="47"/>
      <c r="C9385" s="49"/>
      <c r="D9385" s="41"/>
      <c r="E9385" s="41"/>
      <c r="F9385" s="41"/>
      <c r="G9385" s="50" t="str">
        <f>IF(A9385&lt;&gt;"",CONCATENATE(A9385,":",YEAR(B9385),IF(MONTH(B9385)&gt;9,MONTH(B9385),CONCATENATE(0,MONTH(B9385))),IF(DAY(B9385)&gt;9,DAY(B9385),CONCATENATE(0,DAY(B9385))),IF(HOUR(C9385)&gt;9,HOUR(C9385),CONCATENATE(0,HOUR(C9385))),IF(MINUTE(C9385)&gt;9,MINUTE(C9385),CONCATENATE(0,MINUTE(C9385))),":",VLOOKUP(F9385,'Valid Values - Results'!$D$4:$F$12,3,FALSE)),"")</f>
        <v/>
      </c>
      <c r="H9385" s="41"/>
      <c r="I9385" s="41"/>
      <c r="J9385" s="41"/>
      <c r="K9385" s="41"/>
      <c r="L9385" s="41"/>
      <c r="M9385" s="92"/>
      <c r="N9385" s="41"/>
      <c r="O9385" s="41"/>
      <c r="P9385" s="41"/>
      <c r="Q9385" s="41"/>
      <c r="R9385" s="41"/>
      <c r="S9385" s="41"/>
      <c r="T9385" s="41"/>
      <c r="U9385" s="47"/>
      <c r="V9385" s="49"/>
      <c r="W9385" s="41"/>
      <c r="X9385" s="41"/>
      <c r="Y9385" s="41"/>
      <c r="AA9385" s="37" t="str">
        <f>IF($I9385&lt;&gt;"",VLOOKUP($I9385,'Valid Values - Search'!$R$4:$T$4719,3,FALSE),"")</f>
        <v/>
      </c>
      <c r="AB9385" s="37" t="str">
        <f>IF($I9385&lt;&gt;"",VLOOKUP($I9385,'Valid Values - Search'!$R$4:$S$4719,2,FALSE),"")</f>
        <v/>
      </c>
      <c r="AC9385" s="38" t="str">
        <f t="shared" si="146"/>
        <v/>
      </c>
      <c r="AD9385" s="38"/>
    </row>
    <row r="9386" spans="1:30">
      <c r="A9386" s="46"/>
      <c r="B9386" s="47"/>
      <c r="C9386" s="49"/>
      <c r="D9386" s="41"/>
      <c r="E9386" s="41"/>
      <c r="F9386" s="41"/>
      <c r="G9386" s="50" t="str">
        <f>IF(A9386&lt;&gt;"",CONCATENATE(A9386,":",YEAR(B9386),IF(MONTH(B9386)&gt;9,MONTH(B9386),CONCATENATE(0,MONTH(B9386))),IF(DAY(B9386)&gt;9,DAY(B9386),CONCATENATE(0,DAY(B9386))),IF(HOUR(C9386)&gt;9,HOUR(C9386),CONCATENATE(0,HOUR(C9386))),IF(MINUTE(C9386)&gt;9,MINUTE(C9386),CONCATENATE(0,MINUTE(C9386))),":",VLOOKUP(F9386,'Valid Values - Results'!$D$4:$F$12,3,FALSE)),"")</f>
        <v/>
      </c>
      <c r="H9386" s="41"/>
      <c r="I9386" s="41"/>
      <c r="J9386" s="41"/>
      <c r="K9386" s="41"/>
      <c r="L9386" s="41"/>
      <c r="M9386" s="92"/>
      <c r="N9386" s="41"/>
      <c r="O9386" s="41"/>
      <c r="P9386" s="41"/>
      <c r="Q9386" s="41"/>
      <c r="R9386" s="41"/>
      <c r="S9386" s="41"/>
      <c r="T9386" s="41"/>
      <c r="U9386" s="47"/>
      <c r="V9386" s="49"/>
      <c r="W9386" s="41"/>
      <c r="X9386" s="41"/>
      <c r="Y9386" s="41"/>
      <c r="AA9386" s="37" t="str">
        <f>IF($I9386&lt;&gt;"",VLOOKUP($I9386,'Valid Values - Search'!$R$4:$T$4719,3,FALSE),"")</f>
        <v/>
      </c>
      <c r="AB9386" s="37" t="str">
        <f>IF($I9386&lt;&gt;"",VLOOKUP($I9386,'Valid Values - Search'!$R$4:$S$4719,2,FALSE),"")</f>
        <v/>
      </c>
      <c r="AC9386" s="38" t="str">
        <f t="shared" si="146"/>
        <v/>
      </c>
      <c r="AD9386" s="38"/>
    </row>
    <row r="9387" spans="1:30">
      <c r="A9387" s="46"/>
      <c r="B9387" s="47"/>
      <c r="C9387" s="49"/>
      <c r="D9387" s="41"/>
      <c r="E9387" s="41"/>
      <c r="F9387" s="41"/>
      <c r="G9387" s="50" t="str">
        <f>IF(A9387&lt;&gt;"",CONCATENATE(A9387,":",YEAR(B9387),IF(MONTH(B9387)&gt;9,MONTH(B9387),CONCATENATE(0,MONTH(B9387))),IF(DAY(B9387)&gt;9,DAY(B9387),CONCATENATE(0,DAY(B9387))),IF(HOUR(C9387)&gt;9,HOUR(C9387),CONCATENATE(0,HOUR(C9387))),IF(MINUTE(C9387)&gt;9,MINUTE(C9387),CONCATENATE(0,MINUTE(C9387))),":",VLOOKUP(F9387,'Valid Values - Results'!$D$4:$F$12,3,FALSE)),"")</f>
        <v/>
      </c>
      <c r="H9387" s="41"/>
      <c r="I9387" s="41"/>
      <c r="J9387" s="41"/>
      <c r="K9387" s="41"/>
      <c r="L9387" s="41"/>
      <c r="M9387" s="92"/>
      <c r="N9387" s="41"/>
      <c r="O9387" s="41"/>
      <c r="P9387" s="41"/>
      <c r="Q9387" s="41"/>
      <c r="R9387" s="41"/>
      <c r="S9387" s="41"/>
      <c r="T9387" s="41"/>
      <c r="U9387" s="47"/>
      <c r="V9387" s="49"/>
      <c r="W9387" s="41"/>
      <c r="X9387" s="41"/>
      <c r="Y9387" s="41"/>
      <c r="AA9387" s="37" t="str">
        <f>IF($I9387&lt;&gt;"",VLOOKUP($I9387,'Valid Values - Search'!$R$4:$T$4719,3,FALSE),"")</f>
        <v/>
      </c>
      <c r="AB9387" s="37" t="str">
        <f>IF($I9387&lt;&gt;"",VLOOKUP($I9387,'Valid Values - Search'!$R$4:$S$4719,2,FALSE),"")</f>
        <v/>
      </c>
      <c r="AC9387" s="38" t="str">
        <f t="shared" si="146"/>
        <v/>
      </c>
      <c r="AD9387" s="38"/>
    </row>
    <row r="9388" spans="1:30">
      <c r="A9388" s="46"/>
      <c r="B9388" s="47"/>
      <c r="C9388" s="49"/>
      <c r="D9388" s="41"/>
      <c r="E9388" s="41"/>
      <c r="F9388" s="41"/>
      <c r="G9388" s="50" t="str">
        <f>IF(A9388&lt;&gt;"",CONCATENATE(A9388,":",YEAR(B9388),IF(MONTH(B9388)&gt;9,MONTH(B9388),CONCATENATE(0,MONTH(B9388))),IF(DAY(B9388)&gt;9,DAY(B9388),CONCATENATE(0,DAY(B9388))),IF(HOUR(C9388)&gt;9,HOUR(C9388),CONCATENATE(0,HOUR(C9388))),IF(MINUTE(C9388)&gt;9,MINUTE(C9388),CONCATENATE(0,MINUTE(C9388))),":",VLOOKUP(F9388,'Valid Values - Results'!$D$4:$F$12,3,FALSE)),"")</f>
        <v/>
      </c>
      <c r="H9388" s="41"/>
      <c r="I9388" s="41"/>
      <c r="J9388" s="41"/>
      <c r="K9388" s="41"/>
      <c r="L9388" s="41"/>
      <c r="M9388" s="92"/>
      <c r="N9388" s="41"/>
      <c r="O9388" s="41"/>
      <c r="P9388" s="41"/>
      <c r="Q9388" s="41"/>
      <c r="R9388" s="41"/>
      <c r="S9388" s="41"/>
      <c r="T9388" s="41"/>
      <c r="U9388" s="47"/>
      <c r="V9388" s="49"/>
      <c r="W9388" s="41"/>
      <c r="X9388" s="41"/>
      <c r="Y9388" s="41"/>
      <c r="AA9388" s="37" t="str">
        <f>IF($I9388&lt;&gt;"",VLOOKUP($I9388,'Valid Values - Search'!$R$4:$T$4719,3,FALSE),"")</f>
        <v/>
      </c>
      <c r="AB9388" s="37" t="str">
        <f>IF($I9388&lt;&gt;"",VLOOKUP($I9388,'Valid Values - Search'!$R$4:$S$4719,2,FALSE),"")</f>
        <v/>
      </c>
      <c r="AC9388" s="38" t="str">
        <f t="shared" si="146"/>
        <v/>
      </c>
      <c r="AD9388" s="38"/>
    </row>
    <row r="9389" spans="1:30">
      <c r="A9389" s="46"/>
      <c r="B9389" s="47"/>
      <c r="C9389" s="49"/>
      <c r="D9389" s="41"/>
      <c r="E9389" s="41"/>
      <c r="F9389" s="41"/>
      <c r="G9389" s="50" t="str">
        <f>IF(A9389&lt;&gt;"",CONCATENATE(A9389,":",YEAR(B9389),IF(MONTH(B9389)&gt;9,MONTH(B9389),CONCATENATE(0,MONTH(B9389))),IF(DAY(B9389)&gt;9,DAY(B9389),CONCATENATE(0,DAY(B9389))),IF(HOUR(C9389)&gt;9,HOUR(C9389),CONCATENATE(0,HOUR(C9389))),IF(MINUTE(C9389)&gt;9,MINUTE(C9389),CONCATENATE(0,MINUTE(C9389))),":",VLOOKUP(F9389,'Valid Values - Results'!$D$4:$F$12,3,FALSE)),"")</f>
        <v/>
      </c>
      <c r="H9389" s="41"/>
      <c r="I9389" s="41"/>
      <c r="J9389" s="41"/>
      <c r="K9389" s="41"/>
      <c r="L9389" s="41"/>
      <c r="M9389" s="92"/>
      <c r="N9389" s="41"/>
      <c r="O9389" s="41"/>
      <c r="P9389" s="41"/>
      <c r="Q9389" s="41"/>
      <c r="R9389" s="41"/>
      <c r="S9389" s="41"/>
      <c r="T9389" s="41"/>
      <c r="U9389" s="47"/>
      <c r="V9389" s="49"/>
      <c r="W9389" s="41"/>
      <c r="X9389" s="41"/>
      <c r="Y9389" s="41"/>
      <c r="AA9389" s="37" t="str">
        <f>IF($I9389&lt;&gt;"",VLOOKUP($I9389,'Valid Values - Search'!$R$4:$T$4719,3,FALSE),"")</f>
        <v/>
      </c>
      <c r="AB9389" s="37" t="str">
        <f>IF($I9389&lt;&gt;"",VLOOKUP($I9389,'Valid Values - Search'!$R$4:$S$4719,2,FALSE),"")</f>
        <v/>
      </c>
      <c r="AC9389" s="38" t="str">
        <f t="shared" si="146"/>
        <v/>
      </c>
      <c r="AD9389" s="38"/>
    </row>
    <row r="9390" spans="1:30">
      <c r="A9390" s="46"/>
      <c r="B9390" s="47"/>
      <c r="C9390" s="49"/>
      <c r="D9390" s="41"/>
      <c r="E9390" s="41"/>
      <c r="F9390" s="41"/>
      <c r="G9390" s="50" t="str">
        <f>IF(A9390&lt;&gt;"",CONCATENATE(A9390,":",YEAR(B9390),IF(MONTH(B9390)&gt;9,MONTH(B9390),CONCATENATE(0,MONTH(B9390))),IF(DAY(B9390)&gt;9,DAY(B9390),CONCATENATE(0,DAY(B9390))),IF(HOUR(C9390)&gt;9,HOUR(C9390),CONCATENATE(0,HOUR(C9390))),IF(MINUTE(C9390)&gt;9,MINUTE(C9390),CONCATENATE(0,MINUTE(C9390))),":",VLOOKUP(F9390,'Valid Values - Results'!$D$4:$F$12,3,FALSE)),"")</f>
        <v/>
      </c>
      <c r="H9390" s="41"/>
      <c r="I9390" s="41"/>
      <c r="J9390" s="41"/>
      <c r="K9390" s="41"/>
      <c r="L9390" s="41"/>
      <c r="M9390" s="92"/>
      <c r="N9390" s="41"/>
      <c r="O9390" s="41"/>
      <c r="P9390" s="41"/>
      <c r="Q9390" s="41"/>
      <c r="R9390" s="41"/>
      <c r="S9390" s="41"/>
      <c r="T9390" s="41"/>
      <c r="U9390" s="47"/>
      <c r="V9390" s="49"/>
      <c r="W9390" s="41"/>
      <c r="X9390" s="41"/>
      <c r="Y9390" s="41"/>
      <c r="AA9390" s="37" t="str">
        <f>IF($I9390&lt;&gt;"",VLOOKUP($I9390,'Valid Values - Search'!$R$4:$T$4719,3,FALSE),"")</f>
        <v/>
      </c>
      <c r="AB9390" s="37" t="str">
        <f>IF($I9390&lt;&gt;"",VLOOKUP($I9390,'Valid Values - Search'!$R$4:$S$4719,2,FALSE),"")</f>
        <v/>
      </c>
      <c r="AC9390" s="38" t="str">
        <f t="shared" si="146"/>
        <v/>
      </c>
      <c r="AD9390" s="38"/>
    </row>
    <row r="9391" spans="1:30">
      <c r="A9391" s="46"/>
      <c r="B9391" s="47"/>
      <c r="C9391" s="49"/>
      <c r="D9391" s="41"/>
      <c r="E9391" s="41"/>
      <c r="F9391" s="41"/>
      <c r="G9391" s="50" t="str">
        <f>IF(A9391&lt;&gt;"",CONCATENATE(A9391,":",YEAR(B9391),IF(MONTH(B9391)&gt;9,MONTH(B9391),CONCATENATE(0,MONTH(B9391))),IF(DAY(B9391)&gt;9,DAY(B9391),CONCATENATE(0,DAY(B9391))),IF(HOUR(C9391)&gt;9,HOUR(C9391),CONCATENATE(0,HOUR(C9391))),IF(MINUTE(C9391)&gt;9,MINUTE(C9391),CONCATENATE(0,MINUTE(C9391))),":",VLOOKUP(F9391,'Valid Values - Results'!$D$4:$F$12,3,FALSE)),"")</f>
        <v/>
      </c>
      <c r="H9391" s="41"/>
      <c r="I9391" s="41"/>
      <c r="J9391" s="41"/>
      <c r="K9391" s="41"/>
      <c r="L9391" s="41"/>
      <c r="M9391" s="92"/>
      <c r="N9391" s="41"/>
      <c r="O9391" s="41"/>
      <c r="P9391" s="41"/>
      <c r="Q9391" s="41"/>
      <c r="R9391" s="41"/>
      <c r="S9391" s="41"/>
      <c r="T9391" s="41"/>
      <c r="U9391" s="47"/>
      <c r="V9391" s="49"/>
      <c r="W9391" s="41"/>
      <c r="X9391" s="41"/>
      <c r="Y9391" s="41"/>
      <c r="AA9391" s="37" t="str">
        <f>IF($I9391&lt;&gt;"",VLOOKUP($I9391,'Valid Values - Search'!$R$4:$T$4719,3,FALSE),"")</f>
        <v/>
      </c>
      <c r="AB9391" s="37" t="str">
        <f>IF($I9391&lt;&gt;"",VLOOKUP($I9391,'Valid Values - Search'!$R$4:$S$4719,2,FALSE),"")</f>
        <v/>
      </c>
      <c r="AC9391" s="38" t="str">
        <f t="shared" si="146"/>
        <v/>
      </c>
      <c r="AD9391" s="38"/>
    </row>
    <row r="9392" spans="1:30">
      <c r="A9392" s="46"/>
      <c r="B9392" s="47"/>
      <c r="C9392" s="49"/>
      <c r="D9392" s="41"/>
      <c r="E9392" s="41"/>
      <c r="F9392" s="41"/>
      <c r="G9392" s="50" t="str">
        <f>IF(A9392&lt;&gt;"",CONCATENATE(A9392,":",YEAR(B9392),IF(MONTH(B9392)&gt;9,MONTH(B9392),CONCATENATE(0,MONTH(B9392))),IF(DAY(B9392)&gt;9,DAY(B9392),CONCATENATE(0,DAY(B9392))),IF(HOUR(C9392)&gt;9,HOUR(C9392),CONCATENATE(0,HOUR(C9392))),IF(MINUTE(C9392)&gt;9,MINUTE(C9392),CONCATENATE(0,MINUTE(C9392))),":",VLOOKUP(F9392,'Valid Values - Results'!$D$4:$F$12,3,FALSE)),"")</f>
        <v/>
      </c>
      <c r="H9392" s="41"/>
      <c r="I9392" s="41"/>
      <c r="J9392" s="41"/>
      <c r="K9392" s="41"/>
      <c r="L9392" s="41"/>
      <c r="M9392" s="92"/>
      <c r="N9392" s="41"/>
      <c r="O9392" s="41"/>
      <c r="P9392" s="41"/>
      <c r="Q9392" s="41"/>
      <c r="R9392" s="41"/>
      <c r="S9392" s="41"/>
      <c r="T9392" s="41"/>
      <c r="U9392" s="47"/>
      <c r="V9392" s="49"/>
      <c r="W9392" s="41"/>
      <c r="X9392" s="41"/>
      <c r="Y9392" s="41"/>
      <c r="AA9392" s="37" t="str">
        <f>IF($I9392&lt;&gt;"",VLOOKUP($I9392,'Valid Values - Search'!$R$4:$T$4719,3,FALSE),"")</f>
        <v/>
      </c>
      <c r="AB9392" s="37" t="str">
        <f>IF($I9392&lt;&gt;"",VLOOKUP($I9392,'Valid Values - Search'!$R$4:$S$4719,2,FALSE),"")</f>
        <v/>
      </c>
      <c r="AC9392" s="38" t="str">
        <f t="shared" si="146"/>
        <v/>
      </c>
      <c r="AD9392" s="38"/>
    </row>
    <row r="9393" spans="1:30">
      <c r="A9393" s="46"/>
      <c r="B9393" s="47"/>
      <c r="C9393" s="49"/>
      <c r="D9393" s="41"/>
      <c r="E9393" s="41"/>
      <c r="F9393" s="41"/>
      <c r="G9393" s="50" t="str">
        <f>IF(A9393&lt;&gt;"",CONCATENATE(A9393,":",YEAR(B9393),IF(MONTH(B9393)&gt;9,MONTH(B9393),CONCATENATE(0,MONTH(B9393))),IF(DAY(B9393)&gt;9,DAY(B9393),CONCATENATE(0,DAY(B9393))),IF(HOUR(C9393)&gt;9,HOUR(C9393),CONCATENATE(0,HOUR(C9393))),IF(MINUTE(C9393)&gt;9,MINUTE(C9393),CONCATENATE(0,MINUTE(C9393))),":",VLOOKUP(F9393,'Valid Values - Results'!$D$4:$F$12,3,FALSE)),"")</f>
        <v/>
      </c>
      <c r="H9393" s="41"/>
      <c r="I9393" s="41"/>
      <c r="J9393" s="41"/>
      <c r="K9393" s="41"/>
      <c r="L9393" s="41"/>
      <c r="M9393" s="92"/>
      <c r="N9393" s="41"/>
      <c r="O9393" s="41"/>
      <c r="P9393" s="41"/>
      <c r="Q9393" s="41"/>
      <c r="R9393" s="41"/>
      <c r="S9393" s="41"/>
      <c r="T9393" s="41"/>
      <c r="U9393" s="47"/>
      <c r="V9393" s="49"/>
      <c r="W9393" s="41"/>
      <c r="X9393" s="41"/>
      <c r="Y9393" s="41"/>
      <c r="AA9393" s="37" t="str">
        <f>IF($I9393&lt;&gt;"",VLOOKUP($I9393,'Valid Values - Search'!$R$4:$T$4719,3,FALSE),"")</f>
        <v/>
      </c>
      <c r="AB9393" s="37" t="str">
        <f>IF($I9393&lt;&gt;"",VLOOKUP($I9393,'Valid Values - Search'!$R$4:$S$4719,2,FALSE),"")</f>
        <v/>
      </c>
      <c r="AC9393" s="38" t="str">
        <f t="shared" si="146"/>
        <v/>
      </c>
      <c r="AD9393" s="38"/>
    </row>
    <row r="9394" spans="1:30">
      <c r="A9394" s="46"/>
      <c r="B9394" s="47"/>
      <c r="C9394" s="49"/>
      <c r="D9394" s="41"/>
      <c r="E9394" s="41"/>
      <c r="F9394" s="41"/>
      <c r="G9394" s="50" t="str">
        <f>IF(A9394&lt;&gt;"",CONCATENATE(A9394,":",YEAR(B9394),IF(MONTH(B9394)&gt;9,MONTH(B9394),CONCATENATE(0,MONTH(B9394))),IF(DAY(B9394)&gt;9,DAY(B9394),CONCATENATE(0,DAY(B9394))),IF(HOUR(C9394)&gt;9,HOUR(C9394),CONCATENATE(0,HOUR(C9394))),IF(MINUTE(C9394)&gt;9,MINUTE(C9394),CONCATENATE(0,MINUTE(C9394))),":",VLOOKUP(F9394,'Valid Values - Results'!$D$4:$F$12,3,FALSE)),"")</f>
        <v/>
      </c>
      <c r="H9394" s="41"/>
      <c r="I9394" s="41"/>
      <c r="J9394" s="41"/>
      <c r="K9394" s="41"/>
      <c r="L9394" s="41"/>
      <c r="M9394" s="92"/>
      <c r="N9394" s="41"/>
      <c r="O9394" s="41"/>
      <c r="P9394" s="41"/>
      <c r="Q9394" s="41"/>
      <c r="R9394" s="41"/>
      <c r="S9394" s="41"/>
      <c r="T9394" s="41"/>
      <c r="U9394" s="47"/>
      <c r="V9394" s="49"/>
      <c r="W9394" s="41"/>
      <c r="X9394" s="41"/>
      <c r="Y9394" s="41"/>
      <c r="AA9394" s="37" t="str">
        <f>IF($I9394&lt;&gt;"",VLOOKUP($I9394,'Valid Values - Search'!$R$4:$T$4719,3,FALSE),"")</f>
        <v/>
      </c>
      <c r="AB9394" s="37" t="str">
        <f>IF($I9394&lt;&gt;"",VLOOKUP($I9394,'Valid Values - Search'!$R$4:$S$4719,2,FALSE),"")</f>
        <v/>
      </c>
      <c r="AC9394" s="38" t="str">
        <f t="shared" si="146"/>
        <v/>
      </c>
      <c r="AD9394" s="38"/>
    </row>
    <row r="9395" spans="1:30">
      <c r="A9395" s="46"/>
      <c r="B9395" s="47"/>
      <c r="C9395" s="49"/>
      <c r="D9395" s="41"/>
      <c r="E9395" s="41"/>
      <c r="F9395" s="41"/>
      <c r="G9395" s="50" t="str">
        <f>IF(A9395&lt;&gt;"",CONCATENATE(A9395,":",YEAR(B9395),IF(MONTH(B9395)&gt;9,MONTH(B9395),CONCATENATE(0,MONTH(B9395))),IF(DAY(B9395)&gt;9,DAY(B9395),CONCATENATE(0,DAY(B9395))),IF(HOUR(C9395)&gt;9,HOUR(C9395),CONCATENATE(0,HOUR(C9395))),IF(MINUTE(C9395)&gt;9,MINUTE(C9395),CONCATENATE(0,MINUTE(C9395))),":",VLOOKUP(F9395,'Valid Values - Results'!$D$4:$F$12,3,FALSE)),"")</f>
        <v/>
      </c>
      <c r="H9395" s="41"/>
      <c r="I9395" s="41"/>
      <c r="J9395" s="41"/>
      <c r="K9395" s="41"/>
      <c r="L9395" s="41"/>
      <c r="M9395" s="92"/>
      <c r="N9395" s="41"/>
      <c r="O9395" s="41"/>
      <c r="P9395" s="41"/>
      <c r="Q9395" s="41"/>
      <c r="R9395" s="41"/>
      <c r="S9395" s="41"/>
      <c r="T9395" s="41"/>
      <c r="U9395" s="47"/>
      <c r="V9395" s="49"/>
      <c r="W9395" s="41"/>
      <c r="X9395" s="41"/>
      <c r="Y9395" s="41"/>
      <c r="AA9395" s="37" t="str">
        <f>IF($I9395&lt;&gt;"",VLOOKUP($I9395,'Valid Values - Search'!$R$4:$T$4719,3,FALSE),"")</f>
        <v/>
      </c>
      <c r="AB9395" s="37" t="str">
        <f>IF($I9395&lt;&gt;"",VLOOKUP($I9395,'Valid Values - Search'!$R$4:$S$4719,2,FALSE),"")</f>
        <v/>
      </c>
      <c r="AC9395" s="38" t="str">
        <f t="shared" si="146"/>
        <v/>
      </c>
      <c r="AD9395" s="38"/>
    </row>
    <row r="9396" spans="1:30">
      <c r="A9396" s="46"/>
      <c r="B9396" s="47"/>
      <c r="C9396" s="49"/>
      <c r="D9396" s="41"/>
      <c r="E9396" s="41"/>
      <c r="F9396" s="41"/>
      <c r="G9396" s="50" t="str">
        <f>IF(A9396&lt;&gt;"",CONCATENATE(A9396,":",YEAR(B9396),IF(MONTH(B9396)&gt;9,MONTH(B9396),CONCATENATE(0,MONTH(B9396))),IF(DAY(B9396)&gt;9,DAY(B9396),CONCATENATE(0,DAY(B9396))),IF(HOUR(C9396)&gt;9,HOUR(C9396),CONCATENATE(0,HOUR(C9396))),IF(MINUTE(C9396)&gt;9,MINUTE(C9396),CONCATENATE(0,MINUTE(C9396))),":",VLOOKUP(F9396,'Valid Values - Results'!$D$4:$F$12,3,FALSE)),"")</f>
        <v/>
      </c>
      <c r="H9396" s="41"/>
      <c r="I9396" s="41"/>
      <c r="J9396" s="41"/>
      <c r="K9396" s="41"/>
      <c r="L9396" s="41"/>
      <c r="M9396" s="92"/>
      <c r="N9396" s="41"/>
      <c r="O9396" s="41"/>
      <c r="P9396" s="41"/>
      <c r="Q9396" s="41"/>
      <c r="R9396" s="41"/>
      <c r="S9396" s="41"/>
      <c r="T9396" s="41"/>
      <c r="U9396" s="47"/>
      <c r="V9396" s="49"/>
      <c r="W9396" s="41"/>
      <c r="X9396" s="41"/>
      <c r="Y9396" s="41"/>
      <c r="AA9396" s="37" t="str">
        <f>IF($I9396&lt;&gt;"",VLOOKUP($I9396,'Valid Values - Search'!$R$4:$T$4719,3,FALSE),"")</f>
        <v/>
      </c>
      <c r="AB9396" s="37" t="str">
        <f>IF($I9396&lt;&gt;"",VLOOKUP($I9396,'Valid Values - Search'!$R$4:$S$4719,2,FALSE),"")</f>
        <v/>
      </c>
      <c r="AC9396" s="38" t="str">
        <f t="shared" si="146"/>
        <v/>
      </c>
      <c r="AD9396" s="38"/>
    </row>
    <row r="9397" spans="1:30">
      <c r="A9397" s="46"/>
      <c r="B9397" s="47"/>
      <c r="C9397" s="49"/>
      <c r="D9397" s="41"/>
      <c r="E9397" s="41"/>
      <c r="F9397" s="41"/>
      <c r="G9397" s="50" t="str">
        <f>IF(A9397&lt;&gt;"",CONCATENATE(A9397,":",YEAR(B9397),IF(MONTH(B9397)&gt;9,MONTH(B9397),CONCATENATE(0,MONTH(B9397))),IF(DAY(B9397)&gt;9,DAY(B9397),CONCATENATE(0,DAY(B9397))),IF(HOUR(C9397)&gt;9,HOUR(C9397),CONCATENATE(0,HOUR(C9397))),IF(MINUTE(C9397)&gt;9,MINUTE(C9397),CONCATENATE(0,MINUTE(C9397))),":",VLOOKUP(F9397,'Valid Values - Results'!$D$4:$F$12,3,FALSE)),"")</f>
        <v/>
      </c>
      <c r="H9397" s="41"/>
      <c r="I9397" s="41"/>
      <c r="J9397" s="41"/>
      <c r="K9397" s="41"/>
      <c r="L9397" s="41"/>
      <c r="M9397" s="92"/>
      <c r="N9397" s="41"/>
      <c r="O9397" s="41"/>
      <c r="P9397" s="41"/>
      <c r="Q9397" s="41"/>
      <c r="R9397" s="41"/>
      <c r="S9397" s="41"/>
      <c r="T9397" s="41"/>
      <c r="U9397" s="47"/>
      <c r="V9397" s="49"/>
      <c r="W9397" s="41"/>
      <c r="X9397" s="41"/>
      <c r="Y9397" s="41"/>
      <c r="AA9397" s="37" t="str">
        <f>IF($I9397&lt;&gt;"",VLOOKUP($I9397,'Valid Values - Search'!$R$4:$T$4719,3,FALSE),"")</f>
        <v/>
      </c>
      <c r="AB9397" s="37" t="str">
        <f>IF($I9397&lt;&gt;"",VLOOKUP($I9397,'Valid Values - Search'!$R$4:$S$4719,2,FALSE),"")</f>
        <v/>
      </c>
      <c r="AC9397" s="38" t="str">
        <f t="shared" si="146"/>
        <v/>
      </c>
      <c r="AD9397" s="38"/>
    </row>
    <row r="9398" spans="1:30">
      <c r="A9398" s="46"/>
      <c r="B9398" s="47"/>
      <c r="C9398" s="49"/>
      <c r="D9398" s="41"/>
      <c r="E9398" s="41"/>
      <c r="F9398" s="41"/>
      <c r="G9398" s="50" t="str">
        <f>IF(A9398&lt;&gt;"",CONCATENATE(A9398,":",YEAR(B9398),IF(MONTH(B9398)&gt;9,MONTH(B9398),CONCATENATE(0,MONTH(B9398))),IF(DAY(B9398)&gt;9,DAY(B9398),CONCATENATE(0,DAY(B9398))),IF(HOUR(C9398)&gt;9,HOUR(C9398),CONCATENATE(0,HOUR(C9398))),IF(MINUTE(C9398)&gt;9,MINUTE(C9398),CONCATENATE(0,MINUTE(C9398))),":",VLOOKUP(F9398,'Valid Values - Results'!$D$4:$F$12,3,FALSE)),"")</f>
        <v/>
      </c>
      <c r="H9398" s="41"/>
      <c r="I9398" s="41"/>
      <c r="J9398" s="41"/>
      <c r="K9398" s="41"/>
      <c r="L9398" s="41"/>
      <c r="M9398" s="92"/>
      <c r="N9398" s="41"/>
      <c r="O9398" s="41"/>
      <c r="P9398" s="41"/>
      <c r="Q9398" s="41"/>
      <c r="R9398" s="41"/>
      <c r="S9398" s="41"/>
      <c r="T9398" s="41"/>
      <c r="U9398" s="47"/>
      <c r="V9398" s="49"/>
      <c r="W9398" s="41"/>
      <c r="X9398" s="41"/>
      <c r="Y9398" s="41"/>
      <c r="AA9398" s="37" t="str">
        <f>IF($I9398&lt;&gt;"",VLOOKUP($I9398,'Valid Values - Search'!$R$4:$T$4719,3,FALSE),"")</f>
        <v/>
      </c>
      <c r="AB9398" s="37" t="str">
        <f>IF($I9398&lt;&gt;"",VLOOKUP($I9398,'Valid Values - Search'!$R$4:$S$4719,2,FALSE),"")</f>
        <v/>
      </c>
      <c r="AC9398" s="38" t="str">
        <f t="shared" si="146"/>
        <v/>
      </c>
      <c r="AD9398" s="38"/>
    </row>
    <row r="9399" spans="1:30">
      <c r="A9399" s="46"/>
      <c r="B9399" s="47"/>
      <c r="C9399" s="49"/>
      <c r="D9399" s="41"/>
      <c r="E9399" s="41"/>
      <c r="F9399" s="41"/>
      <c r="G9399" s="50" t="str">
        <f>IF(A9399&lt;&gt;"",CONCATENATE(A9399,":",YEAR(B9399),IF(MONTH(B9399)&gt;9,MONTH(B9399),CONCATENATE(0,MONTH(B9399))),IF(DAY(B9399)&gt;9,DAY(B9399),CONCATENATE(0,DAY(B9399))),IF(HOUR(C9399)&gt;9,HOUR(C9399),CONCATENATE(0,HOUR(C9399))),IF(MINUTE(C9399)&gt;9,MINUTE(C9399),CONCATENATE(0,MINUTE(C9399))),":",VLOOKUP(F9399,'Valid Values - Results'!$D$4:$F$12,3,FALSE)),"")</f>
        <v/>
      </c>
      <c r="H9399" s="41"/>
      <c r="I9399" s="41"/>
      <c r="J9399" s="41"/>
      <c r="K9399" s="41"/>
      <c r="L9399" s="41"/>
      <c r="M9399" s="92"/>
      <c r="N9399" s="41"/>
      <c r="O9399" s="41"/>
      <c r="P9399" s="41"/>
      <c r="Q9399" s="41"/>
      <c r="R9399" s="41"/>
      <c r="S9399" s="41"/>
      <c r="T9399" s="41"/>
      <c r="U9399" s="47"/>
      <c r="V9399" s="49"/>
      <c r="W9399" s="41"/>
      <c r="X9399" s="41"/>
      <c r="Y9399" s="41"/>
      <c r="AA9399" s="37" t="str">
        <f>IF($I9399&lt;&gt;"",VLOOKUP($I9399,'Valid Values - Search'!$R$4:$T$4719,3,FALSE),"")</f>
        <v/>
      </c>
      <c r="AB9399" s="37" t="str">
        <f>IF($I9399&lt;&gt;"",VLOOKUP($I9399,'Valid Values - Search'!$R$4:$S$4719,2,FALSE),"")</f>
        <v/>
      </c>
      <c r="AC9399" s="38" t="str">
        <f t="shared" si="146"/>
        <v/>
      </c>
      <c r="AD9399" s="38"/>
    </row>
    <row r="9400" spans="1:30">
      <c r="A9400" s="46"/>
      <c r="B9400" s="47"/>
      <c r="C9400" s="49"/>
      <c r="D9400" s="41"/>
      <c r="E9400" s="41"/>
      <c r="F9400" s="41"/>
      <c r="G9400" s="50" t="str">
        <f>IF(A9400&lt;&gt;"",CONCATENATE(A9400,":",YEAR(B9400),IF(MONTH(B9400)&gt;9,MONTH(B9400),CONCATENATE(0,MONTH(B9400))),IF(DAY(B9400)&gt;9,DAY(B9400),CONCATENATE(0,DAY(B9400))),IF(HOUR(C9400)&gt;9,HOUR(C9400),CONCATENATE(0,HOUR(C9400))),IF(MINUTE(C9400)&gt;9,MINUTE(C9400),CONCATENATE(0,MINUTE(C9400))),":",VLOOKUP(F9400,'Valid Values - Results'!$D$4:$F$12,3,FALSE)),"")</f>
        <v/>
      </c>
      <c r="H9400" s="41"/>
      <c r="I9400" s="41"/>
      <c r="J9400" s="41"/>
      <c r="K9400" s="41"/>
      <c r="L9400" s="41"/>
      <c r="M9400" s="92"/>
      <c r="N9400" s="41"/>
      <c r="O9400" s="41"/>
      <c r="P9400" s="41"/>
      <c r="Q9400" s="41"/>
      <c r="R9400" s="41"/>
      <c r="S9400" s="41"/>
      <c r="T9400" s="41"/>
      <c r="U9400" s="47"/>
      <c r="V9400" s="49"/>
      <c r="W9400" s="41"/>
      <c r="X9400" s="41"/>
      <c r="Y9400" s="41"/>
      <c r="AA9400" s="37" t="str">
        <f>IF($I9400&lt;&gt;"",VLOOKUP($I9400,'Valid Values - Search'!$R$4:$T$4719,3,FALSE),"")</f>
        <v/>
      </c>
      <c r="AB9400" s="37" t="str">
        <f>IF($I9400&lt;&gt;"",VLOOKUP($I9400,'Valid Values - Search'!$R$4:$S$4719,2,FALSE),"")</f>
        <v/>
      </c>
      <c r="AC9400" s="38" t="str">
        <f t="shared" si="146"/>
        <v/>
      </c>
      <c r="AD9400" s="38"/>
    </row>
    <row r="9401" spans="1:30">
      <c r="A9401" s="46"/>
      <c r="B9401" s="47"/>
      <c r="C9401" s="49"/>
      <c r="D9401" s="41"/>
      <c r="E9401" s="41"/>
      <c r="F9401" s="41"/>
      <c r="G9401" s="50" t="str">
        <f>IF(A9401&lt;&gt;"",CONCATENATE(A9401,":",YEAR(B9401),IF(MONTH(B9401)&gt;9,MONTH(B9401),CONCATENATE(0,MONTH(B9401))),IF(DAY(B9401)&gt;9,DAY(B9401),CONCATENATE(0,DAY(B9401))),IF(HOUR(C9401)&gt;9,HOUR(C9401),CONCATENATE(0,HOUR(C9401))),IF(MINUTE(C9401)&gt;9,MINUTE(C9401),CONCATENATE(0,MINUTE(C9401))),":",VLOOKUP(F9401,'Valid Values - Results'!$D$4:$F$12,3,FALSE)),"")</f>
        <v/>
      </c>
      <c r="H9401" s="41"/>
      <c r="I9401" s="41"/>
      <c r="J9401" s="41"/>
      <c r="K9401" s="41"/>
      <c r="L9401" s="41"/>
      <c r="M9401" s="92"/>
      <c r="N9401" s="41"/>
      <c r="O9401" s="41"/>
      <c r="P9401" s="41"/>
      <c r="Q9401" s="41"/>
      <c r="R9401" s="41"/>
      <c r="S9401" s="41"/>
      <c r="T9401" s="41"/>
      <c r="U9401" s="47"/>
      <c r="V9401" s="49"/>
      <c r="W9401" s="41"/>
      <c r="X9401" s="41"/>
      <c r="Y9401" s="41"/>
      <c r="AA9401" s="37" t="str">
        <f>IF($I9401&lt;&gt;"",VLOOKUP($I9401,'Valid Values - Search'!$R$4:$T$4719,3,FALSE),"")</f>
        <v/>
      </c>
      <c r="AB9401" s="37" t="str">
        <f>IF($I9401&lt;&gt;"",VLOOKUP($I9401,'Valid Values - Search'!$R$4:$S$4719,2,FALSE),"")</f>
        <v/>
      </c>
      <c r="AC9401" s="38" t="str">
        <f t="shared" si="146"/>
        <v/>
      </c>
      <c r="AD9401" s="38"/>
    </row>
    <row r="9402" spans="1:30">
      <c r="A9402" s="46"/>
      <c r="B9402" s="47"/>
      <c r="C9402" s="49"/>
      <c r="D9402" s="41"/>
      <c r="E9402" s="41"/>
      <c r="F9402" s="41"/>
      <c r="G9402" s="50" t="str">
        <f>IF(A9402&lt;&gt;"",CONCATENATE(A9402,":",YEAR(B9402),IF(MONTH(B9402)&gt;9,MONTH(B9402),CONCATENATE(0,MONTH(B9402))),IF(DAY(B9402)&gt;9,DAY(B9402),CONCATENATE(0,DAY(B9402))),IF(HOUR(C9402)&gt;9,HOUR(C9402),CONCATENATE(0,HOUR(C9402))),IF(MINUTE(C9402)&gt;9,MINUTE(C9402),CONCATENATE(0,MINUTE(C9402))),":",VLOOKUP(F9402,'Valid Values - Results'!$D$4:$F$12,3,FALSE)),"")</f>
        <v/>
      </c>
      <c r="H9402" s="41"/>
      <c r="I9402" s="41"/>
      <c r="J9402" s="41"/>
      <c r="K9402" s="41"/>
      <c r="L9402" s="41"/>
      <c r="M9402" s="92"/>
      <c r="N9402" s="41"/>
      <c r="O9402" s="41"/>
      <c r="P9402" s="41"/>
      <c r="Q9402" s="41"/>
      <c r="R9402" s="41"/>
      <c r="S9402" s="41"/>
      <c r="T9402" s="41"/>
      <c r="U9402" s="47"/>
      <c r="V9402" s="49"/>
      <c r="W9402" s="41"/>
      <c r="X9402" s="41"/>
      <c r="Y9402" s="41"/>
      <c r="AA9402" s="37" t="str">
        <f>IF($I9402&lt;&gt;"",VLOOKUP($I9402,'Valid Values - Search'!$R$4:$T$4719,3,FALSE),"")</f>
        <v/>
      </c>
      <c r="AB9402" s="37" t="str">
        <f>IF($I9402&lt;&gt;"",VLOOKUP($I9402,'Valid Values - Search'!$R$4:$S$4719,2,FALSE),"")</f>
        <v/>
      </c>
      <c r="AC9402" s="38" t="str">
        <f t="shared" si="146"/>
        <v/>
      </c>
      <c r="AD9402" s="38"/>
    </row>
    <row r="9403" spans="1:30">
      <c r="A9403" s="46"/>
      <c r="B9403" s="47"/>
      <c r="C9403" s="49"/>
      <c r="D9403" s="41"/>
      <c r="E9403" s="41"/>
      <c r="F9403" s="41"/>
      <c r="G9403" s="50" t="str">
        <f>IF(A9403&lt;&gt;"",CONCATENATE(A9403,":",YEAR(B9403),IF(MONTH(B9403)&gt;9,MONTH(B9403),CONCATENATE(0,MONTH(B9403))),IF(DAY(B9403)&gt;9,DAY(B9403),CONCATENATE(0,DAY(B9403))),IF(HOUR(C9403)&gt;9,HOUR(C9403),CONCATENATE(0,HOUR(C9403))),IF(MINUTE(C9403)&gt;9,MINUTE(C9403),CONCATENATE(0,MINUTE(C9403))),":",VLOOKUP(F9403,'Valid Values - Results'!$D$4:$F$12,3,FALSE)),"")</f>
        <v/>
      </c>
      <c r="H9403" s="41"/>
      <c r="I9403" s="41"/>
      <c r="J9403" s="41"/>
      <c r="K9403" s="41"/>
      <c r="L9403" s="41"/>
      <c r="M9403" s="92"/>
      <c r="N9403" s="41"/>
      <c r="O9403" s="41"/>
      <c r="P9403" s="41"/>
      <c r="Q9403" s="41"/>
      <c r="R9403" s="41"/>
      <c r="S9403" s="41"/>
      <c r="T9403" s="41"/>
      <c r="U9403" s="47"/>
      <c r="V9403" s="49"/>
      <c r="W9403" s="41"/>
      <c r="X9403" s="41"/>
      <c r="Y9403" s="41"/>
      <c r="AA9403" s="37" t="str">
        <f>IF($I9403&lt;&gt;"",VLOOKUP($I9403,'Valid Values - Search'!$R$4:$T$4719,3,FALSE),"")</f>
        <v/>
      </c>
      <c r="AB9403" s="37" t="str">
        <f>IF($I9403&lt;&gt;"",VLOOKUP($I9403,'Valid Values - Search'!$R$4:$S$4719,2,FALSE),"")</f>
        <v/>
      </c>
      <c r="AC9403" s="38" t="str">
        <f t="shared" si="146"/>
        <v/>
      </c>
      <c r="AD9403" s="38"/>
    </row>
    <row r="9404" spans="1:30">
      <c r="A9404" s="46"/>
      <c r="B9404" s="47"/>
      <c r="C9404" s="49"/>
      <c r="D9404" s="41"/>
      <c r="E9404" s="41"/>
      <c r="F9404" s="41"/>
      <c r="G9404" s="50" t="str">
        <f>IF(A9404&lt;&gt;"",CONCATENATE(A9404,":",YEAR(B9404),IF(MONTH(B9404)&gt;9,MONTH(B9404),CONCATENATE(0,MONTH(B9404))),IF(DAY(B9404)&gt;9,DAY(B9404),CONCATENATE(0,DAY(B9404))),IF(HOUR(C9404)&gt;9,HOUR(C9404),CONCATENATE(0,HOUR(C9404))),IF(MINUTE(C9404)&gt;9,MINUTE(C9404),CONCATENATE(0,MINUTE(C9404))),":",VLOOKUP(F9404,'Valid Values - Results'!$D$4:$F$12,3,FALSE)),"")</f>
        <v/>
      </c>
      <c r="H9404" s="41"/>
      <c r="I9404" s="41"/>
      <c r="J9404" s="41"/>
      <c r="K9404" s="41"/>
      <c r="L9404" s="41"/>
      <c r="M9404" s="92"/>
      <c r="N9404" s="41"/>
      <c r="O9404" s="41"/>
      <c r="P9404" s="41"/>
      <c r="Q9404" s="41"/>
      <c r="R9404" s="41"/>
      <c r="S9404" s="41"/>
      <c r="T9404" s="41"/>
      <c r="U9404" s="47"/>
      <c r="V9404" s="49"/>
      <c r="W9404" s="41"/>
      <c r="X9404" s="41"/>
      <c r="Y9404" s="41"/>
      <c r="AA9404" s="37" t="str">
        <f>IF($I9404&lt;&gt;"",VLOOKUP($I9404,'Valid Values - Search'!$R$4:$T$4719,3,FALSE),"")</f>
        <v/>
      </c>
      <c r="AB9404" s="37" t="str">
        <f>IF($I9404&lt;&gt;"",VLOOKUP($I9404,'Valid Values - Search'!$R$4:$S$4719,2,FALSE),"")</f>
        <v/>
      </c>
      <c r="AC9404" s="38" t="str">
        <f t="shared" si="146"/>
        <v/>
      </c>
      <c r="AD9404" s="38"/>
    </row>
    <row r="9405" spans="1:30">
      <c r="A9405" s="46"/>
      <c r="B9405" s="47"/>
      <c r="C9405" s="49"/>
      <c r="D9405" s="41"/>
      <c r="E9405" s="41"/>
      <c r="F9405" s="41"/>
      <c r="G9405" s="50" t="str">
        <f>IF(A9405&lt;&gt;"",CONCATENATE(A9405,":",YEAR(B9405),IF(MONTH(B9405)&gt;9,MONTH(B9405),CONCATENATE(0,MONTH(B9405))),IF(DAY(B9405)&gt;9,DAY(B9405),CONCATENATE(0,DAY(B9405))),IF(HOUR(C9405)&gt;9,HOUR(C9405),CONCATENATE(0,HOUR(C9405))),IF(MINUTE(C9405)&gt;9,MINUTE(C9405),CONCATENATE(0,MINUTE(C9405))),":",VLOOKUP(F9405,'Valid Values - Results'!$D$4:$F$12,3,FALSE)),"")</f>
        <v/>
      </c>
      <c r="H9405" s="41"/>
      <c r="I9405" s="41"/>
      <c r="J9405" s="41"/>
      <c r="K9405" s="41"/>
      <c r="L9405" s="41"/>
      <c r="M9405" s="92"/>
      <c r="N9405" s="41"/>
      <c r="O9405" s="41"/>
      <c r="P9405" s="41"/>
      <c r="Q9405" s="41"/>
      <c r="R9405" s="41"/>
      <c r="S9405" s="41"/>
      <c r="T9405" s="41"/>
      <c r="U9405" s="47"/>
      <c r="V9405" s="49"/>
      <c r="W9405" s="41"/>
      <c r="X9405" s="41"/>
      <c r="Y9405" s="41"/>
      <c r="AA9405" s="37" t="str">
        <f>IF($I9405&lt;&gt;"",VLOOKUP($I9405,'Valid Values - Search'!$R$4:$T$4719,3,FALSE),"")</f>
        <v/>
      </c>
      <c r="AB9405" s="37" t="str">
        <f>IF($I9405&lt;&gt;"",VLOOKUP($I9405,'Valid Values - Search'!$R$4:$S$4719,2,FALSE),"")</f>
        <v/>
      </c>
      <c r="AC9405" s="38" t="str">
        <f t="shared" si="146"/>
        <v/>
      </c>
      <c r="AD9405" s="38"/>
    </row>
    <row r="9406" spans="1:30">
      <c r="A9406" s="46"/>
      <c r="B9406" s="47"/>
      <c r="C9406" s="49"/>
      <c r="D9406" s="41"/>
      <c r="E9406" s="41"/>
      <c r="F9406" s="41"/>
      <c r="G9406" s="50" t="str">
        <f>IF(A9406&lt;&gt;"",CONCATENATE(A9406,":",YEAR(B9406),IF(MONTH(B9406)&gt;9,MONTH(B9406),CONCATENATE(0,MONTH(B9406))),IF(DAY(B9406)&gt;9,DAY(B9406),CONCATENATE(0,DAY(B9406))),IF(HOUR(C9406)&gt;9,HOUR(C9406),CONCATENATE(0,HOUR(C9406))),IF(MINUTE(C9406)&gt;9,MINUTE(C9406),CONCATENATE(0,MINUTE(C9406))),":",VLOOKUP(F9406,'Valid Values - Results'!$D$4:$F$12,3,FALSE)),"")</f>
        <v/>
      </c>
      <c r="H9406" s="41"/>
      <c r="I9406" s="41"/>
      <c r="J9406" s="41"/>
      <c r="K9406" s="41"/>
      <c r="L9406" s="41"/>
      <c r="M9406" s="92"/>
      <c r="N9406" s="41"/>
      <c r="O9406" s="41"/>
      <c r="P9406" s="41"/>
      <c r="Q9406" s="41"/>
      <c r="R9406" s="41"/>
      <c r="S9406" s="41"/>
      <c r="T9406" s="41"/>
      <c r="U9406" s="47"/>
      <c r="V9406" s="49"/>
      <c r="W9406" s="41"/>
      <c r="X9406" s="41"/>
      <c r="Y9406" s="41"/>
      <c r="AA9406" s="37" t="str">
        <f>IF($I9406&lt;&gt;"",VLOOKUP($I9406,'Valid Values - Search'!$R$4:$T$4719,3,FALSE),"")</f>
        <v/>
      </c>
      <c r="AB9406" s="37" t="str">
        <f>IF($I9406&lt;&gt;"",VLOOKUP($I9406,'Valid Values - Search'!$R$4:$S$4719,2,FALSE),"")</f>
        <v/>
      </c>
      <c r="AC9406" s="38" t="str">
        <f t="shared" si="146"/>
        <v/>
      </c>
      <c r="AD9406" s="38"/>
    </row>
    <row r="9407" spans="1:30">
      <c r="A9407" s="46"/>
      <c r="B9407" s="47"/>
      <c r="C9407" s="49"/>
      <c r="D9407" s="41"/>
      <c r="E9407" s="41"/>
      <c r="F9407" s="41"/>
      <c r="G9407" s="50" t="str">
        <f>IF(A9407&lt;&gt;"",CONCATENATE(A9407,":",YEAR(B9407),IF(MONTH(B9407)&gt;9,MONTH(B9407),CONCATENATE(0,MONTH(B9407))),IF(DAY(B9407)&gt;9,DAY(B9407),CONCATENATE(0,DAY(B9407))),IF(HOUR(C9407)&gt;9,HOUR(C9407),CONCATENATE(0,HOUR(C9407))),IF(MINUTE(C9407)&gt;9,MINUTE(C9407),CONCATENATE(0,MINUTE(C9407))),":",VLOOKUP(F9407,'Valid Values - Results'!$D$4:$F$12,3,FALSE)),"")</f>
        <v/>
      </c>
      <c r="H9407" s="41"/>
      <c r="I9407" s="41"/>
      <c r="J9407" s="41"/>
      <c r="K9407" s="41"/>
      <c r="L9407" s="41"/>
      <c r="M9407" s="92"/>
      <c r="N9407" s="41"/>
      <c r="O9407" s="41"/>
      <c r="P9407" s="41"/>
      <c r="Q9407" s="41"/>
      <c r="R9407" s="41"/>
      <c r="S9407" s="41"/>
      <c r="T9407" s="41"/>
      <c r="U9407" s="47"/>
      <c r="V9407" s="49"/>
      <c r="W9407" s="41"/>
      <c r="X9407" s="41"/>
      <c r="Y9407" s="41"/>
      <c r="AA9407" s="37" t="str">
        <f>IF($I9407&lt;&gt;"",VLOOKUP($I9407,'Valid Values - Search'!$R$4:$T$4719,3,FALSE),"")</f>
        <v/>
      </c>
      <c r="AB9407" s="37" t="str">
        <f>IF($I9407&lt;&gt;"",VLOOKUP($I9407,'Valid Values - Search'!$R$4:$S$4719,2,FALSE),"")</f>
        <v/>
      </c>
      <c r="AC9407" s="38" t="str">
        <f t="shared" si="146"/>
        <v/>
      </c>
      <c r="AD9407" s="38"/>
    </row>
    <row r="9408" spans="1:30">
      <c r="A9408" s="46"/>
      <c r="B9408" s="47"/>
      <c r="C9408" s="49"/>
      <c r="D9408" s="41"/>
      <c r="E9408" s="41"/>
      <c r="F9408" s="41"/>
      <c r="G9408" s="50" t="str">
        <f>IF(A9408&lt;&gt;"",CONCATENATE(A9408,":",YEAR(B9408),IF(MONTH(B9408)&gt;9,MONTH(B9408),CONCATENATE(0,MONTH(B9408))),IF(DAY(B9408)&gt;9,DAY(B9408),CONCATENATE(0,DAY(B9408))),IF(HOUR(C9408)&gt;9,HOUR(C9408),CONCATENATE(0,HOUR(C9408))),IF(MINUTE(C9408)&gt;9,MINUTE(C9408),CONCATENATE(0,MINUTE(C9408))),":",VLOOKUP(F9408,'Valid Values - Results'!$D$4:$F$12,3,FALSE)),"")</f>
        <v/>
      </c>
      <c r="H9408" s="41"/>
      <c r="I9408" s="41"/>
      <c r="J9408" s="41"/>
      <c r="K9408" s="41"/>
      <c r="L9408" s="41"/>
      <c r="M9408" s="92"/>
      <c r="N9408" s="41"/>
      <c r="O9408" s="41"/>
      <c r="P9408" s="41"/>
      <c r="Q9408" s="41"/>
      <c r="R9408" s="41"/>
      <c r="S9408" s="41"/>
      <c r="T9408" s="41"/>
      <c r="U9408" s="47"/>
      <c r="V9408" s="49"/>
      <c r="W9408" s="41"/>
      <c r="X9408" s="41"/>
      <c r="Y9408" s="41"/>
      <c r="AA9408" s="37" t="str">
        <f>IF($I9408&lt;&gt;"",VLOOKUP($I9408,'Valid Values - Search'!$R$4:$T$4719,3,FALSE),"")</f>
        <v/>
      </c>
      <c r="AB9408" s="37" t="str">
        <f>IF($I9408&lt;&gt;"",VLOOKUP($I9408,'Valid Values - Search'!$R$4:$S$4719,2,FALSE),"")</f>
        <v/>
      </c>
      <c r="AC9408" s="38" t="str">
        <f t="shared" si="146"/>
        <v/>
      </c>
      <c r="AD9408" s="38"/>
    </row>
    <row r="9409" spans="1:30">
      <c r="A9409" s="46"/>
      <c r="B9409" s="47"/>
      <c r="C9409" s="49"/>
      <c r="D9409" s="41"/>
      <c r="E9409" s="41"/>
      <c r="F9409" s="41"/>
      <c r="G9409" s="50" t="str">
        <f>IF(A9409&lt;&gt;"",CONCATENATE(A9409,":",YEAR(B9409),IF(MONTH(B9409)&gt;9,MONTH(B9409),CONCATENATE(0,MONTH(B9409))),IF(DAY(B9409)&gt;9,DAY(B9409),CONCATENATE(0,DAY(B9409))),IF(HOUR(C9409)&gt;9,HOUR(C9409),CONCATENATE(0,HOUR(C9409))),IF(MINUTE(C9409)&gt;9,MINUTE(C9409),CONCATENATE(0,MINUTE(C9409))),":",VLOOKUP(F9409,'Valid Values - Results'!$D$4:$F$12,3,FALSE)),"")</f>
        <v/>
      </c>
      <c r="H9409" s="41"/>
      <c r="I9409" s="41"/>
      <c r="J9409" s="41"/>
      <c r="K9409" s="41"/>
      <c r="L9409" s="41"/>
      <c r="M9409" s="92"/>
      <c r="N9409" s="41"/>
      <c r="O9409" s="41"/>
      <c r="P9409" s="41"/>
      <c r="Q9409" s="41"/>
      <c r="R9409" s="41"/>
      <c r="S9409" s="41"/>
      <c r="T9409" s="41"/>
      <c r="U9409" s="47"/>
      <c r="V9409" s="49"/>
      <c r="W9409" s="41"/>
      <c r="X9409" s="41"/>
      <c r="Y9409" s="41"/>
      <c r="AA9409" s="37" t="str">
        <f>IF($I9409&lt;&gt;"",VLOOKUP($I9409,'Valid Values - Search'!$R$4:$T$4719,3,FALSE),"")</f>
        <v/>
      </c>
      <c r="AB9409" s="37" t="str">
        <f>IF($I9409&lt;&gt;"",VLOOKUP($I9409,'Valid Values - Search'!$R$4:$S$4719,2,FALSE),"")</f>
        <v/>
      </c>
      <c r="AC9409" s="38" t="str">
        <f t="shared" si="146"/>
        <v/>
      </c>
      <c r="AD9409" s="38"/>
    </row>
    <row r="9410" spans="1:30">
      <c r="A9410" s="46"/>
      <c r="B9410" s="47"/>
      <c r="C9410" s="49"/>
      <c r="D9410" s="41"/>
      <c r="E9410" s="41"/>
      <c r="F9410" s="41"/>
      <c r="G9410" s="50" t="str">
        <f>IF(A9410&lt;&gt;"",CONCATENATE(A9410,":",YEAR(B9410),IF(MONTH(B9410)&gt;9,MONTH(B9410),CONCATENATE(0,MONTH(B9410))),IF(DAY(B9410)&gt;9,DAY(B9410),CONCATENATE(0,DAY(B9410))),IF(HOUR(C9410)&gt;9,HOUR(C9410),CONCATENATE(0,HOUR(C9410))),IF(MINUTE(C9410)&gt;9,MINUTE(C9410),CONCATENATE(0,MINUTE(C9410))),":",VLOOKUP(F9410,'Valid Values - Results'!$D$4:$F$12,3,FALSE)),"")</f>
        <v/>
      </c>
      <c r="H9410" s="41"/>
      <c r="I9410" s="41"/>
      <c r="J9410" s="41"/>
      <c r="K9410" s="41"/>
      <c r="L9410" s="41"/>
      <c r="M9410" s="92"/>
      <c r="N9410" s="41"/>
      <c r="O9410" s="41"/>
      <c r="P9410" s="41"/>
      <c r="Q9410" s="41"/>
      <c r="R9410" s="41"/>
      <c r="S9410" s="41"/>
      <c r="T9410" s="41"/>
      <c r="U9410" s="47"/>
      <c r="V9410" s="49"/>
      <c r="W9410" s="41"/>
      <c r="X9410" s="41"/>
      <c r="Y9410" s="41"/>
      <c r="AA9410" s="37" t="str">
        <f>IF($I9410&lt;&gt;"",VLOOKUP($I9410,'Valid Values - Search'!$R$4:$T$4719,3,FALSE),"")</f>
        <v/>
      </c>
      <c r="AB9410" s="37" t="str">
        <f>IF($I9410&lt;&gt;"",VLOOKUP($I9410,'Valid Values - Search'!$R$4:$S$4719,2,FALSE),"")</f>
        <v/>
      </c>
      <c r="AC9410" s="38" t="str">
        <f t="shared" ref="AC9410:AC9473" si="147">IF($V9410&lt;&gt;"",$D9410,"")</f>
        <v/>
      </c>
      <c r="AD9410" s="38"/>
    </row>
    <row r="9411" spans="1:30">
      <c r="A9411" s="46"/>
      <c r="B9411" s="47"/>
      <c r="C9411" s="49"/>
      <c r="D9411" s="41"/>
      <c r="E9411" s="41"/>
      <c r="F9411" s="41"/>
      <c r="G9411" s="50" t="str">
        <f>IF(A9411&lt;&gt;"",CONCATENATE(A9411,":",YEAR(B9411),IF(MONTH(B9411)&gt;9,MONTH(B9411),CONCATENATE(0,MONTH(B9411))),IF(DAY(B9411)&gt;9,DAY(B9411),CONCATENATE(0,DAY(B9411))),IF(HOUR(C9411)&gt;9,HOUR(C9411),CONCATENATE(0,HOUR(C9411))),IF(MINUTE(C9411)&gt;9,MINUTE(C9411),CONCATENATE(0,MINUTE(C9411))),":",VLOOKUP(F9411,'Valid Values - Results'!$D$4:$F$12,3,FALSE)),"")</f>
        <v/>
      </c>
      <c r="H9411" s="41"/>
      <c r="I9411" s="41"/>
      <c r="J9411" s="41"/>
      <c r="K9411" s="41"/>
      <c r="L9411" s="41"/>
      <c r="M9411" s="92"/>
      <c r="N9411" s="41"/>
      <c r="O9411" s="41"/>
      <c r="P9411" s="41"/>
      <c r="Q9411" s="41"/>
      <c r="R9411" s="41"/>
      <c r="S9411" s="41"/>
      <c r="T9411" s="41"/>
      <c r="U9411" s="47"/>
      <c r="V9411" s="49"/>
      <c r="W9411" s="41"/>
      <c r="X9411" s="41"/>
      <c r="Y9411" s="41"/>
      <c r="AA9411" s="37" t="str">
        <f>IF($I9411&lt;&gt;"",VLOOKUP($I9411,'Valid Values - Search'!$R$4:$T$4719,3,FALSE),"")</f>
        <v/>
      </c>
      <c r="AB9411" s="37" t="str">
        <f>IF($I9411&lt;&gt;"",VLOOKUP($I9411,'Valid Values - Search'!$R$4:$S$4719,2,FALSE),"")</f>
        <v/>
      </c>
      <c r="AC9411" s="38" t="str">
        <f t="shared" si="147"/>
        <v/>
      </c>
      <c r="AD9411" s="38"/>
    </row>
    <row r="9412" spans="1:30">
      <c r="A9412" s="46"/>
      <c r="B9412" s="47"/>
      <c r="C9412" s="49"/>
      <c r="D9412" s="41"/>
      <c r="E9412" s="41"/>
      <c r="F9412" s="41"/>
      <c r="G9412" s="50" t="str">
        <f>IF(A9412&lt;&gt;"",CONCATENATE(A9412,":",YEAR(B9412),IF(MONTH(B9412)&gt;9,MONTH(B9412),CONCATENATE(0,MONTH(B9412))),IF(DAY(B9412)&gt;9,DAY(B9412),CONCATENATE(0,DAY(B9412))),IF(HOUR(C9412)&gt;9,HOUR(C9412),CONCATENATE(0,HOUR(C9412))),IF(MINUTE(C9412)&gt;9,MINUTE(C9412),CONCATENATE(0,MINUTE(C9412))),":",VLOOKUP(F9412,'Valid Values - Results'!$D$4:$F$12,3,FALSE)),"")</f>
        <v/>
      </c>
      <c r="H9412" s="41"/>
      <c r="I9412" s="41"/>
      <c r="J9412" s="41"/>
      <c r="K9412" s="41"/>
      <c r="L9412" s="41"/>
      <c r="M9412" s="92"/>
      <c r="N9412" s="41"/>
      <c r="O9412" s="41"/>
      <c r="P9412" s="41"/>
      <c r="Q9412" s="41"/>
      <c r="R9412" s="41"/>
      <c r="S9412" s="41"/>
      <c r="T9412" s="41"/>
      <c r="U9412" s="47"/>
      <c r="V9412" s="49"/>
      <c r="W9412" s="41"/>
      <c r="X9412" s="41"/>
      <c r="Y9412" s="41"/>
      <c r="AA9412" s="37" t="str">
        <f>IF($I9412&lt;&gt;"",VLOOKUP($I9412,'Valid Values - Search'!$R$4:$T$4719,3,FALSE),"")</f>
        <v/>
      </c>
      <c r="AB9412" s="37" t="str">
        <f>IF($I9412&lt;&gt;"",VLOOKUP($I9412,'Valid Values - Search'!$R$4:$S$4719,2,FALSE),"")</f>
        <v/>
      </c>
      <c r="AC9412" s="38" t="str">
        <f t="shared" si="147"/>
        <v/>
      </c>
      <c r="AD9412" s="38"/>
    </row>
    <row r="9413" spans="1:30">
      <c r="A9413" s="46"/>
      <c r="B9413" s="47"/>
      <c r="C9413" s="49"/>
      <c r="D9413" s="41"/>
      <c r="E9413" s="41"/>
      <c r="F9413" s="41"/>
      <c r="G9413" s="50" t="str">
        <f>IF(A9413&lt;&gt;"",CONCATENATE(A9413,":",YEAR(B9413),IF(MONTH(B9413)&gt;9,MONTH(B9413),CONCATENATE(0,MONTH(B9413))),IF(DAY(B9413)&gt;9,DAY(B9413),CONCATENATE(0,DAY(B9413))),IF(HOUR(C9413)&gt;9,HOUR(C9413),CONCATENATE(0,HOUR(C9413))),IF(MINUTE(C9413)&gt;9,MINUTE(C9413),CONCATENATE(0,MINUTE(C9413))),":",VLOOKUP(F9413,'Valid Values - Results'!$D$4:$F$12,3,FALSE)),"")</f>
        <v/>
      </c>
      <c r="H9413" s="41"/>
      <c r="I9413" s="41"/>
      <c r="J9413" s="41"/>
      <c r="K9413" s="41"/>
      <c r="L9413" s="41"/>
      <c r="M9413" s="92"/>
      <c r="N9413" s="41"/>
      <c r="O9413" s="41"/>
      <c r="P9413" s="41"/>
      <c r="Q9413" s="41"/>
      <c r="R9413" s="41"/>
      <c r="S9413" s="41"/>
      <c r="T9413" s="41"/>
      <c r="U9413" s="47"/>
      <c r="V9413" s="49"/>
      <c r="W9413" s="41"/>
      <c r="X9413" s="41"/>
      <c r="Y9413" s="41"/>
      <c r="AA9413" s="37" t="str">
        <f>IF($I9413&lt;&gt;"",VLOOKUP($I9413,'Valid Values - Search'!$R$4:$T$4719,3,FALSE),"")</f>
        <v/>
      </c>
      <c r="AB9413" s="37" t="str">
        <f>IF($I9413&lt;&gt;"",VLOOKUP($I9413,'Valid Values - Search'!$R$4:$S$4719,2,FALSE),"")</f>
        <v/>
      </c>
      <c r="AC9413" s="38" t="str">
        <f t="shared" si="147"/>
        <v/>
      </c>
      <c r="AD9413" s="38"/>
    </row>
    <row r="9414" spans="1:30">
      <c r="A9414" s="46"/>
      <c r="B9414" s="47"/>
      <c r="C9414" s="49"/>
      <c r="D9414" s="41"/>
      <c r="E9414" s="41"/>
      <c r="F9414" s="41"/>
      <c r="G9414" s="50" t="str">
        <f>IF(A9414&lt;&gt;"",CONCATENATE(A9414,":",YEAR(B9414),IF(MONTH(B9414)&gt;9,MONTH(B9414),CONCATENATE(0,MONTH(B9414))),IF(DAY(B9414)&gt;9,DAY(B9414),CONCATENATE(0,DAY(B9414))),IF(HOUR(C9414)&gt;9,HOUR(C9414),CONCATENATE(0,HOUR(C9414))),IF(MINUTE(C9414)&gt;9,MINUTE(C9414),CONCATENATE(0,MINUTE(C9414))),":",VLOOKUP(F9414,'Valid Values - Results'!$D$4:$F$12,3,FALSE)),"")</f>
        <v/>
      </c>
      <c r="H9414" s="41"/>
      <c r="I9414" s="41"/>
      <c r="J9414" s="41"/>
      <c r="K9414" s="41"/>
      <c r="L9414" s="41"/>
      <c r="M9414" s="92"/>
      <c r="N9414" s="41"/>
      <c r="O9414" s="41"/>
      <c r="P9414" s="41"/>
      <c r="Q9414" s="41"/>
      <c r="R9414" s="41"/>
      <c r="S9414" s="41"/>
      <c r="T9414" s="41"/>
      <c r="U9414" s="47"/>
      <c r="V9414" s="49"/>
      <c r="W9414" s="41"/>
      <c r="X9414" s="41"/>
      <c r="Y9414" s="41"/>
      <c r="AA9414" s="37" t="str">
        <f>IF($I9414&lt;&gt;"",VLOOKUP($I9414,'Valid Values - Search'!$R$4:$T$4719,3,FALSE),"")</f>
        <v/>
      </c>
      <c r="AB9414" s="37" t="str">
        <f>IF($I9414&lt;&gt;"",VLOOKUP($I9414,'Valid Values - Search'!$R$4:$S$4719,2,FALSE),"")</f>
        <v/>
      </c>
      <c r="AC9414" s="38" t="str">
        <f t="shared" si="147"/>
        <v/>
      </c>
      <c r="AD9414" s="38"/>
    </row>
    <row r="9415" spans="1:30">
      <c r="A9415" s="46"/>
      <c r="B9415" s="47"/>
      <c r="C9415" s="49"/>
      <c r="D9415" s="41"/>
      <c r="E9415" s="41"/>
      <c r="F9415" s="41"/>
      <c r="G9415" s="50" t="str">
        <f>IF(A9415&lt;&gt;"",CONCATENATE(A9415,":",YEAR(B9415),IF(MONTH(B9415)&gt;9,MONTH(B9415),CONCATENATE(0,MONTH(B9415))),IF(DAY(B9415)&gt;9,DAY(B9415),CONCATENATE(0,DAY(B9415))),IF(HOUR(C9415)&gt;9,HOUR(C9415),CONCATENATE(0,HOUR(C9415))),IF(MINUTE(C9415)&gt;9,MINUTE(C9415),CONCATENATE(0,MINUTE(C9415))),":",VLOOKUP(F9415,'Valid Values - Results'!$D$4:$F$12,3,FALSE)),"")</f>
        <v/>
      </c>
      <c r="H9415" s="41"/>
      <c r="I9415" s="41"/>
      <c r="J9415" s="41"/>
      <c r="K9415" s="41"/>
      <c r="L9415" s="41"/>
      <c r="M9415" s="92"/>
      <c r="N9415" s="41"/>
      <c r="O9415" s="41"/>
      <c r="P9415" s="41"/>
      <c r="Q9415" s="41"/>
      <c r="R9415" s="41"/>
      <c r="S9415" s="41"/>
      <c r="T9415" s="41"/>
      <c r="U9415" s="47"/>
      <c r="V9415" s="49"/>
      <c r="W9415" s="41"/>
      <c r="X9415" s="41"/>
      <c r="Y9415" s="41"/>
      <c r="AA9415" s="37" t="str">
        <f>IF($I9415&lt;&gt;"",VLOOKUP($I9415,'Valid Values - Search'!$R$4:$T$4719,3,FALSE),"")</f>
        <v/>
      </c>
      <c r="AB9415" s="37" t="str">
        <f>IF($I9415&lt;&gt;"",VLOOKUP($I9415,'Valid Values - Search'!$R$4:$S$4719,2,FALSE),"")</f>
        <v/>
      </c>
      <c r="AC9415" s="38" t="str">
        <f t="shared" si="147"/>
        <v/>
      </c>
      <c r="AD9415" s="38"/>
    </row>
    <row r="9416" spans="1:30">
      <c r="A9416" s="46"/>
      <c r="B9416" s="47"/>
      <c r="C9416" s="49"/>
      <c r="D9416" s="41"/>
      <c r="E9416" s="41"/>
      <c r="F9416" s="41"/>
      <c r="G9416" s="50" t="str">
        <f>IF(A9416&lt;&gt;"",CONCATENATE(A9416,":",YEAR(B9416),IF(MONTH(B9416)&gt;9,MONTH(B9416),CONCATENATE(0,MONTH(B9416))),IF(DAY(B9416)&gt;9,DAY(B9416),CONCATENATE(0,DAY(B9416))),IF(HOUR(C9416)&gt;9,HOUR(C9416),CONCATENATE(0,HOUR(C9416))),IF(MINUTE(C9416)&gt;9,MINUTE(C9416),CONCATENATE(0,MINUTE(C9416))),":",VLOOKUP(F9416,'Valid Values - Results'!$D$4:$F$12,3,FALSE)),"")</f>
        <v/>
      </c>
      <c r="H9416" s="41"/>
      <c r="I9416" s="41"/>
      <c r="J9416" s="41"/>
      <c r="K9416" s="41"/>
      <c r="L9416" s="41"/>
      <c r="M9416" s="92"/>
      <c r="N9416" s="41"/>
      <c r="O9416" s="41"/>
      <c r="P9416" s="41"/>
      <c r="Q9416" s="41"/>
      <c r="R9416" s="41"/>
      <c r="S9416" s="41"/>
      <c r="T9416" s="41"/>
      <c r="U9416" s="47"/>
      <c r="V9416" s="49"/>
      <c r="W9416" s="41"/>
      <c r="X9416" s="41"/>
      <c r="Y9416" s="41"/>
      <c r="AA9416" s="37" t="str">
        <f>IF($I9416&lt;&gt;"",VLOOKUP($I9416,'Valid Values - Search'!$R$4:$T$4719,3,FALSE),"")</f>
        <v/>
      </c>
      <c r="AB9416" s="37" t="str">
        <f>IF($I9416&lt;&gt;"",VLOOKUP($I9416,'Valid Values - Search'!$R$4:$S$4719,2,FALSE),"")</f>
        <v/>
      </c>
      <c r="AC9416" s="38" t="str">
        <f t="shared" si="147"/>
        <v/>
      </c>
      <c r="AD9416" s="38"/>
    </row>
    <row r="9417" spans="1:30">
      <c r="A9417" s="46"/>
      <c r="B9417" s="47"/>
      <c r="C9417" s="49"/>
      <c r="D9417" s="41"/>
      <c r="E9417" s="41"/>
      <c r="F9417" s="41"/>
      <c r="G9417" s="50" t="str">
        <f>IF(A9417&lt;&gt;"",CONCATENATE(A9417,":",YEAR(B9417),IF(MONTH(B9417)&gt;9,MONTH(B9417),CONCATENATE(0,MONTH(B9417))),IF(DAY(B9417)&gt;9,DAY(B9417),CONCATENATE(0,DAY(B9417))),IF(HOUR(C9417)&gt;9,HOUR(C9417),CONCATENATE(0,HOUR(C9417))),IF(MINUTE(C9417)&gt;9,MINUTE(C9417),CONCATENATE(0,MINUTE(C9417))),":",VLOOKUP(F9417,'Valid Values - Results'!$D$4:$F$12,3,FALSE)),"")</f>
        <v/>
      </c>
      <c r="H9417" s="41"/>
      <c r="I9417" s="41"/>
      <c r="J9417" s="41"/>
      <c r="K9417" s="41"/>
      <c r="L9417" s="41"/>
      <c r="M9417" s="92"/>
      <c r="N9417" s="41"/>
      <c r="O9417" s="41"/>
      <c r="P9417" s="41"/>
      <c r="Q9417" s="41"/>
      <c r="R9417" s="41"/>
      <c r="S9417" s="41"/>
      <c r="T9417" s="41"/>
      <c r="U9417" s="47"/>
      <c r="V9417" s="49"/>
      <c r="W9417" s="41"/>
      <c r="X9417" s="41"/>
      <c r="Y9417" s="41"/>
      <c r="AA9417" s="37" t="str">
        <f>IF($I9417&lt;&gt;"",VLOOKUP($I9417,'Valid Values - Search'!$R$4:$T$4719,3,FALSE),"")</f>
        <v/>
      </c>
      <c r="AB9417" s="37" t="str">
        <f>IF($I9417&lt;&gt;"",VLOOKUP($I9417,'Valid Values - Search'!$R$4:$S$4719,2,FALSE),"")</f>
        <v/>
      </c>
      <c r="AC9417" s="38" t="str">
        <f t="shared" si="147"/>
        <v/>
      </c>
      <c r="AD9417" s="38"/>
    </row>
    <row r="9418" spans="1:30">
      <c r="A9418" s="46"/>
      <c r="B9418" s="47"/>
      <c r="C9418" s="49"/>
      <c r="D9418" s="41"/>
      <c r="E9418" s="41"/>
      <c r="F9418" s="41"/>
      <c r="G9418" s="50" t="str">
        <f>IF(A9418&lt;&gt;"",CONCATENATE(A9418,":",YEAR(B9418),IF(MONTH(B9418)&gt;9,MONTH(B9418),CONCATENATE(0,MONTH(B9418))),IF(DAY(B9418)&gt;9,DAY(B9418),CONCATENATE(0,DAY(B9418))),IF(HOUR(C9418)&gt;9,HOUR(C9418),CONCATENATE(0,HOUR(C9418))),IF(MINUTE(C9418)&gt;9,MINUTE(C9418),CONCATENATE(0,MINUTE(C9418))),":",VLOOKUP(F9418,'Valid Values - Results'!$D$4:$F$12,3,FALSE)),"")</f>
        <v/>
      </c>
      <c r="H9418" s="41"/>
      <c r="I9418" s="41"/>
      <c r="J9418" s="41"/>
      <c r="K9418" s="41"/>
      <c r="L9418" s="41"/>
      <c r="M9418" s="92"/>
      <c r="N9418" s="41"/>
      <c r="O9418" s="41"/>
      <c r="P9418" s="41"/>
      <c r="Q9418" s="41"/>
      <c r="R9418" s="41"/>
      <c r="S9418" s="41"/>
      <c r="T9418" s="41"/>
      <c r="U9418" s="47"/>
      <c r="V9418" s="49"/>
      <c r="W9418" s="41"/>
      <c r="X9418" s="41"/>
      <c r="Y9418" s="41"/>
      <c r="AA9418" s="37" t="str">
        <f>IF($I9418&lt;&gt;"",VLOOKUP($I9418,'Valid Values - Search'!$R$4:$T$4719,3,FALSE),"")</f>
        <v/>
      </c>
      <c r="AB9418" s="37" t="str">
        <f>IF($I9418&lt;&gt;"",VLOOKUP($I9418,'Valid Values - Search'!$R$4:$S$4719,2,FALSE),"")</f>
        <v/>
      </c>
      <c r="AC9418" s="38" t="str">
        <f t="shared" si="147"/>
        <v/>
      </c>
      <c r="AD9418" s="38"/>
    </row>
    <row r="9419" spans="1:30">
      <c r="A9419" s="46"/>
      <c r="B9419" s="47"/>
      <c r="C9419" s="49"/>
      <c r="D9419" s="41"/>
      <c r="E9419" s="41"/>
      <c r="F9419" s="41"/>
      <c r="G9419" s="50" t="str">
        <f>IF(A9419&lt;&gt;"",CONCATENATE(A9419,":",YEAR(B9419),IF(MONTH(B9419)&gt;9,MONTH(B9419),CONCATENATE(0,MONTH(B9419))),IF(DAY(B9419)&gt;9,DAY(B9419),CONCATENATE(0,DAY(B9419))),IF(HOUR(C9419)&gt;9,HOUR(C9419),CONCATENATE(0,HOUR(C9419))),IF(MINUTE(C9419)&gt;9,MINUTE(C9419),CONCATENATE(0,MINUTE(C9419))),":",VLOOKUP(F9419,'Valid Values - Results'!$D$4:$F$12,3,FALSE)),"")</f>
        <v/>
      </c>
      <c r="H9419" s="41"/>
      <c r="I9419" s="41"/>
      <c r="J9419" s="41"/>
      <c r="K9419" s="41"/>
      <c r="L9419" s="41"/>
      <c r="M9419" s="92"/>
      <c r="N9419" s="41"/>
      <c r="O9419" s="41"/>
      <c r="P9419" s="41"/>
      <c r="Q9419" s="41"/>
      <c r="R9419" s="41"/>
      <c r="S9419" s="41"/>
      <c r="T9419" s="41"/>
      <c r="U9419" s="47"/>
      <c r="V9419" s="49"/>
      <c r="W9419" s="41"/>
      <c r="X9419" s="41"/>
      <c r="Y9419" s="41"/>
      <c r="AA9419" s="37" t="str">
        <f>IF($I9419&lt;&gt;"",VLOOKUP($I9419,'Valid Values - Search'!$R$4:$T$4719,3,FALSE),"")</f>
        <v/>
      </c>
      <c r="AB9419" s="37" t="str">
        <f>IF($I9419&lt;&gt;"",VLOOKUP($I9419,'Valid Values - Search'!$R$4:$S$4719,2,FALSE),"")</f>
        <v/>
      </c>
      <c r="AC9419" s="38" t="str">
        <f t="shared" si="147"/>
        <v/>
      </c>
      <c r="AD9419" s="38"/>
    </row>
    <row r="9420" spans="1:30">
      <c r="A9420" s="46"/>
      <c r="B9420" s="47"/>
      <c r="C9420" s="49"/>
      <c r="D9420" s="41"/>
      <c r="E9420" s="41"/>
      <c r="F9420" s="41"/>
      <c r="G9420" s="50" t="str">
        <f>IF(A9420&lt;&gt;"",CONCATENATE(A9420,":",YEAR(B9420),IF(MONTH(B9420)&gt;9,MONTH(B9420),CONCATENATE(0,MONTH(B9420))),IF(DAY(B9420)&gt;9,DAY(B9420),CONCATENATE(0,DAY(B9420))),IF(HOUR(C9420)&gt;9,HOUR(C9420),CONCATENATE(0,HOUR(C9420))),IF(MINUTE(C9420)&gt;9,MINUTE(C9420),CONCATENATE(0,MINUTE(C9420))),":",VLOOKUP(F9420,'Valid Values - Results'!$D$4:$F$12,3,FALSE)),"")</f>
        <v/>
      </c>
      <c r="H9420" s="41"/>
      <c r="I9420" s="41"/>
      <c r="J9420" s="41"/>
      <c r="K9420" s="41"/>
      <c r="L9420" s="41"/>
      <c r="M9420" s="92"/>
      <c r="N9420" s="41"/>
      <c r="O9420" s="41"/>
      <c r="P9420" s="41"/>
      <c r="Q9420" s="41"/>
      <c r="R9420" s="41"/>
      <c r="S9420" s="41"/>
      <c r="T9420" s="41"/>
      <c r="U9420" s="47"/>
      <c r="V9420" s="49"/>
      <c r="W9420" s="41"/>
      <c r="X9420" s="41"/>
      <c r="Y9420" s="41"/>
      <c r="AA9420" s="37" t="str">
        <f>IF($I9420&lt;&gt;"",VLOOKUP($I9420,'Valid Values - Search'!$R$4:$T$4719,3,FALSE),"")</f>
        <v/>
      </c>
      <c r="AB9420" s="37" t="str">
        <f>IF($I9420&lt;&gt;"",VLOOKUP($I9420,'Valid Values - Search'!$R$4:$S$4719,2,FALSE),"")</f>
        <v/>
      </c>
      <c r="AC9420" s="38" t="str">
        <f t="shared" si="147"/>
        <v/>
      </c>
      <c r="AD9420" s="38"/>
    </row>
    <row r="9421" spans="1:30">
      <c r="A9421" s="46"/>
      <c r="B9421" s="47"/>
      <c r="C9421" s="49"/>
      <c r="D9421" s="41"/>
      <c r="E9421" s="41"/>
      <c r="F9421" s="41"/>
      <c r="G9421" s="50" t="str">
        <f>IF(A9421&lt;&gt;"",CONCATENATE(A9421,":",YEAR(B9421),IF(MONTH(B9421)&gt;9,MONTH(B9421),CONCATENATE(0,MONTH(B9421))),IF(DAY(B9421)&gt;9,DAY(B9421),CONCATENATE(0,DAY(B9421))),IF(HOUR(C9421)&gt;9,HOUR(C9421),CONCATENATE(0,HOUR(C9421))),IF(MINUTE(C9421)&gt;9,MINUTE(C9421),CONCATENATE(0,MINUTE(C9421))),":",VLOOKUP(F9421,'Valid Values - Results'!$D$4:$F$12,3,FALSE)),"")</f>
        <v/>
      </c>
      <c r="H9421" s="41"/>
      <c r="I9421" s="41"/>
      <c r="J9421" s="41"/>
      <c r="K9421" s="41"/>
      <c r="L9421" s="41"/>
      <c r="M9421" s="92"/>
      <c r="N9421" s="41"/>
      <c r="O9421" s="41"/>
      <c r="P9421" s="41"/>
      <c r="Q9421" s="41"/>
      <c r="R9421" s="41"/>
      <c r="S9421" s="41"/>
      <c r="T9421" s="41"/>
      <c r="U9421" s="47"/>
      <c r="V9421" s="49"/>
      <c r="W9421" s="41"/>
      <c r="X9421" s="41"/>
      <c r="Y9421" s="41"/>
      <c r="AA9421" s="37" t="str">
        <f>IF($I9421&lt;&gt;"",VLOOKUP($I9421,'Valid Values - Search'!$R$4:$T$4719,3,FALSE),"")</f>
        <v/>
      </c>
      <c r="AB9421" s="37" t="str">
        <f>IF($I9421&lt;&gt;"",VLOOKUP($I9421,'Valid Values - Search'!$R$4:$S$4719,2,FALSE),"")</f>
        <v/>
      </c>
      <c r="AC9421" s="38" t="str">
        <f t="shared" si="147"/>
        <v/>
      </c>
      <c r="AD9421" s="38"/>
    </row>
    <row r="9422" spans="1:30">
      <c r="A9422" s="46"/>
      <c r="B9422" s="47"/>
      <c r="C9422" s="49"/>
      <c r="D9422" s="41"/>
      <c r="E9422" s="41"/>
      <c r="F9422" s="41"/>
      <c r="G9422" s="50" t="str">
        <f>IF(A9422&lt;&gt;"",CONCATENATE(A9422,":",YEAR(B9422),IF(MONTH(B9422)&gt;9,MONTH(B9422),CONCATENATE(0,MONTH(B9422))),IF(DAY(B9422)&gt;9,DAY(B9422),CONCATENATE(0,DAY(B9422))),IF(HOUR(C9422)&gt;9,HOUR(C9422),CONCATENATE(0,HOUR(C9422))),IF(MINUTE(C9422)&gt;9,MINUTE(C9422),CONCATENATE(0,MINUTE(C9422))),":",VLOOKUP(F9422,'Valid Values - Results'!$D$4:$F$12,3,FALSE)),"")</f>
        <v/>
      </c>
      <c r="H9422" s="41"/>
      <c r="I9422" s="41"/>
      <c r="J9422" s="41"/>
      <c r="K9422" s="41"/>
      <c r="L9422" s="41"/>
      <c r="M9422" s="92"/>
      <c r="N9422" s="41"/>
      <c r="O9422" s="41"/>
      <c r="P9422" s="41"/>
      <c r="Q9422" s="41"/>
      <c r="R9422" s="41"/>
      <c r="S9422" s="41"/>
      <c r="T9422" s="41"/>
      <c r="U9422" s="47"/>
      <c r="V9422" s="49"/>
      <c r="W9422" s="41"/>
      <c r="X9422" s="41"/>
      <c r="Y9422" s="41"/>
      <c r="AA9422" s="37" t="str">
        <f>IF($I9422&lt;&gt;"",VLOOKUP($I9422,'Valid Values - Search'!$R$4:$T$4719,3,FALSE),"")</f>
        <v/>
      </c>
      <c r="AB9422" s="37" t="str">
        <f>IF($I9422&lt;&gt;"",VLOOKUP($I9422,'Valid Values - Search'!$R$4:$S$4719,2,FALSE),"")</f>
        <v/>
      </c>
      <c r="AC9422" s="38" t="str">
        <f t="shared" si="147"/>
        <v/>
      </c>
      <c r="AD9422" s="38"/>
    </row>
    <row r="9423" spans="1:30">
      <c r="A9423" s="46"/>
      <c r="B9423" s="47"/>
      <c r="C9423" s="49"/>
      <c r="D9423" s="41"/>
      <c r="E9423" s="41"/>
      <c r="F9423" s="41"/>
      <c r="G9423" s="50" t="str">
        <f>IF(A9423&lt;&gt;"",CONCATENATE(A9423,":",YEAR(B9423),IF(MONTH(B9423)&gt;9,MONTH(B9423),CONCATENATE(0,MONTH(B9423))),IF(DAY(B9423)&gt;9,DAY(B9423),CONCATENATE(0,DAY(B9423))),IF(HOUR(C9423)&gt;9,HOUR(C9423),CONCATENATE(0,HOUR(C9423))),IF(MINUTE(C9423)&gt;9,MINUTE(C9423),CONCATENATE(0,MINUTE(C9423))),":",VLOOKUP(F9423,'Valid Values - Results'!$D$4:$F$12,3,FALSE)),"")</f>
        <v/>
      </c>
      <c r="H9423" s="41"/>
      <c r="I9423" s="41"/>
      <c r="J9423" s="41"/>
      <c r="K9423" s="41"/>
      <c r="L9423" s="41"/>
      <c r="M9423" s="92"/>
      <c r="N9423" s="41"/>
      <c r="O9423" s="41"/>
      <c r="P9423" s="41"/>
      <c r="Q9423" s="41"/>
      <c r="R9423" s="41"/>
      <c r="S9423" s="41"/>
      <c r="T9423" s="41"/>
      <c r="U9423" s="47"/>
      <c r="V9423" s="49"/>
      <c r="W9423" s="41"/>
      <c r="X9423" s="41"/>
      <c r="Y9423" s="41"/>
      <c r="AA9423" s="37" t="str">
        <f>IF($I9423&lt;&gt;"",VLOOKUP($I9423,'Valid Values - Search'!$R$4:$T$4719,3,FALSE),"")</f>
        <v/>
      </c>
      <c r="AB9423" s="37" t="str">
        <f>IF($I9423&lt;&gt;"",VLOOKUP($I9423,'Valid Values - Search'!$R$4:$S$4719,2,FALSE),"")</f>
        <v/>
      </c>
      <c r="AC9423" s="38" t="str">
        <f t="shared" si="147"/>
        <v/>
      </c>
      <c r="AD9423" s="38"/>
    </row>
    <row r="9424" spans="1:30">
      <c r="A9424" s="46"/>
      <c r="B9424" s="47"/>
      <c r="C9424" s="49"/>
      <c r="D9424" s="41"/>
      <c r="E9424" s="41"/>
      <c r="F9424" s="41"/>
      <c r="G9424" s="50" t="str">
        <f>IF(A9424&lt;&gt;"",CONCATENATE(A9424,":",YEAR(B9424),IF(MONTH(B9424)&gt;9,MONTH(B9424),CONCATENATE(0,MONTH(B9424))),IF(DAY(B9424)&gt;9,DAY(B9424),CONCATENATE(0,DAY(B9424))),IF(HOUR(C9424)&gt;9,HOUR(C9424),CONCATENATE(0,HOUR(C9424))),IF(MINUTE(C9424)&gt;9,MINUTE(C9424),CONCATENATE(0,MINUTE(C9424))),":",VLOOKUP(F9424,'Valid Values - Results'!$D$4:$F$12,3,FALSE)),"")</f>
        <v/>
      </c>
      <c r="H9424" s="41"/>
      <c r="I9424" s="41"/>
      <c r="J9424" s="41"/>
      <c r="K9424" s="41"/>
      <c r="L9424" s="41"/>
      <c r="M9424" s="92"/>
      <c r="N9424" s="41"/>
      <c r="O9424" s="41"/>
      <c r="P9424" s="41"/>
      <c r="Q9424" s="41"/>
      <c r="R9424" s="41"/>
      <c r="S9424" s="41"/>
      <c r="T9424" s="41"/>
      <c r="U9424" s="47"/>
      <c r="V9424" s="49"/>
      <c r="W9424" s="41"/>
      <c r="X9424" s="41"/>
      <c r="Y9424" s="41"/>
      <c r="AA9424" s="37" t="str">
        <f>IF($I9424&lt;&gt;"",VLOOKUP($I9424,'Valid Values - Search'!$R$4:$T$4719,3,FALSE),"")</f>
        <v/>
      </c>
      <c r="AB9424" s="37" t="str">
        <f>IF($I9424&lt;&gt;"",VLOOKUP($I9424,'Valid Values - Search'!$R$4:$S$4719,2,FALSE),"")</f>
        <v/>
      </c>
      <c r="AC9424" s="38" t="str">
        <f t="shared" si="147"/>
        <v/>
      </c>
      <c r="AD9424" s="38"/>
    </row>
    <row r="9425" spans="1:30">
      <c r="A9425" s="46"/>
      <c r="B9425" s="47"/>
      <c r="C9425" s="49"/>
      <c r="D9425" s="41"/>
      <c r="E9425" s="41"/>
      <c r="F9425" s="41"/>
      <c r="G9425" s="50" t="str">
        <f>IF(A9425&lt;&gt;"",CONCATENATE(A9425,":",YEAR(B9425),IF(MONTH(B9425)&gt;9,MONTH(B9425),CONCATENATE(0,MONTH(B9425))),IF(DAY(B9425)&gt;9,DAY(B9425),CONCATENATE(0,DAY(B9425))),IF(HOUR(C9425)&gt;9,HOUR(C9425),CONCATENATE(0,HOUR(C9425))),IF(MINUTE(C9425)&gt;9,MINUTE(C9425),CONCATENATE(0,MINUTE(C9425))),":",VLOOKUP(F9425,'Valid Values - Results'!$D$4:$F$12,3,FALSE)),"")</f>
        <v/>
      </c>
      <c r="H9425" s="41"/>
      <c r="I9425" s="41"/>
      <c r="J9425" s="41"/>
      <c r="K9425" s="41"/>
      <c r="L9425" s="41"/>
      <c r="M9425" s="92"/>
      <c r="N9425" s="41"/>
      <c r="O9425" s="41"/>
      <c r="P9425" s="41"/>
      <c r="Q9425" s="41"/>
      <c r="R9425" s="41"/>
      <c r="S9425" s="41"/>
      <c r="T9425" s="41"/>
      <c r="U9425" s="47"/>
      <c r="V9425" s="49"/>
      <c r="W9425" s="41"/>
      <c r="X9425" s="41"/>
      <c r="Y9425" s="41"/>
      <c r="AA9425" s="37" t="str">
        <f>IF($I9425&lt;&gt;"",VLOOKUP($I9425,'Valid Values - Search'!$R$4:$T$4719,3,FALSE),"")</f>
        <v/>
      </c>
      <c r="AB9425" s="37" t="str">
        <f>IF($I9425&lt;&gt;"",VLOOKUP($I9425,'Valid Values - Search'!$R$4:$S$4719,2,FALSE),"")</f>
        <v/>
      </c>
      <c r="AC9425" s="38" t="str">
        <f t="shared" si="147"/>
        <v/>
      </c>
      <c r="AD9425" s="38"/>
    </row>
    <row r="9426" spans="1:30">
      <c r="A9426" s="46"/>
      <c r="B9426" s="47"/>
      <c r="C9426" s="49"/>
      <c r="D9426" s="41"/>
      <c r="E9426" s="41"/>
      <c r="F9426" s="41"/>
      <c r="G9426" s="50" t="str">
        <f>IF(A9426&lt;&gt;"",CONCATENATE(A9426,":",YEAR(B9426),IF(MONTH(B9426)&gt;9,MONTH(B9426),CONCATENATE(0,MONTH(B9426))),IF(DAY(B9426)&gt;9,DAY(B9426),CONCATENATE(0,DAY(B9426))),IF(HOUR(C9426)&gt;9,HOUR(C9426),CONCATENATE(0,HOUR(C9426))),IF(MINUTE(C9426)&gt;9,MINUTE(C9426),CONCATENATE(0,MINUTE(C9426))),":",VLOOKUP(F9426,'Valid Values - Results'!$D$4:$F$12,3,FALSE)),"")</f>
        <v/>
      </c>
      <c r="H9426" s="41"/>
      <c r="I9426" s="41"/>
      <c r="J9426" s="41"/>
      <c r="K9426" s="41"/>
      <c r="L9426" s="41"/>
      <c r="M9426" s="92"/>
      <c r="N9426" s="41"/>
      <c r="O9426" s="41"/>
      <c r="P9426" s="41"/>
      <c r="Q9426" s="41"/>
      <c r="R9426" s="41"/>
      <c r="S9426" s="41"/>
      <c r="T9426" s="41"/>
      <c r="U9426" s="47"/>
      <c r="V9426" s="49"/>
      <c r="W9426" s="41"/>
      <c r="X9426" s="41"/>
      <c r="Y9426" s="41"/>
      <c r="AA9426" s="37" t="str">
        <f>IF($I9426&lt;&gt;"",VLOOKUP($I9426,'Valid Values - Search'!$R$4:$T$4719,3,FALSE),"")</f>
        <v/>
      </c>
      <c r="AB9426" s="37" t="str">
        <f>IF($I9426&lt;&gt;"",VLOOKUP($I9426,'Valid Values - Search'!$R$4:$S$4719,2,FALSE),"")</f>
        <v/>
      </c>
      <c r="AC9426" s="38" t="str">
        <f t="shared" si="147"/>
        <v/>
      </c>
      <c r="AD9426" s="38"/>
    </row>
    <row r="9427" spans="1:30">
      <c r="A9427" s="46"/>
      <c r="B9427" s="47"/>
      <c r="C9427" s="49"/>
      <c r="D9427" s="41"/>
      <c r="E9427" s="41"/>
      <c r="F9427" s="41"/>
      <c r="G9427" s="50" t="str">
        <f>IF(A9427&lt;&gt;"",CONCATENATE(A9427,":",YEAR(B9427),IF(MONTH(B9427)&gt;9,MONTH(B9427),CONCATENATE(0,MONTH(B9427))),IF(DAY(B9427)&gt;9,DAY(B9427),CONCATENATE(0,DAY(B9427))),IF(HOUR(C9427)&gt;9,HOUR(C9427),CONCATENATE(0,HOUR(C9427))),IF(MINUTE(C9427)&gt;9,MINUTE(C9427),CONCATENATE(0,MINUTE(C9427))),":",VLOOKUP(F9427,'Valid Values - Results'!$D$4:$F$12,3,FALSE)),"")</f>
        <v/>
      </c>
      <c r="H9427" s="41"/>
      <c r="I9427" s="41"/>
      <c r="J9427" s="41"/>
      <c r="K9427" s="41"/>
      <c r="L9427" s="41"/>
      <c r="M9427" s="92"/>
      <c r="N9427" s="41"/>
      <c r="O9427" s="41"/>
      <c r="P9427" s="41"/>
      <c r="Q9427" s="41"/>
      <c r="R9427" s="41"/>
      <c r="S9427" s="41"/>
      <c r="T9427" s="41"/>
      <c r="U9427" s="47"/>
      <c r="V9427" s="49"/>
      <c r="W9427" s="41"/>
      <c r="X9427" s="41"/>
      <c r="Y9427" s="41"/>
      <c r="AA9427" s="37" t="str">
        <f>IF($I9427&lt;&gt;"",VLOOKUP($I9427,'Valid Values - Search'!$R$4:$T$4719,3,FALSE),"")</f>
        <v/>
      </c>
      <c r="AB9427" s="37" t="str">
        <f>IF($I9427&lt;&gt;"",VLOOKUP($I9427,'Valid Values - Search'!$R$4:$S$4719,2,FALSE),"")</f>
        <v/>
      </c>
      <c r="AC9427" s="38" t="str">
        <f t="shared" si="147"/>
        <v/>
      </c>
      <c r="AD9427" s="38"/>
    </row>
    <row r="9428" spans="1:30">
      <c r="A9428" s="46"/>
      <c r="B9428" s="47"/>
      <c r="C9428" s="49"/>
      <c r="D9428" s="41"/>
      <c r="E9428" s="41"/>
      <c r="F9428" s="41"/>
      <c r="G9428" s="50" t="str">
        <f>IF(A9428&lt;&gt;"",CONCATENATE(A9428,":",YEAR(B9428),IF(MONTH(B9428)&gt;9,MONTH(B9428),CONCATENATE(0,MONTH(B9428))),IF(DAY(B9428)&gt;9,DAY(B9428),CONCATENATE(0,DAY(B9428))),IF(HOUR(C9428)&gt;9,HOUR(C9428),CONCATENATE(0,HOUR(C9428))),IF(MINUTE(C9428)&gt;9,MINUTE(C9428),CONCATENATE(0,MINUTE(C9428))),":",VLOOKUP(F9428,'Valid Values - Results'!$D$4:$F$12,3,FALSE)),"")</f>
        <v/>
      </c>
      <c r="H9428" s="41"/>
      <c r="I9428" s="41"/>
      <c r="J9428" s="41"/>
      <c r="K9428" s="41"/>
      <c r="L9428" s="41"/>
      <c r="M9428" s="92"/>
      <c r="N9428" s="41"/>
      <c r="O9428" s="41"/>
      <c r="P9428" s="41"/>
      <c r="Q9428" s="41"/>
      <c r="R9428" s="41"/>
      <c r="S9428" s="41"/>
      <c r="T9428" s="41"/>
      <c r="U9428" s="47"/>
      <c r="V9428" s="49"/>
      <c r="W9428" s="41"/>
      <c r="X9428" s="41"/>
      <c r="Y9428" s="41"/>
      <c r="AA9428" s="37" t="str">
        <f>IF($I9428&lt;&gt;"",VLOOKUP($I9428,'Valid Values - Search'!$R$4:$T$4719,3,FALSE),"")</f>
        <v/>
      </c>
      <c r="AB9428" s="37" t="str">
        <f>IF($I9428&lt;&gt;"",VLOOKUP($I9428,'Valid Values - Search'!$R$4:$S$4719,2,FALSE),"")</f>
        <v/>
      </c>
      <c r="AC9428" s="38" t="str">
        <f t="shared" si="147"/>
        <v/>
      </c>
      <c r="AD9428" s="38"/>
    </row>
    <row r="9429" spans="1:30">
      <c r="A9429" s="46"/>
      <c r="B9429" s="47"/>
      <c r="C9429" s="49"/>
      <c r="D9429" s="41"/>
      <c r="E9429" s="41"/>
      <c r="F9429" s="41"/>
      <c r="G9429" s="50" t="str">
        <f>IF(A9429&lt;&gt;"",CONCATENATE(A9429,":",YEAR(B9429),IF(MONTH(B9429)&gt;9,MONTH(B9429),CONCATENATE(0,MONTH(B9429))),IF(DAY(B9429)&gt;9,DAY(B9429),CONCATENATE(0,DAY(B9429))),IF(HOUR(C9429)&gt;9,HOUR(C9429),CONCATENATE(0,HOUR(C9429))),IF(MINUTE(C9429)&gt;9,MINUTE(C9429),CONCATENATE(0,MINUTE(C9429))),":",VLOOKUP(F9429,'Valid Values - Results'!$D$4:$F$12,3,FALSE)),"")</f>
        <v/>
      </c>
      <c r="H9429" s="41"/>
      <c r="I9429" s="41"/>
      <c r="J9429" s="41"/>
      <c r="K9429" s="41"/>
      <c r="L9429" s="41"/>
      <c r="M9429" s="92"/>
      <c r="N9429" s="41"/>
      <c r="O9429" s="41"/>
      <c r="P9429" s="41"/>
      <c r="Q9429" s="41"/>
      <c r="R9429" s="41"/>
      <c r="S9429" s="41"/>
      <c r="T9429" s="41"/>
      <c r="U9429" s="47"/>
      <c r="V9429" s="49"/>
      <c r="W9429" s="41"/>
      <c r="X9429" s="41"/>
      <c r="Y9429" s="41"/>
      <c r="AA9429" s="37" t="str">
        <f>IF($I9429&lt;&gt;"",VLOOKUP($I9429,'Valid Values - Search'!$R$4:$T$4719,3,FALSE),"")</f>
        <v/>
      </c>
      <c r="AB9429" s="37" t="str">
        <f>IF($I9429&lt;&gt;"",VLOOKUP($I9429,'Valid Values - Search'!$R$4:$S$4719,2,FALSE),"")</f>
        <v/>
      </c>
      <c r="AC9429" s="38" t="str">
        <f t="shared" si="147"/>
        <v/>
      </c>
      <c r="AD9429" s="38"/>
    </row>
    <row r="9430" spans="1:30">
      <c r="A9430" s="46"/>
      <c r="B9430" s="47"/>
      <c r="C9430" s="49"/>
      <c r="D9430" s="41"/>
      <c r="E9430" s="41"/>
      <c r="F9430" s="41"/>
      <c r="G9430" s="50" t="str">
        <f>IF(A9430&lt;&gt;"",CONCATENATE(A9430,":",YEAR(B9430),IF(MONTH(B9430)&gt;9,MONTH(B9430),CONCATENATE(0,MONTH(B9430))),IF(DAY(B9430)&gt;9,DAY(B9430),CONCATENATE(0,DAY(B9430))),IF(HOUR(C9430)&gt;9,HOUR(C9430),CONCATENATE(0,HOUR(C9430))),IF(MINUTE(C9430)&gt;9,MINUTE(C9430),CONCATENATE(0,MINUTE(C9430))),":",VLOOKUP(F9430,'Valid Values - Results'!$D$4:$F$12,3,FALSE)),"")</f>
        <v/>
      </c>
      <c r="H9430" s="41"/>
      <c r="I9430" s="41"/>
      <c r="J9430" s="41"/>
      <c r="K9430" s="41"/>
      <c r="L9430" s="41"/>
      <c r="M9430" s="92"/>
      <c r="N9430" s="41"/>
      <c r="O9430" s="41"/>
      <c r="P9430" s="41"/>
      <c r="Q9430" s="41"/>
      <c r="R9430" s="41"/>
      <c r="S9430" s="41"/>
      <c r="T9430" s="41"/>
      <c r="U9430" s="47"/>
      <c r="V9430" s="49"/>
      <c r="W9430" s="41"/>
      <c r="X9430" s="41"/>
      <c r="Y9430" s="41"/>
      <c r="AA9430" s="37" t="str">
        <f>IF($I9430&lt;&gt;"",VLOOKUP($I9430,'Valid Values - Search'!$R$4:$T$4719,3,FALSE),"")</f>
        <v/>
      </c>
      <c r="AB9430" s="37" t="str">
        <f>IF($I9430&lt;&gt;"",VLOOKUP($I9430,'Valid Values - Search'!$R$4:$S$4719,2,FALSE),"")</f>
        <v/>
      </c>
      <c r="AC9430" s="38" t="str">
        <f t="shared" si="147"/>
        <v/>
      </c>
      <c r="AD9430" s="38"/>
    </row>
    <row r="9431" spans="1:30">
      <c r="A9431" s="46"/>
      <c r="B9431" s="47"/>
      <c r="C9431" s="49"/>
      <c r="D9431" s="41"/>
      <c r="E9431" s="41"/>
      <c r="F9431" s="41"/>
      <c r="G9431" s="50" t="str">
        <f>IF(A9431&lt;&gt;"",CONCATENATE(A9431,":",YEAR(B9431),IF(MONTH(B9431)&gt;9,MONTH(B9431),CONCATENATE(0,MONTH(B9431))),IF(DAY(B9431)&gt;9,DAY(B9431),CONCATENATE(0,DAY(B9431))),IF(HOUR(C9431)&gt;9,HOUR(C9431),CONCATENATE(0,HOUR(C9431))),IF(MINUTE(C9431)&gt;9,MINUTE(C9431),CONCATENATE(0,MINUTE(C9431))),":",VLOOKUP(F9431,'Valid Values - Results'!$D$4:$F$12,3,FALSE)),"")</f>
        <v/>
      </c>
      <c r="H9431" s="41"/>
      <c r="I9431" s="41"/>
      <c r="J9431" s="41"/>
      <c r="K9431" s="41"/>
      <c r="L9431" s="41"/>
      <c r="M9431" s="92"/>
      <c r="N9431" s="41"/>
      <c r="O9431" s="41"/>
      <c r="P9431" s="41"/>
      <c r="Q9431" s="41"/>
      <c r="R9431" s="41"/>
      <c r="S9431" s="41"/>
      <c r="T9431" s="41"/>
      <c r="U9431" s="47"/>
      <c r="V9431" s="49"/>
      <c r="W9431" s="41"/>
      <c r="X9431" s="41"/>
      <c r="Y9431" s="41"/>
      <c r="AA9431" s="37" t="str">
        <f>IF($I9431&lt;&gt;"",VLOOKUP($I9431,'Valid Values - Search'!$R$4:$T$4719,3,FALSE),"")</f>
        <v/>
      </c>
      <c r="AB9431" s="37" t="str">
        <f>IF($I9431&lt;&gt;"",VLOOKUP($I9431,'Valid Values - Search'!$R$4:$S$4719,2,FALSE),"")</f>
        <v/>
      </c>
      <c r="AC9431" s="38" t="str">
        <f t="shared" si="147"/>
        <v/>
      </c>
      <c r="AD9431" s="38"/>
    </row>
    <row r="9432" spans="1:30">
      <c r="A9432" s="46"/>
      <c r="B9432" s="47"/>
      <c r="C9432" s="49"/>
      <c r="D9432" s="41"/>
      <c r="E9432" s="41"/>
      <c r="F9432" s="41"/>
      <c r="G9432" s="50" t="str">
        <f>IF(A9432&lt;&gt;"",CONCATENATE(A9432,":",YEAR(B9432),IF(MONTH(B9432)&gt;9,MONTH(B9432),CONCATENATE(0,MONTH(B9432))),IF(DAY(B9432)&gt;9,DAY(B9432),CONCATENATE(0,DAY(B9432))),IF(HOUR(C9432)&gt;9,HOUR(C9432),CONCATENATE(0,HOUR(C9432))),IF(MINUTE(C9432)&gt;9,MINUTE(C9432),CONCATENATE(0,MINUTE(C9432))),":",VLOOKUP(F9432,'Valid Values - Results'!$D$4:$F$12,3,FALSE)),"")</f>
        <v/>
      </c>
      <c r="H9432" s="41"/>
      <c r="I9432" s="41"/>
      <c r="J9432" s="41"/>
      <c r="K9432" s="41"/>
      <c r="L9432" s="41"/>
      <c r="M9432" s="92"/>
      <c r="N9432" s="41"/>
      <c r="O9432" s="41"/>
      <c r="P9432" s="41"/>
      <c r="Q9432" s="41"/>
      <c r="R9432" s="41"/>
      <c r="S9432" s="41"/>
      <c r="T9432" s="41"/>
      <c r="U9432" s="47"/>
      <c r="V9432" s="49"/>
      <c r="W9432" s="41"/>
      <c r="X9432" s="41"/>
      <c r="Y9432" s="41"/>
      <c r="AA9432" s="37" t="str">
        <f>IF($I9432&lt;&gt;"",VLOOKUP($I9432,'Valid Values - Search'!$R$4:$T$4719,3,FALSE),"")</f>
        <v/>
      </c>
      <c r="AB9432" s="37" t="str">
        <f>IF($I9432&lt;&gt;"",VLOOKUP($I9432,'Valid Values - Search'!$R$4:$S$4719,2,FALSE),"")</f>
        <v/>
      </c>
      <c r="AC9432" s="38" t="str">
        <f t="shared" si="147"/>
        <v/>
      </c>
      <c r="AD9432" s="38"/>
    </row>
    <row r="9433" spans="1:30">
      <c r="A9433" s="46"/>
      <c r="B9433" s="47"/>
      <c r="C9433" s="49"/>
      <c r="D9433" s="41"/>
      <c r="E9433" s="41"/>
      <c r="F9433" s="41"/>
      <c r="G9433" s="50" t="str">
        <f>IF(A9433&lt;&gt;"",CONCATENATE(A9433,":",YEAR(B9433),IF(MONTH(B9433)&gt;9,MONTH(B9433),CONCATENATE(0,MONTH(B9433))),IF(DAY(B9433)&gt;9,DAY(B9433),CONCATENATE(0,DAY(B9433))),IF(HOUR(C9433)&gt;9,HOUR(C9433),CONCATENATE(0,HOUR(C9433))),IF(MINUTE(C9433)&gt;9,MINUTE(C9433),CONCATENATE(0,MINUTE(C9433))),":",VLOOKUP(F9433,'Valid Values - Results'!$D$4:$F$12,3,FALSE)),"")</f>
        <v/>
      </c>
      <c r="H9433" s="41"/>
      <c r="I9433" s="41"/>
      <c r="J9433" s="41"/>
      <c r="K9433" s="41"/>
      <c r="L9433" s="41"/>
      <c r="M9433" s="92"/>
      <c r="N9433" s="41"/>
      <c r="O9433" s="41"/>
      <c r="P9433" s="41"/>
      <c r="Q9433" s="41"/>
      <c r="R9433" s="41"/>
      <c r="S9433" s="41"/>
      <c r="T9433" s="41"/>
      <c r="U9433" s="47"/>
      <c r="V9433" s="49"/>
      <c r="W9433" s="41"/>
      <c r="X9433" s="41"/>
      <c r="Y9433" s="41"/>
      <c r="AA9433" s="37" t="str">
        <f>IF($I9433&lt;&gt;"",VLOOKUP($I9433,'Valid Values - Search'!$R$4:$T$4719,3,FALSE),"")</f>
        <v/>
      </c>
      <c r="AB9433" s="37" t="str">
        <f>IF($I9433&lt;&gt;"",VLOOKUP($I9433,'Valid Values - Search'!$R$4:$S$4719,2,FALSE),"")</f>
        <v/>
      </c>
      <c r="AC9433" s="38" t="str">
        <f t="shared" si="147"/>
        <v/>
      </c>
      <c r="AD9433" s="38"/>
    </row>
    <row r="9434" spans="1:30">
      <c r="A9434" s="46"/>
      <c r="B9434" s="47"/>
      <c r="C9434" s="49"/>
      <c r="D9434" s="41"/>
      <c r="E9434" s="41"/>
      <c r="F9434" s="41"/>
      <c r="G9434" s="50" t="str">
        <f>IF(A9434&lt;&gt;"",CONCATENATE(A9434,":",YEAR(B9434),IF(MONTH(B9434)&gt;9,MONTH(B9434),CONCATENATE(0,MONTH(B9434))),IF(DAY(B9434)&gt;9,DAY(B9434),CONCATENATE(0,DAY(B9434))),IF(HOUR(C9434)&gt;9,HOUR(C9434),CONCATENATE(0,HOUR(C9434))),IF(MINUTE(C9434)&gt;9,MINUTE(C9434),CONCATENATE(0,MINUTE(C9434))),":",VLOOKUP(F9434,'Valid Values - Results'!$D$4:$F$12,3,FALSE)),"")</f>
        <v/>
      </c>
      <c r="H9434" s="41"/>
      <c r="I9434" s="41"/>
      <c r="J9434" s="41"/>
      <c r="K9434" s="41"/>
      <c r="L9434" s="41"/>
      <c r="M9434" s="92"/>
      <c r="N9434" s="41"/>
      <c r="O9434" s="41"/>
      <c r="P9434" s="41"/>
      <c r="Q9434" s="41"/>
      <c r="R9434" s="41"/>
      <c r="S9434" s="41"/>
      <c r="T9434" s="41"/>
      <c r="U9434" s="47"/>
      <c r="V9434" s="49"/>
      <c r="W9434" s="41"/>
      <c r="X9434" s="41"/>
      <c r="Y9434" s="41"/>
      <c r="AA9434" s="37" t="str">
        <f>IF($I9434&lt;&gt;"",VLOOKUP($I9434,'Valid Values - Search'!$R$4:$T$4719,3,FALSE),"")</f>
        <v/>
      </c>
      <c r="AB9434" s="37" t="str">
        <f>IF($I9434&lt;&gt;"",VLOOKUP($I9434,'Valid Values - Search'!$R$4:$S$4719,2,FALSE),"")</f>
        <v/>
      </c>
      <c r="AC9434" s="38" t="str">
        <f t="shared" si="147"/>
        <v/>
      </c>
      <c r="AD9434" s="38"/>
    </row>
    <row r="9435" spans="1:30">
      <c r="A9435" s="46"/>
      <c r="B9435" s="47"/>
      <c r="C9435" s="49"/>
      <c r="D9435" s="41"/>
      <c r="E9435" s="41"/>
      <c r="F9435" s="41"/>
      <c r="G9435" s="50" t="str">
        <f>IF(A9435&lt;&gt;"",CONCATENATE(A9435,":",YEAR(B9435),IF(MONTH(B9435)&gt;9,MONTH(B9435),CONCATENATE(0,MONTH(B9435))),IF(DAY(B9435)&gt;9,DAY(B9435),CONCATENATE(0,DAY(B9435))),IF(HOUR(C9435)&gt;9,HOUR(C9435),CONCATENATE(0,HOUR(C9435))),IF(MINUTE(C9435)&gt;9,MINUTE(C9435),CONCATENATE(0,MINUTE(C9435))),":",VLOOKUP(F9435,'Valid Values - Results'!$D$4:$F$12,3,FALSE)),"")</f>
        <v/>
      </c>
      <c r="H9435" s="41"/>
      <c r="I9435" s="41"/>
      <c r="J9435" s="41"/>
      <c r="K9435" s="41"/>
      <c r="L9435" s="41"/>
      <c r="M9435" s="92"/>
      <c r="N9435" s="41"/>
      <c r="O9435" s="41"/>
      <c r="P9435" s="41"/>
      <c r="Q9435" s="41"/>
      <c r="R9435" s="41"/>
      <c r="S9435" s="41"/>
      <c r="T9435" s="41"/>
      <c r="U9435" s="47"/>
      <c r="V9435" s="49"/>
      <c r="W9435" s="41"/>
      <c r="X9435" s="41"/>
      <c r="Y9435" s="41"/>
      <c r="AA9435" s="37" t="str">
        <f>IF($I9435&lt;&gt;"",VLOOKUP($I9435,'Valid Values - Search'!$R$4:$T$4719,3,FALSE),"")</f>
        <v/>
      </c>
      <c r="AB9435" s="37" t="str">
        <f>IF($I9435&lt;&gt;"",VLOOKUP($I9435,'Valid Values - Search'!$R$4:$S$4719,2,FALSE),"")</f>
        <v/>
      </c>
      <c r="AC9435" s="38" t="str">
        <f t="shared" si="147"/>
        <v/>
      </c>
      <c r="AD9435" s="38"/>
    </row>
    <row r="9436" spans="1:30">
      <c r="A9436" s="46"/>
      <c r="B9436" s="47"/>
      <c r="C9436" s="49"/>
      <c r="D9436" s="41"/>
      <c r="E9436" s="41"/>
      <c r="F9436" s="41"/>
      <c r="G9436" s="50" t="str">
        <f>IF(A9436&lt;&gt;"",CONCATENATE(A9436,":",YEAR(B9436),IF(MONTH(B9436)&gt;9,MONTH(B9436),CONCATENATE(0,MONTH(B9436))),IF(DAY(B9436)&gt;9,DAY(B9436),CONCATENATE(0,DAY(B9436))),IF(HOUR(C9436)&gt;9,HOUR(C9436),CONCATENATE(0,HOUR(C9436))),IF(MINUTE(C9436)&gt;9,MINUTE(C9436),CONCATENATE(0,MINUTE(C9436))),":",VLOOKUP(F9436,'Valid Values - Results'!$D$4:$F$12,3,FALSE)),"")</f>
        <v/>
      </c>
      <c r="H9436" s="41"/>
      <c r="I9436" s="41"/>
      <c r="J9436" s="41"/>
      <c r="K9436" s="41"/>
      <c r="L9436" s="41"/>
      <c r="M9436" s="92"/>
      <c r="N9436" s="41"/>
      <c r="O9436" s="41"/>
      <c r="P9436" s="41"/>
      <c r="Q9436" s="41"/>
      <c r="R9436" s="41"/>
      <c r="S9436" s="41"/>
      <c r="T9436" s="41"/>
      <c r="U9436" s="47"/>
      <c r="V9436" s="49"/>
      <c r="W9436" s="41"/>
      <c r="X9436" s="41"/>
      <c r="Y9436" s="41"/>
      <c r="AA9436" s="37" t="str">
        <f>IF($I9436&lt;&gt;"",VLOOKUP($I9436,'Valid Values - Search'!$R$4:$T$4719,3,FALSE),"")</f>
        <v/>
      </c>
      <c r="AB9436" s="37" t="str">
        <f>IF($I9436&lt;&gt;"",VLOOKUP($I9436,'Valid Values - Search'!$R$4:$S$4719,2,FALSE),"")</f>
        <v/>
      </c>
      <c r="AC9436" s="38" t="str">
        <f t="shared" si="147"/>
        <v/>
      </c>
      <c r="AD9436" s="38"/>
    </row>
    <row r="9437" spans="1:30">
      <c r="A9437" s="46"/>
      <c r="B9437" s="47"/>
      <c r="C9437" s="49"/>
      <c r="D9437" s="41"/>
      <c r="E9437" s="41"/>
      <c r="F9437" s="41"/>
      <c r="G9437" s="50" t="str">
        <f>IF(A9437&lt;&gt;"",CONCATENATE(A9437,":",YEAR(B9437),IF(MONTH(B9437)&gt;9,MONTH(B9437),CONCATENATE(0,MONTH(B9437))),IF(DAY(B9437)&gt;9,DAY(B9437),CONCATENATE(0,DAY(B9437))),IF(HOUR(C9437)&gt;9,HOUR(C9437),CONCATENATE(0,HOUR(C9437))),IF(MINUTE(C9437)&gt;9,MINUTE(C9437),CONCATENATE(0,MINUTE(C9437))),":",VLOOKUP(F9437,'Valid Values - Results'!$D$4:$F$12,3,FALSE)),"")</f>
        <v/>
      </c>
      <c r="H9437" s="41"/>
      <c r="I9437" s="41"/>
      <c r="J9437" s="41"/>
      <c r="K9437" s="41"/>
      <c r="L9437" s="41"/>
      <c r="M9437" s="92"/>
      <c r="N9437" s="41"/>
      <c r="O9437" s="41"/>
      <c r="P9437" s="41"/>
      <c r="Q9437" s="41"/>
      <c r="R9437" s="41"/>
      <c r="S9437" s="41"/>
      <c r="T9437" s="41"/>
      <c r="U9437" s="47"/>
      <c r="V9437" s="49"/>
      <c r="W9437" s="41"/>
      <c r="X9437" s="41"/>
      <c r="Y9437" s="41"/>
      <c r="AA9437" s="37" t="str">
        <f>IF($I9437&lt;&gt;"",VLOOKUP($I9437,'Valid Values - Search'!$R$4:$T$4719,3,FALSE),"")</f>
        <v/>
      </c>
      <c r="AB9437" s="37" t="str">
        <f>IF($I9437&lt;&gt;"",VLOOKUP($I9437,'Valid Values - Search'!$R$4:$S$4719,2,FALSE),"")</f>
        <v/>
      </c>
      <c r="AC9437" s="38" t="str">
        <f t="shared" si="147"/>
        <v/>
      </c>
      <c r="AD9437" s="38"/>
    </row>
    <row r="9438" spans="1:30">
      <c r="A9438" s="46"/>
      <c r="B9438" s="47"/>
      <c r="C9438" s="49"/>
      <c r="D9438" s="41"/>
      <c r="E9438" s="41"/>
      <c r="F9438" s="41"/>
      <c r="G9438" s="50" t="str">
        <f>IF(A9438&lt;&gt;"",CONCATENATE(A9438,":",YEAR(B9438),IF(MONTH(B9438)&gt;9,MONTH(B9438),CONCATENATE(0,MONTH(B9438))),IF(DAY(B9438)&gt;9,DAY(B9438),CONCATENATE(0,DAY(B9438))),IF(HOUR(C9438)&gt;9,HOUR(C9438),CONCATENATE(0,HOUR(C9438))),IF(MINUTE(C9438)&gt;9,MINUTE(C9438),CONCATENATE(0,MINUTE(C9438))),":",VLOOKUP(F9438,'Valid Values - Results'!$D$4:$F$12,3,FALSE)),"")</f>
        <v/>
      </c>
      <c r="H9438" s="41"/>
      <c r="I9438" s="41"/>
      <c r="J9438" s="41"/>
      <c r="K9438" s="41"/>
      <c r="L9438" s="41"/>
      <c r="M9438" s="92"/>
      <c r="N9438" s="41"/>
      <c r="O9438" s="41"/>
      <c r="P9438" s="41"/>
      <c r="Q9438" s="41"/>
      <c r="R9438" s="41"/>
      <c r="S9438" s="41"/>
      <c r="T9438" s="41"/>
      <c r="U9438" s="47"/>
      <c r="V9438" s="49"/>
      <c r="W9438" s="41"/>
      <c r="X9438" s="41"/>
      <c r="Y9438" s="41"/>
      <c r="AA9438" s="37" t="str">
        <f>IF($I9438&lt;&gt;"",VLOOKUP($I9438,'Valid Values - Search'!$R$4:$T$4719,3,FALSE),"")</f>
        <v/>
      </c>
      <c r="AB9438" s="37" t="str">
        <f>IF($I9438&lt;&gt;"",VLOOKUP($I9438,'Valid Values - Search'!$R$4:$S$4719,2,FALSE),"")</f>
        <v/>
      </c>
      <c r="AC9438" s="38" t="str">
        <f t="shared" si="147"/>
        <v/>
      </c>
      <c r="AD9438" s="38"/>
    </row>
    <row r="9439" spans="1:30">
      <c r="A9439" s="46"/>
      <c r="B9439" s="47"/>
      <c r="C9439" s="49"/>
      <c r="D9439" s="41"/>
      <c r="E9439" s="41"/>
      <c r="F9439" s="41"/>
      <c r="G9439" s="50" t="str">
        <f>IF(A9439&lt;&gt;"",CONCATENATE(A9439,":",YEAR(B9439),IF(MONTH(B9439)&gt;9,MONTH(B9439),CONCATENATE(0,MONTH(B9439))),IF(DAY(B9439)&gt;9,DAY(B9439),CONCATENATE(0,DAY(B9439))),IF(HOUR(C9439)&gt;9,HOUR(C9439),CONCATENATE(0,HOUR(C9439))),IF(MINUTE(C9439)&gt;9,MINUTE(C9439),CONCATENATE(0,MINUTE(C9439))),":",VLOOKUP(F9439,'Valid Values - Results'!$D$4:$F$12,3,FALSE)),"")</f>
        <v/>
      </c>
      <c r="H9439" s="41"/>
      <c r="I9439" s="41"/>
      <c r="J9439" s="41"/>
      <c r="K9439" s="41"/>
      <c r="L9439" s="41"/>
      <c r="M9439" s="92"/>
      <c r="N9439" s="41"/>
      <c r="O9439" s="41"/>
      <c r="P9439" s="41"/>
      <c r="Q9439" s="41"/>
      <c r="R9439" s="41"/>
      <c r="S9439" s="41"/>
      <c r="T9439" s="41"/>
      <c r="U9439" s="47"/>
      <c r="V9439" s="49"/>
      <c r="W9439" s="41"/>
      <c r="X9439" s="41"/>
      <c r="Y9439" s="41"/>
      <c r="AA9439" s="37" t="str">
        <f>IF($I9439&lt;&gt;"",VLOOKUP($I9439,'Valid Values - Search'!$R$4:$T$4719,3,FALSE),"")</f>
        <v/>
      </c>
      <c r="AB9439" s="37" t="str">
        <f>IF($I9439&lt;&gt;"",VLOOKUP($I9439,'Valid Values - Search'!$R$4:$S$4719,2,FALSE),"")</f>
        <v/>
      </c>
      <c r="AC9439" s="38" t="str">
        <f t="shared" si="147"/>
        <v/>
      </c>
      <c r="AD9439" s="38"/>
    </row>
    <row r="9440" spans="1:30">
      <c r="A9440" s="46"/>
      <c r="B9440" s="47"/>
      <c r="C9440" s="49"/>
      <c r="D9440" s="41"/>
      <c r="E9440" s="41"/>
      <c r="F9440" s="41"/>
      <c r="G9440" s="50" t="str">
        <f>IF(A9440&lt;&gt;"",CONCATENATE(A9440,":",YEAR(B9440),IF(MONTH(B9440)&gt;9,MONTH(B9440),CONCATENATE(0,MONTH(B9440))),IF(DAY(B9440)&gt;9,DAY(B9440),CONCATENATE(0,DAY(B9440))),IF(HOUR(C9440)&gt;9,HOUR(C9440),CONCATENATE(0,HOUR(C9440))),IF(MINUTE(C9440)&gt;9,MINUTE(C9440),CONCATENATE(0,MINUTE(C9440))),":",VLOOKUP(F9440,'Valid Values - Results'!$D$4:$F$12,3,FALSE)),"")</f>
        <v/>
      </c>
      <c r="H9440" s="41"/>
      <c r="I9440" s="41"/>
      <c r="J9440" s="41"/>
      <c r="K9440" s="41"/>
      <c r="L9440" s="41"/>
      <c r="M9440" s="92"/>
      <c r="N9440" s="41"/>
      <c r="O9440" s="41"/>
      <c r="P9440" s="41"/>
      <c r="Q9440" s="41"/>
      <c r="R9440" s="41"/>
      <c r="S9440" s="41"/>
      <c r="T9440" s="41"/>
      <c r="U9440" s="47"/>
      <c r="V9440" s="49"/>
      <c r="W9440" s="41"/>
      <c r="X9440" s="41"/>
      <c r="Y9440" s="41"/>
      <c r="AA9440" s="37" t="str">
        <f>IF($I9440&lt;&gt;"",VLOOKUP($I9440,'Valid Values - Search'!$R$4:$T$4719,3,FALSE),"")</f>
        <v/>
      </c>
      <c r="AB9440" s="37" t="str">
        <f>IF($I9440&lt;&gt;"",VLOOKUP($I9440,'Valid Values - Search'!$R$4:$S$4719,2,FALSE),"")</f>
        <v/>
      </c>
      <c r="AC9440" s="38" t="str">
        <f t="shared" si="147"/>
        <v/>
      </c>
      <c r="AD9440" s="38"/>
    </row>
    <row r="9441" spans="1:30">
      <c r="A9441" s="46"/>
      <c r="B9441" s="47"/>
      <c r="C9441" s="49"/>
      <c r="D9441" s="41"/>
      <c r="E9441" s="41"/>
      <c r="F9441" s="41"/>
      <c r="G9441" s="50" t="str">
        <f>IF(A9441&lt;&gt;"",CONCATENATE(A9441,":",YEAR(B9441),IF(MONTH(B9441)&gt;9,MONTH(B9441),CONCATENATE(0,MONTH(B9441))),IF(DAY(B9441)&gt;9,DAY(B9441),CONCATENATE(0,DAY(B9441))),IF(HOUR(C9441)&gt;9,HOUR(C9441),CONCATENATE(0,HOUR(C9441))),IF(MINUTE(C9441)&gt;9,MINUTE(C9441),CONCATENATE(0,MINUTE(C9441))),":",VLOOKUP(F9441,'Valid Values - Results'!$D$4:$F$12,3,FALSE)),"")</f>
        <v/>
      </c>
      <c r="H9441" s="41"/>
      <c r="I9441" s="41"/>
      <c r="J9441" s="41"/>
      <c r="K9441" s="41"/>
      <c r="L9441" s="41"/>
      <c r="M9441" s="92"/>
      <c r="N9441" s="41"/>
      <c r="O9441" s="41"/>
      <c r="P9441" s="41"/>
      <c r="Q9441" s="41"/>
      <c r="R9441" s="41"/>
      <c r="S9441" s="41"/>
      <c r="T9441" s="41"/>
      <c r="U9441" s="47"/>
      <c r="V9441" s="49"/>
      <c r="W9441" s="41"/>
      <c r="X9441" s="41"/>
      <c r="Y9441" s="41"/>
      <c r="AA9441" s="37" t="str">
        <f>IF($I9441&lt;&gt;"",VLOOKUP($I9441,'Valid Values - Search'!$R$4:$T$4719,3,FALSE),"")</f>
        <v/>
      </c>
      <c r="AB9441" s="37" t="str">
        <f>IF($I9441&lt;&gt;"",VLOOKUP($I9441,'Valid Values - Search'!$R$4:$S$4719,2,FALSE),"")</f>
        <v/>
      </c>
      <c r="AC9441" s="38" t="str">
        <f t="shared" si="147"/>
        <v/>
      </c>
      <c r="AD9441" s="38"/>
    </row>
    <row r="9442" spans="1:30">
      <c r="A9442" s="46"/>
      <c r="B9442" s="47"/>
      <c r="C9442" s="49"/>
      <c r="D9442" s="41"/>
      <c r="E9442" s="41"/>
      <c r="F9442" s="41"/>
      <c r="G9442" s="50" t="str">
        <f>IF(A9442&lt;&gt;"",CONCATENATE(A9442,":",YEAR(B9442),IF(MONTH(B9442)&gt;9,MONTH(B9442),CONCATENATE(0,MONTH(B9442))),IF(DAY(B9442)&gt;9,DAY(B9442),CONCATENATE(0,DAY(B9442))),IF(HOUR(C9442)&gt;9,HOUR(C9442),CONCATENATE(0,HOUR(C9442))),IF(MINUTE(C9442)&gt;9,MINUTE(C9442),CONCATENATE(0,MINUTE(C9442))),":",VLOOKUP(F9442,'Valid Values - Results'!$D$4:$F$12,3,FALSE)),"")</f>
        <v/>
      </c>
      <c r="H9442" s="41"/>
      <c r="I9442" s="41"/>
      <c r="J9442" s="41"/>
      <c r="K9442" s="41"/>
      <c r="L9442" s="41"/>
      <c r="M9442" s="92"/>
      <c r="N9442" s="41"/>
      <c r="O9442" s="41"/>
      <c r="P9442" s="41"/>
      <c r="Q9442" s="41"/>
      <c r="R9442" s="41"/>
      <c r="S9442" s="41"/>
      <c r="T9442" s="41"/>
      <c r="U9442" s="47"/>
      <c r="V9442" s="49"/>
      <c r="W9442" s="41"/>
      <c r="X9442" s="41"/>
      <c r="Y9442" s="41"/>
      <c r="AA9442" s="37" t="str">
        <f>IF($I9442&lt;&gt;"",VLOOKUP($I9442,'Valid Values - Search'!$R$4:$T$4719,3,FALSE),"")</f>
        <v/>
      </c>
      <c r="AB9442" s="37" t="str">
        <f>IF($I9442&lt;&gt;"",VLOOKUP($I9442,'Valid Values - Search'!$R$4:$S$4719,2,FALSE),"")</f>
        <v/>
      </c>
      <c r="AC9442" s="38" t="str">
        <f t="shared" si="147"/>
        <v/>
      </c>
      <c r="AD9442" s="38"/>
    </row>
    <row r="9443" spans="1:30">
      <c r="A9443" s="46"/>
      <c r="B9443" s="47"/>
      <c r="C9443" s="49"/>
      <c r="D9443" s="41"/>
      <c r="E9443" s="41"/>
      <c r="F9443" s="41"/>
      <c r="G9443" s="50" t="str">
        <f>IF(A9443&lt;&gt;"",CONCATENATE(A9443,":",YEAR(B9443),IF(MONTH(B9443)&gt;9,MONTH(B9443),CONCATENATE(0,MONTH(B9443))),IF(DAY(B9443)&gt;9,DAY(B9443),CONCATENATE(0,DAY(B9443))),IF(HOUR(C9443)&gt;9,HOUR(C9443),CONCATENATE(0,HOUR(C9443))),IF(MINUTE(C9443)&gt;9,MINUTE(C9443),CONCATENATE(0,MINUTE(C9443))),":",VLOOKUP(F9443,'Valid Values - Results'!$D$4:$F$12,3,FALSE)),"")</f>
        <v/>
      </c>
      <c r="H9443" s="41"/>
      <c r="I9443" s="41"/>
      <c r="J9443" s="41"/>
      <c r="K9443" s="41"/>
      <c r="L9443" s="41"/>
      <c r="M9443" s="92"/>
      <c r="N9443" s="41"/>
      <c r="O9443" s="41"/>
      <c r="P9443" s="41"/>
      <c r="Q9443" s="41"/>
      <c r="R9443" s="41"/>
      <c r="S9443" s="41"/>
      <c r="T9443" s="41"/>
      <c r="U9443" s="47"/>
      <c r="V9443" s="49"/>
      <c r="W9443" s="41"/>
      <c r="X9443" s="41"/>
      <c r="Y9443" s="41"/>
      <c r="AA9443" s="37" t="str">
        <f>IF($I9443&lt;&gt;"",VLOOKUP($I9443,'Valid Values - Search'!$R$4:$T$4719,3,FALSE),"")</f>
        <v/>
      </c>
      <c r="AB9443" s="37" t="str">
        <f>IF($I9443&lt;&gt;"",VLOOKUP($I9443,'Valid Values - Search'!$R$4:$S$4719,2,FALSE),"")</f>
        <v/>
      </c>
      <c r="AC9443" s="38" t="str">
        <f t="shared" si="147"/>
        <v/>
      </c>
      <c r="AD9443" s="38"/>
    </row>
    <row r="9444" spans="1:30">
      <c r="A9444" s="46"/>
      <c r="B9444" s="47"/>
      <c r="C9444" s="49"/>
      <c r="D9444" s="41"/>
      <c r="E9444" s="41"/>
      <c r="F9444" s="41"/>
      <c r="G9444" s="50" t="str">
        <f>IF(A9444&lt;&gt;"",CONCATENATE(A9444,":",YEAR(B9444),IF(MONTH(B9444)&gt;9,MONTH(B9444),CONCATENATE(0,MONTH(B9444))),IF(DAY(B9444)&gt;9,DAY(B9444),CONCATENATE(0,DAY(B9444))),IF(HOUR(C9444)&gt;9,HOUR(C9444),CONCATENATE(0,HOUR(C9444))),IF(MINUTE(C9444)&gt;9,MINUTE(C9444),CONCATENATE(0,MINUTE(C9444))),":",VLOOKUP(F9444,'Valid Values - Results'!$D$4:$F$12,3,FALSE)),"")</f>
        <v/>
      </c>
      <c r="H9444" s="41"/>
      <c r="I9444" s="41"/>
      <c r="J9444" s="41"/>
      <c r="K9444" s="41"/>
      <c r="L9444" s="41"/>
      <c r="M9444" s="92"/>
      <c r="N9444" s="41"/>
      <c r="O9444" s="41"/>
      <c r="P9444" s="41"/>
      <c r="Q9444" s="41"/>
      <c r="R9444" s="41"/>
      <c r="S9444" s="41"/>
      <c r="T9444" s="41"/>
      <c r="U9444" s="47"/>
      <c r="V9444" s="49"/>
      <c r="W9444" s="41"/>
      <c r="X9444" s="41"/>
      <c r="Y9444" s="41"/>
      <c r="AA9444" s="37" t="str">
        <f>IF($I9444&lt;&gt;"",VLOOKUP($I9444,'Valid Values - Search'!$R$4:$T$4719,3,FALSE),"")</f>
        <v/>
      </c>
      <c r="AB9444" s="37" t="str">
        <f>IF($I9444&lt;&gt;"",VLOOKUP($I9444,'Valid Values - Search'!$R$4:$S$4719,2,FALSE),"")</f>
        <v/>
      </c>
      <c r="AC9444" s="38" t="str">
        <f t="shared" si="147"/>
        <v/>
      </c>
      <c r="AD9444" s="38"/>
    </row>
    <row r="9445" spans="1:30">
      <c r="A9445" s="46"/>
      <c r="B9445" s="47"/>
      <c r="C9445" s="49"/>
      <c r="D9445" s="41"/>
      <c r="E9445" s="41"/>
      <c r="F9445" s="41"/>
      <c r="G9445" s="50" t="str">
        <f>IF(A9445&lt;&gt;"",CONCATENATE(A9445,":",YEAR(B9445),IF(MONTH(B9445)&gt;9,MONTH(B9445),CONCATENATE(0,MONTH(B9445))),IF(DAY(B9445)&gt;9,DAY(B9445),CONCATENATE(0,DAY(B9445))),IF(HOUR(C9445)&gt;9,HOUR(C9445),CONCATENATE(0,HOUR(C9445))),IF(MINUTE(C9445)&gt;9,MINUTE(C9445),CONCATENATE(0,MINUTE(C9445))),":",VLOOKUP(F9445,'Valid Values - Results'!$D$4:$F$12,3,FALSE)),"")</f>
        <v/>
      </c>
      <c r="H9445" s="41"/>
      <c r="I9445" s="41"/>
      <c r="J9445" s="41"/>
      <c r="K9445" s="41"/>
      <c r="L9445" s="41"/>
      <c r="M9445" s="92"/>
      <c r="N9445" s="41"/>
      <c r="O9445" s="41"/>
      <c r="P9445" s="41"/>
      <c r="Q9445" s="41"/>
      <c r="R9445" s="41"/>
      <c r="S9445" s="41"/>
      <c r="T9445" s="41"/>
      <c r="U9445" s="47"/>
      <c r="V9445" s="49"/>
      <c r="W9445" s="41"/>
      <c r="X9445" s="41"/>
      <c r="Y9445" s="41"/>
      <c r="AA9445" s="37" t="str">
        <f>IF($I9445&lt;&gt;"",VLOOKUP($I9445,'Valid Values - Search'!$R$4:$T$4719,3,FALSE),"")</f>
        <v/>
      </c>
      <c r="AB9445" s="37" t="str">
        <f>IF($I9445&lt;&gt;"",VLOOKUP($I9445,'Valid Values - Search'!$R$4:$S$4719,2,FALSE),"")</f>
        <v/>
      </c>
      <c r="AC9445" s="38" t="str">
        <f t="shared" si="147"/>
        <v/>
      </c>
      <c r="AD9445" s="38"/>
    </row>
    <row r="9446" spans="1:30">
      <c r="A9446" s="46"/>
      <c r="B9446" s="47"/>
      <c r="C9446" s="49"/>
      <c r="D9446" s="41"/>
      <c r="E9446" s="41"/>
      <c r="F9446" s="41"/>
      <c r="G9446" s="50" t="str">
        <f>IF(A9446&lt;&gt;"",CONCATENATE(A9446,":",YEAR(B9446),IF(MONTH(B9446)&gt;9,MONTH(B9446),CONCATENATE(0,MONTH(B9446))),IF(DAY(B9446)&gt;9,DAY(B9446),CONCATENATE(0,DAY(B9446))),IF(HOUR(C9446)&gt;9,HOUR(C9446),CONCATENATE(0,HOUR(C9446))),IF(MINUTE(C9446)&gt;9,MINUTE(C9446),CONCATENATE(0,MINUTE(C9446))),":",VLOOKUP(F9446,'Valid Values - Results'!$D$4:$F$12,3,FALSE)),"")</f>
        <v/>
      </c>
      <c r="H9446" s="41"/>
      <c r="I9446" s="41"/>
      <c r="J9446" s="41"/>
      <c r="K9446" s="41"/>
      <c r="L9446" s="41"/>
      <c r="M9446" s="92"/>
      <c r="N9446" s="41"/>
      <c r="O9446" s="41"/>
      <c r="P9446" s="41"/>
      <c r="Q9446" s="41"/>
      <c r="R9446" s="41"/>
      <c r="S9446" s="41"/>
      <c r="T9446" s="41"/>
      <c r="U9446" s="47"/>
      <c r="V9446" s="49"/>
      <c r="W9446" s="41"/>
      <c r="X9446" s="41"/>
      <c r="Y9446" s="41"/>
      <c r="AA9446" s="37" t="str">
        <f>IF($I9446&lt;&gt;"",VLOOKUP($I9446,'Valid Values - Search'!$R$4:$T$4719,3,FALSE),"")</f>
        <v/>
      </c>
      <c r="AB9446" s="37" t="str">
        <f>IF($I9446&lt;&gt;"",VLOOKUP($I9446,'Valid Values - Search'!$R$4:$S$4719,2,FALSE),"")</f>
        <v/>
      </c>
      <c r="AC9446" s="38" t="str">
        <f t="shared" si="147"/>
        <v/>
      </c>
      <c r="AD9446" s="38"/>
    </row>
    <row r="9447" spans="1:30">
      <c r="A9447" s="46"/>
      <c r="B9447" s="47"/>
      <c r="C9447" s="49"/>
      <c r="D9447" s="41"/>
      <c r="E9447" s="41"/>
      <c r="F9447" s="41"/>
      <c r="G9447" s="50" t="str">
        <f>IF(A9447&lt;&gt;"",CONCATENATE(A9447,":",YEAR(B9447),IF(MONTH(B9447)&gt;9,MONTH(B9447),CONCATENATE(0,MONTH(B9447))),IF(DAY(B9447)&gt;9,DAY(B9447),CONCATENATE(0,DAY(B9447))),IF(HOUR(C9447)&gt;9,HOUR(C9447),CONCATENATE(0,HOUR(C9447))),IF(MINUTE(C9447)&gt;9,MINUTE(C9447),CONCATENATE(0,MINUTE(C9447))),":",VLOOKUP(F9447,'Valid Values - Results'!$D$4:$F$12,3,FALSE)),"")</f>
        <v/>
      </c>
      <c r="H9447" s="41"/>
      <c r="I9447" s="41"/>
      <c r="J9447" s="41"/>
      <c r="K9447" s="41"/>
      <c r="L9447" s="41"/>
      <c r="M9447" s="92"/>
      <c r="N9447" s="41"/>
      <c r="O9447" s="41"/>
      <c r="P9447" s="41"/>
      <c r="Q9447" s="41"/>
      <c r="R9447" s="41"/>
      <c r="S9447" s="41"/>
      <c r="T9447" s="41"/>
      <c r="U9447" s="47"/>
      <c r="V9447" s="49"/>
      <c r="W9447" s="41"/>
      <c r="X9447" s="41"/>
      <c r="Y9447" s="41"/>
      <c r="AA9447" s="37" t="str">
        <f>IF($I9447&lt;&gt;"",VLOOKUP($I9447,'Valid Values - Search'!$R$4:$T$4719,3,FALSE),"")</f>
        <v/>
      </c>
      <c r="AB9447" s="37" t="str">
        <f>IF($I9447&lt;&gt;"",VLOOKUP($I9447,'Valid Values - Search'!$R$4:$S$4719,2,FALSE),"")</f>
        <v/>
      </c>
      <c r="AC9447" s="38" t="str">
        <f t="shared" si="147"/>
        <v/>
      </c>
      <c r="AD9447" s="38"/>
    </row>
    <row r="9448" spans="1:30">
      <c r="A9448" s="46"/>
      <c r="B9448" s="47"/>
      <c r="C9448" s="49"/>
      <c r="D9448" s="41"/>
      <c r="E9448" s="41"/>
      <c r="F9448" s="41"/>
      <c r="G9448" s="50" t="str">
        <f>IF(A9448&lt;&gt;"",CONCATENATE(A9448,":",YEAR(B9448),IF(MONTH(B9448)&gt;9,MONTH(B9448),CONCATENATE(0,MONTH(B9448))),IF(DAY(B9448)&gt;9,DAY(B9448),CONCATENATE(0,DAY(B9448))),IF(HOUR(C9448)&gt;9,HOUR(C9448),CONCATENATE(0,HOUR(C9448))),IF(MINUTE(C9448)&gt;9,MINUTE(C9448),CONCATENATE(0,MINUTE(C9448))),":",VLOOKUP(F9448,'Valid Values - Results'!$D$4:$F$12,3,FALSE)),"")</f>
        <v/>
      </c>
      <c r="H9448" s="41"/>
      <c r="I9448" s="41"/>
      <c r="J9448" s="41"/>
      <c r="K9448" s="41"/>
      <c r="L9448" s="41"/>
      <c r="M9448" s="92"/>
      <c r="N9448" s="41"/>
      <c r="O9448" s="41"/>
      <c r="P9448" s="41"/>
      <c r="Q9448" s="41"/>
      <c r="R9448" s="41"/>
      <c r="S9448" s="41"/>
      <c r="T9448" s="41"/>
      <c r="U9448" s="47"/>
      <c r="V9448" s="49"/>
      <c r="W9448" s="41"/>
      <c r="X9448" s="41"/>
      <c r="Y9448" s="41"/>
      <c r="AA9448" s="37" t="str">
        <f>IF($I9448&lt;&gt;"",VLOOKUP($I9448,'Valid Values - Search'!$R$4:$T$4719,3,FALSE),"")</f>
        <v/>
      </c>
      <c r="AB9448" s="37" t="str">
        <f>IF($I9448&lt;&gt;"",VLOOKUP($I9448,'Valid Values - Search'!$R$4:$S$4719,2,FALSE),"")</f>
        <v/>
      </c>
      <c r="AC9448" s="38" t="str">
        <f t="shared" si="147"/>
        <v/>
      </c>
      <c r="AD9448" s="38"/>
    </row>
    <row r="9449" spans="1:30">
      <c r="A9449" s="46"/>
      <c r="B9449" s="47"/>
      <c r="C9449" s="49"/>
      <c r="D9449" s="41"/>
      <c r="E9449" s="41"/>
      <c r="F9449" s="41"/>
      <c r="G9449" s="50" t="str">
        <f>IF(A9449&lt;&gt;"",CONCATENATE(A9449,":",YEAR(B9449),IF(MONTH(B9449)&gt;9,MONTH(B9449),CONCATENATE(0,MONTH(B9449))),IF(DAY(B9449)&gt;9,DAY(B9449),CONCATENATE(0,DAY(B9449))),IF(HOUR(C9449)&gt;9,HOUR(C9449),CONCATENATE(0,HOUR(C9449))),IF(MINUTE(C9449)&gt;9,MINUTE(C9449),CONCATENATE(0,MINUTE(C9449))),":",VLOOKUP(F9449,'Valid Values - Results'!$D$4:$F$12,3,FALSE)),"")</f>
        <v/>
      </c>
      <c r="H9449" s="41"/>
      <c r="I9449" s="41"/>
      <c r="J9449" s="41"/>
      <c r="K9449" s="41"/>
      <c r="L9449" s="41"/>
      <c r="M9449" s="92"/>
      <c r="N9449" s="41"/>
      <c r="O9449" s="41"/>
      <c r="P9449" s="41"/>
      <c r="Q9449" s="41"/>
      <c r="R9449" s="41"/>
      <c r="S9449" s="41"/>
      <c r="T9449" s="41"/>
      <c r="U9449" s="47"/>
      <c r="V9449" s="49"/>
      <c r="W9449" s="41"/>
      <c r="X9449" s="41"/>
      <c r="Y9449" s="41"/>
      <c r="AA9449" s="37" t="str">
        <f>IF($I9449&lt;&gt;"",VLOOKUP($I9449,'Valid Values - Search'!$R$4:$T$4719,3,FALSE),"")</f>
        <v/>
      </c>
      <c r="AB9449" s="37" t="str">
        <f>IF($I9449&lt;&gt;"",VLOOKUP($I9449,'Valid Values - Search'!$R$4:$S$4719,2,FALSE),"")</f>
        <v/>
      </c>
      <c r="AC9449" s="38" t="str">
        <f t="shared" si="147"/>
        <v/>
      </c>
      <c r="AD9449" s="38"/>
    </row>
    <row r="9450" spans="1:30">
      <c r="A9450" s="46"/>
      <c r="B9450" s="47"/>
      <c r="C9450" s="49"/>
      <c r="D9450" s="41"/>
      <c r="E9450" s="41"/>
      <c r="F9450" s="41"/>
      <c r="G9450" s="50" t="str">
        <f>IF(A9450&lt;&gt;"",CONCATENATE(A9450,":",YEAR(B9450),IF(MONTH(B9450)&gt;9,MONTH(B9450),CONCATENATE(0,MONTH(B9450))),IF(DAY(B9450)&gt;9,DAY(B9450),CONCATENATE(0,DAY(B9450))),IF(HOUR(C9450)&gt;9,HOUR(C9450),CONCATENATE(0,HOUR(C9450))),IF(MINUTE(C9450)&gt;9,MINUTE(C9450),CONCATENATE(0,MINUTE(C9450))),":",VLOOKUP(F9450,'Valid Values - Results'!$D$4:$F$12,3,FALSE)),"")</f>
        <v/>
      </c>
      <c r="H9450" s="41"/>
      <c r="I9450" s="41"/>
      <c r="J9450" s="41"/>
      <c r="K9450" s="41"/>
      <c r="L9450" s="41"/>
      <c r="M9450" s="92"/>
      <c r="N9450" s="41"/>
      <c r="O9450" s="41"/>
      <c r="P9450" s="41"/>
      <c r="Q9450" s="41"/>
      <c r="R9450" s="41"/>
      <c r="S9450" s="41"/>
      <c r="T9450" s="41"/>
      <c r="U9450" s="47"/>
      <c r="V9450" s="49"/>
      <c r="W9450" s="41"/>
      <c r="X9450" s="41"/>
      <c r="Y9450" s="41"/>
      <c r="AA9450" s="37" t="str">
        <f>IF($I9450&lt;&gt;"",VLOOKUP($I9450,'Valid Values - Search'!$R$4:$T$4719,3,FALSE),"")</f>
        <v/>
      </c>
      <c r="AB9450" s="37" t="str">
        <f>IF($I9450&lt;&gt;"",VLOOKUP($I9450,'Valid Values - Search'!$R$4:$S$4719,2,FALSE),"")</f>
        <v/>
      </c>
      <c r="AC9450" s="38" t="str">
        <f t="shared" si="147"/>
        <v/>
      </c>
      <c r="AD9450" s="38"/>
    </row>
    <row r="9451" spans="1:30">
      <c r="A9451" s="46"/>
      <c r="B9451" s="47"/>
      <c r="C9451" s="49"/>
      <c r="D9451" s="41"/>
      <c r="E9451" s="41"/>
      <c r="F9451" s="41"/>
      <c r="G9451" s="50" t="str">
        <f>IF(A9451&lt;&gt;"",CONCATENATE(A9451,":",YEAR(B9451),IF(MONTH(B9451)&gt;9,MONTH(B9451),CONCATENATE(0,MONTH(B9451))),IF(DAY(B9451)&gt;9,DAY(B9451),CONCATENATE(0,DAY(B9451))),IF(HOUR(C9451)&gt;9,HOUR(C9451),CONCATENATE(0,HOUR(C9451))),IF(MINUTE(C9451)&gt;9,MINUTE(C9451),CONCATENATE(0,MINUTE(C9451))),":",VLOOKUP(F9451,'Valid Values - Results'!$D$4:$F$12,3,FALSE)),"")</f>
        <v/>
      </c>
      <c r="H9451" s="41"/>
      <c r="I9451" s="41"/>
      <c r="J9451" s="41"/>
      <c r="K9451" s="41"/>
      <c r="L9451" s="41"/>
      <c r="M9451" s="92"/>
      <c r="N9451" s="41"/>
      <c r="O9451" s="41"/>
      <c r="P9451" s="41"/>
      <c r="Q9451" s="41"/>
      <c r="R9451" s="41"/>
      <c r="S9451" s="41"/>
      <c r="T9451" s="41"/>
      <c r="U9451" s="47"/>
      <c r="V9451" s="49"/>
      <c r="W9451" s="41"/>
      <c r="X9451" s="41"/>
      <c r="Y9451" s="41"/>
      <c r="AA9451" s="37" t="str">
        <f>IF($I9451&lt;&gt;"",VLOOKUP($I9451,'Valid Values - Search'!$R$4:$T$4719,3,FALSE),"")</f>
        <v/>
      </c>
      <c r="AB9451" s="37" t="str">
        <f>IF($I9451&lt;&gt;"",VLOOKUP($I9451,'Valid Values - Search'!$R$4:$S$4719,2,FALSE),"")</f>
        <v/>
      </c>
      <c r="AC9451" s="38" t="str">
        <f t="shared" si="147"/>
        <v/>
      </c>
      <c r="AD9451" s="38"/>
    </row>
    <row r="9452" spans="1:30">
      <c r="A9452" s="46"/>
      <c r="B9452" s="47"/>
      <c r="C9452" s="49"/>
      <c r="D9452" s="41"/>
      <c r="E9452" s="41"/>
      <c r="F9452" s="41"/>
      <c r="G9452" s="50" t="str">
        <f>IF(A9452&lt;&gt;"",CONCATENATE(A9452,":",YEAR(B9452),IF(MONTH(B9452)&gt;9,MONTH(B9452),CONCATENATE(0,MONTH(B9452))),IF(DAY(B9452)&gt;9,DAY(B9452),CONCATENATE(0,DAY(B9452))),IF(HOUR(C9452)&gt;9,HOUR(C9452),CONCATENATE(0,HOUR(C9452))),IF(MINUTE(C9452)&gt;9,MINUTE(C9452),CONCATENATE(0,MINUTE(C9452))),":",VLOOKUP(F9452,'Valid Values - Results'!$D$4:$F$12,3,FALSE)),"")</f>
        <v/>
      </c>
      <c r="H9452" s="41"/>
      <c r="I9452" s="41"/>
      <c r="J9452" s="41"/>
      <c r="K9452" s="41"/>
      <c r="L9452" s="41"/>
      <c r="M9452" s="92"/>
      <c r="N9452" s="41"/>
      <c r="O9452" s="41"/>
      <c r="P9452" s="41"/>
      <c r="Q9452" s="41"/>
      <c r="R9452" s="41"/>
      <c r="S9452" s="41"/>
      <c r="T9452" s="41"/>
      <c r="U9452" s="47"/>
      <c r="V9452" s="49"/>
      <c r="W9452" s="41"/>
      <c r="X9452" s="41"/>
      <c r="Y9452" s="41"/>
      <c r="AA9452" s="37" t="str">
        <f>IF($I9452&lt;&gt;"",VLOOKUP($I9452,'Valid Values - Search'!$R$4:$T$4719,3,FALSE),"")</f>
        <v/>
      </c>
      <c r="AB9452" s="37" t="str">
        <f>IF($I9452&lt;&gt;"",VLOOKUP($I9452,'Valid Values - Search'!$R$4:$S$4719,2,FALSE),"")</f>
        <v/>
      </c>
      <c r="AC9452" s="38" t="str">
        <f t="shared" si="147"/>
        <v/>
      </c>
      <c r="AD9452" s="38"/>
    </row>
    <row r="9453" spans="1:30">
      <c r="A9453" s="46"/>
      <c r="B9453" s="47"/>
      <c r="C9453" s="49"/>
      <c r="D9453" s="41"/>
      <c r="E9453" s="41"/>
      <c r="F9453" s="41"/>
      <c r="G9453" s="50" t="str">
        <f>IF(A9453&lt;&gt;"",CONCATENATE(A9453,":",YEAR(B9453),IF(MONTH(B9453)&gt;9,MONTH(B9453),CONCATENATE(0,MONTH(B9453))),IF(DAY(B9453)&gt;9,DAY(B9453),CONCATENATE(0,DAY(B9453))),IF(HOUR(C9453)&gt;9,HOUR(C9453),CONCATENATE(0,HOUR(C9453))),IF(MINUTE(C9453)&gt;9,MINUTE(C9453),CONCATENATE(0,MINUTE(C9453))),":",VLOOKUP(F9453,'Valid Values - Results'!$D$4:$F$12,3,FALSE)),"")</f>
        <v/>
      </c>
      <c r="H9453" s="41"/>
      <c r="I9453" s="41"/>
      <c r="J9453" s="41"/>
      <c r="K9453" s="41"/>
      <c r="L9453" s="41"/>
      <c r="M9453" s="92"/>
      <c r="N9453" s="41"/>
      <c r="O9453" s="41"/>
      <c r="P9453" s="41"/>
      <c r="Q9453" s="41"/>
      <c r="R9453" s="41"/>
      <c r="S9453" s="41"/>
      <c r="T9453" s="41"/>
      <c r="U9453" s="47"/>
      <c r="V9453" s="49"/>
      <c r="W9453" s="41"/>
      <c r="X9453" s="41"/>
      <c r="Y9453" s="41"/>
      <c r="AA9453" s="37" t="str">
        <f>IF($I9453&lt;&gt;"",VLOOKUP($I9453,'Valid Values - Search'!$R$4:$T$4719,3,FALSE),"")</f>
        <v/>
      </c>
      <c r="AB9453" s="37" t="str">
        <f>IF($I9453&lt;&gt;"",VLOOKUP($I9453,'Valid Values - Search'!$R$4:$S$4719,2,FALSE),"")</f>
        <v/>
      </c>
      <c r="AC9453" s="38" t="str">
        <f t="shared" si="147"/>
        <v/>
      </c>
      <c r="AD9453" s="38"/>
    </row>
    <row r="9454" spans="1:30">
      <c r="A9454" s="46"/>
      <c r="B9454" s="47"/>
      <c r="C9454" s="49"/>
      <c r="D9454" s="41"/>
      <c r="E9454" s="41"/>
      <c r="F9454" s="41"/>
      <c r="G9454" s="50" t="str">
        <f>IF(A9454&lt;&gt;"",CONCATENATE(A9454,":",YEAR(B9454),IF(MONTH(B9454)&gt;9,MONTH(B9454),CONCATENATE(0,MONTH(B9454))),IF(DAY(B9454)&gt;9,DAY(B9454),CONCATENATE(0,DAY(B9454))),IF(HOUR(C9454)&gt;9,HOUR(C9454),CONCATENATE(0,HOUR(C9454))),IF(MINUTE(C9454)&gt;9,MINUTE(C9454),CONCATENATE(0,MINUTE(C9454))),":",VLOOKUP(F9454,'Valid Values - Results'!$D$4:$F$12,3,FALSE)),"")</f>
        <v/>
      </c>
      <c r="H9454" s="41"/>
      <c r="I9454" s="41"/>
      <c r="J9454" s="41"/>
      <c r="K9454" s="41"/>
      <c r="L9454" s="41"/>
      <c r="M9454" s="92"/>
      <c r="N9454" s="41"/>
      <c r="O9454" s="41"/>
      <c r="P9454" s="41"/>
      <c r="Q9454" s="41"/>
      <c r="R9454" s="41"/>
      <c r="S9454" s="41"/>
      <c r="T9454" s="41"/>
      <c r="U9454" s="47"/>
      <c r="V9454" s="49"/>
      <c r="W9454" s="41"/>
      <c r="X9454" s="41"/>
      <c r="Y9454" s="41"/>
      <c r="AA9454" s="37" t="str">
        <f>IF($I9454&lt;&gt;"",VLOOKUP($I9454,'Valid Values - Search'!$R$4:$T$4719,3,FALSE),"")</f>
        <v/>
      </c>
      <c r="AB9454" s="37" t="str">
        <f>IF($I9454&lt;&gt;"",VLOOKUP($I9454,'Valid Values - Search'!$R$4:$S$4719,2,FALSE),"")</f>
        <v/>
      </c>
      <c r="AC9454" s="38" t="str">
        <f t="shared" si="147"/>
        <v/>
      </c>
      <c r="AD9454" s="38"/>
    </row>
    <row r="9455" spans="1:30">
      <c r="A9455" s="46"/>
      <c r="B9455" s="47"/>
      <c r="C9455" s="49"/>
      <c r="D9455" s="41"/>
      <c r="E9455" s="41"/>
      <c r="F9455" s="41"/>
      <c r="G9455" s="50" t="str">
        <f>IF(A9455&lt;&gt;"",CONCATENATE(A9455,":",YEAR(B9455),IF(MONTH(B9455)&gt;9,MONTH(B9455),CONCATENATE(0,MONTH(B9455))),IF(DAY(B9455)&gt;9,DAY(B9455),CONCATENATE(0,DAY(B9455))),IF(HOUR(C9455)&gt;9,HOUR(C9455),CONCATENATE(0,HOUR(C9455))),IF(MINUTE(C9455)&gt;9,MINUTE(C9455),CONCATENATE(0,MINUTE(C9455))),":",VLOOKUP(F9455,'Valid Values - Results'!$D$4:$F$12,3,FALSE)),"")</f>
        <v/>
      </c>
      <c r="H9455" s="41"/>
      <c r="I9455" s="41"/>
      <c r="J9455" s="41"/>
      <c r="K9455" s="41"/>
      <c r="L9455" s="41"/>
      <c r="M9455" s="92"/>
      <c r="N9455" s="41"/>
      <c r="O9455" s="41"/>
      <c r="P9455" s="41"/>
      <c r="Q9455" s="41"/>
      <c r="R9455" s="41"/>
      <c r="S9455" s="41"/>
      <c r="T9455" s="41"/>
      <c r="U9455" s="47"/>
      <c r="V9455" s="49"/>
      <c r="W9455" s="41"/>
      <c r="X9455" s="41"/>
      <c r="Y9455" s="41"/>
      <c r="AA9455" s="37" t="str">
        <f>IF($I9455&lt;&gt;"",VLOOKUP($I9455,'Valid Values - Search'!$R$4:$T$4719,3,FALSE),"")</f>
        <v/>
      </c>
      <c r="AB9455" s="37" t="str">
        <f>IF($I9455&lt;&gt;"",VLOOKUP($I9455,'Valid Values - Search'!$R$4:$S$4719,2,FALSE),"")</f>
        <v/>
      </c>
      <c r="AC9455" s="38" t="str">
        <f t="shared" si="147"/>
        <v/>
      </c>
      <c r="AD9455" s="38"/>
    </row>
    <row r="9456" spans="1:30">
      <c r="A9456" s="46"/>
      <c r="B9456" s="47"/>
      <c r="C9456" s="49"/>
      <c r="D9456" s="41"/>
      <c r="E9456" s="41"/>
      <c r="F9456" s="41"/>
      <c r="G9456" s="50" t="str">
        <f>IF(A9456&lt;&gt;"",CONCATENATE(A9456,":",YEAR(B9456),IF(MONTH(B9456)&gt;9,MONTH(B9456),CONCATENATE(0,MONTH(B9456))),IF(DAY(B9456)&gt;9,DAY(B9456),CONCATENATE(0,DAY(B9456))),IF(HOUR(C9456)&gt;9,HOUR(C9456),CONCATENATE(0,HOUR(C9456))),IF(MINUTE(C9456)&gt;9,MINUTE(C9456),CONCATENATE(0,MINUTE(C9456))),":",VLOOKUP(F9456,'Valid Values - Results'!$D$4:$F$12,3,FALSE)),"")</f>
        <v/>
      </c>
      <c r="H9456" s="41"/>
      <c r="I9456" s="41"/>
      <c r="J9456" s="41"/>
      <c r="K9456" s="41"/>
      <c r="L9456" s="41"/>
      <c r="M9456" s="92"/>
      <c r="N9456" s="41"/>
      <c r="O9456" s="41"/>
      <c r="P9456" s="41"/>
      <c r="Q9456" s="41"/>
      <c r="R9456" s="41"/>
      <c r="S9456" s="41"/>
      <c r="T9456" s="41"/>
      <c r="U9456" s="47"/>
      <c r="V9456" s="49"/>
      <c r="W9456" s="41"/>
      <c r="X9456" s="41"/>
      <c r="Y9456" s="41"/>
      <c r="AA9456" s="37" t="str">
        <f>IF($I9456&lt;&gt;"",VLOOKUP($I9456,'Valid Values - Search'!$R$4:$T$4719,3,FALSE),"")</f>
        <v/>
      </c>
      <c r="AB9456" s="37" t="str">
        <f>IF($I9456&lt;&gt;"",VLOOKUP($I9456,'Valid Values - Search'!$R$4:$S$4719,2,FALSE),"")</f>
        <v/>
      </c>
      <c r="AC9456" s="38" t="str">
        <f t="shared" si="147"/>
        <v/>
      </c>
      <c r="AD9456" s="38"/>
    </row>
    <row r="9457" spans="1:30">
      <c r="A9457" s="46"/>
      <c r="B9457" s="47"/>
      <c r="C9457" s="49"/>
      <c r="D9457" s="41"/>
      <c r="E9457" s="41"/>
      <c r="F9457" s="41"/>
      <c r="G9457" s="50" t="str">
        <f>IF(A9457&lt;&gt;"",CONCATENATE(A9457,":",YEAR(B9457),IF(MONTH(B9457)&gt;9,MONTH(B9457),CONCATENATE(0,MONTH(B9457))),IF(DAY(B9457)&gt;9,DAY(B9457),CONCATENATE(0,DAY(B9457))),IF(HOUR(C9457)&gt;9,HOUR(C9457),CONCATENATE(0,HOUR(C9457))),IF(MINUTE(C9457)&gt;9,MINUTE(C9457),CONCATENATE(0,MINUTE(C9457))),":",VLOOKUP(F9457,'Valid Values - Results'!$D$4:$F$12,3,FALSE)),"")</f>
        <v/>
      </c>
      <c r="H9457" s="41"/>
      <c r="I9457" s="41"/>
      <c r="J9457" s="41"/>
      <c r="K9457" s="41"/>
      <c r="L9457" s="41"/>
      <c r="M9457" s="92"/>
      <c r="N9457" s="41"/>
      <c r="O9457" s="41"/>
      <c r="P9457" s="41"/>
      <c r="Q9457" s="41"/>
      <c r="R9457" s="41"/>
      <c r="S9457" s="41"/>
      <c r="T9457" s="41"/>
      <c r="U9457" s="47"/>
      <c r="V9457" s="49"/>
      <c r="W9457" s="41"/>
      <c r="X9457" s="41"/>
      <c r="Y9457" s="41"/>
      <c r="AA9457" s="37" t="str">
        <f>IF($I9457&lt;&gt;"",VLOOKUP($I9457,'Valid Values - Search'!$R$4:$T$4719,3,FALSE),"")</f>
        <v/>
      </c>
      <c r="AB9457" s="37" t="str">
        <f>IF($I9457&lt;&gt;"",VLOOKUP($I9457,'Valid Values - Search'!$R$4:$S$4719,2,FALSE),"")</f>
        <v/>
      </c>
      <c r="AC9457" s="38" t="str">
        <f t="shared" si="147"/>
        <v/>
      </c>
      <c r="AD9457" s="38"/>
    </row>
    <row r="9458" spans="1:30">
      <c r="A9458" s="46"/>
      <c r="B9458" s="47"/>
      <c r="C9458" s="49"/>
      <c r="D9458" s="41"/>
      <c r="E9458" s="41"/>
      <c r="F9458" s="41"/>
      <c r="G9458" s="50" t="str">
        <f>IF(A9458&lt;&gt;"",CONCATENATE(A9458,":",YEAR(B9458),IF(MONTH(B9458)&gt;9,MONTH(B9458),CONCATENATE(0,MONTH(B9458))),IF(DAY(B9458)&gt;9,DAY(B9458),CONCATENATE(0,DAY(B9458))),IF(HOUR(C9458)&gt;9,HOUR(C9458),CONCATENATE(0,HOUR(C9458))),IF(MINUTE(C9458)&gt;9,MINUTE(C9458),CONCATENATE(0,MINUTE(C9458))),":",VLOOKUP(F9458,'Valid Values - Results'!$D$4:$F$12,3,FALSE)),"")</f>
        <v/>
      </c>
      <c r="H9458" s="41"/>
      <c r="I9458" s="41"/>
      <c r="J9458" s="41"/>
      <c r="K9458" s="41"/>
      <c r="L9458" s="41"/>
      <c r="M9458" s="92"/>
      <c r="N9458" s="41"/>
      <c r="O9458" s="41"/>
      <c r="P9458" s="41"/>
      <c r="Q9458" s="41"/>
      <c r="R9458" s="41"/>
      <c r="S9458" s="41"/>
      <c r="T9458" s="41"/>
      <c r="U9458" s="47"/>
      <c r="V9458" s="49"/>
      <c r="W9458" s="41"/>
      <c r="X9458" s="41"/>
      <c r="Y9458" s="41"/>
      <c r="AA9458" s="37" t="str">
        <f>IF($I9458&lt;&gt;"",VLOOKUP($I9458,'Valid Values - Search'!$R$4:$T$4719,3,FALSE),"")</f>
        <v/>
      </c>
      <c r="AB9458" s="37" t="str">
        <f>IF($I9458&lt;&gt;"",VLOOKUP($I9458,'Valid Values - Search'!$R$4:$S$4719,2,FALSE),"")</f>
        <v/>
      </c>
      <c r="AC9458" s="38" t="str">
        <f t="shared" si="147"/>
        <v/>
      </c>
      <c r="AD9458" s="38"/>
    </row>
    <row r="9459" spans="1:30">
      <c r="A9459" s="46"/>
      <c r="B9459" s="47"/>
      <c r="C9459" s="49"/>
      <c r="D9459" s="41"/>
      <c r="E9459" s="41"/>
      <c r="F9459" s="41"/>
      <c r="G9459" s="50" t="str">
        <f>IF(A9459&lt;&gt;"",CONCATENATE(A9459,":",YEAR(B9459),IF(MONTH(B9459)&gt;9,MONTH(B9459),CONCATENATE(0,MONTH(B9459))),IF(DAY(B9459)&gt;9,DAY(B9459),CONCATENATE(0,DAY(B9459))),IF(HOUR(C9459)&gt;9,HOUR(C9459),CONCATENATE(0,HOUR(C9459))),IF(MINUTE(C9459)&gt;9,MINUTE(C9459),CONCATENATE(0,MINUTE(C9459))),":",VLOOKUP(F9459,'Valid Values - Results'!$D$4:$F$12,3,FALSE)),"")</f>
        <v/>
      </c>
      <c r="H9459" s="41"/>
      <c r="I9459" s="41"/>
      <c r="J9459" s="41"/>
      <c r="K9459" s="41"/>
      <c r="L9459" s="41"/>
      <c r="M9459" s="92"/>
      <c r="N9459" s="41"/>
      <c r="O9459" s="41"/>
      <c r="P9459" s="41"/>
      <c r="Q9459" s="41"/>
      <c r="R9459" s="41"/>
      <c r="S9459" s="41"/>
      <c r="T9459" s="41"/>
      <c r="U9459" s="47"/>
      <c r="V9459" s="49"/>
      <c r="W9459" s="41"/>
      <c r="X9459" s="41"/>
      <c r="Y9459" s="41"/>
      <c r="AA9459" s="37" t="str">
        <f>IF($I9459&lt;&gt;"",VLOOKUP($I9459,'Valid Values - Search'!$R$4:$T$4719,3,FALSE),"")</f>
        <v/>
      </c>
      <c r="AB9459" s="37" t="str">
        <f>IF($I9459&lt;&gt;"",VLOOKUP($I9459,'Valid Values - Search'!$R$4:$S$4719,2,FALSE),"")</f>
        <v/>
      </c>
      <c r="AC9459" s="38" t="str">
        <f t="shared" si="147"/>
        <v/>
      </c>
      <c r="AD9459" s="38"/>
    </row>
    <row r="9460" spans="1:30">
      <c r="A9460" s="46"/>
      <c r="B9460" s="47"/>
      <c r="C9460" s="49"/>
      <c r="D9460" s="41"/>
      <c r="E9460" s="41"/>
      <c r="F9460" s="41"/>
      <c r="G9460" s="50" t="str">
        <f>IF(A9460&lt;&gt;"",CONCATENATE(A9460,":",YEAR(B9460),IF(MONTH(B9460)&gt;9,MONTH(B9460),CONCATENATE(0,MONTH(B9460))),IF(DAY(B9460)&gt;9,DAY(B9460),CONCATENATE(0,DAY(B9460))),IF(HOUR(C9460)&gt;9,HOUR(C9460),CONCATENATE(0,HOUR(C9460))),IF(MINUTE(C9460)&gt;9,MINUTE(C9460),CONCATENATE(0,MINUTE(C9460))),":",VLOOKUP(F9460,'Valid Values - Results'!$D$4:$F$12,3,FALSE)),"")</f>
        <v/>
      </c>
      <c r="H9460" s="41"/>
      <c r="I9460" s="41"/>
      <c r="J9460" s="41"/>
      <c r="K9460" s="41"/>
      <c r="L9460" s="41"/>
      <c r="M9460" s="92"/>
      <c r="N9460" s="41"/>
      <c r="O9460" s="41"/>
      <c r="P9460" s="41"/>
      <c r="Q9460" s="41"/>
      <c r="R9460" s="41"/>
      <c r="S9460" s="41"/>
      <c r="T9460" s="41"/>
      <c r="U9460" s="47"/>
      <c r="V9460" s="49"/>
      <c r="W9460" s="41"/>
      <c r="X9460" s="41"/>
      <c r="Y9460" s="41"/>
      <c r="AA9460" s="37" t="str">
        <f>IF($I9460&lt;&gt;"",VLOOKUP($I9460,'Valid Values - Search'!$R$4:$T$4719,3,FALSE),"")</f>
        <v/>
      </c>
      <c r="AB9460" s="37" t="str">
        <f>IF($I9460&lt;&gt;"",VLOOKUP($I9460,'Valid Values - Search'!$R$4:$S$4719,2,FALSE),"")</f>
        <v/>
      </c>
      <c r="AC9460" s="38" t="str">
        <f t="shared" si="147"/>
        <v/>
      </c>
      <c r="AD9460" s="38"/>
    </row>
    <row r="9461" spans="1:30">
      <c r="A9461" s="46"/>
      <c r="B9461" s="47"/>
      <c r="C9461" s="49"/>
      <c r="D9461" s="41"/>
      <c r="E9461" s="41"/>
      <c r="F9461" s="41"/>
      <c r="G9461" s="50" t="str">
        <f>IF(A9461&lt;&gt;"",CONCATENATE(A9461,":",YEAR(B9461),IF(MONTH(B9461)&gt;9,MONTH(B9461),CONCATENATE(0,MONTH(B9461))),IF(DAY(B9461)&gt;9,DAY(B9461),CONCATENATE(0,DAY(B9461))),IF(HOUR(C9461)&gt;9,HOUR(C9461),CONCATENATE(0,HOUR(C9461))),IF(MINUTE(C9461)&gt;9,MINUTE(C9461),CONCATENATE(0,MINUTE(C9461))),":",VLOOKUP(F9461,'Valid Values - Results'!$D$4:$F$12,3,FALSE)),"")</f>
        <v/>
      </c>
      <c r="H9461" s="41"/>
      <c r="I9461" s="41"/>
      <c r="J9461" s="41"/>
      <c r="K9461" s="41"/>
      <c r="L9461" s="41"/>
      <c r="M9461" s="92"/>
      <c r="N9461" s="41"/>
      <c r="O9461" s="41"/>
      <c r="P9461" s="41"/>
      <c r="Q9461" s="41"/>
      <c r="R9461" s="41"/>
      <c r="S9461" s="41"/>
      <c r="T9461" s="41"/>
      <c r="U9461" s="47"/>
      <c r="V9461" s="49"/>
      <c r="W9461" s="41"/>
      <c r="X9461" s="41"/>
      <c r="Y9461" s="41"/>
      <c r="AA9461" s="37" t="str">
        <f>IF($I9461&lt;&gt;"",VLOOKUP($I9461,'Valid Values - Search'!$R$4:$T$4719,3,FALSE),"")</f>
        <v/>
      </c>
      <c r="AB9461" s="37" t="str">
        <f>IF($I9461&lt;&gt;"",VLOOKUP($I9461,'Valid Values - Search'!$R$4:$S$4719,2,FALSE),"")</f>
        <v/>
      </c>
      <c r="AC9461" s="38" t="str">
        <f t="shared" si="147"/>
        <v/>
      </c>
      <c r="AD9461" s="38"/>
    </row>
    <row r="9462" spans="1:30">
      <c r="A9462" s="46"/>
      <c r="B9462" s="47"/>
      <c r="C9462" s="49"/>
      <c r="D9462" s="41"/>
      <c r="E9462" s="41"/>
      <c r="F9462" s="41"/>
      <c r="G9462" s="50" t="str">
        <f>IF(A9462&lt;&gt;"",CONCATENATE(A9462,":",YEAR(B9462),IF(MONTH(B9462)&gt;9,MONTH(B9462),CONCATENATE(0,MONTH(B9462))),IF(DAY(B9462)&gt;9,DAY(B9462),CONCATENATE(0,DAY(B9462))),IF(HOUR(C9462)&gt;9,HOUR(C9462),CONCATENATE(0,HOUR(C9462))),IF(MINUTE(C9462)&gt;9,MINUTE(C9462),CONCATENATE(0,MINUTE(C9462))),":",VLOOKUP(F9462,'Valid Values - Results'!$D$4:$F$12,3,FALSE)),"")</f>
        <v/>
      </c>
      <c r="H9462" s="41"/>
      <c r="I9462" s="41"/>
      <c r="J9462" s="41"/>
      <c r="K9462" s="41"/>
      <c r="L9462" s="41"/>
      <c r="M9462" s="92"/>
      <c r="N9462" s="41"/>
      <c r="O9462" s="41"/>
      <c r="P9462" s="41"/>
      <c r="Q9462" s="41"/>
      <c r="R9462" s="41"/>
      <c r="S9462" s="41"/>
      <c r="T9462" s="41"/>
      <c r="U9462" s="47"/>
      <c r="V9462" s="49"/>
      <c r="W9462" s="41"/>
      <c r="X9462" s="41"/>
      <c r="Y9462" s="41"/>
      <c r="AA9462" s="37" t="str">
        <f>IF($I9462&lt;&gt;"",VLOOKUP($I9462,'Valid Values - Search'!$R$4:$T$4719,3,FALSE),"")</f>
        <v/>
      </c>
      <c r="AB9462" s="37" t="str">
        <f>IF($I9462&lt;&gt;"",VLOOKUP($I9462,'Valid Values - Search'!$R$4:$S$4719,2,FALSE),"")</f>
        <v/>
      </c>
      <c r="AC9462" s="38" t="str">
        <f t="shared" si="147"/>
        <v/>
      </c>
      <c r="AD9462" s="38"/>
    </row>
    <row r="9463" spans="1:30">
      <c r="A9463" s="46"/>
      <c r="B9463" s="47"/>
      <c r="C9463" s="49"/>
      <c r="D9463" s="41"/>
      <c r="E9463" s="41"/>
      <c r="F9463" s="41"/>
      <c r="G9463" s="50" t="str">
        <f>IF(A9463&lt;&gt;"",CONCATENATE(A9463,":",YEAR(B9463),IF(MONTH(B9463)&gt;9,MONTH(B9463),CONCATENATE(0,MONTH(B9463))),IF(DAY(B9463)&gt;9,DAY(B9463),CONCATENATE(0,DAY(B9463))),IF(HOUR(C9463)&gt;9,HOUR(C9463),CONCATENATE(0,HOUR(C9463))),IF(MINUTE(C9463)&gt;9,MINUTE(C9463),CONCATENATE(0,MINUTE(C9463))),":",VLOOKUP(F9463,'Valid Values - Results'!$D$4:$F$12,3,FALSE)),"")</f>
        <v/>
      </c>
      <c r="H9463" s="41"/>
      <c r="I9463" s="41"/>
      <c r="J9463" s="41"/>
      <c r="K9463" s="41"/>
      <c r="L9463" s="41"/>
      <c r="M9463" s="92"/>
      <c r="N9463" s="41"/>
      <c r="O9463" s="41"/>
      <c r="P9463" s="41"/>
      <c r="Q9463" s="41"/>
      <c r="R9463" s="41"/>
      <c r="S9463" s="41"/>
      <c r="T9463" s="41"/>
      <c r="U9463" s="47"/>
      <c r="V9463" s="49"/>
      <c r="W9463" s="41"/>
      <c r="X9463" s="41"/>
      <c r="Y9463" s="41"/>
      <c r="AA9463" s="37" t="str">
        <f>IF($I9463&lt;&gt;"",VLOOKUP($I9463,'Valid Values - Search'!$R$4:$T$4719,3,FALSE),"")</f>
        <v/>
      </c>
      <c r="AB9463" s="37" t="str">
        <f>IF($I9463&lt;&gt;"",VLOOKUP($I9463,'Valid Values - Search'!$R$4:$S$4719,2,FALSE),"")</f>
        <v/>
      </c>
      <c r="AC9463" s="38" t="str">
        <f t="shared" si="147"/>
        <v/>
      </c>
      <c r="AD9463" s="38"/>
    </row>
    <row r="9464" spans="1:30">
      <c r="A9464" s="46"/>
      <c r="B9464" s="47"/>
      <c r="C9464" s="49"/>
      <c r="D9464" s="41"/>
      <c r="E9464" s="41"/>
      <c r="F9464" s="41"/>
      <c r="G9464" s="50" t="str">
        <f>IF(A9464&lt;&gt;"",CONCATENATE(A9464,":",YEAR(B9464),IF(MONTH(B9464)&gt;9,MONTH(B9464),CONCATENATE(0,MONTH(B9464))),IF(DAY(B9464)&gt;9,DAY(B9464),CONCATENATE(0,DAY(B9464))),IF(HOUR(C9464)&gt;9,HOUR(C9464),CONCATENATE(0,HOUR(C9464))),IF(MINUTE(C9464)&gt;9,MINUTE(C9464),CONCATENATE(0,MINUTE(C9464))),":",VLOOKUP(F9464,'Valid Values - Results'!$D$4:$F$12,3,FALSE)),"")</f>
        <v/>
      </c>
      <c r="H9464" s="41"/>
      <c r="I9464" s="41"/>
      <c r="J9464" s="41"/>
      <c r="K9464" s="41"/>
      <c r="L9464" s="41"/>
      <c r="M9464" s="92"/>
      <c r="N9464" s="41"/>
      <c r="O9464" s="41"/>
      <c r="P9464" s="41"/>
      <c r="Q9464" s="41"/>
      <c r="R9464" s="41"/>
      <c r="S9464" s="41"/>
      <c r="T9464" s="41"/>
      <c r="U9464" s="47"/>
      <c r="V9464" s="49"/>
      <c r="W9464" s="41"/>
      <c r="X9464" s="41"/>
      <c r="Y9464" s="41"/>
      <c r="AA9464" s="37" t="str">
        <f>IF($I9464&lt;&gt;"",VLOOKUP($I9464,'Valid Values - Search'!$R$4:$T$4719,3,FALSE),"")</f>
        <v/>
      </c>
      <c r="AB9464" s="37" t="str">
        <f>IF($I9464&lt;&gt;"",VLOOKUP($I9464,'Valid Values - Search'!$R$4:$S$4719,2,FALSE),"")</f>
        <v/>
      </c>
      <c r="AC9464" s="38" t="str">
        <f t="shared" si="147"/>
        <v/>
      </c>
      <c r="AD9464" s="38"/>
    </row>
    <row r="9465" spans="1:30">
      <c r="A9465" s="46"/>
      <c r="B9465" s="47"/>
      <c r="C9465" s="49"/>
      <c r="D9465" s="41"/>
      <c r="E9465" s="41"/>
      <c r="F9465" s="41"/>
      <c r="G9465" s="50" t="str">
        <f>IF(A9465&lt;&gt;"",CONCATENATE(A9465,":",YEAR(B9465),IF(MONTH(B9465)&gt;9,MONTH(B9465),CONCATENATE(0,MONTH(B9465))),IF(DAY(B9465)&gt;9,DAY(B9465),CONCATENATE(0,DAY(B9465))),IF(HOUR(C9465)&gt;9,HOUR(C9465),CONCATENATE(0,HOUR(C9465))),IF(MINUTE(C9465)&gt;9,MINUTE(C9465),CONCATENATE(0,MINUTE(C9465))),":",VLOOKUP(F9465,'Valid Values - Results'!$D$4:$F$12,3,FALSE)),"")</f>
        <v/>
      </c>
      <c r="H9465" s="41"/>
      <c r="I9465" s="41"/>
      <c r="J9465" s="41"/>
      <c r="K9465" s="41"/>
      <c r="L9465" s="41"/>
      <c r="M9465" s="92"/>
      <c r="N9465" s="41"/>
      <c r="O9465" s="41"/>
      <c r="P9465" s="41"/>
      <c r="Q9465" s="41"/>
      <c r="R9465" s="41"/>
      <c r="S9465" s="41"/>
      <c r="T9465" s="41"/>
      <c r="U9465" s="47"/>
      <c r="V9465" s="49"/>
      <c r="W9465" s="41"/>
      <c r="X9465" s="41"/>
      <c r="Y9465" s="41"/>
      <c r="AA9465" s="37" t="str">
        <f>IF($I9465&lt;&gt;"",VLOOKUP($I9465,'Valid Values - Search'!$R$4:$T$4719,3,FALSE),"")</f>
        <v/>
      </c>
      <c r="AB9465" s="37" t="str">
        <f>IF($I9465&lt;&gt;"",VLOOKUP($I9465,'Valid Values - Search'!$R$4:$S$4719,2,FALSE),"")</f>
        <v/>
      </c>
      <c r="AC9465" s="38" t="str">
        <f t="shared" si="147"/>
        <v/>
      </c>
      <c r="AD9465" s="38"/>
    </row>
    <row r="9466" spans="1:30">
      <c r="A9466" s="46"/>
      <c r="B9466" s="47"/>
      <c r="C9466" s="49"/>
      <c r="D9466" s="41"/>
      <c r="E9466" s="41"/>
      <c r="F9466" s="41"/>
      <c r="G9466" s="50" t="str">
        <f>IF(A9466&lt;&gt;"",CONCATENATE(A9466,":",YEAR(B9466),IF(MONTH(B9466)&gt;9,MONTH(B9466),CONCATENATE(0,MONTH(B9466))),IF(DAY(B9466)&gt;9,DAY(B9466),CONCATENATE(0,DAY(B9466))),IF(HOUR(C9466)&gt;9,HOUR(C9466),CONCATENATE(0,HOUR(C9466))),IF(MINUTE(C9466)&gt;9,MINUTE(C9466),CONCATENATE(0,MINUTE(C9466))),":",VLOOKUP(F9466,'Valid Values - Results'!$D$4:$F$12,3,FALSE)),"")</f>
        <v/>
      </c>
      <c r="H9466" s="41"/>
      <c r="I9466" s="41"/>
      <c r="J9466" s="41"/>
      <c r="K9466" s="41"/>
      <c r="L9466" s="41"/>
      <c r="M9466" s="92"/>
      <c r="N9466" s="41"/>
      <c r="O9466" s="41"/>
      <c r="P9466" s="41"/>
      <c r="Q9466" s="41"/>
      <c r="R9466" s="41"/>
      <c r="S9466" s="41"/>
      <c r="T9466" s="41"/>
      <c r="U9466" s="47"/>
      <c r="V9466" s="49"/>
      <c r="W9466" s="41"/>
      <c r="X9466" s="41"/>
      <c r="Y9466" s="41"/>
      <c r="AA9466" s="37" t="str">
        <f>IF($I9466&lt;&gt;"",VLOOKUP($I9466,'Valid Values - Search'!$R$4:$T$4719,3,FALSE),"")</f>
        <v/>
      </c>
      <c r="AB9466" s="37" t="str">
        <f>IF($I9466&lt;&gt;"",VLOOKUP($I9466,'Valid Values - Search'!$R$4:$S$4719,2,FALSE),"")</f>
        <v/>
      </c>
      <c r="AC9466" s="38" t="str">
        <f t="shared" si="147"/>
        <v/>
      </c>
      <c r="AD9466" s="38"/>
    </row>
    <row r="9467" spans="1:30">
      <c r="A9467" s="46"/>
      <c r="B9467" s="47"/>
      <c r="C9467" s="49"/>
      <c r="D9467" s="41"/>
      <c r="E9467" s="41"/>
      <c r="F9467" s="41"/>
      <c r="G9467" s="50" t="str">
        <f>IF(A9467&lt;&gt;"",CONCATENATE(A9467,":",YEAR(B9467),IF(MONTH(B9467)&gt;9,MONTH(B9467),CONCATENATE(0,MONTH(B9467))),IF(DAY(B9467)&gt;9,DAY(B9467),CONCATENATE(0,DAY(B9467))),IF(HOUR(C9467)&gt;9,HOUR(C9467),CONCATENATE(0,HOUR(C9467))),IF(MINUTE(C9467)&gt;9,MINUTE(C9467),CONCATENATE(0,MINUTE(C9467))),":",VLOOKUP(F9467,'Valid Values - Results'!$D$4:$F$12,3,FALSE)),"")</f>
        <v/>
      </c>
      <c r="H9467" s="41"/>
      <c r="I9467" s="41"/>
      <c r="J9467" s="41"/>
      <c r="K9467" s="41"/>
      <c r="L9467" s="41"/>
      <c r="M9467" s="92"/>
      <c r="N9467" s="41"/>
      <c r="O9467" s="41"/>
      <c r="P9467" s="41"/>
      <c r="Q9467" s="41"/>
      <c r="R9467" s="41"/>
      <c r="S9467" s="41"/>
      <c r="T9467" s="41"/>
      <c r="U9467" s="47"/>
      <c r="V9467" s="49"/>
      <c r="W9467" s="41"/>
      <c r="X9467" s="41"/>
      <c r="Y9467" s="41"/>
      <c r="AA9467" s="37" t="str">
        <f>IF($I9467&lt;&gt;"",VLOOKUP($I9467,'Valid Values - Search'!$R$4:$T$4719,3,FALSE),"")</f>
        <v/>
      </c>
      <c r="AB9467" s="37" t="str">
        <f>IF($I9467&lt;&gt;"",VLOOKUP($I9467,'Valid Values - Search'!$R$4:$S$4719,2,FALSE),"")</f>
        <v/>
      </c>
      <c r="AC9467" s="38" t="str">
        <f t="shared" si="147"/>
        <v/>
      </c>
      <c r="AD9467" s="38"/>
    </row>
    <row r="9468" spans="1:30">
      <c r="A9468" s="46"/>
      <c r="B9468" s="47"/>
      <c r="C9468" s="49"/>
      <c r="D9468" s="41"/>
      <c r="E9468" s="41"/>
      <c r="F9468" s="41"/>
      <c r="G9468" s="50" t="str">
        <f>IF(A9468&lt;&gt;"",CONCATENATE(A9468,":",YEAR(B9468),IF(MONTH(B9468)&gt;9,MONTH(B9468),CONCATENATE(0,MONTH(B9468))),IF(DAY(B9468)&gt;9,DAY(B9468),CONCATENATE(0,DAY(B9468))),IF(HOUR(C9468)&gt;9,HOUR(C9468),CONCATENATE(0,HOUR(C9468))),IF(MINUTE(C9468)&gt;9,MINUTE(C9468),CONCATENATE(0,MINUTE(C9468))),":",VLOOKUP(F9468,'Valid Values - Results'!$D$4:$F$12,3,FALSE)),"")</f>
        <v/>
      </c>
      <c r="H9468" s="41"/>
      <c r="I9468" s="41"/>
      <c r="J9468" s="41"/>
      <c r="K9468" s="41"/>
      <c r="L9468" s="41"/>
      <c r="M9468" s="92"/>
      <c r="N9468" s="41"/>
      <c r="O9468" s="41"/>
      <c r="P9468" s="41"/>
      <c r="Q9468" s="41"/>
      <c r="R9468" s="41"/>
      <c r="S9468" s="41"/>
      <c r="T9468" s="41"/>
      <c r="U9468" s="47"/>
      <c r="V9468" s="49"/>
      <c r="W9468" s="41"/>
      <c r="X9468" s="41"/>
      <c r="Y9468" s="41"/>
      <c r="AA9468" s="37" t="str">
        <f>IF($I9468&lt;&gt;"",VLOOKUP($I9468,'Valid Values - Search'!$R$4:$T$4719,3,FALSE),"")</f>
        <v/>
      </c>
      <c r="AB9468" s="37" t="str">
        <f>IF($I9468&lt;&gt;"",VLOOKUP($I9468,'Valid Values - Search'!$R$4:$S$4719,2,FALSE),"")</f>
        <v/>
      </c>
      <c r="AC9468" s="38" t="str">
        <f t="shared" si="147"/>
        <v/>
      </c>
      <c r="AD9468" s="38"/>
    </row>
    <row r="9469" spans="1:30">
      <c r="A9469" s="46"/>
      <c r="B9469" s="47"/>
      <c r="C9469" s="49"/>
      <c r="D9469" s="41"/>
      <c r="E9469" s="41"/>
      <c r="F9469" s="41"/>
      <c r="G9469" s="50" t="str">
        <f>IF(A9469&lt;&gt;"",CONCATENATE(A9469,":",YEAR(B9469),IF(MONTH(B9469)&gt;9,MONTH(B9469),CONCATENATE(0,MONTH(B9469))),IF(DAY(B9469)&gt;9,DAY(B9469),CONCATENATE(0,DAY(B9469))),IF(HOUR(C9469)&gt;9,HOUR(C9469),CONCATENATE(0,HOUR(C9469))),IF(MINUTE(C9469)&gt;9,MINUTE(C9469),CONCATENATE(0,MINUTE(C9469))),":",VLOOKUP(F9469,'Valid Values - Results'!$D$4:$F$12,3,FALSE)),"")</f>
        <v/>
      </c>
      <c r="H9469" s="41"/>
      <c r="I9469" s="41"/>
      <c r="J9469" s="41"/>
      <c r="K9469" s="41"/>
      <c r="L9469" s="41"/>
      <c r="M9469" s="92"/>
      <c r="N9469" s="41"/>
      <c r="O9469" s="41"/>
      <c r="P9469" s="41"/>
      <c r="Q9469" s="41"/>
      <c r="R9469" s="41"/>
      <c r="S9469" s="41"/>
      <c r="T9469" s="41"/>
      <c r="U9469" s="47"/>
      <c r="V9469" s="49"/>
      <c r="W9469" s="41"/>
      <c r="X9469" s="41"/>
      <c r="Y9469" s="41"/>
      <c r="AA9469" s="37" t="str">
        <f>IF($I9469&lt;&gt;"",VLOOKUP($I9469,'Valid Values - Search'!$R$4:$T$4719,3,FALSE),"")</f>
        <v/>
      </c>
      <c r="AB9469" s="37" t="str">
        <f>IF($I9469&lt;&gt;"",VLOOKUP($I9469,'Valid Values - Search'!$R$4:$S$4719,2,FALSE),"")</f>
        <v/>
      </c>
      <c r="AC9469" s="38" t="str">
        <f t="shared" si="147"/>
        <v/>
      </c>
      <c r="AD9469" s="38"/>
    </row>
    <row r="9470" spans="1:30">
      <c r="A9470" s="46"/>
      <c r="B9470" s="47"/>
      <c r="C9470" s="49"/>
      <c r="D9470" s="41"/>
      <c r="E9470" s="41"/>
      <c r="F9470" s="41"/>
      <c r="G9470" s="50" t="str">
        <f>IF(A9470&lt;&gt;"",CONCATENATE(A9470,":",YEAR(B9470),IF(MONTH(B9470)&gt;9,MONTH(B9470),CONCATENATE(0,MONTH(B9470))),IF(DAY(B9470)&gt;9,DAY(B9470),CONCATENATE(0,DAY(B9470))),IF(HOUR(C9470)&gt;9,HOUR(C9470),CONCATENATE(0,HOUR(C9470))),IF(MINUTE(C9470)&gt;9,MINUTE(C9470),CONCATENATE(0,MINUTE(C9470))),":",VLOOKUP(F9470,'Valid Values - Results'!$D$4:$F$12,3,FALSE)),"")</f>
        <v/>
      </c>
      <c r="H9470" s="41"/>
      <c r="I9470" s="41"/>
      <c r="J9470" s="41"/>
      <c r="K9470" s="41"/>
      <c r="L9470" s="41"/>
      <c r="M9470" s="92"/>
      <c r="N9470" s="41"/>
      <c r="O9470" s="41"/>
      <c r="P9470" s="41"/>
      <c r="Q9470" s="41"/>
      <c r="R9470" s="41"/>
      <c r="S9470" s="41"/>
      <c r="T9470" s="41"/>
      <c r="U9470" s="47"/>
      <c r="V9470" s="49"/>
      <c r="W9470" s="41"/>
      <c r="X9470" s="41"/>
      <c r="Y9470" s="41"/>
      <c r="AA9470" s="37" t="str">
        <f>IF($I9470&lt;&gt;"",VLOOKUP($I9470,'Valid Values - Search'!$R$4:$T$4719,3,FALSE),"")</f>
        <v/>
      </c>
      <c r="AB9470" s="37" t="str">
        <f>IF($I9470&lt;&gt;"",VLOOKUP($I9470,'Valid Values - Search'!$R$4:$S$4719,2,FALSE),"")</f>
        <v/>
      </c>
      <c r="AC9470" s="38" t="str">
        <f t="shared" si="147"/>
        <v/>
      </c>
      <c r="AD9470" s="38"/>
    </row>
    <row r="9471" spans="1:30">
      <c r="A9471" s="46"/>
      <c r="B9471" s="47"/>
      <c r="C9471" s="49"/>
      <c r="D9471" s="41"/>
      <c r="E9471" s="41"/>
      <c r="F9471" s="41"/>
      <c r="G9471" s="50" t="str">
        <f>IF(A9471&lt;&gt;"",CONCATENATE(A9471,":",YEAR(B9471),IF(MONTH(B9471)&gt;9,MONTH(B9471),CONCATENATE(0,MONTH(B9471))),IF(DAY(B9471)&gt;9,DAY(B9471),CONCATENATE(0,DAY(B9471))),IF(HOUR(C9471)&gt;9,HOUR(C9471),CONCATENATE(0,HOUR(C9471))),IF(MINUTE(C9471)&gt;9,MINUTE(C9471),CONCATENATE(0,MINUTE(C9471))),":",VLOOKUP(F9471,'Valid Values - Results'!$D$4:$F$12,3,FALSE)),"")</f>
        <v/>
      </c>
      <c r="H9471" s="41"/>
      <c r="I9471" s="41"/>
      <c r="J9471" s="41"/>
      <c r="K9471" s="41"/>
      <c r="L9471" s="41"/>
      <c r="M9471" s="92"/>
      <c r="N9471" s="41"/>
      <c r="O9471" s="41"/>
      <c r="P9471" s="41"/>
      <c r="Q9471" s="41"/>
      <c r="R9471" s="41"/>
      <c r="S9471" s="41"/>
      <c r="T9471" s="41"/>
      <c r="U9471" s="47"/>
      <c r="V9471" s="49"/>
      <c r="W9471" s="41"/>
      <c r="X9471" s="41"/>
      <c r="Y9471" s="41"/>
      <c r="AA9471" s="37" t="str">
        <f>IF($I9471&lt;&gt;"",VLOOKUP($I9471,'Valid Values - Search'!$R$4:$T$4719,3,FALSE),"")</f>
        <v/>
      </c>
      <c r="AB9471" s="37" t="str">
        <f>IF($I9471&lt;&gt;"",VLOOKUP($I9471,'Valid Values - Search'!$R$4:$S$4719,2,FALSE),"")</f>
        <v/>
      </c>
      <c r="AC9471" s="38" t="str">
        <f t="shared" si="147"/>
        <v/>
      </c>
      <c r="AD9471" s="38"/>
    </row>
    <row r="9472" spans="1:30">
      <c r="A9472" s="46"/>
      <c r="B9472" s="47"/>
      <c r="C9472" s="49"/>
      <c r="D9472" s="41"/>
      <c r="E9472" s="41"/>
      <c r="F9472" s="41"/>
      <c r="G9472" s="50" t="str">
        <f>IF(A9472&lt;&gt;"",CONCATENATE(A9472,":",YEAR(B9472),IF(MONTH(B9472)&gt;9,MONTH(B9472),CONCATENATE(0,MONTH(B9472))),IF(DAY(B9472)&gt;9,DAY(B9472),CONCATENATE(0,DAY(B9472))),IF(HOUR(C9472)&gt;9,HOUR(C9472),CONCATENATE(0,HOUR(C9472))),IF(MINUTE(C9472)&gt;9,MINUTE(C9472),CONCATENATE(0,MINUTE(C9472))),":",VLOOKUP(F9472,'Valid Values - Results'!$D$4:$F$12,3,FALSE)),"")</f>
        <v/>
      </c>
      <c r="H9472" s="41"/>
      <c r="I9472" s="41"/>
      <c r="J9472" s="41"/>
      <c r="K9472" s="41"/>
      <c r="L9472" s="41"/>
      <c r="M9472" s="92"/>
      <c r="N9472" s="41"/>
      <c r="O9472" s="41"/>
      <c r="P9472" s="41"/>
      <c r="Q9472" s="41"/>
      <c r="R9472" s="41"/>
      <c r="S9472" s="41"/>
      <c r="T9472" s="41"/>
      <c r="U9472" s="47"/>
      <c r="V9472" s="49"/>
      <c r="W9472" s="41"/>
      <c r="X9472" s="41"/>
      <c r="Y9472" s="41"/>
      <c r="AA9472" s="37" t="str">
        <f>IF($I9472&lt;&gt;"",VLOOKUP($I9472,'Valid Values - Search'!$R$4:$T$4719,3,FALSE),"")</f>
        <v/>
      </c>
      <c r="AB9472" s="37" t="str">
        <f>IF($I9472&lt;&gt;"",VLOOKUP($I9472,'Valid Values - Search'!$R$4:$S$4719,2,FALSE),"")</f>
        <v/>
      </c>
      <c r="AC9472" s="38" t="str">
        <f t="shared" si="147"/>
        <v/>
      </c>
      <c r="AD9472" s="38"/>
    </row>
    <row r="9473" spans="1:30">
      <c r="A9473" s="46"/>
      <c r="B9473" s="47"/>
      <c r="C9473" s="49"/>
      <c r="D9473" s="41"/>
      <c r="E9473" s="41"/>
      <c r="F9473" s="41"/>
      <c r="G9473" s="50" t="str">
        <f>IF(A9473&lt;&gt;"",CONCATENATE(A9473,":",YEAR(B9473),IF(MONTH(B9473)&gt;9,MONTH(B9473),CONCATENATE(0,MONTH(B9473))),IF(DAY(B9473)&gt;9,DAY(B9473),CONCATENATE(0,DAY(B9473))),IF(HOUR(C9473)&gt;9,HOUR(C9473),CONCATENATE(0,HOUR(C9473))),IF(MINUTE(C9473)&gt;9,MINUTE(C9473),CONCATENATE(0,MINUTE(C9473))),":",VLOOKUP(F9473,'Valid Values - Results'!$D$4:$F$12,3,FALSE)),"")</f>
        <v/>
      </c>
      <c r="H9473" s="41"/>
      <c r="I9473" s="41"/>
      <c r="J9473" s="41"/>
      <c r="K9473" s="41"/>
      <c r="L9473" s="41"/>
      <c r="M9473" s="92"/>
      <c r="N9473" s="41"/>
      <c r="O9473" s="41"/>
      <c r="P9473" s="41"/>
      <c r="Q9473" s="41"/>
      <c r="R9473" s="41"/>
      <c r="S9473" s="41"/>
      <c r="T9473" s="41"/>
      <c r="U9473" s="47"/>
      <c r="V9473" s="49"/>
      <c r="W9473" s="41"/>
      <c r="X9473" s="41"/>
      <c r="Y9473" s="41"/>
      <c r="AA9473" s="37" t="str">
        <f>IF($I9473&lt;&gt;"",VLOOKUP($I9473,'Valid Values - Search'!$R$4:$T$4719,3,FALSE),"")</f>
        <v/>
      </c>
      <c r="AB9473" s="37" t="str">
        <f>IF($I9473&lt;&gt;"",VLOOKUP($I9473,'Valid Values - Search'!$R$4:$S$4719,2,FALSE),"")</f>
        <v/>
      </c>
      <c r="AC9473" s="38" t="str">
        <f t="shared" si="147"/>
        <v/>
      </c>
      <c r="AD9473" s="38"/>
    </row>
    <row r="9474" spans="1:30">
      <c r="A9474" s="46"/>
      <c r="B9474" s="47"/>
      <c r="C9474" s="49"/>
      <c r="D9474" s="41"/>
      <c r="E9474" s="41"/>
      <c r="F9474" s="41"/>
      <c r="G9474" s="50" t="str">
        <f>IF(A9474&lt;&gt;"",CONCATENATE(A9474,":",YEAR(B9474),IF(MONTH(B9474)&gt;9,MONTH(B9474),CONCATENATE(0,MONTH(B9474))),IF(DAY(B9474)&gt;9,DAY(B9474),CONCATENATE(0,DAY(B9474))),IF(HOUR(C9474)&gt;9,HOUR(C9474),CONCATENATE(0,HOUR(C9474))),IF(MINUTE(C9474)&gt;9,MINUTE(C9474),CONCATENATE(0,MINUTE(C9474))),":",VLOOKUP(F9474,'Valid Values - Results'!$D$4:$F$12,3,FALSE)),"")</f>
        <v/>
      </c>
      <c r="H9474" s="41"/>
      <c r="I9474" s="41"/>
      <c r="J9474" s="41"/>
      <c r="K9474" s="41"/>
      <c r="L9474" s="41"/>
      <c r="M9474" s="92"/>
      <c r="N9474" s="41"/>
      <c r="O9474" s="41"/>
      <c r="P9474" s="41"/>
      <c r="Q9474" s="41"/>
      <c r="R9474" s="41"/>
      <c r="S9474" s="41"/>
      <c r="T9474" s="41"/>
      <c r="U9474" s="47"/>
      <c r="V9474" s="49"/>
      <c r="W9474" s="41"/>
      <c r="X9474" s="41"/>
      <c r="Y9474" s="41"/>
      <c r="AA9474" s="37" t="str">
        <f>IF($I9474&lt;&gt;"",VLOOKUP($I9474,'Valid Values - Search'!$R$4:$T$4719,3,FALSE),"")</f>
        <v/>
      </c>
      <c r="AB9474" s="37" t="str">
        <f>IF($I9474&lt;&gt;"",VLOOKUP($I9474,'Valid Values - Search'!$R$4:$S$4719,2,FALSE),"")</f>
        <v/>
      </c>
      <c r="AC9474" s="38" t="str">
        <f t="shared" ref="AC9474:AC9537" si="148">IF($V9474&lt;&gt;"",$D9474,"")</f>
        <v/>
      </c>
      <c r="AD9474" s="38"/>
    </row>
    <row r="9475" spans="1:30">
      <c r="A9475" s="46"/>
      <c r="B9475" s="47"/>
      <c r="C9475" s="49"/>
      <c r="D9475" s="41"/>
      <c r="E9475" s="41"/>
      <c r="F9475" s="41"/>
      <c r="G9475" s="50" t="str">
        <f>IF(A9475&lt;&gt;"",CONCATENATE(A9475,":",YEAR(B9475),IF(MONTH(B9475)&gt;9,MONTH(B9475),CONCATENATE(0,MONTH(B9475))),IF(DAY(B9475)&gt;9,DAY(B9475),CONCATENATE(0,DAY(B9475))),IF(HOUR(C9475)&gt;9,HOUR(C9475),CONCATENATE(0,HOUR(C9475))),IF(MINUTE(C9475)&gt;9,MINUTE(C9475),CONCATENATE(0,MINUTE(C9475))),":",VLOOKUP(F9475,'Valid Values - Results'!$D$4:$F$12,3,FALSE)),"")</f>
        <v/>
      </c>
      <c r="H9475" s="41"/>
      <c r="I9475" s="41"/>
      <c r="J9475" s="41"/>
      <c r="K9475" s="41"/>
      <c r="L9475" s="41"/>
      <c r="M9475" s="92"/>
      <c r="N9475" s="41"/>
      <c r="O9475" s="41"/>
      <c r="P9475" s="41"/>
      <c r="Q9475" s="41"/>
      <c r="R9475" s="41"/>
      <c r="S9475" s="41"/>
      <c r="T9475" s="41"/>
      <c r="U9475" s="47"/>
      <c r="V9475" s="49"/>
      <c r="W9475" s="41"/>
      <c r="X9475" s="41"/>
      <c r="Y9475" s="41"/>
      <c r="AA9475" s="37" t="str">
        <f>IF($I9475&lt;&gt;"",VLOOKUP($I9475,'Valid Values - Search'!$R$4:$T$4719,3,FALSE),"")</f>
        <v/>
      </c>
      <c r="AB9475" s="37" t="str">
        <f>IF($I9475&lt;&gt;"",VLOOKUP($I9475,'Valid Values - Search'!$R$4:$S$4719,2,FALSE),"")</f>
        <v/>
      </c>
      <c r="AC9475" s="38" t="str">
        <f t="shared" si="148"/>
        <v/>
      </c>
      <c r="AD9475" s="38"/>
    </row>
    <row r="9476" spans="1:30">
      <c r="A9476" s="46"/>
      <c r="B9476" s="47"/>
      <c r="C9476" s="49"/>
      <c r="D9476" s="41"/>
      <c r="E9476" s="41"/>
      <c r="F9476" s="41"/>
      <c r="G9476" s="50" t="str">
        <f>IF(A9476&lt;&gt;"",CONCATENATE(A9476,":",YEAR(B9476),IF(MONTH(B9476)&gt;9,MONTH(B9476),CONCATENATE(0,MONTH(B9476))),IF(DAY(B9476)&gt;9,DAY(B9476),CONCATENATE(0,DAY(B9476))),IF(HOUR(C9476)&gt;9,HOUR(C9476),CONCATENATE(0,HOUR(C9476))),IF(MINUTE(C9476)&gt;9,MINUTE(C9476),CONCATENATE(0,MINUTE(C9476))),":",VLOOKUP(F9476,'Valid Values - Results'!$D$4:$F$12,3,FALSE)),"")</f>
        <v/>
      </c>
      <c r="H9476" s="41"/>
      <c r="I9476" s="41"/>
      <c r="J9476" s="41"/>
      <c r="K9476" s="41"/>
      <c r="L9476" s="41"/>
      <c r="M9476" s="92"/>
      <c r="N9476" s="41"/>
      <c r="O9476" s="41"/>
      <c r="P9476" s="41"/>
      <c r="Q9476" s="41"/>
      <c r="R9476" s="41"/>
      <c r="S9476" s="41"/>
      <c r="T9476" s="41"/>
      <c r="U9476" s="47"/>
      <c r="V9476" s="49"/>
      <c r="W9476" s="41"/>
      <c r="X9476" s="41"/>
      <c r="Y9476" s="41"/>
      <c r="AA9476" s="37" t="str">
        <f>IF($I9476&lt;&gt;"",VLOOKUP($I9476,'Valid Values - Search'!$R$4:$T$4719,3,FALSE),"")</f>
        <v/>
      </c>
      <c r="AB9476" s="37" t="str">
        <f>IF($I9476&lt;&gt;"",VLOOKUP($I9476,'Valid Values - Search'!$R$4:$S$4719,2,FALSE),"")</f>
        <v/>
      </c>
      <c r="AC9476" s="38" t="str">
        <f t="shared" si="148"/>
        <v/>
      </c>
      <c r="AD9476" s="38"/>
    </row>
    <row r="9477" spans="1:30">
      <c r="A9477" s="46"/>
      <c r="B9477" s="47"/>
      <c r="C9477" s="49"/>
      <c r="D9477" s="41"/>
      <c r="E9477" s="41"/>
      <c r="F9477" s="41"/>
      <c r="G9477" s="50" t="str">
        <f>IF(A9477&lt;&gt;"",CONCATENATE(A9477,":",YEAR(B9477),IF(MONTH(B9477)&gt;9,MONTH(B9477),CONCATENATE(0,MONTH(B9477))),IF(DAY(B9477)&gt;9,DAY(B9477),CONCATENATE(0,DAY(B9477))),IF(HOUR(C9477)&gt;9,HOUR(C9477),CONCATENATE(0,HOUR(C9477))),IF(MINUTE(C9477)&gt;9,MINUTE(C9477),CONCATENATE(0,MINUTE(C9477))),":",VLOOKUP(F9477,'Valid Values - Results'!$D$4:$F$12,3,FALSE)),"")</f>
        <v/>
      </c>
      <c r="H9477" s="41"/>
      <c r="I9477" s="41"/>
      <c r="J9477" s="41"/>
      <c r="K9477" s="41"/>
      <c r="L9477" s="41"/>
      <c r="M9477" s="92"/>
      <c r="N9477" s="41"/>
      <c r="O9477" s="41"/>
      <c r="P9477" s="41"/>
      <c r="Q9477" s="41"/>
      <c r="R9477" s="41"/>
      <c r="S9477" s="41"/>
      <c r="T9477" s="41"/>
      <c r="U9477" s="47"/>
      <c r="V9477" s="49"/>
      <c r="W9477" s="41"/>
      <c r="X9477" s="41"/>
      <c r="Y9477" s="41"/>
      <c r="AA9477" s="37" t="str">
        <f>IF($I9477&lt;&gt;"",VLOOKUP($I9477,'Valid Values - Search'!$R$4:$T$4719,3,FALSE),"")</f>
        <v/>
      </c>
      <c r="AB9477" s="37" t="str">
        <f>IF($I9477&lt;&gt;"",VLOOKUP($I9477,'Valid Values - Search'!$R$4:$S$4719,2,FALSE),"")</f>
        <v/>
      </c>
      <c r="AC9477" s="38" t="str">
        <f t="shared" si="148"/>
        <v/>
      </c>
      <c r="AD9477" s="38"/>
    </row>
    <row r="9478" spans="1:30">
      <c r="A9478" s="46"/>
      <c r="B9478" s="47"/>
      <c r="C9478" s="49"/>
      <c r="D9478" s="41"/>
      <c r="E9478" s="41"/>
      <c r="F9478" s="41"/>
      <c r="G9478" s="50" t="str">
        <f>IF(A9478&lt;&gt;"",CONCATENATE(A9478,":",YEAR(B9478),IF(MONTH(B9478)&gt;9,MONTH(B9478),CONCATENATE(0,MONTH(B9478))),IF(DAY(B9478)&gt;9,DAY(B9478),CONCATENATE(0,DAY(B9478))),IF(HOUR(C9478)&gt;9,HOUR(C9478),CONCATENATE(0,HOUR(C9478))),IF(MINUTE(C9478)&gt;9,MINUTE(C9478),CONCATENATE(0,MINUTE(C9478))),":",VLOOKUP(F9478,'Valid Values - Results'!$D$4:$F$12,3,FALSE)),"")</f>
        <v/>
      </c>
      <c r="H9478" s="41"/>
      <c r="I9478" s="41"/>
      <c r="J9478" s="41"/>
      <c r="K9478" s="41"/>
      <c r="L9478" s="41"/>
      <c r="M9478" s="92"/>
      <c r="N9478" s="41"/>
      <c r="O9478" s="41"/>
      <c r="P9478" s="41"/>
      <c r="Q9478" s="41"/>
      <c r="R9478" s="41"/>
      <c r="S9478" s="41"/>
      <c r="T9478" s="41"/>
      <c r="U9478" s="47"/>
      <c r="V9478" s="49"/>
      <c r="W9478" s="41"/>
      <c r="X9478" s="41"/>
      <c r="Y9478" s="41"/>
      <c r="AA9478" s="37" t="str">
        <f>IF($I9478&lt;&gt;"",VLOOKUP($I9478,'Valid Values - Search'!$R$4:$T$4719,3,FALSE),"")</f>
        <v/>
      </c>
      <c r="AB9478" s="37" t="str">
        <f>IF($I9478&lt;&gt;"",VLOOKUP($I9478,'Valid Values - Search'!$R$4:$S$4719,2,FALSE),"")</f>
        <v/>
      </c>
      <c r="AC9478" s="38" t="str">
        <f t="shared" si="148"/>
        <v/>
      </c>
      <c r="AD9478" s="38"/>
    </row>
    <row r="9479" spans="1:30">
      <c r="A9479" s="46"/>
      <c r="B9479" s="47"/>
      <c r="C9479" s="49"/>
      <c r="D9479" s="41"/>
      <c r="E9479" s="41"/>
      <c r="F9479" s="41"/>
      <c r="G9479" s="50" t="str">
        <f>IF(A9479&lt;&gt;"",CONCATENATE(A9479,":",YEAR(B9479),IF(MONTH(B9479)&gt;9,MONTH(B9479),CONCATENATE(0,MONTH(B9479))),IF(DAY(B9479)&gt;9,DAY(B9479),CONCATENATE(0,DAY(B9479))),IF(HOUR(C9479)&gt;9,HOUR(C9479),CONCATENATE(0,HOUR(C9479))),IF(MINUTE(C9479)&gt;9,MINUTE(C9479),CONCATENATE(0,MINUTE(C9479))),":",VLOOKUP(F9479,'Valid Values - Results'!$D$4:$F$12,3,FALSE)),"")</f>
        <v/>
      </c>
      <c r="H9479" s="41"/>
      <c r="I9479" s="41"/>
      <c r="J9479" s="41"/>
      <c r="K9479" s="41"/>
      <c r="L9479" s="41"/>
      <c r="M9479" s="92"/>
      <c r="N9479" s="41"/>
      <c r="O9479" s="41"/>
      <c r="P9479" s="41"/>
      <c r="Q9479" s="41"/>
      <c r="R9479" s="41"/>
      <c r="S9479" s="41"/>
      <c r="T9479" s="41"/>
      <c r="U9479" s="47"/>
      <c r="V9479" s="49"/>
      <c r="W9479" s="41"/>
      <c r="X9479" s="41"/>
      <c r="Y9479" s="41"/>
      <c r="AA9479" s="37" t="str">
        <f>IF($I9479&lt;&gt;"",VLOOKUP($I9479,'Valid Values - Search'!$R$4:$T$4719,3,FALSE),"")</f>
        <v/>
      </c>
      <c r="AB9479" s="37" t="str">
        <f>IF($I9479&lt;&gt;"",VLOOKUP($I9479,'Valid Values - Search'!$R$4:$S$4719,2,FALSE),"")</f>
        <v/>
      </c>
      <c r="AC9479" s="38" t="str">
        <f t="shared" si="148"/>
        <v/>
      </c>
      <c r="AD9479" s="38"/>
    </row>
    <row r="9480" spans="1:30">
      <c r="A9480" s="46"/>
      <c r="B9480" s="47"/>
      <c r="C9480" s="49"/>
      <c r="D9480" s="41"/>
      <c r="E9480" s="41"/>
      <c r="F9480" s="41"/>
      <c r="G9480" s="50" t="str">
        <f>IF(A9480&lt;&gt;"",CONCATENATE(A9480,":",YEAR(B9480),IF(MONTH(B9480)&gt;9,MONTH(B9480),CONCATENATE(0,MONTH(B9480))),IF(DAY(B9480)&gt;9,DAY(B9480),CONCATENATE(0,DAY(B9480))),IF(HOUR(C9480)&gt;9,HOUR(C9480),CONCATENATE(0,HOUR(C9480))),IF(MINUTE(C9480)&gt;9,MINUTE(C9480),CONCATENATE(0,MINUTE(C9480))),":",VLOOKUP(F9480,'Valid Values - Results'!$D$4:$F$12,3,FALSE)),"")</f>
        <v/>
      </c>
      <c r="H9480" s="41"/>
      <c r="I9480" s="41"/>
      <c r="J9480" s="41"/>
      <c r="K9480" s="41"/>
      <c r="L9480" s="41"/>
      <c r="M9480" s="92"/>
      <c r="N9480" s="41"/>
      <c r="O9480" s="41"/>
      <c r="P9480" s="41"/>
      <c r="Q9480" s="41"/>
      <c r="R9480" s="41"/>
      <c r="S9480" s="41"/>
      <c r="T9480" s="41"/>
      <c r="U9480" s="47"/>
      <c r="V9480" s="49"/>
      <c r="W9480" s="41"/>
      <c r="X9480" s="41"/>
      <c r="Y9480" s="41"/>
      <c r="AA9480" s="37" t="str">
        <f>IF($I9480&lt;&gt;"",VLOOKUP($I9480,'Valid Values - Search'!$R$4:$T$4719,3,FALSE),"")</f>
        <v/>
      </c>
      <c r="AB9480" s="37" t="str">
        <f>IF($I9480&lt;&gt;"",VLOOKUP($I9480,'Valid Values - Search'!$R$4:$S$4719,2,FALSE),"")</f>
        <v/>
      </c>
      <c r="AC9480" s="38" t="str">
        <f t="shared" si="148"/>
        <v/>
      </c>
      <c r="AD9480" s="38"/>
    </row>
    <row r="9481" spans="1:30">
      <c r="A9481" s="46"/>
      <c r="B9481" s="47"/>
      <c r="C9481" s="49"/>
      <c r="D9481" s="41"/>
      <c r="E9481" s="41"/>
      <c r="F9481" s="41"/>
      <c r="G9481" s="50" t="str">
        <f>IF(A9481&lt;&gt;"",CONCATENATE(A9481,":",YEAR(B9481),IF(MONTH(B9481)&gt;9,MONTH(B9481),CONCATENATE(0,MONTH(B9481))),IF(DAY(B9481)&gt;9,DAY(B9481),CONCATENATE(0,DAY(B9481))),IF(HOUR(C9481)&gt;9,HOUR(C9481),CONCATENATE(0,HOUR(C9481))),IF(MINUTE(C9481)&gt;9,MINUTE(C9481),CONCATENATE(0,MINUTE(C9481))),":",VLOOKUP(F9481,'Valid Values - Results'!$D$4:$F$12,3,FALSE)),"")</f>
        <v/>
      </c>
      <c r="H9481" s="41"/>
      <c r="I9481" s="41"/>
      <c r="J9481" s="41"/>
      <c r="K9481" s="41"/>
      <c r="L9481" s="41"/>
      <c r="M9481" s="92"/>
      <c r="N9481" s="41"/>
      <c r="O9481" s="41"/>
      <c r="P9481" s="41"/>
      <c r="Q9481" s="41"/>
      <c r="R9481" s="41"/>
      <c r="S9481" s="41"/>
      <c r="T9481" s="41"/>
      <c r="U9481" s="47"/>
      <c r="V9481" s="49"/>
      <c r="W9481" s="41"/>
      <c r="X9481" s="41"/>
      <c r="Y9481" s="41"/>
      <c r="AA9481" s="37" t="str">
        <f>IF($I9481&lt;&gt;"",VLOOKUP($I9481,'Valid Values - Search'!$R$4:$T$4719,3,FALSE),"")</f>
        <v/>
      </c>
      <c r="AB9481" s="37" t="str">
        <f>IF($I9481&lt;&gt;"",VLOOKUP($I9481,'Valid Values - Search'!$R$4:$S$4719,2,FALSE),"")</f>
        <v/>
      </c>
      <c r="AC9481" s="38" t="str">
        <f t="shared" si="148"/>
        <v/>
      </c>
      <c r="AD9481" s="38"/>
    </row>
    <row r="9482" spans="1:30">
      <c r="A9482" s="46"/>
      <c r="B9482" s="47"/>
      <c r="C9482" s="49"/>
      <c r="D9482" s="41"/>
      <c r="E9482" s="41"/>
      <c r="F9482" s="41"/>
      <c r="G9482" s="50" t="str">
        <f>IF(A9482&lt;&gt;"",CONCATENATE(A9482,":",YEAR(B9482),IF(MONTH(B9482)&gt;9,MONTH(B9482),CONCATENATE(0,MONTH(B9482))),IF(DAY(B9482)&gt;9,DAY(B9482),CONCATENATE(0,DAY(B9482))),IF(HOUR(C9482)&gt;9,HOUR(C9482),CONCATENATE(0,HOUR(C9482))),IF(MINUTE(C9482)&gt;9,MINUTE(C9482),CONCATENATE(0,MINUTE(C9482))),":",VLOOKUP(F9482,'Valid Values - Results'!$D$4:$F$12,3,FALSE)),"")</f>
        <v/>
      </c>
      <c r="H9482" s="41"/>
      <c r="I9482" s="41"/>
      <c r="J9482" s="41"/>
      <c r="K9482" s="41"/>
      <c r="L9482" s="41"/>
      <c r="M9482" s="92"/>
      <c r="N9482" s="41"/>
      <c r="O9482" s="41"/>
      <c r="P9482" s="41"/>
      <c r="Q9482" s="41"/>
      <c r="R9482" s="41"/>
      <c r="S9482" s="41"/>
      <c r="T9482" s="41"/>
      <c r="U9482" s="47"/>
      <c r="V9482" s="49"/>
      <c r="W9482" s="41"/>
      <c r="X9482" s="41"/>
      <c r="Y9482" s="41"/>
      <c r="AA9482" s="37" t="str">
        <f>IF($I9482&lt;&gt;"",VLOOKUP($I9482,'Valid Values - Search'!$R$4:$T$4719,3,FALSE),"")</f>
        <v/>
      </c>
      <c r="AB9482" s="37" t="str">
        <f>IF($I9482&lt;&gt;"",VLOOKUP($I9482,'Valid Values - Search'!$R$4:$S$4719,2,FALSE),"")</f>
        <v/>
      </c>
      <c r="AC9482" s="38" t="str">
        <f t="shared" si="148"/>
        <v/>
      </c>
      <c r="AD9482" s="38"/>
    </row>
    <row r="9483" spans="1:30">
      <c r="A9483" s="46"/>
      <c r="B9483" s="47"/>
      <c r="C9483" s="49"/>
      <c r="D9483" s="41"/>
      <c r="E9483" s="41"/>
      <c r="F9483" s="41"/>
      <c r="G9483" s="50" t="str">
        <f>IF(A9483&lt;&gt;"",CONCATENATE(A9483,":",YEAR(B9483),IF(MONTH(B9483)&gt;9,MONTH(B9483),CONCATENATE(0,MONTH(B9483))),IF(DAY(B9483)&gt;9,DAY(B9483),CONCATENATE(0,DAY(B9483))),IF(HOUR(C9483)&gt;9,HOUR(C9483),CONCATENATE(0,HOUR(C9483))),IF(MINUTE(C9483)&gt;9,MINUTE(C9483),CONCATENATE(0,MINUTE(C9483))),":",VLOOKUP(F9483,'Valid Values - Results'!$D$4:$F$12,3,FALSE)),"")</f>
        <v/>
      </c>
      <c r="H9483" s="41"/>
      <c r="I9483" s="41"/>
      <c r="J9483" s="41"/>
      <c r="K9483" s="41"/>
      <c r="L9483" s="41"/>
      <c r="M9483" s="92"/>
      <c r="N9483" s="41"/>
      <c r="O9483" s="41"/>
      <c r="P9483" s="41"/>
      <c r="Q9483" s="41"/>
      <c r="R9483" s="41"/>
      <c r="S9483" s="41"/>
      <c r="T9483" s="41"/>
      <c r="U9483" s="47"/>
      <c r="V9483" s="49"/>
      <c r="W9483" s="41"/>
      <c r="X9483" s="41"/>
      <c r="Y9483" s="41"/>
      <c r="AA9483" s="37" t="str">
        <f>IF($I9483&lt;&gt;"",VLOOKUP($I9483,'Valid Values - Search'!$R$4:$T$4719,3,FALSE),"")</f>
        <v/>
      </c>
      <c r="AB9483" s="37" t="str">
        <f>IF($I9483&lt;&gt;"",VLOOKUP($I9483,'Valid Values - Search'!$R$4:$S$4719,2,FALSE),"")</f>
        <v/>
      </c>
      <c r="AC9483" s="38" t="str">
        <f t="shared" si="148"/>
        <v/>
      </c>
      <c r="AD9483" s="38"/>
    </row>
    <row r="9484" spans="1:30">
      <c r="A9484" s="46"/>
      <c r="B9484" s="47"/>
      <c r="C9484" s="49"/>
      <c r="D9484" s="41"/>
      <c r="E9484" s="41"/>
      <c r="F9484" s="41"/>
      <c r="G9484" s="50" t="str">
        <f>IF(A9484&lt;&gt;"",CONCATENATE(A9484,":",YEAR(B9484),IF(MONTH(B9484)&gt;9,MONTH(B9484),CONCATENATE(0,MONTH(B9484))),IF(DAY(B9484)&gt;9,DAY(B9484),CONCATENATE(0,DAY(B9484))),IF(HOUR(C9484)&gt;9,HOUR(C9484),CONCATENATE(0,HOUR(C9484))),IF(MINUTE(C9484)&gt;9,MINUTE(C9484),CONCATENATE(0,MINUTE(C9484))),":",VLOOKUP(F9484,'Valid Values - Results'!$D$4:$F$12,3,FALSE)),"")</f>
        <v/>
      </c>
      <c r="H9484" s="41"/>
      <c r="I9484" s="41"/>
      <c r="J9484" s="41"/>
      <c r="K9484" s="41"/>
      <c r="L9484" s="41"/>
      <c r="M9484" s="92"/>
      <c r="N9484" s="41"/>
      <c r="O9484" s="41"/>
      <c r="P9484" s="41"/>
      <c r="Q9484" s="41"/>
      <c r="R9484" s="41"/>
      <c r="S9484" s="41"/>
      <c r="T9484" s="41"/>
      <c r="U9484" s="47"/>
      <c r="V9484" s="49"/>
      <c r="W9484" s="41"/>
      <c r="X9484" s="41"/>
      <c r="Y9484" s="41"/>
      <c r="AA9484" s="37" t="str">
        <f>IF($I9484&lt;&gt;"",VLOOKUP($I9484,'Valid Values - Search'!$R$4:$T$4719,3,FALSE),"")</f>
        <v/>
      </c>
      <c r="AB9484" s="37" t="str">
        <f>IF($I9484&lt;&gt;"",VLOOKUP($I9484,'Valid Values - Search'!$R$4:$S$4719,2,FALSE),"")</f>
        <v/>
      </c>
      <c r="AC9484" s="38" t="str">
        <f t="shared" si="148"/>
        <v/>
      </c>
      <c r="AD9484" s="38"/>
    </row>
    <row r="9485" spans="1:30">
      <c r="A9485" s="46"/>
      <c r="B9485" s="47"/>
      <c r="C9485" s="49"/>
      <c r="D9485" s="41"/>
      <c r="E9485" s="41"/>
      <c r="F9485" s="41"/>
      <c r="G9485" s="50" t="str">
        <f>IF(A9485&lt;&gt;"",CONCATENATE(A9485,":",YEAR(B9485),IF(MONTH(B9485)&gt;9,MONTH(B9485),CONCATENATE(0,MONTH(B9485))),IF(DAY(B9485)&gt;9,DAY(B9485),CONCATENATE(0,DAY(B9485))),IF(HOUR(C9485)&gt;9,HOUR(C9485),CONCATENATE(0,HOUR(C9485))),IF(MINUTE(C9485)&gt;9,MINUTE(C9485),CONCATENATE(0,MINUTE(C9485))),":",VLOOKUP(F9485,'Valid Values - Results'!$D$4:$F$12,3,FALSE)),"")</f>
        <v/>
      </c>
      <c r="H9485" s="41"/>
      <c r="I9485" s="41"/>
      <c r="J9485" s="41"/>
      <c r="K9485" s="41"/>
      <c r="L9485" s="41"/>
      <c r="M9485" s="92"/>
      <c r="N9485" s="41"/>
      <c r="O9485" s="41"/>
      <c r="P9485" s="41"/>
      <c r="Q9485" s="41"/>
      <c r="R9485" s="41"/>
      <c r="S9485" s="41"/>
      <c r="T9485" s="41"/>
      <c r="U9485" s="47"/>
      <c r="V9485" s="49"/>
      <c r="W9485" s="41"/>
      <c r="X9485" s="41"/>
      <c r="Y9485" s="41"/>
      <c r="AA9485" s="37" t="str">
        <f>IF($I9485&lt;&gt;"",VLOOKUP($I9485,'Valid Values - Search'!$R$4:$T$4719,3,FALSE),"")</f>
        <v/>
      </c>
      <c r="AB9485" s="37" t="str">
        <f>IF($I9485&lt;&gt;"",VLOOKUP($I9485,'Valid Values - Search'!$R$4:$S$4719,2,FALSE),"")</f>
        <v/>
      </c>
      <c r="AC9485" s="38" t="str">
        <f t="shared" si="148"/>
        <v/>
      </c>
      <c r="AD9485" s="38"/>
    </row>
    <row r="9486" spans="1:30">
      <c r="A9486" s="46"/>
      <c r="B9486" s="47"/>
      <c r="C9486" s="49"/>
      <c r="D9486" s="41"/>
      <c r="E9486" s="41"/>
      <c r="F9486" s="41"/>
      <c r="G9486" s="50" t="str">
        <f>IF(A9486&lt;&gt;"",CONCATENATE(A9486,":",YEAR(B9486),IF(MONTH(B9486)&gt;9,MONTH(B9486),CONCATENATE(0,MONTH(B9486))),IF(DAY(B9486)&gt;9,DAY(B9486),CONCATENATE(0,DAY(B9486))),IF(HOUR(C9486)&gt;9,HOUR(C9486),CONCATENATE(0,HOUR(C9486))),IF(MINUTE(C9486)&gt;9,MINUTE(C9486),CONCATENATE(0,MINUTE(C9486))),":",VLOOKUP(F9486,'Valid Values - Results'!$D$4:$F$12,3,FALSE)),"")</f>
        <v/>
      </c>
      <c r="H9486" s="41"/>
      <c r="I9486" s="41"/>
      <c r="J9486" s="41"/>
      <c r="K9486" s="41"/>
      <c r="L9486" s="41"/>
      <c r="M9486" s="92"/>
      <c r="N9486" s="41"/>
      <c r="O9486" s="41"/>
      <c r="P9486" s="41"/>
      <c r="Q9486" s="41"/>
      <c r="R9486" s="41"/>
      <c r="S9486" s="41"/>
      <c r="T9486" s="41"/>
      <c r="U9486" s="47"/>
      <c r="V9486" s="49"/>
      <c r="W9486" s="41"/>
      <c r="X9486" s="41"/>
      <c r="Y9486" s="41"/>
      <c r="AA9486" s="37" t="str">
        <f>IF($I9486&lt;&gt;"",VLOOKUP($I9486,'Valid Values - Search'!$R$4:$T$4719,3,FALSE),"")</f>
        <v/>
      </c>
      <c r="AB9486" s="37" t="str">
        <f>IF($I9486&lt;&gt;"",VLOOKUP($I9486,'Valid Values - Search'!$R$4:$S$4719,2,FALSE),"")</f>
        <v/>
      </c>
      <c r="AC9486" s="38" t="str">
        <f t="shared" si="148"/>
        <v/>
      </c>
      <c r="AD9486" s="38"/>
    </row>
    <row r="9487" spans="1:30">
      <c r="A9487" s="46"/>
      <c r="B9487" s="47"/>
      <c r="C9487" s="49"/>
      <c r="D9487" s="41"/>
      <c r="E9487" s="41"/>
      <c r="F9487" s="41"/>
      <c r="G9487" s="50" t="str">
        <f>IF(A9487&lt;&gt;"",CONCATENATE(A9487,":",YEAR(B9487),IF(MONTH(B9487)&gt;9,MONTH(B9487),CONCATENATE(0,MONTH(B9487))),IF(DAY(B9487)&gt;9,DAY(B9487),CONCATENATE(0,DAY(B9487))),IF(HOUR(C9487)&gt;9,HOUR(C9487),CONCATENATE(0,HOUR(C9487))),IF(MINUTE(C9487)&gt;9,MINUTE(C9487),CONCATENATE(0,MINUTE(C9487))),":",VLOOKUP(F9487,'Valid Values - Results'!$D$4:$F$12,3,FALSE)),"")</f>
        <v/>
      </c>
      <c r="H9487" s="41"/>
      <c r="I9487" s="41"/>
      <c r="J9487" s="41"/>
      <c r="K9487" s="41"/>
      <c r="L9487" s="41"/>
      <c r="M9487" s="92"/>
      <c r="N9487" s="41"/>
      <c r="O9487" s="41"/>
      <c r="P9487" s="41"/>
      <c r="Q9487" s="41"/>
      <c r="R9487" s="41"/>
      <c r="S9487" s="41"/>
      <c r="T9487" s="41"/>
      <c r="U9487" s="47"/>
      <c r="V9487" s="49"/>
      <c r="W9487" s="41"/>
      <c r="X9487" s="41"/>
      <c r="Y9487" s="41"/>
      <c r="AA9487" s="37" t="str">
        <f>IF($I9487&lt;&gt;"",VLOOKUP($I9487,'Valid Values - Search'!$R$4:$T$4719,3,FALSE),"")</f>
        <v/>
      </c>
      <c r="AB9487" s="37" t="str">
        <f>IF($I9487&lt;&gt;"",VLOOKUP($I9487,'Valid Values - Search'!$R$4:$S$4719,2,FALSE),"")</f>
        <v/>
      </c>
      <c r="AC9487" s="38" t="str">
        <f t="shared" si="148"/>
        <v/>
      </c>
      <c r="AD9487" s="38"/>
    </row>
    <row r="9488" spans="1:30">
      <c r="A9488" s="46"/>
      <c r="B9488" s="47"/>
      <c r="C9488" s="49"/>
      <c r="D9488" s="41"/>
      <c r="E9488" s="41"/>
      <c r="F9488" s="41"/>
      <c r="G9488" s="50" t="str">
        <f>IF(A9488&lt;&gt;"",CONCATENATE(A9488,":",YEAR(B9488),IF(MONTH(B9488)&gt;9,MONTH(B9488),CONCATENATE(0,MONTH(B9488))),IF(DAY(B9488)&gt;9,DAY(B9488),CONCATENATE(0,DAY(B9488))),IF(HOUR(C9488)&gt;9,HOUR(C9488),CONCATENATE(0,HOUR(C9488))),IF(MINUTE(C9488)&gt;9,MINUTE(C9488),CONCATENATE(0,MINUTE(C9488))),":",VLOOKUP(F9488,'Valid Values - Results'!$D$4:$F$12,3,FALSE)),"")</f>
        <v/>
      </c>
      <c r="H9488" s="41"/>
      <c r="I9488" s="41"/>
      <c r="J9488" s="41"/>
      <c r="K9488" s="41"/>
      <c r="L9488" s="41"/>
      <c r="M9488" s="92"/>
      <c r="N9488" s="41"/>
      <c r="O9488" s="41"/>
      <c r="P9488" s="41"/>
      <c r="Q9488" s="41"/>
      <c r="R9488" s="41"/>
      <c r="S9488" s="41"/>
      <c r="T9488" s="41"/>
      <c r="U9488" s="47"/>
      <c r="V9488" s="49"/>
      <c r="W9488" s="41"/>
      <c r="X9488" s="41"/>
      <c r="Y9488" s="41"/>
      <c r="AA9488" s="37" t="str">
        <f>IF($I9488&lt;&gt;"",VLOOKUP($I9488,'Valid Values - Search'!$R$4:$T$4719,3,FALSE),"")</f>
        <v/>
      </c>
      <c r="AB9488" s="37" t="str">
        <f>IF($I9488&lt;&gt;"",VLOOKUP($I9488,'Valid Values - Search'!$R$4:$S$4719,2,FALSE),"")</f>
        <v/>
      </c>
      <c r="AC9488" s="38" t="str">
        <f t="shared" si="148"/>
        <v/>
      </c>
      <c r="AD9488" s="38"/>
    </row>
    <row r="9489" spans="1:30">
      <c r="A9489" s="46"/>
      <c r="B9489" s="47"/>
      <c r="C9489" s="49"/>
      <c r="D9489" s="41"/>
      <c r="E9489" s="41"/>
      <c r="F9489" s="41"/>
      <c r="G9489" s="50" t="str">
        <f>IF(A9489&lt;&gt;"",CONCATENATE(A9489,":",YEAR(B9489),IF(MONTH(B9489)&gt;9,MONTH(B9489),CONCATENATE(0,MONTH(B9489))),IF(DAY(B9489)&gt;9,DAY(B9489),CONCATENATE(0,DAY(B9489))),IF(HOUR(C9489)&gt;9,HOUR(C9489),CONCATENATE(0,HOUR(C9489))),IF(MINUTE(C9489)&gt;9,MINUTE(C9489),CONCATENATE(0,MINUTE(C9489))),":",VLOOKUP(F9489,'Valid Values - Results'!$D$4:$F$12,3,FALSE)),"")</f>
        <v/>
      </c>
      <c r="H9489" s="41"/>
      <c r="I9489" s="41"/>
      <c r="J9489" s="41"/>
      <c r="K9489" s="41"/>
      <c r="L9489" s="41"/>
      <c r="M9489" s="92"/>
      <c r="N9489" s="41"/>
      <c r="O9489" s="41"/>
      <c r="P9489" s="41"/>
      <c r="Q9489" s="41"/>
      <c r="R9489" s="41"/>
      <c r="S9489" s="41"/>
      <c r="T9489" s="41"/>
      <c r="U9489" s="47"/>
      <c r="V9489" s="49"/>
      <c r="W9489" s="41"/>
      <c r="X9489" s="41"/>
      <c r="Y9489" s="41"/>
      <c r="AA9489" s="37" t="str">
        <f>IF($I9489&lt;&gt;"",VLOOKUP($I9489,'Valid Values - Search'!$R$4:$T$4719,3,FALSE),"")</f>
        <v/>
      </c>
      <c r="AB9489" s="37" t="str">
        <f>IF($I9489&lt;&gt;"",VLOOKUP($I9489,'Valid Values - Search'!$R$4:$S$4719,2,FALSE),"")</f>
        <v/>
      </c>
      <c r="AC9489" s="38" t="str">
        <f t="shared" si="148"/>
        <v/>
      </c>
      <c r="AD9489" s="38"/>
    </row>
    <row r="9490" spans="1:30">
      <c r="A9490" s="46"/>
      <c r="B9490" s="47"/>
      <c r="C9490" s="49"/>
      <c r="D9490" s="41"/>
      <c r="E9490" s="41"/>
      <c r="F9490" s="41"/>
      <c r="G9490" s="50" t="str">
        <f>IF(A9490&lt;&gt;"",CONCATENATE(A9490,":",YEAR(B9490),IF(MONTH(B9490)&gt;9,MONTH(B9490),CONCATENATE(0,MONTH(B9490))),IF(DAY(B9490)&gt;9,DAY(B9490),CONCATENATE(0,DAY(B9490))),IF(HOUR(C9490)&gt;9,HOUR(C9490),CONCATENATE(0,HOUR(C9490))),IF(MINUTE(C9490)&gt;9,MINUTE(C9490),CONCATENATE(0,MINUTE(C9490))),":",VLOOKUP(F9490,'Valid Values - Results'!$D$4:$F$12,3,FALSE)),"")</f>
        <v/>
      </c>
      <c r="H9490" s="41"/>
      <c r="I9490" s="41"/>
      <c r="J9490" s="41"/>
      <c r="K9490" s="41"/>
      <c r="L9490" s="41"/>
      <c r="M9490" s="92"/>
      <c r="N9490" s="41"/>
      <c r="O9490" s="41"/>
      <c r="P9490" s="41"/>
      <c r="Q9490" s="41"/>
      <c r="R9490" s="41"/>
      <c r="S9490" s="41"/>
      <c r="T9490" s="41"/>
      <c r="U9490" s="47"/>
      <c r="V9490" s="49"/>
      <c r="W9490" s="41"/>
      <c r="X9490" s="41"/>
      <c r="Y9490" s="41"/>
      <c r="AA9490" s="37" t="str">
        <f>IF($I9490&lt;&gt;"",VLOOKUP($I9490,'Valid Values - Search'!$R$4:$T$4719,3,FALSE),"")</f>
        <v/>
      </c>
      <c r="AB9490" s="37" t="str">
        <f>IF($I9490&lt;&gt;"",VLOOKUP($I9490,'Valid Values - Search'!$R$4:$S$4719,2,FALSE),"")</f>
        <v/>
      </c>
      <c r="AC9490" s="38" t="str">
        <f t="shared" si="148"/>
        <v/>
      </c>
      <c r="AD9490" s="38"/>
    </row>
    <row r="9491" spans="1:30">
      <c r="A9491" s="46"/>
      <c r="B9491" s="47"/>
      <c r="C9491" s="49"/>
      <c r="D9491" s="41"/>
      <c r="E9491" s="41"/>
      <c r="F9491" s="41"/>
      <c r="G9491" s="50" t="str">
        <f>IF(A9491&lt;&gt;"",CONCATENATE(A9491,":",YEAR(B9491),IF(MONTH(B9491)&gt;9,MONTH(B9491),CONCATENATE(0,MONTH(B9491))),IF(DAY(B9491)&gt;9,DAY(B9491),CONCATENATE(0,DAY(B9491))),IF(HOUR(C9491)&gt;9,HOUR(C9491),CONCATENATE(0,HOUR(C9491))),IF(MINUTE(C9491)&gt;9,MINUTE(C9491),CONCATENATE(0,MINUTE(C9491))),":",VLOOKUP(F9491,'Valid Values - Results'!$D$4:$F$12,3,FALSE)),"")</f>
        <v/>
      </c>
      <c r="H9491" s="41"/>
      <c r="I9491" s="41"/>
      <c r="J9491" s="41"/>
      <c r="K9491" s="41"/>
      <c r="L9491" s="41"/>
      <c r="M9491" s="92"/>
      <c r="N9491" s="41"/>
      <c r="O9491" s="41"/>
      <c r="P9491" s="41"/>
      <c r="Q9491" s="41"/>
      <c r="R9491" s="41"/>
      <c r="S9491" s="41"/>
      <c r="T9491" s="41"/>
      <c r="U9491" s="47"/>
      <c r="V9491" s="49"/>
      <c r="W9491" s="41"/>
      <c r="X9491" s="41"/>
      <c r="Y9491" s="41"/>
      <c r="AA9491" s="37" t="str">
        <f>IF($I9491&lt;&gt;"",VLOOKUP($I9491,'Valid Values - Search'!$R$4:$T$4719,3,FALSE),"")</f>
        <v/>
      </c>
      <c r="AB9491" s="37" t="str">
        <f>IF($I9491&lt;&gt;"",VLOOKUP($I9491,'Valid Values - Search'!$R$4:$S$4719,2,FALSE),"")</f>
        <v/>
      </c>
      <c r="AC9491" s="38" t="str">
        <f t="shared" si="148"/>
        <v/>
      </c>
      <c r="AD9491" s="38"/>
    </row>
    <row r="9492" spans="1:30">
      <c r="A9492" s="46"/>
      <c r="B9492" s="47"/>
      <c r="C9492" s="49"/>
      <c r="D9492" s="41"/>
      <c r="E9492" s="41"/>
      <c r="F9492" s="41"/>
      <c r="G9492" s="50" t="str">
        <f>IF(A9492&lt;&gt;"",CONCATENATE(A9492,":",YEAR(B9492),IF(MONTH(B9492)&gt;9,MONTH(B9492),CONCATENATE(0,MONTH(B9492))),IF(DAY(B9492)&gt;9,DAY(B9492),CONCATENATE(0,DAY(B9492))),IF(HOUR(C9492)&gt;9,HOUR(C9492),CONCATENATE(0,HOUR(C9492))),IF(MINUTE(C9492)&gt;9,MINUTE(C9492),CONCATENATE(0,MINUTE(C9492))),":",VLOOKUP(F9492,'Valid Values - Results'!$D$4:$F$12,3,FALSE)),"")</f>
        <v/>
      </c>
      <c r="H9492" s="41"/>
      <c r="I9492" s="41"/>
      <c r="J9492" s="41"/>
      <c r="K9492" s="41"/>
      <c r="L9492" s="41"/>
      <c r="M9492" s="92"/>
      <c r="N9492" s="41"/>
      <c r="O9492" s="41"/>
      <c r="P9492" s="41"/>
      <c r="Q9492" s="41"/>
      <c r="R9492" s="41"/>
      <c r="S9492" s="41"/>
      <c r="T9492" s="41"/>
      <c r="U9492" s="47"/>
      <c r="V9492" s="49"/>
      <c r="W9492" s="41"/>
      <c r="X9492" s="41"/>
      <c r="Y9492" s="41"/>
      <c r="AA9492" s="37" t="str">
        <f>IF($I9492&lt;&gt;"",VLOOKUP($I9492,'Valid Values - Search'!$R$4:$T$4719,3,FALSE),"")</f>
        <v/>
      </c>
      <c r="AB9492" s="37" t="str">
        <f>IF($I9492&lt;&gt;"",VLOOKUP($I9492,'Valid Values - Search'!$R$4:$S$4719,2,FALSE),"")</f>
        <v/>
      </c>
      <c r="AC9492" s="38" t="str">
        <f t="shared" si="148"/>
        <v/>
      </c>
      <c r="AD9492" s="38"/>
    </row>
    <row r="9493" spans="1:30">
      <c r="A9493" s="46"/>
      <c r="B9493" s="47"/>
      <c r="C9493" s="49"/>
      <c r="D9493" s="41"/>
      <c r="E9493" s="41"/>
      <c r="F9493" s="41"/>
      <c r="G9493" s="50" t="str">
        <f>IF(A9493&lt;&gt;"",CONCATENATE(A9493,":",YEAR(B9493),IF(MONTH(B9493)&gt;9,MONTH(B9493),CONCATENATE(0,MONTH(B9493))),IF(DAY(B9493)&gt;9,DAY(B9493),CONCATENATE(0,DAY(B9493))),IF(HOUR(C9493)&gt;9,HOUR(C9493),CONCATENATE(0,HOUR(C9493))),IF(MINUTE(C9493)&gt;9,MINUTE(C9493),CONCATENATE(0,MINUTE(C9493))),":",VLOOKUP(F9493,'Valid Values - Results'!$D$4:$F$12,3,FALSE)),"")</f>
        <v/>
      </c>
      <c r="H9493" s="41"/>
      <c r="I9493" s="41"/>
      <c r="J9493" s="41"/>
      <c r="K9493" s="41"/>
      <c r="L9493" s="41"/>
      <c r="M9493" s="92"/>
      <c r="N9493" s="41"/>
      <c r="O9493" s="41"/>
      <c r="P9493" s="41"/>
      <c r="Q9493" s="41"/>
      <c r="R9493" s="41"/>
      <c r="S9493" s="41"/>
      <c r="T9493" s="41"/>
      <c r="U9493" s="47"/>
      <c r="V9493" s="49"/>
      <c r="W9493" s="41"/>
      <c r="X9493" s="41"/>
      <c r="Y9493" s="41"/>
      <c r="AA9493" s="37" t="str">
        <f>IF($I9493&lt;&gt;"",VLOOKUP($I9493,'Valid Values - Search'!$R$4:$T$4719,3,FALSE),"")</f>
        <v/>
      </c>
      <c r="AB9493" s="37" t="str">
        <f>IF($I9493&lt;&gt;"",VLOOKUP($I9493,'Valid Values - Search'!$R$4:$S$4719,2,FALSE),"")</f>
        <v/>
      </c>
      <c r="AC9493" s="38" t="str">
        <f t="shared" si="148"/>
        <v/>
      </c>
      <c r="AD9493" s="38"/>
    </row>
    <row r="9494" spans="1:30">
      <c r="A9494" s="46"/>
      <c r="B9494" s="47"/>
      <c r="C9494" s="49"/>
      <c r="D9494" s="41"/>
      <c r="E9494" s="41"/>
      <c r="F9494" s="41"/>
      <c r="G9494" s="50" t="str">
        <f>IF(A9494&lt;&gt;"",CONCATENATE(A9494,":",YEAR(B9494),IF(MONTH(B9494)&gt;9,MONTH(B9494),CONCATENATE(0,MONTH(B9494))),IF(DAY(B9494)&gt;9,DAY(B9494),CONCATENATE(0,DAY(B9494))),IF(HOUR(C9494)&gt;9,HOUR(C9494),CONCATENATE(0,HOUR(C9494))),IF(MINUTE(C9494)&gt;9,MINUTE(C9494),CONCATENATE(0,MINUTE(C9494))),":",VLOOKUP(F9494,'Valid Values - Results'!$D$4:$F$12,3,FALSE)),"")</f>
        <v/>
      </c>
      <c r="H9494" s="41"/>
      <c r="I9494" s="41"/>
      <c r="J9494" s="41"/>
      <c r="K9494" s="41"/>
      <c r="L9494" s="41"/>
      <c r="M9494" s="92"/>
      <c r="N9494" s="41"/>
      <c r="O9494" s="41"/>
      <c r="P9494" s="41"/>
      <c r="Q9494" s="41"/>
      <c r="R9494" s="41"/>
      <c r="S9494" s="41"/>
      <c r="T9494" s="41"/>
      <c r="U9494" s="47"/>
      <c r="V9494" s="49"/>
      <c r="W9494" s="41"/>
      <c r="X9494" s="41"/>
      <c r="Y9494" s="41"/>
      <c r="AA9494" s="37" t="str">
        <f>IF($I9494&lt;&gt;"",VLOOKUP($I9494,'Valid Values - Search'!$R$4:$T$4719,3,FALSE),"")</f>
        <v/>
      </c>
      <c r="AB9494" s="37" t="str">
        <f>IF($I9494&lt;&gt;"",VLOOKUP($I9494,'Valid Values - Search'!$R$4:$S$4719,2,FALSE),"")</f>
        <v/>
      </c>
      <c r="AC9494" s="38" t="str">
        <f t="shared" si="148"/>
        <v/>
      </c>
      <c r="AD9494" s="38"/>
    </row>
    <row r="9495" spans="1:30">
      <c r="A9495" s="46"/>
      <c r="B9495" s="47"/>
      <c r="C9495" s="49"/>
      <c r="D9495" s="41"/>
      <c r="E9495" s="41"/>
      <c r="F9495" s="41"/>
      <c r="G9495" s="50" t="str">
        <f>IF(A9495&lt;&gt;"",CONCATENATE(A9495,":",YEAR(B9495),IF(MONTH(B9495)&gt;9,MONTH(B9495),CONCATENATE(0,MONTH(B9495))),IF(DAY(B9495)&gt;9,DAY(B9495),CONCATENATE(0,DAY(B9495))),IF(HOUR(C9495)&gt;9,HOUR(C9495),CONCATENATE(0,HOUR(C9495))),IF(MINUTE(C9495)&gt;9,MINUTE(C9495),CONCATENATE(0,MINUTE(C9495))),":",VLOOKUP(F9495,'Valid Values - Results'!$D$4:$F$12,3,FALSE)),"")</f>
        <v/>
      </c>
      <c r="H9495" s="41"/>
      <c r="I9495" s="41"/>
      <c r="J9495" s="41"/>
      <c r="K9495" s="41"/>
      <c r="L9495" s="41"/>
      <c r="M9495" s="92"/>
      <c r="N9495" s="41"/>
      <c r="O9495" s="41"/>
      <c r="P9495" s="41"/>
      <c r="Q9495" s="41"/>
      <c r="R9495" s="41"/>
      <c r="S9495" s="41"/>
      <c r="T9495" s="41"/>
      <c r="U9495" s="47"/>
      <c r="V9495" s="49"/>
      <c r="W9495" s="41"/>
      <c r="X9495" s="41"/>
      <c r="Y9495" s="41"/>
      <c r="AA9495" s="37" t="str">
        <f>IF($I9495&lt;&gt;"",VLOOKUP($I9495,'Valid Values - Search'!$R$4:$T$4719,3,FALSE),"")</f>
        <v/>
      </c>
      <c r="AB9495" s="37" t="str">
        <f>IF($I9495&lt;&gt;"",VLOOKUP($I9495,'Valid Values - Search'!$R$4:$S$4719,2,FALSE),"")</f>
        <v/>
      </c>
      <c r="AC9495" s="38" t="str">
        <f t="shared" si="148"/>
        <v/>
      </c>
      <c r="AD9495" s="38"/>
    </row>
    <row r="9496" spans="1:30">
      <c r="A9496" s="46"/>
      <c r="B9496" s="47"/>
      <c r="C9496" s="49"/>
      <c r="D9496" s="41"/>
      <c r="E9496" s="41"/>
      <c r="F9496" s="41"/>
      <c r="G9496" s="50" t="str">
        <f>IF(A9496&lt;&gt;"",CONCATENATE(A9496,":",YEAR(B9496),IF(MONTH(B9496)&gt;9,MONTH(B9496),CONCATENATE(0,MONTH(B9496))),IF(DAY(B9496)&gt;9,DAY(B9496),CONCATENATE(0,DAY(B9496))),IF(HOUR(C9496)&gt;9,HOUR(C9496),CONCATENATE(0,HOUR(C9496))),IF(MINUTE(C9496)&gt;9,MINUTE(C9496),CONCATENATE(0,MINUTE(C9496))),":",VLOOKUP(F9496,'Valid Values - Results'!$D$4:$F$12,3,FALSE)),"")</f>
        <v/>
      </c>
      <c r="H9496" s="41"/>
      <c r="I9496" s="41"/>
      <c r="J9496" s="41"/>
      <c r="K9496" s="41"/>
      <c r="L9496" s="41"/>
      <c r="M9496" s="92"/>
      <c r="N9496" s="41"/>
      <c r="O9496" s="41"/>
      <c r="P9496" s="41"/>
      <c r="Q9496" s="41"/>
      <c r="R9496" s="41"/>
      <c r="S9496" s="41"/>
      <c r="T9496" s="41"/>
      <c r="U9496" s="47"/>
      <c r="V9496" s="49"/>
      <c r="W9496" s="41"/>
      <c r="X9496" s="41"/>
      <c r="Y9496" s="41"/>
      <c r="AA9496" s="37" t="str">
        <f>IF($I9496&lt;&gt;"",VLOOKUP($I9496,'Valid Values - Search'!$R$4:$T$4719,3,FALSE),"")</f>
        <v/>
      </c>
      <c r="AB9496" s="37" t="str">
        <f>IF($I9496&lt;&gt;"",VLOOKUP($I9496,'Valid Values - Search'!$R$4:$S$4719,2,FALSE),"")</f>
        <v/>
      </c>
      <c r="AC9496" s="38" t="str">
        <f t="shared" si="148"/>
        <v/>
      </c>
      <c r="AD9496" s="38"/>
    </row>
    <row r="9497" spans="1:30">
      <c r="A9497" s="46"/>
      <c r="B9497" s="47"/>
      <c r="C9497" s="49"/>
      <c r="D9497" s="41"/>
      <c r="E9497" s="41"/>
      <c r="F9497" s="41"/>
      <c r="G9497" s="50" t="str">
        <f>IF(A9497&lt;&gt;"",CONCATENATE(A9497,":",YEAR(B9497),IF(MONTH(B9497)&gt;9,MONTH(B9497),CONCATENATE(0,MONTH(B9497))),IF(DAY(B9497)&gt;9,DAY(B9497),CONCATENATE(0,DAY(B9497))),IF(HOUR(C9497)&gt;9,HOUR(C9497),CONCATENATE(0,HOUR(C9497))),IF(MINUTE(C9497)&gt;9,MINUTE(C9497),CONCATENATE(0,MINUTE(C9497))),":",VLOOKUP(F9497,'Valid Values - Results'!$D$4:$F$12,3,FALSE)),"")</f>
        <v/>
      </c>
      <c r="H9497" s="41"/>
      <c r="I9497" s="41"/>
      <c r="J9497" s="41"/>
      <c r="K9497" s="41"/>
      <c r="L9497" s="41"/>
      <c r="M9497" s="92"/>
      <c r="N9497" s="41"/>
      <c r="O9497" s="41"/>
      <c r="P9497" s="41"/>
      <c r="Q9497" s="41"/>
      <c r="R9497" s="41"/>
      <c r="S9497" s="41"/>
      <c r="T9497" s="41"/>
      <c r="U9497" s="47"/>
      <c r="V9497" s="49"/>
      <c r="W9497" s="41"/>
      <c r="X9497" s="41"/>
      <c r="Y9497" s="41"/>
      <c r="AA9497" s="37" t="str">
        <f>IF($I9497&lt;&gt;"",VLOOKUP($I9497,'Valid Values - Search'!$R$4:$T$4719,3,FALSE),"")</f>
        <v/>
      </c>
      <c r="AB9497" s="37" t="str">
        <f>IF($I9497&lt;&gt;"",VLOOKUP($I9497,'Valid Values - Search'!$R$4:$S$4719,2,FALSE),"")</f>
        <v/>
      </c>
      <c r="AC9497" s="38" t="str">
        <f t="shared" si="148"/>
        <v/>
      </c>
      <c r="AD9497" s="38"/>
    </row>
    <row r="9498" spans="1:30">
      <c r="A9498" s="46"/>
      <c r="B9498" s="47"/>
      <c r="C9498" s="49"/>
      <c r="D9498" s="41"/>
      <c r="E9498" s="41"/>
      <c r="F9498" s="41"/>
      <c r="G9498" s="50" t="str">
        <f>IF(A9498&lt;&gt;"",CONCATENATE(A9498,":",YEAR(B9498),IF(MONTH(B9498)&gt;9,MONTH(B9498),CONCATENATE(0,MONTH(B9498))),IF(DAY(B9498)&gt;9,DAY(B9498),CONCATENATE(0,DAY(B9498))),IF(HOUR(C9498)&gt;9,HOUR(C9498),CONCATENATE(0,HOUR(C9498))),IF(MINUTE(C9498)&gt;9,MINUTE(C9498),CONCATENATE(0,MINUTE(C9498))),":",VLOOKUP(F9498,'Valid Values - Results'!$D$4:$F$12,3,FALSE)),"")</f>
        <v/>
      </c>
      <c r="H9498" s="41"/>
      <c r="I9498" s="41"/>
      <c r="J9498" s="41"/>
      <c r="K9498" s="41"/>
      <c r="L9498" s="41"/>
      <c r="M9498" s="92"/>
      <c r="N9498" s="41"/>
      <c r="O9498" s="41"/>
      <c r="P9498" s="41"/>
      <c r="Q9498" s="41"/>
      <c r="R9498" s="41"/>
      <c r="S9498" s="41"/>
      <c r="T9498" s="41"/>
      <c r="U9498" s="47"/>
      <c r="V9498" s="49"/>
      <c r="W9498" s="41"/>
      <c r="X9498" s="41"/>
      <c r="Y9498" s="41"/>
      <c r="AA9498" s="37" t="str">
        <f>IF($I9498&lt;&gt;"",VLOOKUP($I9498,'Valid Values - Search'!$R$4:$T$4719,3,FALSE),"")</f>
        <v/>
      </c>
      <c r="AB9498" s="37" t="str">
        <f>IF($I9498&lt;&gt;"",VLOOKUP($I9498,'Valid Values - Search'!$R$4:$S$4719,2,FALSE),"")</f>
        <v/>
      </c>
      <c r="AC9498" s="38" t="str">
        <f t="shared" si="148"/>
        <v/>
      </c>
      <c r="AD9498" s="38"/>
    </row>
    <row r="9499" spans="1:30">
      <c r="A9499" s="46"/>
      <c r="B9499" s="47"/>
      <c r="C9499" s="49"/>
      <c r="D9499" s="41"/>
      <c r="E9499" s="41"/>
      <c r="F9499" s="41"/>
      <c r="G9499" s="50" t="str">
        <f>IF(A9499&lt;&gt;"",CONCATENATE(A9499,":",YEAR(B9499),IF(MONTH(B9499)&gt;9,MONTH(B9499),CONCATENATE(0,MONTH(B9499))),IF(DAY(B9499)&gt;9,DAY(B9499),CONCATENATE(0,DAY(B9499))),IF(HOUR(C9499)&gt;9,HOUR(C9499),CONCATENATE(0,HOUR(C9499))),IF(MINUTE(C9499)&gt;9,MINUTE(C9499),CONCATENATE(0,MINUTE(C9499))),":",VLOOKUP(F9499,'Valid Values - Results'!$D$4:$F$12,3,FALSE)),"")</f>
        <v/>
      </c>
      <c r="H9499" s="41"/>
      <c r="I9499" s="41"/>
      <c r="J9499" s="41"/>
      <c r="K9499" s="41"/>
      <c r="L9499" s="41"/>
      <c r="M9499" s="92"/>
      <c r="N9499" s="41"/>
      <c r="O9499" s="41"/>
      <c r="P9499" s="41"/>
      <c r="Q9499" s="41"/>
      <c r="R9499" s="41"/>
      <c r="S9499" s="41"/>
      <c r="T9499" s="41"/>
      <c r="U9499" s="47"/>
      <c r="V9499" s="49"/>
      <c r="W9499" s="41"/>
      <c r="X9499" s="41"/>
      <c r="Y9499" s="41"/>
      <c r="AA9499" s="37" t="str">
        <f>IF($I9499&lt;&gt;"",VLOOKUP($I9499,'Valid Values - Search'!$R$4:$T$4719,3,FALSE),"")</f>
        <v/>
      </c>
      <c r="AB9499" s="37" t="str">
        <f>IF($I9499&lt;&gt;"",VLOOKUP($I9499,'Valid Values - Search'!$R$4:$S$4719,2,FALSE),"")</f>
        <v/>
      </c>
      <c r="AC9499" s="38" t="str">
        <f t="shared" si="148"/>
        <v/>
      </c>
      <c r="AD9499" s="38"/>
    </row>
    <row r="9500" spans="1:30">
      <c r="A9500" s="46"/>
      <c r="B9500" s="47"/>
      <c r="C9500" s="49"/>
      <c r="D9500" s="41"/>
      <c r="E9500" s="41"/>
      <c r="F9500" s="41"/>
      <c r="G9500" s="50" t="str">
        <f>IF(A9500&lt;&gt;"",CONCATENATE(A9500,":",YEAR(B9500),IF(MONTH(B9500)&gt;9,MONTH(B9500),CONCATENATE(0,MONTH(B9500))),IF(DAY(B9500)&gt;9,DAY(B9500),CONCATENATE(0,DAY(B9500))),IF(HOUR(C9500)&gt;9,HOUR(C9500),CONCATENATE(0,HOUR(C9500))),IF(MINUTE(C9500)&gt;9,MINUTE(C9500),CONCATENATE(0,MINUTE(C9500))),":",VLOOKUP(F9500,'Valid Values - Results'!$D$4:$F$12,3,FALSE)),"")</f>
        <v/>
      </c>
      <c r="H9500" s="41"/>
      <c r="I9500" s="41"/>
      <c r="J9500" s="41"/>
      <c r="K9500" s="41"/>
      <c r="L9500" s="41"/>
      <c r="M9500" s="92"/>
      <c r="N9500" s="41"/>
      <c r="O9500" s="41"/>
      <c r="P9500" s="41"/>
      <c r="Q9500" s="41"/>
      <c r="R9500" s="41"/>
      <c r="S9500" s="41"/>
      <c r="T9500" s="41"/>
      <c r="U9500" s="47"/>
      <c r="V9500" s="49"/>
      <c r="W9500" s="41"/>
      <c r="X9500" s="41"/>
      <c r="Y9500" s="41"/>
      <c r="AA9500" s="37" t="str">
        <f>IF($I9500&lt;&gt;"",VLOOKUP($I9500,'Valid Values - Search'!$R$4:$T$4719,3,FALSE),"")</f>
        <v/>
      </c>
      <c r="AB9500" s="37" t="str">
        <f>IF($I9500&lt;&gt;"",VLOOKUP($I9500,'Valid Values - Search'!$R$4:$S$4719,2,FALSE),"")</f>
        <v/>
      </c>
      <c r="AC9500" s="38" t="str">
        <f t="shared" si="148"/>
        <v/>
      </c>
      <c r="AD9500" s="38"/>
    </row>
    <row r="9501" spans="1:30">
      <c r="A9501" s="46"/>
      <c r="B9501" s="47"/>
      <c r="C9501" s="49"/>
      <c r="D9501" s="41"/>
      <c r="E9501" s="41"/>
      <c r="F9501" s="41"/>
      <c r="G9501" s="50" t="str">
        <f>IF(A9501&lt;&gt;"",CONCATENATE(A9501,":",YEAR(B9501),IF(MONTH(B9501)&gt;9,MONTH(B9501),CONCATENATE(0,MONTH(B9501))),IF(DAY(B9501)&gt;9,DAY(B9501),CONCATENATE(0,DAY(B9501))),IF(HOUR(C9501)&gt;9,HOUR(C9501),CONCATENATE(0,HOUR(C9501))),IF(MINUTE(C9501)&gt;9,MINUTE(C9501),CONCATENATE(0,MINUTE(C9501))),":",VLOOKUP(F9501,'Valid Values - Results'!$D$4:$F$12,3,FALSE)),"")</f>
        <v/>
      </c>
      <c r="H9501" s="41"/>
      <c r="I9501" s="41"/>
      <c r="J9501" s="41"/>
      <c r="K9501" s="41"/>
      <c r="L9501" s="41"/>
      <c r="M9501" s="92"/>
      <c r="N9501" s="41"/>
      <c r="O9501" s="41"/>
      <c r="P9501" s="41"/>
      <c r="Q9501" s="41"/>
      <c r="R9501" s="41"/>
      <c r="S9501" s="41"/>
      <c r="T9501" s="41"/>
      <c r="U9501" s="47"/>
      <c r="V9501" s="49"/>
      <c r="W9501" s="41"/>
      <c r="X9501" s="41"/>
      <c r="Y9501" s="41"/>
      <c r="AA9501" s="37" t="str">
        <f>IF($I9501&lt;&gt;"",VLOOKUP($I9501,'Valid Values - Search'!$R$4:$T$4719,3,FALSE),"")</f>
        <v/>
      </c>
      <c r="AB9501" s="37" t="str">
        <f>IF($I9501&lt;&gt;"",VLOOKUP($I9501,'Valid Values - Search'!$R$4:$S$4719,2,FALSE),"")</f>
        <v/>
      </c>
      <c r="AC9501" s="38" t="str">
        <f t="shared" si="148"/>
        <v/>
      </c>
      <c r="AD9501" s="38"/>
    </row>
    <row r="9502" spans="1:30">
      <c r="A9502" s="46"/>
      <c r="B9502" s="47"/>
      <c r="C9502" s="49"/>
      <c r="D9502" s="41"/>
      <c r="E9502" s="41"/>
      <c r="F9502" s="41"/>
      <c r="G9502" s="50" t="str">
        <f>IF(A9502&lt;&gt;"",CONCATENATE(A9502,":",YEAR(B9502),IF(MONTH(B9502)&gt;9,MONTH(B9502),CONCATENATE(0,MONTH(B9502))),IF(DAY(B9502)&gt;9,DAY(B9502),CONCATENATE(0,DAY(B9502))),IF(HOUR(C9502)&gt;9,HOUR(C9502),CONCATENATE(0,HOUR(C9502))),IF(MINUTE(C9502)&gt;9,MINUTE(C9502),CONCATENATE(0,MINUTE(C9502))),":",VLOOKUP(F9502,'Valid Values - Results'!$D$4:$F$12,3,FALSE)),"")</f>
        <v/>
      </c>
      <c r="H9502" s="41"/>
      <c r="I9502" s="41"/>
      <c r="J9502" s="41"/>
      <c r="K9502" s="41"/>
      <c r="L9502" s="41"/>
      <c r="M9502" s="92"/>
      <c r="N9502" s="41"/>
      <c r="O9502" s="41"/>
      <c r="P9502" s="41"/>
      <c r="Q9502" s="41"/>
      <c r="R9502" s="41"/>
      <c r="S9502" s="41"/>
      <c r="T9502" s="41"/>
      <c r="U9502" s="47"/>
      <c r="V9502" s="49"/>
      <c r="W9502" s="41"/>
      <c r="X9502" s="41"/>
      <c r="Y9502" s="41"/>
      <c r="AA9502" s="37" t="str">
        <f>IF($I9502&lt;&gt;"",VLOOKUP($I9502,'Valid Values - Search'!$R$4:$T$4719,3,FALSE),"")</f>
        <v/>
      </c>
      <c r="AB9502" s="37" t="str">
        <f>IF($I9502&lt;&gt;"",VLOOKUP($I9502,'Valid Values - Search'!$R$4:$S$4719,2,FALSE),"")</f>
        <v/>
      </c>
      <c r="AC9502" s="38" t="str">
        <f t="shared" si="148"/>
        <v/>
      </c>
      <c r="AD9502" s="38"/>
    </row>
    <row r="9503" spans="1:30">
      <c r="A9503" s="46"/>
      <c r="B9503" s="47"/>
      <c r="C9503" s="49"/>
      <c r="D9503" s="41"/>
      <c r="E9503" s="41"/>
      <c r="F9503" s="41"/>
      <c r="G9503" s="50" t="str">
        <f>IF(A9503&lt;&gt;"",CONCATENATE(A9503,":",YEAR(B9503),IF(MONTH(B9503)&gt;9,MONTH(B9503),CONCATENATE(0,MONTH(B9503))),IF(DAY(B9503)&gt;9,DAY(B9503),CONCATENATE(0,DAY(B9503))),IF(HOUR(C9503)&gt;9,HOUR(C9503),CONCATENATE(0,HOUR(C9503))),IF(MINUTE(C9503)&gt;9,MINUTE(C9503),CONCATENATE(0,MINUTE(C9503))),":",VLOOKUP(F9503,'Valid Values - Results'!$D$4:$F$12,3,FALSE)),"")</f>
        <v/>
      </c>
      <c r="H9503" s="41"/>
      <c r="I9503" s="41"/>
      <c r="J9503" s="41"/>
      <c r="K9503" s="41"/>
      <c r="L9503" s="41"/>
      <c r="M9503" s="92"/>
      <c r="N9503" s="41"/>
      <c r="O9503" s="41"/>
      <c r="P9503" s="41"/>
      <c r="Q9503" s="41"/>
      <c r="R9503" s="41"/>
      <c r="S9503" s="41"/>
      <c r="T9503" s="41"/>
      <c r="U9503" s="47"/>
      <c r="V9503" s="49"/>
      <c r="W9503" s="41"/>
      <c r="X9503" s="41"/>
      <c r="Y9503" s="41"/>
      <c r="AA9503" s="37" t="str">
        <f>IF($I9503&lt;&gt;"",VLOOKUP($I9503,'Valid Values - Search'!$R$4:$T$4719,3,FALSE),"")</f>
        <v/>
      </c>
      <c r="AB9503" s="37" t="str">
        <f>IF($I9503&lt;&gt;"",VLOOKUP($I9503,'Valid Values - Search'!$R$4:$S$4719,2,FALSE),"")</f>
        <v/>
      </c>
      <c r="AC9503" s="38" t="str">
        <f t="shared" si="148"/>
        <v/>
      </c>
      <c r="AD9503" s="38"/>
    </row>
    <row r="9504" spans="1:30">
      <c r="A9504" s="46"/>
      <c r="B9504" s="47"/>
      <c r="C9504" s="49"/>
      <c r="D9504" s="41"/>
      <c r="E9504" s="41"/>
      <c r="F9504" s="41"/>
      <c r="G9504" s="50" t="str">
        <f>IF(A9504&lt;&gt;"",CONCATENATE(A9504,":",YEAR(B9504),IF(MONTH(B9504)&gt;9,MONTH(B9504),CONCATENATE(0,MONTH(B9504))),IF(DAY(B9504)&gt;9,DAY(B9504),CONCATENATE(0,DAY(B9504))),IF(HOUR(C9504)&gt;9,HOUR(C9504),CONCATENATE(0,HOUR(C9504))),IF(MINUTE(C9504)&gt;9,MINUTE(C9504),CONCATENATE(0,MINUTE(C9504))),":",VLOOKUP(F9504,'Valid Values - Results'!$D$4:$F$12,3,FALSE)),"")</f>
        <v/>
      </c>
      <c r="H9504" s="41"/>
      <c r="I9504" s="41"/>
      <c r="J9504" s="41"/>
      <c r="K9504" s="41"/>
      <c r="L9504" s="41"/>
      <c r="M9504" s="92"/>
      <c r="N9504" s="41"/>
      <c r="O9504" s="41"/>
      <c r="P9504" s="41"/>
      <c r="Q9504" s="41"/>
      <c r="R9504" s="41"/>
      <c r="S9504" s="41"/>
      <c r="T9504" s="41"/>
      <c r="U9504" s="47"/>
      <c r="V9504" s="49"/>
      <c r="W9504" s="41"/>
      <c r="X9504" s="41"/>
      <c r="Y9504" s="41"/>
      <c r="AA9504" s="37" t="str">
        <f>IF($I9504&lt;&gt;"",VLOOKUP($I9504,'Valid Values - Search'!$R$4:$T$4719,3,FALSE),"")</f>
        <v/>
      </c>
      <c r="AB9504" s="37" t="str">
        <f>IF($I9504&lt;&gt;"",VLOOKUP($I9504,'Valid Values - Search'!$R$4:$S$4719,2,FALSE),"")</f>
        <v/>
      </c>
      <c r="AC9504" s="38" t="str">
        <f t="shared" si="148"/>
        <v/>
      </c>
      <c r="AD9504" s="38"/>
    </row>
    <row r="9505" spans="1:30">
      <c r="A9505" s="46"/>
      <c r="B9505" s="47"/>
      <c r="C9505" s="49"/>
      <c r="D9505" s="41"/>
      <c r="E9505" s="41"/>
      <c r="F9505" s="41"/>
      <c r="G9505" s="50" t="str">
        <f>IF(A9505&lt;&gt;"",CONCATENATE(A9505,":",YEAR(B9505),IF(MONTH(B9505)&gt;9,MONTH(B9505),CONCATENATE(0,MONTH(B9505))),IF(DAY(B9505)&gt;9,DAY(B9505),CONCATENATE(0,DAY(B9505))),IF(HOUR(C9505)&gt;9,HOUR(C9505),CONCATENATE(0,HOUR(C9505))),IF(MINUTE(C9505)&gt;9,MINUTE(C9505),CONCATENATE(0,MINUTE(C9505))),":",VLOOKUP(F9505,'Valid Values - Results'!$D$4:$F$12,3,FALSE)),"")</f>
        <v/>
      </c>
      <c r="H9505" s="41"/>
      <c r="I9505" s="41"/>
      <c r="J9505" s="41"/>
      <c r="K9505" s="41"/>
      <c r="L9505" s="41"/>
      <c r="M9505" s="92"/>
      <c r="N9505" s="41"/>
      <c r="O9505" s="41"/>
      <c r="P9505" s="41"/>
      <c r="Q9505" s="41"/>
      <c r="R9505" s="41"/>
      <c r="S9505" s="41"/>
      <c r="T9505" s="41"/>
      <c r="U9505" s="47"/>
      <c r="V9505" s="49"/>
      <c r="W9505" s="41"/>
      <c r="X9505" s="41"/>
      <c r="Y9505" s="41"/>
      <c r="AA9505" s="37" t="str">
        <f>IF($I9505&lt;&gt;"",VLOOKUP($I9505,'Valid Values - Search'!$R$4:$T$4719,3,FALSE),"")</f>
        <v/>
      </c>
      <c r="AB9505" s="37" t="str">
        <f>IF($I9505&lt;&gt;"",VLOOKUP($I9505,'Valid Values - Search'!$R$4:$S$4719,2,FALSE),"")</f>
        <v/>
      </c>
      <c r="AC9505" s="38" t="str">
        <f t="shared" si="148"/>
        <v/>
      </c>
      <c r="AD9505" s="38"/>
    </row>
    <row r="9506" spans="1:30">
      <c r="A9506" s="46"/>
      <c r="B9506" s="47"/>
      <c r="C9506" s="49"/>
      <c r="D9506" s="41"/>
      <c r="E9506" s="41"/>
      <c r="F9506" s="41"/>
      <c r="G9506" s="50" t="str">
        <f>IF(A9506&lt;&gt;"",CONCATENATE(A9506,":",YEAR(B9506),IF(MONTH(B9506)&gt;9,MONTH(B9506),CONCATENATE(0,MONTH(B9506))),IF(DAY(B9506)&gt;9,DAY(B9506),CONCATENATE(0,DAY(B9506))),IF(HOUR(C9506)&gt;9,HOUR(C9506),CONCATENATE(0,HOUR(C9506))),IF(MINUTE(C9506)&gt;9,MINUTE(C9506),CONCATENATE(0,MINUTE(C9506))),":",VLOOKUP(F9506,'Valid Values - Results'!$D$4:$F$12,3,FALSE)),"")</f>
        <v/>
      </c>
      <c r="H9506" s="41"/>
      <c r="I9506" s="41"/>
      <c r="J9506" s="41"/>
      <c r="K9506" s="41"/>
      <c r="L9506" s="41"/>
      <c r="M9506" s="92"/>
      <c r="N9506" s="41"/>
      <c r="O9506" s="41"/>
      <c r="P9506" s="41"/>
      <c r="Q9506" s="41"/>
      <c r="R9506" s="41"/>
      <c r="S9506" s="41"/>
      <c r="T9506" s="41"/>
      <c r="U9506" s="47"/>
      <c r="V9506" s="49"/>
      <c r="W9506" s="41"/>
      <c r="X9506" s="41"/>
      <c r="Y9506" s="41"/>
      <c r="AA9506" s="37" t="str">
        <f>IF($I9506&lt;&gt;"",VLOOKUP($I9506,'Valid Values - Search'!$R$4:$T$4719,3,FALSE),"")</f>
        <v/>
      </c>
      <c r="AB9506" s="37" t="str">
        <f>IF($I9506&lt;&gt;"",VLOOKUP($I9506,'Valid Values - Search'!$R$4:$S$4719,2,FALSE),"")</f>
        <v/>
      </c>
      <c r="AC9506" s="38" t="str">
        <f t="shared" si="148"/>
        <v/>
      </c>
      <c r="AD9506" s="38"/>
    </row>
    <row r="9507" spans="1:30">
      <c r="A9507" s="46"/>
      <c r="B9507" s="47"/>
      <c r="C9507" s="49"/>
      <c r="D9507" s="41"/>
      <c r="E9507" s="41"/>
      <c r="F9507" s="41"/>
      <c r="G9507" s="50" t="str">
        <f>IF(A9507&lt;&gt;"",CONCATENATE(A9507,":",YEAR(B9507),IF(MONTH(B9507)&gt;9,MONTH(B9507),CONCATENATE(0,MONTH(B9507))),IF(DAY(B9507)&gt;9,DAY(B9507),CONCATENATE(0,DAY(B9507))),IF(HOUR(C9507)&gt;9,HOUR(C9507),CONCATENATE(0,HOUR(C9507))),IF(MINUTE(C9507)&gt;9,MINUTE(C9507),CONCATENATE(0,MINUTE(C9507))),":",VLOOKUP(F9507,'Valid Values - Results'!$D$4:$F$12,3,FALSE)),"")</f>
        <v/>
      </c>
      <c r="H9507" s="41"/>
      <c r="I9507" s="41"/>
      <c r="J9507" s="41"/>
      <c r="K9507" s="41"/>
      <c r="L9507" s="41"/>
      <c r="M9507" s="92"/>
      <c r="N9507" s="41"/>
      <c r="O9507" s="41"/>
      <c r="P9507" s="41"/>
      <c r="Q9507" s="41"/>
      <c r="R9507" s="41"/>
      <c r="S9507" s="41"/>
      <c r="T9507" s="41"/>
      <c r="U9507" s="47"/>
      <c r="V9507" s="49"/>
      <c r="W9507" s="41"/>
      <c r="X9507" s="41"/>
      <c r="Y9507" s="41"/>
      <c r="AA9507" s="37" t="str">
        <f>IF($I9507&lt;&gt;"",VLOOKUP($I9507,'Valid Values - Search'!$R$4:$T$4719,3,FALSE),"")</f>
        <v/>
      </c>
      <c r="AB9507" s="37" t="str">
        <f>IF($I9507&lt;&gt;"",VLOOKUP($I9507,'Valid Values - Search'!$R$4:$S$4719,2,FALSE),"")</f>
        <v/>
      </c>
      <c r="AC9507" s="38" t="str">
        <f t="shared" si="148"/>
        <v/>
      </c>
      <c r="AD9507" s="38"/>
    </row>
    <row r="9508" spans="1:30">
      <c r="A9508" s="46"/>
      <c r="B9508" s="47"/>
      <c r="C9508" s="49"/>
      <c r="D9508" s="41"/>
      <c r="E9508" s="41"/>
      <c r="F9508" s="41"/>
      <c r="G9508" s="50" t="str">
        <f>IF(A9508&lt;&gt;"",CONCATENATE(A9508,":",YEAR(B9508),IF(MONTH(B9508)&gt;9,MONTH(B9508),CONCATENATE(0,MONTH(B9508))),IF(DAY(B9508)&gt;9,DAY(B9508),CONCATENATE(0,DAY(B9508))),IF(HOUR(C9508)&gt;9,HOUR(C9508),CONCATENATE(0,HOUR(C9508))),IF(MINUTE(C9508)&gt;9,MINUTE(C9508),CONCATENATE(0,MINUTE(C9508))),":",VLOOKUP(F9508,'Valid Values - Results'!$D$4:$F$12,3,FALSE)),"")</f>
        <v/>
      </c>
      <c r="H9508" s="41"/>
      <c r="I9508" s="41"/>
      <c r="J9508" s="41"/>
      <c r="K9508" s="41"/>
      <c r="L9508" s="41"/>
      <c r="M9508" s="92"/>
      <c r="N9508" s="41"/>
      <c r="O9508" s="41"/>
      <c r="P9508" s="41"/>
      <c r="Q9508" s="41"/>
      <c r="R9508" s="41"/>
      <c r="S9508" s="41"/>
      <c r="T9508" s="41"/>
      <c r="U9508" s="47"/>
      <c r="V9508" s="49"/>
      <c r="W9508" s="41"/>
      <c r="X9508" s="41"/>
      <c r="Y9508" s="41"/>
      <c r="AA9508" s="37" t="str">
        <f>IF($I9508&lt;&gt;"",VLOOKUP($I9508,'Valid Values - Search'!$R$4:$T$4719,3,FALSE),"")</f>
        <v/>
      </c>
      <c r="AB9508" s="37" t="str">
        <f>IF($I9508&lt;&gt;"",VLOOKUP($I9508,'Valid Values - Search'!$R$4:$S$4719,2,FALSE),"")</f>
        <v/>
      </c>
      <c r="AC9508" s="38" t="str">
        <f t="shared" si="148"/>
        <v/>
      </c>
      <c r="AD9508" s="38"/>
    </row>
    <row r="9509" spans="1:30">
      <c r="A9509" s="46"/>
      <c r="B9509" s="47"/>
      <c r="C9509" s="49"/>
      <c r="D9509" s="41"/>
      <c r="E9509" s="41"/>
      <c r="F9509" s="41"/>
      <c r="G9509" s="50" t="str">
        <f>IF(A9509&lt;&gt;"",CONCATENATE(A9509,":",YEAR(B9509),IF(MONTH(B9509)&gt;9,MONTH(B9509),CONCATENATE(0,MONTH(B9509))),IF(DAY(B9509)&gt;9,DAY(B9509),CONCATENATE(0,DAY(B9509))),IF(HOUR(C9509)&gt;9,HOUR(C9509),CONCATENATE(0,HOUR(C9509))),IF(MINUTE(C9509)&gt;9,MINUTE(C9509),CONCATENATE(0,MINUTE(C9509))),":",VLOOKUP(F9509,'Valid Values - Results'!$D$4:$F$12,3,FALSE)),"")</f>
        <v/>
      </c>
      <c r="H9509" s="41"/>
      <c r="I9509" s="41"/>
      <c r="J9509" s="41"/>
      <c r="K9509" s="41"/>
      <c r="L9509" s="41"/>
      <c r="M9509" s="92"/>
      <c r="N9509" s="41"/>
      <c r="O9509" s="41"/>
      <c r="P9509" s="41"/>
      <c r="Q9509" s="41"/>
      <c r="R9509" s="41"/>
      <c r="S9509" s="41"/>
      <c r="T9509" s="41"/>
      <c r="U9509" s="47"/>
      <c r="V9509" s="49"/>
      <c r="W9509" s="41"/>
      <c r="X9509" s="41"/>
      <c r="Y9509" s="41"/>
      <c r="AA9509" s="37" t="str">
        <f>IF($I9509&lt;&gt;"",VLOOKUP($I9509,'Valid Values - Search'!$R$4:$T$4719,3,FALSE),"")</f>
        <v/>
      </c>
      <c r="AB9509" s="37" t="str">
        <f>IF($I9509&lt;&gt;"",VLOOKUP($I9509,'Valid Values - Search'!$R$4:$S$4719,2,FALSE),"")</f>
        <v/>
      </c>
      <c r="AC9509" s="38" t="str">
        <f t="shared" si="148"/>
        <v/>
      </c>
      <c r="AD9509" s="38"/>
    </row>
    <row r="9510" spans="1:30">
      <c r="A9510" s="46"/>
      <c r="B9510" s="47"/>
      <c r="C9510" s="49"/>
      <c r="D9510" s="41"/>
      <c r="E9510" s="41"/>
      <c r="F9510" s="41"/>
      <c r="G9510" s="50" t="str">
        <f>IF(A9510&lt;&gt;"",CONCATENATE(A9510,":",YEAR(B9510),IF(MONTH(B9510)&gt;9,MONTH(B9510),CONCATENATE(0,MONTH(B9510))),IF(DAY(B9510)&gt;9,DAY(B9510),CONCATENATE(0,DAY(B9510))),IF(HOUR(C9510)&gt;9,HOUR(C9510),CONCATENATE(0,HOUR(C9510))),IF(MINUTE(C9510)&gt;9,MINUTE(C9510),CONCATENATE(0,MINUTE(C9510))),":",VLOOKUP(F9510,'Valid Values - Results'!$D$4:$F$12,3,FALSE)),"")</f>
        <v/>
      </c>
      <c r="H9510" s="41"/>
      <c r="I9510" s="41"/>
      <c r="J9510" s="41"/>
      <c r="K9510" s="41"/>
      <c r="L9510" s="41"/>
      <c r="M9510" s="92"/>
      <c r="N9510" s="41"/>
      <c r="O9510" s="41"/>
      <c r="P9510" s="41"/>
      <c r="Q9510" s="41"/>
      <c r="R9510" s="41"/>
      <c r="S9510" s="41"/>
      <c r="T9510" s="41"/>
      <c r="U9510" s="47"/>
      <c r="V9510" s="49"/>
      <c r="W9510" s="41"/>
      <c r="X9510" s="41"/>
      <c r="Y9510" s="41"/>
      <c r="AA9510" s="37" t="str">
        <f>IF($I9510&lt;&gt;"",VLOOKUP($I9510,'Valid Values - Search'!$R$4:$T$4719,3,FALSE),"")</f>
        <v/>
      </c>
      <c r="AB9510" s="37" t="str">
        <f>IF($I9510&lt;&gt;"",VLOOKUP($I9510,'Valid Values - Search'!$R$4:$S$4719,2,FALSE),"")</f>
        <v/>
      </c>
      <c r="AC9510" s="38" t="str">
        <f t="shared" si="148"/>
        <v/>
      </c>
      <c r="AD9510" s="38"/>
    </row>
    <row r="9511" spans="1:30">
      <c r="A9511" s="46"/>
      <c r="B9511" s="47"/>
      <c r="C9511" s="49"/>
      <c r="D9511" s="41"/>
      <c r="E9511" s="41"/>
      <c r="F9511" s="41"/>
      <c r="G9511" s="50" t="str">
        <f>IF(A9511&lt;&gt;"",CONCATENATE(A9511,":",YEAR(B9511),IF(MONTH(B9511)&gt;9,MONTH(B9511),CONCATENATE(0,MONTH(B9511))),IF(DAY(B9511)&gt;9,DAY(B9511),CONCATENATE(0,DAY(B9511))),IF(HOUR(C9511)&gt;9,HOUR(C9511),CONCATENATE(0,HOUR(C9511))),IF(MINUTE(C9511)&gt;9,MINUTE(C9511),CONCATENATE(0,MINUTE(C9511))),":",VLOOKUP(F9511,'Valid Values - Results'!$D$4:$F$12,3,FALSE)),"")</f>
        <v/>
      </c>
      <c r="H9511" s="41"/>
      <c r="I9511" s="41"/>
      <c r="J9511" s="41"/>
      <c r="K9511" s="41"/>
      <c r="L9511" s="41"/>
      <c r="M9511" s="92"/>
      <c r="N9511" s="41"/>
      <c r="O9511" s="41"/>
      <c r="P9511" s="41"/>
      <c r="Q9511" s="41"/>
      <c r="R9511" s="41"/>
      <c r="S9511" s="41"/>
      <c r="T9511" s="41"/>
      <c r="U9511" s="47"/>
      <c r="V9511" s="49"/>
      <c r="W9511" s="41"/>
      <c r="X9511" s="41"/>
      <c r="Y9511" s="41"/>
      <c r="AA9511" s="37" t="str">
        <f>IF($I9511&lt;&gt;"",VLOOKUP($I9511,'Valid Values - Search'!$R$4:$T$4719,3,FALSE),"")</f>
        <v/>
      </c>
      <c r="AB9511" s="37" t="str">
        <f>IF($I9511&lt;&gt;"",VLOOKUP($I9511,'Valid Values - Search'!$R$4:$S$4719,2,FALSE),"")</f>
        <v/>
      </c>
      <c r="AC9511" s="38" t="str">
        <f t="shared" si="148"/>
        <v/>
      </c>
      <c r="AD9511" s="38"/>
    </row>
    <row r="9512" spans="1:30">
      <c r="A9512" s="46"/>
      <c r="B9512" s="47"/>
      <c r="C9512" s="49"/>
      <c r="D9512" s="41"/>
      <c r="E9512" s="41"/>
      <c r="F9512" s="41"/>
      <c r="G9512" s="50" t="str">
        <f>IF(A9512&lt;&gt;"",CONCATENATE(A9512,":",YEAR(B9512),IF(MONTH(B9512)&gt;9,MONTH(B9512),CONCATENATE(0,MONTH(B9512))),IF(DAY(B9512)&gt;9,DAY(B9512),CONCATENATE(0,DAY(B9512))),IF(HOUR(C9512)&gt;9,HOUR(C9512),CONCATENATE(0,HOUR(C9512))),IF(MINUTE(C9512)&gt;9,MINUTE(C9512),CONCATENATE(0,MINUTE(C9512))),":",VLOOKUP(F9512,'Valid Values - Results'!$D$4:$F$12,3,FALSE)),"")</f>
        <v/>
      </c>
      <c r="H9512" s="41"/>
      <c r="I9512" s="41"/>
      <c r="J9512" s="41"/>
      <c r="K9512" s="41"/>
      <c r="L9512" s="41"/>
      <c r="M9512" s="92"/>
      <c r="N9512" s="41"/>
      <c r="O9512" s="41"/>
      <c r="P9512" s="41"/>
      <c r="Q9512" s="41"/>
      <c r="R9512" s="41"/>
      <c r="S9512" s="41"/>
      <c r="T9512" s="41"/>
      <c r="U9512" s="47"/>
      <c r="V9512" s="49"/>
      <c r="W9512" s="41"/>
      <c r="X9512" s="41"/>
      <c r="Y9512" s="41"/>
      <c r="AA9512" s="37" t="str">
        <f>IF($I9512&lt;&gt;"",VLOOKUP($I9512,'Valid Values - Search'!$R$4:$T$4719,3,FALSE),"")</f>
        <v/>
      </c>
      <c r="AB9512" s="37" t="str">
        <f>IF($I9512&lt;&gt;"",VLOOKUP($I9512,'Valid Values - Search'!$R$4:$S$4719,2,FALSE),"")</f>
        <v/>
      </c>
      <c r="AC9512" s="38" t="str">
        <f t="shared" si="148"/>
        <v/>
      </c>
      <c r="AD9512" s="38"/>
    </row>
    <row r="9513" spans="1:30">
      <c r="A9513" s="46"/>
      <c r="B9513" s="47"/>
      <c r="C9513" s="49"/>
      <c r="D9513" s="41"/>
      <c r="E9513" s="41"/>
      <c r="F9513" s="41"/>
      <c r="G9513" s="50" t="str">
        <f>IF(A9513&lt;&gt;"",CONCATENATE(A9513,":",YEAR(B9513),IF(MONTH(B9513)&gt;9,MONTH(B9513),CONCATENATE(0,MONTH(B9513))),IF(DAY(B9513)&gt;9,DAY(B9513),CONCATENATE(0,DAY(B9513))),IF(HOUR(C9513)&gt;9,HOUR(C9513),CONCATENATE(0,HOUR(C9513))),IF(MINUTE(C9513)&gt;9,MINUTE(C9513),CONCATENATE(0,MINUTE(C9513))),":",VLOOKUP(F9513,'Valid Values - Results'!$D$4:$F$12,3,FALSE)),"")</f>
        <v/>
      </c>
      <c r="H9513" s="41"/>
      <c r="I9513" s="41"/>
      <c r="J9513" s="41"/>
      <c r="K9513" s="41"/>
      <c r="L9513" s="41"/>
      <c r="M9513" s="92"/>
      <c r="N9513" s="41"/>
      <c r="O9513" s="41"/>
      <c r="P9513" s="41"/>
      <c r="Q9513" s="41"/>
      <c r="R9513" s="41"/>
      <c r="S9513" s="41"/>
      <c r="T9513" s="41"/>
      <c r="U9513" s="47"/>
      <c r="V9513" s="49"/>
      <c r="W9513" s="41"/>
      <c r="X9513" s="41"/>
      <c r="Y9513" s="41"/>
      <c r="AA9513" s="37" t="str">
        <f>IF($I9513&lt;&gt;"",VLOOKUP($I9513,'Valid Values - Search'!$R$4:$T$4719,3,FALSE),"")</f>
        <v/>
      </c>
      <c r="AB9513" s="37" t="str">
        <f>IF($I9513&lt;&gt;"",VLOOKUP($I9513,'Valid Values - Search'!$R$4:$S$4719,2,FALSE),"")</f>
        <v/>
      </c>
      <c r="AC9513" s="38" t="str">
        <f t="shared" si="148"/>
        <v/>
      </c>
      <c r="AD9513" s="38"/>
    </row>
    <row r="9514" spans="1:30">
      <c r="A9514" s="46"/>
      <c r="B9514" s="47"/>
      <c r="C9514" s="49"/>
      <c r="D9514" s="41"/>
      <c r="E9514" s="41"/>
      <c r="F9514" s="41"/>
      <c r="G9514" s="50" t="str">
        <f>IF(A9514&lt;&gt;"",CONCATENATE(A9514,":",YEAR(B9514),IF(MONTH(B9514)&gt;9,MONTH(B9514),CONCATENATE(0,MONTH(B9514))),IF(DAY(B9514)&gt;9,DAY(B9514),CONCATENATE(0,DAY(B9514))),IF(HOUR(C9514)&gt;9,HOUR(C9514),CONCATENATE(0,HOUR(C9514))),IF(MINUTE(C9514)&gt;9,MINUTE(C9514),CONCATENATE(0,MINUTE(C9514))),":",VLOOKUP(F9514,'Valid Values - Results'!$D$4:$F$12,3,FALSE)),"")</f>
        <v/>
      </c>
      <c r="H9514" s="41"/>
      <c r="I9514" s="41"/>
      <c r="J9514" s="41"/>
      <c r="K9514" s="41"/>
      <c r="L9514" s="41"/>
      <c r="M9514" s="92"/>
      <c r="N9514" s="41"/>
      <c r="O9514" s="41"/>
      <c r="P9514" s="41"/>
      <c r="Q9514" s="41"/>
      <c r="R9514" s="41"/>
      <c r="S9514" s="41"/>
      <c r="T9514" s="41"/>
      <c r="U9514" s="47"/>
      <c r="V9514" s="49"/>
      <c r="W9514" s="41"/>
      <c r="X9514" s="41"/>
      <c r="Y9514" s="41"/>
      <c r="AA9514" s="37" t="str">
        <f>IF($I9514&lt;&gt;"",VLOOKUP($I9514,'Valid Values - Search'!$R$4:$T$4719,3,FALSE),"")</f>
        <v/>
      </c>
      <c r="AB9514" s="37" t="str">
        <f>IF($I9514&lt;&gt;"",VLOOKUP($I9514,'Valid Values - Search'!$R$4:$S$4719,2,FALSE),"")</f>
        <v/>
      </c>
      <c r="AC9514" s="38" t="str">
        <f t="shared" si="148"/>
        <v/>
      </c>
      <c r="AD9514" s="38"/>
    </row>
    <row r="9515" spans="1:30">
      <c r="A9515" s="46"/>
      <c r="B9515" s="47"/>
      <c r="C9515" s="49"/>
      <c r="D9515" s="41"/>
      <c r="E9515" s="41"/>
      <c r="F9515" s="41"/>
      <c r="G9515" s="50" t="str">
        <f>IF(A9515&lt;&gt;"",CONCATENATE(A9515,":",YEAR(B9515),IF(MONTH(B9515)&gt;9,MONTH(B9515),CONCATENATE(0,MONTH(B9515))),IF(DAY(B9515)&gt;9,DAY(B9515),CONCATENATE(0,DAY(B9515))),IF(HOUR(C9515)&gt;9,HOUR(C9515),CONCATENATE(0,HOUR(C9515))),IF(MINUTE(C9515)&gt;9,MINUTE(C9515),CONCATENATE(0,MINUTE(C9515))),":",VLOOKUP(F9515,'Valid Values - Results'!$D$4:$F$12,3,FALSE)),"")</f>
        <v/>
      </c>
      <c r="H9515" s="41"/>
      <c r="I9515" s="41"/>
      <c r="J9515" s="41"/>
      <c r="K9515" s="41"/>
      <c r="L9515" s="41"/>
      <c r="M9515" s="92"/>
      <c r="N9515" s="41"/>
      <c r="O9515" s="41"/>
      <c r="P9515" s="41"/>
      <c r="Q9515" s="41"/>
      <c r="R9515" s="41"/>
      <c r="S9515" s="41"/>
      <c r="T9515" s="41"/>
      <c r="U9515" s="47"/>
      <c r="V9515" s="49"/>
      <c r="W9515" s="41"/>
      <c r="X9515" s="41"/>
      <c r="Y9515" s="41"/>
      <c r="AA9515" s="37" t="str">
        <f>IF($I9515&lt;&gt;"",VLOOKUP($I9515,'Valid Values - Search'!$R$4:$T$4719,3,FALSE),"")</f>
        <v/>
      </c>
      <c r="AB9515" s="37" t="str">
        <f>IF($I9515&lt;&gt;"",VLOOKUP($I9515,'Valid Values - Search'!$R$4:$S$4719,2,FALSE),"")</f>
        <v/>
      </c>
      <c r="AC9515" s="38" t="str">
        <f t="shared" si="148"/>
        <v/>
      </c>
      <c r="AD9515" s="38"/>
    </row>
    <row r="9516" spans="1:30">
      <c r="A9516" s="46"/>
      <c r="B9516" s="47"/>
      <c r="C9516" s="49"/>
      <c r="D9516" s="41"/>
      <c r="E9516" s="41"/>
      <c r="F9516" s="41"/>
      <c r="G9516" s="50" t="str">
        <f>IF(A9516&lt;&gt;"",CONCATENATE(A9516,":",YEAR(B9516),IF(MONTH(B9516)&gt;9,MONTH(B9516),CONCATENATE(0,MONTH(B9516))),IF(DAY(B9516)&gt;9,DAY(B9516),CONCATENATE(0,DAY(B9516))),IF(HOUR(C9516)&gt;9,HOUR(C9516),CONCATENATE(0,HOUR(C9516))),IF(MINUTE(C9516)&gt;9,MINUTE(C9516),CONCATENATE(0,MINUTE(C9516))),":",VLOOKUP(F9516,'Valid Values - Results'!$D$4:$F$12,3,FALSE)),"")</f>
        <v/>
      </c>
      <c r="H9516" s="41"/>
      <c r="I9516" s="41"/>
      <c r="J9516" s="41"/>
      <c r="K9516" s="41"/>
      <c r="L9516" s="41"/>
      <c r="M9516" s="92"/>
      <c r="N9516" s="41"/>
      <c r="O9516" s="41"/>
      <c r="P9516" s="41"/>
      <c r="Q9516" s="41"/>
      <c r="R9516" s="41"/>
      <c r="S9516" s="41"/>
      <c r="T9516" s="41"/>
      <c r="U9516" s="47"/>
      <c r="V9516" s="49"/>
      <c r="W9516" s="41"/>
      <c r="X9516" s="41"/>
      <c r="Y9516" s="41"/>
      <c r="AA9516" s="37" t="str">
        <f>IF($I9516&lt;&gt;"",VLOOKUP($I9516,'Valid Values - Search'!$R$4:$T$4719,3,FALSE),"")</f>
        <v/>
      </c>
      <c r="AB9516" s="37" t="str">
        <f>IF($I9516&lt;&gt;"",VLOOKUP($I9516,'Valid Values - Search'!$R$4:$S$4719,2,FALSE),"")</f>
        <v/>
      </c>
      <c r="AC9516" s="38" t="str">
        <f t="shared" si="148"/>
        <v/>
      </c>
      <c r="AD9516" s="38"/>
    </row>
    <row r="9517" spans="1:30">
      <c r="A9517" s="46"/>
      <c r="B9517" s="47"/>
      <c r="C9517" s="49"/>
      <c r="D9517" s="41"/>
      <c r="E9517" s="41"/>
      <c r="F9517" s="41"/>
      <c r="G9517" s="50" t="str">
        <f>IF(A9517&lt;&gt;"",CONCATENATE(A9517,":",YEAR(B9517),IF(MONTH(B9517)&gt;9,MONTH(B9517),CONCATENATE(0,MONTH(B9517))),IF(DAY(B9517)&gt;9,DAY(B9517),CONCATENATE(0,DAY(B9517))),IF(HOUR(C9517)&gt;9,HOUR(C9517),CONCATENATE(0,HOUR(C9517))),IF(MINUTE(C9517)&gt;9,MINUTE(C9517),CONCATENATE(0,MINUTE(C9517))),":",VLOOKUP(F9517,'Valid Values - Results'!$D$4:$F$12,3,FALSE)),"")</f>
        <v/>
      </c>
      <c r="H9517" s="41"/>
      <c r="I9517" s="41"/>
      <c r="J9517" s="41"/>
      <c r="K9517" s="41"/>
      <c r="L9517" s="41"/>
      <c r="M9517" s="92"/>
      <c r="N9517" s="41"/>
      <c r="O9517" s="41"/>
      <c r="P9517" s="41"/>
      <c r="Q9517" s="41"/>
      <c r="R9517" s="41"/>
      <c r="S9517" s="41"/>
      <c r="T9517" s="41"/>
      <c r="U9517" s="47"/>
      <c r="V9517" s="49"/>
      <c r="W9517" s="41"/>
      <c r="X9517" s="41"/>
      <c r="Y9517" s="41"/>
      <c r="AA9517" s="37" t="str">
        <f>IF($I9517&lt;&gt;"",VLOOKUP($I9517,'Valid Values - Search'!$R$4:$T$4719,3,FALSE),"")</f>
        <v/>
      </c>
      <c r="AB9517" s="37" t="str">
        <f>IF($I9517&lt;&gt;"",VLOOKUP($I9517,'Valid Values - Search'!$R$4:$S$4719,2,FALSE),"")</f>
        <v/>
      </c>
      <c r="AC9517" s="38" t="str">
        <f t="shared" si="148"/>
        <v/>
      </c>
      <c r="AD9517" s="38"/>
    </row>
    <row r="9518" spans="1:30">
      <c r="A9518" s="46"/>
      <c r="B9518" s="47"/>
      <c r="C9518" s="49"/>
      <c r="D9518" s="41"/>
      <c r="E9518" s="41"/>
      <c r="F9518" s="41"/>
      <c r="G9518" s="50" t="str">
        <f>IF(A9518&lt;&gt;"",CONCATENATE(A9518,":",YEAR(B9518),IF(MONTH(B9518)&gt;9,MONTH(B9518),CONCATENATE(0,MONTH(B9518))),IF(DAY(B9518)&gt;9,DAY(B9518),CONCATENATE(0,DAY(B9518))),IF(HOUR(C9518)&gt;9,HOUR(C9518),CONCATENATE(0,HOUR(C9518))),IF(MINUTE(C9518)&gt;9,MINUTE(C9518),CONCATENATE(0,MINUTE(C9518))),":",VLOOKUP(F9518,'Valid Values - Results'!$D$4:$F$12,3,FALSE)),"")</f>
        <v/>
      </c>
      <c r="H9518" s="41"/>
      <c r="I9518" s="41"/>
      <c r="J9518" s="41"/>
      <c r="K9518" s="41"/>
      <c r="L9518" s="41"/>
      <c r="M9518" s="92"/>
      <c r="N9518" s="41"/>
      <c r="O9518" s="41"/>
      <c r="P9518" s="41"/>
      <c r="Q9518" s="41"/>
      <c r="R9518" s="41"/>
      <c r="S9518" s="41"/>
      <c r="T9518" s="41"/>
      <c r="U9518" s="47"/>
      <c r="V9518" s="49"/>
      <c r="W9518" s="41"/>
      <c r="X9518" s="41"/>
      <c r="Y9518" s="41"/>
      <c r="AA9518" s="37" t="str">
        <f>IF($I9518&lt;&gt;"",VLOOKUP($I9518,'Valid Values - Search'!$R$4:$T$4719,3,FALSE),"")</f>
        <v/>
      </c>
      <c r="AB9518" s="37" t="str">
        <f>IF($I9518&lt;&gt;"",VLOOKUP($I9518,'Valid Values - Search'!$R$4:$S$4719,2,FALSE),"")</f>
        <v/>
      </c>
      <c r="AC9518" s="38" t="str">
        <f t="shared" si="148"/>
        <v/>
      </c>
      <c r="AD9518" s="38"/>
    </row>
    <row r="9519" spans="1:30">
      <c r="A9519" s="46"/>
      <c r="B9519" s="47"/>
      <c r="C9519" s="49"/>
      <c r="D9519" s="41"/>
      <c r="E9519" s="41"/>
      <c r="F9519" s="41"/>
      <c r="G9519" s="50" t="str">
        <f>IF(A9519&lt;&gt;"",CONCATENATE(A9519,":",YEAR(B9519),IF(MONTH(B9519)&gt;9,MONTH(B9519),CONCATENATE(0,MONTH(B9519))),IF(DAY(B9519)&gt;9,DAY(B9519),CONCATENATE(0,DAY(B9519))),IF(HOUR(C9519)&gt;9,HOUR(C9519),CONCATENATE(0,HOUR(C9519))),IF(MINUTE(C9519)&gt;9,MINUTE(C9519),CONCATENATE(0,MINUTE(C9519))),":",VLOOKUP(F9519,'Valid Values - Results'!$D$4:$F$12,3,FALSE)),"")</f>
        <v/>
      </c>
      <c r="H9519" s="41"/>
      <c r="I9519" s="41"/>
      <c r="J9519" s="41"/>
      <c r="K9519" s="41"/>
      <c r="L9519" s="41"/>
      <c r="M9519" s="92"/>
      <c r="N9519" s="41"/>
      <c r="O9519" s="41"/>
      <c r="P9519" s="41"/>
      <c r="Q9519" s="41"/>
      <c r="R9519" s="41"/>
      <c r="S9519" s="41"/>
      <c r="T9519" s="41"/>
      <c r="U9519" s="47"/>
      <c r="V9519" s="49"/>
      <c r="W9519" s="41"/>
      <c r="X9519" s="41"/>
      <c r="Y9519" s="41"/>
      <c r="AA9519" s="37" t="str">
        <f>IF($I9519&lt;&gt;"",VLOOKUP($I9519,'Valid Values - Search'!$R$4:$T$4719,3,FALSE),"")</f>
        <v/>
      </c>
      <c r="AB9519" s="37" t="str">
        <f>IF($I9519&lt;&gt;"",VLOOKUP($I9519,'Valid Values - Search'!$R$4:$S$4719,2,FALSE),"")</f>
        <v/>
      </c>
      <c r="AC9519" s="38" t="str">
        <f t="shared" si="148"/>
        <v/>
      </c>
      <c r="AD9519" s="38"/>
    </row>
    <row r="9520" spans="1:30">
      <c r="A9520" s="46"/>
      <c r="B9520" s="47"/>
      <c r="C9520" s="49"/>
      <c r="D9520" s="41"/>
      <c r="E9520" s="41"/>
      <c r="F9520" s="41"/>
      <c r="G9520" s="50" t="str">
        <f>IF(A9520&lt;&gt;"",CONCATENATE(A9520,":",YEAR(B9520),IF(MONTH(B9520)&gt;9,MONTH(B9520),CONCATENATE(0,MONTH(B9520))),IF(DAY(B9520)&gt;9,DAY(B9520),CONCATENATE(0,DAY(B9520))),IF(HOUR(C9520)&gt;9,HOUR(C9520),CONCATENATE(0,HOUR(C9520))),IF(MINUTE(C9520)&gt;9,MINUTE(C9520),CONCATENATE(0,MINUTE(C9520))),":",VLOOKUP(F9520,'Valid Values - Results'!$D$4:$F$12,3,FALSE)),"")</f>
        <v/>
      </c>
      <c r="H9520" s="41"/>
      <c r="I9520" s="41"/>
      <c r="J9520" s="41"/>
      <c r="K9520" s="41"/>
      <c r="L9520" s="41"/>
      <c r="M9520" s="92"/>
      <c r="N9520" s="41"/>
      <c r="O9520" s="41"/>
      <c r="P9520" s="41"/>
      <c r="Q9520" s="41"/>
      <c r="R9520" s="41"/>
      <c r="S9520" s="41"/>
      <c r="T9520" s="41"/>
      <c r="U9520" s="47"/>
      <c r="V9520" s="49"/>
      <c r="W9520" s="41"/>
      <c r="X9520" s="41"/>
      <c r="Y9520" s="41"/>
      <c r="AA9520" s="37" t="str">
        <f>IF($I9520&lt;&gt;"",VLOOKUP($I9520,'Valid Values - Search'!$R$4:$T$4719,3,FALSE),"")</f>
        <v/>
      </c>
      <c r="AB9520" s="37" t="str">
        <f>IF($I9520&lt;&gt;"",VLOOKUP($I9520,'Valid Values - Search'!$R$4:$S$4719,2,FALSE),"")</f>
        <v/>
      </c>
      <c r="AC9520" s="38" t="str">
        <f t="shared" si="148"/>
        <v/>
      </c>
      <c r="AD9520" s="38"/>
    </row>
    <row r="9521" spans="1:30">
      <c r="A9521" s="46"/>
      <c r="B9521" s="47"/>
      <c r="C9521" s="49"/>
      <c r="D9521" s="41"/>
      <c r="E9521" s="41"/>
      <c r="F9521" s="41"/>
      <c r="G9521" s="50" t="str">
        <f>IF(A9521&lt;&gt;"",CONCATENATE(A9521,":",YEAR(B9521),IF(MONTH(B9521)&gt;9,MONTH(B9521),CONCATENATE(0,MONTH(B9521))),IF(DAY(B9521)&gt;9,DAY(B9521),CONCATENATE(0,DAY(B9521))),IF(HOUR(C9521)&gt;9,HOUR(C9521),CONCATENATE(0,HOUR(C9521))),IF(MINUTE(C9521)&gt;9,MINUTE(C9521),CONCATENATE(0,MINUTE(C9521))),":",VLOOKUP(F9521,'Valid Values - Results'!$D$4:$F$12,3,FALSE)),"")</f>
        <v/>
      </c>
      <c r="H9521" s="41"/>
      <c r="I9521" s="41"/>
      <c r="J9521" s="41"/>
      <c r="K9521" s="41"/>
      <c r="L9521" s="41"/>
      <c r="M9521" s="92"/>
      <c r="N9521" s="41"/>
      <c r="O9521" s="41"/>
      <c r="P9521" s="41"/>
      <c r="Q9521" s="41"/>
      <c r="R9521" s="41"/>
      <c r="S9521" s="41"/>
      <c r="T9521" s="41"/>
      <c r="U9521" s="47"/>
      <c r="V9521" s="49"/>
      <c r="W9521" s="41"/>
      <c r="X9521" s="41"/>
      <c r="Y9521" s="41"/>
      <c r="AA9521" s="37" t="str">
        <f>IF($I9521&lt;&gt;"",VLOOKUP($I9521,'Valid Values - Search'!$R$4:$T$4719,3,FALSE),"")</f>
        <v/>
      </c>
      <c r="AB9521" s="37" t="str">
        <f>IF($I9521&lt;&gt;"",VLOOKUP($I9521,'Valid Values - Search'!$R$4:$S$4719,2,FALSE),"")</f>
        <v/>
      </c>
      <c r="AC9521" s="38" t="str">
        <f t="shared" si="148"/>
        <v/>
      </c>
      <c r="AD9521" s="38"/>
    </row>
    <row r="9522" spans="1:30">
      <c r="A9522" s="46"/>
      <c r="B9522" s="47"/>
      <c r="C9522" s="49"/>
      <c r="D9522" s="41"/>
      <c r="E9522" s="41"/>
      <c r="F9522" s="41"/>
      <c r="G9522" s="50" t="str">
        <f>IF(A9522&lt;&gt;"",CONCATENATE(A9522,":",YEAR(B9522),IF(MONTH(B9522)&gt;9,MONTH(B9522),CONCATENATE(0,MONTH(B9522))),IF(DAY(B9522)&gt;9,DAY(B9522),CONCATENATE(0,DAY(B9522))),IF(HOUR(C9522)&gt;9,HOUR(C9522),CONCATENATE(0,HOUR(C9522))),IF(MINUTE(C9522)&gt;9,MINUTE(C9522),CONCATENATE(0,MINUTE(C9522))),":",VLOOKUP(F9522,'Valid Values - Results'!$D$4:$F$12,3,FALSE)),"")</f>
        <v/>
      </c>
      <c r="H9522" s="41"/>
      <c r="I9522" s="41"/>
      <c r="J9522" s="41"/>
      <c r="K9522" s="41"/>
      <c r="L9522" s="41"/>
      <c r="M9522" s="92"/>
      <c r="N9522" s="41"/>
      <c r="O9522" s="41"/>
      <c r="P9522" s="41"/>
      <c r="Q9522" s="41"/>
      <c r="R9522" s="41"/>
      <c r="S9522" s="41"/>
      <c r="T9522" s="41"/>
      <c r="U9522" s="47"/>
      <c r="V9522" s="49"/>
      <c r="W9522" s="41"/>
      <c r="X9522" s="41"/>
      <c r="Y9522" s="41"/>
      <c r="AA9522" s="37" t="str">
        <f>IF($I9522&lt;&gt;"",VLOOKUP($I9522,'Valid Values - Search'!$R$4:$T$4719,3,FALSE),"")</f>
        <v/>
      </c>
      <c r="AB9522" s="37" t="str">
        <f>IF($I9522&lt;&gt;"",VLOOKUP($I9522,'Valid Values - Search'!$R$4:$S$4719,2,FALSE),"")</f>
        <v/>
      </c>
      <c r="AC9522" s="38" t="str">
        <f t="shared" si="148"/>
        <v/>
      </c>
      <c r="AD9522" s="38"/>
    </row>
    <row r="9523" spans="1:30">
      <c r="A9523" s="46"/>
      <c r="B9523" s="47"/>
      <c r="C9523" s="49"/>
      <c r="D9523" s="41"/>
      <c r="E9523" s="41"/>
      <c r="F9523" s="41"/>
      <c r="G9523" s="50" t="str">
        <f>IF(A9523&lt;&gt;"",CONCATENATE(A9523,":",YEAR(B9523),IF(MONTH(B9523)&gt;9,MONTH(B9523),CONCATENATE(0,MONTH(B9523))),IF(DAY(B9523)&gt;9,DAY(B9523),CONCATENATE(0,DAY(B9523))),IF(HOUR(C9523)&gt;9,HOUR(C9523),CONCATENATE(0,HOUR(C9523))),IF(MINUTE(C9523)&gt;9,MINUTE(C9523),CONCATENATE(0,MINUTE(C9523))),":",VLOOKUP(F9523,'Valid Values - Results'!$D$4:$F$12,3,FALSE)),"")</f>
        <v/>
      </c>
      <c r="H9523" s="41"/>
      <c r="I9523" s="41"/>
      <c r="J9523" s="41"/>
      <c r="K9523" s="41"/>
      <c r="L9523" s="41"/>
      <c r="M9523" s="92"/>
      <c r="N9523" s="41"/>
      <c r="O9523" s="41"/>
      <c r="P9523" s="41"/>
      <c r="Q9523" s="41"/>
      <c r="R9523" s="41"/>
      <c r="S9523" s="41"/>
      <c r="T9523" s="41"/>
      <c r="U9523" s="47"/>
      <c r="V9523" s="49"/>
      <c r="W9523" s="41"/>
      <c r="X9523" s="41"/>
      <c r="Y9523" s="41"/>
      <c r="AA9523" s="37" t="str">
        <f>IF($I9523&lt;&gt;"",VLOOKUP($I9523,'Valid Values - Search'!$R$4:$T$4719,3,FALSE),"")</f>
        <v/>
      </c>
      <c r="AB9523" s="37" t="str">
        <f>IF($I9523&lt;&gt;"",VLOOKUP($I9523,'Valid Values - Search'!$R$4:$S$4719,2,FALSE),"")</f>
        <v/>
      </c>
      <c r="AC9523" s="38" t="str">
        <f t="shared" si="148"/>
        <v/>
      </c>
      <c r="AD9523" s="38"/>
    </row>
    <row r="9524" spans="1:30">
      <c r="A9524" s="46"/>
      <c r="B9524" s="47"/>
      <c r="C9524" s="49"/>
      <c r="D9524" s="41"/>
      <c r="E9524" s="41"/>
      <c r="F9524" s="41"/>
      <c r="G9524" s="50" t="str">
        <f>IF(A9524&lt;&gt;"",CONCATENATE(A9524,":",YEAR(B9524),IF(MONTH(B9524)&gt;9,MONTH(B9524),CONCATENATE(0,MONTH(B9524))),IF(DAY(B9524)&gt;9,DAY(B9524),CONCATENATE(0,DAY(B9524))),IF(HOUR(C9524)&gt;9,HOUR(C9524),CONCATENATE(0,HOUR(C9524))),IF(MINUTE(C9524)&gt;9,MINUTE(C9524),CONCATENATE(0,MINUTE(C9524))),":",VLOOKUP(F9524,'Valid Values - Results'!$D$4:$F$12,3,FALSE)),"")</f>
        <v/>
      </c>
      <c r="H9524" s="41"/>
      <c r="I9524" s="41"/>
      <c r="J9524" s="41"/>
      <c r="K9524" s="41"/>
      <c r="L9524" s="41"/>
      <c r="M9524" s="92"/>
      <c r="N9524" s="41"/>
      <c r="O9524" s="41"/>
      <c r="P9524" s="41"/>
      <c r="Q9524" s="41"/>
      <c r="R9524" s="41"/>
      <c r="S9524" s="41"/>
      <c r="T9524" s="41"/>
      <c r="U9524" s="47"/>
      <c r="V9524" s="49"/>
      <c r="W9524" s="41"/>
      <c r="X9524" s="41"/>
      <c r="Y9524" s="41"/>
      <c r="AA9524" s="37" t="str">
        <f>IF($I9524&lt;&gt;"",VLOOKUP($I9524,'Valid Values - Search'!$R$4:$T$4719,3,FALSE),"")</f>
        <v/>
      </c>
      <c r="AB9524" s="37" t="str">
        <f>IF($I9524&lt;&gt;"",VLOOKUP($I9524,'Valid Values - Search'!$R$4:$S$4719,2,FALSE),"")</f>
        <v/>
      </c>
      <c r="AC9524" s="38" t="str">
        <f t="shared" si="148"/>
        <v/>
      </c>
      <c r="AD9524" s="38"/>
    </row>
    <row r="9525" spans="1:30">
      <c r="A9525" s="46"/>
      <c r="B9525" s="47"/>
      <c r="C9525" s="49"/>
      <c r="D9525" s="41"/>
      <c r="E9525" s="41"/>
      <c r="F9525" s="41"/>
      <c r="G9525" s="50" t="str">
        <f>IF(A9525&lt;&gt;"",CONCATENATE(A9525,":",YEAR(B9525),IF(MONTH(B9525)&gt;9,MONTH(B9525),CONCATENATE(0,MONTH(B9525))),IF(DAY(B9525)&gt;9,DAY(B9525),CONCATENATE(0,DAY(B9525))),IF(HOUR(C9525)&gt;9,HOUR(C9525),CONCATENATE(0,HOUR(C9525))),IF(MINUTE(C9525)&gt;9,MINUTE(C9525),CONCATENATE(0,MINUTE(C9525))),":",VLOOKUP(F9525,'Valid Values - Results'!$D$4:$F$12,3,FALSE)),"")</f>
        <v/>
      </c>
      <c r="H9525" s="41"/>
      <c r="I9525" s="41"/>
      <c r="J9525" s="41"/>
      <c r="K9525" s="41"/>
      <c r="L9525" s="41"/>
      <c r="M9525" s="92"/>
      <c r="N9525" s="41"/>
      <c r="O9525" s="41"/>
      <c r="P9525" s="41"/>
      <c r="Q9525" s="41"/>
      <c r="R9525" s="41"/>
      <c r="S9525" s="41"/>
      <c r="T9525" s="41"/>
      <c r="U9525" s="47"/>
      <c r="V9525" s="49"/>
      <c r="W9525" s="41"/>
      <c r="X9525" s="41"/>
      <c r="Y9525" s="41"/>
      <c r="AA9525" s="37" t="str">
        <f>IF($I9525&lt;&gt;"",VLOOKUP($I9525,'Valid Values - Search'!$R$4:$T$4719,3,FALSE),"")</f>
        <v/>
      </c>
      <c r="AB9525" s="37" t="str">
        <f>IF($I9525&lt;&gt;"",VLOOKUP($I9525,'Valid Values - Search'!$R$4:$S$4719,2,FALSE),"")</f>
        <v/>
      </c>
      <c r="AC9525" s="38" t="str">
        <f t="shared" si="148"/>
        <v/>
      </c>
      <c r="AD9525" s="38"/>
    </row>
    <row r="9526" spans="1:30">
      <c r="A9526" s="46"/>
      <c r="B9526" s="47"/>
      <c r="C9526" s="49"/>
      <c r="D9526" s="41"/>
      <c r="E9526" s="41"/>
      <c r="F9526" s="41"/>
      <c r="G9526" s="50" t="str">
        <f>IF(A9526&lt;&gt;"",CONCATENATE(A9526,":",YEAR(B9526),IF(MONTH(B9526)&gt;9,MONTH(B9526),CONCATENATE(0,MONTH(B9526))),IF(DAY(B9526)&gt;9,DAY(B9526),CONCATENATE(0,DAY(B9526))),IF(HOUR(C9526)&gt;9,HOUR(C9526),CONCATENATE(0,HOUR(C9526))),IF(MINUTE(C9526)&gt;9,MINUTE(C9526),CONCATENATE(0,MINUTE(C9526))),":",VLOOKUP(F9526,'Valid Values - Results'!$D$4:$F$12,3,FALSE)),"")</f>
        <v/>
      </c>
      <c r="H9526" s="41"/>
      <c r="I9526" s="41"/>
      <c r="J9526" s="41"/>
      <c r="K9526" s="41"/>
      <c r="L9526" s="41"/>
      <c r="M9526" s="92"/>
      <c r="N9526" s="41"/>
      <c r="O9526" s="41"/>
      <c r="P9526" s="41"/>
      <c r="Q9526" s="41"/>
      <c r="R9526" s="41"/>
      <c r="S9526" s="41"/>
      <c r="T9526" s="41"/>
      <c r="U9526" s="47"/>
      <c r="V9526" s="49"/>
      <c r="W9526" s="41"/>
      <c r="X9526" s="41"/>
      <c r="Y9526" s="41"/>
      <c r="AA9526" s="37" t="str">
        <f>IF($I9526&lt;&gt;"",VLOOKUP($I9526,'Valid Values - Search'!$R$4:$T$4719,3,FALSE),"")</f>
        <v/>
      </c>
      <c r="AB9526" s="37" t="str">
        <f>IF($I9526&lt;&gt;"",VLOOKUP($I9526,'Valid Values - Search'!$R$4:$S$4719,2,FALSE),"")</f>
        <v/>
      </c>
      <c r="AC9526" s="38" t="str">
        <f t="shared" si="148"/>
        <v/>
      </c>
      <c r="AD9526" s="38"/>
    </row>
    <row r="9527" spans="1:30">
      <c r="A9527" s="46"/>
      <c r="B9527" s="47"/>
      <c r="C9527" s="49"/>
      <c r="D9527" s="41"/>
      <c r="E9527" s="41"/>
      <c r="F9527" s="41"/>
      <c r="G9527" s="50" t="str">
        <f>IF(A9527&lt;&gt;"",CONCATENATE(A9527,":",YEAR(B9527),IF(MONTH(B9527)&gt;9,MONTH(B9527),CONCATENATE(0,MONTH(B9527))),IF(DAY(B9527)&gt;9,DAY(B9527),CONCATENATE(0,DAY(B9527))),IF(HOUR(C9527)&gt;9,HOUR(C9527),CONCATENATE(0,HOUR(C9527))),IF(MINUTE(C9527)&gt;9,MINUTE(C9527),CONCATENATE(0,MINUTE(C9527))),":",VLOOKUP(F9527,'Valid Values - Results'!$D$4:$F$12,3,FALSE)),"")</f>
        <v/>
      </c>
      <c r="H9527" s="41"/>
      <c r="I9527" s="41"/>
      <c r="J9527" s="41"/>
      <c r="K9527" s="41"/>
      <c r="L9527" s="41"/>
      <c r="M9527" s="92"/>
      <c r="N9527" s="41"/>
      <c r="O9527" s="41"/>
      <c r="P9527" s="41"/>
      <c r="Q9527" s="41"/>
      <c r="R9527" s="41"/>
      <c r="S9527" s="41"/>
      <c r="T9527" s="41"/>
      <c r="U9527" s="47"/>
      <c r="V9527" s="49"/>
      <c r="W9527" s="41"/>
      <c r="X9527" s="41"/>
      <c r="Y9527" s="41"/>
      <c r="AA9527" s="37" t="str">
        <f>IF($I9527&lt;&gt;"",VLOOKUP($I9527,'Valid Values - Search'!$R$4:$T$4719,3,FALSE),"")</f>
        <v/>
      </c>
      <c r="AB9527" s="37" t="str">
        <f>IF($I9527&lt;&gt;"",VLOOKUP($I9527,'Valid Values - Search'!$R$4:$S$4719,2,FALSE),"")</f>
        <v/>
      </c>
      <c r="AC9527" s="38" t="str">
        <f t="shared" si="148"/>
        <v/>
      </c>
      <c r="AD9527" s="38"/>
    </row>
    <row r="9528" spans="1:30">
      <c r="A9528" s="46"/>
      <c r="B9528" s="47"/>
      <c r="C9528" s="49"/>
      <c r="D9528" s="41"/>
      <c r="E9528" s="41"/>
      <c r="F9528" s="41"/>
      <c r="G9528" s="50" t="str">
        <f>IF(A9528&lt;&gt;"",CONCATENATE(A9528,":",YEAR(B9528),IF(MONTH(B9528)&gt;9,MONTH(B9528),CONCATENATE(0,MONTH(B9528))),IF(DAY(B9528)&gt;9,DAY(B9528),CONCATENATE(0,DAY(B9528))),IF(HOUR(C9528)&gt;9,HOUR(C9528),CONCATENATE(0,HOUR(C9528))),IF(MINUTE(C9528)&gt;9,MINUTE(C9528),CONCATENATE(0,MINUTE(C9528))),":",VLOOKUP(F9528,'Valid Values - Results'!$D$4:$F$12,3,FALSE)),"")</f>
        <v/>
      </c>
      <c r="H9528" s="41"/>
      <c r="I9528" s="41"/>
      <c r="J9528" s="41"/>
      <c r="K9528" s="41"/>
      <c r="L9528" s="41"/>
      <c r="M9528" s="92"/>
      <c r="N9528" s="41"/>
      <c r="O9528" s="41"/>
      <c r="P9528" s="41"/>
      <c r="Q9528" s="41"/>
      <c r="R9528" s="41"/>
      <c r="S9528" s="41"/>
      <c r="T9528" s="41"/>
      <c r="U9528" s="47"/>
      <c r="V9528" s="49"/>
      <c r="W9528" s="41"/>
      <c r="X9528" s="41"/>
      <c r="Y9528" s="41"/>
      <c r="AA9528" s="37" t="str">
        <f>IF($I9528&lt;&gt;"",VLOOKUP($I9528,'Valid Values - Search'!$R$4:$T$4719,3,FALSE),"")</f>
        <v/>
      </c>
      <c r="AB9528" s="37" t="str">
        <f>IF($I9528&lt;&gt;"",VLOOKUP($I9528,'Valid Values - Search'!$R$4:$S$4719,2,FALSE),"")</f>
        <v/>
      </c>
      <c r="AC9528" s="38" t="str">
        <f t="shared" si="148"/>
        <v/>
      </c>
      <c r="AD9528" s="38"/>
    </row>
    <row r="9529" spans="1:30">
      <c r="A9529" s="46"/>
      <c r="B9529" s="47"/>
      <c r="C9529" s="49"/>
      <c r="D9529" s="41"/>
      <c r="E9529" s="41"/>
      <c r="F9529" s="41"/>
      <c r="G9529" s="50" t="str">
        <f>IF(A9529&lt;&gt;"",CONCATENATE(A9529,":",YEAR(B9529),IF(MONTH(B9529)&gt;9,MONTH(B9529),CONCATENATE(0,MONTH(B9529))),IF(DAY(B9529)&gt;9,DAY(B9529),CONCATENATE(0,DAY(B9529))),IF(HOUR(C9529)&gt;9,HOUR(C9529),CONCATENATE(0,HOUR(C9529))),IF(MINUTE(C9529)&gt;9,MINUTE(C9529),CONCATENATE(0,MINUTE(C9529))),":",VLOOKUP(F9529,'Valid Values - Results'!$D$4:$F$12,3,FALSE)),"")</f>
        <v/>
      </c>
      <c r="H9529" s="41"/>
      <c r="I9529" s="41"/>
      <c r="J9529" s="41"/>
      <c r="K9529" s="41"/>
      <c r="L9529" s="41"/>
      <c r="M9529" s="92"/>
      <c r="N9529" s="41"/>
      <c r="O9529" s="41"/>
      <c r="P9529" s="41"/>
      <c r="Q9529" s="41"/>
      <c r="R9529" s="41"/>
      <c r="S9529" s="41"/>
      <c r="T9529" s="41"/>
      <c r="U9529" s="47"/>
      <c r="V9529" s="49"/>
      <c r="W9529" s="41"/>
      <c r="X9529" s="41"/>
      <c r="Y9529" s="41"/>
      <c r="AA9529" s="37" t="str">
        <f>IF($I9529&lt;&gt;"",VLOOKUP($I9529,'Valid Values - Search'!$R$4:$T$4719,3,FALSE),"")</f>
        <v/>
      </c>
      <c r="AB9529" s="37" t="str">
        <f>IF($I9529&lt;&gt;"",VLOOKUP($I9529,'Valid Values - Search'!$R$4:$S$4719,2,FALSE),"")</f>
        <v/>
      </c>
      <c r="AC9529" s="38" t="str">
        <f t="shared" si="148"/>
        <v/>
      </c>
      <c r="AD9529" s="38"/>
    </row>
    <row r="9530" spans="1:30">
      <c r="A9530" s="46"/>
      <c r="B9530" s="47"/>
      <c r="C9530" s="49"/>
      <c r="D9530" s="41"/>
      <c r="E9530" s="41"/>
      <c r="F9530" s="41"/>
      <c r="G9530" s="50" t="str">
        <f>IF(A9530&lt;&gt;"",CONCATENATE(A9530,":",YEAR(B9530),IF(MONTH(B9530)&gt;9,MONTH(B9530),CONCATENATE(0,MONTH(B9530))),IF(DAY(B9530)&gt;9,DAY(B9530),CONCATENATE(0,DAY(B9530))),IF(HOUR(C9530)&gt;9,HOUR(C9530),CONCATENATE(0,HOUR(C9530))),IF(MINUTE(C9530)&gt;9,MINUTE(C9530),CONCATENATE(0,MINUTE(C9530))),":",VLOOKUP(F9530,'Valid Values - Results'!$D$4:$F$12,3,FALSE)),"")</f>
        <v/>
      </c>
      <c r="H9530" s="41"/>
      <c r="I9530" s="41"/>
      <c r="J9530" s="41"/>
      <c r="K9530" s="41"/>
      <c r="L9530" s="41"/>
      <c r="M9530" s="92"/>
      <c r="N9530" s="41"/>
      <c r="O9530" s="41"/>
      <c r="P9530" s="41"/>
      <c r="Q9530" s="41"/>
      <c r="R9530" s="41"/>
      <c r="S9530" s="41"/>
      <c r="T9530" s="41"/>
      <c r="U9530" s="47"/>
      <c r="V9530" s="49"/>
      <c r="W9530" s="41"/>
      <c r="X9530" s="41"/>
      <c r="Y9530" s="41"/>
      <c r="AA9530" s="37" t="str">
        <f>IF($I9530&lt;&gt;"",VLOOKUP($I9530,'Valid Values - Search'!$R$4:$T$4719,3,FALSE),"")</f>
        <v/>
      </c>
      <c r="AB9530" s="37" t="str">
        <f>IF($I9530&lt;&gt;"",VLOOKUP($I9530,'Valid Values - Search'!$R$4:$S$4719,2,FALSE),"")</f>
        <v/>
      </c>
      <c r="AC9530" s="38" t="str">
        <f t="shared" si="148"/>
        <v/>
      </c>
      <c r="AD9530" s="38"/>
    </row>
    <row r="9531" spans="1:30">
      <c r="A9531" s="46"/>
      <c r="B9531" s="47"/>
      <c r="C9531" s="49"/>
      <c r="D9531" s="41"/>
      <c r="E9531" s="41"/>
      <c r="F9531" s="41"/>
      <c r="G9531" s="50" t="str">
        <f>IF(A9531&lt;&gt;"",CONCATENATE(A9531,":",YEAR(B9531),IF(MONTH(B9531)&gt;9,MONTH(B9531),CONCATENATE(0,MONTH(B9531))),IF(DAY(B9531)&gt;9,DAY(B9531),CONCATENATE(0,DAY(B9531))),IF(HOUR(C9531)&gt;9,HOUR(C9531),CONCATENATE(0,HOUR(C9531))),IF(MINUTE(C9531)&gt;9,MINUTE(C9531),CONCATENATE(0,MINUTE(C9531))),":",VLOOKUP(F9531,'Valid Values - Results'!$D$4:$F$12,3,FALSE)),"")</f>
        <v/>
      </c>
      <c r="H9531" s="41"/>
      <c r="I9531" s="41"/>
      <c r="J9531" s="41"/>
      <c r="K9531" s="41"/>
      <c r="L9531" s="41"/>
      <c r="M9531" s="92"/>
      <c r="N9531" s="41"/>
      <c r="O9531" s="41"/>
      <c r="P9531" s="41"/>
      <c r="Q9531" s="41"/>
      <c r="R9531" s="41"/>
      <c r="S9531" s="41"/>
      <c r="T9531" s="41"/>
      <c r="U9531" s="47"/>
      <c r="V9531" s="49"/>
      <c r="W9531" s="41"/>
      <c r="X9531" s="41"/>
      <c r="Y9531" s="41"/>
      <c r="AA9531" s="37" t="str">
        <f>IF($I9531&lt;&gt;"",VLOOKUP($I9531,'Valid Values - Search'!$R$4:$T$4719,3,FALSE),"")</f>
        <v/>
      </c>
      <c r="AB9531" s="37" t="str">
        <f>IF($I9531&lt;&gt;"",VLOOKUP($I9531,'Valid Values - Search'!$R$4:$S$4719,2,FALSE),"")</f>
        <v/>
      </c>
      <c r="AC9531" s="38" t="str">
        <f t="shared" si="148"/>
        <v/>
      </c>
      <c r="AD9531" s="38"/>
    </row>
    <row r="9532" spans="1:30">
      <c r="A9532" s="46"/>
      <c r="B9532" s="47"/>
      <c r="C9532" s="49"/>
      <c r="D9532" s="41"/>
      <c r="E9532" s="41"/>
      <c r="F9532" s="41"/>
      <c r="G9532" s="50" t="str">
        <f>IF(A9532&lt;&gt;"",CONCATENATE(A9532,":",YEAR(B9532),IF(MONTH(B9532)&gt;9,MONTH(B9532),CONCATENATE(0,MONTH(B9532))),IF(DAY(B9532)&gt;9,DAY(B9532),CONCATENATE(0,DAY(B9532))),IF(HOUR(C9532)&gt;9,HOUR(C9532),CONCATENATE(0,HOUR(C9532))),IF(MINUTE(C9532)&gt;9,MINUTE(C9532),CONCATENATE(0,MINUTE(C9532))),":",VLOOKUP(F9532,'Valid Values - Results'!$D$4:$F$12,3,FALSE)),"")</f>
        <v/>
      </c>
      <c r="H9532" s="41"/>
      <c r="I9532" s="41"/>
      <c r="J9532" s="41"/>
      <c r="K9532" s="41"/>
      <c r="L9532" s="41"/>
      <c r="M9532" s="92"/>
      <c r="N9532" s="41"/>
      <c r="O9532" s="41"/>
      <c r="P9532" s="41"/>
      <c r="Q9532" s="41"/>
      <c r="R9532" s="41"/>
      <c r="S9532" s="41"/>
      <c r="T9532" s="41"/>
      <c r="U9532" s="47"/>
      <c r="V9532" s="49"/>
      <c r="W9532" s="41"/>
      <c r="X9532" s="41"/>
      <c r="Y9532" s="41"/>
      <c r="AA9532" s="37" t="str">
        <f>IF($I9532&lt;&gt;"",VLOOKUP($I9532,'Valid Values - Search'!$R$4:$T$4719,3,FALSE),"")</f>
        <v/>
      </c>
      <c r="AB9532" s="37" t="str">
        <f>IF($I9532&lt;&gt;"",VLOOKUP($I9532,'Valid Values - Search'!$R$4:$S$4719,2,FALSE),"")</f>
        <v/>
      </c>
      <c r="AC9532" s="38" t="str">
        <f t="shared" si="148"/>
        <v/>
      </c>
      <c r="AD9532" s="38"/>
    </row>
    <row r="9533" spans="1:30">
      <c r="A9533" s="46"/>
      <c r="B9533" s="47"/>
      <c r="C9533" s="49"/>
      <c r="D9533" s="41"/>
      <c r="E9533" s="41"/>
      <c r="F9533" s="41"/>
      <c r="G9533" s="50" t="str">
        <f>IF(A9533&lt;&gt;"",CONCATENATE(A9533,":",YEAR(B9533),IF(MONTH(B9533)&gt;9,MONTH(B9533),CONCATENATE(0,MONTH(B9533))),IF(DAY(B9533)&gt;9,DAY(B9533),CONCATENATE(0,DAY(B9533))),IF(HOUR(C9533)&gt;9,HOUR(C9533),CONCATENATE(0,HOUR(C9533))),IF(MINUTE(C9533)&gt;9,MINUTE(C9533),CONCATENATE(0,MINUTE(C9533))),":",VLOOKUP(F9533,'Valid Values - Results'!$D$4:$F$12,3,FALSE)),"")</f>
        <v/>
      </c>
      <c r="H9533" s="41"/>
      <c r="I9533" s="41"/>
      <c r="J9533" s="41"/>
      <c r="K9533" s="41"/>
      <c r="L9533" s="41"/>
      <c r="M9533" s="92"/>
      <c r="N9533" s="41"/>
      <c r="O9533" s="41"/>
      <c r="P9533" s="41"/>
      <c r="Q9533" s="41"/>
      <c r="R9533" s="41"/>
      <c r="S9533" s="41"/>
      <c r="T9533" s="41"/>
      <c r="U9533" s="47"/>
      <c r="V9533" s="49"/>
      <c r="W9533" s="41"/>
      <c r="X9533" s="41"/>
      <c r="Y9533" s="41"/>
      <c r="AA9533" s="37" t="str">
        <f>IF($I9533&lt;&gt;"",VLOOKUP($I9533,'Valid Values - Search'!$R$4:$T$4719,3,FALSE),"")</f>
        <v/>
      </c>
      <c r="AB9533" s="37" t="str">
        <f>IF($I9533&lt;&gt;"",VLOOKUP($I9533,'Valid Values - Search'!$R$4:$S$4719,2,FALSE),"")</f>
        <v/>
      </c>
      <c r="AC9533" s="38" t="str">
        <f t="shared" si="148"/>
        <v/>
      </c>
      <c r="AD9533" s="38"/>
    </row>
    <row r="9534" spans="1:30">
      <c r="A9534" s="46"/>
      <c r="B9534" s="47"/>
      <c r="C9534" s="49"/>
      <c r="D9534" s="41"/>
      <c r="E9534" s="41"/>
      <c r="F9534" s="41"/>
      <c r="G9534" s="50" t="str">
        <f>IF(A9534&lt;&gt;"",CONCATENATE(A9534,":",YEAR(B9534),IF(MONTH(B9534)&gt;9,MONTH(B9534),CONCATENATE(0,MONTH(B9534))),IF(DAY(B9534)&gt;9,DAY(B9534),CONCATENATE(0,DAY(B9534))),IF(HOUR(C9534)&gt;9,HOUR(C9534),CONCATENATE(0,HOUR(C9534))),IF(MINUTE(C9534)&gt;9,MINUTE(C9534),CONCATENATE(0,MINUTE(C9534))),":",VLOOKUP(F9534,'Valid Values - Results'!$D$4:$F$12,3,FALSE)),"")</f>
        <v/>
      </c>
      <c r="H9534" s="41"/>
      <c r="I9534" s="41"/>
      <c r="J9534" s="41"/>
      <c r="K9534" s="41"/>
      <c r="L9534" s="41"/>
      <c r="M9534" s="92"/>
      <c r="N9534" s="41"/>
      <c r="O9534" s="41"/>
      <c r="P9534" s="41"/>
      <c r="Q9534" s="41"/>
      <c r="R9534" s="41"/>
      <c r="S9534" s="41"/>
      <c r="T9534" s="41"/>
      <c r="U9534" s="47"/>
      <c r="V9534" s="49"/>
      <c r="W9534" s="41"/>
      <c r="X9534" s="41"/>
      <c r="Y9534" s="41"/>
      <c r="AA9534" s="37" t="str">
        <f>IF($I9534&lt;&gt;"",VLOOKUP($I9534,'Valid Values - Search'!$R$4:$T$4719,3,FALSE),"")</f>
        <v/>
      </c>
      <c r="AB9534" s="37" t="str">
        <f>IF($I9534&lt;&gt;"",VLOOKUP($I9534,'Valid Values - Search'!$R$4:$S$4719,2,FALSE),"")</f>
        <v/>
      </c>
      <c r="AC9534" s="38" t="str">
        <f t="shared" si="148"/>
        <v/>
      </c>
      <c r="AD9534" s="38"/>
    </row>
    <row r="9535" spans="1:30">
      <c r="A9535" s="46"/>
      <c r="B9535" s="47"/>
      <c r="C9535" s="49"/>
      <c r="D9535" s="41"/>
      <c r="E9535" s="41"/>
      <c r="F9535" s="41"/>
      <c r="G9535" s="50" t="str">
        <f>IF(A9535&lt;&gt;"",CONCATENATE(A9535,":",YEAR(B9535),IF(MONTH(B9535)&gt;9,MONTH(B9535),CONCATENATE(0,MONTH(B9535))),IF(DAY(B9535)&gt;9,DAY(B9535),CONCATENATE(0,DAY(B9535))),IF(HOUR(C9535)&gt;9,HOUR(C9535),CONCATENATE(0,HOUR(C9535))),IF(MINUTE(C9535)&gt;9,MINUTE(C9535),CONCATENATE(0,MINUTE(C9535))),":",VLOOKUP(F9535,'Valid Values - Results'!$D$4:$F$12,3,FALSE)),"")</f>
        <v/>
      </c>
      <c r="H9535" s="41"/>
      <c r="I9535" s="41"/>
      <c r="J9535" s="41"/>
      <c r="K9535" s="41"/>
      <c r="L9535" s="41"/>
      <c r="M9535" s="92"/>
      <c r="N9535" s="41"/>
      <c r="O9535" s="41"/>
      <c r="P9535" s="41"/>
      <c r="Q9535" s="41"/>
      <c r="R9535" s="41"/>
      <c r="S9535" s="41"/>
      <c r="T9535" s="41"/>
      <c r="U9535" s="47"/>
      <c r="V9535" s="49"/>
      <c r="W9535" s="41"/>
      <c r="X9535" s="41"/>
      <c r="Y9535" s="41"/>
      <c r="AA9535" s="37" t="str">
        <f>IF($I9535&lt;&gt;"",VLOOKUP($I9535,'Valid Values - Search'!$R$4:$T$4719,3,FALSE),"")</f>
        <v/>
      </c>
      <c r="AB9535" s="37" t="str">
        <f>IF($I9535&lt;&gt;"",VLOOKUP($I9535,'Valid Values - Search'!$R$4:$S$4719,2,FALSE),"")</f>
        <v/>
      </c>
      <c r="AC9535" s="38" t="str">
        <f t="shared" si="148"/>
        <v/>
      </c>
      <c r="AD9535" s="38"/>
    </row>
    <row r="9536" spans="1:30">
      <c r="A9536" s="46"/>
      <c r="B9536" s="47"/>
      <c r="C9536" s="49"/>
      <c r="D9536" s="41"/>
      <c r="E9536" s="41"/>
      <c r="F9536" s="41"/>
      <c r="G9536" s="50" t="str">
        <f>IF(A9536&lt;&gt;"",CONCATENATE(A9536,":",YEAR(B9536),IF(MONTH(B9536)&gt;9,MONTH(B9536),CONCATENATE(0,MONTH(B9536))),IF(DAY(B9536)&gt;9,DAY(B9536),CONCATENATE(0,DAY(B9536))),IF(HOUR(C9536)&gt;9,HOUR(C9536),CONCATENATE(0,HOUR(C9536))),IF(MINUTE(C9536)&gt;9,MINUTE(C9536),CONCATENATE(0,MINUTE(C9536))),":",VLOOKUP(F9536,'Valid Values - Results'!$D$4:$F$12,3,FALSE)),"")</f>
        <v/>
      </c>
      <c r="H9536" s="41"/>
      <c r="I9536" s="41"/>
      <c r="J9536" s="41"/>
      <c r="K9536" s="41"/>
      <c r="L9536" s="41"/>
      <c r="M9536" s="92"/>
      <c r="N9536" s="41"/>
      <c r="O9536" s="41"/>
      <c r="P9536" s="41"/>
      <c r="Q9536" s="41"/>
      <c r="R9536" s="41"/>
      <c r="S9536" s="41"/>
      <c r="T9536" s="41"/>
      <c r="U9536" s="47"/>
      <c r="V9536" s="49"/>
      <c r="W9536" s="41"/>
      <c r="X9536" s="41"/>
      <c r="Y9536" s="41"/>
      <c r="AA9536" s="37" t="str">
        <f>IF($I9536&lt;&gt;"",VLOOKUP($I9536,'Valid Values - Search'!$R$4:$T$4719,3,FALSE),"")</f>
        <v/>
      </c>
      <c r="AB9536" s="37" t="str">
        <f>IF($I9536&lt;&gt;"",VLOOKUP($I9536,'Valid Values - Search'!$R$4:$S$4719,2,FALSE),"")</f>
        <v/>
      </c>
      <c r="AC9536" s="38" t="str">
        <f t="shared" si="148"/>
        <v/>
      </c>
      <c r="AD9536" s="38"/>
    </row>
    <row r="9537" spans="1:30">
      <c r="A9537" s="46"/>
      <c r="B9537" s="47"/>
      <c r="C9537" s="49"/>
      <c r="D9537" s="41"/>
      <c r="E9537" s="41"/>
      <c r="F9537" s="41"/>
      <c r="G9537" s="50" t="str">
        <f>IF(A9537&lt;&gt;"",CONCATENATE(A9537,":",YEAR(B9537),IF(MONTH(B9537)&gt;9,MONTH(B9537),CONCATENATE(0,MONTH(B9537))),IF(DAY(B9537)&gt;9,DAY(B9537),CONCATENATE(0,DAY(B9537))),IF(HOUR(C9537)&gt;9,HOUR(C9537),CONCATENATE(0,HOUR(C9537))),IF(MINUTE(C9537)&gt;9,MINUTE(C9537),CONCATENATE(0,MINUTE(C9537))),":",VLOOKUP(F9537,'Valid Values - Results'!$D$4:$F$12,3,FALSE)),"")</f>
        <v/>
      </c>
      <c r="H9537" s="41"/>
      <c r="I9537" s="41"/>
      <c r="J9537" s="41"/>
      <c r="K9537" s="41"/>
      <c r="L9537" s="41"/>
      <c r="M9537" s="92"/>
      <c r="N9537" s="41"/>
      <c r="O9537" s="41"/>
      <c r="P9537" s="41"/>
      <c r="Q9537" s="41"/>
      <c r="R9537" s="41"/>
      <c r="S9537" s="41"/>
      <c r="T9537" s="41"/>
      <c r="U9537" s="47"/>
      <c r="V9537" s="49"/>
      <c r="W9537" s="41"/>
      <c r="X9537" s="41"/>
      <c r="Y9537" s="41"/>
      <c r="AA9537" s="37" t="str">
        <f>IF($I9537&lt;&gt;"",VLOOKUP($I9537,'Valid Values - Search'!$R$4:$T$4719,3,FALSE),"")</f>
        <v/>
      </c>
      <c r="AB9537" s="37" t="str">
        <f>IF($I9537&lt;&gt;"",VLOOKUP($I9537,'Valid Values - Search'!$R$4:$S$4719,2,FALSE),"")</f>
        <v/>
      </c>
      <c r="AC9537" s="38" t="str">
        <f t="shared" si="148"/>
        <v/>
      </c>
      <c r="AD9537" s="38"/>
    </row>
    <row r="9538" spans="1:30">
      <c r="A9538" s="46"/>
      <c r="B9538" s="47"/>
      <c r="C9538" s="49"/>
      <c r="D9538" s="41"/>
      <c r="E9538" s="41"/>
      <c r="F9538" s="41"/>
      <c r="G9538" s="50" t="str">
        <f>IF(A9538&lt;&gt;"",CONCATENATE(A9538,":",YEAR(B9538),IF(MONTH(B9538)&gt;9,MONTH(B9538),CONCATENATE(0,MONTH(B9538))),IF(DAY(B9538)&gt;9,DAY(B9538),CONCATENATE(0,DAY(B9538))),IF(HOUR(C9538)&gt;9,HOUR(C9538),CONCATENATE(0,HOUR(C9538))),IF(MINUTE(C9538)&gt;9,MINUTE(C9538),CONCATENATE(0,MINUTE(C9538))),":",VLOOKUP(F9538,'Valid Values - Results'!$D$4:$F$12,3,FALSE)),"")</f>
        <v/>
      </c>
      <c r="H9538" s="41"/>
      <c r="I9538" s="41"/>
      <c r="J9538" s="41"/>
      <c r="K9538" s="41"/>
      <c r="L9538" s="41"/>
      <c r="M9538" s="92"/>
      <c r="N9538" s="41"/>
      <c r="O9538" s="41"/>
      <c r="P9538" s="41"/>
      <c r="Q9538" s="41"/>
      <c r="R9538" s="41"/>
      <c r="S9538" s="41"/>
      <c r="T9538" s="41"/>
      <c r="U9538" s="47"/>
      <c r="V9538" s="49"/>
      <c r="W9538" s="41"/>
      <c r="X9538" s="41"/>
      <c r="Y9538" s="41"/>
      <c r="AA9538" s="37" t="str">
        <f>IF($I9538&lt;&gt;"",VLOOKUP($I9538,'Valid Values - Search'!$R$4:$T$4719,3,FALSE),"")</f>
        <v/>
      </c>
      <c r="AB9538" s="37" t="str">
        <f>IF($I9538&lt;&gt;"",VLOOKUP($I9538,'Valid Values - Search'!$R$4:$S$4719,2,FALSE),"")</f>
        <v/>
      </c>
      <c r="AC9538" s="38" t="str">
        <f t="shared" ref="AC9538:AC9601" si="149">IF($V9538&lt;&gt;"",$D9538,"")</f>
        <v/>
      </c>
      <c r="AD9538" s="38"/>
    </row>
    <row r="9539" spans="1:30">
      <c r="A9539" s="46"/>
      <c r="B9539" s="47"/>
      <c r="C9539" s="49"/>
      <c r="D9539" s="41"/>
      <c r="E9539" s="41"/>
      <c r="F9539" s="41"/>
      <c r="G9539" s="50" t="str">
        <f>IF(A9539&lt;&gt;"",CONCATENATE(A9539,":",YEAR(B9539),IF(MONTH(B9539)&gt;9,MONTH(B9539),CONCATENATE(0,MONTH(B9539))),IF(DAY(B9539)&gt;9,DAY(B9539),CONCATENATE(0,DAY(B9539))),IF(HOUR(C9539)&gt;9,HOUR(C9539),CONCATENATE(0,HOUR(C9539))),IF(MINUTE(C9539)&gt;9,MINUTE(C9539),CONCATENATE(0,MINUTE(C9539))),":",VLOOKUP(F9539,'Valid Values - Results'!$D$4:$F$12,3,FALSE)),"")</f>
        <v/>
      </c>
      <c r="H9539" s="41"/>
      <c r="I9539" s="41"/>
      <c r="J9539" s="41"/>
      <c r="K9539" s="41"/>
      <c r="L9539" s="41"/>
      <c r="M9539" s="92"/>
      <c r="N9539" s="41"/>
      <c r="O9539" s="41"/>
      <c r="P9539" s="41"/>
      <c r="Q9539" s="41"/>
      <c r="R9539" s="41"/>
      <c r="S9539" s="41"/>
      <c r="T9539" s="41"/>
      <c r="U9539" s="47"/>
      <c r="V9539" s="49"/>
      <c r="W9539" s="41"/>
      <c r="X9539" s="41"/>
      <c r="Y9539" s="41"/>
      <c r="AA9539" s="37" t="str">
        <f>IF($I9539&lt;&gt;"",VLOOKUP($I9539,'Valid Values - Search'!$R$4:$T$4719,3,FALSE),"")</f>
        <v/>
      </c>
      <c r="AB9539" s="37" t="str">
        <f>IF($I9539&lt;&gt;"",VLOOKUP($I9539,'Valid Values - Search'!$R$4:$S$4719,2,FALSE),"")</f>
        <v/>
      </c>
      <c r="AC9539" s="38" t="str">
        <f t="shared" si="149"/>
        <v/>
      </c>
      <c r="AD9539" s="38"/>
    </row>
    <row r="9540" spans="1:30">
      <c r="A9540" s="46"/>
      <c r="B9540" s="47"/>
      <c r="C9540" s="49"/>
      <c r="D9540" s="41"/>
      <c r="E9540" s="41"/>
      <c r="F9540" s="41"/>
      <c r="G9540" s="50" t="str">
        <f>IF(A9540&lt;&gt;"",CONCATENATE(A9540,":",YEAR(B9540),IF(MONTH(B9540)&gt;9,MONTH(B9540),CONCATENATE(0,MONTH(B9540))),IF(DAY(B9540)&gt;9,DAY(B9540),CONCATENATE(0,DAY(B9540))),IF(HOUR(C9540)&gt;9,HOUR(C9540),CONCATENATE(0,HOUR(C9540))),IF(MINUTE(C9540)&gt;9,MINUTE(C9540),CONCATENATE(0,MINUTE(C9540))),":",VLOOKUP(F9540,'Valid Values - Results'!$D$4:$F$12,3,FALSE)),"")</f>
        <v/>
      </c>
      <c r="H9540" s="41"/>
      <c r="I9540" s="41"/>
      <c r="J9540" s="41"/>
      <c r="K9540" s="41"/>
      <c r="L9540" s="41"/>
      <c r="M9540" s="92"/>
      <c r="N9540" s="41"/>
      <c r="O9540" s="41"/>
      <c r="P9540" s="41"/>
      <c r="Q9540" s="41"/>
      <c r="R9540" s="41"/>
      <c r="S9540" s="41"/>
      <c r="T9540" s="41"/>
      <c r="U9540" s="47"/>
      <c r="V9540" s="49"/>
      <c r="W9540" s="41"/>
      <c r="X9540" s="41"/>
      <c r="Y9540" s="41"/>
      <c r="AA9540" s="37" t="str">
        <f>IF($I9540&lt;&gt;"",VLOOKUP($I9540,'Valid Values - Search'!$R$4:$T$4719,3,FALSE),"")</f>
        <v/>
      </c>
      <c r="AB9540" s="37" t="str">
        <f>IF($I9540&lt;&gt;"",VLOOKUP($I9540,'Valid Values - Search'!$R$4:$S$4719,2,FALSE),"")</f>
        <v/>
      </c>
      <c r="AC9540" s="38" t="str">
        <f t="shared" si="149"/>
        <v/>
      </c>
      <c r="AD9540" s="38"/>
    </row>
    <row r="9541" spans="1:30">
      <c r="A9541" s="46"/>
      <c r="B9541" s="47"/>
      <c r="C9541" s="49"/>
      <c r="D9541" s="41"/>
      <c r="E9541" s="41"/>
      <c r="F9541" s="41"/>
      <c r="G9541" s="50" t="str">
        <f>IF(A9541&lt;&gt;"",CONCATENATE(A9541,":",YEAR(B9541),IF(MONTH(B9541)&gt;9,MONTH(B9541),CONCATENATE(0,MONTH(B9541))),IF(DAY(B9541)&gt;9,DAY(B9541),CONCATENATE(0,DAY(B9541))),IF(HOUR(C9541)&gt;9,HOUR(C9541),CONCATENATE(0,HOUR(C9541))),IF(MINUTE(C9541)&gt;9,MINUTE(C9541),CONCATENATE(0,MINUTE(C9541))),":",VLOOKUP(F9541,'Valid Values - Results'!$D$4:$F$12,3,FALSE)),"")</f>
        <v/>
      </c>
      <c r="H9541" s="41"/>
      <c r="I9541" s="41"/>
      <c r="J9541" s="41"/>
      <c r="K9541" s="41"/>
      <c r="L9541" s="41"/>
      <c r="M9541" s="92"/>
      <c r="N9541" s="41"/>
      <c r="O9541" s="41"/>
      <c r="P9541" s="41"/>
      <c r="Q9541" s="41"/>
      <c r="R9541" s="41"/>
      <c r="S9541" s="41"/>
      <c r="T9541" s="41"/>
      <c r="U9541" s="47"/>
      <c r="V9541" s="49"/>
      <c r="W9541" s="41"/>
      <c r="X9541" s="41"/>
      <c r="Y9541" s="41"/>
      <c r="AA9541" s="37" t="str">
        <f>IF($I9541&lt;&gt;"",VLOOKUP($I9541,'Valid Values - Search'!$R$4:$T$4719,3,FALSE),"")</f>
        <v/>
      </c>
      <c r="AB9541" s="37" t="str">
        <f>IF($I9541&lt;&gt;"",VLOOKUP($I9541,'Valid Values - Search'!$R$4:$S$4719,2,FALSE),"")</f>
        <v/>
      </c>
      <c r="AC9541" s="38" t="str">
        <f t="shared" si="149"/>
        <v/>
      </c>
      <c r="AD9541" s="38"/>
    </row>
    <row r="9542" spans="1:30">
      <c r="A9542" s="46"/>
      <c r="B9542" s="47"/>
      <c r="C9542" s="49"/>
      <c r="D9542" s="41"/>
      <c r="E9542" s="41"/>
      <c r="F9542" s="41"/>
      <c r="G9542" s="50" t="str">
        <f>IF(A9542&lt;&gt;"",CONCATENATE(A9542,":",YEAR(B9542),IF(MONTH(B9542)&gt;9,MONTH(B9542),CONCATENATE(0,MONTH(B9542))),IF(DAY(B9542)&gt;9,DAY(B9542),CONCATENATE(0,DAY(B9542))),IF(HOUR(C9542)&gt;9,HOUR(C9542),CONCATENATE(0,HOUR(C9542))),IF(MINUTE(C9542)&gt;9,MINUTE(C9542),CONCATENATE(0,MINUTE(C9542))),":",VLOOKUP(F9542,'Valid Values - Results'!$D$4:$F$12,3,FALSE)),"")</f>
        <v/>
      </c>
      <c r="H9542" s="41"/>
      <c r="I9542" s="41"/>
      <c r="J9542" s="41"/>
      <c r="K9542" s="41"/>
      <c r="L9542" s="41"/>
      <c r="M9542" s="92"/>
      <c r="N9542" s="41"/>
      <c r="O9542" s="41"/>
      <c r="P9542" s="41"/>
      <c r="Q9542" s="41"/>
      <c r="R9542" s="41"/>
      <c r="S9542" s="41"/>
      <c r="T9542" s="41"/>
      <c r="U9542" s="47"/>
      <c r="V9542" s="49"/>
      <c r="W9542" s="41"/>
      <c r="X9542" s="41"/>
      <c r="Y9542" s="41"/>
      <c r="AA9542" s="37" t="str">
        <f>IF($I9542&lt;&gt;"",VLOOKUP($I9542,'Valid Values - Search'!$R$4:$T$4719,3,FALSE),"")</f>
        <v/>
      </c>
      <c r="AB9542" s="37" t="str">
        <f>IF($I9542&lt;&gt;"",VLOOKUP($I9542,'Valid Values - Search'!$R$4:$S$4719,2,FALSE),"")</f>
        <v/>
      </c>
      <c r="AC9542" s="38" t="str">
        <f t="shared" si="149"/>
        <v/>
      </c>
      <c r="AD9542" s="38"/>
    </row>
    <row r="9543" spans="1:30">
      <c r="A9543" s="46"/>
      <c r="B9543" s="47"/>
      <c r="C9543" s="49"/>
      <c r="D9543" s="41"/>
      <c r="E9543" s="41"/>
      <c r="F9543" s="41"/>
      <c r="G9543" s="50" t="str">
        <f>IF(A9543&lt;&gt;"",CONCATENATE(A9543,":",YEAR(B9543),IF(MONTH(B9543)&gt;9,MONTH(B9543),CONCATENATE(0,MONTH(B9543))),IF(DAY(B9543)&gt;9,DAY(B9543),CONCATENATE(0,DAY(B9543))),IF(HOUR(C9543)&gt;9,HOUR(C9543),CONCATENATE(0,HOUR(C9543))),IF(MINUTE(C9543)&gt;9,MINUTE(C9543),CONCATENATE(0,MINUTE(C9543))),":",VLOOKUP(F9543,'Valid Values - Results'!$D$4:$F$12,3,FALSE)),"")</f>
        <v/>
      </c>
      <c r="H9543" s="41"/>
      <c r="I9543" s="41"/>
      <c r="J9543" s="41"/>
      <c r="K9543" s="41"/>
      <c r="L9543" s="41"/>
      <c r="M9543" s="92"/>
      <c r="N9543" s="41"/>
      <c r="O9543" s="41"/>
      <c r="P9543" s="41"/>
      <c r="Q9543" s="41"/>
      <c r="R9543" s="41"/>
      <c r="S9543" s="41"/>
      <c r="T9543" s="41"/>
      <c r="U9543" s="47"/>
      <c r="V9543" s="49"/>
      <c r="W9543" s="41"/>
      <c r="X9543" s="41"/>
      <c r="Y9543" s="41"/>
      <c r="AA9543" s="37" t="str">
        <f>IF($I9543&lt;&gt;"",VLOOKUP($I9543,'Valid Values - Search'!$R$4:$T$4719,3,FALSE),"")</f>
        <v/>
      </c>
      <c r="AB9543" s="37" t="str">
        <f>IF($I9543&lt;&gt;"",VLOOKUP($I9543,'Valid Values - Search'!$R$4:$S$4719,2,FALSE),"")</f>
        <v/>
      </c>
      <c r="AC9543" s="38" t="str">
        <f t="shared" si="149"/>
        <v/>
      </c>
      <c r="AD9543" s="38"/>
    </row>
    <row r="9544" spans="1:30">
      <c r="A9544" s="46"/>
      <c r="B9544" s="47"/>
      <c r="C9544" s="49"/>
      <c r="D9544" s="41"/>
      <c r="E9544" s="41"/>
      <c r="F9544" s="41"/>
      <c r="G9544" s="50" t="str">
        <f>IF(A9544&lt;&gt;"",CONCATENATE(A9544,":",YEAR(B9544),IF(MONTH(B9544)&gt;9,MONTH(B9544),CONCATENATE(0,MONTH(B9544))),IF(DAY(B9544)&gt;9,DAY(B9544),CONCATENATE(0,DAY(B9544))),IF(HOUR(C9544)&gt;9,HOUR(C9544),CONCATENATE(0,HOUR(C9544))),IF(MINUTE(C9544)&gt;9,MINUTE(C9544),CONCATENATE(0,MINUTE(C9544))),":",VLOOKUP(F9544,'Valid Values - Results'!$D$4:$F$12,3,FALSE)),"")</f>
        <v/>
      </c>
      <c r="H9544" s="41"/>
      <c r="I9544" s="41"/>
      <c r="J9544" s="41"/>
      <c r="K9544" s="41"/>
      <c r="L9544" s="41"/>
      <c r="M9544" s="92"/>
      <c r="N9544" s="41"/>
      <c r="O9544" s="41"/>
      <c r="P9544" s="41"/>
      <c r="Q9544" s="41"/>
      <c r="R9544" s="41"/>
      <c r="S9544" s="41"/>
      <c r="T9544" s="41"/>
      <c r="U9544" s="47"/>
      <c r="V9544" s="49"/>
      <c r="W9544" s="41"/>
      <c r="X9544" s="41"/>
      <c r="Y9544" s="41"/>
      <c r="AA9544" s="37" t="str">
        <f>IF($I9544&lt;&gt;"",VLOOKUP($I9544,'Valid Values - Search'!$R$4:$T$4719,3,FALSE),"")</f>
        <v/>
      </c>
      <c r="AB9544" s="37" t="str">
        <f>IF($I9544&lt;&gt;"",VLOOKUP($I9544,'Valid Values - Search'!$R$4:$S$4719,2,FALSE),"")</f>
        <v/>
      </c>
      <c r="AC9544" s="38" t="str">
        <f t="shared" si="149"/>
        <v/>
      </c>
      <c r="AD9544" s="38"/>
    </row>
    <row r="9545" spans="1:30">
      <c r="A9545" s="46"/>
      <c r="B9545" s="47"/>
      <c r="C9545" s="49"/>
      <c r="D9545" s="41"/>
      <c r="E9545" s="41"/>
      <c r="F9545" s="41"/>
      <c r="G9545" s="50" t="str">
        <f>IF(A9545&lt;&gt;"",CONCATENATE(A9545,":",YEAR(B9545),IF(MONTH(B9545)&gt;9,MONTH(B9545),CONCATENATE(0,MONTH(B9545))),IF(DAY(B9545)&gt;9,DAY(B9545),CONCATENATE(0,DAY(B9545))),IF(HOUR(C9545)&gt;9,HOUR(C9545),CONCATENATE(0,HOUR(C9545))),IF(MINUTE(C9545)&gt;9,MINUTE(C9545),CONCATENATE(0,MINUTE(C9545))),":",VLOOKUP(F9545,'Valid Values - Results'!$D$4:$F$12,3,FALSE)),"")</f>
        <v/>
      </c>
      <c r="H9545" s="41"/>
      <c r="I9545" s="41"/>
      <c r="J9545" s="41"/>
      <c r="K9545" s="41"/>
      <c r="L9545" s="41"/>
      <c r="M9545" s="92"/>
      <c r="N9545" s="41"/>
      <c r="O9545" s="41"/>
      <c r="P9545" s="41"/>
      <c r="Q9545" s="41"/>
      <c r="R9545" s="41"/>
      <c r="S9545" s="41"/>
      <c r="T9545" s="41"/>
      <c r="U9545" s="47"/>
      <c r="V9545" s="49"/>
      <c r="W9545" s="41"/>
      <c r="X9545" s="41"/>
      <c r="Y9545" s="41"/>
      <c r="AA9545" s="37" t="str">
        <f>IF($I9545&lt;&gt;"",VLOOKUP($I9545,'Valid Values - Search'!$R$4:$T$4719,3,FALSE),"")</f>
        <v/>
      </c>
      <c r="AB9545" s="37" t="str">
        <f>IF($I9545&lt;&gt;"",VLOOKUP($I9545,'Valid Values - Search'!$R$4:$S$4719,2,FALSE),"")</f>
        <v/>
      </c>
      <c r="AC9545" s="38" t="str">
        <f t="shared" si="149"/>
        <v/>
      </c>
      <c r="AD9545" s="38"/>
    </row>
    <row r="9546" spans="1:30">
      <c r="A9546" s="46"/>
      <c r="B9546" s="47"/>
      <c r="C9546" s="49"/>
      <c r="D9546" s="41"/>
      <c r="E9546" s="41"/>
      <c r="F9546" s="41"/>
      <c r="G9546" s="50" t="str">
        <f>IF(A9546&lt;&gt;"",CONCATENATE(A9546,":",YEAR(B9546),IF(MONTH(B9546)&gt;9,MONTH(B9546),CONCATENATE(0,MONTH(B9546))),IF(DAY(B9546)&gt;9,DAY(B9546),CONCATENATE(0,DAY(B9546))),IF(HOUR(C9546)&gt;9,HOUR(C9546),CONCATENATE(0,HOUR(C9546))),IF(MINUTE(C9546)&gt;9,MINUTE(C9546),CONCATENATE(0,MINUTE(C9546))),":",VLOOKUP(F9546,'Valid Values - Results'!$D$4:$F$12,3,FALSE)),"")</f>
        <v/>
      </c>
      <c r="H9546" s="41"/>
      <c r="I9546" s="41"/>
      <c r="J9546" s="41"/>
      <c r="K9546" s="41"/>
      <c r="L9546" s="41"/>
      <c r="M9546" s="92"/>
      <c r="N9546" s="41"/>
      <c r="O9546" s="41"/>
      <c r="P9546" s="41"/>
      <c r="Q9546" s="41"/>
      <c r="R9546" s="41"/>
      <c r="S9546" s="41"/>
      <c r="T9546" s="41"/>
      <c r="U9546" s="47"/>
      <c r="V9546" s="49"/>
      <c r="W9546" s="41"/>
      <c r="X9546" s="41"/>
      <c r="Y9546" s="41"/>
      <c r="AA9546" s="37" t="str">
        <f>IF($I9546&lt;&gt;"",VLOOKUP($I9546,'Valid Values - Search'!$R$4:$T$4719,3,FALSE),"")</f>
        <v/>
      </c>
      <c r="AB9546" s="37" t="str">
        <f>IF($I9546&lt;&gt;"",VLOOKUP($I9546,'Valid Values - Search'!$R$4:$S$4719,2,FALSE),"")</f>
        <v/>
      </c>
      <c r="AC9546" s="38" t="str">
        <f t="shared" si="149"/>
        <v/>
      </c>
      <c r="AD9546" s="38"/>
    </row>
    <row r="9547" spans="1:30">
      <c r="A9547" s="46"/>
      <c r="B9547" s="47"/>
      <c r="C9547" s="49"/>
      <c r="D9547" s="41"/>
      <c r="E9547" s="41"/>
      <c r="F9547" s="41"/>
      <c r="G9547" s="50" t="str">
        <f>IF(A9547&lt;&gt;"",CONCATENATE(A9547,":",YEAR(B9547),IF(MONTH(B9547)&gt;9,MONTH(B9547),CONCATENATE(0,MONTH(B9547))),IF(DAY(B9547)&gt;9,DAY(B9547),CONCATENATE(0,DAY(B9547))),IF(HOUR(C9547)&gt;9,HOUR(C9547),CONCATENATE(0,HOUR(C9547))),IF(MINUTE(C9547)&gt;9,MINUTE(C9547),CONCATENATE(0,MINUTE(C9547))),":",VLOOKUP(F9547,'Valid Values - Results'!$D$4:$F$12,3,FALSE)),"")</f>
        <v/>
      </c>
      <c r="H9547" s="41"/>
      <c r="I9547" s="41"/>
      <c r="J9547" s="41"/>
      <c r="K9547" s="41"/>
      <c r="L9547" s="41"/>
      <c r="M9547" s="92"/>
      <c r="N9547" s="41"/>
      <c r="O9547" s="41"/>
      <c r="P9547" s="41"/>
      <c r="Q9547" s="41"/>
      <c r="R9547" s="41"/>
      <c r="S9547" s="41"/>
      <c r="T9547" s="41"/>
      <c r="U9547" s="47"/>
      <c r="V9547" s="49"/>
      <c r="W9547" s="41"/>
      <c r="X9547" s="41"/>
      <c r="Y9547" s="41"/>
      <c r="AA9547" s="37" t="str">
        <f>IF($I9547&lt;&gt;"",VLOOKUP($I9547,'Valid Values - Search'!$R$4:$T$4719,3,FALSE),"")</f>
        <v/>
      </c>
      <c r="AB9547" s="37" t="str">
        <f>IF($I9547&lt;&gt;"",VLOOKUP($I9547,'Valid Values - Search'!$R$4:$S$4719,2,FALSE),"")</f>
        <v/>
      </c>
      <c r="AC9547" s="38" t="str">
        <f t="shared" si="149"/>
        <v/>
      </c>
      <c r="AD9547" s="38"/>
    </row>
    <row r="9548" spans="1:30">
      <c r="A9548" s="46"/>
      <c r="B9548" s="47"/>
      <c r="C9548" s="49"/>
      <c r="D9548" s="41"/>
      <c r="E9548" s="41"/>
      <c r="F9548" s="41"/>
      <c r="G9548" s="50" t="str">
        <f>IF(A9548&lt;&gt;"",CONCATENATE(A9548,":",YEAR(B9548),IF(MONTH(B9548)&gt;9,MONTH(B9548),CONCATENATE(0,MONTH(B9548))),IF(DAY(B9548)&gt;9,DAY(B9548),CONCATENATE(0,DAY(B9548))),IF(HOUR(C9548)&gt;9,HOUR(C9548),CONCATENATE(0,HOUR(C9548))),IF(MINUTE(C9548)&gt;9,MINUTE(C9548),CONCATENATE(0,MINUTE(C9548))),":",VLOOKUP(F9548,'Valid Values - Results'!$D$4:$F$12,3,FALSE)),"")</f>
        <v/>
      </c>
      <c r="H9548" s="41"/>
      <c r="I9548" s="41"/>
      <c r="J9548" s="41"/>
      <c r="K9548" s="41"/>
      <c r="L9548" s="41"/>
      <c r="M9548" s="92"/>
      <c r="N9548" s="41"/>
      <c r="O9548" s="41"/>
      <c r="P9548" s="41"/>
      <c r="Q9548" s="41"/>
      <c r="R9548" s="41"/>
      <c r="S9548" s="41"/>
      <c r="T9548" s="41"/>
      <c r="U9548" s="47"/>
      <c r="V9548" s="49"/>
      <c r="W9548" s="41"/>
      <c r="X9548" s="41"/>
      <c r="Y9548" s="41"/>
      <c r="AA9548" s="37" t="str">
        <f>IF($I9548&lt;&gt;"",VLOOKUP($I9548,'Valid Values - Search'!$R$4:$T$4719,3,FALSE),"")</f>
        <v/>
      </c>
      <c r="AB9548" s="37" t="str">
        <f>IF($I9548&lt;&gt;"",VLOOKUP($I9548,'Valid Values - Search'!$R$4:$S$4719,2,FALSE),"")</f>
        <v/>
      </c>
      <c r="AC9548" s="38" t="str">
        <f t="shared" si="149"/>
        <v/>
      </c>
      <c r="AD9548" s="38"/>
    </row>
    <row r="9549" spans="1:30">
      <c r="A9549" s="46"/>
      <c r="B9549" s="47"/>
      <c r="C9549" s="49"/>
      <c r="D9549" s="41"/>
      <c r="E9549" s="41"/>
      <c r="F9549" s="41"/>
      <c r="G9549" s="50" t="str">
        <f>IF(A9549&lt;&gt;"",CONCATENATE(A9549,":",YEAR(B9549),IF(MONTH(B9549)&gt;9,MONTH(B9549),CONCATENATE(0,MONTH(B9549))),IF(DAY(B9549)&gt;9,DAY(B9549),CONCATENATE(0,DAY(B9549))),IF(HOUR(C9549)&gt;9,HOUR(C9549),CONCATENATE(0,HOUR(C9549))),IF(MINUTE(C9549)&gt;9,MINUTE(C9549),CONCATENATE(0,MINUTE(C9549))),":",VLOOKUP(F9549,'Valid Values - Results'!$D$4:$F$12,3,FALSE)),"")</f>
        <v/>
      </c>
      <c r="H9549" s="41"/>
      <c r="I9549" s="41"/>
      <c r="J9549" s="41"/>
      <c r="K9549" s="41"/>
      <c r="L9549" s="41"/>
      <c r="M9549" s="92"/>
      <c r="N9549" s="41"/>
      <c r="O9549" s="41"/>
      <c r="P9549" s="41"/>
      <c r="Q9549" s="41"/>
      <c r="R9549" s="41"/>
      <c r="S9549" s="41"/>
      <c r="T9549" s="41"/>
      <c r="U9549" s="47"/>
      <c r="V9549" s="49"/>
      <c r="W9549" s="41"/>
      <c r="X9549" s="41"/>
      <c r="Y9549" s="41"/>
      <c r="AA9549" s="37" t="str">
        <f>IF($I9549&lt;&gt;"",VLOOKUP($I9549,'Valid Values - Search'!$R$4:$T$4719,3,FALSE),"")</f>
        <v/>
      </c>
      <c r="AB9549" s="37" t="str">
        <f>IF($I9549&lt;&gt;"",VLOOKUP($I9549,'Valid Values - Search'!$R$4:$S$4719,2,FALSE),"")</f>
        <v/>
      </c>
      <c r="AC9549" s="38" t="str">
        <f t="shared" si="149"/>
        <v/>
      </c>
      <c r="AD9549" s="38"/>
    </row>
    <row r="9550" spans="1:30">
      <c r="A9550" s="46"/>
      <c r="B9550" s="47"/>
      <c r="C9550" s="49"/>
      <c r="D9550" s="41"/>
      <c r="E9550" s="41"/>
      <c r="F9550" s="41"/>
      <c r="G9550" s="50" t="str">
        <f>IF(A9550&lt;&gt;"",CONCATENATE(A9550,":",YEAR(B9550),IF(MONTH(B9550)&gt;9,MONTH(B9550),CONCATENATE(0,MONTH(B9550))),IF(DAY(B9550)&gt;9,DAY(B9550),CONCATENATE(0,DAY(B9550))),IF(HOUR(C9550)&gt;9,HOUR(C9550),CONCATENATE(0,HOUR(C9550))),IF(MINUTE(C9550)&gt;9,MINUTE(C9550),CONCATENATE(0,MINUTE(C9550))),":",VLOOKUP(F9550,'Valid Values - Results'!$D$4:$F$12,3,FALSE)),"")</f>
        <v/>
      </c>
      <c r="H9550" s="41"/>
      <c r="I9550" s="41"/>
      <c r="J9550" s="41"/>
      <c r="K9550" s="41"/>
      <c r="L9550" s="41"/>
      <c r="M9550" s="92"/>
      <c r="N9550" s="41"/>
      <c r="O9550" s="41"/>
      <c r="P9550" s="41"/>
      <c r="Q9550" s="41"/>
      <c r="R9550" s="41"/>
      <c r="S9550" s="41"/>
      <c r="T9550" s="41"/>
      <c r="U9550" s="47"/>
      <c r="V9550" s="49"/>
      <c r="W9550" s="41"/>
      <c r="X9550" s="41"/>
      <c r="Y9550" s="41"/>
      <c r="AA9550" s="37" t="str">
        <f>IF($I9550&lt;&gt;"",VLOOKUP($I9550,'Valid Values - Search'!$R$4:$T$4719,3,FALSE),"")</f>
        <v/>
      </c>
      <c r="AB9550" s="37" t="str">
        <f>IF($I9550&lt;&gt;"",VLOOKUP($I9550,'Valid Values - Search'!$R$4:$S$4719,2,FALSE),"")</f>
        <v/>
      </c>
      <c r="AC9550" s="38" t="str">
        <f t="shared" si="149"/>
        <v/>
      </c>
      <c r="AD9550" s="38"/>
    </row>
    <row r="9551" spans="1:30">
      <c r="A9551" s="46"/>
      <c r="B9551" s="47"/>
      <c r="C9551" s="49"/>
      <c r="D9551" s="41"/>
      <c r="E9551" s="41"/>
      <c r="F9551" s="41"/>
      <c r="G9551" s="50" t="str">
        <f>IF(A9551&lt;&gt;"",CONCATENATE(A9551,":",YEAR(B9551),IF(MONTH(B9551)&gt;9,MONTH(B9551),CONCATENATE(0,MONTH(B9551))),IF(DAY(B9551)&gt;9,DAY(B9551),CONCATENATE(0,DAY(B9551))),IF(HOUR(C9551)&gt;9,HOUR(C9551),CONCATENATE(0,HOUR(C9551))),IF(MINUTE(C9551)&gt;9,MINUTE(C9551),CONCATENATE(0,MINUTE(C9551))),":",VLOOKUP(F9551,'Valid Values - Results'!$D$4:$F$12,3,FALSE)),"")</f>
        <v/>
      </c>
      <c r="H9551" s="41"/>
      <c r="I9551" s="41"/>
      <c r="J9551" s="41"/>
      <c r="K9551" s="41"/>
      <c r="L9551" s="41"/>
      <c r="M9551" s="92"/>
      <c r="N9551" s="41"/>
      <c r="O9551" s="41"/>
      <c r="P9551" s="41"/>
      <c r="Q9551" s="41"/>
      <c r="R9551" s="41"/>
      <c r="S9551" s="41"/>
      <c r="T9551" s="41"/>
      <c r="U9551" s="47"/>
      <c r="V9551" s="49"/>
      <c r="W9551" s="41"/>
      <c r="X9551" s="41"/>
      <c r="Y9551" s="41"/>
      <c r="AA9551" s="37" t="str">
        <f>IF($I9551&lt;&gt;"",VLOOKUP($I9551,'Valid Values - Search'!$R$4:$T$4719,3,FALSE),"")</f>
        <v/>
      </c>
      <c r="AB9551" s="37" t="str">
        <f>IF($I9551&lt;&gt;"",VLOOKUP($I9551,'Valid Values - Search'!$R$4:$S$4719,2,FALSE),"")</f>
        <v/>
      </c>
      <c r="AC9551" s="38" t="str">
        <f t="shared" si="149"/>
        <v/>
      </c>
      <c r="AD9551" s="38"/>
    </row>
    <row r="9552" spans="1:30">
      <c r="A9552" s="46"/>
      <c r="B9552" s="47"/>
      <c r="C9552" s="49"/>
      <c r="D9552" s="41"/>
      <c r="E9552" s="41"/>
      <c r="F9552" s="41"/>
      <c r="G9552" s="50" t="str">
        <f>IF(A9552&lt;&gt;"",CONCATENATE(A9552,":",YEAR(B9552),IF(MONTH(B9552)&gt;9,MONTH(B9552),CONCATENATE(0,MONTH(B9552))),IF(DAY(B9552)&gt;9,DAY(B9552),CONCATENATE(0,DAY(B9552))),IF(HOUR(C9552)&gt;9,HOUR(C9552),CONCATENATE(0,HOUR(C9552))),IF(MINUTE(C9552)&gt;9,MINUTE(C9552),CONCATENATE(0,MINUTE(C9552))),":",VLOOKUP(F9552,'Valid Values - Results'!$D$4:$F$12,3,FALSE)),"")</f>
        <v/>
      </c>
      <c r="H9552" s="41"/>
      <c r="I9552" s="41"/>
      <c r="J9552" s="41"/>
      <c r="K9552" s="41"/>
      <c r="L9552" s="41"/>
      <c r="M9552" s="92"/>
      <c r="N9552" s="41"/>
      <c r="O9552" s="41"/>
      <c r="P9552" s="41"/>
      <c r="Q9552" s="41"/>
      <c r="R9552" s="41"/>
      <c r="S9552" s="41"/>
      <c r="T9552" s="41"/>
      <c r="U9552" s="47"/>
      <c r="V9552" s="49"/>
      <c r="W9552" s="41"/>
      <c r="X9552" s="41"/>
      <c r="Y9552" s="41"/>
      <c r="AA9552" s="37" t="str">
        <f>IF($I9552&lt;&gt;"",VLOOKUP($I9552,'Valid Values - Search'!$R$4:$T$4719,3,FALSE),"")</f>
        <v/>
      </c>
      <c r="AB9552" s="37" t="str">
        <f>IF($I9552&lt;&gt;"",VLOOKUP($I9552,'Valid Values - Search'!$R$4:$S$4719,2,FALSE),"")</f>
        <v/>
      </c>
      <c r="AC9552" s="38" t="str">
        <f t="shared" si="149"/>
        <v/>
      </c>
      <c r="AD9552" s="38"/>
    </row>
    <row r="9553" spans="1:30">
      <c r="A9553" s="46"/>
      <c r="B9553" s="47"/>
      <c r="C9553" s="49"/>
      <c r="D9553" s="41"/>
      <c r="E9553" s="41"/>
      <c r="F9553" s="41"/>
      <c r="G9553" s="50" t="str">
        <f>IF(A9553&lt;&gt;"",CONCATENATE(A9553,":",YEAR(B9553),IF(MONTH(B9553)&gt;9,MONTH(B9553),CONCATENATE(0,MONTH(B9553))),IF(DAY(B9553)&gt;9,DAY(B9553),CONCATENATE(0,DAY(B9553))),IF(HOUR(C9553)&gt;9,HOUR(C9553),CONCATENATE(0,HOUR(C9553))),IF(MINUTE(C9553)&gt;9,MINUTE(C9553),CONCATENATE(0,MINUTE(C9553))),":",VLOOKUP(F9553,'Valid Values - Results'!$D$4:$F$12,3,FALSE)),"")</f>
        <v/>
      </c>
      <c r="H9553" s="41"/>
      <c r="I9553" s="41"/>
      <c r="J9553" s="41"/>
      <c r="K9553" s="41"/>
      <c r="L9553" s="41"/>
      <c r="M9553" s="92"/>
      <c r="N9553" s="41"/>
      <c r="O9553" s="41"/>
      <c r="P9553" s="41"/>
      <c r="Q9553" s="41"/>
      <c r="R9553" s="41"/>
      <c r="S9553" s="41"/>
      <c r="T9553" s="41"/>
      <c r="U9553" s="47"/>
      <c r="V9553" s="49"/>
      <c r="W9553" s="41"/>
      <c r="X9553" s="41"/>
      <c r="Y9553" s="41"/>
      <c r="AA9553" s="37" t="str">
        <f>IF($I9553&lt;&gt;"",VLOOKUP($I9553,'Valid Values - Search'!$R$4:$T$4719,3,FALSE),"")</f>
        <v/>
      </c>
      <c r="AB9553" s="37" t="str">
        <f>IF($I9553&lt;&gt;"",VLOOKUP($I9553,'Valid Values - Search'!$R$4:$S$4719,2,FALSE),"")</f>
        <v/>
      </c>
      <c r="AC9553" s="38" t="str">
        <f t="shared" si="149"/>
        <v/>
      </c>
      <c r="AD9553" s="38"/>
    </row>
    <row r="9554" spans="1:30">
      <c r="A9554" s="46"/>
      <c r="B9554" s="47"/>
      <c r="C9554" s="49"/>
      <c r="D9554" s="41"/>
      <c r="E9554" s="41"/>
      <c r="F9554" s="41"/>
      <c r="G9554" s="50" t="str">
        <f>IF(A9554&lt;&gt;"",CONCATENATE(A9554,":",YEAR(B9554),IF(MONTH(B9554)&gt;9,MONTH(B9554),CONCATENATE(0,MONTH(B9554))),IF(DAY(B9554)&gt;9,DAY(B9554),CONCATENATE(0,DAY(B9554))),IF(HOUR(C9554)&gt;9,HOUR(C9554),CONCATENATE(0,HOUR(C9554))),IF(MINUTE(C9554)&gt;9,MINUTE(C9554),CONCATENATE(0,MINUTE(C9554))),":",VLOOKUP(F9554,'Valid Values - Results'!$D$4:$F$12,3,FALSE)),"")</f>
        <v/>
      </c>
      <c r="H9554" s="41"/>
      <c r="I9554" s="41"/>
      <c r="J9554" s="41"/>
      <c r="K9554" s="41"/>
      <c r="L9554" s="41"/>
      <c r="M9554" s="92"/>
      <c r="N9554" s="41"/>
      <c r="O9554" s="41"/>
      <c r="P9554" s="41"/>
      <c r="Q9554" s="41"/>
      <c r="R9554" s="41"/>
      <c r="S9554" s="41"/>
      <c r="T9554" s="41"/>
      <c r="U9554" s="47"/>
      <c r="V9554" s="49"/>
      <c r="W9554" s="41"/>
      <c r="X9554" s="41"/>
      <c r="Y9554" s="41"/>
      <c r="AA9554" s="37" t="str">
        <f>IF($I9554&lt;&gt;"",VLOOKUP($I9554,'Valid Values - Search'!$R$4:$T$4719,3,FALSE),"")</f>
        <v/>
      </c>
      <c r="AB9554" s="37" t="str">
        <f>IF($I9554&lt;&gt;"",VLOOKUP($I9554,'Valid Values - Search'!$R$4:$S$4719,2,FALSE),"")</f>
        <v/>
      </c>
      <c r="AC9554" s="38" t="str">
        <f t="shared" si="149"/>
        <v/>
      </c>
      <c r="AD9554" s="38"/>
    </row>
    <row r="9555" spans="1:30">
      <c r="A9555" s="46"/>
      <c r="B9555" s="47"/>
      <c r="C9555" s="49"/>
      <c r="D9555" s="41"/>
      <c r="E9555" s="41"/>
      <c r="F9555" s="41"/>
      <c r="G9555" s="50" t="str">
        <f>IF(A9555&lt;&gt;"",CONCATENATE(A9555,":",YEAR(B9555),IF(MONTH(B9555)&gt;9,MONTH(B9555),CONCATENATE(0,MONTH(B9555))),IF(DAY(B9555)&gt;9,DAY(B9555),CONCATENATE(0,DAY(B9555))),IF(HOUR(C9555)&gt;9,HOUR(C9555),CONCATENATE(0,HOUR(C9555))),IF(MINUTE(C9555)&gt;9,MINUTE(C9555),CONCATENATE(0,MINUTE(C9555))),":",VLOOKUP(F9555,'Valid Values - Results'!$D$4:$F$12,3,FALSE)),"")</f>
        <v/>
      </c>
      <c r="H9555" s="41"/>
      <c r="I9555" s="41"/>
      <c r="J9555" s="41"/>
      <c r="K9555" s="41"/>
      <c r="L9555" s="41"/>
      <c r="M9555" s="92"/>
      <c r="N9555" s="41"/>
      <c r="O9555" s="41"/>
      <c r="P9555" s="41"/>
      <c r="Q9555" s="41"/>
      <c r="R9555" s="41"/>
      <c r="S9555" s="41"/>
      <c r="T9555" s="41"/>
      <c r="U9555" s="47"/>
      <c r="V9555" s="49"/>
      <c r="W9555" s="41"/>
      <c r="X9555" s="41"/>
      <c r="Y9555" s="41"/>
      <c r="AA9555" s="37" t="str">
        <f>IF($I9555&lt;&gt;"",VLOOKUP($I9555,'Valid Values - Search'!$R$4:$T$4719,3,FALSE),"")</f>
        <v/>
      </c>
      <c r="AB9555" s="37" t="str">
        <f>IF($I9555&lt;&gt;"",VLOOKUP($I9555,'Valid Values - Search'!$R$4:$S$4719,2,FALSE),"")</f>
        <v/>
      </c>
      <c r="AC9555" s="38" t="str">
        <f t="shared" si="149"/>
        <v/>
      </c>
      <c r="AD9555" s="38"/>
    </row>
    <row r="9556" spans="1:30">
      <c r="A9556" s="46"/>
      <c r="B9556" s="47"/>
      <c r="C9556" s="49"/>
      <c r="D9556" s="41"/>
      <c r="E9556" s="41"/>
      <c r="F9556" s="41"/>
      <c r="G9556" s="50" t="str">
        <f>IF(A9556&lt;&gt;"",CONCATENATE(A9556,":",YEAR(B9556),IF(MONTH(B9556)&gt;9,MONTH(B9556),CONCATENATE(0,MONTH(B9556))),IF(DAY(B9556)&gt;9,DAY(B9556),CONCATENATE(0,DAY(B9556))),IF(HOUR(C9556)&gt;9,HOUR(C9556),CONCATENATE(0,HOUR(C9556))),IF(MINUTE(C9556)&gt;9,MINUTE(C9556),CONCATENATE(0,MINUTE(C9556))),":",VLOOKUP(F9556,'Valid Values - Results'!$D$4:$F$12,3,FALSE)),"")</f>
        <v/>
      </c>
      <c r="H9556" s="41"/>
      <c r="I9556" s="41"/>
      <c r="J9556" s="41"/>
      <c r="K9556" s="41"/>
      <c r="L9556" s="41"/>
      <c r="M9556" s="92"/>
      <c r="N9556" s="41"/>
      <c r="O9556" s="41"/>
      <c r="P9556" s="41"/>
      <c r="Q9556" s="41"/>
      <c r="R9556" s="41"/>
      <c r="S9556" s="41"/>
      <c r="T9556" s="41"/>
      <c r="U9556" s="47"/>
      <c r="V9556" s="49"/>
      <c r="W9556" s="41"/>
      <c r="X9556" s="41"/>
      <c r="Y9556" s="41"/>
      <c r="AA9556" s="37" t="str">
        <f>IF($I9556&lt;&gt;"",VLOOKUP($I9556,'Valid Values - Search'!$R$4:$T$4719,3,FALSE),"")</f>
        <v/>
      </c>
      <c r="AB9556" s="37" t="str">
        <f>IF($I9556&lt;&gt;"",VLOOKUP($I9556,'Valid Values - Search'!$R$4:$S$4719,2,FALSE),"")</f>
        <v/>
      </c>
      <c r="AC9556" s="38" t="str">
        <f t="shared" si="149"/>
        <v/>
      </c>
      <c r="AD9556" s="38"/>
    </row>
    <row r="9557" spans="1:30">
      <c r="A9557" s="46"/>
      <c r="B9557" s="47"/>
      <c r="C9557" s="49"/>
      <c r="D9557" s="41"/>
      <c r="E9557" s="41"/>
      <c r="F9557" s="41"/>
      <c r="G9557" s="50" t="str">
        <f>IF(A9557&lt;&gt;"",CONCATENATE(A9557,":",YEAR(B9557),IF(MONTH(B9557)&gt;9,MONTH(B9557),CONCATENATE(0,MONTH(B9557))),IF(DAY(B9557)&gt;9,DAY(B9557),CONCATENATE(0,DAY(B9557))),IF(HOUR(C9557)&gt;9,HOUR(C9557),CONCATENATE(0,HOUR(C9557))),IF(MINUTE(C9557)&gt;9,MINUTE(C9557),CONCATENATE(0,MINUTE(C9557))),":",VLOOKUP(F9557,'Valid Values - Results'!$D$4:$F$12,3,FALSE)),"")</f>
        <v/>
      </c>
      <c r="H9557" s="41"/>
      <c r="I9557" s="41"/>
      <c r="J9557" s="41"/>
      <c r="K9557" s="41"/>
      <c r="L9557" s="41"/>
      <c r="M9557" s="92"/>
      <c r="N9557" s="41"/>
      <c r="O9557" s="41"/>
      <c r="P9557" s="41"/>
      <c r="Q9557" s="41"/>
      <c r="R9557" s="41"/>
      <c r="S9557" s="41"/>
      <c r="T9557" s="41"/>
      <c r="U9557" s="47"/>
      <c r="V9557" s="49"/>
      <c r="W9557" s="41"/>
      <c r="X9557" s="41"/>
      <c r="Y9557" s="41"/>
      <c r="AA9557" s="37" t="str">
        <f>IF($I9557&lt;&gt;"",VLOOKUP($I9557,'Valid Values - Search'!$R$4:$T$4719,3,FALSE),"")</f>
        <v/>
      </c>
      <c r="AB9557" s="37" t="str">
        <f>IF($I9557&lt;&gt;"",VLOOKUP($I9557,'Valid Values - Search'!$R$4:$S$4719,2,FALSE),"")</f>
        <v/>
      </c>
      <c r="AC9557" s="38" t="str">
        <f t="shared" si="149"/>
        <v/>
      </c>
      <c r="AD9557" s="38"/>
    </row>
    <row r="9558" spans="1:30">
      <c r="A9558" s="46"/>
      <c r="B9558" s="47"/>
      <c r="C9558" s="49"/>
      <c r="D9558" s="41"/>
      <c r="E9558" s="41"/>
      <c r="F9558" s="41"/>
      <c r="G9558" s="50" t="str">
        <f>IF(A9558&lt;&gt;"",CONCATENATE(A9558,":",YEAR(B9558),IF(MONTH(B9558)&gt;9,MONTH(B9558),CONCATENATE(0,MONTH(B9558))),IF(DAY(B9558)&gt;9,DAY(B9558),CONCATENATE(0,DAY(B9558))),IF(HOUR(C9558)&gt;9,HOUR(C9558),CONCATENATE(0,HOUR(C9558))),IF(MINUTE(C9558)&gt;9,MINUTE(C9558),CONCATENATE(0,MINUTE(C9558))),":",VLOOKUP(F9558,'Valid Values - Results'!$D$4:$F$12,3,FALSE)),"")</f>
        <v/>
      </c>
      <c r="H9558" s="41"/>
      <c r="I9558" s="41"/>
      <c r="J9558" s="41"/>
      <c r="K9558" s="41"/>
      <c r="L9558" s="41"/>
      <c r="M9558" s="92"/>
      <c r="N9558" s="41"/>
      <c r="O9558" s="41"/>
      <c r="P9558" s="41"/>
      <c r="Q9558" s="41"/>
      <c r="R9558" s="41"/>
      <c r="S9558" s="41"/>
      <c r="T9558" s="41"/>
      <c r="U9558" s="47"/>
      <c r="V9558" s="49"/>
      <c r="W9558" s="41"/>
      <c r="X9558" s="41"/>
      <c r="Y9558" s="41"/>
      <c r="AA9558" s="37" t="str">
        <f>IF($I9558&lt;&gt;"",VLOOKUP($I9558,'Valid Values - Search'!$R$4:$T$4719,3,FALSE),"")</f>
        <v/>
      </c>
      <c r="AB9558" s="37" t="str">
        <f>IF($I9558&lt;&gt;"",VLOOKUP($I9558,'Valid Values - Search'!$R$4:$S$4719,2,FALSE),"")</f>
        <v/>
      </c>
      <c r="AC9558" s="38" t="str">
        <f t="shared" si="149"/>
        <v/>
      </c>
      <c r="AD9558" s="38"/>
    </row>
    <row r="9559" spans="1:30">
      <c r="A9559" s="46"/>
      <c r="B9559" s="47"/>
      <c r="C9559" s="49"/>
      <c r="D9559" s="41"/>
      <c r="E9559" s="41"/>
      <c r="F9559" s="41"/>
      <c r="G9559" s="50" t="str">
        <f>IF(A9559&lt;&gt;"",CONCATENATE(A9559,":",YEAR(B9559),IF(MONTH(B9559)&gt;9,MONTH(B9559),CONCATENATE(0,MONTH(B9559))),IF(DAY(B9559)&gt;9,DAY(B9559),CONCATENATE(0,DAY(B9559))),IF(HOUR(C9559)&gt;9,HOUR(C9559),CONCATENATE(0,HOUR(C9559))),IF(MINUTE(C9559)&gt;9,MINUTE(C9559),CONCATENATE(0,MINUTE(C9559))),":",VLOOKUP(F9559,'Valid Values - Results'!$D$4:$F$12,3,FALSE)),"")</f>
        <v/>
      </c>
      <c r="H9559" s="41"/>
      <c r="I9559" s="41"/>
      <c r="J9559" s="41"/>
      <c r="K9559" s="41"/>
      <c r="L9559" s="41"/>
      <c r="M9559" s="92"/>
      <c r="N9559" s="41"/>
      <c r="O9559" s="41"/>
      <c r="P9559" s="41"/>
      <c r="Q9559" s="41"/>
      <c r="R9559" s="41"/>
      <c r="S9559" s="41"/>
      <c r="T9559" s="41"/>
      <c r="U9559" s="47"/>
      <c r="V9559" s="49"/>
      <c r="W9559" s="41"/>
      <c r="X9559" s="41"/>
      <c r="Y9559" s="41"/>
      <c r="AA9559" s="37" t="str">
        <f>IF($I9559&lt;&gt;"",VLOOKUP($I9559,'Valid Values - Search'!$R$4:$T$4719,3,FALSE),"")</f>
        <v/>
      </c>
      <c r="AB9559" s="37" t="str">
        <f>IF($I9559&lt;&gt;"",VLOOKUP($I9559,'Valid Values - Search'!$R$4:$S$4719,2,FALSE),"")</f>
        <v/>
      </c>
      <c r="AC9559" s="38" t="str">
        <f t="shared" si="149"/>
        <v/>
      </c>
      <c r="AD9559" s="38"/>
    </row>
    <row r="9560" spans="1:30">
      <c r="A9560" s="46"/>
      <c r="B9560" s="47"/>
      <c r="C9560" s="49"/>
      <c r="D9560" s="41"/>
      <c r="E9560" s="41"/>
      <c r="F9560" s="41"/>
      <c r="G9560" s="50" t="str">
        <f>IF(A9560&lt;&gt;"",CONCATENATE(A9560,":",YEAR(B9560),IF(MONTH(B9560)&gt;9,MONTH(B9560),CONCATENATE(0,MONTH(B9560))),IF(DAY(B9560)&gt;9,DAY(B9560),CONCATENATE(0,DAY(B9560))),IF(HOUR(C9560)&gt;9,HOUR(C9560),CONCATENATE(0,HOUR(C9560))),IF(MINUTE(C9560)&gt;9,MINUTE(C9560),CONCATENATE(0,MINUTE(C9560))),":",VLOOKUP(F9560,'Valid Values - Results'!$D$4:$F$12,3,FALSE)),"")</f>
        <v/>
      </c>
      <c r="H9560" s="41"/>
      <c r="I9560" s="41"/>
      <c r="J9560" s="41"/>
      <c r="K9560" s="41"/>
      <c r="L9560" s="41"/>
      <c r="M9560" s="92"/>
      <c r="N9560" s="41"/>
      <c r="O9560" s="41"/>
      <c r="P9560" s="41"/>
      <c r="Q9560" s="41"/>
      <c r="R9560" s="41"/>
      <c r="S9560" s="41"/>
      <c r="T9560" s="41"/>
      <c r="U9560" s="47"/>
      <c r="V9560" s="49"/>
      <c r="W9560" s="41"/>
      <c r="X9560" s="41"/>
      <c r="Y9560" s="41"/>
      <c r="AA9560" s="37" t="str">
        <f>IF($I9560&lt;&gt;"",VLOOKUP($I9560,'Valid Values - Search'!$R$4:$T$4719,3,FALSE),"")</f>
        <v/>
      </c>
      <c r="AB9560" s="37" t="str">
        <f>IF($I9560&lt;&gt;"",VLOOKUP($I9560,'Valid Values - Search'!$R$4:$S$4719,2,FALSE),"")</f>
        <v/>
      </c>
      <c r="AC9560" s="38" t="str">
        <f t="shared" si="149"/>
        <v/>
      </c>
      <c r="AD9560" s="38"/>
    </row>
    <row r="9561" spans="1:30">
      <c r="A9561" s="46"/>
      <c r="B9561" s="47"/>
      <c r="C9561" s="49"/>
      <c r="D9561" s="41"/>
      <c r="E9561" s="41"/>
      <c r="F9561" s="41"/>
      <c r="G9561" s="50" t="str">
        <f>IF(A9561&lt;&gt;"",CONCATENATE(A9561,":",YEAR(B9561),IF(MONTH(B9561)&gt;9,MONTH(B9561),CONCATENATE(0,MONTH(B9561))),IF(DAY(B9561)&gt;9,DAY(B9561),CONCATENATE(0,DAY(B9561))),IF(HOUR(C9561)&gt;9,HOUR(C9561),CONCATENATE(0,HOUR(C9561))),IF(MINUTE(C9561)&gt;9,MINUTE(C9561),CONCATENATE(0,MINUTE(C9561))),":",VLOOKUP(F9561,'Valid Values - Results'!$D$4:$F$12,3,FALSE)),"")</f>
        <v/>
      </c>
      <c r="H9561" s="41"/>
      <c r="I9561" s="41"/>
      <c r="J9561" s="41"/>
      <c r="K9561" s="41"/>
      <c r="L9561" s="41"/>
      <c r="M9561" s="92"/>
      <c r="N9561" s="41"/>
      <c r="O9561" s="41"/>
      <c r="P9561" s="41"/>
      <c r="Q9561" s="41"/>
      <c r="R9561" s="41"/>
      <c r="S9561" s="41"/>
      <c r="T9561" s="41"/>
      <c r="U9561" s="47"/>
      <c r="V9561" s="49"/>
      <c r="W9561" s="41"/>
      <c r="X9561" s="41"/>
      <c r="Y9561" s="41"/>
      <c r="AA9561" s="37" t="str">
        <f>IF($I9561&lt;&gt;"",VLOOKUP($I9561,'Valid Values - Search'!$R$4:$T$4719,3,FALSE),"")</f>
        <v/>
      </c>
      <c r="AB9561" s="37" t="str">
        <f>IF($I9561&lt;&gt;"",VLOOKUP($I9561,'Valid Values - Search'!$R$4:$S$4719,2,FALSE),"")</f>
        <v/>
      </c>
      <c r="AC9561" s="38" t="str">
        <f t="shared" si="149"/>
        <v/>
      </c>
      <c r="AD9561" s="38"/>
    </row>
    <row r="9562" spans="1:30">
      <c r="A9562" s="46"/>
      <c r="B9562" s="47"/>
      <c r="C9562" s="49"/>
      <c r="D9562" s="41"/>
      <c r="E9562" s="41"/>
      <c r="F9562" s="41"/>
      <c r="G9562" s="50" t="str">
        <f>IF(A9562&lt;&gt;"",CONCATENATE(A9562,":",YEAR(B9562),IF(MONTH(B9562)&gt;9,MONTH(B9562),CONCATENATE(0,MONTH(B9562))),IF(DAY(B9562)&gt;9,DAY(B9562),CONCATENATE(0,DAY(B9562))),IF(HOUR(C9562)&gt;9,HOUR(C9562),CONCATENATE(0,HOUR(C9562))),IF(MINUTE(C9562)&gt;9,MINUTE(C9562),CONCATENATE(0,MINUTE(C9562))),":",VLOOKUP(F9562,'Valid Values - Results'!$D$4:$F$12,3,FALSE)),"")</f>
        <v/>
      </c>
      <c r="H9562" s="41"/>
      <c r="I9562" s="41"/>
      <c r="J9562" s="41"/>
      <c r="K9562" s="41"/>
      <c r="L9562" s="41"/>
      <c r="M9562" s="92"/>
      <c r="N9562" s="41"/>
      <c r="O9562" s="41"/>
      <c r="P9562" s="41"/>
      <c r="Q9562" s="41"/>
      <c r="R9562" s="41"/>
      <c r="S9562" s="41"/>
      <c r="T9562" s="41"/>
      <c r="U9562" s="47"/>
      <c r="V9562" s="49"/>
      <c r="W9562" s="41"/>
      <c r="X9562" s="41"/>
      <c r="Y9562" s="41"/>
      <c r="AA9562" s="37" t="str">
        <f>IF($I9562&lt;&gt;"",VLOOKUP($I9562,'Valid Values - Search'!$R$4:$T$4719,3,FALSE),"")</f>
        <v/>
      </c>
      <c r="AB9562" s="37" t="str">
        <f>IF($I9562&lt;&gt;"",VLOOKUP($I9562,'Valid Values - Search'!$R$4:$S$4719,2,FALSE),"")</f>
        <v/>
      </c>
      <c r="AC9562" s="38" t="str">
        <f t="shared" si="149"/>
        <v/>
      </c>
      <c r="AD9562" s="38"/>
    </row>
    <row r="9563" spans="1:30">
      <c r="A9563" s="46"/>
      <c r="B9563" s="47"/>
      <c r="C9563" s="49"/>
      <c r="D9563" s="41"/>
      <c r="E9563" s="41"/>
      <c r="F9563" s="41"/>
      <c r="G9563" s="50" t="str">
        <f>IF(A9563&lt;&gt;"",CONCATENATE(A9563,":",YEAR(B9563),IF(MONTH(B9563)&gt;9,MONTH(B9563),CONCATENATE(0,MONTH(B9563))),IF(DAY(B9563)&gt;9,DAY(B9563),CONCATENATE(0,DAY(B9563))),IF(HOUR(C9563)&gt;9,HOUR(C9563),CONCATENATE(0,HOUR(C9563))),IF(MINUTE(C9563)&gt;9,MINUTE(C9563),CONCATENATE(0,MINUTE(C9563))),":",VLOOKUP(F9563,'Valid Values - Results'!$D$4:$F$12,3,FALSE)),"")</f>
        <v/>
      </c>
      <c r="H9563" s="41"/>
      <c r="I9563" s="41"/>
      <c r="J9563" s="41"/>
      <c r="K9563" s="41"/>
      <c r="L9563" s="41"/>
      <c r="M9563" s="92"/>
      <c r="N9563" s="41"/>
      <c r="O9563" s="41"/>
      <c r="P9563" s="41"/>
      <c r="Q9563" s="41"/>
      <c r="R9563" s="41"/>
      <c r="S9563" s="41"/>
      <c r="T9563" s="41"/>
      <c r="U9563" s="47"/>
      <c r="V9563" s="49"/>
      <c r="W9563" s="41"/>
      <c r="X9563" s="41"/>
      <c r="Y9563" s="41"/>
      <c r="AA9563" s="37" t="str">
        <f>IF($I9563&lt;&gt;"",VLOOKUP($I9563,'Valid Values - Search'!$R$4:$T$4719,3,FALSE),"")</f>
        <v/>
      </c>
      <c r="AB9563" s="37" t="str">
        <f>IF($I9563&lt;&gt;"",VLOOKUP($I9563,'Valid Values - Search'!$R$4:$S$4719,2,FALSE),"")</f>
        <v/>
      </c>
      <c r="AC9563" s="38" t="str">
        <f t="shared" si="149"/>
        <v/>
      </c>
      <c r="AD9563" s="38"/>
    </row>
    <row r="9564" spans="1:30">
      <c r="A9564" s="46"/>
      <c r="B9564" s="47"/>
      <c r="C9564" s="49"/>
      <c r="D9564" s="41"/>
      <c r="E9564" s="41"/>
      <c r="F9564" s="41"/>
      <c r="G9564" s="50" t="str">
        <f>IF(A9564&lt;&gt;"",CONCATENATE(A9564,":",YEAR(B9564),IF(MONTH(B9564)&gt;9,MONTH(B9564),CONCATENATE(0,MONTH(B9564))),IF(DAY(B9564)&gt;9,DAY(B9564),CONCATENATE(0,DAY(B9564))),IF(HOUR(C9564)&gt;9,HOUR(C9564),CONCATENATE(0,HOUR(C9564))),IF(MINUTE(C9564)&gt;9,MINUTE(C9564),CONCATENATE(0,MINUTE(C9564))),":",VLOOKUP(F9564,'Valid Values - Results'!$D$4:$F$12,3,FALSE)),"")</f>
        <v/>
      </c>
      <c r="H9564" s="41"/>
      <c r="I9564" s="41"/>
      <c r="J9564" s="41"/>
      <c r="K9564" s="41"/>
      <c r="L9564" s="41"/>
      <c r="M9564" s="92"/>
      <c r="N9564" s="41"/>
      <c r="O9564" s="41"/>
      <c r="P9564" s="41"/>
      <c r="Q9564" s="41"/>
      <c r="R9564" s="41"/>
      <c r="S9564" s="41"/>
      <c r="T9564" s="41"/>
      <c r="U9564" s="47"/>
      <c r="V9564" s="49"/>
      <c r="W9564" s="41"/>
      <c r="X9564" s="41"/>
      <c r="Y9564" s="41"/>
      <c r="AA9564" s="37" t="str">
        <f>IF($I9564&lt;&gt;"",VLOOKUP($I9564,'Valid Values - Search'!$R$4:$T$4719,3,FALSE),"")</f>
        <v/>
      </c>
      <c r="AB9564" s="37" t="str">
        <f>IF($I9564&lt;&gt;"",VLOOKUP($I9564,'Valid Values - Search'!$R$4:$S$4719,2,FALSE),"")</f>
        <v/>
      </c>
      <c r="AC9564" s="38" t="str">
        <f t="shared" si="149"/>
        <v/>
      </c>
      <c r="AD9564" s="38"/>
    </row>
    <row r="9565" spans="1:30">
      <c r="A9565" s="46"/>
      <c r="B9565" s="47"/>
      <c r="C9565" s="49"/>
      <c r="D9565" s="41"/>
      <c r="E9565" s="41"/>
      <c r="F9565" s="41"/>
      <c r="G9565" s="50" t="str">
        <f>IF(A9565&lt;&gt;"",CONCATENATE(A9565,":",YEAR(B9565),IF(MONTH(B9565)&gt;9,MONTH(B9565),CONCATENATE(0,MONTH(B9565))),IF(DAY(B9565)&gt;9,DAY(B9565),CONCATENATE(0,DAY(B9565))),IF(HOUR(C9565)&gt;9,HOUR(C9565),CONCATENATE(0,HOUR(C9565))),IF(MINUTE(C9565)&gt;9,MINUTE(C9565),CONCATENATE(0,MINUTE(C9565))),":",VLOOKUP(F9565,'Valid Values - Results'!$D$4:$F$12,3,FALSE)),"")</f>
        <v/>
      </c>
      <c r="H9565" s="41"/>
      <c r="I9565" s="41"/>
      <c r="J9565" s="41"/>
      <c r="K9565" s="41"/>
      <c r="L9565" s="41"/>
      <c r="M9565" s="92"/>
      <c r="N9565" s="41"/>
      <c r="O9565" s="41"/>
      <c r="P9565" s="41"/>
      <c r="Q9565" s="41"/>
      <c r="R9565" s="41"/>
      <c r="S9565" s="41"/>
      <c r="T9565" s="41"/>
      <c r="U9565" s="47"/>
      <c r="V9565" s="49"/>
      <c r="W9565" s="41"/>
      <c r="X9565" s="41"/>
      <c r="Y9565" s="41"/>
      <c r="AA9565" s="37" t="str">
        <f>IF($I9565&lt;&gt;"",VLOOKUP($I9565,'Valid Values - Search'!$R$4:$T$4719,3,FALSE),"")</f>
        <v/>
      </c>
      <c r="AB9565" s="37" t="str">
        <f>IF($I9565&lt;&gt;"",VLOOKUP($I9565,'Valid Values - Search'!$R$4:$S$4719,2,FALSE),"")</f>
        <v/>
      </c>
      <c r="AC9565" s="38" t="str">
        <f t="shared" si="149"/>
        <v/>
      </c>
      <c r="AD9565" s="38"/>
    </row>
    <row r="9566" spans="1:30">
      <c r="A9566" s="46"/>
      <c r="B9566" s="47"/>
      <c r="C9566" s="49"/>
      <c r="D9566" s="41"/>
      <c r="E9566" s="41"/>
      <c r="F9566" s="41"/>
      <c r="G9566" s="50" t="str">
        <f>IF(A9566&lt;&gt;"",CONCATENATE(A9566,":",YEAR(B9566),IF(MONTH(B9566)&gt;9,MONTH(B9566),CONCATENATE(0,MONTH(B9566))),IF(DAY(B9566)&gt;9,DAY(B9566),CONCATENATE(0,DAY(B9566))),IF(HOUR(C9566)&gt;9,HOUR(C9566),CONCATENATE(0,HOUR(C9566))),IF(MINUTE(C9566)&gt;9,MINUTE(C9566),CONCATENATE(0,MINUTE(C9566))),":",VLOOKUP(F9566,'Valid Values - Results'!$D$4:$F$12,3,FALSE)),"")</f>
        <v/>
      </c>
      <c r="H9566" s="41"/>
      <c r="I9566" s="41"/>
      <c r="J9566" s="41"/>
      <c r="K9566" s="41"/>
      <c r="L9566" s="41"/>
      <c r="M9566" s="92"/>
      <c r="N9566" s="41"/>
      <c r="O9566" s="41"/>
      <c r="P9566" s="41"/>
      <c r="Q9566" s="41"/>
      <c r="R9566" s="41"/>
      <c r="S9566" s="41"/>
      <c r="T9566" s="41"/>
      <c r="U9566" s="47"/>
      <c r="V9566" s="49"/>
      <c r="W9566" s="41"/>
      <c r="X9566" s="41"/>
      <c r="Y9566" s="41"/>
      <c r="AA9566" s="37" t="str">
        <f>IF($I9566&lt;&gt;"",VLOOKUP($I9566,'Valid Values - Search'!$R$4:$T$4719,3,FALSE),"")</f>
        <v/>
      </c>
      <c r="AB9566" s="37" t="str">
        <f>IF($I9566&lt;&gt;"",VLOOKUP($I9566,'Valid Values - Search'!$R$4:$S$4719,2,FALSE),"")</f>
        <v/>
      </c>
      <c r="AC9566" s="38" t="str">
        <f t="shared" si="149"/>
        <v/>
      </c>
      <c r="AD9566" s="38"/>
    </row>
    <row r="9567" spans="1:30">
      <c r="A9567" s="46"/>
      <c r="B9567" s="47"/>
      <c r="C9567" s="49"/>
      <c r="D9567" s="41"/>
      <c r="E9567" s="41"/>
      <c r="F9567" s="41"/>
      <c r="G9567" s="50" t="str">
        <f>IF(A9567&lt;&gt;"",CONCATENATE(A9567,":",YEAR(B9567),IF(MONTH(B9567)&gt;9,MONTH(B9567),CONCATENATE(0,MONTH(B9567))),IF(DAY(B9567)&gt;9,DAY(B9567),CONCATENATE(0,DAY(B9567))),IF(HOUR(C9567)&gt;9,HOUR(C9567),CONCATENATE(0,HOUR(C9567))),IF(MINUTE(C9567)&gt;9,MINUTE(C9567),CONCATENATE(0,MINUTE(C9567))),":",VLOOKUP(F9567,'Valid Values - Results'!$D$4:$F$12,3,FALSE)),"")</f>
        <v/>
      </c>
      <c r="H9567" s="41"/>
      <c r="I9567" s="41"/>
      <c r="J9567" s="41"/>
      <c r="K9567" s="41"/>
      <c r="L9567" s="41"/>
      <c r="M9567" s="92"/>
      <c r="N9567" s="41"/>
      <c r="O9567" s="41"/>
      <c r="P9567" s="41"/>
      <c r="Q9567" s="41"/>
      <c r="R9567" s="41"/>
      <c r="S9567" s="41"/>
      <c r="T9567" s="41"/>
      <c r="U9567" s="47"/>
      <c r="V9567" s="49"/>
      <c r="W9567" s="41"/>
      <c r="X9567" s="41"/>
      <c r="Y9567" s="41"/>
      <c r="AA9567" s="37" t="str">
        <f>IF($I9567&lt;&gt;"",VLOOKUP($I9567,'Valid Values - Search'!$R$4:$T$4719,3,FALSE),"")</f>
        <v/>
      </c>
      <c r="AB9567" s="37" t="str">
        <f>IF($I9567&lt;&gt;"",VLOOKUP($I9567,'Valid Values - Search'!$R$4:$S$4719,2,FALSE),"")</f>
        <v/>
      </c>
      <c r="AC9567" s="38" t="str">
        <f t="shared" si="149"/>
        <v/>
      </c>
      <c r="AD9567" s="38"/>
    </row>
    <row r="9568" spans="1:30">
      <c r="A9568" s="46"/>
      <c r="B9568" s="47"/>
      <c r="C9568" s="49"/>
      <c r="D9568" s="41"/>
      <c r="E9568" s="41"/>
      <c r="F9568" s="41"/>
      <c r="G9568" s="50" t="str">
        <f>IF(A9568&lt;&gt;"",CONCATENATE(A9568,":",YEAR(B9568),IF(MONTH(B9568)&gt;9,MONTH(B9568),CONCATENATE(0,MONTH(B9568))),IF(DAY(B9568)&gt;9,DAY(B9568),CONCATENATE(0,DAY(B9568))),IF(HOUR(C9568)&gt;9,HOUR(C9568),CONCATENATE(0,HOUR(C9568))),IF(MINUTE(C9568)&gt;9,MINUTE(C9568),CONCATENATE(0,MINUTE(C9568))),":",VLOOKUP(F9568,'Valid Values - Results'!$D$4:$F$12,3,FALSE)),"")</f>
        <v/>
      </c>
      <c r="H9568" s="41"/>
      <c r="I9568" s="41"/>
      <c r="J9568" s="41"/>
      <c r="K9568" s="41"/>
      <c r="L9568" s="41"/>
      <c r="M9568" s="92"/>
      <c r="N9568" s="41"/>
      <c r="O9568" s="41"/>
      <c r="P9568" s="41"/>
      <c r="Q9568" s="41"/>
      <c r="R9568" s="41"/>
      <c r="S9568" s="41"/>
      <c r="T9568" s="41"/>
      <c r="U9568" s="47"/>
      <c r="V9568" s="49"/>
      <c r="W9568" s="41"/>
      <c r="X9568" s="41"/>
      <c r="Y9568" s="41"/>
      <c r="AA9568" s="37" t="str">
        <f>IF($I9568&lt;&gt;"",VLOOKUP($I9568,'Valid Values - Search'!$R$4:$T$4719,3,FALSE),"")</f>
        <v/>
      </c>
      <c r="AB9568" s="37" t="str">
        <f>IF($I9568&lt;&gt;"",VLOOKUP($I9568,'Valid Values - Search'!$R$4:$S$4719,2,FALSE),"")</f>
        <v/>
      </c>
      <c r="AC9568" s="38" t="str">
        <f t="shared" si="149"/>
        <v/>
      </c>
      <c r="AD9568" s="38"/>
    </row>
    <row r="9569" spans="1:30">
      <c r="A9569" s="46"/>
      <c r="B9569" s="47"/>
      <c r="C9569" s="49"/>
      <c r="D9569" s="41"/>
      <c r="E9569" s="41"/>
      <c r="F9569" s="41"/>
      <c r="G9569" s="50" t="str">
        <f>IF(A9569&lt;&gt;"",CONCATENATE(A9569,":",YEAR(B9569),IF(MONTH(B9569)&gt;9,MONTH(B9569),CONCATENATE(0,MONTH(B9569))),IF(DAY(B9569)&gt;9,DAY(B9569),CONCATENATE(0,DAY(B9569))),IF(HOUR(C9569)&gt;9,HOUR(C9569),CONCATENATE(0,HOUR(C9569))),IF(MINUTE(C9569)&gt;9,MINUTE(C9569),CONCATENATE(0,MINUTE(C9569))),":",VLOOKUP(F9569,'Valid Values - Results'!$D$4:$F$12,3,FALSE)),"")</f>
        <v/>
      </c>
      <c r="H9569" s="41"/>
      <c r="I9569" s="41"/>
      <c r="J9569" s="41"/>
      <c r="K9569" s="41"/>
      <c r="L9569" s="41"/>
      <c r="M9569" s="92"/>
      <c r="N9569" s="41"/>
      <c r="O9569" s="41"/>
      <c r="P9569" s="41"/>
      <c r="Q9569" s="41"/>
      <c r="R9569" s="41"/>
      <c r="S9569" s="41"/>
      <c r="T9569" s="41"/>
      <c r="U9569" s="47"/>
      <c r="V9569" s="49"/>
      <c r="W9569" s="41"/>
      <c r="X9569" s="41"/>
      <c r="Y9569" s="41"/>
      <c r="AA9569" s="37" t="str">
        <f>IF($I9569&lt;&gt;"",VLOOKUP($I9569,'Valid Values - Search'!$R$4:$T$4719,3,FALSE),"")</f>
        <v/>
      </c>
      <c r="AB9569" s="37" t="str">
        <f>IF($I9569&lt;&gt;"",VLOOKUP($I9569,'Valid Values - Search'!$R$4:$S$4719,2,FALSE),"")</f>
        <v/>
      </c>
      <c r="AC9569" s="38" t="str">
        <f t="shared" si="149"/>
        <v/>
      </c>
      <c r="AD9569" s="38"/>
    </row>
    <row r="9570" spans="1:30">
      <c r="A9570" s="46"/>
      <c r="B9570" s="47"/>
      <c r="C9570" s="49"/>
      <c r="D9570" s="41"/>
      <c r="E9570" s="41"/>
      <c r="F9570" s="41"/>
      <c r="G9570" s="50" t="str">
        <f>IF(A9570&lt;&gt;"",CONCATENATE(A9570,":",YEAR(B9570),IF(MONTH(B9570)&gt;9,MONTH(B9570),CONCATENATE(0,MONTH(B9570))),IF(DAY(B9570)&gt;9,DAY(B9570),CONCATENATE(0,DAY(B9570))),IF(HOUR(C9570)&gt;9,HOUR(C9570),CONCATENATE(0,HOUR(C9570))),IF(MINUTE(C9570)&gt;9,MINUTE(C9570),CONCATENATE(0,MINUTE(C9570))),":",VLOOKUP(F9570,'Valid Values - Results'!$D$4:$F$12,3,FALSE)),"")</f>
        <v/>
      </c>
      <c r="H9570" s="41"/>
      <c r="I9570" s="41"/>
      <c r="J9570" s="41"/>
      <c r="K9570" s="41"/>
      <c r="L9570" s="41"/>
      <c r="M9570" s="92"/>
      <c r="N9570" s="41"/>
      <c r="O9570" s="41"/>
      <c r="P9570" s="41"/>
      <c r="Q9570" s="41"/>
      <c r="R9570" s="41"/>
      <c r="S9570" s="41"/>
      <c r="T9570" s="41"/>
      <c r="U9570" s="47"/>
      <c r="V9570" s="49"/>
      <c r="W9570" s="41"/>
      <c r="X9570" s="41"/>
      <c r="Y9570" s="41"/>
      <c r="AA9570" s="37" t="str">
        <f>IF($I9570&lt;&gt;"",VLOOKUP($I9570,'Valid Values - Search'!$R$4:$T$4719,3,FALSE),"")</f>
        <v/>
      </c>
      <c r="AB9570" s="37" t="str">
        <f>IF($I9570&lt;&gt;"",VLOOKUP($I9570,'Valid Values - Search'!$R$4:$S$4719,2,FALSE),"")</f>
        <v/>
      </c>
      <c r="AC9570" s="38" t="str">
        <f t="shared" si="149"/>
        <v/>
      </c>
      <c r="AD9570" s="38"/>
    </row>
    <row r="9571" spans="1:30">
      <c r="A9571" s="46"/>
      <c r="B9571" s="47"/>
      <c r="C9571" s="49"/>
      <c r="D9571" s="41"/>
      <c r="E9571" s="41"/>
      <c r="F9571" s="41"/>
      <c r="G9571" s="50" t="str">
        <f>IF(A9571&lt;&gt;"",CONCATENATE(A9571,":",YEAR(B9571),IF(MONTH(B9571)&gt;9,MONTH(B9571),CONCATENATE(0,MONTH(B9571))),IF(DAY(B9571)&gt;9,DAY(B9571),CONCATENATE(0,DAY(B9571))),IF(HOUR(C9571)&gt;9,HOUR(C9571),CONCATENATE(0,HOUR(C9571))),IF(MINUTE(C9571)&gt;9,MINUTE(C9571),CONCATENATE(0,MINUTE(C9571))),":",VLOOKUP(F9571,'Valid Values - Results'!$D$4:$F$12,3,FALSE)),"")</f>
        <v/>
      </c>
      <c r="H9571" s="41"/>
      <c r="I9571" s="41"/>
      <c r="J9571" s="41"/>
      <c r="K9571" s="41"/>
      <c r="L9571" s="41"/>
      <c r="M9571" s="92"/>
      <c r="N9571" s="41"/>
      <c r="O9571" s="41"/>
      <c r="P9571" s="41"/>
      <c r="Q9571" s="41"/>
      <c r="R9571" s="41"/>
      <c r="S9571" s="41"/>
      <c r="T9571" s="41"/>
      <c r="U9571" s="47"/>
      <c r="V9571" s="49"/>
      <c r="W9571" s="41"/>
      <c r="X9571" s="41"/>
      <c r="Y9571" s="41"/>
      <c r="AA9571" s="37" t="str">
        <f>IF($I9571&lt;&gt;"",VLOOKUP($I9571,'Valid Values - Search'!$R$4:$T$4719,3,FALSE),"")</f>
        <v/>
      </c>
      <c r="AB9571" s="37" t="str">
        <f>IF($I9571&lt;&gt;"",VLOOKUP($I9571,'Valid Values - Search'!$R$4:$S$4719,2,FALSE),"")</f>
        <v/>
      </c>
      <c r="AC9571" s="38" t="str">
        <f t="shared" si="149"/>
        <v/>
      </c>
      <c r="AD9571" s="38"/>
    </row>
    <row r="9572" spans="1:30">
      <c r="A9572" s="46"/>
      <c r="B9572" s="47"/>
      <c r="C9572" s="49"/>
      <c r="D9572" s="41"/>
      <c r="E9572" s="41"/>
      <c r="F9572" s="41"/>
      <c r="G9572" s="50" t="str">
        <f>IF(A9572&lt;&gt;"",CONCATENATE(A9572,":",YEAR(B9572),IF(MONTH(B9572)&gt;9,MONTH(B9572),CONCATENATE(0,MONTH(B9572))),IF(DAY(B9572)&gt;9,DAY(B9572),CONCATENATE(0,DAY(B9572))),IF(HOUR(C9572)&gt;9,HOUR(C9572),CONCATENATE(0,HOUR(C9572))),IF(MINUTE(C9572)&gt;9,MINUTE(C9572),CONCATENATE(0,MINUTE(C9572))),":",VLOOKUP(F9572,'Valid Values - Results'!$D$4:$F$12,3,FALSE)),"")</f>
        <v/>
      </c>
      <c r="H9572" s="41"/>
      <c r="I9572" s="41"/>
      <c r="J9572" s="41"/>
      <c r="K9572" s="41"/>
      <c r="L9572" s="41"/>
      <c r="M9572" s="92"/>
      <c r="N9572" s="41"/>
      <c r="O9572" s="41"/>
      <c r="P9572" s="41"/>
      <c r="Q9572" s="41"/>
      <c r="R9572" s="41"/>
      <c r="S9572" s="41"/>
      <c r="T9572" s="41"/>
      <c r="U9572" s="47"/>
      <c r="V9572" s="49"/>
      <c r="W9572" s="41"/>
      <c r="X9572" s="41"/>
      <c r="Y9572" s="41"/>
      <c r="AA9572" s="37" t="str">
        <f>IF($I9572&lt;&gt;"",VLOOKUP($I9572,'Valid Values - Search'!$R$4:$T$4719,3,FALSE),"")</f>
        <v/>
      </c>
      <c r="AB9572" s="37" t="str">
        <f>IF($I9572&lt;&gt;"",VLOOKUP($I9572,'Valid Values - Search'!$R$4:$S$4719,2,FALSE),"")</f>
        <v/>
      </c>
      <c r="AC9572" s="38" t="str">
        <f t="shared" si="149"/>
        <v/>
      </c>
      <c r="AD9572" s="38"/>
    </row>
    <row r="9573" spans="1:30">
      <c r="A9573" s="46"/>
      <c r="B9573" s="47"/>
      <c r="C9573" s="49"/>
      <c r="D9573" s="41"/>
      <c r="E9573" s="41"/>
      <c r="F9573" s="41"/>
      <c r="G9573" s="50" t="str">
        <f>IF(A9573&lt;&gt;"",CONCATENATE(A9573,":",YEAR(B9573),IF(MONTH(B9573)&gt;9,MONTH(B9573),CONCATENATE(0,MONTH(B9573))),IF(DAY(B9573)&gt;9,DAY(B9573),CONCATENATE(0,DAY(B9573))),IF(HOUR(C9573)&gt;9,HOUR(C9573),CONCATENATE(0,HOUR(C9573))),IF(MINUTE(C9573)&gt;9,MINUTE(C9573),CONCATENATE(0,MINUTE(C9573))),":",VLOOKUP(F9573,'Valid Values - Results'!$D$4:$F$12,3,FALSE)),"")</f>
        <v/>
      </c>
      <c r="H9573" s="41"/>
      <c r="I9573" s="41"/>
      <c r="J9573" s="41"/>
      <c r="K9573" s="41"/>
      <c r="L9573" s="41"/>
      <c r="M9573" s="92"/>
      <c r="N9573" s="41"/>
      <c r="O9573" s="41"/>
      <c r="P9573" s="41"/>
      <c r="Q9573" s="41"/>
      <c r="R9573" s="41"/>
      <c r="S9573" s="41"/>
      <c r="T9573" s="41"/>
      <c r="U9573" s="47"/>
      <c r="V9573" s="49"/>
      <c r="W9573" s="41"/>
      <c r="X9573" s="41"/>
      <c r="Y9573" s="41"/>
      <c r="AA9573" s="37" t="str">
        <f>IF($I9573&lt;&gt;"",VLOOKUP($I9573,'Valid Values - Search'!$R$4:$T$4719,3,FALSE),"")</f>
        <v/>
      </c>
      <c r="AB9573" s="37" t="str">
        <f>IF($I9573&lt;&gt;"",VLOOKUP($I9573,'Valid Values - Search'!$R$4:$S$4719,2,FALSE),"")</f>
        <v/>
      </c>
      <c r="AC9573" s="38" t="str">
        <f t="shared" si="149"/>
        <v/>
      </c>
      <c r="AD9573" s="38"/>
    </row>
    <row r="9574" spans="1:30">
      <c r="A9574" s="46"/>
      <c r="B9574" s="47"/>
      <c r="C9574" s="49"/>
      <c r="D9574" s="41"/>
      <c r="E9574" s="41"/>
      <c r="F9574" s="41"/>
      <c r="G9574" s="50" t="str">
        <f>IF(A9574&lt;&gt;"",CONCATENATE(A9574,":",YEAR(B9574),IF(MONTH(B9574)&gt;9,MONTH(B9574),CONCATENATE(0,MONTH(B9574))),IF(DAY(B9574)&gt;9,DAY(B9574),CONCATENATE(0,DAY(B9574))),IF(HOUR(C9574)&gt;9,HOUR(C9574),CONCATENATE(0,HOUR(C9574))),IF(MINUTE(C9574)&gt;9,MINUTE(C9574),CONCATENATE(0,MINUTE(C9574))),":",VLOOKUP(F9574,'Valid Values - Results'!$D$4:$F$12,3,FALSE)),"")</f>
        <v/>
      </c>
      <c r="H9574" s="41"/>
      <c r="I9574" s="41"/>
      <c r="J9574" s="41"/>
      <c r="K9574" s="41"/>
      <c r="L9574" s="41"/>
      <c r="M9574" s="92"/>
      <c r="N9574" s="41"/>
      <c r="O9574" s="41"/>
      <c r="P9574" s="41"/>
      <c r="Q9574" s="41"/>
      <c r="R9574" s="41"/>
      <c r="S9574" s="41"/>
      <c r="T9574" s="41"/>
      <c r="U9574" s="47"/>
      <c r="V9574" s="49"/>
      <c r="W9574" s="41"/>
      <c r="X9574" s="41"/>
      <c r="Y9574" s="41"/>
      <c r="AA9574" s="37" t="str">
        <f>IF($I9574&lt;&gt;"",VLOOKUP($I9574,'Valid Values - Search'!$R$4:$T$4719,3,FALSE),"")</f>
        <v/>
      </c>
      <c r="AB9574" s="37" t="str">
        <f>IF($I9574&lt;&gt;"",VLOOKUP($I9574,'Valid Values - Search'!$R$4:$S$4719,2,FALSE),"")</f>
        <v/>
      </c>
      <c r="AC9574" s="38" t="str">
        <f t="shared" si="149"/>
        <v/>
      </c>
      <c r="AD9574" s="38"/>
    </row>
    <row r="9575" spans="1:30">
      <c r="A9575" s="46"/>
      <c r="B9575" s="47"/>
      <c r="C9575" s="49"/>
      <c r="D9575" s="41"/>
      <c r="E9575" s="41"/>
      <c r="F9575" s="41"/>
      <c r="G9575" s="50" t="str">
        <f>IF(A9575&lt;&gt;"",CONCATENATE(A9575,":",YEAR(B9575),IF(MONTH(B9575)&gt;9,MONTH(B9575),CONCATENATE(0,MONTH(B9575))),IF(DAY(B9575)&gt;9,DAY(B9575),CONCATENATE(0,DAY(B9575))),IF(HOUR(C9575)&gt;9,HOUR(C9575),CONCATENATE(0,HOUR(C9575))),IF(MINUTE(C9575)&gt;9,MINUTE(C9575),CONCATENATE(0,MINUTE(C9575))),":",VLOOKUP(F9575,'Valid Values - Results'!$D$4:$F$12,3,FALSE)),"")</f>
        <v/>
      </c>
      <c r="H9575" s="41"/>
      <c r="I9575" s="41"/>
      <c r="J9575" s="41"/>
      <c r="K9575" s="41"/>
      <c r="L9575" s="41"/>
      <c r="M9575" s="92"/>
      <c r="N9575" s="41"/>
      <c r="O9575" s="41"/>
      <c r="P9575" s="41"/>
      <c r="Q9575" s="41"/>
      <c r="R9575" s="41"/>
      <c r="S9575" s="41"/>
      <c r="T9575" s="41"/>
      <c r="U9575" s="47"/>
      <c r="V9575" s="49"/>
      <c r="W9575" s="41"/>
      <c r="X9575" s="41"/>
      <c r="Y9575" s="41"/>
      <c r="AA9575" s="37" t="str">
        <f>IF($I9575&lt;&gt;"",VLOOKUP($I9575,'Valid Values - Search'!$R$4:$T$4719,3,FALSE),"")</f>
        <v/>
      </c>
      <c r="AB9575" s="37" t="str">
        <f>IF($I9575&lt;&gt;"",VLOOKUP($I9575,'Valid Values - Search'!$R$4:$S$4719,2,FALSE),"")</f>
        <v/>
      </c>
      <c r="AC9575" s="38" t="str">
        <f t="shared" si="149"/>
        <v/>
      </c>
      <c r="AD9575" s="38"/>
    </row>
    <row r="9576" spans="1:30">
      <c r="A9576" s="46"/>
      <c r="B9576" s="47"/>
      <c r="C9576" s="49"/>
      <c r="D9576" s="41"/>
      <c r="E9576" s="41"/>
      <c r="F9576" s="41"/>
      <c r="G9576" s="50" t="str">
        <f>IF(A9576&lt;&gt;"",CONCATENATE(A9576,":",YEAR(B9576),IF(MONTH(B9576)&gt;9,MONTH(B9576),CONCATENATE(0,MONTH(B9576))),IF(DAY(B9576)&gt;9,DAY(B9576),CONCATENATE(0,DAY(B9576))),IF(HOUR(C9576)&gt;9,HOUR(C9576),CONCATENATE(0,HOUR(C9576))),IF(MINUTE(C9576)&gt;9,MINUTE(C9576),CONCATENATE(0,MINUTE(C9576))),":",VLOOKUP(F9576,'Valid Values - Results'!$D$4:$F$12,3,FALSE)),"")</f>
        <v/>
      </c>
      <c r="H9576" s="41"/>
      <c r="I9576" s="41"/>
      <c r="J9576" s="41"/>
      <c r="K9576" s="41"/>
      <c r="L9576" s="41"/>
      <c r="M9576" s="92"/>
      <c r="N9576" s="41"/>
      <c r="O9576" s="41"/>
      <c r="P9576" s="41"/>
      <c r="Q9576" s="41"/>
      <c r="R9576" s="41"/>
      <c r="S9576" s="41"/>
      <c r="T9576" s="41"/>
      <c r="U9576" s="47"/>
      <c r="V9576" s="49"/>
      <c r="W9576" s="41"/>
      <c r="X9576" s="41"/>
      <c r="Y9576" s="41"/>
      <c r="AA9576" s="37" t="str">
        <f>IF($I9576&lt;&gt;"",VLOOKUP($I9576,'Valid Values - Search'!$R$4:$T$4719,3,FALSE),"")</f>
        <v/>
      </c>
      <c r="AB9576" s="37" t="str">
        <f>IF($I9576&lt;&gt;"",VLOOKUP($I9576,'Valid Values - Search'!$R$4:$S$4719,2,FALSE),"")</f>
        <v/>
      </c>
      <c r="AC9576" s="38" t="str">
        <f t="shared" si="149"/>
        <v/>
      </c>
      <c r="AD9576" s="38"/>
    </row>
    <row r="9577" spans="1:30">
      <c r="A9577" s="46"/>
      <c r="B9577" s="47"/>
      <c r="C9577" s="49"/>
      <c r="D9577" s="41"/>
      <c r="E9577" s="41"/>
      <c r="F9577" s="41"/>
      <c r="G9577" s="50" t="str">
        <f>IF(A9577&lt;&gt;"",CONCATENATE(A9577,":",YEAR(B9577),IF(MONTH(B9577)&gt;9,MONTH(B9577),CONCATENATE(0,MONTH(B9577))),IF(DAY(B9577)&gt;9,DAY(B9577),CONCATENATE(0,DAY(B9577))),IF(HOUR(C9577)&gt;9,HOUR(C9577),CONCATENATE(0,HOUR(C9577))),IF(MINUTE(C9577)&gt;9,MINUTE(C9577),CONCATENATE(0,MINUTE(C9577))),":",VLOOKUP(F9577,'Valid Values - Results'!$D$4:$F$12,3,FALSE)),"")</f>
        <v/>
      </c>
      <c r="H9577" s="41"/>
      <c r="I9577" s="41"/>
      <c r="J9577" s="41"/>
      <c r="K9577" s="41"/>
      <c r="L9577" s="41"/>
      <c r="M9577" s="92"/>
      <c r="N9577" s="41"/>
      <c r="O9577" s="41"/>
      <c r="P9577" s="41"/>
      <c r="Q9577" s="41"/>
      <c r="R9577" s="41"/>
      <c r="S9577" s="41"/>
      <c r="T9577" s="41"/>
      <c r="U9577" s="47"/>
      <c r="V9577" s="49"/>
      <c r="W9577" s="41"/>
      <c r="X9577" s="41"/>
      <c r="Y9577" s="41"/>
      <c r="AA9577" s="37" t="str">
        <f>IF($I9577&lt;&gt;"",VLOOKUP($I9577,'Valid Values - Search'!$R$4:$T$4719,3,FALSE),"")</f>
        <v/>
      </c>
      <c r="AB9577" s="37" t="str">
        <f>IF($I9577&lt;&gt;"",VLOOKUP($I9577,'Valid Values - Search'!$R$4:$S$4719,2,FALSE),"")</f>
        <v/>
      </c>
      <c r="AC9577" s="38" t="str">
        <f t="shared" si="149"/>
        <v/>
      </c>
      <c r="AD9577" s="38"/>
    </row>
    <row r="9578" spans="1:30">
      <c r="A9578" s="46"/>
      <c r="B9578" s="47"/>
      <c r="C9578" s="49"/>
      <c r="D9578" s="41"/>
      <c r="E9578" s="41"/>
      <c r="F9578" s="41"/>
      <c r="G9578" s="50" t="str">
        <f>IF(A9578&lt;&gt;"",CONCATENATE(A9578,":",YEAR(B9578),IF(MONTH(B9578)&gt;9,MONTH(B9578),CONCATENATE(0,MONTH(B9578))),IF(DAY(B9578)&gt;9,DAY(B9578),CONCATENATE(0,DAY(B9578))),IF(HOUR(C9578)&gt;9,HOUR(C9578),CONCATENATE(0,HOUR(C9578))),IF(MINUTE(C9578)&gt;9,MINUTE(C9578),CONCATENATE(0,MINUTE(C9578))),":",VLOOKUP(F9578,'Valid Values - Results'!$D$4:$F$12,3,FALSE)),"")</f>
        <v/>
      </c>
      <c r="H9578" s="41"/>
      <c r="I9578" s="41"/>
      <c r="J9578" s="41"/>
      <c r="K9578" s="41"/>
      <c r="L9578" s="41"/>
      <c r="M9578" s="92"/>
      <c r="N9578" s="41"/>
      <c r="O9578" s="41"/>
      <c r="P9578" s="41"/>
      <c r="Q9578" s="41"/>
      <c r="R9578" s="41"/>
      <c r="S9578" s="41"/>
      <c r="T9578" s="41"/>
      <c r="U9578" s="47"/>
      <c r="V9578" s="49"/>
      <c r="W9578" s="41"/>
      <c r="X9578" s="41"/>
      <c r="Y9578" s="41"/>
      <c r="AA9578" s="37" t="str">
        <f>IF($I9578&lt;&gt;"",VLOOKUP($I9578,'Valid Values - Search'!$R$4:$T$4719,3,FALSE),"")</f>
        <v/>
      </c>
      <c r="AB9578" s="37" t="str">
        <f>IF($I9578&lt;&gt;"",VLOOKUP($I9578,'Valid Values - Search'!$R$4:$S$4719,2,FALSE),"")</f>
        <v/>
      </c>
      <c r="AC9578" s="38" t="str">
        <f t="shared" si="149"/>
        <v/>
      </c>
      <c r="AD9578" s="38"/>
    </row>
    <row r="9579" spans="1:30">
      <c r="A9579" s="46"/>
      <c r="B9579" s="47"/>
      <c r="C9579" s="49"/>
      <c r="D9579" s="41"/>
      <c r="E9579" s="41"/>
      <c r="F9579" s="41"/>
      <c r="G9579" s="50" t="str">
        <f>IF(A9579&lt;&gt;"",CONCATENATE(A9579,":",YEAR(B9579),IF(MONTH(B9579)&gt;9,MONTH(B9579),CONCATENATE(0,MONTH(B9579))),IF(DAY(B9579)&gt;9,DAY(B9579),CONCATENATE(0,DAY(B9579))),IF(HOUR(C9579)&gt;9,HOUR(C9579),CONCATENATE(0,HOUR(C9579))),IF(MINUTE(C9579)&gt;9,MINUTE(C9579),CONCATENATE(0,MINUTE(C9579))),":",VLOOKUP(F9579,'Valid Values - Results'!$D$4:$F$12,3,FALSE)),"")</f>
        <v/>
      </c>
      <c r="H9579" s="41"/>
      <c r="I9579" s="41"/>
      <c r="J9579" s="41"/>
      <c r="K9579" s="41"/>
      <c r="L9579" s="41"/>
      <c r="M9579" s="92"/>
      <c r="N9579" s="41"/>
      <c r="O9579" s="41"/>
      <c r="P9579" s="41"/>
      <c r="Q9579" s="41"/>
      <c r="R9579" s="41"/>
      <c r="S9579" s="41"/>
      <c r="T9579" s="41"/>
      <c r="U9579" s="47"/>
      <c r="V9579" s="49"/>
      <c r="W9579" s="41"/>
      <c r="X9579" s="41"/>
      <c r="Y9579" s="41"/>
      <c r="AA9579" s="37" t="str">
        <f>IF($I9579&lt;&gt;"",VLOOKUP($I9579,'Valid Values - Search'!$R$4:$T$4719,3,FALSE),"")</f>
        <v/>
      </c>
      <c r="AB9579" s="37" t="str">
        <f>IF($I9579&lt;&gt;"",VLOOKUP($I9579,'Valid Values - Search'!$R$4:$S$4719,2,FALSE),"")</f>
        <v/>
      </c>
      <c r="AC9579" s="38" t="str">
        <f t="shared" si="149"/>
        <v/>
      </c>
      <c r="AD9579" s="38"/>
    </row>
    <row r="9580" spans="1:30">
      <c r="A9580" s="46"/>
      <c r="B9580" s="47"/>
      <c r="C9580" s="49"/>
      <c r="D9580" s="41"/>
      <c r="E9580" s="41"/>
      <c r="F9580" s="41"/>
      <c r="G9580" s="50" t="str">
        <f>IF(A9580&lt;&gt;"",CONCATENATE(A9580,":",YEAR(B9580),IF(MONTH(B9580)&gt;9,MONTH(B9580),CONCATENATE(0,MONTH(B9580))),IF(DAY(B9580)&gt;9,DAY(B9580),CONCATENATE(0,DAY(B9580))),IF(HOUR(C9580)&gt;9,HOUR(C9580),CONCATENATE(0,HOUR(C9580))),IF(MINUTE(C9580)&gt;9,MINUTE(C9580),CONCATENATE(0,MINUTE(C9580))),":",VLOOKUP(F9580,'Valid Values - Results'!$D$4:$F$12,3,FALSE)),"")</f>
        <v/>
      </c>
      <c r="H9580" s="41"/>
      <c r="I9580" s="41"/>
      <c r="J9580" s="41"/>
      <c r="K9580" s="41"/>
      <c r="L9580" s="41"/>
      <c r="M9580" s="92"/>
      <c r="N9580" s="41"/>
      <c r="O9580" s="41"/>
      <c r="P9580" s="41"/>
      <c r="Q9580" s="41"/>
      <c r="R9580" s="41"/>
      <c r="S9580" s="41"/>
      <c r="T9580" s="41"/>
      <c r="U9580" s="47"/>
      <c r="V9580" s="49"/>
      <c r="W9580" s="41"/>
      <c r="X9580" s="41"/>
      <c r="Y9580" s="41"/>
      <c r="AA9580" s="37" t="str">
        <f>IF($I9580&lt;&gt;"",VLOOKUP($I9580,'Valid Values - Search'!$R$4:$T$4719,3,FALSE),"")</f>
        <v/>
      </c>
      <c r="AB9580" s="37" t="str">
        <f>IF($I9580&lt;&gt;"",VLOOKUP($I9580,'Valid Values - Search'!$R$4:$S$4719,2,FALSE),"")</f>
        <v/>
      </c>
      <c r="AC9580" s="38" t="str">
        <f t="shared" si="149"/>
        <v/>
      </c>
      <c r="AD9580" s="38"/>
    </row>
    <row r="9581" spans="1:30">
      <c r="A9581" s="46"/>
      <c r="B9581" s="47"/>
      <c r="C9581" s="49"/>
      <c r="D9581" s="41"/>
      <c r="E9581" s="41"/>
      <c r="F9581" s="41"/>
      <c r="G9581" s="50" t="str">
        <f>IF(A9581&lt;&gt;"",CONCATENATE(A9581,":",YEAR(B9581),IF(MONTH(B9581)&gt;9,MONTH(B9581),CONCATENATE(0,MONTH(B9581))),IF(DAY(B9581)&gt;9,DAY(B9581),CONCATENATE(0,DAY(B9581))),IF(HOUR(C9581)&gt;9,HOUR(C9581),CONCATENATE(0,HOUR(C9581))),IF(MINUTE(C9581)&gt;9,MINUTE(C9581),CONCATENATE(0,MINUTE(C9581))),":",VLOOKUP(F9581,'Valid Values - Results'!$D$4:$F$12,3,FALSE)),"")</f>
        <v/>
      </c>
      <c r="H9581" s="41"/>
      <c r="I9581" s="41"/>
      <c r="J9581" s="41"/>
      <c r="K9581" s="41"/>
      <c r="L9581" s="41"/>
      <c r="M9581" s="92"/>
      <c r="N9581" s="41"/>
      <c r="O9581" s="41"/>
      <c r="P9581" s="41"/>
      <c r="Q9581" s="41"/>
      <c r="R9581" s="41"/>
      <c r="S9581" s="41"/>
      <c r="T9581" s="41"/>
      <c r="U9581" s="47"/>
      <c r="V9581" s="49"/>
      <c r="W9581" s="41"/>
      <c r="X9581" s="41"/>
      <c r="Y9581" s="41"/>
      <c r="AA9581" s="37" t="str">
        <f>IF($I9581&lt;&gt;"",VLOOKUP($I9581,'Valid Values - Search'!$R$4:$T$4719,3,FALSE),"")</f>
        <v/>
      </c>
      <c r="AB9581" s="37" t="str">
        <f>IF($I9581&lt;&gt;"",VLOOKUP($I9581,'Valid Values - Search'!$R$4:$S$4719,2,FALSE),"")</f>
        <v/>
      </c>
      <c r="AC9581" s="38" t="str">
        <f t="shared" si="149"/>
        <v/>
      </c>
      <c r="AD9581" s="38"/>
    </row>
    <row r="9582" spans="1:30">
      <c r="A9582" s="46"/>
      <c r="B9582" s="47"/>
      <c r="C9582" s="49"/>
      <c r="D9582" s="41"/>
      <c r="E9582" s="41"/>
      <c r="F9582" s="41"/>
      <c r="G9582" s="50" t="str">
        <f>IF(A9582&lt;&gt;"",CONCATENATE(A9582,":",YEAR(B9582),IF(MONTH(B9582)&gt;9,MONTH(B9582),CONCATENATE(0,MONTH(B9582))),IF(DAY(B9582)&gt;9,DAY(B9582),CONCATENATE(0,DAY(B9582))),IF(HOUR(C9582)&gt;9,HOUR(C9582),CONCATENATE(0,HOUR(C9582))),IF(MINUTE(C9582)&gt;9,MINUTE(C9582),CONCATENATE(0,MINUTE(C9582))),":",VLOOKUP(F9582,'Valid Values - Results'!$D$4:$F$12,3,FALSE)),"")</f>
        <v/>
      </c>
      <c r="H9582" s="41"/>
      <c r="I9582" s="41"/>
      <c r="J9582" s="41"/>
      <c r="K9582" s="41"/>
      <c r="L9582" s="41"/>
      <c r="M9582" s="92"/>
      <c r="N9582" s="41"/>
      <c r="O9582" s="41"/>
      <c r="P9582" s="41"/>
      <c r="Q9582" s="41"/>
      <c r="R9582" s="41"/>
      <c r="S9582" s="41"/>
      <c r="T9582" s="41"/>
      <c r="U9582" s="47"/>
      <c r="V9582" s="49"/>
      <c r="W9582" s="41"/>
      <c r="X9582" s="41"/>
      <c r="Y9582" s="41"/>
      <c r="AA9582" s="37" t="str">
        <f>IF($I9582&lt;&gt;"",VLOOKUP($I9582,'Valid Values - Search'!$R$4:$T$4719,3,FALSE),"")</f>
        <v/>
      </c>
      <c r="AB9582" s="37" t="str">
        <f>IF($I9582&lt;&gt;"",VLOOKUP($I9582,'Valid Values - Search'!$R$4:$S$4719,2,FALSE),"")</f>
        <v/>
      </c>
      <c r="AC9582" s="38" t="str">
        <f t="shared" si="149"/>
        <v/>
      </c>
      <c r="AD9582" s="38"/>
    </row>
    <row r="9583" spans="1:30">
      <c r="A9583" s="46"/>
      <c r="B9583" s="47"/>
      <c r="C9583" s="49"/>
      <c r="D9583" s="41"/>
      <c r="E9583" s="41"/>
      <c r="F9583" s="41"/>
      <c r="G9583" s="50" t="str">
        <f>IF(A9583&lt;&gt;"",CONCATENATE(A9583,":",YEAR(B9583),IF(MONTH(B9583)&gt;9,MONTH(B9583),CONCATENATE(0,MONTH(B9583))),IF(DAY(B9583)&gt;9,DAY(B9583),CONCATENATE(0,DAY(B9583))),IF(HOUR(C9583)&gt;9,HOUR(C9583),CONCATENATE(0,HOUR(C9583))),IF(MINUTE(C9583)&gt;9,MINUTE(C9583),CONCATENATE(0,MINUTE(C9583))),":",VLOOKUP(F9583,'Valid Values - Results'!$D$4:$F$12,3,FALSE)),"")</f>
        <v/>
      </c>
      <c r="H9583" s="41"/>
      <c r="I9583" s="41"/>
      <c r="J9583" s="41"/>
      <c r="K9583" s="41"/>
      <c r="L9583" s="41"/>
      <c r="M9583" s="92"/>
      <c r="N9583" s="41"/>
      <c r="O9583" s="41"/>
      <c r="P9583" s="41"/>
      <c r="Q9583" s="41"/>
      <c r="R9583" s="41"/>
      <c r="S9583" s="41"/>
      <c r="T9583" s="41"/>
      <c r="U9583" s="47"/>
      <c r="V9583" s="49"/>
      <c r="W9583" s="41"/>
      <c r="X9583" s="41"/>
      <c r="Y9583" s="41"/>
      <c r="AA9583" s="37" t="str">
        <f>IF($I9583&lt;&gt;"",VLOOKUP($I9583,'Valid Values - Search'!$R$4:$T$4719,3,FALSE),"")</f>
        <v/>
      </c>
      <c r="AB9583" s="37" t="str">
        <f>IF($I9583&lt;&gt;"",VLOOKUP($I9583,'Valid Values - Search'!$R$4:$S$4719,2,FALSE),"")</f>
        <v/>
      </c>
      <c r="AC9583" s="38" t="str">
        <f t="shared" si="149"/>
        <v/>
      </c>
      <c r="AD9583" s="38"/>
    </row>
    <row r="9584" spans="1:30">
      <c r="A9584" s="46"/>
      <c r="B9584" s="47"/>
      <c r="C9584" s="49"/>
      <c r="D9584" s="41"/>
      <c r="E9584" s="41"/>
      <c r="F9584" s="41"/>
      <c r="G9584" s="50" t="str">
        <f>IF(A9584&lt;&gt;"",CONCATENATE(A9584,":",YEAR(B9584),IF(MONTH(B9584)&gt;9,MONTH(B9584),CONCATENATE(0,MONTH(B9584))),IF(DAY(B9584)&gt;9,DAY(B9584),CONCATENATE(0,DAY(B9584))),IF(HOUR(C9584)&gt;9,HOUR(C9584),CONCATENATE(0,HOUR(C9584))),IF(MINUTE(C9584)&gt;9,MINUTE(C9584),CONCATENATE(0,MINUTE(C9584))),":",VLOOKUP(F9584,'Valid Values - Results'!$D$4:$F$12,3,FALSE)),"")</f>
        <v/>
      </c>
      <c r="H9584" s="41"/>
      <c r="I9584" s="41"/>
      <c r="J9584" s="41"/>
      <c r="K9584" s="41"/>
      <c r="L9584" s="41"/>
      <c r="M9584" s="92"/>
      <c r="N9584" s="41"/>
      <c r="O9584" s="41"/>
      <c r="P9584" s="41"/>
      <c r="Q9584" s="41"/>
      <c r="R9584" s="41"/>
      <c r="S9584" s="41"/>
      <c r="T9584" s="41"/>
      <c r="U9584" s="47"/>
      <c r="V9584" s="49"/>
      <c r="W9584" s="41"/>
      <c r="X9584" s="41"/>
      <c r="Y9584" s="41"/>
      <c r="AA9584" s="37" t="str">
        <f>IF($I9584&lt;&gt;"",VLOOKUP($I9584,'Valid Values - Search'!$R$4:$T$4719,3,FALSE),"")</f>
        <v/>
      </c>
      <c r="AB9584" s="37" t="str">
        <f>IF($I9584&lt;&gt;"",VLOOKUP($I9584,'Valid Values - Search'!$R$4:$S$4719,2,FALSE),"")</f>
        <v/>
      </c>
      <c r="AC9584" s="38" t="str">
        <f t="shared" si="149"/>
        <v/>
      </c>
      <c r="AD9584" s="38"/>
    </row>
    <row r="9585" spans="1:30">
      <c r="A9585" s="46"/>
      <c r="B9585" s="47"/>
      <c r="C9585" s="49"/>
      <c r="D9585" s="41"/>
      <c r="E9585" s="41"/>
      <c r="F9585" s="41"/>
      <c r="G9585" s="50" t="str">
        <f>IF(A9585&lt;&gt;"",CONCATENATE(A9585,":",YEAR(B9585),IF(MONTH(B9585)&gt;9,MONTH(B9585),CONCATENATE(0,MONTH(B9585))),IF(DAY(B9585)&gt;9,DAY(B9585),CONCATENATE(0,DAY(B9585))),IF(HOUR(C9585)&gt;9,HOUR(C9585),CONCATENATE(0,HOUR(C9585))),IF(MINUTE(C9585)&gt;9,MINUTE(C9585),CONCATENATE(0,MINUTE(C9585))),":",VLOOKUP(F9585,'Valid Values - Results'!$D$4:$F$12,3,FALSE)),"")</f>
        <v/>
      </c>
      <c r="H9585" s="41"/>
      <c r="I9585" s="41"/>
      <c r="J9585" s="41"/>
      <c r="K9585" s="41"/>
      <c r="L9585" s="41"/>
      <c r="M9585" s="92"/>
      <c r="N9585" s="41"/>
      <c r="O9585" s="41"/>
      <c r="P9585" s="41"/>
      <c r="Q9585" s="41"/>
      <c r="R9585" s="41"/>
      <c r="S9585" s="41"/>
      <c r="T9585" s="41"/>
      <c r="U9585" s="47"/>
      <c r="V9585" s="49"/>
      <c r="W9585" s="41"/>
      <c r="X9585" s="41"/>
      <c r="Y9585" s="41"/>
      <c r="AA9585" s="37" t="str">
        <f>IF($I9585&lt;&gt;"",VLOOKUP($I9585,'Valid Values - Search'!$R$4:$T$4719,3,FALSE),"")</f>
        <v/>
      </c>
      <c r="AB9585" s="37" t="str">
        <f>IF($I9585&lt;&gt;"",VLOOKUP($I9585,'Valid Values - Search'!$R$4:$S$4719,2,FALSE),"")</f>
        <v/>
      </c>
      <c r="AC9585" s="38" t="str">
        <f t="shared" si="149"/>
        <v/>
      </c>
      <c r="AD9585" s="38"/>
    </row>
    <row r="9586" spans="1:30">
      <c r="A9586" s="46"/>
      <c r="B9586" s="47"/>
      <c r="C9586" s="49"/>
      <c r="D9586" s="41"/>
      <c r="E9586" s="41"/>
      <c r="F9586" s="41"/>
      <c r="G9586" s="50" t="str">
        <f>IF(A9586&lt;&gt;"",CONCATENATE(A9586,":",YEAR(B9586),IF(MONTH(B9586)&gt;9,MONTH(B9586),CONCATENATE(0,MONTH(B9586))),IF(DAY(B9586)&gt;9,DAY(B9586),CONCATENATE(0,DAY(B9586))),IF(HOUR(C9586)&gt;9,HOUR(C9586),CONCATENATE(0,HOUR(C9586))),IF(MINUTE(C9586)&gt;9,MINUTE(C9586),CONCATENATE(0,MINUTE(C9586))),":",VLOOKUP(F9586,'Valid Values - Results'!$D$4:$F$12,3,FALSE)),"")</f>
        <v/>
      </c>
      <c r="H9586" s="41"/>
      <c r="I9586" s="41"/>
      <c r="J9586" s="41"/>
      <c r="K9586" s="41"/>
      <c r="L9586" s="41"/>
      <c r="M9586" s="92"/>
      <c r="N9586" s="41"/>
      <c r="O9586" s="41"/>
      <c r="P9586" s="41"/>
      <c r="Q9586" s="41"/>
      <c r="R9586" s="41"/>
      <c r="S9586" s="41"/>
      <c r="T9586" s="41"/>
      <c r="U9586" s="47"/>
      <c r="V9586" s="49"/>
      <c r="W9586" s="41"/>
      <c r="X9586" s="41"/>
      <c r="Y9586" s="41"/>
      <c r="AA9586" s="37" t="str">
        <f>IF($I9586&lt;&gt;"",VLOOKUP($I9586,'Valid Values - Search'!$R$4:$T$4719,3,FALSE),"")</f>
        <v/>
      </c>
      <c r="AB9586" s="37" t="str">
        <f>IF($I9586&lt;&gt;"",VLOOKUP($I9586,'Valid Values - Search'!$R$4:$S$4719,2,FALSE),"")</f>
        <v/>
      </c>
      <c r="AC9586" s="38" t="str">
        <f t="shared" si="149"/>
        <v/>
      </c>
      <c r="AD9586" s="38"/>
    </row>
    <row r="9587" spans="1:30">
      <c r="A9587" s="46"/>
      <c r="B9587" s="47"/>
      <c r="C9587" s="49"/>
      <c r="D9587" s="41"/>
      <c r="E9587" s="41"/>
      <c r="F9587" s="41"/>
      <c r="G9587" s="50" t="str">
        <f>IF(A9587&lt;&gt;"",CONCATENATE(A9587,":",YEAR(B9587),IF(MONTH(B9587)&gt;9,MONTH(B9587),CONCATENATE(0,MONTH(B9587))),IF(DAY(B9587)&gt;9,DAY(B9587),CONCATENATE(0,DAY(B9587))),IF(HOUR(C9587)&gt;9,HOUR(C9587),CONCATENATE(0,HOUR(C9587))),IF(MINUTE(C9587)&gt;9,MINUTE(C9587),CONCATENATE(0,MINUTE(C9587))),":",VLOOKUP(F9587,'Valid Values - Results'!$D$4:$F$12,3,FALSE)),"")</f>
        <v/>
      </c>
      <c r="H9587" s="41"/>
      <c r="I9587" s="41"/>
      <c r="J9587" s="41"/>
      <c r="K9587" s="41"/>
      <c r="L9587" s="41"/>
      <c r="M9587" s="92"/>
      <c r="N9587" s="41"/>
      <c r="O9587" s="41"/>
      <c r="P9587" s="41"/>
      <c r="Q9587" s="41"/>
      <c r="R9587" s="41"/>
      <c r="S9587" s="41"/>
      <c r="T9587" s="41"/>
      <c r="U9587" s="47"/>
      <c r="V9587" s="49"/>
      <c r="W9587" s="41"/>
      <c r="X9587" s="41"/>
      <c r="Y9587" s="41"/>
      <c r="AA9587" s="37" t="str">
        <f>IF($I9587&lt;&gt;"",VLOOKUP($I9587,'Valid Values - Search'!$R$4:$T$4719,3,FALSE),"")</f>
        <v/>
      </c>
      <c r="AB9587" s="37" t="str">
        <f>IF($I9587&lt;&gt;"",VLOOKUP($I9587,'Valid Values - Search'!$R$4:$S$4719,2,FALSE),"")</f>
        <v/>
      </c>
      <c r="AC9587" s="38" t="str">
        <f t="shared" si="149"/>
        <v/>
      </c>
      <c r="AD9587" s="38"/>
    </row>
    <row r="9588" spans="1:30">
      <c r="A9588" s="46"/>
      <c r="B9588" s="47"/>
      <c r="C9588" s="49"/>
      <c r="D9588" s="41"/>
      <c r="E9588" s="41"/>
      <c r="F9588" s="41"/>
      <c r="G9588" s="50" t="str">
        <f>IF(A9588&lt;&gt;"",CONCATENATE(A9588,":",YEAR(B9588),IF(MONTH(B9588)&gt;9,MONTH(B9588),CONCATENATE(0,MONTH(B9588))),IF(DAY(B9588)&gt;9,DAY(B9588),CONCATENATE(0,DAY(B9588))),IF(HOUR(C9588)&gt;9,HOUR(C9588),CONCATENATE(0,HOUR(C9588))),IF(MINUTE(C9588)&gt;9,MINUTE(C9588),CONCATENATE(0,MINUTE(C9588))),":",VLOOKUP(F9588,'Valid Values - Results'!$D$4:$F$12,3,FALSE)),"")</f>
        <v/>
      </c>
      <c r="H9588" s="41"/>
      <c r="I9588" s="41"/>
      <c r="J9588" s="41"/>
      <c r="K9588" s="41"/>
      <c r="L9588" s="41"/>
      <c r="M9588" s="92"/>
      <c r="N9588" s="41"/>
      <c r="O9588" s="41"/>
      <c r="P9588" s="41"/>
      <c r="Q9588" s="41"/>
      <c r="R9588" s="41"/>
      <c r="S9588" s="41"/>
      <c r="T9588" s="41"/>
      <c r="U9588" s="47"/>
      <c r="V9588" s="49"/>
      <c r="W9588" s="41"/>
      <c r="X9588" s="41"/>
      <c r="Y9588" s="41"/>
      <c r="AA9588" s="37" t="str">
        <f>IF($I9588&lt;&gt;"",VLOOKUP($I9588,'Valid Values - Search'!$R$4:$T$4719,3,FALSE),"")</f>
        <v/>
      </c>
      <c r="AB9588" s="37" t="str">
        <f>IF($I9588&lt;&gt;"",VLOOKUP($I9588,'Valid Values - Search'!$R$4:$S$4719,2,FALSE),"")</f>
        <v/>
      </c>
      <c r="AC9588" s="38" t="str">
        <f t="shared" si="149"/>
        <v/>
      </c>
      <c r="AD9588" s="38"/>
    </row>
    <row r="9589" spans="1:30">
      <c r="A9589" s="46"/>
      <c r="B9589" s="47"/>
      <c r="C9589" s="49"/>
      <c r="D9589" s="41"/>
      <c r="E9589" s="41"/>
      <c r="F9589" s="41"/>
      <c r="G9589" s="50" t="str">
        <f>IF(A9589&lt;&gt;"",CONCATENATE(A9589,":",YEAR(B9589),IF(MONTH(B9589)&gt;9,MONTH(B9589),CONCATENATE(0,MONTH(B9589))),IF(DAY(B9589)&gt;9,DAY(B9589),CONCATENATE(0,DAY(B9589))),IF(HOUR(C9589)&gt;9,HOUR(C9589),CONCATENATE(0,HOUR(C9589))),IF(MINUTE(C9589)&gt;9,MINUTE(C9589),CONCATENATE(0,MINUTE(C9589))),":",VLOOKUP(F9589,'Valid Values - Results'!$D$4:$F$12,3,FALSE)),"")</f>
        <v/>
      </c>
      <c r="H9589" s="41"/>
      <c r="I9589" s="41"/>
      <c r="J9589" s="41"/>
      <c r="K9589" s="41"/>
      <c r="L9589" s="41"/>
      <c r="M9589" s="92"/>
      <c r="N9589" s="41"/>
      <c r="O9589" s="41"/>
      <c r="P9589" s="41"/>
      <c r="Q9589" s="41"/>
      <c r="R9589" s="41"/>
      <c r="S9589" s="41"/>
      <c r="T9589" s="41"/>
      <c r="U9589" s="47"/>
      <c r="V9589" s="49"/>
      <c r="W9589" s="41"/>
      <c r="X9589" s="41"/>
      <c r="Y9589" s="41"/>
      <c r="AA9589" s="37" t="str">
        <f>IF($I9589&lt;&gt;"",VLOOKUP($I9589,'Valid Values - Search'!$R$4:$T$4719,3,FALSE),"")</f>
        <v/>
      </c>
      <c r="AB9589" s="37" t="str">
        <f>IF($I9589&lt;&gt;"",VLOOKUP($I9589,'Valid Values - Search'!$R$4:$S$4719,2,FALSE),"")</f>
        <v/>
      </c>
      <c r="AC9589" s="38" t="str">
        <f t="shared" si="149"/>
        <v/>
      </c>
      <c r="AD9589" s="38"/>
    </row>
    <row r="9590" spans="1:30">
      <c r="A9590" s="46"/>
      <c r="B9590" s="47"/>
      <c r="C9590" s="49"/>
      <c r="D9590" s="41"/>
      <c r="E9590" s="41"/>
      <c r="F9590" s="41"/>
      <c r="G9590" s="50" t="str">
        <f>IF(A9590&lt;&gt;"",CONCATENATE(A9590,":",YEAR(B9590),IF(MONTH(B9590)&gt;9,MONTH(B9590),CONCATENATE(0,MONTH(B9590))),IF(DAY(B9590)&gt;9,DAY(B9590),CONCATENATE(0,DAY(B9590))),IF(HOUR(C9590)&gt;9,HOUR(C9590),CONCATENATE(0,HOUR(C9590))),IF(MINUTE(C9590)&gt;9,MINUTE(C9590),CONCATENATE(0,MINUTE(C9590))),":",VLOOKUP(F9590,'Valid Values - Results'!$D$4:$F$12,3,FALSE)),"")</f>
        <v/>
      </c>
      <c r="H9590" s="41"/>
      <c r="I9590" s="41"/>
      <c r="J9590" s="41"/>
      <c r="K9590" s="41"/>
      <c r="L9590" s="41"/>
      <c r="M9590" s="92"/>
      <c r="N9590" s="41"/>
      <c r="O9590" s="41"/>
      <c r="P9590" s="41"/>
      <c r="Q9590" s="41"/>
      <c r="R9590" s="41"/>
      <c r="S9590" s="41"/>
      <c r="T9590" s="41"/>
      <c r="U9590" s="47"/>
      <c r="V9590" s="49"/>
      <c r="W9590" s="41"/>
      <c r="X9590" s="41"/>
      <c r="Y9590" s="41"/>
      <c r="AA9590" s="37" t="str">
        <f>IF($I9590&lt;&gt;"",VLOOKUP($I9590,'Valid Values - Search'!$R$4:$T$4719,3,FALSE),"")</f>
        <v/>
      </c>
      <c r="AB9590" s="37" t="str">
        <f>IF($I9590&lt;&gt;"",VLOOKUP($I9590,'Valid Values - Search'!$R$4:$S$4719,2,FALSE),"")</f>
        <v/>
      </c>
      <c r="AC9590" s="38" t="str">
        <f t="shared" si="149"/>
        <v/>
      </c>
      <c r="AD9590" s="38"/>
    </row>
    <row r="9591" spans="1:30">
      <c r="A9591" s="46"/>
      <c r="B9591" s="47"/>
      <c r="C9591" s="49"/>
      <c r="D9591" s="41"/>
      <c r="E9591" s="41"/>
      <c r="F9591" s="41"/>
      <c r="G9591" s="50" t="str">
        <f>IF(A9591&lt;&gt;"",CONCATENATE(A9591,":",YEAR(B9591),IF(MONTH(B9591)&gt;9,MONTH(B9591),CONCATENATE(0,MONTH(B9591))),IF(DAY(B9591)&gt;9,DAY(B9591),CONCATENATE(0,DAY(B9591))),IF(HOUR(C9591)&gt;9,HOUR(C9591),CONCATENATE(0,HOUR(C9591))),IF(MINUTE(C9591)&gt;9,MINUTE(C9591),CONCATENATE(0,MINUTE(C9591))),":",VLOOKUP(F9591,'Valid Values - Results'!$D$4:$F$12,3,FALSE)),"")</f>
        <v/>
      </c>
      <c r="H9591" s="41"/>
      <c r="I9591" s="41"/>
      <c r="J9591" s="41"/>
      <c r="K9591" s="41"/>
      <c r="L9591" s="41"/>
      <c r="M9591" s="92"/>
      <c r="N9591" s="41"/>
      <c r="O9591" s="41"/>
      <c r="P9591" s="41"/>
      <c r="Q9591" s="41"/>
      <c r="R9591" s="41"/>
      <c r="S9591" s="41"/>
      <c r="T9591" s="41"/>
      <c r="U9591" s="47"/>
      <c r="V9591" s="49"/>
      <c r="W9591" s="41"/>
      <c r="X9591" s="41"/>
      <c r="Y9591" s="41"/>
      <c r="AA9591" s="37" t="str">
        <f>IF($I9591&lt;&gt;"",VLOOKUP($I9591,'Valid Values - Search'!$R$4:$T$4719,3,FALSE),"")</f>
        <v/>
      </c>
      <c r="AB9591" s="37" t="str">
        <f>IF($I9591&lt;&gt;"",VLOOKUP($I9591,'Valid Values - Search'!$R$4:$S$4719,2,FALSE),"")</f>
        <v/>
      </c>
      <c r="AC9591" s="38" t="str">
        <f t="shared" si="149"/>
        <v/>
      </c>
      <c r="AD9591" s="38"/>
    </row>
    <row r="9592" spans="1:30">
      <c r="A9592" s="46"/>
      <c r="B9592" s="47"/>
      <c r="C9592" s="49"/>
      <c r="D9592" s="41"/>
      <c r="E9592" s="41"/>
      <c r="F9592" s="41"/>
      <c r="G9592" s="50" t="str">
        <f>IF(A9592&lt;&gt;"",CONCATENATE(A9592,":",YEAR(B9592),IF(MONTH(B9592)&gt;9,MONTH(B9592),CONCATENATE(0,MONTH(B9592))),IF(DAY(B9592)&gt;9,DAY(B9592),CONCATENATE(0,DAY(B9592))),IF(HOUR(C9592)&gt;9,HOUR(C9592),CONCATENATE(0,HOUR(C9592))),IF(MINUTE(C9592)&gt;9,MINUTE(C9592),CONCATENATE(0,MINUTE(C9592))),":",VLOOKUP(F9592,'Valid Values - Results'!$D$4:$F$12,3,FALSE)),"")</f>
        <v/>
      </c>
      <c r="H9592" s="41"/>
      <c r="I9592" s="41"/>
      <c r="J9592" s="41"/>
      <c r="K9592" s="41"/>
      <c r="L9592" s="41"/>
      <c r="M9592" s="92"/>
      <c r="N9592" s="41"/>
      <c r="O9592" s="41"/>
      <c r="P9592" s="41"/>
      <c r="Q9592" s="41"/>
      <c r="R9592" s="41"/>
      <c r="S9592" s="41"/>
      <c r="T9592" s="41"/>
      <c r="U9592" s="47"/>
      <c r="V9592" s="49"/>
      <c r="W9592" s="41"/>
      <c r="X9592" s="41"/>
      <c r="Y9592" s="41"/>
      <c r="AA9592" s="37" t="str">
        <f>IF($I9592&lt;&gt;"",VLOOKUP($I9592,'Valid Values - Search'!$R$4:$T$4719,3,FALSE),"")</f>
        <v/>
      </c>
      <c r="AB9592" s="37" t="str">
        <f>IF($I9592&lt;&gt;"",VLOOKUP($I9592,'Valid Values - Search'!$R$4:$S$4719,2,FALSE),"")</f>
        <v/>
      </c>
      <c r="AC9592" s="38" t="str">
        <f t="shared" si="149"/>
        <v/>
      </c>
      <c r="AD9592" s="38"/>
    </row>
    <row r="9593" spans="1:30">
      <c r="A9593" s="46"/>
      <c r="B9593" s="47"/>
      <c r="C9593" s="49"/>
      <c r="D9593" s="41"/>
      <c r="E9593" s="41"/>
      <c r="F9593" s="41"/>
      <c r="G9593" s="50" t="str">
        <f>IF(A9593&lt;&gt;"",CONCATENATE(A9593,":",YEAR(B9593),IF(MONTH(B9593)&gt;9,MONTH(B9593),CONCATENATE(0,MONTH(B9593))),IF(DAY(B9593)&gt;9,DAY(B9593),CONCATENATE(0,DAY(B9593))),IF(HOUR(C9593)&gt;9,HOUR(C9593),CONCATENATE(0,HOUR(C9593))),IF(MINUTE(C9593)&gt;9,MINUTE(C9593),CONCATENATE(0,MINUTE(C9593))),":",VLOOKUP(F9593,'Valid Values - Results'!$D$4:$F$12,3,FALSE)),"")</f>
        <v/>
      </c>
      <c r="H9593" s="41"/>
      <c r="I9593" s="41"/>
      <c r="J9593" s="41"/>
      <c r="K9593" s="41"/>
      <c r="L9593" s="41"/>
      <c r="M9593" s="92"/>
      <c r="N9593" s="41"/>
      <c r="O9593" s="41"/>
      <c r="P9593" s="41"/>
      <c r="Q9593" s="41"/>
      <c r="R9593" s="41"/>
      <c r="S9593" s="41"/>
      <c r="T9593" s="41"/>
      <c r="U9593" s="47"/>
      <c r="V9593" s="49"/>
      <c r="W9593" s="41"/>
      <c r="X9593" s="41"/>
      <c r="Y9593" s="41"/>
      <c r="AA9593" s="37" t="str">
        <f>IF($I9593&lt;&gt;"",VLOOKUP($I9593,'Valid Values - Search'!$R$4:$T$4719,3,FALSE),"")</f>
        <v/>
      </c>
      <c r="AB9593" s="37" t="str">
        <f>IF($I9593&lt;&gt;"",VLOOKUP($I9593,'Valid Values - Search'!$R$4:$S$4719,2,FALSE),"")</f>
        <v/>
      </c>
      <c r="AC9593" s="38" t="str">
        <f t="shared" si="149"/>
        <v/>
      </c>
      <c r="AD9593" s="38"/>
    </row>
    <row r="9594" spans="1:30">
      <c r="A9594" s="46"/>
      <c r="B9594" s="47"/>
      <c r="C9594" s="49"/>
      <c r="D9594" s="41"/>
      <c r="E9594" s="41"/>
      <c r="F9594" s="41"/>
      <c r="G9594" s="50" t="str">
        <f>IF(A9594&lt;&gt;"",CONCATENATE(A9594,":",YEAR(B9594),IF(MONTH(B9594)&gt;9,MONTH(B9594),CONCATENATE(0,MONTH(B9594))),IF(DAY(B9594)&gt;9,DAY(B9594),CONCATENATE(0,DAY(B9594))),IF(HOUR(C9594)&gt;9,HOUR(C9594),CONCATENATE(0,HOUR(C9594))),IF(MINUTE(C9594)&gt;9,MINUTE(C9594),CONCATENATE(0,MINUTE(C9594))),":",VLOOKUP(F9594,'Valid Values - Results'!$D$4:$F$12,3,FALSE)),"")</f>
        <v/>
      </c>
      <c r="H9594" s="41"/>
      <c r="I9594" s="41"/>
      <c r="J9594" s="41"/>
      <c r="K9594" s="41"/>
      <c r="L9594" s="41"/>
      <c r="M9594" s="92"/>
      <c r="N9594" s="41"/>
      <c r="O9594" s="41"/>
      <c r="P9594" s="41"/>
      <c r="Q9594" s="41"/>
      <c r="R9594" s="41"/>
      <c r="S9594" s="41"/>
      <c r="T9594" s="41"/>
      <c r="U9594" s="47"/>
      <c r="V9594" s="49"/>
      <c r="W9594" s="41"/>
      <c r="X9594" s="41"/>
      <c r="Y9594" s="41"/>
      <c r="AA9594" s="37" t="str">
        <f>IF($I9594&lt;&gt;"",VLOOKUP($I9594,'Valid Values - Search'!$R$4:$T$4719,3,FALSE),"")</f>
        <v/>
      </c>
      <c r="AB9594" s="37" t="str">
        <f>IF($I9594&lt;&gt;"",VLOOKUP($I9594,'Valid Values - Search'!$R$4:$S$4719,2,FALSE),"")</f>
        <v/>
      </c>
      <c r="AC9594" s="38" t="str">
        <f t="shared" si="149"/>
        <v/>
      </c>
      <c r="AD9594" s="38"/>
    </row>
    <row r="9595" spans="1:30">
      <c r="A9595" s="46"/>
      <c r="B9595" s="47"/>
      <c r="C9595" s="49"/>
      <c r="D9595" s="41"/>
      <c r="E9595" s="41"/>
      <c r="F9595" s="41"/>
      <c r="G9595" s="50" t="str">
        <f>IF(A9595&lt;&gt;"",CONCATENATE(A9595,":",YEAR(B9595),IF(MONTH(B9595)&gt;9,MONTH(B9595),CONCATENATE(0,MONTH(B9595))),IF(DAY(B9595)&gt;9,DAY(B9595),CONCATENATE(0,DAY(B9595))),IF(HOUR(C9595)&gt;9,HOUR(C9595),CONCATENATE(0,HOUR(C9595))),IF(MINUTE(C9595)&gt;9,MINUTE(C9595),CONCATENATE(0,MINUTE(C9595))),":",VLOOKUP(F9595,'Valid Values - Results'!$D$4:$F$12,3,FALSE)),"")</f>
        <v/>
      </c>
      <c r="H9595" s="41"/>
      <c r="I9595" s="41"/>
      <c r="J9595" s="41"/>
      <c r="K9595" s="41"/>
      <c r="L9595" s="41"/>
      <c r="M9595" s="92"/>
      <c r="N9595" s="41"/>
      <c r="O9595" s="41"/>
      <c r="P9595" s="41"/>
      <c r="Q9595" s="41"/>
      <c r="R9595" s="41"/>
      <c r="S9595" s="41"/>
      <c r="T9595" s="41"/>
      <c r="U9595" s="47"/>
      <c r="V9595" s="49"/>
      <c r="W9595" s="41"/>
      <c r="X9595" s="41"/>
      <c r="Y9595" s="41"/>
      <c r="AA9595" s="37" t="str">
        <f>IF($I9595&lt;&gt;"",VLOOKUP($I9595,'Valid Values - Search'!$R$4:$T$4719,3,FALSE),"")</f>
        <v/>
      </c>
      <c r="AB9595" s="37" t="str">
        <f>IF($I9595&lt;&gt;"",VLOOKUP($I9595,'Valid Values - Search'!$R$4:$S$4719,2,FALSE),"")</f>
        <v/>
      </c>
      <c r="AC9595" s="38" t="str">
        <f t="shared" si="149"/>
        <v/>
      </c>
      <c r="AD9595" s="38"/>
    </row>
    <row r="9596" spans="1:30">
      <c r="A9596" s="46"/>
      <c r="B9596" s="47"/>
      <c r="C9596" s="49"/>
      <c r="D9596" s="41"/>
      <c r="E9596" s="41"/>
      <c r="F9596" s="41"/>
      <c r="G9596" s="50" t="str">
        <f>IF(A9596&lt;&gt;"",CONCATENATE(A9596,":",YEAR(B9596),IF(MONTH(B9596)&gt;9,MONTH(B9596),CONCATENATE(0,MONTH(B9596))),IF(DAY(B9596)&gt;9,DAY(B9596),CONCATENATE(0,DAY(B9596))),IF(HOUR(C9596)&gt;9,HOUR(C9596),CONCATENATE(0,HOUR(C9596))),IF(MINUTE(C9596)&gt;9,MINUTE(C9596),CONCATENATE(0,MINUTE(C9596))),":",VLOOKUP(F9596,'Valid Values - Results'!$D$4:$F$12,3,FALSE)),"")</f>
        <v/>
      </c>
      <c r="H9596" s="41"/>
      <c r="I9596" s="41"/>
      <c r="J9596" s="41"/>
      <c r="K9596" s="41"/>
      <c r="L9596" s="41"/>
      <c r="M9596" s="92"/>
      <c r="N9596" s="41"/>
      <c r="O9596" s="41"/>
      <c r="P9596" s="41"/>
      <c r="Q9596" s="41"/>
      <c r="R9596" s="41"/>
      <c r="S9596" s="41"/>
      <c r="T9596" s="41"/>
      <c r="U9596" s="47"/>
      <c r="V9596" s="49"/>
      <c r="W9596" s="41"/>
      <c r="X9596" s="41"/>
      <c r="Y9596" s="41"/>
      <c r="AA9596" s="37" t="str">
        <f>IF($I9596&lt;&gt;"",VLOOKUP($I9596,'Valid Values - Search'!$R$4:$T$4719,3,FALSE),"")</f>
        <v/>
      </c>
      <c r="AB9596" s="37" t="str">
        <f>IF($I9596&lt;&gt;"",VLOOKUP($I9596,'Valid Values - Search'!$R$4:$S$4719,2,FALSE),"")</f>
        <v/>
      </c>
      <c r="AC9596" s="38" t="str">
        <f t="shared" si="149"/>
        <v/>
      </c>
      <c r="AD9596" s="38"/>
    </row>
    <row r="9597" spans="1:30">
      <c r="A9597" s="46"/>
      <c r="B9597" s="47"/>
      <c r="C9597" s="49"/>
      <c r="D9597" s="41"/>
      <c r="E9597" s="41"/>
      <c r="F9597" s="41"/>
      <c r="G9597" s="50" t="str">
        <f>IF(A9597&lt;&gt;"",CONCATENATE(A9597,":",YEAR(B9597),IF(MONTH(B9597)&gt;9,MONTH(B9597),CONCATENATE(0,MONTH(B9597))),IF(DAY(B9597)&gt;9,DAY(B9597),CONCATENATE(0,DAY(B9597))),IF(HOUR(C9597)&gt;9,HOUR(C9597),CONCATENATE(0,HOUR(C9597))),IF(MINUTE(C9597)&gt;9,MINUTE(C9597),CONCATENATE(0,MINUTE(C9597))),":",VLOOKUP(F9597,'Valid Values - Results'!$D$4:$F$12,3,FALSE)),"")</f>
        <v/>
      </c>
      <c r="H9597" s="41"/>
      <c r="I9597" s="41"/>
      <c r="J9597" s="41"/>
      <c r="K9597" s="41"/>
      <c r="L9597" s="41"/>
      <c r="M9597" s="92"/>
      <c r="N9597" s="41"/>
      <c r="O9597" s="41"/>
      <c r="P9597" s="41"/>
      <c r="Q9597" s="41"/>
      <c r="R9597" s="41"/>
      <c r="S9597" s="41"/>
      <c r="T9597" s="41"/>
      <c r="U9597" s="47"/>
      <c r="V9597" s="49"/>
      <c r="W9597" s="41"/>
      <c r="X9597" s="41"/>
      <c r="Y9597" s="41"/>
      <c r="AA9597" s="37" t="str">
        <f>IF($I9597&lt;&gt;"",VLOOKUP($I9597,'Valid Values - Search'!$R$4:$T$4719,3,FALSE),"")</f>
        <v/>
      </c>
      <c r="AB9597" s="37" t="str">
        <f>IF($I9597&lt;&gt;"",VLOOKUP($I9597,'Valid Values - Search'!$R$4:$S$4719,2,FALSE),"")</f>
        <v/>
      </c>
      <c r="AC9597" s="38" t="str">
        <f t="shared" si="149"/>
        <v/>
      </c>
      <c r="AD9597" s="38"/>
    </row>
    <row r="9598" spans="1:30">
      <c r="A9598" s="46"/>
      <c r="B9598" s="47"/>
      <c r="C9598" s="49"/>
      <c r="D9598" s="41"/>
      <c r="E9598" s="41"/>
      <c r="F9598" s="41"/>
      <c r="G9598" s="50" t="str">
        <f>IF(A9598&lt;&gt;"",CONCATENATE(A9598,":",YEAR(B9598),IF(MONTH(B9598)&gt;9,MONTH(B9598),CONCATENATE(0,MONTH(B9598))),IF(DAY(B9598)&gt;9,DAY(B9598),CONCATENATE(0,DAY(B9598))),IF(HOUR(C9598)&gt;9,HOUR(C9598),CONCATENATE(0,HOUR(C9598))),IF(MINUTE(C9598)&gt;9,MINUTE(C9598),CONCATENATE(0,MINUTE(C9598))),":",VLOOKUP(F9598,'Valid Values - Results'!$D$4:$F$12,3,FALSE)),"")</f>
        <v/>
      </c>
      <c r="H9598" s="41"/>
      <c r="I9598" s="41"/>
      <c r="J9598" s="41"/>
      <c r="K9598" s="41"/>
      <c r="L9598" s="41"/>
      <c r="M9598" s="92"/>
      <c r="N9598" s="41"/>
      <c r="O9598" s="41"/>
      <c r="P9598" s="41"/>
      <c r="Q9598" s="41"/>
      <c r="R9598" s="41"/>
      <c r="S9598" s="41"/>
      <c r="T9598" s="41"/>
      <c r="U9598" s="47"/>
      <c r="V9598" s="49"/>
      <c r="W9598" s="41"/>
      <c r="X9598" s="41"/>
      <c r="Y9598" s="41"/>
      <c r="AA9598" s="37" t="str">
        <f>IF($I9598&lt;&gt;"",VLOOKUP($I9598,'Valid Values - Search'!$R$4:$T$4719,3,FALSE),"")</f>
        <v/>
      </c>
      <c r="AB9598" s="37" t="str">
        <f>IF($I9598&lt;&gt;"",VLOOKUP($I9598,'Valid Values - Search'!$R$4:$S$4719,2,FALSE),"")</f>
        <v/>
      </c>
      <c r="AC9598" s="38" t="str">
        <f t="shared" si="149"/>
        <v/>
      </c>
      <c r="AD9598" s="38"/>
    </row>
    <row r="9599" spans="1:30">
      <c r="A9599" s="46"/>
      <c r="B9599" s="47"/>
      <c r="C9599" s="49"/>
      <c r="D9599" s="41"/>
      <c r="E9599" s="41"/>
      <c r="F9599" s="41"/>
      <c r="G9599" s="50" t="str">
        <f>IF(A9599&lt;&gt;"",CONCATENATE(A9599,":",YEAR(B9599),IF(MONTH(B9599)&gt;9,MONTH(B9599),CONCATENATE(0,MONTH(B9599))),IF(DAY(B9599)&gt;9,DAY(B9599),CONCATENATE(0,DAY(B9599))),IF(HOUR(C9599)&gt;9,HOUR(C9599),CONCATENATE(0,HOUR(C9599))),IF(MINUTE(C9599)&gt;9,MINUTE(C9599),CONCATENATE(0,MINUTE(C9599))),":",VLOOKUP(F9599,'Valid Values - Results'!$D$4:$F$12,3,FALSE)),"")</f>
        <v/>
      </c>
      <c r="H9599" s="41"/>
      <c r="I9599" s="41"/>
      <c r="J9599" s="41"/>
      <c r="K9599" s="41"/>
      <c r="L9599" s="41"/>
      <c r="M9599" s="92"/>
      <c r="N9599" s="41"/>
      <c r="O9599" s="41"/>
      <c r="P9599" s="41"/>
      <c r="Q9599" s="41"/>
      <c r="R9599" s="41"/>
      <c r="S9599" s="41"/>
      <c r="T9599" s="41"/>
      <c r="U9599" s="47"/>
      <c r="V9599" s="49"/>
      <c r="W9599" s="41"/>
      <c r="X9599" s="41"/>
      <c r="Y9599" s="41"/>
      <c r="AA9599" s="37" t="str">
        <f>IF($I9599&lt;&gt;"",VLOOKUP($I9599,'Valid Values - Search'!$R$4:$T$4719,3,FALSE),"")</f>
        <v/>
      </c>
      <c r="AB9599" s="37" t="str">
        <f>IF($I9599&lt;&gt;"",VLOOKUP($I9599,'Valid Values - Search'!$R$4:$S$4719,2,FALSE),"")</f>
        <v/>
      </c>
      <c r="AC9599" s="38" t="str">
        <f t="shared" si="149"/>
        <v/>
      </c>
      <c r="AD9599" s="38"/>
    </row>
    <row r="9600" spans="1:30">
      <c r="A9600" s="46"/>
      <c r="B9600" s="47"/>
      <c r="C9600" s="49"/>
      <c r="D9600" s="41"/>
      <c r="E9600" s="41"/>
      <c r="F9600" s="41"/>
      <c r="G9600" s="50" t="str">
        <f>IF(A9600&lt;&gt;"",CONCATENATE(A9600,":",YEAR(B9600),IF(MONTH(B9600)&gt;9,MONTH(B9600),CONCATENATE(0,MONTH(B9600))),IF(DAY(B9600)&gt;9,DAY(B9600),CONCATENATE(0,DAY(B9600))),IF(HOUR(C9600)&gt;9,HOUR(C9600),CONCATENATE(0,HOUR(C9600))),IF(MINUTE(C9600)&gt;9,MINUTE(C9600),CONCATENATE(0,MINUTE(C9600))),":",VLOOKUP(F9600,'Valid Values - Results'!$D$4:$F$12,3,FALSE)),"")</f>
        <v/>
      </c>
      <c r="H9600" s="41"/>
      <c r="I9600" s="41"/>
      <c r="J9600" s="41"/>
      <c r="K9600" s="41"/>
      <c r="L9600" s="41"/>
      <c r="M9600" s="92"/>
      <c r="N9600" s="41"/>
      <c r="O9600" s="41"/>
      <c r="P9600" s="41"/>
      <c r="Q9600" s="41"/>
      <c r="R9600" s="41"/>
      <c r="S9600" s="41"/>
      <c r="T9600" s="41"/>
      <c r="U9600" s="47"/>
      <c r="V9600" s="49"/>
      <c r="W9600" s="41"/>
      <c r="X9600" s="41"/>
      <c r="Y9600" s="41"/>
      <c r="AA9600" s="37" t="str">
        <f>IF($I9600&lt;&gt;"",VLOOKUP($I9600,'Valid Values - Search'!$R$4:$T$4719,3,FALSE),"")</f>
        <v/>
      </c>
      <c r="AB9600" s="37" t="str">
        <f>IF($I9600&lt;&gt;"",VLOOKUP($I9600,'Valid Values - Search'!$R$4:$S$4719,2,FALSE),"")</f>
        <v/>
      </c>
      <c r="AC9600" s="38" t="str">
        <f t="shared" si="149"/>
        <v/>
      </c>
      <c r="AD9600" s="38"/>
    </row>
    <row r="9601" spans="1:30">
      <c r="A9601" s="46"/>
      <c r="B9601" s="47"/>
      <c r="C9601" s="49"/>
      <c r="D9601" s="41"/>
      <c r="E9601" s="41"/>
      <c r="F9601" s="41"/>
      <c r="G9601" s="50" t="str">
        <f>IF(A9601&lt;&gt;"",CONCATENATE(A9601,":",YEAR(B9601),IF(MONTH(B9601)&gt;9,MONTH(B9601),CONCATENATE(0,MONTH(B9601))),IF(DAY(B9601)&gt;9,DAY(B9601),CONCATENATE(0,DAY(B9601))),IF(HOUR(C9601)&gt;9,HOUR(C9601),CONCATENATE(0,HOUR(C9601))),IF(MINUTE(C9601)&gt;9,MINUTE(C9601),CONCATENATE(0,MINUTE(C9601))),":",VLOOKUP(F9601,'Valid Values - Results'!$D$4:$F$12,3,FALSE)),"")</f>
        <v/>
      </c>
      <c r="H9601" s="41"/>
      <c r="I9601" s="41"/>
      <c r="J9601" s="41"/>
      <c r="K9601" s="41"/>
      <c r="L9601" s="41"/>
      <c r="M9601" s="92"/>
      <c r="N9601" s="41"/>
      <c r="O9601" s="41"/>
      <c r="P9601" s="41"/>
      <c r="Q9601" s="41"/>
      <c r="R9601" s="41"/>
      <c r="S9601" s="41"/>
      <c r="T9601" s="41"/>
      <c r="U9601" s="47"/>
      <c r="V9601" s="49"/>
      <c r="W9601" s="41"/>
      <c r="X9601" s="41"/>
      <c r="Y9601" s="41"/>
      <c r="AA9601" s="37" t="str">
        <f>IF($I9601&lt;&gt;"",VLOOKUP($I9601,'Valid Values - Search'!$R$4:$T$4719,3,FALSE),"")</f>
        <v/>
      </c>
      <c r="AB9601" s="37" t="str">
        <f>IF($I9601&lt;&gt;"",VLOOKUP($I9601,'Valid Values - Search'!$R$4:$S$4719,2,FALSE),"")</f>
        <v/>
      </c>
      <c r="AC9601" s="38" t="str">
        <f t="shared" si="149"/>
        <v/>
      </c>
      <c r="AD9601" s="38"/>
    </row>
    <row r="9602" spans="1:30">
      <c r="A9602" s="46"/>
      <c r="B9602" s="47"/>
      <c r="C9602" s="49"/>
      <c r="D9602" s="41"/>
      <c r="E9602" s="41"/>
      <c r="F9602" s="41"/>
      <c r="G9602" s="50" t="str">
        <f>IF(A9602&lt;&gt;"",CONCATENATE(A9602,":",YEAR(B9602),IF(MONTH(B9602)&gt;9,MONTH(B9602),CONCATENATE(0,MONTH(B9602))),IF(DAY(B9602)&gt;9,DAY(B9602),CONCATENATE(0,DAY(B9602))),IF(HOUR(C9602)&gt;9,HOUR(C9602),CONCATENATE(0,HOUR(C9602))),IF(MINUTE(C9602)&gt;9,MINUTE(C9602),CONCATENATE(0,MINUTE(C9602))),":",VLOOKUP(F9602,'Valid Values - Results'!$D$4:$F$12,3,FALSE)),"")</f>
        <v/>
      </c>
      <c r="H9602" s="41"/>
      <c r="I9602" s="41"/>
      <c r="J9602" s="41"/>
      <c r="K9602" s="41"/>
      <c r="L9602" s="41"/>
      <c r="M9602" s="92"/>
      <c r="N9602" s="41"/>
      <c r="O9602" s="41"/>
      <c r="P9602" s="41"/>
      <c r="Q9602" s="41"/>
      <c r="R9602" s="41"/>
      <c r="S9602" s="41"/>
      <c r="T9602" s="41"/>
      <c r="U9602" s="47"/>
      <c r="V9602" s="49"/>
      <c r="W9602" s="41"/>
      <c r="X9602" s="41"/>
      <c r="Y9602" s="41"/>
      <c r="AA9602" s="37" t="str">
        <f>IF($I9602&lt;&gt;"",VLOOKUP($I9602,'Valid Values - Search'!$R$4:$T$4719,3,FALSE),"")</f>
        <v/>
      </c>
      <c r="AB9602" s="37" t="str">
        <f>IF($I9602&lt;&gt;"",VLOOKUP($I9602,'Valid Values - Search'!$R$4:$S$4719,2,FALSE),"")</f>
        <v/>
      </c>
      <c r="AC9602" s="38" t="str">
        <f t="shared" ref="AC9602:AC9665" si="150">IF($V9602&lt;&gt;"",$D9602,"")</f>
        <v/>
      </c>
      <c r="AD9602" s="38"/>
    </row>
    <row r="9603" spans="1:30">
      <c r="A9603" s="46"/>
      <c r="B9603" s="47"/>
      <c r="C9603" s="49"/>
      <c r="D9603" s="41"/>
      <c r="E9603" s="41"/>
      <c r="F9603" s="41"/>
      <c r="G9603" s="50" t="str">
        <f>IF(A9603&lt;&gt;"",CONCATENATE(A9603,":",YEAR(B9603),IF(MONTH(B9603)&gt;9,MONTH(B9603),CONCATENATE(0,MONTH(B9603))),IF(DAY(B9603)&gt;9,DAY(B9603),CONCATENATE(0,DAY(B9603))),IF(HOUR(C9603)&gt;9,HOUR(C9603),CONCATENATE(0,HOUR(C9603))),IF(MINUTE(C9603)&gt;9,MINUTE(C9603),CONCATENATE(0,MINUTE(C9603))),":",VLOOKUP(F9603,'Valid Values - Results'!$D$4:$F$12,3,FALSE)),"")</f>
        <v/>
      </c>
      <c r="H9603" s="41"/>
      <c r="I9603" s="41"/>
      <c r="J9603" s="41"/>
      <c r="K9603" s="41"/>
      <c r="L9603" s="41"/>
      <c r="M9603" s="92"/>
      <c r="N9603" s="41"/>
      <c r="O9603" s="41"/>
      <c r="P9603" s="41"/>
      <c r="Q9603" s="41"/>
      <c r="R9603" s="41"/>
      <c r="S9603" s="41"/>
      <c r="T9603" s="41"/>
      <c r="U9603" s="47"/>
      <c r="V9603" s="49"/>
      <c r="W9603" s="41"/>
      <c r="X9603" s="41"/>
      <c r="Y9603" s="41"/>
      <c r="AA9603" s="37" t="str">
        <f>IF($I9603&lt;&gt;"",VLOOKUP($I9603,'Valid Values - Search'!$R$4:$T$4719,3,FALSE),"")</f>
        <v/>
      </c>
      <c r="AB9603" s="37" t="str">
        <f>IF($I9603&lt;&gt;"",VLOOKUP($I9603,'Valid Values - Search'!$R$4:$S$4719,2,FALSE),"")</f>
        <v/>
      </c>
      <c r="AC9603" s="38" t="str">
        <f t="shared" si="150"/>
        <v/>
      </c>
      <c r="AD9603" s="38"/>
    </row>
    <row r="9604" spans="1:30">
      <c r="A9604" s="46"/>
      <c r="B9604" s="47"/>
      <c r="C9604" s="49"/>
      <c r="D9604" s="41"/>
      <c r="E9604" s="41"/>
      <c r="F9604" s="41"/>
      <c r="G9604" s="50" t="str">
        <f>IF(A9604&lt;&gt;"",CONCATENATE(A9604,":",YEAR(B9604),IF(MONTH(B9604)&gt;9,MONTH(B9604),CONCATENATE(0,MONTH(B9604))),IF(DAY(B9604)&gt;9,DAY(B9604),CONCATENATE(0,DAY(B9604))),IF(HOUR(C9604)&gt;9,HOUR(C9604),CONCATENATE(0,HOUR(C9604))),IF(MINUTE(C9604)&gt;9,MINUTE(C9604),CONCATENATE(0,MINUTE(C9604))),":",VLOOKUP(F9604,'Valid Values - Results'!$D$4:$F$12,3,FALSE)),"")</f>
        <v/>
      </c>
      <c r="H9604" s="41"/>
      <c r="I9604" s="41"/>
      <c r="J9604" s="41"/>
      <c r="K9604" s="41"/>
      <c r="L9604" s="41"/>
      <c r="M9604" s="92"/>
      <c r="N9604" s="41"/>
      <c r="O9604" s="41"/>
      <c r="P9604" s="41"/>
      <c r="Q9604" s="41"/>
      <c r="R9604" s="41"/>
      <c r="S9604" s="41"/>
      <c r="T9604" s="41"/>
      <c r="U9604" s="47"/>
      <c r="V9604" s="49"/>
      <c r="W9604" s="41"/>
      <c r="X9604" s="41"/>
      <c r="Y9604" s="41"/>
      <c r="AA9604" s="37" t="str">
        <f>IF($I9604&lt;&gt;"",VLOOKUP($I9604,'Valid Values - Search'!$R$4:$T$4719,3,FALSE),"")</f>
        <v/>
      </c>
      <c r="AB9604" s="37" t="str">
        <f>IF($I9604&lt;&gt;"",VLOOKUP($I9604,'Valid Values - Search'!$R$4:$S$4719,2,FALSE),"")</f>
        <v/>
      </c>
      <c r="AC9604" s="38" t="str">
        <f t="shared" si="150"/>
        <v/>
      </c>
      <c r="AD9604" s="38"/>
    </row>
    <row r="9605" spans="1:30">
      <c r="A9605" s="46"/>
      <c r="B9605" s="47"/>
      <c r="C9605" s="49"/>
      <c r="D9605" s="41"/>
      <c r="E9605" s="41"/>
      <c r="F9605" s="41"/>
      <c r="G9605" s="50" t="str">
        <f>IF(A9605&lt;&gt;"",CONCATENATE(A9605,":",YEAR(B9605),IF(MONTH(B9605)&gt;9,MONTH(B9605),CONCATENATE(0,MONTH(B9605))),IF(DAY(B9605)&gt;9,DAY(B9605),CONCATENATE(0,DAY(B9605))),IF(HOUR(C9605)&gt;9,HOUR(C9605),CONCATENATE(0,HOUR(C9605))),IF(MINUTE(C9605)&gt;9,MINUTE(C9605),CONCATENATE(0,MINUTE(C9605))),":",VLOOKUP(F9605,'Valid Values - Results'!$D$4:$F$12,3,FALSE)),"")</f>
        <v/>
      </c>
      <c r="H9605" s="41"/>
      <c r="I9605" s="41"/>
      <c r="J9605" s="41"/>
      <c r="K9605" s="41"/>
      <c r="L9605" s="41"/>
      <c r="M9605" s="92"/>
      <c r="N9605" s="41"/>
      <c r="O9605" s="41"/>
      <c r="P9605" s="41"/>
      <c r="Q9605" s="41"/>
      <c r="R9605" s="41"/>
      <c r="S9605" s="41"/>
      <c r="T9605" s="41"/>
      <c r="U9605" s="47"/>
      <c r="V9605" s="49"/>
      <c r="W9605" s="41"/>
      <c r="X9605" s="41"/>
      <c r="Y9605" s="41"/>
      <c r="AA9605" s="37" t="str">
        <f>IF($I9605&lt;&gt;"",VLOOKUP($I9605,'Valid Values - Search'!$R$4:$T$4719,3,FALSE),"")</f>
        <v/>
      </c>
      <c r="AB9605" s="37" t="str">
        <f>IF($I9605&lt;&gt;"",VLOOKUP($I9605,'Valid Values - Search'!$R$4:$S$4719,2,FALSE),"")</f>
        <v/>
      </c>
      <c r="AC9605" s="38" t="str">
        <f t="shared" si="150"/>
        <v/>
      </c>
      <c r="AD9605" s="38"/>
    </row>
    <row r="9606" spans="1:30">
      <c r="A9606" s="46"/>
      <c r="B9606" s="47"/>
      <c r="C9606" s="49"/>
      <c r="D9606" s="41"/>
      <c r="E9606" s="41"/>
      <c r="F9606" s="41"/>
      <c r="G9606" s="50" t="str">
        <f>IF(A9606&lt;&gt;"",CONCATENATE(A9606,":",YEAR(B9606),IF(MONTH(B9606)&gt;9,MONTH(B9606),CONCATENATE(0,MONTH(B9606))),IF(DAY(B9606)&gt;9,DAY(B9606),CONCATENATE(0,DAY(B9606))),IF(HOUR(C9606)&gt;9,HOUR(C9606),CONCATENATE(0,HOUR(C9606))),IF(MINUTE(C9606)&gt;9,MINUTE(C9606),CONCATENATE(0,MINUTE(C9606))),":",VLOOKUP(F9606,'Valid Values - Results'!$D$4:$F$12,3,FALSE)),"")</f>
        <v/>
      </c>
      <c r="H9606" s="41"/>
      <c r="I9606" s="41"/>
      <c r="J9606" s="41"/>
      <c r="K9606" s="41"/>
      <c r="L9606" s="41"/>
      <c r="M9606" s="92"/>
      <c r="N9606" s="41"/>
      <c r="O9606" s="41"/>
      <c r="P9606" s="41"/>
      <c r="Q9606" s="41"/>
      <c r="R9606" s="41"/>
      <c r="S9606" s="41"/>
      <c r="T9606" s="41"/>
      <c r="U9606" s="47"/>
      <c r="V9606" s="49"/>
      <c r="W9606" s="41"/>
      <c r="X9606" s="41"/>
      <c r="Y9606" s="41"/>
      <c r="AA9606" s="37" t="str">
        <f>IF($I9606&lt;&gt;"",VLOOKUP($I9606,'Valid Values - Search'!$R$4:$T$4719,3,FALSE),"")</f>
        <v/>
      </c>
      <c r="AB9606" s="37" t="str">
        <f>IF($I9606&lt;&gt;"",VLOOKUP($I9606,'Valid Values - Search'!$R$4:$S$4719,2,FALSE),"")</f>
        <v/>
      </c>
      <c r="AC9606" s="38" t="str">
        <f t="shared" si="150"/>
        <v/>
      </c>
      <c r="AD9606" s="38"/>
    </row>
    <row r="9607" spans="1:30">
      <c r="A9607" s="46"/>
      <c r="B9607" s="47"/>
      <c r="C9607" s="49"/>
      <c r="D9607" s="41"/>
      <c r="E9607" s="41"/>
      <c r="F9607" s="41"/>
      <c r="G9607" s="50" t="str">
        <f>IF(A9607&lt;&gt;"",CONCATENATE(A9607,":",YEAR(B9607),IF(MONTH(B9607)&gt;9,MONTH(B9607),CONCATENATE(0,MONTH(B9607))),IF(DAY(B9607)&gt;9,DAY(B9607),CONCATENATE(0,DAY(B9607))),IF(HOUR(C9607)&gt;9,HOUR(C9607),CONCATENATE(0,HOUR(C9607))),IF(MINUTE(C9607)&gt;9,MINUTE(C9607),CONCATENATE(0,MINUTE(C9607))),":",VLOOKUP(F9607,'Valid Values - Results'!$D$4:$F$12,3,FALSE)),"")</f>
        <v/>
      </c>
      <c r="H9607" s="41"/>
      <c r="I9607" s="41"/>
      <c r="J9607" s="41"/>
      <c r="K9607" s="41"/>
      <c r="L9607" s="41"/>
      <c r="M9607" s="92"/>
      <c r="N9607" s="41"/>
      <c r="O9607" s="41"/>
      <c r="P9607" s="41"/>
      <c r="Q9607" s="41"/>
      <c r="R9607" s="41"/>
      <c r="S9607" s="41"/>
      <c r="T9607" s="41"/>
      <c r="U9607" s="47"/>
      <c r="V9607" s="49"/>
      <c r="W9607" s="41"/>
      <c r="X9607" s="41"/>
      <c r="Y9607" s="41"/>
      <c r="AA9607" s="37" t="str">
        <f>IF($I9607&lt;&gt;"",VLOOKUP($I9607,'Valid Values - Search'!$R$4:$T$4719,3,FALSE),"")</f>
        <v/>
      </c>
      <c r="AB9607" s="37" t="str">
        <f>IF($I9607&lt;&gt;"",VLOOKUP($I9607,'Valid Values - Search'!$R$4:$S$4719,2,FALSE),"")</f>
        <v/>
      </c>
      <c r="AC9607" s="38" t="str">
        <f t="shared" si="150"/>
        <v/>
      </c>
      <c r="AD9607" s="38"/>
    </row>
    <row r="9608" spans="1:30">
      <c r="A9608" s="46"/>
      <c r="B9608" s="47"/>
      <c r="C9608" s="49"/>
      <c r="D9608" s="41"/>
      <c r="E9608" s="41"/>
      <c r="F9608" s="41"/>
      <c r="G9608" s="50" t="str">
        <f>IF(A9608&lt;&gt;"",CONCATENATE(A9608,":",YEAR(B9608),IF(MONTH(B9608)&gt;9,MONTH(B9608),CONCATENATE(0,MONTH(B9608))),IF(DAY(B9608)&gt;9,DAY(B9608),CONCATENATE(0,DAY(B9608))),IF(HOUR(C9608)&gt;9,HOUR(C9608),CONCATENATE(0,HOUR(C9608))),IF(MINUTE(C9608)&gt;9,MINUTE(C9608),CONCATENATE(0,MINUTE(C9608))),":",VLOOKUP(F9608,'Valid Values - Results'!$D$4:$F$12,3,FALSE)),"")</f>
        <v/>
      </c>
      <c r="H9608" s="41"/>
      <c r="I9608" s="41"/>
      <c r="J9608" s="41"/>
      <c r="K9608" s="41"/>
      <c r="L9608" s="41"/>
      <c r="M9608" s="92"/>
      <c r="N9608" s="41"/>
      <c r="O9608" s="41"/>
      <c r="P9608" s="41"/>
      <c r="Q9608" s="41"/>
      <c r="R9608" s="41"/>
      <c r="S9608" s="41"/>
      <c r="T9608" s="41"/>
      <c r="U9608" s="47"/>
      <c r="V9608" s="49"/>
      <c r="W9608" s="41"/>
      <c r="X9608" s="41"/>
      <c r="Y9608" s="41"/>
      <c r="AA9608" s="37" t="str">
        <f>IF($I9608&lt;&gt;"",VLOOKUP($I9608,'Valid Values - Search'!$R$4:$T$4719,3,FALSE),"")</f>
        <v/>
      </c>
      <c r="AB9608" s="37" t="str">
        <f>IF($I9608&lt;&gt;"",VLOOKUP($I9608,'Valid Values - Search'!$R$4:$S$4719,2,FALSE),"")</f>
        <v/>
      </c>
      <c r="AC9608" s="38" t="str">
        <f t="shared" si="150"/>
        <v/>
      </c>
      <c r="AD9608" s="38"/>
    </row>
    <row r="9609" spans="1:30">
      <c r="A9609" s="46"/>
      <c r="B9609" s="47"/>
      <c r="C9609" s="49"/>
      <c r="D9609" s="41"/>
      <c r="E9609" s="41"/>
      <c r="F9609" s="41"/>
      <c r="G9609" s="50" t="str">
        <f>IF(A9609&lt;&gt;"",CONCATENATE(A9609,":",YEAR(B9609),IF(MONTH(B9609)&gt;9,MONTH(B9609),CONCATENATE(0,MONTH(B9609))),IF(DAY(B9609)&gt;9,DAY(B9609),CONCATENATE(0,DAY(B9609))),IF(HOUR(C9609)&gt;9,HOUR(C9609),CONCATENATE(0,HOUR(C9609))),IF(MINUTE(C9609)&gt;9,MINUTE(C9609),CONCATENATE(0,MINUTE(C9609))),":",VLOOKUP(F9609,'Valid Values - Results'!$D$4:$F$12,3,FALSE)),"")</f>
        <v/>
      </c>
      <c r="H9609" s="41"/>
      <c r="I9609" s="41"/>
      <c r="J9609" s="41"/>
      <c r="K9609" s="41"/>
      <c r="L9609" s="41"/>
      <c r="M9609" s="92"/>
      <c r="N9609" s="41"/>
      <c r="O9609" s="41"/>
      <c r="P9609" s="41"/>
      <c r="Q9609" s="41"/>
      <c r="R9609" s="41"/>
      <c r="S9609" s="41"/>
      <c r="T9609" s="41"/>
      <c r="U9609" s="47"/>
      <c r="V9609" s="49"/>
      <c r="W9609" s="41"/>
      <c r="X9609" s="41"/>
      <c r="Y9609" s="41"/>
      <c r="AA9609" s="37" t="str">
        <f>IF($I9609&lt;&gt;"",VLOOKUP($I9609,'Valid Values - Search'!$R$4:$T$4719,3,FALSE),"")</f>
        <v/>
      </c>
      <c r="AB9609" s="37" t="str">
        <f>IF($I9609&lt;&gt;"",VLOOKUP($I9609,'Valid Values - Search'!$R$4:$S$4719,2,FALSE),"")</f>
        <v/>
      </c>
      <c r="AC9609" s="38" t="str">
        <f t="shared" si="150"/>
        <v/>
      </c>
      <c r="AD9609" s="38"/>
    </row>
    <row r="9610" spans="1:30">
      <c r="A9610" s="46"/>
      <c r="B9610" s="47"/>
      <c r="C9610" s="49"/>
      <c r="D9610" s="41"/>
      <c r="E9610" s="41"/>
      <c r="F9610" s="41"/>
      <c r="G9610" s="50" t="str">
        <f>IF(A9610&lt;&gt;"",CONCATENATE(A9610,":",YEAR(B9610),IF(MONTH(B9610)&gt;9,MONTH(B9610),CONCATENATE(0,MONTH(B9610))),IF(DAY(B9610)&gt;9,DAY(B9610),CONCATENATE(0,DAY(B9610))),IF(HOUR(C9610)&gt;9,HOUR(C9610),CONCATENATE(0,HOUR(C9610))),IF(MINUTE(C9610)&gt;9,MINUTE(C9610),CONCATENATE(0,MINUTE(C9610))),":",VLOOKUP(F9610,'Valid Values - Results'!$D$4:$F$12,3,FALSE)),"")</f>
        <v/>
      </c>
      <c r="H9610" s="41"/>
      <c r="I9610" s="41"/>
      <c r="J9610" s="41"/>
      <c r="K9610" s="41"/>
      <c r="L9610" s="41"/>
      <c r="M9610" s="92"/>
      <c r="N9610" s="41"/>
      <c r="O9610" s="41"/>
      <c r="P9610" s="41"/>
      <c r="Q9610" s="41"/>
      <c r="R9610" s="41"/>
      <c r="S9610" s="41"/>
      <c r="T9610" s="41"/>
      <c r="U9610" s="47"/>
      <c r="V9610" s="49"/>
      <c r="W9610" s="41"/>
      <c r="X9610" s="41"/>
      <c r="Y9610" s="41"/>
      <c r="AA9610" s="37" t="str">
        <f>IF($I9610&lt;&gt;"",VLOOKUP($I9610,'Valid Values - Search'!$R$4:$T$4719,3,FALSE),"")</f>
        <v/>
      </c>
      <c r="AB9610" s="37" t="str">
        <f>IF($I9610&lt;&gt;"",VLOOKUP($I9610,'Valid Values - Search'!$R$4:$S$4719,2,FALSE),"")</f>
        <v/>
      </c>
      <c r="AC9610" s="38" t="str">
        <f t="shared" si="150"/>
        <v/>
      </c>
      <c r="AD9610" s="38"/>
    </row>
    <row r="9611" spans="1:30">
      <c r="A9611" s="46"/>
      <c r="B9611" s="47"/>
      <c r="C9611" s="49"/>
      <c r="D9611" s="41"/>
      <c r="E9611" s="41"/>
      <c r="F9611" s="41"/>
      <c r="G9611" s="50" t="str">
        <f>IF(A9611&lt;&gt;"",CONCATENATE(A9611,":",YEAR(B9611),IF(MONTH(B9611)&gt;9,MONTH(B9611),CONCATENATE(0,MONTH(B9611))),IF(DAY(B9611)&gt;9,DAY(B9611),CONCATENATE(0,DAY(B9611))),IF(HOUR(C9611)&gt;9,HOUR(C9611),CONCATENATE(0,HOUR(C9611))),IF(MINUTE(C9611)&gt;9,MINUTE(C9611),CONCATENATE(0,MINUTE(C9611))),":",VLOOKUP(F9611,'Valid Values - Results'!$D$4:$F$12,3,FALSE)),"")</f>
        <v/>
      </c>
      <c r="H9611" s="41"/>
      <c r="I9611" s="41"/>
      <c r="J9611" s="41"/>
      <c r="K9611" s="41"/>
      <c r="L9611" s="41"/>
      <c r="M9611" s="92"/>
      <c r="N9611" s="41"/>
      <c r="O9611" s="41"/>
      <c r="P9611" s="41"/>
      <c r="Q9611" s="41"/>
      <c r="R9611" s="41"/>
      <c r="S9611" s="41"/>
      <c r="T9611" s="41"/>
      <c r="U9611" s="47"/>
      <c r="V9611" s="49"/>
      <c r="W9611" s="41"/>
      <c r="X9611" s="41"/>
      <c r="Y9611" s="41"/>
      <c r="AA9611" s="37" t="str">
        <f>IF($I9611&lt;&gt;"",VLOOKUP($I9611,'Valid Values - Search'!$R$4:$T$4719,3,FALSE),"")</f>
        <v/>
      </c>
      <c r="AB9611" s="37" t="str">
        <f>IF($I9611&lt;&gt;"",VLOOKUP($I9611,'Valid Values - Search'!$R$4:$S$4719,2,FALSE),"")</f>
        <v/>
      </c>
      <c r="AC9611" s="38" t="str">
        <f t="shared" si="150"/>
        <v/>
      </c>
      <c r="AD9611" s="38"/>
    </row>
    <row r="9612" spans="1:30">
      <c r="A9612" s="46"/>
      <c r="B9612" s="47"/>
      <c r="C9612" s="49"/>
      <c r="D9612" s="41"/>
      <c r="E9612" s="41"/>
      <c r="F9612" s="41"/>
      <c r="G9612" s="50" t="str">
        <f>IF(A9612&lt;&gt;"",CONCATENATE(A9612,":",YEAR(B9612),IF(MONTH(B9612)&gt;9,MONTH(B9612),CONCATENATE(0,MONTH(B9612))),IF(DAY(B9612)&gt;9,DAY(B9612),CONCATENATE(0,DAY(B9612))),IF(HOUR(C9612)&gt;9,HOUR(C9612),CONCATENATE(0,HOUR(C9612))),IF(MINUTE(C9612)&gt;9,MINUTE(C9612),CONCATENATE(0,MINUTE(C9612))),":",VLOOKUP(F9612,'Valid Values - Results'!$D$4:$F$12,3,FALSE)),"")</f>
        <v/>
      </c>
      <c r="H9612" s="41"/>
      <c r="I9612" s="41"/>
      <c r="J9612" s="41"/>
      <c r="K9612" s="41"/>
      <c r="L9612" s="41"/>
      <c r="M9612" s="92"/>
      <c r="N9612" s="41"/>
      <c r="O9612" s="41"/>
      <c r="P9612" s="41"/>
      <c r="Q9612" s="41"/>
      <c r="R9612" s="41"/>
      <c r="S9612" s="41"/>
      <c r="T9612" s="41"/>
      <c r="U9612" s="47"/>
      <c r="V9612" s="49"/>
      <c r="W9612" s="41"/>
      <c r="X9612" s="41"/>
      <c r="Y9612" s="41"/>
      <c r="AA9612" s="37" t="str">
        <f>IF($I9612&lt;&gt;"",VLOOKUP($I9612,'Valid Values - Search'!$R$4:$T$4719,3,FALSE),"")</f>
        <v/>
      </c>
      <c r="AB9612" s="37" t="str">
        <f>IF($I9612&lt;&gt;"",VLOOKUP($I9612,'Valid Values - Search'!$R$4:$S$4719,2,FALSE),"")</f>
        <v/>
      </c>
      <c r="AC9612" s="38" t="str">
        <f t="shared" si="150"/>
        <v/>
      </c>
      <c r="AD9612" s="38"/>
    </row>
    <row r="9613" spans="1:30">
      <c r="A9613" s="46"/>
      <c r="B9613" s="47"/>
      <c r="C9613" s="49"/>
      <c r="D9613" s="41"/>
      <c r="E9613" s="41"/>
      <c r="F9613" s="41"/>
      <c r="G9613" s="50" t="str">
        <f>IF(A9613&lt;&gt;"",CONCATENATE(A9613,":",YEAR(B9613),IF(MONTH(B9613)&gt;9,MONTH(B9613),CONCATENATE(0,MONTH(B9613))),IF(DAY(B9613)&gt;9,DAY(B9613),CONCATENATE(0,DAY(B9613))),IF(HOUR(C9613)&gt;9,HOUR(C9613),CONCATENATE(0,HOUR(C9613))),IF(MINUTE(C9613)&gt;9,MINUTE(C9613),CONCATENATE(0,MINUTE(C9613))),":",VLOOKUP(F9613,'Valid Values - Results'!$D$4:$F$12,3,FALSE)),"")</f>
        <v/>
      </c>
      <c r="H9613" s="41"/>
      <c r="I9613" s="41"/>
      <c r="J9613" s="41"/>
      <c r="K9613" s="41"/>
      <c r="L9613" s="41"/>
      <c r="M9613" s="92"/>
      <c r="N9613" s="41"/>
      <c r="O9613" s="41"/>
      <c r="P9613" s="41"/>
      <c r="Q9613" s="41"/>
      <c r="R9613" s="41"/>
      <c r="S9613" s="41"/>
      <c r="T9613" s="41"/>
      <c r="U9613" s="47"/>
      <c r="V9613" s="49"/>
      <c r="W9613" s="41"/>
      <c r="X9613" s="41"/>
      <c r="Y9613" s="41"/>
      <c r="AA9613" s="37" t="str">
        <f>IF($I9613&lt;&gt;"",VLOOKUP($I9613,'Valid Values - Search'!$R$4:$T$4719,3,FALSE),"")</f>
        <v/>
      </c>
      <c r="AB9613" s="37" t="str">
        <f>IF($I9613&lt;&gt;"",VLOOKUP($I9613,'Valid Values - Search'!$R$4:$S$4719,2,FALSE),"")</f>
        <v/>
      </c>
      <c r="AC9613" s="38" t="str">
        <f t="shared" si="150"/>
        <v/>
      </c>
      <c r="AD9613" s="38"/>
    </row>
    <row r="9614" spans="1:30">
      <c r="A9614" s="46"/>
      <c r="B9614" s="47"/>
      <c r="C9614" s="49"/>
      <c r="D9614" s="41"/>
      <c r="E9614" s="41"/>
      <c r="F9614" s="41"/>
      <c r="G9614" s="50" t="str">
        <f>IF(A9614&lt;&gt;"",CONCATENATE(A9614,":",YEAR(B9614),IF(MONTH(B9614)&gt;9,MONTH(B9614),CONCATENATE(0,MONTH(B9614))),IF(DAY(B9614)&gt;9,DAY(B9614),CONCATENATE(0,DAY(B9614))),IF(HOUR(C9614)&gt;9,HOUR(C9614),CONCATENATE(0,HOUR(C9614))),IF(MINUTE(C9614)&gt;9,MINUTE(C9614),CONCATENATE(0,MINUTE(C9614))),":",VLOOKUP(F9614,'Valid Values - Results'!$D$4:$F$12,3,FALSE)),"")</f>
        <v/>
      </c>
      <c r="H9614" s="41"/>
      <c r="I9614" s="41"/>
      <c r="J9614" s="41"/>
      <c r="K9614" s="41"/>
      <c r="L9614" s="41"/>
      <c r="M9614" s="92"/>
      <c r="N9614" s="41"/>
      <c r="O9614" s="41"/>
      <c r="P9614" s="41"/>
      <c r="Q9614" s="41"/>
      <c r="R9614" s="41"/>
      <c r="S9614" s="41"/>
      <c r="T9614" s="41"/>
      <c r="U9614" s="47"/>
      <c r="V9614" s="49"/>
      <c r="W9614" s="41"/>
      <c r="X9614" s="41"/>
      <c r="Y9614" s="41"/>
      <c r="AA9614" s="37" t="str">
        <f>IF($I9614&lt;&gt;"",VLOOKUP($I9614,'Valid Values - Search'!$R$4:$T$4719,3,FALSE),"")</f>
        <v/>
      </c>
      <c r="AB9614" s="37" t="str">
        <f>IF($I9614&lt;&gt;"",VLOOKUP($I9614,'Valid Values - Search'!$R$4:$S$4719,2,FALSE),"")</f>
        <v/>
      </c>
      <c r="AC9614" s="38" t="str">
        <f t="shared" si="150"/>
        <v/>
      </c>
      <c r="AD9614" s="38"/>
    </row>
    <row r="9615" spans="1:30">
      <c r="A9615" s="46"/>
      <c r="B9615" s="47"/>
      <c r="C9615" s="49"/>
      <c r="D9615" s="41"/>
      <c r="E9615" s="41"/>
      <c r="F9615" s="41"/>
      <c r="G9615" s="50" t="str">
        <f>IF(A9615&lt;&gt;"",CONCATENATE(A9615,":",YEAR(B9615),IF(MONTH(B9615)&gt;9,MONTH(B9615),CONCATENATE(0,MONTH(B9615))),IF(DAY(B9615)&gt;9,DAY(B9615),CONCATENATE(0,DAY(B9615))),IF(HOUR(C9615)&gt;9,HOUR(C9615),CONCATENATE(0,HOUR(C9615))),IF(MINUTE(C9615)&gt;9,MINUTE(C9615),CONCATENATE(0,MINUTE(C9615))),":",VLOOKUP(F9615,'Valid Values - Results'!$D$4:$F$12,3,FALSE)),"")</f>
        <v/>
      </c>
      <c r="H9615" s="41"/>
      <c r="I9615" s="41"/>
      <c r="J9615" s="41"/>
      <c r="K9615" s="41"/>
      <c r="L9615" s="41"/>
      <c r="M9615" s="92"/>
      <c r="N9615" s="41"/>
      <c r="O9615" s="41"/>
      <c r="P9615" s="41"/>
      <c r="Q9615" s="41"/>
      <c r="R9615" s="41"/>
      <c r="S9615" s="41"/>
      <c r="T9615" s="41"/>
      <c r="U9615" s="47"/>
      <c r="V9615" s="49"/>
      <c r="W9615" s="41"/>
      <c r="X9615" s="41"/>
      <c r="Y9615" s="41"/>
      <c r="AA9615" s="37" t="str">
        <f>IF($I9615&lt;&gt;"",VLOOKUP($I9615,'Valid Values - Search'!$R$4:$T$4719,3,FALSE),"")</f>
        <v/>
      </c>
      <c r="AB9615" s="37" t="str">
        <f>IF($I9615&lt;&gt;"",VLOOKUP($I9615,'Valid Values - Search'!$R$4:$S$4719,2,FALSE),"")</f>
        <v/>
      </c>
      <c r="AC9615" s="38" t="str">
        <f t="shared" si="150"/>
        <v/>
      </c>
      <c r="AD9615" s="38"/>
    </row>
    <row r="9616" spans="1:30">
      <c r="A9616" s="46"/>
      <c r="B9616" s="47"/>
      <c r="C9616" s="49"/>
      <c r="D9616" s="41"/>
      <c r="E9616" s="41"/>
      <c r="F9616" s="41"/>
      <c r="G9616" s="50" t="str">
        <f>IF(A9616&lt;&gt;"",CONCATENATE(A9616,":",YEAR(B9616),IF(MONTH(B9616)&gt;9,MONTH(B9616),CONCATENATE(0,MONTH(B9616))),IF(DAY(B9616)&gt;9,DAY(B9616),CONCATENATE(0,DAY(B9616))),IF(HOUR(C9616)&gt;9,HOUR(C9616),CONCATENATE(0,HOUR(C9616))),IF(MINUTE(C9616)&gt;9,MINUTE(C9616),CONCATENATE(0,MINUTE(C9616))),":",VLOOKUP(F9616,'Valid Values - Results'!$D$4:$F$12,3,FALSE)),"")</f>
        <v/>
      </c>
      <c r="H9616" s="41"/>
      <c r="I9616" s="41"/>
      <c r="J9616" s="41"/>
      <c r="K9616" s="41"/>
      <c r="L9616" s="41"/>
      <c r="M9616" s="92"/>
      <c r="N9616" s="41"/>
      <c r="O9616" s="41"/>
      <c r="P9616" s="41"/>
      <c r="Q9616" s="41"/>
      <c r="R9616" s="41"/>
      <c r="S9616" s="41"/>
      <c r="T9616" s="41"/>
      <c r="U9616" s="47"/>
      <c r="V9616" s="49"/>
      <c r="W9616" s="41"/>
      <c r="X9616" s="41"/>
      <c r="Y9616" s="41"/>
      <c r="AA9616" s="37" t="str">
        <f>IF($I9616&lt;&gt;"",VLOOKUP($I9616,'Valid Values - Search'!$R$4:$T$4719,3,FALSE),"")</f>
        <v/>
      </c>
      <c r="AB9616" s="37" t="str">
        <f>IF($I9616&lt;&gt;"",VLOOKUP($I9616,'Valid Values - Search'!$R$4:$S$4719,2,FALSE),"")</f>
        <v/>
      </c>
      <c r="AC9616" s="38" t="str">
        <f t="shared" si="150"/>
        <v/>
      </c>
      <c r="AD9616" s="38"/>
    </row>
    <row r="9617" spans="1:30">
      <c r="A9617" s="46"/>
      <c r="B9617" s="47"/>
      <c r="C9617" s="49"/>
      <c r="D9617" s="41"/>
      <c r="E9617" s="41"/>
      <c r="F9617" s="41"/>
      <c r="G9617" s="50" t="str">
        <f>IF(A9617&lt;&gt;"",CONCATENATE(A9617,":",YEAR(B9617),IF(MONTH(B9617)&gt;9,MONTH(B9617),CONCATENATE(0,MONTH(B9617))),IF(DAY(B9617)&gt;9,DAY(B9617),CONCATENATE(0,DAY(B9617))),IF(HOUR(C9617)&gt;9,HOUR(C9617),CONCATENATE(0,HOUR(C9617))),IF(MINUTE(C9617)&gt;9,MINUTE(C9617),CONCATENATE(0,MINUTE(C9617))),":",VLOOKUP(F9617,'Valid Values - Results'!$D$4:$F$12,3,FALSE)),"")</f>
        <v/>
      </c>
      <c r="H9617" s="41"/>
      <c r="I9617" s="41"/>
      <c r="J9617" s="41"/>
      <c r="K9617" s="41"/>
      <c r="L9617" s="41"/>
      <c r="M9617" s="92"/>
      <c r="N9617" s="41"/>
      <c r="O9617" s="41"/>
      <c r="P9617" s="41"/>
      <c r="Q9617" s="41"/>
      <c r="R9617" s="41"/>
      <c r="S9617" s="41"/>
      <c r="T9617" s="41"/>
      <c r="U9617" s="47"/>
      <c r="V9617" s="49"/>
      <c r="W9617" s="41"/>
      <c r="X9617" s="41"/>
      <c r="Y9617" s="41"/>
      <c r="AA9617" s="37" t="str">
        <f>IF($I9617&lt;&gt;"",VLOOKUP($I9617,'Valid Values - Search'!$R$4:$T$4719,3,FALSE),"")</f>
        <v/>
      </c>
      <c r="AB9617" s="37" t="str">
        <f>IF($I9617&lt;&gt;"",VLOOKUP($I9617,'Valid Values - Search'!$R$4:$S$4719,2,FALSE),"")</f>
        <v/>
      </c>
      <c r="AC9617" s="38" t="str">
        <f t="shared" si="150"/>
        <v/>
      </c>
      <c r="AD9617" s="38"/>
    </row>
    <row r="9618" spans="1:30">
      <c r="A9618" s="46"/>
      <c r="B9618" s="47"/>
      <c r="C9618" s="49"/>
      <c r="D9618" s="41"/>
      <c r="E9618" s="41"/>
      <c r="F9618" s="41"/>
      <c r="G9618" s="50" t="str">
        <f>IF(A9618&lt;&gt;"",CONCATENATE(A9618,":",YEAR(B9618),IF(MONTH(B9618)&gt;9,MONTH(B9618),CONCATENATE(0,MONTH(B9618))),IF(DAY(B9618)&gt;9,DAY(B9618),CONCATENATE(0,DAY(B9618))),IF(HOUR(C9618)&gt;9,HOUR(C9618),CONCATENATE(0,HOUR(C9618))),IF(MINUTE(C9618)&gt;9,MINUTE(C9618),CONCATENATE(0,MINUTE(C9618))),":",VLOOKUP(F9618,'Valid Values - Results'!$D$4:$F$12,3,FALSE)),"")</f>
        <v/>
      </c>
      <c r="H9618" s="41"/>
      <c r="I9618" s="41"/>
      <c r="J9618" s="41"/>
      <c r="K9618" s="41"/>
      <c r="L9618" s="41"/>
      <c r="M9618" s="92"/>
      <c r="N9618" s="41"/>
      <c r="O9618" s="41"/>
      <c r="P9618" s="41"/>
      <c r="Q9618" s="41"/>
      <c r="R9618" s="41"/>
      <c r="S9618" s="41"/>
      <c r="T9618" s="41"/>
      <c r="U9618" s="47"/>
      <c r="V9618" s="49"/>
      <c r="W9618" s="41"/>
      <c r="X9618" s="41"/>
      <c r="Y9618" s="41"/>
      <c r="AA9618" s="37" t="str">
        <f>IF($I9618&lt;&gt;"",VLOOKUP($I9618,'Valid Values - Search'!$R$4:$T$4719,3,FALSE),"")</f>
        <v/>
      </c>
      <c r="AB9618" s="37" t="str">
        <f>IF($I9618&lt;&gt;"",VLOOKUP($I9618,'Valid Values - Search'!$R$4:$S$4719,2,FALSE),"")</f>
        <v/>
      </c>
      <c r="AC9618" s="38" t="str">
        <f t="shared" si="150"/>
        <v/>
      </c>
      <c r="AD9618" s="38"/>
    </row>
    <row r="9619" spans="1:30">
      <c r="A9619" s="46"/>
      <c r="B9619" s="47"/>
      <c r="C9619" s="49"/>
      <c r="D9619" s="41"/>
      <c r="E9619" s="41"/>
      <c r="F9619" s="41"/>
      <c r="G9619" s="50" t="str">
        <f>IF(A9619&lt;&gt;"",CONCATENATE(A9619,":",YEAR(B9619),IF(MONTH(B9619)&gt;9,MONTH(B9619),CONCATENATE(0,MONTH(B9619))),IF(DAY(B9619)&gt;9,DAY(B9619),CONCATENATE(0,DAY(B9619))),IF(HOUR(C9619)&gt;9,HOUR(C9619),CONCATENATE(0,HOUR(C9619))),IF(MINUTE(C9619)&gt;9,MINUTE(C9619),CONCATENATE(0,MINUTE(C9619))),":",VLOOKUP(F9619,'Valid Values - Results'!$D$4:$F$12,3,FALSE)),"")</f>
        <v/>
      </c>
      <c r="H9619" s="41"/>
      <c r="I9619" s="41"/>
      <c r="J9619" s="41"/>
      <c r="K9619" s="41"/>
      <c r="L9619" s="41"/>
      <c r="M9619" s="92"/>
      <c r="N9619" s="41"/>
      <c r="O9619" s="41"/>
      <c r="P9619" s="41"/>
      <c r="Q9619" s="41"/>
      <c r="R9619" s="41"/>
      <c r="S9619" s="41"/>
      <c r="T9619" s="41"/>
      <c r="U9619" s="47"/>
      <c r="V9619" s="49"/>
      <c r="W9619" s="41"/>
      <c r="X9619" s="41"/>
      <c r="Y9619" s="41"/>
      <c r="AA9619" s="37" t="str">
        <f>IF($I9619&lt;&gt;"",VLOOKUP($I9619,'Valid Values - Search'!$R$4:$T$4719,3,FALSE),"")</f>
        <v/>
      </c>
      <c r="AB9619" s="37" t="str">
        <f>IF($I9619&lt;&gt;"",VLOOKUP($I9619,'Valid Values - Search'!$R$4:$S$4719,2,FALSE),"")</f>
        <v/>
      </c>
      <c r="AC9619" s="38" t="str">
        <f t="shared" si="150"/>
        <v/>
      </c>
      <c r="AD9619" s="38"/>
    </row>
    <row r="9620" spans="1:30">
      <c r="A9620" s="46"/>
      <c r="B9620" s="47"/>
      <c r="C9620" s="49"/>
      <c r="D9620" s="41"/>
      <c r="E9620" s="41"/>
      <c r="F9620" s="41"/>
      <c r="G9620" s="50" t="str">
        <f>IF(A9620&lt;&gt;"",CONCATENATE(A9620,":",YEAR(B9620),IF(MONTH(B9620)&gt;9,MONTH(B9620),CONCATENATE(0,MONTH(B9620))),IF(DAY(B9620)&gt;9,DAY(B9620),CONCATENATE(0,DAY(B9620))),IF(HOUR(C9620)&gt;9,HOUR(C9620),CONCATENATE(0,HOUR(C9620))),IF(MINUTE(C9620)&gt;9,MINUTE(C9620),CONCATENATE(0,MINUTE(C9620))),":",VLOOKUP(F9620,'Valid Values - Results'!$D$4:$F$12,3,FALSE)),"")</f>
        <v/>
      </c>
      <c r="H9620" s="41"/>
      <c r="I9620" s="41"/>
      <c r="J9620" s="41"/>
      <c r="K9620" s="41"/>
      <c r="L9620" s="41"/>
      <c r="M9620" s="92"/>
      <c r="N9620" s="41"/>
      <c r="O9620" s="41"/>
      <c r="P9620" s="41"/>
      <c r="Q9620" s="41"/>
      <c r="R9620" s="41"/>
      <c r="S9620" s="41"/>
      <c r="T9620" s="41"/>
      <c r="U9620" s="47"/>
      <c r="V9620" s="49"/>
      <c r="W9620" s="41"/>
      <c r="X9620" s="41"/>
      <c r="Y9620" s="41"/>
      <c r="AA9620" s="37" t="str">
        <f>IF($I9620&lt;&gt;"",VLOOKUP($I9620,'Valid Values - Search'!$R$4:$T$4719,3,FALSE),"")</f>
        <v/>
      </c>
      <c r="AB9620" s="37" t="str">
        <f>IF($I9620&lt;&gt;"",VLOOKUP($I9620,'Valid Values - Search'!$R$4:$S$4719,2,FALSE),"")</f>
        <v/>
      </c>
      <c r="AC9620" s="38" t="str">
        <f t="shared" si="150"/>
        <v/>
      </c>
      <c r="AD9620" s="38"/>
    </row>
    <row r="9621" spans="1:30">
      <c r="A9621" s="46"/>
      <c r="B9621" s="47"/>
      <c r="C9621" s="49"/>
      <c r="D9621" s="41"/>
      <c r="E9621" s="41"/>
      <c r="F9621" s="41"/>
      <c r="G9621" s="50" t="str">
        <f>IF(A9621&lt;&gt;"",CONCATENATE(A9621,":",YEAR(B9621),IF(MONTH(B9621)&gt;9,MONTH(B9621),CONCATENATE(0,MONTH(B9621))),IF(DAY(B9621)&gt;9,DAY(B9621),CONCATENATE(0,DAY(B9621))),IF(HOUR(C9621)&gt;9,HOUR(C9621),CONCATENATE(0,HOUR(C9621))),IF(MINUTE(C9621)&gt;9,MINUTE(C9621),CONCATENATE(0,MINUTE(C9621))),":",VLOOKUP(F9621,'Valid Values - Results'!$D$4:$F$12,3,FALSE)),"")</f>
        <v/>
      </c>
      <c r="H9621" s="41"/>
      <c r="I9621" s="41"/>
      <c r="J9621" s="41"/>
      <c r="K9621" s="41"/>
      <c r="L9621" s="41"/>
      <c r="M9621" s="92"/>
      <c r="N9621" s="41"/>
      <c r="O9621" s="41"/>
      <c r="P9621" s="41"/>
      <c r="Q9621" s="41"/>
      <c r="R9621" s="41"/>
      <c r="S9621" s="41"/>
      <c r="T9621" s="41"/>
      <c r="U9621" s="47"/>
      <c r="V9621" s="49"/>
      <c r="W9621" s="41"/>
      <c r="X9621" s="41"/>
      <c r="Y9621" s="41"/>
      <c r="AA9621" s="37" t="str">
        <f>IF($I9621&lt;&gt;"",VLOOKUP($I9621,'Valid Values - Search'!$R$4:$T$4719,3,FALSE),"")</f>
        <v/>
      </c>
      <c r="AB9621" s="37" t="str">
        <f>IF($I9621&lt;&gt;"",VLOOKUP($I9621,'Valid Values - Search'!$R$4:$S$4719,2,FALSE),"")</f>
        <v/>
      </c>
      <c r="AC9621" s="38" t="str">
        <f t="shared" si="150"/>
        <v/>
      </c>
      <c r="AD9621" s="38"/>
    </row>
    <row r="9622" spans="1:30">
      <c r="A9622" s="46"/>
      <c r="B9622" s="47"/>
      <c r="C9622" s="49"/>
      <c r="D9622" s="41"/>
      <c r="E9622" s="41"/>
      <c r="F9622" s="41"/>
      <c r="G9622" s="50" t="str">
        <f>IF(A9622&lt;&gt;"",CONCATENATE(A9622,":",YEAR(B9622),IF(MONTH(B9622)&gt;9,MONTH(B9622),CONCATENATE(0,MONTH(B9622))),IF(DAY(B9622)&gt;9,DAY(B9622),CONCATENATE(0,DAY(B9622))),IF(HOUR(C9622)&gt;9,HOUR(C9622),CONCATENATE(0,HOUR(C9622))),IF(MINUTE(C9622)&gt;9,MINUTE(C9622),CONCATENATE(0,MINUTE(C9622))),":",VLOOKUP(F9622,'Valid Values - Results'!$D$4:$F$12,3,FALSE)),"")</f>
        <v/>
      </c>
      <c r="H9622" s="41"/>
      <c r="I9622" s="41"/>
      <c r="J9622" s="41"/>
      <c r="K9622" s="41"/>
      <c r="L9622" s="41"/>
      <c r="M9622" s="92"/>
      <c r="N9622" s="41"/>
      <c r="O9622" s="41"/>
      <c r="P9622" s="41"/>
      <c r="Q9622" s="41"/>
      <c r="R9622" s="41"/>
      <c r="S9622" s="41"/>
      <c r="T9622" s="41"/>
      <c r="U9622" s="47"/>
      <c r="V9622" s="49"/>
      <c r="W9622" s="41"/>
      <c r="X9622" s="41"/>
      <c r="Y9622" s="41"/>
      <c r="AA9622" s="37" t="str">
        <f>IF($I9622&lt;&gt;"",VLOOKUP($I9622,'Valid Values - Search'!$R$4:$T$4719,3,FALSE),"")</f>
        <v/>
      </c>
      <c r="AB9622" s="37" t="str">
        <f>IF($I9622&lt;&gt;"",VLOOKUP($I9622,'Valid Values - Search'!$R$4:$S$4719,2,FALSE),"")</f>
        <v/>
      </c>
      <c r="AC9622" s="38" t="str">
        <f t="shared" si="150"/>
        <v/>
      </c>
      <c r="AD9622" s="38"/>
    </row>
    <row r="9623" spans="1:30">
      <c r="A9623" s="46"/>
      <c r="B9623" s="47"/>
      <c r="C9623" s="49"/>
      <c r="D9623" s="41"/>
      <c r="E9623" s="41"/>
      <c r="F9623" s="41"/>
      <c r="G9623" s="50" t="str">
        <f>IF(A9623&lt;&gt;"",CONCATENATE(A9623,":",YEAR(B9623),IF(MONTH(B9623)&gt;9,MONTH(B9623),CONCATENATE(0,MONTH(B9623))),IF(DAY(B9623)&gt;9,DAY(B9623),CONCATENATE(0,DAY(B9623))),IF(HOUR(C9623)&gt;9,HOUR(C9623),CONCATENATE(0,HOUR(C9623))),IF(MINUTE(C9623)&gt;9,MINUTE(C9623),CONCATENATE(0,MINUTE(C9623))),":",VLOOKUP(F9623,'Valid Values - Results'!$D$4:$F$12,3,FALSE)),"")</f>
        <v/>
      </c>
      <c r="H9623" s="41"/>
      <c r="I9623" s="41"/>
      <c r="J9623" s="41"/>
      <c r="K9623" s="41"/>
      <c r="L9623" s="41"/>
      <c r="M9623" s="92"/>
      <c r="N9623" s="41"/>
      <c r="O9623" s="41"/>
      <c r="P9623" s="41"/>
      <c r="Q9623" s="41"/>
      <c r="R9623" s="41"/>
      <c r="S9623" s="41"/>
      <c r="T9623" s="41"/>
      <c r="U9623" s="47"/>
      <c r="V9623" s="49"/>
      <c r="W9623" s="41"/>
      <c r="X9623" s="41"/>
      <c r="Y9623" s="41"/>
      <c r="AA9623" s="37" t="str">
        <f>IF($I9623&lt;&gt;"",VLOOKUP($I9623,'Valid Values - Search'!$R$4:$T$4719,3,FALSE),"")</f>
        <v/>
      </c>
      <c r="AB9623" s="37" t="str">
        <f>IF($I9623&lt;&gt;"",VLOOKUP($I9623,'Valid Values - Search'!$R$4:$S$4719,2,FALSE),"")</f>
        <v/>
      </c>
      <c r="AC9623" s="38" t="str">
        <f t="shared" si="150"/>
        <v/>
      </c>
      <c r="AD9623" s="38"/>
    </row>
    <row r="9624" spans="1:30">
      <c r="A9624" s="46"/>
      <c r="B9624" s="47"/>
      <c r="C9624" s="49"/>
      <c r="D9624" s="41"/>
      <c r="E9624" s="41"/>
      <c r="F9624" s="41"/>
      <c r="G9624" s="50" t="str">
        <f>IF(A9624&lt;&gt;"",CONCATENATE(A9624,":",YEAR(B9624),IF(MONTH(B9624)&gt;9,MONTH(B9624),CONCATENATE(0,MONTH(B9624))),IF(DAY(B9624)&gt;9,DAY(B9624),CONCATENATE(0,DAY(B9624))),IF(HOUR(C9624)&gt;9,HOUR(C9624),CONCATENATE(0,HOUR(C9624))),IF(MINUTE(C9624)&gt;9,MINUTE(C9624),CONCATENATE(0,MINUTE(C9624))),":",VLOOKUP(F9624,'Valid Values - Results'!$D$4:$F$12,3,FALSE)),"")</f>
        <v/>
      </c>
      <c r="H9624" s="41"/>
      <c r="I9624" s="41"/>
      <c r="J9624" s="41"/>
      <c r="K9624" s="41"/>
      <c r="L9624" s="41"/>
      <c r="M9624" s="92"/>
      <c r="N9624" s="41"/>
      <c r="O9624" s="41"/>
      <c r="P9624" s="41"/>
      <c r="Q9624" s="41"/>
      <c r="R9624" s="41"/>
      <c r="S9624" s="41"/>
      <c r="T9624" s="41"/>
      <c r="U9624" s="47"/>
      <c r="V9624" s="49"/>
      <c r="W9624" s="41"/>
      <c r="X9624" s="41"/>
      <c r="Y9624" s="41"/>
      <c r="AA9624" s="37" t="str">
        <f>IF($I9624&lt;&gt;"",VLOOKUP($I9624,'Valid Values - Search'!$R$4:$T$4719,3,FALSE),"")</f>
        <v/>
      </c>
      <c r="AB9624" s="37" t="str">
        <f>IF($I9624&lt;&gt;"",VLOOKUP($I9624,'Valid Values - Search'!$R$4:$S$4719,2,FALSE),"")</f>
        <v/>
      </c>
      <c r="AC9624" s="38" t="str">
        <f t="shared" si="150"/>
        <v/>
      </c>
      <c r="AD9624" s="38"/>
    </row>
    <row r="9625" spans="1:30">
      <c r="A9625" s="46"/>
      <c r="B9625" s="47"/>
      <c r="C9625" s="49"/>
      <c r="D9625" s="41"/>
      <c r="E9625" s="41"/>
      <c r="F9625" s="41"/>
      <c r="G9625" s="50" t="str">
        <f>IF(A9625&lt;&gt;"",CONCATENATE(A9625,":",YEAR(B9625),IF(MONTH(B9625)&gt;9,MONTH(B9625),CONCATENATE(0,MONTH(B9625))),IF(DAY(B9625)&gt;9,DAY(B9625),CONCATENATE(0,DAY(B9625))),IF(HOUR(C9625)&gt;9,HOUR(C9625),CONCATENATE(0,HOUR(C9625))),IF(MINUTE(C9625)&gt;9,MINUTE(C9625),CONCATENATE(0,MINUTE(C9625))),":",VLOOKUP(F9625,'Valid Values - Results'!$D$4:$F$12,3,FALSE)),"")</f>
        <v/>
      </c>
      <c r="H9625" s="41"/>
      <c r="I9625" s="41"/>
      <c r="J9625" s="41"/>
      <c r="K9625" s="41"/>
      <c r="L9625" s="41"/>
      <c r="M9625" s="92"/>
      <c r="N9625" s="41"/>
      <c r="O9625" s="41"/>
      <c r="P9625" s="41"/>
      <c r="Q9625" s="41"/>
      <c r="R9625" s="41"/>
      <c r="S9625" s="41"/>
      <c r="T9625" s="41"/>
      <c r="U9625" s="47"/>
      <c r="V9625" s="49"/>
      <c r="W9625" s="41"/>
      <c r="X9625" s="41"/>
      <c r="Y9625" s="41"/>
      <c r="AA9625" s="37" t="str">
        <f>IF($I9625&lt;&gt;"",VLOOKUP($I9625,'Valid Values - Search'!$R$4:$T$4719,3,FALSE),"")</f>
        <v/>
      </c>
      <c r="AB9625" s="37" t="str">
        <f>IF($I9625&lt;&gt;"",VLOOKUP($I9625,'Valid Values - Search'!$R$4:$S$4719,2,FALSE),"")</f>
        <v/>
      </c>
      <c r="AC9625" s="38" t="str">
        <f t="shared" si="150"/>
        <v/>
      </c>
      <c r="AD9625" s="38"/>
    </row>
    <row r="9626" spans="1:30">
      <c r="A9626" s="46"/>
      <c r="B9626" s="47"/>
      <c r="C9626" s="49"/>
      <c r="D9626" s="41"/>
      <c r="E9626" s="41"/>
      <c r="F9626" s="41"/>
      <c r="G9626" s="50" t="str">
        <f>IF(A9626&lt;&gt;"",CONCATENATE(A9626,":",YEAR(B9626),IF(MONTH(B9626)&gt;9,MONTH(B9626),CONCATENATE(0,MONTH(B9626))),IF(DAY(B9626)&gt;9,DAY(B9626),CONCATENATE(0,DAY(B9626))),IF(HOUR(C9626)&gt;9,HOUR(C9626),CONCATENATE(0,HOUR(C9626))),IF(MINUTE(C9626)&gt;9,MINUTE(C9626),CONCATENATE(0,MINUTE(C9626))),":",VLOOKUP(F9626,'Valid Values - Results'!$D$4:$F$12,3,FALSE)),"")</f>
        <v/>
      </c>
      <c r="H9626" s="41"/>
      <c r="I9626" s="41"/>
      <c r="J9626" s="41"/>
      <c r="K9626" s="41"/>
      <c r="L9626" s="41"/>
      <c r="M9626" s="92"/>
      <c r="N9626" s="41"/>
      <c r="O9626" s="41"/>
      <c r="P9626" s="41"/>
      <c r="Q9626" s="41"/>
      <c r="R9626" s="41"/>
      <c r="S9626" s="41"/>
      <c r="T9626" s="41"/>
      <c r="U9626" s="47"/>
      <c r="V9626" s="49"/>
      <c r="W9626" s="41"/>
      <c r="X9626" s="41"/>
      <c r="Y9626" s="41"/>
      <c r="AA9626" s="37" t="str">
        <f>IF($I9626&lt;&gt;"",VLOOKUP($I9626,'Valid Values - Search'!$R$4:$T$4719,3,FALSE),"")</f>
        <v/>
      </c>
      <c r="AB9626" s="37" t="str">
        <f>IF($I9626&lt;&gt;"",VLOOKUP($I9626,'Valid Values - Search'!$R$4:$S$4719,2,FALSE),"")</f>
        <v/>
      </c>
      <c r="AC9626" s="38" t="str">
        <f t="shared" si="150"/>
        <v/>
      </c>
      <c r="AD9626" s="38"/>
    </row>
    <row r="9627" spans="1:30">
      <c r="A9627" s="46"/>
      <c r="B9627" s="47"/>
      <c r="C9627" s="49"/>
      <c r="D9627" s="41"/>
      <c r="E9627" s="41"/>
      <c r="F9627" s="41"/>
      <c r="G9627" s="50" t="str">
        <f>IF(A9627&lt;&gt;"",CONCATENATE(A9627,":",YEAR(B9627),IF(MONTH(B9627)&gt;9,MONTH(B9627),CONCATENATE(0,MONTH(B9627))),IF(DAY(B9627)&gt;9,DAY(B9627),CONCATENATE(0,DAY(B9627))),IF(HOUR(C9627)&gt;9,HOUR(C9627),CONCATENATE(0,HOUR(C9627))),IF(MINUTE(C9627)&gt;9,MINUTE(C9627),CONCATENATE(0,MINUTE(C9627))),":",VLOOKUP(F9627,'Valid Values - Results'!$D$4:$F$12,3,FALSE)),"")</f>
        <v/>
      </c>
      <c r="H9627" s="41"/>
      <c r="I9627" s="41"/>
      <c r="J9627" s="41"/>
      <c r="K9627" s="41"/>
      <c r="L9627" s="41"/>
      <c r="M9627" s="92"/>
      <c r="N9627" s="41"/>
      <c r="O9627" s="41"/>
      <c r="P9627" s="41"/>
      <c r="Q9627" s="41"/>
      <c r="R9627" s="41"/>
      <c r="S9627" s="41"/>
      <c r="T9627" s="41"/>
      <c r="U9627" s="47"/>
      <c r="V9627" s="49"/>
      <c r="W9627" s="41"/>
      <c r="X9627" s="41"/>
      <c r="Y9627" s="41"/>
      <c r="AA9627" s="37" t="str">
        <f>IF($I9627&lt;&gt;"",VLOOKUP($I9627,'Valid Values - Search'!$R$4:$T$4719,3,FALSE),"")</f>
        <v/>
      </c>
      <c r="AB9627" s="37" t="str">
        <f>IF($I9627&lt;&gt;"",VLOOKUP($I9627,'Valid Values - Search'!$R$4:$S$4719,2,FALSE),"")</f>
        <v/>
      </c>
      <c r="AC9627" s="38" t="str">
        <f t="shared" si="150"/>
        <v/>
      </c>
      <c r="AD9627" s="38"/>
    </row>
    <row r="9628" spans="1:30">
      <c r="A9628" s="46"/>
      <c r="B9628" s="47"/>
      <c r="C9628" s="49"/>
      <c r="D9628" s="41"/>
      <c r="E9628" s="41"/>
      <c r="F9628" s="41"/>
      <c r="G9628" s="50" t="str">
        <f>IF(A9628&lt;&gt;"",CONCATENATE(A9628,":",YEAR(B9628),IF(MONTH(B9628)&gt;9,MONTH(B9628),CONCATENATE(0,MONTH(B9628))),IF(DAY(B9628)&gt;9,DAY(B9628),CONCATENATE(0,DAY(B9628))),IF(HOUR(C9628)&gt;9,HOUR(C9628),CONCATENATE(0,HOUR(C9628))),IF(MINUTE(C9628)&gt;9,MINUTE(C9628),CONCATENATE(0,MINUTE(C9628))),":",VLOOKUP(F9628,'Valid Values - Results'!$D$4:$F$12,3,FALSE)),"")</f>
        <v/>
      </c>
      <c r="H9628" s="41"/>
      <c r="I9628" s="41"/>
      <c r="J9628" s="41"/>
      <c r="K9628" s="41"/>
      <c r="L9628" s="41"/>
      <c r="M9628" s="92"/>
      <c r="N9628" s="41"/>
      <c r="O9628" s="41"/>
      <c r="P9628" s="41"/>
      <c r="Q9628" s="41"/>
      <c r="R9628" s="41"/>
      <c r="S9628" s="41"/>
      <c r="T9628" s="41"/>
      <c r="U9628" s="47"/>
      <c r="V9628" s="49"/>
      <c r="W9628" s="41"/>
      <c r="X9628" s="41"/>
      <c r="Y9628" s="41"/>
      <c r="AA9628" s="37" t="str">
        <f>IF($I9628&lt;&gt;"",VLOOKUP($I9628,'Valid Values - Search'!$R$4:$T$4719,3,FALSE),"")</f>
        <v/>
      </c>
      <c r="AB9628" s="37" t="str">
        <f>IF($I9628&lt;&gt;"",VLOOKUP($I9628,'Valid Values - Search'!$R$4:$S$4719,2,FALSE),"")</f>
        <v/>
      </c>
      <c r="AC9628" s="38" t="str">
        <f t="shared" si="150"/>
        <v/>
      </c>
      <c r="AD9628" s="38"/>
    </row>
    <row r="9629" spans="1:30">
      <c r="A9629" s="46"/>
      <c r="B9629" s="47"/>
      <c r="C9629" s="49"/>
      <c r="D9629" s="41"/>
      <c r="E9629" s="41"/>
      <c r="F9629" s="41"/>
      <c r="G9629" s="50" t="str">
        <f>IF(A9629&lt;&gt;"",CONCATENATE(A9629,":",YEAR(B9629),IF(MONTH(B9629)&gt;9,MONTH(B9629),CONCATENATE(0,MONTH(B9629))),IF(DAY(B9629)&gt;9,DAY(B9629),CONCATENATE(0,DAY(B9629))),IF(HOUR(C9629)&gt;9,HOUR(C9629),CONCATENATE(0,HOUR(C9629))),IF(MINUTE(C9629)&gt;9,MINUTE(C9629),CONCATENATE(0,MINUTE(C9629))),":",VLOOKUP(F9629,'Valid Values - Results'!$D$4:$F$12,3,FALSE)),"")</f>
        <v/>
      </c>
      <c r="H9629" s="41"/>
      <c r="I9629" s="41"/>
      <c r="J9629" s="41"/>
      <c r="K9629" s="41"/>
      <c r="L9629" s="41"/>
      <c r="M9629" s="92"/>
      <c r="N9629" s="41"/>
      <c r="O9629" s="41"/>
      <c r="P9629" s="41"/>
      <c r="Q9629" s="41"/>
      <c r="R9629" s="41"/>
      <c r="S9629" s="41"/>
      <c r="T9629" s="41"/>
      <c r="U9629" s="47"/>
      <c r="V9629" s="49"/>
      <c r="W9629" s="41"/>
      <c r="X9629" s="41"/>
      <c r="Y9629" s="41"/>
      <c r="AA9629" s="37" t="str">
        <f>IF($I9629&lt;&gt;"",VLOOKUP($I9629,'Valid Values - Search'!$R$4:$T$4719,3,FALSE),"")</f>
        <v/>
      </c>
      <c r="AB9629" s="37" t="str">
        <f>IF($I9629&lt;&gt;"",VLOOKUP($I9629,'Valid Values - Search'!$R$4:$S$4719,2,FALSE),"")</f>
        <v/>
      </c>
      <c r="AC9629" s="38" t="str">
        <f t="shared" si="150"/>
        <v/>
      </c>
      <c r="AD9629" s="38"/>
    </row>
    <row r="9630" spans="1:30">
      <c r="A9630" s="46"/>
      <c r="B9630" s="47"/>
      <c r="C9630" s="49"/>
      <c r="D9630" s="41"/>
      <c r="E9630" s="41"/>
      <c r="F9630" s="41"/>
      <c r="G9630" s="50" t="str">
        <f>IF(A9630&lt;&gt;"",CONCATENATE(A9630,":",YEAR(B9630),IF(MONTH(B9630)&gt;9,MONTH(B9630),CONCATENATE(0,MONTH(B9630))),IF(DAY(B9630)&gt;9,DAY(B9630),CONCATENATE(0,DAY(B9630))),IF(HOUR(C9630)&gt;9,HOUR(C9630),CONCATENATE(0,HOUR(C9630))),IF(MINUTE(C9630)&gt;9,MINUTE(C9630),CONCATENATE(0,MINUTE(C9630))),":",VLOOKUP(F9630,'Valid Values - Results'!$D$4:$F$12,3,FALSE)),"")</f>
        <v/>
      </c>
      <c r="H9630" s="41"/>
      <c r="I9630" s="41"/>
      <c r="J9630" s="41"/>
      <c r="K9630" s="41"/>
      <c r="L9630" s="41"/>
      <c r="M9630" s="92"/>
      <c r="N9630" s="41"/>
      <c r="O9630" s="41"/>
      <c r="P9630" s="41"/>
      <c r="Q9630" s="41"/>
      <c r="R9630" s="41"/>
      <c r="S9630" s="41"/>
      <c r="T9630" s="41"/>
      <c r="U9630" s="47"/>
      <c r="V9630" s="49"/>
      <c r="W9630" s="41"/>
      <c r="X9630" s="41"/>
      <c r="Y9630" s="41"/>
      <c r="AA9630" s="37" t="str">
        <f>IF($I9630&lt;&gt;"",VLOOKUP($I9630,'Valid Values - Search'!$R$4:$T$4719,3,FALSE),"")</f>
        <v/>
      </c>
      <c r="AB9630" s="37" t="str">
        <f>IF($I9630&lt;&gt;"",VLOOKUP($I9630,'Valid Values - Search'!$R$4:$S$4719,2,FALSE),"")</f>
        <v/>
      </c>
      <c r="AC9630" s="38" t="str">
        <f t="shared" si="150"/>
        <v/>
      </c>
      <c r="AD9630" s="38"/>
    </row>
    <row r="9631" spans="1:30">
      <c r="A9631" s="46"/>
      <c r="B9631" s="47"/>
      <c r="C9631" s="49"/>
      <c r="D9631" s="41"/>
      <c r="E9631" s="41"/>
      <c r="F9631" s="41"/>
      <c r="G9631" s="50" t="str">
        <f>IF(A9631&lt;&gt;"",CONCATENATE(A9631,":",YEAR(B9631),IF(MONTH(B9631)&gt;9,MONTH(B9631),CONCATENATE(0,MONTH(B9631))),IF(DAY(B9631)&gt;9,DAY(B9631),CONCATENATE(0,DAY(B9631))),IF(HOUR(C9631)&gt;9,HOUR(C9631),CONCATENATE(0,HOUR(C9631))),IF(MINUTE(C9631)&gt;9,MINUTE(C9631),CONCATENATE(0,MINUTE(C9631))),":",VLOOKUP(F9631,'Valid Values - Results'!$D$4:$F$12,3,FALSE)),"")</f>
        <v/>
      </c>
      <c r="H9631" s="41"/>
      <c r="I9631" s="41"/>
      <c r="J9631" s="41"/>
      <c r="K9631" s="41"/>
      <c r="L9631" s="41"/>
      <c r="M9631" s="92"/>
      <c r="N9631" s="41"/>
      <c r="O9631" s="41"/>
      <c r="P9631" s="41"/>
      <c r="Q9631" s="41"/>
      <c r="R9631" s="41"/>
      <c r="S9631" s="41"/>
      <c r="T9631" s="41"/>
      <c r="U9631" s="47"/>
      <c r="V9631" s="49"/>
      <c r="W9631" s="41"/>
      <c r="X9631" s="41"/>
      <c r="Y9631" s="41"/>
      <c r="AA9631" s="37" t="str">
        <f>IF($I9631&lt;&gt;"",VLOOKUP($I9631,'Valid Values - Search'!$R$4:$T$4719,3,FALSE),"")</f>
        <v/>
      </c>
      <c r="AB9631" s="37" t="str">
        <f>IF($I9631&lt;&gt;"",VLOOKUP($I9631,'Valid Values - Search'!$R$4:$S$4719,2,FALSE),"")</f>
        <v/>
      </c>
      <c r="AC9631" s="38" t="str">
        <f t="shared" si="150"/>
        <v/>
      </c>
      <c r="AD9631" s="38"/>
    </row>
    <row r="9632" spans="1:30">
      <c r="A9632" s="46"/>
      <c r="B9632" s="47"/>
      <c r="C9632" s="49"/>
      <c r="D9632" s="41"/>
      <c r="E9632" s="41"/>
      <c r="F9632" s="41"/>
      <c r="G9632" s="50" t="str">
        <f>IF(A9632&lt;&gt;"",CONCATENATE(A9632,":",YEAR(B9632),IF(MONTH(B9632)&gt;9,MONTH(B9632),CONCATENATE(0,MONTH(B9632))),IF(DAY(B9632)&gt;9,DAY(B9632),CONCATENATE(0,DAY(B9632))),IF(HOUR(C9632)&gt;9,HOUR(C9632),CONCATENATE(0,HOUR(C9632))),IF(MINUTE(C9632)&gt;9,MINUTE(C9632),CONCATENATE(0,MINUTE(C9632))),":",VLOOKUP(F9632,'Valid Values - Results'!$D$4:$F$12,3,FALSE)),"")</f>
        <v/>
      </c>
      <c r="H9632" s="41"/>
      <c r="I9632" s="41"/>
      <c r="J9632" s="41"/>
      <c r="K9632" s="41"/>
      <c r="L9632" s="41"/>
      <c r="M9632" s="92"/>
      <c r="N9632" s="41"/>
      <c r="O9632" s="41"/>
      <c r="P9632" s="41"/>
      <c r="Q9632" s="41"/>
      <c r="R9632" s="41"/>
      <c r="S9632" s="41"/>
      <c r="T9632" s="41"/>
      <c r="U9632" s="47"/>
      <c r="V9632" s="49"/>
      <c r="W9632" s="41"/>
      <c r="X9632" s="41"/>
      <c r="Y9632" s="41"/>
      <c r="AA9632" s="37" t="str">
        <f>IF($I9632&lt;&gt;"",VLOOKUP($I9632,'Valid Values - Search'!$R$4:$T$4719,3,FALSE),"")</f>
        <v/>
      </c>
      <c r="AB9632" s="37" t="str">
        <f>IF($I9632&lt;&gt;"",VLOOKUP($I9632,'Valid Values - Search'!$R$4:$S$4719,2,FALSE),"")</f>
        <v/>
      </c>
      <c r="AC9632" s="38" t="str">
        <f t="shared" si="150"/>
        <v/>
      </c>
      <c r="AD9632" s="38"/>
    </row>
    <row r="9633" spans="1:30">
      <c r="A9633" s="46"/>
      <c r="B9633" s="47"/>
      <c r="C9633" s="49"/>
      <c r="D9633" s="41"/>
      <c r="E9633" s="41"/>
      <c r="F9633" s="41"/>
      <c r="G9633" s="50" t="str">
        <f>IF(A9633&lt;&gt;"",CONCATENATE(A9633,":",YEAR(B9633),IF(MONTH(B9633)&gt;9,MONTH(B9633),CONCATENATE(0,MONTH(B9633))),IF(DAY(B9633)&gt;9,DAY(B9633),CONCATENATE(0,DAY(B9633))),IF(HOUR(C9633)&gt;9,HOUR(C9633),CONCATENATE(0,HOUR(C9633))),IF(MINUTE(C9633)&gt;9,MINUTE(C9633),CONCATENATE(0,MINUTE(C9633))),":",VLOOKUP(F9633,'Valid Values - Results'!$D$4:$F$12,3,FALSE)),"")</f>
        <v/>
      </c>
      <c r="H9633" s="41"/>
      <c r="I9633" s="41"/>
      <c r="J9633" s="41"/>
      <c r="K9633" s="41"/>
      <c r="L9633" s="41"/>
      <c r="M9633" s="92"/>
      <c r="N9633" s="41"/>
      <c r="O9633" s="41"/>
      <c r="P9633" s="41"/>
      <c r="Q9633" s="41"/>
      <c r="R9633" s="41"/>
      <c r="S9633" s="41"/>
      <c r="T9633" s="41"/>
      <c r="U9633" s="47"/>
      <c r="V9633" s="49"/>
      <c r="W9633" s="41"/>
      <c r="X9633" s="41"/>
      <c r="Y9633" s="41"/>
      <c r="AA9633" s="37" t="str">
        <f>IF($I9633&lt;&gt;"",VLOOKUP($I9633,'Valid Values - Search'!$R$4:$T$4719,3,FALSE),"")</f>
        <v/>
      </c>
      <c r="AB9633" s="37" t="str">
        <f>IF($I9633&lt;&gt;"",VLOOKUP($I9633,'Valid Values - Search'!$R$4:$S$4719,2,FALSE),"")</f>
        <v/>
      </c>
      <c r="AC9633" s="38" t="str">
        <f t="shared" si="150"/>
        <v/>
      </c>
      <c r="AD9633" s="38"/>
    </row>
    <row r="9634" spans="1:30">
      <c r="A9634" s="46"/>
      <c r="B9634" s="47"/>
      <c r="C9634" s="49"/>
      <c r="D9634" s="41"/>
      <c r="E9634" s="41"/>
      <c r="F9634" s="41"/>
      <c r="G9634" s="50" t="str">
        <f>IF(A9634&lt;&gt;"",CONCATENATE(A9634,":",YEAR(B9634),IF(MONTH(B9634)&gt;9,MONTH(B9634),CONCATENATE(0,MONTH(B9634))),IF(DAY(B9634)&gt;9,DAY(B9634),CONCATENATE(0,DAY(B9634))),IF(HOUR(C9634)&gt;9,HOUR(C9634),CONCATENATE(0,HOUR(C9634))),IF(MINUTE(C9634)&gt;9,MINUTE(C9634),CONCATENATE(0,MINUTE(C9634))),":",VLOOKUP(F9634,'Valid Values - Results'!$D$4:$F$12,3,FALSE)),"")</f>
        <v/>
      </c>
      <c r="H9634" s="41"/>
      <c r="I9634" s="41"/>
      <c r="J9634" s="41"/>
      <c r="K9634" s="41"/>
      <c r="L9634" s="41"/>
      <c r="M9634" s="92"/>
      <c r="N9634" s="41"/>
      <c r="O9634" s="41"/>
      <c r="P9634" s="41"/>
      <c r="Q9634" s="41"/>
      <c r="R9634" s="41"/>
      <c r="S9634" s="41"/>
      <c r="T9634" s="41"/>
      <c r="U9634" s="47"/>
      <c r="V9634" s="49"/>
      <c r="W9634" s="41"/>
      <c r="X9634" s="41"/>
      <c r="Y9634" s="41"/>
      <c r="AA9634" s="37" t="str">
        <f>IF($I9634&lt;&gt;"",VLOOKUP($I9634,'Valid Values - Search'!$R$4:$T$4719,3,FALSE),"")</f>
        <v/>
      </c>
      <c r="AB9634" s="37" t="str">
        <f>IF($I9634&lt;&gt;"",VLOOKUP($I9634,'Valid Values - Search'!$R$4:$S$4719,2,FALSE),"")</f>
        <v/>
      </c>
      <c r="AC9634" s="38" t="str">
        <f t="shared" si="150"/>
        <v/>
      </c>
      <c r="AD9634" s="38"/>
    </row>
    <row r="9635" spans="1:30">
      <c r="A9635" s="46"/>
      <c r="B9635" s="47"/>
      <c r="C9635" s="49"/>
      <c r="D9635" s="41"/>
      <c r="E9635" s="41"/>
      <c r="F9635" s="41"/>
      <c r="G9635" s="50" t="str">
        <f>IF(A9635&lt;&gt;"",CONCATENATE(A9635,":",YEAR(B9635),IF(MONTH(B9635)&gt;9,MONTH(B9635),CONCATENATE(0,MONTH(B9635))),IF(DAY(B9635)&gt;9,DAY(B9635),CONCATENATE(0,DAY(B9635))),IF(HOUR(C9635)&gt;9,HOUR(C9635),CONCATENATE(0,HOUR(C9635))),IF(MINUTE(C9635)&gt;9,MINUTE(C9635),CONCATENATE(0,MINUTE(C9635))),":",VLOOKUP(F9635,'Valid Values - Results'!$D$4:$F$12,3,FALSE)),"")</f>
        <v/>
      </c>
      <c r="H9635" s="41"/>
      <c r="I9635" s="41"/>
      <c r="J9635" s="41"/>
      <c r="K9635" s="41"/>
      <c r="L9635" s="41"/>
      <c r="M9635" s="92"/>
      <c r="N9635" s="41"/>
      <c r="O9635" s="41"/>
      <c r="P9635" s="41"/>
      <c r="Q9635" s="41"/>
      <c r="R9635" s="41"/>
      <c r="S9635" s="41"/>
      <c r="T9635" s="41"/>
      <c r="U9635" s="47"/>
      <c r="V9635" s="49"/>
      <c r="W9635" s="41"/>
      <c r="X9635" s="41"/>
      <c r="Y9635" s="41"/>
      <c r="AA9635" s="37" t="str">
        <f>IF($I9635&lt;&gt;"",VLOOKUP($I9635,'Valid Values - Search'!$R$4:$T$4719,3,FALSE),"")</f>
        <v/>
      </c>
      <c r="AB9635" s="37" t="str">
        <f>IF($I9635&lt;&gt;"",VLOOKUP($I9635,'Valid Values - Search'!$R$4:$S$4719,2,FALSE),"")</f>
        <v/>
      </c>
      <c r="AC9635" s="38" t="str">
        <f t="shared" si="150"/>
        <v/>
      </c>
      <c r="AD9635" s="38"/>
    </row>
    <row r="9636" spans="1:30">
      <c r="A9636" s="46"/>
      <c r="B9636" s="47"/>
      <c r="C9636" s="49"/>
      <c r="D9636" s="41"/>
      <c r="E9636" s="41"/>
      <c r="F9636" s="41"/>
      <c r="G9636" s="50" t="str">
        <f>IF(A9636&lt;&gt;"",CONCATENATE(A9636,":",YEAR(B9636),IF(MONTH(B9636)&gt;9,MONTH(B9636),CONCATENATE(0,MONTH(B9636))),IF(DAY(B9636)&gt;9,DAY(B9636),CONCATENATE(0,DAY(B9636))),IF(HOUR(C9636)&gt;9,HOUR(C9636),CONCATENATE(0,HOUR(C9636))),IF(MINUTE(C9636)&gt;9,MINUTE(C9636),CONCATENATE(0,MINUTE(C9636))),":",VLOOKUP(F9636,'Valid Values - Results'!$D$4:$F$12,3,FALSE)),"")</f>
        <v/>
      </c>
      <c r="H9636" s="41"/>
      <c r="I9636" s="41"/>
      <c r="J9636" s="41"/>
      <c r="K9636" s="41"/>
      <c r="L9636" s="41"/>
      <c r="M9636" s="92"/>
      <c r="N9636" s="41"/>
      <c r="O9636" s="41"/>
      <c r="P9636" s="41"/>
      <c r="Q9636" s="41"/>
      <c r="R9636" s="41"/>
      <c r="S9636" s="41"/>
      <c r="T9636" s="41"/>
      <c r="U9636" s="47"/>
      <c r="V9636" s="49"/>
      <c r="W9636" s="41"/>
      <c r="X9636" s="41"/>
      <c r="Y9636" s="41"/>
      <c r="AA9636" s="37" t="str">
        <f>IF($I9636&lt;&gt;"",VLOOKUP($I9636,'Valid Values - Search'!$R$4:$T$4719,3,FALSE),"")</f>
        <v/>
      </c>
      <c r="AB9636" s="37" t="str">
        <f>IF($I9636&lt;&gt;"",VLOOKUP($I9636,'Valid Values - Search'!$R$4:$S$4719,2,FALSE),"")</f>
        <v/>
      </c>
      <c r="AC9636" s="38" t="str">
        <f t="shared" si="150"/>
        <v/>
      </c>
      <c r="AD9636" s="38"/>
    </row>
    <row r="9637" spans="1:30">
      <c r="A9637" s="46"/>
      <c r="B9637" s="47"/>
      <c r="C9637" s="49"/>
      <c r="D9637" s="41"/>
      <c r="E9637" s="41"/>
      <c r="F9637" s="41"/>
      <c r="G9637" s="50" t="str">
        <f>IF(A9637&lt;&gt;"",CONCATENATE(A9637,":",YEAR(B9637),IF(MONTH(B9637)&gt;9,MONTH(B9637),CONCATENATE(0,MONTH(B9637))),IF(DAY(B9637)&gt;9,DAY(B9637),CONCATENATE(0,DAY(B9637))),IF(HOUR(C9637)&gt;9,HOUR(C9637),CONCATENATE(0,HOUR(C9637))),IF(MINUTE(C9637)&gt;9,MINUTE(C9637),CONCATENATE(0,MINUTE(C9637))),":",VLOOKUP(F9637,'Valid Values - Results'!$D$4:$F$12,3,FALSE)),"")</f>
        <v/>
      </c>
      <c r="H9637" s="41"/>
      <c r="I9637" s="41"/>
      <c r="J9637" s="41"/>
      <c r="K9637" s="41"/>
      <c r="L9637" s="41"/>
      <c r="M9637" s="92"/>
      <c r="N9637" s="41"/>
      <c r="O9637" s="41"/>
      <c r="P9637" s="41"/>
      <c r="Q9637" s="41"/>
      <c r="R9637" s="41"/>
      <c r="S9637" s="41"/>
      <c r="T9637" s="41"/>
      <c r="U9637" s="47"/>
      <c r="V9637" s="49"/>
      <c r="W9637" s="41"/>
      <c r="X9637" s="41"/>
      <c r="Y9637" s="41"/>
      <c r="AA9637" s="37" t="str">
        <f>IF($I9637&lt;&gt;"",VLOOKUP($I9637,'Valid Values - Search'!$R$4:$T$4719,3,FALSE),"")</f>
        <v/>
      </c>
      <c r="AB9637" s="37" t="str">
        <f>IF($I9637&lt;&gt;"",VLOOKUP($I9637,'Valid Values - Search'!$R$4:$S$4719,2,FALSE),"")</f>
        <v/>
      </c>
      <c r="AC9637" s="38" t="str">
        <f t="shared" si="150"/>
        <v/>
      </c>
      <c r="AD9637" s="38"/>
    </row>
    <row r="9638" spans="1:30">
      <c r="A9638" s="46"/>
      <c r="B9638" s="47"/>
      <c r="C9638" s="49"/>
      <c r="D9638" s="41"/>
      <c r="E9638" s="41"/>
      <c r="F9638" s="41"/>
      <c r="G9638" s="50" t="str">
        <f>IF(A9638&lt;&gt;"",CONCATENATE(A9638,":",YEAR(B9638),IF(MONTH(B9638)&gt;9,MONTH(B9638),CONCATENATE(0,MONTH(B9638))),IF(DAY(B9638)&gt;9,DAY(B9638),CONCATENATE(0,DAY(B9638))),IF(HOUR(C9638)&gt;9,HOUR(C9638),CONCATENATE(0,HOUR(C9638))),IF(MINUTE(C9638)&gt;9,MINUTE(C9638),CONCATENATE(0,MINUTE(C9638))),":",VLOOKUP(F9638,'Valid Values - Results'!$D$4:$F$12,3,FALSE)),"")</f>
        <v/>
      </c>
      <c r="H9638" s="41"/>
      <c r="I9638" s="41"/>
      <c r="J9638" s="41"/>
      <c r="K9638" s="41"/>
      <c r="L9638" s="41"/>
      <c r="M9638" s="92"/>
      <c r="N9638" s="41"/>
      <c r="O9638" s="41"/>
      <c r="P9638" s="41"/>
      <c r="Q9638" s="41"/>
      <c r="R9638" s="41"/>
      <c r="S9638" s="41"/>
      <c r="T9638" s="41"/>
      <c r="U9638" s="47"/>
      <c r="V9638" s="49"/>
      <c r="W9638" s="41"/>
      <c r="X9638" s="41"/>
      <c r="Y9638" s="41"/>
      <c r="AA9638" s="37" t="str">
        <f>IF($I9638&lt;&gt;"",VLOOKUP($I9638,'Valid Values - Search'!$R$4:$T$4719,3,FALSE),"")</f>
        <v/>
      </c>
      <c r="AB9638" s="37" t="str">
        <f>IF($I9638&lt;&gt;"",VLOOKUP($I9638,'Valid Values - Search'!$R$4:$S$4719,2,FALSE),"")</f>
        <v/>
      </c>
      <c r="AC9638" s="38" t="str">
        <f t="shared" si="150"/>
        <v/>
      </c>
      <c r="AD9638" s="38"/>
    </row>
    <row r="9639" spans="1:30">
      <c r="A9639" s="46"/>
      <c r="B9639" s="47"/>
      <c r="C9639" s="49"/>
      <c r="D9639" s="41"/>
      <c r="E9639" s="41"/>
      <c r="F9639" s="41"/>
      <c r="G9639" s="50" t="str">
        <f>IF(A9639&lt;&gt;"",CONCATENATE(A9639,":",YEAR(B9639),IF(MONTH(B9639)&gt;9,MONTH(B9639),CONCATENATE(0,MONTH(B9639))),IF(DAY(B9639)&gt;9,DAY(B9639),CONCATENATE(0,DAY(B9639))),IF(HOUR(C9639)&gt;9,HOUR(C9639),CONCATENATE(0,HOUR(C9639))),IF(MINUTE(C9639)&gt;9,MINUTE(C9639),CONCATENATE(0,MINUTE(C9639))),":",VLOOKUP(F9639,'Valid Values - Results'!$D$4:$F$12,3,FALSE)),"")</f>
        <v/>
      </c>
      <c r="H9639" s="41"/>
      <c r="I9639" s="41"/>
      <c r="J9639" s="41"/>
      <c r="K9639" s="41"/>
      <c r="L9639" s="41"/>
      <c r="M9639" s="92"/>
      <c r="N9639" s="41"/>
      <c r="O9639" s="41"/>
      <c r="P9639" s="41"/>
      <c r="Q9639" s="41"/>
      <c r="R9639" s="41"/>
      <c r="S9639" s="41"/>
      <c r="T9639" s="41"/>
      <c r="U9639" s="47"/>
      <c r="V9639" s="49"/>
      <c r="W9639" s="41"/>
      <c r="X9639" s="41"/>
      <c r="Y9639" s="41"/>
      <c r="AA9639" s="37" t="str">
        <f>IF($I9639&lt;&gt;"",VLOOKUP($I9639,'Valid Values - Search'!$R$4:$T$4719,3,FALSE),"")</f>
        <v/>
      </c>
      <c r="AB9639" s="37" t="str">
        <f>IF($I9639&lt;&gt;"",VLOOKUP($I9639,'Valid Values - Search'!$R$4:$S$4719,2,FALSE),"")</f>
        <v/>
      </c>
      <c r="AC9639" s="38" t="str">
        <f t="shared" si="150"/>
        <v/>
      </c>
      <c r="AD9639" s="38"/>
    </row>
    <row r="9640" spans="1:30">
      <c r="A9640" s="46"/>
      <c r="B9640" s="47"/>
      <c r="C9640" s="49"/>
      <c r="D9640" s="41"/>
      <c r="E9640" s="41"/>
      <c r="F9640" s="41"/>
      <c r="G9640" s="50" t="str">
        <f>IF(A9640&lt;&gt;"",CONCATENATE(A9640,":",YEAR(B9640),IF(MONTH(B9640)&gt;9,MONTH(B9640),CONCATENATE(0,MONTH(B9640))),IF(DAY(B9640)&gt;9,DAY(B9640),CONCATENATE(0,DAY(B9640))),IF(HOUR(C9640)&gt;9,HOUR(C9640),CONCATENATE(0,HOUR(C9640))),IF(MINUTE(C9640)&gt;9,MINUTE(C9640),CONCATENATE(0,MINUTE(C9640))),":",VLOOKUP(F9640,'Valid Values - Results'!$D$4:$F$12,3,FALSE)),"")</f>
        <v/>
      </c>
      <c r="H9640" s="41"/>
      <c r="I9640" s="41"/>
      <c r="J9640" s="41"/>
      <c r="K9640" s="41"/>
      <c r="L9640" s="41"/>
      <c r="M9640" s="92"/>
      <c r="N9640" s="41"/>
      <c r="O9640" s="41"/>
      <c r="P9640" s="41"/>
      <c r="Q9640" s="41"/>
      <c r="R9640" s="41"/>
      <c r="S9640" s="41"/>
      <c r="T9640" s="41"/>
      <c r="U9640" s="47"/>
      <c r="V9640" s="49"/>
      <c r="W9640" s="41"/>
      <c r="X9640" s="41"/>
      <c r="Y9640" s="41"/>
      <c r="AA9640" s="37" t="str">
        <f>IF($I9640&lt;&gt;"",VLOOKUP($I9640,'Valid Values - Search'!$R$4:$T$4719,3,FALSE),"")</f>
        <v/>
      </c>
      <c r="AB9640" s="37" t="str">
        <f>IF($I9640&lt;&gt;"",VLOOKUP($I9640,'Valid Values - Search'!$R$4:$S$4719,2,FALSE),"")</f>
        <v/>
      </c>
      <c r="AC9640" s="38" t="str">
        <f t="shared" si="150"/>
        <v/>
      </c>
      <c r="AD9640" s="38"/>
    </row>
    <row r="9641" spans="1:30">
      <c r="A9641" s="46"/>
      <c r="B9641" s="47"/>
      <c r="C9641" s="49"/>
      <c r="D9641" s="41"/>
      <c r="E9641" s="41"/>
      <c r="F9641" s="41"/>
      <c r="G9641" s="50" t="str">
        <f>IF(A9641&lt;&gt;"",CONCATENATE(A9641,":",YEAR(B9641),IF(MONTH(B9641)&gt;9,MONTH(B9641),CONCATENATE(0,MONTH(B9641))),IF(DAY(B9641)&gt;9,DAY(B9641),CONCATENATE(0,DAY(B9641))),IF(HOUR(C9641)&gt;9,HOUR(C9641),CONCATENATE(0,HOUR(C9641))),IF(MINUTE(C9641)&gt;9,MINUTE(C9641),CONCATENATE(0,MINUTE(C9641))),":",VLOOKUP(F9641,'Valid Values - Results'!$D$4:$F$12,3,FALSE)),"")</f>
        <v/>
      </c>
      <c r="H9641" s="41"/>
      <c r="I9641" s="41"/>
      <c r="J9641" s="41"/>
      <c r="K9641" s="41"/>
      <c r="L9641" s="41"/>
      <c r="M9641" s="92"/>
      <c r="N9641" s="41"/>
      <c r="O9641" s="41"/>
      <c r="P9641" s="41"/>
      <c r="Q9641" s="41"/>
      <c r="R9641" s="41"/>
      <c r="S9641" s="41"/>
      <c r="T9641" s="41"/>
      <c r="U9641" s="47"/>
      <c r="V9641" s="49"/>
      <c r="W9641" s="41"/>
      <c r="X9641" s="41"/>
      <c r="Y9641" s="41"/>
      <c r="AA9641" s="37" t="str">
        <f>IF($I9641&lt;&gt;"",VLOOKUP($I9641,'Valid Values - Search'!$R$4:$T$4719,3,FALSE),"")</f>
        <v/>
      </c>
      <c r="AB9641" s="37" t="str">
        <f>IF($I9641&lt;&gt;"",VLOOKUP($I9641,'Valid Values - Search'!$R$4:$S$4719,2,FALSE),"")</f>
        <v/>
      </c>
      <c r="AC9641" s="38" t="str">
        <f t="shared" si="150"/>
        <v/>
      </c>
      <c r="AD9641" s="38"/>
    </row>
    <row r="9642" spans="1:30">
      <c r="A9642" s="46"/>
      <c r="B9642" s="47"/>
      <c r="C9642" s="49"/>
      <c r="D9642" s="41"/>
      <c r="E9642" s="41"/>
      <c r="F9642" s="41"/>
      <c r="G9642" s="50" t="str">
        <f>IF(A9642&lt;&gt;"",CONCATENATE(A9642,":",YEAR(B9642),IF(MONTH(B9642)&gt;9,MONTH(B9642),CONCATENATE(0,MONTH(B9642))),IF(DAY(B9642)&gt;9,DAY(B9642),CONCATENATE(0,DAY(B9642))),IF(HOUR(C9642)&gt;9,HOUR(C9642),CONCATENATE(0,HOUR(C9642))),IF(MINUTE(C9642)&gt;9,MINUTE(C9642),CONCATENATE(0,MINUTE(C9642))),":",VLOOKUP(F9642,'Valid Values - Results'!$D$4:$F$12,3,FALSE)),"")</f>
        <v/>
      </c>
      <c r="H9642" s="41"/>
      <c r="I9642" s="41"/>
      <c r="J9642" s="41"/>
      <c r="K9642" s="41"/>
      <c r="L9642" s="41"/>
      <c r="M9642" s="92"/>
      <c r="N9642" s="41"/>
      <c r="O9642" s="41"/>
      <c r="P9642" s="41"/>
      <c r="Q9642" s="41"/>
      <c r="R9642" s="41"/>
      <c r="S9642" s="41"/>
      <c r="T9642" s="41"/>
      <c r="U9642" s="47"/>
      <c r="V9642" s="49"/>
      <c r="W9642" s="41"/>
      <c r="X9642" s="41"/>
      <c r="Y9642" s="41"/>
      <c r="AA9642" s="37" t="str">
        <f>IF($I9642&lt;&gt;"",VLOOKUP($I9642,'Valid Values - Search'!$R$4:$T$4719,3,FALSE),"")</f>
        <v/>
      </c>
      <c r="AB9642" s="37" t="str">
        <f>IF($I9642&lt;&gt;"",VLOOKUP($I9642,'Valid Values - Search'!$R$4:$S$4719,2,FALSE),"")</f>
        <v/>
      </c>
      <c r="AC9642" s="38" t="str">
        <f t="shared" si="150"/>
        <v/>
      </c>
      <c r="AD9642" s="38"/>
    </row>
    <row r="9643" spans="1:30">
      <c r="A9643" s="46"/>
      <c r="B9643" s="47"/>
      <c r="C9643" s="49"/>
      <c r="D9643" s="41"/>
      <c r="E9643" s="41"/>
      <c r="F9643" s="41"/>
      <c r="G9643" s="50" t="str">
        <f>IF(A9643&lt;&gt;"",CONCATENATE(A9643,":",YEAR(B9643),IF(MONTH(B9643)&gt;9,MONTH(B9643),CONCATENATE(0,MONTH(B9643))),IF(DAY(B9643)&gt;9,DAY(B9643),CONCATENATE(0,DAY(B9643))),IF(HOUR(C9643)&gt;9,HOUR(C9643),CONCATENATE(0,HOUR(C9643))),IF(MINUTE(C9643)&gt;9,MINUTE(C9643),CONCATENATE(0,MINUTE(C9643))),":",VLOOKUP(F9643,'Valid Values - Results'!$D$4:$F$12,3,FALSE)),"")</f>
        <v/>
      </c>
      <c r="H9643" s="41"/>
      <c r="I9643" s="41"/>
      <c r="J9643" s="41"/>
      <c r="K9643" s="41"/>
      <c r="L9643" s="41"/>
      <c r="M9643" s="92"/>
      <c r="N9643" s="41"/>
      <c r="O9643" s="41"/>
      <c r="P9643" s="41"/>
      <c r="Q9643" s="41"/>
      <c r="R9643" s="41"/>
      <c r="S9643" s="41"/>
      <c r="T9643" s="41"/>
      <c r="U9643" s="47"/>
      <c r="V9643" s="49"/>
      <c r="W9643" s="41"/>
      <c r="X9643" s="41"/>
      <c r="Y9643" s="41"/>
      <c r="AA9643" s="37" t="str">
        <f>IF($I9643&lt;&gt;"",VLOOKUP($I9643,'Valid Values - Search'!$R$4:$T$4719,3,FALSE),"")</f>
        <v/>
      </c>
      <c r="AB9643" s="37" t="str">
        <f>IF($I9643&lt;&gt;"",VLOOKUP($I9643,'Valid Values - Search'!$R$4:$S$4719,2,FALSE),"")</f>
        <v/>
      </c>
      <c r="AC9643" s="38" t="str">
        <f t="shared" si="150"/>
        <v/>
      </c>
      <c r="AD9643" s="38"/>
    </row>
    <row r="9644" spans="1:30">
      <c r="A9644" s="46"/>
      <c r="B9644" s="47"/>
      <c r="C9644" s="49"/>
      <c r="D9644" s="41"/>
      <c r="E9644" s="41"/>
      <c r="F9644" s="41"/>
      <c r="G9644" s="50" t="str">
        <f>IF(A9644&lt;&gt;"",CONCATENATE(A9644,":",YEAR(B9644),IF(MONTH(B9644)&gt;9,MONTH(B9644),CONCATENATE(0,MONTH(B9644))),IF(DAY(B9644)&gt;9,DAY(B9644),CONCATENATE(0,DAY(B9644))),IF(HOUR(C9644)&gt;9,HOUR(C9644),CONCATENATE(0,HOUR(C9644))),IF(MINUTE(C9644)&gt;9,MINUTE(C9644),CONCATENATE(0,MINUTE(C9644))),":",VLOOKUP(F9644,'Valid Values - Results'!$D$4:$F$12,3,FALSE)),"")</f>
        <v/>
      </c>
      <c r="H9644" s="41"/>
      <c r="I9644" s="41"/>
      <c r="J9644" s="41"/>
      <c r="K9644" s="41"/>
      <c r="L9644" s="41"/>
      <c r="M9644" s="92"/>
      <c r="N9644" s="41"/>
      <c r="O9644" s="41"/>
      <c r="P9644" s="41"/>
      <c r="Q9644" s="41"/>
      <c r="R9644" s="41"/>
      <c r="S9644" s="41"/>
      <c r="T9644" s="41"/>
      <c r="U9644" s="47"/>
      <c r="V9644" s="49"/>
      <c r="W9644" s="41"/>
      <c r="X9644" s="41"/>
      <c r="Y9644" s="41"/>
      <c r="AA9644" s="37" t="str">
        <f>IF($I9644&lt;&gt;"",VLOOKUP($I9644,'Valid Values - Search'!$R$4:$T$4719,3,FALSE),"")</f>
        <v/>
      </c>
      <c r="AB9644" s="37" t="str">
        <f>IF($I9644&lt;&gt;"",VLOOKUP($I9644,'Valid Values - Search'!$R$4:$S$4719,2,FALSE),"")</f>
        <v/>
      </c>
      <c r="AC9644" s="38" t="str">
        <f t="shared" si="150"/>
        <v/>
      </c>
      <c r="AD9644" s="38"/>
    </row>
    <row r="9645" spans="1:30">
      <c r="A9645" s="46"/>
      <c r="B9645" s="47"/>
      <c r="C9645" s="49"/>
      <c r="D9645" s="41"/>
      <c r="E9645" s="41"/>
      <c r="F9645" s="41"/>
      <c r="G9645" s="50" t="str">
        <f>IF(A9645&lt;&gt;"",CONCATENATE(A9645,":",YEAR(B9645),IF(MONTH(B9645)&gt;9,MONTH(B9645),CONCATENATE(0,MONTH(B9645))),IF(DAY(B9645)&gt;9,DAY(B9645),CONCATENATE(0,DAY(B9645))),IF(HOUR(C9645)&gt;9,HOUR(C9645),CONCATENATE(0,HOUR(C9645))),IF(MINUTE(C9645)&gt;9,MINUTE(C9645),CONCATENATE(0,MINUTE(C9645))),":",VLOOKUP(F9645,'Valid Values - Results'!$D$4:$F$12,3,FALSE)),"")</f>
        <v/>
      </c>
      <c r="H9645" s="41"/>
      <c r="I9645" s="41"/>
      <c r="J9645" s="41"/>
      <c r="K9645" s="41"/>
      <c r="L9645" s="41"/>
      <c r="M9645" s="92"/>
      <c r="N9645" s="41"/>
      <c r="O9645" s="41"/>
      <c r="P9645" s="41"/>
      <c r="Q9645" s="41"/>
      <c r="R9645" s="41"/>
      <c r="S9645" s="41"/>
      <c r="T9645" s="41"/>
      <c r="U9645" s="47"/>
      <c r="V9645" s="49"/>
      <c r="W9645" s="41"/>
      <c r="X9645" s="41"/>
      <c r="Y9645" s="41"/>
      <c r="AA9645" s="37" t="str">
        <f>IF($I9645&lt;&gt;"",VLOOKUP($I9645,'Valid Values - Search'!$R$4:$T$4719,3,FALSE),"")</f>
        <v/>
      </c>
      <c r="AB9645" s="37" t="str">
        <f>IF($I9645&lt;&gt;"",VLOOKUP($I9645,'Valid Values - Search'!$R$4:$S$4719,2,FALSE),"")</f>
        <v/>
      </c>
      <c r="AC9645" s="38" t="str">
        <f t="shared" si="150"/>
        <v/>
      </c>
      <c r="AD9645" s="38"/>
    </row>
    <row r="9646" spans="1:30">
      <c r="A9646" s="46"/>
      <c r="B9646" s="47"/>
      <c r="C9646" s="49"/>
      <c r="D9646" s="41"/>
      <c r="E9646" s="41"/>
      <c r="F9646" s="41"/>
      <c r="G9646" s="50" t="str">
        <f>IF(A9646&lt;&gt;"",CONCATENATE(A9646,":",YEAR(B9646),IF(MONTH(B9646)&gt;9,MONTH(B9646),CONCATENATE(0,MONTH(B9646))),IF(DAY(B9646)&gt;9,DAY(B9646),CONCATENATE(0,DAY(B9646))),IF(HOUR(C9646)&gt;9,HOUR(C9646),CONCATENATE(0,HOUR(C9646))),IF(MINUTE(C9646)&gt;9,MINUTE(C9646),CONCATENATE(0,MINUTE(C9646))),":",VLOOKUP(F9646,'Valid Values - Results'!$D$4:$F$12,3,FALSE)),"")</f>
        <v/>
      </c>
      <c r="H9646" s="41"/>
      <c r="I9646" s="41"/>
      <c r="J9646" s="41"/>
      <c r="K9646" s="41"/>
      <c r="L9646" s="41"/>
      <c r="M9646" s="92"/>
      <c r="N9646" s="41"/>
      <c r="O9646" s="41"/>
      <c r="P9646" s="41"/>
      <c r="Q9646" s="41"/>
      <c r="R9646" s="41"/>
      <c r="S9646" s="41"/>
      <c r="T9646" s="41"/>
      <c r="U9646" s="47"/>
      <c r="V9646" s="49"/>
      <c r="W9646" s="41"/>
      <c r="X9646" s="41"/>
      <c r="Y9646" s="41"/>
      <c r="AA9646" s="37" t="str">
        <f>IF($I9646&lt;&gt;"",VLOOKUP($I9646,'Valid Values - Search'!$R$4:$T$4719,3,FALSE),"")</f>
        <v/>
      </c>
      <c r="AB9646" s="37" t="str">
        <f>IF($I9646&lt;&gt;"",VLOOKUP($I9646,'Valid Values - Search'!$R$4:$S$4719,2,FALSE),"")</f>
        <v/>
      </c>
      <c r="AC9646" s="38" t="str">
        <f t="shared" si="150"/>
        <v/>
      </c>
      <c r="AD9646" s="38"/>
    </row>
    <row r="9647" spans="1:30">
      <c r="A9647" s="46"/>
      <c r="B9647" s="47"/>
      <c r="C9647" s="49"/>
      <c r="D9647" s="41"/>
      <c r="E9647" s="41"/>
      <c r="F9647" s="41"/>
      <c r="G9647" s="50" t="str">
        <f>IF(A9647&lt;&gt;"",CONCATENATE(A9647,":",YEAR(B9647),IF(MONTH(B9647)&gt;9,MONTH(B9647),CONCATENATE(0,MONTH(B9647))),IF(DAY(B9647)&gt;9,DAY(B9647),CONCATENATE(0,DAY(B9647))),IF(HOUR(C9647)&gt;9,HOUR(C9647),CONCATENATE(0,HOUR(C9647))),IF(MINUTE(C9647)&gt;9,MINUTE(C9647),CONCATENATE(0,MINUTE(C9647))),":",VLOOKUP(F9647,'Valid Values - Results'!$D$4:$F$12,3,FALSE)),"")</f>
        <v/>
      </c>
      <c r="H9647" s="41"/>
      <c r="I9647" s="41"/>
      <c r="J9647" s="41"/>
      <c r="K9647" s="41"/>
      <c r="L9647" s="41"/>
      <c r="M9647" s="92"/>
      <c r="N9647" s="41"/>
      <c r="O9647" s="41"/>
      <c r="P9647" s="41"/>
      <c r="Q9647" s="41"/>
      <c r="R9647" s="41"/>
      <c r="S9647" s="41"/>
      <c r="T9647" s="41"/>
      <c r="U9647" s="47"/>
      <c r="V9647" s="49"/>
      <c r="W9647" s="41"/>
      <c r="X9647" s="41"/>
      <c r="Y9647" s="41"/>
      <c r="AA9647" s="37" t="str">
        <f>IF($I9647&lt;&gt;"",VLOOKUP($I9647,'Valid Values - Search'!$R$4:$T$4719,3,FALSE),"")</f>
        <v/>
      </c>
      <c r="AB9647" s="37" t="str">
        <f>IF($I9647&lt;&gt;"",VLOOKUP($I9647,'Valid Values - Search'!$R$4:$S$4719,2,FALSE),"")</f>
        <v/>
      </c>
      <c r="AC9647" s="38" t="str">
        <f t="shared" si="150"/>
        <v/>
      </c>
      <c r="AD9647" s="38"/>
    </row>
    <row r="9648" spans="1:30">
      <c r="A9648" s="46"/>
      <c r="B9648" s="47"/>
      <c r="C9648" s="49"/>
      <c r="D9648" s="41"/>
      <c r="E9648" s="41"/>
      <c r="F9648" s="41"/>
      <c r="G9648" s="50" t="str">
        <f>IF(A9648&lt;&gt;"",CONCATENATE(A9648,":",YEAR(B9648),IF(MONTH(B9648)&gt;9,MONTH(B9648),CONCATENATE(0,MONTH(B9648))),IF(DAY(B9648)&gt;9,DAY(B9648),CONCATENATE(0,DAY(B9648))),IF(HOUR(C9648)&gt;9,HOUR(C9648),CONCATENATE(0,HOUR(C9648))),IF(MINUTE(C9648)&gt;9,MINUTE(C9648),CONCATENATE(0,MINUTE(C9648))),":",VLOOKUP(F9648,'Valid Values - Results'!$D$4:$F$12,3,FALSE)),"")</f>
        <v/>
      </c>
      <c r="H9648" s="41"/>
      <c r="I9648" s="41"/>
      <c r="J9648" s="41"/>
      <c r="K9648" s="41"/>
      <c r="L9648" s="41"/>
      <c r="M9648" s="92"/>
      <c r="N9648" s="41"/>
      <c r="O9648" s="41"/>
      <c r="P9648" s="41"/>
      <c r="Q9648" s="41"/>
      <c r="R9648" s="41"/>
      <c r="S9648" s="41"/>
      <c r="T9648" s="41"/>
      <c r="U9648" s="47"/>
      <c r="V9648" s="49"/>
      <c r="W9648" s="41"/>
      <c r="X9648" s="41"/>
      <c r="Y9648" s="41"/>
      <c r="AA9648" s="37" t="str">
        <f>IF($I9648&lt;&gt;"",VLOOKUP($I9648,'Valid Values - Search'!$R$4:$T$4719,3,FALSE),"")</f>
        <v/>
      </c>
      <c r="AB9648" s="37" t="str">
        <f>IF($I9648&lt;&gt;"",VLOOKUP($I9648,'Valid Values - Search'!$R$4:$S$4719,2,FALSE),"")</f>
        <v/>
      </c>
      <c r="AC9648" s="38" t="str">
        <f t="shared" si="150"/>
        <v/>
      </c>
      <c r="AD9648" s="38"/>
    </row>
    <row r="9649" spans="1:30">
      <c r="A9649" s="46"/>
      <c r="B9649" s="47"/>
      <c r="C9649" s="49"/>
      <c r="D9649" s="41"/>
      <c r="E9649" s="41"/>
      <c r="F9649" s="41"/>
      <c r="G9649" s="50" t="str">
        <f>IF(A9649&lt;&gt;"",CONCATENATE(A9649,":",YEAR(B9649),IF(MONTH(B9649)&gt;9,MONTH(B9649),CONCATENATE(0,MONTH(B9649))),IF(DAY(B9649)&gt;9,DAY(B9649),CONCATENATE(0,DAY(B9649))),IF(HOUR(C9649)&gt;9,HOUR(C9649),CONCATENATE(0,HOUR(C9649))),IF(MINUTE(C9649)&gt;9,MINUTE(C9649),CONCATENATE(0,MINUTE(C9649))),":",VLOOKUP(F9649,'Valid Values - Results'!$D$4:$F$12,3,FALSE)),"")</f>
        <v/>
      </c>
      <c r="H9649" s="41"/>
      <c r="I9649" s="41"/>
      <c r="J9649" s="41"/>
      <c r="K9649" s="41"/>
      <c r="L9649" s="41"/>
      <c r="M9649" s="92"/>
      <c r="N9649" s="41"/>
      <c r="O9649" s="41"/>
      <c r="P9649" s="41"/>
      <c r="Q9649" s="41"/>
      <c r="R9649" s="41"/>
      <c r="S9649" s="41"/>
      <c r="T9649" s="41"/>
      <c r="U9649" s="47"/>
      <c r="V9649" s="49"/>
      <c r="W9649" s="41"/>
      <c r="X9649" s="41"/>
      <c r="Y9649" s="41"/>
      <c r="AA9649" s="37" t="str">
        <f>IF($I9649&lt;&gt;"",VLOOKUP($I9649,'Valid Values - Search'!$R$4:$T$4719,3,FALSE),"")</f>
        <v/>
      </c>
      <c r="AB9649" s="37" t="str">
        <f>IF($I9649&lt;&gt;"",VLOOKUP($I9649,'Valid Values - Search'!$R$4:$S$4719,2,FALSE),"")</f>
        <v/>
      </c>
      <c r="AC9649" s="38" t="str">
        <f t="shared" si="150"/>
        <v/>
      </c>
      <c r="AD9649" s="38"/>
    </row>
    <row r="9650" spans="1:30">
      <c r="A9650" s="46"/>
      <c r="B9650" s="47"/>
      <c r="C9650" s="49"/>
      <c r="D9650" s="41"/>
      <c r="E9650" s="41"/>
      <c r="F9650" s="41"/>
      <c r="G9650" s="50" t="str">
        <f>IF(A9650&lt;&gt;"",CONCATENATE(A9650,":",YEAR(B9650),IF(MONTH(B9650)&gt;9,MONTH(B9650),CONCATENATE(0,MONTH(B9650))),IF(DAY(B9650)&gt;9,DAY(B9650),CONCATENATE(0,DAY(B9650))),IF(HOUR(C9650)&gt;9,HOUR(C9650),CONCATENATE(0,HOUR(C9650))),IF(MINUTE(C9650)&gt;9,MINUTE(C9650),CONCATENATE(0,MINUTE(C9650))),":",VLOOKUP(F9650,'Valid Values - Results'!$D$4:$F$12,3,FALSE)),"")</f>
        <v/>
      </c>
      <c r="H9650" s="41"/>
      <c r="I9650" s="41"/>
      <c r="J9650" s="41"/>
      <c r="K9650" s="41"/>
      <c r="L9650" s="41"/>
      <c r="M9650" s="92"/>
      <c r="N9650" s="41"/>
      <c r="O9650" s="41"/>
      <c r="P9650" s="41"/>
      <c r="Q9650" s="41"/>
      <c r="R9650" s="41"/>
      <c r="S9650" s="41"/>
      <c r="T9650" s="41"/>
      <c r="U9650" s="47"/>
      <c r="V9650" s="49"/>
      <c r="W9650" s="41"/>
      <c r="X9650" s="41"/>
      <c r="Y9650" s="41"/>
      <c r="AA9650" s="37" t="str">
        <f>IF($I9650&lt;&gt;"",VLOOKUP($I9650,'Valid Values - Search'!$R$4:$T$4719,3,FALSE),"")</f>
        <v/>
      </c>
      <c r="AB9650" s="37" t="str">
        <f>IF($I9650&lt;&gt;"",VLOOKUP($I9650,'Valid Values - Search'!$R$4:$S$4719,2,FALSE),"")</f>
        <v/>
      </c>
      <c r="AC9650" s="38" t="str">
        <f t="shared" si="150"/>
        <v/>
      </c>
      <c r="AD9650" s="38"/>
    </row>
    <row r="9651" spans="1:30">
      <c r="A9651" s="46"/>
      <c r="B9651" s="47"/>
      <c r="C9651" s="49"/>
      <c r="D9651" s="41"/>
      <c r="E9651" s="41"/>
      <c r="F9651" s="41"/>
      <c r="G9651" s="50" t="str">
        <f>IF(A9651&lt;&gt;"",CONCATENATE(A9651,":",YEAR(B9651),IF(MONTH(B9651)&gt;9,MONTH(B9651),CONCATENATE(0,MONTH(B9651))),IF(DAY(B9651)&gt;9,DAY(B9651),CONCATENATE(0,DAY(B9651))),IF(HOUR(C9651)&gt;9,HOUR(C9651),CONCATENATE(0,HOUR(C9651))),IF(MINUTE(C9651)&gt;9,MINUTE(C9651),CONCATENATE(0,MINUTE(C9651))),":",VLOOKUP(F9651,'Valid Values - Results'!$D$4:$F$12,3,FALSE)),"")</f>
        <v/>
      </c>
      <c r="H9651" s="41"/>
      <c r="I9651" s="41"/>
      <c r="J9651" s="41"/>
      <c r="K9651" s="41"/>
      <c r="L9651" s="41"/>
      <c r="M9651" s="92"/>
      <c r="N9651" s="41"/>
      <c r="O9651" s="41"/>
      <c r="P9651" s="41"/>
      <c r="Q9651" s="41"/>
      <c r="R9651" s="41"/>
      <c r="S9651" s="41"/>
      <c r="T9651" s="41"/>
      <c r="U9651" s="47"/>
      <c r="V9651" s="49"/>
      <c r="W9651" s="41"/>
      <c r="X9651" s="41"/>
      <c r="Y9651" s="41"/>
      <c r="AA9651" s="37" t="str">
        <f>IF($I9651&lt;&gt;"",VLOOKUP($I9651,'Valid Values - Search'!$R$4:$T$4719,3,FALSE),"")</f>
        <v/>
      </c>
      <c r="AB9651" s="37" t="str">
        <f>IF($I9651&lt;&gt;"",VLOOKUP($I9651,'Valid Values - Search'!$R$4:$S$4719,2,FALSE),"")</f>
        <v/>
      </c>
      <c r="AC9651" s="38" t="str">
        <f t="shared" si="150"/>
        <v/>
      </c>
      <c r="AD9651" s="38"/>
    </row>
    <row r="9652" spans="1:30">
      <c r="A9652" s="46"/>
      <c r="B9652" s="47"/>
      <c r="C9652" s="49"/>
      <c r="D9652" s="41"/>
      <c r="E9652" s="41"/>
      <c r="F9652" s="41"/>
      <c r="G9652" s="50" t="str">
        <f>IF(A9652&lt;&gt;"",CONCATENATE(A9652,":",YEAR(B9652),IF(MONTH(B9652)&gt;9,MONTH(B9652),CONCATENATE(0,MONTH(B9652))),IF(DAY(B9652)&gt;9,DAY(B9652),CONCATENATE(0,DAY(B9652))),IF(HOUR(C9652)&gt;9,HOUR(C9652),CONCATENATE(0,HOUR(C9652))),IF(MINUTE(C9652)&gt;9,MINUTE(C9652),CONCATENATE(0,MINUTE(C9652))),":",VLOOKUP(F9652,'Valid Values - Results'!$D$4:$F$12,3,FALSE)),"")</f>
        <v/>
      </c>
      <c r="H9652" s="41"/>
      <c r="I9652" s="41"/>
      <c r="J9652" s="41"/>
      <c r="K9652" s="41"/>
      <c r="L9652" s="41"/>
      <c r="M9652" s="92"/>
      <c r="N9652" s="41"/>
      <c r="O9652" s="41"/>
      <c r="P9652" s="41"/>
      <c r="Q9652" s="41"/>
      <c r="R9652" s="41"/>
      <c r="S9652" s="41"/>
      <c r="T9652" s="41"/>
      <c r="U9652" s="47"/>
      <c r="V9652" s="49"/>
      <c r="W9652" s="41"/>
      <c r="X9652" s="41"/>
      <c r="Y9652" s="41"/>
      <c r="AA9652" s="37" t="str">
        <f>IF($I9652&lt;&gt;"",VLOOKUP($I9652,'Valid Values - Search'!$R$4:$T$4719,3,FALSE),"")</f>
        <v/>
      </c>
      <c r="AB9652" s="37" t="str">
        <f>IF($I9652&lt;&gt;"",VLOOKUP($I9652,'Valid Values - Search'!$R$4:$S$4719,2,FALSE),"")</f>
        <v/>
      </c>
      <c r="AC9652" s="38" t="str">
        <f t="shared" si="150"/>
        <v/>
      </c>
      <c r="AD9652" s="38"/>
    </row>
    <row r="9653" spans="1:30">
      <c r="A9653" s="46"/>
      <c r="B9653" s="47"/>
      <c r="C9653" s="49"/>
      <c r="D9653" s="41"/>
      <c r="E9653" s="41"/>
      <c r="F9653" s="41"/>
      <c r="G9653" s="50" t="str">
        <f>IF(A9653&lt;&gt;"",CONCATENATE(A9653,":",YEAR(B9653),IF(MONTH(B9653)&gt;9,MONTH(B9653),CONCATENATE(0,MONTH(B9653))),IF(DAY(B9653)&gt;9,DAY(B9653),CONCATENATE(0,DAY(B9653))),IF(HOUR(C9653)&gt;9,HOUR(C9653),CONCATENATE(0,HOUR(C9653))),IF(MINUTE(C9653)&gt;9,MINUTE(C9653),CONCATENATE(0,MINUTE(C9653))),":",VLOOKUP(F9653,'Valid Values - Results'!$D$4:$F$12,3,FALSE)),"")</f>
        <v/>
      </c>
      <c r="H9653" s="41"/>
      <c r="I9653" s="41"/>
      <c r="J9653" s="41"/>
      <c r="K9653" s="41"/>
      <c r="L9653" s="41"/>
      <c r="M9653" s="92"/>
      <c r="N9653" s="41"/>
      <c r="O9653" s="41"/>
      <c r="P9653" s="41"/>
      <c r="Q9653" s="41"/>
      <c r="R9653" s="41"/>
      <c r="S9653" s="41"/>
      <c r="T9653" s="41"/>
      <c r="U9653" s="47"/>
      <c r="V9653" s="49"/>
      <c r="W9653" s="41"/>
      <c r="X9653" s="41"/>
      <c r="Y9653" s="41"/>
      <c r="AA9653" s="37" t="str">
        <f>IF($I9653&lt;&gt;"",VLOOKUP($I9653,'Valid Values - Search'!$R$4:$T$4719,3,FALSE),"")</f>
        <v/>
      </c>
      <c r="AB9653" s="37" t="str">
        <f>IF($I9653&lt;&gt;"",VLOOKUP($I9653,'Valid Values - Search'!$R$4:$S$4719,2,FALSE),"")</f>
        <v/>
      </c>
      <c r="AC9653" s="38" t="str">
        <f t="shared" si="150"/>
        <v/>
      </c>
      <c r="AD9653" s="38"/>
    </row>
    <row r="9654" spans="1:30">
      <c r="A9654" s="46"/>
      <c r="B9654" s="47"/>
      <c r="C9654" s="49"/>
      <c r="D9654" s="41"/>
      <c r="E9654" s="41"/>
      <c r="F9654" s="41"/>
      <c r="G9654" s="50" t="str">
        <f>IF(A9654&lt;&gt;"",CONCATENATE(A9654,":",YEAR(B9654),IF(MONTH(B9654)&gt;9,MONTH(B9654),CONCATENATE(0,MONTH(B9654))),IF(DAY(B9654)&gt;9,DAY(B9654),CONCATENATE(0,DAY(B9654))),IF(HOUR(C9654)&gt;9,HOUR(C9654),CONCATENATE(0,HOUR(C9654))),IF(MINUTE(C9654)&gt;9,MINUTE(C9654),CONCATENATE(0,MINUTE(C9654))),":",VLOOKUP(F9654,'Valid Values - Results'!$D$4:$F$12,3,FALSE)),"")</f>
        <v/>
      </c>
      <c r="H9654" s="41"/>
      <c r="I9654" s="41"/>
      <c r="J9654" s="41"/>
      <c r="K9654" s="41"/>
      <c r="L9654" s="41"/>
      <c r="M9654" s="92"/>
      <c r="N9654" s="41"/>
      <c r="O9654" s="41"/>
      <c r="P9654" s="41"/>
      <c r="Q9654" s="41"/>
      <c r="R9654" s="41"/>
      <c r="S9654" s="41"/>
      <c r="T9654" s="41"/>
      <c r="U9654" s="47"/>
      <c r="V9654" s="49"/>
      <c r="W9654" s="41"/>
      <c r="X9654" s="41"/>
      <c r="Y9654" s="41"/>
      <c r="AA9654" s="37" t="str">
        <f>IF($I9654&lt;&gt;"",VLOOKUP($I9654,'Valid Values - Search'!$R$4:$T$4719,3,FALSE),"")</f>
        <v/>
      </c>
      <c r="AB9654" s="37" t="str">
        <f>IF($I9654&lt;&gt;"",VLOOKUP($I9654,'Valid Values - Search'!$R$4:$S$4719,2,FALSE),"")</f>
        <v/>
      </c>
      <c r="AC9654" s="38" t="str">
        <f t="shared" si="150"/>
        <v/>
      </c>
      <c r="AD9654" s="38"/>
    </row>
    <row r="9655" spans="1:30">
      <c r="A9655" s="46"/>
      <c r="B9655" s="47"/>
      <c r="C9655" s="49"/>
      <c r="D9655" s="41"/>
      <c r="E9655" s="41"/>
      <c r="F9655" s="41"/>
      <c r="G9655" s="50" t="str">
        <f>IF(A9655&lt;&gt;"",CONCATENATE(A9655,":",YEAR(B9655),IF(MONTH(B9655)&gt;9,MONTH(B9655),CONCATENATE(0,MONTH(B9655))),IF(DAY(B9655)&gt;9,DAY(B9655),CONCATENATE(0,DAY(B9655))),IF(HOUR(C9655)&gt;9,HOUR(C9655),CONCATENATE(0,HOUR(C9655))),IF(MINUTE(C9655)&gt;9,MINUTE(C9655),CONCATENATE(0,MINUTE(C9655))),":",VLOOKUP(F9655,'Valid Values - Results'!$D$4:$F$12,3,FALSE)),"")</f>
        <v/>
      </c>
      <c r="H9655" s="41"/>
      <c r="I9655" s="41"/>
      <c r="J9655" s="41"/>
      <c r="K9655" s="41"/>
      <c r="L9655" s="41"/>
      <c r="M9655" s="92"/>
      <c r="N9655" s="41"/>
      <c r="O9655" s="41"/>
      <c r="P9655" s="41"/>
      <c r="Q9655" s="41"/>
      <c r="R9655" s="41"/>
      <c r="S9655" s="41"/>
      <c r="T9655" s="41"/>
      <c r="U9655" s="47"/>
      <c r="V9655" s="49"/>
      <c r="W9655" s="41"/>
      <c r="X9655" s="41"/>
      <c r="Y9655" s="41"/>
      <c r="AA9655" s="37" t="str">
        <f>IF($I9655&lt;&gt;"",VLOOKUP($I9655,'Valid Values - Search'!$R$4:$T$4719,3,FALSE),"")</f>
        <v/>
      </c>
      <c r="AB9655" s="37" t="str">
        <f>IF($I9655&lt;&gt;"",VLOOKUP($I9655,'Valid Values - Search'!$R$4:$S$4719,2,FALSE),"")</f>
        <v/>
      </c>
      <c r="AC9655" s="38" t="str">
        <f t="shared" si="150"/>
        <v/>
      </c>
      <c r="AD9655" s="38"/>
    </row>
    <row r="9656" spans="1:30">
      <c r="A9656" s="46"/>
      <c r="B9656" s="47"/>
      <c r="C9656" s="49"/>
      <c r="D9656" s="41"/>
      <c r="E9656" s="41"/>
      <c r="F9656" s="41"/>
      <c r="G9656" s="50" t="str">
        <f>IF(A9656&lt;&gt;"",CONCATENATE(A9656,":",YEAR(B9656),IF(MONTH(B9656)&gt;9,MONTH(B9656),CONCATENATE(0,MONTH(B9656))),IF(DAY(B9656)&gt;9,DAY(B9656),CONCATENATE(0,DAY(B9656))),IF(HOUR(C9656)&gt;9,HOUR(C9656),CONCATENATE(0,HOUR(C9656))),IF(MINUTE(C9656)&gt;9,MINUTE(C9656),CONCATENATE(0,MINUTE(C9656))),":",VLOOKUP(F9656,'Valid Values - Results'!$D$4:$F$12,3,FALSE)),"")</f>
        <v/>
      </c>
      <c r="H9656" s="41"/>
      <c r="I9656" s="41"/>
      <c r="J9656" s="41"/>
      <c r="K9656" s="41"/>
      <c r="L9656" s="41"/>
      <c r="M9656" s="92"/>
      <c r="N9656" s="41"/>
      <c r="O9656" s="41"/>
      <c r="P9656" s="41"/>
      <c r="Q9656" s="41"/>
      <c r="R9656" s="41"/>
      <c r="S9656" s="41"/>
      <c r="T9656" s="41"/>
      <c r="U9656" s="47"/>
      <c r="V9656" s="49"/>
      <c r="W9656" s="41"/>
      <c r="X9656" s="41"/>
      <c r="Y9656" s="41"/>
      <c r="AA9656" s="37" t="str">
        <f>IF($I9656&lt;&gt;"",VLOOKUP($I9656,'Valid Values - Search'!$R$4:$T$4719,3,FALSE),"")</f>
        <v/>
      </c>
      <c r="AB9656" s="37" t="str">
        <f>IF($I9656&lt;&gt;"",VLOOKUP($I9656,'Valid Values - Search'!$R$4:$S$4719,2,FALSE),"")</f>
        <v/>
      </c>
      <c r="AC9656" s="38" t="str">
        <f t="shared" si="150"/>
        <v/>
      </c>
      <c r="AD9656" s="38"/>
    </row>
    <row r="9657" spans="1:30">
      <c r="A9657" s="46"/>
      <c r="B9657" s="47"/>
      <c r="C9657" s="49"/>
      <c r="D9657" s="41"/>
      <c r="E9657" s="41"/>
      <c r="F9657" s="41"/>
      <c r="G9657" s="50" t="str">
        <f>IF(A9657&lt;&gt;"",CONCATENATE(A9657,":",YEAR(B9657),IF(MONTH(B9657)&gt;9,MONTH(B9657),CONCATENATE(0,MONTH(B9657))),IF(DAY(B9657)&gt;9,DAY(B9657),CONCATENATE(0,DAY(B9657))),IF(HOUR(C9657)&gt;9,HOUR(C9657),CONCATENATE(0,HOUR(C9657))),IF(MINUTE(C9657)&gt;9,MINUTE(C9657),CONCATENATE(0,MINUTE(C9657))),":",VLOOKUP(F9657,'Valid Values - Results'!$D$4:$F$12,3,FALSE)),"")</f>
        <v/>
      </c>
      <c r="H9657" s="41"/>
      <c r="I9657" s="41"/>
      <c r="J9657" s="41"/>
      <c r="K9657" s="41"/>
      <c r="L9657" s="41"/>
      <c r="M9657" s="92"/>
      <c r="N9657" s="41"/>
      <c r="O9657" s="41"/>
      <c r="P9657" s="41"/>
      <c r="Q9657" s="41"/>
      <c r="R9657" s="41"/>
      <c r="S9657" s="41"/>
      <c r="T9657" s="41"/>
      <c r="U9657" s="47"/>
      <c r="V9657" s="49"/>
      <c r="W9657" s="41"/>
      <c r="X9657" s="41"/>
      <c r="Y9657" s="41"/>
      <c r="AA9657" s="37" t="str">
        <f>IF($I9657&lt;&gt;"",VLOOKUP($I9657,'Valid Values - Search'!$R$4:$T$4719,3,FALSE),"")</f>
        <v/>
      </c>
      <c r="AB9657" s="37" t="str">
        <f>IF($I9657&lt;&gt;"",VLOOKUP($I9657,'Valid Values - Search'!$R$4:$S$4719,2,FALSE),"")</f>
        <v/>
      </c>
      <c r="AC9657" s="38" t="str">
        <f t="shared" si="150"/>
        <v/>
      </c>
      <c r="AD9657" s="38"/>
    </row>
    <row r="9658" spans="1:30">
      <c r="A9658" s="46"/>
      <c r="B9658" s="47"/>
      <c r="C9658" s="49"/>
      <c r="D9658" s="41"/>
      <c r="E9658" s="41"/>
      <c r="F9658" s="41"/>
      <c r="G9658" s="50" t="str">
        <f>IF(A9658&lt;&gt;"",CONCATENATE(A9658,":",YEAR(B9658),IF(MONTH(B9658)&gt;9,MONTH(B9658),CONCATENATE(0,MONTH(B9658))),IF(DAY(B9658)&gt;9,DAY(B9658),CONCATENATE(0,DAY(B9658))),IF(HOUR(C9658)&gt;9,HOUR(C9658),CONCATENATE(0,HOUR(C9658))),IF(MINUTE(C9658)&gt;9,MINUTE(C9658),CONCATENATE(0,MINUTE(C9658))),":",VLOOKUP(F9658,'Valid Values - Results'!$D$4:$F$12,3,FALSE)),"")</f>
        <v/>
      </c>
      <c r="H9658" s="41"/>
      <c r="I9658" s="41"/>
      <c r="J9658" s="41"/>
      <c r="K9658" s="41"/>
      <c r="L9658" s="41"/>
      <c r="M9658" s="92"/>
      <c r="N9658" s="41"/>
      <c r="O9658" s="41"/>
      <c r="P9658" s="41"/>
      <c r="Q9658" s="41"/>
      <c r="R9658" s="41"/>
      <c r="S9658" s="41"/>
      <c r="T9658" s="41"/>
      <c r="U9658" s="47"/>
      <c r="V9658" s="49"/>
      <c r="W9658" s="41"/>
      <c r="X9658" s="41"/>
      <c r="Y9658" s="41"/>
      <c r="AA9658" s="37" t="str">
        <f>IF($I9658&lt;&gt;"",VLOOKUP($I9658,'Valid Values - Search'!$R$4:$T$4719,3,FALSE),"")</f>
        <v/>
      </c>
      <c r="AB9658" s="37" t="str">
        <f>IF($I9658&lt;&gt;"",VLOOKUP($I9658,'Valid Values - Search'!$R$4:$S$4719,2,FALSE),"")</f>
        <v/>
      </c>
      <c r="AC9658" s="38" t="str">
        <f t="shared" si="150"/>
        <v/>
      </c>
      <c r="AD9658" s="38"/>
    </row>
    <row r="9659" spans="1:30">
      <c r="A9659" s="46"/>
      <c r="B9659" s="47"/>
      <c r="C9659" s="49"/>
      <c r="D9659" s="41"/>
      <c r="E9659" s="41"/>
      <c r="F9659" s="41"/>
      <c r="G9659" s="50" t="str">
        <f>IF(A9659&lt;&gt;"",CONCATENATE(A9659,":",YEAR(B9659),IF(MONTH(B9659)&gt;9,MONTH(B9659),CONCATENATE(0,MONTH(B9659))),IF(DAY(B9659)&gt;9,DAY(B9659),CONCATENATE(0,DAY(B9659))),IF(HOUR(C9659)&gt;9,HOUR(C9659),CONCATENATE(0,HOUR(C9659))),IF(MINUTE(C9659)&gt;9,MINUTE(C9659),CONCATENATE(0,MINUTE(C9659))),":",VLOOKUP(F9659,'Valid Values - Results'!$D$4:$F$12,3,FALSE)),"")</f>
        <v/>
      </c>
      <c r="H9659" s="41"/>
      <c r="I9659" s="41"/>
      <c r="J9659" s="41"/>
      <c r="K9659" s="41"/>
      <c r="L9659" s="41"/>
      <c r="M9659" s="92"/>
      <c r="N9659" s="41"/>
      <c r="O9659" s="41"/>
      <c r="P9659" s="41"/>
      <c r="Q9659" s="41"/>
      <c r="R9659" s="41"/>
      <c r="S9659" s="41"/>
      <c r="T9659" s="41"/>
      <c r="U9659" s="47"/>
      <c r="V9659" s="49"/>
      <c r="W9659" s="41"/>
      <c r="X9659" s="41"/>
      <c r="Y9659" s="41"/>
      <c r="AA9659" s="37" t="str">
        <f>IF($I9659&lt;&gt;"",VLOOKUP($I9659,'Valid Values - Search'!$R$4:$T$4719,3,FALSE),"")</f>
        <v/>
      </c>
      <c r="AB9659" s="37" t="str">
        <f>IF($I9659&lt;&gt;"",VLOOKUP($I9659,'Valid Values - Search'!$R$4:$S$4719,2,FALSE),"")</f>
        <v/>
      </c>
      <c r="AC9659" s="38" t="str">
        <f t="shared" si="150"/>
        <v/>
      </c>
      <c r="AD9659" s="38"/>
    </row>
    <row r="9660" spans="1:30">
      <c r="A9660" s="46"/>
      <c r="B9660" s="47"/>
      <c r="C9660" s="49"/>
      <c r="D9660" s="41"/>
      <c r="E9660" s="41"/>
      <c r="F9660" s="41"/>
      <c r="G9660" s="50" t="str">
        <f>IF(A9660&lt;&gt;"",CONCATENATE(A9660,":",YEAR(B9660),IF(MONTH(B9660)&gt;9,MONTH(B9660),CONCATENATE(0,MONTH(B9660))),IF(DAY(B9660)&gt;9,DAY(B9660),CONCATENATE(0,DAY(B9660))),IF(HOUR(C9660)&gt;9,HOUR(C9660),CONCATENATE(0,HOUR(C9660))),IF(MINUTE(C9660)&gt;9,MINUTE(C9660),CONCATENATE(0,MINUTE(C9660))),":",VLOOKUP(F9660,'Valid Values - Results'!$D$4:$F$12,3,FALSE)),"")</f>
        <v/>
      </c>
      <c r="H9660" s="41"/>
      <c r="I9660" s="41"/>
      <c r="J9660" s="41"/>
      <c r="K9660" s="41"/>
      <c r="L9660" s="41"/>
      <c r="M9660" s="92"/>
      <c r="N9660" s="41"/>
      <c r="O9660" s="41"/>
      <c r="P9660" s="41"/>
      <c r="Q9660" s="41"/>
      <c r="R9660" s="41"/>
      <c r="S9660" s="41"/>
      <c r="T9660" s="41"/>
      <c r="U9660" s="47"/>
      <c r="V9660" s="49"/>
      <c r="W9660" s="41"/>
      <c r="X9660" s="41"/>
      <c r="Y9660" s="41"/>
      <c r="AA9660" s="37" t="str">
        <f>IF($I9660&lt;&gt;"",VLOOKUP($I9660,'Valid Values - Search'!$R$4:$T$4719,3,FALSE),"")</f>
        <v/>
      </c>
      <c r="AB9660" s="37" t="str">
        <f>IF($I9660&lt;&gt;"",VLOOKUP($I9660,'Valid Values - Search'!$R$4:$S$4719,2,FALSE),"")</f>
        <v/>
      </c>
      <c r="AC9660" s="38" t="str">
        <f t="shared" si="150"/>
        <v/>
      </c>
      <c r="AD9660" s="38"/>
    </row>
    <row r="9661" spans="1:30">
      <c r="A9661" s="46"/>
      <c r="B9661" s="47"/>
      <c r="C9661" s="49"/>
      <c r="D9661" s="41"/>
      <c r="E9661" s="41"/>
      <c r="F9661" s="41"/>
      <c r="G9661" s="50" t="str">
        <f>IF(A9661&lt;&gt;"",CONCATENATE(A9661,":",YEAR(B9661),IF(MONTH(B9661)&gt;9,MONTH(B9661),CONCATENATE(0,MONTH(B9661))),IF(DAY(B9661)&gt;9,DAY(B9661),CONCATENATE(0,DAY(B9661))),IF(HOUR(C9661)&gt;9,HOUR(C9661),CONCATENATE(0,HOUR(C9661))),IF(MINUTE(C9661)&gt;9,MINUTE(C9661),CONCATENATE(0,MINUTE(C9661))),":",VLOOKUP(F9661,'Valid Values - Results'!$D$4:$F$12,3,FALSE)),"")</f>
        <v/>
      </c>
      <c r="H9661" s="41"/>
      <c r="I9661" s="41"/>
      <c r="J9661" s="41"/>
      <c r="K9661" s="41"/>
      <c r="L9661" s="41"/>
      <c r="M9661" s="92"/>
      <c r="N9661" s="41"/>
      <c r="O9661" s="41"/>
      <c r="P9661" s="41"/>
      <c r="Q9661" s="41"/>
      <c r="R9661" s="41"/>
      <c r="S9661" s="41"/>
      <c r="T9661" s="41"/>
      <c r="U9661" s="47"/>
      <c r="V9661" s="49"/>
      <c r="W9661" s="41"/>
      <c r="X9661" s="41"/>
      <c r="Y9661" s="41"/>
      <c r="AA9661" s="37" t="str">
        <f>IF($I9661&lt;&gt;"",VLOOKUP($I9661,'Valid Values - Search'!$R$4:$T$4719,3,FALSE),"")</f>
        <v/>
      </c>
      <c r="AB9661" s="37" t="str">
        <f>IF($I9661&lt;&gt;"",VLOOKUP($I9661,'Valid Values - Search'!$R$4:$S$4719,2,FALSE),"")</f>
        <v/>
      </c>
      <c r="AC9661" s="38" t="str">
        <f t="shared" si="150"/>
        <v/>
      </c>
      <c r="AD9661" s="38"/>
    </row>
    <row r="9662" spans="1:30">
      <c r="A9662" s="46"/>
      <c r="B9662" s="47"/>
      <c r="C9662" s="49"/>
      <c r="D9662" s="41"/>
      <c r="E9662" s="41"/>
      <c r="F9662" s="41"/>
      <c r="G9662" s="50" t="str">
        <f>IF(A9662&lt;&gt;"",CONCATENATE(A9662,":",YEAR(B9662),IF(MONTH(B9662)&gt;9,MONTH(B9662),CONCATENATE(0,MONTH(B9662))),IF(DAY(B9662)&gt;9,DAY(B9662),CONCATENATE(0,DAY(B9662))),IF(HOUR(C9662)&gt;9,HOUR(C9662),CONCATENATE(0,HOUR(C9662))),IF(MINUTE(C9662)&gt;9,MINUTE(C9662),CONCATENATE(0,MINUTE(C9662))),":",VLOOKUP(F9662,'Valid Values - Results'!$D$4:$F$12,3,FALSE)),"")</f>
        <v/>
      </c>
      <c r="H9662" s="41"/>
      <c r="I9662" s="41"/>
      <c r="J9662" s="41"/>
      <c r="K9662" s="41"/>
      <c r="L9662" s="41"/>
      <c r="M9662" s="92"/>
      <c r="N9662" s="41"/>
      <c r="O9662" s="41"/>
      <c r="P9662" s="41"/>
      <c r="Q9662" s="41"/>
      <c r="R9662" s="41"/>
      <c r="S9662" s="41"/>
      <c r="T9662" s="41"/>
      <c r="U9662" s="47"/>
      <c r="V9662" s="49"/>
      <c r="W9662" s="41"/>
      <c r="X9662" s="41"/>
      <c r="Y9662" s="41"/>
      <c r="AA9662" s="37" t="str">
        <f>IF($I9662&lt;&gt;"",VLOOKUP($I9662,'Valid Values - Search'!$R$4:$T$4719,3,FALSE),"")</f>
        <v/>
      </c>
      <c r="AB9662" s="37" t="str">
        <f>IF($I9662&lt;&gt;"",VLOOKUP($I9662,'Valid Values - Search'!$R$4:$S$4719,2,FALSE),"")</f>
        <v/>
      </c>
      <c r="AC9662" s="38" t="str">
        <f t="shared" si="150"/>
        <v/>
      </c>
      <c r="AD9662" s="38"/>
    </row>
    <row r="9663" spans="1:30">
      <c r="A9663" s="46"/>
      <c r="B9663" s="47"/>
      <c r="C9663" s="49"/>
      <c r="D9663" s="41"/>
      <c r="E9663" s="41"/>
      <c r="F9663" s="41"/>
      <c r="G9663" s="50" t="str">
        <f>IF(A9663&lt;&gt;"",CONCATENATE(A9663,":",YEAR(B9663),IF(MONTH(B9663)&gt;9,MONTH(B9663),CONCATENATE(0,MONTH(B9663))),IF(DAY(B9663)&gt;9,DAY(B9663),CONCATENATE(0,DAY(B9663))),IF(HOUR(C9663)&gt;9,HOUR(C9663),CONCATENATE(0,HOUR(C9663))),IF(MINUTE(C9663)&gt;9,MINUTE(C9663),CONCATENATE(0,MINUTE(C9663))),":",VLOOKUP(F9663,'Valid Values - Results'!$D$4:$F$12,3,FALSE)),"")</f>
        <v/>
      </c>
      <c r="H9663" s="41"/>
      <c r="I9663" s="41"/>
      <c r="J9663" s="41"/>
      <c r="K9663" s="41"/>
      <c r="L9663" s="41"/>
      <c r="M9663" s="92"/>
      <c r="N9663" s="41"/>
      <c r="O9663" s="41"/>
      <c r="P9663" s="41"/>
      <c r="Q9663" s="41"/>
      <c r="R9663" s="41"/>
      <c r="S9663" s="41"/>
      <c r="T9663" s="41"/>
      <c r="U9663" s="47"/>
      <c r="V9663" s="49"/>
      <c r="W9663" s="41"/>
      <c r="X9663" s="41"/>
      <c r="Y9663" s="41"/>
      <c r="AA9663" s="37" t="str">
        <f>IF($I9663&lt;&gt;"",VLOOKUP($I9663,'Valid Values - Search'!$R$4:$T$4719,3,FALSE),"")</f>
        <v/>
      </c>
      <c r="AB9663" s="37" t="str">
        <f>IF($I9663&lt;&gt;"",VLOOKUP($I9663,'Valid Values - Search'!$R$4:$S$4719,2,FALSE),"")</f>
        <v/>
      </c>
      <c r="AC9663" s="38" t="str">
        <f t="shared" si="150"/>
        <v/>
      </c>
      <c r="AD9663" s="38"/>
    </row>
    <row r="9664" spans="1:30">
      <c r="A9664" s="46"/>
      <c r="B9664" s="47"/>
      <c r="C9664" s="49"/>
      <c r="D9664" s="41"/>
      <c r="E9664" s="41"/>
      <c r="F9664" s="41"/>
      <c r="G9664" s="50" t="str">
        <f>IF(A9664&lt;&gt;"",CONCATENATE(A9664,":",YEAR(B9664),IF(MONTH(B9664)&gt;9,MONTH(B9664),CONCATENATE(0,MONTH(B9664))),IF(DAY(B9664)&gt;9,DAY(B9664),CONCATENATE(0,DAY(B9664))),IF(HOUR(C9664)&gt;9,HOUR(C9664),CONCATENATE(0,HOUR(C9664))),IF(MINUTE(C9664)&gt;9,MINUTE(C9664),CONCATENATE(0,MINUTE(C9664))),":",VLOOKUP(F9664,'Valid Values - Results'!$D$4:$F$12,3,FALSE)),"")</f>
        <v/>
      </c>
      <c r="H9664" s="41"/>
      <c r="I9664" s="41"/>
      <c r="J9664" s="41"/>
      <c r="K9664" s="41"/>
      <c r="L9664" s="41"/>
      <c r="M9664" s="92"/>
      <c r="N9664" s="41"/>
      <c r="O9664" s="41"/>
      <c r="P9664" s="41"/>
      <c r="Q9664" s="41"/>
      <c r="R9664" s="41"/>
      <c r="S9664" s="41"/>
      <c r="T9664" s="41"/>
      <c r="U9664" s="47"/>
      <c r="V9664" s="49"/>
      <c r="W9664" s="41"/>
      <c r="X9664" s="41"/>
      <c r="Y9664" s="41"/>
      <c r="AA9664" s="37" t="str">
        <f>IF($I9664&lt;&gt;"",VLOOKUP($I9664,'Valid Values - Search'!$R$4:$T$4719,3,FALSE),"")</f>
        <v/>
      </c>
      <c r="AB9664" s="37" t="str">
        <f>IF($I9664&lt;&gt;"",VLOOKUP($I9664,'Valid Values - Search'!$R$4:$S$4719,2,FALSE),"")</f>
        <v/>
      </c>
      <c r="AC9664" s="38" t="str">
        <f t="shared" si="150"/>
        <v/>
      </c>
      <c r="AD9664" s="38"/>
    </row>
    <row r="9665" spans="1:30">
      <c r="A9665" s="46"/>
      <c r="B9665" s="47"/>
      <c r="C9665" s="49"/>
      <c r="D9665" s="41"/>
      <c r="E9665" s="41"/>
      <c r="F9665" s="41"/>
      <c r="G9665" s="50" t="str">
        <f>IF(A9665&lt;&gt;"",CONCATENATE(A9665,":",YEAR(B9665),IF(MONTH(B9665)&gt;9,MONTH(B9665),CONCATENATE(0,MONTH(B9665))),IF(DAY(B9665)&gt;9,DAY(B9665),CONCATENATE(0,DAY(B9665))),IF(HOUR(C9665)&gt;9,HOUR(C9665),CONCATENATE(0,HOUR(C9665))),IF(MINUTE(C9665)&gt;9,MINUTE(C9665),CONCATENATE(0,MINUTE(C9665))),":",VLOOKUP(F9665,'Valid Values - Results'!$D$4:$F$12,3,FALSE)),"")</f>
        <v/>
      </c>
      <c r="H9665" s="41"/>
      <c r="I9665" s="41"/>
      <c r="J9665" s="41"/>
      <c r="K9665" s="41"/>
      <c r="L9665" s="41"/>
      <c r="M9665" s="92"/>
      <c r="N9665" s="41"/>
      <c r="O9665" s="41"/>
      <c r="P9665" s="41"/>
      <c r="Q9665" s="41"/>
      <c r="R9665" s="41"/>
      <c r="S9665" s="41"/>
      <c r="T9665" s="41"/>
      <c r="U9665" s="47"/>
      <c r="V9665" s="49"/>
      <c r="W9665" s="41"/>
      <c r="X9665" s="41"/>
      <c r="Y9665" s="41"/>
      <c r="AA9665" s="37" t="str">
        <f>IF($I9665&lt;&gt;"",VLOOKUP($I9665,'Valid Values - Search'!$R$4:$T$4719,3,FALSE),"")</f>
        <v/>
      </c>
      <c r="AB9665" s="37" t="str">
        <f>IF($I9665&lt;&gt;"",VLOOKUP($I9665,'Valid Values - Search'!$R$4:$S$4719,2,FALSE),"")</f>
        <v/>
      </c>
      <c r="AC9665" s="38" t="str">
        <f t="shared" si="150"/>
        <v/>
      </c>
      <c r="AD9665" s="38"/>
    </row>
    <row r="9666" spans="1:30">
      <c r="A9666" s="46"/>
      <c r="B9666" s="47"/>
      <c r="C9666" s="49"/>
      <c r="D9666" s="41"/>
      <c r="E9666" s="41"/>
      <c r="F9666" s="41"/>
      <c r="G9666" s="50" t="str">
        <f>IF(A9666&lt;&gt;"",CONCATENATE(A9666,":",YEAR(B9666),IF(MONTH(B9666)&gt;9,MONTH(B9666),CONCATENATE(0,MONTH(B9666))),IF(DAY(B9666)&gt;9,DAY(B9666),CONCATENATE(0,DAY(B9666))),IF(HOUR(C9666)&gt;9,HOUR(C9666),CONCATENATE(0,HOUR(C9666))),IF(MINUTE(C9666)&gt;9,MINUTE(C9666),CONCATENATE(0,MINUTE(C9666))),":",VLOOKUP(F9666,'Valid Values - Results'!$D$4:$F$12,3,FALSE)),"")</f>
        <v/>
      </c>
      <c r="H9666" s="41"/>
      <c r="I9666" s="41"/>
      <c r="J9666" s="41"/>
      <c r="K9666" s="41"/>
      <c r="L9666" s="41"/>
      <c r="M9666" s="92"/>
      <c r="N9666" s="41"/>
      <c r="O9666" s="41"/>
      <c r="P9666" s="41"/>
      <c r="Q9666" s="41"/>
      <c r="R9666" s="41"/>
      <c r="S9666" s="41"/>
      <c r="T9666" s="41"/>
      <c r="U9666" s="47"/>
      <c r="V9666" s="49"/>
      <c r="W9666" s="41"/>
      <c r="X9666" s="41"/>
      <c r="Y9666" s="41"/>
      <c r="AA9666" s="37" t="str">
        <f>IF($I9666&lt;&gt;"",VLOOKUP($I9666,'Valid Values - Search'!$R$4:$T$4719,3,FALSE),"")</f>
        <v/>
      </c>
      <c r="AB9666" s="37" t="str">
        <f>IF($I9666&lt;&gt;"",VLOOKUP($I9666,'Valid Values - Search'!$R$4:$S$4719,2,FALSE),"")</f>
        <v/>
      </c>
      <c r="AC9666" s="38" t="str">
        <f t="shared" ref="AC9666:AC9729" si="151">IF($V9666&lt;&gt;"",$D9666,"")</f>
        <v/>
      </c>
      <c r="AD9666" s="38"/>
    </row>
    <row r="9667" spans="1:30">
      <c r="A9667" s="46"/>
      <c r="B9667" s="47"/>
      <c r="C9667" s="49"/>
      <c r="D9667" s="41"/>
      <c r="E9667" s="41"/>
      <c r="F9667" s="41"/>
      <c r="G9667" s="50" t="str">
        <f>IF(A9667&lt;&gt;"",CONCATENATE(A9667,":",YEAR(B9667),IF(MONTH(B9667)&gt;9,MONTH(B9667),CONCATENATE(0,MONTH(B9667))),IF(DAY(B9667)&gt;9,DAY(B9667),CONCATENATE(0,DAY(B9667))),IF(HOUR(C9667)&gt;9,HOUR(C9667),CONCATENATE(0,HOUR(C9667))),IF(MINUTE(C9667)&gt;9,MINUTE(C9667),CONCATENATE(0,MINUTE(C9667))),":",VLOOKUP(F9667,'Valid Values - Results'!$D$4:$F$12,3,FALSE)),"")</f>
        <v/>
      </c>
      <c r="H9667" s="41"/>
      <c r="I9667" s="41"/>
      <c r="J9667" s="41"/>
      <c r="K9667" s="41"/>
      <c r="L9667" s="41"/>
      <c r="M9667" s="92"/>
      <c r="N9667" s="41"/>
      <c r="O9667" s="41"/>
      <c r="P9667" s="41"/>
      <c r="Q9667" s="41"/>
      <c r="R9667" s="41"/>
      <c r="S9667" s="41"/>
      <c r="T9667" s="41"/>
      <c r="U9667" s="47"/>
      <c r="V9667" s="49"/>
      <c r="W9667" s="41"/>
      <c r="X9667" s="41"/>
      <c r="Y9667" s="41"/>
      <c r="AA9667" s="37" t="str">
        <f>IF($I9667&lt;&gt;"",VLOOKUP($I9667,'Valid Values - Search'!$R$4:$T$4719,3,FALSE),"")</f>
        <v/>
      </c>
      <c r="AB9667" s="37" t="str">
        <f>IF($I9667&lt;&gt;"",VLOOKUP($I9667,'Valid Values - Search'!$R$4:$S$4719,2,FALSE),"")</f>
        <v/>
      </c>
      <c r="AC9667" s="38" t="str">
        <f t="shared" si="151"/>
        <v/>
      </c>
      <c r="AD9667" s="38"/>
    </row>
    <row r="9668" spans="1:30">
      <c r="A9668" s="46"/>
      <c r="B9668" s="47"/>
      <c r="C9668" s="49"/>
      <c r="D9668" s="41"/>
      <c r="E9668" s="41"/>
      <c r="F9668" s="41"/>
      <c r="G9668" s="50" t="str">
        <f>IF(A9668&lt;&gt;"",CONCATENATE(A9668,":",YEAR(B9668),IF(MONTH(B9668)&gt;9,MONTH(B9668),CONCATENATE(0,MONTH(B9668))),IF(DAY(B9668)&gt;9,DAY(B9668),CONCATENATE(0,DAY(B9668))),IF(HOUR(C9668)&gt;9,HOUR(C9668),CONCATENATE(0,HOUR(C9668))),IF(MINUTE(C9668)&gt;9,MINUTE(C9668),CONCATENATE(0,MINUTE(C9668))),":",VLOOKUP(F9668,'Valid Values - Results'!$D$4:$F$12,3,FALSE)),"")</f>
        <v/>
      </c>
      <c r="H9668" s="41"/>
      <c r="I9668" s="41"/>
      <c r="J9668" s="41"/>
      <c r="K9668" s="41"/>
      <c r="L9668" s="41"/>
      <c r="M9668" s="92"/>
      <c r="N9668" s="41"/>
      <c r="O9668" s="41"/>
      <c r="P9668" s="41"/>
      <c r="Q9668" s="41"/>
      <c r="R9668" s="41"/>
      <c r="S9668" s="41"/>
      <c r="T9668" s="41"/>
      <c r="U9668" s="47"/>
      <c r="V9668" s="49"/>
      <c r="W9668" s="41"/>
      <c r="X9668" s="41"/>
      <c r="Y9668" s="41"/>
      <c r="AA9668" s="37" t="str">
        <f>IF($I9668&lt;&gt;"",VLOOKUP($I9668,'Valid Values - Search'!$R$4:$T$4719,3,FALSE),"")</f>
        <v/>
      </c>
      <c r="AB9668" s="37" t="str">
        <f>IF($I9668&lt;&gt;"",VLOOKUP($I9668,'Valid Values - Search'!$R$4:$S$4719,2,FALSE),"")</f>
        <v/>
      </c>
      <c r="AC9668" s="38" t="str">
        <f t="shared" si="151"/>
        <v/>
      </c>
      <c r="AD9668" s="38"/>
    </row>
    <row r="9669" spans="1:30">
      <c r="A9669" s="46"/>
      <c r="B9669" s="47"/>
      <c r="C9669" s="49"/>
      <c r="D9669" s="41"/>
      <c r="E9669" s="41"/>
      <c r="F9669" s="41"/>
      <c r="G9669" s="50" t="str">
        <f>IF(A9669&lt;&gt;"",CONCATENATE(A9669,":",YEAR(B9669),IF(MONTH(B9669)&gt;9,MONTH(B9669),CONCATENATE(0,MONTH(B9669))),IF(DAY(B9669)&gt;9,DAY(B9669),CONCATENATE(0,DAY(B9669))),IF(HOUR(C9669)&gt;9,HOUR(C9669),CONCATENATE(0,HOUR(C9669))),IF(MINUTE(C9669)&gt;9,MINUTE(C9669),CONCATENATE(0,MINUTE(C9669))),":",VLOOKUP(F9669,'Valid Values - Results'!$D$4:$F$12,3,FALSE)),"")</f>
        <v/>
      </c>
      <c r="H9669" s="41"/>
      <c r="I9669" s="41"/>
      <c r="J9669" s="41"/>
      <c r="K9669" s="41"/>
      <c r="L9669" s="41"/>
      <c r="M9669" s="92"/>
      <c r="N9669" s="41"/>
      <c r="O9669" s="41"/>
      <c r="P9669" s="41"/>
      <c r="Q9669" s="41"/>
      <c r="R9669" s="41"/>
      <c r="S9669" s="41"/>
      <c r="T9669" s="41"/>
      <c r="U9669" s="47"/>
      <c r="V9669" s="49"/>
      <c r="W9669" s="41"/>
      <c r="X9669" s="41"/>
      <c r="Y9669" s="41"/>
      <c r="AA9669" s="37" t="str">
        <f>IF($I9669&lt;&gt;"",VLOOKUP($I9669,'Valid Values - Search'!$R$4:$T$4719,3,FALSE),"")</f>
        <v/>
      </c>
      <c r="AB9669" s="37" t="str">
        <f>IF($I9669&lt;&gt;"",VLOOKUP($I9669,'Valid Values - Search'!$R$4:$S$4719,2,FALSE),"")</f>
        <v/>
      </c>
      <c r="AC9669" s="38" t="str">
        <f t="shared" si="151"/>
        <v/>
      </c>
      <c r="AD9669" s="38"/>
    </row>
    <row r="9670" spans="1:30">
      <c r="A9670" s="46"/>
      <c r="B9670" s="47"/>
      <c r="C9670" s="49"/>
      <c r="D9670" s="41"/>
      <c r="E9670" s="41"/>
      <c r="F9670" s="41"/>
      <c r="G9670" s="50" t="str">
        <f>IF(A9670&lt;&gt;"",CONCATENATE(A9670,":",YEAR(B9670),IF(MONTH(B9670)&gt;9,MONTH(B9670),CONCATENATE(0,MONTH(B9670))),IF(DAY(B9670)&gt;9,DAY(B9670),CONCATENATE(0,DAY(B9670))),IF(HOUR(C9670)&gt;9,HOUR(C9670),CONCATENATE(0,HOUR(C9670))),IF(MINUTE(C9670)&gt;9,MINUTE(C9670),CONCATENATE(0,MINUTE(C9670))),":",VLOOKUP(F9670,'Valid Values - Results'!$D$4:$F$12,3,FALSE)),"")</f>
        <v/>
      </c>
      <c r="H9670" s="41"/>
      <c r="I9670" s="41"/>
      <c r="J9670" s="41"/>
      <c r="K9670" s="41"/>
      <c r="L9670" s="41"/>
      <c r="M9670" s="92"/>
      <c r="N9670" s="41"/>
      <c r="O9670" s="41"/>
      <c r="P9670" s="41"/>
      <c r="Q9670" s="41"/>
      <c r="R9670" s="41"/>
      <c r="S9670" s="41"/>
      <c r="T9670" s="41"/>
      <c r="U9670" s="47"/>
      <c r="V9670" s="49"/>
      <c r="W9670" s="41"/>
      <c r="X9670" s="41"/>
      <c r="Y9670" s="41"/>
      <c r="AA9670" s="37" t="str">
        <f>IF($I9670&lt;&gt;"",VLOOKUP($I9670,'Valid Values - Search'!$R$4:$T$4719,3,FALSE),"")</f>
        <v/>
      </c>
      <c r="AB9670" s="37" t="str">
        <f>IF($I9670&lt;&gt;"",VLOOKUP($I9670,'Valid Values - Search'!$R$4:$S$4719,2,FALSE),"")</f>
        <v/>
      </c>
      <c r="AC9670" s="38" t="str">
        <f t="shared" si="151"/>
        <v/>
      </c>
      <c r="AD9670" s="38"/>
    </row>
    <row r="9671" spans="1:30">
      <c r="A9671" s="46"/>
      <c r="B9671" s="47"/>
      <c r="C9671" s="49"/>
      <c r="D9671" s="41"/>
      <c r="E9671" s="41"/>
      <c r="F9671" s="41"/>
      <c r="G9671" s="50" t="str">
        <f>IF(A9671&lt;&gt;"",CONCATENATE(A9671,":",YEAR(B9671),IF(MONTH(B9671)&gt;9,MONTH(B9671),CONCATENATE(0,MONTH(B9671))),IF(DAY(B9671)&gt;9,DAY(B9671),CONCATENATE(0,DAY(B9671))),IF(HOUR(C9671)&gt;9,HOUR(C9671),CONCATENATE(0,HOUR(C9671))),IF(MINUTE(C9671)&gt;9,MINUTE(C9671),CONCATENATE(0,MINUTE(C9671))),":",VLOOKUP(F9671,'Valid Values - Results'!$D$4:$F$12,3,FALSE)),"")</f>
        <v/>
      </c>
      <c r="H9671" s="41"/>
      <c r="I9671" s="41"/>
      <c r="J9671" s="41"/>
      <c r="K9671" s="41"/>
      <c r="L9671" s="41"/>
      <c r="M9671" s="92"/>
      <c r="N9671" s="41"/>
      <c r="O9671" s="41"/>
      <c r="P9671" s="41"/>
      <c r="Q9671" s="41"/>
      <c r="R9671" s="41"/>
      <c r="S9671" s="41"/>
      <c r="T9671" s="41"/>
      <c r="U9671" s="47"/>
      <c r="V9671" s="49"/>
      <c r="W9671" s="41"/>
      <c r="X9671" s="41"/>
      <c r="Y9671" s="41"/>
      <c r="AA9671" s="37" t="str">
        <f>IF($I9671&lt;&gt;"",VLOOKUP($I9671,'Valid Values - Search'!$R$4:$T$4719,3,FALSE),"")</f>
        <v/>
      </c>
      <c r="AB9671" s="37" t="str">
        <f>IF($I9671&lt;&gt;"",VLOOKUP($I9671,'Valid Values - Search'!$R$4:$S$4719,2,FALSE),"")</f>
        <v/>
      </c>
      <c r="AC9671" s="38" t="str">
        <f t="shared" si="151"/>
        <v/>
      </c>
      <c r="AD9671" s="38"/>
    </row>
    <row r="9672" spans="1:30">
      <c r="A9672" s="46"/>
      <c r="B9672" s="47"/>
      <c r="C9672" s="49"/>
      <c r="D9672" s="41"/>
      <c r="E9672" s="41"/>
      <c r="F9672" s="41"/>
      <c r="G9672" s="50" t="str">
        <f>IF(A9672&lt;&gt;"",CONCATENATE(A9672,":",YEAR(B9672),IF(MONTH(B9672)&gt;9,MONTH(B9672),CONCATENATE(0,MONTH(B9672))),IF(DAY(B9672)&gt;9,DAY(B9672),CONCATENATE(0,DAY(B9672))),IF(HOUR(C9672)&gt;9,HOUR(C9672),CONCATENATE(0,HOUR(C9672))),IF(MINUTE(C9672)&gt;9,MINUTE(C9672),CONCATENATE(0,MINUTE(C9672))),":",VLOOKUP(F9672,'Valid Values - Results'!$D$4:$F$12,3,FALSE)),"")</f>
        <v/>
      </c>
      <c r="H9672" s="41"/>
      <c r="I9672" s="41"/>
      <c r="J9672" s="41"/>
      <c r="K9672" s="41"/>
      <c r="L9672" s="41"/>
      <c r="M9672" s="92"/>
      <c r="N9672" s="41"/>
      <c r="O9672" s="41"/>
      <c r="P9672" s="41"/>
      <c r="Q9672" s="41"/>
      <c r="R9672" s="41"/>
      <c r="S9672" s="41"/>
      <c r="T9672" s="41"/>
      <c r="U9672" s="47"/>
      <c r="V9672" s="49"/>
      <c r="W9672" s="41"/>
      <c r="X9672" s="41"/>
      <c r="Y9672" s="41"/>
      <c r="AA9672" s="37" t="str">
        <f>IF($I9672&lt;&gt;"",VLOOKUP($I9672,'Valid Values - Search'!$R$4:$T$4719,3,FALSE),"")</f>
        <v/>
      </c>
      <c r="AB9672" s="37" t="str">
        <f>IF($I9672&lt;&gt;"",VLOOKUP($I9672,'Valid Values - Search'!$R$4:$S$4719,2,FALSE),"")</f>
        <v/>
      </c>
      <c r="AC9672" s="38" t="str">
        <f t="shared" si="151"/>
        <v/>
      </c>
      <c r="AD9672" s="38"/>
    </row>
    <row r="9673" spans="1:30">
      <c r="A9673" s="46"/>
      <c r="B9673" s="47"/>
      <c r="C9673" s="49"/>
      <c r="D9673" s="41"/>
      <c r="E9673" s="41"/>
      <c r="F9673" s="41"/>
      <c r="G9673" s="50" t="str">
        <f>IF(A9673&lt;&gt;"",CONCATENATE(A9673,":",YEAR(B9673),IF(MONTH(B9673)&gt;9,MONTH(B9673),CONCATENATE(0,MONTH(B9673))),IF(DAY(B9673)&gt;9,DAY(B9673),CONCATENATE(0,DAY(B9673))),IF(HOUR(C9673)&gt;9,HOUR(C9673),CONCATENATE(0,HOUR(C9673))),IF(MINUTE(C9673)&gt;9,MINUTE(C9673),CONCATENATE(0,MINUTE(C9673))),":",VLOOKUP(F9673,'Valid Values - Results'!$D$4:$F$12,3,FALSE)),"")</f>
        <v/>
      </c>
      <c r="H9673" s="41"/>
      <c r="I9673" s="41"/>
      <c r="J9673" s="41"/>
      <c r="K9673" s="41"/>
      <c r="L9673" s="41"/>
      <c r="M9673" s="92"/>
      <c r="N9673" s="41"/>
      <c r="O9673" s="41"/>
      <c r="P9673" s="41"/>
      <c r="Q9673" s="41"/>
      <c r="R9673" s="41"/>
      <c r="S9673" s="41"/>
      <c r="T9673" s="41"/>
      <c r="U9673" s="47"/>
      <c r="V9673" s="49"/>
      <c r="W9673" s="41"/>
      <c r="X9673" s="41"/>
      <c r="Y9673" s="41"/>
      <c r="AA9673" s="37" t="str">
        <f>IF($I9673&lt;&gt;"",VLOOKUP($I9673,'Valid Values - Search'!$R$4:$T$4719,3,FALSE),"")</f>
        <v/>
      </c>
      <c r="AB9673" s="37" t="str">
        <f>IF($I9673&lt;&gt;"",VLOOKUP($I9673,'Valid Values - Search'!$R$4:$S$4719,2,FALSE),"")</f>
        <v/>
      </c>
      <c r="AC9673" s="38" t="str">
        <f t="shared" si="151"/>
        <v/>
      </c>
      <c r="AD9673" s="38"/>
    </row>
    <row r="9674" spans="1:30">
      <c r="A9674" s="46"/>
      <c r="B9674" s="47"/>
      <c r="C9674" s="49"/>
      <c r="D9674" s="41"/>
      <c r="E9674" s="41"/>
      <c r="F9674" s="41"/>
      <c r="G9674" s="50" t="str">
        <f>IF(A9674&lt;&gt;"",CONCATENATE(A9674,":",YEAR(B9674),IF(MONTH(B9674)&gt;9,MONTH(B9674),CONCATENATE(0,MONTH(B9674))),IF(DAY(B9674)&gt;9,DAY(B9674),CONCATENATE(0,DAY(B9674))),IF(HOUR(C9674)&gt;9,HOUR(C9674),CONCATENATE(0,HOUR(C9674))),IF(MINUTE(C9674)&gt;9,MINUTE(C9674),CONCATENATE(0,MINUTE(C9674))),":",VLOOKUP(F9674,'Valid Values - Results'!$D$4:$F$12,3,FALSE)),"")</f>
        <v/>
      </c>
      <c r="H9674" s="41"/>
      <c r="I9674" s="41"/>
      <c r="J9674" s="41"/>
      <c r="K9674" s="41"/>
      <c r="L9674" s="41"/>
      <c r="M9674" s="92"/>
      <c r="N9674" s="41"/>
      <c r="O9674" s="41"/>
      <c r="P9674" s="41"/>
      <c r="Q9674" s="41"/>
      <c r="R9674" s="41"/>
      <c r="S9674" s="41"/>
      <c r="T9674" s="41"/>
      <c r="U9674" s="47"/>
      <c r="V9674" s="49"/>
      <c r="W9674" s="41"/>
      <c r="X9674" s="41"/>
      <c r="Y9674" s="41"/>
      <c r="AA9674" s="37" t="str">
        <f>IF($I9674&lt;&gt;"",VLOOKUP($I9674,'Valid Values - Search'!$R$4:$T$4719,3,FALSE),"")</f>
        <v/>
      </c>
      <c r="AB9674" s="37" t="str">
        <f>IF($I9674&lt;&gt;"",VLOOKUP($I9674,'Valid Values - Search'!$R$4:$S$4719,2,FALSE),"")</f>
        <v/>
      </c>
      <c r="AC9674" s="38" t="str">
        <f t="shared" si="151"/>
        <v/>
      </c>
      <c r="AD9674" s="38"/>
    </row>
    <row r="9675" spans="1:30">
      <c r="A9675" s="46"/>
      <c r="B9675" s="47"/>
      <c r="C9675" s="49"/>
      <c r="D9675" s="41"/>
      <c r="E9675" s="41"/>
      <c r="F9675" s="41"/>
      <c r="G9675" s="50" t="str">
        <f>IF(A9675&lt;&gt;"",CONCATENATE(A9675,":",YEAR(B9675),IF(MONTH(B9675)&gt;9,MONTH(B9675),CONCATENATE(0,MONTH(B9675))),IF(DAY(B9675)&gt;9,DAY(B9675),CONCATENATE(0,DAY(B9675))),IF(HOUR(C9675)&gt;9,HOUR(C9675),CONCATENATE(0,HOUR(C9675))),IF(MINUTE(C9675)&gt;9,MINUTE(C9675),CONCATENATE(0,MINUTE(C9675))),":",VLOOKUP(F9675,'Valid Values - Results'!$D$4:$F$12,3,FALSE)),"")</f>
        <v/>
      </c>
      <c r="H9675" s="41"/>
      <c r="I9675" s="41"/>
      <c r="J9675" s="41"/>
      <c r="K9675" s="41"/>
      <c r="L9675" s="41"/>
      <c r="M9675" s="92"/>
      <c r="N9675" s="41"/>
      <c r="O9675" s="41"/>
      <c r="P9675" s="41"/>
      <c r="Q9675" s="41"/>
      <c r="R9675" s="41"/>
      <c r="S9675" s="41"/>
      <c r="T9675" s="41"/>
      <c r="U9675" s="47"/>
      <c r="V9675" s="49"/>
      <c r="W9675" s="41"/>
      <c r="X9675" s="41"/>
      <c r="Y9675" s="41"/>
      <c r="AA9675" s="37" t="str">
        <f>IF($I9675&lt;&gt;"",VLOOKUP($I9675,'Valid Values - Search'!$R$4:$T$4719,3,FALSE),"")</f>
        <v/>
      </c>
      <c r="AB9675" s="37" t="str">
        <f>IF($I9675&lt;&gt;"",VLOOKUP($I9675,'Valid Values - Search'!$R$4:$S$4719,2,FALSE),"")</f>
        <v/>
      </c>
      <c r="AC9675" s="38" t="str">
        <f t="shared" si="151"/>
        <v/>
      </c>
      <c r="AD9675" s="38"/>
    </row>
    <row r="9676" spans="1:30">
      <c r="A9676" s="46"/>
      <c r="B9676" s="47"/>
      <c r="C9676" s="49"/>
      <c r="D9676" s="41"/>
      <c r="E9676" s="41"/>
      <c r="F9676" s="41"/>
      <c r="G9676" s="50" t="str">
        <f>IF(A9676&lt;&gt;"",CONCATENATE(A9676,":",YEAR(B9676),IF(MONTH(B9676)&gt;9,MONTH(B9676),CONCATENATE(0,MONTH(B9676))),IF(DAY(B9676)&gt;9,DAY(B9676),CONCATENATE(0,DAY(B9676))),IF(HOUR(C9676)&gt;9,HOUR(C9676),CONCATENATE(0,HOUR(C9676))),IF(MINUTE(C9676)&gt;9,MINUTE(C9676),CONCATENATE(0,MINUTE(C9676))),":",VLOOKUP(F9676,'Valid Values - Results'!$D$4:$F$12,3,FALSE)),"")</f>
        <v/>
      </c>
      <c r="H9676" s="41"/>
      <c r="I9676" s="41"/>
      <c r="J9676" s="41"/>
      <c r="K9676" s="41"/>
      <c r="L9676" s="41"/>
      <c r="M9676" s="92"/>
      <c r="N9676" s="41"/>
      <c r="O9676" s="41"/>
      <c r="P9676" s="41"/>
      <c r="Q9676" s="41"/>
      <c r="R9676" s="41"/>
      <c r="S9676" s="41"/>
      <c r="T9676" s="41"/>
      <c r="U9676" s="47"/>
      <c r="V9676" s="49"/>
      <c r="W9676" s="41"/>
      <c r="X9676" s="41"/>
      <c r="Y9676" s="41"/>
      <c r="AA9676" s="37" t="str">
        <f>IF($I9676&lt;&gt;"",VLOOKUP($I9676,'Valid Values - Search'!$R$4:$T$4719,3,FALSE),"")</f>
        <v/>
      </c>
      <c r="AB9676" s="37" t="str">
        <f>IF($I9676&lt;&gt;"",VLOOKUP($I9676,'Valid Values - Search'!$R$4:$S$4719,2,FALSE),"")</f>
        <v/>
      </c>
      <c r="AC9676" s="38" t="str">
        <f t="shared" si="151"/>
        <v/>
      </c>
      <c r="AD9676" s="38"/>
    </row>
    <row r="9677" spans="1:30">
      <c r="A9677" s="46"/>
      <c r="B9677" s="47"/>
      <c r="C9677" s="49"/>
      <c r="D9677" s="41"/>
      <c r="E9677" s="41"/>
      <c r="F9677" s="41"/>
      <c r="G9677" s="50" t="str">
        <f>IF(A9677&lt;&gt;"",CONCATENATE(A9677,":",YEAR(B9677),IF(MONTH(B9677)&gt;9,MONTH(B9677),CONCATENATE(0,MONTH(B9677))),IF(DAY(B9677)&gt;9,DAY(B9677),CONCATENATE(0,DAY(B9677))),IF(HOUR(C9677)&gt;9,HOUR(C9677),CONCATENATE(0,HOUR(C9677))),IF(MINUTE(C9677)&gt;9,MINUTE(C9677),CONCATENATE(0,MINUTE(C9677))),":",VLOOKUP(F9677,'Valid Values - Results'!$D$4:$F$12,3,FALSE)),"")</f>
        <v/>
      </c>
      <c r="H9677" s="41"/>
      <c r="I9677" s="41"/>
      <c r="J9677" s="41"/>
      <c r="K9677" s="41"/>
      <c r="L9677" s="41"/>
      <c r="M9677" s="92"/>
      <c r="N9677" s="41"/>
      <c r="O9677" s="41"/>
      <c r="P9677" s="41"/>
      <c r="Q9677" s="41"/>
      <c r="R9677" s="41"/>
      <c r="S9677" s="41"/>
      <c r="T9677" s="41"/>
      <c r="U9677" s="47"/>
      <c r="V9677" s="49"/>
      <c r="W9677" s="41"/>
      <c r="X9677" s="41"/>
      <c r="Y9677" s="41"/>
      <c r="AA9677" s="37" t="str">
        <f>IF($I9677&lt;&gt;"",VLOOKUP($I9677,'Valid Values - Search'!$R$4:$T$4719,3,FALSE),"")</f>
        <v/>
      </c>
      <c r="AB9677" s="37" t="str">
        <f>IF($I9677&lt;&gt;"",VLOOKUP($I9677,'Valid Values - Search'!$R$4:$S$4719,2,FALSE),"")</f>
        <v/>
      </c>
      <c r="AC9677" s="38" t="str">
        <f t="shared" si="151"/>
        <v/>
      </c>
      <c r="AD9677" s="38"/>
    </row>
    <row r="9678" spans="1:30">
      <c r="A9678" s="46"/>
      <c r="B9678" s="47"/>
      <c r="C9678" s="49"/>
      <c r="D9678" s="41"/>
      <c r="E9678" s="41"/>
      <c r="F9678" s="41"/>
      <c r="G9678" s="50" t="str">
        <f>IF(A9678&lt;&gt;"",CONCATENATE(A9678,":",YEAR(B9678),IF(MONTH(B9678)&gt;9,MONTH(B9678),CONCATENATE(0,MONTH(B9678))),IF(DAY(B9678)&gt;9,DAY(B9678),CONCATENATE(0,DAY(B9678))),IF(HOUR(C9678)&gt;9,HOUR(C9678),CONCATENATE(0,HOUR(C9678))),IF(MINUTE(C9678)&gt;9,MINUTE(C9678),CONCATENATE(0,MINUTE(C9678))),":",VLOOKUP(F9678,'Valid Values - Results'!$D$4:$F$12,3,FALSE)),"")</f>
        <v/>
      </c>
      <c r="H9678" s="41"/>
      <c r="I9678" s="41"/>
      <c r="J9678" s="41"/>
      <c r="K9678" s="41"/>
      <c r="L9678" s="41"/>
      <c r="M9678" s="92"/>
      <c r="N9678" s="41"/>
      <c r="O9678" s="41"/>
      <c r="P9678" s="41"/>
      <c r="Q9678" s="41"/>
      <c r="R9678" s="41"/>
      <c r="S9678" s="41"/>
      <c r="T9678" s="41"/>
      <c r="U9678" s="47"/>
      <c r="V9678" s="49"/>
      <c r="W9678" s="41"/>
      <c r="X9678" s="41"/>
      <c r="Y9678" s="41"/>
      <c r="AA9678" s="37" t="str">
        <f>IF($I9678&lt;&gt;"",VLOOKUP($I9678,'Valid Values - Search'!$R$4:$T$4719,3,FALSE),"")</f>
        <v/>
      </c>
      <c r="AB9678" s="37" t="str">
        <f>IF($I9678&lt;&gt;"",VLOOKUP($I9678,'Valid Values - Search'!$R$4:$S$4719,2,FALSE),"")</f>
        <v/>
      </c>
      <c r="AC9678" s="38" t="str">
        <f t="shared" si="151"/>
        <v/>
      </c>
      <c r="AD9678" s="38"/>
    </row>
    <row r="9679" spans="1:30">
      <c r="A9679" s="46"/>
      <c r="B9679" s="47"/>
      <c r="C9679" s="49"/>
      <c r="D9679" s="41"/>
      <c r="E9679" s="41"/>
      <c r="F9679" s="41"/>
      <c r="G9679" s="50" t="str">
        <f>IF(A9679&lt;&gt;"",CONCATENATE(A9679,":",YEAR(B9679),IF(MONTH(B9679)&gt;9,MONTH(B9679),CONCATENATE(0,MONTH(B9679))),IF(DAY(B9679)&gt;9,DAY(B9679),CONCATENATE(0,DAY(B9679))),IF(HOUR(C9679)&gt;9,HOUR(C9679),CONCATENATE(0,HOUR(C9679))),IF(MINUTE(C9679)&gt;9,MINUTE(C9679),CONCATENATE(0,MINUTE(C9679))),":",VLOOKUP(F9679,'Valid Values - Results'!$D$4:$F$12,3,FALSE)),"")</f>
        <v/>
      </c>
      <c r="H9679" s="41"/>
      <c r="I9679" s="41"/>
      <c r="J9679" s="41"/>
      <c r="K9679" s="41"/>
      <c r="L9679" s="41"/>
      <c r="M9679" s="92"/>
      <c r="N9679" s="41"/>
      <c r="O9679" s="41"/>
      <c r="P9679" s="41"/>
      <c r="Q9679" s="41"/>
      <c r="R9679" s="41"/>
      <c r="S9679" s="41"/>
      <c r="T9679" s="41"/>
      <c r="U9679" s="47"/>
      <c r="V9679" s="49"/>
      <c r="W9679" s="41"/>
      <c r="X9679" s="41"/>
      <c r="Y9679" s="41"/>
      <c r="AA9679" s="37" t="str">
        <f>IF($I9679&lt;&gt;"",VLOOKUP($I9679,'Valid Values - Search'!$R$4:$T$4719,3,FALSE),"")</f>
        <v/>
      </c>
      <c r="AB9679" s="37" t="str">
        <f>IF($I9679&lt;&gt;"",VLOOKUP($I9679,'Valid Values - Search'!$R$4:$S$4719,2,FALSE),"")</f>
        <v/>
      </c>
      <c r="AC9679" s="38" t="str">
        <f t="shared" si="151"/>
        <v/>
      </c>
      <c r="AD9679" s="38"/>
    </row>
    <row r="9680" spans="1:30">
      <c r="A9680" s="46"/>
      <c r="B9680" s="47"/>
      <c r="C9680" s="49"/>
      <c r="D9680" s="41"/>
      <c r="E9680" s="41"/>
      <c r="F9680" s="41"/>
      <c r="G9680" s="50" t="str">
        <f>IF(A9680&lt;&gt;"",CONCATENATE(A9680,":",YEAR(B9680),IF(MONTH(B9680)&gt;9,MONTH(B9680),CONCATENATE(0,MONTH(B9680))),IF(DAY(B9680)&gt;9,DAY(B9680),CONCATENATE(0,DAY(B9680))),IF(HOUR(C9680)&gt;9,HOUR(C9680),CONCATENATE(0,HOUR(C9680))),IF(MINUTE(C9680)&gt;9,MINUTE(C9680),CONCATENATE(0,MINUTE(C9680))),":",VLOOKUP(F9680,'Valid Values - Results'!$D$4:$F$12,3,FALSE)),"")</f>
        <v/>
      </c>
      <c r="H9680" s="41"/>
      <c r="I9680" s="41"/>
      <c r="J9680" s="41"/>
      <c r="K9680" s="41"/>
      <c r="L9680" s="41"/>
      <c r="M9680" s="92"/>
      <c r="N9680" s="41"/>
      <c r="O9680" s="41"/>
      <c r="P9680" s="41"/>
      <c r="Q9680" s="41"/>
      <c r="R9680" s="41"/>
      <c r="S9680" s="41"/>
      <c r="T9680" s="41"/>
      <c r="U9680" s="47"/>
      <c r="V9680" s="49"/>
      <c r="W9680" s="41"/>
      <c r="X9680" s="41"/>
      <c r="Y9680" s="41"/>
      <c r="AA9680" s="37" t="str">
        <f>IF($I9680&lt;&gt;"",VLOOKUP($I9680,'Valid Values - Search'!$R$4:$T$4719,3,FALSE),"")</f>
        <v/>
      </c>
      <c r="AB9680" s="37" t="str">
        <f>IF($I9680&lt;&gt;"",VLOOKUP($I9680,'Valid Values - Search'!$R$4:$S$4719,2,FALSE),"")</f>
        <v/>
      </c>
      <c r="AC9680" s="38" t="str">
        <f t="shared" si="151"/>
        <v/>
      </c>
      <c r="AD9680" s="38"/>
    </row>
    <row r="9681" spans="1:30">
      <c r="A9681" s="46"/>
      <c r="B9681" s="47"/>
      <c r="C9681" s="49"/>
      <c r="D9681" s="41"/>
      <c r="E9681" s="41"/>
      <c r="F9681" s="41"/>
      <c r="G9681" s="50" t="str">
        <f>IF(A9681&lt;&gt;"",CONCATENATE(A9681,":",YEAR(B9681),IF(MONTH(B9681)&gt;9,MONTH(B9681),CONCATENATE(0,MONTH(B9681))),IF(DAY(B9681)&gt;9,DAY(B9681),CONCATENATE(0,DAY(B9681))),IF(HOUR(C9681)&gt;9,HOUR(C9681),CONCATENATE(0,HOUR(C9681))),IF(MINUTE(C9681)&gt;9,MINUTE(C9681),CONCATENATE(0,MINUTE(C9681))),":",VLOOKUP(F9681,'Valid Values - Results'!$D$4:$F$12,3,FALSE)),"")</f>
        <v/>
      </c>
      <c r="H9681" s="41"/>
      <c r="I9681" s="41"/>
      <c r="J9681" s="41"/>
      <c r="K9681" s="41"/>
      <c r="L9681" s="41"/>
      <c r="M9681" s="92"/>
      <c r="N9681" s="41"/>
      <c r="O9681" s="41"/>
      <c r="P9681" s="41"/>
      <c r="Q9681" s="41"/>
      <c r="R9681" s="41"/>
      <c r="S9681" s="41"/>
      <c r="T9681" s="41"/>
      <c r="U9681" s="47"/>
      <c r="V9681" s="49"/>
      <c r="W9681" s="41"/>
      <c r="X9681" s="41"/>
      <c r="Y9681" s="41"/>
      <c r="AA9681" s="37" t="str">
        <f>IF($I9681&lt;&gt;"",VLOOKUP($I9681,'Valid Values - Search'!$R$4:$T$4719,3,FALSE),"")</f>
        <v/>
      </c>
      <c r="AB9681" s="37" t="str">
        <f>IF($I9681&lt;&gt;"",VLOOKUP($I9681,'Valid Values - Search'!$R$4:$S$4719,2,FALSE),"")</f>
        <v/>
      </c>
      <c r="AC9681" s="38" t="str">
        <f t="shared" si="151"/>
        <v/>
      </c>
      <c r="AD9681" s="38"/>
    </row>
    <row r="9682" spans="1:30">
      <c r="A9682" s="46"/>
      <c r="B9682" s="47"/>
      <c r="C9682" s="49"/>
      <c r="D9682" s="41"/>
      <c r="E9682" s="41"/>
      <c r="F9682" s="41"/>
      <c r="G9682" s="50" t="str">
        <f>IF(A9682&lt;&gt;"",CONCATENATE(A9682,":",YEAR(B9682),IF(MONTH(B9682)&gt;9,MONTH(B9682),CONCATENATE(0,MONTH(B9682))),IF(DAY(B9682)&gt;9,DAY(B9682),CONCATENATE(0,DAY(B9682))),IF(HOUR(C9682)&gt;9,HOUR(C9682),CONCATENATE(0,HOUR(C9682))),IF(MINUTE(C9682)&gt;9,MINUTE(C9682),CONCATENATE(0,MINUTE(C9682))),":",VLOOKUP(F9682,'Valid Values - Results'!$D$4:$F$12,3,FALSE)),"")</f>
        <v/>
      </c>
      <c r="H9682" s="41"/>
      <c r="I9682" s="41"/>
      <c r="J9682" s="41"/>
      <c r="K9682" s="41"/>
      <c r="L9682" s="41"/>
      <c r="M9682" s="92"/>
      <c r="N9682" s="41"/>
      <c r="O9682" s="41"/>
      <c r="P9682" s="41"/>
      <c r="Q9682" s="41"/>
      <c r="R9682" s="41"/>
      <c r="S9682" s="41"/>
      <c r="T9682" s="41"/>
      <c r="U9682" s="47"/>
      <c r="V9682" s="49"/>
      <c r="W9682" s="41"/>
      <c r="X9682" s="41"/>
      <c r="Y9682" s="41"/>
      <c r="AA9682" s="37" t="str">
        <f>IF($I9682&lt;&gt;"",VLOOKUP($I9682,'Valid Values - Search'!$R$4:$T$4719,3,FALSE),"")</f>
        <v/>
      </c>
      <c r="AB9682" s="37" t="str">
        <f>IF($I9682&lt;&gt;"",VLOOKUP($I9682,'Valid Values - Search'!$R$4:$S$4719,2,FALSE),"")</f>
        <v/>
      </c>
      <c r="AC9682" s="38" t="str">
        <f t="shared" si="151"/>
        <v/>
      </c>
      <c r="AD9682" s="38"/>
    </row>
    <row r="9683" spans="1:30">
      <c r="A9683" s="46"/>
      <c r="B9683" s="47"/>
      <c r="C9683" s="49"/>
      <c r="D9683" s="41"/>
      <c r="E9683" s="41"/>
      <c r="F9683" s="41"/>
      <c r="G9683" s="50" t="str">
        <f>IF(A9683&lt;&gt;"",CONCATENATE(A9683,":",YEAR(B9683),IF(MONTH(B9683)&gt;9,MONTH(B9683),CONCATENATE(0,MONTH(B9683))),IF(DAY(B9683)&gt;9,DAY(B9683),CONCATENATE(0,DAY(B9683))),IF(HOUR(C9683)&gt;9,HOUR(C9683),CONCATENATE(0,HOUR(C9683))),IF(MINUTE(C9683)&gt;9,MINUTE(C9683),CONCATENATE(0,MINUTE(C9683))),":",VLOOKUP(F9683,'Valid Values - Results'!$D$4:$F$12,3,FALSE)),"")</f>
        <v/>
      </c>
      <c r="H9683" s="41"/>
      <c r="I9683" s="41"/>
      <c r="J9683" s="41"/>
      <c r="K9683" s="41"/>
      <c r="L9683" s="41"/>
      <c r="M9683" s="92"/>
      <c r="N9683" s="41"/>
      <c r="O9683" s="41"/>
      <c r="P9683" s="41"/>
      <c r="Q9683" s="41"/>
      <c r="R9683" s="41"/>
      <c r="S9683" s="41"/>
      <c r="T9683" s="41"/>
      <c r="U9683" s="47"/>
      <c r="V9683" s="49"/>
      <c r="W9683" s="41"/>
      <c r="X9683" s="41"/>
      <c r="Y9683" s="41"/>
      <c r="AA9683" s="37" t="str">
        <f>IF($I9683&lt;&gt;"",VLOOKUP($I9683,'Valid Values - Search'!$R$4:$T$4719,3,FALSE),"")</f>
        <v/>
      </c>
      <c r="AB9683" s="37" t="str">
        <f>IF($I9683&lt;&gt;"",VLOOKUP($I9683,'Valid Values - Search'!$R$4:$S$4719,2,FALSE),"")</f>
        <v/>
      </c>
      <c r="AC9683" s="38" t="str">
        <f t="shared" si="151"/>
        <v/>
      </c>
      <c r="AD9683" s="38"/>
    </row>
    <row r="9684" spans="1:30">
      <c r="A9684" s="46"/>
      <c r="B9684" s="47"/>
      <c r="C9684" s="49"/>
      <c r="D9684" s="41"/>
      <c r="E9684" s="41"/>
      <c r="F9684" s="41"/>
      <c r="G9684" s="50" t="str">
        <f>IF(A9684&lt;&gt;"",CONCATENATE(A9684,":",YEAR(B9684),IF(MONTH(B9684)&gt;9,MONTH(B9684),CONCATENATE(0,MONTH(B9684))),IF(DAY(B9684)&gt;9,DAY(B9684),CONCATENATE(0,DAY(B9684))),IF(HOUR(C9684)&gt;9,HOUR(C9684),CONCATENATE(0,HOUR(C9684))),IF(MINUTE(C9684)&gt;9,MINUTE(C9684),CONCATENATE(0,MINUTE(C9684))),":",VLOOKUP(F9684,'Valid Values - Results'!$D$4:$F$12,3,FALSE)),"")</f>
        <v/>
      </c>
      <c r="H9684" s="41"/>
      <c r="I9684" s="41"/>
      <c r="J9684" s="41"/>
      <c r="K9684" s="41"/>
      <c r="L9684" s="41"/>
      <c r="M9684" s="92"/>
      <c r="N9684" s="41"/>
      <c r="O9684" s="41"/>
      <c r="P9684" s="41"/>
      <c r="Q9684" s="41"/>
      <c r="R9684" s="41"/>
      <c r="S9684" s="41"/>
      <c r="T9684" s="41"/>
      <c r="U9684" s="47"/>
      <c r="V9684" s="49"/>
      <c r="W9684" s="41"/>
      <c r="X9684" s="41"/>
      <c r="Y9684" s="41"/>
      <c r="AA9684" s="37" t="str">
        <f>IF($I9684&lt;&gt;"",VLOOKUP($I9684,'Valid Values - Search'!$R$4:$T$4719,3,FALSE),"")</f>
        <v/>
      </c>
      <c r="AB9684" s="37" t="str">
        <f>IF($I9684&lt;&gt;"",VLOOKUP($I9684,'Valid Values - Search'!$R$4:$S$4719,2,FALSE),"")</f>
        <v/>
      </c>
      <c r="AC9684" s="38" t="str">
        <f t="shared" si="151"/>
        <v/>
      </c>
      <c r="AD9684" s="38"/>
    </row>
    <row r="9685" spans="1:30">
      <c r="A9685" s="46"/>
      <c r="B9685" s="47"/>
      <c r="C9685" s="49"/>
      <c r="D9685" s="41"/>
      <c r="E9685" s="41"/>
      <c r="F9685" s="41"/>
      <c r="G9685" s="50" t="str">
        <f>IF(A9685&lt;&gt;"",CONCATENATE(A9685,":",YEAR(B9685),IF(MONTH(B9685)&gt;9,MONTH(B9685),CONCATENATE(0,MONTH(B9685))),IF(DAY(B9685)&gt;9,DAY(B9685),CONCATENATE(0,DAY(B9685))),IF(HOUR(C9685)&gt;9,HOUR(C9685),CONCATENATE(0,HOUR(C9685))),IF(MINUTE(C9685)&gt;9,MINUTE(C9685),CONCATENATE(0,MINUTE(C9685))),":",VLOOKUP(F9685,'Valid Values - Results'!$D$4:$F$12,3,FALSE)),"")</f>
        <v/>
      </c>
      <c r="H9685" s="41"/>
      <c r="I9685" s="41"/>
      <c r="J9685" s="41"/>
      <c r="K9685" s="41"/>
      <c r="L9685" s="41"/>
      <c r="M9685" s="92"/>
      <c r="N9685" s="41"/>
      <c r="O9685" s="41"/>
      <c r="P9685" s="41"/>
      <c r="Q9685" s="41"/>
      <c r="R9685" s="41"/>
      <c r="S9685" s="41"/>
      <c r="T9685" s="41"/>
      <c r="U9685" s="47"/>
      <c r="V9685" s="49"/>
      <c r="W9685" s="41"/>
      <c r="X9685" s="41"/>
      <c r="Y9685" s="41"/>
      <c r="AA9685" s="37" t="str">
        <f>IF($I9685&lt;&gt;"",VLOOKUP($I9685,'Valid Values - Search'!$R$4:$T$4719,3,FALSE),"")</f>
        <v/>
      </c>
      <c r="AB9685" s="37" t="str">
        <f>IF($I9685&lt;&gt;"",VLOOKUP($I9685,'Valid Values - Search'!$R$4:$S$4719,2,FALSE),"")</f>
        <v/>
      </c>
      <c r="AC9685" s="38" t="str">
        <f t="shared" si="151"/>
        <v/>
      </c>
      <c r="AD9685" s="38"/>
    </row>
    <row r="9686" spans="1:30">
      <c r="A9686" s="46"/>
      <c r="B9686" s="47"/>
      <c r="C9686" s="49"/>
      <c r="D9686" s="41"/>
      <c r="E9686" s="41"/>
      <c r="F9686" s="41"/>
      <c r="G9686" s="50" t="str">
        <f>IF(A9686&lt;&gt;"",CONCATENATE(A9686,":",YEAR(B9686),IF(MONTH(B9686)&gt;9,MONTH(B9686),CONCATENATE(0,MONTH(B9686))),IF(DAY(B9686)&gt;9,DAY(B9686),CONCATENATE(0,DAY(B9686))),IF(HOUR(C9686)&gt;9,HOUR(C9686),CONCATENATE(0,HOUR(C9686))),IF(MINUTE(C9686)&gt;9,MINUTE(C9686),CONCATENATE(0,MINUTE(C9686))),":",VLOOKUP(F9686,'Valid Values - Results'!$D$4:$F$12,3,FALSE)),"")</f>
        <v/>
      </c>
      <c r="H9686" s="41"/>
      <c r="I9686" s="41"/>
      <c r="J9686" s="41"/>
      <c r="K9686" s="41"/>
      <c r="L9686" s="41"/>
      <c r="M9686" s="92"/>
      <c r="N9686" s="41"/>
      <c r="O9686" s="41"/>
      <c r="P9686" s="41"/>
      <c r="Q9686" s="41"/>
      <c r="R9686" s="41"/>
      <c r="S9686" s="41"/>
      <c r="T9686" s="41"/>
      <c r="U9686" s="47"/>
      <c r="V9686" s="49"/>
      <c r="W9686" s="41"/>
      <c r="X9686" s="41"/>
      <c r="Y9686" s="41"/>
      <c r="AA9686" s="37" t="str">
        <f>IF($I9686&lt;&gt;"",VLOOKUP($I9686,'Valid Values - Search'!$R$4:$T$4719,3,FALSE),"")</f>
        <v/>
      </c>
      <c r="AB9686" s="37" t="str">
        <f>IF($I9686&lt;&gt;"",VLOOKUP($I9686,'Valid Values - Search'!$R$4:$S$4719,2,FALSE),"")</f>
        <v/>
      </c>
      <c r="AC9686" s="38" t="str">
        <f t="shared" si="151"/>
        <v/>
      </c>
      <c r="AD9686" s="38"/>
    </row>
    <row r="9687" spans="1:30">
      <c r="A9687" s="46"/>
      <c r="B9687" s="47"/>
      <c r="C9687" s="49"/>
      <c r="D9687" s="41"/>
      <c r="E9687" s="41"/>
      <c r="F9687" s="41"/>
      <c r="G9687" s="50" t="str">
        <f>IF(A9687&lt;&gt;"",CONCATENATE(A9687,":",YEAR(B9687),IF(MONTH(B9687)&gt;9,MONTH(B9687),CONCATENATE(0,MONTH(B9687))),IF(DAY(B9687)&gt;9,DAY(B9687),CONCATENATE(0,DAY(B9687))),IF(HOUR(C9687)&gt;9,HOUR(C9687),CONCATENATE(0,HOUR(C9687))),IF(MINUTE(C9687)&gt;9,MINUTE(C9687),CONCATENATE(0,MINUTE(C9687))),":",VLOOKUP(F9687,'Valid Values - Results'!$D$4:$F$12,3,FALSE)),"")</f>
        <v/>
      </c>
      <c r="H9687" s="41"/>
      <c r="I9687" s="41"/>
      <c r="J9687" s="41"/>
      <c r="K9687" s="41"/>
      <c r="L9687" s="41"/>
      <c r="M9687" s="92"/>
      <c r="N9687" s="41"/>
      <c r="O9687" s="41"/>
      <c r="P9687" s="41"/>
      <c r="Q9687" s="41"/>
      <c r="R9687" s="41"/>
      <c r="S9687" s="41"/>
      <c r="T9687" s="41"/>
      <c r="U9687" s="47"/>
      <c r="V9687" s="49"/>
      <c r="W9687" s="41"/>
      <c r="X9687" s="41"/>
      <c r="Y9687" s="41"/>
      <c r="AA9687" s="37" t="str">
        <f>IF($I9687&lt;&gt;"",VLOOKUP($I9687,'Valid Values - Search'!$R$4:$T$4719,3,FALSE),"")</f>
        <v/>
      </c>
      <c r="AB9687" s="37" t="str">
        <f>IF($I9687&lt;&gt;"",VLOOKUP($I9687,'Valid Values - Search'!$R$4:$S$4719,2,FALSE),"")</f>
        <v/>
      </c>
      <c r="AC9687" s="38" t="str">
        <f t="shared" si="151"/>
        <v/>
      </c>
      <c r="AD9687" s="38"/>
    </row>
    <row r="9688" spans="1:30">
      <c r="A9688" s="46"/>
      <c r="B9688" s="47"/>
      <c r="C9688" s="49"/>
      <c r="D9688" s="41"/>
      <c r="E9688" s="41"/>
      <c r="F9688" s="41"/>
      <c r="G9688" s="50" t="str">
        <f>IF(A9688&lt;&gt;"",CONCATENATE(A9688,":",YEAR(B9688),IF(MONTH(B9688)&gt;9,MONTH(B9688),CONCATENATE(0,MONTH(B9688))),IF(DAY(B9688)&gt;9,DAY(B9688),CONCATENATE(0,DAY(B9688))),IF(HOUR(C9688)&gt;9,HOUR(C9688),CONCATENATE(0,HOUR(C9688))),IF(MINUTE(C9688)&gt;9,MINUTE(C9688),CONCATENATE(0,MINUTE(C9688))),":",VLOOKUP(F9688,'Valid Values - Results'!$D$4:$F$12,3,FALSE)),"")</f>
        <v/>
      </c>
      <c r="H9688" s="41"/>
      <c r="I9688" s="41"/>
      <c r="J9688" s="41"/>
      <c r="K9688" s="41"/>
      <c r="L9688" s="41"/>
      <c r="M9688" s="92"/>
      <c r="N9688" s="41"/>
      <c r="O9688" s="41"/>
      <c r="P9688" s="41"/>
      <c r="Q9688" s="41"/>
      <c r="R9688" s="41"/>
      <c r="S9688" s="41"/>
      <c r="T9688" s="41"/>
      <c r="U9688" s="47"/>
      <c r="V9688" s="49"/>
      <c r="W9688" s="41"/>
      <c r="X9688" s="41"/>
      <c r="Y9688" s="41"/>
      <c r="AA9688" s="37" t="str">
        <f>IF($I9688&lt;&gt;"",VLOOKUP($I9688,'Valid Values - Search'!$R$4:$T$4719,3,FALSE),"")</f>
        <v/>
      </c>
      <c r="AB9688" s="37" t="str">
        <f>IF($I9688&lt;&gt;"",VLOOKUP($I9688,'Valid Values - Search'!$R$4:$S$4719,2,FALSE),"")</f>
        <v/>
      </c>
      <c r="AC9688" s="38" t="str">
        <f t="shared" si="151"/>
        <v/>
      </c>
      <c r="AD9688" s="38"/>
    </row>
    <row r="9689" spans="1:30">
      <c r="A9689" s="46"/>
      <c r="B9689" s="47"/>
      <c r="C9689" s="49"/>
      <c r="D9689" s="41"/>
      <c r="E9689" s="41"/>
      <c r="F9689" s="41"/>
      <c r="G9689" s="50" t="str">
        <f>IF(A9689&lt;&gt;"",CONCATENATE(A9689,":",YEAR(B9689),IF(MONTH(B9689)&gt;9,MONTH(B9689),CONCATENATE(0,MONTH(B9689))),IF(DAY(B9689)&gt;9,DAY(B9689),CONCATENATE(0,DAY(B9689))),IF(HOUR(C9689)&gt;9,HOUR(C9689),CONCATENATE(0,HOUR(C9689))),IF(MINUTE(C9689)&gt;9,MINUTE(C9689),CONCATENATE(0,MINUTE(C9689))),":",VLOOKUP(F9689,'Valid Values - Results'!$D$4:$F$12,3,FALSE)),"")</f>
        <v/>
      </c>
      <c r="H9689" s="41"/>
      <c r="I9689" s="41"/>
      <c r="J9689" s="41"/>
      <c r="K9689" s="41"/>
      <c r="L9689" s="41"/>
      <c r="M9689" s="92"/>
      <c r="N9689" s="41"/>
      <c r="O9689" s="41"/>
      <c r="P9689" s="41"/>
      <c r="Q9689" s="41"/>
      <c r="R9689" s="41"/>
      <c r="S9689" s="41"/>
      <c r="T9689" s="41"/>
      <c r="U9689" s="47"/>
      <c r="V9689" s="49"/>
      <c r="W9689" s="41"/>
      <c r="X9689" s="41"/>
      <c r="Y9689" s="41"/>
      <c r="AA9689" s="37" t="str">
        <f>IF($I9689&lt;&gt;"",VLOOKUP($I9689,'Valid Values - Search'!$R$4:$T$4719,3,FALSE),"")</f>
        <v/>
      </c>
      <c r="AB9689" s="37" t="str">
        <f>IF($I9689&lt;&gt;"",VLOOKUP($I9689,'Valid Values - Search'!$R$4:$S$4719,2,FALSE),"")</f>
        <v/>
      </c>
      <c r="AC9689" s="38" t="str">
        <f t="shared" si="151"/>
        <v/>
      </c>
      <c r="AD9689" s="38"/>
    </row>
    <row r="9690" spans="1:30">
      <c r="A9690" s="46"/>
      <c r="B9690" s="47"/>
      <c r="C9690" s="49"/>
      <c r="D9690" s="41"/>
      <c r="E9690" s="41"/>
      <c r="F9690" s="41"/>
      <c r="G9690" s="50" t="str">
        <f>IF(A9690&lt;&gt;"",CONCATENATE(A9690,":",YEAR(B9690),IF(MONTH(B9690)&gt;9,MONTH(B9690),CONCATENATE(0,MONTH(B9690))),IF(DAY(B9690)&gt;9,DAY(B9690),CONCATENATE(0,DAY(B9690))),IF(HOUR(C9690)&gt;9,HOUR(C9690),CONCATENATE(0,HOUR(C9690))),IF(MINUTE(C9690)&gt;9,MINUTE(C9690),CONCATENATE(0,MINUTE(C9690))),":",VLOOKUP(F9690,'Valid Values - Results'!$D$4:$F$12,3,FALSE)),"")</f>
        <v/>
      </c>
      <c r="H9690" s="41"/>
      <c r="I9690" s="41"/>
      <c r="J9690" s="41"/>
      <c r="K9690" s="41"/>
      <c r="L9690" s="41"/>
      <c r="M9690" s="92"/>
      <c r="N9690" s="41"/>
      <c r="O9690" s="41"/>
      <c r="P9690" s="41"/>
      <c r="Q9690" s="41"/>
      <c r="R9690" s="41"/>
      <c r="S9690" s="41"/>
      <c r="T9690" s="41"/>
      <c r="U9690" s="47"/>
      <c r="V9690" s="49"/>
      <c r="W9690" s="41"/>
      <c r="X9690" s="41"/>
      <c r="Y9690" s="41"/>
      <c r="AA9690" s="37" t="str">
        <f>IF($I9690&lt;&gt;"",VLOOKUP($I9690,'Valid Values - Search'!$R$4:$T$4719,3,FALSE),"")</f>
        <v/>
      </c>
      <c r="AB9690" s="37" t="str">
        <f>IF($I9690&lt;&gt;"",VLOOKUP($I9690,'Valid Values - Search'!$R$4:$S$4719,2,FALSE),"")</f>
        <v/>
      </c>
      <c r="AC9690" s="38" t="str">
        <f t="shared" si="151"/>
        <v/>
      </c>
      <c r="AD9690" s="38"/>
    </row>
    <row r="9691" spans="1:30">
      <c r="A9691" s="46"/>
      <c r="B9691" s="47"/>
      <c r="C9691" s="49"/>
      <c r="D9691" s="41"/>
      <c r="E9691" s="41"/>
      <c r="F9691" s="41"/>
      <c r="G9691" s="50" t="str">
        <f>IF(A9691&lt;&gt;"",CONCATENATE(A9691,":",YEAR(B9691),IF(MONTH(B9691)&gt;9,MONTH(B9691),CONCATENATE(0,MONTH(B9691))),IF(DAY(B9691)&gt;9,DAY(B9691),CONCATENATE(0,DAY(B9691))),IF(HOUR(C9691)&gt;9,HOUR(C9691),CONCATENATE(0,HOUR(C9691))),IF(MINUTE(C9691)&gt;9,MINUTE(C9691),CONCATENATE(0,MINUTE(C9691))),":",VLOOKUP(F9691,'Valid Values - Results'!$D$4:$F$12,3,FALSE)),"")</f>
        <v/>
      </c>
      <c r="H9691" s="41"/>
      <c r="I9691" s="41"/>
      <c r="J9691" s="41"/>
      <c r="K9691" s="41"/>
      <c r="L9691" s="41"/>
      <c r="M9691" s="92"/>
      <c r="N9691" s="41"/>
      <c r="O9691" s="41"/>
      <c r="P9691" s="41"/>
      <c r="Q9691" s="41"/>
      <c r="R9691" s="41"/>
      <c r="S9691" s="41"/>
      <c r="T9691" s="41"/>
      <c r="U9691" s="47"/>
      <c r="V9691" s="49"/>
      <c r="W9691" s="41"/>
      <c r="X9691" s="41"/>
      <c r="Y9691" s="41"/>
      <c r="AA9691" s="37" t="str">
        <f>IF($I9691&lt;&gt;"",VLOOKUP($I9691,'Valid Values - Search'!$R$4:$T$4719,3,FALSE),"")</f>
        <v/>
      </c>
      <c r="AB9691" s="37" t="str">
        <f>IF($I9691&lt;&gt;"",VLOOKUP($I9691,'Valid Values - Search'!$R$4:$S$4719,2,FALSE),"")</f>
        <v/>
      </c>
      <c r="AC9691" s="38" t="str">
        <f t="shared" si="151"/>
        <v/>
      </c>
      <c r="AD9691" s="38"/>
    </row>
    <row r="9692" spans="1:30">
      <c r="A9692" s="46"/>
      <c r="B9692" s="47"/>
      <c r="C9692" s="49"/>
      <c r="D9692" s="41"/>
      <c r="E9692" s="41"/>
      <c r="F9692" s="41"/>
      <c r="G9692" s="50" t="str">
        <f>IF(A9692&lt;&gt;"",CONCATENATE(A9692,":",YEAR(B9692),IF(MONTH(B9692)&gt;9,MONTH(B9692),CONCATENATE(0,MONTH(B9692))),IF(DAY(B9692)&gt;9,DAY(B9692),CONCATENATE(0,DAY(B9692))),IF(HOUR(C9692)&gt;9,HOUR(C9692),CONCATENATE(0,HOUR(C9692))),IF(MINUTE(C9692)&gt;9,MINUTE(C9692),CONCATENATE(0,MINUTE(C9692))),":",VLOOKUP(F9692,'Valid Values - Results'!$D$4:$F$12,3,FALSE)),"")</f>
        <v/>
      </c>
      <c r="H9692" s="41"/>
      <c r="I9692" s="41"/>
      <c r="J9692" s="41"/>
      <c r="K9692" s="41"/>
      <c r="L9692" s="41"/>
      <c r="M9692" s="92"/>
      <c r="N9692" s="41"/>
      <c r="O9692" s="41"/>
      <c r="P9692" s="41"/>
      <c r="Q9692" s="41"/>
      <c r="R9692" s="41"/>
      <c r="S9692" s="41"/>
      <c r="T9692" s="41"/>
      <c r="U9692" s="47"/>
      <c r="V9692" s="49"/>
      <c r="W9692" s="41"/>
      <c r="X9692" s="41"/>
      <c r="Y9692" s="41"/>
      <c r="AA9692" s="37" t="str">
        <f>IF($I9692&lt;&gt;"",VLOOKUP($I9692,'Valid Values - Search'!$R$4:$T$4719,3,FALSE),"")</f>
        <v/>
      </c>
      <c r="AB9692" s="37" t="str">
        <f>IF($I9692&lt;&gt;"",VLOOKUP($I9692,'Valid Values - Search'!$R$4:$S$4719,2,FALSE),"")</f>
        <v/>
      </c>
      <c r="AC9692" s="38" t="str">
        <f t="shared" si="151"/>
        <v/>
      </c>
      <c r="AD9692" s="38"/>
    </row>
    <row r="9693" spans="1:30">
      <c r="A9693" s="46"/>
      <c r="B9693" s="47"/>
      <c r="C9693" s="49"/>
      <c r="D9693" s="41"/>
      <c r="E9693" s="41"/>
      <c r="F9693" s="41"/>
      <c r="G9693" s="50" t="str">
        <f>IF(A9693&lt;&gt;"",CONCATENATE(A9693,":",YEAR(B9693),IF(MONTH(B9693)&gt;9,MONTH(B9693),CONCATENATE(0,MONTH(B9693))),IF(DAY(B9693)&gt;9,DAY(B9693),CONCATENATE(0,DAY(B9693))),IF(HOUR(C9693)&gt;9,HOUR(C9693),CONCATENATE(0,HOUR(C9693))),IF(MINUTE(C9693)&gt;9,MINUTE(C9693),CONCATENATE(0,MINUTE(C9693))),":",VLOOKUP(F9693,'Valid Values - Results'!$D$4:$F$12,3,FALSE)),"")</f>
        <v/>
      </c>
      <c r="H9693" s="41"/>
      <c r="I9693" s="41"/>
      <c r="J9693" s="41"/>
      <c r="K9693" s="41"/>
      <c r="L9693" s="41"/>
      <c r="M9693" s="92"/>
      <c r="N9693" s="41"/>
      <c r="O9693" s="41"/>
      <c r="P9693" s="41"/>
      <c r="Q9693" s="41"/>
      <c r="R9693" s="41"/>
      <c r="S9693" s="41"/>
      <c r="T9693" s="41"/>
      <c r="U9693" s="47"/>
      <c r="V9693" s="49"/>
      <c r="W9693" s="41"/>
      <c r="X9693" s="41"/>
      <c r="Y9693" s="41"/>
      <c r="AA9693" s="37" t="str">
        <f>IF($I9693&lt;&gt;"",VLOOKUP($I9693,'Valid Values - Search'!$R$4:$T$4719,3,FALSE),"")</f>
        <v/>
      </c>
      <c r="AB9693" s="37" t="str">
        <f>IF($I9693&lt;&gt;"",VLOOKUP($I9693,'Valid Values - Search'!$R$4:$S$4719,2,FALSE),"")</f>
        <v/>
      </c>
      <c r="AC9693" s="38" t="str">
        <f t="shared" si="151"/>
        <v/>
      </c>
      <c r="AD9693" s="38"/>
    </row>
    <row r="9694" spans="1:30">
      <c r="A9694" s="46"/>
      <c r="B9694" s="47"/>
      <c r="C9694" s="49"/>
      <c r="D9694" s="41"/>
      <c r="E9694" s="41"/>
      <c r="F9694" s="41"/>
      <c r="G9694" s="50" t="str">
        <f>IF(A9694&lt;&gt;"",CONCATENATE(A9694,":",YEAR(B9694),IF(MONTH(B9694)&gt;9,MONTH(B9694),CONCATENATE(0,MONTH(B9694))),IF(DAY(B9694)&gt;9,DAY(B9694),CONCATENATE(0,DAY(B9694))),IF(HOUR(C9694)&gt;9,HOUR(C9694),CONCATENATE(0,HOUR(C9694))),IF(MINUTE(C9694)&gt;9,MINUTE(C9694),CONCATENATE(0,MINUTE(C9694))),":",VLOOKUP(F9694,'Valid Values - Results'!$D$4:$F$12,3,FALSE)),"")</f>
        <v/>
      </c>
      <c r="H9694" s="41"/>
      <c r="I9694" s="41"/>
      <c r="J9694" s="41"/>
      <c r="K9694" s="41"/>
      <c r="L9694" s="41"/>
      <c r="M9694" s="92"/>
      <c r="N9694" s="41"/>
      <c r="O9694" s="41"/>
      <c r="P9694" s="41"/>
      <c r="Q9694" s="41"/>
      <c r="R9694" s="41"/>
      <c r="S9694" s="41"/>
      <c r="T9694" s="41"/>
      <c r="U9694" s="47"/>
      <c r="V9694" s="49"/>
      <c r="W9694" s="41"/>
      <c r="X9694" s="41"/>
      <c r="Y9694" s="41"/>
      <c r="AA9694" s="37" t="str">
        <f>IF($I9694&lt;&gt;"",VLOOKUP($I9694,'Valid Values - Search'!$R$4:$T$4719,3,FALSE),"")</f>
        <v/>
      </c>
      <c r="AB9694" s="37" t="str">
        <f>IF($I9694&lt;&gt;"",VLOOKUP($I9694,'Valid Values - Search'!$R$4:$S$4719,2,FALSE),"")</f>
        <v/>
      </c>
      <c r="AC9694" s="38" t="str">
        <f t="shared" si="151"/>
        <v/>
      </c>
      <c r="AD9694" s="38"/>
    </row>
    <row r="9695" spans="1:30">
      <c r="A9695" s="46"/>
      <c r="B9695" s="47"/>
      <c r="C9695" s="49"/>
      <c r="D9695" s="41"/>
      <c r="E9695" s="41"/>
      <c r="F9695" s="41"/>
      <c r="G9695" s="50" t="str">
        <f>IF(A9695&lt;&gt;"",CONCATENATE(A9695,":",YEAR(B9695),IF(MONTH(B9695)&gt;9,MONTH(B9695),CONCATENATE(0,MONTH(B9695))),IF(DAY(B9695)&gt;9,DAY(B9695),CONCATENATE(0,DAY(B9695))),IF(HOUR(C9695)&gt;9,HOUR(C9695),CONCATENATE(0,HOUR(C9695))),IF(MINUTE(C9695)&gt;9,MINUTE(C9695),CONCATENATE(0,MINUTE(C9695))),":",VLOOKUP(F9695,'Valid Values - Results'!$D$4:$F$12,3,FALSE)),"")</f>
        <v/>
      </c>
      <c r="H9695" s="41"/>
      <c r="I9695" s="41"/>
      <c r="J9695" s="41"/>
      <c r="K9695" s="41"/>
      <c r="L9695" s="41"/>
      <c r="M9695" s="92"/>
      <c r="N9695" s="41"/>
      <c r="O9695" s="41"/>
      <c r="P9695" s="41"/>
      <c r="Q9695" s="41"/>
      <c r="R9695" s="41"/>
      <c r="S9695" s="41"/>
      <c r="T9695" s="41"/>
      <c r="U9695" s="47"/>
      <c r="V9695" s="49"/>
      <c r="W9695" s="41"/>
      <c r="X9695" s="41"/>
      <c r="Y9695" s="41"/>
      <c r="AA9695" s="37" t="str">
        <f>IF($I9695&lt;&gt;"",VLOOKUP($I9695,'Valid Values - Search'!$R$4:$T$4719,3,FALSE),"")</f>
        <v/>
      </c>
      <c r="AB9695" s="37" t="str">
        <f>IF($I9695&lt;&gt;"",VLOOKUP($I9695,'Valid Values - Search'!$R$4:$S$4719,2,FALSE),"")</f>
        <v/>
      </c>
      <c r="AC9695" s="38" t="str">
        <f t="shared" si="151"/>
        <v/>
      </c>
      <c r="AD9695" s="38"/>
    </row>
    <row r="9696" spans="1:30">
      <c r="A9696" s="46"/>
      <c r="B9696" s="47"/>
      <c r="C9696" s="49"/>
      <c r="D9696" s="41"/>
      <c r="E9696" s="41"/>
      <c r="F9696" s="41"/>
      <c r="G9696" s="50" t="str">
        <f>IF(A9696&lt;&gt;"",CONCATENATE(A9696,":",YEAR(B9696),IF(MONTH(B9696)&gt;9,MONTH(B9696),CONCATENATE(0,MONTH(B9696))),IF(DAY(B9696)&gt;9,DAY(B9696),CONCATENATE(0,DAY(B9696))),IF(HOUR(C9696)&gt;9,HOUR(C9696),CONCATENATE(0,HOUR(C9696))),IF(MINUTE(C9696)&gt;9,MINUTE(C9696),CONCATENATE(0,MINUTE(C9696))),":",VLOOKUP(F9696,'Valid Values - Results'!$D$4:$F$12,3,FALSE)),"")</f>
        <v/>
      </c>
      <c r="H9696" s="41"/>
      <c r="I9696" s="41"/>
      <c r="J9696" s="41"/>
      <c r="K9696" s="41"/>
      <c r="L9696" s="41"/>
      <c r="M9696" s="92"/>
      <c r="N9696" s="41"/>
      <c r="O9696" s="41"/>
      <c r="P9696" s="41"/>
      <c r="Q9696" s="41"/>
      <c r="R9696" s="41"/>
      <c r="S9696" s="41"/>
      <c r="T9696" s="41"/>
      <c r="U9696" s="47"/>
      <c r="V9696" s="49"/>
      <c r="W9696" s="41"/>
      <c r="X9696" s="41"/>
      <c r="Y9696" s="41"/>
      <c r="AA9696" s="37" t="str">
        <f>IF($I9696&lt;&gt;"",VLOOKUP($I9696,'Valid Values - Search'!$R$4:$T$4719,3,FALSE),"")</f>
        <v/>
      </c>
      <c r="AB9696" s="37" t="str">
        <f>IF($I9696&lt;&gt;"",VLOOKUP($I9696,'Valid Values - Search'!$R$4:$S$4719,2,FALSE),"")</f>
        <v/>
      </c>
      <c r="AC9696" s="38" t="str">
        <f t="shared" si="151"/>
        <v/>
      </c>
      <c r="AD9696" s="38"/>
    </row>
    <row r="9697" spans="1:30">
      <c r="A9697" s="46"/>
      <c r="B9697" s="47"/>
      <c r="C9697" s="49"/>
      <c r="D9697" s="41"/>
      <c r="E9697" s="41"/>
      <c r="F9697" s="41"/>
      <c r="G9697" s="50" t="str">
        <f>IF(A9697&lt;&gt;"",CONCATENATE(A9697,":",YEAR(B9697),IF(MONTH(B9697)&gt;9,MONTH(B9697),CONCATENATE(0,MONTH(B9697))),IF(DAY(B9697)&gt;9,DAY(B9697),CONCATENATE(0,DAY(B9697))),IF(HOUR(C9697)&gt;9,HOUR(C9697),CONCATENATE(0,HOUR(C9697))),IF(MINUTE(C9697)&gt;9,MINUTE(C9697),CONCATENATE(0,MINUTE(C9697))),":",VLOOKUP(F9697,'Valid Values - Results'!$D$4:$F$12,3,FALSE)),"")</f>
        <v/>
      </c>
      <c r="H9697" s="41"/>
      <c r="I9697" s="41"/>
      <c r="J9697" s="41"/>
      <c r="K9697" s="41"/>
      <c r="L9697" s="41"/>
      <c r="M9697" s="92"/>
      <c r="N9697" s="41"/>
      <c r="O9697" s="41"/>
      <c r="P9697" s="41"/>
      <c r="Q9697" s="41"/>
      <c r="R9697" s="41"/>
      <c r="S9697" s="41"/>
      <c r="T9697" s="41"/>
      <c r="U9697" s="47"/>
      <c r="V9697" s="49"/>
      <c r="W9697" s="41"/>
      <c r="X9697" s="41"/>
      <c r="Y9697" s="41"/>
      <c r="AA9697" s="37" t="str">
        <f>IF($I9697&lt;&gt;"",VLOOKUP($I9697,'Valid Values - Search'!$R$4:$T$4719,3,FALSE),"")</f>
        <v/>
      </c>
      <c r="AB9697" s="37" t="str">
        <f>IF($I9697&lt;&gt;"",VLOOKUP($I9697,'Valid Values - Search'!$R$4:$S$4719,2,FALSE),"")</f>
        <v/>
      </c>
      <c r="AC9697" s="38" t="str">
        <f t="shared" si="151"/>
        <v/>
      </c>
      <c r="AD9697" s="38"/>
    </row>
    <row r="9698" spans="1:30">
      <c r="A9698" s="46"/>
      <c r="B9698" s="47"/>
      <c r="C9698" s="49"/>
      <c r="D9698" s="41"/>
      <c r="E9698" s="41"/>
      <c r="F9698" s="41"/>
      <c r="G9698" s="50" t="str">
        <f>IF(A9698&lt;&gt;"",CONCATENATE(A9698,":",YEAR(B9698),IF(MONTH(B9698)&gt;9,MONTH(B9698),CONCATENATE(0,MONTH(B9698))),IF(DAY(B9698)&gt;9,DAY(B9698),CONCATENATE(0,DAY(B9698))),IF(HOUR(C9698)&gt;9,HOUR(C9698),CONCATENATE(0,HOUR(C9698))),IF(MINUTE(C9698)&gt;9,MINUTE(C9698),CONCATENATE(0,MINUTE(C9698))),":",VLOOKUP(F9698,'Valid Values - Results'!$D$4:$F$12,3,FALSE)),"")</f>
        <v/>
      </c>
      <c r="H9698" s="41"/>
      <c r="I9698" s="41"/>
      <c r="J9698" s="41"/>
      <c r="K9698" s="41"/>
      <c r="L9698" s="41"/>
      <c r="M9698" s="92"/>
      <c r="N9698" s="41"/>
      <c r="O9698" s="41"/>
      <c r="P9698" s="41"/>
      <c r="Q9698" s="41"/>
      <c r="R9698" s="41"/>
      <c r="S9698" s="41"/>
      <c r="T9698" s="41"/>
      <c r="U9698" s="47"/>
      <c r="V9698" s="49"/>
      <c r="W9698" s="41"/>
      <c r="X9698" s="41"/>
      <c r="Y9698" s="41"/>
      <c r="AA9698" s="37" t="str">
        <f>IF($I9698&lt;&gt;"",VLOOKUP($I9698,'Valid Values - Search'!$R$4:$T$4719,3,FALSE),"")</f>
        <v/>
      </c>
      <c r="AB9698" s="37" t="str">
        <f>IF($I9698&lt;&gt;"",VLOOKUP($I9698,'Valid Values - Search'!$R$4:$S$4719,2,FALSE),"")</f>
        <v/>
      </c>
      <c r="AC9698" s="38" t="str">
        <f t="shared" si="151"/>
        <v/>
      </c>
      <c r="AD9698" s="38"/>
    </row>
    <row r="9699" spans="1:30">
      <c r="A9699" s="46"/>
      <c r="B9699" s="47"/>
      <c r="C9699" s="49"/>
      <c r="D9699" s="41"/>
      <c r="E9699" s="41"/>
      <c r="F9699" s="41"/>
      <c r="G9699" s="50" t="str">
        <f>IF(A9699&lt;&gt;"",CONCATENATE(A9699,":",YEAR(B9699),IF(MONTH(B9699)&gt;9,MONTH(B9699),CONCATENATE(0,MONTH(B9699))),IF(DAY(B9699)&gt;9,DAY(B9699),CONCATENATE(0,DAY(B9699))),IF(HOUR(C9699)&gt;9,HOUR(C9699),CONCATENATE(0,HOUR(C9699))),IF(MINUTE(C9699)&gt;9,MINUTE(C9699),CONCATENATE(0,MINUTE(C9699))),":",VLOOKUP(F9699,'Valid Values - Results'!$D$4:$F$12,3,FALSE)),"")</f>
        <v/>
      </c>
      <c r="H9699" s="41"/>
      <c r="I9699" s="41"/>
      <c r="J9699" s="41"/>
      <c r="K9699" s="41"/>
      <c r="L9699" s="41"/>
      <c r="M9699" s="92"/>
      <c r="N9699" s="41"/>
      <c r="O9699" s="41"/>
      <c r="P9699" s="41"/>
      <c r="Q9699" s="41"/>
      <c r="R9699" s="41"/>
      <c r="S9699" s="41"/>
      <c r="T9699" s="41"/>
      <c r="U9699" s="47"/>
      <c r="V9699" s="49"/>
      <c r="W9699" s="41"/>
      <c r="X9699" s="41"/>
      <c r="Y9699" s="41"/>
      <c r="AA9699" s="37" t="str">
        <f>IF($I9699&lt;&gt;"",VLOOKUP($I9699,'Valid Values - Search'!$R$4:$T$4719,3,FALSE),"")</f>
        <v/>
      </c>
      <c r="AB9699" s="37" t="str">
        <f>IF($I9699&lt;&gt;"",VLOOKUP($I9699,'Valid Values - Search'!$R$4:$S$4719,2,FALSE),"")</f>
        <v/>
      </c>
      <c r="AC9699" s="38" t="str">
        <f t="shared" si="151"/>
        <v/>
      </c>
      <c r="AD9699" s="38"/>
    </row>
    <row r="9700" spans="1:30">
      <c r="A9700" s="46"/>
      <c r="B9700" s="47"/>
      <c r="C9700" s="49"/>
      <c r="D9700" s="41"/>
      <c r="E9700" s="41"/>
      <c r="F9700" s="41"/>
      <c r="G9700" s="50" t="str">
        <f>IF(A9700&lt;&gt;"",CONCATENATE(A9700,":",YEAR(B9700),IF(MONTH(B9700)&gt;9,MONTH(B9700),CONCATENATE(0,MONTH(B9700))),IF(DAY(B9700)&gt;9,DAY(B9700),CONCATENATE(0,DAY(B9700))),IF(HOUR(C9700)&gt;9,HOUR(C9700),CONCATENATE(0,HOUR(C9700))),IF(MINUTE(C9700)&gt;9,MINUTE(C9700),CONCATENATE(0,MINUTE(C9700))),":",VLOOKUP(F9700,'Valid Values - Results'!$D$4:$F$12,3,FALSE)),"")</f>
        <v/>
      </c>
      <c r="H9700" s="41"/>
      <c r="I9700" s="41"/>
      <c r="J9700" s="41"/>
      <c r="K9700" s="41"/>
      <c r="L9700" s="41"/>
      <c r="M9700" s="92"/>
      <c r="N9700" s="41"/>
      <c r="O9700" s="41"/>
      <c r="P9700" s="41"/>
      <c r="Q9700" s="41"/>
      <c r="R9700" s="41"/>
      <c r="S9700" s="41"/>
      <c r="T9700" s="41"/>
      <c r="U9700" s="47"/>
      <c r="V9700" s="49"/>
      <c r="W9700" s="41"/>
      <c r="X9700" s="41"/>
      <c r="Y9700" s="41"/>
      <c r="AA9700" s="37" t="str">
        <f>IF($I9700&lt;&gt;"",VLOOKUP($I9700,'Valid Values - Search'!$R$4:$T$4719,3,FALSE),"")</f>
        <v/>
      </c>
      <c r="AB9700" s="37" t="str">
        <f>IF($I9700&lt;&gt;"",VLOOKUP($I9700,'Valid Values - Search'!$R$4:$S$4719,2,FALSE),"")</f>
        <v/>
      </c>
      <c r="AC9700" s="38" t="str">
        <f t="shared" si="151"/>
        <v/>
      </c>
      <c r="AD9700" s="38"/>
    </row>
    <row r="9701" spans="1:30">
      <c r="A9701" s="46"/>
      <c r="B9701" s="47"/>
      <c r="C9701" s="49"/>
      <c r="D9701" s="41"/>
      <c r="E9701" s="41"/>
      <c r="F9701" s="41"/>
      <c r="G9701" s="50" t="str">
        <f>IF(A9701&lt;&gt;"",CONCATENATE(A9701,":",YEAR(B9701),IF(MONTH(B9701)&gt;9,MONTH(B9701),CONCATENATE(0,MONTH(B9701))),IF(DAY(B9701)&gt;9,DAY(B9701),CONCATENATE(0,DAY(B9701))),IF(HOUR(C9701)&gt;9,HOUR(C9701),CONCATENATE(0,HOUR(C9701))),IF(MINUTE(C9701)&gt;9,MINUTE(C9701),CONCATENATE(0,MINUTE(C9701))),":",VLOOKUP(F9701,'Valid Values - Results'!$D$4:$F$12,3,FALSE)),"")</f>
        <v/>
      </c>
      <c r="H9701" s="41"/>
      <c r="I9701" s="41"/>
      <c r="J9701" s="41"/>
      <c r="K9701" s="41"/>
      <c r="L9701" s="41"/>
      <c r="M9701" s="92"/>
      <c r="N9701" s="41"/>
      <c r="O9701" s="41"/>
      <c r="P9701" s="41"/>
      <c r="Q9701" s="41"/>
      <c r="R9701" s="41"/>
      <c r="S9701" s="41"/>
      <c r="T9701" s="41"/>
      <c r="U9701" s="47"/>
      <c r="V9701" s="49"/>
      <c r="W9701" s="41"/>
      <c r="X9701" s="41"/>
      <c r="Y9701" s="41"/>
      <c r="AA9701" s="37" t="str">
        <f>IF($I9701&lt;&gt;"",VLOOKUP($I9701,'Valid Values - Search'!$R$4:$T$4719,3,FALSE),"")</f>
        <v/>
      </c>
      <c r="AB9701" s="37" t="str">
        <f>IF($I9701&lt;&gt;"",VLOOKUP($I9701,'Valid Values - Search'!$R$4:$S$4719,2,FALSE),"")</f>
        <v/>
      </c>
      <c r="AC9701" s="38" t="str">
        <f t="shared" si="151"/>
        <v/>
      </c>
      <c r="AD9701" s="38"/>
    </row>
    <row r="9702" spans="1:30">
      <c r="A9702" s="46"/>
      <c r="B9702" s="47"/>
      <c r="C9702" s="49"/>
      <c r="D9702" s="41"/>
      <c r="E9702" s="41"/>
      <c r="F9702" s="41"/>
      <c r="G9702" s="50" t="str">
        <f>IF(A9702&lt;&gt;"",CONCATENATE(A9702,":",YEAR(B9702),IF(MONTH(B9702)&gt;9,MONTH(B9702),CONCATENATE(0,MONTH(B9702))),IF(DAY(B9702)&gt;9,DAY(B9702),CONCATENATE(0,DAY(B9702))),IF(HOUR(C9702)&gt;9,HOUR(C9702),CONCATENATE(0,HOUR(C9702))),IF(MINUTE(C9702)&gt;9,MINUTE(C9702),CONCATENATE(0,MINUTE(C9702))),":",VLOOKUP(F9702,'Valid Values - Results'!$D$4:$F$12,3,FALSE)),"")</f>
        <v/>
      </c>
      <c r="H9702" s="41"/>
      <c r="I9702" s="41"/>
      <c r="J9702" s="41"/>
      <c r="K9702" s="41"/>
      <c r="L9702" s="41"/>
      <c r="M9702" s="92"/>
      <c r="N9702" s="41"/>
      <c r="O9702" s="41"/>
      <c r="P9702" s="41"/>
      <c r="Q9702" s="41"/>
      <c r="R9702" s="41"/>
      <c r="S9702" s="41"/>
      <c r="T9702" s="41"/>
      <c r="U9702" s="47"/>
      <c r="V9702" s="49"/>
      <c r="W9702" s="41"/>
      <c r="X9702" s="41"/>
      <c r="Y9702" s="41"/>
      <c r="AA9702" s="37" t="str">
        <f>IF($I9702&lt;&gt;"",VLOOKUP($I9702,'Valid Values - Search'!$R$4:$T$4719,3,FALSE),"")</f>
        <v/>
      </c>
      <c r="AB9702" s="37" t="str">
        <f>IF($I9702&lt;&gt;"",VLOOKUP($I9702,'Valid Values - Search'!$R$4:$S$4719,2,FALSE),"")</f>
        <v/>
      </c>
      <c r="AC9702" s="38" t="str">
        <f t="shared" si="151"/>
        <v/>
      </c>
      <c r="AD9702" s="38"/>
    </row>
    <row r="9703" spans="1:30">
      <c r="A9703" s="46"/>
      <c r="B9703" s="47"/>
      <c r="C9703" s="49"/>
      <c r="D9703" s="41"/>
      <c r="E9703" s="41"/>
      <c r="F9703" s="41"/>
      <c r="G9703" s="50" t="str">
        <f>IF(A9703&lt;&gt;"",CONCATENATE(A9703,":",YEAR(B9703),IF(MONTH(B9703)&gt;9,MONTH(B9703),CONCATENATE(0,MONTH(B9703))),IF(DAY(B9703)&gt;9,DAY(B9703),CONCATENATE(0,DAY(B9703))),IF(HOUR(C9703)&gt;9,HOUR(C9703),CONCATENATE(0,HOUR(C9703))),IF(MINUTE(C9703)&gt;9,MINUTE(C9703),CONCATENATE(0,MINUTE(C9703))),":",VLOOKUP(F9703,'Valid Values - Results'!$D$4:$F$12,3,FALSE)),"")</f>
        <v/>
      </c>
      <c r="H9703" s="41"/>
      <c r="I9703" s="41"/>
      <c r="J9703" s="41"/>
      <c r="K9703" s="41"/>
      <c r="L9703" s="41"/>
      <c r="M9703" s="92"/>
      <c r="N9703" s="41"/>
      <c r="O9703" s="41"/>
      <c r="P9703" s="41"/>
      <c r="Q9703" s="41"/>
      <c r="R9703" s="41"/>
      <c r="S9703" s="41"/>
      <c r="T9703" s="41"/>
      <c r="U9703" s="47"/>
      <c r="V9703" s="49"/>
      <c r="W9703" s="41"/>
      <c r="X9703" s="41"/>
      <c r="Y9703" s="41"/>
      <c r="AA9703" s="37" t="str">
        <f>IF($I9703&lt;&gt;"",VLOOKUP($I9703,'Valid Values - Search'!$R$4:$T$4719,3,FALSE),"")</f>
        <v/>
      </c>
      <c r="AB9703" s="37" t="str">
        <f>IF($I9703&lt;&gt;"",VLOOKUP($I9703,'Valid Values - Search'!$R$4:$S$4719,2,FALSE),"")</f>
        <v/>
      </c>
      <c r="AC9703" s="38" t="str">
        <f t="shared" si="151"/>
        <v/>
      </c>
      <c r="AD9703" s="38"/>
    </row>
    <row r="9704" spans="1:30">
      <c r="A9704" s="46"/>
      <c r="B9704" s="47"/>
      <c r="C9704" s="49"/>
      <c r="D9704" s="41"/>
      <c r="E9704" s="41"/>
      <c r="F9704" s="41"/>
      <c r="G9704" s="50" t="str">
        <f>IF(A9704&lt;&gt;"",CONCATENATE(A9704,":",YEAR(B9704),IF(MONTH(B9704)&gt;9,MONTH(B9704),CONCATENATE(0,MONTH(B9704))),IF(DAY(B9704)&gt;9,DAY(B9704),CONCATENATE(0,DAY(B9704))),IF(HOUR(C9704)&gt;9,HOUR(C9704),CONCATENATE(0,HOUR(C9704))),IF(MINUTE(C9704)&gt;9,MINUTE(C9704),CONCATENATE(0,MINUTE(C9704))),":",VLOOKUP(F9704,'Valid Values - Results'!$D$4:$F$12,3,FALSE)),"")</f>
        <v/>
      </c>
      <c r="H9704" s="41"/>
      <c r="I9704" s="41"/>
      <c r="J9704" s="41"/>
      <c r="K9704" s="41"/>
      <c r="L9704" s="41"/>
      <c r="M9704" s="92"/>
      <c r="N9704" s="41"/>
      <c r="O9704" s="41"/>
      <c r="P9704" s="41"/>
      <c r="Q9704" s="41"/>
      <c r="R9704" s="41"/>
      <c r="S9704" s="41"/>
      <c r="T9704" s="41"/>
      <c r="U9704" s="47"/>
      <c r="V9704" s="49"/>
      <c r="W9704" s="41"/>
      <c r="X9704" s="41"/>
      <c r="Y9704" s="41"/>
      <c r="AA9704" s="37" t="str">
        <f>IF($I9704&lt;&gt;"",VLOOKUP($I9704,'Valid Values - Search'!$R$4:$T$4719,3,FALSE),"")</f>
        <v/>
      </c>
      <c r="AB9704" s="37" t="str">
        <f>IF($I9704&lt;&gt;"",VLOOKUP($I9704,'Valid Values - Search'!$R$4:$S$4719,2,FALSE),"")</f>
        <v/>
      </c>
      <c r="AC9704" s="38" t="str">
        <f t="shared" si="151"/>
        <v/>
      </c>
      <c r="AD9704" s="38"/>
    </row>
    <row r="9705" spans="1:30">
      <c r="A9705" s="46"/>
      <c r="B9705" s="47"/>
      <c r="C9705" s="49"/>
      <c r="D9705" s="41"/>
      <c r="E9705" s="41"/>
      <c r="F9705" s="41"/>
      <c r="G9705" s="50" t="str">
        <f>IF(A9705&lt;&gt;"",CONCATENATE(A9705,":",YEAR(B9705),IF(MONTH(B9705)&gt;9,MONTH(B9705),CONCATENATE(0,MONTH(B9705))),IF(DAY(B9705)&gt;9,DAY(B9705),CONCATENATE(0,DAY(B9705))),IF(HOUR(C9705)&gt;9,HOUR(C9705),CONCATENATE(0,HOUR(C9705))),IF(MINUTE(C9705)&gt;9,MINUTE(C9705),CONCATENATE(0,MINUTE(C9705))),":",VLOOKUP(F9705,'Valid Values - Results'!$D$4:$F$12,3,FALSE)),"")</f>
        <v/>
      </c>
      <c r="H9705" s="41"/>
      <c r="I9705" s="41"/>
      <c r="J9705" s="41"/>
      <c r="K9705" s="41"/>
      <c r="L9705" s="41"/>
      <c r="M9705" s="92"/>
      <c r="N9705" s="41"/>
      <c r="O9705" s="41"/>
      <c r="P9705" s="41"/>
      <c r="Q9705" s="41"/>
      <c r="R9705" s="41"/>
      <c r="S9705" s="41"/>
      <c r="T9705" s="41"/>
      <c r="U9705" s="47"/>
      <c r="V9705" s="49"/>
      <c r="W9705" s="41"/>
      <c r="X9705" s="41"/>
      <c r="Y9705" s="41"/>
      <c r="AA9705" s="37" t="str">
        <f>IF($I9705&lt;&gt;"",VLOOKUP($I9705,'Valid Values - Search'!$R$4:$T$4719,3,FALSE),"")</f>
        <v/>
      </c>
      <c r="AB9705" s="37" t="str">
        <f>IF($I9705&lt;&gt;"",VLOOKUP($I9705,'Valid Values - Search'!$R$4:$S$4719,2,FALSE),"")</f>
        <v/>
      </c>
      <c r="AC9705" s="38" t="str">
        <f t="shared" si="151"/>
        <v/>
      </c>
      <c r="AD9705" s="38"/>
    </row>
    <row r="9706" spans="1:30">
      <c r="A9706" s="46"/>
      <c r="B9706" s="47"/>
      <c r="C9706" s="49"/>
      <c r="D9706" s="41"/>
      <c r="E9706" s="41"/>
      <c r="F9706" s="41"/>
      <c r="G9706" s="50" t="str">
        <f>IF(A9706&lt;&gt;"",CONCATENATE(A9706,":",YEAR(B9706),IF(MONTH(B9706)&gt;9,MONTH(B9706),CONCATENATE(0,MONTH(B9706))),IF(DAY(B9706)&gt;9,DAY(B9706),CONCATENATE(0,DAY(B9706))),IF(HOUR(C9706)&gt;9,HOUR(C9706),CONCATENATE(0,HOUR(C9706))),IF(MINUTE(C9706)&gt;9,MINUTE(C9706),CONCATENATE(0,MINUTE(C9706))),":",VLOOKUP(F9706,'Valid Values - Results'!$D$4:$F$12,3,FALSE)),"")</f>
        <v/>
      </c>
      <c r="H9706" s="41"/>
      <c r="I9706" s="41"/>
      <c r="J9706" s="41"/>
      <c r="K9706" s="41"/>
      <c r="L9706" s="41"/>
      <c r="M9706" s="92"/>
      <c r="N9706" s="41"/>
      <c r="O9706" s="41"/>
      <c r="P9706" s="41"/>
      <c r="Q9706" s="41"/>
      <c r="R9706" s="41"/>
      <c r="S9706" s="41"/>
      <c r="T9706" s="41"/>
      <c r="U9706" s="47"/>
      <c r="V9706" s="49"/>
      <c r="W9706" s="41"/>
      <c r="X9706" s="41"/>
      <c r="Y9706" s="41"/>
      <c r="AA9706" s="37" t="str">
        <f>IF($I9706&lt;&gt;"",VLOOKUP($I9706,'Valid Values - Search'!$R$4:$T$4719,3,FALSE),"")</f>
        <v/>
      </c>
      <c r="AB9706" s="37" t="str">
        <f>IF($I9706&lt;&gt;"",VLOOKUP($I9706,'Valid Values - Search'!$R$4:$S$4719,2,FALSE),"")</f>
        <v/>
      </c>
      <c r="AC9706" s="38" t="str">
        <f t="shared" si="151"/>
        <v/>
      </c>
      <c r="AD9706" s="38"/>
    </row>
    <row r="9707" spans="1:30">
      <c r="A9707" s="46"/>
      <c r="B9707" s="47"/>
      <c r="C9707" s="49"/>
      <c r="D9707" s="41"/>
      <c r="E9707" s="41"/>
      <c r="F9707" s="41"/>
      <c r="G9707" s="50" t="str">
        <f>IF(A9707&lt;&gt;"",CONCATENATE(A9707,":",YEAR(B9707),IF(MONTH(B9707)&gt;9,MONTH(B9707),CONCATENATE(0,MONTH(B9707))),IF(DAY(B9707)&gt;9,DAY(B9707),CONCATENATE(0,DAY(B9707))),IF(HOUR(C9707)&gt;9,HOUR(C9707),CONCATENATE(0,HOUR(C9707))),IF(MINUTE(C9707)&gt;9,MINUTE(C9707),CONCATENATE(0,MINUTE(C9707))),":",VLOOKUP(F9707,'Valid Values - Results'!$D$4:$F$12,3,FALSE)),"")</f>
        <v/>
      </c>
      <c r="H9707" s="41"/>
      <c r="I9707" s="41"/>
      <c r="J9707" s="41"/>
      <c r="K9707" s="41"/>
      <c r="L9707" s="41"/>
      <c r="M9707" s="92"/>
      <c r="N9707" s="41"/>
      <c r="O9707" s="41"/>
      <c r="P9707" s="41"/>
      <c r="Q9707" s="41"/>
      <c r="R9707" s="41"/>
      <c r="S9707" s="41"/>
      <c r="T9707" s="41"/>
      <c r="U9707" s="47"/>
      <c r="V9707" s="49"/>
      <c r="W9707" s="41"/>
      <c r="X9707" s="41"/>
      <c r="Y9707" s="41"/>
      <c r="AA9707" s="37" t="str">
        <f>IF($I9707&lt;&gt;"",VLOOKUP($I9707,'Valid Values - Search'!$R$4:$T$4719,3,FALSE),"")</f>
        <v/>
      </c>
      <c r="AB9707" s="37" t="str">
        <f>IF($I9707&lt;&gt;"",VLOOKUP($I9707,'Valid Values - Search'!$R$4:$S$4719,2,FALSE),"")</f>
        <v/>
      </c>
      <c r="AC9707" s="38" t="str">
        <f t="shared" si="151"/>
        <v/>
      </c>
      <c r="AD9707" s="38"/>
    </row>
    <row r="9708" spans="1:30">
      <c r="A9708" s="46"/>
      <c r="B9708" s="47"/>
      <c r="C9708" s="49"/>
      <c r="D9708" s="41"/>
      <c r="E9708" s="41"/>
      <c r="F9708" s="41"/>
      <c r="G9708" s="50" t="str">
        <f>IF(A9708&lt;&gt;"",CONCATENATE(A9708,":",YEAR(B9708),IF(MONTH(B9708)&gt;9,MONTH(B9708),CONCATENATE(0,MONTH(B9708))),IF(DAY(B9708)&gt;9,DAY(B9708),CONCATENATE(0,DAY(B9708))),IF(HOUR(C9708)&gt;9,HOUR(C9708),CONCATENATE(0,HOUR(C9708))),IF(MINUTE(C9708)&gt;9,MINUTE(C9708),CONCATENATE(0,MINUTE(C9708))),":",VLOOKUP(F9708,'Valid Values - Results'!$D$4:$F$12,3,FALSE)),"")</f>
        <v/>
      </c>
      <c r="H9708" s="41"/>
      <c r="I9708" s="41"/>
      <c r="J9708" s="41"/>
      <c r="K9708" s="41"/>
      <c r="L9708" s="41"/>
      <c r="M9708" s="92"/>
      <c r="N9708" s="41"/>
      <c r="O9708" s="41"/>
      <c r="P9708" s="41"/>
      <c r="Q9708" s="41"/>
      <c r="R9708" s="41"/>
      <c r="S9708" s="41"/>
      <c r="T9708" s="41"/>
      <c r="U9708" s="47"/>
      <c r="V9708" s="49"/>
      <c r="W9708" s="41"/>
      <c r="X9708" s="41"/>
      <c r="Y9708" s="41"/>
      <c r="AA9708" s="37" t="str">
        <f>IF($I9708&lt;&gt;"",VLOOKUP($I9708,'Valid Values - Search'!$R$4:$T$4719,3,FALSE),"")</f>
        <v/>
      </c>
      <c r="AB9708" s="37" t="str">
        <f>IF($I9708&lt;&gt;"",VLOOKUP($I9708,'Valid Values - Search'!$R$4:$S$4719,2,FALSE),"")</f>
        <v/>
      </c>
      <c r="AC9708" s="38" t="str">
        <f t="shared" si="151"/>
        <v/>
      </c>
      <c r="AD9708" s="38"/>
    </row>
    <row r="9709" spans="1:30">
      <c r="A9709" s="46"/>
      <c r="B9709" s="47"/>
      <c r="C9709" s="49"/>
      <c r="D9709" s="41"/>
      <c r="E9709" s="41"/>
      <c r="F9709" s="41"/>
      <c r="G9709" s="50" t="str">
        <f>IF(A9709&lt;&gt;"",CONCATENATE(A9709,":",YEAR(B9709),IF(MONTH(B9709)&gt;9,MONTH(B9709),CONCATENATE(0,MONTH(B9709))),IF(DAY(B9709)&gt;9,DAY(B9709),CONCATENATE(0,DAY(B9709))),IF(HOUR(C9709)&gt;9,HOUR(C9709),CONCATENATE(0,HOUR(C9709))),IF(MINUTE(C9709)&gt;9,MINUTE(C9709),CONCATENATE(0,MINUTE(C9709))),":",VLOOKUP(F9709,'Valid Values - Results'!$D$4:$F$12,3,FALSE)),"")</f>
        <v/>
      </c>
      <c r="H9709" s="41"/>
      <c r="I9709" s="41"/>
      <c r="J9709" s="41"/>
      <c r="K9709" s="41"/>
      <c r="L9709" s="41"/>
      <c r="M9709" s="92"/>
      <c r="N9709" s="41"/>
      <c r="O9709" s="41"/>
      <c r="P9709" s="41"/>
      <c r="Q9709" s="41"/>
      <c r="R9709" s="41"/>
      <c r="S9709" s="41"/>
      <c r="T9709" s="41"/>
      <c r="U9709" s="47"/>
      <c r="V9709" s="49"/>
      <c r="W9709" s="41"/>
      <c r="X9709" s="41"/>
      <c r="Y9709" s="41"/>
      <c r="AA9709" s="37" t="str">
        <f>IF($I9709&lt;&gt;"",VLOOKUP($I9709,'Valid Values - Search'!$R$4:$T$4719,3,FALSE),"")</f>
        <v/>
      </c>
      <c r="AB9709" s="37" t="str">
        <f>IF($I9709&lt;&gt;"",VLOOKUP($I9709,'Valid Values - Search'!$R$4:$S$4719,2,FALSE),"")</f>
        <v/>
      </c>
      <c r="AC9709" s="38" t="str">
        <f t="shared" si="151"/>
        <v/>
      </c>
      <c r="AD9709" s="38"/>
    </row>
    <row r="9710" spans="1:30">
      <c r="A9710" s="46"/>
      <c r="B9710" s="47"/>
      <c r="C9710" s="49"/>
      <c r="D9710" s="41"/>
      <c r="E9710" s="41"/>
      <c r="F9710" s="41"/>
      <c r="G9710" s="50" t="str">
        <f>IF(A9710&lt;&gt;"",CONCATENATE(A9710,":",YEAR(B9710),IF(MONTH(B9710)&gt;9,MONTH(B9710),CONCATENATE(0,MONTH(B9710))),IF(DAY(B9710)&gt;9,DAY(B9710),CONCATENATE(0,DAY(B9710))),IF(HOUR(C9710)&gt;9,HOUR(C9710),CONCATENATE(0,HOUR(C9710))),IF(MINUTE(C9710)&gt;9,MINUTE(C9710),CONCATENATE(0,MINUTE(C9710))),":",VLOOKUP(F9710,'Valid Values - Results'!$D$4:$F$12,3,FALSE)),"")</f>
        <v/>
      </c>
      <c r="H9710" s="41"/>
      <c r="I9710" s="41"/>
      <c r="J9710" s="41"/>
      <c r="K9710" s="41"/>
      <c r="L9710" s="41"/>
      <c r="M9710" s="92"/>
      <c r="N9710" s="41"/>
      <c r="O9710" s="41"/>
      <c r="P9710" s="41"/>
      <c r="Q9710" s="41"/>
      <c r="R9710" s="41"/>
      <c r="S9710" s="41"/>
      <c r="T9710" s="41"/>
      <c r="U9710" s="47"/>
      <c r="V9710" s="49"/>
      <c r="W9710" s="41"/>
      <c r="X9710" s="41"/>
      <c r="Y9710" s="41"/>
      <c r="AA9710" s="37" t="str">
        <f>IF($I9710&lt;&gt;"",VLOOKUP($I9710,'Valid Values - Search'!$R$4:$T$4719,3,FALSE),"")</f>
        <v/>
      </c>
      <c r="AB9710" s="37" t="str">
        <f>IF($I9710&lt;&gt;"",VLOOKUP($I9710,'Valid Values - Search'!$R$4:$S$4719,2,FALSE),"")</f>
        <v/>
      </c>
      <c r="AC9710" s="38" t="str">
        <f t="shared" si="151"/>
        <v/>
      </c>
      <c r="AD9710" s="38"/>
    </row>
    <row r="9711" spans="1:30">
      <c r="A9711" s="46"/>
      <c r="B9711" s="47"/>
      <c r="C9711" s="49"/>
      <c r="D9711" s="41"/>
      <c r="E9711" s="41"/>
      <c r="F9711" s="41"/>
      <c r="G9711" s="50" t="str">
        <f>IF(A9711&lt;&gt;"",CONCATENATE(A9711,":",YEAR(B9711),IF(MONTH(B9711)&gt;9,MONTH(B9711),CONCATENATE(0,MONTH(B9711))),IF(DAY(B9711)&gt;9,DAY(B9711),CONCATENATE(0,DAY(B9711))),IF(HOUR(C9711)&gt;9,HOUR(C9711),CONCATENATE(0,HOUR(C9711))),IF(MINUTE(C9711)&gt;9,MINUTE(C9711),CONCATENATE(0,MINUTE(C9711))),":",VLOOKUP(F9711,'Valid Values - Results'!$D$4:$F$12,3,FALSE)),"")</f>
        <v/>
      </c>
      <c r="H9711" s="41"/>
      <c r="I9711" s="41"/>
      <c r="J9711" s="41"/>
      <c r="K9711" s="41"/>
      <c r="L9711" s="41"/>
      <c r="M9711" s="92"/>
      <c r="N9711" s="41"/>
      <c r="O9711" s="41"/>
      <c r="P9711" s="41"/>
      <c r="Q9711" s="41"/>
      <c r="R9711" s="41"/>
      <c r="S9711" s="41"/>
      <c r="T9711" s="41"/>
      <c r="U9711" s="47"/>
      <c r="V9711" s="49"/>
      <c r="W9711" s="41"/>
      <c r="X9711" s="41"/>
      <c r="Y9711" s="41"/>
      <c r="AA9711" s="37" t="str">
        <f>IF($I9711&lt;&gt;"",VLOOKUP($I9711,'Valid Values - Search'!$R$4:$T$4719,3,FALSE),"")</f>
        <v/>
      </c>
      <c r="AB9711" s="37" t="str">
        <f>IF($I9711&lt;&gt;"",VLOOKUP($I9711,'Valid Values - Search'!$R$4:$S$4719,2,FALSE),"")</f>
        <v/>
      </c>
      <c r="AC9711" s="38" t="str">
        <f t="shared" si="151"/>
        <v/>
      </c>
      <c r="AD9711" s="38"/>
    </row>
    <row r="9712" spans="1:30">
      <c r="A9712" s="46"/>
      <c r="B9712" s="47"/>
      <c r="C9712" s="49"/>
      <c r="D9712" s="41"/>
      <c r="E9712" s="41"/>
      <c r="F9712" s="41"/>
      <c r="G9712" s="50" t="str">
        <f>IF(A9712&lt;&gt;"",CONCATENATE(A9712,":",YEAR(B9712),IF(MONTH(B9712)&gt;9,MONTH(B9712),CONCATENATE(0,MONTH(B9712))),IF(DAY(B9712)&gt;9,DAY(B9712),CONCATENATE(0,DAY(B9712))),IF(HOUR(C9712)&gt;9,HOUR(C9712),CONCATENATE(0,HOUR(C9712))),IF(MINUTE(C9712)&gt;9,MINUTE(C9712),CONCATENATE(0,MINUTE(C9712))),":",VLOOKUP(F9712,'Valid Values - Results'!$D$4:$F$12,3,FALSE)),"")</f>
        <v/>
      </c>
      <c r="H9712" s="41"/>
      <c r="I9712" s="41"/>
      <c r="J9712" s="41"/>
      <c r="K9712" s="41"/>
      <c r="L9712" s="41"/>
      <c r="M9712" s="92"/>
      <c r="N9712" s="41"/>
      <c r="O9712" s="41"/>
      <c r="P9712" s="41"/>
      <c r="Q9712" s="41"/>
      <c r="R9712" s="41"/>
      <c r="S9712" s="41"/>
      <c r="T9712" s="41"/>
      <c r="U9712" s="47"/>
      <c r="V9712" s="49"/>
      <c r="W9712" s="41"/>
      <c r="X9712" s="41"/>
      <c r="Y9712" s="41"/>
      <c r="AA9712" s="37" t="str">
        <f>IF($I9712&lt;&gt;"",VLOOKUP($I9712,'Valid Values - Search'!$R$4:$T$4719,3,FALSE),"")</f>
        <v/>
      </c>
      <c r="AB9712" s="37" t="str">
        <f>IF($I9712&lt;&gt;"",VLOOKUP($I9712,'Valid Values - Search'!$R$4:$S$4719,2,FALSE),"")</f>
        <v/>
      </c>
      <c r="AC9712" s="38" t="str">
        <f t="shared" si="151"/>
        <v/>
      </c>
      <c r="AD9712" s="38"/>
    </row>
    <row r="9713" spans="1:30">
      <c r="A9713" s="46"/>
      <c r="B9713" s="47"/>
      <c r="C9713" s="49"/>
      <c r="D9713" s="41"/>
      <c r="E9713" s="41"/>
      <c r="F9713" s="41"/>
      <c r="G9713" s="50" t="str">
        <f>IF(A9713&lt;&gt;"",CONCATENATE(A9713,":",YEAR(B9713),IF(MONTH(B9713)&gt;9,MONTH(B9713),CONCATENATE(0,MONTH(B9713))),IF(DAY(B9713)&gt;9,DAY(B9713),CONCATENATE(0,DAY(B9713))),IF(HOUR(C9713)&gt;9,HOUR(C9713),CONCATENATE(0,HOUR(C9713))),IF(MINUTE(C9713)&gt;9,MINUTE(C9713),CONCATENATE(0,MINUTE(C9713))),":",VLOOKUP(F9713,'Valid Values - Results'!$D$4:$F$12,3,FALSE)),"")</f>
        <v/>
      </c>
      <c r="H9713" s="41"/>
      <c r="I9713" s="41"/>
      <c r="J9713" s="41"/>
      <c r="K9713" s="41"/>
      <c r="L9713" s="41"/>
      <c r="M9713" s="92"/>
      <c r="N9713" s="41"/>
      <c r="O9713" s="41"/>
      <c r="P9713" s="41"/>
      <c r="Q9713" s="41"/>
      <c r="R9713" s="41"/>
      <c r="S9713" s="41"/>
      <c r="T9713" s="41"/>
      <c r="U9713" s="47"/>
      <c r="V9713" s="49"/>
      <c r="W9713" s="41"/>
      <c r="X9713" s="41"/>
      <c r="Y9713" s="41"/>
      <c r="AA9713" s="37" t="str">
        <f>IF($I9713&lt;&gt;"",VLOOKUP($I9713,'Valid Values - Search'!$R$4:$T$4719,3,FALSE),"")</f>
        <v/>
      </c>
      <c r="AB9713" s="37" t="str">
        <f>IF($I9713&lt;&gt;"",VLOOKUP($I9713,'Valid Values - Search'!$R$4:$S$4719,2,FALSE),"")</f>
        <v/>
      </c>
      <c r="AC9713" s="38" t="str">
        <f t="shared" si="151"/>
        <v/>
      </c>
      <c r="AD9713" s="38"/>
    </row>
    <row r="9714" spans="1:30">
      <c r="A9714" s="46"/>
      <c r="B9714" s="47"/>
      <c r="C9714" s="49"/>
      <c r="D9714" s="41"/>
      <c r="E9714" s="41"/>
      <c r="F9714" s="41"/>
      <c r="G9714" s="50" t="str">
        <f>IF(A9714&lt;&gt;"",CONCATENATE(A9714,":",YEAR(B9714),IF(MONTH(B9714)&gt;9,MONTH(B9714),CONCATENATE(0,MONTH(B9714))),IF(DAY(B9714)&gt;9,DAY(B9714),CONCATENATE(0,DAY(B9714))),IF(HOUR(C9714)&gt;9,HOUR(C9714),CONCATENATE(0,HOUR(C9714))),IF(MINUTE(C9714)&gt;9,MINUTE(C9714),CONCATENATE(0,MINUTE(C9714))),":",VLOOKUP(F9714,'Valid Values - Results'!$D$4:$F$12,3,FALSE)),"")</f>
        <v/>
      </c>
      <c r="H9714" s="41"/>
      <c r="I9714" s="41"/>
      <c r="J9714" s="41"/>
      <c r="K9714" s="41"/>
      <c r="L9714" s="41"/>
      <c r="M9714" s="92"/>
      <c r="N9714" s="41"/>
      <c r="O9714" s="41"/>
      <c r="P9714" s="41"/>
      <c r="Q9714" s="41"/>
      <c r="R9714" s="41"/>
      <c r="S9714" s="41"/>
      <c r="T9714" s="41"/>
      <c r="U9714" s="47"/>
      <c r="V9714" s="49"/>
      <c r="W9714" s="41"/>
      <c r="X9714" s="41"/>
      <c r="Y9714" s="41"/>
      <c r="AA9714" s="37" t="str">
        <f>IF($I9714&lt;&gt;"",VLOOKUP($I9714,'Valid Values - Search'!$R$4:$T$4719,3,FALSE),"")</f>
        <v/>
      </c>
      <c r="AB9714" s="37" t="str">
        <f>IF($I9714&lt;&gt;"",VLOOKUP($I9714,'Valid Values - Search'!$R$4:$S$4719,2,FALSE),"")</f>
        <v/>
      </c>
      <c r="AC9714" s="38" t="str">
        <f t="shared" si="151"/>
        <v/>
      </c>
      <c r="AD9714" s="38"/>
    </row>
    <row r="9715" spans="1:30">
      <c r="A9715" s="46"/>
      <c r="B9715" s="47"/>
      <c r="C9715" s="49"/>
      <c r="D9715" s="41"/>
      <c r="E9715" s="41"/>
      <c r="F9715" s="41"/>
      <c r="G9715" s="50" t="str">
        <f>IF(A9715&lt;&gt;"",CONCATENATE(A9715,":",YEAR(B9715),IF(MONTH(B9715)&gt;9,MONTH(B9715),CONCATENATE(0,MONTH(B9715))),IF(DAY(B9715)&gt;9,DAY(B9715),CONCATENATE(0,DAY(B9715))),IF(HOUR(C9715)&gt;9,HOUR(C9715),CONCATENATE(0,HOUR(C9715))),IF(MINUTE(C9715)&gt;9,MINUTE(C9715),CONCATENATE(0,MINUTE(C9715))),":",VLOOKUP(F9715,'Valid Values - Results'!$D$4:$F$12,3,FALSE)),"")</f>
        <v/>
      </c>
      <c r="H9715" s="41"/>
      <c r="I9715" s="41"/>
      <c r="J9715" s="41"/>
      <c r="K9715" s="41"/>
      <c r="L9715" s="41"/>
      <c r="M9715" s="92"/>
      <c r="N9715" s="41"/>
      <c r="O9715" s="41"/>
      <c r="P9715" s="41"/>
      <c r="Q9715" s="41"/>
      <c r="R9715" s="41"/>
      <c r="S9715" s="41"/>
      <c r="T9715" s="41"/>
      <c r="U9715" s="47"/>
      <c r="V9715" s="49"/>
      <c r="W9715" s="41"/>
      <c r="X9715" s="41"/>
      <c r="Y9715" s="41"/>
      <c r="AA9715" s="37" t="str">
        <f>IF($I9715&lt;&gt;"",VLOOKUP($I9715,'Valid Values - Search'!$R$4:$T$4719,3,FALSE),"")</f>
        <v/>
      </c>
      <c r="AB9715" s="37" t="str">
        <f>IF($I9715&lt;&gt;"",VLOOKUP($I9715,'Valid Values - Search'!$R$4:$S$4719,2,FALSE),"")</f>
        <v/>
      </c>
      <c r="AC9715" s="38" t="str">
        <f t="shared" si="151"/>
        <v/>
      </c>
      <c r="AD9715" s="38"/>
    </row>
    <row r="9716" spans="1:30">
      <c r="A9716" s="46"/>
      <c r="B9716" s="47"/>
      <c r="C9716" s="49"/>
      <c r="D9716" s="41"/>
      <c r="E9716" s="41"/>
      <c r="F9716" s="41"/>
      <c r="G9716" s="50" t="str">
        <f>IF(A9716&lt;&gt;"",CONCATENATE(A9716,":",YEAR(B9716),IF(MONTH(B9716)&gt;9,MONTH(B9716),CONCATENATE(0,MONTH(B9716))),IF(DAY(B9716)&gt;9,DAY(B9716),CONCATENATE(0,DAY(B9716))),IF(HOUR(C9716)&gt;9,HOUR(C9716),CONCATENATE(0,HOUR(C9716))),IF(MINUTE(C9716)&gt;9,MINUTE(C9716),CONCATENATE(0,MINUTE(C9716))),":",VLOOKUP(F9716,'Valid Values - Results'!$D$4:$F$12,3,FALSE)),"")</f>
        <v/>
      </c>
      <c r="H9716" s="41"/>
      <c r="I9716" s="41"/>
      <c r="J9716" s="41"/>
      <c r="K9716" s="41"/>
      <c r="L9716" s="41"/>
      <c r="M9716" s="92"/>
      <c r="N9716" s="41"/>
      <c r="O9716" s="41"/>
      <c r="P9716" s="41"/>
      <c r="Q9716" s="41"/>
      <c r="R9716" s="41"/>
      <c r="S9716" s="41"/>
      <c r="T9716" s="41"/>
      <c r="U9716" s="47"/>
      <c r="V9716" s="49"/>
      <c r="W9716" s="41"/>
      <c r="X9716" s="41"/>
      <c r="Y9716" s="41"/>
      <c r="AA9716" s="37" t="str">
        <f>IF($I9716&lt;&gt;"",VLOOKUP($I9716,'Valid Values - Search'!$R$4:$T$4719,3,FALSE),"")</f>
        <v/>
      </c>
      <c r="AB9716" s="37" t="str">
        <f>IF($I9716&lt;&gt;"",VLOOKUP($I9716,'Valid Values - Search'!$R$4:$S$4719,2,FALSE),"")</f>
        <v/>
      </c>
      <c r="AC9716" s="38" t="str">
        <f t="shared" si="151"/>
        <v/>
      </c>
      <c r="AD9716" s="38"/>
    </row>
    <row r="9717" spans="1:30">
      <c r="A9717" s="46"/>
      <c r="B9717" s="47"/>
      <c r="C9717" s="49"/>
      <c r="D9717" s="41"/>
      <c r="E9717" s="41"/>
      <c r="F9717" s="41"/>
      <c r="G9717" s="50" t="str">
        <f>IF(A9717&lt;&gt;"",CONCATENATE(A9717,":",YEAR(B9717),IF(MONTH(B9717)&gt;9,MONTH(B9717),CONCATENATE(0,MONTH(B9717))),IF(DAY(B9717)&gt;9,DAY(B9717),CONCATENATE(0,DAY(B9717))),IF(HOUR(C9717)&gt;9,HOUR(C9717),CONCATENATE(0,HOUR(C9717))),IF(MINUTE(C9717)&gt;9,MINUTE(C9717),CONCATENATE(0,MINUTE(C9717))),":",VLOOKUP(F9717,'Valid Values - Results'!$D$4:$F$12,3,FALSE)),"")</f>
        <v/>
      </c>
      <c r="H9717" s="41"/>
      <c r="I9717" s="41"/>
      <c r="J9717" s="41"/>
      <c r="K9717" s="41"/>
      <c r="L9717" s="41"/>
      <c r="M9717" s="92"/>
      <c r="N9717" s="41"/>
      <c r="O9717" s="41"/>
      <c r="P9717" s="41"/>
      <c r="Q9717" s="41"/>
      <c r="R9717" s="41"/>
      <c r="S9717" s="41"/>
      <c r="T9717" s="41"/>
      <c r="U9717" s="47"/>
      <c r="V9717" s="49"/>
      <c r="W9717" s="41"/>
      <c r="X9717" s="41"/>
      <c r="Y9717" s="41"/>
      <c r="AA9717" s="37" t="str">
        <f>IF($I9717&lt;&gt;"",VLOOKUP($I9717,'Valid Values - Search'!$R$4:$T$4719,3,FALSE),"")</f>
        <v/>
      </c>
      <c r="AB9717" s="37" t="str">
        <f>IF($I9717&lt;&gt;"",VLOOKUP($I9717,'Valid Values - Search'!$R$4:$S$4719,2,FALSE),"")</f>
        <v/>
      </c>
      <c r="AC9717" s="38" t="str">
        <f t="shared" si="151"/>
        <v/>
      </c>
      <c r="AD9717" s="38"/>
    </row>
    <row r="9718" spans="1:30">
      <c r="A9718" s="46"/>
      <c r="B9718" s="47"/>
      <c r="C9718" s="49"/>
      <c r="D9718" s="41"/>
      <c r="E9718" s="41"/>
      <c r="F9718" s="41"/>
      <c r="G9718" s="50" t="str">
        <f>IF(A9718&lt;&gt;"",CONCATENATE(A9718,":",YEAR(B9718),IF(MONTH(B9718)&gt;9,MONTH(B9718),CONCATENATE(0,MONTH(B9718))),IF(DAY(B9718)&gt;9,DAY(B9718),CONCATENATE(0,DAY(B9718))),IF(HOUR(C9718)&gt;9,HOUR(C9718),CONCATENATE(0,HOUR(C9718))),IF(MINUTE(C9718)&gt;9,MINUTE(C9718),CONCATENATE(0,MINUTE(C9718))),":",VLOOKUP(F9718,'Valid Values - Results'!$D$4:$F$12,3,FALSE)),"")</f>
        <v/>
      </c>
      <c r="H9718" s="41"/>
      <c r="I9718" s="41"/>
      <c r="J9718" s="41"/>
      <c r="K9718" s="41"/>
      <c r="L9718" s="41"/>
      <c r="M9718" s="92"/>
      <c r="N9718" s="41"/>
      <c r="O9718" s="41"/>
      <c r="P9718" s="41"/>
      <c r="Q9718" s="41"/>
      <c r="R9718" s="41"/>
      <c r="S9718" s="41"/>
      <c r="T9718" s="41"/>
      <c r="U9718" s="47"/>
      <c r="V9718" s="49"/>
      <c r="W9718" s="41"/>
      <c r="X9718" s="41"/>
      <c r="Y9718" s="41"/>
      <c r="AA9718" s="37" t="str">
        <f>IF($I9718&lt;&gt;"",VLOOKUP($I9718,'Valid Values - Search'!$R$4:$T$4719,3,FALSE),"")</f>
        <v/>
      </c>
      <c r="AB9718" s="37" t="str">
        <f>IF($I9718&lt;&gt;"",VLOOKUP($I9718,'Valid Values - Search'!$R$4:$S$4719,2,FALSE),"")</f>
        <v/>
      </c>
      <c r="AC9718" s="38" t="str">
        <f t="shared" si="151"/>
        <v/>
      </c>
      <c r="AD9718" s="38"/>
    </row>
    <row r="9719" spans="1:30">
      <c r="A9719" s="46"/>
      <c r="B9719" s="47"/>
      <c r="C9719" s="49"/>
      <c r="D9719" s="41"/>
      <c r="E9719" s="41"/>
      <c r="F9719" s="41"/>
      <c r="G9719" s="50" t="str">
        <f>IF(A9719&lt;&gt;"",CONCATENATE(A9719,":",YEAR(B9719),IF(MONTH(B9719)&gt;9,MONTH(B9719),CONCATENATE(0,MONTH(B9719))),IF(DAY(B9719)&gt;9,DAY(B9719),CONCATENATE(0,DAY(B9719))),IF(HOUR(C9719)&gt;9,HOUR(C9719),CONCATENATE(0,HOUR(C9719))),IF(MINUTE(C9719)&gt;9,MINUTE(C9719),CONCATENATE(0,MINUTE(C9719))),":",VLOOKUP(F9719,'Valid Values - Results'!$D$4:$F$12,3,FALSE)),"")</f>
        <v/>
      </c>
      <c r="H9719" s="41"/>
      <c r="I9719" s="41"/>
      <c r="J9719" s="41"/>
      <c r="K9719" s="41"/>
      <c r="L9719" s="41"/>
      <c r="M9719" s="92"/>
      <c r="N9719" s="41"/>
      <c r="O9719" s="41"/>
      <c r="P9719" s="41"/>
      <c r="Q9719" s="41"/>
      <c r="R9719" s="41"/>
      <c r="S9719" s="41"/>
      <c r="T9719" s="41"/>
      <c r="U9719" s="47"/>
      <c r="V9719" s="49"/>
      <c r="W9719" s="41"/>
      <c r="X9719" s="41"/>
      <c r="Y9719" s="41"/>
      <c r="AA9719" s="37" t="str">
        <f>IF($I9719&lt;&gt;"",VLOOKUP($I9719,'Valid Values - Search'!$R$4:$T$4719,3,FALSE),"")</f>
        <v/>
      </c>
      <c r="AB9719" s="37" t="str">
        <f>IF($I9719&lt;&gt;"",VLOOKUP($I9719,'Valid Values - Search'!$R$4:$S$4719,2,FALSE),"")</f>
        <v/>
      </c>
      <c r="AC9719" s="38" t="str">
        <f t="shared" si="151"/>
        <v/>
      </c>
      <c r="AD9719" s="38"/>
    </row>
    <row r="9720" spans="1:30">
      <c r="A9720" s="46"/>
      <c r="B9720" s="47"/>
      <c r="C9720" s="49"/>
      <c r="D9720" s="41"/>
      <c r="E9720" s="41"/>
      <c r="F9720" s="41"/>
      <c r="G9720" s="50" t="str">
        <f>IF(A9720&lt;&gt;"",CONCATENATE(A9720,":",YEAR(B9720),IF(MONTH(B9720)&gt;9,MONTH(B9720),CONCATENATE(0,MONTH(B9720))),IF(DAY(B9720)&gt;9,DAY(B9720),CONCATENATE(0,DAY(B9720))),IF(HOUR(C9720)&gt;9,HOUR(C9720),CONCATENATE(0,HOUR(C9720))),IF(MINUTE(C9720)&gt;9,MINUTE(C9720),CONCATENATE(0,MINUTE(C9720))),":",VLOOKUP(F9720,'Valid Values - Results'!$D$4:$F$12,3,FALSE)),"")</f>
        <v/>
      </c>
      <c r="H9720" s="41"/>
      <c r="I9720" s="41"/>
      <c r="J9720" s="41"/>
      <c r="K9720" s="41"/>
      <c r="L9720" s="41"/>
      <c r="M9720" s="92"/>
      <c r="N9720" s="41"/>
      <c r="O9720" s="41"/>
      <c r="P9720" s="41"/>
      <c r="Q9720" s="41"/>
      <c r="R9720" s="41"/>
      <c r="S9720" s="41"/>
      <c r="T9720" s="41"/>
      <c r="U9720" s="47"/>
      <c r="V9720" s="49"/>
      <c r="W9720" s="41"/>
      <c r="X9720" s="41"/>
      <c r="Y9720" s="41"/>
      <c r="AA9720" s="37" t="str">
        <f>IF($I9720&lt;&gt;"",VLOOKUP($I9720,'Valid Values - Search'!$R$4:$T$4719,3,FALSE),"")</f>
        <v/>
      </c>
      <c r="AB9720" s="37" t="str">
        <f>IF($I9720&lt;&gt;"",VLOOKUP($I9720,'Valid Values - Search'!$R$4:$S$4719,2,FALSE),"")</f>
        <v/>
      </c>
      <c r="AC9720" s="38" t="str">
        <f t="shared" si="151"/>
        <v/>
      </c>
      <c r="AD9720" s="38"/>
    </row>
    <row r="9721" spans="1:30">
      <c r="A9721" s="46"/>
      <c r="B9721" s="47"/>
      <c r="C9721" s="49"/>
      <c r="D9721" s="41"/>
      <c r="E9721" s="41"/>
      <c r="F9721" s="41"/>
      <c r="G9721" s="50" t="str">
        <f>IF(A9721&lt;&gt;"",CONCATENATE(A9721,":",YEAR(B9721),IF(MONTH(B9721)&gt;9,MONTH(B9721),CONCATENATE(0,MONTH(B9721))),IF(DAY(B9721)&gt;9,DAY(B9721),CONCATENATE(0,DAY(B9721))),IF(HOUR(C9721)&gt;9,HOUR(C9721),CONCATENATE(0,HOUR(C9721))),IF(MINUTE(C9721)&gt;9,MINUTE(C9721),CONCATENATE(0,MINUTE(C9721))),":",VLOOKUP(F9721,'Valid Values - Results'!$D$4:$F$12,3,FALSE)),"")</f>
        <v/>
      </c>
      <c r="H9721" s="41"/>
      <c r="I9721" s="41"/>
      <c r="J9721" s="41"/>
      <c r="K9721" s="41"/>
      <c r="L9721" s="41"/>
      <c r="M9721" s="92"/>
      <c r="N9721" s="41"/>
      <c r="O9721" s="41"/>
      <c r="P9721" s="41"/>
      <c r="Q9721" s="41"/>
      <c r="R9721" s="41"/>
      <c r="S9721" s="41"/>
      <c r="T9721" s="41"/>
      <c r="U9721" s="47"/>
      <c r="V9721" s="49"/>
      <c r="W9721" s="41"/>
      <c r="X9721" s="41"/>
      <c r="Y9721" s="41"/>
      <c r="AA9721" s="37" t="str">
        <f>IF($I9721&lt;&gt;"",VLOOKUP($I9721,'Valid Values - Search'!$R$4:$T$4719,3,FALSE),"")</f>
        <v/>
      </c>
      <c r="AB9721" s="37" t="str">
        <f>IF($I9721&lt;&gt;"",VLOOKUP($I9721,'Valid Values - Search'!$R$4:$S$4719,2,FALSE),"")</f>
        <v/>
      </c>
      <c r="AC9721" s="38" t="str">
        <f t="shared" si="151"/>
        <v/>
      </c>
      <c r="AD9721" s="38"/>
    </row>
    <row r="9722" spans="1:30">
      <c r="A9722" s="46"/>
      <c r="B9722" s="47"/>
      <c r="C9722" s="49"/>
      <c r="D9722" s="41"/>
      <c r="E9722" s="41"/>
      <c r="F9722" s="41"/>
      <c r="G9722" s="50" t="str">
        <f>IF(A9722&lt;&gt;"",CONCATENATE(A9722,":",YEAR(B9722),IF(MONTH(B9722)&gt;9,MONTH(B9722),CONCATENATE(0,MONTH(B9722))),IF(DAY(B9722)&gt;9,DAY(B9722),CONCATENATE(0,DAY(B9722))),IF(HOUR(C9722)&gt;9,HOUR(C9722),CONCATENATE(0,HOUR(C9722))),IF(MINUTE(C9722)&gt;9,MINUTE(C9722),CONCATENATE(0,MINUTE(C9722))),":",VLOOKUP(F9722,'Valid Values - Results'!$D$4:$F$12,3,FALSE)),"")</f>
        <v/>
      </c>
      <c r="H9722" s="41"/>
      <c r="I9722" s="41"/>
      <c r="J9722" s="41"/>
      <c r="K9722" s="41"/>
      <c r="L9722" s="41"/>
      <c r="M9722" s="92"/>
      <c r="N9722" s="41"/>
      <c r="O9722" s="41"/>
      <c r="P9722" s="41"/>
      <c r="Q9722" s="41"/>
      <c r="R9722" s="41"/>
      <c r="S9722" s="41"/>
      <c r="T9722" s="41"/>
      <c r="U9722" s="47"/>
      <c r="V9722" s="49"/>
      <c r="W9722" s="41"/>
      <c r="X9722" s="41"/>
      <c r="Y9722" s="41"/>
      <c r="AA9722" s="37" t="str">
        <f>IF($I9722&lt;&gt;"",VLOOKUP($I9722,'Valid Values - Search'!$R$4:$T$4719,3,FALSE),"")</f>
        <v/>
      </c>
      <c r="AB9722" s="37" t="str">
        <f>IF($I9722&lt;&gt;"",VLOOKUP($I9722,'Valid Values - Search'!$R$4:$S$4719,2,FALSE),"")</f>
        <v/>
      </c>
      <c r="AC9722" s="38" t="str">
        <f t="shared" si="151"/>
        <v/>
      </c>
      <c r="AD9722" s="38"/>
    </row>
    <row r="9723" spans="1:30">
      <c r="A9723" s="46"/>
      <c r="B9723" s="47"/>
      <c r="C9723" s="49"/>
      <c r="D9723" s="41"/>
      <c r="E9723" s="41"/>
      <c r="F9723" s="41"/>
      <c r="G9723" s="50" t="str">
        <f>IF(A9723&lt;&gt;"",CONCATENATE(A9723,":",YEAR(B9723),IF(MONTH(B9723)&gt;9,MONTH(B9723),CONCATENATE(0,MONTH(B9723))),IF(DAY(B9723)&gt;9,DAY(B9723),CONCATENATE(0,DAY(B9723))),IF(HOUR(C9723)&gt;9,HOUR(C9723),CONCATENATE(0,HOUR(C9723))),IF(MINUTE(C9723)&gt;9,MINUTE(C9723),CONCATENATE(0,MINUTE(C9723))),":",VLOOKUP(F9723,'Valid Values - Results'!$D$4:$F$12,3,FALSE)),"")</f>
        <v/>
      </c>
      <c r="H9723" s="41"/>
      <c r="I9723" s="41"/>
      <c r="J9723" s="41"/>
      <c r="K9723" s="41"/>
      <c r="L9723" s="41"/>
      <c r="M9723" s="92"/>
      <c r="N9723" s="41"/>
      <c r="O9723" s="41"/>
      <c r="P9723" s="41"/>
      <c r="Q9723" s="41"/>
      <c r="R9723" s="41"/>
      <c r="S9723" s="41"/>
      <c r="T9723" s="41"/>
      <c r="U9723" s="47"/>
      <c r="V9723" s="49"/>
      <c r="W9723" s="41"/>
      <c r="X9723" s="41"/>
      <c r="Y9723" s="41"/>
      <c r="AA9723" s="37" t="str">
        <f>IF($I9723&lt;&gt;"",VLOOKUP($I9723,'Valid Values - Search'!$R$4:$T$4719,3,FALSE),"")</f>
        <v/>
      </c>
      <c r="AB9723" s="37" t="str">
        <f>IF($I9723&lt;&gt;"",VLOOKUP($I9723,'Valid Values - Search'!$R$4:$S$4719,2,FALSE),"")</f>
        <v/>
      </c>
      <c r="AC9723" s="38" t="str">
        <f t="shared" si="151"/>
        <v/>
      </c>
      <c r="AD9723" s="38"/>
    </row>
    <row r="9724" spans="1:30">
      <c r="A9724" s="46"/>
      <c r="B9724" s="47"/>
      <c r="C9724" s="49"/>
      <c r="D9724" s="41"/>
      <c r="E9724" s="41"/>
      <c r="F9724" s="41"/>
      <c r="G9724" s="50" t="str">
        <f>IF(A9724&lt;&gt;"",CONCATENATE(A9724,":",YEAR(B9724),IF(MONTH(B9724)&gt;9,MONTH(B9724),CONCATENATE(0,MONTH(B9724))),IF(DAY(B9724)&gt;9,DAY(B9724),CONCATENATE(0,DAY(B9724))),IF(HOUR(C9724)&gt;9,HOUR(C9724),CONCATENATE(0,HOUR(C9724))),IF(MINUTE(C9724)&gt;9,MINUTE(C9724),CONCATENATE(0,MINUTE(C9724))),":",VLOOKUP(F9724,'Valid Values - Results'!$D$4:$F$12,3,FALSE)),"")</f>
        <v/>
      </c>
      <c r="H9724" s="41"/>
      <c r="I9724" s="41"/>
      <c r="J9724" s="41"/>
      <c r="K9724" s="41"/>
      <c r="L9724" s="41"/>
      <c r="M9724" s="92"/>
      <c r="N9724" s="41"/>
      <c r="O9724" s="41"/>
      <c r="P9724" s="41"/>
      <c r="Q9724" s="41"/>
      <c r="R9724" s="41"/>
      <c r="S9724" s="41"/>
      <c r="T9724" s="41"/>
      <c r="U9724" s="47"/>
      <c r="V9724" s="49"/>
      <c r="W9724" s="41"/>
      <c r="X9724" s="41"/>
      <c r="Y9724" s="41"/>
      <c r="AA9724" s="37" t="str">
        <f>IF($I9724&lt;&gt;"",VLOOKUP($I9724,'Valid Values - Search'!$R$4:$T$4719,3,FALSE),"")</f>
        <v/>
      </c>
      <c r="AB9724" s="37" t="str">
        <f>IF($I9724&lt;&gt;"",VLOOKUP($I9724,'Valid Values - Search'!$R$4:$S$4719,2,FALSE),"")</f>
        <v/>
      </c>
      <c r="AC9724" s="38" t="str">
        <f t="shared" si="151"/>
        <v/>
      </c>
      <c r="AD9724" s="38"/>
    </row>
    <row r="9725" spans="1:30">
      <c r="A9725" s="46"/>
      <c r="B9725" s="47"/>
      <c r="C9725" s="49"/>
      <c r="D9725" s="41"/>
      <c r="E9725" s="41"/>
      <c r="F9725" s="41"/>
      <c r="G9725" s="50" t="str">
        <f>IF(A9725&lt;&gt;"",CONCATENATE(A9725,":",YEAR(B9725),IF(MONTH(B9725)&gt;9,MONTH(B9725),CONCATENATE(0,MONTH(B9725))),IF(DAY(B9725)&gt;9,DAY(B9725),CONCATENATE(0,DAY(B9725))),IF(HOUR(C9725)&gt;9,HOUR(C9725),CONCATENATE(0,HOUR(C9725))),IF(MINUTE(C9725)&gt;9,MINUTE(C9725),CONCATENATE(0,MINUTE(C9725))),":",VLOOKUP(F9725,'Valid Values - Results'!$D$4:$F$12,3,FALSE)),"")</f>
        <v/>
      </c>
      <c r="H9725" s="41"/>
      <c r="I9725" s="41"/>
      <c r="J9725" s="41"/>
      <c r="K9725" s="41"/>
      <c r="L9725" s="41"/>
      <c r="M9725" s="92"/>
      <c r="N9725" s="41"/>
      <c r="O9725" s="41"/>
      <c r="P9725" s="41"/>
      <c r="Q9725" s="41"/>
      <c r="R9725" s="41"/>
      <c r="S9725" s="41"/>
      <c r="T9725" s="41"/>
      <c r="U9725" s="47"/>
      <c r="V9725" s="49"/>
      <c r="W9725" s="41"/>
      <c r="X9725" s="41"/>
      <c r="Y9725" s="41"/>
      <c r="AA9725" s="37" t="str">
        <f>IF($I9725&lt;&gt;"",VLOOKUP($I9725,'Valid Values - Search'!$R$4:$T$4719,3,FALSE),"")</f>
        <v/>
      </c>
      <c r="AB9725" s="37" t="str">
        <f>IF($I9725&lt;&gt;"",VLOOKUP($I9725,'Valid Values - Search'!$R$4:$S$4719,2,FALSE),"")</f>
        <v/>
      </c>
      <c r="AC9725" s="38" t="str">
        <f t="shared" si="151"/>
        <v/>
      </c>
      <c r="AD9725" s="38"/>
    </row>
    <row r="9726" spans="1:30">
      <c r="A9726" s="46"/>
      <c r="B9726" s="47"/>
      <c r="C9726" s="49"/>
      <c r="D9726" s="41"/>
      <c r="E9726" s="41"/>
      <c r="F9726" s="41"/>
      <c r="G9726" s="50" t="str">
        <f>IF(A9726&lt;&gt;"",CONCATENATE(A9726,":",YEAR(B9726),IF(MONTH(B9726)&gt;9,MONTH(B9726),CONCATENATE(0,MONTH(B9726))),IF(DAY(B9726)&gt;9,DAY(B9726),CONCATENATE(0,DAY(B9726))),IF(HOUR(C9726)&gt;9,HOUR(C9726),CONCATENATE(0,HOUR(C9726))),IF(MINUTE(C9726)&gt;9,MINUTE(C9726),CONCATENATE(0,MINUTE(C9726))),":",VLOOKUP(F9726,'Valid Values - Results'!$D$4:$F$12,3,FALSE)),"")</f>
        <v/>
      </c>
      <c r="H9726" s="41"/>
      <c r="I9726" s="41"/>
      <c r="J9726" s="41"/>
      <c r="K9726" s="41"/>
      <c r="L9726" s="41"/>
      <c r="M9726" s="92"/>
      <c r="N9726" s="41"/>
      <c r="O9726" s="41"/>
      <c r="P9726" s="41"/>
      <c r="Q9726" s="41"/>
      <c r="R9726" s="41"/>
      <c r="S9726" s="41"/>
      <c r="T9726" s="41"/>
      <c r="U9726" s="47"/>
      <c r="V9726" s="49"/>
      <c r="W9726" s="41"/>
      <c r="X9726" s="41"/>
      <c r="Y9726" s="41"/>
      <c r="AA9726" s="37" t="str">
        <f>IF($I9726&lt;&gt;"",VLOOKUP($I9726,'Valid Values - Search'!$R$4:$T$4719,3,FALSE),"")</f>
        <v/>
      </c>
      <c r="AB9726" s="37" t="str">
        <f>IF($I9726&lt;&gt;"",VLOOKUP($I9726,'Valid Values - Search'!$R$4:$S$4719,2,FALSE),"")</f>
        <v/>
      </c>
      <c r="AC9726" s="38" t="str">
        <f t="shared" si="151"/>
        <v/>
      </c>
      <c r="AD9726" s="38"/>
    </row>
    <row r="9727" spans="1:30">
      <c r="A9727" s="46"/>
      <c r="B9727" s="47"/>
      <c r="C9727" s="49"/>
      <c r="D9727" s="41"/>
      <c r="E9727" s="41"/>
      <c r="F9727" s="41"/>
      <c r="G9727" s="50" t="str">
        <f>IF(A9727&lt;&gt;"",CONCATENATE(A9727,":",YEAR(B9727),IF(MONTH(B9727)&gt;9,MONTH(B9727),CONCATENATE(0,MONTH(B9727))),IF(DAY(B9727)&gt;9,DAY(B9727),CONCATENATE(0,DAY(B9727))),IF(HOUR(C9727)&gt;9,HOUR(C9727),CONCATENATE(0,HOUR(C9727))),IF(MINUTE(C9727)&gt;9,MINUTE(C9727),CONCATENATE(0,MINUTE(C9727))),":",VLOOKUP(F9727,'Valid Values - Results'!$D$4:$F$12,3,FALSE)),"")</f>
        <v/>
      </c>
      <c r="H9727" s="41"/>
      <c r="I9727" s="41"/>
      <c r="J9727" s="41"/>
      <c r="K9727" s="41"/>
      <c r="L9727" s="41"/>
      <c r="M9727" s="92"/>
      <c r="N9727" s="41"/>
      <c r="O9727" s="41"/>
      <c r="P9727" s="41"/>
      <c r="Q9727" s="41"/>
      <c r="R9727" s="41"/>
      <c r="S9727" s="41"/>
      <c r="T9727" s="41"/>
      <c r="U9727" s="47"/>
      <c r="V9727" s="49"/>
      <c r="W9727" s="41"/>
      <c r="X9727" s="41"/>
      <c r="Y9727" s="41"/>
      <c r="AA9727" s="37" t="str">
        <f>IF($I9727&lt;&gt;"",VLOOKUP($I9727,'Valid Values - Search'!$R$4:$T$4719,3,FALSE),"")</f>
        <v/>
      </c>
      <c r="AB9727" s="37" t="str">
        <f>IF($I9727&lt;&gt;"",VLOOKUP($I9727,'Valid Values - Search'!$R$4:$S$4719,2,FALSE),"")</f>
        <v/>
      </c>
      <c r="AC9727" s="38" t="str">
        <f t="shared" si="151"/>
        <v/>
      </c>
      <c r="AD9727" s="38"/>
    </row>
    <row r="9728" spans="1:30">
      <c r="A9728" s="46"/>
      <c r="B9728" s="47"/>
      <c r="C9728" s="49"/>
      <c r="D9728" s="41"/>
      <c r="E9728" s="41"/>
      <c r="F9728" s="41"/>
      <c r="G9728" s="50" t="str">
        <f>IF(A9728&lt;&gt;"",CONCATENATE(A9728,":",YEAR(B9728),IF(MONTH(B9728)&gt;9,MONTH(B9728),CONCATENATE(0,MONTH(B9728))),IF(DAY(B9728)&gt;9,DAY(B9728),CONCATENATE(0,DAY(B9728))),IF(HOUR(C9728)&gt;9,HOUR(C9728),CONCATENATE(0,HOUR(C9728))),IF(MINUTE(C9728)&gt;9,MINUTE(C9728),CONCATENATE(0,MINUTE(C9728))),":",VLOOKUP(F9728,'Valid Values - Results'!$D$4:$F$12,3,FALSE)),"")</f>
        <v/>
      </c>
      <c r="H9728" s="41"/>
      <c r="I9728" s="41"/>
      <c r="J9728" s="41"/>
      <c r="K9728" s="41"/>
      <c r="L9728" s="41"/>
      <c r="M9728" s="92"/>
      <c r="N9728" s="41"/>
      <c r="O9728" s="41"/>
      <c r="P9728" s="41"/>
      <c r="Q9728" s="41"/>
      <c r="R9728" s="41"/>
      <c r="S9728" s="41"/>
      <c r="T9728" s="41"/>
      <c r="U9728" s="47"/>
      <c r="V9728" s="49"/>
      <c r="W9728" s="41"/>
      <c r="X9728" s="41"/>
      <c r="Y9728" s="41"/>
      <c r="AA9728" s="37" t="str">
        <f>IF($I9728&lt;&gt;"",VLOOKUP($I9728,'Valid Values - Search'!$R$4:$T$4719,3,FALSE),"")</f>
        <v/>
      </c>
      <c r="AB9728" s="37" t="str">
        <f>IF($I9728&lt;&gt;"",VLOOKUP($I9728,'Valid Values - Search'!$R$4:$S$4719,2,FALSE),"")</f>
        <v/>
      </c>
      <c r="AC9728" s="38" t="str">
        <f t="shared" si="151"/>
        <v/>
      </c>
      <c r="AD9728" s="38"/>
    </row>
    <row r="9729" spans="1:30">
      <c r="A9729" s="46"/>
      <c r="B9729" s="47"/>
      <c r="C9729" s="49"/>
      <c r="D9729" s="41"/>
      <c r="E9729" s="41"/>
      <c r="F9729" s="41"/>
      <c r="G9729" s="50" t="str">
        <f>IF(A9729&lt;&gt;"",CONCATENATE(A9729,":",YEAR(B9729),IF(MONTH(B9729)&gt;9,MONTH(B9729),CONCATENATE(0,MONTH(B9729))),IF(DAY(B9729)&gt;9,DAY(B9729),CONCATENATE(0,DAY(B9729))),IF(HOUR(C9729)&gt;9,HOUR(C9729),CONCATENATE(0,HOUR(C9729))),IF(MINUTE(C9729)&gt;9,MINUTE(C9729),CONCATENATE(0,MINUTE(C9729))),":",VLOOKUP(F9729,'Valid Values - Results'!$D$4:$F$12,3,FALSE)),"")</f>
        <v/>
      </c>
      <c r="H9729" s="41"/>
      <c r="I9729" s="41"/>
      <c r="J9729" s="41"/>
      <c r="K9729" s="41"/>
      <c r="L9729" s="41"/>
      <c r="M9729" s="92"/>
      <c r="N9729" s="41"/>
      <c r="O9729" s="41"/>
      <c r="P9729" s="41"/>
      <c r="Q9729" s="41"/>
      <c r="R9729" s="41"/>
      <c r="S9729" s="41"/>
      <c r="T9729" s="41"/>
      <c r="U9729" s="47"/>
      <c r="V9729" s="49"/>
      <c r="W9729" s="41"/>
      <c r="X9729" s="41"/>
      <c r="Y9729" s="41"/>
      <c r="AA9729" s="37" t="str">
        <f>IF($I9729&lt;&gt;"",VLOOKUP($I9729,'Valid Values - Search'!$R$4:$T$4719,3,FALSE),"")</f>
        <v/>
      </c>
      <c r="AB9729" s="37" t="str">
        <f>IF($I9729&lt;&gt;"",VLOOKUP($I9729,'Valid Values - Search'!$R$4:$S$4719,2,FALSE),"")</f>
        <v/>
      </c>
      <c r="AC9729" s="38" t="str">
        <f t="shared" si="151"/>
        <v/>
      </c>
      <c r="AD9729" s="38"/>
    </row>
    <row r="9730" spans="1:30">
      <c r="A9730" s="46"/>
      <c r="B9730" s="47"/>
      <c r="C9730" s="49"/>
      <c r="D9730" s="41"/>
      <c r="E9730" s="41"/>
      <c r="F9730" s="41"/>
      <c r="G9730" s="50" t="str">
        <f>IF(A9730&lt;&gt;"",CONCATENATE(A9730,":",YEAR(B9730),IF(MONTH(B9730)&gt;9,MONTH(B9730),CONCATENATE(0,MONTH(B9730))),IF(DAY(B9730)&gt;9,DAY(B9730),CONCATENATE(0,DAY(B9730))),IF(HOUR(C9730)&gt;9,HOUR(C9730),CONCATENATE(0,HOUR(C9730))),IF(MINUTE(C9730)&gt;9,MINUTE(C9730),CONCATENATE(0,MINUTE(C9730))),":",VLOOKUP(F9730,'Valid Values - Results'!$D$4:$F$12,3,FALSE)),"")</f>
        <v/>
      </c>
      <c r="H9730" s="41"/>
      <c r="I9730" s="41"/>
      <c r="J9730" s="41"/>
      <c r="K9730" s="41"/>
      <c r="L9730" s="41"/>
      <c r="M9730" s="92"/>
      <c r="N9730" s="41"/>
      <c r="O9730" s="41"/>
      <c r="P9730" s="41"/>
      <c r="Q9730" s="41"/>
      <c r="R9730" s="41"/>
      <c r="S9730" s="41"/>
      <c r="T9730" s="41"/>
      <c r="U9730" s="47"/>
      <c r="V9730" s="49"/>
      <c r="W9730" s="41"/>
      <c r="X9730" s="41"/>
      <c r="Y9730" s="41"/>
      <c r="AA9730" s="37" t="str">
        <f>IF($I9730&lt;&gt;"",VLOOKUP($I9730,'Valid Values - Search'!$R$4:$T$4719,3,FALSE),"")</f>
        <v/>
      </c>
      <c r="AB9730" s="37" t="str">
        <f>IF($I9730&lt;&gt;"",VLOOKUP($I9730,'Valid Values - Search'!$R$4:$S$4719,2,FALSE),"")</f>
        <v/>
      </c>
      <c r="AC9730" s="38" t="str">
        <f t="shared" ref="AC9730:AC9793" si="152">IF($V9730&lt;&gt;"",$D9730,"")</f>
        <v/>
      </c>
      <c r="AD9730" s="38"/>
    </row>
    <row r="9731" spans="1:30">
      <c r="A9731" s="46"/>
      <c r="B9731" s="47"/>
      <c r="C9731" s="49"/>
      <c r="D9731" s="41"/>
      <c r="E9731" s="41"/>
      <c r="F9731" s="41"/>
      <c r="G9731" s="50" t="str">
        <f>IF(A9731&lt;&gt;"",CONCATENATE(A9731,":",YEAR(B9731),IF(MONTH(B9731)&gt;9,MONTH(B9731),CONCATENATE(0,MONTH(B9731))),IF(DAY(B9731)&gt;9,DAY(B9731),CONCATENATE(0,DAY(B9731))),IF(HOUR(C9731)&gt;9,HOUR(C9731),CONCATENATE(0,HOUR(C9731))),IF(MINUTE(C9731)&gt;9,MINUTE(C9731),CONCATENATE(0,MINUTE(C9731))),":",VLOOKUP(F9731,'Valid Values - Results'!$D$4:$F$12,3,FALSE)),"")</f>
        <v/>
      </c>
      <c r="H9731" s="41"/>
      <c r="I9731" s="41"/>
      <c r="J9731" s="41"/>
      <c r="K9731" s="41"/>
      <c r="L9731" s="41"/>
      <c r="M9731" s="92"/>
      <c r="N9731" s="41"/>
      <c r="O9731" s="41"/>
      <c r="P9731" s="41"/>
      <c r="Q9731" s="41"/>
      <c r="R9731" s="41"/>
      <c r="S9731" s="41"/>
      <c r="T9731" s="41"/>
      <c r="U9731" s="47"/>
      <c r="V9731" s="49"/>
      <c r="W9731" s="41"/>
      <c r="X9731" s="41"/>
      <c r="Y9731" s="41"/>
      <c r="AA9731" s="37" t="str">
        <f>IF($I9731&lt;&gt;"",VLOOKUP($I9731,'Valid Values - Search'!$R$4:$T$4719,3,FALSE),"")</f>
        <v/>
      </c>
      <c r="AB9731" s="37" t="str">
        <f>IF($I9731&lt;&gt;"",VLOOKUP($I9731,'Valid Values - Search'!$R$4:$S$4719,2,FALSE),"")</f>
        <v/>
      </c>
      <c r="AC9731" s="38" t="str">
        <f t="shared" si="152"/>
        <v/>
      </c>
      <c r="AD9731" s="38"/>
    </row>
    <row r="9732" spans="1:30">
      <c r="A9732" s="46"/>
      <c r="B9732" s="47"/>
      <c r="C9732" s="49"/>
      <c r="D9732" s="41"/>
      <c r="E9732" s="41"/>
      <c r="F9732" s="41"/>
      <c r="G9732" s="50" t="str">
        <f>IF(A9732&lt;&gt;"",CONCATENATE(A9732,":",YEAR(B9732),IF(MONTH(B9732)&gt;9,MONTH(B9732),CONCATENATE(0,MONTH(B9732))),IF(DAY(B9732)&gt;9,DAY(B9732),CONCATENATE(0,DAY(B9732))),IF(HOUR(C9732)&gt;9,HOUR(C9732),CONCATENATE(0,HOUR(C9732))),IF(MINUTE(C9732)&gt;9,MINUTE(C9732),CONCATENATE(0,MINUTE(C9732))),":",VLOOKUP(F9732,'Valid Values - Results'!$D$4:$F$12,3,FALSE)),"")</f>
        <v/>
      </c>
      <c r="H9732" s="41"/>
      <c r="I9732" s="41"/>
      <c r="J9732" s="41"/>
      <c r="K9732" s="41"/>
      <c r="L9732" s="41"/>
      <c r="M9732" s="92"/>
      <c r="N9732" s="41"/>
      <c r="O9732" s="41"/>
      <c r="P9732" s="41"/>
      <c r="Q9732" s="41"/>
      <c r="R9732" s="41"/>
      <c r="S9732" s="41"/>
      <c r="T9732" s="41"/>
      <c r="U9732" s="47"/>
      <c r="V9732" s="49"/>
      <c r="W9732" s="41"/>
      <c r="X9732" s="41"/>
      <c r="Y9732" s="41"/>
      <c r="AA9732" s="37" t="str">
        <f>IF($I9732&lt;&gt;"",VLOOKUP($I9732,'Valid Values - Search'!$R$4:$T$4719,3,FALSE),"")</f>
        <v/>
      </c>
      <c r="AB9732" s="37" t="str">
        <f>IF($I9732&lt;&gt;"",VLOOKUP($I9732,'Valid Values - Search'!$R$4:$S$4719,2,FALSE),"")</f>
        <v/>
      </c>
      <c r="AC9732" s="38" t="str">
        <f t="shared" si="152"/>
        <v/>
      </c>
      <c r="AD9732" s="38"/>
    </row>
    <row r="9733" spans="1:30">
      <c r="A9733" s="46"/>
      <c r="B9733" s="47"/>
      <c r="C9733" s="49"/>
      <c r="D9733" s="41"/>
      <c r="E9733" s="41"/>
      <c r="F9733" s="41"/>
      <c r="G9733" s="50" t="str">
        <f>IF(A9733&lt;&gt;"",CONCATENATE(A9733,":",YEAR(B9733),IF(MONTH(B9733)&gt;9,MONTH(B9733),CONCATENATE(0,MONTH(B9733))),IF(DAY(B9733)&gt;9,DAY(B9733),CONCATENATE(0,DAY(B9733))),IF(HOUR(C9733)&gt;9,HOUR(C9733),CONCATENATE(0,HOUR(C9733))),IF(MINUTE(C9733)&gt;9,MINUTE(C9733),CONCATENATE(0,MINUTE(C9733))),":",VLOOKUP(F9733,'Valid Values - Results'!$D$4:$F$12,3,FALSE)),"")</f>
        <v/>
      </c>
      <c r="H9733" s="41"/>
      <c r="I9733" s="41"/>
      <c r="J9733" s="41"/>
      <c r="K9733" s="41"/>
      <c r="L9733" s="41"/>
      <c r="M9733" s="92"/>
      <c r="N9733" s="41"/>
      <c r="O9733" s="41"/>
      <c r="P9733" s="41"/>
      <c r="Q9733" s="41"/>
      <c r="R9733" s="41"/>
      <c r="S9733" s="41"/>
      <c r="T9733" s="41"/>
      <c r="U9733" s="47"/>
      <c r="V9733" s="49"/>
      <c r="W9733" s="41"/>
      <c r="X9733" s="41"/>
      <c r="Y9733" s="41"/>
      <c r="AA9733" s="37" t="str">
        <f>IF($I9733&lt;&gt;"",VLOOKUP($I9733,'Valid Values - Search'!$R$4:$T$4719,3,FALSE),"")</f>
        <v/>
      </c>
      <c r="AB9733" s="37" t="str">
        <f>IF($I9733&lt;&gt;"",VLOOKUP($I9733,'Valid Values - Search'!$R$4:$S$4719,2,FALSE),"")</f>
        <v/>
      </c>
      <c r="AC9733" s="38" t="str">
        <f t="shared" si="152"/>
        <v/>
      </c>
      <c r="AD9733" s="38"/>
    </row>
    <row r="9734" spans="1:30">
      <c r="A9734" s="46"/>
      <c r="B9734" s="47"/>
      <c r="C9734" s="49"/>
      <c r="D9734" s="41"/>
      <c r="E9734" s="41"/>
      <c r="F9734" s="41"/>
      <c r="G9734" s="50" t="str">
        <f>IF(A9734&lt;&gt;"",CONCATENATE(A9734,":",YEAR(B9734),IF(MONTH(B9734)&gt;9,MONTH(B9734),CONCATENATE(0,MONTH(B9734))),IF(DAY(B9734)&gt;9,DAY(B9734),CONCATENATE(0,DAY(B9734))),IF(HOUR(C9734)&gt;9,HOUR(C9734),CONCATENATE(0,HOUR(C9734))),IF(MINUTE(C9734)&gt;9,MINUTE(C9734),CONCATENATE(0,MINUTE(C9734))),":",VLOOKUP(F9734,'Valid Values - Results'!$D$4:$F$12,3,FALSE)),"")</f>
        <v/>
      </c>
      <c r="H9734" s="41"/>
      <c r="I9734" s="41"/>
      <c r="J9734" s="41"/>
      <c r="K9734" s="41"/>
      <c r="L9734" s="41"/>
      <c r="M9734" s="92"/>
      <c r="N9734" s="41"/>
      <c r="O9734" s="41"/>
      <c r="P9734" s="41"/>
      <c r="Q9734" s="41"/>
      <c r="R9734" s="41"/>
      <c r="S9734" s="41"/>
      <c r="T9734" s="41"/>
      <c r="U9734" s="47"/>
      <c r="V9734" s="49"/>
      <c r="W9734" s="41"/>
      <c r="X9734" s="41"/>
      <c r="Y9734" s="41"/>
      <c r="AA9734" s="37" t="str">
        <f>IF($I9734&lt;&gt;"",VLOOKUP($I9734,'Valid Values - Search'!$R$4:$T$4719,3,FALSE),"")</f>
        <v/>
      </c>
      <c r="AB9734" s="37" t="str">
        <f>IF($I9734&lt;&gt;"",VLOOKUP($I9734,'Valid Values - Search'!$R$4:$S$4719,2,FALSE),"")</f>
        <v/>
      </c>
      <c r="AC9734" s="38" t="str">
        <f t="shared" si="152"/>
        <v/>
      </c>
      <c r="AD9734" s="38"/>
    </row>
    <row r="9735" spans="1:30">
      <c r="A9735" s="46"/>
      <c r="B9735" s="47"/>
      <c r="C9735" s="49"/>
      <c r="D9735" s="41"/>
      <c r="E9735" s="41"/>
      <c r="F9735" s="41"/>
      <c r="G9735" s="50" t="str">
        <f>IF(A9735&lt;&gt;"",CONCATENATE(A9735,":",YEAR(B9735),IF(MONTH(B9735)&gt;9,MONTH(B9735),CONCATENATE(0,MONTH(B9735))),IF(DAY(B9735)&gt;9,DAY(B9735),CONCATENATE(0,DAY(B9735))),IF(HOUR(C9735)&gt;9,HOUR(C9735),CONCATENATE(0,HOUR(C9735))),IF(MINUTE(C9735)&gt;9,MINUTE(C9735),CONCATENATE(0,MINUTE(C9735))),":",VLOOKUP(F9735,'Valid Values - Results'!$D$4:$F$12,3,FALSE)),"")</f>
        <v/>
      </c>
      <c r="H9735" s="41"/>
      <c r="I9735" s="41"/>
      <c r="J9735" s="41"/>
      <c r="K9735" s="41"/>
      <c r="L9735" s="41"/>
      <c r="M9735" s="92"/>
      <c r="N9735" s="41"/>
      <c r="O9735" s="41"/>
      <c r="P9735" s="41"/>
      <c r="Q9735" s="41"/>
      <c r="R9735" s="41"/>
      <c r="S9735" s="41"/>
      <c r="T9735" s="41"/>
      <c r="U9735" s="47"/>
      <c r="V9735" s="49"/>
      <c r="W9735" s="41"/>
      <c r="X9735" s="41"/>
      <c r="Y9735" s="41"/>
      <c r="AA9735" s="37" t="str">
        <f>IF($I9735&lt;&gt;"",VLOOKUP($I9735,'Valid Values - Search'!$R$4:$T$4719,3,FALSE),"")</f>
        <v/>
      </c>
      <c r="AB9735" s="37" t="str">
        <f>IF($I9735&lt;&gt;"",VLOOKUP($I9735,'Valid Values - Search'!$R$4:$S$4719,2,FALSE),"")</f>
        <v/>
      </c>
      <c r="AC9735" s="38" t="str">
        <f t="shared" si="152"/>
        <v/>
      </c>
      <c r="AD9735" s="38"/>
    </row>
    <row r="9736" spans="1:30">
      <c r="A9736" s="46"/>
      <c r="B9736" s="47"/>
      <c r="C9736" s="49"/>
      <c r="D9736" s="41"/>
      <c r="E9736" s="41"/>
      <c r="F9736" s="41"/>
      <c r="G9736" s="50" t="str">
        <f>IF(A9736&lt;&gt;"",CONCATENATE(A9736,":",YEAR(B9736),IF(MONTH(B9736)&gt;9,MONTH(B9736),CONCATENATE(0,MONTH(B9736))),IF(DAY(B9736)&gt;9,DAY(B9736),CONCATENATE(0,DAY(B9736))),IF(HOUR(C9736)&gt;9,HOUR(C9736),CONCATENATE(0,HOUR(C9736))),IF(MINUTE(C9736)&gt;9,MINUTE(C9736),CONCATENATE(0,MINUTE(C9736))),":",VLOOKUP(F9736,'Valid Values - Results'!$D$4:$F$12,3,FALSE)),"")</f>
        <v/>
      </c>
      <c r="H9736" s="41"/>
      <c r="I9736" s="41"/>
      <c r="J9736" s="41"/>
      <c r="K9736" s="41"/>
      <c r="L9736" s="41"/>
      <c r="M9736" s="92"/>
      <c r="N9736" s="41"/>
      <c r="O9736" s="41"/>
      <c r="P9736" s="41"/>
      <c r="Q9736" s="41"/>
      <c r="R9736" s="41"/>
      <c r="S9736" s="41"/>
      <c r="T9736" s="41"/>
      <c r="U9736" s="47"/>
      <c r="V9736" s="49"/>
      <c r="W9736" s="41"/>
      <c r="X9736" s="41"/>
      <c r="Y9736" s="41"/>
      <c r="AA9736" s="37" t="str">
        <f>IF($I9736&lt;&gt;"",VLOOKUP($I9736,'Valid Values - Search'!$R$4:$T$4719,3,FALSE),"")</f>
        <v/>
      </c>
      <c r="AB9736" s="37" t="str">
        <f>IF($I9736&lt;&gt;"",VLOOKUP($I9736,'Valid Values - Search'!$R$4:$S$4719,2,FALSE),"")</f>
        <v/>
      </c>
      <c r="AC9736" s="38" t="str">
        <f t="shared" si="152"/>
        <v/>
      </c>
      <c r="AD9736" s="38"/>
    </row>
    <row r="9737" spans="1:30">
      <c r="A9737" s="46"/>
      <c r="B9737" s="47"/>
      <c r="C9737" s="49"/>
      <c r="D9737" s="41"/>
      <c r="E9737" s="41"/>
      <c r="F9737" s="41"/>
      <c r="G9737" s="50" t="str">
        <f>IF(A9737&lt;&gt;"",CONCATENATE(A9737,":",YEAR(B9737),IF(MONTH(B9737)&gt;9,MONTH(B9737),CONCATENATE(0,MONTH(B9737))),IF(DAY(B9737)&gt;9,DAY(B9737),CONCATENATE(0,DAY(B9737))),IF(HOUR(C9737)&gt;9,HOUR(C9737),CONCATENATE(0,HOUR(C9737))),IF(MINUTE(C9737)&gt;9,MINUTE(C9737),CONCATENATE(0,MINUTE(C9737))),":",VLOOKUP(F9737,'Valid Values - Results'!$D$4:$F$12,3,FALSE)),"")</f>
        <v/>
      </c>
      <c r="H9737" s="41"/>
      <c r="I9737" s="41"/>
      <c r="J9737" s="41"/>
      <c r="K9737" s="41"/>
      <c r="L9737" s="41"/>
      <c r="M9737" s="92"/>
      <c r="N9737" s="41"/>
      <c r="O9737" s="41"/>
      <c r="P9737" s="41"/>
      <c r="Q9737" s="41"/>
      <c r="R9737" s="41"/>
      <c r="S9737" s="41"/>
      <c r="T9737" s="41"/>
      <c r="U9737" s="47"/>
      <c r="V9737" s="49"/>
      <c r="W9737" s="41"/>
      <c r="X9737" s="41"/>
      <c r="Y9737" s="41"/>
      <c r="AA9737" s="37" t="str">
        <f>IF($I9737&lt;&gt;"",VLOOKUP($I9737,'Valid Values - Search'!$R$4:$T$4719,3,FALSE),"")</f>
        <v/>
      </c>
      <c r="AB9737" s="37" t="str">
        <f>IF($I9737&lt;&gt;"",VLOOKUP($I9737,'Valid Values - Search'!$R$4:$S$4719,2,FALSE),"")</f>
        <v/>
      </c>
      <c r="AC9737" s="38" t="str">
        <f t="shared" si="152"/>
        <v/>
      </c>
      <c r="AD9737" s="38"/>
    </row>
    <row r="9738" spans="1:30">
      <c r="A9738" s="46"/>
      <c r="B9738" s="47"/>
      <c r="C9738" s="49"/>
      <c r="D9738" s="41"/>
      <c r="E9738" s="41"/>
      <c r="F9738" s="41"/>
      <c r="G9738" s="50" t="str">
        <f>IF(A9738&lt;&gt;"",CONCATENATE(A9738,":",YEAR(B9738),IF(MONTH(B9738)&gt;9,MONTH(B9738),CONCATENATE(0,MONTH(B9738))),IF(DAY(B9738)&gt;9,DAY(B9738),CONCATENATE(0,DAY(B9738))),IF(HOUR(C9738)&gt;9,HOUR(C9738),CONCATENATE(0,HOUR(C9738))),IF(MINUTE(C9738)&gt;9,MINUTE(C9738),CONCATENATE(0,MINUTE(C9738))),":",VLOOKUP(F9738,'Valid Values - Results'!$D$4:$F$12,3,FALSE)),"")</f>
        <v/>
      </c>
      <c r="H9738" s="41"/>
      <c r="I9738" s="41"/>
      <c r="J9738" s="41"/>
      <c r="K9738" s="41"/>
      <c r="L9738" s="41"/>
      <c r="M9738" s="92"/>
      <c r="N9738" s="41"/>
      <c r="O9738" s="41"/>
      <c r="P9738" s="41"/>
      <c r="Q9738" s="41"/>
      <c r="R9738" s="41"/>
      <c r="S9738" s="41"/>
      <c r="T9738" s="41"/>
      <c r="U9738" s="47"/>
      <c r="V9738" s="49"/>
      <c r="W9738" s="41"/>
      <c r="X9738" s="41"/>
      <c r="Y9738" s="41"/>
      <c r="AA9738" s="37" t="str">
        <f>IF($I9738&lt;&gt;"",VLOOKUP($I9738,'Valid Values - Search'!$R$4:$T$4719,3,FALSE),"")</f>
        <v/>
      </c>
      <c r="AB9738" s="37" t="str">
        <f>IF($I9738&lt;&gt;"",VLOOKUP($I9738,'Valid Values - Search'!$R$4:$S$4719,2,FALSE),"")</f>
        <v/>
      </c>
      <c r="AC9738" s="38" t="str">
        <f t="shared" si="152"/>
        <v/>
      </c>
      <c r="AD9738" s="38"/>
    </row>
    <row r="9739" spans="1:30">
      <c r="A9739" s="46"/>
      <c r="B9739" s="47"/>
      <c r="C9739" s="49"/>
      <c r="D9739" s="41"/>
      <c r="E9739" s="41"/>
      <c r="F9739" s="41"/>
      <c r="G9739" s="50" t="str">
        <f>IF(A9739&lt;&gt;"",CONCATENATE(A9739,":",YEAR(B9739),IF(MONTH(B9739)&gt;9,MONTH(B9739),CONCATENATE(0,MONTH(B9739))),IF(DAY(B9739)&gt;9,DAY(B9739),CONCATENATE(0,DAY(B9739))),IF(HOUR(C9739)&gt;9,HOUR(C9739),CONCATENATE(0,HOUR(C9739))),IF(MINUTE(C9739)&gt;9,MINUTE(C9739),CONCATENATE(0,MINUTE(C9739))),":",VLOOKUP(F9739,'Valid Values - Results'!$D$4:$F$12,3,FALSE)),"")</f>
        <v/>
      </c>
      <c r="H9739" s="41"/>
      <c r="I9739" s="41"/>
      <c r="J9739" s="41"/>
      <c r="K9739" s="41"/>
      <c r="L9739" s="41"/>
      <c r="M9739" s="92"/>
      <c r="N9739" s="41"/>
      <c r="O9739" s="41"/>
      <c r="P9739" s="41"/>
      <c r="Q9739" s="41"/>
      <c r="R9739" s="41"/>
      <c r="S9739" s="41"/>
      <c r="T9739" s="41"/>
      <c r="U9739" s="47"/>
      <c r="V9739" s="49"/>
      <c r="W9739" s="41"/>
      <c r="X9739" s="41"/>
      <c r="Y9739" s="41"/>
      <c r="AA9739" s="37" t="str">
        <f>IF($I9739&lt;&gt;"",VLOOKUP($I9739,'Valid Values - Search'!$R$4:$T$4719,3,FALSE),"")</f>
        <v/>
      </c>
      <c r="AB9739" s="37" t="str">
        <f>IF($I9739&lt;&gt;"",VLOOKUP($I9739,'Valid Values - Search'!$R$4:$S$4719,2,FALSE),"")</f>
        <v/>
      </c>
      <c r="AC9739" s="38" t="str">
        <f t="shared" si="152"/>
        <v/>
      </c>
      <c r="AD9739" s="38"/>
    </row>
    <row r="9740" spans="1:30">
      <c r="A9740" s="46"/>
      <c r="B9740" s="47"/>
      <c r="C9740" s="49"/>
      <c r="D9740" s="41"/>
      <c r="E9740" s="41"/>
      <c r="F9740" s="41"/>
      <c r="G9740" s="50" t="str">
        <f>IF(A9740&lt;&gt;"",CONCATENATE(A9740,":",YEAR(B9740),IF(MONTH(B9740)&gt;9,MONTH(B9740),CONCATENATE(0,MONTH(B9740))),IF(DAY(B9740)&gt;9,DAY(B9740),CONCATENATE(0,DAY(B9740))),IF(HOUR(C9740)&gt;9,HOUR(C9740),CONCATENATE(0,HOUR(C9740))),IF(MINUTE(C9740)&gt;9,MINUTE(C9740),CONCATENATE(0,MINUTE(C9740))),":",VLOOKUP(F9740,'Valid Values - Results'!$D$4:$F$12,3,FALSE)),"")</f>
        <v/>
      </c>
      <c r="H9740" s="41"/>
      <c r="I9740" s="41"/>
      <c r="J9740" s="41"/>
      <c r="K9740" s="41"/>
      <c r="L9740" s="41"/>
      <c r="M9740" s="92"/>
      <c r="N9740" s="41"/>
      <c r="O9740" s="41"/>
      <c r="P9740" s="41"/>
      <c r="Q9740" s="41"/>
      <c r="R9740" s="41"/>
      <c r="S9740" s="41"/>
      <c r="T9740" s="41"/>
      <c r="U9740" s="47"/>
      <c r="V9740" s="49"/>
      <c r="W9740" s="41"/>
      <c r="X9740" s="41"/>
      <c r="Y9740" s="41"/>
      <c r="AA9740" s="37" t="str">
        <f>IF($I9740&lt;&gt;"",VLOOKUP($I9740,'Valid Values - Search'!$R$4:$T$4719,3,FALSE),"")</f>
        <v/>
      </c>
      <c r="AB9740" s="37" t="str">
        <f>IF($I9740&lt;&gt;"",VLOOKUP($I9740,'Valid Values - Search'!$R$4:$S$4719,2,FALSE),"")</f>
        <v/>
      </c>
      <c r="AC9740" s="38" t="str">
        <f t="shared" si="152"/>
        <v/>
      </c>
      <c r="AD9740" s="38"/>
    </row>
    <row r="9741" spans="1:30">
      <c r="A9741" s="46"/>
      <c r="B9741" s="47"/>
      <c r="C9741" s="49"/>
      <c r="D9741" s="41"/>
      <c r="E9741" s="41"/>
      <c r="F9741" s="41"/>
      <c r="G9741" s="50" t="str">
        <f>IF(A9741&lt;&gt;"",CONCATENATE(A9741,":",YEAR(B9741),IF(MONTH(B9741)&gt;9,MONTH(B9741),CONCATENATE(0,MONTH(B9741))),IF(DAY(B9741)&gt;9,DAY(B9741),CONCATENATE(0,DAY(B9741))),IF(HOUR(C9741)&gt;9,HOUR(C9741),CONCATENATE(0,HOUR(C9741))),IF(MINUTE(C9741)&gt;9,MINUTE(C9741),CONCATENATE(0,MINUTE(C9741))),":",VLOOKUP(F9741,'Valid Values - Results'!$D$4:$F$12,3,FALSE)),"")</f>
        <v/>
      </c>
      <c r="H9741" s="41"/>
      <c r="I9741" s="41"/>
      <c r="J9741" s="41"/>
      <c r="K9741" s="41"/>
      <c r="L9741" s="41"/>
      <c r="M9741" s="92"/>
      <c r="N9741" s="41"/>
      <c r="O9741" s="41"/>
      <c r="P9741" s="41"/>
      <c r="Q9741" s="41"/>
      <c r="R9741" s="41"/>
      <c r="S9741" s="41"/>
      <c r="T9741" s="41"/>
      <c r="U9741" s="47"/>
      <c r="V9741" s="49"/>
      <c r="W9741" s="41"/>
      <c r="X9741" s="41"/>
      <c r="Y9741" s="41"/>
      <c r="AA9741" s="37" t="str">
        <f>IF($I9741&lt;&gt;"",VLOOKUP($I9741,'Valid Values - Search'!$R$4:$T$4719,3,FALSE),"")</f>
        <v/>
      </c>
      <c r="AB9741" s="37" t="str">
        <f>IF($I9741&lt;&gt;"",VLOOKUP($I9741,'Valid Values - Search'!$R$4:$S$4719,2,FALSE),"")</f>
        <v/>
      </c>
      <c r="AC9741" s="38" t="str">
        <f t="shared" si="152"/>
        <v/>
      </c>
      <c r="AD9741" s="38"/>
    </row>
    <row r="9742" spans="1:30">
      <c r="A9742" s="46"/>
      <c r="B9742" s="47"/>
      <c r="C9742" s="49"/>
      <c r="D9742" s="41"/>
      <c r="E9742" s="41"/>
      <c r="F9742" s="41"/>
      <c r="G9742" s="50" t="str">
        <f>IF(A9742&lt;&gt;"",CONCATENATE(A9742,":",YEAR(B9742),IF(MONTH(B9742)&gt;9,MONTH(B9742),CONCATENATE(0,MONTH(B9742))),IF(DAY(B9742)&gt;9,DAY(B9742),CONCATENATE(0,DAY(B9742))),IF(HOUR(C9742)&gt;9,HOUR(C9742),CONCATENATE(0,HOUR(C9742))),IF(MINUTE(C9742)&gt;9,MINUTE(C9742),CONCATENATE(0,MINUTE(C9742))),":",VLOOKUP(F9742,'Valid Values - Results'!$D$4:$F$12,3,FALSE)),"")</f>
        <v/>
      </c>
      <c r="H9742" s="41"/>
      <c r="I9742" s="41"/>
      <c r="J9742" s="41"/>
      <c r="K9742" s="41"/>
      <c r="L9742" s="41"/>
      <c r="M9742" s="92"/>
      <c r="N9742" s="41"/>
      <c r="O9742" s="41"/>
      <c r="P9742" s="41"/>
      <c r="Q9742" s="41"/>
      <c r="R9742" s="41"/>
      <c r="S9742" s="41"/>
      <c r="T9742" s="41"/>
      <c r="U9742" s="47"/>
      <c r="V9742" s="49"/>
      <c r="W9742" s="41"/>
      <c r="X9742" s="41"/>
      <c r="Y9742" s="41"/>
      <c r="AA9742" s="37" t="str">
        <f>IF($I9742&lt;&gt;"",VLOOKUP($I9742,'Valid Values - Search'!$R$4:$T$4719,3,FALSE),"")</f>
        <v/>
      </c>
      <c r="AB9742" s="37" t="str">
        <f>IF($I9742&lt;&gt;"",VLOOKUP($I9742,'Valid Values - Search'!$R$4:$S$4719,2,FALSE),"")</f>
        <v/>
      </c>
      <c r="AC9742" s="38" t="str">
        <f t="shared" si="152"/>
        <v/>
      </c>
      <c r="AD9742" s="38"/>
    </row>
    <row r="9743" spans="1:30">
      <c r="A9743" s="46"/>
      <c r="B9743" s="47"/>
      <c r="C9743" s="49"/>
      <c r="D9743" s="41"/>
      <c r="E9743" s="41"/>
      <c r="F9743" s="41"/>
      <c r="G9743" s="50" t="str">
        <f>IF(A9743&lt;&gt;"",CONCATENATE(A9743,":",YEAR(B9743),IF(MONTH(B9743)&gt;9,MONTH(B9743),CONCATENATE(0,MONTH(B9743))),IF(DAY(B9743)&gt;9,DAY(B9743),CONCATENATE(0,DAY(B9743))),IF(HOUR(C9743)&gt;9,HOUR(C9743),CONCATENATE(0,HOUR(C9743))),IF(MINUTE(C9743)&gt;9,MINUTE(C9743),CONCATENATE(0,MINUTE(C9743))),":",VLOOKUP(F9743,'Valid Values - Results'!$D$4:$F$12,3,FALSE)),"")</f>
        <v/>
      </c>
      <c r="H9743" s="41"/>
      <c r="I9743" s="41"/>
      <c r="J9743" s="41"/>
      <c r="K9743" s="41"/>
      <c r="L9743" s="41"/>
      <c r="M9743" s="92"/>
      <c r="N9743" s="41"/>
      <c r="O9743" s="41"/>
      <c r="P9743" s="41"/>
      <c r="Q9743" s="41"/>
      <c r="R9743" s="41"/>
      <c r="S9743" s="41"/>
      <c r="T9743" s="41"/>
      <c r="U9743" s="47"/>
      <c r="V9743" s="49"/>
      <c r="W9743" s="41"/>
      <c r="X9743" s="41"/>
      <c r="Y9743" s="41"/>
      <c r="AA9743" s="37" t="str">
        <f>IF($I9743&lt;&gt;"",VLOOKUP($I9743,'Valid Values - Search'!$R$4:$T$4719,3,FALSE),"")</f>
        <v/>
      </c>
      <c r="AB9743" s="37" t="str">
        <f>IF($I9743&lt;&gt;"",VLOOKUP($I9743,'Valid Values - Search'!$R$4:$S$4719,2,FALSE),"")</f>
        <v/>
      </c>
      <c r="AC9743" s="38" t="str">
        <f t="shared" si="152"/>
        <v/>
      </c>
      <c r="AD9743" s="38"/>
    </row>
    <row r="9744" spans="1:30">
      <c r="A9744" s="46"/>
      <c r="B9744" s="47"/>
      <c r="C9744" s="49"/>
      <c r="D9744" s="41"/>
      <c r="E9744" s="41"/>
      <c r="F9744" s="41"/>
      <c r="G9744" s="50" t="str">
        <f>IF(A9744&lt;&gt;"",CONCATENATE(A9744,":",YEAR(B9744),IF(MONTH(B9744)&gt;9,MONTH(B9744),CONCATENATE(0,MONTH(B9744))),IF(DAY(B9744)&gt;9,DAY(B9744),CONCATENATE(0,DAY(B9744))),IF(HOUR(C9744)&gt;9,HOUR(C9744),CONCATENATE(0,HOUR(C9744))),IF(MINUTE(C9744)&gt;9,MINUTE(C9744),CONCATENATE(0,MINUTE(C9744))),":",VLOOKUP(F9744,'Valid Values - Results'!$D$4:$F$12,3,FALSE)),"")</f>
        <v/>
      </c>
      <c r="H9744" s="41"/>
      <c r="I9744" s="41"/>
      <c r="J9744" s="41"/>
      <c r="K9744" s="41"/>
      <c r="L9744" s="41"/>
      <c r="M9744" s="92"/>
      <c r="N9744" s="41"/>
      <c r="O9744" s="41"/>
      <c r="P9744" s="41"/>
      <c r="Q9744" s="41"/>
      <c r="R9744" s="41"/>
      <c r="S9744" s="41"/>
      <c r="T9744" s="41"/>
      <c r="U9744" s="47"/>
      <c r="V9744" s="49"/>
      <c r="W9744" s="41"/>
      <c r="X9744" s="41"/>
      <c r="Y9744" s="41"/>
      <c r="AA9744" s="37" t="str">
        <f>IF($I9744&lt;&gt;"",VLOOKUP($I9744,'Valid Values - Search'!$R$4:$T$4719,3,FALSE),"")</f>
        <v/>
      </c>
      <c r="AB9744" s="37" t="str">
        <f>IF($I9744&lt;&gt;"",VLOOKUP($I9744,'Valid Values - Search'!$R$4:$S$4719,2,FALSE),"")</f>
        <v/>
      </c>
      <c r="AC9744" s="38" t="str">
        <f t="shared" si="152"/>
        <v/>
      </c>
      <c r="AD9744" s="38"/>
    </row>
    <row r="9745" spans="1:30">
      <c r="A9745" s="46"/>
      <c r="B9745" s="47"/>
      <c r="C9745" s="49"/>
      <c r="D9745" s="41"/>
      <c r="E9745" s="41"/>
      <c r="F9745" s="41"/>
      <c r="G9745" s="50" t="str">
        <f>IF(A9745&lt;&gt;"",CONCATENATE(A9745,":",YEAR(B9745),IF(MONTH(B9745)&gt;9,MONTH(B9745),CONCATENATE(0,MONTH(B9745))),IF(DAY(B9745)&gt;9,DAY(B9745),CONCATENATE(0,DAY(B9745))),IF(HOUR(C9745)&gt;9,HOUR(C9745),CONCATENATE(0,HOUR(C9745))),IF(MINUTE(C9745)&gt;9,MINUTE(C9745),CONCATENATE(0,MINUTE(C9745))),":",VLOOKUP(F9745,'Valid Values - Results'!$D$4:$F$12,3,FALSE)),"")</f>
        <v/>
      </c>
      <c r="H9745" s="41"/>
      <c r="I9745" s="41"/>
      <c r="J9745" s="41"/>
      <c r="K9745" s="41"/>
      <c r="L9745" s="41"/>
      <c r="M9745" s="92"/>
      <c r="N9745" s="41"/>
      <c r="O9745" s="41"/>
      <c r="P9745" s="41"/>
      <c r="Q9745" s="41"/>
      <c r="R9745" s="41"/>
      <c r="S9745" s="41"/>
      <c r="T9745" s="41"/>
      <c r="U9745" s="47"/>
      <c r="V9745" s="49"/>
      <c r="W9745" s="41"/>
      <c r="X9745" s="41"/>
      <c r="Y9745" s="41"/>
      <c r="AA9745" s="37" t="str">
        <f>IF($I9745&lt;&gt;"",VLOOKUP($I9745,'Valid Values - Search'!$R$4:$T$4719,3,FALSE),"")</f>
        <v/>
      </c>
      <c r="AB9745" s="37" t="str">
        <f>IF($I9745&lt;&gt;"",VLOOKUP($I9745,'Valid Values - Search'!$R$4:$S$4719,2,FALSE),"")</f>
        <v/>
      </c>
      <c r="AC9745" s="38" t="str">
        <f t="shared" si="152"/>
        <v/>
      </c>
      <c r="AD9745" s="38"/>
    </row>
    <row r="9746" spans="1:30">
      <c r="A9746" s="46"/>
      <c r="B9746" s="47"/>
      <c r="C9746" s="49"/>
      <c r="D9746" s="41"/>
      <c r="E9746" s="41"/>
      <c r="F9746" s="41"/>
      <c r="G9746" s="50" t="str">
        <f>IF(A9746&lt;&gt;"",CONCATENATE(A9746,":",YEAR(B9746),IF(MONTH(B9746)&gt;9,MONTH(B9746),CONCATENATE(0,MONTH(B9746))),IF(DAY(B9746)&gt;9,DAY(B9746),CONCATENATE(0,DAY(B9746))),IF(HOUR(C9746)&gt;9,HOUR(C9746),CONCATENATE(0,HOUR(C9746))),IF(MINUTE(C9746)&gt;9,MINUTE(C9746),CONCATENATE(0,MINUTE(C9746))),":",VLOOKUP(F9746,'Valid Values - Results'!$D$4:$F$12,3,FALSE)),"")</f>
        <v/>
      </c>
      <c r="H9746" s="41"/>
      <c r="I9746" s="41"/>
      <c r="J9746" s="41"/>
      <c r="K9746" s="41"/>
      <c r="L9746" s="41"/>
      <c r="M9746" s="92"/>
      <c r="N9746" s="41"/>
      <c r="O9746" s="41"/>
      <c r="P9746" s="41"/>
      <c r="Q9746" s="41"/>
      <c r="R9746" s="41"/>
      <c r="S9746" s="41"/>
      <c r="T9746" s="41"/>
      <c r="U9746" s="47"/>
      <c r="V9746" s="49"/>
      <c r="W9746" s="41"/>
      <c r="X9746" s="41"/>
      <c r="Y9746" s="41"/>
      <c r="AA9746" s="37" t="str">
        <f>IF($I9746&lt;&gt;"",VLOOKUP($I9746,'Valid Values - Search'!$R$4:$T$4719,3,FALSE),"")</f>
        <v/>
      </c>
      <c r="AB9746" s="37" t="str">
        <f>IF($I9746&lt;&gt;"",VLOOKUP($I9746,'Valid Values - Search'!$R$4:$S$4719,2,FALSE),"")</f>
        <v/>
      </c>
      <c r="AC9746" s="38" t="str">
        <f t="shared" si="152"/>
        <v/>
      </c>
      <c r="AD9746" s="38"/>
    </row>
    <row r="9747" spans="1:30">
      <c r="A9747" s="46"/>
      <c r="B9747" s="47"/>
      <c r="C9747" s="49"/>
      <c r="D9747" s="41"/>
      <c r="E9747" s="41"/>
      <c r="F9747" s="41"/>
      <c r="G9747" s="50" t="str">
        <f>IF(A9747&lt;&gt;"",CONCATENATE(A9747,":",YEAR(B9747),IF(MONTH(B9747)&gt;9,MONTH(B9747),CONCATENATE(0,MONTH(B9747))),IF(DAY(B9747)&gt;9,DAY(B9747),CONCATENATE(0,DAY(B9747))),IF(HOUR(C9747)&gt;9,HOUR(C9747),CONCATENATE(0,HOUR(C9747))),IF(MINUTE(C9747)&gt;9,MINUTE(C9747),CONCATENATE(0,MINUTE(C9747))),":",VLOOKUP(F9747,'Valid Values - Results'!$D$4:$F$12,3,FALSE)),"")</f>
        <v/>
      </c>
      <c r="H9747" s="41"/>
      <c r="I9747" s="41"/>
      <c r="J9747" s="41"/>
      <c r="K9747" s="41"/>
      <c r="L9747" s="41"/>
      <c r="M9747" s="92"/>
      <c r="N9747" s="41"/>
      <c r="O9747" s="41"/>
      <c r="P9747" s="41"/>
      <c r="Q9747" s="41"/>
      <c r="R9747" s="41"/>
      <c r="S9747" s="41"/>
      <c r="T9747" s="41"/>
      <c r="U9747" s="47"/>
      <c r="V9747" s="49"/>
      <c r="W9747" s="41"/>
      <c r="X9747" s="41"/>
      <c r="Y9747" s="41"/>
      <c r="AA9747" s="37" t="str">
        <f>IF($I9747&lt;&gt;"",VLOOKUP($I9747,'Valid Values - Search'!$R$4:$T$4719,3,FALSE),"")</f>
        <v/>
      </c>
      <c r="AB9747" s="37" t="str">
        <f>IF($I9747&lt;&gt;"",VLOOKUP($I9747,'Valid Values - Search'!$R$4:$S$4719,2,FALSE),"")</f>
        <v/>
      </c>
      <c r="AC9747" s="38" t="str">
        <f t="shared" si="152"/>
        <v/>
      </c>
      <c r="AD9747" s="38"/>
    </row>
    <row r="9748" spans="1:30">
      <c r="A9748" s="46"/>
      <c r="B9748" s="47"/>
      <c r="C9748" s="49"/>
      <c r="D9748" s="41"/>
      <c r="E9748" s="41"/>
      <c r="F9748" s="41"/>
      <c r="G9748" s="50" t="str">
        <f>IF(A9748&lt;&gt;"",CONCATENATE(A9748,":",YEAR(B9748),IF(MONTH(B9748)&gt;9,MONTH(B9748),CONCATENATE(0,MONTH(B9748))),IF(DAY(B9748)&gt;9,DAY(B9748),CONCATENATE(0,DAY(B9748))),IF(HOUR(C9748)&gt;9,HOUR(C9748),CONCATENATE(0,HOUR(C9748))),IF(MINUTE(C9748)&gt;9,MINUTE(C9748),CONCATENATE(0,MINUTE(C9748))),":",VLOOKUP(F9748,'Valid Values - Results'!$D$4:$F$12,3,FALSE)),"")</f>
        <v/>
      </c>
      <c r="H9748" s="41"/>
      <c r="I9748" s="41"/>
      <c r="J9748" s="41"/>
      <c r="K9748" s="41"/>
      <c r="L9748" s="41"/>
      <c r="M9748" s="92"/>
      <c r="N9748" s="41"/>
      <c r="O9748" s="41"/>
      <c r="P9748" s="41"/>
      <c r="Q9748" s="41"/>
      <c r="R9748" s="41"/>
      <c r="S9748" s="41"/>
      <c r="T9748" s="41"/>
      <c r="U9748" s="47"/>
      <c r="V9748" s="49"/>
      <c r="W9748" s="41"/>
      <c r="X9748" s="41"/>
      <c r="Y9748" s="41"/>
      <c r="AA9748" s="37" t="str">
        <f>IF($I9748&lt;&gt;"",VLOOKUP($I9748,'Valid Values - Search'!$R$4:$T$4719,3,FALSE),"")</f>
        <v/>
      </c>
      <c r="AB9748" s="37" t="str">
        <f>IF($I9748&lt;&gt;"",VLOOKUP($I9748,'Valid Values - Search'!$R$4:$S$4719,2,FALSE),"")</f>
        <v/>
      </c>
      <c r="AC9748" s="38" t="str">
        <f t="shared" si="152"/>
        <v/>
      </c>
      <c r="AD9748" s="38"/>
    </row>
    <row r="9749" spans="1:30">
      <c r="A9749" s="46"/>
      <c r="B9749" s="47"/>
      <c r="C9749" s="49"/>
      <c r="D9749" s="41"/>
      <c r="E9749" s="41"/>
      <c r="F9749" s="41"/>
      <c r="G9749" s="50" t="str">
        <f>IF(A9749&lt;&gt;"",CONCATENATE(A9749,":",YEAR(B9749),IF(MONTH(B9749)&gt;9,MONTH(B9749),CONCATENATE(0,MONTH(B9749))),IF(DAY(B9749)&gt;9,DAY(B9749),CONCATENATE(0,DAY(B9749))),IF(HOUR(C9749)&gt;9,HOUR(C9749),CONCATENATE(0,HOUR(C9749))),IF(MINUTE(C9749)&gt;9,MINUTE(C9749),CONCATENATE(0,MINUTE(C9749))),":",VLOOKUP(F9749,'Valid Values - Results'!$D$4:$F$12,3,FALSE)),"")</f>
        <v/>
      </c>
      <c r="H9749" s="41"/>
      <c r="I9749" s="41"/>
      <c r="J9749" s="41"/>
      <c r="K9749" s="41"/>
      <c r="L9749" s="41"/>
      <c r="M9749" s="92"/>
      <c r="N9749" s="41"/>
      <c r="O9749" s="41"/>
      <c r="P9749" s="41"/>
      <c r="Q9749" s="41"/>
      <c r="R9749" s="41"/>
      <c r="S9749" s="41"/>
      <c r="T9749" s="41"/>
      <c r="U9749" s="47"/>
      <c r="V9749" s="49"/>
      <c r="W9749" s="41"/>
      <c r="X9749" s="41"/>
      <c r="Y9749" s="41"/>
      <c r="AA9749" s="37" t="str">
        <f>IF($I9749&lt;&gt;"",VLOOKUP($I9749,'Valid Values - Search'!$R$4:$T$4719,3,FALSE),"")</f>
        <v/>
      </c>
      <c r="AB9749" s="37" t="str">
        <f>IF($I9749&lt;&gt;"",VLOOKUP($I9749,'Valid Values - Search'!$R$4:$S$4719,2,FALSE),"")</f>
        <v/>
      </c>
      <c r="AC9749" s="38" t="str">
        <f t="shared" si="152"/>
        <v/>
      </c>
      <c r="AD9749" s="38"/>
    </row>
    <row r="9750" spans="1:30">
      <c r="A9750" s="46"/>
      <c r="B9750" s="47"/>
      <c r="C9750" s="49"/>
      <c r="D9750" s="41"/>
      <c r="E9750" s="41"/>
      <c r="F9750" s="41"/>
      <c r="G9750" s="50" t="str">
        <f>IF(A9750&lt;&gt;"",CONCATENATE(A9750,":",YEAR(B9750),IF(MONTH(B9750)&gt;9,MONTH(B9750),CONCATENATE(0,MONTH(B9750))),IF(DAY(B9750)&gt;9,DAY(B9750),CONCATENATE(0,DAY(B9750))),IF(HOUR(C9750)&gt;9,HOUR(C9750),CONCATENATE(0,HOUR(C9750))),IF(MINUTE(C9750)&gt;9,MINUTE(C9750),CONCATENATE(0,MINUTE(C9750))),":",VLOOKUP(F9750,'Valid Values - Results'!$D$4:$F$12,3,FALSE)),"")</f>
        <v/>
      </c>
      <c r="H9750" s="41"/>
      <c r="I9750" s="41"/>
      <c r="J9750" s="41"/>
      <c r="K9750" s="41"/>
      <c r="L9750" s="41"/>
      <c r="M9750" s="92"/>
      <c r="N9750" s="41"/>
      <c r="O9750" s="41"/>
      <c r="P9750" s="41"/>
      <c r="Q9750" s="41"/>
      <c r="R9750" s="41"/>
      <c r="S9750" s="41"/>
      <c r="T9750" s="41"/>
      <c r="U9750" s="47"/>
      <c r="V9750" s="49"/>
      <c r="W9750" s="41"/>
      <c r="X9750" s="41"/>
      <c r="Y9750" s="41"/>
      <c r="AA9750" s="37" t="str">
        <f>IF($I9750&lt;&gt;"",VLOOKUP($I9750,'Valid Values - Search'!$R$4:$T$4719,3,FALSE),"")</f>
        <v/>
      </c>
      <c r="AB9750" s="37" t="str">
        <f>IF($I9750&lt;&gt;"",VLOOKUP($I9750,'Valid Values - Search'!$R$4:$S$4719,2,FALSE),"")</f>
        <v/>
      </c>
      <c r="AC9750" s="38" t="str">
        <f t="shared" si="152"/>
        <v/>
      </c>
      <c r="AD9750" s="38"/>
    </row>
    <row r="9751" spans="1:30">
      <c r="A9751" s="46"/>
      <c r="B9751" s="47"/>
      <c r="C9751" s="49"/>
      <c r="D9751" s="41"/>
      <c r="E9751" s="41"/>
      <c r="F9751" s="41"/>
      <c r="G9751" s="50" t="str">
        <f>IF(A9751&lt;&gt;"",CONCATENATE(A9751,":",YEAR(B9751),IF(MONTH(B9751)&gt;9,MONTH(B9751),CONCATENATE(0,MONTH(B9751))),IF(DAY(B9751)&gt;9,DAY(B9751),CONCATENATE(0,DAY(B9751))),IF(HOUR(C9751)&gt;9,HOUR(C9751),CONCATENATE(0,HOUR(C9751))),IF(MINUTE(C9751)&gt;9,MINUTE(C9751),CONCATENATE(0,MINUTE(C9751))),":",VLOOKUP(F9751,'Valid Values - Results'!$D$4:$F$12,3,FALSE)),"")</f>
        <v/>
      </c>
      <c r="H9751" s="41"/>
      <c r="I9751" s="41"/>
      <c r="J9751" s="41"/>
      <c r="K9751" s="41"/>
      <c r="L9751" s="41"/>
      <c r="M9751" s="92"/>
      <c r="N9751" s="41"/>
      <c r="O9751" s="41"/>
      <c r="P9751" s="41"/>
      <c r="Q9751" s="41"/>
      <c r="R9751" s="41"/>
      <c r="S9751" s="41"/>
      <c r="T9751" s="41"/>
      <c r="U9751" s="47"/>
      <c r="V9751" s="49"/>
      <c r="W9751" s="41"/>
      <c r="X9751" s="41"/>
      <c r="Y9751" s="41"/>
      <c r="AA9751" s="37" t="str">
        <f>IF($I9751&lt;&gt;"",VLOOKUP($I9751,'Valid Values - Search'!$R$4:$T$4719,3,FALSE),"")</f>
        <v/>
      </c>
      <c r="AB9751" s="37" t="str">
        <f>IF($I9751&lt;&gt;"",VLOOKUP($I9751,'Valid Values - Search'!$R$4:$S$4719,2,FALSE),"")</f>
        <v/>
      </c>
      <c r="AC9751" s="38" t="str">
        <f t="shared" si="152"/>
        <v/>
      </c>
      <c r="AD9751" s="38"/>
    </row>
    <row r="9752" spans="1:30">
      <c r="A9752" s="46"/>
      <c r="B9752" s="47"/>
      <c r="C9752" s="49"/>
      <c r="D9752" s="41"/>
      <c r="E9752" s="41"/>
      <c r="F9752" s="41"/>
      <c r="G9752" s="50" t="str">
        <f>IF(A9752&lt;&gt;"",CONCATENATE(A9752,":",YEAR(B9752),IF(MONTH(B9752)&gt;9,MONTH(B9752),CONCATENATE(0,MONTH(B9752))),IF(DAY(B9752)&gt;9,DAY(B9752),CONCATENATE(0,DAY(B9752))),IF(HOUR(C9752)&gt;9,HOUR(C9752),CONCATENATE(0,HOUR(C9752))),IF(MINUTE(C9752)&gt;9,MINUTE(C9752),CONCATENATE(0,MINUTE(C9752))),":",VLOOKUP(F9752,'Valid Values - Results'!$D$4:$F$12,3,FALSE)),"")</f>
        <v/>
      </c>
      <c r="H9752" s="41"/>
      <c r="I9752" s="41"/>
      <c r="J9752" s="41"/>
      <c r="K9752" s="41"/>
      <c r="L9752" s="41"/>
      <c r="M9752" s="92"/>
      <c r="N9752" s="41"/>
      <c r="O9752" s="41"/>
      <c r="P9752" s="41"/>
      <c r="Q9752" s="41"/>
      <c r="R9752" s="41"/>
      <c r="S9752" s="41"/>
      <c r="T9752" s="41"/>
      <c r="U9752" s="47"/>
      <c r="V9752" s="49"/>
      <c r="W9752" s="41"/>
      <c r="X9752" s="41"/>
      <c r="Y9752" s="41"/>
      <c r="AA9752" s="37" t="str">
        <f>IF($I9752&lt;&gt;"",VLOOKUP($I9752,'Valid Values - Search'!$R$4:$T$4719,3,FALSE),"")</f>
        <v/>
      </c>
      <c r="AB9752" s="37" t="str">
        <f>IF($I9752&lt;&gt;"",VLOOKUP($I9752,'Valid Values - Search'!$R$4:$S$4719,2,FALSE),"")</f>
        <v/>
      </c>
      <c r="AC9752" s="38" t="str">
        <f t="shared" si="152"/>
        <v/>
      </c>
      <c r="AD9752" s="38"/>
    </row>
    <row r="9753" spans="1:30">
      <c r="A9753" s="46"/>
      <c r="B9753" s="47"/>
      <c r="C9753" s="49"/>
      <c r="D9753" s="41"/>
      <c r="E9753" s="41"/>
      <c r="F9753" s="41"/>
      <c r="G9753" s="50" t="str">
        <f>IF(A9753&lt;&gt;"",CONCATENATE(A9753,":",YEAR(B9753),IF(MONTH(B9753)&gt;9,MONTH(B9753),CONCATENATE(0,MONTH(B9753))),IF(DAY(B9753)&gt;9,DAY(B9753),CONCATENATE(0,DAY(B9753))),IF(HOUR(C9753)&gt;9,HOUR(C9753),CONCATENATE(0,HOUR(C9753))),IF(MINUTE(C9753)&gt;9,MINUTE(C9753),CONCATENATE(0,MINUTE(C9753))),":",VLOOKUP(F9753,'Valid Values - Results'!$D$4:$F$12,3,FALSE)),"")</f>
        <v/>
      </c>
      <c r="H9753" s="41"/>
      <c r="I9753" s="41"/>
      <c r="J9753" s="41"/>
      <c r="K9753" s="41"/>
      <c r="L9753" s="41"/>
      <c r="M9753" s="92"/>
      <c r="N9753" s="41"/>
      <c r="O9753" s="41"/>
      <c r="P9753" s="41"/>
      <c r="Q9753" s="41"/>
      <c r="R9753" s="41"/>
      <c r="S9753" s="41"/>
      <c r="T9753" s="41"/>
      <c r="U9753" s="47"/>
      <c r="V9753" s="49"/>
      <c r="W9753" s="41"/>
      <c r="X9753" s="41"/>
      <c r="Y9753" s="41"/>
      <c r="AA9753" s="37" t="str">
        <f>IF($I9753&lt;&gt;"",VLOOKUP($I9753,'Valid Values - Search'!$R$4:$T$4719,3,FALSE),"")</f>
        <v/>
      </c>
      <c r="AB9753" s="37" t="str">
        <f>IF($I9753&lt;&gt;"",VLOOKUP($I9753,'Valid Values - Search'!$R$4:$S$4719,2,FALSE),"")</f>
        <v/>
      </c>
      <c r="AC9753" s="38" t="str">
        <f t="shared" si="152"/>
        <v/>
      </c>
      <c r="AD9753" s="38"/>
    </row>
    <row r="9754" spans="1:30">
      <c r="A9754" s="46"/>
      <c r="B9754" s="47"/>
      <c r="C9754" s="49"/>
      <c r="D9754" s="41"/>
      <c r="E9754" s="41"/>
      <c r="F9754" s="41"/>
      <c r="G9754" s="50" t="str">
        <f>IF(A9754&lt;&gt;"",CONCATENATE(A9754,":",YEAR(B9754),IF(MONTH(B9754)&gt;9,MONTH(B9754),CONCATENATE(0,MONTH(B9754))),IF(DAY(B9754)&gt;9,DAY(B9754),CONCATENATE(0,DAY(B9754))),IF(HOUR(C9754)&gt;9,HOUR(C9754),CONCATENATE(0,HOUR(C9754))),IF(MINUTE(C9754)&gt;9,MINUTE(C9754),CONCATENATE(0,MINUTE(C9754))),":",VLOOKUP(F9754,'Valid Values - Results'!$D$4:$F$12,3,FALSE)),"")</f>
        <v/>
      </c>
      <c r="H9754" s="41"/>
      <c r="I9754" s="41"/>
      <c r="J9754" s="41"/>
      <c r="K9754" s="41"/>
      <c r="L9754" s="41"/>
      <c r="M9754" s="92"/>
      <c r="N9754" s="41"/>
      <c r="O9754" s="41"/>
      <c r="P9754" s="41"/>
      <c r="Q9754" s="41"/>
      <c r="R9754" s="41"/>
      <c r="S9754" s="41"/>
      <c r="T9754" s="41"/>
      <c r="U9754" s="47"/>
      <c r="V9754" s="49"/>
      <c r="W9754" s="41"/>
      <c r="X9754" s="41"/>
      <c r="Y9754" s="41"/>
      <c r="AA9754" s="37" t="str">
        <f>IF($I9754&lt;&gt;"",VLOOKUP($I9754,'Valid Values - Search'!$R$4:$T$4719,3,FALSE),"")</f>
        <v/>
      </c>
      <c r="AB9754" s="37" t="str">
        <f>IF($I9754&lt;&gt;"",VLOOKUP($I9754,'Valid Values - Search'!$R$4:$S$4719,2,FALSE),"")</f>
        <v/>
      </c>
      <c r="AC9754" s="38" t="str">
        <f t="shared" si="152"/>
        <v/>
      </c>
      <c r="AD9754" s="38"/>
    </row>
    <row r="9755" spans="1:30">
      <c r="A9755" s="46"/>
      <c r="B9755" s="47"/>
      <c r="C9755" s="49"/>
      <c r="D9755" s="41"/>
      <c r="E9755" s="41"/>
      <c r="F9755" s="41"/>
      <c r="G9755" s="50" t="str">
        <f>IF(A9755&lt;&gt;"",CONCATENATE(A9755,":",YEAR(B9755),IF(MONTH(B9755)&gt;9,MONTH(B9755),CONCATENATE(0,MONTH(B9755))),IF(DAY(B9755)&gt;9,DAY(B9755),CONCATENATE(0,DAY(B9755))),IF(HOUR(C9755)&gt;9,HOUR(C9755),CONCATENATE(0,HOUR(C9755))),IF(MINUTE(C9755)&gt;9,MINUTE(C9755),CONCATENATE(0,MINUTE(C9755))),":",VLOOKUP(F9755,'Valid Values - Results'!$D$4:$F$12,3,FALSE)),"")</f>
        <v/>
      </c>
      <c r="H9755" s="41"/>
      <c r="I9755" s="41"/>
      <c r="J9755" s="41"/>
      <c r="K9755" s="41"/>
      <c r="L9755" s="41"/>
      <c r="M9755" s="92"/>
      <c r="N9755" s="41"/>
      <c r="O9755" s="41"/>
      <c r="P9755" s="41"/>
      <c r="Q9755" s="41"/>
      <c r="R9755" s="41"/>
      <c r="S9755" s="41"/>
      <c r="T9755" s="41"/>
      <c r="U9755" s="47"/>
      <c r="V9755" s="49"/>
      <c r="W9755" s="41"/>
      <c r="X9755" s="41"/>
      <c r="Y9755" s="41"/>
      <c r="AA9755" s="37" t="str">
        <f>IF($I9755&lt;&gt;"",VLOOKUP($I9755,'Valid Values - Search'!$R$4:$T$4719,3,FALSE),"")</f>
        <v/>
      </c>
      <c r="AB9755" s="37" t="str">
        <f>IF($I9755&lt;&gt;"",VLOOKUP($I9755,'Valid Values - Search'!$R$4:$S$4719,2,FALSE),"")</f>
        <v/>
      </c>
      <c r="AC9755" s="38" t="str">
        <f t="shared" si="152"/>
        <v/>
      </c>
      <c r="AD9755" s="38"/>
    </row>
    <row r="9756" spans="1:30">
      <c r="A9756" s="46"/>
      <c r="B9756" s="47"/>
      <c r="C9756" s="49"/>
      <c r="D9756" s="41"/>
      <c r="E9756" s="41"/>
      <c r="F9756" s="41"/>
      <c r="G9756" s="50" t="str">
        <f>IF(A9756&lt;&gt;"",CONCATENATE(A9756,":",YEAR(B9756),IF(MONTH(B9756)&gt;9,MONTH(B9756),CONCATENATE(0,MONTH(B9756))),IF(DAY(B9756)&gt;9,DAY(B9756),CONCATENATE(0,DAY(B9756))),IF(HOUR(C9756)&gt;9,HOUR(C9756),CONCATENATE(0,HOUR(C9756))),IF(MINUTE(C9756)&gt;9,MINUTE(C9756),CONCATENATE(0,MINUTE(C9756))),":",VLOOKUP(F9756,'Valid Values - Results'!$D$4:$F$12,3,FALSE)),"")</f>
        <v/>
      </c>
      <c r="H9756" s="41"/>
      <c r="I9756" s="41"/>
      <c r="J9756" s="41"/>
      <c r="K9756" s="41"/>
      <c r="L9756" s="41"/>
      <c r="M9756" s="92"/>
      <c r="N9756" s="41"/>
      <c r="O9756" s="41"/>
      <c r="P9756" s="41"/>
      <c r="Q9756" s="41"/>
      <c r="R9756" s="41"/>
      <c r="S9756" s="41"/>
      <c r="T9756" s="41"/>
      <c r="U9756" s="47"/>
      <c r="V9756" s="49"/>
      <c r="W9756" s="41"/>
      <c r="X9756" s="41"/>
      <c r="Y9756" s="41"/>
      <c r="AA9756" s="37" t="str">
        <f>IF($I9756&lt;&gt;"",VLOOKUP($I9756,'Valid Values - Search'!$R$4:$T$4719,3,FALSE),"")</f>
        <v/>
      </c>
      <c r="AB9756" s="37" t="str">
        <f>IF($I9756&lt;&gt;"",VLOOKUP($I9756,'Valid Values - Search'!$R$4:$S$4719,2,FALSE),"")</f>
        <v/>
      </c>
      <c r="AC9756" s="38" t="str">
        <f t="shared" si="152"/>
        <v/>
      </c>
      <c r="AD9756" s="38"/>
    </row>
    <row r="9757" spans="1:30">
      <c r="A9757" s="46"/>
      <c r="B9757" s="47"/>
      <c r="C9757" s="49"/>
      <c r="D9757" s="41"/>
      <c r="E9757" s="41"/>
      <c r="F9757" s="41"/>
      <c r="G9757" s="50" t="str">
        <f>IF(A9757&lt;&gt;"",CONCATENATE(A9757,":",YEAR(B9757),IF(MONTH(B9757)&gt;9,MONTH(B9757),CONCATENATE(0,MONTH(B9757))),IF(DAY(B9757)&gt;9,DAY(B9757),CONCATENATE(0,DAY(B9757))),IF(HOUR(C9757)&gt;9,HOUR(C9757),CONCATENATE(0,HOUR(C9757))),IF(MINUTE(C9757)&gt;9,MINUTE(C9757),CONCATENATE(0,MINUTE(C9757))),":",VLOOKUP(F9757,'Valid Values - Results'!$D$4:$F$12,3,FALSE)),"")</f>
        <v/>
      </c>
      <c r="H9757" s="41"/>
      <c r="I9757" s="41"/>
      <c r="J9757" s="41"/>
      <c r="K9757" s="41"/>
      <c r="L9757" s="41"/>
      <c r="M9757" s="92"/>
      <c r="N9757" s="41"/>
      <c r="O9757" s="41"/>
      <c r="P9757" s="41"/>
      <c r="Q9757" s="41"/>
      <c r="R9757" s="41"/>
      <c r="S9757" s="41"/>
      <c r="T9757" s="41"/>
      <c r="U9757" s="47"/>
      <c r="V9757" s="49"/>
      <c r="W9757" s="41"/>
      <c r="X9757" s="41"/>
      <c r="Y9757" s="41"/>
      <c r="AA9757" s="37" t="str">
        <f>IF($I9757&lt;&gt;"",VLOOKUP($I9757,'Valid Values - Search'!$R$4:$T$4719,3,FALSE),"")</f>
        <v/>
      </c>
      <c r="AB9757" s="37" t="str">
        <f>IF($I9757&lt;&gt;"",VLOOKUP($I9757,'Valid Values - Search'!$R$4:$S$4719,2,FALSE),"")</f>
        <v/>
      </c>
      <c r="AC9757" s="38" t="str">
        <f t="shared" si="152"/>
        <v/>
      </c>
      <c r="AD9757" s="38"/>
    </row>
    <row r="9758" spans="1:30">
      <c r="A9758" s="46"/>
      <c r="B9758" s="47"/>
      <c r="C9758" s="49"/>
      <c r="D9758" s="41"/>
      <c r="E9758" s="41"/>
      <c r="F9758" s="41"/>
      <c r="G9758" s="50" t="str">
        <f>IF(A9758&lt;&gt;"",CONCATENATE(A9758,":",YEAR(B9758),IF(MONTH(B9758)&gt;9,MONTH(B9758),CONCATENATE(0,MONTH(B9758))),IF(DAY(B9758)&gt;9,DAY(B9758),CONCATENATE(0,DAY(B9758))),IF(HOUR(C9758)&gt;9,HOUR(C9758),CONCATENATE(0,HOUR(C9758))),IF(MINUTE(C9758)&gt;9,MINUTE(C9758),CONCATENATE(0,MINUTE(C9758))),":",VLOOKUP(F9758,'Valid Values - Results'!$D$4:$F$12,3,FALSE)),"")</f>
        <v/>
      </c>
      <c r="H9758" s="41"/>
      <c r="I9758" s="41"/>
      <c r="J9758" s="41"/>
      <c r="K9758" s="41"/>
      <c r="L9758" s="41"/>
      <c r="M9758" s="92"/>
      <c r="N9758" s="41"/>
      <c r="O9758" s="41"/>
      <c r="P9758" s="41"/>
      <c r="Q9758" s="41"/>
      <c r="R9758" s="41"/>
      <c r="S9758" s="41"/>
      <c r="T9758" s="41"/>
      <c r="U9758" s="47"/>
      <c r="V9758" s="49"/>
      <c r="W9758" s="41"/>
      <c r="X9758" s="41"/>
      <c r="Y9758" s="41"/>
      <c r="AA9758" s="37" t="str">
        <f>IF($I9758&lt;&gt;"",VLOOKUP($I9758,'Valid Values - Search'!$R$4:$T$4719,3,FALSE),"")</f>
        <v/>
      </c>
      <c r="AB9758" s="37" t="str">
        <f>IF($I9758&lt;&gt;"",VLOOKUP($I9758,'Valid Values - Search'!$R$4:$S$4719,2,FALSE),"")</f>
        <v/>
      </c>
      <c r="AC9758" s="38" t="str">
        <f t="shared" si="152"/>
        <v/>
      </c>
      <c r="AD9758" s="38"/>
    </row>
    <row r="9759" spans="1:30">
      <c r="A9759" s="46"/>
      <c r="B9759" s="47"/>
      <c r="C9759" s="49"/>
      <c r="D9759" s="41"/>
      <c r="E9759" s="41"/>
      <c r="F9759" s="41"/>
      <c r="G9759" s="50" t="str">
        <f>IF(A9759&lt;&gt;"",CONCATENATE(A9759,":",YEAR(B9759),IF(MONTH(B9759)&gt;9,MONTH(B9759),CONCATENATE(0,MONTH(B9759))),IF(DAY(B9759)&gt;9,DAY(B9759),CONCATENATE(0,DAY(B9759))),IF(HOUR(C9759)&gt;9,HOUR(C9759),CONCATENATE(0,HOUR(C9759))),IF(MINUTE(C9759)&gt;9,MINUTE(C9759),CONCATENATE(0,MINUTE(C9759))),":",VLOOKUP(F9759,'Valid Values - Results'!$D$4:$F$12,3,FALSE)),"")</f>
        <v/>
      </c>
      <c r="H9759" s="41"/>
      <c r="I9759" s="41"/>
      <c r="J9759" s="41"/>
      <c r="K9759" s="41"/>
      <c r="L9759" s="41"/>
      <c r="M9759" s="92"/>
      <c r="N9759" s="41"/>
      <c r="O9759" s="41"/>
      <c r="P9759" s="41"/>
      <c r="Q9759" s="41"/>
      <c r="R9759" s="41"/>
      <c r="S9759" s="41"/>
      <c r="T9759" s="41"/>
      <c r="U9759" s="47"/>
      <c r="V9759" s="49"/>
      <c r="W9759" s="41"/>
      <c r="X9759" s="41"/>
      <c r="Y9759" s="41"/>
      <c r="AA9759" s="37" t="str">
        <f>IF($I9759&lt;&gt;"",VLOOKUP($I9759,'Valid Values - Search'!$R$4:$T$4719,3,FALSE),"")</f>
        <v/>
      </c>
      <c r="AB9759" s="37" t="str">
        <f>IF($I9759&lt;&gt;"",VLOOKUP($I9759,'Valid Values - Search'!$R$4:$S$4719,2,FALSE),"")</f>
        <v/>
      </c>
      <c r="AC9759" s="38" t="str">
        <f t="shared" si="152"/>
        <v/>
      </c>
      <c r="AD9759" s="38"/>
    </row>
    <row r="9760" spans="1:30">
      <c r="A9760" s="46"/>
      <c r="B9760" s="47"/>
      <c r="C9760" s="49"/>
      <c r="D9760" s="41"/>
      <c r="E9760" s="41"/>
      <c r="F9760" s="41"/>
      <c r="G9760" s="50" t="str">
        <f>IF(A9760&lt;&gt;"",CONCATENATE(A9760,":",YEAR(B9760),IF(MONTH(B9760)&gt;9,MONTH(B9760),CONCATENATE(0,MONTH(B9760))),IF(DAY(B9760)&gt;9,DAY(B9760),CONCATENATE(0,DAY(B9760))),IF(HOUR(C9760)&gt;9,HOUR(C9760),CONCATENATE(0,HOUR(C9760))),IF(MINUTE(C9760)&gt;9,MINUTE(C9760),CONCATENATE(0,MINUTE(C9760))),":",VLOOKUP(F9760,'Valid Values - Results'!$D$4:$F$12,3,FALSE)),"")</f>
        <v/>
      </c>
      <c r="H9760" s="41"/>
      <c r="I9760" s="41"/>
      <c r="J9760" s="41"/>
      <c r="K9760" s="41"/>
      <c r="L9760" s="41"/>
      <c r="M9760" s="92"/>
      <c r="N9760" s="41"/>
      <c r="O9760" s="41"/>
      <c r="P9760" s="41"/>
      <c r="Q9760" s="41"/>
      <c r="R9760" s="41"/>
      <c r="S9760" s="41"/>
      <c r="T9760" s="41"/>
      <c r="U9760" s="47"/>
      <c r="V9760" s="49"/>
      <c r="W9760" s="41"/>
      <c r="X9760" s="41"/>
      <c r="Y9760" s="41"/>
      <c r="AA9760" s="37" t="str">
        <f>IF($I9760&lt;&gt;"",VLOOKUP($I9760,'Valid Values - Search'!$R$4:$T$4719,3,FALSE),"")</f>
        <v/>
      </c>
      <c r="AB9760" s="37" t="str">
        <f>IF($I9760&lt;&gt;"",VLOOKUP($I9760,'Valid Values - Search'!$R$4:$S$4719,2,FALSE),"")</f>
        <v/>
      </c>
      <c r="AC9760" s="38" t="str">
        <f t="shared" si="152"/>
        <v/>
      </c>
      <c r="AD9760" s="38"/>
    </row>
    <row r="9761" spans="1:30">
      <c r="A9761" s="46"/>
      <c r="B9761" s="47"/>
      <c r="C9761" s="49"/>
      <c r="D9761" s="41"/>
      <c r="E9761" s="41"/>
      <c r="F9761" s="41"/>
      <c r="G9761" s="50" t="str">
        <f>IF(A9761&lt;&gt;"",CONCATENATE(A9761,":",YEAR(B9761),IF(MONTH(B9761)&gt;9,MONTH(B9761),CONCATENATE(0,MONTH(B9761))),IF(DAY(B9761)&gt;9,DAY(B9761),CONCATENATE(0,DAY(B9761))),IF(HOUR(C9761)&gt;9,HOUR(C9761),CONCATENATE(0,HOUR(C9761))),IF(MINUTE(C9761)&gt;9,MINUTE(C9761),CONCATENATE(0,MINUTE(C9761))),":",VLOOKUP(F9761,'Valid Values - Results'!$D$4:$F$12,3,FALSE)),"")</f>
        <v/>
      </c>
      <c r="H9761" s="41"/>
      <c r="I9761" s="41"/>
      <c r="J9761" s="41"/>
      <c r="K9761" s="41"/>
      <c r="L9761" s="41"/>
      <c r="M9761" s="92"/>
      <c r="N9761" s="41"/>
      <c r="O9761" s="41"/>
      <c r="P9761" s="41"/>
      <c r="Q9761" s="41"/>
      <c r="R9761" s="41"/>
      <c r="S9761" s="41"/>
      <c r="T9761" s="41"/>
      <c r="U9761" s="47"/>
      <c r="V9761" s="49"/>
      <c r="W9761" s="41"/>
      <c r="X9761" s="41"/>
      <c r="Y9761" s="41"/>
      <c r="AA9761" s="37" t="str">
        <f>IF($I9761&lt;&gt;"",VLOOKUP($I9761,'Valid Values - Search'!$R$4:$T$4719,3,FALSE),"")</f>
        <v/>
      </c>
      <c r="AB9761" s="37" t="str">
        <f>IF($I9761&lt;&gt;"",VLOOKUP($I9761,'Valid Values - Search'!$R$4:$S$4719,2,FALSE),"")</f>
        <v/>
      </c>
      <c r="AC9761" s="38" t="str">
        <f t="shared" si="152"/>
        <v/>
      </c>
      <c r="AD9761" s="38"/>
    </row>
    <row r="9762" spans="1:30">
      <c r="A9762" s="46"/>
      <c r="B9762" s="47"/>
      <c r="C9762" s="49"/>
      <c r="D9762" s="41"/>
      <c r="E9762" s="41"/>
      <c r="F9762" s="41"/>
      <c r="G9762" s="50" t="str">
        <f>IF(A9762&lt;&gt;"",CONCATENATE(A9762,":",YEAR(B9762),IF(MONTH(B9762)&gt;9,MONTH(B9762),CONCATENATE(0,MONTH(B9762))),IF(DAY(B9762)&gt;9,DAY(B9762),CONCATENATE(0,DAY(B9762))),IF(HOUR(C9762)&gt;9,HOUR(C9762),CONCATENATE(0,HOUR(C9762))),IF(MINUTE(C9762)&gt;9,MINUTE(C9762),CONCATENATE(0,MINUTE(C9762))),":",VLOOKUP(F9762,'Valid Values - Results'!$D$4:$F$12,3,FALSE)),"")</f>
        <v/>
      </c>
      <c r="H9762" s="41"/>
      <c r="I9762" s="41"/>
      <c r="J9762" s="41"/>
      <c r="K9762" s="41"/>
      <c r="L9762" s="41"/>
      <c r="M9762" s="92"/>
      <c r="N9762" s="41"/>
      <c r="O9762" s="41"/>
      <c r="P9762" s="41"/>
      <c r="Q9762" s="41"/>
      <c r="R9762" s="41"/>
      <c r="S9762" s="41"/>
      <c r="T9762" s="41"/>
      <c r="U9762" s="47"/>
      <c r="V9762" s="49"/>
      <c r="W9762" s="41"/>
      <c r="X9762" s="41"/>
      <c r="Y9762" s="41"/>
      <c r="AA9762" s="37" t="str">
        <f>IF($I9762&lt;&gt;"",VLOOKUP($I9762,'Valid Values - Search'!$R$4:$T$4719,3,FALSE),"")</f>
        <v/>
      </c>
      <c r="AB9762" s="37" t="str">
        <f>IF($I9762&lt;&gt;"",VLOOKUP($I9762,'Valid Values - Search'!$R$4:$S$4719,2,FALSE),"")</f>
        <v/>
      </c>
      <c r="AC9762" s="38" t="str">
        <f t="shared" si="152"/>
        <v/>
      </c>
      <c r="AD9762" s="38"/>
    </row>
    <row r="9763" spans="1:30">
      <c r="A9763" s="46"/>
      <c r="B9763" s="47"/>
      <c r="C9763" s="49"/>
      <c r="D9763" s="41"/>
      <c r="E9763" s="41"/>
      <c r="F9763" s="41"/>
      <c r="G9763" s="50" t="str">
        <f>IF(A9763&lt;&gt;"",CONCATENATE(A9763,":",YEAR(B9763),IF(MONTH(B9763)&gt;9,MONTH(B9763),CONCATENATE(0,MONTH(B9763))),IF(DAY(B9763)&gt;9,DAY(B9763),CONCATENATE(0,DAY(B9763))),IF(HOUR(C9763)&gt;9,HOUR(C9763),CONCATENATE(0,HOUR(C9763))),IF(MINUTE(C9763)&gt;9,MINUTE(C9763),CONCATENATE(0,MINUTE(C9763))),":",VLOOKUP(F9763,'Valid Values - Results'!$D$4:$F$12,3,FALSE)),"")</f>
        <v/>
      </c>
      <c r="H9763" s="41"/>
      <c r="I9763" s="41"/>
      <c r="J9763" s="41"/>
      <c r="K9763" s="41"/>
      <c r="L9763" s="41"/>
      <c r="M9763" s="92"/>
      <c r="N9763" s="41"/>
      <c r="O9763" s="41"/>
      <c r="P9763" s="41"/>
      <c r="Q9763" s="41"/>
      <c r="R9763" s="41"/>
      <c r="S9763" s="41"/>
      <c r="T9763" s="41"/>
      <c r="U9763" s="47"/>
      <c r="V9763" s="49"/>
      <c r="W9763" s="41"/>
      <c r="X9763" s="41"/>
      <c r="Y9763" s="41"/>
      <c r="AA9763" s="37" t="str">
        <f>IF($I9763&lt;&gt;"",VLOOKUP($I9763,'Valid Values - Search'!$R$4:$T$4719,3,FALSE),"")</f>
        <v/>
      </c>
      <c r="AB9763" s="37" t="str">
        <f>IF($I9763&lt;&gt;"",VLOOKUP($I9763,'Valid Values - Search'!$R$4:$S$4719,2,FALSE),"")</f>
        <v/>
      </c>
      <c r="AC9763" s="38" t="str">
        <f t="shared" si="152"/>
        <v/>
      </c>
      <c r="AD9763" s="38"/>
    </row>
    <row r="9764" spans="1:30">
      <c r="A9764" s="46"/>
      <c r="B9764" s="47"/>
      <c r="C9764" s="49"/>
      <c r="D9764" s="41"/>
      <c r="E9764" s="41"/>
      <c r="F9764" s="41"/>
      <c r="G9764" s="50" t="str">
        <f>IF(A9764&lt;&gt;"",CONCATENATE(A9764,":",YEAR(B9764),IF(MONTH(B9764)&gt;9,MONTH(B9764),CONCATENATE(0,MONTH(B9764))),IF(DAY(B9764)&gt;9,DAY(B9764),CONCATENATE(0,DAY(B9764))),IF(HOUR(C9764)&gt;9,HOUR(C9764),CONCATENATE(0,HOUR(C9764))),IF(MINUTE(C9764)&gt;9,MINUTE(C9764),CONCATENATE(0,MINUTE(C9764))),":",VLOOKUP(F9764,'Valid Values - Results'!$D$4:$F$12,3,FALSE)),"")</f>
        <v/>
      </c>
      <c r="H9764" s="41"/>
      <c r="I9764" s="41"/>
      <c r="J9764" s="41"/>
      <c r="K9764" s="41"/>
      <c r="L9764" s="41"/>
      <c r="M9764" s="92"/>
      <c r="N9764" s="41"/>
      <c r="O9764" s="41"/>
      <c r="P9764" s="41"/>
      <c r="Q9764" s="41"/>
      <c r="R9764" s="41"/>
      <c r="S9764" s="41"/>
      <c r="T9764" s="41"/>
      <c r="U9764" s="47"/>
      <c r="V9764" s="49"/>
      <c r="W9764" s="41"/>
      <c r="X9764" s="41"/>
      <c r="Y9764" s="41"/>
      <c r="AA9764" s="37" t="str">
        <f>IF($I9764&lt;&gt;"",VLOOKUP($I9764,'Valid Values - Search'!$R$4:$T$4719,3,FALSE),"")</f>
        <v/>
      </c>
      <c r="AB9764" s="37" t="str">
        <f>IF($I9764&lt;&gt;"",VLOOKUP($I9764,'Valid Values - Search'!$R$4:$S$4719,2,FALSE),"")</f>
        <v/>
      </c>
      <c r="AC9764" s="38" t="str">
        <f t="shared" si="152"/>
        <v/>
      </c>
      <c r="AD9764" s="38"/>
    </row>
    <row r="9765" spans="1:30">
      <c r="A9765" s="46"/>
      <c r="B9765" s="47"/>
      <c r="C9765" s="49"/>
      <c r="D9765" s="41"/>
      <c r="E9765" s="41"/>
      <c r="F9765" s="41"/>
      <c r="G9765" s="50" t="str">
        <f>IF(A9765&lt;&gt;"",CONCATENATE(A9765,":",YEAR(B9765),IF(MONTH(B9765)&gt;9,MONTH(B9765),CONCATENATE(0,MONTH(B9765))),IF(DAY(B9765)&gt;9,DAY(B9765),CONCATENATE(0,DAY(B9765))),IF(HOUR(C9765)&gt;9,HOUR(C9765),CONCATENATE(0,HOUR(C9765))),IF(MINUTE(C9765)&gt;9,MINUTE(C9765),CONCATENATE(0,MINUTE(C9765))),":",VLOOKUP(F9765,'Valid Values - Results'!$D$4:$F$12,3,FALSE)),"")</f>
        <v/>
      </c>
      <c r="H9765" s="41"/>
      <c r="I9765" s="41"/>
      <c r="J9765" s="41"/>
      <c r="K9765" s="41"/>
      <c r="L9765" s="41"/>
      <c r="M9765" s="92"/>
      <c r="N9765" s="41"/>
      <c r="O9765" s="41"/>
      <c r="P9765" s="41"/>
      <c r="Q9765" s="41"/>
      <c r="R9765" s="41"/>
      <c r="S9765" s="41"/>
      <c r="T9765" s="41"/>
      <c r="U9765" s="47"/>
      <c r="V9765" s="49"/>
      <c r="W9765" s="41"/>
      <c r="X9765" s="41"/>
      <c r="Y9765" s="41"/>
      <c r="AA9765" s="37" t="str">
        <f>IF($I9765&lt;&gt;"",VLOOKUP($I9765,'Valid Values - Search'!$R$4:$T$4719,3,FALSE),"")</f>
        <v/>
      </c>
      <c r="AB9765" s="37" t="str">
        <f>IF($I9765&lt;&gt;"",VLOOKUP($I9765,'Valid Values - Search'!$R$4:$S$4719,2,FALSE),"")</f>
        <v/>
      </c>
      <c r="AC9765" s="38" t="str">
        <f t="shared" si="152"/>
        <v/>
      </c>
      <c r="AD9765" s="38"/>
    </row>
    <row r="9766" spans="1:30">
      <c r="A9766" s="46"/>
      <c r="B9766" s="47"/>
      <c r="C9766" s="49"/>
      <c r="D9766" s="41"/>
      <c r="E9766" s="41"/>
      <c r="F9766" s="41"/>
      <c r="G9766" s="50" t="str">
        <f>IF(A9766&lt;&gt;"",CONCATENATE(A9766,":",YEAR(B9766),IF(MONTH(B9766)&gt;9,MONTH(B9766),CONCATENATE(0,MONTH(B9766))),IF(DAY(B9766)&gt;9,DAY(B9766),CONCATENATE(0,DAY(B9766))),IF(HOUR(C9766)&gt;9,HOUR(C9766),CONCATENATE(0,HOUR(C9766))),IF(MINUTE(C9766)&gt;9,MINUTE(C9766),CONCATENATE(0,MINUTE(C9766))),":",VLOOKUP(F9766,'Valid Values - Results'!$D$4:$F$12,3,FALSE)),"")</f>
        <v/>
      </c>
      <c r="H9766" s="41"/>
      <c r="I9766" s="41"/>
      <c r="J9766" s="41"/>
      <c r="K9766" s="41"/>
      <c r="L9766" s="41"/>
      <c r="M9766" s="92"/>
      <c r="N9766" s="41"/>
      <c r="O9766" s="41"/>
      <c r="P9766" s="41"/>
      <c r="Q9766" s="41"/>
      <c r="R9766" s="41"/>
      <c r="S9766" s="41"/>
      <c r="T9766" s="41"/>
      <c r="U9766" s="47"/>
      <c r="V9766" s="49"/>
      <c r="W9766" s="41"/>
      <c r="X9766" s="41"/>
      <c r="Y9766" s="41"/>
      <c r="AA9766" s="37" t="str">
        <f>IF($I9766&lt;&gt;"",VLOOKUP($I9766,'Valid Values - Search'!$R$4:$T$4719,3,FALSE),"")</f>
        <v/>
      </c>
      <c r="AB9766" s="37" t="str">
        <f>IF($I9766&lt;&gt;"",VLOOKUP($I9766,'Valid Values - Search'!$R$4:$S$4719,2,FALSE),"")</f>
        <v/>
      </c>
      <c r="AC9766" s="38" t="str">
        <f t="shared" si="152"/>
        <v/>
      </c>
      <c r="AD9766" s="38"/>
    </row>
    <row r="9767" spans="1:30">
      <c r="A9767" s="46"/>
      <c r="B9767" s="47"/>
      <c r="C9767" s="49"/>
      <c r="D9767" s="41"/>
      <c r="E9767" s="41"/>
      <c r="F9767" s="41"/>
      <c r="G9767" s="50" t="str">
        <f>IF(A9767&lt;&gt;"",CONCATENATE(A9767,":",YEAR(B9767),IF(MONTH(B9767)&gt;9,MONTH(B9767),CONCATENATE(0,MONTH(B9767))),IF(DAY(B9767)&gt;9,DAY(B9767),CONCATENATE(0,DAY(B9767))),IF(HOUR(C9767)&gt;9,HOUR(C9767),CONCATENATE(0,HOUR(C9767))),IF(MINUTE(C9767)&gt;9,MINUTE(C9767),CONCATENATE(0,MINUTE(C9767))),":",VLOOKUP(F9767,'Valid Values - Results'!$D$4:$F$12,3,FALSE)),"")</f>
        <v/>
      </c>
      <c r="H9767" s="41"/>
      <c r="I9767" s="41"/>
      <c r="J9767" s="41"/>
      <c r="K9767" s="41"/>
      <c r="L9767" s="41"/>
      <c r="M9767" s="92"/>
      <c r="N9767" s="41"/>
      <c r="O9767" s="41"/>
      <c r="P9767" s="41"/>
      <c r="Q9767" s="41"/>
      <c r="R9767" s="41"/>
      <c r="S9767" s="41"/>
      <c r="T9767" s="41"/>
      <c r="U9767" s="47"/>
      <c r="V9767" s="49"/>
      <c r="W9767" s="41"/>
      <c r="X9767" s="41"/>
      <c r="Y9767" s="41"/>
      <c r="AA9767" s="37" t="str">
        <f>IF($I9767&lt;&gt;"",VLOOKUP($I9767,'Valid Values - Search'!$R$4:$T$4719,3,FALSE),"")</f>
        <v/>
      </c>
      <c r="AB9767" s="37" t="str">
        <f>IF($I9767&lt;&gt;"",VLOOKUP($I9767,'Valid Values - Search'!$R$4:$S$4719,2,FALSE),"")</f>
        <v/>
      </c>
      <c r="AC9767" s="38" t="str">
        <f t="shared" si="152"/>
        <v/>
      </c>
      <c r="AD9767" s="38"/>
    </row>
    <row r="9768" spans="1:30">
      <c r="A9768" s="46"/>
      <c r="B9768" s="47"/>
      <c r="C9768" s="49"/>
      <c r="D9768" s="41"/>
      <c r="E9768" s="41"/>
      <c r="F9768" s="41"/>
      <c r="G9768" s="50" t="str">
        <f>IF(A9768&lt;&gt;"",CONCATENATE(A9768,":",YEAR(B9768),IF(MONTH(B9768)&gt;9,MONTH(B9768),CONCATENATE(0,MONTH(B9768))),IF(DAY(B9768)&gt;9,DAY(B9768),CONCATENATE(0,DAY(B9768))),IF(HOUR(C9768)&gt;9,HOUR(C9768),CONCATENATE(0,HOUR(C9768))),IF(MINUTE(C9768)&gt;9,MINUTE(C9768),CONCATENATE(0,MINUTE(C9768))),":",VLOOKUP(F9768,'Valid Values - Results'!$D$4:$F$12,3,FALSE)),"")</f>
        <v/>
      </c>
      <c r="H9768" s="41"/>
      <c r="I9768" s="41"/>
      <c r="J9768" s="41"/>
      <c r="K9768" s="41"/>
      <c r="L9768" s="41"/>
      <c r="M9768" s="92"/>
      <c r="N9768" s="41"/>
      <c r="O9768" s="41"/>
      <c r="P9768" s="41"/>
      <c r="Q9768" s="41"/>
      <c r="R9768" s="41"/>
      <c r="S9768" s="41"/>
      <c r="T9768" s="41"/>
      <c r="U9768" s="47"/>
      <c r="V9768" s="49"/>
      <c r="W9768" s="41"/>
      <c r="X9768" s="41"/>
      <c r="Y9768" s="41"/>
      <c r="AA9768" s="37" t="str">
        <f>IF($I9768&lt;&gt;"",VLOOKUP($I9768,'Valid Values - Search'!$R$4:$T$4719,3,FALSE),"")</f>
        <v/>
      </c>
      <c r="AB9768" s="37" t="str">
        <f>IF($I9768&lt;&gt;"",VLOOKUP($I9768,'Valid Values - Search'!$R$4:$S$4719,2,FALSE),"")</f>
        <v/>
      </c>
      <c r="AC9768" s="38" t="str">
        <f t="shared" si="152"/>
        <v/>
      </c>
      <c r="AD9768" s="38"/>
    </row>
    <row r="9769" spans="1:30">
      <c r="A9769" s="46"/>
      <c r="B9769" s="47"/>
      <c r="C9769" s="49"/>
      <c r="D9769" s="41"/>
      <c r="E9769" s="41"/>
      <c r="F9769" s="41"/>
      <c r="G9769" s="50" t="str">
        <f>IF(A9769&lt;&gt;"",CONCATENATE(A9769,":",YEAR(B9769),IF(MONTH(B9769)&gt;9,MONTH(B9769),CONCATENATE(0,MONTH(B9769))),IF(DAY(B9769)&gt;9,DAY(B9769),CONCATENATE(0,DAY(B9769))),IF(HOUR(C9769)&gt;9,HOUR(C9769),CONCATENATE(0,HOUR(C9769))),IF(MINUTE(C9769)&gt;9,MINUTE(C9769),CONCATENATE(0,MINUTE(C9769))),":",VLOOKUP(F9769,'Valid Values - Results'!$D$4:$F$12,3,FALSE)),"")</f>
        <v/>
      </c>
      <c r="H9769" s="41"/>
      <c r="I9769" s="41"/>
      <c r="J9769" s="41"/>
      <c r="K9769" s="41"/>
      <c r="L9769" s="41"/>
      <c r="M9769" s="92"/>
      <c r="N9769" s="41"/>
      <c r="O9769" s="41"/>
      <c r="P9769" s="41"/>
      <c r="Q9769" s="41"/>
      <c r="R9769" s="41"/>
      <c r="S9769" s="41"/>
      <c r="T9769" s="41"/>
      <c r="U9769" s="47"/>
      <c r="V9769" s="49"/>
      <c r="W9769" s="41"/>
      <c r="X9769" s="41"/>
      <c r="Y9769" s="41"/>
      <c r="AA9769" s="37" t="str">
        <f>IF($I9769&lt;&gt;"",VLOOKUP($I9769,'Valid Values - Search'!$R$4:$T$4719,3,FALSE),"")</f>
        <v/>
      </c>
      <c r="AB9769" s="37" t="str">
        <f>IF($I9769&lt;&gt;"",VLOOKUP($I9769,'Valid Values - Search'!$R$4:$S$4719,2,FALSE),"")</f>
        <v/>
      </c>
      <c r="AC9769" s="38" t="str">
        <f t="shared" si="152"/>
        <v/>
      </c>
      <c r="AD9769" s="38"/>
    </row>
    <row r="9770" spans="1:30">
      <c r="A9770" s="46"/>
      <c r="B9770" s="47"/>
      <c r="C9770" s="49"/>
      <c r="D9770" s="41"/>
      <c r="E9770" s="41"/>
      <c r="F9770" s="41"/>
      <c r="G9770" s="50" t="str">
        <f>IF(A9770&lt;&gt;"",CONCATENATE(A9770,":",YEAR(B9770),IF(MONTH(B9770)&gt;9,MONTH(B9770),CONCATENATE(0,MONTH(B9770))),IF(DAY(B9770)&gt;9,DAY(B9770),CONCATENATE(0,DAY(B9770))),IF(HOUR(C9770)&gt;9,HOUR(C9770),CONCATENATE(0,HOUR(C9770))),IF(MINUTE(C9770)&gt;9,MINUTE(C9770),CONCATENATE(0,MINUTE(C9770))),":",VLOOKUP(F9770,'Valid Values - Results'!$D$4:$F$12,3,FALSE)),"")</f>
        <v/>
      </c>
      <c r="H9770" s="41"/>
      <c r="I9770" s="41"/>
      <c r="J9770" s="41"/>
      <c r="K9770" s="41"/>
      <c r="L9770" s="41"/>
      <c r="M9770" s="92"/>
      <c r="N9770" s="41"/>
      <c r="O9770" s="41"/>
      <c r="P9770" s="41"/>
      <c r="Q9770" s="41"/>
      <c r="R9770" s="41"/>
      <c r="S9770" s="41"/>
      <c r="T9770" s="41"/>
      <c r="U9770" s="47"/>
      <c r="V9770" s="49"/>
      <c r="W9770" s="41"/>
      <c r="X9770" s="41"/>
      <c r="Y9770" s="41"/>
      <c r="AA9770" s="37" t="str">
        <f>IF($I9770&lt;&gt;"",VLOOKUP($I9770,'Valid Values - Search'!$R$4:$T$4719,3,FALSE),"")</f>
        <v/>
      </c>
      <c r="AB9770" s="37" t="str">
        <f>IF($I9770&lt;&gt;"",VLOOKUP($I9770,'Valid Values - Search'!$R$4:$S$4719,2,FALSE),"")</f>
        <v/>
      </c>
      <c r="AC9770" s="38" t="str">
        <f t="shared" si="152"/>
        <v/>
      </c>
      <c r="AD9770" s="38"/>
    </row>
    <row r="9771" spans="1:30">
      <c r="A9771" s="46"/>
      <c r="B9771" s="47"/>
      <c r="C9771" s="49"/>
      <c r="D9771" s="41"/>
      <c r="E9771" s="41"/>
      <c r="F9771" s="41"/>
      <c r="G9771" s="50" t="str">
        <f>IF(A9771&lt;&gt;"",CONCATENATE(A9771,":",YEAR(B9771),IF(MONTH(B9771)&gt;9,MONTH(B9771),CONCATENATE(0,MONTH(B9771))),IF(DAY(B9771)&gt;9,DAY(B9771),CONCATENATE(0,DAY(B9771))),IF(HOUR(C9771)&gt;9,HOUR(C9771),CONCATENATE(0,HOUR(C9771))),IF(MINUTE(C9771)&gt;9,MINUTE(C9771),CONCATENATE(0,MINUTE(C9771))),":",VLOOKUP(F9771,'Valid Values - Results'!$D$4:$F$12,3,FALSE)),"")</f>
        <v/>
      </c>
      <c r="H9771" s="41"/>
      <c r="I9771" s="41"/>
      <c r="J9771" s="41"/>
      <c r="K9771" s="41"/>
      <c r="L9771" s="41"/>
      <c r="M9771" s="92"/>
      <c r="N9771" s="41"/>
      <c r="O9771" s="41"/>
      <c r="P9771" s="41"/>
      <c r="Q9771" s="41"/>
      <c r="R9771" s="41"/>
      <c r="S9771" s="41"/>
      <c r="T9771" s="41"/>
      <c r="U9771" s="47"/>
      <c r="V9771" s="49"/>
      <c r="W9771" s="41"/>
      <c r="X9771" s="41"/>
      <c r="Y9771" s="41"/>
      <c r="AA9771" s="37" t="str">
        <f>IF($I9771&lt;&gt;"",VLOOKUP($I9771,'Valid Values - Search'!$R$4:$T$4719,3,FALSE),"")</f>
        <v/>
      </c>
      <c r="AB9771" s="37" t="str">
        <f>IF($I9771&lt;&gt;"",VLOOKUP($I9771,'Valid Values - Search'!$R$4:$S$4719,2,FALSE),"")</f>
        <v/>
      </c>
      <c r="AC9771" s="38" t="str">
        <f t="shared" si="152"/>
        <v/>
      </c>
      <c r="AD9771" s="38"/>
    </row>
    <row r="9772" spans="1:30">
      <c r="A9772" s="46"/>
      <c r="B9772" s="47"/>
      <c r="C9772" s="49"/>
      <c r="D9772" s="41"/>
      <c r="E9772" s="41"/>
      <c r="F9772" s="41"/>
      <c r="G9772" s="50" t="str">
        <f>IF(A9772&lt;&gt;"",CONCATENATE(A9772,":",YEAR(B9772),IF(MONTH(B9772)&gt;9,MONTH(B9772),CONCATENATE(0,MONTH(B9772))),IF(DAY(B9772)&gt;9,DAY(B9772),CONCATENATE(0,DAY(B9772))),IF(HOUR(C9772)&gt;9,HOUR(C9772),CONCATENATE(0,HOUR(C9772))),IF(MINUTE(C9772)&gt;9,MINUTE(C9772),CONCATENATE(0,MINUTE(C9772))),":",VLOOKUP(F9772,'Valid Values - Results'!$D$4:$F$12,3,FALSE)),"")</f>
        <v/>
      </c>
      <c r="H9772" s="41"/>
      <c r="I9772" s="41"/>
      <c r="J9772" s="41"/>
      <c r="K9772" s="41"/>
      <c r="L9772" s="41"/>
      <c r="M9772" s="92"/>
      <c r="N9772" s="41"/>
      <c r="O9772" s="41"/>
      <c r="P9772" s="41"/>
      <c r="Q9772" s="41"/>
      <c r="R9772" s="41"/>
      <c r="S9772" s="41"/>
      <c r="T9772" s="41"/>
      <c r="U9772" s="47"/>
      <c r="V9772" s="49"/>
      <c r="W9772" s="41"/>
      <c r="X9772" s="41"/>
      <c r="Y9772" s="41"/>
      <c r="AA9772" s="37" t="str">
        <f>IF($I9772&lt;&gt;"",VLOOKUP($I9772,'Valid Values - Search'!$R$4:$T$4719,3,FALSE),"")</f>
        <v/>
      </c>
      <c r="AB9772" s="37" t="str">
        <f>IF($I9772&lt;&gt;"",VLOOKUP($I9772,'Valid Values - Search'!$R$4:$S$4719,2,FALSE),"")</f>
        <v/>
      </c>
      <c r="AC9772" s="38" t="str">
        <f t="shared" si="152"/>
        <v/>
      </c>
      <c r="AD9772" s="38"/>
    </row>
    <row r="9773" spans="1:30">
      <c r="A9773" s="46"/>
      <c r="B9773" s="47"/>
      <c r="C9773" s="49"/>
      <c r="D9773" s="41"/>
      <c r="E9773" s="41"/>
      <c r="F9773" s="41"/>
      <c r="G9773" s="50" t="str">
        <f>IF(A9773&lt;&gt;"",CONCATENATE(A9773,":",YEAR(B9773),IF(MONTH(B9773)&gt;9,MONTH(B9773),CONCATENATE(0,MONTH(B9773))),IF(DAY(B9773)&gt;9,DAY(B9773),CONCATENATE(0,DAY(B9773))),IF(HOUR(C9773)&gt;9,HOUR(C9773),CONCATENATE(0,HOUR(C9773))),IF(MINUTE(C9773)&gt;9,MINUTE(C9773),CONCATENATE(0,MINUTE(C9773))),":",VLOOKUP(F9773,'Valid Values - Results'!$D$4:$F$12,3,FALSE)),"")</f>
        <v/>
      </c>
      <c r="H9773" s="41"/>
      <c r="I9773" s="41"/>
      <c r="J9773" s="41"/>
      <c r="K9773" s="41"/>
      <c r="L9773" s="41"/>
      <c r="M9773" s="92"/>
      <c r="N9773" s="41"/>
      <c r="O9773" s="41"/>
      <c r="P9773" s="41"/>
      <c r="Q9773" s="41"/>
      <c r="R9773" s="41"/>
      <c r="S9773" s="41"/>
      <c r="T9773" s="41"/>
      <c r="U9773" s="47"/>
      <c r="V9773" s="49"/>
      <c r="W9773" s="41"/>
      <c r="X9773" s="41"/>
      <c r="Y9773" s="41"/>
      <c r="AA9773" s="37" t="str">
        <f>IF($I9773&lt;&gt;"",VLOOKUP($I9773,'Valid Values - Search'!$R$4:$T$4719,3,FALSE),"")</f>
        <v/>
      </c>
      <c r="AB9773" s="37" t="str">
        <f>IF($I9773&lt;&gt;"",VLOOKUP($I9773,'Valid Values - Search'!$R$4:$S$4719,2,FALSE),"")</f>
        <v/>
      </c>
      <c r="AC9773" s="38" t="str">
        <f t="shared" si="152"/>
        <v/>
      </c>
      <c r="AD9773" s="38"/>
    </row>
    <row r="9774" spans="1:30">
      <c r="A9774" s="46"/>
      <c r="B9774" s="47"/>
      <c r="C9774" s="49"/>
      <c r="D9774" s="41"/>
      <c r="E9774" s="41"/>
      <c r="F9774" s="41"/>
      <c r="G9774" s="50" t="str">
        <f>IF(A9774&lt;&gt;"",CONCATENATE(A9774,":",YEAR(B9774),IF(MONTH(B9774)&gt;9,MONTH(B9774),CONCATENATE(0,MONTH(B9774))),IF(DAY(B9774)&gt;9,DAY(B9774),CONCATENATE(0,DAY(B9774))),IF(HOUR(C9774)&gt;9,HOUR(C9774),CONCATENATE(0,HOUR(C9774))),IF(MINUTE(C9774)&gt;9,MINUTE(C9774),CONCATENATE(0,MINUTE(C9774))),":",VLOOKUP(F9774,'Valid Values - Results'!$D$4:$F$12,3,FALSE)),"")</f>
        <v/>
      </c>
      <c r="H9774" s="41"/>
      <c r="I9774" s="41"/>
      <c r="J9774" s="41"/>
      <c r="K9774" s="41"/>
      <c r="L9774" s="41"/>
      <c r="M9774" s="92"/>
      <c r="N9774" s="41"/>
      <c r="O9774" s="41"/>
      <c r="P9774" s="41"/>
      <c r="Q9774" s="41"/>
      <c r="R9774" s="41"/>
      <c r="S9774" s="41"/>
      <c r="T9774" s="41"/>
      <c r="U9774" s="47"/>
      <c r="V9774" s="49"/>
      <c r="W9774" s="41"/>
      <c r="X9774" s="41"/>
      <c r="Y9774" s="41"/>
      <c r="AA9774" s="37" t="str">
        <f>IF($I9774&lt;&gt;"",VLOOKUP($I9774,'Valid Values - Search'!$R$4:$T$4719,3,FALSE),"")</f>
        <v/>
      </c>
      <c r="AB9774" s="37" t="str">
        <f>IF($I9774&lt;&gt;"",VLOOKUP($I9774,'Valid Values - Search'!$R$4:$S$4719,2,FALSE),"")</f>
        <v/>
      </c>
      <c r="AC9774" s="38" t="str">
        <f t="shared" si="152"/>
        <v/>
      </c>
      <c r="AD9774" s="38"/>
    </row>
    <row r="9775" spans="1:30">
      <c r="A9775" s="46"/>
      <c r="B9775" s="47"/>
      <c r="C9775" s="49"/>
      <c r="D9775" s="41"/>
      <c r="E9775" s="41"/>
      <c r="F9775" s="41"/>
      <c r="G9775" s="50" t="str">
        <f>IF(A9775&lt;&gt;"",CONCATENATE(A9775,":",YEAR(B9775),IF(MONTH(B9775)&gt;9,MONTH(B9775),CONCATENATE(0,MONTH(B9775))),IF(DAY(B9775)&gt;9,DAY(B9775),CONCATENATE(0,DAY(B9775))),IF(HOUR(C9775)&gt;9,HOUR(C9775),CONCATENATE(0,HOUR(C9775))),IF(MINUTE(C9775)&gt;9,MINUTE(C9775),CONCATENATE(0,MINUTE(C9775))),":",VLOOKUP(F9775,'Valid Values - Results'!$D$4:$F$12,3,FALSE)),"")</f>
        <v/>
      </c>
      <c r="H9775" s="41"/>
      <c r="I9775" s="41"/>
      <c r="J9775" s="41"/>
      <c r="K9775" s="41"/>
      <c r="L9775" s="41"/>
      <c r="M9775" s="92"/>
      <c r="N9775" s="41"/>
      <c r="O9775" s="41"/>
      <c r="P9775" s="41"/>
      <c r="Q9775" s="41"/>
      <c r="R9775" s="41"/>
      <c r="S9775" s="41"/>
      <c r="T9775" s="41"/>
      <c r="U9775" s="47"/>
      <c r="V9775" s="49"/>
      <c r="W9775" s="41"/>
      <c r="X9775" s="41"/>
      <c r="Y9775" s="41"/>
      <c r="AA9775" s="37" t="str">
        <f>IF($I9775&lt;&gt;"",VLOOKUP($I9775,'Valid Values - Search'!$R$4:$T$4719,3,FALSE),"")</f>
        <v/>
      </c>
      <c r="AB9775" s="37" t="str">
        <f>IF($I9775&lt;&gt;"",VLOOKUP($I9775,'Valid Values - Search'!$R$4:$S$4719,2,FALSE),"")</f>
        <v/>
      </c>
      <c r="AC9775" s="38" t="str">
        <f t="shared" si="152"/>
        <v/>
      </c>
      <c r="AD9775" s="38"/>
    </row>
    <row r="9776" spans="1:30">
      <c r="A9776" s="46"/>
      <c r="B9776" s="47"/>
      <c r="C9776" s="49"/>
      <c r="D9776" s="41"/>
      <c r="E9776" s="41"/>
      <c r="F9776" s="41"/>
      <c r="G9776" s="50" t="str">
        <f>IF(A9776&lt;&gt;"",CONCATENATE(A9776,":",YEAR(B9776),IF(MONTH(B9776)&gt;9,MONTH(B9776),CONCATENATE(0,MONTH(B9776))),IF(DAY(B9776)&gt;9,DAY(B9776),CONCATENATE(0,DAY(B9776))),IF(HOUR(C9776)&gt;9,HOUR(C9776),CONCATENATE(0,HOUR(C9776))),IF(MINUTE(C9776)&gt;9,MINUTE(C9776),CONCATENATE(0,MINUTE(C9776))),":",VLOOKUP(F9776,'Valid Values - Results'!$D$4:$F$12,3,FALSE)),"")</f>
        <v/>
      </c>
      <c r="H9776" s="41"/>
      <c r="I9776" s="41"/>
      <c r="J9776" s="41"/>
      <c r="K9776" s="41"/>
      <c r="L9776" s="41"/>
      <c r="M9776" s="92"/>
      <c r="N9776" s="41"/>
      <c r="O9776" s="41"/>
      <c r="P9776" s="41"/>
      <c r="Q9776" s="41"/>
      <c r="R9776" s="41"/>
      <c r="S9776" s="41"/>
      <c r="T9776" s="41"/>
      <c r="U9776" s="47"/>
      <c r="V9776" s="49"/>
      <c r="W9776" s="41"/>
      <c r="X9776" s="41"/>
      <c r="Y9776" s="41"/>
      <c r="AA9776" s="37" t="str">
        <f>IF($I9776&lt;&gt;"",VLOOKUP($I9776,'Valid Values - Search'!$R$4:$T$4719,3,FALSE),"")</f>
        <v/>
      </c>
      <c r="AB9776" s="37" t="str">
        <f>IF($I9776&lt;&gt;"",VLOOKUP($I9776,'Valid Values - Search'!$R$4:$S$4719,2,FALSE),"")</f>
        <v/>
      </c>
      <c r="AC9776" s="38" t="str">
        <f t="shared" si="152"/>
        <v/>
      </c>
      <c r="AD9776" s="38"/>
    </row>
    <row r="9777" spans="1:30">
      <c r="A9777" s="46"/>
      <c r="B9777" s="47"/>
      <c r="C9777" s="49"/>
      <c r="D9777" s="41"/>
      <c r="E9777" s="41"/>
      <c r="F9777" s="41"/>
      <c r="G9777" s="50" t="str">
        <f>IF(A9777&lt;&gt;"",CONCATENATE(A9777,":",YEAR(B9777),IF(MONTH(B9777)&gt;9,MONTH(B9777),CONCATENATE(0,MONTH(B9777))),IF(DAY(B9777)&gt;9,DAY(B9777),CONCATENATE(0,DAY(B9777))),IF(HOUR(C9777)&gt;9,HOUR(C9777),CONCATENATE(0,HOUR(C9777))),IF(MINUTE(C9777)&gt;9,MINUTE(C9777),CONCATENATE(0,MINUTE(C9777))),":",VLOOKUP(F9777,'Valid Values - Results'!$D$4:$F$12,3,FALSE)),"")</f>
        <v/>
      </c>
      <c r="H9777" s="41"/>
      <c r="I9777" s="41"/>
      <c r="J9777" s="41"/>
      <c r="K9777" s="41"/>
      <c r="L9777" s="41"/>
      <c r="M9777" s="92"/>
      <c r="N9777" s="41"/>
      <c r="O9777" s="41"/>
      <c r="P9777" s="41"/>
      <c r="Q9777" s="41"/>
      <c r="R9777" s="41"/>
      <c r="S9777" s="41"/>
      <c r="T9777" s="41"/>
      <c r="U9777" s="47"/>
      <c r="V9777" s="49"/>
      <c r="W9777" s="41"/>
      <c r="X9777" s="41"/>
      <c r="Y9777" s="41"/>
      <c r="AA9777" s="37" t="str">
        <f>IF($I9777&lt;&gt;"",VLOOKUP($I9777,'Valid Values - Search'!$R$4:$T$4719,3,FALSE),"")</f>
        <v/>
      </c>
      <c r="AB9777" s="37" t="str">
        <f>IF($I9777&lt;&gt;"",VLOOKUP($I9777,'Valid Values - Search'!$R$4:$S$4719,2,FALSE),"")</f>
        <v/>
      </c>
      <c r="AC9777" s="38" t="str">
        <f t="shared" si="152"/>
        <v/>
      </c>
      <c r="AD9777" s="38"/>
    </row>
    <row r="9778" spans="1:30">
      <c r="A9778" s="46"/>
      <c r="B9778" s="47"/>
      <c r="C9778" s="49"/>
      <c r="D9778" s="41"/>
      <c r="E9778" s="41"/>
      <c r="F9778" s="41"/>
      <c r="G9778" s="50" t="str">
        <f>IF(A9778&lt;&gt;"",CONCATENATE(A9778,":",YEAR(B9778),IF(MONTH(B9778)&gt;9,MONTH(B9778),CONCATENATE(0,MONTH(B9778))),IF(DAY(B9778)&gt;9,DAY(B9778),CONCATENATE(0,DAY(B9778))),IF(HOUR(C9778)&gt;9,HOUR(C9778),CONCATENATE(0,HOUR(C9778))),IF(MINUTE(C9778)&gt;9,MINUTE(C9778),CONCATENATE(0,MINUTE(C9778))),":",VLOOKUP(F9778,'Valid Values - Results'!$D$4:$F$12,3,FALSE)),"")</f>
        <v/>
      </c>
      <c r="H9778" s="41"/>
      <c r="I9778" s="41"/>
      <c r="J9778" s="41"/>
      <c r="K9778" s="41"/>
      <c r="L9778" s="41"/>
      <c r="M9778" s="92"/>
      <c r="N9778" s="41"/>
      <c r="O9778" s="41"/>
      <c r="P9778" s="41"/>
      <c r="Q9778" s="41"/>
      <c r="R9778" s="41"/>
      <c r="S9778" s="41"/>
      <c r="T9778" s="41"/>
      <c r="U9778" s="47"/>
      <c r="V9778" s="49"/>
      <c r="W9778" s="41"/>
      <c r="X9778" s="41"/>
      <c r="Y9778" s="41"/>
      <c r="AA9778" s="37" t="str">
        <f>IF($I9778&lt;&gt;"",VLOOKUP($I9778,'Valid Values - Search'!$R$4:$T$4719,3,FALSE),"")</f>
        <v/>
      </c>
      <c r="AB9778" s="37" t="str">
        <f>IF($I9778&lt;&gt;"",VLOOKUP($I9778,'Valid Values - Search'!$R$4:$S$4719,2,FALSE),"")</f>
        <v/>
      </c>
      <c r="AC9778" s="38" t="str">
        <f t="shared" si="152"/>
        <v/>
      </c>
      <c r="AD9778" s="38"/>
    </row>
    <row r="9779" spans="1:30">
      <c r="A9779" s="46"/>
      <c r="B9779" s="47"/>
      <c r="C9779" s="49"/>
      <c r="D9779" s="41"/>
      <c r="E9779" s="41"/>
      <c r="F9779" s="41"/>
      <c r="G9779" s="50" t="str">
        <f>IF(A9779&lt;&gt;"",CONCATENATE(A9779,":",YEAR(B9779),IF(MONTH(B9779)&gt;9,MONTH(B9779),CONCATENATE(0,MONTH(B9779))),IF(DAY(B9779)&gt;9,DAY(B9779),CONCATENATE(0,DAY(B9779))),IF(HOUR(C9779)&gt;9,HOUR(C9779),CONCATENATE(0,HOUR(C9779))),IF(MINUTE(C9779)&gt;9,MINUTE(C9779),CONCATENATE(0,MINUTE(C9779))),":",VLOOKUP(F9779,'Valid Values - Results'!$D$4:$F$12,3,FALSE)),"")</f>
        <v/>
      </c>
      <c r="H9779" s="41"/>
      <c r="I9779" s="41"/>
      <c r="J9779" s="41"/>
      <c r="K9779" s="41"/>
      <c r="L9779" s="41"/>
      <c r="M9779" s="92"/>
      <c r="N9779" s="41"/>
      <c r="O9779" s="41"/>
      <c r="P9779" s="41"/>
      <c r="Q9779" s="41"/>
      <c r="R9779" s="41"/>
      <c r="S9779" s="41"/>
      <c r="T9779" s="41"/>
      <c r="U9779" s="47"/>
      <c r="V9779" s="49"/>
      <c r="W9779" s="41"/>
      <c r="X9779" s="41"/>
      <c r="Y9779" s="41"/>
      <c r="AA9779" s="37" t="str">
        <f>IF($I9779&lt;&gt;"",VLOOKUP($I9779,'Valid Values - Search'!$R$4:$T$4719,3,FALSE),"")</f>
        <v/>
      </c>
      <c r="AB9779" s="37" t="str">
        <f>IF($I9779&lt;&gt;"",VLOOKUP($I9779,'Valid Values - Search'!$R$4:$S$4719,2,FALSE),"")</f>
        <v/>
      </c>
      <c r="AC9779" s="38" t="str">
        <f t="shared" si="152"/>
        <v/>
      </c>
      <c r="AD9779" s="38"/>
    </row>
    <row r="9780" spans="1:30">
      <c r="A9780" s="46"/>
      <c r="B9780" s="47"/>
      <c r="C9780" s="49"/>
      <c r="D9780" s="41"/>
      <c r="E9780" s="41"/>
      <c r="F9780" s="41"/>
      <c r="G9780" s="50" t="str">
        <f>IF(A9780&lt;&gt;"",CONCATENATE(A9780,":",YEAR(B9780),IF(MONTH(B9780)&gt;9,MONTH(B9780),CONCATENATE(0,MONTH(B9780))),IF(DAY(B9780)&gt;9,DAY(B9780),CONCATENATE(0,DAY(B9780))),IF(HOUR(C9780)&gt;9,HOUR(C9780),CONCATENATE(0,HOUR(C9780))),IF(MINUTE(C9780)&gt;9,MINUTE(C9780),CONCATENATE(0,MINUTE(C9780))),":",VLOOKUP(F9780,'Valid Values - Results'!$D$4:$F$12,3,FALSE)),"")</f>
        <v/>
      </c>
      <c r="H9780" s="41"/>
      <c r="I9780" s="41"/>
      <c r="J9780" s="41"/>
      <c r="K9780" s="41"/>
      <c r="L9780" s="41"/>
      <c r="M9780" s="92"/>
      <c r="N9780" s="41"/>
      <c r="O9780" s="41"/>
      <c r="P9780" s="41"/>
      <c r="Q9780" s="41"/>
      <c r="R9780" s="41"/>
      <c r="S9780" s="41"/>
      <c r="T9780" s="41"/>
      <c r="U9780" s="47"/>
      <c r="V9780" s="49"/>
      <c r="W9780" s="41"/>
      <c r="X9780" s="41"/>
      <c r="Y9780" s="41"/>
      <c r="AA9780" s="37" t="str">
        <f>IF($I9780&lt;&gt;"",VLOOKUP($I9780,'Valid Values - Search'!$R$4:$T$4719,3,FALSE),"")</f>
        <v/>
      </c>
      <c r="AB9780" s="37" t="str">
        <f>IF($I9780&lt;&gt;"",VLOOKUP($I9780,'Valid Values - Search'!$R$4:$S$4719,2,FALSE),"")</f>
        <v/>
      </c>
      <c r="AC9780" s="38" t="str">
        <f t="shared" si="152"/>
        <v/>
      </c>
      <c r="AD9780" s="38"/>
    </row>
    <row r="9781" spans="1:30">
      <c r="A9781" s="46"/>
      <c r="B9781" s="47"/>
      <c r="C9781" s="49"/>
      <c r="D9781" s="41"/>
      <c r="E9781" s="41"/>
      <c r="F9781" s="41"/>
      <c r="G9781" s="50" t="str">
        <f>IF(A9781&lt;&gt;"",CONCATENATE(A9781,":",YEAR(B9781),IF(MONTH(B9781)&gt;9,MONTH(B9781),CONCATENATE(0,MONTH(B9781))),IF(DAY(B9781)&gt;9,DAY(B9781),CONCATENATE(0,DAY(B9781))),IF(HOUR(C9781)&gt;9,HOUR(C9781),CONCATENATE(0,HOUR(C9781))),IF(MINUTE(C9781)&gt;9,MINUTE(C9781),CONCATENATE(0,MINUTE(C9781))),":",VLOOKUP(F9781,'Valid Values - Results'!$D$4:$F$12,3,FALSE)),"")</f>
        <v/>
      </c>
      <c r="H9781" s="41"/>
      <c r="I9781" s="41"/>
      <c r="J9781" s="41"/>
      <c r="K9781" s="41"/>
      <c r="L9781" s="41"/>
      <c r="M9781" s="92"/>
      <c r="N9781" s="41"/>
      <c r="O9781" s="41"/>
      <c r="P9781" s="41"/>
      <c r="Q9781" s="41"/>
      <c r="R9781" s="41"/>
      <c r="S9781" s="41"/>
      <c r="T9781" s="41"/>
      <c r="U9781" s="47"/>
      <c r="V9781" s="49"/>
      <c r="W9781" s="41"/>
      <c r="X9781" s="41"/>
      <c r="Y9781" s="41"/>
      <c r="AA9781" s="37" t="str">
        <f>IF($I9781&lt;&gt;"",VLOOKUP($I9781,'Valid Values - Search'!$R$4:$T$4719,3,FALSE),"")</f>
        <v/>
      </c>
      <c r="AB9781" s="37" t="str">
        <f>IF($I9781&lt;&gt;"",VLOOKUP($I9781,'Valid Values - Search'!$R$4:$S$4719,2,FALSE),"")</f>
        <v/>
      </c>
      <c r="AC9781" s="38" t="str">
        <f t="shared" si="152"/>
        <v/>
      </c>
      <c r="AD9781" s="38"/>
    </row>
    <row r="9782" spans="1:30">
      <c r="A9782" s="46"/>
      <c r="B9782" s="47"/>
      <c r="C9782" s="49"/>
      <c r="D9782" s="41"/>
      <c r="E9782" s="41"/>
      <c r="F9782" s="41"/>
      <c r="G9782" s="50" t="str">
        <f>IF(A9782&lt;&gt;"",CONCATENATE(A9782,":",YEAR(B9782),IF(MONTH(B9782)&gt;9,MONTH(B9782),CONCATENATE(0,MONTH(B9782))),IF(DAY(B9782)&gt;9,DAY(B9782),CONCATENATE(0,DAY(B9782))),IF(HOUR(C9782)&gt;9,HOUR(C9782),CONCATENATE(0,HOUR(C9782))),IF(MINUTE(C9782)&gt;9,MINUTE(C9782),CONCATENATE(0,MINUTE(C9782))),":",VLOOKUP(F9782,'Valid Values - Results'!$D$4:$F$12,3,FALSE)),"")</f>
        <v/>
      </c>
      <c r="H9782" s="41"/>
      <c r="I9782" s="41"/>
      <c r="J9782" s="41"/>
      <c r="K9782" s="41"/>
      <c r="L9782" s="41"/>
      <c r="M9782" s="92"/>
      <c r="N9782" s="41"/>
      <c r="O9782" s="41"/>
      <c r="P9782" s="41"/>
      <c r="Q9782" s="41"/>
      <c r="R9782" s="41"/>
      <c r="S9782" s="41"/>
      <c r="T9782" s="41"/>
      <c r="U9782" s="47"/>
      <c r="V9782" s="49"/>
      <c r="W9782" s="41"/>
      <c r="X9782" s="41"/>
      <c r="Y9782" s="41"/>
      <c r="AA9782" s="37" t="str">
        <f>IF($I9782&lt;&gt;"",VLOOKUP($I9782,'Valid Values - Search'!$R$4:$T$4719,3,FALSE),"")</f>
        <v/>
      </c>
      <c r="AB9782" s="37" t="str">
        <f>IF($I9782&lt;&gt;"",VLOOKUP($I9782,'Valid Values - Search'!$R$4:$S$4719,2,FALSE),"")</f>
        <v/>
      </c>
      <c r="AC9782" s="38" t="str">
        <f t="shared" si="152"/>
        <v/>
      </c>
      <c r="AD9782" s="38"/>
    </row>
    <row r="9783" spans="1:30">
      <c r="A9783" s="46"/>
      <c r="B9783" s="47"/>
      <c r="C9783" s="49"/>
      <c r="D9783" s="41"/>
      <c r="E9783" s="41"/>
      <c r="F9783" s="41"/>
      <c r="G9783" s="50" t="str">
        <f>IF(A9783&lt;&gt;"",CONCATENATE(A9783,":",YEAR(B9783),IF(MONTH(B9783)&gt;9,MONTH(B9783),CONCATENATE(0,MONTH(B9783))),IF(DAY(B9783)&gt;9,DAY(B9783),CONCATENATE(0,DAY(B9783))),IF(HOUR(C9783)&gt;9,HOUR(C9783),CONCATENATE(0,HOUR(C9783))),IF(MINUTE(C9783)&gt;9,MINUTE(C9783),CONCATENATE(0,MINUTE(C9783))),":",VLOOKUP(F9783,'Valid Values - Results'!$D$4:$F$12,3,FALSE)),"")</f>
        <v/>
      </c>
      <c r="H9783" s="41"/>
      <c r="I9783" s="41"/>
      <c r="J9783" s="41"/>
      <c r="K9783" s="41"/>
      <c r="L9783" s="41"/>
      <c r="M9783" s="92"/>
      <c r="N9783" s="41"/>
      <c r="O9783" s="41"/>
      <c r="P9783" s="41"/>
      <c r="Q9783" s="41"/>
      <c r="R9783" s="41"/>
      <c r="S9783" s="41"/>
      <c r="T9783" s="41"/>
      <c r="U9783" s="47"/>
      <c r="V9783" s="49"/>
      <c r="W9783" s="41"/>
      <c r="X9783" s="41"/>
      <c r="Y9783" s="41"/>
      <c r="AA9783" s="37" t="str">
        <f>IF($I9783&lt;&gt;"",VLOOKUP($I9783,'Valid Values - Search'!$R$4:$T$4719,3,FALSE),"")</f>
        <v/>
      </c>
      <c r="AB9783" s="37" t="str">
        <f>IF($I9783&lt;&gt;"",VLOOKUP($I9783,'Valid Values - Search'!$R$4:$S$4719,2,FALSE),"")</f>
        <v/>
      </c>
      <c r="AC9783" s="38" t="str">
        <f t="shared" si="152"/>
        <v/>
      </c>
      <c r="AD9783" s="38"/>
    </row>
    <row r="9784" spans="1:30">
      <c r="A9784" s="46"/>
      <c r="B9784" s="47"/>
      <c r="C9784" s="49"/>
      <c r="D9784" s="41"/>
      <c r="E9784" s="41"/>
      <c r="F9784" s="41"/>
      <c r="G9784" s="50" t="str">
        <f>IF(A9784&lt;&gt;"",CONCATENATE(A9784,":",YEAR(B9784),IF(MONTH(B9784)&gt;9,MONTH(B9784),CONCATENATE(0,MONTH(B9784))),IF(DAY(B9784)&gt;9,DAY(B9784),CONCATENATE(0,DAY(B9784))),IF(HOUR(C9784)&gt;9,HOUR(C9784),CONCATENATE(0,HOUR(C9784))),IF(MINUTE(C9784)&gt;9,MINUTE(C9784),CONCATENATE(0,MINUTE(C9784))),":",VLOOKUP(F9784,'Valid Values - Results'!$D$4:$F$12,3,FALSE)),"")</f>
        <v/>
      </c>
      <c r="H9784" s="41"/>
      <c r="I9784" s="41"/>
      <c r="J9784" s="41"/>
      <c r="K9784" s="41"/>
      <c r="L9784" s="41"/>
      <c r="M9784" s="92"/>
      <c r="N9784" s="41"/>
      <c r="O9784" s="41"/>
      <c r="P9784" s="41"/>
      <c r="Q9784" s="41"/>
      <c r="R9784" s="41"/>
      <c r="S9784" s="41"/>
      <c r="T9784" s="41"/>
      <c r="U9784" s="47"/>
      <c r="V9784" s="49"/>
      <c r="W9784" s="41"/>
      <c r="X9784" s="41"/>
      <c r="Y9784" s="41"/>
      <c r="AA9784" s="37" t="str">
        <f>IF($I9784&lt;&gt;"",VLOOKUP($I9784,'Valid Values - Search'!$R$4:$T$4719,3,FALSE),"")</f>
        <v/>
      </c>
      <c r="AB9784" s="37" t="str">
        <f>IF($I9784&lt;&gt;"",VLOOKUP($I9784,'Valid Values - Search'!$R$4:$S$4719,2,FALSE),"")</f>
        <v/>
      </c>
      <c r="AC9784" s="38" t="str">
        <f t="shared" si="152"/>
        <v/>
      </c>
      <c r="AD9784" s="38"/>
    </row>
    <row r="9785" spans="1:30">
      <c r="A9785" s="46"/>
      <c r="B9785" s="47"/>
      <c r="C9785" s="49"/>
      <c r="D9785" s="41"/>
      <c r="E9785" s="41"/>
      <c r="F9785" s="41"/>
      <c r="G9785" s="50" t="str">
        <f>IF(A9785&lt;&gt;"",CONCATENATE(A9785,":",YEAR(B9785),IF(MONTH(B9785)&gt;9,MONTH(B9785),CONCATENATE(0,MONTH(B9785))),IF(DAY(B9785)&gt;9,DAY(B9785),CONCATENATE(0,DAY(B9785))),IF(HOUR(C9785)&gt;9,HOUR(C9785),CONCATENATE(0,HOUR(C9785))),IF(MINUTE(C9785)&gt;9,MINUTE(C9785),CONCATENATE(0,MINUTE(C9785))),":",VLOOKUP(F9785,'Valid Values - Results'!$D$4:$F$12,3,FALSE)),"")</f>
        <v/>
      </c>
      <c r="H9785" s="41"/>
      <c r="I9785" s="41"/>
      <c r="J9785" s="41"/>
      <c r="K9785" s="41"/>
      <c r="L9785" s="41"/>
      <c r="M9785" s="92"/>
      <c r="N9785" s="41"/>
      <c r="O9785" s="41"/>
      <c r="P9785" s="41"/>
      <c r="Q9785" s="41"/>
      <c r="R9785" s="41"/>
      <c r="S9785" s="41"/>
      <c r="T9785" s="41"/>
      <c r="U9785" s="47"/>
      <c r="V9785" s="49"/>
      <c r="W9785" s="41"/>
      <c r="X9785" s="41"/>
      <c r="Y9785" s="41"/>
      <c r="AA9785" s="37" t="str">
        <f>IF($I9785&lt;&gt;"",VLOOKUP($I9785,'Valid Values - Search'!$R$4:$T$4719,3,FALSE),"")</f>
        <v/>
      </c>
      <c r="AB9785" s="37" t="str">
        <f>IF($I9785&lt;&gt;"",VLOOKUP($I9785,'Valid Values - Search'!$R$4:$S$4719,2,FALSE),"")</f>
        <v/>
      </c>
      <c r="AC9785" s="38" t="str">
        <f t="shared" si="152"/>
        <v/>
      </c>
      <c r="AD9785" s="38"/>
    </row>
    <row r="9786" spans="1:30">
      <c r="A9786" s="46"/>
      <c r="B9786" s="47"/>
      <c r="C9786" s="49"/>
      <c r="D9786" s="41"/>
      <c r="E9786" s="41"/>
      <c r="F9786" s="41"/>
      <c r="G9786" s="50" t="str">
        <f>IF(A9786&lt;&gt;"",CONCATENATE(A9786,":",YEAR(B9786),IF(MONTH(B9786)&gt;9,MONTH(B9786),CONCATENATE(0,MONTH(B9786))),IF(DAY(B9786)&gt;9,DAY(B9786),CONCATENATE(0,DAY(B9786))),IF(HOUR(C9786)&gt;9,HOUR(C9786),CONCATENATE(0,HOUR(C9786))),IF(MINUTE(C9786)&gt;9,MINUTE(C9786),CONCATENATE(0,MINUTE(C9786))),":",VLOOKUP(F9786,'Valid Values - Results'!$D$4:$F$12,3,FALSE)),"")</f>
        <v/>
      </c>
      <c r="H9786" s="41"/>
      <c r="I9786" s="41"/>
      <c r="J9786" s="41"/>
      <c r="K9786" s="41"/>
      <c r="L9786" s="41"/>
      <c r="M9786" s="92"/>
      <c r="N9786" s="41"/>
      <c r="O9786" s="41"/>
      <c r="P9786" s="41"/>
      <c r="Q9786" s="41"/>
      <c r="R9786" s="41"/>
      <c r="S9786" s="41"/>
      <c r="T9786" s="41"/>
      <c r="U9786" s="47"/>
      <c r="V9786" s="49"/>
      <c r="W9786" s="41"/>
      <c r="X9786" s="41"/>
      <c r="Y9786" s="41"/>
      <c r="AA9786" s="37" t="str">
        <f>IF($I9786&lt;&gt;"",VLOOKUP($I9786,'Valid Values - Search'!$R$4:$T$4719,3,FALSE),"")</f>
        <v/>
      </c>
      <c r="AB9786" s="37" t="str">
        <f>IF($I9786&lt;&gt;"",VLOOKUP($I9786,'Valid Values - Search'!$R$4:$S$4719,2,FALSE),"")</f>
        <v/>
      </c>
      <c r="AC9786" s="38" t="str">
        <f t="shared" si="152"/>
        <v/>
      </c>
      <c r="AD9786" s="38"/>
    </row>
    <row r="9787" spans="1:30">
      <c r="A9787" s="46"/>
      <c r="B9787" s="47"/>
      <c r="C9787" s="49"/>
      <c r="D9787" s="41"/>
      <c r="E9787" s="41"/>
      <c r="F9787" s="41"/>
      <c r="G9787" s="50" t="str">
        <f>IF(A9787&lt;&gt;"",CONCATENATE(A9787,":",YEAR(B9787),IF(MONTH(B9787)&gt;9,MONTH(B9787),CONCATENATE(0,MONTH(B9787))),IF(DAY(B9787)&gt;9,DAY(B9787),CONCATENATE(0,DAY(B9787))),IF(HOUR(C9787)&gt;9,HOUR(C9787),CONCATENATE(0,HOUR(C9787))),IF(MINUTE(C9787)&gt;9,MINUTE(C9787),CONCATENATE(0,MINUTE(C9787))),":",VLOOKUP(F9787,'Valid Values - Results'!$D$4:$F$12,3,FALSE)),"")</f>
        <v/>
      </c>
      <c r="H9787" s="41"/>
      <c r="I9787" s="41"/>
      <c r="J9787" s="41"/>
      <c r="K9787" s="41"/>
      <c r="L9787" s="41"/>
      <c r="M9787" s="92"/>
      <c r="N9787" s="41"/>
      <c r="O9787" s="41"/>
      <c r="P9787" s="41"/>
      <c r="Q9787" s="41"/>
      <c r="R9787" s="41"/>
      <c r="S9787" s="41"/>
      <c r="T9787" s="41"/>
      <c r="U9787" s="47"/>
      <c r="V9787" s="49"/>
      <c r="W9787" s="41"/>
      <c r="X9787" s="41"/>
      <c r="Y9787" s="41"/>
      <c r="AA9787" s="37" t="str">
        <f>IF($I9787&lt;&gt;"",VLOOKUP($I9787,'Valid Values - Search'!$R$4:$T$4719,3,FALSE),"")</f>
        <v/>
      </c>
      <c r="AB9787" s="37" t="str">
        <f>IF($I9787&lt;&gt;"",VLOOKUP($I9787,'Valid Values - Search'!$R$4:$S$4719,2,FALSE),"")</f>
        <v/>
      </c>
      <c r="AC9787" s="38" t="str">
        <f t="shared" si="152"/>
        <v/>
      </c>
      <c r="AD9787" s="38"/>
    </row>
    <row r="9788" spans="1:30">
      <c r="A9788" s="46"/>
      <c r="B9788" s="47"/>
      <c r="C9788" s="49"/>
      <c r="D9788" s="41"/>
      <c r="E9788" s="41"/>
      <c r="F9788" s="41"/>
      <c r="G9788" s="50" t="str">
        <f>IF(A9788&lt;&gt;"",CONCATENATE(A9788,":",YEAR(B9788),IF(MONTH(B9788)&gt;9,MONTH(B9788),CONCATENATE(0,MONTH(B9788))),IF(DAY(B9788)&gt;9,DAY(B9788),CONCATENATE(0,DAY(B9788))),IF(HOUR(C9788)&gt;9,HOUR(C9788),CONCATENATE(0,HOUR(C9788))),IF(MINUTE(C9788)&gt;9,MINUTE(C9788),CONCATENATE(0,MINUTE(C9788))),":",VLOOKUP(F9788,'Valid Values - Results'!$D$4:$F$12,3,FALSE)),"")</f>
        <v/>
      </c>
      <c r="H9788" s="41"/>
      <c r="I9788" s="41"/>
      <c r="J9788" s="41"/>
      <c r="K9788" s="41"/>
      <c r="L9788" s="41"/>
      <c r="M9788" s="92"/>
      <c r="N9788" s="41"/>
      <c r="O9788" s="41"/>
      <c r="P9788" s="41"/>
      <c r="Q9788" s="41"/>
      <c r="R9788" s="41"/>
      <c r="S9788" s="41"/>
      <c r="T9788" s="41"/>
      <c r="U9788" s="47"/>
      <c r="V9788" s="49"/>
      <c r="W9788" s="41"/>
      <c r="X9788" s="41"/>
      <c r="Y9788" s="41"/>
      <c r="AA9788" s="37" t="str">
        <f>IF($I9788&lt;&gt;"",VLOOKUP($I9788,'Valid Values - Search'!$R$4:$T$4719,3,FALSE),"")</f>
        <v/>
      </c>
      <c r="AB9788" s="37" t="str">
        <f>IF($I9788&lt;&gt;"",VLOOKUP($I9788,'Valid Values - Search'!$R$4:$S$4719,2,FALSE),"")</f>
        <v/>
      </c>
      <c r="AC9788" s="38" t="str">
        <f t="shared" si="152"/>
        <v/>
      </c>
      <c r="AD9788" s="38"/>
    </row>
    <row r="9789" spans="1:30">
      <c r="A9789" s="46"/>
      <c r="B9789" s="47"/>
      <c r="C9789" s="49"/>
      <c r="D9789" s="41"/>
      <c r="E9789" s="41"/>
      <c r="F9789" s="41"/>
      <c r="G9789" s="50" t="str">
        <f>IF(A9789&lt;&gt;"",CONCATENATE(A9789,":",YEAR(B9789),IF(MONTH(B9789)&gt;9,MONTH(B9789),CONCATENATE(0,MONTH(B9789))),IF(DAY(B9789)&gt;9,DAY(B9789),CONCATENATE(0,DAY(B9789))),IF(HOUR(C9789)&gt;9,HOUR(C9789),CONCATENATE(0,HOUR(C9789))),IF(MINUTE(C9789)&gt;9,MINUTE(C9789),CONCATENATE(0,MINUTE(C9789))),":",VLOOKUP(F9789,'Valid Values - Results'!$D$4:$F$12,3,FALSE)),"")</f>
        <v/>
      </c>
      <c r="H9789" s="41"/>
      <c r="I9789" s="41"/>
      <c r="J9789" s="41"/>
      <c r="K9789" s="41"/>
      <c r="L9789" s="41"/>
      <c r="M9789" s="92"/>
      <c r="N9789" s="41"/>
      <c r="O9789" s="41"/>
      <c r="P9789" s="41"/>
      <c r="Q9789" s="41"/>
      <c r="R9789" s="41"/>
      <c r="S9789" s="41"/>
      <c r="T9789" s="41"/>
      <c r="U9789" s="47"/>
      <c r="V9789" s="49"/>
      <c r="W9789" s="41"/>
      <c r="X9789" s="41"/>
      <c r="Y9789" s="41"/>
      <c r="AA9789" s="37" t="str">
        <f>IF($I9789&lt;&gt;"",VLOOKUP($I9789,'Valid Values - Search'!$R$4:$T$4719,3,FALSE),"")</f>
        <v/>
      </c>
      <c r="AB9789" s="37" t="str">
        <f>IF($I9789&lt;&gt;"",VLOOKUP($I9789,'Valid Values - Search'!$R$4:$S$4719,2,FALSE),"")</f>
        <v/>
      </c>
      <c r="AC9789" s="38" t="str">
        <f t="shared" si="152"/>
        <v/>
      </c>
      <c r="AD9789" s="38"/>
    </row>
    <row r="9790" spans="1:30">
      <c r="A9790" s="46"/>
      <c r="B9790" s="47"/>
      <c r="C9790" s="49"/>
      <c r="D9790" s="41"/>
      <c r="E9790" s="41"/>
      <c r="F9790" s="41"/>
      <c r="G9790" s="50" t="str">
        <f>IF(A9790&lt;&gt;"",CONCATENATE(A9790,":",YEAR(B9790),IF(MONTH(B9790)&gt;9,MONTH(B9790),CONCATENATE(0,MONTH(B9790))),IF(DAY(B9790)&gt;9,DAY(B9790),CONCATENATE(0,DAY(B9790))),IF(HOUR(C9790)&gt;9,HOUR(C9790),CONCATENATE(0,HOUR(C9790))),IF(MINUTE(C9790)&gt;9,MINUTE(C9790),CONCATENATE(0,MINUTE(C9790))),":",VLOOKUP(F9790,'Valid Values - Results'!$D$4:$F$12,3,FALSE)),"")</f>
        <v/>
      </c>
      <c r="H9790" s="41"/>
      <c r="I9790" s="41"/>
      <c r="J9790" s="41"/>
      <c r="K9790" s="41"/>
      <c r="L9790" s="41"/>
      <c r="M9790" s="92"/>
      <c r="N9790" s="41"/>
      <c r="O9790" s="41"/>
      <c r="P9790" s="41"/>
      <c r="Q9790" s="41"/>
      <c r="R9790" s="41"/>
      <c r="S9790" s="41"/>
      <c r="T9790" s="41"/>
      <c r="U9790" s="47"/>
      <c r="V9790" s="49"/>
      <c r="W9790" s="41"/>
      <c r="X9790" s="41"/>
      <c r="Y9790" s="41"/>
      <c r="AA9790" s="37" t="str">
        <f>IF($I9790&lt;&gt;"",VLOOKUP($I9790,'Valid Values - Search'!$R$4:$T$4719,3,FALSE),"")</f>
        <v/>
      </c>
      <c r="AB9790" s="37" t="str">
        <f>IF($I9790&lt;&gt;"",VLOOKUP($I9790,'Valid Values - Search'!$R$4:$S$4719,2,FALSE),"")</f>
        <v/>
      </c>
      <c r="AC9790" s="38" t="str">
        <f t="shared" si="152"/>
        <v/>
      </c>
      <c r="AD9790" s="38"/>
    </row>
    <row r="9791" spans="1:30">
      <c r="A9791" s="46"/>
      <c r="B9791" s="47"/>
      <c r="C9791" s="49"/>
      <c r="D9791" s="41"/>
      <c r="E9791" s="41"/>
      <c r="F9791" s="41"/>
      <c r="G9791" s="50" t="str">
        <f>IF(A9791&lt;&gt;"",CONCATENATE(A9791,":",YEAR(B9791),IF(MONTH(B9791)&gt;9,MONTH(B9791),CONCATENATE(0,MONTH(B9791))),IF(DAY(B9791)&gt;9,DAY(B9791),CONCATENATE(0,DAY(B9791))),IF(HOUR(C9791)&gt;9,HOUR(C9791),CONCATENATE(0,HOUR(C9791))),IF(MINUTE(C9791)&gt;9,MINUTE(C9791),CONCATENATE(0,MINUTE(C9791))),":",VLOOKUP(F9791,'Valid Values - Results'!$D$4:$F$12,3,FALSE)),"")</f>
        <v/>
      </c>
      <c r="H9791" s="41"/>
      <c r="I9791" s="41"/>
      <c r="J9791" s="41"/>
      <c r="K9791" s="41"/>
      <c r="L9791" s="41"/>
      <c r="M9791" s="92"/>
      <c r="N9791" s="41"/>
      <c r="O9791" s="41"/>
      <c r="P9791" s="41"/>
      <c r="Q9791" s="41"/>
      <c r="R9791" s="41"/>
      <c r="S9791" s="41"/>
      <c r="T9791" s="41"/>
      <c r="U9791" s="47"/>
      <c r="V9791" s="49"/>
      <c r="W9791" s="41"/>
      <c r="X9791" s="41"/>
      <c r="Y9791" s="41"/>
      <c r="AA9791" s="37" t="str">
        <f>IF($I9791&lt;&gt;"",VLOOKUP($I9791,'Valid Values - Search'!$R$4:$T$4719,3,FALSE),"")</f>
        <v/>
      </c>
      <c r="AB9791" s="37" t="str">
        <f>IF($I9791&lt;&gt;"",VLOOKUP($I9791,'Valid Values - Search'!$R$4:$S$4719,2,FALSE),"")</f>
        <v/>
      </c>
      <c r="AC9791" s="38" t="str">
        <f t="shared" si="152"/>
        <v/>
      </c>
      <c r="AD9791" s="38"/>
    </row>
    <row r="9792" spans="1:30">
      <c r="A9792" s="46"/>
      <c r="B9792" s="47"/>
      <c r="C9792" s="49"/>
      <c r="D9792" s="41"/>
      <c r="E9792" s="41"/>
      <c r="F9792" s="41"/>
      <c r="G9792" s="50" t="str">
        <f>IF(A9792&lt;&gt;"",CONCATENATE(A9792,":",YEAR(B9792),IF(MONTH(B9792)&gt;9,MONTH(B9792),CONCATENATE(0,MONTH(B9792))),IF(DAY(B9792)&gt;9,DAY(B9792),CONCATENATE(0,DAY(B9792))),IF(HOUR(C9792)&gt;9,HOUR(C9792),CONCATENATE(0,HOUR(C9792))),IF(MINUTE(C9792)&gt;9,MINUTE(C9792),CONCATENATE(0,MINUTE(C9792))),":",VLOOKUP(F9792,'Valid Values - Results'!$D$4:$F$12,3,FALSE)),"")</f>
        <v/>
      </c>
      <c r="H9792" s="41"/>
      <c r="I9792" s="41"/>
      <c r="J9792" s="41"/>
      <c r="K9792" s="41"/>
      <c r="L9792" s="41"/>
      <c r="M9792" s="92"/>
      <c r="N9792" s="41"/>
      <c r="O9792" s="41"/>
      <c r="P9792" s="41"/>
      <c r="Q9792" s="41"/>
      <c r="R9792" s="41"/>
      <c r="S9792" s="41"/>
      <c r="T9792" s="41"/>
      <c r="U9792" s="47"/>
      <c r="V9792" s="49"/>
      <c r="W9792" s="41"/>
      <c r="X9792" s="41"/>
      <c r="Y9792" s="41"/>
      <c r="AA9792" s="37" t="str">
        <f>IF($I9792&lt;&gt;"",VLOOKUP($I9792,'Valid Values - Search'!$R$4:$T$4719,3,FALSE),"")</f>
        <v/>
      </c>
      <c r="AB9792" s="37" t="str">
        <f>IF($I9792&lt;&gt;"",VLOOKUP($I9792,'Valid Values - Search'!$R$4:$S$4719,2,FALSE),"")</f>
        <v/>
      </c>
      <c r="AC9792" s="38" t="str">
        <f t="shared" si="152"/>
        <v/>
      </c>
      <c r="AD9792" s="38"/>
    </row>
    <row r="9793" spans="1:30">
      <c r="A9793" s="46"/>
      <c r="B9793" s="47"/>
      <c r="C9793" s="49"/>
      <c r="D9793" s="41"/>
      <c r="E9793" s="41"/>
      <c r="F9793" s="41"/>
      <c r="G9793" s="50" t="str">
        <f>IF(A9793&lt;&gt;"",CONCATENATE(A9793,":",YEAR(B9793),IF(MONTH(B9793)&gt;9,MONTH(B9793),CONCATENATE(0,MONTH(B9793))),IF(DAY(B9793)&gt;9,DAY(B9793),CONCATENATE(0,DAY(B9793))),IF(HOUR(C9793)&gt;9,HOUR(C9793),CONCATENATE(0,HOUR(C9793))),IF(MINUTE(C9793)&gt;9,MINUTE(C9793),CONCATENATE(0,MINUTE(C9793))),":",VLOOKUP(F9793,'Valid Values - Results'!$D$4:$F$12,3,FALSE)),"")</f>
        <v/>
      </c>
      <c r="H9793" s="41"/>
      <c r="I9793" s="41"/>
      <c r="J9793" s="41"/>
      <c r="K9793" s="41"/>
      <c r="L9793" s="41"/>
      <c r="M9793" s="92"/>
      <c r="N9793" s="41"/>
      <c r="O9793" s="41"/>
      <c r="P9793" s="41"/>
      <c r="Q9793" s="41"/>
      <c r="R9793" s="41"/>
      <c r="S9793" s="41"/>
      <c r="T9793" s="41"/>
      <c r="U9793" s="47"/>
      <c r="V9793" s="49"/>
      <c r="W9793" s="41"/>
      <c r="X9793" s="41"/>
      <c r="Y9793" s="41"/>
      <c r="AA9793" s="37" t="str">
        <f>IF($I9793&lt;&gt;"",VLOOKUP($I9793,'Valid Values - Search'!$R$4:$T$4719,3,FALSE),"")</f>
        <v/>
      </c>
      <c r="AB9793" s="37" t="str">
        <f>IF($I9793&lt;&gt;"",VLOOKUP($I9793,'Valid Values - Search'!$R$4:$S$4719,2,FALSE),"")</f>
        <v/>
      </c>
      <c r="AC9793" s="38" t="str">
        <f t="shared" si="152"/>
        <v/>
      </c>
      <c r="AD9793" s="38"/>
    </row>
    <row r="9794" spans="1:30">
      <c r="A9794" s="46"/>
      <c r="B9794" s="47"/>
      <c r="C9794" s="49"/>
      <c r="D9794" s="41"/>
      <c r="E9794" s="41"/>
      <c r="F9794" s="41"/>
      <c r="G9794" s="50" t="str">
        <f>IF(A9794&lt;&gt;"",CONCATENATE(A9794,":",YEAR(B9794),IF(MONTH(B9794)&gt;9,MONTH(B9794),CONCATENATE(0,MONTH(B9794))),IF(DAY(B9794)&gt;9,DAY(B9794),CONCATENATE(0,DAY(B9794))),IF(HOUR(C9794)&gt;9,HOUR(C9794),CONCATENATE(0,HOUR(C9794))),IF(MINUTE(C9794)&gt;9,MINUTE(C9794),CONCATENATE(0,MINUTE(C9794))),":",VLOOKUP(F9794,'Valid Values - Results'!$D$4:$F$12,3,FALSE)),"")</f>
        <v/>
      </c>
      <c r="H9794" s="41"/>
      <c r="I9794" s="41"/>
      <c r="J9794" s="41"/>
      <c r="K9794" s="41"/>
      <c r="L9794" s="41"/>
      <c r="M9794" s="92"/>
      <c r="N9794" s="41"/>
      <c r="O9794" s="41"/>
      <c r="P9794" s="41"/>
      <c r="Q9794" s="41"/>
      <c r="R9794" s="41"/>
      <c r="S9794" s="41"/>
      <c r="T9794" s="41"/>
      <c r="U9794" s="47"/>
      <c r="V9794" s="49"/>
      <c r="W9794" s="41"/>
      <c r="X9794" s="41"/>
      <c r="Y9794" s="41"/>
      <c r="AA9794" s="37" t="str">
        <f>IF($I9794&lt;&gt;"",VLOOKUP($I9794,'Valid Values - Search'!$R$4:$T$4719,3,FALSE),"")</f>
        <v/>
      </c>
      <c r="AB9794" s="37" t="str">
        <f>IF($I9794&lt;&gt;"",VLOOKUP($I9794,'Valid Values - Search'!$R$4:$S$4719,2,FALSE),"")</f>
        <v/>
      </c>
      <c r="AC9794" s="38" t="str">
        <f t="shared" ref="AC9794:AC9857" si="153">IF($V9794&lt;&gt;"",$D9794,"")</f>
        <v/>
      </c>
      <c r="AD9794" s="38"/>
    </row>
    <row r="9795" spans="1:30">
      <c r="A9795" s="46"/>
      <c r="B9795" s="47"/>
      <c r="C9795" s="49"/>
      <c r="D9795" s="41"/>
      <c r="E9795" s="41"/>
      <c r="F9795" s="41"/>
      <c r="G9795" s="50" t="str">
        <f>IF(A9795&lt;&gt;"",CONCATENATE(A9795,":",YEAR(B9795),IF(MONTH(B9795)&gt;9,MONTH(B9795),CONCATENATE(0,MONTH(B9795))),IF(DAY(B9795)&gt;9,DAY(B9795),CONCATENATE(0,DAY(B9795))),IF(HOUR(C9795)&gt;9,HOUR(C9795),CONCATENATE(0,HOUR(C9795))),IF(MINUTE(C9795)&gt;9,MINUTE(C9795),CONCATENATE(0,MINUTE(C9795))),":",VLOOKUP(F9795,'Valid Values - Results'!$D$4:$F$12,3,FALSE)),"")</f>
        <v/>
      </c>
      <c r="H9795" s="41"/>
      <c r="I9795" s="41"/>
      <c r="J9795" s="41"/>
      <c r="K9795" s="41"/>
      <c r="L9795" s="41"/>
      <c r="M9795" s="92"/>
      <c r="N9795" s="41"/>
      <c r="O9795" s="41"/>
      <c r="P9795" s="41"/>
      <c r="Q9795" s="41"/>
      <c r="R9795" s="41"/>
      <c r="S9795" s="41"/>
      <c r="T9795" s="41"/>
      <c r="U9795" s="47"/>
      <c r="V9795" s="49"/>
      <c r="W9795" s="41"/>
      <c r="X9795" s="41"/>
      <c r="Y9795" s="41"/>
      <c r="AA9795" s="37" t="str">
        <f>IF($I9795&lt;&gt;"",VLOOKUP($I9795,'Valid Values - Search'!$R$4:$T$4719,3,FALSE),"")</f>
        <v/>
      </c>
      <c r="AB9795" s="37" t="str">
        <f>IF($I9795&lt;&gt;"",VLOOKUP($I9795,'Valid Values - Search'!$R$4:$S$4719,2,FALSE),"")</f>
        <v/>
      </c>
      <c r="AC9795" s="38" t="str">
        <f t="shared" si="153"/>
        <v/>
      </c>
      <c r="AD9795" s="38"/>
    </row>
    <row r="9796" spans="1:30">
      <c r="A9796" s="46"/>
      <c r="B9796" s="47"/>
      <c r="C9796" s="49"/>
      <c r="D9796" s="41"/>
      <c r="E9796" s="41"/>
      <c r="F9796" s="41"/>
      <c r="G9796" s="50" t="str">
        <f>IF(A9796&lt;&gt;"",CONCATENATE(A9796,":",YEAR(B9796),IF(MONTH(B9796)&gt;9,MONTH(B9796),CONCATENATE(0,MONTH(B9796))),IF(DAY(B9796)&gt;9,DAY(B9796),CONCATENATE(0,DAY(B9796))),IF(HOUR(C9796)&gt;9,HOUR(C9796),CONCATENATE(0,HOUR(C9796))),IF(MINUTE(C9796)&gt;9,MINUTE(C9796),CONCATENATE(0,MINUTE(C9796))),":",VLOOKUP(F9796,'Valid Values - Results'!$D$4:$F$12,3,FALSE)),"")</f>
        <v/>
      </c>
      <c r="H9796" s="41"/>
      <c r="I9796" s="41"/>
      <c r="J9796" s="41"/>
      <c r="K9796" s="41"/>
      <c r="L9796" s="41"/>
      <c r="M9796" s="92"/>
      <c r="N9796" s="41"/>
      <c r="O9796" s="41"/>
      <c r="P9796" s="41"/>
      <c r="Q9796" s="41"/>
      <c r="R9796" s="41"/>
      <c r="S9796" s="41"/>
      <c r="T9796" s="41"/>
      <c r="U9796" s="47"/>
      <c r="V9796" s="49"/>
      <c r="W9796" s="41"/>
      <c r="X9796" s="41"/>
      <c r="Y9796" s="41"/>
      <c r="AA9796" s="37" t="str">
        <f>IF($I9796&lt;&gt;"",VLOOKUP($I9796,'Valid Values - Search'!$R$4:$T$4719,3,FALSE),"")</f>
        <v/>
      </c>
      <c r="AB9796" s="37" t="str">
        <f>IF($I9796&lt;&gt;"",VLOOKUP($I9796,'Valid Values - Search'!$R$4:$S$4719,2,FALSE),"")</f>
        <v/>
      </c>
      <c r="AC9796" s="38" t="str">
        <f t="shared" si="153"/>
        <v/>
      </c>
      <c r="AD9796" s="38"/>
    </row>
    <row r="9797" spans="1:30">
      <c r="A9797" s="46"/>
      <c r="B9797" s="47"/>
      <c r="C9797" s="49"/>
      <c r="D9797" s="41"/>
      <c r="E9797" s="41"/>
      <c r="F9797" s="41"/>
      <c r="G9797" s="50" t="str">
        <f>IF(A9797&lt;&gt;"",CONCATENATE(A9797,":",YEAR(B9797),IF(MONTH(B9797)&gt;9,MONTH(B9797),CONCATENATE(0,MONTH(B9797))),IF(DAY(B9797)&gt;9,DAY(B9797),CONCATENATE(0,DAY(B9797))),IF(HOUR(C9797)&gt;9,HOUR(C9797),CONCATENATE(0,HOUR(C9797))),IF(MINUTE(C9797)&gt;9,MINUTE(C9797),CONCATENATE(0,MINUTE(C9797))),":",VLOOKUP(F9797,'Valid Values - Results'!$D$4:$F$12,3,FALSE)),"")</f>
        <v/>
      </c>
      <c r="H9797" s="41"/>
      <c r="I9797" s="41"/>
      <c r="J9797" s="41"/>
      <c r="K9797" s="41"/>
      <c r="L9797" s="41"/>
      <c r="M9797" s="92"/>
      <c r="N9797" s="41"/>
      <c r="O9797" s="41"/>
      <c r="P9797" s="41"/>
      <c r="Q9797" s="41"/>
      <c r="R9797" s="41"/>
      <c r="S9797" s="41"/>
      <c r="T9797" s="41"/>
      <c r="U9797" s="47"/>
      <c r="V9797" s="49"/>
      <c r="W9797" s="41"/>
      <c r="X9797" s="41"/>
      <c r="Y9797" s="41"/>
      <c r="AA9797" s="37" t="str">
        <f>IF($I9797&lt;&gt;"",VLOOKUP($I9797,'Valid Values - Search'!$R$4:$T$4719,3,FALSE),"")</f>
        <v/>
      </c>
      <c r="AB9797" s="37" t="str">
        <f>IF($I9797&lt;&gt;"",VLOOKUP($I9797,'Valid Values - Search'!$R$4:$S$4719,2,FALSE),"")</f>
        <v/>
      </c>
      <c r="AC9797" s="38" t="str">
        <f t="shared" si="153"/>
        <v/>
      </c>
      <c r="AD9797" s="38"/>
    </row>
    <row r="9798" spans="1:30">
      <c r="A9798" s="46"/>
      <c r="B9798" s="47"/>
      <c r="C9798" s="49"/>
      <c r="D9798" s="41"/>
      <c r="E9798" s="41"/>
      <c r="F9798" s="41"/>
      <c r="G9798" s="50" t="str">
        <f>IF(A9798&lt;&gt;"",CONCATENATE(A9798,":",YEAR(B9798),IF(MONTH(B9798)&gt;9,MONTH(B9798),CONCATENATE(0,MONTH(B9798))),IF(DAY(B9798)&gt;9,DAY(B9798),CONCATENATE(0,DAY(B9798))),IF(HOUR(C9798)&gt;9,HOUR(C9798),CONCATENATE(0,HOUR(C9798))),IF(MINUTE(C9798)&gt;9,MINUTE(C9798),CONCATENATE(0,MINUTE(C9798))),":",VLOOKUP(F9798,'Valid Values - Results'!$D$4:$F$12,3,FALSE)),"")</f>
        <v/>
      </c>
      <c r="H9798" s="41"/>
      <c r="I9798" s="41"/>
      <c r="J9798" s="41"/>
      <c r="K9798" s="41"/>
      <c r="L9798" s="41"/>
      <c r="M9798" s="92"/>
      <c r="N9798" s="41"/>
      <c r="O9798" s="41"/>
      <c r="P9798" s="41"/>
      <c r="Q9798" s="41"/>
      <c r="R9798" s="41"/>
      <c r="S9798" s="41"/>
      <c r="T9798" s="41"/>
      <c r="U9798" s="47"/>
      <c r="V9798" s="49"/>
      <c r="W9798" s="41"/>
      <c r="X9798" s="41"/>
      <c r="Y9798" s="41"/>
      <c r="AA9798" s="37" t="str">
        <f>IF($I9798&lt;&gt;"",VLOOKUP($I9798,'Valid Values - Search'!$R$4:$T$4719,3,FALSE),"")</f>
        <v/>
      </c>
      <c r="AB9798" s="37" t="str">
        <f>IF($I9798&lt;&gt;"",VLOOKUP($I9798,'Valid Values - Search'!$R$4:$S$4719,2,FALSE),"")</f>
        <v/>
      </c>
      <c r="AC9798" s="38" t="str">
        <f t="shared" si="153"/>
        <v/>
      </c>
      <c r="AD9798" s="38"/>
    </row>
    <row r="9799" spans="1:30">
      <c r="A9799" s="46"/>
      <c r="B9799" s="47"/>
      <c r="C9799" s="49"/>
      <c r="D9799" s="41"/>
      <c r="E9799" s="41"/>
      <c r="F9799" s="41"/>
      <c r="G9799" s="50" t="str">
        <f>IF(A9799&lt;&gt;"",CONCATENATE(A9799,":",YEAR(B9799),IF(MONTH(B9799)&gt;9,MONTH(B9799),CONCATENATE(0,MONTH(B9799))),IF(DAY(B9799)&gt;9,DAY(B9799),CONCATENATE(0,DAY(B9799))),IF(HOUR(C9799)&gt;9,HOUR(C9799),CONCATENATE(0,HOUR(C9799))),IF(MINUTE(C9799)&gt;9,MINUTE(C9799),CONCATENATE(0,MINUTE(C9799))),":",VLOOKUP(F9799,'Valid Values - Results'!$D$4:$F$12,3,FALSE)),"")</f>
        <v/>
      </c>
      <c r="H9799" s="41"/>
      <c r="I9799" s="41"/>
      <c r="J9799" s="41"/>
      <c r="K9799" s="41"/>
      <c r="L9799" s="41"/>
      <c r="M9799" s="92"/>
      <c r="N9799" s="41"/>
      <c r="O9799" s="41"/>
      <c r="P9799" s="41"/>
      <c r="Q9799" s="41"/>
      <c r="R9799" s="41"/>
      <c r="S9799" s="41"/>
      <c r="T9799" s="41"/>
      <c r="U9799" s="47"/>
      <c r="V9799" s="49"/>
      <c r="W9799" s="41"/>
      <c r="X9799" s="41"/>
      <c r="Y9799" s="41"/>
      <c r="AA9799" s="37" t="str">
        <f>IF($I9799&lt;&gt;"",VLOOKUP($I9799,'Valid Values - Search'!$R$4:$T$4719,3,FALSE),"")</f>
        <v/>
      </c>
      <c r="AB9799" s="37" t="str">
        <f>IF($I9799&lt;&gt;"",VLOOKUP($I9799,'Valid Values - Search'!$R$4:$S$4719,2,FALSE),"")</f>
        <v/>
      </c>
      <c r="AC9799" s="38" t="str">
        <f t="shared" si="153"/>
        <v/>
      </c>
      <c r="AD9799" s="38"/>
    </row>
    <row r="9800" spans="1:30">
      <c r="A9800" s="46"/>
      <c r="B9800" s="47"/>
      <c r="C9800" s="49"/>
      <c r="D9800" s="41"/>
      <c r="E9800" s="41"/>
      <c r="F9800" s="41"/>
      <c r="G9800" s="50" t="str">
        <f>IF(A9800&lt;&gt;"",CONCATENATE(A9800,":",YEAR(B9800),IF(MONTH(B9800)&gt;9,MONTH(B9800),CONCATENATE(0,MONTH(B9800))),IF(DAY(B9800)&gt;9,DAY(B9800),CONCATENATE(0,DAY(B9800))),IF(HOUR(C9800)&gt;9,HOUR(C9800),CONCATENATE(0,HOUR(C9800))),IF(MINUTE(C9800)&gt;9,MINUTE(C9800),CONCATENATE(0,MINUTE(C9800))),":",VLOOKUP(F9800,'Valid Values - Results'!$D$4:$F$12,3,FALSE)),"")</f>
        <v/>
      </c>
      <c r="H9800" s="41"/>
      <c r="I9800" s="41"/>
      <c r="J9800" s="41"/>
      <c r="K9800" s="41"/>
      <c r="L9800" s="41"/>
      <c r="M9800" s="92"/>
      <c r="N9800" s="41"/>
      <c r="O9800" s="41"/>
      <c r="P9800" s="41"/>
      <c r="Q9800" s="41"/>
      <c r="R9800" s="41"/>
      <c r="S9800" s="41"/>
      <c r="T9800" s="41"/>
      <c r="U9800" s="47"/>
      <c r="V9800" s="49"/>
      <c r="W9800" s="41"/>
      <c r="X9800" s="41"/>
      <c r="Y9800" s="41"/>
      <c r="AA9800" s="37" t="str">
        <f>IF($I9800&lt;&gt;"",VLOOKUP($I9800,'Valid Values - Search'!$R$4:$T$4719,3,FALSE),"")</f>
        <v/>
      </c>
      <c r="AB9800" s="37" t="str">
        <f>IF($I9800&lt;&gt;"",VLOOKUP($I9800,'Valid Values - Search'!$R$4:$S$4719,2,FALSE),"")</f>
        <v/>
      </c>
      <c r="AC9800" s="38" t="str">
        <f t="shared" si="153"/>
        <v/>
      </c>
      <c r="AD9800" s="38"/>
    </row>
    <row r="9801" spans="1:30">
      <c r="A9801" s="46"/>
      <c r="B9801" s="47"/>
      <c r="C9801" s="49"/>
      <c r="D9801" s="41"/>
      <c r="E9801" s="41"/>
      <c r="F9801" s="41"/>
      <c r="G9801" s="50" t="str">
        <f>IF(A9801&lt;&gt;"",CONCATENATE(A9801,":",YEAR(B9801),IF(MONTH(B9801)&gt;9,MONTH(B9801),CONCATENATE(0,MONTH(B9801))),IF(DAY(B9801)&gt;9,DAY(B9801),CONCATENATE(0,DAY(B9801))),IF(HOUR(C9801)&gt;9,HOUR(C9801),CONCATENATE(0,HOUR(C9801))),IF(MINUTE(C9801)&gt;9,MINUTE(C9801),CONCATENATE(0,MINUTE(C9801))),":",VLOOKUP(F9801,'Valid Values - Results'!$D$4:$F$12,3,FALSE)),"")</f>
        <v/>
      </c>
      <c r="H9801" s="41"/>
      <c r="I9801" s="41"/>
      <c r="J9801" s="41"/>
      <c r="K9801" s="41"/>
      <c r="L9801" s="41"/>
      <c r="M9801" s="92"/>
      <c r="N9801" s="41"/>
      <c r="O9801" s="41"/>
      <c r="P9801" s="41"/>
      <c r="Q9801" s="41"/>
      <c r="R9801" s="41"/>
      <c r="S9801" s="41"/>
      <c r="T9801" s="41"/>
      <c r="U9801" s="47"/>
      <c r="V9801" s="49"/>
      <c r="W9801" s="41"/>
      <c r="X9801" s="41"/>
      <c r="Y9801" s="41"/>
      <c r="AA9801" s="37" t="str">
        <f>IF($I9801&lt;&gt;"",VLOOKUP($I9801,'Valid Values - Search'!$R$4:$T$4719,3,FALSE),"")</f>
        <v/>
      </c>
      <c r="AB9801" s="37" t="str">
        <f>IF($I9801&lt;&gt;"",VLOOKUP($I9801,'Valid Values - Search'!$R$4:$S$4719,2,FALSE),"")</f>
        <v/>
      </c>
      <c r="AC9801" s="38" t="str">
        <f t="shared" si="153"/>
        <v/>
      </c>
      <c r="AD9801" s="38"/>
    </row>
    <row r="9802" spans="1:30">
      <c r="A9802" s="46"/>
      <c r="B9802" s="47"/>
      <c r="C9802" s="49"/>
      <c r="D9802" s="41"/>
      <c r="E9802" s="41"/>
      <c r="F9802" s="41"/>
      <c r="G9802" s="50" t="str">
        <f>IF(A9802&lt;&gt;"",CONCATENATE(A9802,":",YEAR(B9802),IF(MONTH(B9802)&gt;9,MONTH(B9802),CONCATENATE(0,MONTH(B9802))),IF(DAY(B9802)&gt;9,DAY(B9802),CONCATENATE(0,DAY(B9802))),IF(HOUR(C9802)&gt;9,HOUR(C9802),CONCATENATE(0,HOUR(C9802))),IF(MINUTE(C9802)&gt;9,MINUTE(C9802),CONCATENATE(0,MINUTE(C9802))),":",VLOOKUP(F9802,'Valid Values - Results'!$D$4:$F$12,3,FALSE)),"")</f>
        <v/>
      </c>
      <c r="H9802" s="41"/>
      <c r="I9802" s="41"/>
      <c r="J9802" s="41"/>
      <c r="K9802" s="41"/>
      <c r="L9802" s="41"/>
      <c r="M9802" s="92"/>
      <c r="N9802" s="41"/>
      <c r="O9802" s="41"/>
      <c r="P9802" s="41"/>
      <c r="Q9802" s="41"/>
      <c r="R9802" s="41"/>
      <c r="S9802" s="41"/>
      <c r="T9802" s="41"/>
      <c r="U9802" s="47"/>
      <c r="V9802" s="49"/>
      <c r="W9802" s="41"/>
      <c r="X9802" s="41"/>
      <c r="Y9802" s="41"/>
      <c r="AA9802" s="37" t="str">
        <f>IF($I9802&lt;&gt;"",VLOOKUP($I9802,'Valid Values - Search'!$R$4:$T$4719,3,FALSE),"")</f>
        <v/>
      </c>
      <c r="AB9802" s="37" t="str">
        <f>IF($I9802&lt;&gt;"",VLOOKUP($I9802,'Valid Values - Search'!$R$4:$S$4719,2,FALSE),"")</f>
        <v/>
      </c>
      <c r="AC9802" s="38" t="str">
        <f t="shared" si="153"/>
        <v/>
      </c>
      <c r="AD9802" s="38"/>
    </row>
    <row r="9803" spans="1:30">
      <c r="A9803" s="46"/>
      <c r="B9803" s="47"/>
      <c r="C9803" s="49"/>
      <c r="D9803" s="41"/>
      <c r="E9803" s="41"/>
      <c r="F9803" s="41"/>
      <c r="G9803" s="50" t="str">
        <f>IF(A9803&lt;&gt;"",CONCATENATE(A9803,":",YEAR(B9803),IF(MONTH(B9803)&gt;9,MONTH(B9803),CONCATENATE(0,MONTH(B9803))),IF(DAY(B9803)&gt;9,DAY(B9803),CONCATENATE(0,DAY(B9803))),IF(HOUR(C9803)&gt;9,HOUR(C9803),CONCATENATE(0,HOUR(C9803))),IF(MINUTE(C9803)&gt;9,MINUTE(C9803),CONCATENATE(0,MINUTE(C9803))),":",VLOOKUP(F9803,'Valid Values - Results'!$D$4:$F$12,3,FALSE)),"")</f>
        <v/>
      </c>
      <c r="H9803" s="41"/>
      <c r="I9803" s="41"/>
      <c r="J9803" s="41"/>
      <c r="K9803" s="41"/>
      <c r="L9803" s="41"/>
      <c r="M9803" s="92"/>
      <c r="N9803" s="41"/>
      <c r="O9803" s="41"/>
      <c r="P9803" s="41"/>
      <c r="Q9803" s="41"/>
      <c r="R9803" s="41"/>
      <c r="S9803" s="41"/>
      <c r="T9803" s="41"/>
      <c r="U9803" s="47"/>
      <c r="V9803" s="49"/>
      <c r="W9803" s="41"/>
      <c r="X9803" s="41"/>
      <c r="Y9803" s="41"/>
      <c r="AA9803" s="37" t="str">
        <f>IF($I9803&lt;&gt;"",VLOOKUP($I9803,'Valid Values - Search'!$R$4:$T$4719,3,FALSE),"")</f>
        <v/>
      </c>
      <c r="AB9803" s="37" t="str">
        <f>IF($I9803&lt;&gt;"",VLOOKUP($I9803,'Valid Values - Search'!$R$4:$S$4719,2,FALSE),"")</f>
        <v/>
      </c>
      <c r="AC9803" s="38" t="str">
        <f t="shared" si="153"/>
        <v/>
      </c>
      <c r="AD9803" s="38"/>
    </row>
    <row r="9804" spans="1:30">
      <c r="A9804" s="46"/>
      <c r="B9804" s="47"/>
      <c r="C9804" s="49"/>
      <c r="D9804" s="41"/>
      <c r="E9804" s="41"/>
      <c r="F9804" s="41"/>
      <c r="G9804" s="50" t="str">
        <f>IF(A9804&lt;&gt;"",CONCATENATE(A9804,":",YEAR(B9804),IF(MONTH(B9804)&gt;9,MONTH(B9804),CONCATENATE(0,MONTH(B9804))),IF(DAY(B9804)&gt;9,DAY(B9804),CONCATENATE(0,DAY(B9804))),IF(HOUR(C9804)&gt;9,HOUR(C9804),CONCATENATE(0,HOUR(C9804))),IF(MINUTE(C9804)&gt;9,MINUTE(C9804),CONCATENATE(0,MINUTE(C9804))),":",VLOOKUP(F9804,'Valid Values - Results'!$D$4:$F$12,3,FALSE)),"")</f>
        <v/>
      </c>
      <c r="H9804" s="41"/>
      <c r="I9804" s="41"/>
      <c r="J9804" s="41"/>
      <c r="K9804" s="41"/>
      <c r="L9804" s="41"/>
      <c r="M9804" s="92"/>
      <c r="N9804" s="41"/>
      <c r="O9804" s="41"/>
      <c r="P9804" s="41"/>
      <c r="Q9804" s="41"/>
      <c r="R9804" s="41"/>
      <c r="S9804" s="41"/>
      <c r="T9804" s="41"/>
      <c r="U9804" s="47"/>
      <c r="V9804" s="49"/>
      <c r="W9804" s="41"/>
      <c r="X9804" s="41"/>
      <c r="Y9804" s="41"/>
      <c r="AA9804" s="37" t="str">
        <f>IF($I9804&lt;&gt;"",VLOOKUP($I9804,'Valid Values - Search'!$R$4:$T$4719,3,FALSE),"")</f>
        <v/>
      </c>
      <c r="AB9804" s="37" t="str">
        <f>IF($I9804&lt;&gt;"",VLOOKUP($I9804,'Valid Values - Search'!$R$4:$S$4719,2,FALSE),"")</f>
        <v/>
      </c>
      <c r="AC9804" s="38" t="str">
        <f t="shared" si="153"/>
        <v/>
      </c>
      <c r="AD9804" s="38"/>
    </row>
    <row r="9805" spans="1:30">
      <c r="A9805" s="46"/>
      <c r="B9805" s="47"/>
      <c r="C9805" s="49"/>
      <c r="D9805" s="41"/>
      <c r="E9805" s="41"/>
      <c r="F9805" s="41"/>
      <c r="G9805" s="50" t="str">
        <f>IF(A9805&lt;&gt;"",CONCATENATE(A9805,":",YEAR(B9805),IF(MONTH(B9805)&gt;9,MONTH(B9805),CONCATENATE(0,MONTH(B9805))),IF(DAY(B9805)&gt;9,DAY(B9805),CONCATENATE(0,DAY(B9805))),IF(HOUR(C9805)&gt;9,HOUR(C9805),CONCATENATE(0,HOUR(C9805))),IF(MINUTE(C9805)&gt;9,MINUTE(C9805),CONCATENATE(0,MINUTE(C9805))),":",VLOOKUP(F9805,'Valid Values - Results'!$D$4:$F$12,3,FALSE)),"")</f>
        <v/>
      </c>
      <c r="H9805" s="41"/>
      <c r="I9805" s="41"/>
      <c r="J9805" s="41"/>
      <c r="K9805" s="41"/>
      <c r="L9805" s="41"/>
      <c r="M9805" s="92"/>
      <c r="N9805" s="41"/>
      <c r="O9805" s="41"/>
      <c r="P9805" s="41"/>
      <c r="Q9805" s="41"/>
      <c r="R9805" s="41"/>
      <c r="S9805" s="41"/>
      <c r="T9805" s="41"/>
      <c r="U9805" s="47"/>
      <c r="V9805" s="49"/>
      <c r="W9805" s="41"/>
      <c r="X9805" s="41"/>
      <c r="Y9805" s="41"/>
      <c r="AA9805" s="37" t="str">
        <f>IF($I9805&lt;&gt;"",VLOOKUP($I9805,'Valid Values - Search'!$R$4:$T$4719,3,FALSE),"")</f>
        <v/>
      </c>
      <c r="AB9805" s="37" t="str">
        <f>IF($I9805&lt;&gt;"",VLOOKUP($I9805,'Valid Values - Search'!$R$4:$S$4719,2,FALSE),"")</f>
        <v/>
      </c>
      <c r="AC9805" s="38" t="str">
        <f t="shared" si="153"/>
        <v/>
      </c>
      <c r="AD9805" s="38"/>
    </row>
    <row r="9806" spans="1:30">
      <c r="A9806" s="46"/>
      <c r="B9806" s="47"/>
      <c r="C9806" s="49"/>
      <c r="D9806" s="41"/>
      <c r="E9806" s="41"/>
      <c r="F9806" s="41"/>
      <c r="G9806" s="50" t="str">
        <f>IF(A9806&lt;&gt;"",CONCATENATE(A9806,":",YEAR(B9806),IF(MONTH(B9806)&gt;9,MONTH(B9806),CONCATENATE(0,MONTH(B9806))),IF(DAY(B9806)&gt;9,DAY(B9806),CONCATENATE(0,DAY(B9806))),IF(HOUR(C9806)&gt;9,HOUR(C9806),CONCATENATE(0,HOUR(C9806))),IF(MINUTE(C9806)&gt;9,MINUTE(C9806),CONCATENATE(0,MINUTE(C9806))),":",VLOOKUP(F9806,'Valid Values - Results'!$D$4:$F$12,3,FALSE)),"")</f>
        <v/>
      </c>
      <c r="H9806" s="41"/>
      <c r="I9806" s="41"/>
      <c r="J9806" s="41"/>
      <c r="K9806" s="41"/>
      <c r="L9806" s="41"/>
      <c r="M9806" s="92"/>
      <c r="N9806" s="41"/>
      <c r="O9806" s="41"/>
      <c r="P9806" s="41"/>
      <c r="Q9806" s="41"/>
      <c r="R9806" s="41"/>
      <c r="S9806" s="41"/>
      <c r="T9806" s="41"/>
      <c r="U9806" s="47"/>
      <c r="V9806" s="49"/>
      <c r="W9806" s="41"/>
      <c r="X9806" s="41"/>
      <c r="Y9806" s="41"/>
      <c r="AA9806" s="37" t="str">
        <f>IF($I9806&lt;&gt;"",VLOOKUP($I9806,'Valid Values - Search'!$R$4:$T$4719,3,FALSE),"")</f>
        <v/>
      </c>
      <c r="AB9806" s="37" t="str">
        <f>IF($I9806&lt;&gt;"",VLOOKUP($I9806,'Valid Values - Search'!$R$4:$S$4719,2,FALSE),"")</f>
        <v/>
      </c>
      <c r="AC9806" s="38" t="str">
        <f t="shared" si="153"/>
        <v/>
      </c>
      <c r="AD9806" s="38"/>
    </row>
    <row r="9807" spans="1:30">
      <c r="A9807" s="46"/>
      <c r="B9807" s="47"/>
      <c r="C9807" s="49"/>
      <c r="D9807" s="41"/>
      <c r="E9807" s="41"/>
      <c r="F9807" s="41"/>
      <c r="G9807" s="50" t="str">
        <f>IF(A9807&lt;&gt;"",CONCATENATE(A9807,":",YEAR(B9807),IF(MONTH(B9807)&gt;9,MONTH(B9807),CONCATENATE(0,MONTH(B9807))),IF(DAY(B9807)&gt;9,DAY(B9807),CONCATENATE(0,DAY(B9807))),IF(HOUR(C9807)&gt;9,HOUR(C9807),CONCATENATE(0,HOUR(C9807))),IF(MINUTE(C9807)&gt;9,MINUTE(C9807),CONCATENATE(0,MINUTE(C9807))),":",VLOOKUP(F9807,'Valid Values - Results'!$D$4:$F$12,3,FALSE)),"")</f>
        <v/>
      </c>
      <c r="H9807" s="41"/>
      <c r="I9807" s="41"/>
      <c r="J9807" s="41"/>
      <c r="K9807" s="41"/>
      <c r="L9807" s="41"/>
      <c r="M9807" s="92"/>
      <c r="N9807" s="41"/>
      <c r="O9807" s="41"/>
      <c r="P9807" s="41"/>
      <c r="Q9807" s="41"/>
      <c r="R9807" s="41"/>
      <c r="S9807" s="41"/>
      <c r="T9807" s="41"/>
      <c r="U9807" s="47"/>
      <c r="V9807" s="49"/>
      <c r="W9807" s="41"/>
      <c r="X9807" s="41"/>
      <c r="Y9807" s="41"/>
      <c r="AA9807" s="37" t="str">
        <f>IF($I9807&lt;&gt;"",VLOOKUP($I9807,'Valid Values - Search'!$R$4:$T$4719,3,FALSE),"")</f>
        <v/>
      </c>
      <c r="AB9807" s="37" t="str">
        <f>IF($I9807&lt;&gt;"",VLOOKUP($I9807,'Valid Values - Search'!$R$4:$S$4719,2,FALSE),"")</f>
        <v/>
      </c>
      <c r="AC9807" s="38" t="str">
        <f t="shared" si="153"/>
        <v/>
      </c>
      <c r="AD9807" s="38"/>
    </row>
    <row r="9808" spans="1:30">
      <c r="A9808" s="46"/>
      <c r="B9808" s="47"/>
      <c r="C9808" s="49"/>
      <c r="D9808" s="41"/>
      <c r="E9808" s="41"/>
      <c r="F9808" s="41"/>
      <c r="G9808" s="50" t="str">
        <f>IF(A9808&lt;&gt;"",CONCATENATE(A9808,":",YEAR(B9808),IF(MONTH(B9808)&gt;9,MONTH(B9808),CONCATENATE(0,MONTH(B9808))),IF(DAY(B9808)&gt;9,DAY(B9808),CONCATENATE(0,DAY(B9808))),IF(HOUR(C9808)&gt;9,HOUR(C9808),CONCATENATE(0,HOUR(C9808))),IF(MINUTE(C9808)&gt;9,MINUTE(C9808),CONCATENATE(0,MINUTE(C9808))),":",VLOOKUP(F9808,'Valid Values - Results'!$D$4:$F$12,3,FALSE)),"")</f>
        <v/>
      </c>
      <c r="H9808" s="41"/>
      <c r="I9808" s="41"/>
      <c r="J9808" s="41"/>
      <c r="K9808" s="41"/>
      <c r="L9808" s="41"/>
      <c r="M9808" s="92"/>
      <c r="N9808" s="41"/>
      <c r="O9808" s="41"/>
      <c r="P9808" s="41"/>
      <c r="Q9808" s="41"/>
      <c r="R9808" s="41"/>
      <c r="S9808" s="41"/>
      <c r="T9808" s="41"/>
      <c r="U9808" s="47"/>
      <c r="V9808" s="49"/>
      <c r="W9808" s="41"/>
      <c r="X9808" s="41"/>
      <c r="Y9808" s="41"/>
      <c r="AA9808" s="37" t="str">
        <f>IF($I9808&lt;&gt;"",VLOOKUP($I9808,'Valid Values - Search'!$R$4:$T$4719,3,FALSE),"")</f>
        <v/>
      </c>
      <c r="AB9808" s="37" t="str">
        <f>IF($I9808&lt;&gt;"",VLOOKUP($I9808,'Valid Values - Search'!$R$4:$S$4719,2,FALSE),"")</f>
        <v/>
      </c>
      <c r="AC9808" s="38" t="str">
        <f t="shared" si="153"/>
        <v/>
      </c>
      <c r="AD9808" s="38"/>
    </row>
    <row r="9809" spans="1:30">
      <c r="A9809" s="46"/>
      <c r="B9809" s="47"/>
      <c r="C9809" s="49"/>
      <c r="D9809" s="41"/>
      <c r="E9809" s="41"/>
      <c r="F9809" s="41"/>
      <c r="G9809" s="50" t="str">
        <f>IF(A9809&lt;&gt;"",CONCATENATE(A9809,":",YEAR(B9809),IF(MONTH(B9809)&gt;9,MONTH(B9809),CONCATENATE(0,MONTH(B9809))),IF(DAY(B9809)&gt;9,DAY(B9809),CONCATENATE(0,DAY(B9809))),IF(HOUR(C9809)&gt;9,HOUR(C9809),CONCATENATE(0,HOUR(C9809))),IF(MINUTE(C9809)&gt;9,MINUTE(C9809),CONCATENATE(0,MINUTE(C9809))),":",VLOOKUP(F9809,'Valid Values - Results'!$D$4:$F$12,3,FALSE)),"")</f>
        <v/>
      </c>
      <c r="H9809" s="41"/>
      <c r="I9809" s="41"/>
      <c r="J9809" s="41"/>
      <c r="K9809" s="41"/>
      <c r="L9809" s="41"/>
      <c r="M9809" s="92"/>
      <c r="N9809" s="41"/>
      <c r="O9809" s="41"/>
      <c r="P9809" s="41"/>
      <c r="Q9809" s="41"/>
      <c r="R9809" s="41"/>
      <c r="S9809" s="41"/>
      <c r="T9809" s="41"/>
      <c r="U9809" s="47"/>
      <c r="V9809" s="49"/>
      <c r="W9809" s="41"/>
      <c r="X9809" s="41"/>
      <c r="Y9809" s="41"/>
      <c r="AA9809" s="37" t="str">
        <f>IF($I9809&lt;&gt;"",VLOOKUP($I9809,'Valid Values - Search'!$R$4:$T$4719,3,FALSE),"")</f>
        <v/>
      </c>
      <c r="AB9809" s="37" t="str">
        <f>IF($I9809&lt;&gt;"",VLOOKUP($I9809,'Valid Values - Search'!$R$4:$S$4719,2,FALSE),"")</f>
        <v/>
      </c>
      <c r="AC9809" s="38" t="str">
        <f t="shared" si="153"/>
        <v/>
      </c>
      <c r="AD9809" s="38"/>
    </row>
    <row r="9810" spans="1:30">
      <c r="A9810" s="46"/>
      <c r="B9810" s="47"/>
      <c r="C9810" s="49"/>
      <c r="D9810" s="41"/>
      <c r="E9810" s="41"/>
      <c r="F9810" s="41"/>
      <c r="G9810" s="50" t="str">
        <f>IF(A9810&lt;&gt;"",CONCATENATE(A9810,":",YEAR(B9810),IF(MONTH(B9810)&gt;9,MONTH(B9810),CONCATENATE(0,MONTH(B9810))),IF(DAY(B9810)&gt;9,DAY(B9810),CONCATENATE(0,DAY(B9810))),IF(HOUR(C9810)&gt;9,HOUR(C9810),CONCATENATE(0,HOUR(C9810))),IF(MINUTE(C9810)&gt;9,MINUTE(C9810),CONCATENATE(0,MINUTE(C9810))),":",VLOOKUP(F9810,'Valid Values - Results'!$D$4:$F$12,3,FALSE)),"")</f>
        <v/>
      </c>
      <c r="H9810" s="41"/>
      <c r="I9810" s="41"/>
      <c r="J9810" s="41"/>
      <c r="K9810" s="41"/>
      <c r="L9810" s="41"/>
      <c r="M9810" s="92"/>
      <c r="N9810" s="41"/>
      <c r="O9810" s="41"/>
      <c r="P9810" s="41"/>
      <c r="Q9810" s="41"/>
      <c r="R9810" s="41"/>
      <c r="S9810" s="41"/>
      <c r="T9810" s="41"/>
      <c r="U9810" s="47"/>
      <c r="V9810" s="49"/>
      <c r="W9810" s="41"/>
      <c r="X9810" s="41"/>
      <c r="Y9810" s="41"/>
      <c r="AA9810" s="37" t="str">
        <f>IF($I9810&lt;&gt;"",VLOOKUP($I9810,'Valid Values - Search'!$R$4:$T$4719,3,FALSE),"")</f>
        <v/>
      </c>
      <c r="AB9810" s="37" t="str">
        <f>IF($I9810&lt;&gt;"",VLOOKUP($I9810,'Valid Values - Search'!$R$4:$S$4719,2,FALSE),"")</f>
        <v/>
      </c>
      <c r="AC9810" s="38" t="str">
        <f t="shared" si="153"/>
        <v/>
      </c>
      <c r="AD9810" s="38"/>
    </row>
    <row r="9811" spans="1:30">
      <c r="A9811" s="46"/>
      <c r="B9811" s="47"/>
      <c r="C9811" s="49"/>
      <c r="D9811" s="41"/>
      <c r="E9811" s="41"/>
      <c r="F9811" s="41"/>
      <c r="G9811" s="50" t="str">
        <f>IF(A9811&lt;&gt;"",CONCATENATE(A9811,":",YEAR(B9811),IF(MONTH(B9811)&gt;9,MONTH(B9811),CONCATENATE(0,MONTH(B9811))),IF(DAY(B9811)&gt;9,DAY(B9811),CONCATENATE(0,DAY(B9811))),IF(HOUR(C9811)&gt;9,HOUR(C9811),CONCATENATE(0,HOUR(C9811))),IF(MINUTE(C9811)&gt;9,MINUTE(C9811),CONCATENATE(0,MINUTE(C9811))),":",VLOOKUP(F9811,'Valid Values - Results'!$D$4:$F$12,3,FALSE)),"")</f>
        <v/>
      </c>
      <c r="H9811" s="41"/>
      <c r="I9811" s="41"/>
      <c r="J9811" s="41"/>
      <c r="K9811" s="41"/>
      <c r="L9811" s="41"/>
      <c r="M9811" s="92"/>
      <c r="N9811" s="41"/>
      <c r="O9811" s="41"/>
      <c r="P9811" s="41"/>
      <c r="Q9811" s="41"/>
      <c r="R9811" s="41"/>
      <c r="S9811" s="41"/>
      <c r="T9811" s="41"/>
      <c r="U9811" s="47"/>
      <c r="V9811" s="49"/>
      <c r="W9811" s="41"/>
      <c r="X9811" s="41"/>
      <c r="Y9811" s="41"/>
      <c r="AA9811" s="37" t="str">
        <f>IF($I9811&lt;&gt;"",VLOOKUP($I9811,'Valid Values - Search'!$R$4:$T$4719,3,FALSE),"")</f>
        <v/>
      </c>
      <c r="AB9811" s="37" t="str">
        <f>IF($I9811&lt;&gt;"",VLOOKUP($I9811,'Valid Values - Search'!$R$4:$S$4719,2,FALSE),"")</f>
        <v/>
      </c>
      <c r="AC9811" s="38" t="str">
        <f t="shared" si="153"/>
        <v/>
      </c>
      <c r="AD9811" s="38"/>
    </row>
    <row r="9812" spans="1:30">
      <c r="A9812" s="46"/>
      <c r="B9812" s="47"/>
      <c r="C9812" s="49"/>
      <c r="D9812" s="41"/>
      <c r="E9812" s="41"/>
      <c r="F9812" s="41"/>
      <c r="G9812" s="50" t="str">
        <f>IF(A9812&lt;&gt;"",CONCATENATE(A9812,":",YEAR(B9812),IF(MONTH(B9812)&gt;9,MONTH(B9812),CONCATENATE(0,MONTH(B9812))),IF(DAY(B9812)&gt;9,DAY(B9812),CONCATENATE(0,DAY(B9812))),IF(HOUR(C9812)&gt;9,HOUR(C9812),CONCATENATE(0,HOUR(C9812))),IF(MINUTE(C9812)&gt;9,MINUTE(C9812),CONCATENATE(0,MINUTE(C9812))),":",VLOOKUP(F9812,'Valid Values - Results'!$D$4:$F$12,3,FALSE)),"")</f>
        <v/>
      </c>
      <c r="H9812" s="41"/>
      <c r="I9812" s="41"/>
      <c r="J9812" s="41"/>
      <c r="K9812" s="41"/>
      <c r="L9812" s="41"/>
      <c r="M9812" s="92"/>
      <c r="N9812" s="41"/>
      <c r="O9812" s="41"/>
      <c r="P9812" s="41"/>
      <c r="Q9812" s="41"/>
      <c r="R9812" s="41"/>
      <c r="S9812" s="41"/>
      <c r="T9812" s="41"/>
      <c r="U9812" s="47"/>
      <c r="V9812" s="49"/>
      <c r="W9812" s="41"/>
      <c r="X9812" s="41"/>
      <c r="Y9812" s="41"/>
      <c r="AA9812" s="37" t="str">
        <f>IF($I9812&lt;&gt;"",VLOOKUP($I9812,'Valid Values - Search'!$R$4:$T$4719,3,FALSE),"")</f>
        <v/>
      </c>
      <c r="AB9812" s="37" t="str">
        <f>IF($I9812&lt;&gt;"",VLOOKUP($I9812,'Valid Values - Search'!$R$4:$S$4719,2,FALSE),"")</f>
        <v/>
      </c>
      <c r="AC9812" s="38" t="str">
        <f t="shared" si="153"/>
        <v/>
      </c>
      <c r="AD9812" s="38"/>
    </row>
    <row r="9813" spans="1:30">
      <c r="A9813" s="46"/>
      <c r="B9813" s="47"/>
      <c r="C9813" s="49"/>
      <c r="D9813" s="41"/>
      <c r="E9813" s="41"/>
      <c r="F9813" s="41"/>
      <c r="G9813" s="50" t="str">
        <f>IF(A9813&lt;&gt;"",CONCATENATE(A9813,":",YEAR(B9813),IF(MONTH(B9813)&gt;9,MONTH(B9813),CONCATENATE(0,MONTH(B9813))),IF(DAY(B9813)&gt;9,DAY(B9813),CONCATENATE(0,DAY(B9813))),IF(HOUR(C9813)&gt;9,HOUR(C9813),CONCATENATE(0,HOUR(C9813))),IF(MINUTE(C9813)&gt;9,MINUTE(C9813),CONCATENATE(0,MINUTE(C9813))),":",VLOOKUP(F9813,'Valid Values - Results'!$D$4:$F$12,3,FALSE)),"")</f>
        <v/>
      </c>
      <c r="H9813" s="41"/>
      <c r="I9813" s="41"/>
      <c r="J9813" s="41"/>
      <c r="K9813" s="41"/>
      <c r="L9813" s="41"/>
      <c r="M9813" s="92"/>
      <c r="N9813" s="41"/>
      <c r="O9813" s="41"/>
      <c r="P9813" s="41"/>
      <c r="Q9813" s="41"/>
      <c r="R9813" s="41"/>
      <c r="S9813" s="41"/>
      <c r="T9813" s="41"/>
      <c r="U9813" s="47"/>
      <c r="V9813" s="49"/>
      <c r="W9813" s="41"/>
      <c r="X9813" s="41"/>
      <c r="Y9813" s="41"/>
      <c r="AA9813" s="37" t="str">
        <f>IF($I9813&lt;&gt;"",VLOOKUP($I9813,'Valid Values - Search'!$R$4:$T$4719,3,FALSE),"")</f>
        <v/>
      </c>
      <c r="AB9813" s="37" t="str">
        <f>IF($I9813&lt;&gt;"",VLOOKUP($I9813,'Valid Values - Search'!$R$4:$S$4719,2,FALSE),"")</f>
        <v/>
      </c>
      <c r="AC9813" s="38" t="str">
        <f t="shared" si="153"/>
        <v/>
      </c>
      <c r="AD9813" s="38"/>
    </row>
    <row r="9814" spans="1:30">
      <c r="A9814" s="46"/>
      <c r="B9814" s="47"/>
      <c r="C9814" s="49"/>
      <c r="D9814" s="41"/>
      <c r="E9814" s="41"/>
      <c r="F9814" s="41"/>
      <c r="G9814" s="50" t="str">
        <f>IF(A9814&lt;&gt;"",CONCATENATE(A9814,":",YEAR(B9814),IF(MONTH(B9814)&gt;9,MONTH(B9814),CONCATENATE(0,MONTH(B9814))),IF(DAY(B9814)&gt;9,DAY(B9814),CONCATENATE(0,DAY(B9814))),IF(HOUR(C9814)&gt;9,HOUR(C9814),CONCATENATE(0,HOUR(C9814))),IF(MINUTE(C9814)&gt;9,MINUTE(C9814),CONCATENATE(0,MINUTE(C9814))),":",VLOOKUP(F9814,'Valid Values - Results'!$D$4:$F$12,3,FALSE)),"")</f>
        <v/>
      </c>
      <c r="H9814" s="41"/>
      <c r="I9814" s="41"/>
      <c r="J9814" s="41"/>
      <c r="K9814" s="41"/>
      <c r="L9814" s="41"/>
      <c r="M9814" s="92"/>
      <c r="N9814" s="41"/>
      <c r="O9814" s="41"/>
      <c r="P9814" s="41"/>
      <c r="Q9814" s="41"/>
      <c r="R9814" s="41"/>
      <c r="S9814" s="41"/>
      <c r="T9814" s="41"/>
      <c r="U9814" s="47"/>
      <c r="V9814" s="49"/>
      <c r="W9814" s="41"/>
      <c r="X9814" s="41"/>
      <c r="Y9814" s="41"/>
      <c r="AA9814" s="37" t="str">
        <f>IF($I9814&lt;&gt;"",VLOOKUP($I9814,'Valid Values - Search'!$R$4:$T$4719,3,FALSE),"")</f>
        <v/>
      </c>
      <c r="AB9814" s="37" t="str">
        <f>IF($I9814&lt;&gt;"",VLOOKUP($I9814,'Valid Values - Search'!$R$4:$S$4719,2,FALSE),"")</f>
        <v/>
      </c>
      <c r="AC9814" s="38" t="str">
        <f t="shared" si="153"/>
        <v/>
      </c>
      <c r="AD9814" s="38"/>
    </row>
    <row r="9815" spans="1:30">
      <c r="A9815" s="46"/>
      <c r="B9815" s="47"/>
      <c r="C9815" s="49"/>
      <c r="D9815" s="41"/>
      <c r="E9815" s="41"/>
      <c r="F9815" s="41"/>
      <c r="G9815" s="50" t="str">
        <f>IF(A9815&lt;&gt;"",CONCATENATE(A9815,":",YEAR(B9815),IF(MONTH(B9815)&gt;9,MONTH(B9815),CONCATENATE(0,MONTH(B9815))),IF(DAY(B9815)&gt;9,DAY(B9815),CONCATENATE(0,DAY(B9815))),IF(HOUR(C9815)&gt;9,HOUR(C9815),CONCATENATE(0,HOUR(C9815))),IF(MINUTE(C9815)&gt;9,MINUTE(C9815),CONCATENATE(0,MINUTE(C9815))),":",VLOOKUP(F9815,'Valid Values - Results'!$D$4:$F$12,3,FALSE)),"")</f>
        <v/>
      </c>
      <c r="H9815" s="41"/>
      <c r="I9815" s="41"/>
      <c r="J9815" s="41"/>
      <c r="K9815" s="41"/>
      <c r="L9815" s="41"/>
      <c r="M9815" s="92"/>
      <c r="N9815" s="41"/>
      <c r="O9815" s="41"/>
      <c r="P9815" s="41"/>
      <c r="Q9815" s="41"/>
      <c r="R9815" s="41"/>
      <c r="S9815" s="41"/>
      <c r="T9815" s="41"/>
      <c r="U9815" s="47"/>
      <c r="V9815" s="49"/>
      <c r="W9815" s="41"/>
      <c r="X9815" s="41"/>
      <c r="Y9815" s="41"/>
      <c r="AA9815" s="37" t="str">
        <f>IF($I9815&lt;&gt;"",VLOOKUP($I9815,'Valid Values - Search'!$R$4:$T$4719,3,FALSE),"")</f>
        <v/>
      </c>
      <c r="AB9815" s="37" t="str">
        <f>IF($I9815&lt;&gt;"",VLOOKUP($I9815,'Valid Values - Search'!$R$4:$S$4719,2,FALSE),"")</f>
        <v/>
      </c>
      <c r="AC9815" s="38" t="str">
        <f t="shared" si="153"/>
        <v/>
      </c>
      <c r="AD9815" s="38"/>
    </row>
    <row r="9816" spans="1:30">
      <c r="A9816" s="46"/>
      <c r="B9816" s="47"/>
      <c r="C9816" s="49"/>
      <c r="D9816" s="41"/>
      <c r="E9816" s="41"/>
      <c r="F9816" s="41"/>
      <c r="G9816" s="50" t="str">
        <f>IF(A9816&lt;&gt;"",CONCATENATE(A9816,":",YEAR(B9816),IF(MONTH(B9816)&gt;9,MONTH(B9816),CONCATENATE(0,MONTH(B9816))),IF(DAY(B9816)&gt;9,DAY(B9816),CONCATENATE(0,DAY(B9816))),IF(HOUR(C9816)&gt;9,HOUR(C9816),CONCATENATE(0,HOUR(C9816))),IF(MINUTE(C9816)&gt;9,MINUTE(C9816),CONCATENATE(0,MINUTE(C9816))),":",VLOOKUP(F9816,'Valid Values - Results'!$D$4:$F$12,3,FALSE)),"")</f>
        <v/>
      </c>
      <c r="H9816" s="41"/>
      <c r="I9816" s="41"/>
      <c r="J9816" s="41"/>
      <c r="K9816" s="41"/>
      <c r="L9816" s="41"/>
      <c r="M9816" s="92"/>
      <c r="N9816" s="41"/>
      <c r="O9816" s="41"/>
      <c r="P9816" s="41"/>
      <c r="Q9816" s="41"/>
      <c r="R9816" s="41"/>
      <c r="S9816" s="41"/>
      <c r="T9816" s="41"/>
      <c r="U9816" s="47"/>
      <c r="V9816" s="49"/>
      <c r="W9816" s="41"/>
      <c r="X9816" s="41"/>
      <c r="Y9816" s="41"/>
      <c r="AA9816" s="37" t="str">
        <f>IF($I9816&lt;&gt;"",VLOOKUP($I9816,'Valid Values - Search'!$R$4:$T$4719,3,FALSE),"")</f>
        <v/>
      </c>
      <c r="AB9816" s="37" t="str">
        <f>IF($I9816&lt;&gt;"",VLOOKUP($I9816,'Valid Values - Search'!$R$4:$S$4719,2,FALSE),"")</f>
        <v/>
      </c>
      <c r="AC9816" s="38" t="str">
        <f t="shared" si="153"/>
        <v/>
      </c>
      <c r="AD9816" s="38"/>
    </row>
    <row r="9817" spans="1:30">
      <c r="A9817" s="46"/>
      <c r="B9817" s="47"/>
      <c r="C9817" s="49"/>
      <c r="D9817" s="41"/>
      <c r="E9817" s="41"/>
      <c r="F9817" s="41"/>
      <c r="G9817" s="50" t="str">
        <f>IF(A9817&lt;&gt;"",CONCATENATE(A9817,":",YEAR(B9817),IF(MONTH(B9817)&gt;9,MONTH(B9817),CONCATENATE(0,MONTH(B9817))),IF(DAY(B9817)&gt;9,DAY(B9817),CONCATENATE(0,DAY(B9817))),IF(HOUR(C9817)&gt;9,HOUR(C9817),CONCATENATE(0,HOUR(C9817))),IF(MINUTE(C9817)&gt;9,MINUTE(C9817),CONCATENATE(0,MINUTE(C9817))),":",VLOOKUP(F9817,'Valid Values - Results'!$D$4:$F$12,3,FALSE)),"")</f>
        <v/>
      </c>
      <c r="H9817" s="41"/>
      <c r="I9817" s="41"/>
      <c r="J9817" s="41"/>
      <c r="K9817" s="41"/>
      <c r="L9817" s="41"/>
      <c r="M9817" s="92"/>
      <c r="N9817" s="41"/>
      <c r="O9817" s="41"/>
      <c r="P9817" s="41"/>
      <c r="Q9817" s="41"/>
      <c r="R9817" s="41"/>
      <c r="S9817" s="41"/>
      <c r="T9817" s="41"/>
      <c r="U9817" s="47"/>
      <c r="V9817" s="49"/>
      <c r="W9817" s="41"/>
      <c r="X9817" s="41"/>
      <c r="Y9817" s="41"/>
      <c r="AA9817" s="37" t="str">
        <f>IF($I9817&lt;&gt;"",VLOOKUP($I9817,'Valid Values - Search'!$R$4:$T$4719,3,FALSE),"")</f>
        <v/>
      </c>
      <c r="AB9817" s="37" t="str">
        <f>IF($I9817&lt;&gt;"",VLOOKUP($I9817,'Valid Values - Search'!$R$4:$S$4719,2,FALSE),"")</f>
        <v/>
      </c>
      <c r="AC9817" s="38" t="str">
        <f t="shared" si="153"/>
        <v/>
      </c>
      <c r="AD9817" s="38"/>
    </row>
    <row r="9818" spans="1:30">
      <c r="A9818" s="46"/>
      <c r="B9818" s="47"/>
      <c r="C9818" s="49"/>
      <c r="D9818" s="41"/>
      <c r="E9818" s="41"/>
      <c r="F9818" s="41"/>
      <c r="G9818" s="50" t="str">
        <f>IF(A9818&lt;&gt;"",CONCATENATE(A9818,":",YEAR(B9818),IF(MONTH(B9818)&gt;9,MONTH(B9818),CONCATENATE(0,MONTH(B9818))),IF(DAY(B9818)&gt;9,DAY(B9818),CONCATENATE(0,DAY(B9818))),IF(HOUR(C9818)&gt;9,HOUR(C9818),CONCATENATE(0,HOUR(C9818))),IF(MINUTE(C9818)&gt;9,MINUTE(C9818),CONCATENATE(0,MINUTE(C9818))),":",VLOOKUP(F9818,'Valid Values - Results'!$D$4:$F$12,3,FALSE)),"")</f>
        <v/>
      </c>
      <c r="H9818" s="41"/>
      <c r="I9818" s="41"/>
      <c r="J9818" s="41"/>
      <c r="K9818" s="41"/>
      <c r="L9818" s="41"/>
      <c r="M9818" s="92"/>
      <c r="N9818" s="41"/>
      <c r="O9818" s="41"/>
      <c r="P9818" s="41"/>
      <c r="Q9818" s="41"/>
      <c r="R9818" s="41"/>
      <c r="S9818" s="41"/>
      <c r="T9818" s="41"/>
      <c r="U9818" s="47"/>
      <c r="V9818" s="49"/>
      <c r="W9818" s="41"/>
      <c r="X9818" s="41"/>
      <c r="Y9818" s="41"/>
      <c r="AA9818" s="37" t="str">
        <f>IF($I9818&lt;&gt;"",VLOOKUP($I9818,'Valid Values - Search'!$R$4:$T$4719,3,FALSE),"")</f>
        <v/>
      </c>
      <c r="AB9818" s="37" t="str">
        <f>IF($I9818&lt;&gt;"",VLOOKUP($I9818,'Valid Values - Search'!$R$4:$S$4719,2,FALSE),"")</f>
        <v/>
      </c>
      <c r="AC9818" s="38" t="str">
        <f t="shared" si="153"/>
        <v/>
      </c>
      <c r="AD9818" s="38"/>
    </row>
    <row r="9819" spans="1:30">
      <c r="A9819" s="46"/>
      <c r="B9819" s="47"/>
      <c r="C9819" s="49"/>
      <c r="D9819" s="41"/>
      <c r="E9819" s="41"/>
      <c r="F9819" s="41"/>
      <c r="G9819" s="50" t="str">
        <f>IF(A9819&lt;&gt;"",CONCATENATE(A9819,":",YEAR(B9819),IF(MONTH(B9819)&gt;9,MONTH(B9819),CONCATENATE(0,MONTH(B9819))),IF(DAY(B9819)&gt;9,DAY(B9819),CONCATENATE(0,DAY(B9819))),IF(HOUR(C9819)&gt;9,HOUR(C9819),CONCATENATE(0,HOUR(C9819))),IF(MINUTE(C9819)&gt;9,MINUTE(C9819),CONCATENATE(0,MINUTE(C9819))),":",VLOOKUP(F9819,'Valid Values - Results'!$D$4:$F$12,3,FALSE)),"")</f>
        <v/>
      </c>
      <c r="H9819" s="41"/>
      <c r="I9819" s="41"/>
      <c r="J9819" s="41"/>
      <c r="K9819" s="41"/>
      <c r="L9819" s="41"/>
      <c r="M9819" s="92"/>
      <c r="N9819" s="41"/>
      <c r="O9819" s="41"/>
      <c r="P9819" s="41"/>
      <c r="Q9819" s="41"/>
      <c r="R9819" s="41"/>
      <c r="S9819" s="41"/>
      <c r="T9819" s="41"/>
      <c r="U9819" s="47"/>
      <c r="V9819" s="49"/>
      <c r="W9819" s="41"/>
      <c r="X9819" s="41"/>
      <c r="Y9819" s="41"/>
      <c r="AA9819" s="37" t="str">
        <f>IF($I9819&lt;&gt;"",VLOOKUP($I9819,'Valid Values - Search'!$R$4:$T$4719,3,FALSE),"")</f>
        <v/>
      </c>
      <c r="AB9819" s="37" t="str">
        <f>IF($I9819&lt;&gt;"",VLOOKUP($I9819,'Valid Values - Search'!$R$4:$S$4719,2,FALSE),"")</f>
        <v/>
      </c>
      <c r="AC9819" s="38" t="str">
        <f t="shared" si="153"/>
        <v/>
      </c>
      <c r="AD9819" s="38"/>
    </row>
    <row r="9820" spans="1:30">
      <c r="A9820" s="46"/>
      <c r="B9820" s="47"/>
      <c r="C9820" s="49"/>
      <c r="D9820" s="41"/>
      <c r="E9820" s="41"/>
      <c r="F9820" s="41"/>
      <c r="G9820" s="50" t="str">
        <f>IF(A9820&lt;&gt;"",CONCATENATE(A9820,":",YEAR(B9820),IF(MONTH(B9820)&gt;9,MONTH(B9820),CONCATENATE(0,MONTH(B9820))),IF(DAY(B9820)&gt;9,DAY(B9820),CONCATENATE(0,DAY(B9820))),IF(HOUR(C9820)&gt;9,HOUR(C9820),CONCATENATE(0,HOUR(C9820))),IF(MINUTE(C9820)&gt;9,MINUTE(C9820),CONCATENATE(0,MINUTE(C9820))),":",VLOOKUP(F9820,'Valid Values - Results'!$D$4:$F$12,3,FALSE)),"")</f>
        <v/>
      </c>
      <c r="H9820" s="41"/>
      <c r="I9820" s="41"/>
      <c r="J9820" s="41"/>
      <c r="K9820" s="41"/>
      <c r="L9820" s="41"/>
      <c r="M9820" s="92"/>
      <c r="N9820" s="41"/>
      <c r="O9820" s="41"/>
      <c r="P9820" s="41"/>
      <c r="Q9820" s="41"/>
      <c r="R9820" s="41"/>
      <c r="S9820" s="41"/>
      <c r="T9820" s="41"/>
      <c r="U9820" s="47"/>
      <c r="V9820" s="49"/>
      <c r="W9820" s="41"/>
      <c r="X9820" s="41"/>
      <c r="Y9820" s="41"/>
      <c r="AA9820" s="37" t="str">
        <f>IF($I9820&lt;&gt;"",VLOOKUP($I9820,'Valid Values - Search'!$R$4:$T$4719,3,FALSE),"")</f>
        <v/>
      </c>
      <c r="AB9820" s="37" t="str">
        <f>IF($I9820&lt;&gt;"",VLOOKUP($I9820,'Valid Values - Search'!$R$4:$S$4719,2,FALSE),"")</f>
        <v/>
      </c>
      <c r="AC9820" s="38" t="str">
        <f t="shared" si="153"/>
        <v/>
      </c>
      <c r="AD9820" s="38"/>
    </row>
    <row r="9821" spans="1:30">
      <c r="A9821" s="46"/>
      <c r="B9821" s="47"/>
      <c r="C9821" s="49"/>
      <c r="D9821" s="41"/>
      <c r="E9821" s="41"/>
      <c r="F9821" s="41"/>
      <c r="G9821" s="50" t="str">
        <f>IF(A9821&lt;&gt;"",CONCATENATE(A9821,":",YEAR(B9821),IF(MONTH(B9821)&gt;9,MONTH(B9821),CONCATENATE(0,MONTH(B9821))),IF(DAY(B9821)&gt;9,DAY(B9821),CONCATENATE(0,DAY(B9821))),IF(HOUR(C9821)&gt;9,HOUR(C9821),CONCATENATE(0,HOUR(C9821))),IF(MINUTE(C9821)&gt;9,MINUTE(C9821),CONCATENATE(0,MINUTE(C9821))),":",VLOOKUP(F9821,'Valid Values - Results'!$D$4:$F$12,3,FALSE)),"")</f>
        <v/>
      </c>
      <c r="H9821" s="41"/>
      <c r="I9821" s="41"/>
      <c r="J9821" s="41"/>
      <c r="K9821" s="41"/>
      <c r="L9821" s="41"/>
      <c r="M9821" s="92"/>
      <c r="N9821" s="41"/>
      <c r="O9821" s="41"/>
      <c r="P9821" s="41"/>
      <c r="Q9821" s="41"/>
      <c r="R9821" s="41"/>
      <c r="S9821" s="41"/>
      <c r="T9821" s="41"/>
      <c r="U9821" s="47"/>
      <c r="V9821" s="49"/>
      <c r="W9821" s="41"/>
      <c r="X9821" s="41"/>
      <c r="Y9821" s="41"/>
      <c r="AA9821" s="37" t="str">
        <f>IF($I9821&lt;&gt;"",VLOOKUP($I9821,'Valid Values - Search'!$R$4:$T$4719,3,FALSE),"")</f>
        <v/>
      </c>
      <c r="AB9821" s="37" t="str">
        <f>IF($I9821&lt;&gt;"",VLOOKUP($I9821,'Valid Values - Search'!$R$4:$S$4719,2,FALSE),"")</f>
        <v/>
      </c>
      <c r="AC9821" s="38" t="str">
        <f t="shared" si="153"/>
        <v/>
      </c>
      <c r="AD9821" s="38"/>
    </row>
    <row r="9822" spans="1:30">
      <c r="A9822" s="46"/>
      <c r="B9822" s="47"/>
      <c r="C9822" s="49"/>
      <c r="D9822" s="41"/>
      <c r="E9822" s="41"/>
      <c r="F9822" s="41"/>
      <c r="G9822" s="50" t="str">
        <f>IF(A9822&lt;&gt;"",CONCATENATE(A9822,":",YEAR(B9822),IF(MONTH(B9822)&gt;9,MONTH(B9822),CONCATENATE(0,MONTH(B9822))),IF(DAY(B9822)&gt;9,DAY(B9822),CONCATENATE(0,DAY(B9822))),IF(HOUR(C9822)&gt;9,HOUR(C9822),CONCATENATE(0,HOUR(C9822))),IF(MINUTE(C9822)&gt;9,MINUTE(C9822),CONCATENATE(0,MINUTE(C9822))),":",VLOOKUP(F9822,'Valid Values - Results'!$D$4:$F$12,3,FALSE)),"")</f>
        <v/>
      </c>
      <c r="H9822" s="41"/>
      <c r="I9822" s="41"/>
      <c r="J9822" s="41"/>
      <c r="K9822" s="41"/>
      <c r="L9822" s="41"/>
      <c r="M9822" s="92"/>
      <c r="N9822" s="41"/>
      <c r="O9822" s="41"/>
      <c r="P9822" s="41"/>
      <c r="Q9822" s="41"/>
      <c r="R9822" s="41"/>
      <c r="S9822" s="41"/>
      <c r="T9822" s="41"/>
      <c r="U9822" s="47"/>
      <c r="V9822" s="49"/>
      <c r="W9822" s="41"/>
      <c r="X9822" s="41"/>
      <c r="Y9822" s="41"/>
      <c r="AA9822" s="37" t="str">
        <f>IF($I9822&lt;&gt;"",VLOOKUP($I9822,'Valid Values - Search'!$R$4:$T$4719,3,FALSE),"")</f>
        <v/>
      </c>
      <c r="AB9822" s="37" t="str">
        <f>IF($I9822&lt;&gt;"",VLOOKUP($I9822,'Valid Values - Search'!$R$4:$S$4719,2,FALSE),"")</f>
        <v/>
      </c>
      <c r="AC9822" s="38" t="str">
        <f t="shared" si="153"/>
        <v/>
      </c>
      <c r="AD9822" s="38"/>
    </row>
    <row r="9823" spans="1:30">
      <c r="A9823" s="46"/>
      <c r="B9823" s="47"/>
      <c r="C9823" s="49"/>
      <c r="D9823" s="41"/>
      <c r="E9823" s="41"/>
      <c r="F9823" s="41"/>
      <c r="G9823" s="50" t="str">
        <f>IF(A9823&lt;&gt;"",CONCATENATE(A9823,":",YEAR(B9823),IF(MONTH(B9823)&gt;9,MONTH(B9823),CONCATENATE(0,MONTH(B9823))),IF(DAY(B9823)&gt;9,DAY(B9823),CONCATENATE(0,DAY(B9823))),IF(HOUR(C9823)&gt;9,HOUR(C9823),CONCATENATE(0,HOUR(C9823))),IF(MINUTE(C9823)&gt;9,MINUTE(C9823),CONCATENATE(0,MINUTE(C9823))),":",VLOOKUP(F9823,'Valid Values - Results'!$D$4:$F$12,3,FALSE)),"")</f>
        <v/>
      </c>
      <c r="H9823" s="41"/>
      <c r="I9823" s="41"/>
      <c r="J9823" s="41"/>
      <c r="K9823" s="41"/>
      <c r="L9823" s="41"/>
      <c r="M9823" s="92"/>
      <c r="N9823" s="41"/>
      <c r="O9823" s="41"/>
      <c r="P9823" s="41"/>
      <c r="Q9823" s="41"/>
      <c r="R9823" s="41"/>
      <c r="S9823" s="41"/>
      <c r="T9823" s="41"/>
      <c r="U9823" s="47"/>
      <c r="V9823" s="49"/>
      <c r="W9823" s="41"/>
      <c r="X9823" s="41"/>
      <c r="Y9823" s="41"/>
      <c r="AA9823" s="37" t="str">
        <f>IF($I9823&lt;&gt;"",VLOOKUP($I9823,'Valid Values - Search'!$R$4:$T$4719,3,FALSE),"")</f>
        <v/>
      </c>
      <c r="AB9823" s="37" t="str">
        <f>IF($I9823&lt;&gt;"",VLOOKUP($I9823,'Valid Values - Search'!$R$4:$S$4719,2,FALSE),"")</f>
        <v/>
      </c>
      <c r="AC9823" s="38" t="str">
        <f t="shared" si="153"/>
        <v/>
      </c>
      <c r="AD9823" s="38"/>
    </row>
    <row r="9824" spans="1:30">
      <c r="A9824" s="46"/>
      <c r="B9824" s="47"/>
      <c r="C9824" s="49"/>
      <c r="D9824" s="41"/>
      <c r="E9824" s="41"/>
      <c r="F9824" s="41"/>
      <c r="G9824" s="50" t="str">
        <f>IF(A9824&lt;&gt;"",CONCATENATE(A9824,":",YEAR(B9824),IF(MONTH(B9824)&gt;9,MONTH(B9824),CONCATENATE(0,MONTH(B9824))),IF(DAY(B9824)&gt;9,DAY(B9824),CONCATENATE(0,DAY(B9824))),IF(HOUR(C9824)&gt;9,HOUR(C9824),CONCATENATE(0,HOUR(C9824))),IF(MINUTE(C9824)&gt;9,MINUTE(C9824),CONCATENATE(0,MINUTE(C9824))),":",VLOOKUP(F9824,'Valid Values - Results'!$D$4:$F$12,3,FALSE)),"")</f>
        <v/>
      </c>
      <c r="H9824" s="41"/>
      <c r="I9824" s="41"/>
      <c r="J9824" s="41"/>
      <c r="K9824" s="41"/>
      <c r="L9824" s="41"/>
      <c r="M9824" s="92"/>
      <c r="N9824" s="41"/>
      <c r="O9824" s="41"/>
      <c r="P9824" s="41"/>
      <c r="Q9824" s="41"/>
      <c r="R9824" s="41"/>
      <c r="S9824" s="41"/>
      <c r="T9824" s="41"/>
      <c r="U9824" s="47"/>
      <c r="V9824" s="49"/>
      <c r="W9824" s="41"/>
      <c r="X9824" s="41"/>
      <c r="Y9824" s="41"/>
      <c r="AA9824" s="37" t="str">
        <f>IF($I9824&lt;&gt;"",VLOOKUP($I9824,'Valid Values - Search'!$R$4:$T$4719,3,FALSE),"")</f>
        <v/>
      </c>
      <c r="AB9824" s="37" t="str">
        <f>IF($I9824&lt;&gt;"",VLOOKUP($I9824,'Valid Values - Search'!$R$4:$S$4719,2,FALSE),"")</f>
        <v/>
      </c>
      <c r="AC9824" s="38" t="str">
        <f t="shared" si="153"/>
        <v/>
      </c>
      <c r="AD9824" s="38"/>
    </row>
    <row r="9825" spans="1:30">
      <c r="A9825" s="46"/>
      <c r="B9825" s="47"/>
      <c r="C9825" s="49"/>
      <c r="D9825" s="41"/>
      <c r="E9825" s="41"/>
      <c r="F9825" s="41"/>
      <c r="G9825" s="50" t="str">
        <f>IF(A9825&lt;&gt;"",CONCATENATE(A9825,":",YEAR(B9825),IF(MONTH(B9825)&gt;9,MONTH(B9825),CONCATENATE(0,MONTH(B9825))),IF(DAY(B9825)&gt;9,DAY(B9825),CONCATENATE(0,DAY(B9825))),IF(HOUR(C9825)&gt;9,HOUR(C9825),CONCATENATE(0,HOUR(C9825))),IF(MINUTE(C9825)&gt;9,MINUTE(C9825),CONCATENATE(0,MINUTE(C9825))),":",VLOOKUP(F9825,'Valid Values - Results'!$D$4:$F$12,3,FALSE)),"")</f>
        <v/>
      </c>
      <c r="H9825" s="41"/>
      <c r="I9825" s="41"/>
      <c r="J9825" s="41"/>
      <c r="K9825" s="41"/>
      <c r="L9825" s="41"/>
      <c r="M9825" s="92"/>
      <c r="N9825" s="41"/>
      <c r="O9825" s="41"/>
      <c r="P9825" s="41"/>
      <c r="Q9825" s="41"/>
      <c r="R9825" s="41"/>
      <c r="S9825" s="41"/>
      <c r="T9825" s="41"/>
      <c r="U9825" s="47"/>
      <c r="V9825" s="49"/>
      <c r="W9825" s="41"/>
      <c r="X9825" s="41"/>
      <c r="Y9825" s="41"/>
      <c r="AA9825" s="37" t="str">
        <f>IF($I9825&lt;&gt;"",VLOOKUP($I9825,'Valid Values - Search'!$R$4:$T$4719,3,FALSE),"")</f>
        <v/>
      </c>
      <c r="AB9825" s="37" t="str">
        <f>IF($I9825&lt;&gt;"",VLOOKUP($I9825,'Valid Values - Search'!$R$4:$S$4719,2,FALSE),"")</f>
        <v/>
      </c>
      <c r="AC9825" s="38" t="str">
        <f t="shared" si="153"/>
        <v/>
      </c>
      <c r="AD9825" s="38"/>
    </row>
    <row r="9826" spans="1:30">
      <c r="A9826" s="46"/>
      <c r="B9826" s="47"/>
      <c r="C9826" s="49"/>
      <c r="D9826" s="41"/>
      <c r="E9826" s="41"/>
      <c r="F9826" s="41"/>
      <c r="G9826" s="50" t="str">
        <f>IF(A9826&lt;&gt;"",CONCATENATE(A9826,":",YEAR(B9826),IF(MONTH(B9826)&gt;9,MONTH(B9826),CONCATENATE(0,MONTH(B9826))),IF(DAY(B9826)&gt;9,DAY(B9826),CONCATENATE(0,DAY(B9826))),IF(HOUR(C9826)&gt;9,HOUR(C9826),CONCATENATE(0,HOUR(C9826))),IF(MINUTE(C9826)&gt;9,MINUTE(C9826),CONCATENATE(0,MINUTE(C9826))),":",VLOOKUP(F9826,'Valid Values - Results'!$D$4:$F$12,3,FALSE)),"")</f>
        <v/>
      </c>
      <c r="H9826" s="41"/>
      <c r="I9826" s="41"/>
      <c r="J9826" s="41"/>
      <c r="K9826" s="41"/>
      <c r="L9826" s="41"/>
      <c r="M9826" s="92"/>
      <c r="N9826" s="41"/>
      <c r="O9826" s="41"/>
      <c r="P9826" s="41"/>
      <c r="Q9826" s="41"/>
      <c r="R9826" s="41"/>
      <c r="S9826" s="41"/>
      <c r="T9826" s="41"/>
      <c r="U9826" s="47"/>
      <c r="V9826" s="49"/>
      <c r="W9826" s="41"/>
      <c r="X9826" s="41"/>
      <c r="Y9826" s="41"/>
      <c r="AA9826" s="37" t="str">
        <f>IF($I9826&lt;&gt;"",VLOOKUP($I9826,'Valid Values - Search'!$R$4:$T$4719,3,FALSE),"")</f>
        <v/>
      </c>
      <c r="AB9826" s="37" t="str">
        <f>IF($I9826&lt;&gt;"",VLOOKUP($I9826,'Valid Values - Search'!$R$4:$S$4719,2,FALSE),"")</f>
        <v/>
      </c>
      <c r="AC9826" s="38" t="str">
        <f t="shared" si="153"/>
        <v/>
      </c>
      <c r="AD9826" s="38"/>
    </row>
    <row r="9827" spans="1:30">
      <c r="A9827" s="46"/>
      <c r="B9827" s="47"/>
      <c r="C9827" s="49"/>
      <c r="D9827" s="41"/>
      <c r="E9827" s="41"/>
      <c r="F9827" s="41"/>
      <c r="G9827" s="50" t="str">
        <f>IF(A9827&lt;&gt;"",CONCATENATE(A9827,":",YEAR(B9827),IF(MONTH(B9827)&gt;9,MONTH(B9827),CONCATENATE(0,MONTH(B9827))),IF(DAY(B9827)&gt;9,DAY(B9827),CONCATENATE(0,DAY(B9827))),IF(HOUR(C9827)&gt;9,HOUR(C9827),CONCATENATE(0,HOUR(C9827))),IF(MINUTE(C9827)&gt;9,MINUTE(C9827),CONCATENATE(0,MINUTE(C9827))),":",VLOOKUP(F9827,'Valid Values - Results'!$D$4:$F$12,3,FALSE)),"")</f>
        <v/>
      </c>
      <c r="H9827" s="41"/>
      <c r="I9827" s="41"/>
      <c r="J9827" s="41"/>
      <c r="K9827" s="41"/>
      <c r="L9827" s="41"/>
      <c r="M9827" s="92"/>
      <c r="N9827" s="41"/>
      <c r="O9827" s="41"/>
      <c r="P9827" s="41"/>
      <c r="Q9827" s="41"/>
      <c r="R9827" s="41"/>
      <c r="S9827" s="41"/>
      <c r="T9827" s="41"/>
      <c r="U9827" s="47"/>
      <c r="V9827" s="49"/>
      <c r="W9827" s="41"/>
      <c r="X9827" s="41"/>
      <c r="Y9827" s="41"/>
      <c r="AA9827" s="37" t="str">
        <f>IF($I9827&lt;&gt;"",VLOOKUP($I9827,'Valid Values - Search'!$R$4:$T$4719,3,FALSE),"")</f>
        <v/>
      </c>
      <c r="AB9827" s="37" t="str">
        <f>IF($I9827&lt;&gt;"",VLOOKUP($I9827,'Valid Values - Search'!$R$4:$S$4719,2,FALSE),"")</f>
        <v/>
      </c>
      <c r="AC9827" s="38" t="str">
        <f t="shared" si="153"/>
        <v/>
      </c>
      <c r="AD9827" s="38"/>
    </row>
    <row r="9828" spans="1:30">
      <c r="A9828" s="46"/>
      <c r="B9828" s="47"/>
      <c r="C9828" s="49"/>
      <c r="D9828" s="41"/>
      <c r="E9828" s="41"/>
      <c r="F9828" s="41"/>
      <c r="G9828" s="50" t="str">
        <f>IF(A9828&lt;&gt;"",CONCATENATE(A9828,":",YEAR(B9828),IF(MONTH(B9828)&gt;9,MONTH(B9828),CONCATENATE(0,MONTH(B9828))),IF(DAY(B9828)&gt;9,DAY(B9828),CONCATENATE(0,DAY(B9828))),IF(HOUR(C9828)&gt;9,HOUR(C9828),CONCATENATE(0,HOUR(C9828))),IF(MINUTE(C9828)&gt;9,MINUTE(C9828),CONCATENATE(0,MINUTE(C9828))),":",VLOOKUP(F9828,'Valid Values - Results'!$D$4:$F$12,3,FALSE)),"")</f>
        <v/>
      </c>
      <c r="H9828" s="41"/>
      <c r="I9828" s="41"/>
      <c r="J9828" s="41"/>
      <c r="K9828" s="41"/>
      <c r="L9828" s="41"/>
      <c r="M9828" s="92"/>
      <c r="N9828" s="41"/>
      <c r="O9828" s="41"/>
      <c r="P9828" s="41"/>
      <c r="Q9828" s="41"/>
      <c r="R9828" s="41"/>
      <c r="S9828" s="41"/>
      <c r="T9828" s="41"/>
      <c r="U9828" s="47"/>
      <c r="V9828" s="49"/>
      <c r="W9828" s="41"/>
      <c r="X9828" s="41"/>
      <c r="Y9828" s="41"/>
      <c r="AA9828" s="37" t="str">
        <f>IF($I9828&lt;&gt;"",VLOOKUP($I9828,'Valid Values - Search'!$R$4:$T$4719,3,FALSE),"")</f>
        <v/>
      </c>
      <c r="AB9828" s="37" t="str">
        <f>IF($I9828&lt;&gt;"",VLOOKUP($I9828,'Valid Values - Search'!$R$4:$S$4719,2,FALSE),"")</f>
        <v/>
      </c>
      <c r="AC9828" s="38" t="str">
        <f t="shared" si="153"/>
        <v/>
      </c>
      <c r="AD9828" s="38"/>
    </row>
    <row r="9829" spans="1:30">
      <c r="A9829" s="46"/>
      <c r="B9829" s="47"/>
      <c r="C9829" s="49"/>
      <c r="D9829" s="41"/>
      <c r="E9829" s="41"/>
      <c r="F9829" s="41"/>
      <c r="G9829" s="50" t="str">
        <f>IF(A9829&lt;&gt;"",CONCATENATE(A9829,":",YEAR(B9829),IF(MONTH(B9829)&gt;9,MONTH(B9829),CONCATENATE(0,MONTH(B9829))),IF(DAY(B9829)&gt;9,DAY(B9829),CONCATENATE(0,DAY(B9829))),IF(HOUR(C9829)&gt;9,HOUR(C9829),CONCATENATE(0,HOUR(C9829))),IF(MINUTE(C9829)&gt;9,MINUTE(C9829),CONCATENATE(0,MINUTE(C9829))),":",VLOOKUP(F9829,'Valid Values - Results'!$D$4:$F$12,3,FALSE)),"")</f>
        <v/>
      </c>
      <c r="H9829" s="41"/>
      <c r="I9829" s="41"/>
      <c r="J9829" s="41"/>
      <c r="K9829" s="41"/>
      <c r="L9829" s="41"/>
      <c r="M9829" s="92"/>
      <c r="N9829" s="41"/>
      <c r="O9829" s="41"/>
      <c r="P9829" s="41"/>
      <c r="Q9829" s="41"/>
      <c r="R9829" s="41"/>
      <c r="S9829" s="41"/>
      <c r="T9829" s="41"/>
      <c r="U9829" s="47"/>
      <c r="V9829" s="49"/>
      <c r="W9829" s="41"/>
      <c r="X9829" s="41"/>
      <c r="Y9829" s="41"/>
      <c r="AA9829" s="37" t="str">
        <f>IF($I9829&lt;&gt;"",VLOOKUP($I9829,'Valid Values - Search'!$R$4:$T$4719,3,FALSE),"")</f>
        <v/>
      </c>
      <c r="AB9829" s="37" t="str">
        <f>IF($I9829&lt;&gt;"",VLOOKUP($I9829,'Valid Values - Search'!$R$4:$S$4719,2,FALSE),"")</f>
        <v/>
      </c>
      <c r="AC9829" s="38" t="str">
        <f t="shared" si="153"/>
        <v/>
      </c>
      <c r="AD9829" s="38"/>
    </row>
    <row r="9830" spans="1:30">
      <c r="A9830" s="46"/>
      <c r="B9830" s="47"/>
      <c r="C9830" s="49"/>
      <c r="D9830" s="41"/>
      <c r="E9830" s="41"/>
      <c r="F9830" s="41"/>
      <c r="G9830" s="50" t="str">
        <f>IF(A9830&lt;&gt;"",CONCATENATE(A9830,":",YEAR(B9830),IF(MONTH(B9830)&gt;9,MONTH(B9830),CONCATENATE(0,MONTH(B9830))),IF(DAY(B9830)&gt;9,DAY(B9830),CONCATENATE(0,DAY(B9830))),IF(HOUR(C9830)&gt;9,HOUR(C9830),CONCATENATE(0,HOUR(C9830))),IF(MINUTE(C9830)&gt;9,MINUTE(C9830),CONCATENATE(0,MINUTE(C9830))),":",VLOOKUP(F9830,'Valid Values - Results'!$D$4:$F$12,3,FALSE)),"")</f>
        <v/>
      </c>
      <c r="H9830" s="41"/>
      <c r="I9830" s="41"/>
      <c r="J9830" s="41"/>
      <c r="K9830" s="41"/>
      <c r="L9830" s="41"/>
      <c r="M9830" s="92"/>
      <c r="N9830" s="41"/>
      <c r="O9830" s="41"/>
      <c r="P9830" s="41"/>
      <c r="Q9830" s="41"/>
      <c r="R9830" s="41"/>
      <c r="S9830" s="41"/>
      <c r="T9830" s="41"/>
      <c r="U9830" s="47"/>
      <c r="V9830" s="49"/>
      <c r="W9830" s="41"/>
      <c r="X9830" s="41"/>
      <c r="Y9830" s="41"/>
      <c r="AA9830" s="37" t="str">
        <f>IF($I9830&lt;&gt;"",VLOOKUP($I9830,'Valid Values - Search'!$R$4:$T$4719,3,FALSE),"")</f>
        <v/>
      </c>
      <c r="AB9830" s="37" t="str">
        <f>IF($I9830&lt;&gt;"",VLOOKUP($I9830,'Valid Values - Search'!$R$4:$S$4719,2,FALSE),"")</f>
        <v/>
      </c>
      <c r="AC9830" s="38" t="str">
        <f t="shared" si="153"/>
        <v/>
      </c>
      <c r="AD9830" s="38"/>
    </row>
    <row r="9831" spans="1:30">
      <c r="A9831" s="46"/>
      <c r="B9831" s="47"/>
      <c r="C9831" s="49"/>
      <c r="D9831" s="41"/>
      <c r="E9831" s="41"/>
      <c r="F9831" s="41"/>
      <c r="G9831" s="50" t="str">
        <f>IF(A9831&lt;&gt;"",CONCATENATE(A9831,":",YEAR(B9831),IF(MONTH(B9831)&gt;9,MONTH(B9831),CONCATENATE(0,MONTH(B9831))),IF(DAY(B9831)&gt;9,DAY(B9831),CONCATENATE(0,DAY(B9831))),IF(HOUR(C9831)&gt;9,HOUR(C9831),CONCATENATE(0,HOUR(C9831))),IF(MINUTE(C9831)&gt;9,MINUTE(C9831),CONCATENATE(0,MINUTE(C9831))),":",VLOOKUP(F9831,'Valid Values - Results'!$D$4:$F$12,3,FALSE)),"")</f>
        <v/>
      </c>
      <c r="H9831" s="41"/>
      <c r="I9831" s="41"/>
      <c r="J9831" s="41"/>
      <c r="K9831" s="41"/>
      <c r="L9831" s="41"/>
      <c r="M9831" s="92"/>
      <c r="N9831" s="41"/>
      <c r="O9831" s="41"/>
      <c r="P9831" s="41"/>
      <c r="Q9831" s="41"/>
      <c r="R9831" s="41"/>
      <c r="S9831" s="41"/>
      <c r="T9831" s="41"/>
      <c r="U9831" s="47"/>
      <c r="V9831" s="49"/>
      <c r="W9831" s="41"/>
      <c r="X9831" s="41"/>
      <c r="Y9831" s="41"/>
      <c r="AA9831" s="37" t="str">
        <f>IF($I9831&lt;&gt;"",VLOOKUP($I9831,'Valid Values - Search'!$R$4:$T$4719,3,FALSE),"")</f>
        <v/>
      </c>
      <c r="AB9831" s="37" t="str">
        <f>IF($I9831&lt;&gt;"",VLOOKUP($I9831,'Valid Values - Search'!$R$4:$S$4719,2,FALSE),"")</f>
        <v/>
      </c>
      <c r="AC9831" s="38" t="str">
        <f t="shared" si="153"/>
        <v/>
      </c>
      <c r="AD9831" s="38"/>
    </row>
    <row r="9832" spans="1:30">
      <c r="A9832" s="46"/>
      <c r="B9832" s="47"/>
      <c r="C9832" s="49"/>
      <c r="D9832" s="41"/>
      <c r="E9832" s="41"/>
      <c r="F9832" s="41"/>
      <c r="G9832" s="50" t="str">
        <f>IF(A9832&lt;&gt;"",CONCATENATE(A9832,":",YEAR(B9832),IF(MONTH(B9832)&gt;9,MONTH(B9832),CONCATENATE(0,MONTH(B9832))),IF(DAY(B9832)&gt;9,DAY(B9832),CONCATENATE(0,DAY(B9832))),IF(HOUR(C9832)&gt;9,HOUR(C9832),CONCATENATE(0,HOUR(C9832))),IF(MINUTE(C9832)&gt;9,MINUTE(C9832),CONCATENATE(0,MINUTE(C9832))),":",VLOOKUP(F9832,'Valid Values - Results'!$D$4:$F$12,3,FALSE)),"")</f>
        <v/>
      </c>
      <c r="H9832" s="41"/>
      <c r="I9832" s="41"/>
      <c r="J9832" s="41"/>
      <c r="K9832" s="41"/>
      <c r="L9832" s="41"/>
      <c r="M9832" s="92"/>
      <c r="N9832" s="41"/>
      <c r="O9832" s="41"/>
      <c r="P9832" s="41"/>
      <c r="Q9832" s="41"/>
      <c r="R9832" s="41"/>
      <c r="S9832" s="41"/>
      <c r="T9832" s="41"/>
      <c r="U9832" s="47"/>
      <c r="V9832" s="49"/>
      <c r="W9832" s="41"/>
      <c r="X9832" s="41"/>
      <c r="Y9832" s="41"/>
      <c r="AA9832" s="37" t="str">
        <f>IF($I9832&lt;&gt;"",VLOOKUP($I9832,'Valid Values - Search'!$R$4:$T$4719,3,FALSE),"")</f>
        <v/>
      </c>
      <c r="AB9832" s="37" t="str">
        <f>IF($I9832&lt;&gt;"",VLOOKUP($I9832,'Valid Values - Search'!$R$4:$S$4719,2,FALSE),"")</f>
        <v/>
      </c>
      <c r="AC9832" s="38" t="str">
        <f t="shared" si="153"/>
        <v/>
      </c>
      <c r="AD9832" s="38"/>
    </row>
    <row r="9833" spans="1:30">
      <c r="A9833" s="46"/>
      <c r="B9833" s="47"/>
      <c r="C9833" s="49"/>
      <c r="D9833" s="41"/>
      <c r="E9833" s="41"/>
      <c r="F9833" s="41"/>
      <c r="G9833" s="50" t="str">
        <f>IF(A9833&lt;&gt;"",CONCATENATE(A9833,":",YEAR(B9833),IF(MONTH(B9833)&gt;9,MONTH(B9833),CONCATENATE(0,MONTH(B9833))),IF(DAY(B9833)&gt;9,DAY(B9833),CONCATENATE(0,DAY(B9833))),IF(HOUR(C9833)&gt;9,HOUR(C9833),CONCATENATE(0,HOUR(C9833))),IF(MINUTE(C9833)&gt;9,MINUTE(C9833),CONCATENATE(0,MINUTE(C9833))),":",VLOOKUP(F9833,'Valid Values - Results'!$D$4:$F$12,3,FALSE)),"")</f>
        <v/>
      </c>
      <c r="H9833" s="41"/>
      <c r="I9833" s="41"/>
      <c r="J9833" s="41"/>
      <c r="K9833" s="41"/>
      <c r="L9833" s="41"/>
      <c r="M9833" s="92"/>
      <c r="N9833" s="41"/>
      <c r="O9833" s="41"/>
      <c r="P9833" s="41"/>
      <c r="Q9833" s="41"/>
      <c r="R9833" s="41"/>
      <c r="S9833" s="41"/>
      <c r="T9833" s="41"/>
      <c r="U9833" s="47"/>
      <c r="V9833" s="49"/>
      <c r="W9833" s="41"/>
      <c r="X9833" s="41"/>
      <c r="Y9833" s="41"/>
      <c r="AA9833" s="37" t="str">
        <f>IF($I9833&lt;&gt;"",VLOOKUP($I9833,'Valid Values - Search'!$R$4:$T$4719,3,FALSE),"")</f>
        <v/>
      </c>
      <c r="AB9833" s="37" t="str">
        <f>IF($I9833&lt;&gt;"",VLOOKUP($I9833,'Valid Values - Search'!$R$4:$S$4719,2,FALSE),"")</f>
        <v/>
      </c>
      <c r="AC9833" s="38" t="str">
        <f t="shared" si="153"/>
        <v/>
      </c>
      <c r="AD9833" s="38"/>
    </row>
    <row r="9834" spans="1:30">
      <c r="A9834" s="46"/>
      <c r="B9834" s="47"/>
      <c r="C9834" s="49"/>
      <c r="D9834" s="41"/>
      <c r="E9834" s="41"/>
      <c r="F9834" s="41"/>
      <c r="G9834" s="50" t="str">
        <f>IF(A9834&lt;&gt;"",CONCATENATE(A9834,":",YEAR(B9834),IF(MONTH(B9834)&gt;9,MONTH(B9834),CONCATENATE(0,MONTH(B9834))),IF(DAY(B9834)&gt;9,DAY(B9834),CONCATENATE(0,DAY(B9834))),IF(HOUR(C9834)&gt;9,HOUR(C9834),CONCATENATE(0,HOUR(C9834))),IF(MINUTE(C9834)&gt;9,MINUTE(C9834),CONCATENATE(0,MINUTE(C9834))),":",VLOOKUP(F9834,'Valid Values - Results'!$D$4:$F$12,3,FALSE)),"")</f>
        <v/>
      </c>
      <c r="H9834" s="41"/>
      <c r="I9834" s="41"/>
      <c r="J9834" s="41"/>
      <c r="K9834" s="41"/>
      <c r="L9834" s="41"/>
      <c r="M9834" s="92"/>
      <c r="N9834" s="41"/>
      <c r="O9834" s="41"/>
      <c r="P9834" s="41"/>
      <c r="Q9834" s="41"/>
      <c r="R9834" s="41"/>
      <c r="S9834" s="41"/>
      <c r="T9834" s="41"/>
      <c r="U9834" s="47"/>
      <c r="V9834" s="49"/>
      <c r="W9834" s="41"/>
      <c r="X9834" s="41"/>
      <c r="Y9834" s="41"/>
      <c r="AA9834" s="37" t="str">
        <f>IF($I9834&lt;&gt;"",VLOOKUP($I9834,'Valid Values - Search'!$R$4:$T$4719,3,FALSE),"")</f>
        <v/>
      </c>
      <c r="AB9834" s="37" t="str">
        <f>IF($I9834&lt;&gt;"",VLOOKUP($I9834,'Valid Values - Search'!$R$4:$S$4719,2,FALSE),"")</f>
        <v/>
      </c>
      <c r="AC9834" s="38" t="str">
        <f t="shared" si="153"/>
        <v/>
      </c>
      <c r="AD9834" s="38"/>
    </row>
    <row r="9835" spans="1:30">
      <c r="A9835" s="46"/>
      <c r="B9835" s="47"/>
      <c r="C9835" s="49"/>
      <c r="D9835" s="41"/>
      <c r="E9835" s="41"/>
      <c r="F9835" s="41"/>
      <c r="G9835" s="50" t="str">
        <f>IF(A9835&lt;&gt;"",CONCATENATE(A9835,":",YEAR(B9835),IF(MONTH(B9835)&gt;9,MONTH(B9835),CONCATENATE(0,MONTH(B9835))),IF(DAY(B9835)&gt;9,DAY(B9835),CONCATENATE(0,DAY(B9835))),IF(HOUR(C9835)&gt;9,HOUR(C9835),CONCATENATE(0,HOUR(C9835))),IF(MINUTE(C9835)&gt;9,MINUTE(C9835),CONCATENATE(0,MINUTE(C9835))),":",VLOOKUP(F9835,'Valid Values - Results'!$D$4:$F$12,3,FALSE)),"")</f>
        <v/>
      </c>
      <c r="H9835" s="41"/>
      <c r="I9835" s="41"/>
      <c r="J9835" s="41"/>
      <c r="K9835" s="41"/>
      <c r="L9835" s="41"/>
      <c r="M9835" s="92"/>
      <c r="N9835" s="41"/>
      <c r="O9835" s="41"/>
      <c r="P9835" s="41"/>
      <c r="Q9835" s="41"/>
      <c r="R9835" s="41"/>
      <c r="S9835" s="41"/>
      <c r="T9835" s="41"/>
      <c r="U9835" s="47"/>
      <c r="V9835" s="49"/>
      <c r="W9835" s="41"/>
      <c r="X9835" s="41"/>
      <c r="Y9835" s="41"/>
      <c r="AA9835" s="37" t="str">
        <f>IF($I9835&lt;&gt;"",VLOOKUP($I9835,'Valid Values - Search'!$R$4:$T$4719,3,FALSE),"")</f>
        <v/>
      </c>
      <c r="AB9835" s="37" t="str">
        <f>IF($I9835&lt;&gt;"",VLOOKUP($I9835,'Valid Values - Search'!$R$4:$S$4719,2,FALSE),"")</f>
        <v/>
      </c>
      <c r="AC9835" s="38" t="str">
        <f t="shared" si="153"/>
        <v/>
      </c>
      <c r="AD9835" s="38"/>
    </row>
    <row r="9836" spans="1:30">
      <c r="A9836" s="46"/>
      <c r="B9836" s="47"/>
      <c r="C9836" s="49"/>
      <c r="D9836" s="41"/>
      <c r="E9836" s="41"/>
      <c r="F9836" s="41"/>
      <c r="G9836" s="50" t="str">
        <f>IF(A9836&lt;&gt;"",CONCATENATE(A9836,":",YEAR(B9836),IF(MONTH(B9836)&gt;9,MONTH(B9836),CONCATENATE(0,MONTH(B9836))),IF(DAY(B9836)&gt;9,DAY(B9836),CONCATENATE(0,DAY(B9836))),IF(HOUR(C9836)&gt;9,HOUR(C9836),CONCATENATE(0,HOUR(C9836))),IF(MINUTE(C9836)&gt;9,MINUTE(C9836),CONCATENATE(0,MINUTE(C9836))),":",VLOOKUP(F9836,'Valid Values - Results'!$D$4:$F$12,3,FALSE)),"")</f>
        <v/>
      </c>
      <c r="H9836" s="41"/>
      <c r="I9836" s="41"/>
      <c r="J9836" s="41"/>
      <c r="K9836" s="41"/>
      <c r="L9836" s="41"/>
      <c r="M9836" s="92"/>
      <c r="N9836" s="41"/>
      <c r="O9836" s="41"/>
      <c r="P9836" s="41"/>
      <c r="Q9836" s="41"/>
      <c r="R9836" s="41"/>
      <c r="S9836" s="41"/>
      <c r="T9836" s="41"/>
      <c r="U9836" s="47"/>
      <c r="V9836" s="49"/>
      <c r="W9836" s="41"/>
      <c r="X9836" s="41"/>
      <c r="Y9836" s="41"/>
      <c r="AA9836" s="37" t="str">
        <f>IF($I9836&lt;&gt;"",VLOOKUP($I9836,'Valid Values - Search'!$R$4:$T$4719,3,FALSE),"")</f>
        <v/>
      </c>
      <c r="AB9836" s="37" t="str">
        <f>IF($I9836&lt;&gt;"",VLOOKUP($I9836,'Valid Values - Search'!$R$4:$S$4719,2,FALSE),"")</f>
        <v/>
      </c>
      <c r="AC9836" s="38" t="str">
        <f t="shared" si="153"/>
        <v/>
      </c>
      <c r="AD9836" s="38"/>
    </row>
    <row r="9837" spans="1:30">
      <c r="A9837" s="46"/>
      <c r="B9837" s="47"/>
      <c r="C9837" s="49"/>
      <c r="D9837" s="41"/>
      <c r="E9837" s="41"/>
      <c r="F9837" s="41"/>
      <c r="G9837" s="50" t="str">
        <f>IF(A9837&lt;&gt;"",CONCATENATE(A9837,":",YEAR(B9837),IF(MONTH(B9837)&gt;9,MONTH(B9837),CONCATENATE(0,MONTH(B9837))),IF(DAY(B9837)&gt;9,DAY(B9837),CONCATENATE(0,DAY(B9837))),IF(HOUR(C9837)&gt;9,HOUR(C9837),CONCATENATE(0,HOUR(C9837))),IF(MINUTE(C9837)&gt;9,MINUTE(C9837),CONCATENATE(0,MINUTE(C9837))),":",VLOOKUP(F9837,'Valid Values - Results'!$D$4:$F$12,3,FALSE)),"")</f>
        <v/>
      </c>
      <c r="H9837" s="41"/>
      <c r="I9837" s="41"/>
      <c r="J9837" s="41"/>
      <c r="K9837" s="41"/>
      <c r="L9837" s="41"/>
      <c r="M9837" s="92"/>
      <c r="N9837" s="41"/>
      <c r="O9837" s="41"/>
      <c r="P9837" s="41"/>
      <c r="Q9837" s="41"/>
      <c r="R9837" s="41"/>
      <c r="S9837" s="41"/>
      <c r="T9837" s="41"/>
      <c r="U9837" s="47"/>
      <c r="V9837" s="49"/>
      <c r="W9837" s="41"/>
      <c r="X9837" s="41"/>
      <c r="Y9837" s="41"/>
      <c r="AA9837" s="37" t="str">
        <f>IF($I9837&lt;&gt;"",VLOOKUP($I9837,'Valid Values - Search'!$R$4:$T$4719,3,FALSE),"")</f>
        <v/>
      </c>
      <c r="AB9837" s="37" t="str">
        <f>IF($I9837&lt;&gt;"",VLOOKUP($I9837,'Valid Values - Search'!$R$4:$S$4719,2,FALSE),"")</f>
        <v/>
      </c>
      <c r="AC9837" s="38" t="str">
        <f t="shared" si="153"/>
        <v/>
      </c>
      <c r="AD9837" s="38"/>
    </row>
    <row r="9838" spans="1:30">
      <c r="A9838" s="46"/>
      <c r="B9838" s="47"/>
      <c r="C9838" s="49"/>
      <c r="D9838" s="41"/>
      <c r="E9838" s="41"/>
      <c r="F9838" s="41"/>
      <c r="G9838" s="50" t="str">
        <f>IF(A9838&lt;&gt;"",CONCATENATE(A9838,":",YEAR(B9838),IF(MONTH(B9838)&gt;9,MONTH(B9838),CONCATENATE(0,MONTH(B9838))),IF(DAY(B9838)&gt;9,DAY(B9838),CONCATENATE(0,DAY(B9838))),IF(HOUR(C9838)&gt;9,HOUR(C9838),CONCATENATE(0,HOUR(C9838))),IF(MINUTE(C9838)&gt;9,MINUTE(C9838),CONCATENATE(0,MINUTE(C9838))),":",VLOOKUP(F9838,'Valid Values - Results'!$D$4:$F$12,3,FALSE)),"")</f>
        <v/>
      </c>
      <c r="H9838" s="41"/>
      <c r="I9838" s="41"/>
      <c r="J9838" s="41"/>
      <c r="K9838" s="41"/>
      <c r="L9838" s="41"/>
      <c r="M9838" s="92"/>
      <c r="N9838" s="41"/>
      <c r="O9838" s="41"/>
      <c r="P9838" s="41"/>
      <c r="Q9838" s="41"/>
      <c r="R9838" s="41"/>
      <c r="S9838" s="41"/>
      <c r="T9838" s="41"/>
      <c r="U9838" s="47"/>
      <c r="V9838" s="49"/>
      <c r="W9838" s="41"/>
      <c r="X9838" s="41"/>
      <c r="Y9838" s="41"/>
      <c r="AA9838" s="37" t="str">
        <f>IF($I9838&lt;&gt;"",VLOOKUP($I9838,'Valid Values - Search'!$R$4:$T$4719,3,FALSE),"")</f>
        <v/>
      </c>
      <c r="AB9838" s="37" t="str">
        <f>IF($I9838&lt;&gt;"",VLOOKUP($I9838,'Valid Values - Search'!$R$4:$S$4719,2,FALSE),"")</f>
        <v/>
      </c>
      <c r="AC9838" s="38" t="str">
        <f t="shared" si="153"/>
        <v/>
      </c>
      <c r="AD9838" s="38"/>
    </row>
    <row r="9839" spans="1:30">
      <c r="A9839" s="46"/>
      <c r="B9839" s="47"/>
      <c r="C9839" s="49"/>
      <c r="D9839" s="41"/>
      <c r="E9839" s="41"/>
      <c r="F9839" s="41"/>
      <c r="G9839" s="50" t="str">
        <f>IF(A9839&lt;&gt;"",CONCATENATE(A9839,":",YEAR(B9839),IF(MONTH(B9839)&gt;9,MONTH(B9839),CONCATENATE(0,MONTH(B9839))),IF(DAY(B9839)&gt;9,DAY(B9839),CONCATENATE(0,DAY(B9839))),IF(HOUR(C9839)&gt;9,HOUR(C9839),CONCATENATE(0,HOUR(C9839))),IF(MINUTE(C9839)&gt;9,MINUTE(C9839),CONCATENATE(0,MINUTE(C9839))),":",VLOOKUP(F9839,'Valid Values - Results'!$D$4:$F$12,3,FALSE)),"")</f>
        <v/>
      </c>
      <c r="H9839" s="41"/>
      <c r="I9839" s="41"/>
      <c r="J9839" s="41"/>
      <c r="K9839" s="41"/>
      <c r="L9839" s="41"/>
      <c r="M9839" s="92"/>
      <c r="N9839" s="41"/>
      <c r="O9839" s="41"/>
      <c r="P9839" s="41"/>
      <c r="Q9839" s="41"/>
      <c r="R9839" s="41"/>
      <c r="S9839" s="41"/>
      <c r="T9839" s="41"/>
      <c r="U9839" s="47"/>
      <c r="V9839" s="49"/>
      <c r="W9839" s="41"/>
      <c r="X9839" s="41"/>
      <c r="Y9839" s="41"/>
      <c r="AA9839" s="37" t="str">
        <f>IF($I9839&lt;&gt;"",VLOOKUP($I9839,'Valid Values - Search'!$R$4:$T$4719,3,FALSE),"")</f>
        <v/>
      </c>
      <c r="AB9839" s="37" t="str">
        <f>IF($I9839&lt;&gt;"",VLOOKUP($I9839,'Valid Values - Search'!$R$4:$S$4719,2,FALSE),"")</f>
        <v/>
      </c>
      <c r="AC9839" s="38" t="str">
        <f t="shared" si="153"/>
        <v/>
      </c>
      <c r="AD9839" s="38"/>
    </row>
    <row r="9840" spans="1:30">
      <c r="A9840" s="46"/>
      <c r="B9840" s="47"/>
      <c r="C9840" s="49"/>
      <c r="D9840" s="41"/>
      <c r="E9840" s="41"/>
      <c r="F9840" s="41"/>
      <c r="G9840" s="50" t="str">
        <f>IF(A9840&lt;&gt;"",CONCATENATE(A9840,":",YEAR(B9840),IF(MONTH(B9840)&gt;9,MONTH(B9840),CONCATENATE(0,MONTH(B9840))),IF(DAY(B9840)&gt;9,DAY(B9840),CONCATENATE(0,DAY(B9840))),IF(HOUR(C9840)&gt;9,HOUR(C9840),CONCATENATE(0,HOUR(C9840))),IF(MINUTE(C9840)&gt;9,MINUTE(C9840),CONCATENATE(0,MINUTE(C9840))),":",VLOOKUP(F9840,'Valid Values - Results'!$D$4:$F$12,3,FALSE)),"")</f>
        <v/>
      </c>
      <c r="H9840" s="41"/>
      <c r="I9840" s="41"/>
      <c r="J9840" s="41"/>
      <c r="K9840" s="41"/>
      <c r="L9840" s="41"/>
      <c r="M9840" s="92"/>
      <c r="N9840" s="41"/>
      <c r="O9840" s="41"/>
      <c r="P9840" s="41"/>
      <c r="Q9840" s="41"/>
      <c r="R9840" s="41"/>
      <c r="S9840" s="41"/>
      <c r="T9840" s="41"/>
      <c r="U9840" s="47"/>
      <c r="V9840" s="49"/>
      <c r="W9840" s="41"/>
      <c r="X9840" s="41"/>
      <c r="Y9840" s="41"/>
      <c r="AA9840" s="37" t="str">
        <f>IF($I9840&lt;&gt;"",VLOOKUP($I9840,'Valid Values - Search'!$R$4:$T$4719,3,FALSE),"")</f>
        <v/>
      </c>
      <c r="AB9840" s="37" t="str">
        <f>IF($I9840&lt;&gt;"",VLOOKUP($I9840,'Valid Values - Search'!$R$4:$S$4719,2,FALSE),"")</f>
        <v/>
      </c>
      <c r="AC9840" s="38" t="str">
        <f t="shared" si="153"/>
        <v/>
      </c>
      <c r="AD9840" s="38"/>
    </row>
    <row r="9841" spans="1:30">
      <c r="A9841" s="46"/>
      <c r="B9841" s="47"/>
      <c r="C9841" s="49"/>
      <c r="D9841" s="41"/>
      <c r="E9841" s="41"/>
      <c r="F9841" s="41"/>
      <c r="G9841" s="50" t="str">
        <f>IF(A9841&lt;&gt;"",CONCATENATE(A9841,":",YEAR(B9841),IF(MONTH(B9841)&gt;9,MONTH(B9841),CONCATENATE(0,MONTH(B9841))),IF(DAY(B9841)&gt;9,DAY(B9841),CONCATENATE(0,DAY(B9841))),IF(HOUR(C9841)&gt;9,HOUR(C9841),CONCATENATE(0,HOUR(C9841))),IF(MINUTE(C9841)&gt;9,MINUTE(C9841),CONCATENATE(0,MINUTE(C9841))),":",VLOOKUP(F9841,'Valid Values - Results'!$D$4:$F$12,3,FALSE)),"")</f>
        <v/>
      </c>
      <c r="H9841" s="41"/>
      <c r="I9841" s="41"/>
      <c r="J9841" s="41"/>
      <c r="K9841" s="41"/>
      <c r="L9841" s="41"/>
      <c r="M9841" s="92"/>
      <c r="N9841" s="41"/>
      <c r="O9841" s="41"/>
      <c r="P9841" s="41"/>
      <c r="Q9841" s="41"/>
      <c r="R9841" s="41"/>
      <c r="S9841" s="41"/>
      <c r="T9841" s="41"/>
      <c r="U9841" s="47"/>
      <c r="V9841" s="49"/>
      <c r="W9841" s="41"/>
      <c r="X9841" s="41"/>
      <c r="Y9841" s="41"/>
      <c r="AA9841" s="37" t="str">
        <f>IF($I9841&lt;&gt;"",VLOOKUP($I9841,'Valid Values - Search'!$R$4:$T$4719,3,FALSE),"")</f>
        <v/>
      </c>
      <c r="AB9841" s="37" t="str">
        <f>IF($I9841&lt;&gt;"",VLOOKUP($I9841,'Valid Values - Search'!$R$4:$S$4719,2,FALSE),"")</f>
        <v/>
      </c>
      <c r="AC9841" s="38" t="str">
        <f t="shared" si="153"/>
        <v/>
      </c>
      <c r="AD9841" s="38"/>
    </row>
    <row r="9842" spans="1:30">
      <c r="A9842" s="46"/>
      <c r="B9842" s="47"/>
      <c r="C9842" s="49"/>
      <c r="D9842" s="41"/>
      <c r="E9842" s="41"/>
      <c r="F9842" s="41"/>
      <c r="G9842" s="50" t="str">
        <f>IF(A9842&lt;&gt;"",CONCATENATE(A9842,":",YEAR(B9842),IF(MONTH(B9842)&gt;9,MONTH(B9842),CONCATENATE(0,MONTH(B9842))),IF(DAY(B9842)&gt;9,DAY(B9842),CONCATENATE(0,DAY(B9842))),IF(HOUR(C9842)&gt;9,HOUR(C9842),CONCATENATE(0,HOUR(C9842))),IF(MINUTE(C9842)&gt;9,MINUTE(C9842),CONCATENATE(0,MINUTE(C9842))),":",VLOOKUP(F9842,'Valid Values - Results'!$D$4:$F$12,3,FALSE)),"")</f>
        <v/>
      </c>
      <c r="H9842" s="41"/>
      <c r="I9842" s="41"/>
      <c r="J9842" s="41"/>
      <c r="K9842" s="41"/>
      <c r="L9842" s="41"/>
      <c r="M9842" s="92"/>
      <c r="N9842" s="41"/>
      <c r="O9842" s="41"/>
      <c r="P9842" s="41"/>
      <c r="Q9842" s="41"/>
      <c r="R9842" s="41"/>
      <c r="S9842" s="41"/>
      <c r="T9842" s="41"/>
      <c r="U9842" s="47"/>
      <c r="V9842" s="49"/>
      <c r="W9842" s="41"/>
      <c r="X9842" s="41"/>
      <c r="Y9842" s="41"/>
      <c r="AA9842" s="37" t="str">
        <f>IF($I9842&lt;&gt;"",VLOOKUP($I9842,'Valid Values - Search'!$R$4:$T$4719,3,FALSE),"")</f>
        <v/>
      </c>
      <c r="AB9842" s="37" t="str">
        <f>IF($I9842&lt;&gt;"",VLOOKUP($I9842,'Valid Values - Search'!$R$4:$S$4719,2,FALSE),"")</f>
        <v/>
      </c>
      <c r="AC9842" s="38" t="str">
        <f t="shared" si="153"/>
        <v/>
      </c>
      <c r="AD9842" s="38"/>
    </row>
    <row r="9843" spans="1:30">
      <c r="A9843" s="46"/>
      <c r="B9843" s="47"/>
      <c r="C9843" s="49"/>
      <c r="D9843" s="41"/>
      <c r="E9843" s="41"/>
      <c r="F9843" s="41"/>
      <c r="G9843" s="50" t="str">
        <f>IF(A9843&lt;&gt;"",CONCATENATE(A9843,":",YEAR(B9843),IF(MONTH(B9843)&gt;9,MONTH(B9843),CONCATENATE(0,MONTH(B9843))),IF(DAY(B9843)&gt;9,DAY(B9843),CONCATENATE(0,DAY(B9843))),IF(HOUR(C9843)&gt;9,HOUR(C9843),CONCATENATE(0,HOUR(C9843))),IF(MINUTE(C9843)&gt;9,MINUTE(C9843),CONCATENATE(0,MINUTE(C9843))),":",VLOOKUP(F9843,'Valid Values - Results'!$D$4:$F$12,3,FALSE)),"")</f>
        <v/>
      </c>
      <c r="H9843" s="41"/>
      <c r="I9843" s="41"/>
      <c r="J9843" s="41"/>
      <c r="K9843" s="41"/>
      <c r="L9843" s="41"/>
      <c r="M9843" s="92"/>
      <c r="N9843" s="41"/>
      <c r="O9843" s="41"/>
      <c r="P9843" s="41"/>
      <c r="Q9843" s="41"/>
      <c r="R9843" s="41"/>
      <c r="S9843" s="41"/>
      <c r="T9843" s="41"/>
      <c r="U9843" s="47"/>
      <c r="V9843" s="49"/>
      <c r="W9843" s="41"/>
      <c r="X9843" s="41"/>
      <c r="Y9843" s="41"/>
      <c r="AA9843" s="37" t="str">
        <f>IF($I9843&lt;&gt;"",VLOOKUP($I9843,'Valid Values - Search'!$R$4:$T$4719,3,FALSE),"")</f>
        <v/>
      </c>
      <c r="AB9843" s="37" t="str">
        <f>IF($I9843&lt;&gt;"",VLOOKUP($I9843,'Valid Values - Search'!$R$4:$S$4719,2,FALSE),"")</f>
        <v/>
      </c>
      <c r="AC9843" s="38" t="str">
        <f t="shared" si="153"/>
        <v/>
      </c>
      <c r="AD9843" s="38"/>
    </row>
    <row r="9844" spans="1:30">
      <c r="A9844" s="46"/>
      <c r="B9844" s="47"/>
      <c r="C9844" s="49"/>
      <c r="D9844" s="41"/>
      <c r="E9844" s="41"/>
      <c r="F9844" s="41"/>
      <c r="G9844" s="50" t="str">
        <f>IF(A9844&lt;&gt;"",CONCATENATE(A9844,":",YEAR(B9844),IF(MONTH(B9844)&gt;9,MONTH(B9844),CONCATENATE(0,MONTH(B9844))),IF(DAY(B9844)&gt;9,DAY(B9844),CONCATENATE(0,DAY(B9844))),IF(HOUR(C9844)&gt;9,HOUR(C9844),CONCATENATE(0,HOUR(C9844))),IF(MINUTE(C9844)&gt;9,MINUTE(C9844),CONCATENATE(0,MINUTE(C9844))),":",VLOOKUP(F9844,'Valid Values - Results'!$D$4:$F$12,3,FALSE)),"")</f>
        <v/>
      </c>
      <c r="H9844" s="41"/>
      <c r="I9844" s="41"/>
      <c r="J9844" s="41"/>
      <c r="K9844" s="41"/>
      <c r="L9844" s="41"/>
      <c r="M9844" s="92"/>
      <c r="N9844" s="41"/>
      <c r="O9844" s="41"/>
      <c r="P9844" s="41"/>
      <c r="Q9844" s="41"/>
      <c r="R9844" s="41"/>
      <c r="S9844" s="41"/>
      <c r="T9844" s="41"/>
      <c r="U9844" s="47"/>
      <c r="V9844" s="49"/>
      <c r="W9844" s="41"/>
      <c r="X9844" s="41"/>
      <c r="Y9844" s="41"/>
      <c r="AA9844" s="37" t="str">
        <f>IF($I9844&lt;&gt;"",VLOOKUP($I9844,'Valid Values - Search'!$R$4:$T$4719,3,FALSE),"")</f>
        <v/>
      </c>
      <c r="AB9844" s="37" t="str">
        <f>IF($I9844&lt;&gt;"",VLOOKUP($I9844,'Valid Values - Search'!$R$4:$S$4719,2,FALSE),"")</f>
        <v/>
      </c>
      <c r="AC9844" s="38" t="str">
        <f t="shared" si="153"/>
        <v/>
      </c>
      <c r="AD9844" s="38"/>
    </row>
    <row r="9845" spans="1:30">
      <c r="A9845" s="46"/>
      <c r="B9845" s="47"/>
      <c r="C9845" s="49"/>
      <c r="D9845" s="41"/>
      <c r="E9845" s="41"/>
      <c r="F9845" s="41"/>
      <c r="G9845" s="50" t="str">
        <f>IF(A9845&lt;&gt;"",CONCATENATE(A9845,":",YEAR(B9845),IF(MONTH(B9845)&gt;9,MONTH(B9845),CONCATENATE(0,MONTH(B9845))),IF(DAY(B9845)&gt;9,DAY(B9845),CONCATENATE(0,DAY(B9845))),IF(HOUR(C9845)&gt;9,HOUR(C9845),CONCATENATE(0,HOUR(C9845))),IF(MINUTE(C9845)&gt;9,MINUTE(C9845),CONCATENATE(0,MINUTE(C9845))),":",VLOOKUP(F9845,'Valid Values - Results'!$D$4:$F$12,3,FALSE)),"")</f>
        <v/>
      </c>
      <c r="H9845" s="41"/>
      <c r="I9845" s="41"/>
      <c r="J9845" s="41"/>
      <c r="K9845" s="41"/>
      <c r="L9845" s="41"/>
      <c r="M9845" s="92"/>
      <c r="N9845" s="41"/>
      <c r="O9845" s="41"/>
      <c r="P9845" s="41"/>
      <c r="Q9845" s="41"/>
      <c r="R9845" s="41"/>
      <c r="S9845" s="41"/>
      <c r="T9845" s="41"/>
      <c r="U9845" s="47"/>
      <c r="V9845" s="49"/>
      <c r="W9845" s="41"/>
      <c r="X9845" s="41"/>
      <c r="Y9845" s="41"/>
      <c r="AA9845" s="37" t="str">
        <f>IF($I9845&lt;&gt;"",VLOOKUP($I9845,'Valid Values - Search'!$R$4:$T$4719,3,FALSE),"")</f>
        <v/>
      </c>
      <c r="AB9845" s="37" t="str">
        <f>IF($I9845&lt;&gt;"",VLOOKUP($I9845,'Valid Values - Search'!$R$4:$S$4719,2,FALSE),"")</f>
        <v/>
      </c>
      <c r="AC9845" s="38" t="str">
        <f t="shared" si="153"/>
        <v/>
      </c>
      <c r="AD9845" s="38"/>
    </row>
    <row r="9846" spans="1:30">
      <c r="A9846" s="46"/>
      <c r="B9846" s="47"/>
      <c r="C9846" s="49"/>
      <c r="D9846" s="41"/>
      <c r="E9846" s="41"/>
      <c r="F9846" s="41"/>
      <c r="G9846" s="50" t="str">
        <f>IF(A9846&lt;&gt;"",CONCATENATE(A9846,":",YEAR(B9846),IF(MONTH(B9846)&gt;9,MONTH(B9846),CONCATENATE(0,MONTH(B9846))),IF(DAY(B9846)&gt;9,DAY(B9846),CONCATENATE(0,DAY(B9846))),IF(HOUR(C9846)&gt;9,HOUR(C9846),CONCATENATE(0,HOUR(C9846))),IF(MINUTE(C9846)&gt;9,MINUTE(C9846),CONCATENATE(0,MINUTE(C9846))),":",VLOOKUP(F9846,'Valid Values - Results'!$D$4:$F$12,3,FALSE)),"")</f>
        <v/>
      </c>
      <c r="H9846" s="41"/>
      <c r="I9846" s="41"/>
      <c r="J9846" s="41"/>
      <c r="K9846" s="41"/>
      <c r="L9846" s="41"/>
      <c r="M9846" s="92"/>
      <c r="N9846" s="41"/>
      <c r="O9846" s="41"/>
      <c r="P9846" s="41"/>
      <c r="Q9846" s="41"/>
      <c r="R9846" s="41"/>
      <c r="S9846" s="41"/>
      <c r="T9846" s="41"/>
      <c r="U9846" s="47"/>
      <c r="V9846" s="49"/>
      <c r="W9846" s="41"/>
      <c r="X9846" s="41"/>
      <c r="Y9846" s="41"/>
      <c r="AA9846" s="37" t="str">
        <f>IF($I9846&lt;&gt;"",VLOOKUP($I9846,'Valid Values - Search'!$R$4:$T$4719,3,FALSE),"")</f>
        <v/>
      </c>
      <c r="AB9846" s="37" t="str">
        <f>IF($I9846&lt;&gt;"",VLOOKUP($I9846,'Valid Values - Search'!$R$4:$S$4719,2,FALSE),"")</f>
        <v/>
      </c>
      <c r="AC9846" s="38" t="str">
        <f t="shared" si="153"/>
        <v/>
      </c>
      <c r="AD9846" s="38"/>
    </row>
    <row r="9847" spans="1:30">
      <c r="A9847" s="46"/>
      <c r="B9847" s="47"/>
      <c r="C9847" s="49"/>
      <c r="D9847" s="41"/>
      <c r="E9847" s="41"/>
      <c r="F9847" s="41"/>
      <c r="G9847" s="50" t="str">
        <f>IF(A9847&lt;&gt;"",CONCATENATE(A9847,":",YEAR(B9847),IF(MONTH(B9847)&gt;9,MONTH(B9847),CONCATENATE(0,MONTH(B9847))),IF(DAY(B9847)&gt;9,DAY(B9847),CONCATENATE(0,DAY(B9847))),IF(HOUR(C9847)&gt;9,HOUR(C9847),CONCATENATE(0,HOUR(C9847))),IF(MINUTE(C9847)&gt;9,MINUTE(C9847),CONCATENATE(0,MINUTE(C9847))),":",VLOOKUP(F9847,'Valid Values - Results'!$D$4:$F$12,3,FALSE)),"")</f>
        <v/>
      </c>
      <c r="H9847" s="41"/>
      <c r="I9847" s="41"/>
      <c r="J9847" s="41"/>
      <c r="K9847" s="41"/>
      <c r="L9847" s="41"/>
      <c r="M9847" s="92"/>
      <c r="N9847" s="41"/>
      <c r="O9847" s="41"/>
      <c r="P9847" s="41"/>
      <c r="Q9847" s="41"/>
      <c r="R9847" s="41"/>
      <c r="S9847" s="41"/>
      <c r="T9847" s="41"/>
      <c r="U9847" s="47"/>
      <c r="V9847" s="49"/>
      <c r="W9847" s="41"/>
      <c r="X9847" s="41"/>
      <c r="Y9847" s="41"/>
      <c r="AA9847" s="37" t="str">
        <f>IF($I9847&lt;&gt;"",VLOOKUP($I9847,'Valid Values - Search'!$R$4:$T$4719,3,FALSE),"")</f>
        <v/>
      </c>
      <c r="AB9847" s="37" t="str">
        <f>IF($I9847&lt;&gt;"",VLOOKUP($I9847,'Valid Values - Search'!$R$4:$S$4719,2,FALSE),"")</f>
        <v/>
      </c>
      <c r="AC9847" s="38" t="str">
        <f t="shared" si="153"/>
        <v/>
      </c>
      <c r="AD9847" s="38"/>
    </row>
    <row r="9848" spans="1:30">
      <c r="A9848" s="46"/>
      <c r="B9848" s="47"/>
      <c r="C9848" s="49"/>
      <c r="D9848" s="41"/>
      <c r="E9848" s="41"/>
      <c r="F9848" s="41"/>
      <c r="G9848" s="50" t="str">
        <f>IF(A9848&lt;&gt;"",CONCATENATE(A9848,":",YEAR(B9848),IF(MONTH(B9848)&gt;9,MONTH(B9848),CONCATENATE(0,MONTH(B9848))),IF(DAY(B9848)&gt;9,DAY(B9848),CONCATENATE(0,DAY(B9848))),IF(HOUR(C9848)&gt;9,HOUR(C9848),CONCATENATE(0,HOUR(C9848))),IF(MINUTE(C9848)&gt;9,MINUTE(C9848),CONCATENATE(0,MINUTE(C9848))),":",VLOOKUP(F9848,'Valid Values - Results'!$D$4:$F$12,3,FALSE)),"")</f>
        <v/>
      </c>
      <c r="H9848" s="41"/>
      <c r="I9848" s="41"/>
      <c r="J9848" s="41"/>
      <c r="K9848" s="41"/>
      <c r="L9848" s="41"/>
      <c r="M9848" s="92"/>
      <c r="N9848" s="41"/>
      <c r="O9848" s="41"/>
      <c r="P9848" s="41"/>
      <c r="Q9848" s="41"/>
      <c r="R9848" s="41"/>
      <c r="S9848" s="41"/>
      <c r="T9848" s="41"/>
      <c r="U9848" s="47"/>
      <c r="V9848" s="49"/>
      <c r="W9848" s="41"/>
      <c r="X9848" s="41"/>
      <c r="Y9848" s="41"/>
      <c r="AA9848" s="37" t="str">
        <f>IF($I9848&lt;&gt;"",VLOOKUP($I9848,'Valid Values - Search'!$R$4:$T$4719,3,FALSE),"")</f>
        <v/>
      </c>
      <c r="AB9848" s="37" t="str">
        <f>IF($I9848&lt;&gt;"",VLOOKUP($I9848,'Valid Values - Search'!$R$4:$S$4719,2,FALSE),"")</f>
        <v/>
      </c>
      <c r="AC9848" s="38" t="str">
        <f t="shared" si="153"/>
        <v/>
      </c>
      <c r="AD9848" s="38"/>
    </row>
    <row r="9849" spans="1:30">
      <c r="A9849" s="46"/>
      <c r="B9849" s="47"/>
      <c r="C9849" s="49"/>
      <c r="D9849" s="41"/>
      <c r="E9849" s="41"/>
      <c r="F9849" s="41"/>
      <c r="G9849" s="50" t="str">
        <f>IF(A9849&lt;&gt;"",CONCATENATE(A9849,":",YEAR(B9849),IF(MONTH(B9849)&gt;9,MONTH(B9849),CONCATENATE(0,MONTH(B9849))),IF(DAY(B9849)&gt;9,DAY(B9849),CONCATENATE(0,DAY(B9849))),IF(HOUR(C9849)&gt;9,HOUR(C9849),CONCATENATE(0,HOUR(C9849))),IF(MINUTE(C9849)&gt;9,MINUTE(C9849),CONCATENATE(0,MINUTE(C9849))),":",VLOOKUP(F9849,'Valid Values - Results'!$D$4:$F$12,3,FALSE)),"")</f>
        <v/>
      </c>
      <c r="H9849" s="41"/>
      <c r="I9849" s="41"/>
      <c r="J9849" s="41"/>
      <c r="K9849" s="41"/>
      <c r="L9849" s="41"/>
      <c r="M9849" s="92"/>
      <c r="N9849" s="41"/>
      <c r="O9849" s="41"/>
      <c r="P9849" s="41"/>
      <c r="Q9849" s="41"/>
      <c r="R9849" s="41"/>
      <c r="S9849" s="41"/>
      <c r="T9849" s="41"/>
      <c r="U9849" s="47"/>
      <c r="V9849" s="49"/>
      <c r="W9849" s="41"/>
      <c r="X9849" s="41"/>
      <c r="Y9849" s="41"/>
      <c r="AA9849" s="37" t="str">
        <f>IF($I9849&lt;&gt;"",VLOOKUP($I9849,'Valid Values - Search'!$R$4:$T$4719,3,FALSE),"")</f>
        <v/>
      </c>
      <c r="AB9849" s="37" t="str">
        <f>IF($I9849&lt;&gt;"",VLOOKUP($I9849,'Valid Values - Search'!$R$4:$S$4719,2,FALSE),"")</f>
        <v/>
      </c>
      <c r="AC9849" s="38" t="str">
        <f t="shared" si="153"/>
        <v/>
      </c>
      <c r="AD9849" s="38"/>
    </row>
    <row r="9850" spans="1:30">
      <c r="A9850" s="46"/>
      <c r="B9850" s="47"/>
      <c r="C9850" s="49"/>
      <c r="D9850" s="41"/>
      <c r="E9850" s="41"/>
      <c r="F9850" s="41"/>
      <c r="G9850" s="50" t="str">
        <f>IF(A9850&lt;&gt;"",CONCATENATE(A9850,":",YEAR(B9850),IF(MONTH(B9850)&gt;9,MONTH(B9850),CONCATENATE(0,MONTH(B9850))),IF(DAY(B9850)&gt;9,DAY(B9850),CONCATENATE(0,DAY(B9850))),IF(HOUR(C9850)&gt;9,HOUR(C9850),CONCATENATE(0,HOUR(C9850))),IF(MINUTE(C9850)&gt;9,MINUTE(C9850),CONCATENATE(0,MINUTE(C9850))),":",VLOOKUP(F9850,'Valid Values - Results'!$D$4:$F$12,3,FALSE)),"")</f>
        <v/>
      </c>
      <c r="H9850" s="41"/>
      <c r="I9850" s="41"/>
      <c r="J9850" s="41"/>
      <c r="K9850" s="41"/>
      <c r="L9850" s="41"/>
      <c r="M9850" s="92"/>
      <c r="N9850" s="41"/>
      <c r="O9850" s="41"/>
      <c r="P9850" s="41"/>
      <c r="Q9850" s="41"/>
      <c r="R9850" s="41"/>
      <c r="S9850" s="41"/>
      <c r="T9850" s="41"/>
      <c r="U9850" s="47"/>
      <c r="V9850" s="49"/>
      <c r="W9850" s="41"/>
      <c r="X9850" s="41"/>
      <c r="Y9850" s="41"/>
      <c r="AA9850" s="37" t="str">
        <f>IF($I9850&lt;&gt;"",VLOOKUP($I9850,'Valid Values - Search'!$R$4:$T$4719,3,FALSE),"")</f>
        <v/>
      </c>
      <c r="AB9850" s="37" t="str">
        <f>IF($I9850&lt;&gt;"",VLOOKUP($I9850,'Valid Values - Search'!$R$4:$S$4719,2,FALSE),"")</f>
        <v/>
      </c>
      <c r="AC9850" s="38" t="str">
        <f t="shared" si="153"/>
        <v/>
      </c>
      <c r="AD9850" s="38"/>
    </row>
    <row r="9851" spans="1:30">
      <c r="A9851" s="46"/>
      <c r="B9851" s="47"/>
      <c r="C9851" s="49"/>
      <c r="D9851" s="41"/>
      <c r="E9851" s="41"/>
      <c r="F9851" s="41"/>
      <c r="G9851" s="50" t="str">
        <f>IF(A9851&lt;&gt;"",CONCATENATE(A9851,":",YEAR(B9851),IF(MONTH(B9851)&gt;9,MONTH(B9851),CONCATENATE(0,MONTH(B9851))),IF(DAY(B9851)&gt;9,DAY(B9851),CONCATENATE(0,DAY(B9851))),IF(HOUR(C9851)&gt;9,HOUR(C9851),CONCATENATE(0,HOUR(C9851))),IF(MINUTE(C9851)&gt;9,MINUTE(C9851),CONCATENATE(0,MINUTE(C9851))),":",VLOOKUP(F9851,'Valid Values - Results'!$D$4:$F$12,3,FALSE)),"")</f>
        <v/>
      </c>
      <c r="H9851" s="41"/>
      <c r="I9851" s="41"/>
      <c r="J9851" s="41"/>
      <c r="K9851" s="41"/>
      <c r="L9851" s="41"/>
      <c r="M9851" s="92"/>
      <c r="N9851" s="41"/>
      <c r="O9851" s="41"/>
      <c r="P9851" s="41"/>
      <c r="Q9851" s="41"/>
      <c r="R9851" s="41"/>
      <c r="S9851" s="41"/>
      <c r="T9851" s="41"/>
      <c r="U9851" s="47"/>
      <c r="V9851" s="49"/>
      <c r="W9851" s="41"/>
      <c r="X9851" s="41"/>
      <c r="Y9851" s="41"/>
      <c r="AA9851" s="37" t="str">
        <f>IF($I9851&lt;&gt;"",VLOOKUP($I9851,'Valid Values - Search'!$R$4:$T$4719,3,FALSE),"")</f>
        <v/>
      </c>
      <c r="AB9851" s="37" t="str">
        <f>IF($I9851&lt;&gt;"",VLOOKUP($I9851,'Valid Values - Search'!$R$4:$S$4719,2,FALSE),"")</f>
        <v/>
      </c>
      <c r="AC9851" s="38" t="str">
        <f t="shared" si="153"/>
        <v/>
      </c>
      <c r="AD9851" s="38"/>
    </row>
    <row r="9852" spans="1:30">
      <c r="A9852" s="46"/>
      <c r="B9852" s="47"/>
      <c r="C9852" s="49"/>
      <c r="D9852" s="41"/>
      <c r="E9852" s="41"/>
      <c r="F9852" s="41"/>
      <c r="G9852" s="50" t="str">
        <f>IF(A9852&lt;&gt;"",CONCATENATE(A9852,":",YEAR(B9852),IF(MONTH(B9852)&gt;9,MONTH(B9852),CONCATENATE(0,MONTH(B9852))),IF(DAY(B9852)&gt;9,DAY(B9852),CONCATENATE(0,DAY(B9852))),IF(HOUR(C9852)&gt;9,HOUR(C9852),CONCATENATE(0,HOUR(C9852))),IF(MINUTE(C9852)&gt;9,MINUTE(C9852),CONCATENATE(0,MINUTE(C9852))),":",VLOOKUP(F9852,'Valid Values - Results'!$D$4:$F$12,3,FALSE)),"")</f>
        <v/>
      </c>
      <c r="H9852" s="41"/>
      <c r="I9852" s="41"/>
      <c r="J9852" s="41"/>
      <c r="K9852" s="41"/>
      <c r="L9852" s="41"/>
      <c r="M9852" s="92"/>
      <c r="N9852" s="41"/>
      <c r="O9852" s="41"/>
      <c r="P9852" s="41"/>
      <c r="Q9852" s="41"/>
      <c r="R9852" s="41"/>
      <c r="S9852" s="41"/>
      <c r="T9852" s="41"/>
      <c r="U9852" s="47"/>
      <c r="V9852" s="49"/>
      <c r="W9852" s="41"/>
      <c r="X9852" s="41"/>
      <c r="Y9852" s="41"/>
      <c r="AA9852" s="37" t="str">
        <f>IF($I9852&lt;&gt;"",VLOOKUP($I9852,'Valid Values - Search'!$R$4:$T$4719,3,FALSE),"")</f>
        <v/>
      </c>
      <c r="AB9852" s="37" t="str">
        <f>IF($I9852&lt;&gt;"",VLOOKUP($I9852,'Valid Values - Search'!$R$4:$S$4719,2,FALSE),"")</f>
        <v/>
      </c>
      <c r="AC9852" s="38" t="str">
        <f t="shared" si="153"/>
        <v/>
      </c>
      <c r="AD9852" s="38"/>
    </row>
    <row r="9853" spans="1:30">
      <c r="A9853" s="46"/>
      <c r="B9853" s="47"/>
      <c r="C9853" s="49"/>
      <c r="D9853" s="41"/>
      <c r="E9853" s="41"/>
      <c r="F9853" s="41"/>
      <c r="G9853" s="50" t="str">
        <f>IF(A9853&lt;&gt;"",CONCATENATE(A9853,":",YEAR(B9853),IF(MONTH(B9853)&gt;9,MONTH(B9853),CONCATENATE(0,MONTH(B9853))),IF(DAY(B9853)&gt;9,DAY(B9853),CONCATENATE(0,DAY(B9853))),IF(HOUR(C9853)&gt;9,HOUR(C9853),CONCATENATE(0,HOUR(C9853))),IF(MINUTE(C9853)&gt;9,MINUTE(C9853),CONCATENATE(0,MINUTE(C9853))),":",VLOOKUP(F9853,'Valid Values - Results'!$D$4:$F$12,3,FALSE)),"")</f>
        <v/>
      </c>
      <c r="H9853" s="41"/>
      <c r="I9853" s="41"/>
      <c r="J9853" s="41"/>
      <c r="K9853" s="41"/>
      <c r="L9853" s="41"/>
      <c r="M9853" s="92"/>
      <c r="N9853" s="41"/>
      <c r="O9853" s="41"/>
      <c r="P9853" s="41"/>
      <c r="Q9853" s="41"/>
      <c r="R9853" s="41"/>
      <c r="S9853" s="41"/>
      <c r="T9853" s="41"/>
      <c r="U9853" s="47"/>
      <c r="V9853" s="49"/>
      <c r="W9853" s="41"/>
      <c r="X9853" s="41"/>
      <c r="Y9853" s="41"/>
      <c r="AA9853" s="37" t="str">
        <f>IF($I9853&lt;&gt;"",VLOOKUP($I9853,'Valid Values - Search'!$R$4:$T$4719,3,FALSE),"")</f>
        <v/>
      </c>
      <c r="AB9853" s="37" t="str">
        <f>IF($I9853&lt;&gt;"",VLOOKUP($I9853,'Valid Values - Search'!$R$4:$S$4719,2,FALSE),"")</f>
        <v/>
      </c>
      <c r="AC9853" s="38" t="str">
        <f t="shared" si="153"/>
        <v/>
      </c>
      <c r="AD9853" s="38"/>
    </row>
    <row r="9854" spans="1:30">
      <c r="A9854" s="46"/>
      <c r="B9854" s="47"/>
      <c r="C9854" s="49"/>
      <c r="D9854" s="41"/>
      <c r="E9854" s="41"/>
      <c r="F9854" s="41"/>
      <c r="G9854" s="50" t="str">
        <f>IF(A9854&lt;&gt;"",CONCATENATE(A9854,":",YEAR(B9854),IF(MONTH(B9854)&gt;9,MONTH(B9854),CONCATENATE(0,MONTH(B9854))),IF(DAY(B9854)&gt;9,DAY(B9854),CONCATENATE(0,DAY(B9854))),IF(HOUR(C9854)&gt;9,HOUR(C9854),CONCATENATE(0,HOUR(C9854))),IF(MINUTE(C9854)&gt;9,MINUTE(C9854),CONCATENATE(0,MINUTE(C9854))),":",VLOOKUP(F9854,'Valid Values - Results'!$D$4:$F$12,3,FALSE)),"")</f>
        <v/>
      </c>
      <c r="H9854" s="41"/>
      <c r="I9854" s="41"/>
      <c r="J9854" s="41"/>
      <c r="K9854" s="41"/>
      <c r="L9854" s="41"/>
      <c r="M9854" s="92"/>
      <c r="N9854" s="41"/>
      <c r="O9854" s="41"/>
      <c r="P9854" s="41"/>
      <c r="Q9854" s="41"/>
      <c r="R9854" s="41"/>
      <c r="S9854" s="41"/>
      <c r="T9854" s="41"/>
      <c r="U9854" s="47"/>
      <c r="V9854" s="49"/>
      <c r="W9854" s="41"/>
      <c r="X9854" s="41"/>
      <c r="Y9854" s="41"/>
      <c r="AA9854" s="37" t="str">
        <f>IF($I9854&lt;&gt;"",VLOOKUP($I9854,'Valid Values - Search'!$R$4:$T$4719,3,FALSE),"")</f>
        <v/>
      </c>
      <c r="AB9854" s="37" t="str">
        <f>IF($I9854&lt;&gt;"",VLOOKUP($I9854,'Valid Values - Search'!$R$4:$S$4719,2,FALSE),"")</f>
        <v/>
      </c>
      <c r="AC9854" s="38" t="str">
        <f t="shared" si="153"/>
        <v/>
      </c>
      <c r="AD9854" s="38"/>
    </row>
    <row r="9855" spans="1:30">
      <c r="A9855" s="46"/>
      <c r="B9855" s="47"/>
      <c r="C9855" s="49"/>
      <c r="D9855" s="41"/>
      <c r="E9855" s="41"/>
      <c r="F9855" s="41"/>
      <c r="G9855" s="50" t="str">
        <f>IF(A9855&lt;&gt;"",CONCATENATE(A9855,":",YEAR(B9855),IF(MONTH(B9855)&gt;9,MONTH(B9855),CONCATENATE(0,MONTH(B9855))),IF(DAY(B9855)&gt;9,DAY(B9855),CONCATENATE(0,DAY(B9855))),IF(HOUR(C9855)&gt;9,HOUR(C9855),CONCATENATE(0,HOUR(C9855))),IF(MINUTE(C9855)&gt;9,MINUTE(C9855),CONCATENATE(0,MINUTE(C9855))),":",VLOOKUP(F9855,'Valid Values - Results'!$D$4:$F$12,3,FALSE)),"")</f>
        <v/>
      </c>
      <c r="H9855" s="41"/>
      <c r="I9855" s="41"/>
      <c r="J9855" s="41"/>
      <c r="K9855" s="41"/>
      <c r="L9855" s="41"/>
      <c r="M9855" s="92"/>
      <c r="N9855" s="41"/>
      <c r="O9855" s="41"/>
      <c r="P9855" s="41"/>
      <c r="Q9855" s="41"/>
      <c r="R9855" s="41"/>
      <c r="S9855" s="41"/>
      <c r="T9855" s="41"/>
      <c r="U9855" s="47"/>
      <c r="V9855" s="49"/>
      <c r="W9855" s="41"/>
      <c r="X9855" s="41"/>
      <c r="Y9855" s="41"/>
      <c r="AA9855" s="37" t="str">
        <f>IF($I9855&lt;&gt;"",VLOOKUP($I9855,'Valid Values - Search'!$R$4:$T$4719,3,FALSE),"")</f>
        <v/>
      </c>
      <c r="AB9855" s="37" t="str">
        <f>IF($I9855&lt;&gt;"",VLOOKUP($I9855,'Valid Values - Search'!$R$4:$S$4719,2,FALSE),"")</f>
        <v/>
      </c>
      <c r="AC9855" s="38" t="str">
        <f t="shared" si="153"/>
        <v/>
      </c>
      <c r="AD9855" s="38"/>
    </row>
    <row r="9856" spans="1:30">
      <c r="A9856" s="46"/>
      <c r="B9856" s="47"/>
      <c r="C9856" s="49"/>
      <c r="D9856" s="41"/>
      <c r="E9856" s="41"/>
      <c r="F9856" s="41"/>
      <c r="G9856" s="50" t="str">
        <f>IF(A9856&lt;&gt;"",CONCATENATE(A9856,":",YEAR(B9856),IF(MONTH(B9856)&gt;9,MONTH(B9856),CONCATENATE(0,MONTH(B9856))),IF(DAY(B9856)&gt;9,DAY(B9856),CONCATENATE(0,DAY(B9856))),IF(HOUR(C9856)&gt;9,HOUR(C9856),CONCATENATE(0,HOUR(C9856))),IF(MINUTE(C9856)&gt;9,MINUTE(C9856),CONCATENATE(0,MINUTE(C9856))),":",VLOOKUP(F9856,'Valid Values - Results'!$D$4:$F$12,3,FALSE)),"")</f>
        <v/>
      </c>
      <c r="H9856" s="41"/>
      <c r="I9856" s="41"/>
      <c r="J9856" s="41"/>
      <c r="K9856" s="41"/>
      <c r="L9856" s="41"/>
      <c r="M9856" s="92"/>
      <c r="N9856" s="41"/>
      <c r="O9856" s="41"/>
      <c r="P9856" s="41"/>
      <c r="Q9856" s="41"/>
      <c r="R9856" s="41"/>
      <c r="S9856" s="41"/>
      <c r="T9856" s="41"/>
      <c r="U9856" s="47"/>
      <c r="V9856" s="49"/>
      <c r="W9856" s="41"/>
      <c r="X9856" s="41"/>
      <c r="Y9856" s="41"/>
      <c r="AA9856" s="37" t="str">
        <f>IF($I9856&lt;&gt;"",VLOOKUP($I9856,'Valid Values - Search'!$R$4:$T$4719,3,FALSE),"")</f>
        <v/>
      </c>
      <c r="AB9856" s="37" t="str">
        <f>IF($I9856&lt;&gt;"",VLOOKUP($I9856,'Valid Values - Search'!$R$4:$S$4719,2,FALSE),"")</f>
        <v/>
      </c>
      <c r="AC9856" s="38" t="str">
        <f t="shared" si="153"/>
        <v/>
      </c>
      <c r="AD9856" s="38"/>
    </row>
    <row r="9857" spans="1:30">
      <c r="A9857" s="46"/>
      <c r="B9857" s="47"/>
      <c r="C9857" s="49"/>
      <c r="D9857" s="41"/>
      <c r="E9857" s="41"/>
      <c r="F9857" s="41"/>
      <c r="G9857" s="50" t="str">
        <f>IF(A9857&lt;&gt;"",CONCATENATE(A9857,":",YEAR(B9857),IF(MONTH(B9857)&gt;9,MONTH(B9857),CONCATENATE(0,MONTH(B9857))),IF(DAY(B9857)&gt;9,DAY(B9857),CONCATENATE(0,DAY(B9857))),IF(HOUR(C9857)&gt;9,HOUR(C9857),CONCATENATE(0,HOUR(C9857))),IF(MINUTE(C9857)&gt;9,MINUTE(C9857),CONCATENATE(0,MINUTE(C9857))),":",VLOOKUP(F9857,'Valid Values - Results'!$D$4:$F$12,3,FALSE)),"")</f>
        <v/>
      </c>
      <c r="H9857" s="41"/>
      <c r="I9857" s="41"/>
      <c r="J9857" s="41"/>
      <c r="K9857" s="41"/>
      <c r="L9857" s="41"/>
      <c r="M9857" s="92"/>
      <c r="N9857" s="41"/>
      <c r="O9857" s="41"/>
      <c r="P9857" s="41"/>
      <c r="Q9857" s="41"/>
      <c r="R9857" s="41"/>
      <c r="S9857" s="41"/>
      <c r="T9857" s="41"/>
      <c r="U9857" s="47"/>
      <c r="V9857" s="49"/>
      <c r="W9857" s="41"/>
      <c r="X9857" s="41"/>
      <c r="Y9857" s="41"/>
      <c r="AA9857" s="37" t="str">
        <f>IF($I9857&lt;&gt;"",VLOOKUP($I9857,'Valid Values - Search'!$R$4:$T$4719,3,FALSE),"")</f>
        <v/>
      </c>
      <c r="AB9857" s="37" t="str">
        <f>IF($I9857&lt;&gt;"",VLOOKUP($I9857,'Valid Values - Search'!$R$4:$S$4719,2,FALSE),"")</f>
        <v/>
      </c>
      <c r="AC9857" s="38" t="str">
        <f t="shared" si="153"/>
        <v/>
      </c>
      <c r="AD9857" s="38"/>
    </row>
    <row r="9858" spans="1:30">
      <c r="A9858" s="46"/>
      <c r="B9858" s="47"/>
      <c r="C9858" s="49"/>
      <c r="D9858" s="41"/>
      <c r="E9858" s="41"/>
      <c r="F9858" s="41"/>
      <c r="G9858" s="50" t="str">
        <f>IF(A9858&lt;&gt;"",CONCATENATE(A9858,":",YEAR(B9858),IF(MONTH(B9858)&gt;9,MONTH(B9858),CONCATENATE(0,MONTH(B9858))),IF(DAY(B9858)&gt;9,DAY(B9858),CONCATENATE(0,DAY(B9858))),IF(HOUR(C9858)&gt;9,HOUR(C9858),CONCATENATE(0,HOUR(C9858))),IF(MINUTE(C9858)&gt;9,MINUTE(C9858),CONCATENATE(0,MINUTE(C9858))),":",VLOOKUP(F9858,'Valid Values - Results'!$D$4:$F$12,3,FALSE)),"")</f>
        <v/>
      </c>
      <c r="H9858" s="41"/>
      <c r="I9858" s="41"/>
      <c r="J9858" s="41"/>
      <c r="K9858" s="41"/>
      <c r="L9858" s="41"/>
      <c r="M9858" s="92"/>
      <c r="N9858" s="41"/>
      <c r="O9858" s="41"/>
      <c r="P9858" s="41"/>
      <c r="Q9858" s="41"/>
      <c r="R9858" s="41"/>
      <c r="S9858" s="41"/>
      <c r="T9858" s="41"/>
      <c r="U9858" s="47"/>
      <c r="V9858" s="49"/>
      <c r="W9858" s="41"/>
      <c r="X9858" s="41"/>
      <c r="Y9858" s="41"/>
      <c r="AA9858" s="37" t="str">
        <f>IF($I9858&lt;&gt;"",VLOOKUP($I9858,'Valid Values - Search'!$R$4:$T$4719,3,FALSE),"")</f>
        <v/>
      </c>
      <c r="AB9858" s="37" t="str">
        <f>IF($I9858&lt;&gt;"",VLOOKUP($I9858,'Valid Values - Search'!$R$4:$S$4719,2,FALSE),"")</f>
        <v/>
      </c>
      <c r="AC9858" s="38" t="str">
        <f t="shared" ref="AC9858:AC9921" si="154">IF($V9858&lt;&gt;"",$D9858,"")</f>
        <v/>
      </c>
      <c r="AD9858" s="38"/>
    </row>
    <row r="9859" spans="1:30">
      <c r="A9859" s="46"/>
      <c r="B9859" s="47"/>
      <c r="C9859" s="49"/>
      <c r="D9859" s="41"/>
      <c r="E9859" s="41"/>
      <c r="F9859" s="41"/>
      <c r="G9859" s="50" t="str">
        <f>IF(A9859&lt;&gt;"",CONCATENATE(A9859,":",YEAR(B9859),IF(MONTH(B9859)&gt;9,MONTH(B9859),CONCATENATE(0,MONTH(B9859))),IF(DAY(B9859)&gt;9,DAY(B9859),CONCATENATE(0,DAY(B9859))),IF(HOUR(C9859)&gt;9,HOUR(C9859),CONCATENATE(0,HOUR(C9859))),IF(MINUTE(C9859)&gt;9,MINUTE(C9859),CONCATENATE(0,MINUTE(C9859))),":",VLOOKUP(F9859,'Valid Values - Results'!$D$4:$F$12,3,FALSE)),"")</f>
        <v/>
      </c>
      <c r="H9859" s="41"/>
      <c r="I9859" s="41"/>
      <c r="J9859" s="41"/>
      <c r="K9859" s="41"/>
      <c r="L9859" s="41"/>
      <c r="M9859" s="92"/>
      <c r="N9859" s="41"/>
      <c r="O9859" s="41"/>
      <c r="P9859" s="41"/>
      <c r="Q9859" s="41"/>
      <c r="R9859" s="41"/>
      <c r="S9859" s="41"/>
      <c r="T9859" s="41"/>
      <c r="U9859" s="47"/>
      <c r="V9859" s="49"/>
      <c r="W9859" s="41"/>
      <c r="X9859" s="41"/>
      <c r="Y9859" s="41"/>
      <c r="AA9859" s="37" t="str">
        <f>IF($I9859&lt;&gt;"",VLOOKUP($I9859,'Valid Values - Search'!$R$4:$T$4719,3,FALSE),"")</f>
        <v/>
      </c>
      <c r="AB9859" s="37" t="str">
        <f>IF($I9859&lt;&gt;"",VLOOKUP($I9859,'Valid Values - Search'!$R$4:$S$4719,2,FALSE),"")</f>
        <v/>
      </c>
      <c r="AC9859" s="38" t="str">
        <f t="shared" si="154"/>
        <v/>
      </c>
      <c r="AD9859" s="38"/>
    </row>
    <row r="9860" spans="1:30">
      <c r="A9860" s="46"/>
      <c r="B9860" s="47"/>
      <c r="C9860" s="49"/>
      <c r="D9860" s="41"/>
      <c r="E9860" s="41"/>
      <c r="F9860" s="41"/>
      <c r="G9860" s="50" t="str">
        <f>IF(A9860&lt;&gt;"",CONCATENATE(A9860,":",YEAR(B9860),IF(MONTH(B9860)&gt;9,MONTH(B9860),CONCATENATE(0,MONTH(B9860))),IF(DAY(B9860)&gt;9,DAY(B9860),CONCATENATE(0,DAY(B9860))),IF(HOUR(C9860)&gt;9,HOUR(C9860),CONCATENATE(0,HOUR(C9860))),IF(MINUTE(C9860)&gt;9,MINUTE(C9860),CONCATENATE(0,MINUTE(C9860))),":",VLOOKUP(F9860,'Valid Values - Results'!$D$4:$F$12,3,FALSE)),"")</f>
        <v/>
      </c>
      <c r="H9860" s="41"/>
      <c r="I9860" s="41"/>
      <c r="J9860" s="41"/>
      <c r="K9860" s="41"/>
      <c r="L9860" s="41"/>
      <c r="M9860" s="92"/>
      <c r="N9860" s="41"/>
      <c r="O9860" s="41"/>
      <c r="P9860" s="41"/>
      <c r="Q9860" s="41"/>
      <c r="R9860" s="41"/>
      <c r="S9860" s="41"/>
      <c r="T9860" s="41"/>
      <c r="U9860" s="47"/>
      <c r="V9860" s="49"/>
      <c r="W9860" s="41"/>
      <c r="X9860" s="41"/>
      <c r="Y9860" s="41"/>
      <c r="AA9860" s="37" t="str">
        <f>IF($I9860&lt;&gt;"",VLOOKUP($I9860,'Valid Values - Search'!$R$4:$T$4719,3,FALSE),"")</f>
        <v/>
      </c>
      <c r="AB9860" s="37" t="str">
        <f>IF($I9860&lt;&gt;"",VLOOKUP($I9860,'Valid Values - Search'!$R$4:$S$4719,2,FALSE),"")</f>
        <v/>
      </c>
      <c r="AC9860" s="38" t="str">
        <f t="shared" si="154"/>
        <v/>
      </c>
      <c r="AD9860" s="38"/>
    </row>
    <row r="9861" spans="1:30">
      <c r="A9861" s="46"/>
      <c r="B9861" s="47"/>
      <c r="C9861" s="49"/>
      <c r="D9861" s="41"/>
      <c r="E9861" s="41"/>
      <c r="F9861" s="41"/>
      <c r="G9861" s="50" t="str">
        <f>IF(A9861&lt;&gt;"",CONCATENATE(A9861,":",YEAR(B9861),IF(MONTH(B9861)&gt;9,MONTH(B9861),CONCATENATE(0,MONTH(B9861))),IF(DAY(B9861)&gt;9,DAY(B9861),CONCATENATE(0,DAY(B9861))),IF(HOUR(C9861)&gt;9,HOUR(C9861),CONCATENATE(0,HOUR(C9861))),IF(MINUTE(C9861)&gt;9,MINUTE(C9861),CONCATENATE(0,MINUTE(C9861))),":",VLOOKUP(F9861,'Valid Values - Results'!$D$4:$F$12,3,FALSE)),"")</f>
        <v/>
      </c>
      <c r="H9861" s="41"/>
      <c r="I9861" s="41"/>
      <c r="J9861" s="41"/>
      <c r="K9861" s="41"/>
      <c r="L9861" s="41"/>
      <c r="M9861" s="92"/>
      <c r="N9861" s="41"/>
      <c r="O9861" s="41"/>
      <c r="P9861" s="41"/>
      <c r="Q9861" s="41"/>
      <c r="R9861" s="41"/>
      <c r="S9861" s="41"/>
      <c r="T9861" s="41"/>
      <c r="U9861" s="47"/>
      <c r="V9861" s="49"/>
      <c r="W9861" s="41"/>
      <c r="X9861" s="41"/>
      <c r="Y9861" s="41"/>
      <c r="AA9861" s="37" t="str">
        <f>IF($I9861&lt;&gt;"",VLOOKUP($I9861,'Valid Values - Search'!$R$4:$T$4719,3,FALSE),"")</f>
        <v/>
      </c>
      <c r="AB9861" s="37" t="str">
        <f>IF($I9861&lt;&gt;"",VLOOKUP($I9861,'Valid Values - Search'!$R$4:$S$4719,2,FALSE),"")</f>
        <v/>
      </c>
      <c r="AC9861" s="38" t="str">
        <f t="shared" si="154"/>
        <v/>
      </c>
      <c r="AD9861" s="38"/>
    </row>
    <row r="9862" spans="1:30">
      <c r="A9862" s="46"/>
      <c r="B9862" s="47"/>
      <c r="C9862" s="49"/>
      <c r="D9862" s="41"/>
      <c r="E9862" s="41"/>
      <c r="F9862" s="41"/>
      <c r="G9862" s="50" t="str">
        <f>IF(A9862&lt;&gt;"",CONCATENATE(A9862,":",YEAR(B9862),IF(MONTH(B9862)&gt;9,MONTH(B9862),CONCATENATE(0,MONTH(B9862))),IF(DAY(B9862)&gt;9,DAY(B9862),CONCATENATE(0,DAY(B9862))),IF(HOUR(C9862)&gt;9,HOUR(C9862),CONCATENATE(0,HOUR(C9862))),IF(MINUTE(C9862)&gt;9,MINUTE(C9862),CONCATENATE(0,MINUTE(C9862))),":",VLOOKUP(F9862,'Valid Values - Results'!$D$4:$F$12,3,FALSE)),"")</f>
        <v/>
      </c>
      <c r="H9862" s="41"/>
      <c r="I9862" s="41"/>
      <c r="J9862" s="41"/>
      <c r="K9862" s="41"/>
      <c r="L9862" s="41"/>
      <c r="M9862" s="92"/>
      <c r="N9862" s="41"/>
      <c r="O9862" s="41"/>
      <c r="P9862" s="41"/>
      <c r="Q9862" s="41"/>
      <c r="R9862" s="41"/>
      <c r="S9862" s="41"/>
      <c r="T9862" s="41"/>
      <c r="U9862" s="47"/>
      <c r="V9862" s="49"/>
      <c r="W9862" s="41"/>
      <c r="X9862" s="41"/>
      <c r="Y9862" s="41"/>
      <c r="AA9862" s="37" t="str">
        <f>IF($I9862&lt;&gt;"",VLOOKUP($I9862,'Valid Values - Search'!$R$4:$T$4719,3,FALSE),"")</f>
        <v/>
      </c>
      <c r="AB9862" s="37" t="str">
        <f>IF($I9862&lt;&gt;"",VLOOKUP($I9862,'Valid Values - Search'!$R$4:$S$4719,2,FALSE),"")</f>
        <v/>
      </c>
      <c r="AC9862" s="38" t="str">
        <f t="shared" si="154"/>
        <v/>
      </c>
      <c r="AD9862" s="38"/>
    </row>
    <row r="9863" spans="1:30">
      <c r="A9863" s="46"/>
      <c r="B9863" s="47"/>
      <c r="C9863" s="49"/>
      <c r="D9863" s="41"/>
      <c r="E9863" s="41"/>
      <c r="F9863" s="41"/>
      <c r="G9863" s="50" t="str">
        <f>IF(A9863&lt;&gt;"",CONCATENATE(A9863,":",YEAR(B9863),IF(MONTH(B9863)&gt;9,MONTH(B9863),CONCATENATE(0,MONTH(B9863))),IF(DAY(B9863)&gt;9,DAY(B9863),CONCATENATE(0,DAY(B9863))),IF(HOUR(C9863)&gt;9,HOUR(C9863),CONCATENATE(0,HOUR(C9863))),IF(MINUTE(C9863)&gt;9,MINUTE(C9863),CONCATENATE(0,MINUTE(C9863))),":",VLOOKUP(F9863,'Valid Values - Results'!$D$4:$F$12,3,FALSE)),"")</f>
        <v/>
      </c>
      <c r="H9863" s="41"/>
      <c r="I9863" s="41"/>
      <c r="J9863" s="41"/>
      <c r="K9863" s="41"/>
      <c r="L9863" s="41"/>
      <c r="M9863" s="92"/>
      <c r="N9863" s="41"/>
      <c r="O9863" s="41"/>
      <c r="P9863" s="41"/>
      <c r="Q9863" s="41"/>
      <c r="R9863" s="41"/>
      <c r="S9863" s="41"/>
      <c r="T9863" s="41"/>
      <c r="U9863" s="47"/>
      <c r="V9863" s="49"/>
      <c r="W9863" s="41"/>
      <c r="X9863" s="41"/>
      <c r="Y9863" s="41"/>
      <c r="AA9863" s="37" t="str">
        <f>IF($I9863&lt;&gt;"",VLOOKUP($I9863,'Valid Values - Search'!$R$4:$T$4719,3,FALSE),"")</f>
        <v/>
      </c>
      <c r="AB9863" s="37" t="str">
        <f>IF($I9863&lt;&gt;"",VLOOKUP($I9863,'Valid Values - Search'!$R$4:$S$4719,2,FALSE),"")</f>
        <v/>
      </c>
      <c r="AC9863" s="38" t="str">
        <f t="shared" si="154"/>
        <v/>
      </c>
      <c r="AD9863" s="38"/>
    </row>
    <row r="9864" spans="1:30">
      <c r="A9864" s="46"/>
      <c r="B9864" s="47"/>
      <c r="C9864" s="49"/>
      <c r="D9864" s="41"/>
      <c r="E9864" s="41"/>
      <c r="F9864" s="41"/>
      <c r="G9864" s="50" t="str">
        <f>IF(A9864&lt;&gt;"",CONCATENATE(A9864,":",YEAR(B9864),IF(MONTH(B9864)&gt;9,MONTH(B9864),CONCATENATE(0,MONTH(B9864))),IF(DAY(B9864)&gt;9,DAY(B9864),CONCATENATE(0,DAY(B9864))),IF(HOUR(C9864)&gt;9,HOUR(C9864),CONCATENATE(0,HOUR(C9864))),IF(MINUTE(C9864)&gt;9,MINUTE(C9864),CONCATENATE(0,MINUTE(C9864))),":",VLOOKUP(F9864,'Valid Values - Results'!$D$4:$F$12,3,FALSE)),"")</f>
        <v/>
      </c>
      <c r="H9864" s="41"/>
      <c r="I9864" s="41"/>
      <c r="J9864" s="41"/>
      <c r="K9864" s="41"/>
      <c r="L9864" s="41"/>
      <c r="M9864" s="92"/>
      <c r="N9864" s="41"/>
      <c r="O9864" s="41"/>
      <c r="P9864" s="41"/>
      <c r="Q9864" s="41"/>
      <c r="R9864" s="41"/>
      <c r="S9864" s="41"/>
      <c r="T9864" s="41"/>
      <c r="U9864" s="47"/>
      <c r="V9864" s="49"/>
      <c r="W9864" s="41"/>
      <c r="X9864" s="41"/>
      <c r="Y9864" s="41"/>
      <c r="AA9864" s="37" t="str">
        <f>IF($I9864&lt;&gt;"",VLOOKUP($I9864,'Valid Values - Search'!$R$4:$T$4719,3,FALSE),"")</f>
        <v/>
      </c>
      <c r="AB9864" s="37" t="str">
        <f>IF($I9864&lt;&gt;"",VLOOKUP($I9864,'Valid Values - Search'!$R$4:$S$4719,2,FALSE),"")</f>
        <v/>
      </c>
      <c r="AC9864" s="38" t="str">
        <f t="shared" si="154"/>
        <v/>
      </c>
      <c r="AD9864" s="38"/>
    </row>
    <row r="9865" spans="1:30">
      <c r="A9865" s="46"/>
      <c r="B9865" s="47"/>
      <c r="C9865" s="49"/>
      <c r="D9865" s="41"/>
      <c r="E9865" s="41"/>
      <c r="F9865" s="41"/>
      <c r="G9865" s="50" t="str">
        <f>IF(A9865&lt;&gt;"",CONCATENATE(A9865,":",YEAR(B9865),IF(MONTH(B9865)&gt;9,MONTH(B9865),CONCATENATE(0,MONTH(B9865))),IF(DAY(B9865)&gt;9,DAY(B9865),CONCATENATE(0,DAY(B9865))),IF(HOUR(C9865)&gt;9,HOUR(C9865),CONCATENATE(0,HOUR(C9865))),IF(MINUTE(C9865)&gt;9,MINUTE(C9865),CONCATENATE(0,MINUTE(C9865))),":",VLOOKUP(F9865,'Valid Values - Results'!$D$4:$F$12,3,FALSE)),"")</f>
        <v/>
      </c>
      <c r="H9865" s="41"/>
      <c r="I9865" s="41"/>
      <c r="J9865" s="41"/>
      <c r="K9865" s="41"/>
      <c r="L9865" s="41"/>
      <c r="M9865" s="92"/>
      <c r="N9865" s="41"/>
      <c r="O9865" s="41"/>
      <c r="P9865" s="41"/>
      <c r="Q9865" s="41"/>
      <c r="R9865" s="41"/>
      <c r="S9865" s="41"/>
      <c r="T9865" s="41"/>
      <c r="U9865" s="47"/>
      <c r="V9865" s="49"/>
      <c r="W9865" s="41"/>
      <c r="X9865" s="41"/>
      <c r="Y9865" s="41"/>
      <c r="AA9865" s="37" t="str">
        <f>IF($I9865&lt;&gt;"",VLOOKUP($I9865,'Valid Values - Search'!$R$4:$T$4719,3,FALSE),"")</f>
        <v/>
      </c>
      <c r="AB9865" s="37" t="str">
        <f>IF($I9865&lt;&gt;"",VLOOKUP($I9865,'Valid Values - Search'!$R$4:$S$4719,2,FALSE),"")</f>
        <v/>
      </c>
      <c r="AC9865" s="38" t="str">
        <f t="shared" si="154"/>
        <v/>
      </c>
      <c r="AD9865" s="38"/>
    </row>
    <row r="9866" spans="1:30">
      <c r="A9866" s="46"/>
      <c r="B9866" s="47"/>
      <c r="C9866" s="49"/>
      <c r="D9866" s="41"/>
      <c r="E9866" s="41"/>
      <c r="F9866" s="41"/>
      <c r="G9866" s="50" t="str">
        <f>IF(A9866&lt;&gt;"",CONCATENATE(A9866,":",YEAR(B9866),IF(MONTH(B9866)&gt;9,MONTH(B9866),CONCATENATE(0,MONTH(B9866))),IF(DAY(B9866)&gt;9,DAY(B9866),CONCATENATE(0,DAY(B9866))),IF(HOUR(C9866)&gt;9,HOUR(C9866),CONCATENATE(0,HOUR(C9866))),IF(MINUTE(C9866)&gt;9,MINUTE(C9866),CONCATENATE(0,MINUTE(C9866))),":",VLOOKUP(F9866,'Valid Values - Results'!$D$4:$F$12,3,FALSE)),"")</f>
        <v/>
      </c>
      <c r="H9866" s="41"/>
      <c r="I9866" s="41"/>
      <c r="J9866" s="41"/>
      <c r="K9866" s="41"/>
      <c r="L9866" s="41"/>
      <c r="M9866" s="92"/>
      <c r="N9866" s="41"/>
      <c r="O9866" s="41"/>
      <c r="P9866" s="41"/>
      <c r="Q9866" s="41"/>
      <c r="R9866" s="41"/>
      <c r="S9866" s="41"/>
      <c r="T9866" s="41"/>
      <c r="U9866" s="47"/>
      <c r="V9866" s="49"/>
      <c r="W9866" s="41"/>
      <c r="X9866" s="41"/>
      <c r="Y9866" s="41"/>
      <c r="AA9866" s="37" t="str">
        <f>IF($I9866&lt;&gt;"",VLOOKUP($I9866,'Valid Values - Search'!$R$4:$T$4719,3,FALSE),"")</f>
        <v/>
      </c>
      <c r="AB9866" s="37" t="str">
        <f>IF($I9866&lt;&gt;"",VLOOKUP($I9866,'Valid Values - Search'!$R$4:$S$4719,2,FALSE),"")</f>
        <v/>
      </c>
      <c r="AC9866" s="38" t="str">
        <f t="shared" si="154"/>
        <v/>
      </c>
      <c r="AD9866" s="38"/>
    </row>
    <row r="9867" spans="1:30">
      <c r="A9867" s="46"/>
      <c r="B9867" s="47"/>
      <c r="C9867" s="49"/>
      <c r="D9867" s="41"/>
      <c r="E9867" s="41"/>
      <c r="F9867" s="41"/>
      <c r="G9867" s="50" t="str">
        <f>IF(A9867&lt;&gt;"",CONCATENATE(A9867,":",YEAR(B9867),IF(MONTH(B9867)&gt;9,MONTH(B9867),CONCATENATE(0,MONTH(B9867))),IF(DAY(B9867)&gt;9,DAY(B9867),CONCATENATE(0,DAY(B9867))),IF(HOUR(C9867)&gt;9,HOUR(C9867),CONCATENATE(0,HOUR(C9867))),IF(MINUTE(C9867)&gt;9,MINUTE(C9867),CONCATENATE(0,MINUTE(C9867))),":",VLOOKUP(F9867,'Valid Values - Results'!$D$4:$F$12,3,FALSE)),"")</f>
        <v/>
      </c>
      <c r="H9867" s="41"/>
      <c r="I9867" s="41"/>
      <c r="J9867" s="41"/>
      <c r="K9867" s="41"/>
      <c r="L9867" s="41"/>
      <c r="M9867" s="92"/>
      <c r="N9867" s="41"/>
      <c r="O9867" s="41"/>
      <c r="P9867" s="41"/>
      <c r="Q9867" s="41"/>
      <c r="R9867" s="41"/>
      <c r="S9867" s="41"/>
      <c r="T9867" s="41"/>
      <c r="U9867" s="47"/>
      <c r="V9867" s="49"/>
      <c r="W9867" s="41"/>
      <c r="X9867" s="41"/>
      <c r="Y9867" s="41"/>
      <c r="AA9867" s="37" t="str">
        <f>IF($I9867&lt;&gt;"",VLOOKUP($I9867,'Valid Values - Search'!$R$4:$T$4719,3,FALSE),"")</f>
        <v/>
      </c>
      <c r="AB9867" s="37" t="str">
        <f>IF($I9867&lt;&gt;"",VLOOKUP($I9867,'Valid Values - Search'!$R$4:$S$4719,2,FALSE),"")</f>
        <v/>
      </c>
      <c r="AC9867" s="38" t="str">
        <f t="shared" si="154"/>
        <v/>
      </c>
      <c r="AD9867" s="38"/>
    </row>
    <row r="9868" spans="1:30">
      <c r="A9868" s="46"/>
      <c r="B9868" s="47"/>
      <c r="C9868" s="49"/>
      <c r="D9868" s="41"/>
      <c r="E9868" s="41"/>
      <c r="F9868" s="41"/>
      <c r="G9868" s="50" t="str">
        <f>IF(A9868&lt;&gt;"",CONCATENATE(A9868,":",YEAR(B9868),IF(MONTH(B9868)&gt;9,MONTH(B9868),CONCATENATE(0,MONTH(B9868))),IF(DAY(B9868)&gt;9,DAY(B9868),CONCATENATE(0,DAY(B9868))),IF(HOUR(C9868)&gt;9,HOUR(C9868),CONCATENATE(0,HOUR(C9868))),IF(MINUTE(C9868)&gt;9,MINUTE(C9868),CONCATENATE(0,MINUTE(C9868))),":",VLOOKUP(F9868,'Valid Values - Results'!$D$4:$F$12,3,FALSE)),"")</f>
        <v/>
      </c>
      <c r="H9868" s="41"/>
      <c r="I9868" s="41"/>
      <c r="J9868" s="41"/>
      <c r="K9868" s="41"/>
      <c r="L9868" s="41"/>
      <c r="M9868" s="92"/>
      <c r="N9868" s="41"/>
      <c r="O9868" s="41"/>
      <c r="P9868" s="41"/>
      <c r="Q9868" s="41"/>
      <c r="R9868" s="41"/>
      <c r="S9868" s="41"/>
      <c r="T9868" s="41"/>
      <c r="U9868" s="47"/>
      <c r="V9868" s="49"/>
      <c r="W9868" s="41"/>
      <c r="X9868" s="41"/>
      <c r="Y9868" s="41"/>
      <c r="AA9868" s="37" t="str">
        <f>IF($I9868&lt;&gt;"",VLOOKUP($I9868,'Valid Values - Search'!$R$4:$T$4719,3,FALSE),"")</f>
        <v/>
      </c>
      <c r="AB9868" s="37" t="str">
        <f>IF($I9868&lt;&gt;"",VLOOKUP($I9868,'Valid Values - Search'!$R$4:$S$4719,2,FALSE),"")</f>
        <v/>
      </c>
      <c r="AC9868" s="38" t="str">
        <f t="shared" si="154"/>
        <v/>
      </c>
      <c r="AD9868" s="38"/>
    </row>
    <row r="9869" spans="1:30">
      <c r="A9869" s="46"/>
      <c r="B9869" s="47"/>
      <c r="C9869" s="49"/>
      <c r="D9869" s="41"/>
      <c r="E9869" s="41"/>
      <c r="F9869" s="41"/>
      <c r="G9869" s="50" t="str">
        <f>IF(A9869&lt;&gt;"",CONCATENATE(A9869,":",YEAR(B9869),IF(MONTH(B9869)&gt;9,MONTH(B9869),CONCATENATE(0,MONTH(B9869))),IF(DAY(B9869)&gt;9,DAY(B9869),CONCATENATE(0,DAY(B9869))),IF(HOUR(C9869)&gt;9,HOUR(C9869),CONCATENATE(0,HOUR(C9869))),IF(MINUTE(C9869)&gt;9,MINUTE(C9869),CONCATENATE(0,MINUTE(C9869))),":",VLOOKUP(F9869,'Valid Values - Results'!$D$4:$F$12,3,FALSE)),"")</f>
        <v/>
      </c>
      <c r="H9869" s="41"/>
      <c r="I9869" s="41"/>
      <c r="J9869" s="41"/>
      <c r="K9869" s="41"/>
      <c r="L9869" s="41"/>
      <c r="M9869" s="92"/>
      <c r="N9869" s="41"/>
      <c r="O9869" s="41"/>
      <c r="P9869" s="41"/>
      <c r="Q9869" s="41"/>
      <c r="R9869" s="41"/>
      <c r="S9869" s="41"/>
      <c r="T9869" s="41"/>
      <c r="U9869" s="47"/>
      <c r="V9869" s="49"/>
      <c r="W9869" s="41"/>
      <c r="X9869" s="41"/>
      <c r="Y9869" s="41"/>
      <c r="AA9869" s="37" t="str">
        <f>IF($I9869&lt;&gt;"",VLOOKUP($I9869,'Valid Values - Search'!$R$4:$T$4719,3,FALSE),"")</f>
        <v/>
      </c>
      <c r="AB9869" s="37" t="str">
        <f>IF($I9869&lt;&gt;"",VLOOKUP($I9869,'Valid Values - Search'!$R$4:$S$4719,2,FALSE),"")</f>
        <v/>
      </c>
      <c r="AC9869" s="38" t="str">
        <f t="shared" si="154"/>
        <v/>
      </c>
      <c r="AD9869" s="38"/>
    </row>
    <row r="9870" spans="1:30">
      <c r="A9870" s="46"/>
      <c r="B9870" s="47"/>
      <c r="C9870" s="49"/>
      <c r="D9870" s="41"/>
      <c r="E9870" s="41"/>
      <c r="F9870" s="41"/>
      <c r="G9870" s="50" t="str">
        <f>IF(A9870&lt;&gt;"",CONCATENATE(A9870,":",YEAR(B9870),IF(MONTH(B9870)&gt;9,MONTH(B9870),CONCATENATE(0,MONTH(B9870))),IF(DAY(B9870)&gt;9,DAY(B9870),CONCATENATE(0,DAY(B9870))),IF(HOUR(C9870)&gt;9,HOUR(C9870),CONCATENATE(0,HOUR(C9870))),IF(MINUTE(C9870)&gt;9,MINUTE(C9870),CONCATENATE(0,MINUTE(C9870))),":",VLOOKUP(F9870,'Valid Values - Results'!$D$4:$F$12,3,FALSE)),"")</f>
        <v/>
      </c>
      <c r="H9870" s="41"/>
      <c r="I9870" s="41"/>
      <c r="J9870" s="41"/>
      <c r="K9870" s="41"/>
      <c r="L9870" s="41"/>
      <c r="M9870" s="92"/>
      <c r="N9870" s="41"/>
      <c r="O9870" s="41"/>
      <c r="P9870" s="41"/>
      <c r="Q9870" s="41"/>
      <c r="R9870" s="41"/>
      <c r="S9870" s="41"/>
      <c r="T9870" s="41"/>
      <c r="U9870" s="47"/>
      <c r="V9870" s="49"/>
      <c r="W9870" s="41"/>
      <c r="X9870" s="41"/>
      <c r="Y9870" s="41"/>
      <c r="AA9870" s="37" t="str">
        <f>IF($I9870&lt;&gt;"",VLOOKUP($I9870,'Valid Values - Search'!$R$4:$T$4719,3,FALSE),"")</f>
        <v/>
      </c>
      <c r="AB9870" s="37" t="str">
        <f>IF($I9870&lt;&gt;"",VLOOKUP($I9870,'Valid Values - Search'!$R$4:$S$4719,2,FALSE),"")</f>
        <v/>
      </c>
      <c r="AC9870" s="38" t="str">
        <f t="shared" si="154"/>
        <v/>
      </c>
      <c r="AD9870" s="38"/>
    </row>
    <row r="9871" spans="1:30">
      <c r="A9871" s="46"/>
      <c r="B9871" s="47"/>
      <c r="C9871" s="49"/>
      <c r="D9871" s="41"/>
      <c r="E9871" s="41"/>
      <c r="F9871" s="41"/>
      <c r="G9871" s="50" t="str">
        <f>IF(A9871&lt;&gt;"",CONCATENATE(A9871,":",YEAR(B9871),IF(MONTH(B9871)&gt;9,MONTH(B9871),CONCATENATE(0,MONTH(B9871))),IF(DAY(B9871)&gt;9,DAY(B9871),CONCATENATE(0,DAY(B9871))),IF(HOUR(C9871)&gt;9,HOUR(C9871),CONCATENATE(0,HOUR(C9871))),IF(MINUTE(C9871)&gt;9,MINUTE(C9871),CONCATENATE(0,MINUTE(C9871))),":",VLOOKUP(F9871,'Valid Values - Results'!$D$4:$F$12,3,FALSE)),"")</f>
        <v/>
      </c>
      <c r="H9871" s="41"/>
      <c r="I9871" s="41"/>
      <c r="J9871" s="41"/>
      <c r="K9871" s="41"/>
      <c r="L9871" s="41"/>
      <c r="M9871" s="92"/>
      <c r="N9871" s="41"/>
      <c r="O9871" s="41"/>
      <c r="P9871" s="41"/>
      <c r="Q9871" s="41"/>
      <c r="R9871" s="41"/>
      <c r="S9871" s="41"/>
      <c r="T9871" s="41"/>
      <c r="U9871" s="47"/>
      <c r="V9871" s="49"/>
      <c r="W9871" s="41"/>
      <c r="X9871" s="41"/>
      <c r="Y9871" s="41"/>
      <c r="AA9871" s="37" t="str">
        <f>IF($I9871&lt;&gt;"",VLOOKUP($I9871,'Valid Values - Search'!$R$4:$T$4719,3,FALSE),"")</f>
        <v/>
      </c>
      <c r="AB9871" s="37" t="str">
        <f>IF($I9871&lt;&gt;"",VLOOKUP($I9871,'Valid Values - Search'!$R$4:$S$4719,2,FALSE),"")</f>
        <v/>
      </c>
      <c r="AC9871" s="38" t="str">
        <f t="shared" si="154"/>
        <v/>
      </c>
      <c r="AD9871" s="38"/>
    </row>
    <row r="9872" spans="1:30">
      <c r="A9872" s="46"/>
      <c r="B9872" s="47"/>
      <c r="C9872" s="49"/>
      <c r="D9872" s="41"/>
      <c r="E9872" s="41"/>
      <c r="F9872" s="41"/>
      <c r="G9872" s="50" t="str">
        <f>IF(A9872&lt;&gt;"",CONCATENATE(A9872,":",YEAR(B9872),IF(MONTH(B9872)&gt;9,MONTH(B9872),CONCATENATE(0,MONTH(B9872))),IF(DAY(B9872)&gt;9,DAY(B9872),CONCATENATE(0,DAY(B9872))),IF(HOUR(C9872)&gt;9,HOUR(C9872),CONCATENATE(0,HOUR(C9872))),IF(MINUTE(C9872)&gt;9,MINUTE(C9872),CONCATENATE(0,MINUTE(C9872))),":",VLOOKUP(F9872,'Valid Values - Results'!$D$4:$F$12,3,FALSE)),"")</f>
        <v/>
      </c>
      <c r="H9872" s="41"/>
      <c r="I9872" s="41"/>
      <c r="J9872" s="41"/>
      <c r="K9872" s="41"/>
      <c r="L9872" s="41"/>
      <c r="M9872" s="92"/>
      <c r="N9872" s="41"/>
      <c r="O9872" s="41"/>
      <c r="P9872" s="41"/>
      <c r="Q9872" s="41"/>
      <c r="R9872" s="41"/>
      <c r="S9872" s="41"/>
      <c r="T9872" s="41"/>
      <c r="U9872" s="47"/>
      <c r="V9872" s="49"/>
      <c r="W9872" s="41"/>
      <c r="X9872" s="41"/>
      <c r="Y9872" s="41"/>
      <c r="AA9872" s="37" t="str">
        <f>IF($I9872&lt;&gt;"",VLOOKUP($I9872,'Valid Values - Search'!$R$4:$T$4719,3,FALSE),"")</f>
        <v/>
      </c>
      <c r="AB9872" s="37" t="str">
        <f>IF($I9872&lt;&gt;"",VLOOKUP($I9872,'Valid Values - Search'!$R$4:$S$4719,2,FALSE),"")</f>
        <v/>
      </c>
      <c r="AC9872" s="38" t="str">
        <f t="shared" si="154"/>
        <v/>
      </c>
      <c r="AD9872" s="38"/>
    </row>
    <row r="9873" spans="1:30">
      <c r="A9873" s="46"/>
      <c r="B9873" s="47"/>
      <c r="C9873" s="49"/>
      <c r="D9873" s="41"/>
      <c r="E9873" s="41"/>
      <c r="F9873" s="41"/>
      <c r="G9873" s="50" t="str">
        <f>IF(A9873&lt;&gt;"",CONCATENATE(A9873,":",YEAR(B9873),IF(MONTH(B9873)&gt;9,MONTH(B9873),CONCATENATE(0,MONTH(B9873))),IF(DAY(B9873)&gt;9,DAY(B9873),CONCATENATE(0,DAY(B9873))),IF(HOUR(C9873)&gt;9,HOUR(C9873),CONCATENATE(0,HOUR(C9873))),IF(MINUTE(C9873)&gt;9,MINUTE(C9873),CONCATENATE(0,MINUTE(C9873))),":",VLOOKUP(F9873,'Valid Values - Results'!$D$4:$F$12,3,FALSE)),"")</f>
        <v/>
      </c>
      <c r="H9873" s="41"/>
      <c r="I9873" s="41"/>
      <c r="J9873" s="41"/>
      <c r="K9873" s="41"/>
      <c r="L9873" s="41"/>
      <c r="M9873" s="92"/>
      <c r="N9873" s="41"/>
      <c r="O9873" s="41"/>
      <c r="P9873" s="41"/>
      <c r="Q9873" s="41"/>
      <c r="R9873" s="41"/>
      <c r="S9873" s="41"/>
      <c r="T9873" s="41"/>
      <c r="U9873" s="47"/>
      <c r="V9873" s="49"/>
      <c r="W9873" s="41"/>
      <c r="X9873" s="41"/>
      <c r="Y9873" s="41"/>
      <c r="AA9873" s="37" t="str">
        <f>IF($I9873&lt;&gt;"",VLOOKUP($I9873,'Valid Values - Search'!$R$4:$T$4719,3,FALSE),"")</f>
        <v/>
      </c>
      <c r="AB9873" s="37" t="str">
        <f>IF($I9873&lt;&gt;"",VLOOKUP($I9873,'Valid Values - Search'!$R$4:$S$4719,2,FALSE),"")</f>
        <v/>
      </c>
      <c r="AC9873" s="38" t="str">
        <f t="shared" si="154"/>
        <v/>
      </c>
      <c r="AD9873" s="38"/>
    </row>
    <row r="9874" spans="1:30">
      <c r="A9874" s="46"/>
      <c r="B9874" s="47"/>
      <c r="C9874" s="49"/>
      <c r="D9874" s="41"/>
      <c r="E9874" s="41"/>
      <c r="F9874" s="41"/>
      <c r="G9874" s="50" t="str">
        <f>IF(A9874&lt;&gt;"",CONCATENATE(A9874,":",YEAR(B9874),IF(MONTH(B9874)&gt;9,MONTH(B9874),CONCATENATE(0,MONTH(B9874))),IF(DAY(B9874)&gt;9,DAY(B9874),CONCATENATE(0,DAY(B9874))),IF(HOUR(C9874)&gt;9,HOUR(C9874),CONCATENATE(0,HOUR(C9874))),IF(MINUTE(C9874)&gt;9,MINUTE(C9874),CONCATENATE(0,MINUTE(C9874))),":",VLOOKUP(F9874,'Valid Values - Results'!$D$4:$F$12,3,FALSE)),"")</f>
        <v/>
      </c>
      <c r="H9874" s="41"/>
      <c r="I9874" s="41"/>
      <c r="J9874" s="41"/>
      <c r="K9874" s="41"/>
      <c r="L9874" s="41"/>
      <c r="M9874" s="92"/>
      <c r="N9874" s="41"/>
      <c r="O9874" s="41"/>
      <c r="P9874" s="41"/>
      <c r="Q9874" s="41"/>
      <c r="R9874" s="41"/>
      <c r="S9874" s="41"/>
      <c r="T9874" s="41"/>
      <c r="U9874" s="47"/>
      <c r="V9874" s="49"/>
      <c r="W9874" s="41"/>
      <c r="X9874" s="41"/>
      <c r="Y9874" s="41"/>
      <c r="AA9874" s="37" t="str">
        <f>IF($I9874&lt;&gt;"",VLOOKUP($I9874,'Valid Values - Search'!$R$4:$T$4719,3,FALSE),"")</f>
        <v/>
      </c>
      <c r="AB9874" s="37" t="str">
        <f>IF($I9874&lt;&gt;"",VLOOKUP($I9874,'Valid Values - Search'!$R$4:$S$4719,2,FALSE),"")</f>
        <v/>
      </c>
      <c r="AC9874" s="38" t="str">
        <f t="shared" si="154"/>
        <v/>
      </c>
      <c r="AD9874" s="38"/>
    </row>
    <row r="9875" spans="1:30">
      <c r="A9875" s="46"/>
      <c r="B9875" s="47"/>
      <c r="C9875" s="49"/>
      <c r="D9875" s="41"/>
      <c r="E9875" s="41"/>
      <c r="F9875" s="41"/>
      <c r="G9875" s="50" t="str">
        <f>IF(A9875&lt;&gt;"",CONCATENATE(A9875,":",YEAR(B9875),IF(MONTH(B9875)&gt;9,MONTH(B9875),CONCATENATE(0,MONTH(B9875))),IF(DAY(B9875)&gt;9,DAY(B9875),CONCATENATE(0,DAY(B9875))),IF(HOUR(C9875)&gt;9,HOUR(C9875),CONCATENATE(0,HOUR(C9875))),IF(MINUTE(C9875)&gt;9,MINUTE(C9875),CONCATENATE(0,MINUTE(C9875))),":",VLOOKUP(F9875,'Valid Values - Results'!$D$4:$F$12,3,FALSE)),"")</f>
        <v/>
      </c>
      <c r="H9875" s="41"/>
      <c r="I9875" s="41"/>
      <c r="J9875" s="41"/>
      <c r="K9875" s="41"/>
      <c r="L9875" s="41"/>
      <c r="M9875" s="92"/>
      <c r="N9875" s="41"/>
      <c r="O9875" s="41"/>
      <c r="P9875" s="41"/>
      <c r="Q9875" s="41"/>
      <c r="R9875" s="41"/>
      <c r="S9875" s="41"/>
      <c r="T9875" s="41"/>
      <c r="U9875" s="47"/>
      <c r="V9875" s="49"/>
      <c r="W9875" s="41"/>
      <c r="X9875" s="41"/>
      <c r="Y9875" s="41"/>
      <c r="AA9875" s="37" t="str">
        <f>IF($I9875&lt;&gt;"",VLOOKUP($I9875,'Valid Values - Search'!$R$4:$T$4719,3,FALSE),"")</f>
        <v/>
      </c>
      <c r="AB9875" s="37" t="str">
        <f>IF($I9875&lt;&gt;"",VLOOKUP($I9875,'Valid Values - Search'!$R$4:$S$4719,2,FALSE),"")</f>
        <v/>
      </c>
      <c r="AC9875" s="38" t="str">
        <f t="shared" si="154"/>
        <v/>
      </c>
      <c r="AD9875" s="38"/>
    </row>
    <row r="9876" spans="1:30">
      <c r="A9876" s="46"/>
      <c r="B9876" s="47"/>
      <c r="C9876" s="49"/>
      <c r="D9876" s="41"/>
      <c r="E9876" s="41"/>
      <c r="F9876" s="41"/>
      <c r="G9876" s="50" t="str">
        <f>IF(A9876&lt;&gt;"",CONCATENATE(A9876,":",YEAR(B9876),IF(MONTH(B9876)&gt;9,MONTH(B9876),CONCATENATE(0,MONTH(B9876))),IF(DAY(B9876)&gt;9,DAY(B9876),CONCATENATE(0,DAY(B9876))),IF(HOUR(C9876)&gt;9,HOUR(C9876),CONCATENATE(0,HOUR(C9876))),IF(MINUTE(C9876)&gt;9,MINUTE(C9876),CONCATENATE(0,MINUTE(C9876))),":",VLOOKUP(F9876,'Valid Values - Results'!$D$4:$F$12,3,FALSE)),"")</f>
        <v/>
      </c>
      <c r="H9876" s="41"/>
      <c r="I9876" s="41"/>
      <c r="J9876" s="41"/>
      <c r="K9876" s="41"/>
      <c r="L9876" s="41"/>
      <c r="M9876" s="92"/>
      <c r="N9876" s="41"/>
      <c r="O9876" s="41"/>
      <c r="P9876" s="41"/>
      <c r="Q9876" s="41"/>
      <c r="R9876" s="41"/>
      <c r="S9876" s="41"/>
      <c r="T9876" s="41"/>
      <c r="U9876" s="47"/>
      <c r="V9876" s="49"/>
      <c r="W9876" s="41"/>
      <c r="X9876" s="41"/>
      <c r="Y9876" s="41"/>
      <c r="AA9876" s="37" t="str">
        <f>IF($I9876&lt;&gt;"",VLOOKUP($I9876,'Valid Values - Search'!$R$4:$T$4719,3,FALSE),"")</f>
        <v/>
      </c>
      <c r="AB9876" s="37" t="str">
        <f>IF($I9876&lt;&gt;"",VLOOKUP($I9876,'Valid Values - Search'!$R$4:$S$4719,2,FALSE),"")</f>
        <v/>
      </c>
      <c r="AC9876" s="38" t="str">
        <f t="shared" si="154"/>
        <v/>
      </c>
      <c r="AD9876" s="38"/>
    </row>
    <row r="9877" spans="1:30">
      <c r="A9877" s="46"/>
      <c r="B9877" s="47"/>
      <c r="C9877" s="49"/>
      <c r="D9877" s="41"/>
      <c r="E9877" s="41"/>
      <c r="F9877" s="41"/>
      <c r="G9877" s="50" t="str">
        <f>IF(A9877&lt;&gt;"",CONCATENATE(A9877,":",YEAR(B9877),IF(MONTH(B9877)&gt;9,MONTH(B9877),CONCATENATE(0,MONTH(B9877))),IF(DAY(B9877)&gt;9,DAY(B9877),CONCATENATE(0,DAY(B9877))),IF(HOUR(C9877)&gt;9,HOUR(C9877),CONCATENATE(0,HOUR(C9877))),IF(MINUTE(C9877)&gt;9,MINUTE(C9877),CONCATENATE(0,MINUTE(C9877))),":",VLOOKUP(F9877,'Valid Values - Results'!$D$4:$F$12,3,FALSE)),"")</f>
        <v/>
      </c>
      <c r="H9877" s="41"/>
      <c r="I9877" s="41"/>
      <c r="J9877" s="41"/>
      <c r="K9877" s="41"/>
      <c r="L9877" s="41"/>
      <c r="M9877" s="92"/>
      <c r="N9877" s="41"/>
      <c r="O9877" s="41"/>
      <c r="P9877" s="41"/>
      <c r="Q9877" s="41"/>
      <c r="R9877" s="41"/>
      <c r="S9877" s="41"/>
      <c r="T9877" s="41"/>
      <c r="U9877" s="47"/>
      <c r="V9877" s="49"/>
      <c r="W9877" s="41"/>
      <c r="X9877" s="41"/>
      <c r="Y9877" s="41"/>
      <c r="AA9877" s="37" t="str">
        <f>IF($I9877&lt;&gt;"",VLOOKUP($I9877,'Valid Values - Search'!$R$4:$T$4719,3,FALSE),"")</f>
        <v/>
      </c>
      <c r="AB9877" s="37" t="str">
        <f>IF($I9877&lt;&gt;"",VLOOKUP($I9877,'Valid Values - Search'!$R$4:$S$4719,2,FALSE),"")</f>
        <v/>
      </c>
      <c r="AC9877" s="38" t="str">
        <f t="shared" si="154"/>
        <v/>
      </c>
      <c r="AD9877" s="38"/>
    </row>
    <row r="9878" spans="1:30">
      <c r="A9878" s="46"/>
      <c r="B9878" s="47"/>
      <c r="C9878" s="49"/>
      <c r="D9878" s="41"/>
      <c r="E9878" s="41"/>
      <c r="F9878" s="41"/>
      <c r="G9878" s="50" t="str">
        <f>IF(A9878&lt;&gt;"",CONCATENATE(A9878,":",YEAR(B9878),IF(MONTH(B9878)&gt;9,MONTH(B9878),CONCATENATE(0,MONTH(B9878))),IF(DAY(B9878)&gt;9,DAY(B9878),CONCATENATE(0,DAY(B9878))),IF(HOUR(C9878)&gt;9,HOUR(C9878),CONCATENATE(0,HOUR(C9878))),IF(MINUTE(C9878)&gt;9,MINUTE(C9878),CONCATENATE(0,MINUTE(C9878))),":",VLOOKUP(F9878,'Valid Values - Results'!$D$4:$F$12,3,FALSE)),"")</f>
        <v/>
      </c>
      <c r="H9878" s="41"/>
      <c r="I9878" s="41"/>
      <c r="J9878" s="41"/>
      <c r="K9878" s="41"/>
      <c r="L9878" s="41"/>
      <c r="M9878" s="92"/>
      <c r="N9878" s="41"/>
      <c r="O9878" s="41"/>
      <c r="P9878" s="41"/>
      <c r="Q9878" s="41"/>
      <c r="R9878" s="41"/>
      <c r="S9878" s="41"/>
      <c r="T9878" s="41"/>
      <c r="U9878" s="47"/>
      <c r="V9878" s="49"/>
      <c r="W9878" s="41"/>
      <c r="X9878" s="41"/>
      <c r="Y9878" s="41"/>
      <c r="AA9878" s="37" t="str">
        <f>IF($I9878&lt;&gt;"",VLOOKUP($I9878,'Valid Values - Search'!$R$4:$T$4719,3,FALSE),"")</f>
        <v/>
      </c>
      <c r="AB9878" s="37" t="str">
        <f>IF($I9878&lt;&gt;"",VLOOKUP($I9878,'Valid Values - Search'!$R$4:$S$4719,2,FALSE),"")</f>
        <v/>
      </c>
      <c r="AC9878" s="38" t="str">
        <f t="shared" si="154"/>
        <v/>
      </c>
      <c r="AD9878" s="38"/>
    </row>
    <row r="9879" spans="1:30">
      <c r="A9879" s="46"/>
      <c r="B9879" s="47"/>
      <c r="C9879" s="49"/>
      <c r="D9879" s="41"/>
      <c r="E9879" s="41"/>
      <c r="F9879" s="41"/>
      <c r="G9879" s="50" t="str">
        <f>IF(A9879&lt;&gt;"",CONCATENATE(A9879,":",YEAR(B9879),IF(MONTH(B9879)&gt;9,MONTH(B9879),CONCATENATE(0,MONTH(B9879))),IF(DAY(B9879)&gt;9,DAY(B9879),CONCATENATE(0,DAY(B9879))),IF(HOUR(C9879)&gt;9,HOUR(C9879),CONCATENATE(0,HOUR(C9879))),IF(MINUTE(C9879)&gt;9,MINUTE(C9879),CONCATENATE(0,MINUTE(C9879))),":",VLOOKUP(F9879,'Valid Values - Results'!$D$4:$F$12,3,FALSE)),"")</f>
        <v/>
      </c>
      <c r="H9879" s="41"/>
      <c r="I9879" s="41"/>
      <c r="J9879" s="41"/>
      <c r="K9879" s="41"/>
      <c r="L9879" s="41"/>
      <c r="M9879" s="92"/>
      <c r="N9879" s="41"/>
      <c r="O9879" s="41"/>
      <c r="P9879" s="41"/>
      <c r="Q9879" s="41"/>
      <c r="R9879" s="41"/>
      <c r="S9879" s="41"/>
      <c r="T9879" s="41"/>
      <c r="U9879" s="47"/>
      <c r="V9879" s="49"/>
      <c r="W9879" s="41"/>
      <c r="X9879" s="41"/>
      <c r="Y9879" s="41"/>
      <c r="AA9879" s="37" t="str">
        <f>IF($I9879&lt;&gt;"",VLOOKUP($I9879,'Valid Values - Search'!$R$4:$T$4719,3,FALSE),"")</f>
        <v/>
      </c>
      <c r="AB9879" s="37" t="str">
        <f>IF($I9879&lt;&gt;"",VLOOKUP($I9879,'Valid Values - Search'!$R$4:$S$4719,2,FALSE),"")</f>
        <v/>
      </c>
      <c r="AC9879" s="38" t="str">
        <f t="shared" si="154"/>
        <v/>
      </c>
      <c r="AD9879" s="38"/>
    </row>
    <row r="9880" spans="1:30">
      <c r="A9880" s="46"/>
      <c r="B9880" s="47"/>
      <c r="C9880" s="49"/>
      <c r="D9880" s="41"/>
      <c r="E9880" s="41"/>
      <c r="F9880" s="41"/>
      <c r="G9880" s="50" t="str">
        <f>IF(A9880&lt;&gt;"",CONCATENATE(A9880,":",YEAR(B9880),IF(MONTH(B9880)&gt;9,MONTH(B9880),CONCATENATE(0,MONTH(B9880))),IF(DAY(B9880)&gt;9,DAY(B9880),CONCATENATE(0,DAY(B9880))),IF(HOUR(C9880)&gt;9,HOUR(C9880),CONCATENATE(0,HOUR(C9880))),IF(MINUTE(C9880)&gt;9,MINUTE(C9880),CONCATENATE(0,MINUTE(C9880))),":",VLOOKUP(F9880,'Valid Values - Results'!$D$4:$F$12,3,FALSE)),"")</f>
        <v/>
      </c>
      <c r="H9880" s="41"/>
      <c r="I9880" s="41"/>
      <c r="J9880" s="41"/>
      <c r="K9880" s="41"/>
      <c r="L9880" s="41"/>
      <c r="M9880" s="92"/>
      <c r="N9880" s="41"/>
      <c r="O9880" s="41"/>
      <c r="P9880" s="41"/>
      <c r="Q9880" s="41"/>
      <c r="R9880" s="41"/>
      <c r="S9880" s="41"/>
      <c r="T9880" s="41"/>
      <c r="U9880" s="47"/>
      <c r="V9880" s="49"/>
      <c r="W9880" s="41"/>
      <c r="X9880" s="41"/>
      <c r="Y9880" s="41"/>
      <c r="AA9880" s="37" t="str">
        <f>IF($I9880&lt;&gt;"",VLOOKUP($I9880,'Valid Values - Search'!$R$4:$T$4719,3,FALSE),"")</f>
        <v/>
      </c>
      <c r="AB9880" s="37" t="str">
        <f>IF($I9880&lt;&gt;"",VLOOKUP($I9880,'Valid Values - Search'!$R$4:$S$4719,2,FALSE),"")</f>
        <v/>
      </c>
      <c r="AC9880" s="38" t="str">
        <f t="shared" si="154"/>
        <v/>
      </c>
      <c r="AD9880" s="38"/>
    </row>
    <row r="9881" spans="1:30">
      <c r="A9881" s="46"/>
      <c r="B9881" s="47"/>
      <c r="C9881" s="49"/>
      <c r="D9881" s="41"/>
      <c r="E9881" s="41"/>
      <c r="F9881" s="41"/>
      <c r="G9881" s="50" t="str">
        <f>IF(A9881&lt;&gt;"",CONCATENATE(A9881,":",YEAR(B9881),IF(MONTH(B9881)&gt;9,MONTH(B9881),CONCATENATE(0,MONTH(B9881))),IF(DAY(B9881)&gt;9,DAY(B9881),CONCATENATE(0,DAY(B9881))),IF(HOUR(C9881)&gt;9,HOUR(C9881),CONCATENATE(0,HOUR(C9881))),IF(MINUTE(C9881)&gt;9,MINUTE(C9881),CONCATENATE(0,MINUTE(C9881))),":",VLOOKUP(F9881,'Valid Values - Results'!$D$4:$F$12,3,FALSE)),"")</f>
        <v/>
      </c>
      <c r="H9881" s="41"/>
      <c r="I9881" s="41"/>
      <c r="J9881" s="41"/>
      <c r="K9881" s="41"/>
      <c r="L9881" s="41"/>
      <c r="M9881" s="92"/>
      <c r="N9881" s="41"/>
      <c r="O9881" s="41"/>
      <c r="P9881" s="41"/>
      <c r="Q9881" s="41"/>
      <c r="R9881" s="41"/>
      <c r="S9881" s="41"/>
      <c r="T9881" s="41"/>
      <c r="U9881" s="47"/>
      <c r="V9881" s="49"/>
      <c r="W9881" s="41"/>
      <c r="X9881" s="41"/>
      <c r="Y9881" s="41"/>
      <c r="AA9881" s="37" t="str">
        <f>IF($I9881&lt;&gt;"",VLOOKUP($I9881,'Valid Values - Search'!$R$4:$T$4719,3,FALSE),"")</f>
        <v/>
      </c>
      <c r="AB9881" s="37" t="str">
        <f>IF($I9881&lt;&gt;"",VLOOKUP($I9881,'Valid Values - Search'!$R$4:$S$4719,2,FALSE),"")</f>
        <v/>
      </c>
      <c r="AC9881" s="38" t="str">
        <f t="shared" si="154"/>
        <v/>
      </c>
      <c r="AD9881" s="38"/>
    </row>
    <row r="9882" spans="1:30">
      <c r="A9882" s="46"/>
      <c r="B9882" s="47"/>
      <c r="C9882" s="49"/>
      <c r="D9882" s="41"/>
      <c r="E9882" s="41"/>
      <c r="F9882" s="41"/>
      <c r="G9882" s="50" t="str">
        <f>IF(A9882&lt;&gt;"",CONCATENATE(A9882,":",YEAR(B9882),IF(MONTH(B9882)&gt;9,MONTH(B9882),CONCATENATE(0,MONTH(B9882))),IF(DAY(B9882)&gt;9,DAY(B9882),CONCATENATE(0,DAY(B9882))),IF(HOUR(C9882)&gt;9,HOUR(C9882),CONCATENATE(0,HOUR(C9882))),IF(MINUTE(C9882)&gt;9,MINUTE(C9882),CONCATENATE(0,MINUTE(C9882))),":",VLOOKUP(F9882,'Valid Values - Results'!$D$4:$F$12,3,FALSE)),"")</f>
        <v/>
      </c>
      <c r="H9882" s="41"/>
      <c r="I9882" s="41"/>
      <c r="J9882" s="41"/>
      <c r="K9882" s="41"/>
      <c r="L9882" s="41"/>
      <c r="M9882" s="92"/>
      <c r="N9882" s="41"/>
      <c r="O9882" s="41"/>
      <c r="P9882" s="41"/>
      <c r="Q9882" s="41"/>
      <c r="R9882" s="41"/>
      <c r="S9882" s="41"/>
      <c r="T9882" s="41"/>
      <c r="U9882" s="47"/>
      <c r="V9882" s="49"/>
      <c r="W9882" s="41"/>
      <c r="X9882" s="41"/>
      <c r="Y9882" s="41"/>
      <c r="AA9882" s="37" t="str">
        <f>IF($I9882&lt;&gt;"",VLOOKUP($I9882,'Valid Values - Search'!$R$4:$T$4719,3,FALSE),"")</f>
        <v/>
      </c>
      <c r="AB9882" s="37" t="str">
        <f>IF($I9882&lt;&gt;"",VLOOKUP($I9882,'Valid Values - Search'!$R$4:$S$4719,2,FALSE),"")</f>
        <v/>
      </c>
      <c r="AC9882" s="38" t="str">
        <f t="shared" si="154"/>
        <v/>
      </c>
      <c r="AD9882" s="38"/>
    </row>
    <row r="9883" spans="1:30">
      <c r="A9883" s="46"/>
      <c r="B9883" s="47"/>
      <c r="C9883" s="49"/>
      <c r="D9883" s="41"/>
      <c r="E9883" s="41"/>
      <c r="F9883" s="41"/>
      <c r="G9883" s="50" t="str">
        <f>IF(A9883&lt;&gt;"",CONCATENATE(A9883,":",YEAR(B9883),IF(MONTH(B9883)&gt;9,MONTH(B9883),CONCATENATE(0,MONTH(B9883))),IF(DAY(B9883)&gt;9,DAY(B9883),CONCATENATE(0,DAY(B9883))),IF(HOUR(C9883)&gt;9,HOUR(C9883),CONCATENATE(0,HOUR(C9883))),IF(MINUTE(C9883)&gt;9,MINUTE(C9883),CONCATENATE(0,MINUTE(C9883))),":",VLOOKUP(F9883,'Valid Values - Results'!$D$4:$F$12,3,FALSE)),"")</f>
        <v/>
      </c>
      <c r="H9883" s="41"/>
      <c r="I9883" s="41"/>
      <c r="J9883" s="41"/>
      <c r="K9883" s="41"/>
      <c r="L9883" s="41"/>
      <c r="M9883" s="92"/>
      <c r="N9883" s="41"/>
      <c r="O9883" s="41"/>
      <c r="P9883" s="41"/>
      <c r="Q9883" s="41"/>
      <c r="R9883" s="41"/>
      <c r="S9883" s="41"/>
      <c r="T9883" s="41"/>
      <c r="U9883" s="47"/>
      <c r="V9883" s="49"/>
      <c r="W9883" s="41"/>
      <c r="X9883" s="41"/>
      <c r="Y9883" s="41"/>
      <c r="AA9883" s="37" t="str">
        <f>IF($I9883&lt;&gt;"",VLOOKUP($I9883,'Valid Values - Search'!$R$4:$T$4719,3,FALSE),"")</f>
        <v/>
      </c>
      <c r="AB9883" s="37" t="str">
        <f>IF($I9883&lt;&gt;"",VLOOKUP($I9883,'Valid Values - Search'!$R$4:$S$4719,2,FALSE),"")</f>
        <v/>
      </c>
      <c r="AC9883" s="38" t="str">
        <f t="shared" si="154"/>
        <v/>
      </c>
      <c r="AD9883" s="38"/>
    </row>
    <row r="9884" spans="1:30">
      <c r="A9884" s="46"/>
      <c r="B9884" s="47"/>
      <c r="C9884" s="49"/>
      <c r="D9884" s="41"/>
      <c r="E9884" s="41"/>
      <c r="F9884" s="41"/>
      <c r="G9884" s="50" t="str">
        <f>IF(A9884&lt;&gt;"",CONCATENATE(A9884,":",YEAR(B9884),IF(MONTH(B9884)&gt;9,MONTH(B9884),CONCATENATE(0,MONTH(B9884))),IF(DAY(B9884)&gt;9,DAY(B9884),CONCATENATE(0,DAY(B9884))),IF(HOUR(C9884)&gt;9,HOUR(C9884),CONCATENATE(0,HOUR(C9884))),IF(MINUTE(C9884)&gt;9,MINUTE(C9884),CONCATENATE(0,MINUTE(C9884))),":",VLOOKUP(F9884,'Valid Values - Results'!$D$4:$F$12,3,FALSE)),"")</f>
        <v/>
      </c>
      <c r="H9884" s="41"/>
      <c r="I9884" s="41"/>
      <c r="J9884" s="41"/>
      <c r="K9884" s="41"/>
      <c r="L9884" s="41"/>
      <c r="M9884" s="92"/>
      <c r="N9884" s="41"/>
      <c r="O9884" s="41"/>
      <c r="P9884" s="41"/>
      <c r="Q9884" s="41"/>
      <c r="R9884" s="41"/>
      <c r="S9884" s="41"/>
      <c r="T9884" s="41"/>
      <c r="U9884" s="47"/>
      <c r="V9884" s="49"/>
      <c r="W9884" s="41"/>
      <c r="X9884" s="41"/>
      <c r="Y9884" s="41"/>
      <c r="AA9884" s="37" t="str">
        <f>IF($I9884&lt;&gt;"",VLOOKUP($I9884,'Valid Values - Search'!$R$4:$T$4719,3,FALSE),"")</f>
        <v/>
      </c>
      <c r="AB9884" s="37" t="str">
        <f>IF($I9884&lt;&gt;"",VLOOKUP($I9884,'Valid Values - Search'!$R$4:$S$4719,2,FALSE),"")</f>
        <v/>
      </c>
      <c r="AC9884" s="38" t="str">
        <f t="shared" si="154"/>
        <v/>
      </c>
      <c r="AD9884" s="38"/>
    </row>
    <row r="9885" spans="1:30">
      <c r="A9885" s="46"/>
      <c r="B9885" s="47"/>
      <c r="C9885" s="49"/>
      <c r="D9885" s="41"/>
      <c r="E9885" s="41"/>
      <c r="F9885" s="41"/>
      <c r="G9885" s="50" t="str">
        <f>IF(A9885&lt;&gt;"",CONCATENATE(A9885,":",YEAR(B9885),IF(MONTH(B9885)&gt;9,MONTH(B9885),CONCATENATE(0,MONTH(B9885))),IF(DAY(B9885)&gt;9,DAY(B9885),CONCATENATE(0,DAY(B9885))),IF(HOUR(C9885)&gt;9,HOUR(C9885),CONCATENATE(0,HOUR(C9885))),IF(MINUTE(C9885)&gt;9,MINUTE(C9885),CONCATENATE(0,MINUTE(C9885))),":",VLOOKUP(F9885,'Valid Values - Results'!$D$4:$F$12,3,FALSE)),"")</f>
        <v/>
      </c>
      <c r="H9885" s="41"/>
      <c r="I9885" s="41"/>
      <c r="J9885" s="41"/>
      <c r="K9885" s="41"/>
      <c r="L9885" s="41"/>
      <c r="M9885" s="92"/>
      <c r="N9885" s="41"/>
      <c r="O9885" s="41"/>
      <c r="P9885" s="41"/>
      <c r="Q9885" s="41"/>
      <c r="R9885" s="41"/>
      <c r="S9885" s="41"/>
      <c r="T9885" s="41"/>
      <c r="U9885" s="47"/>
      <c r="V9885" s="49"/>
      <c r="W9885" s="41"/>
      <c r="X9885" s="41"/>
      <c r="Y9885" s="41"/>
      <c r="AA9885" s="37" t="str">
        <f>IF($I9885&lt;&gt;"",VLOOKUP($I9885,'Valid Values - Search'!$R$4:$T$4719,3,FALSE),"")</f>
        <v/>
      </c>
      <c r="AB9885" s="37" t="str">
        <f>IF($I9885&lt;&gt;"",VLOOKUP($I9885,'Valid Values - Search'!$R$4:$S$4719,2,FALSE),"")</f>
        <v/>
      </c>
      <c r="AC9885" s="38" t="str">
        <f t="shared" si="154"/>
        <v/>
      </c>
      <c r="AD9885" s="38"/>
    </row>
    <row r="9886" spans="1:30">
      <c r="A9886" s="46"/>
      <c r="B9886" s="47"/>
      <c r="C9886" s="49"/>
      <c r="D9886" s="41"/>
      <c r="E9886" s="41"/>
      <c r="F9886" s="41"/>
      <c r="G9886" s="50" t="str">
        <f>IF(A9886&lt;&gt;"",CONCATENATE(A9886,":",YEAR(B9886),IF(MONTH(B9886)&gt;9,MONTH(B9886),CONCATENATE(0,MONTH(B9886))),IF(DAY(B9886)&gt;9,DAY(B9886),CONCATENATE(0,DAY(B9886))),IF(HOUR(C9886)&gt;9,HOUR(C9886),CONCATENATE(0,HOUR(C9886))),IF(MINUTE(C9886)&gt;9,MINUTE(C9886),CONCATENATE(0,MINUTE(C9886))),":",VLOOKUP(F9886,'Valid Values - Results'!$D$4:$F$12,3,FALSE)),"")</f>
        <v/>
      </c>
      <c r="H9886" s="41"/>
      <c r="I9886" s="41"/>
      <c r="J9886" s="41"/>
      <c r="K9886" s="41"/>
      <c r="L9886" s="41"/>
      <c r="M9886" s="92"/>
      <c r="N9886" s="41"/>
      <c r="O9886" s="41"/>
      <c r="P9886" s="41"/>
      <c r="Q9886" s="41"/>
      <c r="R9886" s="41"/>
      <c r="S9886" s="41"/>
      <c r="T9886" s="41"/>
      <c r="U9886" s="47"/>
      <c r="V9886" s="49"/>
      <c r="W9886" s="41"/>
      <c r="X9886" s="41"/>
      <c r="Y9886" s="41"/>
      <c r="AA9886" s="37" t="str">
        <f>IF($I9886&lt;&gt;"",VLOOKUP($I9886,'Valid Values - Search'!$R$4:$T$4719,3,FALSE),"")</f>
        <v/>
      </c>
      <c r="AB9886" s="37" t="str">
        <f>IF($I9886&lt;&gt;"",VLOOKUP($I9886,'Valid Values - Search'!$R$4:$S$4719,2,FALSE),"")</f>
        <v/>
      </c>
      <c r="AC9886" s="38" t="str">
        <f t="shared" si="154"/>
        <v/>
      </c>
      <c r="AD9886" s="38"/>
    </row>
    <row r="9887" spans="1:30">
      <c r="A9887" s="46"/>
      <c r="B9887" s="47"/>
      <c r="C9887" s="49"/>
      <c r="D9887" s="41"/>
      <c r="E9887" s="41"/>
      <c r="F9887" s="41"/>
      <c r="G9887" s="50" t="str">
        <f>IF(A9887&lt;&gt;"",CONCATENATE(A9887,":",YEAR(B9887),IF(MONTH(B9887)&gt;9,MONTH(B9887),CONCATENATE(0,MONTH(B9887))),IF(DAY(B9887)&gt;9,DAY(B9887),CONCATENATE(0,DAY(B9887))),IF(HOUR(C9887)&gt;9,HOUR(C9887),CONCATENATE(0,HOUR(C9887))),IF(MINUTE(C9887)&gt;9,MINUTE(C9887),CONCATENATE(0,MINUTE(C9887))),":",VLOOKUP(F9887,'Valid Values - Results'!$D$4:$F$12,3,FALSE)),"")</f>
        <v/>
      </c>
      <c r="H9887" s="41"/>
      <c r="I9887" s="41"/>
      <c r="J9887" s="41"/>
      <c r="K9887" s="41"/>
      <c r="L9887" s="41"/>
      <c r="M9887" s="92"/>
      <c r="N9887" s="41"/>
      <c r="O9887" s="41"/>
      <c r="P9887" s="41"/>
      <c r="Q9887" s="41"/>
      <c r="R9887" s="41"/>
      <c r="S9887" s="41"/>
      <c r="T9887" s="41"/>
      <c r="U9887" s="47"/>
      <c r="V9887" s="49"/>
      <c r="W9887" s="41"/>
      <c r="X9887" s="41"/>
      <c r="Y9887" s="41"/>
      <c r="AA9887" s="37" t="str">
        <f>IF($I9887&lt;&gt;"",VLOOKUP($I9887,'Valid Values - Search'!$R$4:$T$4719,3,FALSE),"")</f>
        <v/>
      </c>
      <c r="AB9887" s="37" t="str">
        <f>IF($I9887&lt;&gt;"",VLOOKUP($I9887,'Valid Values - Search'!$R$4:$S$4719,2,FALSE),"")</f>
        <v/>
      </c>
      <c r="AC9887" s="38" t="str">
        <f t="shared" si="154"/>
        <v/>
      </c>
      <c r="AD9887" s="38"/>
    </row>
    <row r="9888" spans="1:30">
      <c r="A9888" s="46"/>
      <c r="B9888" s="47"/>
      <c r="C9888" s="49"/>
      <c r="D9888" s="41"/>
      <c r="E9888" s="41"/>
      <c r="F9888" s="41"/>
      <c r="G9888" s="50" t="str">
        <f>IF(A9888&lt;&gt;"",CONCATENATE(A9888,":",YEAR(B9888),IF(MONTH(B9888)&gt;9,MONTH(B9888),CONCATENATE(0,MONTH(B9888))),IF(DAY(B9888)&gt;9,DAY(B9888),CONCATENATE(0,DAY(B9888))),IF(HOUR(C9888)&gt;9,HOUR(C9888),CONCATENATE(0,HOUR(C9888))),IF(MINUTE(C9888)&gt;9,MINUTE(C9888),CONCATENATE(0,MINUTE(C9888))),":",VLOOKUP(F9888,'Valid Values - Results'!$D$4:$F$12,3,FALSE)),"")</f>
        <v/>
      </c>
      <c r="H9888" s="41"/>
      <c r="I9888" s="41"/>
      <c r="J9888" s="41"/>
      <c r="K9888" s="41"/>
      <c r="L9888" s="41"/>
      <c r="M9888" s="92"/>
      <c r="N9888" s="41"/>
      <c r="O9888" s="41"/>
      <c r="P9888" s="41"/>
      <c r="Q9888" s="41"/>
      <c r="R9888" s="41"/>
      <c r="S9888" s="41"/>
      <c r="T9888" s="41"/>
      <c r="U9888" s="47"/>
      <c r="V9888" s="49"/>
      <c r="W9888" s="41"/>
      <c r="X9888" s="41"/>
      <c r="Y9888" s="41"/>
      <c r="AA9888" s="37" t="str">
        <f>IF($I9888&lt;&gt;"",VLOOKUP($I9888,'Valid Values - Search'!$R$4:$T$4719,3,FALSE),"")</f>
        <v/>
      </c>
      <c r="AB9888" s="37" t="str">
        <f>IF($I9888&lt;&gt;"",VLOOKUP($I9888,'Valid Values - Search'!$R$4:$S$4719,2,FALSE),"")</f>
        <v/>
      </c>
      <c r="AC9888" s="38" t="str">
        <f t="shared" si="154"/>
        <v/>
      </c>
      <c r="AD9888" s="38"/>
    </row>
    <row r="9889" spans="1:30">
      <c r="A9889" s="46"/>
      <c r="B9889" s="47"/>
      <c r="C9889" s="49"/>
      <c r="D9889" s="41"/>
      <c r="E9889" s="41"/>
      <c r="F9889" s="41"/>
      <c r="G9889" s="50" t="str">
        <f>IF(A9889&lt;&gt;"",CONCATENATE(A9889,":",YEAR(B9889),IF(MONTH(B9889)&gt;9,MONTH(B9889),CONCATENATE(0,MONTH(B9889))),IF(DAY(B9889)&gt;9,DAY(B9889),CONCATENATE(0,DAY(B9889))),IF(HOUR(C9889)&gt;9,HOUR(C9889),CONCATENATE(0,HOUR(C9889))),IF(MINUTE(C9889)&gt;9,MINUTE(C9889),CONCATENATE(0,MINUTE(C9889))),":",VLOOKUP(F9889,'Valid Values - Results'!$D$4:$F$12,3,FALSE)),"")</f>
        <v/>
      </c>
      <c r="H9889" s="41"/>
      <c r="I9889" s="41"/>
      <c r="J9889" s="41"/>
      <c r="K9889" s="41"/>
      <c r="L9889" s="41"/>
      <c r="M9889" s="92"/>
      <c r="N9889" s="41"/>
      <c r="O9889" s="41"/>
      <c r="P9889" s="41"/>
      <c r="Q9889" s="41"/>
      <c r="R9889" s="41"/>
      <c r="S9889" s="41"/>
      <c r="T9889" s="41"/>
      <c r="U9889" s="47"/>
      <c r="V9889" s="49"/>
      <c r="W9889" s="41"/>
      <c r="X9889" s="41"/>
      <c r="Y9889" s="41"/>
      <c r="AA9889" s="37" t="str">
        <f>IF($I9889&lt;&gt;"",VLOOKUP($I9889,'Valid Values - Search'!$R$4:$T$4719,3,FALSE),"")</f>
        <v/>
      </c>
      <c r="AB9889" s="37" t="str">
        <f>IF($I9889&lt;&gt;"",VLOOKUP($I9889,'Valid Values - Search'!$R$4:$S$4719,2,FALSE),"")</f>
        <v/>
      </c>
      <c r="AC9889" s="38" t="str">
        <f t="shared" si="154"/>
        <v/>
      </c>
      <c r="AD9889" s="38"/>
    </row>
    <row r="9890" spans="1:30">
      <c r="A9890" s="46"/>
      <c r="B9890" s="47"/>
      <c r="C9890" s="49"/>
      <c r="D9890" s="41"/>
      <c r="E9890" s="41"/>
      <c r="F9890" s="41"/>
      <c r="G9890" s="50" t="str">
        <f>IF(A9890&lt;&gt;"",CONCATENATE(A9890,":",YEAR(B9890),IF(MONTH(B9890)&gt;9,MONTH(B9890),CONCATENATE(0,MONTH(B9890))),IF(DAY(B9890)&gt;9,DAY(B9890),CONCATENATE(0,DAY(B9890))),IF(HOUR(C9890)&gt;9,HOUR(C9890),CONCATENATE(0,HOUR(C9890))),IF(MINUTE(C9890)&gt;9,MINUTE(C9890),CONCATENATE(0,MINUTE(C9890))),":",VLOOKUP(F9890,'Valid Values - Results'!$D$4:$F$12,3,FALSE)),"")</f>
        <v/>
      </c>
      <c r="H9890" s="41"/>
      <c r="I9890" s="41"/>
      <c r="J9890" s="41"/>
      <c r="K9890" s="41"/>
      <c r="L9890" s="41"/>
      <c r="M9890" s="92"/>
      <c r="N9890" s="41"/>
      <c r="O9890" s="41"/>
      <c r="P9890" s="41"/>
      <c r="Q9890" s="41"/>
      <c r="R9890" s="41"/>
      <c r="S9890" s="41"/>
      <c r="T9890" s="41"/>
      <c r="U9890" s="47"/>
      <c r="V9890" s="49"/>
      <c r="W9890" s="41"/>
      <c r="X9890" s="41"/>
      <c r="Y9890" s="41"/>
      <c r="AA9890" s="37" t="str">
        <f>IF($I9890&lt;&gt;"",VLOOKUP($I9890,'Valid Values - Search'!$R$4:$T$4719,3,FALSE),"")</f>
        <v/>
      </c>
      <c r="AB9890" s="37" t="str">
        <f>IF($I9890&lt;&gt;"",VLOOKUP($I9890,'Valid Values - Search'!$R$4:$S$4719,2,FALSE),"")</f>
        <v/>
      </c>
      <c r="AC9890" s="38" t="str">
        <f t="shared" si="154"/>
        <v/>
      </c>
      <c r="AD9890" s="38"/>
    </row>
    <row r="9891" spans="1:30">
      <c r="A9891" s="46"/>
      <c r="B9891" s="47"/>
      <c r="C9891" s="49"/>
      <c r="D9891" s="41"/>
      <c r="E9891" s="41"/>
      <c r="F9891" s="41"/>
      <c r="G9891" s="50" t="str">
        <f>IF(A9891&lt;&gt;"",CONCATENATE(A9891,":",YEAR(B9891),IF(MONTH(B9891)&gt;9,MONTH(B9891),CONCATENATE(0,MONTH(B9891))),IF(DAY(B9891)&gt;9,DAY(B9891),CONCATENATE(0,DAY(B9891))),IF(HOUR(C9891)&gt;9,HOUR(C9891),CONCATENATE(0,HOUR(C9891))),IF(MINUTE(C9891)&gt;9,MINUTE(C9891),CONCATENATE(0,MINUTE(C9891))),":",VLOOKUP(F9891,'Valid Values - Results'!$D$4:$F$12,3,FALSE)),"")</f>
        <v/>
      </c>
      <c r="H9891" s="41"/>
      <c r="I9891" s="41"/>
      <c r="J9891" s="41"/>
      <c r="K9891" s="41"/>
      <c r="L9891" s="41"/>
      <c r="M9891" s="92"/>
      <c r="N9891" s="41"/>
      <c r="O9891" s="41"/>
      <c r="P9891" s="41"/>
      <c r="Q9891" s="41"/>
      <c r="R9891" s="41"/>
      <c r="S9891" s="41"/>
      <c r="T9891" s="41"/>
      <c r="U9891" s="47"/>
      <c r="V9891" s="49"/>
      <c r="W9891" s="41"/>
      <c r="X9891" s="41"/>
      <c r="Y9891" s="41"/>
      <c r="AA9891" s="37" t="str">
        <f>IF($I9891&lt;&gt;"",VLOOKUP($I9891,'Valid Values - Search'!$R$4:$T$4719,3,FALSE),"")</f>
        <v/>
      </c>
      <c r="AB9891" s="37" t="str">
        <f>IF($I9891&lt;&gt;"",VLOOKUP($I9891,'Valid Values - Search'!$R$4:$S$4719,2,FALSE),"")</f>
        <v/>
      </c>
      <c r="AC9891" s="38" t="str">
        <f t="shared" si="154"/>
        <v/>
      </c>
      <c r="AD9891" s="38"/>
    </row>
    <row r="9892" spans="1:30">
      <c r="A9892" s="46"/>
      <c r="B9892" s="47"/>
      <c r="C9892" s="49"/>
      <c r="D9892" s="41"/>
      <c r="E9892" s="41"/>
      <c r="F9892" s="41"/>
      <c r="G9892" s="50" t="str">
        <f>IF(A9892&lt;&gt;"",CONCATENATE(A9892,":",YEAR(B9892),IF(MONTH(B9892)&gt;9,MONTH(B9892),CONCATENATE(0,MONTH(B9892))),IF(DAY(B9892)&gt;9,DAY(B9892),CONCATENATE(0,DAY(B9892))),IF(HOUR(C9892)&gt;9,HOUR(C9892),CONCATENATE(0,HOUR(C9892))),IF(MINUTE(C9892)&gt;9,MINUTE(C9892),CONCATENATE(0,MINUTE(C9892))),":",VLOOKUP(F9892,'Valid Values - Results'!$D$4:$F$12,3,FALSE)),"")</f>
        <v/>
      </c>
      <c r="H9892" s="41"/>
      <c r="I9892" s="41"/>
      <c r="J9892" s="41"/>
      <c r="K9892" s="41"/>
      <c r="L9892" s="41"/>
      <c r="M9892" s="92"/>
      <c r="N9892" s="41"/>
      <c r="O9892" s="41"/>
      <c r="P9892" s="41"/>
      <c r="Q9892" s="41"/>
      <c r="R9892" s="41"/>
      <c r="S9892" s="41"/>
      <c r="T9892" s="41"/>
      <c r="U9892" s="47"/>
      <c r="V9892" s="49"/>
      <c r="W9892" s="41"/>
      <c r="X9892" s="41"/>
      <c r="Y9892" s="41"/>
      <c r="AA9892" s="37" t="str">
        <f>IF($I9892&lt;&gt;"",VLOOKUP($I9892,'Valid Values - Search'!$R$4:$T$4719,3,FALSE),"")</f>
        <v/>
      </c>
      <c r="AB9892" s="37" t="str">
        <f>IF($I9892&lt;&gt;"",VLOOKUP($I9892,'Valid Values - Search'!$R$4:$S$4719,2,FALSE),"")</f>
        <v/>
      </c>
      <c r="AC9892" s="38" t="str">
        <f t="shared" si="154"/>
        <v/>
      </c>
      <c r="AD9892" s="38"/>
    </row>
    <row r="9893" spans="1:30">
      <c r="A9893" s="46"/>
      <c r="B9893" s="47"/>
      <c r="C9893" s="49"/>
      <c r="D9893" s="41"/>
      <c r="E9893" s="41"/>
      <c r="F9893" s="41"/>
      <c r="G9893" s="50" t="str">
        <f>IF(A9893&lt;&gt;"",CONCATENATE(A9893,":",YEAR(B9893),IF(MONTH(B9893)&gt;9,MONTH(B9893),CONCATENATE(0,MONTH(B9893))),IF(DAY(B9893)&gt;9,DAY(B9893),CONCATENATE(0,DAY(B9893))),IF(HOUR(C9893)&gt;9,HOUR(C9893),CONCATENATE(0,HOUR(C9893))),IF(MINUTE(C9893)&gt;9,MINUTE(C9893),CONCATENATE(0,MINUTE(C9893))),":",VLOOKUP(F9893,'Valid Values - Results'!$D$4:$F$12,3,FALSE)),"")</f>
        <v/>
      </c>
      <c r="H9893" s="41"/>
      <c r="I9893" s="41"/>
      <c r="J9893" s="41"/>
      <c r="K9893" s="41"/>
      <c r="L9893" s="41"/>
      <c r="M9893" s="92"/>
      <c r="N9893" s="41"/>
      <c r="O9893" s="41"/>
      <c r="P9893" s="41"/>
      <c r="Q9893" s="41"/>
      <c r="R9893" s="41"/>
      <c r="S9893" s="41"/>
      <c r="T9893" s="41"/>
      <c r="U9893" s="47"/>
      <c r="V9893" s="49"/>
      <c r="W9893" s="41"/>
      <c r="X9893" s="41"/>
      <c r="Y9893" s="41"/>
      <c r="AA9893" s="37" t="str">
        <f>IF($I9893&lt;&gt;"",VLOOKUP($I9893,'Valid Values - Search'!$R$4:$T$4719,3,FALSE),"")</f>
        <v/>
      </c>
      <c r="AB9893" s="37" t="str">
        <f>IF($I9893&lt;&gt;"",VLOOKUP($I9893,'Valid Values - Search'!$R$4:$S$4719,2,FALSE),"")</f>
        <v/>
      </c>
      <c r="AC9893" s="38" t="str">
        <f t="shared" si="154"/>
        <v/>
      </c>
      <c r="AD9893" s="38"/>
    </row>
    <row r="9894" spans="1:30">
      <c r="A9894" s="46"/>
      <c r="B9894" s="47"/>
      <c r="C9894" s="49"/>
      <c r="D9894" s="41"/>
      <c r="E9894" s="41"/>
      <c r="F9894" s="41"/>
      <c r="G9894" s="50" t="str">
        <f>IF(A9894&lt;&gt;"",CONCATENATE(A9894,":",YEAR(B9894),IF(MONTH(B9894)&gt;9,MONTH(B9894),CONCATENATE(0,MONTH(B9894))),IF(DAY(B9894)&gt;9,DAY(B9894),CONCATENATE(0,DAY(B9894))),IF(HOUR(C9894)&gt;9,HOUR(C9894),CONCATENATE(0,HOUR(C9894))),IF(MINUTE(C9894)&gt;9,MINUTE(C9894),CONCATENATE(0,MINUTE(C9894))),":",VLOOKUP(F9894,'Valid Values - Results'!$D$4:$F$12,3,FALSE)),"")</f>
        <v/>
      </c>
      <c r="H9894" s="41"/>
      <c r="I9894" s="41"/>
      <c r="J9894" s="41"/>
      <c r="K9894" s="41"/>
      <c r="L9894" s="41"/>
      <c r="M9894" s="92"/>
      <c r="N9894" s="41"/>
      <c r="O9894" s="41"/>
      <c r="P9894" s="41"/>
      <c r="Q9894" s="41"/>
      <c r="R9894" s="41"/>
      <c r="S9894" s="41"/>
      <c r="T9894" s="41"/>
      <c r="U9894" s="47"/>
      <c r="V9894" s="49"/>
      <c r="W9894" s="41"/>
      <c r="X9894" s="41"/>
      <c r="Y9894" s="41"/>
      <c r="AA9894" s="37" t="str">
        <f>IF($I9894&lt;&gt;"",VLOOKUP($I9894,'Valid Values - Search'!$R$4:$T$4719,3,FALSE),"")</f>
        <v/>
      </c>
      <c r="AB9894" s="37" t="str">
        <f>IF($I9894&lt;&gt;"",VLOOKUP($I9894,'Valid Values - Search'!$R$4:$S$4719,2,FALSE),"")</f>
        <v/>
      </c>
      <c r="AC9894" s="38" t="str">
        <f t="shared" si="154"/>
        <v/>
      </c>
      <c r="AD9894" s="38"/>
    </row>
    <row r="9895" spans="1:30">
      <c r="A9895" s="46"/>
      <c r="B9895" s="47"/>
      <c r="C9895" s="49"/>
      <c r="D9895" s="41"/>
      <c r="E9895" s="41"/>
      <c r="F9895" s="41"/>
      <c r="G9895" s="50" t="str">
        <f>IF(A9895&lt;&gt;"",CONCATENATE(A9895,":",YEAR(B9895),IF(MONTH(B9895)&gt;9,MONTH(B9895),CONCATENATE(0,MONTH(B9895))),IF(DAY(B9895)&gt;9,DAY(B9895),CONCATENATE(0,DAY(B9895))),IF(HOUR(C9895)&gt;9,HOUR(C9895),CONCATENATE(0,HOUR(C9895))),IF(MINUTE(C9895)&gt;9,MINUTE(C9895),CONCATENATE(0,MINUTE(C9895))),":",VLOOKUP(F9895,'Valid Values - Results'!$D$4:$F$12,3,FALSE)),"")</f>
        <v/>
      </c>
      <c r="H9895" s="41"/>
      <c r="I9895" s="41"/>
      <c r="J9895" s="41"/>
      <c r="K9895" s="41"/>
      <c r="L9895" s="41"/>
      <c r="M9895" s="92"/>
      <c r="N9895" s="41"/>
      <c r="O9895" s="41"/>
      <c r="P9895" s="41"/>
      <c r="Q9895" s="41"/>
      <c r="R9895" s="41"/>
      <c r="S9895" s="41"/>
      <c r="T9895" s="41"/>
      <c r="U9895" s="47"/>
      <c r="V9895" s="49"/>
      <c r="W9895" s="41"/>
      <c r="X9895" s="41"/>
      <c r="Y9895" s="41"/>
      <c r="AA9895" s="37" t="str">
        <f>IF($I9895&lt;&gt;"",VLOOKUP($I9895,'Valid Values - Search'!$R$4:$T$4719,3,FALSE),"")</f>
        <v/>
      </c>
      <c r="AB9895" s="37" t="str">
        <f>IF($I9895&lt;&gt;"",VLOOKUP($I9895,'Valid Values - Search'!$R$4:$S$4719,2,FALSE),"")</f>
        <v/>
      </c>
      <c r="AC9895" s="38" t="str">
        <f t="shared" si="154"/>
        <v/>
      </c>
      <c r="AD9895" s="38"/>
    </row>
    <row r="9896" spans="1:30">
      <c r="A9896" s="46"/>
      <c r="B9896" s="47"/>
      <c r="C9896" s="49"/>
      <c r="D9896" s="41"/>
      <c r="E9896" s="41"/>
      <c r="F9896" s="41"/>
      <c r="G9896" s="50" t="str">
        <f>IF(A9896&lt;&gt;"",CONCATENATE(A9896,":",YEAR(B9896),IF(MONTH(B9896)&gt;9,MONTH(B9896),CONCATENATE(0,MONTH(B9896))),IF(DAY(B9896)&gt;9,DAY(B9896),CONCATENATE(0,DAY(B9896))),IF(HOUR(C9896)&gt;9,HOUR(C9896),CONCATENATE(0,HOUR(C9896))),IF(MINUTE(C9896)&gt;9,MINUTE(C9896),CONCATENATE(0,MINUTE(C9896))),":",VLOOKUP(F9896,'Valid Values - Results'!$D$4:$F$12,3,FALSE)),"")</f>
        <v/>
      </c>
      <c r="H9896" s="41"/>
      <c r="I9896" s="41"/>
      <c r="J9896" s="41"/>
      <c r="K9896" s="41"/>
      <c r="L9896" s="41"/>
      <c r="M9896" s="92"/>
      <c r="N9896" s="41"/>
      <c r="O9896" s="41"/>
      <c r="P9896" s="41"/>
      <c r="Q9896" s="41"/>
      <c r="R9896" s="41"/>
      <c r="S9896" s="41"/>
      <c r="T9896" s="41"/>
      <c r="U9896" s="47"/>
      <c r="V9896" s="49"/>
      <c r="W9896" s="41"/>
      <c r="X9896" s="41"/>
      <c r="Y9896" s="41"/>
      <c r="AA9896" s="37" t="str">
        <f>IF($I9896&lt;&gt;"",VLOOKUP($I9896,'Valid Values - Search'!$R$4:$T$4719,3,FALSE),"")</f>
        <v/>
      </c>
      <c r="AB9896" s="37" t="str">
        <f>IF($I9896&lt;&gt;"",VLOOKUP($I9896,'Valid Values - Search'!$R$4:$S$4719,2,FALSE),"")</f>
        <v/>
      </c>
      <c r="AC9896" s="38" t="str">
        <f t="shared" si="154"/>
        <v/>
      </c>
      <c r="AD9896" s="38"/>
    </row>
    <row r="9897" spans="1:30">
      <c r="A9897" s="46"/>
      <c r="B9897" s="47"/>
      <c r="C9897" s="49"/>
      <c r="D9897" s="41"/>
      <c r="E9897" s="41"/>
      <c r="F9897" s="41"/>
      <c r="G9897" s="50" t="str">
        <f>IF(A9897&lt;&gt;"",CONCATENATE(A9897,":",YEAR(B9897),IF(MONTH(B9897)&gt;9,MONTH(B9897),CONCATENATE(0,MONTH(B9897))),IF(DAY(B9897)&gt;9,DAY(B9897),CONCATENATE(0,DAY(B9897))),IF(HOUR(C9897)&gt;9,HOUR(C9897),CONCATENATE(0,HOUR(C9897))),IF(MINUTE(C9897)&gt;9,MINUTE(C9897),CONCATENATE(0,MINUTE(C9897))),":",VLOOKUP(F9897,'Valid Values - Results'!$D$4:$F$12,3,FALSE)),"")</f>
        <v/>
      </c>
      <c r="H9897" s="41"/>
      <c r="I9897" s="41"/>
      <c r="J9897" s="41"/>
      <c r="K9897" s="41"/>
      <c r="L9897" s="41"/>
      <c r="M9897" s="92"/>
      <c r="N9897" s="41"/>
      <c r="O9897" s="41"/>
      <c r="P9897" s="41"/>
      <c r="Q9897" s="41"/>
      <c r="R9897" s="41"/>
      <c r="S9897" s="41"/>
      <c r="T9897" s="41"/>
      <c r="U9897" s="47"/>
      <c r="V9897" s="49"/>
      <c r="W9897" s="41"/>
      <c r="X9897" s="41"/>
      <c r="Y9897" s="41"/>
      <c r="AA9897" s="37" t="str">
        <f>IF($I9897&lt;&gt;"",VLOOKUP($I9897,'Valid Values - Search'!$R$4:$T$4719,3,FALSE),"")</f>
        <v/>
      </c>
      <c r="AB9897" s="37" t="str">
        <f>IF($I9897&lt;&gt;"",VLOOKUP($I9897,'Valid Values - Search'!$R$4:$S$4719,2,FALSE),"")</f>
        <v/>
      </c>
      <c r="AC9897" s="38" t="str">
        <f t="shared" si="154"/>
        <v/>
      </c>
      <c r="AD9897" s="38"/>
    </row>
    <row r="9898" spans="1:30">
      <c r="A9898" s="46"/>
      <c r="B9898" s="47"/>
      <c r="C9898" s="49"/>
      <c r="D9898" s="41"/>
      <c r="E9898" s="41"/>
      <c r="F9898" s="41"/>
      <c r="G9898" s="50" t="str">
        <f>IF(A9898&lt;&gt;"",CONCATENATE(A9898,":",YEAR(B9898),IF(MONTH(B9898)&gt;9,MONTH(B9898),CONCATENATE(0,MONTH(B9898))),IF(DAY(B9898)&gt;9,DAY(B9898),CONCATENATE(0,DAY(B9898))),IF(HOUR(C9898)&gt;9,HOUR(C9898),CONCATENATE(0,HOUR(C9898))),IF(MINUTE(C9898)&gt;9,MINUTE(C9898),CONCATENATE(0,MINUTE(C9898))),":",VLOOKUP(F9898,'Valid Values - Results'!$D$4:$F$12,3,FALSE)),"")</f>
        <v/>
      </c>
      <c r="H9898" s="41"/>
      <c r="I9898" s="41"/>
      <c r="J9898" s="41"/>
      <c r="K9898" s="41"/>
      <c r="L9898" s="41"/>
      <c r="M9898" s="92"/>
      <c r="N9898" s="41"/>
      <c r="O9898" s="41"/>
      <c r="P9898" s="41"/>
      <c r="Q9898" s="41"/>
      <c r="R9898" s="41"/>
      <c r="S9898" s="41"/>
      <c r="T9898" s="41"/>
      <c r="U9898" s="47"/>
      <c r="V9898" s="49"/>
      <c r="W9898" s="41"/>
      <c r="X9898" s="41"/>
      <c r="Y9898" s="41"/>
      <c r="AA9898" s="37" t="str">
        <f>IF($I9898&lt;&gt;"",VLOOKUP($I9898,'Valid Values - Search'!$R$4:$T$4719,3,FALSE),"")</f>
        <v/>
      </c>
      <c r="AB9898" s="37" t="str">
        <f>IF($I9898&lt;&gt;"",VLOOKUP($I9898,'Valid Values - Search'!$R$4:$S$4719,2,FALSE),"")</f>
        <v/>
      </c>
      <c r="AC9898" s="38" t="str">
        <f t="shared" si="154"/>
        <v/>
      </c>
      <c r="AD9898" s="38"/>
    </row>
    <row r="9899" spans="1:30">
      <c r="A9899" s="46"/>
      <c r="B9899" s="47"/>
      <c r="C9899" s="49"/>
      <c r="D9899" s="41"/>
      <c r="E9899" s="41"/>
      <c r="F9899" s="41"/>
      <c r="G9899" s="50" t="str">
        <f>IF(A9899&lt;&gt;"",CONCATENATE(A9899,":",YEAR(B9899),IF(MONTH(B9899)&gt;9,MONTH(B9899),CONCATENATE(0,MONTH(B9899))),IF(DAY(B9899)&gt;9,DAY(B9899),CONCATENATE(0,DAY(B9899))),IF(HOUR(C9899)&gt;9,HOUR(C9899),CONCATENATE(0,HOUR(C9899))),IF(MINUTE(C9899)&gt;9,MINUTE(C9899),CONCATENATE(0,MINUTE(C9899))),":",VLOOKUP(F9899,'Valid Values - Results'!$D$4:$F$12,3,FALSE)),"")</f>
        <v/>
      </c>
      <c r="H9899" s="41"/>
      <c r="I9899" s="41"/>
      <c r="J9899" s="41"/>
      <c r="K9899" s="41"/>
      <c r="L9899" s="41"/>
      <c r="M9899" s="92"/>
      <c r="N9899" s="41"/>
      <c r="O9899" s="41"/>
      <c r="P9899" s="41"/>
      <c r="Q9899" s="41"/>
      <c r="R9899" s="41"/>
      <c r="S9899" s="41"/>
      <c r="T9899" s="41"/>
      <c r="U9899" s="47"/>
      <c r="V9899" s="49"/>
      <c r="W9899" s="41"/>
      <c r="X9899" s="41"/>
      <c r="Y9899" s="41"/>
      <c r="AA9899" s="37" t="str">
        <f>IF($I9899&lt;&gt;"",VLOOKUP($I9899,'Valid Values - Search'!$R$4:$T$4719,3,FALSE),"")</f>
        <v/>
      </c>
      <c r="AB9899" s="37" t="str">
        <f>IF($I9899&lt;&gt;"",VLOOKUP($I9899,'Valid Values - Search'!$R$4:$S$4719,2,FALSE),"")</f>
        <v/>
      </c>
      <c r="AC9899" s="38" t="str">
        <f t="shared" si="154"/>
        <v/>
      </c>
      <c r="AD9899" s="38"/>
    </row>
    <row r="9900" spans="1:30">
      <c r="A9900" s="46"/>
      <c r="B9900" s="47"/>
      <c r="C9900" s="49"/>
      <c r="D9900" s="41"/>
      <c r="E9900" s="41"/>
      <c r="F9900" s="41"/>
      <c r="G9900" s="50" t="str">
        <f>IF(A9900&lt;&gt;"",CONCATENATE(A9900,":",YEAR(B9900),IF(MONTH(B9900)&gt;9,MONTH(B9900),CONCATENATE(0,MONTH(B9900))),IF(DAY(B9900)&gt;9,DAY(B9900),CONCATENATE(0,DAY(B9900))),IF(HOUR(C9900)&gt;9,HOUR(C9900),CONCATENATE(0,HOUR(C9900))),IF(MINUTE(C9900)&gt;9,MINUTE(C9900),CONCATENATE(0,MINUTE(C9900))),":",VLOOKUP(F9900,'Valid Values - Results'!$D$4:$F$12,3,FALSE)),"")</f>
        <v/>
      </c>
      <c r="H9900" s="41"/>
      <c r="I9900" s="41"/>
      <c r="J9900" s="41"/>
      <c r="K9900" s="41"/>
      <c r="L9900" s="41"/>
      <c r="M9900" s="92"/>
      <c r="N9900" s="41"/>
      <c r="O9900" s="41"/>
      <c r="P9900" s="41"/>
      <c r="Q9900" s="41"/>
      <c r="R9900" s="41"/>
      <c r="S9900" s="41"/>
      <c r="T9900" s="41"/>
      <c r="U9900" s="47"/>
      <c r="V9900" s="49"/>
      <c r="W9900" s="41"/>
      <c r="X9900" s="41"/>
      <c r="Y9900" s="41"/>
      <c r="AA9900" s="37" t="str">
        <f>IF($I9900&lt;&gt;"",VLOOKUP($I9900,'Valid Values - Search'!$R$4:$T$4719,3,FALSE),"")</f>
        <v/>
      </c>
      <c r="AB9900" s="37" t="str">
        <f>IF($I9900&lt;&gt;"",VLOOKUP($I9900,'Valid Values - Search'!$R$4:$S$4719,2,FALSE),"")</f>
        <v/>
      </c>
      <c r="AC9900" s="38" t="str">
        <f t="shared" si="154"/>
        <v/>
      </c>
      <c r="AD9900" s="38"/>
    </row>
    <row r="9901" spans="1:30">
      <c r="A9901" s="46"/>
      <c r="B9901" s="47"/>
      <c r="C9901" s="49"/>
      <c r="D9901" s="41"/>
      <c r="E9901" s="41"/>
      <c r="F9901" s="41"/>
      <c r="G9901" s="50" t="str">
        <f>IF(A9901&lt;&gt;"",CONCATENATE(A9901,":",YEAR(B9901),IF(MONTH(B9901)&gt;9,MONTH(B9901),CONCATENATE(0,MONTH(B9901))),IF(DAY(B9901)&gt;9,DAY(B9901),CONCATENATE(0,DAY(B9901))),IF(HOUR(C9901)&gt;9,HOUR(C9901),CONCATENATE(0,HOUR(C9901))),IF(MINUTE(C9901)&gt;9,MINUTE(C9901),CONCATENATE(0,MINUTE(C9901))),":",VLOOKUP(F9901,'Valid Values - Results'!$D$4:$F$12,3,FALSE)),"")</f>
        <v/>
      </c>
      <c r="H9901" s="41"/>
      <c r="I9901" s="41"/>
      <c r="J9901" s="41"/>
      <c r="K9901" s="41"/>
      <c r="L9901" s="41"/>
      <c r="M9901" s="92"/>
      <c r="N9901" s="41"/>
      <c r="O9901" s="41"/>
      <c r="P9901" s="41"/>
      <c r="Q9901" s="41"/>
      <c r="R9901" s="41"/>
      <c r="S9901" s="41"/>
      <c r="T9901" s="41"/>
      <c r="U9901" s="47"/>
      <c r="V9901" s="49"/>
      <c r="W9901" s="41"/>
      <c r="X9901" s="41"/>
      <c r="Y9901" s="41"/>
      <c r="AA9901" s="37" t="str">
        <f>IF($I9901&lt;&gt;"",VLOOKUP($I9901,'Valid Values - Search'!$R$4:$T$4719,3,FALSE),"")</f>
        <v/>
      </c>
      <c r="AB9901" s="37" t="str">
        <f>IF($I9901&lt;&gt;"",VLOOKUP($I9901,'Valid Values - Search'!$R$4:$S$4719,2,FALSE),"")</f>
        <v/>
      </c>
      <c r="AC9901" s="38" t="str">
        <f t="shared" si="154"/>
        <v/>
      </c>
      <c r="AD9901" s="38"/>
    </row>
    <row r="9902" spans="1:30">
      <c r="A9902" s="46"/>
      <c r="B9902" s="47"/>
      <c r="C9902" s="49"/>
      <c r="D9902" s="41"/>
      <c r="E9902" s="41"/>
      <c r="F9902" s="41"/>
      <c r="G9902" s="50" t="str">
        <f>IF(A9902&lt;&gt;"",CONCATENATE(A9902,":",YEAR(B9902),IF(MONTH(B9902)&gt;9,MONTH(B9902),CONCATENATE(0,MONTH(B9902))),IF(DAY(B9902)&gt;9,DAY(B9902),CONCATENATE(0,DAY(B9902))),IF(HOUR(C9902)&gt;9,HOUR(C9902),CONCATENATE(0,HOUR(C9902))),IF(MINUTE(C9902)&gt;9,MINUTE(C9902),CONCATENATE(0,MINUTE(C9902))),":",VLOOKUP(F9902,'Valid Values - Results'!$D$4:$F$12,3,FALSE)),"")</f>
        <v/>
      </c>
      <c r="H9902" s="41"/>
      <c r="I9902" s="41"/>
      <c r="J9902" s="41"/>
      <c r="K9902" s="41"/>
      <c r="L9902" s="41"/>
      <c r="M9902" s="92"/>
      <c r="N9902" s="41"/>
      <c r="O9902" s="41"/>
      <c r="P9902" s="41"/>
      <c r="Q9902" s="41"/>
      <c r="R9902" s="41"/>
      <c r="S9902" s="41"/>
      <c r="T9902" s="41"/>
      <c r="U9902" s="47"/>
      <c r="V9902" s="49"/>
      <c r="W9902" s="41"/>
      <c r="X9902" s="41"/>
      <c r="Y9902" s="41"/>
      <c r="AA9902" s="37" t="str">
        <f>IF($I9902&lt;&gt;"",VLOOKUP($I9902,'Valid Values - Search'!$R$4:$T$4719,3,FALSE),"")</f>
        <v/>
      </c>
      <c r="AB9902" s="37" t="str">
        <f>IF($I9902&lt;&gt;"",VLOOKUP($I9902,'Valid Values - Search'!$R$4:$S$4719,2,FALSE),"")</f>
        <v/>
      </c>
      <c r="AC9902" s="38" t="str">
        <f t="shared" si="154"/>
        <v/>
      </c>
      <c r="AD9902" s="38"/>
    </row>
    <row r="9903" spans="1:30">
      <c r="A9903" s="46"/>
      <c r="B9903" s="47"/>
      <c r="C9903" s="49"/>
      <c r="D9903" s="41"/>
      <c r="E9903" s="41"/>
      <c r="F9903" s="41"/>
      <c r="G9903" s="50" t="str">
        <f>IF(A9903&lt;&gt;"",CONCATENATE(A9903,":",YEAR(B9903),IF(MONTH(B9903)&gt;9,MONTH(B9903),CONCATENATE(0,MONTH(B9903))),IF(DAY(B9903)&gt;9,DAY(B9903),CONCATENATE(0,DAY(B9903))),IF(HOUR(C9903)&gt;9,HOUR(C9903),CONCATENATE(0,HOUR(C9903))),IF(MINUTE(C9903)&gt;9,MINUTE(C9903),CONCATENATE(0,MINUTE(C9903))),":",VLOOKUP(F9903,'Valid Values - Results'!$D$4:$F$12,3,FALSE)),"")</f>
        <v/>
      </c>
      <c r="H9903" s="41"/>
      <c r="I9903" s="41"/>
      <c r="J9903" s="41"/>
      <c r="K9903" s="41"/>
      <c r="L9903" s="41"/>
      <c r="M9903" s="92"/>
      <c r="N9903" s="41"/>
      <c r="O9903" s="41"/>
      <c r="P9903" s="41"/>
      <c r="Q9903" s="41"/>
      <c r="R9903" s="41"/>
      <c r="S9903" s="41"/>
      <c r="T9903" s="41"/>
      <c r="U9903" s="47"/>
      <c r="V9903" s="49"/>
      <c r="W9903" s="41"/>
      <c r="X9903" s="41"/>
      <c r="Y9903" s="41"/>
      <c r="AA9903" s="37" t="str">
        <f>IF($I9903&lt;&gt;"",VLOOKUP($I9903,'Valid Values - Search'!$R$4:$T$4719,3,FALSE),"")</f>
        <v/>
      </c>
      <c r="AB9903" s="37" t="str">
        <f>IF($I9903&lt;&gt;"",VLOOKUP($I9903,'Valid Values - Search'!$R$4:$S$4719,2,FALSE),"")</f>
        <v/>
      </c>
      <c r="AC9903" s="38" t="str">
        <f t="shared" si="154"/>
        <v/>
      </c>
      <c r="AD9903" s="38"/>
    </row>
    <row r="9904" spans="1:30">
      <c r="A9904" s="46"/>
      <c r="B9904" s="47"/>
      <c r="C9904" s="49"/>
      <c r="D9904" s="41"/>
      <c r="E9904" s="41"/>
      <c r="F9904" s="41"/>
      <c r="G9904" s="50" t="str">
        <f>IF(A9904&lt;&gt;"",CONCATENATE(A9904,":",YEAR(B9904),IF(MONTH(B9904)&gt;9,MONTH(B9904),CONCATENATE(0,MONTH(B9904))),IF(DAY(B9904)&gt;9,DAY(B9904),CONCATENATE(0,DAY(B9904))),IF(HOUR(C9904)&gt;9,HOUR(C9904),CONCATENATE(0,HOUR(C9904))),IF(MINUTE(C9904)&gt;9,MINUTE(C9904),CONCATENATE(0,MINUTE(C9904))),":",VLOOKUP(F9904,'Valid Values - Results'!$D$4:$F$12,3,FALSE)),"")</f>
        <v/>
      </c>
      <c r="H9904" s="41"/>
      <c r="I9904" s="41"/>
      <c r="J9904" s="41"/>
      <c r="K9904" s="41"/>
      <c r="L9904" s="41"/>
      <c r="M9904" s="92"/>
      <c r="N9904" s="41"/>
      <c r="O9904" s="41"/>
      <c r="P9904" s="41"/>
      <c r="Q9904" s="41"/>
      <c r="R9904" s="41"/>
      <c r="S9904" s="41"/>
      <c r="T9904" s="41"/>
      <c r="U9904" s="47"/>
      <c r="V9904" s="49"/>
      <c r="W9904" s="41"/>
      <c r="X9904" s="41"/>
      <c r="Y9904" s="41"/>
      <c r="AA9904" s="37" t="str">
        <f>IF($I9904&lt;&gt;"",VLOOKUP($I9904,'Valid Values - Search'!$R$4:$T$4719,3,FALSE),"")</f>
        <v/>
      </c>
      <c r="AB9904" s="37" t="str">
        <f>IF($I9904&lt;&gt;"",VLOOKUP($I9904,'Valid Values - Search'!$R$4:$S$4719,2,FALSE),"")</f>
        <v/>
      </c>
      <c r="AC9904" s="38" t="str">
        <f t="shared" si="154"/>
        <v/>
      </c>
      <c r="AD9904" s="38"/>
    </row>
    <row r="9905" spans="1:30">
      <c r="A9905" s="46"/>
      <c r="B9905" s="47"/>
      <c r="C9905" s="49"/>
      <c r="D9905" s="41"/>
      <c r="E9905" s="41"/>
      <c r="F9905" s="41"/>
      <c r="G9905" s="50" t="str">
        <f>IF(A9905&lt;&gt;"",CONCATENATE(A9905,":",YEAR(B9905),IF(MONTH(B9905)&gt;9,MONTH(B9905),CONCATENATE(0,MONTH(B9905))),IF(DAY(B9905)&gt;9,DAY(B9905),CONCATENATE(0,DAY(B9905))),IF(HOUR(C9905)&gt;9,HOUR(C9905),CONCATENATE(0,HOUR(C9905))),IF(MINUTE(C9905)&gt;9,MINUTE(C9905),CONCATENATE(0,MINUTE(C9905))),":",VLOOKUP(F9905,'Valid Values - Results'!$D$4:$F$12,3,FALSE)),"")</f>
        <v/>
      </c>
      <c r="H9905" s="41"/>
      <c r="I9905" s="41"/>
      <c r="J9905" s="41"/>
      <c r="K9905" s="41"/>
      <c r="L9905" s="41"/>
      <c r="M9905" s="92"/>
      <c r="N9905" s="41"/>
      <c r="O9905" s="41"/>
      <c r="P9905" s="41"/>
      <c r="Q9905" s="41"/>
      <c r="R9905" s="41"/>
      <c r="S9905" s="41"/>
      <c r="T9905" s="41"/>
      <c r="U9905" s="47"/>
      <c r="V9905" s="49"/>
      <c r="W9905" s="41"/>
      <c r="X9905" s="41"/>
      <c r="Y9905" s="41"/>
      <c r="AA9905" s="37" t="str">
        <f>IF($I9905&lt;&gt;"",VLOOKUP($I9905,'Valid Values - Search'!$R$4:$T$4719,3,FALSE),"")</f>
        <v/>
      </c>
      <c r="AB9905" s="37" t="str">
        <f>IF($I9905&lt;&gt;"",VLOOKUP($I9905,'Valid Values - Search'!$R$4:$S$4719,2,FALSE),"")</f>
        <v/>
      </c>
      <c r="AC9905" s="38" t="str">
        <f t="shared" si="154"/>
        <v/>
      </c>
      <c r="AD9905" s="38"/>
    </row>
    <row r="9906" spans="1:30">
      <c r="A9906" s="46"/>
      <c r="B9906" s="47"/>
      <c r="C9906" s="49"/>
      <c r="D9906" s="41"/>
      <c r="E9906" s="41"/>
      <c r="F9906" s="41"/>
      <c r="G9906" s="50" t="str">
        <f>IF(A9906&lt;&gt;"",CONCATENATE(A9906,":",YEAR(B9906),IF(MONTH(B9906)&gt;9,MONTH(B9906),CONCATENATE(0,MONTH(B9906))),IF(DAY(B9906)&gt;9,DAY(B9906),CONCATENATE(0,DAY(B9906))),IF(HOUR(C9906)&gt;9,HOUR(C9906),CONCATENATE(0,HOUR(C9906))),IF(MINUTE(C9906)&gt;9,MINUTE(C9906),CONCATENATE(0,MINUTE(C9906))),":",VLOOKUP(F9906,'Valid Values - Results'!$D$4:$F$12,3,FALSE)),"")</f>
        <v/>
      </c>
      <c r="H9906" s="41"/>
      <c r="I9906" s="41"/>
      <c r="J9906" s="41"/>
      <c r="K9906" s="41"/>
      <c r="L9906" s="41"/>
      <c r="M9906" s="92"/>
      <c r="N9906" s="41"/>
      <c r="O9906" s="41"/>
      <c r="P9906" s="41"/>
      <c r="Q9906" s="41"/>
      <c r="R9906" s="41"/>
      <c r="S9906" s="41"/>
      <c r="T9906" s="41"/>
      <c r="U9906" s="47"/>
      <c r="V9906" s="49"/>
      <c r="W9906" s="41"/>
      <c r="X9906" s="41"/>
      <c r="Y9906" s="41"/>
      <c r="AA9906" s="37" t="str">
        <f>IF($I9906&lt;&gt;"",VLOOKUP($I9906,'Valid Values - Search'!$R$4:$T$4719,3,FALSE),"")</f>
        <v/>
      </c>
      <c r="AB9906" s="37" t="str">
        <f>IF($I9906&lt;&gt;"",VLOOKUP($I9906,'Valid Values - Search'!$R$4:$S$4719,2,FALSE),"")</f>
        <v/>
      </c>
      <c r="AC9906" s="38" t="str">
        <f t="shared" si="154"/>
        <v/>
      </c>
      <c r="AD9906" s="38"/>
    </row>
    <row r="9907" spans="1:30">
      <c r="A9907" s="46"/>
      <c r="B9907" s="47"/>
      <c r="C9907" s="49"/>
      <c r="D9907" s="41"/>
      <c r="E9907" s="41"/>
      <c r="F9907" s="41"/>
      <c r="G9907" s="50" t="str">
        <f>IF(A9907&lt;&gt;"",CONCATENATE(A9907,":",YEAR(B9907),IF(MONTH(B9907)&gt;9,MONTH(B9907),CONCATENATE(0,MONTH(B9907))),IF(DAY(B9907)&gt;9,DAY(B9907),CONCATENATE(0,DAY(B9907))),IF(HOUR(C9907)&gt;9,HOUR(C9907),CONCATENATE(0,HOUR(C9907))),IF(MINUTE(C9907)&gt;9,MINUTE(C9907),CONCATENATE(0,MINUTE(C9907))),":",VLOOKUP(F9907,'Valid Values - Results'!$D$4:$F$12,3,FALSE)),"")</f>
        <v/>
      </c>
      <c r="H9907" s="41"/>
      <c r="I9907" s="41"/>
      <c r="J9907" s="41"/>
      <c r="K9907" s="41"/>
      <c r="L9907" s="41"/>
      <c r="M9907" s="92"/>
      <c r="N9907" s="41"/>
      <c r="O9907" s="41"/>
      <c r="P9907" s="41"/>
      <c r="Q9907" s="41"/>
      <c r="R9907" s="41"/>
      <c r="S9907" s="41"/>
      <c r="T9907" s="41"/>
      <c r="U9907" s="47"/>
      <c r="V9907" s="49"/>
      <c r="W9907" s="41"/>
      <c r="X9907" s="41"/>
      <c r="Y9907" s="41"/>
      <c r="AA9907" s="37" t="str">
        <f>IF($I9907&lt;&gt;"",VLOOKUP($I9907,'Valid Values - Search'!$R$4:$T$4719,3,FALSE),"")</f>
        <v/>
      </c>
      <c r="AB9907" s="37" t="str">
        <f>IF($I9907&lt;&gt;"",VLOOKUP($I9907,'Valid Values - Search'!$R$4:$S$4719,2,FALSE),"")</f>
        <v/>
      </c>
      <c r="AC9907" s="38" t="str">
        <f t="shared" si="154"/>
        <v/>
      </c>
      <c r="AD9907" s="38"/>
    </row>
    <row r="9908" spans="1:30">
      <c r="A9908" s="46"/>
      <c r="B9908" s="47"/>
      <c r="C9908" s="49"/>
      <c r="D9908" s="41"/>
      <c r="E9908" s="41"/>
      <c r="F9908" s="41"/>
      <c r="G9908" s="50" t="str">
        <f>IF(A9908&lt;&gt;"",CONCATENATE(A9908,":",YEAR(B9908),IF(MONTH(B9908)&gt;9,MONTH(B9908),CONCATENATE(0,MONTH(B9908))),IF(DAY(B9908)&gt;9,DAY(B9908),CONCATENATE(0,DAY(B9908))),IF(HOUR(C9908)&gt;9,HOUR(C9908),CONCATENATE(0,HOUR(C9908))),IF(MINUTE(C9908)&gt;9,MINUTE(C9908),CONCATENATE(0,MINUTE(C9908))),":",VLOOKUP(F9908,'Valid Values - Results'!$D$4:$F$12,3,FALSE)),"")</f>
        <v/>
      </c>
      <c r="H9908" s="41"/>
      <c r="I9908" s="41"/>
      <c r="J9908" s="41"/>
      <c r="K9908" s="41"/>
      <c r="L9908" s="41"/>
      <c r="M9908" s="92"/>
      <c r="N9908" s="41"/>
      <c r="O9908" s="41"/>
      <c r="P9908" s="41"/>
      <c r="Q9908" s="41"/>
      <c r="R9908" s="41"/>
      <c r="S9908" s="41"/>
      <c r="T9908" s="41"/>
      <c r="U9908" s="47"/>
      <c r="V9908" s="49"/>
      <c r="W9908" s="41"/>
      <c r="X9908" s="41"/>
      <c r="Y9908" s="41"/>
      <c r="AA9908" s="37" t="str">
        <f>IF($I9908&lt;&gt;"",VLOOKUP($I9908,'Valid Values - Search'!$R$4:$T$4719,3,FALSE),"")</f>
        <v/>
      </c>
      <c r="AB9908" s="37" t="str">
        <f>IF($I9908&lt;&gt;"",VLOOKUP($I9908,'Valid Values - Search'!$R$4:$S$4719,2,FALSE),"")</f>
        <v/>
      </c>
      <c r="AC9908" s="38" t="str">
        <f t="shared" si="154"/>
        <v/>
      </c>
      <c r="AD9908" s="38"/>
    </row>
    <row r="9909" spans="1:30">
      <c r="A9909" s="46"/>
      <c r="B9909" s="47"/>
      <c r="C9909" s="49"/>
      <c r="D9909" s="41"/>
      <c r="E9909" s="41"/>
      <c r="F9909" s="41"/>
      <c r="G9909" s="50" t="str">
        <f>IF(A9909&lt;&gt;"",CONCATENATE(A9909,":",YEAR(B9909),IF(MONTH(B9909)&gt;9,MONTH(B9909),CONCATENATE(0,MONTH(B9909))),IF(DAY(B9909)&gt;9,DAY(B9909),CONCATENATE(0,DAY(B9909))),IF(HOUR(C9909)&gt;9,HOUR(C9909),CONCATENATE(0,HOUR(C9909))),IF(MINUTE(C9909)&gt;9,MINUTE(C9909),CONCATENATE(0,MINUTE(C9909))),":",VLOOKUP(F9909,'Valid Values - Results'!$D$4:$F$12,3,FALSE)),"")</f>
        <v/>
      </c>
      <c r="H9909" s="41"/>
      <c r="I9909" s="41"/>
      <c r="J9909" s="41"/>
      <c r="K9909" s="41"/>
      <c r="L9909" s="41"/>
      <c r="M9909" s="92"/>
      <c r="N9909" s="41"/>
      <c r="O9909" s="41"/>
      <c r="P9909" s="41"/>
      <c r="Q9909" s="41"/>
      <c r="R9909" s="41"/>
      <c r="S9909" s="41"/>
      <c r="T9909" s="41"/>
      <c r="U9909" s="47"/>
      <c r="V9909" s="49"/>
      <c r="W9909" s="41"/>
      <c r="X9909" s="41"/>
      <c r="Y9909" s="41"/>
      <c r="AA9909" s="37" t="str">
        <f>IF($I9909&lt;&gt;"",VLOOKUP($I9909,'Valid Values - Search'!$R$4:$T$4719,3,FALSE),"")</f>
        <v/>
      </c>
      <c r="AB9909" s="37" t="str">
        <f>IF($I9909&lt;&gt;"",VLOOKUP($I9909,'Valid Values - Search'!$R$4:$S$4719,2,FALSE),"")</f>
        <v/>
      </c>
      <c r="AC9909" s="38" t="str">
        <f t="shared" si="154"/>
        <v/>
      </c>
      <c r="AD9909" s="38"/>
    </row>
    <row r="9910" spans="1:30">
      <c r="A9910" s="46"/>
      <c r="B9910" s="47"/>
      <c r="C9910" s="49"/>
      <c r="D9910" s="41"/>
      <c r="E9910" s="41"/>
      <c r="F9910" s="41"/>
      <c r="G9910" s="50" t="str">
        <f>IF(A9910&lt;&gt;"",CONCATENATE(A9910,":",YEAR(B9910),IF(MONTH(B9910)&gt;9,MONTH(B9910),CONCATENATE(0,MONTH(B9910))),IF(DAY(B9910)&gt;9,DAY(B9910),CONCATENATE(0,DAY(B9910))),IF(HOUR(C9910)&gt;9,HOUR(C9910),CONCATENATE(0,HOUR(C9910))),IF(MINUTE(C9910)&gt;9,MINUTE(C9910),CONCATENATE(0,MINUTE(C9910))),":",VLOOKUP(F9910,'Valid Values - Results'!$D$4:$F$12,3,FALSE)),"")</f>
        <v/>
      </c>
      <c r="H9910" s="41"/>
      <c r="I9910" s="41"/>
      <c r="J9910" s="41"/>
      <c r="K9910" s="41"/>
      <c r="L9910" s="41"/>
      <c r="M9910" s="92"/>
      <c r="N9910" s="41"/>
      <c r="O9910" s="41"/>
      <c r="P9910" s="41"/>
      <c r="Q9910" s="41"/>
      <c r="R9910" s="41"/>
      <c r="S9910" s="41"/>
      <c r="T9910" s="41"/>
      <c r="U9910" s="47"/>
      <c r="V9910" s="49"/>
      <c r="W9910" s="41"/>
      <c r="X9910" s="41"/>
      <c r="Y9910" s="41"/>
      <c r="AA9910" s="37" t="str">
        <f>IF($I9910&lt;&gt;"",VLOOKUP($I9910,'Valid Values - Search'!$R$4:$T$4719,3,FALSE),"")</f>
        <v/>
      </c>
      <c r="AB9910" s="37" t="str">
        <f>IF($I9910&lt;&gt;"",VLOOKUP($I9910,'Valid Values - Search'!$R$4:$S$4719,2,FALSE),"")</f>
        <v/>
      </c>
      <c r="AC9910" s="38" t="str">
        <f t="shared" si="154"/>
        <v/>
      </c>
      <c r="AD9910" s="38"/>
    </row>
    <row r="9911" spans="1:30">
      <c r="A9911" s="46"/>
      <c r="B9911" s="47"/>
      <c r="C9911" s="49"/>
      <c r="D9911" s="41"/>
      <c r="E9911" s="41"/>
      <c r="F9911" s="41"/>
      <c r="G9911" s="50" t="str">
        <f>IF(A9911&lt;&gt;"",CONCATENATE(A9911,":",YEAR(B9911),IF(MONTH(B9911)&gt;9,MONTH(B9911),CONCATENATE(0,MONTH(B9911))),IF(DAY(B9911)&gt;9,DAY(B9911),CONCATENATE(0,DAY(B9911))),IF(HOUR(C9911)&gt;9,HOUR(C9911),CONCATENATE(0,HOUR(C9911))),IF(MINUTE(C9911)&gt;9,MINUTE(C9911),CONCATENATE(0,MINUTE(C9911))),":",VLOOKUP(F9911,'Valid Values - Results'!$D$4:$F$12,3,FALSE)),"")</f>
        <v/>
      </c>
      <c r="H9911" s="41"/>
      <c r="I9911" s="41"/>
      <c r="J9911" s="41"/>
      <c r="K9911" s="41"/>
      <c r="L9911" s="41"/>
      <c r="M9911" s="92"/>
      <c r="N9911" s="41"/>
      <c r="O9911" s="41"/>
      <c r="P9911" s="41"/>
      <c r="Q9911" s="41"/>
      <c r="R9911" s="41"/>
      <c r="S9911" s="41"/>
      <c r="T9911" s="41"/>
      <c r="U9911" s="47"/>
      <c r="V9911" s="49"/>
      <c r="W9911" s="41"/>
      <c r="X9911" s="41"/>
      <c r="Y9911" s="41"/>
      <c r="AA9911" s="37" t="str">
        <f>IF($I9911&lt;&gt;"",VLOOKUP($I9911,'Valid Values - Search'!$R$4:$T$4719,3,FALSE),"")</f>
        <v/>
      </c>
      <c r="AB9911" s="37" t="str">
        <f>IF($I9911&lt;&gt;"",VLOOKUP($I9911,'Valid Values - Search'!$R$4:$S$4719,2,FALSE),"")</f>
        <v/>
      </c>
      <c r="AC9911" s="38" t="str">
        <f t="shared" si="154"/>
        <v/>
      </c>
      <c r="AD9911" s="38"/>
    </row>
    <row r="9912" spans="1:30">
      <c r="A9912" s="46"/>
      <c r="B9912" s="47"/>
      <c r="C9912" s="49"/>
      <c r="D9912" s="41"/>
      <c r="E9912" s="41"/>
      <c r="F9912" s="41"/>
      <c r="G9912" s="50" t="str">
        <f>IF(A9912&lt;&gt;"",CONCATENATE(A9912,":",YEAR(B9912),IF(MONTH(B9912)&gt;9,MONTH(B9912),CONCATENATE(0,MONTH(B9912))),IF(DAY(B9912)&gt;9,DAY(B9912),CONCATENATE(0,DAY(B9912))),IF(HOUR(C9912)&gt;9,HOUR(C9912),CONCATENATE(0,HOUR(C9912))),IF(MINUTE(C9912)&gt;9,MINUTE(C9912),CONCATENATE(0,MINUTE(C9912))),":",VLOOKUP(F9912,'Valid Values - Results'!$D$4:$F$12,3,FALSE)),"")</f>
        <v/>
      </c>
      <c r="H9912" s="41"/>
      <c r="I9912" s="41"/>
      <c r="J9912" s="41"/>
      <c r="K9912" s="41"/>
      <c r="L9912" s="41"/>
      <c r="M9912" s="92"/>
      <c r="N9912" s="41"/>
      <c r="O9912" s="41"/>
      <c r="P9912" s="41"/>
      <c r="Q9912" s="41"/>
      <c r="R9912" s="41"/>
      <c r="S9912" s="41"/>
      <c r="T9912" s="41"/>
      <c r="U9912" s="47"/>
      <c r="V9912" s="49"/>
      <c r="W9912" s="41"/>
      <c r="X9912" s="41"/>
      <c r="Y9912" s="41"/>
      <c r="AA9912" s="37" t="str">
        <f>IF($I9912&lt;&gt;"",VLOOKUP($I9912,'Valid Values - Search'!$R$4:$T$4719,3,FALSE),"")</f>
        <v/>
      </c>
      <c r="AB9912" s="37" t="str">
        <f>IF($I9912&lt;&gt;"",VLOOKUP($I9912,'Valid Values - Search'!$R$4:$S$4719,2,FALSE),"")</f>
        <v/>
      </c>
      <c r="AC9912" s="38" t="str">
        <f t="shared" si="154"/>
        <v/>
      </c>
      <c r="AD9912" s="38"/>
    </row>
    <row r="9913" spans="1:30">
      <c r="A9913" s="46"/>
      <c r="B9913" s="47"/>
      <c r="C9913" s="49"/>
      <c r="D9913" s="41"/>
      <c r="E9913" s="41"/>
      <c r="F9913" s="41"/>
      <c r="G9913" s="50" t="str">
        <f>IF(A9913&lt;&gt;"",CONCATENATE(A9913,":",YEAR(B9913),IF(MONTH(B9913)&gt;9,MONTH(B9913),CONCATENATE(0,MONTH(B9913))),IF(DAY(B9913)&gt;9,DAY(B9913),CONCATENATE(0,DAY(B9913))),IF(HOUR(C9913)&gt;9,HOUR(C9913),CONCATENATE(0,HOUR(C9913))),IF(MINUTE(C9913)&gt;9,MINUTE(C9913),CONCATENATE(0,MINUTE(C9913))),":",VLOOKUP(F9913,'Valid Values - Results'!$D$4:$F$12,3,FALSE)),"")</f>
        <v/>
      </c>
      <c r="H9913" s="41"/>
      <c r="I9913" s="41"/>
      <c r="J9913" s="41"/>
      <c r="K9913" s="41"/>
      <c r="L9913" s="41"/>
      <c r="M9913" s="92"/>
      <c r="N9913" s="41"/>
      <c r="O9913" s="41"/>
      <c r="P9913" s="41"/>
      <c r="Q9913" s="41"/>
      <c r="R9913" s="41"/>
      <c r="S9913" s="41"/>
      <c r="T9913" s="41"/>
      <c r="U9913" s="47"/>
      <c r="V9913" s="49"/>
      <c r="W9913" s="41"/>
      <c r="X9913" s="41"/>
      <c r="Y9913" s="41"/>
      <c r="AA9913" s="37" t="str">
        <f>IF($I9913&lt;&gt;"",VLOOKUP($I9913,'Valid Values - Search'!$R$4:$T$4719,3,FALSE),"")</f>
        <v/>
      </c>
      <c r="AB9913" s="37" t="str">
        <f>IF($I9913&lt;&gt;"",VLOOKUP($I9913,'Valid Values - Search'!$R$4:$S$4719,2,FALSE),"")</f>
        <v/>
      </c>
      <c r="AC9913" s="38" t="str">
        <f t="shared" si="154"/>
        <v/>
      </c>
      <c r="AD9913" s="38"/>
    </row>
    <row r="9914" spans="1:30">
      <c r="A9914" s="46"/>
      <c r="B9914" s="47"/>
      <c r="C9914" s="49"/>
      <c r="D9914" s="41"/>
      <c r="E9914" s="41"/>
      <c r="F9914" s="41"/>
      <c r="G9914" s="50" t="str">
        <f>IF(A9914&lt;&gt;"",CONCATENATE(A9914,":",YEAR(B9914),IF(MONTH(B9914)&gt;9,MONTH(B9914),CONCATENATE(0,MONTH(B9914))),IF(DAY(B9914)&gt;9,DAY(B9914),CONCATENATE(0,DAY(B9914))),IF(HOUR(C9914)&gt;9,HOUR(C9914),CONCATENATE(0,HOUR(C9914))),IF(MINUTE(C9914)&gt;9,MINUTE(C9914),CONCATENATE(0,MINUTE(C9914))),":",VLOOKUP(F9914,'Valid Values - Results'!$D$4:$F$12,3,FALSE)),"")</f>
        <v/>
      </c>
      <c r="H9914" s="41"/>
      <c r="I9914" s="41"/>
      <c r="J9914" s="41"/>
      <c r="K9914" s="41"/>
      <c r="L9914" s="41"/>
      <c r="M9914" s="92"/>
      <c r="N9914" s="41"/>
      <c r="O9914" s="41"/>
      <c r="P9914" s="41"/>
      <c r="Q9914" s="41"/>
      <c r="R9914" s="41"/>
      <c r="S9914" s="41"/>
      <c r="T9914" s="41"/>
      <c r="U9914" s="47"/>
      <c r="V9914" s="49"/>
      <c r="W9914" s="41"/>
      <c r="X9914" s="41"/>
      <c r="Y9914" s="41"/>
      <c r="AA9914" s="37" t="str">
        <f>IF($I9914&lt;&gt;"",VLOOKUP($I9914,'Valid Values - Search'!$R$4:$T$4719,3,FALSE),"")</f>
        <v/>
      </c>
      <c r="AB9914" s="37" t="str">
        <f>IF($I9914&lt;&gt;"",VLOOKUP($I9914,'Valid Values - Search'!$R$4:$S$4719,2,FALSE),"")</f>
        <v/>
      </c>
      <c r="AC9914" s="38" t="str">
        <f t="shared" si="154"/>
        <v/>
      </c>
      <c r="AD9914" s="38"/>
    </row>
    <row r="9915" spans="1:30">
      <c r="A9915" s="46"/>
      <c r="B9915" s="47"/>
      <c r="C9915" s="49"/>
      <c r="D9915" s="41"/>
      <c r="E9915" s="41"/>
      <c r="F9915" s="41"/>
      <c r="G9915" s="50" t="str">
        <f>IF(A9915&lt;&gt;"",CONCATENATE(A9915,":",YEAR(B9915),IF(MONTH(B9915)&gt;9,MONTH(B9915),CONCATENATE(0,MONTH(B9915))),IF(DAY(B9915)&gt;9,DAY(B9915),CONCATENATE(0,DAY(B9915))),IF(HOUR(C9915)&gt;9,HOUR(C9915),CONCATENATE(0,HOUR(C9915))),IF(MINUTE(C9915)&gt;9,MINUTE(C9915),CONCATENATE(0,MINUTE(C9915))),":",VLOOKUP(F9915,'Valid Values - Results'!$D$4:$F$12,3,FALSE)),"")</f>
        <v/>
      </c>
      <c r="H9915" s="41"/>
      <c r="I9915" s="41"/>
      <c r="J9915" s="41"/>
      <c r="K9915" s="41"/>
      <c r="L9915" s="41"/>
      <c r="M9915" s="92"/>
      <c r="N9915" s="41"/>
      <c r="O9915" s="41"/>
      <c r="P9915" s="41"/>
      <c r="Q9915" s="41"/>
      <c r="R9915" s="41"/>
      <c r="S9915" s="41"/>
      <c r="T9915" s="41"/>
      <c r="U9915" s="47"/>
      <c r="V9915" s="49"/>
      <c r="W9915" s="41"/>
      <c r="X9915" s="41"/>
      <c r="Y9915" s="41"/>
      <c r="AA9915" s="37" t="str">
        <f>IF($I9915&lt;&gt;"",VLOOKUP($I9915,'Valid Values - Search'!$R$4:$T$4719,3,FALSE),"")</f>
        <v/>
      </c>
      <c r="AB9915" s="37" t="str">
        <f>IF($I9915&lt;&gt;"",VLOOKUP($I9915,'Valid Values - Search'!$R$4:$S$4719,2,FALSE),"")</f>
        <v/>
      </c>
      <c r="AC9915" s="38" t="str">
        <f t="shared" si="154"/>
        <v/>
      </c>
      <c r="AD9915" s="38"/>
    </row>
    <row r="9916" spans="1:30">
      <c r="A9916" s="46"/>
      <c r="B9916" s="47"/>
      <c r="C9916" s="49"/>
      <c r="D9916" s="41"/>
      <c r="E9916" s="41"/>
      <c r="F9916" s="41"/>
      <c r="G9916" s="50" t="str">
        <f>IF(A9916&lt;&gt;"",CONCATENATE(A9916,":",YEAR(B9916),IF(MONTH(B9916)&gt;9,MONTH(B9916),CONCATENATE(0,MONTH(B9916))),IF(DAY(B9916)&gt;9,DAY(B9916),CONCATENATE(0,DAY(B9916))),IF(HOUR(C9916)&gt;9,HOUR(C9916),CONCATENATE(0,HOUR(C9916))),IF(MINUTE(C9916)&gt;9,MINUTE(C9916),CONCATENATE(0,MINUTE(C9916))),":",VLOOKUP(F9916,'Valid Values - Results'!$D$4:$F$12,3,FALSE)),"")</f>
        <v/>
      </c>
      <c r="H9916" s="41"/>
      <c r="I9916" s="41"/>
      <c r="J9916" s="41"/>
      <c r="K9916" s="41"/>
      <c r="L9916" s="41"/>
      <c r="M9916" s="92"/>
      <c r="N9916" s="41"/>
      <c r="O9916" s="41"/>
      <c r="P9916" s="41"/>
      <c r="Q9916" s="41"/>
      <c r="R9916" s="41"/>
      <c r="S9916" s="41"/>
      <c r="T9916" s="41"/>
      <c r="U9916" s="47"/>
      <c r="V9916" s="49"/>
      <c r="W9916" s="41"/>
      <c r="X9916" s="41"/>
      <c r="Y9916" s="41"/>
      <c r="AA9916" s="37" t="str">
        <f>IF($I9916&lt;&gt;"",VLOOKUP($I9916,'Valid Values - Search'!$R$4:$T$4719,3,FALSE),"")</f>
        <v/>
      </c>
      <c r="AB9916" s="37" t="str">
        <f>IF($I9916&lt;&gt;"",VLOOKUP($I9916,'Valid Values - Search'!$R$4:$S$4719,2,FALSE),"")</f>
        <v/>
      </c>
      <c r="AC9916" s="38" t="str">
        <f t="shared" si="154"/>
        <v/>
      </c>
      <c r="AD9916" s="38"/>
    </row>
    <row r="9917" spans="1:30">
      <c r="A9917" s="46"/>
      <c r="B9917" s="47"/>
      <c r="C9917" s="49"/>
      <c r="D9917" s="41"/>
      <c r="E9917" s="41"/>
      <c r="F9917" s="41"/>
      <c r="G9917" s="50" t="str">
        <f>IF(A9917&lt;&gt;"",CONCATENATE(A9917,":",YEAR(B9917),IF(MONTH(B9917)&gt;9,MONTH(B9917),CONCATENATE(0,MONTH(B9917))),IF(DAY(B9917)&gt;9,DAY(B9917),CONCATENATE(0,DAY(B9917))),IF(HOUR(C9917)&gt;9,HOUR(C9917),CONCATENATE(0,HOUR(C9917))),IF(MINUTE(C9917)&gt;9,MINUTE(C9917),CONCATENATE(0,MINUTE(C9917))),":",VLOOKUP(F9917,'Valid Values - Results'!$D$4:$F$12,3,FALSE)),"")</f>
        <v/>
      </c>
      <c r="H9917" s="41"/>
      <c r="I9917" s="41"/>
      <c r="J9917" s="41"/>
      <c r="K9917" s="41"/>
      <c r="L9917" s="41"/>
      <c r="M9917" s="92"/>
      <c r="N9917" s="41"/>
      <c r="O9917" s="41"/>
      <c r="P9917" s="41"/>
      <c r="Q9917" s="41"/>
      <c r="R9917" s="41"/>
      <c r="S9917" s="41"/>
      <c r="T9917" s="41"/>
      <c r="U9917" s="47"/>
      <c r="V9917" s="49"/>
      <c r="W9917" s="41"/>
      <c r="X9917" s="41"/>
      <c r="Y9917" s="41"/>
      <c r="AA9917" s="37" t="str">
        <f>IF($I9917&lt;&gt;"",VLOOKUP($I9917,'Valid Values - Search'!$R$4:$T$4719,3,FALSE),"")</f>
        <v/>
      </c>
      <c r="AB9917" s="37" t="str">
        <f>IF($I9917&lt;&gt;"",VLOOKUP($I9917,'Valid Values - Search'!$R$4:$S$4719,2,FALSE),"")</f>
        <v/>
      </c>
      <c r="AC9917" s="38" t="str">
        <f t="shared" si="154"/>
        <v/>
      </c>
      <c r="AD9917" s="38"/>
    </row>
    <row r="9918" spans="1:30">
      <c r="A9918" s="46"/>
      <c r="B9918" s="47"/>
      <c r="C9918" s="49"/>
      <c r="D9918" s="41"/>
      <c r="E9918" s="41"/>
      <c r="F9918" s="41"/>
      <c r="G9918" s="50" t="str">
        <f>IF(A9918&lt;&gt;"",CONCATENATE(A9918,":",YEAR(B9918),IF(MONTH(B9918)&gt;9,MONTH(B9918),CONCATENATE(0,MONTH(B9918))),IF(DAY(B9918)&gt;9,DAY(B9918),CONCATENATE(0,DAY(B9918))),IF(HOUR(C9918)&gt;9,HOUR(C9918),CONCATENATE(0,HOUR(C9918))),IF(MINUTE(C9918)&gt;9,MINUTE(C9918),CONCATENATE(0,MINUTE(C9918))),":",VLOOKUP(F9918,'Valid Values - Results'!$D$4:$F$12,3,FALSE)),"")</f>
        <v/>
      </c>
      <c r="H9918" s="41"/>
      <c r="I9918" s="41"/>
      <c r="J9918" s="41"/>
      <c r="K9918" s="41"/>
      <c r="L9918" s="41"/>
      <c r="M9918" s="92"/>
      <c r="N9918" s="41"/>
      <c r="O9918" s="41"/>
      <c r="P9918" s="41"/>
      <c r="Q9918" s="41"/>
      <c r="R9918" s="41"/>
      <c r="S9918" s="41"/>
      <c r="T9918" s="41"/>
      <c r="U9918" s="47"/>
      <c r="V9918" s="49"/>
      <c r="W9918" s="41"/>
      <c r="X9918" s="41"/>
      <c r="Y9918" s="41"/>
      <c r="AA9918" s="37" t="str">
        <f>IF($I9918&lt;&gt;"",VLOOKUP($I9918,'Valid Values - Search'!$R$4:$T$4719,3,FALSE),"")</f>
        <v/>
      </c>
      <c r="AB9918" s="37" t="str">
        <f>IF($I9918&lt;&gt;"",VLOOKUP($I9918,'Valid Values - Search'!$R$4:$S$4719,2,FALSE),"")</f>
        <v/>
      </c>
      <c r="AC9918" s="38" t="str">
        <f t="shared" si="154"/>
        <v/>
      </c>
      <c r="AD9918" s="38"/>
    </row>
    <row r="9919" spans="1:30">
      <c r="A9919" s="46"/>
      <c r="B9919" s="47"/>
      <c r="C9919" s="49"/>
      <c r="D9919" s="41"/>
      <c r="E9919" s="41"/>
      <c r="F9919" s="41"/>
      <c r="G9919" s="50" t="str">
        <f>IF(A9919&lt;&gt;"",CONCATENATE(A9919,":",YEAR(B9919),IF(MONTH(B9919)&gt;9,MONTH(B9919),CONCATENATE(0,MONTH(B9919))),IF(DAY(B9919)&gt;9,DAY(B9919),CONCATENATE(0,DAY(B9919))),IF(HOUR(C9919)&gt;9,HOUR(C9919),CONCATENATE(0,HOUR(C9919))),IF(MINUTE(C9919)&gt;9,MINUTE(C9919),CONCATENATE(0,MINUTE(C9919))),":",VLOOKUP(F9919,'Valid Values - Results'!$D$4:$F$12,3,FALSE)),"")</f>
        <v/>
      </c>
      <c r="H9919" s="41"/>
      <c r="I9919" s="41"/>
      <c r="J9919" s="41"/>
      <c r="K9919" s="41"/>
      <c r="L9919" s="41"/>
      <c r="M9919" s="92"/>
      <c r="N9919" s="41"/>
      <c r="O9919" s="41"/>
      <c r="P9919" s="41"/>
      <c r="Q9919" s="41"/>
      <c r="R9919" s="41"/>
      <c r="S9919" s="41"/>
      <c r="T9919" s="41"/>
      <c r="U9919" s="47"/>
      <c r="V9919" s="49"/>
      <c r="W9919" s="41"/>
      <c r="X9919" s="41"/>
      <c r="Y9919" s="41"/>
      <c r="AA9919" s="37" t="str">
        <f>IF($I9919&lt;&gt;"",VLOOKUP($I9919,'Valid Values - Search'!$R$4:$T$4719,3,FALSE),"")</f>
        <v/>
      </c>
      <c r="AB9919" s="37" t="str">
        <f>IF($I9919&lt;&gt;"",VLOOKUP($I9919,'Valid Values - Search'!$R$4:$S$4719,2,FALSE),"")</f>
        <v/>
      </c>
      <c r="AC9919" s="38" t="str">
        <f t="shared" si="154"/>
        <v/>
      </c>
      <c r="AD9919" s="38"/>
    </row>
    <row r="9920" spans="1:30">
      <c r="A9920" s="46"/>
      <c r="B9920" s="47"/>
      <c r="C9920" s="49"/>
      <c r="D9920" s="41"/>
      <c r="E9920" s="41"/>
      <c r="F9920" s="41"/>
      <c r="G9920" s="50" t="str">
        <f>IF(A9920&lt;&gt;"",CONCATENATE(A9920,":",YEAR(B9920),IF(MONTH(B9920)&gt;9,MONTH(B9920),CONCATENATE(0,MONTH(B9920))),IF(DAY(B9920)&gt;9,DAY(B9920),CONCATENATE(0,DAY(B9920))),IF(HOUR(C9920)&gt;9,HOUR(C9920),CONCATENATE(0,HOUR(C9920))),IF(MINUTE(C9920)&gt;9,MINUTE(C9920),CONCATENATE(0,MINUTE(C9920))),":",VLOOKUP(F9920,'Valid Values - Results'!$D$4:$F$12,3,FALSE)),"")</f>
        <v/>
      </c>
      <c r="H9920" s="41"/>
      <c r="I9920" s="41"/>
      <c r="J9920" s="41"/>
      <c r="K9920" s="41"/>
      <c r="L9920" s="41"/>
      <c r="M9920" s="92"/>
      <c r="N9920" s="41"/>
      <c r="O9920" s="41"/>
      <c r="P9920" s="41"/>
      <c r="Q9920" s="41"/>
      <c r="R9920" s="41"/>
      <c r="S9920" s="41"/>
      <c r="T9920" s="41"/>
      <c r="U9920" s="47"/>
      <c r="V9920" s="49"/>
      <c r="W9920" s="41"/>
      <c r="X9920" s="41"/>
      <c r="Y9920" s="41"/>
      <c r="AA9920" s="37" t="str">
        <f>IF($I9920&lt;&gt;"",VLOOKUP($I9920,'Valid Values - Search'!$R$4:$T$4719,3,FALSE),"")</f>
        <v/>
      </c>
      <c r="AB9920" s="37" t="str">
        <f>IF($I9920&lt;&gt;"",VLOOKUP($I9920,'Valid Values - Search'!$R$4:$S$4719,2,FALSE),"")</f>
        <v/>
      </c>
      <c r="AC9920" s="38" t="str">
        <f t="shared" si="154"/>
        <v/>
      </c>
      <c r="AD9920" s="38"/>
    </row>
    <row r="9921" spans="1:30">
      <c r="A9921" s="46"/>
      <c r="B9921" s="47"/>
      <c r="C9921" s="49"/>
      <c r="D9921" s="41"/>
      <c r="E9921" s="41"/>
      <c r="F9921" s="41"/>
      <c r="G9921" s="50" t="str">
        <f>IF(A9921&lt;&gt;"",CONCATENATE(A9921,":",YEAR(B9921),IF(MONTH(B9921)&gt;9,MONTH(B9921),CONCATENATE(0,MONTH(B9921))),IF(DAY(B9921)&gt;9,DAY(B9921),CONCATENATE(0,DAY(B9921))),IF(HOUR(C9921)&gt;9,HOUR(C9921),CONCATENATE(0,HOUR(C9921))),IF(MINUTE(C9921)&gt;9,MINUTE(C9921),CONCATENATE(0,MINUTE(C9921))),":",VLOOKUP(F9921,'Valid Values - Results'!$D$4:$F$12,3,FALSE)),"")</f>
        <v/>
      </c>
      <c r="H9921" s="41"/>
      <c r="I9921" s="41"/>
      <c r="J9921" s="41"/>
      <c r="K9921" s="41"/>
      <c r="L9921" s="41"/>
      <c r="M9921" s="92"/>
      <c r="N9921" s="41"/>
      <c r="O9921" s="41"/>
      <c r="P9921" s="41"/>
      <c r="Q9921" s="41"/>
      <c r="R9921" s="41"/>
      <c r="S9921" s="41"/>
      <c r="T9921" s="41"/>
      <c r="U9921" s="47"/>
      <c r="V9921" s="49"/>
      <c r="W9921" s="41"/>
      <c r="X9921" s="41"/>
      <c r="Y9921" s="41"/>
      <c r="AA9921" s="37" t="str">
        <f>IF($I9921&lt;&gt;"",VLOOKUP($I9921,'Valid Values - Search'!$R$4:$T$4719,3,FALSE),"")</f>
        <v/>
      </c>
      <c r="AB9921" s="37" t="str">
        <f>IF($I9921&lt;&gt;"",VLOOKUP($I9921,'Valid Values - Search'!$R$4:$S$4719,2,FALSE),"")</f>
        <v/>
      </c>
      <c r="AC9921" s="38" t="str">
        <f t="shared" si="154"/>
        <v/>
      </c>
      <c r="AD9921" s="38"/>
    </row>
    <row r="9922" spans="1:30">
      <c r="A9922" s="46"/>
      <c r="B9922" s="47"/>
      <c r="C9922" s="49"/>
      <c r="D9922" s="41"/>
      <c r="E9922" s="41"/>
      <c r="F9922" s="41"/>
      <c r="G9922" s="50" t="str">
        <f>IF(A9922&lt;&gt;"",CONCATENATE(A9922,":",YEAR(B9922),IF(MONTH(B9922)&gt;9,MONTH(B9922),CONCATENATE(0,MONTH(B9922))),IF(DAY(B9922)&gt;9,DAY(B9922),CONCATENATE(0,DAY(B9922))),IF(HOUR(C9922)&gt;9,HOUR(C9922),CONCATENATE(0,HOUR(C9922))),IF(MINUTE(C9922)&gt;9,MINUTE(C9922),CONCATENATE(0,MINUTE(C9922))),":",VLOOKUP(F9922,'Valid Values - Results'!$D$4:$F$12,3,FALSE)),"")</f>
        <v/>
      </c>
      <c r="H9922" s="41"/>
      <c r="I9922" s="41"/>
      <c r="J9922" s="41"/>
      <c r="K9922" s="41"/>
      <c r="L9922" s="41"/>
      <c r="M9922" s="92"/>
      <c r="N9922" s="41"/>
      <c r="O9922" s="41"/>
      <c r="P9922" s="41"/>
      <c r="Q9922" s="41"/>
      <c r="R9922" s="41"/>
      <c r="S9922" s="41"/>
      <c r="T9922" s="41"/>
      <c r="U9922" s="47"/>
      <c r="V9922" s="49"/>
      <c r="W9922" s="41"/>
      <c r="X9922" s="41"/>
      <c r="Y9922" s="41"/>
      <c r="AA9922" s="37" t="str">
        <f>IF($I9922&lt;&gt;"",VLOOKUP($I9922,'Valid Values - Search'!$R$4:$T$4719,3,FALSE),"")</f>
        <v/>
      </c>
      <c r="AB9922" s="37" t="str">
        <f>IF($I9922&lt;&gt;"",VLOOKUP($I9922,'Valid Values - Search'!$R$4:$S$4719,2,FALSE),"")</f>
        <v/>
      </c>
      <c r="AC9922" s="38" t="str">
        <f t="shared" ref="AC9922:AC9985" si="155">IF($V9922&lt;&gt;"",$D9922,"")</f>
        <v/>
      </c>
      <c r="AD9922" s="38"/>
    </row>
    <row r="9923" spans="1:30">
      <c r="A9923" s="46"/>
      <c r="B9923" s="47"/>
      <c r="C9923" s="49"/>
      <c r="D9923" s="41"/>
      <c r="E9923" s="41"/>
      <c r="F9923" s="41"/>
      <c r="G9923" s="50" t="str">
        <f>IF(A9923&lt;&gt;"",CONCATENATE(A9923,":",YEAR(B9923),IF(MONTH(B9923)&gt;9,MONTH(B9923),CONCATENATE(0,MONTH(B9923))),IF(DAY(B9923)&gt;9,DAY(B9923),CONCATENATE(0,DAY(B9923))),IF(HOUR(C9923)&gt;9,HOUR(C9923),CONCATENATE(0,HOUR(C9923))),IF(MINUTE(C9923)&gt;9,MINUTE(C9923),CONCATENATE(0,MINUTE(C9923))),":",VLOOKUP(F9923,'Valid Values - Results'!$D$4:$F$12,3,FALSE)),"")</f>
        <v/>
      </c>
      <c r="H9923" s="41"/>
      <c r="I9923" s="41"/>
      <c r="J9923" s="41"/>
      <c r="K9923" s="41"/>
      <c r="L9923" s="41"/>
      <c r="M9923" s="92"/>
      <c r="N9923" s="41"/>
      <c r="O9923" s="41"/>
      <c r="P9923" s="41"/>
      <c r="Q9923" s="41"/>
      <c r="R9923" s="41"/>
      <c r="S9923" s="41"/>
      <c r="T9923" s="41"/>
      <c r="U9923" s="47"/>
      <c r="V9923" s="49"/>
      <c r="W9923" s="41"/>
      <c r="X9923" s="41"/>
      <c r="Y9923" s="41"/>
      <c r="AA9923" s="37" t="str">
        <f>IF($I9923&lt;&gt;"",VLOOKUP($I9923,'Valid Values - Search'!$R$4:$T$4719,3,FALSE),"")</f>
        <v/>
      </c>
      <c r="AB9923" s="37" t="str">
        <f>IF($I9923&lt;&gt;"",VLOOKUP($I9923,'Valid Values - Search'!$R$4:$S$4719,2,FALSE),"")</f>
        <v/>
      </c>
      <c r="AC9923" s="38" t="str">
        <f t="shared" si="155"/>
        <v/>
      </c>
      <c r="AD9923" s="38"/>
    </row>
    <row r="9924" spans="1:30">
      <c r="A9924" s="46"/>
      <c r="B9924" s="47"/>
      <c r="C9924" s="49"/>
      <c r="D9924" s="41"/>
      <c r="E9924" s="41"/>
      <c r="F9924" s="41"/>
      <c r="G9924" s="50" t="str">
        <f>IF(A9924&lt;&gt;"",CONCATENATE(A9924,":",YEAR(B9924),IF(MONTH(B9924)&gt;9,MONTH(B9924),CONCATENATE(0,MONTH(B9924))),IF(DAY(B9924)&gt;9,DAY(B9924),CONCATENATE(0,DAY(B9924))),IF(HOUR(C9924)&gt;9,HOUR(C9924),CONCATENATE(0,HOUR(C9924))),IF(MINUTE(C9924)&gt;9,MINUTE(C9924),CONCATENATE(0,MINUTE(C9924))),":",VLOOKUP(F9924,'Valid Values - Results'!$D$4:$F$12,3,FALSE)),"")</f>
        <v/>
      </c>
      <c r="H9924" s="41"/>
      <c r="I9924" s="41"/>
      <c r="J9924" s="41"/>
      <c r="K9924" s="41"/>
      <c r="L9924" s="41"/>
      <c r="M9924" s="92"/>
      <c r="N9924" s="41"/>
      <c r="O9924" s="41"/>
      <c r="P9924" s="41"/>
      <c r="Q9924" s="41"/>
      <c r="R9924" s="41"/>
      <c r="S9924" s="41"/>
      <c r="T9924" s="41"/>
      <c r="U9924" s="47"/>
      <c r="V9924" s="49"/>
      <c r="W9924" s="41"/>
      <c r="X9924" s="41"/>
      <c r="Y9924" s="41"/>
      <c r="AA9924" s="37" t="str">
        <f>IF($I9924&lt;&gt;"",VLOOKUP($I9924,'Valid Values - Search'!$R$4:$T$4719,3,FALSE),"")</f>
        <v/>
      </c>
      <c r="AB9924" s="37" t="str">
        <f>IF($I9924&lt;&gt;"",VLOOKUP($I9924,'Valid Values - Search'!$R$4:$S$4719,2,FALSE),"")</f>
        <v/>
      </c>
      <c r="AC9924" s="38" t="str">
        <f t="shared" si="155"/>
        <v/>
      </c>
      <c r="AD9924" s="38"/>
    </row>
    <row r="9925" spans="1:30">
      <c r="A9925" s="46"/>
      <c r="B9925" s="47"/>
      <c r="C9925" s="49"/>
      <c r="D9925" s="41"/>
      <c r="E9925" s="41"/>
      <c r="F9925" s="41"/>
      <c r="G9925" s="50" t="str">
        <f>IF(A9925&lt;&gt;"",CONCATENATE(A9925,":",YEAR(B9925),IF(MONTH(B9925)&gt;9,MONTH(B9925),CONCATENATE(0,MONTH(B9925))),IF(DAY(B9925)&gt;9,DAY(B9925),CONCATENATE(0,DAY(B9925))),IF(HOUR(C9925)&gt;9,HOUR(C9925),CONCATENATE(0,HOUR(C9925))),IF(MINUTE(C9925)&gt;9,MINUTE(C9925),CONCATENATE(0,MINUTE(C9925))),":",VLOOKUP(F9925,'Valid Values - Results'!$D$4:$F$12,3,FALSE)),"")</f>
        <v/>
      </c>
      <c r="H9925" s="41"/>
      <c r="I9925" s="41"/>
      <c r="J9925" s="41"/>
      <c r="K9925" s="41"/>
      <c r="L9925" s="41"/>
      <c r="M9925" s="92"/>
      <c r="N9925" s="41"/>
      <c r="O9925" s="41"/>
      <c r="P9925" s="41"/>
      <c r="Q9925" s="41"/>
      <c r="R9925" s="41"/>
      <c r="S9925" s="41"/>
      <c r="T9925" s="41"/>
      <c r="U9925" s="47"/>
      <c r="V9925" s="49"/>
      <c r="W9925" s="41"/>
      <c r="X9925" s="41"/>
      <c r="Y9925" s="41"/>
      <c r="AA9925" s="37" t="str">
        <f>IF($I9925&lt;&gt;"",VLOOKUP($I9925,'Valid Values - Search'!$R$4:$T$4719,3,FALSE),"")</f>
        <v/>
      </c>
      <c r="AB9925" s="37" t="str">
        <f>IF($I9925&lt;&gt;"",VLOOKUP($I9925,'Valid Values - Search'!$R$4:$S$4719,2,FALSE),"")</f>
        <v/>
      </c>
      <c r="AC9925" s="38" t="str">
        <f t="shared" si="155"/>
        <v/>
      </c>
      <c r="AD9925" s="38"/>
    </row>
    <row r="9926" spans="1:30">
      <c r="A9926" s="46"/>
      <c r="B9926" s="47"/>
      <c r="C9926" s="49"/>
      <c r="D9926" s="41"/>
      <c r="E9926" s="41"/>
      <c r="F9926" s="41"/>
      <c r="G9926" s="50" t="str">
        <f>IF(A9926&lt;&gt;"",CONCATENATE(A9926,":",YEAR(B9926),IF(MONTH(B9926)&gt;9,MONTH(B9926),CONCATENATE(0,MONTH(B9926))),IF(DAY(B9926)&gt;9,DAY(B9926),CONCATENATE(0,DAY(B9926))),IF(HOUR(C9926)&gt;9,HOUR(C9926),CONCATENATE(0,HOUR(C9926))),IF(MINUTE(C9926)&gt;9,MINUTE(C9926),CONCATENATE(0,MINUTE(C9926))),":",VLOOKUP(F9926,'Valid Values - Results'!$D$4:$F$12,3,FALSE)),"")</f>
        <v/>
      </c>
      <c r="H9926" s="41"/>
      <c r="I9926" s="41"/>
      <c r="J9926" s="41"/>
      <c r="K9926" s="41"/>
      <c r="L9926" s="41"/>
      <c r="M9926" s="92"/>
      <c r="N9926" s="41"/>
      <c r="O9926" s="41"/>
      <c r="P9926" s="41"/>
      <c r="Q9926" s="41"/>
      <c r="R9926" s="41"/>
      <c r="S9926" s="41"/>
      <c r="T9926" s="41"/>
      <c r="U9926" s="47"/>
      <c r="V9926" s="49"/>
      <c r="W9926" s="41"/>
      <c r="X9926" s="41"/>
      <c r="Y9926" s="41"/>
      <c r="AA9926" s="37" t="str">
        <f>IF($I9926&lt;&gt;"",VLOOKUP($I9926,'Valid Values - Search'!$R$4:$T$4719,3,FALSE),"")</f>
        <v/>
      </c>
      <c r="AB9926" s="37" t="str">
        <f>IF($I9926&lt;&gt;"",VLOOKUP($I9926,'Valid Values - Search'!$R$4:$S$4719,2,FALSE),"")</f>
        <v/>
      </c>
      <c r="AC9926" s="38" t="str">
        <f t="shared" si="155"/>
        <v/>
      </c>
      <c r="AD9926" s="38"/>
    </row>
    <row r="9927" spans="1:30">
      <c r="A9927" s="46"/>
      <c r="B9927" s="47"/>
      <c r="C9927" s="49"/>
      <c r="D9927" s="41"/>
      <c r="E9927" s="41"/>
      <c r="F9927" s="41"/>
      <c r="G9927" s="50" t="str">
        <f>IF(A9927&lt;&gt;"",CONCATENATE(A9927,":",YEAR(B9927),IF(MONTH(B9927)&gt;9,MONTH(B9927),CONCATENATE(0,MONTH(B9927))),IF(DAY(B9927)&gt;9,DAY(B9927),CONCATENATE(0,DAY(B9927))),IF(HOUR(C9927)&gt;9,HOUR(C9927),CONCATENATE(0,HOUR(C9927))),IF(MINUTE(C9927)&gt;9,MINUTE(C9927),CONCATENATE(0,MINUTE(C9927))),":",VLOOKUP(F9927,'Valid Values - Results'!$D$4:$F$12,3,FALSE)),"")</f>
        <v/>
      </c>
      <c r="H9927" s="41"/>
      <c r="I9927" s="41"/>
      <c r="J9927" s="41"/>
      <c r="K9927" s="41"/>
      <c r="L9927" s="41"/>
      <c r="M9927" s="92"/>
      <c r="N9927" s="41"/>
      <c r="O9927" s="41"/>
      <c r="P9927" s="41"/>
      <c r="Q9927" s="41"/>
      <c r="R9927" s="41"/>
      <c r="S9927" s="41"/>
      <c r="T9927" s="41"/>
      <c r="U9927" s="47"/>
      <c r="V9927" s="49"/>
      <c r="W9927" s="41"/>
      <c r="X9927" s="41"/>
      <c r="Y9927" s="41"/>
      <c r="AA9927" s="37" t="str">
        <f>IF($I9927&lt;&gt;"",VLOOKUP($I9927,'Valid Values - Search'!$R$4:$T$4719,3,FALSE),"")</f>
        <v/>
      </c>
      <c r="AB9927" s="37" t="str">
        <f>IF($I9927&lt;&gt;"",VLOOKUP($I9927,'Valid Values - Search'!$R$4:$S$4719,2,FALSE),"")</f>
        <v/>
      </c>
      <c r="AC9927" s="38" t="str">
        <f t="shared" si="155"/>
        <v/>
      </c>
      <c r="AD9927" s="38"/>
    </row>
    <row r="9928" spans="1:30">
      <c r="A9928" s="46"/>
      <c r="B9928" s="47"/>
      <c r="C9928" s="49"/>
      <c r="D9928" s="41"/>
      <c r="E9928" s="41"/>
      <c r="F9928" s="41"/>
      <c r="G9928" s="50" t="str">
        <f>IF(A9928&lt;&gt;"",CONCATENATE(A9928,":",YEAR(B9928),IF(MONTH(B9928)&gt;9,MONTH(B9928),CONCATENATE(0,MONTH(B9928))),IF(DAY(B9928)&gt;9,DAY(B9928),CONCATENATE(0,DAY(B9928))),IF(HOUR(C9928)&gt;9,HOUR(C9928),CONCATENATE(0,HOUR(C9928))),IF(MINUTE(C9928)&gt;9,MINUTE(C9928),CONCATENATE(0,MINUTE(C9928))),":",VLOOKUP(F9928,'Valid Values - Results'!$D$4:$F$12,3,FALSE)),"")</f>
        <v/>
      </c>
      <c r="H9928" s="41"/>
      <c r="I9928" s="41"/>
      <c r="J9928" s="41"/>
      <c r="K9928" s="41"/>
      <c r="L9928" s="41"/>
      <c r="M9928" s="92"/>
      <c r="N9928" s="41"/>
      <c r="O9928" s="41"/>
      <c r="P9928" s="41"/>
      <c r="Q9928" s="41"/>
      <c r="R9928" s="41"/>
      <c r="S9928" s="41"/>
      <c r="T9928" s="41"/>
      <c r="U9928" s="47"/>
      <c r="V9928" s="49"/>
      <c r="W9928" s="41"/>
      <c r="X9928" s="41"/>
      <c r="Y9928" s="41"/>
      <c r="AA9928" s="37" t="str">
        <f>IF($I9928&lt;&gt;"",VLOOKUP($I9928,'Valid Values - Search'!$R$4:$T$4719,3,FALSE),"")</f>
        <v/>
      </c>
      <c r="AB9928" s="37" t="str">
        <f>IF($I9928&lt;&gt;"",VLOOKUP($I9928,'Valid Values - Search'!$R$4:$S$4719,2,FALSE),"")</f>
        <v/>
      </c>
      <c r="AC9928" s="38" t="str">
        <f t="shared" si="155"/>
        <v/>
      </c>
      <c r="AD9928" s="38"/>
    </row>
    <row r="9929" spans="1:30">
      <c r="A9929" s="46"/>
      <c r="B9929" s="47"/>
      <c r="C9929" s="49"/>
      <c r="D9929" s="41"/>
      <c r="E9929" s="41"/>
      <c r="F9929" s="41"/>
      <c r="G9929" s="50" t="str">
        <f>IF(A9929&lt;&gt;"",CONCATENATE(A9929,":",YEAR(B9929),IF(MONTH(B9929)&gt;9,MONTH(B9929),CONCATENATE(0,MONTH(B9929))),IF(DAY(B9929)&gt;9,DAY(B9929),CONCATENATE(0,DAY(B9929))),IF(HOUR(C9929)&gt;9,HOUR(C9929),CONCATENATE(0,HOUR(C9929))),IF(MINUTE(C9929)&gt;9,MINUTE(C9929),CONCATENATE(0,MINUTE(C9929))),":",VLOOKUP(F9929,'Valid Values - Results'!$D$4:$F$12,3,FALSE)),"")</f>
        <v/>
      </c>
      <c r="H9929" s="41"/>
      <c r="I9929" s="41"/>
      <c r="J9929" s="41"/>
      <c r="K9929" s="41"/>
      <c r="L9929" s="41"/>
      <c r="M9929" s="92"/>
      <c r="N9929" s="41"/>
      <c r="O9929" s="41"/>
      <c r="P9929" s="41"/>
      <c r="Q9929" s="41"/>
      <c r="R9929" s="41"/>
      <c r="S9929" s="41"/>
      <c r="T9929" s="41"/>
      <c r="U9929" s="47"/>
      <c r="V9929" s="49"/>
      <c r="W9929" s="41"/>
      <c r="X9929" s="41"/>
      <c r="Y9929" s="41"/>
      <c r="AA9929" s="37" t="str">
        <f>IF($I9929&lt;&gt;"",VLOOKUP($I9929,'Valid Values - Search'!$R$4:$T$4719,3,FALSE),"")</f>
        <v/>
      </c>
      <c r="AB9929" s="37" t="str">
        <f>IF($I9929&lt;&gt;"",VLOOKUP($I9929,'Valid Values - Search'!$R$4:$S$4719,2,FALSE),"")</f>
        <v/>
      </c>
      <c r="AC9929" s="38" t="str">
        <f t="shared" si="155"/>
        <v/>
      </c>
      <c r="AD9929" s="38"/>
    </row>
    <row r="9930" spans="1:30">
      <c r="A9930" s="46"/>
      <c r="B9930" s="47"/>
      <c r="C9930" s="49"/>
      <c r="D9930" s="41"/>
      <c r="E9930" s="41"/>
      <c r="F9930" s="41"/>
      <c r="G9930" s="50" t="str">
        <f>IF(A9930&lt;&gt;"",CONCATENATE(A9930,":",YEAR(B9930),IF(MONTH(B9930)&gt;9,MONTH(B9930),CONCATENATE(0,MONTH(B9930))),IF(DAY(B9930)&gt;9,DAY(B9930),CONCATENATE(0,DAY(B9930))),IF(HOUR(C9930)&gt;9,HOUR(C9930),CONCATENATE(0,HOUR(C9930))),IF(MINUTE(C9930)&gt;9,MINUTE(C9930),CONCATENATE(0,MINUTE(C9930))),":",VLOOKUP(F9930,'Valid Values - Results'!$D$4:$F$12,3,FALSE)),"")</f>
        <v/>
      </c>
      <c r="H9930" s="41"/>
      <c r="I9930" s="41"/>
      <c r="J9930" s="41"/>
      <c r="K9930" s="41"/>
      <c r="L9930" s="41"/>
      <c r="M9930" s="92"/>
      <c r="N9930" s="41"/>
      <c r="O9930" s="41"/>
      <c r="P9930" s="41"/>
      <c r="Q9930" s="41"/>
      <c r="R9930" s="41"/>
      <c r="S9930" s="41"/>
      <c r="T9930" s="41"/>
      <c r="U9930" s="47"/>
      <c r="V9930" s="49"/>
      <c r="W9930" s="41"/>
      <c r="X9930" s="41"/>
      <c r="Y9930" s="41"/>
      <c r="AA9930" s="37" t="str">
        <f>IF($I9930&lt;&gt;"",VLOOKUP($I9930,'Valid Values - Search'!$R$4:$T$4719,3,FALSE),"")</f>
        <v/>
      </c>
      <c r="AB9930" s="37" t="str">
        <f>IF($I9930&lt;&gt;"",VLOOKUP($I9930,'Valid Values - Search'!$R$4:$S$4719,2,FALSE),"")</f>
        <v/>
      </c>
      <c r="AC9930" s="38" t="str">
        <f t="shared" si="155"/>
        <v/>
      </c>
      <c r="AD9930" s="38"/>
    </row>
    <row r="9931" spans="1:30">
      <c r="A9931" s="46"/>
      <c r="B9931" s="47"/>
      <c r="C9931" s="49"/>
      <c r="D9931" s="41"/>
      <c r="E9931" s="41"/>
      <c r="F9931" s="41"/>
      <c r="G9931" s="50" t="str">
        <f>IF(A9931&lt;&gt;"",CONCATENATE(A9931,":",YEAR(B9931),IF(MONTH(B9931)&gt;9,MONTH(B9931),CONCATENATE(0,MONTH(B9931))),IF(DAY(B9931)&gt;9,DAY(B9931),CONCATENATE(0,DAY(B9931))),IF(HOUR(C9931)&gt;9,HOUR(C9931),CONCATENATE(0,HOUR(C9931))),IF(MINUTE(C9931)&gt;9,MINUTE(C9931),CONCATENATE(0,MINUTE(C9931))),":",VLOOKUP(F9931,'Valid Values - Results'!$D$4:$F$12,3,FALSE)),"")</f>
        <v/>
      </c>
      <c r="H9931" s="41"/>
      <c r="I9931" s="41"/>
      <c r="J9931" s="41"/>
      <c r="K9931" s="41"/>
      <c r="L9931" s="41"/>
      <c r="M9931" s="92"/>
      <c r="N9931" s="41"/>
      <c r="O9931" s="41"/>
      <c r="P9931" s="41"/>
      <c r="Q9931" s="41"/>
      <c r="R9931" s="41"/>
      <c r="S9931" s="41"/>
      <c r="T9931" s="41"/>
      <c r="U9931" s="47"/>
      <c r="V9931" s="49"/>
      <c r="W9931" s="41"/>
      <c r="X9931" s="41"/>
      <c r="Y9931" s="41"/>
      <c r="AA9931" s="37" t="str">
        <f>IF($I9931&lt;&gt;"",VLOOKUP($I9931,'Valid Values - Search'!$R$4:$T$4719,3,FALSE),"")</f>
        <v/>
      </c>
      <c r="AB9931" s="37" t="str">
        <f>IF($I9931&lt;&gt;"",VLOOKUP($I9931,'Valid Values - Search'!$R$4:$S$4719,2,FALSE),"")</f>
        <v/>
      </c>
      <c r="AC9931" s="38" t="str">
        <f t="shared" si="155"/>
        <v/>
      </c>
      <c r="AD9931" s="38"/>
    </row>
    <row r="9932" spans="1:30">
      <c r="A9932" s="46"/>
      <c r="B9932" s="47"/>
      <c r="C9932" s="49"/>
      <c r="D9932" s="41"/>
      <c r="E9932" s="41"/>
      <c r="F9932" s="41"/>
      <c r="G9932" s="50" t="str">
        <f>IF(A9932&lt;&gt;"",CONCATENATE(A9932,":",YEAR(B9932),IF(MONTH(B9932)&gt;9,MONTH(B9932),CONCATENATE(0,MONTH(B9932))),IF(DAY(B9932)&gt;9,DAY(B9932),CONCATENATE(0,DAY(B9932))),IF(HOUR(C9932)&gt;9,HOUR(C9932),CONCATENATE(0,HOUR(C9932))),IF(MINUTE(C9932)&gt;9,MINUTE(C9932),CONCATENATE(0,MINUTE(C9932))),":",VLOOKUP(F9932,'Valid Values - Results'!$D$4:$F$12,3,FALSE)),"")</f>
        <v/>
      </c>
      <c r="H9932" s="41"/>
      <c r="I9932" s="41"/>
      <c r="J9932" s="41"/>
      <c r="K9932" s="41"/>
      <c r="L9932" s="41"/>
      <c r="M9932" s="92"/>
      <c r="N9932" s="41"/>
      <c r="O9932" s="41"/>
      <c r="P9932" s="41"/>
      <c r="Q9932" s="41"/>
      <c r="R9932" s="41"/>
      <c r="S9932" s="41"/>
      <c r="T9932" s="41"/>
      <c r="U9932" s="47"/>
      <c r="V9932" s="49"/>
      <c r="W9932" s="41"/>
      <c r="X9932" s="41"/>
      <c r="Y9932" s="41"/>
      <c r="AA9932" s="37" t="str">
        <f>IF($I9932&lt;&gt;"",VLOOKUP($I9932,'Valid Values - Search'!$R$4:$T$4719,3,FALSE),"")</f>
        <v/>
      </c>
      <c r="AB9932" s="37" t="str">
        <f>IF($I9932&lt;&gt;"",VLOOKUP($I9932,'Valid Values - Search'!$R$4:$S$4719,2,FALSE),"")</f>
        <v/>
      </c>
      <c r="AC9932" s="38" t="str">
        <f t="shared" si="155"/>
        <v/>
      </c>
      <c r="AD9932" s="38"/>
    </row>
    <row r="9933" spans="1:30">
      <c r="A9933" s="46"/>
      <c r="B9933" s="47"/>
      <c r="C9933" s="49"/>
      <c r="D9933" s="41"/>
      <c r="E9933" s="41"/>
      <c r="F9933" s="41"/>
      <c r="G9933" s="50" t="str">
        <f>IF(A9933&lt;&gt;"",CONCATENATE(A9933,":",YEAR(B9933),IF(MONTH(B9933)&gt;9,MONTH(B9933),CONCATENATE(0,MONTH(B9933))),IF(DAY(B9933)&gt;9,DAY(B9933),CONCATENATE(0,DAY(B9933))),IF(HOUR(C9933)&gt;9,HOUR(C9933),CONCATENATE(0,HOUR(C9933))),IF(MINUTE(C9933)&gt;9,MINUTE(C9933),CONCATENATE(0,MINUTE(C9933))),":",VLOOKUP(F9933,'Valid Values - Results'!$D$4:$F$12,3,FALSE)),"")</f>
        <v/>
      </c>
      <c r="H9933" s="41"/>
      <c r="I9933" s="41"/>
      <c r="J9933" s="41"/>
      <c r="K9933" s="41"/>
      <c r="L9933" s="41"/>
      <c r="M9933" s="92"/>
      <c r="N9933" s="41"/>
      <c r="O9933" s="41"/>
      <c r="P9933" s="41"/>
      <c r="Q9933" s="41"/>
      <c r="R9933" s="41"/>
      <c r="S9933" s="41"/>
      <c r="T9933" s="41"/>
      <c r="U9933" s="47"/>
      <c r="V9933" s="49"/>
      <c r="W9933" s="41"/>
      <c r="X9933" s="41"/>
      <c r="Y9933" s="41"/>
      <c r="AA9933" s="37" t="str">
        <f>IF($I9933&lt;&gt;"",VLOOKUP($I9933,'Valid Values - Search'!$R$4:$T$4719,3,FALSE),"")</f>
        <v/>
      </c>
      <c r="AB9933" s="37" t="str">
        <f>IF($I9933&lt;&gt;"",VLOOKUP($I9933,'Valid Values - Search'!$R$4:$S$4719,2,FALSE),"")</f>
        <v/>
      </c>
      <c r="AC9933" s="38" t="str">
        <f t="shared" si="155"/>
        <v/>
      </c>
      <c r="AD9933" s="38"/>
    </row>
    <row r="9934" spans="1:30">
      <c r="A9934" s="46"/>
      <c r="B9934" s="47"/>
      <c r="C9934" s="49"/>
      <c r="D9934" s="41"/>
      <c r="E9934" s="41"/>
      <c r="F9934" s="41"/>
      <c r="G9934" s="50" t="str">
        <f>IF(A9934&lt;&gt;"",CONCATENATE(A9934,":",YEAR(B9934),IF(MONTH(B9934)&gt;9,MONTH(B9934),CONCATENATE(0,MONTH(B9934))),IF(DAY(B9934)&gt;9,DAY(B9934),CONCATENATE(0,DAY(B9934))),IF(HOUR(C9934)&gt;9,HOUR(C9934),CONCATENATE(0,HOUR(C9934))),IF(MINUTE(C9934)&gt;9,MINUTE(C9934),CONCATENATE(0,MINUTE(C9934))),":",VLOOKUP(F9934,'Valid Values - Results'!$D$4:$F$12,3,FALSE)),"")</f>
        <v/>
      </c>
      <c r="H9934" s="41"/>
      <c r="I9934" s="41"/>
      <c r="J9934" s="41"/>
      <c r="K9934" s="41"/>
      <c r="L9934" s="41"/>
      <c r="M9934" s="92"/>
      <c r="N9934" s="41"/>
      <c r="O9934" s="41"/>
      <c r="P9934" s="41"/>
      <c r="Q9934" s="41"/>
      <c r="R9934" s="41"/>
      <c r="S9934" s="41"/>
      <c r="T9934" s="41"/>
      <c r="U9934" s="47"/>
      <c r="V9934" s="49"/>
      <c r="W9934" s="41"/>
      <c r="X9934" s="41"/>
      <c r="Y9934" s="41"/>
      <c r="AA9934" s="37" t="str">
        <f>IF($I9934&lt;&gt;"",VLOOKUP($I9934,'Valid Values - Search'!$R$4:$T$4719,3,FALSE),"")</f>
        <v/>
      </c>
      <c r="AB9934" s="37" t="str">
        <f>IF($I9934&lt;&gt;"",VLOOKUP($I9934,'Valid Values - Search'!$R$4:$S$4719,2,FALSE),"")</f>
        <v/>
      </c>
      <c r="AC9934" s="38" t="str">
        <f t="shared" si="155"/>
        <v/>
      </c>
      <c r="AD9934" s="38"/>
    </row>
    <row r="9935" spans="1:30">
      <c r="A9935" s="46"/>
      <c r="B9935" s="47"/>
      <c r="C9935" s="49"/>
      <c r="D9935" s="41"/>
      <c r="E9935" s="41"/>
      <c r="F9935" s="41"/>
      <c r="G9935" s="50" t="str">
        <f>IF(A9935&lt;&gt;"",CONCATENATE(A9935,":",YEAR(B9935),IF(MONTH(B9935)&gt;9,MONTH(B9935),CONCATENATE(0,MONTH(B9935))),IF(DAY(B9935)&gt;9,DAY(B9935),CONCATENATE(0,DAY(B9935))),IF(HOUR(C9935)&gt;9,HOUR(C9935),CONCATENATE(0,HOUR(C9935))),IF(MINUTE(C9935)&gt;9,MINUTE(C9935),CONCATENATE(0,MINUTE(C9935))),":",VLOOKUP(F9935,'Valid Values - Results'!$D$4:$F$12,3,FALSE)),"")</f>
        <v/>
      </c>
      <c r="H9935" s="41"/>
      <c r="I9935" s="41"/>
      <c r="J9935" s="41"/>
      <c r="K9935" s="41"/>
      <c r="L9935" s="41"/>
      <c r="M9935" s="92"/>
      <c r="N9935" s="41"/>
      <c r="O9935" s="41"/>
      <c r="P9935" s="41"/>
      <c r="Q9935" s="41"/>
      <c r="R9935" s="41"/>
      <c r="S9935" s="41"/>
      <c r="T9935" s="41"/>
      <c r="U9935" s="47"/>
      <c r="V9935" s="49"/>
      <c r="W9935" s="41"/>
      <c r="X9935" s="41"/>
      <c r="Y9935" s="41"/>
      <c r="AA9935" s="37" t="str">
        <f>IF($I9935&lt;&gt;"",VLOOKUP($I9935,'Valid Values - Search'!$R$4:$T$4719,3,FALSE),"")</f>
        <v/>
      </c>
      <c r="AB9935" s="37" t="str">
        <f>IF($I9935&lt;&gt;"",VLOOKUP($I9935,'Valid Values - Search'!$R$4:$S$4719,2,FALSE),"")</f>
        <v/>
      </c>
      <c r="AC9935" s="38" t="str">
        <f t="shared" si="155"/>
        <v/>
      </c>
      <c r="AD9935" s="38"/>
    </row>
    <row r="9936" spans="1:30">
      <c r="A9936" s="46"/>
      <c r="B9936" s="47"/>
      <c r="C9936" s="49"/>
      <c r="D9936" s="41"/>
      <c r="E9936" s="41"/>
      <c r="F9936" s="41"/>
      <c r="G9936" s="50" t="str">
        <f>IF(A9936&lt;&gt;"",CONCATENATE(A9936,":",YEAR(B9936),IF(MONTH(B9936)&gt;9,MONTH(B9936),CONCATENATE(0,MONTH(B9936))),IF(DAY(B9936)&gt;9,DAY(B9936),CONCATENATE(0,DAY(B9936))),IF(HOUR(C9936)&gt;9,HOUR(C9936),CONCATENATE(0,HOUR(C9936))),IF(MINUTE(C9936)&gt;9,MINUTE(C9936),CONCATENATE(0,MINUTE(C9936))),":",VLOOKUP(F9936,'Valid Values - Results'!$D$4:$F$12,3,FALSE)),"")</f>
        <v/>
      </c>
      <c r="H9936" s="41"/>
      <c r="I9936" s="41"/>
      <c r="J9936" s="41"/>
      <c r="K9936" s="41"/>
      <c r="L9936" s="41"/>
      <c r="M9936" s="92"/>
      <c r="N9936" s="41"/>
      <c r="O9936" s="41"/>
      <c r="P9936" s="41"/>
      <c r="Q9936" s="41"/>
      <c r="R9936" s="41"/>
      <c r="S9936" s="41"/>
      <c r="T9936" s="41"/>
      <c r="U9936" s="47"/>
      <c r="V9936" s="49"/>
      <c r="W9936" s="41"/>
      <c r="X9936" s="41"/>
      <c r="Y9936" s="41"/>
      <c r="AA9936" s="37" t="str">
        <f>IF($I9936&lt;&gt;"",VLOOKUP($I9936,'Valid Values - Search'!$R$4:$T$4719,3,FALSE),"")</f>
        <v/>
      </c>
      <c r="AB9936" s="37" t="str">
        <f>IF($I9936&lt;&gt;"",VLOOKUP($I9936,'Valid Values - Search'!$R$4:$S$4719,2,FALSE),"")</f>
        <v/>
      </c>
      <c r="AC9936" s="38" t="str">
        <f t="shared" si="155"/>
        <v/>
      </c>
      <c r="AD9936" s="38"/>
    </row>
    <row r="9937" spans="1:30">
      <c r="A9937" s="46"/>
      <c r="B9937" s="47"/>
      <c r="C9937" s="49"/>
      <c r="D9937" s="41"/>
      <c r="E9937" s="41"/>
      <c r="F9937" s="41"/>
      <c r="G9937" s="50" t="str">
        <f>IF(A9937&lt;&gt;"",CONCATENATE(A9937,":",YEAR(B9937),IF(MONTH(B9937)&gt;9,MONTH(B9937),CONCATENATE(0,MONTH(B9937))),IF(DAY(B9937)&gt;9,DAY(B9937),CONCATENATE(0,DAY(B9937))),IF(HOUR(C9937)&gt;9,HOUR(C9937),CONCATENATE(0,HOUR(C9937))),IF(MINUTE(C9937)&gt;9,MINUTE(C9937),CONCATENATE(0,MINUTE(C9937))),":",VLOOKUP(F9937,'Valid Values - Results'!$D$4:$F$12,3,FALSE)),"")</f>
        <v/>
      </c>
      <c r="H9937" s="41"/>
      <c r="I9937" s="41"/>
      <c r="J9937" s="41"/>
      <c r="K9937" s="41"/>
      <c r="L9937" s="41"/>
      <c r="M9937" s="92"/>
      <c r="N9937" s="41"/>
      <c r="O9937" s="41"/>
      <c r="P9937" s="41"/>
      <c r="Q9937" s="41"/>
      <c r="R9937" s="41"/>
      <c r="S9937" s="41"/>
      <c r="T9937" s="41"/>
      <c r="U9937" s="47"/>
      <c r="V9937" s="49"/>
      <c r="W9937" s="41"/>
      <c r="X9937" s="41"/>
      <c r="Y9937" s="41"/>
      <c r="AA9937" s="37" t="str">
        <f>IF($I9937&lt;&gt;"",VLOOKUP($I9937,'Valid Values - Search'!$R$4:$T$4719,3,FALSE),"")</f>
        <v/>
      </c>
      <c r="AB9937" s="37" t="str">
        <f>IF($I9937&lt;&gt;"",VLOOKUP($I9937,'Valid Values - Search'!$R$4:$S$4719,2,FALSE),"")</f>
        <v/>
      </c>
      <c r="AC9937" s="38" t="str">
        <f t="shared" si="155"/>
        <v/>
      </c>
      <c r="AD9937" s="38"/>
    </row>
    <row r="9938" spans="1:30">
      <c r="A9938" s="46"/>
      <c r="B9938" s="47"/>
      <c r="C9938" s="49"/>
      <c r="D9938" s="41"/>
      <c r="E9938" s="41"/>
      <c r="F9938" s="41"/>
      <c r="G9938" s="50" t="str">
        <f>IF(A9938&lt;&gt;"",CONCATENATE(A9938,":",YEAR(B9938),IF(MONTH(B9938)&gt;9,MONTH(B9938),CONCATENATE(0,MONTH(B9938))),IF(DAY(B9938)&gt;9,DAY(B9938),CONCATENATE(0,DAY(B9938))),IF(HOUR(C9938)&gt;9,HOUR(C9938),CONCATENATE(0,HOUR(C9938))),IF(MINUTE(C9938)&gt;9,MINUTE(C9938),CONCATENATE(0,MINUTE(C9938))),":",VLOOKUP(F9938,'Valid Values - Results'!$D$4:$F$12,3,FALSE)),"")</f>
        <v/>
      </c>
      <c r="H9938" s="41"/>
      <c r="I9938" s="41"/>
      <c r="J9938" s="41"/>
      <c r="K9938" s="41"/>
      <c r="L9938" s="41"/>
      <c r="M9938" s="92"/>
      <c r="N9938" s="41"/>
      <c r="O9938" s="41"/>
      <c r="P9938" s="41"/>
      <c r="Q9938" s="41"/>
      <c r="R9938" s="41"/>
      <c r="S9938" s="41"/>
      <c r="T9938" s="41"/>
      <c r="U9938" s="47"/>
      <c r="V9938" s="49"/>
      <c r="W9938" s="41"/>
      <c r="X9938" s="41"/>
      <c r="Y9938" s="41"/>
      <c r="AA9938" s="37" t="str">
        <f>IF($I9938&lt;&gt;"",VLOOKUP($I9938,'Valid Values - Search'!$R$4:$T$4719,3,FALSE),"")</f>
        <v/>
      </c>
      <c r="AB9938" s="37" t="str">
        <f>IF($I9938&lt;&gt;"",VLOOKUP($I9938,'Valid Values - Search'!$R$4:$S$4719,2,FALSE),"")</f>
        <v/>
      </c>
      <c r="AC9938" s="38" t="str">
        <f t="shared" si="155"/>
        <v/>
      </c>
      <c r="AD9938" s="38"/>
    </row>
    <row r="9939" spans="1:30">
      <c r="A9939" s="46"/>
      <c r="B9939" s="47"/>
      <c r="C9939" s="49"/>
      <c r="D9939" s="41"/>
      <c r="E9939" s="41"/>
      <c r="F9939" s="41"/>
      <c r="G9939" s="50" t="str">
        <f>IF(A9939&lt;&gt;"",CONCATENATE(A9939,":",YEAR(B9939),IF(MONTH(B9939)&gt;9,MONTH(B9939),CONCATENATE(0,MONTH(B9939))),IF(DAY(B9939)&gt;9,DAY(B9939),CONCATENATE(0,DAY(B9939))),IF(HOUR(C9939)&gt;9,HOUR(C9939),CONCATENATE(0,HOUR(C9939))),IF(MINUTE(C9939)&gt;9,MINUTE(C9939),CONCATENATE(0,MINUTE(C9939))),":",VLOOKUP(F9939,'Valid Values - Results'!$D$4:$F$12,3,FALSE)),"")</f>
        <v/>
      </c>
      <c r="H9939" s="41"/>
      <c r="I9939" s="41"/>
      <c r="J9939" s="41"/>
      <c r="K9939" s="41"/>
      <c r="L9939" s="41"/>
      <c r="M9939" s="92"/>
      <c r="N9939" s="41"/>
      <c r="O9939" s="41"/>
      <c r="P9939" s="41"/>
      <c r="Q9939" s="41"/>
      <c r="R9939" s="41"/>
      <c r="S9939" s="41"/>
      <c r="T9939" s="41"/>
      <c r="U9939" s="47"/>
      <c r="V9939" s="49"/>
      <c r="W9939" s="41"/>
      <c r="X9939" s="41"/>
      <c r="Y9939" s="41"/>
      <c r="AA9939" s="37" t="str">
        <f>IF($I9939&lt;&gt;"",VLOOKUP($I9939,'Valid Values - Search'!$R$4:$T$4719,3,FALSE),"")</f>
        <v/>
      </c>
      <c r="AB9939" s="37" t="str">
        <f>IF($I9939&lt;&gt;"",VLOOKUP($I9939,'Valid Values - Search'!$R$4:$S$4719,2,FALSE),"")</f>
        <v/>
      </c>
      <c r="AC9939" s="38" t="str">
        <f t="shared" si="155"/>
        <v/>
      </c>
      <c r="AD9939" s="38"/>
    </row>
    <row r="9940" spans="1:30">
      <c r="A9940" s="46"/>
      <c r="B9940" s="47"/>
      <c r="C9940" s="49"/>
      <c r="D9940" s="41"/>
      <c r="E9940" s="41"/>
      <c r="F9940" s="41"/>
      <c r="G9940" s="50" t="str">
        <f>IF(A9940&lt;&gt;"",CONCATENATE(A9940,":",YEAR(B9940),IF(MONTH(B9940)&gt;9,MONTH(B9940),CONCATENATE(0,MONTH(B9940))),IF(DAY(B9940)&gt;9,DAY(B9940),CONCATENATE(0,DAY(B9940))),IF(HOUR(C9940)&gt;9,HOUR(C9940),CONCATENATE(0,HOUR(C9940))),IF(MINUTE(C9940)&gt;9,MINUTE(C9940),CONCATENATE(0,MINUTE(C9940))),":",VLOOKUP(F9940,'Valid Values - Results'!$D$4:$F$12,3,FALSE)),"")</f>
        <v/>
      </c>
      <c r="H9940" s="41"/>
      <c r="I9940" s="41"/>
      <c r="J9940" s="41"/>
      <c r="K9940" s="41"/>
      <c r="L9940" s="41"/>
      <c r="M9940" s="92"/>
      <c r="N9940" s="41"/>
      <c r="O9940" s="41"/>
      <c r="P9940" s="41"/>
      <c r="Q9940" s="41"/>
      <c r="R9940" s="41"/>
      <c r="S9940" s="41"/>
      <c r="T9940" s="41"/>
      <c r="U9940" s="47"/>
      <c r="V9940" s="49"/>
      <c r="W9940" s="41"/>
      <c r="X9940" s="41"/>
      <c r="Y9940" s="41"/>
      <c r="AA9940" s="37" t="str">
        <f>IF($I9940&lt;&gt;"",VLOOKUP($I9940,'Valid Values - Search'!$R$4:$T$4719,3,FALSE),"")</f>
        <v/>
      </c>
      <c r="AB9940" s="37" t="str">
        <f>IF($I9940&lt;&gt;"",VLOOKUP($I9940,'Valid Values - Search'!$R$4:$S$4719,2,FALSE),"")</f>
        <v/>
      </c>
      <c r="AC9940" s="38" t="str">
        <f t="shared" si="155"/>
        <v/>
      </c>
      <c r="AD9940" s="38"/>
    </row>
    <row r="9941" spans="1:30">
      <c r="A9941" s="46"/>
      <c r="B9941" s="47"/>
      <c r="C9941" s="49"/>
      <c r="D9941" s="41"/>
      <c r="E9941" s="41"/>
      <c r="F9941" s="41"/>
      <c r="G9941" s="50" t="str">
        <f>IF(A9941&lt;&gt;"",CONCATENATE(A9941,":",YEAR(B9941),IF(MONTH(B9941)&gt;9,MONTH(B9941),CONCATENATE(0,MONTH(B9941))),IF(DAY(B9941)&gt;9,DAY(B9941),CONCATENATE(0,DAY(B9941))),IF(HOUR(C9941)&gt;9,HOUR(C9941),CONCATENATE(0,HOUR(C9941))),IF(MINUTE(C9941)&gt;9,MINUTE(C9941),CONCATENATE(0,MINUTE(C9941))),":",VLOOKUP(F9941,'Valid Values - Results'!$D$4:$F$12,3,FALSE)),"")</f>
        <v/>
      </c>
      <c r="H9941" s="41"/>
      <c r="I9941" s="41"/>
      <c r="J9941" s="41"/>
      <c r="K9941" s="41"/>
      <c r="L9941" s="41"/>
      <c r="M9941" s="92"/>
      <c r="N9941" s="41"/>
      <c r="O9941" s="41"/>
      <c r="P9941" s="41"/>
      <c r="Q9941" s="41"/>
      <c r="R9941" s="41"/>
      <c r="S9941" s="41"/>
      <c r="T9941" s="41"/>
      <c r="U9941" s="47"/>
      <c r="V9941" s="49"/>
      <c r="W9941" s="41"/>
      <c r="X9941" s="41"/>
      <c r="Y9941" s="41"/>
      <c r="AA9941" s="37" t="str">
        <f>IF($I9941&lt;&gt;"",VLOOKUP($I9941,'Valid Values - Search'!$R$4:$T$4719,3,FALSE),"")</f>
        <v/>
      </c>
      <c r="AB9941" s="37" t="str">
        <f>IF($I9941&lt;&gt;"",VLOOKUP($I9941,'Valid Values - Search'!$R$4:$S$4719,2,FALSE),"")</f>
        <v/>
      </c>
      <c r="AC9941" s="38" t="str">
        <f t="shared" si="155"/>
        <v/>
      </c>
      <c r="AD9941" s="38"/>
    </row>
    <row r="9942" spans="1:30">
      <c r="A9942" s="46"/>
      <c r="B9942" s="47"/>
      <c r="C9942" s="49"/>
      <c r="D9942" s="41"/>
      <c r="E9942" s="41"/>
      <c r="F9942" s="41"/>
      <c r="G9942" s="50" t="str">
        <f>IF(A9942&lt;&gt;"",CONCATENATE(A9942,":",YEAR(B9942),IF(MONTH(B9942)&gt;9,MONTH(B9942),CONCATENATE(0,MONTH(B9942))),IF(DAY(B9942)&gt;9,DAY(B9942),CONCATENATE(0,DAY(B9942))),IF(HOUR(C9942)&gt;9,HOUR(C9942),CONCATENATE(0,HOUR(C9942))),IF(MINUTE(C9942)&gt;9,MINUTE(C9942),CONCATENATE(0,MINUTE(C9942))),":",VLOOKUP(F9942,'Valid Values - Results'!$D$4:$F$12,3,FALSE)),"")</f>
        <v/>
      </c>
      <c r="H9942" s="41"/>
      <c r="I9942" s="41"/>
      <c r="J9942" s="41"/>
      <c r="K9942" s="41"/>
      <c r="L9942" s="41"/>
      <c r="M9942" s="92"/>
      <c r="N9942" s="41"/>
      <c r="O9942" s="41"/>
      <c r="P9942" s="41"/>
      <c r="Q9942" s="41"/>
      <c r="R9942" s="41"/>
      <c r="S9942" s="41"/>
      <c r="T9942" s="41"/>
      <c r="U9942" s="47"/>
      <c r="V9942" s="49"/>
      <c r="W9942" s="41"/>
      <c r="X9942" s="41"/>
      <c r="Y9942" s="41"/>
      <c r="AA9942" s="37" t="str">
        <f>IF($I9942&lt;&gt;"",VLOOKUP($I9942,'Valid Values - Search'!$R$4:$T$4719,3,FALSE),"")</f>
        <v/>
      </c>
      <c r="AB9942" s="37" t="str">
        <f>IF($I9942&lt;&gt;"",VLOOKUP($I9942,'Valid Values - Search'!$R$4:$S$4719,2,FALSE),"")</f>
        <v/>
      </c>
      <c r="AC9942" s="38" t="str">
        <f t="shared" si="155"/>
        <v/>
      </c>
      <c r="AD9942" s="38"/>
    </row>
    <row r="9943" spans="1:30">
      <c r="A9943" s="46"/>
      <c r="B9943" s="47"/>
      <c r="C9943" s="49"/>
      <c r="D9943" s="41"/>
      <c r="E9943" s="41"/>
      <c r="F9943" s="41"/>
      <c r="G9943" s="50" t="str">
        <f>IF(A9943&lt;&gt;"",CONCATENATE(A9943,":",YEAR(B9943),IF(MONTH(B9943)&gt;9,MONTH(B9943),CONCATENATE(0,MONTH(B9943))),IF(DAY(B9943)&gt;9,DAY(B9943),CONCATENATE(0,DAY(B9943))),IF(HOUR(C9943)&gt;9,HOUR(C9943),CONCATENATE(0,HOUR(C9943))),IF(MINUTE(C9943)&gt;9,MINUTE(C9943),CONCATENATE(0,MINUTE(C9943))),":",VLOOKUP(F9943,'Valid Values - Results'!$D$4:$F$12,3,FALSE)),"")</f>
        <v/>
      </c>
      <c r="H9943" s="41"/>
      <c r="I9943" s="41"/>
      <c r="J9943" s="41"/>
      <c r="K9943" s="41"/>
      <c r="L9943" s="41"/>
      <c r="M9943" s="92"/>
      <c r="N9943" s="41"/>
      <c r="O9943" s="41"/>
      <c r="P9943" s="41"/>
      <c r="Q9943" s="41"/>
      <c r="R9943" s="41"/>
      <c r="S9943" s="41"/>
      <c r="T9943" s="41"/>
      <c r="U9943" s="47"/>
      <c r="V9943" s="49"/>
      <c r="W9943" s="41"/>
      <c r="X9943" s="41"/>
      <c r="Y9943" s="41"/>
      <c r="AA9943" s="37" t="str">
        <f>IF($I9943&lt;&gt;"",VLOOKUP($I9943,'Valid Values - Search'!$R$4:$T$4719,3,FALSE),"")</f>
        <v/>
      </c>
      <c r="AB9943" s="37" t="str">
        <f>IF($I9943&lt;&gt;"",VLOOKUP($I9943,'Valid Values - Search'!$R$4:$S$4719,2,FALSE),"")</f>
        <v/>
      </c>
      <c r="AC9943" s="38" t="str">
        <f t="shared" si="155"/>
        <v/>
      </c>
      <c r="AD9943" s="38"/>
    </row>
    <row r="9944" spans="1:30">
      <c r="A9944" s="46"/>
      <c r="B9944" s="47"/>
      <c r="C9944" s="49"/>
      <c r="D9944" s="41"/>
      <c r="E9944" s="41"/>
      <c r="F9944" s="41"/>
      <c r="G9944" s="50" t="str">
        <f>IF(A9944&lt;&gt;"",CONCATENATE(A9944,":",YEAR(B9944),IF(MONTH(B9944)&gt;9,MONTH(B9944),CONCATENATE(0,MONTH(B9944))),IF(DAY(B9944)&gt;9,DAY(B9944),CONCATENATE(0,DAY(B9944))),IF(HOUR(C9944)&gt;9,HOUR(C9944),CONCATENATE(0,HOUR(C9944))),IF(MINUTE(C9944)&gt;9,MINUTE(C9944),CONCATENATE(0,MINUTE(C9944))),":",VLOOKUP(F9944,'Valid Values - Results'!$D$4:$F$12,3,FALSE)),"")</f>
        <v/>
      </c>
      <c r="H9944" s="41"/>
      <c r="I9944" s="41"/>
      <c r="J9944" s="41"/>
      <c r="K9944" s="41"/>
      <c r="L9944" s="41"/>
      <c r="M9944" s="92"/>
      <c r="N9944" s="41"/>
      <c r="O9944" s="41"/>
      <c r="P9944" s="41"/>
      <c r="Q9944" s="41"/>
      <c r="R9944" s="41"/>
      <c r="S9944" s="41"/>
      <c r="T9944" s="41"/>
      <c r="U9944" s="47"/>
      <c r="V9944" s="49"/>
      <c r="W9944" s="41"/>
      <c r="X9944" s="41"/>
      <c r="Y9944" s="41"/>
      <c r="AA9944" s="37" t="str">
        <f>IF($I9944&lt;&gt;"",VLOOKUP($I9944,'Valid Values - Search'!$R$4:$T$4719,3,FALSE),"")</f>
        <v/>
      </c>
      <c r="AB9944" s="37" t="str">
        <f>IF($I9944&lt;&gt;"",VLOOKUP($I9944,'Valid Values - Search'!$R$4:$S$4719,2,FALSE),"")</f>
        <v/>
      </c>
      <c r="AC9944" s="38" t="str">
        <f t="shared" si="155"/>
        <v/>
      </c>
      <c r="AD9944" s="38"/>
    </row>
    <row r="9945" spans="1:30">
      <c r="A9945" s="46"/>
      <c r="B9945" s="47"/>
      <c r="C9945" s="49"/>
      <c r="D9945" s="41"/>
      <c r="E9945" s="41"/>
      <c r="F9945" s="41"/>
      <c r="G9945" s="50" t="str">
        <f>IF(A9945&lt;&gt;"",CONCATENATE(A9945,":",YEAR(B9945),IF(MONTH(B9945)&gt;9,MONTH(B9945),CONCATENATE(0,MONTH(B9945))),IF(DAY(B9945)&gt;9,DAY(B9945),CONCATENATE(0,DAY(B9945))),IF(HOUR(C9945)&gt;9,HOUR(C9945),CONCATENATE(0,HOUR(C9945))),IF(MINUTE(C9945)&gt;9,MINUTE(C9945),CONCATENATE(0,MINUTE(C9945))),":",VLOOKUP(F9945,'Valid Values - Results'!$D$4:$F$12,3,FALSE)),"")</f>
        <v/>
      </c>
      <c r="H9945" s="41"/>
      <c r="I9945" s="41"/>
      <c r="J9945" s="41"/>
      <c r="K9945" s="41"/>
      <c r="L9945" s="41"/>
      <c r="M9945" s="92"/>
      <c r="N9945" s="41"/>
      <c r="O9945" s="41"/>
      <c r="P9945" s="41"/>
      <c r="Q9945" s="41"/>
      <c r="R9945" s="41"/>
      <c r="S9945" s="41"/>
      <c r="T9945" s="41"/>
      <c r="U9945" s="47"/>
      <c r="V9945" s="49"/>
      <c r="W9945" s="41"/>
      <c r="X9945" s="41"/>
      <c r="Y9945" s="41"/>
      <c r="AA9945" s="37" t="str">
        <f>IF($I9945&lt;&gt;"",VLOOKUP($I9945,'Valid Values - Search'!$R$4:$T$4719,3,FALSE),"")</f>
        <v/>
      </c>
      <c r="AB9945" s="37" t="str">
        <f>IF($I9945&lt;&gt;"",VLOOKUP($I9945,'Valid Values - Search'!$R$4:$S$4719,2,FALSE),"")</f>
        <v/>
      </c>
      <c r="AC9945" s="38" t="str">
        <f t="shared" si="155"/>
        <v/>
      </c>
      <c r="AD9945" s="38"/>
    </row>
    <row r="9946" spans="1:30">
      <c r="A9946" s="46"/>
      <c r="B9946" s="47"/>
      <c r="C9946" s="49"/>
      <c r="D9946" s="41"/>
      <c r="E9946" s="41"/>
      <c r="F9946" s="41"/>
      <c r="G9946" s="50" t="str">
        <f>IF(A9946&lt;&gt;"",CONCATENATE(A9946,":",YEAR(B9946),IF(MONTH(B9946)&gt;9,MONTH(B9946),CONCATENATE(0,MONTH(B9946))),IF(DAY(B9946)&gt;9,DAY(B9946),CONCATENATE(0,DAY(B9946))),IF(HOUR(C9946)&gt;9,HOUR(C9946),CONCATENATE(0,HOUR(C9946))),IF(MINUTE(C9946)&gt;9,MINUTE(C9946),CONCATENATE(0,MINUTE(C9946))),":",VLOOKUP(F9946,'Valid Values - Results'!$D$4:$F$12,3,FALSE)),"")</f>
        <v/>
      </c>
      <c r="H9946" s="41"/>
      <c r="I9946" s="41"/>
      <c r="J9946" s="41"/>
      <c r="K9946" s="41"/>
      <c r="L9946" s="41"/>
      <c r="M9946" s="92"/>
      <c r="N9946" s="41"/>
      <c r="O9946" s="41"/>
      <c r="P9946" s="41"/>
      <c r="Q9946" s="41"/>
      <c r="R9946" s="41"/>
      <c r="S9946" s="41"/>
      <c r="T9946" s="41"/>
      <c r="U9946" s="47"/>
      <c r="V9946" s="49"/>
      <c r="W9946" s="41"/>
      <c r="X9946" s="41"/>
      <c r="Y9946" s="41"/>
      <c r="AA9946" s="37" t="str">
        <f>IF($I9946&lt;&gt;"",VLOOKUP($I9946,'Valid Values - Search'!$R$4:$T$4719,3,FALSE),"")</f>
        <v/>
      </c>
      <c r="AB9946" s="37" t="str">
        <f>IF($I9946&lt;&gt;"",VLOOKUP($I9946,'Valid Values - Search'!$R$4:$S$4719,2,FALSE),"")</f>
        <v/>
      </c>
      <c r="AC9946" s="38" t="str">
        <f t="shared" si="155"/>
        <v/>
      </c>
      <c r="AD9946" s="38"/>
    </row>
    <row r="9947" spans="1:30">
      <c r="A9947" s="46"/>
      <c r="B9947" s="47"/>
      <c r="C9947" s="49"/>
      <c r="D9947" s="41"/>
      <c r="E9947" s="41"/>
      <c r="F9947" s="41"/>
      <c r="G9947" s="50" t="str">
        <f>IF(A9947&lt;&gt;"",CONCATENATE(A9947,":",YEAR(B9947),IF(MONTH(B9947)&gt;9,MONTH(B9947),CONCATENATE(0,MONTH(B9947))),IF(DAY(B9947)&gt;9,DAY(B9947),CONCATENATE(0,DAY(B9947))),IF(HOUR(C9947)&gt;9,HOUR(C9947),CONCATENATE(0,HOUR(C9947))),IF(MINUTE(C9947)&gt;9,MINUTE(C9947),CONCATENATE(0,MINUTE(C9947))),":",VLOOKUP(F9947,'Valid Values - Results'!$D$4:$F$12,3,FALSE)),"")</f>
        <v/>
      </c>
      <c r="H9947" s="41"/>
      <c r="I9947" s="41"/>
      <c r="J9947" s="41"/>
      <c r="K9947" s="41"/>
      <c r="L9947" s="41"/>
      <c r="M9947" s="92"/>
      <c r="N9947" s="41"/>
      <c r="O9947" s="41"/>
      <c r="P9947" s="41"/>
      <c r="Q9947" s="41"/>
      <c r="R9947" s="41"/>
      <c r="S9947" s="41"/>
      <c r="T9947" s="41"/>
      <c r="U9947" s="47"/>
      <c r="V9947" s="49"/>
      <c r="W9947" s="41"/>
      <c r="X9947" s="41"/>
      <c r="Y9947" s="41"/>
      <c r="AA9947" s="37" t="str">
        <f>IF($I9947&lt;&gt;"",VLOOKUP($I9947,'Valid Values - Search'!$R$4:$T$4719,3,FALSE),"")</f>
        <v/>
      </c>
      <c r="AB9947" s="37" t="str">
        <f>IF($I9947&lt;&gt;"",VLOOKUP($I9947,'Valid Values - Search'!$R$4:$S$4719,2,FALSE),"")</f>
        <v/>
      </c>
      <c r="AC9947" s="38" t="str">
        <f t="shared" si="155"/>
        <v/>
      </c>
      <c r="AD9947" s="38"/>
    </row>
    <row r="9948" spans="1:30">
      <c r="A9948" s="46"/>
      <c r="B9948" s="47"/>
      <c r="C9948" s="49"/>
      <c r="D9948" s="41"/>
      <c r="E9948" s="41"/>
      <c r="F9948" s="41"/>
      <c r="G9948" s="50" t="str">
        <f>IF(A9948&lt;&gt;"",CONCATENATE(A9948,":",YEAR(B9948),IF(MONTH(B9948)&gt;9,MONTH(B9948),CONCATENATE(0,MONTH(B9948))),IF(DAY(B9948)&gt;9,DAY(B9948),CONCATENATE(0,DAY(B9948))),IF(HOUR(C9948)&gt;9,HOUR(C9948),CONCATENATE(0,HOUR(C9948))),IF(MINUTE(C9948)&gt;9,MINUTE(C9948),CONCATENATE(0,MINUTE(C9948))),":",VLOOKUP(F9948,'Valid Values - Results'!$D$4:$F$12,3,FALSE)),"")</f>
        <v/>
      </c>
      <c r="H9948" s="41"/>
      <c r="I9948" s="41"/>
      <c r="J9948" s="41"/>
      <c r="K9948" s="41"/>
      <c r="L9948" s="41"/>
      <c r="M9948" s="92"/>
      <c r="N9948" s="41"/>
      <c r="O9948" s="41"/>
      <c r="P9948" s="41"/>
      <c r="Q9948" s="41"/>
      <c r="R9948" s="41"/>
      <c r="S9948" s="41"/>
      <c r="T9948" s="41"/>
      <c r="U9948" s="47"/>
      <c r="V9948" s="49"/>
      <c r="W9948" s="41"/>
      <c r="X9948" s="41"/>
      <c r="Y9948" s="41"/>
      <c r="AA9948" s="37" t="str">
        <f>IF($I9948&lt;&gt;"",VLOOKUP($I9948,'Valid Values - Search'!$R$4:$T$4719,3,FALSE),"")</f>
        <v/>
      </c>
      <c r="AB9948" s="37" t="str">
        <f>IF($I9948&lt;&gt;"",VLOOKUP($I9948,'Valid Values - Search'!$R$4:$S$4719,2,FALSE),"")</f>
        <v/>
      </c>
      <c r="AC9948" s="38" t="str">
        <f t="shared" si="155"/>
        <v/>
      </c>
      <c r="AD9948" s="38"/>
    </row>
    <row r="9949" spans="1:30">
      <c r="A9949" s="46"/>
      <c r="B9949" s="47"/>
      <c r="C9949" s="49"/>
      <c r="D9949" s="41"/>
      <c r="E9949" s="41"/>
      <c r="F9949" s="41"/>
      <c r="G9949" s="50" t="str">
        <f>IF(A9949&lt;&gt;"",CONCATENATE(A9949,":",YEAR(B9949),IF(MONTH(B9949)&gt;9,MONTH(B9949),CONCATENATE(0,MONTH(B9949))),IF(DAY(B9949)&gt;9,DAY(B9949),CONCATENATE(0,DAY(B9949))),IF(HOUR(C9949)&gt;9,HOUR(C9949),CONCATENATE(0,HOUR(C9949))),IF(MINUTE(C9949)&gt;9,MINUTE(C9949),CONCATENATE(0,MINUTE(C9949))),":",VLOOKUP(F9949,'Valid Values - Results'!$D$4:$F$12,3,FALSE)),"")</f>
        <v/>
      </c>
      <c r="H9949" s="41"/>
      <c r="I9949" s="41"/>
      <c r="J9949" s="41"/>
      <c r="K9949" s="41"/>
      <c r="L9949" s="41"/>
      <c r="M9949" s="92"/>
      <c r="N9949" s="41"/>
      <c r="O9949" s="41"/>
      <c r="P9949" s="41"/>
      <c r="Q9949" s="41"/>
      <c r="R9949" s="41"/>
      <c r="S9949" s="41"/>
      <c r="T9949" s="41"/>
      <c r="U9949" s="47"/>
      <c r="V9949" s="49"/>
      <c r="W9949" s="41"/>
      <c r="X9949" s="41"/>
      <c r="Y9949" s="41"/>
      <c r="AA9949" s="37" t="str">
        <f>IF($I9949&lt;&gt;"",VLOOKUP($I9949,'Valid Values - Search'!$R$4:$T$4719,3,FALSE),"")</f>
        <v/>
      </c>
      <c r="AB9949" s="37" t="str">
        <f>IF($I9949&lt;&gt;"",VLOOKUP($I9949,'Valid Values - Search'!$R$4:$S$4719,2,FALSE),"")</f>
        <v/>
      </c>
      <c r="AC9949" s="38" t="str">
        <f t="shared" si="155"/>
        <v/>
      </c>
      <c r="AD9949" s="38"/>
    </row>
    <row r="9950" spans="1:30">
      <c r="A9950" s="46"/>
      <c r="B9950" s="47"/>
      <c r="C9950" s="49"/>
      <c r="D9950" s="41"/>
      <c r="E9950" s="41"/>
      <c r="F9950" s="41"/>
      <c r="G9950" s="50" t="str">
        <f>IF(A9950&lt;&gt;"",CONCATENATE(A9950,":",YEAR(B9950),IF(MONTH(B9950)&gt;9,MONTH(B9950),CONCATENATE(0,MONTH(B9950))),IF(DAY(B9950)&gt;9,DAY(B9950),CONCATENATE(0,DAY(B9950))),IF(HOUR(C9950)&gt;9,HOUR(C9950),CONCATENATE(0,HOUR(C9950))),IF(MINUTE(C9950)&gt;9,MINUTE(C9950),CONCATENATE(0,MINUTE(C9950))),":",VLOOKUP(F9950,'Valid Values - Results'!$D$4:$F$12,3,FALSE)),"")</f>
        <v/>
      </c>
      <c r="H9950" s="41"/>
      <c r="I9950" s="41"/>
      <c r="J9950" s="41"/>
      <c r="K9950" s="41"/>
      <c r="L9950" s="41"/>
      <c r="M9950" s="92"/>
      <c r="N9950" s="41"/>
      <c r="O9950" s="41"/>
      <c r="P9950" s="41"/>
      <c r="Q9950" s="41"/>
      <c r="R9950" s="41"/>
      <c r="S9950" s="41"/>
      <c r="T9950" s="41"/>
      <c r="U9950" s="47"/>
      <c r="V9950" s="49"/>
      <c r="W9950" s="41"/>
      <c r="X9950" s="41"/>
      <c r="Y9950" s="41"/>
      <c r="AA9950" s="37" t="str">
        <f>IF($I9950&lt;&gt;"",VLOOKUP($I9950,'Valid Values - Search'!$R$4:$T$4719,3,FALSE),"")</f>
        <v/>
      </c>
      <c r="AB9950" s="37" t="str">
        <f>IF($I9950&lt;&gt;"",VLOOKUP($I9950,'Valid Values - Search'!$R$4:$S$4719,2,FALSE),"")</f>
        <v/>
      </c>
      <c r="AC9950" s="38" t="str">
        <f t="shared" si="155"/>
        <v/>
      </c>
      <c r="AD9950" s="38"/>
    </row>
    <row r="9951" spans="1:30">
      <c r="A9951" s="46"/>
      <c r="B9951" s="47"/>
      <c r="C9951" s="49"/>
      <c r="D9951" s="41"/>
      <c r="E9951" s="41"/>
      <c r="F9951" s="41"/>
      <c r="G9951" s="50" t="str">
        <f>IF(A9951&lt;&gt;"",CONCATENATE(A9951,":",YEAR(B9951),IF(MONTH(B9951)&gt;9,MONTH(B9951),CONCATENATE(0,MONTH(B9951))),IF(DAY(B9951)&gt;9,DAY(B9951),CONCATENATE(0,DAY(B9951))),IF(HOUR(C9951)&gt;9,HOUR(C9951),CONCATENATE(0,HOUR(C9951))),IF(MINUTE(C9951)&gt;9,MINUTE(C9951),CONCATENATE(0,MINUTE(C9951))),":",VLOOKUP(F9951,'Valid Values - Results'!$D$4:$F$12,3,FALSE)),"")</f>
        <v/>
      </c>
      <c r="H9951" s="41"/>
      <c r="I9951" s="41"/>
      <c r="J9951" s="41"/>
      <c r="K9951" s="41"/>
      <c r="L9951" s="41"/>
      <c r="M9951" s="92"/>
      <c r="N9951" s="41"/>
      <c r="O9951" s="41"/>
      <c r="P9951" s="41"/>
      <c r="Q9951" s="41"/>
      <c r="R9951" s="41"/>
      <c r="S9951" s="41"/>
      <c r="T9951" s="41"/>
      <c r="U9951" s="47"/>
      <c r="V9951" s="49"/>
      <c r="W9951" s="41"/>
      <c r="X9951" s="41"/>
      <c r="Y9951" s="41"/>
      <c r="AA9951" s="37" t="str">
        <f>IF($I9951&lt;&gt;"",VLOOKUP($I9951,'Valid Values - Search'!$R$4:$T$4719,3,FALSE),"")</f>
        <v/>
      </c>
      <c r="AB9951" s="37" t="str">
        <f>IF($I9951&lt;&gt;"",VLOOKUP($I9951,'Valid Values - Search'!$R$4:$S$4719,2,FALSE),"")</f>
        <v/>
      </c>
      <c r="AC9951" s="38" t="str">
        <f t="shared" si="155"/>
        <v/>
      </c>
      <c r="AD9951" s="38"/>
    </row>
    <row r="9952" spans="1:30">
      <c r="A9952" s="46"/>
      <c r="B9952" s="47"/>
      <c r="C9952" s="49"/>
      <c r="D9952" s="41"/>
      <c r="E9952" s="41"/>
      <c r="F9952" s="41"/>
      <c r="G9952" s="50" t="str">
        <f>IF(A9952&lt;&gt;"",CONCATENATE(A9952,":",YEAR(B9952),IF(MONTH(B9952)&gt;9,MONTH(B9952),CONCATENATE(0,MONTH(B9952))),IF(DAY(B9952)&gt;9,DAY(B9952),CONCATENATE(0,DAY(B9952))),IF(HOUR(C9952)&gt;9,HOUR(C9952),CONCATENATE(0,HOUR(C9952))),IF(MINUTE(C9952)&gt;9,MINUTE(C9952),CONCATENATE(0,MINUTE(C9952))),":",VLOOKUP(F9952,'Valid Values - Results'!$D$4:$F$12,3,FALSE)),"")</f>
        <v/>
      </c>
      <c r="H9952" s="41"/>
      <c r="I9952" s="41"/>
      <c r="J9952" s="41"/>
      <c r="K9952" s="41"/>
      <c r="L9952" s="41"/>
      <c r="M9952" s="92"/>
      <c r="N9952" s="41"/>
      <c r="O9952" s="41"/>
      <c r="P9952" s="41"/>
      <c r="Q9952" s="41"/>
      <c r="R9952" s="41"/>
      <c r="S9952" s="41"/>
      <c r="T9952" s="41"/>
      <c r="U9952" s="47"/>
      <c r="V9952" s="49"/>
      <c r="W9952" s="41"/>
      <c r="X9952" s="41"/>
      <c r="Y9952" s="41"/>
      <c r="AA9952" s="37" t="str">
        <f>IF($I9952&lt;&gt;"",VLOOKUP($I9952,'Valid Values - Search'!$R$4:$T$4719,3,FALSE),"")</f>
        <v/>
      </c>
      <c r="AB9952" s="37" t="str">
        <f>IF($I9952&lt;&gt;"",VLOOKUP($I9952,'Valid Values - Search'!$R$4:$S$4719,2,FALSE),"")</f>
        <v/>
      </c>
      <c r="AC9952" s="38" t="str">
        <f t="shared" si="155"/>
        <v/>
      </c>
      <c r="AD9952" s="38"/>
    </row>
    <row r="9953" spans="1:30">
      <c r="A9953" s="46"/>
      <c r="B9953" s="47"/>
      <c r="C9953" s="49"/>
      <c r="D9953" s="41"/>
      <c r="E9953" s="41"/>
      <c r="F9953" s="41"/>
      <c r="G9953" s="50" t="str">
        <f>IF(A9953&lt;&gt;"",CONCATENATE(A9953,":",YEAR(B9953),IF(MONTH(B9953)&gt;9,MONTH(B9953),CONCATENATE(0,MONTH(B9953))),IF(DAY(B9953)&gt;9,DAY(B9953),CONCATENATE(0,DAY(B9953))),IF(HOUR(C9953)&gt;9,HOUR(C9953),CONCATENATE(0,HOUR(C9953))),IF(MINUTE(C9953)&gt;9,MINUTE(C9953),CONCATENATE(0,MINUTE(C9953))),":",VLOOKUP(F9953,'Valid Values - Results'!$D$4:$F$12,3,FALSE)),"")</f>
        <v/>
      </c>
      <c r="H9953" s="41"/>
      <c r="I9953" s="41"/>
      <c r="J9953" s="41"/>
      <c r="K9953" s="41"/>
      <c r="L9953" s="41"/>
      <c r="M9953" s="92"/>
      <c r="N9953" s="41"/>
      <c r="O9953" s="41"/>
      <c r="P9953" s="41"/>
      <c r="Q9953" s="41"/>
      <c r="R9953" s="41"/>
      <c r="S9953" s="41"/>
      <c r="T9953" s="41"/>
      <c r="U9953" s="47"/>
      <c r="V9953" s="49"/>
      <c r="W9953" s="41"/>
      <c r="X9953" s="41"/>
      <c r="Y9953" s="41"/>
      <c r="AA9953" s="37" t="str">
        <f>IF($I9953&lt;&gt;"",VLOOKUP($I9953,'Valid Values - Search'!$R$4:$T$4719,3,FALSE),"")</f>
        <v/>
      </c>
      <c r="AB9953" s="37" t="str">
        <f>IF($I9953&lt;&gt;"",VLOOKUP($I9953,'Valid Values - Search'!$R$4:$S$4719,2,FALSE),"")</f>
        <v/>
      </c>
      <c r="AC9953" s="38" t="str">
        <f t="shared" si="155"/>
        <v/>
      </c>
      <c r="AD9953" s="38"/>
    </row>
    <row r="9954" spans="1:30">
      <c r="A9954" s="46"/>
      <c r="B9954" s="47"/>
      <c r="C9954" s="49"/>
      <c r="D9954" s="41"/>
      <c r="E9954" s="41"/>
      <c r="F9954" s="41"/>
      <c r="G9954" s="50" t="str">
        <f>IF(A9954&lt;&gt;"",CONCATENATE(A9954,":",YEAR(B9954),IF(MONTH(B9954)&gt;9,MONTH(B9954),CONCATENATE(0,MONTH(B9954))),IF(DAY(B9954)&gt;9,DAY(B9954),CONCATENATE(0,DAY(B9954))),IF(HOUR(C9954)&gt;9,HOUR(C9954),CONCATENATE(0,HOUR(C9954))),IF(MINUTE(C9954)&gt;9,MINUTE(C9954),CONCATENATE(0,MINUTE(C9954))),":",VLOOKUP(F9954,'Valid Values - Results'!$D$4:$F$12,3,FALSE)),"")</f>
        <v/>
      </c>
      <c r="H9954" s="41"/>
      <c r="I9954" s="41"/>
      <c r="J9954" s="41"/>
      <c r="K9954" s="41"/>
      <c r="L9954" s="41"/>
      <c r="M9954" s="92"/>
      <c r="N9954" s="41"/>
      <c r="O9954" s="41"/>
      <c r="P9954" s="41"/>
      <c r="Q9954" s="41"/>
      <c r="R9954" s="41"/>
      <c r="S9954" s="41"/>
      <c r="T9954" s="41"/>
      <c r="U9954" s="47"/>
      <c r="V9954" s="49"/>
      <c r="W9954" s="41"/>
      <c r="X9954" s="41"/>
      <c r="Y9954" s="41"/>
      <c r="AA9954" s="37" t="str">
        <f>IF($I9954&lt;&gt;"",VLOOKUP($I9954,'Valid Values - Search'!$R$4:$T$4719,3,FALSE),"")</f>
        <v/>
      </c>
      <c r="AB9954" s="37" t="str">
        <f>IF($I9954&lt;&gt;"",VLOOKUP($I9954,'Valid Values - Search'!$R$4:$S$4719,2,FALSE),"")</f>
        <v/>
      </c>
      <c r="AC9954" s="38" t="str">
        <f t="shared" si="155"/>
        <v/>
      </c>
      <c r="AD9954" s="38"/>
    </row>
    <row r="9955" spans="1:30">
      <c r="A9955" s="46"/>
      <c r="B9955" s="47"/>
      <c r="C9955" s="49"/>
      <c r="D9955" s="41"/>
      <c r="E9955" s="41"/>
      <c r="F9955" s="41"/>
      <c r="G9955" s="50" t="str">
        <f>IF(A9955&lt;&gt;"",CONCATENATE(A9955,":",YEAR(B9955),IF(MONTH(B9955)&gt;9,MONTH(B9955),CONCATENATE(0,MONTH(B9955))),IF(DAY(B9955)&gt;9,DAY(B9955),CONCATENATE(0,DAY(B9955))),IF(HOUR(C9955)&gt;9,HOUR(C9955),CONCATENATE(0,HOUR(C9955))),IF(MINUTE(C9955)&gt;9,MINUTE(C9955),CONCATENATE(0,MINUTE(C9955))),":",VLOOKUP(F9955,'Valid Values - Results'!$D$4:$F$12,3,FALSE)),"")</f>
        <v/>
      </c>
      <c r="H9955" s="41"/>
      <c r="I9955" s="41"/>
      <c r="J9955" s="41"/>
      <c r="K9955" s="41"/>
      <c r="L9955" s="41"/>
      <c r="M9955" s="92"/>
      <c r="N9955" s="41"/>
      <c r="O9955" s="41"/>
      <c r="P9955" s="41"/>
      <c r="Q9955" s="41"/>
      <c r="R9955" s="41"/>
      <c r="S9955" s="41"/>
      <c r="T9955" s="41"/>
      <c r="U9955" s="47"/>
      <c r="V9955" s="49"/>
      <c r="W9955" s="41"/>
      <c r="X9955" s="41"/>
      <c r="Y9955" s="41"/>
      <c r="AA9955" s="37" t="str">
        <f>IF($I9955&lt;&gt;"",VLOOKUP($I9955,'Valid Values - Search'!$R$4:$T$4719,3,FALSE),"")</f>
        <v/>
      </c>
      <c r="AB9955" s="37" t="str">
        <f>IF($I9955&lt;&gt;"",VLOOKUP($I9955,'Valid Values - Search'!$R$4:$S$4719,2,FALSE),"")</f>
        <v/>
      </c>
      <c r="AC9955" s="38" t="str">
        <f t="shared" si="155"/>
        <v/>
      </c>
      <c r="AD9955" s="38"/>
    </row>
    <row r="9956" spans="1:30">
      <c r="A9956" s="46"/>
      <c r="B9956" s="47"/>
      <c r="C9956" s="49"/>
      <c r="D9956" s="41"/>
      <c r="E9956" s="41"/>
      <c r="F9956" s="41"/>
      <c r="G9956" s="50" t="str">
        <f>IF(A9956&lt;&gt;"",CONCATENATE(A9956,":",YEAR(B9956),IF(MONTH(B9956)&gt;9,MONTH(B9956),CONCATENATE(0,MONTH(B9956))),IF(DAY(B9956)&gt;9,DAY(B9956),CONCATENATE(0,DAY(B9956))),IF(HOUR(C9956)&gt;9,HOUR(C9956),CONCATENATE(0,HOUR(C9956))),IF(MINUTE(C9956)&gt;9,MINUTE(C9956),CONCATENATE(0,MINUTE(C9956))),":",VLOOKUP(F9956,'Valid Values - Results'!$D$4:$F$12,3,FALSE)),"")</f>
        <v/>
      </c>
      <c r="H9956" s="41"/>
      <c r="I9956" s="41"/>
      <c r="J9956" s="41"/>
      <c r="K9956" s="41"/>
      <c r="L9956" s="41"/>
      <c r="M9956" s="92"/>
      <c r="N9956" s="41"/>
      <c r="O9956" s="41"/>
      <c r="P9956" s="41"/>
      <c r="Q9956" s="41"/>
      <c r="R9956" s="41"/>
      <c r="S9956" s="41"/>
      <c r="T9956" s="41"/>
      <c r="U9956" s="47"/>
      <c r="V9956" s="49"/>
      <c r="W9956" s="41"/>
      <c r="X9956" s="41"/>
      <c r="Y9956" s="41"/>
      <c r="AA9956" s="37" t="str">
        <f>IF($I9956&lt;&gt;"",VLOOKUP($I9956,'Valid Values - Search'!$R$4:$T$4719,3,FALSE),"")</f>
        <v/>
      </c>
      <c r="AB9956" s="37" t="str">
        <f>IF($I9956&lt;&gt;"",VLOOKUP($I9956,'Valid Values - Search'!$R$4:$S$4719,2,FALSE),"")</f>
        <v/>
      </c>
      <c r="AC9956" s="38" t="str">
        <f t="shared" si="155"/>
        <v/>
      </c>
      <c r="AD9956" s="38"/>
    </row>
    <row r="9957" spans="1:30">
      <c r="A9957" s="46"/>
      <c r="B9957" s="47"/>
      <c r="C9957" s="49"/>
      <c r="D9957" s="41"/>
      <c r="E9957" s="41"/>
      <c r="F9957" s="41"/>
      <c r="G9957" s="50" t="str">
        <f>IF(A9957&lt;&gt;"",CONCATENATE(A9957,":",YEAR(B9957),IF(MONTH(B9957)&gt;9,MONTH(B9957),CONCATENATE(0,MONTH(B9957))),IF(DAY(B9957)&gt;9,DAY(B9957),CONCATENATE(0,DAY(B9957))),IF(HOUR(C9957)&gt;9,HOUR(C9957),CONCATENATE(0,HOUR(C9957))),IF(MINUTE(C9957)&gt;9,MINUTE(C9957),CONCATENATE(0,MINUTE(C9957))),":",VLOOKUP(F9957,'Valid Values - Results'!$D$4:$F$12,3,FALSE)),"")</f>
        <v/>
      </c>
      <c r="H9957" s="41"/>
      <c r="I9957" s="41"/>
      <c r="J9957" s="41"/>
      <c r="K9957" s="41"/>
      <c r="L9957" s="41"/>
      <c r="M9957" s="92"/>
      <c r="N9957" s="41"/>
      <c r="O9957" s="41"/>
      <c r="P9957" s="41"/>
      <c r="Q9957" s="41"/>
      <c r="R9957" s="41"/>
      <c r="S9957" s="41"/>
      <c r="T9957" s="41"/>
      <c r="U9957" s="47"/>
      <c r="V9957" s="49"/>
      <c r="W9957" s="41"/>
      <c r="X9957" s="41"/>
      <c r="Y9957" s="41"/>
      <c r="AA9957" s="37" t="str">
        <f>IF($I9957&lt;&gt;"",VLOOKUP($I9957,'Valid Values - Search'!$R$4:$T$4719,3,FALSE),"")</f>
        <v/>
      </c>
      <c r="AB9957" s="37" t="str">
        <f>IF($I9957&lt;&gt;"",VLOOKUP($I9957,'Valid Values - Search'!$R$4:$S$4719,2,FALSE),"")</f>
        <v/>
      </c>
      <c r="AC9957" s="38" t="str">
        <f t="shared" si="155"/>
        <v/>
      </c>
      <c r="AD9957" s="38"/>
    </row>
    <row r="9958" spans="1:30">
      <c r="A9958" s="46"/>
      <c r="B9958" s="47"/>
      <c r="C9958" s="49"/>
      <c r="D9958" s="41"/>
      <c r="E9958" s="41"/>
      <c r="F9958" s="41"/>
      <c r="G9958" s="50" t="str">
        <f>IF(A9958&lt;&gt;"",CONCATENATE(A9958,":",YEAR(B9958),IF(MONTH(B9958)&gt;9,MONTH(B9958),CONCATENATE(0,MONTH(B9958))),IF(DAY(B9958)&gt;9,DAY(B9958),CONCATENATE(0,DAY(B9958))),IF(HOUR(C9958)&gt;9,HOUR(C9958),CONCATENATE(0,HOUR(C9958))),IF(MINUTE(C9958)&gt;9,MINUTE(C9958),CONCATENATE(0,MINUTE(C9958))),":",VLOOKUP(F9958,'Valid Values - Results'!$D$4:$F$12,3,FALSE)),"")</f>
        <v/>
      </c>
      <c r="H9958" s="41"/>
      <c r="I9958" s="41"/>
      <c r="J9958" s="41"/>
      <c r="K9958" s="41"/>
      <c r="L9958" s="41"/>
      <c r="M9958" s="92"/>
      <c r="N9958" s="41"/>
      <c r="O9958" s="41"/>
      <c r="P9958" s="41"/>
      <c r="Q9958" s="41"/>
      <c r="R9958" s="41"/>
      <c r="S9958" s="41"/>
      <c r="T9958" s="41"/>
      <c r="U9958" s="47"/>
      <c r="V9958" s="49"/>
      <c r="W9958" s="41"/>
      <c r="X9958" s="41"/>
      <c r="Y9958" s="41"/>
      <c r="AA9958" s="37" t="str">
        <f>IF($I9958&lt;&gt;"",VLOOKUP($I9958,'Valid Values - Search'!$R$4:$T$4719,3,FALSE),"")</f>
        <v/>
      </c>
      <c r="AB9958" s="37" t="str">
        <f>IF($I9958&lt;&gt;"",VLOOKUP($I9958,'Valid Values - Search'!$R$4:$S$4719,2,FALSE),"")</f>
        <v/>
      </c>
      <c r="AC9958" s="38" t="str">
        <f t="shared" si="155"/>
        <v/>
      </c>
      <c r="AD9958" s="38"/>
    </row>
    <row r="9959" spans="1:30">
      <c r="A9959" s="46"/>
      <c r="B9959" s="47"/>
      <c r="C9959" s="49"/>
      <c r="D9959" s="41"/>
      <c r="E9959" s="41"/>
      <c r="F9959" s="41"/>
      <c r="G9959" s="50" t="str">
        <f>IF(A9959&lt;&gt;"",CONCATENATE(A9959,":",YEAR(B9959),IF(MONTH(B9959)&gt;9,MONTH(B9959),CONCATENATE(0,MONTH(B9959))),IF(DAY(B9959)&gt;9,DAY(B9959),CONCATENATE(0,DAY(B9959))),IF(HOUR(C9959)&gt;9,HOUR(C9959),CONCATENATE(0,HOUR(C9959))),IF(MINUTE(C9959)&gt;9,MINUTE(C9959),CONCATENATE(0,MINUTE(C9959))),":",VLOOKUP(F9959,'Valid Values - Results'!$D$4:$F$12,3,FALSE)),"")</f>
        <v/>
      </c>
      <c r="H9959" s="41"/>
      <c r="I9959" s="41"/>
      <c r="J9959" s="41"/>
      <c r="K9959" s="41"/>
      <c r="L9959" s="41"/>
      <c r="M9959" s="92"/>
      <c r="N9959" s="41"/>
      <c r="O9959" s="41"/>
      <c r="P9959" s="41"/>
      <c r="Q9959" s="41"/>
      <c r="R9959" s="41"/>
      <c r="S9959" s="41"/>
      <c r="T9959" s="41"/>
      <c r="U9959" s="47"/>
      <c r="V9959" s="49"/>
      <c r="W9959" s="41"/>
      <c r="X9959" s="41"/>
      <c r="Y9959" s="41"/>
      <c r="AA9959" s="37" t="str">
        <f>IF($I9959&lt;&gt;"",VLOOKUP($I9959,'Valid Values - Search'!$R$4:$T$4719,3,FALSE),"")</f>
        <v/>
      </c>
      <c r="AB9959" s="37" t="str">
        <f>IF($I9959&lt;&gt;"",VLOOKUP($I9959,'Valid Values - Search'!$R$4:$S$4719,2,FALSE),"")</f>
        <v/>
      </c>
      <c r="AC9959" s="38" t="str">
        <f t="shared" si="155"/>
        <v/>
      </c>
      <c r="AD9959" s="38"/>
    </row>
    <row r="9960" spans="1:30">
      <c r="A9960" s="46"/>
      <c r="B9960" s="47"/>
      <c r="C9960" s="49"/>
      <c r="D9960" s="41"/>
      <c r="E9960" s="41"/>
      <c r="F9960" s="41"/>
      <c r="G9960" s="50" t="str">
        <f>IF(A9960&lt;&gt;"",CONCATENATE(A9960,":",YEAR(B9960),IF(MONTH(B9960)&gt;9,MONTH(B9960),CONCATENATE(0,MONTH(B9960))),IF(DAY(B9960)&gt;9,DAY(B9960),CONCATENATE(0,DAY(B9960))),IF(HOUR(C9960)&gt;9,HOUR(C9960),CONCATENATE(0,HOUR(C9960))),IF(MINUTE(C9960)&gt;9,MINUTE(C9960),CONCATENATE(0,MINUTE(C9960))),":",VLOOKUP(F9960,'Valid Values - Results'!$D$4:$F$12,3,FALSE)),"")</f>
        <v/>
      </c>
      <c r="H9960" s="41"/>
      <c r="I9960" s="41"/>
      <c r="J9960" s="41"/>
      <c r="K9960" s="41"/>
      <c r="L9960" s="41"/>
      <c r="M9960" s="92"/>
      <c r="N9960" s="41"/>
      <c r="O9960" s="41"/>
      <c r="P9960" s="41"/>
      <c r="Q9960" s="41"/>
      <c r="R9960" s="41"/>
      <c r="S9960" s="41"/>
      <c r="T9960" s="41"/>
      <c r="U9960" s="47"/>
      <c r="V9960" s="49"/>
      <c r="W9960" s="41"/>
      <c r="X9960" s="41"/>
      <c r="Y9960" s="41"/>
      <c r="AA9960" s="37" t="str">
        <f>IF($I9960&lt;&gt;"",VLOOKUP($I9960,'Valid Values - Search'!$R$4:$T$4719,3,FALSE),"")</f>
        <v/>
      </c>
      <c r="AB9960" s="37" t="str">
        <f>IF($I9960&lt;&gt;"",VLOOKUP($I9960,'Valid Values - Search'!$R$4:$S$4719,2,FALSE),"")</f>
        <v/>
      </c>
      <c r="AC9960" s="38" t="str">
        <f t="shared" si="155"/>
        <v/>
      </c>
      <c r="AD9960" s="38"/>
    </row>
    <row r="9961" spans="1:30">
      <c r="A9961" s="46"/>
      <c r="B9961" s="47"/>
      <c r="C9961" s="49"/>
      <c r="D9961" s="41"/>
      <c r="E9961" s="41"/>
      <c r="F9961" s="41"/>
      <c r="G9961" s="50" t="str">
        <f>IF(A9961&lt;&gt;"",CONCATENATE(A9961,":",YEAR(B9961),IF(MONTH(B9961)&gt;9,MONTH(B9961),CONCATENATE(0,MONTH(B9961))),IF(DAY(B9961)&gt;9,DAY(B9961),CONCATENATE(0,DAY(B9961))),IF(HOUR(C9961)&gt;9,HOUR(C9961),CONCATENATE(0,HOUR(C9961))),IF(MINUTE(C9961)&gt;9,MINUTE(C9961),CONCATENATE(0,MINUTE(C9961))),":",VLOOKUP(F9961,'Valid Values - Results'!$D$4:$F$12,3,FALSE)),"")</f>
        <v/>
      </c>
      <c r="H9961" s="41"/>
      <c r="I9961" s="41"/>
      <c r="J9961" s="41"/>
      <c r="K9961" s="41"/>
      <c r="L9961" s="41"/>
      <c r="M9961" s="92"/>
      <c r="N9961" s="41"/>
      <c r="O9961" s="41"/>
      <c r="P9961" s="41"/>
      <c r="Q9961" s="41"/>
      <c r="R9961" s="41"/>
      <c r="S9961" s="41"/>
      <c r="T9961" s="41"/>
      <c r="U9961" s="47"/>
      <c r="V9961" s="49"/>
      <c r="W9961" s="41"/>
      <c r="X9961" s="41"/>
      <c r="Y9961" s="41"/>
      <c r="AA9961" s="37" t="str">
        <f>IF($I9961&lt;&gt;"",VLOOKUP($I9961,'Valid Values - Search'!$R$4:$T$4719,3,FALSE),"")</f>
        <v/>
      </c>
      <c r="AB9961" s="37" t="str">
        <f>IF($I9961&lt;&gt;"",VLOOKUP($I9961,'Valid Values - Search'!$R$4:$S$4719,2,FALSE),"")</f>
        <v/>
      </c>
      <c r="AC9961" s="38" t="str">
        <f t="shared" si="155"/>
        <v/>
      </c>
      <c r="AD9961" s="38"/>
    </row>
    <row r="9962" spans="1:30">
      <c r="A9962" s="46"/>
      <c r="B9962" s="47"/>
      <c r="C9962" s="49"/>
      <c r="D9962" s="41"/>
      <c r="E9962" s="41"/>
      <c r="F9962" s="41"/>
      <c r="G9962" s="50" t="str">
        <f>IF(A9962&lt;&gt;"",CONCATENATE(A9962,":",YEAR(B9962),IF(MONTH(B9962)&gt;9,MONTH(B9962),CONCATENATE(0,MONTH(B9962))),IF(DAY(B9962)&gt;9,DAY(B9962),CONCATENATE(0,DAY(B9962))),IF(HOUR(C9962)&gt;9,HOUR(C9962),CONCATENATE(0,HOUR(C9962))),IF(MINUTE(C9962)&gt;9,MINUTE(C9962),CONCATENATE(0,MINUTE(C9962))),":",VLOOKUP(F9962,'Valid Values - Results'!$D$4:$F$12,3,FALSE)),"")</f>
        <v/>
      </c>
      <c r="H9962" s="41"/>
      <c r="I9962" s="41"/>
      <c r="J9962" s="41"/>
      <c r="K9962" s="41"/>
      <c r="L9962" s="41"/>
      <c r="M9962" s="92"/>
      <c r="N9962" s="41"/>
      <c r="O9962" s="41"/>
      <c r="P9962" s="41"/>
      <c r="Q9962" s="41"/>
      <c r="R9962" s="41"/>
      <c r="S9962" s="41"/>
      <c r="T9962" s="41"/>
      <c r="U9962" s="47"/>
      <c r="V9962" s="49"/>
      <c r="W9962" s="41"/>
      <c r="X9962" s="41"/>
      <c r="Y9962" s="41"/>
      <c r="AA9962" s="37" t="str">
        <f>IF($I9962&lt;&gt;"",VLOOKUP($I9962,'Valid Values - Search'!$R$4:$T$4719,3,FALSE),"")</f>
        <v/>
      </c>
      <c r="AB9962" s="37" t="str">
        <f>IF($I9962&lt;&gt;"",VLOOKUP($I9962,'Valid Values - Search'!$R$4:$S$4719,2,FALSE),"")</f>
        <v/>
      </c>
      <c r="AC9962" s="38" t="str">
        <f t="shared" si="155"/>
        <v/>
      </c>
      <c r="AD9962" s="38"/>
    </row>
    <row r="9963" spans="1:30">
      <c r="A9963" s="46"/>
      <c r="B9963" s="47"/>
      <c r="C9963" s="49"/>
      <c r="D9963" s="41"/>
      <c r="E9963" s="41"/>
      <c r="F9963" s="41"/>
      <c r="G9963" s="50" t="str">
        <f>IF(A9963&lt;&gt;"",CONCATENATE(A9963,":",YEAR(B9963),IF(MONTH(B9963)&gt;9,MONTH(B9963),CONCATENATE(0,MONTH(B9963))),IF(DAY(B9963)&gt;9,DAY(B9963),CONCATENATE(0,DAY(B9963))),IF(HOUR(C9963)&gt;9,HOUR(C9963),CONCATENATE(0,HOUR(C9963))),IF(MINUTE(C9963)&gt;9,MINUTE(C9963),CONCATENATE(0,MINUTE(C9963))),":",VLOOKUP(F9963,'Valid Values - Results'!$D$4:$F$12,3,FALSE)),"")</f>
        <v/>
      </c>
      <c r="H9963" s="41"/>
      <c r="I9963" s="41"/>
      <c r="J9963" s="41"/>
      <c r="K9963" s="41"/>
      <c r="L9963" s="41"/>
      <c r="M9963" s="92"/>
      <c r="N9963" s="41"/>
      <c r="O9963" s="41"/>
      <c r="P9963" s="41"/>
      <c r="Q9963" s="41"/>
      <c r="R9963" s="41"/>
      <c r="S9963" s="41"/>
      <c r="T9963" s="41"/>
      <c r="U9963" s="47"/>
      <c r="V9963" s="49"/>
      <c r="W9963" s="41"/>
      <c r="X9963" s="41"/>
      <c r="Y9963" s="41"/>
      <c r="AA9963" s="37" t="str">
        <f>IF($I9963&lt;&gt;"",VLOOKUP($I9963,'Valid Values - Search'!$R$4:$T$4719,3,FALSE),"")</f>
        <v/>
      </c>
      <c r="AB9963" s="37" t="str">
        <f>IF($I9963&lt;&gt;"",VLOOKUP($I9963,'Valid Values - Search'!$R$4:$S$4719,2,FALSE),"")</f>
        <v/>
      </c>
      <c r="AC9963" s="38" t="str">
        <f t="shared" si="155"/>
        <v/>
      </c>
      <c r="AD9963" s="38"/>
    </row>
    <row r="9964" spans="1:30">
      <c r="A9964" s="46"/>
      <c r="B9964" s="47"/>
      <c r="C9964" s="49"/>
      <c r="D9964" s="41"/>
      <c r="E9964" s="41"/>
      <c r="F9964" s="41"/>
      <c r="G9964" s="50" t="str">
        <f>IF(A9964&lt;&gt;"",CONCATENATE(A9964,":",YEAR(B9964),IF(MONTH(B9964)&gt;9,MONTH(B9964),CONCATENATE(0,MONTH(B9964))),IF(DAY(B9964)&gt;9,DAY(B9964),CONCATENATE(0,DAY(B9964))),IF(HOUR(C9964)&gt;9,HOUR(C9964),CONCATENATE(0,HOUR(C9964))),IF(MINUTE(C9964)&gt;9,MINUTE(C9964),CONCATENATE(0,MINUTE(C9964))),":",VLOOKUP(F9964,'Valid Values - Results'!$D$4:$F$12,3,FALSE)),"")</f>
        <v/>
      </c>
      <c r="H9964" s="41"/>
      <c r="I9964" s="41"/>
      <c r="J9964" s="41"/>
      <c r="K9964" s="41"/>
      <c r="L9964" s="41"/>
      <c r="M9964" s="92"/>
      <c r="N9964" s="41"/>
      <c r="O9964" s="41"/>
      <c r="P9964" s="41"/>
      <c r="Q9964" s="41"/>
      <c r="R9964" s="41"/>
      <c r="S9964" s="41"/>
      <c r="T9964" s="41"/>
      <c r="U9964" s="47"/>
      <c r="V9964" s="49"/>
      <c r="W9964" s="41"/>
      <c r="X9964" s="41"/>
      <c r="Y9964" s="41"/>
      <c r="AA9964" s="37" t="str">
        <f>IF($I9964&lt;&gt;"",VLOOKUP($I9964,'Valid Values - Search'!$R$4:$T$4719,3,FALSE),"")</f>
        <v/>
      </c>
      <c r="AB9964" s="37" t="str">
        <f>IF($I9964&lt;&gt;"",VLOOKUP($I9964,'Valid Values - Search'!$R$4:$S$4719,2,FALSE),"")</f>
        <v/>
      </c>
      <c r="AC9964" s="38" t="str">
        <f t="shared" si="155"/>
        <v/>
      </c>
      <c r="AD9964" s="38"/>
    </row>
    <row r="9965" spans="1:30">
      <c r="A9965" s="46"/>
      <c r="B9965" s="47"/>
      <c r="C9965" s="49"/>
      <c r="D9965" s="41"/>
      <c r="E9965" s="41"/>
      <c r="F9965" s="41"/>
      <c r="G9965" s="50" t="str">
        <f>IF(A9965&lt;&gt;"",CONCATENATE(A9965,":",YEAR(B9965),IF(MONTH(B9965)&gt;9,MONTH(B9965),CONCATENATE(0,MONTH(B9965))),IF(DAY(B9965)&gt;9,DAY(B9965),CONCATENATE(0,DAY(B9965))),IF(HOUR(C9965)&gt;9,HOUR(C9965),CONCATENATE(0,HOUR(C9965))),IF(MINUTE(C9965)&gt;9,MINUTE(C9965),CONCATENATE(0,MINUTE(C9965))),":",VLOOKUP(F9965,'Valid Values - Results'!$D$4:$F$12,3,FALSE)),"")</f>
        <v/>
      </c>
      <c r="H9965" s="41"/>
      <c r="I9965" s="41"/>
      <c r="J9965" s="41"/>
      <c r="K9965" s="41"/>
      <c r="L9965" s="41"/>
      <c r="M9965" s="92"/>
      <c r="N9965" s="41"/>
      <c r="O9965" s="41"/>
      <c r="P9965" s="41"/>
      <c r="Q9965" s="41"/>
      <c r="R9965" s="41"/>
      <c r="S9965" s="41"/>
      <c r="T9965" s="41"/>
      <c r="U9965" s="47"/>
      <c r="V9965" s="49"/>
      <c r="W9965" s="41"/>
      <c r="X9965" s="41"/>
      <c r="Y9965" s="41"/>
      <c r="AA9965" s="37" t="str">
        <f>IF($I9965&lt;&gt;"",VLOOKUP($I9965,'Valid Values - Search'!$R$4:$T$4719,3,FALSE),"")</f>
        <v/>
      </c>
      <c r="AB9965" s="37" t="str">
        <f>IF($I9965&lt;&gt;"",VLOOKUP($I9965,'Valid Values - Search'!$R$4:$S$4719,2,FALSE),"")</f>
        <v/>
      </c>
      <c r="AC9965" s="38" t="str">
        <f t="shared" si="155"/>
        <v/>
      </c>
      <c r="AD9965" s="38"/>
    </row>
    <row r="9966" spans="1:30">
      <c r="A9966" s="46"/>
      <c r="B9966" s="47"/>
      <c r="C9966" s="49"/>
      <c r="D9966" s="41"/>
      <c r="E9966" s="41"/>
      <c r="F9966" s="41"/>
      <c r="G9966" s="50" t="str">
        <f>IF(A9966&lt;&gt;"",CONCATENATE(A9966,":",YEAR(B9966),IF(MONTH(B9966)&gt;9,MONTH(B9966),CONCATENATE(0,MONTH(B9966))),IF(DAY(B9966)&gt;9,DAY(B9966),CONCATENATE(0,DAY(B9966))),IF(HOUR(C9966)&gt;9,HOUR(C9966),CONCATENATE(0,HOUR(C9966))),IF(MINUTE(C9966)&gt;9,MINUTE(C9966),CONCATENATE(0,MINUTE(C9966))),":",VLOOKUP(F9966,'Valid Values - Results'!$D$4:$F$12,3,FALSE)),"")</f>
        <v/>
      </c>
      <c r="H9966" s="41"/>
      <c r="I9966" s="41"/>
      <c r="J9966" s="41"/>
      <c r="K9966" s="41"/>
      <c r="L9966" s="41"/>
      <c r="M9966" s="92"/>
      <c r="N9966" s="41"/>
      <c r="O9966" s="41"/>
      <c r="P9966" s="41"/>
      <c r="Q9966" s="41"/>
      <c r="R9966" s="41"/>
      <c r="S9966" s="41"/>
      <c r="T9966" s="41"/>
      <c r="U9966" s="47"/>
      <c r="V9966" s="49"/>
      <c r="W9966" s="41"/>
      <c r="X9966" s="41"/>
      <c r="Y9966" s="41"/>
      <c r="AA9966" s="37" t="str">
        <f>IF($I9966&lt;&gt;"",VLOOKUP($I9966,'Valid Values - Search'!$R$4:$T$4719,3,FALSE),"")</f>
        <v/>
      </c>
      <c r="AB9966" s="37" t="str">
        <f>IF($I9966&lt;&gt;"",VLOOKUP($I9966,'Valid Values - Search'!$R$4:$S$4719,2,FALSE),"")</f>
        <v/>
      </c>
      <c r="AC9966" s="38" t="str">
        <f t="shared" si="155"/>
        <v/>
      </c>
      <c r="AD9966" s="38"/>
    </row>
    <row r="9967" spans="1:30">
      <c r="A9967" s="46"/>
      <c r="B9967" s="47"/>
      <c r="C9967" s="49"/>
      <c r="D9967" s="41"/>
      <c r="E9967" s="41"/>
      <c r="F9967" s="41"/>
      <c r="G9967" s="50" t="str">
        <f>IF(A9967&lt;&gt;"",CONCATENATE(A9967,":",YEAR(B9967),IF(MONTH(B9967)&gt;9,MONTH(B9967),CONCATENATE(0,MONTH(B9967))),IF(DAY(B9967)&gt;9,DAY(B9967),CONCATENATE(0,DAY(B9967))),IF(HOUR(C9967)&gt;9,HOUR(C9967),CONCATENATE(0,HOUR(C9967))),IF(MINUTE(C9967)&gt;9,MINUTE(C9967),CONCATENATE(0,MINUTE(C9967))),":",VLOOKUP(F9967,'Valid Values - Results'!$D$4:$F$12,3,FALSE)),"")</f>
        <v/>
      </c>
      <c r="H9967" s="41"/>
      <c r="I9967" s="41"/>
      <c r="J9967" s="41"/>
      <c r="K9967" s="41"/>
      <c r="L9967" s="41"/>
      <c r="M9967" s="92"/>
      <c r="N9967" s="41"/>
      <c r="O9967" s="41"/>
      <c r="P9967" s="41"/>
      <c r="Q9967" s="41"/>
      <c r="R9967" s="41"/>
      <c r="S9967" s="41"/>
      <c r="T9967" s="41"/>
      <c r="U9967" s="47"/>
      <c r="V9967" s="49"/>
      <c r="W9967" s="41"/>
      <c r="X9967" s="41"/>
      <c r="Y9967" s="41"/>
      <c r="AA9967" s="37" t="str">
        <f>IF($I9967&lt;&gt;"",VLOOKUP($I9967,'Valid Values - Search'!$R$4:$T$4719,3,FALSE),"")</f>
        <v/>
      </c>
      <c r="AB9967" s="37" t="str">
        <f>IF($I9967&lt;&gt;"",VLOOKUP($I9967,'Valid Values - Search'!$R$4:$S$4719,2,FALSE),"")</f>
        <v/>
      </c>
      <c r="AC9967" s="38" t="str">
        <f t="shared" si="155"/>
        <v/>
      </c>
      <c r="AD9967" s="38"/>
    </row>
    <row r="9968" spans="1:30">
      <c r="A9968" s="46"/>
      <c r="B9968" s="47"/>
      <c r="C9968" s="49"/>
      <c r="D9968" s="41"/>
      <c r="E9968" s="41"/>
      <c r="F9968" s="41"/>
      <c r="G9968" s="50" t="str">
        <f>IF(A9968&lt;&gt;"",CONCATENATE(A9968,":",YEAR(B9968),IF(MONTH(B9968)&gt;9,MONTH(B9968),CONCATENATE(0,MONTH(B9968))),IF(DAY(B9968)&gt;9,DAY(B9968),CONCATENATE(0,DAY(B9968))),IF(HOUR(C9968)&gt;9,HOUR(C9968),CONCATENATE(0,HOUR(C9968))),IF(MINUTE(C9968)&gt;9,MINUTE(C9968),CONCATENATE(0,MINUTE(C9968))),":",VLOOKUP(F9968,'Valid Values - Results'!$D$4:$F$12,3,FALSE)),"")</f>
        <v/>
      </c>
      <c r="H9968" s="41"/>
      <c r="I9968" s="41"/>
      <c r="J9968" s="41"/>
      <c r="K9968" s="41"/>
      <c r="L9968" s="41"/>
      <c r="M9968" s="92"/>
      <c r="N9968" s="41"/>
      <c r="O9968" s="41"/>
      <c r="P9968" s="41"/>
      <c r="Q9968" s="41"/>
      <c r="R9968" s="41"/>
      <c r="S9968" s="41"/>
      <c r="T9968" s="41"/>
      <c r="U9968" s="47"/>
      <c r="V9968" s="49"/>
      <c r="W9968" s="41"/>
      <c r="X9968" s="41"/>
      <c r="Y9968" s="41"/>
      <c r="AA9968" s="37" t="str">
        <f>IF($I9968&lt;&gt;"",VLOOKUP($I9968,'Valid Values - Search'!$R$4:$T$4719,3,FALSE),"")</f>
        <v/>
      </c>
      <c r="AB9968" s="37" t="str">
        <f>IF($I9968&lt;&gt;"",VLOOKUP($I9968,'Valid Values - Search'!$R$4:$S$4719,2,FALSE),"")</f>
        <v/>
      </c>
      <c r="AC9968" s="38" t="str">
        <f t="shared" si="155"/>
        <v/>
      </c>
      <c r="AD9968" s="38"/>
    </row>
    <row r="9969" spans="1:30">
      <c r="A9969" s="46"/>
      <c r="B9969" s="47"/>
      <c r="C9969" s="49"/>
      <c r="D9969" s="41"/>
      <c r="E9969" s="41"/>
      <c r="F9969" s="41"/>
      <c r="G9969" s="50" t="str">
        <f>IF(A9969&lt;&gt;"",CONCATENATE(A9969,":",YEAR(B9969),IF(MONTH(B9969)&gt;9,MONTH(B9969),CONCATENATE(0,MONTH(B9969))),IF(DAY(B9969)&gt;9,DAY(B9969),CONCATENATE(0,DAY(B9969))),IF(HOUR(C9969)&gt;9,HOUR(C9969),CONCATENATE(0,HOUR(C9969))),IF(MINUTE(C9969)&gt;9,MINUTE(C9969),CONCATENATE(0,MINUTE(C9969))),":",VLOOKUP(F9969,'Valid Values - Results'!$D$4:$F$12,3,FALSE)),"")</f>
        <v/>
      </c>
      <c r="H9969" s="41"/>
      <c r="I9969" s="41"/>
      <c r="J9969" s="41"/>
      <c r="K9969" s="41"/>
      <c r="L9969" s="41"/>
      <c r="M9969" s="92"/>
      <c r="N9969" s="41"/>
      <c r="O9969" s="41"/>
      <c r="P9969" s="41"/>
      <c r="Q9969" s="41"/>
      <c r="R9969" s="41"/>
      <c r="S9969" s="41"/>
      <c r="T9969" s="41"/>
      <c r="U9969" s="47"/>
      <c r="V9969" s="49"/>
      <c r="W9969" s="41"/>
      <c r="X9969" s="41"/>
      <c r="Y9969" s="41"/>
      <c r="AA9969" s="37" t="str">
        <f>IF($I9969&lt;&gt;"",VLOOKUP($I9969,'Valid Values - Search'!$R$4:$T$4719,3,FALSE),"")</f>
        <v/>
      </c>
      <c r="AB9969" s="37" t="str">
        <f>IF($I9969&lt;&gt;"",VLOOKUP($I9969,'Valid Values - Search'!$R$4:$S$4719,2,FALSE),"")</f>
        <v/>
      </c>
      <c r="AC9969" s="38" t="str">
        <f t="shared" si="155"/>
        <v/>
      </c>
      <c r="AD9969" s="38"/>
    </row>
    <row r="9970" spans="1:30">
      <c r="A9970" s="46"/>
      <c r="B9970" s="47"/>
      <c r="C9970" s="49"/>
      <c r="D9970" s="41"/>
      <c r="E9970" s="41"/>
      <c r="F9970" s="41"/>
      <c r="G9970" s="50" t="str">
        <f>IF(A9970&lt;&gt;"",CONCATENATE(A9970,":",YEAR(B9970),IF(MONTH(B9970)&gt;9,MONTH(B9970),CONCATENATE(0,MONTH(B9970))),IF(DAY(B9970)&gt;9,DAY(B9970),CONCATENATE(0,DAY(B9970))),IF(HOUR(C9970)&gt;9,HOUR(C9970),CONCATENATE(0,HOUR(C9970))),IF(MINUTE(C9970)&gt;9,MINUTE(C9970),CONCATENATE(0,MINUTE(C9970))),":",VLOOKUP(F9970,'Valid Values - Results'!$D$4:$F$12,3,FALSE)),"")</f>
        <v/>
      </c>
      <c r="H9970" s="41"/>
      <c r="I9970" s="41"/>
      <c r="J9970" s="41"/>
      <c r="K9970" s="41"/>
      <c r="L9970" s="41"/>
      <c r="M9970" s="92"/>
      <c r="N9970" s="41"/>
      <c r="O9970" s="41"/>
      <c r="P9970" s="41"/>
      <c r="Q9970" s="41"/>
      <c r="R9970" s="41"/>
      <c r="S9970" s="41"/>
      <c r="T9970" s="41"/>
      <c r="U9970" s="47"/>
      <c r="V9970" s="49"/>
      <c r="W9970" s="41"/>
      <c r="X9970" s="41"/>
      <c r="Y9970" s="41"/>
      <c r="AA9970" s="37" t="str">
        <f>IF($I9970&lt;&gt;"",VLOOKUP($I9970,'Valid Values - Search'!$R$4:$T$4719,3,FALSE),"")</f>
        <v/>
      </c>
      <c r="AB9970" s="37" t="str">
        <f>IF($I9970&lt;&gt;"",VLOOKUP($I9970,'Valid Values - Search'!$R$4:$S$4719,2,FALSE),"")</f>
        <v/>
      </c>
      <c r="AC9970" s="38" t="str">
        <f t="shared" si="155"/>
        <v/>
      </c>
      <c r="AD9970" s="38"/>
    </row>
    <row r="9971" spans="1:30">
      <c r="A9971" s="46"/>
      <c r="B9971" s="47"/>
      <c r="C9971" s="49"/>
      <c r="D9971" s="41"/>
      <c r="E9971" s="41"/>
      <c r="F9971" s="41"/>
      <c r="G9971" s="50" t="str">
        <f>IF(A9971&lt;&gt;"",CONCATENATE(A9971,":",YEAR(B9971),IF(MONTH(B9971)&gt;9,MONTH(B9971),CONCATENATE(0,MONTH(B9971))),IF(DAY(B9971)&gt;9,DAY(B9971),CONCATENATE(0,DAY(B9971))),IF(HOUR(C9971)&gt;9,HOUR(C9971),CONCATENATE(0,HOUR(C9971))),IF(MINUTE(C9971)&gt;9,MINUTE(C9971),CONCATENATE(0,MINUTE(C9971))),":",VLOOKUP(F9971,'Valid Values - Results'!$D$4:$F$12,3,FALSE)),"")</f>
        <v/>
      </c>
      <c r="H9971" s="41"/>
      <c r="I9971" s="41"/>
      <c r="J9971" s="41"/>
      <c r="K9971" s="41"/>
      <c r="L9971" s="41"/>
      <c r="M9971" s="92"/>
      <c r="N9971" s="41"/>
      <c r="O9971" s="41"/>
      <c r="P9971" s="41"/>
      <c r="Q9971" s="41"/>
      <c r="R9971" s="41"/>
      <c r="S9971" s="41"/>
      <c r="T9971" s="41"/>
      <c r="U9971" s="47"/>
      <c r="V9971" s="49"/>
      <c r="W9971" s="41"/>
      <c r="X9971" s="41"/>
      <c r="Y9971" s="41"/>
      <c r="AA9971" s="37" t="str">
        <f>IF($I9971&lt;&gt;"",VLOOKUP($I9971,'Valid Values - Search'!$R$4:$T$4719,3,FALSE),"")</f>
        <v/>
      </c>
      <c r="AB9971" s="37" t="str">
        <f>IF($I9971&lt;&gt;"",VLOOKUP($I9971,'Valid Values - Search'!$R$4:$S$4719,2,FALSE),"")</f>
        <v/>
      </c>
      <c r="AC9971" s="38" t="str">
        <f t="shared" si="155"/>
        <v/>
      </c>
      <c r="AD9971" s="38"/>
    </row>
    <row r="9972" spans="1:30">
      <c r="A9972" s="46"/>
      <c r="B9972" s="47"/>
      <c r="C9972" s="49"/>
      <c r="D9972" s="41"/>
      <c r="E9972" s="41"/>
      <c r="F9972" s="41"/>
      <c r="G9972" s="50" t="str">
        <f>IF(A9972&lt;&gt;"",CONCATENATE(A9972,":",YEAR(B9972),IF(MONTH(B9972)&gt;9,MONTH(B9972),CONCATENATE(0,MONTH(B9972))),IF(DAY(B9972)&gt;9,DAY(B9972),CONCATENATE(0,DAY(B9972))),IF(HOUR(C9972)&gt;9,HOUR(C9972),CONCATENATE(0,HOUR(C9972))),IF(MINUTE(C9972)&gt;9,MINUTE(C9972),CONCATENATE(0,MINUTE(C9972))),":",VLOOKUP(F9972,'Valid Values - Results'!$D$4:$F$12,3,FALSE)),"")</f>
        <v/>
      </c>
      <c r="H9972" s="41"/>
      <c r="I9972" s="41"/>
      <c r="J9972" s="41"/>
      <c r="K9972" s="41"/>
      <c r="L9972" s="41"/>
      <c r="M9972" s="92"/>
      <c r="N9972" s="41"/>
      <c r="O9972" s="41"/>
      <c r="P9972" s="41"/>
      <c r="Q9972" s="41"/>
      <c r="R9972" s="41"/>
      <c r="S9972" s="41"/>
      <c r="T9972" s="41"/>
      <c r="U9972" s="47"/>
      <c r="V9972" s="49"/>
      <c r="W9972" s="41"/>
      <c r="X9972" s="41"/>
      <c r="Y9972" s="41"/>
      <c r="AA9972" s="37" t="str">
        <f>IF($I9972&lt;&gt;"",VLOOKUP($I9972,'Valid Values - Search'!$R$4:$T$4719,3,FALSE),"")</f>
        <v/>
      </c>
      <c r="AB9972" s="37" t="str">
        <f>IF($I9972&lt;&gt;"",VLOOKUP($I9972,'Valid Values - Search'!$R$4:$S$4719,2,FALSE),"")</f>
        <v/>
      </c>
      <c r="AC9972" s="38" t="str">
        <f t="shared" si="155"/>
        <v/>
      </c>
      <c r="AD9972" s="38"/>
    </row>
    <row r="9973" spans="1:30">
      <c r="A9973" s="46"/>
      <c r="B9973" s="47"/>
      <c r="C9973" s="49"/>
      <c r="D9973" s="41"/>
      <c r="E9973" s="41"/>
      <c r="F9973" s="41"/>
      <c r="G9973" s="50" t="str">
        <f>IF(A9973&lt;&gt;"",CONCATENATE(A9973,":",YEAR(B9973),IF(MONTH(B9973)&gt;9,MONTH(B9973),CONCATENATE(0,MONTH(B9973))),IF(DAY(B9973)&gt;9,DAY(B9973),CONCATENATE(0,DAY(B9973))),IF(HOUR(C9973)&gt;9,HOUR(C9973),CONCATENATE(0,HOUR(C9973))),IF(MINUTE(C9973)&gt;9,MINUTE(C9973),CONCATENATE(0,MINUTE(C9973))),":",VLOOKUP(F9973,'Valid Values - Results'!$D$4:$F$12,3,FALSE)),"")</f>
        <v/>
      </c>
      <c r="H9973" s="41"/>
      <c r="I9973" s="41"/>
      <c r="J9973" s="41"/>
      <c r="K9973" s="41"/>
      <c r="L9973" s="41"/>
      <c r="M9973" s="92"/>
      <c r="N9973" s="41"/>
      <c r="O9973" s="41"/>
      <c r="P9973" s="41"/>
      <c r="Q9973" s="41"/>
      <c r="R9973" s="41"/>
      <c r="S9973" s="41"/>
      <c r="T9973" s="41"/>
      <c r="U9973" s="47"/>
      <c r="V9973" s="49"/>
      <c r="W9973" s="41"/>
      <c r="X9973" s="41"/>
      <c r="Y9973" s="41"/>
      <c r="AA9973" s="37" t="str">
        <f>IF($I9973&lt;&gt;"",VLOOKUP($I9973,'Valid Values - Search'!$R$4:$T$4719,3,FALSE),"")</f>
        <v/>
      </c>
      <c r="AB9973" s="37" t="str">
        <f>IF($I9973&lt;&gt;"",VLOOKUP($I9973,'Valid Values - Search'!$R$4:$S$4719,2,FALSE),"")</f>
        <v/>
      </c>
      <c r="AC9973" s="38" t="str">
        <f t="shared" si="155"/>
        <v/>
      </c>
      <c r="AD9973" s="38"/>
    </row>
    <row r="9974" spans="1:30">
      <c r="A9974" s="46"/>
      <c r="B9974" s="47"/>
      <c r="C9974" s="49"/>
      <c r="D9974" s="41"/>
      <c r="E9974" s="41"/>
      <c r="F9974" s="41"/>
      <c r="G9974" s="50" t="str">
        <f>IF(A9974&lt;&gt;"",CONCATENATE(A9974,":",YEAR(B9974),IF(MONTH(B9974)&gt;9,MONTH(B9974),CONCATENATE(0,MONTH(B9974))),IF(DAY(B9974)&gt;9,DAY(B9974),CONCATENATE(0,DAY(B9974))),IF(HOUR(C9974)&gt;9,HOUR(C9974),CONCATENATE(0,HOUR(C9974))),IF(MINUTE(C9974)&gt;9,MINUTE(C9974),CONCATENATE(0,MINUTE(C9974))),":",VLOOKUP(F9974,'Valid Values - Results'!$D$4:$F$12,3,FALSE)),"")</f>
        <v/>
      </c>
      <c r="H9974" s="41"/>
      <c r="I9974" s="41"/>
      <c r="J9974" s="41"/>
      <c r="K9974" s="41"/>
      <c r="L9974" s="41"/>
      <c r="M9974" s="92"/>
      <c r="N9974" s="41"/>
      <c r="O9974" s="41"/>
      <c r="P9974" s="41"/>
      <c r="Q9974" s="41"/>
      <c r="R9974" s="41"/>
      <c r="S9974" s="41"/>
      <c r="T9974" s="41"/>
      <c r="U9974" s="47"/>
      <c r="V9974" s="49"/>
      <c r="W9974" s="41"/>
      <c r="X9974" s="41"/>
      <c r="Y9974" s="41"/>
      <c r="AA9974" s="37" t="str">
        <f>IF($I9974&lt;&gt;"",VLOOKUP($I9974,'Valid Values - Search'!$R$4:$T$4719,3,FALSE),"")</f>
        <v/>
      </c>
      <c r="AB9974" s="37" t="str">
        <f>IF($I9974&lt;&gt;"",VLOOKUP($I9974,'Valid Values - Search'!$R$4:$S$4719,2,FALSE),"")</f>
        <v/>
      </c>
      <c r="AC9974" s="38" t="str">
        <f t="shared" si="155"/>
        <v/>
      </c>
      <c r="AD9974" s="38"/>
    </row>
    <row r="9975" spans="1:30">
      <c r="A9975" s="46"/>
      <c r="B9975" s="47"/>
      <c r="C9975" s="49"/>
      <c r="D9975" s="41"/>
      <c r="E9975" s="41"/>
      <c r="F9975" s="41"/>
      <c r="G9975" s="50" t="str">
        <f>IF(A9975&lt;&gt;"",CONCATENATE(A9975,":",YEAR(B9975),IF(MONTH(B9975)&gt;9,MONTH(B9975),CONCATENATE(0,MONTH(B9975))),IF(DAY(B9975)&gt;9,DAY(B9975),CONCATENATE(0,DAY(B9975))),IF(HOUR(C9975)&gt;9,HOUR(C9975),CONCATENATE(0,HOUR(C9975))),IF(MINUTE(C9975)&gt;9,MINUTE(C9975),CONCATENATE(0,MINUTE(C9975))),":",VLOOKUP(F9975,'Valid Values - Results'!$D$4:$F$12,3,FALSE)),"")</f>
        <v/>
      </c>
      <c r="H9975" s="41"/>
      <c r="I9975" s="41"/>
      <c r="J9975" s="41"/>
      <c r="K9975" s="41"/>
      <c r="L9975" s="41"/>
      <c r="M9975" s="92"/>
      <c r="N9975" s="41"/>
      <c r="O9975" s="41"/>
      <c r="P9975" s="41"/>
      <c r="Q9975" s="41"/>
      <c r="R9975" s="41"/>
      <c r="S9975" s="41"/>
      <c r="T9975" s="41"/>
      <c r="U9975" s="47"/>
      <c r="V9975" s="49"/>
      <c r="W9975" s="41"/>
      <c r="X9975" s="41"/>
      <c r="Y9975" s="41"/>
      <c r="AA9975" s="37" t="str">
        <f>IF($I9975&lt;&gt;"",VLOOKUP($I9975,'Valid Values - Search'!$R$4:$T$4719,3,FALSE),"")</f>
        <v/>
      </c>
      <c r="AB9975" s="37" t="str">
        <f>IF($I9975&lt;&gt;"",VLOOKUP($I9975,'Valid Values - Search'!$R$4:$S$4719,2,FALSE),"")</f>
        <v/>
      </c>
      <c r="AC9975" s="38" t="str">
        <f t="shared" si="155"/>
        <v/>
      </c>
      <c r="AD9975" s="38"/>
    </row>
    <row r="9976" spans="1:30">
      <c r="A9976" s="46"/>
      <c r="B9976" s="47"/>
      <c r="C9976" s="49"/>
      <c r="D9976" s="41"/>
      <c r="E9976" s="41"/>
      <c r="F9976" s="41"/>
      <c r="G9976" s="50" t="str">
        <f>IF(A9976&lt;&gt;"",CONCATENATE(A9976,":",YEAR(B9976),IF(MONTH(B9976)&gt;9,MONTH(B9976),CONCATENATE(0,MONTH(B9976))),IF(DAY(B9976)&gt;9,DAY(B9976),CONCATENATE(0,DAY(B9976))),IF(HOUR(C9976)&gt;9,HOUR(C9976),CONCATENATE(0,HOUR(C9976))),IF(MINUTE(C9976)&gt;9,MINUTE(C9976),CONCATENATE(0,MINUTE(C9976))),":",VLOOKUP(F9976,'Valid Values - Results'!$D$4:$F$12,3,FALSE)),"")</f>
        <v/>
      </c>
      <c r="H9976" s="41"/>
      <c r="I9976" s="41"/>
      <c r="J9976" s="41"/>
      <c r="K9976" s="41"/>
      <c r="L9976" s="41"/>
      <c r="M9976" s="92"/>
      <c r="N9976" s="41"/>
      <c r="O9976" s="41"/>
      <c r="P9976" s="41"/>
      <c r="Q9976" s="41"/>
      <c r="R9976" s="41"/>
      <c r="S9976" s="41"/>
      <c r="T9976" s="41"/>
      <c r="U9976" s="47"/>
      <c r="V9976" s="49"/>
      <c r="W9976" s="41"/>
      <c r="X9976" s="41"/>
      <c r="Y9976" s="41"/>
      <c r="AA9976" s="37" t="str">
        <f>IF($I9976&lt;&gt;"",VLOOKUP($I9976,'Valid Values - Search'!$R$4:$T$4719,3,FALSE),"")</f>
        <v/>
      </c>
      <c r="AB9976" s="37" t="str">
        <f>IF($I9976&lt;&gt;"",VLOOKUP($I9976,'Valid Values - Search'!$R$4:$S$4719,2,FALSE),"")</f>
        <v/>
      </c>
      <c r="AC9976" s="38" t="str">
        <f t="shared" si="155"/>
        <v/>
      </c>
      <c r="AD9976" s="38"/>
    </row>
    <row r="9977" spans="1:30">
      <c r="A9977" s="46"/>
      <c r="B9977" s="47"/>
      <c r="C9977" s="49"/>
      <c r="D9977" s="41"/>
      <c r="E9977" s="41"/>
      <c r="F9977" s="41"/>
      <c r="G9977" s="50" t="str">
        <f>IF(A9977&lt;&gt;"",CONCATENATE(A9977,":",YEAR(B9977),IF(MONTH(B9977)&gt;9,MONTH(B9977),CONCATENATE(0,MONTH(B9977))),IF(DAY(B9977)&gt;9,DAY(B9977),CONCATENATE(0,DAY(B9977))),IF(HOUR(C9977)&gt;9,HOUR(C9977),CONCATENATE(0,HOUR(C9977))),IF(MINUTE(C9977)&gt;9,MINUTE(C9977),CONCATENATE(0,MINUTE(C9977))),":",VLOOKUP(F9977,'Valid Values - Results'!$D$4:$F$12,3,FALSE)),"")</f>
        <v/>
      </c>
      <c r="H9977" s="41"/>
      <c r="I9977" s="41"/>
      <c r="J9977" s="41"/>
      <c r="K9977" s="41"/>
      <c r="L9977" s="41"/>
      <c r="M9977" s="92"/>
      <c r="N9977" s="41"/>
      <c r="O9977" s="41"/>
      <c r="P9977" s="41"/>
      <c r="Q9977" s="41"/>
      <c r="R9977" s="41"/>
      <c r="S9977" s="41"/>
      <c r="T9977" s="41"/>
      <c r="U9977" s="47"/>
      <c r="V9977" s="49"/>
      <c r="W9977" s="41"/>
      <c r="X9977" s="41"/>
      <c r="Y9977" s="41"/>
      <c r="AA9977" s="37" t="str">
        <f>IF($I9977&lt;&gt;"",VLOOKUP($I9977,'Valid Values - Search'!$R$4:$T$4719,3,FALSE),"")</f>
        <v/>
      </c>
      <c r="AB9977" s="37" t="str">
        <f>IF($I9977&lt;&gt;"",VLOOKUP($I9977,'Valid Values - Search'!$R$4:$S$4719,2,FALSE),"")</f>
        <v/>
      </c>
      <c r="AC9977" s="38" t="str">
        <f t="shared" si="155"/>
        <v/>
      </c>
      <c r="AD9977" s="38"/>
    </row>
    <row r="9978" spans="1:30">
      <c r="A9978" s="46"/>
      <c r="B9978" s="47"/>
      <c r="C9978" s="49"/>
      <c r="D9978" s="41"/>
      <c r="E9978" s="41"/>
      <c r="F9978" s="41"/>
      <c r="G9978" s="50" t="str">
        <f>IF(A9978&lt;&gt;"",CONCATENATE(A9978,":",YEAR(B9978),IF(MONTH(B9978)&gt;9,MONTH(B9978),CONCATENATE(0,MONTH(B9978))),IF(DAY(B9978)&gt;9,DAY(B9978),CONCATENATE(0,DAY(B9978))),IF(HOUR(C9978)&gt;9,HOUR(C9978),CONCATENATE(0,HOUR(C9978))),IF(MINUTE(C9978)&gt;9,MINUTE(C9978),CONCATENATE(0,MINUTE(C9978))),":",VLOOKUP(F9978,'Valid Values - Results'!$D$4:$F$12,3,FALSE)),"")</f>
        <v/>
      </c>
      <c r="H9978" s="41"/>
      <c r="I9978" s="41"/>
      <c r="J9978" s="41"/>
      <c r="K9978" s="41"/>
      <c r="L9978" s="41"/>
      <c r="M9978" s="92"/>
      <c r="N9978" s="41"/>
      <c r="O9978" s="41"/>
      <c r="P9978" s="41"/>
      <c r="Q9978" s="41"/>
      <c r="R9978" s="41"/>
      <c r="S9978" s="41"/>
      <c r="T9978" s="41"/>
      <c r="U9978" s="47"/>
      <c r="V9978" s="49"/>
      <c r="W9978" s="41"/>
      <c r="X9978" s="41"/>
      <c r="Y9978" s="41"/>
      <c r="AA9978" s="37" t="str">
        <f>IF($I9978&lt;&gt;"",VLOOKUP($I9978,'Valid Values - Search'!$R$4:$T$4719,3,FALSE),"")</f>
        <v/>
      </c>
      <c r="AB9978" s="37" t="str">
        <f>IF($I9978&lt;&gt;"",VLOOKUP($I9978,'Valid Values - Search'!$R$4:$S$4719,2,FALSE),"")</f>
        <v/>
      </c>
      <c r="AC9978" s="38" t="str">
        <f t="shared" si="155"/>
        <v/>
      </c>
      <c r="AD9978" s="38"/>
    </row>
    <row r="9979" spans="1:30">
      <c r="A9979" s="46"/>
      <c r="B9979" s="47"/>
      <c r="C9979" s="49"/>
      <c r="D9979" s="41"/>
      <c r="E9979" s="41"/>
      <c r="F9979" s="41"/>
      <c r="G9979" s="50" t="str">
        <f>IF(A9979&lt;&gt;"",CONCATENATE(A9979,":",YEAR(B9979),IF(MONTH(B9979)&gt;9,MONTH(B9979),CONCATENATE(0,MONTH(B9979))),IF(DAY(B9979)&gt;9,DAY(B9979),CONCATENATE(0,DAY(B9979))),IF(HOUR(C9979)&gt;9,HOUR(C9979),CONCATENATE(0,HOUR(C9979))),IF(MINUTE(C9979)&gt;9,MINUTE(C9979),CONCATENATE(0,MINUTE(C9979))),":",VLOOKUP(F9979,'Valid Values - Results'!$D$4:$F$12,3,FALSE)),"")</f>
        <v/>
      </c>
      <c r="H9979" s="41"/>
      <c r="I9979" s="41"/>
      <c r="J9979" s="41"/>
      <c r="K9979" s="41"/>
      <c r="L9979" s="41"/>
      <c r="M9979" s="92"/>
      <c r="N9979" s="41"/>
      <c r="O9979" s="41"/>
      <c r="P9979" s="41"/>
      <c r="Q9979" s="41"/>
      <c r="R9979" s="41"/>
      <c r="S9979" s="41"/>
      <c r="T9979" s="41"/>
      <c r="U9979" s="47"/>
      <c r="V9979" s="49"/>
      <c r="W9979" s="41"/>
      <c r="X9979" s="41"/>
      <c r="Y9979" s="41"/>
      <c r="AA9979" s="37" t="str">
        <f>IF($I9979&lt;&gt;"",VLOOKUP($I9979,'Valid Values - Search'!$R$4:$T$4719,3,FALSE),"")</f>
        <v/>
      </c>
      <c r="AB9979" s="37" t="str">
        <f>IF($I9979&lt;&gt;"",VLOOKUP($I9979,'Valid Values - Search'!$R$4:$S$4719,2,FALSE),"")</f>
        <v/>
      </c>
      <c r="AC9979" s="38" t="str">
        <f t="shared" si="155"/>
        <v/>
      </c>
      <c r="AD9979" s="38"/>
    </row>
    <row r="9980" spans="1:30">
      <c r="A9980" s="46"/>
      <c r="B9980" s="47"/>
      <c r="C9980" s="49"/>
      <c r="D9980" s="41"/>
      <c r="E9980" s="41"/>
      <c r="F9980" s="41"/>
      <c r="G9980" s="50" t="str">
        <f>IF(A9980&lt;&gt;"",CONCATENATE(A9980,":",YEAR(B9980),IF(MONTH(B9980)&gt;9,MONTH(B9980),CONCATENATE(0,MONTH(B9980))),IF(DAY(B9980)&gt;9,DAY(B9980),CONCATENATE(0,DAY(B9980))),IF(HOUR(C9980)&gt;9,HOUR(C9980),CONCATENATE(0,HOUR(C9980))),IF(MINUTE(C9980)&gt;9,MINUTE(C9980),CONCATENATE(0,MINUTE(C9980))),":",VLOOKUP(F9980,'Valid Values - Results'!$D$4:$F$12,3,FALSE)),"")</f>
        <v/>
      </c>
      <c r="H9980" s="41"/>
      <c r="I9980" s="41"/>
      <c r="J9980" s="41"/>
      <c r="K9980" s="41"/>
      <c r="L9980" s="41"/>
      <c r="M9980" s="92"/>
      <c r="N9980" s="41"/>
      <c r="O9980" s="41"/>
      <c r="P9980" s="41"/>
      <c r="Q9980" s="41"/>
      <c r="R9980" s="41"/>
      <c r="S9980" s="41"/>
      <c r="T9980" s="41"/>
      <c r="U9980" s="47"/>
      <c r="V9980" s="49"/>
      <c r="W9980" s="41"/>
      <c r="X9980" s="41"/>
      <c r="Y9980" s="41"/>
      <c r="AA9980" s="37" t="str">
        <f>IF($I9980&lt;&gt;"",VLOOKUP($I9980,'Valid Values - Search'!$R$4:$T$4719,3,FALSE),"")</f>
        <v/>
      </c>
      <c r="AB9980" s="37" t="str">
        <f>IF($I9980&lt;&gt;"",VLOOKUP($I9980,'Valid Values - Search'!$R$4:$S$4719,2,FALSE),"")</f>
        <v/>
      </c>
      <c r="AC9980" s="38" t="str">
        <f t="shared" si="155"/>
        <v/>
      </c>
      <c r="AD9980" s="38"/>
    </row>
    <row r="9981" spans="1:30">
      <c r="A9981" s="46"/>
      <c r="B9981" s="47"/>
      <c r="C9981" s="49"/>
      <c r="D9981" s="41"/>
      <c r="E9981" s="41"/>
      <c r="F9981" s="41"/>
      <c r="G9981" s="50" t="str">
        <f>IF(A9981&lt;&gt;"",CONCATENATE(A9981,":",YEAR(B9981),IF(MONTH(B9981)&gt;9,MONTH(B9981),CONCATENATE(0,MONTH(B9981))),IF(DAY(B9981)&gt;9,DAY(B9981),CONCATENATE(0,DAY(B9981))),IF(HOUR(C9981)&gt;9,HOUR(C9981),CONCATENATE(0,HOUR(C9981))),IF(MINUTE(C9981)&gt;9,MINUTE(C9981),CONCATENATE(0,MINUTE(C9981))),":",VLOOKUP(F9981,'Valid Values - Results'!$D$4:$F$12,3,FALSE)),"")</f>
        <v/>
      </c>
      <c r="H9981" s="41"/>
      <c r="I9981" s="41"/>
      <c r="J9981" s="41"/>
      <c r="K9981" s="41"/>
      <c r="L9981" s="41"/>
      <c r="M9981" s="92"/>
      <c r="N9981" s="41"/>
      <c r="O9981" s="41"/>
      <c r="P9981" s="41"/>
      <c r="Q9981" s="41"/>
      <c r="R9981" s="41"/>
      <c r="S9981" s="41"/>
      <c r="T9981" s="41"/>
      <c r="U9981" s="47"/>
      <c r="V9981" s="49"/>
      <c r="W9981" s="41"/>
      <c r="X9981" s="41"/>
      <c r="Y9981" s="41"/>
      <c r="AA9981" s="37" t="str">
        <f>IF($I9981&lt;&gt;"",VLOOKUP($I9981,'Valid Values - Search'!$R$4:$T$4719,3,FALSE),"")</f>
        <v/>
      </c>
      <c r="AB9981" s="37" t="str">
        <f>IF($I9981&lt;&gt;"",VLOOKUP($I9981,'Valid Values - Search'!$R$4:$S$4719,2,FALSE),"")</f>
        <v/>
      </c>
      <c r="AC9981" s="38" t="str">
        <f t="shared" si="155"/>
        <v/>
      </c>
      <c r="AD9981" s="38"/>
    </row>
    <row r="9982" spans="1:30">
      <c r="A9982" s="46"/>
      <c r="B9982" s="47"/>
      <c r="C9982" s="49"/>
      <c r="D9982" s="41"/>
      <c r="E9982" s="41"/>
      <c r="F9982" s="41"/>
      <c r="G9982" s="50" t="str">
        <f>IF(A9982&lt;&gt;"",CONCATENATE(A9982,":",YEAR(B9982),IF(MONTH(B9982)&gt;9,MONTH(B9982),CONCATENATE(0,MONTH(B9982))),IF(DAY(B9982)&gt;9,DAY(B9982),CONCATENATE(0,DAY(B9982))),IF(HOUR(C9982)&gt;9,HOUR(C9982),CONCATENATE(0,HOUR(C9982))),IF(MINUTE(C9982)&gt;9,MINUTE(C9982),CONCATENATE(0,MINUTE(C9982))),":",VLOOKUP(F9982,'Valid Values - Results'!$D$4:$F$12,3,FALSE)),"")</f>
        <v/>
      </c>
      <c r="H9982" s="41"/>
      <c r="I9982" s="41"/>
      <c r="J9982" s="41"/>
      <c r="K9982" s="41"/>
      <c r="L9982" s="41"/>
      <c r="M9982" s="92"/>
      <c r="N9982" s="41"/>
      <c r="O9982" s="41"/>
      <c r="P9982" s="41"/>
      <c r="Q9982" s="41"/>
      <c r="R9982" s="41"/>
      <c r="S9982" s="41"/>
      <c r="T9982" s="41"/>
      <c r="U9982" s="47"/>
      <c r="V9982" s="49"/>
      <c r="W9982" s="41"/>
      <c r="X9982" s="41"/>
      <c r="Y9982" s="41"/>
      <c r="AA9982" s="37" t="str">
        <f>IF($I9982&lt;&gt;"",VLOOKUP($I9982,'Valid Values - Search'!$R$4:$T$4719,3,FALSE),"")</f>
        <v/>
      </c>
      <c r="AB9982" s="37" t="str">
        <f>IF($I9982&lt;&gt;"",VLOOKUP($I9982,'Valid Values - Search'!$R$4:$S$4719,2,FALSE),"")</f>
        <v/>
      </c>
      <c r="AC9982" s="38" t="str">
        <f t="shared" si="155"/>
        <v/>
      </c>
      <c r="AD9982" s="38"/>
    </row>
    <row r="9983" spans="1:30">
      <c r="A9983" s="46"/>
      <c r="B9983" s="47"/>
      <c r="C9983" s="49"/>
      <c r="D9983" s="41"/>
      <c r="E9983" s="41"/>
      <c r="F9983" s="41"/>
      <c r="G9983" s="50" t="str">
        <f>IF(A9983&lt;&gt;"",CONCATENATE(A9983,":",YEAR(B9983),IF(MONTH(B9983)&gt;9,MONTH(B9983),CONCATENATE(0,MONTH(B9983))),IF(DAY(B9983)&gt;9,DAY(B9983),CONCATENATE(0,DAY(B9983))),IF(HOUR(C9983)&gt;9,HOUR(C9983),CONCATENATE(0,HOUR(C9983))),IF(MINUTE(C9983)&gt;9,MINUTE(C9983),CONCATENATE(0,MINUTE(C9983))),":",VLOOKUP(F9983,'Valid Values - Results'!$D$4:$F$12,3,FALSE)),"")</f>
        <v/>
      </c>
      <c r="H9983" s="41"/>
      <c r="I9983" s="41"/>
      <c r="J9983" s="41"/>
      <c r="K9983" s="41"/>
      <c r="L9983" s="41"/>
      <c r="M9983" s="92"/>
      <c r="N9983" s="41"/>
      <c r="O9983" s="41"/>
      <c r="P9983" s="41"/>
      <c r="Q9983" s="41"/>
      <c r="R9983" s="41"/>
      <c r="S9983" s="41"/>
      <c r="T9983" s="41"/>
      <c r="U9983" s="47"/>
      <c r="V9983" s="49"/>
      <c r="W9983" s="41"/>
      <c r="X9983" s="41"/>
      <c r="Y9983" s="41"/>
      <c r="AA9983" s="37" t="str">
        <f>IF($I9983&lt;&gt;"",VLOOKUP($I9983,'Valid Values - Search'!$R$4:$T$4719,3,FALSE),"")</f>
        <v/>
      </c>
      <c r="AB9983" s="37" t="str">
        <f>IF($I9983&lt;&gt;"",VLOOKUP($I9983,'Valid Values - Search'!$R$4:$S$4719,2,FALSE),"")</f>
        <v/>
      </c>
      <c r="AC9983" s="38" t="str">
        <f t="shared" si="155"/>
        <v/>
      </c>
      <c r="AD9983" s="38"/>
    </row>
    <row r="9984" spans="1:30">
      <c r="A9984" s="46"/>
      <c r="B9984" s="47"/>
      <c r="C9984" s="49"/>
      <c r="D9984" s="41"/>
      <c r="E9984" s="41"/>
      <c r="F9984" s="41"/>
      <c r="G9984" s="50" t="str">
        <f>IF(A9984&lt;&gt;"",CONCATENATE(A9984,":",YEAR(B9984),IF(MONTH(B9984)&gt;9,MONTH(B9984),CONCATENATE(0,MONTH(B9984))),IF(DAY(B9984)&gt;9,DAY(B9984),CONCATENATE(0,DAY(B9984))),IF(HOUR(C9984)&gt;9,HOUR(C9984),CONCATENATE(0,HOUR(C9984))),IF(MINUTE(C9984)&gt;9,MINUTE(C9984),CONCATENATE(0,MINUTE(C9984))),":",VLOOKUP(F9984,'Valid Values - Results'!$D$4:$F$12,3,FALSE)),"")</f>
        <v/>
      </c>
      <c r="H9984" s="41"/>
      <c r="I9984" s="41"/>
      <c r="J9984" s="41"/>
      <c r="K9984" s="41"/>
      <c r="L9984" s="41"/>
      <c r="M9984" s="92"/>
      <c r="N9984" s="41"/>
      <c r="O9984" s="41"/>
      <c r="P9984" s="41"/>
      <c r="Q9984" s="41"/>
      <c r="R9984" s="41"/>
      <c r="S9984" s="41"/>
      <c r="T9984" s="41"/>
      <c r="U9984" s="47"/>
      <c r="V9984" s="49"/>
      <c r="W9984" s="41"/>
      <c r="X9984" s="41"/>
      <c r="Y9984" s="41"/>
      <c r="AA9984" s="37" t="str">
        <f>IF($I9984&lt;&gt;"",VLOOKUP($I9984,'Valid Values - Search'!$R$4:$T$4719,3,FALSE),"")</f>
        <v/>
      </c>
      <c r="AB9984" s="37" t="str">
        <f>IF($I9984&lt;&gt;"",VLOOKUP($I9984,'Valid Values - Search'!$R$4:$S$4719,2,FALSE),"")</f>
        <v/>
      </c>
      <c r="AC9984" s="38" t="str">
        <f t="shared" si="155"/>
        <v/>
      </c>
      <c r="AD9984" s="38"/>
    </row>
    <row r="9985" spans="1:30">
      <c r="A9985" s="46"/>
      <c r="B9985" s="47"/>
      <c r="C9985" s="49"/>
      <c r="D9985" s="41"/>
      <c r="E9985" s="41"/>
      <c r="F9985" s="41"/>
      <c r="G9985" s="50" t="str">
        <f>IF(A9985&lt;&gt;"",CONCATENATE(A9985,":",YEAR(B9985),IF(MONTH(B9985)&gt;9,MONTH(B9985),CONCATENATE(0,MONTH(B9985))),IF(DAY(B9985)&gt;9,DAY(B9985),CONCATENATE(0,DAY(B9985))),IF(HOUR(C9985)&gt;9,HOUR(C9985),CONCATENATE(0,HOUR(C9985))),IF(MINUTE(C9985)&gt;9,MINUTE(C9985),CONCATENATE(0,MINUTE(C9985))),":",VLOOKUP(F9985,'Valid Values - Results'!$D$4:$F$12,3,FALSE)),"")</f>
        <v/>
      </c>
      <c r="H9985" s="41"/>
      <c r="I9985" s="41"/>
      <c r="J9985" s="41"/>
      <c r="K9985" s="41"/>
      <c r="L9985" s="41"/>
      <c r="M9985" s="92"/>
      <c r="N9985" s="41"/>
      <c r="O9985" s="41"/>
      <c r="P9985" s="41"/>
      <c r="Q9985" s="41"/>
      <c r="R9985" s="41"/>
      <c r="S9985" s="41"/>
      <c r="T9985" s="41"/>
      <c r="U9985" s="47"/>
      <c r="V9985" s="49"/>
      <c r="W9985" s="41"/>
      <c r="X9985" s="41"/>
      <c r="Y9985" s="41"/>
      <c r="AA9985" s="37" t="str">
        <f>IF($I9985&lt;&gt;"",VLOOKUP($I9985,'Valid Values - Search'!$R$4:$T$4719,3,FALSE),"")</f>
        <v/>
      </c>
      <c r="AB9985" s="37" t="str">
        <f>IF($I9985&lt;&gt;"",VLOOKUP($I9985,'Valid Values - Search'!$R$4:$S$4719,2,FALSE),"")</f>
        <v/>
      </c>
      <c r="AC9985" s="38" t="str">
        <f t="shared" si="155"/>
        <v/>
      </c>
      <c r="AD9985" s="38"/>
    </row>
    <row r="9986" spans="1:30">
      <c r="A9986" s="46"/>
      <c r="B9986" s="47"/>
      <c r="C9986" s="49"/>
      <c r="D9986" s="41"/>
      <c r="E9986" s="41"/>
      <c r="F9986" s="41"/>
      <c r="G9986" s="50" t="str">
        <f>IF(A9986&lt;&gt;"",CONCATENATE(A9986,":",YEAR(B9986),IF(MONTH(B9986)&gt;9,MONTH(B9986),CONCATENATE(0,MONTH(B9986))),IF(DAY(B9986)&gt;9,DAY(B9986),CONCATENATE(0,DAY(B9986))),IF(HOUR(C9986)&gt;9,HOUR(C9986),CONCATENATE(0,HOUR(C9986))),IF(MINUTE(C9986)&gt;9,MINUTE(C9986),CONCATENATE(0,MINUTE(C9986))),":",VLOOKUP(F9986,'Valid Values - Results'!$D$4:$F$12,3,FALSE)),"")</f>
        <v/>
      </c>
      <c r="H9986" s="41"/>
      <c r="I9986" s="41"/>
      <c r="J9986" s="41"/>
      <c r="K9986" s="41"/>
      <c r="L9986" s="41"/>
      <c r="M9986" s="92"/>
      <c r="N9986" s="41"/>
      <c r="O9986" s="41"/>
      <c r="P9986" s="41"/>
      <c r="Q9986" s="41"/>
      <c r="R9986" s="41"/>
      <c r="S9986" s="41"/>
      <c r="T9986" s="41"/>
      <c r="U9986" s="47"/>
      <c r="V9986" s="49"/>
      <c r="W9986" s="41"/>
      <c r="X9986" s="41"/>
      <c r="Y9986" s="41"/>
      <c r="AA9986" s="37" t="str">
        <f>IF($I9986&lt;&gt;"",VLOOKUP($I9986,'Valid Values - Search'!$R$4:$T$4719,3,FALSE),"")</f>
        <v/>
      </c>
      <c r="AB9986" s="37" t="str">
        <f>IF($I9986&lt;&gt;"",VLOOKUP($I9986,'Valid Values - Search'!$R$4:$S$4719,2,FALSE),"")</f>
        <v/>
      </c>
      <c r="AC9986" s="38" t="str">
        <f t="shared" ref="AC9986:AC10001" si="156">IF($V9986&lt;&gt;"",$D9986,"")</f>
        <v/>
      </c>
      <c r="AD9986" s="38"/>
    </row>
    <row r="9987" spans="1:30">
      <c r="A9987" s="46"/>
      <c r="B9987" s="47"/>
      <c r="C9987" s="49"/>
      <c r="D9987" s="41"/>
      <c r="E9987" s="41"/>
      <c r="F9987" s="41"/>
      <c r="G9987" s="50" t="str">
        <f>IF(A9987&lt;&gt;"",CONCATENATE(A9987,":",YEAR(B9987),IF(MONTH(B9987)&gt;9,MONTH(B9987),CONCATENATE(0,MONTH(B9987))),IF(DAY(B9987)&gt;9,DAY(B9987),CONCATENATE(0,DAY(B9987))),IF(HOUR(C9987)&gt;9,HOUR(C9987),CONCATENATE(0,HOUR(C9987))),IF(MINUTE(C9987)&gt;9,MINUTE(C9987),CONCATENATE(0,MINUTE(C9987))),":",VLOOKUP(F9987,'Valid Values - Results'!$D$4:$F$12,3,FALSE)),"")</f>
        <v/>
      </c>
      <c r="H9987" s="41"/>
      <c r="I9987" s="41"/>
      <c r="J9987" s="41"/>
      <c r="K9987" s="41"/>
      <c r="L9987" s="41"/>
      <c r="M9987" s="92"/>
      <c r="N9987" s="41"/>
      <c r="O9987" s="41"/>
      <c r="P9987" s="41"/>
      <c r="Q9987" s="41"/>
      <c r="R9987" s="41"/>
      <c r="S9987" s="41"/>
      <c r="T9987" s="41"/>
      <c r="U9987" s="47"/>
      <c r="V9987" s="49"/>
      <c r="W9987" s="41"/>
      <c r="X9987" s="41"/>
      <c r="Y9987" s="41"/>
      <c r="AA9987" s="37" t="str">
        <f>IF($I9987&lt;&gt;"",VLOOKUP($I9987,'Valid Values - Search'!$R$4:$T$4719,3,FALSE),"")</f>
        <v/>
      </c>
      <c r="AB9987" s="37" t="str">
        <f>IF($I9987&lt;&gt;"",VLOOKUP($I9987,'Valid Values - Search'!$R$4:$S$4719,2,FALSE),"")</f>
        <v/>
      </c>
      <c r="AC9987" s="38" t="str">
        <f t="shared" si="156"/>
        <v/>
      </c>
      <c r="AD9987" s="38"/>
    </row>
    <row r="9988" spans="1:30">
      <c r="A9988" s="46"/>
      <c r="B9988" s="47"/>
      <c r="C9988" s="49"/>
      <c r="D9988" s="41"/>
      <c r="E9988" s="41"/>
      <c r="F9988" s="41"/>
      <c r="G9988" s="50" t="str">
        <f>IF(A9988&lt;&gt;"",CONCATENATE(A9988,":",YEAR(B9988),IF(MONTH(B9988)&gt;9,MONTH(B9988),CONCATENATE(0,MONTH(B9988))),IF(DAY(B9988)&gt;9,DAY(B9988),CONCATENATE(0,DAY(B9988))),IF(HOUR(C9988)&gt;9,HOUR(C9988),CONCATENATE(0,HOUR(C9988))),IF(MINUTE(C9988)&gt;9,MINUTE(C9988),CONCATENATE(0,MINUTE(C9988))),":",VLOOKUP(F9988,'Valid Values - Results'!$D$4:$F$12,3,FALSE)),"")</f>
        <v/>
      </c>
      <c r="H9988" s="41"/>
      <c r="I9988" s="41"/>
      <c r="J9988" s="41"/>
      <c r="K9988" s="41"/>
      <c r="L9988" s="41"/>
      <c r="M9988" s="92"/>
      <c r="N9988" s="41"/>
      <c r="O9988" s="41"/>
      <c r="P9988" s="41"/>
      <c r="Q9988" s="41"/>
      <c r="R9988" s="41"/>
      <c r="S9988" s="41"/>
      <c r="T9988" s="41"/>
      <c r="U9988" s="47"/>
      <c r="V9988" s="49"/>
      <c r="W9988" s="41"/>
      <c r="X9988" s="41"/>
      <c r="Y9988" s="41"/>
      <c r="AA9988" s="37" t="str">
        <f>IF($I9988&lt;&gt;"",VLOOKUP($I9988,'Valid Values - Search'!$R$4:$T$4719,3,FALSE),"")</f>
        <v/>
      </c>
      <c r="AB9988" s="37" t="str">
        <f>IF($I9988&lt;&gt;"",VLOOKUP($I9988,'Valid Values - Search'!$R$4:$S$4719,2,FALSE),"")</f>
        <v/>
      </c>
      <c r="AC9988" s="38" t="str">
        <f t="shared" si="156"/>
        <v/>
      </c>
      <c r="AD9988" s="38"/>
    </row>
    <row r="9989" spans="1:30">
      <c r="A9989" s="46"/>
      <c r="B9989" s="47"/>
      <c r="C9989" s="49"/>
      <c r="D9989" s="41"/>
      <c r="E9989" s="41"/>
      <c r="F9989" s="41"/>
      <c r="G9989" s="50" t="str">
        <f>IF(A9989&lt;&gt;"",CONCATENATE(A9989,":",YEAR(B9989),IF(MONTH(B9989)&gt;9,MONTH(B9989),CONCATENATE(0,MONTH(B9989))),IF(DAY(B9989)&gt;9,DAY(B9989),CONCATENATE(0,DAY(B9989))),IF(HOUR(C9989)&gt;9,HOUR(C9989),CONCATENATE(0,HOUR(C9989))),IF(MINUTE(C9989)&gt;9,MINUTE(C9989),CONCATENATE(0,MINUTE(C9989))),":",VLOOKUP(F9989,'Valid Values - Results'!$D$4:$F$12,3,FALSE)),"")</f>
        <v/>
      </c>
      <c r="H9989" s="41"/>
      <c r="I9989" s="41"/>
      <c r="J9989" s="41"/>
      <c r="K9989" s="41"/>
      <c r="L9989" s="41"/>
      <c r="M9989" s="92"/>
      <c r="N9989" s="41"/>
      <c r="O9989" s="41"/>
      <c r="P9989" s="41"/>
      <c r="Q9989" s="41"/>
      <c r="R9989" s="41"/>
      <c r="S9989" s="41"/>
      <c r="T9989" s="41"/>
      <c r="U9989" s="47"/>
      <c r="V9989" s="49"/>
      <c r="W9989" s="41"/>
      <c r="X9989" s="41"/>
      <c r="Y9989" s="41"/>
      <c r="AA9989" s="37" t="str">
        <f>IF($I9989&lt;&gt;"",VLOOKUP($I9989,'Valid Values - Search'!$R$4:$T$4719,3,FALSE),"")</f>
        <v/>
      </c>
      <c r="AB9989" s="37" t="str">
        <f>IF($I9989&lt;&gt;"",VLOOKUP($I9989,'Valid Values - Search'!$R$4:$S$4719,2,FALSE),"")</f>
        <v/>
      </c>
      <c r="AC9989" s="38" t="str">
        <f t="shared" si="156"/>
        <v/>
      </c>
      <c r="AD9989" s="38"/>
    </row>
    <row r="9990" spans="1:30">
      <c r="A9990" s="46"/>
      <c r="B9990" s="47"/>
      <c r="C9990" s="49"/>
      <c r="D9990" s="41"/>
      <c r="E9990" s="41"/>
      <c r="F9990" s="41"/>
      <c r="G9990" s="50" t="str">
        <f>IF(A9990&lt;&gt;"",CONCATENATE(A9990,":",YEAR(B9990),IF(MONTH(B9990)&gt;9,MONTH(B9990),CONCATENATE(0,MONTH(B9990))),IF(DAY(B9990)&gt;9,DAY(B9990),CONCATENATE(0,DAY(B9990))),IF(HOUR(C9990)&gt;9,HOUR(C9990),CONCATENATE(0,HOUR(C9990))),IF(MINUTE(C9990)&gt;9,MINUTE(C9990),CONCATENATE(0,MINUTE(C9990))),":",VLOOKUP(F9990,'Valid Values - Results'!$D$4:$F$12,3,FALSE)),"")</f>
        <v/>
      </c>
      <c r="H9990" s="41"/>
      <c r="I9990" s="41"/>
      <c r="J9990" s="41"/>
      <c r="K9990" s="41"/>
      <c r="L9990" s="41"/>
      <c r="M9990" s="92"/>
      <c r="N9990" s="41"/>
      <c r="O9990" s="41"/>
      <c r="P9990" s="41"/>
      <c r="Q9990" s="41"/>
      <c r="R9990" s="41"/>
      <c r="S9990" s="41"/>
      <c r="T9990" s="41"/>
      <c r="U9990" s="47"/>
      <c r="V9990" s="49"/>
      <c r="W9990" s="41"/>
      <c r="X9990" s="41"/>
      <c r="Y9990" s="41"/>
      <c r="AA9990" s="37" t="str">
        <f>IF($I9990&lt;&gt;"",VLOOKUP($I9990,'Valid Values - Search'!$R$4:$T$4719,3,FALSE),"")</f>
        <v/>
      </c>
      <c r="AB9990" s="37" t="str">
        <f>IF($I9990&lt;&gt;"",VLOOKUP($I9990,'Valid Values - Search'!$R$4:$S$4719,2,FALSE),"")</f>
        <v/>
      </c>
      <c r="AC9990" s="38" t="str">
        <f t="shared" si="156"/>
        <v/>
      </c>
      <c r="AD9990" s="38"/>
    </row>
    <row r="9991" spans="1:30">
      <c r="A9991" s="46"/>
      <c r="B9991" s="47"/>
      <c r="C9991" s="49"/>
      <c r="D9991" s="41"/>
      <c r="E9991" s="41"/>
      <c r="F9991" s="41"/>
      <c r="G9991" s="50" t="str">
        <f>IF(A9991&lt;&gt;"",CONCATENATE(A9991,":",YEAR(B9991),IF(MONTH(B9991)&gt;9,MONTH(B9991),CONCATENATE(0,MONTH(B9991))),IF(DAY(B9991)&gt;9,DAY(B9991),CONCATENATE(0,DAY(B9991))),IF(HOUR(C9991)&gt;9,HOUR(C9991),CONCATENATE(0,HOUR(C9991))),IF(MINUTE(C9991)&gt;9,MINUTE(C9991),CONCATENATE(0,MINUTE(C9991))),":",VLOOKUP(F9991,'Valid Values - Results'!$D$4:$F$12,3,FALSE)),"")</f>
        <v/>
      </c>
      <c r="H9991" s="41"/>
      <c r="I9991" s="41"/>
      <c r="J9991" s="41"/>
      <c r="K9991" s="41"/>
      <c r="L9991" s="41"/>
      <c r="M9991" s="92"/>
      <c r="N9991" s="41"/>
      <c r="O9991" s="41"/>
      <c r="P9991" s="41"/>
      <c r="Q9991" s="41"/>
      <c r="R9991" s="41"/>
      <c r="S9991" s="41"/>
      <c r="T9991" s="41"/>
      <c r="U9991" s="47"/>
      <c r="V9991" s="49"/>
      <c r="W9991" s="41"/>
      <c r="X9991" s="41"/>
      <c r="Y9991" s="41"/>
      <c r="AA9991" s="37" t="str">
        <f>IF($I9991&lt;&gt;"",VLOOKUP($I9991,'Valid Values - Search'!$R$4:$T$4719,3,FALSE),"")</f>
        <v/>
      </c>
      <c r="AB9991" s="37" t="str">
        <f>IF($I9991&lt;&gt;"",VLOOKUP($I9991,'Valid Values - Search'!$R$4:$S$4719,2,FALSE),"")</f>
        <v/>
      </c>
      <c r="AC9991" s="38" t="str">
        <f t="shared" si="156"/>
        <v/>
      </c>
      <c r="AD9991" s="38"/>
    </row>
    <row r="9992" spans="1:30">
      <c r="A9992" s="46"/>
      <c r="B9992" s="47"/>
      <c r="C9992" s="49"/>
      <c r="D9992" s="41"/>
      <c r="E9992" s="41"/>
      <c r="F9992" s="41"/>
      <c r="G9992" s="50" t="str">
        <f>IF(A9992&lt;&gt;"",CONCATENATE(A9992,":",YEAR(B9992),IF(MONTH(B9992)&gt;9,MONTH(B9992),CONCATENATE(0,MONTH(B9992))),IF(DAY(B9992)&gt;9,DAY(B9992),CONCATENATE(0,DAY(B9992))),IF(HOUR(C9992)&gt;9,HOUR(C9992),CONCATENATE(0,HOUR(C9992))),IF(MINUTE(C9992)&gt;9,MINUTE(C9992),CONCATENATE(0,MINUTE(C9992))),":",VLOOKUP(F9992,'Valid Values - Results'!$D$4:$F$12,3,FALSE)),"")</f>
        <v/>
      </c>
      <c r="H9992" s="41"/>
      <c r="I9992" s="41"/>
      <c r="J9992" s="41"/>
      <c r="K9992" s="41"/>
      <c r="L9992" s="41"/>
      <c r="M9992" s="92"/>
      <c r="N9992" s="41"/>
      <c r="O9992" s="41"/>
      <c r="P9992" s="41"/>
      <c r="Q9992" s="41"/>
      <c r="R9992" s="41"/>
      <c r="S9992" s="41"/>
      <c r="T9992" s="41"/>
      <c r="U9992" s="47"/>
      <c r="V9992" s="49"/>
      <c r="W9992" s="41"/>
      <c r="X9992" s="41"/>
      <c r="Y9992" s="41"/>
      <c r="AA9992" s="37" t="str">
        <f>IF($I9992&lt;&gt;"",VLOOKUP($I9992,'Valid Values - Search'!$R$4:$T$4719,3,FALSE),"")</f>
        <v/>
      </c>
      <c r="AB9992" s="37" t="str">
        <f>IF($I9992&lt;&gt;"",VLOOKUP($I9992,'Valid Values - Search'!$R$4:$S$4719,2,FALSE),"")</f>
        <v/>
      </c>
      <c r="AC9992" s="38" t="str">
        <f t="shared" si="156"/>
        <v/>
      </c>
      <c r="AD9992" s="38"/>
    </row>
    <row r="9993" spans="1:30">
      <c r="A9993" s="46"/>
      <c r="B9993" s="47"/>
      <c r="C9993" s="49"/>
      <c r="D9993" s="41"/>
      <c r="E9993" s="41"/>
      <c r="F9993" s="41"/>
      <c r="G9993" s="50" t="str">
        <f>IF(A9993&lt;&gt;"",CONCATENATE(A9993,":",YEAR(B9993),IF(MONTH(B9993)&gt;9,MONTH(B9993),CONCATENATE(0,MONTH(B9993))),IF(DAY(B9993)&gt;9,DAY(B9993),CONCATENATE(0,DAY(B9993))),IF(HOUR(C9993)&gt;9,HOUR(C9993),CONCATENATE(0,HOUR(C9993))),IF(MINUTE(C9993)&gt;9,MINUTE(C9993),CONCATENATE(0,MINUTE(C9993))),":",VLOOKUP(F9993,'Valid Values - Results'!$D$4:$F$12,3,FALSE)),"")</f>
        <v/>
      </c>
      <c r="H9993" s="41"/>
      <c r="I9993" s="41"/>
      <c r="J9993" s="41"/>
      <c r="K9993" s="41"/>
      <c r="L9993" s="41"/>
      <c r="M9993" s="92"/>
      <c r="N9993" s="41"/>
      <c r="O9993" s="41"/>
      <c r="P9993" s="41"/>
      <c r="Q9993" s="41"/>
      <c r="R9993" s="41"/>
      <c r="S9993" s="41"/>
      <c r="T9993" s="41"/>
      <c r="U9993" s="47"/>
      <c r="V9993" s="49"/>
      <c r="W9993" s="41"/>
      <c r="X9993" s="41"/>
      <c r="Y9993" s="41"/>
      <c r="AA9993" s="37" t="str">
        <f>IF($I9993&lt;&gt;"",VLOOKUP($I9993,'Valid Values - Search'!$R$4:$T$4719,3,FALSE),"")</f>
        <v/>
      </c>
      <c r="AB9993" s="37" t="str">
        <f>IF($I9993&lt;&gt;"",VLOOKUP($I9993,'Valid Values - Search'!$R$4:$S$4719,2,FALSE),"")</f>
        <v/>
      </c>
      <c r="AC9993" s="38" t="str">
        <f t="shared" si="156"/>
        <v/>
      </c>
      <c r="AD9993" s="38"/>
    </row>
    <row r="9994" spans="1:30">
      <c r="A9994" s="46"/>
      <c r="B9994" s="47"/>
      <c r="C9994" s="49"/>
      <c r="D9994" s="41"/>
      <c r="E9994" s="41"/>
      <c r="F9994" s="41"/>
      <c r="G9994" s="50" t="str">
        <f>IF(A9994&lt;&gt;"",CONCATENATE(A9994,":",YEAR(B9994),IF(MONTH(B9994)&gt;9,MONTH(B9994),CONCATENATE(0,MONTH(B9994))),IF(DAY(B9994)&gt;9,DAY(B9994),CONCATENATE(0,DAY(B9994))),IF(HOUR(C9994)&gt;9,HOUR(C9994),CONCATENATE(0,HOUR(C9994))),IF(MINUTE(C9994)&gt;9,MINUTE(C9994),CONCATENATE(0,MINUTE(C9994))),":",VLOOKUP(F9994,'Valid Values - Results'!$D$4:$F$12,3,FALSE)),"")</f>
        <v/>
      </c>
      <c r="H9994" s="41"/>
      <c r="I9994" s="41"/>
      <c r="J9994" s="41"/>
      <c r="K9994" s="41"/>
      <c r="L9994" s="41"/>
      <c r="M9994" s="92"/>
      <c r="N9994" s="41"/>
      <c r="O9994" s="41"/>
      <c r="P9994" s="41"/>
      <c r="Q9994" s="41"/>
      <c r="R9994" s="41"/>
      <c r="S9994" s="41"/>
      <c r="T9994" s="41"/>
      <c r="U9994" s="47"/>
      <c r="V9994" s="49"/>
      <c r="W9994" s="41"/>
      <c r="X9994" s="41"/>
      <c r="Y9994" s="41"/>
      <c r="AA9994" s="37" t="str">
        <f>IF($I9994&lt;&gt;"",VLOOKUP($I9994,'Valid Values - Search'!$R$4:$T$4719,3,FALSE),"")</f>
        <v/>
      </c>
      <c r="AB9994" s="37" t="str">
        <f>IF($I9994&lt;&gt;"",VLOOKUP($I9994,'Valid Values - Search'!$R$4:$S$4719,2,FALSE),"")</f>
        <v/>
      </c>
      <c r="AC9994" s="38" t="str">
        <f t="shared" si="156"/>
        <v/>
      </c>
      <c r="AD9994" s="38"/>
    </row>
    <row r="9995" spans="1:30">
      <c r="A9995" s="46"/>
      <c r="B9995" s="47"/>
      <c r="C9995" s="49"/>
      <c r="D9995" s="41"/>
      <c r="E9995" s="41"/>
      <c r="F9995" s="41"/>
      <c r="G9995" s="50" t="str">
        <f>IF(A9995&lt;&gt;"",CONCATENATE(A9995,":",YEAR(B9995),IF(MONTH(B9995)&gt;9,MONTH(B9995),CONCATENATE(0,MONTH(B9995))),IF(DAY(B9995)&gt;9,DAY(B9995),CONCATENATE(0,DAY(B9995))),IF(HOUR(C9995)&gt;9,HOUR(C9995),CONCATENATE(0,HOUR(C9995))),IF(MINUTE(C9995)&gt;9,MINUTE(C9995),CONCATENATE(0,MINUTE(C9995))),":",VLOOKUP(F9995,'Valid Values - Results'!$D$4:$F$12,3,FALSE)),"")</f>
        <v/>
      </c>
      <c r="H9995" s="41"/>
      <c r="I9995" s="41"/>
      <c r="J9995" s="41"/>
      <c r="K9995" s="41"/>
      <c r="L9995" s="41"/>
      <c r="M9995" s="92"/>
      <c r="N9995" s="41"/>
      <c r="O9995" s="41"/>
      <c r="P9995" s="41"/>
      <c r="Q9995" s="41"/>
      <c r="R9995" s="41"/>
      <c r="S9995" s="41"/>
      <c r="T9995" s="41"/>
      <c r="U9995" s="47"/>
      <c r="V9995" s="49"/>
      <c r="W9995" s="41"/>
      <c r="X9995" s="41"/>
      <c r="Y9995" s="41"/>
      <c r="AA9995" s="37" t="str">
        <f>IF($I9995&lt;&gt;"",VLOOKUP($I9995,'Valid Values - Search'!$R$4:$T$4719,3,FALSE),"")</f>
        <v/>
      </c>
      <c r="AB9995" s="37" t="str">
        <f>IF($I9995&lt;&gt;"",VLOOKUP($I9995,'Valid Values - Search'!$R$4:$S$4719,2,FALSE),"")</f>
        <v/>
      </c>
      <c r="AC9995" s="38" t="str">
        <f t="shared" si="156"/>
        <v/>
      </c>
      <c r="AD9995" s="38"/>
    </row>
    <row r="9996" spans="1:30">
      <c r="A9996" s="46"/>
      <c r="B9996" s="47"/>
      <c r="C9996" s="49"/>
      <c r="D9996" s="41"/>
      <c r="E9996" s="41"/>
      <c r="F9996" s="41"/>
      <c r="G9996" s="50" t="str">
        <f>IF(A9996&lt;&gt;"",CONCATENATE(A9996,":",YEAR(B9996),IF(MONTH(B9996)&gt;9,MONTH(B9996),CONCATENATE(0,MONTH(B9996))),IF(DAY(B9996)&gt;9,DAY(B9996),CONCATENATE(0,DAY(B9996))),IF(HOUR(C9996)&gt;9,HOUR(C9996),CONCATENATE(0,HOUR(C9996))),IF(MINUTE(C9996)&gt;9,MINUTE(C9996),CONCATENATE(0,MINUTE(C9996))),":",VLOOKUP(F9996,'Valid Values - Results'!$D$4:$F$12,3,FALSE)),"")</f>
        <v/>
      </c>
      <c r="H9996" s="41"/>
      <c r="I9996" s="41"/>
      <c r="J9996" s="41"/>
      <c r="K9996" s="41"/>
      <c r="L9996" s="41"/>
      <c r="M9996" s="92"/>
      <c r="N9996" s="41"/>
      <c r="O9996" s="41"/>
      <c r="P9996" s="41"/>
      <c r="Q9996" s="41"/>
      <c r="R9996" s="41"/>
      <c r="S9996" s="41"/>
      <c r="T9996" s="41"/>
      <c r="U9996" s="47"/>
      <c r="V9996" s="49"/>
      <c r="W9996" s="41"/>
      <c r="X9996" s="41"/>
      <c r="Y9996" s="41"/>
      <c r="AA9996" s="37" t="str">
        <f>IF($I9996&lt;&gt;"",VLOOKUP($I9996,'Valid Values - Search'!$R$4:$T$4719,3,FALSE),"")</f>
        <v/>
      </c>
      <c r="AB9996" s="37" t="str">
        <f>IF($I9996&lt;&gt;"",VLOOKUP($I9996,'Valid Values - Search'!$R$4:$S$4719,2,FALSE),"")</f>
        <v/>
      </c>
      <c r="AC9996" s="38" t="str">
        <f t="shared" si="156"/>
        <v/>
      </c>
      <c r="AD9996" s="38"/>
    </row>
    <row r="9997" spans="1:30">
      <c r="A9997" s="46"/>
      <c r="B9997" s="47"/>
      <c r="C9997" s="49"/>
      <c r="D9997" s="41"/>
      <c r="E9997" s="41"/>
      <c r="F9997" s="41"/>
      <c r="G9997" s="50" t="str">
        <f>IF(A9997&lt;&gt;"",CONCATENATE(A9997,":",YEAR(B9997),IF(MONTH(B9997)&gt;9,MONTH(B9997),CONCATENATE(0,MONTH(B9997))),IF(DAY(B9997)&gt;9,DAY(B9997),CONCATENATE(0,DAY(B9997))),IF(HOUR(C9997)&gt;9,HOUR(C9997),CONCATENATE(0,HOUR(C9997))),IF(MINUTE(C9997)&gt;9,MINUTE(C9997),CONCATENATE(0,MINUTE(C9997))),":",VLOOKUP(F9997,'Valid Values - Results'!$D$4:$F$12,3,FALSE)),"")</f>
        <v/>
      </c>
      <c r="H9997" s="41"/>
      <c r="I9997" s="41"/>
      <c r="J9997" s="41"/>
      <c r="K9997" s="41"/>
      <c r="L9997" s="41"/>
      <c r="M9997" s="92"/>
      <c r="N9997" s="41"/>
      <c r="O9997" s="41"/>
      <c r="P9997" s="41"/>
      <c r="Q9997" s="41"/>
      <c r="R9997" s="41"/>
      <c r="S9997" s="41"/>
      <c r="T9997" s="41"/>
      <c r="U9997" s="47"/>
      <c r="V9997" s="49"/>
      <c r="W9997" s="41"/>
      <c r="X9997" s="41"/>
      <c r="Y9997" s="41"/>
      <c r="AA9997" s="37" t="str">
        <f>IF($I9997&lt;&gt;"",VLOOKUP($I9997,'Valid Values - Search'!$R$4:$T$4719,3,FALSE),"")</f>
        <v/>
      </c>
      <c r="AB9997" s="37" t="str">
        <f>IF($I9997&lt;&gt;"",VLOOKUP($I9997,'Valid Values - Search'!$R$4:$S$4719,2,FALSE),"")</f>
        <v/>
      </c>
      <c r="AC9997" s="38" t="str">
        <f t="shared" si="156"/>
        <v/>
      </c>
      <c r="AD9997" s="38"/>
    </row>
    <row r="9998" spans="1:30">
      <c r="A9998" s="46"/>
      <c r="B9998" s="47"/>
      <c r="C9998" s="49"/>
      <c r="D9998" s="41"/>
      <c r="E9998" s="41"/>
      <c r="F9998" s="41"/>
      <c r="G9998" s="50" t="str">
        <f>IF(A9998&lt;&gt;"",CONCATENATE(A9998,":",YEAR(B9998),IF(MONTH(B9998)&gt;9,MONTH(B9998),CONCATENATE(0,MONTH(B9998))),IF(DAY(B9998)&gt;9,DAY(B9998),CONCATENATE(0,DAY(B9998))),IF(HOUR(C9998)&gt;9,HOUR(C9998),CONCATENATE(0,HOUR(C9998))),IF(MINUTE(C9998)&gt;9,MINUTE(C9998),CONCATENATE(0,MINUTE(C9998))),":",VLOOKUP(F9998,'Valid Values - Results'!$D$4:$F$12,3,FALSE)),"")</f>
        <v/>
      </c>
      <c r="H9998" s="41"/>
      <c r="I9998" s="41"/>
      <c r="J9998" s="41"/>
      <c r="K9998" s="41"/>
      <c r="L9998" s="41"/>
      <c r="M9998" s="92"/>
      <c r="N9998" s="41"/>
      <c r="O9998" s="41"/>
      <c r="P9998" s="41"/>
      <c r="Q9998" s="41"/>
      <c r="R9998" s="41"/>
      <c r="S9998" s="41"/>
      <c r="T9998" s="41"/>
      <c r="U9998" s="47"/>
      <c r="V9998" s="49"/>
      <c r="W9998" s="41"/>
      <c r="X9998" s="41"/>
      <c r="Y9998" s="41"/>
      <c r="AA9998" s="37" t="str">
        <f>IF($I9998&lt;&gt;"",VLOOKUP($I9998,'Valid Values - Search'!$R$4:$T$4719,3,FALSE),"")</f>
        <v/>
      </c>
      <c r="AB9998" s="37" t="str">
        <f>IF($I9998&lt;&gt;"",VLOOKUP($I9998,'Valid Values - Search'!$R$4:$S$4719,2,FALSE),"")</f>
        <v/>
      </c>
      <c r="AC9998" s="38" t="str">
        <f t="shared" si="156"/>
        <v/>
      </c>
      <c r="AD9998" s="38"/>
    </row>
    <row r="9999" spans="1:30">
      <c r="A9999" s="46"/>
      <c r="B9999" s="47"/>
      <c r="C9999" s="49"/>
      <c r="D9999" s="41"/>
      <c r="E9999" s="41"/>
      <c r="F9999" s="41"/>
      <c r="G9999" s="50" t="str">
        <f>IF(A9999&lt;&gt;"",CONCATENATE(A9999,":",YEAR(B9999),IF(MONTH(B9999)&gt;9,MONTH(B9999),CONCATENATE(0,MONTH(B9999))),IF(DAY(B9999)&gt;9,DAY(B9999),CONCATENATE(0,DAY(B9999))),IF(HOUR(C9999)&gt;9,HOUR(C9999),CONCATENATE(0,HOUR(C9999))),IF(MINUTE(C9999)&gt;9,MINUTE(C9999),CONCATENATE(0,MINUTE(C9999))),":",VLOOKUP(F9999,'Valid Values - Results'!$D$4:$F$12,3,FALSE)),"")</f>
        <v/>
      </c>
      <c r="H9999" s="41"/>
      <c r="I9999" s="41"/>
      <c r="J9999" s="41"/>
      <c r="K9999" s="41"/>
      <c r="L9999" s="41"/>
      <c r="M9999" s="92"/>
      <c r="N9999" s="41"/>
      <c r="O9999" s="41"/>
      <c r="P9999" s="41"/>
      <c r="Q9999" s="41"/>
      <c r="R9999" s="41"/>
      <c r="S9999" s="41"/>
      <c r="T9999" s="41"/>
      <c r="U9999" s="47"/>
      <c r="V9999" s="49"/>
      <c r="W9999" s="41"/>
      <c r="X9999" s="41"/>
      <c r="Y9999" s="41"/>
      <c r="AA9999" s="37" t="str">
        <f>IF($I9999&lt;&gt;"",VLOOKUP($I9999,'Valid Values - Search'!$R$4:$T$4719,3,FALSE),"")</f>
        <v/>
      </c>
      <c r="AB9999" s="37" t="str">
        <f>IF($I9999&lt;&gt;"",VLOOKUP($I9999,'Valid Values - Search'!$R$4:$S$4719,2,FALSE),"")</f>
        <v/>
      </c>
      <c r="AC9999" s="38" t="str">
        <f t="shared" si="156"/>
        <v/>
      </c>
      <c r="AD9999" s="38"/>
    </row>
    <row r="10000" spans="1:30">
      <c r="A10000" s="46"/>
      <c r="B10000" s="47"/>
      <c r="C10000" s="49"/>
      <c r="D10000" s="41"/>
      <c r="E10000" s="41"/>
      <c r="F10000" s="41"/>
      <c r="G10000" s="50" t="str">
        <f>IF(A10000&lt;&gt;"",CONCATENATE(A10000,":",YEAR(B10000),IF(MONTH(B10000)&gt;9,MONTH(B10000),CONCATENATE(0,MONTH(B10000))),IF(DAY(B10000)&gt;9,DAY(B10000),CONCATENATE(0,DAY(B10000))),IF(HOUR(C10000)&gt;9,HOUR(C10000),CONCATENATE(0,HOUR(C10000))),IF(MINUTE(C10000)&gt;9,MINUTE(C10000),CONCATENATE(0,MINUTE(C10000))),":",VLOOKUP(F10000,'Valid Values - Results'!$D$4:$F$12,3,FALSE)),"")</f>
        <v/>
      </c>
      <c r="H10000" s="41"/>
      <c r="I10000" s="41"/>
      <c r="J10000" s="41"/>
      <c r="K10000" s="41"/>
      <c r="L10000" s="41"/>
      <c r="M10000" s="92"/>
      <c r="N10000" s="41"/>
      <c r="O10000" s="41"/>
      <c r="P10000" s="41"/>
      <c r="Q10000" s="41"/>
      <c r="R10000" s="41"/>
      <c r="S10000" s="41"/>
      <c r="T10000" s="41"/>
      <c r="U10000" s="47"/>
      <c r="V10000" s="49"/>
      <c r="W10000" s="41"/>
      <c r="X10000" s="41"/>
      <c r="Y10000" s="41"/>
      <c r="AA10000" s="37" t="str">
        <f>IF($I10000&lt;&gt;"",VLOOKUP($I10000,'Valid Values - Search'!$R$4:$T$4719,3,FALSE),"")</f>
        <v/>
      </c>
      <c r="AB10000" s="37" t="str">
        <f>IF($I10000&lt;&gt;"",VLOOKUP($I10000,'Valid Values - Search'!$R$4:$S$4719,2,FALSE),"")</f>
        <v/>
      </c>
      <c r="AC10000" s="38" t="str">
        <f t="shared" si="156"/>
        <v/>
      </c>
      <c r="AD10000" s="38"/>
    </row>
    <row r="10001" spans="1:30">
      <c r="A10001" s="46"/>
      <c r="B10001" s="47"/>
      <c r="C10001" s="49"/>
      <c r="D10001" s="41"/>
      <c r="E10001" s="41"/>
      <c r="F10001" s="41"/>
      <c r="G10001" s="50" t="str">
        <f>IF(A10001&lt;&gt;"",CONCATENATE(A10001,":",YEAR(B10001),IF(MONTH(B10001)&gt;9,MONTH(B10001),CONCATENATE(0,MONTH(B10001))),IF(DAY(B10001)&gt;9,DAY(B10001),CONCATENATE(0,DAY(B10001))),IF(HOUR(C10001)&gt;9,HOUR(C10001),CONCATENATE(0,HOUR(C10001))),IF(MINUTE(C10001)&gt;9,MINUTE(C10001),CONCATENATE(0,MINUTE(C10001))),":",VLOOKUP(F10001,'Valid Values - Results'!$D$4:$F$12,3,FALSE)),"")</f>
        <v/>
      </c>
      <c r="H10001" s="41"/>
      <c r="I10001" s="41"/>
      <c r="J10001" s="41"/>
      <c r="K10001" s="41"/>
      <c r="L10001" s="41"/>
      <c r="M10001" s="92"/>
      <c r="N10001" s="41"/>
      <c r="O10001" s="41"/>
      <c r="P10001" s="41"/>
      <c r="Q10001" s="41"/>
      <c r="R10001" s="41"/>
      <c r="S10001" s="41"/>
      <c r="T10001" s="41"/>
      <c r="U10001" s="47"/>
      <c r="V10001" s="49"/>
      <c r="W10001" s="41"/>
      <c r="X10001" s="41"/>
      <c r="Y10001" s="41"/>
      <c r="AA10001" s="37" t="str">
        <f>IF($I10001&lt;&gt;"",VLOOKUP($I10001,'Valid Values - Search'!$R$4:$T$4719,3,FALSE),"")</f>
        <v/>
      </c>
      <c r="AB10001" s="37" t="str">
        <f>IF($I10001&lt;&gt;"",VLOOKUP($I10001,'Valid Values - Search'!$R$4:$S$4719,2,FALSE),"")</f>
        <v/>
      </c>
      <c r="AC10001" s="38" t="str">
        <f t="shared" si="156"/>
        <v/>
      </c>
      <c r="AD10001" s="38"/>
    </row>
    <row r="10002" spans="1:30" ht="7.5" customHeight="1">
      <c r="A10002" s="48"/>
      <c r="B10002" s="48"/>
      <c r="C10002" s="48"/>
      <c r="D10002" s="48"/>
      <c r="E10002" s="48"/>
      <c r="F10002" s="48"/>
      <c r="G10002" s="48"/>
      <c r="H10002" s="48"/>
      <c r="I10002" s="48"/>
      <c r="J10002" s="48"/>
      <c r="K10002" s="48"/>
      <c r="L10002" s="48"/>
      <c r="N10002" s="48"/>
      <c r="O10002" s="48"/>
      <c r="P10002" s="48"/>
      <c r="Q10002" s="48"/>
      <c r="R10002" s="48"/>
      <c r="S10002" s="48"/>
      <c r="T10002" s="48"/>
      <c r="U10002" s="48"/>
      <c r="V10002" s="48"/>
      <c r="W10002" s="48"/>
      <c r="X10002" s="48"/>
      <c r="Y10002" s="48"/>
      <c r="AA10002" s="37"/>
      <c r="AB10002" s="37"/>
    </row>
  </sheetData>
  <sheetProtection algorithmName="SHA-512" hashValue="h0D3LccqpMZM/lQqhmGGgdXE2yKNQZP9HRIpkU8L1US5AMo7zri9INT6z06aXr+cZhfKjYzgaMOTVscPqhx+oQ==" saltValue="pl/J1rGLglN4RyNyEuzmOw==" spinCount="100000" sheet="1" objects="1" scenarios="1" autoFilter="0"/>
  <autoFilter ref="A1:Y1" xr:uid="{00000000-0001-0000-0800-000000000000}"/>
  <conditionalFormatting sqref="D2:D10001">
    <cfRule type="expression" dxfId="44" priority="131">
      <formula>$C2&lt;&gt;""</formula>
    </cfRule>
    <cfRule type="notContainsBlanks" dxfId="43" priority="130">
      <formula>LEN(TRIM(D2))&gt;0</formula>
    </cfRule>
  </conditionalFormatting>
  <conditionalFormatting sqref="N2:N10001">
    <cfRule type="expression" dxfId="42" priority="98">
      <formula>SEARCH("sample",F2)</formula>
    </cfRule>
  </conditionalFormatting>
  <conditionalFormatting sqref="N2:S10001">
    <cfRule type="notContainsBlanks" dxfId="41" priority="82">
      <formula>LEN(TRIM(N2))&gt;0</formula>
    </cfRule>
  </conditionalFormatting>
  <conditionalFormatting sqref="O2:O10001">
    <cfRule type="expression" dxfId="40" priority="96">
      <formula>SEARCH("sample",F2)</formula>
    </cfRule>
  </conditionalFormatting>
  <conditionalFormatting sqref="P2:P10001">
    <cfRule type="expression" dxfId="39" priority="94">
      <formula>SEARCH("sample",F2)</formula>
    </cfRule>
  </conditionalFormatting>
  <conditionalFormatting sqref="Q2:Q10001">
    <cfRule type="expression" dxfId="38" priority="92">
      <formula>SEARCH("sample",F2)</formula>
    </cfRule>
  </conditionalFormatting>
  <conditionalFormatting sqref="Q90:Q252">
    <cfRule type="notContainsBlanks" dxfId="37" priority="19">
      <formula>LEN(TRIM(Q90))&gt;0</formula>
    </cfRule>
    <cfRule type="expression" dxfId="36" priority="20">
      <formula>#REF!&lt;&gt;""</formula>
    </cfRule>
  </conditionalFormatting>
  <conditionalFormatting sqref="Q294:Q319">
    <cfRule type="notContainsBlanks" dxfId="35" priority="9">
      <formula>LEN(TRIM(Q294))&gt;0</formula>
    </cfRule>
    <cfRule type="expression" dxfId="34" priority="10">
      <formula>#REF!&lt;&gt;""</formula>
    </cfRule>
  </conditionalFormatting>
  <conditionalFormatting sqref="R2:R10001">
    <cfRule type="expression" dxfId="33" priority="84">
      <formula>SEARCH("Sample",$F2)</formula>
    </cfRule>
  </conditionalFormatting>
  <conditionalFormatting sqref="R18:R22">
    <cfRule type="expression" dxfId="32" priority="78">
      <formula>SEARCH("Sample",$F18)</formula>
    </cfRule>
    <cfRule type="expression" dxfId="31" priority="77">
      <formula>SEARCH("Quality",$F18)</formula>
    </cfRule>
    <cfRule type="notContainsBlanks" dxfId="30" priority="76">
      <formula>LEN(TRIM(R18))&gt;0</formula>
    </cfRule>
  </conditionalFormatting>
  <conditionalFormatting sqref="R66:R74">
    <cfRule type="expression" dxfId="29" priority="72">
      <formula>SEARCH("Sample",$F66)</formula>
    </cfRule>
    <cfRule type="expression" dxfId="28" priority="71">
      <formula>SEARCH("Quality",$F66)</formula>
    </cfRule>
    <cfRule type="notContainsBlanks" dxfId="27" priority="70">
      <formula>LEN(TRIM(R66))&gt;0</formula>
    </cfRule>
  </conditionalFormatting>
  <conditionalFormatting sqref="R122:R124">
    <cfRule type="notContainsBlanks" dxfId="26" priority="64">
      <formula>LEN(TRIM(R122))&gt;0</formula>
    </cfRule>
    <cfRule type="expression" dxfId="25" priority="66">
      <formula>SEARCH("Sample",$F122)</formula>
    </cfRule>
    <cfRule type="expression" dxfId="24" priority="65">
      <formula>SEARCH("Quality",$F122)</formula>
    </cfRule>
  </conditionalFormatting>
  <conditionalFormatting sqref="R126:R133">
    <cfRule type="expression" dxfId="23" priority="60">
      <formula>SEARCH("Sample",$F126)</formula>
    </cfRule>
    <cfRule type="notContainsBlanks" dxfId="22" priority="58">
      <formula>LEN(TRIM(R126))&gt;0</formula>
    </cfRule>
    <cfRule type="expression" dxfId="21" priority="59">
      <formula>SEARCH("Quality",$F126)</formula>
    </cfRule>
  </conditionalFormatting>
  <conditionalFormatting sqref="R163:R165">
    <cfRule type="expression" dxfId="20" priority="54">
      <formula>SEARCH("Sample",$F163)</formula>
    </cfRule>
    <cfRule type="expression" dxfId="19" priority="53">
      <formula>SEARCH("Quality",$F163)</formula>
    </cfRule>
    <cfRule type="notContainsBlanks" dxfId="18" priority="52">
      <formula>LEN(TRIM(R163))&gt;0</formula>
    </cfRule>
  </conditionalFormatting>
  <conditionalFormatting sqref="R190:R192">
    <cfRule type="expression" dxfId="17" priority="47">
      <formula>SEARCH("Quality",$F190)</formula>
    </cfRule>
    <cfRule type="expression" dxfId="16" priority="48">
      <formula>SEARCH("Sample",$F190)</formula>
    </cfRule>
    <cfRule type="notContainsBlanks" dxfId="15" priority="46">
      <formula>LEN(TRIM(R190))&gt;0</formula>
    </cfRule>
  </conditionalFormatting>
  <conditionalFormatting sqref="R210:R211">
    <cfRule type="expression" dxfId="14" priority="42">
      <formula>SEARCH("Sample",$F210)</formula>
    </cfRule>
    <cfRule type="expression" dxfId="13" priority="41">
      <formula>SEARCH("Quality",$F210)</formula>
    </cfRule>
    <cfRule type="notContainsBlanks" dxfId="12" priority="40">
      <formula>LEN(TRIM(R210))&gt;0</formula>
    </cfRule>
  </conditionalFormatting>
  <conditionalFormatting sqref="R217:R225">
    <cfRule type="expression" dxfId="11" priority="36">
      <formula>SEARCH("Sample",$F217)</formula>
    </cfRule>
    <cfRule type="expression" dxfId="10" priority="35">
      <formula>SEARCH("Quality",$F217)</formula>
    </cfRule>
    <cfRule type="notContainsBlanks" dxfId="9" priority="34">
      <formula>LEN(TRIM(R217))&gt;0</formula>
    </cfRule>
  </conditionalFormatting>
  <conditionalFormatting sqref="R233:R243">
    <cfRule type="expression" dxfId="8" priority="30">
      <formula>SEARCH("Sample",$F233)</formula>
    </cfRule>
    <cfRule type="expression" dxfId="7" priority="29">
      <formula>SEARCH("Quality",$F233)</formula>
    </cfRule>
    <cfRule type="notContainsBlanks" dxfId="6" priority="28">
      <formula>LEN(TRIM(R233))&gt;0</formula>
    </cfRule>
  </conditionalFormatting>
  <conditionalFormatting sqref="R300:R314">
    <cfRule type="notContainsBlanks" dxfId="5" priority="22">
      <formula>LEN(TRIM(R300))&gt;0</formula>
    </cfRule>
    <cfRule type="expression" dxfId="4" priority="23">
      <formula>SEARCH("Quality",$F300)</formula>
    </cfRule>
    <cfRule type="expression" dxfId="3" priority="24">
      <formula>SEARCH("Sample",$F300)</formula>
    </cfRule>
  </conditionalFormatting>
  <conditionalFormatting sqref="S2:S10001">
    <cfRule type="expression" dxfId="2" priority="154">
      <formula>SEARCH("sample",F2)</formula>
    </cfRule>
  </conditionalFormatting>
  <conditionalFormatting sqref="T2:T10001">
    <cfRule type="notContainsBlanks" dxfId="1" priority="156">
      <formula>LEN(TRIM(T2))&gt;0</formula>
    </cfRule>
    <cfRule type="expression" dxfId="0" priority="157">
      <formula>SEARCH("sample",F2)</formula>
    </cfRule>
  </conditionalFormatting>
  <dataValidations count="7">
    <dataValidation type="textLength" allowBlank="1" showInputMessage="1" showErrorMessage="1" sqref="T2:T10001" xr:uid="{00000000-0002-0000-0800-000000000000}">
      <formula1>1</formula1>
      <formula2>35</formula2>
    </dataValidation>
    <dataValidation type="textLength" allowBlank="1" showInputMessage="1" showErrorMessage="1" sqref="K2:K10001 S2:S10001" xr:uid="{00000000-0002-0000-0800-000001000000}">
      <formula1>1</formula1>
      <formula2>60</formula2>
    </dataValidation>
    <dataValidation allowBlank="1" showInputMessage="1" showErrorMessage="1" promptTitle="Date:" prompt="Use YYYY/MM/DD" sqref="U2:U10001 B2:B10001" xr:uid="{00000000-0002-0000-0800-000002000000}"/>
    <dataValidation allowBlank="1" showInputMessage="1" showErrorMessage="1" promptTitle="Time:" prompt="Use HH(24):MM" sqref="V2:V10001 C2:C10001" xr:uid="{00000000-0002-0000-0800-000003000000}"/>
    <dataValidation type="textLength" allowBlank="1" showInputMessage="1" showErrorMessage="1" sqref="W2:Y10001" xr:uid="{00000000-0002-0000-0800-000005000000}">
      <formula1>1</formula1>
      <formula2>4000</formula2>
    </dataValidation>
    <dataValidation type="textLength" allowBlank="1" showInputMessage="1" showErrorMessage="1" sqref="P2:P10001" xr:uid="{00000000-0002-0000-0800-000006000000}">
      <formula1>1</formula1>
      <formula2>12</formula2>
    </dataValidation>
    <dataValidation type="list" showInputMessage="1" sqref="A2:A162 A233:A10001" xr:uid="{00000000-0002-0000-0800-000008000000}">
      <formula1>MonitoringLocationList</formula1>
    </dataValidation>
  </dataValidations>
  <hyperlinks>
    <hyperlink ref="D1" location="'Valid Values - Results'!B4:B7" display="Activity Start/End Time Zone" xr:uid="{00000000-0004-0000-0800-000000000000}"/>
    <hyperlink ref="E1" location="'Valid Values - Results'!D13:E17" display="Activity Media Subdivision Name" xr:uid="{00000000-0004-0000-0800-000002000000}"/>
    <hyperlink ref="F1" location="'Valid Values - Results'!D4:F11" display="Activity Type" xr:uid="{00000000-0004-0000-0800-000005000000}"/>
    <hyperlink ref="H1" location="'Valid Values - Results'!B10:B17" display="Sample Collection Method" xr:uid="{00000000-0004-0000-0800-000006000000}"/>
    <hyperlink ref="I1" location="'Valid Values - Search'!R4:R5094" display="Characteristic Name" xr:uid="{00000000-0004-0000-0800-000007000000}"/>
    <hyperlink ref="L1" location="'Valid Values - Search'!B3:C357" display="Result Unit" xr:uid="{00000000-0004-0000-0800-00000D000000}"/>
    <hyperlink ref="Q1" location="'Valid Values - Search'!B3:C357" display="Detection Limit Unit #2" xr:uid="{00000000-0004-0000-0800-00000E000000}"/>
    <hyperlink ref="R1" location="'Valid Values - Search'!AB3:AB3772" display="Result Analytical Method ID" xr:uid="{00000000-0004-0000-0800-00000F000000}"/>
    <hyperlink ref="O1" location="'Valid Values - Search'!B3:C357" display="Detection Limit Unit #1" xr:uid="{00000000-0004-0000-0800-000013000000}"/>
  </hyperlink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800-00000B000000}">
          <x14:formula1>
            <xm:f>'Valid Values - Results'!$B$4:$B$7</xm:f>
          </x14:formula1>
          <xm:sqref>D2:D10001</xm:sqref>
        </x14:dataValidation>
        <x14:dataValidation type="list" allowBlank="1" showInputMessage="1" showErrorMessage="1" xr:uid="{00000000-0002-0000-0800-000010000000}">
          <x14:formula1>
            <xm:f>'Valid Values - Search'!$C$4:$C$357</xm:f>
          </x14:formula1>
          <xm:sqref>O2:O10001 Q2:Q10001 L2:L10001</xm:sqref>
        </x14:dataValidation>
        <x14:dataValidation type="list" allowBlank="1" showInputMessage="1" showErrorMessage="1" xr:uid="{00000000-0002-0000-0800-000011000000}">
          <x14:formula1>
            <xm:f>'Valid Values - Search'!$AB$4:$AB$3772</xm:f>
          </x14:formula1>
          <xm:sqref>R2:R10001</xm:sqref>
        </x14:dataValidation>
        <x14:dataValidation type="list" allowBlank="1" showInputMessage="1" showErrorMessage="1" xr:uid="{35AE5D72-A151-45A4-A0A6-5698351A622B}">
          <x14:formula1>
            <xm:f>'Valid Values - Results'!$B$12:$B$17</xm:f>
          </x14:formula1>
          <xm:sqref>H2:H10001</xm:sqref>
        </x14:dataValidation>
        <x14:dataValidation type="list" allowBlank="1" showInputMessage="1" showErrorMessage="1" xr:uid="{B7780F30-23AC-4CCD-AFED-9319747F042D}">
          <x14:formula1>
            <xm:f>'Valid Values - Results'!$D$4:$D$12</xm:f>
          </x14:formula1>
          <xm:sqref>F2:F10001</xm:sqref>
        </x14:dataValidation>
        <x14:dataValidation type="list" allowBlank="1" showInputMessage="1" showErrorMessage="1" xr:uid="{BA4ADFE9-038C-4B75-BA2A-A7DFB8019A64}">
          <x14:formula1>
            <xm:f>'Valid Values - Results'!$D$16:$D$19</xm:f>
          </x14:formula1>
          <xm:sqref>E2:E10001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CCFFCC"/>
  </sheetPr>
  <dimension ref="B1:O94"/>
  <sheetViews>
    <sheetView workbookViewId="0">
      <selection activeCell="B20" sqref="B20"/>
    </sheetView>
  </sheetViews>
  <sheetFormatPr defaultColWidth="9.1015625" defaultRowHeight="14.4"/>
  <cols>
    <col min="1" max="1" width="4.3125" style="33" customWidth="1"/>
    <col min="2" max="2" width="31.41796875" style="33" bestFit="1" customWidth="1"/>
    <col min="3" max="3" width="5.41796875" style="33" customWidth="1"/>
    <col min="4" max="4" width="27" style="33" customWidth="1"/>
    <col min="5" max="5" width="9.1015625" style="33"/>
    <col min="6" max="6" width="15.3125" style="33" customWidth="1"/>
    <col min="7" max="8" width="13.68359375" style="33" customWidth="1"/>
    <col min="9" max="9" width="9.1015625" style="33"/>
    <col min="10" max="10" width="26.5234375" style="33" bestFit="1" customWidth="1"/>
    <col min="11" max="11" width="14.41796875" style="33" bestFit="1" customWidth="1"/>
    <col min="12" max="16384" width="9.1015625" style="33"/>
  </cols>
  <sheetData>
    <row r="1" spans="2:15" ht="14.7" thickBot="1"/>
    <row r="2" spans="2:15" ht="31.5" customHeight="1" thickBot="1">
      <c r="B2" s="1" t="s">
        <v>3</v>
      </c>
      <c r="D2" s="5" t="s">
        <v>121</v>
      </c>
      <c r="F2" s="406" t="s">
        <v>48</v>
      </c>
      <c r="G2" s="407"/>
      <c r="H2" s="408"/>
      <c r="J2" s="409" t="s">
        <v>942</v>
      </c>
      <c r="K2" s="410"/>
    </row>
    <row r="3" spans="2:15" ht="14.7" thickBot="1">
      <c r="B3" s="159" t="s">
        <v>182</v>
      </c>
      <c r="D3" s="159" t="s">
        <v>182</v>
      </c>
      <c r="F3" s="159" t="s">
        <v>182</v>
      </c>
      <c r="G3" s="411" t="s">
        <v>2</v>
      </c>
      <c r="H3" s="412"/>
      <c r="J3" s="160" t="s">
        <v>1</v>
      </c>
      <c r="K3" s="161" t="s">
        <v>182</v>
      </c>
    </row>
    <row r="4" spans="2:15">
      <c r="B4" s="2" t="s">
        <v>24</v>
      </c>
      <c r="D4" s="2" t="s">
        <v>21</v>
      </c>
      <c r="F4" s="24" t="s">
        <v>49</v>
      </c>
      <c r="G4" s="413" t="s">
        <v>50</v>
      </c>
      <c r="H4" s="414"/>
      <c r="I4" s="34"/>
      <c r="J4" s="28" t="s">
        <v>896</v>
      </c>
      <c r="K4" s="29">
        <v>17100205</v>
      </c>
      <c r="L4" s="34"/>
      <c r="M4" s="34"/>
      <c r="O4" s="35"/>
    </row>
    <row r="5" spans="2:15">
      <c r="B5" s="4" t="s">
        <v>25</v>
      </c>
      <c r="D5" s="4" t="s">
        <v>22</v>
      </c>
      <c r="F5" s="25" t="s">
        <v>51</v>
      </c>
      <c r="G5" s="402" t="s">
        <v>52</v>
      </c>
      <c r="H5" s="403"/>
      <c r="J5" s="27" t="s">
        <v>970</v>
      </c>
      <c r="K5" s="30">
        <v>17120009</v>
      </c>
      <c r="O5" s="35"/>
    </row>
    <row r="6" spans="2:15" ht="14.7" thickBot="1">
      <c r="B6" s="4" t="s">
        <v>26</v>
      </c>
      <c r="D6" s="3" t="s">
        <v>23</v>
      </c>
      <c r="F6" s="26" t="s">
        <v>53</v>
      </c>
      <c r="G6" s="404" t="s">
        <v>54</v>
      </c>
      <c r="H6" s="405"/>
      <c r="J6" s="27" t="s">
        <v>897</v>
      </c>
      <c r="K6" s="30">
        <v>17100309</v>
      </c>
      <c r="O6" s="35"/>
    </row>
    <row r="7" spans="2:15">
      <c r="B7" s="4" t="s">
        <v>27</v>
      </c>
      <c r="J7" s="27" t="s">
        <v>962</v>
      </c>
      <c r="K7" s="30">
        <v>17070303</v>
      </c>
      <c r="O7" s="35"/>
    </row>
    <row r="8" spans="2:15" ht="14.7" thickBot="1">
      <c r="B8" s="4" t="s">
        <v>28</v>
      </c>
      <c r="J8" s="27" t="s">
        <v>981</v>
      </c>
      <c r="K8" s="30">
        <v>17050201</v>
      </c>
      <c r="O8" s="35"/>
    </row>
    <row r="9" spans="2:15" ht="28.5" thickBot="1">
      <c r="B9" s="114" t="s">
        <v>29</v>
      </c>
      <c r="D9" s="5" t="s">
        <v>5</v>
      </c>
      <c r="F9" s="5" t="s">
        <v>55</v>
      </c>
      <c r="G9" s="89"/>
      <c r="H9" s="91" t="s">
        <v>15336</v>
      </c>
      <c r="J9" s="27" t="s">
        <v>979</v>
      </c>
      <c r="K9" s="30">
        <v>17050118</v>
      </c>
      <c r="O9" s="35"/>
    </row>
    <row r="10" spans="2:15" ht="14.7" thickBot="1">
      <c r="B10" s="4" t="s">
        <v>30</v>
      </c>
      <c r="D10" s="159" t="s">
        <v>182</v>
      </c>
      <c r="F10" s="159" t="s">
        <v>182</v>
      </c>
      <c r="G10" s="88"/>
      <c r="H10" s="162" t="s">
        <v>182</v>
      </c>
      <c r="J10" s="27" t="s">
        <v>980</v>
      </c>
      <c r="K10" s="30">
        <v>17050202</v>
      </c>
      <c r="O10" s="35"/>
    </row>
    <row r="11" spans="2:15" ht="14.7" thickBot="1">
      <c r="B11" s="4" t="s">
        <v>31</v>
      </c>
      <c r="D11" s="2" t="s">
        <v>101</v>
      </c>
      <c r="F11" s="8" t="s">
        <v>56</v>
      </c>
      <c r="G11" s="90"/>
      <c r="H11" s="109" t="s">
        <v>15337</v>
      </c>
      <c r="J11" s="27" t="s">
        <v>950</v>
      </c>
      <c r="K11" s="30">
        <v>18010205</v>
      </c>
      <c r="O11" s="35"/>
    </row>
    <row r="12" spans="2:15" ht="14.7" thickBot="1">
      <c r="B12" s="4" t="s">
        <v>32</v>
      </c>
      <c r="D12" s="13" t="s">
        <v>102</v>
      </c>
      <c r="F12" s="6" t="s">
        <v>57</v>
      </c>
      <c r="G12" s="90"/>
      <c r="J12" s="27" t="s">
        <v>946</v>
      </c>
      <c r="K12" s="30">
        <v>17100312</v>
      </c>
      <c r="O12" s="35"/>
    </row>
    <row r="13" spans="2:15">
      <c r="B13" s="4" t="s">
        <v>33</v>
      </c>
      <c r="F13" s="6" t="s">
        <v>58</v>
      </c>
      <c r="G13" s="90"/>
      <c r="J13" s="27" t="s">
        <v>898</v>
      </c>
      <c r="K13" s="30">
        <v>17090011</v>
      </c>
      <c r="N13" s="34"/>
      <c r="O13" s="35"/>
    </row>
    <row r="14" spans="2:15" ht="14.7" thickBot="1">
      <c r="B14" s="4" t="s">
        <v>34</v>
      </c>
      <c r="F14" s="6" t="s">
        <v>59</v>
      </c>
      <c r="G14" s="90"/>
      <c r="J14" s="27" t="s">
        <v>899</v>
      </c>
      <c r="K14" s="30">
        <v>17090002</v>
      </c>
      <c r="O14" s="35"/>
    </row>
    <row r="15" spans="2:15" ht="14.7" thickBot="1">
      <c r="B15" s="4" t="s">
        <v>35</v>
      </c>
      <c r="D15" s="22" t="s">
        <v>9</v>
      </c>
      <c r="F15" s="6" t="s">
        <v>60</v>
      </c>
      <c r="G15" s="90"/>
      <c r="J15" s="27" t="s">
        <v>900</v>
      </c>
      <c r="K15" s="30">
        <v>17100304</v>
      </c>
      <c r="O15" s="35"/>
    </row>
    <row r="16" spans="2:15" ht="14.7" thickBot="1">
      <c r="B16" s="4" t="s">
        <v>36</v>
      </c>
      <c r="D16" s="158" t="s">
        <v>182</v>
      </c>
      <c r="F16" s="6" t="s">
        <v>61</v>
      </c>
      <c r="G16" s="90"/>
      <c r="J16" s="27" t="s">
        <v>901</v>
      </c>
      <c r="K16" s="30">
        <v>17100305</v>
      </c>
      <c r="O16" s="35"/>
    </row>
    <row r="17" spans="2:15">
      <c r="B17" s="4" t="s">
        <v>37</v>
      </c>
      <c r="D17" s="11" t="s">
        <v>158</v>
      </c>
      <c r="F17" s="6" t="s">
        <v>62</v>
      </c>
      <c r="G17" s="90"/>
      <c r="J17" s="27" t="s">
        <v>975</v>
      </c>
      <c r="K17" s="30">
        <v>17050109</v>
      </c>
      <c r="O17" s="35"/>
    </row>
    <row r="18" spans="2:15">
      <c r="B18" s="4" t="s">
        <v>38</v>
      </c>
      <c r="D18" s="12" t="s">
        <v>159</v>
      </c>
      <c r="F18" s="6" t="s">
        <v>63</v>
      </c>
      <c r="G18" s="90"/>
      <c r="J18" s="27" t="s">
        <v>902</v>
      </c>
      <c r="K18" s="30">
        <v>17120003</v>
      </c>
      <c r="O18" s="35"/>
    </row>
    <row r="19" spans="2:15">
      <c r="B19" s="4" t="s">
        <v>39</v>
      </c>
      <c r="D19" s="12" t="s">
        <v>160</v>
      </c>
      <c r="F19" s="6" t="s">
        <v>64</v>
      </c>
      <c r="G19" s="90"/>
      <c r="J19" s="27" t="s">
        <v>973</v>
      </c>
      <c r="K19" s="30">
        <v>17050106</v>
      </c>
      <c r="O19" s="35"/>
    </row>
    <row r="20" spans="2:15">
      <c r="B20" s="4" t="s">
        <v>40</v>
      </c>
      <c r="D20" s="12" t="s">
        <v>161</v>
      </c>
      <c r="F20" s="6" t="s">
        <v>65</v>
      </c>
      <c r="G20" s="90"/>
      <c r="J20" s="27" t="s">
        <v>959</v>
      </c>
      <c r="K20" s="30">
        <v>18020001</v>
      </c>
      <c r="O20" s="35"/>
    </row>
    <row r="21" spans="2:15">
      <c r="B21" s="4" t="s">
        <v>41</v>
      </c>
      <c r="D21" s="12" t="s">
        <v>162</v>
      </c>
      <c r="F21" s="6" t="s">
        <v>66</v>
      </c>
      <c r="G21" s="90"/>
      <c r="J21" s="27" t="s">
        <v>969</v>
      </c>
      <c r="K21" s="30">
        <v>17120008</v>
      </c>
      <c r="O21" s="35"/>
    </row>
    <row r="22" spans="2:15">
      <c r="B22" s="4" t="s">
        <v>42</v>
      </c>
      <c r="D22" s="12" t="s">
        <v>163</v>
      </c>
      <c r="F22" s="6" t="s">
        <v>67</v>
      </c>
      <c r="G22" s="90"/>
      <c r="J22" s="27" t="s">
        <v>968</v>
      </c>
      <c r="K22" s="30">
        <v>17120001</v>
      </c>
      <c r="O22" s="35"/>
    </row>
    <row r="23" spans="2:15">
      <c r="B23" s="4" t="s">
        <v>43</v>
      </c>
      <c r="D23" s="12" t="s">
        <v>164</v>
      </c>
      <c r="F23" s="6" t="s">
        <v>68</v>
      </c>
      <c r="G23" s="90"/>
      <c r="J23" s="27" t="s">
        <v>982</v>
      </c>
      <c r="K23" s="30">
        <v>17060101</v>
      </c>
      <c r="O23" s="35"/>
    </row>
    <row r="24" spans="2:15">
      <c r="B24" s="4" t="s">
        <v>44</v>
      </c>
      <c r="D24" s="12" t="s">
        <v>165</v>
      </c>
      <c r="F24" s="6" t="s">
        <v>69</v>
      </c>
      <c r="G24" s="90"/>
      <c r="J24" s="27" t="s">
        <v>945</v>
      </c>
      <c r="K24" s="30">
        <v>17100311</v>
      </c>
      <c r="O24" s="35"/>
    </row>
    <row r="25" spans="2:15">
      <c r="B25" s="4" t="s">
        <v>45</v>
      </c>
      <c r="D25" s="12" t="s">
        <v>166</v>
      </c>
      <c r="F25" s="6" t="s">
        <v>70</v>
      </c>
      <c r="G25" s="90"/>
      <c r="J25" s="27" t="s">
        <v>985</v>
      </c>
      <c r="K25" s="30">
        <v>17060102</v>
      </c>
      <c r="O25" s="35"/>
    </row>
    <row r="26" spans="2:15">
      <c r="B26" s="4" t="s">
        <v>46</v>
      </c>
      <c r="D26" s="12" t="s">
        <v>167</v>
      </c>
      <c r="F26" s="6" t="s">
        <v>71</v>
      </c>
      <c r="G26" s="90"/>
      <c r="J26" s="27" t="s">
        <v>976</v>
      </c>
      <c r="K26" s="30">
        <v>17050108</v>
      </c>
      <c r="O26" s="35"/>
    </row>
    <row r="27" spans="2:15" ht="14.7" thickBot="1">
      <c r="B27" s="3" t="s">
        <v>47</v>
      </c>
      <c r="D27" s="12" t="s">
        <v>168</v>
      </c>
      <c r="F27" s="6" t="s">
        <v>72</v>
      </c>
      <c r="G27" s="90"/>
      <c r="J27" s="27" t="s">
        <v>960</v>
      </c>
      <c r="K27" s="30">
        <v>17120006</v>
      </c>
      <c r="O27" s="35"/>
    </row>
    <row r="28" spans="2:15">
      <c r="D28" s="12" t="s">
        <v>107</v>
      </c>
      <c r="F28" s="6" t="s">
        <v>73</v>
      </c>
      <c r="G28" s="90"/>
      <c r="J28" s="27" t="s">
        <v>903</v>
      </c>
      <c r="K28" s="30">
        <v>17070302</v>
      </c>
      <c r="O28" s="35"/>
    </row>
    <row r="29" spans="2:15" ht="14.7" thickBot="1">
      <c r="D29" s="12" t="s">
        <v>169</v>
      </c>
      <c r="F29" s="6" t="s">
        <v>74</v>
      </c>
      <c r="G29" s="90"/>
      <c r="J29" s="27" t="s">
        <v>904</v>
      </c>
      <c r="K29" s="30">
        <v>18010204</v>
      </c>
      <c r="O29" s="35"/>
    </row>
    <row r="30" spans="2:15" ht="14.7" thickBot="1">
      <c r="B30" s="22" t="s">
        <v>10</v>
      </c>
      <c r="D30" s="12" t="s">
        <v>170</v>
      </c>
      <c r="F30" s="6" t="s">
        <v>75</v>
      </c>
      <c r="G30" s="90"/>
      <c r="J30" s="27" t="s">
        <v>905</v>
      </c>
      <c r="K30" s="30">
        <v>17080006</v>
      </c>
      <c r="O30" s="35"/>
    </row>
    <row r="31" spans="2:15" ht="14.7" thickBot="1">
      <c r="B31" s="158" t="s">
        <v>182</v>
      </c>
      <c r="D31" s="12" t="s">
        <v>171</v>
      </c>
      <c r="F31" s="6" t="s">
        <v>76</v>
      </c>
      <c r="G31" s="90"/>
      <c r="J31" s="27" t="s">
        <v>943</v>
      </c>
      <c r="K31" s="30">
        <v>17080003</v>
      </c>
      <c r="O31" s="35"/>
    </row>
    <row r="32" spans="2:15">
      <c r="B32" s="9" t="s">
        <v>183</v>
      </c>
      <c r="D32" s="12" t="s">
        <v>172</v>
      </c>
      <c r="F32" s="6" t="s">
        <v>77</v>
      </c>
      <c r="G32" s="90"/>
      <c r="J32" s="27" t="s">
        <v>906</v>
      </c>
      <c r="K32" s="30">
        <v>17080001</v>
      </c>
      <c r="O32" s="35"/>
    </row>
    <row r="33" spans="2:15">
      <c r="B33" s="23" t="s">
        <v>184</v>
      </c>
      <c r="D33" s="12" t="s">
        <v>173</v>
      </c>
      <c r="F33" s="6" t="s">
        <v>78</v>
      </c>
      <c r="G33" s="90"/>
      <c r="J33" s="27" t="s">
        <v>907</v>
      </c>
      <c r="K33" s="30">
        <v>17070305</v>
      </c>
      <c r="O33" s="35"/>
    </row>
    <row r="34" spans="2:15">
      <c r="B34" s="23" t="s">
        <v>185</v>
      </c>
      <c r="D34" s="12" t="s">
        <v>174</v>
      </c>
      <c r="F34" s="6" t="s">
        <v>79</v>
      </c>
      <c r="G34" s="90"/>
      <c r="J34" s="27" t="s">
        <v>908</v>
      </c>
      <c r="K34" s="30">
        <v>17070306</v>
      </c>
      <c r="O34" s="35"/>
    </row>
    <row r="35" spans="2:15" ht="14.7" thickBot="1">
      <c r="B35" s="10" t="s">
        <v>186</v>
      </c>
      <c r="D35" s="12" t="s">
        <v>175</v>
      </c>
      <c r="F35" s="6" t="s">
        <v>80</v>
      </c>
      <c r="G35" s="90"/>
      <c r="J35" s="27" t="s">
        <v>983</v>
      </c>
      <c r="K35" s="30">
        <v>17060106</v>
      </c>
      <c r="O35" s="35"/>
    </row>
    <row r="36" spans="2:15">
      <c r="D36" s="12" t="s">
        <v>176</v>
      </c>
      <c r="F36" s="6" t="s">
        <v>81</v>
      </c>
      <c r="G36" s="90"/>
      <c r="J36" s="27" t="s">
        <v>909</v>
      </c>
      <c r="K36" s="30">
        <v>17070204</v>
      </c>
      <c r="O36" s="35"/>
    </row>
    <row r="37" spans="2:15">
      <c r="D37" s="12" t="s">
        <v>177</v>
      </c>
      <c r="F37" s="6" t="s">
        <v>82</v>
      </c>
      <c r="G37" s="90"/>
      <c r="J37" s="27" t="s">
        <v>948</v>
      </c>
      <c r="K37" s="30">
        <v>18010209</v>
      </c>
      <c r="O37" s="35"/>
    </row>
    <row r="38" spans="2:15">
      <c r="D38" s="12" t="s">
        <v>178</v>
      </c>
      <c r="F38" s="6" t="s">
        <v>83</v>
      </c>
      <c r="G38" s="90"/>
      <c r="J38" s="27" t="s">
        <v>978</v>
      </c>
      <c r="K38" s="30">
        <v>17050117</v>
      </c>
      <c r="O38" s="35"/>
    </row>
    <row r="39" spans="2:15">
      <c r="D39" s="12" t="s">
        <v>179</v>
      </c>
      <c r="F39" s="6" t="s">
        <v>84</v>
      </c>
      <c r="G39" s="90"/>
      <c r="J39" s="27" t="s">
        <v>977</v>
      </c>
      <c r="K39" s="30">
        <v>17050110</v>
      </c>
      <c r="O39" s="35"/>
    </row>
    <row r="40" spans="2:15">
      <c r="D40" s="12" t="s">
        <v>180</v>
      </c>
      <c r="F40" s="6" t="s">
        <v>85</v>
      </c>
      <c r="G40" s="90"/>
      <c r="J40" s="27" t="s">
        <v>910</v>
      </c>
      <c r="K40" s="30">
        <v>17100310</v>
      </c>
      <c r="O40" s="35"/>
    </row>
    <row r="41" spans="2:15" ht="14.7" thickBot="1">
      <c r="D41" s="14" t="s">
        <v>181</v>
      </c>
      <c r="F41" s="6" t="s">
        <v>86</v>
      </c>
      <c r="G41" s="90"/>
      <c r="J41" s="27" t="s">
        <v>984</v>
      </c>
      <c r="K41" s="30">
        <v>17060103</v>
      </c>
      <c r="O41" s="35"/>
    </row>
    <row r="42" spans="2:15">
      <c r="F42" s="6" t="s">
        <v>87</v>
      </c>
      <c r="G42" s="90"/>
      <c r="J42" s="27" t="s">
        <v>911</v>
      </c>
      <c r="K42" s="30">
        <v>17090012</v>
      </c>
      <c r="O42" s="35"/>
    </row>
    <row r="43" spans="2:15">
      <c r="F43" s="6" t="s">
        <v>88</v>
      </c>
      <c r="G43" s="90"/>
      <c r="J43" s="27" t="s">
        <v>912</v>
      </c>
      <c r="K43" s="30">
        <v>17090004</v>
      </c>
      <c r="O43" s="35"/>
    </row>
    <row r="44" spans="2:15">
      <c r="F44" s="6" t="s">
        <v>89</v>
      </c>
      <c r="G44" s="90"/>
      <c r="J44" s="27" t="s">
        <v>913</v>
      </c>
      <c r="K44" s="30">
        <v>17070105</v>
      </c>
      <c r="O44" s="35"/>
    </row>
    <row r="45" spans="2:15">
      <c r="F45" s="6" t="s">
        <v>90</v>
      </c>
      <c r="G45" s="90"/>
      <c r="J45" s="27" t="s">
        <v>914</v>
      </c>
      <c r="K45" s="30">
        <v>17070101</v>
      </c>
      <c r="O45" s="35"/>
    </row>
    <row r="46" spans="2:15" ht="14.7" thickBot="1">
      <c r="F46" s="7" t="s">
        <v>91</v>
      </c>
      <c r="G46" s="90"/>
      <c r="J46" s="27" t="s">
        <v>964</v>
      </c>
      <c r="K46" s="30">
        <v>17070203</v>
      </c>
      <c r="O46" s="35"/>
    </row>
    <row r="47" spans="2:15">
      <c r="J47" s="27" t="s">
        <v>915</v>
      </c>
      <c r="K47" s="30">
        <v>17090001</v>
      </c>
      <c r="O47" s="35"/>
    </row>
    <row r="48" spans="2:15">
      <c r="J48" s="27" t="s">
        <v>916</v>
      </c>
      <c r="K48" s="30">
        <v>17050107</v>
      </c>
      <c r="O48" s="35"/>
    </row>
    <row r="49" spans="10:15">
      <c r="J49" s="27" t="s">
        <v>917</v>
      </c>
      <c r="K49" s="30">
        <v>17100308</v>
      </c>
      <c r="O49" s="35"/>
    </row>
    <row r="50" spans="10:15">
      <c r="J50" s="27" t="s">
        <v>918</v>
      </c>
      <c r="K50" s="30">
        <v>17050115</v>
      </c>
      <c r="O50" s="35"/>
    </row>
    <row r="51" spans="10:15">
      <c r="J51" s="27" t="s">
        <v>919</v>
      </c>
      <c r="K51" s="30">
        <v>17050103</v>
      </c>
      <c r="O51" s="35"/>
    </row>
    <row r="52" spans="10:15">
      <c r="J52" s="27" t="s">
        <v>920</v>
      </c>
      <c r="K52" s="30">
        <v>17090007</v>
      </c>
      <c r="O52" s="35"/>
    </row>
    <row r="53" spans="10:15">
      <c r="J53" s="27" t="s">
        <v>954</v>
      </c>
      <c r="K53" s="30">
        <v>17090009</v>
      </c>
      <c r="O53" s="35"/>
    </row>
    <row r="54" spans="10:15">
      <c r="J54" s="27" t="s">
        <v>921</v>
      </c>
      <c r="K54" s="30">
        <v>17100201</v>
      </c>
      <c r="O54" s="35"/>
    </row>
    <row r="55" spans="10:15">
      <c r="J55" s="27" t="s">
        <v>922</v>
      </c>
      <c r="K55" s="30">
        <v>17100202</v>
      </c>
      <c r="O55" s="35"/>
    </row>
    <row r="56" spans="10:15">
      <c r="J56" s="27" t="s">
        <v>963</v>
      </c>
      <c r="K56" s="30">
        <v>17070202</v>
      </c>
      <c r="O56" s="35"/>
    </row>
    <row r="57" spans="10:15">
      <c r="J57" s="27" t="s">
        <v>923</v>
      </c>
      <c r="K57" s="30">
        <v>17090005</v>
      </c>
      <c r="O57" s="35"/>
    </row>
    <row r="58" spans="10:15">
      <c r="J58" s="27" t="s">
        <v>952</v>
      </c>
      <c r="K58" s="30">
        <v>17100301</v>
      </c>
      <c r="O58" s="35"/>
    </row>
    <row r="59" spans="10:15">
      <c r="J59" s="27" t="s">
        <v>924</v>
      </c>
      <c r="K59" s="30">
        <v>17050203</v>
      </c>
      <c r="O59" s="35"/>
    </row>
    <row r="60" spans="10:15">
      <c r="J60" s="27" t="s">
        <v>925</v>
      </c>
      <c r="K60" s="30">
        <v>17100204</v>
      </c>
      <c r="O60" s="35"/>
    </row>
    <row r="61" spans="10:15">
      <c r="J61" s="27" t="s">
        <v>944</v>
      </c>
      <c r="K61" s="30">
        <v>17100207</v>
      </c>
      <c r="O61" s="35"/>
    </row>
    <row r="62" spans="10:15">
      <c r="J62" s="27" t="s">
        <v>966</v>
      </c>
      <c r="K62" s="30">
        <v>17120004</v>
      </c>
      <c r="O62" s="35"/>
    </row>
    <row r="63" spans="10:15">
      <c r="J63" s="27" t="s">
        <v>965</v>
      </c>
      <c r="K63" s="30">
        <v>17120002</v>
      </c>
      <c r="O63" s="35"/>
    </row>
    <row r="64" spans="10:15">
      <c r="J64" s="27" t="s">
        <v>926</v>
      </c>
      <c r="K64" s="30">
        <v>17100206</v>
      </c>
      <c r="O64" s="35"/>
    </row>
    <row r="65" spans="10:15">
      <c r="J65" s="27" t="s">
        <v>927</v>
      </c>
      <c r="K65" s="30">
        <v>17100306</v>
      </c>
      <c r="O65" s="35"/>
    </row>
    <row r="66" spans="10:15">
      <c r="J66" s="27" t="s">
        <v>947</v>
      </c>
      <c r="K66" s="30">
        <v>18010101</v>
      </c>
      <c r="O66" s="35"/>
    </row>
    <row r="67" spans="10:15">
      <c r="J67" s="27" t="s">
        <v>974</v>
      </c>
      <c r="K67" s="30">
        <v>17050105</v>
      </c>
      <c r="O67" s="35"/>
    </row>
    <row r="68" spans="10:15">
      <c r="J68" s="27" t="s">
        <v>953</v>
      </c>
      <c r="K68" s="30">
        <v>17090006</v>
      </c>
      <c r="O68" s="35"/>
    </row>
    <row r="69" spans="10:15">
      <c r="J69" s="27" t="s">
        <v>928</v>
      </c>
      <c r="K69" s="30">
        <v>17100302</v>
      </c>
      <c r="O69" s="35"/>
    </row>
    <row r="70" spans="10:15">
      <c r="J70" s="27" t="s">
        <v>958</v>
      </c>
      <c r="K70" s="30">
        <v>18010202</v>
      </c>
      <c r="O70" s="35"/>
    </row>
    <row r="71" spans="10:15">
      <c r="J71" s="27" t="s">
        <v>956</v>
      </c>
      <c r="K71" s="30">
        <v>17120005</v>
      </c>
      <c r="O71" s="35"/>
    </row>
    <row r="72" spans="10:15">
      <c r="J72" s="27" t="s">
        <v>971</v>
      </c>
      <c r="K72" s="30">
        <v>16040205</v>
      </c>
      <c r="O72" s="35"/>
    </row>
    <row r="73" spans="10:15">
      <c r="J73" s="27" t="s">
        <v>955</v>
      </c>
      <c r="K73" s="30">
        <v>17070307</v>
      </c>
      <c r="O73" s="35"/>
    </row>
    <row r="74" spans="10:15">
      <c r="J74" s="27" t="s">
        <v>929</v>
      </c>
      <c r="K74" s="30">
        <v>17090010</v>
      </c>
      <c r="O74" s="35"/>
    </row>
    <row r="75" spans="10:15">
      <c r="J75" s="27" t="s">
        <v>930</v>
      </c>
      <c r="K75" s="30">
        <v>17070103</v>
      </c>
      <c r="O75" s="35"/>
    </row>
    <row r="76" spans="10:15">
      <c r="J76" s="27" t="s">
        <v>931</v>
      </c>
      <c r="K76" s="30">
        <v>17100303</v>
      </c>
      <c r="O76" s="35"/>
    </row>
    <row r="77" spans="10:15">
      <c r="J77" s="27" t="s">
        <v>932</v>
      </c>
      <c r="K77" s="30">
        <v>17070304</v>
      </c>
      <c r="O77" s="35"/>
    </row>
    <row r="78" spans="10:15">
      <c r="J78" s="27" t="s">
        <v>933</v>
      </c>
      <c r="K78" s="30">
        <v>17070301</v>
      </c>
      <c r="O78" s="35"/>
    </row>
    <row r="79" spans="10:15">
      <c r="J79" s="27" t="s">
        <v>934</v>
      </c>
      <c r="K79" s="30">
        <v>17060104</v>
      </c>
      <c r="O79" s="35"/>
    </row>
    <row r="80" spans="10:15">
      <c r="J80" s="27" t="s">
        <v>935</v>
      </c>
      <c r="K80" s="30">
        <v>17070201</v>
      </c>
      <c r="O80" s="35"/>
    </row>
    <row r="81" spans="10:15">
      <c r="J81" s="27" t="s">
        <v>949</v>
      </c>
      <c r="K81" s="30">
        <v>18010206</v>
      </c>
      <c r="O81" s="35"/>
    </row>
    <row r="82" spans="10:15">
      <c r="J82" s="27" t="s">
        <v>936</v>
      </c>
      <c r="K82" s="30">
        <v>18010203</v>
      </c>
      <c r="O82" s="35"/>
    </row>
    <row r="83" spans="10:15">
      <c r="J83" s="27" t="s">
        <v>967</v>
      </c>
      <c r="K83" s="30">
        <v>17050116</v>
      </c>
      <c r="O83" s="35"/>
    </row>
    <row r="84" spans="10:15">
      <c r="J84" s="27" t="s">
        <v>972</v>
      </c>
      <c r="K84" s="30">
        <v>16040201</v>
      </c>
      <c r="O84" s="35"/>
    </row>
    <row r="85" spans="10:15">
      <c r="J85" s="27" t="s">
        <v>951</v>
      </c>
      <c r="K85" s="30">
        <v>17100307</v>
      </c>
      <c r="O85" s="35"/>
    </row>
    <row r="86" spans="10:15">
      <c r="J86" s="27" t="s">
        <v>937</v>
      </c>
      <c r="K86" s="30">
        <v>17090003</v>
      </c>
      <c r="O86" s="35"/>
    </row>
    <row r="87" spans="10:15">
      <c r="J87" s="27" t="s">
        <v>938</v>
      </c>
      <c r="K87" s="30">
        <v>17070102</v>
      </c>
      <c r="O87" s="35"/>
    </row>
    <row r="88" spans="10:15">
      <c r="J88" s="27" t="s">
        <v>986</v>
      </c>
      <c r="K88" s="30">
        <v>17060105</v>
      </c>
      <c r="O88" s="35"/>
    </row>
    <row r="89" spans="10:15">
      <c r="J89" s="27" t="s">
        <v>961</v>
      </c>
      <c r="K89" s="30">
        <v>17120007</v>
      </c>
      <c r="O89" s="35"/>
    </row>
    <row r="90" spans="10:15">
      <c r="J90" s="27" t="s">
        <v>957</v>
      </c>
      <c r="K90" s="30">
        <v>18010201</v>
      </c>
      <c r="O90" s="35"/>
    </row>
    <row r="91" spans="10:15">
      <c r="J91" s="27" t="s">
        <v>939</v>
      </c>
      <c r="K91" s="30">
        <v>17050119</v>
      </c>
      <c r="O91" s="35"/>
    </row>
    <row r="92" spans="10:15">
      <c r="J92" s="27" t="s">
        <v>939</v>
      </c>
      <c r="K92" s="30">
        <v>17070104</v>
      </c>
      <c r="O92" s="35"/>
    </row>
    <row r="93" spans="10:15">
      <c r="J93" s="27" t="s">
        <v>940</v>
      </c>
      <c r="K93" s="30">
        <v>17100203</v>
      </c>
      <c r="O93" s="35"/>
    </row>
    <row r="94" spans="10:15" ht="14.7" thickBot="1">
      <c r="J94" s="31" t="s">
        <v>941</v>
      </c>
      <c r="K94" s="32">
        <v>17090008</v>
      </c>
      <c r="O94" s="35"/>
    </row>
  </sheetData>
  <sheetProtection algorithmName="SHA-512" hashValue="ucpB66NBcmDWTjC9MqkzK94ONHrB5T4Gy1aMfVFkzwRbrEw1SrwQFCvmLVeXJORBwUYLwpqZK/aK2yLE3yXsuQ==" saltValue="r+0CuYm0StsN1pJBcPCiig==" spinCount="100000" sheet="1" objects="1" scenarios="1"/>
  <sortState xmlns:xlrd2="http://schemas.microsoft.com/office/spreadsheetml/2017/richdata2" ref="O4:O94">
    <sortCondition ref="O4:O94"/>
  </sortState>
  <mergeCells count="6">
    <mergeCell ref="G5:H5"/>
    <mergeCell ref="G6:H6"/>
    <mergeCell ref="F2:H2"/>
    <mergeCell ref="J2:K2"/>
    <mergeCell ref="G3:H3"/>
    <mergeCell ref="G4:H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CCFFCC"/>
  </sheetPr>
  <dimension ref="B1:AC124"/>
  <sheetViews>
    <sheetView zoomScaleNormal="100" workbookViewId="0">
      <selection activeCell="F17" sqref="F17"/>
    </sheetView>
  </sheetViews>
  <sheetFormatPr defaultColWidth="9.1015625" defaultRowHeight="12.3"/>
  <cols>
    <col min="1" max="1" width="4" style="240" customWidth="1"/>
    <col min="2" max="2" width="27.41796875" style="240" customWidth="1"/>
    <col min="3" max="3" width="6.68359375" style="269" customWidth="1"/>
    <col min="4" max="4" width="37.5234375" style="240" customWidth="1"/>
    <col min="5" max="5" width="179.68359375" style="240" customWidth="1"/>
    <col min="6" max="6" width="9.1015625" style="240"/>
    <col min="7" max="7" width="9.1015625" style="240" customWidth="1"/>
    <col min="8" max="16384" width="9.1015625" style="240"/>
  </cols>
  <sheetData>
    <row r="1" spans="2:6" ht="36" customHeight="1" thickBot="1"/>
    <row r="2" spans="2:6" ht="36" customHeight="1" thickBot="1">
      <c r="B2" s="241" t="s">
        <v>106</v>
      </c>
      <c r="C2" s="242"/>
      <c r="D2" s="415" t="s">
        <v>114</v>
      </c>
      <c r="E2" s="416"/>
      <c r="F2" s="417"/>
    </row>
    <row r="3" spans="2:6" ht="36" customHeight="1" thickBot="1">
      <c r="B3" s="159" t="s">
        <v>182</v>
      </c>
      <c r="C3" s="242"/>
      <c r="D3" s="243" t="s">
        <v>182</v>
      </c>
      <c r="E3" s="243" t="s">
        <v>2</v>
      </c>
      <c r="F3" s="244" t="s">
        <v>990</v>
      </c>
    </row>
    <row r="4" spans="2:6" ht="36" customHeight="1">
      <c r="B4" s="245" t="s">
        <v>11554</v>
      </c>
      <c r="C4" s="246"/>
      <c r="D4" s="247" t="s">
        <v>196</v>
      </c>
      <c r="E4" s="248" t="s">
        <v>187</v>
      </c>
      <c r="F4" s="249" t="s">
        <v>11524</v>
      </c>
    </row>
    <row r="5" spans="2:6" ht="36" customHeight="1">
      <c r="B5" s="250" t="s">
        <v>11555</v>
      </c>
      <c r="D5" s="251" t="s">
        <v>197</v>
      </c>
      <c r="E5" s="252" t="s">
        <v>15781</v>
      </c>
      <c r="F5" s="253" t="s">
        <v>11525</v>
      </c>
    </row>
    <row r="6" spans="2:6" ht="36" customHeight="1">
      <c r="B6" s="254" t="s">
        <v>11556</v>
      </c>
      <c r="D6" s="255" t="s">
        <v>11528</v>
      </c>
      <c r="E6" s="256" t="s">
        <v>11529</v>
      </c>
      <c r="F6" s="253" t="s">
        <v>11530</v>
      </c>
    </row>
    <row r="7" spans="2:6" ht="36" customHeight="1" thickBot="1">
      <c r="B7" s="257" t="s">
        <v>11557</v>
      </c>
      <c r="D7" s="258" t="s">
        <v>188</v>
      </c>
      <c r="E7" s="259" t="s">
        <v>189</v>
      </c>
      <c r="F7" s="30" t="s">
        <v>11526</v>
      </c>
    </row>
    <row r="8" spans="2:6" ht="36" customHeight="1">
      <c r="D8" s="258" t="s">
        <v>190</v>
      </c>
      <c r="E8" s="259" t="s">
        <v>191</v>
      </c>
      <c r="F8" s="30" t="s">
        <v>11527</v>
      </c>
    </row>
    <row r="9" spans="2:6" ht="36" customHeight="1" thickBot="1">
      <c r="D9" s="258" t="s">
        <v>15778</v>
      </c>
      <c r="E9" s="259" t="s">
        <v>15780</v>
      </c>
      <c r="F9" s="30" t="s">
        <v>15779</v>
      </c>
    </row>
    <row r="10" spans="2:6" ht="36" customHeight="1" thickBot="1">
      <c r="B10" s="265" t="s">
        <v>148</v>
      </c>
      <c r="D10" s="258" t="s">
        <v>192</v>
      </c>
      <c r="E10" s="259" t="s">
        <v>193</v>
      </c>
      <c r="F10" s="30" t="s">
        <v>11531</v>
      </c>
    </row>
    <row r="11" spans="2:6" ht="36" customHeight="1" thickBot="1">
      <c r="B11" s="266" t="s">
        <v>182</v>
      </c>
      <c r="D11" s="258" t="s">
        <v>194</v>
      </c>
      <c r="E11" s="260" t="s">
        <v>195</v>
      </c>
      <c r="F11" s="30" t="s">
        <v>11532</v>
      </c>
    </row>
    <row r="12" spans="2:6" ht="36" customHeight="1" thickBot="1">
      <c r="B12" s="263" t="s">
        <v>3796</v>
      </c>
      <c r="D12" s="261" t="s">
        <v>11533</v>
      </c>
      <c r="E12" s="262" t="s">
        <v>11534</v>
      </c>
      <c r="F12" s="32" t="s">
        <v>11535</v>
      </c>
    </row>
    <row r="13" spans="2:6" ht="36" customHeight="1" thickBot="1">
      <c r="B13" s="267" t="s">
        <v>1091</v>
      </c>
    </row>
    <row r="14" spans="2:6" ht="36" customHeight="1" thickBot="1">
      <c r="B14" s="267" t="s">
        <v>3797</v>
      </c>
      <c r="D14" s="418" t="s">
        <v>146</v>
      </c>
      <c r="E14" s="419"/>
    </row>
    <row r="15" spans="2:6" ht="36" customHeight="1" thickBot="1">
      <c r="B15" s="267" t="s">
        <v>3798</v>
      </c>
      <c r="D15" s="282" t="s">
        <v>182</v>
      </c>
      <c r="E15" s="161" t="s">
        <v>2</v>
      </c>
    </row>
    <row r="16" spans="2:6" ht="36" customHeight="1">
      <c r="B16" s="267" t="s">
        <v>3799</v>
      </c>
      <c r="D16" s="279" t="s">
        <v>15774</v>
      </c>
      <c r="E16" s="283" t="s">
        <v>15777</v>
      </c>
    </row>
    <row r="17" spans="2:7" ht="36" customHeight="1" thickBot="1">
      <c r="B17" s="264" t="s">
        <v>15751</v>
      </c>
      <c r="D17" s="290" t="s">
        <v>15782</v>
      </c>
      <c r="E17" s="289" t="s">
        <v>15783</v>
      </c>
    </row>
    <row r="18" spans="2:7" ht="36" customHeight="1">
      <c r="B18" s="278"/>
      <c r="D18" s="280" t="s">
        <v>1097</v>
      </c>
      <c r="E18" s="284" t="s">
        <v>15775</v>
      </c>
    </row>
    <row r="19" spans="2:7" ht="36" customHeight="1" thickBot="1">
      <c r="B19" s="278"/>
      <c r="D19" s="281" t="s">
        <v>1098</v>
      </c>
      <c r="E19" s="285" t="s">
        <v>15776</v>
      </c>
    </row>
    <row r="20" spans="2:7" ht="36" customHeight="1">
      <c r="B20" s="278"/>
    </row>
    <row r="21" spans="2:7" ht="36" customHeight="1">
      <c r="B21" s="278"/>
    </row>
    <row r="22" spans="2:7" ht="36" customHeight="1">
      <c r="B22" s="278"/>
    </row>
    <row r="23" spans="2:7" ht="30" customHeight="1"/>
    <row r="24" spans="2:7" ht="27" customHeight="1">
      <c r="F24" s="268"/>
    </row>
    <row r="25" spans="2:7" ht="27" customHeight="1">
      <c r="F25" s="268"/>
    </row>
    <row r="26" spans="2:7" ht="27" customHeight="1">
      <c r="F26" s="268"/>
    </row>
    <row r="27" spans="2:7" ht="26.25" customHeight="1">
      <c r="F27" s="268"/>
      <c r="G27" s="39"/>
    </row>
    <row r="28" spans="2:7" ht="26.25" customHeight="1">
      <c r="F28" s="268"/>
    </row>
    <row r="29" spans="2:7" ht="26.25" customHeight="1">
      <c r="F29" s="268"/>
    </row>
    <row r="30" spans="2:7" ht="26.25" customHeight="1">
      <c r="F30" s="268"/>
    </row>
    <row r="31" spans="2:7" ht="26.25" customHeight="1">
      <c r="F31" s="268"/>
    </row>
    <row r="32" spans="2:7" ht="26.25" customHeight="1">
      <c r="F32" s="268"/>
    </row>
    <row r="33" spans="6:6" ht="26.25" customHeight="1">
      <c r="F33" s="268"/>
    </row>
    <row r="34" spans="6:6" ht="26.25" customHeight="1">
      <c r="F34" s="268"/>
    </row>
    <row r="35" spans="6:6" ht="26.25" customHeight="1">
      <c r="F35" s="268"/>
    </row>
    <row r="36" spans="6:6" ht="26.25" customHeight="1">
      <c r="F36" s="268"/>
    </row>
    <row r="37" spans="6:6" ht="26.25" customHeight="1">
      <c r="F37" s="268"/>
    </row>
    <row r="38" spans="6:6" ht="26.25" customHeight="1">
      <c r="F38" s="268"/>
    </row>
    <row r="39" spans="6:6" ht="26.25" customHeight="1">
      <c r="F39" s="268"/>
    </row>
    <row r="40" spans="6:6" ht="26.25" customHeight="1">
      <c r="F40" s="268"/>
    </row>
    <row r="41" spans="6:6" ht="26.25" customHeight="1">
      <c r="F41" s="268"/>
    </row>
    <row r="42" spans="6:6" ht="26.25" customHeight="1">
      <c r="F42" s="268"/>
    </row>
    <row r="43" spans="6:6" ht="26.25" customHeight="1">
      <c r="F43" s="268"/>
    </row>
    <row r="44" spans="6:6" ht="26.25" customHeight="1">
      <c r="F44" s="268"/>
    </row>
    <row r="45" spans="6:6" ht="26.25" customHeight="1">
      <c r="F45" s="268"/>
    </row>
    <row r="46" spans="6:6" ht="26.25" customHeight="1"/>
    <row r="47" spans="6:6" ht="26.25" customHeight="1">
      <c r="F47" s="96"/>
    </row>
    <row r="48" spans="6:6" ht="26.25" customHeight="1">
      <c r="F48" s="96"/>
    </row>
    <row r="49" spans="6:29" ht="26.25" customHeight="1">
      <c r="F49" s="96"/>
    </row>
    <row r="50" spans="6:29" ht="26.25" customHeight="1">
      <c r="F50" s="96"/>
    </row>
    <row r="51" spans="6:29" ht="26.25" customHeight="1">
      <c r="F51" s="96"/>
    </row>
    <row r="52" spans="6:29" ht="26.25" customHeight="1">
      <c r="F52" s="96"/>
      <c r="AC52" s="269"/>
    </row>
    <row r="53" spans="6:29" ht="26.25" customHeight="1">
      <c r="F53" s="96"/>
      <c r="AC53" s="269"/>
    </row>
    <row r="54" spans="6:29" ht="26.25" customHeight="1">
      <c r="F54" s="96"/>
      <c r="AC54" s="269"/>
    </row>
    <row r="55" spans="6:29" ht="26.25" customHeight="1">
      <c r="F55" s="96"/>
      <c r="AC55" s="269"/>
    </row>
    <row r="56" spans="6:29" ht="26.25" customHeight="1">
      <c r="AC56" s="269"/>
    </row>
    <row r="57" spans="6:29" ht="26.25" customHeight="1">
      <c r="AC57" s="269"/>
    </row>
    <row r="58" spans="6:29" ht="26.25" customHeight="1">
      <c r="AC58" s="269"/>
    </row>
    <row r="59" spans="6:29" ht="26.25" customHeight="1">
      <c r="AC59" s="269"/>
    </row>
    <row r="60" spans="6:29" ht="26.25" customHeight="1">
      <c r="AC60" s="269"/>
    </row>
    <row r="61" spans="6:29" ht="26.25" customHeight="1">
      <c r="AC61" s="269"/>
    </row>
    <row r="62" spans="6:29" ht="26.25" customHeight="1">
      <c r="AC62" s="269"/>
    </row>
    <row r="63" spans="6:29" ht="26.25" customHeight="1">
      <c r="AC63" s="269"/>
    </row>
    <row r="64" spans="6:29" ht="26.25" customHeight="1">
      <c r="AC64" s="269"/>
    </row>
    <row r="65" spans="29:29" ht="26.25" customHeight="1">
      <c r="AC65" s="269"/>
    </row>
    <row r="66" spans="29:29" ht="26.25" customHeight="1">
      <c r="AC66" s="269"/>
    </row>
    <row r="67" spans="29:29" ht="26.25" customHeight="1">
      <c r="AC67" s="269"/>
    </row>
    <row r="68" spans="29:29" ht="26.25" customHeight="1"/>
    <row r="69" spans="29:29" ht="26.25" customHeight="1"/>
    <row r="70" spans="29:29" ht="26.25" customHeight="1"/>
    <row r="71" spans="29:29" ht="26.25" customHeight="1"/>
    <row r="72" spans="29:29" ht="26.25" customHeight="1"/>
    <row r="73" spans="29:29" ht="26.25" customHeight="1"/>
    <row r="74" spans="29:29" ht="26.25" customHeight="1"/>
    <row r="75" spans="29:29" ht="26.25" customHeight="1"/>
    <row r="76" spans="29:29" ht="26.25" customHeight="1"/>
    <row r="77" spans="29:29" ht="26.25" customHeight="1"/>
    <row r="78" spans="29:29" ht="26.25" customHeight="1"/>
    <row r="79" spans="29:29" ht="26.25" customHeight="1"/>
    <row r="80" spans="29:29"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sheetData>
  <sheetProtection algorithmName="SHA-512" hashValue="zD39/3eJHWOEr/qbSSXc1PRx/Y15FQnGspN+H6EcZnzh65le8YonVY7G12zH25FvbJuHhFr+M7kXk4tXFm1EGA==" saltValue="njRoE7d6j0XrVJki5Y4J2Q==" spinCount="100000" sheet="1" objects="1" scenarios="1"/>
  <mergeCells count="2">
    <mergeCell ref="D2:F2"/>
    <mergeCell ref="D14:E1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CCFFCC"/>
  </sheetPr>
  <dimension ref="A1:AG5094"/>
  <sheetViews>
    <sheetView zoomScale="98" zoomScaleNormal="98" workbookViewId="0">
      <selection activeCell="AD1" sqref="AD1:AF1048576"/>
    </sheetView>
  </sheetViews>
  <sheetFormatPr defaultColWidth="9.1015625" defaultRowHeight="14.4"/>
  <cols>
    <col min="1" max="1" width="4.3125" style="48" customWidth="1"/>
    <col min="2" max="2" width="76.3125" style="40" bestFit="1" customWidth="1"/>
    <col min="3" max="3" width="14.41796875" style="40" bestFit="1" customWidth="1"/>
    <col min="4" max="5" width="9.1015625" style="48"/>
    <col min="6" max="6" width="26.5234375" style="40" bestFit="1" customWidth="1"/>
    <col min="7" max="7" width="14.41796875" style="40" bestFit="1" customWidth="1"/>
    <col min="8" max="8" width="9.1015625" style="48" customWidth="1"/>
    <col min="9" max="11" width="3.5234375" style="48" customWidth="1"/>
    <col min="12" max="12" width="67.41796875" style="40" bestFit="1" customWidth="1"/>
    <col min="13" max="13" width="14" style="40" bestFit="1" customWidth="1"/>
    <col min="14" max="17" width="4.89453125" style="48" customWidth="1"/>
    <col min="18" max="18" width="103.41796875" style="48" bestFit="1" customWidth="1"/>
    <col min="19" max="19" width="26.68359375" style="48" bestFit="1" customWidth="1"/>
    <col min="20" max="20" width="22.89453125" style="48" bestFit="1" customWidth="1"/>
    <col min="21" max="21" width="15.68359375" style="48" customWidth="1"/>
    <col min="22" max="22" width="13.68359375" style="48" customWidth="1"/>
    <col min="23" max="26" width="4.89453125" style="48" customWidth="1"/>
    <col min="27" max="27" width="137.68359375" style="40" bestFit="1" customWidth="1"/>
    <col min="28" max="28" width="26.1015625" style="40" bestFit="1" customWidth="1"/>
    <col min="29" max="29" width="29.89453125" style="40" bestFit="1" customWidth="1"/>
    <col min="30" max="32" width="6.3125" style="48" customWidth="1"/>
    <col min="33" max="33" width="9.1015625" style="55"/>
    <col min="34" max="16384" width="9.1015625" style="40"/>
  </cols>
  <sheetData>
    <row r="1" spans="1:32" ht="14.7" thickBot="1">
      <c r="B1" s="53"/>
      <c r="D1" s="54"/>
      <c r="G1" s="53"/>
      <c r="N1" s="48" t="s">
        <v>1085</v>
      </c>
      <c r="O1" s="48" t="s">
        <v>992</v>
      </c>
    </row>
    <row r="2" spans="1:32" ht="14.7" thickBot="1">
      <c r="B2" s="420" t="s">
        <v>894</v>
      </c>
      <c r="C2" s="421"/>
      <c r="D2" s="37">
        <f>COUNTIF(D4:D357,"?*")</f>
        <v>354</v>
      </c>
      <c r="F2" s="422" t="s">
        <v>942</v>
      </c>
      <c r="G2" s="423"/>
      <c r="H2" s="38">
        <f>COUNTIF($H$4:$H$94,"?*")</f>
        <v>91</v>
      </c>
      <c r="L2" s="424" t="s">
        <v>1084</v>
      </c>
      <c r="M2" s="425"/>
      <c r="N2" s="38">
        <f>COUNTIF(N4:N68,"?*")</f>
        <v>65</v>
      </c>
      <c r="O2" s="37">
        <f>COUNTIF(O4:O68,"?*")</f>
        <v>65</v>
      </c>
      <c r="R2" s="427" t="s">
        <v>115</v>
      </c>
      <c r="S2" s="428"/>
      <c r="T2" s="428"/>
      <c r="U2" s="428"/>
      <c r="V2" s="429"/>
      <c r="W2" s="291"/>
      <c r="X2" s="38">
        <f>COUNTIF(X4:X5094,"?*")</f>
        <v>5091</v>
      </c>
      <c r="Y2" s="38">
        <f>COUNTIF(Y4:Y5094,"?*")</f>
        <v>5056</v>
      </c>
      <c r="AA2" s="420" t="s">
        <v>8474</v>
      </c>
      <c r="AB2" s="426"/>
      <c r="AC2" s="421"/>
      <c r="AD2" s="38">
        <f>COUNTIF(AD4:AD3778,"?*")</f>
        <v>3775</v>
      </c>
    </row>
    <row r="3" spans="1:32" ht="14.7" thickBot="1">
      <c r="B3" s="163" t="s">
        <v>2</v>
      </c>
      <c r="C3" s="163" t="s">
        <v>182</v>
      </c>
      <c r="D3" s="37" t="e">
        <f ca="1">OFFSET($D$4,,,COUNTIF($D$4:$D$357,"?*"))</f>
        <v>#VALUE!</v>
      </c>
      <c r="F3" s="164" t="s">
        <v>1</v>
      </c>
      <c r="G3" s="165" t="s">
        <v>182</v>
      </c>
      <c r="H3" s="38" t="e">
        <f ca="1">OFFSET($H$4,,,COUNTIF($H$4:$H$94,"?*"))</f>
        <v>#VALUE!</v>
      </c>
      <c r="J3" s="48" t="s">
        <v>1085</v>
      </c>
      <c r="K3" s="48" t="s">
        <v>992</v>
      </c>
      <c r="L3" s="166" t="s">
        <v>1</v>
      </c>
      <c r="M3" s="166" t="s">
        <v>992</v>
      </c>
      <c r="N3" s="38" t="e">
        <f ca="1">OFFSET($N$4,,,COUNTIF($N$4:$N$68,"?*"))</f>
        <v>#VALUE!</v>
      </c>
      <c r="O3" s="37" t="e">
        <f ca="1">OFFSET($O$4,,,COUNTIF($O$4:$O$68,"?*"))</f>
        <v>#VALUE!</v>
      </c>
      <c r="R3" s="167" t="s">
        <v>182</v>
      </c>
      <c r="S3" s="168" t="s">
        <v>8460</v>
      </c>
      <c r="T3" s="169" t="s">
        <v>150</v>
      </c>
      <c r="U3" s="169" t="s">
        <v>8498</v>
      </c>
      <c r="V3" s="169" t="s">
        <v>8499</v>
      </c>
      <c r="W3" s="292"/>
      <c r="X3" s="38" t="e">
        <f ca="1">OFFSET($X$4,,,COUNTIF($X$4:$X$5094,"?*"))</f>
        <v>#VALUE!</v>
      </c>
      <c r="Y3" s="38" t="e">
        <f ca="1">OFFSET($Y$4,,,COUNTIF($Y$4:$Y$5094,"?*"))</f>
        <v>#VALUE!</v>
      </c>
      <c r="AA3" s="166" t="s">
        <v>1</v>
      </c>
      <c r="AB3" s="166" t="s">
        <v>1099</v>
      </c>
      <c r="AC3" s="166" t="s">
        <v>1100</v>
      </c>
      <c r="AD3" s="38" t="e">
        <f ca="1">OFFSET($AD$4,,,COUNTIF($AD$4:$AD$3778,"?*"))</f>
        <v>#VALUE!</v>
      </c>
    </row>
    <row r="4" spans="1:32" ht="15" customHeight="1">
      <c r="A4" s="37">
        <f>IF(ISNUMBER(SEARCH(Search!$F$21,'Valid Values - Search'!B4)),MAX($A$3:A3)+1,0)</f>
        <v>1</v>
      </c>
      <c r="B4" s="56" t="s">
        <v>199</v>
      </c>
      <c r="C4" s="57" t="s">
        <v>198</v>
      </c>
      <c r="D4" s="37" t="str">
        <f>IFERROR(VLOOKUP(ROWS($D$4:D4),A4:C357,2,FALSE),"")</f>
        <v>Number per 100 gallons</v>
      </c>
      <c r="E4" s="38">
        <f>IF(ISNUMBER(SEARCH(Search!$B$21, 'Valid Values - Search'!F4)),MAX($E$3:E3)+1,0)</f>
        <v>1</v>
      </c>
      <c r="F4" s="58" t="s">
        <v>896</v>
      </c>
      <c r="G4" s="59">
        <v>17100205</v>
      </c>
      <c r="H4" s="38" t="str">
        <f>IFERROR(VLOOKUP(ROWS($H$4:H4),$E$4:$G$94,2,FALSE),"")</f>
        <v>Alsea</v>
      </c>
      <c r="J4" s="37">
        <f>IF(ISNUMBER(SEARCH(Search!$F$5,'Valid Values - Search'!L4)),MAX($J$3:J3)+1,0)</f>
        <v>1</v>
      </c>
      <c r="K4" s="38">
        <f>IF(ISNUMBER(SEARCH(Search!$F$13,'Valid Values - Search'!M4)),MAX($K$3:K3)+1,0)</f>
        <v>1</v>
      </c>
      <c r="L4" s="60" t="s">
        <v>993</v>
      </c>
      <c r="M4" s="61" t="s">
        <v>994</v>
      </c>
      <c r="N4" s="38" t="str">
        <f>IFERROR(VLOOKUP(ROWS($N$4:N4),$J$4:$L$68,3,FALSE),"")</f>
        <v>3B Analytical</v>
      </c>
      <c r="O4" s="37" t="str">
        <f>IFERROR(VLOOKUP(ROWS(M$4:$O4),$K$4:$M$68,2,FALSE),"")</f>
        <v>3B Analytical</v>
      </c>
      <c r="P4" s="38">
        <f>IF(ISNUMBER(SEARCH(Search!$K$13,'Valid Values - Search'!U4)),MAX($P$3:P3)+1,0)</f>
        <v>1</v>
      </c>
      <c r="Q4" s="38">
        <f>IF(ISNUMBER(SEARCH(Search!$K$5,'Valid Values - Search'!R4)),MAX($Q$3:Q3)+1,0)</f>
        <v>1</v>
      </c>
      <c r="R4" s="56" t="s">
        <v>15340</v>
      </c>
      <c r="S4" s="106" t="s">
        <v>101</v>
      </c>
      <c r="T4" s="106" t="s">
        <v>102</v>
      </c>
      <c r="U4" s="107" t="s">
        <v>8954</v>
      </c>
      <c r="V4" s="108">
        <v>296</v>
      </c>
      <c r="W4" s="97" t="s">
        <v>15340</v>
      </c>
      <c r="X4" s="38" t="str">
        <f>IFERROR(VLOOKUP(ROWS($X$4:X4),$Q$4:$R$5094,2,FALSE),"")</f>
        <v>% Lipids</v>
      </c>
      <c r="Y4" s="38" t="str">
        <f>IFERROR(VLOOKUP(ROWS($Y$4:Y4),$P$4:$U$5094,6,FALSE),"")</f>
        <v>66455-18-3</v>
      </c>
      <c r="Z4" s="38">
        <f>IF(ISNUMBER(SEARCH(Search!$K$21,'Valid Values - Search'!AA4)),MAX($Z$3:Z3)+1,0)</f>
        <v>1</v>
      </c>
      <c r="AA4" s="56" t="s">
        <v>11558</v>
      </c>
      <c r="AB4" s="62">
        <v>2003</v>
      </c>
      <c r="AC4" s="63" t="s">
        <v>1150</v>
      </c>
      <c r="AD4" s="38" t="str">
        <f>IFERROR(VLOOKUP(ROWS($AD$4:AD4),$Z$4:$AC$3778,2,FALSE),"")</f>
        <v>1,1,2,2-Tetrabromoethane by GC/FID (2003 NIOSH)</v>
      </c>
      <c r="AF4" s="48" t="s">
        <v>1642</v>
      </c>
    </row>
    <row r="5" spans="1:32" ht="15" customHeight="1">
      <c r="A5" s="37">
        <f>IF(ISNUMBER(SEARCH(Search!$F$21,'Valid Values - Search'!B5)),MAX($A$3:A4)+1,0)</f>
        <v>2</v>
      </c>
      <c r="B5" s="64" t="s">
        <v>201</v>
      </c>
      <c r="C5" s="65" t="s">
        <v>200</v>
      </c>
      <c r="D5" s="37" t="str">
        <f>IFERROR(VLOOKUP(ROWS($D$4:D5),A5:C358,2,FALSE),"")</f>
        <v>number per 100 liters</v>
      </c>
      <c r="E5" s="38">
        <f>IF(ISNUMBER(SEARCH(Search!$B$21, 'Valid Values - Search'!F5)),MAX($E$3:E4)+1,0)</f>
        <v>2</v>
      </c>
      <c r="F5" s="66" t="s">
        <v>970</v>
      </c>
      <c r="G5" s="67">
        <v>17120009</v>
      </c>
      <c r="H5" s="38" t="str">
        <f>IFERROR(VLOOKUP(ROWS($H$4:H5),$E$4:$G$94,2,FALSE),"")</f>
        <v>Alvord Lake</v>
      </c>
      <c r="J5" s="37">
        <f>IF(ISNUMBER(SEARCH(Search!$F$5,'Valid Values - Search'!L5)),MAX($J$3:J4)+1,0)</f>
        <v>2</v>
      </c>
      <c r="K5" s="38">
        <f>IF(ISNUMBER(SEARCH(Search!$F$13,'Valid Values - Search'!M5)),MAX($K$3:K4)+1,0)</f>
        <v>2</v>
      </c>
      <c r="L5" s="68" t="s">
        <v>995</v>
      </c>
      <c r="M5" s="69" t="s">
        <v>996</v>
      </c>
      <c r="N5" s="38" t="str">
        <f>IFERROR(VLOOKUP(ROWS($N$4:N5),$J$4:$L$68,3,FALSE),"")</f>
        <v>ACCU LABS, LLC</v>
      </c>
      <c r="O5" s="37" t="str">
        <f>IFERROR(VLOOKUP(ROWS(M$4:$O5),$K$4:$M$68,2,FALSE),"")</f>
        <v>ACCU LABS, LLC</v>
      </c>
      <c r="P5" s="38">
        <f>IF(ISNUMBER(SEARCH(Search!$K$13,'Valid Values - Search'!U5)),MAX($P$3:P4)+1,0)</f>
        <v>2</v>
      </c>
      <c r="Q5" s="38">
        <f>IF(ISNUMBER(SEARCH(Search!$K$5,'Valid Values - Search'!R5)),MAX($Q$3:Q4)+1,0)</f>
        <v>2</v>
      </c>
      <c r="R5" s="64" t="s">
        <v>3804</v>
      </c>
      <c r="S5" s="70" t="s">
        <v>102</v>
      </c>
      <c r="T5" s="70" t="s">
        <v>102</v>
      </c>
      <c r="U5" s="93" t="s">
        <v>8459</v>
      </c>
      <c r="V5" s="94">
        <v>1001903</v>
      </c>
      <c r="W5" s="97" t="s">
        <v>3804</v>
      </c>
      <c r="X5" s="38" t="str">
        <f>IFERROR(VLOOKUP(ROWS($X$4:X5),$Q$4:$R$5094,2,FALSE),"")</f>
        <v>% undercut bank</v>
      </c>
      <c r="Y5" s="38" t="str">
        <f>IFERROR(VLOOKUP(ROWS($Y$4:Y5),$P$4:$U$5094,6,FALSE),"")</f>
        <v>N/A</v>
      </c>
      <c r="Z5" s="38">
        <f>IF(ISNUMBER(SEARCH(Search!$K$21,'Valid Values - Search'!AA5)),MAX($Z$3:Z4)+1,0)</f>
        <v>2</v>
      </c>
      <c r="AA5" s="64" t="s">
        <v>11559</v>
      </c>
      <c r="AB5" s="70">
        <v>1019</v>
      </c>
      <c r="AC5" s="71" t="s">
        <v>1150</v>
      </c>
      <c r="AD5" s="38" t="str">
        <f>IFERROR(VLOOKUP(ROWS($AD$4:AD5),$Z$4:$AC$3778,2,FALSE),"")</f>
        <v>1,1,2,2-Tetrachloroethane by GC/FID (1019 NIOSH)</v>
      </c>
      <c r="AF5" s="48" t="s">
        <v>2024</v>
      </c>
    </row>
    <row r="6" spans="1:32" ht="15" customHeight="1">
      <c r="A6" s="37">
        <f>IF(ISNUMBER(SEARCH(Search!$F$21,'Valid Values - Search'!B6)),MAX($A$3:A5)+1,0)</f>
        <v>3</v>
      </c>
      <c r="B6" s="64" t="s">
        <v>203</v>
      </c>
      <c r="C6" s="65" t="s">
        <v>202</v>
      </c>
      <c r="D6" s="37" t="str">
        <f>IFERROR(VLOOKUP(ROWS($D$4:D6),A6:C359,2,FALSE),"")</f>
        <v>Number per hundred milliliters</v>
      </c>
      <c r="E6" s="38">
        <f>IF(ISNUMBER(SEARCH(Search!$B$21, 'Valid Values - Search'!F6)),MAX($E$3:E5)+1,0)</f>
        <v>3</v>
      </c>
      <c r="F6" s="66" t="s">
        <v>897</v>
      </c>
      <c r="G6" s="67">
        <v>17100309</v>
      </c>
      <c r="H6" s="38" t="str">
        <f>IFERROR(VLOOKUP(ROWS($H$4:H6),$E$4:$G$94,2,FALSE),"")</f>
        <v>Applegate</v>
      </c>
      <c r="J6" s="37">
        <f>IF(ISNUMBER(SEARCH(Search!$F$5,'Valid Values - Search'!L6)),MAX($J$3:J5)+1,0)</f>
        <v>3</v>
      </c>
      <c r="K6" s="38">
        <f>IF(ISNUMBER(SEARCH(Search!$F$13,'Valid Values - Search'!M6)),MAX($K$3:K5)+1,0)</f>
        <v>3</v>
      </c>
      <c r="L6" s="68" t="s">
        <v>997</v>
      </c>
      <c r="M6" s="69" t="s">
        <v>930</v>
      </c>
      <c r="N6" s="38" t="str">
        <f>IFERROR(VLOOKUP(ROWS($N$4:N6),$J$4:$L$68,3,FALSE),"")</f>
        <v>AgSource Laboratories</v>
      </c>
      <c r="O6" s="37" t="str">
        <f>IFERROR(VLOOKUP(ROWS(M$4:$O6),$K$4:$M$68,2,FALSE),"")</f>
        <v>AgSource Laboratories</v>
      </c>
      <c r="P6" s="38">
        <f>IF(ISNUMBER(SEARCH(Search!$K$13,'Valid Values - Search'!U6)),MAX($P$3:P5)+1,0)</f>
        <v>3</v>
      </c>
      <c r="Q6" s="38">
        <f>IF(ISNUMBER(SEARCH(Search!$K$5,'Valid Values - Search'!R6)),MAX($Q$3:Q5)+1,0)</f>
        <v>3</v>
      </c>
      <c r="R6" s="64" t="s">
        <v>3807</v>
      </c>
      <c r="S6" s="70" t="s">
        <v>102</v>
      </c>
      <c r="T6" s="70" t="s">
        <v>102</v>
      </c>
      <c r="U6" s="93" t="s">
        <v>9046</v>
      </c>
      <c r="V6" s="94">
        <v>1453</v>
      </c>
      <c r="W6" s="97" t="s">
        <v>3807</v>
      </c>
      <c r="X6" s="38" t="str">
        <f>IFERROR(VLOOKUP(ROWS($X$4:X6),$Q$4:$R$5094,2,FALSE),"")</f>
        <v>(-)-cis-Permethrin</v>
      </c>
      <c r="Y6" s="38" t="str">
        <f>IFERROR(VLOOKUP(ROWS($Y$4:Y6),$P$4:$U$5094,6,FALSE),"")</f>
        <v>54774-46-8</v>
      </c>
      <c r="Z6" s="38">
        <f>IF(ISNUMBER(SEARCH(Search!$K$21,'Valid Values - Search'!AA6)),MAX($Z$3:Z5)+1,0)</f>
        <v>3</v>
      </c>
      <c r="AA6" s="64" t="s">
        <v>11560</v>
      </c>
      <c r="AB6" s="70">
        <v>1016</v>
      </c>
      <c r="AC6" s="71" t="s">
        <v>1150</v>
      </c>
      <c r="AD6" s="38" t="str">
        <f>IFERROR(VLOOKUP(ROWS($AD$4:AD6),$Z$4:$AC$3778,2,FALSE),"")</f>
        <v>1,1,2-Tetrachloro-2,2-Difluoroethane (1016 NIOSH)</v>
      </c>
      <c r="AF6" s="48" t="s">
        <v>1934</v>
      </c>
    </row>
    <row r="7" spans="1:32" ht="15" customHeight="1">
      <c r="A7" s="37">
        <f>IF(ISNUMBER(SEARCH(Search!$F$21,'Valid Values - Search'!B7)),MAX($A$3:A6)+1,0)</f>
        <v>4</v>
      </c>
      <c r="B7" s="64" t="s">
        <v>205</v>
      </c>
      <c r="C7" s="65" t="s">
        <v>204</v>
      </c>
      <c r="D7" s="37" t="str">
        <f>IFERROR(VLOOKUP(ROWS($D$4:D7),A7:C360,2,FALSE),"")</f>
        <v>Number per 10 liters</v>
      </c>
      <c r="E7" s="38">
        <f>IF(ISNUMBER(SEARCH(Search!$B$21, 'Valid Values - Search'!F7)),MAX($E$3:E6)+1,0)</f>
        <v>4</v>
      </c>
      <c r="F7" s="66" t="s">
        <v>962</v>
      </c>
      <c r="G7" s="67">
        <v>17070303</v>
      </c>
      <c r="H7" s="38" t="str">
        <f>IFERROR(VLOOKUP(ROWS($H$4:H7),$E$4:$G$94,2,FALSE),"")</f>
        <v>Beaver-South Fork</v>
      </c>
      <c r="J7" s="37">
        <f>IF(ISNUMBER(SEARCH(Search!$F$5,'Valid Values - Search'!L7)),MAX($J$3:J6)+1,0)</f>
        <v>4</v>
      </c>
      <c r="K7" s="38">
        <f>IF(ISNUMBER(SEARCH(Search!$F$13,'Valid Values - Search'!M7)),MAX($K$3:K6)+1,0)</f>
        <v>4</v>
      </c>
      <c r="L7" s="68" t="s">
        <v>998</v>
      </c>
      <c r="M7" s="69" t="s">
        <v>999</v>
      </c>
      <c r="N7" s="38" t="str">
        <f>IFERROR(VLOOKUP(ROWS($N$4:N7),$J$4:$L$68,3,FALSE),"")</f>
        <v>Alexin Analytical Laboratories, Inc.</v>
      </c>
      <c r="O7" s="37" t="str">
        <f>IFERROR(VLOOKUP(ROWS(M$4:$O7),$K$4:$M$68,2,FALSE),"")</f>
        <v>Alexin Analytical Laboratories, Inc.</v>
      </c>
      <c r="P7" s="38">
        <f>IF(ISNUMBER(SEARCH(Search!$K$13,'Valid Values - Search'!U7)),MAX($P$3:P6)+1,0)</f>
        <v>4</v>
      </c>
      <c r="Q7" s="38">
        <f>IF(ISNUMBER(SEARCH(Search!$K$5,'Valid Values - Search'!R7)),MAX($Q$3:Q6)+1,0)</f>
        <v>4</v>
      </c>
      <c r="R7" s="64" t="s">
        <v>3808</v>
      </c>
      <c r="S7" s="70" t="s">
        <v>101</v>
      </c>
      <c r="T7" s="70" t="s">
        <v>102</v>
      </c>
      <c r="U7" s="93" t="s">
        <v>8500</v>
      </c>
      <c r="V7" s="94">
        <v>1454</v>
      </c>
      <c r="W7" s="97" t="s">
        <v>3808</v>
      </c>
      <c r="X7" s="38" t="str">
        <f>IFERROR(VLOOKUP(ROWS($X$4:X7),$Q$4:$R$5094,2,FALSE),"")</f>
        <v>(-)-trans-Permethrin</v>
      </c>
      <c r="Y7" s="38" t="str">
        <f>IFERROR(VLOOKUP(ROWS($Y$4:Y7),$P$4:$U$5094,6,FALSE),"")</f>
        <v>54774-47-9</v>
      </c>
      <c r="Z7" s="38">
        <f>IF(ISNUMBER(SEARCH(Search!$K$21,'Valid Values - Search'!AA7)),MAX($Z$3:Z6)+1,0)</f>
        <v>4</v>
      </c>
      <c r="AA7" s="64" t="s">
        <v>11561</v>
      </c>
      <c r="AB7" s="70">
        <v>1020</v>
      </c>
      <c r="AC7" s="71" t="s">
        <v>1150</v>
      </c>
      <c r="AD7" s="38" t="str">
        <f>IFERROR(VLOOKUP(ROWS($AD$4:AD7),$Z$4:$AC$3778,2,FALSE),"")</f>
        <v>1,1,2-Trichloro-1,2,2-Trifluoroethane (1020 NIOSH)</v>
      </c>
      <c r="AF7" s="48" t="s">
        <v>1156</v>
      </c>
    </row>
    <row r="8" spans="1:32" ht="15" customHeight="1">
      <c r="A8" s="37">
        <f>IF(ISNUMBER(SEARCH(Search!$F$21,'Valid Values - Search'!B8)),MAX($A$3:A7)+1,0)</f>
        <v>5</v>
      </c>
      <c r="B8" s="64" t="s">
        <v>207</v>
      </c>
      <c r="C8" s="65" t="s">
        <v>206</v>
      </c>
      <c r="D8" s="37" t="str">
        <f>IFERROR(VLOOKUP(ROWS($D$4:D8),A8:C361,2,FALSE),"")</f>
        <v>Number per 500 milliters</v>
      </c>
      <c r="E8" s="38">
        <f>IF(ISNUMBER(SEARCH(Search!$B$21, 'Valid Values - Search'!F8)),MAX($E$3:E7)+1,0)</f>
        <v>5</v>
      </c>
      <c r="F8" s="66" t="s">
        <v>981</v>
      </c>
      <c r="G8" s="67">
        <v>17050201</v>
      </c>
      <c r="H8" s="38" t="str">
        <f>IFERROR(VLOOKUP(ROWS($H$4:H8),$E$4:$G$94,2,FALSE),"")</f>
        <v>Brownlee Reservoir</v>
      </c>
      <c r="J8" s="37">
        <f>IF(ISNUMBER(SEARCH(Search!$F$5,'Valid Values - Search'!L8)),MAX($J$3:J7)+1,0)</f>
        <v>5</v>
      </c>
      <c r="K8" s="38">
        <f>IF(ISNUMBER(SEARCH(Search!$F$13,'Valid Values - Search'!M8)),MAX($K$3:K7)+1,0)</f>
        <v>5</v>
      </c>
      <c r="L8" s="68" t="s">
        <v>1000</v>
      </c>
      <c r="M8" s="69" t="s">
        <v>1001</v>
      </c>
      <c r="N8" s="38" t="str">
        <f>IFERROR(VLOOKUP(ROWS($N$4:N8),$J$4:$L$68,3,FALSE),"")</f>
        <v>Analytical Laboratory Group</v>
      </c>
      <c r="O8" s="37" t="str">
        <f>IFERROR(VLOOKUP(ROWS(M$4:$O8),$K$4:$M$68,2,FALSE),"")</f>
        <v>Analytical Laboratory Group</v>
      </c>
      <c r="P8" s="38">
        <f>IF(ISNUMBER(SEARCH(Search!$K$13,'Valid Values - Search'!U8)),MAX($P$3:P7)+1,0)</f>
        <v>5</v>
      </c>
      <c r="Q8" s="38">
        <f>IF(ISNUMBER(SEARCH(Search!$K$5,'Valid Values - Search'!R8)),MAX($Q$3:Q7)+1,0)</f>
        <v>5</v>
      </c>
      <c r="R8" s="64" t="s">
        <v>3805</v>
      </c>
      <c r="S8" s="70" t="s">
        <v>102</v>
      </c>
      <c r="T8" s="70" t="s">
        <v>102</v>
      </c>
      <c r="U8" s="93" t="s">
        <v>9047</v>
      </c>
      <c r="V8" s="94">
        <v>323370</v>
      </c>
      <c r="W8" s="97" t="s">
        <v>3805</v>
      </c>
      <c r="X8" s="38" t="str">
        <f>IFERROR(VLOOKUP(ROWS($X$4:X8),$Q$4:$R$5094,2,FALSE),"")</f>
        <v>(+)-cis-Permethrin</v>
      </c>
      <c r="Y8" s="38" t="str">
        <f>IFERROR(VLOOKUP(ROWS($Y$4:Y8),$P$4:$U$5094,6,FALSE),"")</f>
        <v>54774-45-7</v>
      </c>
      <c r="Z8" s="38">
        <f>IF(ISNUMBER(SEARCH(Search!$K$21,'Valid Values - Search'!AA8)),MAX($Z$3:Z7)+1,0)</f>
        <v>5</v>
      </c>
      <c r="AA8" s="64" t="s">
        <v>11562</v>
      </c>
      <c r="AB8" s="70">
        <v>1601</v>
      </c>
      <c r="AC8" s="71" t="s">
        <v>1150</v>
      </c>
      <c r="AD8" s="38" t="str">
        <f>IFERROR(VLOOKUP(ROWS($AD$4:AD8),$Z$4:$AC$3778,2,FALSE),"")</f>
        <v>1,1-Dichloro-1-Nitroethane by GC/FID (1601 NIOSH)</v>
      </c>
      <c r="AF8" s="48" t="s">
        <v>1164</v>
      </c>
    </row>
    <row r="9" spans="1:32" ht="15" customHeight="1">
      <c r="A9" s="37">
        <f>IF(ISNUMBER(SEARCH(Search!$F$21,'Valid Values - Search'!B9)),MAX($A$3:A8)+1,0)</f>
        <v>6</v>
      </c>
      <c r="B9" s="64" t="s">
        <v>209</v>
      </c>
      <c r="C9" s="65" t="s">
        <v>208</v>
      </c>
      <c r="D9" s="37" t="str">
        <f>IFERROR(VLOOKUP(ROWS($D$4:D9),A9:C362,2,FALSE),"")</f>
        <v>Number per acre</v>
      </c>
      <c r="E9" s="38">
        <f>IF(ISNUMBER(SEARCH(Search!$B$21, 'Valid Values - Search'!F9)),MAX($E$3:E8)+1,0)</f>
        <v>6</v>
      </c>
      <c r="F9" s="66" t="s">
        <v>979</v>
      </c>
      <c r="G9" s="67">
        <v>17050118</v>
      </c>
      <c r="H9" s="38" t="str">
        <f>IFERROR(VLOOKUP(ROWS($H$4:H9),$E$4:$G$94,2,FALSE),"")</f>
        <v>Bully</v>
      </c>
      <c r="J9" s="37">
        <f>IF(ISNUMBER(SEARCH(Search!$F$5,'Valid Values - Search'!L9)),MAX($J$3:J8)+1,0)</f>
        <v>6</v>
      </c>
      <c r="K9" s="38">
        <f>IF(ISNUMBER(SEARCH(Search!$F$13,'Valid Values - Search'!M9)),MAX($K$3:K8)+1,0)</f>
        <v>6</v>
      </c>
      <c r="L9" s="68" t="s">
        <v>1002</v>
      </c>
      <c r="M9" s="69" t="s">
        <v>1003</v>
      </c>
      <c r="N9" s="38" t="str">
        <f>IFERROR(VLOOKUP(ROWS($N$4:N9),$J$4:$L$68,3,FALSE),"")</f>
        <v>Anova Laboratory, LLC</v>
      </c>
      <c r="O9" s="37" t="str">
        <f>IFERROR(VLOOKUP(ROWS(M$4:$O9),$K$4:$M$68,2,FALSE),"")</f>
        <v>Anova Laboratory, LLC</v>
      </c>
      <c r="P9" s="38">
        <f>IF(ISNUMBER(SEARCH(Search!$K$13,'Valid Values - Search'!U9)),MAX($P$3:P8)+1,0)</f>
        <v>6</v>
      </c>
      <c r="Q9" s="38">
        <f>IF(ISNUMBER(SEARCH(Search!$K$5,'Valid Values - Search'!R9)),MAX($Q$3:Q8)+1,0)</f>
        <v>6</v>
      </c>
      <c r="R9" s="64" t="s">
        <v>3806</v>
      </c>
      <c r="S9" s="70" t="s">
        <v>102</v>
      </c>
      <c r="T9" s="70" t="s">
        <v>102</v>
      </c>
      <c r="U9" s="93" t="s">
        <v>8459</v>
      </c>
      <c r="V9" s="94">
        <v>1003841</v>
      </c>
      <c r="W9" s="97" t="s">
        <v>3806</v>
      </c>
      <c r="X9" s="38" t="str">
        <f>IFERROR(VLOOKUP(ROWS($X$4:X9),$Q$4:$R$5094,2,FALSE),"")</f>
        <v>(+/-)11-nor-9-carboxy-delta-THC</v>
      </c>
      <c r="Y9" s="38" t="str">
        <f>IFERROR(VLOOKUP(ROWS($Y$4:Y9),$P$4:$U$5094,6,FALSE),"")</f>
        <v>N/A</v>
      </c>
      <c r="Z9" s="38">
        <f>IF(ISNUMBER(SEARCH(Search!$K$21,'Valid Values - Search'!AA9)),MAX($Z$3:Z8)+1,0)</f>
        <v>6</v>
      </c>
      <c r="AA9" s="64" t="s">
        <v>11563</v>
      </c>
      <c r="AB9" s="70">
        <v>3515</v>
      </c>
      <c r="AC9" s="71" t="s">
        <v>1150</v>
      </c>
      <c r="AD9" s="38" t="str">
        <f>IFERROR(VLOOKUP(ROWS($AD$4:AD9),$Z$4:$AC$3778,2,FALSE),"")</f>
        <v>1,1-Dimethylhydrazine by Visible Spec. (3515 NIOSH)</v>
      </c>
      <c r="AF9" s="48" t="s">
        <v>1412</v>
      </c>
    </row>
    <row r="10" spans="1:32" ht="15" customHeight="1">
      <c r="A10" s="37">
        <f>IF(ISNUMBER(SEARCH(Search!$F$21,'Valid Values - Search'!B10)),MAX($A$3:A9)+1,0)</f>
        <v>7</v>
      </c>
      <c r="B10" s="64" t="s">
        <v>211</v>
      </c>
      <c r="C10" s="65" t="s">
        <v>210</v>
      </c>
      <c r="D10" s="37" t="str">
        <f>IFERROR(VLOOKUP(ROWS($D$4:D10),A10:C363,2,FALSE),"")</f>
        <v>number per centimeter</v>
      </c>
      <c r="E10" s="38">
        <f>IF(ISNUMBER(SEARCH(Search!$B$21, 'Valid Values - Search'!F10)),MAX($E$3:E9)+1,0)</f>
        <v>7</v>
      </c>
      <c r="F10" s="66" t="s">
        <v>980</v>
      </c>
      <c r="G10" s="67">
        <v>17050202</v>
      </c>
      <c r="H10" s="38" t="str">
        <f>IFERROR(VLOOKUP(ROWS($H$4:H10),$E$4:$G$94,2,FALSE),"")</f>
        <v>Burnt</v>
      </c>
      <c r="J10" s="37">
        <f>IF(ISNUMBER(SEARCH(Search!$F$5,'Valid Values - Search'!L10)),MAX($J$3:J9)+1,0)</f>
        <v>7</v>
      </c>
      <c r="K10" s="38">
        <f>IF(ISNUMBER(SEARCH(Search!$F$13,'Valid Values - Search'!M10)),MAX($K$3:K9)+1,0)</f>
        <v>7</v>
      </c>
      <c r="L10" s="68" t="s">
        <v>1004</v>
      </c>
      <c r="M10" s="69" t="s">
        <v>999</v>
      </c>
      <c r="N10" s="38" t="str">
        <f>IFERROR(VLOOKUP(ROWS($N$4:N10),$J$4:$L$68,3,FALSE),"")</f>
        <v>Apex Laboratories, LLC</v>
      </c>
      <c r="O10" s="37" t="str">
        <f>IFERROR(VLOOKUP(ROWS(M$4:$O10),$K$4:$M$68,2,FALSE),"")</f>
        <v>Apex Laboratories, LLC</v>
      </c>
      <c r="P10" s="38">
        <f>IF(ISNUMBER(SEARCH(Search!$K$13,'Valid Values - Search'!U10)),MAX($P$3:P9)+1,0)</f>
        <v>7</v>
      </c>
      <c r="Q10" s="38">
        <f>IF(ISNUMBER(SEARCH(Search!$K$5,'Valid Values - Search'!R10)),MAX($Q$3:Q9)+1,0)</f>
        <v>7</v>
      </c>
      <c r="R10" s="64" t="s">
        <v>3809</v>
      </c>
      <c r="S10" s="70" t="s">
        <v>102</v>
      </c>
      <c r="T10" s="70" t="s">
        <v>102</v>
      </c>
      <c r="U10" s="93" t="s">
        <v>9048</v>
      </c>
      <c r="V10" s="94">
        <v>1002597</v>
      </c>
      <c r="W10" s="97" t="s">
        <v>3809</v>
      </c>
      <c r="X10" s="38" t="str">
        <f>IFERROR(VLOOKUP(ROWS($X$4:X10),$Q$4:$R$5094,2,FALSE),"")</f>
        <v>(1R,2S,5R)-Menthol</v>
      </c>
      <c r="Y10" s="38" t="str">
        <f>IFERROR(VLOOKUP(ROWS($Y$4:Y10),$P$4:$U$5094,6,FALSE),"")</f>
        <v>89-78-1</v>
      </c>
      <c r="Z10" s="38">
        <f>IF(ISNUMBER(SEARCH(Search!$K$21,'Valid Values - Search'!AA10)),MAX($Z$3:Z9)+1,0)</f>
        <v>7</v>
      </c>
      <c r="AA10" s="64" t="s">
        <v>11564</v>
      </c>
      <c r="AB10" s="70">
        <v>993.15</v>
      </c>
      <c r="AC10" s="71" t="s">
        <v>1934</v>
      </c>
      <c r="AD10" s="38" t="str">
        <f>IFERROR(VLOOKUP(ROWS($AD$4:AD10),$Z$4:$AC$3778,2,FALSE),"")</f>
        <v>1,2-Dibromoethane and DBCP in Water (993.15 AOAC)</v>
      </c>
      <c r="AF10" s="48" t="s">
        <v>1188</v>
      </c>
    </row>
    <row r="11" spans="1:32" ht="15" customHeight="1">
      <c r="A11" s="37">
        <f>IF(ISNUMBER(SEARCH(Search!$F$21,'Valid Values - Search'!B11)),MAX($A$3:A10)+1,0)</f>
        <v>8</v>
      </c>
      <c r="B11" s="64" t="s">
        <v>213</v>
      </c>
      <c r="C11" s="65" t="s">
        <v>212</v>
      </c>
      <c r="D11" s="37" t="str">
        <f>IFERROR(VLOOKUP(ROWS($D$4:D11),A11:C364,2,FALSE),"")</f>
        <v>Number per square centimeter</v>
      </c>
      <c r="E11" s="38">
        <f>IF(ISNUMBER(SEARCH(Search!$B$21, 'Valid Values - Search'!F11)),MAX($E$3:E10)+1,0)</f>
        <v>8</v>
      </c>
      <c r="F11" s="66" t="s">
        <v>950</v>
      </c>
      <c r="G11" s="67">
        <v>18010205</v>
      </c>
      <c r="H11" s="38" t="str">
        <f>IFERROR(VLOOKUP(ROWS($H$4:H11),$E$4:$G$94,2,FALSE),"")</f>
        <v>Butte</v>
      </c>
      <c r="J11" s="37">
        <f>IF(ISNUMBER(SEARCH(Search!$F$5,'Valid Values - Search'!L11)),MAX($J$3:J10)+1,0)</f>
        <v>8</v>
      </c>
      <c r="K11" s="38">
        <f>IF(ISNUMBER(SEARCH(Search!$F$13,'Valid Values - Search'!M11)),MAX($K$3:K10)+1,0)</f>
        <v>8</v>
      </c>
      <c r="L11" s="68" t="s">
        <v>1005</v>
      </c>
      <c r="M11" s="69" t="s">
        <v>1006</v>
      </c>
      <c r="N11" s="38" t="str">
        <f>IFERROR(VLOOKUP(ROWS($N$4:N11),$J$4:$L$68,3,FALSE),"")</f>
        <v>Box R Water Analysis Laboratory, L.L.C.</v>
      </c>
      <c r="O11" s="37" t="str">
        <f>IFERROR(VLOOKUP(ROWS(M$4:$O11),$K$4:$M$68,2,FALSE),"")</f>
        <v>Box R Water Analysis Laboratory, L.L.C.</v>
      </c>
      <c r="P11" s="38">
        <f>IF(ISNUMBER(SEARCH(Search!$K$13,'Valid Values - Search'!U11)),MAX($P$3:P10)+1,0)</f>
        <v>8</v>
      </c>
      <c r="Q11" s="38">
        <f>IF(ISNUMBER(SEARCH(Search!$K$5,'Valid Values - Search'!R11)),MAX($Q$3:Q10)+1,0)</f>
        <v>8</v>
      </c>
      <c r="R11" s="64" t="s">
        <v>3810</v>
      </c>
      <c r="S11" s="70" t="s">
        <v>102</v>
      </c>
      <c r="T11" s="70" t="s">
        <v>102</v>
      </c>
      <c r="U11" s="93" t="s">
        <v>9049</v>
      </c>
      <c r="V11" s="94">
        <v>15855</v>
      </c>
      <c r="W11" s="97" t="s">
        <v>3810</v>
      </c>
      <c r="X11" s="38" t="str">
        <f>IFERROR(VLOOKUP(ROWS($X$4:X11),$Q$4:$R$5094,2,FALSE),"")</f>
        <v>(2-Methyl-1-propenyl)benzene</v>
      </c>
      <c r="Y11" s="38" t="str">
        <f>IFERROR(VLOOKUP(ROWS($Y$4:Y11),$P$4:$U$5094,6,FALSE),"")</f>
        <v>768-49-0</v>
      </c>
      <c r="Z11" s="38">
        <f>IF(ISNUMBER(SEARCH(Search!$K$21,'Valid Values - Search'!AA11)),MAX($Z$3:Z10)+1,0)</f>
        <v>8</v>
      </c>
      <c r="AA11" s="64" t="s">
        <v>11565</v>
      </c>
      <c r="AB11" s="70" t="s">
        <v>3121</v>
      </c>
      <c r="AC11" s="71" t="s">
        <v>1182</v>
      </c>
      <c r="AD11" s="38" t="str">
        <f>IFERROR(VLOOKUP(ROWS($AD$4:AD11),$Z$4:$AC$3778,2,FALSE),"")</f>
        <v>1,2-Dibromomethane (EDB) and 1,2-dibromo-3-chloropropane (DBCP) in Water by Gas Chromatography (O-3120-90 USDOI/USGS)</v>
      </c>
      <c r="AF11" s="48" t="s">
        <v>1184</v>
      </c>
    </row>
    <row r="12" spans="1:32" ht="15" customHeight="1">
      <c r="A12" s="37">
        <f>IF(ISNUMBER(SEARCH(Search!$F$21,'Valid Values - Search'!B12)),MAX($A$3:A11)+1,0)</f>
        <v>9</v>
      </c>
      <c r="B12" s="64" t="s">
        <v>215</v>
      </c>
      <c r="C12" s="65" t="s">
        <v>214</v>
      </c>
      <c r="D12" s="37" t="str">
        <f>IFERROR(VLOOKUP(ROWS($D$4:D12),A12:C365,2,FALSE),"")</f>
        <v>Number per cubic centimeter</v>
      </c>
      <c r="E12" s="38">
        <f>IF(ISNUMBER(SEARCH(Search!$B$21, 'Valid Values - Search'!F12)),MAX($E$3:E11)+1,0)</f>
        <v>9</v>
      </c>
      <c r="F12" s="66" t="s">
        <v>946</v>
      </c>
      <c r="G12" s="67">
        <v>17100312</v>
      </c>
      <c r="H12" s="38" t="str">
        <f>IFERROR(VLOOKUP(ROWS($H$4:H12),$E$4:$G$94,2,FALSE),"")</f>
        <v>Chetco</v>
      </c>
      <c r="J12" s="37">
        <f>IF(ISNUMBER(SEARCH(Search!$F$5,'Valid Values - Search'!L12)),MAX($J$3:J11)+1,0)</f>
        <v>9</v>
      </c>
      <c r="K12" s="38">
        <f>IF(ISNUMBER(SEARCH(Search!$F$13,'Valid Values - Search'!M12)),MAX($K$3:K11)+1,0)</f>
        <v>9</v>
      </c>
      <c r="L12" s="68" t="s">
        <v>1007</v>
      </c>
      <c r="M12" s="69" t="s">
        <v>1008</v>
      </c>
      <c r="N12" s="38" t="str">
        <f>IFERROR(VLOOKUP(ROWS($N$4:N12),$J$4:$L$68,3,FALSE),"")</f>
        <v>Camp Rilea Laboratory</v>
      </c>
      <c r="O12" s="37" t="str">
        <f>IFERROR(VLOOKUP(ROWS(M$4:$O12),$K$4:$M$68,2,FALSE),"")</f>
        <v>Camp Rilea Laboratory</v>
      </c>
      <c r="P12" s="38">
        <f>IF(ISNUMBER(SEARCH(Search!$K$13,'Valid Values - Search'!U12)),MAX($P$3:P11)+1,0)</f>
        <v>9</v>
      </c>
      <c r="Q12" s="38">
        <f>IF(ISNUMBER(SEARCH(Search!$K$5,'Valid Values - Search'!R12)),MAX($Q$3:Q11)+1,0)</f>
        <v>9</v>
      </c>
      <c r="R12" s="64" t="s">
        <v>3811</v>
      </c>
      <c r="S12" s="70" t="s">
        <v>102</v>
      </c>
      <c r="T12" s="70" t="s">
        <v>102</v>
      </c>
      <c r="U12" s="93" t="s">
        <v>9050</v>
      </c>
      <c r="V12" s="94">
        <v>618</v>
      </c>
      <c r="W12" s="97" t="s">
        <v>3811</v>
      </c>
      <c r="X12" s="38" t="str">
        <f>IFERROR(VLOOKUP(ROWS($X$4:X12),$Q$4:$R$5094,2,FALSE),"")</f>
        <v>(3-Bromopropyl)benzene</v>
      </c>
      <c r="Y12" s="38" t="str">
        <f>IFERROR(VLOOKUP(ROWS($Y$4:Y12),$P$4:$U$5094,6,FALSE),"")</f>
        <v>637-59-2</v>
      </c>
      <c r="Z12" s="38">
        <f>IF(ISNUMBER(SEARCH(Search!$K$21,'Valid Values - Search'!AA12)),MAX($Z$3:Z11)+1,0)</f>
        <v>9</v>
      </c>
      <c r="AA12" s="64" t="s">
        <v>11566</v>
      </c>
      <c r="AB12" s="70">
        <v>1024</v>
      </c>
      <c r="AC12" s="71" t="s">
        <v>1150</v>
      </c>
      <c r="AD12" s="38" t="str">
        <f>IFERROR(VLOOKUP(ROWS($AD$4:AD12),$Z$4:$AC$3778,2,FALSE),"")</f>
        <v>1,3 Butadiene by GC/FID (1024 NIOSH)</v>
      </c>
      <c r="AF12" s="48" t="s">
        <v>2096</v>
      </c>
    </row>
    <row r="13" spans="1:32" ht="15" customHeight="1">
      <c r="A13" s="37">
        <f>IF(ISNUMBER(SEARCH(Search!$F$21,'Valid Values - Search'!B13)),MAX($A$3:A12)+1,0)</f>
        <v>10</v>
      </c>
      <c r="B13" s="64" t="s">
        <v>217</v>
      </c>
      <c r="C13" s="65" t="s">
        <v>216</v>
      </c>
      <c r="D13" s="37" t="str">
        <f>IFERROR(VLOOKUP(ROWS($D$4:D13),A13:C366,2,FALSE),"")</f>
        <v>Number per deciliter</v>
      </c>
      <c r="E13" s="38">
        <f>IF(ISNUMBER(SEARCH(Search!$B$21, 'Valid Values - Search'!F13)),MAX($E$3:E12)+1,0)</f>
        <v>10</v>
      </c>
      <c r="F13" s="66" t="s">
        <v>898</v>
      </c>
      <c r="G13" s="67">
        <v>17090011</v>
      </c>
      <c r="H13" s="38" t="str">
        <f>IFERROR(VLOOKUP(ROWS($H$4:H13),$E$4:$G$94,2,FALSE),"")</f>
        <v>Clackamas</v>
      </c>
      <c r="J13" s="37">
        <f>IF(ISNUMBER(SEARCH(Search!$F$5,'Valid Values - Search'!L13)),MAX($J$3:J12)+1,0)</f>
        <v>10</v>
      </c>
      <c r="K13" s="38">
        <f>IF(ISNUMBER(SEARCH(Search!$F$13,'Valid Values - Search'!M13)),MAX($K$3:K12)+1,0)</f>
        <v>10</v>
      </c>
      <c r="L13" s="68" t="s">
        <v>1009</v>
      </c>
      <c r="M13" s="69" t="s">
        <v>999</v>
      </c>
      <c r="N13" s="38" t="str">
        <f>IFERROR(VLOOKUP(ROWS($N$4:N13),$J$4:$L$68,3,FALSE),"")</f>
        <v>Cascadia Labs</v>
      </c>
      <c r="O13" s="37" t="str">
        <f>IFERROR(VLOOKUP(ROWS(M$4:$O13),$K$4:$M$68,2,FALSE),"")</f>
        <v>Cascadia Labs</v>
      </c>
      <c r="P13" s="38">
        <f>IF(ISNUMBER(SEARCH(Search!$K$13,'Valid Values - Search'!U13)),MAX($P$3:P12)+1,0)</f>
        <v>10</v>
      </c>
      <c r="Q13" s="38">
        <f>IF(ISNUMBER(SEARCH(Search!$K$5,'Valid Values - Search'!R13)),MAX($Q$3:Q12)+1,0)</f>
        <v>10</v>
      </c>
      <c r="R13" s="64" t="s">
        <v>3812</v>
      </c>
      <c r="S13" s="70" t="s">
        <v>102</v>
      </c>
      <c r="T13" s="70" t="s">
        <v>102</v>
      </c>
      <c r="U13" s="93" t="s">
        <v>9051</v>
      </c>
      <c r="V13" s="94">
        <v>11755</v>
      </c>
      <c r="W13" s="97" t="s">
        <v>3812</v>
      </c>
      <c r="X13" s="38" t="str">
        <f>IFERROR(VLOOKUP(ROWS($X$4:X13),$Q$4:$R$5094,2,FALSE),"")</f>
        <v>(E)-6-Methyl-3-undecene</v>
      </c>
      <c r="Y13" s="38" t="str">
        <f>IFERROR(VLOOKUP(ROWS($Y$4:Y13),$P$4:$U$5094,6,FALSE),"")</f>
        <v>74630-52-7</v>
      </c>
      <c r="Z13" s="38">
        <f>IF(ISNUMBER(SEARCH(Search!$K$21,'Valid Values - Search'!AA13)),MAX($Z$3:Z12)+1,0)</f>
        <v>10</v>
      </c>
      <c r="AA13" s="64" t="s">
        <v>11567</v>
      </c>
      <c r="AB13" s="70">
        <v>2523</v>
      </c>
      <c r="AC13" s="71" t="s">
        <v>1150</v>
      </c>
      <c r="AD13" s="38" t="str">
        <f>IFERROR(VLOOKUP(ROWS($AD$4:AD13),$Z$4:$AC$3778,2,FALSE),"")</f>
        <v>1,3-Cyclopentadiene by GC/FID (2523 NIOSH)</v>
      </c>
      <c r="AF13" s="48" t="s">
        <v>2121</v>
      </c>
    </row>
    <row r="14" spans="1:32" ht="15" customHeight="1">
      <c r="A14" s="37">
        <f>IF(ISNUMBER(SEARCH(Search!$F$21,'Valid Values - Search'!B14)),MAX($A$3:A13)+1,0)</f>
        <v>11</v>
      </c>
      <c r="B14" s="64" t="s">
        <v>219</v>
      </c>
      <c r="C14" s="65" t="s">
        <v>218</v>
      </c>
      <c r="D14" s="37" t="str">
        <f>IFERROR(VLOOKUP(ROWS($D$4:D14),A14:C367,2,FALSE),"")</f>
        <v>Number per square foot</v>
      </c>
      <c r="E14" s="38">
        <f>IF(ISNUMBER(SEARCH(Search!$B$21, 'Valid Values - Search'!F14)),MAX($E$3:E13)+1,0)</f>
        <v>11</v>
      </c>
      <c r="F14" s="66" t="s">
        <v>899</v>
      </c>
      <c r="G14" s="67">
        <v>17090002</v>
      </c>
      <c r="H14" s="38" t="str">
        <f>IFERROR(VLOOKUP(ROWS($H$4:H14),$E$4:$G$94,2,FALSE),"")</f>
        <v>Coast Fork Willamette</v>
      </c>
      <c r="J14" s="37">
        <f>IF(ISNUMBER(SEARCH(Search!$F$5,'Valid Values - Search'!L14)),MAX($J$3:J13)+1,0)</f>
        <v>11</v>
      </c>
      <c r="K14" s="38">
        <f>IF(ISNUMBER(SEARCH(Search!$F$13,'Valid Values - Search'!M14)),MAX($K$3:K13)+1,0)</f>
        <v>11</v>
      </c>
      <c r="L14" s="68" t="s">
        <v>1010</v>
      </c>
      <c r="M14" s="69" t="s">
        <v>1011</v>
      </c>
      <c r="N14" s="38" t="str">
        <f>IFERROR(VLOOKUP(ROWS($N$4:N14),$J$4:$L$68,3,FALSE),"")</f>
        <v>ChemHistory</v>
      </c>
      <c r="O14" s="37" t="str">
        <f>IFERROR(VLOOKUP(ROWS(M$4:$O14),$K$4:$M$68,2,FALSE),"")</f>
        <v>ChemHistory</v>
      </c>
      <c r="P14" s="38">
        <f>IF(ISNUMBER(SEARCH(Search!$K$13,'Valid Values - Search'!U14)),MAX($P$3:P13)+1,0)</f>
        <v>11</v>
      </c>
      <c r="Q14" s="38">
        <f>IF(ISNUMBER(SEARCH(Search!$K$5,'Valid Values - Search'!R14)),MAX($Q$3:Q13)+1,0)</f>
        <v>11</v>
      </c>
      <c r="R14" s="64" t="s">
        <v>3813</v>
      </c>
      <c r="S14" s="70" t="s">
        <v>102</v>
      </c>
      <c r="T14" s="70" t="s">
        <v>102</v>
      </c>
      <c r="U14" s="93" t="s">
        <v>8459</v>
      </c>
      <c r="V14" s="94" t="s">
        <v>8459</v>
      </c>
      <c r="W14" s="97" t="s">
        <v>3813</v>
      </c>
      <c r="X14" s="38" t="str">
        <f>IFERROR(VLOOKUP(ROWS($X$4:X14),$Q$4:$R$5094,2,FALSE),"")</f>
        <v>(E)-Dimethomorph</v>
      </c>
      <c r="Y14" s="38" t="str">
        <f>IFERROR(VLOOKUP(ROWS($Y$4:Y14),$P$4:$U$5094,6,FALSE),"")</f>
        <v>N/A</v>
      </c>
      <c r="Z14" s="38">
        <f>IF(ISNUMBER(SEARCH(Search!$K$21,'Valid Values - Search'!AA14)),MAX($Z$3:Z13)+1,0)</f>
        <v>11</v>
      </c>
      <c r="AA14" s="64" t="s">
        <v>11568</v>
      </c>
      <c r="AB14" s="70" t="s">
        <v>3697</v>
      </c>
      <c r="AC14" s="71" t="s">
        <v>1102</v>
      </c>
      <c r="AD14" s="38" t="str">
        <f>IFERROR(VLOOKUP(ROWS($AD$4:AD14),$Z$4:$AC$3778,2,FALSE),"")</f>
        <v>10-d Survival and Growth Test for Sediments using Hyallela azteca (TEST METHOD 100.1 USEPA)</v>
      </c>
      <c r="AF14" s="48" t="s">
        <v>2123</v>
      </c>
    </row>
    <row r="15" spans="1:32" ht="15" customHeight="1">
      <c r="A15" s="37">
        <f>IF(ISNUMBER(SEARCH(Search!$F$21,'Valid Values - Search'!B15)),MAX($A$3:A14)+1,0)</f>
        <v>12</v>
      </c>
      <c r="B15" s="64" t="s">
        <v>221</v>
      </c>
      <c r="C15" s="65" t="s">
        <v>220</v>
      </c>
      <c r="D15" s="37" t="str">
        <f>IFERROR(VLOOKUP(ROWS($D$4:D15),A15:C368,2,FALSE),"")</f>
        <v>Number per hectare</v>
      </c>
      <c r="E15" s="38">
        <f>IF(ISNUMBER(SEARCH(Search!$B$21, 'Valid Values - Search'!F15)),MAX($E$3:E14)+1,0)</f>
        <v>12</v>
      </c>
      <c r="F15" s="66" t="s">
        <v>900</v>
      </c>
      <c r="G15" s="67">
        <v>17100304</v>
      </c>
      <c r="H15" s="38" t="str">
        <f>IFERROR(VLOOKUP(ROWS($H$4:H15),$E$4:$G$94,2,FALSE),"")</f>
        <v>Coos</v>
      </c>
      <c r="J15" s="37">
        <f>IF(ISNUMBER(SEARCH(Search!$F$5,'Valid Values - Search'!L15)),MAX($J$3:J14)+1,0)</f>
        <v>12</v>
      </c>
      <c r="K15" s="38">
        <f>IF(ISNUMBER(SEARCH(Search!$F$13,'Valid Values - Search'!M15)),MAX($K$3:K14)+1,0)</f>
        <v>12</v>
      </c>
      <c r="L15" s="68" t="s">
        <v>1012</v>
      </c>
      <c r="M15" s="69" t="s">
        <v>999</v>
      </c>
      <c r="N15" s="38" t="str">
        <f>IFERROR(VLOOKUP(ROWS($N$4:N15),$J$4:$L$68,3,FALSE),"")</f>
        <v>Chester LabNet</v>
      </c>
      <c r="O15" s="37" t="str">
        <f>IFERROR(VLOOKUP(ROWS(M$4:$O15),$K$4:$M$68,2,FALSE),"")</f>
        <v>Chester LabNet</v>
      </c>
      <c r="P15" s="38">
        <f>IF(ISNUMBER(SEARCH(Search!$K$13,'Valid Values - Search'!U15)),MAX($P$3:P14)+1,0)</f>
        <v>12</v>
      </c>
      <c r="Q15" s="38">
        <f>IF(ISNUMBER(SEARCH(Search!$K$5,'Valid Values - Search'!R15)),MAX($Q$3:Q14)+1,0)</f>
        <v>12</v>
      </c>
      <c r="R15" s="64" t="s">
        <v>3814</v>
      </c>
      <c r="S15" s="70" t="s">
        <v>102</v>
      </c>
      <c r="T15" s="70" t="s">
        <v>102</v>
      </c>
      <c r="U15" s="93" t="s">
        <v>9052</v>
      </c>
      <c r="V15" s="94">
        <v>17138</v>
      </c>
      <c r="W15" s="97" t="s">
        <v>3814</v>
      </c>
      <c r="X15" s="38" t="str">
        <f>IFERROR(VLOOKUP(ROWS($X$4:X15),$Q$4:$R$5094,2,FALSE),"")</f>
        <v>(E,E)-Farnesol</v>
      </c>
      <c r="Y15" s="38" t="str">
        <f>IFERROR(VLOOKUP(ROWS($Y$4:Y15),$P$4:$U$5094,6,FALSE),"")</f>
        <v>106-28-5</v>
      </c>
      <c r="Z15" s="38">
        <f>IF(ISNUMBER(SEARCH(Search!$K$21,'Valid Values - Search'!AA15)),MAX($Z$3:Z14)+1,0)</f>
        <v>12</v>
      </c>
      <c r="AA15" s="64" t="s">
        <v>11569</v>
      </c>
      <c r="AB15" s="70">
        <v>580002</v>
      </c>
      <c r="AC15" s="71" t="s">
        <v>1642</v>
      </c>
      <c r="AD15" s="38" t="str">
        <f>IFERROR(VLOOKUP(ROWS($AD$4:AD15),$Z$4:$AC$3778,2,FALSE),"")</f>
        <v>17-B Estradiol by Immunoassay, Microtiter Plate (580002 ABRAXIS LLC)</v>
      </c>
      <c r="AF15" s="48" t="s">
        <v>1219</v>
      </c>
    </row>
    <row r="16" spans="1:32" ht="15" customHeight="1">
      <c r="A16" s="37">
        <f>IF(ISNUMBER(SEARCH(Search!$F$21,'Valid Values - Search'!B16)),MAX($A$3:A15)+1,0)</f>
        <v>13</v>
      </c>
      <c r="B16" s="64" t="s">
        <v>223</v>
      </c>
      <c r="C16" s="65" t="s">
        <v>222</v>
      </c>
      <c r="D16" s="37" t="str">
        <f>IFERROR(VLOOKUP(ROWS($D$4:D16),A16:C369,2,FALSE),"")</f>
        <v>Number per square inch</v>
      </c>
      <c r="E16" s="38">
        <f>IF(ISNUMBER(SEARCH(Search!$B$21, 'Valid Values - Search'!F16)),MAX($E$3:E15)+1,0)</f>
        <v>13</v>
      </c>
      <c r="F16" s="66" t="s">
        <v>901</v>
      </c>
      <c r="G16" s="67">
        <v>17100305</v>
      </c>
      <c r="H16" s="38" t="str">
        <f>IFERROR(VLOOKUP(ROWS($H$4:H16),$E$4:$G$94,2,FALSE),"")</f>
        <v>Coquille</v>
      </c>
      <c r="J16" s="37">
        <f>IF(ISNUMBER(SEARCH(Search!$F$5,'Valid Values - Search'!L16)),MAX($J$3:J15)+1,0)</f>
        <v>13</v>
      </c>
      <c r="K16" s="38">
        <f>IF(ISNUMBER(SEARCH(Search!$F$13,'Valid Values - Search'!M16)),MAX($K$3:K15)+1,0)</f>
        <v>13</v>
      </c>
      <c r="L16" s="68" t="s">
        <v>1013</v>
      </c>
      <c r="M16" s="69" t="s">
        <v>1014</v>
      </c>
      <c r="N16" s="38" t="str">
        <f>IFERROR(VLOOKUP(ROWS($N$4:N16),$J$4:$L$68,3,FALSE),"")</f>
        <v>City of Bend Water Quality Laboratory</v>
      </c>
      <c r="O16" s="37" t="str">
        <f>IFERROR(VLOOKUP(ROWS(M$4:$O16),$K$4:$M$68,2,FALSE),"")</f>
        <v>City of Bend Water Quality Laboratory</v>
      </c>
      <c r="P16" s="38">
        <f>IF(ISNUMBER(SEARCH(Search!$K$13,'Valid Values - Search'!U16)),MAX($P$3:P15)+1,0)</f>
        <v>13</v>
      </c>
      <c r="Q16" s="38">
        <f>IF(ISNUMBER(SEARCH(Search!$K$5,'Valid Values - Search'!R16)),MAX($Q$3:Q15)+1,0)</f>
        <v>13</v>
      </c>
      <c r="R16" s="64" t="s">
        <v>3815</v>
      </c>
      <c r="S16" s="70" t="s">
        <v>102</v>
      </c>
      <c r="T16" s="70" t="s">
        <v>102</v>
      </c>
      <c r="U16" s="93" t="s">
        <v>9053</v>
      </c>
      <c r="V16" s="94">
        <v>1706</v>
      </c>
      <c r="W16" s="97" t="s">
        <v>3815</v>
      </c>
      <c r="X16" s="38" t="str">
        <f>IFERROR(VLOOKUP(ROWS($X$4:X16),$Q$4:$R$5094,2,FALSE),"")</f>
        <v>(Z)-Chloro-1-propene</v>
      </c>
      <c r="Y16" s="38" t="str">
        <f>IFERROR(VLOOKUP(ROWS($Y$4:Y16),$P$4:$U$5094,6,FALSE),"")</f>
        <v>16136-84-8</v>
      </c>
      <c r="Z16" s="38">
        <f>IF(ISNUMBER(SEARCH(Search!$K$21,'Valid Values - Search'!AA16)),MAX($Z$3:Z15)+1,0)</f>
        <v>13</v>
      </c>
      <c r="AA16" s="64" t="s">
        <v>11570</v>
      </c>
      <c r="AB16" s="70" t="s">
        <v>2567</v>
      </c>
      <c r="AC16" s="71" t="s">
        <v>1102</v>
      </c>
      <c r="AD16" s="38" t="str">
        <f>IFERROR(VLOOKUP(ROWS($AD$4:AD16),$Z$4:$AC$3778,2,FALSE),"")</f>
        <v>1-Naphthol in Urine (HERL_014 USEPA)</v>
      </c>
      <c r="AF16" s="48" t="s">
        <v>2119</v>
      </c>
    </row>
    <row r="17" spans="1:32" ht="15" customHeight="1">
      <c r="A17" s="37">
        <f>IF(ISNUMBER(SEARCH(Search!$F$21,'Valid Values - Search'!B17)),MAX($A$3:A16)+1,0)</f>
        <v>14</v>
      </c>
      <c r="B17" s="64" t="s">
        <v>225</v>
      </c>
      <c r="C17" s="65" t="s">
        <v>224</v>
      </c>
      <c r="D17" s="37" t="str">
        <f>IFERROR(VLOOKUP(ROWS($D$4:D17),A17:C370,2,FALSE),"")</f>
        <v>Number per square kilometer</v>
      </c>
      <c r="E17" s="38">
        <f>IF(ISNUMBER(SEARCH(Search!$B$21, 'Valid Values - Search'!F17)),MAX($E$3:E16)+1,0)</f>
        <v>14</v>
      </c>
      <c r="F17" s="66" t="s">
        <v>975</v>
      </c>
      <c r="G17" s="67">
        <v>17050109</v>
      </c>
      <c r="H17" s="38" t="str">
        <f>IFERROR(VLOOKUP(ROWS($H$4:H17),$E$4:$G$94,2,FALSE),"")</f>
        <v>Crooked-Rattlesnake</v>
      </c>
      <c r="J17" s="37">
        <f>IF(ISNUMBER(SEARCH(Search!$F$5,'Valid Values - Search'!L17)),MAX($J$3:J16)+1,0)</f>
        <v>14</v>
      </c>
      <c r="K17" s="38">
        <f>IF(ISNUMBER(SEARCH(Search!$F$13,'Valid Values - Search'!M17)),MAX($K$3:K16)+1,0)</f>
        <v>14</v>
      </c>
      <c r="L17" s="68" t="s">
        <v>1015</v>
      </c>
      <c r="M17" s="69" t="s">
        <v>1016</v>
      </c>
      <c r="N17" s="38" t="str">
        <f>IFERROR(VLOOKUP(ROWS($N$4:N17),$J$4:$L$68,3,FALSE),"")</f>
        <v>City of Corvallis Water Quality Laboratory</v>
      </c>
      <c r="O17" s="37" t="str">
        <f>IFERROR(VLOOKUP(ROWS(M$4:$O17),$K$4:$M$68,2,FALSE),"")</f>
        <v>City of Corvallis Water Quality Laboratory</v>
      </c>
      <c r="P17" s="38">
        <f>IF(ISNUMBER(SEARCH(Search!$K$13,'Valid Values - Search'!U17)),MAX($P$3:P16)+1,0)</f>
        <v>14</v>
      </c>
      <c r="Q17" s="38">
        <f>IF(ISNUMBER(SEARCH(Search!$K$5,'Valid Values - Search'!R17)),MAX($Q$3:Q16)+1,0)</f>
        <v>14</v>
      </c>
      <c r="R17" s="64" t="s">
        <v>3816</v>
      </c>
      <c r="S17" s="70" t="s">
        <v>102</v>
      </c>
      <c r="T17" s="70" t="s">
        <v>102</v>
      </c>
      <c r="U17" s="93" t="s">
        <v>8459</v>
      </c>
      <c r="V17" s="94" t="s">
        <v>8459</v>
      </c>
      <c r="W17" s="97" t="s">
        <v>3816</v>
      </c>
      <c r="X17" s="38" t="str">
        <f>IFERROR(VLOOKUP(ROWS($X$4:X17),$Q$4:$R$5094,2,FALSE),"")</f>
        <v>(Z)-Dimethomorph</v>
      </c>
      <c r="Y17" s="38" t="str">
        <f>IFERROR(VLOOKUP(ROWS($Y$4:Y17),$P$4:$U$5094,6,FALSE),"")</f>
        <v>N/A</v>
      </c>
      <c r="Z17" s="38">
        <f>IF(ISNUMBER(SEARCH(Search!$K$21,'Valid Values - Search'!AA17)),MAX($Z$3:Z16)+1,0)</f>
        <v>14</v>
      </c>
      <c r="AA17" s="64" t="s">
        <v>11571</v>
      </c>
      <c r="AB17" s="70">
        <v>2510</v>
      </c>
      <c r="AC17" s="71" t="s">
        <v>1150</v>
      </c>
      <c r="AD17" s="38" t="str">
        <f>IFERROR(VLOOKUP(ROWS($AD$4:AD17),$Z$4:$AC$3778,2,FALSE),"")</f>
        <v>1-Octanethiol by GC/FPD (2510 NIOSH)</v>
      </c>
      <c r="AF17" s="48" t="s">
        <v>2527</v>
      </c>
    </row>
    <row r="18" spans="1:32" ht="15" customHeight="1">
      <c r="A18" s="37">
        <f>IF(ISNUMBER(SEARCH(Search!$F$21,'Valid Values - Search'!B18)),MAX($A$3:A17)+1,0)</f>
        <v>15</v>
      </c>
      <c r="B18" s="64" t="s">
        <v>227</v>
      </c>
      <c r="C18" s="65" t="s">
        <v>226</v>
      </c>
      <c r="D18" s="37" t="str">
        <f>IFERROR(VLOOKUP(ROWS($D$4:D18),A18:C371,2,FALSE),"")</f>
        <v>Number per liter</v>
      </c>
      <c r="E18" s="38">
        <f>IF(ISNUMBER(SEARCH(Search!$B$21, 'Valid Values - Search'!F18)),MAX($E$3:E17)+1,0)</f>
        <v>15</v>
      </c>
      <c r="F18" s="66" t="s">
        <v>902</v>
      </c>
      <c r="G18" s="67">
        <v>17120003</v>
      </c>
      <c r="H18" s="38" t="str">
        <f>IFERROR(VLOOKUP(ROWS($H$4:H18),$E$4:$G$94,2,FALSE),"")</f>
        <v>Donner und Blitzen</v>
      </c>
      <c r="J18" s="37">
        <f>IF(ISNUMBER(SEARCH(Search!$F$5,'Valid Values - Search'!L18)),MAX($J$3:J17)+1,0)</f>
        <v>15</v>
      </c>
      <c r="K18" s="38">
        <f>IF(ISNUMBER(SEARCH(Search!$F$13,'Valid Values - Search'!M18)),MAX($K$3:K17)+1,0)</f>
        <v>15</v>
      </c>
      <c r="L18" s="68" t="s">
        <v>1017</v>
      </c>
      <c r="M18" s="69" t="s">
        <v>994</v>
      </c>
      <c r="N18" s="38" t="str">
        <f>IFERROR(VLOOKUP(ROWS($N$4:N18),$J$4:$L$68,3,FALSE),"")</f>
        <v>City of Portland Water Pollution Control Laboratory</v>
      </c>
      <c r="O18" s="37" t="str">
        <f>IFERROR(VLOOKUP(ROWS(M$4:$O18),$K$4:$M$68,2,FALSE),"")</f>
        <v>City of Portland Water Pollution Control Laboratory</v>
      </c>
      <c r="P18" s="38">
        <f>IF(ISNUMBER(SEARCH(Search!$K$13,'Valid Values - Search'!U18)),MAX($P$3:P17)+1,0)</f>
        <v>15</v>
      </c>
      <c r="Q18" s="38">
        <f>IF(ISNUMBER(SEARCH(Search!$K$5,'Valid Values - Search'!R18)),MAX($Q$3:Q17)+1,0)</f>
        <v>15</v>
      </c>
      <c r="R18" s="64" t="s">
        <v>3817</v>
      </c>
      <c r="S18" s="70" t="s">
        <v>102</v>
      </c>
      <c r="T18" s="70" t="s">
        <v>102</v>
      </c>
      <c r="U18" s="93" t="s">
        <v>9054</v>
      </c>
      <c r="V18" s="94">
        <v>16968</v>
      </c>
      <c r="W18" s="97" t="s">
        <v>3817</v>
      </c>
      <c r="X18" s="38" t="str">
        <f>IFERROR(VLOOKUP(ROWS($X$4:X18),$Q$4:$R$5094,2,FALSE),"")</f>
        <v>(Z,Z)-11,13-Hexadecadienal</v>
      </c>
      <c r="Y18" s="38" t="str">
        <f>IFERROR(VLOOKUP(ROWS($Y$4:Y18),$P$4:$U$5094,6,FALSE),"")</f>
        <v>71317-73-2</v>
      </c>
      <c r="Z18" s="38">
        <f>IF(ISNUMBER(SEARCH(Search!$K$21,'Valid Values - Search'!AA18)),MAX($Z$3:Z17)+1,0)</f>
        <v>15</v>
      </c>
      <c r="AA18" s="64" t="s">
        <v>11572</v>
      </c>
      <c r="AB18" s="70">
        <v>5516</v>
      </c>
      <c r="AC18" s="71" t="s">
        <v>1150</v>
      </c>
      <c r="AD18" s="38" t="str">
        <f>IFERROR(VLOOKUP(ROWS($AD$4:AD18),$Z$4:$AC$3778,2,FALSE),"")</f>
        <v>2,4- and 2,6-Toluenediamine by HPLC/UV (5516 NIOSH)</v>
      </c>
      <c r="AF18" s="48" t="s">
        <v>2022</v>
      </c>
    </row>
    <row r="19" spans="1:32" ht="15" customHeight="1">
      <c r="A19" s="37">
        <f>IF(ISNUMBER(SEARCH(Search!$F$21,'Valid Values - Search'!B19)),MAX($A$3:A18)+1,0)</f>
        <v>16</v>
      </c>
      <c r="B19" s="64" t="s">
        <v>229</v>
      </c>
      <c r="C19" s="65" t="s">
        <v>228</v>
      </c>
      <c r="D19" s="37" t="str">
        <f>IFERROR(VLOOKUP(ROWS($D$4:D19),A19:C372,2,FALSE),"")</f>
        <v>Number per square meter</v>
      </c>
      <c r="E19" s="38">
        <f>IF(ISNUMBER(SEARCH(Search!$B$21, 'Valid Values - Search'!F19)),MAX($E$3:E18)+1,0)</f>
        <v>16</v>
      </c>
      <c r="F19" s="66" t="s">
        <v>973</v>
      </c>
      <c r="G19" s="67">
        <v>17050106</v>
      </c>
      <c r="H19" s="38" t="str">
        <f>IFERROR(VLOOKUP(ROWS($H$4:H19),$E$4:$G$94,2,FALSE),"")</f>
        <v>East Little Owyhee</v>
      </c>
      <c r="J19" s="37">
        <f>IF(ISNUMBER(SEARCH(Search!$F$5,'Valid Values - Search'!L19)),MAX($J$3:J18)+1,0)</f>
        <v>16</v>
      </c>
      <c r="K19" s="38">
        <f>IF(ISNUMBER(SEARCH(Search!$F$13,'Valid Values - Search'!M19)),MAX($K$3:K18)+1,0)</f>
        <v>16</v>
      </c>
      <c r="L19" s="68" t="s">
        <v>1018</v>
      </c>
      <c r="M19" s="69" t="s">
        <v>1019</v>
      </c>
      <c r="N19" s="38" t="str">
        <f>IFERROR(VLOOKUP(ROWS($N$4:N19),$J$4:$L$68,3,FALSE),"")</f>
        <v>City of The Dalles Water Quality Lab</v>
      </c>
      <c r="O19" s="37" t="str">
        <f>IFERROR(VLOOKUP(ROWS(M$4:$O19),$K$4:$M$68,2,FALSE),"")</f>
        <v>City of The Dalles Water Quality Lab</v>
      </c>
      <c r="P19" s="38">
        <f>IF(ISNUMBER(SEARCH(Search!$K$13,'Valid Values - Search'!U19)),MAX($P$3:P18)+1,0)</f>
        <v>16</v>
      </c>
      <c r="Q19" s="38">
        <f>IF(ISNUMBER(SEARCH(Search!$K$5,'Valid Values - Search'!R19)),MAX($Q$3:Q18)+1,0)</f>
        <v>16</v>
      </c>
      <c r="R19" s="64" t="s">
        <v>3818</v>
      </c>
      <c r="S19" s="70" t="s">
        <v>102</v>
      </c>
      <c r="T19" s="70" t="s">
        <v>102</v>
      </c>
      <c r="U19" s="93" t="s">
        <v>9055</v>
      </c>
      <c r="V19" s="94">
        <v>929</v>
      </c>
      <c r="W19" s="97" t="s">
        <v>3818</v>
      </c>
      <c r="X19" s="38" t="str">
        <f>IFERROR(VLOOKUP(ROWS($X$4:X19),$Q$4:$R$5094,2,FALSE),"")</f>
        <v>.alpha.,.alpha.-Dimethylphenethylamine</v>
      </c>
      <c r="Y19" s="38" t="str">
        <f>IFERROR(VLOOKUP(ROWS($Y$4:Y19),$P$4:$U$5094,6,FALSE),"")</f>
        <v>122-09-8</v>
      </c>
      <c r="Z19" s="38">
        <f>IF(ISNUMBER(SEARCH(Search!$K$21,'Valid Values - Search'!AA19)),MAX($Z$3:Z18)+1,0)</f>
        <v>16</v>
      </c>
      <c r="AA19" s="64" t="s">
        <v>11573</v>
      </c>
      <c r="AB19" s="70">
        <v>5018</v>
      </c>
      <c r="AC19" s="71" t="s">
        <v>1150</v>
      </c>
      <c r="AD19" s="38" t="str">
        <f>IFERROR(VLOOKUP(ROWS($AD$4:AD19),$Z$4:$AC$3778,2,FALSE),"")</f>
        <v>2,4,7-Trinitrofluoren-9-one HPLC/UV (5018 NIOSH)</v>
      </c>
      <c r="AF19" s="48" t="s">
        <v>1151</v>
      </c>
    </row>
    <row r="20" spans="1:32" ht="15" customHeight="1">
      <c r="A20" s="37">
        <f>IF(ISNUMBER(SEARCH(Search!$F$21,'Valid Values - Search'!B20)),MAX($A$3:A19)+1,0)</f>
        <v>17</v>
      </c>
      <c r="B20" s="64" t="s">
        <v>231</v>
      </c>
      <c r="C20" s="65" t="s">
        <v>230</v>
      </c>
      <c r="D20" s="37" t="str">
        <f>IFERROR(VLOOKUP(ROWS($D$4:D20),A20:C373,2,FALSE),"")</f>
        <v>Number per cubic meter</v>
      </c>
      <c r="E20" s="38">
        <f>IF(ISNUMBER(SEARCH(Search!$B$21, 'Valid Values - Search'!F20)),MAX($E$3:E19)+1,0)</f>
        <v>17</v>
      </c>
      <c r="F20" s="66" t="s">
        <v>959</v>
      </c>
      <c r="G20" s="67">
        <v>18020001</v>
      </c>
      <c r="H20" s="38" t="str">
        <f>IFERROR(VLOOKUP(ROWS($H$4:H20),$E$4:$G$94,2,FALSE),"")</f>
        <v>Goose Lake</v>
      </c>
      <c r="J20" s="37">
        <f>IF(ISNUMBER(SEARCH(Search!$F$5,'Valid Values - Search'!L20)),MAX($J$3:J19)+1,0)</f>
        <v>17</v>
      </c>
      <c r="K20" s="38">
        <f>IF(ISNUMBER(SEARCH(Search!$F$13,'Valid Values - Search'!M20)),MAX($K$3:K19)+1,0)</f>
        <v>17</v>
      </c>
      <c r="L20" s="68" t="s">
        <v>1020</v>
      </c>
      <c r="M20" s="69" t="s">
        <v>1021</v>
      </c>
      <c r="N20" s="38" t="str">
        <f>IFERROR(VLOOKUP(ROWS($N$4:N20),$J$4:$L$68,3,FALSE),"")</f>
        <v>City of Woodburn</v>
      </c>
      <c r="O20" s="37" t="str">
        <f>IFERROR(VLOOKUP(ROWS(M$4:$O20),$K$4:$M$68,2,FALSE),"")</f>
        <v>City of Woodburn</v>
      </c>
      <c r="P20" s="38">
        <f>IF(ISNUMBER(SEARCH(Search!$K$13,'Valid Values - Search'!U20)),MAX($P$3:P19)+1,0)</f>
        <v>17</v>
      </c>
      <c r="Q20" s="38">
        <f>IF(ISNUMBER(SEARCH(Search!$K$5,'Valid Values - Search'!R20)),MAX($Q$3:Q19)+1,0)</f>
        <v>17</v>
      </c>
      <c r="R20" s="64" t="s">
        <v>3819</v>
      </c>
      <c r="S20" s="70" t="s">
        <v>102</v>
      </c>
      <c r="T20" s="70" t="s">
        <v>102</v>
      </c>
      <c r="U20" s="93" t="s">
        <v>8459</v>
      </c>
      <c r="V20" s="94" t="s">
        <v>8459</v>
      </c>
      <c r="W20" s="97" t="s">
        <v>3819</v>
      </c>
      <c r="X20" s="38" t="str">
        <f>IFERROR(VLOOKUP(ROWS($X$4:X20),$Q$4:$R$5094,2,FALSE),"")</f>
        <v>.alpha.-1,2,3,4,5,6-Hexachlorocyclohexane-D6 or alpha-HCH D6</v>
      </c>
      <c r="Y20" s="38" t="str">
        <f>IFERROR(VLOOKUP(ROWS($Y$4:Y20),$P$4:$U$5094,6,FALSE),"")</f>
        <v>N/A</v>
      </c>
      <c r="Z20" s="38">
        <f>IF(ISNUMBER(SEARCH(Search!$K$21,'Valid Values - Search'!AA20)),MAX($Z$3:Z19)+1,0)</f>
        <v>17</v>
      </c>
      <c r="AA20" s="64" t="s">
        <v>11574</v>
      </c>
      <c r="AB20" s="70" t="s">
        <v>3331</v>
      </c>
      <c r="AC20" s="71" t="s">
        <v>1102</v>
      </c>
      <c r="AD20" s="38" t="str">
        <f>IFERROR(VLOOKUP(ROWS($AD$4:AD20),$Z$4:$AC$3778,2,FALSE),"")</f>
        <v>2,4-D and 2,4,5-T Esters by GC (PMD-DCA(GC1) USEPA)</v>
      </c>
      <c r="AF20" s="48" t="s">
        <v>2141</v>
      </c>
    </row>
    <row r="21" spans="1:32" ht="15" customHeight="1">
      <c r="A21" s="37">
        <f>IF(ISNUMBER(SEARCH(Search!$F$21,'Valid Values - Search'!B21)),MAX($A$3:A20)+1,0)</f>
        <v>18</v>
      </c>
      <c r="B21" s="64" t="s">
        <v>233</v>
      </c>
      <c r="C21" s="65" t="s">
        <v>232</v>
      </c>
      <c r="D21" s="37" t="str">
        <f>IFERROR(VLOOKUP(ROWS($D$4:D21),A21:C374,2,FALSE),"")</f>
        <v>Number per square mile</v>
      </c>
      <c r="E21" s="38">
        <f>IF(ISNUMBER(SEARCH(Search!$B$21, 'Valid Values - Search'!F21)),MAX($E$3:E20)+1,0)</f>
        <v>18</v>
      </c>
      <c r="F21" s="66" t="s">
        <v>969</v>
      </c>
      <c r="G21" s="67">
        <v>17120008</v>
      </c>
      <c r="H21" s="38" t="str">
        <f>IFERROR(VLOOKUP(ROWS($H$4:H21),$E$4:$G$94,2,FALSE),"")</f>
        <v>Guano</v>
      </c>
      <c r="J21" s="37">
        <f>IF(ISNUMBER(SEARCH(Search!$F$5,'Valid Values - Search'!L21)),MAX($J$3:J20)+1,0)</f>
        <v>18</v>
      </c>
      <c r="K21" s="38">
        <f>IF(ISNUMBER(SEARCH(Search!$F$13,'Valid Values - Search'!M21)),MAX($K$3:K20)+1,0)</f>
        <v>18</v>
      </c>
      <c r="L21" s="68" t="s">
        <v>1022</v>
      </c>
      <c r="M21" s="69" t="s">
        <v>1023</v>
      </c>
      <c r="N21" s="38" t="str">
        <f>IFERROR(VLOOKUP(ROWS($N$4:N21),$J$4:$L$68,3,FALSE),"")</f>
        <v>Clackamas County-Water Environment Services-Water Quality Laboratory</v>
      </c>
      <c r="O21" s="37" t="str">
        <f>IFERROR(VLOOKUP(ROWS(M$4:$O21),$K$4:$M$68,2,FALSE),"")</f>
        <v>Clackamas County-Water Environment Services-Water Quality Laboratory</v>
      </c>
      <c r="P21" s="38">
        <f>IF(ISNUMBER(SEARCH(Search!$K$13,'Valid Values - Search'!U21)),MAX($P$3:P20)+1,0)</f>
        <v>18</v>
      </c>
      <c r="Q21" s="38">
        <f>IF(ISNUMBER(SEARCH(Search!$K$5,'Valid Values - Search'!R21)),MAX($Q$3:Q20)+1,0)</f>
        <v>18</v>
      </c>
      <c r="R21" s="64" t="s">
        <v>3820</v>
      </c>
      <c r="S21" s="70" t="s">
        <v>102</v>
      </c>
      <c r="T21" s="70" t="s">
        <v>102</v>
      </c>
      <c r="U21" s="93" t="s">
        <v>9056</v>
      </c>
      <c r="V21" s="94">
        <v>16318</v>
      </c>
      <c r="W21" s="97" t="s">
        <v>3820</v>
      </c>
      <c r="X21" s="38" t="str">
        <f>IFERROR(VLOOKUP(ROWS($X$4:X21),$Q$4:$R$5094,2,FALSE),"")</f>
        <v>.alpha.-Amino-2,3-dihydro-5-methyl-3-oxo-4-isoxazolepropanoic acid</v>
      </c>
      <c r="Y21" s="38" t="str">
        <f>IFERROR(VLOOKUP(ROWS($Y$4:Y21),$P$4:$U$5094,6,FALSE),"")</f>
        <v>77521-29-0</v>
      </c>
      <c r="Z21" s="38">
        <f>IF(ISNUMBER(SEARCH(Search!$K$21,'Valid Values - Search'!AA21)),MAX($Z$3:Z20)+1,0)</f>
        <v>18</v>
      </c>
      <c r="AA21" s="64" t="s">
        <v>11575</v>
      </c>
      <c r="AB21" s="70" t="s">
        <v>2561</v>
      </c>
      <c r="AC21" s="71" t="s">
        <v>1102</v>
      </c>
      <c r="AD21" s="38" t="str">
        <f>IFERROR(VLOOKUP(ROWS($AD$4:AD21),$Z$4:$AC$3778,2,FALSE),"")</f>
        <v>2,4-D and 2,4,5-T in Urine (HERL_008 USEPA)</v>
      </c>
      <c r="AF21" s="48" t="s">
        <v>1179</v>
      </c>
    </row>
    <row r="22" spans="1:32" ht="15" customHeight="1">
      <c r="A22" s="37">
        <f>IF(ISNUMBER(SEARCH(Search!$F$21,'Valid Values - Search'!B22)),MAX($A$3:A21)+1,0)</f>
        <v>19</v>
      </c>
      <c r="B22" s="64" t="s">
        <v>235</v>
      </c>
      <c r="C22" s="65" t="s">
        <v>234</v>
      </c>
      <c r="D22" s="37" t="str">
        <f>IFERROR(VLOOKUP(ROWS($D$4:D22),A22:C375,2,FALSE),"")</f>
        <v>Number per milliliter</v>
      </c>
      <c r="E22" s="38">
        <f>IF(ISNUMBER(SEARCH(Search!$B$21, 'Valid Values - Search'!F22)),MAX($E$3:E21)+1,0)</f>
        <v>19</v>
      </c>
      <c r="F22" s="66" t="s">
        <v>968</v>
      </c>
      <c r="G22" s="67">
        <v>17120001</v>
      </c>
      <c r="H22" s="38" t="str">
        <f>IFERROR(VLOOKUP(ROWS($H$4:H22),$E$4:$G$94,2,FALSE),"")</f>
        <v>Harney-Malheur Lakes</v>
      </c>
      <c r="J22" s="37">
        <f>IF(ISNUMBER(SEARCH(Search!$F$5,'Valid Values - Search'!L22)),MAX($J$3:J21)+1,0)</f>
        <v>19</v>
      </c>
      <c r="K22" s="38">
        <f>IF(ISNUMBER(SEARCH(Search!$F$13,'Valid Values - Search'!M22)),MAX($K$3:K21)+1,0)</f>
        <v>19</v>
      </c>
      <c r="L22" s="68" t="s">
        <v>1024</v>
      </c>
      <c r="M22" s="69" t="s">
        <v>898</v>
      </c>
      <c r="N22" s="38" t="str">
        <f>IFERROR(VLOOKUP(ROWS($N$4:N22),$J$4:$L$68,3,FALSE),"")</f>
        <v>Clackamas River Water Drinking Water Quality Laboratory</v>
      </c>
      <c r="O22" s="37" t="str">
        <f>IFERROR(VLOOKUP(ROWS(M$4:$O22),$K$4:$M$68,2,FALSE),"")</f>
        <v>Clackamas River Water Drinking Water Quality Laboratory</v>
      </c>
      <c r="P22" s="38">
        <f>IF(ISNUMBER(SEARCH(Search!$K$13,'Valid Values - Search'!U22)),MAX($P$3:P21)+1,0)</f>
        <v>19</v>
      </c>
      <c r="Q22" s="38">
        <f>IF(ISNUMBER(SEARCH(Search!$K$5,'Valid Values - Search'!R22)),MAX($Q$3:Q21)+1,0)</f>
        <v>19</v>
      </c>
      <c r="R22" s="64" t="s">
        <v>3821</v>
      </c>
      <c r="S22" s="70" t="s">
        <v>102</v>
      </c>
      <c r="T22" s="70" t="s">
        <v>102</v>
      </c>
      <c r="U22" s="93" t="s">
        <v>9057</v>
      </c>
      <c r="V22" s="94">
        <v>104</v>
      </c>
      <c r="W22" s="97" t="s">
        <v>3821</v>
      </c>
      <c r="X22" s="38" t="str">
        <f>IFERROR(VLOOKUP(ROWS($X$4:X22),$Q$4:$R$5094,2,FALSE),"")</f>
        <v>.alpha.-Chlordene</v>
      </c>
      <c r="Y22" s="38" t="str">
        <f>IFERROR(VLOOKUP(ROWS($Y$4:Y22),$P$4:$U$5094,6,FALSE),"")</f>
        <v>56534-02-2</v>
      </c>
      <c r="Z22" s="38">
        <f>IF(ISNUMBER(SEARCH(Search!$K$21,'Valid Values - Search'!AA22)),MAX($Z$3:Z21)+1,0)</f>
        <v>19</v>
      </c>
      <c r="AA22" s="64" t="s">
        <v>11576</v>
      </c>
      <c r="AB22" s="70" t="s">
        <v>3332</v>
      </c>
      <c r="AC22" s="71" t="s">
        <v>1102</v>
      </c>
      <c r="AD22" s="38" t="str">
        <f>IFERROR(VLOOKUP(ROWS($AD$4:AD22),$Z$4:$AC$3778,2,FALSE),"")</f>
        <v>2,4-D and Silvex by Derivatization GC (PMD-DCA(GC2) USEPA)</v>
      </c>
      <c r="AF22" s="48" t="s">
        <v>1977</v>
      </c>
    </row>
    <row r="23" spans="1:32" ht="15" customHeight="1">
      <c r="A23" s="37">
        <f>IF(ISNUMBER(SEARCH(Search!$F$21,'Valid Values - Search'!B23)),MAX($A$3:A22)+1,0)</f>
        <v>20</v>
      </c>
      <c r="B23" s="64" t="s">
        <v>237</v>
      </c>
      <c r="C23" s="65" t="s">
        <v>236</v>
      </c>
      <c r="D23" s="37" t="str">
        <f>IFERROR(VLOOKUP(ROWS($D$4:D23),A23:C376,2,FALSE),"")</f>
        <v>Number per square yard</v>
      </c>
      <c r="E23" s="38">
        <f>IF(ISNUMBER(SEARCH(Search!$B$21, 'Valid Values - Search'!F23)),MAX($E$3:E22)+1,0)</f>
        <v>20</v>
      </c>
      <c r="F23" s="66" t="s">
        <v>982</v>
      </c>
      <c r="G23" s="67">
        <v>17060101</v>
      </c>
      <c r="H23" s="38" t="str">
        <f>IFERROR(VLOOKUP(ROWS($H$4:H23),$E$4:$G$94,2,FALSE),"")</f>
        <v>Hells Canyon</v>
      </c>
      <c r="J23" s="37">
        <f>IF(ISNUMBER(SEARCH(Search!$F$5,'Valid Values - Search'!L23)),MAX($J$3:J22)+1,0)</f>
        <v>20</v>
      </c>
      <c r="K23" s="38">
        <f>IF(ISNUMBER(SEARCH(Search!$F$13,'Valid Values - Search'!M23)),MAX($K$3:K22)+1,0)</f>
        <v>20</v>
      </c>
      <c r="L23" s="68" t="s">
        <v>1025</v>
      </c>
      <c r="M23" s="69" t="s">
        <v>1026</v>
      </c>
      <c r="N23" s="38" t="str">
        <f>IFERROR(VLOOKUP(ROWS($N$4:N23),$J$4:$L$68,3,FALSE),"")</f>
        <v>Clean Water Services - Water Quality Laboratory</v>
      </c>
      <c r="O23" s="37" t="str">
        <f>IFERROR(VLOOKUP(ROWS(M$4:$O23),$K$4:$M$68,2,FALSE),"")</f>
        <v>Clean Water Services - Water Quality Laboratory</v>
      </c>
      <c r="P23" s="38">
        <f>IF(ISNUMBER(SEARCH(Search!$K$13,'Valid Values - Search'!U23)),MAX($P$3:P22)+1,0)</f>
        <v>20</v>
      </c>
      <c r="Q23" s="38">
        <f>IF(ISNUMBER(SEARCH(Search!$K$5,'Valid Values - Search'!R23)),MAX($Q$3:Q22)+1,0)</f>
        <v>20</v>
      </c>
      <c r="R23" s="64" t="s">
        <v>3822</v>
      </c>
      <c r="S23" s="70" t="s">
        <v>101</v>
      </c>
      <c r="T23" s="70" t="s">
        <v>102</v>
      </c>
      <c r="U23" s="93" t="s">
        <v>8501</v>
      </c>
      <c r="V23" s="94">
        <v>223</v>
      </c>
      <c r="W23" s="97" t="s">
        <v>3822</v>
      </c>
      <c r="X23" s="38" t="str">
        <f>IFERROR(VLOOKUP(ROWS($X$4:X23),$Q$4:$R$5094,2,FALSE),"")</f>
        <v>.alpha.-Endosulfan</v>
      </c>
      <c r="Y23" s="38" t="str">
        <f>IFERROR(VLOOKUP(ROWS($Y$4:Y23),$P$4:$U$5094,6,FALSE),"")</f>
        <v>959-98-8</v>
      </c>
      <c r="Z23" s="38">
        <f>IF(ISNUMBER(SEARCH(Search!$K$21,'Valid Values - Search'!AA23)),MAX($Z$3:Z22)+1,0)</f>
        <v>20</v>
      </c>
      <c r="AA23" s="64" t="s">
        <v>11577</v>
      </c>
      <c r="AB23" s="70">
        <v>5001</v>
      </c>
      <c r="AC23" s="71" t="s">
        <v>1150</v>
      </c>
      <c r="AD23" s="38" t="str">
        <f>IFERROR(VLOOKUP(ROWS($AD$4:AD23),$Z$4:$AC$3778,2,FALSE),"")</f>
        <v>2,4-D by HPLC/UV (5001 NIOSH)</v>
      </c>
      <c r="AF23" s="48" t="s">
        <v>1130</v>
      </c>
    </row>
    <row r="24" spans="1:32" ht="15" customHeight="1">
      <c r="A24" s="37">
        <f>IF(ISNUMBER(SEARCH(Search!$F$21,'Valid Values - Search'!B24)),MAX($A$3:A23)+1,0)</f>
        <v>21</v>
      </c>
      <c r="B24" s="64" t="s">
        <v>239</v>
      </c>
      <c r="C24" s="65" t="s">
        <v>238</v>
      </c>
      <c r="D24" s="37" t="str">
        <f>IFERROR(VLOOKUP(ROWS($D$4:D24),A24:C377,2,FALSE),"")</f>
        <v>Percent</v>
      </c>
      <c r="E24" s="38">
        <f>IF(ISNUMBER(SEARCH(Search!$B$21, 'Valid Values - Search'!F24)),MAX($E$3:E23)+1,0)</f>
        <v>21</v>
      </c>
      <c r="F24" s="66" t="s">
        <v>945</v>
      </c>
      <c r="G24" s="67">
        <v>17100311</v>
      </c>
      <c r="H24" s="38" t="str">
        <f>IFERROR(VLOOKUP(ROWS($H$4:H24),$E$4:$G$94,2,FALSE),"")</f>
        <v>Illinois</v>
      </c>
      <c r="J24" s="37">
        <f>IF(ISNUMBER(SEARCH(Search!$F$5,'Valid Values - Search'!L24)),MAX($J$3:J23)+1,0)</f>
        <v>21</v>
      </c>
      <c r="K24" s="38">
        <f>IF(ISNUMBER(SEARCH(Search!$F$13,'Valid Values - Search'!M24)),MAX($K$3:K23)+1,0)</f>
        <v>21</v>
      </c>
      <c r="L24" s="68" t="s">
        <v>1027</v>
      </c>
      <c r="M24" s="69" t="s">
        <v>1028</v>
      </c>
      <c r="N24" s="38" t="str">
        <f>IFERROR(VLOOKUP(ROWS($N$4:N24),$J$4:$L$68,3,FALSE),"")</f>
        <v>Coos Bay-North Bend Water Board</v>
      </c>
      <c r="O24" s="37" t="str">
        <f>IFERROR(VLOOKUP(ROWS(M$4:$O24),$K$4:$M$68,2,FALSE),"")</f>
        <v>Coos Bay-North Bend Water Board</v>
      </c>
      <c r="P24" s="38">
        <f>IF(ISNUMBER(SEARCH(Search!$K$13,'Valid Values - Search'!U24)),MAX($P$3:P23)+1,0)</f>
        <v>21</v>
      </c>
      <c r="Q24" s="38">
        <f>IF(ISNUMBER(SEARCH(Search!$K$5,'Valid Values - Search'!R24)),MAX($Q$3:Q23)+1,0)</f>
        <v>21</v>
      </c>
      <c r="R24" s="64" t="s">
        <v>3823</v>
      </c>
      <c r="S24" s="70" t="s">
        <v>101</v>
      </c>
      <c r="T24" s="70" t="s">
        <v>102</v>
      </c>
      <c r="U24" s="93" t="s">
        <v>9058</v>
      </c>
      <c r="V24" s="94">
        <v>70</v>
      </c>
      <c r="W24" s="97" t="s">
        <v>3823</v>
      </c>
      <c r="X24" s="38" t="str">
        <f>IFERROR(VLOOKUP(ROWS($X$4:X24),$Q$4:$R$5094,2,FALSE),"")</f>
        <v>.alpha.-Hexachlorocyclohexane</v>
      </c>
      <c r="Y24" s="38" t="str">
        <f>IFERROR(VLOOKUP(ROWS($Y$4:Y24),$P$4:$U$5094,6,FALSE),"")</f>
        <v>319-84-6</v>
      </c>
      <c r="Z24" s="38">
        <f>IF(ISNUMBER(SEARCH(Search!$K$21,'Valid Values - Search'!AA24)),MAX($Z$3:Z23)+1,0)</f>
        <v>21</v>
      </c>
      <c r="AA24" s="64" t="s">
        <v>11578</v>
      </c>
      <c r="AB24" s="70" t="s">
        <v>1679</v>
      </c>
      <c r="AC24" s="71" t="s">
        <v>1642</v>
      </c>
      <c r="AD24" s="38" t="str">
        <f>IFERROR(VLOOKUP(ROWS($AD$4:AD24),$Z$4:$AC$3778,2,FALSE),"")</f>
        <v>2,4-D by Immunoassay, Microtiter Plate (54003B ABRAXIS LLC)</v>
      </c>
      <c r="AF24" s="48" t="s">
        <v>3006</v>
      </c>
    </row>
    <row r="25" spans="1:32" ht="15" customHeight="1">
      <c r="A25" s="37">
        <f>IF(ISNUMBER(SEARCH(Search!$F$21,'Valid Values - Search'!B25)),MAX($A$3:A24)+1,0)</f>
        <v>22</v>
      </c>
      <c r="B25" s="64" t="s">
        <v>241</v>
      </c>
      <c r="C25" s="65" t="s">
        <v>240</v>
      </c>
      <c r="D25" s="37" t="str">
        <f>IFERROR(VLOOKUP(ROWS($D$4:D25),A25:C378,2,FALSE),"")</f>
        <v>Percent by volume</v>
      </c>
      <c r="E25" s="38">
        <f>IF(ISNUMBER(SEARCH(Search!$B$21, 'Valid Values - Search'!F25)),MAX($E$3:E24)+1,0)</f>
        <v>22</v>
      </c>
      <c r="F25" s="66" t="s">
        <v>985</v>
      </c>
      <c r="G25" s="67">
        <v>17060102</v>
      </c>
      <c r="H25" s="38" t="str">
        <f>IFERROR(VLOOKUP(ROWS($H$4:H25),$E$4:$G$94,2,FALSE),"")</f>
        <v>Imnaha River</v>
      </c>
      <c r="J25" s="37">
        <f>IF(ISNUMBER(SEARCH(Search!$F$5,'Valid Values - Search'!L25)),MAX($J$3:J24)+1,0)</f>
        <v>22</v>
      </c>
      <c r="K25" s="38">
        <f>IF(ISNUMBER(SEARCH(Search!$F$13,'Valid Values - Search'!M25)),MAX($K$3:K24)+1,0)</f>
        <v>22</v>
      </c>
      <c r="L25" s="68" t="s">
        <v>1029</v>
      </c>
      <c r="M25" s="69" t="s">
        <v>999</v>
      </c>
      <c r="N25" s="38" t="str">
        <f>IFERROR(VLOOKUP(ROWS($N$4:N25),$J$4:$L$68,3,FALSE),"")</f>
        <v>CS Laboratories, Inc.</v>
      </c>
      <c r="O25" s="37" t="str">
        <f>IFERROR(VLOOKUP(ROWS(M$4:$O25),$K$4:$M$68,2,FALSE),"")</f>
        <v>CS Laboratories, Inc.</v>
      </c>
      <c r="P25" s="38">
        <f>IF(ISNUMBER(SEARCH(Search!$K$13,'Valid Values - Search'!U25)),MAX($P$3:P24)+1,0)</f>
        <v>22</v>
      </c>
      <c r="Q25" s="38">
        <f>IF(ISNUMBER(SEARCH(Search!$K$5,'Valid Values - Search'!R25)),MAX($Q$3:Q24)+1,0)</f>
        <v>22</v>
      </c>
      <c r="R25" s="64" t="s">
        <v>3824</v>
      </c>
      <c r="S25" s="70" t="s">
        <v>102</v>
      </c>
      <c r="T25" s="70" t="s">
        <v>102</v>
      </c>
      <c r="U25" s="93" t="s">
        <v>9059</v>
      </c>
      <c r="V25" s="94">
        <v>1242</v>
      </c>
      <c r="W25" s="97" t="s">
        <v>3824</v>
      </c>
      <c r="X25" s="38" t="str">
        <f>IFERROR(VLOOKUP(ROWS($X$4:X25),$Q$4:$R$5094,2,FALSE),"")</f>
        <v>.alpha.-Methylstyrene</v>
      </c>
      <c r="Y25" s="38" t="str">
        <f>IFERROR(VLOOKUP(ROWS($Y$4:Y25),$P$4:$U$5094,6,FALSE),"")</f>
        <v>98-83-9</v>
      </c>
      <c r="Z25" s="38">
        <f>IF(ISNUMBER(SEARCH(Search!$K$21,'Valid Values - Search'!AA25)),MAX($Z$3:Z24)+1,0)</f>
        <v>22</v>
      </c>
      <c r="AA25" s="64" t="s">
        <v>11579</v>
      </c>
      <c r="AB25" s="70">
        <v>72920</v>
      </c>
      <c r="AC25" s="71" t="s">
        <v>1775</v>
      </c>
      <c r="AD25" s="38" t="str">
        <f>IFERROR(VLOOKUP(ROWS($AD$4:AD25),$Z$4:$AC$3778,2,FALSE),"")</f>
        <v>2,4-D in Water by Immunoassay (72920 MWI)</v>
      </c>
      <c r="AF25" s="48" t="s">
        <v>3020</v>
      </c>
    </row>
    <row r="26" spans="1:32" ht="15" customHeight="1">
      <c r="A26" s="37">
        <f>IF(ISNUMBER(SEARCH(Search!$F$21,'Valid Values - Search'!B26)),MAX($A$3:A25)+1,0)</f>
        <v>23</v>
      </c>
      <c r="B26" s="64" t="s">
        <v>243</v>
      </c>
      <c r="C26" s="65" t="s">
        <v>242</v>
      </c>
      <c r="D26" s="37" t="str">
        <f>IFERROR(VLOOKUP(ROWS($D$4:D26),A26:C379,2,FALSE),"")</f>
        <v>Percent by weight</v>
      </c>
      <c r="E26" s="38">
        <f>IF(ISNUMBER(SEARCH(Search!$B$21, 'Valid Values - Search'!F26)),MAX($E$3:E25)+1,0)</f>
        <v>23</v>
      </c>
      <c r="F26" s="66" t="s">
        <v>976</v>
      </c>
      <c r="G26" s="67">
        <v>17050108</v>
      </c>
      <c r="H26" s="38" t="str">
        <f>IFERROR(VLOOKUP(ROWS($H$4:H26),$E$4:$G$94,2,FALSE),"")</f>
        <v>Jordan</v>
      </c>
      <c r="J26" s="37">
        <f>IF(ISNUMBER(SEARCH(Search!$F$5,'Valid Values - Search'!L26)),MAX($J$3:J25)+1,0)</f>
        <v>23</v>
      </c>
      <c r="K26" s="38">
        <f>IF(ISNUMBER(SEARCH(Search!$F$13,'Valid Values - Search'!M26)),MAX($K$3:K25)+1,0)</f>
        <v>23</v>
      </c>
      <c r="L26" s="68" t="s">
        <v>1030</v>
      </c>
      <c r="M26" s="69" t="s">
        <v>1031</v>
      </c>
      <c r="N26" s="38" t="str">
        <f>IFERROR(VLOOKUP(ROWS($N$4:N26),$J$4:$L$68,3,FALSE),"")</f>
        <v>CTUIR Field Station</v>
      </c>
      <c r="O26" s="37" t="str">
        <f>IFERROR(VLOOKUP(ROWS(M$4:$O26),$K$4:$M$68,2,FALSE),"")</f>
        <v>CTUIR Field Station</v>
      </c>
      <c r="P26" s="38">
        <f>IF(ISNUMBER(SEARCH(Search!$K$13,'Valid Values - Search'!U26)),MAX($P$3:P25)+1,0)</f>
        <v>23</v>
      </c>
      <c r="Q26" s="38">
        <f>IF(ISNUMBER(SEARCH(Search!$K$5,'Valid Values - Search'!R26)),MAX($Q$3:Q25)+1,0)</f>
        <v>23</v>
      </c>
      <c r="R26" s="64" t="s">
        <v>3825</v>
      </c>
      <c r="S26" s="70" t="s">
        <v>102</v>
      </c>
      <c r="T26" s="70" t="s">
        <v>102</v>
      </c>
      <c r="U26" s="93" t="s">
        <v>9060</v>
      </c>
      <c r="V26" s="94">
        <v>17003</v>
      </c>
      <c r="W26" s="97" t="s">
        <v>3825</v>
      </c>
      <c r="X26" s="38" t="str">
        <f>IFERROR(VLOOKUP(ROWS($X$4:X26),$Q$4:$R$5094,2,FALSE),"")</f>
        <v>.alpha.-Naphthylthiourea</v>
      </c>
      <c r="Y26" s="38" t="str">
        <f>IFERROR(VLOOKUP(ROWS($Y$4:Y26),$P$4:$U$5094,6,FALSE),"")</f>
        <v>86-88-4</v>
      </c>
      <c r="Z26" s="38">
        <f>IF(ISNUMBER(SEARCH(Search!$K$21,'Valid Values - Search'!AA26)),MAX($Z$3:Z25)+1,0)</f>
        <v>23</v>
      </c>
      <c r="AA26" s="64" t="s">
        <v>11580</v>
      </c>
      <c r="AB26" s="70" t="s">
        <v>1995</v>
      </c>
      <c r="AC26" s="71" t="s">
        <v>1775</v>
      </c>
      <c r="AD26" s="38" t="str">
        <f>IFERROR(VLOOKUP(ROWS($AD$4:AD26),$Z$4:$AC$3778,2,FALSE),"")</f>
        <v>2,4-D in Water by Immunoassay (A00082 MWI)</v>
      </c>
      <c r="AF26" s="48" t="s">
        <v>1663</v>
      </c>
    </row>
    <row r="27" spans="1:32" ht="15" customHeight="1">
      <c r="A27" s="37">
        <f>IF(ISNUMBER(SEARCH(Search!$F$21,'Valid Values - Search'!B27)),MAX($A$3:A26)+1,0)</f>
        <v>24</v>
      </c>
      <c r="B27" s="64" t="s">
        <v>245</v>
      </c>
      <c r="C27" s="65" t="s">
        <v>244</v>
      </c>
      <c r="D27" s="37" t="str">
        <f>IFERROR(VLOOKUP(ROWS($D$4:D27),A27:C380,2,FALSE),"")</f>
        <v>Percent calcium carbonate</v>
      </c>
      <c r="E27" s="38">
        <f>IF(ISNUMBER(SEARCH(Search!$B$21, 'Valid Values - Search'!F27)),MAX($E$3:E26)+1,0)</f>
        <v>24</v>
      </c>
      <c r="F27" s="66" t="s">
        <v>960</v>
      </c>
      <c r="G27" s="67">
        <v>17120006</v>
      </c>
      <c r="H27" s="38" t="str">
        <f>IFERROR(VLOOKUP(ROWS($H$4:H27),$E$4:$G$94,2,FALSE),"")</f>
        <v>Lake Abert</v>
      </c>
      <c r="J27" s="37">
        <f>IF(ISNUMBER(SEARCH(Search!$F$5,'Valid Values - Search'!L27)),MAX($J$3:J26)+1,0)</f>
        <v>24</v>
      </c>
      <c r="K27" s="38">
        <f>IF(ISNUMBER(SEARCH(Search!$F$13,'Valid Values - Search'!M27)),MAX($K$3:K26)+1,0)</f>
        <v>24</v>
      </c>
      <c r="L27" s="68" t="s">
        <v>1032</v>
      </c>
      <c r="M27" s="69" t="s">
        <v>1033</v>
      </c>
      <c r="N27" s="38" t="str">
        <f>IFERROR(VLOOKUP(ROWS($N$4:N27),$J$4:$L$68,3,FALSE),"")</f>
        <v>Edge Analytical, Inc - Portland</v>
      </c>
      <c r="O27" s="37" t="str">
        <f>IFERROR(VLOOKUP(ROWS(M$4:$O27),$K$4:$M$68,2,FALSE),"")</f>
        <v>Edge Analytical, Inc - Portland</v>
      </c>
      <c r="P27" s="38">
        <f>IF(ISNUMBER(SEARCH(Search!$K$13,'Valid Values - Search'!U27)),MAX($P$3:P26)+1,0)</f>
        <v>24</v>
      </c>
      <c r="Q27" s="38">
        <f>IF(ISNUMBER(SEARCH(Search!$K$5,'Valid Values - Search'!R27)),MAX($Q$3:Q26)+1,0)</f>
        <v>24</v>
      </c>
      <c r="R27" s="64" t="s">
        <v>3826</v>
      </c>
      <c r="S27" s="70" t="s">
        <v>102</v>
      </c>
      <c r="T27" s="70" t="s">
        <v>102</v>
      </c>
      <c r="U27" s="93" t="s">
        <v>9061</v>
      </c>
      <c r="V27" s="94">
        <v>1283</v>
      </c>
      <c r="W27" s="97" t="s">
        <v>3826</v>
      </c>
      <c r="X27" s="38" t="str">
        <f>IFERROR(VLOOKUP(ROWS($X$4:X27),$Q$4:$R$5094,2,FALSE),"")</f>
        <v>.alpha.-Nitrotoluene</v>
      </c>
      <c r="Y27" s="38" t="str">
        <f>IFERROR(VLOOKUP(ROWS($Y$4:Y27),$P$4:$U$5094,6,FALSE),"")</f>
        <v>622-42-4</v>
      </c>
      <c r="Z27" s="38">
        <f>IF(ISNUMBER(SEARCH(Search!$K$21,'Valid Values - Search'!AA27)),MAX($Z$3:Z26)+1,0)</f>
        <v>24</v>
      </c>
      <c r="AA27" s="64" t="s">
        <v>11581</v>
      </c>
      <c r="AB27" s="70" t="s">
        <v>1680</v>
      </c>
      <c r="AC27" s="71" t="s">
        <v>1642</v>
      </c>
      <c r="AD27" s="38" t="str">
        <f>IFERROR(VLOOKUP(ROWS($AD$4:AD27),$Z$4:$AC$3778,2,FALSE),"")</f>
        <v>2,4-D in water by Immunoassay, Coated Tube (54004B ABRAXIS LLC)</v>
      </c>
      <c r="AF27" s="48" t="s">
        <v>2146</v>
      </c>
    </row>
    <row r="28" spans="1:32" ht="15" customHeight="1">
      <c r="A28" s="37">
        <f>IF(ISNUMBER(SEARCH(Search!$F$21,'Valid Values - Search'!B28)),MAX($A$3:A27)+1,0)</f>
        <v>25</v>
      </c>
      <c r="B28" s="64" t="s">
        <v>247</v>
      </c>
      <c r="C28" s="65" t="s">
        <v>246</v>
      </c>
      <c r="D28" s="37" t="str">
        <f>IFERROR(VLOOKUP(ROWS($D$4:D28),A28:C381,2,FALSE),"")</f>
        <v>Percent Cover</v>
      </c>
      <c r="E28" s="38">
        <f>IF(ISNUMBER(SEARCH(Search!$B$21, 'Valid Values - Search'!F28)),MAX($E$3:E27)+1,0)</f>
        <v>25</v>
      </c>
      <c r="F28" s="66" t="s">
        <v>903</v>
      </c>
      <c r="G28" s="67">
        <v>17070302</v>
      </c>
      <c r="H28" s="38" t="str">
        <f>IFERROR(VLOOKUP(ROWS($H$4:H28),$E$4:$G$94,2,FALSE),"")</f>
        <v>Little Deschutes</v>
      </c>
      <c r="J28" s="37">
        <f>IF(ISNUMBER(SEARCH(Search!$F$5,'Valid Values - Search'!L28)),MAX($J$3:J27)+1,0)</f>
        <v>25</v>
      </c>
      <c r="K28" s="38">
        <f>IF(ISNUMBER(SEARCH(Search!$F$13,'Valid Values - Search'!M28)),MAX($K$3:K27)+1,0)</f>
        <v>25</v>
      </c>
      <c r="L28" s="68" t="s">
        <v>1034</v>
      </c>
      <c r="M28" s="69" t="s">
        <v>1014</v>
      </c>
      <c r="N28" s="38" t="str">
        <f>IFERROR(VLOOKUP(ROWS($N$4:N28),$J$4:$L$68,3,FALSE),"")</f>
        <v>Edge Analytical, Inc. - Bend</v>
      </c>
      <c r="O28" s="37" t="str">
        <f>IFERROR(VLOOKUP(ROWS(M$4:$O28),$K$4:$M$68,2,FALSE),"")</f>
        <v>Edge Analytical, Inc. - Bend</v>
      </c>
      <c r="P28" s="38">
        <f>IF(ISNUMBER(SEARCH(Search!$K$13,'Valid Values - Search'!U28)),MAX($P$3:P27)+1,0)</f>
        <v>25</v>
      </c>
      <c r="Q28" s="38">
        <f>IF(ISNUMBER(SEARCH(Search!$K$5,'Valid Values - Search'!R28)),MAX($Q$3:Q27)+1,0)</f>
        <v>25</v>
      </c>
      <c r="R28" s="64" t="s">
        <v>3827</v>
      </c>
      <c r="S28" s="70" t="s">
        <v>102</v>
      </c>
      <c r="T28" s="70" t="s">
        <v>102</v>
      </c>
      <c r="U28" s="93" t="s">
        <v>9062</v>
      </c>
      <c r="V28" s="94">
        <v>389312</v>
      </c>
      <c r="W28" s="97" t="s">
        <v>3827</v>
      </c>
      <c r="X28" s="38" t="str">
        <f>IFERROR(VLOOKUP(ROWS($X$4:X28),$Q$4:$R$5094,2,FALSE),"")</f>
        <v>.Alpha.-Pinene</v>
      </c>
      <c r="Y28" s="38" t="str">
        <f>IFERROR(VLOOKUP(ROWS($Y$4:Y28),$P$4:$U$5094,6,FALSE),"")</f>
        <v>80-56-8</v>
      </c>
      <c r="Z28" s="38">
        <f>IF(ISNUMBER(SEARCH(Search!$K$21,'Valid Values - Search'!AA28)),MAX($Z$3:Z27)+1,0)</f>
        <v>25</v>
      </c>
      <c r="AA28" s="64" t="s">
        <v>11582</v>
      </c>
      <c r="AB28" s="70" t="s">
        <v>3402</v>
      </c>
      <c r="AC28" s="71" t="s">
        <v>1102</v>
      </c>
      <c r="AD28" s="38" t="str">
        <f>IFERROR(VLOOKUP(ROWS($AD$4:AD28),$Z$4:$AC$3778,2,FALSE),"")</f>
        <v>2-Mercaptobenzothiazole by Titration (PMD-MBT(TITR) USEPA)</v>
      </c>
      <c r="AF28" s="48" t="s">
        <v>2040</v>
      </c>
    </row>
    <row r="29" spans="1:32" ht="15" customHeight="1">
      <c r="A29" s="37">
        <f>IF(ISNUMBER(SEARCH(Search!$F$21,'Valid Values - Search'!B29)),MAX($A$3:A28)+1,0)</f>
        <v>26</v>
      </c>
      <c r="B29" s="64" t="s">
        <v>249</v>
      </c>
      <c r="C29" s="65" t="s">
        <v>248</v>
      </c>
      <c r="D29" s="37" t="str">
        <f>IFERROR(VLOOKUP(ROWS($D$4:D29),A29:C382,2,FALSE),"")</f>
        <v>percent passing seive</v>
      </c>
      <c r="E29" s="38">
        <f>IF(ISNUMBER(SEARCH(Search!$B$21, 'Valid Values - Search'!F29)),MAX($E$3:E28)+1,0)</f>
        <v>26</v>
      </c>
      <c r="F29" s="66" t="s">
        <v>904</v>
      </c>
      <c r="G29" s="67">
        <v>18010204</v>
      </c>
      <c r="H29" s="38" t="str">
        <f>IFERROR(VLOOKUP(ROWS($H$4:H29),$E$4:$G$94,2,FALSE),"")</f>
        <v>Lost</v>
      </c>
      <c r="J29" s="37">
        <f>IF(ISNUMBER(SEARCH(Search!$F$5,'Valid Values - Search'!L29)),MAX($J$3:J28)+1,0)</f>
        <v>26</v>
      </c>
      <c r="K29" s="38">
        <f>IF(ISNUMBER(SEARCH(Search!$F$13,'Valid Values - Search'!M29)),MAX($K$3:K28)+1,0)</f>
        <v>26</v>
      </c>
      <c r="L29" s="68" t="s">
        <v>1035</v>
      </c>
      <c r="M29" s="69" t="s">
        <v>1016</v>
      </c>
      <c r="N29" s="38" t="str">
        <f>IFERROR(VLOOKUP(ROWS($N$4:N29),$J$4:$L$68,3,FALSE),"")</f>
        <v>Edge Analytical, Inc. - Corvallis</v>
      </c>
      <c r="O29" s="37" t="str">
        <f>IFERROR(VLOOKUP(ROWS(M$4:$O29),$K$4:$M$68,2,FALSE),"")</f>
        <v>Edge Analytical, Inc. - Corvallis</v>
      </c>
      <c r="P29" s="38">
        <f>IF(ISNUMBER(SEARCH(Search!$K$13,'Valid Values - Search'!U29)),MAX($P$3:P28)+1,0)</f>
        <v>26</v>
      </c>
      <c r="Q29" s="38">
        <f>IF(ISNUMBER(SEARCH(Search!$K$5,'Valid Values - Search'!R29)),MAX($Q$3:Q28)+1,0)</f>
        <v>26</v>
      </c>
      <c r="R29" s="64" t="s">
        <v>3828</v>
      </c>
      <c r="S29" s="70" t="s">
        <v>102</v>
      </c>
      <c r="T29" s="70" t="s">
        <v>102</v>
      </c>
      <c r="U29" s="93" t="s">
        <v>9063</v>
      </c>
      <c r="V29" s="94">
        <v>16107</v>
      </c>
      <c r="W29" s="97" t="s">
        <v>3828</v>
      </c>
      <c r="X29" s="38" t="str">
        <f>IFERROR(VLOOKUP(ROWS($X$4:X29),$Q$4:$R$5094,2,FALSE),"")</f>
        <v>.alpha.-Terpineol</v>
      </c>
      <c r="Y29" s="38" t="str">
        <f>IFERROR(VLOOKUP(ROWS($Y$4:Y29),$P$4:$U$5094,6,FALSE),"")</f>
        <v>98-55-5</v>
      </c>
      <c r="Z29" s="38">
        <f>IF(ISNUMBER(SEARCH(Search!$K$21,'Valid Values - Search'!AA29)),MAX($Z$3:Z28)+1,0)</f>
        <v>26</v>
      </c>
      <c r="AA29" s="64" t="s">
        <v>11583</v>
      </c>
      <c r="AB29" s="70" t="s">
        <v>3403</v>
      </c>
      <c r="AC29" s="71" t="s">
        <v>1102</v>
      </c>
      <c r="AD29" s="38" t="str">
        <f>IFERROR(VLOOKUP(ROWS($AD$4:AD29),$Z$4:$AC$3778,2,FALSE),"")</f>
        <v>2-Mercaptobenzothiazole by UV Spectroscopy (PMD-MBT(UV) USEPA)</v>
      </c>
      <c r="AF29" s="48" t="s">
        <v>1775</v>
      </c>
    </row>
    <row r="30" spans="1:32" ht="15" customHeight="1">
      <c r="A30" s="37">
        <f>IF(ISNUMBER(SEARCH(Search!$F$21,'Valid Values - Search'!B30)),MAX($A$3:A29)+1,0)</f>
        <v>27</v>
      </c>
      <c r="B30" s="64" t="s">
        <v>251</v>
      </c>
      <c r="C30" s="65" t="s">
        <v>250</v>
      </c>
      <c r="D30" s="37" t="str">
        <f>IFERROR(VLOOKUP(ROWS($D$4:D30),A30:C383,2,FALSE),"")</f>
        <v>percent of recovery</v>
      </c>
      <c r="E30" s="38">
        <f>IF(ISNUMBER(SEARCH(Search!$B$21, 'Valid Values - Search'!F30)),MAX($E$3:E29)+1,0)</f>
        <v>27</v>
      </c>
      <c r="F30" s="66" t="s">
        <v>905</v>
      </c>
      <c r="G30" s="67">
        <v>17080006</v>
      </c>
      <c r="H30" s="38" t="str">
        <f>IFERROR(VLOOKUP(ROWS($H$4:H30),$E$4:$G$94,2,FALSE),"")</f>
        <v>Lower Columbia</v>
      </c>
      <c r="J30" s="37">
        <f>IF(ISNUMBER(SEARCH(Search!$F$5,'Valid Values - Search'!L30)),MAX($J$3:J29)+1,0)</f>
        <v>27</v>
      </c>
      <c r="K30" s="38">
        <f>IF(ISNUMBER(SEARCH(Search!$F$13,'Valid Values - Search'!M30)),MAX($K$3:K29)+1,0)</f>
        <v>27</v>
      </c>
      <c r="L30" s="68" t="s">
        <v>1036</v>
      </c>
      <c r="M30" s="69" t="s">
        <v>1014</v>
      </c>
      <c r="N30" s="38" t="str">
        <f>IFERROR(VLOOKUP(ROWS($N$4:N30),$J$4:$L$68,3,FALSE),"")</f>
        <v>EVIO Labs - Bend</v>
      </c>
      <c r="O30" s="37" t="str">
        <f>IFERROR(VLOOKUP(ROWS(M$4:$O30),$K$4:$M$68,2,FALSE),"")</f>
        <v>EVIO Labs - Bend</v>
      </c>
      <c r="P30" s="38">
        <f>IF(ISNUMBER(SEARCH(Search!$K$13,'Valid Values - Search'!U30)),MAX($P$3:P29)+1,0)</f>
        <v>27</v>
      </c>
      <c r="Q30" s="38">
        <f>IF(ISNUMBER(SEARCH(Search!$K$5,'Valid Values - Search'!R30)),MAX($Q$3:Q29)+1,0)</f>
        <v>27</v>
      </c>
      <c r="R30" s="64" t="s">
        <v>3829</v>
      </c>
      <c r="S30" s="70" t="s">
        <v>102</v>
      </c>
      <c r="T30" s="70" t="s">
        <v>102</v>
      </c>
      <c r="U30" s="93" t="s">
        <v>9064</v>
      </c>
      <c r="V30" s="94">
        <v>105</v>
      </c>
      <c r="W30" s="97" t="s">
        <v>3829</v>
      </c>
      <c r="X30" s="38" t="str">
        <f>IFERROR(VLOOKUP(ROWS($X$4:X30),$Q$4:$R$5094,2,FALSE),"")</f>
        <v>.beta.-Chlordene</v>
      </c>
      <c r="Y30" s="38" t="str">
        <f>IFERROR(VLOOKUP(ROWS($Y$4:Y30),$P$4:$U$5094,6,FALSE),"")</f>
        <v>56534-03-3</v>
      </c>
      <c r="Z30" s="38">
        <f>IF(ISNUMBER(SEARCH(Search!$K$21,'Valid Values - Search'!AA30)),MAX($Z$3:Z29)+1,0)</f>
        <v>27</v>
      </c>
      <c r="AA30" s="64" t="s">
        <v>11584</v>
      </c>
      <c r="AB30" s="70">
        <v>2528</v>
      </c>
      <c r="AC30" s="71" t="s">
        <v>1150</v>
      </c>
      <c r="AD30" s="38" t="str">
        <f>IFERROR(VLOOKUP(ROWS($AD$4:AD30),$Z$4:$AC$3778,2,FALSE),"")</f>
        <v>2-Nitropropane GC/FID (2528 NIOSH)</v>
      </c>
      <c r="AF30" s="48" t="s">
        <v>1911</v>
      </c>
    </row>
    <row r="31" spans="1:32" ht="15" customHeight="1">
      <c r="A31" s="37">
        <f>IF(ISNUMBER(SEARCH(Search!$F$21,'Valid Values - Search'!B31)),MAX($A$3:A30)+1,0)</f>
        <v>28</v>
      </c>
      <c r="B31" s="64" t="s">
        <v>253</v>
      </c>
      <c r="C31" s="65" t="s">
        <v>252</v>
      </c>
      <c r="D31" s="37" t="str">
        <f>IFERROR(VLOOKUP(ROWS($D$4:D31),A31:C384,2,FALSE),"")</f>
        <v>% saturation</v>
      </c>
      <c r="E31" s="38">
        <f>IF(ISNUMBER(SEARCH(Search!$B$21, 'Valid Values - Search'!F31)),MAX($E$3:E30)+1,0)</f>
        <v>28</v>
      </c>
      <c r="F31" s="66" t="s">
        <v>943</v>
      </c>
      <c r="G31" s="67">
        <v>17080003</v>
      </c>
      <c r="H31" s="38" t="str">
        <f>IFERROR(VLOOKUP(ROWS($H$4:H31),$E$4:$G$94,2,FALSE),"")</f>
        <v>Lower Columbia-Clatskanie</v>
      </c>
      <c r="J31" s="37">
        <f>IF(ISNUMBER(SEARCH(Search!$F$5,'Valid Values - Search'!L31)),MAX($J$3:J30)+1,0)</f>
        <v>28</v>
      </c>
      <c r="K31" s="38">
        <f>IF(ISNUMBER(SEARCH(Search!$F$13,'Valid Values - Search'!M31)),MAX($K$3:K30)+1,0)</f>
        <v>28</v>
      </c>
      <c r="L31" s="68" t="s">
        <v>1037</v>
      </c>
      <c r="M31" s="69" t="s">
        <v>1001</v>
      </c>
      <c r="N31" s="38" t="str">
        <f>IFERROR(VLOOKUP(ROWS($N$4:N31),$J$4:$L$68,3,FALSE),"")</f>
        <v>EVIO Labs Eugene</v>
      </c>
      <c r="O31" s="37" t="str">
        <f>IFERROR(VLOOKUP(ROWS(M$4:$O31),$K$4:$M$68,2,FALSE),"")</f>
        <v>EVIO Labs Eugene</v>
      </c>
      <c r="P31" s="38">
        <f>IF(ISNUMBER(SEARCH(Search!$K$13,'Valid Values - Search'!U31)),MAX($P$3:P30)+1,0)</f>
        <v>28</v>
      </c>
      <c r="Q31" s="38">
        <f>IF(ISNUMBER(SEARCH(Search!$K$5,'Valid Values - Search'!R31)),MAX($Q$3:Q30)+1,0)</f>
        <v>28</v>
      </c>
      <c r="R31" s="64" t="s">
        <v>3830</v>
      </c>
      <c r="S31" s="70" t="s">
        <v>101</v>
      </c>
      <c r="T31" s="70" t="s">
        <v>102</v>
      </c>
      <c r="U31" s="93" t="s">
        <v>8502</v>
      </c>
      <c r="V31" s="94">
        <v>224</v>
      </c>
      <c r="W31" s="97" t="s">
        <v>3830</v>
      </c>
      <c r="X31" s="38" t="str">
        <f>IFERROR(VLOOKUP(ROWS($X$4:X31),$Q$4:$R$5094,2,FALSE),"")</f>
        <v>.beta.-Endosulfan</v>
      </c>
      <c r="Y31" s="38" t="str">
        <f>IFERROR(VLOOKUP(ROWS($Y$4:Y31),$P$4:$U$5094,6,FALSE),"")</f>
        <v>33213-65-9</v>
      </c>
      <c r="Z31" s="38">
        <f>IF(ISNUMBER(SEARCH(Search!$K$21,'Valid Values - Search'!AA31)),MAX($Z$3:Z30)+1,0)</f>
        <v>28</v>
      </c>
      <c r="AA31" s="64" t="s">
        <v>11585</v>
      </c>
      <c r="AB31" s="70">
        <v>5509</v>
      </c>
      <c r="AC31" s="71" t="s">
        <v>1150</v>
      </c>
      <c r="AD31" s="38" t="str">
        <f>IFERROR(VLOOKUP(ROWS($AD$4:AD31),$Z$4:$AC$3778,2,FALSE),"")</f>
        <v>3,3-Dichlorobenzidine and Benzidine HPLC (5509 NIOSH)</v>
      </c>
      <c r="AF31" s="48" t="s">
        <v>1150</v>
      </c>
    </row>
    <row r="32" spans="1:32" ht="15" customHeight="1">
      <c r="A32" s="37">
        <f>IF(ISNUMBER(SEARCH(Search!$F$21,'Valid Values - Search'!B32)),MAX($A$3:A31)+1,0)</f>
        <v>29</v>
      </c>
      <c r="B32" s="64" t="s">
        <v>255</v>
      </c>
      <c r="C32" s="65" t="s">
        <v>254</v>
      </c>
      <c r="D32" s="37" t="str">
        <f>IFERROR(VLOOKUP(ROWS($D$4:D32),A32:C385,2,FALSE),"")</f>
        <v>% target/clean sed mix which produces response</v>
      </c>
      <c r="E32" s="38">
        <f>IF(ISNUMBER(SEARCH(Search!$B$21, 'Valid Values - Search'!F32)),MAX($E$3:E31)+1,0)</f>
        <v>29</v>
      </c>
      <c r="F32" s="66" t="s">
        <v>906</v>
      </c>
      <c r="G32" s="67">
        <v>17080001</v>
      </c>
      <c r="H32" s="38" t="str">
        <f>IFERROR(VLOOKUP(ROWS($H$4:H32),$E$4:$G$94,2,FALSE),"")</f>
        <v>Lower Columbia-Sandy</v>
      </c>
      <c r="J32" s="37">
        <f>IF(ISNUMBER(SEARCH(Search!$F$5,'Valid Values - Search'!L32)),MAX($J$3:J31)+1,0)</f>
        <v>29</v>
      </c>
      <c r="K32" s="38">
        <f>IF(ISNUMBER(SEARCH(Search!$F$13,'Valid Values - Search'!M32)),MAX($K$3:K31)+1,0)</f>
        <v>29</v>
      </c>
      <c r="L32" s="68" t="s">
        <v>1038</v>
      </c>
      <c r="M32" s="69" t="s">
        <v>1039</v>
      </c>
      <c r="N32" s="38" t="str">
        <f>IFERROR(VLOOKUP(ROWS($N$4:N32),$J$4:$L$68,3,FALSE),"")</f>
        <v>EWEB Water Quality Laboratory</v>
      </c>
      <c r="O32" s="37" t="str">
        <f>IFERROR(VLOOKUP(ROWS(M$4:$O32),$K$4:$M$68,2,FALSE),"")</f>
        <v>EWEB Water Quality Laboratory</v>
      </c>
      <c r="P32" s="38">
        <f>IF(ISNUMBER(SEARCH(Search!$K$13,'Valid Values - Search'!U32)),MAX($P$3:P31)+1,0)</f>
        <v>29</v>
      </c>
      <c r="Q32" s="38">
        <f>IF(ISNUMBER(SEARCH(Search!$K$5,'Valid Values - Search'!R32)),MAX($Q$3:Q31)+1,0)</f>
        <v>29</v>
      </c>
      <c r="R32" s="64" t="s">
        <v>3831</v>
      </c>
      <c r="S32" s="70" t="s">
        <v>102</v>
      </c>
      <c r="T32" s="70" t="s">
        <v>102</v>
      </c>
      <c r="U32" s="93" t="s">
        <v>9065</v>
      </c>
      <c r="V32" s="94">
        <v>71</v>
      </c>
      <c r="W32" s="97" t="s">
        <v>3831</v>
      </c>
      <c r="X32" s="38" t="str">
        <f>IFERROR(VLOOKUP(ROWS($X$4:X32),$Q$4:$R$5094,2,FALSE),"")</f>
        <v>.beta.-Hexachlorocyclohexane</v>
      </c>
      <c r="Y32" s="38" t="str">
        <f>IFERROR(VLOOKUP(ROWS($Y$4:Y32),$P$4:$U$5094,6,FALSE),"")</f>
        <v>319-85-7</v>
      </c>
      <c r="Z32" s="38">
        <f>IF(ISNUMBER(SEARCH(Search!$K$21,'Valid Values - Search'!AA32)),MAX($Z$3:Z31)+1,0)</f>
        <v>29</v>
      </c>
      <c r="AA32" s="64" t="s">
        <v>11586</v>
      </c>
      <c r="AB32" s="70">
        <v>5029</v>
      </c>
      <c r="AC32" s="71" t="s">
        <v>1150</v>
      </c>
      <c r="AD32" s="38" t="str">
        <f>IFERROR(VLOOKUP(ROWS($AD$4:AD32),$Z$4:$AC$3778,2,FALSE),"")</f>
        <v>4,4'-Methylenedianiline by HPLC (5029 NIOSH)</v>
      </c>
      <c r="AF32" s="48" t="s">
        <v>3680</v>
      </c>
    </row>
    <row r="33" spans="1:32" ht="15" customHeight="1">
      <c r="A33" s="37">
        <f>IF(ISNUMBER(SEARCH(Search!$F$21,'Valid Values - Search'!B33)),MAX($A$3:A32)+1,0)</f>
        <v>30</v>
      </c>
      <c r="B33" s="64" t="s">
        <v>257</v>
      </c>
      <c r="C33" s="65" t="s">
        <v>256</v>
      </c>
      <c r="D33" s="37" t="str">
        <f>IFERROR(VLOOKUP(ROWS($D$4:D33),A33:C386,2,FALSE),"")</f>
        <v>Parts per thousand</v>
      </c>
      <c r="E33" s="38">
        <f>IF(ISNUMBER(SEARCH(Search!$B$21, 'Valid Values - Search'!F33)),MAX($E$3:E32)+1,0)</f>
        <v>30</v>
      </c>
      <c r="F33" s="66" t="s">
        <v>907</v>
      </c>
      <c r="G33" s="67">
        <v>17070305</v>
      </c>
      <c r="H33" s="38" t="str">
        <f>IFERROR(VLOOKUP(ROWS($H$4:H33),$E$4:$G$94,2,FALSE),"")</f>
        <v>Lower Crooked</v>
      </c>
      <c r="J33" s="37">
        <f>IF(ISNUMBER(SEARCH(Search!$F$5,'Valid Values - Search'!L33)),MAX($J$3:J32)+1,0)</f>
        <v>30</v>
      </c>
      <c r="K33" s="38">
        <f>IF(ISNUMBER(SEARCH(Search!$F$13,'Valid Values - Search'!M33)),MAX($K$3:K32)+1,0)</f>
        <v>30</v>
      </c>
      <c r="L33" s="68" t="s">
        <v>1040</v>
      </c>
      <c r="M33" s="69" t="s">
        <v>1041</v>
      </c>
      <c r="N33" s="38" t="str">
        <f>IFERROR(VLOOKUP(ROWS($N$4:N33),$J$4:$L$68,3,FALSE),"")</f>
        <v>Grants Pass Water Laboratory, Inc./The Water Lab</v>
      </c>
      <c r="O33" s="37" t="str">
        <f>IFERROR(VLOOKUP(ROWS(M$4:$O33),$K$4:$M$68,2,FALSE),"")</f>
        <v>Grants Pass Water Laboratory, Inc./The Water Lab</v>
      </c>
      <c r="P33" s="38">
        <f>IF(ISNUMBER(SEARCH(Search!$K$13,'Valid Values - Search'!U33)),MAX($P$3:P32)+1,0)</f>
        <v>30</v>
      </c>
      <c r="Q33" s="38">
        <f>IF(ISNUMBER(SEARCH(Search!$K$5,'Valid Values - Search'!R33)),MAX($Q$3:Q32)+1,0)</f>
        <v>30</v>
      </c>
      <c r="R33" s="64" t="s">
        <v>3832</v>
      </c>
      <c r="S33" s="70" t="s">
        <v>101</v>
      </c>
      <c r="T33" s="70" t="s">
        <v>102</v>
      </c>
      <c r="U33" s="93" t="s">
        <v>8503</v>
      </c>
      <c r="V33" s="94">
        <v>389165</v>
      </c>
      <c r="W33" s="97" t="s">
        <v>3832</v>
      </c>
      <c r="X33" s="38" t="str">
        <f>IFERROR(VLOOKUP(ROWS($X$4:X33),$Q$4:$R$5094,2,FALSE),"")</f>
        <v>.beta.-Sitosterol</v>
      </c>
      <c r="Y33" s="38" t="str">
        <f>IFERROR(VLOOKUP(ROWS($Y$4:Y33),$P$4:$U$5094,6,FALSE),"")</f>
        <v>83-46-5</v>
      </c>
      <c r="Z33" s="38">
        <f>IF(ISNUMBER(SEARCH(Search!$K$21,'Valid Values - Search'!AA33)),MAX($Z$3:Z32)+1,0)</f>
        <v>30</v>
      </c>
      <c r="AA33" s="64" t="s">
        <v>11587</v>
      </c>
      <c r="AB33" s="70" t="s">
        <v>3249</v>
      </c>
      <c r="AC33" s="71" t="s">
        <v>1102</v>
      </c>
      <c r="AD33" s="38" t="str">
        <f>IFERROR(VLOOKUP(ROWS($AD$4:AD33),$Z$4:$AC$3778,2,FALSE),"")</f>
        <v>4-Aminopyridine by UV Spectroscopy (PMD-AMN USEPA)</v>
      </c>
      <c r="AF33" s="48" t="s">
        <v>3023</v>
      </c>
    </row>
    <row r="34" spans="1:32" ht="15" customHeight="1">
      <c r="A34" s="37">
        <f>IF(ISNUMBER(SEARCH(Search!$F$21,'Valid Values - Search'!B34)),MAX($A$3:A33)+1,0)</f>
        <v>31</v>
      </c>
      <c r="B34" s="64" t="s">
        <v>259</v>
      </c>
      <c r="C34" s="65" t="s">
        <v>258</v>
      </c>
      <c r="D34" s="37" t="str">
        <f>IFERROR(VLOOKUP(ROWS($D$4:D34),A34:C387,2,FALSE),"")</f>
        <v>Acres</v>
      </c>
      <c r="E34" s="38">
        <f>IF(ISNUMBER(SEARCH(Search!$B$21, 'Valid Values - Search'!F34)),MAX($E$3:E33)+1,0)</f>
        <v>31</v>
      </c>
      <c r="F34" s="66" t="s">
        <v>908</v>
      </c>
      <c r="G34" s="67">
        <v>17070306</v>
      </c>
      <c r="H34" s="38" t="str">
        <f>IFERROR(VLOOKUP(ROWS($H$4:H34),$E$4:$G$94,2,FALSE),"")</f>
        <v>Lower Deschutes</v>
      </c>
      <c r="J34" s="37">
        <f>IF(ISNUMBER(SEARCH(Search!$F$5,'Valid Values - Search'!L34)),MAX($J$3:J33)+1,0)</f>
        <v>31</v>
      </c>
      <c r="K34" s="38">
        <f>IF(ISNUMBER(SEARCH(Search!$F$13,'Valid Values - Search'!M34)),MAX($K$3:K33)+1,0)</f>
        <v>31</v>
      </c>
      <c r="L34" s="68" t="s">
        <v>1042</v>
      </c>
      <c r="M34" s="69" t="s">
        <v>994</v>
      </c>
      <c r="N34" s="38" t="str">
        <f>IFERROR(VLOOKUP(ROWS($N$4:N34),$J$4:$L$68,3,FALSE),"")</f>
        <v>Green Leaf Lab</v>
      </c>
      <c r="O34" s="37" t="str">
        <f>IFERROR(VLOOKUP(ROWS(M$4:$O34),$K$4:$M$68,2,FALSE),"")</f>
        <v>Green Leaf Lab</v>
      </c>
      <c r="P34" s="38">
        <f>IF(ISNUMBER(SEARCH(Search!$K$13,'Valid Values - Search'!U34)),MAX($P$3:P33)+1,0)</f>
        <v>31</v>
      </c>
      <c r="Q34" s="38">
        <f>IF(ISNUMBER(SEARCH(Search!$K$5,'Valid Values - Search'!R34)),MAX($Q$3:Q33)+1,0)</f>
        <v>31</v>
      </c>
      <c r="R34" s="64" t="s">
        <v>3833</v>
      </c>
      <c r="S34" s="70" t="s">
        <v>102</v>
      </c>
      <c r="T34" s="70" t="s">
        <v>102</v>
      </c>
      <c r="U34" s="93" t="s">
        <v>9066</v>
      </c>
      <c r="V34" s="94">
        <v>72</v>
      </c>
      <c r="W34" s="97" t="s">
        <v>3833</v>
      </c>
      <c r="X34" s="38" t="str">
        <f>IFERROR(VLOOKUP(ROWS($X$4:X34),$Q$4:$R$5094,2,FALSE),"")</f>
        <v>.delta.-Hexachlorocyclohexane</v>
      </c>
      <c r="Y34" s="38" t="str">
        <f>IFERROR(VLOOKUP(ROWS($Y$4:Y34),$P$4:$U$5094,6,FALSE),"")</f>
        <v>319-86-8</v>
      </c>
      <c r="Z34" s="38">
        <f>IF(ISNUMBER(SEARCH(Search!$K$21,'Valid Values - Search'!AA34)),MAX($Z$3:Z33)+1,0)</f>
        <v>31</v>
      </c>
      <c r="AA34" s="64" t="s">
        <v>11588</v>
      </c>
      <c r="AB34" s="70">
        <v>405.1</v>
      </c>
      <c r="AC34" s="71" t="s">
        <v>1102</v>
      </c>
      <c r="AD34" s="38" t="str">
        <f>IFERROR(VLOOKUP(ROWS($AD$4:AD34),$Z$4:$AC$3778,2,FALSE),"")</f>
        <v>5 Day Biochemical Oxygen Demand (405.1 USEPA)</v>
      </c>
      <c r="AF34" s="48" t="s">
        <v>2524</v>
      </c>
    </row>
    <row r="35" spans="1:32" ht="15" customHeight="1">
      <c r="A35" s="37">
        <f>IF(ISNUMBER(SEARCH(Search!$F$21,'Valid Values - Search'!B35)),MAX($A$3:A34)+1,0)</f>
        <v>32</v>
      </c>
      <c r="B35" s="64" t="s">
        <v>261</v>
      </c>
      <c r="C35" s="65" t="s">
        <v>260</v>
      </c>
      <c r="D35" s="37" t="str">
        <f>IFERROR(VLOOKUP(ROWS($D$4:D35),A35:C388,2,FALSE),"")</f>
        <v>Acre-feet</v>
      </c>
      <c r="E35" s="38">
        <f>IF(ISNUMBER(SEARCH(Search!$B$21, 'Valid Values - Search'!F35)),MAX($E$3:E34)+1,0)</f>
        <v>32</v>
      </c>
      <c r="F35" s="66" t="s">
        <v>983</v>
      </c>
      <c r="G35" s="67">
        <v>17060106</v>
      </c>
      <c r="H35" s="38" t="str">
        <f>IFERROR(VLOOKUP(ROWS($H$4:H35),$E$4:$G$94,2,FALSE),"")</f>
        <v>Lower Grande Ronde</v>
      </c>
      <c r="J35" s="37">
        <f>IF(ISNUMBER(SEARCH(Search!$F$5,'Valid Values - Search'!L35)),MAX($J$3:J34)+1,0)</f>
        <v>32</v>
      </c>
      <c r="K35" s="38">
        <f>IF(ISNUMBER(SEARCH(Search!$F$13,'Valid Values - Search'!M35)),MAX($K$3:K34)+1,0)</f>
        <v>32</v>
      </c>
      <c r="L35" s="68" t="s">
        <v>1043</v>
      </c>
      <c r="M35" s="69" t="s">
        <v>994</v>
      </c>
      <c r="N35" s="38" t="str">
        <f>IFERROR(VLOOKUP(ROWS($N$4:N35),$J$4:$L$68,3,FALSE),"")</f>
        <v>GreenHaus Analytical Labs</v>
      </c>
      <c r="O35" s="37" t="str">
        <f>IFERROR(VLOOKUP(ROWS(M$4:$O35),$K$4:$M$68,2,FALSE),"")</f>
        <v>GreenHaus Analytical Labs</v>
      </c>
      <c r="P35" s="38">
        <f>IF(ISNUMBER(SEARCH(Search!$K$13,'Valid Values - Search'!U35)),MAX($P$3:P34)+1,0)</f>
        <v>32</v>
      </c>
      <c r="Q35" s="38">
        <f>IF(ISNUMBER(SEARCH(Search!$K$5,'Valid Values - Search'!R35)),MAX($Q$3:Q34)+1,0)</f>
        <v>32</v>
      </c>
      <c r="R35" s="64" t="s">
        <v>3834</v>
      </c>
      <c r="S35" s="70" t="s">
        <v>102</v>
      </c>
      <c r="T35" s="70" t="s">
        <v>102</v>
      </c>
      <c r="U35" s="93" t="s">
        <v>9067</v>
      </c>
      <c r="V35" s="94">
        <v>738</v>
      </c>
      <c r="W35" s="97" t="s">
        <v>3834</v>
      </c>
      <c r="X35" s="38" t="str">
        <f>IFERROR(VLOOKUP(ROWS($X$4:X35),$Q$4:$R$5094,2,FALSE),"")</f>
        <v>.gamma.-Butyrolactone</v>
      </c>
      <c r="Y35" s="38" t="str">
        <f>IFERROR(VLOOKUP(ROWS($Y$4:Y35),$P$4:$U$5094,6,FALSE),"")</f>
        <v>96-48-0</v>
      </c>
      <c r="Z35" s="38">
        <f>IF(ISNUMBER(SEARCH(Search!$K$21,'Valid Values - Search'!AA35)),MAX($Z$3:Z34)+1,0)</f>
        <v>32</v>
      </c>
      <c r="AA35" s="64" t="s">
        <v>11589</v>
      </c>
      <c r="AB35" s="70" t="s">
        <v>1664</v>
      </c>
      <c r="AC35" s="71" t="s">
        <v>1156</v>
      </c>
      <c r="AD35" s="38" t="str">
        <f>IFERROR(VLOOKUP(ROWS($AD$4:AD35),$Z$4:$AC$3778,2,FALSE),"")</f>
        <v>5-Day Biochemical Oxygen Demand (5210-B APHA)</v>
      </c>
      <c r="AF35" s="48" t="s">
        <v>3178</v>
      </c>
    </row>
    <row r="36" spans="1:32" ht="15" customHeight="1">
      <c r="A36" s="37">
        <f>IF(ISNUMBER(SEARCH(Search!$F$21,'Valid Values - Search'!B36)),MAX($A$3:A35)+1,0)</f>
        <v>33</v>
      </c>
      <c r="B36" s="64" t="s">
        <v>263</v>
      </c>
      <c r="C36" s="65" t="s">
        <v>262</v>
      </c>
      <c r="D36" s="37" t="str">
        <f>IFERROR(VLOOKUP(ROWS($D$4:D36),A36:C389,2,FALSE),"")</f>
        <v>American Dye Manufacturers Institute Color Value (5 to 250 units Pt-Co)</v>
      </c>
      <c r="E36" s="38">
        <f>IF(ISNUMBER(SEARCH(Search!$B$21, 'Valid Values - Search'!F36)),MAX($E$3:E35)+1,0)</f>
        <v>33</v>
      </c>
      <c r="F36" s="66" t="s">
        <v>909</v>
      </c>
      <c r="G36" s="67">
        <v>17070204</v>
      </c>
      <c r="H36" s="38" t="str">
        <f>IFERROR(VLOOKUP(ROWS($H$4:H36),$E$4:$G$94,2,FALSE),"")</f>
        <v>Lower John Day</v>
      </c>
      <c r="J36" s="37">
        <f>IF(ISNUMBER(SEARCH(Search!$F$5,'Valid Values - Search'!L36)),MAX($J$3:J35)+1,0)</f>
        <v>33</v>
      </c>
      <c r="K36" s="38">
        <f>IF(ISNUMBER(SEARCH(Search!$F$13,'Valid Values - Search'!M36)),MAX($K$3:K35)+1,0)</f>
        <v>33</v>
      </c>
      <c r="L36" s="68" t="s">
        <v>1044</v>
      </c>
      <c r="M36" s="69" t="s">
        <v>1001</v>
      </c>
      <c r="N36" s="38" t="str">
        <f>IFERROR(VLOOKUP(ROWS($N$4:N36),$J$4:$L$68,3,FALSE),"")</f>
        <v>IRON Laboratories Oregon</v>
      </c>
      <c r="O36" s="37" t="str">
        <f>IFERROR(VLOOKUP(ROWS(M$4:$O36),$K$4:$M$68,2,FALSE),"")</f>
        <v>IRON Laboratories Oregon</v>
      </c>
      <c r="P36" s="38">
        <f>IF(ISNUMBER(SEARCH(Search!$K$13,'Valid Values - Search'!U36)),MAX($P$3:P35)+1,0)</f>
        <v>33</v>
      </c>
      <c r="Q36" s="38">
        <f>IF(ISNUMBER(SEARCH(Search!$K$5,'Valid Values - Search'!R36)),MAX($Q$3:Q35)+1,0)</f>
        <v>33</v>
      </c>
      <c r="R36" s="64" t="s">
        <v>3835</v>
      </c>
      <c r="S36" s="70" t="s">
        <v>102</v>
      </c>
      <c r="T36" s="70" t="s">
        <v>102</v>
      </c>
      <c r="U36" s="93" t="s">
        <v>9068</v>
      </c>
      <c r="V36" s="94">
        <v>106</v>
      </c>
      <c r="W36" s="97" t="s">
        <v>3835</v>
      </c>
      <c r="X36" s="38" t="str">
        <f>IFERROR(VLOOKUP(ROWS($X$4:X36),$Q$4:$R$5094,2,FALSE),"")</f>
        <v>.gamma.-Chlordene</v>
      </c>
      <c r="Y36" s="38" t="str">
        <f>IFERROR(VLOOKUP(ROWS($Y$4:Y36),$P$4:$U$5094,6,FALSE),"")</f>
        <v>56641-38-4</v>
      </c>
      <c r="Z36" s="38">
        <f>IF(ISNUMBER(SEARCH(Search!$K$21,'Valid Values - Search'!AA36)),MAX($Z$3:Z35)+1,0)</f>
        <v>33</v>
      </c>
      <c r="AA36" s="64" t="s">
        <v>11590</v>
      </c>
      <c r="AB36" s="70" t="s">
        <v>3243</v>
      </c>
      <c r="AC36" s="71" t="s">
        <v>1102</v>
      </c>
      <c r="AD36" s="38" t="str">
        <f>IFERROR(VLOOKUP(ROWS($AD$4:AD36),$Z$4:$AC$3778,2,FALSE),"")</f>
        <v>Acephate, Dicofol and Triforine by GC (PMD-ACG(GC) USEPA)</v>
      </c>
      <c r="AF36" s="48" t="s">
        <v>3714</v>
      </c>
    </row>
    <row r="37" spans="1:32" ht="15" customHeight="1">
      <c r="A37" s="37">
        <f>IF(ISNUMBER(SEARCH(Search!$F$21,'Valid Values - Search'!B37)),MAX($A$3:A36)+1,0)</f>
        <v>34</v>
      </c>
      <c r="B37" s="64" t="s">
        <v>265</v>
      </c>
      <c r="C37" s="65" t="s">
        <v>264</v>
      </c>
      <c r="D37" s="37" t="str">
        <f>IFERROR(VLOOKUP(ROWS($D$4:D37),A37:C390,2,FALSE),"")</f>
        <v>Electrical current, amperes</v>
      </c>
      <c r="E37" s="38">
        <f>IF(ISNUMBER(SEARCH(Search!$B$21, 'Valid Values - Search'!F37)),MAX($E$3:E36)+1,0)</f>
        <v>34</v>
      </c>
      <c r="F37" s="66" t="s">
        <v>948</v>
      </c>
      <c r="G37" s="67">
        <v>18010209</v>
      </c>
      <c r="H37" s="38" t="str">
        <f>IFERROR(VLOOKUP(ROWS($H$4:H37),$E$4:$G$94,2,FALSE),"")</f>
        <v>Lower Klamath</v>
      </c>
      <c r="J37" s="37">
        <f>IF(ISNUMBER(SEARCH(Search!$F$5,'Valid Values - Search'!L37)),MAX($J$3:J36)+1,0)</f>
        <v>34</v>
      </c>
      <c r="K37" s="38">
        <f>IF(ISNUMBER(SEARCH(Search!$F$13,'Valid Values - Search'!M37)),MAX($K$3:K36)+1,0)</f>
        <v>34</v>
      </c>
      <c r="L37" s="68" t="s">
        <v>15784</v>
      </c>
      <c r="M37" s="69" t="s">
        <v>1033</v>
      </c>
      <c r="N37" s="38" t="str">
        <f>IFERROR(VLOOKUP(ROWS($N$4:N37),$J$4:$L$68,3,FALSE),"")</f>
        <v>JACOBS Wilsonville Water Quality Laboratory</v>
      </c>
      <c r="O37" s="37" t="str">
        <f>IFERROR(VLOOKUP(ROWS(M$4:$O37),$K$4:$M$68,2,FALSE),"")</f>
        <v>JACOBS Wilsonville Water Quality Laboratory</v>
      </c>
      <c r="P37" s="38">
        <f>IF(ISNUMBER(SEARCH(Search!$K$13,'Valid Values - Search'!U37)),MAX($P$3:P36)+1,0)</f>
        <v>34</v>
      </c>
      <c r="Q37" s="38">
        <f>IF(ISNUMBER(SEARCH(Search!$K$5,'Valid Values - Search'!R37)),MAX($Q$3:Q36)+1,0)</f>
        <v>34</v>
      </c>
      <c r="R37" s="64" t="s">
        <v>3836</v>
      </c>
      <c r="S37" s="70" t="s">
        <v>101</v>
      </c>
      <c r="T37" s="70" t="s">
        <v>102</v>
      </c>
      <c r="U37" s="93" t="s">
        <v>8504</v>
      </c>
      <c r="V37" s="94">
        <v>389216</v>
      </c>
      <c r="W37" s="97" t="s">
        <v>3836</v>
      </c>
      <c r="X37" s="38" t="str">
        <f>IFERROR(VLOOKUP(ROWS($X$4:X37),$Q$4:$R$5094,2,FALSE),"")</f>
        <v>.lambda.-Cyhalothrin</v>
      </c>
      <c r="Y37" s="38" t="str">
        <f>IFERROR(VLOOKUP(ROWS($Y$4:Y37),$P$4:$U$5094,6,FALSE),"")</f>
        <v>91465-08-6</v>
      </c>
      <c r="Z37" s="38">
        <f>IF(ISNUMBER(SEARCH(Search!$K$21,'Valid Values - Search'!AA37)),MAX($Z$3:Z36)+1,0)</f>
        <v>34</v>
      </c>
      <c r="AA37" s="64" t="s">
        <v>11591</v>
      </c>
      <c r="AB37" s="70">
        <v>2538</v>
      </c>
      <c r="AC37" s="71" t="s">
        <v>1150</v>
      </c>
      <c r="AD37" s="38" t="str">
        <f>IFERROR(VLOOKUP(ROWS($AD$4:AD37),$Z$4:$AC$3778,2,FALSE),"")</f>
        <v>Acetaldehyde by GC (2538 NIOSH)</v>
      </c>
      <c r="AF37" s="48" t="s">
        <v>3189</v>
      </c>
    </row>
    <row r="38" spans="1:32" ht="15" customHeight="1">
      <c r="A38" s="37">
        <f>IF(ISNUMBER(SEARCH(Search!$F$21,'Valid Values - Search'!B38)),MAX($A$3:A37)+1,0)</f>
        <v>35</v>
      </c>
      <c r="B38" s="64" t="s">
        <v>267</v>
      </c>
      <c r="C38" s="65" t="s">
        <v>266</v>
      </c>
      <c r="D38" s="37" t="str">
        <f>IFERROR(VLOOKUP(ROWS($D$4:D38),A38:C391,2,FALSE),"")</f>
        <v>Angstroms</v>
      </c>
      <c r="E38" s="38">
        <f>IF(ISNUMBER(SEARCH(Search!$B$21, 'Valid Values - Search'!F38)),MAX($E$3:E37)+1,0)</f>
        <v>35</v>
      </c>
      <c r="F38" s="66" t="s">
        <v>978</v>
      </c>
      <c r="G38" s="67">
        <v>17050117</v>
      </c>
      <c r="H38" s="38" t="str">
        <f>IFERROR(VLOOKUP(ROWS($H$4:H38),$E$4:$G$94,2,FALSE),"")</f>
        <v>Lower Malheur</v>
      </c>
      <c r="J38" s="37">
        <f>IF(ISNUMBER(SEARCH(Search!$F$5,'Valid Values - Search'!L38)),MAX($J$3:J37)+1,0)</f>
        <v>35</v>
      </c>
      <c r="K38" s="38">
        <f>IF(ISNUMBER(SEARCH(Search!$F$13,'Valid Values - Search'!M38)),MAX($K$3:K37)+1,0)</f>
        <v>35</v>
      </c>
      <c r="L38" s="68" t="s">
        <v>1045</v>
      </c>
      <c r="M38" s="69" t="s">
        <v>1014</v>
      </c>
      <c r="N38" s="38" t="str">
        <f>IFERROR(VLOOKUP(ROWS($N$4:N38),$J$4:$L$68,3,FALSE),"")</f>
        <v>Juniper Analytics</v>
      </c>
      <c r="O38" s="37" t="str">
        <f>IFERROR(VLOOKUP(ROWS(M$4:$O38),$K$4:$M$68,2,FALSE),"")</f>
        <v>Juniper Analytics</v>
      </c>
      <c r="P38" s="38">
        <f>IF(ISNUMBER(SEARCH(Search!$K$13,'Valid Values - Search'!U38)),MAX($P$3:P37)+1,0)</f>
        <v>35</v>
      </c>
      <c r="Q38" s="38">
        <f>IF(ISNUMBER(SEARCH(Search!$K$5,'Valid Values - Search'!R38)),MAX($Q$3:Q37)+1,0)</f>
        <v>35</v>
      </c>
      <c r="R38" s="64" t="s">
        <v>3953</v>
      </c>
      <c r="S38" s="70" t="s">
        <v>102</v>
      </c>
      <c r="T38" s="70" t="s">
        <v>102</v>
      </c>
      <c r="U38" s="93" t="s">
        <v>9069</v>
      </c>
      <c r="V38" s="94">
        <v>17176</v>
      </c>
      <c r="W38" s="97" t="s">
        <v>3953</v>
      </c>
      <c r="X38" s="38" t="str">
        <f>IFERROR(VLOOKUP(ROWS($X$4:X38),$Q$4:$R$5094,2,FALSE),"")</f>
        <v>1-(2-Butoxyethoxy)ethanol</v>
      </c>
      <c r="Y38" s="38" t="str">
        <f>IFERROR(VLOOKUP(ROWS($Y$4:Y38),$P$4:$U$5094,6,FALSE),"")</f>
        <v>54446-78-5</v>
      </c>
      <c r="Z38" s="38">
        <f>IF(ISNUMBER(SEARCH(Search!$K$21,'Valid Values - Search'!AA38)),MAX($Z$3:Z37)+1,0)</f>
        <v>35</v>
      </c>
      <c r="AA38" s="64" t="s">
        <v>11592</v>
      </c>
      <c r="AB38" s="70">
        <v>3507</v>
      </c>
      <c r="AC38" s="71" t="s">
        <v>1150</v>
      </c>
      <c r="AD38" s="38" t="str">
        <f>IFERROR(VLOOKUP(ROWS($AD$4:AD38),$Z$4:$AC$3778,2,FALSE),"")</f>
        <v>Acetaldehyde by HPLC (3507 NIOSH)</v>
      </c>
      <c r="AF38" s="48" t="s">
        <v>3218</v>
      </c>
    </row>
    <row r="39" spans="1:32" ht="15" customHeight="1">
      <c r="A39" s="37">
        <f>IF(ISNUMBER(SEARCH(Search!$F$21,'Valid Values - Search'!B39)),MAX($A$3:A38)+1,0)</f>
        <v>36</v>
      </c>
      <c r="B39" s="64" t="s">
        <v>269</v>
      </c>
      <c r="C39" s="65" t="s">
        <v>268</v>
      </c>
      <c r="D39" s="37" t="str">
        <f>IFERROR(VLOOKUP(ROWS($D$4:D39),A39:C392,2,FALSE),"")</f>
        <v>Pressure, atmospheres</v>
      </c>
      <c r="E39" s="38">
        <f>IF(ISNUMBER(SEARCH(Search!$B$21, 'Valid Values - Search'!F39)),MAX($E$3:E38)+1,0)</f>
        <v>36</v>
      </c>
      <c r="F39" s="66" t="s">
        <v>977</v>
      </c>
      <c r="G39" s="67">
        <v>17050110</v>
      </c>
      <c r="H39" s="38" t="str">
        <f>IFERROR(VLOOKUP(ROWS($H$4:H39),$E$4:$G$94,2,FALSE),"")</f>
        <v>Lower Owyhee</v>
      </c>
      <c r="J39" s="37">
        <f>IF(ISNUMBER(SEARCH(Search!$F$5,'Valid Values - Search'!L39)),MAX($J$3:J38)+1,0)</f>
        <v>36</v>
      </c>
      <c r="K39" s="38">
        <f>IF(ISNUMBER(SEARCH(Search!$F$13,'Valid Values - Search'!M39)),MAX($K$3:K38)+1,0)</f>
        <v>36</v>
      </c>
      <c r="L39" s="68" t="s">
        <v>1046</v>
      </c>
      <c r="M39" s="69" t="s">
        <v>1047</v>
      </c>
      <c r="N39" s="38" t="str">
        <f>IFERROR(VLOOKUP(ROWS($N$4:N39),$J$4:$L$68,3,FALSE),"")</f>
        <v>Kenevir Research</v>
      </c>
      <c r="O39" s="37" t="str">
        <f>IFERROR(VLOOKUP(ROWS(M$4:$O39),$K$4:$M$68,2,FALSE),"")</f>
        <v>Kenevir Research</v>
      </c>
      <c r="P39" s="38">
        <f>IF(ISNUMBER(SEARCH(Search!$K$13,'Valid Values - Search'!U39)),MAX($P$3:P38)+1,0)</f>
        <v>36</v>
      </c>
      <c r="Q39" s="38">
        <f>IF(ISNUMBER(SEARCH(Search!$K$5,'Valid Values - Search'!R39)),MAX($Q$3:Q38)+1,0)</f>
        <v>36</v>
      </c>
      <c r="R39" s="64" t="s">
        <v>3954</v>
      </c>
      <c r="S39" s="70" t="s">
        <v>102</v>
      </c>
      <c r="T39" s="70" t="s">
        <v>102</v>
      </c>
      <c r="U39" s="93" t="s">
        <v>9070</v>
      </c>
      <c r="V39" s="94">
        <v>1003851</v>
      </c>
      <c r="W39" s="97" t="s">
        <v>3954</v>
      </c>
      <c r="X39" s="38" t="str">
        <f>IFERROR(VLOOKUP(ROWS($X$4:X39),$Q$4:$R$5094,2,FALSE),"")</f>
        <v>1-(3,4-dichlorophenyl)-3-methyl urea</v>
      </c>
      <c r="Y39" s="38" t="str">
        <f>IFERROR(VLOOKUP(ROWS($Y$4:Y39),$P$4:$U$5094,6,FALSE),"")</f>
        <v>3567-62-2</v>
      </c>
      <c r="Z39" s="38">
        <f>IF(ISNUMBER(SEARCH(Search!$K$21,'Valid Values - Search'!AA39)),MAX($Z$3:Z38)+1,0)</f>
        <v>36</v>
      </c>
      <c r="AA39" s="64" t="s">
        <v>11593</v>
      </c>
      <c r="AB39" s="70">
        <v>1603</v>
      </c>
      <c r="AC39" s="71" t="s">
        <v>1150</v>
      </c>
      <c r="AD39" s="38" t="str">
        <f>IFERROR(VLOOKUP(ROWS($AD$4:AD39),$Z$4:$AC$3778,2,FALSE),"")</f>
        <v>Acetic acid by GC/FID (1603 NIOSH)</v>
      </c>
      <c r="AF39" s="48" t="s">
        <v>2126</v>
      </c>
    </row>
    <row r="40" spans="1:32" ht="15" customHeight="1">
      <c r="A40" s="37">
        <f>IF(ISNUMBER(SEARCH(Search!$F$21,'Valid Values - Search'!B40)),MAX($A$3:A39)+1,0)</f>
        <v>37</v>
      </c>
      <c r="B40" s="64" t="s">
        <v>271</v>
      </c>
      <c r="C40" s="65" t="s">
        <v>270</v>
      </c>
      <c r="D40" s="37" t="str">
        <f>IFERROR(VLOOKUP(ROWS($D$4:D40),A40:C393,2,FALSE),"")</f>
        <v>Turbidity, Attenuation Unit</v>
      </c>
      <c r="E40" s="38">
        <f>IF(ISNUMBER(SEARCH(Search!$B$21, 'Valid Values - Search'!F40)),MAX($E$3:E39)+1,0)</f>
        <v>37</v>
      </c>
      <c r="F40" s="66" t="s">
        <v>910</v>
      </c>
      <c r="G40" s="67">
        <v>17100310</v>
      </c>
      <c r="H40" s="38" t="str">
        <f>IFERROR(VLOOKUP(ROWS($H$4:H40),$E$4:$G$94,2,FALSE),"")</f>
        <v>Lower Rogue</v>
      </c>
      <c r="J40" s="37">
        <f>IF(ISNUMBER(SEARCH(Search!$F$5,'Valid Values - Search'!L40)),MAX($J$3:J39)+1,0)</f>
        <v>37</v>
      </c>
      <c r="K40" s="38">
        <f>IF(ISNUMBER(SEARCH(Search!$F$13,'Valid Values - Search'!M40)),MAX($K$3:K39)+1,0)</f>
        <v>37</v>
      </c>
      <c r="L40" s="68" t="s">
        <v>1048</v>
      </c>
      <c r="M40" s="69" t="s">
        <v>1049</v>
      </c>
      <c r="N40" s="38" t="str">
        <f>IFERROR(VLOOKUP(ROWS($N$4:N40),$J$4:$L$68,3,FALSE),"")</f>
        <v>Klamath Tribes Sprague River Water Quality Laboratory</v>
      </c>
      <c r="O40" s="37" t="str">
        <f>IFERROR(VLOOKUP(ROWS(M$4:$O40),$K$4:$M$68,2,FALSE),"")</f>
        <v>Klamath Tribes Sprague River Water Quality Laboratory</v>
      </c>
      <c r="P40" s="38">
        <f>IF(ISNUMBER(SEARCH(Search!$K$13,'Valid Values - Search'!U40)),MAX($P$3:P39)+1,0)</f>
        <v>37</v>
      </c>
      <c r="Q40" s="38">
        <f>IF(ISNUMBER(SEARCH(Search!$K$5,'Valid Values - Search'!R40)),MAX($Q$3:Q39)+1,0)</f>
        <v>37</v>
      </c>
      <c r="R40" s="64" t="s">
        <v>3955</v>
      </c>
      <c r="S40" s="70" t="s">
        <v>102</v>
      </c>
      <c r="T40" s="70" t="s">
        <v>102</v>
      </c>
      <c r="U40" s="93" t="s">
        <v>9071</v>
      </c>
      <c r="V40" s="94">
        <v>1003824</v>
      </c>
      <c r="W40" s="97" t="s">
        <v>3955</v>
      </c>
      <c r="X40" s="38" t="str">
        <f>IFERROR(VLOOKUP(ROWS($X$4:X40),$Q$4:$R$5094,2,FALSE),"")</f>
        <v>1-(Aminomethyl)cyclohexaneacetic acid</v>
      </c>
      <c r="Y40" s="38" t="str">
        <f>IFERROR(VLOOKUP(ROWS($Y$4:Y40),$P$4:$U$5094,6,FALSE),"")</f>
        <v>60142-96-3</v>
      </c>
      <c r="Z40" s="38">
        <f>IF(ISNUMBER(SEARCH(Search!$K$21,'Valid Values - Search'!AA40)),MAX($Z$3:Z39)+1,0)</f>
        <v>37</v>
      </c>
      <c r="AA40" s="64" t="s">
        <v>11594</v>
      </c>
      <c r="AB40" s="70">
        <v>3506</v>
      </c>
      <c r="AC40" s="71" t="s">
        <v>1150</v>
      </c>
      <c r="AD40" s="38" t="str">
        <f>IFERROR(VLOOKUP(ROWS($AD$4:AD40),$Z$4:$AC$3778,2,FALSE),"")</f>
        <v>Acetic Anhydride (3506 NIOSH)</v>
      </c>
      <c r="AF40" s="48" t="s">
        <v>3691</v>
      </c>
    </row>
    <row r="41" spans="1:32" ht="15" customHeight="1">
      <c r="A41" s="37">
        <f>IF(ISNUMBER(SEARCH(Search!$F$21,'Valid Values - Search'!B41)),MAX($A$3:A40)+1,0)</f>
        <v>38</v>
      </c>
      <c r="B41" s="64" t="s">
        <v>272</v>
      </c>
      <c r="C41" s="65" t="s">
        <v>272</v>
      </c>
      <c r="D41" s="37" t="str">
        <f>IFERROR(VLOOKUP(ROWS($D$4:D41),A41:C394,2,FALSE),"")</f>
        <v>bar</v>
      </c>
      <c r="E41" s="38">
        <f>IF(ISNUMBER(SEARCH(Search!$B$21, 'Valid Values - Search'!F41)),MAX($E$3:E40)+1,0)</f>
        <v>38</v>
      </c>
      <c r="F41" s="66" t="s">
        <v>984</v>
      </c>
      <c r="G41" s="67">
        <v>17060103</v>
      </c>
      <c r="H41" s="38" t="str">
        <f>IFERROR(VLOOKUP(ROWS($H$4:H41),$E$4:$G$94,2,FALSE),"")</f>
        <v>Lower Snake-Asotin</v>
      </c>
      <c r="J41" s="37">
        <f>IF(ISNUMBER(SEARCH(Search!$F$5,'Valid Values - Search'!L41)),MAX($J$3:J40)+1,0)</f>
        <v>38</v>
      </c>
      <c r="K41" s="38">
        <f>IF(ISNUMBER(SEARCH(Search!$F$13,'Valid Values - Search'!M41)),MAX($K$3:K40)+1,0)</f>
        <v>38</v>
      </c>
      <c r="L41" s="68" t="s">
        <v>1050</v>
      </c>
      <c r="M41" s="69" t="s">
        <v>1001</v>
      </c>
      <c r="N41" s="38" t="str">
        <f>IFERROR(VLOOKUP(ROWS($N$4:N41),$J$4:$L$68,3,FALSE),"")</f>
        <v>LabCor Eugene</v>
      </c>
      <c r="O41" s="37" t="str">
        <f>IFERROR(VLOOKUP(ROWS(M$4:$O41),$K$4:$M$68,2,FALSE),"")</f>
        <v>LabCor Eugene</v>
      </c>
      <c r="P41" s="38">
        <f>IF(ISNUMBER(SEARCH(Search!$K$13,'Valid Values - Search'!U41)),MAX($P$3:P40)+1,0)</f>
        <v>38</v>
      </c>
      <c r="Q41" s="38">
        <f>IF(ISNUMBER(SEARCH(Search!$K$5,'Valid Values - Search'!R41)),MAX($Q$3:Q40)+1,0)</f>
        <v>38</v>
      </c>
      <c r="R41" s="64" t="s">
        <v>3837</v>
      </c>
      <c r="S41" s="70" t="s">
        <v>102</v>
      </c>
      <c r="T41" s="70" t="s">
        <v>102</v>
      </c>
      <c r="U41" s="93" t="s">
        <v>9072</v>
      </c>
      <c r="V41" s="94">
        <v>389277</v>
      </c>
      <c r="W41" s="97" t="s">
        <v>3837</v>
      </c>
      <c r="X41" s="38" t="str">
        <f>IFERROR(VLOOKUP(ROWS($X$4:X41),$Q$4:$R$5094,2,FALSE),"")</f>
        <v>1,1'-(2-chloroethylidene)bis(4-chlorobenzene)</v>
      </c>
      <c r="Y41" s="38" t="str">
        <f>IFERROR(VLOOKUP(ROWS($Y$4:Y41),$P$4:$U$5094,6,FALSE),"")</f>
        <v>2642-80-0</v>
      </c>
      <c r="Z41" s="38">
        <f>IF(ISNUMBER(SEARCH(Search!$K$21,'Valid Values - Search'!AA41)),MAX($Z$3:Z40)+1,0)</f>
        <v>38</v>
      </c>
      <c r="AA41" s="64" t="s">
        <v>11595</v>
      </c>
      <c r="AB41" s="70">
        <v>500021</v>
      </c>
      <c r="AC41" s="71" t="s">
        <v>1642</v>
      </c>
      <c r="AD41" s="38" t="str">
        <f>IFERROR(VLOOKUP(ROWS($AD$4:AD41),$Z$4:$AC$3778,2,FALSE),"")</f>
        <v>Acetochlor by Immunoassay, Magnetic Particle (500021 ABRAXIS LLC)</v>
      </c>
      <c r="AF41" s="48" t="s">
        <v>2027</v>
      </c>
    </row>
    <row r="42" spans="1:32" ht="15" customHeight="1">
      <c r="A42" s="37">
        <f>IF(ISNUMBER(SEARCH(Search!$F$21,'Valid Values - Search'!B42)),MAX($A$3:A41)+1,0)</f>
        <v>39</v>
      </c>
      <c r="B42" s="64" t="s">
        <v>274</v>
      </c>
      <c r="C42" s="65" t="s">
        <v>273</v>
      </c>
      <c r="D42" s="37" t="str">
        <f>IFERROR(VLOOKUP(ROWS($D$4:D42),A42:C395,2,FALSE),"")</f>
        <v>Barrel equals 31.50 gallons, 119.24 liters</v>
      </c>
      <c r="E42" s="38">
        <f>IF(ISNUMBER(SEARCH(Search!$B$21, 'Valid Values - Search'!F42)),MAX($E$3:E41)+1,0)</f>
        <v>39</v>
      </c>
      <c r="F42" s="66" t="s">
        <v>911</v>
      </c>
      <c r="G42" s="67">
        <v>17090012</v>
      </c>
      <c r="H42" s="38" t="str">
        <f>IFERROR(VLOOKUP(ROWS($H$4:H42),$E$4:$G$94,2,FALSE),"")</f>
        <v>Lower Willamette</v>
      </c>
      <c r="J42" s="37">
        <f>IF(ISNUMBER(SEARCH(Search!$F$5,'Valid Values - Search'!L42)),MAX($J$3:J41)+1,0)</f>
        <v>39</v>
      </c>
      <c r="K42" s="38">
        <f>IF(ISNUMBER(SEARCH(Search!$F$13,'Valid Values - Search'!M42)),MAX($K$3:K41)+1,0)</f>
        <v>39</v>
      </c>
      <c r="L42" s="68" t="s">
        <v>1051</v>
      </c>
      <c r="M42" s="69" t="s">
        <v>994</v>
      </c>
      <c r="N42" s="38" t="str">
        <f>IFERROR(VLOOKUP(ROWS($N$4:N42),$J$4:$L$68,3,FALSE),"")</f>
        <v>LabCor Portland</v>
      </c>
      <c r="O42" s="37" t="str">
        <f>IFERROR(VLOOKUP(ROWS(M$4:$O42),$K$4:$M$68,2,FALSE),"")</f>
        <v>LabCor Portland</v>
      </c>
      <c r="P42" s="38">
        <f>IF(ISNUMBER(SEARCH(Search!$K$13,'Valid Values - Search'!U42)),MAX($P$3:P41)+1,0)</f>
        <v>39</v>
      </c>
      <c r="Q42" s="38">
        <f>IF(ISNUMBER(SEARCH(Search!$K$5,'Valid Values - Search'!R42)),MAX($Q$3:Q41)+1,0)</f>
        <v>39</v>
      </c>
      <c r="R42" s="64" t="s">
        <v>3840</v>
      </c>
      <c r="S42" s="70" t="s">
        <v>101</v>
      </c>
      <c r="T42" s="70" t="s">
        <v>102</v>
      </c>
      <c r="U42" s="93" t="s">
        <v>8986</v>
      </c>
      <c r="V42" s="94">
        <v>484</v>
      </c>
      <c r="W42" s="97" t="s">
        <v>3840</v>
      </c>
      <c r="X42" s="38" t="str">
        <f>IFERROR(VLOOKUP(ROWS($X$4:X42),$Q$4:$R$5094,2,FALSE),"")</f>
        <v>1,1,1,2-Tetrachloroethane</v>
      </c>
      <c r="Y42" s="38" t="str">
        <f>IFERROR(VLOOKUP(ROWS($Y$4:Y42),$P$4:$U$5094,6,FALSE),"")</f>
        <v>630-20-6</v>
      </c>
      <c r="Z42" s="38">
        <f>IF(ISNUMBER(SEARCH(Search!$K$21,'Valid Values - Search'!AA42)),MAX($Z$3:Z41)+1,0)</f>
        <v>39</v>
      </c>
      <c r="AA42" s="64" t="s">
        <v>11596</v>
      </c>
      <c r="AB42" s="70">
        <v>2506</v>
      </c>
      <c r="AC42" s="71" t="s">
        <v>1150</v>
      </c>
      <c r="AD42" s="38" t="str">
        <f>IFERROR(VLOOKUP(ROWS($AD$4:AD42),$Z$4:$AC$3778,2,FALSE),"")</f>
        <v>Acetone Cyanohydrin (2506 NIOSH)</v>
      </c>
      <c r="AF42" s="48" t="s">
        <v>3093</v>
      </c>
    </row>
    <row r="43" spans="1:32" ht="15" customHeight="1">
      <c r="A43" s="37">
        <f>IF(ISNUMBER(SEARCH(Search!$F$21,'Valid Values - Search'!B43)),MAX($A$3:A42)+1,0)</f>
        <v>40</v>
      </c>
      <c r="B43" s="64" t="s">
        <v>276</v>
      </c>
      <c r="C43" s="65" t="s">
        <v>275</v>
      </c>
      <c r="D43" s="37" t="str">
        <f>IFERROR(VLOOKUP(ROWS($D$4:D43),A43:C396,2,FALSE),"")</f>
        <v>wind force (beaufort unit)</v>
      </c>
      <c r="E43" s="38">
        <f>IF(ISNUMBER(SEARCH(Search!$B$21, 'Valid Values - Search'!F43)),MAX($E$3:E42)+1,0)</f>
        <v>40</v>
      </c>
      <c r="F43" s="66" t="s">
        <v>912</v>
      </c>
      <c r="G43" s="67">
        <v>17090004</v>
      </c>
      <c r="H43" s="38" t="str">
        <f>IFERROR(VLOOKUP(ROWS($H$4:H43),$E$4:$G$94,2,FALSE),"")</f>
        <v>McKenzie</v>
      </c>
      <c r="J43" s="37">
        <f>IF(ISNUMBER(SEARCH(Search!$F$5,'Valid Values - Search'!L43)),MAX($J$3:J42)+1,0)</f>
        <v>40</v>
      </c>
      <c r="K43" s="38">
        <f>IF(ISNUMBER(SEARCH(Search!$F$13,'Valid Values - Search'!M43)),MAX($K$3:K42)+1,0)</f>
        <v>40</v>
      </c>
      <c r="L43" s="68" t="s">
        <v>1052</v>
      </c>
      <c r="M43" s="69" t="s">
        <v>994</v>
      </c>
      <c r="N43" s="38" t="str">
        <f>IFERROR(VLOOKUP(ROWS($N$4:N43),$J$4:$L$68,3,FALSE),"")</f>
        <v>Lightscale Labs</v>
      </c>
      <c r="O43" s="37" t="str">
        <f>IFERROR(VLOOKUP(ROWS(M$4:$O43),$K$4:$M$68,2,FALSE),"")</f>
        <v>Lightscale Labs</v>
      </c>
      <c r="P43" s="38">
        <f>IF(ISNUMBER(SEARCH(Search!$K$13,'Valid Values - Search'!U43)),MAX($P$3:P42)+1,0)</f>
        <v>40</v>
      </c>
      <c r="Q43" s="38">
        <f>IF(ISNUMBER(SEARCH(Search!$K$5,'Valid Values - Search'!R43)),MAX($Q$3:Q42)+1,0)</f>
        <v>40</v>
      </c>
      <c r="R43" s="64" t="s">
        <v>3841</v>
      </c>
      <c r="S43" s="70" t="s">
        <v>102</v>
      </c>
      <c r="T43" s="70" t="s">
        <v>102</v>
      </c>
      <c r="U43" s="93" t="s">
        <v>9073</v>
      </c>
      <c r="V43" s="94">
        <v>1653</v>
      </c>
      <c r="W43" s="97" t="s">
        <v>3841</v>
      </c>
      <c r="X43" s="38" t="str">
        <f>IFERROR(VLOOKUP(ROWS($X$4:X43),$Q$4:$R$5094,2,FALSE),"")</f>
        <v>1,1,1-Trichloro-2-propanone</v>
      </c>
      <c r="Y43" s="38" t="str">
        <f>IFERROR(VLOOKUP(ROWS($Y$4:Y43),$P$4:$U$5094,6,FALSE),"")</f>
        <v>918-00-3</v>
      </c>
      <c r="Z43" s="38">
        <f>IF(ISNUMBER(SEARCH(Search!$K$21,'Valid Values - Search'!AA43)),MAX($Z$3:Z42)+1,0)</f>
        <v>40</v>
      </c>
      <c r="AA43" s="64" t="s">
        <v>11597</v>
      </c>
      <c r="AB43" s="70">
        <v>1606</v>
      </c>
      <c r="AC43" s="71" t="s">
        <v>1150</v>
      </c>
      <c r="AD43" s="38" t="str">
        <f>IFERROR(VLOOKUP(ROWS($AD$4:AD43),$Z$4:$AC$3778,2,FALSE),"")</f>
        <v>Acetonitrile (1606 NIOSH)</v>
      </c>
      <c r="AF43" s="48" t="s">
        <v>1499</v>
      </c>
    </row>
    <row r="44" spans="1:32" ht="15" customHeight="1">
      <c r="A44" s="37">
        <f>IF(ISNUMBER(SEARCH(Search!$F$21,'Valid Values - Search'!B44)),MAX($A$3:A43)+1,0)</f>
        <v>41</v>
      </c>
      <c r="B44" s="64" t="s">
        <v>278</v>
      </c>
      <c r="C44" s="65" t="s">
        <v>277</v>
      </c>
      <c r="D44" s="37" t="str">
        <f>IFERROR(VLOOKUP(ROWS($D$4:D44),A44:C397,2,FALSE),"")</f>
        <v>Energy, British Thermal Units</v>
      </c>
      <c r="E44" s="38">
        <f>IF(ISNUMBER(SEARCH(Search!$B$21, 'Valid Values - Search'!F44)),MAX($E$3:E43)+1,0)</f>
        <v>41</v>
      </c>
      <c r="F44" s="66" t="s">
        <v>913</v>
      </c>
      <c r="G44" s="67">
        <v>17070105</v>
      </c>
      <c r="H44" s="38" t="str">
        <f>IFERROR(VLOOKUP(ROWS($H$4:H44),$E$4:$G$94,2,FALSE),"")</f>
        <v>Middle Columbia-Hood</v>
      </c>
      <c r="J44" s="37">
        <f>IF(ISNUMBER(SEARCH(Search!$F$5,'Valid Values - Search'!L44)),MAX($J$3:J43)+1,0)</f>
        <v>41</v>
      </c>
      <c r="K44" s="38">
        <f>IF(ISNUMBER(SEARCH(Search!$F$13,'Valid Values - Search'!M44)),MAX($K$3:K43)+1,0)</f>
        <v>41</v>
      </c>
      <c r="L44" s="68" t="s">
        <v>1053</v>
      </c>
      <c r="M44" s="69" t="s">
        <v>1028</v>
      </c>
      <c r="N44" s="38" t="str">
        <f>IFERROR(VLOOKUP(ROWS($N$4:N44),$J$4:$L$68,3,FALSE),"")</f>
        <v>McCowan Clinical Laboratory Inc.</v>
      </c>
      <c r="O44" s="37" t="str">
        <f>IFERROR(VLOOKUP(ROWS(M$4:$O44),$K$4:$M$68,2,FALSE),"")</f>
        <v>McCowan Clinical Laboratory Inc.</v>
      </c>
      <c r="P44" s="38">
        <f>IF(ISNUMBER(SEARCH(Search!$K$13,'Valid Values - Search'!U44)),MAX($P$3:P43)+1,0)</f>
        <v>41</v>
      </c>
      <c r="Q44" s="38">
        <f>IF(ISNUMBER(SEARCH(Search!$K$5,'Valid Values - Search'!R44)),MAX($Q$3:Q43)+1,0)</f>
        <v>41</v>
      </c>
      <c r="R44" s="64" t="s">
        <v>3842</v>
      </c>
      <c r="S44" s="70" t="s">
        <v>101</v>
      </c>
      <c r="T44" s="70" t="s">
        <v>102</v>
      </c>
      <c r="U44" s="93" t="s">
        <v>8987</v>
      </c>
      <c r="V44" s="94">
        <v>502</v>
      </c>
      <c r="W44" s="97" t="s">
        <v>3842</v>
      </c>
      <c r="X44" s="38" t="str">
        <f>IFERROR(VLOOKUP(ROWS($X$4:X44),$Q$4:$R$5094,2,FALSE),"")</f>
        <v>1,1,1-Trichloroethane</v>
      </c>
      <c r="Y44" s="38" t="str">
        <f>IFERROR(VLOOKUP(ROWS($Y$4:Y44),$P$4:$U$5094,6,FALSE),"")</f>
        <v>71-55-6</v>
      </c>
      <c r="Z44" s="38">
        <f>IF(ISNUMBER(SEARCH(Search!$K$21,'Valid Values - Search'!AA44)),MAX($Z$3:Z43)+1,0)</f>
        <v>41</v>
      </c>
      <c r="AA44" s="64" t="s">
        <v>11598</v>
      </c>
      <c r="AB44" s="70">
        <v>8033</v>
      </c>
      <c r="AC44" s="71" t="s">
        <v>1102</v>
      </c>
      <c r="AD44" s="38" t="str">
        <f>IFERROR(VLOOKUP(ROWS($AD$4:AD44),$Z$4:$AC$3778,2,FALSE),"")</f>
        <v>Acetonitrile by GC/NPD (8033 USEPA)</v>
      </c>
      <c r="AF44" s="48" t="s">
        <v>2036</v>
      </c>
    </row>
    <row r="45" spans="1:32" ht="15" customHeight="1">
      <c r="A45" s="37">
        <f>IF(ISNUMBER(SEARCH(Search!$F$21,'Valid Values - Search'!B45)),MAX($A$3:A44)+1,0)</f>
        <v>42</v>
      </c>
      <c r="B45" s="64" t="s">
        <v>280</v>
      </c>
      <c r="C45" s="65" t="s">
        <v>279</v>
      </c>
      <c r="D45" s="37" t="str">
        <f>IFERROR(VLOOKUP(ROWS($D$4:D45),A45:C398,2,FALSE),"")</f>
        <v>Turbidity, Backscatter Unit</v>
      </c>
      <c r="E45" s="38">
        <f>IF(ISNUMBER(SEARCH(Search!$B$21, 'Valid Values - Search'!F45)),MAX($E$3:E44)+1,0)</f>
        <v>42</v>
      </c>
      <c r="F45" s="66" t="s">
        <v>914</v>
      </c>
      <c r="G45" s="67">
        <v>17070101</v>
      </c>
      <c r="H45" s="38" t="str">
        <f>IFERROR(VLOOKUP(ROWS($H$4:H45),$E$4:$G$94,2,FALSE),"")</f>
        <v>Middle Columbia-Lake Wallula</v>
      </c>
      <c r="J45" s="37">
        <f>IF(ISNUMBER(SEARCH(Search!$F$5,'Valid Values - Search'!L45)),MAX($J$3:J44)+1,0)</f>
        <v>42</v>
      </c>
      <c r="K45" s="38">
        <f>IF(ISNUMBER(SEARCH(Search!$F$13,'Valid Values - Search'!M45)),MAX($K$3:K44)+1,0)</f>
        <v>42</v>
      </c>
      <c r="L45" s="68" t="s">
        <v>1054</v>
      </c>
      <c r="M45" s="69" t="s">
        <v>999</v>
      </c>
      <c r="N45" s="38" t="str">
        <f>IFERROR(VLOOKUP(ROWS($N$4:N45),$J$4:$L$68,3,FALSE),"")</f>
        <v>MRX Labs</v>
      </c>
      <c r="O45" s="37" t="str">
        <f>IFERROR(VLOOKUP(ROWS(M$4:$O45),$K$4:$M$68,2,FALSE),"")</f>
        <v>MRX Labs</v>
      </c>
      <c r="P45" s="38">
        <f>IF(ISNUMBER(SEARCH(Search!$K$13,'Valid Values - Search'!U45)),MAX($P$3:P44)+1,0)</f>
        <v>42</v>
      </c>
      <c r="Q45" s="38">
        <f>IF(ISNUMBER(SEARCH(Search!$K$5,'Valid Values - Search'!R45)),MAX($Q$3:Q44)+1,0)</f>
        <v>42</v>
      </c>
      <c r="R45" s="64" t="s">
        <v>3843</v>
      </c>
      <c r="S45" s="70" t="s">
        <v>102</v>
      </c>
      <c r="T45" s="70" t="s">
        <v>102</v>
      </c>
      <c r="U45" s="93" t="s">
        <v>9074</v>
      </c>
      <c r="V45" s="94">
        <v>17135</v>
      </c>
      <c r="W45" s="97" t="s">
        <v>3843</v>
      </c>
      <c r="X45" s="38" t="str">
        <f>IFERROR(VLOOKUP(ROWS($X$4:X45),$Q$4:$R$5094,2,FALSE),"")</f>
        <v>1,1,1-trichloropentane</v>
      </c>
      <c r="Y45" s="38" t="str">
        <f>IFERROR(VLOOKUP(ROWS($Y$4:Y45),$P$4:$U$5094,6,FALSE),"")</f>
        <v>3922-27-8</v>
      </c>
      <c r="Z45" s="38">
        <f>IF(ISNUMBER(SEARCH(Search!$K$21,'Valid Values - Search'!AA45)),MAX($Z$3:Z44)+1,0)</f>
        <v>42</v>
      </c>
      <c r="AA45" s="64" t="s">
        <v>11599</v>
      </c>
      <c r="AB45" s="70" t="s">
        <v>1357</v>
      </c>
      <c r="AC45" s="71" t="s">
        <v>1102</v>
      </c>
      <c r="AD45" s="38" t="str">
        <f>IFERROR(VLOOKUP(ROWS($AD$4:AD45),$Z$4:$AC$3778,2,FALSE),"")</f>
        <v>Acid Digestion of Sediments, Sludges, and Soils (3050B USEPA)</v>
      </c>
      <c r="AF45" s="48" t="s">
        <v>1153</v>
      </c>
    </row>
    <row r="46" spans="1:32" ht="15" customHeight="1">
      <c r="A46" s="37">
        <f>IF(ISNUMBER(SEARCH(Search!$F$21,'Valid Values - Search'!B46)),MAX($A$3:A45)+1,0)</f>
        <v>43</v>
      </c>
      <c r="B46" s="64" t="s">
        <v>282</v>
      </c>
      <c r="C46" s="65" t="s">
        <v>281</v>
      </c>
      <c r="D46" s="37" t="str">
        <f>IFERROR(VLOOKUP(ROWS($D$4:D46),A46:C399,2,FALSE),"")</f>
        <v>Energy, calories</v>
      </c>
      <c r="E46" s="38">
        <f>IF(ISNUMBER(SEARCH(Search!$B$21, 'Valid Values - Search'!F46)),MAX($E$3:E45)+1,0)</f>
        <v>43</v>
      </c>
      <c r="F46" s="66" t="s">
        <v>964</v>
      </c>
      <c r="G46" s="67">
        <v>17070203</v>
      </c>
      <c r="H46" s="38" t="str">
        <f>IFERROR(VLOOKUP(ROWS($H$4:H46),$E$4:$G$94,2,FALSE),"")</f>
        <v>Middle Fork John Day</v>
      </c>
      <c r="J46" s="37">
        <f>IF(ISNUMBER(SEARCH(Search!$F$5,'Valid Values - Search'!L46)),MAX($J$3:J45)+1,0)</f>
        <v>43</v>
      </c>
      <c r="K46" s="38">
        <f>IF(ISNUMBER(SEARCH(Search!$F$13,'Valid Values - Search'!M46)),MAX($K$3:K45)+1,0)</f>
        <v>43</v>
      </c>
      <c r="L46" s="68" t="s">
        <v>1055</v>
      </c>
      <c r="M46" s="69" t="s">
        <v>1057</v>
      </c>
      <c r="N46" s="38" t="str">
        <f>IFERROR(VLOOKUP(ROWS($N$4:N46),$J$4:$L$68,3,FALSE),"")</f>
        <v>MW labs</v>
      </c>
      <c r="O46" s="37" t="str">
        <f>IFERROR(VLOOKUP(ROWS(M$4:$O46),$K$4:$M$68,2,FALSE),"")</f>
        <v>MW labs</v>
      </c>
      <c r="P46" s="38">
        <f>IF(ISNUMBER(SEARCH(Search!$K$13,'Valid Values - Search'!U46)),MAX($P$3:P45)+1,0)</f>
        <v>43</v>
      </c>
      <c r="Q46" s="38">
        <f>IF(ISNUMBER(SEARCH(Search!$K$5,'Valid Values - Search'!R46)),MAX($Q$3:Q45)+1,0)</f>
        <v>43</v>
      </c>
      <c r="R46" s="64" t="s">
        <v>3844</v>
      </c>
      <c r="S46" s="70" t="s">
        <v>102</v>
      </c>
      <c r="T46" s="70" t="s">
        <v>102</v>
      </c>
      <c r="U46" s="93" t="s">
        <v>9075</v>
      </c>
      <c r="V46" s="94">
        <v>323204</v>
      </c>
      <c r="W46" s="97" t="s">
        <v>3844</v>
      </c>
      <c r="X46" s="38" t="str">
        <f>IFERROR(VLOOKUP(ROWS($X$4:X46),$Q$4:$R$5094,2,FALSE),"")</f>
        <v>1,1,1-Trichloropropane</v>
      </c>
      <c r="Y46" s="38" t="str">
        <f>IFERROR(VLOOKUP(ROWS($Y$4:Y46),$P$4:$U$5094,6,FALSE),"")</f>
        <v>7789-89-1</v>
      </c>
      <c r="Z46" s="38">
        <f>IF(ISNUMBER(SEARCH(Search!$K$21,'Valid Values - Search'!AA46)),MAX($Z$3:Z45)+1,0)</f>
        <v>43</v>
      </c>
      <c r="AA46" s="64" t="s">
        <v>11600</v>
      </c>
      <c r="AB46" s="70" t="s">
        <v>3148</v>
      </c>
      <c r="AC46" s="71" t="s">
        <v>1182</v>
      </c>
      <c r="AD46" s="38" t="str">
        <f>IFERROR(VLOOKUP(ROWS($AD$4:AD46),$Z$4:$AC$3778,2,FALSE),"")</f>
        <v>Acid Extractable Compounds in Water (O3117 USDOI/USGS)</v>
      </c>
      <c r="AF46" s="48" t="s">
        <v>1173</v>
      </c>
    </row>
    <row r="47" spans="1:32" ht="15" customHeight="1">
      <c r="A47" s="37">
        <f>IF(ISNUMBER(SEARCH(Search!$F$21,'Valid Values - Search'!B47)),MAX($A$3:A46)+1,0)</f>
        <v>44</v>
      </c>
      <c r="B47" s="64" t="s">
        <v>284</v>
      </c>
      <c r="C47" s="65" t="s">
        <v>283</v>
      </c>
      <c r="D47" s="37" t="str">
        <f>IFERROR(VLOOKUP(ROWS($D$4:D47),A47:C400,2,FALSE),"")</f>
        <v>calories per square centimeter per hour</v>
      </c>
      <c r="E47" s="38">
        <f>IF(ISNUMBER(SEARCH(Search!$B$21, 'Valid Values - Search'!F47)),MAX($E$3:E46)+1,0)</f>
        <v>44</v>
      </c>
      <c r="F47" s="66" t="s">
        <v>915</v>
      </c>
      <c r="G47" s="67">
        <v>17090001</v>
      </c>
      <c r="H47" s="38" t="str">
        <f>IFERROR(VLOOKUP(ROWS($H$4:H47),$E$4:$G$94,2,FALSE),"")</f>
        <v>Middle Fork Willamette</v>
      </c>
      <c r="J47" s="37">
        <f>IF(ISNUMBER(SEARCH(Search!$F$5,'Valid Values - Search'!L47)),MAX($J$3:J46)+1,0)</f>
        <v>44</v>
      </c>
      <c r="K47" s="38">
        <f>IF(ISNUMBER(SEARCH(Search!$F$13,'Valid Values - Search'!M47)),MAX($K$3:K46)+1,0)</f>
        <v>44</v>
      </c>
      <c r="L47" s="68" t="s">
        <v>1056</v>
      </c>
      <c r="M47" s="69" t="s">
        <v>1057</v>
      </c>
      <c r="N47" s="38" t="str">
        <f>IFERROR(VLOOKUP(ROWS($N$4:N47),$J$4:$L$68,3,FALSE),"")</f>
        <v>Neilson Research Corporation</v>
      </c>
      <c r="O47" s="37" t="str">
        <f>IFERROR(VLOOKUP(ROWS(M$4:$O47),$K$4:$M$68,2,FALSE),"")</f>
        <v>Neilson Research Corporation</v>
      </c>
      <c r="P47" s="38">
        <f>IF(ISNUMBER(SEARCH(Search!$K$13,'Valid Values - Search'!U47)),MAX($P$3:P46)+1,0)</f>
        <v>44</v>
      </c>
      <c r="Q47" s="38">
        <f>IF(ISNUMBER(SEARCH(Search!$K$5,'Valid Values - Search'!R47)),MAX($Q$3:Q46)+1,0)</f>
        <v>44</v>
      </c>
      <c r="R47" s="64" t="s">
        <v>3845</v>
      </c>
      <c r="S47" s="70" t="s">
        <v>102</v>
      </c>
      <c r="T47" s="70" t="s">
        <v>102</v>
      </c>
      <c r="U47" s="93" t="s">
        <v>9076</v>
      </c>
      <c r="V47" s="94">
        <v>1603</v>
      </c>
      <c r="W47" s="97" t="s">
        <v>3845</v>
      </c>
      <c r="X47" s="38" t="str">
        <f>IFERROR(VLOOKUP(ROWS($X$4:X47),$Q$4:$R$5094,2,FALSE),"")</f>
        <v>1,1,2,2-Tetrabromoethane</v>
      </c>
      <c r="Y47" s="38" t="str">
        <f>IFERROR(VLOOKUP(ROWS($Y$4:Y47),$P$4:$U$5094,6,FALSE),"")</f>
        <v>79-27-6</v>
      </c>
      <c r="Z47" s="38">
        <f>IF(ISNUMBER(SEARCH(Search!$K$21,'Valid Values - Search'!AA47)),MAX($Z$3:Z46)+1,0)</f>
        <v>44</v>
      </c>
      <c r="AA47" s="64" t="s">
        <v>11601</v>
      </c>
      <c r="AB47" s="70" t="s">
        <v>1920</v>
      </c>
      <c r="AC47" s="71" t="s">
        <v>1102</v>
      </c>
      <c r="AD47" s="38" t="str">
        <f>IFERROR(VLOOKUP(ROWS($AD$4:AD47),$Z$4:$AC$3778,2,FALSE),"")</f>
        <v>Acid Soluble and Acid Insoluble Sulfides (9030A USEPA)</v>
      </c>
      <c r="AF47" s="48" t="s">
        <v>2520</v>
      </c>
    </row>
    <row r="48" spans="1:32" ht="15" customHeight="1">
      <c r="A48" s="37">
        <f>IF(ISNUMBER(SEARCH(Search!$F$21,'Valid Values - Search'!B48)),MAX($A$3:A47)+1,0)</f>
        <v>45</v>
      </c>
      <c r="B48" s="64" t="s">
        <v>286</v>
      </c>
      <c r="C48" s="65" t="s">
        <v>285</v>
      </c>
      <c r="D48" s="37" t="str">
        <f>IFERROR(VLOOKUP(ROWS($D$4:D48),A48:C401,2,FALSE),"")</f>
        <v>Calibrator Cell Equivalents per 100 Milliliters</v>
      </c>
      <c r="E48" s="38">
        <f>IF(ISNUMBER(SEARCH(Search!$B$21, 'Valid Values - Search'!F48)),MAX($E$3:E47)+1,0)</f>
        <v>45</v>
      </c>
      <c r="F48" s="66" t="s">
        <v>916</v>
      </c>
      <c r="G48" s="67">
        <v>17050107</v>
      </c>
      <c r="H48" s="38" t="str">
        <f>IFERROR(VLOOKUP(ROWS($H$4:H48),$E$4:$G$94,2,FALSE),"")</f>
        <v>Middle Owyhee</v>
      </c>
      <c r="J48" s="37">
        <f>IF(ISNUMBER(SEARCH(Search!$F$5,'Valid Values - Search'!L48)),MAX($J$3:J47)+1,0)</f>
        <v>45</v>
      </c>
      <c r="K48" s="38">
        <f>IF(ISNUMBER(SEARCH(Search!$F$13,'Valid Values - Search'!M48)),MAX($K$3:K47)+1,0)</f>
        <v>45</v>
      </c>
      <c r="L48" s="68" t="s">
        <v>1058</v>
      </c>
      <c r="M48" s="69" t="s">
        <v>1001</v>
      </c>
      <c r="N48" s="38" t="str">
        <f>IFERROR(VLOOKUP(ROWS($N$4:N48),$J$4:$L$68,3,FALSE),"")</f>
        <v>OG Analytical</v>
      </c>
      <c r="O48" s="37" t="str">
        <f>IFERROR(VLOOKUP(ROWS(M$4:$O48),$K$4:$M$68,2,FALSE),"")</f>
        <v>OG Analytical</v>
      </c>
      <c r="P48" s="38">
        <f>IF(ISNUMBER(SEARCH(Search!$K$13,'Valid Values - Search'!U48)),MAX($P$3:P47)+1,0)</f>
        <v>45</v>
      </c>
      <c r="Q48" s="38">
        <f>IF(ISNUMBER(SEARCH(Search!$K$5,'Valid Values - Search'!R48)),MAX($Q$3:Q47)+1,0)</f>
        <v>45</v>
      </c>
      <c r="R48" s="64" t="s">
        <v>3846</v>
      </c>
      <c r="S48" s="70" t="s">
        <v>101</v>
      </c>
      <c r="T48" s="70" t="s">
        <v>102</v>
      </c>
      <c r="U48" s="93" t="s">
        <v>8988</v>
      </c>
      <c r="V48" s="94">
        <v>485</v>
      </c>
      <c r="W48" s="97" t="s">
        <v>3846</v>
      </c>
      <c r="X48" s="38" t="str">
        <f>IFERROR(VLOOKUP(ROWS($X$4:X48),$Q$4:$R$5094,2,FALSE),"")</f>
        <v>1,1,2,2-Tetrachloroethane</v>
      </c>
      <c r="Y48" s="38" t="str">
        <f>IFERROR(VLOOKUP(ROWS($Y$4:Y48),$P$4:$U$5094,6,FALSE),"")</f>
        <v>79-34-5</v>
      </c>
      <c r="Z48" s="38">
        <f>IF(ISNUMBER(SEARCH(Search!$K$21,'Valid Values - Search'!AA48)),MAX($Z$3:Z47)+1,0)</f>
        <v>45</v>
      </c>
      <c r="AA48" s="64" t="s">
        <v>11602</v>
      </c>
      <c r="AB48" s="70" t="s">
        <v>1235</v>
      </c>
      <c r="AC48" s="71" t="s">
        <v>1102</v>
      </c>
      <c r="AD48" s="38" t="str">
        <f>IFERROR(VLOOKUP(ROWS($AD$4:AD48),$Z$4:$AC$3778,2,FALSE),"")</f>
        <v>Acid Soluble Metals - ICP (200.1(ICP) USEPA)</v>
      </c>
      <c r="AF48" s="48" t="s">
        <v>3068</v>
      </c>
    </row>
    <row r="49" spans="1:32" ht="15" customHeight="1">
      <c r="A49" s="37">
        <f>IF(ISNUMBER(SEARCH(Search!$F$21,'Valid Values - Search'!B49)),MAX($A$3:A48)+1,0)</f>
        <v>46</v>
      </c>
      <c r="B49" s="64" t="s">
        <v>288</v>
      </c>
      <c r="C49" s="65" t="s">
        <v>287</v>
      </c>
      <c r="D49" s="37" t="str">
        <f>IFERROR(VLOOKUP(ROWS($D$4:D49),A49:C402,2,FALSE),"")</f>
        <v>Cubic feet per minute</v>
      </c>
      <c r="E49" s="38">
        <f>IF(ISNUMBER(SEARCH(Search!$B$21, 'Valid Values - Search'!F49)),MAX($E$3:E48)+1,0)</f>
        <v>46</v>
      </c>
      <c r="F49" s="66" t="s">
        <v>917</v>
      </c>
      <c r="G49" s="67">
        <v>17100308</v>
      </c>
      <c r="H49" s="38" t="str">
        <f>IFERROR(VLOOKUP(ROWS($H$4:H49),$E$4:$G$94,2,FALSE),"")</f>
        <v>Middle Rogue</v>
      </c>
      <c r="J49" s="37">
        <f>IF(ISNUMBER(SEARCH(Search!$F$5,'Valid Values - Search'!L49)),MAX($J$3:J48)+1,0)</f>
        <v>46</v>
      </c>
      <c r="K49" s="38">
        <f>IF(ISNUMBER(SEARCH(Search!$F$13,'Valid Values - Search'!M49)),MAX($K$3:K48)+1,0)</f>
        <v>46</v>
      </c>
      <c r="L49" s="68" t="s">
        <v>1059</v>
      </c>
      <c r="M49" s="69" t="s">
        <v>994</v>
      </c>
      <c r="N49" s="38" t="str">
        <f>IFERROR(VLOOKUP(ROWS($N$4:N49),$J$4:$L$68,3,FALSE),"")</f>
        <v>OMIC USA Inc.</v>
      </c>
      <c r="O49" s="37" t="str">
        <f>IFERROR(VLOOKUP(ROWS(M$4:$O49),$K$4:$M$68,2,FALSE),"")</f>
        <v>OMIC USA Inc.</v>
      </c>
      <c r="P49" s="38">
        <f>IF(ISNUMBER(SEARCH(Search!$K$13,'Valid Values - Search'!U49)),MAX($P$3:P48)+1,0)</f>
        <v>46</v>
      </c>
      <c r="Q49" s="38">
        <f>IF(ISNUMBER(SEARCH(Search!$K$5,'Valid Values - Search'!R49)),MAX($Q$3:Q48)+1,0)</f>
        <v>46</v>
      </c>
      <c r="R49" s="64" t="s">
        <v>3847</v>
      </c>
      <c r="S49" s="70" t="s">
        <v>101</v>
      </c>
      <c r="T49" s="70" t="s">
        <v>102</v>
      </c>
      <c r="U49" s="93" t="s">
        <v>8989</v>
      </c>
      <c r="V49" s="94">
        <v>503</v>
      </c>
      <c r="W49" s="97" t="s">
        <v>3847</v>
      </c>
      <c r="X49" s="38" t="str">
        <f>IFERROR(VLOOKUP(ROWS($X$4:X49),$Q$4:$R$5094,2,FALSE),"")</f>
        <v>1,1,2-Trichloroethane</v>
      </c>
      <c r="Y49" s="38" t="str">
        <f>IFERROR(VLOOKUP(ROWS($Y$4:Y49),$P$4:$U$5094,6,FALSE),"")</f>
        <v>79-00-5</v>
      </c>
      <c r="Z49" s="38">
        <f>IF(ISNUMBER(SEARCH(Search!$K$21,'Valid Values - Search'!AA49)),MAX($Z$3:Z48)+1,0)</f>
        <v>46</v>
      </c>
      <c r="AA49" s="64" t="s">
        <v>11603</v>
      </c>
      <c r="AB49" s="70" t="s">
        <v>1233</v>
      </c>
      <c r="AC49" s="71" t="s">
        <v>1102</v>
      </c>
      <c r="AD49" s="38" t="str">
        <f>IFERROR(VLOOKUP(ROWS($AD$4:AD49),$Z$4:$AC$3778,2,FALSE),"")</f>
        <v>Acid Soluble Metals in Water by FLAA (200.1(FLAA) USEPA)</v>
      </c>
      <c r="AF49" s="48" t="s">
        <v>1713</v>
      </c>
    </row>
    <row r="50" spans="1:32" ht="15" customHeight="1">
      <c r="A50" s="37">
        <f>IF(ISNUMBER(SEARCH(Search!$F$21,'Valid Values - Search'!B50)),MAX($A$3:A49)+1,0)</f>
        <v>47</v>
      </c>
      <c r="B50" s="64" t="s">
        <v>290</v>
      </c>
      <c r="C50" s="65" t="s">
        <v>289</v>
      </c>
      <c r="D50" s="37" t="str">
        <f>IFERROR(VLOOKUP(ROWS($D$4:D50),A50:C403,2,FALSE),"")</f>
        <v>Cubic feet per second</v>
      </c>
      <c r="E50" s="38">
        <f>IF(ISNUMBER(SEARCH(Search!$B$21, 'Valid Values - Search'!F50)),MAX($E$3:E49)+1,0)</f>
        <v>47</v>
      </c>
      <c r="F50" s="66" t="s">
        <v>918</v>
      </c>
      <c r="G50" s="67">
        <v>17050115</v>
      </c>
      <c r="H50" s="38" t="str">
        <f>IFERROR(VLOOKUP(ROWS($H$4:H50),$E$4:$G$94,2,FALSE),"")</f>
        <v>Middle Snake-Payette</v>
      </c>
      <c r="J50" s="37">
        <f>IF(ISNUMBER(SEARCH(Search!$F$5,'Valid Values - Search'!L50)),MAX($J$3:J49)+1,0)</f>
        <v>47</v>
      </c>
      <c r="K50" s="38">
        <f>IF(ISNUMBER(SEARCH(Search!$F$13,'Valid Values - Search'!M50)),MAX($K$3:K49)+1,0)</f>
        <v>47</v>
      </c>
      <c r="L50" s="68" t="s">
        <v>1060</v>
      </c>
      <c r="M50" s="69" t="s">
        <v>1028</v>
      </c>
      <c r="N50" s="38" t="str">
        <f>IFERROR(VLOOKUP(ROWS($N$4:N50),$J$4:$L$68,3,FALSE),"")</f>
        <v>ORC Laboratory</v>
      </c>
      <c r="O50" s="37" t="str">
        <f>IFERROR(VLOOKUP(ROWS(M$4:$O50),$K$4:$M$68,2,FALSE),"")</f>
        <v>ORC Laboratory</v>
      </c>
      <c r="P50" s="38">
        <f>IF(ISNUMBER(SEARCH(Search!$K$13,'Valid Values - Search'!U50)),MAX($P$3:P49)+1,0)</f>
        <v>47</v>
      </c>
      <c r="Q50" s="38">
        <f>IF(ISNUMBER(SEARCH(Search!$K$5,'Valid Values - Search'!R50)),MAX($Q$3:Q49)+1,0)</f>
        <v>47</v>
      </c>
      <c r="R50" s="64" t="s">
        <v>3848</v>
      </c>
      <c r="S50" s="70" t="s">
        <v>102</v>
      </c>
      <c r="T50" s="70" t="s">
        <v>102</v>
      </c>
      <c r="U50" s="93" t="s">
        <v>9077</v>
      </c>
      <c r="V50" s="94">
        <v>15938</v>
      </c>
      <c r="W50" s="97" t="s">
        <v>3848</v>
      </c>
      <c r="X50" s="38" t="str">
        <f>IFERROR(VLOOKUP(ROWS($X$4:X50),$Q$4:$R$5094,2,FALSE),"")</f>
        <v>1,1,3-Trimethyl-3-(2-methallyl)cyclopentane</v>
      </c>
      <c r="Y50" s="38" t="str">
        <f>IFERROR(VLOOKUP(ROWS($Y$4:Y50),$P$4:$U$5094,6,FALSE),"")</f>
        <v>74421-09-3</v>
      </c>
      <c r="Z50" s="38">
        <f>IF(ISNUMBER(SEARCH(Search!$K$21,'Valid Values - Search'!AA50)),MAX($Z$3:Z49)+1,0)</f>
        <v>47</v>
      </c>
      <c r="AA50" s="64" t="s">
        <v>11604</v>
      </c>
      <c r="AB50" s="70" t="s">
        <v>1234</v>
      </c>
      <c r="AC50" s="71" t="s">
        <v>1102</v>
      </c>
      <c r="AD50" s="38" t="str">
        <f>IFERROR(VLOOKUP(ROWS($AD$4:AD50),$Z$4:$AC$3778,2,FALSE),"")</f>
        <v>Acid Soluble Metals in Water by GFAA (200.1(GFAA) USEPA)</v>
      </c>
      <c r="AF50" s="48" t="s">
        <v>1180</v>
      </c>
    </row>
    <row r="51" spans="1:32" ht="15" customHeight="1">
      <c r="A51" s="37">
        <f>IF(ISNUMBER(SEARCH(Search!$F$21,'Valid Values - Search'!B51)),MAX($A$3:A50)+1,0)</f>
        <v>48</v>
      </c>
      <c r="B51" s="64" t="s">
        <v>292</v>
      </c>
      <c r="C51" s="65" t="s">
        <v>291</v>
      </c>
      <c r="D51" s="37" t="str">
        <f>IFERROR(VLOOKUP(ROWS($D$4:D51),A51:C404,2,FALSE),"")</f>
        <v>Colony Forming Units</v>
      </c>
      <c r="E51" s="38">
        <f>IF(ISNUMBER(SEARCH(Search!$B$21, 'Valid Values - Search'!F51)),MAX($E$3:E50)+1,0)</f>
        <v>48</v>
      </c>
      <c r="F51" s="66" t="s">
        <v>919</v>
      </c>
      <c r="G51" s="67">
        <v>17050103</v>
      </c>
      <c r="H51" s="38" t="str">
        <f>IFERROR(VLOOKUP(ROWS($H$4:H51),$E$4:$G$94,2,FALSE),"")</f>
        <v>Middle Snake-Succor</v>
      </c>
      <c r="J51" s="37">
        <f>IF(ISNUMBER(SEARCH(Search!$F$5,'Valid Values - Search'!L51)),MAX($J$3:J50)+1,0)</f>
        <v>48</v>
      </c>
      <c r="K51" s="38">
        <f>IF(ISNUMBER(SEARCH(Search!$F$13,'Valid Values - Search'!M51)),MAX($K$3:K50)+1,0)</f>
        <v>48</v>
      </c>
      <c r="L51" s="68" t="s">
        <v>1061</v>
      </c>
      <c r="M51" s="69" t="s">
        <v>1031</v>
      </c>
      <c r="N51" s="38" t="str">
        <f>IFERROR(VLOOKUP(ROWS($N$4:N51),$J$4:$L$68,3,FALSE),"")</f>
        <v>Pendleton Wastewater Treatment Plant</v>
      </c>
      <c r="O51" s="37" t="str">
        <f>IFERROR(VLOOKUP(ROWS(M$4:$O51),$K$4:$M$68,2,FALSE),"")</f>
        <v>Pendleton Wastewater Treatment Plant</v>
      </c>
      <c r="P51" s="38">
        <f>IF(ISNUMBER(SEARCH(Search!$K$13,'Valid Values - Search'!U51)),MAX($P$3:P50)+1,0)</f>
        <v>48</v>
      </c>
      <c r="Q51" s="38">
        <f>IF(ISNUMBER(SEARCH(Search!$K$5,'Valid Values - Search'!R51)),MAX($Q$3:Q50)+1,0)</f>
        <v>48</v>
      </c>
      <c r="R51" s="64" t="s">
        <v>3849</v>
      </c>
      <c r="S51" s="70" t="s">
        <v>102</v>
      </c>
      <c r="T51" s="70" t="s">
        <v>102</v>
      </c>
      <c r="U51" s="93" t="s">
        <v>9078</v>
      </c>
      <c r="V51" s="94" t="s">
        <v>8459</v>
      </c>
      <c r="W51" s="97" t="s">
        <v>3849</v>
      </c>
      <c r="X51" s="38" t="str">
        <f>IFERROR(VLOOKUP(ROWS($X$4:X51),$Q$4:$R$5094,2,FALSE),"")</f>
        <v>1,1,3-Trimethylcyclopentane</v>
      </c>
      <c r="Y51" s="38" t="str">
        <f>IFERROR(VLOOKUP(ROWS($Y$4:Y51),$P$4:$U$5094,6,FALSE),"")</f>
        <v>4516-69-2</v>
      </c>
      <c r="Z51" s="38">
        <f>IF(ISNUMBER(SEARCH(Search!$K$21,'Valid Values - Search'!AA51)),MAX($Z$3:Z50)+1,0)</f>
        <v>48</v>
      </c>
      <c r="AA51" s="64" t="s">
        <v>11605</v>
      </c>
      <c r="AB51" s="70">
        <v>376.3</v>
      </c>
      <c r="AC51" s="71" t="s">
        <v>1102</v>
      </c>
      <c r="AD51" s="38" t="str">
        <f>IFERROR(VLOOKUP(ROWS($AD$4:AD51),$Z$4:$AC$3778,2,FALSE),"")</f>
        <v>Acid Volatile Sulfide (AVS) in Sediment by Acidification and Gravimetry. (376.3 USEPA)</v>
      </c>
      <c r="AF51" s="48" t="s">
        <v>3026</v>
      </c>
    </row>
    <row r="52" spans="1:32" ht="15" customHeight="1">
      <c r="A52" s="37">
        <f>IF(ISNUMBER(SEARCH(Search!$F$21,'Valid Values - Search'!B52)),MAX($A$3:A51)+1,0)</f>
        <v>49</v>
      </c>
      <c r="B52" s="64" t="s">
        <v>294</v>
      </c>
      <c r="C52" s="65" t="s">
        <v>293</v>
      </c>
      <c r="D52" s="37" t="str">
        <f>IFERROR(VLOOKUP(ROWS($D$4:D52),A52:C405,2,FALSE),"")</f>
        <v>Colony Forming Units per 100 grams</v>
      </c>
      <c r="E52" s="38">
        <f>IF(ISNUMBER(SEARCH(Search!$B$21, 'Valid Values - Search'!F52)),MAX($E$3:E51)+1,0)</f>
        <v>49</v>
      </c>
      <c r="F52" s="66" t="s">
        <v>920</v>
      </c>
      <c r="G52" s="67">
        <v>17090007</v>
      </c>
      <c r="H52" s="38" t="str">
        <f>IFERROR(VLOOKUP(ROWS($H$4:H52),$E$4:$G$94,2,FALSE),"")</f>
        <v>Middle Willamette</v>
      </c>
      <c r="J52" s="37">
        <f>IF(ISNUMBER(SEARCH(Search!$F$5,'Valid Values - Search'!L52)),MAX($J$3:J51)+1,0)</f>
        <v>49</v>
      </c>
      <c r="K52" s="38">
        <f>IF(ISNUMBER(SEARCH(Search!$F$13,'Valid Values - Search'!M52)),MAX($K$3:K51)+1,0)</f>
        <v>49</v>
      </c>
      <c r="L52" s="68" t="s">
        <v>1062</v>
      </c>
      <c r="M52" s="69" t="s">
        <v>1063</v>
      </c>
      <c r="N52" s="38" t="str">
        <f>IFERROR(VLOOKUP(ROWS($N$4:N52),$J$4:$L$68,3,FALSE),"")</f>
        <v>pH Laboratories llc dba pH Labs</v>
      </c>
      <c r="O52" s="37" t="str">
        <f>IFERROR(VLOOKUP(ROWS(M$4:$O52),$K$4:$M$68,2,FALSE),"")</f>
        <v>pH Laboratories llc dba pH Labs</v>
      </c>
      <c r="P52" s="38">
        <f>IF(ISNUMBER(SEARCH(Search!$K$13,'Valid Values - Search'!U52)),MAX($P$3:P51)+1,0)</f>
        <v>49</v>
      </c>
      <c r="Q52" s="38">
        <f>IF(ISNUMBER(SEARCH(Search!$K$5,'Valid Values - Search'!R52)),MAX($Q$3:Q51)+1,0)</f>
        <v>49</v>
      </c>
      <c r="R52" s="64" t="s">
        <v>3850</v>
      </c>
      <c r="S52" s="70" t="s">
        <v>102</v>
      </c>
      <c r="T52" s="70" t="s">
        <v>102</v>
      </c>
      <c r="U52" s="93" t="s">
        <v>9079</v>
      </c>
      <c r="V52" s="94">
        <v>15874</v>
      </c>
      <c r="W52" s="97" t="s">
        <v>3850</v>
      </c>
      <c r="X52" s="38" t="str">
        <f>IFERROR(VLOOKUP(ROWS($X$4:X52),$Q$4:$R$5094,2,FALSE),"")</f>
        <v>1,1,4,6-Tetramethylindan</v>
      </c>
      <c r="Y52" s="38" t="str">
        <f>IFERROR(VLOOKUP(ROWS($Y$4:Y52),$P$4:$U$5094,6,FALSE),"")</f>
        <v>941-60-6</v>
      </c>
      <c r="Z52" s="38">
        <f>IF(ISNUMBER(SEARCH(Search!$K$21,'Valid Values - Search'!AA52)),MAX($Z$3:Z51)+1,0)</f>
        <v>49</v>
      </c>
      <c r="AA52" s="64" t="s">
        <v>11606</v>
      </c>
      <c r="AB52" s="70">
        <v>8288</v>
      </c>
      <c r="AC52" s="71" t="s">
        <v>1151</v>
      </c>
      <c r="AD52" s="38" t="str">
        <f>IFERROR(VLOOKUP(ROWS($AD$4:AD52),$Z$4:$AC$3778,2,FALSE),"")</f>
        <v>Acid/Base Milliequivalent Determination Using Sodium Hydroxide (8288 HACH)</v>
      </c>
      <c r="AF52" s="48" t="s">
        <v>1502</v>
      </c>
    </row>
    <row r="53" spans="1:32" ht="15" customHeight="1">
      <c r="A53" s="37">
        <f>IF(ISNUMBER(SEARCH(Search!$F$21,'Valid Values - Search'!B53)),MAX($A$3:A52)+1,0)</f>
        <v>50</v>
      </c>
      <c r="B53" s="64" t="s">
        <v>296</v>
      </c>
      <c r="C53" s="65" t="s">
        <v>295</v>
      </c>
      <c r="D53" s="37" t="str">
        <f>IFERROR(VLOOKUP(ROWS($D$4:D53),A53:C406,2,FALSE),"")</f>
        <v>Colony Forming Units per 100 Milliliters</v>
      </c>
      <c r="E53" s="38">
        <f>IF(ISNUMBER(SEARCH(Search!$B$21, 'Valid Values - Search'!F53)),MAX($E$3:E52)+1,0)</f>
        <v>50</v>
      </c>
      <c r="F53" s="66" t="s">
        <v>954</v>
      </c>
      <c r="G53" s="67">
        <v>17090009</v>
      </c>
      <c r="H53" s="38" t="str">
        <f>IFERROR(VLOOKUP(ROWS($H$4:H53),$E$4:$G$94,2,FALSE),"")</f>
        <v>Molalla-Pudding</v>
      </c>
      <c r="J53" s="37">
        <f>IF(ISNUMBER(SEARCH(Search!$F$5,'Valid Values - Search'!L53)),MAX($J$3:J52)+1,0)</f>
        <v>50</v>
      </c>
      <c r="K53" s="38">
        <f>IF(ISNUMBER(SEARCH(Search!$F$13,'Valid Values - Search'!M53)),MAX($K$3:K52)+1,0)</f>
        <v>50</v>
      </c>
      <c r="L53" s="68" t="s">
        <v>1064</v>
      </c>
      <c r="M53" s="69" t="s">
        <v>994</v>
      </c>
      <c r="N53" s="38" t="str">
        <f>IFERROR(VLOOKUP(ROWS($N$4:N53),$J$4:$L$68,3,FALSE),"")</f>
        <v>Pixis Labs - Portland</v>
      </c>
      <c r="O53" s="37" t="str">
        <f>IFERROR(VLOOKUP(ROWS(M$4:$O53),$K$4:$M$68,2,FALSE),"")</f>
        <v>Pixis Labs - Portland</v>
      </c>
      <c r="P53" s="38">
        <f>IF(ISNUMBER(SEARCH(Search!$K$13,'Valid Values - Search'!U53)),MAX($P$3:P52)+1,0)</f>
        <v>50</v>
      </c>
      <c r="Q53" s="38">
        <f>IF(ISNUMBER(SEARCH(Search!$K$5,'Valid Values - Search'!R53)),MAX($Q$3:Q52)+1,0)</f>
        <v>50</v>
      </c>
      <c r="R53" s="64" t="s">
        <v>3851</v>
      </c>
      <c r="S53" s="70" t="s">
        <v>102</v>
      </c>
      <c r="T53" s="70" t="s">
        <v>102</v>
      </c>
      <c r="U53" s="93" t="s">
        <v>9080</v>
      </c>
      <c r="V53" s="94">
        <v>15869</v>
      </c>
      <c r="W53" s="97" t="s">
        <v>3851</v>
      </c>
      <c r="X53" s="38" t="str">
        <f>IFERROR(VLOOKUP(ROWS($X$4:X53),$Q$4:$R$5094,2,FALSE),"")</f>
        <v>1,1,4,7-Tetramethylindan</v>
      </c>
      <c r="Y53" s="38" t="str">
        <f>IFERROR(VLOOKUP(ROWS($Y$4:Y53),$P$4:$U$5094,6,FALSE),"")</f>
        <v>1078-04-2</v>
      </c>
      <c r="Z53" s="38">
        <f>IF(ISNUMBER(SEARCH(Search!$K$21,'Valid Values - Search'!AA53)),MAX($Z$3:Z52)+1,0)</f>
        <v>50</v>
      </c>
      <c r="AA53" s="64" t="s">
        <v>11607</v>
      </c>
      <c r="AB53" s="70">
        <v>8289</v>
      </c>
      <c r="AC53" s="71" t="s">
        <v>1151</v>
      </c>
      <c r="AD53" s="38" t="str">
        <f>IFERROR(VLOOKUP(ROWS($AD$4:AD53),$Z$4:$AC$3778,2,FALSE),"")</f>
        <v>Acid/Base Milliequivalent Determination Using Sulfuric Acid (8289 HACH)</v>
      </c>
      <c r="AF53" s="48" t="s">
        <v>2129</v>
      </c>
    </row>
    <row r="54" spans="1:32" ht="15" customHeight="1">
      <c r="A54" s="37">
        <f>IF(ISNUMBER(SEARCH(Search!$F$21,'Valid Values - Search'!B54)),MAX($A$3:A53)+1,0)</f>
        <v>51</v>
      </c>
      <c r="B54" s="64" t="s">
        <v>298</v>
      </c>
      <c r="C54" s="65" t="s">
        <v>297</v>
      </c>
      <c r="D54" s="37" t="str">
        <f>IFERROR(VLOOKUP(ROWS($D$4:D54),A54:C407,2,FALSE),"")</f>
        <v>Colony Forming Units per 10 Milliliters</v>
      </c>
      <c r="E54" s="38">
        <f>IF(ISNUMBER(SEARCH(Search!$B$21, 'Valid Values - Search'!F54)),MAX($E$3:E53)+1,0)</f>
        <v>51</v>
      </c>
      <c r="F54" s="66" t="s">
        <v>921</v>
      </c>
      <c r="G54" s="67">
        <v>17100201</v>
      </c>
      <c r="H54" s="38" t="str">
        <f>IFERROR(VLOOKUP(ROWS($H$4:H54),$E$4:$G$94,2,FALSE),"")</f>
        <v>Necanicum</v>
      </c>
      <c r="J54" s="37">
        <f>IF(ISNUMBER(SEARCH(Search!$F$5,'Valid Values - Search'!L54)),MAX($J$3:J53)+1,0)</f>
        <v>51</v>
      </c>
      <c r="K54" s="38">
        <f>IF(ISNUMBER(SEARCH(Search!$F$13,'Valid Values - Search'!M54)),MAX($K$3:K53)+1,0)</f>
        <v>51</v>
      </c>
      <c r="L54" s="68" t="s">
        <v>1065</v>
      </c>
      <c r="M54" s="69" t="s">
        <v>994</v>
      </c>
      <c r="N54" s="38" t="str">
        <f>IFERROR(VLOOKUP(ROWS($N$4:N54),$J$4:$L$68,3,FALSE),"")</f>
        <v>Portland Water Bureau Laboratory</v>
      </c>
      <c r="O54" s="37" t="str">
        <f>IFERROR(VLOOKUP(ROWS(M$4:$O54),$K$4:$M$68,2,FALSE),"")</f>
        <v>Portland Water Bureau Laboratory</v>
      </c>
      <c r="P54" s="38">
        <f>IF(ISNUMBER(SEARCH(Search!$K$13,'Valid Values - Search'!U54)),MAX($P$3:P53)+1,0)</f>
        <v>51</v>
      </c>
      <c r="Q54" s="38">
        <f>IF(ISNUMBER(SEARCH(Search!$K$5,'Valid Values - Search'!R54)),MAX($Q$3:Q53)+1,0)</f>
        <v>51</v>
      </c>
      <c r="R54" s="64" t="s">
        <v>3838</v>
      </c>
      <c r="S54" s="70" t="s">
        <v>102</v>
      </c>
      <c r="T54" s="70" t="s">
        <v>102</v>
      </c>
      <c r="U54" s="93" t="s">
        <v>9081</v>
      </c>
      <c r="V54" s="94">
        <v>692</v>
      </c>
      <c r="W54" s="97" t="s">
        <v>3838</v>
      </c>
      <c r="X54" s="38" t="str">
        <f>IFERROR(VLOOKUP(ROWS($X$4:X54),$Q$4:$R$5094,2,FALSE),"")</f>
        <v>1,1'-Binaphthalene</v>
      </c>
      <c r="Y54" s="38" t="str">
        <f>IFERROR(VLOOKUP(ROWS($Y$4:Y54),$P$4:$U$5094,6,FALSE),"")</f>
        <v>604-53-5</v>
      </c>
      <c r="Z54" s="38">
        <f>IF(ISNUMBER(SEARCH(Search!$K$21,'Valid Values - Search'!AA54)),MAX($Z$3:Z53)+1,0)</f>
        <v>51</v>
      </c>
      <c r="AA54" s="64" t="s">
        <v>11608</v>
      </c>
      <c r="AB54" s="70" t="s">
        <v>1279</v>
      </c>
      <c r="AC54" s="71" t="s">
        <v>1156</v>
      </c>
      <c r="AD54" s="38" t="str">
        <f>IFERROR(VLOOKUP(ROWS($AD$4:AD54),$Z$4:$AC$3778,2,FALSE),"")</f>
        <v>Acidity by Titration (2310 B APHA)</v>
      </c>
      <c r="AF54" s="48" t="s">
        <v>1182</v>
      </c>
    </row>
    <row r="55" spans="1:32" ht="15" customHeight="1">
      <c r="A55" s="37">
        <f>IF(ISNUMBER(SEARCH(Search!$F$21,'Valid Values - Search'!B55)),MAX($A$3:A54)+1,0)</f>
        <v>52</v>
      </c>
      <c r="B55" s="64" t="s">
        <v>300</v>
      </c>
      <c r="C55" s="65" t="s">
        <v>299</v>
      </c>
      <c r="D55" s="37" t="str">
        <f>IFERROR(VLOOKUP(ROWS($D$4:D55),A55:C408,2,FALSE),"")</f>
        <v>Colony Forming Units per gram dryweight</v>
      </c>
      <c r="E55" s="38">
        <f>IF(ISNUMBER(SEARCH(Search!$B$21, 'Valid Values - Search'!F55)),MAX($E$3:E54)+1,0)</f>
        <v>52</v>
      </c>
      <c r="F55" s="66" t="s">
        <v>922</v>
      </c>
      <c r="G55" s="67">
        <v>17100202</v>
      </c>
      <c r="H55" s="38" t="str">
        <f>IFERROR(VLOOKUP(ROWS($H$4:H55),$E$4:$G$94,2,FALSE),"")</f>
        <v>Nehalem</v>
      </c>
      <c r="J55" s="37">
        <f>IF(ISNUMBER(SEARCH(Search!$F$5,'Valid Values - Search'!L55)),MAX($J$3:J54)+1,0)</f>
        <v>52</v>
      </c>
      <c r="K55" s="38">
        <f>IF(ISNUMBER(SEARCH(Search!$F$13,'Valid Values - Search'!M55)),MAX($K$3:K54)+1,0)</f>
        <v>52</v>
      </c>
      <c r="L55" s="68" t="s">
        <v>1066</v>
      </c>
      <c r="M55" s="69" t="s">
        <v>994</v>
      </c>
      <c r="N55" s="38" t="str">
        <f>IFERROR(VLOOKUP(ROWS($N$4:N55),$J$4:$L$68,3,FALSE),"")</f>
        <v>Rose City Laboratories</v>
      </c>
      <c r="O55" s="37" t="str">
        <f>IFERROR(VLOOKUP(ROWS(M$4:$O55),$K$4:$M$68,2,FALSE),"")</f>
        <v>Rose City Laboratories</v>
      </c>
      <c r="P55" s="38">
        <f>IF(ISNUMBER(SEARCH(Search!$K$13,'Valid Values - Search'!U55)),MAX($P$3:P54)+1,0)</f>
        <v>52</v>
      </c>
      <c r="Q55" s="38">
        <f>IF(ISNUMBER(SEARCH(Search!$K$5,'Valid Values - Search'!R55)),MAX($Q$3:Q54)+1,0)</f>
        <v>52</v>
      </c>
      <c r="R55" s="64" t="s">
        <v>3852</v>
      </c>
      <c r="S55" s="70" t="s">
        <v>101</v>
      </c>
      <c r="T55" s="70" t="s">
        <v>102</v>
      </c>
      <c r="U55" s="93" t="s">
        <v>8990</v>
      </c>
      <c r="V55" s="94">
        <v>176</v>
      </c>
      <c r="W55" s="97" t="s">
        <v>3852</v>
      </c>
      <c r="X55" s="38" t="str">
        <f>IFERROR(VLOOKUP(ROWS($X$4:X55),$Q$4:$R$5094,2,FALSE),"")</f>
        <v>1,1-Dichloroethane</v>
      </c>
      <c r="Y55" s="38" t="str">
        <f>IFERROR(VLOOKUP(ROWS($Y$4:Y55),$P$4:$U$5094,6,FALSE),"")</f>
        <v>75-34-3</v>
      </c>
      <c r="Z55" s="38">
        <f>IF(ISNUMBER(SEARCH(Search!$K$21,'Valid Values - Search'!AA55)),MAX($Z$3:Z54)+1,0)</f>
        <v>52</v>
      </c>
      <c r="AA55" s="64" t="s">
        <v>11609</v>
      </c>
      <c r="AB55" s="70">
        <v>8010</v>
      </c>
      <c r="AC55" s="71" t="s">
        <v>1151</v>
      </c>
      <c r="AD55" s="38" t="str">
        <f>IFERROR(VLOOKUP(ROWS($AD$4:AD55),$Z$4:$AC$3778,2,FALSE),"")</f>
        <v>Acidity by Titration (8010 HACH)</v>
      </c>
      <c r="AF55" s="48" t="s">
        <v>1102</v>
      </c>
    </row>
    <row r="56" spans="1:32" ht="15" customHeight="1">
      <c r="A56" s="37">
        <f>IF(ISNUMBER(SEARCH(Search!$F$21,'Valid Values - Search'!B56)),MAX($A$3:A55)+1,0)</f>
        <v>53</v>
      </c>
      <c r="B56" s="64" t="s">
        <v>302</v>
      </c>
      <c r="C56" s="65" t="s">
        <v>301</v>
      </c>
      <c r="D56" s="37" t="str">
        <f>IFERROR(VLOOKUP(ROWS($D$4:D56),A56:C409,2,FALSE),"")</f>
        <v>centimeters</v>
      </c>
      <c r="E56" s="38">
        <f>IF(ISNUMBER(SEARCH(Search!$B$21, 'Valid Values - Search'!F56)),MAX($E$3:E55)+1,0)</f>
        <v>53</v>
      </c>
      <c r="F56" s="66" t="s">
        <v>963</v>
      </c>
      <c r="G56" s="67">
        <v>17070202</v>
      </c>
      <c r="H56" s="38" t="str">
        <f>IFERROR(VLOOKUP(ROWS($H$4:H56),$E$4:$G$94,2,FALSE),"")</f>
        <v>North Fork John Day</v>
      </c>
      <c r="J56" s="37">
        <f>IF(ISNUMBER(SEARCH(Search!$F$5,'Valid Values - Search'!L56)),MAX($J$3:J55)+1,0)</f>
        <v>53</v>
      </c>
      <c r="K56" s="38">
        <f>IF(ISNUMBER(SEARCH(Search!$F$13,'Valid Values - Search'!M56)),MAX($K$3:K55)+1,0)</f>
        <v>53</v>
      </c>
      <c r="L56" s="68" t="s">
        <v>1067</v>
      </c>
      <c r="M56" s="69" t="s">
        <v>999</v>
      </c>
      <c r="N56" s="38" t="str">
        <f>IFERROR(VLOOKUP(ROWS($N$4:N56),$J$4:$L$68,3,FALSE),"")</f>
        <v>SC Laboratories Oregon LLC</v>
      </c>
      <c r="O56" s="37" t="str">
        <f>IFERROR(VLOOKUP(ROWS(M$4:$O56),$K$4:$M$68,2,FALSE),"")</f>
        <v>SC Laboratories Oregon LLC</v>
      </c>
      <c r="P56" s="38">
        <f>IF(ISNUMBER(SEARCH(Search!$K$13,'Valid Values - Search'!U56)),MAX($P$3:P55)+1,0)</f>
        <v>53</v>
      </c>
      <c r="Q56" s="38">
        <f>IF(ISNUMBER(SEARCH(Search!$K$5,'Valid Values - Search'!R56)),MAX($Q$3:Q55)+1,0)</f>
        <v>53</v>
      </c>
      <c r="R56" s="64" t="s">
        <v>3853</v>
      </c>
      <c r="S56" s="70" t="s">
        <v>101</v>
      </c>
      <c r="T56" s="70" t="s">
        <v>102</v>
      </c>
      <c r="U56" s="93" t="s">
        <v>8991</v>
      </c>
      <c r="V56" s="94">
        <v>179</v>
      </c>
      <c r="W56" s="97" t="s">
        <v>3853</v>
      </c>
      <c r="X56" s="38" t="str">
        <f>IFERROR(VLOOKUP(ROWS($X$4:X56),$Q$4:$R$5094,2,FALSE),"")</f>
        <v>1,1-Dichloroethylene</v>
      </c>
      <c r="Y56" s="38" t="str">
        <f>IFERROR(VLOOKUP(ROWS($Y$4:Y56),$P$4:$U$5094,6,FALSE),"")</f>
        <v>75-35-4</v>
      </c>
      <c r="Z56" s="38">
        <f>IF(ISNUMBER(SEARCH(Search!$K$21,'Valid Values - Search'!AA56)),MAX($Z$3:Z55)+1,0)</f>
        <v>53</v>
      </c>
      <c r="AA56" s="64" t="s">
        <v>11610</v>
      </c>
      <c r="AB56" s="70">
        <v>305.2</v>
      </c>
      <c r="AC56" s="71" t="s">
        <v>1102</v>
      </c>
      <c r="AD56" s="38" t="str">
        <f>IFERROR(VLOOKUP(ROWS($AD$4:AD56),$Z$4:$AC$3778,2,FALSE),"")</f>
        <v>Acidity by Titration Using a pH Meter (305.2 USEPA)</v>
      </c>
      <c r="AF56" s="48" t="s">
        <v>1261</v>
      </c>
    </row>
    <row r="57" spans="1:32" ht="15" customHeight="1">
      <c r="A57" s="37">
        <f>IF(ISNUMBER(SEARCH(Search!$F$21,'Valid Values - Search'!B57)),MAX($A$3:A56)+1,0)</f>
        <v>54</v>
      </c>
      <c r="B57" s="64" t="s">
        <v>304</v>
      </c>
      <c r="C57" s="65" t="s">
        <v>303</v>
      </c>
      <c r="D57" s="37" t="str">
        <f>IFERROR(VLOOKUP(ROWS($D$4:D57),A57:C410,2,FALSE),"")</f>
        <v>Centimeters per second</v>
      </c>
      <c r="E57" s="38">
        <f>IF(ISNUMBER(SEARCH(Search!$B$21, 'Valid Values - Search'!F57)),MAX($E$3:E56)+1,0)</f>
        <v>54</v>
      </c>
      <c r="F57" s="66" t="s">
        <v>923</v>
      </c>
      <c r="G57" s="67">
        <v>17090005</v>
      </c>
      <c r="H57" s="38" t="str">
        <f>IFERROR(VLOOKUP(ROWS($H$4:H57),$E$4:$G$94,2,FALSE),"")</f>
        <v>North Santiam</v>
      </c>
      <c r="J57" s="37">
        <f>IF(ISNUMBER(SEARCH(Search!$F$5,'Valid Values - Search'!L57)),MAX($J$3:J56)+1,0)</f>
        <v>54</v>
      </c>
      <c r="K57" s="38">
        <f>IF(ISNUMBER(SEARCH(Search!$F$13,'Valid Values - Search'!M57)),MAX($K$3:K56)+1,0)</f>
        <v>54</v>
      </c>
      <c r="L57" s="68" t="s">
        <v>1068</v>
      </c>
      <c r="M57" s="69" t="s">
        <v>1069</v>
      </c>
      <c r="N57" s="38" t="str">
        <f>IFERROR(VLOOKUP(ROWS($N$4:N57),$J$4:$L$68,3,FALSE),"")</f>
        <v>Sea of Green Analytical, LLC</v>
      </c>
      <c r="O57" s="37" t="str">
        <f>IFERROR(VLOOKUP(ROWS(M$4:$O57),$K$4:$M$68,2,FALSE),"")</f>
        <v>Sea of Green Analytical, LLC</v>
      </c>
      <c r="P57" s="38">
        <f>IF(ISNUMBER(SEARCH(Search!$K$13,'Valid Values - Search'!U57)),MAX($P$3:P56)+1,0)</f>
        <v>54</v>
      </c>
      <c r="Q57" s="38">
        <f>IF(ISNUMBER(SEARCH(Search!$K$5,'Valid Values - Search'!R57)),MAX($Q$3:Q56)+1,0)</f>
        <v>54</v>
      </c>
      <c r="R57" s="64" t="s">
        <v>3854</v>
      </c>
      <c r="S57" s="70" t="s">
        <v>102</v>
      </c>
      <c r="T57" s="70" t="s">
        <v>102</v>
      </c>
      <c r="U57" s="93" t="s">
        <v>9082</v>
      </c>
      <c r="V57" s="94">
        <v>876</v>
      </c>
      <c r="W57" s="97" t="s">
        <v>3854</v>
      </c>
      <c r="X57" s="38" t="str">
        <f>IFERROR(VLOOKUP(ROWS($X$4:X57),$Q$4:$R$5094,2,FALSE),"")</f>
        <v>1,1-Dichloropropane</v>
      </c>
      <c r="Y57" s="38" t="str">
        <f>IFERROR(VLOOKUP(ROWS($Y$4:Y57),$P$4:$U$5094,6,FALSE),"")</f>
        <v>78-99-9</v>
      </c>
      <c r="Z57" s="38">
        <f>IF(ISNUMBER(SEARCH(Search!$K$21,'Valid Values - Search'!AA57)),MAX($Z$3:Z56)+1,0)</f>
        <v>54</v>
      </c>
      <c r="AA57" s="64" t="s">
        <v>11611</v>
      </c>
      <c r="AB57" s="70">
        <v>305.10000000000002</v>
      </c>
      <c r="AC57" s="71" t="s">
        <v>1102</v>
      </c>
      <c r="AD57" s="38" t="str">
        <f>IFERROR(VLOOKUP(ROWS($AD$4:AD57),$Z$4:$AC$3778,2,FALSE),"")</f>
        <v>Acidity by Titration with a pH Meter (305.1 USEPA)</v>
      </c>
      <c r="AF57" s="48" t="s">
        <v>3791</v>
      </c>
    </row>
    <row r="58" spans="1:32" ht="15" customHeight="1">
      <c r="A58" s="37">
        <f>IF(ISNUMBER(SEARCH(Search!$F$21,'Valid Values - Search'!B58)),MAX($A$3:A57)+1,0)</f>
        <v>55</v>
      </c>
      <c r="B58" s="64" t="s">
        <v>306</v>
      </c>
      <c r="C58" s="65" t="s">
        <v>305</v>
      </c>
      <c r="D58" s="37" t="str">
        <f>IFERROR(VLOOKUP(ROWS($D$4:D58),A58:C411,2,FALSE),"")</f>
        <v>Square centimeters</v>
      </c>
      <c r="E58" s="38">
        <f>IF(ISNUMBER(SEARCH(Search!$B$21, 'Valid Values - Search'!F58)),MAX($E$3:E57)+1,0)</f>
        <v>55</v>
      </c>
      <c r="F58" s="66" t="s">
        <v>952</v>
      </c>
      <c r="G58" s="67">
        <v>17100301</v>
      </c>
      <c r="H58" s="38" t="str">
        <f>IFERROR(VLOOKUP(ROWS($H$4:H58),$E$4:$G$94,2,FALSE),"")</f>
        <v>North Umpqua</v>
      </c>
      <c r="J58" s="37">
        <f>IF(ISNUMBER(SEARCH(Search!$F$5,'Valid Values - Search'!L58)),MAX($J$3:J57)+1,0)</f>
        <v>55</v>
      </c>
      <c r="K58" s="38">
        <f>IF(ISNUMBER(SEARCH(Search!$F$13,'Valid Values - Search'!M58)),MAX($K$3:K57)+1,0)</f>
        <v>55</v>
      </c>
      <c r="L58" s="68" t="s">
        <v>1070</v>
      </c>
      <c r="M58" s="69" t="s">
        <v>1071</v>
      </c>
      <c r="N58" s="38" t="str">
        <f>IFERROR(VLOOKUP(ROWS($N$4:N58),$J$4:$L$68,3,FALSE),"")</f>
        <v>Spring Street Analytical Laboratory</v>
      </c>
      <c r="O58" s="37" t="str">
        <f>IFERROR(VLOOKUP(ROWS(M$4:$O58),$K$4:$M$68,2,FALSE),"")</f>
        <v>Spring Street Analytical Laboratory</v>
      </c>
      <c r="P58" s="38">
        <f>IF(ISNUMBER(SEARCH(Search!$K$13,'Valid Values - Search'!U58)),MAX($P$3:P57)+1,0)</f>
        <v>55</v>
      </c>
      <c r="Q58" s="38">
        <f>IF(ISNUMBER(SEARCH(Search!$K$5,'Valid Values - Search'!R58)),MAX($Q$3:Q57)+1,0)</f>
        <v>55</v>
      </c>
      <c r="R58" s="64" t="s">
        <v>3855</v>
      </c>
      <c r="S58" s="70" t="s">
        <v>102</v>
      </c>
      <c r="T58" s="70" t="s">
        <v>102</v>
      </c>
      <c r="U58" s="93" t="s">
        <v>9083</v>
      </c>
      <c r="V58" s="94">
        <v>877</v>
      </c>
      <c r="W58" s="97" t="s">
        <v>3855</v>
      </c>
      <c r="X58" s="38" t="str">
        <f>IFERROR(VLOOKUP(ROWS($X$4:X58),$Q$4:$R$5094,2,FALSE),"")</f>
        <v>1,1-Dichloropropanone</v>
      </c>
      <c r="Y58" s="38" t="str">
        <f>IFERROR(VLOOKUP(ROWS($Y$4:Y58),$P$4:$U$5094,6,FALSE),"")</f>
        <v>513-88-2</v>
      </c>
      <c r="Z58" s="38">
        <f>IF(ISNUMBER(SEARCH(Search!$K$21,'Valid Values - Search'!AA58)),MAX($Z$3:Z57)+1,0)</f>
        <v>55</v>
      </c>
      <c r="AA58" s="64" t="s">
        <v>11612</v>
      </c>
      <c r="AB58" s="70">
        <v>8219</v>
      </c>
      <c r="AC58" s="71" t="s">
        <v>1151</v>
      </c>
      <c r="AD58" s="38" t="str">
        <f>IFERROR(VLOOKUP(ROWS($AD$4:AD58),$Z$4:$AC$3778,2,FALSE),"")</f>
        <v>Acidity in Water (8219 HACH)</v>
      </c>
      <c r="AF58" s="48" t="s">
        <v>3685</v>
      </c>
    </row>
    <row r="59" spans="1:32" ht="15" customHeight="1">
      <c r="A59" s="37">
        <f>IF(ISNUMBER(SEARCH(Search!$F$21,'Valid Values - Search'!B59)),MAX($A$3:A58)+1,0)</f>
        <v>56</v>
      </c>
      <c r="B59" s="64" t="s">
        <v>308</v>
      </c>
      <c r="C59" s="65" t="s">
        <v>307</v>
      </c>
      <c r="D59" s="37" t="str">
        <f>IFERROR(VLOOKUP(ROWS($D$4:D59),A59:C412,2,FALSE),"")</f>
        <v>Cubic centimeters</v>
      </c>
      <c r="E59" s="38">
        <f>IF(ISNUMBER(SEARCH(Search!$B$21, 'Valid Values - Search'!F59)),MAX($E$3:E58)+1,0)</f>
        <v>56</v>
      </c>
      <c r="F59" s="66" t="s">
        <v>924</v>
      </c>
      <c r="G59" s="67">
        <v>17050203</v>
      </c>
      <c r="H59" s="38" t="str">
        <f>IFERROR(VLOOKUP(ROWS($H$4:H59),$E$4:$G$94,2,FALSE),"")</f>
        <v>Powder</v>
      </c>
      <c r="J59" s="37">
        <f>IF(ISNUMBER(SEARCH(Search!$F$5,'Valid Values - Search'!L59)),MAX($J$3:J58)+1,0)</f>
        <v>56</v>
      </c>
      <c r="K59" s="38">
        <f>IF(ISNUMBER(SEARCH(Search!$F$13,'Valid Values - Search'!M59)),MAX($K$3:K58)+1,0)</f>
        <v>56</v>
      </c>
      <c r="L59" s="68" t="s">
        <v>1072</v>
      </c>
      <c r="M59" s="69" t="s">
        <v>994</v>
      </c>
      <c r="N59" s="38" t="str">
        <f>IFERROR(VLOOKUP(ROWS($N$4:N59),$J$4:$L$68,3,FALSE),"")</f>
        <v>Synergistic Pesticide Laboratory, LLC</v>
      </c>
      <c r="O59" s="37" t="str">
        <f>IFERROR(VLOOKUP(ROWS(M$4:$O59),$K$4:$M$68,2,FALSE),"")</f>
        <v>Synergistic Pesticide Laboratory, LLC</v>
      </c>
      <c r="P59" s="38">
        <f>IF(ISNUMBER(SEARCH(Search!$K$13,'Valid Values - Search'!U59)),MAX($P$3:P58)+1,0)</f>
        <v>56</v>
      </c>
      <c r="Q59" s="38">
        <f>IF(ISNUMBER(SEARCH(Search!$K$5,'Valid Values - Search'!R59)),MAX($Q$3:Q58)+1,0)</f>
        <v>56</v>
      </c>
      <c r="R59" s="64" t="s">
        <v>3856</v>
      </c>
      <c r="S59" s="70" t="s">
        <v>101</v>
      </c>
      <c r="T59" s="70" t="s">
        <v>102</v>
      </c>
      <c r="U59" s="93" t="s">
        <v>8992</v>
      </c>
      <c r="V59" s="94">
        <v>186</v>
      </c>
      <c r="W59" s="97" t="s">
        <v>3856</v>
      </c>
      <c r="X59" s="38" t="str">
        <f>IFERROR(VLOOKUP(ROWS($X$4:X59),$Q$4:$R$5094,2,FALSE),"")</f>
        <v>1,1-Dichloropropene</v>
      </c>
      <c r="Y59" s="38" t="str">
        <f>IFERROR(VLOOKUP(ROWS($Y$4:Y59),$P$4:$U$5094,6,FALSE),"")</f>
        <v>563-58-6</v>
      </c>
      <c r="Z59" s="38">
        <f>IF(ISNUMBER(SEARCH(Search!$K$21,'Valid Values - Search'!AA59)),MAX($Z$3:Z58)+1,0)</f>
        <v>56</v>
      </c>
      <c r="AA59" s="64" t="s">
        <v>11613</v>
      </c>
      <c r="AB59" s="70">
        <v>2310</v>
      </c>
      <c r="AC59" s="71" t="s">
        <v>1156</v>
      </c>
      <c r="AD59" s="38" t="str">
        <f>IFERROR(VLOOKUP(ROWS($AD$4:AD59),$Z$4:$AC$3778,2,FALSE),"")</f>
        <v>Acidity in Water by Titration (2310 APHA)</v>
      </c>
      <c r="AF59" s="37"/>
    </row>
    <row r="60" spans="1:32" ht="15" customHeight="1">
      <c r="A60" s="37">
        <f>IF(ISNUMBER(SEARCH(Search!$F$21,'Valid Values - Search'!B60)),MAX($A$3:A59)+1,0)</f>
        <v>57</v>
      </c>
      <c r="B60" s="64" t="s">
        <v>310</v>
      </c>
      <c r="C60" s="65" t="s">
        <v>309</v>
      </c>
      <c r="D60" s="37" t="str">
        <f>IFERROR(VLOOKUP(ROWS($D$4:D60),A60:C413,2,FALSE),"")</f>
        <v>Cubic centimeters per hour</v>
      </c>
      <c r="E60" s="38">
        <f>IF(ISNUMBER(SEARCH(Search!$B$21, 'Valid Values - Search'!F60)),MAX($E$3:E59)+1,0)</f>
        <v>57</v>
      </c>
      <c r="F60" s="66" t="s">
        <v>925</v>
      </c>
      <c r="G60" s="67">
        <v>17100204</v>
      </c>
      <c r="H60" s="38" t="str">
        <f>IFERROR(VLOOKUP(ROWS($H$4:H60),$E$4:$G$94,2,FALSE),"")</f>
        <v>Siletz-Yaquina</v>
      </c>
      <c r="J60" s="37">
        <f>IF(ISNUMBER(SEARCH(Search!$F$5,'Valid Values - Search'!L60)),MAX($J$3:J59)+1,0)</f>
        <v>57</v>
      </c>
      <c r="K60" s="38">
        <f>IF(ISNUMBER(SEARCH(Search!$F$13,'Valid Values - Search'!M60)),MAX($K$3:K59)+1,0)</f>
        <v>57</v>
      </c>
      <c r="L60" s="68" t="s">
        <v>1073</v>
      </c>
      <c r="M60" s="69" t="s">
        <v>1031</v>
      </c>
      <c r="N60" s="38" t="str">
        <f>IFERROR(VLOOKUP(ROWS($N$4:N60),$J$4:$L$68,3,FALSE),"")</f>
        <v>Table Rock Analytical Laboratory</v>
      </c>
      <c r="O60" s="37" t="str">
        <f>IFERROR(VLOOKUP(ROWS(M$4:$O60),$K$4:$M$68,2,FALSE),"")</f>
        <v>Table Rock Analytical Laboratory</v>
      </c>
      <c r="P60" s="38">
        <f>IF(ISNUMBER(SEARCH(Search!$K$13,'Valid Values - Search'!U60)),MAX($P$3:P59)+1,0)</f>
        <v>57</v>
      </c>
      <c r="Q60" s="38">
        <f>IF(ISNUMBER(SEARCH(Search!$K$5,'Valid Values - Search'!R60)),MAX($Q$3:Q59)+1,0)</f>
        <v>57</v>
      </c>
      <c r="R60" s="64" t="s">
        <v>3857</v>
      </c>
      <c r="S60" s="70" t="s">
        <v>102</v>
      </c>
      <c r="T60" s="70" t="s">
        <v>102</v>
      </c>
      <c r="U60" s="93" t="s">
        <v>9084</v>
      </c>
      <c r="V60" s="94">
        <v>906</v>
      </c>
      <c r="W60" s="97" t="s">
        <v>3857</v>
      </c>
      <c r="X60" s="38" t="str">
        <f>IFERROR(VLOOKUP(ROWS($X$4:X60),$Q$4:$R$5094,2,FALSE),"")</f>
        <v>1,1-Dimethoxyethane</v>
      </c>
      <c r="Y60" s="38" t="str">
        <f>IFERROR(VLOOKUP(ROWS($Y$4:Y60),$P$4:$U$5094,6,FALSE),"")</f>
        <v>534-15-6</v>
      </c>
      <c r="Z60" s="38">
        <f>IF(ISNUMBER(SEARCH(Search!$K$21,'Valid Values - Search'!AA60)),MAX($Z$3:Z59)+1,0)</f>
        <v>57</v>
      </c>
      <c r="AA60" s="64" t="s">
        <v>11615</v>
      </c>
      <c r="AB60" s="70" t="s">
        <v>2736</v>
      </c>
      <c r="AC60" s="71" t="s">
        <v>1182</v>
      </c>
      <c r="AD60" s="38" t="str">
        <f>IFERROR(VLOOKUP(ROWS($AD$4:AD60),$Z$4:$AC$3778,2,FALSE),"")</f>
        <v>Acidity in Water by Titration (I1020 USDOI/USGS)</v>
      </c>
      <c r="AF60" s="37"/>
    </row>
    <row r="61" spans="1:32" ht="15" customHeight="1">
      <c r="A61" s="37">
        <f>IF(ISNUMBER(SEARCH(Search!$F$21,'Valid Values - Search'!B61)),MAX($A$3:A60)+1,0)</f>
        <v>58</v>
      </c>
      <c r="B61" s="64" t="s">
        <v>312</v>
      </c>
      <c r="C61" s="65" t="s">
        <v>311</v>
      </c>
      <c r="D61" s="37" t="str">
        <f>IFERROR(VLOOKUP(ROWS($D$4:D61),A61:C414,2,FALSE),"")</f>
        <v>cubic centimeters per liter</v>
      </c>
      <c r="E61" s="38">
        <f>IF(ISNUMBER(SEARCH(Search!$B$21, 'Valid Values - Search'!F61)),MAX($E$3:E60)+1,0)</f>
        <v>58</v>
      </c>
      <c r="F61" s="66" t="s">
        <v>944</v>
      </c>
      <c r="G61" s="67">
        <v>17100207</v>
      </c>
      <c r="H61" s="38" t="str">
        <f>IFERROR(VLOOKUP(ROWS($H$4:H61),$E$4:$G$94,2,FALSE),"")</f>
        <v>Siltcoos</v>
      </c>
      <c r="J61" s="37">
        <f>IF(ISNUMBER(SEARCH(Search!$F$5,'Valid Values - Search'!L61)),MAX($J$3:J60)+1,0)</f>
        <v>58</v>
      </c>
      <c r="K61" s="38">
        <f>IF(ISNUMBER(SEARCH(Search!$F$13,'Valid Values - Search'!M61)),MAX($K$3:K60)+1,0)</f>
        <v>58</v>
      </c>
      <c r="L61" s="68" t="s">
        <v>1074</v>
      </c>
      <c r="M61" s="69" t="s">
        <v>1016</v>
      </c>
      <c r="N61" s="38" t="str">
        <f>IFERROR(VLOOKUP(ROWS($N$4:N61),$J$4:$L$68,3,FALSE),"")</f>
        <v>TestAmerica ASL</v>
      </c>
      <c r="O61" s="37" t="str">
        <f>IFERROR(VLOOKUP(ROWS(M$4:$O61),$K$4:$M$68,2,FALSE),"")</f>
        <v>TestAmerica ASL</v>
      </c>
      <c r="P61" s="38">
        <f>IF(ISNUMBER(SEARCH(Search!$K$13,'Valid Values - Search'!U61)),MAX($P$3:P60)+1,0)</f>
        <v>58</v>
      </c>
      <c r="Q61" s="38">
        <f>IF(ISNUMBER(SEARCH(Search!$K$5,'Valid Values - Search'!R61)),MAX($Q$3:Q60)+1,0)</f>
        <v>58</v>
      </c>
      <c r="R61" s="64" t="s">
        <v>3858</v>
      </c>
      <c r="S61" s="70" t="s">
        <v>102</v>
      </c>
      <c r="T61" s="70" t="s">
        <v>102</v>
      </c>
      <c r="U61" s="93" t="s">
        <v>9085</v>
      </c>
      <c r="V61" s="94">
        <v>15936</v>
      </c>
      <c r="W61" s="97" t="s">
        <v>3858</v>
      </c>
      <c r="X61" s="38" t="str">
        <f>IFERROR(VLOOKUP(ROWS($X$4:X61),$Q$4:$R$5094,2,FALSE),"")</f>
        <v>1,1-Dimethyl-2-octylcyclobutane</v>
      </c>
      <c r="Y61" s="38" t="str">
        <f>IFERROR(VLOOKUP(ROWS($Y$4:Y61),$P$4:$U$5094,6,FALSE),"")</f>
        <v>62338-30-1</v>
      </c>
      <c r="Z61" s="38">
        <f>IF(ISNUMBER(SEARCH(Search!$K$21,'Valid Values - Search'!AA61)),MAX($Z$3:Z60)+1,0)</f>
        <v>58</v>
      </c>
      <c r="AA61" s="64" t="s">
        <v>11614</v>
      </c>
      <c r="AB61" s="70" t="s">
        <v>3660</v>
      </c>
      <c r="AC61" s="71" t="s">
        <v>1164</v>
      </c>
      <c r="AD61" s="38" t="str">
        <f>IFERROR(VLOOKUP(ROWS($AD$4:AD61),$Z$4:$AC$3778,2,FALSE),"")</f>
        <v>Acidity in water by titration (SM2310B APHA_SM20ED)</v>
      </c>
      <c r="AF61" s="37"/>
    </row>
    <row r="62" spans="1:32" ht="15" customHeight="1">
      <c r="A62" s="37">
        <f>IF(ISNUMBER(SEARCH(Search!$F$21,'Valid Values - Search'!B62)),MAX($A$3:A61)+1,0)</f>
        <v>59</v>
      </c>
      <c r="B62" s="64" t="s">
        <v>314</v>
      </c>
      <c r="C62" s="65" t="s">
        <v>313</v>
      </c>
      <c r="D62" s="37" t="str">
        <f>IFERROR(VLOOKUP(ROWS($D$4:D62),A62:C415,2,FALSE),"")</f>
        <v>Cubic centimeters per minute</v>
      </c>
      <c r="E62" s="38">
        <f>IF(ISNUMBER(SEARCH(Search!$B$21, 'Valid Values - Search'!F62)),MAX($E$3:E61)+1,0)</f>
        <v>59</v>
      </c>
      <c r="F62" s="66" t="s">
        <v>966</v>
      </c>
      <c r="G62" s="67">
        <v>17120004</v>
      </c>
      <c r="H62" s="38" t="str">
        <f>IFERROR(VLOOKUP(ROWS($H$4:H62),$E$4:$G$94,2,FALSE),"")</f>
        <v>Silver</v>
      </c>
      <c r="J62" s="37">
        <f>IF(ISNUMBER(SEARCH(Search!$F$5,'Valid Values - Search'!L62)),MAX($J$3:J61)+1,0)</f>
        <v>59</v>
      </c>
      <c r="K62" s="38">
        <f>IF(ISNUMBER(SEARCH(Search!$F$13,'Valid Values - Search'!M62)),MAX($K$3:K61)+1,0)</f>
        <v>59</v>
      </c>
      <c r="L62" s="68" t="s">
        <v>1075</v>
      </c>
      <c r="M62" s="69" t="s">
        <v>1057</v>
      </c>
      <c r="N62" s="38" t="str">
        <f>IFERROR(VLOOKUP(ROWS($N$4:N62),$J$4:$L$68,3,FALSE),"")</f>
        <v>The Water Lab</v>
      </c>
      <c r="O62" s="37" t="str">
        <f>IFERROR(VLOOKUP(ROWS(M$4:$O62),$K$4:$M$68,2,FALSE),"")</f>
        <v>The Water Lab</v>
      </c>
      <c r="P62" s="38">
        <f>IF(ISNUMBER(SEARCH(Search!$K$13,'Valid Values - Search'!U62)),MAX($P$3:P61)+1,0)</f>
        <v>59</v>
      </c>
      <c r="Q62" s="38">
        <f>IF(ISNUMBER(SEARCH(Search!$K$5,'Valid Values - Search'!R62)),MAX($Q$3:Q61)+1,0)</f>
        <v>59</v>
      </c>
      <c r="R62" s="64" t="s">
        <v>3859</v>
      </c>
      <c r="S62" s="70" t="s">
        <v>102</v>
      </c>
      <c r="T62" s="70" t="s">
        <v>102</v>
      </c>
      <c r="U62" s="93" t="s">
        <v>9086</v>
      </c>
      <c r="V62" s="94">
        <v>1003796</v>
      </c>
      <c r="W62" s="97" t="s">
        <v>3859</v>
      </c>
      <c r="X62" s="38" t="str">
        <f>IFERROR(VLOOKUP(ROWS($X$4:X62),$Q$4:$R$5094,2,FALSE),"")</f>
        <v>1,1-Dimethylbiguanide</v>
      </c>
      <c r="Y62" s="38" t="str">
        <f>IFERROR(VLOOKUP(ROWS($Y$4:Y62),$P$4:$U$5094,6,FALSE),"")</f>
        <v>657-24-9</v>
      </c>
      <c r="Z62" s="38">
        <f>IF(ISNUMBER(SEARCH(Search!$K$21,'Valid Values - Search'!AA62)),MAX($Z$3:Z61)+1,0)</f>
        <v>59</v>
      </c>
      <c r="AA62" s="64" t="s">
        <v>11617</v>
      </c>
      <c r="AB62" s="70">
        <v>8201</v>
      </c>
      <c r="AC62" s="71" t="s">
        <v>1151</v>
      </c>
      <c r="AD62" s="38" t="str">
        <f>IFERROR(VLOOKUP(ROWS($AD$4:AD62),$Z$4:$AC$3778,2,FALSE),"")</f>
        <v>Acidity of Water (8201 HACH)</v>
      </c>
      <c r="AF62" s="37"/>
    </row>
    <row r="63" spans="1:32" ht="15" customHeight="1">
      <c r="A63" s="37">
        <f>IF(ISNUMBER(SEARCH(Search!$F$21,'Valid Values - Search'!B63)),MAX($A$3:A62)+1,0)</f>
        <v>60</v>
      </c>
      <c r="B63" s="64" t="s">
        <v>316</v>
      </c>
      <c r="C63" s="65" t="s">
        <v>315</v>
      </c>
      <c r="D63" s="37" t="str">
        <f>IFERROR(VLOOKUP(ROWS($D$4:D63),A63:C416,2,FALSE),"")</f>
        <v>Cubic centimeters per second</v>
      </c>
      <c r="E63" s="38">
        <f>IF(ISNUMBER(SEARCH(Search!$B$21, 'Valid Values - Search'!F63)),MAX($E$3:E62)+1,0)</f>
        <v>60</v>
      </c>
      <c r="F63" s="66" t="s">
        <v>965</v>
      </c>
      <c r="G63" s="67">
        <v>17120002</v>
      </c>
      <c r="H63" s="38" t="str">
        <f>IFERROR(VLOOKUP(ROWS($H$4:H63),$E$4:$G$94,2,FALSE),"")</f>
        <v>Silvies</v>
      </c>
      <c r="J63" s="37">
        <f>IF(ISNUMBER(SEARCH(Search!$F$5,'Valid Values - Search'!L63)),MAX($J$3:J62)+1,0)</f>
        <v>60</v>
      </c>
      <c r="K63" s="38">
        <f>IF(ISNUMBER(SEARCH(Search!$F$13,'Valid Values - Search'!M63)),MAX($K$3:K62)+1,0)</f>
        <v>60</v>
      </c>
      <c r="L63" s="68" t="s">
        <v>1076</v>
      </c>
      <c r="M63" s="69" t="s">
        <v>1077</v>
      </c>
      <c r="N63" s="38" t="str">
        <f>IFERROR(VLOOKUP(ROWS($N$4:N63),$J$4:$L$68,3,FALSE),"")</f>
        <v>Umpqua Research Company</v>
      </c>
      <c r="O63" s="37" t="str">
        <f>IFERROR(VLOOKUP(ROWS(M$4:$O63),$K$4:$M$68,2,FALSE),"")</f>
        <v>Umpqua Research Company</v>
      </c>
      <c r="P63" s="38">
        <f>IF(ISNUMBER(SEARCH(Search!$K$13,'Valid Values - Search'!U63)),MAX($P$3:P62)+1,0)</f>
        <v>60</v>
      </c>
      <c r="Q63" s="38">
        <f>IF(ISNUMBER(SEARCH(Search!$K$5,'Valid Values - Search'!R63)),MAX($Q$3:Q62)+1,0)</f>
        <v>60</v>
      </c>
      <c r="R63" s="64" t="s">
        <v>3860</v>
      </c>
      <c r="S63" s="70" t="s">
        <v>102</v>
      </c>
      <c r="T63" s="70" t="s">
        <v>102</v>
      </c>
      <c r="U63" s="93" t="s">
        <v>9087</v>
      </c>
      <c r="V63" s="94">
        <v>909</v>
      </c>
      <c r="W63" s="97" t="s">
        <v>3860</v>
      </c>
      <c r="X63" s="38" t="str">
        <f>IFERROR(VLOOKUP(ROWS($X$4:X63),$Q$4:$R$5094,2,FALSE),"")</f>
        <v>1,1-Dimethylcyclopropane</v>
      </c>
      <c r="Y63" s="38" t="str">
        <f>IFERROR(VLOOKUP(ROWS($Y$4:Y63),$P$4:$U$5094,6,FALSE),"")</f>
        <v>1630-94-0</v>
      </c>
      <c r="Z63" s="38">
        <f>IF(ISNUMBER(SEARCH(Search!$K$21,'Valid Values - Search'!AA63)),MAX($Z$3:Z62)+1,0)</f>
        <v>60</v>
      </c>
      <c r="AA63" s="64" t="s">
        <v>11616</v>
      </c>
      <c r="AB63" s="70">
        <v>973.42</v>
      </c>
      <c r="AC63" s="71" t="s">
        <v>1934</v>
      </c>
      <c r="AD63" s="38" t="str">
        <f>IFERROR(VLOOKUP(ROWS($AD$4:AD63),$Z$4:$AC$3778,2,FALSE),"")</f>
        <v>Acidity of Water (973.42 AOAC)</v>
      </c>
      <c r="AF63" s="37"/>
    </row>
    <row r="64" spans="1:32" ht="15" customHeight="1">
      <c r="A64" s="37">
        <f>IF(ISNUMBER(SEARCH(Search!$F$21,'Valid Values - Search'!B64)),MAX($A$3:A63)+1,0)</f>
        <v>61</v>
      </c>
      <c r="B64" s="64" t="s">
        <v>318</v>
      </c>
      <c r="C64" s="65" t="s">
        <v>317</v>
      </c>
      <c r="D64" s="37" t="str">
        <f>IFERROR(VLOOKUP(ROWS($D$4:D64),A64:C417,2,FALSE),"")</f>
        <v>Please see http://waterdata.usgs.gov/nwis/qwdata?codes_table26_help#62955</v>
      </c>
      <c r="E64" s="38">
        <f>IF(ISNUMBER(SEARCH(Search!$B$21, 'Valid Values - Search'!F64)),MAX($E$3:E63)+1,0)</f>
        <v>61</v>
      </c>
      <c r="F64" s="66" t="s">
        <v>926</v>
      </c>
      <c r="G64" s="67">
        <v>17100206</v>
      </c>
      <c r="H64" s="38" t="str">
        <f>IFERROR(VLOOKUP(ROWS($H$4:H64),$E$4:$G$94,2,FALSE),"")</f>
        <v>Siuslaw</v>
      </c>
      <c r="J64" s="37">
        <f>IF(ISNUMBER(SEARCH(Search!$F$5,'Valid Values - Search'!L64)),MAX($J$3:J63)+1,0)</f>
        <v>61</v>
      </c>
      <c r="K64" s="38">
        <f>IF(ISNUMBER(SEARCH(Search!$F$13,'Valid Values - Search'!M64)),MAX($K$3:K63)+1,0)</f>
        <v>61</v>
      </c>
      <c r="L64" s="68" t="s">
        <v>1078</v>
      </c>
      <c r="M64" s="69" t="s">
        <v>1014</v>
      </c>
      <c r="N64" s="38" t="str">
        <f>IFERROR(VLOOKUP(ROWS($N$4:N64),$J$4:$L$68,3,FALSE),"")</f>
        <v>Umpqua Research Company (Bend)</v>
      </c>
      <c r="O64" s="37" t="str">
        <f>IFERROR(VLOOKUP(ROWS(M$4:$O64),$K$4:$M$68,2,FALSE),"")</f>
        <v>Umpqua Research Company (Bend)</v>
      </c>
      <c r="P64" s="38">
        <f>IF(ISNUMBER(SEARCH(Search!$K$13,'Valid Values - Search'!U64)),MAX($P$3:P63)+1,0)</f>
        <v>61</v>
      </c>
      <c r="Q64" s="38">
        <f>IF(ISNUMBER(SEARCH(Search!$K$5,'Valid Values - Search'!R64)),MAX($Q$3:Q63)+1,0)</f>
        <v>61</v>
      </c>
      <c r="R64" s="64" t="s">
        <v>3861</v>
      </c>
      <c r="S64" s="70" t="s">
        <v>102</v>
      </c>
      <c r="T64" s="70" t="s">
        <v>102</v>
      </c>
      <c r="U64" s="93" t="s">
        <v>9088</v>
      </c>
      <c r="V64" s="94">
        <v>15872</v>
      </c>
      <c r="W64" s="97" t="s">
        <v>3861</v>
      </c>
      <c r="X64" s="38" t="str">
        <f>IFERROR(VLOOKUP(ROWS($X$4:X64),$Q$4:$R$5094,2,FALSE),"")</f>
        <v>1,1-Dimethylindan</v>
      </c>
      <c r="Y64" s="38" t="str">
        <f>IFERROR(VLOOKUP(ROWS($Y$4:Y64),$P$4:$U$5094,6,FALSE),"")</f>
        <v>4912-92-9</v>
      </c>
      <c r="Z64" s="38">
        <f>IF(ISNUMBER(SEARCH(Search!$K$21,'Valid Values - Search'!AA64)),MAX($Z$3:Z63)+1,0)</f>
        <v>61</v>
      </c>
      <c r="AA64" s="64" t="s">
        <v>11618</v>
      </c>
      <c r="AB64" s="70" t="s">
        <v>2161</v>
      </c>
      <c r="AC64" s="71" t="s">
        <v>1184</v>
      </c>
      <c r="AD64" s="38" t="str">
        <f>IFERROR(VLOOKUP(ROWS($AD$4:AD64),$Z$4:$AC$3778,2,FALSE),"")</f>
        <v>Acidity or Alkalinity of Water (D1067(A) ASTM)</v>
      </c>
      <c r="AF64" s="37"/>
    </row>
    <row r="65" spans="1:32" ht="15" customHeight="1">
      <c r="A65" s="37">
        <f>IF(ISNUMBER(SEARCH(Search!$F$21,'Valid Values - Search'!B65)),MAX($A$3:A64)+1,0)</f>
        <v>62</v>
      </c>
      <c r="B65" s="64" t="s">
        <v>319</v>
      </c>
      <c r="C65" s="65" t="s">
        <v>319</v>
      </c>
      <c r="D65" s="37" t="str">
        <f>IFERROR(VLOOKUP(ROWS($D$4:D65),A65:C418,2,FALSE),"")</f>
        <v>count</v>
      </c>
      <c r="E65" s="38">
        <f>IF(ISNUMBER(SEARCH(Search!$B$21, 'Valid Values - Search'!F65)),MAX($E$3:E64)+1,0)</f>
        <v>62</v>
      </c>
      <c r="F65" s="66" t="s">
        <v>927</v>
      </c>
      <c r="G65" s="67">
        <v>17100306</v>
      </c>
      <c r="H65" s="38" t="str">
        <f>IFERROR(VLOOKUP(ROWS($H$4:H65),$E$4:$G$94,2,FALSE),"")</f>
        <v>Sixes</v>
      </c>
      <c r="J65" s="37">
        <f>IF(ISNUMBER(SEARCH(Search!$F$5,'Valid Values - Search'!L65)),MAX($J$3:J64)+1,0)</f>
        <v>62</v>
      </c>
      <c r="K65" s="38">
        <f>IF(ISNUMBER(SEARCH(Search!$F$13,'Valid Values - Search'!M65)),MAX($K$3:K64)+1,0)</f>
        <v>62</v>
      </c>
      <c r="L65" s="68" t="s">
        <v>1079</v>
      </c>
      <c r="M65" s="69" t="s">
        <v>994</v>
      </c>
      <c r="N65" s="38" t="str">
        <f>IFERROR(VLOOKUP(ROWS($N$4:N65),$J$4:$L$68,3,FALSE),"")</f>
        <v>Veolia Water Laboratory- Gresham</v>
      </c>
      <c r="O65" s="37" t="str">
        <f>IFERROR(VLOOKUP(ROWS(M$4:$O65),$K$4:$M$68,2,FALSE),"")</f>
        <v>Veolia Water Laboratory- Gresham</v>
      </c>
      <c r="P65" s="38">
        <f>IF(ISNUMBER(SEARCH(Search!$K$13,'Valid Values - Search'!U65)),MAX($P$3:P64)+1,0)</f>
        <v>62</v>
      </c>
      <c r="Q65" s="38">
        <f>IF(ISNUMBER(SEARCH(Search!$K$5,'Valid Values - Search'!R65)),MAX($Q$3:Q64)+1,0)</f>
        <v>62</v>
      </c>
      <c r="R65" s="64" t="s">
        <v>3839</v>
      </c>
      <c r="S65" s="70" t="s">
        <v>102</v>
      </c>
      <c r="T65" s="70" t="s">
        <v>102</v>
      </c>
      <c r="U65" s="93" t="s">
        <v>9089</v>
      </c>
      <c r="V65" s="94">
        <v>1497</v>
      </c>
      <c r="W65" s="97" t="s">
        <v>3839</v>
      </c>
      <c r="X65" s="38" t="str">
        <f>IFERROR(VLOOKUP(ROWS($X$4:X65),$Q$4:$R$5094,2,FALSE),"")</f>
        <v>1,1'-Oxybis[3-chloropropane]</v>
      </c>
      <c r="Y65" s="38" t="str">
        <f>IFERROR(VLOOKUP(ROWS($Y$4:Y65),$P$4:$U$5094,6,FALSE),"")</f>
        <v>629-36-7</v>
      </c>
      <c r="Z65" s="38">
        <f>IF(ISNUMBER(SEARCH(Search!$K$21,'Valid Values - Search'!AA65)),MAX($Z$3:Z64)+1,0)</f>
        <v>62</v>
      </c>
      <c r="AA65" s="64" t="s">
        <v>11619</v>
      </c>
      <c r="AB65" s="70" t="s">
        <v>2162</v>
      </c>
      <c r="AC65" s="71" t="s">
        <v>1184</v>
      </c>
      <c r="AD65" s="38" t="str">
        <f>IFERROR(VLOOKUP(ROWS($AD$4:AD65),$Z$4:$AC$3778,2,FALSE),"")</f>
        <v>Acidity or Alkalinity of Water (D1067(B) ASTM)</v>
      </c>
      <c r="AF65" s="37"/>
    </row>
    <row r="66" spans="1:32" ht="15" customHeight="1">
      <c r="A66" s="37">
        <f>IF(ISNUMBER(SEARCH(Search!$F$21,'Valid Values - Search'!B66)),MAX($A$3:A65)+1,0)</f>
        <v>63</v>
      </c>
      <c r="B66" s="64" t="s">
        <v>321</v>
      </c>
      <c r="C66" s="65" t="s">
        <v>320</v>
      </c>
      <c r="D66" s="37" t="str">
        <f>IFERROR(VLOOKUP(ROWS($D$4:D66),A66:C419,2,FALSE),"")</f>
        <v>counts per second</v>
      </c>
      <c r="E66" s="38">
        <f>IF(ISNUMBER(SEARCH(Search!$B$21, 'Valid Values - Search'!F66)),MAX($E$3:E65)+1,0)</f>
        <v>63</v>
      </c>
      <c r="F66" s="66" t="s">
        <v>947</v>
      </c>
      <c r="G66" s="67">
        <v>18010101</v>
      </c>
      <c r="H66" s="38" t="str">
        <f>IFERROR(VLOOKUP(ROWS($H$4:H66),$E$4:$G$94,2,FALSE),"")</f>
        <v>Smith</v>
      </c>
      <c r="J66" s="37">
        <f>IF(ISNUMBER(SEARCH(Search!$F$5,'Valid Values - Search'!L66)),MAX($J$3:J65)+1,0)</f>
        <v>63</v>
      </c>
      <c r="K66" s="38">
        <f>IF(ISNUMBER(SEARCH(Search!$F$13,'Valid Values - Search'!M66)),MAX($K$3:K65)+1,0)</f>
        <v>63</v>
      </c>
      <c r="L66" s="68" t="s">
        <v>1080</v>
      </c>
      <c r="M66" s="69" t="s">
        <v>1081</v>
      </c>
      <c r="N66" s="38" t="str">
        <f>IFERROR(VLOOKUP(ROWS($N$4:N66),$J$4:$L$68,3,FALSE),"")</f>
        <v>Waterlab Corp.</v>
      </c>
      <c r="O66" s="37" t="str">
        <f>IFERROR(VLOOKUP(ROWS(M$4:$O66),$K$4:$M$68,2,FALSE),"")</f>
        <v>Waterlab Corp.</v>
      </c>
      <c r="P66" s="38">
        <f>IF(ISNUMBER(SEARCH(Search!$K$13,'Valid Values - Search'!U66)),MAX($P$3:P65)+1,0)</f>
        <v>63</v>
      </c>
      <c r="Q66" s="38">
        <f>IF(ISNUMBER(SEARCH(Search!$K$5,'Valid Values - Search'!R66)),MAX($Q$3:Q65)+1,0)</f>
        <v>63</v>
      </c>
      <c r="R66" s="64" t="s">
        <v>3862</v>
      </c>
      <c r="S66" s="70" t="s">
        <v>102</v>
      </c>
      <c r="T66" s="70" t="s">
        <v>102</v>
      </c>
      <c r="U66" s="93" t="s">
        <v>9090</v>
      </c>
      <c r="V66" s="94">
        <v>69</v>
      </c>
      <c r="W66" s="97" t="s">
        <v>3862</v>
      </c>
      <c r="X66" s="38" t="str">
        <f>IFERROR(VLOOKUP(ROWS($X$4:X66),$Q$4:$R$5094,2,FALSE),"")</f>
        <v>1,2,3,4,5,6-Hexachlorocyclohexane</v>
      </c>
      <c r="Y66" s="38" t="str">
        <f>IFERROR(VLOOKUP(ROWS($Y$4:Y66),$P$4:$U$5094,6,FALSE),"")</f>
        <v>608-73-1</v>
      </c>
      <c r="Z66" s="38">
        <f>IF(ISNUMBER(SEARCH(Search!$K$21,'Valid Values - Search'!AA66)),MAX($Z$3:Z65)+1,0)</f>
        <v>63</v>
      </c>
      <c r="AA66" s="64" t="s">
        <v>11620</v>
      </c>
      <c r="AB66" s="70" t="s">
        <v>2163</v>
      </c>
      <c r="AC66" s="71" t="s">
        <v>1184</v>
      </c>
      <c r="AD66" s="38" t="str">
        <f>IFERROR(VLOOKUP(ROWS($AD$4:AD66),$Z$4:$AC$3778,2,FALSE),"")</f>
        <v>Acidity or Alkalinity of Water (D1067(C) ASTM)</v>
      </c>
      <c r="AF66" s="37"/>
    </row>
    <row r="67" spans="1:32" ht="15.75" customHeight="1">
      <c r="A67" s="37">
        <f>IF(ISNUMBER(SEARCH(Search!$F$21,'Valid Values - Search'!B67)),MAX($A$3:A66)+1,0)</f>
        <v>64</v>
      </c>
      <c r="B67" s="64" t="s">
        <v>323</v>
      </c>
      <c r="C67" s="65" t="s">
        <v>322</v>
      </c>
      <c r="D67" s="37" t="str">
        <f>IFERROR(VLOOKUP(ROWS($D$4:D67),A67:C420,2,FALSE),"")</f>
        <v>days/hours/minutes/seconds</v>
      </c>
      <c r="E67" s="38">
        <f>IF(ISNUMBER(SEARCH(Search!$B$21, 'Valid Values - Search'!F67)),MAX($E$3:E66)+1,0)</f>
        <v>64</v>
      </c>
      <c r="F67" s="66" t="s">
        <v>974</v>
      </c>
      <c r="G67" s="67">
        <v>17050105</v>
      </c>
      <c r="H67" s="38" t="str">
        <f>IFERROR(VLOOKUP(ROWS($H$4:H67),$E$4:$G$94,2,FALSE),"")</f>
        <v>South Fork Owyhee</v>
      </c>
      <c r="J67" s="37">
        <f>IF(ISNUMBER(SEARCH(Search!$F$5,'Valid Values - Search'!L67)),MAX($J$3:J66)+1,0)</f>
        <v>64</v>
      </c>
      <c r="K67" s="38">
        <f>IF(ISNUMBER(SEARCH(Search!$F$13,'Valid Values - Search'!M67)),MAX($K$3:K66)+1,0)</f>
        <v>64</v>
      </c>
      <c r="L67" s="68" t="s">
        <v>1082</v>
      </c>
      <c r="M67" s="69" t="s">
        <v>1081</v>
      </c>
      <c r="N67" s="38" t="str">
        <f>IFERROR(VLOOKUP(ROWS($N$4:N67),$J$4:$L$68,3,FALSE),"")</f>
        <v>Willow Lake Laboratory, City of Salem</v>
      </c>
      <c r="O67" s="37" t="str">
        <f>IFERROR(VLOOKUP(ROWS(M$4:$O67),$K$4:$M$68,2,FALSE),"")</f>
        <v>Willow Lake Laboratory, City of Salem</v>
      </c>
      <c r="P67" s="38">
        <f>IF(ISNUMBER(SEARCH(Search!$K$13,'Valid Values - Search'!U67)),MAX($P$3:P66)+1,0)</f>
        <v>64</v>
      </c>
      <c r="Q67" s="38">
        <f>IF(ISNUMBER(SEARCH(Search!$K$5,'Valid Values - Search'!R67)),MAX($Q$3:Q66)+1,0)</f>
        <v>64</v>
      </c>
      <c r="R67" s="64" t="s">
        <v>3863</v>
      </c>
      <c r="S67" s="70" t="s">
        <v>102</v>
      </c>
      <c r="T67" s="70" t="s">
        <v>102</v>
      </c>
      <c r="U67" s="93" t="s">
        <v>9091</v>
      </c>
      <c r="V67" s="94">
        <v>1041</v>
      </c>
      <c r="W67" s="97" t="s">
        <v>3863</v>
      </c>
      <c r="X67" s="38" t="str">
        <f>IFERROR(VLOOKUP(ROWS($X$4:X67),$Q$4:$R$5094,2,FALSE),"")</f>
        <v>1,2,3,4,5,7,7-Heptachloro-2-norbornene</v>
      </c>
      <c r="Y67" s="38" t="str">
        <f>IFERROR(VLOOKUP(ROWS($Y$4:Y67),$P$4:$U$5094,6,FALSE),"")</f>
        <v>5202-36-8</v>
      </c>
      <c r="Z67" s="38">
        <f>IF(ISNUMBER(SEARCH(Search!$K$21,'Valid Values - Search'!AA67)),MAX($Z$3:Z66)+1,0)</f>
        <v>64</v>
      </c>
      <c r="AA67" s="64" t="s">
        <v>11621</v>
      </c>
      <c r="AB67" s="70" t="s">
        <v>2160</v>
      </c>
      <c r="AC67" s="71" t="s">
        <v>1184</v>
      </c>
      <c r="AD67" s="38" t="str">
        <f>IFERROR(VLOOKUP(ROWS($AD$4:AD67),$Z$4:$AC$3778,2,FALSE),"")</f>
        <v>Acidity or Alkalinity of water by electrometric titration (D1067 ASTM)</v>
      </c>
      <c r="AF67" s="37"/>
    </row>
    <row r="68" spans="1:32" ht="15" customHeight="1" thickBot="1">
      <c r="A68" s="37">
        <f>IF(ISNUMBER(SEARCH(Search!$F$21,'Valid Values - Search'!B68)),MAX($A$3:A67)+1,0)</f>
        <v>65</v>
      </c>
      <c r="B68" s="64" t="s">
        <v>325</v>
      </c>
      <c r="C68" s="65" t="s">
        <v>324</v>
      </c>
      <c r="D68" s="37" t="str">
        <f>IFERROR(VLOOKUP(ROWS($D$4:D68),A68:C421,2,FALSE),"")</f>
        <v>Days</v>
      </c>
      <c r="E68" s="38">
        <f>IF(ISNUMBER(SEARCH(Search!$B$21, 'Valid Values - Search'!F68)),MAX($E$3:E67)+1,0)</f>
        <v>65</v>
      </c>
      <c r="F68" s="66" t="s">
        <v>953</v>
      </c>
      <c r="G68" s="67">
        <v>17090006</v>
      </c>
      <c r="H68" s="38" t="str">
        <f>IFERROR(VLOOKUP(ROWS($H$4:H68),$E$4:$G$94,2,FALSE),"")</f>
        <v>South Santiam</v>
      </c>
      <c r="J68" s="37">
        <f>IF(ISNUMBER(SEARCH(Search!$F$5,'Valid Values - Search'!L68)),MAX($J$3:J67)+1,0)</f>
        <v>65</v>
      </c>
      <c r="K68" s="38">
        <f>IF(ISNUMBER(SEARCH(Search!$F$13,'Valid Values - Search'!M68)),MAX($K$3:K67)+1,0)</f>
        <v>65</v>
      </c>
      <c r="L68" s="72" t="s">
        <v>1083</v>
      </c>
      <c r="M68" s="73" t="s">
        <v>994</v>
      </c>
      <c r="N68" s="38" t="str">
        <f>IFERROR(VLOOKUP(ROWS($N$4:N68),$J$4:$L$68,3,FALSE),"")</f>
        <v>WYEAST Environmental Sciences</v>
      </c>
      <c r="O68" s="37" t="str">
        <f>IFERROR(VLOOKUP(ROWS(M$4:$O68),$K$4:$M$68,2,FALSE),"")</f>
        <v>WYEAST Environmental Sciences</v>
      </c>
      <c r="P68" s="38">
        <f>IF(ISNUMBER(SEARCH(Search!$K$13,'Valid Values - Search'!U68)),MAX($P$3:P67)+1,0)</f>
        <v>65</v>
      </c>
      <c r="Q68" s="38">
        <f>IF(ISNUMBER(SEARCH(Search!$K$5,'Valid Values - Search'!R68)),MAX($Q$3:Q67)+1,0)</f>
        <v>65</v>
      </c>
      <c r="R68" s="64" t="s">
        <v>3865</v>
      </c>
      <c r="S68" s="70" t="s">
        <v>101</v>
      </c>
      <c r="T68" s="70" t="s">
        <v>102</v>
      </c>
      <c r="U68" s="93" t="s">
        <v>8505</v>
      </c>
      <c r="V68" s="94">
        <v>16017</v>
      </c>
      <c r="W68" s="97" t="s">
        <v>3865</v>
      </c>
      <c r="X68" s="38" t="str">
        <f>IFERROR(VLOOKUP(ROWS($X$4:X68),$Q$4:$R$5094,2,FALSE),"")</f>
        <v>1,2,3,4,6,7,8,9-Octachlorodibenzofuran</v>
      </c>
      <c r="Y68" s="38" t="str">
        <f>IFERROR(VLOOKUP(ROWS($Y$4:Y68),$P$4:$U$5094,6,FALSE),"")</f>
        <v>39001-02-0</v>
      </c>
      <c r="Z68" s="38">
        <f>IF(ISNUMBER(SEARCH(Search!$K$21,'Valid Values - Search'!AA68)),MAX($Z$3:Z67)+1,0)</f>
        <v>65</v>
      </c>
      <c r="AA68" s="64" t="s">
        <v>11622</v>
      </c>
      <c r="AB68" s="70">
        <v>7903</v>
      </c>
      <c r="AC68" s="71" t="s">
        <v>1150</v>
      </c>
      <c r="AD68" s="38" t="str">
        <f>IFERROR(VLOOKUP(ROWS($AD$4:AD68),$Z$4:$AC$3778,2,FALSE),"")</f>
        <v>Acids, inorganic (7903 NIOSH)</v>
      </c>
      <c r="AF68" s="37"/>
    </row>
    <row r="69" spans="1:32" ht="15" customHeight="1">
      <c r="A69" s="37">
        <f>IF(ISNUMBER(SEARCH(Search!$F$21,'Valid Values - Search'!B69)),MAX($A$3:A68)+1,0)</f>
        <v>66</v>
      </c>
      <c r="B69" s="64" t="s">
        <v>326</v>
      </c>
      <c r="C69" s="65" t="s">
        <v>326</v>
      </c>
      <c r="D69" s="37" t="str">
        <f>IFERROR(VLOOKUP(ROWS($D$4:D69),A69:C422,2,FALSE),"")</f>
        <v>decibar</v>
      </c>
      <c r="E69" s="38">
        <f>IF(ISNUMBER(SEARCH(Search!$B$21, 'Valid Values - Search'!F69)),MAX($E$3:E68)+1,0)</f>
        <v>66</v>
      </c>
      <c r="F69" s="66" t="s">
        <v>928</v>
      </c>
      <c r="G69" s="67">
        <v>17100302</v>
      </c>
      <c r="H69" s="38" t="str">
        <f>IFERROR(VLOOKUP(ROWS($H$4:H69),$E$4:$G$94,2,FALSE),"")</f>
        <v>South Umpqua</v>
      </c>
      <c r="P69" s="38">
        <f>IF(ISNUMBER(SEARCH(Search!$K$13,'Valid Values - Search'!U69)),MAX($P$3:P68)+1,0)</f>
        <v>66</v>
      </c>
      <c r="Q69" s="38">
        <f>IF(ISNUMBER(SEARCH(Search!$K$5,'Valid Values - Search'!R69)),MAX($Q$3:Q68)+1,0)</f>
        <v>66</v>
      </c>
      <c r="R69" s="64" t="s">
        <v>3864</v>
      </c>
      <c r="S69" s="70" t="s">
        <v>101</v>
      </c>
      <c r="T69" s="70" t="s">
        <v>102</v>
      </c>
      <c r="U69" s="93" t="s">
        <v>8506</v>
      </c>
      <c r="V69" s="94">
        <v>1299</v>
      </c>
      <c r="W69" s="97" t="s">
        <v>3864</v>
      </c>
      <c r="X69" s="38" t="str">
        <f>IFERROR(VLOOKUP(ROWS($X$4:X69),$Q$4:$R$5094,2,FALSE),"")</f>
        <v>1,2,3,4,6,7,8,9-Octachlorodibenzo-p-dioxin</v>
      </c>
      <c r="Y69" s="38" t="str">
        <f>IFERROR(VLOOKUP(ROWS($Y$4:Y69),$P$4:$U$5094,6,FALSE),"")</f>
        <v>3268-87-9</v>
      </c>
      <c r="Z69" s="38">
        <f>IF(ISNUMBER(SEARCH(Search!$K$21,'Valid Values - Search'!AA69)),MAX($Z$3:Z68)+1,0)</f>
        <v>66</v>
      </c>
      <c r="AA69" s="64" t="s">
        <v>11623</v>
      </c>
      <c r="AB69" s="70" t="s">
        <v>3242</v>
      </c>
      <c r="AC69" s="71" t="s">
        <v>1102</v>
      </c>
      <c r="AD69" s="38" t="str">
        <f>IFERROR(VLOOKUP(ROWS($AD$4:AD69),$Z$4:$AC$3778,2,FALSE),"")</f>
        <v>Acifluorfen by HPLC (PMD-ACA USEPA)</v>
      </c>
      <c r="AF69" s="37"/>
    </row>
    <row r="70" spans="1:32" ht="15" customHeight="1">
      <c r="A70" s="37">
        <f>IF(ISNUMBER(SEARCH(Search!$F$21,'Valid Values - Search'!B70)),MAX($A$3:A69)+1,0)</f>
        <v>67</v>
      </c>
      <c r="B70" s="64" t="s">
        <v>328</v>
      </c>
      <c r="C70" s="65" t="s">
        <v>327</v>
      </c>
      <c r="D70" s="37" t="str">
        <f>IFERROR(VLOOKUP(ROWS($D$4:D70),A70:C423,2,FALSE),"")</f>
        <v>Direction or angle, degrees</v>
      </c>
      <c r="E70" s="38">
        <f>IF(ISNUMBER(SEARCH(Search!$B$21, 'Valid Values - Search'!F70)),MAX($E$3:E69)+1,0)</f>
        <v>67</v>
      </c>
      <c r="F70" s="66" t="s">
        <v>958</v>
      </c>
      <c r="G70" s="67">
        <v>18010202</v>
      </c>
      <c r="H70" s="38" t="str">
        <f>IFERROR(VLOOKUP(ROWS($H$4:H70),$E$4:$G$94,2,FALSE),"")</f>
        <v>Sprague</v>
      </c>
      <c r="P70" s="38">
        <f>IF(ISNUMBER(SEARCH(Search!$K$13,'Valid Values - Search'!U70)),MAX($P$3:P69)+1,0)</f>
        <v>67</v>
      </c>
      <c r="Q70" s="38">
        <f>IF(ISNUMBER(SEARCH(Search!$K$5,'Valid Values - Search'!R70)),MAX($Q$3:Q69)+1,0)</f>
        <v>67</v>
      </c>
      <c r="R70" s="64" t="s">
        <v>3866</v>
      </c>
      <c r="S70" s="70" t="s">
        <v>102</v>
      </c>
      <c r="T70" s="70" t="s">
        <v>102</v>
      </c>
      <c r="U70" s="93" t="s">
        <v>9092</v>
      </c>
      <c r="V70" s="94" t="s">
        <v>8459</v>
      </c>
      <c r="W70" s="97" t="s">
        <v>3866</v>
      </c>
      <c r="X70" s="38" t="str">
        <f>IFERROR(VLOOKUP(ROWS($X$4:X70),$Q$4:$R$5094,2,FALSE),"")</f>
        <v>1,2,3,4,6,7,8-Heptabromodibenzofuran</v>
      </c>
      <c r="Y70" s="38" t="str">
        <f>IFERROR(VLOOKUP(ROWS($Y$4:Y70),$P$4:$U$5094,6,FALSE),"")</f>
        <v>107555-95-3</v>
      </c>
      <c r="Z70" s="38">
        <f>IF(ISNUMBER(SEARCH(Search!$K$21,'Valid Values - Search'!AA70)),MAX($Z$3:Z69)+1,0)</f>
        <v>67</v>
      </c>
      <c r="AA70" s="64" t="s">
        <v>11624</v>
      </c>
      <c r="AB70" s="70">
        <v>2501</v>
      </c>
      <c r="AC70" s="71" t="s">
        <v>1150</v>
      </c>
      <c r="AD70" s="38" t="str">
        <f>IFERROR(VLOOKUP(ROWS($AD$4:AD70),$Z$4:$AC$3778,2,FALSE),"")</f>
        <v>Acrolein (2501 NIOSH)</v>
      </c>
      <c r="AF70" s="37"/>
    </row>
    <row r="71" spans="1:32" ht="15" customHeight="1">
      <c r="A71" s="37">
        <f>IF(ISNUMBER(SEARCH(Search!$F$21,'Valid Values - Search'!B71)),MAX($A$3:A70)+1,0)</f>
        <v>68</v>
      </c>
      <c r="B71" s="64" t="s">
        <v>330</v>
      </c>
      <c r="C71" s="65" t="s">
        <v>329</v>
      </c>
      <c r="D71" s="37" t="str">
        <f>IFERROR(VLOOKUP(ROWS($D$4:D71),A71:C424,2,FALSE),"")</f>
        <v>Degrees Celsius (Centigrade)</v>
      </c>
      <c r="E71" s="38">
        <f>IF(ISNUMBER(SEARCH(Search!$B$21, 'Valid Values - Search'!F71)),MAX($E$3:E70)+1,0)</f>
        <v>68</v>
      </c>
      <c r="F71" s="66" t="s">
        <v>956</v>
      </c>
      <c r="G71" s="67">
        <v>17120005</v>
      </c>
      <c r="H71" s="38" t="str">
        <f>IFERROR(VLOOKUP(ROWS($H$4:H71),$E$4:$G$94,2,FALSE),"")</f>
        <v>Summer Lake</v>
      </c>
      <c r="P71" s="38">
        <f>IF(ISNUMBER(SEARCH(Search!$K$13,'Valid Values - Search'!U71)),MAX($P$3:P70)+1,0)</f>
        <v>68</v>
      </c>
      <c r="Q71" s="38">
        <f>IF(ISNUMBER(SEARCH(Search!$K$5,'Valid Values - Search'!R71)),MAX($Q$3:Q70)+1,0)</f>
        <v>68</v>
      </c>
      <c r="R71" s="64" t="s">
        <v>3868</v>
      </c>
      <c r="S71" s="70" t="s">
        <v>101</v>
      </c>
      <c r="T71" s="70" t="s">
        <v>102</v>
      </c>
      <c r="U71" s="93" t="s">
        <v>8507</v>
      </c>
      <c r="V71" s="94">
        <v>1044</v>
      </c>
      <c r="W71" s="97" t="s">
        <v>3868</v>
      </c>
      <c r="X71" s="38" t="str">
        <f>IFERROR(VLOOKUP(ROWS($X$4:X71),$Q$4:$R$5094,2,FALSE),"")</f>
        <v>1,2,3,4,6,7,8-Heptachlorodibenzofuran</v>
      </c>
      <c r="Y71" s="38" t="str">
        <f>IFERROR(VLOOKUP(ROWS($Y$4:Y71),$P$4:$U$5094,6,FALSE),"")</f>
        <v>67562-39-4</v>
      </c>
      <c r="Z71" s="38">
        <f>IF(ISNUMBER(SEARCH(Search!$K$21,'Valid Values - Search'!AA71)),MAX($Z$3:Z70)+1,0)</f>
        <v>68</v>
      </c>
      <c r="AA71" s="64" t="s">
        <v>11625</v>
      </c>
      <c r="AB71" s="70">
        <v>626</v>
      </c>
      <c r="AC71" s="71" t="s">
        <v>1102</v>
      </c>
      <c r="AD71" s="38" t="str">
        <f>IFERROR(VLOOKUP(ROWS($AD$4:AD71),$Z$4:$AC$3778,2,FALSE),"")</f>
        <v>Acrolein and Acrylonitrile by GC (626 USEPA)</v>
      </c>
      <c r="AF71" s="37"/>
    </row>
    <row r="72" spans="1:32" ht="15" customHeight="1">
      <c r="A72" s="37">
        <f>IF(ISNUMBER(SEARCH(Search!$F$21,'Valid Values - Search'!B72)),MAX($A$3:A71)+1,0)</f>
        <v>69</v>
      </c>
      <c r="B72" s="64" t="s">
        <v>332</v>
      </c>
      <c r="C72" s="65" t="s">
        <v>331</v>
      </c>
      <c r="D72" s="37" t="str">
        <f>IFERROR(VLOOKUP(ROWS($D$4:D72),A72:C425,2,FALSE),"")</f>
        <v>Degrees Fahrenheit</v>
      </c>
      <c r="E72" s="38">
        <f>IF(ISNUMBER(SEARCH(Search!$B$21, 'Valid Values - Search'!F72)),MAX($E$3:E71)+1,0)</f>
        <v>69</v>
      </c>
      <c r="F72" s="66" t="s">
        <v>971</v>
      </c>
      <c r="G72" s="67">
        <v>16040205</v>
      </c>
      <c r="H72" s="38" t="str">
        <f>IFERROR(VLOOKUP(ROWS($H$4:H72),$E$4:$G$94,2,FALSE),"")</f>
        <v>Thousand-Virgin</v>
      </c>
      <c r="P72" s="38">
        <f>IF(ISNUMBER(SEARCH(Search!$K$13,'Valid Values - Search'!U72)),MAX($P$3:P71)+1,0)</f>
        <v>69</v>
      </c>
      <c r="Q72" s="38">
        <f>IF(ISNUMBER(SEARCH(Search!$K$5,'Valid Values - Search'!R72)),MAX($Q$3:Q71)+1,0)</f>
        <v>69</v>
      </c>
      <c r="R72" s="64" t="s">
        <v>3867</v>
      </c>
      <c r="S72" s="70" t="s">
        <v>101</v>
      </c>
      <c r="T72" s="70" t="s">
        <v>102</v>
      </c>
      <c r="U72" s="93" t="s">
        <v>8508</v>
      </c>
      <c r="V72" s="94">
        <v>16098</v>
      </c>
      <c r="W72" s="97" t="s">
        <v>3867</v>
      </c>
      <c r="X72" s="38" t="str">
        <f>IFERROR(VLOOKUP(ROWS($X$4:X72),$Q$4:$R$5094,2,FALSE),"")</f>
        <v>1,2,3,4,6,7,8-Heptachlorodibenzo-p-dioxin</v>
      </c>
      <c r="Y72" s="38" t="str">
        <f>IFERROR(VLOOKUP(ROWS($Y$4:Y72),$P$4:$U$5094,6,FALSE),"")</f>
        <v>35822-46-9</v>
      </c>
      <c r="Z72" s="38">
        <f>IF(ISNUMBER(SEARCH(Search!$K$21,'Valid Values - Search'!AA72)),MAX($Z$3:Z71)+1,0)</f>
        <v>69</v>
      </c>
      <c r="AA72" s="64" t="s">
        <v>11626</v>
      </c>
      <c r="AB72" s="70" t="s">
        <v>1835</v>
      </c>
      <c r="AC72" s="71" t="s">
        <v>1102</v>
      </c>
      <c r="AD72" s="38" t="str">
        <f>IFERROR(VLOOKUP(ROWS($AD$4:AD72),$Z$4:$AC$3778,2,FALSE),"")</f>
        <v>Acrolein and Acrylonitrile by GC (8030A USEPA)</v>
      </c>
      <c r="AF72" s="37"/>
    </row>
    <row r="73" spans="1:32" ht="15" customHeight="1">
      <c r="A73" s="37">
        <f>IF(ISNUMBER(SEARCH(Search!$F$21,'Valid Values - Search'!B73)),MAX($A$3:A72)+1,0)</f>
        <v>70</v>
      </c>
      <c r="B73" s="64" t="s">
        <v>334</v>
      </c>
      <c r="C73" s="65" t="s">
        <v>333</v>
      </c>
      <c r="D73" s="37" t="str">
        <f>IFERROR(VLOOKUP(ROWS($D$4:D73),A73:C426,2,FALSE),"")</f>
        <v>Degrees Kelvin</v>
      </c>
      <c r="E73" s="38">
        <f>IF(ISNUMBER(SEARCH(Search!$B$21, 'Valid Values - Search'!F73)),MAX($E$3:E72)+1,0)</f>
        <v>70</v>
      </c>
      <c r="F73" s="66" t="s">
        <v>955</v>
      </c>
      <c r="G73" s="67">
        <v>17070307</v>
      </c>
      <c r="H73" s="38" t="str">
        <f>IFERROR(VLOOKUP(ROWS($H$4:H73),$E$4:$G$94,2,FALSE),"")</f>
        <v>Trout</v>
      </c>
      <c r="P73" s="38">
        <f>IF(ISNUMBER(SEARCH(Search!$K$13,'Valid Values - Search'!U73)),MAX($P$3:P72)+1,0)</f>
        <v>70</v>
      </c>
      <c r="Q73" s="38">
        <f>IF(ISNUMBER(SEARCH(Search!$K$5,'Valid Values - Search'!R73)),MAX($Q$3:Q72)+1,0)</f>
        <v>70</v>
      </c>
      <c r="R73" s="64" t="s">
        <v>15341</v>
      </c>
      <c r="S73" s="99" t="s">
        <v>101</v>
      </c>
      <c r="T73" s="99" t="s">
        <v>102</v>
      </c>
      <c r="U73" s="100" t="s">
        <v>8507</v>
      </c>
      <c r="V73" s="101">
        <v>1044</v>
      </c>
      <c r="W73" s="97" t="s">
        <v>15341</v>
      </c>
      <c r="X73" s="38" t="str">
        <f>IFERROR(VLOOKUP(ROWS($X$4:X73),$Q$4:$R$5094,2,FALSE),"")</f>
        <v>1,2,3,4,6,7,8-HpCDD</v>
      </c>
      <c r="Y73" s="38" t="str">
        <f>IFERROR(VLOOKUP(ROWS($Y$4:Y73),$P$4:$U$5094,6,FALSE),"")</f>
        <v>67562-39-4</v>
      </c>
      <c r="Z73" s="38">
        <f>IF(ISNUMBER(SEARCH(Search!$K$21,'Valid Values - Search'!AA73)),MAX($Z$3:Z72)+1,0)</f>
        <v>70</v>
      </c>
      <c r="AA73" s="64" t="s">
        <v>11627</v>
      </c>
      <c r="AB73" s="70">
        <v>603</v>
      </c>
      <c r="AC73" s="71" t="s">
        <v>1102</v>
      </c>
      <c r="AD73" s="38" t="str">
        <f>IFERROR(VLOOKUP(ROWS($AD$4:AD73),$Z$4:$AC$3778,2,FALSE),"")</f>
        <v>Acrolein and Acrylonitrile in Wastewater (603 USEPA)</v>
      </c>
      <c r="AF73" s="37"/>
    </row>
    <row r="74" spans="1:32" ht="15" customHeight="1">
      <c r="A74" s="37">
        <f>IF(ISNUMBER(SEARCH(Search!$F$21,'Valid Values - Search'!B74)),MAX($A$3:A73)+1,0)</f>
        <v>71</v>
      </c>
      <c r="B74" s="64" t="s">
        <v>336</v>
      </c>
      <c r="C74" s="65" t="s">
        <v>335</v>
      </c>
      <c r="D74" s="37" t="str">
        <f>IFERROR(VLOOKUP(ROWS($D$4:D74),A74:C427,2,FALSE),"")</f>
        <v>Deciliters</v>
      </c>
      <c r="E74" s="38">
        <f>IF(ISNUMBER(SEARCH(Search!$B$21, 'Valid Values - Search'!F74)),MAX($E$3:E73)+1,0)</f>
        <v>71</v>
      </c>
      <c r="F74" s="66" t="s">
        <v>929</v>
      </c>
      <c r="G74" s="67">
        <v>17090010</v>
      </c>
      <c r="H74" s="38" t="str">
        <f>IFERROR(VLOOKUP(ROWS($H$4:H74),$E$4:$G$94,2,FALSE),"")</f>
        <v>Tualatin</v>
      </c>
      <c r="P74" s="38">
        <f>IF(ISNUMBER(SEARCH(Search!$K$13,'Valid Values - Search'!U74)),MAX($P$3:P73)+1,0)</f>
        <v>71</v>
      </c>
      <c r="Q74" s="38">
        <f>IF(ISNUMBER(SEARCH(Search!$K$5,'Valid Values - Search'!R74)),MAX($Q$3:Q73)+1,0)</f>
        <v>71</v>
      </c>
      <c r="R74" s="64" t="s">
        <v>15342</v>
      </c>
      <c r="S74" s="99" t="s">
        <v>101</v>
      </c>
      <c r="T74" s="99" t="s">
        <v>102</v>
      </c>
      <c r="U74" s="100" t="s">
        <v>8508</v>
      </c>
      <c r="V74" s="101">
        <v>16098</v>
      </c>
      <c r="W74" s="97" t="s">
        <v>15342</v>
      </c>
      <c r="X74" s="38" t="str">
        <f>IFERROR(VLOOKUP(ROWS($X$4:X74),$Q$4:$R$5094,2,FALSE),"")</f>
        <v>1,2,3,4,6,7,8-HpCDF</v>
      </c>
      <c r="Y74" s="38" t="str">
        <f>IFERROR(VLOOKUP(ROWS($Y$4:Y74),$P$4:$U$5094,6,FALSE),"")</f>
        <v>35822-46-9</v>
      </c>
      <c r="Z74" s="38">
        <f>IF(ISNUMBER(SEARCH(Search!$K$21,'Valid Values - Search'!AA74)),MAX($Z$3:Z73)+1,0)</f>
        <v>71</v>
      </c>
      <c r="AA74" s="64" t="s">
        <v>11628</v>
      </c>
      <c r="AB74" s="70">
        <v>8032</v>
      </c>
      <c r="AC74" s="71" t="s">
        <v>1102</v>
      </c>
      <c r="AD74" s="38" t="str">
        <f>IFERROR(VLOOKUP(ROWS($AD$4:AD74),$Z$4:$AC$3778,2,FALSE),"")</f>
        <v>Acrylamide by Gas Chromatography (8032 USEPA)</v>
      </c>
      <c r="AF74" s="37"/>
    </row>
    <row r="75" spans="1:32" ht="15" customHeight="1">
      <c r="A75" s="37">
        <f>IF(ISNUMBER(SEARCH(Search!$F$21,'Valid Values - Search'!B75)),MAX($A$3:A74)+1,0)</f>
        <v>72</v>
      </c>
      <c r="B75" s="64" t="s">
        <v>338</v>
      </c>
      <c r="C75" s="65" t="s">
        <v>337</v>
      </c>
      <c r="D75" s="37" t="str">
        <f>IFERROR(VLOOKUP(ROWS($D$4:D75),A75:C428,2,FALSE),"")</f>
        <v>decimeters</v>
      </c>
      <c r="E75" s="38">
        <f>IF(ISNUMBER(SEARCH(Search!$B$21, 'Valid Values - Search'!F75)),MAX($E$3:E74)+1,0)</f>
        <v>72</v>
      </c>
      <c r="F75" s="66" t="s">
        <v>930</v>
      </c>
      <c r="G75" s="67">
        <v>17070103</v>
      </c>
      <c r="H75" s="38" t="str">
        <f>IFERROR(VLOOKUP(ROWS($H$4:H75),$E$4:$G$94,2,FALSE),"")</f>
        <v>Umatilla</v>
      </c>
      <c r="P75" s="38">
        <f>IF(ISNUMBER(SEARCH(Search!$K$13,'Valid Values - Search'!U75)),MAX($P$3:P74)+1,0)</f>
        <v>72</v>
      </c>
      <c r="Q75" s="38">
        <f>IF(ISNUMBER(SEARCH(Search!$K$5,'Valid Values - Search'!R75)),MAX($Q$3:Q74)+1,0)</f>
        <v>72</v>
      </c>
      <c r="R75" s="64" t="s">
        <v>3869</v>
      </c>
      <c r="S75" s="70" t="s">
        <v>102</v>
      </c>
      <c r="T75" s="70" t="s">
        <v>102</v>
      </c>
      <c r="U75" s="93" t="s">
        <v>9093</v>
      </c>
      <c r="V75" s="94">
        <v>1062</v>
      </c>
      <c r="W75" s="97" t="s">
        <v>3869</v>
      </c>
      <c r="X75" s="38" t="str">
        <f>IFERROR(VLOOKUP(ROWS($X$4:X75),$Q$4:$R$5094,2,FALSE),"")</f>
        <v>1,2,3,4,7,7-Hexachloronorbornadiene</v>
      </c>
      <c r="Y75" s="38" t="str">
        <f>IFERROR(VLOOKUP(ROWS($Y$4:Y75),$P$4:$U$5094,6,FALSE),"")</f>
        <v>3389-71-7</v>
      </c>
      <c r="Z75" s="38">
        <f>IF(ISNUMBER(SEARCH(Search!$K$21,'Valid Values - Search'!AA75)),MAX($Z$3:Z74)+1,0)</f>
        <v>72</v>
      </c>
      <c r="AA75" s="64" t="s">
        <v>11629</v>
      </c>
      <c r="AB75" s="70" t="s">
        <v>1836</v>
      </c>
      <c r="AC75" s="71" t="s">
        <v>1102</v>
      </c>
      <c r="AD75" s="38" t="str">
        <f>IFERROR(VLOOKUP(ROWS($AD$4:AD75),$Z$4:$AC$3778,2,FALSE),"")</f>
        <v>Acrylamide by Gas Chromatography (8032A USEPA)</v>
      </c>
      <c r="AF75" s="37"/>
    </row>
    <row r="76" spans="1:32" ht="15" customHeight="1">
      <c r="A76" s="37">
        <f>IF(ISNUMBER(SEARCH(Search!$F$21,'Valid Values - Search'!B76)),MAX($A$3:A75)+1,0)</f>
        <v>73</v>
      </c>
      <c r="B76" s="64" t="s">
        <v>340</v>
      </c>
      <c r="C76" s="65" t="s">
        <v>339</v>
      </c>
      <c r="D76" s="37" t="str">
        <f>IFERROR(VLOOKUP(ROWS($D$4:D76),A76:C429,2,FALSE),"")</f>
        <v>Square decimeters</v>
      </c>
      <c r="E76" s="38">
        <f>IF(ISNUMBER(SEARCH(Search!$B$21, 'Valid Values - Search'!F76)),MAX($E$3:E75)+1,0)</f>
        <v>73</v>
      </c>
      <c r="F76" s="66" t="s">
        <v>931</v>
      </c>
      <c r="G76" s="67">
        <v>17100303</v>
      </c>
      <c r="H76" s="38" t="str">
        <f>IFERROR(VLOOKUP(ROWS($H$4:H76),$E$4:$G$94,2,FALSE),"")</f>
        <v>Umpqua</v>
      </c>
      <c r="P76" s="38">
        <f>IF(ISNUMBER(SEARCH(Search!$K$13,'Valid Values - Search'!U76)),MAX($P$3:P75)+1,0)</f>
        <v>73</v>
      </c>
      <c r="Q76" s="38">
        <f>IF(ISNUMBER(SEARCH(Search!$K$5,'Valid Values - Search'!R76)),MAX($Q$3:Q75)+1,0)</f>
        <v>73</v>
      </c>
      <c r="R76" s="64" t="s">
        <v>3870</v>
      </c>
      <c r="S76" s="70" t="s">
        <v>101</v>
      </c>
      <c r="T76" s="70" t="s">
        <v>102</v>
      </c>
      <c r="U76" s="93" t="s">
        <v>8509</v>
      </c>
      <c r="V76" s="94">
        <v>1045</v>
      </c>
      <c r="W76" s="97" t="s">
        <v>3870</v>
      </c>
      <c r="X76" s="38" t="str">
        <f>IFERROR(VLOOKUP(ROWS($X$4:X76),$Q$4:$R$5094,2,FALSE),"")</f>
        <v>1,2,3,4,7,8,9-Heptachlorodibenzofuran</v>
      </c>
      <c r="Y76" s="38" t="str">
        <f>IFERROR(VLOOKUP(ROWS($Y$4:Y76),$P$4:$U$5094,6,FALSE),"")</f>
        <v>55673-89-7</v>
      </c>
      <c r="Z76" s="38">
        <f>IF(ISNUMBER(SEARCH(Search!$K$21,'Valid Values - Search'!AA76)),MAX($Z$3:Z75)+1,0)</f>
        <v>73</v>
      </c>
      <c r="AA76" s="64" t="s">
        <v>11630</v>
      </c>
      <c r="AB76" s="70">
        <v>8316</v>
      </c>
      <c r="AC76" s="71" t="s">
        <v>1102</v>
      </c>
      <c r="AD76" s="38" t="str">
        <f>IFERROR(VLOOKUP(ROWS($AD$4:AD76),$Z$4:$AC$3778,2,FALSE),"")</f>
        <v>Acrylamide, Acetonitrile and Acrolein (8316 USEPA)</v>
      </c>
      <c r="AF76" s="37"/>
    </row>
    <row r="77" spans="1:32" ht="15" customHeight="1">
      <c r="A77" s="37">
        <f>IF(ISNUMBER(SEARCH(Search!$F$21,'Valid Values - Search'!B77)),MAX($A$3:A76)+1,0)</f>
        <v>74</v>
      </c>
      <c r="B77" s="64" t="s">
        <v>342</v>
      </c>
      <c r="C77" s="65" t="s">
        <v>341</v>
      </c>
      <c r="D77" s="37" t="str">
        <f>IFERROR(VLOOKUP(ROWS($D$4:D77),A77:C430,2,FALSE),"")</f>
        <v>disintegrations per minute per 100 liters</v>
      </c>
      <c r="E77" s="38">
        <f>IF(ISNUMBER(SEARCH(Search!$B$21, 'Valid Values - Search'!F77)),MAX($E$3:E76)+1,0)</f>
        <v>74</v>
      </c>
      <c r="F77" s="66" t="s">
        <v>932</v>
      </c>
      <c r="G77" s="67">
        <v>17070304</v>
      </c>
      <c r="H77" s="38" t="str">
        <f>IFERROR(VLOOKUP(ROWS($H$4:H77),$E$4:$G$94,2,FALSE),"")</f>
        <v>Upper Crooked</v>
      </c>
      <c r="P77" s="38">
        <f>IF(ISNUMBER(SEARCH(Search!$K$13,'Valid Values - Search'!U77)),MAX($P$3:P76)+1,0)</f>
        <v>74</v>
      </c>
      <c r="Q77" s="38">
        <f>IF(ISNUMBER(SEARCH(Search!$K$5,'Valid Values - Search'!R77)),MAX($Q$3:Q76)+1,0)</f>
        <v>74</v>
      </c>
      <c r="R77" s="64" t="s">
        <v>15343</v>
      </c>
      <c r="S77" s="99" t="s">
        <v>101</v>
      </c>
      <c r="T77" s="99" t="s">
        <v>102</v>
      </c>
      <c r="U77" s="100" t="s">
        <v>8509</v>
      </c>
      <c r="V77" s="101">
        <v>1045</v>
      </c>
      <c r="W77" s="97" t="s">
        <v>15343</v>
      </c>
      <c r="X77" s="38" t="str">
        <f>IFERROR(VLOOKUP(ROWS($X$4:X77),$Q$4:$R$5094,2,FALSE),"")</f>
        <v>1,2,3,4,7,8,9-HpCDF</v>
      </c>
      <c r="Y77" s="38" t="str">
        <f>IFERROR(VLOOKUP(ROWS($Y$4:Y77),$P$4:$U$5094,6,FALSE),"")</f>
        <v>55673-89-7</v>
      </c>
      <c r="Z77" s="38">
        <f>IF(ISNUMBER(SEARCH(Search!$K$21,'Valid Values - Search'!AA77)),MAX($Z$3:Z76)+1,0)</f>
        <v>74</v>
      </c>
      <c r="AA77" s="64" t="s">
        <v>11631</v>
      </c>
      <c r="AB77" s="70">
        <v>8031</v>
      </c>
      <c r="AC77" s="71" t="s">
        <v>1102</v>
      </c>
      <c r="AD77" s="38" t="str">
        <f>IFERROR(VLOOKUP(ROWS($AD$4:AD77),$Z$4:$AC$3778,2,FALSE),"")</f>
        <v>Acrylonitrile by Gas Chromatography (8031 USEPA)</v>
      </c>
      <c r="AF77" s="37"/>
    </row>
    <row r="78" spans="1:32" ht="15" customHeight="1">
      <c r="A78" s="37">
        <f>IF(ISNUMBER(SEARCH(Search!$F$21,'Valid Values - Search'!B78)),MAX($A$3:A77)+1,0)</f>
        <v>75</v>
      </c>
      <c r="B78" s="64" t="s">
        <v>344</v>
      </c>
      <c r="C78" s="65" t="s">
        <v>343</v>
      </c>
      <c r="D78" s="37" t="str">
        <f>IFERROR(VLOOKUP(ROWS($D$4:D78),A78:C431,2,FALSE),"")</f>
        <v>decay per minute per gram</v>
      </c>
      <c r="E78" s="38">
        <f>IF(ISNUMBER(SEARCH(Search!$B$21, 'Valid Values - Search'!F78)),MAX($E$3:E77)+1,0)</f>
        <v>75</v>
      </c>
      <c r="F78" s="66" t="s">
        <v>933</v>
      </c>
      <c r="G78" s="67">
        <v>17070301</v>
      </c>
      <c r="H78" s="38" t="str">
        <f>IFERROR(VLOOKUP(ROWS($H$4:H78),$E$4:$G$94,2,FALSE),"")</f>
        <v>Upper Deschutes</v>
      </c>
      <c r="P78" s="38">
        <f>IF(ISNUMBER(SEARCH(Search!$K$13,'Valid Values - Search'!U78)),MAX($P$3:P77)+1,0)</f>
        <v>75</v>
      </c>
      <c r="Q78" s="38">
        <f>IF(ISNUMBER(SEARCH(Search!$K$5,'Valid Values - Search'!R78)),MAX($Q$3:Q77)+1,0)</f>
        <v>75</v>
      </c>
      <c r="R78" s="64" t="s">
        <v>3871</v>
      </c>
      <c r="S78" s="70" t="s">
        <v>101</v>
      </c>
      <c r="T78" s="70" t="s">
        <v>102</v>
      </c>
      <c r="U78" s="93" t="s">
        <v>9094</v>
      </c>
      <c r="V78" s="94" t="s">
        <v>8459</v>
      </c>
      <c r="W78" s="97" t="s">
        <v>3871</v>
      </c>
      <c r="X78" s="38" t="str">
        <f>IFERROR(VLOOKUP(ROWS($X$4:X78),$Q$4:$R$5094,2,FALSE),"")</f>
        <v>1,2,3,4,7,8-Hexabromodibenzo-p-dioxin</v>
      </c>
      <c r="Y78" s="38" t="str">
        <f>IFERROR(VLOOKUP(ROWS($Y$4:Y78),$P$4:$U$5094,6,FALSE),"")</f>
        <v>110999-44-5</v>
      </c>
      <c r="Z78" s="38">
        <f>IF(ISNUMBER(SEARCH(Search!$K$21,'Valid Values - Search'!AA78)),MAX($Z$3:Z77)+1,0)</f>
        <v>75</v>
      </c>
      <c r="AA78" s="64" t="s">
        <v>11632</v>
      </c>
      <c r="AB78" s="70">
        <v>1604</v>
      </c>
      <c r="AC78" s="71" t="s">
        <v>1150</v>
      </c>
      <c r="AD78" s="38" t="str">
        <f>IFERROR(VLOOKUP(ROWS($AD$4:AD78),$Z$4:$AC$3778,2,FALSE),"")</f>
        <v>Acrylonitrile by GC/FID (1604 NIOSH)</v>
      </c>
      <c r="AF78" s="37"/>
    </row>
    <row r="79" spans="1:32" ht="15" customHeight="1">
      <c r="A79" s="37">
        <f>IF(ISNUMBER(SEARCH(Search!$F$21,'Valid Values - Search'!B79)),MAX($A$3:A78)+1,0)</f>
        <v>76</v>
      </c>
      <c r="B79" s="64" t="s">
        <v>346</v>
      </c>
      <c r="C79" s="65" t="s">
        <v>345</v>
      </c>
      <c r="D79" s="37" t="str">
        <f>IFERROR(VLOOKUP(ROWS($D$4:D79),A79:C432,2,FALSE),"")</f>
        <v>Drips per minute</v>
      </c>
      <c r="E79" s="38">
        <f>IF(ISNUMBER(SEARCH(Search!$B$21, 'Valid Values - Search'!F79)),MAX($E$3:E78)+1,0)</f>
        <v>76</v>
      </c>
      <c r="F79" s="66" t="s">
        <v>934</v>
      </c>
      <c r="G79" s="67">
        <v>17060104</v>
      </c>
      <c r="H79" s="38" t="str">
        <f>IFERROR(VLOOKUP(ROWS($H$4:H79),$E$4:$G$94,2,FALSE),"")</f>
        <v>Upper Grande Ronde</v>
      </c>
      <c r="P79" s="38">
        <f>IF(ISNUMBER(SEARCH(Search!$K$13,'Valid Values - Search'!U79)),MAX($P$3:P78)+1,0)</f>
        <v>76</v>
      </c>
      <c r="Q79" s="38">
        <f>IF(ISNUMBER(SEARCH(Search!$K$5,'Valid Values - Search'!R79)),MAX($Q$3:Q78)+1,0)</f>
        <v>76</v>
      </c>
      <c r="R79" s="64" t="s">
        <v>3873</v>
      </c>
      <c r="S79" s="70" t="s">
        <v>101</v>
      </c>
      <c r="T79" s="70" t="s">
        <v>102</v>
      </c>
      <c r="U79" s="93" t="s">
        <v>8510</v>
      </c>
      <c r="V79" s="94">
        <v>1058</v>
      </c>
      <c r="W79" s="97" t="s">
        <v>3873</v>
      </c>
      <c r="X79" s="38" t="str">
        <f>IFERROR(VLOOKUP(ROWS($X$4:X79),$Q$4:$R$5094,2,FALSE),"")</f>
        <v>1,2,3,4,7,8-Hexachlorodibenzofuran</v>
      </c>
      <c r="Y79" s="38" t="str">
        <f>IFERROR(VLOOKUP(ROWS($Y$4:Y79),$P$4:$U$5094,6,FALSE),"")</f>
        <v>70648-26-9</v>
      </c>
      <c r="Z79" s="38">
        <f>IF(ISNUMBER(SEARCH(Search!$K$21,'Valid Values - Search'!AA79)),MAX($Z$3:Z78)+1,0)</f>
        <v>76</v>
      </c>
      <c r="AA79" s="64" t="s">
        <v>11633</v>
      </c>
      <c r="AB79" s="70" t="s">
        <v>2130</v>
      </c>
      <c r="AC79" s="71" t="s">
        <v>2129</v>
      </c>
      <c r="AD79" s="38" t="str">
        <f>IFERROR(VLOOKUP(ROWS($AD$4:AD79),$Z$4:$AC$3778,2,FALSE),"")</f>
        <v>Actinide Separations for Alpha Spectrometry Using Neodymium Fluoride Coprecipitation (CHEM-TP-A.20 USDOE/RESL)</v>
      </c>
      <c r="AF79" s="37"/>
    </row>
    <row r="80" spans="1:32" ht="15" customHeight="1">
      <c r="A80" s="37">
        <f>IF(ISNUMBER(SEARCH(Search!$F$21,'Valid Values - Search'!B80)),MAX($A$3:A79)+1,0)</f>
        <v>77</v>
      </c>
      <c r="B80" s="64" t="s">
        <v>348</v>
      </c>
      <c r="C80" s="65" t="s">
        <v>347</v>
      </c>
      <c r="D80" s="37" t="str">
        <f>IFERROR(VLOOKUP(ROWS($D$4:D80),A80:C433,2,FALSE),"")</f>
        <v>Drops</v>
      </c>
      <c r="E80" s="38">
        <f>IF(ISNUMBER(SEARCH(Search!$B$21, 'Valid Values - Search'!F80)),MAX($E$3:E79)+1,0)</f>
        <v>77</v>
      </c>
      <c r="F80" s="66" t="s">
        <v>935</v>
      </c>
      <c r="G80" s="67">
        <v>17070201</v>
      </c>
      <c r="H80" s="38" t="str">
        <f>IFERROR(VLOOKUP(ROWS($H$4:H80),$E$4:$G$94,2,FALSE),"")</f>
        <v>Upper John Day</v>
      </c>
      <c r="P80" s="38">
        <f>IF(ISNUMBER(SEARCH(Search!$K$13,'Valid Values - Search'!U80)),MAX($P$3:P79)+1,0)</f>
        <v>77</v>
      </c>
      <c r="Q80" s="38">
        <f>IF(ISNUMBER(SEARCH(Search!$K$5,'Valid Values - Search'!R80)),MAX($Q$3:Q79)+1,0)</f>
        <v>77</v>
      </c>
      <c r="R80" s="64" t="s">
        <v>3872</v>
      </c>
      <c r="S80" s="70" t="s">
        <v>101</v>
      </c>
      <c r="T80" s="70" t="s">
        <v>102</v>
      </c>
      <c r="U80" s="93" t="s">
        <v>8511</v>
      </c>
      <c r="V80" s="94">
        <v>1056</v>
      </c>
      <c r="W80" s="97" t="s">
        <v>3872</v>
      </c>
      <c r="X80" s="38" t="str">
        <f>IFERROR(VLOOKUP(ROWS($X$4:X80),$Q$4:$R$5094,2,FALSE),"")</f>
        <v>1,2,3,4,7,8-Hexachlorodibenzo-p-dioxin</v>
      </c>
      <c r="Y80" s="38" t="str">
        <f>IFERROR(VLOOKUP(ROWS($Y$4:Y80),$P$4:$U$5094,6,FALSE),"")</f>
        <v>39227-28-6</v>
      </c>
      <c r="Z80" s="38">
        <f>IF(ISNUMBER(SEARCH(Search!$K$21,'Valid Values - Search'!AA80)),MAX($Z$3:Z79)+1,0)</f>
        <v>77</v>
      </c>
      <c r="AA80" s="64" t="s">
        <v>11634</v>
      </c>
      <c r="AB80" s="70">
        <v>907</v>
      </c>
      <c r="AC80" s="71" t="s">
        <v>1102</v>
      </c>
      <c r="AD80" s="38" t="str">
        <f>IFERROR(VLOOKUP(ROWS($AD$4:AD80),$Z$4:$AC$3778,2,FALSE),"")</f>
        <v>Actinides in Drinking Water (907 USEPA)</v>
      </c>
      <c r="AF80" s="37"/>
    </row>
    <row r="81" spans="1:32" ht="15" customHeight="1">
      <c r="A81" s="37">
        <f>IF(ISNUMBER(SEARCH(Search!$F$21,'Valid Values - Search'!B81)),MAX($A$3:A80)+1,0)</f>
        <v>78</v>
      </c>
      <c r="B81" s="64" t="s">
        <v>350</v>
      </c>
      <c r="C81" s="65" t="s">
        <v>349</v>
      </c>
      <c r="D81" s="37" t="str">
        <f>IFERROR(VLOOKUP(ROWS($D$4:D81),A81:C434,2,FALSE),"")</f>
        <v>equivalents per Liter</v>
      </c>
      <c r="E81" s="38">
        <f>IF(ISNUMBER(SEARCH(Search!$B$21, 'Valid Values - Search'!F81)),MAX($E$3:E80)+1,0)</f>
        <v>78</v>
      </c>
      <c r="F81" s="66" t="s">
        <v>949</v>
      </c>
      <c r="G81" s="67">
        <v>18010206</v>
      </c>
      <c r="H81" s="38" t="str">
        <f>IFERROR(VLOOKUP(ROWS($H$4:H81),$E$4:$G$94,2,FALSE),"")</f>
        <v>Upper Klamath</v>
      </c>
      <c r="P81" s="38">
        <f>IF(ISNUMBER(SEARCH(Search!$K$13,'Valid Values - Search'!U81)),MAX($P$3:P80)+1,0)</f>
        <v>78</v>
      </c>
      <c r="Q81" s="38">
        <f>IF(ISNUMBER(SEARCH(Search!$K$5,'Valid Values - Search'!R81)),MAX($Q$3:Q80)+1,0)</f>
        <v>78</v>
      </c>
      <c r="R81" s="64" t="s">
        <v>15344</v>
      </c>
      <c r="S81" s="99" t="s">
        <v>101</v>
      </c>
      <c r="T81" s="99" t="s">
        <v>102</v>
      </c>
      <c r="U81" s="100" t="s">
        <v>8511</v>
      </c>
      <c r="V81" s="101">
        <v>1056</v>
      </c>
      <c r="W81" s="97" t="s">
        <v>15344</v>
      </c>
      <c r="X81" s="38" t="str">
        <f>IFERROR(VLOOKUP(ROWS($X$4:X81),$Q$4:$R$5094,2,FALSE),"")</f>
        <v>1,2,3,4,7,8-HxCDD</v>
      </c>
      <c r="Y81" s="38" t="str">
        <f>IFERROR(VLOOKUP(ROWS($Y$4:Y81),$P$4:$U$5094,6,FALSE),"")</f>
        <v>39227-28-6</v>
      </c>
      <c r="Z81" s="38">
        <f>IF(ISNUMBER(SEARCH(Search!$K$21,'Valid Values - Search'!AA81)),MAX($Z$3:Z80)+1,0)</f>
        <v>78</v>
      </c>
      <c r="AA81" s="64" t="s">
        <v>11635</v>
      </c>
      <c r="AB81" s="70" t="s">
        <v>2128</v>
      </c>
      <c r="AC81" s="71" t="s">
        <v>2129</v>
      </c>
      <c r="AD81" s="38" t="str">
        <f>IFERROR(VLOOKUP(ROWS($AD$4:AD81),$Z$4:$AC$3778,2,FALSE),"")</f>
        <v>Actinides in Small Environmental Samples by Sequential Determination (CHEM-TP-A.1 USDOE/RESL)</v>
      </c>
      <c r="AF81" s="37"/>
    </row>
    <row r="82" spans="1:32" ht="15" customHeight="1">
      <c r="A82" s="37">
        <f>IF(ISNUMBER(SEARCH(Search!$F$21,'Valid Values - Search'!B82)),MAX($A$3:A81)+1,0)</f>
        <v>79</v>
      </c>
      <c r="B82" s="64" t="s">
        <v>352</v>
      </c>
      <c r="C82" s="65" t="s">
        <v>351</v>
      </c>
      <c r="D82" s="37" t="str">
        <f>IFERROR(VLOOKUP(ROWS($D$4:D82),A82:C435,2,FALSE),"")</f>
        <v>Turbidity, Formazine Attenuation Units</v>
      </c>
      <c r="E82" s="38">
        <f>IF(ISNUMBER(SEARCH(Search!$B$21, 'Valid Values - Search'!F82)),MAX($E$3:E81)+1,0)</f>
        <v>79</v>
      </c>
      <c r="F82" s="66" t="s">
        <v>936</v>
      </c>
      <c r="G82" s="67">
        <v>18010203</v>
      </c>
      <c r="H82" s="38" t="str">
        <f>IFERROR(VLOOKUP(ROWS($H$4:H82),$E$4:$G$94,2,FALSE),"")</f>
        <v>Upper Klamath Lake</v>
      </c>
      <c r="P82" s="38">
        <f>IF(ISNUMBER(SEARCH(Search!$K$13,'Valid Values - Search'!U82)),MAX($P$3:P81)+1,0)</f>
        <v>79</v>
      </c>
      <c r="Q82" s="38">
        <f>IF(ISNUMBER(SEARCH(Search!$K$5,'Valid Values - Search'!R82)),MAX($Q$3:Q81)+1,0)</f>
        <v>79</v>
      </c>
      <c r="R82" s="64" t="s">
        <v>15345</v>
      </c>
      <c r="S82" s="99" t="s">
        <v>101</v>
      </c>
      <c r="T82" s="99" t="s">
        <v>102</v>
      </c>
      <c r="U82" s="100" t="s">
        <v>8510</v>
      </c>
      <c r="V82" s="101">
        <v>1058</v>
      </c>
      <c r="W82" s="97" t="s">
        <v>15345</v>
      </c>
      <c r="X82" s="38" t="str">
        <f>IFERROR(VLOOKUP(ROWS($X$4:X82),$Q$4:$R$5094,2,FALSE),"")</f>
        <v>1,2,3,4,7,8-HxCDF</v>
      </c>
      <c r="Y82" s="38" t="str">
        <f>IFERROR(VLOOKUP(ROWS($Y$4:Y82),$P$4:$U$5094,6,FALSE),"")</f>
        <v>70648-26-9</v>
      </c>
      <c r="Z82" s="38">
        <f>IF(ISNUMBER(SEARCH(Search!$K$21,'Valid Values - Search'!AA82)),MAX($Z$3:Z81)+1,0)</f>
        <v>79</v>
      </c>
      <c r="AA82" s="64" t="s">
        <v>11636</v>
      </c>
      <c r="AB82" s="70" t="s">
        <v>1972</v>
      </c>
      <c r="AC82" s="71" t="s">
        <v>1156</v>
      </c>
      <c r="AD82" s="38" t="str">
        <f>IFERROR(VLOOKUP(ROWS($AD$4:AD82),$Z$4:$AC$3778,2,FALSE),"")</f>
        <v>Actinomycete Plate Count (9250-B APHA)</v>
      </c>
      <c r="AF82" s="37"/>
    </row>
    <row r="83" spans="1:32" ht="15" customHeight="1">
      <c r="A83" s="37">
        <f>IF(ISNUMBER(SEARCH(Search!$F$21,'Valid Values - Search'!B83)),MAX($A$3:A82)+1,0)</f>
        <v>80</v>
      </c>
      <c r="B83" s="64" t="s">
        <v>354</v>
      </c>
      <c r="C83" s="65" t="s">
        <v>353</v>
      </c>
      <c r="D83" s="37" t="str">
        <f>IFERROR(VLOOKUP(ROWS($D$4:D83),A83:C436,2,FALSE),"")</f>
        <v>Turbidity, Formazin Backscatter Unit</v>
      </c>
      <c r="E83" s="38">
        <f>IF(ISNUMBER(SEARCH(Search!$B$21, 'Valid Values - Search'!F83)),MAX($E$3:E82)+1,0)</f>
        <v>80</v>
      </c>
      <c r="F83" s="66" t="s">
        <v>967</v>
      </c>
      <c r="G83" s="67">
        <v>17050116</v>
      </c>
      <c r="H83" s="38" t="str">
        <f>IFERROR(VLOOKUP(ROWS($H$4:H83),$E$4:$G$94,2,FALSE),"")</f>
        <v>Upper Malheur</v>
      </c>
      <c r="P83" s="38">
        <f>IF(ISNUMBER(SEARCH(Search!$K$13,'Valid Values - Search'!U83)),MAX($P$3:P82)+1,0)</f>
        <v>80</v>
      </c>
      <c r="Q83" s="38">
        <f>IF(ISNUMBER(SEARCH(Search!$K$5,'Valid Values - Search'!R83)),MAX($Q$3:Q82)+1,0)</f>
        <v>80</v>
      </c>
      <c r="R83" s="64" t="s">
        <v>3874</v>
      </c>
      <c r="S83" s="70" t="s">
        <v>102</v>
      </c>
      <c r="T83" s="70" t="s">
        <v>102</v>
      </c>
      <c r="U83" s="93" t="s">
        <v>9095</v>
      </c>
      <c r="V83" s="94">
        <v>1604</v>
      </c>
      <c r="W83" s="97" t="s">
        <v>3874</v>
      </c>
      <c r="X83" s="38" t="str">
        <f>IFERROR(VLOOKUP(ROWS($X$4:X83),$Q$4:$R$5094,2,FALSE),"")</f>
        <v>1,2,3,4-Tetrachlorobenzene</v>
      </c>
      <c r="Y83" s="38" t="str">
        <f>IFERROR(VLOOKUP(ROWS($Y$4:Y83),$P$4:$U$5094,6,FALSE),"")</f>
        <v>634-66-2</v>
      </c>
      <c r="Z83" s="38">
        <f>IF(ISNUMBER(SEARCH(Search!$K$21,'Valid Values - Search'!AA83)),MAX($Z$3:Z82)+1,0)</f>
        <v>80</v>
      </c>
      <c r="AA83" s="64" t="s">
        <v>11637</v>
      </c>
      <c r="AB83" s="70" t="s">
        <v>3706</v>
      </c>
      <c r="AC83" s="71" t="s">
        <v>1102</v>
      </c>
      <c r="AD83" s="38" t="str">
        <f>IFERROR(VLOOKUP(ROWS($AD$4:AD83),$Z$4:$AC$3778,2,FALSE),"")</f>
        <v>Acute Toxicity Test for Waters Using Fathead Minnow (TEST METHOD 2000.0 USEPA)</v>
      </c>
      <c r="AF83" s="37"/>
    </row>
    <row r="84" spans="1:32" ht="15" customHeight="1">
      <c r="A84" s="37">
        <f>IF(ISNUMBER(SEARCH(Search!$F$21,'Valid Values - Search'!B84)),MAX($A$3:A83)+1,0)</f>
        <v>81</v>
      </c>
      <c r="B84" s="64" t="s">
        <v>356</v>
      </c>
      <c r="C84" s="65" t="s">
        <v>355</v>
      </c>
      <c r="D84" s="37" t="str">
        <f>IFERROR(VLOOKUP(ROWS($D$4:D84),A84:C437,2,FALSE),"")</f>
        <v>Light Intensity, foot candles per square foot</v>
      </c>
      <c r="E84" s="38">
        <f>IF(ISNUMBER(SEARCH(Search!$B$21, 'Valid Values - Search'!F84)),MAX($E$3:E83)+1,0)</f>
        <v>81</v>
      </c>
      <c r="F84" s="66" t="s">
        <v>972</v>
      </c>
      <c r="G84" s="67">
        <v>16040201</v>
      </c>
      <c r="H84" s="38" t="str">
        <f>IFERROR(VLOOKUP(ROWS($H$4:H84),$E$4:$G$94,2,FALSE),"")</f>
        <v>Upper Quinn</v>
      </c>
      <c r="P84" s="38">
        <f>IF(ISNUMBER(SEARCH(Search!$K$13,'Valid Values - Search'!U84)),MAX($P$3:P83)+1,0)</f>
        <v>81</v>
      </c>
      <c r="Q84" s="38">
        <f>IF(ISNUMBER(SEARCH(Search!$K$5,'Valid Values - Search'!R84)),MAX($Q$3:Q83)+1,0)</f>
        <v>81</v>
      </c>
      <c r="R84" s="64" t="s">
        <v>3875</v>
      </c>
      <c r="S84" s="70" t="s">
        <v>102</v>
      </c>
      <c r="T84" s="70" t="s">
        <v>102</v>
      </c>
      <c r="U84" s="93" t="s">
        <v>9096</v>
      </c>
      <c r="V84" s="94">
        <v>1623</v>
      </c>
      <c r="W84" s="97" t="s">
        <v>3875</v>
      </c>
      <c r="X84" s="38" t="str">
        <f>IFERROR(VLOOKUP(ROWS($X$4:X84),$Q$4:$R$5094,2,FALSE),"")</f>
        <v>1,2,3,4-Tetrahydronaphthalene</v>
      </c>
      <c r="Y84" s="38" t="str">
        <f>IFERROR(VLOOKUP(ROWS($Y$4:Y84),$P$4:$U$5094,6,FALSE),"")</f>
        <v>119-64-2</v>
      </c>
      <c r="Z84" s="38">
        <f>IF(ISNUMBER(SEARCH(Search!$K$21,'Valid Values - Search'!AA84)),MAX($Z$3:Z83)+1,0)</f>
        <v>81</v>
      </c>
      <c r="AA84" s="64" t="s">
        <v>11638</v>
      </c>
      <c r="AB84" s="70" t="s">
        <v>2509</v>
      </c>
      <c r="AC84" s="71" t="s">
        <v>1184</v>
      </c>
      <c r="AD84" s="38" t="str">
        <f>IFERROR(VLOOKUP(ROWS($AD$4:AD84),$Z$4:$AC$3778,2,FALSE),"")</f>
        <v>Acute Toxicity Tests for Water with Fishes, Macroinvertebrates, and Amphibians (E-1192-97 ASTM)</v>
      </c>
      <c r="AF84" s="37"/>
    </row>
    <row r="85" spans="1:32" ht="15" customHeight="1">
      <c r="A85" s="37">
        <f>IF(ISNUMBER(SEARCH(Search!$F$21,'Valid Values - Search'!B85)),MAX($A$3:A84)+1,0)</f>
        <v>82</v>
      </c>
      <c r="B85" s="64" t="s">
        <v>358</v>
      </c>
      <c r="C85" s="65" t="s">
        <v>357</v>
      </c>
      <c r="D85" s="37" t="str">
        <f>IFERROR(VLOOKUP(ROWS($D$4:D85),A85:C438,2,FALSE),"")</f>
        <v>femtogram/kilogram</v>
      </c>
      <c r="E85" s="38">
        <f>IF(ISNUMBER(SEARCH(Search!$B$21, 'Valid Values - Search'!F85)),MAX($E$3:E84)+1,0)</f>
        <v>82</v>
      </c>
      <c r="F85" s="66" t="s">
        <v>951</v>
      </c>
      <c r="G85" s="67">
        <v>17100307</v>
      </c>
      <c r="H85" s="38" t="str">
        <f>IFERROR(VLOOKUP(ROWS($H$4:H85),$E$4:$G$94,2,FALSE),"")</f>
        <v>Upper Rogue</v>
      </c>
      <c r="P85" s="38">
        <f>IF(ISNUMBER(SEARCH(Search!$K$13,'Valid Values - Search'!U85)),MAX($P$3:P84)+1,0)</f>
        <v>82</v>
      </c>
      <c r="Q85" s="38">
        <f>IF(ISNUMBER(SEARCH(Search!$K$5,'Valid Values - Search'!R85)),MAX($Q$3:Q84)+1,0)</f>
        <v>82</v>
      </c>
      <c r="R85" s="64" t="s">
        <v>3876</v>
      </c>
      <c r="S85" s="70" t="s">
        <v>102</v>
      </c>
      <c r="T85" s="70" t="s">
        <v>102</v>
      </c>
      <c r="U85" s="93" t="s">
        <v>9097</v>
      </c>
      <c r="V85" s="94">
        <v>15852</v>
      </c>
      <c r="W85" s="97" t="s">
        <v>3876</v>
      </c>
      <c r="X85" s="38" t="str">
        <f>IFERROR(VLOOKUP(ROWS($X$4:X85),$Q$4:$R$5094,2,FALSE),"")</f>
        <v>1,2,3,4-Tetramethylbenzene</v>
      </c>
      <c r="Y85" s="38" t="str">
        <f>IFERROR(VLOOKUP(ROWS($Y$4:Y85),$P$4:$U$5094,6,FALSE),"")</f>
        <v>488-23-3</v>
      </c>
      <c r="Z85" s="38">
        <f>IF(ISNUMBER(SEARCH(Search!$K$21,'Valid Values - Search'!AA85)),MAX($Z$3:Z84)+1,0)</f>
        <v>82</v>
      </c>
      <c r="AA85" s="64" t="s">
        <v>11639</v>
      </c>
      <c r="AB85" s="70">
        <v>2000</v>
      </c>
      <c r="AC85" s="71" t="s">
        <v>1102</v>
      </c>
      <c r="AD85" s="38" t="str">
        <f>IFERROR(VLOOKUP(ROWS($AD$4:AD85),$Z$4:$AC$3778,2,FALSE),"")</f>
        <v>ACUTE TOXICITY TESTS FOR WATERS USING FATHEAD MINNOWS (2000 USEPA)</v>
      </c>
      <c r="AF85" s="37"/>
    </row>
    <row r="86" spans="1:32" ht="15" customHeight="1">
      <c r="A86" s="37">
        <f>IF(ISNUMBER(SEARCH(Search!$F$21,'Valid Values - Search'!B86)),MAX($A$3:A85)+1,0)</f>
        <v>83</v>
      </c>
      <c r="B86" s="64" t="s">
        <v>360</v>
      </c>
      <c r="C86" s="65" t="s">
        <v>359</v>
      </c>
      <c r="D86" s="37" t="str">
        <f>IFERROR(VLOOKUP(ROWS($D$4:D86),A86:C439,2,FALSE),"")</f>
        <v>Fibers per liter</v>
      </c>
      <c r="E86" s="38">
        <f>IF(ISNUMBER(SEARCH(Search!$B$21, 'Valid Values - Search'!F86)),MAX($E$3:E85)+1,0)</f>
        <v>83</v>
      </c>
      <c r="F86" s="66" t="s">
        <v>937</v>
      </c>
      <c r="G86" s="67">
        <v>17090003</v>
      </c>
      <c r="H86" s="38" t="str">
        <f>IFERROR(VLOOKUP(ROWS($H$4:H86),$E$4:$G$94,2,FALSE),"")</f>
        <v>Upper Willamette</v>
      </c>
      <c r="P86" s="38">
        <f>IF(ISNUMBER(SEARCH(Search!$K$13,'Valid Values - Search'!U86)),MAX($P$3:P85)+1,0)</f>
        <v>83</v>
      </c>
      <c r="Q86" s="38">
        <f>IF(ISNUMBER(SEARCH(Search!$K$5,'Valid Values - Search'!R86)),MAX($Q$3:Q85)+1,0)</f>
        <v>83</v>
      </c>
      <c r="R86" s="64" t="s">
        <v>3877</v>
      </c>
      <c r="S86" s="70" t="s">
        <v>102</v>
      </c>
      <c r="T86" s="70" t="s">
        <v>102</v>
      </c>
      <c r="U86" s="93" t="s">
        <v>9098</v>
      </c>
      <c r="V86" s="94">
        <v>16066</v>
      </c>
      <c r="W86" s="97" t="s">
        <v>3877</v>
      </c>
      <c r="X86" s="38" t="str">
        <f>IFERROR(VLOOKUP(ROWS($X$4:X86),$Q$4:$R$5094,2,FALSE),"")</f>
        <v>1,2,3,4-Tetramethylphenanthrene</v>
      </c>
      <c r="Y86" s="38" t="str">
        <f>IFERROR(VLOOKUP(ROWS($Y$4:Y86),$P$4:$U$5094,6,FALSE),"")</f>
        <v>4466-77-7</v>
      </c>
      <c r="Z86" s="38">
        <f>IF(ISNUMBER(SEARCH(Search!$K$21,'Valid Values - Search'!AA86)),MAX($Z$3:Z85)+1,0)</f>
        <v>83</v>
      </c>
      <c r="AA86" s="64" t="s">
        <v>11640</v>
      </c>
      <c r="AB86" s="70" t="s">
        <v>3710</v>
      </c>
      <c r="AC86" s="71" t="s">
        <v>1102</v>
      </c>
      <c r="AD86" s="38" t="str">
        <f>IFERROR(VLOOKUP(ROWS($AD$4:AD86),$Z$4:$AC$3778,2,FALSE),"")</f>
        <v>Acute Toxicity Tests for Waters Using Rainbow Trout and Brook Trout (TEST METHOD 2019.0 USEPA)</v>
      </c>
      <c r="AF86" s="37"/>
    </row>
    <row r="87" spans="1:32" ht="15" customHeight="1">
      <c r="A87" s="37">
        <f>IF(ISNUMBER(SEARCH(Search!$F$21,'Valid Values - Search'!B87)),MAX($A$3:A86)+1,0)</f>
        <v>84</v>
      </c>
      <c r="B87" s="64" t="s">
        <v>362</v>
      </c>
      <c r="C87" s="65" t="s">
        <v>361</v>
      </c>
      <c r="D87" s="37" t="str">
        <f>IFERROR(VLOOKUP(ROWS($D$4:D87),A87:C440,2,FALSE),"")</f>
        <v>Turbidity, Formazin Nephelometric Multibeam Unit</v>
      </c>
      <c r="E87" s="38">
        <f>IF(ISNUMBER(SEARCH(Search!$B$21, 'Valid Values - Search'!F87)),MAX($E$3:E86)+1,0)</f>
        <v>84</v>
      </c>
      <c r="F87" s="66" t="s">
        <v>938</v>
      </c>
      <c r="G87" s="67">
        <v>17070102</v>
      </c>
      <c r="H87" s="38" t="str">
        <f>IFERROR(VLOOKUP(ROWS($H$4:H87),$E$4:$G$94,2,FALSE),"")</f>
        <v>Walla Walla</v>
      </c>
      <c r="P87" s="38">
        <f>IF(ISNUMBER(SEARCH(Search!$K$13,'Valid Values - Search'!U87)),MAX($P$3:P86)+1,0)</f>
        <v>84</v>
      </c>
      <c r="Q87" s="38">
        <f>IF(ISNUMBER(SEARCH(Search!$K$5,'Valid Values - Search'!R87)),MAX($Q$3:Q86)+1,0)</f>
        <v>84</v>
      </c>
      <c r="R87" s="64" t="s">
        <v>3878</v>
      </c>
      <c r="S87" s="70" t="s">
        <v>102</v>
      </c>
      <c r="T87" s="70" t="s">
        <v>102</v>
      </c>
      <c r="U87" s="93" t="s">
        <v>9099</v>
      </c>
      <c r="V87" s="94">
        <v>1605</v>
      </c>
      <c r="W87" s="97" t="s">
        <v>3878</v>
      </c>
      <c r="X87" s="38" t="str">
        <f>IFERROR(VLOOKUP(ROWS($X$4:X87),$Q$4:$R$5094,2,FALSE),"")</f>
        <v>1,2,3,5-Tetrachlorobenzene</v>
      </c>
      <c r="Y87" s="38" t="str">
        <f>IFERROR(VLOOKUP(ROWS($Y$4:Y87),$P$4:$U$5094,6,FALSE),"")</f>
        <v>634-90-2</v>
      </c>
      <c r="Z87" s="38">
        <f>IF(ISNUMBER(SEARCH(Search!$K$21,'Valid Values - Search'!AA87)),MAX($Z$3:Z86)+1,0)</f>
        <v>84</v>
      </c>
      <c r="AA87" s="64" t="s">
        <v>11641</v>
      </c>
      <c r="AB87" s="70" t="s">
        <v>3707</v>
      </c>
      <c r="AC87" s="71" t="s">
        <v>1102</v>
      </c>
      <c r="AD87" s="38" t="str">
        <f>IFERROR(VLOOKUP(ROWS($AD$4:AD87),$Z$4:$AC$3778,2,FALSE),"")</f>
        <v>Acute Toxicity Tests with Effluents and Receiving Waters using Ceriodaphnia dubia (TEST METHOD 2002.0 USEPA)</v>
      </c>
      <c r="AF87" s="37"/>
    </row>
    <row r="88" spans="1:32" ht="15" customHeight="1">
      <c r="A88" s="37">
        <f>IF(ISNUMBER(SEARCH(Search!$F$21,'Valid Values - Search'!B88)),MAX($A$3:A87)+1,0)</f>
        <v>85</v>
      </c>
      <c r="B88" s="64" t="s">
        <v>364</v>
      </c>
      <c r="C88" s="65" t="s">
        <v>363</v>
      </c>
      <c r="D88" s="37" t="str">
        <f>IFERROR(VLOOKUP(ROWS($D$4:D88),A88:C441,2,FALSE),"")</f>
        <v>Turbidity, Formazin Nephelometric Ratio Unit</v>
      </c>
      <c r="E88" s="38">
        <f>IF(ISNUMBER(SEARCH(Search!$B$21, 'Valid Values - Search'!F88)),MAX($E$3:E87)+1,0)</f>
        <v>85</v>
      </c>
      <c r="F88" s="66" t="s">
        <v>986</v>
      </c>
      <c r="G88" s="67">
        <v>17060105</v>
      </c>
      <c r="H88" s="38" t="str">
        <f>IFERROR(VLOOKUP(ROWS($H$4:H88),$E$4:$G$94,2,FALSE),"")</f>
        <v>Wallowa River</v>
      </c>
      <c r="P88" s="38">
        <f>IF(ISNUMBER(SEARCH(Search!$K$13,'Valid Values - Search'!U88)),MAX($P$3:P87)+1,0)</f>
        <v>85</v>
      </c>
      <c r="Q88" s="38">
        <f>IF(ISNUMBER(SEARCH(Search!$K$5,'Valid Values - Search'!R88)),MAX($Q$3:Q87)+1,0)</f>
        <v>85</v>
      </c>
      <c r="R88" s="64" t="s">
        <v>3879</v>
      </c>
      <c r="S88" s="70" t="s">
        <v>102</v>
      </c>
      <c r="T88" s="70" t="s">
        <v>102</v>
      </c>
      <c r="U88" s="93" t="s">
        <v>9100</v>
      </c>
      <c r="V88" s="94">
        <v>1129</v>
      </c>
      <c r="W88" s="97" t="s">
        <v>3879</v>
      </c>
      <c r="X88" s="38" t="str">
        <f>IFERROR(VLOOKUP(ROWS($X$4:X88),$Q$4:$R$5094,2,FALSE),"")</f>
        <v>1,2,3,5-Tetramethylbenzene</v>
      </c>
      <c r="Y88" s="38" t="str">
        <f>IFERROR(VLOOKUP(ROWS($Y$4:Y88),$P$4:$U$5094,6,FALSE),"")</f>
        <v>527-53-7</v>
      </c>
      <c r="Z88" s="38">
        <f>IF(ISNUMBER(SEARCH(Search!$K$21,'Valid Values - Search'!AA88)),MAX($Z$3:Z87)+1,0)</f>
        <v>85</v>
      </c>
      <c r="AA88" s="64" t="s">
        <v>11642</v>
      </c>
      <c r="AB88" s="70" t="s">
        <v>3711</v>
      </c>
      <c r="AC88" s="71" t="s">
        <v>1102</v>
      </c>
      <c r="AD88" s="38" t="str">
        <f>IFERROR(VLOOKUP(ROWS($AD$4:AD88),$Z$4:$AC$3778,2,FALSE),"")</f>
        <v>Acute Toxicity Tests with Effluents and Receiving Waters using Daphnia (TEST METHOD 2021.0 USEPA)</v>
      </c>
      <c r="AF88" s="37"/>
    </row>
    <row r="89" spans="1:32" ht="15" customHeight="1">
      <c r="A89" s="37">
        <f>IF(ISNUMBER(SEARCH(Search!$F$21,'Valid Values - Search'!B89)),MAX($A$3:A88)+1,0)</f>
        <v>86</v>
      </c>
      <c r="B89" s="64" t="s">
        <v>366</v>
      </c>
      <c r="C89" s="65" t="s">
        <v>365</v>
      </c>
      <c r="D89" s="37" t="str">
        <f>IFERROR(VLOOKUP(ROWS($D$4:D89),A89:C442,2,FALSE),"")</f>
        <v>Turbidity, Formazin Nephelometric Unit</v>
      </c>
      <c r="E89" s="38">
        <f>IF(ISNUMBER(SEARCH(Search!$B$21, 'Valid Values - Search'!F89)),MAX($E$3:E88)+1,0)</f>
        <v>86</v>
      </c>
      <c r="F89" s="66" t="s">
        <v>961</v>
      </c>
      <c r="G89" s="67">
        <v>17120007</v>
      </c>
      <c r="H89" s="38" t="str">
        <f>IFERROR(VLOOKUP(ROWS($H$4:H89),$E$4:$G$94,2,FALSE),"")</f>
        <v>Warner Lakes</v>
      </c>
      <c r="P89" s="38">
        <f>IF(ISNUMBER(SEARCH(Search!$K$13,'Valid Values - Search'!U89)),MAX($P$3:P88)+1,0)</f>
        <v>86</v>
      </c>
      <c r="Q89" s="38">
        <f>IF(ISNUMBER(SEARCH(Search!$K$5,'Valid Values - Search'!R89)),MAX($Q$3:Q88)+1,0)</f>
        <v>86</v>
      </c>
      <c r="R89" s="64" t="s">
        <v>3881</v>
      </c>
      <c r="S89" s="70" t="s">
        <v>101</v>
      </c>
      <c r="T89" s="70" t="s">
        <v>102</v>
      </c>
      <c r="U89" s="93" t="s">
        <v>8512</v>
      </c>
      <c r="V89" s="94">
        <v>1059</v>
      </c>
      <c r="W89" s="97" t="s">
        <v>3881</v>
      </c>
      <c r="X89" s="38" t="str">
        <f>IFERROR(VLOOKUP(ROWS($X$4:X89),$Q$4:$R$5094,2,FALSE),"")</f>
        <v>1,2,3,6,7,8-Hexachlorodibenzofuran</v>
      </c>
      <c r="Y89" s="38" t="str">
        <f>IFERROR(VLOOKUP(ROWS($Y$4:Y89),$P$4:$U$5094,6,FALSE),"")</f>
        <v>57117-44-9</v>
      </c>
      <c r="Z89" s="38">
        <f>IF(ISNUMBER(SEARCH(Search!$K$21,'Valid Values - Search'!AA89)),MAX($Z$3:Z88)+1,0)</f>
        <v>86</v>
      </c>
      <c r="AA89" s="64" t="s">
        <v>11643</v>
      </c>
      <c r="AB89" s="70" t="s">
        <v>3708</v>
      </c>
      <c r="AC89" s="71" t="s">
        <v>1102</v>
      </c>
      <c r="AD89" s="38" t="str">
        <f>IFERROR(VLOOKUP(ROWS($AD$4:AD89),$Z$4:$AC$3778,2,FALSE),"")</f>
        <v>Acute Toxicity Tests with Effluents and Receiving Waters using Sheepshead minnow (TEST METHOD 2004.0 USEPA)</v>
      </c>
      <c r="AF89" s="37"/>
    </row>
    <row r="90" spans="1:32" ht="15" customHeight="1">
      <c r="A90" s="37">
        <f>IF(ISNUMBER(SEARCH(Search!$F$21,'Valid Values - Search'!B90)),MAX($A$3:A89)+1,0)</f>
        <v>87</v>
      </c>
      <c r="B90" s="64" t="s">
        <v>368</v>
      </c>
      <c r="C90" s="65" t="s">
        <v>367</v>
      </c>
      <c r="D90" s="37" t="str">
        <f>IFERROR(VLOOKUP(ROWS($D$4:D90),A90:C443,2,FALSE),"")</f>
        <v>fraction of sample total</v>
      </c>
      <c r="E90" s="38">
        <f>IF(ISNUMBER(SEARCH(Search!$B$21, 'Valid Values - Search'!F90)),MAX($E$3:E89)+1,0)</f>
        <v>87</v>
      </c>
      <c r="F90" s="66" t="s">
        <v>957</v>
      </c>
      <c r="G90" s="67">
        <v>18010201</v>
      </c>
      <c r="H90" s="38" t="str">
        <f>IFERROR(VLOOKUP(ROWS($H$4:H90),$E$4:$G$94,2,FALSE),"")</f>
        <v>Williamson</v>
      </c>
      <c r="P90" s="38">
        <f>IF(ISNUMBER(SEARCH(Search!$K$13,'Valid Values - Search'!U90)),MAX($P$3:P89)+1,0)</f>
        <v>87</v>
      </c>
      <c r="Q90" s="38">
        <f>IF(ISNUMBER(SEARCH(Search!$K$5,'Valid Values - Search'!R90)),MAX($Q$3:Q89)+1,0)</f>
        <v>87</v>
      </c>
      <c r="R90" s="64" t="s">
        <v>3880</v>
      </c>
      <c r="S90" s="70" t="s">
        <v>101</v>
      </c>
      <c r="T90" s="70" t="s">
        <v>102</v>
      </c>
      <c r="U90" s="93" t="s">
        <v>8513</v>
      </c>
      <c r="V90" s="94">
        <v>1057</v>
      </c>
      <c r="W90" s="97" t="s">
        <v>3880</v>
      </c>
      <c r="X90" s="38" t="str">
        <f>IFERROR(VLOOKUP(ROWS($X$4:X90),$Q$4:$R$5094,2,FALSE),"")</f>
        <v>1,2,3,6,7,8-Hexachlorodibenzo-p-dioxin</v>
      </c>
      <c r="Y90" s="38" t="str">
        <f>IFERROR(VLOOKUP(ROWS($Y$4:Y90),$P$4:$U$5094,6,FALSE),"")</f>
        <v>57653-85-7</v>
      </c>
      <c r="Z90" s="38">
        <f>IF(ISNUMBER(SEARCH(Search!$K$21,'Valid Values - Search'!AA90)),MAX($Z$3:Z89)+1,0)</f>
        <v>87</v>
      </c>
      <c r="AA90" s="64" t="s">
        <v>11644</v>
      </c>
      <c r="AB90" s="70" t="s">
        <v>3709</v>
      </c>
      <c r="AC90" s="71" t="s">
        <v>1102</v>
      </c>
      <c r="AD90" s="38" t="str">
        <f>IFERROR(VLOOKUP(ROWS($AD$4:AD90),$Z$4:$AC$3778,2,FALSE),"")</f>
        <v>Acute Toxicity Tests with Effluents and Receiving Waters using the Silverside (TEST METHOD 2006.0 USEPA)</v>
      </c>
      <c r="AF90" s="37"/>
    </row>
    <row r="91" spans="1:32" ht="15" customHeight="1">
      <c r="A91" s="37">
        <f>IF(ISNUMBER(SEARCH(Search!$F$21,'Valid Values - Search'!B91)),MAX($A$3:A90)+1,0)</f>
        <v>88</v>
      </c>
      <c r="B91" s="64" t="s">
        <v>370</v>
      </c>
      <c r="C91" s="65" t="s">
        <v>369</v>
      </c>
      <c r="D91" s="37" t="str">
        <f>IFERROR(VLOOKUP(ROWS($D$4:D91),A91:C444,2,FALSE),"")</f>
        <v>feet</v>
      </c>
      <c r="E91" s="38">
        <f>IF(ISNUMBER(SEARCH(Search!$B$21, 'Valid Values - Search'!F91)),MAX($E$3:E90)+1,0)</f>
        <v>88</v>
      </c>
      <c r="F91" s="66" t="s">
        <v>939</v>
      </c>
      <c r="G91" s="67">
        <v>17050119</v>
      </c>
      <c r="H91" s="38" t="str">
        <f>IFERROR(VLOOKUP(ROWS($H$4:H91),$E$4:$G$94,2,FALSE),"")</f>
        <v>Willow</v>
      </c>
      <c r="P91" s="38">
        <f>IF(ISNUMBER(SEARCH(Search!$K$13,'Valid Values - Search'!U91)),MAX($P$3:P90)+1,0)</f>
        <v>88</v>
      </c>
      <c r="Q91" s="38">
        <f>IF(ISNUMBER(SEARCH(Search!$K$5,'Valid Values - Search'!R91)),MAX($Q$3:Q90)+1,0)</f>
        <v>88</v>
      </c>
      <c r="R91" s="64" t="s">
        <v>15346</v>
      </c>
      <c r="S91" s="99" t="s">
        <v>101</v>
      </c>
      <c r="T91" s="99" t="s">
        <v>102</v>
      </c>
      <c r="U91" s="100" t="s">
        <v>8513</v>
      </c>
      <c r="V91" s="101">
        <v>1057</v>
      </c>
      <c r="W91" s="97" t="s">
        <v>15346</v>
      </c>
      <c r="X91" s="38" t="str">
        <f>IFERROR(VLOOKUP(ROWS($X$4:X91),$Q$4:$R$5094,2,FALSE),"")</f>
        <v>1,2,3,6,7,8-HxCDD</v>
      </c>
      <c r="Y91" s="38" t="str">
        <f>IFERROR(VLOOKUP(ROWS($Y$4:Y91),$P$4:$U$5094,6,FALSE),"")</f>
        <v>57653-85-7</v>
      </c>
      <c r="Z91" s="38">
        <f>IF(ISNUMBER(SEARCH(Search!$K$21,'Valid Values - Search'!AA91)),MAX($Z$3:Z90)+1,0)</f>
        <v>88</v>
      </c>
      <c r="AA91" s="64" t="s">
        <v>11645</v>
      </c>
      <c r="AB91" s="70">
        <v>2002</v>
      </c>
      <c r="AC91" s="71" t="s">
        <v>1102</v>
      </c>
      <c r="AD91" s="38" t="str">
        <f>IFERROR(VLOOKUP(ROWS($AD$4:AD91),$Z$4:$AC$3778,2,FALSE),"")</f>
        <v>ACUTE TOXICITY TESTS WITH EFFLUENTS AND RECIEVING WATERS USING CERIODAPHNIA DUBIA (2002 USEPA)</v>
      </c>
      <c r="AF91" s="37"/>
    </row>
    <row r="92" spans="1:32" ht="15" customHeight="1">
      <c r="A92" s="37">
        <f>IF(ISNUMBER(SEARCH(Search!$F$21,'Valid Values - Search'!B92)),MAX($A$3:A91)+1,0)</f>
        <v>89</v>
      </c>
      <c r="B92" s="64" t="s">
        <v>372</v>
      </c>
      <c r="C92" s="65" t="s">
        <v>371</v>
      </c>
      <c r="D92" s="37" t="str">
        <f>IFERROR(VLOOKUP(ROWS($D$4:D92),A92:C445,2,FALSE),"")</f>
        <v>Light Intensity, foot candles</v>
      </c>
      <c r="E92" s="38">
        <f>IF(ISNUMBER(SEARCH(Search!$B$21, 'Valid Values - Search'!F92)),MAX($E$3:E91)+1,0)</f>
        <v>89</v>
      </c>
      <c r="F92" s="66" t="s">
        <v>939</v>
      </c>
      <c r="G92" s="67">
        <v>17070104</v>
      </c>
      <c r="H92" s="38" t="str">
        <f>IFERROR(VLOOKUP(ROWS($H$4:H92),$E$4:$G$94,2,FALSE),"")</f>
        <v>Willow</v>
      </c>
      <c r="P92" s="38">
        <f>IF(ISNUMBER(SEARCH(Search!$K$13,'Valid Values - Search'!U92)),MAX($P$3:P91)+1,0)</f>
        <v>89</v>
      </c>
      <c r="Q92" s="38">
        <f>IF(ISNUMBER(SEARCH(Search!$K$5,'Valid Values - Search'!R92)),MAX($Q$3:Q91)+1,0)</f>
        <v>89</v>
      </c>
      <c r="R92" s="64" t="s">
        <v>15347</v>
      </c>
      <c r="S92" s="99" t="s">
        <v>101</v>
      </c>
      <c r="T92" s="99" t="s">
        <v>102</v>
      </c>
      <c r="U92" s="100" t="s">
        <v>8512</v>
      </c>
      <c r="V92" s="101">
        <v>1059</v>
      </c>
      <c r="W92" s="97" t="s">
        <v>15347</v>
      </c>
      <c r="X92" s="38" t="str">
        <f>IFERROR(VLOOKUP(ROWS($X$4:X92),$Q$4:$R$5094,2,FALSE),"")</f>
        <v>1,2,3,6,7,8-HxCDF</v>
      </c>
      <c r="Y92" s="38" t="str">
        <f>IFERROR(VLOOKUP(ROWS($Y$4:Y92),$P$4:$U$5094,6,FALSE),"")</f>
        <v>57117-44-9</v>
      </c>
      <c r="Z92" s="38">
        <f>IF(ISNUMBER(SEARCH(Search!$K$21,'Valid Values - Search'!AA92)),MAX($Z$3:Z91)+1,0)</f>
        <v>89</v>
      </c>
      <c r="AA92" s="64" t="s">
        <v>11646</v>
      </c>
      <c r="AB92" s="70" t="s">
        <v>2087</v>
      </c>
      <c r="AC92" s="71" t="s">
        <v>1182</v>
      </c>
      <c r="AD92" s="38" t="str">
        <f>IFERROR(VLOOKUP(ROWS($AD$4:AD92),$Z$4:$AC$3778,2,FALSE),"")</f>
        <v>Adenosine triphosphate (ATP) Determination in Water Sample (B6700 USDOI/USGS)</v>
      </c>
      <c r="AF92" s="37"/>
    </row>
    <row r="93" spans="1:32" ht="15" customHeight="1">
      <c r="A93" s="37">
        <f>IF(ISNUMBER(SEARCH(Search!$F$21,'Valid Values - Search'!B93)),MAX($A$3:A92)+1,0)</f>
        <v>90</v>
      </c>
      <c r="B93" s="64" t="s">
        <v>374</v>
      </c>
      <c r="C93" s="65" t="s">
        <v>373</v>
      </c>
      <c r="D93" s="37" t="str">
        <f>IFERROR(VLOOKUP(ROWS($D$4:D93),A93:C446,2,FALSE),"")</f>
        <v>Energy, foot pounds</v>
      </c>
      <c r="E93" s="38">
        <f>IF(ISNUMBER(SEARCH(Search!$B$21, 'Valid Values - Search'!F93)),MAX($E$3:E92)+1,0)</f>
        <v>90</v>
      </c>
      <c r="F93" s="66" t="s">
        <v>940</v>
      </c>
      <c r="G93" s="67">
        <v>17100203</v>
      </c>
      <c r="H93" s="38" t="str">
        <f>IFERROR(VLOOKUP(ROWS($H$4:H93),$E$4:$G$94,2,FALSE),"")</f>
        <v>Wilson-Trask-Nestucca</v>
      </c>
      <c r="P93" s="38">
        <f>IF(ISNUMBER(SEARCH(Search!$K$13,'Valid Values - Search'!U93)),MAX($P$3:P92)+1,0)</f>
        <v>90</v>
      </c>
      <c r="Q93" s="38">
        <f>IF(ISNUMBER(SEARCH(Search!$K$5,'Valid Values - Search'!R93)),MAX($Q$3:Q92)+1,0)</f>
        <v>90</v>
      </c>
      <c r="R93" s="64" t="s">
        <v>3883</v>
      </c>
      <c r="S93" s="70" t="s">
        <v>101</v>
      </c>
      <c r="T93" s="70" t="s">
        <v>102</v>
      </c>
      <c r="U93" s="93" t="s">
        <v>9101</v>
      </c>
      <c r="V93" s="94">
        <v>1060</v>
      </c>
      <c r="W93" s="97" t="s">
        <v>3883</v>
      </c>
      <c r="X93" s="38" t="str">
        <f>IFERROR(VLOOKUP(ROWS($X$4:X93),$Q$4:$R$5094,2,FALSE),"")</f>
        <v>1,2,3,7,8,9-Hexachlorodibenzofuran</v>
      </c>
      <c r="Y93" s="38" t="str">
        <f>IFERROR(VLOOKUP(ROWS($Y$4:Y93),$P$4:$U$5094,6,FALSE),"")</f>
        <v>72918-21-9</v>
      </c>
      <c r="Z93" s="38">
        <f>IF(ISNUMBER(SEARCH(Search!$K$21,'Valid Values - Search'!AA93)),MAX($Z$3:Z92)+1,0)</f>
        <v>90</v>
      </c>
      <c r="AA93" s="64" t="s">
        <v>11647</v>
      </c>
      <c r="AB93" s="70">
        <v>9562</v>
      </c>
      <c r="AC93" s="71" t="s">
        <v>1977</v>
      </c>
      <c r="AD93" s="38" t="str">
        <f>IFERROR(VLOOKUP(ROWS($AD$4:AD93),$Z$4:$AC$3778,2,FALSE),"")</f>
        <v>Adsorbable Organic Halogens (9562 ISO)</v>
      </c>
      <c r="AF93" s="37"/>
    </row>
    <row r="94" spans="1:32" ht="15.75" customHeight="1" thickBot="1">
      <c r="A94" s="37">
        <f>IF(ISNUMBER(SEARCH(Search!$F$21,'Valid Values - Search'!B94)),MAX($A$3:A93)+1,0)</f>
        <v>91</v>
      </c>
      <c r="B94" s="64" t="s">
        <v>376</v>
      </c>
      <c r="C94" s="65" t="s">
        <v>375</v>
      </c>
      <c r="D94" s="37" t="str">
        <f>IFERROR(VLOOKUP(ROWS($D$4:D94),A94:C447,2,FALSE),"")</f>
        <v>Feet per day</v>
      </c>
      <c r="E94" s="38">
        <f>IF(ISNUMBER(SEARCH(Search!$B$21, 'Valid Values - Search'!F94)),MAX($E$3:E93)+1,0)</f>
        <v>91</v>
      </c>
      <c r="F94" s="74" t="s">
        <v>941</v>
      </c>
      <c r="G94" s="75">
        <v>17090008</v>
      </c>
      <c r="H94" s="38" t="str">
        <f>IFERROR(VLOOKUP(ROWS($H$4:H94),$E$4:$G$94,2,FALSE),"")</f>
        <v>Yamhill</v>
      </c>
      <c r="P94" s="38">
        <f>IF(ISNUMBER(SEARCH(Search!$K$13,'Valid Values - Search'!U94)),MAX($P$3:P93)+1,0)</f>
        <v>91</v>
      </c>
      <c r="Q94" s="38">
        <f>IF(ISNUMBER(SEARCH(Search!$K$5,'Valid Values - Search'!R94)),MAX($Q$3:Q93)+1,0)</f>
        <v>91</v>
      </c>
      <c r="R94" s="64" t="s">
        <v>3882</v>
      </c>
      <c r="S94" s="70" t="s">
        <v>101</v>
      </c>
      <c r="T94" s="70" t="s">
        <v>102</v>
      </c>
      <c r="U94" s="93" t="s">
        <v>8514</v>
      </c>
      <c r="V94" s="94">
        <v>947</v>
      </c>
      <c r="W94" s="97" t="s">
        <v>3882</v>
      </c>
      <c r="X94" s="38" t="str">
        <f>IFERROR(VLOOKUP(ROWS($X$4:X94),$Q$4:$R$5094,2,FALSE),"")</f>
        <v>1,2,3,7,8,9-Hexachlorodibenzo-p-dioxin</v>
      </c>
      <c r="Y94" s="38" t="str">
        <f>IFERROR(VLOOKUP(ROWS($Y$4:Y94),$P$4:$U$5094,6,FALSE),"")</f>
        <v>19408-74-3</v>
      </c>
      <c r="Z94" s="38">
        <f>IF(ISNUMBER(SEARCH(Search!$K$21,'Valid Values - Search'!AA94)),MAX($Z$3:Z93)+1,0)</f>
        <v>91</v>
      </c>
      <c r="AA94" s="64" t="s">
        <v>11648</v>
      </c>
      <c r="AB94" s="70">
        <v>990.12</v>
      </c>
      <c r="AC94" s="71" t="s">
        <v>1934</v>
      </c>
      <c r="AD94" s="38" t="str">
        <f>IFERROR(VLOOKUP(ROWS($AD$4:AD94),$Z$4:$AC$3778,2,FALSE),"")</f>
        <v>Aerobic Plate Count in Foods (990.12 AOAC)</v>
      </c>
      <c r="AF94" s="37"/>
    </row>
    <row r="95" spans="1:32" ht="15" customHeight="1">
      <c r="A95" s="37">
        <f>IF(ISNUMBER(SEARCH(Search!$F$21,'Valid Values - Search'!B95)),MAX($A$3:A94)+1,0)</f>
        <v>92</v>
      </c>
      <c r="B95" s="64" t="s">
        <v>378</v>
      </c>
      <c r="C95" s="65" t="s">
        <v>377</v>
      </c>
      <c r="D95" s="37" t="str">
        <f>IFERROR(VLOOKUP(ROWS($D$4:D95),A95:C448,2,FALSE),"")</f>
        <v>Feet per minute</v>
      </c>
      <c r="P95" s="38">
        <f>IF(ISNUMBER(SEARCH(Search!$K$13,'Valid Values - Search'!U95)),MAX($P$3:P94)+1,0)</f>
        <v>92</v>
      </c>
      <c r="Q95" s="38">
        <f>IF(ISNUMBER(SEARCH(Search!$K$5,'Valid Values - Search'!R95)),MAX($Q$3:Q94)+1,0)</f>
        <v>92</v>
      </c>
      <c r="R95" s="64" t="s">
        <v>15348</v>
      </c>
      <c r="S95" s="99" t="s">
        <v>101</v>
      </c>
      <c r="T95" s="99" t="s">
        <v>102</v>
      </c>
      <c r="U95" s="100" t="s">
        <v>8514</v>
      </c>
      <c r="V95" s="101">
        <v>947</v>
      </c>
      <c r="W95" s="97" t="s">
        <v>15348</v>
      </c>
      <c r="X95" s="38" t="str">
        <f>IFERROR(VLOOKUP(ROWS($X$4:X95),$Q$4:$R$5094,2,FALSE),"")</f>
        <v>1,2,3,7,8,9-HxCDD</v>
      </c>
      <c r="Y95" s="38" t="str">
        <f>IFERROR(VLOOKUP(ROWS($Y$4:Y95),$P$4:$U$5094,6,FALSE),"")</f>
        <v>19408-74-3</v>
      </c>
      <c r="Z95" s="38">
        <f>IF(ISNUMBER(SEARCH(Search!$K$21,'Valid Values - Search'!AA95)),MAX($Z$3:Z94)+1,0)</f>
        <v>92</v>
      </c>
      <c r="AA95" s="64" t="s">
        <v>11649</v>
      </c>
      <c r="AB95" s="70">
        <v>1605</v>
      </c>
      <c r="AC95" s="71" t="s">
        <v>1102</v>
      </c>
      <c r="AD95" s="38" t="str">
        <f>IFERROR(VLOOKUP(ROWS($AD$4:AD95),$Z$4:$AC$3778,2,FALSE),"")</f>
        <v>Aeromonas in Finished Water Membrane Filtration Using Ampicillin-Dextrin Agar with Vancomycin (ADA-V) (1605 USEPA)</v>
      </c>
      <c r="AF95" s="37"/>
    </row>
    <row r="96" spans="1:32" ht="15" customHeight="1">
      <c r="A96" s="37">
        <f>IF(ISNUMBER(SEARCH(Search!$F$21,'Valid Values - Search'!B96)),MAX($A$3:A95)+1,0)</f>
        <v>93</v>
      </c>
      <c r="B96" s="64" t="s">
        <v>380</v>
      </c>
      <c r="C96" s="65" t="s">
        <v>379</v>
      </c>
      <c r="D96" s="37" t="str">
        <f>IFERROR(VLOOKUP(ROWS($D$4:D96),A96:C449,2,FALSE),"")</f>
        <v>Feet per second</v>
      </c>
      <c r="P96" s="38">
        <f>IF(ISNUMBER(SEARCH(Search!$K$13,'Valid Values - Search'!U96)),MAX($P$3:P95)+1,0)</f>
        <v>93</v>
      </c>
      <c r="Q96" s="38">
        <f>IF(ISNUMBER(SEARCH(Search!$K$5,'Valid Values - Search'!R96)),MAX($Q$3:Q95)+1,0)</f>
        <v>93</v>
      </c>
      <c r="R96" s="64" t="s">
        <v>15349</v>
      </c>
      <c r="S96" s="99" t="s">
        <v>101</v>
      </c>
      <c r="T96" s="99" t="s">
        <v>102</v>
      </c>
      <c r="U96" s="100" t="s">
        <v>9101</v>
      </c>
      <c r="V96" s="101">
        <v>1060</v>
      </c>
      <c r="W96" s="97" t="s">
        <v>15349</v>
      </c>
      <c r="X96" s="38" t="str">
        <f>IFERROR(VLOOKUP(ROWS($X$4:X96),$Q$4:$R$5094,2,FALSE),"")</f>
        <v>1,2,3,7,8,9-HxCDF</v>
      </c>
      <c r="Y96" s="38" t="str">
        <f>IFERROR(VLOOKUP(ROWS($Y$4:Y96),$P$4:$U$5094,6,FALSE),"")</f>
        <v>72918-21-9</v>
      </c>
      <c r="Z96" s="38">
        <f>IF(ISNUMBER(SEARCH(Search!$K$21,'Valid Values - Search'!AA96)),MAX($Z$3:Z95)+1,0)</f>
        <v>93</v>
      </c>
      <c r="AA96" s="64" t="s">
        <v>11650</v>
      </c>
      <c r="AB96" s="70" t="s">
        <v>3246</v>
      </c>
      <c r="AC96" s="71" t="s">
        <v>1102</v>
      </c>
      <c r="AD96" s="38" t="str">
        <f>IFERROR(VLOOKUP(ROWS($AD$4:AD96),$Z$4:$AC$3778,2,FALSE),"")</f>
        <v>Alachlor by GC (PMD-AKY(GC1) USEPA)</v>
      </c>
      <c r="AF96" s="37"/>
    </row>
    <row r="97" spans="1:32" ht="15" customHeight="1">
      <c r="A97" s="37">
        <f>IF(ISNUMBER(SEARCH(Search!$F$21,'Valid Values - Search'!B97)),MAX($A$3:A96)+1,0)</f>
        <v>94</v>
      </c>
      <c r="B97" s="64" t="s">
        <v>382</v>
      </c>
      <c r="C97" s="65" t="s">
        <v>381</v>
      </c>
      <c r="D97" s="37" t="str">
        <f>IFERROR(VLOOKUP(ROWS($D$4:D97),A97:C450,2,FALSE),"")</f>
        <v>Square feet</v>
      </c>
      <c r="P97" s="38">
        <f>IF(ISNUMBER(SEARCH(Search!$K$13,'Valid Values - Search'!U97)),MAX($P$3:P96)+1,0)</f>
        <v>94</v>
      </c>
      <c r="Q97" s="38">
        <f>IF(ISNUMBER(SEARCH(Search!$K$5,'Valid Values - Search'!R97)),MAX($Q$3:Q96)+1,0)</f>
        <v>94</v>
      </c>
      <c r="R97" s="64" t="s">
        <v>15350</v>
      </c>
      <c r="S97" s="99" t="s">
        <v>101</v>
      </c>
      <c r="T97" s="99" t="s">
        <v>102</v>
      </c>
      <c r="U97" s="100" t="s">
        <v>8516</v>
      </c>
      <c r="V97" s="101">
        <v>1432</v>
      </c>
      <c r="W97" s="97" t="s">
        <v>15350</v>
      </c>
      <c r="X97" s="38" t="str">
        <f>IFERROR(VLOOKUP(ROWS($X$4:X97),$Q$4:$R$5094,2,FALSE),"")</f>
        <v>1,2,3,7,8-PeCDD</v>
      </c>
      <c r="Y97" s="38" t="str">
        <f>IFERROR(VLOOKUP(ROWS($Y$4:Y97),$P$4:$U$5094,6,FALSE),"")</f>
        <v>40321-76-4</v>
      </c>
      <c r="Z97" s="38">
        <f>IF(ISNUMBER(SEARCH(Search!$K$21,'Valid Values - Search'!AA97)),MAX($Z$3:Z96)+1,0)</f>
        <v>94</v>
      </c>
      <c r="AA97" s="64" t="s">
        <v>11651</v>
      </c>
      <c r="AB97" s="70" t="s">
        <v>3247</v>
      </c>
      <c r="AC97" s="71" t="s">
        <v>1102</v>
      </c>
      <c r="AD97" s="38" t="str">
        <f>IFERROR(VLOOKUP(ROWS($AD$4:AD97),$Z$4:$AC$3778,2,FALSE),"")</f>
        <v>Alachlor by GC (PMD-AKY(GC2) USEPA)</v>
      </c>
      <c r="AF97" s="37"/>
    </row>
    <row r="98" spans="1:32" ht="15" customHeight="1">
      <c r="A98" s="37">
        <f>IF(ISNUMBER(SEARCH(Search!$F$21,'Valid Values - Search'!B98)),MAX($A$3:A97)+1,0)</f>
        <v>95</v>
      </c>
      <c r="B98" s="64" t="s">
        <v>384</v>
      </c>
      <c r="C98" s="65" t="s">
        <v>383</v>
      </c>
      <c r="D98" s="37" t="str">
        <f>IFERROR(VLOOKUP(ROWS($D$4:D98),A98:C451,2,FALSE),"")</f>
        <v>Cubic feet</v>
      </c>
      <c r="P98" s="38">
        <f>IF(ISNUMBER(SEARCH(Search!$K$13,'Valid Values - Search'!U98)),MAX($P$3:P97)+1,0)</f>
        <v>95</v>
      </c>
      <c r="Q98" s="38">
        <f>IF(ISNUMBER(SEARCH(Search!$K$5,'Valid Values - Search'!R98)),MAX($Q$3:Q97)+1,0)</f>
        <v>95</v>
      </c>
      <c r="R98" s="64" t="s">
        <v>15351</v>
      </c>
      <c r="S98" s="99" t="s">
        <v>101</v>
      </c>
      <c r="T98" s="99" t="s">
        <v>102</v>
      </c>
      <c r="U98" s="100" t="s">
        <v>8515</v>
      </c>
      <c r="V98" s="101">
        <v>1433</v>
      </c>
      <c r="W98" s="97" t="s">
        <v>15351</v>
      </c>
      <c r="X98" s="38" t="str">
        <f>IFERROR(VLOOKUP(ROWS($X$4:X98),$Q$4:$R$5094,2,FALSE),"")</f>
        <v>1,2,3,7,8-PeCDF</v>
      </c>
      <c r="Y98" s="38" t="str">
        <f>IFERROR(VLOOKUP(ROWS($Y$4:Y98),$P$4:$U$5094,6,FALSE),"")</f>
        <v>57117-41-6</v>
      </c>
      <c r="Z98" s="38">
        <f>IF(ISNUMBER(SEARCH(Search!$K$21,'Valid Values - Search'!AA98)),MAX($Z$3:Z97)+1,0)</f>
        <v>95</v>
      </c>
      <c r="AA98" s="64" t="s">
        <v>11652</v>
      </c>
      <c r="AB98" s="70">
        <v>500071</v>
      </c>
      <c r="AC98" s="71" t="s">
        <v>1642</v>
      </c>
      <c r="AD98" s="38" t="str">
        <f>IFERROR(VLOOKUP(ROWS($AD$4:AD98),$Z$4:$AC$3778,2,FALSE),"")</f>
        <v>Alachlor by Immunoassay, Magnetic Particle (500071 ABRAXIS LLC)</v>
      </c>
      <c r="AF98" s="37"/>
    </row>
    <row r="99" spans="1:32" ht="15" customHeight="1">
      <c r="A99" s="37">
        <f>IF(ISNUMBER(SEARCH(Search!$F$21,'Valid Values - Search'!B99)),MAX($A$3:A98)+1,0)</f>
        <v>96</v>
      </c>
      <c r="B99" s="64" t="s">
        <v>386</v>
      </c>
      <c r="C99" s="65" t="s">
        <v>385</v>
      </c>
      <c r="D99" s="37" t="str">
        <f>IFERROR(VLOOKUP(ROWS($D$4:D99),A99:C452,2,FALSE),"")</f>
        <v>Cubic feet per day</v>
      </c>
      <c r="P99" s="38">
        <f>IF(ISNUMBER(SEARCH(Search!$K$13,'Valid Values - Search'!U99)),MAX($P$3:P98)+1,0)</f>
        <v>96</v>
      </c>
      <c r="Q99" s="38">
        <f>IF(ISNUMBER(SEARCH(Search!$K$5,'Valid Values - Search'!R99)),MAX($Q$3:Q98)+1,0)</f>
        <v>96</v>
      </c>
      <c r="R99" s="64" t="s">
        <v>3885</v>
      </c>
      <c r="S99" s="70" t="s">
        <v>101</v>
      </c>
      <c r="T99" s="70" t="s">
        <v>102</v>
      </c>
      <c r="U99" s="93" t="s">
        <v>8515</v>
      </c>
      <c r="V99" s="94">
        <v>1433</v>
      </c>
      <c r="W99" s="97" t="s">
        <v>3885</v>
      </c>
      <c r="X99" s="38" t="str">
        <f>IFERROR(VLOOKUP(ROWS($X$4:X99),$Q$4:$R$5094,2,FALSE),"")</f>
        <v>1,2,3,7,8-Pentachlorodibenzofuran</v>
      </c>
      <c r="Y99" s="38" t="str">
        <f>IFERROR(VLOOKUP(ROWS($Y$4:Y99),$P$4:$U$5094,6,FALSE),"")</f>
        <v>57117-41-6</v>
      </c>
      <c r="Z99" s="38">
        <f>IF(ISNUMBER(SEARCH(Search!$K$21,'Valid Values - Search'!AA99)),MAX($Z$3:Z98)+1,0)</f>
        <v>96</v>
      </c>
      <c r="AA99" s="64" t="s">
        <v>11653</v>
      </c>
      <c r="AB99" s="70">
        <v>500076</v>
      </c>
      <c r="AC99" s="71" t="s">
        <v>1642</v>
      </c>
      <c r="AD99" s="38" t="str">
        <f>IFERROR(VLOOKUP(ROWS($AD$4:AD99),$Z$4:$AC$3778,2,FALSE),"")</f>
        <v>Alachlor by Immunoassay, Microtiter Plate (500076 ABRAXIS LLC)</v>
      </c>
      <c r="AF99" s="37"/>
    </row>
    <row r="100" spans="1:32" ht="15" customHeight="1">
      <c r="A100" s="37">
        <f>IF(ISNUMBER(SEARCH(Search!$F$21,'Valid Values - Search'!B100)),MAX($A$3:A99)+1,0)</f>
        <v>97</v>
      </c>
      <c r="B100" s="64" t="s">
        <v>388</v>
      </c>
      <c r="C100" s="65" t="s">
        <v>387</v>
      </c>
      <c r="D100" s="37" t="str">
        <f>IFERROR(VLOOKUP(ROWS($D$4:D100),A100:C453,2,FALSE),"")</f>
        <v>cubic feet per second</v>
      </c>
      <c r="P100" s="38">
        <f>IF(ISNUMBER(SEARCH(Search!$K$13,'Valid Values - Search'!U100)),MAX($P$3:P99)+1,0)</f>
        <v>97</v>
      </c>
      <c r="Q100" s="38">
        <f>IF(ISNUMBER(SEARCH(Search!$K$5,'Valid Values - Search'!R100)),MAX($Q$3:Q99)+1,0)</f>
        <v>97</v>
      </c>
      <c r="R100" s="64" t="s">
        <v>3884</v>
      </c>
      <c r="S100" s="70" t="s">
        <v>101</v>
      </c>
      <c r="T100" s="70" t="s">
        <v>102</v>
      </c>
      <c r="U100" s="93" t="s">
        <v>8516</v>
      </c>
      <c r="V100" s="94">
        <v>1432</v>
      </c>
      <c r="W100" s="97" t="s">
        <v>3884</v>
      </c>
      <c r="X100" s="38" t="str">
        <f>IFERROR(VLOOKUP(ROWS($X$4:X100),$Q$4:$R$5094,2,FALSE),"")</f>
        <v>1,2,3,7,8-Pentachlorodibenzo-p-dioxin</v>
      </c>
      <c r="Y100" s="38" t="str">
        <f>IFERROR(VLOOKUP(ROWS($Y$4:Y100),$P$4:$U$5094,6,FALSE),"")</f>
        <v>40321-76-4</v>
      </c>
      <c r="Z100" s="38">
        <f>IF(ISNUMBER(SEARCH(Search!$K$21,'Valid Values - Search'!AA100)),MAX($Z$3:Z99)+1,0)</f>
        <v>97</v>
      </c>
      <c r="AA100" s="64" t="s">
        <v>11654</v>
      </c>
      <c r="AB100" s="70" t="s">
        <v>1990</v>
      </c>
      <c r="AC100" s="71" t="s">
        <v>1775</v>
      </c>
      <c r="AD100" s="38" t="str">
        <f>IFERROR(VLOOKUP(ROWS($AD$4:AD100),$Z$4:$AC$3778,2,FALSE),"")</f>
        <v>Alachlor in water by Immunoassay (A00072 MWI)</v>
      </c>
      <c r="AF100" s="37"/>
    </row>
    <row r="101" spans="1:32" ht="15" customHeight="1">
      <c r="A101" s="37">
        <f>IF(ISNUMBER(SEARCH(Search!$F$21,'Valid Values - Search'!B101)),MAX($A$3:A100)+1,0)</f>
        <v>98</v>
      </c>
      <c r="B101" s="64" t="s">
        <v>390</v>
      </c>
      <c r="C101" s="65" t="s">
        <v>389</v>
      </c>
      <c r="D101" s="37" t="str">
        <f>IFERROR(VLOOKUP(ROWS($D$4:D101),A101:C454,2,FALSE),"")</f>
        <v>Turbidity, Formazin Turbidity Units</v>
      </c>
      <c r="P101" s="38">
        <f>IF(ISNUMBER(SEARCH(Search!$K$13,'Valid Values - Search'!U101)),MAX($P$3:P100)+1,0)</f>
        <v>98</v>
      </c>
      <c r="Q101" s="38">
        <f>IF(ISNUMBER(SEARCH(Search!$K$5,'Valid Values - Search'!R101)),MAX($Q$3:Q100)+1,0)</f>
        <v>98</v>
      </c>
      <c r="R101" s="64" t="s">
        <v>3886</v>
      </c>
      <c r="S101" s="70" t="s">
        <v>102</v>
      </c>
      <c r="T101" s="70" t="s">
        <v>102</v>
      </c>
      <c r="U101" s="93" t="s">
        <v>9102</v>
      </c>
      <c r="V101" s="94" t="s">
        <v>8459</v>
      </c>
      <c r="W101" s="97" t="s">
        <v>3886</v>
      </c>
      <c r="X101" s="38" t="str">
        <f>IFERROR(VLOOKUP(ROWS($X$4:X101),$Q$4:$R$5094,2,FALSE),"")</f>
        <v>1,2,3-Benzotriazole</v>
      </c>
      <c r="Y101" s="38" t="str">
        <f>IFERROR(VLOOKUP(ROWS($Y$4:Y101),$P$4:$U$5094,6,FALSE),"")</f>
        <v>95-14-7</v>
      </c>
      <c r="Z101" s="38">
        <f>IF(ISNUMBER(SEARCH(Search!$K$21,'Valid Values - Search'!AA101)),MAX($Z$3:Z100)+1,0)</f>
        <v>98</v>
      </c>
      <c r="AA101" s="64" t="s">
        <v>11655</v>
      </c>
      <c r="AB101" s="70">
        <v>1400</v>
      </c>
      <c r="AC101" s="71" t="s">
        <v>1150</v>
      </c>
      <c r="AD101" s="38" t="str">
        <f>IFERROR(VLOOKUP(ROWS($AD$4:AD101),$Z$4:$AC$3778,2,FALSE),"")</f>
        <v>Alcohols I by GC/FID (1400 NIOSH)</v>
      </c>
      <c r="AF101" s="37"/>
    </row>
    <row r="102" spans="1:32" ht="15" customHeight="1">
      <c r="A102" s="37">
        <f>IF(ISNUMBER(SEARCH(Search!$F$21,'Valid Values - Search'!B102)),MAX($A$3:A101)+1,0)</f>
        <v>99</v>
      </c>
      <c r="B102" s="64" t="s">
        <v>392</v>
      </c>
      <c r="C102" s="65" t="s">
        <v>391</v>
      </c>
      <c r="D102" s="37" t="str">
        <f>IFERROR(VLOOKUP(ROWS($D$4:D102),A102:C455,2,FALSE),"")</f>
        <v>grams</v>
      </c>
      <c r="P102" s="38">
        <f>IF(ISNUMBER(SEARCH(Search!$K$13,'Valid Values - Search'!U102)),MAX($P$3:P101)+1,0)</f>
        <v>99</v>
      </c>
      <c r="Q102" s="38">
        <f>IF(ISNUMBER(SEARCH(Search!$K$5,'Valid Values - Search'!R102)),MAX($Q$3:Q101)+1,0)</f>
        <v>99</v>
      </c>
      <c r="R102" s="64" t="s">
        <v>3887</v>
      </c>
      <c r="S102" s="70" t="s">
        <v>101</v>
      </c>
      <c r="T102" s="70" t="s">
        <v>102</v>
      </c>
      <c r="U102" s="93" t="s">
        <v>8993</v>
      </c>
      <c r="V102" s="94">
        <v>499</v>
      </c>
      <c r="W102" s="97" t="s">
        <v>3887</v>
      </c>
      <c r="X102" s="38" t="str">
        <f>IFERROR(VLOOKUP(ROWS($X$4:X102),$Q$4:$R$5094,2,FALSE),"")</f>
        <v>1,2,3-Trichlorobenzene</v>
      </c>
      <c r="Y102" s="38" t="str">
        <f>IFERROR(VLOOKUP(ROWS($Y$4:Y102),$P$4:$U$5094,6,FALSE),"")</f>
        <v>87-61-6</v>
      </c>
      <c r="Z102" s="38">
        <f>IF(ISNUMBER(SEARCH(Search!$K$21,'Valid Values - Search'!AA102)),MAX($Z$3:Z101)+1,0)</f>
        <v>99</v>
      </c>
      <c r="AA102" s="64" t="s">
        <v>11656</v>
      </c>
      <c r="AB102" s="70">
        <v>1401</v>
      </c>
      <c r="AC102" s="71" t="s">
        <v>1150</v>
      </c>
      <c r="AD102" s="38" t="str">
        <f>IFERROR(VLOOKUP(ROWS($AD$4:AD102),$Z$4:$AC$3778,2,FALSE),"")</f>
        <v>Alcohols II by GC/FID (1401 NIOSH)</v>
      </c>
      <c r="AF102" s="37"/>
    </row>
    <row r="103" spans="1:32" ht="15" customHeight="1">
      <c r="A103" s="37">
        <f>IF(ISNUMBER(SEARCH(Search!$F$21,'Valid Values - Search'!B103)),MAX($A$3:A102)+1,0)</f>
        <v>100</v>
      </c>
      <c r="B103" s="64" t="s">
        <v>394</v>
      </c>
      <c r="C103" s="65" t="s">
        <v>393</v>
      </c>
      <c r="D103" s="37" t="str">
        <f>IFERROR(VLOOKUP(ROWS($D$4:D103),A103:C456,2,FALSE),"")</f>
        <v>grams per square centimeters</v>
      </c>
      <c r="P103" s="38">
        <f>IF(ISNUMBER(SEARCH(Search!$K$13,'Valid Values - Search'!U103)),MAX($P$3:P102)+1,0)</f>
        <v>100</v>
      </c>
      <c r="Q103" s="38">
        <f>IF(ISNUMBER(SEARCH(Search!$K$5,'Valid Values - Search'!R103)),MAX($Q$3:Q102)+1,0)</f>
        <v>100</v>
      </c>
      <c r="R103" s="64" t="s">
        <v>3888</v>
      </c>
      <c r="S103" s="70" t="s">
        <v>101</v>
      </c>
      <c r="T103" s="70" t="s">
        <v>102</v>
      </c>
      <c r="U103" s="93" t="s">
        <v>8994</v>
      </c>
      <c r="V103" s="94">
        <v>508</v>
      </c>
      <c r="W103" s="97" t="s">
        <v>3888</v>
      </c>
      <c r="X103" s="38" t="str">
        <f>IFERROR(VLOOKUP(ROWS($X$4:X103),$Q$4:$R$5094,2,FALSE),"")</f>
        <v>1,2,3-Trichloropropane</v>
      </c>
      <c r="Y103" s="38" t="str">
        <f>IFERROR(VLOOKUP(ROWS($Y$4:Y103),$P$4:$U$5094,6,FALSE),"")</f>
        <v>96-18-4</v>
      </c>
      <c r="Z103" s="38">
        <f>IF(ISNUMBER(SEARCH(Search!$K$21,'Valid Values - Search'!AA103)),MAX($Z$3:Z102)+1,0)</f>
        <v>100</v>
      </c>
      <c r="AA103" s="64" t="s">
        <v>11657</v>
      </c>
      <c r="AB103" s="70">
        <v>1402</v>
      </c>
      <c r="AC103" s="71" t="s">
        <v>1150</v>
      </c>
      <c r="AD103" s="38" t="str">
        <f>IFERROR(VLOOKUP(ROWS($AD$4:AD103),$Z$4:$AC$3778,2,FALSE),"")</f>
        <v>Alcohols III by GC/FID (1402 NIOSH)</v>
      </c>
      <c r="AF103" s="37"/>
    </row>
    <row r="104" spans="1:32" ht="15" customHeight="1">
      <c r="A104" s="37">
        <f>IF(ISNUMBER(SEARCH(Search!$F$21,'Valid Values - Search'!B104)),MAX($A$3:A103)+1,0)</f>
        <v>101</v>
      </c>
      <c r="B104" s="64" t="s">
        <v>396</v>
      </c>
      <c r="C104" s="65" t="s">
        <v>395</v>
      </c>
      <c r="D104" s="37" t="str">
        <f>IFERROR(VLOOKUP(ROWS($D$4:D104),A104:C457,2,FALSE),"")</f>
        <v>grams per cubic centimeter</v>
      </c>
      <c r="P104" s="38">
        <f>IF(ISNUMBER(SEARCH(Search!$K$13,'Valid Values - Search'!U104)),MAX($P$3:P103)+1,0)</f>
        <v>101</v>
      </c>
      <c r="Q104" s="38">
        <f>IF(ISNUMBER(SEARCH(Search!$K$5,'Valid Values - Search'!R104)),MAX($Q$3:Q103)+1,0)</f>
        <v>101</v>
      </c>
      <c r="R104" s="64" t="s">
        <v>3889</v>
      </c>
      <c r="S104" s="70" t="s">
        <v>101</v>
      </c>
      <c r="T104" s="70" t="s">
        <v>102</v>
      </c>
      <c r="U104" s="93" t="s">
        <v>8995</v>
      </c>
      <c r="V104" s="94">
        <v>1673</v>
      </c>
      <c r="W104" s="97" t="s">
        <v>3889</v>
      </c>
      <c r="X104" s="38" t="str">
        <f>IFERROR(VLOOKUP(ROWS($X$4:X104),$Q$4:$R$5094,2,FALSE),"")</f>
        <v>1,2,3-Trimethylbenzene</v>
      </c>
      <c r="Y104" s="38" t="str">
        <f>IFERROR(VLOOKUP(ROWS($Y$4:Y104),$P$4:$U$5094,6,FALSE),"")</f>
        <v>526-73-8</v>
      </c>
      <c r="Z104" s="38">
        <f>IF(ISNUMBER(SEARCH(Search!$K$21,'Valid Values - Search'!AA104)),MAX($Z$3:Z103)+1,0)</f>
        <v>101</v>
      </c>
      <c r="AA104" s="64" t="s">
        <v>11658</v>
      </c>
      <c r="AB104" s="70">
        <v>1403</v>
      </c>
      <c r="AC104" s="71" t="s">
        <v>1150</v>
      </c>
      <c r="AD104" s="38" t="str">
        <f>IFERROR(VLOOKUP(ROWS($AD$4:AD104),$Z$4:$AC$3778,2,FALSE),"")</f>
        <v>Alcohols IV by GC/FID (1403 NIOSH)</v>
      </c>
      <c r="AF104" s="37"/>
    </row>
    <row r="105" spans="1:32" ht="15" customHeight="1">
      <c r="A105" s="37">
        <f>IF(ISNUMBER(SEARCH(Search!$F$21,'Valid Values - Search'!B105)),MAX($A$3:A104)+1,0)</f>
        <v>102</v>
      </c>
      <c r="B105" s="64" t="s">
        <v>398</v>
      </c>
      <c r="C105" s="65" t="s">
        <v>397</v>
      </c>
      <c r="D105" s="37" t="str">
        <f>IFERROR(VLOOKUP(ROWS($D$4:D105),A105:C458,2,FALSE),"")</f>
        <v>Grams per day</v>
      </c>
      <c r="P105" s="38">
        <f>IF(ISNUMBER(SEARCH(Search!$K$13,'Valid Values - Search'!U105)),MAX($P$3:P104)+1,0)</f>
        <v>102</v>
      </c>
      <c r="Q105" s="38">
        <f>IF(ISNUMBER(SEARCH(Search!$K$5,'Valid Values - Search'!R105)),MAX($Q$3:Q104)+1,0)</f>
        <v>102</v>
      </c>
      <c r="R105" s="64" t="s">
        <v>3890</v>
      </c>
      <c r="S105" s="70" t="s">
        <v>101</v>
      </c>
      <c r="T105" s="70" t="s">
        <v>102</v>
      </c>
      <c r="U105" s="93" t="s">
        <v>8517</v>
      </c>
      <c r="V105" s="94">
        <v>1606</v>
      </c>
      <c r="W105" s="97" t="s">
        <v>3890</v>
      </c>
      <c r="X105" s="38" t="str">
        <f>IFERROR(VLOOKUP(ROWS($X$4:X105),$Q$4:$R$5094,2,FALSE),"")</f>
        <v>1,2,4,5-Tetrachlorobenzene</v>
      </c>
      <c r="Y105" s="38" t="str">
        <f>IFERROR(VLOOKUP(ROWS($Y$4:Y105),$P$4:$U$5094,6,FALSE),"")</f>
        <v>95-94-3</v>
      </c>
      <c r="Z105" s="38">
        <f>IF(ISNUMBER(SEARCH(Search!$K$21,'Valid Values - Search'!AA105)),MAX($Z$3:Z104)+1,0)</f>
        <v>102</v>
      </c>
      <c r="AA105" s="64" t="s">
        <v>11659</v>
      </c>
      <c r="AB105" s="70" t="s">
        <v>3725</v>
      </c>
      <c r="AC105" s="71" t="s">
        <v>1102</v>
      </c>
      <c r="AD105" s="38" t="str">
        <f>IFERROR(VLOOKUP(ROWS($AD$4:AD105),$Z$4:$AC$3778,2,FALSE),"")</f>
        <v>Aldehydes and Ketones in Air (TO-5 USEPA)</v>
      </c>
      <c r="AF105" s="37"/>
    </row>
    <row r="106" spans="1:32" ht="15" customHeight="1">
      <c r="A106" s="37">
        <f>IF(ISNUMBER(SEARCH(Search!$F$21,'Valid Values - Search'!B106)),MAX($A$3:A105)+1,0)</f>
        <v>103</v>
      </c>
      <c r="B106" s="64" t="s">
        <v>400</v>
      </c>
      <c r="C106" s="65" t="s">
        <v>399</v>
      </c>
      <c r="D106" s="37" t="str">
        <f>IFERROR(VLOOKUP(ROWS($D$4:D106),A106:C459,2,FALSE),"")</f>
        <v>Grams per hour</v>
      </c>
      <c r="P106" s="38">
        <f>IF(ISNUMBER(SEARCH(Search!$K$13,'Valid Values - Search'!U106)),MAX($P$3:P105)+1,0)</f>
        <v>103</v>
      </c>
      <c r="Q106" s="38">
        <f>IF(ISNUMBER(SEARCH(Search!$K$5,'Valid Values - Search'!R106)),MAX($Q$3:Q105)+1,0)</f>
        <v>103</v>
      </c>
      <c r="R106" s="64" t="s">
        <v>3891</v>
      </c>
      <c r="S106" s="70" t="s">
        <v>102</v>
      </c>
      <c r="T106" s="70" t="s">
        <v>102</v>
      </c>
      <c r="U106" s="93" t="s">
        <v>9103</v>
      </c>
      <c r="V106" s="94">
        <v>15862</v>
      </c>
      <c r="W106" s="97" t="s">
        <v>3891</v>
      </c>
      <c r="X106" s="38" t="str">
        <f>IFERROR(VLOOKUP(ROWS($X$4:X106),$Q$4:$R$5094,2,FALSE),"")</f>
        <v>1,2,4,5-Tetramethylbenzene</v>
      </c>
      <c r="Y106" s="38" t="str">
        <f>IFERROR(VLOOKUP(ROWS($Y$4:Y106),$P$4:$U$5094,6,FALSE),"")</f>
        <v>95-93-2</v>
      </c>
      <c r="Z106" s="38">
        <f>IF(ISNUMBER(SEARCH(Search!$K$21,'Valid Values - Search'!AA106)),MAX($Z$3:Z105)+1,0)</f>
        <v>103</v>
      </c>
      <c r="AA106" s="64" t="s">
        <v>11660</v>
      </c>
      <c r="AB106" s="70">
        <v>1667</v>
      </c>
      <c r="AC106" s="71" t="s">
        <v>1102</v>
      </c>
      <c r="AD106" s="38" t="str">
        <f>IFERROR(VLOOKUP(ROWS($AD$4:AD106),$Z$4:$AC$3778,2,FALSE),"")</f>
        <v>Aldehydes by Derivatization and HPLC (1667 USEPA)</v>
      </c>
      <c r="AF106" s="37"/>
    </row>
    <row r="107" spans="1:32" ht="15" customHeight="1">
      <c r="A107" s="37">
        <f>IF(ISNUMBER(SEARCH(Search!$F$21,'Valid Values - Search'!B107)),MAX($A$3:A106)+1,0)</f>
        <v>104</v>
      </c>
      <c r="B107" s="64" t="s">
        <v>402</v>
      </c>
      <c r="C107" s="65" t="s">
        <v>401</v>
      </c>
      <c r="D107" s="37" t="str">
        <f>IFERROR(VLOOKUP(ROWS($D$4:D107),A107:C460,2,FALSE),"")</f>
        <v>grams per kilogram</v>
      </c>
      <c r="P107" s="38">
        <f>IF(ISNUMBER(SEARCH(Search!$K$13,'Valid Values - Search'!U107)),MAX($P$3:P106)+1,0)</f>
        <v>104</v>
      </c>
      <c r="Q107" s="38">
        <f>IF(ISNUMBER(SEARCH(Search!$K$5,'Valid Values - Search'!R107)),MAX($Q$3:Q106)+1,0)</f>
        <v>104</v>
      </c>
      <c r="R107" s="64" t="s">
        <v>3892</v>
      </c>
      <c r="S107" s="70" t="s">
        <v>101</v>
      </c>
      <c r="T107" s="70" t="s">
        <v>102</v>
      </c>
      <c r="U107" s="93" t="s">
        <v>8996</v>
      </c>
      <c r="V107" s="94">
        <v>500</v>
      </c>
      <c r="W107" s="97" t="s">
        <v>3892</v>
      </c>
      <c r="X107" s="38" t="str">
        <f>IFERROR(VLOOKUP(ROWS($X$4:X107),$Q$4:$R$5094,2,FALSE),"")</f>
        <v>1,2,4-Trichlorobenzene</v>
      </c>
      <c r="Y107" s="38" t="str">
        <f>IFERROR(VLOOKUP(ROWS($Y$4:Y107),$P$4:$U$5094,6,FALSE),"")</f>
        <v>120-82-1</v>
      </c>
      <c r="Z107" s="38">
        <f>IF(ISNUMBER(SEARCH(Search!$K$21,'Valid Values - Search'!AA107)),MAX($Z$3:Z106)+1,0)</f>
        <v>104</v>
      </c>
      <c r="AA107" s="64" t="s">
        <v>11661</v>
      </c>
      <c r="AB107" s="70">
        <v>2539</v>
      </c>
      <c r="AC107" s="71" t="s">
        <v>1150</v>
      </c>
      <c r="AD107" s="38" t="str">
        <f>IFERROR(VLOOKUP(ROWS($AD$4:AD107),$Z$4:$AC$3778,2,FALSE),"")</f>
        <v>Aldehydes, Screening (2539 NIOSH)</v>
      </c>
      <c r="AF107" s="37"/>
    </row>
    <row r="108" spans="1:32" ht="15" customHeight="1">
      <c r="A108" s="37">
        <f>IF(ISNUMBER(SEARCH(Search!$F$21,'Valid Values - Search'!B108)),MAX($A$3:A107)+1,0)</f>
        <v>105</v>
      </c>
      <c r="B108" s="64" t="s">
        <v>404</v>
      </c>
      <c r="C108" s="65" t="s">
        <v>403</v>
      </c>
      <c r="D108" s="37" t="str">
        <f>IFERROR(VLOOKUP(ROWS($D$4:D108),A108:C461,2,FALSE),"")</f>
        <v>Grams per liter</v>
      </c>
      <c r="P108" s="38">
        <f>IF(ISNUMBER(SEARCH(Search!$K$13,'Valid Values - Search'!U108)),MAX($P$3:P107)+1,0)</f>
        <v>105</v>
      </c>
      <c r="Q108" s="38">
        <f>IF(ISNUMBER(SEARCH(Search!$K$5,'Valid Values - Search'!R108)),MAX($Q$3:Q107)+1,0)</f>
        <v>105</v>
      </c>
      <c r="R108" s="64" t="s">
        <v>3893</v>
      </c>
      <c r="S108" s="70" t="s">
        <v>101</v>
      </c>
      <c r="T108" s="70" t="s">
        <v>102</v>
      </c>
      <c r="U108" s="93" t="s">
        <v>8997</v>
      </c>
      <c r="V108" s="94">
        <v>510</v>
      </c>
      <c r="W108" s="97" t="s">
        <v>3893</v>
      </c>
      <c r="X108" s="38" t="str">
        <f>IFERROR(VLOOKUP(ROWS($X$4:X108),$Q$4:$R$5094,2,FALSE),"")</f>
        <v>1,2,4-Trimethylbenzene</v>
      </c>
      <c r="Y108" s="38" t="str">
        <f>IFERROR(VLOOKUP(ROWS($Y$4:Y108),$P$4:$U$5094,6,FALSE),"")</f>
        <v>95-63-6</v>
      </c>
      <c r="Z108" s="38">
        <f>IF(ISNUMBER(SEARCH(Search!$K$21,'Valid Values - Search'!AA108)),MAX($Z$3:Z107)+1,0)</f>
        <v>105</v>
      </c>
      <c r="AA108" s="64" t="s">
        <v>11662</v>
      </c>
      <c r="AB108" s="70" t="s">
        <v>1988</v>
      </c>
      <c r="AC108" s="71" t="s">
        <v>1775</v>
      </c>
      <c r="AD108" s="38" t="str">
        <f>IFERROR(VLOOKUP(ROWS($AD$4:AD108),$Z$4:$AC$3778,2,FALSE),"")</f>
        <v>Aldicarb in water by Immunoassay (A00070 MWI)</v>
      </c>
      <c r="AF108" s="37"/>
    </row>
    <row r="109" spans="1:32" ht="15" customHeight="1">
      <c r="A109" s="37">
        <f>IF(ISNUMBER(SEARCH(Search!$F$21,'Valid Values - Search'!B109)),MAX($A$3:A108)+1,0)</f>
        <v>106</v>
      </c>
      <c r="B109" s="64" t="s">
        <v>406</v>
      </c>
      <c r="C109" s="65" t="s">
        <v>405</v>
      </c>
      <c r="D109" s="37" t="str">
        <f>IFERROR(VLOOKUP(ROWS($D$4:D109),A109:C462,2,FALSE),"")</f>
        <v>grams per square meter</v>
      </c>
      <c r="P109" s="38">
        <f>IF(ISNUMBER(SEARCH(Search!$K$13,'Valid Values - Search'!U109)),MAX($P$3:P108)+1,0)</f>
        <v>106</v>
      </c>
      <c r="Q109" s="38">
        <f>IF(ISNUMBER(SEARCH(Search!$K$5,'Valid Values - Search'!R109)),MAX($Q$3:Q108)+1,0)</f>
        <v>106</v>
      </c>
      <c r="R109" s="64" t="s">
        <v>3894</v>
      </c>
      <c r="S109" s="70" t="s">
        <v>102</v>
      </c>
      <c r="T109" s="70" t="s">
        <v>102</v>
      </c>
      <c r="U109" s="93" t="s">
        <v>9104</v>
      </c>
      <c r="V109" s="94" t="s">
        <v>8459</v>
      </c>
      <c r="W109" s="97" t="s">
        <v>3894</v>
      </c>
      <c r="X109" s="38" t="str">
        <f>IFERROR(VLOOKUP(ROWS($X$4:X109),$Q$4:$R$5094,2,FALSE),"")</f>
        <v>1,2,4-Trimethylcyclopentane</v>
      </c>
      <c r="Y109" s="38" t="str">
        <f>IFERROR(VLOOKUP(ROWS($Y$4:Y109),$P$4:$U$5094,6,FALSE),"")</f>
        <v>2815-58-9</v>
      </c>
      <c r="Z109" s="38">
        <f>IF(ISNUMBER(SEARCH(Search!$K$21,'Valid Values - Search'!AA109)),MAX($Z$3:Z108)+1,0)</f>
        <v>106</v>
      </c>
      <c r="AA109" s="64" t="s">
        <v>11663</v>
      </c>
      <c r="AB109" s="70">
        <v>5502</v>
      </c>
      <c r="AC109" s="71" t="s">
        <v>1150</v>
      </c>
      <c r="AD109" s="38" t="str">
        <f>IFERROR(VLOOKUP(ROWS($AD$4:AD109),$Z$4:$AC$3778,2,FALSE),"")</f>
        <v>Aldrin by GC/ECD (5502 NIOSH)</v>
      </c>
      <c r="AF109" s="37"/>
    </row>
    <row r="110" spans="1:32" ht="15" customHeight="1">
      <c r="A110" s="37">
        <f>IF(ISNUMBER(SEARCH(Search!$F$21,'Valid Values - Search'!B110)),MAX($A$3:A109)+1,0)</f>
        <v>107</v>
      </c>
      <c r="B110" s="64" t="s">
        <v>408</v>
      </c>
      <c r="C110" s="65" t="s">
        <v>407</v>
      </c>
      <c r="D110" s="37" t="str">
        <f>IFERROR(VLOOKUP(ROWS($D$4:D110),A110:C463,2,FALSE),"")</f>
        <v>grams per square meter per day</v>
      </c>
      <c r="P110" s="38">
        <f>IF(ISNUMBER(SEARCH(Search!$K$13,'Valid Values - Search'!U110)),MAX($P$3:P109)+1,0)</f>
        <v>107</v>
      </c>
      <c r="Q110" s="38">
        <f>IF(ISNUMBER(SEARCH(Search!$K$5,'Valid Values - Search'!R110)),MAX($Q$3:Q109)+1,0)</f>
        <v>107</v>
      </c>
      <c r="R110" s="64" t="s">
        <v>3895</v>
      </c>
      <c r="S110" s="70" t="s">
        <v>102</v>
      </c>
      <c r="T110" s="70" t="s">
        <v>102</v>
      </c>
      <c r="U110" s="93" t="s">
        <v>9105</v>
      </c>
      <c r="V110" s="94" t="s">
        <v>8459</v>
      </c>
      <c r="W110" s="97" t="s">
        <v>3895</v>
      </c>
      <c r="X110" s="38" t="str">
        <f>IFERROR(VLOOKUP(ROWS($X$4:X110),$Q$4:$R$5094,2,FALSE),"")</f>
        <v>1,2,6-Trimethylphenanthrene</v>
      </c>
      <c r="Y110" s="38" t="str">
        <f>IFERROR(VLOOKUP(ROWS($Y$4:Y110),$P$4:$U$5094,6,FALSE),"")</f>
        <v>30436-55-6</v>
      </c>
      <c r="Z110" s="38">
        <f>IF(ISNUMBER(SEARCH(Search!$K$21,'Valid Values - Search'!AA110)),MAX($Z$3:Z109)+1,0)</f>
        <v>107</v>
      </c>
      <c r="AA110" s="64" t="s">
        <v>11664</v>
      </c>
      <c r="AB110" s="70" t="s">
        <v>3169</v>
      </c>
      <c r="AC110" s="71" t="s">
        <v>1182</v>
      </c>
      <c r="AD110" s="38" t="str">
        <f>IFERROR(VLOOKUP(ROWS($AD$4:AD110),$Z$4:$AC$3778,2,FALSE),"")</f>
        <v>Algal community sampling by revised NAWQA protocols (OFR 02-150 ALGAE USDOI/USGS)</v>
      </c>
      <c r="AF110" s="37"/>
    </row>
    <row r="111" spans="1:32" ht="15" customHeight="1">
      <c r="A111" s="37">
        <f>IF(ISNUMBER(SEARCH(Search!$F$21,'Valid Values - Search'!B111)),MAX($A$3:A110)+1,0)</f>
        <v>108</v>
      </c>
      <c r="B111" s="64" t="s">
        <v>410</v>
      </c>
      <c r="C111" s="65" t="s">
        <v>409</v>
      </c>
      <c r="D111" s="37" t="str">
        <f>IFERROR(VLOOKUP(ROWS($D$4:D111),A111:C464,2,FALSE),"")</f>
        <v>grams per square meter per hour</v>
      </c>
      <c r="P111" s="38">
        <f>IF(ISNUMBER(SEARCH(Search!$K$13,'Valid Values - Search'!U111)),MAX($P$3:P110)+1,0)</f>
        <v>108</v>
      </c>
      <c r="Q111" s="38">
        <f>IF(ISNUMBER(SEARCH(Search!$K$5,'Valid Values - Search'!R111)),MAX($Q$3:Q110)+1,0)</f>
        <v>108</v>
      </c>
      <c r="R111" s="64" t="s">
        <v>3896</v>
      </c>
      <c r="S111" s="70" t="s">
        <v>102</v>
      </c>
      <c r="T111" s="70" t="s">
        <v>102</v>
      </c>
      <c r="U111" s="93" t="s">
        <v>9106</v>
      </c>
      <c r="V111" s="94">
        <v>678</v>
      </c>
      <c r="W111" s="97" t="s">
        <v>3896</v>
      </c>
      <c r="X111" s="38" t="str">
        <f>IFERROR(VLOOKUP(ROWS($X$4:X111),$Q$4:$R$5094,2,FALSE),"")</f>
        <v>1,2-Benzisothiazole</v>
      </c>
      <c r="Y111" s="38" t="str">
        <f>IFERROR(VLOOKUP(ROWS($Y$4:Y111),$P$4:$U$5094,6,FALSE),"")</f>
        <v>272-16-2</v>
      </c>
      <c r="Z111" s="38">
        <f>IF(ISNUMBER(SEARCH(Search!$K$21,'Valid Values - Search'!AA111)),MAX($Z$3:Z110)+1,0)</f>
        <v>108</v>
      </c>
      <c r="AA111" s="64" t="s">
        <v>11665</v>
      </c>
      <c r="AB111" s="70" t="s">
        <v>2093</v>
      </c>
      <c r="AC111" s="71" t="s">
        <v>1182</v>
      </c>
      <c r="AD111" s="38" t="str">
        <f>IFERROR(VLOOKUP(ROWS($AD$4:AD111),$Z$4:$AC$3778,2,FALSE),"")</f>
        <v>Algal Growth Potential (AGP) Spikes for Nutrient Limitation (B8502 USDOI/USGS)</v>
      </c>
      <c r="AF111" s="37"/>
    </row>
    <row r="112" spans="1:32" ht="15" customHeight="1">
      <c r="A112" s="37">
        <f>IF(ISNUMBER(SEARCH(Search!$F$21,'Valid Values - Search'!B112)),MAX($A$3:A111)+1,0)</f>
        <v>109</v>
      </c>
      <c r="B112" s="64" t="s">
        <v>412</v>
      </c>
      <c r="C112" s="65" t="s">
        <v>411</v>
      </c>
      <c r="D112" s="37" t="str">
        <f>IFERROR(VLOOKUP(ROWS($D$4:D112),A112:C465,2,FALSE),"")</f>
        <v>grams per cubic meter</v>
      </c>
      <c r="P112" s="38">
        <f>IF(ISNUMBER(SEARCH(Search!$K$13,'Valid Values - Search'!U112)),MAX($P$3:P111)+1,0)</f>
        <v>109</v>
      </c>
      <c r="Q112" s="38">
        <f>IF(ISNUMBER(SEARCH(Search!$K$5,'Valid Values - Search'!R112)),MAX($Q$3:Q111)+1,0)</f>
        <v>109</v>
      </c>
      <c r="R112" s="64" t="s">
        <v>3897</v>
      </c>
      <c r="S112" s="70" t="s">
        <v>102</v>
      </c>
      <c r="T112" s="70" t="s">
        <v>102</v>
      </c>
      <c r="U112" s="93" t="s">
        <v>9107</v>
      </c>
      <c r="V112" s="94">
        <v>679</v>
      </c>
      <c r="W112" s="97" t="s">
        <v>3897</v>
      </c>
      <c r="X112" s="38" t="str">
        <f>IFERROR(VLOOKUP(ROWS($X$4:X112),$Q$4:$R$5094,2,FALSE),"")</f>
        <v>1,2-Benzisothiazolin-3-one</v>
      </c>
      <c r="Y112" s="38" t="str">
        <f>IFERROR(VLOOKUP(ROWS($Y$4:Y112),$P$4:$U$5094,6,FALSE),"")</f>
        <v>2634-33-5</v>
      </c>
      <c r="Z112" s="38">
        <f>IF(ISNUMBER(SEARCH(Search!$K$21,'Valid Values - Search'!AA112)),MAX($Z$3:Z111)+1,0)</f>
        <v>109</v>
      </c>
      <c r="AA112" s="64" t="s">
        <v>11666</v>
      </c>
      <c r="AB112" s="70" t="s">
        <v>3045</v>
      </c>
      <c r="AC112" s="71" t="s">
        <v>1182</v>
      </c>
      <c r="AD112" s="38" t="str">
        <f>IFERROR(VLOOKUP(ROWS($AD$4:AD112),$Z$4:$AC$3778,2,FALSE),"")</f>
        <v>Algal phytoplankton sample collection in wadeable streams by SG-92 (and other instruments) (NAWQA PHYTOPLANKTON USDOI/USGS)</v>
      </c>
      <c r="AF112" s="37"/>
    </row>
    <row r="113" spans="1:32" ht="15" customHeight="1">
      <c r="A113" s="37">
        <f>IF(ISNUMBER(SEARCH(Search!$F$21,'Valid Values - Search'!B113)),MAX($A$3:A112)+1,0)</f>
        <v>110</v>
      </c>
      <c r="B113" s="64" t="s">
        <v>414</v>
      </c>
      <c r="C113" s="65" t="s">
        <v>413</v>
      </c>
      <c r="D113" s="37" t="str">
        <f>IFERROR(VLOOKUP(ROWS($D$4:D113),A113:C466,2,FALSE),"")</f>
        <v>grams per cubic meter per day</v>
      </c>
      <c r="P113" s="38">
        <f>IF(ISNUMBER(SEARCH(Search!$K$13,'Valid Values - Search'!U113)),MAX($P$3:P112)+1,0)</f>
        <v>110</v>
      </c>
      <c r="Q113" s="38">
        <f>IF(ISNUMBER(SEARCH(Search!$K$5,'Valid Values - Search'!R113)),MAX($Q$3:Q112)+1,0)</f>
        <v>110</v>
      </c>
      <c r="R113" s="64" t="s">
        <v>3898</v>
      </c>
      <c r="S113" s="70" t="s">
        <v>102</v>
      </c>
      <c r="T113" s="70" t="s">
        <v>102</v>
      </c>
      <c r="U113" s="93" t="s">
        <v>9108</v>
      </c>
      <c r="V113" s="94">
        <v>1670</v>
      </c>
      <c r="W113" s="97" t="s">
        <v>3898</v>
      </c>
      <c r="X113" s="38" t="str">
        <f>IFERROR(VLOOKUP(ROWS($X$4:X113),$Q$4:$R$5094,2,FALSE),"")</f>
        <v>1,2-Bis(2-chloroethoxy)ethane</v>
      </c>
      <c r="Y113" s="38" t="str">
        <f>IFERROR(VLOOKUP(ROWS($Y$4:Y113),$P$4:$U$5094,6,FALSE),"")</f>
        <v>112-26-5</v>
      </c>
      <c r="Z113" s="38">
        <f>IF(ISNUMBER(SEARCH(Search!$K$21,'Valid Values - Search'!AA113)),MAX($Z$3:Z112)+1,0)</f>
        <v>110</v>
      </c>
      <c r="AA113" s="64" t="s">
        <v>11667</v>
      </c>
      <c r="AB113" s="70" t="s">
        <v>3038</v>
      </c>
      <c r="AC113" s="71" t="s">
        <v>1182</v>
      </c>
      <c r="AD113" s="38" t="str">
        <f>IFERROR(VLOOKUP(ROWS($AD$4:AD113),$Z$4:$AC$3778,2,FALSE),"")</f>
        <v>Algal Sample Collection at Depositional-Targeted Habitat (DTH) in wadeable streams by SG-92 (and other instruments) (NAWQA ALGAL DTH USDOI/USGS)</v>
      </c>
      <c r="AF113" s="37"/>
    </row>
    <row r="114" spans="1:32" ht="15" customHeight="1">
      <c r="A114" s="37">
        <f>IF(ISNUMBER(SEARCH(Search!$F$21,'Valid Values - Search'!B114)),MAX($A$3:A113)+1,0)</f>
        <v>111</v>
      </c>
      <c r="B114" s="64" t="s">
        <v>416</v>
      </c>
      <c r="C114" s="65" t="s">
        <v>415</v>
      </c>
      <c r="D114" s="37" t="str">
        <f>IFERROR(VLOOKUP(ROWS($D$4:D114),A114:C467,2,FALSE),"")</f>
        <v>grams per cubic meter per hour</v>
      </c>
      <c r="P114" s="38">
        <f>IF(ISNUMBER(SEARCH(Search!$K$13,'Valid Values - Search'!U114)),MAX($P$3:P113)+1,0)</f>
        <v>111</v>
      </c>
      <c r="Q114" s="38">
        <f>IF(ISNUMBER(SEARCH(Search!$K$5,'Valid Values - Search'!R114)),MAX($Q$3:Q113)+1,0)</f>
        <v>111</v>
      </c>
      <c r="R114" s="64" t="s">
        <v>3899</v>
      </c>
      <c r="S114" s="70" t="s">
        <v>102</v>
      </c>
      <c r="T114" s="70" t="s">
        <v>102</v>
      </c>
      <c r="U114" s="93" t="s">
        <v>9109</v>
      </c>
      <c r="V114" s="94">
        <v>15881</v>
      </c>
      <c r="W114" s="97" t="s">
        <v>3899</v>
      </c>
      <c r="X114" s="38" t="str">
        <f>IFERROR(VLOOKUP(ROWS($X$4:X114),$Q$4:$R$5094,2,FALSE),"")</f>
        <v>1,2-Butylene oxide</v>
      </c>
      <c r="Y114" s="38" t="str">
        <f>IFERROR(VLOOKUP(ROWS($Y$4:Y114),$P$4:$U$5094,6,FALSE),"")</f>
        <v>106-88-7</v>
      </c>
      <c r="Z114" s="38">
        <f>IF(ISNUMBER(SEARCH(Search!$K$21,'Valid Values - Search'!AA114)),MAX($Z$3:Z113)+1,0)</f>
        <v>111</v>
      </c>
      <c r="AA114" s="64" t="s">
        <v>11668</v>
      </c>
      <c r="AB114" s="70" t="s">
        <v>3039</v>
      </c>
      <c r="AC114" s="71" t="s">
        <v>1182</v>
      </c>
      <c r="AD114" s="38" t="str">
        <f>IFERROR(VLOOKUP(ROWS($AD$4:AD114),$Z$4:$AC$3778,2,FALSE),"")</f>
        <v>Algal Sample Collection at Qualitative Multihabitat (QMH) in wadeable streams by SG-92 (and other instruments) (NAWQA ALGAL QMH USDOI/USGS)</v>
      </c>
      <c r="AF114" s="37"/>
    </row>
    <row r="115" spans="1:32" ht="15" customHeight="1">
      <c r="A115" s="37">
        <f>IF(ISNUMBER(SEARCH(Search!$F$21,'Valid Values - Search'!B115)),MAX($A$3:A114)+1,0)</f>
        <v>112</v>
      </c>
      <c r="B115" s="64" t="s">
        <v>418</v>
      </c>
      <c r="C115" s="65" t="s">
        <v>417</v>
      </c>
      <c r="D115" s="37" t="str">
        <f>IFERROR(VLOOKUP(ROWS($D$4:D115),A115:C468,2,FALSE),"")</f>
        <v>Grams per minute</v>
      </c>
      <c r="P115" s="38">
        <f>IF(ISNUMBER(SEARCH(Search!$K$13,'Valid Values - Search'!U115)),MAX($P$3:P114)+1,0)</f>
        <v>112</v>
      </c>
      <c r="Q115" s="38">
        <f>IF(ISNUMBER(SEARCH(Search!$K$5,'Valid Values - Search'!R115)),MAX($Q$3:Q114)+1,0)</f>
        <v>112</v>
      </c>
      <c r="R115" s="64" t="s">
        <v>3900</v>
      </c>
      <c r="S115" s="70" t="s">
        <v>101</v>
      </c>
      <c r="T115" s="70" t="s">
        <v>102</v>
      </c>
      <c r="U115" s="93" t="s">
        <v>8998</v>
      </c>
      <c r="V115" s="94">
        <v>209</v>
      </c>
      <c r="W115" s="97" t="s">
        <v>3900</v>
      </c>
      <c r="X115" s="38" t="str">
        <f>IFERROR(VLOOKUP(ROWS($X$4:X115),$Q$4:$R$5094,2,FALSE),"")</f>
        <v>1,2-Dibromo-3-chloropropane</v>
      </c>
      <c r="Y115" s="38" t="str">
        <f>IFERROR(VLOOKUP(ROWS($Y$4:Y115),$P$4:$U$5094,6,FALSE),"")</f>
        <v>96-12-8</v>
      </c>
      <c r="Z115" s="38">
        <f>IF(ISNUMBER(SEARCH(Search!$K$21,'Valid Values - Search'!AA115)),MAX($Z$3:Z114)+1,0)</f>
        <v>112</v>
      </c>
      <c r="AA115" s="64" t="s">
        <v>11669</v>
      </c>
      <c r="AB115" s="70" t="s">
        <v>3040</v>
      </c>
      <c r="AC115" s="71" t="s">
        <v>1182</v>
      </c>
      <c r="AD115" s="38" t="str">
        <f>IFERROR(VLOOKUP(ROWS($AD$4:AD115),$Z$4:$AC$3778,2,FALSE),"")</f>
        <v>Algal Sample Collection at Richest-Targeted Habitat (RTH) in wadeable streams by SG-92 (and other instruments) (NAWQA ALGAL RTH USDOI/USGS)</v>
      </c>
      <c r="AF115" s="37"/>
    </row>
    <row r="116" spans="1:32" ht="15" customHeight="1">
      <c r="A116" s="37">
        <f>IF(ISNUMBER(SEARCH(Search!$F$21,'Valid Values - Search'!B116)),MAX($A$3:A115)+1,0)</f>
        <v>113</v>
      </c>
      <c r="B116" s="64" t="s">
        <v>420</v>
      </c>
      <c r="C116" s="65" t="s">
        <v>419</v>
      </c>
      <c r="D116" s="37" t="str">
        <f>IFERROR(VLOOKUP(ROWS($D$4:D116),A116:C469,2,FALSE),"")</f>
        <v>Grams per milliliter</v>
      </c>
      <c r="P116" s="38">
        <f>IF(ISNUMBER(SEARCH(Search!$K$13,'Valid Values - Search'!U116)),MAX($P$3:P115)+1,0)</f>
        <v>113</v>
      </c>
      <c r="Q116" s="38">
        <f>IF(ISNUMBER(SEARCH(Search!$K$5,'Valid Values - Search'!R116)),MAX($Q$3:Q115)+1,0)</f>
        <v>113</v>
      </c>
      <c r="R116" s="64" t="s">
        <v>15711</v>
      </c>
      <c r="S116" s="70" t="s">
        <v>101</v>
      </c>
      <c r="T116" s="70" t="s">
        <v>102</v>
      </c>
      <c r="U116" s="93" t="s">
        <v>9023</v>
      </c>
      <c r="V116" s="94">
        <v>166</v>
      </c>
      <c r="W116" s="97" t="s">
        <v>15711</v>
      </c>
      <c r="X116" s="38" t="str">
        <f>IFERROR(VLOOKUP(ROWS($X$4:X116),$Q$4:$R$5094,2,FALSE),"")</f>
        <v>1,2-Dibromoethane (EDB)</v>
      </c>
      <c r="Y116" s="38" t="str">
        <f>IFERROR(VLOOKUP(ROWS($Y$4:Y116),$P$4:$U$5094,6,FALSE),"")</f>
        <v>106-93-4</v>
      </c>
      <c r="Z116" s="38">
        <f>IF(ISNUMBER(SEARCH(Search!$K$21,'Valid Values - Search'!AA116)),MAX($Z$3:Z115)+1,0)</f>
        <v>113</v>
      </c>
      <c r="AA116" s="64" t="s">
        <v>11670</v>
      </c>
      <c r="AB116" s="70">
        <v>7401</v>
      </c>
      <c r="AC116" s="71" t="s">
        <v>1150</v>
      </c>
      <c r="AD116" s="38" t="str">
        <f>IFERROR(VLOOKUP(ROWS($AD$4:AD116),$Z$4:$AC$3778,2,FALSE),"")</f>
        <v>Alkaline Dusts by Titration (7401 NIOSH)</v>
      </c>
      <c r="AF116" s="37"/>
    </row>
    <row r="117" spans="1:32" ht="15" customHeight="1">
      <c r="A117" s="37">
        <f>IF(ISNUMBER(SEARCH(Search!$F$21,'Valid Values - Search'!B117)),MAX($A$3:A116)+1,0)</f>
        <v>114</v>
      </c>
      <c r="B117" s="64" t="s">
        <v>422</v>
      </c>
      <c r="C117" s="65" t="s">
        <v>421</v>
      </c>
      <c r="D117" s="37" t="str">
        <f>IFERROR(VLOOKUP(ROWS($D$4:D117),A117:C470,2,FALSE),"")</f>
        <v>Grams per second</v>
      </c>
      <c r="P117" s="38">
        <f>IF(ISNUMBER(SEARCH(Search!$K$13,'Valid Values - Search'!U117)),MAX($P$3:P116)+1,0)</f>
        <v>114</v>
      </c>
      <c r="Q117" s="38">
        <f>IF(ISNUMBER(SEARCH(Search!$K$5,'Valid Values - Search'!R117)),MAX($Q$3:Q116)+1,0)</f>
        <v>114</v>
      </c>
      <c r="R117" s="64" t="s">
        <v>15710</v>
      </c>
      <c r="S117" s="70" t="s">
        <v>101</v>
      </c>
      <c r="T117" s="70" t="s">
        <v>102</v>
      </c>
      <c r="U117" s="93" t="s">
        <v>9032</v>
      </c>
      <c r="V117" s="94">
        <v>170</v>
      </c>
      <c r="W117" s="97" t="s">
        <v>15710</v>
      </c>
      <c r="X117" s="38" t="str">
        <f>IFERROR(VLOOKUP(ROWS($X$4:X117),$Q$4:$R$5094,2,FALSE),"")</f>
        <v>1,2-Dichlorobenzene</v>
      </c>
      <c r="Y117" s="38" t="str">
        <f>IFERROR(VLOOKUP(ROWS($Y$4:Y117),$P$4:$U$5094,6,FALSE),"")</f>
        <v>95-50-1</v>
      </c>
      <c r="Z117" s="38">
        <f>IF(ISNUMBER(SEARCH(Search!$K$21,'Valid Values - Search'!AA117)),MAX($Z$3:Z116)+1,0)</f>
        <v>114</v>
      </c>
      <c r="AA117" s="64" t="s">
        <v>11671</v>
      </c>
      <c r="AB117" s="70" t="s">
        <v>3064</v>
      </c>
      <c r="AC117" s="71" t="s">
        <v>1182</v>
      </c>
      <c r="AD117" s="38" t="str">
        <f>IFERROR(VLOOKUP(ROWS($AD$4:AD117),$Z$4:$AC$3778,2,FALSE),"")</f>
        <v>Alkalinity and ANC field determination by Gran Function Plot (NFM 6.6.4.C USDOI/USGS)</v>
      </c>
      <c r="AF117" s="37"/>
    </row>
    <row r="118" spans="1:32" ht="15" customHeight="1">
      <c r="A118" s="37">
        <f>IF(ISNUMBER(SEARCH(Search!$F$21,'Valid Values - Search'!B118)),MAX($A$3:A117)+1,0)</f>
        <v>115</v>
      </c>
      <c r="B118" s="64" t="s">
        <v>424</v>
      </c>
      <c r="C118" s="65" t="s">
        <v>423</v>
      </c>
      <c r="D118" s="37" t="str">
        <f>IFERROR(VLOOKUP(ROWS($D$4:D118),A118:C471,2,FALSE),"")</f>
        <v>Fluid gallons</v>
      </c>
      <c r="P118" s="38">
        <f>IF(ISNUMBER(SEARCH(Search!$K$13,'Valid Values - Search'!U118)),MAX($P$3:P117)+1,0)</f>
        <v>115</v>
      </c>
      <c r="Q118" s="38">
        <f>IF(ISNUMBER(SEARCH(Search!$K$5,'Valid Values - Search'!R118)),MAX($Q$3:Q117)+1,0)</f>
        <v>115</v>
      </c>
      <c r="R118" s="64" t="s">
        <v>3901</v>
      </c>
      <c r="S118" s="70" t="s">
        <v>102</v>
      </c>
      <c r="T118" s="70" t="s">
        <v>102</v>
      </c>
      <c r="U118" s="93" t="s">
        <v>9110</v>
      </c>
      <c r="V118" s="94">
        <v>389224</v>
      </c>
      <c r="W118" s="97" t="s">
        <v>3901</v>
      </c>
      <c r="X118" s="38" t="str">
        <f>IFERROR(VLOOKUP(ROWS($X$4:X118),$Q$4:$R$5094,2,FALSE),"")</f>
        <v>1,2-Dichlorobenzene-d4</v>
      </c>
      <c r="Y118" s="38" t="str">
        <f>IFERROR(VLOOKUP(ROWS($Y$4:Y118),$P$4:$U$5094,6,FALSE),"")</f>
        <v>2199-69-1</v>
      </c>
      <c r="Z118" s="38">
        <f>IF(ISNUMBER(SEARCH(Search!$K$21,'Valid Values - Search'!AA118)),MAX($Z$3:Z117)+1,0)</f>
        <v>115</v>
      </c>
      <c r="AA118" s="64" t="s">
        <v>11672</v>
      </c>
      <c r="AB118" s="70" t="s">
        <v>3063</v>
      </c>
      <c r="AC118" s="71" t="s">
        <v>1182</v>
      </c>
      <c r="AD118" s="38" t="str">
        <f>IFERROR(VLOOKUP(ROWS($AD$4:AD118),$Z$4:$AC$3778,2,FALSE),"")</f>
        <v>Alkalinity and ANC field determination by Inflection Point Titration (NFM 6.6.4.B USDOI/USGS)</v>
      </c>
      <c r="AF118" s="37"/>
    </row>
    <row r="119" spans="1:32" ht="15" customHeight="1">
      <c r="A119" s="37">
        <f>IF(ISNUMBER(SEARCH(Search!$F$21,'Valid Values - Search'!B119)),MAX($A$3:A118)+1,0)</f>
        <v>116</v>
      </c>
      <c r="B119" s="64" t="s">
        <v>426</v>
      </c>
      <c r="C119" s="65" t="s">
        <v>425</v>
      </c>
      <c r="D119" s="37" t="str">
        <f>IFERROR(VLOOKUP(ROWS($D$4:D119),A119:C472,2,FALSE),"")</f>
        <v>Gallons per day</v>
      </c>
      <c r="P119" s="38">
        <f>IF(ISNUMBER(SEARCH(Search!$K$13,'Valid Values - Search'!U119)),MAX($P$3:P118)+1,0)</f>
        <v>116</v>
      </c>
      <c r="Q119" s="38">
        <f>IF(ISNUMBER(SEARCH(Search!$K$5,'Valid Values - Search'!R119)),MAX($Q$3:Q118)+1,0)</f>
        <v>116</v>
      </c>
      <c r="R119" s="64" t="s">
        <v>3902</v>
      </c>
      <c r="S119" s="70" t="s">
        <v>102</v>
      </c>
      <c r="T119" s="70" t="s">
        <v>102</v>
      </c>
      <c r="U119" s="93" t="s">
        <v>9111</v>
      </c>
      <c r="V119" s="94">
        <v>859</v>
      </c>
      <c r="W119" s="97" t="s">
        <v>3902</v>
      </c>
      <c r="X119" s="38" t="str">
        <f>IFERROR(VLOOKUP(ROWS($X$4:X119),$Q$4:$R$5094,2,FALSE),"")</f>
        <v>1,2-Dichlorobutane</v>
      </c>
      <c r="Y119" s="38" t="str">
        <f>IFERROR(VLOOKUP(ROWS($Y$4:Y119),$P$4:$U$5094,6,FALSE),"")</f>
        <v>616-21-7</v>
      </c>
      <c r="Z119" s="38">
        <f>IF(ISNUMBER(SEARCH(Search!$K$21,'Valid Values - Search'!AA119)),MAX($Z$3:Z118)+1,0)</f>
        <v>116</v>
      </c>
      <c r="AA119" s="64" t="s">
        <v>11673</v>
      </c>
      <c r="AB119" s="70">
        <v>8221</v>
      </c>
      <c r="AC119" s="71" t="s">
        <v>1151</v>
      </c>
      <c r="AD119" s="38" t="str">
        <f>IFERROR(VLOOKUP(ROWS($AD$4:AD119),$Z$4:$AC$3778,2,FALSE),"")</f>
        <v>Alkalinity by Buret Titration (8221 HACH)</v>
      </c>
      <c r="AF119" s="37"/>
    </row>
    <row r="120" spans="1:32" ht="15" customHeight="1">
      <c r="A120" s="37">
        <f>IF(ISNUMBER(SEARCH(Search!$F$21,'Valid Values - Search'!B120)),MAX($A$3:A119)+1,0)</f>
        <v>117</v>
      </c>
      <c r="B120" s="64" t="s">
        <v>428</v>
      </c>
      <c r="C120" s="65" t="s">
        <v>427</v>
      </c>
      <c r="D120" s="37" t="str">
        <f>IFERROR(VLOOKUP(ROWS($D$4:D120),A120:C473,2,FALSE),"")</f>
        <v>Gallons per hour</v>
      </c>
      <c r="P120" s="38">
        <f>IF(ISNUMBER(SEARCH(Search!$K$13,'Valid Values - Search'!U120)),MAX($P$3:P119)+1,0)</f>
        <v>117</v>
      </c>
      <c r="Q120" s="38">
        <f>IF(ISNUMBER(SEARCH(Search!$K$5,'Valid Values - Search'!R120)),MAX($Q$3:Q119)+1,0)</f>
        <v>117</v>
      </c>
      <c r="R120" s="64" t="s">
        <v>3903</v>
      </c>
      <c r="S120" s="70" t="s">
        <v>101</v>
      </c>
      <c r="T120" s="70" t="s">
        <v>102</v>
      </c>
      <c r="U120" s="93" t="s">
        <v>8999</v>
      </c>
      <c r="V120" s="94">
        <v>177</v>
      </c>
      <c r="W120" s="97" t="s">
        <v>3903</v>
      </c>
      <c r="X120" s="38" t="str">
        <f>IFERROR(VLOOKUP(ROWS($X$4:X120),$Q$4:$R$5094,2,FALSE),"")</f>
        <v>1,2-Dichloroethane</v>
      </c>
      <c r="Y120" s="38" t="str">
        <f>IFERROR(VLOOKUP(ROWS($Y$4:Y120),$P$4:$U$5094,6,FALSE),"")</f>
        <v>107-06-2</v>
      </c>
      <c r="Z120" s="38">
        <f>IF(ISNUMBER(SEARCH(Search!$K$21,'Valid Values - Search'!AA120)),MAX($Z$3:Z119)+1,0)</f>
        <v>117</v>
      </c>
      <c r="AA120" s="64" t="s">
        <v>11674</v>
      </c>
      <c r="AB120" s="70">
        <v>310.2</v>
      </c>
      <c r="AC120" s="71" t="s">
        <v>1102</v>
      </c>
      <c r="AD120" s="38" t="str">
        <f>IFERROR(VLOOKUP(ROWS($AD$4:AD120),$Z$4:$AC$3778,2,FALSE),"")</f>
        <v>Alkalinity by Colorimetric Analysis (310.2 USEPA)</v>
      </c>
      <c r="AF120" s="37"/>
    </row>
    <row r="121" spans="1:32" ht="15" customHeight="1">
      <c r="A121" s="37">
        <f>IF(ISNUMBER(SEARCH(Search!$F$21,'Valid Values - Search'!B121)),MAX($A$3:A120)+1,0)</f>
        <v>118</v>
      </c>
      <c r="B121" s="64" t="s">
        <v>430</v>
      </c>
      <c r="C121" s="65" t="s">
        <v>429</v>
      </c>
      <c r="D121" s="37" t="str">
        <f>IFERROR(VLOOKUP(ROWS($D$4:D121),A121:C474,2,FALSE),"")</f>
        <v>Gallons per minute</v>
      </c>
      <c r="P121" s="38">
        <f>IF(ISNUMBER(SEARCH(Search!$K$13,'Valid Values - Search'!U121)),MAX($P$3:P120)+1,0)</f>
        <v>118</v>
      </c>
      <c r="Q121" s="38">
        <f>IF(ISNUMBER(SEARCH(Search!$K$5,'Valid Values - Search'!R121)),MAX($Q$3:Q120)+1,0)</f>
        <v>118</v>
      </c>
      <c r="R121" s="64" t="s">
        <v>3904</v>
      </c>
      <c r="S121" s="70" t="s">
        <v>102</v>
      </c>
      <c r="T121" s="70" t="s">
        <v>102</v>
      </c>
      <c r="U121" s="93" t="s">
        <v>9112</v>
      </c>
      <c r="V121" s="94">
        <v>390143</v>
      </c>
      <c r="W121" s="97" t="s">
        <v>3904</v>
      </c>
      <c r="X121" s="38" t="str">
        <f>IFERROR(VLOOKUP(ROWS($X$4:X121),$Q$4:$R$5094,2,FALSE),"")</f>
        <v>1,2-Dichloroethane-d4</v>
      </c>
      <c r="Y121" s="38" t="str">
        <f>IFERROR(VLOOKUP(ROWS($Y$4:Y121),$P$4:$U$5094,6,FALSE),"")</f>
        <v>17060-07-0</v>
      </c>
      <c r="Z121" s="38">
        <f>IF(ISNUMBER(SEARCH(Search!$K$21,'Valid Values - Search'!AA121)),MAX($Z$3:Z120)+1,0)</f>
        <v>118</v>
      </c>
      <c r="AA121" s="64" t="s">
        <v>11675</v>
      </c>
      <c r="AB121" s="70" t="s">
        <v>1280</v>
      </c>
      <c r="AC121" s="71" t="s">
        <v>1156</v>
      </c>
      <c r="AD121" s="38" t="str">
        <f>IFERROR(VLOOKUP(ROWS($AD$4:AD121),$Z$4:$AC$3778,2,FALSE),"")</f>
        <v>Alkalinity by Gran Titration (2320-B APHA)</v>
      </c>
      <c r="AF121" s="37"/>
    </row>
    <row r="122" spans="1:32" ht="15" customHeight="1">
      <c r="A122" s="37">
        <f>IF(ISNUMBER(SEARCH(Search!$F$21,'Valid Values - Search'!B122)),MAX($A$3:A121)+1,0)</f>
        <v>119</v>
      </c>
      <c r="B122" s="64" t="s">
        <v>432</v>
      </c>
      <c r="C122" s="65" t="s">
        <v>431</v>
      </c>
      <c r="D122" s="37" t="str">
        <f>IFERROR(VLOOKUP(ROWS($D$4:D122),A122:C475,2,FALSE),"")</f>
        <v>Gallons per second</v>
      </c>
      <c r="P122" s="38">
        <f>IF(ISNUMBER(SEARCH(Search!$K$13,'Valid Values - Search'!U122)),MAX($P$3:P121)+1,0)</f>
        <v>119</v>
      </c>
      <c r="Q122" s="38">
        <f>IF(ISNUMBER(SEARCH(Search!$K$5,'Valid Values - Search'!R122)),MAX($Q$3:Q121)+1,0)</f>
        <v>119</v>
      </c>
      <c r="R122" s="64" t="s">
        <v>3905</v>
      </c>
      <c r="S122" s="70" t="s">
        <v>102</v>
      </c>
      <c r="T122" s="70" t="s">
        <v>102</v>
      </c>
      <c r="U122" s="93" t="s">
        <v>9113</v>
      </c>
      <c r="V122" s="94">
        <v>180</v>
      </c>
      <c r="W122" s="97" t="s">
        <v>3905</v>
      </c>
      <c r="X122" s="38" t="str">
        <f>IFERROR(VLOOKUP(ROWS($X$4:X122),$Q$4:$R$5094,2,FALSE),"")</f>
        <v>1,2-Dichloroethylene</v>
      </c>
      <c r="Y122" s="38" t="str">
        <f>IFERROR(VLOOKUP(ROWS($Y$4:Y122),$P$4:$U$5094,6,FALSE),"")</f>
        <v>540-59-0</v>
      </c>
      <c r="Z122" s="38">
        <f>IF(ISNUMBER(SEARCH(Search!$K$21,'Valid Values - Search'!AA122)),MAX($Z$3:Z121)+1,0)</f>
        <v>119</v>
      </c>
      <c r="AA122" s="64" t="s">
        <v>11676</v>
      </c>
      <c r="AB122" s="70">
        <v>310.10000000000002</v>
      </c>
      <c r="AC122" s="71" t="s">
        <v>1102</v>
      </c>
      <c r="AD122" s="38" t="str">
        <f>IFERROR(VLOOKUP(ROWS($AD$4:AD122),$Z$4:$AC$3778,2,FALSE),"")</f>
        <v>Alkalinity by Titration (310.1 USEPA)</v>
      </c>
      <c r="AF122" s="37"/>
    </row>
    <row r="123" spans="1:32" ht="15" customHeight="1">
      <c r="A123" s="37">
        <f>IF(ISNUMBER(SEARCH(Search!$F$21,'Valid Values - Search'!B123)),MAX($A$3:A122)+1,0)</f>
        <v>120</v>
      </c>
      <c r="B123" s="64" t="s">
        <v>434</v>
      </c>
      <c r="C123" s="65" t="s">
        <v>433</v>
      </c>
      <c r="D123" s="37" t="str">
        <f>IFERROR(VLOOKUP(ROWS($D$4:D123),A123:C476,2,FALSE),"")</f>
        <v>grains per gallon</v>
      </c>
      <c r="P123" s="38">
        <f>IF(ISNUMBER(SEARCH(Search!$K$13,'Valid Values - Search'!U123)),MAX($P$3:P122)+1,0)</f>
        <v>120</v>
      </c>
      <c r="Q123" s="38">
        <f>IF(ISNUMBER(SEARCH(Search!$K$5,'Valid Values - Search'!R123)),MAX($Q$3:Q122)+1,0)</f>
        <v>120</v>
      </c>
      <c r="R123" s="64" t="s">
        <v>3906</v>
      </c>
      <c r="S123" s="70" t="s">
        <v>101</v>
      </c>
      <c r="T123" s="70" t="s">
        <v>102</v>
      </c>
      <c r="U123" s="93" t="s">
        <v>9000</v>
      </c>
      <c r="V123" s="94">
        <v>183</v>
      </c>
      <c r="W123" s="97" t="s">
        <v>3906</v>
      </c>
      <c r="X123" s="38" t="str">
        <f>IFERROR(VLOOKUP(ROWS($X$4:X123),$Q$4:$R$5094,2,FALSE),"")</f>
        <v>1,2-Dichloropropane</v>
      </c>
      <c r="Y123" s="38" t="str">
        <f>IFERROR(VLOOKUP(ROWS($Y$4:Y123),$P$4:$U$5094,6,FALSE),"")</f>
        <v>78-87-5</v>
      </c>
      <c r="Z123" s="38">
        <f>IF(ISNUMBER(SEARCH(Search!$K$21,'Valid Values - Search'!AA123)),MAX($Z$3:Z122)+1,0)</f>
        <v>120</v>
      </c>
      <c r="AA123" s="64" t="s">
        <v>11677</v>
      </c>
      <c r="AB123" s="70" t="s">
        <v>2325</v>
      </c>
      <c r="AC123" s="71" t="s">
        <v>1184</v>
      </c>
      <c r="AD123" s="38" t="str">
        <f>IFERROR(VLOOKUP(ROWS($AD$4:AD123),$Z$4:$AC$3778,2,FALSE),"")</f>
        <v>Alkalinity in Water (D3875 ASTM)</v>
      </c>
      <c r="AF123" s="37"/>
    </row>
    <row r="124" spans="1:32" ht="15" customHeight="1">
      <c r="A124" s="37">
        <f>IF(ISNUMBER(SEARCH(Search!$F$21,'Valid Values - Search'!B124)),MAX($A$3:A123)+1,0)</f>
        <v>121</v>
      </c>
      <c r="B124" s="64" t="s">
        <v>436</v>
      </c>
      <c r="C124" s="65" t="s">
        <v>435</v>
      </c>
      <c r="D124" s="37" t="str">
        <f>IFERROR(VLOOKUP(ROWS($D$4:D124),A124:C477,2,FALSE),"")</f>
        <v>Drawdown capacity, gallons per minute per foot</v>
      </c>
      <c r="P124" s="38">
        <f>IF(ISNUMBER(SEARCH(Search!$K$13,'Valid Values - Search'!U124)),MAX($P$3:P123)+1,0)</f>
        <v>121</v>
      </c>
      <c r="Q124" s="38">
        <f>IF(ISNUMBER(SEARCH(Search!$K$5,'Valid Values - Search'!R124)),MAX($Q$3:Q123)+1,0)</f>
        <v>121</v>
      </c>
      <c r="R124" s="64" t="s">
        <v>3907</v>
      </c>
      <c r="S124" s="70" t="s">
        <v>102</v>
      </c>
      <c r="T124" s="70" t="s">
        <v>102</v>
      </c>
      <c r="U124" s="93" t="s">
        <v>9114</v>
      </c>
      <c r="V124" s="94">
        <v>878</v>
      </c>
      <c r="W124" s="97" t="s">
        <v>3907</v>
      </c>
      <c r="X124" s="38" t="str">
        <f>IFERROR(VLOOKUP(ROWS($X$4:X124),$Q$4:$R$5094,2,FALSE),"")</f>
        <v>1,2-Dichloropropene</v>
      </c>
      <c r="Y124" s="38" t="str">
        <f>IFERROR(VLOOKUP(ROWS($Y$4:Y124),$P$4:$U$5094,6,FALSE),"")</f>
        <v>563-54-2</v>
      </c>
      <c r="Z124" s="38">
        <f>IF(ISNUMBER(SEARCH(Search!$K$21,'Valid Values - Search'!AA124)),MAX($Z$3:Z123)+1,0)</f>
        <v>121</v>
      </c>
      <c r="AA124" s="64" t="s">
        <v>11678</v>
      </c>
      <c r="AB124" s="70" t="s">
        <v>2589</v>
      </c>
      <c r="AC124" s="71" t="s">
        <v>1182</v>
      </c>
      <c r="AD124" s="38" t="str">
        <f>IFERROR(VLOOKUP(ROWS($AD$4:AD124),$Z$4:$AC$3778,2,FALSE),"")</f>
        <v>Alkalinity in water by electrometric titration (I-1030-85 USDOI/USGS)</v>
      </c>
      <c r="AF124" s="37"/>
    </row>
    <row r="125" spans="1:32" ht="15" customHeight="1">
      <c r="A125" s="37">
        <f>IF(ISNUMBER(SEARCH(Search!$F$21,'Valid Values - Search'!B125)),MAX($A$3:A124)+1,0)</f>
        <v>122</v>
      </c>
      <c r="B125" s="64" t="s">
        <v>438</v>
      </c>
      <c r="C125" s="65" t="s">
        <v>437</v>
      </c>
      <c r="D125" s="37" t="str">
        <f>IFERROR(VLOOKUP(ROWS($D$4:D125),A125:C478,2,FALSE),"")</f>
        <v>Grains</v>
      </c>
      <c r="P125" s="38">
        <f>IF(ISNUMBER(SEARCH(Search!$K$13,'Valid Values - Search'!U125)),MAX($P$3:P124)+1,0)</f>
        <v>122</v>
      </c>
      <c r="Q125" s="38">
        <f>IF(ISNUMBER(SEARCH(Search!$K$5,'Valid Values - Search'!R125)),MAX($Q$3:Q124)+1,0)</f>
        <v>122</v>
      </c>
      <c r="R125" s="64" t="s">
        <v>3908</v>
      </c>
      <c r="S125" s="70" t="s">
        <v>102</v>
      </c>
      <c r="T125" s="70" t="s">
        <v>102</v>
      </c>
      <c r="U125" s="93" t="s">
        <v>9115</v>
      </c>
      <c r="V125" s="94">
        <v>1705</v>
      </c>
      <c r="W125" s="97" t="s">
        <v>3908</v>
      </c>
      <c r="X125" s="38" t="str">
        <f>IFERROR(VLOOKUP(ROWS($X$4:X125),$Q$4:$R$5094,2,FALSE),"")</f>
        <v>1,2-Dimethyl-3-ethylbenzene</v>
      </c>
      <c r="Y125" s="38" t="str">
        <f>IFERROR(VLOOKUP(ROWS($Y$4:Y125),$P$4:$U$5094,6,FALSE),"")</f>
        <v>933-98-2</v>
      </c>
      <c r="Z125" s="38">
        <f>IF(ISNUMBER(SEARCH(Search!$K$21,'Valid Values - Search'!AA125)),MAX($Z$3:Z124)+1,0)</f>
        <v>122</v>
      </c>
      <c r="AA125" s="64" t="s">
        <v>11679</v>
      </c>
      <c r="AB125" s="70">
        <v>2320</v>
      </c>
      <c r="AC125" s="71" t="s">
        <v>1156</v>
      </c>
      <c r="AD125" s="38" t="str">
        <f>IFERROR(VLOOKUP(ROWS($AD$4:AD125),$Z$4:$AC$3778,2,FALSE),"")</f>
        <v>Alkalinity in Water by Titration (2320 APHA)</v>
      </c>
      <c r="AF125" s="37"/>
    </row>
    <row r="126" spans="1:32" ht="15" customHeight="1">
      <c r="A126" s="37">
        <f>IF(ISNUMBER(SEARCH(Search!$F$21,'Valid Values - Search'!B126)),MAX($A$3:A125)+1,0)</f>
        <v>123</v>
      </c>
      <c r="B126" s="64" t="s">
        <v>440</v>
      </c>
      <c r="C126" s="65" t="s">
        <v>439</v>
      </c>
      <c r="D126" s="37" t="str">
        <f>IFERROR(VLOOKUP(ROWS($D$4:D126),A126:C479,2,FALSE),"")</f>
        <v>Granule count of substance in pan or tailings</v>
      </c>
      <c r="P126" s="38">
        <f>IF(ISNUMBER(SEARCH(Search!$K$13,'Valid Values - Search'!U126)),MAX($P$3:P125)+1,0)</f>
        <v>123</v>
      </c>
      <c r="Q126" s="38">
        <f>IF(ISNUMBER(SEARCH(Search!$K$5,'Valid Values - Search'!R126)),MAX($Q$3:Q125)+1,0)</f>
        <v>123</v>
      </c>
      <c r="R126" s="64" t="s">
        <v>3909</v>
      </c>
      <c r="S126" s="70" t="s">
        <v>102</v>
      </c>
      <c r="T126" s="70" t="s">
        <v>102</v>
      </c>
      <c r="U126" s="93" t="s">
        <v>9116</v>
      </c>
      <c r="V126" s="94">
        <v>1000266</v>
      </c>
      <c r="W126" s="97" t="s">
        <v>3909</v>
      </c>
      <c r="X126" s="38" t="str">
        <f>IFERROR(VLOOKUP(ROWS($X$4:X126),$Q$4:$R$5094,2,FALSE),"")</f>
        <v>1,2-Dimethyl-4-ethylbenzene</v>
      </c>
      <c r="Y126" s="38" t="str">
        <f>IFERROR(VLOOKUP(ROWS($Y$4:Y126),$P$4:$U$5094,6,FALSE),"")</f>
        <v>934-80-5</v>
      </c>
      <c r="Z126" s="38">
        <f>IF(ISNUMBER(SEARCH(Search!$K$21,'Valid Values - Search'!AA126)),MAX($Z$3:Z125)+1,0)</f>
        <v>123</v>
      </c>
      <c r="AA126" s="64" t="s">
        <v>11682</v>
      </c>
      <c r="AB126" s="70" t="s">
        <v>1359</v>
      </c>
      <c r="AC126" s="71" t="s">
        <v>1102</v>
      </c>
      <c r="AD126" s="38" t="str">
        <f>IFERROR(VLOOKUP(ROWS($AD$4:AD126),$Z$4:$AC$3778,2,FALSE),"")</f>
        <v>Alkalinity in Water by Titration (310.1_M USEPA)</v>
      </c>
      <c r="AF126" s="37"/>
    </row>
    <row r="127" spans="1:32" ht="15" customHeight="1">
      <c r="A127" s="37">
        <f>IF(ISNUMBER(SEARCH(Search!$F$21,'Valid Values - Search'!B127)),MAX($A$3:A126)+1,0)</f>
        <v>124</v>
      </c>
      <c r="B127" s="64" t="s">
        <v>442</v>
      </c>
      <c r="C127" s="65" t="s">
        <v>441</v>
      </c>
      <c r="D127" s="37" t="str">
        <f>IFERROR(VLOOKUP(ROWS($D$4:D127),A127:C480,2,FALSE),"")</f>
        <v>Hectares</v>
      </c>
      <c r="P127" s="38">
        <f>IF(ISNUMBER(SEARCH(Search!$K$13,'Valid Values - Search'!U127)),MAX($P$3:P126)+1,0)</f>
        <v>124</v>
      </c>
      <c r="Q127" s="38">
        <f>IF(ISNUMBER(SEARCH(Search!$K$5,'Valid Values - Search'!R127)),MAX($Q$3:Q126)+1,0)</f>
        <v>124</v>
      </c>
      <c r="R127" s="64" t="s">
        <v>15352</v>
      </c>
      <c r="S127" s="99" t="s">
        <v>101</v>
      </c>
      <c r="T127" s="99" t="s">
        <v>102</v>
      </c>
      <c r="U127" s="100" t="s">
        <v>9033</v>
      </c>
      <c r="V127" s="101">
        <v>542</v>
      </c>
      <c r="W127" s="97" t="s">
        <v>15352</v>
      </c>
      <c r="X127" s="38" t="str">
        <f>IFERROR(VLOOKUP(ROWS($X$4:X127),$Q$4:$R$5094,2,FALSE),"")</f>
        <v>1,2-Dimethylbenzene</v>
      </c>
      <c r="Y127" s="38" t="str">
        <f>IFERROR(VLOOKUP(ROWS($Y$4:Y127),$P$4:$U$5094,6,FALSE),"")</f>
        <v>95-47-6</v>
      </c>
      <c r="Z127" s="38">
        <f>IF(ISNUMBER(SEARCH(Search!$K$21,'Valid Values - Search'!AA127)),MAX($Z$3:Z126)+1,0)</f>
        <v>124</v>
      </c>
      <c r="AA127" s="64" t="s">
        <v>11680</v>
      </c>
      <c r="AB127" s="70" t="s">
        <v>2737</v>
      </c>
      <c r="AC127" s="71" t="s">
        <v>1182</v>
      </c>
      <c r="AD127" s="38" t="str">
        <f>IFERROR(VLOOKUP(ROWS($AD$4:AD127),$Z$4:$AC$3778,2,FALSE),"")</f>
        <v>Alkalinity in Water by Titration (I1030 USDOI/USGS)</v>
      </c>
      <c r="AF127" s="37"/>
    </row>
    <row r="128" spans="1:32" ht="15" customHeight="1">
      <c r="A128" s="37">
        <f>IF(ISNUMBER(SEARCH(Search!$F$21,'Valid Values - Search'!B128)),MAX($A$3:A127)+1,0)</f>
        <v>125</v>
      </c>
      <c r="B128" s="64" t="s">
        <v>444</v>
      </c>
      <c r="C128" s="65" t="s">
        <v>443</v>
      </c>
      <c r="D128" s="37" t="str">
        <f>IFERROR(VLOOKUP(ROWS($D$4:D128),A128:C481,2,FALSE),"")</f>
        <v>Hours</v>
      </c>
      <c r="P128" s="38">
        <f>IF(ISNUMBER(SEARCH(Search!$K$13,'Valid Values - Search'!U128)),MAX($P$3:P127)+1,0)</f>
        <v>125</v>
      </c>
      <c r="Q128" s="38">
        <f>IF(ISNUMBER(SEARCH(Search!$K$5,'Valid Values - Search'!R128)),MAX($Q$3:Q127)+1,0)</f>
        <v>125</v>
      </c>
      <c r="R128" s="64" t="s">
        <v>3910</v>
      </c>
      <c r="S128" s="70" t="s">
        <v>102</v>
      </c>
      <c r="T128" s="70" t="s">
        <v>102</v>
      </c>
      <c r="U128" s="93" t="s">
        <v>9117</v>
      </c>
      <c r="V128" s="94">
        <v>14496</v>
      </c>
      <c r="W128" s="97" t="s">
        <v>3910</v>
      </c>
      <c r="X128" s="38" t="str">
        <f>IFERROR(VLOOKUP(ROWS($X$4:X128),$Q$4:$R$5094,2,FALSE),"")</f>
        <v>1,2-Dimethylhydrazine</v>
      </c>
      <c r="Y128" s="38" t="str">
        <f>IFERROR(VLOOKUP(ROWS($Y$4:Y128),$P$4:$U$5094,6,FALSE),"")</f>
        <v>540-73-8</v>
      </c>
      <c r="Z128" s="38">
        <f>IF(ISNUMBER(SEARCH(Search!$K$21,'Valid Values - Search'!AA128)),MAX($Z$3:Z127)+1,0)</f>
        <v>125</v>
      </c>
      <c r="AA128" s="64" t="s">
        <v>11681</v>
      </c>
      <c r="AB128" s="70" t="s">
        <v>2817</v>
      </c>
      <c r="AC128" s="71" t="s">
        <v>1182</v>
      </c>
      <c r="AD128" s="38" t="str">
        <f>IFERROR(VLOOKUP(ROWS($AD$4:AD128),$Z$4:$AC$3778,2,FALSE),"")</f>
        <v>Alkalinity in Water by Titration (I2030 USDOI/USGS)</v>
      </c>
      <c r="AF128" s="37"/>
    </row>
    <row r="129" spans="1:32" ht="15" customHeight="1">
      <c r="A129" s="37">
        <f>IF(ISNUMBER(SEARCH(Search!$F$21,'Valid Values - Search'!B129)),MAX($A$3:A128)+1,0)</f>
        <v>126</v>
      </c>
      <c r="B129" s="64" t="s">
        <v>446</v>
      </c>
      <c r="C129" s="65" t="s">
        <v>445</v>
      </c>
      <c r="D129" s="37" t="str">
        <f>IFERROR(VLOOKUP(ROWS($D$4:D129),A129:C482,2,FALSE),"")</f>
        <v>Power, horsepower</v>
      </c>
      <c r="P129" s="38">
        <f>IF(ISNUMBER(SEARCH(Search!$K$13,'Valid Values - Search'!U129)),MAX($P$3:P128)+1,0)</f>
        <v>126</v>
      </c>
      <c r="Q129" s="38">
        <f>IF(ISNUMBER(SEARCH(Search!$K$5,'Valid Values - Search'!R129)),MAX($Q$3:Q128)+1,0)</f>
        <v>126</v>
      </c>
      <c r="R129" s="64" t="s">
        <v>3911</v>
      </c>
      <c r="S129" s="70" t="s">
        <v>102</v>
      </c>
      <c r="T129" s="70" t="s">
        <v>102</v>
      </c>
      <c r="U129" s="93" t="s">
        <v>9118</v>
      </c>
      <c r="V129" s="94">
        <v>924</v>
      </c>
      <c r="W129" s="97" t="s">
        <v>3911</v>
      </c>
      <c r="X129" s="38" t="str">
        <f>IFERROR(VLOOKUP(ROWS($X$4:X129),$Q$4:$R$5094,2,FALSE),"")</f>
        <v>1,2-Dimethylnaphthalene</v>
      </c>
      <c r="Y129" s="38" t="str">
        <f>IFERROR(VLOOKUP(ROWS($Y$4:Y129),$P$4:$U$5094,6,FALSE),"")</f>
        <v>573-98-8</v>
      </c>
      <c r="Z129" s="38">
        <f>IF(ISNUMBER(SEARCH(Search!$K$21,'Valid Values - Search'!AA129)),MAX($Z$3:Z128)+1,0)</f>
        <v>126</v>
      </c>
      <c r="AA129" s="64" t="s">
        <v>11683</v>
      </c>
      <c r="AB129" s="70">
        <v>973.43</v>
      </c>
      <c r="AC129" s="71" t="s">
        <v>1934</v>
      </c>
      <c r="AD129" s="38" t="str">
        <f>IFERROR(VLOOKUP(ROWS($AD$4:AD129),$Z$4:$AC$3778,2,FALSE),"")</f>
        <v>Alkalinity of Water (973.43 AOAC)</v>
      </c>
      <c r="AF129" s="37"/>
    </row>
    <row r="130" spans="1:32" ht="15" customHeight="1">
      <c r="A130" s="37">
        <f>IF(ISNUMBER(SEARCH(Search!$F$21,'Valid Values - Search'!B130)),MAX($A$3:A129)+1,0)</f>
        <v>127</v>
      </c>
      <c r="B130" s="64" t="s">
        <v>448</v>
      </c>
      <c r="C130" s="65" t="s">
        <v>447</v>
      </c>
      <c r="D130" s="37" t="str">
        <f>IFERROR(VLOOKUP(ROWS($D$4:D130),A130:C483,2,FALSE),"")</f>
        <v>Imperial gallons</v>
      </c>
      <c r="P130" s="38">
        <f>IF(ISNUMBER(SEARCH(Search!$K$13,'Valid Values - Search'!U130)),MAX($P$3:P129)+1,0)</f>
        <v>127</v>
      </c>
      <c r="Q130" s="38">
        <f>IF(ISNUMBER(SEARCH(Search!$K$5,'Valid Values - Search'!R130)),MAX($Q$3:Q129)+1,0)</f>
        <v>127</v>
      </c>
      <c r="R130" s="64" t="s">
        <v>3912</v>
      </c>
      <c r="S130" s="70" t="s">
        <v>102</v>
      </c>
      <c r="T130" s="70" t="s">
        <v>102</v>
      </c>
      <c r="U130" s="93" t="s">
        <v>9119</v>
      </c>
      <c r="V130" s="94">
        <v>200</v>
      </c>
      <c r="W130" s="97" t="s">
        <v>3912</v>
      </c>
      <c r="X130" s="38" t="str">
        <f>IFERROR(VLOOKUP(ROWS($X$4:X130),$Q$4:$R$5094,2,FALSE),"")</f>
        <v>1,2-Diphenylhydrazine</v>
      </c>
      <c r="Y130" s="38" t="str">
        <f>IFERROR(VLOOKUP(ROWS($Y$4:Y130),$P$4:$U$5094,6,FALSE),"")</f>
        <v>122-66-7</v>
      </c>
      <c r="Z130" s="38">
        <f>IF(ISNUMBER(SEARCH(Search!$K$21,'Valid Values - Search'!AA130)),MAX($Z$3:Z129)+1,0)</f>
        <v>127</v>
      </c>
      <c r="AA130" s="64" t="s">
        <v>11684</v>
      </c>
      <c r="AB130" s="70" t="s">
        <v>2098</v>
      </c>
      <c r="AC130" s="71" t="s">
        <v>1102</v>
      </c>
      <c r="AD130" s="38" t="str">
        <f>IFERROR(VLOOKUP(ROWS($AD$4:AD130),$Z$4:$AC$3778,2,FALSE),"")</f>
        <v>Alkalinity of Water by Titration (C-001-1 USEPA)</v>
      </c>
      <c r="AF130" s="37"/>
    </row>
    <row r="131" spans="1:32" ht="15" customHeight="1">
      <c r="A131" s="37">
        <f>IF(ISNUMBER(SEARCH(Search!$F$21,'Valid Values - Search'!B131)),MAX($A$3:A130)+1,0)</f>
        <v>128</v>
      </c>
      <c r="B131" s="64" t="s">
        <v>450</v>
      </c>
      <c r="C131" s="65" t="s">
        <v>449</v>
      </c>
      <c r="D131" s="37" t="str">
        <f>IFERROR(VLOOKUP(ROWS($D$4:D131),A131:C484,2,FALSE),"")</f>
        <v>inches</v>
      </c>
      <c r="P131" s="38">
        <f>IF(ISNUMBER(SEARCH(Search!$K$13,'Valid Values - Search'!U131)),MAX($P$3:P130)+1,0)</f>
        <v>128</v>
      </c>
      <c r="Q131" s="38">
        <f>IF(ISNUMBER(SEARCH(Search!$K$5,'Valid Values - Search'!R131)),MAX($Q$3:Q130)+1,0)</f>
        <v>128</v>
      </c>
      <c r="R131" s="64" t="s">
        <v>3913</v>
      </c>
      <c r="S131" s="70" t="s">
        <v>102</v>
      </c>
      <c r="T131" s="70" t="s">
        <v>102</v>
      </c>
      <c r="U131" s="93" t="s">
        <v>9120</v>
      </c>
      <c r="V131" s="94">
        <v>17159</v>
      </c>
      <c r="W131" s="97" t="s">
        <v>3913</v>
      </c>
      <c r="X131" s="38" t="str">
        <f>IFERROR(VLOOKUP(ROWS($X$4:X131),$Q$4:$R$5094,2,FALSE),"")</f>
        <v>1,2-Epithiocyclohexane</v>
      </c>
      <c r="Y131" s="38" t="str">
        <f>IFERROR(VLOOKUP(ROWS($Y$4:Y131),$P$4:$U$5094,6,FALSE),"")</f>
        <v>286-28-2</v>
      </c>
      <c r="Z131" s="38">
        <f>IF(ISNUMBER(SEARCH(Search!$K$21,'Valid Values - Search'!AA131)),MAX($Z$3:Z130)+1,0)</f>
        <v>128</v>
      </c>
      <c r="AA131" s="64" t="s">
        <v>11685</v>
      </c>
      <c r="AB131" s="70" t="s">
        <v>2621</v>
      </c>
      <c r="AC131" s="71" t="s">
        <v>1182</v>
      </c>
      <c r="AD131" s="38" t="str">
        <f>IFERROR(VLOOKUP(ROWS($AD$4:AD131),$Z$4:$AC$3778,2,FALSE),"")</f>
        <v>Alkalinity of water samples (I-2030-85 USDOI/USGS)</v>
      </c>
      <c r="AF131" s="37"/>
    </row>
    <row r="132" spans="1:32" ht="15" customHeight="1">
      <c r="A132" s="37">
        <f>IF(ISNUMBER(SEARCH(Search!$F$21,'Valid Values - Search'!B132)),MAX($A$3:A131)+1,0)</f>
        <v>129</v>
      </c>
      <c r="B132" s="64" t="s">
        <v>452</v>
      </c>
      <c r="C132" s="65" t="s">
        <v>451</v>
      </c>
      <c r="D132" s="37" t="str">
        <f>IFERROR(VLOOKUP(ROWS($D$4:D132),A132:C485,2,FALSE),"")</f>
        <v>inches per day</v>
      </c>
      <c r="P132" s="38">
        <f>IF(ISNUMBER(SEARCH(Search!$K$13,'Valid Values - Search'!U132)),MAX($P$3:P131)+1,0)</f>
        <v>129</v>
      </c>
      <c r="Q132" s="38">
        <f>IF(ISNUMBER(SEARCH(Search!$K$5,'Valid Values - Search'!R132)),MAX($Q$3:Q131)+1,0)</f>
        <v>129</v>
      </c>
      <c r="R132" s="64" t="s">
        <v>3914</v>
      </c>
      <c r="S132" s="70" t="s">
        <v>102</v>
      </c>
      <c r="T132" s="70" t="s">
        <v>102</v>
      </c>
      <c r="U132" s="93" t="s">
        <v>9121</v>
      </c>
      <c r="V132" s="94">
        <v>674</v>
      </c>
      <c r="W132" s="97" t="s">
        <v>3914</v>
      </c>
      <c r="X132" s="38" t="str">
        <f>IFERROR(VLOOKUP(ROWS($X$4:X132),$Q$4:$R$5094,2,FALSE),"")</f>
        <v>1,2-Propadienylbenzene</v>
      </c>
      <c r="Y132" s="38" t="str">
        <f>IFERROR(VLOOKUP(ROWS($Y$4:Y132),$P$4:$U$5094,6,FALSE),"")</f>
        <v>2327-99-3</v>
      </c>
      <c r="Z132" s="38">
        <f>IF(ISNUMBER(SEARCH(Search!$K$21,'Valid Values - Search'!AA132)),MAX($Z$3:Z131)+1,0)</f>
        <v>129</v>
      </c>
      <c r="AA132" s="64" t="s">
        <v>11686</v>
      </c>
      <c r="AB132" s="70" t="s">
        <v>2622</v>
      </c>
      <c r="AC132" s="71" t="s">
        <v>1182</v>
      </c>
      <c r="AD132" s="38" t="str">
        <f>IFERROR(VLOOKUP(ROWS($AD$4:AD132),$Z$4:$AC$3778,2,FALSE),"")</f>
        <v>Alkalinity of water samples (I-2030-89 USDOI/USGS)</v>
      </c>
      <c r="AF132" s="37"/>
    </row>
    <row r="133" spans="1:32" ht="15" customHeight="1">
      <c r="A133" s="37">
        <f>IF(ISNUMBER(SEARCH(Search!$F$21,'Valid Values - Search'!B133)),MAX($A$3:A132)+1,0)</f>
        <v>130</v>
      </c>
      <c r="B133" s="64" t="s">
        <v>454</v>
      </c>
      <c r="C133" s="65" t="s">
        <v>453</v>
      </c>
      <c r="D133" s="37" t="str">
        <f>IFERROR(VLOOKUP(ROWS($D$4:D133),A133:C486,2,FALSE),"")</f>
        <v>Square inches</v>
      </c>
      <c r="P133" s="38">
        <f>IF(ISNUMBER(SEARCH(Search!$K$13,'Valid Values - Search'!U133)),MAX($P$3:P132)+1,0)</f>
        <v>130</v>
      </c>
      <c r="Q133" s="38">
        <f>IF(ISNUMBER(SEARCH(Search!$K$5,'Valid Values - Search'!R133)),MAX($Q$3:Q132)+1,0)</f>
        <v>130</v>
      </c>
      <c r="R133" s="64" t="s">
        <v>3915</v>
      </c>
      <c r="S133" s="70" t="s">
        <v>102</v>
      </c>
      <c r="T133" s="70" t="s">
        <v>102</v>
      </c>
      <c r="U133" s="93" t="s">
        <v>9122</v>
      </c>
      <c r="V133" s="94">
        <v>389171</v>
      </c>
      <c r="W133" s="97" t="s">
        <v>3915</v>
      </c>
      <c r="X133" s="38" t="str">
        <f>IFERROR(VLOOKUP(ROWS($X$4:X133),$Q$4:$R$5094,2,FALSE),"")</f>
        <v>1,3,4,6,7,8-Hexahydro-4,6,6,7,8,8-hexamethylcyclopenta[g]-2-benzopyran</v>
      </c>
      <c r="Y133" s="38" t="str">
        <f>IFERROR(VLOOKUP(ROWS($Y$4:Y133),$P$4:$U$5094,6,FALSE),"")</f>
        <v>1222-05-5</v>
      </c>
      <c r="Z133" s="38">
        <f>IF(ISNUMBER(SEARCH(Search!$K$21,'Valid Values - Search'!AA133)),MAX($Z$3:Z132)+1,0)</f>
        <v>130</v>
      </c>
      <c r="AA133" s="64" t="s">
        <v>11687</v>
      </c>
      <c r="AB133" s="70">
        <v>1000</v>
      </c>
      <c r="AC133" s="71" t="s">
        <v>1150</v>
      </c>
      <c r="AD133" s="38" t="str">
        <f>IFERROR(VLOOKUP(ROWS($AD$4:AD133),$Z$4:$AC$3778,2,FALSE),"")</f>
        <v>Allyl Chlorine by GC/FID (1000 NIOSH)</v>
      </c>
      <c r="AF133" s="37"/>
    </row>
    <row r="134" spans="1:32" ht="15" customHeight="1">
      <c r="A134" s="37">
        <f>IF(ISNUMBER(SEARCH(Search!$F$21,'Valid Values - Search'!B134)),MAX($A$3:A133)+1,0)</f>
        <v>131</v>
      </c>
      <c r="B134" s="64" t="s">
        <v>456</v>
      </c>
      <c r="C134" s="65" t="s">
        <v>455</v>
      </c>
      <c r="D134" s="37" t="str">
        <f>IFERROR(VLOOKUP(ROWS($D$4:D134),A134:C487,2,FALSE),"")</f>
        <v>Cubic inches</v>
      </c>
      <c r="P134" s="38">
        <f>IF(ISNUMBER(SEARCH(Search!$K$13,'Valid Values - Search'!U134)),MAX($P$3:P133)+1,0)</f>
        <v>131</v>
      </c>
      <c r="Q134" s="38">
        <f>IF(ISNUMBER(SEARCH(Search!$K$5,'Valid Values - Search'!R134)),MAX($Q$3:Q133)+1,0)</f>
        <v>131</v>
      </c>
      <c r="R134" s="64" t="s">
        <v>3916</v>
      </c>
      <c r="S134" s="70" t="s">
        <v>102</v>
      </c>
      <c r="T134" s="70" t="s">
        <v>102</v>
      </c>
      <c r="U134" s="93" t="s">
        <v>9123</v>
      </c>
      <c r="V134" s="94">
        <v>832</v>
      </c>
      <c r="W134" s="97" t="s">
        <v>3916</v>
      </c>
      <c r="X134" s="38" t="str">
        <f>IFERROR(VLOOKUP(ROWS($X$4:X134),$Q$4:$R$5094,2,FALSE),"")</f>
        <v>1,3,5-Triazine-2,4-diamine</v>
      </c>
      <c r="Y134" s="38" t="str">
        <f>IFERROR(VLOOKUP(ROWS($Y$4:Y134),$P$4:$U$5094,6,FALSE),"")</f>
        <v>504-08-5</v>
      </c>
      <c r="Z134" s="38">
        <f>IF(ISNUMBER(SEARCH(Search!$K$21,'Valid Values - Search'!AA134)),MAX($Z$3:Z133)+1,0)</f>
        <v>131</v>
      </c>
      <c r="AA134" s="64" t="s">
        <v>11688</v>
      </c>
      <c r="AB134" s="70">
        <v>2545</v>
      </c>
      <c r="AC134" s="71" t="s">
        <v>1150</v>
      </c>
      <c r="AD134" s="38" t="str">
        <f>IFERROR(VLOOKUP(ROWS($AD$4:AD134),$Z$4:$AC$3778,2,FALSE),"")</f>
        <v>Allyl Glycidyl Ether by GC/FID (2545 NIOSH)</v>
      </c>
      <c r="AF134" s="37"/>
    </row>
    <row r="135" spans="1:32" ht="15" customHeight="1">
      <c r="A135" s="37">
        <f>IF(ISNUMBER(SEARCH(Search!$F$21,'Valid Values - Search'!B135)),MAX($A$3:A134)+1,0)</f>
        <v>132</v>
      </c>
      <c r="B135" s="64" t="s">
        <v>458</v>
      </c>
      <c r="C135" s="65" t="s">
        <v>457</v>
      </c>
      <c r="D135" s="37" t="str">
        <f>IFERROR(VLOOKUP(ROWS($D$4:D135),A135:C488,2,FALSE),"")</f>
        <v>Pressure, inches of water</v>
      </c>
      <c r="P135" s="38">
        <f>IF(ISNUMBER(SEARCH(Search!$K$13,'Valid Values - Search'!U135)),MAX($P$3:P134)+1,0)</f>
        <v>132</v>
      </c>
      <c r="Q135" s="38">
        <f>IF(ISNUMBER(SEARCH(Search!$K$5,'Valid Values - Search'!R135)),MAX($Q$3:Q134)+1,0)</f>
        <v>132</v>
      </c>
      <c r="R135" s="64" t="s">
        <v>3917</v>
      </c>
      <c r="S135" s="70" t="s">
        <v>102</v>
      </c>
      <c r="T135" s="70" t="s">
        <v>102</v>
      </c>
      <c r="U135" s="93" t="s">
        <v>9124</v>
      </c>
      <c r="V135" s="94">
        <v>1655</v>
      </c>
      <c r="W135" s="97" t="s">
        <v>3917</v>
      </c>
      <c r="X135" s="38" t="str">
        <f>IFERROR(VLOOKUP(ROWS($X$4:X135),$Q$4:$R$5094,2,FALSE),"")</f>
        <v>1,3,5-Trichlorobenzene</v>
      </c>
      <c r="Y135" s="38" t="str">
        <f>IFERROR(VLOOKUP(ROWS($Y$4:Y135),$P$4:$U$5094,6,FALSE),"")</f>
        <v>108-70-3</v>
      </c>
      <c r="Z135" s="38">
        <f>IF(ISNUMBER(SEARCH(Search!$K$21,'Valid Values - Search'!AA135)),MAX($Z$3:Z134)+1,0)</f>
        <v>132</v>
      </c>
      <c r="AA135" s="64" t="s">
        <v>11689</v>
      </c>
      <c r="AB135" s="70">
        <v>5518</v>
      </c>
      <c r="AC135" s="71" t="s">
        <v>1150</v>
      </c>
      <c r="AD135" s="38" t="str">
        <f>IFERROR(VLOOKUP(ROWS($AD$4:AD135),$Z$4:$AC$3778,2,FALSE),"")</f>
        <v>alpha and beta Naphthylamines by GC/FID (5518 NIOSH)</v>
      </c>
      <c r="AF135" s="37"/>
    </row>
    <row r="136" spans="1:32" ht="15" customHeight="1">
      <c r="A136" s="37">
        <f>IF(ISNUMBER(SEARCH(Search!$F$21,'Valid Values - Search'!B136)),MAX($A$3:A135)+1,0)</f>
        <v>133</v>
      </c>
      <c r="B136" s="64" t="s">
        <v>460</v>
      </c>
      <c r="C136" s="65" t="s">
        <v>459</v>
      </c>
      <c r="D136" s="37" t="str">
        <f>IFERROR(VLOOKUP(ROWS($D$4:D136),A136:C489,2,FALSE),"")</f>
        <v>Pressure, inches of mercury</v>
      </c>
      <c r="P136" s="38">
        <f>IF(ISNUMBER(SEARCH(Search!$K$13,'Valid Values - Search'!U136)),MAX($P$3:P135)+1,0)</f>
        <v>133</v>
      </c>
      <c r="Q136" s="38">
        <f>IF(ISNUMBER(SEARCH(Search!$K$5,'Valid Values - Search'!R136)),MAX($Q$3:Q135)+1,0)</f>
        <v>133</v>
      </c>
      <c r="R136" s="64" t="s">
        <v>3918</v>
      </c>
      <c r="S136" s="70" t="s">
        <v>101</v>
      </c>
      <c r="T136" s="70" t="s">
        <v>102</v>
      </c>
      <c r="U136" s="93" t="s">
        <v>9001</v>
      </c>
      <c r="V136" s="94">
        <v>511</v>
      </c>
      <c r="W136" s="97" t="s">
        <v>3918</v>
      </c>
      <c r="X136" s="38" t="str">
        <f>IFERROR(VLOOKUP(ROWS($X$4:X136),$Q$4:$R$5094,2,FALSE),"")</f>
        <v>1,3,5-Trimethylbenzene</v>
      </c>
      <c r="Y136" s="38" t="str">
        <f>IFERROR(VLOOKUP(ROWS($Y$4:Y136),$P$4:$U$5094,6,FALSE),"")</f>
        <v>108-67-8</v>
      </c>
      <c r="Z136" s="38">
        <f>IF(ISNUMBER(SEARCH(Search!$K$21,'Valid Values - Search'!AA136)),MAX($Z$3:Z135)+1,0)</f>
        <v>133</v>
      </c>
      <c r="AA136" s="64" t="s">
        <v>11690</v>
      </c>
      <c r="AB136" s="70">
        <v>9315</v>
      </c>
      <c r="AC136" s="71" t="s">
        <v>1102</v>
      </c>
      <c r="AD136" s="38" t="str">
        <f>IFERROR(VLOOKUP(ROWS($AD$4:AD136),$Z$4:$AC$3778,2,FALSE),"")</f>
        <v>Alpha Emitting Radium Isotopes in Water (9315 USEPA)</v>
      </c>
      <c r="AF136" s="37"/>
    </row>
    <row r="137" spans="1:32" ht="15" customHeight="1">
      <c r="A137" s="37">
        <f>IF(ISNUMBER(SEARCH(Search!$F$21,'Valid Values - Search'!B137)),MAX($A$3:A136)+1,0)</f>
        <v>134</v>
      </c>
      <c r="B137" s="64" t="s">
        <v>462</v>
      </c>
      <c r="C137" s="65" t="s">
        <v>461</v>
      </c>
      <c r="D137" s="37" t="str">
        <f>IFERROR(VLOOKUP(ROWS($D$4:D137),A137:C490,2,FALSE),"")</f>
        <v>Light Intensity, Jackson Candle Units</v>
      </c>
      <c r="P137" s="38">
        <f>IF(ISNUMBER(SEARCH(Search!$K$13,'Valid Values - Search'!U137)),MAX($P$3:P136)+1,0)</f>
        <v>134</v>
      </c>
      <c r="Q137" s="38">
        <f>IF(ISNUMBER(SEARCH(Search!$K$5,'Valid Values - Search'!R137)),MAX($Q$3:Q136)+1,0)</f>
        <v>134</v>
      </c>
      <c r="R137" s="64" t="s">
        <v>3919</v>
      </c>
      <c r="S137" s="70" t="s">
        <v>102</v>
      </c>
      <c r="T137" s="70" t="s">
        <v>102</v>
      </c>
      <c r="U137" s="93" t="s">
        <v>9125</v>
      </c>
      <c r="V137" s="94">
        <v>1678</v>
      </c>
      <c r="W137" s="97" t="s">
        <v>3919</v>
      </c>
      <c r="X137" s="38" t="str">
        <f>IFERROR(VLOOKUP(ROWS($X$4:X137),$Q$4:$R$5094,2,FALSE),"")</f>
        <v>1,3,5-Trinitrobenzene</v>
      </c>
      <c r="Y137" s="38" t="str">
        <f>IFERROR(VLOOKUP(ROWS($Y$4:Y137),$P$4:$U$5094,6,FALSE),"")</f>
        <v>99-35-4</v>
      </c>
      <c r="Z137" s="38">
        <f>IF(ISNUMBER(SEARCH(Search!$K$21,'Valid Values - Search'!AA137)),MAX($Z$3:Z136)+1,0)</f>
        <v>134</v>
      </c>
      <c r="AA137" s="64" t="s">
        <v>11691</v>
      </c>
      <c r="AB137" s="70" t="s">
        <v>2212</v>
      </c>
      <c r="AC137" s="71" t="s">
        <v>1184</v>
      </c>
      <c r="AD137" s="38" t="str">
        <f>IFERROR(VLOOKUP(ROWS($AD$4:AD137),$Z$4:$AC$3778,2,FALSE),"")</f>
        <v>Alpha Particle Radioactivity of Water (D1943 ASTM)</v>
      </c>
      <c r="AF137" s="37"/>
    </row>
    <row r="138" spans="1:32" ht="15" customHeight="1">
      <c r="A138" s="37">
        <f>IF(ISNUMBER(SEARCH(Search!$F$21,'Valid Values - Search'!B138)),MAX($A$3:A137)+1,0)</f>
        <v>135</v>
      </c>
      <c r="B138" s="64" t="s">
        <v>464</v>
      </c>
      <c r="C138" s="65" t="s">
        <v>463</v>
      </c>
      <c r="D138" s="37" t="str">
        <f>IFERROR(VLOOKUP(ROWS($D$4:D138),A138:C491,2,FALSE),"")</f>
        <v>Energy, Joules</v>
      </c>
      <c r="P138" s="38">
        <f>IF(ISNUMBER(SEARCH(Search!$K$13,'Valid Values - Search'!U138)),MAX($P$3:P137)+1,0)</f>
        <v>135</v>
      </c>
      <c r="Q138" s="38">
        <f>IF(ISNUMBER(SEARCH(Search!$K$5,'Valid Values - Search'!R138)),MAX($Q$3:Q137)+1,0)</f>
        <v>135</v>
      </c>
      <c r="R138" s="64" t="s">
        <v>3920</v>
      </c>
      <c r="S138" s="70" t="s">
        <v>102</v>
      </c>
      <c r="T138" s="70" t="s">
        <v>102</v>
      </c>
      <c r="U138" s="93" t="s">
        <v>9126</v>
      </c>
      <c r="V138" s="94">
        <v>718</v>
      </c>
      <c r="W138" s="97" t="s">
        <v>3920</v>
      </c>
      <c r="X138" s="38" t="str">
        <f>IFERROR(VLOOKUP(ROWS($X$4:X138),$Q$4:$R$5094,2,FALSE),"")</f>
        <v>1,3-Butadiene</v>
      </c>
      <c r="Y138" s="38" t="str">
        <f>IFERROR(VLOOKUP(ROWS($Y$4:Y138),$P$4:$U$5094,6,FALSE),"")</f>
        <v>106-99-0</v>
      </c>
      <c r="Z138" s="38">
        <f>IF(ISNUMBER(SEARCH(Search!$K$21,'Valid Values - Search'!AA138)),MAX($Z$3:Z137)+1,0)</f>
        <v>135</v>
      </c>
      <c r="AA138" s="64" t="s">
        <v>11692</v>
      </c>
      <c r="AB138" s="70" t="s">
        <v>2248</v>
      </c>
      <c r="AC138" s="71" t="s">
        <v>1184</v>
      </c>
      <c r="AD138" s="38" t="str">
        <f>IFERROR(VLOOKUP(ROWS($AD$4:AD138),$Z$4:$AC$3778,2,FALSE),"")</f>
        <v>Alpha Spectrometry of Water (D3084 ASTM)</v>
      </c>
      <c r="AF138" s="37"/>
    </row>
    <row r="139" spans="1:32" ht="15" customHeight="1">
      <c r="A139" s="37">
        <f>IF(ISNUMBER(SEARCH(Search!$F$21,'Valid Values - Search'!B139)),MAX($A$3:A138)+1,0)</f>
        <v>136</v>
      </c>
      <c r="B139" s="64" t="s">
        <v>466</v>
      </c>
      <c r="C139" s="65" t="s">
        <v>465</v>
      </c>
      <c r="D139" s="37" t="str">
        <f>IFERROR(VLOOKUP(ROWS($D$4:D139),A139:C492,2,FALSE),"")</f>
        <v>Turbidity, Jackson Turbidity Units</v>
      </c>
      <c r="P139" s="38">
        <f>IF(ISNUMBER(SEARCH(Search!$K$13,'Valid Values - Search'!U139)),MAX($P$3:P138)+1,0)</f>
        <v>136</v>
      </c>
      <c r="Q139" s="38">
        <f>IF(ISNUMBER(SEARCH(Search!$K$5,'Valid Values - Search'!R139)),MAX($Q$3:Q138)+1,0)</f>
        <v>136</v>
      </c>
      <c r="R139" s="64" t="s">
        <v>3921</v>
      </c>
      <c r="S139" s="70" t="s">
        <v>102</v>
      </c>
      <c r="T139" s="70" t="s">
        <v>102</v>
      </c>
      <c r="U139" s="93" t="s">
        <v>9127</v>
      </c>
      <c r="V139" s="94">
        <v>17038</v>
      </c>
      <c r="W139" s="97" t="s">
        <v>3921</v>
      </c>
      <c r="X139" s="38" t="str">
        <f>IFERROR(VLOOKUP(ROWS($X$4:X139),$Q$4:$R$5094,2,FALSE),"")</f>
        <v>1,3-Dibromo-5,5-dimethylhydantoin</v>
      </c>
      <c r="Y139" s="38" t="str">
        <f>IFERROR(VLOOKUP(ROWS($Y$4:Y139),$P$4:$U$5094,6,FALSE),"")</f>
        <v>77-48-5</v>
      </c>
      <c r="Z139" s="38">
        <f>IF(ISNUMBER(SEARCH(Search!$K$21,'Valid Values - Search'!AA139)),MAX($Z$3:Z138)+1,0)</f>
        <v>136</v>
      </c>
      <c r="AA139" s="64" t="s">
        <v>11693</v>
      </c>
      <c r="AB139" s="70" t="s">
        <v>3593</v>
      </c>
      <c r="AC139" s="71" t="s">
        <v>3026</v>
      </c>
      <c r="AD139" s="38" t="str">
        <f>IFERROR(VLOOKUP(ROWS($AD$4:AD139),$Z$4:$AC$3778,2,FALSE),"")</f>
        <v>Alpha Track Detectors for Alpha Emission (RA020 USDOE/ASD)</v>
      </c>
      <c r="AF139" s="37"/>
    </row>
    <row r="140" spans="1:32" ht="15" customHeight="1">
      <c r="A140" s="37">
        <f>IF(ISNUMBER(SEARCH(Search!$F$21,'Valid Values - Search'!B140)),MAX($A$3:A139)+1,0)</f>
        <v>137</v>
      </c>
      <c r="B140" s="64" t="s">
        <v>468</v>
      </c>
      <c r="C140" s="65" t="s">
        <v>467</v>
      </c>
      <c r="D140" s="37" t="str">
        <f>IFERROR(VLOOKUP(ROWS($D$4:D140),A140:C493,2,FALSE),"")</f>
        <v>Energy, kilocalories</v>
      </c>
      <c r="P140" s="38">
        <f>IF(ISNUMBER(SEARCH(Search!$K$13,'Valid Values - Search'!U140)),MAX($P$3:P139)+1,0)</f>
        <v>137</v>
      </c>
      <c r="Q140" s="38">
        <f>IF(ISNUMBER(SEARCH(Search!$K$5,'Valid Values - Search'!R140)),MAX($Q$3:Q139)+1,0)</f>
        <v>137</v>
      </c>
      <c r="R140" s="64" t="s">
        <v>3922</v>
      </c>
      <c r="S140" s="70" t="s">
        <v>102</v>
      </c>
      <c r="T140" s="70" t="s">
        <v>102</v>
      </c>
      <c r="U140" s="93" t="s">
        <v>9128</v>
      </c>
      <c r="V140" s="94">
        <v>870</v>
      </c>
      <c r="W140" s="97" t="s">
        <v>3922</v>
      </c>
      <c r="X140" s="38" t="str">
        <f>IFERROR(VLOOKUP(ROWS($X$4:X140),$Q$4:$R$5094,2,FALSE),"")</f>
        <v>1,3-Dichloro-2-propanol</v>
      </c>
      <c r="Y140" s="38" t="str">
        <f>IFERROR(VLOOKUP(ROWS($Y$4:Y140),$P$4:$U$5094,6,FALSE),"")</f>
        <v>96-23-1</v>
      </c>
      <c r="Z140" s="38">
        <f>IF(ISNUMBER(SEARCH(Search!$K$21,'Valid Values - Search'!AA140)),MAX($Z$3:Z139)+1,0)</f>
        <v>137</v>
      </c>
      <c r="AA140" s="64" t="s">
        <v>11694</v>
      </c>
      <c r="AB140" s="70" t="s">
        <v>2603</v>
      </c>
      <c r="AC140" s="71" t="s">
        <v>1182</v>
      </c>
      <c r="AD140" s="38" t="str">
        <f>IFERROR(VLOOKUP(ROWS($AD$4:AD140),$Z$4:$AC$3778,2,FALSE),"")</f>
        <v>Aluminum and Boron, dissolved, in water by ICP-AES (I-1472-95 USDOI/USGS)</v>
      </c>
      <c r="AF140" s="37"/>
    </row>
    <row r="141" spans="1:32" ht="15" customHeight="1">
      <c r="A141" s="37">
        <f>IF(ISNUMBER(SEARCH(Search!$F$21,'Valid Values - Search'!B141)),MAX($A$3:A140)+1,0)</f>
        <v>138</v>
      </c>
      <c r="B141" s="64" t="s">
        <v>470</v>
      </c>
      <c r="C141" s="65" t="s">
        <v>469</v>
      </c>
      <c r="D141" s="37" t="str">
        <f>IFERROR(VLOOKUP(ROWS($D$4:D141),A141:C494,2,FALSE),"")</f>
        <v>kilograms</v>
      </c>
      <c r="P141" s="38">
        <f>IF(ISNUMBER(SEARCH(Search!$K$13,'Valid Values - Search'!U141)),MAX($P$3:P140)+1,0)</f>
        <v>138</v>
      </c>
      <c r="Q141" s="38">
        <f>IF(ISNUMBER(SEARCH(Search!$K$5,'Valid Values - Search'!R141)),MAX($Q$3:Q140)+1,0)</f>
        <v>138</v>
      </c>
      <c r="R141" s="64" t="s">
        <v>15709</v>
      </c>
      <c r="S141" s="70" t="s">
        <v>102</v>
      </c>
      <c r="T141" s="70" t="s">
        <v>102</v>
      </c>
      <c r="U141" s="93" t="s">
        <v>10679</v>
      </c>
      <c r="V141" s="94">
        <v>171</v>
      </c>
      <c r="W141" s="97" t="s">
        <v>15709</v>
      </c>
      <c r="X141" s="38" t="str">
        <f>IFERROR(VLOOKUP(ROWS($X$4:X141),$Q$4:$R$5094,2,FALSE),"")</f>
        <v>1,3-Dichlorobenzene</v>
      </c>
      <c r="Y141" s="38" t="str">
        <f>IFERROR(VLOOKUP(ROWS($Y$4:Y141),$P$4:$U$5094,6,FALSE),"")</f>
        <v>541-73-1</v>
      </c>
      <c r="Z141" s="38">
        <f>IF(ISNUMBER(SEARCH(Search!$K$21,'Valid Values - Search'!AA141)),MAX($Z$3:Z140)+1,0)</f>
        <v>138</v>
      </c>
      <c r="AA141" s="64" t="s">
        <v>11695</v>
      </c>
      <c r="AB141" s="70">
        <v>7013</v>
      </c>
      <c r="AC141" s="71" t="s">
        <v>1150</v>
      </c>
      <c r="AD141" s="38" t="str">
        <f>IFERROR(VLOOKUP(ROWS($AD$4:AD141),$Z$4:$AC$3778,2,FALSE),"")</f>
        <v>Aluminum and Compounds (7013 NIOSH)</v>
      </c>
      <c r="AF141" s="37"/>
    </row>
    <row r="142" spans="1:32" ht="15" customHeight="1">
      <c r="A142" s="37">
        <f>IF(ISNUMBER(SEARCH(Search!$F$21,'Valid Values - Search'!B142)),MAX($A$3:A141)+1,0)</f>
        <v>139</v>
      </c>
      <c r="B142" s="64" t="s">
        <v>472</v>
      </c>
      <c r="C142" s="65" t="s">
        <v>471</v>
      </c>
      <c r="D142" s="37" t="str">
        <f>IFERROR(VLOOKUP(ROWS($D$4:D142),A142:C495,2,FALSE),"")</f>
        <v>kilograms per square meter</v>
      </c>
      <c r="P142" s="38">
        <f>IF(ISNUMBER(SEARCH(Search!$K$13,'Valid Values - Search'!U142)),MAX($P$3:P141)+1,0)</f>
        <v>139</v>
      </c>
      <c r="Q142" s="38">
        <f>IF(ISNUMBER(SEARCH(Search!$K$5,'Valid Values - Search'!R142)),MAX($Q$3:Q141)+1,0)</f>
        <v>139</v>
      </c>
      <c r="R142" s="64" t="s">
        <v>3923</v>
      </c>
      <c r="S142" s="70" t="s">
        <v>101</v>
      </c>
      <c r="T142" s="70" t="s">
        <v>102</v>
      </c>
      <c r="U142" s="93" t="s">
        <v>9002</v>
      </c>
      <c r="V142" s="94">
        <v>184</v>
      </c>
      <c r="W142" s="97" t="s">
        <v>3923</v>
      </c>
      <c r="X142" s="38" t="str">
        <f>IFERROR(VLOOKUP(ROWS($X$4:X142),$Q$4:$R$5094,2,FALSE),"")</f>
        <v>1,3-Dichloropropane</v>
      </c>
      <c r="Y142" s="38" t="str">
        <f>IFERROR(VLOOKUP(ROWS($Y$4:Y142),$P$4:$U$5094,6,FALSE),"")</f>
        <v>142-28-9</v>
      </c>
      <c r="Z142" s="38">
        <f>IF(ISNUMBER(SEARCH(Search!$K$21,'Valid Values - Search'!AA142)),MAX($Z$3:Z141)+1,0)</f>
        <v>139</v>
      </c>
      <c r="AA142" s="64" t="s">
        <v>11696</v>
      </c>
      <c r="AB142" s="70">
        <v>920.19600000000003</v>
      </c>
      <c r="AC142" s="71" t="s">
        <v>1934</v>
      </c>
      <c r="AD142" s="38" t="str">
        <f>IFERROR(VLOOKUP(ROWS($AD$4:AD142),$Z$4:$AC$3778,2,FALSE),"")</f>
        <v>Aluminum and Iron in Water (920.196 AOAC)</v>
      </c>
      <c r="AF142" s="37"/>
    </row>
    <row r="143" spans="1:32" ht="15" customHeight="1">
      <c r="A143" s="37">
        <f>IF(ISNUMBER(SEARCH(Search!$F$21,'Valid Values - Search'!B143)),MAX($A$3:A142)+1,0)</f>
        <v>140</v>
      </c>
      <c r="B143" s="64" t="s">
        <v>474</v>
      </c>
      <c r="C143" s="65" t="s">
        <v>473</v>
      </c>
      <c r="D143" s="37" t="str">
        <f>IFERROR(VLOOKUP(ROWS($D$4:D143),A143:C496,2,FALSE),"")</f>
        <v>kilograms per cubic meter</v>
      </c>
      <c r="P143" s="38">
        <f>IF(ISNUMBER(SEARCH(Search!$K$13,'Valid Values - Search'!U143)),MAX($P$3:P142)+1,0)</f>
        <v>140</v>
      </c>
      <c r="Q143" s="38">
        <f>IF(ISNUMBER(SEARCH(Search!$K$5,'Valid Values - Search'!R143)),MAX($Q$3:Q142)+1,0)</f>
        <v>140</v>
      </c>
      <c r="R143" s="64" t="s">
        <v>3924</v>
      </c>
      <c r="S143" s="70" t="s">
        <v>102</v>
      </c>
      <c r="T143" s="70" t="s">
        <v>102</v>
      </c>
      <c r="U143" s="93" t="s">
        <v>9129</v>
      </c>
      <c r="V143" s="94">
        <v>187</v>
      </c>
      <c r="W143" s="97" t="s">
        <v>3924</v>
      </c>
      <c r="X143" s="38" t="str">
        <f>IFERROR(VLOOKUP(ROWS($X$4:X143),$Q$4:$R$5094,2,FALSE),"")</f>
        <v>1,3-Dichloropropene</v>
      </c>
      <c r="Y143" s="38" t="str">
        <f>IFERROR(VLOOKUP(ROWS($Y$4:Y143),$P$4:$U$5094,6,FALSE),"")</f>
        <v>542-75-6</v>
      </c>
      <c r="Z143" s="38">
        <f>IF(ISNUMBER(SEARCH(Search!$K$21,'Valid Values - Search'!AA143)),MAX($Z$3:Z142)+1,0)</f>
        <v>140</v>
      </c>
      <c r="AA143" s="64" t="s">
        <v>11697</v>
      </c>
      <c r="AB143" s="70" t="s">
        <v>2740</v>
      </c>
      <c r="AC143" s="71" t="s">
        <v>1182</v>
      </c>
      <c r="AD143" s="38" t="str">
        <f>IFERROR(VLOOKUP(ROWS($AD$4:AD143),$Z$4:$AC$3778,2,FALSE),"")</f>
        <v>Aluminum by D-C Plasma Spectrometry (I1054 USDOI/USGS)</v>
      </c>
      <c r="AF143" s="37"/>
    </row>
    <row r="144" spans="1:32" ht="15" customHeight="1">
      <c r="A144" s="37">
        <f>IF(ISNUMBER(SEARCH(Search!$F$21,'Valid Values - Search'!B144)),MAX($A$3:A143)+1,0)</f>
        <v>141</v>
      </c>
      <c r="B144" s="64" t="s">
        <v>476</v>
      </c>
      <c r="C144" s="65" t="s">
        <v>475</v>
      </c>
      <c r="D144" s="37" t="str">
        <f>IFERROR(VLOOKUP(ROWS($D$4:D144),A144:C497,2,FALSE),"")</f>
        <v>Kilograms per cubic meter minus one thousand</v>
      </c>
      <c r="P144" s="38">
        <f>IF(ISNUMBER(SEARCH(Search!$K$13,'Valid Values - Search'!U144)),MAX($P$3:P143)+1,0)</f>
        <v>141</v>
      </c>
      <c r="Q144" s="38">
        <f>IF(ISNUMBER(SEARCH(Search!$K$5,'Valid Values - Search'!R144)),MAX($Q$3:Q143)+1,0)</f>
        <v>141</v>
      </c>
      <c r="R144" s="64" t="s">
        <v>3925</v>
      </c>
      <c r="S144" s="70" t="s">
        <v>102</v>
      </c>
      <c r="T144" s="70" t="s">
        <v>102</v>
      </c>
      <c r="U144" s="93" t="s">
        <v>9130</v>
      </c>
      <c r="V144" s="94">
        <v>15889</v>
      </c>
      <c r="W144" s="97" t="s">
        <v>3925</v>
      </c>
      <c r="X144" s="38" t="str">
        <f>IFERROR(VLOOKUP(ROWS($X$4:X144),$Q$4:$R$5094,2,FALSE),"")</f>
        <v>1,3-Dimethyl-4-ethylbenzene</v>
      </c>
      <c r="Y144" s="38" t="str">
        <f>IFERROR(VLOOKUP(ROWS($Y$4:Y144),$P$4:$U$5094,6,FALSE),"")</f>
        <v>874-41-9</v>
      </c>
      <c r="Z144" s="38">
        <f>IF(ISNUMBER(SEARCH(Search!$K$21,'Valid Values - Search'!AA144)),MAX($Z$3:Z143)+1,0)</f>
        <v>141</v>
      </c>
      <c r="AA144" s="64" t="s">
        <v>11698</v>
      </c>
      <c r="AB144" s="70" t="s">
        <v>2854</v>
      </c>
      <c r="AC144" s="71" t="s">
        <v>1182</v>
      </c>
      <c r="AD144" s="38" t="str">
        <f>IFERROR(VLOOKUP(ROWS($AD$4:AD144),$Z$4:$AC$3778,2,FALSE),"")</f>
        <v>Aluminum by D-C Plasma Spectrometry (I3054 USDOI/USGS)</v>
      </c>
      <c r="AF144" s="37"/>
    </row>
    <row r="145" spans="1:32" ht="15" customHeight="1">
      <c r="A145" s="37">
        <f>IF(ISNUMBER(SEARCH(Search!$F$21,'Valid Values - Search'!B145)),MAX($A$3:A144)+1,0)</f>
        <v>142</v>
      </c>
      <c r="B145" s="64" t="s">
        <v>478</v>
      </c>
      <c r="C145" s="65" t="s">
        <v>477</v>
      </c>
      <c r="D145" s="37" t="str">
        <f>IFERROR(VLOOKUP(ROWS($D$4:D145),A145:C498,2,FALSE),"")</f>
        <v>Kilograms per Ton calcium carbonate</v>
      </c>
      <c r="P145" s="38">
        <f>IF(ISNUMBER(SEARCH(Search!$K$13,'Valid Values - Search'!U145)),MAX($P$3:P144)+1,0)</f>
        <v>142</v>
      </c>
      <c r="Q145" s="38">
        <f>IF(ISNUMBER(SEARCH(Search!$K$5,'Valid Values - Search'!R145)),MAX($Q$3:Q144)+1,0)</f>
        <v>142</v>
      </c>
      <c r="R145" s="64" t="s">
        <v>3926</v>
      </c>
      <c r="S145" s="70" t="s">
        <v>102</v>
      </c>
      <c r="T145" s="70" t="s">
        <v>102</v>
      </c>
      <c r="U145" s="93" t="s">
        <v>9131</v>
      </c>
      <c r="V145" s="94">
        <v>15890</v>
      </c>
      <c r="W145" s="97" t="s">
        <v>3926</v>
      </c>
      <c r="X145" s="38" t="str">
        <f>IFERROR(VLOOKUP(ROWS($X$4:X145),$Q$4:$R$5094,2,FALSE),"")</f>
        <v>1,3-Dimethyl-5-ethylbenzene</v>
      </c>
      <c r="Y145" s="38" t="str">
        <f>IFERROR(VLOOKUP(ROWS($Y$4:Y145),$P$4:$U$5094,6,FALSE),"")</f>
        <v>934-74-7</v>
      </c>
      <c r="Z145" s="38">
        <f>IF(ISNUMBER(SEARCH(Search!$K$21,'Valid Values - Search'!AA145)),MAX($Z$3:Z144)+1,0)</f>
        <v>142</v>
      </c>
      <c r="AA145" s="64" t="s">
        <v>11699</v>
      </c>
      <c r="AB145" s="70" t="s">
        <v>2935</v>
      </c>
      <c r="AC145" s="71" t="s">
        <v>1182</v>
      </c>
      <c r="AD145" s="38" t="str">
        <f>IFERROR(VLOOKUP(ROWS($AD$4:AD145),$Z$4:$AC$3778,2,FALSE),"")</f>
        <v>Aluminum by D-C Plasma Spectrometry (I7054 USDOI/USGS)</v>
      </c>
      <c r="AF145" s="37"/>
    </row>
    <row r="146" spans="1:32" ht="15" customHeight="1">
      <c r="A146" s="37">
        <f>IF(ISNUMBER(SEARCH(Search!$F$21,'Valid Values - Search'!B146)),MAX($A$3:A145)+1,0)</f>
        <v>143</v>
      </c>
      <c r="B146" s="64" t="s">
        <v>480</v>
      </c>
      <c r="C146" s="65" t="s">
        <v>479</v>
      </c>
      <c r="D146" s="37" t="str">
        <f>IFERROR(VLOOKUP(ROWS($D$4:D146),A146:C499,2,FALSE),"")</f>
        <v>1000 gallons</v>
      </c>
      <c r="F146" s="48"/>
      <c r="G146" s="48"/>
      <c r="P146" s="38">
        <f>IF(ISNUMBER(SEARCH(Search!$K$13,'Valid Values - Search'!U146)),MAX($P$3:P145)+1,0)</f>
        <v>143</v>
      </c>
      <c r="Q146" s="38">
        <f>IF(ISNUMBER(SEARCH(Search!$K$5,'Valid Values - Search'!R146)),MAX($Q$3:Q145)+1,0)</f>
        <v>143</v>
      </c>
      <c r="R146" s="64" t="s">
        <v>3927</v>
      </c>
      <c r="S146" s="70" t="s">
        <v>102</v>
      </c>
      <c r="T146" s="70" t="s">
        <v>102</v>
      </c>
      <c r="U146" s="93" t="s">
        <v>9132</v>
      </c>
      <c r="V146" s="94">
        <v>15875</v>
      </c>
      <c r="W146" s="97" t="s">
        <v>3927</v>
      </c>
      <c r="X146" s="38" t="str">
        <f>IFERROR(VLOOKUP(ROWS($X$4:X146),$Q$4:$R$5094,2,FALSE),"")</f>
        <v>1,3-Dimethylindan</v>
      </c>
      <c r="Y146" s="38" t="str">
        <f>IFERROR(VLOOKUP(ROWS($Y$4:Y146),$P$4:$U$5094,6,FALSE),"")</f>
        <v>4175-53-5</v>
      </c>
      <c r="Z146" s="38">
        <f>IF(ISNUMBER(SEARCH(Search!$K$21,'Valid Values - Search'!AA146)),MAX($Z$3:Z145)+1,0)</f>
        <v>143</v>
      </c>
      <c r="AA146" s="64" t="s">
        <v>11700</v>
      </c>
      <c r="AB146" s="70">
        <v>202.1</v>
      </c>
      <c r="AC146" s="71" t="s">
        <v>1102</v>
      </c>
      <c r="AD146" s="38" t="str">
        <f>IFERROR(VLOOKUP(ROWS($AD$4:AD146),$Z$4:$AC$3778,2,FALSE),"")</f>
        <v>Aluminum by FLAA (202.1 USEPA)</v>
      </c>
      <c r="AF146" s="37"/>
    </row>
    <row r="147" spans="1:32" ht="15" customHeight="1">
      <c r="A147" s="37">
        <f>IF(ISNUMBER(SEARCH(Search!$F$21,'Valid Values - Search'!B147)),MAX($A$3:A146)+1,0)</f>
        <v>144</v>
      </c>
      <c r="B147" s="64" t="s">
        <v>482</v>
      </c>
      <c r="C147" s="65" t="s">
        <v>481</v>
      </c>
      <c r="D147" s="37" t="str">
        <f>IFERROR(VLOOKUP(ROWS($D$4:D147),A147:C500,2,FALSE),"")</f>
        <v>kilometers</v>
      </c>
      <c r="F147" s="48"/>
      <c r="G147" s="48"/>
      <c r="P147" s="38">
        <f>IF(ISNUMBER(SEARCH(Search!$K$13,'Valid Values - Search'!U147)),MAX($P$3:P146)+1,0)</f>
        <v>144</v>
      </c>
      <c r="Q147" s="38">
        <f>IF(ISNUMBER(SEARCH(Search!$K$5,'Valid Values - Search'!R147)),MAX($Q$3:Q146)+1,0)</f>
        <v>144</v>
      </c>
      <c r="R147" s="64" t="s">
        <v>3928</v>
      </c>
      <c r="S147" s="70" t="s">
        <v>102</v>
      </c>
      <c r="T147" s="70" t="s">
        <v>102</v>
      </c>
      <c r="U147" s="93" t="s">
        <v>9133</v>
      </c>
      <c r="V147" s="94">
        <v>1003655</v>
      </c>
      <c r="W147" s="97" t="s">
        <v>3928</v>
      </c>
      <c r="X147" s="38" t="str">
        <f>IFERROR(VLOOKUP(ROWS($X$4:X147),$Q$4:$R$5094,2,FALSE),"")</f>
        <v>1,3-Dimethylnaphthalene</v>
      </c>
      <c r="Y147" s="38" t="str">
        <f>IFERROR(VLOOKUP(ROWS($Y$4:Y147),$P$4:$U$5094,6,FALSE),"")</f>
        <v>575-41-7</v>
      </c>
      <c r="Z147" s="38">
        <f>IF(ISNUMBER(SEARCH(Search!$K$21,'Valid Values - Search'!AA147)),MAX($Z$3:Z146)+1,0)</f>
        <v>144</v>
      </c>
      <c r="AA147" s="64" t="s">
        <v>11701</v>
      </c>
      <c r="AB147" s="70" t="s">
        <v>1246</v>
      </c>
      <c r="AC147" s="71" t="s">
        <v>1102</v>
      </c>
      <c r="AD147" s="38" t="str">
        <f>IFERROR(VLOOKUP(ROWS($AD$4:AD147),$Z$4:$AC$3778,2,FALSE),"")</f>
        <v>Aluminum by FLAA (202.1_M USEPA)</v>
      </c>
      <c r="AF147" s="37"/>
    </row>
    <row r="148" spans="1:32" ht="15" customHeight="1">
      <c r="A148" s="37">
        <f>IF(ISNUMBER(SEARCH(Search!$F$21,'Valid Values - Search'!B148)),MAX($A$3:A147)+1,0)</f>
        <v>145</v>
      </c>
      <c r="B148" s="64" t="s">
        <v>484</v>
      </c>
      <c r="C148" s="65" t="s">
        <v>483</v>
      </c>
      <c r="D148" s="37" t="str">
        <f>IFERROR(VLOOKUP(ROWS($D$4:D148),A148:C501,2,FALSE),"")</f>
        <v>Kilometers per hour</v>
      </c>
      <c r="F148" s="48"/>
      <c r="G148" s="48"/>
      <c r="P148" s="38">
        <f>IF(ISNUMBER(SEARCH(Search!$K$13,'Valid Values - Search'!U148)),MAX($P$3:P147)+1,0)</f>
        <v>145</v>
      </c>
      <c r="Q148" s="38">
        <f>IF(ISNUMBER(SEARCH(Search!$K$5,'Valid Values - Search'!R148)),MAX($Q$3:Q147)+1,0)</f>
        <v>145</v>
      </c>
      <c r="R148" s="64" t="s">
        <v>3929</v>
      </c>
      <c r="S148" s="70" t="s">
        <v>102</v>
      </c>
      <c r="T148" s="70" t="s">
        <v>102</v>
      </c>
      <c r="U148" s="93" t="s">
        <v>9134</v>
      </c>
      <c r="V148" s="94">
        <v>1001191</v>
      </c>
      <c r="W148" s="97" t="s">
        <v>3929</v>
      </c>
      <c r="X148" s="38" t="str">
        <f>IFERROR(VLOOKUP(ROWS($X$4:X148),$Q$4:$R$5094,2,FALSE),"")</f>
        <v>1,3-Dinitropyrene</v>
      </c>
      <c r="Y148" s="38" t="str">
        <f>IFERROR(VLOOKUP(ROWS($Y$4:Y148),$P$4:$U$5094,6,FALSE),"")</f>
        <v>75321-20-9</v>
      </c>
      <c r="Z148" s="38">
        <f>IF(ISNUMBER(SEARCH(Search!$K$21,'Valid Values - Search'!AA148)),MAX($Z$3:Z147)+1,0)</f>
        <v>145</v>
      </c>
      <c r="AA148" s="64" t="s">
        <v>11702</v>
      </c>
      <c r="AB148" s="70">
        <v>7020</v>
      </c>
      <c r="AC148" s="71" t="s">
        <v>1102</v>
      </c>
      <c r="AD148" s="38" t="str">
        <f>IFERROR(VLOOKUP(ROWS($AD$4:AD148),$Z$4:$AC$3778,2,FALSE),"")</f>
        <v>Aluminum by FLAA (7020 USEPA)</v>
      </c>
      <c r="AF148" s="37"/>
    </row>
    <row r="149" spans="1:32" ht="15" customHeight="1">
      <c r="A149" s="37">
        <f>IF(ISNUMBER(SEARCH(Search!$F$21,'Valid Values - Search'!B149)),MAX($A$3:A148)+1,0)</f>
        <v>146</v>
      </c>
      <c r="B149" s="64" t="s">
        <v>486</v>
      </c>
      <c r="C149" s="65" t="s">
        <v>485</v>
      </c>
      <c r="D149" s="37" t="str">
        <f>IFERROR(VLOOKUP(ROWS($D$4:D149),A149:C502,2,FALSE),"")</f>
        <v>Kilometers per second</v>
      </c>
      <c r="F149" s="48"/>
      <c r="G149" s="48"/>
      <c r="P149" s="38">
        <f>IF(ISNUMBER(SEARCH(Search!$K$13,'Valid Values - Search'!U149)),MAX($P$3:P148)+1,0)</f>
        <v>146</v>
      </c>
      <c r="Q149" s="38">
        <f>IF(ISNUMBER(SEARCH(Search!$K$5,'Valid Values - Search'!R149)),MAX($Q$3:Q148)+1,0)</f>
        <v>146</v>
      </c>
      <c r="R149" s="64" t="s">
        <v>3930</v>
      </c>
      <c r="S149" s="70" t="s">
        <v>102</v>
      </c>
      <c r="T149" s="70" t="s">
        <v>102</v>
      </c>
      <c r="U149" s="93" t="s">
        <v>9135</v>
      </c>
      <c r="V149" s="94">
        <v>942</v>
      </c>
      <c r="W149" s="97" t="s">
        <v>3930</v>
      </c>
      <c r="X149" s="38" t="str">
        <f>IFERROR(VLOOKUP(ROWS($X$4:X149),$Q$4:$R$5094,2,FALSE),"")</f>
        <v>1,3-Dioxolane</v>
      </c>
      <c r="Y149" s="38" t="str">
        <f>IFERROR(VLOOKUP(ROWS($Y$4:Y149),$P$4:$U$5094,6,FALSE),"")</f>
        <v>646-06-0</v>
      </c>
      <c r="Z149" s="38">
        <f>IF(ISNUMBER(SEARCH(Search!$K$21,'Valid Values - Search'!AA149)),MAX($Z$3:Z148)+1,0)</f>
        <v>146</v>
      </c>
      <c r="AA149" s="64" t="s">
        <v>11703</v>
      </c>
      <c r="AB149" s="70">
        <v>202.2</v>
      </c>
      <c r="AC149" s="71" t="s">
        <v>1102</v>
      </c>
      <c r="AD149" s="38" t="str">
        <f>IFERROR(VLOOKUP(ROWS($AD$4:AD149),$Z$4:$AC$3778,2,FALSE),"")</f>
        <v>Aluminum by GFAA (202.2 USEPA)</v>
      </c>
      <c r="AF149" s="37"/>
    </row>
    <row r="150" spans="1:32" ht="15" customHeight="1">
      <c r="A150" s="37">
        <f>IF(ISNUMBER(SEARCH(Search!$F$21,'Valid Values - Search'!B150)),MAX($A$3:A149)+1,0)</f>
        <v>147</v>
      </c>
      <c r="B150" s="64" t="s">
        <v>488</v>
      </c>
      <c r="C150" s="65" t="s">
        <v>487</v>
      </c>
      <c r="D150" s="37" t="str">
        <f>IFERROR(VLOOKUP(ROWS($D$4:D150),A150:C503,2,FALSE),"")</f>
        <v>Square kilometers</v>
      </c>
      <c r="F150" s="48"/>
      <c r="G150" s="48"/>
      <c r="P150" s="38">
        <f>IF(ISNUMBER(SEARCH(Search!$K$13,'Valid Values - Search'!U150)),MAX($P$3:P149)+1,0)</f>
        <v>147</v>
      </c>
      <c r="Q150" s="38">
        <f>IF(ISNUMBER(SEARCH(Search!$K$5,'Valid Values - Search'!R150)),MAX($Q$3:Q149)+1,0)</f>
        <v>147</v>
      </c>
      <c r="R150" s="64" t="s">
        <v>3931</v>
      </c>
      <c r="S150" s="70" t="s">
        <v>102</v>
      </c>
      <c r="T150" s="70" t="s">
        <v>102</v>
      </c>
      <c r="U150" s="93" t="s">
        <v>9136</v>
      </c>
      <c r="V150" s="94" t="s">
        <v>8459</v>
      </c>
      <c r="W150" s="97" t="s">
        <v>3931</v>
      </c>
      <c r="X150" s="38" t="str">
        <f>IFERROR(VLOOKUP(ROWS($X$4:X150),$Q$4:$R$5094,2,FALSE),"")</f>
        <v>1,4,6,7-Tetramethylnaphthalene</v>
      </c>
      <c r="Y150" s="38" t="str">
        <f>IFERROR(VLOOKUP(ROWS($Y$4:Y150),$P$4:$U$5094,6,FALSE),"")</f>
        <v>13765-09-8</v>
      </c>
      <c r="Z150" s="38">
        <f>IF(ISNUMBER(SEARCH(Search!$K$21,'Valid Values - Search'!AA150)),MAX($Z$3:Z149)+1,0)</f>
        <v>147</v>
      </c>
      <c r="AA150" s="64" t="s">
        <v>11704</v>
      </c>
      <c r="AB150" s="70" t="s">
        <v>1247</v>
      </c>
      <c r="AC150" s="71" t="s">
        <v>1102</v>
      </c>
      <c r="AD150" s="38" t="str">
        <f>IFERROR(VLOOKUP(ROWS($AD$4:AD150),$Z$4:$AC$3778,2,FALSE),"")</f>
        <v>Aluminum by GFAA (202.2_M USEPA)</v>
      </c>
      <c r="AF150" s="37"/>
    </row>
    <row r="151" spans="1:32" ht="15" customHeight="1">
      <c r="A151" s="37">
        <f>IF(ISNUMBER(SEARCH(Search!$F$21,'Valid Values - Search'!B151)),MAX($A$3:A150)+1,0)</f>
        <v>148</v>
      </c>
      <c r="B151" s="64" t="s">
        <v>490</v>
      </c>
      <c r="C151" s="65" t="s">
        <v>489</v>
      </c>
      <c r="D151" s="37" t="str">
        <f>IFERROR(VLOOKUP(ROWS($D$4:D151),A151:C504,2,FALSE),"")</f>
        <v>Nautical miles per hour</v>
      </c>
      <c r="F151" s="48"/>
      <c r="G151" s="48"/>
      <c r="P151" s="38">
        <f>IF(ISNUMBER(SEARCH(Search!$K$13,'Valid Values - Search'!U151)),MAX($P$3:P150)+1,0)</f>
        <v>148</v>
      </c>
      <c r="Q151" s="38">
        <f>IF(ISNUMBER(SEARCH(Search!$K$5,'Valid Values - Search'!R151)),MAX($Q$3:Q150)+1,0)</f>
        <v>148</v>
      </c>
      <c r="R151" s="64" t="s">
        <v>3932</v>
      </c>
      <c r="S151" s="70" t="s">
        <v>102</v>
      </c>
      <c r="T151" s="70" t="s">
        <v>102</v>
      </c>
      <c r="U151" s="93" t="s">
        <v>9137</v>
      </c>
      <c r="V151" s="94">
        <v>15886</v>
      </c>
      <c r="W151" s="97" t="s">
        <v>3932</v>
      </c>
      <c r="X151" s="38" t="str">
        <f>IFERROR(VLOOKUP(ROWS($X$4:X151),$Q$4:$R$5094,2,FALSE),"")</f>
        <v>1,4-Cyclohexanedione</v>
      </c>
      <c r="Y151" s="38" t="str">
        <f>IFERROR(VLOOKUP(ROWS($Y$4:Y151),$P$4:$U$5094,6,FALSE),"")</f>
        <v>637-88-7</v>
      </c>
      <c r="Z151" s="38">
        <f>IF(ISNUMBER(SEARCH(Search!$K$21,'Valid Values - Search'!AA151)),MAX($Z$3:Z150)+1,0)</f>
        <v>148</v>
      </c>
      <c r="AA151" s="64" t="s">
        <v>11705</v>
      </c>
      <c r="AB151" s="70">
        <v>10215</v>
      </c>
      <c r="AC151" s="71" t="s">
        <v>1151</v>
      </c>
      <c r="AD151" s="38" t="str">
        <f>IFERROR(VLOOKUP(ROWS($AD$4:AD151),$Z$4:$AC$3778,2,FALSE),"")</f>
        <v>Aluminum Chromazurol S Method (10215 HACH)</v>
      </c>
      <c r="AF151" s="37"/>
    </row>
    <row r="152" spans="1:32" ht="15" customHeight="1">
      <c r="A152" s="37">
        <f>IF(ISNUMBER(SEARCH(Search!$F$21,'Valid Values - Search'!B152)),MAX($A$3:A151)+1,0)</f>
        <v>149</v>
      </c>
      <c r="B152" s="64" t="s">
        <v>492</v>
      </c>
      <c r="C152" s="65" t="s">
        <v>491</v>
      </c>
      <c r="D152" s="37" t="str">
        <f>IFERROR(VLOOKUP(ROWS($D$4:D152),A152:C505,2,FALSE),"")</f>
        <v>Kilo ohm per centimeter</v>
      </c>
      <c r="F152" s="48"/>
      <c r="G152" s="48"/>
      <c r="P152" s="38">
        <f>IF(ISNUMBER(SEARCH(Search!$K$13,'Valid Values - Search'!U152)),MAX($P$3:P151)+1,0)</f>
        <v>149</v>
      </c>
      <c r="Q152" s="38">
        <f>IF(ISNUMBER(SEARCH(Search!$K$5,'Valid Values - Search'!R152)),MAX($Q$3:Q151)+1,0)</f>
        <v>149</v>
      </c>
      <c r="R152" s="64" t="s">
        <v>3933</v>
      </c>
      <c r="S152" s="70" t="s">
        <v>102</v>
      </c>
      <c r="T152" s="70" t="s">
        <v>102</v>
      </c>
      <c r="U152" s="93" t="s">
        <v>9138</v>
      </c>
      <c r="V152" s="94">
        <v>726</v>
      </c>
      <c r="W152" s="97" t="s">
        <v>3933</v>
      </c>
      <c r="X152" s="38" t="str">
        <f>IFERROR(VLOOKUP(ROWS($X$4:X152),$Q$4:$R$5094,2,FALSE),"")</f>
        <v>1,4-Dichloro-2-butene</v>
      </c>
      <c r="Y152" s="38" t="str">
        <f>IFERROR(VLOOKUP(ROWS($Y$4:Y152),$P$4:$U$5094,6,FALSE),"")</f>
        <v>764-41-0</v>
      </c>
      <c r="Z152" s="38">
        <f>IF(ISNUMBER(SEARCH(Search!$K$21,'Valid Values - Search'!AA152)),MAX($Z$3:Z151)+1,0)</f>
        <v>149</v>
      </c>
      <c r="AA152" s="64" t="s">
        <v>11706</v>
      </c>
      <c r="AB152" s="70" t="s">
        <v>2902</v>
      </c>
      <c r="AC152" s="71" t="s">
        <v>1182</v>
      </c>
      <c r="AD152" s="38" t="str">
        <f>IFERROR(VLOOKUP(ROWS($AD$4:AD152),$Z$4:$AC$3778,2,FALSE),"")</f>
        <v>Aluminum in Bottom Material by FLAA (I5051 USDOI/USGS)</v>
      </c>
      <c r="AF152" s="37"/>
    </row>
    <row r="153" spans="1:32" ht="15" customHeight="1">
      <c r="A153" s="37">
        <f>IF(ISNUMBER(SEARCH(Search!$F$21,'Valid Values - Search'!B153)),MAX($A$3:A152)+1,0)</f>
        <v>150</v>
      </c>
      <c r="B153" s="64" t="s">
        <v>494</v>
      </c>
      <c r="C153" s="65" t="s">
        <v>493</v>
      </c>
      <c r="D153" s="37" t="str">
        <f>IFERROR(VLOOKUP(ROWS($D$4:D153),A153:C506,2,FALSE),"")</f>
        <v>Power, kilowatts</v>
      </c>
      <c r="F153" s="48"/>
      <c r="G153" s="48"/>
      <c r="P153" s="38">
        <f>IF(ISNUMBER(SEARCH(Search!$K$13,'Valid Values - Search'!U153)),MAX($P$3:P152)+1,0)</f>
        <v>150</v>
      </c>
      <c r="Q153" s="38">
        <f>IF(ISNUMBER(SEARCH(Search!$K$5,'Valid Values - Search'!R153)),MAX($Q$3:Q152)+1,0)</f>
        <v>150</v>
      </c>
      <c r="R153" s="64" t="s">
        <v>3934</v>
      </c>
      <c r="S153" s="70" t="s">
        <v>102</v>
      </c>
      <c r="T153" s="70" t="s">
        <v>102</v>
      </c>
      <c r="U153" s="93" t="s">
        <v>9139</v>
      </c>
      <c r="V153" s="94">
        <v>848</v>
      </c>
      <c r="W153" s="97" t="s">
        <v>3934</v>
      </c>
      <c r="X153" s="38" t="str">
        <f>IFERROR(VLOOKUP(ROWS($X$4:X153),$Q$4:$R$5094,2,FALSE),"")</f>
        <v>1,4-Dichloro-2-butyne</v>
      </c>
      <c r="Y153" s="38" t="str">
        <f>IFERROR(VLOOKUP(ROWS($Y$4:Y153),$P$4:$U$5094,6,FALSE),"")</f>
        <v>821-10-3</v>
      </c>
      <c r="Z153" s="38">
        <f>IF(ISNUMBER(SEARCH(Search!$K$21,'Valid Values - Search'!AA153)),MAX($Z$3:Z152)+1,0)</f>
        <v>150</v>
      </c>
      <c r="AA153" s="64" t="s">
        <v>11707</v>
      </c>
      <c r="AB153" s="70">
        <v>920.19799999999998</v>
      </c>
      <c r="AC153" s="71" t="s">
        <v>1934</v>
      </c>
      <c r="AD153" s="38" t="str">
        <f>IFERROR(VLOOKUP(ROWS($AD$4:AD153),$Z$4:$AC$3778,2,FALSE),"")</f>
        <v>Aluminum in Water (920.198 AOAC)</v>
      </c>
      <c r="AF153" s="37"/>
    </row>
    <row r="154" spans="1:32" ht="15" customHeight="1">
      <c r="A154" s="37">
        <f>IF(ISNUMBER(SEARCH(Search!$F$21,'Valid Values - Search'!B154)),MAX($A$3:A153)+1,0)</f>
        <v>151</v>
      </c>
      <c r="B154" s="64" t="s">
        <v>496</v>
      </c>
      <c r="C154" s="65" t="s">
        <v>495</v>
      </c>
      <c r="D154" s="37" t="str">
        <f>IFERROR(VLOOKUP(ROWS($D$4:D154),A154:C507,2,FALSE),"")</f>
        <v>Liters</v>
      </c>
      <c r="F154" s="48"/>
      <c r="G154" s="48"/>
      <c r="P154" s="38">
        <f>IF(ISNUMBER(SEARCH(Search!$K$13,'Valid Values - Search'!U154)),MAX($P$3:P153)+1,0)</f>
        <v>151</v>
      </c>
      <c r="Q154" s="38">
        <f>IF(ISNUMBER(SEARCH(Search!$K$5,'Valid Values - Search'!R154)),MAX($Q$3:Q153)+1,0)</f>
        <v>151</v>
      </c>
      <c r="R154" s="64" t="s">
        <v>15353</v>
      </c>
      <c r="S154" s="99" t="s">
        <v>101</v>
      </c>
      <c r="T154" s="99" t="s">
        <v>102</v>
      </c>
      <c r="U154" s="100" t="s">
        <v>9036</v>
      </c>
      <c r="V154" s="101">
        <v>172</v>
      </c>
      <c r="W154" s="97" t="s">
        <v>15353</v>
      </c>
      <c r="X154" s="38" t="str">
        <f>IFERROR(VLOOKUP(ROWS($X$4:X154),$Q$4:$R$5094,2,FALSE),"")</f>
        <v>1,4-Dichlorobenzene</v>
      </c>
      <c r="Y154" s="38" t="str">
        <f>IFERROR(VLOOKUP(ROWS($Y$4:Y154),$P$4:$U$5094,6,FALSE),"")</f>
        <v>106-46-7</v>
      </c>
      <c r="Z154" s="38">
        <f>IF(ISNUMBER(SEARCH(Search!$K$21,'Valid Values - Search'!AA154)),MAX($Z$3:Z153)+1,0)</f>
        <v>151</v>
      </c>
      <c r="AA154" s="64" t="s">
        <v>11708</v>
      </c>
      <c r="AB154" s="70">
        <v>8012</v>
      </c>
      <c r="AC154" s="71" t="s">
        <v>1151</v>
      </c>
      <c r="AD154" s="38" t="str">
        <f>IFERROR(VLOOKUP(ROWS($AD$4:AD154),$Z$4:$AC$3778,2,FALSE),"")</f>
        <v>Aluminum in water by Aluminon Indicator (8012 HACH)</v>
      </c>
      <c r="AF154" s="37"/>
    </row>
    <row r="155" spans="1:32" ht="15" customHeight="1">
      <c r="A155" s="37">
        <f>IF(ISNUMBER(SEARCH(Search!$F$21,'Valid Values - Search'!B155)),MAX($A$3:A154)+1,0)</f>
        <v>152</v>
      </c>
      <c r="B155" s="64" t="s">
        <v>498</v>
      </c>
      <c r="C155" s="65" t="s">
        <v>497</v>
      </c>
      <c r="D155" s="37" t="str">
        <f>IFERROR(VLOOKUP(ROWS($D$4:D155),A155:C508,2,FALSE),"")</f>
        <v>Liters per day</v>
      </c>
      <c r="F155" s="48"/>
      <c r="G155" s="48"/>
      <c r="P155" s="38">
        <f>IF(ISNUMBER(SEARCH(Search!$K$13,'Valid Values - Search'!U155)),MAX($P$3:P154)+1,0)</f>
        <v>152</v>
      </c>
      <c r="Q155" s="38">
        <f>IF(ISNUMBER(SEARCH(Search!$K$5,'Valid Values - Search'!R155)),MAX($Q$3:Q154)+1,0)</f>
        <v>152</v>
      </c>
      <c r="R155" s="64" t="s">
        <v>3935</v>
      </c>
      <c r="S155" s="70" t="s">
        <v>102</v>
      </c>
      <c r="T155" s="70" t="s">
        <v>102</v>
      </c>
      <c r="U155" s="93" t="s">
        <v>9140</v>
      </c>
      <c r="V155" s="94">
        <v>1002588</v>
      </c>
      <c r="W155" s="97" t="s">
        <v>3935</v>
      </c>
      <c r="X155" s="38" t="str">
        <f>IFERROR(VLOOKUP(ROWS($X$4:X155),$Q$4:$R$5094,2,FALSE),"")</f>
        <v>1,4-Dichlorobenzene-d4</v>
      </c>
      <c r="Y155" s="38" t="str">
        <f>IFERROR(VLOOKUP(ROWS($Y$4:Y155),$P$4:$U$5094,6,FALSE),"")</f>
        <v>3855-82-1</v>
      </c>
      <c r="Z155" s="38">
        <f>IF(ISNUMBER(SEARCH(Search!$K$21,'Valid Values - Search'!AA155)),MAX($Z$3:Z154)+1,0)</f>
        <v>152</v>
      </c>
      <c r="AA155" s="64" t="s">
        <v>11709</v>
      </c>
      <c r="AB155" s="70" t="s">
        <v>2662</v>
      </c>
      <c r="AC155" s="71" t="s">
        <v>1182</v>
      </c>
      <c r="AD155" s="38" t="str">
        <f>IFERROR(VLOOKUP(ROWS($AD$4:AD155),$Z$4:$AC$3778,2,FALSE),"")</f>
        <v>Aluminum in water by atomic absorption spectrometric, direct aspiration (I-3051-85 USDOI/USGS)</v>
      </c>
      <c r="AF155" s="37"/>
    </row>
    <row r="156" spans="1:32" ht="15" customHeight="1">
      <c r="A156" s="37">
        <f>IF(ISNUMBER(SEARCH(Search!$F$21,'Valid Values - Search'!B156)),MAX($A$3:A155)+1,0)</f>
        <v>153</v>
      </c>
      <c r="B156" s="64" t="s">
        <v>500</v>
      </c>
      <c r="C156" s="65" t="s">
        <v>499</v>
      </c>
      <c r="D156" s="37" t="str">
        <f>IFERROR(VLOOKUP(ROWS($D$4:D156),A156:C509,2,FALSE),"")</f>
        <v>liters per hour</v>
      </c>
      <c r="F156" s="48"/>
      <c r="G156" s="48"/>
      <c r="P156" s="38">
        <f>IF(ISNUMBER(SEARCH(Search!$K$13,'Valid Values - Search'!U156)),MAX($P$3:P155)+1,0)</f>
        <v>153</v>
      </c>
      <c r="Q156" s="38">
        <f>IF(ISNUMBER(SEARCH(Search!$K$5,'Valid Values - Search'!R156)),MAX($Q$3:Q155)+1,0)</f>
        <v>153</v>
      </c>
      <c r="R156" s="64" t="s">
        <v>3936</v>
      </c>
      <c r="S156" s="70" t="s">
        <v>102</v>
      </c>
      <c r="T156" s="70" t="s">
        <v>102</v>
      </c>
      <c r="U156" s="93" t="s">
        <v>9141</v>
      </c>
      <c r="V156" s="94">
        <v>860</v>
      </c>
      <c r="W156" s="97" t="s">
        <v>3936</v>
      </c>
      <c r="X156" s="38" t="str">
        <f>IFERROR(VLOOKUP(ROWS($X$4:X156),$Q$4:$R$5094,2,FALSE),"")</f>
        <v>1,4-Dichlorobutane</v>
      </c>
      <c r="Y156" s="38" t="str">
        <f>IFERROR(VLOOKUP(ROWS($Y$4:Y156),$P$4:$U$5094,6,FALSE),"")</f>
        <v>110-56-5</v>
      </c>
      <c r="Z156" s="38">
        <f>IF(ISNUMBER(SEARCH(Search!$K$21,'Valid Values - Search'!AA156)),MAX($Z$3:Z155)+1,0)</f>
        <v>153</v>
      </c>
      <c r="AA156" s="64" t="s">
        <v>11713</v>
      </c>
      <c r="AB156" s="70" t="s">
        <v>2487</v>
      </c>
      <c r="AC156" s="71" t="s">
        <v>1184</v>
      </c>
      <c r="AD156" s="38" t="str">
        <f>IFERROR(VLOOKUP(ROWS($AD$4:AD156),$Z$4:$AC$3778,2,FALSE),"")</f>
        <v>Aluminum in Water by Chelation and FLAA (discontinued 1988) (D857(B) ASTM)</v>
      </c>
      <c r="AF156" s="37"/>
    </row>
    <row r="157" spans="1:32" ht="15" customHeight="1">
      <c r="A157" s="37">
        <f>IF(ISNUMBER(SEARCH(Search!$F$21,'Valid Values - Search'!B157)),MAX($A$3:A156)+1,0)</f>
        <v>154</v>
      </c>
      <c r="B157" s="64" t="s">
        <v>502</v>
      </c>
      <c r="C157" s="65" t="s">
        <v>501</v>
      </c>
      <c r="D157" s="37" t="str">
        <f>IFERROR(VLOOKUP(ROWS($D$4:D157),A157:C510,2,FALSE),"")</f>
        <v>Liters per milligram-centimeter</v>
      </c>
      <c r="F157" s="48"/>
      <c r="G157" s="48"/>
      <c r="P157" s="38">
        <f>IF(ISNUMBER(SEARCH(Search!$K$13,'Valid Values - Search'!U157)),MAX($P$3:P156)+1,0)</f>
        <v>154</v>
      </c>
      <c r="Q157" s="38">
        <f>IF(ISNUMBER(SEARCH(Search!$K$5,'Valid Values - Search'!R157)),MAX($Q$3:Q156)+1,0)</f>
        <v>154</v>
      </c>
      <c r="R157" s="64" t="s">
        <v>3937</v>
      </c>
      <c r="S157" s="70" t="s">
        <v>102</v>
      </c>
      <c r="T157" s="70" t="s">
        <v>102</v>
      </c>
      <c r="U157" s="93" t="s">
        <v>9142</v>
      </c>
      <c r="V157" s="94">
        <v>1001774</v>
      </c>
      <c r="W157" s="97" t="s">
        <v>3937</v>
      </c>
      <c r="X157" s="38" t="str">
        <f>IFERROR(VLOOKUP(ROWS($X$4:X157),$Q$4:$R$5094,2,FALSE),"")</f>
        <v>1,4-Difluorobenzene</v>
      </c>
      <c r="Y157" s="38" t="str">
        <f>IFERROR(VLOOKUP(ROWS($Y$4:Y157),$P$4:$U$5094,6,FALSE),"")</f>
        <v>540-36-3</v>
      </c>
      <c r="Z157" s="38">
        <f>IF(ISNUMBER(SEARCH(Search!$K$21,'Valid Values - Search'!AA157)),MAX($Z$3:Z156)+1,0)</f>
        <v>154</v>
      </c>
      <c r="AA157" s="64" t="s">
        <v>11710</v>
      </c>
      <c r="AB157" s="70" t="s">
        <v>2739</v>
      </c>
      <c r="AC157" s="71" t="s">
        <v>1182</v>
      </c>
      <c r="AD157" s="38" t="str">
        <f>IFERROR(VLOOKUP(ROWS($AD$4:AD157),$Z$4:$AC$3778,2,FALSE),"")</f>
        <v>Aluminum in Water by Chelation and FLAA (I1052 USDOI/USGS)</v>
      </c>
      <c r="AF157" s="37"/>
    </row>
    <row r="158" spans="1:32" ht="15" customHeight="1">
      <c r="A158" s="37">
        <f>IF(ISNUMBER(SEARCH(Search!$F$21,'Valid Values - Search'!B158)),MAX($A$3:A157)+1,0)</f>
        <v>155</v>
      </c>
      <c r="B158" s="64" t="s">
        <v>504</v>
      </c>
      <c r="C158" s="65" t="s">
        <v>503</v>
      </c>
      <c r="D158" s="37" t="str">
        <f>IFERROR(VLOOKUP(ROWS($D$4:D158),A158:C511,2,FALSE),"")</f>
        <v>liters per minute</v>
      </c>
      <c r="F158" s="48"/>
      <c r="G158" s="48"/>
      <c r="P158" s="38">
        <f>IF(ISNUMBER(SEARCH(Search!$K$13,'Valid Values - Search'!U158)),MAX($P$3:P157)+1,0)</f>
        <v>155</v>
      </c>
      <c r="Q158" s="38">
        <f>IF(ISNUMBER(SEARCH(Search!$K$5,'Valid Values - Search'!R158)),MAX($Q$3:Q157)+1,0)</f>
        <v>155</v>
      </c>
      <c r="R158" s="64" t="s">
        <v>3938</v>
      </c>
      <c r="S158" s="70" t="s">
        <v>102</v>
      </c>
      <c r="T158" s="70" t="s">
        <v>102</v>
      </c>
      <c r="U158" s="93" t="s">
        <v>9143</v>
      </c>
      <c r="V158" s="94">
        <v>905</v>
      </c>
      <c r="W158" s="97" t="s">
        <v>3938</v>
      </c>
      <c r="X158" s="38" t="str">
        <f>IFERROR(VLOOKUP(ROWS($X$4:X158),$Q$4:$R$5094,2,FALSE),"")</f>
        <v>1,4-Dimethoxyanthracene</v>
      </c>
      <c r="Y158" s="38" t="str">
        <f>IFERROR(VLOOKUP(ROWS($Y$4:Y158),$P$4:$U$5094,6,FALSE),"")</f>
        <v>13076-29-4</v>
      </c>
      <c r="Z158" s="38">
        <f>IF(ISNUMBER(SEARCH(Search!$K$21,'Valid Values - Search'!AA158)),MAX($Z$3:Z157)+1,0)</f>
        <v>155</v>
      </c>
      <c r="AA158" s="64" t="s">
        <v>11711</v>
      </c>
      <c r="AB158" s="70" t="s">
        <v>2853</v>
      </c>
      <c r="AC158" s="71" t="s">
        <v>1182</v>
      </c>
      <c r="AD158" s="38" t="str">
        <f>IFERROR(VLOOKUP(ROWS($AD$4:AD158),$Z$4:$AC$3778,2,FALSE),"")</f>
        <v>Aluminum in Water by Chelation and FLAA (I3052 USDOI/USGS)</v>
      </c>
      <c r="AF158" s="37"/>
    </row>
    <row r="159" spans="1:32" ht="15" customHeight="1">
      <c r="A159" s="37">
        <f>IF(ISNUMBER(SEARCH(Search!$F$21,'Valid Values - Search'!B159)),MAX($A$3:A158)+1,0)</f>
        <v>156</v>
      </c>
      <c r="B159" s="64" t="s">
        <v>506</v>
      </c>
      <c r="C159" s="65" t="s">
        <v>505</v>
      </c>
      <c r="D159" s="37" t="str">
        <f>IFERROR(VLOOKUP(ROWS($D$4:D159),A159:C512,2,FALSE),"")</f>
        <v>liters per second</v>
      </c>
      <c r="F159" s="48"/>
      <c r="G159" s="48"/>
      <c r="P159" s="38">
        <f>IF(ISNUMBER(SEARCH(Search!$K$13,'Valid Values - Search'!U159)),MAX($P$3:P158)+1,0)</f>
        <v>156</v>
      </c>
      <c r="Q159" s="38">
        <f>IF(ISNUMBER(SEARCH(Search!$K$5,'Valid Values - Search'!R159)),MAX($Q$3:Q158)+1,0)</f>
        <v>156</v>
      </c>
      <c r="R159" s="64" t="s">
        <v>15354</v>
      </c>
      <c r="S159" s="99" t="s">
        <v>101</v>
      </c>
      <c r="T159" s="99" t="s">
        <v>102</v>
      </c>
      <c r="U159" s="100" t="s">
        <v>9025</v>
      </c>
      <c r="V159" s="101">
        <v>389230</v>
      </c>
      <c r="W159" s="97" t="s">
        <v>15354</v>
      </c>
      <c r="X159" s="38" t="str">
        <f>IFERROR(VLOOKUP(ROWS($X$4:X159),$Q$4:$R$5094,2,FALSE),"")</f>
        <v>1,4-Dimethylbenzene + 1,3-Dimethylbenzene</v>
      </c>
      <c r="Y159" s="38" t="str">
        <f>IFERROR(VLOOKUP(ROWS($Y$4:Y159),$P$4:$U$5094,6,FALSE),"")</f>
        <v>179601-23-1</v>
      </c>
      <c r="Z159" s="38">
        <f>IF(ISNUMBER(SEARCH(Search!$K$21,'Valid Values - Search'!AA159)),MAX($Z$3:Z158)+1,0)</f>
        <v>156</v>
      </c>
      <c r="AA159" s="64" t="s">
        <v>11712</v>
      </c>
      <c r="AB159" s="70" t="s">
        <v>2934</v>
      </c>
      <c r="AC159" s="71" t="s">
        <v>1182</v>
      </c>
      <c r="AD159" s="38" t="str">
        <f>IFERROR(VLOOKUP(ROWS($AD$4:AD159),$Z$4:$AC$3778,2,FALSE),"")</f>
        <v>Aluminum in Water by Chelation and FLAA (I7052 USDOI/USGS)</v>
      </c>
      <c r="AF159" s="37"/>
    </row>
    <row r="160" spans="1:32" ht="15" customHeight="1">
      <c r="A160" s="37">
        <f>IF(ISNUMBER(SEARCH(Search!$F$21,'Valid Values - Search'!B160)),MAX($A$3:A159)+1,0)</f>
        <v>157</v>
      </c>
      <c r="B160" s="64" t="s">
        <v>508</v>
      </c>
      <c r="C160" s="65" t="s">
        <v>507</v>
      </c>
      <c r="D160" s="37" t="str">
        <f>IFERROR(VLOOKUP(ROWS($D$4:D160),A160:C513,2,FALSE),"")</f>
        <v>Energy Intensity, Langleys (cal/sq cm)</v>
      </c>
      <c r="F160" s="48"/>
      <c r="G160" s="48"/>
      <c r="P160" s="38">
        <f>IF(ISNUMBER(SEARCH(Search!$K$13,'Valid Values - Search'!U160)),MAX($P$3:P159)+1,0)</f>
        <v>157</v>
      </c>
      <c r="Q160" s="38">
        <f>IF(ISNUMBER(SEARCH(Search!$K$5,'Valid Values - Search'!R160)),MAX($Q$3:Q159)+1,0)</f>
        <v>157</v>
      </c>
      <c r="R160" s="64" t="s">
        <v>3939</v>
      </c>
      <c r="S160" s="70" t="s">
        <v>102</v>
      </c>
      <c r="T160" s="70" t="s">
        <v>102</v>
      </c>
      <c r="U160" s="93" t="s">
        <v>9144</v>
      </c>
      <c r="V160" s="94">
        <v>925</v>
      </c>
      <c r="W160" s="97" t="s">
        <v>3939</v>
      </c>
      <c r="X160" s="38" t="str">
        <f>IFERROR(VLOOKUP(ROWS($X$4:X160),$Q$4:$R$5094,2,FALSE),"")</f>
        <v>1,4-Dimethylnaphthalene</v>
      </c>
      <c r="Y160" s="38" t="str">
        <f>IFERROR(VLOOKUP(ROWS($Y$4:Y160),$P$4:$U$5094,6,FALSE),"")</f>
        <v>571-58-4</v>
      </c>
      <c r="Z160" s="38">
        <f>IF(ISNUMBER(SEARCH(Search!$K$21,'Valid Values - Search'!AA160)),MAX($Z$3:Z159)+1,0)</f>
        <v>157</v>
      </c>
      <c r="AA160" s="64" t="s">
        <v>11714</v>
      </c>
      <c r="AB160" s="70" t="s">
        <v>1391</v>
      </c>
      <c r="AC160" s="71" t="s">
        <v>1156</v>
      </c>
      <c r="AD160" s="38" t="str">
        <f>IFERROR(VLOOKUP(ROWS($AD$4:AD160),$Z$4:$AC$3778,2,FALSE),"")</f>
        <v>Aluminum in Water by Colorimetry (3500-AL(D) APHA)</v>
      </c>
      <c r="AF160" s="37"/>
    </row>
    <row r="161" spans="1:32" ht="15" customHeight="1">
      <c r="A161" s="37">
        <f>IF(ISNUMBER(SEARCH(Search!$F$21,'Valid Values - Search'!B161)),MAX($A$3:A160)+1,0)</f>
        <v>158</v>
      </c>
      <c r="B161" s="64" t="s">
        <v>510</v>
      </c>
      <c r="C161" s="65" t="s">
        <v>509</v>
      </c>
      <c r="D161" s="37" t="str">
        <f>IFERROR(VLOOKUP(ROWS($D$4:D161),A161:C514,2,FALSE),"")</f>
        <v>pounds</v>
      </c>
      <c r="F161" s="48"/>
      <c r="G161" s="48"/>
      <c r="P161" s="38">
        <f>IF(ISNUMBER(SEARCH(Search!$K$13,'Valid Values - Search'!U161)),MAX($P$3:P160)+1,0)</f>
        <v>158</v>
      </c>
      <c r="Q161" s="38">
        <f>IF(ISNUMBER(SEARCH(Search!$K$5,'Valid Values - Search'!R161)),MAX($Q$3:Q160)+1,0)</f>
        <v>158</v>
      </c>
      <c r="R161" s="64" t="s">
        <v>3940</v>
      </c>
      <c r="S161" s="70" t="s">
        <v>102</v>
      </c>
      <c r="T161" s="70" t="s">
        <v>102</v>
      </c>
      <c r="U161" s="93" t="s">
        <v>9145</v>
      </c>
      <c r="V161" s="94">
        <v>943</v>
      </c>
      <c r="W161" s="97" t="s">
        <v>3940</v>
      </c>
      <c r="X161" s="38" t="str">
        <f>IFERROR(VLOOKUP(ROWS($X$4:X161),$Q$4:$R$5094,2,FALSE),"")</f>
        <v>1,4-Dioxane</v>
      </c>
      <c r="Y161" s="38" t="str">
        <f>IFERROR(VLOOKUP(ROWS($Y$4:Y161),$P$4:$U$5094,6,FALSE),"")</f>
        <v>123-91-1</v>
      </c>
      <c r="Z161" s="38">
        <f>IF(ISNUMBER(SEARCH(Search!$K$21,'Valid Values - Search'!AA161)),MAX($Z$3:Z160)+1,0)</f>
        <v>158</v>
      </c>
      <c r="AA161" s="64" t="s">
        <v>11715</v>
      </c>
      <c r="AB161" s="70" t="s">
        <v>2485</v>
      </c>
      <c r="AC161" s="71" t="s">
        <v>1184</v>
      </c>
      <c r="AD161" s="38" t="str">
        <f>IFERROR(VLOOKUP(ROWS($AD$4:AD161),$Z$4:$AC$3778,2,FALSE),"")</f>
        <v>Aluminum in Water by FLAA (D857 ASTM)</v>
      </c>
      <c r="AF161" s="37"/>
    </row>
    <row r="162" spans="1:32" ht="15" customHeight="1">
      <c r="A162" s="37">
        <f>IF(ISNUMBER(SEARCH(Search!$F$21,'Valid Values - Search'!B162)),MAX($A$3:A161)+1,0)</f>
        <v>159</v>
      </c>
      <c r="B162" s="64" t="s">
        <v>512</v>
      </c>
      <c r="C162" s="65" t="s">
        <v>511</v>
      </c>
      <c r="D162" s="37" t="str">
        <f>IFERROR(VLOOKUP(ROWS($D$4:D162),A162:C515,2,FALSE),"")</f>
        <v>pounds per acre per year</v>
      </c>
      <c r="F162" s="48"/>
      <c r="G162" s="48"/>
      <c r="P162" s="38">
        <f>IF(ISNUMBER(SEARCH(Search!$K$13,'Valid Values - Search'!U162)),MAX($P$3:P161)+1,0)</f>
        <v>159</v>
      </c>
      <c r="Q162" s="38">
        <f>IF(ISNUMBER(SEARCH(Search!$K$5,'Valid Values - Search'!R162)),MAX($Q$3:Q161)+1,0)</f>
        <v>159</v>
      </c>
      <c r="R162" s="64" t="s">
        <v>3941</v>
      </c>
      <c r="S162" s="70" t="s">
        <v>102</v>
      </c>
      <c r="T162" s="70" t="s">
        <v>102</v>
      </c>
      <c r="U162" s="93" t="s">
        <v>9146</v>
      </c>
      <c r="V162" s="94">
        <v>1252</v>
      </c>
      <c r="W162" s="97" t="s">
        <v>3941</v>
      </c>
      <c r="X162" s="38" t="str">
        <f>IFERROR(VLOOKUP(ROWS($X$4:X162),$Q$4:$R$5094,2,FALSE),"")</f>
        <v>1,4-Naphthoquinone</v>
      </c>
      <c r="Y162" s="38" t="str">
        <f>IFERROR(VLOOKUP(ROWS($Y$4:Y162),$P$4:$U$5094,6,FALSE),"")</f>
        <v>130-15-4</v>
      </c>
      <c r="Z162" s="38">
        <f>IF(ISNUMBER(SEARCH(Search!$K$21,'Valid Values - Search'!AA162)),MAX($Z$3:Z161)+1,0)</f>
        <v>159</v>
      </c>
      <c r="AA162" s="64" t="s">
        <v>11719</v>
      </c>
      <c r="AB162" s="70" t="s">
        <v>2486</v>
      </c>
      <c r="AC162" s="71" t="s">
        <v>1184</v>
      </c>
      <c r="AD162" s="38" t="str">
        <f>IFERROR(VLOOKUP(ROWS($AD$4:AD162),$Z$4:$AC$3778,2,FALSE),"")</f>
        <v>Aluminum in Water by FLAA (discontinued 1988) (D857(A) ASTM)</v>
      </c>
      <c r="AF162" s="37"/>
    </row>
    <row r="163" spans="1:32" ht="15" customHeight="1">
      <c r="A163" s="37">
        <f>IF(ISNUMBER(SEARCH(Search!$F$21,'Valid Values - Search'!B163)),MAX($A$3:A162)+1,0)</f>
        <v>160</v>
      </c>
      <c r="B163" s="64" t="s">
        <v>514</v>
      </c>
      <c r="C163" s="65" t="s">
        <v>513</v>
      </c>
      <c r="D163" s="37" t="str">
        <f>IFERROR(VLOOKUP(ROWS($D$4:D163),A163:C516,2,FALSE),"")</f>
        <v>Pounds per day</v>
      </c>
      <c r="F163" s="48"/>
      <c r="G163" s="48"/>
      <c r="P163" s="38">
        <f>IF(ISNUMBER(SEARCH(Search!$K$13,'Valid Values - Search'!U163)),MAX($P$3:P162)+1,0)</f>
        <v>160</v>
      </c>
      <c r="Q163" s="38">
        <f>IF(ISNUMBER(SEARCH(Search!$K$5,'Valid Values - Search'!R163)),MAX($Q$3:Q162)+1,0)</f>
        <v>160</v>
      </c>
      <c r="R163" s="64" t="s">
        <v>3942</v>
      </c>
      <c r="S163" s="70" t="s">
        <v>102</v>
      </c>
      <c r="T163" s="70" t="s">
        <v>102</v>
      </c>
      <c r="U163" s="93" t="s">
        <v>9147</v>
      </c>
      <c r="V163" s="94">
        <v>1003647</v>
      </c>
      <c r="W163" s="97" t="s">
        <v>3942</v>
      </c>
      <c r="X163" s="38" t="str">
        <f>IFERROR(VLOOKUP(ROWS($X$4:X163),$Q$4:$R$5094,2,FALSE),"")</f>
        <v>1,5-Dimethylnaphthalene</v>
      </c>
      <c r="Y163" s="38" t="str">
        <f>IFERROR(VLOOKUP(ROWS($Y$4:Y163),$P$4:$U$5094,6,FALSE),"")</f>
        <v>571-61-9</v>
      </c>
      <c r="Z163" s="38">
        <f>IF(ISNUMBER(SEARCH(Search!$K$21,'Valid Values - Search'!AA163)),MAX($Z$3:Z162)+1,0)</f>
        <v>160</v>
      </c>
      <c r="AA163" s="64" t="s">
        <v>11720</v>
      </c>
      <c r="AB163" s="70" t="s">
        <v>2488</v>
      </c>
      <c r="AC163" s="71" t="s">
        <v>1184</v>
      </c>
      <c r="AD163" s="38" t="str">
        <f>IFERROR(VLOOKUP(ROWS($AD$4:AD163),$Z$4:$AC$3778,2,FALSE),"")</f>
        <v>Aluminum in Water by FLAA (discontinued 1988) (D857(C) ASTM)</v>
      </c>
      <c r="AF163" s="37"/>
    </row>
    <row r="164" spans="1:32" ht="15" customHeight="1">
      <c r="A164" s="37">
        <f>IF(ISNUMBER(SEARCH(Search!$F$21,'Valid Values - Search'!B164)),MAX($A$3:A163)+1,0)</f>
        <v>161</v>
      </c>
      <c r="B164" s="64" t="s">
        <v>516</v>
      </c>
      <c r="C164" s="65" t="s">
        <v>515</v>
      </c>
      <c r="D164" s="37" t="str">
        <f>IFERROR(VLOOKUP(ROWS($D$4:D164),A164:C517,2,FALSE),"")</f>
        <v>pounds per cubic foot</v>
      </c>
      <c r="F164" s="48"/>
      <c r="G164" s="48"/>
      <c r="P164" s="38">
        <f>IF(ISNUMBER(SEARCH(Search!$K$13,'Valid Values - Search'!U164)),MAX($P$3:P163)+1,0)</f>
        <v>161</v>
      </c>
      <c r="Q164" s="38">
        <f>IF(ISNUMBER(SEARCH(Search!$K$5,'Valid Values - Search'!R164)),MAX($Q$3:Q163)+1,0)</f>
        <v>161</v>
      </c>
      <c r="R164" s="64" t="s">
        <v>3943</v>
      </c>
      <c r="S164" s="70" t="s">
        <v>102</v>
      </c>
      <c r="T164" s="70" t="s">
        <v>102</v>
      </c>
      <c r="U164" s="93" t="s">
        <v>9148</v>
      </c>
      <c r="V164" s="94">
        <v>11704</v>
      </c>
      <c r="W164" s="97" t="s">
        <v>3943</v>
      </c>
      <c r="X164" s="38" t="str">
        <f>IFERROR(VLOOKUP(ROWS($X$4:X164),$Q$4:$R$5094,2,FALSE),"")</f>
        <v>1,6,7-Trimethylnaphthalene</v>
      </c>
      <c r="Y164" s="38" t="str">
        <f>IFERROR(VLOOKUP(ROWS($Y$4:Y164),$P$4:$U$5094,6,FALSE),"")</f>
        <v>2245-38-7</v>
      </c>
      <c r="Z164" s="38">
        <f>IF(ISNUMBER(SEARCH(Search!$K$21,'Valid Values - Search'!AA164)),MAX($Z$3:Z163)+1,0)</f>
        <v>161</v>
      </c>
      <c r="AA164" s="64" t="s">
        <v>11716</v>
      </c>
      <c r="AB164" s="70" t="s">
        <v>2738</v>
      </c>
      <c r="AC164" s="71" t="s">
        <v>1182</v>
      </c>
      <c r="AD164" s="38" t="str">
        <f>IFERROR(VLOOKUP(ROWS($AD$4:AD164),$Z$4:$AC$3778,2,FALSE),"")</f>
        <v>Aluminum in Water by FLAA (I1051 USDOI/USGS)</v>
      </c>
      <c r="AF164" s="37"/>
    </row>
    <row r="165" spans="1:32" ht="15" customHeight="1">
      <c r="A165" s="37">
        <f>IF(ISNUMBER(SEARCH(Search!$F$21,'Valid Values - Search'!B165)),MAX($A$3:A164)+1,0)</f>
        <v>162</v>
      </c>
      <c r="B165" s="64" t="s">
        <v>518</v>
      </c>
      <c r="C165" s="65" t="s">
        <v>517</v>
      </c>
      <c r="D165" s="37" t="str">
        <f>IFERROR(VLOOKUP(ROWS($D$4:D165),A165:C518,2,FALSE),"")</f>
        <v>Pounds per hour</v>
      </c>
      <c r="F165" s="48"/>
      <c r="G165" s="48"/>
      <c r="P165" s="38">
        <f>IF(ISNUMBER(SEARCH(Search!$K$13,'Valid Values - Search'!U165)),MAX($P$3:P164)+1,0)</f>
        <v>162</v>
      </c>
      <c r="Q165" s="38">
        <f>IF(ISNUMBER(SEARCH(Search!$K$5,'Valid Values - Search'!R165)),MAX($Q$3:Q164)+1,0)</f>
        <v>162</v>
      </c>
      <c r="R165" s="64" t="s">
        <v>3944</v>
      </c>
      <c r="S165" s="70" t="s">
        <v>102</v>
      </c>
      <c r="T165" s="70" t="s">
        <v>102</v>
      </c>
      <c r="U165" s="93" t="s">
        <v>9149</v>
      </c>
      <c r="V165" s="94">
        <v>15867</v>
      </c>
      <c r="W165" s="97" t="s">
        <v>3944</v>
      </c>
      <c r="X165" s="38" t="str">
        <f>IFERROR(VLOOKUP(ROWS($X$4:X165),$Q$4:$R$5094,2,FALSE),"")</f>
        <v>1,6-Dimethylindan</v>
      </c>
      <c r="Y165" s="38" t="str">
        <f>IFERROR(VLOOKUP(ROWS($Y$4:Y165),$P$4:$U$5094,6,FALSE),"")</f>
        <v>17059-48-2</v>
      </c>
      <c r="Z165" s="38">
        <f>IF(ISNUMBER(SEARCH(Search!$K$21,'Valid Values - Search'!AA165)),MAX($Z$3:Z164)+1,0)</f>
        <v>162</v>
      </c>
      <c r="AA165" s="64" t="s">
        <v>11717</v>
      </c>
      <c r="AB165" s="70" t="s">
        <v>2852</v>
      </c>
      <c r="AC165" s="71" t="s">
        <v>1182</v>
      </c>
      <c r="AD165" s="38" t="str">
        <f>IFERROR(VLOOKUP(ROWS($AD$4:AD165),$Z$4:$AC$3778,2,FALSE),"")</f>
        <v>Aluminum in Water by FLAA (I3051 USDOI/USGS)</v>
      </c>
      <c r="AF165" s="37"/>
    </row>
    <row r="166" spans="1:32" ht="15" customHeight="1">
      <c r="A166" s="37">
        <f>IF(ISNUMBER(SEARCH(Search!$F$21,'Valid Values - Search'!B166)),MAX($A$3:A165)+1,0)</f>
        <v>163</v>
      </c>
      <c r="B166" s="64" t="s">
        <v>520</v>
      </c>
      <c r="C166" s="65" t="s">
        <v>519</v>
      </c>
      <c r="D166" s="37" t="str">
        <f>IFERROR(VLOOKUP(ROWS($D$4:D166),A166:C519,2,FALSE),"")</f>
        <v>Tension, pounds per inch displacement</v>
      </c>
      <c r="F166" s="48"/>
      <c r="G166" s="48"/>
      <c r="P166" s="38">
        <f>IF(ISNUMBER(SEARCH(Search!$K$13,'Valid Values - Search'!U166)),MAX($P$3:P165)+1,0)</f>
        <v>163</v>
      </c>
      <c r="Q166" s="38">
        <f>IF(ISNUMBER(SEARCH(Search!$K$5,'Valid Values - Search'!R166)),MAX($Q$3:Q165)+1,0)</f>
        <v>163</v>
      </c>
      <c r="R166" s="64" t="s">
        <v>3945</v>
      </c>
      <c r="S166" s="70" t="s">
        <v>102</v>
      </c>
      <c r="T166" s="70" t="s">
        <v>102</v>
      </c>
      <c r="U166" s="93" t="s">
        <v>9150</v>
      </c>
      <c r="V166" s="94">
        <v>926</v>
      </c>
      <c r="W166" s="97" t="s">
        <v>3945</v>
      </c>
      <c r="X166" s="38" t="str">
        <f>IFERROR(VLOOKUP(ROWS($X$4:X166),$Q$4:$R$5094,2,FALSE),"")</f>
        <v>1,6-Dimethylnaphthalene</v>
      </c>
      <c r="Y166" s="38" t="str">
        <f>IFERROR(VLOOKUP(ROWS($Y$4:Y166),$P$4:$U$5094,6,FALSE),"")</f>
        <v>575-43-9</v>
      </c>
      <c r="Z166" s="38">
        <f>IF(ISNUMBER(SEARCH(Search!$K$21,'Valid Values - Search'!AA166)),MAX($Z$3:Z165)+1,0)</f>
        <v>163</v>
      </c>
      <c r="AA166" s="64" t="s">
        <v>11718</v>
      </c>
      <c r="AB166" s="70" t="s">
        <v>2933</v>
      </c>
      <c r="AC166" s="71" t="s">
        <v>1182</v>
      </c>
      <c r="AD166" s="38" t="str">
        <f>IFERROR(VLOOKUP(ROWS($AD$4:AD166),$Z$4:$AC$3778,2,FALSE),"")</f>
        <v>Aluminum in Water by FLAA (I7051 USDOI/USGS)</v>
      </c>
      <c r="AF166" s="37"/>
    </row>
    <row r="167" spans="1:32" ht="15" customHeight="1">
      <c r="A167" s="37">
        <f>IF(ISNUMBER(SEARCH(Search!$F$21,'Valid Values - Search'!B167)),MAX($A$3:A166)+1,0)</f>
        <v>164</v>
      </c>
      <c r="B167" s="64" t="s">
        <v>522</v>
      </c>
      <c r="C167" s="65" t="s">
        <v>521</v>
      </c>
      <c r="D167" s="37" t="str">
        <f>IFERROR(VLOOKUP(ROWS($D$4:D167),A167:C520,2,FALSE),"")</f>
        <v>Pounds per minute</v>
      </c>
      <c r="F167" s="48"/>
      <c r="G167" s="48"/>
      <c r="P167" s="38">
        <f>IF(ISNUMBER(SEARCH(Search!$K$13,'Valid Values - Search'!U167)),MAX($P$3:P166)+1,0)</f>
        <v>164</v>
      </c>
      <c r="Q167" s="38">
        <f>IF(ISNUMBER(SEARCH(Search!$K$5,'Valid Values - Search'!R167)),MAX($Q$3:Q166)+1,0)</f>
        <v>164</v>
      </c>
      <c r="R167" s="64" t="s">
        <v>3946</v>
      </c>
      <c r="S167" s="70" t="s">
        <v>102</v>
      </c>
      <c r="T167" s="70" t="s">
        <v>102</v>
      </c>
      <c r="U167" s="93" t="s">
        <v>9151</v>
      </c>
      <c r="V167" s="94" t="s">
        <v>8459</v>
      </c>
      <c r="W167" s="97" t="s">
        <v>3946</v>
      </c>
      <c r="X167" s="38" t="str">
        <f>IFERROR(VLOOKUP(ROWS($X$4:X167),$Q$4:$R$5094,2,FALSE),"")</f>
        <v>1,7-Dimethylfluorene</v>
      </c>
      <c r="Y167" s="38" t="str">
        <f>IFERROR(VLOOKUP(ROWS($Y$4:Y167),$P$4:$U$5094,6,FALSE),"")</f>
        <v>442-66-0</v>
      </c>
      <c r="Z167" s="38">
        <f>IF(ISNUMBER(SEARCH(Search!$K$21,'Valid Values - Search'!AA167)),MAX($Z$3:Z166)+1,0)</f>
        <v>164</v>
      </c>
      <c r="AA167" s="64" t="s">
        <v>11721</v>
      </c>
      <c r="AB167" s="70" t="s">
        <v>1389</v>
      </c>
      <c r="AC167" s="71" t="s">
        <v>1156</v>
      </c>
      <c r="AD167" s="38" t="str">
        <f>IFERROR(VLOOKUP(ROWS($AD$4:AD167),$Z$4:$AC$3778,2,FALSE),"")</f>
        <v>Aluminum in Water by FLAA or GFAA (3500-AL(B) APHA)</v>
      </c>
      <c r="AF167" s="37"/>
    </row>
    <row r="168" spans="1:32" ht="15" customHeight="1">
      <c r="A168" s="37">
        <f>IF(ISNUMBER(SEARCH(Search!$F$21,'Valid Values - Search'!B168)),MAX($A$3:A167)+1,0)</f>
        <v>165</v>
      </c>
      <c r="B168" s="64" t="s">
        <v>524</v>
      </c>
      <c r="C168" s="65" t="s">
        <v>523</v>
      </c>
      <c r="D168" s="37" t="str">
        <f>IFERROR(VLOOKUP(ROWS($D$4:D168),A168:C521,2,FALSE),"")</f>
        <v>Pounds per second</v>
      </c>
      <c r="F168" s="48"/>
      <c r="G168" s="48"/>
      <c r="P168" s="38">
        <f>IF(ISNUMBER(SEARCH(Search!$K$13,'Valid Values - Search'!U168)),MAX($P$3:P167)+1,0)</f>
        <v>165</v>
      </c>
      <c r="Q168" s="38">
        <f>IF(ISNUMBER(SEARCH(Search!$K$5,'Valid Values - Search'!R168)),MAX($Q$3:Q167)+1,0)</f>
        <v>165</v>
      </c>
      <c r="R168" s="64" t="s">
        <v>3947</v>
      </c>
      <c r="S168" s="70" t="s">
        <v>102</v>
      </c>
      <c r="T168" s="70" t="s">
        <v>102</v>
      </c>
      <c r="U168" s="93" t="s">
        <v>9152</v>
      </c>
      <c r="V168" s="94" t="s">
        <v>8459</v>
      </c>
      <c r="W168" s="97" t="s">
        <v>3947</v>
      </c>
      <c r="X168" s="38" t="str">
        <f>IFERROR(VLOOKUP(ROWS($X$4:X168),$Q$4:$R$5094,2,FALSE),"")</f>
        <v>1,7-Dimethylphenanthrene</v>
      </c>
      <c r="Y168" s="38" t="str">
        <f>IFERROR(VLOOKUP(ROWS($Y$4:Y168),$P$4:$U$5094,6,FALSE),"")</f>
        <v>483-87-4</v>
      </c>
      <c r="Z168" s="38">
        <f>IF(ISNUMBER(SEARCH(Search!$K$21,'Valid Values - Search'!AA168)),MAX($Z$3:Z167)+1,0)</f>
        <v>165</v>
      </c>
      <c r="AA168" s="64" t="s">
        <v>11722</v>
      </c>
      <c r="AB168" s="70" t="s">
        <v>1390</v>
      </c>
      <c r="AC168" s="71" t="s">
        <v>1156</v>
      </c>
      <c r="AD168" s="38" t="str">
        <f>IFERROR(VLOOKUP(ROWS($AD$4:AD168),$Z$4:$AC$3778,2,FALSE),"")</f>
        <v>Aluminum in Water by ICP (3500-AL(C) APHA)</v>
      </c>
      <c r="AF168" s="37"/>
    </row>
    <row r="169" spans="1:32" ht="15" customHeight="1">
      <c r="A169" s="37">
        <f>IF(ISNUMBER(SEARCH(Search!$F$21,'Valid Values - Search'!B169)),MAX($A$3:A168)+1,0)</f>
        <v>166</v>
      </c>
      <c r="B169" s="64" t="s">
        <v>526</v>
      </c>
      <c r="C169" s="65" t="s">
        <v>525</v>
      </c>
      <c r="D169" s="37" t="str">
        <f>IFERROR(VLOOKUP(ROWS($D$4:D169),A169:C522,2,FALSE),"")</f>
        <v>pounds/kilogallon</v>
      </c>
      <c r="F169" s="48"/>
      <c r="G169" s="48"/>
      <c r="P169" s="38">
        <f>IF(ISNUMBER(SEARCH(Search!$K$13,'Valid Values - Search'!U169)),MAX($P$3:P168)+1,0)</f>
        <v>166</v>
      </c>
      <c r="Q169" s="38">
        <f>IF(ISNUMBER(SEARCH(Search!$K$5,'Valid Values - Search'!R169)),MAX($Q$3:Q168)+1,0)</f>
        <v>166</v>
      </c>
      <c r="R169" s="64" t="s">
        <v>3948</v>
      </c>
      <c r="S169" s="70" t="s">
        <v>102</v>
      </c>
      <c r="T169" s="70" t="s">
        <v>102</v>
      </c>
      <c r="U169" s="93" t="s">
        <v>9153</v>
      </c>
      <c r="V169" s="94">
        <v>389368</v>
      </c>
      <c r="W169" s="97" t="s">
        <v>3948</v>
      </c>
      <c r="X169" s="38" t="str">
        <f>IFERROR(VLOOKUP(ROWS($X$4:X169),$Q$4:$R$5094,2,FALSE),"")</f>
        <v>1,7-Dimethylxanthine</v>
      </c>
      <c r="Y169" s="38" t="str">
        <f>IFERROR(VLOOKUP(ROWS($Y$4:Y169),$P$4:$U$5094,6,FALSE),"")</f>
        <v>611-59-6</v>
      </c>
      <c r="Z169" s="38">
        <f>IF(ISNUMBER(SEARCH(Search!$K$21,'Valid Values - Search'!AA169)),MAX($Z$3:Z168)+1,0)</f>
        <v>166</v>
      </c>
      <c r="AA169" s="64" t="s">
        <v>11723</v>
      </c>
      <c r="AB169" s="70" t="s">
        <v>1392</v>
      </c>
      <c r="AC169" s="71" t="s">
        <v>1156</v>
      </c>
      <c r="AD169" s="38" t="str">
        <f>IFERROR(VLOOKUP(ROWS($AD$4:AD169),$Z$4:$AC$3778,2,FALSE),"")</f>
        <v>Aluminum in Water with an AutoAnalyzer (3500-AL(E) APHA)</v>
      </c>
      <c r="AF169" s="37"/>
    </row>
    <row r="170" spans="1:32" ht="15" customHeight="1">
      <c r="A170" s="37">
        <f>IF(ISNUMBER(SEARCH(Search!$F$21,'Valid Values - Search'!B170)),MAX($A$3:A169)+1,0)</f>
        <v>167</v>
      </c>
      <c r="B170" s="64" t="s">
        <v>528</v>
      </c>
      <c r="C170" s="65" t="s">
        <v>527</v>
      </c>
      <c r="D170" s="37" t="str">
        <f>IFERROR(VLOOKUP(ROWS($D$4:D170),A170:C523,2,FALSE),"")</f>
        <v>Light Intensity, lumens per square foot</v>
      </c>
      <c r="F170" s="48"/>
      <c r="G170" s="48"/>
      <c r="P170" s="38">
        <f>IF(ISNUMBER(SEARCH(Search!$K$13,'Valid Values - Search'!U170)),MAX($P$3:P169)+1,0)</f>
        <v>167</v>
      </c>
      <c r="Q170" s="38">
        <f>IF(ISNUMBER(SEARCH(Search!$K$5,'Valid Values - Search'!R170)),MAX($Q$3:Q169)+1,0)</f>
        <v>167</v>
      </c>
      <c r="R170" s="64" t="s">
        <v>3949</v>
      </c>
      <c r="S170" s="70" t="s">
        <v>102</v>
      </c>
      <c r="T170" s="70" t="s">
        <v>102</v>
      </c>
      <c r="U170" s="93" t="s">
        <v>9154</v>
      </c>
      <c r="V170" s="94">
        <v>1003652</v>
      </c>
      <c r="W170" s="97" t="s">
        <v>3949</v>
      </c>
      <c r="X170" s="38" t="str">
        <f>IFERROR(VLOOKUP(ROWS($X$4:X170),$Q$4:$R$5094,2,FALSE),"")</f>
        <v>1,8-Dimethylnaphthalene</v>
      </c>
      <c r="Y170" s="38" t="str">
        <f>IFERROR(VLOOKUP(ROWS($Y$4:Y170),$P$4:$U$5094,6,FALSE),"")</f>
        <v>569-41-5</v>
      </c>
      <c r="Z170" s="38">
        <f>IF(ISNUMBER(SEARCH(Search!$K$21,'Valid Values - Search'!AA170)),MAX($Z$3:Z169)+1,0)</f>
        <v>167</v>
      </c>
      <c r="AA170" s="64" t="s">
        <v>11724</v>
      </c>
      <c r="AB170" s="70" t="s">
        <v>2304</v>
      </c>
      <c r="AC170" s="71" t="s">
        <v>1184</v>
      </c>
      <c r="AD170" s="38" t="str">
        <f>IFERROR(VLOOKUP(ROWS($AD$4:AD170),$Z$4:$AC$3778,2,FALSE),"")</f>
        <v>Ambient NOx by Chemiluminescence (D3824(A) ASTM)</v>
      </c>
      <c r="AF170" s="37"/>
    </row>
    <row r="171" spans="1:32" ht="15" customHeight="1">
      <c r="A171" s="37">
        <f>IF(ISNUMBER(SEARCH(Search!$F$21,'Valid Values - Search'!B171)),MAX($A$3:A170)+1,0)</f>
        <v>168</v>
      </c>
      <c r="B171" s="64" t="s">
        <v>530</v>
      </c>
      <c r="C171" s="65" t="s">
        <v>529</v>
      </c>
      <c r="D171" s="37" t="str">
        <f>IFERROR(VLOOKUP(ROWS($D$4:D171),A171:C524,2,FALSE),"")</f>
        <v>Light Intensity, lumens per square meter</v>
      </c>
      <c r="F171" s="48"/>
      <c r="G171" s="48"/>
      <c r="P171" s="38">
        <f>IF(ISNUMBER(SEARCH(Search!$K$13,'Valid Values - Search'!U171)),MAX($P$3:P170)+1,0)</f>
        <v>168</v>
      </c>
      <c r="Q171" s="38">
        <f>IF(ISNUMBER(SEARCH(Search!$K$5,'Valid Values - Search'!R171)),MAX($Q$3:Q170)+1,0)</f>
        <v>168</v>
      </c>
      <c r="R171" s="64" t="s">
        <v>3950</v>
      </c>
      <c r="S171" s="70" t="s">
        <v>102</v>
      </c>
      <c r="T171" s="70" t="s">
        <v>102</v>
      </c>
      <c r="U171" s="93" t="s">
        <v>9155</v>
      </c>
      <c r="V171" s="94" t="s">
        <v>8459</v>
      </c>
      <c r="W171" s="97" t="s">
        <v>3950</v>
      </c>
      <c r="X171" s="38" t="str">
        <f>IFERROR(VLOOKUP(ROWS($X$4:X171),$Q$4:$R$5094,2,FALSE),"")</f>
        <v>1,8-Dimethylphenanthrene</v>
      </c>
      <c r="Y171" s="38" t="str">
        <f>IFERROR(VLOOKUP(ROWS($Y$4:Y171),$P$4:$U$5094,6,FALSE),"")</f>
        <v>7372-87-4</v>
      </c>
      <c r="Z171" s="38">
        <f>IF(ISNUMBER(SEARCH(Search!$K$21,'Valid Values - Search'!AA171)),MAX($Z$3:Z170)+1,0)</f>
        <v>168</v>
      </c>
      <c r="AA171" s="64" t="s">
        <v>11725</v>
      </c>
      <c r="AB171" s="70" t="s">
        <v>2033</v>
      </c>
      <c r="AC171" s="71" t="s">
        <v>1502</v>
      </c>
      <c r="AD171" s="38" t="str">
        <f>IFERROR(VLOOKUP(ROWS($AD$4:AD171),$Z$4:$AC$3778,2,FALSE),"")</f>
        <v>Americium and Plutonium by Ion Exchange and Alpha Spectrometry (AM-04-RC USDOE/EML)</v>
      </c>
      <c r="AF171" s="37"/>
    </row>
    <row r="172" spans="1:32" ht="15" customHeight="1">
      <c r="A172" s="37">
        <f>IF(ISNUMBER(SEARCH(Search!$F$21,'Valid Values - Search'!B172)),MAX($A$3:A171)+1,0)</f>
        <v>169</v>
      </c>
      <c r="B172" s="64" t="s">
        <v>532</v>
      </c>
      <c r="C172" s="65" t="s">
        <v>531</v>
      </c>
      <c r="D172" s="37" t="str">
        <f>IFERROR(VLOOKUP(ROWS($D$4:D172),A172:C525,2,FALSE),"")</f>
        <v>Light Intensity, lumens</v>
      </c>
      <c r="F172" s="48"/>
      <c r="G172" s="48"/>
      <c r="P172" s="38">
        <f>IF(ISNUMBER(SEARCH(Search!$K$13,'Valid Values - Search'!U172)),MAX($P$3:P171)+1,0)</f>
        <v>169</v>
      </c>
      <c r="Q172" s="38">
        <f>IF(ISNUMBER(SEARCH(Search!$K$5,'Valid Values - Search'!R172)),MAX($Q$3:Q171)+1,0)</f>
        <v>169</v>
      </c>
      <c r="R172" s="64" t="s">
        <v>3951</v>
      </c>
      <c r="S172" s="70" t="s">
        <v>102</v>
      </c>
      <c r="T172" s="70" t="s">
        <v>102</v>
      </c>
      <c r="U172" s="93" t="s">
        <v>9156</v>
      </c>
      <c r="V172" s="94">
        <v>1253</v>
      </c>
      <c r="W172" s="97" t="s">
        <v>3951</v>
      </c>
      <c r="X172" s="38" t="str">
        <f>IFERROR(VLOOKUP(ROWS($X$4:X172),$Q$4:$R$5094,2,FALSE),"")</f>
        <v>1,8-Naphthalic anhydride</v>
      </c>
      <c r="Y172" s="38" t="str">
        <f>IFERROR(VLOOKUP(ROWS($Y$4:Y172),$P$4:$U$5094,6,FALSE),"")</f>
        <v>81-84-5</v>
      </c>
      <c r="Z172" s="38">
        <f>IF(ISNUMBER(SEARCH(Search!$K$21,'Valid Values - Search'!AA172)),MAX($Z$3:Z171)+1,0)</f>
        <v>169</v>
      </c>
      <c r="AA172" s="64" t="s">
        <v>11726</v>
      </c>
      <c r="AB172" s="70" t="s">
        <v>2028</v>
      </c>
      <c r="AC172" s="71" t="s">
        <v>1502</v>
      </c>
      <c r="AD172" s="38" t="str">
        <f>IFERROR(VLOOKUP(ROWS($AD$4:AD172),$Z$4:$AC$3778,2,FALSE),"")</f>
        <v>Americium in Soil (AM-01 USDOE/EML)</v>
      </c>
      <c r="AF172" s="37"/>
    </row>
    <row r="173" spans="1:32" ht="15" customHeight="1">
      <c r="A173" s="37">
        <f>IF(ISNUMBER(SEARCH(Search!$F$21,'Valid Values - Search'!B173)),MAX($A$3:A172)+1,0)</f>
        <v>170</v>
      </c>
      <c r="B173" s="64" t="s">
        <v>534</v>
      </c>
      <c r="C173" s="65" t="s">
        <v>533</v>
      </c>
      <c r="D173" s="37" t="str">
        <f>IFERROR(VLOOKUP(ROWS($D$4:D173),A173:C526,2,FALSE),"")</f>
        <v>meters</v>
      </c>
      <c r="F173" s="48"/>
      <c r="G173" s="48"/>
      <c r="P173" s="38">
        <f>IF(ISNUMBER(SEARCH(Search!$K$13,'Valid Values - Search'!U173)),MAX($P$3:P172)+1,0)</f>
        <v>170</v>
      </c>
      <c r="Q173" s="38">
        <f>IF(ISNUMBER(SEARCH(Search!$K$5,'Valid Values - Search'!R173)),MAX($Q$3:Q172)+1,0)</f>
        <v>170</v>
      </c>
      <c r="R173" s="64" t="s">
        <v>3952</v>
      </c>
      <c r="S173" s="70" t="s">
        <v>102</v>
      </c>
      <c r="T173" s="70" t="s">
        <v>102</v>
      </c>
      <c r="U173" s="93" t="s">
        <v>9157</v>
      </c>
      <c r="V173" s="94">
        <v>1292</v>
      </c>
      <c r="W173" s="97" t="s">
        <v>3952</v>
      </c>
      <c r="X173" s="38" t="str">
        <f>IFERROR(VLOOKUP(ROWS($X$4:X173),$Q$4:$R$5094,2,FALSE),"")</f>
        <v>1,9-Nonanediol</v>
      </c>
      <c r="Y173" s="38" t="str">
        <f>IFERROR(VLOOKUP(ROWS($Y$4:Y173),$P$4:$U$5094,6,FALSE),"")</f>
        <v>3937-56-2</v>
      </c>
      <c r="Z173" s="38">
        <f>IF(ISNUMBER(SEARCH(Search!$K$21,'Valid Values - Search'!AA173)),MAX($Z$3:Z172)+1,0)</f>
        <v>170</v>
      </c>
      <c r="AA173" s="64" t="s">
        <v>11727</v>
      </c>
      <c r="AB173" s="70" t="s">
        <v>3628</v>
      </c>
      <c r="AC173" s="71" t="s">
        <v>1502</v>
      </c>
      <c r="AD173" s="38" t="str">
        <f>IFERROR(VLOOKUP(ROWS($AD$4:AD173),$Z$4:$AC$3778,2,FALSE),"")</f>
        <v>Americium, Plutonium and Uranium in Water (SE-03 USDOE/EML)</v>
      </c>
      <c r="AF173" s="37"/>
    </row>
    <row r="174" spans="1:32" ht="15" customHeight="1">
      <c r="A174" s="37">
        <f>IF(ISNUMBER(SEARCH(Search!$F$21,'Valid Values - Search'!B174)),MAX($A$3:A173)+1,0)</f>
        <v>171</v>
      </c>
      <c r="B174" s="64" t="s">
        <v>536</v>
      </c>
      <c r="C174" s="65" t="s">
        <v>535</v>
      </c>
      <c r="D174" s="37" t="str">
        <f>IFERROR(VLOOKUP(ROWS($D$4:D174),A174:C527,2,FALSE),"")</f>
        <v>Meters per second</v>
      </c>
      <c r="F174" s="48"/>
      <c r="G174" s="48"/>
      <c r="P174" s="38">
        <f>IF(ISNUMBER(SEARCH(Search!$K$13,'Valid Values - Search'!U174)),MAX($P$3:P173)+1,0)</f>
        <v>171</v>
      </c>
      <c r="Q174" s="38">
        <f>IF(ISNUMBER(SEARCH(Search!$K$5,'Valid Values - Search'!R174)),MAX($Q$3:Q173)+1,0)</f>
        <v>171</v>
      </c>
      <c r="R174" s="64" t="s">
        <v>4002</v>
      </c>
      <c r="S174" s="70" t="s">
        <v>102</v>
      </c>
      <c r="T174" s="70" t="s">
        <v>102</v>
      </c>
      <c r="U174" s="93" t="s">
        <v>9158</v>
      </c>
      <c r="V174" s="94" t="s">
        <v>8459</v>
      </c>
      <c r="W174" s="97" t="s">
        <v>4002</v>
      </c>
      <c r="X174" s="38" t="str">
        <f>IFERROR(VLOOKUP(ROWS($X$4:X174),$Q$4:$R$5094,2,FALSE),"")</f>
        <v>10,11-Dihydro-10-hydroxy Carbamazepine</v>
      </c>
      <c r="Y174" s="38" t="str">
        <f>IFERROR(VLOOKUP(ROWS($Y$4:Y174),$P$4:$U$5094,6,FALSE),"")</f>
        <v>29331-92-8</v>
      </c>
      <c r="Z174" s="38">
        <f>IF(ISNUMBER(SEARCH(Search!$K$21,'Valid Values - Search'!AA174)),MAX($Z$3:Z173)+1,0)</f>
        <v>171</v>
      </c>
      <c r="AA174" s="64" t="s">
        <v>11728</v>
      </c>
      <c r="AB174" s="70" t="s">
        <v>2030</v>
      </c>
      <c r="AC174" s="71" t="s">
        <v>1502</v>
      </c>
      <c r="AD174" s="38" t="str">
        <f>IFERROR(VLOOKUP(ROWS($AD$4:AD174),$Z$4:$AC$3778,2,FALSE),"")</f>
        <v>Americium-241 in Air Filters (AM-03(A) USDOE/EML)</v>
      </c>
      <c r="AF174" s="37"/>
    </row>
    <row r="175" spans="1:32" ht="15" customHeight="1">
      <c r="A175" s="37">
        <f>IF(ISNUMBER(SEARCH(Search!$F$21,'Valid Values - Search'!B175)),MAX($A$3:A174)+1,0)</f>
        <v>172</v>
      </c>
      <c r="B175" s="64" t="s">
        <v>538</v>
      </c>
      <c r="C175" s="65" t="s">
        <v>537</v>
      </c>
      <c r="D175" s="37" t="str">
        <f>IFERROR(VLOOKUP(ROWS($D$4:D175),A175:C528,2,FALSE),"")</f>
        <v>month/year</v>
      </c>
      <c r="F175" s="48"/>
      <c r="G175" s="48"/>
      <c r="P175" s="38">
        <f>IF(ISNUMBER(SEARCH(Search!$K$13,'Valid Values - Search'!U175)),MAX($P$3:P174)+1,0)</f>
        <v>172</v>
      </c>
      <c r="Q175" s="38">
        <f>IF(ISNUMBER(SEARCH(Search!$K$5,'Valid Values - Search'!R175)),MAX($Q$3:Q174)+1,0)</f>
        <v>172</v>
      </c>
      <c r="R175" s="64" t="s">
        <v>4005</v>
      </c>
      <c r="S175" s="70" t="s">
        <v>102</v>
      </c>
      <c r="T175" s="70" t="s">
        <v>102</v>
      </c>
      <c r="U175" s="93" t="s">
        <v>9159</v>
      </c>
      <c r="V175" s="94">
        <v>1003646</v>
      </c>
      <c r="W175" s="97" t="s">
        <v>4005</v>
      </c>
      <c r="X175" s="38" t="str">
        <f>IFERROR(VLOOKUP(ROWS($X$4:X175),$Q$4:$R$5094,2,FALSE),"")</f>
        <v>11H-Benzo[a]fluorene</v>
      </c>
      <c r="Y175" s="38" t="str">
        <f>IFERROR(VLOOKUP(ROWS($Y$4:Y175),$P$4:$U$5094,6,FALSE),"")</f>
        <v>238-84-6</v>
      </c>
      <c r="Z175" s="38">
        <f>IF(ISNUMBER(SEARCH(Search!$K$21,'Valid Values - Search'!AA175)),MAX($Z$3:Z174)+1,0)</f>
        <v>172</v>
      </c>
      <c r="AA175" s="64" t="s">
        <v>11729</v>
      </c>
      <c r="AB175" s="70" t="s">
        <v>2028</v>
      </c>
      <c r="AC175" s="71" t="s">
        <v>1102</v>
      </c>
      <c r="AD175" s="38" t="str">
        <f>IFERROR(VLOOKUP(ROWS($AD$4:AD175),$Z$4:$AC$3778,2,FALSE),"")</f>
        <v>Americium-241 in Ashed Samples (AM-01 USEPA)</v>
      </c>
      <c r="AF175" s="37"/>
    </row>
    <row r="176" spans="1:32" ht="15" customHeight="1">
      <c r="A176" s="37">
        <f>IF(ISNUMBER(SEARCH(Search!$F$21,'Valid Values - Search'!B176)),MAX($A$3:A175)+1,0)</f>
        <v>173</v>
      </c>
      <c r="B176" s="64" t="s">
        <v>540</v>
      </c>
      <c r="C176" s="65" t="s">
        <v>539</v>
      </c>
      <c r="D176" s="37" t="str">
        <f>IFERROR(VLOOKUP(ROWS($D$4:D176),A176:C529,2,FALSE),"")</f>
        <v>Square meters</v>
      </c>
      <c r="F176" s="48"/>
      <c r="G176" s="48"/>
      <c r="P176" s="38">
        <f>IF(ISNUMBER(SEARCH(Search!$K$13,'Valid Values - Search'!U176)),MAX($P$3:P175)+1,0)</f>
        <v>173</v>
      </c>
      <c r="Q176" s="38">
        <f>IF(ISNUMBER(SEARCH(Search!$K$5,'Valid Values - Search'!R176)),MAX($Q$3:Q175)+1,0)</f>
        <v>173</v>
      </c>
      <c r="R176" s="64" t="s">
        <v>4006</v>
      </c>
      <c r="S176" s="70" t="s">
        <v>102</v>
      </c>
      <c r="T176" s="70" t="s">
        <v>102</v>
      </c>
      <c r="U176" s="93" t="s">
        <v>9160</v>
      </c>
      <c r="V176" s="94">
        <v>1003651</v>
      </c>
      <c r="W176" s="97" t="s">
        <v>4006</v>
      </c>
      <c r="X176" s="38" t="str">
        <f>IFERROR(VLOOKUP(ROWS($X$4:X176),$Q$4:$R$5094,2,FALSE),"")</f>
        <v>11H-Benzo[b]fluorene</v>
      </c>
      <c r="Y176" s="38" t="str">
        <f>IFERROR(VLOOKUP(ROWS($Y$4:Y176),$P$4:$U$5094,6,FALSE),"")</f>
        <v>243-17-4</v>
      </c>
      <c r="Z176" s="38">
        <f>IF(ISNUMBER(SEARCH(Search!$K$21,'Valid Values - Search'!AA176)),MAX($Z$3:Z175)+1,0)</f>
        <v>173</v>
      </c>
      <c r="AA176" s="64" t="s">
        <v>11730</v>
      </c>
      <c r="AB176" s="70" t="s">
        <v>2029</v>
      </c>
      <c r="AC176" s="71" t="s">
        <v>1502</v>
      </c>
      <c r="AD176" s="38" t="str">
        <f>IFERROR(VLOOKUP(ROWS($AD$4:AD176),$Z$4:$AC$3778,2,FALSE),"")</f>
        <v>Americium-241 in Soil (AM-02 USDOE/EML)</v>
      </c>
      <c r="AF176" s="37"/>
    </row>
    <row r="177" spans="1:32" ht="15" customHeight="1">
      <c r="A177" s="37">
        <f>IF(ISNUMBER(SEARCH(Search!$F$21,'Valid Values - Search'!B177)),MAX($A$3:A176)+1,0)</f>
        <v>174</v>
      </c>
      <c r="B177" s="64" t="s">
        <v>542</v>
      </c>
      <c r="C177" s="65" t="s">
        <v>541</v>
      </c>
      <c r="D177" s="37" t="str">
        <f>IFERROR(VLOOKUP(ROWS($D$4:D177),A177:C530,2,FALSE),"")</f>
        <v>Square meters per square kilometers</v>
      </c>
      <c r="F177" s="48"/>
      <c r="G177" s="48"/>
      <c r="P177" s="38">
        <f>IF(ISNUMBER(SEARCH(Search!$K$13,'Valid Values - Search'!U177)),MAX($P$3:P176)+1,0)</f>
        <v>174</v>
      </c>
      <c r="Q177" s="38">
        <f>IF(ISNUMBER(SEARCH(Search!$K$5,'Valid Values - Search'!R177)),MAX($Q$3:Q176)+1,0)</f>
        <v>174</v>
      </c>
      <c r="R177" s="64" t="s">
        <v>4003</v>
      </c>
      <c r="S177" s="70" t="s">
        <v>102</v>
      </c>
      <c r="T177" s="70" t="s">
        <v>102</v>
      </c>
      <c r="U177" s="93" t="s">
        <v>9161</v>
      </c>
      <c r="V177" s="94">
        <v>1000663</v>
      </c>
      <c r="W177" s="97" t="s">
        <v>4003</v>
      </c>
      <c r="X177" s="38" t="str">
        <f>IFERROR(VLOOKUP(ROWS($X$4:X177),$Q$4:$R$5094,2,FALSE),"")</f>
        <v>11-KetoTestosterone</v>
      </c>
      <c r="Y177" s="38" t="str">
        <f>IFERROR(VLOOKUP(ROWS($Y$4:Y177),$P$4:$U$5094,6,FALSE),"")</f>
        <v>564-35-2</v>
      </c>
      <c r="Z177" s="38">
        <f>IF(ISNUMBER(SEARCH(Search!$K$21,'Valid Values - Search'!AA177)),MAX($Z$3:Z176)+1,0)</f>
        <v>174</v>
      </c>
      <c r="AA177" s="64" t="s">
        <v>11731</v>
      </c>
      <c r="AB177" s="70" t="s">
        <v>2031</v>
      </c>
      <c r="AC177" s="71" t="s">
        <v>1502</v>
      </c>
      <c r="AD177" s="38" t="str">
        <f>IFERROR(VLOOKUP(ROWS($AD$4:AD177),$Z$4:$AC$3778,2,FALSE),"")</f>
        <v>Americium-241 in Tissue (AM-03(T) USDOE/EML)</v>
      </c>
      <c r="AF177" s="37"/>
    </row>
    <row r="178" spans="1:32" ht="15" customHeight="1">
      <c r="A178" s="37">
        <f>IF(ISNUMBER(SEARCH(Search!$F$21,'Valid Values - Search'!B178)),MAX($A$3:A177)+1,0)</f>
        <v>175</v>
      </c>
      <c r="B178" s="64" t="s">
        <v>544</v>
      </c>
      <c r="C178" s="65" t="s">
        <v>543</v>
      </c>
      <c r="D178" s="37" t="str">
        <f>IFERROR(VLOOKUP(ROWS($D$4:D178),A178:C531,2,FALSE),"")</f>
        <v>Cubic meters</v>
      </c>
      <c r="F178" s="48"/>
      <c r="G178" s="48"/>
      <c r="P178" s="38">
        <f>IF(ISNUMBER(SEARCH(Search!$K$13,'Valid Values - Search'!U178)),MAX($P$3:P177)+1,0)</f>
        <v>175</v>
      </c>
      <c r="Q178" s="38">
        <f>IF(ISNUMBER(SEARCH(Search!$K$5,'Valid Values - Search'!R178)),MAX($Q$3:Q177)+1,0)</f>
        <v>175</v>
      </c>
      <c r="R178" s="64" t="s">
        <v>4004</v>
      </c>
      <c r="S178" s="70" t="s">
        <v>102</v>
      </c>
      <c r="T178" s="70" t="s">
        <v>102</v>
      </c>
      <c r="U178" s="93" t="s">
        <v>9162</v>
      </c>
      <c r="V178" s="94">
        <v>1664</v>
      </c>
      <c r="W178" s="97" t="s">
        <v>4004</v>
      </c>
      <c r="X178" s="38" t="str">
        <f>IFERROR(VLOOKUP(ROWS($X$4:X178),$Q$4:$R$5094,2,FALSE),"")</f>
        <v>11-Tricosene</v>
      </c>
      <c r="Y178" s="38" t="str">
        <f>IFERROR(VLOOKUP(ROWS($Y$4:Y178),$P$4:$U$5094,6,FALSE),"")</f>
        <v>52078-56-5</v>
      </c>
      <c r="Z178" s="38">
        <f>IF(ISNUMBER(SEARCH(Search!$K$21,'Valid Values - Search'!AA178)),MAX($Z$3:Z177)+1,0)</f>
        <v>175</v>
      </c>
      <c r="AA178" s="64" t="s">
        <v>11732</v>
      </c>
      <c r="AB178" s="70" t="s">
        <v>2032</v>
      </c>
      <c r="AC178" s="71" t="s">
        <v>1502</v>
      </c>
      <c r="AD178" s="38" t="str">
        <f>IFERROR(VLOOKUP(ROWS($AD$4:AD178),$Z$4:$AC$3778,2,FALSE),"")</f>
        <v>Americium-241 in Water (AM-03(W) USDOE/EML)</v>
      </c>
      <c r="AF178" s="37"/>
    </row>
    <row r="179" spans="1:32" ht="15" customHeight="1">
      <c r="A179" s="37">
        <f>IF(ISNUMBER(SEARCH(Search!$F$21,'Valid Values - Search'!B179)),MAX($A$3:A178)+1,0)</f>
        <v>176</v>
      </c>
      <c r="B179" s="64" t="s">
        <v>546</v>
      </c>
      <c r="C179" s="65" t="s">
        <v>545</v>
      </c>
      <c r="D179" s="37" t="str">
        <f>IFERROR(VLOOKUP(ROWS($D$4:D179),A179:C532,2,FALSE),"")</f>
        <v>Cubic meters per hour</v>
      </c>
      <c r="F179" s="48"/>
      <c r="G179" s="48"/>
      <c r="P179" s="38">
        <f>IF(ISNUMBER(SEARCH(Search!$K$13,'Valid Values - Search'!U179)),MAX($P$3:P178)+1,0)</f>
        <v>176</v>
      </c>
      <c r="Q179" s="38">
        <f>IF(ISNUMBER(SEARCH(Search!$K$5,'Valid Values - Search'!R179)),MAX($Q$3:Q178)+1,0)</f>
        <v>176</v>
      </c>
      <c r="R179" s="64" t="s">
        <v>4007</v>
      </c>
      <c r="S179" s="70" t="s">
        <v>102</v>
      </c>
      <c r="T179" s="70" t="s">
        <v>102</v>
      </c>
      <c r="U179" s="93" t="s">
        <v>9163</v>
      </c>
      <c r="V179" s="94">
        <v>1004076</v>
      </c>
      <c r="W179" s="97" t="s">
        <v>4007</v>
      </c>
      <c r="X179" s="38" t="str">
        <f>IFERROR(VLOOKUP(ROWS($X$4:X179),$Q$4:$R$5094,2,FALSE),"")</f>
        <v>16-Epiestriol-d2</v>
      </c>
      <c r="Y179" s="38" t="str">
        <f>IFERROR(VLOOKUP(ROWS($Y$4:Y179),$P$4:$U$5094,6,FALSE),"")</f>
        <v>366495-94-5</v>
      </c>
      <c r="Z179" s="38">
        <f>IF(ISNUMBER(SEARCH(Search!$K$21,'Valid Values - Search'!AA179)),MAX($Z$3:Z178)+1,0)</f>
        <v>176</v>
      </c>
      <c r="AA179" s="64" t="s">
        <v>11733</v>
      </c>
      <c r="AB179" s="70">
        <v>2004</v>
      </c>
      <c r="AC179" s="71" t="s">
        <v>1150</v>
      </c>
      <c r="AD179" s="38" t="str">
        <f>IFERROR(VLOOKUP(ROWS($AD$4:AD179),$Z$4:$AC$3778,2,FALSE),"")</f>
        <v>Amides by GC/FID (2004 NIOSH)</v>
      </c>
      <c r="AF179" s="37"/>
    </row>
    <row r="180" spans="1:32" ht="15" customHeight="1">
      <c r="A180" s="37">
        <f>IF(ISNUMBER(SEARCH(Search!$F$21,'Valid Values - Search'!B180)),MAX($A$3:A179)+1,0)</f>
        <v>177</v>
      </c>
      <c r="B180" s="64" t="s">
        <v>548</v>
      </c>
      <c r="C180" s="65" t="s">
        <v>547</v>
      </c>
      <c r="D180" s="37" t="str">
        <f>IFERROR(VLOOKUP(ROWS($D$4:D180),A180:C533,2,FALSE),"")</f>
        <v>Cubic meters per min</v>
      </c>
      <c r="F180" s="48"/>
      <c r="G180" s="48"/>
      <c r="P180" s="38">
        <f>IF(ISNUMBER(SEARCH(Search!$K$13,'Valid Values - Search'!U180)),MAX($P$3:P179)+1,0)</f>
        <v>177</v>
      </c>
      <c r="Q180" s="38">
        <f>IF(ISNUMBER(SEARCH(Search!$K$5,'Valid Values - Search'!R180)),MAX($Q$3:Q179)+1,0)</f>
        <v>177</v>
      </c>
      <c r="R180" s="64" t="s">
        <v>4008</v>
      </c>
      <c r="S180" s="70" t="s">
        <v>102</v>
      </c>
      <c r="T180" s="70" t="s">
        <v>102</v>
      </c>
      <c r="U180" s="93" t="s">
        <v>9164</v>
      </c>
      <c r="V180" s="94" t="s">
        <v>8459</v>
      </c>
      <c r="W180" s="97" t="s">
        <v>4008</v>
      </c>
      <c r="X180" s="38" t="str">
        <f>IFERROR(VLOOKUP(ROWS($X$4:X180),$Q$4:$R$5094,2,FALSE),"")</f>
        <v>17.alpha.-Dihydroequilin</v>
      </c>
      <c r="Y180" s="38" t="str">
        <f>IFERROR(VLOOKUP(ROWS($Y$4:Y180),$P$4:$U$5094,6,FALSE),"")</f>
        <v>651-55-8</v>
      </c>
      <c r="Z180" s="38">
        <f>IF(ISNUMBER(SEARCH(Search!$K$21,'Valid Values - Search'!AA180)),MAX($Z$3:Z179)+1,0)</f>
        <v>177</v>
      </c>
      <c r="AA180" s="64" t="s">
        <v>11734</v>
      </c>
      <c r="AB180" s="70">
        <v>645</v>
      </c>
      <c r="AC180" s="71" t="s">
        <v>1102</v>
      </c>
      <c r="AD180" s="38" t="str">
        <f>IFERROR(VLOOKUP(ROWS($AD$4:AD180),$Z$4:$AC$3778,2,FALSE),"")</f>
        <v>Amine Pesticides and Lethane in Water (645 USEPA)</v>
      </c>
      <c r="AF180" s="37"/>
    </row>
    <row r="181" spans="1:32" ht="15" customHeight="1">
      <c r="A181" s="37">
        <f>IF(ISNUMBER(SEARCH(Search!$F$21,'Valid Values - Search'!B181)),MAX($A$3:A180)+1,0)</f>
        <v>178</v>
      </c>
      <c r="B181" s="64" t="s">
        <v>550</v>
      </c>
      <c r="C181" s="65" t="s">
        <v>549</v>
      </c>
      <c r="D181" s="37" t="str">
        <f>IFERROR(VLOOKUP(ROWS($D$4:D181),A181:C534,2,FALSE),"")</f>
        <v>Cubic meters per second</v>
      </c>
      <c r="F181" s="48"/>
      <c r="G181" s="48"/>
      <c r="P181" s="38">
        <f>IF(ISNUMBER(SEARCH(Search!$K$13,'Valid Values - Search'!U181)),MAX($P$3:P180)+1,0)</f>
        <v>178</v>
      </c>
      <c r="Q181" s="38">
        <f>IF(ISNUMBER(SEARCH(Search!$K$5,'Valid Values - Search'!R181)),MAX($Q$3:Q180)+1,0)</f>
        <v>178</v>
      </c>
      <c r="R181" s="64" t="s">
        <v>4009</v>
      </c>
      <c r="S181" s="70" t="s">
        <v>101</v>
      </c>
      <c r="T181" s="70" t="s">
        <v>102</v>
      </c>
      <c r="U181" s="93" t="s">
        <v>8518</v>
      </c>
      <c r="V181" s="94">
        <v>1002642</v>
      </c>
      <c r="W181" s="97" t="s">
        <v>4009</v>
      </c>
      <c r="X181" s="38" t="str">
        <f>IFERROR(VLOOKUP(ROWS($X$4:X181),$Q$4:$R$5094,2,FALSE),"")</f>
        <v>17.alpha.-Estradiol</v>
      </c>
      <c r="Y181" s="38" t="str">
        <f>IFERROR(VLOOKUP(ROWS($Y$4:Y181),$P$4:$U$5094,6,FALSE),"")</f>
        <v>57-91-0</v>
      </c>
      <c r="Z181" s="38">
        <f>IF(ISNUMBER(SEARCH(Search!$K$21,'Valid Values - Search'!AA181)),MAX($Z$3:Z180)+1,0)</f>
        <v>178</v>
      </c>
      <c r="AA181" s="64" t="s">
        <v>11735</v>
      </c>
      <c r="AB181" s="70">
        <v>2010</v>
      </c>
      <c r="AC181" s="71" t="s">
        <v>1150</v>
      </c>
      <c r="AD181" s="38" t="str">
        <f>IFERROR(VLOOKUP(ROWS($AD$4:AD181),$Z$4:$AC$3778,2,FALSE),"")</f>
        <v>Amines, Aliphatic by GC/FID (2010 NIOSH)</v>
      </c>
      <c r="AF181" s="37"/>
    </row>
    <row r="182" spans="1:32" ht="15" customHeight="1">
      <c r="A182" s="37">
        <f>IF(ISNUMBER(SEARCH(Search!$F$21,'Valid Values - Search'!B182)),MAX($A$3:A181)+1,0)</f>
        <v>179</v>
      </c>
      <c r="B182" s="64" t="s">
        <v>552</v>
      </c>
      <c r="C182" s="65" t="s">
        <v>551</v>
      </c>
      <c r="D182" s="37" t="str">
        <f>IFERROR(VLOOKUP(ROWS($D$4:D182),A182:C535,2,FALSE),"")</f>
        <v>milliCuries per square kilometer</v>
      </c>
      <c r="F182" s="48"/>
      <c r="G182" s="48"/>
      <c r="P182" s="38">
        <f>IF(ISNUMBER(SEARCH(Search!$K$13,'Valid Values - Search'!U182)),MAX($P$3:P181)+1,0)</f>
        <v>179</v>
      </c>
      <c r="Q182" s="38">
        <f>IF(ISNUMBER(SEARCH(Search!$K$5,'Valid Values - Search'!R182)),MAX($Q$3:Q181)+1,0)</f>
        <v>179</v>
      </c>
      <c r="R182" s="64" t="s">
        <v>4010</v>
      </c>
      <c r="S182" s="70" t="s">
        <v>102</v>
      </c>
      <c r="T182" s="70" t="s">
        <v>102</v>
      </c>
      <c r="U182" s="93" t="s">
        <v>8459</v>
      </c>
      <c r="V182" s="94">
        <v>1004081</v>
      </c>
      <c r="W182" s="97" t="s">
        <v>4010</v>
      </c>
      <c r="X182" s="38" t="str">
        <f>IFERROR(VLOOKUP(ROWS($X$4:X182),$Q$4:$R$5094,2,FALSE),"")</f>
        <v>17.beta.-Estradiol-13C6</v>
      </c>
      <c r="Y182" s="38" t="str">
        <f>IFERROR(VLOOKUP(ROWS($Y$4:Y182),$P$4:$U$5094,6,FALSE),"")</f>
        <v>N/A</v>
      </c>
      <c r="Z182" s="38">
        <f>IF(ISNUMBER(SEARCH(Search!$K$21,'Valid Values - Search'!AA182)),MAX($Z$3:Z181)+1,0)</f>
        <v>179</v>
      </c>
      <c r="AA182" s="64" t="s">
        <v>11736</v>
      </c>
      <c r="AB182" s="70">
        <v>2002</v>
      </c>
      <c r="AC182" s="71" t="s">
        <v>1150</v>
      </c>
      <c r="AD182" s="38" t="str">
        <f>IFERROR(VLOOKUP(ROWS($AD$4:AD182),$Z$4:$AC$3778,2,FALSE),"")</f>
        <v>Amines, Aromatics by GC/FID (2002 NIOSH)</v>
      </c>
      <c r="AF182" s="37"/>
    </row>
    <row r="183" spans="1:32" ht="15" customHeight="1">
      <c r="A183" s="37">
        <f>IF(ISNUMBER(SEARCH(Search!$F$21,'Valid Values - Search'!B183)),MAX($A$3:A182)+1,0)</f>
        <v>180</v>
      </c>
      <c r="B183" s="64" t="s">
        <v>554</v>
      </c>
      <c r="C183" s="65" t="s">
        <v>553</v>
      </c>
      <c r="D183" s="37" t="str">
        <f>IFERROR(VLOOKUP(ROWS($D$4:D183),A183:C536,2,FALSE),"")</f>
        <v>milli-equivalents per 100 gram</v>
      </c>
      <c r="F183" s="48"/>
      <c r="G183" s="48"/>
      <c r="P183" s="38">
        <f>IF(ISNUMBER(SEARCH(Search!$K$13,'Valid Values - Search'!U183)),MAX($P$3:P182)+1,0)</f>
        <v>180</v>
      </c>
      <c r="Q183" s="38">
        <f>IF(ISNUMBER(SEARCH(Search!$K$5,'Valid Values - Search'!R183)),MAX($Q$3:Q182)+1,0)</f>
        <v>180</v>
      </c>
      <c r="R183" s="64" t="s">
        <v>4011</v>
      </c>
      <c r="S183" s="70" t="s">
        <v>102</v>
      </c>
      <c r="T183" s="70" t="s">
        <v>102</v>
      </c>
      <c r="U183" s="93" t="s">
        <v>9165</v>
      </c>
      <c r="V183" s="94">
        <v>1004072</v>
      </c>
      <c r="W183" s="97" t="s">
        <v>4011</v>
      </c>
      <c r="X183" s="38" t="str">
        <f>IFERROR(VLOOKUP(ROWS($X$4:X183),$Q$4:$R$5094,2,FALSE),"")</f>
        <v>17.beta.-Estradiol-d4</v>
      </c>
      <c r="Y183" s="38" t="str">
        <f>IFERROR(VLOOKUP(ROWS($Y$4:Y183),$P$4:$U$5094,6,FALSE),"")</f>
        <v>66789-03-5</v>
      </c>
      <c r="Z183" s="38">
        <f>IF(ISNUMBER(SEARCH(Search!$K$21,'Valid Values - Search'!AA183)),MAX($Z$3:Z182)+1,0)</f>
        <v>180</v>
      </c>
      <c r="AA183" s="64" t="s">
        <v>11737</v>
      </c>
      <c r="AB183" s="70">
        <v>2007</v>
      </c>
      <c r="AC183" s="71" t="s">
        <v>1150</v>
      </c>
      <c r="AD183" s="38" t="str">
        <f>IFERROR(VLOOKUP(ROWS($AD$4:AD183),$Z$4:$AC$3778,2,FALSE),"")</f>
        <v>Amioethanol compound I (2007 NIOSH)</v>
      </c>
      <c r="AF183" s="37"/>
    </row>
    <row r="184" spans="1:32" ht="15" customHeight="1">
      <c r="A184" s="37">
        <f>IF(ISNUMBER(SEARCH(Search!$F$21,'Valid Values - Search'!B184)),MAX($A$3:A183)+1,0)</f>
        <v>181</v>
      </c>
      <c r="B184" s="64" t="s">
        <v>556</v>
      </c>
      <c r="C184" s="65" t="s">
        <v>555</v>
      </c>
      <c r="D184" s="37" t="str">
        <f>IFERROR(VLOOKUP(ROWS($D$4:D184),A184:C537,2,FALSE),"")</f>
        <v>Milli-equivalents per Liter</v>
      </c>
      <c r="F184" s="48"/>
      <c r="G184" s="48"/>
      <c r="P184" s="38">
        <f>IF(ISNUMBER(SEARCH(Search!$K$13,'Valid Values - Search'!U184)),MAX($P$3:P183)+1,0)</f>
        <v>181</v>
      </c>
      <c r="Q184" s="38">
        <f>IF(ISNUMBER(SEARCH(Search!$K$5,'Valid Values - Search'!R184)),MAX($Q$3:Q183)+1,0)</f>
        <v>181</v>
      </c>
      <c r="R184" s="64" t="s">
        <v>15355</v>
      </c>
      <c r="S184" s="99" t="s">
        <v>101</v>
      </c>
      <c r="T184" s="99" t="s">
        <v>102</v>
      </c>
      <c r="U184" s="100" t="s">
        <v>8518</v>
      </c>
      <c r="V184" s="101">
        <v>1002642</v>
      </c>
      <c r="W184" s="97" t="s">
        <v>15355</v>
      </c>
      <c r="X184" s="38" t="str">
        <f>IFERROR(VLOOKUP(ROWS($X$4:X184),$Q$4:$R$5094,2,FALSE),"")</f>
        <v>17a-Estradiol</v>
      </c>
      <c r="Y184" s="38" t="str">
        <f>IFERROR(VLOOKUP(ROWS($Y$4:Y184),$P$4:$U$5094,6,FALSE),"")</f>
        <v>57-91-0</v>
      </c>
      <c r="Z184" s="38">
        <f>IF(ISNUMBER(SEARCH(Search!$K$21,'Valid Values - Search'!AA184)),MAX($Z$3:Z183)+1,0)</f>
        <v>181</v>
      </c>
      <c r="AA184" s="64" t="s">
        <v>11738</v>
      </c>
      <c r="AB184" s="70">
        <v>3509</v>
      </c>
      <c r="AC184" s="71" t="s">
        <v>1150</v>
      </c>
      <c r="AD184" s="38" t="str">
        <f>IFERROR(VLOOKUP(ROWS($AD$4:AD184),$Z$4:$AC$3778,2,FALSE),"")</f>
        <v>Amioethanol compound II (3509 NIOSH)</v>
      </c>
      <c r="AF184" s="37"/>
    </row>
    <row r="185" spans="1:32" ht="15" customHeight="1">
      <c r="A185" s="37">
        <f>IF(ISNUMBER(SEARCH(Search!$F$21,'Valid Values - Search'!B185)),MAX($A$3:A184)+1,0)</f>
        <v>182</v>
      </c>
      <c r="B185" s="64" t="s">
        <v>558</v>
      </c>
      <c r="C185" s="65" t="s">
        <v>557</v>
      </c>
      <c r="D185" s="37" t="str">
        <f>IFERROR(VLOOKUP(ROWS($D$4:D185),A185:C538,2,FALSE),"")</f>
        <v>metric tons</v>
      </c>
      <c r="F185" s="48"/>
      <c r="G185" s="48"/>
      <c r="P185" s="38">
        <f>IF(ISNUMBER(SEARCH(Search!$K$13,'Valid Values - Search'!U185)),MAX($P$3:P184)+1,0)</f>
        <v>182</v>
      </c>
      <c r="Q185" s="38">
        <f>IF(ISNUMBER(SEARCH(Search!$K$5,'Valid Values - Search'!R185)),MAX($Q$3:Q184)+1,0)</f>
        <v>182</v>
      </c>
      <c r="R185" s="64" t="s">
        <v>15356</v>
      </c>
      <c r="S185" s="99" t="s">
        <v>101</v>
      </c>
      <c r="T185" s="99" t="s">
        <v>102</v>
      </c>
      <c r="U185" s="100" t="s">
        <v>8810</v>
      </c>
      <c r="V185" s="101">
        <v>337530</v>
      </c>
      <c r="W185" s="97" t="s">
        <v>15356</v>
      </c>
      <c r="X185" s="38" t="str">
        <f>IFERROR(VLOOKUP(ROWS($X$4:X185),$Q$4:$R$5094,2,FALSE),"")</f>
        <v>17a-Ethynyl estradiol</v>
      </c>
      <c r="Y185" s="38" t="str">
        <f>IFERROR(VLOOKUP(ROWS($Y$4:Y185),$P$4:$U$5094,6,FALSE),"")</f>
        <v>57-63-6</v>
      </c>
      <c r="Z185" s="38">
        <f>IF(ISNUMBER(SEARCH(Search!$K$21,'Valid Values - Search'!AA185)),MAX($Z$3:Z184)+1,0)</f>
        <v>182</v>
      </c>
      <c r="AA185" s="64" t="s">
        <v>11739</v>
      </c>
      <c r="AB185" s="70" t="s">
        <v>3250</v>
      </c>
      <c r="AC185" s="71" t="s">
        <v>1102</v>
      </c>
      <c r="AD185" s="38" t="str">
        <f>IFERROR(VLOOKUP(ROWS($AD$4:AD185),$Z$4:$AC$3778,2,FALSE),"")</f>
        <v>Amitrole by Visible Spectroscopy (PMD-AMT USEPA)</v>
      </c>
      <c r="AF185" s="37"/>
    </row>
    <row r="186" spans="1:32" ht="15" customHeight="1">
      <c r="A186" s="37">
        <f>IF(ISNUMBER(SEARCH(Search!$F$21,'Valid Values - Search'!B186)),MAX($A$3:A185)+1,0)</f>
        <v>183</v>
      </c>
      <c r="B186" s="64" t="s">
        <v>560</v>
      </c>
      <c r="C186" s="65" t="s">
        <v>559</v>
      </c>
      <c r="D186" s="37" t="str">
        <f>IFERROR(VLOOKUP(ROWS($D$4:D186),A186:C539,2,FALSE),"")</f>
        <v>Million Fibers per Liter fiber size &gt; 10u</v>
      </c>
      <c r="F186" s="48"/>
      <c r="G186" s="48"/>
      <c r="P186" s="38">
        <f>IF(ISNUMBER(SEARCH(Search!$K$13,'Valid Values - Search'!U186)),MAX($P$3:P185)+1,0)</f>
        <v>183</v>
      </c>
      <c r="Q186" s="38">
        <f>IF(ISNUMBER(SEARCH(Search!$K$5,'Valid Values - Search'!R186)),MAX($Q$3:Q185)+1,0)</f>
        <v>183</v>
      </c>
      <c r="R186" s="64" t="s">
        <v>15707</v>
      </c>
      <c r="S186" s="99" t="s">
        <v>101</v>
      </c>
      <c r="T186" s="99" t="s">
        <v>102</v>
      </c>
      <c r="U186" s="100" t="s">
        <v>8806</v>
      </c>
      <c r="V186" s="101">
        <v>971</v>
      </c>
      <c r="W186" s="97" t="s">
        <v>15707</v>
      </c>
      <c r="X186" s="38" t="str">
        <f>IFERROR(VLOOKUP(ROWS($X$4:X186),$Q$4:$R$5094,2,FALSE),"")</f>
        <v>17β-Estradiol</v>
      </c>
      <c r="Y186" s="38" t="str">
        <f>IFERROR(VLOOKUP(ROWS($Y$4:Y186),$P$4:$U$5094,6,FALSE),"")</f>
        <v>50-28-2</v>
      </c>
      <c r="Z186" s="38">
        <f>IF(ISNUMBER(SEARCH(Search!$K$21,'Valid Values - Search'!AA186)),MAX($Z$3:Z185)+1,0)</f>
        <v>183</v>
      </c>
      <c r="AA186" s="64" t="s">
        <v>11741</v>
      </c>
      <c r="AB186" s="70" t="s">
        <v>3085</v>
      </c>
      <c r="AC186" s="71" t="s">
        <v>1180</v>
      </c>
      <c r="AD186" s="38" t="str">
        <f>IFERROR(VLOOKUP(ROWS($AD$4:AD186),$Z$4:$AC$3778,2,FALSE),"")</f>
        <v>Ammonia - AutoAnalyzer (NITRO-3 USDOC/NOAA)</v>
      </c>
      <c r="AF186" s="37"/>
    </row>
    <row r="187" spans="1:32" ht="15" customHeight="1">
      <c r="A187" s="37">
        <f>IF(ISNUMBER(SEARCH(Search!$F$21,'Valid Values - Search'!B187)),MAX($A$3:A186)+1,0)</f>
        <v>184</v>
      </c>
      <c r="B187" s="64" t="s">
        <v>562</v>
      </c>
      <c r="C187" s="65" t="s">
        <v>561</v>
      </c>
      <c r="D187" s="37" t="str">
        <f>IFERROR(VLOOKUP(ROWS($D$4:D187),A187:C540,2,FALSE),"")</f>
        <v>milligrams</v>
      </c>
      <c r="F187" s="48"/>
      <c r="G187" s="48"/>
      <c r="P187" s="38">
        <f>IF(ISNUMBER(SEARCH(Search!$K$13,'Valid Values - Search'!U187)),MAX($P$3:P186)+1,0)</f>
        <v>184</v>
      </c>
      <c r="Q187" s="38">
        <f>IF(ISNUMBER(SEARCH(Search!$K$5,'Valid Values - Search'!R187)),MAX($Q$3:Q186)+1,0)</f>
        <v>184</v>
      </c>
      <c r="R187" s="64" t="s">
        <v>4012</v>
      </c>
      <c r="S187" s="70" t="s">
        <v>102</v>
      </c>
      <c r="T187" s="70" t="s">
        <v>102</v>
      </c>
      <c r="U187" s="93" t="s">
        <v>8810</v>
      </c>
      <c r="V187" s="94">
        <v>337530</v>
      </c>
      <c r="W187" s="97" t="s">
        <v>4012</v>
      </c>
      <c r="X187" s="38" t="str">
        <f>IFERROR(VLOOKUP(ROWS($X$4:X187),$Q$4:$R$5094,2,FALSE),"")</f>
        <v>19-Norpregna-1,3,5(10)-trien-20-yne-3,17-diol,(17.alpha.)-***retired***use Ethinyl estradiol</v>
      </c>
      <c r="Y187" s="38" t="str">
        <f>IFERROR(VLOOKUP(ROWS($Y$4:Y187),$P$4:$U$5094,6,FALSE),"")</f>
        <v>57-63-6</v>
      </c>
      <c r="Z187" s="38">
        <f>IF(ISNUMBER(SEARCH(Search!$K$21,'Valid Values - Search'!AA187)),MAX($Z$3:Z186)+1,0)</f>
        <v>184</v>
      </c>
      <c r="AA187" s="64" t="s">
        <v>11742</v>
      </c>
      <c r="AB187" s="70" t="s">
        <v>3086</v>
      </c>
      <c r="AC187" s="71" t="s">
        <v>1180</v>
      </c>
      <c r="AD187" s="38" t="str">
        <f>IFERROR(VLOOKUP(ROWS($AD$4:AD187),$Z$4:$AC$3778,2,FALSE),"")</f>
        <v>Ammonia - Colorimetric (NITRO-4 USDOC/NOAA)</v>
      </c>
      <c r="AF187" s="37"/>
    </row>
    <row r="188" spans="1:32" ht="15" customHeight="1">
      <c r="A188" s="37">
        <f>IF(ISNUMBER(SEARCH(Search!$F$21,'Valid Values - Search'!B188)),MAX($A$3:A187)+1,0)</f>
        <v>185</v>
      </c>
      <c r="B188" s="64" t="s">
        <v>564</v>
      </c>
      <c r="C188" s="65" t="s">
        <v>563</v>
      </c>
      <c r="D188" s="37" t="str">
        <f>IFERROR(VLOOKUP(ROWS($D$4:D188),A188:C541,2,FALSE),"")</f>
        <v>Milligrams per square centimeters</v>
      </c>
      <c r="F188" s="48"/>
      <c r="G188" s="48"/>
      <c r="P188" s="38">
        <f>IF(ISNUMBER(SEARCH(Search!$K$13,'Valid Values - Search'!U188)),MAX($P$3:P187)+1,0)</f>
        <v>185</v>
      </c>
      <c r="Q188" s="38">
        <f>IF(ISNUMBER(SEARCH(Search!$K$5,'Valid Values - Search'!R188)),MAX($Q$3:Q187)+1,0)</f>
        <v>185</v>
      </c>
      <c r="R188" s="64" t="s">
        <v>3956</v>
      </c>
      <c r="S188" s="70" t="s">
        <v>102</v>
      </c>
      <c r="T188" s="70" t="s">
        <v>102</v>
      </c>
      <c r="U188" s="93" t="s">
        <v>9166</v>
      </c>
      <c r="V188" s="94">
        <v>772</v>
      </c>
      <c r="W188" s="97" t="s">
        <v>3956</v>
      </c>
      <c r="X188" s="38" t="str">
        <f>IFERROR(VLOOKUP(ROWS($X$4:X188),$Q$4:$R$5094,2,FALSE),"")</f>
        <v>1-Bromo-2-chloroethane</v>
      </c>
      <c r="Y188" s="38" t="str">
        <f>IFERROR(VLOOKUP(ROWS($Y$4:Y188),$P$4:$U$5094,6,FALSE),"")</f>
        <v>107-04-0</v>
      </c>
      <c r="Z188" s="38">
        <f>IF(ISNUMBER(SEARCH(Search!$K$21,'Valid Values - Search'!AA188)),MAX($Z$3:Z187)+1,0)</f>
        <v>185</v>
      </c>
      <c r="AA188" s="64" t="s">
        <v>11743</v>
      </c>
      <c r="AB188" s="70" t="s">
        <v>1135</v>
      </c>
      <c r="AC188" s="71" t="s">
        <v>1130</v>
      </c>
      <c r="AD188" s="38" t="str">
        <f>IFERROR(VLOOKUP(ROWS($AD$4:AD188),$Z$4:$AC$3778,2,FALSE),"")</f>
        <v>Ammonia - Sodium Salicylate-based method (10-107-06-2-B LACHAT)</v>
      </c>
      <c r="AF188" s="37"/>
    </row>
    <row r="189" spans="1:32" ht="15" customHeight="1">
      <c r="A189" s="37">
        <f>IF(ISNUMBER(SEARCH(Search!$F$21,'Valid Values - Search'!B189)),MAX($A$3:A188)+1,0)</f>
        <v>186</v>
      </c>
      <c r="B189" s="64" t="s">
        <v>566</v>
      </c>
      <c r="C189" s="65" t="s">
        <v>565</v>
      </c>
      <c r="D189" s="37" t="str">
        <f>IFERROR(VLOOKUP(ROWS($D$4:D189),A189:C542,2,FALSE),"")</f>
        <v>milligrams per cubic centimeter</v>
      </c>
      <c r="F189" s="48"/>
      <c r="G189" s="48"/>
      <c r="P189" s="38">
        <f>IF(ISNUMBER(SEARCH(Search!$K$13,'Valid Values - Search'!U189)),MAX($P$3:P188)+1,0)</f>
        <v>186</v>
      </c>
      <c r="Q189" s="38">
        <f>IF(ISNUMBER(SEARCH(Search!$K$5,'Valid Values - Search'!R189)),MAX($Q$3:Q188)+1,0)</f>
        <v>186</v>
      </c>
      <c r="R189" s="64" t="s">
        <v>3957</v>
      </c>
      <c r="S189" s="70" t="s">
        <v>102</v>
      </c>
      <c r="T189" s="70" t="s">
        <v>102</v>
      </c>
      <c r="U189" s="93" t="s">
        <v>9167</v>
      </c>
      <c r="V189" s="94">
        <v>17036</v>
      </c>
      <c r="W189" s="97" t="s">
        <v>3957</v>
      </c>
      <c r="X189" s="38" t="str">
        <f>IFERROR(VLOOKUP(ROWS($X$4:X189),$Q$4:$R$5094,2,FALSE),"")</f>
        <v>1-Bromo-3-chloro-5,5-dimethyl-2,4-imidazolidinedione</v>
      </c>
      <c r="Y189" s="38" t="str">
        <f>IFERROR(VLOOKUP(ROWS($Y$4:Y189),$P$4:$U$5094,6,FALSE),"")</f>
        <v>16079-88-2</v>
      </c>
      <c r="Z189" s="38">
        <f>IF(ISNUMBER(SEARCH(Search!$K$21,'Valid Values - Search'!AA189)),MAX($Z$3:Z188)+1,0)</f>
        <v>186</v>
      </c>
      <c r="AA189" s="64" t="s">
        <v>11744</v>
      </c>
      <c r="AB189" s="70" t="s">
        <v>1138</v>
      </c>
      <c r="AC189" s="71" t="s">
        <v>1130</v>
      </c>
      <c r="AD189" s="38" t="str">
        <f>IFERROR(VLOOKUP(ROWS($AD$4:AD189),$Z$4:$AC$3778,2,FALSE),"")</f>
        <v>Ammonia - Sodium salicylate-based method (10-107-06-2-O LACHAT)</v>
      </c>
      <c r="AF189" s="37"/>
    </row>
    <row r="190" spans="1:32" ht="15" customHeight="1">
      <c r="A190" s="37">
        <f>IF(ISNUMBER(SEARCH(Search!$F$21,'Valid Values - Search'!B190)),MAX($A$3:A189)+1,0)</f>
        <v>187</v>
      </c>
      <c r="B190" s="64" t="s">
        <v>568</v>
      </c>
      <c r="C190" s="65" t="s">
        <v>567</v>
      </c>
      <c r="D190" s="37" t="str">
        <f>IFERROR(VLOOKUP(ROWS($D$4:D190),A190:C543,2,FALSE),"")</f>
        <v>Milligrams per day</v>
      </c>
      <c r="F190" s="48"/>
      <c r="G190" s="48"/>
      <c r="P190" s="38">
        <f>IF(ISNUMBER(SEARCH(Search!$K$13,'Valid Values - Search'!U190)),MAX($P$3:P189)+1,0)</f>
        <v>187</v>
      </c>
      <c r="Q190" s="38">
        <f>IF(ISNUMBER(SEARCH(Search!$K$5,'Valid Values - Search'!R190)),MAX($Q$3:Q189)+1,0)</f>
        <v>187</v>
      </c>
      <c r="R190" s="64" t="s">
        <v>3958</v>
      </c>
      <c r="S190" s="70" t="s">
        <v>102</v>
      </c>
      <c r="T190" s="70" t="s">
        <v>102</v>
      </c>
      <c r="U190" s="93" t="s">
        <v>9168</v>
      </c>
      <c r="V190" s="94">
        <v>15923</v>
      </c>
      <c r="W190" s="97" t="s">
        <v>3958</v>
      </c>
      <c r="X190" s="38" t="str">
        <f>IFERROR(VLOOKUP(ROWS($X$4:X190),$Q$4:$R$5094,2,FALSE),"")</f>
        <v>1-Bromobutane</v>
      </c>
      <c r="Y190" s="38" t="str">
        <f>IFERROR(VLOOKUP(ROWS($Y$4:Y190),$P$4:$U$5094,6,FALSE),"")</f>
        <v>109-65-9</v>
      </c>
      <c r="Z190" s="38">
        <f>IF(ISNUMBER(SEARCH(Search!$K$21,'Valid Values - Search'!AA190)),MAX($Z$3:Z189)+1,0)</f>
        <v>187</v>
      </c>
      <c r="AA190" s="64" t="s">
        <v>11740</v>
      </c>
      <c r="AB190" s="70">
        <v>6015</v>
      </c>
      <c r="AC190" s="71" t="s">
        <v>1150</v>
      </c>
      <c r="AD190" s="38" t="str">
        <f>IFERROR(VLOOKUP(ROWS($AD$4:AD190),$Z$4:$AC$3778,2,FALSE),"")</f>
        <v>Ammonia (6015 NIOSH)</v>
      </c>
      <c r="AF190" s="37"/>
    </row>
    <row r="191" spans="1:32" ht="15" customHeight="1">
      <c r="A191" s="37">
        <f>IF(ISNUMBER(SEARCH(Search!$F$21,'Valid Values - Search'!B191)),MAX($A$3:A190)+1,0)</f>
        <v>188</v>
      </c>
      <c r="B191" s="64" t="s">
        <v>570</v>
      </c>
      <c r="C191" s="65" t="s">
        <v>569</v>
      </c>
      <c r="D191" s="37" t="str">
        <f>IFERROR(VLOOKUP(ROWS($D$4:D191),A191:C544,2,FALSE),"")</f>
        <v>milligrams per gram</v>
      </c>
      <c r="F191" s="48"/>
      <c r="G191" s="48"/>
      <c r="P191" s="38">
        <f>IF(ISNUMBER(SEARCH(Search!$K$13,'Valid Values - Search'!U191)),MAX($P$3:P190)+1,0)</f>
        <v>188</v>
      </c>
      <c r="Q191" s="38">
        <f>IF(ISNUMBER(SEARCH(Search!$K$5,'Valid Values - Search'!R191)),MAX($Q$3:Q190)+1,0)</f>
        <v>188</v>
      </c>
      <c r="R191" s="64" t="s">
        <v>3959</v>
      </c>
      <c r="S191" s="70" t="s">
        <v>102</v>
      </c>
      <c r="T191" s="70" t="s">
        <v>102</v>
      </c>
      <c r="U191" s="93" t="s">
        <v>9169</v>
      </c>
      <c r="V191" s="94">
        <v>723</v>
      </c>
      <c r="W191" s="97" t="s">
        <v>3959</v>
      </c>
      <c r="X191" s="38" t="str">
        <f>IFERROR(VLOOKUP(ROWS($X$4:X191),$Q$4:$R$5094,2,FALSE),"")</f>
        <v>1-Butanol</v>
      </c>
      <c r="Y191" s="38" t="str">
        <f>IFERROR(VLOOKUP(ROWS($Y$4:Y191),$P$4:$U$5094,6,FALSE),"")</f>
        <v>71-36-3</v>
      </c>
      <c r="Z191" s="38">
        <f>IF(ISNUMBER(SEARCH(Search!$K$21,'Valid Values - Search'!AA191)),MAX($Z$3:Z190)+1,0)</f>
        <v>188</v>
      </c>
      <c r="AA191" s="64" t="s">
        <v>11745</v>
      </c>
      <c r="AB191" s="70" t="s">
        <v>1134</v>
      </c>
      <c r="AC191" s="71" t="s">
        <v>1130</v>
      </c>
      <c r="AD191" s="38" t="str">
        <f>IFERROR(VLOOKUP(ROWS($AD$4:AD191),$Z$4:$AC$3778,2,FALSE),"")</f>
        <v>Ammonia- Alkaline phenol-based method (10-107-06-1-J LACHAT)</v>
      </c>
      <c r="AF191" s="37"/>
    </row>
    <row r="192" spans="1:32" ht="15" customHeight="1">
      <c r="A192" s="37">
        <f>IF(ISNUMBER(SEARCH(Search!$F$21,'Valid Values - Search'!B192)),MAX($A$3:A191)+1,0)</f>
        <v>189</v>
      </c>
      <c r="B192" s="64" t="s">
        <v>572</v>
      </c>
      <c r="C192" s="65" t="s">
        <v>571</v>
      </c>
      <c r="D192" s="37" t="str">
        <f>IFERROR(VLOOKUP(ROWS($D$4:D192),A192:C545,2,FALSE),"")</f>
        <v>Milligrams per hour</v>
      </c>
      <c r="F192" s="48"/>
      <c r="G192" s="48"/>
      <c r="P192" s="38">
        <f>IF(ISNUMBER(SEARCH(Search!$K$13,'Valid Values - Search'!U192)),MAX($P$3:P191)+1,0)</f>
        <v>189</v>
      </c>
      <c r="Q192" s="38">
        <f>IF(ISNUMBER(SEARCH(Search!$K$5,'Valid Values - Search'!R192)),MAX($Q$3:Q191)+1,0)</f>
        <v>189</v>
      </c>
      <c r="R192" s="64" t="s">
        <v>3960</v>
      </c>
      <c r="S192" s="70" t="s">
        <v>102</v>
      </c>
      <c r="T192" s="70" t="s">
        <v>102</v>
      </c>
      <c r="U192" s="93" t="s">
        <v>9170</v>
      </c>
      <c r="V192" s="94">
        <v>1001639</v>
      </c>
      <c r="W192" s="97" t="s">
        <v>3960</v>
      </c>
      <c r="X192" s="38" t="str">
        <f>IFERROR(VLOOKUP(ROWS($X$4:X192),$Q$4:$R$5094,2,FALSE),"")</f>
        <v>1-Butene</v>
      </c>
      <c r="Y192" s="38" t="str">
        <f>IFERROR(VLOOKUP(ROWS($Y$4:Y192),$P$4:$U$5094,6,FALSE),"")</f>
        <v>106-98-9</v>
      </c>
      <c r="Z192" s="38">
        <f>IF(ISNUMBER(SEARCH(Search!$K$21,'Valid Values - Search'!AA192)),MAX($Z$3:Z191)+1,0)</f>
        <v>189</v>
      </c>
      <c r="AA192" s="64" t="s">
        <v>11746</v>
      </c>
      <c r="AB192" s="70" t="s">
        <v>1573</v>
      </c>
      <c r="AC192" s="71" t="s">
        <v>1156</v>
      </c>
      <c r="AD192" s="38" t="str">
        <f>IFERROR(VLOOKUP(ROWS($AD$4:AD192),$Z$4:$AC$3778,2,FALSE),"")</f>
        <v>Ammonia by Automated Phenate (4500-NH3 G APHA)</v>
      </c>
      <c r="AF192" s="37"/>
    </row>
    <row r="193" spans="1:32" ht="15" customHeight="1">
      <c r="A193" s="37">
        <f>IF(ISNUMBER(SEARCH(Search!$F$21,'Valid Values - Search'!B193)),MAX($A$3:A192)+1,0)</f>
        <v>190</v>
      </c>
      <c r="B193" s="64" t="s">
        <v>574</v>
      </c>
      <c r="C193" s="65" t="s">
        <v>573</v>
      </c>
      <c r="D193" s="37" t="str">
        <f>IFERROR(VLOOKUP(ROWS($D$4:D193),A193:C546,2,FALSE),"")</f>
        <v>milligrams per kilogram</v>
      </c>
      <c r="F193" s="48"/>
      <c r="G193" s="48"/>
      <c r="P193" s="38">
        <f>IF(ISNUMBER(SEARCH(Search!$K$13,'Valid Values - Search'!U193)),MAX($P$3:P192)+1,0)</f>
        <v>190</v>
      </c>
      <c r="Q193" s="38">
        <f>IF(ISNUMBER(SEARCH(Search!$K$5,'Valid Values - Search'!R193)),MAX($Q$3:Q192)+1,0)</f>
        <v>190</v>
      </c>
      <c r="R193" s="64" t="s">
        <v>3961</v>
      </c>
      <c r="S193" s="70" t="s">
        <v>102</v>
      </c>
      <c r="T193" s="70" t="s">
        <v>102</v>
      </c>
      <c r="U193" s="93" t="s">
        <v>9171</v>
      </c>
      <c r="V193" s="94">
        <v>1703</v>
      </c>
      <c r="W193" s="97" t="s">
        <v>3961</v>
      </c>
      <c r="X193" s="38" t="str">
        <f>IFERROR(VLOOKUP(ROWS($X$4:X193),$Q$4:$R$5094,2,FALSE),"")</f>
        <v>1-Butoxy-2-propanol</v>
      </c>
      <c r="Y193" s="38" t="str">
        <f>IFERROR(VLOOKUP(ROWS($Y$4:Y193),$P$4:$U$5094,6,FALSE),"")</f>
        <v>5131-66-8</v>
      </c>
      <c r="Z193" s="38">
        <f>IF(ISNUMBER(SEARCH(Search!$K$21,'Valid Values - Search'!AA193)),MAX($Z$3:Z192)+1,0)</f>
        <v>190</v>
      </c>
      <c r="AA193" s="64" t="s">
        <v>11747</v>
      </c>
      <c r="AB193" s="70" t="s">
        <v>1382</v>
      </c>
      <c r="AC193" s="71" t="s">
        <v>1102</v>
      </c>
      <c r="AD193" s="38" t="str">
        <f>IFERROR(VLOOKUP(ROWS($AD$4:AD193),$Z$4:$AC$3778,2,FALSE),"")</f>
        <v>Ammonia by Colorimetry (Nesslerization) (350.2 NESSLERIZATION USEPA)</v>
      </c>
      <c r="AF193" s="37"/>
    </row>
    <row r="194" spans="1:32" ht="15" customHeight="1">
      <c r="A194" s="37">
        <f>IF(ISNUMBER(SEARCH(Search!$F$21,'Valid Values - Search'!B194)),MAX($A$3:A193)+1,0)</f>
        <v>191</v>
      </c>
      <c r="B194" s="64" t="s">
        <v>576</v>
      </c>
      <c r="C194" s="65" t="s">
        <v>575</v>
      </c>
      <c r="D194" s="37" t="str">
        <f>IFERROR(VLOOKUP(ROWS($D$4:D194),A194:C547,2,FALSE),"")</f>
        <v>milligrams per liter</v>
      </c>
      <c r="F194" s="48"/>
      <c r="G194" s="48"/>
      <c r="P194" s="38">
        <f>IF(ISNUMBER(SEARCH(Search!$K$13,'Valid Values - Search'!U194)),MAX($P$3:P193)+1,0)</f>
        <v>191</v>
      </c>
      <c r="Q194" s="38">
        <f>IF(ISNUMBER(SEARCH(Search!$K$5,'Valid Values - Search'!R194)),MAX($Q$3:Q193)+1,0)</f>
        <v>191</v>
      </c>
      <c r="R194" s="64" t="s">
        <v>3962</v>
      </c>
      <c r="S194" s="70" t="s">
        <v>102</v>
      </c>
      <c r="T194" s="70" t="s">
        <v>102</v>
      </c>
      <c r="U194" s="93" t="s">
        <v>9172</v>
      </c>
      <c r="V194" s="94">
        <v>1194</v>
      </c>
      <c r="W194" s="97" t="s">
        <v>3962</v>
      </c>
      <c r="X194" s="38" t="str">
        <f>IFERROR(VLOOKUP(ROWS($X$4:X194),$Q$4:$R$5094,2,FALSE),"")</f>
        <v>1-Chloro-2,2-dimethylpropane</v>
      </c>
      <c r="Y194" s="38" t="str">
        <f>IFERROR(VLOOKUP(ROWS($Y$4:Y194),$P$4:$U$5094,6,FALSE),"")</f>
        <v>753-89-9</v>
      </c>
      <c r="Z194" s="38">
        <f>IF(ISNUMBER(SEARCH(Search!$K$21,'Valid Values - Search'!AA194)),MAX($Z$3:Z193)+1,0)</f>
        <v>191</v>
      </c>
      <c r="AA194" s="64" t="s">
        <v>11748</v>
      </c>
      <c r="AB194" s="70" t="s">
        <v>1574</v>
      </c>
      <c r="AC194" s="71" t="s">
        <v>1156</v>
      </c>
      <c r="AD194" s="38" t="str">
        <f>IFERROR(VLOOKUP(ROWS($AD$4:AD194),$Z$4:$AC$3778,2,FALSE),"")</f>
        <v>Ammonia by Flow Injection Analysis (4500-NH3 H APHA)</v>
      </c>
      <c r="AF194" s="37"/>
    </row>
    <row r="195" spans="1:32" ht="15" customHeight="1">
      <c r="A195" s="37">
        <f>IF(ISNUMBER(SEARCH(Search!$F$21,'Valid Values - Search'!B195)),MAX($A$3:A194)+1,0)</f>
        <v>192</v>
      </c>
      <c r="B195" s="64" t="s">
        <v>578</v>
      </c>
      <c r="C195" s="65" t="s">
        <v>577</v>
      </c>
      <c r="D195" s="37" t="str">
        <f>IFERROR(VLOOKUP(ROWS($D$4:D195),A195:C548,2,FALSE),"")</f>
        <v>Milligrams per liter calcium carbonate</v>
      </c>
      <c r="F195" s="48"/>
      <c r="G195" s="48"/>
      <c r="P195" s="38">
        <f>IF(ISNUMBER(SEARCH(Search!$K$13,'Valid Values - Search'!U195)),MAX($P$3:P194)+1,0)</f>
        <v>192</v>
      </c>
      <c r="Q195" s="38">
        <f>IF(ISNUMBER(SEARCH(Search!$K$5,'Valid Values - Search'!R195)),MAX($Q$3:Q194)+1,0)</f>
        <v>192</v>
      </c>
      <c r="R195" s="64" t="s">
        <v>3963</v>
      </c>
      <c r="S195" s="70" t="s">
        <v>102</v>
      </c>
      <c r="T195" s="70" t="s">
        <v>102</v>
      </c>
      <c r="U195" s="93" t="s">
        <v>9173</v>
      </c>
      <c r="V195" s="94">
        <v>1702</v>
      </c>
      <c r="W195" s="97" t="s">
        <v>3963</v>
      </c>
      <c r="X195" s="38" t="str">
        <f>IFERROR(VLOOKUP(ROWS($X$4:X195),$Q$4:$R$5094,2,FALSE),"")</f>
        <v>1-Chloroanthraquinone</v>
      </c>
      <c r="Y195" s="38" t="str">
        <f>IFERROR(VLOOKUP(ROWS($Y$4:Y195),$P$4:$U$5094,6,FALSE),"")</f>
        <v>82-44-0</v>
      </c>
      <c r="Z195" s="38">
        <f>IF(ISNUMBER(SEARCH(Search!$K$21,'Valid Values - Search'!AA195)),MAX($Z$3:Z194)+1,0)</f>
        <v>192</v>
      </c>
      <c r="AA195" s="64" t="s">
        <v>11749</v>
      </c>
      <c r="AB195" s="70" t="s">
        <v>1571</v>
      </c>
      <c r="AC195" s="71" t="s">
        <v>1156</v>
      </c>
      <c r="AD195" s="38" t="str">
        <f>IFERROR(VLOOKUP(ROWS($AD$4:AD195),$Z$4:$AC$3778,2,FALSE),"")</f>
        <v>Ammonia by Selective Electrode (4500-NH3 D APHA)</v>
      </c>
      <c r="AF195" s="37"/>
    </row>
    <row r="196" spans="1:32" ht="15" customHeight="1">
      <c r="A196" s="37">
        <f>IF(ISNUMBER(SEARCH(Search!$F$21,'Valid Values - Search'!B196)),MAX($A$3:A195)+1,0)</f>
        <v>193</v>
      </c>
      <c r="B196" s="64" t="s">
        <v>580</v>
      </c>
      <c r="C196" s="65" t="s">
        <v>579</v>
      </c>
      <c r="D196" s="37" t="str">
        <f>IFERROR(VLOOKUP(ROWS($D$4:D196),A196:C549,2,FALSE),"")</f>
        <v>milligrams per square meter</v>
      </c>
      <c r="F196" s="48"/>
      <c r="G196" s="48"/>
      <c r="P196" s="38">
        <f>IF(ISNUMBER(SEARCH(Search!$K$13,'Valid Values - Search'!U196)),MAX($P$3:P195)+1,0)</f>
        <v>193</v>
      </c>
      <c r="Q196" s="38">
        <f>IF(ISNUMBER(SEARCH(Search!$K$5,'Valid Values - Search'!R196)),MAX($Q$3:Q195)+1,0)</f>
        <v>193</v>
      </c>
      <c r="R196" s="64" t="s">
        <v>3964</v>
      </c>
      <c r="S196" s="70" t="s">
        <v>102</v>
      </c>
      <c r="T196" s="70" t="s">
        <v>102</v>
      </c>
      <c r="U196" s="93" t="s">
        <v>9174</v>
      </c>
      <c r="V196" s="94">
        <v>769</v>
      </c>
      <c r="W196" s="97" t="s">
        <v>3964</v>
      </c>
      <c r="X196" s="38" t="str">
        <f>IFERROR(VLOOKUP(ROWS($X$4:X196),$Q$4:$R$5094,2,FALSE),"")</f>
        <v>1-Chlorobutane</v>
      </c>
      <c r="Y196" s="38" t="str">
        <f>IFERROR(VLOOKUP(ROWS($Y$4:Y196),$P$4:$U$5094,6,FALSE),"")</f>
        <v>109-69-3</v>
      </c>
      <c r="Z196" s="38">
        <f>IF(ISNUMBER(SEARCH(Search!$K$21,'Valid Values - Search'!AA196)),MAX($Z$3:Z195)+1,0)</f>
        <v>193</v>
      </c>
      <c r="AA196" s="64" t="s">
        <v>11750</v>
      </c>
      <c r="AB196" s="70" t="s">
        <v>1572</v>
      </c>
      <c r="AC196" s="71" t="s">
        <v>1156</v>
      </c>
      <c r="AD196" s="38" t="str">
        <f>IFERROR(VLOOKUP(ROWS($AD$4:AD196),$Z$4:$AC$3778,2,FALSE),"")</f>
        <v>Ammonia by Selective Electrode Methods Using Known Addition (4500-NH3 E APHA)</v>
      </c>
      <c r="AF196" s="37"/>
    </row>
    <row r="197" spans="1:32" ht="15" customHeight="1">
      <c r="A197" s="37">
        <f>IF(ISNUMBER(SEARCH(Search!$F$21,'Valid Values - Search'!B197)),MAX($A$3:A196)+1,0)</f>
        <v>194</v>
      </c>
      <c r="B197" s="64" t="s">
        <v>582</v>
      </c>
      <c r="C197" s="65" t="s">
        <v>581</v>
      </c>
      <c r="D197" s="37" t="str">
        <f>IFERROR(VLOOKUP(ROWS($D$4:D197),A197:C550,2,FALSE),"")</f>
        <v>milligrams per squared meter per day</v>
      </c>
      <c r="F197" s="48"/>
      <c r="G197" s="48"/>
      <c r="P197" s="38">
        <f>IF(ISNUMBER(SEARCH(Search!$K$13,'Valid Values - Search'!U197)),MAX($P$3:P196)+1,0)</f>
        <v>194</v>
      </c>
      <c r="Q197" s="38">
        <f>IF(ISNUMBER(SEARCH(Search!$K$5,'Valid Values - Search'!R197)),MAX($Q$3:Q196)+1,0)</f>
        <v>194</v>
      </c>
      <c r="R197" s="64" t="s">
        <v>3965</v>
      </c>
      <c r="S197" s="70" t="s">
        <v>102</v>
      </c>
      <c r="T197" s="70" t="s">
        <v>102</v>
      </c>
      <c r="U197" s="93" t="s">
        <v>9175</v>
      </c>
      <c r="V197" s="94">
        <v>770</v>
      </c>
      <c r="W197" s="97" t="s">
        <v>3965</v>
      </c>
      <c r="X197" s="38" t="str">
        <f>IFERROR(VLOOKUP(ROWS($X$4:X197),$Q$4:$R$5094,2,FALSE),"")</f>
        <v>1-Chlorocyclohexene</v>
      </c>
      <c r="Y197" s="38" t="str">
        <f>IFERROR(VLOOKUP(ROWS($Y$4:Y197),$P$4:$U$5094,6,FALSE),"")</f>
        <v>930-66-5</v>
      </c>
      <c r="Z197" s="38">
        <f>IF(ISNUMBER(SEARCH(Search!$K$21,'Valid Values - Search'!AA197)),MAX($Z$3:Z196)+1,0)</f>
        <v>194</v>
      </c>
      <c r="AA197" s="64" t="s">
        <v>11751</v>
      </c>
      <c r="AB197" s="70" t="s">
        <v>1568</v>
      </c>
      <c r="AC197" s="71" t="s">
        <v>1156</v>
      </c>
      <c r="AD197" s="38" t="str">
        <f>IFERROR(VLOOKUP(ROWS($AD$4:AD197),$Z$4:$AC$3778,2,FALSE),"")</f>
        <v>Ammonia by Titration (4500-NH3 B APHA)</v>
      </c>
      <c r="AF197" s="37"/>
    </row>
    <row r="198" spans="1:32" ht="15" customHeight="1">
      <c r="A198" s="37">
        <f>IF(ISNUMBER(SEARCH(Search!$F$21,'Valid Values - Search'!B198)),MAX($A$3:A197)+1,0)</f>
        <v>195</v>
      </c>
      <c r="B198" s="64" t="s">
        <v>584</v>
      </c>
      <c r="C198" s="65" t="s">
        <v>583</v>
      </c>
      <c r="D198" s="37" t="str">
        <f>IFERROR(VLOOKUP(ROWS($D$4:D198),A198:C551,2,FALSE),"")</f>
        <v>milligrams per squared meter per hour</v>
      </c>
      <c r="F198" s="48"/>
      <c r="G198" s="48"/>
      <c r="P198" s="38">
        <f>IF(ISNUMBER(SEARCH(Search!$K$13,'Valid Values - Search'!U198)),MAX($P$3:P197)+1,0)</f>
        <v>195</v>
      </c>
      <c r="Q198" s="38">
        <f>IF(ISNUMBER(SEARCH(Search!$K$5,'Valid Values - Search'!R198)),MAX($Q$3:Q197)+1,0)</f>
        <v>195</v>
      </c>
      <c r="R198" s="64" t="s">
        <v>3966</v>
      </c>
      <c r="S198" s="70" t="s">
        <v>102</v>
      </c>
      <c r="T198" s="70" t="s">
        <v>102</v>
      </c>
      <c r="U198" s="93" t="s">
        <v>9176</v>
      </c>
      <c r="V198" s="94">
        <v>776</v>
      </c>
      <c r="W198" s="97" t="s">
        <v>3966</v>
      </c>
      <c r="X198" s="38" t="str">
        <f>IFERROR(VLOOKUP(ROWS($X$4:X198),$Q$4:$R$5094,2,FALSE),"")</f>
        <v>1-Chlorohexane</v>
      </c>
      <c r="Y198" s="38" t="str">
        <f>IFERROR(VLOOKUP(ROWS($Y$4:Y198),$P$4:$U$5094,6,FALSE),"")</f>
        <v>544-10-5</v>
      </c>
      <c r="Z198" s="38">
        <f>IF(ISNUMBER(SEARCH(Search!$K$21,'Valid Values - Search'!AA198)),MAX($Z$3:Z197)+1,0)</f>
        <v>195</v>
      </c>
      <c r="AA198" s="64" t="s">
        <v>11752</v>
      </c>
      <c r="AB198" s="70" t="s">
        <v>1570</v>
      </c>
      <c r="AC198" s="71" t="s">
        <v>1156</v>
      </c>
      <c r="AD198" s="38" t="str">
        <f>IFERROR(VLOOKUP(ROWS($AD$4:AD198),$Z$4:$AC$3778,2,FALSE),"")</f>
        <v>Ammonia by Titration (4500-NH3 C APHA)</v>
      </c>
      <c r="AF198" s="37"/>
    </row>
    <row r="199" spans="1:32" ht="15" customHeight="1">
      <c r="A199" s="37">
        <f>IF(ISNUMBER(SEARCH(Search!$F$21,'Valid Values - Search'!B199)),MAX($A$3:A198)+1,0)</f>
        <v>196</v>
      </c>
      <c r="B199" s="64" t="s">
        <v>586</v>
      </c>
      <c r="C199" s="65" t="s">
        <v>585</v>
      </c>
      <c r="D199" s="37" t="str">
        <f>IFERROR(VLOOKUP(ROWS($D$4:D199),A199:C552,2,FALSE),"")</f>
        <v>milligrams per square meter per day</v>
      </c>
      <c r="F199" s="48"/>
      <c r="G199" s="48"/>
      <c r="P199" s="38">
        <f>IF(ISNUMBER(SEARCH(Search!$K$13,'Valid Values - Search'!U199)),MAX($P$3:P198)+1,0)</f>
        <v>196</v>
      </c>
      <c r="Q199" s="38">
        <f>IF(ISNUMBER(SEARCH(Search!$K$5,'Valid Values - Search'!R199)),MAX($Q$3:Q198)+1,0)</f>
        <v>196</v>
      </c>
      <c r="R199" s="64" t="s">
        <v>3967</v>
      </c>
      <c r="S199" s="70" t="s">
        <v>102</v>
      </c>
      <c r="T199" s="70" t="s">
        <v>102</v>
      </c>
      <c r="U199" s="93" t="s">
        <v>9177</v>
      </c>
      <c r="V199" s="94">
        <v>778</v>
      </c>
      <c r="W199" s="97" t="s">
        <v>3967</v>
      </c>
      <c r="X199" s="38" t="str">
        <f>IFERROR(VLOOKUP(ROWS($X$4:X199),$Q$4:$R$5094,2,FALSE),"")</f>
        <v>1-Chloronaphthalene</v>
      </c>
      <c r="Y199" s="38" t="str">
        <f>IFERROR(VLOOKUP(ROWS($Y$4:Y199),$P$4:$U$5094,6,FALSE),"")</f>
        <v>90-13-1</v>
      </c>
      <c r="Z199" s="38">
        <f>IF(ISNUMBER(SEARCH(Search!$K$21,'Valid Values - Search'!AA199)),MAX($Z$3:Z198)+1,0)</f>
        <v>196</v>
      </c>
      <c r="AA199" s="64" t="s">
        <v>11753</v>
      </c>
      <c r="AB199" s="70" t="s">
        <v>1381</v>
      </c>
      <c r="AC199" s="71" t="s">
        <v>1102</v>
      </c>
      <c r="AD199" s="38" t="str">
        <f>IFERROR(VLOOKUP(ROWS($AD$4:AD199),$Z$4:$AC$3778,2,FALSE),"")</f>
        <v>Ammonia by Titrimetry (350.2 (TITRATION) USEPA)</v>
      </c>
      <c r="AF199" s="37"/>
    </row>
    <row r="200" spans="1:32" ht="15" customHeight="1">
      <c r="A200" s="37">
        <f>IF(ISNUMBER(SEARCH(Search!$F$21,'Valid Values - Search'!B200)),MAX($A$3:A199)+1,0)</f>
        <v>197</v>
      </c>
      <c r="B200" s="64" t="s">
        <v>588</v>
      </c>
      <c r="C200" s="65" t="s">
        <v>587</v>
      </c>
      <c r="D200" s="37" t="str">
        <f>IFERROR(VLOOKUP(ROWS($D$4:D200),A200:C553,2,FALSE),"")</f>
        <v>milligrams per square meter per hour</v>
      </c>
      <c r="F200" s="48"/>
      <c r="G200" s="48"/>
      <c r="P200" s="38">
        <f>IF(ISNUMBER(SEARCH(Search!$K$13,'Valid Values - Search'!U200)),MAX($P$3:P199)+1,0)</f>
        <v>197</v>
      </c>
      <c r="Q200" s="38">
        <f>IF(ISNUMBER(SEARCH(Search!$K$5,'Valid Values - Search'!R200)),MAX($Q$3:Q199)+1,0)</f>
        <v>197</v>
      </c>
      <c r="R200" s="64" t="s">
        <v>3968</v>
      </c>
      <c r="S200" s="70" t="s">
        <v>102</v>
      </c>
      <c r="T200" s="70" t="s">
        <v>102</v>
      </c>
      <c r="U200" s="93" t="s">
        <v>9178</v>
      </c>
      <c r="V200" s="94">
        <v>784</v>
      </c>
      <c r="W200" s="97" t="s">
        <v>3968</v>
      </c>
      <c r="X200" s="38" t="str">
        <f>IFERROR(VLOOKUP(ROWS($X$4:X200),$Q$4:$R$5094,2,FALSE),"")</f>
        <v>1-Chloropropane</v>
      </c>
      <c r="Y200" s="38" t="str">
        <f>IFERROR(VLOOKUP(ROWS($Y$4:Y200),$P$4:$U$5094,6,FALSE),"")</f>
        <v>540-54-5</v>
      </c>
      <c r="Z200" s="38">
        <f>IF(ISNUMBER(SEARCH(Search!$K$21,'Valid Values - Search'!AA200)),MAX($Z$3:Z199)+1,0)</f>
        <v>197</v>
      </c>
      <c r="AA200" s="64" t="s">
        <v>11754</v>
      </c>
      <c r="AB200" s="70">
        <v>349</v>
      </c>
      <c r="AC200" s="71" t="s">
        <v>1102</v>
      </c>
      <c r="AD200" s="38" t="str">
        <f>IFERROR(VLOOKUP(ROWS($AD$4:AD200),$Z$4:$AC$3778,2,FALSE),"")</f>
        <v>Ammonia in Estuarine and Coastal Waters by Colorimetry (349 USEPA)</v>
      </c>
      <c r="AF200" s="37"/>
    </row>
    <row r="201" spans="1:32" ht="15" customHeight="1">
      <c r="A201" s="37">
        <f>IF(ISNUMBER(SEARCH(Search!$F$21,'Valid Values - Search'!B201)),MAX($A$3:A200)+1,0)</f>
        <v>198</v>
      </c>
      <c r="B201" s="64" t="s">
        <v>590</v>
      </c>
      <c r="C201" s="65" t="s">
        <v>589</v>
      </c>
      <c r="D201" s="37" t="str">
        <f>IFERROR(VLOOKUP(ROWS($D$4:D201),A201:C554,2,FALSE),"")</f>
        <v>milligrams per cubic meter</v>
      </c>
      <c r="F201" s="48"/>
      <c r="G201" s="48"/>
      <c r="P201" s="38">
        <f>IF(ISNUMBER(SEARCH(Search!$K$13,'Valid Values - Search'!U201)),MAX($P$3:P200)+1,0)</f>
        <v>198</v>
      </c>
      <c r="Q201" s="38">
        <f>IF(ISNUMBER(SEARCH(Search!$K$5,'Valid Values - Search'!R201)),MAX($Q$3:Q200)+1,0)</f>
        <v>198</v>
      </c>
      <c r="R201" s="64" t="s">
        <v>3969</v>
      </c>
      <c r="S201" s="70" t="s">
        <v>102</v>
      </c>
      <c r="T201" s="70" t="s">
        <v>102</v>
      </c>
      <c r="U201" s="93" t="s">
        <v>9179</v>
      </c>
      <c r="V201" s="94">
        <v>389879</v>
      </c>
      <c r="W201" s="97" t="s">
        <v>3969</v>
      </c>
      <c r="X201" s="38" t="str">
        <f>IFERROR(VLOOKUP(ROWS($X$4:X201),$Q$4:$R$5094,2,FALSE),"")</f>
        <v>1-Decanesulfonic acid, 1,1,2,2,3,3,4,4,5,5,6,6,7,7,8,8,9,9,10,10,10-heneicosafluoro-</v>
      </c>
      <c r="Y201" s="38" t="str">
        <f>IFERROR(VLOOKUP(ROWS($Y$4:Y201),$P$4:$U$5094,6,FALSE),"")</f>
        <v>335-77-3</v>
      </c>
      <c r="Z201" s="38">
        <f>IF(ISNUMBER(SEARCH(Search!$K$21,'Valid Values - Search'!AA201)),MAX($Z$3:Z200)+1,0)</f>
        <v>198</v>
      </c>
      <c r="AA201" s="64" t="s">
        <v>11755</v>
      </c>
      <c r="AB201" s="70" t="s">
        <v>3077</v>
      </c>
      <c r="AC201" s="71" t="s">
        <v>1180</v>
      </c>
      <c r="AD201" s="38" t="str">
        <f>IFERROR(VLOOKUP(ROWS($AD$4:AD201),$Z$4:$AC$3778,2,FALSE),"")</f>
        <v>Ammonia in Saline Water (NITRO-17 USDOC/NOAA)</v>
      </c>
      <c r="AF201" s="37"/>
    </row>
    <row r="202" spans="1:32" ht="15" customHeight="1">
      <c r="A202" s="37">
        <f>IF(ISNUMBER(SEARCH(Search!$F$21,'Valid Values - Search'!B202)),MAX($A$3:A201)+1,0)</f>
        <v>199</v>
      </c>
      <c r="B202" s="64" t="s">
        <v>592</v>
      </c>
      <c r="C202" s="65" t="s">
        <v>591</v>
      </c>
      <c r="D202" s="37" t="str">
        <f>IFERROR(VLOOKUP(ROWS($D$4:D202),A202:C555,2,FALSE),"")</f>
        <v>milligrams per cubic meter per day</v>
      </c>
      <c r="F202" s="48"/>
      <c r="G202" s="48"/>
      <c r="P202" s="38">
        <f>IF(ISNUMBER(SEARCH(Search!$K$13,'Valid Values - Search'!U202)),MAX($P$3:P201)+1,0)</f>
        <v>199</v>
      </c>
      <c r="Q202" s="38">
        <f>IF(ISNUMBER(SEARCH(Search!$K$5,'Valid Values - Search'!R202)),MAX($Q$3:Q201)+1,0)</f>
        <v>199</v>
      </c>
      <c r="R202" s="64" t="s">
        <v>3970</v>
      </c>
      <c r="S202" s="70" t="s">
        <v>102</v>
      </c>
      <c r="T202" s="70" t="s">
        <v>102</v>
      </c>
      <c r="U202" s="93" t="s">
        <v>9180</v>
      </c>
      <c r="V202" s="94">
        <v>825</v>
      </c>
      <c r="W202" s="97" t="s">
        <v>3970</v>
      </c>
      <c r="X202" s="38" t="str">
        <f>IFERROR(VLOOKUP(ROWS($X$4:X202),$Q$4:$R$5094,2,FALSE),"")</f>
        <v>1-Decanol</v>
      </c>
      <c r="Y202" s="38" t="str">
        <f>IFERROR(VLOOKUP(ROWS($Y$4:Y202),$P$4:$U$5094,6,FALSE),"")</f>
        <v>112-30-1</v>
      </c>
      <c r="Z202" s="38">
        <f>IF(ISNUMBER(SEARCH(Search!$K$21,'Valid Values - Search'!AA202)),MAX($Z$3:Z201)+1,0)</f>
        <v>199</v>
      </c>
      <c r="AA202" s="64" t="s">
        <v>11756</v>
      </c>
      <c r="AB202" s="70" t="s">
        <v>2725</v>
      </c>
      <c r="AC202" s="71" t="s">
        <v>1182</v>
      </c>
      <c r="AD202" s="38" t="str">
        <f>IFERROR(VLOOKUP(ROWS($AD$4:AD202),$Z$4:$AC$3778,2,FALSE),"")</f>
        <v>Ammonia in Sediment by Colorimetry (I-6522-90 USDOI/USGS)</v>
      </c>
      <c r="AF202" s="37"/>
    </row>
    <row r="203" spans="1:32" ht="15" customHeight="1">
      <c r="A203" s="37">
        <f>IF(ISNUMBER(SEARCH(Search!$F$21,'Valid Values - Search'!B203)),MAX($A$3:A202)+1,0)</f>
        <v>200</v>
      </c>
      <c r="B203" s="64" t="s">
        <v>594</v>
      </c>
      <c r="C203" s="65" t="s">
        <v>593</v>
      </c>
      <c r="D203" s="37" t="str">
        <f>IFERROR(VLOOKUP(ROWS($D$4:D203),A203:C556,2,FALSE),"")</f>
        <v>milligrams per cubic meter per hour</v>
      </c>
      <c r="F203" s="48"/>
      <c r="G203" s="48"/>
      <c r="P203" s="38">
        <f>IF(ISNUMBER(SEARCH(Search!$K$13,'Valid Values - Search'!U203)),MAX($P$3:P202)+1,0)</f>
        <v>200</v>
      </c>
      <c r="Q203" s="38">
        <f>IF(ISNUMBER(SEARCH(Search!$K$5,'Valid Values - Search'!R203)),MAX($Q$3:Q202)+1,0)</f>
        <v>200</v>
      </c>
      <c r="R203" s="64" t="s">
        <v>3971</v>
      </c>
      <c r="S203" s="70" t="s">
        <v>102</v>
      </c>
      <c r="T203" s="70" t="s">
        <v>102</v>
      </c>
      <c r="U203" s="93" t="s">
        <v>9181</v>
      </c>
      <c r="V203" s="94">
        <v>960</v>
      </c>
      <c r="W203" s="97" t="s">
        <v>3971</v>
      </c>
      <c r="X203" s="38" t="str">
        <f>IFERROR(VLOOKUP(ROWS($X$4:X203),$Q$4:$R$5094,2,FALSE),"")</f>
        <v>1-Dodecanol</v>
      </c>
      <c r="Y203" s="38" t="str">
        <f>IFERROR(VLOOKUP(ROWS($Y$4:Y203),$P$4:$U$5094,6,FALSE),"")</f>
        <v>112-53-8</v>
      </c>
      <c r="Z203" s="38">
        <f>IF(ISNUMBER(SEARCH(Search!$K$21,'Valid Values - Search'!AA203)),MAX($Z$3:Z202)+1,0)</f>
        <v>200</v>
      </c>
      <c r="AA203" s="64" t="s">
        <v>11757</v>
      </c>
      <c r="AB203" s="70" t="s">
        <v>3069</v>
      </c>
      <c r="AC203" s="71" t="s">
        <v>1180</v>
      </c>
      <c r="AD203" s="38" t="str">
        <f>IFERROR(VLOOKUP(ROWS($AD$4:AD203),$Z$4:$AC$3778,2,FALSE),"")</f>
        <v>Ammonia in Water - AutoAnalyzer (NITRO-1 USDOC/NOAA)</v>
      </c>
      <c r="AF203" s="37"/>
    </row>
    <row r="204" spans="1:32" ht="15" customHeight="1">
      <c r="A204" s="37">
        <f>IF(ISNUMBER(SEARCH(Search!$F$21,'Valid Values - Search'!B204)),MAX($A$3:A203)+1,0)</f>
        <v>201</v>
      </c>
      <c r="B204" s="64" t="s">
        <v>596</v>
      </c>
      <c r="C204" s="65" t="s">
        <v>595</v>
      </c>
      <c r="D204" s="37" t="str">
        <f>IFERROR(VLOOKUP(ROWS($D$4:D204),A204:C557,2,FALSE),"")</f>
        <v>Milligrams per minute</v>
      </c>
      <c r="F204" s="48"/>
      <c r="G204" s="48"/>
      <c r="P204" s="38">
        <f>IF(ISNUMBER(SEARCH(Search!$K$13,'Valid Values - Search'!U204)),MAX($P$3:P203)+1,0)</f>
        <v>201</v>
      </c>
      <c r="Q204" s="38">
        <f>IF(ISNUMBER(SEARCH(Search!$K$5,'Valid Values - Search'!R204)),MAX($Q$3:Q203)+1,0)</f>
        <v>201</v>
      </c>
      <c r="R204" s="64" t="s">
        <v>3972</v>
      </c>
      <c r="S204" s="70" t="s">
        <v>102</v>
      </c>
      <c r="T204" s="70" t="s">
        <v>102</v>
      </c>
      <c r="U204" s="93" t="s">
        <v>9182</v>
      </c>
      <c r="V204" s="94">
        <v>17165</v>
      </c>
      <c r="W204" s="97" t="s">
        <v>3972</v>
      </c>
      <c r="X204" s="38" t="str">
        <f>IFERROR(VLOOKUP(ROWS($X$4:X204),$Q$4:$R$5094,2,FALSE),"")</f>
        <v>1-Eicosanol</v>
      </c>
      <c r="Y204" s="38" t="str">
        <f>IFERROR(VLOOKUP(ROWS($Y$4:Y204),$P$4:$U$5094,6,FALSE),"")</f>
        <v>629-96-9</v>
      </c>
      <c r="Z204" s="38">
        <f>IF(ISNUMBER(SEARCH(Search!$K$21,'Valid Values - Search'!AA204)),MAX($Z$3:Z203)+1,0)</f>
        <v>201</v>
      </c>
      <c r="AA204" s="64" t="s">
        <v>11758</v>
      </c>
      <c r="AB204" s="70" t="s">
        <v>3082</v>
      </c>
      <c r="AC204" s="71" t="s">
        <v>1180</v>
      </c>
      <c r="AD204" s="38" t="str">
        <f>IFERROR(VLOOKUP(ROWS($AD$4:AD204),$Z$4:$AC$3778,2,FALSE),"")</f>
        <v>Ammonia in Water - Distillation (NITRO-23 USDOC/NOAA)</v>
      </c>
      <c r="AF204" s="37"/>
    </row>
    <row r="205" spans="1:32" ht="15" customHeight="1">
      <c r="A205" s="37">
        <f>IF(ISNUMBER(SEARCH(Search!$F$21,'Valid Values - Search'!B205)),MAX($A$3:A204)+1,0)</f>
        <v>202</v>
      </c>
      <c r="B205" s="64" t="s">
        <v>598</v>
      </c>
      <c r="C205" s="65" t="s">
        <v>597</v>
      </c>
      <c r="D205" s="37" t="str">
        <f>IFERROR(VLOOKUP(ROWS($D$4:D205),A205:C558,2,FALSE),"")</f>
        <v>Milligrams per milliliter</v>
      </c>
      <c r="F205" s="48"/>
      <c r="G205" s="48"/>
      <c r="P205" s="38">
        <f>IF(ISNUMBER(SEARCH(Search!$K$13,'Valid Values - Search'!U205)),MAX($P$3:P204)+1,0)</f>
        <v>202</v>
      </c>
      <c r="Q205" s="38">
        <f>IF(ISNUMBER(SEARCH(Search!$K$5,'Valid Values - Search'!R205)),MAX($Q$3:Q204)+1,0)</f>
        <v>202</v>
      </c>
      <c r="R205" s="64" t="s">
        <v>3973</v>
      </c>
      <c r="S205" s="70" t="s">
        <v>102</v>
      </c>
      <c r="T205" s="70" t="s">
        <v>102</v>
      </c>
      <c r="U205" s="93" t="s">
        <v>9183</v>
      </c>
      <c r="V205" s="94">
        <v>1004300</v>
      </c>
      <c r="W205" s="97" t="s">
        <v>3973</v>
      </c>
      <c r="X205" s="38" t="str">
        <f>IFERROR(VLOOKUP(ROWS($X$4:X205),$Q$4:$R$5094,2,FALSE),"")</f>
        <v>1-Ethylnaphthalene</v>
      </c>
      <c r="Y205" s="38" t="str">
        <f>IFERROR(VLOOKUP(ROWS($Y$4:Y205),$P$4:$U$5094,6,FALSE),"")</f>
        <v>1127-76-0</v>
      </c>
      <c r="Z205" s="38">
        <f>IF(ISNUMBER(SEARCH(Search!$K$21,'Valid Values - Search'!AA205)),MAX($Z$3:Z204)+1,0)</f>
        <v>202</v>
      </c>
      <c r="AA205" s="64" t="s">
        <v>11759</v>
      </c>
      <c r="AB205" s="70" t="s">
        <v>1580</v>
      </c>
      <c r="AC205" s="71" t="s">
        <v>1156</v>
      </c>
      <c r="AD205" s="38" t="str">
        <f>IFERROR(VLOOKUP(ROWS($AD$4:AD205),$Z$4:$AC$3778,2,FALSE),"")</f>
        <v>Ammonia in Water - Flow Injection Analysis (4500-NH3(H) APHA)</v>
      </c>
      <c r="AF205" s="37"/>
    </row>
    <row r="206" spans="1:32" ht="15" customHeight="1">
      <c r="A206" s="37">
        <f>IF(ISNUMBER(SEARCH(Search!$F$21,'Valid Values - Search'!B206)),MAX($A$3:A205)+1,0)</f>
        <v>203</v>
      </c>
      <c r="B206" s="64" t="s">
        <v>600</v>
      </c>
      <c r="C206" s="65" t="s">
        <v>599</v>
      </c>
      <c r="D206" s="37" t="str">
        <f>IFERROR(VLOOKUP(ROWS($D$4:D206),A206:C559,2,FALSE),"")</f>
        <v>Milligrams per second</v>
      </c>
      <c r="F206" s="48"/>
      <c r="G206" s="48"/>
      <c r="P206" s="38">
        <f>IF(ISNUMBER(SEARCH(Search!$K$13,'Valid Values - Search'!U206)),MAX($P$3:P205)+1,0)</f>
        <v>203</v>
      </c>
      <c r="Q206" s="38">
        <f>IF(ISNUMBER(SEARCH(Search!$K$5,'Valid Values - Search'!R206)),MAX($Q$3:Q205)+1,0)</f>
        <v>203</v>
      </c>
      <c r="R206" s="64" t="s">
        <v>3974</v>
      </c>
      <c r="S206" s="70" t="s">
        <v>102</v>
      </c>
      <c r="T206" s="70" t="s">
        <v>102</v>
      </c>
      <c r="U206" s="93" t="s">
        <v>9184</v>
      </c>
      <c r="V206" s="94">
        <v>1047</v>
      </c>
      <c r="W206" s="97" t="s">
        <v>3974</v>
      </c>
      <c r="X206" s="38" t="str">
        <f>IFERROR(VLOOKUP(ROWS($X$4:X206),$Q$4:$R$5094,2,FALSE),"")</f>
        <v>1-Heptadecanol</v>
      </c>
      <c r="Y206" s="38" t="str">
        <f>IFERROR(VLOOKUP(ROWS($Y$4:Y206),$P$4:$U$5094,6,FALSE),"")</f>
        <v>1454-85-9</v>
      </c>
      <c r="Z206" s="38">
        <f>IF(ISNUMBER(SEARCH(Search!$K$21,'Valid Values - Search'!AA206)),MAX($Z$3:Z205)+1,0)</f>
        <v>203</v>
      </c>
      <c r="AA206" s="64" t="s">
        <v>11760</v>
      </c>
      <c r="AB206" s="70" t="s">
        <v>3083</v>
      </c>
      <c r="AC206" s="71" t="s">
        <v>1180</v>
      </c>
      <c r="AD206" s="38" t="str">
        <f>IFERROR(VLOOKUP(ROWS($AD$4:AD206),$Z$4:$AC$3778,2,FALSE),"")</f>
        <v>Ammonia in Water - Ion Selective (NITRO-24 USDOC/NOAA)</v>
      </c>
      <c r="AF206" s="37"/>
    </row>
    <row r="207" spans="1:32" ht="15" customHeight="1">
      <c r="A207" s="37">
        <f>IF(ISNUMBER(SEARCH(Search!$F$21,'Valid Values - Search'!B207)),MAX($A$3:A206)+1,0)</f>
        <v>204</v>
      </c>
      <c r="B207" s="64" t="s">
        <v>602</v>
      </c>
      <c r="C207" s="65" t="s">
        <v>601</v>
      </c>
      <c r="D207" s="37" t="str">
        <f>IFERROR(VLOOKUP(ROWS($D$4:D207),A207:C560,2,FALSE),"")</f>
        <v>Million gallons</v>
      </c>
      <c r="F207" s="48"/>
      <c r="G207" s="48"/>
      <c r="P207" s="38">
        <f>IF(ISNUMBER(SEARCH(Search!$K$13,'Valid Values - Search'!U207)),MAX($P$3:P206)+1,0)</f>
        <v>204</v>
      </c>
      <c r="Q207" s="38">
        <f>IF(ISNUMBER(SEARCH(Search!$K$5,'Valid Values - Search'!R207)),MAX($Q$3:Q206)+1,0)</f>
        <v>204</v>
      </c>
      <c r="R207" s="64" t="s">
        <v>3975</v>
      </c>
      <c r="S207" s="70" t="s">
        <v>102</v>
      </c>
      <c r="T207" s="70" t="s">
        <v>102</v>
      </c>
      <c r="U207" s="93" t="s">
        <v>9185</v>
      </c>
      <c r="V207" s="94">
        <v>1000223</v>
      </c>
      <c r="W207" s="97" t="s">
        <v>3975</v>
      </c>
      <c r="X207" s="38" t="str">
        <f>IFERROR(VLOOKUP(ROWS($X$4:X207),$Q$4:$R$5094,2,FALSE),"")</f>
        <v>1-Heptanesulfonic acid, 1,1,2,2,3,3,4,4,5,5,6,6,7,7,7-pentadecafluoro-</v>
      </c>
      <c r="Y207" s="38" t="str">
        <f>IFERROR(VLOOKUP(ROWS($Y$4:Y207),$P$4:$U$5094,6,FALSE),"")</f>
        <v>375-92-8</v>
      </c>
      <c r="Z207" s="38">
        <f>IF(ISNUMBER(SEARCH(Search!$K$21,'Valid Values - Search'!AA207)),MAX($Z$3:Z206)+1,0)</f>
        <v>204</v>
      </c>
      <c r="AA207" s="64" t="s">
        <v>11761</v>
      </c>
      <c r="AB207" s="70" t="s">
        <v>3080</v>
      </c>
      <c r="AC207" s="71" t="s">
        <v>1180</v>
      </c>
      <c r="AD207" s="38" t="str">
        <f>IFERROR(VLOOKUP(ROWS($AD$4:AD207),$Z$4:$AC$3778,2,FALSE),"")</f>
        <v>Ammonia in Water - Phenate (NITRO-2 USDOC/NOAA)</v>
      </c>
      <c r="AF207" s="37"/>
    </row>
    <row r="208" spans="1:32" ht="15" customHeight="1">
      <c r="A208" s="37">
        <f>IF(ISNUMBER(SEARCH(Search!$F$21,'Valid Values - Search'!B208)),MAX($A$3:A207)+1,0)</f>
        <v>205</v>
      </c>
      <c r="B208" s="64" t="s">
        <v>604</v>
      </c>
      <c r="C208" s="65" t="s">
        <v>603</v>
      </c>
      <c r="D208" s="37" t="str">
        <f>IFERROR(VLOOKUP(ROWS($D$4:D208),A208:C561,2,FALSE),"")</f>
        <v>Millions of gallons per month</v>
      </c>
      <c r="F208" s="48"/>
      <c r="G208" s="48"/>
      <c r="P208" s="38">
        <f>IF(ISNUMBER(SEARCH(Search!$K$13,'Valid Values - Search'!U208)),MAX($P$3:P207)+1,0)</f>
        <v>205</v>
      </c>
      <c r="Q208" s="38">
        <f>IF(ISNUMBER(SEARCH(Search!$K$5,'Valid Values - Search'!R208)),MAX($Q$3:Q207)+1,0)</f>
        <v>205</v>
      </c>
      <c r="R208" s="64" t="s">
        <v>3976</v>
      </c>
      <c r="S208" s="70" t="s">
        <v>102</v>
      </c>
      <c r="T208" s="70" t="s">
        <v>102</v>
      </c>
      <c r="U208" s="93" t="s">
        <v>9186</v>
      </c>
      <c r="V208" s="94">
        <v>16974</v>
      </c>
      <c r="W208" s="97" t="s">
        <v>3976</v>
      </c>
      <c r="X208" s="38" t="str">
        <f>IFERROR(VLOOKUP(ROWS($X$4:X208),$Q$4:$R$5094,2,FALSE),"")</f>
        <v>1-Hexadecanol</v>
      </c>
      <c r="Y208" s="38" t="str">
        <f>IFERROR(VLOOKUP(ROWS($Y$4:Y208),$P$4:$U$5094,6,FALSE),"")</f>
        <v>36653-82-4</v>
      </c>
      <c r="Z208" s="38">
        <f>IF(ISNUMBER(SEARCH(Search!$K$21,'Valid Values - Search'!AA208)),MAX($Z$3:Z207)+1,0)</f>
        <v>205</v>
      </c>
      <c r="AA208" s="64" t="s">
        <v>11762</v>
      </c>
      <c r="AB208" s="70" t="s">
        <v>2639</v>
      </c>
      <c r="AC208" s="71" t="s">
        <v>1182</v>
      </c>
      <c r="AD208" s="38" t="str">
        <f>IFERROR(VLOOKUP(ROWS($AD$4:AD208),$Z$4:$AC$3778,2,FALSE),"")</f>
        <v>Ammonia in Water by Colorimetry (I-2522-90 USDOI/USGS)</v>
      </c>
      <c r="AF208" s="37"/>
    </row>
    <row r="209" spans="1:32" ht="15" customHeight="1">
      <c r="A209" s="37">
        <f>IF(ISNUMBER(SEARCH(Search!$F$21,'Valid Values - Search'!B209)),MAX($A$3:A208)+1,0)</f>
        <v>206</v>
      </c>
      <c r="B209" s="64" t="s">
        <v>606</v>
      </c>
      <c r="C209" s="65" t="s">
        <v>605</v>
      </c>
      <c r="D209" s="37" t="str">
        <f>IFERROR(VLOOKUP(ROWS($D$4:D209),A209:C562,2,FALSE),"")</f>
        <v>Millions of gallons per year</v>
      </c>
      <c r="F209" s="48"/>
      <c r="G209" s="48"/>
      <c r="P209" s="38">
        <f>IF(ISNUMBER(SEARCH(Search!$K$13,'Valid Values - Search'!U209)),MAX($P$3:P208)+1,0)</f>
        <v>206</v>
      </c>
      <c r="Q209" s="38">
        <f>IF(ISNUMBER(SEARCH(Search!$K$5,'Valid Values - Search'!R209)),MAX($Q$3:Q208)+1,0)</f>
        <v>206</v>
      </c>
      <c r="R209" s="64" t="s">
        <v>3977</v>
      </c>
      <c r="S209" s="70" t="s">
        <v>102</v>
      </c>
      <c r="T209" s="70" t="s">
        <v>102</v>
      </c>
      <c r="U209" s="93" t="s">
        <v>9187</v>
      </c>
      <c r="V209" s="94">
        <v>1077</v>
      </c>
      <c r="W209" s="97" t="s">
        <v>3977</v>
      </c>
      <c r="X209" s="38" t="str">
        <f>IFERROR(VLOOKUP(ROWS($X$4:X209),$Q$4:$R$5094,2,FALSE),"")</f>
        <v>1-Hexanol</v>
      </c>
      <c r="Y209" s="38" t="str">
        <f>IFERROR(VLOOKUP(ROWS($Y$4:Y209),$P$4:$U$5094,6,FALSE),"")</f>
        <v>111-27-3</v>
      </c>
      <c r="Z209" s="38">
        <f>IF(ISNUMBER(SEARCH(Search!$K$21,'Valid Values - Search'!AA209)),MAX($Z$3:Z208)+1,0)</f>
        <v>206</v>
      </c>
      <c r="AA209" s="64" t="s">
        <v>11763</v>
      </c>
      <c r="AB209" s="70" t="s">
        <v>1576</v>
      </c>
      <c r="AC209" s="71" t="s">
        <v>1156</v>
      </c>
      <c r="AD209" s="38" t="str">
        <f>IFERROR(VLOOKUP(ROWS($AD$4:AD209),$Z$4:$AC$3778,2,FALSE),"")</f>
        <v>Ammonia in Water by Selective Electrode Method (4500-NH3(D) APHA)</v>
      </c>
      <c r="AF209" s="37"/>
    </row>
    <row r="210" spans="1:32" ht="15" customHeight="1">
      <c r="A210" s="37">
        <f>IF(ISNUMBER(SEARCH(Search!$F$21,'Valid Values - Search'!B210)),MAX($A$3:A209)+1,0)</f>
        <v>207</v>
      </c>
      <c r="B210" s="64" t="s">
        <v>608</v>
      </c>
      <c r="C210" s="65" t="s">
        <v>607</v>
      </c>
      <c r="D210" s="37" t="str">
        <f>IFERROR(VLOOKUP(ROWS($D$4:D210),A210:C563,2,FALSE),"")</f>
        <v>Millions of gallons per day</v>
      </c>
      <c r="F210" s="48"/>
      <c r="G210" s="48"/>
      <c r="P210" s="38">
        <f>IF(ISNUMBER(SEARCH(Search!$K$13,'Valid Values - Search'!U210)),MAX($P$3:P209)+1,0)</f>
        <v>207</v>
      </c>
      <c r="Q210" s="38">
        <f>IF(ISNUMBER(SEARCH(Search!$K$5,'Valid Values - Search'!R210)),MAX($Q$3:Q209)+1,0)</f>
        <v>207</v>
      </c>
      <c r="R210" s="64" t="s">
        <v>4013</v>
      </c>
      <c r="S210" s="70" t="s">
        <v>102</v>
      </c>
      <c r="T210" s="70" t="s">
        <v>102</v>
      </c>
      <c r="U210" s="93" t="s">
        <v>9188</v>
      </c>
      <c r="V210" s="94">
        <v>15932</v>
      </c>
      <c r="W210" s="97" t="s">
        <v>4013</v>
      </c>
      <c r="X210" s="38" t="str">
        <f>IFERROR(VLOOKUP(ROWS($X$4:X210),$Q$4:$R$5094,2,FALSE),"")</f>
        <v>1H-Inden-1-one, 2,3-dihydro-3,3-dimethyl</v>
      </c>
      <c r="Y210" s="38" t="str">
        <f>IFERROR(VLOOKUP(ROWS($Y$4:Y210),$P$4:$U$5094,6,FALSE),"")</f>
        <v>26465-81-6</v>
      </c>
      <c r="Z210" s="38">
        <f>IF(ISNUMBER(SEARCH(Search!$K$21,'Valid Values - Search'!AA210)),MAX($Z$3:Z209)+1,0)</f>
        <v>207</v>
      </c>
      <c r="AA210" s="64" t="s">
        <v>11764</v>
      </c>
      <c r="AB210" s="70" t="s">
        <v>1577</v>
      </c>
      <c r="AC210" s="71" t="s">
        <v>1156</v>
      </c>
      <c r="AD210" s="38" t="str">
        <f>IFERROR(VLOOKUP(ROWS($AD$4:AD210),$Z$4:$AC$3778,2,FALSE),"")</f>
        <v>Ammonia in Water by Selective Electrode Method (Known Addition) (4500-NH3(E) APHA)</v>
      </c>
      <c r="AF210" s="37"/>
    </row>
    <row r="211" spans="1:32" ht="15" customHeight="1">
      <c r="A211" s="37">
        <f>IF(ISNUMBER(SEARCH(Search!$F$21,'Valid Values - Search'!B211)),MAX($A$3:A210)+1,0)</f>
        <v>208</v>
      </c>
      <c r="B211" s="64" t="s">
        <v>610</v>
      </c>
      <c r="C211" s="65" t="s">
        <v>609</v>
      </c>
      <c r="D211" s="37" t="str">
        <f>IFERROR(VLOOKUP(ROWS($D$4:D211),A211:C564,2,FALSE),"")</f>
        <v>Electrical conductivity, mhos per centimeter</v>
      </c>
      <c r="F211" s="48"/>
      <c r="G211" s="48"/>
      <c r="P211" s="38">
        <f>IF(ISNUMBER(SEARCH(Search!$K$13,'Valid Values - Search'!U211)),MAX($P$3:P210)+1,0)</f>
        <v>208</v>
      </c>
      <c r="Q211" s="38">
        <f>IF(ISNUMBER(SEARCH(Search!$K$5,'Valid Values - Search'!R211)),MAX($Q$3:Q210)+1,0)</f>
        <v>208</v>
      </c>
      <c r="R211" s="64" t="s">
        <v>4014</v>
      </c>
      <c r="S211" s="70" t="s">
        <v>102</v>
      </c>
      <c r="T211" s="70" t="s">
        <v>102</v>
      </c>
      <c r="U211" s="93" t="s">
        <v>9189</v>
      </c>
      <c r="V211" s="94">
        <v>390155</v>
      </c>
      <c r="W211" s="97" t="s">
        <v>4014</v>
      </c>
      <c r="X211" s="38" t="str">
        <f>IFERROR(VLOOKUP(ROWS($X$4:X211),$Q$4:$R$5094,2,FALSE),"")</f>
        <v>1H-Pyrazole-3-carbonitrile, 5-amino-1-[2,6-dichloro-4-(trifluoromethyl)phenyl]-4-(trifluoromethyl)-</v>
      </c>
      <c r="Y211" s="38" t="str">
        <f>IFERROR(VLOOKUP(ROWS($Y$4:Y211),$P$4:$U$5094,6,FALSE),"")</f>
        <v>205650-65-3</v>
      </c>
      <c r="Z211" s="38">
        <f>IF(ISNUMBER(SEARCH(Search!$K$21,'Valid Values - Search'!AA211)),MAX($Z$3:Z210)+1,0)</f>
        <v>208</v>
      </c>
      <c r="AA211" s="64" t="s">
        <v>11765</v>
      </c>
      <c r="AB211" s="70" t="s">
        <v>1575</v>
      </c>
      <c r="AC211" s="71" t="s">
        <v>1156</v>
      </c>
      <c r="AD211" s="38" t="str">
        <f>IFERROR(VLOOKUP(ROWS($AD$4:AD211),$Z$4:$AC$3778,2,FALSE),"")</f>
        <v>Ammonia in Water by Titrimetric Method (4500-NH3(C) APHA)</v>
      </c>
      <c r="AF211" s="37"/>
    </row>
    <row r="212" spans="1:32" ht="15" customHeight="1">
      <c r="A212" s="37">
        <f>IF(ISNUMBER(SEARCH(Search!$F$21,'Valid Values - Search'!B212)),MAX($A$3:A211)+1,0)</f>
        <v>209</v>
      </c>
      <c r="B212" s="64" t="s">
        <v>612</v>
      </c>
      <c r="C212" s="65" t="s">
        <v>611</v>
      </c>
      <c r="D212" s="37" t="str">
        <f>IFERROR(VLOOKUP(ROWS($D$4:D212),A212:C565,2,FALSE),"")</f>
        <v>miles</v>
      </c>
      <c r="F212" s="48"/>
      <c r="G212" s="48"/>
      <c r="P212" s="38">
        <f>IF(ISNUMBER(SEARCH(Search!$K$13,'Valid Values - Search'!U212)),MAX($P$3:P211)+1,0)</f>
        <v>209</v>
      </c>
      <c r="Q212" s="38">
        <f>IF(ISNUMBER(SEARCH(Search!$K$5,'Valid Values - Search'!R212)),MAX($Q$3:Q211)+1,0)</f>
        <v>209</v>
      </c>
      <c r="R212" s="64" t="s">
        <v>3978</v>
      </c>
      <c r="S212" s="70" t="s">
        <v>102</v>
      </c>
      <c r="T212" s="70" t="s">
        <v>102</v>
      </c>
      <c r="U212" s="93">
        <v>254887</v>
      </c>
      <c r="V212" s="94">
        <v>1108</v>
      </c>
      <c r="W212" s="97" t="s">
        <v>3978</v>
      </c>
      <c r="X212" s="38" t="str">
        <f>IFERROR(VLOOKUP(ROWS($X$4:X212),$Q$4:$R$5094,2,FALSE),"")</f>
        <v>1-Hydroxychlordene</v>
      </c>
      <c r="Y212" s="38">
        <f>IFERROR(VLOOKUP(ROWS($Y$4:Y212),$P$4:$U$5094,6,FALSE),"")</f>
        <v>254887</v>
      </c>
      <c r="Z212" s="38">
        <f>IF(ISNUMBER(SEARCH(Search!$K$21,'Valid Values - Search'!AA212)),MAX($Z$3:Z211)+1,0)</f>
        <v>209</v>
      </c>
      <c r="AA212" s="64" t="s">
        <v>11766</v>
      </c>
      <c r="AB212" s="70" t="s">
        <v>1579</v>
      </c>
      <c r="AC212" s="71" t="s">
        <v>1156</v>
      </c>
      <c r="AD212" s="38" t="str">
        <f>IFERROR(VLOOKUP(ROWS($AD$4:AD212),$Z$4:$AC$3778,2,FALSE),"")</f>
        <v>Ammonia in Water Using Automated Phenate Method (4500-NH3(G) APHA)</v>
      </c>
      <c r="AF212" s="37"/>
    </row>
    <row r="213" spans="1:32" ht="15" customHeight="1">
      <c r="A213" s="37">
        <f>IF(ISNUMBER(SEARCH(Search!$F$21,'Valid Values - Search'!B213)),MAX($A$3:A212)+1,0)</f>
        <v>210</v>
      </c>
      <c r="B213" s="64" t="s">
        <v>614</v>
      </c>
      <c r="C213" s="65" t="s">
        <v>613</v>
      </c>
      <c r="D213" s="37" t="str">
        <f>IFERROR(VLOOKUP(ROWS($D$4:D213),A213:C566,2,FALSE),"")</f>
        <v>Square miles</v>
      </c>
      <c r="F213" s="48"/>
      <c r="G213" s="48"/>
      <c r="P213" s="38">
        <f>IF(ISNUMBER(SEARCH(Search!$K$13,'Valid Values - Search'!U213)),MAX($P$3:P212)+1,0)</f>
        <v>210</v>
      </c>
      <c r="Q213" s="38">
        <f>IF(ISNUMBER(SEARCH(Search!$K$5,'Valid Values - Search'!R213)),MAX($Q$3:Q212)+1,0)</f>
        <v>210</v>
      </c>
      <c r="R213" s="64" t="s">
        <v>3979</v>
      </c>
      <c r="S213" s="70" t="s">
        <v>102</v>
      </c>
      <c r="T213" s="70" t="s">
        <v>102</v>
      </c>
      <c r="U213" s="93" t="s">
        <v>9190</v>
      </c>
      <c r="V213" s="94">
        <v>15909</v>
      </c>
      <c r="W213" s="97" t="s">
        <v>3979</v>
      </c>
      <c r="X213" s="38" t="str">
        <f>IFERROR(VLOOKUP(ROWS($X$4:X213),$Q$4:$R$5094,2,FALSE),"")</f>
        <v>1-Methoxy-2-butanol</v>
      </c>
      <c r="Y213" s="38" t="str">
        <f>IFERROR(VLOOKUP(ROWS($Y$4:Y213),$P$4:$U$5094,6,FALSE),"")</f>
        <v>53778-73-7</v>
      </c>
      <c r="Z213" s="38">
        <f>IF(ISNUMBER(SEARCH(Search!$K$21,'Valid Values - Search'!AA213)),MAX($Z$3:Z212)+1,0)</f>
        <v>210</v>
      </c>
      <c r="AA213" s="64" t="s">
        <v>11767</v>
      </c>
      <c r="AB213" s="70" t="s">
        <v>1578</v>
      </c>
      <c r="AC213" s="71" t="s">
        <v>1156</v>
      </c>
      <c r="AD213" s="38" t="str">
        <f>IFERROR(VLOOKUP(ROWS($AD$4:AD213),$Z$4:$AC$3778,2,FALSE),"")</f>
        <v>Ammonia in Water Using Phenate Method (4500-NH3(F) APHA)</v>
      </c>
      <c r="AF213" s="37"/>
    </row>
    <row r="214" spans="1:32" ht="15" customHeight="1">
      <c r="A214" s="37">
        <f>IF(ISNUMBER(SEARCH(Search!$F$21,'Valid Values - Search'!B214)),MAX($A$3:A213)+1,0)</f>
        <v>211</v>
      </c>
      <c r="B214" s="64" t="s">
        <v>615</v>
      </c>
      <c r="C214" s="65" t="s">
        <v>615</v>
      </c>
      <c r="D214" s="37" t="str">
        <f>IFERROR(VLOOKUP(ROWS($D$4:D214),A214:C567,2,FALSE),"")</f>
        <v>micron</v>
      </c>
      <c r="F214" s="48"/>
      <c r="G214" s="48"/>
      <c r="P214" s="38">
        <f>IF(ISNUMBER(SEARCH(Search!$K$13,'Valid Values - Search'!U214)),MAX($P$3:P213)+1,0)</f>
        <v>211</v>
      </c>
      <c r="Q214" s="38">
        <f>IF(ISNUMBER(SEARCH(Search!$K$5,'Valid Values - Search'!R214)),MAX($Q$3:Q213)+1,0)</f>
        <v>211</v>
      </c>
      <c r="R214" s="64" t="s">
        <v>3980</v>
      </c>
      <c r="S214" s="70" t="s">
        <v>102</v>
      </c>
      <c r="T214" s="70" t="s">
        <v>102</v>
      </c>
      <c r="U214" s="93" t="s">
        <v>8459</v>
      </c>
      <c r="V214" s="94">
        <v>1003650</v>
      </c>
      <c r="W214" s="97" t="s">
        <v>3980</v>
      </c>
      <c r="X214" s="38" t="str">
        <f>IFERROR(VLOOKUP(ROWS($X$4:X214),$Q$4:$R$5094,2,FALSE),"")</f>
        <v>1-Methylanthracene</v>
      </c>
      <c r="Y214" s="38" t="str">
        <f>IFERROR(VLOOKUP(ROWS($Y$4:Y214),$P$4:$U$5094,6,FALSE),"")</f>
        <v>N/A</v>
      </c>
      <c r="Z214" s="38">
        <f>IF(ISNUMBER(SEARCH(Search!$K$21,'Valid Values - Search'!AA214)),MAX($Z$3:Z213)+1,0)</f>
        <v>211</v>
      </c>
      <c r="AA214" s="64" t="s">
        <v>11768</v>
      </c>
      <c r="AB214" s="70">
        <v>350.1</v>
      </c>
      <c r="AC214" s="71" t="s">
        <v>1102</v>
      </c>
      <c r="AD214" s="38" t="str">
        <f>IFERROR(VLOOKUP(ROWS($AD$4:AD214),$Z$4:$AC$3778,2,FALSE),"")</f>
        <v>Ammonia Nitrogen by Colorimetry (350.1 USEPA)</v>
      </c>
      <c r="AF214" s="37"/>
    </row>
    <row r="215" spans="1:32" ht="15" customHeight="1">
      <c r="A215" s="37">
        <f>IF(ISNUMBER(SEARCH(Search!$F$21,'Valid Values - Search'!B215)),MAX($A$3:A214)+1,0)</f>
        <v>212</v>
      </c>
      <c r="B215" s="64" t="s">
        <v>616</v>
      </c>
      <c r="C215" s="65" t="s">
        <v>616</v>
      </c>
      <c r="D215" s="37" t="str">
        <f>IFERROR(VLOOKUP(ROWS($D$4:D215),A215:C568,2,FALSE),"")</f>
        <v>millibar</v>
      </c>
      <c r="F215" s="48"/>
      <c r="G215" s="48"/>
      <c r="P215" s="38">
        <f>IF(ISNUMBER(SEARCH(Search!$K$13,'Valid Values - Search'!U215)),MAX($P$3:P214)+1,0)</f>
        <v>212</v>
      </c>
      <c r="Q215" s="38">
        <f>IF(ISNUMBER(SEARCH(Search!$K$5,'Valid Values - Search'!R215)),MAX($Q$3:Q214)+1,0)</f>
        <v>212</v>
      </c>
      <c r="R215" s="64" t="s">
        <v>3981</v>
      </c>
      <c r="S215" s="70" t="s">
        <v>102</v>
      </c>
      <c r="T215" s="70" t="s">
        <v>102</v>
      </c>
      <c r="U215" s="93" t="s">
        <v>9191</v>
      </c>
      <c r="V215" s="94" t="s">
        <v>8459</v>
      </c>
      <c r="W215" s="97" t="s">
        <v>3981</v>
      </c>
      <c r="X215" s="38" t="str">
        <f>IFERROR(VLOOKUP(ROWS($X$4:X215),$Q$4:$R$5094,2,FALSE),"")</f>
        <v>1-Methylchrysene</v>
      </c>
      <c r="Y215" s="38" t="str">
        <f>IFERROR(VLOOKUP(ROWS($Y$4:Y215),$P$4:$U$5094,6,FALSE),"")</f>
        <v>3351-28-8</v>
      </c>
      <c r="Z215" s="38">
        <f>IF(ISNUMBER(SEARCH(Search!$K$21,'Valid Values - Search'!AA215)),MAX($Z$3:Z214)+1,0)</f>
        <v>212</v>
      </c>
      <c r="AA215" s="64" t="s">
        <v>11769</v>
      </c>
      <c r="AB215" s="70" t="s">
        <v>1384</v>
      </c>
      <c r="AC215" s="71" t="s">
        <v>1102</v>
      </c>
      <c r="AD215" s="38" t="str">
        <f>IFERROR(VLOOKUP(ROWS($AD$4:AD215),$Z$4:$AC$3778,2,FALSE),"")</f>
        <v>Ammonia Nitrogen by Colorimetry (350.2(B) USEPA)</v>
      </c>
      <c r="AF215" s="37"/>
    </row>
    <row r="216" spans="1:32" ht="15" customHeight="1">
      <c r="A216" s="37">
        <f>IF(ISNUMBER(SEARCH(Search!$F$21,'Valid Values - Search'!B216)),MAX($A$3:A215)+1,0)</f>
        <v>213</v>
      </c>
      <c r="B216" s="64" t="s">
        <v>617</v>
      </c>
      <c r="C216" s="65" t="s">
        <v>617</v>
      </c>
      <c r="D216" s="37" t="str">
        <f>IFERROR(VLOOKUP(ROWS($D$4:D216),A216:C569,2,FALSE),"")</f>
        <v>Millimolar</v>
      </c>
      <c r="F216" s="48"/>
      <c r="G216" s="48"/>
      <c r="P216" s="38">
        <f>IF(ISNUMBER(SEARCH(Search!$K$13,'Valid Values - Search'!U216)),MAX($P$3:P215)+1,0)</f>
        <v>213</v>
      </c>
      <c r="Q216" s="38">
        <f>IF(ISNUMBER(SEARCH(Search!$K$5,'Valid Values - Search'!R216)),MAX($Q$3:Q215)+1,0)</f>
        <v>213</v>
      </c>
      <c r="R216" s="64" t="s">
        <v>3982</v>
      </c>
      <c r="S216" s="70" t="s">
        <v>102</v>
      </c>
      <c r="T216" s="70" t="s">
        <v>102</v>
      </c>
      <c r="U216" s="93" t="s">
        <v>9192</v>
      </c>
      <c r="V216" s="94">
        <v>1213</v>
      </c>
      <c r="W216" s="97" t="s">
        <v>3982</v>
      </c>
      <c r="X216" s="38" t="str">
        <f>IFERROR(VLOOKUP(ROWS($X$4:X216),$Q$4:$R$5094,2,FALSE),"")</f>
        <v>1-Methylfluorene</v>
      </c>
      <c r="Y216" s="38" t="str">
        <f>IFERROR(VLOOKUP(ROWS($Y$4:Y216),$P$4:$U$5094,6,FALSE),"")</f>
        <v>1730-37-6</v>
      </c>
      <c r="Z216" s="38">
        <f>IF(ISNUMBER(SEARCH(Search!$K$21,'Valid Values - Search'!AA216)),MAX($Z$3:Z215)+1,0)</f>
        <v>213</v>
      </c>
      <c r="AA216" s="64" t="s">
        <v>11770</v>
      </c>
      <c r="AB216" s="70" t="s">
        <v>2929</v>
      </c>
      <c r="AC216" s="71" t="s">
        <v>1182</v>
      </c>
      <c r="AD216" s="38" t="str">
        <f>IFERROR(VLOOKUP(ROWS($AD$4:AD216),$Z$4:$AC$3778,2,FALSE),"")</f>
        <v>Ammonia Nitrogen by Colorimetry in Solid (I6522 USDOI/USGS)</v>
      </c>
      <c r="AF216" s="37"/>
    </row>
    <row r="217" spans="1:32" ht="15" customHeight="1">
      <c r="A217" s="37">
        <f>IF(ISNUMBER(SEARCH(Search!$F$21,'Valid Values - Search'!B217)),MAX($A$3:A216)+1,0)</f>
        <v>214</v>
      </c>
      <c r="B217" s="64" t="s">
        <v>619</v>
      </c>
      <c r="C217" s="65" t="s">
        <v>618</v>
      </c>
      <c r="D217" s="37" t="str">
        <f>IFERROR(VLOOKUP(ROWS($D$4:D217),A217:C570,2,FALSE),"")</f>
        <v>Direction or angle, minutes</v>
      </c>
      <c r="F217" s="48"/>
      <c r="G217" s="48"/>
      <c r="P217" s="38">
        <f>IF(ISNUMBER(SEARCH(Search!$K$13,'Valid Values - Search'!U217)),MAX($P$3:P216)+1,0)</f>
        <v>214</v>
      </c>
      <c r="Q217" s="38">
        <f>IF(ISNUMBER(SEARCH(Search!$K$5,'Valid Values - Search'!R217)),MAX($Q$3:Q216)+1,0)</f>
        <v>214</v>
      </c>
      <c r="R217" s="64" t="s">
        <v>3983</v>
      </c>
      <c r="S217" s="70" t="s">
        <v>102</v>
      </c>
      <c r="T217" s="70" t="s">
        <v>102</v>
      </c>
      <c r="U217" s="93" t="s">
        <v>9193</v>
      </c>
      <c r="V217" s="94">
        <v>15859</v>
      </c>
      <c r="W217" s="97" t="s">
        <v>3983</v>
      </c>
      <c r="X217" s="38" t="str">
        <f>IFERROR(VLOOKUP(ROWS($X$4:X217),$Q$4:$R$5094,2,FALSE),"")</f>
        <v>1-Methylindan</v>
      </c>
      <c r="Y217" s="38" t="str">
        <f>IFERROR(VLOOKUP(ROWS($Y$4:Y217),$P$4:$U$5094,6,FALSE),"")</f>
        <v>767-58-8</v>
      </c>
      <c r="Z217" s="38">
        <f>IF(ISNUMBER(SEARCH(Search!$K$21,'Valid Values - Search'!AA217)),MAX($Z$3:Z216)+1,0)</f>
        <v>214</v>
      </c>
      <c r="AA217" s="64" t="s">
        <v>11771</v>
      </c>
      <c r="AB217" s="70" t="s">
        <v>2930</v>
      </c>
      <c r="AC217" s="71" t="s">
        <v>1182</v>
      </c>
      <c r="AD217" s="38" t="str">
        <f>IFERROR(VLOOKUP(ROWS($AD$4:AD217),$Z$4:$AC$3778,2,FALSE),"")</f>
        <v>Ammonia Nitrogen by Colorimetry in Solid (I6523 USDOI/USGS)</v>
      </c>
      <c r="AF217" s="37"/>
    </row>
    <row r="218" spans="1:32" ht="15" customHeight="1">
      <c r="A218" s="37">
        <f>IF(ISNUMBER(SEARCH(Search!$F$21,'Valid Values - Search'!B218)),MAX($A$3:A217)+1,0)</f>
        <v>215</v>
      </c>
      <c r="B218" s="64" t="s">
        <v>621</v>
      </c>
      <c r="C218" s="65" t="s">
        <v>620</v>
      </c>
      <c r="D218" s="37" t="str">
        <f>IFERROR(VLOOKUP(ROWS($D$4:D218),A218:C571,2,FALSE),"")</f>
        <v>Minutes</v>
      </c>
      <c r="F218" s="48"/>
      <c r="G218" s="48"/>
      <c r="P218" s="38">
        <f>IF(ISNUMBER(SEARCH(Search!$K$13,'Valid Values - Search'!U218)),MAX($P$3:P217)+1,0)</f>
        <v>215</v>
      </c>
      <c r="Q218" s="38">
        <f>IF(ISNUMBER(SEARCH(Search!$K$5,'Valid Values - Search'!R218)),MAX($Q$3:Q217)+1,0)</f>
        <v>215</v>
      </c>
      <c r="R218" s="64" t="s">
        <v>3984</v>
      </c>
      <c r="S218" s="70" t="s">
        <v>102</v>
      </c>
      <c r="T218" s="70" t="s">
        <v>102</v>
      </c>
      <c r="U218" s="93" t="s">
        <v>9194</v>
      </c>
      <c r="V218" s="94">
        <v>1234</v>
      </c>
      <c r="W218" s="97" t="s">
        <v>3984</v>
      </c>
      <c r="X218" s="38" t="str">
        <f>IFERROR(VLOOKUP(ROWS($X$4:X218),$Q$4:$R$5094,2,FALSE),"")</f>
        <v>1-Methylnaphthalene</v>
      </c>
      <c r="Y218" s="38" t="str">
        <f>IFERROR(VLOOKUP(ROWS($Y$4:Y218),$P$4:$U$5094,6,FALSE),"")</f>
        <v>90-12-0</v>
      </c>
      <c r="Z218" s="38">
        <f>IF(ISNUMBER(SEARCH(Search!$K$21,'Valid Values - Search'!AA218)),MAX($Z$3:Z217)+1,0)</f>
        <v>215</v>
      </c>
      <c r="AA218" s="64" t="s">
        <v>11772</v>
      </c>
      <c r="AB218" s="70" t="s">
        <v>2789</v>
      </c>
      <c r="AC218" s="71" t="s">
        <v>1182</v>
      </c>
      <c r="AD218" s="38" t="str">
        <f>IFERROR(VLOOKUP(ROWS($AD$4:AD218),$Z$4:$AC$3778,2,FALSE),"")</f>
        <v>Ammonia Nitrogen by Nesslerization (I1520 USDOI/USGS)</v>
      </c>
      <c r="AF218" s="37"/>
    </row>
    <row r="219" spans="1:32" ht="15" customHeight="1">
      <c r="A219" s="37">
        <f>IF(ISNUMBER(SEARCH(Search!$F$21,'Valid Values - Search'!B219)),MAX($A$3:A218)+1,0)</f>
        <v>216</v>
      </c>
      <c r="B219" s="64" t="s">
        <v>623</v>
      </c>
      <c r="C219" s="65" t="s">
        <v>622</v>
      </c>
      <c r="D219" s="37" t="str">
        <f>IFERROR(VLOOKUP(ROWS($D$4:D219),A219:C572,2,FALSE),"")</f>
        <v>Milliliters</v>
      </c>
      <c r="F219" s="48"/>
      <c r="G219" s="48"/>
      <c r="P219" s="38">
        <f>IF(ISNUMBER(SEARCH(Search!$K$13,'Valid Values - Search'!U219)),MAX($P$3:P218)+1,0)</f>
        <v>216</v>
      </c>
      <c r="Q219" s="38">
        <f>IF(ISNUMBER(SEARCH(Search!$K$5,'Valid Values - Search'!R219)),MAX($Q$3:Q218)+1,0)</f>
        <v>216</v>
      </c>
      <c r="R219" s="64" t="s">
        <v>3985</v>
      </c>
      <c r="S219" s="70" t="s">
        <v>102</v>
      </c>
      <c r="T219" s="70" t="s">
        <v>102</v>
      </c>
      <c r="U219" s="93" t="s">
        <v>9195</v>
      </c>
      <c r="V219" s="94" t="s">
        <v>8459</v>
      </c>
      <c r="W219" s="97" t="s">
        <v>3985</v>
      </c>
      <c r="X219" s="38" t="str">
        <f>IFERROR(VLOOKUP(ROWS($X$4:X219),$Q$4:$R$5094,2,FALSE),"")</f>
        <v>1-Methylnaphthalene-D10</v>
      </c>
      <c r="Y219" s="38" t="str">
        <f>IFERROR(VLOOKUP(ROWS($Y$4:Y219),$P$4:$U$5094,6,FALSE),"")</f>
        <v>38072-94-5</v>
      </c>
      <c r="Z219" s="38">
        <f>IF(ISNUMBER(SEARCH(Search!$K$21,'Valid Values - Search'!AA219)),MAX($Z$3:Z218)+1,0)</f>
        <v>216</v>
      </c>
      <c r="AA219" s="64" t="s">
        <v>11773</v>
      </c>
      <c r="AB219" s="70" t="s">
        <v>1385</v>
      </c>
      <c r="AC219" s="71" t="s">
        <v>1102</v>
      </c>
      <c r="AD219" s="38" t="str">
        <f>IFERROR(VLOOKUP(ROWS($AD$4:AD219),$Z$4:$AC$3778,2,FALSE),"")</f>
        <v>Ammonia Nitrogen by Titration (350.2(C) USEPA)</v>
      </c>
      <c r="AF219" s="37"/>
    </row>
    <row r="220" spans="1:32" ht="15" customHeight="1">
      <c r="A220" s="37">
        <f>IF(ISNUMBER(SEARCH(Search!$F$21,'Valid Values - Search'!B220)),MAX($A$3:A219)+1,0)</f>
        <v>217</v>
      </c>
      <c r="B220" s="64" t="s">
        <v>625</v>
      </c>
      <c r="C220" s="65" t="s">
        <v>624</v>
      </c>
      <c r="D220" s="37" t="str">
        <f>IFERROR(VLOOKUP(ROWS($D$4:D220),A220:C573,2,FALSE),"")</f>
        <v>Milliliters per liter</v>
      </c>
      <c r="F220" s="48"/>
      <c r="G220" s="48"/>
      <c r="P220" s="38">
        <f>IF(ISNUMBER(SEARCH(Search!$K$13,'Valid Values - Search'!U220)),MAX($P$3:P219)+1,0)</f>
        <v>217</v>
      </c>
      <c r="Q220" s="38">
        <f>IF(ISNUMBER(SEARCH(Search!$K$5,'Valid Values - Search'!R220)),MAX($Q$3:Q219)+1,0)</f>
        <v>217</v>
      </c>
      <c r="R220" s="64" t="s">
        <v>3986</v>
      </c>
      <c r="S220" s="70" t="s">
        <v>101</v>
      </c>
      <c r="T220" s="70" t="s">
        <v>102</v>
      </c>
      <c r="U220" s="93" t="s">
        <v>8519</v>
      </c>
      <c r="V220" s="94">
        <v>1237</v>
      </c>
      <c r="W220" s="97" t="s">
        <v>3986</v>
      </c>
      <c r="X220" s="38" t="str">
        <f>IFERROR(VLOOKUP(ROWS($X$4:X220),$Q$4:$R$5094,2,FALSE),"")</f>
        <v>1-Methylphenanthrene</v>
      </c>
      <c r="Y220" s="38" t="str">
        <f>IFERROR(VLOOKUP(ROWS($Y$4:Y220),$P$4:$U$5094,6,FALSE),"")</f>
        <v>832-69-9</v>
      </c>
      <c r="Z220" s="38">
        <f>IF(ISNUMBER(SEARCH(Search!$K$21,'Valid Values - Search'!AA220)),MAX($Z$3:Z219)+1,0)</f>
        <v>217</v>
      </c>
      <c r="AA220" s="64" t="s">
        <v>11775</v>
      </c>
      <c r="AB220" s="70" t="s">
        <v>1484</v>
      </c>
      <c r="AC220" s="71" t="s">
        <v>1102</v>
      </c>
      <c r="AD220" s="38" t="str">
        <f>IFERROR(VLOOKUP(ROWS($AD$4:AD220),$Z$4:$AC$3778,2,FALSE),"")</f>
        <v>Ammonia Nitrogen in Water (350_M(C) USEPA)</v>
      </c>
      <c r="AF220" s="37"/>
    </row>
    <row r="221" spans="1:32" ht="15" customHeight="1">
      <c r="A221" s="37">
        <f>IF(ISNUMBER(SEARCH(Search!$F$21,'Valid Values - Search'!B221)),MAX($A$3:A220)+1,0)</f>
        <v>218</v>
      </c>
      <c r="B221" s="64" t="s">
        <v>627</v>
      </c>
      <c r="C221" s="65" t="s">
        <v>626</v>
      </c>
      <c r="D221" s="37" t="str">
        <f>IFERROR(VLOOKUP(ROWS($D$4:D221),A221:C574,2,FALSE),"")</f>
        <v>millimeters</v>
      </c>
      <c r="F221" s="48"/>
      <c r="G221" s="48"/>
      <c r="P221" s="38">
        <f>IF(ISNUMBER(SEARCH(Search!$K$13,'Valid Values - Search'!U221)),MAX($P$3:P220)+1,0)</f>
        <v>218</v>
      </c>
      <c r="Q221" s="38">
        <f>IF(ISNUMBER(SEARCH(Search!$K$5,'Valid Values - Search'!R221)),MAX($Q$3:Q220)+1,0)</f>
        <v>218</v>
      </c>
      <c r="R221" s="64" t="s">
        <v>3987</v>
      </c>
      <c r="S221" s="70" t="s">
        <v>101</v>
      </c>
      <c r="T221" s="70" t="s">
        <v>102</v>
      </c>
      <c r="U221" s="93" t="s">
        <v>8520</v>
      </c>
      <c r="V221" s="94">
        <v>1239</v>
      </c>
      <c r="W221" s="97" t="s">
        <v>3987</v>
      </c>
      <c r="X221" s="38" t="str">
        <f>IFERROR(VLOOKUP(ROWS($X$4:X221),$Q$4:$R$5094,2,FALSE),"")</f>
        <v>1-Methylpyrene</v>
      </c>
      <c r="Y221" s="38" t="str">
        <f>IFERROR(VLOOKUP(ROWS($Y$4:Y221),$P$4:$U$5094,6,FALSE),"")</f>
        <v>2381-21-7</v>
      </c>
      <c r="Z221" s="38">
        <f>IF(ISNUMBER(SEARCH(Search!$K$21,'Valid Values - Search'!AA221)),MAX($Z$3:Z220)+1,0)</f>
        <v>218</v>
      </c>
      <c r="AA221" s="64" t="s">
        <v>11774</v>
      </c>
      <c r="AB221" s="70">
        <v>8038</v>
      </c>
      <c r="AC221" s="71" t="s">
        <v>1151</v>
      </c>
      <c r="AD221" s="38" t="str">
        <f>IFERROR(VLOOKUP(ROWS($AD$4:AD221),$Z$4:$AC$3778,2,FALSE),"")</f>
        <v>Ammonia Nitrogen in Water (8038 HACH)</v>
      </c>
      <c r="AF221" s="37"/>
    </row>
    <row r="222" spans="1:32" ht="15" customHeight="1">
      <c r="A222" s="37">
        <f>IF(ISNUMBER(SEARCH(Search!$F$21,'Valid Values - Search'!B222)),MAX($A$3:A221)+1,0)</f>
        <v>219</v>
      </c>
      <c r="B222" s="64" t="s">
        <v>629</v>
      </c>
      <c r="C222" s="65" t="s">
        <v>628</v>
      </c>
      <c r="D222" s="37" t="str">
        <f>IFERROR(VLOOKUP(ROWS($D$4:D222),A222:C575,2,FALSE),"")</f>
        <v>Square millimeters</v>
      </c>
      <c r="F222" s="48"/>
      <c r="G222" s="48"/>
      <c r="P222" s="38">
        <f>IF(ISNUMBER(SEARCH(Search!$K$13,'Valid Values - Search'!U222)),MAX($P$3:P221)+1,0)</f>
        <v>219</v>
      </c>
      <c r="Q222" s="38">
        <f>IF(ISNUMBER(SEARCH(Search!$K$5,'Valid Values - Search'!R222)),MAX($Q$3:Q221)+1,0)</f>
        <v>219</v>
      </c>
      <c r="R222" s="64" t="s">
        <v>3988</v>
      </c>
      <c r="S222" s="70" t="s">
        <v>102</v>
      </c>
      <c r="T222" s="70" t="s">
        <v>102</v>
      </c>
      <c r="U222" s="93" t="s">
        <v>9196</v>
      </c>
      <c r="V222" s="94">
        <v>1256</v>
      </c>
      <c r="W222" s="97" t="s">
        <v>3988</v>
      </c>
      <c r="X222" s="38" t="str">
        <f>IFERROR(VLOOKUP(ROWS($X$4:X222),$Q$4:$R$5094,2,FALSE),"")</f>
        <v>1-Naphthalenamine</v>
      </c>
      <c r="Y222" s="38" t="str">
        <f>IFERROR(VLOOKUP(ROWS($Y$4:Y222),$P$4:$U$5094,6,FALSE),"")</f>
        <v>134-32-7</v>
      </c>
      <c r="Z222" s="38">
        <f>IF(ISNUMBER(SEARCH(Search!$K$21,'Valid Values - Search'!AA222)),MAX($Z$3:Z221)+1,0)</f>
        <v>219</v>
      </c>
      <c r="AA222" s="64" t="s">
        <v>11782</v>
      </c>
      <c r="AB222" s="70" t="s">
        <v>1482</v>
      </c>
      <c r="AC222" s="71" t="s">
        <v>1102</v>
      </c>
      <c r="AD222" s="38" t="str">
        <f>IFERROR(VLOOKUP(ROWS($AD$4:AD222),$Z$4:$AC$3778,2,FALSE),"")</f>
        <v>Ammonia Nitrogen in Water by Colorimetry (350_M(A) USEPA)</v>
      </c>
      <c r="AF222" s="37"/>
    </row>
    <row r="223" spans="1:32" ht="15" customHeight="1">
      <c r="A223" s="37">
        <f>IF(ISNUMBER(SEARCH(Search!$F$21,'Valid Values - Search'!B223)),MAX($A$3:A222)+1,0)</f>
        <v>220</v>
      </c>
      <c r="B223" s="64" t="s">
        <v>631</v>
      </c>
      <c r="C223" s="65" t="s">
        <v>630</v>
      </c>
      <c r="D223" s="37" t="str">
        <f>IFERROR(VLOOKUP(ROWS($D$4:D223),A223:C576,2,FALSE),"")</f>
        <v>Cubic millimeter</v>
      </c>
      <c r="F223" s="48"/>
      <c r="G223" s="48"/>
      <c r="P223" s="38">
        <f>IF(ISNUMBER(SEARCH(Search!$K$13,'Valid Values - Search'!U223)),MAX($P$3:P222)+1,0)</f>
        <v>220</v>
      </c>
      <c r="Q223" s="38">
        <f>IF(ISNUMBER(SEARCH(Search!$K$5,'Valid Values - Search'!R223)),MAX($Q$3:Q222)+1,0)</f>
        <v>220</v>
      </c>
      <c r="R223" s="64" t="s">
        <v>3989</v>
      </c>
      <c r="S223" s="70" t="s">
        <v>102</v>
      </c>
      <c r="T223" s="70" t="s">
        <v>102</v>
      </c>
      <c r="U223" s="93" t="s">
        <v>9197</v>
      </c>
      <c r="V223" s="94">
        <v>1255</v>
      </c>
      <c r="W223" s="97" t="s">
        <v>3989</v>
      </c>
      <c r="X223" s="38" t="str">
        <f>IFERROR(VLOOKUP(ROWS($X$4:X223),$Q$4:$R$5094,2,FALSE),"")</f>
        <v>1-Naphthol</v>
      </c>
      <c r="Y223" s="38" t="str">
        <f>IFERROR(VLOOKUP(ROWS($Y$4:Y223),$P$4:$U$5094,6,FALSE),"")</f>
        <v>90-15-3</v>
      </c>
      <c r="Z223" s="38">
        <f>IF(ISNUMBER(SEARCH(Search!$K$21,'Valid Values - Search'!AA223)),MAX($Z$3:Z222)+1,0)</f>
        <v>220</v>
      </c>
      <c r="AA223" s="64" t="s">
        <v>11776</v>
      </c>
      <c r="AB223" s="70" t="s">
        <v>2829</v>
      </c>
      <c r="AC223" s="71" t="s">
        <v>1182</v>
      </c>
      <c r="AD223" s="38" t="str">
        <f>IFERROR(VLOOKUP(ROWS($AD$4:AD223),$Z$4:$AC$3778,2,FALSE),"")</f>
        <v>Ammonia Nitrogen in Water by Colorimetry (I2521 USDOI/USGS)</v>
      </c>
      <c r="AF223" s="37"/>
    </row>
    <row r="224" spans="1:32" ht="15" customHeight="1">
      <c r="A224" s="37">
        <f>IF(ISNUMBER(SEARCH(Search!$F$21,'Valid Values - Search'!B224)),MAX($A$3:A223)+1,0)</f>
        <v>221</v>
      </c>
      <c r="B224" s="64" t="s">
        <v>633</v>
      </c>
      <c r="C224" s="65" t="s">
        <v>632</v>
      </c>
      <c r="D224" s="37" t="str">
        <f>IFERROR(VLOOKUP(ROWS($D$4:D224),A224:C577,2,FALSE),"")</f>
        <v>cubic millimeters per liter</v>
      </c>
      <c r="F224" s="48"/>
      <c r="G224" s="48"/>
      <c r="P224" s="38">
        <f>IF(ISNUMBER(SEARCH(Search!$K$13,'Valid Values - Search'!U224)),MAX($P$3:P223)+1,0)</f>
        <v>221</v>
      </c>
      <c r="Q224" s="38">
        <f>IF(ISNUMBER(SEARCH(Search!$K$5,'Valid Values - Search'!R224)),MAX($Q$3:Q223)+1,0)</f>
        <v>221</v>
      </c>
      <c r="R224" s="64" t="s">
        <v>3990</v>
      </c>
      <c r="S224" s="70" t="s">
        <v>102</v>
      </c>
      <c r="T224" s="70" t="s">
        <v>102</v>
      </c>
      <c r="U224" s="93" t="s">
        <v>9198</v>
      </c>
      <c r="V224" s="94">
        <v>1001356</v>
      </c>
      <c r="W224" s="97" t="s">
        <v>3990</v>
      </c>
      <c r="X224" s="38" t="str">
        <f>IFERROR(VLOOKUP(ROWS($X$4:X224),$Q$4:$R$5094,2,FALSE),"")</f>
        <v>1-Nitropyrene</v>
      </c>
      <c r="Y224" s="38" t="str">
        <f>IFERROR(VLOOKUP(ROWS($Y$4:Y224),$P$4:$U$5094,6,FALSE),"")</f>
        <v>5522-43-0</v>
      </c>
      <c r="Z224" s="38">
        <f>IF(ISNUMBER(SEARCH(Search!$K$21,'Valid Values - Search'!AA224)),MAX($Z$3:Z223)+1,0)</f>
        <v>221</v>
      </c>
      <c r="AA224" s="64" t="s">
        <v>11777</v>
      </c>
      <c r="AB224" s="70" t="s">
        <v>2830</v>
      </c>
      <c r="AC224" s="71" t="s">
        <v>1182</v>
      </c>
      <c r="AD224" s="38" t="str">
        <f>IFERROR(VLOOKUP(ROWS($AD$4:AD224),$Z$4:$AC$3778,2,FALSE),"")</f>
        <v>Ammonia Nitrogen in Water by Colorimetry (I2522 USDOI/USGS)</v>
      </c>
      <c r="AF224" s="37"/>
    </row>
    <row r="225" spans="1:32" ht="15" customHeight="1">
      <c r="A225" s="37">
        <f>IF(ISNUMBER(SEARCH(Search!$F$21,'Valid Values - Search'!B225)),MAX($A$3:A224)+1,0)</f>
        <v>222</v>
      </c>
      <c r="B225" s="64" t="s">
        <v>635</v>
      </c>
      <c r="C225" s="65" t="s">
        <v>634</v>
      </c>
      <c r="D225" s="37" t="str">
        <f>IFERROR(VLOOKUP(ROWS($D$4:D225),A225:C578,2,FALSE),"")</f>
        <v>Pressure, millimeters of water</v>
      </c>
      <c r="F225" s="48"/>
      <c r="G225" s="48"/>
      <c r="P225" s="38">
        <f>IF(ISNUMBER(SEARCH(Search!$K$13,'Valid Values - Search'!U225)),MAX($P$3:P224)+1,0)</f>
        <v>222</v>
      </c>
      <c r="Q225" s="38">
        <f>IF(ISNUMBER(SEARCH(Search!$K$5,'Valid Values - Search'!R225)),MAX($Q$3:Q224)+1,0)</f>
        <v>222</v>
      </c>
      <c r="R225" s="64" t="s">
        <v>3991</v>
      </c>
      <c r="S225" s="70" t="s">
        <v>102</v>
      </c>
      <c r="T225" s="70" t="s">
        <v>102</v>
      </c>
      <c r="U225" s="93" t="s">
        <v>9199</v>
      </c>
      <c r="V225" s="94">
        <v>17156</v>
      </c>
      <c r="W225" s="97" t="s">
        <v>3991</v>
      </c>
      <c r="X225" s="38" t="str">
        <f>IFERROR(VLOOKUP(ROWS($X$4:X225),$Q$4:$R$5094,2,FALSE),"")</f>
        <v>1-Octadecene</v>
      </c>
      <c r="Y225" s="38" t="str">
        <f>IFERROR(VLOOKUP(ROWS($Y$4:Y225),$P$4:$U$5094,6,FALSE),"")</f>
        <v>112-88-9</v>
      </c>
      <c r="Z225" s="38">
        <f>IF(ISNUMBER(SEARCH(Search!$K$21,'Valid Values - Search'!AA225)),MAX($Z$3:Z224)+1,0)</f>
        <v>222</v>
      </c>
      <c r="AA225" s="64" t="s">
        <v>11778</v>
      </c>
      <c r="AB225" s="70" t="s">
        <v>2831</v>
      </c>
      <c r="AC225" s="71" t="s">
        <v>1182</v>
      </c>
      <c r="AD225" s="38" t="str">
        <f>IFERROR(VLOOKUP(ROWS($AD$4:AD225),$Z$4:$AC$3778,2,FALSE),"")</f>
        <v>Ammonia Nitrogen in Water by Colorimetry (I2523 USDOI/USGS)</v>
      </c>
      <c r="AF225" s="37"/>
    </row>
    <row r="226" spans="1:32" ht="15" customHeight="1">
      <c r="A226" s="37">
        <f>IF(ISNUMBER(SEARCH(Search!$F$21,'Valid Values - Search'!B226)),MAX($A$3:A225)+1,0)</f>
        <v>223</v>
      </c>
      <c r="B226" s="64" t="s">
        <v>637</v>
      </c>
      <c r="C226" s="65" t="s">
        <v>636</v>
      </c>
      <c r="D226" s="37" t="str">
        <f>IFERROR(VLOOKUP(ROWS($D$4:D226),A226:C579,2,FALSE),"")</f>
        <v>Pressure, millimeters of mercury</v>
      </c>
      <c r="F226" s="48"/>
      <c r="G226" s="48"/>
      <c r="P226" s="38">
        <f>IF(ISNUMBER(SEARCH(Search!$K$13,'Valid Values - Search'!U226)),MAX($P$3:P225)+1,0)</f>
        <v>223</v>
      </c>
      <c r="Q226" s="38">
        <f>IF(ISNUMBER(SEARCH(Search!$K$5,'Valid Values - Search'!R226)),MAX($Q$3:Q225)+1,0)</f>
        <v>223</v>
      </c>
      <c r="R226" s="64" t="s">
        <v>3992</v>
      </c>
      <c r="S226" s="70" t="s">
        <v>102</v>
      </c>
      <c r="T226" s="70" t="s">
        <v>102</v>
      </c>
      <c r="U226" s="93" t="s">
        <v>9200</v>
      </c>
      <c r="V226" s="94">
        <v>389336</v>
      </c>
      <c r="W226" s="97" t="s">
        <v>3992</v>
      </c>
      <c r="X226" s="38" t="str">
        <f>IFERROR(VLOOKUP(ROWS($X$4:X226),$Q$4:$R$5094,2,FALSE),"")</f>
        <v>1-Octanol</v>
      </c>
      <c r="Y226" s="38" t="str">
        <f>IFERROR(VLOOKUP(ROWS($Y$4:Y226),$P$4:$U$5094,6,FALSE),"")</f>
        <v>111-87-5</v>
      </c>
      <c r="Z226" s="38">
        <f>IF(ISNUMBER(SEARCH(Search!$K$21,'Valid Values - Search'!AA226)),MAX($Z$3:Z225)+1,0)</f>
        <v>223</v>
      </c>
      <c r="AA226" s="64" t="s">
        <v>11779</v>
      </c>
      <c r="AB226" s="70" t="s">
        <v>2898</v>
      </c>
      <c r="AC226" s="71" t="s">
        <v>1182</v>
      </c>
      <c r="AD226" s="38" t="str">
        <f>IFERROR(VLOOKUP(ROWS($AD$4:AD226),$Z$4:$AC$3778,2,FALSE),"")</f>
        <v>Ammonia Nitrogen in Water by Colorimetry (I4521 USDOI/USGS)</v>
      </c>
      <c r="AF226" s="37"/>
    </row>
    <row r="227" spans="1:32" ht="15" customHeight="1">
      <c r="A227" s="37">
        <f>IF(ISNUMBER(SEARCH(Search!$F$21,'Valid Values - Search'!B227)),MAX($A$3:A226)+1,0)</f>
        <v>224</v>
      </c>
      <c r="B227" s="64" t="s">
        <v>639</v>
      </c>
      <c r="C227" s="65" t="s">
        <v>638</v>
      </c>
      <c r="D227" s="37" t="str">
        <f>IFERROR(VLOOKUP(ROWS($D$4:D227),A227:C580,2,FALSE),"")</f>
        <v>Electrical conductivity, millimhos per centimeter</v>
      </c>
      <c r="F227" s="48"/>
      <c r="G227" s="48"/>
      <c r="P227" s="38">
        <f>IF(ISNUMBER(SEARCH(Search!$K$13,'Valid Values - Search'!U227)),MAX($P$3:P226)+1,0)</f>
        <v>224</v>
      </c>
      <c r="Q227" s="38">
        <f>IF(ISNUMBER(SEARCH(Search!$K$5,'Valid Values - Search'!R227)),MAX($Q$3:Q226)+1,0)</f>
        <v>224</v>
      </c>
      <c r="R227" s="64" t="s">
        <v>3993</v>
      </c>
      <c r="S227" s="70" t="s">
        <v>102</v>
      </c>
      <c r="T227" s="70" t="s">
        <v>102</v>
      </c>
      <c r="U227" s="93" t="s">
        <v>9201</v>
      </c>
      <c r="V227" s="94">
        <v>1003885</v>
      </c>
      <c r="W227" s="97" t="s">
        <v>3993</v>
      </c>
      <c r="X227" s="38" t="str">
        <f>IFERROR(VLOOKUP(ROWS($X$4:X227),$Q$4:$R$5094,2,FALSE),"")</f>
        <v>1-Pentanol</v>
      </c>
      <c r="Y227" s="38" t="str">
        <f>IFERROR(VLOOKUP(ROWS($Y$4:Y227),$P$4:$U$5094,6,FALSE),"")</f>
        <v>71-41-0</v>
      </c>
      <c r="Z227" s="38">
        <f>IF(ISNUMBER(SEARCH(Search!$K$21,'Valid Values - Search'!AA227)),MAX($Z$3:Z226)+1,0)</f>
        <v>224</v>
      </c>
      <c r="AA227" s="64" t="s">
        <v>11780</v>
      </c>
      <c r="AB227" s="70" t="s">
        <v>2899</v>
      </c>
      <c r="AC227" s="71" t="s">
        <v>1182</v>
      </c>
      <c r="AD227" s="38" t="str">
        <f>IFERROR(VLOOKUP(ROWS($AD$4:AD227),$Z$4:$AC$3778,2,FALSE),"")</f>
        <v>Ammonia Nitrogen in Water by Colorimetry (I4522 USDOI/USGS)</v>
      </c>
      <c r="AF227" s="37"/>
    </row>
    <row r="228" spans="1:32" ht="15" customHeight="1">
      <c r="A228" s="37">
        <f>IF(ISNUMBER(SEARCH(Search!$F$21,'Valid Values - Search'!B228)),MAX($A$3:A227)+1,0)</f>
        <v>225</v>
      </c>
      <c r="B228" s="64" t="s">
        <v>641</v>
      </c>
      <c r="C228" s="65" t="s">
        <v>640</v>
      </c>
      <c r="D228" s="37" t="str">
        <f>IFERROR(VLOOKUP(ROWS($D$4:D228),A228:C581,2,FALSE),"")</f>
        <v>Millimoles per kilogram</v>
      </c>
      <c r="F228" s="48"/>
      <c r="G228" s="48"/>
      <c r="P228" s="38">
        <f>IF(ISNUMBER(SEARCH(Search!$K$13,'Valid Values - Search'!U228)),MAX($P$3:P227)+1,0)</f>
        <v>225</v>
      </c>
      <c r="Q228" s="38">
        <f>IF(ISNUMBER(SEARCH(Search!$K$5,'Valid Values - Search'!R228)),MAX($Q$3:Q227)+1,0)</f>
        <v>225</v>
      </c>
      <c r="R228" s="64" t="s">
        <v>3994</v>
      </c>
      <c r="S228" s="70" t="s">
        <v>102</v>
      </c>
      <c r="T228" s="70" t="s">
        <v>102</v>
      </c>
      <c r="U228" s="93" t="s">
        <v>9202</v>
      </c>
      <c r="V228" s="94">
        <v>1447</v>
      </c>
      <c r="W228" s="97" t="s">
        <v>3994</v>
      </c>
      <c r="X228" s="38" t="str">
        <f>IFERROR(VLOOKUP(ROWS($X$4:X228),$Q$4:$R$5094,2,FALSE),"")</f>
        <v>1-Pentene</v>
      </c>
      <c r="Y228" s="38" t="str">
        <f>IFERROR(VLOOKUP(ROWS($Y$4:Y228),$P$4:$U$5094,6,FALSE),"")</f>
        <v>109-67-1</v>
      </c>
      <c r="Z228" s="38">
        <f>IF(ISNUMBER(SEARCH(Search!$K$21,'Valid Values - Search'!AA228)),MAX($Z$3:Z227)+1,0)</f>
        <v>225</v>
      </c>
      <c r="AA228" s="64" t="s">
        <v>11781</v>
      </c>
      <c r="AB228" s="70" t="s">
        <v>2900</v>
      </c>
      <c r="AC228" s="71" t="s">
        <v>1182</v>
      </c>
      <c r="AD228" s="38" t="str">
        <f>IFERROR(VLOOKUP(ROWS($AD$4:AD228),$Z$4:$AC$3778,2,FALSE),"")</f>
        <v>Ammonia Nitrogen in Water by Colorimetry (I4523 USDOI/USGS)</v>
      </c>
      <c r="AF228" s="37"/>
    </row>
    <row r="229" spans="1:32" ht="15" customHeight="1">
      <c r="A229" s="37">
        <f>IF(ISNUMBER(SEARCH(Search!$F$21,'Valid Values - Search'!B229)),MAX($A$3:A228)+1,0)</f>
        <v>226</v>
      </c>
      <c r="B229" s="64" t="s">
        <v>643</v>
      </c>
      <c r="C229" s="65" t="s">
        <v>642</v>
      </c>
      <c r="D229" s="37" t="str">
        <f>IFERROR(VLOOKUP(ROWS($D$4:D229),A229:C582,2,FALSE),"")</f>
        <v>millimoles per liter</v>
      </c>
      <c r="F229" s="48"/>
      <c r="G229" s="48"/>
      <c r="P229" s="38">
        <f>IF(ISNUMBER(SEARCH(Search!$K$13,'Valid Values - Search'!U229)),MAX($P$3:P228)+1,0)</f>
        <v>226</v>
      </c>
      <c r="Q229" s="38">
        <f>IF(ISNUMBER(SEARCH(Search!$K$5,'Valid Values - Search'!R229)),MAX($Q$3:Q228)+1,0)</f>
        <v>226</v>
      </c>
      <c r="R229" s="64" t="s">
        <v>3995</v>
      </c>
      <c r="S229" s="70" t="s">
        <v>102</v>
      </c>
      <c r="T229" s="70" t="s">
        <v>102</v>
      </c>
      <c r="U229" s="93" t="s">
        <v>9203</v>
      </c>
      <c r="V229" s="94">
        <v>1003857</v>
      </c>
      <c r="W229" s="97" t="s">
        <v>3995</v>
      </c>
      <c r="X229" s="38" t="str">
        <f>IFERROR(VLOOKUP(ROWS($X$4:X229),$Q$4:$R$5094,2,FALSE),"")</f>
        <v>1-Phenethyl-4-(phenylpropionylamino)piperidine</v>
      </c>
      <c r="Y229" s="38" t="str">
        <f>IFERROR(VLOOKUP(ROWS($Y$4:Y229),$P$4:$U$5094,6,FALSE),"")</f>
        <v>437-38-7</v>
      </c>
      <c r="Z229" s="38">
        <f>IF(ISNUMBER(SEARCH(Search!$K$21,'Valid Values - Search'!AA229)),MAX($Z$3:Z228)+1,0)</f>
        <v>226</v>
      </c>
      <c r="AA229" s="64" t="s">
        <v>11783</v>
      </c>
      <c r="AB229" s="70" t="s">
        <v>2184</v>
      </c>
      <c r="AC229" s="71" t="s">
        <v>1184</v>
      </c>
      <c r="AD229" s="38" t="str">
        <f>IFERROR(VLOOKUP(ROWS($AD$4:AD229),$Z$4:$AC$3778,2,FALSE),"")</f>
        <v>Ammonia Nitrogen in Water by Ion Electrode (D1426(B) ASTM)</v>
      </c>
      <c r="AF229" s="37"/>
    </row>
    <row r="230" spans="1:32" ht="15" customHeight="1">
      <c r="A230" s="37">
        <f>IF(ISNUMBER(SEARCH(Search!$F$21,'Valid Values - Search'!B230)),MAX($A$3:A229)+1,0)</f>
        <v>227</v>
      </c>
      <c r="B230" s="64" t="s">
        <v>645</v>
      </c>
      <c r="C230" s="65" t="s">
        <v>644</v>
      </c>
      <c r="D230" s="37" t="str">
        <f>IFERROR(VLOOKUP(ROWS($D$4:D230),A230:C583,2,FALSE),"")</f>
        <v>Millimoles per square meter per day</v>
      </c>
      <c r="F230" s="48"/>
      <c r="G230" s="48"/>
      <c r="P230" s="38">
        <f>IF(ISNUMBER(SEARCH(Search!$K$13,'Valid Values - Search'!U230)),MAX($P$3:P229)+1,0)</f>
        <v>227</v>
      </c>
      <c r="Q230" s="38">
        <f>IF(ISNUMBER(SEARCH(Search!$K$5,'Valid Values - Search'!R230)),MAX($Q$3:Q229)+1,0)</f>
        <v>227</v>
      </c>
      <c r="R230" s="64" t="s">
        <v>3996</v>
      </c>
      <c r="S230" s="70" t="s">
        <v>102</v>
      </c>
      <c r="T230" s="70" t="s">
        <v>102</v>
      </c>
      <c r="U230" s="93" t="s">
        <v>9204</v>
      </c>
      <c r="V230" s="94">
        <v>17112</v>
      </c>
      <c r="W230" s="97" t="s">
        <v>3996</v>
      </c>
      <c r="X230" s="38" t="str">
        <f>IFERROR(VLOOKUP(ROWS($X$4:X230),$Q$4:$R$5094,2,FALSE),"")</f>
        <v>1-Phenylnaphthalene</v>
      </c>
      <c r="Y230" s="38" t="str">
        <f>IFERROR(VLOOKUP(ROWS($Y$4:Y230),$P$4:$U$5094,6,FALSE),"")</f>
        <v>605-02-7</v>
      </c>
      <c r="Z230" s="38">
        <f>IF(ISNUMBER(SEARCH(Search!$K$21,'Valid Values - Search'!AA230)),MAX($Z$3:Z229)+1,0)</f>
        <v>227</v>
      </c>
      <c r="AA230" s="64" t="s">
        <v>11784</v>
      </c>
      <c r="AB230" s="70" t="s">
        <v>2183</v>
      </c>
      <c r="AC230" s="71" t="s">
        <v>1184</v>
      </c>
      <c r="AD230" s="38" t="str">
        <f>IFERROR(VLOOKUP(ROWS($AD$4:AD230),$Z$4:$AC$3778,2,FALSE),"")</f>
        <v>Ammonia Nitrogen in Water by NESSLR (D1426(A) ASTM)</v>
      </c>
      <c r="AF230" s="37"/>
    </row>
    <row r="231" spans="1:32" ht="15" customHeight="1">
      <c r="A231" s="37">
        <f>IF(ISNUMBER(SEARCH(Search!$F$21,'Valid Values - Search'!B231)),MAX($A$3:A230)+1,0)</f>
        <v>228</v>
      </c>
      <c r="B231" s="64" t="s">
        <v>647</v>
      </c>
      <c r="C231" s="65" t="s">
        <v>646</v>
      </c>
      <c r="D231" s="37" t="str">
        <f>IFERROR(VLOOKUP(ROWS($D$4:D231),A231:C584,2,FALSE),"")</f>
        <v>Millimoles per square meter per hour</v>
      </c>
      <c r="F231" s="48"/>
      <c r="G231" s="48"/>
      <c r="P231" s="38">
        <f>IF(ISNUMBER(SEARCH(Search!$K$13,'Valid Values - Search'!U231)),MAX($P$3:P230)+1,0)</f>
        <v>228</v>
      </c>
      <c r="Q231" s="38">
        <f>IF(ISNUMBER(SEARCH(Search!$K$5,'Valid Values - Search'!R231)),MAX($Q$3:Q230)+1,0)</f>
        <v>228</v>
      </c>
      <c r="R231" s="64" t="s">
        <v>3997</v>
      </c>
      <c r="S231" s="70" t="s">
        <v>102</v>
      </c>
      <c r="T231" s="70" t="s">
        <v>102</v>
      </c>
      <c r="U231" s="93" t="s">
        <v>9205</v>
      </c>
      <c r="V231" s="94">
        <v>1500</v>
      </c>
      <c r="W231" s="97" t="s">
        <v>3997</v>
      </c>
      <c r="X231" s="38" t="str">
        <f>IFERROR(VLOOKUP(ROWS($X$4:X231),$Q$4:$R$5094,2,FALSE),"")</f>
        <v>1-Propanol</v>
      </c>
      <c r="Y231" s="38" t="str">
        <f>IFERROR(VLOOKUP(ROWS($Y$4:Y231),$P$4:$U$5094,6,FALSE),"")</f>
        <v>71-23-8</v>
      </c>
      <c r="Z231" s="38">
        <f>IF(ISNUMBER(SEARCH(Search!$K$21,'Valid Values - Search'!AA231)),MAX($Z$3:Z230)+1,0)</f>
        <v>228</v>
      </c>
      <c r="AA231" s="64" t="s">
        <v>11785</v>
      </c>
      <c r="AB231" s="70" t="s">
        <v>1483</v>
      </c>
      <c r="AC231" s="71" t="s">
        <v>1102</v>
      </c>
      <c r="AD231" s="38" t="str">
        <f>IFERROR(VLOOKUP(ROWS($AD$4:AD231),$Z$4:$AC$3778,2,FALSE),"")</f>
        <v>Ammonia Nitrogen in Water by Titration (350_M(B) USEPA)</v>
      </c>
      <c r="AF231" s="37"/>
    </row>
    <row r="232" spans="1:32" ht="15" customHeight="1">
      <c r="A232" s="37">
        <f>IF(ISNUMBER(SEARCH(Search!$F$21,'Valid Values - Search'!B232)),MAX($A$3:A231)+1,0)</f>
        <v>229</v>
      </c>
      <c r="B232" s="64" t="s">
        <v>649</v>
      </c>
      <c r="C232" s="65" t="s">
        <v>648</v>
      </c>
      <c r="D232" s="37" t="str">
        <f>IFERROR(VLOOKUP(ROWS($D$4:D232),A232:C585,2,FALSE),"")</f>
        <v>millimoles per milligram</v>
      </c>
      <c r="F232" s="48"/>
      <c r="G232" s="48"/>
      <c r="P232" s="38">
        <f>IF(ISNUMBER(SEARCH(Search!$K$13,'Valid Values - Search'!U232)),MAX($P$3:P231)+1,0)</f>
        <v>229</v>
      </c>
      <c r="Q232" s="38">
        <f>IF(ISNUMBER(SEARCH(Search!$K$5,'Valid Values - Search'!R232)),MAX($Q$3:Q231)+1,0)</f>
        <v>229</v>
      </c>
      <c r="R232" s="64" t="s">
        <v>4015</v>
      </c>
      <c r="S232" s="70" t="s">
        <v>102</v>
      </c>
      <c r="T232" s="70" t="s">
        <v>102</v>
      </c>
      <c r="U232" s="93" t="s">
        <v>9206</v>
      </c>
      <c r="V232" s="94">
        <v>1000571</v>
      </c>
      <c r="W232" s="97" t="s">
        <v>4015</v>
      </c>
      <c r="X232" s="38" t="str">
        <f>IFERROR(VLOOKUP(ROWS($X$4:X232),$Q$4:$R$5094,2,FALSE),"")</f>
        <v>1rs Cis-Permethrin</v>
      </c>
      <c r="Y232" s="38" t="str">
        <f>IFERROR(VLOOKUP(ROWS($Y$4:Y232),$P$4:$U$5094,6,FALSE),"")</f>
        <v>61949-76-6</v>
      </c>
      <c r="Z232" s="38">
        <f>IF(ISNUMBER(SEARCH(Search!$K$21,'Valid Values - Search'!AA232)),MAX($Z$3:Z231)+1,0)</f>
        <v>229</v>
      </c>
      <c r="AA232" s="64" t="s">
        <v>11786</v>
      </c>
      <c r="AB232" s="70" t="s">
        <v>2790</v>
      </c>
      <c r="AC232" s="71" t="s">
        <v>1182</v>
      </c>
      <c r="AD232" s="38" t="str">
        <f>IFERROR(VLOOKUP(ROWS($AD$4:AD232),$Z$4:$AC$3778,2,FALSE),"")</f>
        <v>Ammonia Nitrogen in Water Using an ISE (I1524 USDOI/USGS)</v>
      </c>
      <c r="AF232" s="37"/>
    </row>
    <row r="233" spans="1:32" ht="15" customHeight="1">
      <c r="A233" s="37">
        <f>IF(ISNUMBER(SEARCH(Search!$F$21,'Valid Values - Search'!B233)),MAX($A$3:A232)+1,0)</f>
        <v>230</v>
      </c>
      <c r="B233" s="64" t="s">
        <v>650</v>
      </c>
      <c r="C233" s="65" t="s">
        <v>650</v>
      </c>
      <c r="D233" s="37" t="str">
        <f>IFERROR(VLOOKUP(ROWS($D$4:D233),A233:C586,2,FALSE),"")</f>
        <v>Molal</v>
      </c>
      <c r="F233" s="48"/>
      <c r="G233" s="48"/>
      <c r="P233" s="38">
        <f>IF(ISNUMBER(SEARCH(Search!$K$13,'Valid Values - Search'!U233)),MAX($P$3:P232)+1,0)</f>
        <v>230</v>
      </c>
      <c r="Q233" s="38">
        <f>IF(ISNUMBER(SEARCH(Search!$K$5,'Valid Values - Search'!R233)),MAX($Q$3:Q232)+1,0)</f>
        <v>230</v>
      </c>
      <c r="R233" s="64" t="s">
        <v>3998</v>
      </c>
      <c r="S233" s="70" t="s">
        <v>102</v>
      </c>
      <c r="T233" s="70" t="s">
        <v>102</v>
      </c>
      <c r="U233" s="93" t="s">
        <v>8459</v>
      </c>
      <c r="V233" s="94">
        <v>1002981</v>
      </c>
      <c r="W233" s="97" t="s">
        <v>3998</v>
      </c>
      <c r="X233" s="38" t="str">
        <f>IFERROR(VLOOKUP(ROWS($X$4:X233),$Q$4:$R$5094,2,FALSE),"")</f>
        <v>1-Tailed Critical (H)</v>
      </c>
      <c r="Y233" s="38" t="str">
        <f>IFERROR(VLOOKUP(ROWS($Y$4:Y233),$P$4:$U$5094,6,FALSE),"")</f>
        <v>N/A</v>
      </c>
      <c r="Z233" s="38">
        <f>IF(ISNUMBER(SEARCH(Search!$K$21,'Valid Values - Search'!AA233)),MAX($Z$3:Z232)+1,0)</f>
        <v>230</v>
      </c>
      <c r="AA233" s="64" t="s">
        <v>11787</v>
      </c>
      <c r="AB233" s="70" t="s">
        <v>2885</v>
      </c>
      <c r="AC233" s="71" t="s">
        <v>1182</v>
      </c>
      <c r="AD233" s="38" t="str">
        <f>IFERROR(VLOOKUP(ROWS($AD$4:AD233),$Z$4:$AC$3778,2,FALSE),"")</f>
        <v>Ammonia Nitrogen in Water Using an ISE (I3524 USDOI/USGS)</v>
      </c>
      <c r="AF233" s="37"/>
    </row>
    <row r="234" spans="1:32" ht="15" customHeight="1">
      <c r="A234" s="37">
        <f>IF(ISNUMBER(SEARCH(Search!$F$21,'Valid Values - Search'!B234)),MAX($A$3:A233)+1,0)</f>
        <v>231</v>
      </c>
      <c r="B234" s="64" t="s">
        <v>651</v>
      </c>
      <c r="C234" s="65" t="s">
        <v>651</v>
      </c>
      <c r="D234" s="37" t="str">
        <f>IFERROR(VLOOKUP(ROWS($D$4:D234),A234:C587,2,FALSE),"")</f>
        <v>Molar</v>
      </c>
      <c r="F234" s="48"/>
      <c r="G234" s="48"/>
      <c r="P234" s="38">
        <f>IF(ISNUMBER(SEARCH(Search!$K$13,'Valid Values - Search'!U234)),MAX($P$3:P233)+1,0)</f>
        <v>231</v>
      </c>
      <c r="Q234" s="38">
        <f>IF(ISNUMBER(SEARCH(Search!$K$5,'Valid Values - Search'!R234)),MAX($Q$3:Q233)+1,0)</f>
        <v>231</v>
      </c>
      <c r="R234" s="64" t="s">
        <v>3999</v>
      </c>
      <c r="S234" s="70" t="s">
        <v>102</v>
      </c>
      <c r="T234" s="70" t="s">
        <v>102</v>
      </c>
      <c r="U234" s="93" t="s">
        <v>8459</v>
      </c>
      <c r="V234" s="94">
        <v>1002979</v>
      </c>
      <c r="W234" s="97" t="s">
        <v>3999</v>
      </c>
      <c r="X234" s="38" t="str">
        <f>IFERROR(VLOOKUP(ROWS($X$4:X234),$Q$4:$R$5094,2,FALSE),"")</f>
        <v>1-Tailed Critical (W)</v>
      </c>
      <c r="Y234" s="38" t="str">
        <f>IFERROR(VLOOKUP(ROWS($Y$4:Y234),$P$4:$U$5094,6,FALSE),"")</f>
        <v>N/A</v>
      </c>
      <c r="Z234" s="38">
        <f>IF(ISNUMBER(SEARCH(Search!$K$21,'Valid Values - Search'!AA234)),MAX($Z$3:Z233)+1,0)</f>
        <v>231</v>
      </c>
      <c r="AA234" s="64" t="s">
        <v>11788</v>
      </c>
      <c r="AB234" s="70" t="s">
        <v>1383</v>
      </c>
      <c r="AC234" s="71" t="s">
        <v>1102</v>
      </c>
      <c r="AD234" s="38" t="str">
        <f>IFERROR(VLOOKUP(ROWS($AD$4:AD234),$Z$4:$AC$3778,2,FALSE),"")</f>
        <v>Ammonia Nitrogen Using an ISE (350.2(A) USEPA)</v>
      </c>
      <c r="AF234" s="37"/>
    </row>
    <row r="235" spans="1:32" ht="15" customHeight="1">
      <c r="A235" s="37">
        <f>IF(ISNUMBER(SEARCH(Search!$F$21,'Valid Values - Search'!B235)),MAX($A$3:A234)+1,0)</f>
        <v>232</v>
      </c>
      <c r="B235" s="64" t="s">
        <v>653</v>
      </c>
      <c r="C235" s="65" t="s">
        <v>652</v>
      </c>
      <c r="D235" s="37" t="str">
        <f>IFERROR(VLOOKUP(ROWS($D$4:D235),A235:C588,2,FALSE),"")</f>
        <v>Moles per liter</v>
      </c>
      <c r="F235" s="48"/>
      <c r="G235" s="48"/>
      <c r="P235" s="38">
        <f>IF(ISNUMBER(SEARCH(Search!$K$13,'Valid Values - Search'!U235)),MAX($P$3:P234)+1,0)</f>
        <v>232</v>
      </c>
      <c r="Q235" s="38">
        <f>IF(ISNUMBER(SEARCH(Search!$K$5,'Valid Values - Search'!R235)),MAX($Q$3:Q234)+1,0)</f>
        <v>232</v>
      </c>
      <c r="R235" s="64" t="s">
        <v>4000</v>
      </c>
      <c r="S235" s="70" t="s">
        <v>102</v>
      </c>
      <c r="T235" s="70" t="s">
        <v>102</v>
      </c>
      <c r="U235" s="93" t="s">
        <v>9207</v>
      </c>
      <c r="V235" s="94">
        <v>16976</v>
      </c>
      <c r="W235" s="97" t="s">
        <v>4000</v>
      </c>
      <c r="X235" s="38" t="str">
        <f>IFERROR(VLOOKUP(ROWS($X$4:X235),$Q$4:$R$5094,2,FALSE),"")</f>
        <v>1-Tetradecanol</v>
      </c>
      <c r="Y235" s="38" t="str">
        <f>IFERROR(VLOOKUP(ROWS($Y$4:Y235),$P$4:$U$5094,6,FALSE),"")</f>
        <v>112-72-1</v>
      </c>
      <c r="Z235" s="38">
        <f>IF(ISNUMBER(SEARCH(Search!$K$21,'Valid Values - Search'!AA235)),MAX($Z$3:Z234)+1,0)</f>
        <v>232</v>
      </c>
      <c r="AA235" s="64" t="s">
        <v>11789</v>
      </c>
      <c r="AB235" s="70">
        <v>350.3</v>
      </c>
      <c r="AC235" s="71" t="s">
        <v>1102</v>
      </c>
      <c r="AD235" s="38" t="str">
        <f>IFERROR(VLOOKUP(ROWS($AD$4:AD235),$Z$4:$AC$3778,2,FALSE),"")</f>
        <v>Ammonia Nitrogen Using an ISE (350.3 USEPA)</v>
      </c>
      <c r="AF235" s="37"/>
    </row>
    <row r="236" spans="1:32" ht="15" customHeight="1">
      <c r="A236" s="37">
        <f>IF(ISNUMBER(SEARCH(Search!$F$21,'Valid Values - Search'!B236)),MAX($A$3:A235)+1,0)</f>
        <v>233</v>
      </c>
      <c r="B236" s="64" t="s">
        <v>655</v>
      </c>
      <c r="C236" s="65" t="s">
        <v>654</v>
      </c>
      <c r="D236" s="37" t="str">
        <f>IFERROR(VLOOKUP(ROWS($D$4:D236),A236:C589,2,FALSE),"")</f>
        <v>Months</v>
      </c>
      <c r="F236" s="48"/>
      <c r="G236" s="48"/>
      <c r="P236" s="38">
        <f>IF(ISNUMBER(SEARCH(Search!$K$13,'Valid Values - Search'!U236)),MAX($P$3:P235)+1,0)</f>
        <v>233</v>
      </c>
      <c r="Q236" s="38">
        <f>IF(ISNUMBER(SEARCH(Search!$K$5,'Valid Values - Search'!R236)),MAX($Q$3:Q235)+1,0)</f>
        <v>233</v>
      </c>
      <c r="R236" s="64" t="s">
        <v>4001</v>
      </c>
      <c r="S236" s="70" t="s">
        <v>102</v>
      </c>
      <c r="T236" s="70" t="s">
        <v>102</v>
      </c>
      <c r="U236" s="93" t="s">
        <v>9208</v>
      </c>
      <c r="V236" s="94">
        <v>17166</v>
      </c>
      <c r="W236" s="97" t="s">
        <v>4001</v>
      </c>
      <c r="X236" s="38" t="str">
        <f>IFERROR(VLOOKUP(ROWS($X$4:X236),$Q$4:$R$5094,2,FALSE),"")</f>
        <v>1-Tetradecene</v>
      </c>
      <c r="Y236" s="38" t="str">
        <f>IFERROR(VLOOKUP(ROWS($Y$4:Y236),$P$4:$U$5094,6,FALSE),"")</f>
        <v>1120-36-1</v>
      </c>
      <c r="Z236" s="38">
        <f>IF(ISNUMBER(SEARCH(Search!$K$21,'Valid Values - Search'!AA236)),MAX($Z$3:Z235)+1,0)</f>
        <v>233</v>
      </c>
      <c r="AA236" s="64" t="s">
        <v>11790</v>
      </c>
      <c r="AB236" s="70" t="s">
        <v>3078</v>
      </c>
      <c r="AC236" s="71" t="s">
        <v>1180</v>
      </c>
      <c r="AD236" s="38" t="str">
        <f>IFERROR(VLOOKUP(ROWS($AD$4:AD236),$Z$4:$AC$3778,2,FALSE),"")</f>
        <v>Ammonia Plus Amino Acids (NITRO-18 USDOC/NOAA)</v>
      </c>
      <c r="AF236" s="37"/>
    </row>
    <row r="237" spans="1:32" ht="15" customHeight="1">
      <c r="A237" s="37">
        <f>IF(ISNUMBER(SEARCH(Search!$F$21,'Valid Values - Search'!B237)),MAX($A$3:A236)+1,0)</f>
        <v>234</v>
      </c>
      <c r="B237" s="64" t="s">
        <v>657</v>
      </c>
      <c r="C237" s="65" t="s">
        <v>656</v>
      </c>
      <c r="D237" s="37" t="str">
        <f>IFERROR(VLOOKUP(ROWS($D$4:D237),A237:C590,2,FALSE),"")</f>
        <v>milliosmole per kg</v>
      </c>
      <c r="F237" s="48"/>
      <c r="G237" s="48"/>
      <c r="P237" s="38">
        <f>IF(ISNUMBER(SEARCH(Search!$K$13,'Valid Values - Search'!U237)),MAX($P$3:P236)+1,0)</f>
        <v>234</v>
      </c>
      <c r="Q237" s="38">
        <f>IF(ISNUMBER(SEARCH(Search!$K$5,'Valid Values - Search'!R237)),MAX($Q$3:Q236)+1,0)</f>
        <v>234</v>
      </c>
      <c r="R237" s="64" t="s">
        <v>4391</v>
      </c>
      <c r="S237" s="70" t="s">
        <v>102</v>
      </c>
      <c r="T237" s="70" t="s">
        <v>102</v>
      </c>
      <c r="U237" s="93" t="s">
        <v>9209</v>
      </c>
      <c r="V237" s="94">
        <v>1707</v>
      </c>
      <c r="W237" s="97" t="s">
        <v>4391</v>
      </c>
      <c r="X237" s="38" t="str">
        <f>IFERROR(VLOOKUP(ROWS($X$4:X237),$Q$4:$R$5094,2,FALSE),"")</f>
        <v>2-(Methylthio)benzothiazole</v>
      </c>
      <c r="Y237" s="38" t="str">
        <f>IFERROR(VLOOKUP(ROWS($Y$4:Y237),$P$4:$U$5094,6,FALSE),"")</f>
        <v>615-22-5</v>
      </c>
      <c r="Z237" s="38">
        <f>IF(ISNUMBER(SEARCH(Search!$K$21,'Valid Values - Search'!AA237)),MAX($Z$3:Z236)+1,0)</f>
        <v>234</v>
      </c>
      <c r="AA237" s="64" t="s">
        <v>11791</v>
      </c>
      <c r="AB237" s="70" t="s">
        <v>2926</v>
      </c>
      <c r="AC237" s="71" t="s">
        <v>1182</v>
      </c>
      <c r="AD237" s="38" t="str">
        <f>IFERROR(VLOOKUP(ROWS($AD$4:AD237),$Z$4:$AC$3778,2,FALSE),"")</f>
        <v>Ammonia plus Organic Nitrogen in Solids (I5553 USDOI/USGS)</v>
      </c>
      <c r="AF237" s="37"/>
    </row>
    <row r="238" spans="1:32" ht="15" customHeight="1">
      <c r="A238" s="37">
        <f>IF(ISNUMBER(SEARCH(Search!$F$21,'Valid Values - Search'!B238)),MAX($A$3:A237)+1,0)</f>
        <v>235</v>
      </c>
      <c r="B238" s="64" t="s">
        <v>659</v>
      </c>
      <c r="C238" s="65" t="s">
        <v>658</v>
      </c>
      <c r="D238" s="37" t="str">
        <f>IFERROR(VLOOKUP(ROWS($D$4:D238),A238:C591,2,FALSE),"")</f>
        <v>Miles per hour</v>
      </c>
      <c r="F238" s="48"/>
      <c r="G238" s="48"/>
      <c r="P238" s="38">
        <f>IF(ISNUMBER(SEARCH(Search!$K$13,'Valid Values - Search'!U238)),MAX($P$3:P237)+1,0)</f>
        <v>235</v>
      </c>
      <c r="Q238" s="38">
        <f>IF(ISNUMBER(SEARCH(Search!$K$5,'Valid Values - Search'!R238)),MAX($Q$3:Q237)+1,0)</f>
        <v>235</v>
      </c>
      <c r="R238" s="64" t="s">
        <v>4392</v>
      </c>
      <c r="S238" s="70" t="s">
        <v>102</v>
      </c>
      <c r="T238" s="70" t="s">
        <v>102</v>
      </c>
      <c r="U238" s="93" t="s">
        <v>9210</v>
      </c>
      <c r="V238" s="94">
        <v>389208</v>
      </c>
      <c r="W238" s="97" t="s">
        <v>4392</v>
      </c>
      <c r="X238" s="38" t="str">
        <f>IFERROR(VLOOKUP(ROWS($X$4:X238),$Q$4:$R$5094,2,FALSE),"")</f>
        <v>2-(Nonylphenoxy)ethanol</v>
      </c>
      <c r="Y238" s="38" t="str">
        <f>IFERROR(VLOOKUP(ROWS($Y$4:Y238),$P$4:$U$5094,6,FALSE),"")</f>
        <v>27986-36-3</v>
      </c>
      <c r="Z238" s="38">
        <f>IF(ISNUMBER(SEARCH(Search!$K$21,'Valid Values - Search'!AA238)),MAX($Z$3:Z237)+1,0)</f>
        <v>235</v>
      </c>
      <c r="AA238" s="64" t="s">
        <v>11792</v>
      </c>
      <c r="AB238" s="70" t="s">
        <v>2931</v>
      </c>
      <c r="AC238" s="71" t="s">
        <v>1182</v>
      </c>
      <c r="AD238" s="38" t="str">
        <f>IFERROR(VLOOKUP(ROWS($AD$4:AD238),$Z$4:$AC$3778,2,FALSE),"")</f>
        <v>Ammonia Plus Organic Nitrogen in Solids (I6552 USDOI/USGS)</v>
      </c>
      <c r="AF238" s="37"/>
    </row>
    <row r="239" spans="1:32" ht="15" customHeight="1">
      <c r="A239" s="37">
        <f>IF(ISNUMBER(SEARCH(Search!$F$21,'Valid Values - Search'!B239)),MAX($A$3:A238)+1,0)</f>
        <v>236</v>
      </c>
      <c r="B239" s="64" t="s">
        <v>661</v>
      </c>
      <c r="C239" s="65" t="s">
        <v>660</v>
      </c>
      <c r="D239" s="37" t="str">
        <f>IFERROR(VLOOKUP(ROWS($D$4:D239),A239:C592,2,FALSE),"")</f>
        <v>Most Probable Number</v>
      </c>
      <c r="F239" s="48"/>
      <c r="G239" s="48"/>
      <c r="P239" s="38">
        <f>IF(ISNUMBER(SEARCH(Search!$K$13,'Valid Values - Search'!U239)),MAX($P$3:P238)+1,0)</f>
        <v>236</v>
      </c>
      <c r="Q239" s="38">
        <f>IF(ISNUMBER(SEARCH(Search!$K$5,'Valid Values - Search'!R239)),MAX($Q$3:Q238)+1,0)</f>
        <v>236</v>
      </c>
      <c r="R239" s="64" t="s">
        <v>4393</v>
      </c>
      <c r="S239" s="70" t="s">
        <v>102</v>
      </c>
      <c r="T239" s="70" t="s">
        <v>102</v>
      </c>
      <c r="U239" s="93" t="s">
        <v>8459</v>
      </c>
      <c r="V239" s="94">
        <v>1000970</v>
      </c>
      <c r="W239" s="97" t="s">
        <v>4393</v>
      </c>
      <c r="X239" s="38" t="str">
        <f>IFERROR(VLOOKUP(ROWS($X$4:X239),$Q$4:$R$5094,2,FALSE),"")</f>
        <v>2-(p-iodophenyl)-3-(p-nitrophenyl)-5-phenyltetrazolium chloride</v>
      </c>
      <c r="Y239" s="38" t="str">
        <f>IFERROR(VLOOKUP(ROWS($Y$4:Y239),$P$4:$U$5094,6,FALSE),"")</f>
        <v>N/A</v>
      </c>
      <c r="Z239" s="38">
        <f>IF(ISNUMBER(SEARCH(Search!$K$21,'Valid Values - Search'!AA239)),MAX($Z$3:Z238)+1,0)</f>
        <v>236</v>
      </c>
      <c r="AA239" s="64" t="s">
        <v>11793</v>
      </c>
      <c r="AB239" s="70" t="s">
        <v>2792</v>
      </c>
      <c r="AC239" s="71" t="s">
        <v>1182</v>
      </c>
      <c r="AD239" s="38" t="str">
        <f>IFERROR(VLOOKUP(ROWS($AD$4:AD239),$Z$4:$AC$3778,2,FALSE),"")</f>
        <v>Ammonia plus Organic Nitrogen in Water (I1550 USDOI/USGS)</v>
      </c>
      <c r="AF239" s="37"/>
    </row>
    <row r="240" spans="1:32" ht="15" customHeight="1">
      <c r="A240" s="37">
        <f>IF(ISNUMBER(SEARCH(Search!$F$21,'Valid Values - Search'!B240)),MAX($A$3:A239)+1,0)</f>
        <v>237</v>
      </c>
      <c r="B240" s="64" t="s">
        <v>663</v>
      </c>
      <c r="C240" s="65" t="s">
        <v>662</v>
      </c>
      <c r="D240" s="37" t="str">
        <f>IFERROR(VLOOKUP(ROWS($D$4:D240),A240:C593,2,FALSE),"")</f>
        <v>Most Probable Number per 100 grams</v>
      </c>
      <c r="F240" s="48"/>
      <c r="G240" s="48"/>
      <c r="P240" s="38">
        <f>IF(ISNUMBER(SEARCH(Search!$K$13,'Valid Values - Search'!U240)),MAX($P$3:P239)+1,0)</f>
        <v>237</v>
      </c>
      <c r="Q240" s="38">
        <f>IF(ISNUMBER(SEARCH(Search!$K$5,'Valid Values - Search'!R240)),MAX($Q$3:Q239)+1,0)</f>
        <v>237</v>
      </c>
      <c r="R240" s="64" t="s">
        <v>4394</v>
      </c>
      <c r="S240" s="70" t="s">
        <v>102</v>
      </c>
      <c r="T240" s="70" t="s">
        <v>102</v>
      </c>
      <c r="U240" s="93" t="s">
        <v>8459</v>
      </c>
      <c r="V240" s="94" t="s">
        <v>8459</v>
      </c>
      <c r="W240" s="97" t="s">
        <v>4394</v>
      </c>
      <c r="X240" s="38" t="str">
        <f>IFERROR(VLOOKUP(ROWS($X$4:X240),$Q$4:$R$5094,2,FALSE),"")</f>
        <v>2-(p-tert-Butylphenoxy)cyclohexanol</v>
      </c>
      <c r="Y240" s="38" t="str">
        <f>IFERROR(VLOOKUP(ROWS($Y$4:Y240),$P$4:$U$5094,6,FALSE),"")</f>
        <v>N/A</v>
      </c>
      <c r="Z240" s="38">
        <f>IF(ISNUMBER(SEARCH(Search!$K$21,'Valid Values - Search'!AA240)),MAX($Z$3:Z239)+1,0)</f>
        <v>237</v>
      </c>
      <c r="AA240" s="64" t="s">
        <v>11794</v>
      </c>
      <c r="AB240" s="70" t="s">
        <v>2836</v>
      </c>
      <c r="AC240" s="71" t="s">
        <v>1182</v>
      </c>
      <c r="AD240" s="38" t="str">
        <f>IFERROR(VLOOKUP(ROWS($AD$4:AD240),$Z$4:$AC$3778,2,FALSE),"")</f>
        <v>Ammonia plus Organic Nitrogen in Water (I2552 USDOI/USGS)</v>
      </c>
      <c r="AF240" s="37"/>
    </row>
    <row r="241" spans="1:32" ht="15" customHeight="1">
      <c r="A241" s="37">
        <f>IF(ISNUMBER(SEARCH(Search!$F$21,'Valid Values - Search'!B241)),MAX($A$3:A240)+1,0)</f>
        <v>238</v>
      </c>
      <c r="B241" s="64" t="s">
        <v>665</v>
      </c>
      <c r="C241" s="65" t="s">
        <v>664</v>
      </c>
      <c r="D241" s="37" t="str">
        <f>IFERROR(VLOOKUP(ROWS($D$4:D241),A241:C594,2,FALSE),"")</f>
        <v>Most Probable Number per 100 milliliters</v>
      </c>
      <c r="F241" s="48"/>
      <c r="G241" s="48"/>
      <c r="P241" s="38">
        <f>IF(ISNUMBER(SEARCH(Search!$K$13,'Valid Values - Search'!U241)),MAX($P$3:P240)+1,0)</f>
        <v>238</v>
      </c>
      <c r="Q241" s="38">
        <f>IF(ISNUMBER(SEARCH(Search!$K$5,'Valid Values - Search'!R241)),MAX($Q$3:Q240)+1,0)</f>
        <v>238</v>
      </c>
      <c r="R241" s="64" t="s">
        <v>4019</v>
      </c>
      <c r="S241" s="70" t="s">
        <v>102</v>
      </c>
      <c r="T241" s="70" t="s">
        <v>102</v>
      </c>
      <c r="U241" s="93" t="s">
        <v>9211</v>
      </c>
      <c r="V241" s="94">
        <v>390102</v>
      </c>
      <c r="W241" s="97" t="s">
        <v>4019</v>
      </c>
      <c r="X241" s="38" t="str">
        <f>IFERROR(VLOOKUP(ROWS($X$4:X241),$Q$4:$R$5094,2,FALSE),"")</f>
        <v>2,2',3,3',4,4',5,5',6-NOBDE***retired***use Nonabromophenoxybenzene</v>
      </c>
      <c r="Y241" s="38" t="str">
        <f>IFERROR(VLOOKUP(ROWS($Y$4:Y241),$P$4:$U$5094,6,FALSE),"")</f>
        <v>63387-28-0</v>
      </c>
      <c r="Z241" s="38">
        <f>IF(ISNUMBER(SEARCH(Search!$K$21,'Valid Values - Search'!AA241)),MAX($Z$3:Z240)+1,0)</f>
        <v>238</v>
      </c>
      <c r="AA241" s="64" t="s">
        <v>11795</v>
      </c>
      <c r="AB241" s="70" t="s">
        <v>2837</v>
      </c>
      <c r="AC241" s="71" t="s">
        <v>1182</v>
      </c>
      <c r="AD241" s="38" t="str">
        <f>IFERROR(VLOOKUP(ROWS($AD$4:AD241),$Z$4:$AC$3778,2,FALSE),"")</f>
        <v>Ammonia plus Organic Nitrogen in Water (I2558 USDOI/USGS)</v>
      </c>
      <c r="AF241" s="37"/>
    </row>
    <row r="242" spans="1:32" ht="15" customHeight="1">
      <c r="A242" s="37">
        <f>IF(ISNUMBER(SEARCH(Search!$F$21,'Valid Values - Search'!B242)),MAX($A$3:A241)+1,0)</f>
        <v>239</v>
      </c>
      <c r="B242" s="64" t="s">
        <v>667</v>
      </c>
      <c r="C242" s="65" t="s">
        <v>666</v>
      </c>
      <c r="D242" s="37" t="str">
        <f>IFERROR(VLOOKUP(ROWS($D$4:D242),A242:C595,2,FALSE),"")</f>
        <v>Most Probable Number per gram</v>
      </c>
      <c r="F242" s="48"/>
      <c r="G242" s="48"/>
      <c r="P242" s="38">
        <f>IF(ISNUMBER(SEARCH(Search!$K$13,'Valid Values - Search'!U242)),MAX($P$3:P241)+1,0)</f>
        <v>239</v>
      </c>
      <c r="Q242" s="38">
        <f>IF(ISNUMBER(SEARCH(Search!$K$5,'Valid Values - Search'!R242)),MAX($Q$3:Q241)+1,0)</f>
        <v>239</v>
      </c>
      <c r="R242" s="64" t="s">
        <v>4020</v>
      </c>
      <c r="S242" s="70" t="s">
        <v>101</v>
      </c>
      <c r="T242" s="70" t="s">
        <v>102</v>
      </c>
      <c r="U242" s="93" t="s">
        <v>8521</v>
      </c>
      <c r="V242" s="94">
        <v>1384</v>
      </c>
      <c r="W242" s="97" t="s">
        <v>4020</v>
      </c>
      <c r="X242" s="38" t="str">
        <f>IFERROR(VLOOKUP(ROWS($X$4:X242),$Q$4:$R$5094,2,FALSE),"")</f>
        <v>2,2',3,3',4,4',5,5',6-Nonachlorobiphenyl</v>
      </c>
      <c r="Y242" s="38" t="str">
        <f>IFERROR(VLOOKUP(ROWS($Y$4:Y242),$P$4:$U$5094,6,FALSE),"")</f>
        <v>40186-72-9</v>
      </c>
      <c r="Z242" s="38">
        <f>IF(ISNUMBER(SEARCH(Search!$K$21,'Valid Values - Search'!AA242)),MAX($Z$3:Z241)+1,0)</f>
        <v>239</v>
      </c>
      <c r="AA242" s="64" t="s">
        <v>11796</v>
      </c>
      <c r="AB242" s="70" t="s">
        <v>2901</v>
      </c>
      <c r="AC242" s="71" t="s">
        <v>1182</v>
      </c>
      <c r="AD242" s="38" t="str">
        <f>IFERROR(VLOOKUP(ROWS($AD$4:AD242),$Z$4:$AC$3778,2,FALSE),"")</f>
        <v>Ammonia Plus Organic Nitrogen in Water (I4552 USDOI/USGS)</v>
      </c>
      <c r="AF242" s="37"/>
    </row>
    <row r="243" spans="1:32" ht="15" customHeight="1">
      <c r="A243" s="37">
        <f>IF(ISNUMBER(SEARCH(Search!$F$21,'Valid Values - Search'!B243)),MAX($A$3:A242)+1,0)</f>
        <v>240</v>
      </c>
      <c r="B243" s="64" t="s">
        <v>669</v>
      </c>
      <c r="C243" s="65" t="s">
        <v>668</v>
      </c>
      <c r="D243" s="37" t="str">
        <f>IFERROR(VLOOKUP(ROWS($D$4:D243),A243:C596,2,FALSE),"")</f>
        <v>millirems per day</v>
      </c>
      <c r="F243" s="48"/>
      <c r="G243" s="48"/>
      <c r="P243" s="38">
        <f>IF(ISNUMBER(SEARCH(Search!$K$13,'Valid Values - Search'!U243)),MAX($P$3:P242)+1,0)</f>
        <v>240</v>
      </c>
      <c r="Q243" s="38">
        <f>IF(ISNUMBER(SEARCH(Search!$K$5,'Valid Values - Search'!R243)),MAX($Q$3:Q242)+1,0)</f>
        <v>240</v>
      </c>
      <c r="R243" s="64" t="s">
        <v>4021</v>
      </c>
      <c r="S243" s="70" t="s">
        <v>102</v>
      </c>
      <c r="T243" s="70" t="s">
        <v>102</v>
      </c>
      <c r="U243" s="93" t="s">
        <v>9212</v>
      </c>
      <c r="V243" s="94">
        <v>390090</v>
      </c>
      <c r="W243" s="97" t="s">
        <v>4021</v>
      </c>
      <c r="X243" s="38" t="str">
        <f>IFERROR(VLOOKUP(ROWS($X$4:X243),$Q$4:$R$5094,2,FALSE),"")</f>
        <v>2,2',3,3',4,4',5,5'-Octabromodiphenyl ether</v>
      </c>
      <c r="Y243" s="38" t="str">
        <f>IFERROR(VLOOKUP(ROWS($Y$4:Y243),$P$4:$U$5094,6,FALSE),"")</f>
        <v>85446-17-9</v>
      </c>
      <c r="Z243" s="38">
        <f>IF(ISNUMBER(SEARCH(Search!$K$21,'Valid Values - Search'!AA243)),MAX($Z$3:Z242)+1,0)</f>
        <v>240</v>
      </c>
      <c r="AA243" s="64" t="s">
        <v>11797</v>
      </c>
      <c r="AB243" s="70" t="s">
        <v>2964</v>
      </c>
      <c r="AC243" s="71" t="s">
        <v>1182</v>
      </c>
      <c r="AD243" s="38" t="str">
        <f>IFERROR(VLOOKUP(ROWS($AD$4:AD243),$Z$4:$AC$3778,2,FALSE),"")</f>
        <v>Ammonia Plus Organic Nitrogen in Water (I7552 USDOI/USGS)</v>
      </c>
      <c r="AF243" s="37"/>
    </row>
    <row r="244" spans="1:32" ht="15" customHeight="1">
      <c r="A244" s="37">
        <f>IF(ISNUMBER(SEARCH(Search!$F$21,'Valid Values - Search'!B244)),MAX($A$3:A243)+1,0)</f>
        <v>241</v>
      </c>
      <c r="B244" s="64" t="s">
        <v>671</v>
      </c>
      <c r="C244" s="65" t="s">
        <v>670</v>
      </c>
      <c r="D244" s="37" t="str">
        <f>IFERROR(VLOOKUP(ROWS($D$4:D244),A244:C597,2,FALSE),"")</f>
        <v>millirems per year</v>
      </c>
      <c r="F244" s="48"/>
      <c r="G244" s="48"/>
      <c r="P244" s="38">
        <f>IF(ISNUMBER(SEARCH(Search!$K$13,'Valid Values - Search'!U244)),MAX($P$3:P243)+1,0)</f>
        <v>241</v>
      </c>
      <c r="Q244" s="38">
        <f>IF(ISNUMBER(SEARCH(Search!$K$5,'Valid Values - Search'!R244)),MAX($Q$3:Q243)+1,0)</f>
        <v>241</v>
      </c>
      <c r="R244" s="64" t="s">
        <v>4022</v>
      </c>
      <c r="S244" s="70" t="s">
        <v>101</v>
      </c>
      <c r="T244" s="70" t="s">
        <v>102</v>
      </c>
      <c r="U244" s="93" t="s">
        <v>8522</v>
      </c>
      <c r="V244" s="94">
        <v>1378</v>
      </c>
      <c r="W244" s="97" t="s">
        <v>4022</v>
      </c>
      <c r="X244" s="38" t="str">
        <f>IFERROR(VLOOKUP(ROWS($X$4:X244),$Q$4:$R$5094,2,FALSE),"")</f>
        <v>2,2',3,3',4,4',5,5'-Octachlorobiphenyl</v>
      </c>
      <c r="Y244" s="38" t="str">
        <f>IFERROR(VLOOKUP(ROWS($Y$4:Y244),$P$4:$U$5094,6,FALSE),"")</f>
        <v>35694-08-7</v>
      </c>
      <c r="Z244" s="38">
        <f>IF(ISNUMBER(SEARCH(Search!$K$21,'Valid Values - Search'!AA244)),MAX($Z$3:Z243)+1,0)</f>
        <v>241</v>
      </c>
      <c r="AA244" s="64" t="s">
        <v>11798</v>
      </c>
      <c r="AB244" s="70">
        <v>10205</v>
      </c>
      <c r="AC244" s="71" t="s">
        <v>1151</v>
      </c>
      <c r="AD244" s="38" t="str">
        <f>IFERROR(VLOOKUP(ROWS($AD$4:AD244),$Z$4:$AC$3778,2,FALSE),"")</f>
        <v>Ammonia Salicylate Method (10205 HACH)</v>
      </c>
      <c r="AF244" s="37"/>
    </row>
    <row r="245" spans="1:32" ht="15" customHeight="1">
      <c r="A245" s="37">
        <f>IF(ISNUMBER(SEARCH(Search!$F$21,'Valid Values - Search'!B245)),MAX($A$3:A244)+1,0)</f>
        <v>242</v>
      </c>
      <c r="B245" s="64" t="s">
        <v>673</v>
      </c>
      <c r="C245" s="65" t="s">
        <v>672</v>
      </c>
      <c r="D245" s="37" t="str">
        <f>IFERROR(VLOOKUP(ROWS($D$4:D245),A245:C598,2,FALSE),"")</f>
        <v>Milliseconds</v>
      </c>
      <c r="F245" s="48"/>
      <c r="G245" s="48"/>
      <c r="P245" s="38">
        <f>IF(ISNUMBER(SEARCH(Search!$K$13,'Valid Values - Search'!U245)),MAX($P$3:P244)+1,0)</f>
        <v>242</v>
      </c>
      <c r="Q245" s="38">
        <f>IF(ISNUMBER(SEARCH(Search!$K$5,'Valid Values - Search'!R245)),MAX($Q$3:Q244)+1,0)</f>
        <v>242</v>
      </c>
      <c r="R245" s="64" t="s">
        <v>4024</v>
      </c>
      <c r="S245" s="70" t="s">
        <v>102</v>
      </c>
      <c r="T245" s="70" t="s">
        <v>102</v>
      </c>
      <c r="U245" s="93" t="s">
        <v>8736</v>
      </c>
      <c r="V245" s="94">
        <v>1000830</v>
      </c>
      <c r="W245" s="97" t="s">
        <v>4024</v>
      </c>
      <c r="X245" s="38" t="str">
        <f>IFERROR(VLOOKUP(ROWS($X$4:X245),$Q$4:$R$5094,2,FALSE),"")</f>
        <v>2,2',3,3',4,4',5,6,6'-NOBDE***retired***use BDE-207</v>
      </c>
      <c r="Y245" s="38" t="str">
        <f>IFERROR(VLOOKUP(ROWS($Y$4:Y245),$P$4:$U$5094,6,FALSE),"")</f>
        <v>437701-79-6</v>
      </c>
      <c r="Z245" s="38">
        <f>IF(ISNUMBER(SEARCH(Search!$K$21,'Valid Values - Search'!AA245)),MAX($Z$3:Z244)+1,0)</f>
        <v>242</v>
      </c>
      <c r="AA245" s="64" t="s">
        <v>11799</v>
      </c>
      <c r="AB245" s="70">
        <v>10023</v>
      </c>
      <c r="AC245" s="71" t="s">
        <v>1151</v>
      </c>
      <c r="AD245" s="38" t="str">
        <f>IFERROR(VLOOKUP(ROWS($AD$4:AD245),$Z$4:$AC$3778,2,FALSE),"")</f>
        <v>Ammonia Salicylate Method 0.02-2.50 mg/l (10023 HACH)</v>
      </c>
      <c r="AF245" s="37"/>
    </row>
    <row r="246" spans="1:32" ht="15" customHeight="1">
      <c r="A246" s="37">
        <f>IF(ISNUMBER(SEARCH(Search!$F$21,'Valid Values - Search'!B246)),MAX($A$3:A245)+1,0)</f>
        <v>243</v>
      </c>
      <c r="B246" s="64" t="s">
        <v>675</v>
      </c>
      <c r="C246" s="65" t="s">
        <v>674</v>
      </c>
      <c r="D246" s="37" t="str">
        <f>IFERROR(VLOOKUP(ROWS($D$4:D246),A246:C599,2,FALSE),"")</f>
        <v>Milli-Siemens per Centimeter</v>
      </c>
      <c r="F246" s="48"/>
      <c r="G246" s="48"/>
      <c r="P246" s="38">
        <f>IF(ISNUMBER(SEARCH(Search!$K$13,'Valid Values - Search'!U246)),MAX($P$3:P245)+1,0)</f>
        <v>243</v>
      </c>
      <c r="Q246" s="38">
        <f>IF(ISNUMBER(SEARCH(Search!$K$5,'Valid Values - Search'!R246)),MAX($Q$3:Q245)+1,0)</f>
        <v>243</v>
      </c>
      <c r="R246" s="64" t="s">
        <v>4025</v>
      </c>
      <c r="S246" s="70" t="s">
        <v>101</v>
      </c>
      <c r="T246" s="70" t="s">
        <v>102</v>
      </c>
      <c r="U246" s="93" t="s">
        <v>8523</v>
      </c>
      <c r="V246" s="94">
        <v>1385</v>
      </c>
      <c r="W246" s="97" t="s">
        <v>4025</v>
      </c>
      <c r="X246" s="38" t="str">
        <f>IFERROR(VLOOKUP(ROWS($X$4:X246),$Q$4:$R$5094,2,FALSE),"")</f>
        <v>2,2',3,3',4,4',5,6,6'-Nonachlorobiphenyl</v>
      </c>
      <c r="Y246" s="38" t="str">
        <f>IFERROR(VLOOKUP(ROWS($Y$4:Y246),$P$4:$U$5094,6,FALSE),"")</f>
        <v>52663-79-3</v>
      </c>
      <c r="Z246" s="38">
        <f>IF(ISNUMBER(SEARCH(Search!$K$21,'Valid Values - Search'!AA246)),MAX($Z$3:Z245)+1,0)</f>
        <v>243</v>
      </c>
      <c r="AA246" s="64" t="s">
        <v>11800</v>
      </c>
      <c r="AB246" s="70">
        <v>10031</v>
      </c>
      <c r="AC246" s="71" t="s">
        <v>1151</v>
      </c>
      <c r="AD246" s="38" t="str">
        <f>IFERROR(VLOOKUP(ROWS($AD$4:AD246),$Z$4:$AC$3778,2,FALSE),"")</f>
        <v>Ammonia Salicylate Method 0.4-50 mg/l (10031 HACH)</v>
      </c>
      <c r="AF246" s="37"/>
    </row>
    <row r="247" spans="1:32" ht="15" customHeight="1">
      <c r="A247" s="37">
        <f>IF(ISNUMBER(SEARCH(Search!$F$21,'Valid Values - Search'!B247)),MAX($A$3:A246)+1,0)</f>
        <v>244</v>
      </c>
      <c r="B247" s="64" t="s">
        <v>677</v>
      </c>
      <c r="C247" s="65" t="s">
        <v>676</v>
      </c>
      <c r="D247" s="37" t="str">
        <f>IFERROR(VLOOKUP(ROWS($D$4:D247),A247:C600,2,FALSE),"")</f>
        <v>Mean Standing Crop</v>
      </c>
      <c r="F247" s="48"/>
      <c r="G247" s="48"/>
      <c r="P247" s="38">
        <f>IF(ISNUMBER(SEARCH(Search!$K$13,'Valid Values - Search'!U247)),MAX($P$3:P246)+1,0)</f>
        <v>244</v>
      </c>
      <c r="Q247" s="38">
        <f>IF(ISNUMBER(SEARCH(Search!$K$5,'Valid Values - Search'!R247)),MAX($Q$3:Q246)+1,0)</f>
        <v>244</v>
      </c>
      <c r="R247" s="64" t="s">
        <v>4023</v>
      </c>
      <c r="S247" s="70" t="s">
        <v>101</v>
      </c>
      <c r="T247" s="70" t="s">
        <v>102</v>
      </c>
      <c r="U247" s="93" t="s">
        <v>8524</v>
      </c>
      <c r="V247" s="94">
        <v>16205</v>
      </c>
      <c r="W247" s="97" t="s">
        <v>4023</v>
      </c>
      <c r="X247" s="38" t="str">
        <f>IFERROR(VLOOKUP(ROWS($X$4:X247),$Q$4:$R$5094,2,FALSE),"")</f>
        <v>2,2',3,3',4,4',5,6'-Octachlorobiphenyl</v>
      </c>
      <c r="Y247" s="38" t="str">
        <f>IFERROR(VLOOKUP(ROWS($Y$4:Y247),$P$4:$U$5094,6,FALSE),"")</f>
        <v>42740-50-1</v>
      </c>
      <c r="Z247" s="38">
        <f>IF(ISNUMBER(SEARCH(Search!$K$21,'Valid Values - Search'!AA247)),MAX($Z$3:Z246)+1,0)</f>
        <v>244</v>
      </c>
      <c r="AA247" s="64" t="s">
        <v>11801</v>
      </c>
      <c r="AB247" s="70" t="s">
        <v>1569</v>
      </c>
      <c r="AC247" s="71" t="s">
        <v>1156</v>
      </c>
      <c r="AD247" s="38" t="str">
        <f>IFERROR(VLOOKUP(ROWS($AD$4:AD247),$Z$4:$AC$3778,2,FALSE),"")</f>
        <v>Ammonia: Preliminary Distillation Step (4500-NH3 B PRE APHA)</v>
      </c>
      <c r="AF247" s="37"/>
    </row>
    <row r="248" spans="1:32" ht="15" customHeight="1">
      <c r="A248" s="37">
        <f>IF(ISNUMBER(SEARCH(Search!$F$21,'Valid Values - Search'!B248)),MAX($A$3:A247)+1,0)</f>
        <v>245</v>
      </c>
      <c r="B248" s="64" t="s">
        <v>679</v>
      </c>
      <c r="C248" s="65" t="s">
        <v>678</v>
      </c>
      <c r="D248" s="37" t="str">
        <f>IFERROR(VLOOKUP(ROWS($D$4:D248),A248:C601,2,FALSE),"")</f>
        <v>metric tons per square kilometer per year</v>
      </c>
      <c r="F248" s="48"/>
      <c r="G248" s="48"/>
      <c r="P248" s="38">
        <f>IF(ISNUMBER(SEARCH(Search!$K$13,'Valid Values - Search'!U248)),MAX($P$3:P247)+1,0)</f>
        <v>245</v>
      </c>
      <c r="Q248" s="38">
        <f>IF(ISNUMBER(SEARCH(Search!$K$5,'Valid Values - Search'!R248)),MAX($Q$3:Q247)+1,0)</f>
        <v>245</v>
      </c>
      <c r="R248" s="64" t="s">
        <v>4026</v>
      </c>
      <c r="S248" s="70" t="s">
        <v>101</v>
      </c>
      <c r="T248" s="70" t="s">
        <v>102</v>
      </c>
      <c r="U248" s="93" t="s">
        <v>8525</v>
      </c>
      <c r="V248" s="94">
        <v>16035</v>
      </c>
      <c r="W248" s="97" t="s">
        <v>4026</v>
      </c>
      <c r="X248" s="38" t="str">
        <f>IFERROR(VLOOKUP(ROWS($X$4:X248),$Q$4:$R$5094,2,FALSE),"")</f>
        <v>2,2',3,3',4,4',5,6-Octachlorobiphenyl</v>
      </c>
      <c r="Y248" s="38" t="str">
        <f>IFERROR(VLOOKUP(ROWS($Y$4:Y248),$P$4:$U$5094,6,FALSE),"")</f>
        <v>52663-78-2</v>
      </c>
      <c r="Z248" s="38">
        <f>IF(ISNUMBER(SEARCH(Search!$K$21,'Valid Values - Search'!AA248)),MAX($Z$3:Z247)+1,0)</f>
        <v>245</v>
      </c>
      <c r="AA248" s="64" t="s">
        <v>11802</v>
      </c>
      <c r="AB248" s="70" t="s">
        <v>3066</v>
      </c>
      <c r="AC248" s="71" t="s">
        <v>1502</v>
      </c>
      <c r="AD248" s="38" t="str">
        <f>IFERROR(VLOOKUP(ROWS($AD$4:AD248),$Z$4:$AC$3778,2,FALSE),"")</f>
        <v>Ammonium in Water (NH3-01 USDOE/EML)</v>
      </c>
      <c r="AF248" s="37"/>
    </row>
    <row r="249" spans="1:32" ht="15" customHeight="1">
      <c r="A249" s="37">
        <f>IF(ISNUMBER(SEARCH(Search!$F$21,'Valid Values - Search'!B249)),MAX($A$3:A248)+1,0)</f>
        <v>246</v>
      </c>
      <c r="B249" s="64" t="s">
        <v>681</v>
      </c>
      <c r="C249" s="65" t="s">
        <v>680</v>
      </c>
      <c r="D249" s="37" t="str">
        <f>IFERROR(VLOOKUP(ROWS($D$4:D249),A249:C602,2,FALSE),"")</f>
        <v>Millivolts</v>
      </c>
      <c r="F249" s="48"/>
      <c r="G249" s="48"/>
      <c r="P249" s="38">
        <f>IF(ISNUMBER(SEARCH(Search!$K$13,'Valid Values - Search'!U249)),MAX($P$3:P248)+1,0)</f>
        <v>246</v>
      </c>
      <c r="Q249" s="38">
        <f>IF(ISNUMBER(SEARCH(Search!$K$5,'Valid Values - Search'!R249)),MAX($Q$3:Q248)+1,0)</f>
        <v>246</v>
      </c>
      <c r="R249" s="64" t="s">
        <v>4027</v>
      </c>
      <c r="S249" s="70" t="s">
        <v>102</v>
      </c>
      <c r="T249" s="70" t="s">
        <v>102</v>
      </c>
      <c r="U249" s="93" t="s">
        <v>9213</v>
      </c>
      <c r="V249" s="94" t="s">
        <v>8459</v>
      </c>
      <c r="W249" s="97" t="s">
        <v>4027</v>
      </c>
      <c r="X249" s="38" t="str">
        <f>IFERROR(VLOOKUP(ROWS($X$4:X249),$Q$4:$R$5094,2,FALSE),"")</f>
        <v>2,2',3,3',4,4',5-Heptabromodiphenyl ether</v>
      </c>
      <c r="Y249" s="38" t="str">
        <f>IFERROR(VLOOKUP(ROWS($Y$4:Y249),$P$4:$U$5094,6,FALSE),"")</f>
        <v>327185-13-7</v>
      </c>
      <c r="Z249" s="38">
        <f>IF(ISNUMBER(SEARCH(Search!$K$21,'Valid Values - Search'!AA249)),MAX($Z$3:Z248)+1,0)</f>
        <v>246</v>
      </c>
      <c r="AA249" s="64" t="s">
        <v>11803</v>
      </c>
      <c r="AB249" s="70" t="s">
        <v>2638</v>
      </c>
      <c r="AC249" s="71" t="s">
        <v>1182</v>
      </c>
      <c r="AD249" s="38" t="str">
        <f>IFERROR(VLOOKUP(ROWS($AD$4:AD249),$Z$4:$AC$3778,2,FALSE),"")</f>
        <v>Ammonium plus organic nitrogen, dissolved (I-2515-91 USDOI/USGS)</v>
      </c>
      <c r="AF249" s="37"/>
    </row>
    <row r="250" spans="1:32" ht="15" customHeight="1">
      <c r="A250" s="37">
        <f>IF(ISNUMBER(SEARCH(Search!$F$21,'Valid Values - Search'!B250)),MAX($A$3:A249)+1,0)</f>
        <v>247</v>
      </c>
      <c r="B250" s="64" t="s">
        <v>683</v>
      </c>
      <c r="C250" s="65" t="s">
        <v>682</v>
      </c>
      <c r="D250" s="37" t="str">
        <f>IFERROR(VLOOKUP(ROWS($D$4:D250),A250:C603,2,FALSE),"")</f>
        <v>Power, megawatts</v>
      </c>
      <c r="F250" s="48"/>
      <c r="G250" s="48"/>
      <c r="P250" s="38">
        <f>IF(ISNUMBER(SEARCH(Search!$K$13,'Valid Values - Search'!U250)),MAX($P$3:P249)+1,0)</f>
        <v>247</v>
      </c>
      <c r="Q250" s="38">
        <f>IF(ISNUMBER(SEARCH(Search!$K$5,'Valid Values - Search'!R250)),MAX($Q$3:Q249)+1,0)</f>
        <v>247</v>
      </c>
      <c r="R250" s="64" t="s">
        <v>4028</v>
      </c>
      <c r="S250" s="70" t="s">
        <v>101</v>
      </c>
      <c r="T250" s="70" t="s">
        <v>102</v>
      </c>
      <c r="U250" s="93" t="s">
        <v>8526</v>
      </c>
      <c r="V250" s="94">
        <v>11710</v>
      </c>
      <c r="W250" s="97" t="s">
        <v>4028</v>
      </c>
      <c r="X250" s="38" t="str">
        <f>IFERROR(VLOOKUP(ROWS($X$4:X250),$Q$4:$R$5094,2,FALSE),"")</f>
        <v>2,2',3,3',4,4',5-Heptachlorobiphenyl</v>
      </c>
      <c r="Y250" s="38" t="str">
        <f>IFERROR(VLOOKUP(ROWS($Y$4:Y250),$P$4:$U$5094,6,FALSE),"")</f>
        <v>35065-30-6</v>
      </c>
      <c r="Z250" s="38">
        <f>IF(ISNUMBER(SEARCH(Search!$K$21,'Valid Values - Search'!AA250)),MAX($Z$3:Z249)+1,0)</f>
        <v>247</v>
      </c>
      <c r="AA250" s="64" t="s">
        <v>11804</v>
      </c>
      <c r="AB250" s="70" t="s">
        <v>2702</v>
      </c>
      <c r="AC250" s="71" t="s">
        <v>1182</v>
      </c>
      <c r="AD250" s="38" t="str">
        <f>IFERROR(VLOOKUP(ROWS($AD$4:AD250),$Z$4:$AC$3778,2,FALSE),"")</f>
        <v>Ammonium plus organic nitrogen, total (I-4515-91 USDOI/USGS)</v>
      </c>
      <c r="AF250" s="37"/>
    </row>
    <row r="251" spans="1:32" ht="15" customHeight="1">
      <c r="A251" s="37">
        <f>IF(ISNUMBER(SEARCH(Search!$F$21,'Valid Values - Search'!B251)),MAX($A$3:A250)+1,0)</f>
        <v>248</v>
      </c>
      <c r="B251" s="64" t="s">
        <v>685</v>
      </c>
      <c r="C251" s="65" t="s">
        <v>684</v>
      </c>
      <c r="D251" s="37" t="str">
        <f>IFERROR(VLOOKUP(ROWS($D$4:D251),A251:C604,2,FALSE),"")</f>
        <v>Nanocuries per liter</v>
      </c>
      <c r="F251" s="48"/>
      <c r="G251" s="48"/>
      <c r="P251" s="38">
        <f>IF(ISNUMBER(SEARCH(Search!$K$13,'Valid Values - Search'!U251)),MAX($P$3:P250)+1,0)</f>
        <v>248</v>
      </c>
      <c r="Q251" s="38">
        <f>IF(ISNUMBER(SEARCH(Search!$K$5,'Valid Values - Search'!R251)),MAX($Q$3:Q250)+1,0)</f>
        <v>248</v>
      </c>
      <c r="R251" s="64" t="s">
        <v>4029</v>
      </c>
      <c r="S251" s="70" t="s">
        <v>101</v>
      </c>
      <c r="T251" s="70" t="s">
        <v>102</v>
      </c>
      <c r="U251" s="93" t="s">
        <v>8527</v>
      </c>
      <c r="V251" s="94">
        <v>16036</v>
      </c>
      <c r="W251" s="97" t="s">
        <v>4029</v>
      </c>
      <c r="X251" s="38" t="str">
        <f>IFERROR(VLOOKUP(ROWS($X$4:X251),$Q$4:$R$5094,2,FALSE),"")</f>
        <v>2,2',3,3',4,4',6,6'-Octachlorobiphenyl</v>
      </c>
      <c r="Y251" s="38" t="str">
        <f>IFERROR(VLOOKUP(ROWS($Y$4:Y251),$P$4:$U$5094,6,FALSE),"")</f>
        <v>33091-17-7</v>
      </c>
      <c r="Z251" s="38">
        <f>IF(ISNUMBER(SEARCH(Search!$K$21,'Valid Values - Search'!AA251)),MAX($Z$3:Z250)+1,0)</f>
        <v>248</v>
      </c>
      <c r="AA251" s="64" t="s">
        <v>11805</v>
      </c>
      <c r="AB251" s="70">
        <v>7501</v>
      </c>
      <c r="AC251" s="71" t="s">
        <v>1150</v>
      </c>
      <c r="AD251" s="38" t="str">
        <f>IFERROR(VLOOKUP(ROWS($AD$4:AD251),$Z$4:$AC$3778,2,FALSE),"")</f>
        <v>Amorphous silica by X-Ray Diffraction (7501 NIOSH)</v>
      </c>
      <c r="AF251" s="37"/>
    </row>
    <row r="252" spans="1:32" ht="15" customHeight="1">
      <c r="A252" s="37">
        <f>IF(ISNUMBER(SEARCH(Search!$F$21,'Valid Values - Search'!B252)),MAX($A$3:A251)+1,0)</f>
        <v>249</v>
      </c>
      <c r="B252" s="64" t="s">
        <v>687</v>
      </c>
      <c r="C252" s="65" t="s">
        <v>686</v>
      </c>
      <c r="D252" s="37" t="str">
        <f>IFERROR(VLOOKUP(ROWS($D$4:D252),A252:C605,2,FALSE),"")</f>
        <v>nanograms</v>
      </c>
      <c r="F252" s="48"/>
      <c r="G252" s="48"/>
      <c r="P252" s="38">
        <f>IF(ISNUMBER(SEARCH(Search!$K$13,'Valid Values - Search'!U252)),MAX($P$3:P251)+1,0)</f>
        <v>249</v>
      </c>
      <c r="Q252" s="38">
        <f>IF(ISNUMBER(SEARCH(Search!$K$5,'Valid Values - Search'!R252)),MAX($Q$3:Q251)+1,0)</f>
        <v>249</v>
      </c>
      <c r="R252" s="64" t="s">
        <v>4030</v>
      </c>
      <c r="S252" s="70" t="s">
        <v>102</v>
      </c>
      <c r="T252" s="70" t="s">
        <v>102</v>
      </c>
      <c r="U252" s="93" t="s">
        <v>8729</v>
      </c>
      <c r="V252" s="94">
        <v>390067</v>
      </c>
      <c r="W252" s="97" t="s">
        <v>4030</v>
      </c>
      <c r="X252" s="38" t="str">
        <f>IFERROR(VLOOKUP(ROWS($X$4:X252),$Q$4:$R$5094,2,FALSE),"")</f>
        <v>2,2',3,3',4,4',6-Heptabromodiphenyl ether</v>
      </c>
      <c r="Y252" s="38" t="str">
        <f>IFERROR(VLOOKUP(ROWS($Y$4:Y252),$P$4:$U$5094,6,FALSE),"")</f>
        <v>446255-19-2</v>
      </c>
      <c r="Z252" s="38">
        <f>IF(ISNUMBER(SEARCH(Search!$K$21,'Valid Values - Search'!AA252)),MAX($Z$3:Z251)+1,0)</f>
        <v>249</v>
      </c>
      <c r="AA252" s="64" t="s">
        <v>11806</v>
      </c>
      <c r="AB252" s="70" t="s">
        <v>3248</v>
      </c>
      <c r="AC252" s="71" t="s">
        <v>1102</v>
      </c>
      <c r="AD252" s="38" t="str">
        <f>IFERROR(VLOOKUP(ROWS($AD$4:AD252),$Z$4:$AC$3778,2,FALSE),"")</f>
        <v>AMS by Sodium Nitrate Titration (PMD-AM-S USEPA)</v>
      </c>
      <c r="AF252" s="37"/>
    </row>
    <row r="253" spans="1:32" ht="15" customHeight="1">
      <c r="A253" s="37">
        <f>IF(ISNUMBER(SEARCH(Search!$F$21,'Valid Values - Search'!B253)),MAX($A$3:A252)+1,0)</f>
        <v>250</v>
      </c>
      <c r="B253" s="64" t="s">
        <v>689</v>
      </c>
      <c r="C253" s="65" t="s">
        <v>688</v>
      </c>
      <c r="D253" s="37" t="str">
        <f>IFERROR(VLOOKUP(ROWS($D$4:D253),A253:C606,2,FALSE),"")</f>
        <v>nanograms per square centimeter</v>
      </c>
      <c r="F253" s="48"/>
      <c r="G253" s="48"/>
      <c r="P253" s="38">
        <f>IF(ISNUMBER(SEARCH(Search!$K$13,'Valid Values - Search'!U253)),MAX($P$3:P252)+1,0)</f>
        <v>250</v>
      </c>
      <c r="Q253" s="38">
        <f>IF(ISNUMBER(SEARCH(Search!$K$5,'Valid Values - Search'!R253)),MAX($Q$3:Q252)+1,0)</f>
        <v>250</v>
      </c>
      <c r="R253" s="64" t="s">
        <v>4031</v>
      </c>
      <c r="S253" s="70" t="s">
        <v>101</v>
      </c>
      <c r="T253" s="70" t="s">
        <v>102</v>
      </c>
      <c r="U253" s="93" t="s">
        <v>8528</v>
      </c>
      <c r="V253" s="94">
        <v>16290</v>
      </c>
      <c r="W253" s="97" t="s">
        <v>4031</v>
      </c>
      <c r="X253" s="38" t="str">
        <f>IFERROR(VLOOKUP(ROWS($X$4:X253),$Q$4:$R$5094,2,FALSE),"")</f>
        <v>2,2',3,3',4,4',6-Heptachlorobiphenyl</v>
      </c>
      <c r="Y253" s="38" t="str">
        <f>IFERROR(VLOOKUP(ROWS($Y$4:Y253),$P$4:$U$5094,6,FALSE),"")</f>
        <v>52663-71-5</v>
      </c>
      <c r="Z253" s="38">
        <f>IF(ISNUMBER(SEARCH(Search!$K$21,'Valid Values - Search'!AA253)),MAX($Z$3:Z252)+1,0)</f>
        <v>250</v>
      </c>
      <c r="AA253" s="64" t="s">
        <v>11807</v>
      </c>
      <c r="AB253" s="70" t="s">
        <v>3618</v>
      </c>
      <c r="AC253" s="71" t="s">
        <v>1102</v>
      </c>
      <c r="AD253" s="38" t="str">
        <f>IFERROR(VLOOKUP(ROWS($AD$4:AD253),$Z$4:$AC$3778,2,FALSE),"")</f>
        <v>Analysis for Dissolved Methane, Ethane, and Ethylene in Ground Water (RSK-175 USEPA)</v>
      </c>
      <c r="AF253" s="37"/>
    </row>
    <row r="254" spans="1:32" ht="15" customHeight="1">
      <c r="A254" s="37">
        <f>IF(ISNUMBER(SEARCH(Search!$F$21,'Valid Values - Search'!B254)),MAX($A$3:A253)+1,0)</f>
        <v>251</v>
      </c>
      <c r="B254" s="64" t="s">
        <v>691</v>
      </c>
      <c r="C254" s="65" t="s">
        <v>690</v>
      </c>
      <c r="D254" s="37" t="str">
        <f>IFERROR(VLOOKUP(ROWS($D$4:D254),A254:C607,2,FALSE),"")</f>
        <v>nanograms per cubic centimeter</v>
      </c>
      <c r="F254" s="48"/>
      <c r="G254" s="48"/>
      <c r="P254" s="38">
        <f>IF(ISNUMBER(SEARCH(Search!$K$13,'Valid Values - Search'!U254)),MAX($P$3:P253)+1,0)</f>
        <v>251</v>
      </c>
      <c r="Q254" s="38">
        <f>IF(ISNUMBER(SEARCH(Search!$K$5,'Valid Values - Search'!R254)),MAX($Q$3:Q253)+1,0)</f>
        <v>251</v>
      </c>
      <c r="R254" s="64" t="s">
        <v>4032</v>
      </c>
      <c r="S254" s="70" t="s">
        <v>101</v>
      </c>
      <c r="T254" s="70" t="s">
        <v>102</v>
      </c>
      <c r="U254" s="93" t="s">
        <v>8529</v>
      </c>
      <c r="V254" s="94">
        <v>1343</v>
      </c>
      <c r="W254" s="97" t="s">
        <v>4032</v>
      </c>
      <c r="X254" s="38" t="str">
        <f>IFERROR(VLOOKUP(ROWS($X$4:X254),$Q$4:$R$5094,2,FALSE),"")</f>
        <v>2,2',3,3',4,4'-Hexachlorobiphenyl</v>
      </c>
      <c r="Y254" s="38" t="str">
        <f>IFERROR(VLOOKUP(ROWS($Y$4:Y254),$P$4:$U$5094,6,FALSE),"")</f>
        <v>38380-07-3</v>
      </c>
      <c r="Z254" s="38">
        <f>IF(ISNUMBER(SEARCH(Search!$K$21,'Valid Values - Search'!AA254)),MAX($Z$3:Z253)+1,0)</f>
        <v>251</v>
      </c>
      <c r="AA254" s="64" t="s">
        <v>11808</v>
      </c>
      <c r="AB254" s="70" t="s">
        <v>1114</v>
      </c>
      <c r="AC254" s="71" t="s">
        <v>1102</v>
      </c>
      <c r="AD254" s="38" t="str">
        <f>IFERROR(VLOOKUP(ROWS($AD$4:AD254),$Z$4:$AC$3778,2,FALSE),"")</f>
        <v>Analysis of Aldehydes/Ketones by HPLC (0011A USEPA)</v>
      </c>
      <c r="AF254" s="37"/>
    </row>
    <row r="255" spans="1:32" ht="15" customHeight="1">
      <c r="A255" s="37">
        <f>IF(ISNUMBER(SEARCH(Search!$F$21,'Valid Values - Search'!B255)),MAX($A$3:A254)+1,0)</f>
        <v>252</v>
      </c>
      <c r="B255" s="64" t="s">
        <v>693</v>
      </c>
      <c r="C255" s="65" t="s">
        <v>692</v>
      </c>
      <c r="D255" s="37" t="str">
        <f>IFERROR(VLOOKUP(ROWS($D$4:D255),A255:C608,2,FALSE),"")</f>
        <v>nanograms per gram</v>
      </c>
      <c r="F255" s="48"/>
      <c r="G255" s="48"/>
      <c r="P255" s="38">
        <f>IF(ISNUMBER(SEARCH(Search!$K$13,'Valid Values - Search'!U255)),MAX($P$3:P254)+1,0)</f>
        <v>252</v>
      </c>
      <c r="Q255" s="38">
        <f>IF(ISNUMBER(SEARCH(Search!$K$5,'Valid Values - Search'!R255)),MAX($Q$3:Q254)+1,0)</f>
        <v>252</v>
      </c>
      <c r="R255" s="64" t="s">
        <v>4033</v>
      </c>
      <c r="S255" s="70" t="s">
        <v>102</v>
      </c>
      <c r="T255" s="70" t="s">
        <v>102</v>
      </c>
      <c r="U255" s="93" t="s">
        <v>8826</v>
      </c>
      <c r="V255" s="94">
        <v>390024</v>
      </c>
      <c r="W255" s="97" t="s">
        <v>4033</v>
      </c>
      <c r="X255" s="38" t="str">
        <f>IFERROR(VLOOKUP(ROWS($X$4:X255),$Q$4:$R$5094,2,FALSE),"")</f>
        <v>2,2',3,3',4,4'-HXBDE***retired*** use Hexabromodiphenyl ether</v>
      </c>
      <c r="Y255" s="38" t="str">
        <f>IFERROR(VLOOKUP(ROWS($Y$4:Y255),$P$4:$U$5094,6,FALSE),"")</f>
        <v>36483-60-0</v>
      </c>
      <c r="Z255" s="38">
        <f>IF(ISNUMBER(SEARCH(Search!$K$21,'Valid Values - Search'!AA255)),MAX($Z$3:Z254)+1,0)</f>
        <v>252</v>
      </c>
      <c r="AA255" s="64" t="s">
        <v>11809</v>
      </c>
      <c r="AB255" s="70" t="s">
        <v>3214</v>
      </c>
      <c r="AC255" s="71" t="s">
        <v>1102</v>
      </c>
      <c r="AD255" s="38" t="str">
        <f>IFERROR(VLOOKUP(ROWS($AD$4:AD255),$Z$4:$AC$3778,2,FALSE),"")</f>
        <v>Analysis of PAHs by GC/FID and GC/PID (PAH-009 USEPA)</v>
      </c>
      <c r="AF255" s="37"/>
    </row>
    <row r="256" spans="1:32" ht="15" customHeight="1">
      <c r="A256" s="37">
        <f>IF(ISNUMBER(SEARCH(Search!$F$21,'Valid Values - Search'!B256)),MAX($A$3:A255)+1,0)</f>
        <v>253</v>
      </c>
      <c r="B256" s="64" t="s">
        <v>695</v>
      </c>
      <c r="C256" s="65" t="s">
        <v>694</v>
      </c>
      <c r="D256" s="37" t="str">
        <f>IFERROR(VLOOKUP(ROWS($D$4:D256),A256:C609,2,FALSE),"")</f>
        <v>nanograms per kilogram</v>
      </c>
      <c r="F256" s="48"/>
      <c r="G256" s="48"/>
      <c r="P256" s="38">
        <f>IF(ISNUMBER(SEARCH(Search!$K$13,'Valid Values - Search'!U256)),MAX($P$3:P255)+1,0)</f>
        <v>253</v>
      </c>
      <c r="Q256" s="38">
        <f>IF(ISNUMBER(SEARCH(Search!$K$5,'Valid Values - Search'!R256)),MAX($Q$3:Q255)+1,0)</f>
        <v>253</v>
      </c>
      <c r="R256" s="64" t="s">
        <v>4043</v>
      </c>
      <c r="S256" s="70" t="s">
        <v>102</v>
      </c>
      <c r="T256" s="70" t="s">
        <v>102</v>
      </c>
      <c r="U256" s="93" t="s">
        <v>8737</v>
      </c>
      <c r="V256" s="94">
        <v>1001429</v>
      </c>
      <c r="W256" s="97" t="s">
        <v>4043</v>
      </c>
      <c r="X256" s="38" t="str">
        <f>IFERROR(VLOOKUP(ROWS($X$4:X256),$Q$4:$R$5094,2,FALSE),"")</f>
        <v>2,2',3,3',4,5,5',6,6'-NOBDE</v>
      </c>
      <c r="Y256" s="38" t="str">
        <f>IFERROR(VLOOKUP(ROWS($Y$4:Y256),$P$4:$U$5094,6,FALSE),"")</f>
        <v>437701-78-5</v>
      </c>
      <c r="Z256" s="38">
        <f>IF(ISNUMBER(SEARCH(Search!$K$21,'Valid Values - Search'!AA256)),MAX($Z$3:Z255)+1,0)</f>
        <v>253</v>
      </c>
      <c r="AA256" s="64" t="s">
        <v>11810</v>
      </c>
      <c r="AB256" s="70" t="s">
        <v>3215</v>
      </c>
      <c r="AC256" s="71" t="s">
        <v>1102</v>
      </c>
      <c r="AD256" s="38" t="str">
        <f>IFERROR(VLOOKUP(ROWS($AD$4:AD256),$Z$4:$AC$3778,2,FALSE),"")</f>
        <v>Analysis of PAHs in Soil by GC/FID (PAH-011 USEPA)</v>
      </c>
      <c r="AF256" s="37"/>
    </row>
    <row r="257" spans="1:32" ht="15" customHeight="1">
      <c r="A257" s="37">
        <f>IF(ISNUMBER(SEARCH(Search!$F$21,'Valid Values - Search'!B257)),MAX($A$3:A256)+1,0)</f>
        <v>254</v>
      </c>
      <c r="B257" s="64" t="s">
        <v>697</v>
      </c>
      <c r="C257" s="65" t="s">
        <v>696</v>
      </c>
      <c r="D257" s="37" t="str">
        <f>IFERROR(VLOOKUP(ROWS($D$4:D257),A257:C610,2,FALSE),"")</f>
        <v>nanograms per liter</v>
      </c>
      <c r="F257" s="48"/>
      <c r="G257" s="48"/>
      <c r="P257" s="38">
        <f>IF(ISNUMBER(SEARCH(Search!$K$13,'Valid Values - Search'!U257)),MAX($P$3:P256)+1,0)</f>
        <v>254</v>
      </c>
      <c r="Q257" s="38">
        <f>IF(ISNUMBER(SEARCH(Search!$K$5,'Valid Values - Search'!R257)),MAX($Q$3:Q256)+1,0)</f>
        <v>254</v>
      </c>
      <c r="R257" s="64" t="s">
        <v>4044</v>
      </c>
      <c r="S257" s="70" t="s">
        <v>101</v>
      </c>
      <c r="T257" s="70" t="s">
        <v>102</v>
      </c>
      <c r="U257" s="93" t="s">
        <v>8530</v>
      </c>
      <c r="V257" s="94">
        <v>16211</v>
      </c>
      <c r="W257" s="97" t="s">
        <v>4044</v>
      </c>
      <c r="X257" s="38" t="str">
        <f>IFERROR(VLOOKUP(ROWS($X$4:X257),$Q$4:$R$5094,2,FALSE),"")</f>
        <v>2,2',3,3',4,5,5',6,6'-Nonachlorobiphenyl</v>
      </c>
      <c r="Y257" s="38" t="str">
        <f>IFERROR(VLOOKUP(ROWS($Y$4:Y257),$P$4:$U$5094,6,FALSE),"")</f>
        <v>52663-77-1</v>
      </c>
      <c r="Z257" s="38">
        <f>IF(ISNUMBER(SEARCH(Search!$K$21,'Valid Values - Search'!AA257)),MAX($Z$3:Z256)+1,0)</f>
        <v>254</v>
      </c>
      <c r="AA257" s="64" t="s">
        <v>11811</v>
      </c>
      <c r="AB257" s="70" t="s">
        <v>3216</v>
      </c>
      <c r="AC257" s="71" t="s">
        <v>1102</v>
      </c>
      <c r="AD257" s="38" t="str">
        <f>IFERROR(VLOOKUP(ROWS($AD$4:AD257),$Z$4:$AC$3778,2,FALSE),"")</f>
        <v>Analysis of PAHs in Soil by HPLC (PAH-012 USEPA)</v>
      </c>
      <c r="AF257" s="37"/>
    </row>
    <row r="258" spans="1:32" ht="15" customHeight="1">
      <c r="A258" s="37">
        <f>IF(ISNUMBER(SEARCH(Search!$F$21,'Valid Values - Search'!B258)),MAX($A$3:A257)+1,0)</f>
        <v>255</v>
      </c>
      <c r="B258" s="64" t="s">
        <v>699</v>
      </c>
      <c r="C258" s="65" t="s">
        <v>698</v>
      </c>
      <c r="D258" s="37" t="str">
        <f>IFERROR(VLOOKUP(ROWS($D$4:D258),A258:C611,2,FALSE),"")</f>
        <v>nanograms per square meter</v>
      </c>
      <c r="F258" s="48"/>
      <c r="G258" s="48"/>
      <c r="P258" s="38">
        <f>IF(ISNUMBER(SEARCH(Search!$K$13,'Valid Values - Search'!U258)),MAX($P$3:P257)+1,0)</f>
        <v>255</v>
      </c>
      <c r="Q258" s="38">
        <f>IF(ISNUMBER(SEARCH(Search!$K$5,'Valid Values - Search'!R258)),MAX($Q$3:Q257)+1,0)</f>
        <v>255</v>
      </c>
      <c r="R258" s="64" t="s">
        <v>4041</v>
      </c>
      <c r="S258" s="70" t="s">
        <v>102</v>
      </c>
      <c r="T258" s="70" t="s">
        <v>102</v>
      </c>
      <c r="U258" s="93" t="s">
        <v>8459</v>
      </c>
      <c r="V258" s="94">
        <v>1004254</v>
      </c>
      <c r="W258" s="97" t="s">
        <v>4041</v>
      </c>
      <c r="X258" s="38" t="str">
        <f>IFERROR(VLOOKUP(ROWS($X$4:X258),$Q$4:$R$5094,2,FALSE),"")</f>
        <v>2,2',3,3',4,5,5',6'-Octabromodiphenyl ether</v>
      </c>
      <c r="Y258" s="38" t="str">
        <f>IFERROR(VLOOKUP(ROWS($Y$4:Y258),$P$4:$U$5094,6,FALSE),"")</f>
        <v>N/A</v>
      </c>
      <c r="Z258" s="38">
        <f>IF(ISNUMBER(SEARCH(Search!$K$21,'Valid Values - Search'!AA258)),MAX($Z$3:Z257)+1,0)</f>
        <v>255</v>
      </c>
      <c r="AA258" s="64" t="s">
        <v>11812</v>
      </c>
      <c r="AB258" s="70">
        <v>5041</v>
      </c>
      <c r="AC258" s="71" t="s">
        <v>1102</v>
      </c>
      <c r="AD258" s="38" t="str">
        <f>IFERROR(VLOOKUP(ROWS($AD$4:AD258),$Z$4:$AC$3778,2,FALSE),"")</f>
        <v>Analysis of Sorbent Cartridges (5041 USEPA)</v>
      </c>
      <c r="AF258" s="37"/>
    </row>
    <row r="259" spans="1:32" ht="15" customHeight="1">
      <c r="A259" s="37">
        <f>IF(ISNUMBER(SEARCH(Search!$F$21,'Valid Values - Search'!B259)),MAX($A$3:A258)+1,0)</f>
        <v>256</v>
      </c>
      <c r="B259" s="64" t="s">
        <v>701</v>
      </c>
      <c r="C259" s="65" t="s">
        <v>700</v>
      </c>
      <c r="D259" s="37" t="str">
        <f>IFERROR(VLOOKUP(ROWS($D$4:D259),A259:C612,2,FALSE),"")</f>
        <v>nanograms per squared meter per day</v>
      </c>
      <c r="F259" s="48"/>
      <c r="G259" s="48"/>
      <c r="P259" s="38">
        <f>IF(ISNUMBER(SEARCH(Search!$K$13,'Valid Values - Search'!U259)),MAX($P$3:P258)+1,0)</f>
        <v>256</v>
      </c>
      <c r="Q259" s="38">
        <f>IF(ISNUMBER(SEARCH(Search!$K$5,'Valid Values - Search'!R259)),MAX($Q$3:Q258)+1,0)</f>
        <v>256</v>
      </c>
      <c r="R259" s="64" t="s">
        <v>4045</v>
      </c>
      <c r="S259" s="70" t="s">
        <v>102</v>
      </c>
      <c r="T259" s="70" t="s">
        <v>102</v>
      </c>
      <c r="U259" s="93" t="s">
        <v>9214</v>
      </c>
      <c r="V259" s="94">
        <v>390094</v>
      </c>
      <c r="W259" s="97" t="s">
        <v>4045</v>
      </c>
      <c r="X259" s="38" t="str">
        <f>IFERROR(VLOOKUP(ROWS($X$4:X259),$Q$4:$R$5094,2,FALSE),"")</f>
        <v>2,2',3,3',4,5,5',6-Octabromodiphenyl ether</v>
      </c>
      <c r="Y259" s="38" t="str">
        <f>IFERROR(VLOOKUP(ROWS($Y$4:Y259),$P$4:$U$5094,6,FALSE),"")</f>
        <v>446255-42-1</v>
      </c>
      <c r="Z259" s="38">
        <f>IF(ISNUMBER(SEARCH(Search!$K$21,'Valid Values - Search'!AA259)),MAX($Z$3:Z258)+1,0)</f>
        <v>256</v>
      </c>
      <c r="AA259" s="64" t="s">
        <v>11813</v>
      </c>
      <c r="AB259" s="70" t="s">
        <v>1650</v>
      </c>
      <c r="AC259" s="71" t="s">
        <v>1102</v>
      </c>
      <c r="AD259" s="38" t="str">
        <f>IFERROR(VLOOKUP(ROWS($AD$4:AD259),$Z$4:$AC$3778,2,FALSE),"")</f>
        <v>Analysis of VOST Sorbent Cartridges (5040A USEPA)</v>
      </c>
      <c r="AF259" s="37"/>
    </row>
    <row r="260" spans="1:32" ht="15" customHeight="1">
      <c r="A260" s="37">
        <f>IF(ISNUMBER(SEARCH(Search!$F$21,'Valid Values - Search'!B260)),MAX($A$3:A259)+1,0)</f>
        <v>257</v>
      </c>
      <c r="B260" s="64" t="s">
        <v>703</v>
      </c>
      <c r="C260" s="65" t="s">
        <v>702</v>
      </c>
      <c r="D260" s="37" t="str">
        <f>IFERROR(VLOOKUP(ROWS($D$4:D260),A260:C613,2,FALSE),"")</f>
        <v>nanograms per cubic meter</v>
      </c>
      <c r="F260" s="48"/>
      <c r="G260" s="48"/>
      <c r="P260" s="38">
        <f>IF(ISNUMBER(SEARCH(Search!$K$13,'Valid Values - Search'!U260)),MAX($P$3:P259)+1,0)</f>
        <v>257</v>
      </c>
      <c r="Q260" s="38">
        <f>IF(ISNUMBER(SEARCH(Search!$K$5,'Valid Values - Search'!R260)),MAX($Q$3:Q259)+1,0)</f>
        <v>257</v>
      </c>
      <c r="R260" s="64" t="s">
        <v>4042</v>
      </c>
      <c r="S260" s="70" t="s">
        <v>101</v>
      </c>
      <c r="T260" s="70" t="s">
        <v>102</v>
      </c>
      <c r="U260" s="93" t="s">
        <v>8531</v>
      </c>
      <c r="V260" s="94">
        <v>1382</v>
      </c>
      <c r="W260" s="97" t="s">
        <v>4042</v>
      </c>
      <c r="X260" s="38" t="str">
        <f>IFERROR(VLOOKUP(ROWS($X$4:X260),$Q$4:$R$5094,2,FALSE),"")</f>
        <v>2,2',3,3',4,5,5',6'-Octachlorobiphenyl</v>
      </c>
      <c r="Y260" s="38" t="str">
        <f>IFERROR(VLOOKUP(ROWS($Y$4:Y260),$P$4:$U$5094,6,FALSE),"")</f>
        <v>52663-75-9</v>
      </c>
      <c r="Z260" s="38">
        <f>IF(ISNUMBER(SEARCH(Search!$K$21,'Valid Values - Search'!AA260)),MAX($Z$3:Z259)+1,0)</f>
        <v>257</v>
      </c>
      <c r="AA260" s="64" t="s">
        <v>11814</v>
      </c>
      <c r="AB260" s="70" t="s">
        <v>2574</v>
      </c>
      <c r="AC260" s="71" t="s">
        <v>1102</v>
      </c>
      <c r="AD260" s="38" t="str">
        <f>IFERROR(VLOOKUP(ROWS($AD$4:AD260),$Z$4:$AC$3778,2,FALSE),"")</f>
        <v>Analysis of Water for Herbicides (HERL_023 USEPA)</v>
      </c>
      <c r="AF260" s="37"/>
    </row>
    <row r="261" spans="1:32" ht="15" customHeight="1">
      <c r="A261" s="37">
        <f>IF(ISNUMBER(SEARCH(Search!$F$21,'Valid Values - Search'!B261)),MAX($A$3:A260)+1,0)</f>
        <v>258</v>
      </c>
      <c r="B261" s="64" t="s">
        <v>705</v>
      </c>
      <c r="C261" s="65" t="s">
        <v>704</v>
      </c>
      <c r="D261" s="37" t="str">
        <f>IFERROR(VLOOKUP(ROWS($D$4:D261),A261:C614,2,FALSE),"")</f>
        <v>nanograms per milliliter</v>
      </c>
      <c r="F261" s="48"/>
      <c r="G261" s="48"/>
      <c r="P261" s="38">
        <f>IF(ISNUMBER(SEARCH(Search!$K$13,'Valid Values - Search'!U261)),MAX($P$3:P260)+1,0)</f>
        <v>258</v>
      </c>
      <c r="Q261" s="38">
        <f>IF(ISNUMBER(SEARCH(Search!$K$5,'Valid Values - Search'!R261)),MAX($Q$3:Q260)+1,0)</f>
        <v>258</v>
      </c>
      <c r="R261" s="64" t="s">
        <v>4046</v>
      </c>
      <c r="S261" s="70" t="s">
        <v>101</v>
      </c>
      <c r="T261" s="70" t="s">
        <v>102</v>
      </c>
      <c r="U261" s="93" t="s">
        <v>8532</v>
      </c>
      <c r="V261" s="94">
        <v>1381</v>
      </c>
      <c r="W261" s="97" t="s">
        <v>4046</v>
      </c>
      <c r="X261" s="38" t="str">
        <f>IFERROR(VLOOKUP(ROWS($X$4:X261),$Q$4:$R$5094,2,FALSE),"")</f>
        <v>2,2',3,3',4,5,5',6-Octachlorobiphenyl</v>
      </c>
      <c r="Y261" s="38" t="str">
        <f>IFERROR(VLOOKUP(ROWS($Y$4:Y261),$P$4:$U$5094,6,FALSE),"")</f>
        <v>68194-17-2</v>
      </c>
      <c r="Z261" s="38">
        <f>IF(ISNUMBER(SEARCH(Search!$K$21,'Valid Values - Search'!AA261)),MAX($Z$3:Z260)+1,0)</f>
        <v>258</v>
      </c>
      <c r="AA261" s="64" t="s">
        <v>11815</v>
      </c>
      <c r="AB261" s="70" t="s">
        <v>2573</v>
      </c>
      <c r="AC261" s="71" t="s">
        <v>1102</v>
      </c>
      <c r="AD261" s="38" t="str">
        <f>IFERROR(VLOOKUP(ROWS($AD$4:AD261),$Z$4:$AC$3778,2,FALSE),"")</f>
        <v>Analysis of Water for Pesticides (HERL_022 USEPA)</v>
      </c>
      <c r="AF261" s="37"/>
    </row>
    <row r="262" spans="1:32" ht="15" customHeight="1">
      <c r="A262" s="37">
        <f>IF(ISNUMBER(SEARCH(Search!$F$21,'Valid Values - Search'!B262)),MAX($A$3:A261)+1,0)</f>
        <v>259</v>
      </c>
      <c r="B262" s="64" t="s">
        <v>707</v>
      </c>
      <c r="C262" s="65" t="s">
        <v>706</v>
      </c>
      <c r="D262" s="37" t="str">
        <f>IFERROR(VLOOKUP(ROWS($D$4:D262),A262:C615,2,FALSE),"")</f>
        <v>nanometers</v>
      </c>
      <c r="F262" s="48"/>
      <c r="G262" s="48"/>
      <c r="P262" s="38">
        <f>IF(ISNUMBER(SEARCH(Search!$K$13,'Valid Values - Search'!U262)),MAX($P$3:P261)+1,0)</f>
        <v>259</v>
      </c>
      <c r="Q262" s="38">
        <f>IF(ISNUMBER(SEARCH(Search!$K$5,'Valid Values - Search'!R262)),MAX($Q$3:Q261)+1,0)</f>
        <v>259</v>
      </c>
      <c r="R262" s="64" t="s">
        <v>4047</v>
      </c>
      <c r="S262" s="70" t="s">
        <v>102</v>
      </c>
      <c r="T262" s="70" t="s">
        <v>102</v>
      </c>
      <c r="U262" s="93" t="s">
        <v>9215</v>
      </c>
      <c r="V262" s="94">
        <v>390068</v>
      </c>
      <c r="W262" s="97" t="s">
        <v>4047</v>
      </c>
      <c r="X262" s="38" t="str">
        <f>IFERROR(VLOOKUP(ROWS($X$4:X262),$Q$4:$R$5094,2,FALSE),"")</f>
        <v>2,2',3,3',4,5,5'-Heptabromodiphenyl ether</v>
      </c>
      <c r="Y262" s="38" t="str">
        <f>IFERROR(VLOOKUP(ROWS($Y$4:Y262),$P$4:$U$5094,6,FALSE),"")</f>
        <v>407606-59-1</v>
      </c>
      <c r="Z262" s="38">
        <f>IF(ISNUMBER(SEARCH(Search!$K$21,'Valid Values - Search'!AA262)),MAX($Z$3:Z261)+1,0)</f>
        <v>259</v>
      </c>
      <c r="AA262" s="64" t="s">
        <v>11816</v>
      </c>
      <c r="AB262" s="70">
        <v>100.1</v>
      </c>
      <c r="AC262" s="71" t="s">
        <v>1102</v>
      </c>
      <c r="AD262" s="38" t="str">
        <f>IFERROR(VLOOKUP(ROWS($AD$4:AD262),$Z$4:$AC$3778,2,FALSE),"")</f>
        <v>Analytical Method For Determination Of Asbestos Fibers In Water (100.1 USEPA)</v>
      </c>
      <c r="AF262" s="37"/>
    </row>
    <row r="263" spans="1:32" ht="15" customHeight="1">
      <c r="A263" s="37">
        <f>IF(ISNUMBER(SEARCH(Search!$F$21,'Valid Values - Search'!B263)),MAX($A$3:A262)+1,0)</f>
        <v>260</v>
      </c>
      <c r="B263" s="64" t="s">
        <v>709</v>
      </c>
      <c r="C263" s="65" t="s">
        <v>708</v>
      </c>
      <c r="D263" s="37" t="str">
        <f>IFERROR(VLOOKUP(ROWS($D$4:D263),A263:C616,2,FALSE),"")</f>
        <v>inverse nanometers</v>
      </c>
      <c r="F263" s="48"/>
      <c r="G263" s="48"/>
      <c r="P263" s="38">
        <f>IF(ISNUMBER(SEARCH(Search!$K$13,'Valid Values - Search'!U263)),MAX($P$3:P262)+1,0)</f>
        <v>260</v>
      </c>
      <c r="Q263" s="38">
        <f>IF(ISNUMBER(SEARCH(Search!$K$5,'Valid Values - Search'!R263)),MAX($Q$3:Q262)+1,0)</f>
        <v>260</v>
      </c>
      <c r="R263" s="64" t="s">
        <v>4048</v>
      </c>
      <c r="S263" s="70" t="s">
        <v>101</v>
      </c>
      <c r="T263" s="70" t="s">
        <v>102</v>
      </c>
      <c r="U263" s="93" t="s">
        <v>8533</v>
      </c>
      <c r="V263" s="94">
        <v>1366</v>
      </c>
      <c r="W263" s="97" t="s">
        <v>4048</v>
      </c>
      <c r="X263" s="38" t="str">
        <f>IFERROR(VLOOKUP(ROWS($X$4:X263),$Q$4:$R$5094,2,FALSE),"")</f>
        <v>2,2',3,3',4,5,5'-Heptachlorobiphenyl</v>
      </c>
      <c r="Y263" s="38" t="str">
        <f>IFERROR(VLOOKUP(ROWS($Y$4:Y263),$P$4:$U$5094,6,FALSE),"")</f>
        <v>52663-74-8</v>
      </c>
      <c r="Z263" s="38">
        <f>IF(ISNUMBER(SEARCH(Search!$K$21,'Valid Values - Search'!AA263)),MAX($Z$3:Z262)+1,0)</f>
        <v>260</v>
      </c>
      <c r="AA263" s="64" t="s">
        <v>11817</v>
      </c>
      <c r="AB263" s="70" t="s">
        <v>3251</v>
      </c>
      <c r="AC263" s="71" t="s">
        <v>1102</v>
      </c>
      <c r="AD263" s="38" t="str">
        <f>IFERROR(VLOOKUP(ROWS($AD$4:AD263),$Z$4:$AC$3778,2,FALSE),"")</f>
        <v>Anilazine by GC (PMD-ANF(GC) USEPA)</v>
      </c>
      <c r="AF263" s="37"/>
    </row>
    <row r="264" spans="1:32" ht="15" customHeight="1">
      <c r="A264" s="37">
        <f>IF(ISNUMBER(SEARCH(Search!$F$21,'Valid Values - Search'!B264)),MAX($A$3:A263)+1,0)</f>
        <v>261</v>
      </c>
      <c r="B264" s="64" t="s">
        <v>711</v>
      </c>
      <c r="C264" s="65" t="s">
        <v>710</v>
      </c>
      <c r="D264" s="37" t="str">
        <f>IFERROR(VLOOKUP(ROWS($D$4:D264),A264:C617,2,FALSE),"")</f>
        <v>nautical miles</v>
      </c>
      <c r="F264" s="48"/>
      <c r="G264" s="48"/>
      <c r="P264" s="38">
        <f>IF(ISNUMBER(SEARCH(Search!$K$13,'Valid Values - Search'!U264)),MAX($P$3:P263)+1,0)</f>
        <v>261</v>
      </c>
      <c r="Q264" s="38">
        <f>IF(ISNUMBER(SEARCH(Search!$K$5,'Valid Values - Search'!R264)),MAX($Q$3:Q263)+1,0)</f>
        <v>261</v>
      </c>
      <c r="R264" s="64" t="s">
        <v>4051</v>
      </c>
      <c r="S264" s="70" t="s">
        <v>102</v>
      </c>
      <c r="T264" s="70" t="s">
        <v>102</v>
      </c>
      <c r="U264" s="93" t="s">
        <v>9216</v>
      </c>
      <c r="V264" s="94">
        <v>390095</v>
      </c>
      <c r="W264" s="97" t="s">
        <v>4051</v>
      </c>
      <c r="X264" s="38" t="str">
        <f>IFERROR(VLOOKUP(ROWS($X$4:X264),$Q$4:$R$5094,2,FALSE),"")</f>
        <v>2,2',3,3',4,5,6,6'-Octabromodiphenyl ether</v>
      </c>
      <c r="Y264" s="38" t="str">
        <f>IFERROR(VLOOKUP(ROWS($Y$4:Y264),$P$4:$U$5094,6,FALSE),"")</f>
        <v>446255-46-5</v>
      </c>
      <c r="Z264" s="38">
        <f>IF(ISNUMBER(SEARCH(Search!$K$21,'Valid Values - Search'!AA264)),MAX($Z$3:Z263)+1,0)</f>
        <v>261</v>
      </c>
      <c r="AA264" s="64" t="s">
        <v>11818</v>
      </c>
      <c r="AB264" s="70" t="s">
        <v>3252</v>
      </c>
      <c r="AC264" s="71" t="s">
        <v>1102</v>
      </c>
      <c r="AD264" s="38" t="str">
        <f>IFERROR(VLOOKUP(ROWS($AD$4:AD264),$Z$4:$AC$3778,2,FALSE),"")</f>
        <v>Anilazine by IR Spectroscopy (PMD-ANF(IR) USEPA)</v>
      </c>
      <c r="AF264" s="37"/>
    </row>
    <row r="265" spans="1:32" ht="15" customHeight="1">
      <c r="A265" s="37">
        <f>IF(ISNUMBER(SEARCH(Search!$F$21,'Valid Values - Search'!B265)),MAX($A$3:A264)+1,0)</f>
        <v>262</v>
      </c>
      <c r="B265" s="64" t="s">
        <v>713</v>
      </c>
      <c r="C265" s="65" t="s">
        <v>712</v>
      </c>
      <c r="D265" s="37" t="str">
        <f>IFERROR(VLOOKUP(ROWS($D$4:D265),A265:C618,2,FALSE),"")</f>
        <v>Square nautical miles</v>
      </c>
      <c r="F265" s="48"/>
      <c r="G265" s="48"/>
      <c r="P265" s="38">
        <f>IF(ISNUMBER(SEARCH(Search!$K$13,'Valid Values - Search'!U265)),MAX($P$3:P264)+1,0)</f>
        <v>262</v>
      </c>
      <c r="Q265" s="38">
        <f>IF(ISNUMBER(SEARCH(Search!$K$5,'Valid Values - Search'!R265)),MAX($Q$3:Q264)+1,0)</f>
        <v>262</v>
      </c>
      <c r="R265" s="64" t="s">
        <v>4035</v>
      </c>
      <c r="S265" s="70" t="s">
        <v>102</v>
      </c>
      <c r="T265" s="70" t="s">
        <v>102</v>
      </c>
      <c r="U265" s="93" t="s">
        <v>8734</v>
      </c>
      <c r="V265" s="94">
        <v>390097</v>
      </c>
      <c r="W265" s="97" t="s">
        <v>4035</v>
      </c>
      <c r="X265" s="38" t="str">
        <f>IFERROR(VLOOKUP(ROWS($X$4:X265),$Q$4:$R$5094,2,FALSE),"")</f>
        <v>2,2',3,3',4,5',6,6'-Octabromodiphenyl ether</v>
      </c>
      <c r="Y265" s="38" t="str">
        <f>IFERROR(VLOOKUP(ROWS($Y$4:Y265),$P$4:$U$5094,6,FALSE),"")</f>
        <v>446255-50-1</v>
      </c>
      <c r="Z265" s="38">
        <f>IF(ISNUMBER(SEARCH(Search!$K$21,'Valid Values - Search'!AA265)),MAX($Z$3:Z264)+1,0)</f>
        <v>262</v>
      </c>
      <c r="AA265" s="64" t="s">
        <v>11819</v>
      </c>
      <c r="AB265" s="70">
        <v>8131</v>
      </c>
      <c r="AC265" s="71" t="s">
        <v>1102</v>
      </c>
      <c r="AD265" s="38" t="str">
        <f>IFERROR(VLOOKUP(ROWS($AD$4:AD265),$Z$4:$AC$3778,2,FALSE),"")</f>
        <v>Aniline by GC: Capillary Column (8131 USEPA)</v>
      </c>
      <c r="AF265" s="37"/>
    </row>
    <row r="266" spans="1:32" ht="15" customHeight="1">
      <c r="A266" s="37">
        <f>IF(ISNUMBER(SEARCH(Search!$F$21,'Valid Values - Search'!B266)),MAX($A$3:A265)+1,0)</f>
        <v>263</v>
      </c>
      <c r="B266" s="64" t="s">
        <v>715</v>
      </c>
      <c r="C266" s="65" t="s">
        <v>714</v>
      </c>
      <c r="D266" s="37" t="str">
        <f>IFERROR(VLOOKUP(ROWS($D$4:D266),A266:C619,2,FALSE),"")</f>
        <v>nanomoles per gram dry weight per hour</v>
      </c>
      <c r="F266" s="48"/>
      <c r="G266" s="48"/>
      <c r="P266" s="38">
        <f>IF(ISNUMBER(SEARCH(Search!$K$13,'Valid Values - Search'!U266)),MAX($P$3:P265)+1,0)</f>
        <v>263</v>
      </c>
      <c r="Q266" s="38">
        <f>IF(ISNUMBER(SEARCH(Search!$K$5,'Valid Values - Search'!R266)),MAX($Q$3:Q265)+1,0)</f>
        <v>263</v>
      </c>
      <c r="R266" s="64" t="s">
        <v>4052</v>
      </c>
      <c r="S266" s="70" t="s">
        <v>101</v>
      </c>
      <c r="T266" s="70" t="s">
        <v>102</v>
      </c>
      <c r="U266" s="93" t="s">
        <v>8534</v>
      </c>
      <c r="V266" s="94">
        <v>16038</v>
      </c>
      <c r="W266" s="97" t="s">
        <v>4052</v>
      </c>
      <c r="X266" s="38" t="str">
        <f>IFERROR(VLOOKUP(ROWS($X$4:X266),$Q$4:$R$5094,2,FALSE),"")</f>
        <v>2,2',3,3',4,5,6,6'-Octachlorobiphenyl</v>
      </c>
      <c r="Y266" s="38" t="str">
        <f>IFERROR(VLOOKUP(ROWS($Y$4:Y266),$P$4:$U$5094,6,FALSE),"")</f>
        <v>52663-73-7</v>
      </c>
      <c r="Z266" s="38">
        <f>IF(ISNUMBER(SEARCH(Search!$K$21,'Valid Values - Search'!AA266)),MAX($Z$3:Z265)+1,0)</f>
        <v>263</v>
      </c>
      <c r="AA266" s="64" t="s">
        <v>11820</v>
      </c>
      <c r="AB266" s="70">
        <v>9056</v>
      </c>
      <c r="AC266" s="71" t="s">
        <v>1102</v>
      </c>
      <c r="AD266" s="38" t="str">
        <f>IFERROR(VLOOKUP(ROWS($AD$4:AD266),$Z$4:$AC$3778,2,FALSE),"")</f>
        <v>Anion Chromatography Method (9056 USEPA)</v>
      </c>
      <c r="AF266" s="37"/>
    </row>
    <row r="267" spans="1:32" ht="15" customHeight="1">
      <c r="A267" s="37">
        <f>IF(ISNUMBER(SEARCH(Search!$F$21,'Valid Values - Search'!B267)),MAX($A$3:A266)+1,0)</f>
        <v>264</v>
      </c>
      <c r="B267" s="64" t="s">
        <v>717</v>
      </c>
      <c r="C267" s="65" t="s">
        <v>716</v>
      </c>
      <c r="D267" s="37" t="str">
        <f>IFERROR(VLOOKUP(ROWS($D$4:D267),A267:C620,2,FALSE),"")</f>
        <v>nanomoles per hour per gram</v>
      </c>
      <c r="F267" s="48"/>
      <c r="G267" s="48"/>
      <c r="P267" s="38">
        <f>IF(ISNUMBER(SEARCH(Search!$K$13,'Valid Values - Search'!U267)),MAX($P$3:P266)+1,0)</f>
        <v>264</v>
      </c>
      <c r="Q267" s="38">
        <f>IF(ISNUMBER(SEARCH(Search!$K$5,'Valid Values - Search'!R267)),MAX($Q$3:Q266)+1,0)</f>
        <v>264</v>
      </c>
      <c r="R267" s="64" t="s">
        <v>4036</v>
      </c>
      <c r="S267" s="70" t="s">
        <v>101</v>
      </c>
      <c r="T267" s="70" t="s">
        <v>102</v>
      </c>
      <c r="U267" s="93" t="s">
        <v>8535</v>
      </c>
      <c r="V267" s="94">
        <v>1383</v>
      </c>
      <c r="W267" s="97" t="s">
        <v>4036</v>
      </c>
      <c r="X267" s="38" t="str">
        <f>IFERROR(VLOOKUP(ROWS($X$4:X267),$Q$4:$R$5094,2,FALSE),"")</f>
        <v>2,2',3,3',4,5',6,6'-Octachlorobiphenyl</v>
      </c>
      <c r="Y267" s="38" t="str">
        <f>IFERROR(VLOOKUP(ROWS($Y$4:Y267),$P$4:$U$5094,6,FALSE),"")</f>
        <v>40186-71-8</v>
      </c>
      <c r="Z267" s="38">
        <f>IF(ISNUMBER(SEARCH(Search!$K$21,'Valid Values - Search'!AA267)),MAX($Z$3:Z266)+1,0)</f>
        <v>264</v>
      </c>
      <c r="AA267" s="64" t="s">
        <v>11821</v>
      </c>
      <c r="AB267" s="70" t="s">
        <v>1926</v>
      </c>
      <c r="AC267" s="71" t="s">
        <v>1102</v>
      </c>
      <c r="AD267" s="38" t="str">
        <f>IFERROR(VLOOKUP(ROWS($AD$4:AD267),$Z$4:$AC$3778,2,FALSE),"")</f>
        <v>Anion Chromatography Method (9056A USEPA)</v>
      </c>
      <c r="AF267" s="37"/>
    </row>
    <row r="268" spans="1:32" ht="15" customHeight="1">
      <c r="A268" s="37">
        <f>IF(ISNUMBER(SEARCH(Search!$F$21,'Valid Values - Search'!B268)),MAX($A$3:A267)+1,0)</f>
        <v>265</v>
      </c>
      <c r="B268" s="64" t="s">
        <v>719</v>
      </c>
      <c r="C268" s="65" t="s">
        <v>718</v>
      </c>
      <c r="D268" s="37" t="str">
        <f>IFERROR(VLOOKUP(ROWS($D$4:D268),A268:C621,2,FALSE),"")</f>
        <v>Nano-moles per Kilogram</v>
      </c>
      <c r="F268" s="48"/>
      <c r="G268" s="48"/>
      <c r="P268" s="38">
        <f>IF(ISNUMBER(SEARCH(Search!$K$13,'Valid Values - Search'!U268)),MAX($P$3:P267)+1,0)</f>
        <v>265</v>
      </c>
      <c r="Q268" s="38">
        <f>IF(ISNUMBER(SEARCH(Search!$K$5,'Valid Values - Search'!R268)),MAX($Q$3:Q267)+1,0)</f>
        <v>265</v>
      </c>
      <c r="R268" s="64" t="s">
        <v>4049</v>
      </c>
      <c r="S268" s="70" t="s">
        <v>102</v>
      </c>
      <c r="T268" s="70" t="s">
        <v>102</v>
      </c>
      <c r="U268" s="93" t="s">
        <v>9217</v>
      </c>
      <c r="V268" s="94">
        <v>390070</v>
      </c>
      <c r="W268" s="97" t="s">
        <v>4049</v>
      </c>
      <c r="X268" s="38" t="str">
        <f>IFERROR(VLOOKUP(ROWS($X$4:X268),$Q$4:$R$5094,2,FALSE),"")</f>
        <v>2,2',3,3',4,5,6'-Heptabromodiphenyl ether</v>
      </c>
      <c r="Y268" s="38" t="str">
        <f>IFERROR(VLOOKUP(ROWS($Y$4:Y268),$P$4:$U$5094,6,FALSE),"")</f>
        <v>446255-21-6</v>
      </c>
      <c r="Z268" s="38">
        <f>IF(ISNUMBER(SEARCH(Search!$K$21,'Valid Values - Search'!AA268)),MAX($Z$3:Z267)+1,0)</f>
        <v>265</v>
      </c>
      <c r="AA268" s="64" t="s">
        <v>11822</v>
      </c>
      <c r="AB268" s="70" t="s">
        <v>1163</v>
      </c>
      <c r="AC268" s="71" t="s">
        <v>1164</v>
      </c>
      <c r="AD268" s="38" t="str">
        <f>IFERROR(VLOOKUP(ROWS($AD$4:AD268),$Z$4:$AC$3778,2,FALSE),"")</f>
        <v>Anion-Cation Balance (1030-E APHA_SM20ED)</v>
      </c>
      <c r="AF268" s="37"/>
    </row>
    <row r="269" spans="1:32" ht="15" customHeight="1">
      <c r="A269" s="37">
        <f>IF(ISNUMBER(SEARCH(Search!$F$21,'Valid Values - Search'!B269)),MAX($A$3:A268)+1,0)</f>
        <v>266</v>
      </c>
      <c r="B269" s="64" t="s">
        <v>720</v>
      </c>
      <c r="C269" s="65" t="s">
        <v>720</v>
      </c>
      <c r="D269" s="37" t="str">
        <f>IFERROR(VLOOKUP(ROWS($D$4:D269),A269:C622,2,FALSE),"")</f>
        <v>None</v>
      </c>
      <c r="F269" s="48"/>
      <c r="G269" s="48"/>
      <c r="P269" s="38">
        <f>IF(ISNUMBER(SEARCH(Search!$K$13,'Valid Values - Search'!U269)),MAX($P$3:P268)+1,0)</f>
        <v>266</v>
      </c>
      <c r="Q269" s="38">
        <f>IF(ISNUMBER(SEARCH(Search!$K$5,'Valid Values - Search'!R269)),MAX($Q$3:Q268)+1,0)</f>
        <v>266</v>
      </c>
      <c r="R269" s="64" t="s">
        <v>4053</v>
      </c>
      <c r="S269" s="70" t="s">
        <v>102</v>
      </c>
      <c r="T269" s="70" t="s">
        <v>102</v>
      </c>
      <c r="U269" s="93" t="s">
        <v>9218</v>
      </c>
      <c r="V269" s="94">
        <v>390069</v>
      </c>
      <c r="W269" s="97" t="s">
        <v>4053</v>
      </c>
      <c r="X269" s="38" t="str">
        <f>IFERROR(VLOOKUP(ROWS($X$4:X269),$Q$4:$R$5094,2,FALSE),"")</f>
        <v>2,2',3,3',4,5,6-Heptabromodiphenyl ether</v>
      </c>
      <c r="Y269" s="38" t="str">
        <f>IFERROR(VLOOKUP(ROWS($Y$4:Y269),$P$4:$U$5094,6,FALSE),"")</f>
        <v>446255-20-5</v>
      </c>
      <c r="Z269" s="38">
        <f>IF(ISNUMBER(SEARCH(Search!$K$21,'Valid Values - Search'!AA269)),MAX($Z$3:Z268)+1,0)</f>
        <v>266</v>
      </c>
      <c r="AA269" s="64" t="s">
        <v>11823</v>
      </c>
      <c r="AB269" s="70" t="s">
        <v>2464</v>
      </c>
      <c r="AC269" s="71" t="s">
        <v>1184</v>
      </c>
      <c r="AD269" s="38" t="str">
        <f>IFERROR(VLOOKUP(ROWS($AD$4:AD269),$Z$4:$AC$3778,2,FALSE),"")</f>
        <v>Anionic Contaminants in High-Purity Water by On-Line Ion Chromatography (D5996 ASTM)</v>
      </c>
      <c r="AF269" s="37"/>
    </row>
    <row r="270" spans="1:32" ht="15" customHeight="1">
      <c r="A270" s="37">
        <f>IF(ISNUMBER(SEARCH(Search!$F$21,'Valid Values - Search'!B270)),MAX($A$3:A269)+1,0)</f>
        <v>267</v>
      </c>
      <c r="B270" s="64" t="s">
        <v>721</v>
      </c>
      <c r="C270" s="65" t="s">
        <v>721</v>
      </c>
      <c r="D270" s="37" t="str">
        <f>IFERROR(VLOOKUP(ROWS($D$4:D270),A270:C623,2,FALSE),"")</f>
        <v>Normal</v>
      </c>
      <c r="F270" s="48"/>
      <c r="G270" s="48"/>
      <c r="P270" s="38">
        <f>IF(ISNUMBER(SEARCH(Search!$K$13,'Valid Values - Search'!U270)),MAX($P$3:P269)+1,0)</f>
        <v>267</v>
      </c>
      <c r="Q270" s="38">
        <f>IF(ISNUMBER(SEARCH(Search!$K$5,'Valid Values - Search'!R270)),MAX($Q$3:Q269)+1,0)</f>
        <v>267</v>
      </c>
      <c r="R270" s="64" t="s">
        <v>4037</v>
      </c>
      <c r="S270" s="70" t="s">
        <v>102</v>
      </c>
      <c r="T270" s="70" t="s">
        <v>102</v>
      </c>
      <c r="U270" s="93" t="s">
        <v>9219</v>
      </c>
      <c r="V270" s="94">
        <v>390071</v>
      </c>
      <c r="W270" s="97" t="s">
        <v>4037</v>
      </c>
      <c r="X270" s="38" t="str">
        <f>IFERROR(VLOOKUP(ROWS($X$4:X270),$Q$4:$R$5094,2,FALSE),"")</f>
        <v>2,2',3,3',4,5',6-Heptabromodiphenyl ether</v>
      </c>
      <c r="Y270" s="38" t="str">
        <f>IFERROR(VLOOKUP(ROWS($Y$4:Y270),$P$4:$U$5094,6,FALSE),"")</f>
        <v>446255-22-7</v>
      </c>
      <c r="Z270" s="38">
        <f>IF(ISNUMBER(SEARCH(Search!$K$21,'Valid Values - Search'!AA270)),MAX($Z$3:Z269)+1,0)</f>
        <v>267</v>
      </c>
      <c r="AA270" s="64" t="s">
        <v>11824</v>
      </c>
      <c r="AB270" s="70" t="s">
        <v>1694</v>
      </c>
      <c r="AC270" s="71" t="s">
        <v>1156</v>
      </c>
      <c r="AD270" s="38" t="str">
        <f>IFERROR(VLOOKUP(ROWS($AD$4:AD270),$Z$4:$AC$3778,2,FALSE),"")</f>
        <v>Anionic Surfactants in Water as MBAS (5540-C APHA)</v>
      </c>
      <c r="AF270" s="37"/>
    </row>
    <row r="271" spans="1:32" ht="15" customHeight="1">
      <c r="A271" s="37">
        <f>IF(ISNUMBER(SEARCH(Search!$F$21,'Valid Values - Search'!B271)),MAX($A$3:A270)+1,0)</f>
        <v>268</v>
      </c>
      <c r="B271" s="64" t="s">
        <v>723</v>
      </c>
      <c r="C271" s="65" t="s">
        <v>722</v>
      </c>
      <c r="D271" s="37" t="str">
        <f>IFERROR(VLOOKUP(ROWS($D$4:D271),A271:C624,2,FALSE),"")</f>
        <v>Turbidity, Nephelometric Turbidity Multibeam Unit</v>
      </c>
      <c r="F271" s="48"/>
      <c r="G271" s="48"/>
      <c r="P271" s="38">
        <f>IF(ISNUMBER(SEARCH(Search!$K$13,'Valid Values - Search'!U271)),MAX($P$3:P270)+1,0)</f>
        <v>268</v>
      </c>
      <c r="Q271" s="38">
        <f>IF(ISNUMBER(SEARCH(Search!$K$5,'Valid Values - Search'!R271)),MAX($Q$3:Q270)+1,0)</f>
        <v>268</v>
      </c>
      <c r="R271" s="64" t="s">
        <v>4018</v>
      </c>
      <c r="S271" s="70" t="s">
        <v>102</v>
      </c>
      <c r="T271" s="70" t="s">
        <v>102</v>
      </c>
      <c r="U271" s="93" t="s">
        <v>9220</v>
      </c>
      <c r="V271" s="94">
        <v>390073</v>
      </c>
      <c r="W271" s="97" t="s">
        <v>4018</v>
      </c>
      <c r="X271" s="38" t="str">
        <f>IFERROR(VLOOKUP(ROWS($X$4:X271),$Q$4:$R$5094,2,FALSE),"")</f>
        <v>2,2',3,3',4',5,6-Heptabromodiphenyl ether</v>
      </c>
      <c r="Y271" s="38" t="str">
        <f>IFERROR(VLOOKUP(ROWS($Y$4:Y271),$P$4:$U$5094,6,FALSE),"")</f>
        <v>446255-23-8</v>
      </c>
      <c r="Z271" s="38">
        <f>IF(ISNUMBER(SEARCH(Search!$K$21,'Valid Values - Search'!AA271)),MAX($Z$3:Z270)+1,0)</f>
        <v>268</v>
      </c>
      <c r="AA271" s="64" t="s">
        <v>11825</v>
      </c>
      <c r="AB271" s="70" t="s">
        <v>2034</v>
      </c>
      <c r="AC271" s="71" t="s">
        <v>1502</v>
      </c>
      <c r="AD271" s="38" t="str">
        <f>IFERROR(VLOOKUP(ROWS($AD$4:AD271),$Z$4:$AC$3778,2,FALSE),"")</f>
        <v>Anions - Ion Chromatography (ANION-01 USDOE/EML)</v>
      </c>
      <c r="AF271" s="37"/>
    </row>
    <row r="272" spans="1:32" ht="15" customHeight="1">
      <c r="A272" s="37">
        <f>IF(ISNUMBER(SEARCH(Search!$F$21,'Valid Values - Search'!B272)),MAX($A$3:A271)+1,0)</f>
        <v>269</v>
      </c>
      <c r="B272" s="64" t="s">
        <v>725</v>
      </c>
      <c r="C272" s="65" t="s">
        <v>724</v>
      </c>
      <c r="D272" s="37" t="str">
        <f>IFERROR(VLOOKUP(ROWS($D$4:D272),A272:C625,2,FALSE),"")</f>
        <v>Turbidity, Nephelometric Turbidity Ratio Unit</v>
      </c>
      <c r="F272" s="48"/>
      <c r="G272" s="48"/>
      <c r="P272" s="38">
        <f>IF(ISNUMBER(SEARCH(Search!$K$13,'Valid Values - Search'!U272)),MAX($P$3:P271)+1,0)</f>
        <v>269</v>
      </c>
      <c r="Q272" s="38">
        <f>IF(ISNUMBER(SEARCH(Search!$K$5,'Valid Values - Search'!R272)),MAX($Q$3:Q271)+1,0)</f>
        <v>269</v>
      </c>
      <c r="R272" s="64" t="s">
        <v>4050</v>
      </c>
      <c r="S272" s="70" t="s">
        <v>101</v>
      </c>
      <c r="T272" s="70" t="s">
        <v>102</v>
      </c>
      <c r="U272" s="93" t="s">
        <v>8536</v>
      </c>
      <c r="V272" s="94">
        <v>1368</v>
      </c>
      <c r="W272" s="97" t="s">
        <v>4050</v>
      </c>
      <c r="X272" s="38" t="str">
        <f>IFERROR(VLOOKUP(ROWS($X$4:X272),$Q$4:$R$5094,2,FALSE),"")</f>
        <v>2,2',3,3',4,5,6'-Heptachlorobiphenyl</v>
      </c>
      <c r="Y272" s="38" t="str">
        <f>IFERROR(VLOOKUP(ROWS($Y$4:Y272),$P$4:$U$5094,6,FALSE),"")</f>
        <v>38411-25-5</v>
      </c>
      <c r="Z272" s="38">
        <f>IF(ISNUMBER(SEARCH(Search!$K$21,'Valid Values - Search'!AA272)),MAX($Z$3:Z271)+1,0)</f>
        <v>269</v>
      </c>
      <c r="AA272" s="64" t="s">
        <v>11826</v>
      </c>
      <c r="AB272" s="70" t="s">
        <v>2100</v>
      </c>
      <c r="AC272" s="71" t="s">
        <v>1102</v>
      </c>
      <c r="AD272" s="38" t="str">
        <f>IFERROR(VLOOKUP(ROWS($AD$4:AD272),$Z$4:$AC$3778,2,FALSE),"")</f>
        <v>Anions by Ion Chromatography (C-003-1 USEPA)</v>
      </c>
      <c r="AF272" s="37"/>
    </row>
    <row r="273" spans="1:32" ht="15" customHeight="1">
      <c r="A273" s="37">
        <f>IF(ISNUMBER(SEARCH(Search!$F$21,'Valid Values - Search'!B273)),MAX($A$3:A272)+1,0)</f>
        <v>270</v>
      </c>
      <c r="B273" s="64" t="s">
        <v>727</v>
      </c>
      <c r="C273" s="65" t="s">
        <v>726</v>
      </c>
      <c r="D273" s="37" t="str">
        <f>IFERROR(VLOOKUP(ROWS($D$4:D273),A273:C626,2,FALSE),"")</f>
        <v>Turbidity, Nephelometric Turbidity Units</v>
      </c>
      <c r="F273" s="48"/>
      <c r="G273" s="48"/>
      <c r="P273" s="38">
        <f>IF(ISNUMBER(SEARCH(Search!$K$13,'Valid Values - Search'!U273)),MAX($P$3:P272)+1,0)</f>
        <v>270</v>
      </c>
      <c r="Q273" s="38">
        <f>IF(ISNUMBER(SEARCH(Search!$K$5,'Valid Values - Search'!R273)),MAX($Q$3:Q272)+1,0)</f>
        <v>270</v>
      </c>
      <c r="R273" s="64" t="s">
        <v>4054</v>
      </c>
      <c r="S273" s="70" t="s">
        <v>101</v>
      </c>
      <c r="T273" s="70" t="s">
        <v>102</v>
      </c>
      <c r="U273" s="93" t="s">
        <v>8537</v>
      </c>
      <c r="V273" s="94">
        <v>16278</v>
      </c>
      <c r="W273" s="97" t="s">
        <v>4054</v>
      </c>
      <c r="X273" s="38" t="str">
        <f>IFERROR(VLOOKUP(ROWS($X$4:X273),$Q$4:$R$5094,2,FALSE),"")</f>
        <v>2,2',3,3',4,5,6-Heptachlorobiphenyl</v>
      </c>
      <c r="Y273" s="38" t="str">
        <f>IFERROR(VLOOKUP(ROWS($Y$4:Y273),$P$4:$U$5094,6,FALSE),"")</f>
        <v>68194-16-1</v>
      </c>
      <c r="Z273" s="38">
        <f>IF(ISNUMBER(SEARCH(Search!$K$21,'Valid Values - Search'!AA273)),MAX($Z$3:Z272)+1,0)</f>
        <v>270</v>
      </c>
      <c r="AA273" s="64" t="s">
        <v>11827</v>
      </c>
      <c r="AB273" s="70" t="s">
        <v>2475</v>
      </c>
      <c r="AC273" s="71" t="s">
        <v>1184</v>
      </c>
      <c r="AD273" s="38" t="str">
        <f>IFERROR(VLOOKUP(ROWS($AD$4:AD273),$Z$4:$AC$3778,2,FALSE),"")</f>
        <v>Anions in Water by CIE-UV (D6508 ASTM)</v>
      </c>
      <c r="AF273" s="37"/>
    </row>
    <row r="274" spans="1:32" ht="15" customHeight="1">
      <c r="A274" s="37">
        <f>IF(ISNUMBER(SEARCH(Search!$F$21,'Valid Values - Search'!B274)),MAX($A$3:A273)+1,0)</f>
        <v>271</v>
      </c>
      <c r="B274" s="64" t="s">
        <v>729</v>
      </c>
      <c r="C274" s="65" t="s">
        <v>728</v>
      </c>
      <c r="D274" s="37" t="str">
        <f>IFERROR(VLOOKUP(ROWS($D$4:D274),A274:C627,2,FALSE),"")</f>
        <v>number or gage</v>
      </c>
      <c r="F274" s="48"/>
      <c r="G274" s="48"/>
      <c r="P274" s="38">
        <f>IF(ISNUMBER(SEARCH(Search!$K$13,'Valid Values - Search'!U274)),MAX($P$3:P273)+1,0)</f>
        <v>271</v>
      </c>
      <c r="Q274" s="38">
        <f>IF(ISNUMBER(SEARCH(Search!$K$5,'Valid Values - Search'!R274)),MAX($Q$3:Q273)+1,0)</f>
        <v>271</v>
      </c>
      <c r="R274" s="64" t="s">
        <v>4034</v>
      </c>
      <c r="S274" s="70" t="s">
        <v>101</v>
      </c>
      <c r="T274" s="70" t="s">
        <v>102</v>
      </c>
      <c r="U274" s="93" t="s">
        <v>8538</v>
      </c>
      <c r="V274" s="94">
        <v>1369</v>
      </c>
      <c r="W274" s="97" t="s">
        <v>4034</v>
      </c>
      <c r="X274" s="38" t="str">
        <f>IFERROR(VLOOKUP(ROWS($X$4:X274),$Q$4:$R$5094,2,FALSE),"")</f>
        <v>2,2',3,3',4,5',6'-Heptachlorobiphenyl</v>
      </c>
      <c r="Y274" s="38" t="str">
        <f>IFERROR(VLOOKUP(ROWS($Y$4:Y274),$P$4:$U$5094,6,FALSE),"")</f>
        <v>52663-70-4</v>
      </c>
      <c r="Z274" s="38">
        <f>IF(ISNUMBER(SEARCH(Search!$K$21,'Valid Values - Search'!AA274)),MAX($Z$3:Z273)+1,0)</f>
        <v>271</v>
      </c>
      <c r="AA274" s="68" t="s">
        <v>15748</v>
      </c>
      <c r="AB274" s="173" t="s">
        <v>15744</v>
      </c>
      <c r="AC274" s="69" t="s">
        <v>15743</v>
      </c>
      <c r="AD274" s="38" t="str">
        <f>IFERROR(VLOOKUP(ROWS($AD$4:AD274),$Z$4:$AC$3778,2,FALSE),"")</f>
        <v>Anions in Water by Ion Chromatography</v>
      </c>
      <c r="AF274" s="37"/>
    </row>
    <row r="275" spans="1:32" ht="15" customHeight="1">
      <c r="A275" s="37">
        <f>IF(ISNUMBER(SEARCH(Search!$F$21,'Valid Values - Search'!B275)),MAX($A$3:A274)+1,0)</f>
        <v>272</v>
      </c>
      <c r="B275" s="64" t="s">
        <v>731</v>
      </c>
      <c r="C275" s="65" t="s">
        <v>730</v>
      </c>
      <c r="D275" s="37" t="str">
        <f>IFERROR(VLOOKUP(ROWS($D$4:D275),A275:C628,2,FALSE),"")</f>
        <v>ohm meter</v>
      </c>
      <c r="F275" s="48"/>
      <c r="G275" s="48"/>
      <c r="P275" s="38">
        <f>IF(ISNUMBER(SEARCH(Search!$K$13,'Valid Values - Search'!U275)),MAX($P$3:P274)+1,0)</f>
        <v>272</v>
      </c>
      <c r="Q275" s="38">
        <f>IF(ISNUMBER(SEARCH(Search!$K$5,'Valid Values - Search'!R275)),MAX($Q$3:Q274)+1,0)</f>
        <v>272</v>
      </c>
      <c r="R275" s="64" t="s">
        <v>4038</v>
      </c>
      <c r="S275" s="70" t="s">
        <v>101</v>
      </c>
      <c r="T275" s="70" t="s">
        <v>102</v>
      </c>
      <c r="U275" s="93" t="s">
        <v>9221</v>
      </c>
      <c r="V275" s="94">
        <v>16031</v>
      </c>
      <c r="W275" s="97" t="s">
        <v>4038</v>
      </c>
      <c r="X275" s="38" t="str">
        <f>IFERROR(VLOOKUP(ROWS($X$4:X275),$Q$4:$R$5094,2,FALSE),"")</f>
        <v>2,2',3,3',4,5',6-Heptachlorobiphenyl</v>
      </c>
      <c r="Y275" s="38" t="str">
        <f>IFERROR(VLOOKUP(ROWS($Y$4:Y275),$P$4:$U$5094,6,FALSE),"")</f>
        <v>40186-70-7</v>
      </c>
      <c r="Z275" s="38">
        <f>IF(ISNUMBER(SEARCH(Search!$K$21,'Valid Values - Search'!AA275)),MAX($Z$3:Z274)+1,0)</f>
        <v>272</v>
      </c>
      <c r="AA275" s="64" t="s">
        <v>11828</v>
      </c>
      <c r="AB275" s="70" t="s">
        <v>1508</v>
      </c>
      <c r="AC275" s="71" t="s">
        <v>1156</v>
      </c>
      <c r="AD275" s="38" t="str">
        <f>IFERROR(VLOOKUP(ROWS($AD$4:AD275),$Z$4:$AC$3778,2,FALSE),"")</f>
        <v>Anions in Water by Ion Chromatography (4110-B APHA)</v>
      </c>
      <c r="AF275" s="37"/>
    </row>
    <row r="276" spans="1:32" ht="15" customHeight="1">
      <c r="A276" s="37">
        <f>IF(ISNUMBER(SEARCH(Search!$F$21,'Valid Values - Search'!B276)),MAX($A$3:A275)+1,0)</f>
        <v>273</v>
      </c>
      <c r="B276" s="64" t="s">
        <v>733</v>
      </c>
      <c r="C276" s="65" t="s">
        <v>732</v>
      </c>
      <c r="D276" s="37" t="str">
        <f>IFERROR(VLOOKUP(ROWS($D$4:D276),A276:C629,2,FALSE),"")</f>
        <v>ounces</v>
      </c>
      <c r="F276" s="48"/>
      <c r="G276" s="48"/>
      <c r="P276" s="38">
        <f>IF(ISNUMBER(SEARCH(Search!$K$13,'Valid Values - Search'!U276)),MAX($P$3:P275)+1,0)</f>
        <v>273</v>
      </c>
      <c r="Q276" s="38">
        <f>IF(ISNUMBER(SEARCH(Search!$K$5,'Valid Values - Search'!R276)),MAX($Q$3:Q275)+1,0)</f>
        <v>273</v>
      </c>
      <c r="R276" s="64" t="s">
        <v>4039</v>
      </c>
      <c r="S276" s="70" t="s">
        <v>102</v>
      </c>
      <c r="T276" s="70" t="s">
        <v>102</v>
      </c>
      <c r="U276" s="93" t="s">
        <v>9222</v>
      </c>
      <c r="V276" s="94">
        <v>390026</v>
      </c>
      <c r="W276" s="97" t="s">
        <v>4039</v>
      </c>
      <c r="X276" s="38" t="str">
        <f>IFERROR(VLOOKUP(ROWS($X$4:X276),$Q$4:$R$5094,2,FALSE),"")</f>
        <v>2,2',3,3',4,5'-Hexabromodiphenyl ether</v>
      </c>
      <c r="Y276" s="38" t="str">
        <f>IFERROR(VLOOKUP(ROWS($Y$4:Y276),$P$4:$U$5094,6,FALSE),"")</f>
        <v>446254-88-2</v>
      </c>
      <c r="Z276" s="38">
        <f>IF(ISNUMBER(SEARCH(Search!$K$21,'Valid Values - Search'!AA276)),MAX($Z$3:Z275)+1,0)</f>
        <v>273</v>
      </c>
      <c r="AA276" s="64" t="s">
        <v>11829</v>
      </c>
      <c r="AB276" s="70" t="s">
        <v>1510</v>
      </c>
      <c r="AC276" s="71" t="s">
        <v>1156</v>
      </c>
      <c r="AD276" s="38" t="str">
        <f>IFERROR(VLOOKUP(ROWS($AD$4:AD276),$Z$4:$AC$3778,2,FALSE),"")</f>
        <v>Anions in Water by Ion Chromatography (4110D APHA)</v>
      </c>
      <c r="AF276" s="37"/>
    </row>
    <row r="277" spans="1:32" ht="15" customHeight="1">
      <c r="A277" s="37">
        <f>IF(ISNUMBER(SEARCH(Search!$F$21,'Valid Values - Search'!B277)),MAX($A$3:A276)+1,0)</f>
        <v>274</v>
      </c>
      <c r="B277" s="64" t="s">
        <v>735</v>
      </c>
      <c r="C277" s="65" t="s">
        <v>734</v>
      </c>
      <c r="D277" s="37" t="str">
        <f>IFERROR(VLOOKUP(ROWS($D$4:D277),A277:C630,2,FALSE),"")</f>
        <v>Pressure, Pascal units</v>
      </c>
      <c r="F277" s="48"/>
      <c r="G277" s="48"/>
      <c r="P277" s="38">
        <f>IF(ISNUMBER(SEARCH(Search!$K$13,'Valid Values - Search'!U277)),MAX($P$3:P276)+1,0)</f>
        <v>274</v>
      </c>
      <c r="Q277" s="38">
        <f>IF(ISNUMBER(SEARCH(Search!$K$5,'Valid Values - Search'!R277)),MAX($Q$3:Q276)+1,0)</f>
        <v>274</v>
      </c>
      <c r="R277" s="64" t="s">
        <v>4055</v>
      </c>
      <c r="S277" s="70" t="s">
        <v>102</v>
      </c>
      <c r="T277" s="70" t="s">
        <v>102</v>
      </c>
      <c r="U277" s="93" t="s">
        <v>9223</v>
      </c>
      <c r="V277" s="94">
        <v>1004218</v>
      </c>
      <c r="W277" s="97" t="s">
        <v>4055</v>
      </c>
      <c r="X277" s="38" t="str">
        <f>IFERROR(VLOOKUP(ROWS($X$4:X277),$Q$4:$R$5094,2,FALSE),"")</f>
        <v>2,2',3,3',4,5-Hexabromodiphenyl ether</v>
      </c>
      <c r="Y277" s="38" t="str">
        <f>IFERROR(VLOOKUP(ROWS($Y$4:Y277),$P$4:$U$5094,6,FALSE),"")</f>
        <v>446254-87-1</v>
      </c>
      <c r="Z277" s="38">
        <f>IF(ISNUMBER(SEARCH(Search!$K$21,'Valid Values - Search'!AA277)),MAX($Z$3:Z276)+1,0)</f>
        <v>274</v>
      </c>
      <c r="AA277" s="64" t="s">
        <v>11830</v>
      </c>
      <c r="AB277" s="70" t="s">
        <v>2356</v>
      </c>
      <c r="AC277" s="71" t="s">
        <v>1184</v>
      </c>
      <c r="AD277" s="38" t="str">
        <f>IFERROR(VLOOKUP(ROWS($AD$4:AD277),$Z$4:$AC$3778,2,FALSE),"")</f>
        <v>Anions in Water by Ion Chromatography (D4327 ASTM)</v>
      </c>
      <c r="AF277" s="37"/>
    </row>
    <row r="278" spans="1:32" ht="15" customHeight="1">
      <c r="A278" s="37">
        <f>IF(ISNUMBER(SEARCH(Search!$F$21,'Valid Values - Search'!B278)),MAX($A$3:A277)+1,0)</f>
        <v>275</v>
      </c>
      <c r="B278" s="64" t="s">
        <v>737</v>
      </c>
      <c r="C278" s="65" t="s">
        <v>736</v>
      </c>
      <c r="D278" s="37" t="str">
        <f>IFERROR(VLOOKUP(ROWS($D$4:D278),A278:C631,2,FALSE),"")</f>
        <v>pico-Curies per gram</v>
      </c>
      <c r="F278" s="48"/>
      <c r="G278" s="48"/>
      <c r="P278" s="38">
        <f>IF(ISNUMBER(SEARCH(Search!$K$13,'Valid Values - Search'!U278)),MAX($P$3:P277)+1,0)</f>
        <v>275</v>
      </c>
      <c r="Q278" s="38">
        <f>IF(ISNUMBER(SEARCH(Search!$K$5,'Valid Values - Search'!R278)),MAX($Q$3:Q277)+1,0)</f>
        <v>275</v>
      </c>
      <c r="R278" s="64" t="s">
        <v>4040</v>
      </c>
      <c r="S278" s="70" t="s">
        <v>101</v>
      </c>
      <c r="T278" s="70" t="s">
        <v>102</v>
      </c>
      <c r="U278" s="93" t="s">
        <v>8539</v>
      </c>
      <c r="V278" s="94">
        <v>16024</v>
      </c>
      <c r="W278" s="97" t="s">
        <v>4040</v>
      </c>
      <c r="X278" s="38" t="str">
        <f>IFERROR(VLOOKUP(ROWS($X$4:X278),$Q$4:$R$5094,2,FALSE),"")</f>
        <v>2,2',3,3',4,5'-Hexachlorobiphenyl</v>
      </c>
      <c r="Y278" s="38" t="str">
        <f>IFERROR(VLOOKUP(ROWS($Y$4:Y278),$P$4:$U$5094,6,FALSE),"")</f>
        <v>52663-66-8</v>
      </c>
      <c r="Z278" s="38">
        <f>IF(ISNUMBER(SEARCH(Search!$K$21,'Valid Values - Search'!AA278)),MAX($Z$3:Z277)+1,0)</f>
        <v>275</v>
      </c>
      <c r="AA278" s="64" t="s">
        <v>11831</v>
      </c>
      <c r="AB278" s="70" t="s">
        <v>2818</v>
      </c>
      <c r="AC278" s="71" t="s">
        <v>1182</v>
      </c>
      <c r="AD278" s="38" t="str">
        <f>IFERROR(VLOOKUP(ROWS($AD$4:AD278),$Z$4:$AC$3778,2,FALSE),"")</f>
        <v>Anions in Water by Ion Chromatography (I2057 USDOI/USGS)</v>
      </c>
      <c r="AF278" s="37"/>
    </row>
    <row r="279" spans="1:32" ht="15" customHeight="1">
      <c r="A279" s="37">
        <f>IF(ISNUMBER(SEARCH(Search!$F$21,'Valid Values - Search'!B279)),MAX($A$3:A278)+1,0)</f>
        <v>276</v>
      </c>
      <c r="B279" s="64" t="s">
        <v>739</v>
      </c>
      <c r="C279" s="65" t="s">
        <v>738</v>
      </c>
      <c r="D279" s="37" t="str">
        <f>IFERROR(VLOOKUP(ROWS($D$4:D279),A279:C632,2,FALSE),"")</f>
        <v>pico-Curies per Liter</v>
      </c>
      <c r="F279" s="48"/>
      <c r="G279" s="48"/>
      <c r="P279" s="38">
        <f>IF(ISNUMBER(SEARCH(Search!$K$13,'Valid Values - Search'!U279)),MAX($P$3:P278)+1,0)</f>
        <v>276</v>
      </c>
      <c r="Q279" s="38">
        <f>IF(ISNUMBER(SEARCH(Search!$K$5,'Valid Values - Search'!R279)),MAX($Q$3:Q278)+1,0)</f>
        <v>276</v>
      </c>
      <c r="R279" s="64" t="s">
        <v>4056</v>
      </c>
      <c r="S279" s="70" t="s">
        <v>101</v>
      </c>
      <c r="T279" s="70" t="s">
        <v>102</v>
      </c>
      <c r="U279" s="93" t="s">
        <v>8540</v>
      </c>
      <c r="V279" s="94">
        <v>16019</v>
      </c>
      <c r="W279" s="97" t="s">
        <v>4056</v>
      </c>
      <c r="X279" s="38" t="str">
        <f>IFERROR(VLOOKUP(ROWS($X$4:X279),$Q$4:$R$5094,2,FALSE),"")</f>
        <v>2,2',3,3',4,5-Hexachlorobiphenyl</v>
      </c>
      <c r="Y279" s="38" t="str">
        <f>IFERROR(VLOOKUP(ROWS($Y$4:Y279),$P$4:$U$5094,6,FALSE),"")</f>
        <v>55215-18-4</v>
      </c>
      <c r="Z279" s="38">
        <f>IF(ISNUMBER(SEARCH(Search!$K$21,'Valid Values - Search'!AA279)),MAX($Z$3:Z278)+1,0)</f>
        <v>276</v>
      </c>
      <c r="AA279" s="64" t="s">
        <v>11832</v>
      </c>
      <c r="AB279" s="70" t="s">
        <v>2819</v>
      </c>
      <c r="AC279" s="71" t="s">
        <v>1182</v>
      </c>
      <c r="AD279" s="38" t="str">
        <f>IFERROR(VLOOKUP(ROWS($AD$4:AD279),$Z$4:$AC$3778,2,FALSE),"")</f>
        <v>Anions in Water by Ion Chromatography (I2058 USDOI/USGS)</v>
      </c>
      <c r="AF279" s="37"/>
    </row>
    <row r="280" spans="1:32" ht="15" customHeight="1">
      <c r="A280" s="37">
        <f>IF(ISNUMBER(SEARCH(Search!$F$21,'Valid Values - Search'!B280)),MAX($A$3:A279)+1,0)</f>
        <v>277</v>
      </c>
      <c r="B280" s="64" t="s">
        <v>741</v>
      </c>
      <c r="C280" s="65" t="s">
        <v>740</v>
      </c>
      <c r="D280" s="37" t="str">
        <f>IFERROR(VLOOKUP(ROWS($D$4:D280),A280:C633,2,FALSE),"")</f>
        <v>pico-Curies per square meter</v>
      </c>
      <c r="F280" s="48"/>
      <c r="G280" s="48"/>
      <c r="P280" s="38">
        <f>IF(ISNUMBER(SEARCH(Search!$K$13,'Valid Values - Search'!U280)),MAX($P$3:P279)+1,0)</f>
        <v>277</v>
      </c>
      <c r="Q280" s="38">
        <f>IF(ISNUMBER(SEARCH(Search!$K$5,'Valid Values - Search'!R280)),MAX($Q$3:Q279)+1,0)</f>
        <v>277</v>
      </c>
      <c r="R280" s="64" t="s">
        <v>4059</v>
      </c>
      <c r="S280" s="70" t="s">
        <v>102</v>
      </c>
      <c r="T280" s="70" t="s">
        <v>102</v>
      </c>
      <c r="U280" s="93" t="s">
        <v>9224</v>
      </c>
      <c r="V280" s="94">
        <v>390072</v>
      </c>
      <c r="W280" s="97" t="s">
        <v>4059</v>
      </c>
      <c r="X280" s="38" t="str">
        <f>IFERROR(VLOOKUP(ROWS($X$4:X280),$Q$4:$R$5094,2,FALSE),"")</f>
        <v>2,2',3,3',4,6,6'-Heptabromodiphenyl ether</v>
      </c>
      <c r="Y280" s="38" t="str">
        <f>IFERROR(VLOOKUP(ROWS($Y$4:Y280),$P$4:$U$5094,6,FALSE),"")</f>
        <v>407606-61-5</v>
      </c>
      <c r="Z280" s="38">
        <f>IF(ISNUMBER(SEARCH(Search!$K$21,'Valid Values - Search'!AA280)),MAX($Z$3:Z279)+1,0)</f>
        <v>277</v>
      </c>
      <c r="AA280" s="64" t="s">
        <v>11833</v>
      </c>
      <c r="AB280" s="70">
        <v>2514</v>
      </c>
      <c r="AC280" s="71" t="s">
        <v>1150</v>
      </c>
      <c r="AD280" s="38" t="str">
        <f>IFERROR(VLOOKUP(ROWS($AD$4:AD280),$Z$4:$AC$3778,2,FALSE),"")</f>
        <v>Anisidine (2514 NIOSH)</v>
      </c>
      <c r="AF280" s="37"/>
    </row>
    <row r="281" spans="1:32" ht="15" customHeight="1">
      <c r="A281" s="37">
        <f>IF(ISNUMBER(SEARCH(Search!$F$21,'Valid Values - Search'!B281)),MAX($A$3:A280)+1,0)</f>
        <v>278</v>
      </c>
      <c r="B281" s="64" t="s">
        <v>743</v>
      </c>
      <c r="C281" s="65" t="s">
        <v>742</v>
      </c>
      <c r="D281" s="37" t="str">
        <f>IFERROR(VLOOKUP(ROWS($D$4:D281),A281:C634,2,FALSE),"")</f>
        <v>pico-Curies per cubic meter</v>
      </c>
      <c r="F281" s="48"/>
      <c r="G281" s="48"/>
      <c r="P281" s="38">
        <f>IF(ISNUMBER(SEARCH(Search!$K$13,'Valid Values - Search'!U281)),MAX($P$3:P280)+1,0)</f>
        <v>278</v>
      </c>
      <c r="Q281" s="38">
        <f>IF(ISNUMBER(SEARCH(Search!$K$5,'Valid Values - Search'!R281)),MAX($Q$3:Q280)+1,0)</f>
        <v>278</v>
      </c>
      <c r="R281" s="64" t="s">
        <v>4060</v>
      </c>
      <c r="S281" s="70" t="s">
        <v>101</v>
      </c>
      <c r="T281" s="70" t="s">
        <v>102</v>
      </c>
      <c r="U281" s="93" t="s">
        <v>8541</v>
      </c>
      <c r="V281" s="94">
        <v>16194</v>
      </c>
      <c r="W281" s="97" t="s">
        <v>4060</v>
      </c>
      <c r="X281" s="38" t="str">
        <f>IFERROR(VLOOKUP(ROWS($X$4:X281),$Q$4:$R$5094,2,FALSE),"")</f>
        <v>2,2',3,3',4,6,6'-Heptachlorobiphenyl</v>
      </c>
      <c r="Y281" s="38" t="str">
        <f>IFERROR(VLOOKUP(ROWS($Y$4:Y281),$P$4:$U$5094,6,FALSE),"")</f>
        <v>52663-65-7</v>
      </c>
      <c r="Z281" s="38">
        <f>IF(ISNUMBER(SEARCH(Search!$K$21,'Valid Values - Search'!AA281)),MAX($Z$3:Z280)+1,0)</f>
        <v>278</v>
      </c>
      <c r="AA281" s="64" t="s">
        <v>11834</v>
      </c>
      <c r="AB281" s="70">
        <v>7062</v>
      </c>
      <c r="AC281" s="71" t="s">
        <v>1102</v>
      </c>
      <c r="AD281" s="38" t="str">
        <f>IFERROR(VLOOKUP(ROWS($AD$4:AD281),$Z$4:$AC$3778,2,FALSE),"")</f>
        <v>Antimony and Arsenic by GBAA (7062 USEPA)</v>
      </c>
      <c r="AF281" s="37"/>
    </row>
    <row r="282" spans="1:32" ht="15" customHeight="1">
      <c r="A282" s="37">
        <f>IF(ISNUMBER(SEARCH(Search!$F$21,'Valid Values - Search'!B282)),MAX($A$3:A281)+1,0)</f>
        <v>279</v>
      </c>
      <c r="B282" s="64" t="s">
        <v>745</v>
      </c>
      <c r="C282" s="65" t="s">
        <v>744</v>
      </c>
      <c r="D282" s="37" t="str">
        <f>IFERROR(VLOOKUP(ROWS($D$4:D282),A282:C635,2,FALSE),"")</f>
        <v>pico-Curies per milliliter</v>
      </c>
      <c r="F282" s="48"/>
      <c r="G282" s="48"/>
      <c r="P282" s="38">
        <f>IF(ISNUMBER(SEARCH(Search!$K$13,'Valid Values - Search'!U282)),MAX($P$3:P281)+1,0)</f>
        <v>279</v>
      </c>
      <c r="Q282" s="38">
        <f>IF(ISNUMBER(SEARCH(Search!$K$5,'Valid Values - Search'!R282)),MAX($Q$3:Q281)+1,0)</f>
        <v>279</v>
      </c>
      <c r="R282" s="64" t="s">
        <v>4057</v>
      </c>
      <c r="S282" s="70" t="s">
        <v>102</v>
      </c>
      <c r="T282" s="70" t="s">
        <v>102</v>
      </c>
      <c r="U282" s="93" t="s">
        <v>9225</v>
      </c>
      <c r="V282" s="94">
        <v>390028</v>
      </c>
      <c r="W282" s="97" t="s">
        <v>4057</v>
      </c>
      <c r="X282" s="38" t="str">
        <f>IFERROR(VLOOKUP(ROWS($X$4:X282),$Q$4:$R$5094,2,FALSE),"")</f>
        <v>2,2',3,3',4,6'-Hexabromodiphenyl ether</v>
      </c>
      <c r="Y282" s="38" t="str">
        <f>IFERROR(VLOOKUP(ROWS($Y$4:Y282),$P$4:$U$5094,6,FALSE),"")</f>
        <v>446254-90-6</v>
      </c>
      <c r="Z282" s="38">
        <f>IF(ISNUMBER(SEARCH(Search!$K$21,'Valid Values - Search'!AA282)),MAX($Z$3:Z281)+1,0)</f>
        <v>279</v>
      </c>
      <c r="AA282" s="64" t="s">
        <v>11835</v>
      </c>
      <c r="AB282" s="70">
        <v>204.1</v>
      </c>
      <c r="AC282" s="71" t="s">
        <v>1102</v>
      </c>
      <c r="AD282" s="38" t="str">
        <f>IFERROR(VLOOKUP(ROWS($AD$4:AD282),$Z$4:$AC$3778,2,FALSE),"")</f>
        <v>Antimony by FLAA (204.1 USEPA)</v>
      </c>
      <c r="AF282" s="37"/>
    </row>
    <row r="283" spans="1:32" ht="15" customHeight="1">
      <c r="A283" s="37">
        <f>IF(ISNUMBER(SEARCH(Search!$F$21,'Valid Values - Search'!B283)),MAX($A$3:A282)+1,0)</f>
        <v>280</v>
      </c>
      <c r="B283" s="64" t="s">
        <v>1088</v>
      </c>
      <c r="C283" s="65" t="s">
        <v>746</v>
      </c>
      <c r="D283" s="37" t="str">
        <f>IFERROR(VLOOKUP(ROWS($D$4:D283),A283:C636,2,FALSE),"")</f>
        <v>Platinum Cobalt Units (color) - APHA = Pt-Co = Hazen Color</v>
      </c>
      <c r="F283" s="48"/>
      <c r="G283" s="48"/>
      <c r="P283" s="38">
        <f>IF(ISNUMBER(SEARCH(Search!$K$13,'Valid Values - Search'!U283)),MAX($P$3:P282)+1,0)</f>
        <v>280</v>
      </c>
      <c r="Q283" s="38">
        <f>IF(ISNUMBER(SEARCH(Search!$K$5,'Valid Values - Search'!R283)),MAX($Q$3:Q282)+1,0)</f>
        <v>280</v>
      </c>
      <c r="R283" s="64" t="s">
        <v>4061</v>
      </c>
      <c r="S283" s="70" t="s">
        <v>102</v>
      </c>
      <c r="T283" s="70" t="s">
        <v>102</v>
      </c>
      <c r="U283" s="93" t="s">
        <v>9226</v>
      </c>
      <c r="V283" s="94">
        <v>390027</v>
      </c>
      <c r="W283" s="97" t="s">
        <v>4061</v>
      </c>
      <c r="X283" s="38" t="str">
        <f>IFERROR(VLOOKUP(ROWS($X$4:X283),$Q$4:$R$5094,2,FALSE),"")</f>
        <v>2,2',3,3',4,6-Hexabromodiphenyl ether</v>
      </c>
      <c r="Y283" s="38" t="str">
        <f>IFERROR(VLOOKUP(ROWS($Y$4:Y283),$P$4:$U$5094,6,FALSE),"")</f>
        <v>446254-89-3</v>
      </c>
      <c r="Z283" s="38">
        <f>IF(ISNUMBER(SEARCH(Search!$K$21,'Valid Values - Search'!AA283)),MAX($Z$3:Z282)+1,0)</f>
        <v>280</v>
      </c>
      <c r="AA283" s="64" t="s">
        <v>11836</v>
      </c>
      <c r="AB283" s="70" t="s">
        <v>1253</v>
      </c>
      <c r="AC283" s="71" t="s">
        <v>1102</v>
      </c>
      <c r="AD283" s="38" t="str">
        <f>IFERROR(VLOOKUP(ROWS($AD$4:AD283),$Z$4:$AC$3778,2,FALSE),"")</f>
        <v>Antimony by FLAA (204.1_M USEPA)</v>
      </c>
      <c r="AF283" s="37"/>
    </row>
    <row r="284" spans="1:32" ht="15" customHeight="1">
      <c r="A284" s="37">
        <f>IF(ISNUMBER(SEARCH(Search!$F$21,'Valid Values - Search'!B284)),MAX($A$3:A283)+1,0)</f>
        <v>281</v>
      </c>
      <c r="B284" s="64" t="s">
        <v>748</v>
      </c>
      <c r="C284" s="65" t="s">
        <v>747</v>
      </c>
      <c r="D284" s="37" t="str">
        <f>IFERROR(VLOOKUP(ROWS($D$4:D284),A284:C637,2,FALSE),"")</f>
        <v>per meter</v>
      </c>
      <c r="F284" s="48"/>
      <c r="G284" s="48"/>
      <c r="P284" s="38">
        <f>IF(ISNUMBER(SEARCH(Search!$K$13,'Valid Values - Search'!U284)),MAX($P$3:P283)+1,0)</f>
        <v>281</v>
      </c>
      <c r="Q284" s="38">
        <f>IF(ISNUMBER(SEARCH(Search!$K$5,'Valid Values - Search'!R284)),MAX($Q$3:Q283)+1,0)</f>
        <v>281</v>
      </c>
      <c r="R284" s="64" t="s">
        <v>4058</v>
      </c>
      <c r="S284" s="70" t="s">
        <v>101</v>
      </c>
      <c r="T284" s="70" t="s">
        <v>102</v>
      </c>
      <c r="U284" s="93" t="s">
        <v>9227</v>
      </c>
      <c r="V284" s="94">
        <v>16174</v>
      </c>
      <c r="W284" s="97" t="s">
        <v>4058</v>
      </c>
      <c r="X284" s="38" t="str">
        <f>IFERROR(VLOOKUP(ROWS($X$4:X284),$Q$4:$R$5094,2,FALSE),"")</f>
        <v>2,2',3,3',4,6'-Hexachlorobiphenyl</v>
      </c>
      <c r="Y284" s="38" t="str">
        <f>IFERROR(VLOOKUP(ROWS($Y$4:Y284),$P$4:$U$5094,6,FALSE),"")</f>
        <v>38380-05-1</v>
      </c>
      <c r="Z284" s="38">
        <f>IF(ISNUMBER(SEARCH(Search!$K$21,'Valid Values - Search'!AA284)),MAX($Z$3:Z283)+1,0)</f>
        <v>281</v>
      </c>
      <c r="AA284" s="64" t="s">
        <v>11837</v>
      </c>
      <c r="AB284" s="70">
        <v>7040</v>
      </c>
      <c r="AC284" s="71" t="s">
        <v>1102</v>
      </c>
      <c r="AD284" s="38" t="str">
        <f>IFERROR(VLOOKUP(ROWS($AD$4:AD284),$Z$4:$AC$3778,2,FALSE),"")</f>
        <v>Antimony by FLAA (7040 USEPA)</v>
      </c>
      <c r="AF284" s="37"/>
    </row>
    <row r="285" spans="1:32" ht="15" customHeight="1">
      <c r="A285" s="37">
        <f>IF(ISNUMBER(SEARCH(Search!$F$21,'Valid Values - Search'!B285)),MAX($A$3:A284)+1,0)</f>
        <v>282</v>
      </c>
      <c r="B285" s="64" t="s">
        <v>750</v>
      </c>
      <c r="C285" s="65" t="s">
        <v>749</v>
      </c>
      <c r="D285" s="37" t="str">
        <f>IFERROR(VLOOKUP(ROWS($D$4:D285),A285:C638,2,FALSE),"")</f>
        <v>per million</v>
      </c>
      <c r="F285" s="48"/>
      <c r="G285" s="48"/>
      <c r="P285" s="38">
        <f>IF(ISNUMBER(SEARCH(Search!$K$13,'Valid Values - Search'!U285)),MAX($P$3:P284)+1,0)</f>
        <v>282</v>
      </c>
      <c r="Q285" s="38">
        <f>IF(ISNUMBER(SEARCH(Search!$K$5,'Valid Values - Search'!R285)),MAX($Q$3:Q284)+1,0)</f>
        <v>282</v>
      </c>
      <c r="R285" s="64" t="s">
        <v>4062</v>
      </c>
      <c r="S285" s="70" t="s">
        <v>101</v>
      </c>
      <c r="T285" s="70" t="s">
        <v>102</v>
      </c>
      <c r="U285" s="93" t="s">
        <v>9228</v>
      </c>
      <c r="V285" s="94">
        <v>16173</v>
      </c>
      <c r="W285" s="97" t="s">
        <v>4062</v>
      </c>
      <c r="X285" s="38" t="str">
        <f>IFERROR(VLOOKUP(ROWS($X$4:X285),$Q$4:$R$5094,2,FALSE),"")</f>
        <v>2,2',3,3',4,6-Hexachlorobiphenyl</v>
      </c>
      <c r="Y285" s="38" t="str">
        <f>IFERROR(VLOOKUP(ROWS($Y$4:Y285),$P$4:$U$5094,6,FALSE),"")</f>
        <v>61798-70-7</v>
      </c>
      <c r="Z285" s="38">
        <f>IF(ISNUMBER(SEARCH(Search!$K$21,'Valid Values - Search'!AA285)),MAX($Z$3:Z284)+1,0)</f>
        <v>282</v>
      </c>
      <c r="AA285" s="64" t="s">
        <v>11838</v>
      </c>
      <c r="AB285" s="70">
        <v>204.2</v>
      </c>
      <c r="AC285" s="71" t="s">
        <v>1102</v>
      </c>
      <c r="AD285" s="38" t="str">
        <f>IFERROR(VLOOKUP(ROWS($AD$4:AD285),$Z$4:$AC$3778,2,FALSE),"")</f>
        <v>Antimony by GFAA (204.2 USEPA)</v>
      </c>
      <c r="AF285" s="37"/>
    </row>
    <row r="286" spans="1:32" ht="15" customHeight="1">
      <c r="A286" s="37">
        <f>IF(ISNUMBER(SEARCH(Search!$F$21,'Valid Values - Search'!B286)),MAX($A$3:A285)+1,0)</f>
        <v>283</v>
      </c>
      <c r="B286" s="64" t="s">
        <v>752</v>
      </c>
      <c r="C286" s="65" t="s">
        <v>751</v>
      </c>
      <c r="D286" s="37" t="str">
        <f>IFERROR(VLOOKUP(ROWS($D$4:D286),A286:C639,2,FALSE),"")</f>
        <v>Plaque Forming Units per 100 Milliliters</v>
      </c>
      <c r="F286" s="48"/>
      <c r="G286" s="48"/>
      <c r="P286" s="38">
        <f>IF(ISNUMBER(SEARCH(Search!$K$13,'Valid Values - Search'!U286)),MAX($P$3:P285)+1,0)</f>
        <v>283</v>
      </c>
      <c r="Q286" s="38">
        <f>IF(ISNUMBER(SEARCH(Search!$K$5,'Valid Values - Search'!R286)),MAX($Q$3:Q285)+1,0)</f>
        <v>283</v>
      </c>
      <c r="R286" s="64" t="s">
        <v>4063</v>
      </c>
      <c r="S286" s="70" t="s">
        <v>102</v>
      </c>
      <c r="T286" s="70" t="s">
        <v>102</v>
      </c>
      <c r="U286" s="93" t="s">
        <v>9229</v>
      </c>
      <c r="V286" s="94">
        <v>1004331</v>
      </c>
      <c r="W286" s="97" t="s">
        <v>4063</v>
      </c>
      <c r="X286" s="38" t="str">
        <f>IFERROR(VLOOKUP(ROWS($X$4:X286),$Q$4:$R$5094,2,FALSE),"")</f>
        <v>2,2',3,3',4-PEBDE</v>
      </c>
      <c r="Y286" s="38" t="str">
        <f>IFERROR(VLOOKUP(ROWS($Y$4:Y286),$P$4:$U$5094,6,FALSE),"")</f>
        <v>327185-11-5</v>
      </c>
      <c r="Z286" s="38">
        <f>IF(ISNUMBER(SEARCH(Search!$K$21,'Valid Values - Search'!AA286)),MAX($Z$3:Z285)+1,0)</f>
        <v>283</v>
      </c>
      <c r="AA286" s="64" t="s">
        <v>11839</v>
      </c>
      <c r="AB286" s="70" t="s">
        <v>1254</v>
      </c>
      <c r="AC286" s="71" t="s">
        <v>1102</v>
      </c>
      <c r="AD286" s="38" t="str">
        <f>IFERROR(VLOOKUP(ROWS($AD$4:AD286),$Z$4:$AC$3778,2,FALSE),"")</f>
        <v>Antimony by GFAA (204.2_M USEPA)</v>
      </c>
      <c r="AF286" s="37"/>
    </row>
    <row r="287" spans="1:32" ht="15" customHeight="1">
      <c r="A287" s="37">
        <f>IF(ISNUMBER(SEARCH(Search!$F$21,'Valid Values - Search'!B287)),MAX($A$3:A286)+1,0)</f>
        <v>284</v>
      </c>
      <c r="B287" s="64" t="s">
        <v>754</v>
      </c>
      <c r="C287" s="65" t="s">
        <v>753</v>
      </c>
      <c r="D287" s="37" t="str">
        <f>IFERROR(VLOOKUP(ROWS($D$4:D287),A287:C640,2,FALSE),"")</f>
        <v>picograms</v>
      </c>
      <c r="F287" s="48"/>
      <c r="G287" s="48"/>
      <c r="P287" s="38">
        <f>IF(ISNUMBER(SEARCH(Search!$K$13,'Valid Values - Search'!U287)),MAX($P$3:P286)+1,0)</f>
        <v>284</v>
      </c>
      <c r="Q287" s="38">
        <f>IF(ISNUMBER(SEARCH(Search!$K$5,'Valid Values - Search'!R287)),MAX($Q$3:Q286)+1,0)</f>
        <v>284</v>
      </c>
      <c r="R287" s="64" t="s">
        <v>4064</v>
      </c>
      <c r="S287" s="70" t="s">
        <v>102</v>
      </c>
      <c r="T287" s="70" t="s">
        <v>102</v>
      </c>
      <c r="U287" s="93" t="s">
        <v>9229</v>
      </c>
      <c r="V287" s="94">
        <v>389978</v>
      </c>
      <c r="W287" s="97" t="s">
        <v>4064</v>
      </c>
      <c r="X287" s="38" t="str">
        <f>IFERROR(VLOOKUP(ROWS($X$4:X287),$Q$4:$R$5094,2,FALSE),"")</f>
        <v>2,2',3,3',4-Pentabromodiphenyl ether</v>
      </c>
      <c r="Y287" s="38" t="str">
        <f>IFERROR(VLOOKUP(ROWS($Y$4:Y287),$P$4:$U$5094,6,FALSE),"")</f>
        <v>327185-11-5</v>
      </c>
      <c r="Z287" s="38">
        <f>IF(ISNUMBER(SEARCH(Search!$K$21,'Valid Values - Search'!AA287)),MAX($Z$3:Z286)+1,0)</f>
        <v>284</v>
      </c>
      <c r="AA287" s="64" t="s">
        <v>11840</v>
      </c>
      <c r="AB287" s="70">
        <v>7041</v>
      </c>
      <c r="AC287" s="71" t="s">
        <v>1102</v>
      </c>
      <c r="AD287" s="38" t="str">
        <f>IFERROR(VLOOKUP(ROWS($AD$4:AD287),$Z$4:$AC$3778,2,FALSE),"")</f>
        <v>Antimony by GFAA (7041 USEPA)</v>
      </c>
      <c r="AF287" s="37"/>
    </row>
    <row r="288" spans="1:32" ht="15" customHeight="1">
      <c r="A288" s="37">
        <f>IF(ISNUMBER(SEARCH(Search!$F$21,'Valid Values - Search'!B288)),MAX($A$3:A287)+1,0)</f>
        <v>285</v>
      </c>
      <c r="B288" s="64" t="s">
        <v>756</v>
      </c>
      <c r="C288" s="65" t="s">
        <v>755</v>
      </c>
      <c r="D288" s="37" t="str">
        <f>IFERROR(VLOOKUP(ROWS($D$4:D288),A288:C641,2,FALSE),"")</f>
        <v>picograms per cubic centimeter</v>
      </c>
      <c r="F288" s="48"/>
      <c r="G288" s="48"/>
      <c r="P288" s="38">
        <f>IF(ISNUMBER(SEARCH(Search!$K$13,'Valid Values - Search'!U288)),MAX($P$3:P287)+1,0)</f>
        <v>285</v>
      </c>
      <c r="Q288" s="38">
        <f>IF(ISNUMBER(SEARCH(Search!$K$5,'Valid Values - Search'!R288)),MAX($Q$3:Q287)+1,0)</f>
        <v>285</v>
      </c>
      <c r="R288" s="64" t="s">
        <v>4065</v>
      </c>
      <c r="S288" s="70" t="s">
        <v>101</v>
      </c>
      <c r="T288" s="70" t="s">
        <v>102</v>
      </c>
      <c r="U288" s="93" t="s">
        <v>8542</v>
      </c>
      <c r="V288" s="94">
        <v>1418</v>
      </c>
      <c r="W288" s="97" t="s">
        <v>4065</v>
      </c>
      <c r="X288" s="38" t="str">
        <f>IFERROR(VLOOKUP(ROWS($X$4:X288),$Q$4:$R$5094,2,FALSE),"")</f>
        <v>2,2',3,3',4-Pentachlorobiphenyl</v>
      </c>
      <c r="Y288" s="38" t="str">
        <f>IFERROR(VLOOKUP(ROWS($Y$4:Y288),$P$4:$U$5094,6,FALSE),"")</f>
        <v>52663-62-4</v>
      </c>
      <c r="Z288" s="38">
        <f>IF(ISNUMBER(SEARCH(Search!$K$21,'Valid Values - Search'!AA288)),MAX($Z$3:Z287)+1,0)</f>
        <v>285</v>
      </c>
      <c r="AA288" s="64" t="s">
        <v>11841</v>
      </c>
      <c r="AB288" s="70" t="s">
        <v>2903</v>
      </c>
      <c r="AC288" s="71" t="s">
        <v>1182</v>
      </c>
      <c r="AD288" s="38" t="str">
        <f>IFERROR(VLOOKUP(ROWS($AD$4:AD288),$Z$4:$AC$3778,2,FALSE),"")</f>
        <v>Antimony in Bottom Material by HYDAA (I5055 USDOI/USGS)</v>
      </c>
      <c r="AF288" s="37"/>
    </row>
    <row r="289" spans="1:32" ht="15" customHeight="1">
      <c r="A289" s="37">
        <f>IF(ISNUMBER(SEARCH(Search!$F$21,'Valid Values - Search'!B289)),MAX($A$3:A288)+1,0)</f>
        <v>286</v>
      </c>
      <c r="B289" s="64" t="s">
        <v>758</v>
      </c>
      <c r="C289" s="65" t="s">
        <v>757</v>
      </c>
      <c r="D289" s="37" t="str">
        <f>IFERROR(VLOOKUP(ROWS($D$4:D289),A289:C642,2,FALSE),"")</f>
        <v>picograms per gram</v>
      </c>
      <c r="F289" s="48"/>
      <c r="G289" s="48"/>
      <c r="P289" s="38">
        <f>IF(ISNUMBER(SEARCH(Search!$K$13,'Valid Values - Search'!U289)),MAX($P$3:P288)+1,0)</f>
        <v>286</v>
      </c>
      <c r="Q289" s="38">
        <f>IF(ISNUMBER(SEARCH(Search!$K$5,'Valid Values - Search'!R289)),MAX($Q$3:Q288)+1,0)</f>
        <v>286</v>
      </c>
      <c r="R289" s="64" t="s">
        <v>4066</v>
      </c>
      <c r="S289" s="70" t="s">
        <v>102</v>
      </c>
      <c r="T289" s="70" t="s">
        <v>102</v>
      </c>
      <c r="U289" s="93" t="s">
        <v>9230</v>
      </c>
      <c r="V289" s="94">
        <v>390098</v>
      </c>
      <c r="W289" s="97" t="s">
        <v>4066</v>
      </c>
      <c r="X289" s="38" t="str">
        <f>IFERROR(VLOOKUP(ROWS($X$4:X289),$Q$4:$R$5094,2,FALSE),"")</f>
        <v>2,2',3,3',5,5',6,6'-Octabromodiphenyl ether</v>
      </c>
      <c r="Y289" s="38" t="str">
        <f>IFERROR(VLOOKUP(ROWS($Y$4:Y289),$P$4:$U$5094,6,FALSE),"")</f>
        <v>67797-09-5</v>
      </c>
      <c r="Z289" s="38">
        <f>IF(ISNUMBER(SEARCH(Search!$K$21,'Valid Values - Search'!AA289)),MAX($Z$3:Z288)+1,0)</f>
        <v>286</v>
      </c>
      <c r="AA289" s="64" t="s">
        <v>11842</v>
      </c>
      <c r="AB289" s="70" t="s">
        <v>1458</v>
      </c>
      <c r="AC289" s="71" t="s">
        <v>1156</v>
      </c>
      <c r="AD289" s="38" t="str">
        <f>IFERROR(VLOOKUP(ROWS($AD$4:AD289),$Z$4:$AC$3778,2,FALSE),"")</f>
        <v>Antimony in Water - ICP (3500-SB(C) APHA)</v>
      </c>
      <c r="AF289" s="37"/>
    </row>
    <row r="290" spans="1:32" ht="15" customHeight="1">
      <c r="A290" s="37">
        <f>IF(ISNUMBER(SEARCH(Search!$F$21,'Valid Values - Search'!B290)),MAX($A$3:A289)+1,0)</f>
        <v>287</v>
      </c>
      <c r="B290" s="64" t="s">
        <v>760</v>
      </c>
      <c r="C290" s="65" t="s">
        <v>759</v>
      </c>
      <c r="D290" s="37" t="str">
        <f>IFERROR(VLOOKUP(ROWS($D$4:D290),A290:C643,2,FALSE),"")</f>
        <v>picograms per kilogram</v>
      </c>
      <c r="F290" s="48"/>
      <c r="G290" s="48"/>
      <c r="P290" s="38">
        <f>IF(ISNUMBER(SEARCH(Search!$K$13,'Valid Values - Search'!U290)),MAX($P$3:P289)+1,0)</f>
        <v>287</v>
      </c>
      <c r="Q290" s="38">
        <f>IF(ISNUMBER(SEARCH(Search!$K$5,'Valid Values - Search'!R290)),MAX($Q$3:Q289)+1,0)</f>
        <v>287</v>
      </c>
      <c r="R290" s="64" t="s">
        <v>4067</v>
      </c>
      <c r="S290" s="70" t="s">
        <v>101</v>
      </c>
      <c r="T290" s="70" t="s">
        <v>102</v>
      </c>
      <c r="U290" s="93" t="s">
        <v>8543</v>
      </c>
      <c r="V290" s="94">
        <v>16208</v>
      </c>
      <c r="W290" s="97" t="s">
        <v>4067</v>
      </c>
      <c r="X290" s="38" t="str">
        <f>IFERROR(VLOOKUP(ROWS($X$4:X290),$Q$4:$R$5094,2,FALSE),"")</f>
        <v>2,2',3,3',5,5',6,6'-Octachlorobiphenyl</v>
      </c>
      <c r="Y290" s="38" t="str">
        <f>IFERROR(VLOOKUP(ROWS($Y$4:Y290),$P$4:$U$5094,6,FALSE),"")</f>
        <v>2136-99-4</v>
      </c>
      <c r="Z290" s="38">
        <f>IF(ISNUMBER(SEARCH(Search!$K$21,'Valid Values - Search'!AA290)),MAX($Z$3:Z289)+1,0)</f>
        <v>287</v>
      </c>
      <c r="AA290" s="64" t="s">
        <v>11843</v>
      </c>
      <c r="AB290" s="70" t="s">
        <v>2303</v>
      </c>
      <c r="AC290" s="71" t="s">
        <v>1184</v>
      </c>
      <c r="AD290" s="38" t="str">
        <f>IFERROR(VLOOKUP(ROWS($AD$4:AD290),$Z$4:$AC$3778,2,FALSE),"")</f>
        <v>Antimony in Water by FLAA (D3697 ASTM)</v>
      </c>
      <c r="AF290" s="37"/>
    </row>
    <row r="291" spans="1:32" ht="15" customHeight="1">
      <c r="A291" s="37">
        <f>IF(ISNUMBER(SEARCH(Search!$F$21,'Valid Values - Search'!B291)),MAX($A$3:A290)+1,0)</f>
        <v>288</v>
      </c>
      <c r="B291" s="64" t="s">
        <v>762</v>
      </c>
      <c r="C291" s="65" t="s">
        <v>761</v>
      </c>
      <c r="D291" s="37" t="str">
        <f>IFERROR(VLOOKUP(ROWS($D$4:D291),A291:C644,2,FALSE),"")</f>
        <v>picograms per liter</v>
      </c>
      <c r="F291" s="48"/>
      <c r="G291" s="48"/>
      <c r="P291" s="38">
        <f>IF(ISNUMBER(SEARCH(Search!$K$13,'Valid Values - Search'!U291)),MAX($P$3:P290)+1,0)</f>
        <v>288</v>
      </c>
      <c r="Q291" s="38">
        <f>IF(ISNUMBER(SEARCH(Search!$K$5,'Valid Values - Search'!R291)),MAX($Q$3:Q290)+1,0)</f>
        <v>288</v>
      </c>
      <c r="R291" s="64" t="s">
        <v>4068</v>
      </c>
      <c r="S291" s="70" t="s">
        <v>102</v>
      </c>
      <c r="T291" s="70" t="s">
        <v>102</v>
      </c>
      <c r="U291" s="93" t="s">
        <v>9231</v>
      </c>
      <c r="V291" s="94">
        <v>390074</v>
      </c>
      <c r="W291" s="97" t="s">
        <v>4068</v>
      </c>
      <c r="X291" s="38" t="str">
        <f>IFERROR(VLOOKUP(ROWS($X$4:X291),$Q$4:$R$5094,2,FALSE),"")</f>
        <v>2,2',3,3',5,5',6-Heptabromodiphenyl ether</v>
      </c>
      <c r="Y291" s="38" t="str">
        <f>IFERROR(VLOOKUP(ROWS($Y$4:Y291),$P$4:$U$5094,6,FALSE),"")</f>
        <v>446255-24-9</v>
      </c>
      <c r="Z291" s="38">
        <f>IF(ISNUMBER(SEARCH(Search!$K$21,'Valid Values - Search'!AA291)),MAX($Z$3:Z290)+1,0)</f>
        <v>288</v>
      </c>
      <c r="AA291" s="64" t="s">
        <v>11844</v>
      </c>
      <c r="AB291" s="70" t="s">
        <v>1457</v>
      </c>
      <c r="AC291" s="71" t="s">
        <v>1156</v>
      </c>
      <c r="AD291" s="38" t="str">
        <f>IFERROR(VLOOKUP(ROWS($AD$4:AD291),$Z$4:$AC$3778,2,FALSE),"")</f>
        <v>Antimony in Water by FLAA or GFAA (3500-SB(B) APHA)</v>
      </c>
      <c r="AF291" s="37"/>
    </row>
    <row r="292" spans="1:32" ht="15" customHeight="1">
      <c r="A292" s="37">
        <f>IF(ISNUMBER(SEARCH(Search!$F$21,'Valid Values - Search'!B292)),MAX($A$3:A291)+1,0)</f>
        <v>289</v>
      </c>
      <c r="B292" s="64" t="s">
        <v>764</v>
      </c>
      <c r="C292" s="65" t="s">
        <v>763</v>
      </c>
      <c r="D292" s="37" t="str">
        <f>IFERROR(VLOOKUP(ROWS($D$4:D292),A292:C645,2,FALSE),"")</f>
        <v>picograms per square meter</v>
      </c>
      <c r="F292" s="48"/>
      <c r="G292" s="48"/>
      <c r="P292" s="38">
        <f>IF(ISNUMBER(SEARCH(Search!$K$13,'Valid Values - Search'!U292)),MAX($P$3:P291)+1,0)</f>
        <v>289</v>
      </c>
      <c r="Q292" s="38">
        <f>IF(ISNUMBER(SEARCH(Search!$K$5,'Valid Values - Search'!R292)),MAX($Q$3:Q291)+1,0)</f>
        <v>289</v>
      </c>
      <c r="R292" s="64" t="s">
        <v>4069</v>
      </c>
      <c r="S292" s="70" t="s">
        <v>101</v>
      </c>
      <c r="T292" s="70" t="s">
        <v>102</v>
      </c>
      <c r="U292" s="93" t="s">
        <v>8544</v>
      </c>
      <c r="V292" s="94">
        <v>1370</v>
      </c>
      <c r="W292" s="97" t="s">
        <v>4069</v>
      </c>
      <c r="X292" s="38" t="str">
        <f>IFERROR(VLOOKUP(ROWS($X$4:X292),$Q$4:$R$5094,2,FALSE),"")</f>
        <v>2,2',3,3',5,5',6-Heptachlorobiphenyl</v>
      </c>
      <c r="Y292" s="38" t="str">
        <f>IFERROR(VLOOKUP(ROWS($Y$4:Y292),$P$4:$U$5094,6,FALSE),"")</f>
        <v>52663-67-9</v>
      </c>
      <c r="Z292" s="38">
        <f>IF(ISNUMBER(SEARCH(Search!$K$21,'Valid Values - Search'!AA292)),MAX($Z$3:Z291)+1,0)</f>
        <v>289</v>
      </c>
      <c r="AA292" s="64" t="s">
        <v>11845</v>
      </c>
      <c r="AB292" s="70" t="s">
        <v>2741</v>
      </c>
      <c r="AC292" s="71" t="s">
        <v>1182</v>
      </c>
      <c r="AD292" s="38" t="str">
        <f>IFERROR(VLOOKUP(ROWS($AD$4:AD292),$Z$4:$AC$3778,2,FALSE),"")</f>
        <v>Antimony in Water by Hydride AA (I1055 USDOI/USGS)</v>
      </c>
      <c r="AF292" s="37"/>
    </row>
    <row r="293" spans="1:32" ht="15" customHeight="1">
      <c r="A293" s="37">
        <f>IF(ISNUMBER(SEARCH(Search!$F$21,'Valid Values - Search'!B293)),MAX($A$3:A292)+1,0)</f>
        <v>290</v>
      </c>
      <c r="B293" s="64" t="s">
        <v>766</v>
      </c>
      <c r="C293" s="65" t="s">
        <v>765</v>
      </c>
      <c r="D293" s="37" t="str">
        <f>IFERROR(VLOOKUP(ROWS($D$4:D293),A293:C646,2,FALSE),"")</f>
        <v>picograms per cubic meter</v>
      </c>
      <c r="F293" s="48"/>
      <c r="G293" s="48"/>
      <c r="P293" s="38">
        <f>IF(ISNUMBER(SEARCH(Search!$K$13,'Valid Values - Search'!U293)),MAX($P$3:P292)+1,0)</f>
        <v>290</v>
      </c>
      <c r="Q293" s="38">
        <f>IF(ISNUMBER(SEARCH(Search!$K$5,'Valid Values - Search'!R293)),MAX($Q$3:Q292)+1,0)</f>
        <v>290</v>
      </c>
      <c r="R293" s="64" t="s">
        <v>4070</v>
      </c>
      <c r="S293" s="70" t="s">
        <v>102</v>
      </c>
      <c r="T293" s="70" t="s">
        <v>102</v>
      </c>
      <c r="U293" s="93" t="s">
        <v>9232</v>
      </c>
      <c r="V293" s="94">
        <v>390029</v>
      </c>
      <c r="W293" s="97" t="s">
        <v>4070</v>
      </c>
      <c r="X293" s="38" t="str">
        <f>IFERROR(VLOOKUP(ROWS($X$4:X293),$Q$4:$R$5094,2,FALSE),"")</f>
        <v>2,2',3,3',5,5'-Hexabromodiphenyl ether</v>
      </c>
      <c r="Y293" s="38" t="str">
        <f>IFERROR(VLOOKUP(ROWS($Y$4:Y293),$P$4:$U$5094,6,FALSE),"")</f>
        <v>446254-91-7</v>
      </c>
      <c r="Z293" s="38">
        <f>IF(ISNUMBER(SEARCH(Search!$K$21,'Valid Values - Search'!AA293)),MAX($Z$3:Z292)+1,0)</f>
        <v>290</v>
      </c>
      <c r="AA293" s="64" t="s">
        <v>11846</v>
      </c>
      <c r="AB293" s="70" t="s">
        <v>2855</v>
      </c>
      <c r="AC293" s="71" t="s">
        <v>1182</v>
      </c>
      <c r="AD293" s="38" t="str">
        <f>IFERROR(VLOOKUP(ROWS($AD$4:AD293),$Z$4:$AC$3778,2,FALSE),"")</f>
        <v>Antimony in Water by Hydride AA (I3055 USDOI/USGS)</v>
      </c>
      <c r="AF293" s="37"/>
    </row>
    <row r="294" spans="1:32" ht="15" customHeight="1">
      <c r="A294" s="37">
        <f>IF(ISNUMBER(SEARCH(Search!$F$21,'Valid Values - Search'!B294)),MAX($A$3:A293)+1,0)</f>
        <v>291</v>
      </c>
      <c r="B294" s="64" t="s">
        <v>768</v>
      </c>
      <c r="C294" s="65" t="s">
        <v>767</v>
      </c>
      <c r="D294" s="37" t="str">
        <f>IFERROR(VLOOKUP(ROWS($D$4:D294),A294:C647,2,FALSE),"")</f>
        <v>Krumbein Phi Scale</v>
      </c>
      <c r="F294" s="48"/>
      <c r="G294" s="48"/>
      <c r="P294" s="38">
        <f>IF(ISNUMBER(SEARCH(Search!$K$13,'Valid Values - Search'!U294)),MAX($P$3:P293)+1,0)</f>
        <v>291</v>
      </c>
      <c r="Q294" s="38">
        <f>IF(ISNUMBER(SEARCH(Search!$K$5,'Valid Values - Search'!R294)),MAX($Q$3:Q293)+1,0)</f>
        <v>291</v>
      </c>
      <c r="R294" s="64" t="s">
        <v>4071</v>
      </c>
      <c r="S294" s="70" t="s">
        <v>101</v>
      </c>
      <c r="T294" s="70" t="s">
        <v>102</v>
      </c>
      <c r="U294" s="93" t="s">
        <v>9233</v>
      </c>
      <c r="V294" s="94">
        <v>16175</v>
      </c>
      <c r="W294" s="97" t="s">
        <v>4071</v>
      </c>
      <c r="X294" s="38" t="str">
        <f>IFERROR(VLOOKUP(ROWS($X$4:X294),$Q$4:$R$5094,2,FALSE),"")</f>
        <v>2,2',3,3',5,5'-Hexachlorobiphenyl</v>
      </c>
      <c r="Y294" s="38" t="str">
        <f>IFERROR(VLOOKUP(ROWS($Y$4:Y294),$P$4:$U$5094,6,FALSE),"")</f>
        <v>35694-04-3</v>
      </c>
      <c r="Z294" s="38">
        <f>IF(ISNUMBER(SEARCH(Search!$K$21,'Valid Values - Search'!AA294)),MAX($Z$3:Z293)+1,0)</f>
        <v>291</v>
      </c>
      <c r="AA294" s="64" t="s">
        <v>11847</v>
      </c>
      <c r="AB294" s="70" t="s">
        <v>2936</v>
      </c>
      <c r="AC294" s="71" t="s">
        <v>1182</v>
      </c>
      <c r="AD294" s="38" t="str">
        <f>IFERROR(VLOOKUP(ROWS($AD$4:AD294),$Z$4:$AC$3778,2,FALSE),"")</f>
        <v>Antimony in Water by Hydride AA (I7055 USDOI/USGS)</v>
      </c>
      <c r="AF294" s="37"/>
    </row>
    <row r="295" spans="1:32" ht="15" customHeight="1">
      <c r="A295" s="37">
        <f>IF(ISNUMBER(SEARCH(Search!$F$21,'Valid Values - Search'!B295)),MAX($A$3:A294)+1,0)</f>
        <v>292</v>
      </c>
      <c r="B295" s="64" t="s">
        <v>770</v>
      </c>
      <c r="C295" s="65" t="s">
        <v>769</v>
      </c>
      <c r="D295" s="37" t="str">
        <f>IFERROR(VLOOKUP(ROWS($D$4:D295),A295:C648,2,FALSE),"")</f>
        <v>Plate Count</v>
      </c>
      <c r="F295" s="48"/>
      <c r="G295" s="48"/>
      <c r="P295" s="38">
        <f>IF(ISNUMBER(SEARCH(Search!$K$13,'Valid Values - Search'!U295)),MAX($P$3:P294)+1,0)</f>
        <v>292</v>
      </c>
      <c r="Q295" s="38">
        <f>IF(ISNUMBER(SEARCH(Search!$K$5,'Valid Values - Search'!R295)),MAX($Q$3:Q294)+1,0)</f>
        <v>292</v>
      </c>
      <c r="R295" s="64" t="s">
        <v>4074</v>
      </c>
      <c r="S295" s="70" t="s">
        <v>102</v>
      </c>
      <c r="T295" s="70" t="s">
        <v>102</v>
      </c>
      <c r="U295" s="93" t="s">
        <v>9234</v>
      </c>
      <c r="V295" s="94">
        <v>390075</v>
      </c>
      <c r="W295" s="97" t="s">
        <v>4074</v>
      </c>
      <c r="X295" s="38" t="str">
        <f>IFERROR(VLOOKUP(ROWS($X$4:X295),$Q$4:$R$5094,2,FALSE),"")</f>
        <v>2,2',3,3',5,6,6'-Heptabromodiphenyl ether</v>
      </c>
      <c r="Y295" s="38" t="str">
        <f>IFERROR(VLOOKUP(ROWS($Y$4:Y295),$P$4:$U$5094,6,FALSE),"")</f>
        <v>446255-25-0</v>
      </c>
      <c r="Z295" s="38">
        <f>IF(ISNUMBER(SEARCH(Search!$K$21,'Valid Values - Search'!AA295)),MAX($Z$3:Z294)+1,0)</f>
        <v>292</v>
      </c>
      <c r="AA295" s="64" t="s">
        <v>11848</v>
      </c>
      <c r="AB295" s="70" t="s">
        <v>3253</v>
      </c>
      <c r="AC295" s="71" t="s">
        <v>1102</v>
      </c>
      <c r="AD295" s="38" t="str">
        <f>IFERROR(VLOOKUP(ROWS($AD$4:AD295),$Z$4:$AC$3778,2,FALSE),"")</f>
        <v>Antimycin A by UV Spectroscopy (PMD-ANT USEPA)</v>
      </c>
      <c r="AF295" s="37"/>
    </row>
    <row r="296" spans="1:32" ht="15" customHeight="1">
      <c r="A296" s="37">
        <f>IF(ISNUMBER(SEARCH(Search!$F$21,'Valid Values - Search'!B296)),MAX($A$3:A295)+1,0)</f>
        <v>293</v>
      </c>
      <c r="B296" s="64" t="s">
        <v>772</v>
      </c>
      <c r="C296" s="65" t="s">
        <v>771</v>
      </c>
      <c r="D296" s="37" t="str">
        <f>IFERROR(VLOOKUP(ROWS($D$4:D296),A296:C649,2,FALSE),"")</f>
        <v>percent modern carbon</v>
      </c>
      <c r="F296" s="48"/>
      <c r="G296" s="48"/>
      <c r="P296" s="38">
        <f>IF(ISNUMBER(SEARCH(Search!$K$13,'Valid Values - Search'!U296)),MAX($P$3:P295)+1,0)</f>
        <v>293</v>
      </c>
      <c r="Q296" s="38">
        <f>IF(ISNUMBER(SEARCH(Search!$K$5,'Valid Values - Search'!R296)),MAX($Q$3:Q295)+1,0)</f>
        <v>293</v>
      </c>
      <c r="R296" s="64" t="s">
        <v>4075</v>
      </c>
      <c r="S296" s="70" t="s">
        <v>101</v>
      </c>
      <c r="T296" s="70" t="s">
        <v>102</v>
      </c>
      <c r="U296" s="93" t="s">
        <v>8545</v>
      </c>
      <c r="V296" s="94">
        <v>16195</v>
      </c>
      <c r="W296" s="97" t="s">
        <v>4075</v>
      </c>
      <c r="X296" s="38" t="str">
        <f>IFERROR(VLOOKUP(ROWS($X$4:X296),$Q$4:$R$5094,2,FALSE),"")</f>
        <v>2,2',3,3',5,6,6'-Heptachlorobiphenyl</v>
      </c>
      <c r="Y296" s="38" t="str">
        <f>IFERROR(VLOOKUP(ROWS($Y$4:Y296),$P$4:$U$5094,6,FALSE),"")</f>
        <v>52663-64-6</v>
      </c>
      <c r="Z296" s="38">
        <f>IF(ISNUMBER(SEARCH(Search!$K$21,'Valid Values - Search'!AA296)),MAX($Z$3:Z295)+1,0)</f>
        <v>293</v>
      </c>
      <c r="AA296" s="64" t="s">
        <v>11849</v>
      </c>
      <c r="AB296" s="70" t="s">
        <v>3254</v>
      </c>
      <c r="AC296" s="71" t="s">
        <v>1102</v>
      </c>
      <c r="AD296" s="38" t="str">
        <f>IFERROR(VLOOKUP(ROWS($AD$4:AD296),$Z$4:$AC$3778,2,FALSE),"")</f>
        <v>ANTU by UV Spectroscopy (PMD-ANY USEPA)</v>
      </c>
      <c r="AF296" s="37"/>
    </row>
    <row r="297" spans="1:32" ht="15" customHeight="1">
      <c r="A297" s="37">
        <f>IF(ISNUMBER(SEARCH(Search!$F$21,'Valid Values - Search'!B297)),MAX($A$3:A296)+1,0)</f>
        <v>294</v>
      </c>
      <c r="B297" s="64" t="s">
        <v>774</v>
      </c>
      <c r="C297" s="65" t="s">
        <v>773</v>
      </c>
      <c r="D297" s="37" t="str">
        <f>IFERROR(VLOOKUP(ROWS($D$4:D297),A297:C650,2,FALSE),"")</f>
        <v>picomoles per milligram per minute</v>
      </c>
      <c r="F297" s="48"/>
      <c r="G297" s="48"/>
      <c r="P297" s="38">
        <f>IF(ISNUMBER(SEARCH(Search!$K$13,'Valid Values - Search'!U297)),MAX($P$3:P296)+1,0)</f>
        <v>294</v>
      </c>
      <c r="Q297" s="38">
        <f>IF(ISNUMBER(SEARCH(Search!$K$5,'Valid Values - Search'!R297)),MAX($Q$3:Q296)+1,0)</f>
        <v>294</v>
      </c>
      <c r="R297" s="64" t="s">
        <v>4072</v>
      </c>
      <c r="S297" s="70" t="s">
        <v>102</v>
      </c>
      <c r="T297" s="70" t="s">
        <v>102</v>
      </c>
      <c r="U297" s="93" t="s">
        <v>9235</v>
      </c>
      <c r="V297" s="94">
        <v>390031</v>
      </c>
      <c r="W297" s="97" t="s">
        <v>4072</v>
      </c>
      <c r="X297" s="38" t="str">
        <f>IFERROR(VLOOKUP(ROWS($X$4:X297),$Q$4:$R$5094,2,FALSE),"")</f>
        <v>2,2',3,3',5,6'-Hexabromodiphenyl ether</v>
      </c>
      <c r="Y297" s="38" t="str">
        <f>IFERROR(VLOOKUP(ROWS($Y$4:Y297),$P$4:$U$5094,6,FALSE),"")</f>
        <v>446254-93-9</v>
      </c>
      <c r="Z297" s="38">
        <f>IF(ISNUMBER(SEARCH(Search!$K$21,'Valid Values - Search'!AA297)),MAX($Z$3:Z296)+1,0)</f>
        <v>294</v>
      </c>
      <c r="AA297" s="64" t="s">
        <v>11850</v>
      </c>
      <c r="AB297" s="70" t="s">
        <v>2364</v>
      </c>
      <c r="AC297" s="71" t="s">
        <v>1184</v>
      </c>
      <c r="AD297" s="38" t="str">
        <f>IFERROR(VLOOKUP(ROWS($AD$4:AD297),$Z$4:$AC$3778,2,FALSE),"")</f>
        <v>Aquatic Bacteria by Epifluorescence (D4455 ASTM)</v>
      </c>
      <c r="AF297" s="37"/>
    </row>
    <row r="298" spans="1:32" ht="15" customHeight="1">
      <c r="A298" s="37">
        <f>IF(ISNUMBER(SEARCH(Search!$F$21,'Valid Values - Search'!B298)),MAX($A$3:A297)+1,0)</f>
        <v>295</v>
      </c>
      <c r="B298" s="64" t="s">
        <v>776</v>
      </c>
      <c r="C298" s="65" t="s">
        <v>775</v>
      </c>
      <c r="D298" s="37" t="str">
        <f>IFERROR(VLOOKUP(ROWS($D$4:D298),A298:C651,2,FALSE),"")</f>
        <v>parts per billion</v>
      </c>
      <c r="F298" s="48"/>
      <c r="G298" s="48"/>
      <c r="P298" s="38">
        <f>IF(ISNUMBER(SEARCH(Search!$K$13,'Valid Values - Search'!U298)),MAX($P$3:P297)+1,0)</f>
        <v>295</v>
      </c>
      <c r="Q298" s="38">
        <f>IF(ISNUMBER(SEARCH(Search!$K$5,'Valid Values - Search'!R298)),MAX($Q$3:Q297)+1,0)</f>
        <v>295</v>
      </c>
      <c r="R298" s="64" t="s">
        <v>4076</v>
      </c>
      <c r="S298" s="70" t="s">
        <v>102</v>
      </c>
      <c r="T298" s="70" t="s">
        <v>102</v>
      </c>
      <c r="U298" s="93" t="s">
        <v>9236</v>
      </c>
      <c r="V298" s="94">
        <v>390030</v>
      </c>
      <c r="W298" s="97" t="s">
        <v>4076</v>
      </c>
      <c r="X298" s="38" t="str">
        <f>IFERROR(VLOOKUP(ROWS($X$4:X298),$Q$4:$R$5094,2,FALSE),"")</f>
        <v>2,2',3,3',5,6-Hexabromodiphenyl ether</v>
      </c>
      <c r="Y298" s="38" t="str">
        <f>IFERROR(VLOOKUP(ROWS($Y$4:Y298),$P$4:$U$5094,6,FALSE),"")</f>
        <v>446254-92-8</v>
      </c>
      <c r="Z298" s="38">
        <f>IF(ISNUMBER(SEARCH(Search!$K$21,'Valid Values - Search'!AA298)),MAX($Z$3:Z297)+1,0)</f>
        <v>295</v>
      </c>
      <c r="AA298" s="64" t="s">
        <v>11851</v>
      </c>
      <c r="AB298" s="70" t="s">
        <v>1683</v>
      </c>
      <c r="AC298" s="71" t="s">
        <v>1156</v>
      </c>
      <c r="AD298" s="38" t="str">
        <f>IFERROR(VLOOKUP(ROWS($AD$4:AD298),$Z$4:$AC$3778,2,FALSE),"")</f>
        <v>Aquatic Humic Substances in Water (5510-B APHA)</v>
      </c>
      <c r="AF298" s="37"/>
    </row>
    <row r="299" spans="1:32" ht="15" customHeight="1">
      <c r="A299" s="37">
        <f>IF(ISNUMBER(SEARCH(Search!$F$21,'Valid Values - Search'!B299)),MAX($A$3:A298)+1,0)</f>
        <v>296</v>
      </c>
      <c r="B299" s="64" t="s">
        <v>778</v>
      </c>
      <c r="C299" s="65" t="s">
        <v>777</v>
      </c>
      <c r="D299" s="37" t="str">
        <f>IFERROR(VLOOKUP(ROWS($D$4:D299),A299:C652,2,FALSE),"")</f>
        <v>parts per million</v>
      </c>
      <c r="F299" s="48"/>
      <c r="G299" s="48"/>
      <c r="P299" s="38">
        <f>IF(ISNUMBER(SEARCH(Search!$K$13,'Valid Values - Search'!U299)),MAX($P$3:P298)+1,0)</f>
        <v>296</v>
      </c>
      <c r="Q299" s="38">
        <f>IF(ISNUMBER(SEARCH(Search!$K$5,'Valid Values - Search'!R299)),MAX($Q$3:Q298)+1,0)</f>
        <v>296</v>
      </c>
      <c r="R299" s="64" t="s">
        <v>4073</v>
      </c>
      <c r="S299" s="70" t="s">
        <v>101</v>
      </c>
      <c r="T299" s="70" t="s">
        <v>102</v>
      </c>
      <c r="U299" s="93" t="s">
        <v>8546</v>
      </c>
      <c r="V299" s="94">
        <v>16025</v>
      </c>
      <c r="W299" s="97" t="s">
        <v>4073</v>
      </c>
      <c r="X299" s="38" t="str">
        <f>IFERROR(VLOOKUP(ROWS($X$4:X299),$Q$4:$R$5094,2,FALSE),"")</f>
        <v>2,2',3,3',5,6'-Hexachlorobiphenyl</v>
      </c>
      <c r="Y299" s="38" t="str">
        <f>IFERROR(VLOOKUP(ROWS($Y$4:Y299),$P$4:$U$5094,6,FALSE),"")</f>
        <v>52744-13-5</v>
      </c>
      <c r="Z299" s="38">
        <f>IF(ISNUMBER(SEARCH(Search!$K$21,'Valid Values - Search'!AA299)),MAX($Z$3:Z298)+1,0)</f>
        <v>296</v>
      </c>
      <c r="AA299" s="64" t="s">
        <v>11852</v>
      </c>
      <c r="AB299" s="70" t="s">
        <v>1684</v>
      </c>
      <c r="AC299" s="71" t="s">
        <v>1156</v>
      </c>
      <c r="AD299" s="38" t="str">
        <f>IFERROR(VLOOKUP(ROWS($AD$4:AD299),$Z$4:$AC$3778,2,FALSE),"")</f>
        <v>Aquatic Humic Substances in Water (5510-C APHA)</v>
      </c>
      <c r="AF299" s="37"/>
    </row>
    <row r="300" spans="1:32" ht="15" customHeight="1">
      <c r="A300" s="37">
        <f>IF(ISNUMBER(SEARCH(Search!$F$21,'Valid Values - Search'!B300)),MAX($A$3:A299)+1,0)</f>
        <v>297</v>
      </c>
      <c r="B300" s="64" t="s">
        <v>780</v>
      </c>
      <c r="C300" s="65" t="s">
        <v>779</v>
      </c>
      <c r="D300" s="37" t="str">
        <f>IFERROR(VLOOKUP(ROWS($D$4:D300),A300:C653,2,FALSE),"")</f>
        <v>Parts per trillion</v>
      </c>
      <c r="F300" s="48"/>
      <c r="G300" s="48"/>
      <c r="P300" s="38">
        <f>IF(ISNUMBER(SEARCH(Search!$K$13,'Valid Values - Search'!U300)),MAX($P$3:P299)+1,0)</f>
        <v>297</v>
      </c>
      <c r="Q300" s="38">
        <f>IF(ISNUMBER(SEARCH(Search!$K$5,'Valid Values - Search'!R300)),MAX($Q$3:Q299)+1,0)</f>
        <v>297</v>
      </c>
      <c r="R300" s="64" t="s">
        <v>4077</v>
      </c>
      <c r="S300" s="70" t="s">
        <v>101</v>
      </c>
      <c r="T300" s="70" t="s">
        <v>102</v>
      </c>
      <c r="U300" s="93" t="s">
        <v>8547</v>
      </c>
      <c r="V300" s="94">
        <v>16291</v>
      </c>
      <c r="W300" s="97" t="s">
        <v>4077</v>
      </c>
      <c r="X300" s="38" t="str">
        <f>IFERROR(VLOOKUP(ROWS($X$4:X300),$Q$4:$R$5094,2,FALSE),"")</f>
        <v>2,2',3,3',5,6-Hexachlorobiphenyl</v>
      </c>
      <c r="Y300" s="38" t="str">
        <f>IFERROR(VLOOKUP(ROWS($Y$4:Y300),$P$4:$U$5094,6,FALSE),"")</f>
        <v>52704-70-8</v>
      </c>
      <c r="Z300" s="38">
        <f>IF(ISNUMBER(SEARCH(Search!$K$21,'Valid Values - Search'!AA300)),MAX($Z$3:Z299)+1,0)</f>
        <v>297</v>
      </c>
      <c r="AA300" s="64" t="s">
        <v>11853</v>
      </c>
      <c r="AB300" s="70" t="s">
        <v>2076</v>
      </c>
      <c r="AC300" s="71" t="s">
        <v>1182</v>
      </c>
      <c r="AD300" s="38" t="str">
        <f>IFERROR(VLOOKUP(ROWS($AD$4:AD300),$Z$4:$AC$3778,2,FALSE),"")</f>
        <v>Aquatic Vertebrates- Life History (quantitative method) (B6020 USDOI/USGS)</v>
      </c>
      <c r="AF300" s="37"/>
    </row>
    <row r="301" spans="1:32" ht="15" customHeight="1">
      <c r="A301" s="37">
        <f>IF(ISNUMBER(SEARCH(Search!$F$21,'Valid Values - Search'!B301)),MAX($A$3:A300)+1,0)</f>
        <v>298</v>
      </c>
      <c r="B301" s="64" t="s">
        <v>782</v>
      </c>
      <c r="C301" s="65" t="s">
        <v>781</v>
      </c>
      <c r="D301" s="37" t="str">
        <f>IFERROR(VLOOKUP(ROWS($D$4:D301),A301:C654,2,FALSE),"")</f>
        <v>parts per thousand</v>
      </c>
      <c r="F301" s="48"/>
      <c r="G301" s="48"/>
      <c r="P301" s="38">
        <f>IF(ISNUMBER(SEARCH(Search!$K$13,'Valid Values - Search'!U301)),MAX($P$3:P300)+1,0)</f>
        <v>298</v>
      </c>
      <c r="Q301" s="38">
        <f>IF(ISNUMBER(SEARCH(Search!$K$5,'Valid Values - Search'!R301)),MAX($Q$3:Q300)+1,0)</f>
        <v>298</v>
      </c>
      <c r="R301" s="64" t="s">
        <v>4078</v>
      </c>
      <c r="S301" s="70" t="s">
        <v>102</v>
      </c>
      <c r="T301" s="70" t="s">
        <v>102</v>
      </c>
      <c r="U301" s="93" t="s">
        <v>9237</v>
      </c>
      <c r="V301" s="94">
        <v>389979</v>
      </c>
      <c r="W301" s="97" t="s">
        <v>4078</v>
      </c>
      <c r="X301" s="38" t="str">
        <f>IFERROR(VLOOKUP(ROWS($X$4:X301),$Q$4:$R$5094,2,FALSE),"")</f>
        <v>2,2',3,3',5-Pentabromodiphenyl ether</v>
      </c>
      <c r="Y301" s="38" t="str">
        <f>IFERROR(VLOOKUP(ROWS($Y$4:Y301),$P$4:$U$5094,6,FALSE),"")</f>
        <v>446254-51-9</v>
      </c>
      <c r="Z301" s="38">
        <f>IF(ISNUMBER(SEARCH(Search!$K$21,'Valid Values - Search'!AA301)),MAX($Z$3:Z300)+1,0)</f>
        <v>298</v>
      </c>
      <c r="AA301" s="64" t="s">
        <v>11854</v>
      </c>
      <c r="AB301" s="70" t="s">
        <v>1832</v>
      </c>
      <c r="AC301" s="71" t="s">
        <v>1102</v>
      </c>
      <c r="AD301" s="38" t="str">
        <f>IFERROR(VLOOKUP(ROWS($AD$4:AD301),$Z$4:$AC$3778,2,FALSE),"")</f>
        <v>Aromatic and Halogenated Volatiles by Gas Chromatography (8021B USEPA)</v>
      </c>
      <c r="AF301" s="37"/>
    </row>
    <row r="302" spans="1:32" ht="15" customHeight="1">
      <c r="A302" s="37">
        <f>IF(ISNUMBER(SEARCH(Search!$F$21,'Valid Values - Search'!B302)),MAX($A$3:A301)+1,0)</f>
        <v>299</v>
      </c>
      <c r="B302" s="64" t="s">
        <v>784</v>
      </c>
      <c r="C302" s="65" t="s">
        <v>783</v>
      </c>
      <c r="D302" s="37" t="str">
        <f>IFERROR(VLOOKUP(ROWS($D$4:D302),A302:C655,2,FALSE),"")</f>
        <v>Pressure, pounds per square inch</v>
      </c>
      <c r="F302" s="48"/>
      <c r="G302" s="48"/>
      <c r="P302" s="38">
        <f>IF(ISNUMBER(SEARCH(Search!$K$13,'Valid Values - Search'!U302)),MAX($P$3:P301)+1,0)</f>
        <v>299</v>
      </c>
      <c r="Q302" s="38">
        <f>IF(ISNUMBER(SEARCH(Search!$K$5,'Valid Values - Search'!R302)),MAX($Q$3:Q301)+1,0)</f>
        <v>299</v>
      </c>
      <c r="R302" s="64" t="s">
        <v>4079</v>
      </c>
      <c r="S302" s="70" t="s">
        <v>101</v>
      </c>
      <c r="T302" s="70" t="s">
        <v>102</v>
      </c>
      <c r="U302" s="93" t="s">
        <v>8548</v>
      </c>
      <c r="V302" s="94">
        <v>1419</v>
      </c>
      <c r="W302" s="97" t="s">
        <v>4079</v>
      </c>
      <c r="X302" s="38" t="str">
        <f>IFERROR(VLOOKUP(ROWS($X$4:X302),$Q$4:$R$5094,2,FALSE),"")</f>
        <v>2,2',3,3',5-Pentachlorobiphenyl</v>
      </c>
      <c r="Y302" s="38" t="str">
        <f>IFERROR(VLOOKUP(ROWS($Y$4:Y302),$P$4:$U$5094,6,FALSE),"")</f>
        <v>60145-20-2</v>
      </c>
      <c r="Z302" s="38">
        <f>IF(ISNUMBER(SEARCH(Search!$K$21,'Valid Values - Search'!AA302)),MAX($Z$3:Z301)+1,0)</f>
        <v>299</v>
      </c>
      <c r="AA302" s="64" t="s">
        <v>11855</v>
      </c>
      <c r="AB302" s="70" t="s">
        <v>1833</v>
      </c>
      <c r="AC302" s="71" t="s">
        <v>1102</v>
      </c>
      <c r="AD302" s="38" t="str">
        <f>IFERROR(VLOOKUP(ROWS($AD$4:AD302),$Z$4:$AC$3778,2,FALSE),"")</f>
        <v>Aromatic and Halogenated Volatiles by GC-ELCD (8021B (BY GC-ELCD) USEPA)</v>
      </c>
      <c r="AF302" s="37"/>
    </row>
    <row r="303" spans="1:32" ht="15" customHeight="1">
      <c r="A303" s="37">
        <f>IF(ISNUMBER(SEARCH(Search!$F$21,'Valid Values - Search'!B303)),MAX($A$3:A302)+1,0)</f>
        <v>300</v>
      </c>
      <c r="B303" s="64" t="s">
        <v>786</v>
      </c>
      <c r="C303" s="65" t="s">
        <v>785</v>
      </c>
      <c r="D303" s="37" t="str">
        <f>IFERROR(VLOOKUP(ROWS($D$4:D303),A303:C656,2,FALSE),"")</f>
        <v>Practical Salinity Scale</v>
      </c>
      <c r="F303" s="48"/>
      <c r="G303" s="48"/>
      <c r="P303" s="38">
        <f>IF(ISNUMBER(SEARCH(Search!$K$13,'Valid Values - Search'!U303)),MAX($P$3:P302)+1,0)</f>
        <v>300</v>
      </c>
      <c r="Q303" s="38">
        <f>IF(ISNUMBER(SEARCH(Search!$K$5,'Valid Values - Search'!R303)),MAX($Q$3:Q302)+1,0)</f>
        <v>300</v>
      </c>
      <c r="R303" s="64" t="s">
        <v>4080</v>
      </c>
      <c r="S303" s="70" t="s">
        <v>102</v>
      </c>
      <c r="T303" s="70" t="s">
        <v>102</v>
      </c>
      <c r="U303" s="93" t="s">
        <v>9238</v>
      </c>
      <c r="V303" s="94">
        <v>390032</v>
      </c>
      <c r="W303" s="97" t="s">
        <v>4080</v>
      </c>
      <c r="X303" s="38" t="str">
        <f>IFERROR(VLOOKUP(ROWS($X$4:X303),$Q$4:$R$5094,2,FALSE),"")</f>
        <v>2,2',3,3',6,6'-Hexabromodiphenyl ether</v>
      </c>
      <c r="Y303" s="38" t="str">
        <f>IFERROR(VLOOKUP(ROWS($Y$4:Y303),$P$4:$U$5094,6,FALSE),"")</f>
        <v>446254-94-0</v>
      </c>
      <c r="Z303" s="38">
        <f>IF(ISNUMBER(SEARCH(Search!$K$21,'Valid Values - Search'!AA303)),MAX($Z$3:Z302)+1,0)</f>
        <v>300</v>
      </c>
      <c r="AA303" s="64" t="s">
        <v>11856</v>
      </c>
      <c r="AB303" s="70" t="s">
        <v>1834</v>
      </c>
      <c r="AC303" s="71" t="s">
        <v>1102</v>
      </c>
      <c r="AD303" s="38" t="str">
        <f>IFERROR(VLOOKUP(ROWS($AD$4:AD303),$Z$4:$AC$3778,2,FALSE),"")</f>
        <v>Aromatic and Halogenated Volatiles by GC-PID (8021B (BY GC-PID) USEPA)</v>
      </c>
      <c r="AF303" s="37"/>
    </row>
    <row r="304" spans="1:32" ht="15" customHeight="1">
      <c r="A304" s="37">
        <f>IF(ISNUMBER(SEARCH(Search!$F$21,'Valid Values - Search'!B304)),MAX($A$3:A303)+1,0)</f>
        <v>301</v>
      </c>
      <c r="B304" s="64" t="s">
        <v>786</v>
      </c>
      <c r="C304" s="65" t="s">
        <v>787</v>
      </c>
      <c r="D304" s="37" t="str">
        <f>IFERROR(VLOOKUP(ROWS($D$4:D304),A304:C657,2,FALSE),"")</f>
        <v>Practical Salinity Scale</v>
      </c>
      <c r="F304" s="48"/>
      <c r="G304" s="48"/>
      <c r="P304" s="38">
        <f>IF(ISNUMBER(SEARCH(Search!$K$13,'Valid Values - Search'!U304)),MAX($P$3:P303)+1,0)</f>
        <v>301</v>
      </c>
      <c r="Q304" s="38">
        <f>IF(ISNUMBER(SEARCH(Search!$K$5,'Valid Values - Search'!R304)),MAX($Q$3:Q303)+1,0)</f>
        <v>301</v>
      </c>
      <c r="R304" s="64" t="s">
        <v>4081</v>
      </c>
      <c r="S304" s="70" t="s">
        <v>101</v>
      </c>
      <c r="T304" s="70" t="s">
        <v>102</v>
      </c>
      <c r="U304" s="93" t="s">
        <v>8549</v>
      </c>
      <c r="V304" s="94">
        <v>1346</v>
      </c>
      <c r="W304" s="97" t="s">
        <v>4081</v>
      </c>
      <c r="X304" s="38" t="str">
        <f>IFERROR(VLOOKUP(ROWS($X$4:X304),$Q$4:$R$5094,2,FALSE),"")</f>
        <v>2,2',3,3',6,6'-Hexachlorobiphenyl</v>
      </c>
      <c r="Y304" s="38" t="str">
        <f>IFERROR(VLOOKUP(ROWS($Y$4:Y304),$P$4:$U$5094,6,FALSE),"")</f>
        <v>38411-22-2</v>
      </c>
      <c r="Z304" s="38">
        <f>IF(ISNUMBER(SEARCH(Search!$K$21,'Valid Values - Search'!AA304)),MAX($Z$3:Z303)+1,0)</f>
        <v>301</v>
      </c>
      <c r="AA304" s="64" t="s">
        <v>11857</v>
      </c>
      <c r="AB304" s="70">
        <v>1501</v>
      </c>
      <c r="AC304" s="71" t="s">
        <v>1150</v>
      </c>
      <c r="AD304" s="38" t="str">
        <f>IFERROR(VLOOKUP(ROWS($AD$4:AD304),$Z$4:$AC$3778,2,FALSE),"")</f>
        <v>Aromatic Hydrocarbons by GC/FID (1501 NIOSH)</v>
      </c>
      <c r="AF304" s="37"/>
    </row>
    <row r="305" spans="1:32" ht="15" customHeight="1">
      <c r="A305" s="37">
        <f>IF(ISNUMBER(SEARCH(Search!$F$21,'Valid Values - Search'!B305)),MAX($A$3:A304)+1,0)</f>
        <v>302</v>
      </c>
      <c r="B305" s="64" t="s">
        <v>789</v>
      </c>
      <c r="C305" s="65" t="s">
        <v>788</v>
      </c>
      <c r="D305" s="37" t="str">
        <f>IFERROR(VLOOKUP(ROWS($D$4:D305),A305:C658,2,FALSE),"")</f>
        <v>Fluid pints</v>
      </c>
      <c r="F305" s="48"/>
      <c r="G305" s="48"/>
      <c r="P305" s="38">
        <f>IF(ISNUMBER(SEARCH(Search!$K$13,'Valid Values - Search'!U305)),MAX($P$3:P304)+1,0)</f>
        <v>302</v>
      </c>
      <c r="Q305" s="38">
        <f>IF(ISNUMBER(SEARCH(Search!$K$5,'Valid Values - Search'!R305)),MAX($Q$3:Q304)+1,0)</f>
        <v>302</v>
      </c>
      <c r="R305" s="64" t="s">
        <v>4203</v>
      </c>
      <c r="S305" s="70" t="s">
        <v>102</v>
      </c>
      <c r="T305" s="70" t="s">
        <v>102</v>
      </c>
      <c r="U305" s="93" t="s">
        <v>9239</v>
      </c>
      <c r="V305" s="94">
        <v>1004227</v>
      </c>
      <c r="W305" s="97" t="s">
        <v>4203</v>
      </c>
      <c r="X305" s="38" t="str">
        <f>IFERROR(VLOOKUP(ROWS($X$4:X305),$Q$4:$R$5094,2,FALSE),"")</f>
        <v>2,2,'3,3',6-Pentabromodiphenyl ether</v>
      </c>
      <c r="Y305" s="38" t="str">
        <f>IFERROR(VLOOKUP(ROWS($Y$4:Y305),$P$4:$U$5094,6,FALSE),"")</f>
        <v>446254-52-0</v>
      </c>
      <c r="Z305" s="38">
        <f>IF(ISNUMBER(SEARCH(Search!$K$21,'Valid Values - Search'!AA305)),MAX($Z$3:Z304)+1,0)</f>
        <v>302</v>
      </c>
      <c r="AA305" s="64" t="s">
        <v>11858</v>
      </c>
      <c r="AB305" s="70" t="s">
        <v>1829</v>
      </c>
      <c r="AC305" s="71" t="s">
        <v>1102</v>
      </c>
      <c r="AD305" s="38" t="str">
        <f>IFERROR(VLOOKUP(ROWS($AD$4:AD305),$Z$4:$AC$3778,2,FALSE),"")</f>
        <v>Aromatic Volatile Organics by GC (8020A USEPA)</v>
      </c>
      <c r="AF305" s="37"/>
    </row>
    <row r="306" spans="1:32" ht="15" customHeight="1">
      <c r="A306" s="37">
        <f>IF(ISNUMBER(SEARCH(Search!$F$21,'Valid Values - Search'!B306)),MAX($A$3:A305)+1,0)</f>
        <v>303</v>
      </c>
      <c r="B306" s="64" t="s">
        <v>791</v>
      </c>
      <c r="C306" s="65" t="s">
        <v>790</v>
      </c>
      <c r="D306" s="37" t="str">
        <f>IFERROR(VLOOKUP(ROWS($D$4:D306),A306:C659,2,FALSE),"")</f>
        <v>Fluid quarts</v>
      </c>
      <c r="F306" s="48"/>
      <c r="G306" s="48"/>
      <c r="P306" s="38">
        <f>IF(ISNUMBER(SEARCH(Search!$K$13,'Valid Values - Search'!U306)),MAX($P$3:P305)+1,0)</f>
        <v>303</v>
      </c>
      <c r="Q306" s="38">
        <f>IF(ISNUMBER(SEARCH(Search!$K$5,'Valid Values - Search'!R306)),MAX($Q$3:Q305)+1,0)</f>
        <v>303</v>
      </c>
      <c r="R306" s="64" t="s">
        <v>4082</v>
      </c>
      <c r="S306" s="70" t="s">
        <v>101</v>
      </c>
      <c r="T306" s="70" t="s">
        <v>102</v>
      </c>
      <c r="U306" s="93" t="s">
        <v>8550</v>
      </c>
      <c r="V306" s="94">
        <v>16056</v>
      </c>
      <c r="W306" s="97" t="s">
        <v>4082</v>
      </c>
      <c r="X306" s="38" t="str">
        <f>IFERROR(VLOOKUP(ROWS($X$4:X306),$Q$4:$R$5094,2,FALSE),"")</f>
        <v>2,2',3,3',6-Pentachlorobiphenyl</v>
      </c>
      <c r="Y306" s="38" t="str">
        <f>IFERROR(VLOOKUP(ROWS($Y$4:Y306),$P$4:$U$5094,6,FALSE),"")</f>
        <v>52663-60-2</v>
      </c>
      <c r="Z306" s="38">
        <f>IF(ISNUMBER(SEARCH(Search!$K$21,'Valid Values - Search'!AA306)),MAX($Z$3:Z305)+1,0)</f>
        <v>303</v>
      </c>
      <c r="AA306" s="64" t="s">
        <v>11859</v>
      </c>
      <c r="AB306" s="70" t="s">
        <v>3255</v>
      </c>
      <c r="AC306" s="71" t="s">
        <v>1102</v>
      </c>
      <c r="AD306" s="38" t="str">
        <f>IFERROR(VLOOKUP(ROWS($AD$4:AD306),$Z$4:$AC$3778,2,FALSE),"")</f>
        <v>Arsenate by Titration (PMD-AS(ATE) USEPA)</v>
      </c>
      <c r="AF306" s="37"/>
    </row>
    <row r="307" spans="1:32" ht="15" customHeight="1">
      <c r="A307" s="37">
        <f>IF(ISNUMBER(SEARCH(Search!$F$21,'Valid Values - Search'!B307)),MAX($A$3:A306)+1,0)</f>
        <v>304</v>
      </c>
      <c r="B307" s="64" t="s">
        <v>793</v>
      </c>
      <c r="C307" s="65" t="s">
        <v>792</v>
      </c>
      <c r="D307" s="37" t="str">
        <f>IFERROR(VLOOKUP(ROWS($D$4:D307),A307:C660,2,FALSE),"")</f>
        <v>relative light units</v>
      </c>
      <c r="F307" s="48"/>
      <c r="G307" s="48"/>
      <c r="P307" s="38">
        <f>IF(ISNUMBER(SEARCH(Search!$K$13,'Valid Values - Search'!U307)),MAX($P$3:P306)+1,0)</f>
        <v>304</v>
      </c>
      <c r="Q307" s="38">
        <f>IF(ISNUMBER(SEARCH(Search!$K$5,'Valid Values - Search'!R307)),MAX($Q$3:Q306)+1,0)</f>
        <v>304</v>
      </c>
      <c r="R307" s="64" t="s">
        <v>4083</v>
      </c>
      <c r="S307" s="70" t="s">
        <v>102</v>
      </c>
      <c r="T307" s="70" t="s">
        <v>102</v>
      </c>
      <c r="U307" s="93" t="s">
        <v>9240</v>
      </c>
      <c r="V307" s="94">
        <v>1004280</v>
      </c>
      <c r="W307" s="97" t="s">
        <v>4083</v>
      </c>
      <c r="X307" s="38" t="str">
        <f>IFERROR(VLOOKUP(ROWS($X$4:X307),$Q$4:$R$5094,2,FALSE),"")</f>
        <v>2,2',3,3'-TEBDE</v>
      </c>
      <c r="Y307" s="38" t="str">
        <f>IFERROR(VLOOKUP(ROWS($Y$4:Y307),$P$4:$U$5094,6,FALSE),"")</f>
        <v>337513-77-6</v>
      </c>
      <c r="Z307" s="38">
        <f>IF(ISNUMBER(SEARCH(Search!$K$21,'Valid Values - Search'!AA307)),MAX($Z$3:Z306)+1,0)</f>
        <v>304</v>
      </c>
      <c r="AA307" s="64" t="s">
        <v>11860</v>
      </c>
      <c r="AB307" s="70">
        <v>7900</v>
      </c>
      <c r="AC307" s="71" t="s">
        <v>1150</v>
      </c>
      <c r="AD307" s="38" t="str">
        <f>IFERROR(VLOOKUP(ROWS($AD$4:AD307),$Z$4:$AC$3778,2,FALSE),"")</f>
        <v>Arsenic (7900 NIOSH)</v>
      </c>
      <c r="AF307" s="37"/>
    </row>
    <row r="308" spans="1:32" ht="15" customHeight="1">
      <c r="A308" s="37">
        <f>IF(ISNUMBER(SEARCH(Search!$F$21,'Valid Values - Search'!B308)),MAX($A$3:A307)+1,0)</f>
        <v>305</v>
      </c>
      <c r="B308" s="64" t="s">
        <v>795</v>
      </c>
      <c r="C308" s="65" t="s">
        <v>794</v>
      </c>
      <c r="D308" s="37" t="str">
        <f>IFERROR(VLOOKUP(ROWS($D$4:D308),A308:C661,2,FALSE),"")</f>
        <v>siemens per meter</v>
      </c>
      <c r="F308" s="48"/>
      <c r="G308" s="48"/>
      <c r="P308" s="38">
        <f>IF(ISNUMBER(SEARCH(Search!$K$13,'Valid Values - Search'!U308)),MAX($P$3:P307)+1,0)</f>
        <v>305</v>
      </c>
      <c r="Q308" s="38">
        <f>IF(ISNUMBER(SEARCH(Search!$K$5,'Valid Values - Search'!R308)),MAX($Q$3:Q307)+1,0)</f>
        <v>305</v>
      </c>
      <c r="R308" s="64" t="s">
        <v>4084</v>
      </c>
      <c r="S308" s="70" t="s">
        <v>102</v>
      </c>
      <c r="T308" s="70" t="s">
        <v>102</v>
      </c>
      <c r="U308" s="93" t="s">
        <v>9240</v>
      </c>
      <c r="V308" s="94">
        <v>389936</v>
      </c>
      <c r="W308" s="97" t="s">
        <v>4084</v>
      </c>
      <c r="X308" s="38" t="str">
        <f>IFERROR(VLOOKUP(ROWS($X$4:X308),$Q$4:$R$5094,2,FALSE),"")</f>
        <v>2,2',3,3'-Tetrabromodiphenyl ether</v>
      </c>
      <c r="Y308" s="38" t="str">
        <f>IFERROR(VLOOKUP(ROWS($Y$4:Y308),$P$4:$U$5094,6,FALSE),"")</f>
        <v>337513-77-6</v>
      </c>
      <c r="Z308" s="38">
        <f>IF(ISNUMBER(SEARCH(Search!$K$21,'Valid Values - Search'!AA308)),MAX($Z$3:Z307)+1,0)</f>
        <v>305</v>
      </c>
      <c r="AA308" s="64" t="s">
        <v>11861</v>
      </c>
      <c r="AB308" s="70" t="s">
        <v>3635</v>
      </c>
      <c r="AC308" s="71" t="s">
        <v>1102</v>
      </c>
      <c r="AD308" s="38" t="str">
        <f>IFERROR(VLOOKUP(ROWS($AD$4:AD308),$Z$4:$AC$3778,2,FALSE),"")</f>
        <v>Arsenic and Selenium in Sediment (SFSAS_15 USEPA)</v>
      </c>
      <c r="AF308" s="37"/>
    </row>
    <row r="309" spans="1:32" ht="15" customHeight="1">
      <c r="A309" s="37">
        <f>IF(ISNUMBER(SEARCH(Search!$F$21,'Valid Values - Search'!B309)),MAX($A$3:A308)+1,0)</f>
        <v>306</v>
      </c>
      <c r="B309" s="64" t="s">
        <v>797</v>
      </c>
      <c r="C309" s="65" t="s">
        <v>796</v>
      </c>
      <c r="D309" s="37" t="str">
        <f>IFERROR(VLOOKUP(ROWS($D$4:D309),A309:C662,2,FALSE),"")</f>
        <v>Direction or angle, seconds</v>
      </c>
      <c r="F309" s="48"/>
      <c r="G309" s="48"/>
      <c r="P309" s="38">
        <f>IF(ISNUMBER(SEARCH(Search!$K$13,'Valid Values - Search'!U309)),MAX($P$3:P308)+1,0)</f>
        <v>306</v>
      </c>
      <c r="Q309" s="38">
        <f>IF(ISNUMBER(SEARCH(Search!$K$5,'Valid Values - Search'!R309)),MAX($Q$3:Q308)+1,0)</f>
        <v>306</v>
      </c>
      <c r="R309" s="64" t="s">
        <v>4085</v>
      </c>
      <c r="S309" s="70" t="s">
        <v>101</v>
      </c>
      <c r="T309" s="70" t="s">
        <v>102</v>
      </c>
      <c r="U309" s="93" t="s">
        <v>8551</v>
      </c>
      <c r="V309" s="94">
        <v>1396</v>
      </c>
      <c r="W309" s="97" t="s">
        <v>4085</v>
      </c>
      <c r="X309" s="38" t="str">
        <f>IFERROR(VLOOKUP(ROWS($X$4:X309),$Q$4:$R$5094,2,FALSE),"")</f>
        <v>2,2',3,3'-Tetrachlorobiphenyl</v>
      </c>
      <c r="Y309" s="38" t="str">
        <f>IFERROR(VLOOKUP(ROWS($Y$4:Y309),$P$4:$U$5094,6,FALSE),"")</f>
        <v>38444-93-8</v>
      </c>
      <c r="Z309" s="38">
        <f>IF(ISNUMBER(SEARCH(Search!$K$21,'Valid Values - Search'!AA309)),MAX($Z$3:Z308)+1,0)</f>
        <v>306</v>
      </c>
      <c r="AA309" s="64" t="s">
        <v>11862</v>
      </c>
      <c r="AB309" s="70">
        <v>7063</v>
      </c>
      <c r="AC309" s="71" t="s">
        <v>1102</v>
      </c>
      <c r="AD309" s="38" t="str">
        <f>IFERROR(VLOOKUP(ROWS($AD$4:AD309),$Z$4:$AC$3778,2,FALSE),"")</f>
        <v>Arsenic by ASV (7063 USEPA)</v>
      </c>
      <c r="AF309" s="37"/>
    </row>
    <row r="310" spans="1:32" ht="15" customHeight="1">
      <c r="A310" s="37">
        <f>IF(ISNUMBER(SEARCH(Search!$F$21,'Valid Values - Search'!B310)),MAX($A$3:A309)+1,0)</f>
        <v>307</v>
      </c>
      <c r="B310" s="64" t="s">
        <v>799</v>
      </c>
      <c r="C310" s="65" t="s">
        <v>798</v>
      </c>
      <c r="D310" s="37" t="str">
        <f>IFERROR(VLOOKUP(ROWS($D$4:D310),A310:C663,2,FALSE),"")</f>
        <v>Seconds</v>
      </c>
      <c r="F310" s="48"/>
      <c r="G310" s="48"/>
      <c r="P310" s="38">
        <f>IF(ISNUMBER(SEARCH(Search!$K$13,'Valid Values - Search'!U310)),MAX($P$3:P309)+1,0)</f>
        <v>307</v>
      </c>
      <c r="Q310" s="38">
        <f>IF(ISNUMBER(SEARCH(Search!$K$5,'Valid Values - Search'!R310)),MAX($Q$3:Q309)+1,0)</f>
        <v>307</v>
      </c>
      <c r="R310" s="64" t="s">
        <v>4112</v>
      </c>
      <c r="S310" s="70" t="s">
        <v>101</v>
      </c>
      <c r="T310" s="70" t="s">
        <v>102</v>
      </c>
      <c r="U310" s="93" t="s">
        <v>8552</v>
      </c>
      <c r="V310" s="94">
        <v>390099</v>
      </c>
      <c r="W310" s="97" t="s">
        <v>4112</v>
      </c>
      <c r="X310" s="38" t="str">
        <f>IFERROR(VLOOKUP(ROWS($X$4:X310),$Q$4:$R$5094,2,FALSE),"")</f>
        <v>2,2',3,4,4',5,5',6-OCBDE</v>
      </c>
      <c r="Y310" s="38" t="str">
        <f>IFERROR(VLOOKUP(ROWS($Y$4:Y310),$P$4:$U$5094,6,FALSE),"")</f>
        <v>337513-72-1</v>
      </c>
      <c r="Z310" s="38">
        <f>IF(ISNUMBER(SEARCH(Search!$K$21,'Valid Values - Search'!AA310)),MAX($Z$3:Z309)+1,0)</f>
        <v>307</v>
      </c>
      <c r="AA310" s="64" t="s">
        <v>11863</v>
      </c>
      <c r="AB310" s="70" t="s">
        <v>1780</v>
      </c>
      <c r="AC310" s="71" t="s">
        <v>1102</v>
      </c>
      <c r="AD310" s="38" t="str">
        <f>IFERROR(VLOOKUP(ROWS($AD$4:AD310),$Z$4:$AC$3778,2,FALSE),"")</f>
        <v>Arsenic by Gaseous Hydride AA (7061A USEPA)</v>
      </c>
      <c r="AF310" s="37"/>
    </row>
    <row r="311" spans="1:32" ht="15" customHeight="1">
      <c r="A311" s="37">
        <f>IF(ISNUMBER(SEARCH(Search!$F$21,'Valid Values - Search'!B311)),MAX($A$3:A310)+1,0)</f>
        <v>308</v>
      </c>
      <c r="B311" s="64" t="s">
        <v>801</v>
      </c>
      <c r="C311" s="65" t="s">
        <v>800</v>
      </c>
      <c r="D311" s="37" t="str">
        <f>IFERROR(VLOOKUP(ROWS($D$4:D311),A311:C664,2,FALSE),"")</f>
        <v>Tritium Unit</v>
      </c>
      <c r="F311" s="48"/>
      <c r="G311" s="48"/>
      <c r="P311" s="38">
        <f>IF(ISNUMBER(SEARCH(Search!$K$13,'Valid Values - Search'!U311)),MAX($P$3:P310)+1,0)</f>
        <v>308</v>
      </c>
      <c r="Q311" s="38">
        <f>IF(ISNUMBER(SEARCH(Search!$K$5,'Valid Values - Search'!R311)),MAX($Q$3:Q310)+1,0)</f>
        <v>308</v>
      </c>
      <c r="R311" s="64" t="s">
        <v>4113</v>
      </c>
      <c r="S311" s="70" t="s">
        <v>101</v>
      </c>
      <c r="T311" s="70" t="s">
        <v>102</v>
      </c>
      <c r="U311" s="93" t="s">
        <v>8553</v>
      </c>
      <c r="V311" s="94">
        <v>16209</v>
      </c>
      <c r="W311" s="97" t="s">
        <v>4113</v>
      </c>
      <c r="X311" s="38" t="str">
        <f>IFERROR(VLOOKUP(ROWS($X$4:X311),$Q$4:$R$5094,2,FALSE),"")</f>
        <v>2,2',3,4,4',5,5',6-Octachlorobiphenyl</v>
      </c>
      <c r="Y311" s="38" t="str">
        <f>IFERROR(VLOOKUP(ROWS($Y$4:Y311),$P$4:$U$5094,6,FALSE),"")</f>
        <v>52663-76-0</v>
      </c>
      <c r="Z311" s="38">
        <f>IF(ISNUMBER(SEARCH(Search!$K$21,'Valid Values - Search'!AA311)),MAX($Z$3:Z310)+1,0)</f>
        <v>308</v>
      </c>
      <c r="AA311" s="64" t="s">
        <v>11864</v>
      </c>
      <c r="AB311" s="70">
        <v>206.2</v>
      </c>
      <c r="AC311" s="71" t="s">
        <v>1102</v>
      </c>
      <c r="AD311" s="38" t="str">
        <f>IFERROR(VLOOKUP(ROWS($AD$4:AD311),$Z$4:$AC$3778,2,FALSE),"")</f>
        <v>Arsenic by GFAA (206.2 USEPA)</v>
      </c>
      <c r="AF311" s="37"/>
    </row>
    <row r="312" spans="1:32" ht="15" customHeight="1">
      <c r="A312" s="37">
        <f>IF(ISNUMBER(SEARCH(Search!$F$21,'Valid Values - Search'!B312)),MAX($A$3:A311)+1,0)</f>
        <v>309</v>
      </c>
      <c r="B312" s="64" t="s">
        <v>803</v>
      </c>
      <c r="C312" s="65" t="s">
        <v>802</v>
      </c>
      <c r="D312" s="37" t="str">
        <f>IFERROR(VLOOKUP(ROWS($D$4:D312),A312:C665,2,FALSE),"")</f>
        <v>Tons of calcium carbonate per kiloton</v>
      </c>
      <c r="F312" s="48"/>
      <c r="G312" s="48"/>
      <c r="P312" s="38">
        <f>IF(ISNUMBER(SEARCH(Search!$K$13,'Valid Values - Search'!U312)),MAX($P$3:P311)+1,0)</f>
        <v>309</v>
      </c>
      <c r="Q312" s="38">
        <f>IF(ISNUMBER(SEARCH(Search!$K$5,'Valid Values - Search'!R312)),MAX($Q$3:Q311)+1,0)</f>
        <v>309</v>
      </c>
      <c r="R312" s="64" t="s">
        <v>4114</v>
      </c>
      <c r="S312" s="70" t="s">
        <v>101</v>
      </c>
      <c r="T312" s="70" t="s">
        <v>102</v>
      </c>
      <c r="U312" s="93" t="s">
        <v>8554</v>
      </c>
      <c r="V312" s="94">
        <v>390076</v>
      </c>
      <c r="W312" s="97" t="s">
        <v>4114</v>
      </c>
      <c r="X312" s="38" t="str">
        <f>IFERROR(VLOOKUP(ROWS($X$4:X312),$Q$4:$R$5094,2,FALSE),"")</f>
        <v>2,2',3,4,4',5,5'-Heptabromodiphenyl ether</v>
      </c>
      <c r="Y312" s="38" t="str">
        <f>IFERROR(VLOOKUP(ROWS($Y$4:Y312),$P$4:$U$5094,6,FALSE),"")</f>
        <v>446255-26-1</v>
      </c>
      <c r="Z312" s="38">
        <f>IF(ISNUMBER(SEARCH(Search!$K$21,'Valid Values - Search'!AA312)),MAX($Z$3:Z311)+1,0)</f>
        <v>309</v>
      </c>
      <c r="AA312" s="64" t="s">
        <v>11865</v>
      </c>
      <c r="AB312" s="70" t="s">
        <v>1255</v>
      </c>
      <c r="AC312" s="71" t="s">
        <v>1102</v>
      </c>
      <c r="AD312" s="38" t="str">
        <f>IFERROR(VLOOKUP(ROWS($AD$4:AD312),$Z$4:$AC$3778,2,FALSE),"")</f>
        <v>Arsenic by GFAA (206.2_M USEPA)</v>
      </c>
      <c r="AF312" s="37"/>
    </row>
    <row r="313" spans="1:32" ht="15" customHeight="1">
      <c r="A313" s="37">
        <f>IF(ISNUMBER(SEARCH(Search!$F$21,'Valid Values - Search'!B313)),MAX($A$3:A312)+1,0)</f>
        <v>310</v>
      </c>
      <c r="B313" s="64" t="s">
        <v>805</v>
      </c>
      <c r="C313" s="65" t="s">
        <v>804</v>
      </c>
      <c r="D313" s="37" t="str">
        <f>IFERROR(VLOOKUP(ROWS($D$4:D313),A313:C666,2,FALSE),"")</f>
        <v>Threshold Odor Number</v>
      </c>
      <c r="F313" s="48"/>
      <c r="G313" s="48"/>
      <c r="P313" s="38">
        <f>IF(ISNUMBER(SEARCH(Search!$K$13,'Valid Values - Search'!U313)),MAX($P$3:P312)+1,0)</f>
        <v>310</v>
      </c>
      <c r="Q313" s="38">
        <f>IF(ISNUMBER(SEARCH(Search!$K$5,'Valid Values - Search'!R313)),MAX($Q$3:Q312)+1,0)</f>
        <v>310</v>
      </c>
      <c r="R313" s="64" t="s">
        <v>4115</v>
      </c>
      <c r="S313" s="70" t="s">
        <v>101</v>
      </c>
      <c r="T313" s="70" t="s">
        <v>102</v>
      </c>
      <c r="U313" s="93" t="s">
        <v>9241</v>
      </c>
      <c r="V313" s="94">
        <v>1372</v>
      </c>
      <c r="W313" s="97" t="s">
        <v>4115</v>
      </c>
      <c r="X313" s="38" t="str">
        <f>IFERROR(VLOOKUP(ROWS($X$4:X313),$Q$4:$R$5094,2,FALSE),"")</f>
        <v>2,2',3,4,4',5,5'-Heptachlorobiphenyl</v>
      </c>
      <c r="Y313" s="38" t="str">
        <f>IFERROR(VLOOKUP(ROWS($Y$4:Y313),$P$4:$U$5094,6,FALSE),"")</f>
        <v>35065-29-3</v>
      </c>
      <c r="Z313" s="38">
        <f>IF(ISNUMBER(SEARCH(Search!$K$21,'Valid Values - Search'!AA313)),MAX($Z$3:Z312)+1,0)</f>
        <v>310</v>
      </c>
      <c r="AA313" s="64" t="s">
        <v>11866</v>
      </c>
      <c r="AB313" s="70" t="s">
        <v>1779</v>
      </c>
      <c r="AC313" s="71" t="s">
        <v>1102</v>
      </c>
      <c r="AD313" s="38" t="str">
        <f>IFERROR(VLOOKUP(ROWS($AD$4:AD313),$Z$4:$AC$3778,2,FALSE),"")</f>
        <v>Arsenic by GFAA (7060A USEPA)</v>
      </c>
      <c r="AF313" s="37"/>
    </row>
    <row r="314" spans="1:32" ht="15" customHeight="1">
      <c r="A314" s="37">
        <f>IF(ISNUMBER(SEARCH(Search!$F$21,'Valid Values - Search'!B314)),MAX($A$3:A313)+1,0)</f>
        <v>311</v>
      </c>
      <c r="B314" s="64" t="s">
        <v>807</v>
      </c>
      <c r="C314" s="65" t="s">
        <v>806</v>
      </c>
      <c r="D314" s="37" t="str">
        <f>IFERROR(VLOOKUP(ROWS($D$4:D314),A314:C667,2,FALSE),"")</f>
        <v>short tons</v>
      </c>
      <c r="F314" s="48"/>
      <c r="G314" s="48"/>
      <c r="P314" s="38">
        <f>IF(ISNUMBER(SEARCH(Search!$K$13,'Valid Values - Search'!U314)),MAX($P$3:P313)+1,0)</f>
        <v>311</v>
      </c>
      <c r="Q314" s="38">
        <f>IF(ISNUMBER(SEARCH(Search!$K$5,'Valid Values - Search'!R314)),MAX($Q$3:Q313)+1,0)</f>
        <v>311</v>
      </c>
      <c r="R314" s="64" t="s">
        <v>4118</v>
      </c>
      <c r="S314" s="70" t="s">
        <v>102</v>
      </c>
      <c r="T314" s="70" t="s">
        <v>102</v>
      </c>
      <c r="U314" s="93" t="s">
        <v>8735</v>
      </c>
      <c r="V314" s="94">
        <v>390100</v>
      </c>
      <c r="W314" s="97" t="s">
        <v>4118</v>
      </c>
      <c r="X314" s="38" t="str">
        <f>IFERROR(VLOOKUP(ROWS($X$4:X314),$Q$4:$R$5094,2,FALSE),"")</f>
        <v>2,2',3,4,4',5,6,6'-Octabromodiphenyl ether</v>
      </c>
      <c r="Y314" s="38" t="str">
        <f>IFERROR(VLOOKUP(ROWS($Y$4:Y314),$P$4:$U$5094,6,FALSE),"")</f>
        <v>446255-54-5</v>
      </c>
      <c r="Z314" s="38">
        <f>IF(ISNUMBER(SEARCH(Search!$K$21,'Valid Values - Search'!AA314)),MAX($Z$3:Z313)+1,0)</f>
        <v>311</v>
      </c>
      <c r="AA314" s="64" t="s">
        <v>11867</v>
      </c>
      <c r="AB314" s="70">
        <v>206.3</v>
      </c>
      <c r="AC314" s="71" t="s">
        <v>1102</v>
      </c>
      <c r="AD314" s="38" t="str">
        <f>IFERROR(VLOOKUP(ROWS($AD$4:AD314),$Z$4:$AC$3778,2,FALSE),"")</f>
        <v>Arsenic by HYDAA (206.3 USEPA)</v>
      </c>
      <c r="AF314" s="37"/>
    </row>
    <row r="315" spans="1:32" ht="15" customHeight="1">
      <c r="A315" s="37">
        <f>IF(ISNUMBER(SEARCH(Search!$F$21,'Valid Values - Search'!B315)),MAX($A$3:A314)+1,0)</f>
        <v>312</v>
      </c>
      <c r="B315" s="64" t="s">
        <v>809</v>
      </c>
      <c r="C315" s="65" t="s">
        <v>808</v>
      </c>
      <c r="D315" s="37" t="str">
        <f>IFERROR(VLOOKUP(ROWS($D$4:D315),A315:C668,2,FALSE),"")</f>
        <v>Tons per acre feet</v>
      </c>
      <c r="F315" s="48"/>
      <c r="G315" s="48"/>
      <c r="P315" s="38">
        <f>IF(ISNUMBER(SEARCH(Search!$K$13,'Valid Values - Search'!U315)),MAX($P$3:P314)+1,0)</f>
        <v>312</v>
      </c>
      <c r="Q315" s="38">
        <f>IF(ISNUMBER(SEARCH(Search!$K$5,'Valid Values - Search'!R315)),MAX($Q$3:Q314)+1,0)</f>
        <v>312</v>
      </c>
      <c r="R315" s="64" t="s">
        <v>4119</v>
      </c>
      <c r="S315" s="70" t="s">
        <v>101</v>
      </c>
      <c r="T315" s="70" t="s">
        <v>102</v>
      </c>
      <c r="U315" s="93" t="s">
        <v>8555</v>
      </c>
      <c r="V315" s="94">
        <v>16210</v>
      </c>
      <c r="W315" s="97" t="s">
        <v>4119</v>
      </c>
      <c r="X315" s="38" t="str">
        <f>IFERROR(VLOOKUP(ROWS($X$4:X315),$Q$4:$R$5094,2,FALSE),"")</f>
        <v>2,2',3,4,4',5,6,6'-Octachlorobiphenyl</v>
      </c>
      <c r="Y315" s="38" t="str">
        <f>IFERROR(VLOOKUP(ROWS($Y$4:Y315),$P$4:$U$5094,6,FALSE),"")</f>
        <v>74472-52-9</v>
      </c>
      <c r="Z315" s="38">
        <f>IF(ISNUMBER(SEARCH(Search!$K$21,'Valid Values - Search'!AA315)),MAX($Z$3:Z314)+1,0)</f>
        <v>312</v>
      </c>
      <c r="AA315" s="64" t="s">
        <v>11868</v>
      </c>
      <c r="AB315" s="70">
        <v>206.4</v>
      </c>
      <c r="AC315" s="71" t="s">
        <v>1102</v>
      </c>
      <c r="AD315" s="38" t="str">
        <f>IFERROR(VLOOKUP(ROWS($AD$4:AD315),$Z$4:$AC$3778,2,FALSE),"")</f>
        <v>Arsenic by Spectrophotometric Analysis (206.4 USEPA)</v>
      </c>
      <c r="AF315" s="37"/>
    </row>
    <row r="316" spans="1:32" ht="15" customHeight="1">
      <c r="A316" s="37">
        <f>IF(ISNUMBER(SEARCH(Search!$F$21,'Valid Values - Search'!B316)),MAX($A$3:A315)+1,0)</f>
        <v>313</v>
      </c>
      <c r="B316" s="64" t="s">
        <v>811</v>
      </c>
      <c r="C316" s="65" t="s">
        <v>810</v>
      </c>
      <c r="D316" s="37" t="str">
        <f>IFERROR(VLOOKUP(ROWS($D$4:D316),A316:C669,2,FALSE),"")</f>
        <v>Tons per day</v>
      </c>
      <c r="F316" s="48"/>
      <c r="G316" s="48"/>
      <c r="P316" s="38">
        <f>IF(ISNUMBER(SEARCH(Search!$K$13,'Valid Values - Search'!U316)),MAX($P$3:P315)+1,0)</f>
        <v>313</v>
      </c>
      <c r="Q316" s="38">
        <f>IF(ISNUMBER(SEARCH(Search!$K$5,'Valid Values - Search'!R316)),MAX($Q$3:Q315)+1,0)</f>
        <v>313</v>
      </c>
      <c r="R316" s="64" t="s">
        <v>4116</v>
      </c>
      <c r="S316" s="70" t="s">
        <v>102</v>
      </c>
      <c r="T316" s="70" t="s">
        <v>102</v>
      </c>
      <c r="U316" s="93" t="s">
        <v>9242</v>
      </c>
      <c r="V316" s="94">
        <v>390078</v>
      </c>
      <c r="W316" s="97" t="s">
        <v>4116</v>
      </c>
      <c r="X316" s="38" t="str">
        <f>IFERROR(VLOOKUP(ROWS($X$4:X316),$Q$4:$R$5094,2,FALSE),"")</f>
        <v>2,2',3,4,4',5,6'-Heptabromodiphenyl ether</v>
      </c>
      <c r="Y316" s="38" t="str">
        <f>IFERROR(VLOOKUP(ROWS($Y$4:Y316),$P$4:$U$5094,6,FALSE),"")</f>
        <v>442690-45-1</v>
      </c>
      <c r="Z316" s="38">
        <f>IF(ISNUMBER(SEARCH(Search!$K$21,'Valid Values - Search'!AA316)),MAX($Z$3:Z315)+1,0)</f>
        <v>313</v>
      </c>
      <c r="AA316" s="64" t="s">
        <v>11869</v>
      </c>
      <c r="AB316" s="70">
        <v>206.5</v>
      </c>
      <c r="AC316" s="71" t="s">
        <v>1102</v>
      </c>
      <c r="AD316" s="38" t="str">
        <f>IFERROR(VLOOKUP(ROWS($AD$4:AD316),$Z$4:$AC$3778,2,FALSE),"")</f>
        <v>Arsenic Digestion for HYDAA (206.5 USEPA)</v>
      </c>
      <c r="AF316" s="37"/>
    </row>
    <row r="317" spans="1:32" ht="15" customHeight="1">
      <c r="A317" s="37">
        <f>IF(ISNUMBER(SEARCH(Search!$F$21,'Valid Values - Search'!B317)),MAX($A$3:A316)+1,0)</f>
        <v>314</v>
      </c>
      <c r="B317" s="64" t="s">
        <v>813</v>
      </c>
      <c r="C317" s="65" t="s">
        <v>812</v>
      </c>
      <c r="D317" s="37" t="str">
        <f>IFERROR(VLOOKUP(ROWS($D$4:D317),A317:C670,2,FALSE),"")</f>
        <v>Pressure, Torr units(vacuum)</v>
      </c>
      <c r="F317" s="48"/>
      <c r="G317" s="48"/>
      <c r="P317" s="38">
        <f>IF(ISNUMBER(SEARCH(Search!$K$13,'Valid Values - Search'!U317)),MAX($P$3:P316)+1,0)</f>
        <v>314</v>
      </c>
      <c r="Q317" s="38">
        <f>IF(ISNUMBER(SEARCH(Search!$K$5,'Valid Values - Search'!R317)),MAX($Q$3:Q316)+1,0)</f>
        <v>314</v>
      </c>
      <c r="R317" s="64" t="s">
        <v>4120</v>
      </c>
      <c r="S317" s="70" t="s">
        <v>102</v>
      </c>
      <c r="T317" s="70" t="s">
        <v>102</v>
      </c>
      <c r="U317" s="93" t="s">
        <v>9243</v>
      </c>
      <c r="V317" s="94">
        <v>390077</v>
      </c>
      <c r="W317" s="97" t="s">
        <v>4120</v>
      </c>
      <c r="X317" s="38" t="str">
        <f>IFERROR(VLOOKUP(ROWS($X$4:X317),$Q$4:$R$5094,2,FALSE),"")</f>
        <v>2,2',3,4,4',5,6-Heptabromodiphenyl ether</v>
      </c>
      <c r="Y317" s="38" t="str">
        <f>IFERROR(VLOOKUP(ROWS($Y$4:Y317),$P$4:$U$5094,6,FALSE),"")</f>
        <v>189084-67-1</v>
      </c>
      <c r="Z317" s="38">
        <f>IF(ISNUMBER(SEARCH(Search!$K$21,'Valid Values - Search'!AA317)),MAX($Z$3:Z316)+1,0)</f>
        <v>314</v>
      </c>
      <c r="AA317" s="64" t="s">
        <v>11870</v>
      </c>
      <c r="AB317" s="70" t="s">
        <v>2904</v>
      </c>
      <c r="AC317" s="71" t="s">
        <v>1182</v>
      </c>
      <c r="AD317" s="38" t="str">
        <f>IFERROR(VLOOKUP(ROWS($AD$4:AD317),$Z$4:$AC$3778,2,FALSE),"")</f>
        <v>Arsenic in Bottom Material by Colorimetry (I5060 USDOI/USGS)</v>
      </c>
      <c r="AF317" s="37"/>
    </row>
    <row r="318" spans="1:32" ht="15" customHeight="1">
      <c r="A318" s="37">
        <f>IF(ISNUMBER(SEARCH(Search!$F$21,'Valid Values - Search'!B318)),MAX($A$3:A317)+1,0)</f>
        <v>315</v>
      </c>
      <c r="B318" s="64" t="s">
        <v>815</v>
      </c>
      <c r="C318" s="65" t="s">
        <v>814</v>
      </c>
      <c r="D318" s="37" t="str">
        <f>IFERROR(VLOOKUP(ROWS($D$4:D318),A318:C671,2,FALSE),"")</f>
        <v>Toxic Units, dividing 100% by the LC50 (% effluent</v>
      </c>
      <c r="F318" s="48"/>
      <c r="G318" s="48"/>
      <c r="P318" s="38">
        <f>IF(ISNUMBER(SEARCH(Search!$K$13,'Valid Values - Search'!U318)),MAX($P$3:P317)+1,0)</f>
        <v>315</v>
      </c>
      <c r="Q318" s="38">
        <f>IF(ISNUMBER(SEARCH(Search!$K$5,'Valid Values - Search'!R318)),MAX($Q$3:Q317)+1,0)</f>
        <v>315</v>
      </c>
      <c r="R318" s="64" t="s">
        <v>4108</v>
      </c>
      <c r="S318" s="70" t="s">
        <v>101</v>
      </c>
      <c r="T318" s="70" t="s">
        <v>102</v>
      </c>
      <c r="U318" s="93" t="s">
        <v>8556</v>
      </c>
      <c r="V318" s="94">
        <v>390079</v>
      </c>
      <c r="W318" s="97" t="s">
        <v>4108</v>
      </c>
      <c r="X318" s="38" t="str">
        <f>IFERROR(VLOOKUP(ROWS($X$4:X318),$Q$4:$R$5094,2,FALSE),"")</f>
        <v>2,2',3,4,4',5',6-Heptabromodiphenyl ether</v>
      </c>
      <c r="Y318" s="38" t="str">
        <f>IFERROR(VLOOKUP(ROWS($Y$4:Y318),$P$4:$U$5094,6,FALSE),"")</f>
        <v>207122-16-5</v>
      </c>
      <c r="Z318" s="38">
        <f>IF(ISNUMBER(SEARCH(Search!$K$21,'Valid Values - Search'!AA318)),MAX($Z$3:Z317)+1,0)</f>
        <v>315</v>
      </c>
      <c r="AA318" s="64" t="s">
        <v>11871</v>
      </c>
      <c r="AB318" s="70" t="s">
        <v>2905</v>
      </c>
      <c r="AC318" s="71" t="s">
        <v>1182</v>
      </c>
      <c r="AD318" s="38" t="str">
        <f>IFERROR(VLOOKUP(ROWS($AD$4:AD318),$Z$4:$AC$3778,2,FALSE),"")</f>
        <v>Arsenic in Bottom Material by HYDAA (I5062 USDOI/USGS)</v>
      </c>
      <c r="AF318" s="37"/>
    </row>
    <row r="319" spans="1:32" ht="15" customHeight="1">
      <c r="A319" s="37">
        <f>IF(ISNUMBER(SEARCH(Search!$F$21,'Valid Values - Search'!B319)),MAX($A$3:A318)+1,0)</f>
        <v>316</v>
      </c>
      <c r="B319" s="64" t="s">
        <v>817</v>
      </c>
      <c r="C319" s="65" t="s">
        <v>816</v>
      </c>
      <c r="D319" s="37" t="str">
        <f>IFERROR(VLOOKUP(ROWS($D$4:D319),A319:C672,2,FALSE),"")</f>
        <v>Toxic Unit chronic</v>
      </c>
      <c r="F319" s="48"/>
      <c r="G319" s="48"/>
      <c r="P319" s="38">
        <f>IF(ISNUMBER(SEARCH(Search!$K$13,'Valid Values - Search'!U319)),MAX($P$3:P318)+1,0)</f>
        <v>316</v>
      </c>
      <c r="Q319" s="38">
        <f>IF(ISNUMBER(SEARCH(Search!$K$5,'Valid Values - Search'!R319)),MAX($Q$3:Q318)+1,0)</f>
        <v>316</v>
      </c>
      <c r="R319" s="64" t="s">
        <v>4117</v>
      </c>
      <c r="S319" s="70" t="s">
        <v>101</v>
      </c>
      <c r="T319" s="70" t="s">
        <v>102</v>
      </c>
      <c r="U319" s="93" t="s">
        <v>9244</v>
      </c>
      <c r="V319" s="94">
        <v>16198</v>
      </c>
      <c r="W319" s="97" t="s">
        <v>4117</v>
      </c>
      <c r="X319" s="38" t="str">
        <f>IFERROR(VLOOKUP(ROWS($X$4:X319),$Q$4:$R$5094,2,FALSE),"")</f>
        <v>2,2',3,4,4',5,6'-Heptachlorobiphenyl</v>
      </c>
      <c r="Y319" s="38" t="str">
        <f>IFERROR(VLOOKUP(ROWS($Y$4:Y319),$P$4:$U$5094,6,FALSE),"")</f>
        <v>60145-23-5</v>
      </c>
      <c r="Z319" s="38">
        <f>IF(ISNUMBER(SEARCH(Search!$K$21,'Valid Values - Search'!AA319)),MAX($Z$3:Z318)+1,0)</f>
        <v>316</v>
      </c>
      <c r="AA319" s="64" t="s">
        <v>11872</v>
      </c>
      <c r="AB319" s="70" t="s">
        <v>2927</v>
      </c>
      <c r="AC319" s="71" t="s">
        <v>1182</v>
      </c>
      <c r="AD319" s="38" t="str">
        <f>IFERROR(VLOOKUP(ROWS($AD$4:AD319),$Z$4:$AC$3778,2,FALSE),"")</f>
        <v>Arsenic in Bottom Material by HYDAA (I6062 USDOI/USGS)</v>
      </c>
      <c r="AF319" s="37"/>
    </row>
    <row r="320" spans="1:32" ht="15" customHeight="1">
      <c r="A320" s="37">
        <f>IF(ISNUMBER(SEARCH(Search!$F$21,'Valid Values - Search'!B320)),MAX($A$3:A319)+1,0)</f>
        <v>317</v>
      </c>
      <c r="B320" s="64" t="s">
        <v>819</v>
      </c>
      <c r="C320" s="65" t="s">
        <v>818</v>
      </c>
      <c r="D320" s="37" t="str">
        <f>IFERROR(VLOOKUP(ROWS($D$4:D320),A320:C673,2,FALSE),"")</f>
        <v>Photosynth. radiation,micro-Einsteins/sq.meter/sec</v>
      </c>
      <c r="F320" s="48"/>
      <c r="G320" s="48"/>
      <c r="P320" s="38">
        <f>IF(ISNUMBER(SEARCH(Search!$K$13,'Valid Values - Search'!U320)),MAX($P$3:P319)+1,0)</f>
        <v>317</v>
      </c>
      <c r="Q320" s="38">
        <f>IF(ISNUMBER(SEARCH(Search!$K$5,'Valid Values - Search'!R320)),MAX($Q$3:Q319)+1,0)</f>
        <v>317</v>
      </c>
      <c r="R320" s="64" t="s">
        <v>4121</v>
      </c>
      <c r="S320" s="70" t="s">
        <v>101</v>
      </c>
      <c r="T320" s="70" t="s">
        <v>102</v>
      </c>
      <c r="U320" s="93" t="s">
        <v>8557</v>
      </c>
      <c r="V320" s="94">
        <v>16197</v>
      </c>
      <c r="W320" s="97" t="s">
        <v>4121</v>
      </c>
      <c r="X320" s="38" t="str">
        <f>IFERROR(VLOOKUP(ROWS($X$4:X320),$Q$4:$R$5094,2,FALSE),"")</f>
        <v>2,2',3,4,4',5,6-Heptachlorobiphenyl</v>
      </c>
      <c r="Y320" s="38" t="str">
        <f>IFERROR(VLOOKUP(ROWS($Y$4:Y320),$P$4:$U$5094,6,FALSE),"")</f>
        <v>74472-47-2</v>
      </c>
      <c r="Z320" s="38">
        <f>IF(ISNUMBER(SEARCH(Search!$K$21,'Valid Values - Search'!AA320)),MAX($Z$3:Z319)+1,0)</f>
        <v>317</v>
      </c>
      <c r="AA320" s="64" t="s">
        <v>11873</v>
      </c>
      <c r="AB320" s="70" t="s">
        <v>3261</v>
      </c>
      <c r="AC320" s="71" t="s">
        <v>1102</v>
      </c>
      <c r="AD320" s="38" t="str">
        <f>IFERROR(VLOOKUP(ROWS($AD$4:AD320),$Z$4:$AC$3778,2,FALSE),"")</f>
        <v>Arsenic in Organic Compounds by Titration (PMD-AS(TIT5) USEPA)</v>
      </c>
      <c r="AF320" s="37"/>
    </row>
    <row r="321" spans="1:32" ht="15" customHeight="1">
      <c r="A321" s="37">
        <f>IF(ISNUMBER(SEARCH(Search!$F$21,'Valid Values - Search'!B321)),MAX($A$3:A320)+1,0)</f>
        <v>318</v>
      </c>
      <c r="B321" s="64" t="s">
        <v>821</v>
      </c>
      <c r="C321" s="65" t="s">
        <v>820</v>
      </c>
      <c r="D321" s="37" t="str">
        <f>IFERROR(VLOOKUP(ROWS($D$4:D321),A321:C674,2,FALSE),"")</f>
        <v>Micro-equivalents per Liter</v>
      </c>
      <c r="F321" s="48"/>
      <c r="G321" s="48"/>
      <c r="P321" s="38">
        <f>IF(ISNUMBER(SEARCH(Search!$K$13,'Valid Values - Search'!U321)),MAX($P$3:P320)+1,0)</f>
        <v>318</v>
      </c>
      <c r="Q321" s="38">
        <f>IF(ISNUMBER(SEARCH(Search!$K$5,'Valid Values - Search'!R321)),MAX($Q$3:Q320)+1,0)</f>
        <v>318</v>
      </c>
      <c r="R321" s="64" t="s">
        <v>4109</v>
      </c>
      <c r="S321" s="70" t="s">
        <v>101</v>
      </c>
      <c r="T321" s="70" t="s">
        <v>102</v>
      </c>
      <c r="U321" s="93" t="s">
        <v>8558</v>
      </c>
      <c r="V321" s="94">
        <v>1374</v>
      </c>
      <c r="W321" s="97" t="s">
        <v>4109</v>
      </c>
      <c r="X321" s="38" t="str">
        <f>IFERROR(VLOOKUP(ROWS($X$4:X321),$Q$4:$R$5094,2,FALSE),"")</f>
        <v>2,2',3,4,4',5',6-Heptachlorobiphenyl</v>
      </c>
      <c r="Y321" s="38" t="str">
        <f>IFERROR(VLOOKUP(ROWS($Y$4:Y321),$P$4:$U$5094,6,FALSE),"")</f>
        <v>52663-69-1</v>
      </c>
      <c r="Z321" s="38">
        <f>IF(ISNUMBER(SEARCH(Search!$K$21,'Valid Values - Search'!AA321)),MAX($Z$3:Z320)+1,0)</f>
        <v>318</v>
      </c>
      <c r="AA321" s="64" t="s">
        <v>11875</v>
      </c>
      <c r="AB321" s="70">
        <v>8013</v>
      </c>
      <c r="AC321" s="71" t="s">
        <v>1151</v>
      </c>
      <c r="AD321" s="38" t="str">
        <f>IFERROR(VLOOKUP(ROWS($AD$4:AD321),$Z$4:$AC$3778,2,FALSE),"")</f>
        <v>Arsenic in Water (8013 HACH)</v>
      </c>
      <c r="AF321" s="37"/>
    </row>
    <row r="322" spans="1:32" ht="15" customHeight="1">
      <c r="A322" s="37">
        <f>IF(ISNUMBER(SEARCH(Search!$F$21,'Valid Values - Search'!B322)),MAX($A$3:A321)+1,0)</f>
        <v>319</v>
      </c>
      <c r="B322" s="64" t="s">
        <v>823</v>
      </c>
      <c r="C322" s="65" t="s">
        <v>822</v>
      </c>
      <c r="D322" s="37" t="str">
        <f>IFERROR(VLOOKUP(ROWS($D$4:D322),A322:C675,2,FALSE),"")</f>
        <v>micrograms</v>
      </c>
      <c r="F322" s="48"/>
      <c r="G322" s="48"/>
      <c r="P322" s="38">
        <f>IF(ISNUMBER(SEARCH(Search!$K$13,'Valid Values - Search'!U322)),MAX($P$3:P321)+1,0)</f>
        <v>319</v>
      </c>
      <c r="Q322" s="38">
        <f>IF(ISNUMBER(SEARCH(Search!$K$5,'Valid Values - Search'!R322)),MAX($Q$3:Q321)+1,0)</f>
        <v>319</v>
      </c>
      <c r="R322" s="64" t="s">
        <v>4110</v>
      </c>
      <c r="S322" s="70" t="s">
        <v>101</v>
      </c>
      <c r="T322" s="70" t="s">
        <v>102</v>
      </c>
      <c r="U322" s="93" t="s">
        <v>9245</v>
      </c>
      <c r="V322" s="94">
        <v>1348</v>
      </c>
      <c r="W322" s="97" t="s">
        <v>4110</v>
      </c>
      <c r="X322" s="38" t="str">
        <f>IFERROR(VLOOKUP(ROWS($X$4:X322),$Q$4:$R$5094,2,FALSE),"")</f>
        <v>2,2',3,4,4',5'-Hexachlorobiphenyl</v>
      </c>
      <c r="Y322" s="38" t="str">
        <f>IFERROR(VLOOKUP(ROWS($Y$4:Y322),$P$4:$U$5094,6,FALSE),"")</f>
        <v>35065-28-2</v>
      </c>
      <c r="Z322" s="38">
        <f>IF(ISNUMBER(SEARCH(Search!$K$21,'Valid Values - Search'!AA322)),MAX($Z$3:Z321)+1,0)</f>
        <v>319</v>
      </c>
      <c r="AA322" s="64" t="s">
        <v>11874</v>
      </c>
      <c r="AB322" s="70">
        <v>920.20500000000004</v>
      </c>
      <c r="AC322" s="71" t="s">
        <v>1934</v>
      </c>
      <c r="AD322" s="38" t="str">
        <f>IFERROR(VLOOKUP(ROWS($AD$4:AD322),$Z$4:$AC$3778,2,FALSE),"")</f>
        <v>Arsenic in Water (920.205 AOAC)</v>
      </c>
      <c r="AF322" s="37"/>
    </row>
    <row r="323" spans="1:32" ht="15" customHeight="1">
      <c r="A323" s="37">
        <f>IF(ISNUMBER(SEARCH(Search!$F$21,'Valid Values - Search'!B323)),MAX($A$3:A322)+1,0)</f>
        <v>320</v>
      </c>
      <c r="B323" s="64" t="s">
        <v>825</v>
      </c>
      <c r="C323" s="65" t="s">
        <v>824</v>
      </c>
      <c r="D323" s="37" t="str">
        <f>IFERROR(VLOOKUP(ROWS($D$4:D323),A323:C676,2,FALSE),"")</f>
        <v>microgram per cartridge</v>
      </c>
      <c r="F323" s="48"/>
      <c r="G323" s="48"/>
      <c r="P323" s="38">
        <f>IF(ISNUMBER(SEARCH(Search!$K$13,'Valid Values - Search'!U323)),MAX($P$3:P322)+1,0)</f>
        <v>320</v>
      </c>
      <c r="Q323" s="38">
        <f>IF(ISNUMBER(SEARCH(Search!$K$5,'Valid Values - Search'!R323)),MAX($Q$3:Q322)+1,0)</f>
        <v>320</v>
      </c>
      <c r="R323" s="64" t="s">
        <v>4122</v>
      </c>
      <c r="S323" s="70" t="s">
        <v>101</v>
      </c>
      <c r="T323" s="70" t="s">
        <v>102</v>
      </c>
      <c r="U323" s="93" t="s">
        <v>8559</v>
      </c>
      <c r="V323" s="94">
        <v>16178</v>
      </c>
      <c r="W323" s="97" t="s">
        <v>4122</v>
      </c>
      <c r="X323" s="38" t="str">
        <f>IFERROR(VLOOKUP(ROWS($X$4:X323),$Q$4:$R$5094,2,FALSE),"")</f>
        <v>2,2',3,4,4',5-Hexachlorobiphenyl</v>
      </c>
      <c r="Y323" s="38" t="str">
        <f>IFERROR(VLOOKUP(ROWS($Y$4:Y323),$P$4:$U$5094,6,FALSE),"")</f>
        <v>35694-06-5</v>
      </c>
      <c r="Z323" s="38">
        <f>IF(ISNUMBER(SEARCH(Search!$K$21,'Valid Values - Search'!AA323)),MAX($Z$3:Z322)+1,0)</f>
        <v>320</v>
      </c>
      <c r="AA323" s="64" t="s">
        <v>11876</v>
      </c>
      <c r="AB323" s="70" t="s">
        <v>2742</v>
      </c>
      <c r="AC323" s="71" t="s">
        <v>1182</v>
      </c>
      <c r="AD323" s="38" t="str">
        <f>IFERROR(VLOOKUP(ROWS($AD$4:AD323),$Z$4:$AC$3778,2,FALSE),"")</f>
        <v>Arsenic in Water by Colorimetry (I1060 USDOI/USGS)</v>
      </c>
      <c r="AF323" s="37"/>
    </row>
    <row r="324" spans="1:32" ht="15" customHeight="1">
      <c r="A324" s="37">
        <f>IF(ISNUMBER(SEARCH(Search!$F$21,'Valid Values - Search'!B324)),MAX($A$3:A323)+1,0)</f>
        <v>321</v>
      </c>
      <c r="B324" s="64" t="s">
        <v>827</v>
      </c>
      <c r="C324" s="65" t="s">
        <v>826</v>
      </c>
      <c r="D324" s="37" t="str">
        <f>IFERROR(VLOOKUP(ROWS($D$4:D324),A324:C677,2,FALSE),"")</f>
        <v>micrograms per square centimeters</v>
      </c>
      <c r="F324" s="48"/>
      <c r="G324" s="48"/>
      <c r="P324" s="38">
        <f>IF(ISNUMBER(SEARCH(Search!$K$13,'Valid Values - Search'!U324)),MAX($P$3:P323)+1,0)</f>
        <v>321</v>
      </c>
      <c r="Q324" s="38">
        <f>IF(ISNUMBER(SEARCH(Search!$K$5,'Valid Values - Search'!R324)),MAX($Q$3:Q323)+1,0)</f>
        <v>321</v>
      </c>
      <c r="R324" s="64" t="s">
        <v>4111</v>
      </c>
      <c r="S324" s="70" t="s">
        <v>102</v>
      </c>
      <c r="T324" s="70" t="s">
        <v>102</v>
      </c>
      <c r="U324" s="93" t="s">
        <v>8459</v>
      </c>
      <c r="V324" s="94">
        <v>1001996</v>
      </c>
      <c r="W324" s="97" t="s">
        <v>4111</v>
      </c>
      <c r="X324" s="38" t="str">
        <f>IFERROR(VLOOKUP(ROWS($X$4:X324),$Q$4:$R$5094,2,FALSE),"")</f>
        <v>2,2',3,4,4',5'-HXBDE/2,3,4,4',5,6-HxBDE</v>
      </c>
      <c r="Y324" s="38" t="str">
        <f>IFERROR(VLOOKUP(ROWS($Y$4:Y324),$P$4:$U$5094,6,FALSE),"")</f>
        <v>N/A</v>
      </c>
      <c r="Z324" s="38">
        <f>IF(ISNUMBER(SEARCH(Search!$K$21,'Valid Values - Search'!AA324)),MAX($Z$3:Z323)+1,0)</f>
        <v>321</v>
      </c>
      <c r="AA324" s="64" t="s">
        <v>11877</v>
      </c>
      <c r="AB324" s="70" t="s">
        <v>2856</v>
      </c>
      <c r="AC324" s="71" t="s">
        <v>1182</v>
      </c>
      <c r="AD324" s="38" t="str">
        <f>IFERROR(VLOOKUP(ROWS($AD$4:AD324),$Z$4:$AC$3778,2,FALSE),"")</f>
        <v>Arsenic in Water by Colorimetry (I3060 USDOI/USGS)</v>
      </c>
      <c r="AF324" s="37"/>
    </row>
    <row r="325" spans="1:32" ht="15" customHeight="1">
      <c r="A325" s="37">
        <f>IF(ISNUMBER(SEARCH(Search!$F$21,'Valid Values - Search'!B325)),MAX($A$3:A324)+1,0)</f>
        <v>322</v>
      </c>
      <c r="B325" s="64" t="s">
        <v>829</v>
      </c>
      <c r="C325" s="65" t="s">
        <v>828</v>
      </c>
      <c r="D325" s="37" t="str">
        <f>IFERROR(VLOOKUP(ROWS($D$4:D325),A325:C678,2,FALSE),"")</f>
        <v>micrograms per squared centimeter per day</v>
      </c>
      <c r="F325" s="48"/>
      <c r="G325" s="48"/>
      <c r="P325" s="38">
        <f>IF(ISNUMBER(SEARCH(Search!$K$13,'Valid Values - Search'!U325)),MAX($P$3:P324)+1,0)</f>
        <v>322</v>
      </c>
      <c r="Q325" s="38">
        <f>IF(ISNUMBER(SEARCH(Search!$K$5,'Valid Values - Search'!R325)),MAX($Q$3:Q324)+1,0)</f>
        <v>322</v>
      </c>
      <c r="R325" s="64" t="s">
        <v>4124</v>
      </c>
      <c r="S325" s="70" t="s">
        <v>101</v>
      </c>
      <c r="T325" s="70" t="s">
        <v>102</v>
      </c>
      <c r="U325" s="93" t="s">
        <v>8560</v>
      </c>
      <c r="V325" s="94">
        <v>16200</v>
      </c>
      <c r="W325" s="97" t="s">
        <v>4124</v>
      </c>
      <c r="X325" s="38" t="str">
        <f>IFERROR(VLOOKUP(ROWS($X$4:X325),$Q$4:$R$5094,2,FALSE),"")</f>
        <v>2,2',3,4,4',6,6'-Heptachlorobiphenyl</v>
      </c>
      <c r="Y325" s="38" t="str">
        <f>IFERROR(VLOOKUP(ROWS($Y$4:Y325),$P$4:$U$5094,6,FALSE),"")</f>
        <v>74472-48-3</v>
      </c>
      <c r="Z325" s="38">
        <f>IF(ISNUMBER(SEARCH(Search!$K$21,'Valid Values - Search'!AA325)),MAX($Z$3:Z324)+1,0)</f>
        <v>322</v>
      </c>
      <c r="AA325" s="64" t="s">
        <v>11878</v>
      </c>
      <c r="AB325" s="70" t="s">
        <v>2937</v>
      </c>
      <c r="AC325" s="71" t="s">
        <v>1182</v>
      </c>
      <c r="AD325" s="38" t="str">
        <f>IFERROR(VLOOKUP(ROWS($AD$4:AD325),$Z$4:$AC$3778,2,FALSE),"")</f>
        <v>Arsenic in Water by Colorimetry (I7060 USDOI/USGS)</v>
      </c>
      <c r="AF325" s="37"/>
    </row>
    <row r="326" spans="1:32" ht="15" customHeight="1">
      <c r="A326" s="37">
        <f>IF(ISNUMBER(SEARCH(Search!$F$21,'Valid Values - Search'!B326)),MAX($A$3:A325)+1,0)</f>
        <v>323</v>
      </c>
      <c r="B326" s="64" t="s">
        <v>831</v>
      </c>
      <c r="C326" s="65" t="s">
        <v>830</v>
      </c>
      <c r="D326" s="37" t="str">
        <f>IFERROR(VLOOKUP(ROWS($D$4:D326),A326:C679,2,FALSE),"")</f>
        <v>Micrograms per square centimeter per day</v>
      </c>
      <c r="F326" s="48"/>
      <c r="G326" s="48"/>
      <c r="P326" s="38">
        <f>IF(ISNUMBER(SEARCH(Search!$K$13,'Valid Values - Search'!U326)),MAX($P$3:P325)+1,0)</f>
        <v>323</v>
      </c>
      <c r="Q326" s="38">
        <f>IF(ISNUMBER(SEARCH(Search!$K$5,'Valid Values - Search'!R326)),MAX($Q$3:Q325)+1,0)</f>
        <v>323</v>
      </c>
      <c r="R326" s="64" t="s">
        <v>4125</v>
      </c>
      <c r="S326" s="70" t="s">
        <v>102</v>
      </c>
      <c r="T326" s="70" t="s">
        <v>102</v>
      </c>
      <c r="U326" s="93" t="s">
        <v>8728</v>
      </c>
      <c r="V326" s="94">
        <v>390035</v>
      </c>
      <c r="W326" s="97" t="s">
        <v>4125</v>
      </c>
      <c r="X326" s="38" t="str">
        <f>IFERROR(VLOOKUP(ROWS($X$4:X326),$Q$4:$R$5094,2,FALSE),"")</f>
        <v>2,2',3,4,4',6-Hexabromodiphenyl ether</v>
      </c>
      <c r="Y326" s="38" t="str">
        <f>IFERROR(VLOOKUP(ROWS($Y$4:Y326),$P$4:$U$5094,6,FALSE),"")</f>
        <v>446254-96-2</v>
      </c>
      <c r="Z326" s="38">
        <f>IF(ISNUMBER(SEARCH(Search!$K$21,'Valid Values - Search'!AA326)),MAX($Z$3:Z325)+1,0)</f>
        <v>323</v>
      </c>
      <c r="AA326" s="64" t="s">
        <v>11879</v>
      </c>
      <c r="AB326" s="70" t="s">
        <v>2245</v>
      </c>
      <c r="AC326" s="71" t="s">
        <v>1184</v>
      </c>
      <c r="AD326" s="38" t="str">
        <f>IFERROR(VLOOKUP(ROWS($AD$4:AD326),$Z$4:$AC$3778,2,FALSE),"")</f>
        <v>Arsenic in Water by GFAA (D2972(C) ASTM)</v>
      </c>
      <c r="AF326" s="37"/>
    </row>
    <row r="327" spans="1:32" ht="15" customHeight="1">
      <c r="A327" s="37">
        <f>IF(ISNUMBER(SEARCH(Search!$F$21,'Valid Values - Search'!B327)),MAX($A$3:A326)+1,0)</f>
        <v>324</v>
      </c>
      <c r="B327" s="64" t="s">
        <v>833</v>
      </c>
      <c r="C327" s="65" t="s">
        <v>832</v>
      </c>
      <c r="D327" s="37" t="str">
        <f>IFERROR(VLOOKUP(ROWS($D$4:D327),A327:C680,2,FALSE),"")</f>
        <v>micrograms per cubic centimeter</v>
      </c>
      <c r="F327" s="48"/>
      <c r="G327" s="48"/>
      <c r="P327" s="38">
        <f>IF(ISNUMBER(SEARCH(Search!$K$13,'Valid Values - Search'!U327)),MAX($P$3:P326)+1,0)</f>
        <v>324</v>
      </c>
      <c r="Q327" s="38">
        <f>IF(ISNUMBER(SEARCH(Search!$K$5,'Valid Values - Search'!R327)),MAX($Q$3:Q326)+1,0)</f>
        <v>324</v>
      </c>
      <c r="R327" s="64" t="s">
        <v>4123</v>
      </c>
      <c r="S327" s="70" t="s">
        <v>101</v>
      </c>
      <c r="T327" s="70" t="s">
        <v>102</v>
      </c>
      <c r="U327" s="93" t="s">
        <v>8561</v>
      </c>
      <c r="V327" s="94">
        <v>16297</v>
      </c>
      <c r="W327" s="97" t="s">
        <v>4123</v>
      </c>
      <c r="X327" s="38" t="str">
        <f>IFERROR(VLOOKUP(ROWS($X$4:X327),$Q$4:$R$5094,2,FALSE),"")</f>
        <v>2,2',3,4,4',6'-Hexachlorobiphenyl</v>
      </c>
      <c r="Y327" s="38" t="str">
        <f>IFERROR(VLOOKUP(ROWS($Y$4:Y327),$P$4:$U$5094,6,FALSE),"")</f>
        <v>59291-64-4</v>
      </c>
      <c r="Z327" s="38">
        <f>IF(ISNUMBER(SEARCH(Search!$K$21,'Valid Values - Search'!AA327)),MAX($Z$3:Z326)+1,0)</f>
        <v>324</v>
      </c>
      <c r="AA327" s="64" t="s">
        <v>11880</v>
      </c>
      <c r="AB327" s="70" t="s">
        <v>1393</v>
      </c>
      <c r="AC327" s="71" t="s">
        <v>1156</v>
      </c>
      <c r="AD327" s="38" t="str">
        <f>IFERROR(VLOOKUP(ROWS($AD$4:AD327),$Z$4:$AC$3778,2,FALSE),"")</f>
        <v>Arsenic in Water by GFAA or HYDAA (3500-AS(B) APHA)</v>
      </c>
      <c r="AF327" s="37"/>
    </row>
    <row r="328" spans="1:32" ht="15" customHeight="1">
      <c r="A328" s="37">
        <f>IF(ISNUMBER(SEARCH(Search!$F$21,'Valid Values - Search'!B328)),MAX($A$3:A327)+1,0)</f>
        <v>325</v>
      </c>
      <c r="B328" s="64" t="s">
        <v>835</v>
      </c>
      <c r="C328" s="65" t="s">
        <v>834</v>
      </c>
      <c r="D328" s="37" t="str">
        <f>IFERROR(VLOOKUP(ROWS($D$4:D328),A328:C681,2,FALSE),"")</f>
        <v>micrograms per gram</v>
      </c>
      <c r="F328" s="48"/>
      <c r="G328" s="48"/>
      <c r="P328" s="38">
        <f>IF(ISNUMBER(SEARCH(Search!$K$13,'Valid Values - Search'!U328)),MAX($P$3:P327)+1,0)</f>
        <v>325</v>
      </c>
      <c r="Q328" s="38">
        <f>IF(ISNUMBER(SEARCH(Search!$K$5,'Valid Values - Search'!R328)),MAX($Q$3:Q327)+1,0)</f>
        <v>325</v>
      </c>
      <c r="R328" s="64" t="s">
        <v>4126</v>
      </c>
      <c r="S328" s="70" t="s">
        <v>101</v>
      </c>
      <c r="T328" s="70" t="s">
        <v>102</v>
      </c>
      <c r="U328" s="93" t="s">
        <v>8562</v>
      </c>
      <c r="V328" s="94">
        <v>16296</v>
      </c>
      <c r="W328" s="97" t="s">
        <v>4126</v>
      </c>
      <c r="X328" s="38" t="str">
        <f>IFERROR(VLOOKUP(ROWS($X$4:X328),$Q$4:$R$5094,2,FALSE),"")</f>
        <v>2,2',3,4,4',6-Hexachlorobiphenyl</v>
      </c>
      <c r="Y328" s="38" t="str">
        <f>IFERROR(VLOOKUP(ROWS($Y$4:Y328),$P$4:$U$5094,6,FALSE),"")</f>
        <v>56030-56-9</v>
      </c>
      <c r="Z328" s="38">
        <f>IF(ISNUMBER(SEARCH(Search!$K$21,'Valid Values - Search'!AA328)),MAX($Z$3:Z327)+1,0)</f>
        <v>325</v>
      </c>
      <c r="AA328" s="64" t="s">
        <v>11881</v>
      </c>
      <c r="AB328" s="70" t="s">
        <v>2623</v>
      </c>
      <c r="AC328" s="71" t="s">
        <v>1182</v>
      </c>
      <c r="AD328" s="38" t="str">
        <f>IFERROR(VLOOKUP(ROWS($AD$4:AD328),$Z$4:$AC$3778,2,FALSE),"")</f>
        <v>Arsenic in water by graphite furnace-atomic absorption spectrometry, dissolved (I-2063-98 USDOI/USGS)</v>
      </c>
      <c r="AF328" s="37"/>
    </row>
    <row r="329" spans="1:32" ht="15" customHeight="1">
      <c r="A329" s="37">
        <f>IF(ISNUMBER(SEARCH(Search!$F$21,'Valid Values - Search'!B329)),MAX($A$3:A328)+1,0)</f>
        <v>326</v>
      </c>
      <c r="B329" s="64" t="s">
        <v>837</v>
      </c>
      <c r="C329" s="65" t="s">
        <v>836</v>
      </c>
      <c r="D329" s="37" t="str">
        <f>IFERROR(VLOOKUP(ROWS($D$4:D329),A329:C682,2,FALSE),"")</f>
        <v>micrograms per gram dry weight per hour</v>
      </c>
      <c r="F329" s="48"/>
      <c r="G329" s="48"/>
      <c r="P329" s="38">
        <f>IF(ISNUMBER(SEARCH(Search!$K$13,'Valid Values - Search'!U329)),MAX($P$3:P328)+1,0)</f>
        <v>326</v>
      </c>
      <c r="Q329" s="38">
        <f>IF(ISNUMBER(SEARCH(Search!$K$5,'Valid Values - Search'!R329)),MAX($Q$3:Q328)+1,0)</f>
        <v>326</v>
      </c>
      <c r="R329" s="64" t="s">
        <v>4127</v>
      </c>
      <c r="S329" s="70" t="s">
        <v>101</v>
      </c>
      <c r="T329" s="70" t="s">
        <v>102</v>
      </c>
      <c r="U329" s="93" t="s">
        <v>8563</v>
      </c>
      <c r="V329" s="94">
        <v>1421</v>
      </c>
      <c r="W329" s="97" t="s">
        <v>4127</v>
      </c>
      <c r="X329" s="38" t="str">
        <f>IFERROR(VLOOKUP(ROWS($X$4:X329),$Q$4:$R$5094,2,FALSE),"")</f>
        <v>2,2',3,4,4'-Pentachlorobiphenyl</v>
      </c>
      <c r="Y329" s="38" t="str">
        <f>IFERROR(VLOOKUP(ROWS($Y$4:Y329),$P$4:$U$5094,6,FALSE),"")</f>
        <v>65510-45-4</v>
      </c>
      <c r="Z329" s="38">
        <f>IF(ISNUMBER(SEARCH(Search!$K$21,'Valid Values - Search'!AA329)),MAX($Z$3:Z328)+1,0)</f>
        <v>326</v>
      </c>
      <c r="AA329" s="64" t="s">
        <v>11882</v>
      </c>
      <c r="AB329" s="70" t="s">
        <v>2692</v>
      </c>
      <c r="AC329" s="71" t="s">
        <v>1182</v>
      </c>
      <c r="AD329" s="38" t="str">
        <f>IFERROR(VLOOKUP(ROWS($AD$4:AD329),$Z$4:$AC$3778,2,FALSE),"")</f>
        <v>Arsenic in water by graphite furnace-atomic absorption spectrometry, whole-water recoverable (I-4063-98 USDOI/USGS)</v>
      </c>
      <c r="AF329" s="37"/>
    </row>
    <row r="330" spans="1:32" ht="15" customHeight="1">
      <c r="A330" s="37">
        <f>IF(ISNUMBER(SEARCH(Search!$F$21,'Valid Values - Search'!B330)),MAX($A$3:A329)+1,0)</f>
        <v>327</v>
      </c>
      <c r="B330" s="64" t="s">
        <v>839</v>
      </c>
      <c r="C330" s="65" t="s">
        <v>838</v>
      </c>
      <c r="D330" s="37" t="str">
        <f>IFERROR(VLOOKUP(ROWS($D$4:D330),A330:C683,2,FALSE),"")</f>
        <v>micrograms per hour per gram</v>
      </c>
      <c r="F330" s="48"/>
      <c r="G330" s="48"/>
      <c r="P330" s="38">
        <f>IF(ISNUMBER(SEARCH(Search!$K$13,'Valid Values - Search'!U330)),MAX($P$3:P329)+1,0)</f>
        <v>327</v>
      </c>
      <c r="Q330" s="38">
        <f>IF(ISNUMBER(SEARCH(Search!$K$5,'Valid Values - Search'!R330)),MAX($Q$3:Q329)+1,0)</f>
        <v>327</v>
      </c>
      <c r="R330" s="64" t="s">
        <v>4132</v>
      </c>
      <c r="S330" s="70" t="s">
        <v>102</v>
      </c>
      <c r="T330" s="70" t="s">
        <v>102</v>
      </c>
      <c r="U330" s="93" t="s">
        <v>9246</v>
      </c>
      <c r="V330" s="94">
        <v>390081</v>
      </c>
      <c r="W330" s="97" t="s">
        <v>4132</v>
      </c>
      <c r="X330" s="38" t="str">
        <f>IFERROR(VLOOKUP(ROWS($X$4:X330),$Q$4:$R$5094,2,FALSE),"")</f>
        <v>2,2',3,4,5,5',6-Heptabromodiphenyl ether</v>
      </c>
      <c r="Y330" s="38" t="str">
        <f>IFERROR(VLOOKUP(ROWS($Y$4:Y330),$P$4:$U$5094,6,FALSE),"")</f>
        <v>405237-86-7</v>
      </c>
      <c r="Z330" s="38">
        <f>IF(ISNUMBER(SEARCH(Search!$K$21,'Valid Values - Search'!AA330)),MAX($Z$3:Z329)+1,0)</f>
        <v>327</v>
      </c>
      <c r="AA330" s="64" t="s">
        <v>11883</v>
      </c>
      <c r="AB330" s="70" t="s">
        <v>2743</v>
      </c>
      <c r="AC330" s="71" t="s">
        <v>1182</v>
      </c>
      <c r="AD330" s="38" t="str">
        <f>IFERROR(VLOOKUP(ROWS($AD$4:AD330),$Z$4:$AC$3778,2,FALSE),"")</f>
        <v>Arsenic in Water by HYDAA (I1062 USDOI/USGS)</v>
      </c>
      <c r="AF330" s="37"/>
    </row>
    <row r="331" spans="1:32" ht="15" customHeight="1">
      <c r="A331" s="37">
        <f>IF(ISNUMBER(SEARCH(Search!$F$21,'Valid Values - Search'!B331)),MAX($A$3:A330)+1,0)</f>
        <v>328</v>
      </c>
      <c r="B331" s="64" t="s">
        <v>841</v>
      </c>
      <c r="C331" s="65" t="s">
        <v>840</v>
      </c>
      <c r="D331" s="37" t="str">
        <f>IFERROR(VLOOKUP(ROWS($D$4:D331),A331:C684,2,FALSE),"")</f>
        <v>micrograms per kilogram</v>
      </c>
      <c r="F331" s="48"/>
      <c r="G331" s="48"/>
      <c r="P331" s="38">
        <f>IF(ISNUMBER(SEARCH(Search!$K$13,'Valid Values - Search'!U331)),MAX($P$3:P330)+1,0)</f>
        <v>328</v>
      </c>
      <c r="Q331" s="38">
        <f>IF(ISNUMBER(SEARCH(Search!$K$5,'Valid Values - Search'!R331)),MAX($Q$3:Q330)+1,0)</f>
        <v>328</v>
      </c>
      <c r="R331" s="64" t="s">
        <v>4089</v>
      </c>
      <c r="S331" s="70" t="s">
        <v>102</v>
      </c>
      <c r="T331" s="70" t="s">
        <v>102</v>
      </c>
      <c r="U331" s="93" t="s">
        <v>9247</v>
      </c>
      <c r="V331" s="94">
        <v>390083</v>
      </c>
      <c r="W331" s="97" t="s">
        <v>4089</v>
      </c>
      <c r="X331" s="38" t="str">
        <f>IFERROR(VLOOKUP(ROWS($X$4:X331),$Q$4:$R$5094,2,FALSE),"")</f>
        <v>2,2',3,4',5,5',6-Heptabromodiphenyl ether</v>
      </c>
      <c r="Y331" s="38" t="str">
        <f>IFERROR(VLOOKUP(ROWS($Y$4:Y331),$P$4:$U$5094,6,FALSE),"")</f>
        <v>446255-28-3</v>
      </c>
      <c r="Z331" s="38">
        <f>IF(ISNUMBER(SEARCH(Search!$K$21,'Valid Values - Search'!AA331)),MAX($Z$3:Z330)+1,0)</f>
        <v>328</v>
      </c>
      <c r="AA331" s="64" t="s">
        <v>11884</v>
      </c>
      <c r="AB331" s="70" t="s">
        <v>2820</v>
      </c>
      <c r="AC331" s="71" t="s">
        <v>1182</v>
      </c>
      <c r="AD331" s="38" t="str">
        <f>IFERROR(VLOOKUP(ROWS($AD$4:AD331),$Z$4:$AC$3778,2,FALSE),"")</f>
        <v>Arsenic in Water by HYDAA (I2062 USDOI/USGS)</v>
      </c>
      <c r="AF331" s="37"/>
    </row>
    <row r="332" spans="1:32" ht="15" customHeight="1">
      <c r="A332" s="37">
        <f>IF(ISNUMBER(SEARCH(Search!$F$21,'Valid Values - Search'!B332)),MAX($A$3:A331)+1,0)</f>
        <v>329</v>
      </c>
      <c r="B332" s="64" t="s">
        <v>843</v>
      </c>
      <c r="C332" s="65" t="s">
        <v>842</v>
      </c>
      <c r="D332" s="37" t="str">
        <f>IFERROR(VLOOKUP(ROWS($D$4:D332),A332:C685,2,FALSE),"")</f>
        <v>micrograms per liter</v>
      </c>
      <c r="F332" s="48"/>
      <c r="G332" s="48"/>
      <c r="P332" s="38">
        <f>IF(ISNUMBER(SEARCH(Search!$K$13,'Valid Values - Search'!U332)),MAX($P$3:P331)+1,0)</f>
        <v>329</v>
      </c>
      <c r="Q332" s="38">
        <f>IF(ISNUMBER(SEARCH(Search!$K$5,'Valid Values - Search'!R332)),MAX($Q$3:Q331)+1,0)</f>
        <v>329</v>
      </c>
      <c r="R332" s="64" t="s">
        <v>4133</v>
      </c>
      <c r="S332" s="70" t="s">
        <v>101</v>
      </c>
      <c r="T332" s="70" t="s">
        <v>102</v>
      </c>
      <c r="U332" s="93" t="s">
        <v>8564</v>
      </c>
      <c r="V332" s="94">
        <v>1375</v>
      </c>
      <c r="W332" s="97" t="s">
        <v>4133</v>
      </c>
      <c r="X332" s="38" t="str">
        <f>IFERROR(VLOOKUP(ROWS($X$4:X332),$Q$4:$R$5094,2,FALSE),"")</f>
        <v>2,2',3,4,5,5',6-Heptachlorobiphenyl</v>
      </c>
      <c r="Y332" s="38" t="str">
        <f>IFERROR(VLOOKUP(ROWS($Y$4:Y332),$P$4:$U$5094,6,FALSE),"")</f>
        <v>52712-05-7</v>
      </c>
      <c r="Z332" s="38">
        <f>IF(ISNUMBER(SEARCH(Search!$K$21,'Valid Values - Search'!AA332)),MAX($Z$3:Z331)+1,0)</f>
        <v>329</v>
      </c>
      <c r="AA332" s="64" t="s">
        <v>11885</v>
      </c>
      <c r="AB332" s="70" t="s">
        <v>2857</v>
      </c>
      <c r="AC332" s="71" t="s">
        <v>1182</v>
      </c>
      <c r="AD332" s="38" t="str">
        <f>IFERROR(VLOOKUP(ROWS($AD$4:AD332),$Z$4:$AC$3778,2,FALSE),"")</f>
        <v>Arsenic in Water by HYDAA (I3062 USDOI/USGS)</v>
      </c>
      <c r="AF332" s="37"/>
    </row>
    <row r="333" spans="1:32" ht="15" customHeight="1">
      <c r="A333" s="37">
        <f>IF(ISNUMBER(SEARCH(Search!$F$21,'Valid Values - Search'!B333)),MAX($A$3:A332)+1,0)</f>
        <v>330</v>
      </c>
      <c r="B333" s="64" t="s">
        <v>845</v>
      </c>
      <c r="C333" s="65" t="s">
        <v>844</v>
      </c>
      <c r="D333" s="37" t="str">
        <f>IFERROR(VLOOKUP(ROWS($D$4:D333),A333:C686,2,FALSE),"")</f>
        <v>micrograms per square meter</v>
      </c>
      <c r="F333" s="48"/>
      <c r="G333" s="48"/>
      <c r="P333" s="38">
        <f>IF(ISNUMBER(SEARCH(Search!$K$13,'Valid Values - Search'!U333)),MAX($P$3:P332)+1,0)</f>
        <v>330</v>
      </c>
      <c r="Q333" s="38">
        <f>IF(ISNUMBER(SEARCH(Search!$K$5,'Valid Values - Search'!R333)),MAX($Q$3:Q332)+1,0)</f>
        <v>330</v>
      </c>
      <c r="R333" s="64" t="s">
        <v>4090</v>
      </c>
      <c r="S333" s="70" t="s">
        <v>101</v>
      </c>
      <c r="T333" s="70" t="s">
        <v>102</v>
      </c>
      <c r="U333" s="93" t="s">
        <v>8565</v>
      </c>
      <c r="V333" s="94">
        <v>11711</v>
      </c>
      <c r="W333" s="97" t="s">
        <v>4090</v>
      </c>
      <c r="X333" s="38" t="str">
        <f>IFERROR(VLOOKUP(ROWS($X$4:X333),$Q$4:$R$5094,2,FALSE),"")</f>
        <v>2,2',3,4',5,5',6-Heptachlorobiphenyl</v>
      </c>
      <c r="Y333" s="38" t="str">
        <f>IFERROR(VLOOKUP(ROWS($Y$4:Y333),$P$4:$U$5094,6,FALSE),"")</f>
        <v>52663-68-0</v>
      </c>
      <c r="Z333" s="38">
        <f>IF(ISNUMBER(SEARCH(Search!$K$21,'Valid Values - Search'!AA333)),MAX($Z$3:Z332)+1,0)</f>
        <v>330</v>
      </c>
      <c r="AA333" s="64" t="s">
        <v>11886</v>
      </c>
      <c r="AB333" s="70" t="s">
        <v>2895</v>
      </c>
      <c r="AC333" s="71" t="s">
        <v>1182</v>
      </c>
      <c r="AD333" s="38" t="str">
        <f>IFERROR(VLOOKUP(ROWS($AD$4:AD333),$Z$4:$AC$3778,2,FALSE),"")</f>
        <v>Arsenic in Water by HYDAA (I4062 USDOI/USGS)</v>
      </c>
      <c r="AF333" s="37"/>
    </row>
    <row r="334" spans="1:32" ht="15" customHeight="1">
      <c r="A334" s="37">
        <f>IF(ISNUMBER(SEARCH(Search!$F$21,'Valid Values - Search'!B334)),MAX($A$3:A333)+1,0)</f>
        <v>331</v>
      </c>
      <c r="B334" s="64" t="s">
        <v>847</v>
      </c>
      <c r="C334" s="65" t="s">
        <v>846</v>
      </c>
      <c r="D334" s="37" t="str">
        <f>IFERROR(VLOOKUP(ROWS($D$4:D334),A334:C687,2,FALSE),"")</f>
        <v>micrograms per squared meter per hour</v>
      </c>
      <c r="F334" s="48"/>
      <c r="G334" s="48"/>
      <c r="P334" s="38">
        <f>IF(ISNUMBER(SEARCH(Search!$K$13,'Valid Values - Search'!U334)),MAX($P$3:P333)+1,0)</f>
        <v>331</v>
      </c>
      <c r="Q334" s="38">
        <f>IF(ISNUMBER(SEARCH(Search!$K$5,'Valid Values - Search'!R334)),MAX($Q$3:Q333)+1,0)</f>
        <v>331</v>
      </c>
      <c r="R334" s="64" t="s">
        <v>4134</v>
      </c>
      <c r="S334" s="70" t="s">
        <v>102</v>
      </c>
      <c r="T334" s="70" t="s">
        <v>102</v>
      </c>
      <c r="U334" s="93" t="s">
        <v>9248</v>
      </c>
      <c r="V334" s="94">
        <v>390037</v>
      </c>
      <c r="W334" s="97" t="s">
        <v>4134</v>
      </c>
      <c r="X334" s="38" t="str">
        <f>IFERROR(VLOOKUP(ROWS($X$4:X334),$Q$4:$R$5094,2,FALSE),"")</f>
        <v>2,2',3,4,5,5'-Hexabromodiphenyl ether</v>
      </c>
      <c r="Y334" s="38" t="str">
        <f>IFERROR(VLOOKUP(ROWS($Y$4:Y334),$P$4:$U$5094,6,FALSE),"")</f>
        <v>446254-97-3</v>
      </c>
      <c r="Z334" s="38">
        <f>IF(ISNUMBER(SEARCH(Search!$K$21,'Valid Values - Search'!AA334)),MAX($Z$3:Z333)+1,0)</f>
        <v>331</v>
      </c>
      <c r="AA334" s="64" t="s">
        <v>11887</v>
      </c>
      <c r="AB334" s="70" t="s">
        <v>2938</v>
      </c>
      <c r="AC334" s="71" t="s">
        <v>1182</v>
      </c>
      <c r="AD334" s="38" t="str">
        <f>IFERROR(VLOOKUP(ROWS($AD$4:AD334),$Z$4:$AC$3778,2,FALSE),"")</f>
        <v>Arsenic in Water by HYDAA (I7062 USDOI/USGS)</v>
      </c>
      <c r="AF334" s="37"/>
    </row>
    <row r="335" spans="1:32" ht="15" customHeight="1">
      <c r="A335" s="37">
        <f>IF(ISNUMBER(SEARCH(Search!$F$21,'Valid Values - Search'!B335)),MAX($A$3:A334)+1,0)</f>
        <v>332</v>
      </c>
      <c r="B335" s="64" t="s">
        <v>849</v>
      </c>
      <c r="C335" s="65" t="s">
        <v>848</v>
      </c>
      <c r="D335" s="37" t="str">
        <f>IFERROR(VLOOKUP(ROWS($D$4:D335),A335:C688,2,FALSE),"")</f>
        <v>micrograms per cubic meter</v>
      </c>
      <c r="F335" s="48"/>
      <c r="G335" s="48"/>
      <c r="P335" s="38">
        <f>IF(ISNUMBER(SEARCH(Search!$K$13,'Valid Values - Search'!U335)),MAX($P$3:P334)+1,0)</f>
        <v>332</v>
      </c>
      <c r="Q335" s="38">
        <f>IF(ISNUMBER(SEARCH(Search!$K$5,'Valid Values - Search'!R335)),MAX($Q$3:Q334)+1,0)</f>
        <v>332</v>
      </c>
      <c r="R335" s="64" t="s">
        <v>4091</v>
      </c>
      <c r="S335" s="70" t="s">
        <v>102</v>
      </c>
      <c r="T335" s="70" t="s">
        <v>102</v>
      </c>
      <c r="U335" s="93" t="s">
        <v>9249</v>
      </c>
      <c r="V335" s="94">
        <v>390042</v>
      </c>
      <c r="W335" s="97" t="s">
        <v>4091</v>
      </c>
      <c r="X335" s="38" t="str">
        <f>IFERROR(VLOOKUP(ROWS($X$4:X335),$Q$4:$R$5094,2,FALSE),"")</f>
        <v>2,2',3,4',5,5'-Hexabromodiphenyl ether</v>
      </c>
      <c r="Y335" s="38" t="str">
        <f>IFERROR(VLOOKUP(ROWS($Y$4:Y335),$P$4:$U$5094,6,FALSE),"")</f>
        <v>446255-02-3</v>
      </c>
      <c r="Z335" s="38">
        <f>IF(ISNUMBER(SEARCH(Search!$K$21,'Valid Values - Search'!AA335)),MAX($Z$3:Z334)+1,0)</f>
        <v>332</v>
      </c>
      <c r="AA335" s="64" t="s">
        <v>11888</v>
      </c>
      <c r="AB335" s="70" t="s">
        <v>1395</v>
      </c>
      <c r="AC335" s="71" t="s">
        <v>1156</v>
      </c>
      <c r="AD335" s="38" t="str">
        <f>IFERROR(VLOOKUP(ROWS($AD$4:AD335),$Z$4:$AC$3778,2,FALSE),"")</f>
        <v>Arsenic in Water by ICP (3500-AS(D) APHA)</v>
      </c>
      <c r="AF335" s="37"/>
    </row>
    <row r="336" spans="1:32" ht="15" customHeight="1">
      <c r="A336" s="37">
        <f>IF(ISNUMBER(SEARCH(Search!$F$21,'Valid Values - Search'!B336)),MAX($A$3:A335)+1,0)</f>
        <v>333</v>
      </c>
      <c r="B336" s="64" t="s">
        <v>851</v>
      </c>
      <c r="C336" s="65" t="s">
        <v>850</v>
      </c>
      <c r="D336" s="37" t="str">
        <f>IFERROR(VLOOKUP(ROWS($D$4:D336),A336:C689,2,FALSE),"")</f>
        <v>cubic microns per square cm</v>
      </c>
      <c r="F336" s="48"/>
      <c r="G336" s="48"/>
      <c r="P336" s="38">
        <f>IF(ISNUMBER(SEARCH(Search!$K$13,'Valid Values - Search'!U336)),MAX($P$3:P335)+1,0)</f>
        <v>333</v>
      </c>
      <c r="Q336" s="38">
        <f>IF(ISNUMBER(SEARCH(Search!$K$5,'Valid Values - Search'!R336)),MAX($Q$3:Q335)+1,0)</f>
        <v>333</v>
      </c>
      <c r="R336" s="64" t="s">
        <v>4135</v>
      </c>
      <c r="S336" s="70" t="s">
        <v>101</v>
      </c>
      <c r="T336" s="70" t="s">
        <v>102</v>
      </c>
      <c r="U336" s="93" t="s">
        <v>8566</v>
      </c>
      <c r="V336" s="94">
        <v>1351</v>
      </c>
      <c r="W336" s="97" t="s">
        <v>4135</v>
      </c>
      <c r="X336" s="38" t="str">
        <f>IFERROR(VLOOKUP(ROWS($X$4:X336),$Q$4:$R$5094,2,FALSE),"")</f>
        <v>2,2',3,4,5,5'-Hexachlorobiphenyl</v>
      </c>
      <c r="Y336" s="38" t="str">
        <f>IFERROR(VLOOKUP(ROWS($Y$4:Y336),$P$4:$U$5094,6,FALSE),"")</f>
        <v>52712-04-6</v>
      </c>
      <c r="Z336" s="38">
        <f>IF(ISNUMBER(SEARCH(Search!$K$21,'Valid Values - Search'!AA336)),MAX($Z$3:Z335)+1,0)</f>
        <v>333</v>
      </c>
      <c r="AA336" s="64" t="s">
        <v>11889</v>
      </c>
      <c r="AB336" s="70" t="s">
        <v>1394</v>
      </c>
      <c r="AC336" s="71" t="s">
        <v>1156</v>
      </c>
      <c r="AD336" s="38" t="str">
        <f>IFERROR(VLOOKUP(ROWS($AD$4:AD336),$Z$4:$AC$3778,2,FALSE),"")</f>
        <v>Arsenic in Water by Spectrophotometry (3500-AS(C) APHA)</v>
      </c>
      <c r="AF336" s="37"/>
    </row>
    <row r="337" spans="1:32" ht="15" customHeight="1">
      <c r="A337" s="37">
        <f>IF(ISNUMBER(SEARCH(Search!$F$21,'Valid Values - Search'!B337)),MAX($A$3:A336)+1,0)</f>
        <v>334</v>
      </c>
      <c r="B337" s="64" t="s">
        <v>853</v>
      </c>
      <c r="C337" s="65" t="s">
        <v>852</v>
      </c>
      <c r="D337" s="37" t="str">
        <f>IFERROR(VLOOKUP(ROWS($D$4:D337),A337:C690,2,FALSE),"")</f>
        <v>cubic microns per liter</v>
      </c>
      <c r="F337" s="48"/>
      <c r="G337" s="48"/>
      <c r="P337" s="38">
        <f>IF(ISNUMBER(SEARCH(Search!$K$13,'Valid Values - Search'!U337)),MAX($P$3:P336)+1,0)</f>
        <v>334</v>
      </c>
      <c r="Q337" s="38">
        <f>IF(ISNUMBER(SEARCH(Search!$K$5,'Valid Values - Search'!R337)),MAX($Q$3:Q336)+1,0)</f>
        <v>334</v>
      </c>
      <c r="R337" s="64" t="s">
        <v>4092</v>
      </c>
      <c r="S337" s="70" t="s">
        <v>101</v>
      </c>
      <c r="T337" s="70" t="s">
        <v>102</v>
      </c>
      <c r="U337" s="93" t="s">
        <v>8567</v>
      </c>
      <c r="V337" s="94">
        <v>1352</v>
      </c>
      <c r="W337" s="97" t="s">
        <v>4092</v>
      </c>
      <c r="X337" s="38" t="str">
        <f>IFERROR(VLOOKUP(ROWS($X$4:X337),$Q$4:$R$5094,2,FALSE),"")</f>
        <v>2,2',3,4',5,5'-Hexachlorobiphenyl</v>
      </c>
      <c r="Y337" s="38" t="str">
        <f>IFERROR(VLOOKUP(ROWS($Y$4:Y337),$P$4:$U$5094,6,FALSE),"")</f>
        <v>51908-16-8</v>
      </c>
      <c r="Z337" s="38">
        <f>IF(ISNUMBER(SEARCH(Search!$K$21,'Valid Values - Search'!AA337)),MAX($Z$3:Z336)+1,0)</f>
        <v>334</v>
      </c>
      <c r="AA337" s="64" t="s">
        <v>11890</v>
      </c>
      <c r="AB337" s="70" t="s">
        <v>2244</v>
      </c>
      <c r="AC337" s="71" t="s">
        <v>1184</v>
      </c>
      <c r="AD337" s="38" t="str">
        <f>IFERROR(VLOOKUP(ROWS($AD$4:AD337),$Z$4:$AC$3778,2,FALSE),"")</f>
        <v>Arsenic in Water Using HYDAA (D2972(B) ASTM)</v>
      </c>
      <c r="AF337" s="37"/>
    </row>
    <row r="338" spans="1:32" ht="15" customHeight="1">
      <c r="A338" s="37">
        <f>IF(ISNUMBER(SEARCH(Search!$F$21,'Valid Values - Search'!B338)),MAX($A$3:A337)+1,0)</f>
        <v>335</v>
      </c>
      <c r="B338" s="64" t="s">
        <v>855</v>
      </c>
      <c r="C338" s="65" t="s">
        <v>854</v>
      </c>
      <c r="D338" s="37" t="str">
        <f>IFERROR(VLOOKUP(ROWS($D$4:D338),A338:C691,2,FALSE),"")</f>
        <v>cubic microns per ml</v>
      </c>
      <c r="F338" s="48"/>
      <c r="G338" s="48"/>
      <c r="P338" s="38">
        <f>IF(ISNUMBER(SEARCH(Search!$K$13,'Valid Values - Search'!U338)),MAX($P$3:P337)+1,0)</f>
        <v>335</v>
      </c>
      <c r="Q338" s="38">
        <f>IF(ISNUMBER(SEARCH(Search!$K$5,'Valid Values - Search'!R338)),MAX($Q$3:Q337)+1,0)</f>
        <v>335</v>
      </c>
      <c r="R338" s="64" t="s">
        <v>4138</v>
      </c>
      <c r="S338" s="70" t="s">
        <v>102</v>
      </c>
      <c r="T338" s="70" t="s">
        <v>102</v>
      </c>
      <c r="U338" s="93" t="s">
        <v>9250</v>
      </c>
      <c r="V338" s="94">
        <v>390082</v>
      </c>
      <c r="W338" s="97" t="s">
        <v>4138</v>
      </c>
      <c r="X338" s="38" t="str">
        <f>IFERROR(VLOOKUP(ROWS($X$4:X338),$Q$4:$R$5094,2,FALSE),"")</f>
        <v>2,2',3,4,5,6,6'-Heptabromodiphenyl ether</v>
      </c>
      <c r="Y338" s="38" t="str">
        <f>IFERROR(VLOOKUP(ROWS($Y$4:Y338),$P$4:$U$5094,6,FALSE),"")</f>
        <v>446255-27-2</v>
      </c>
      <c r="Z338" s="38">
        <f>IF(ISNUMBER(SEARCH(Search!$K$21,'Valid Values - Search'!AA338)),MAX($Z$3:Z337)+1,0)</f>
        <v>335</v>
      </c>
      <c r="AA338" s="64" t="s">
        <v>11891</v>
      </c>
      <c r="AB338" s="70" t="s">
        <v>2243</v>
      </c>
      <c r="AC338" s="71" t="s">
        <v>1184</v>
      </c>
      <c r="AD338" s="38" t="str">
        <f>IFERROR(VLOOKUP(ROWS($AD$4:AD338),$Z$4:$AC$3778,2,FALSE),"")</f>
        <v>Arsenic in Water Using Spectrophotometry (D2972(A) ASTM)</v>
      </c>
      <c r="AF338" s="37"/>
    </row>
    <row r="339" spans="1:32" ht="15" customHeight="1">
      <c r="A339" s="37">
        <f>IF(ISNUMBER(SEARCH(Search!$F$21,'Valid Values - Search'!B339)),MAX($A$3:A338)+1,0)</f>
        <v>336</v>
      </c>
      <c r="B339" s="64" t="s">
        <v>857</v>
      </c>
      <c r="C339" s="65" t="s">
        <v>856</v>
      </c>
      <c r="D339" s="37" t="str">
        <f>IFERROR(VLOOKUP(ROWS($D$4:D339),A339:C692,2,FALSE),"")</f>
        <v>Electrical conductance, micro-mhos</v>
      </c>
      <c r="F339" s="48"/>
      <c r="G339" s="48"/>
      <c r="P339" s="38">
        <f>IF(ISNUMBER(SEARCH(Search!$K$13,'Valid Values - Search'!U339)),MAX($P$3:P338)+1,0)</f>
        <v>336</v>
      </c>
      <c r="Q339" s="38">
        <f>IF(ISNUMBER(SEARCH(Search!$K$5,'Valid Values - Search'!R339)),MAX($Q$3:Q338)+1,0)</f>
        <v>336</v>
      </c>
      <c r="R339" s="64" t="s">
        <v>4095</v>
      </c>
      <c r="S339" s="70" t="s">
        <v>102</v>
      </c>
      <c r="T339" s="70" t="s">
        <v>102</v>
      </c>
      <c r="U339" s="93" t="s">
        <v>9251</v>
      </c>
      <c r="V339" s="94">
        <v>390084</v>
      </c>
      <c r="W339" s="97" t="s">
        <v>4095</v>
      </c>
      <c r="X339" s="38" t="str">
        <f>IFERROR(VLOOKUP(ROWS($X$4:X339),$Q$4:$R$5094,2,FALSE),"")</f>
        <v>2,2',3,4',5,6,6'-Heptabromodiphenyl ether</v>
      </c>
      <c r="Y339" s="38" t="str">
        <f>IFERROR(VLOOKUP(ROWS($Y$4:Y339),$P$4:$U$5094,6,FALSE),"")</f>
        <v>116995-32-5</v>
      </c>
      <c r="Z339" s="38">
        <f>IF(ISNUMBER(SEARCH(Search!$K$21,'Valid Values - Search'!AA339)),MAX($Z$3:Z338)+1,0)</f>
        <v>336</v>
      </c>
      <c r="AA339" s="64" t="s">
        <v>11892</v>
      </c>
      <c r="AB339" s="70" t="s">
        <v>1331</v>
      </c>
      <c r="AC339" s="71" t="s">
        <v>1151</v>
      </c>
      <c r="AD339" s="38" t="str">
        <f>IFERROR(VLOOKUP(ROWS($AD$4:AD339),$Z$4:$AC$3778,2,FALSE),"")</f>
        <v>Arsenic Test Strip (28000-88 HACH)</v>
      </c>
      <c r="AF339" s="37"/>
    </row>
    <row r="340" spans="1:32" ht="15" customHeight="1">
      <c r="A340" s="37">
        <f>IF(ISNUMBER(SEARCH(Search!$F$21,'Valid Values - Search'!B340)),MAX($A$3:A339)+1,0)</f>
        <v>337</v>
      </c>
      <c r="B340" s="64" t="s">
        <v>859</v>
      </c>
      <c r="C340" s="65" t="s">
        <v>858</v>
      </c>
      <c r="D340" s="37" t="str">
        <f>IFERROR(VLOOKUP(ROWS($D$4:D340),A340:C693,2,FALSE),"")</f>
        <v>Electrical conductivity, micro-mhos per centimeter</v>
      </c>
      <c r="F340" s="48"/>
      <c r="G340" s="48"/>
      <c r="P340" s="38">
        <f>IF(ISNUMBER(SEARCH(Search!$K$13,'Valid Values - Search'!U340)),MAX($P$3:P339)+1,0)</f>
        <v>337</v>
      </c>
      <c r="Q340" s="38">
        <f>IF(ISNUMBER(SEARCH(Search!$K$5,'Valid Values - Search'!R340)),MAX($Q$3:Q339)+1,0)</f>
        <v>337</v>
      </c>
      <c r="R340" s="64" t="s">
        <v>4139</v>
      </c>
      <c r="S340" s="70" t="s">
        <v>101</v>
      </c>
      <c r="T340" s="70" t="s">
        <v>102</v>
      </c>
      <c r="U340" s="93" t="s">
        <v>8568</v>
      </c>
      <c r="V340" s="94">
        <v>16201</v>
      </c>
      <c r="W340" s="97" t="s">
        <v>4139</v>
      </c>
      <c r="X340" s="38" t="str">
        <f>IFERROR(VLOOKUP(ROWS($X$4:X340),$Q$4:$R$5094,2,FALSE),"")</f>
        <v>2,2',3,4,5,6,6'-Heptachlorobiphenyl</v>
      </c>
      <c r="Y340" s="38" t="str">
        <f>IFERROR(VLOOKUP(ROWS($Y$4:Y340),$P$4:$U$5094,6,FALSE),"")</f>
        <v>74472-49-4</v>
      </c>
      <c r="Z340" s="38">
        <f>IF(ISNUMBER(SEARCH(Search!$K$21,'Valid Values - Search'!AA340)),MAX($Z$3:Z339)+1,0)</f>
        <v>337</v>
      </c>
      <c r="AA340" s="64" t="s">
        <v>11893</v>
      </c>
      <c r="AB340" s="70">
        <v>7901</v>
      </c>
      <c r="AC340" s="71" t="s">
        <v>1150</v>
      </c>
      <c r="AD340" s="38" t="str">
        <f>IFERROR(VLOOKUP(ROWS($AD$4:AD340),$Z$4:$AC$3778,2,FALSE),"")</f>
        <v>Arsenic Trioxide (7901 NIOSH)</v>
      </c>
      <c r="AF340" s="37"/>
    </row>
    <row r="341" spans="1:32" ht="15" customHeight="1">
      <c r="A341" s="37">
        <f>IF(ISNUMBER(SEARCH(Search!$F$21,'Valid Values - Search'!B341)),MAX($A$3:A340)+1,0)</f>
        <v>338</v>
      </c>
      <c r="B341" s="64" t="s">
        <v>861</v>
      </c>
      <c r="C341" s="65" t="s">
        <v>860</v>
      </c>
      <c r="D341" s="37" t="str">
        <f>IFERROR(VLOOKUP(ROWS($D$4:D341),A341:C694,2,FALSE),"")</f>
        <v>micro mole</v>
      </c>
      <c r="F341" s="48"/>
      <c r="G341" s="48"/>
      <c r="P341" s="38">
        <f>IF(ISNUMBER(SEARCH(Search!$K$13,'Valid Values - Search'!U341)),MAX($P$3:P340)+1,0)</f>
        <v>338</v>
      </c>
      <c r="Q341" s="38">
        <f>IF(ISNUMBER(SEARCH(Search!$K$5,'Valid Values - Search'!R341)),MAX($Q$3:Q340)+1,0)</f>
        <v>338</v>
      </c>
      <c r="R341" s="64" t="s">
        <v>4096</v>
      </c>
      <c r="S341" s="70" t="s">
        <v>101</v>
      </c>
      <c r="T341" s="70" t="s">
        <v>102</v>
      </c>
      <c r="U341" s="93" t="s">
        <v>8569</v>
      </c>
      <c r="V341" s="94">
        <v>16202</v>
      </c>
      <c r="W341" s="97" t="s">
        <v>4096</v>
      </c>
      <c r="X341" s="38" t="str">
        <f>IFERROR(VLOOKUP(ROWS($X$4:X341),$Q$4:$R$5094,2,FALSE),"")</f>
        <v>2,2',3,4',5,6,6'-Heptachlorobiphenyl</v>
      </c>
      <c r="Y341" s="38" t="str">
        <f>IFERROR(VLOOKUP(ROWS($Y$4:Y341),$P$4:$U$5094,6,FALSE),"")</f>
        <v>74487-85-7</v>
      </c>
      <c r="Z341" s="38">
        <f>IF(ISNUMBER(SEARCH(Search!$K$21,'Valid Values - Search'!AA341)),MAX($Z$3:Z340)+1,0)</f>
        <v>338</v>
      </c>
      <c r="AA341" s="64" t="s">
        <v>11894</v>
      </c>
      <c r="AB341" s="70" t="s">
        <v>2594</v>
      </c>
      <c r="AC341" s="71" t="s">
        <v>1182</v>
      </c>
      <c r="AD341" s="38" t="str">
        <f>IFERROR(VLOOKUP(ROWS($AD$4:AD341),$Z$4:$AC$3778,2,FALSE),"")</f>
        <v>Arsenic, dissolved, field speciation, solid-phase extraction, ICP-MS (I-1190-02 USDOI/USGS)</v>
      </c>
      <c r="AF341" s="37"/>
    </row>
    <row r="342" spans="1:32" ht="15" customHeight="1">
      <c r="A342" s="37">
        <f>IF(ISNUMBER(SEARCH(Search!$F$21,'Valid Values - Search'!B342)),MAX($A$3:A341)+1,0)</f>
        <v>339</v>
      </c>
      <c r="B342" s="64" t="s">
        <v>863</v>
      </c>
      <c r="C342" s="65" t="s">
        <v>862</v>
      </c>
      <c r="D342" s="37" t="str">
        <f>IFERROR(VLOOKUP(ROWS($D$4:D342),A342:C695,2,FALSE),"")</f>
        <v>micromoles per gram</v>
      </c>
      <c r="F342" s="48"/>
      <c r="G342" s="48"/>
      <c r="P342" s="38">
        <f>IF(ISNUMBER(SEARCH(Search!$K$13,'Valid Values - Search'!U342)),MAX($P$3:P341)+1,0)</f>
        <v>339</v>
      </c>
      <c r="Q342" s="38">
        <f>IF(ISNUMBER(SEARCH(Search!$K$5,'Valid Values - Search'!R342)),MAX($Q$3:Q341)+1,0)</f>
        <v>339</v>
      </c>
      <c r="R342" s="64" t="s">
        <v>4136</v>
      </c>
      <c r="S342" s="70" t="s">
        <v>102</v>
      </c>
      <c r="T342" s="70" t="s">
        <v>102</v>
      </c>
      <c r="U342" s="93" t="s">
        <v>9252</v>
      </c>
      <c r="V342" s="94">
        <v>390039</v>
      </c>
      <c r="W342" s="97" t="s">
        <v>4136</v>
      </c>
      <c r="X342" s="38" t="str">
        <f>IFERROR(VLOOKUP(ROWS($X$4:X342),$Q$4:$R$5094,2,FALSE),"")</f>
        <v>2,2',3,4,5,6'-Hexabromodiphenyl ether</v>
      </c>
      <c r="Y342" s="38" t="str">
        <f>IFERROR(VLOOKUP(ROWS($Y$4:Y342),$P$4:$U$5094,6,FALSE),"")</f>
        <v>446254-99-5</v>
      </c>
      <c r="Z342" s="38">
        <f>IF(ISNUMBER(SEARCH(Search!$K$21,'Valid Values - Search'!AA342)),MAX($Z$3:Z341)+1,0)</f>
        <v>339</v>
      </c>
      <c r="AA342" s="64" t="s">
        <v>11895</v>
      </c>
      <c r="AB342" s="70">
        <v>5022</v>
      </c>
      <c r="AC342" s="71" t="s">
        <v>1150</v>
      </c>
      <c r="AD342" s="38" t="str">
        <f>IFERROR(VLOOKUP(ROWS($AD$4:AD342),$Z$4:$AC$3778,2,FALSE),"")</f>
        <v>Arsenic, organo- (5022 NIOSH)</v>
      </c>
      <c r="AF342" s="37"/>
    </row>
    <row r="343" spans="1:32" ht="15" customHeight="1">
      <c r="A343" s="37">
        <f>IF(ISNUMBER(SEARCH(Search!$F$21,'Valid Values - Search'!B343)),MAX($A$3:A342)+1,0)</f>
        <v>340</v>
      </c>
      <c r="B343" s="64" t="s">
        <v>865</v>
      </c>
      <c r="C343" s="65" t="s">
        <v>864</v>
      </c>
      <c r="D343" s="37" t="str">
        <f>IFERROR(VLOOKUP(ROWS($D$4:D343),A343:C696,2,FALSE),"")</f>
        <v>micromoles per kilogram</v>
      </c>
      <c r="F343" s="48"/>
      <c r="G343" s="48"/>
      <c r="P343" s="38">
        <f>IF(ISNUMBER(SEARCH(Search!$K$13,'Valid Values - Search'!U343)),MAX($P$3:P342)+1,0)</f>
        <v>340</v>
      </c>
      <c r="Q343" s="38">
        <f>IF(ISNUMBER(SEARCH(Search!$K$5,'Valid Values - Search'!R343)),MAX($Q$3:Q342)+1,0)</f>
        <v>340</v>
      </c>
      <c r="R343" s="64" t="s">
        <v>4140</v>
      </c>
      <c r="S343" s="70" t="s">
        <v>102</v>
      </c>
      <c r="T343" s="70" t="s">
        <v>102</v>
      </c>
      <c r="U343" s="93" t="s">
        <v>9253</v>
      </c>
      <c r="V343" s="94">
        <v>390038</v>
      </c>
      <c r="W343" s="97" t="s">
        <v>4140</v>
      </c>
      <c r="X343" s="38" t="str">
        <f>IFERROR(VLOOKUP(ROWS($X$4:X343),$Q$4:$R$5094,2,FALSE),"")</f>
        <v>2,2',3,4,5,6-Hexabromodiphenyl ether</v>
      </c>
      <c r="Y343" s="38" t="str">
        <f>IFERROR(VLOOKUP(ROWS($Y$4:Y343),$P$4:$U$5094,6,FALSE),"")</f>
        <v>446254-98-4</v>
      </c>
      <c r="Z343" s="38">
        <f>IF(ISNUMBER(SEARCH(Search!$K$21,'Valid Values - Search'!AA343)),MAX($Z$3:Z342)+1,0)</f>
        <v>340</v>
      </c>
      <c r="AA343" s="64" t="s">
        <v>11896</v>
      </c>
      <c r="AB343" s="70" t="s">
        <v>2664</v>
      </c>
      <c r="AC343" s="71" t="s">
        <v>1182</v>
      </c>
      <c r="AD343" s="38" t="str">
        <f>IFERROR(VLOOKUP(ROWS($AD$4:AD343),$Z$4:$AC$3778,2,FALSE),"")</f>
        <v>Arsenic, total, in water by atomic absorption spectrometric, hydride (I-3062-85 USDOI/USGS)</v>
      </c>
      <c r="AF343" s="37"/>
    </row>
    <row r="344" spans="1:32" ht="15" customHeight="1">
      <c r="A344" s="37">
        <f>IF(ISNUMBER(SEARCH(Search!$F$21,'Valid Values - Search'!B344)),MAX($A$3:A343)+1,0)</f>
        <v>341</v>
      </c>
      <c r="B344" s="64" t="s">
        <v>867</v>
      </c>
      <c r="C344" s="65" t="s">
        <v>866</v>
      </c>
      <c r="D344" s="37" t="str">
        <f>IFERROR(VLOOKUP(ROWS($D$4:D344),A344:C697,2,FALSE),"")</f>
        <v>micromoles per liter</v>
      </c>
      <c r="F344" s="48"/>
      <c r="G344" s="48"/>
      <c r="P344" s="38">
        <f>IF(ISNUMBER(SEARCH(Search!$K$13,'Valid Values - Search'!U344)),MAX($P$3:P343)+1,0)</f>
        <v>341</v>
      </c>
      <c r="Q344" s="38">
        <f>IF(ISNUMBER(SEARCH(Search!$K$5,'Valid Values - Search'!R344)),MAX($Q$3:Q343)+1,0)</f>
        <v>341</v>
      </c>
      <c r="R344" s="64" t="s">
        <v>4128</v>
      </c>
      <c r="S344" s="70" t="s">
        <v>102</v>
      </c>
      <c r="T344" s="70" t="s">
        <v>102</v>
      </c>
      <c r="U344" s="93" t="s">
        <v>9254</v>
      </c>
      <c r="V344" s="94">
        <v>390040</v>
      </c>
      <c r="W344" s="97" t="s">
        <v>4128</v>
      </c>
      <c r="X344" s="38" t="str">
        <f>IFERROR(VLOOKUP(ROWS($X$4:X344),$Q$4:$R$5094,2,FALSE),"")</f>
        <v>2,2',3,4,5',6-Hexabromodiphenyl ether</v>
      </c>
      <c r="Y344" s="38" t="str">
        <f>IFERROR(VLOOKUP(ROWS($Y$4:Y344),$P$4:$U$5094,6,FALSE),"")</f>
        <v>446255-00-1</v>
      </c>
      <c r="Z344" s="38">
        <f>IF(ISNUMBER(SEARCH(Search!$K$21,'Valid Values - Search'!AA344)),MAX($Z$3:Z343)+1,0)</f>
        <v>341</v>
      </c>
      <c r="AA344" s="64" t="s">
        <v>11897</v>
      </c>
      <c r="AB344" s="70" t="s">
        <v>2663</v>
      </c>
      <c r="AC344" s="71" t="s">
        <v>1182</v>
      </c>
      <c r="AD344" s="38" t="str">
        <f>IFERROR(VLOOKUP(ROWS($AD$4:AD344),$Z$4:$AC$3778,2,FALSE),"")</f>
        <v>Arsenic, total, in water by colorimetric, silver diethyldithiocarbamate (I-3060-85 USDOI/USGS)</v>
      </c>
      <c r="AF344" s="37"/>
    </row>
    <row r="345" spans="1:32" ht="15" customHeight="1">
      <c r="A345" s="37">
        <f>IF(ISNUMBER(SEARCH(Search!$F$21,'Valid Values - Search'!B345)),MAX($A$3:A344)+1,0)</f>
        <v>342</v>
      </c>
      <c r="B345" s="64" t="s">
        <v>869</v>
      </c>
      <c r="C345" s="65" t="s">
        <v>868</v>
      </c>
      <c r="D345" s="37" t="str">
        <f>IFERROR(VLOOKUP(ROWS($D$4:D345),A345:C698,2,FALSE),"")</f>
        <v>micro moles per square meter per second</v>
      </c>
      <c r="F345" s="48"/>
      <c r="G345" s="48"/>
      <c r="P345" s="38">
        <f>IF(ISNUMBER(SEARCH(Search!$K$13,'Valid Values - Search'!U345)),MAX($P$3:P344)+1,0)</f>
        <v>342</v>
      </c>
      <c r="Q345" s="38">
        <f>IF(ISNUMBER(SEARCH(Search!$K$5,'Valid Values - Search'!R345)),MAX($Q$3:Q344)+1,0)</f>
        <v>342</v>
      </c>
      <c r="R345" s="64" t="s">
        <v>4093</v>
      </c>
      <c r="S345" s="70" t="s">
        <v>102</v>
      </c>
      <c r="T345" s="70" t="s">
        <v>102</v>
      </c>
      <c r="U345" s="93" t="s">
        <v>9255</v>
      </c>
      <c r="V345" s="94">
        <v>390044</v>
      </c>
      <c r="W345" s="97" t="s">
        <v>4093</v>
      </c>
      <c r="X345" s="38" t="str">
        <f>IFERROR(VLOOKUP(ROWS($X$4:X345),$Q$4:$R$5094,2,FALSE),"")</f>
        <v>2,2',3,4',5,6'-Hexabromodiphenyl ether</v>
      </c>
      <c r="Y345" s="38" t="str">
        <f>IFERROR(VLOOKUP(ROWS($Y$4:Y345),$P$4:$U$5094,6,FALSE),"")</f>
        <v>446255-03-4</v>
      </c>
      <c r="Z345" s="38">
        <f>IF(ISNUMBER(SEARCH(Search!$K$21,'Valid Values - Search'!AA345)),MAX($Z$3:Z344)+1,0)</f>
        <v>342</v>
      </c>
      <c r="AA345" s="64" t="s">
        <v>11898</v>
      </c>
      <c r="AB345" s="70" t="s">
        <v>2723</v>
      </c>
      <c r="AC345" s="71" t="s">
        <v>1182</v>
      </c>
      <c r="AD345" s="38" t="str">
        <f>IFERROR(VLOOKUP(ROWS($AD$4:AD345),$Z$4:$AC$3778,2,FALSE),"")</f>
        <v>Arsenic, total-recoverable in bed-sediment, dry weight, by graphite furnace-atomic absorption spectrometry (I-6063-98 USDOI/USGS)</v>
      </c>
      <c r="AF345" s="37"/>
    </row>
    <row r="346" spans="1:32" ht="15" customHeight="1">
      <c r="A346" s="37">
        <f>IF(ISNUMBER(SEARCH(Search!$F$21,'Valid Values - Search'!B346)),MAX($A$3:A345)+1,0)</f>
        <v>343</v>
      </c>
      <c r="B346" s="64" t="s">
        <v>871</v>
      </c>
      <c r="C346" s="65" t="s">
        <v>870</v>
      </c>
      <c r="D346" s="37" t="str">
        <f>IFERROR(VLOOKUP(ROWS($D$4:D346),A346:C699,2,FALSE),"")</f>
        <v>micro moles per siemen per square meter</v>
      </c>
      <c r="F346" s="48"/>
      <c r="G346" s="48"/>
      <c r="P346" s="38">
        <f>IF(ISNUMBER(SEARCH(Search!$K$13,'Valid Values - Search'!U346)),MAX($P$3:P345)+1,0)</f>
        <v>343</v>
      </c>
      <c r="Q346" s="38">
        <f>IF(ISNUMBER(SEARCH(Search!$K$5,'Valid Values - Search'!R346)),MAX($Q$3:Q345)+1,0)</f>
        <v>343</v>
      </c>
      <c r="R346" s="64" t="s">
        <v>4097</v>
      </c>
      <c r="S346" s="70" t="s">
        <v>102</v>
      </c>
      <c r="T346" s="70" t="s">
        <v>102</v>
      </c>
      <c r="U346" s="93" t="s">
        <v>9256</v>
      </c>
      <c r="V346" s="94">
        <v>390043</v>
      </c>
      <c r="W346" s="97" t="s">
        <v>4097</v>
      </c>
      <c r="X346" s="38" t="str">
        <f>IFERROR(VLOOKUP(ROWS($X$4:X346),$Q$4:$R$5094,2,FALSE),"")</f>
        <v>2,2',3,4',5,6-Hexabromodiphenyl ether</v>
      </c>
      <c r="Y346" s="38" t="str">
        <f>IFERROR(VLOOKUP(ROWS($Y$4:Y346),$P$4:$U$5094,6,FALSE),"")</f>
        <v>116995-33-6</v>
      </c>
      <c r="Z346" s="38">
        <f>IF(ISNUMBER(SEARCH(Search!$K$21,'Valid Values - Search'!AA346)),MAX($Z$3:Z345)+1,0)</f>
        <v>343</v>
      </c>
      <c r="AA346" s="64" t="s">
        <v>11899</v>
      </c>
      <c r="AB346" s="70">
        <v>6001</v>
      </c>
      <c r="AC346" s="71" t="s">
        <v>1150</v>
      </c>
      <c r="AD346" s="38" t="str">
        <f>IFERROR(VLOOKUP(ROWS($AD$4:AD346),$Z$4:$AC$3778,2,FALSE),"")</f>
        <v>Arsine (6001 NIOSH)</v>
      </c>
      <c r="AF346" s="37"/>
    </row>
    <row r="347" spans="1:32" ht="15" customHeight="1">
      <c r="A347" s="37">
        <f>IF(ISNUMBER(SEARCH(Search!$F$21,'Valid Values - Search'!B347)),MAX($A$3:A346)+1,0)</f>
        <v>344</v>
      </c>
      <c r="B347" s="64" t="s">
        <v>873</v>
      </c>
      <c r="C347" s="65" t="s">
        <v>872</v>
      </c>
      <c r="D347" s="37" t="str">
        <f>IFERROR(VLOOKUP(ROWS($D$4:D347),A347:C700,2,FALSE),"")</f>
        <v>Units per centimeter, for UV absorbance</v>
      </c>
      <c r="F347" s="48"/>
      <c r="G347" s="48"/>
      <c r="P347" s="38">
        <f>IF(ISNUMBER(SEARCH(Search!$K$13,'Valid Values - Search'!U347)),MAX($P$3:P346)+1,0)</f>
        <v>344</v>
      </c>
      <c r="Q347" s="38">
        <f>IF(ISNUMBER(SEARCH(Search!$K$5,'Valid Values - Search'!R347)),MAX($Q$3:Q346)+1,0)</f>
        <v>344</v>
      </c>
      <c r="R347" s="64" t="s">
        <v>4086</v>
      </c>
      <c r="S347" s="70" t="s">
        <v>102</v>
      </c>
      <c r="T347" s="70" t="s">
        <v>102</v>
      </c>
      <c r="U347" s="93" t="s">
        <v>9257</v>
      </c>
      <c r="V347" s="94">
        <v>390045</v>
      </c>
      <c r="W347" s="97" t="s">
        <v>4086</v>
      </c>
      <c r="X347" s="38" t="str">
        <f>IFERROR(VLOOKUP(ROWS($X$4:X347),$Q$4:$R$5094,2,FALSE),"")</f>
        <v>2,2',3,4',5',6-Hexabromodiphenyl ether</v>
      </c>
      <c r="Y347" s="38" t="str">
        <f>IFERROR(VLOOKUP(ROWS($Y$4:Y347),$P$4:$U$5094,6,FALSE),"")</f>
        <v>446255-04-5</v>
      </c>
      <c r="Z347" s="38">
        <f>IF(ISNUMBER(SEARCH(Search!$K$21,'Valid Values - Search'!AA347)),MAX($Z$3:Z346)+1,0)</f>
        <v>344</v>
      </c>
      <c r="AA347" s="64" t="s">
        <v>11900</v>
      </c>
      <c r="AB347" s="70">
        <v>9002</v>
      </c>
      <c r="AC347" s="71" t="s">
        <v>1150</v>
      </c>
      <c r="AD347" s="38" t="str">
        <f>IFERROR(VLOOKUP(ROWS($AD$4:AD347),$Z$4:$AC$3778,2,FALSE),"")</f>
        <v>Asbestos by KLP (9002 NIOSH)</v>
      </c>
      <c r="AF347" s="37"/>
    </row>
    <row r="348" spans="1:32" ht="15" customHeight="1">
      <c r="A348" s="37">
        <f>IF(ISNUMBER(SEARCH(Search!$F$21,'Valid Values - Search'!B348)),MAX($A$3:A347)+1,0)</f>
        <v>345</v>
      </c>
      <c r="B348" s="64" t="s">
        <v>875</v>
      </c>
      <c r="C348" s="65" t="s">
        <v>874</v>
      </c>
      <c r="D348" s="37" t="str">
        <f>IFERROR(VLOOKUP(ROWS($D$4:D348),A348:C701,2,FALSE),"")</f>
        <v>Micro-Siemens per Centimeter</v>
      </c>
      <c r="F348" s="48"/>
      <c r="G348" s="48"/>
      <c r="P348" s="38">
        <f>IF(ISNUMBER(SEARCH(Search!$K$13,'Valid Values - Search'!U348)),MAX($P$3:P347)+1,0)</f>
        <v>345</v>
      </c>
      <c r="Q348" s="38">
        <f>IF(ISNUMBER(SEARCH(Search!$K$5,'Valid Values - Search'!R348)),MAX($Q$3:Q347)+1,0)</f>
        <v>345</v>
      </c>
      <c r="R348" s="64" t="s">
        <v>4137</v>
      </c>
      <c r="S348" s="70" t="s">
        <v>101</v>
      </c>
      <c r="T348" s="70" t="s">
        <v>102</v>
      </c>
      <c r="U348" s="93" t="s">
        <v>8570</v>
      </c>
      <c r="V348" s="94">
        <v>16277</v>
      </c>
      <c r="W348" s="97" t="s">
        <v>4137</v>
      </c>
      <c r="X348" s="38" t="str">
        <f>IFERROR(VLOOKUP(ROWS($X$4:X348),$Q$4:$R$5094,2,FALSE),"")</f>
        <v>2,2',3,4,5,6'-Hexachlorobiphenyl</v>
      </c>
      <c r="Y348" s="38" t="str">
        <f>IFERROR(VLOOKUP(ROWS($Y$4:Y348),$P$4:$U$5094,6,FALSE),"")</f>
        <v>68194-15-0</v>
      </c>
      <c r="Z348" s="38">
        <f>IF(ISNUMBER(SEARCH(Search!$K$21,'Valid Values - Search'!AA348)),MAX($Z$3:Z347)+1,0)</f>
        <v>345</v>
      </c>
      <c r="AA348" s="64" t="s">
        <v>11901</v>
      </c>
      <c r="AB348" s="70">
        <v>7400</v>
      </c>
      <c r="AC348" s="71" t="s">
        <v>1150</v>
      </c>
      <c r="AD348" s="38" t="str">
        <f>IFERROR(VLOOKUP(ROWS($AD$4:AD348),$Z$4:$AC$3778,2,FALSE),"")</f>
        <v>Asbestos by PCM (7400 NIOSH)</v>
      </c>
      <c r="AF348" s="37"/>
    </row>
    <row r="349" spans="1:32" ht="15" customHeight="1">
      <c r="A349" s="37">
        <f>IF(ISNUMBER(SEARCH(Search!$F$21,'Valid Values - Search'!B349)),MAX($A$3:A348)+1,0)</f>
        <v>346</v>
      </c>
      <c r="B349" s="64" t="s">
        <v>877</v>
      </c>
      <c r="C349" s="65" t="s">
        <v>876</v>
      </c>
      <c r="D349" s="37" t="str">
        <f>IFERROR(VLOOKUP(ROWS($D$4:D349),A349:C702,2,FALSE),"")</f>
        <v>micro-watts per square centimeter</v>
      </c>
      <c r="F349" s="48"/>
      <c r="G349" s="48"/>
      <c r="P349" s="38">
        <f>IF(ISNUMBER(SEARCH(Search!$K$13,'Valid Values - Search'!U349)),MAX($P$3:P348)+1,0)</f>
        <v>346</v>
      </c>
      <c r="Q349" s="38">
        <f>IF(ISNUMBER(SEARCH(Search!$K$5,'Valid Values - Search'!R349)),MAX($Q$3:Q348)+1,0)</f>
        <v>346</v>
      </c>
      <c r="R349" s="64" t="s">
        <v>4141</v>
      </c>
      <c r="S349" s="70" t="s">
        <v>101</v>
      </c>
      <c r="T349" s="70" t="s">
        <v>102</v>
      </c>
      <c r="U349" s="93" t="s">
        <v>8571</v>
      </c>
      <c r="V349" s="94">
        <v>16180</v>
      </c>
      <c r="W349" s="97" t="s">
        <v>4141</v>
      </c>
      <c r="X349" s="38" t="str">
        <f>IFERROR(VLOOKUP(ROWS($X$4:X349),$Q$4:$R$5094,2,FALSE),"")</f>
        <v>2,2',3,4,5,6-Hexachlorobiphenyl</v>
      </c>
      <c r="Y349" s="38" t="str">
        <f>IFERROR(VLOOKUP(ROWS($Y$4:Y349),$P$4:$U$5094,6,FALSE),"")</f>
        <v>41411-61-4</v>
      </c>
      <c r="Z349" s="38">
        <f>IF(ISNUMBER(SEARCH(Search!$K$21,'Valid Values - Search'!AA349)),MAX($Z$3:Z348)+1,0)</f>
        <v>346</v>
      </c>
      <c r="AA349" s="64" t="s">
        <v>11902</v>
      </c>
      <c r="AB349" s="70">
        <v>7402</v>
      </c>
      <c r="AC349" s="71" t="s">
        <v>1150</v>
      </c>
      <c r="AD349" s="38" t="str">
        <f>IFERROR(VLOOKUP(ROWS($AD$4:AD349),$Z$4:$AC$3778,2,FALSE),"")</f>
        <v>Asbestos by TEM (7402 NIOSH)</v>
      </c>
      <c r="AF349" s="37"/>
    </row>
    <row r="350" spans="1:32" ht="15" customHeight="1">
      <c r="A350" s="37">
        <f>IF(ISNUMBER(SEARCH(Search!$F$21,'Valid Values - Search'!B350)),MAX($A$3:A349)+1,0)</f>
        <v>347</v>
      </c>
      <c r="B350" s="64" t="s">
        <v>879</v>
      </c>
      <c r="C350" s="65" t="s">
        <v>878</v>
      </c>
      <c r="D350" s="37" t="str">
        <f>IFERROR(VLOOKUP(ROWS($D$4:D350),A350:C703,2,FALSE),"")</f>
        <v>Electro-motive force, volts</v>
      </c>
      <c r="F350" s="48"/>
      <c r="G350" s="48"/>
      <c r="P350" s="38">
        <f>IF(ISNUMBER(SEARCH(Search!$K$13,'Valid Values - Search'!U350)),MAX($P$3:P349)+1,0)</f>
        <v>347</v>
      </c>
      <c r="Q350" s="38">
        <f>IF(ISNUMBER(SEARCH(Search!$K$5,'Valid Values - Search'!R350)),MAX($Q$3:Q349)+1,0)</f>
        <v>347</v>
      </c>
      <c r="R350" s="64" t="s">
        <v>4129</v>
      </c>
      <c r="S350" s="70" t="s">
        <v>101</v>
      </c>
      <c r="T350" s="70" t="s">
        <v>102</v>
      </c>
      <c r="U350" s="93" t="s">
        <v>8572</v>
      </c>
      <c r="V350" s="94">
        <v>16181</v>
      </c>
      <c r="W350" s="97" t="s">
        <v>4129</v>
      </c>
      <c r="X350" s="38" t="str">
        <f>IFERROR(VLOOKUP(ROWS($X$4:X350),$Q$4:$R$5094,2,FALSE),"")</f>
        <v>2,2',3,4,5',6-Hexachlorobiphenyl</v>
      </c>
      <c r="Y350" s="38" t="str">
        <f>IFERROR(VLOOKUP(ROWS($Y$4:Y350),$P$4:$U$5094,6,FALSE),"")</f>
        <v>68194-14-9</v>
      </c>
      <c r="Z350" s="38">
        <f>IF(ISNUMBER(SEARCH(Search!$K$21,'Valid Values - Search'!AA350)),MAX($Z$3:Z349)+1,0)</f>
        <v>347</v>
      </c>
      <c r="AA350" s="64" t="s">
        <v>11903</v>
      </c>
      <c r="AB350" s="70" t="s">
        <v>2349</v>
      </c>
      <c r="AC350" s="71" t="s">
        <v>1184</v>
      </c>
      <c r="AD350" s="38" t="str">
        <f>IFERROR(VLOOKUP(ROWS($AD$4:AD350),$Z$4:$AC$3778,2,FALSE),"")</f>
        <v>Asbestos in Atmosphere (D4240 ASTM)</v>
      </c>
      <c r="AF350" s="37"/>
    </row>
    <row r="351" spans="1:32" ht="15" customHeight="1">
      <c r="A351" s="37">
        <f>IF(ISNUMBER(SEARCH(Search!$F$21,'Valid Values - Search'!B351)),MAX($A$3:A350)+1,0)</f>
        <v>348</v>
      </c>
      <c r="B351" s="64" t="s">
        <v>881</v>
      </c>
      <c r="C351" s="65" t="s">
        <v>880</v>
      </c>
      <c r="D351" s="37" t="str">
        <f>IFERROR(VLOOKUP(ROWS($D$4:D351),A351:C704,2,FALSE),"")</f>
        <v>Power, Watts</v>
      </c>
      <c r="F351" s="48"/>
      <c r="G351" s="48"/>
      <c r="P351" s="38">
        <f>IF(ISNUMBER(SEARCH(Search!$K$13,'Valid Values - Search'!U351)),MAX($P$3:P350)+1,0)</f>
        <v>348</v>
      </c>
      <c r="Q351" s="38">
        <f>IF(ISNUMBER(SEARCH(Search!$K$5,'Valid Values - Search'!R351)),MAX($Q$3:Q350)+1,0)</f>
        <v>348</v>
      </c>
      <c r="R351" s="64" t="s">
        <v>4094</v>
      </c>
      <c r="S351" s="70" t="s">
        <v>101</v>
      </c>
      <c r="T351" s="70" t="s">
        <v>102</v>
      </c>
      <c r="U351" s="93" t="s">
        <v>8573</v>
      </c>
      <c r="V351" s="94">
        <v>16184</v>
      </c>
      <c r="W351" s="97" t="s">
        <v>4094</v>
      </c>
      <c r="X351" s="38" t="str">
        <f>IFERROR(VLOOKUP(ROWS($X$4:X351),$Q$4:$R$5094,2,FALSE),"")</f>
        <v>2,2',3,4',5,6'-Hexachlorobiphenyl</v>
      </c>
      <c r="Y351" s="38" t="str">
        <f>IFERROR(VLOOKUP(ROWS($Y$4:Y351),$P$4:$U$5094,6,FALSE),"")</f>
        <v>74472-41-6</v>
      </c>
      <c r="Z351" s="38">
        <f>IF(ISNUMBER(SEARCH(Search!$K$21,'Valid Values - Search'!AA351)),MAX($Z$3:Z350)+1,0)</f>
        <v>348</v>
      </c>
      <c r="AA351" s="64" t="s">
        <v>11904</v>
      </c>
      <c r="AB351" s="70" t="s">
        <v>1317</v>
      </c>
      <c r="AC351" s="71" t="s">
        <v>1156</v>
      </c>
      <c r="AD351" s="38" t="str">
        <f>IFERROR(VLOOKUP(ROWS($AD$4:AD351),$Z$4:$AC$3778,2,FALSE),"")</f>
        <v>Asbestos in Water by TEM (2570-B APHA)</v>
      </c>
      <c r="AF351" s="37"/>
    </row>
    <row r="352" spans="1:32" ht="15" customHeight="1">
      <c r="A352" s="37">
        <f>IF(ISNUMBER(SEARCH(Search!$F$21,'Valid Values - Search'!B352)),MAX($A$3:A351)+1,0)</f>
        <v>349</v>
      </c>
      <c r="B352" s="64" t="s">
        <v>883</v>
      </c>
      <c r="C352" s="65" t="s">
        <v>882</v>
      </c>
      <c r="D352" s="37" t="str">
        <f>IFERROR(VLOOKUP(ROWS($D$4:D352),A352:C705,2,FALSE),"")</f>
        <v>Weeks</v>
      </c>
      <c r="F352" s="48"/>
      <c r="G352" s="48"/>
      <c r="P352" s="38">
        <f>IF(ISNUMBER(SEARCH(Search!$K$13,'Valid Values - Search'!U352)),MAX($P$3:P351)+1,0)</f>
        <v>349</v>
      </c>
      <c r="Q352" s="38">
        <f>IF(ISNUMBER(SEARCH(Search!$K$5,'Valid Values - Search'!R352)),MAX($Q$3:Q351)+1,0)</f>
        <v>349</v>
      </c>
      <c r="R352" s="64" t="s">
        <v>4098</v>
      </c>
      <c r="S352" s="70" t="s">
        <v>101</v>
      </c>
      <c r="T352" s="70" t="s">
        <v>102</v>
      </c>
      <c r="U352" s="93" t="s">
        <v>8574</v>
      </c>
      <c r="V352" s="94">
        <v>16276</v>
      </c>
      <c r="W352" s="97" t="s">
        <v>4098</v>
      </c>
      <c r="X352" s="38" t="str">
        <f>IFERROR(VLOOKUP(ROWS($X$4:X352),$Q$4:$R$5094,2,FALSE),"")</f>
        <v>2,2',3,4',5,6-Hexachlorobiphenyl</v>
      </c>
      <c r="Y352" s="38" t="str">
        <f>IFERROR(VLOOKUP(ROWS($Y$4:Y352),$P$4:$U$5094,6,FALSE),"")</f>
        <v>68194-13-8</v>
      </c>
      <c r="Z352" s="38">
        <f>IF(ISNUMBER(SEARCH(Search!$K$21,'Valid Values - Search'!AA352)),MAX($Z$3:Z351)+1,0)</f>
        <v>349</v>
      </c>
      <c r="AA352" s="64" t="s">
        <v>11905</v>
      </c>
      <c r="AB352" s="70">
        <v>9000</v>
      </c>
      <c r="AC352" s="71" t="s">
        <v>1150</v>
      </c>
      <c r="AD352" s="38" t="str">
        <f>IFERROR(VLOOKUP(ROWS($AD$4:AD352),$Z$4:$AC$3778,2,FALSE),"")</f>
        <v>Asbestos, Chrysotile by XRD (9000 NIOSH)</v>
      </c>
      <c r="AF352" s="37"/>
    </row>
    <row r="353" spans="1:32" ht="15" customHeight="1">
      <c r="A353" s="37">
        <f>IF(ISNUMBER(SEARCH(Search!$F$21,'Valid Values - Search'!B353)),MAX($A$3:A352)+1,0)</f>
        <v>350</v>
      </c>
      <c r="B353" s="64" t="s">
        <v>885</v>
      </c>
      <c r="C353" s="65" t="s">
        <v>884</v>
      </c>
      <c r="D353" s="37" t="str">
        <f>IFERROR(VLOOKUP(ROWS($D$4:D353),A353:C706,2,FALSE),"")</f>
        <v>year/month/day</v>
      </c>
      <c r="F353" s="48"/>
      <c r="G353" s="48"/>
      <c r="P353" s="38">
        <f>IF(ISNUMBER(SEARCH(Search!$K$13,'Valid Values - Search'!U353)),MAX($P$3:P352)+1,0)</f>
        <v>350</v>
      </c>
      <c r="Q353" s="38">
        <f>IF(ISNUMBER(SEARCH(Search!$K$5,'Valid Values - Search'!R353)),MAX($Q$3:Q352)+1,0)</f>
        <v>350</v>
      </c>
      <c r="R353" s="64" t="s">
        <v>4087</v>
      </c>
      <c r="S353" s="70" t="s">
        <v>101</v>
      </c>
      <c r="T353" s="70" t="s">
        <v>102</v>
      </c>
      <c r="U353" s="93" t="s">
        <v>8575</v>
      </c>
      <c r="V353" s="94">
        <v>1353</v>
      </c>
      <c r="W353" s="97" t="s">
        <v>4087</v>
      </c>
      <c r="X353" s="38" t="str">
        <f>IFERROR(VLOOKUP(ROWS($X$4:X353),$Q$4:$R$5094,2,FALSE),"")</f>
        <v>2,2',3,4',5',6-Hexachlorobiphenyl</v>
      </c>
      <c r="Y353" s="38" t="str">
        <f>IFERROR(VLOOKUP(ROWS($Y$4:Y353),$P$4:$U$5094,6,FALSE),"")</f>
        <v>38380-04-0</v>
      </c>
      <c r="Z353" s="38">
        <f>IF(ISNUMBER(SEARCH(Search!$K$21,'Valid Values - Search'!AA353)),MAX($Z$3:Z352)+1,0)</f>
        <v>350</v>
      </c>
      <c r="AA353" s="64" t="s">
        <v>11906</v>
      </c>
      <c r="AB353" s="70">
        <v>5031</v>
      </c>
      <c r="AC353" s="71" t="s">
        <v>1150</v>
      </c>
      <c r="AD353" s="38" t="str">
        <f>IFERROR(VLOOKUP(ROWS($AD$4:AD353),$Z$4:$AC$3778,2,FALSE),"")</f>
        <v>Aspartamine by HPLC/UV (5031 NIOSH)</v>
      </c>
      <c r="AF353" s="37"/>
    </row>
    <row r="354" spans="1:32" ht="15" customHeight="1">
      <c r="A354" s="37">
        <f>IF(ISNUMBER(SEARCH(Search!$F$21,'Valid Values - Search'!B354)),MAX($A$3:A353)+1,0)</f>
        <v>351</v>
      </c>
      <c r="B354" s="64" t="s">
        <v>887</v>
      </c>
      <c r="C354" s="65" t="s">
        <v>886</v>
      </c>
      <c r="D354" s="37" t="str">
        <f>IFERROR(VLOOKUP(ROWS($D$4:D354),A354:C707,2,FALSE),"")</f>
        <v>yards</v>
      </c>
      <c r="F354" s="48"/>
      <c r="G354" s="48"/>
      <c r="P354" s="38">
        <f>IF(ISNUMBER(SEARCH(Search!$K$13,'Valid Values - Search'!U354)),MAX($P$3:P353)+1,0)</f>
        <v>351</v>
      </c>
      <c r="Q354" s="38">
        <f>IF(ISNUMBER(SEARCH(Search!$K$5,'Valid Values - Search'!R354)),MAX($Q$3:Q353)+1,0)</f>
        <v>351</v>
      </c>
      <c r="R354" s="64" t="s">
        <v>4130</v>
      </c>
      <c r="S354" s="70" t="s">
        <v>102</v>
      </c>
      <c r="T354" s="70" t="s">
        <v>102</v>
      </c>
      <c r="U354" s="93" t="s">
        <v>9258</v>
      </c>
      <c r="V354" s="94">
        <v>389983</v>
      </c>
      <c r="W354" s="97" t="s">
        <v>4130</v>
      </c>
      <c r="X354" s="38" t="str">
        <f>IFERROR(VLOOKUP(ROWS($X$4:X354),$Q$4:$R$5094,2,FALSE),"")</f>
        <v>2,2',3,4,5'-Pentabromodiphenyl ether</v>
      </c>
      <c r="Y354" s="38" t="str">
        <f>IFERROR(VLOOKUP(ROWS($Y$4:Y354),$P$4:$U$5094,6,FALSE),"")</f>
        <v>446254-54-2</v>
      </c>
      <c r="Z354" s="38">
        <f>IF(ISNUMBER(SEARCH(Search!$K$21,'Valid Values - Search'!AA354)),MAX($Z$3:Z353)+1,0)</f>
        <v>351</v>
      </c>
      <c r="AA354" s="64" t="s">
        <v>11907</v>
      </c>
      <c r="AB354" s="70" t="s">
        <v>1976</v>
      </c>
      <c r="AC354" s="71" t="s">
        <v>1156</v>
      </c>
      <c r="AD354" s="38" t="str">
        <f>IFERROR(VLOOKUP(ROWS($AD$4:AD354),$Z$4:$AC$3778,2,FALSE),"")</f>
        <v>Assay and Identification of Viruses in Sample Concentrates (9510-G APHA)</v>
      </c>
      <c r="AF354" s="37"/>
    </row>
    <row r="355" spans="1:32" ht="15" customHeight="1">
      <c r="A355" s="37">
        <f>IF(ISNUMBER(SEARCH(Search!$F$21,'Valid Values - Search'!B355)),MAX($A$3:A354)+1,0)</f>
        <v>352</v>
      </c>
      <c r="B355" s="64" t="s">
        <v>889</v>
      </c>
      <c r="C355" s="65" t="s">
        <v>888</v>
      </c>
      <c r="D355" s="37" t="str">
        <f>IFERROR(VLOOKUP(ROWS($D$4:D355),A355:C708,2,FALSE),"")</f>
        <v>Square yards</v>
      </c>
      <c r="F355" s="48"/>
      <c r="G355" s="48"/>
      <c r="P355" s="38">
        <f>IF(ISNUMBER(SEARCH(Search!$K$13,'Valid Values - Search'!U355)),MAX($P$3:P354)+1,0)</f>
        <v>352</v>
      </c>
      <c r="Q355" s="38">
        <f>IF(ISNUMBER(SEARCH(Search!$K$5,'Valid Values - Search'!R355)),MAX($Q$3:Q354)+1,0)</f>
        <v>352</v>
      </c>
      <c r="R355" s="64" t="s">
        <v>4142</v>
      </c>
      <c r="S355" s="70" t="s">
        <v>102</v>
      </c>
      <c r="T355" s="70" t="s">
        <v>102</v>
      </c>
      <c r="U355" s="93" t="s">
        <v>9259</v>
      </c>
      <c r="V355" s="94">
        <v>389982</v>
      </c>
      <c r="W355" s="97" t="s">
        <v>4142</v>
      </c>
      <c r="X355" s="38" t="str">
        <f>IFERROR(VLOOKUP(ROWS($X$4:X355),$Q$4:$R$5094,2,FALSE),"")</f>
        <v>2,2',3,4,5-Pentabromodiphenyl ether</v>
      </c>
      <c r="Y355" s="38" t="str">
        <f>IFERROR(VLOOKUP(ROWS($Y$4:Y355),$P$4:$U$5094,6,FALSE),"")</f>
        <v>446254-53-1</v>
      </c>
      <c r="Z355" s="38">
        <f>IF(ISNUMBER(SEARCH(Search!$K$21,'Valid Values - Search'!AA355)),MAX($Z$3:Z354)+1,0)</f>
        <v>352</v>
      </c>
      <c r="AA355" s="64" t="s">
        <v>11908</v>
      </c>
      <c r="AB355" s="70" t="s">
        <v>2038</v>
      </c>
      <c r="AC355" s="71" t="s">
        <v>1102</v>
      </c>
      <c r="AD355" s="38" t="str">
        <f>IFERROR(VLOOKUP(ROWS($AD$4:AD355),$Z$4:$AC$3778,2,FALSE),"")</f>
        <v>Astrovirus serotypes by real-time reverse transcription-PCR (ASTRORT-PCR USEPA)</v>
      </c>
      <c r="AF355" s="37"/>
    </row>
    <row r="356" spans="1:32" ht="15" customHeight="1">
      <c r="A356" s="37">
        <f>IF(ISNUMBER(SEARCH(Search!$F$21,'Valid Values - Search'!B356)),MAX($A$3:A355)+1,0)</f>
        <v>353</v>
      </c>
      <c r="B356" s="64" t="s">
        <v>891</v>
      </c>
      <c r="C356" s="65" t="s">
        <v>890</v>
      </c>
      <c r="D356" s="37" t="str">
        <f>IFERROR(VLOOKUP(ROWS($D$4:D356),A356:C709,2,FALSE),"")</f>
        <v>Cubic yards</v>
      </c>
      <c r="F356" s="48"/>
      <c r="G356" s="48"/>
      <c r="P356" s="38">
        <f>IF(ISNUMBER(SEARCH(Search!$K$13,'Valid Values - Search'!U356)),MAX($P$3:P355)+1,0)</f>
        <v>353</v>
      </c>
      <c r="Q356" s="38">
        <f>IF(ISNUMBER(SEARCH(Search!$K$5,'Valid Values - Search'!R356)),MAX($Q$3:Q355)+1,0)</f>
        <v>353</v>
      </c>
      <c r="R356" s="64" t="s">
        <v>4099</v>
      </c>
      <c r="S356" s="70" t="s">
        <v>102</v>
      </c>
      <c r="T356" s="70" t="s">
        <v>102</v>
      </c>
      <c r="U356" s="93" t="s">
        <v>9260</v>
      </c>
      <c r="V356" s="94">
        <v>389986</v>
      </c>
      <c r="W356" s="97" t="s">
        <v>4099</v>
      </c>
      <c r="X356" s="38" t="str">
        <f>IFERROR(VLOOKUP(ROWS($X$4:X356),$Q$4:$R$5094,2,FALSE),"")</f>
        <v>2,2',3,4',5-Pentabromodiphenyl ether</v>
      </c>
      <c r="Y356" s="38" t="str">
        <f>IFERROR(VLOOKUP(ROWS($Y$4:Y356),$P$4:$U$5094,6,FALSE),"")</f>
        <v>446254-57-5</v>
      </c>
      <c r="Z356" s="38">
        <f>IF(ISNUMBER(SEARCH(Search!$K$21,'Valid Values - Search'!AA356)),MAX($Z$3:Z355)+1,0)</f>
        <v>353</v>
      </c>
      <c r="AA356" s="64" t="s">
        <v>11909</v>
      </c>
      <c r="AB356" s="70" t="s">
        <v>3262</v>
      </c>
      <c r="AC356" s="71" t="s">
        <v>1102</v>
      </c>
      <c r="AD356" s="38" t="str">
        <f>IFERROR(VLOOKUP(ROWS($AD$4:AD356),$Z$4:$AC$3778,2,FALSE),"")</f>
        <v>Asulam by UV Spectroscopy (PMD-ASU USEPA)</v>
      </c>
      <c r="AF356" s="37"/>
    </row>
    <row r="357" spans="1:32" ht="15.75" customHeight="1" thickBot="1">
      <c r="A357" s="37">
        <f>IF(ISNUMBER(SEARCH(Search!$F$21,'Valid Values - Search'!B357)),MAX($A$3:A356)+1,0)</f>
        <v>354</v>
      </c>
      <c r="B357" s="76" t="s">
        <v>893</v>
      </c>
      <c r="C357" s="77" t="s">
        <v>892</v>
      </c>
      <c r="D357" s="37" t="str">
        <f>IFERROR(VLOOKUP(ROWS($D$4:D357),A357:C710,2,FALSE),"")</f>
        <v>Years</v>
      </c>
      <c r="F357" s="48"/>
      <c r="G357" s="48"/>
      <c r="P357" s="38">
        <f>IF(ISNUMBER(SEARCH(Search!$K$13,'Valid Values - Search'!U357)),MAX($P$3:P356)+1,0)</f>
        <v>354</v>
      </c>
      <c r="Q357" s="38">
        <f>IF(ISNUMBER(SEARCH(Search!$K$5,'Valid Values - Search'!R357)),MAX($Q$3:Q356)+1,0)</f>
        <v>354</v>
      </c>
      <c r="R357" s="64" t="s">
        <v>4016</v>
      </c>
      <c r="S357" s="70" t="s">
        <v>102</v>
      </c>
      <c r="T357" s="70" t="s">
        <v>102</v>
      </c>
      <c r="U357" s="93" t="s">
        <v>9261</v>
      </c>
      <c r="V357" s="94">
        <v>389993</v>
      </c>
      <c r="W357" s="97" t="s">
        <v>4016</v>
      </c>
      <c r="X357" s="38" t="str">
        <f>IFERROR(VLOOKUP(ROWS($X$4:X357),$Q$4:$R$5094,2,FALSE),"")</f>
        <v>2,2',3',4,5-Pentabromodiphenyl ether</v>
      </c>
      <c r="Y357" s="38" t="str">
        <f>IFERROR(VLOOKUP(ROWS($Y$4:Y357),$P$4:$U$5094,6,FALSE),"")</f>
        <v>446254-64-4</v>
      </c>
      <c r="Z357" s="38">
        <f>IF(ISNUMBER(SEARCH(Search!$K$21,'Valid Values - Search'!AA357)),MAX($Z$3:Z356)+1,0)</f>
        <v>354</v>
      </c>
      <c r="AA357" s="64" t="s">
        <v>11910</v>
      </c>
      <c r="AB357" s="70" t="s">
        <v>1776</v>
      </c>
      <c r="AC357" s="71" t="s">
        <v>1102</v>
      </c>
      <c r="AD357" s="38" t="str">
        <f>IFERROR(VLOOKUP(ROWS($AD$4:AD357),$Z$4:$AC$3778,2,FALSE),"")</f>
        <v>Atomic Absorption - FLAA (7000A(FLAA) USEPA)</v>
      </c>
      <c r="AF357" s="37"/>
    </row>
    <row r="358" spans="1:32" ht="15" customHeight="1">
      <c r="F358" s="48"/>
      <c r="G358" s="48"/>
      <c r="P358" s="38">
        <f>IF(ISNUMBER(SEARCH(Search!$K$13,'Valid Values - Search'!U358)),MAX($P$3:P357)+1,0)</f>
        <v>355</v>
      </c>
      <c r="Q358" s="38">
        <f>IF(ISNUMBER(SEARCH(Search!$K$5,'Valid Values - Search'!R358)),MAX($Q$3:Q357)+1,0)</f>
        <v>355</v>
      </c>
      <c r="R358" s="64" t="s">
        <v>4131</v>
      </c>
      <c r="S358" s="70" t="s">
        <v>101</v>
      </c>
      <c r="T358" s="70" t="s">
        <v>102</v>
      </c>
      <c r="U358" s="93" t="s">
        <v>9262</v>
      </c>
      <c r="V358" s="94">
        <v>1422</v>
      </c>
      <c r="W358" s="97" t="s">
        <v>4131</v>
      </c>
      <c r="X358" s="38" t="str">
        <f>IFERROR(VLOOKUP(ROWS($X$4:X358),$Q$4:$R$5094,2,FALSE),"")</f>
        <v>2,2',3,4,5'-Pentachlorobiphenyl</v>
      </c>
      <c r="Y358" s="38" t="str">
        <f>IFERROR(VLOOKUP(ROWS($Y$4:Y358),$P$4:$U$5094,6,FALSE),"")</f>
        <v>38380-02-8</v>
      </c>
      <c r="Z358" s="38">
        <f>IF(ISNUMBER(SEARCH(Search!$K$21,'Valid Values - Search'!AA358)),MAX($Z$3:Z357)+1,0)</f>
        <v>355</v>
      </c>
      <c r="AA358" s="64" t="s">
        <v>11911</v>
      </c>
      <c r="AB358" s="70" t="s">
        <v>1777</v>
      </c>
      <c r="AC358" s="71" t="s">
        <v>1102</v>
      </c>
      <c r="AD358" s="38" t="str">
        <f>IFERROR(VLOOKUP(ROWS($AD$4:AD358),$Z$4:$AC$3778,2,FALSE),"")</f>
        <v>Atomic Absorption - GFAA (7000A(GFAA) USEPA)</v>
      </c>
      <c r="AF358" s="37"/>
    </row>
    <row r="359" spans="1:32" ht="15" customHeight="1">
      <c r="F359" s="48"/>
      <c r="G359" s="48"/>
      <c r="P359" s="38">
        <f>IF(ISNUMBER(SEARCH(Search!$K$13,'Valid Values - Search'!U359)),MAX($P$3:P358)+1,0)</f>
        <v>356</v>
      </c>
      <c r="Q359" s="38">
        <f>IF(ISNUMBER(SEARCH(Search!$K$5,'Valid Values - Search'!R359)),MAX($Q$3:Q358)+1,0)</f>
        <v>356</v>
      </c>
      <c r="R359" s="64" t="s">
        <v>4143</v>
      </c>
      <c r="S359" s="70" t="s">
        <v>101</v>
      </c>
      <c r="T359" s="70" t="s">
        <v>102</v>
      </c>
      <c r="U359" s="93" t="s">
        <v>8576</v>
      </c>
      <c r="V359" s="94">
        <v>16294</v>
      </c>
      <c r="W359" s="97" t="s">
        <v>4143</v>
      </c>
      <c r="X359" s="38" t="str">
        <f>IFERROR(VLOOKUP(ROWS($X$4:X359),$Q$4:$R$5094,2,FALSE),"")</f>
        <v>2,2',3,4,5-Pentachlorobiphenyl</v>
      </c>
      <c r="Y359" s="38" t="str">
        <f>IFERROR(VLOOKUP(ROWS($Y$4:Y359),$P$4:$U$5094,6,FALSE),"")</f>
        <v>55312-69-1</v>
      </c>
      <c r="Z359" s="38">
        <f>IF(ISNUMBER(SEARCH(Search!$K$21,'Valid Values - Search'!AA359)),MAX($Z$3:Z358)+1,0)</f>
        <v>356</v>
      </c>
      <c r="AA359" s="64" t="s">
        <v>11912</v>
      </c>
      <c r="AB359" s="70" t="s">
        <v>2333</v>
      </c>
      <c r="AC359" s="71" t="s">
        <v>1184</v>
      </c>
      <c r="AD359" s="38" t="str">
        <f>IFERROR(VLOOKUP(ROWS($AD$4:AD359),$Z$4:$AC$3778,2,FALSE),"")</f>
        <v>ATP Content of Microorganisms in Water (D4012 ASTM)</v>
      </c>
      <c r="AF359" s="37"/>
    </row>
    <row r="360" spans="1:32" ht="15" customHeight="1">
      <c r="F360" s="48"/>
      <c r="G360" s="48"/>
      <c r="P360" s="38">
        <f>IF(ISNUMBER(SEARCH(Search!$K$13,'Valid Values - Search'!U360)),MAX($P$3:P359)+1,0)</f>
        <v>357</v>
      </c>
      <c r="Q360" s="38">
        <f>IF(ISNUMBER(SEARCH(Search!$K$5,'Valid Values - Search'!R360)),MAX($Q$3:Q359)+1,0)</f>
        <v>357</v>
      </c>
      <c r="R360" s="64" t="s">
        <v>4088</v>
      </c>
      <c r="S360" s="70" t="s">
        <v>101</v>
      </c>
      <c r="T360" s="70" t="s">
        <v>102</v>
      </c>
      <c r="U360" s="93" t="s">
        <v>8577</v>
      </c>
      <c r="V360" s="94">
        <v>1426</v>
      </c>
      <c r="W360" s="97" t="s">
        <v>4088</v>
      </c>
      <c r="X360" s="38" t="str">
        <f>IFERROR(VLOOKUP(ROWS($X$4:X360),$Q$4:$R$5094,2,FALSE),"")</f>
        <v>2,2',3,4',5'-Pentachlorobiphenyl</v>
      </c>
      <c r="Y360" s="38" t="str">
        <f>IFERROR(VLOOKUP(ROWS($Y$4:Y360),$P$4:$U$5094,6,FALSE),"")</f>
        <v>41464-51-1</v>
      </c>
      <c r="Z360" s="38">
        <f>IF(ISNUMBER(SEARCH(Search!$K$21,'Valid Values - Search'!AA360)),MAX($Z$3:Z359)+1,0)</f>
        <v>357</v>
      </c>
      <c r="AA360" s="64" t="s">
        <v>11913</v>
      </c>
      <c r="AB360" s="70" t="s">
        <v>3265</v>
      </c>
      <c r="AC360" s="71" t="s">
        <v>1102</v>
      </c>
      <c r="AD360" s="38" t="str">
        <f>IFERROR(VLOOKUP(ROWS($AD$4:AD360),$Z$4:$AC$3778,2,FALSE),"")</f>
        <v>Atrazine and Metolachlor by GC (PMD-ATR(GC2) USEPA)</v>
      </c>
      <c r="AF360" s="37"/>
    </row>
    <row r="361" spans="1:32" ht="15" customHeight="1">
      <c r="F361" s="48"/>
      <c r="G361" s="48"/>
      <c r="P361" s="38">
        <f>IF(ISNUMBER(SEARCH(Search!$K$13,'Valid Values - Search'!U361)),MAX($P$3:P360)+1,0)</f>
        <v>358</v>
      </c>
      <c r="Q361" s="38">
        <f>IF(ISNUMBER(SEARCH(Search!$K$5,'Valid Values - Search'!R361)),MAX($Q$3:Q360)+1,0)</f>
        <v>358</v>
      </c>
      <c r="R361" s="64" t="s">
        <v>4100</v>
      </c>
      <c r="S361" s="70" t="s">
        <v>101</v>
      </c>
      <c r="T361" s="70" t="s">
        <v>102</v>
      </c>
      <c r="U361" s="93" t="s">
        <v>8578</v>
      </c>
      <c r="V361" s="94">
        <v>16273</v>
      </c>
      <c r="W361" s="97" t="s">
        <v>4100</v>
      </c>
      <c r="X361" s="38" t="str">
        <f>IFERROR(VLOOKUP(ROWS($X$4:X361),$Q$4:$R$5094,2,FALSE),"")</f>
        <v>2,2',3,4',5-Pentachlorobiphenyl</v>
      </c>
      <c r="Y361" s="38" t="str">
        <f>IFERROR(VLOOKUP(ROWS($Y$4:Y361),$P$4:$U$5094,6,FALSE),"")</f>
        <v>68194-07-0</v>
      </c>
      <c r="Z361" s="38">
        <f>IF(ISNUMBER(SEARCH(Search!$K$21,'Valid Values - Search'!AA361)),MAX($Z$3:Z360)+1,0)</f>
        <v>358</v>
      </c>
      <c r="AA361" s="64" t="s">
        <v>11914</v>
      </c>
      <c r="AB361" s="70" t="s">
        <v>3378</v>
      </c>
      <c r="AC361" s="71" t="s">
        <v>1102</v>
      </c>
      <c r="AD361" s="38" t="str">
        <f>IFERROR(VLOOKUP(ROWS($AD$4:AD361),$Z$4:$AC$3778,2,FALSE),"")</f>
        <v>Atrazine and Metolachlor by GC (PMD-FLM USEPA)</v>
      </c>
      <c r="AF361" s="37"/>
    </row>
    <row r="362" spans="1:32" ht="15" customHeight="1">
      <c r="F362" s="48"/>
      <c r="G362" s="48"/>
      <c r="P362" s="38">
        <f>IF(ISNUMBER(SEARCH(Search!$K$13,'Valid Values - Search'!U362)),MAX($P$3:P361)+1,0)</f>
        <v>359</v>
      </c>
      <c r="Q362" s="38">
        <f>IF(ISNUMBER(SEARCH(Search!$K$5,'Valid Values - Search'!R362)),MAX($Q$3:Q361)+1,0)</f>
        <v>359</v>
      </c>
      <c r="R362" s="64" t="s">
        <v>4146</v>
      </c>
      <c r="S362" s="70" t="s">
        <v>102</v>
      </c>
      <c r="T362" s="70" t="s">
        <v>102</v>
      </c>
      <c r="U362" s="93" t="s">
        <v>9263</v>
      </c>
      <c r="V362" s="94">
        <v>390041</v>
      </c>
      <c r="W362" s="97" t="s">
        <v>4146</v>
      </c>
      <c r="X362" s="38" t="str">
        <f>IFERROR(VLOOKUP(ROWS($X$4:X362),$Q$4:$R$5094,2,FALSE),"")</f>
        <v>2,2',3,4,6,6'-Hexabromodiphenyl ether</v>
      </c>
      <c r="Y362" s="38" t="str">
        <f>IFERROR(VLOOKUP(ROWS($Y$4:Y362),$P$4:$U$5094,6,FALSE),"")</f>
        <v>446255-01-2</v>
      </c>
      <c r="Z362" s="38">
        <f>IF(ISNUMBER(SEARCH(Search!$K$21,'Valid Values - Search'!AA362)),MAX($Z$3:Z361)+1,0)</f>
        <v>359</v>
      </c>
      <c r="AA362" s="64" t="s">
        <v>11915</v>
      </c>
      <c r="AB362" s="70" t="s">
        <v>3263</v>
      </c>
      <c r="AC362" s="71" t="s">
        <v>1102</v>
      </c>
      <c r="AD362" s="38" t="str">
        <f>IFERROR(VLOOKUP(ROWS($AD$4:AD362),$Z$4:$AC$3778,2,FALSE),"")</f>
        <v>Atrazine and Metolachlor by GC/FID (PMD-ATR USEPA)</v>
      </c>
      <c r="AF362" s="37"/>
    </row>
    <row r="363" spans="1:32" ht="15" customHeight="1">
      <c r="F363" s="48"/>
      <c r="G363" s="48"/>
      <c r="P363" s="38">
        <f>IF(ISNUMBER(SEARCH(Search!$K$13,'Valid Values - Search'!U363)),MAX($P$3:P362)+1,0)</f>
        <v>360</v>
      </c>
      <c r="Q363" s="38">
        <f>IF(ISNUMBER(SEARCH(Search!$K$5,'Valid Values - Search'!R363)),MAX($Q$3:Q362)+1,0)</f>
        <v>360</v>
      </c>
      <c r="R363" s="64" t="s">
        <v>4102</v>
      </c>
      <c r="S363" s="70" t="s">
        <v>102</v>
      </c>
      <c r="T363" s="70" t="s">
        <v>102</v>
      </c>
      <c r="U363" s="93" t="s">
        <v>8459</v>
      </c>
      <c r="V363" s="94">
        <v>1004253</v>
      </c>
      <c r="W363" s="97" t="s">
        <v>4102</v>
      </c>
      <c r="X363" s="38" t="str">
        <f>IFERROR(VLOOKUP(ROWS($X$4:X363),$Q$4:$R$5094,2,FALSE),"")</f>
        <v>2,2',3,4',6,6'-Hexabromodiphenyl ether</v>
      </c>
      <c r="Y363" s="38" t="str">
        <f>IFERROR(VLOOKUP(ROWS($Y$4:Y363),$P$4:$U$5094,6,FALSE),"")</f>
        <v>N/A</v>
      </c>
      <c r="Z363" s="38">
        <f>IF(ISNUMBER(SEARCH(Search!$K$21,'Valid Values - Search'!AA363)),MAX($Z$3:Z362)+1,0)</f>
        <v>360</v>
      </c>
      <c r="AA363" s="64" t="s">
        <v>11916</v>
      </c>
      <c r="AB363" s="70" t="s">
        <v>3264</v>
      </c>
      <c r="AC363" s="71" t="s">
        <v>1102</v>
      </c>
      <c r="AD363" s="38" t="str">
        <f>IFERROR(VLOOKUP(ROWS($AD$4:AD363),$Z$4:$AC$3778,2,FALSE),"")</f>
        <v>Atrazine by GC (PMD-ATR(GC1) USEPA)</v>
      </c>
      <c r="AF363" s="37"/>
    </row>
    <row r="364" spans="1:32" ht="15" customHeight="1">
      <c r="F364" s="48"/>
      <c r="G364" s="48"/>
      <c r="P364" s="38">
        <f>IF(ISNUMBER(SEARCH(Search!$K$13,'Valid Values - Search'!U364)),MAX($P$3:P363)+1,0)</f>
        <v>361</v>
      </c>
      <c r="Q364" s="38">
        <f>IF(ISNUMBER(SEARCH(Search!$K$5,'Valid Values - Search'!R364)),MAX($Q$3:Q363)+1,0)</f>
        <v>361</v>
      </c>
      <c r="R364" s="64" t="s">
        <v>4147</v>
      </c>
      <c r="S364" s="70" t="s">
        <v>101</v>
      </c>
      <c r="T364" s="70" t="s">
        <v>102</v>
      </c>
      <c r="U364" s="93" t="s">
        <v>8579</v>
      </c>
      <c r="V364" s="94">
        <v>16182</v>
      </c>
      <c r="W364" s="97" t="s">
        <v>4147</v>
      </c>
      <c r="X364" s="38" t="str">
        <f>IFERROR(VLOOKUP(ROWS($X$4:X364),$Q$4:$R$5094,2,FALSE),"")</f>
        <v>2,2',3,4,6,6'-Hexachlorobiphenyl</v>
      </c>
      <c r="Y364" s="38" t="str">
        <f>IFERROR(VLOOKUP(ROWS($Y$4:Y364),$P$4:$U$5094,6,FALSE),"")</f>
        <v>74472-40-5</v>
      </c>
      <c r="Z364" s="38">
        <f>IF(ISNUMBER(SEARCH(Search!$K$21,'Valid Values - Search'!AA364)),MAX($Z$3:Z363)+1,0)</f>
        <v>361</v>
      </c>
      <c r="AA364" s="64" t="s">
        <v>11917</v>
      </c>
      <c r="AB364" s="70" t="s">
        <v>3267</v>
      </c>
      <c r="AC364" s="71" t="s">
        <v>1102</v>
      </c>
      <c r="AD364" s="38" t="str">
        <f>IFERROR(VLOOKUP(ROWS($AD$4:AD364),$Z$4:$AC$3778,2,FALSE),"")</f>
        <v>Atrazine by HPLC (PMD-ATR(LC) USEPA)</v>
      </c>
      <c r="AF364" s="37"/>
    </row>
    <row r="365" spans="1:32" ht="15" customHeight="1">
      <c r="F365" s="48"/>
      <c r="G365" s="48"/>
      <c r="P365" s="38">
        <f>IF(ISNUMBER(SEARCH(Search!$K$13,'Valid Values - Search'!U365)),MAX($P$3:P364)+1,0)</f>
        <v>362</v>
      </c>
      <c r="Q365" s="38">
        <f>IF(ISNUMBER(SEARCH(Search!$K$5,'Valid Values - Search'!R365)),MAX($Q$3:Q364)+1,0)</f>
        <v>362</v>
      </c>
      <c r="R365" s="64" t="s">
        <v>4103</v>
      </c>
      <c r="S365" s="70" t="s">
        <v>101</v>
      </c>
      <c r="T365" s="70" t="s">
        <v>102</v>
      </c>
      <c r="U365" s="93" t="s">
        <v>8580</v>
      </c>
      <c r="V365" s="94">
        <v>16185</v>
      </c>
      <c r="W365" s="97" t="s">
        <v>4103</v>
      </c>
      <c r="X365" s="38" t="str">
        <f>IFERROR(VLOOKUP(ROWS($X$4:X365),$Q$4:$R$5094,2,FALSE),"")</f>
        <v>2,2',3,4',6,6'-Hexachlorobiphenyl</v>
      </c>
      <c r="Y365" s="38" t="str">
        <f>IFERROR(VLOOKUP(ROWS($Y$4:Y365),$P$4:$U$5094,6,FALSE),"")</f>
        <v>68194-08-1</v>
      </c>
      <c r="Z365" s="38">
        <f>IF(ISNUMBER(SEARCH(Search!$K$21,'Valid Values - Search'!AA365)),MAX($Z$3:Z364)+1,0)</f>
        <v>362</v>
      </c>
      <c r="AA365" s="64" t="s">
        <v>11918</v>
      </c>
      <c r="AB365" s="70" t="s">
        <v>2026</v>
      </c>
      <c r="AC365" s="71" t="s">
        <v>2027</v>
      </c>
      <c r="AD365" s="38" t="str">
        <f>IFERROR(VLOOKUP(ROWS($AD$4:AD365),$Z$4:$AC$3778,2,FALSE),"")</f>
        <v>Atrazine by Immunoassay (AG-625 SYNGENTA)</v>
      </c>
      <c r="AF365" s="37"/>
    </row>
    <row r="366" spans="1:32" ht="15" customHeight="1">
      <c r="F366" s="48"/>
      <c r="G366" s="48"/>
      <c r="P366" s="38">
        <f>IF(ISNUMBER(SEARCH(Search!$K$13,'Valid Values - Search'!U366)),MAX($P$3:P365)+1,0)</f>
        <v>363</v>
      </c>
      <c r="Q366" s="38">
        <f>IF(ISNUMBER(SEARCH(Search!$K$5,'Valid Values - Search'!R366)),MAX($Q$3:Q365)+1,0)</f>
        <v>363</v>
      </c>
      <c r="R366" s="64" t="s">
        <v>4144</v>
      </c>
      <c r="S366" s="70" t="s">
        <v>102</v>
      </c>
      <c r="T366" s="70" t="s">
        <v>102</v>
      </c>
      <c r="U366" s="93" t="s">
        <v>9264</v>
      </c>
      <c r="V366" s="94">
        <v>389985</v>
      </c>
      <c r="W366" s="97" t="s">
        <v>4144</v>
      </c>
      <c r="X366" s="38" t="str">
        <f>IFERROR(VLOOKUP(ROWS($X$4:X366),$Q$4:$R$5094,2,FALSE),"")</f>
        <v>2,2',3,4,6'-Pentabromodiphenyl ether</v>
      </c>
      <c r="Y366" s="38" t="str">
        <f>IFERROR(VLOOKUP(ROWS($Y$4:Y366),$P$4:$U$5094,6,FALSE),"")</f>
        <v>446254-56-4</v>
      </c>
      <c r="Z366" s="38">
        <f>IF(ISNUMBER(SEARCH(Search!$K$21,'Valid Values - Search'!AA366)),MAX($Z$3:Z365)+1,0)</f>
        <v>363</v>
      </c>
      <c r="AA366" s="64" t="s">
        <v>11919</v>
      </c>
      <c r="AB366" s="70">
        <v>500007</v>
      </c>
      <c r="AC366" s="71" t="s">
        <v>1642</v>
      </c>
      <c r="AD366" s="38" t="str">
        <f>IFERROR(VLOOKUP(ROWS($AD$4:AD366),$Z$4:$AC$3778,2,FALSE),"")</f>
        <v>Atrazine by Immunoassay, High Sensitivity, Magnetic Particle (500007 ABRAXIS LLC)</v>
      </c>
      <c r="AF366" s="37"/>
    </row>
    <row r="367" spans="1:32" ht="15" customHeight="1">
      <c r="F367" s="48"/>
      <c r="G367" s="48"/>
      <c r="P367" s="38">
        <f>IF(ISNUMBER(SEARCH(Search!$K$13,'Valid Values - Search'!U367)),MAX($P$3:P366)+1,0)</f>
        <v>364</v>
      </c>
      <c r="Q367" s="38">
        <f>IF(ISNUMBER(SEARCH(Search!$K$5,'Valid Values - Search'!R367)),MAX($Q$3:Q366)+1,0)</f>
        <v>364</v>
      </c>
      <c r="R367" s="64" t="s">
        <v>4148</v>
      </c>
      <c r="S367" s="70" t="s">
        <v>102</v>
      </c>
      <c r="T367" s="70" t="s">
        <v>102</v>
      </c>
      <c r="U367" s="93" t="s">
        <v>9265</v>
      </c>
      <c r="V367" s="94">
        <v>389984</v>
      </c>
      <c r="W367" s="97" t="s">
        <v>4148</v>
      </c>
      <c r="X367" s="38" t="str">
        <f>IFERROR(VLOOKUP(ROWS($X$4:X367),$Q$4:$R$5094,2,FALSE),"")</f>
        <v>2,2',3,4,6-Pentabromodiphenyl ether</v>
      </c>
      <c r="Y367" s="38" t="str">
        <f>IFERROR(VLOOKUP(ROWS($Y$4:Y367),$P$4:$U$5094,6,FALSE),"")</f>
        <v>446254-55-3</v>
      </c>
      <c r="Z367" s="38">
        <f>IF(ISNUMBER(SEARCH(Search!$K$21,'Valid Values - Search'!AA367)),MAX($Z$3:Z366)+1,0)</f>
        <v>364</v>
      </c>
      <c r="AA367" s="64" t="s">
        <v>11920</v>
      </c>
      <c r="AB367" s="70">
        <v>500001</v>
      </c>
      <c r="AC367" s="71" t="s">
        <v>1642</v>
      </c>
      <c r="AD367" s="38" t="str">
        <f>IFERROR(VLOOKUP(ROWS($AD$4:AD367),$Z$4:$AC$3778,2,FALSE),"")</f>
        <v>Atrazine by Immunoassay, Magnetic Particle (500001 ABRAXIS LLC)</v>
      </c>
      <c r="AF367" s="37"/>
    </row>
    <row r="368" spans="1:32" ht="15" customHeight="1">
      <c r="F368" s="48"/>
      <c r="G368" s="48"/>
      <c r="P368" s="38">
        <f>IF(ISNUMBER(SEARCH(Search!$K$13,'Valid Values - Search'!U368)),MAX($P$3:P367)+1,0)</f>
        <v>365</v>
      </c>
      <c r="Q368" s="38">
        <f>IF(ISNUMBER(SEARCH(Search!$K$5,'Valid Values - Search'!R368)),MAX($Q$3:Q367)+1,0)</f>
        <v>365</v>
      </c>
      <c r="R368" s="64" t="s">
        <v>4104</v>
      </c>
      <c r="S368" s="70" t="s">
        <v>102</v>
      </c>
      <c r="T368" s="70" t="s">
        <v>102</v>
      </c>
      <c r="U368" s="93" t="s">
        <v>9266</v>
      </c>
      <c r="V368" s="94">
        <v>389987</v>
      </c>
      <c r="W368" s="97" t="s">
        <v>4104</v>
      </c>
      <c r="X368" s="38" t="str">
        <f>IFERROR(VLOOKUP(ROWS($X$4:X368),$Q$4:$R$5094,2,FALSE),"")</f>
        <v>2,2',3,4',6-Pentabromodiphenyl ether</v>
      </c>
      <c r="Y368" s="38" t="str">
        <f>IFERROR(VLOOKUP(ROWS($Y$4:Y368),$P$4:$U$5094,6,FALSE),"")</f>
        <v>446254-58-6</v>
      </c>
      <c r="Z368" s="38">
        <f>IF(ISNUMBER(SEARCH(Search!$K$21,'Valid Values - Search'!AA368)),MAX($Z$3:Z367)+1,0)</f>
        <v>365</v>
      </c>
      <c r="AA368" s="64" t="s">
        <v>11921</v>
      </c>
      <c r="AB368" s="70">
        <v>520005</v>
      </c>
      <c r="AC368" s="71" t="s">
        <v>1642</v>
      </c>
      <c r="AD368" s="38" t="str">
        <f>IFERROR(VLOOKUP(ROWS($AD$4:AD368),$Z$4:$AC$3778,2,FALSE),"")</f>
        <v>Atrazine by Immunoassay, Microtiter Plate (520005 ABRAXIS LLC)</v>
      </c>
      <c r="AF368" s="37"/>
    </row>
    <row r="369" spans="6:32" ht="15" customHeight="1">
      <c r="F369" s="48"/>
      <c r="G369" s="48"/>
      <c r="P369" s="38">
        <f>IF(ISNUMBER(SEARCH(Search!$K$13,'Valid Values - Search'!U369)),MAX($P$3:P368)+1,0)</f>
        <v>366</v>
      </c>
      <c r="Q369" s="38">
        <f>IF(ISNUMBER(SEARCH(Search!$K$5,'Valid Values - Search'!R369)),MAX($Q$3:Q368)+1,0)</f>
        <v>366</v>
      </c>
      <c r="R369" s="64" t="s">
        <v>4017</v>
      </c>
      <c r="S369" s="70" t="s">
        <v>102</v>
      </c>
      <c r="T369" s="70" t="s">
        <v>102</v>
      </c>
      <c r="U369" s="93" t="s">
        <v>9267</v>
      </c>
      <c r="V369" s="94">
        <v>389994</v>
      </c>
      <c r="W369" s="97" t="s">
        <v>4017</v>
      </c>
      <c r="X369" s="38" t="str">
        <f>IFERROR(VLOOKUP(ROWS($X$4:X369),$Q$4:$R$5094,2,FALSE),"")</f>
        <v>2,2',3',4,6-Pentabromodiphenyl ether</v>
      </c>
      <c r="Y369" s="38" t="str">
        <f>IFERROR(VLOOKUP(ROWS($Y$4:Y369),$P$4:$U$5094,6,FALSE),"")</f>
        <v>38463-82-0</v>
      </c>
      <c r="Z369" s="38">
        <f>IF(ISNUMBER(SEARCH(Search!$K$21,'Valid Values - Search'!AA369)),MAX($Z$3:Z368)+1,0)</f>
        <v>366</v>
      </c>
      <c r="AA369" s="64" t="s">
        <v>11922</v>
      </c>
      <c r="AB369" s="70" t="s">
        <v>3266</v>
      </c>
      <c r="AC369" s="71" t="s">
        <v>1102</v>
      </c>
      <c r="AD369" s="38" t="str">
        <f>IFERROR(VLOOKUP(ROWS($AD$4:AD369),$Z$4:$AC$3778,2,FALSE),"")</f>
        <v>Atrazine by IR Spectroscopy (PMD-ATR(IR) USEPA)</v>
      </c>
      <c r="AF369" s="37"/>
    </row>
    <row r="370" spans="6:32" ht="15" customHeight="1">
      <c r="F370" s="48"/>
      <c r="G370" s="48"/>
      <c r="P370" s="38">
        <f>IF(ISNUMBER(SEARCH(Search!$K$13,'Valid Values - Search'!U370)),MAX($P$3:P369)+1,0)</f>
        <v>367</v>
      </c>
      <c r="Q370" s="38">
        <f>IF(ISNUMBER(SEARCH(Search!$K$5,'Valid Values - Search'!R370)),MAX($Q$3:Q369)+1,0)</f>
        <v>367</v>
      </c>
      <c r="R370" s="64" t="s">
        <v>4145</v>
      </c>
      <c r="S370" s="70" t="s">
        <v>101</v>
      </c>
      <c r="T370" s="70" t="s">
        <v>102</v>
      </c>
      <c r="U370" s="93" t="s">
        <v>8581</v>
      </c>
      <c r="V370" s="94">
        <v>1423</v>
      </c>
      <c r="W370" s="97" t="s">
        <v>4145</v>
      </c>
      <c r="X370" s="38" t="str">
        <f>IFERROR(VLOOKUP(ROWS($X$4:X370),$Q$4:$R$5094,2,FALSE),"")</f>
        <v>2,2',3,4,6'-Pentachlorobiphenyl</v>
      </c>
      <c r="Y370" s="38" t="str">
        <f>IFERROR(VLOOKUP(ROWS($Y$4:Y370),$P$4:$U$5094,6,FALSE),"")</f>
        <v>73575-57-2</v>
      </c>
      <c r="Z370" s="38">
        <f>IF(ISNUMBER(SEARCH(Search!$K$21,'Valid Values - Search'!AA370)),MAX($Z$3:Z369)+1,0)</f>
        <v>367</v>
      </c>
      <c r="AA370" s="64" t="s">
        <v>11923</v>
      </c>
      <c r="AB370" s="70" t="s">
        <v>1989</v>
      </c>
      <c r="AC370" s="71" t="s">
        <v>1775</v>
      </c>
      <c r="AD370" s="38" t="str">
        <f>IFERROR(VLOOKUP(ROWS($AD$4:AD370),$Z$4:$AC$3778,2,FALSE),"")</f>
        <v>Atrazine in water by Immunoassay (A00071 MWI)</v>
      </c>
      <c r="AF370" s="37"/>
    </row>
    <row r="371" spans="6:32" ht="15" customHeight="1">
      <c r="F371" s="48"/>
      <c r="G371" s="48"/>
      <c r="P371" s="38">
        <f>IF(ISNUMBER(SEARCH(Search!$K$13,'Valid Values - Search'!U371)),MAX($P$3:P370)+1,0)</f>
        <v>368</v>
      </c>
      <c r="Q371" s="38">
        <f>IF(ISNUMBER(SEARCH(Search!$K$5,'Valid Values - Search'!R371)),MAX($Q$3:Q370)+1,0)</f>
        <v>368</v>
      </c>
      <c r="R371" s="64" t="s">
        <v>4149</v>
      </c>
      <c r="S371" s="70" t="s">
        <v>101</v>
      </c>
      <c r="T371" s="70" t="s">
        <v>102</v>
      </c>
      <c r="U371" s="93" t="s">
        <v>8582</v>
      </c>
      <c r="V371" s="94">
        <v>16293</v>
      </c>
      <c r="W371" s="97" t="s">
        <v>4149</v>
      </c>
      <c r="X371" s="38" t="str">
        <f>IFERROR(VLOOKUP(ROWS($X$4:X371),$Q$4:$R$5094,2,FALSE),"")</f>
        <v>2,2',3,4,6-Pentachlorobiphenyl</v>
      </c>
      <c r="Y371" s="38" t="str">
        <f>IFERROR(VLOOKUP(ROWS($Y$4:Y371),$P$4:$U$5094,6,FALSE),"")</f>
        <v>55215-17-3</v>
      </c>
      <c r="Z371" s="38">
        <f>IF(ISNUMBER(SEARCH(Search!$K$21,'Valid Values - Search'!AA371)),MAX($Z$3:Z370)+1,0)</f>
        <v>368</v>
      </c>
      <c r="AA371" s="64" t="s">
        <v>11924</v>
      </c>
      <c r="AB371" s="70" t="s">
        <v>2006</v>
      </c>
      <c r="AC371" s="71" t="s">
        <v>1775</v>
      </c>
      <c r="AD371" s="38" t="str">
        <f>IFERROR(VLOOKUP(ROWS($AD$4:AD371),$Z$4:$AC$3778,2,FALSE),"")</f>
        <v>Atrazine in water by Immunoassay, High Sensitivity (A00151 MWI)</v>
      </c>
      <c r="AF371" s="37"/>
    </row>
    <row r="372" spans="6:32" ht="15" customHeight="1">
      <c r="F372" s="48"/>
      <c r="G372" s="48"/>
      <c r="P372" s="38">
        <f>IF(ISNUMBER(SEARCH(Search!$K$13,'Valid Values - Search'!U372)),MAX($P$3:P371)+1,0)</f>
        <v>369</v>
      </c>
      <c r="Q372" s="38">
        <f>IF(ISNUMBER(SEARCH(Search!$K$5,'Valid Values - Search'!R372)),MAX($Q$3:Q371)+1,0)</f>
        <v>369</v>
      </c>
      <c r="R372" s="64" t="s">
        <v>4101</v>
      </c>
      <c r="S372" s="70" t="s">
        <v>101</v>
      </c>
      <c r="T372" s="70" t="s">
        <v>102</v>
      </c>
      <c r="U372" s="93" t="s">
        <v>8583</v>
      </c>
      <c r="V372" s="94">
        <v>16300</v>
      </c>
      <c r="W372" s="97" t="s">
        <v>4101</v>
      </c>
      <c r="X372" s="38" t="str">
        <f>IFERROR(VLOOKUP(ROWS($X$4:X372),$Q$4:$R$5094,2,FALSE),"")</f>
        <v>2,2',3,4',6'-Pentachlorobiphenyl</v>
      </c>
      <c r="Y372" s="38" t="str">
        <f>IFERROR(VLOOKUP(ROWS($Y$4:Y372),$P$4:$U$5094,6,FALSE),"")</f>
        <v>60233-25-2</v>
      </c>
      <c r="Z372" s="38">
        <f>IF(ISNUMBER(SEARCH(Search!$K$21,'Valid Values - Search'!AA372)),MAX($Z$3:Z371)+1,0)</f>
        <v>369</v>
      </c>
      <c r="AA372" s="64" t="s">
        <v>11925</v>
      </c>
      <c r="AB372" s="70" t="s">
        <v>2120</v>
      </c>
      <c r="AC372" s="71" t="s">
        <v>2121</v>
      </c>
      <c r="AD372" s="38" t="str">
        <f>IFERROR(VLOOKUP(ROWS($AD$4:AD372),$Z$4:$AC$3778,2,FALSE),"")</f>
        <v>Augmented Cruises - Picoplankton and Bacteria: Abundance and Biomass (CalCOFI CCE)</v>
      </c>
      <c r="AF372" s="37"/>
    </row>
    <row r="373" spans="6:32" ht="15" customHeight="1">
      <c r="F373" s="48"/>
      <c r="G373" s="48"/>
      <c r="P373" s="38">
        <f>IF(ISNUMBER(SEARCH(Search!$K$13,'Valid Values - Search'!U373)),MAX($P$3:P372)+1,0)</f>
        <v>370</v>
      </c>
      <c r="Q373" s="38">
        <f>IF(ISNUMBER(SEARCH(Search!$K$5,'Valid Values - Search'!R373)),MAX($Q$3:Q372)+1,0)</f>
        <v>370</v>
      </c>
      <c r="R373" s="64" t="s">
        <v>4105</v>
      </c>
      <c r="S373" s="70" t="s">
        <v>101</v>
      </c>
      <c r="T373" s="70" t="s">
        <v>102</v>
      </c>
      <c r="U373" s="93" t="s">
        <v>8584</v>
      </c>
      <c r="V373" s="94">
        <v>1424</v>
      </c>
      <c r="W373" s="97" t="s">
        <v>4105</v>
      </c>
      <c r="X373" s="38" t="str">
        <f>IFERROR(VLOOKUP(ROWS($X$4:X373),$Q$4:$R$5094,2,FALSE),"")</f>
        <v>2,2',3,4',6-Pentachlorobiphenyl</v>
      </c>
      <c r="Y373" s="38" t="str">
        <f>IFERROR(VLOOKUP(ROWS($Y$4:Y373),$P$4:$U$5094,6,FALSE),"")</f>
        <v>68194-05-8</v>
      </c>
      <c r="Z373" s="38">
        <f>IF(ISNUMBER(SEARCH(Search!$K$21,'Valid Values - Search'!AA373)),MAX($Z$3:Z372)+1,0)</f>
        <v>370</v>
      </c>
      <c r="AA373" s="64" t="s">
        <v>11926</v>
      </c>
      <c r="AB373" s="70" t="s">
        <v>3688</v>
      </c>
      <c r="AC373" s="71" t="s">
        <v>1182</v>
      </c>
      <c r="AD373" s="38" t="str">
        <f>IFERROR(VLOOKUP(ROWS($AD$4:AD373),$Z$4:$AC$3778,2,FALSE),"")</f>
        <v>Automated Routines for Calculating Whole-Stream Metabolism: Theoretical Background and User Guide (STREAM METABOLISM USDOI/USGS)</v>
      </c>
      <c r="AF373" s="37"/>
    </row>
    <row r="374" spans="6:32" ht="15" customHeight="1">
      <c r="F374" s="48"/>
      <c r="G374" s="48"/>
      <c r="P374" s="38">
        <f>IF(ISNUMBER(SEARCH(Search!$K$13,'Valid Values - Search'!U374)),MAX($P$3:P373)+1,0)</f>
        <v>371</v>
      </c>
      <c r="Q374" s="38">
        <f>IF(ISNUMBER(SEARCH(Search!$K$5,'Valid Values - Search'!R374)),MAX($Q$3:Q373)+1,0)</f>
        <v>371</v>
      </c>
      <c r="R374" s="64" t="s">
        <v>4106</v>
      </c>
      <c r="S374" s="70" t="s">
        <v>102</v>
      </c>
      <c r="T374" s="70" t="s">
        <v>102</v>
      </c>
      <c r="U374" s="93" t="s">
        <v>9268</v>
      </c>
      <c r="V374" s="94">
        <v>389938</v>
      </c>
      <c r="W374" s="97" t="s">
        <v>4106</v>
      </c>
      <c r="X374" s="38" t="str">
        <f>IFERROR(VLOOKUP(ROWS($X$4:X374),$Q$4:$R$5094,2,FALSE),"")</f>
        <v>2,2',3,4'-Tetrabromodiphenyl ether</v>
      </c>
      <c r="Y374" s="38" t="str">
        <f>IFERROR(VLOOKUP(ROWS($Y$4:Y374),$P$4:$U$5094,6,FALSE),"")</f>
        <v>446254-18-8</v>
      </c>
      <c r="Z374" s="38">
        <f>IF(ISNUMBER(SEARCH(Search!$K$21,'Valid Values - Search'!AA374)),MAX($Z$3:Z373)+1,0)</f>
        <v>371</v>
      </c>
      <c r="AA374" s="64" t="s">
        <v>11927</v>
      </c>
      <c r="AB374" s="70" t="s">
        <v>3747</v>
      </c>
      <c r="AC374" s="71" t="s">
        <v>1713</v>
      </c>
      <c r="AD374" s="38" t="str">
        <f>IFERROR(VLOOKUP(ROWS($AD$4:AD374),$Z$4:$AC$3778,2,FALSE),"")</f>
        <v>Automated Storm Water Sampling (USDA HWQ3 USDA)</v>
      </c>
      <c r="AF374" s="37"/>
    </row>
    <row r="375" spans="6:32" ht="15" customHeight="1">
      <c r="F375" s="48"/>
      <c r="G375" s="48"/>
      <c r="P375" s="38">
        <f>IF(ISNUMBER(SEARCH(Search!$K$13,'Valid Values - Search'!U375)),MAX($P$3:P374)+1,0)</f>
        <v>372</v>
      </c>
      <c r="Q375" s="38">
        <f>IF(ISNUMBER(SEARCH(Search!$K$5,'Valid Values - Search'!R375)),MAX($Q$3:Q374)+1,0)</f>
        <v>372</v>
      </c>
      <c r="R375" s="64" t="s">
        <v>4150</v>
      </c>
      <c r="S375" s="70" t="s">
        <v>102</v>
      </c>
      <c r="T375" s="70" t="s">
        <v>102</v>
      </c>
      <c r="U375" s="93" t="s">
        <v>9269</v>
      </c>
      <c r="V375" s="94">
        <v>389937</v>
      </c>
      <c r="W375" s="97" t="s">
        <v>4150</v>
      </c>
      <c r="X375" s="38" t="str">
        <f>IFERROR(VLOOKUP(ROWS($X$4:X375),$Q$4:$R$5094,2,FALSE),"")</f>
        <v>2,2',3,4-Tetrabromodiphenyl ether</v>
      </c>
      <c r="Y375" s="38" t="str">
        <f>IFERROR(VLOOKUP(ROWS($Y$4:Y375),$P$4:$U$5094,6,FALSE),"")</f>
        <v>337513-68-5</v>
      </c>
      <c r="Z375" s="38">
        <f>IF(ISNUMBER(SEARCH(Search!$K$21,'Valid Values - Search'!AA375)),MAX($Z$3:Z374)+1,0)</f>
        <v>372</v>
      </c>
      <c r="AA375" s="64" t="s">
        <v>11928</v>
      </c>
      <c r="AB375" s="70" t="s">
        <v>3177</v>
      </c>
      <c r="AC375" s="71" t="s">
        <v>1102</v>
      </c>
      <c r="AD375" s="38" t="str">
        <f>IFERROR(VLOOKUP(ROWS($AD$4:AD375),$Z$4:$AC$3778,2,FALSE),"")</f>
        <v>Available Cyanide by Flow Injection, Ligand Exchange, and Amperometry (OIA-1677 USEPA)</v>
      </c>
      <c r="AF375" s="37"/>
    </row>
    <row r="376" spans="6:32" ht="15" customHeight="1">
      <c r="F376" s="48"/>
      <c r="G376" s="48"/>
      <c r="P376" s="38">
        <f>IF(ISNUMBER(SEARCH(Search!$K$13,'Valid Values - Search'!U376)),MAX($P$3:P375)+1,0)</f>
        <v>373</v>
      </c>
      <c r="Q376" s="38">
        <f>IF(ISNUMBER(SEARCH(Search!$K$5,'Valid Values - Search'!R376)),MAX($Q$3:Q375)+1,0)</f>
        <v>373</v>
      </c>
      <c r="R376" s="64" t="s">
        <v>4107</v>
      </c>
      <c r="S376" s="70" t="s">
        <v>101</v>
      </c>
      <c r="T376" s="70" t="s">
        <v>102</v>
      </c>
      <c r="U376" s="93" t="s">
        <v>8585</v>
      </c>
      <c r="V376" s="94">
        <v>16135</v>
      </c>
      <c r="W376" s="97" t="s">
        <v>4107</v>
      </c>
      <c r="X376" s="38" t="str">
        <f>IFERROR(VLOOKUP(ROWS($X$4:X376),$Q$4:$R$5094,2,FALSE),"")</f>
        <v>2,2',3,4'-Tetrachlorobiphenyl</v>
      </c>
      <c r="Y376" s="38" t="str">
        <f>IFERROR(VLOOKUP(ROWS($Y$4:Y376),$P$4:$U$5094,6,FALSE),"")</f>
        <v>36559-22-5</v>
      </c>
      <c r="Z376" s="38">
        <f>IF(ISNUMBER(SEARCH(Search!$K$21,'Valid Values - Search'!AA376)),MAX($Z$3:Z375)+1,0)</f>
        <v>373</v>
      </c>
      <c r="AA376" s="64" t="s">
        <v>11929</v>
      </c>
      <c r="AB376" s="70" t="s">
        <v>2479</v>
      </c>
      <c r="AC376" s="71" t="s">
        <v>1184</v>
      </c>
      <c r="AD376" s="38" t="str">
        <f>IFERROR(VLOOKUP(ROWS($AD$4:AD376),$Z$4:$AC$3778,2,FALSE),"")</f>
        <v>Available Cyanide in water with Ligand Displacement and FIA Utilizing Gas Diffusion Separation and Amperometric Detectio (D6888 ASTM)</v>
      </c>
      <c r="AF376" s="37"/>
    </row>
    <row r="377" spans="6:32" ht="15" customHeight="1">
      <c r="F377" s="48"/>
      <c r="G377" s="48"/>
      <c r="P377" s="38">
        <f>IF(ISNUMBER(SEARCH(Search!$K$13,'Valid Values - Search'!U377)),MAX($P$3:P376)+1,0)</f>
        <v>374</v>
      </c>
      <c r="Q377" s="38">
        <f>IF(ISNUMBER(SEARCH(Search!$K$5,'Valid Values - Search'!R377)),MAX($Q$3:Q376)+1,0)</f>
        <v>374</v>
      </c>
      <c r="R377" s="64" t="s">
        <v>4151</v>
      </c>
      <c r="S377" s="70" t="s">
        <v>101</v>
      </c>
      <c r="T377" s="70" t="s">
        <v>102</v>
      </c>
      <c r="U377" s="93" t="s">
        <v>9270</v>
      </c>
      <c r="V377" s="94">
        <v>323260</v>
      </c>
      <c r="W377" s="97" t="s">
        <v>4151</v>
      </c>
      <c r="X377" s="38" t="str">
        <f>IFERROR(VLOOKUP(ROWS($X$4:X377),$Q$4:$R$5094,2,FALSE),"")</f>
        <v>2,2',3,4-Tetrachlorobiphenyl</v>
      </c>
      <c r="Y377" s="38" t="str">
        <f>IFERROR(VLOOKUP(ROWS($Y$4:Y377),$P$4:$U$5094,6,FALSE),"")</f>
        <v>52663-59-9</v>
      </c>
      <c r="Z377" s="38">
        <f>IF(ISNUMBER(SEARCH(Search!$K$21,'Valid Values - Search'!AA377)),MAX($Z$3:Z376)+1,0)</f>
        <v>374</v>
      </c>
      <c r="AA377" s="64" t="s">
        <v>11930</v>
      </c>
      <c r="AB377" s="70">
        <v>5019</v>
      </c>
      <c r="AC377" s="71" t="s">
        <v>1150</v>
      </c>
      <c r="AD377" s="38" t="str">
        <f>IFERROR(VLOOKUP(ROWS($AD$4:AD377),$Z$4:$AC$3778,2,FALSE),"")</f>
        <v>Azelaic Acid by GC/FID (5019 NIOSH)</v>
      </c>
      <c r="AF377" s="37"/>
    </row>
    <row r="378" spans="6:32" ht="15" customHeight="1">
      <c r="F378" s="48"/>
      <c r="G378" s="48"/>
      <c r="P378" s="38">
        <f>IF(ISNUMBER(SEARCH(Search!$K$13,'Valid Values - Search'!U378)),MAX($P$3:P377)+1,0)</f>
        <v>375</v>
      </c>
      <c r="Q378" s="38">
        <f>IF(ISNUMBER(SEARCH(Search!$K$5,'Valid Values - Search'!R378)),MAX($Q$3:Q377)+1,0)</f>
        <v>375</v>
      </c>
      <c r="R378" s="64" t="s">
        <v>4156</v>
      </c>
      <c r="S378" s="70" t="s">
        <v>102</v>
      </c>
      <c r="T378" s="70" t="s">
        <v>102</v>
      </c>
      <c r="U378" s="93" t="s">
        <v>9271</v>
      </c>
      <c r="V378" s="94">
        <v>390047</v>
      </c>
      <c r="W378" s="97" t="s">
        <v>4156</v>
      </c>
      <c r="X378" s="38" t="str">
        <f>IFERROR(VLOOKUP(ROWS($X$4:X378),$Q$4:$R$5094,2,FALSE),"")</f>
        <v>2,2',3,5,5',6-Hexabromodiphenyl ether</v>
      </c>
      <c r="Y378" s="38" t="str">
        <f>IFERROR(VLOOKUP(ROWS($Y$4:Y378),$P$4:$U$5094,6,FALSE),"")</f>
        <v>446255-06-7</v>
      </c>
      <c r="Z378" s="38">
        <f>IF(ISNUMBER(SEARCH(Search!$K$21,'Valid Values - Search'!AA378)),MAX($Z$3:Z377)+1,0)</f>
        <v>375</v>
      </c>
      <c r="AA378" s="64" t="s">
        <v>11931</v>
      </c>
      <c r="AB378" s="70" t="s">
        <v>3268</v>
      </c>
      <c r="AC378" s="71" t="s">
        <v>1102</v>
      </c>
      <c r="AD378" s="38" t="str">
        <f>IFERROR(VLOOKUP(ROWS($AD$4:AD378),$Z$4:$AC$3778,2,FALSE),"")</f>
        <v>Azinphos-Methyl by IR Spectroscopy (PMD-AZN USEPA)</v>
      </c>
      <c r="AF378" s="37"/>
    </row>
    <row r="379" spans="6:32" ht="15" customHeight="1">
      <c r="F379" s="48"/>
      <c r="G379" s="48"/>
      <c r="P379" s="38">
        <f>IF(ISNUMBER(SEARCH(Search!$K$13,'Valid Values - Search'!U379)),MAX($P$3:P378)+1,0)</f>
        <v>376</v>
      </c>
      <c r="Q379" s="38">
        <f>IF(ISNUMBER(SEARCH(Search!$K$5,'Valid Values - Search'!R379)),MAX($Q$3:Q378)+1,0)</f>
        <v>376</v>
      </c>
      <c r="R379" s="64" t="s">
        <v>4157</v>
      </c>
      <c r="S379" s="70" t="s">
        <v>101</v>
      </c>
      <c r="T379" s="70" t="s">
        <v>102</v>
      </c>
      <c r="U379" s="93" t="s">
        <v>8586</v>
      </c>
      <c r="V379" s="94">
        <v>1355</v>
      </c>
      <c r="W379" s="97" t="s">
        <v>4157</v>
      </c>
      <c r="X379" s="38" t="str">
        <f>IFERROR(VLOOKUP(ROWS($X$4:X379),$Q$4:$R$5094,2,FALSE),"")</f>
        <v>2,2',3,5,5',6-Hexachlorobiphenyl</v>
      </c>
      <c r="Y379" s="38" t="str">
        <f>IFERROR(VLOOKUP(ROWS($Y$4:Y379),$P$4:$U$5094,6,FALSE),"")</f>
        <v>52663-63-5</v>
      </c>
      <c r="Z379" s="38">
        <f>IF(ISNUMBER(SEARCH(Search!$K$21,'Valid Values - Search'!AA379)),MAX($Z$3:Z378)+1,0)</f>
        <v>376</v>
      </c>
      <c r="AA379" s="64" t="s">
        <v>11932</v>
      </c>
      <c r="AB379" s="70" t="s">
        <v>2990</v>
      </c>
      <c r="AC379" s="71" t="s">
        <v>1102</v>
      </c>
      <c r="AD379" s="38" t="str">
        <f>IFERROR(VLOOKUP(ROWS($AD$4:AD379),$Z$4:$AC$3778,2,FALSE),"")</f>
        <v>B(a)P and PAHs in Air by HPLC (IP-7-B USEPA)</v>
      </c>
      <c r="AF379" s="37"/>
    </row>
    <row r="380" spans="6:32" ht="15" customHeight="1">
      <c r="F380" s="48"/>
      <c r="G380" s="48"/>
      <c r="P380" s="38">
        <f>IF(ISNUMBER(SEARCH(Search!$K$13,'Valid Values - Search'!U380)),MAX($P$3:P379)+1,0)</f>
        <v>377</v>
      </c>
      <c r="Q380" s="38">
        <f>IF(ISNUMBER(SEARCH(Search!$K$5,'Valid Values - Search'!R380)),MAX($Q$3:Q379)+1,0)</f>
        <v>377</v>
      </c>
      <c r="R380" s="64" t="s">
        <v>4158</v>
      </c>
      <c r="S380" s="70" t="s">
        <v>102</v>
      </c>
      <c r="T380" s="70" t="s">
        <v>102</v>
      </c>
      <c r="U380" s="93" t="s">
        <v>9272</v>
      </c>
      <c r="V380" s="94">
        <v>389988</v>
      </c>
      <c r="W380" s="97" t="s">
        <v>4158</v>
      </c>
      <c r="X380" s="38" t="str">
        <f>IFERROR(VLOOKUP(ROWS($X$4:X380),$Q$4:$R$5094,2,FALSE),"")</f>
        <v>2,2',3,5,5'-Pentabromodiphenyl ether</v>
      </c>
      <c r="Y380" s="38" t="str">
        <f>IFERROR(VLOOKUP(ROWS($Y$4:Y380),$P$4:$U$5094,6,FALSE),"")</f>
        <v>446254-59-7</v>
      </c>
      <c r="Z380" s="38">
        <f>IF(ISNUMBER(SEARCH(Search!$K$21,'Valid Values - Search'!AA380)),MAX($Z$3:Z379)+1,0)</f>
        <v>377</v>
      </c>
      <c r="AA380" s="64" t="s">
        <v>11933</v>
      </c>
      <c r="AB380" s="70" t="s">
        <v>2989</v>
      </c>
      <c r="AC380" s="71" t="s">
        <v>1102</v>
      </c>
      <c r="AD380" s="38" t="str">
        <f>IFERROR(VLOOKUP(ROWS($AD$4:AD380),$Z$4:$AC$3778,2,FALSE),"")</f>
        <v>B(a)P in Air by GC/FID and GC/MS (IP-7-A USEPA)</v>
      </c>
      <c r="AF380" s="37"/>
    </row>
    <row r="381" spans="6:32" ht="15" customHeight="1">
      <c r="F381" s="48"/>
      <c r="G381" s="48"/>
      <c r="P381" s="38">
        <f>IF(ISNUMBER(SEARCH(Search!$K$13,'Valid Values - Search'!U381)),MAX($P$3:P380)+1,0)</f>
        <v>378</v>
      </c>
      <c r="Q381" s="38">
        <f>IF(ISNUMBER(SEARCH(Search!$K$5,'Valid Values - Search'!R381)),MAX($Q$3:Q380)+1,0)</f>
        <v>378</v>
      </c>
      <c r="R381" s="64" t="s">
        <v>4159</v>
      </c>
      <c r="S381" s="70" t="s">
        <v>101</v>
      </c>
      <c r="T381" s="70" t="s">
        <v>102</v>
      </c>
      <c r="U381" s="93" t="s">
        <v>8587</v>
      </c>
      <c r="V381" s="94">
        <v>16058</v>
      </c>
      <c r="W381" s="97" t="s">
        <v>4159</v>
      </c>
      <c r="X381" s="38" t="str">
        <f>IFERROR(VLOOKUP(ROWS($X$4:X381),$Q$4:$R$5094,2,FALSE),"")</f>
        <v>2,2',3,5,5'-Pentachlorobiphenyl</v>
      </c>
      <c r="Y381" s="38" t="str">
        <f>IFERROR(VLOOKUP(ROWS($Y$4:Y381),$P$4:$U$5094,6,FALSE),"")</f>
        <v>52663-61-3</v>
      </c>
      <c r="Z381" s="38">
        <f>IF(ISNUMBER(SEARCH(Search!$K$21,'Valid Values - Search'!AA381)),MAX($Z$3:Z380)+1,0)</f>
        <v>378</v>
      </c>
      <c r="AA381" s="64" t="s">
        <v>11934</v>
      </c>
      <c r="AB381" s="70" t="s">
        <v>2094</v>
      </c>
      <c r="AC381" s="71" t="s">
        <v>1102</v>
      </c>
      <c r="AD381" s="38" t="str">
        <f>IFERROR(VLOOKUP(ROWS($AD$4:AD381),$Z$4:$AC$3778,2,FALSE),"")</f>
        <v>Bacillus anthracis - Sentinel Procedure (BACANTR-SG USEPA)</v>
      </c>
      <c r="AF381" s="37"/>
    </row>
    <row r="382" spans="6:32" ht="15" customHeight="1">
      <c r="F382" s="48"/>
      <c r="G382" s="48"/>
      <c r="P382" s="38">
        <f>IF(ISNUMBER(SEARCH(Search!$K$13,'Valid Values - Search'!U382)),MAX($P$3:P381)+1,0)</f>
        <v>379</v>
      </c>
      <c r="Q382" s="38">
        <f>IF(ISNUMBER(SEARCH(Search!$K$5,'Valid Values - Search'!R382)),MAX($Q$3:Q381)+1,0)</f>
        <v>379</v>
      </c>
      <c r="R382" s="64" t="s">
        <v>4162</v>
      </c>
      <c r="S382" s="70" t="s">
        <v>102</v>
      </c>
      <c r="T382" s="70" t="s">
        <v>102</v>
      </c>
      <c r="U382" s="93" t="s">
        <v>9273</v>
      </c>
      <c r="V382" s="94">
        <v>390048</v>
      </c>
      <c r="W382" s="97" t="s">
        <v>4162</v>
      </c>
      <c r="X382" s="38" t="str">
        <f>IFERROR(VLOOKUP(ROWS($X$4:X382),$Q$4:$R$5094,2,FALSE),"")</f>
        <v>2,2',3,5,6,6'-Hexabromodiphenyl ether</v>
      </c>
      <c r="Y382" s="38" t="str">
        <f>IFERROR(VLOOKUP(ROWS($Y$4:Y382),$P$4:$U$5094,6,FALSE),"")</f>
        <v>446255-07-8</v>
      </c>
      <c r="Z382" s="38">
        <f>IF(ISNUMBER(SEARCH(Search!$K$21,'Valid Values - Search'!AA382)),MAX($Z$3:Z381)+1,0)</f>
        <v>379</v>
      </c>
      <c r="AA382" s="64" t="s">
        <v>11935</v>
      </c>
      <c r="AB382" s="70">
        <v>980.31</v>
      </c>
      <c r="AC382" s="71" t="s">
        <v>1934</v>
      </c>
      <c r="AD382" s="38" t="str">
        <f>IFERROR(VLOOKUP(ROWS($AD$4:AD382),$Z$4:$AC$3778,2,FALSE),"")</f>
        <v>Bacillus cereus in Foods (980.31 AOAC)</v>
      </c>
      <c r="AF382" s="37"/>
    </row>
    <row r="383" spans="6:32" ht="15" customHeight="1">
      <c r="F383" s="48"/>
      <c r="G383" s="48"/>
      <c r="P383" s="38">
        <f>IF(ISNUMBER(SEARCH(Search!$K$13,'Valid Values - Search'!U383)),MAX($P$3:P382)+1,0)</f>
        <v>380</v>
      </c>
      <c r="Q383" s="38">
        <f>IF(ISNUMBER(SEARCH(Search!$K$5,'Valid Values - Search'!R383)),MAX($Q$3:Q382)+1,0)</f>
        <v>380</v>
      </c>
      <c r="R383" s="64" t="s">
        <v>4163</v>
      </c>
      <c r="S383" s="70" t="s">
        <v>101</v>
      </c>
      <c r="T383" s="70" t="s">
        <v>102</v>
      </c>
      <c r="U383" s="93" t="s">
        <v>8588</v>
      </c>
      <c r="V383" s="94">
        <v>16186</v>
      </c>
      <c r="W383" s="97" t="s">
        <v>4163</v>
      </c>
      <c r="X383" s="38" t="str">
        <f>IFERROR(VLOOKUP(ROWS($X$4:X383),$Q$4:$R$5094,2,FALSE),"")</f>
        <v>2,2',3,5,6,6'-Hexachlorobiphenyl</v>
      </c>
      <c r="Y383" s="38" t="str">
        <f>IFERROR(VLOOKUP(ROWS($Y$4:Y383),$P$4:$U$5094,6,FALSE),"")</f>
        <v>68194-09-2</v>
      </c>
      <c r="Z383" s="38">
        <f>IF(ISNUMBER(SEARCH(Search!$K$21,'Valid Values - Search'!AA383)),MAX($Z$3:Z382)+1,0)</f>
        <v>380</v>
      </c>
      <c r="AA383" s="64" t="s">
        <v>11936</v>
      </c>
      <c r="AB383" s="70">
        <v>986.33</v>
      </c>
      <c r="AC383" s="71" t="s">
        <v>1934</v>
      </c>
      <c r="AD383" s="38" t="str">
        <f>IFERROR(VLOOKUP(ROWS($AD$4:AD383),$Z$4:$AC$3778,2,FALSE),"")</f>
        <v>Bacterial and Coliform Counts in Milk (986.33 AOAC)</v>
      </c>
      <c r="AF383" s="37"/>
    </row>
    <row r="384" spans="6:32" ht="15" customHeight="1">
      <c r="F384" s="48"/>
      <c r="G384" s="48"/>
      <c r="P384" s="38">
        <f>IF(ISNUMBER(SEARCH(Search!$K$13,'Valid Values - Search'!U384)),MAX($P$3:P383)+1,0)</f>
        <v>381</v>
      </c>
      <c r="Q384" s="38">
        <f>IF(ISNUMBER(SEARCH(Search!$K$5,'Valid Values - Search'!R384)),MAX($Q$3:Q383)+1,0)</f>
        <v>381</v>
      </c>
      <c r="R384" s="64" t="s">
        <v>4160</v>
      </c>
      <c r="S384" s="70" t="s">
        <v>102</v>
      </c>
      <c r="T384" s="70" t="s">
        <v>102</v>
      </c>
      <c r="U384" s="93" t="s">
        <v>9274</v>
      </c>
      <c r="V384" s="94">
        <v>389990</v>
      </c>
      <c r="W384" s="97" t="s">
        <v>4160</v>
      </c>
      <c r="X384" s="38" t="str">
        <f>IFERROR(VLOOKUP(ROWS($X$4:X384),$Q$4:$R$5094,2,FALSE),"")</f>
        <v>2,2',3,5,6'-Pentabromodiphenyl ether</v>
      </c>
      <c r="Y384" s="38" t="str">
        <f>IFERROR(VLOOKUP(ROWS($Y$4:Y384),$P$4:$U$5094,6,FALSE),"")</f>
        <v>446254-61-1</v>
      </c>
      <c r="Z384" s="38">
        <f>IF(ISNUMBER(SEARCH(Search!$K$21,'Valid Values - Search'!AA384)),MAX($Z$3:Z383)+1,0)</f>
        <v>381</v>
      </c>
      <c r="AA384" s="64" t="s">
        <v>11937</v>
      </c>
      <c r="AB384" s="70">
        <v>989.1</v>
      </c>
      <c r="AC384" s="71" t="s">
        <v>1934</v>
      </c>
      <c r="AD384" s="38" t="str">
        <f>IFERROR(VLOOKUP(ROWS($AD$4:AD384),$Z$4:$AC$3778,2,FALSE),"")</f>
        <v>Bacterial and Coliforms in Dairy Products (989.1 AOAC)</v>
      </c>
      <c r="AF384" s="37"/>
    </row>
    <row r="385" spans="6:32" ht="15" customHeight="1">
      <c r="F385" s="48"/>
      <c r="G385" s="48"/>
      <c r="P385" s="38">
        <f>IF(ISNUMBER(SEARCH(Search!$K$13,'Valid Values - Search'!U385)),MAX($P$3:P384)+1,0)</f>
        <v>382</v>
      </c>
      <c r="Q385" s="38">
        <f>IF(ISNUMBER(SEARCH(Search!$K$5,'Valid Values - Search'!R385)),MAX($Q$3:Q384)+1,0)</f>
        <v>382</v>
      </c>
      <c r="R385" s="64" t="s">
        <v>4152</v>
      </c>
      <c r="S385" s="70" t="s">
        <v>102</v>
      </c>
      <c r="T385" s="70" t="s">
        <v>102</v>
      </c>
      <c r="U385" s="93" t="s">
        <v>9275</v>
      </c>
      <c r="V385" s="94">
        <v>389991</v>
      </c>
      <c r="W385" s="97" t="s">
        <v>4152</v>
      </c>
      <c r="X385" s="38" t="str">
        <f>IFERROR(VLOOKUP(ROWS($X$4:X385),$Q$4:$R$5094,2,FALSE),"")</f>
        <v>2,2',3,5',6-Pentabromodiphenyl ether</v>
      </c>
      <c r="Y385" s="38" t="str">
        <f>IFERROR(VLOOKUP(ROWS($Y$4:Y385),$P$4:$U$5094,6,FALSE),"")</f>
        <v>446254-62-2</v>
      </c>
      <c r="Z385" s="38">
        <f>IF(ISNUMBER(SEARCH(Search!$K$21,'Valid Values - Search'!AA385)),MAX($Z$3:Z384)+1,0)</f>
        <v>382</v>
      </c>
      <c r="AA385" s="64" t="s">
        <v>11938</v>
      </c>
      <c r="AB385" s="70" t="s">
        <v>2536</v>
      </c>
      <c r="AC385" s="71" t="s">
        <v>1184</v>
      </c>
      <c r="AD385" s="38" t="str">
        <f>IFERROR(VLOOKUP(ROWS($AD$4:AD385),$Z$4:$AC$3778,2,FALSE),"")</f>
        <v>Bacterial Count in Water (F488 ASTM)</v>
      </c>
      <c r="AF385" s="37"/>
    </row>
    <row r="386" spans="6:32" ht="15" customHeight="1">
      <c r="F386" s="48"/>
      <c r="G386" s="48"/>
      <c r="P386" s="38">
        <f>IF(ISNUMBER(SEARCH(Search!$K$13,'Valid Values - Search'!U386)),MAX($P$3:P385)+1,0)</f>
        <v>383</v>
      </c>
      <c r="Q386" s="38">
        <f>IF(ISNUMBER(SEARCH(Search!$K$5,'Valid Values - Search'!R386)),MAX($Q$3:Q385)+1,0)</f>
        <v>383</v>
      </c>
      <c r="R386" s="64" t="s">
        <v>4161</v>
      </c>
      <c r="S386" s="70" t="s">
        <v>101</v>
      </c>
      <c r="T386" s="70" t="s">
        <v>102</v>
      </c>
      <c r="U386" s="93" t="s">
        <v>8589</v>
      </c>
      <c r="V386" s="94">
        <v>16157</v>
      </c>
      <c r="W386" s="97" t="s">
        <v>4161</v>
      </c>
      <c r="X386" s="38" t="str">
        <f>IFERROR(VLOOKUP(ROWS($X$4:X386),$Q$4:$R$5094,2,FALSE),"")</f>
        <v>2,2',3,5,6'-Pentachlorobiphenyl</v>
      </c>
      <c r="Y386" s="38" t="str">
        <f>IFERROR(VLOOKUP(ROWS($Y$4:Y386),$P$4:$U$5094,6,FALSE),"")</f>
        <v>73575-55-0</v>
      </c>
      <c r="Z386" s="38">
        <f>IF(ISNUMBER(SEARCH(Search!$K$21,'Valid Values - Search'!AA386)),MAX($Z$3:Z385)+1,0)</f>
        <v>383</v>
      </c>
      <c r="AA386" s="64" t="s">
        <v>11939</v>
      </c>
      <c r="AB386" s="70">
        <v>993.11</v>
      </c>
      <c r="AC386" s="71" t="s">
        <v>1934</v>
      </c>
      <c r="AD386" s="38" t="str">
        <f>IFERROR(VLOOKUP(ROWS($AD$4:AD386),$Z$4:$AC$3778,2,FALSE),"")</f>
        <v>Bacterial Counts in Raw/Pasteurized Milk (993.11 AOAC)</v>
      </c>
      <c r="AF386" s="37"/>
    </row>
    <row r="387" spans="6:32" ht="15" customHeight="1">
      <c r="F387" s="48"/>
      <c r="G387" s="48"/>
      <c r="P387" s="38">
        <f>IF(ISNUMBER(SEARCH(Search!$K$13,'Valid Values - Search'!U387)),MAX($P$3:P386)+1,0)</f>
        <v>384</v>
      </c>
      <c r="Q387" s="38">
        <f>IF(ISNUMBER(SEARCH(Search!$K$5,'Valid Values - Search'!R387)),MAX($Q$3:Q386)+1,0)</f>
        <v>384</v>
      </c>
      <c r="R387" s="64" t="s">
        <v>4164</v>
      </c>
      <c r="S387" s="70" t="s">
        <v>101</v>
      </c>
      <c r="T387" s="70" t="s">
        <v>102</v>
      </c>
      <c r="U387" s="93" t="s">
        <v>8590</v>
      </c>
      <c r="V387" s="94">
        <v>16302</v>
      </c>
      <c r="W387" s="97" t="s">
        <v>4164</v>
      </c>
      <c r="X387" s="38" t="str">
        <f>IFERROR(VLOOKUP(ROWS($X$4:X387),$Q$4:$R$5094,2,FALSE),"")</f>
        <v>2,2',3,5,6-Pentachlorobiphenyl</v>
      </c>
      <c r="Y387" s="38" t="str">
        <f>IFERROR(VLOOKUP(ROWS($Y$4:Y387),$P$4:$U$5094,6,FALSE),"")</f>
        <v>73575-56-1</v>
      </c>
      <c r="Z387" s="38">
        <f>IF(ISNUMBER(SEARCH(Search!$K$21,'Valid Values - Search'!AA387)),MAX($Z$3:Z386)+1,0)</f>
        <v>384</v>
      </c>
      <c r="AA387" s="64" t="s">
        <v>11940</v>
      </c>
      <c r="AB387" s="70" t="s">
        <v>3594</v>
      </c>
      <c r="AC387" s="71" t="s">
        <v>1102</v>
      </c>
      <c r="AD387" s="38" t="str">
        <f>IFERROR(VLOOKUP(ROWS($AD$4:AD387),$Z$4:$AC$3778,2,FALSE),"")</f>
        <v>Barbour, M.T., Gerritsen, J., Snyder, B., and Stribling, J.B. (RBP USEPA)</v>
      </c>
      <c r="AF387" s="37"/>
    </row>
    <row r="388" spans="6:32" ht="15" customHeight="1">
      <c r="F388" s="48"/>
      <c r="G388" s="48"/>
      <c r="P388" s="38">
        <f>IF(ISNUMBER(SEARCH(Search!$K$13,'Valid Values - Search'!U388)),MAX($P$3:P387)+1,0)</f>
        <v>385</v>
      </c>
      <c r="Q388" s="38">
        <f>IF(ISNUMBER(SEARCH(Search!$K$5,'Valid Values - Search'!R388)),MAX($Q$3:Q387)+1,0)</f>
        <v>385</v>
      </c>
      <c r="R388" s="64" t="s">
        <v>4153</v>
      </c>
      <c r="S388" s="70" t="s">
        <v>101</v>
      </c>
      <c r="T388" s="70" t="s">
        <v>102</v>
      </c>
      <c r="U388" s="93" t="s">
        <v>9276</v>
      </c>
      <c r="V388" s="94">
        <v>1425</v>
      </c>
      <c r="W388" s="97" t="s">
        <v>4153</v>
      </c>
      <c r="X388" s="38" t="str">
        <f>IFERROR(VLOOKUP(ROWS($X$4:X388),$Q$4:$R$5094,2,FALSE),"")</f>
        <v>2,2',3,5',6-Pentachlorobiphenyl</v>
      </c>
      <c r="Y388" s="38" t="str">
        <f>IFERROR(VLOOKUP(ROWS($Y$4:Y388),$P$4:$U$5094,6,FALSE),"")</f>
        <v>38379-99-6</v>
      </c>
      <c r="Z388" s="38">
        <f>IF(ISNUMBER(SEARCH(Search!$K$21,'Valid Values - Search'!AA388)),MAX($Z$3:Z387)+1,0)</f>
        <v>385</v>
      </c>
      <c r="AA388" s="64" t="s">
        <v>11941</v>
      </c>
      <c r="AB388" s="70">
        <v>208.1</v>
      </c>
      <c r="AC388" s="71" t="s">
        <v>1102</v>
      </c>
      <c r="AD388" s="38" t="str">
        <f>IFERROR(VLOOKUP(ROWS($AD$4:AD388),$Z$4:$AC$3778,2,FALSE),"")</f>
        <v>Barium by FLAA (208.1 USEPA)</v>
      </c>
      <c r="AF388" s="37"/>
    </row>
    <row r="389" spans="6:32" ht="15" customHeight="1">
      <c r="F389" s="48"/>
      <c r="G389" s="48"/>
      <c r="P389" s="38">
        <f>IF(ISNUMBER(SEARCH(Search!$K$13,'Valid Values - Search'!U389)),MAX($P$3:P388)+1,0)</f>
        <v>386</v>
      </c>
      <c r="Q389" s="38">
        <f>IF(ISNUMBER(SEARCH(Search!$K$5,'Valid Values - Search'!R389)),MAX($Q$3:Q388)+1,0)</f>
        <v>386</v>
      </c>
      <c r="R389" s="64" t="s">
        <v>4154</v>
      </c>
      <c r="S389" s="70" t="s">
        <v>102</v>
      </c>
      <c r="T389" s="70" t="s">
        <v>102</v>
      </c>
      <c r="U389" s="93" t="s">
        <v>9277</v>
      </c>
      <c r="V389" s="94">
        <v>389940</v>
      </c>
      <c r="W389" s="97" t="s">
        <v>4154</v>
      </c>
      <c r="X389" s="38" t="str">
        <f>IFERROR(VLOOKUP(ROWS($X$4:X389),$Q$4:$R$5094,2,FALSE),"")</f>
        <v>2,2',3,5'-Tetrabromodiphenyl ether</v>
      </c>
      <c r="Y389" s="38" t="str">
        <f>IFERROR(VLOOKUP(ROWS($Y$4:Y389),$P$4:$U$5094,6,FALSE),"")</f>
        <v>446254-20-2</v>
      </c>
      <c r="Z389" s="38">
        <f>IF(ISNUMBER(SEARCH(Search!$K$21,'Valid Values - Search'!AA389)),MAX($Z$3:Z388)+1,0)</f>
        <v>386</v>
      </c>
      <c r="AA389" s="64" t="s">
        <v>11942</v>
      </c>
      <c r="AB389" s="70" t="s">
        <v>1257</v>
      </c>
      <c r="AC389" s="71" t="s">
        <v>1102</v>
      </c>
      <c r="AD389" s="38" t="str">
        <f>IFERROR(VLOOKUP(ROWS($AD$4:AD389),$Z$4:$AC$3778,2,FALSE),"")</f>
        <v>Barium by FLAA (208.1_M USEPA)</v>
      </c>
      <c r="AF389" s="37"/>
    </row>
    <row r="390" spans="6:32" ht="15" customHeight="1">
      <c r="F390" s="48"/>
      <c r="G390" s="48"/>
      <c r="P390" s="38">
        <f>IF(ISNUMBER(SEARCH(Search!$K$13,'Valid Values - Search'!U390)),MAX($P$3:P389)+1,0)</f>
        <v>387</v>
      </c>
      <c r="Q390" s="38">
        <f>IF(ISNUMBER(SEARCH(Search!$K$5,'Valid Values - Search'!R390)),MAX($Q$3:Q389)+1,0)</f>
        <v>387</v>
      </c>
      <c r="R390" s="64" t="s">
        <v>4165</v>
      </c>
      <c r="S390" s="70" t="s">
        <v>102</v>
      </c>
      <c r="T390" s="70" t="s">
        <v>102</v>
      </c>
      <c r="U390" s="93" t="s">
        <v>9278</v>
      </c>
      <c r="V390" s="94">
        <v>389939</v>
      </c>
      <c r="W390" s="97" t="s">
        <v>4165</v>
      </c>
      <c r="X390" s="38" t="str">
        <f>IFERROR(VLOOKUP(ROWS($X$4:X390),$Q$4:$R$5094,2,FALSE),"")</f>
        <v>2,2',3,5-Tetrabromodiphenyl ether</v>
      </c>
      <c r="Y390" s="38" t="str">
        <f>IFERROR(VLOOKUP(ROWS($Y$4:Y390),$P$4:$U$5094,6,FALSE),"")</f>
        <v>446254-19-9</v>
      </c>
      <c r="Z390" s="38">
        <f>IF(ISNUMBER(SEARCH(Search!$K$21,'Valid Values - Search'!AA390)),MAX($Z$3:Z389)+1,0)</f>
        <v>387</v>
      </c>
      <c r="AA390" s="64" t="s">
        <v>11943</v>
      </c>
      <c r="AB390" s="70" t="s">
        <v>1783</v>
      </c>
      <c r="AC390" s="71" t="s">
        <v>1102</v>
      </c>
      <c r="AD390" s="38" t="str">
        <f>IFERROR(VLOOKUP(ROWS($AD$4:AD390),$Z$4:$AC$3778,2,FALSE),"")</f>
        <v>Barium by FLAA (7080A USEPA)</v>
      </c>
      <c r="AF390" s="37"/>
    </row>
    <row r="391" spans="6:32" ht="15" customHeight="1">
      <c r="F391" s="48"/>
      <c r="G391" s="48"/>
      <c r="P391" s="38">
        <f>IF(ISNUMBER(SEARCH(Search!$K$13,'Valid Values - Search'!U391)),MAX($P$3:P390)+1,0)</f>
        <v>388</v>
      </c>
      <c r="Q391" s="38">
        <f>IF(ISNUMBER(SEARCH(Search!$K$5,'Valid Values - Search'!R391)),MAX($Q$3:Q390)+1,0)</f>
        <v>388</v>
      </c>
      <c r="R391" s="64" t="s">
        <v>4155</v>
      </c>
      <c r="S391" s="70" t="s">
        <v>101</v>
      </c>
      <c r="T391" s="70" t="s">
        <v>102</v>
      </c>
      <c r="U391" s="93" t="s">
        <v>8591</v>
      </c>
      <c r="V391" s="94">
        <v>1399</v>
      </c>
      <c r="W391" s="97" t="s">
        <v>4155</v>
      </c>
      <c r="X391" s="38" t="str">
        <f>IFERROR(VLOOKUP(ROWS($X$4:X391),$Q$4:$R$5094,2,FALSE),"")</f>
        <v>2,2',3,5'-Tetrachlorobiphenyl</v>
      </c>
      <c r="Y391" s="38" t="str">
        <f>IFERROR(VLOOKUP(ROWS($Y$4:Y391),$P$4:$U$5094,6,FALSE),"")</f>
        <v>41464-39-5</v>
      </c>
      <c r="Z391" s="38">
        <f>IF(ISNUMBER(SEARCH(Search!$K$21,'Valid Values - Search'!AA391)),MAX($Z$3:Z390)+1,0)</f>
        <v>388</v>
      </c>
      <c r="AA391" s="64" t="s">
        <v>11944</v>
      </c>
      <c r="AB391" s="70">
        <v>208.2</v>
      </c>
      <c r="AC391" s="71" t="s">
        <v>1102</v>
      </c>
      <c r="AD391" s="38" t="str">
        <f>IFERROR(VLOOKUP(ROWS($AD$4:AD391),$Z$4:$AC$3778,2,FALSE),"")</f>
        <v>Barium by GFAA (208.2 USEPA)</v>
      </c>
      <c r="AF391" s="37"/>
    </row>
    <row r="392" spans="6:32" ht="15" customHeight="1">
      <c r="F392" s="48"/>
      <c r="G392" s="48"/>
      <c r="P392" s="38">
        <f>IF(ISNUMBER(SEARCH(Search!$K$13,'Valid Values - Search'!U392)),MAX($P$3:P391)+1,0)</f>
        <v>389</v>
      </c>
      <c r="Q392" s="38">
        <f>IF(ISNUMBER(SEARCH(Search!$K$5,'Valid Values - Search'!R392)),MAX($Q$3:Q391)+1,0)</f>
        <v>389</v>
      </c>
      <c r="R392" s="64" t="s">
        <v>4166</v>
      </c>
      <c r="S392" s="70" t="s">
        <v>101</v>
      </c>
      <c r="T392" s="70" t="s">
        <v>102</v>
      </c>
      <c r="U392" s="93" t="s">
        <v>9279</v>
      </c>
      <c r="V392" s="94">
        <v>16136</v>
      </c>
      <c r="W392" s="97" t="s">
        <v>4166</v>
      </c>
      <c r="X392" s="38" t="str">
        <f>IFERROR(VLOOKUP(ROWS($X$4:X392),$Q$4:$R$5094,2,FALSE),"")</f>
        <v>2,2',3,5-Tetrachlorobiphenyl</v>
      </c>
      <c r="Y392" s="38" t="str">
        <f>IFERROR(VLOOKUP(ROWS($Y$4:Y392),$P$4:$U$5094,6,FALSE),"")</f>
        <v>70362-46-8</v>
      </c>
      <c r="Z392" s="38">
        <f>IF(ISNUMBER(SEARCH(Search!$K$21,'Valid Values - Search'!AA392)),MAX($Z$3:Z391)+1,0)</f>
        <v>389</v>
      </c>
      <c r="AA392" s="64" t="s">
        <v>11945</v>
      </c>
      <c r="AB392" s="70" t="s">
        <v>1258</v>
      </c>
      <c r="AC392" s="71" t="s">
        <v>1102</v>
      </c>
      <c r="AD392" s="38" t="str">
        <f>IFERROR(VLOOKUP(ROWS($AD$4:AD392),$Z$4:$AC$3778,2,FALSE),"")</f>
        <v>Barium by GFAA (208.2_M USEPA)</v>
      </c>
      <c r="AF392" s="37"/>
    </row>
    <row r="393" spans="6:32" ht="15" customHeight="1">
      <c r="F393" s="48"/>
      <c r="G393" s="48"/>
      <c r="P393" s="38">
        <f>IF(ISNUMBER(SEARCH(Search!$K$13,'Valid Values - Search'!U393)),MAX($P$3:P392)+1,0)</f>
        <v>390</v>
      </c>
      <c r="Q393" s="38">
        <f>IF(ISNUMBER(SEARCH(Search!$K$5,'Valid Values - Search'!R393)),MAX($Q$3:Q392)+1,0)</f>
        <v>390</v>
      </c>
      <c r="R393" s="64" t="s">
        <v>4169</v>
      </c>
      <c r="S393" s="70" t="s">
        <v>102</v>
      </c>
      <c r="T393" s="70" t="s">
        <v>102</v>
      </c>
      <c r="U393" s="93" t="s">
        <v>9280</v>
      </c>
      <c r="V393" s="94">
        <v>389992</v>
      </c>
      <c r="W393" s="97" t="s">
        <v>4169</v>
      </c>
      <c r="X393" s="38" t="str">
        <f>IFERROR(VLOOKUP(ROWS($X$4:X393),$Q$4:$R$5094,2,FALSE),"")</f>
        <v>2,2',3,6,6'-Pentabromodiphenyl ether</v>
      </c>
      <c r="Y393" s="38" t="str">
        <f>IFERROR(VLOOKUP(ROWS($Y$4:Y393),$P$4:$U$5094,6,FALSE),"")</f>
        <v>446254-63-3</v>
      </c>
      <c r="Z393" s="38">
        <f>IF(ISNUMBER(SEARCH(Search!$K$21,'Valid Values - Search'!AA393)),MAX($Z$3:Z392)+1,0)</f>
        <v>390</v>
      </c>
      <c r="AA393" s="64" t="s">
        <v>11946</v>
      </c>
      <c r="AB393" s="70">
        <v>7081</v>
      </c>
      <c r="AC393" s="71" t="s">
        <v>1102</v>
      </c>
      <c r="AD393" s="38" t="str">
        <f>IFERROR(VLOOKUP(ROWS($AD$4:AD393),$Z$4:$AC$3778,2,FALSE),"")</f>
        <v>Barium by GFAA (7081 USEPA)</v>
      </c>
      <c r="AF393" s="37"/>
    </row>
    <row r="394" spans="6:32" ht="15" customHeight="1">
      <c r="F394" s="48"/>
      <c r="G394" s="48"/>
      <c r="P394" s="38">
        <f>IF(ISNUMBER(SEARCH(Search!$K$13,'Valid Values - Search'!U394)),MAX($P$3:P393)+1,0)</f>
        <v>391</v>
      </c>
      <c r="Q394" s="38">
        <f>IF(ISNUMBER(SEARCH(Search!$K$5,'Valid Values - Search'!R394)),MAX($Q$3:Q393)+1,0)</f>
        <v>391</v>
      </c>
      <c r="R394" s="64" t="s">
        <v>4170</v>
      </c>
      <c r="S394" s="70" t="s">
        <v>101</v>
      </c>
      <c r="T394" s="70" t="s">
        <v>102</v>
      </c>
      <c r="U394" s="93" t="s">
        <v>8592</v>
      </c>
      <c r="V394" s="94">
        <v>16158</v>
      </c>
      <c r="W394" s="97" t="s">
        <v>4170</v>
      </c>
      <c r="X394" s="38" t="str">
        <f>IFERROR(VLOOKUP(ROWS($X$4:X394),$Q$4:$R$5094,2,FALSE),"")</f>
        <v>2,2',3,6,6'-Pentachlorobiphenyl</v>
      </c>
      <c r="Y394" s="38" t="str">
        <f>IFERROR(VLOOKUP(ROWS($Y$4:Y394),$P$4:$U$5094,6,FALSE),"")</f>
        <v>73575-54-9</v>
      </c>
      <c r="Z394" s="38">
        <f>IF(ISNUMBER(SEARCH(Search!$K$21,'Valid Values - Search'!AA394)),MAX($Z$3:Z393)+1,0)</f>
        <v>391</v>
      </c>
      <c r="AA394" s="64" t="s">
        <v>11947</v>
      </c>
      <c r="AB394" s="70" t="s">
        <v>2906</v>
      </c>
      <c r="AC394" s="71" t="s">
        <v>1182</v>
      </c>
      <c r="AD394" s="38" t="str">
        <f>IFERROR(VLOOKUP(ROWS($AD$4:AD394),$Z$4:$AC$3778,2,FALSE),"")</f>
        <v>Barium in Bottom Material by FLAA (I5084 USDOI/USGS)</v>
      </c>
      <c r="AF394" s="37"/>
    </row>
    <row r="395" spans="6:32" ht="15" customHeight="1">
      <c r="F395" s="48"/>
      <c r="G395" s="48"/>
      <c r="P395" s="38">
        <f>IF(ISNUMBER(SEARCH(Search!$K$13,'Valid Values - Search'!U395)),MAX($P$3:P394)+1,0)</f>
        <v>392</v>
      </c>
      <c r="Q395" s="38">
        <f>IF(ISNUMBER(SEARCH(Search!$K$5,'Valid Values - Search'!R395)),MAX($Q$3:Q394)+1,0)</f>
        <v>392</v>
      </c>
      <c r="R395" s="64" t="s">
        <v>4167</v>
      </c>
      <c r="S395" s="70" t="s">
        <v>102</v>
      </c>
      <c r="T395" s="70" t="s">
        <v>102</v>
      </c>
      <c r="U395" s="93" t="s">
        <v>9281</v>
      </c>
      <c r="V395" s="94">
        <v>389942</v>
      </c>
      <c r="W395" s="97" t="s">
        <v>4167</v>
      </c>
      <c r="X395" s="38" t="str">
        <f>IFERROR(VLOOKUP(ROWS($X$4:X395),$Q$4:$R$5094,2,FALSE),"")</f>
        <v>2,2',3,6'-Tetrabromodiphenyl ether</v>
      </c>
      <c r="Y395" s="38" t="str">
        <f>IFERROR(VLOOKUP(ROWS($Y$4:Y395),$P$4:$U$5094,6,FALSE),"")</f>
        <v>446254-22-4</v>
      </c>
      <c r="Z395" s="38">
        <f>IF(ISNUMBER(SEARCH(Search!$K$21,'Valid Values - Search'!AA395)),MAX($Z$3:Z394)+1,0)</f>
        <v>392</v>
      </c>
      <c r="AA395" s="64" t="s">
        <v>11948</v>
      </c>
      <c r="AB395" s="70">
        <v>920.20100000000002</v>
      </c>
      <c r="AC395" s="71" t="s">
        <v>1934</v>
      </c>
      <c r="AD395" s="38" t="str">
        <f>IFERROR(VLOOKUP(ROWS($AD$4:AD395),$Z$4:$AC$3778,2,FALSE),"")</f>
        <v>Barium in Water (920.201 AOAC)</v>
      </c>
      <c r="AF395" s="37"/>
    </row>
    <row r="396" spans="6:32" ht="15" customHeight="1">
      <c r="F396" s="48"/>
      <c r="G396" s="48"/>
      <c r="P396" s="38">
        <f>IF(ISNUMBER(SEARCH(Search!$K$13,'Valid Values - Search'!U396)),MAX($P$3:P395)+1,0)</f>
        <v>393</v>
      </c>
      <c r="Q396" s="38">
        <f>IF(ISNUMBER(SEARCH(Search!$K$5,'Valid Values - Search'!R396)),MAX($Q$3:Q395)+1,0)</f>
        <v>393</v>
      </c>
      <c r="R396" s="64" t="s">
        <v>4171</v>
      </c>
      <c r="S396" s="70" t="s">
        <v>102</v>
      </c>
      <c r="T396" s="70" t="s">
        <v>102</v>
      </c>
      <c r="U396" s="93" t="s">
        <v>9282</v>
      </c>
      <c r="V396" s="94">
        <v>389941</v>
      </c>
      <c r="W396" s="97" t="s">
        <v>4171</v>
      </c>
      <c r="X396" s="38" t="str">
        <f>IFERROR(VLOOKUP(ROWS($X$4:X396),$Q$4:$R$5094,2,FALSE),"")</f>
        <v>2,2',3,6-Tetrabromodiphenyl ether</v>
      </c>
      <c r="Y396" s="38" t="str">
        <f>IFERROR(VLOOKUP(ROWS($Y$4:Y396),$P$4:$U$5094,6,FALSE),"")</f>
        <v>446254-21-3</v>
      </c>
      <c r="Z396" s="38">
        <f>IF(ISNUMBER(SEARCH(Search!$K$21,'Valid Values - Search'!AA396)),MAX($Z$3:Z395)+1,0)</f>
        <v>393</v>
      </c>
      <c r="AA396" s="64" t="s">
        <v>11949</v>
      </c>
      <c r="AB396" s="70" t="s">
        <v>2332</v>
      </c>
      <c r="AC396" s="71" t="s">
        <v>1184</v>
      </c>
      <c r="AD396" s="38" t="str">
        <f>IFERROR(VLOOKUP(ROWS($AD$4:AD396),$Z$4:$AC$3778,2,FALSE),"")</f>
        <v>Barium in Water by DCAPS (D3986 ASTM)</v>
      </c>
      <c r="AF396" s="37"/>
    </row>
    <row r="397" spans="6:32" ht="15" customHeight="1">
      <c r="F397" s="48"/>
      <c r="G397" s="48"/>
      <c r="P397" s="38">
        <f>IF(ISNUMBER(SEARCH(Search!$K$13,'Valid Values - Search'!U397)),MAX($P$3:P396)+1,0)</f>
        <v>394</v>
      </c>
      <c r="Q397" s="38">
        <f>IF(ISNUMBER(SEARCH(Search!$K$5,'Valid Values - Search'!R397)),MAX($Q$3:Q396)+1,0)</f>
        <v>394</v>
      </c>
      <c r="R397" s="64" t="s">
        <v>4168</v>
      </c>
      <c r="S397" s="70" t="s">
        <v>101</v>
      </c>
      <c r="T397" s="70" t="s">
        <v>102</v>
      </c>
      <c r="U397" s="93" t="s">
        <v>8593</v>
      </c>
      <c r="V397" s="94">
        <v>1401</v>
      </c>
      <c r="W397" s="97" t="s">
        <v>4168</v>
      </c>
      <c r="X397" s="38" t="str">
        <f>IFERROR(VLOOKUP(ROWS($X$4:X397),$Q$4:$R$5094,2,FALSE),"")</f>
        <v>2,2',3,6'-Tetrachlorobiphenyl</v>
      </c>
      <c r="Y397" s="38" t="str">
        <f>IFERROR(VLOOKUP(ROWS($Y$4:Y397),$P$4:$U$5094,6,FALSE),"")</f>
        <v>41464-47-5</v>
      </c>
      <c r="Z397" s="38">
        <f>IF(ISNUMBER(SEARCH(Search!$K$21,'Valid Values - Search'!AA397)),MAX($Z$3:Z396)+1,0)</f>
        <v>394</v>
      </c>
      <c r="AA397" s="64" t="s">
        <v>11950</v>
      </c>
      <c r="AB397" s="70" t="s">
        <v>2300</v>
      </c>
      <c r="AC397" s="71" t="s">
        <v>1184</v>
      </c>
      <c r="AD397" s="38" t="str">
        <f>IFERROR(VLOOKUP(ROWS($AD$4:AD397),$Z$4:$AC$3778,2,FALSE),"")</f>
        <v>Barium in Water by FLAA (D3651 ASTM)</v>
      </c>
      <c r="AF397" s="37"/>
    </row>
    <row r="398" spans="6:32" ht="15" customHeight="1">
      <c r="F398" s="48"/>
      <c r="G398" s="48"/>
      <c r="P398" s="38">
        <f>IF(ISNUMBER(SEARCH(Search!$K$13,'Valid Values - Search'!U398)),MAX($P$3:P397)+1,0)</f>
        <v>395</v>
      </c>
      <c r="Q398" s="38">
        <f>IF(ISNUMBER(SEARCH(Search!$K$5,'Valid Values - Search'!R398)),MAX($Q$3:Q397)+1,0)</f>
        <v>395</v>
      </c>
      <c r="R398" s="64" t="s">
        <v>4172</v>
      </c>
      <c r="S398" s="70" t="s">
        <v>101</v>
      </c>
      <c r="T398" s="70" t="s">
        <v>102</v>
      </c>
      <c r="U398" s="93" t="s">
        <v>8594</v>
      </c>
      <c r="V398" s="94">
        <v>1400</v>
      </c>
      <c r="W398" s="97" t="s">
        <v>4172</v>
      </c>
      <c r="X398" s="38" t="str">
        <f>IFERROR(VLOOKUP(ROWS($X$4:X398),$Q$4:$R$5094,2,FALSE),"")</f>
        <v>2,2',3,6-Tetrachlorobiphenyl</v>
      </c>
      <c r="Y398" s="38" t="str">
        <f>IFERROR(VLOOKUP(ROWS($Y$4:Y398),$P$4:$U$5094,6,FALSE),"")</f>
        <v>70362-45-7</v>
      </c>
      <c r="Z398" s="38">
        <f>IF(ISNUMBER(SEARCH(Search!$K$21,'Valid Values - Search'!AA398)),MAX($Z$3:Z397)+1,0)</f>
        <v>395</v>
      </c>
      <c r="AA398" s="64" t="s">
        <v>11951</v>
      </c>
      <c r="AB398" s="70" t="s">
        <v>2744</v>
      </c>
      <c r="AC398" s="71" t="s">
        <v>1182</v>
      </c>
      <c r="AD398" s="38" t="str">
        <f>IFERROR(VLOOKUP(ROWS($AD$4:AD398),$Z$4:$AC$3778,2,FALSE),"")</f>
        <v>Barium in Water by FLAA (I1084 USDOI/USGS)</v>
      </c>
      <c r="AF398" s="37"/>
    </row>
    <row r="399" spans="6:32" ht="15" customHeight="1">
      <c r="F399" s="48"/>
      <c r="G399" s="48"/>
      <c r="P399" s="38">
        <f>IF(ISNUMBER(SEARCH(Search!$K$13,'Valid Values - Search'!U399)),MAX($P$3:P398)+1,0)</f>
        <v>396</v>
      </c>
      <c r="Q399" s="38">
        <f>IF(ISNUMBER(SEARCH(Search!$K$5,'Valid Values - Search'!R399)),MAX($Q$3:Q398)+1,0)</f>
        <v>396</v>
      </c>
      <c r="R399" s="64" t="s">
        <v>4173</v>
      </c>
      <c r="S399" s="70" t="s">
        <v>101</v>
      </c>
      <c r="T399" s="70" t="s">
        <v>102</v>
      </c>
      <c r="U399" s="93" t="s">
        <v>9283</v>
      </c>
      <c r="V399" s="94">
        <v>16120</v>
      </c>
      <c r="W399" s="97" t="s">
        <v>4173</v>
      </c>
      <c r="X399" s="38" t="str">
        <f>IFERROR(VLOOKUP(ROWS($X$4:X399),$Q$4:$R$5094,2,FALSE),"")</f>
        <v>2,2',3-Trichlorobiphenyl</v>
      </c>
      <c r="Y399" s="38" t="str">
        <f>IFERROR(VLOOKUP(ROWS($Y$4:Y399),$P$4:$U$5094,6,FALSE),"")</f>
        <v>38444-78-9</v>
      </c>
      <c r="Z399" s="38">
        <f>IF(ISNUMBER(SEARCH(Search!$K$21,'Valid Values - Search'!AA399)),MAX($Z$3:Z398)+1,0)</f>
        <v>396</v>
      </c>
      <c r="AA399" s="64" t="s">
        <v>11952</v>
      </c>
      <c r="AB399" s="70" t="s">
        <v>2858</v>
      </c>
      <c r="AC399" s="71" t="s">
        <v>1182</v>
      </c>
      <c r="AD399" s="38" t="str">
        <f>IFERROR(VLOOKUP(ROWS($AD$4:AD399),$Z$4:$AC$3778,2,FALSE),"")</f>
        <v>Barium in Water by FLAA (I3084 USDOI/USGS)</v>
      </c>
      <c r="AF399" s="37"/>
    </row>
    <row r="400" spans="6:32" ht="15" customHeight="1">
      <c r="F400" s="48"/>
      <c r="G400" s="48"/>
      <c r="P400" s="38">
        <f>IF(ISNUMBER(SEARCH(Search!$K$13,'Valid Values - Search'!U400)),MAX($P$3:P399)+1,0)</f>
        <v>397</v>
      </c>
      <c r="Q400" s="38">
        <f>IF(ISNUMBER(SEARCH(Search!$K$5,'Valid Values - Search'!R400)),MAX($Q$3:Q399)+1,0)</f>
        <v>397</v>
      </c>
      <c r="R400" s="64" t="s">
        <v>4175</v>
      </c>
      <c r="S400" s="70" t="s">
        <v>102</v>
      </c>
      <c r="T400" s="70" t="s">
        <v>102</v>
      </c>
      <c r="U400" s="93" t="s">
        <v>9284</v>
      </c>
      <c r="V400" s="94" t="s">
        <v>8459</v>
      </c>
      <c r="W400" s="97" t="s">
        <v>4175</v>
      </c>
      <c r="X400" s="38" t="str">
        <f>IFERROR(VLOOKUP(ROWS($X$4:X400),$Q$4:$R$5094,2,FALSE),"")</f>
        <v>2,2',4,4',5,5'-Hexabromobiphenyl</v>
      </c>
      <c r="Y400" s="38" t="str">
        <f>IFERROR(VLOOKUP(ROWS($Y$4:Y400),$P$4:$U$5094,6,FALSE),"")</f>
        <v>59080-40-9</v>
      </c>
      <c r="Z400" s="38">
        <f>IF(ISNUMBER(SEARCH(Search!$K$21,'Valid Values - Search'!AA400)),MAX($Z$3:Z399)+1,0)</f>
        <v>397</v>
      </c>
      <c r="AA400" s="64" t="s">
        <v>11953</v>
      </c>
      <c r="AB400" s="70" t="s">
        <v>2939</v>
      </c>
      <c r="AC400" s="71" t="s">
        <v>1182</v>
      </c>
      <c r="AD400" s="38" t="str">
        <f>IFERROR(VLOOKUP(ROWS($AD$4:AD400),$Z$4:$AC$3778,2,FALSE),"")</f>
        <v>Barium in Water by FLAA (I7084 USDOI/USGS)</v>
      </c>
      <c r="AF400" s="37"/>
    </row>
    <row r="401" spans="6:32" ht="15" customHeight="1">
      <c r="F401" s="48"/>
      <c r="G401" s="48"/>
      <c r="P401" s="38">
        <f>IF(ISNUMBER(SEARCH(Search!$K$13,'Valid Values - Search'!U401)),MAX($P$3:P400)+1,0)</f>
        <v>398</v>
      </c>
      <c r="Q401" s="38">
        <f>IF(ISNUMBER(SEARCH(Search!$K$5,'Valid Values - Search'!R401)),MAX($Q$3:Q400)+1,0)</f>
        <v>398</v>
      </c>
      <c r="R401" s="64" t="s">
        <v>4176</v>
      </c>
      <c r="S401" s="70" t="s">
        <v>101</v>
      </c>
      <c r="T401" s="70" t="s">
        <v>102</v>
      </c>
      <c r="U401" s="93" t="s">
        <v>9285</v>
      </c>
      <c r="V401" s="94">
        <v>11709</v>
      </c>
      <c r="W401" s="97" t="s">
        <v>4176</v>
      </c>
      <c r="X401" s="38" t="str">
        <f>IFERROR(VLOOKUP(ROWS($X$4:X401),$Q$4:$R$5094,2,FALSE),"")</f>
        <v>2,2',4,4',5,5'-Hexachlorobiphenyl</v>
      </c>
      <c r="Y401" s="38" t="str">
        <f>IFERROR(VLOOKUP(ROWS($Y$4:Y401),$P$4:$U$5094,6,FALSE),"")</f>
        <v>35065-27-1</v>
      </c>
      <c r="Z401" s="38">
        <f>IF(ISNUMBER(SEARCH(Search!$K$21,'Valid Values - Search'!AA401)),MAX($Z$3:Z400)+1,0)</f>
        <v>398</v>
      </c>
      <c r="AA401" s="64" t="s">
        <v>11954</v>
      </c>
      <c r="AB401" s="70" t="s">
        <v>1397</v>
      </c>
      <c r="AC401" s="71" t="s">
        <v>1156</v>
      </c>
      <c r="AD401" s="38" t="str">
        <f>IFERROR(VLOOKUP(ROWS($AD$4:AD401),$Z$4:$AC$3778,2,FALSE),"")</f>
        <v>Barium in Water by FLAA or GFAA (3500-BA(B) APHA)</v>
      </c>
      <c r="AF401" s="37"/>
    </row>
    <row r="402" spans="6:32" ht="15" customHeight="1">
      <c r="F402" s="48"/>
      <c r="G402" s="48"/>
      <c r="P402" s="38">
        <f>IF(ISNUMBER(SEARCH(Search!$K$13,'Valid Values - Search'!U402)),MAX($P$3:P401)+1,0)</f>
        <v>399</v>
      </c>
      <c r="Q402" s="38">
        <f>IF(ISNUMBER(SEARCH(Search!$K$5,'Valid Values - Search'!R402)),MAX($Q$3:Q401)+1,0)</f>
        <v>399</v>
      </c>
      <c r="R402" s="64" t="s">
        <v>8479</v>
      </c>
      <c r="S402" s="70" t="s">
        <v>101</v>
      </c>
      <c r="T402" s="70" t="s">
        <v>102</v>
      </c>
      <c r="U402" s="93" t="s">
        <v>9286</v>
      </c>
      <c r="V402" s="94" t="s">
        <v>8459</v>
      </c>
      <c r="W402" s="97" t="s">
        <v>8479</v>
      </c>
      <c r="X402" s="38" t="str">
        <f>IFERROR(VLOOKUP(ROWS($X$4:X402),$Q$4:$R$5094,2,FALSE),"")</f>
        <v>2,2',4,4',5,5'-HXBDE</v>
      </c>
      <c r="Y402" s="38" t="str">
        <f>IFERROR(VLOOKUP(ROWS($Y$4:Y402),$P$4:$U$5094,6,FALSE),"")</f>
        <v>68631-49-2</v>
      </c>
      <c r="Z402" s="38">
        <f>IF(ISNUMBER(SEARCH(Search!$K$21,'Valid Values - Search'!AA402)),MAX($Z$3:Z401)+1,0)</f>
        <v>399</v>
      </c>
      <c r="AA402" s="64" t="s">
        <v>11955</v>
      </c>
      <c r="AB402" s="70" t="s">
        <v>2358</v>
      </c>
      <c r="AC402" s="71" t="s">
        <v>1184</v>
      </c>
      <c r="AD402" s="38" t="str">
        <f>IFERROR(VLOOKUP(ROWS($AD$4:AD402),$Z$4:$AC$3778,2,FALSE),"")</f>
        <v>Barium in Water by GFAA (D4382 ASTM)</v>
      </c>
      <c r="AF402" s="37"/>
    </row>
    <row r="403" spans="6:32" ht="15" customHeight="1">
      <c r="F403" s="48"/>
      <c r="G403" s="48"/>
      <c r="P403" s="38">
        <f>IF(ISNUMBER(SEARCH(Search!$K$13,'Valid Values - Search'!U403)),MAX($P$3:P402)+1,0)</f>
        <v>400</v>
      </c>
      <c r="Q403" s="38">
        <f>IF(ISNUMBER(SEARCH(Search!$K$5,'Valid Values - Search'!R403)),MAX($Q$3:Q402)+1,0)</f>
        <v>400</v>
      </c>
      <c r="R403" s="64" t="s">
        <v>4177</v>
      </c>
      <c r="S403" s="70" t="s">
        <v>101</v>
      </c>
      <c r="T403" s="70" t="s">
        <v>102</v>
      </c>
      <c r="U403" s="93" t="s">
        <v>8595</v>
      </c>
      <c r="V403" s="94">
        <v>16299</v>
      </c>
      <c r="W403" s="97" t="s">
        <v>4177</v>
      </c>
      <c r="X403" s="38" t="str">
        <f>IFERROR(VLOOKUP(ROWS($X$4:X403),$Q$4:$R$5094,2,FALSE),"")</f>
        <v>2,2',4,4',5,6'-Hexachlorobiphenyl</v>
      </c>
      <c r="Y403" s="38" t="str">
        <f>IFERROR(VLOOKUP(ROWS($Y$4:Y403),$P$4:$U$5094,6,FALSE),"")</f>
        <v>60145-22-4</v>
      </c>
      <c r="Z403" s="38">
        <f>IF(ISNUMBER(SEARCH(Search!$K$21,'Valid Values - Search'!AA403)),MAX($Z$3:Z402)+1,0)</f>
        <v>400</v>
      </c>
      <c r="AA403" s="64" t="s">
        <v>11956</v>
      </c>
      <c r="AB403" s="70" t="s">
        <v>1398</v>
      </c>
      <c r="AC403" s="71" t="s">
        <v>1156</v>
      </c>
      <c r="AD403" s="38" t="str">
        <f>IFERROR(VLOOKUP(ROWS($AD$4:AD403),$Z$4:$AC$3778,2,FALSE),"")</f>
        <v>Barium in Water by ICP (3500-BA(C) APHA)</v>
      </c>
      <c r="AF403" s="37"/>
    </row>
    <row r="404" spans="6:32" ht="15" customHeight="1">
      <c r="F404" s="48"/>
      <c r="G404" s="48"/>
      <c r="P404" s="38">
        <f>IF(ISNUMBER(SEARCH(Search!$K$13,'Valid Values - Search'!U404)),MAX($P$3:P403)+1,0)</f>
        <v>401</v>
      </c>
      <c r="Q404" s="38">
        <f>IF(ISNUMBER(SEARCH(Search!$K$5,'Valid Values - Search'!R404)),MAX($Q$3:Q403)+1,0)</f>
        <v>401</v>
      </c>
      <c r="R404" s="64" t="s">
        <v>4174</v>
      </c>
      <c r="S404" s="70" t="s">
        <v>101</v>
      </c>
      <c r="T404" s="70" t="s">
        <v>102</v>
      </c>
      <c r="U404" s="93" t="s">
        <v>8596</v>
      </c>
      <c r="V404" s="94">
        <v>390050</v>
      </c>
      <c r="W404" s="97" t="s">
        <v>4174</v>
      </c>
      <c r="X404" s="38" t="str">
        <f>IFERROR(VLOOKUP(ROWS($X$4:X404),$Q$4:$R$5094,2,FALSE),"")</f>
        <v>2,2',4,4',5',6-HXBDE</v>
      </c>
      <c r="Y404" s="38" t="str">
        <f>IFERROR(VLOOKUP(ROWS($Y$4:Y404),$P$4:$U$5094,6,FALSE),"")</f>
        <v>207122-15-4</v>
      </c>
      <c r="Z404" s="38">
        <f>IF(ISNUMBER(SEARCH(Search!$K$21,'Valid Values - Search'!AA404)),MAX($Z$3:Z403)+1,0)</f>
        <v>401</v>
      </c>
      <c r="AA404" s="64" t="s">
        <v>11957</v>
      </c>
      <c r="AB404" s="70">
        <v>7056</v>
      </c>
      <c r="AC404" s="71" t="s">
        <v>1150</v>
      </c>
      <c r="AD404" s="38" t="str">
        <f>IFERROR(VLOOKUP(ROWS($AD$4:AD404),$Z$4:$AC$3778,2,FALSE),"")</f>
        <v>Barium, soluble compounds (7056 NIOSH)</v>
      </c>
      <c r="AF404" s="37"/>
    </row>
    <row r="405" spans="6:32" ht="15" customHeight="1">
      <c r="F405" s="48"/>
      <c r="G405" s="48"/>
      <c r="P405" s="38">
        <f>IF(ISNUMBER(SEARCH(Search!$K$13,'Valid Values - Search'!U405)),MAX($P$3:P404)+1,0)</f>
        <v>402</v>
      </c>
      <c r="Q405" s="38">
        <f>IF(ISNUMBER(SEARCH(Search!$K$5,'Valid Values - Search'!R405)),MAX($Q$3:Q404)+1,0)</f>
        <v>402</v>
      </c>
      <c r="R405" s="64" t="s">
        <v>8484</v>
      </c>
      <c r="S405" s="70" t="s">
        <v>101</v>
      </c>
      <c r="T405" s="70" t="s">
        <v>102</v>
      </c>
      <c r="U405" s="93" t="s">
        <v>9314</v>
      </c>
      <c r="V405" s="94">
        <v>17026857</v>
      </c>
      <c r="W405" s="97" t="s">
        <v>8484</v>
      </c>
      <c r="X405" s="38" t="str">
        <f>IFERROR(VLOOKUP(ROWS($X$4:X405),$Q$4:$R$5094,2,FALSE),"")</f>
        <v>2,2',4,4',5-Pentabromodiphenyl ether</v>
      </c>
      <c r="Y405" s="38" t="str">
        <f>IFERROR(VLOOKUP(ROWS($Y$4:Y405),$P$4:$U$5094,6,FALSE),"")</f>
        <v>60348-60-9</v>
      </c>
      <c r="Z405" s="38">
        <f>IF(ISNUMBER(SEARCH(Search!$K$21,'Valid Values - Search'!AA405)),MAX($Z$3:Z404)+1,0)</f>
        <v>402</v>
      </c>
      <c r="AA405" s="64" t="s">
        <v>11958</v>
      </c>
      <c r="AB405" s="70" t="s">
        <v>2525</v>
      </c>
      <c r="AC405" s="71" t="s">
        <v>2524</v>
      </c>
      <c r="AD405" s="38" t="str">
        <f>IFERROR(VLOOKUP(ROWS($AD$4:AD405),$Z$4:$AC$3778,2,FALSE),"")</f>
        <v>Barnett, Vic (ENVIRONMENTAL STATS NTU UK)</v>
      </c>
      <c r="AF405" s="37"/>
    </row>
    <row r="406" spans="6:32" ht="15" customHeight="1">
      <c r="P406" s="38">
        <f>IF(ISNUMBER(SEARCH(Search!$K$13,'Valid Values - Search'!U406)),MAX($P$3:P405)+1,0)</f>
        <v>403</v>
      </c>
      <c r="Q406" s="38">
        <f>IF(ISNUMBER(SEARCH(Search!$K$5,'Valid Values - Search'!R406)),MAX($Q$3:Q405)+1,0)</f>
        <v>403</v>
      </c>
      <c r="R406" s="64" t="s">
        <v>4178</v>
      </c>
      <c r="S406" s="70" t="s">
        <v>101</v>
      </c>
      <c r="T406" s="70" t="s">
        <v>102</v>
      </c>
      <c r="U406" s="93" t="s">
        <v>8597</v>
      </c>
      <c r="V406" s="94">
        <v>1427</v>
      </c>
      <c r="W406" s="97" t="s">
        <v>4178</v>
      </c>
      <c r="X406" s="38" t="str">
        <f>IFERROR(VLOOKUP(ROWS($X$4:X406),$Q$4:$R$5094,2,FALSE),"")</f>
        <v>2,2',4,4',5-Pentachlorobiphenyl</v>
      </c>
      <c r="Y406" s="38" t="str">
        <f>IFERROR(VLOOKUP(ROWS($Y$4:Y406),$P$4:$U$5094,6,FALSE),"")</f>
        <v>38380-01-7</v>
      </c>
      <c r="Z406" s="38">
        <f>IF(ISNUMBER(SEARCH(Search!$K$21,'Valid Values - Search'!AA406)),MAX($Z$3:Z405)+1,0)</f>
        <v>403</v>
      </c>
      <c r="AA406" s="64" t="s">
        <v>11959</v>
      </c>
      <c r="AB406" s="70" t="s">
        <v>2523</v>
      </c>
      <c r="AC406" s="71" t="s">
        <v>2524</v>
      </c>
      <c r="AD406" s="38" t="str">
        <f>IFERROR(VLOOKUP(ROWS($AD$4:AD406),$Z$4:$AC$3778,2,FALSE),"")</f>
        <v>Barnett, Vic and O'Hagan, A. (ENVIRONMENT STANDARD NTU UK)</v>
      </c>
      <c r="AF406" s="37"/>
    </row>
    <row r="407" spans="6:32" ht="15" customHeight="1">
      <c r="P407" s="38">
        <f>IF(ISNUMBER(SEARCH(Search!$K$13,'Valid Values - Search'!U407)),MAX($P$3:P406)+1,0)</f>
        <v>404</v>
      </c>
      <c r="Q407" s="38">
        <f>IF(ISNUMBER(SEARCH(Search!$K$5,'Valid Values - Search'!R407)),MAX($Q$3:Q406)+1,0)</f>
        <v>404</v>
      </c>
      <c r="R407" s="64" t="s">
        <v>4179</v>
      </c>
      <c r="S407" s="70" t="s">
        <v>101</v>
      </c>
      <c r="T407" s="70" t="s">
        <v>102</v>
      </c>
      <c r="U407" s="93" t="s">
        <v>8598</v>
      </c>
      <c r="V407" s="94">
        <v>16188</v>
      </c>
      <c r="W407" s="97" t="s">
        <v>4179</v>
      </c>
      <c r="X407" s="38" t="str">
        <f>IFERROR(VLOOKUP(ROWS($X$4:X407),$Q$4:$R$5094,2,FALSE),"")</f>
        <v>2,2',4,4',6,6'-Hexachlorobiphenyl</v>
      </c>
      <c r="Y407" s="38" t="str">
        <f>IFERROR(VLOOKUP(ROWS($Y$4:Y407),$P$4:$U$5094,6,FALSE),"")</f>
        <v>33979-03-2</v>
      </c>
      <c r="Z407" s="38">
        <f>IF(ISNUMBER(SEARCH(Search!$K$21,'Valid Values - Search'!AA407)),MAX($Z$3:Z406)+1,0)</f>
        <v>404</v>
      </c>
      <c r="AA407" s="64" t="s">
        <v>11960</v>
      </c>
      <c r="AB407" s="70" t="s">
        <v>3119</v>
      </c>
      <c r="AC407" s="71" t="s">
        <v>1182</v>
      </c>
      <c r="AD407" s="38" t="str">
        <f>IFERROR(VLOOKUP(ROWS($AD$4:AD407),$Z$4:$AC$3778,2,FALSE),"")</f>
        <v>Base/neutral and acid extractable compounds, whole water recoverable, in water by GC/MS (O-3116-87 USDOI/USGS)</v>
      </c>
      <c r="AF407" s="37"/>
    </row>
    <row r="408" spans="6:32" ht="15" customHeight="1">
      <c r="P408" s="38">
        <f>IF(ISNUMBER(SEARCH(Search!$K$13,'Valid Values - Search'!U408)),MAX($P$3:P407)+1,0)</f>
        <v>405</v>
      </c>
      <c r="Q408" s="38">
        <f>IF(ISNUMBER(SEARCH(Search!$K$5,'Valid Values - Search'!R408)),MAX($Q$3:Q407)+1,0)</f>
        <v>405</v>
      </c>
      <c r="R408" s="64" t="s">
        <v>4180</v>
      </c>
      <c r="S408" s="70" t="s">
        <v>102</v>
      </c>
      <c r="T408" s="70" t="s">
        <v>102</v>
      </c>
      <c r="U408" s="93" t="s">
        <v>9286</v>
      </c>
      <c r="V408" s="94">
        <v>390049</v>
      </c>
      <c r="W408" s="97" t="s">
        <v>4180</v>
      </c>
      <c r="X408" s="38" t="str">
        <f>IFERROR(VLOOKUP(ROWS($X$4:X408),$Q$4:$R$5094,2,FALSE),"")</f>
        <v>2,2',4,4',6,6'-HXBDE</v>
      </c>
      <c r="Y408" s="38" t="str">
        <f>IFERROR(VLOOKUP(ROWS($Y$4:Y408),$P$4:$U$5094,6,FALSE),"")</f>
        <v>68631-49-2</v>
      </c>
      <c r="Z408" s="38">
        <f>IF(ISNUMBER(SEARCH(Search!$K$21,'Valid Values - Search'!AA408)),MAX($Z$3:Z407)+1,0)</f>
        <v>405</v>
      </c>
      <c r="AA408" s="64" t="s">
        <v>11961</v>
      </c>
      <c r="AB408" s="70">
        <v>625</v>
      </c>
      <c r="AC408" s="71" t="s">
        <v>1102</v>
      </c>
      <c r="AD408" s="38" t="str">
        <f>IFERROR(VLOOKUP(ROWS($AD$4:AD408),$Z$4:$AC$3778,2,FALSE),"")</f>
        <v>Base/Neutral and Acid Organics in Wastewater (625 USEPA)</v>
      </c>
      <c r="AF408" s="37"/>
    </row>
    <row r="409" spans="6:32" ht="15" customHeight="1">
      <c r="P409" s="38">
        <f>IF(ISNUMBER(SEARCH(Search!$K$13,'Valid Values - Search'!U409)),MAX($P$3:P408)+1,0)</f>
        <v>406</v>
      </c>
      <c r="Q409" s="38">
        <f>IF(ISNUMBER(SEARCH(Search!$K$5,'Valid Values - Search'!R409)),MAX($Q$3:Q408)+1,0)</f>
        <v>406</v>
      </c>
      <c r="R409" s="64" t="s">
        <v>4181</v>
      </c>
      <c r="S409" s="70" t="s">
        <v>101</v>
      </c>
      <c r="T409" s="70" t="s">
        <v>102</v>
      </c>
      <c r="U409" s="93" t="s">
        <v>8599</v>
      </c>
      <c r="V409" s="94">
        <v>16286</v>
      </c>
      <c r="W409" s="97" t="s">
        <v>4181</v>
      </c>
      <c r="X409" s="38" t="str">
        <f>IFERROR(VLOOKUP(ROWS($X$4:X409),$Q$4:$R$5094,2,FALSE),"")</f>
        <v>2,2',4,4',6-Pentachlorobiphenyl</v>
      </c>
      <c r="Y409" s="38" t="str">
        <f>IFERROR(VLOOKUP(ROWS($Y$4:Y409),$P$4:$U$5094,6,FALSE),"")</f>
        <v>39485-83-1</v>
      </c>
      <c r="Z409" s="38">
        <f>IF(ISNUMBER(SEARCH(Search!$K$21,'Valid Values - Search'!AA409)),MAX($Z$3:Z408)+1,0)</f>
        <v>406</v>
      </c>
      <c r="AA409" s="64" t="s">
        <v>11962</v>
      </c>
      <c r="AB409" s="70" t="s">
        <v>3149</v>
      </c>
      <c r="AC409" s="71" t="s">
        <v>1182</v>
      </c>
      <c r="AD409" s="38" t="str">
        <f>IFERROR(VLOOKUP(ROWS($AD$4:AD409),$Z$4:$AC$3778,2,FALSE),"")</f>
        <v>Base/Neutral Extractable Compounds (O3118 USDOI/USGS)</v>
      </c>
      <c r="AF409" s="37"/>
    </row>
    <row r="410" spans="6:32" ht="15" customHeight="1">
      <c r="P410" s="38">
        <f>IF(ISNUMBER(SEARCH(Search!$K$13,'Valid Values - Search'!U410)),MAX($P$3:P409)+1,0)</f>
        <v>407</v>
      </c>
      <c r="Q410" s="38">
        <f>IF(ISNUMBER(SEARCH(Search!$K$5,'Valid Values - Search'!R410)),MAX($Q$3:Q409)+1,0)</f>
        <v>407</v>
      </c>
      <c r="R410" s="64" t="s">
        <v>8482</v>
      </c>
      <c r="S410" s="70" t="s">
        <v>101</v>
      </c>
      <c r="T410" s="70" t="s">
        <v>102</v>
      </c>
      <c r="U410" s="93" t="s">
        <v>9846</v>
      </c>
      <c r="V410" s="94">
        <v>17026675</v>
      </c>
      <c r="W410" s="97" t="s">
        <v>8482</v>
      </c>
      <c r="X410" s="38" t="str">
        <f>IFERROR(VLOOKUP(ROWS($X$4:X410),$Q$4:$R$5094,2,FALSE),"")</f>
        <v>2,2',4,4'-Tetrabromodiphenyl ether</v>
      </c>
      <c r="Y410" s="38" t="str">
        <f>IFERROR(VLOOKUP(ROWS($Y$4:Y410),$P$4:$U$5094,6,FALSE),"")</f>
        <v>5436-43-1</v>
      </c>
      <c r="Z410" s="38">
        <f>IF(ISNUMBER(SEARCH(Search!$K$21,'Valid Values - Search'!AA410)),MAX($Z$3:Z409)+1,0)</f>
        <v>407</v>
      </c>
      <c r="AA410" s="64" t="s">
        <v>11963</v>
      </c>
      <c r="AB410" s="70" t="s">
        <v>3120</v>
      </c>
      <c r="AC410" s="71" t="s">
        <v>1182</v>
      </c>
      <c r="AD410" s="38" t="str">
        <f>IFERROR(VLOOKUP(ROWS($AD$4:AD410),$Z$4:$AC$3778,2,FALSE),"")</f>
        <v>Base/Neutral Extractable Compounds in Water by GC-MS (O-3118-83 USDOI/USGS)</v>
      </c>
      <c r="AF410" s="37"/>
    </row>
    <row r="411" spans="6:32" ht="15" customHeight="1">
      <c r="P411" s="38">
        <f>IF(ISNUMBER(SEARCH(Search!$K$13,'Valid Values - Search'!U411)),MAX($P$3:P410)+1,0)</f>
        <v>408</v>
      </c>
      <c r="Q411" s="38">
        <f>IF(ISNUMBER(SEARCH(Search!$K$5,'Valid Values - Search'!R411)),MAX($Q$3:Q410)+1,0)</f>
        <v>408</v>
      </c>
      <c r="R411" s="64" t="s">
        <v>4182</v>
      </c>
      <c r="S411" s="70" t="s">
        <v>101</v>
      </c>
      <c r="T411" s="70" t="s">
        <v>102</v>
      </c>
      <c r="U411" s="93" t="s">
        <v>8600</v>
      </c>
      <c r="V411" s="94">
        <v>16268</v>
      </c>
      <c r="W411" s="97" t="s">
        <v>4182</v>
      </c>
      <c r="X411" s="38" t="str">
        <f>IFERROR(VLOOKUP(ROWS($X$4:X411),$Q$4:$R$5094,2,FALSE),"")</f>
        <v>2,2',4,4'-Tetrachlorobiphenyl</v>
      </c>
      <c r="Y411" s="38" t="str">
        <f>IFERROR(VLOOKUP(ROWS($Y$4:Y411),$P$4:$U$5094,6,FALSE),"")</f>
        <v>2437-79-8</v>
      </c>
      <c r="Z411" s="38">
        <f>IF(ISNUMBER(SEARCH(Search!$K$21,'Valid Values - Search'!AA411)),MAX($Z$3:Z410)+1,0)</f>
        <v>408</v>
      </c>
      <c r="AA411" s="64" t="s">
        <v>11964</v>
      </c>
      <c r="AB411" s="70" t="s">
        <v>3269</v>
      </c>
      <c r="AC411" s="71" t="s">
        <v>1102</v>
      </c>
      <c r="AD411" s="38" t="str">
        <f>IFERROR(VLOOKUP(ROWS($AD$4:AD411),$Z$4:$AC$3778,2,FALSE),"")</f>
        <v>Benalaxyl by GC (PMD-BDX USEPA)</v>
      </c>
      <c r="AF411" s="37"/>
    </row>
    <row r="412" spans="6:32" ht="15" customHeight="1">
      <c r="P412" s="38">
        <f>IF(ISNUMBER(SEARCH(Search!$K$13,'Valid Values - Search'!U412)),MAX($P$3:P411)+1,0)</f>
        <v>409</v>
      </c>
      <c r="Q412" s="38">
        <f>IF(ISNUMBER(SEARCH(Search!$K$5,'Valid Values - Search'!R412)),MAX($Q$3:Q411)+1,0)</f>
        <v>409</v>
      </c>
      <c r="R412" s="64" t="s">
        <v>4186</v>
      </c>
      <c r="S412" s="70" t="s">
        <v>101</v>
      </c>
      <c r="T412" s="70" t="s">
        <v>102</v>
      </c>
      <c r="U412" s="93" t="s">
        <v>9287</v>
      </c>
      <c r="V412" s="94">
        <v>1336</v>
      </c>
      <c r="W412" s="97" t="s">
        <v>4186</v>
      </c>
      <c r="X412" s="38" t="str">
        <f>IFERROR(VLOOKUP(ROWS($X$4:X412),$Q$4:$R$5094,2,FALSE),"")</f>
        <v>2,2',4,5,5'-Pentachlorobiphenyl</v>
      </c>
      <c r="Y412" s="38" t="str">
        <f>IFERROR(VLOOKUP(ROWS($Y$4:Y412),$P$4:$U$5094,6,FALSE),"")</f>
        <v>37680-73-2</v>
      </c>
      <c r="Z412" s="38">
        <f>IF(ISNUMBER(SEARCH(Search!$K$21,'Valid Values - Search'!AA412)),MAX($Z$3:Z411)+1,0)</f>
        <v>409</v>
      </c>
      <c r="AA412" s="64" t="s">
        <v>11965</v>
      </c>
      <c r="AB412" s="70" t="s">
        <v>3271</v>
      </c>
      <c r="AC412" s="71" t="s">
        <v>1102</v>
      </c>
      <c r="AD412" s="38" t="str">
        <f>IFERROR(VLOOKUP(ROWS($AD$4:AD412),$Z$4:$AC$3778,2,FALSE),"")</f>
        <v>Bendiocarb by HPLC (PMD-BEB(LC) USEPA)</v>
      </c>
      <c r="AF412" s="37"/>
    </row>
    <row r="413" spans="6:32" ht="15" customHeight="1">
      <c r="P413" s="38">
        <f>IF(ISNUMBER(SEARCH(Search!$K$13,'Valid Values - Search'!U413)),MAX($P$3:P412)+1,0)</f>
        <v>410</v>
      </c>
      <c r="Q413" s="38">
        <f>IF(ISNUMBER(SEARCH(Search!$K$5,'Valid Values - Search'!R413)),MAX($Q$3:Q412)+1,0)</f>
        <v>410</v>
      </c>
      <c r="R413" s="64" t="s">
        <v>4204</v>
      </c>
      <c r="S413" s="70" t="s">
        <v>102</v>
      </c>
      <c r="T413" s="70" t="s">
        <v>102</v>
      </c>
      <c r="U413" s="93" t="s">
        <v>9288</v>
      </c>
      <c r="V413" s="94">
        <v>101</v>
      </c>
      <c r="W413" s="97" t="s">
        <v>4204</v>
      </c>
      <c r="X413" s="38" t="str">
        <f>IFERROR(VLOOKUP(ROWS($X$4:X413),$Q$4:$R$5094,2,FALSE),"")</f>
        <v>2,2,4,5,6,7,8,8-Octachloro-2,3,3a,4,7,7a-hexahydro-4,7-methano-1H-indene</v>
      </c>
      <c r="Y413" s="38" t="str">
        <f>IFERROR(VLOOKUP(ROWS($Y$4:Y413),$P$4:$U$5094,6,FALSE),"")</f>
        <v>5566-34-7</v>
      </c>
      <c r="Z413" s="38">
        <f>IF(ISNUMBER(SEARCH(Search!$K$21,'Valid Values - Search'!AA413)),MAX($Z$3:Z412)+1,0)</f>
        <v>410</v>
      </c>
      <c r="AA413" s="64" t="s">
        <v>11966</v>
      </c>
      <c r="AB413" s="70" t="s">
        <v>3270</v>
      </c>
      <c r="AC413" s="71" t="s">
        <v>1102</v>
      </c>
      <c r="AD413" s="38" t="str">
        <f>IFERROR(VLOOKUP(ROWS($AD$4:AD413),$Z$4:$AC$3778,2,FALSE),"")</f>
        <v>Bendiocarb by IR Spectroscopy (PMD-BEB(IR) USEPA)</v>
      </c>
      <c r="AF413" s="37"/>
    </row>
    <row r="414" spans="6:32" ht="15" customHeight="1">
      <c r="P414" s="38">
        <f>IF(ISNUMBER(SEARCH(Search!$K$13,'Valid Values - Search'!U414)),MAX($P$3:P413)+1,0)</f>
        <v>411</v>
      </c>
      <c r="Q414" s="38">
        <f>IF(ISNUMBER(SEARCH(Search!$K$5,'Valid Values - Search'!R414)),MAX($Q$3:Q413)+1,0)</f>
        <v>411</v>
      </c>
      <c r="R414" s="64" t="s">
        <v>4187</v>
      </c>
      <c r="S414" s="70" t="s">
        <v>101</v>
      </c>
      <c r="T414" s="70" t="s">
        <v>102</v>
      </c>
      <c r="U414" s="93" t="s">
        <v>8601</v>
      </c>
      <c r="V414" s="94">
        <v>16272</v>
      </c>
      <c r="W414" s="97" t="s">
        <v>4187</v>
      </c>
      <c r="X414" s="38" t="str">
        <f>IFERROR(VLOOKUP(ROWS($X$4:X414),$Q$4:$R$5094,2,FALSE),"")</f>
        <v>2,2',4,5,6'-Pentachlorobiphenyl</v>
      </c>
      <c r="Y414" s="38" t="str">
        <f>IFERROR(VLOOKUP(ROWS($Y$4:Y414),$P$4:$U$5094,6,FALSE),"")</f>
        <v>68194-06-9</v>
      </c>
      <c r="Z414" s="38">
        <f>IF(ISNUMBER(SEARCH(Search!$K$21,'Valid Values - Search'!AA414)),MAX($Z$3:Z413)+1,0)</f>
        <v>411</v>
      </c>
      <c r="AA414" s="64" t="s">
        <v>11967</v>
      </c>
      <c r="AB414" s="70" t="s">
        <v>3272</v>
      </c>
      <c r="AC414" s="71" t="s">
        <v>1102</v>
      </c>
      <c r="AD414" s="38" t="str">
        <f>IFERROR(VLOOKUP(ROWS($AD$4:AD414),$Z$4:$AC$3778,2,FALSE),"")</f>
        <v>Bendiocarb by UV Spectroscopy (PMD-BEB(UV) USEPA)</v>
      </c>
      <c r="AF414" s="37"/>
    </row>
    <row r="415" spans="6:32" ht="15" customHeight="1">
      <c r="P415" s="38">
        <f>IF(ISNUMBER(SEARCH(Search!$K$13,'Valid Values - Search'!U415)),MAX($P$3:P414)+1,0)</f>
        <v>412</v>
      </c>
      <c r="Q415" s="38">
        <f>IF(ISNUMBER(SEARCH(Search!$K$5,'Valid Values - Search'!R415)),MAX($Q$3:Q414)+1,0)</f>
        <v>412</v>
      </c>
      <c r="R415" s="64" t="s">
        <v>4183</v>
      </c>
      <c r="S415" s="70" t="s">
        <v>101</v>
      </c>
      <c r="T415" s="70" t="s">
        <v>102</v>
      </c>
      <c r="U415" s="93" t="s">
        <v>8602</v>
      </c>
      <c r="V415" s="94">
        <v>16159</v>
      </c>
      <c r="W415" s="97" t="s">
        <v>4183</v>
      </c>
      <c r="X415" s="38" t="str">
        <f>IFERROR(VLOOKUP(ROWS($X$4:X415),$Q$4:$R$5094,2,FALSE),"")</f>
        <v>2,2',4,5',6-Pentachlorobiphenyl</v>
      </c>
      <c r="Y415" s="38" t="str">
        <f>IFERROR(VLOOKUP(ROWS($Y$4:Y415),$P$4:$U$5094,6,FALSE),"")</f>
        <v>60145-21-3</v>
      </c>
      <c r="Z415" s="38">
        <f>IF(ISNUMBER(SEARCH(Search!$K$21,'Valid Values - Search'!AA415)),MAX($Z$3:Z414)+1,0)</f>
        <v>412</v>
      </c>
      <c r="AA415" s="64" t="s">
        <v>11968</v>
      </c>
      <c r="AB415" s="70" t="s">
        <v>3273</v>
      </c>
      <c r="AC415" s="71" t="s">
        <v>1102</v>
      </c>
      <c r="AD415" s="38" t="str">
        <f>IFERROR(VLOOKUP(ROWS($AD$4:AD415),$Z$4:$AC$3778,2,FALSE),"")</f>
        <v>Benefin by GC (PMD-BEE(GC) USEPA)</v>
      </c>
      <c r="AF415" s="37"/>
    </row>
    <row r="416" spans="6:32" ht="15" customHeight="1">
      <c r="P416" s="38">
        <f>IF(ISNUMBER(SEARCH(Search!$K$13,'Valid Values - Search'!U416)),MAX($P$3:P415)+1,0)</f>
        <v>413</v>
      </c>
      <c r="Q416" s="38">
        <f>IF(ISNUMBER(SEARCH(Search!$K$5,'Valid Values - Search'!R416)),MAX($Q$3:Q415)+1,0)</f>
        <v>413</v>
      </c>
      <c r="R416" s="64" t="s">
        <v>4184</v>
      </c>
      <c r="S416" s="70" t="s">
        <v>101</v>
      </c>
      <c r="T416" s="70" t="s">
        <v>102</v>
      </c>
      <c r="U416" s="93" t="s">
        <v>8603</v>
      </c>
      <c r="V416" s="94">
        <v>1000583</v>
      </c>
      <c r="W416" s="97" t="s">
        <v>4184</v>
      </c>
      <c r="X416" s="38" t="str">
        <f>IFERROR(VLOOKUP(ROWS($X$4:X416),$Q$4:$R$5094,2,FALSE),"")</f>
        <v>2,2',4,5'-TEBDE</v>
      </c>
      <c r="Y416" s="38" t="str">
        <f>IFERROR(VLOOKUP(ROWS($Y$4:Y416),$P$4:$U$5094,6,FALSE),"")</f>
        <v>243982-82-3</v>
      </c>
      <c r="Z416" s="38">
        <f>IF(ISNUMBER(SEARCH(Search!$K$21,'Valid Values - Search'!AA416)),MAX($Z$3:Z415)+1,0)</f>
        <v>413</v>
      </c>
      <c r="AA416" s="64" t="s">
        <v>11969</v>
      </c>
      <c r="AB416" s="70" t="s">
        <v>3274</v>
      </c>
      <c r="AC416" s="71" t="s">
        <v>1102</v>
      </c>
      <c r="AD416" s="38" t="str">
        <f>IFERROR(VLOOKUP(ROWS($AD$4:AD416),$Z$4:$AC$3778,2,FALSE),"")</f>
        <v>Benefin by IR Spectroscopy (PMD-BEE(IR) USEPA)</v>
      </c>
      <c r="AF416" s="37"/>
    </row>
    <row r="417" spans="16:32" ht="15" customHeight="1">
      <c r="P417" s="38">
        <f>IF(ISNUMBER(SEARCH(Search!$K$13,'Valid Values - Search'!U417)),MAX($P$3:P416)+1,0)</f>
        <v>414</v>
      </c>
      <c r="Q417" s="38">
        <f>IF(ISNUMBER(SEARCH(Search!$K$5,'Valid Values - Search'!R417)),MAX($Q$3:Q416)+1,0)</f>
        <v>414</v>
      </c>
      <c r="R417" s="64" t="s">
        <v>4185</v>
      </c>
      <c r="S417" s="70" t="s">
        <v>101</v>
      </c>
      <c r="T417" s="70" t="s">
        <v>102</v>
      </c>
      <c r="U417" s="93" t="s">
        <v>8604</v>
      </c>
      <c r="V417" s="94">
        <v>1403</v>
      </c>
      <c r="W417" s="97" t="s">
        <v>4185</v>
      </c>
      <c r="X417" s="38" t="str">
        <f>IFERROR(VLOOKUP(ROWS($X$4:X417),$Q$4:$R$5094,2,FALSE),"")</f>
        <v>2,2',4,5'-Tetrachlorobiphenyl</v>
      </c>
      <c r="Y417" s="38" t="str">
        <f>IFERROR(VLOOKUP(ROWS($Y$4:Y417),$P$4:$U$5094,6,FALSE),"")</f>
        <v>41464-40-8</v>
      </c>
      <c r="Z417" s="38">
        <f>IF(ISNUMBER(SEARCH(Search!$K$21,'Valid Values - Search'!AA417)),MAX($Z$3:Z416)+1,0)</f>
        <v>414</v>
      </c>
      <c r="AA417" s="64" t="s">
        <v>11970</v>
      </c>
      <c r="AB417" s="70">
        <v>631</v>
      </c>
      <c r="AC417" s="71" t="s">
        <v>1102</v>
      </c>
      <c r="AD417" s="38" t="str">
        <f>IFERROR(VLOOKUP(ROWS($AD$4:AD417),$Z$4:$AC$3778,2,FALSE),"")</f>
        <v>Benomyl and Carbendazim in Wastewater (631 USEPA)</v>
      </c>
      <c r="AF417" s="37"/>
    </row>
    <row r="418" spans="16:32" ht="15" customHeight="1">
      <c r="P418" s="38">
        <f>IF(ISNUMBER(SEARCH(Search!$K$13,'Valid Values - Search'!U418)),MAX($P$3:P417)+1,0)</f>
        <v>415</v>
      </c>
      <c r="Q418" s="38">
        <f>IF(ISNUMBER(SEARCH(Search!$K$5,'Valid Values - Search'!R418)),MAX($Q$3:Q417)+1,0)</f>
        <v>415</v>
      </c>
      <c r="R418" s="64" t="s">
        <v>4188</v>
      </c>
      <c r="S418" s="70" t="s">
        <v>101</v>
      </c>
      <c r="T418" s="70" t="s">
        <v>102</v>
      </c>
      <c r="U418" s="93" t="s">
        <v>8605</v>
      </c>
      <c r="V418" s="94">
        <v>16048</v>
      </c>
      <c r="W418" s="97" t="s">
        <v>4188</v>
      </c>
      <c r="X418" s="38" t="str">
        <f>IFERROR(VLOOKUP(ROWS($X$4:X418),$Q$4:$R$5094,2,FALSE),"")</f>
        <v>2,2',4,5-Tetrachlorobiphenyl</v>
      </c>
      <c r="Y418" s="38" t="str">
        <f>IFERROR(VLOOKUP(ROWS($Y$4:Y418),$P$4:$U$5094,6,FALSE),"")</f>
        <v>70362-47-9</v>
      </c>
      <c r="Z418" s="38">
        <f>IF(ISNUMBER(SEARCH(Search!$K$21,'Valid Values - Search'!AA418)),MAX($Z$3:Z417)+1,0)</f>
        <v>415</v>
      </c>
      <c r="AA418" s="64" t="s">
        <v>11971</v>
      </c>
      <c r="AB418" s="70" t="s">
        <v>1678</v>
      </c>
      <c r="AC418" s="71" t="s">
        <v>1642</v>
      </c>
      <c r="AD418" s="38" t="str">
        <f>IFERROR(VLOOKUP(ROWS($AD$4:AD418),$Z$4:$AC$3778,2,FALSE),"")</f>
        <v>Benomyl and Carbendazim in water by Immunoassay, Microtiter Plate (54002B ABRAXIS LLC)</v>
      </c>
      <c r="AF418" s="37"/>
    </row>
    <row r="419" spans="16:32" ht="15" customHeight="1">
      <c r="P419" s="38">
        <f>IF(ISNUMBER(SEARCH(Search!$K$13,'Valid Values - Search'!U419)),MAX($P$3:P418)+1,0)</f>
        <v>416</v>
      </c>
      <c r="Q419" s="38">
        <f>IF(ISNUMBER(SEARCH(Search!$K$5,'Valid Values - Search'!R419)),MAX($Q$3:Q418)+1,0)</f>
        <v>416</v>
      </c>
      <c r="R419" s="64" t="s">
        <v>4191</v>
      </c>
      <c r="S419" s="70" t="s">
        <v>101</v>
      </c>
      <c r="T419" s="70" t="s">
        <v>102</v>
      </c>
      <c r="U419" s="93" t="s">
        <v>8606</v>
      </c>
      <c r="V419" s="94">
        <v>16160</v>
      </c>
      <c r="W419" s="97" t="s">
        <v>4191</v>
      </c>
      <c r="X419" s="38" t="str">
        <f>IFERROR(VLOOKUP(ROWS($X$4:X419),$Q$4:$R$5094,2,FALSE),"")</f>
        <v>2,2',4,6,6'-Pentachlorobiphenyl</v>
      </c>
      <c r="Y419" s="38" t="str">
        <f>IFERROR(VLOOKUP(ROWS($Y$4:Y419),$P$4:$U$5094,6,FALSE),"")</f>
        <v>56558-16-8</v>
      </c>
      <c r="Z419" s="38">
        <f>IF(ISNUMBER(SEARCH(Search!$K$21,'Valid Values - Search'!AA419)),MAX($Z$3:Z418)+1,0)</f>
        <v>416</v>
      </c>
      <c r="AA419" s="64" t="s">
        <v>11972</v>
      </c>
      <c r="AB419" s="70" t="s">
        <v>3275</v>
      </c>
      <c r="AC419" s="71" t="s">
        <v>1102</v>
      </c>
      <c r="AD419" s="38" t="str">
        <f>IFERROR(VLOOKUP(ROWS($AD$4:AD419),$Z$4:$AC$3778,2,FALSE),"")</f>
        <v>Benomyl by IR Spectroscopy (PMD-BEH(IR) USEPA)</v>
      </c>
      <c r="AF419" s="37"/>
    </row>
    <row r="420" spans="16:32" ht="15" customHeight="1">
      <c r="P420" s="38">
        <f>IF(ISNUMBER(SEARCH(Search!$K$13,'Valid Values - Search'!U420)),MAX($P$3:P419)+1,0)</f>
        <v>417</v>
      </c>
      <c r="Q420" s="38">
        <f>IF(ISNUMBER(SEARCH(Search!$K$5,'Valid Values - Search'!R420)),MAX($Q$3:Q419)+1,0)</f>
        <v>417</v>
      </c>
      <c r="R420" s="64" t="s">
        <v>4189</v>
      </c>
      <c r="S420" s="70" t="s">
        <v>102</v>
      </c>
      <c r="T420" s="70" t="s">
        <v>102</v>
      </c>
      <c r="U420" s="93" t="s">
        <v>9289</v>
      </c>
      <c r="V420" s="94">
        <v>389947</v>
      </c>
      <c r="W420" s="97" t="s">
        <v>4189</v>
      </c>
      <c r="X420" s="38" t="str">
        <f>IFERROR(VLOOKUP(ROWS($X$4:X420),$Q$4:$R$5094,2,FALSE),"")</f>
        <v>2,2',4,6'-Tetrabromodiphenyl ether</v>
      </c>
      <c r="Y420" s="38" t="str">
        <f>IFERROR(VLOOKUP(ROWS($Y$4:Y420),$P$4:$U$5094,6,FALSE),"")</f>
        <v>189084-57-9</v>
      </c>
      <c r="Z420" s="38">
        <f>IF(ISNUMBER(SEARCH(Search!$K$21,'Valid Values - Search'!AA420)),MAX($Z$3:Z419)+1,0)</f>
        <v>417</v>
      </c>
      <c r="AA420" s="64" t="s">
        <v>11973</v>
      </c>
      <c r="AB420" s="70" t="s">
        <v>3276</v>
      </c>
      <c r="AC420" s="71" t="s">
        <v>1102</v>
      </c>
      <c r="AD420" s="38" t="str">
        <f>IFERROR(VLOOKUP(ROWS($AD$4:AD420),$Z$4:$AC$3778,2,FALSE),"")</f>
        <v>Benomyl by UV Spectroscopy (PMD-BEH(UV) USEPA)</v>
      </c>
      <c r="AF420" s="37"/>
    </row>
    <row r="421" spans="16:32" ht="15" customHeight="1">
      <c r="P421" s="38">
        <f>IF(ISNUMBER(SEARCH(Search!$K$13,'Valid Values - Search'!U421)),MAX($P$3:P420)+1,0)</f>
        <v>418</v>
      </c>
      <c r="Q421" s="38">
        <f>IF(ISNUMBER(SEARCH(Search!$K$5,'Valid Values - Search'!R421)),MAX($Q$3:Q420)+1,0)</f>
        <v>418</v>
      </c>
      <c r="R421" s="64" t="s">
        <v>4190</v>
      </c>
      <c r="S421" s="70" t="s">
        <v>101</v>
      </c>
      <c r="T421" s="70" t="s">
        <v>102</v>
      </c>
      <c r="U421" s="93" t="s">
        <v>8607</v>
      </c>
      <c r="V421" s="94">
        <v>1405</v>
      </c>
      <c r="W421" s="97" t="s">
        <v>4190</v>
      </c>
      <c r="X421" s="38" t="str">
        <f>IFERROR(VLOOKUP(ROWS($X$4:X421),$Q$4:$R$5094,2,FALSE),"")</f>
        <v>2,2',4,6'-Tetrachlorobiphenyl</v>
      </c>
      <c r="Y421" s="38" t="str">
        <f>IFERROR(VLOOKUP(ROWS($Y$4:Y421),$P$4:$U$5094,6,FALSE),"")</f>
        <v>68194-04-7</v>
      </c>
      <c r="Z421" s="38">
        <f>IF(ISNUMBER(SEARCH(Search!$K$21,'Valid Values - Search'!AA421)),MAX($Z$3:Z420)+1,0)</f>
        <v>418</v>
      </c>
      <c r="AA421" s="64" t="s">
        <v>11974</v>
      </c>
      <c r="AB421" s="70" t="s">
        <v>1997</v>
      </c>
      <c r="AC421" s="71" t="s">
        <v>1775</v>
      </c>
      <c r="AD421" s="38" t="str">
        <f>IFERROR(VLOOKUP(ROWS($AD$4:AD421),$Z$4:$AC$3778,2,FALSE),"")</f>
        <v>Benomyl/Carbendazim in water by Immunoassay (A00093 MWI)</v>
      </c>
      <c r="AF421" s="37"/>
    </row>
    <row r="422" spans="16:32" ht="15" customHeight="1">
      <c r="P422" s="38">
        <f>IF(ISNUMBER(SEARCH(Search!$K$13,'Valid Values - Search'!U422)),MAX($P$3:P421)+1,0)</f>
        <v>419</v>
      </c>
      <c r="Q422" s="38">
        <f>IF(ISNUMBER(SEARCH(Search!$K$5,'Valid Values - Search'!R422)),MAX($Q$3:Q421)+1,0)</f>
        <v>419</v>
      </c>
      <c r="R422" s="64" t="s">
        <v>4192</v>
      </c>
      <c r="S422" s="70" t="s">
        <v>101</v>
      </c>
      <c r="T422" s="70" t="s">
        <v>102</v>
      </c>
      <c r="U422" s="93" t="s">
        <v>8608</v>
      </c>
      <c r="V422" s="94">
        <v>16301</v>
      </c>
      <c r="W422" s="97" t="s">
        <v>4192</v>
      </c>
      <c r="X422" s="38" t="str">
        <f>IFERROR(VLOOKUP(ROWS($X$4:X422),$Q$4:$R$5094,2,FALSE),"")</f>
        <v>2,2',4,6-Tetrachlorobiphenyl</v>
      </c>
      <c r="Y422" s="38" t="str">
        <f>IFERROR(VLOOKUP(ROWS($Y$4:Y422),$P$4:$U$5094,6,FALSE),"")</f>
        <v>62796-65-0</v>
      </c>
      <c r="Z422" s="38">
        <f>IF(ISNUMBER(SEARCH(Search!$K$21,'Valid Values - Search'!AA422)),MAX($Z$3:Z421)+1,0)</f>
        <v>419</v>
      </c>
      <c r="AA422" s="64" t="s">
        <v>11975</v>
      </c>
      <c r="AB422" s="70" t="s">
        <v>3278</v>
      </c>
      <c r="AC422" s="71" t="s">
        <v>1102</v>
      </c>
      <c r="AD422" s="38" t="str">
        <f>IFERROR(VLOOKUP(ROWS($AD$4:AD422),$Z$4:$AC$3778,2,FALSE),"")</f>
        <v>Bensulide by HPLC (PMD-BEL(LC) USEPA)</v>
      </c>
      <c r="AF422" s="37"/>
    </row>
    <row r="423" spans="16:32" ht="15" customHeight="1">
      <c r="P423" s="38">
        <f>IF(ISNUMBER(SEARCH(Search!$K$13,'Valid Values - Search'!U423)),MAX($P$3:P422)+1,0)</f>
        <v>420</v>
      </c>
      <c r="Q423" s="38">
        <f>IF(ISNUMBER(SEARCH(Search!$K$5,'Valid Values - Search'!R423)),MAX($Q$3:Q422)+1,0)</f>
        <v>420</v>
      </c>
      <c r="R423" s="64" t="s">
        <v>4193</v>
      </c>
      <c r="S423" s="70" t="s">
        <v>101</v>
      </c>
      <c r="T423" s="70" t="s">
        <v>102</v>
      </c>
      <c r="U423" s="93" t="s">
        <v>8609</v>
      </c>
      <c r="V423" s="94">
        <v>1001156</v>
      </c>
      <c r="W423" s="97" t="s">
        <v>4193</v>
      </c>
      <c r="X423" s="38" t="str">
        <f>IFERROR(VLOOKUP(ROWS($X$4:X423),$Q$4:$R$5094,2,FALSE),"")</f>
        <v>2,2',4-TRBDE</v>
      </c>
      <c r="Y423" s="38" t="str">
        <f>IFERROR(VLOOKUP(ROWS($Y$4:Y423),$P$4:$U$5094,6,FALSE),"")</f>
        <v>147217-75-2</v>
      </c>
      <c r="Z423" s="38">
        <f>IF(ISNUMBER(SEARCH(Search!$K$21,'Valid Values - Search'!AA423)),MAX($Z$3:Z422)+1,0)</f>
        <v>420</v>
      </c>
      <c r="AA423" s="64" t="s">
        <v>11976</v>
      </c>
      <c r="AB423" s="70" t="s">
        <v>3277</v>
      </c>
      <c r="AC423" s="71" t="s">
        <v>1102</v>
      </c>
      <c r="AD423" s="38" t="str">
        <f>IFERROR(VLOOKUP(ROWS($AD$4:AD423),$Z$4:$AC$3778,2,FALSE),"")</f>
        <v>Bensulide by IR Spectroscopy (PMD-BEL(IR) USEPA)</v>
      </c>
      <c r="AF423" s="37"/>
    </row>
    <row r="424" spans="16:32" ht="15" customHeight="1">
      <c r="P424" s="38">
        <f>IF(ISNUMBER(SEARCH(Search!$K$13,'Valid Values - Search'!U424)),MAX($P$3:P423)+1,0)</f>
        <v>421</v>
      </c>
      <c r="Q424" s="38">
        <f>IF(ISNUMBER(SEARCH(Search!$K$5,'Valid Values - Search'!R424)),MAX($Q$3:Q423)+1,0)</f>
        <v>421</v>
      </c>
      <c r="R424" s="64" t="s">
        <v>4194</v>
      </c>
      <c r="S424" s="70" t="s">
        <v>101</v>
      </c>
      <c r="T424" s="70" t="s">
        <v>102</v>
      </c>
      <c r="U424" s="93" t="s">
        <v>8610</v>
      </c>
      <c r="V424" s="94">
        <v>1363</v>
      </c>
      <c r="W424" s="97" t="s">
        <v>4194</v>
      </c>
      <c r="X424" s="38" t="str">
        <f>IFERROR(VLOOKUP(ROWS($X$4:X424),$Q$4:$R$5094,2,FALSE),"")</f>
        <v>2,2',4-Trichlorobiphenyl</v>
      </c>
      <c r="Y424" s="38" t="str">
        <f>IFERROR(VLOOKUP(ROWS($Y$4:Y424),$P$4:$U$5094,6,FALSE),"")</f>
        <v>37680-66-3</v>
      </c>
      <c r="Z424" s="38">
        <f>IF(ISNUMBER(SEARCH(Search!$K$21,'Valid Values - Search'!AA424)),MAX($Z$3:Z423)+1,0)</f>
        <v>421</v>
      </c>
      <c r="AA424" s="64" t="s">
        <v>11977</v>
      </c>
      <c r="AB424" s="70">
        <v>636</v>
      </c>
      <c r="AC424" s="71" t="s">
        <v>1102</v>
      </c>
      <c r="AD424" s="38" t="str">
        <f>IFERROR(VLOOKUP(ROWS($AD$4:AD424),$Z$4:$AC$3778,2,FALSE),"")</f>
        <v>Bensulide in Wastewater by HPLC/UV (636 USEPA)</v>
      </c>
      <c r="AF424" s="37"/>
    </row>
    <row r="425" spans="16:32" ht="15" customHeight="1">
      <c r="P425" s="38">
        <f>IF(ISNUMBER(SEARCH(Search!$K$13,'Valid Values - Search'!U425)),MAX($P$3:P424)+1,0)</f>
        <v>422</v>
      </c>
      <c r="Q425" s="38">
        <f>IF(ISNUMBER(SEARCH(Search!$K$5,'Valid Values - Search'!R425)),MAX($Q$3:Q424)+1,0)</f>
        <v>422</v>
      </c>
      <c r="R425" s="64" t="s">
        <v>4205</v>
      </c>
      <c r="S425" s="70" t="s">
        <v>102</v>
      </c>
      <c r="T425" s="70" t="s">
        <v>102</v>
      </c>
      <c r="U425" s="93" t="s">
        <v>9290</v>
      </c>
      <c r="V425" s="94">
        <v>337529</v>
      </c>
      <c r="W425" s="97" t="s">
        <v>4205</v>
      </c>
      <c r="X425" s="38" t="str">
        <f>IFERROR(VLOOKUP(ROWS($X$4:X425),$Q$4:$R$5094,2,FALSE),"")</f>
        <v>2,2,4-Trimethylpentane</v>
      </c>
      <c r="Y425" s="38" t="str">
        <f>IFERROR(VLOOKUP(ROWS($Y$4:Y425),$P$4:$U$5094,6,FALSE),"")</f>
        <v>540-84-1</v>
      </c>
      <c r="Z425" s="38">
        <f>IF(ISNUMBER(SEARCH(Search!$K$21,'Valid Values - Search'!AA425)),MAX($Z$3:Z424)+1,0)</f>
        <v>422</v>
      </c>
      <c r="AA425" s="64" t="s">
        <v>11978</v>
      </c>
      <c r="AB425" s="70" t="s">
        <v>3279</v>
      </c>
      <c r="AC425" s="71" t="s">
        <v>1102</v>
      </c>
      <c r="AD425" s="38" t="str">
        <f>IFERROR(VLOOKUP(ROWS($AD$4:AD425),$Z$4:$AC$3778,2,FALSE),"")</f>
        <v>Bentazon by HPLC (PMD-BEN(LC) USEPA)</v>
      </c>
      <c r="AF425" s="37"/>
    </row>
    <row r="426" spans="16:32" ht="15" customHeight="1">
      <c r="P426" s="38">
        <f>IF(ISNUMBER(SEARCH(Search!$K$13,'Valid Values - Search'!U426)),MAX($P$3:P425)+1,0)</f>
        <v>423</v>
      </c>
      <c r="Q426" s="38">
        <f>IF(ISNUMBER(SEARCH(Search!$K$5,'Valid Values - Search'!R426)),MAX($Q$3:Q425)+1,0)</f>
        <v>423</v>
      </c>
      <c r="R426" s="64" t="s">
        <v>4195</v>
      </c>
      <c r="S426" s="70" t="s">
        <v>101</v>
      </c>
      <c r="T426" s="70" t="s">
        <v>102</v>
      </c>
      <c r="U426" s="93" t="s">
        <v>9291</v>
      </c>
      <c r="V426" s="94">
        <v>1406</v>
      </c>
      <c r="W426" s="97" t="s">
        <v>4195</v>
      </c>
      <c r="X426" s="38" t="str">
        <f>IFERROR(VLOOKUP(ROWS($X$4:X426),$Q$4:$R$5094,2,FALSE),"")</f>
        <v>2,2',5,5'-Tetrachlorobiphenyl</v>
      </c>
      <c r="Y426" s="38" t="str">
        <f>IFERROR(VLOOKUP(ROWS($Y$4:Y426),$P$4:$U$5094,6,FALSE),"")</f>
        <v>35693-99-3</v>
      </c>
      <c r="Z426" s="38">
        <f>IF(ISNUMBER(SEARCH(Search!$K$21,'Valid Values - Search'!AA426)),MAX($Z$3:Z425)+1,0)</f>
        <v>423</v>
      </c>
      <c r="AA426" s="64" t="s">
        <v>11979</v>
      </c>
      <c r="AB426" s="70" t="s">
        <v>3280</v>
      </c>
      <c r="AC426" s="71" t="s">
        <v>1102</v>
      </c>
      <c r="AD426" s="38" t="str">
        <f>IFERROR(VLOOKUP(ROWS($AD$4:AD426),$Z$4:$AC$3778,2,FALSE),"")</f>
        <v>Bentazon by UV Spectroscopy (PMD-BEN(UV) USEPA)</v>
      </c>
      <c r="AF426" s="37"/>
    </row>
    <row r="427" spans="16:32" ht="15" customHeight="1">
      <c r="P427" s="38">
        <f>IF(ISNUMBER(SEARCH(Search!$K$13,'Valid Values - Search'!U427)),MAX($P$3:P426)+1,0)</f>
        <v>424</v>
      </c>
      <c r="Q427" s="38">
        <f>IF(ISNUMBER(SEARCH(Search!$K$5,'Valid Values - Search'!R427)),MAX($Q$3:Q426)+1,0)</f>
        <v>424</v>
      </c>
      <c r="R427" s="64" t="s">
        <v>4196</v>
      </c>
      <c r="S427" s="70" t="s">
        <v>101</v>
      </c>
      <c r="T427" s="70" t="s">
        <v>102</v>
      </c>
      <c r="U427" s="93" t="s">
        <v>8611</v>
      </c>
      <c r="V427" s="94">
        <v>1407</v>
      </c>
      <c r="W427" s="97" t="s">
        <v>4196</v>
      </c>
      <c r="X427" s="38" t="str">
        <f>IFERROR(VLOOKUP(ROWS($X$4:X427),$Q$4:$R$5094,2,FALSE),"")</f>
        <v>2,2',5,6'-Tetrachlorobiphenyl</v>
      </c>
      <c r="Y427" s="38" t="str">
        <f>IFERROR(VLOOKUP(ROWS($Y$4:Y427),$P$4:$U$5094,6,FALSE),"")</f>
        <v>41464-41-9</v>
      </c>
      <c r="Z427" s="38">
        <f>IF(ISNUMBER(SEARCH(Search!$K$21,'Valid Values - Search'!AA427)),MAX($Z$3:Z426)+1,0)</f>
        <v>424</v>
      </c>
      <c r="AA427" s="64" t="s">
        <v>11980</v>
      </c>
      <c r="AB427" s="70" t="s">
        <v>2075</v>
      </c>
      <c r="AC427" s="71" t="s">
        <v>1182</v>
      </c>
      <c r="AD427" s="38" t="str">
        <f>IFERROR(VLOOKUP(ROWS($AD$4:AD427),$Z$4:$AC$3778,2,FALSE),"")</f>
        <v>Benthic Invertebrate Drift Determination (B5050 USDOI/USGS)</v>
      </c>
      <c r="AF427" s="37"/>
    </row>
    <row r="428" spans="16:32" ht="15" customHeight="1">
      <c r="P428" s="38">
        <f>IF(ISNUMBER(SEARCH(Search!$K$13,'Valid Values - Search'!U428)),MAX($P$3:P427)+1,0)</f>
        <v>425</v>
      </c>
      <c r="Q428" s="38">
        <f>IF(ISNUMBER(SEARCH(Search!$K$5,'Valid Values - Search'!R428)),MAX($Q$3:Q427)+1,0)</f>
        <v>425</v>
      </c>
      <c r="R428" s="64" t="s">
        <v>4197</v>
      </c>
      <c r="S428" s="70" t="s">
        <v>101</v>
      </c>
      <c r="T428" s="70" t="s">
        <v>102</v>
      </c>
      <c r="U428" s="93" t="s">
        <v>8612</v>
      </c>
      <c r="V428" s="94">
        <v>1371</v>
      </c>
      <c r="W428" s="97" t="s">
        <v>4197</v>
      </c>
      <c r="X428" s="38" t="str">
        <f>IFERROR(VLOOKUP(ROWS($X$4:X428),$Q$4:$R$5094,2,FALSE),"")</f>
        <v>2,2',5-Trichlorobiphenyl</v>
      </c>
      <c r="Y428" s="38" t="str">
        <f>IFERROR(VLOOKUP(ROWS($Y$4:Y428),$P$4:$U$5094,6,FALSE),"")</f>
        <v>37680-65-2</v>
      </c>
      <c r="Z428" s="38">
        <f>IF(ISNUMBER(SEARCH(Search!$K$21,'Valid Values - Search'!AA428)),MAX($Z$3:Z427)+1,0)</f>
        <v>425</v>
      </c>
      <c r="AA428" s="64" t="s">
        <v>11981</v>
      </c>
      <c r="AB428" s="70" t="s">
        <v>2118</v>
      </c>
      <c r="AC428" s="71" t="s">
        <v>2119</v>
      </c>
      <c r="AD428" s="38" t="str">
        <f>IFERROR(VLOOKUP(ROWS($AD$4:AD428),$Z$4:$AC$3778,2,FALSE),"")</f>
        <v>Benthic Invertebrate sample collection; 3 minute kicknet in wadeable streams (CAB-EC-1-2001 ENVCANADA-NWRI)</v>
      </c>
      <c r="AF428" s="37"/>
    </row>
    <row r="429" spans="16:32" ht="15" customHeight="1">
      <c r="P429" s="38">
        <f>IF(ISNUMBER(SEARCH(Search!$K$13,'Valid Values - Search'!U429)),MAX($P$3:P428)+1,0)</f>
        <v>426</v>
      </c>
      <c r="Q429" s="38">
        <f>IF(ISNUMBER(SEARCH(Search!$K$5,'Valid Values - Search'!R429)),MAX($Q$3:Q428)+1,0)</f>
        <v>426</v>
      </c>
      <c r="R429" s="64" t="s">
        <v>4198</v>
      </c>
      <c r="S429" s="70" t="s">
        <v>101</v>
      </c>
      <c r="T429" s="70" t="s">
        <v>102</v>
      </c>
      <c r="U429" s="93" t="s">
        <v>8613</v>
      </c>
      <c r="V429" s="94">
        <v>16141</v>
      </c>
      <c r="W429" s="97" t="s">
        <v>4198</v>
      </c>
      <c r="X429" s="38" t="str">
        <f>IFERROR(VLOOKUP(ROWS($X$4:X429),$Q$4:$R$5094,2,FALSE),"")</f>
        <v>2,2',6,6'-Tetrachlorobiphenyl</v>
      </c>
      <c r="Y429" s="38" t="str">
        <f>IFERROR(VLOOKUP(ROWS($Y$4:Y429),$P$4:$U$5094,6,FALSE),"")</f>
        <v>15968-05-5</v>
      </c>
      <c r="Z429" s="38">
        <f>IF(ISNUMBER(SEARCH(Search!$K$21,'Valid Values - Search'!AA429)),MAX($Z$3:Z428)+1,0)</f>
        <v>426</v>
      </c>
      <c r="AA429" s="64" t="s">
        <v>11982</v>
      </c>
      <c r="AB429" s="70" t="s">
        <v>2074</v>
      </c>
      <c r="AC429" s="71" t="s">
        <v>1182</v>
      </c>
      <c r="AD429" s="38" t="str">
        <f>IFERROR(VLOOKUP(ROWS($AD$4:AD429),$Z$4:$AC$3778,2,FALSE),"")</f>
        <v>Benthic Invertebrates- Distribution and Abundance (quantitative method) (B5040 USDOI/USGS)</v>
      </c>
      <c r="AF429" s="37"/>
    </row>
    <row r="430" spans="16:32" ht="15" customHeight="1">
      <c r="P430" s="38">
        <f>IF(ISNUMBER(SEARCH(Search!$K$13,'Valid Values - Search'!U430)),MAX($P$3:P429)+1,0)</f>
        <v>427</v>
      </c>
      <c r="Q430" s="38">
        <f>IF(ISNUMBER(SEARCH(Search!$K$5,'Valid Values - Search'!R430)),MAX($Q$3:Q429)+1,0)</f>
        <v>427</v>
      </c>
      <c r="R430" s="64" t="s">
        <v>4199</v>
      </c>
      <c r="S430" s="70" t="s">
        <v>101</v>
      </c>
      <c r="T430" s="70" t="s">
        <v>102</v>
      </c>
      <c r="U430" s="93" t="s">
        <v>8614</v>
      </c>
      <c r="V430" s="94">
        <v>1376</v>
      </c>
      <c r="W430" s="97" t="s">
        <v>4199</v>
      </c>
      <c r="X430" s="38" t="str">
        <f>IFERROR(VLOOKUP(ROWS($X$4:X430),$Q$4:$R$5094,2,FALSE),"")</f>
        <v>2,2',6-Trichlorobiphenyl</v>
      </c>
      <c r="Y430" s="38" t="str">
        <f>IFERROR(VLOOKUP(ROWS($Y$4:Y430),$P$4:$U$5094,6,FALSE),"")</f>
        <v>38444-73-4</v>
      </c>
      <c r="Z430" s="38">
        <f>IF(ISNUMBER(SEARCH(Search!$K$21,'Valid Values - Search'!AA430)),MAX($Z$3:Z429)+1,0)</f>
        <v>427</v>
      </c>
      <c r="AA430" s="64" t="s">
        <v>11983</v>
      </c>
      <c r="AB430" s="70" t="s">
        <v>2072</v>
      </c>
      <c r="AC430" s="71" t="s">
        <v>1182</v>
      </c>
      <c r="AD430" s="38" t="str">
        <f>IFERROR(VLOOKUP(ROWS($AD$4:AD430),$Z$4:$AC$3778,2,FALSE),"")</f>
        <v>Benthic Invertebrates- Faunal Survey (qualitative method) (B5001 USDOI/USGS)</v>
      </c>
      <c r="AF430" s="37"/>
    </row>
    <row r="431" spans="16:32" ht="15" customHeight="1">
      <c r="P431" s="38">
        <f>IF(ISNUMBER(SEARCH(Search!$K$13,'Valid Values - Search'!U431)),MAX($P$3:P430)+1,0)</f>
        <v>428</v>
      </c>
      <c r="Q431" s="38">
        <f>IF(ISNUMBER(SEARCH(Search!$K$5,'Valid Values - Search'!R431)),MAX($Q$3:Q430)+1,0)</f>
        <v>428</v>
      </c>
      <c r="R431" s="64" t="s">
        <v>4206</v>
      </c>
      <c r="S431" s="70" t="s">
        <v>102</v>
      </c>
      <c r="T431" s="70" t="s">
        <v>102</v>
      </c>
      <c r="U431" s="93" t="s">
        <v>9292</v>
      </c>
      <c r="V431" s="94">
        <v>1674</v>
      </c>
      <c r="W431" s="97" t="s">
        <v>4206</v>
      </c>
      <c r="X431" s="38" t="str">
        <f>IFERROR(VLOOKUP(ROWS($X$4:X431),$Q$4:$R$5094,2,FALSE),"")</f>
        <v>2,2,6-Trimethylcyclohexanone</v>
      </c>
      <c r="Y431" s="38" t="str">
        <f>IFERROR(VLOOKUP(ROWS($Y$4:Y431),$P$4:$U$5094,6,FALSE),"")</f>
        <v>2408-37-9</v>
      </c>
      <c r="Z431" s="38">
        <f>IF(ISNUMBER(SEARCH(Search!$K$21,'Valid Values - Search'!AA431)),MAX($Z$3:Z430)+1,0)</f>
        <v>428</v>
      </c>
      <c r="AA431" s="64" t="s">
        <v>11984</v>
      </c>
      <c r="AB431" s="70" t="s">
        <v>2073</v>
      </c>
      <c r="AC431" s="71" t="s">
        <v>1182</v>
      </c>
      <c r="AD431" s="38" t="str">
        <f>IFERROR(VLOOKUP(ROWS($AD$4:AD431),$Z$4:$AC$3778,2,FALSE),"")</f>
        <v>Benthic Invertebrates- Numerical Assessment (B5020 USDOI/USGS)</v>
      </c>
      <c r="AF431" s="37"/>
    </row>
    <row r="432" spans="16:32" ht="15" customHeight="1">
      <c r="P432" s="38">
        <f>IF(ISNUMBER(SEARCH(Search!$K$13,'Valid Values - Search'!U432)),MAX($P$3:P431)+1,0)</f>
        <v>429</v>
      </c>
      <c r="Q432" s="38">
        <f>IF(ISNUMBER(SEARCH(Search!$K$5,'Valid Values - Search'!R432)),MAX($Q$3:Q431)+1,0)</f>
        <v>429</v>
      </c>
      <c r="R432" s="64" t="s">
        <v>4200</v>
      </c>
      <c r="S432" s="70" t="s">
        <v>102</v>
      </c>
      <c r="T432" s="70" t="s">
        <v>102</v>
      </c>
      <c r="U432" s="93" t="s">
        <v>9293</v>
      </c>
      <c r="V432" s="94">
        <v>703</v>
      </c>
      <c r="W432" s="97" t="s">
        <v>4200</v>
      </c>
      <c r="X432" s="38" t="str">
        <f>IFERROR(VLOOKUP(ROWS($X$4:X432),$Q$4:$R$5094,2,FALSE),"")</f>
        <v>2,2'-Biquinoline</v>
      </c>
      <c r="Y432" s="38" t="str">
        <f>IFERROR(VLOOKUP(ROWS($Y$4:Y432),$P$4:$U$5094,6,FALSE),"")</f>
        <v>119-91-5</v>
      </c>
      <c r="Z432" s="38">
        <f>IF(ISNUMBER(SEARCH(Search!$K$21,'Valid Values - Search'!AA432)),MAX($Z$3:Z431)+1,0)</f>
        <v>429</v>
      </c>
      <c r="AA432" s="64" t="s">
        <v>11985</v>
      </c>
      <c r="AB432" s="70" t="s">
        <v>2529</v>
      </c>
      <c r="AC432" s="71" t="s">
        <v>1102</v>
      </c>
      <c r="AD432" s="38" t="str">
        <f>IFERROR(VLOOKUP(ROWS($AD$4:AD432),$Z$4:$AC$3778,2,FALSE),"")</f>
        <v>Benthic Macroinvertebrate RBP, single habitat, 1m kick net (EPA RBP (INVERTS) USEPA)</v>
      </c>
      <c r="AF432" s="37"/>
    </row>
    <row r="433" spans="16:32" ht="15" customHeight="1">
      <c r="P433" s="38">
        <f>IF(ISNUMBER(SEARCH(Search!$K$13,'Valid Values - Search'!U433)),MAX($P$3:P432)+1,0)</f>
        <v>430</v>
      </c>
      <c r="Q433" s="38">
        <f>IF(ISNUMBER(SEARCH(Search!$K$5,'Valid Values - Search'!R433)),MAX($Q$3:Q432)+1,0)</f>
        <v>430</v>
      </c>
      <c r="R433" s="64" t="s">
        <v>4207</v>
      </c>
      <c r="S433" s="70" t="s">
        <v>102</v>
      </c>
      <c r="T433" s="70" t="s">
        <v>102</v>
      </c>
      <c r="U433" s="93" t="s">
        <v>9294</v>
      </c>
      <c r="V433" s="94">
        <v>838</v>
      </c>
      <c r="W433" s="97" t="s">
        <v>4207</v>
      </c>
      <c r="X433" s="38" t="str">
        <f>IFERROR(VLOOKUP(ROWS($X$4:X433),$Q$4:$R$5094,2,FALSE),"")</f>
        <v>2,2-Dibromo-3-nitrilopropionamide</v>
      </c>
      <c r="Y433" s="38" t="str">
        <f>IFERROR(VLOOKUP(ROWS($Y$4:Y433),$P$4:$U$5094,6,FALSE),"")</f>
        <v>10222-01-2</v>
      </c>
      <c r="Z433" s="38">
        <f>IF(ISNUMBER(SEARCH(Search!$K$21,'Valid Values - Search'!AA433)),MAX($Z$3:Z432)+1,0)</f>
        <v>430</v>
      </c>
      <c r="AA433" s="64" t="s">
        <v>11986</v>
      </c>
      <c r="AB433" s="70" t="s">
        <v>1169</v>
      </c>
      <c r="AC433" s="71" t="s">
        <v>1156</v>
      </c>
      <c r="AD433" s="38" t="str">
        <f>IFERROR(VLOOKUP(ROWS($AD$4:AD433),$Z$4:$AC$3778,2,FALSE),"")</f>
        <v>Benthic Macroinvertebrate Sample Processing and Analysis (10500-C APHA)</v>
      </c>
      <c r="AF433" s="37"/>
    </row>
    <row r="434" spans="16:32" ht="15" customHeight="1">
      <c r="P434" s="38">
        <f>IF(ISNUMBER(SEARCH(Search!$K$13,'Valid Values - Search'!U434)),MAX($P$3:P433)+1,0)</f>
        <v>431</v>
      </c>
      <c r="Q434" s="38">
        <f>IF(ISNUMBER(SEARCH(Search!$K$5,'Valid Values - Search'!R434)),MAX($Q$3:Q433)+1,0)</f>
        <v>431</v>
      </c>
      <c r="R434" s="64" t="s">
        <v>4201</v>
      </c>
      <c r="S434" s="70" t="s">
        <v>102</v>
      </c>
      <c r="T434" s="70" t="s">
        <v>102</v>
      </c>
      <c r="U434" s="93" t="s">
        <v>9295</v>
      </c>
      <c r="V434" s="94">
        <v>15926</v>
      </c>
      <c r="W434" s="97" t="s">
        <v>4201</v>
      </c>
      <c r="X434" s="38" t="str">
        <f>IFERROR(VLOOKUP(ROWS($X$4:X434),$Q$4:$R$5094,2,FALSE),"")</f>
        <v>2,2'-Dichlorobenzophenone</v>
      </c>
      <c r="Y434" s="38" t="str">
        <f>IFERROR(VLOOKUP(ROWS($Y$4:Y434),$P$4:$U$5094,6,FALSE),"")</f>
        <v>5293-97-0</v>
      </c>
      <c r="Z434" s="38">
        <f>IF(ISNUMBER(SEARCH(Search!$K$21,'Valid Values - Search'!AA434)),MAX($Z$3:Z433)+1,0)</f>
        <v>431</v>
      </c>
      <c r="AA434" s="64" t="s">
        <v>11987</v>
      </c>
      <c r="AB434" s="70" t="s">
        <v>1181</v>
      </c>
      <c r="AC434" s="71" t="s">
        <v>1182</v>
      </c>
      <c r="AD434" s="38" t="str">
        <f>IFERROR(VLOOKUP(ROWS($AD$4:AD434),$Z$4:$AC$3778,2,FALSE),"")</f>
        <v>Benthic Macroinvertebrate Sample Processing: Qualitative Visual Sort Method (135-00 (QUALITATIVE) USDOI/USGS)</v>
      </c>
      <c r="AF434" s="37"/>
    </row>
    <row r="435" spans="16:32" ht="15" customHeight="1">
      <c r="P435" s="38">
        <f>IF(ISNUMBER(SEARCH(Search!$K$13,'Valid Values - Search'!U435)),MAX($P$3:P434)+1,0)</f>
        <v>432</v>
      </c>
      <c r="Q435" s="38">
        <f>IF(ISNUMBER(SEARCH(Search!$K$5,'Valid Values - Search'!R435)),MAX($Q$3:Q434)+1,0)</f>
        <v>432</v>
      </c>
      <c r="R435" s="64" t="s">
        <v>4202</v>
      </c>
      <c r="S435" s="70" t="s">
        <v>101</v>
      </c>
      <c r="T435" s="70" t="s">
        <v>102</v>
      </c>
      <c r="U435" s="93" t="s">
        <v>9296</v>
      </c>
      <c r="V435" s="94">
        <v>16115</v>
      </c>
      <c r="W435" s="97" t="s">
        <v>4202</v>
      </c>
      <c r="X435" s="38" t="str">
        <f>IFERROR(VLOOKUP(ROWS($X$4:X435),$Q$4:$R$5094,2,FALSE),"")</f>
        <v>2,2'-Dichlorobiphenyl</v>
      </c>
      <c r="Y435" s="38" t="str">
        <f>IFERROR(VLOOKUP(ROWS($Y$4:Y435),$P$4:$U$5094,6,FALSE),"")</f>
        <v>13029-08-8</v>
      </c>
      <c r="Z435" s="38">
        <f>IF(ISNUMBER(SEARCH(Search!$K$21,'Valid Values - Search'!AA435)),MAX($Z$3:Z434)+1,0)</f>
        <v>432</v>
      </c>
      <c r="AA435" s="64" t="s">
        <v>11988</v>
      </c>
      <c r="AB435" s="70" t="s">
        <v>1379</v>
      </c>
      <c r="AC435" s="71" t="s">
        <v>1182</v>
      </c>
      <c r="AD435" s="38" t="str">
        <f>IFERROR(VLOOKUP(ROWS($AD$4:AD435),$Z$4:$AC$3778,2,FALSE),"")</f>
        <v>Benthic Macroinvertebrate Sample Processing: Quantitative Fixed-Count Method (35-00 (QUANTITATIVE) USDOI/USGS)</v>
      </c>
      <c r="AF435" s="37"/>
    </row>
    <row r="436" spans="16:32" ht="15" customHeight="1">
      <c r="P436" s="38">
        <f>IF(ISNUMBER(SEARCH(Search!$K$13,'Valid Values - Search'!U436)),MAX($P$3:P435)+1,0)</f>
        <v>433</v>
      </c>
      <c r="Q436" s="38">
        <f>IF(ISNUMBER(SEARCH(Search!$K$5,'Valid Values - Search'!R436)),MAX($Q$3:Q435)+1,0)</f>
        <v>433</v>
      </c>
      <c r="R436" s="64" t="s">
        <v>4208</v>
      </c>
      <c r="S436" s="70" t="s">
        <v>101</v>
      </c>
      <c r="T436" s="70" t="s">
        <v>102</v>
      </c>
      <c r="U436" s="93" t="s">
        <v>9003</v>
      </c>
      <c r="V436" s="94">
        <v>185</v>
      </c>
      <c r="W436" s="97" t="s">
        <v>4208</v>
      </c>
      <c r="X436" s="38" t="str">
        <f>IFERROR(VLOOKUP(ROWS($X$4:X436),$Q$4:$R$5094,2,FALSE),"")</f>
        <v>2,2-Dichloropropane</v>
      </c>
      <c r="Y436" s="38" t="str">
        <f>IFERROR(VLOOKUP(ROWS($Y$4:Y436),$P$4:$U$5094,6,FALSE),"")</f>
        <v>594-20-7</v>
      </c>
      <c r="Z436" s="38">
        <f>IF(ISNUMBER(SEARCH(Search!$K$21,'Valid Values - Search'!AA436)),MAX($Z$3:Z435)+1,0)</f>
        <v>433</v>
      </c>
      <c r="AA436" s="64" t="s">
        <v>11989</v>
      </c>
      <c r="AB436" s="70" t="s">
        <v>1380</v>
      </c>
      <c r="AC436" s="71" t="s">
        <v>1182</v>
      </c>
      <c r="AD436" s="38" t="str">
        <f>IFERROR(VLOOKUP(ROWS($AD$4:AD436),$Z$4:$AC$3778,2,FALSE),"")</f>
        <v>Benthic Macroinvertebrate Sample Processing: Taxonomic Identification (35-00 (TAXONOMIC ID) USDOI/USGS)</v>
      </c>
      <c r="AF436" s="37"/>
    </row>
    <row r="437" spans="16:32" ht="15" customHeight="1">
      <c r="P437" s="38">
        <f>IF(ISNUMBER(SEARCH(Search!$K$13,'Valid Values - Search'!U437)),MAX($P$3:P436)+1,0)</f>
        <v>434</v>
      </c>
      <c r="Q437" s="38">
        <f>IF(ISNUMBER(SEARCH(Search!$K$5,'Valid Values - Search'!R437)),MAX($Q$3:Q436)+1,0)</f>
        <v>434</v>
      </c>
      <c r="R437" s="64" t="s">
        <v>4209</v>
      </c>
      <c r="S437" s="70" t="s">
        <v>102</v>
      </c>
      <c r="T437" s="70" t="s">
        <v>102</v>
      </c>
      <c r="U437" s="93" t="s">
        <v>9297</v>
      </c>
      <c r="V437" s="94" t="s">
        <v>8459</v>
      </c>
      <c r="W437" s="97" t="s">
        <v>4209</v>
      </c>
      <c r="X437" s="38" t="str">
        <f>IFERROR(VLOOKUP(ROWS($X$4:X437),$Q$4:$R$5094,2,FALSE),"")</f>
        <v>2,2-Dimethylbutane</v>
      </c>
      <c r="Y437" s="38" t="str">
        <f>IFERROR(VLOOKUP(ROWS($Y$4:Y437),$P$4:$U$5094,6,FALSE),"")</f>
        <v>75-83-2</v>
      </c>
      <c r="Z437" s="38">
        <f>IF(ISNUMBER(SEARCH(Search!$K$21,'Valid Values - Search'!AA437)),MAX($Z$3:Z436)+1,0)</f>
        <v>434</v>
      </c>
      <c r="AA437" s="64" t="s">
        <v>11990</v>
      </c>
      <c r="AB437" s="70" t="s">
        <v>2045</v>
      </c>
      <c r="AC437" s="71" t="s">
        <v>1182</v>
      </c>
      <c r="AD437" s="38" t="str">
        <f>IFERROR(VLOOKUP(ROWS($AD$4:AD437),$Z$4:$AC$3778,2,FALSE),"")</f>
        <v>Benthic Macroinvertebrate Slide Preparation (B-9135-00 SLIDE PREP USDOI/USGS)</v>
      </c>
      <c r="AF437" s="37"/>
    </row>
    <row r="438" spans="16:32" ht="15" customHeight="1">
      <c r="P438" s="38">
        <f>IF(ISNUMBER(SEARCH(Search!$K$13,'Valid Values - Search'!U438)),MAX($P$3:P437)+1,0)</f>
        <v>435</v>
      </c>
      <c r="Q438" s="38">
        <f>IF(ISNUMBER(SEARCH(Search!$K$5,'Valid Values - Search'!R438)),MAX($Q$3:Q437)+1,0)</f>
        <v>435</v>
      </c>
      <c r="R438" s="64" t="s">
        <v>4210</v>
      </c>
      <c r="S438" s="70" t="s">
        <v>102</v>
      </c>
      <c r="T438" s="70" t="s">
        <v>102</v>
      </c>
      <c r="U438" s="93" t="s">
        <v>9298</v>
      </c>
      <c r="V438" s="94" t="s">
        <v>8459</v>
      </c>
      <c r="W438" s="97" t="s">
        <v>4210</v>
      </c>
      <c r="X438" s="38" t="str">
        <f>IFERROR(VLOOKUP(ROWS($X$4:X438),$Q$4:$R$5094,2,FALSE),"")</f>
        <v>2,2-Dimethylhexane</v>
      </c>
      <c r="Y438" s="38" t="str">
        <f>IFERROR(VLOOKUP(ROWS($Y$4:Y438),$P$4:$U$5094,6,FALSE),"")</f>
        <v>590-73-8</v>
      </c>
      <c r="Z438" s="38">
        <f>IF(ISNUMBER(SEARCH(Search!$K$21,'Valid Values - Search'!AA438)),MAX($Z$3:Z437)+1,0)</f>
        <v>435</v>
      </c>
      <c r="AA438" s="64" t="s">
        <v>11991</v>
      </c>
      <c r="AB438" s="70" t="s">
        <v>3019</v>
      </c>
      <c r="AC438" s="71" t="s">
        <v>3020</v>
      </c>
      <c r="AD438" s="38" t="str">
        <f>IFERROR(VLOOKUP(ROWS($AD$4:AD438),$Z$4:$AC$3778,2,FALSE),"")</f>
        <v>Benthic Sampling Protocols for Maryland Streams (MD DNR MBSS MD DNR)</v>
      </c>
      <c r="AF438" s="37"/>
    </row>
    <row r="439" spans="16:32" ht="15" customHeight="1">
      <c r="P439" s="38">
        <f>IF(ISNUMBER(SEARCH(Search!$K$13,'Valid Values - Search'!U439)),MAX($P$3:P438)+1,0)</f>
        <v>436</v>
      </c>
      <c r="Q439" s="38">
        <f>IF(ISNUMBER(SEARCH(Search!$K$5,'Valid Values - Search'!R439)),MAX($Q$3:Q438)+1,0)</f>
        <v>436</v>
      </c>
      <c r="R439" s="64" t="s">
        <v>4211</v>
      </c>
      <c r="S439" s="70" t="s">
        <v>102</v>
      </c>
      <c r="T439" s="70" t="s">
        <v>102</v>
      </c>
      <c r="U439" s="93" t="s">
        <v>9299</v>
      </c>
      <c r="V439" s="94">
        <v>933</v>
      </c>
      <c r="W439" s="97" t="s">
        <v>4211</v>
      </c>
      <c r="X439" s="38" t="str">
        <f>IFERROR(VLOOKUP(ROWS($X$4:X439),$Q$4:$R$5094,2,FALSE),"")</f>
        <v>2,2-Dimethylpropane</v>
      </c>
      <c r="Y439" s="38" t="str">
        <f>IFERROR(VLOOKUP(ROWS($Y$4:Y439),$P$4:$U$5094,6,FALSE),"")</f>
        <v>463-82-1</v>
      </c>
      <c r="Z439" s="38">
        <f>IF(ISNUMBER(SEARCH(Search!$K$21,'Valid Values - Search'!AA439)),MAX($Z$3:Z438)+1,0)</f>
        <v>436</v>
      </c>
      <c r="AA439" s="64" t="s">
        <v>11992</v>
      </c>
      <c r="AB439" s="70">
        <v>3700</v>
      </c>
      <c r="AC439" s="71" t="s">
        <v>1150</v>
      </c>
      <c r="AD439" s="38" t="str">
        <f>IFERROR(VLOOKUP(ROWS($AD$4:AD439),$Z$4:$AC$3778,2,FALSE),"")</f>
        <v>Benzene by portable GC (3700 NIOSH)</v>
      </c>
      <c r="AF439" s="37"/>
    </row>
    <row r="440" spans="16:32" ht="15" customHeight="1">
      <c r="P440" s="38">
        <f>IF(ISNUMBER(SEARCH(Search!$K$13,'Valid Values - Search'!U440)),MAX($P$3:P439)+1,0)</f>
        <v>437</v>
      </c>
      <c r="Q440" s="38">
        <f>IF(ISNUMBER(SEARCH(Search!$K$5,'Valid Values - Search'!R440)),MAX($Q$3:Q439)+1,0)</f>
        <v>437</v>
      </c>
      <c r="R440" s="64" t="s">
        <v>4212</v>
      </c>
      <c r="S440" s="70" t="s">
        <v>102</v>
      </c>
      <c r="T440" s="70" t="s">
        <v>102</v>
      </c>
      <c r="U440" s="93" t="s">
        <v>9300</v>
      </c>
      <c r="V440" s="94">
        <v>620</v>
      </c>
      <c r="W440" s="97" t="s">
        <v>4212</v>
      </c>
      <c r="X440" s="38" t="str">
        <f>IFERROR(VLOOKUP(ROWS($X$4:X440),$Q$4:$R$5094,2,FALSE),"")</f>
        <v>2,3 Dimethyloctane</v>
      </c>
      <c r="Y440" s="38" t="str">
        <f>IFERROR(VLOOKUP(ROWS($Y$4:Y440),$P$4:$U$5094,6,FALSE),"")</f>
        <v>7146-60-3</v>
      </c>
      <c r="Z440" s="38">
        <f>IF(ISNUMBER(SEARCH(Search!$K$21,'Valid Values - Search'!AA440)),MAX($Z$3:Z439)+1,0)</f>
        <v>437</v>
      </c>
      <c r="AA440" s="64" t="s">
        <v>11993</v>
      </c>
      <c r="AB440" s="70">
        <v>8306</v>
      </c>
      <c r="AC440" s="71" t="s">
        <v>1150</v>
      </c>
      <c r="AD440" s="38" t="str">
        <f>IFERROR(VLOOKUP(ROWS($AD$4:AD440),$Z$4:$AC$3778,2,FALSE),"")</f>
        <v>Benzidine in Urine by GC/ECD (8306 NIOSH)</v>
      </c>
      <c r="AF440" s="37"/>
    </row>
    <row r="441" spans="16:32" ht="15" customHeight="1">
      <c r="P441" s="38">
        <f>IF(ISNUMBER(SEARCH(Search!$K$13,'Valid Values - Search'!U441)),MAX($P$3:P440)+1,0)</f>
        <v>438</v>
      </c>
      <c r="Q441" s="38">
        <f>IF(ISNUMBER(SEARCH(Search!$K$5,'Valid Values - Search'!R441)),MAX($Q$3:Q440)+1,0)</f>
        <v>438</v>
      </c>
      <c r="R441" s="64" t="s">
        <v>4253</v>
      </c>
      <c r="S441" s="70" t="s">
        <v>102</v>
      </c>
      <c r="T441" s="70" t="s">
        <v>102</v>
      </c>
      <c r="U441" s="93" t="s">
        <v>9301</v>
      </c>
      <c r="V441" s="94">
        <v>1001032</v>
      </c>
      <c r="W441" s="97" t="s">
        <v>4253</v>
      </c>
      <c r="X441" s="38" t="str">
        <f>IFERROR(VLOOKUP(ROWS($X$4:X441),$Q$4:$R$5094,2,FALSE),"")</f>
        <v>2,3,3',4,4',5,5',6-OCBDE</v>
      </c>
      <c r="Y441" s="38" t="str">
        <f>IFERROR(VLOOKUP(ROWS($Y$4:Y441),$P$4:$U$5094,6,FALSE),"")</f>
        <v>446255-56-7</v>
      </c>
      <c r="Z441" s="38">
        <f>IF(ISNUMBER(SEARCH(Search!$K$21,'Valid Values - Search'!AA441)),MAX($Z$3:Z440)+1,0)</f>
        <v>438</v>
      </c>
      <c r="AA441" s="64" t="s">
        <v>11994</v>
      </c>
      <c r="AB441" s="70" t="s">
        <v>1690</v>
      </c>
      <c r="AC441" s="71" t="s">
        <v>1102</v>
      </c>
      <c r="AD441" s="38" t="str">
        <f>IFERROR(VLOOKUP(ROWS($AD$4:AD441),$Z$4:$AC$3778,2,FALSE),"")</f>
        <v>Benzidines and Pesticides in Water (553(LLE) USEPA)</v>
      </c>
      <c r="AF441" s="37"/>
    </row>
    <row r="442" spans="16:32" ht="15" customHeight="1">
      <c r="P442" s="38">
        <f>IF(ISNUMBER(SEARCH(Search!$K$13,'Valid Values - Search'!U442)),MAX($P$3:P441)+1,0)</f>
        <v>439</v>
      </c>
      <c r="Q442" s="38">
        <f>IF(ISNUMBER(SEARCH(Search!$K$5,'Valid Values - Search'!R442)),MAX($Q$3:Q441)+1,0)</f>
        <v>439</v>
      </c>
      <c r="R442" s="64" t="s">
        <v>4254</v>
      </c>
      <c r="S442" s="70" t="s">
        <v>101</v>
      </c>
      <c r="T442" s="70" t="s">
        <v>102</v>
      </c>
      <c r="U442" s="93" t="s">
        <v>8615</v>
      </c>
      <c r="V442" s="94">
        <v>16039</v>
      </c>
      <c r="W442" s="97" t="s">
        <v>4254</v>
      </c>
      <c r="X442" s="38" t="str">
        <f>IFERROR(VLOOKUP(ROWS($X$4:X442),$Q$4:$R$5094,2,FALSE),"")</f>
        <v>2,3,3',4,4',5,5',6-Octachlorobiphenyl</v>
      </c>
      <c r="Y442" s="38" t="str">
        <f>IFERROR(VLOOKUP(ROWS($Y$4:Y442),$P$4:$U$5094,6,FALSE),"")</f>
        <v>74472-53-0</v>
      </c>
      <c r="Z442" s="38">
        <f>IF(ISNUMBER(SEARCH(Search!$K$21,'Valid Values - Search'!AA442)),MAX($Z$3:Z441)+1,0)</f>
        <v>439</v>
      </c>
      <c r="AA442" s="64" t="s">
        <v>11995</v>
      </c>
      <c r="AB442" s="70" t="s">
        <v>1691</v>
      </c>
      <c r="AC442" s="71" t="s">
        <v>1102</v>
      </c>
      <c r="AD442" s="38" t="str">
        <f>IFERROR(VLOOKUP(ROWS($AD$4:AD442),$Z$4:$AC$3778,2,FALSE),"")</f>
        <v>Benzidines and Pesticides in Water (553(LSE) USEPA)</v>
      </c>
      <c r="AF442" s="37"/>
    </row>
    <row r="443" spans="16:32" ht="15" customHeight="1">
      <c r="P443" s="38">
        <f>IF(ISNUMBER(SEARCH(Search!$K$13,'Valid Values - Search'!U443)),MAX($P$3:P442)+1,0)</f>
        <v>440</v>
      </c>
      <c r="Q443" s="38">
        <f>IF(ISNUMBER(SEARCH(Search!$K$5,'Valid Values - Search'!R443)),MAX($Q$3:Q442)+1,0)</f>
        <v>440</v>
      </c>
      <c r="R443" s="64" t="s">
        <v>4255</v>
      </c>
      <c r="S443" s="70" t="s">
        <v>101</v>
      </c>
      <c r="T443" s="70" t="s">
        <v>102</v>
      </c>
      <c r="U443" s="93" t="s">
        <v>8616</v>
      </c>
      <c r="V443" s="94">
        <v>16033</v>
      </c>
      <c r="W443" s="97" t="s">
        <v>4255</v>
      </c>
      <c r="X443" s="38" t="str">
        <f>IFERROR(VLOOKUP(ROWS($X$4:X443),$Q$4:$R$5094,2,FALSE),"")</f>
        <v>2,3,3',4,4',5,5'-Heptachlorobiphenyl</v>
      </c>
      <c r="Y443" s="38" t="str">
        <f>IFERROR(VLOOKUP(ROWS($Y$4:Y443),$P$4:$U$5094,6,FALSE),"")</f>
        <v>39635-31-9</v>
      </c>
      <c r="Z443" s="38">
        <f>IF(ISNUMBER(SEARCH(Search!$K$21,'Valid Values - Search'!AA443)),MAX($Z$3:Z442)+1,0)</f>
        <v>440</v>
      </c>
      <c r="AA443" s="64" t="s">
        <v>11996</v>
      </c>
      <c r="AB443" s="70">
        <v>605</v>
      </c>
      <c r="AC443" s="71" t="s">
        <v>1102</v>
      </c>
      <c r="AD443" s="38" t="str">
        <f>IFERROR(VLOOKUP(ROWS($AD$4:AD443),$Z$4:$AC$3778,2,FALSE),"")</f>
        <v>Benzidines in Wastewater by HPLC (605 USEPA)</v>
      </c>
      <c r="AF443" s="37"/>
    </row>
    <row r="444" spans="16:32" ht="15" customHeight="1">
      <c r="P444" s="38">
        <f>IF(ISNUMBER(SEARCH(Search!$K$13,'Valid Values - Search'!U444)),MAX($P$3:P443)+1,0)</f>
        <v>441</v>
      </c>
      <c r="Q444" s="38">
        <f>IF(ISNUMBER(SEARCH(Search!$K$5,'Valid Values - Search'!R444)),MAX($Q$3:Q443)+1,0)</f>
        <v>441</v>
      </c>
      <c r="R444" s="64" t="s">
        <v>4256</v>
      </c>
      <c r="S444" s="70" t="s">
        <v>101</v>
      </c>
      <c r="T444" s="70" t="s">
        <v>102</v>
      </c>
      <c r="U444" s="93" t="s">
        <v>8617</v>
      </c>
      <c r="V444" s="94">
        <v>16203</v>
      </c>
      <c r="W444" s="97" t="s">
        <v>4256</v>
      </c>
      <c r="X444" s="38" t="str">
        <f>IFERROR(VLOOKUP(ROWS($X$4:X444),$Q$4:$R$5094,2,FALSE),"")</f>
        <v>2,3,3',4,4',5,6-Heptachlorobiphenyl</v>
      </c>
      <c r="Y444" s="38" t="str">
        <f>IFERROR(VLOOKUP(ROWS($Y$4:Y444),$P$4:$U$5094,6,FALSE),"")</f>
        <v>41411-64-7</v>
      </c>
      <c r="Z444" s="38">
        <f>IF(ISNUMBER(SEARCH(Search!$K$21,'Valid Values - Search'!AA444)),MAX($Z$3:Z443)+1,0)</f>
        <v>441</v>
      </c>
      <c r="AA444" s="64" t="s">
        <v>11997</v>
      </c>
      <c r="AB444" s="70" t="s">
        <v>3719</v>
      </c>
      <c r="AC444" s="71" t="s">
        <v>1102</v>
      </c>
      <c r="AD444" s="38" t="str">
        <f>IFERROR(VLOOKUP(ROWS($AD$4:AD444),$Z$4:$AC$3778,2,FALSE),"")</f>
        <v>Benzo(a)Pyrene and PAHs - Ambient Air (TO-13 USEPA)</v>
      </c>
      <c r="AF444" s="37"/>
    </row>
    <row r="445" spans="16:32" ht="15" customHeight="1">
      <c r="P445" s="38">
        <f>IF(ISNUMBER(SEARCH(Search!$K$13,'Valid Values - Search'!U445)),MAX($P$3:P444)+1,0)</f>
        <v>442</v>
      </c>
      <c r="Q445" s="38">
        <f>IF(ISNUMBER(SEARCH(Search!$K$5,'Valid Values - Search'!R445)),MAX($Q$3:Q444)+1,0)</f>
        <v>442</v>
      </c>
      <c r="R445" s="64" t="s">
        <v>4251</v>
      </c>
      <c r="S445" s="70" t="s">
        <v>101</v>
      </c>
      <c r="T445" s="70" t="s">
        <v>102</v>
      </c>
      <c r="U445" s="93" t="s">
        <v>8618</v>
      </c>
      <c r="V445" s="94">
        <v>16034</v>
      </c>
      <c r="W445" s="97" t="s">
        <v>4251</v>
      </c>
      <c r="X445" s="38" t="str">
        <f>IFERROR(VLOOKUP(ROWS($X$4:X445),$Q$4:$R$5094,2,FALSE),"")</f>
        <v>2,3,3',4,4',5',6-Heptachlorobiphenyl</v>
      </c>
      <c r="Y445" s="38" t="str">
        <f>IFERROR(VLOOKUP(ROWS($Y$4:Y445),$P$4:$U$5094,6,FALSE),"")</f>
        <v>74472-50-7</v>
      </c>
      <c r="Z445" s="38">
        <f>IF(ISNUMBER(SEARCH(Search!$K$21,'Valid Values - Search'!AA445)),MAX($Z$3:Z444)+1,0)</f>
        <v>442</v>
      </c>
      <c r="AA445" s="64" t="s">
        <v>11998</v>
      </c>
      <c r="AB445" s="70">
        <v>530039</v>
      </c>
      <c r="AC445" s="71" t="s">
        <v>1642</v>
      </c>
      <c r="AD445" s="38" t="str">
        <f>IFERROR(VLOOKUP(ROWS($AD$4:AD445),$Z$4:$AC$3778,2,FALSE),"")</f>
        <v>Benzo(a)Pyrene by Immunoassay, Microtiter Plate (530039 ABRAXIS LLC)</v>
      </c>
      <c r="AF445" s="37"/>
    </row>
    <row r="446" spans="16:32" ht="15" customHeight="1">
      <c r="P446" s="38">
        <f>IF(ISNUMBER(SEARCH(Search!$K$13,'Valid Values - Search'!U446)),MAX($P$3:P445)+1,0)</f>
        <v>443</v>
      </c>
      <c r="Q446" s="38">
        <f>IF(ISNUMBER(SEARCH(Search!$K$5,'Valid Values - Search'!R446)),MAX($Q$3:Q445)+1,0)</f>
        <v>443</v>
      </c>
      <c r="R446" s="64" t="s">
        <v>4257</v>
      </c>
      <c r="S446" s="70" t="s">
        <v>102</v>
      </c>
      <c r="T446" s="70" t="s">
        <v>102</v>
      </c>
      <c r="U446" s="93" t="s">
        <v>9302</v>
      </c>
      <c r="V446" s="94">
        <v>1001147</v>
      </c>
      <c r="W446" s="97" t="s">
        <v>4257</v>
      </c>
      <c r="X446" s="38" t="str">
        <f>IFERROR(VLOOKUP(ROWS($X$4:X446),$Q$4:$R$5094,2,FALSE),"")</f>
        <v>2,3,3',4,4',5,6-HPBDE</v>
      </c>
      <c r="Y446" s="38" t="str">
        <f>IFERROR(VLOOKUP(ROWS($Y$4:Y446),$P$4:$U$5094,6,FALSE),"")</f>
        <v>83992-70-5</v>
      </c>
      <c r="Z446" s="38">
        <f>IF(ISNUMBER(SEARCH(Search!$K$21,'Valid Values - Search'!AA446)),MAX($Z$3:Z445)+1,0)</f>
        <v>443</v>
      </c>
      <c r="AA446" s="64" t="s">
        <v>11999</v>
      </c>
      <c r="AB446" s="70">
        <v>5009</v>
      </c>
      <c r="AC446" s="71" t="s">
        <v>1150</v>
      </c>
      <c r="AD446" s="38" t="str">
        <f>IFERROR(VLOOKUP(ROWS($AD$4:AD446),$Z$4:$AC$3778,2,FALSE),"")</f>
        <v>Benzoyl Peroxide by HPLC/UV (5009 NIOSH)</v>
      </c>
      <c r="AF446" s="37"/>
    </row>
    <row r="447" spans="16:32" ht="15" customHeight="1">
      <c r="P447" s="38">
        <f>IF(ISNUMBER(SEARCH(Search!$K$13,'Valid Values - Search'!U447)),MAX($P$3:P446)+1,0)</f>
        <v>444</v>
      </c>
      <c r="Q447" s="38">
        <f>IF(ISNUMBER(SEARCH(Search!$K$5,'Valid Values - Search'!R447)),MAX($Q$3:Q446)+1,0)</f>
        <v>444</v>
      </c>
      <c r="R447" s="64" t="s">
        <v>4252</v>
      </c>
      <c r="S447" s="70" t="s">
        <v>101</v>
      </c>
      <c r="T447" s="70" t="s">
        <v>102</v>
      </c>
      <c r="U447" s="93" t="s">
        <v>8619</v>
      </c>
      <c r="V447" s="94">
        <v>1357</v>
      </c>
      <c r="W447" s="97" t="s">
        <v>4252</v>
      </c>
      <c r="X447" s="38" t="str">
        <f>IFERROR(VLOOKUP(ROWS($X$4:X447),$Q$4:$R$5094,2,FALSE),"")</f>
        <v>2,3,3',4,4',5'-Hexachlorobiphenyl</v>
      </c>
      <c r="Y447" s="38" t="str">
        <f>IFERROR(VLOOKUP(ROWS($Y$4:Y447),$P$4:$U$5094,6,FALSE),"")</f>
        <v>69782-90-7</v>
      </c>
      <c r="Z447" s="38">
        <f>IF(ISNUMBER(SEARCH(Search!$K$21,'Valid Values - Search'!AA447)),MAX($Z$3:Z446)+1,0)</f>
        <v>444</v>
      </c>
      <c r="AA447" s="64" t="s">
        <v>12000</v>
      </c>
      <c r="AB447" s="70">
        <v>7102</v>
      </c>
      <c r="AC447" s="71" t="s">
        <v>1150</v>
      </c>
      <c r="AD447" s="38" t="str">
        <f>IFERROR(VLOOKUP(ROWS($AD$4:AD447),$Z$4:$AC$3778,2,FALSE),"")</f>
        <v>Beryllium and compounds (7102 NIOSH)</v>
      </c>
      <c r="AF447" s="37"/>
    </row>
    <row r="448" spans="16:32" ht="15" customHeight="1">
      <c r="P448" s="38">
        <f>IF(ISNUMBER(SEARCH(Search!$K$13,'Valid Values - Search'!U448)),MAX($P$3:P447)+1,0)</f>
        <v>445</v>
      </c>
      <c r="Q448" s="38">
        <f>IF(ISNUMBER(SEARCH(Search!$K$5,'Valid Values - Search'!R448)),MAX($Q$3:Q447)+1,0)</f>
        <v>445</v>
      </c>
      <c r="R448" s="64" t="s">
        <v>4258</v>
      </c>
      <c r="S448" s="70" t="s">
        <v>101</v>
      </c>
      <c r="T448" s="70" t="s">
        <v>102</v>
      </c>
      <c r="U448" s="93" t="s">
        <v>8620</v>
      </c>
      <c r="V448" s="94">
        <v>1356</v>
      </c>
      <c r="W448" s="97" t="s">
        <v>4258</v>
      </c>
      <c r="X448" s="38" t="str">
        <f>IFERROR(VLOOKUP(ROWS($X$4:X448),$Q$4:$R$5094,2,FALSE),"")</f>
        <v>2,3,3',4,4',5-Hexachlorobiphenyl</v>
      </c>
      <c r="Y448" s="38" t="str">
        <f>IFERROR(VLOOKUP(ROWS($Y$4:Y448),$P$4:$U$5094,6,FALSE),"")</f>
        <v>38380-08-4</v>
      </c>
      <c r="Z448" s="38">
        <f>IF(ISNUMBER(SEARCH(Search!$K$21,'Valid Values - Search'!AA448)),MAX($Z$3:Z447)+1,0)</f>
        <v>445</v>
      </c>
      <c r="AA448" s="64" t="s">
        <v>12001</v>
      </c>
      <c r="AB448" s="70">
        <v>210.1</v>
      </c>
      <c r="AC448" s="71" t="s">
        <v>1102</v>
      </c>
      <c r="AD448" s="38" t="str">
        <f>IFERROR(VLOOKUP(ROWS($AD$4:AD448),$Z$4:$AC$3778,2,FALSE),"")</f>
        <v>Beryllium by FLAA (210.1 USEPA)</v>
      </c>
      <c r="AF448" s="37"/>
    </row>
    <row r="449" spans="16:32" ht="15" customHeight="1">
      <c r="P449" s="38">
        <f>IF(ISNUMBER(SEARCH(Search!$K$13,'Valid Values - Search'!U449)),MAX($P$3:P448)+1,0)</f>
        <v>446</v>
      </c>
      <c r="Q449" s="38">
        <f>IF(ISNUMBER(SEARCH(Search!$K$5,'Valid Values - Search'!R449)),MAX($Q$3:Q448)+1,0)</f>
        <v>446</v>
      </c>
      <c r="R449" s="64" t="s">
        <v>4259</v>
      </c>
      <c r="S449" s="70" t="s">
        <v>101</v>
      </c>
      <c r="T449" s="70" t="s">
        <v>102</v>
      </c>
      <c r="U449" s="93" t="s">
        <v>9303</v>
      </c>
      <c r="V449" s="94">
        <v>1358</v>
      </c>
      <c r="W449" s="97" t="s">
        <v>4259</v>
      </c>
      <c r="X449" s="38" t="str">
        <f>IFERROR(VLOOKUP(ROWS($X$4:X449),$Q$4:$R$5094,2,FALSE),"")</f>
        <v>2,3,3',4,4',6-Hexachlorobiphenyl</v>
      </c>
      <c r="Y449" s="38" t="str">
        <f>IFERROR(VLOOKUP(ROWS($Y$4:Y449),$P$4:$U$5094,6,FALSE),"")</f>
        <v>74472-42-7</v>
      </c>
      <c r="Z449" s="38">
        <f>IF(ISNUMBER(SEARCH(Search!$K$21,'Valid Values - Search'!AA449)),MAX($Z$3:Z448)+1,0)</f>
        <v>446</v>
      </c>
      <c r="AA449" s="64" t="s">
        <v>12002</v>
      </c>
      <c r="AB449" s="70" t="s">
        <v>1259</v>
      </c>
      <c r="AC449" s="71" t="s">
        <v>1102</v>
      </c>
      <c r="AD449" s="38" t="str">
        <f>IFERROR(VLOOKUP(ROWS($AD$4:AD449),$Z$4:$AC$3778,2,FALSE),"")</f>
        <v>Beryllium by FLAA (210.1_M USEPA)</v>
      </c>
      <c r="AF449" s="37"/>
    </row>
    <row r="450" spans="16:32" ht="15" customHeight="1">
      <c r="P450" s="38">
        <f>IF(ISNUMBER(SEARCH(Search!$K$13,'Valid Values - Search'!U450)),MAX($P$3:P449)+1,0)</f>
        <v>447</v>
      </c>
      <c r="Q450" s="38">
        <f>IF(ISNUMBER(SEARCH(Search!$K$5,'Valid Values - Search'!R450)),MAX($Q$3:Q449)+1,0)</f>
        <v>447</v>
      </c>
      <c r="R450" s="64" t="s">
        <v>4260</v>
      </c>
      <c r="S450" s="70" t="s">
        <v>102</v>
      </c>
      <c r="T450" s="70" t="s">
        <v>102</v>
      </c>
      <c r="U450" s="93" t="s">
        <v>9304</v>
      </c>
      <c r="V450" s="94">
        <v>390001</v>
      </c>
      <c r="W450" s="97" t="s">
        <v>4260</v>
      </c>
      <c r="X450" s="38" t="str">
        <f>IFERROR(VLOOKUP(ROWS($X$4:X450),$Q$4:$R$5094,2,FALSE),"")</f>
        <v>2,3,3',4,4'-PEBDE</v>
      </c>
      <c r="Y450" s="38" t="str">
        <f>IFERROR(VLOOKUP(ROWS($Y$4:Y450),$P$4:$U$5094,6,FALSE),"")</f>
        <v>373594-78-6</v>
      </c>
      <c r="Z450" s="38">
        <f>IF(ISNUMBER(SEARCH(Search!$K$21,'Valid Values - Search'!AA450)),MAX($Z$3:Z449)+1,0)</f>
        <v>447</v>
      </c>
      <c r="AA450" s="64" t="s">
        <v>12003</v>
      </c>
      <c r="AB450" s="70">
        <v>7090</v>
      </c>
      <c r="AC450" s="71" t="s">
        <v>1102</v>
      </c>
      <c r="AD450" s="38" t="str">
        <f>IFERROR(VLOOKUP(ROWS($AD$4:AD450),$Z$4:$AC$3778,2,FALSE),"")</f>
        <v>Beryllium by FLAA (7090 USEPA)</v>
      </c>
      <c r="AF450" s="37"/>
    </row>
    <row r="451" spans="16:32" ht="15" customHeight="1">
      <c r="P451" s="38">
        <f>IF(ISNUMBER(SEARCH(Search!$K$13,'Valid Values - Search'!U451)),MAX($P$3:P450)+1,0)</f>
        <v>448</v>
      </c>
      <c r="Q451" s="38">
        <f>IF(ISNUMBER(SEARCH(Search!$K$5,'Valid Values - Search'!R451)),MAX($Q$3:Q450)+1,0)</f>
        <v>448</v>
      </c>
      <c r="R451" s="64" t="s">
        <v>4261</v>
      </c>
      <c r="S451" s="70" t="s">
        <v>101</v>
      </c>
      <c r="T451" s="70" t="s">
        <v>102</v>
      </c>
      <c r="U451" s="93" t="s">
        <v>8621</v>
      </c>
      <c r="V451" s="94">
        <v>1337</v>
      </c>
      <c r="W451" s="97" t="s">
        <v>4261</v>
      </c>
      <c r="X451" s="38" t="str">
        <f>IFERROR(VLOOKUP(ROWS($X$4:X451),$Q$4:$R$5094,2,FALSE),"")</f>
        <v>2,3,3',4,4'-Pentachlorobiphenyl</v>
      </c>
      <c r="Y451" s="38" t="str">
        <f>IFERROR(VLOOKUP(ROWS($Y$4:Y451),$P$4:$U$5094,6,FALSE),"")</f>
        <v>32598-14-4</v>
      </c>
      <c r="Z451" s="38">
        <f>IF(ISNUMBER(SEARCH(Search!$K$21,'Valid Values - Search'!AA451)),MAX($Z$3:Z450)+1,0)</f>
        <v>448</v>
      </c>
      <c r="AA451" s="64" t="s">
        <v>12004</v>
      </c>
      <c r="AB451" s="70">
        <v>210.2</v>
      </c>
      <c r="AC451" s="71" t="s">
        <v>1102</v>
      </c>
      <c r="AD451" s="38" t="str">
        <f>IFERROR(VLOOKUP(ROWS($AD$4:AD451),$Z$4:$AC$3778,2,FALSE),"")</f>
        <v>Beryllium by GFAA (210.2 USEPA)</v>
      </c>
      <c r="AF451" s="37"/>
    </row>
    <row r="452" spans="16:32" ht="15" customHeight="1">
      <c r="P452" s="38">
        <f>IF(ISNUMBER(SEARCH(Search!$K$13,'Valid Values - Search'!U452)),MAX($P$3:P451)+1,0)</f>
        <v>449</v>
      </c>
      <c r="Q452" s="38">
        <f>IF(ISNUMBER(SEARCH(Search!$K$5,'Valid Values - Search'!R452)),MAX($Q$3:Q451)+1,0)</f>
        <v>449</v>
      </c>
      <c r="R452" s="64" t="s">
        <v>4264</v>
      </c>
      <c r="S452" s="70" t="s">
        <v>101</v>
      </c>
      <c r="T452" s="70" t="s">
        <v>102</v>
      </c>
      <c r="U452" s="93" t="s">
        <v>8622</v>
      </c>
      <c r="V452" s="94">
        <v>16204</v>
      </c>
      <c r="W452" s="97" t="s">
        <v>4264</v>
      </c>
      <c r="X452" s="38" t="str">
        <f>IFERROR(VLOOKUP(ROWS($X$4:X452),$Q$4:$R$5094,2,FALSE),"")</f>
        <v>2,3,3',4,5,5',6-Heptachlorobiphenyl</v>
      </c>
      <c r="Y452" s="38" t="str">
        <f>IFERROR(VLOOKUP(ROWS($Y$4:Y452),$P$4:$U$5094,6,FALSE),"")</f>
        <v>74472-51-8</v>
      </c>
      <c r="Z452" s="38">
        <f>IF(ISNUMBER(SEARCH(Search!$K$21,'Valid Values - Search'!AA452)),MAX($Z$3:Z451)+1,0)</f>
        <v>449</v>
      </c>
      <c r="AA452" s="64" t="s">
        <v>12005</v>
      </c>
      <c r="AB452" s="70" t="s">
        <v>1260</v>
      </c>
      <c r="AC452" s="71" t="s">
        <v>1102</v>
      </c>
      <c r="AD452" s="38" t="str">
        <f>IFERROR(VLOOKUP(ROWS($AD$4:AD452),$Z$4:$AC$3778,2,FALSE),"")</f>
        <v>Beryllium by GFAA (210.2_M USEPA)</v>
      </c>
      <c r="AF452" s="37"/>
    </row>
    <row r="453" spans="16:32" ht="15" customHeight="1">
      <c r="P453" s="38">
        <f>IF(ISNUMBER(SEARCH(Search!$K$13,'Valid Values - Search'!U453)),MAX($P$3:P452)+1,0)</f>
        <v>450</v>
      </c>
      <c r="Q453" s="38">
        <f>IF(ISNUMBER(SEARCH(Search!$K$5,'Valid Values - Search'!R453)),MAX($Q$3:Q452)+1,0)</f>
        <v>450</v>
      </c>
      <c r="R453" s="64" t="s">
        <v>4245</v>
      </c>
      <c r="S453" s="70" t="s">
        <v>101</v>
      </c>
      <c r="T453" s="70" t="s">
        <v>102</v>
      </c>
      <c r="U453" s="93" t="s">
        <v>9305</v>
      </c>
      <c r="V453" s="94">
        <v>1377</v>
      </c>
      <c r="W453" s="97" t="s">
        <v>4245</v>
      </c>
      <c r="X453" s="38" t="str">
        <f>IFERROR(VLOOKUP(ROWS($X$4:X453),$Q$4:$R$5094,2,FALSE),"")</f>
        <v>2,3,3',4',5,5',6-Heptachlorobiphenyl</v>
      </c>
      <c r="Y453" s="38" t="str">
        <f>IFERROR(VLOOKUP(ROWS($Y$4:Y453),$P$4:$U$5094,6,FALSE),"")</f>
        <v>69782-91-8</v>
      </c>
      <c r="Z453" s="38">
        <f>IF(ISNUMBER(SEARCH(Search!$K$21,'Valid Values - Search'!AA453)),MAX($Z$3:Z452)+1,0)</f>
        <v>450</v>
      </c>
      <c r="AA453" s="64" t="s">
        <v>12006</v>
      </c>
      <c r="AB453" s="70">
        <v>7091</v>
      </c>
      <c r="AC453" s="71" t="s">
        <v>1102</v>
      </c>
      <c r="AD453" s="38" t="str">
        <f>IFERROR(VLOOKUP(ROWS($AD$4:AD453),$Z$4:$AC$3778,2,FALSE),"")</f>
        <v>Beryllium by GFAA (7091 USEPA)</v>
      </c>
      <c r="AF453" s="37"/>
    </row>
    <row r="454" spans="16:32" ht="15" customHeight="1">
      <c r="P454" s="38">
        <f>IF(ISNUMBER(SEARCH(Search!$K$13,'Valid Values - Search'!U454)),MAX($P$3:P453)+1,0)</f>
        <v>451</v>
      </c>
      <c r="Q454" s="38">
        <f>IF(ISNUMBER(SEARCH(Search!$K$5,'Valid Values - Search'!R454)),MAX($Q$3:Q453)+1,0)</f>
        <v>451</v>
      </c>
      <c r="R454" s="64" t="s">
        <v>4265</v>
      </c>
      <c r="S454" s="70" t="s">
        <v>101</v>
      </c>
      <c r="T454" s="70" t="s">
        <v>102</v>
      </c>
      <c r="U454" s="93" t="s">
        <v>8623</v>
      </c>
      <c r="V454" s="94">
        <v>16094</v>
      </c>
      <c r="W454" s="97" t="s">
        <v>4265</v>
      </c>
      <c r="X454" s="38" t="str">
        <f>IFERROR(VLOOKUP(ROWS($X$4:X454),$Q$4:$R$5094,2,FALSE),"")</f>
        <v>2,3,3',4,5,5'-Hexachlorobiphenyl</v>
      </c>
      <c r="Y454" s="38" t="str">
        <f>IFERROR(VLOOKUP(ROWS($Y$4:Y454),$P$4:$U$5094,6,FALSE),"")</f>
        <v>39635-35-3</v>
      </c>
      <c r="Z454" s="38">
        <f>IF(ISNUMBER(SEARCH(Search!$K$21,'Valid Values - Search'!AA454)),MAX($Z$3:Z453)+1,0)</f>
        <v>451</v>
      </c>
      <c r="AA454" s="64" t="s">
        <v>12007</v>
      </c>
      <c r="AB454" s="70">
        <v>104</v>
      </c>
      <c r="AC454" s="71" t="s">
        <v>1102</v>
      </c>
      <c r="AD454" s="38" t="str">
        <f>IFERROR(VLOOKUP(ROWS($AD$4:AD454),$Z$4:$AC$3778,2,FALSE),"")</f>
        <v>Beryllium in Air (104 USEPA)</v>
      </c>
      <c r="AF454" s="37"/>
    </row>
    <row r="455" spans="16:32" ht="15" customHeight="1">
      <c r="P455" s="38">
        <f>IF(ISNUMBER(SEARCH(Search!$K$13,'Valid Values - Search'!U455)),MAX($P$3:P454)+1,0)</f>
        <v>452</v>
      </c>
      <c r="Q455" s="38">
        <f>IF(ISNUMBER(SEARCH(Search!$K$5,'Valid Values - Search'!R455)),MAX($Q$3:Q454)+1,0)</f>
        <v>452</v>
      </c>
      <c r="R455" s="64" t="s">
        <v>4246</v>
      </c>
      <c r="S455" s="70" t="s">
        <v>101</v>
      </c>
      <c r="T455" s="70" t="s">
        <v>102</v>
      </c>
      <c r="U455" s="93" t="s">
        <v>8624</v>
      </c>
      <c r="V455" s="94">
        <v>16096</v>
      </c>
      <c r="W455" s="97" t="s">
        <v>4246</v>
      </c>
      <c r="X455" s="38" t="str">
        <f>IFERROR(VLOOKUP(ROWS($X$4:X455),$Q$4:$R$5094,2,FALSE),"")</f>
        <v>2,3,3',4',5,5'-Hexachlorobiphenyl</v>
      </c>
      <c r="Y455" s="38" t="str">
        <f>IFERROR(VLOOKUP(ROWS($Y$4:Y455),$P$4:$U$5094,6,FALSE),"")</f>
        <v>39635-34-2</v>
      </c>
      <c r="Z455" s="38">
        <f>IF(ISNUMBER(SEARCH(Search!$K$21,'Valid Values - Search'!AA455)),MAX($Z$3:Z454)+1,0)</f>
        <v>452</v>
      </c>
      <c r="AA455" s="64" t="s">
        <v>12008</v>
      </c>
      <c r="AB455" s="70" t="s">
        <v>2907</v>
      </c>
      <c r="AC455" s="71" t="s">
        <v>1182</v>
      </c>
      <c r="AD455" s="38" t="str">
        <f>IFERROR(VLOOKUP(ROWS($AD$4:AD455),$Z$4:$AC$3778,2,FALSE),"")</f>
        <v>Beryllium in Bottom Material by FLAA (I5095 USDOI/USGS)</v>
      </c>
      <c r="AF455" s="37"/>
    </row>
    <row r="456" spans="16:32" ht="15" customHeight="1">
      <c r="P456" s="38">
        <f>IF(ISNUMBER(SEARCH(Search!$K$13,'Valid Values - Search'!U456)),MAX($P$3:P455)+1,0)</f>
        <v>453</v>
      </c>
      <c r="Q456" s="38">
        <f>IF(ISNUMBER(SEARCH(Search!$K$5,'Valid Values - Search'!R456)),MAX($Q$3:Q455)+1,0)</f>
        <v>453</v>
      </c>
      <c r="R456" s="64" t="s">
        <v>4266</v>
      </c>
      <c r="S456" s="70" t="s">
        <v>101</v>
      </c>
      <c r="T456" s="70" t="s">
        <v>102</v>
      </c>
      <c r="U456" s="93" t="s">
        <v>9306</v>
      </c>
      <c r="V456" s="94">
        <v>16287</v>
      </c>
      <c r="W456" s="97" t="s">
        <v>4266</v>
      </c>
      <c r="X456" s="38" t="str">
        <f>IFERROR(VLOOKUP(ROWS($X$4:X456),$Q$4:$R$5094,2,FALSE),"")</f>
        <v>2,3,3',4,5,6-Hexachlorobiphenyl</v>
      </c>
      <c r="Y456" s="38" t="str">
        <f>IFERROR(VLOOKUP(ROWS($Y$4:Y456),$P$4:$U$5094,6,FALSE),"")</f>
        <v>41411-62-5</v>
      </c>
      <c r="Z456" s="38">
        <f>IF(ISNUMBER(SEARCH(Search!$K$21,'Valid Values - Search'!AA456)),MAX($Z$3:Z455)+1,0)</f>
        <v>453</v>
      </c>
      <c r="AA456" s="64" t="s">
        <v>12009</v>
      </c>
      <c r="AB456" s="70" t="s">
        <v>2292</v>
      </c>
      <c r="AC456" s="71" t="s">
        <v>1184</v>
      </c>
      <c r="AD456" s="38" t="str">
        <f>IFERROR(VLOOKUP(ROWS($AD$4:AD456),$Z$4:$AC$3778,2,FALSE),"")</f>
        <v>Beryllium in Water by AAS (D3645 ASTM)</v>
      </c>
      <c r="AF456" s="37"/>
    </row>
    <row r="457" spans="16:32" ht="15" customHeight="1">
      <c r="P457" s="38">
        <f>IF(ISNUMBER(SEARCH(Search!$K$13,'Valid Values - Search'!U457)),MAX($P$3:P456)+1,0)</f>
        <v>454</v>
      </c>
      <c r="Q457" s="38">
        <f>IF(ISNUMBER(SEARCH(Search!$K$5,'Valid Values - Search'!R457)),MAX($Q$3:Q456)+1,0)</f>
        <v>454</v>
      </c>
      <c r="R457" s="64" t="s">
        <v>4262</v>
      </c>
      <c r="S457" s="70" t="s">
        <v>101</v>
      </c>
      <c r="T457" s="70" t="s">
        <v>102</v>
      </c>
      <c r="U457" s="93" t="s">
        <v>8625</v>
      </c>
      <c r="V457" s="94">
        <v>16190</v>
      </c>
      <c r="W457" s="97" t="s">
        <v>4262</v>
      </c>
      <c r="X457" s="38" t="str">
        <f>IFERROR(VLOOKUP(ROWS($X$4:X457),$Q$4:$R$5094,2,FALSE),"")</f>
        <v>2,3,3',4,5',6-Hexachlorobiphenyl</v>
      </c>
      <c r="Y457" s="38" t="str">
        <f>IFERROR(VLOOKUP(ROWS($Y$4:Y457),$P$4:$U$5094,6,FALSE),"")</f>
        <v>74472-43-8</v>
      </c>
      <c r="Z457" s="38">
        <f>IF(ISNUMBER(SEARCH(Search!$K$21,'Valid Values - Search'!AA457)),MAX($Z$3:Z456)+1,0)</f>
        <v>454</v>
      </c>
      <c r="AA457" s="64" t="s">
        <v>12010</v>
      </c>
      <c r="AB457" s="70" t="s">
        <v>2293</v>
      </c>
      <c r="AC457" s="71" t="s">
        <v>1184</v>
      </c>
      <c r="AD457" s="38" t="str">
        <f>IFERROR(VLOOKUP(ROWS($AD$4:AD457),$Z$4:$AC$3778,2,FALSE),"")</f>
        <v>Beryllium in Water by FLAA (D3645(A) ASTM)</v>
      </c>
      <c r="AF457" s="37"/>
    </row>
    <row r="458" spans="16:32" ht="15" customHeight="1">
      <c r="P458" s="38">
        <f>IF(ISNUMBER(SEARCH(Search!$K$13,'Valid Values - Search'!U458)),MAX($P$3:P457)+1,0)</f>
        <v>455</v>
      </c>
      <c r="Q458" s="38">
        <f>IF(ISNUMBER(SEARCH(Search!$K$5,'Valid Values - Search'!R458)),MAX($Q$3:Q457)+1,0)</f>
        <v>455</v>
      </c>
      <c r="R458" s="64" t="s">
        <v>4247</v>
      </c>
      <c r="S458" s="70" t="s">
        <v>101</v>
      </c>
      <c r="T458" s="70" t="s">
        <v>102</v>
      </c>
      <c r="U458" s="93" t="s">
        <v>9307</v>
      </c>
      <c r="V458" s="94">
        <v>16306</v>
      </c>
      <c r="W458" s="97" t="s">
        <v>4247</v>
      </c>
      <c r="X458" s="38" t="str">
        <f>IFERROR(VLOOKUP(ROWS($X$4:X458),$Q$4:$R$5094,2,FALSE),"")</f>
        <v>2,3,3',4',5,6-Hexachlorobiphenyl</v>
      </c>
      <c r="Y458" s="38" t="str">
        <f>IFERROR(VLOOKUP(ROWS($Y$4:Y458),$P$4:$U$5094,6,FALSE),"")</f>
        <v>74472-44-9</v>
      </c>
      <c r="Z458" s="38">
        <f>IF(ISNUMBER(SEARCH(Search!$K$21,'Valid Values - Search'!AA458)),MAX($Z$3:Z457)+1,0)</f>
        <v>455</v>
      </c>
      <c r="AA458" s="64" t="s">
        <v>12011</v>
      </c>
      <c r="AB458" s="70" t="s">
        <v>2745</v>
      </c>
      <c r="AC458" s="71" t="s">
        <v>1182</v>
      </c>
      <c r="AD458" s="38" t="str">
        <f>IFERROR(VLOOKUP(ROWS($AD$4:AD458),$Z$4:$AC$3778,2,FALSE),"")</f>
        <v>Beryllium in Water by FLAA (I1095 USDOI/USGS)</v>
      </c>
      <c r="AF458" s="37"/>
    </row>
    <row r="459" spans="16:32" ht="15" customHeight="1">
      <c r="P459" s="38">
        <f>IF(ISNUMBER(SEARCH(Search!$K$13,'Valid Values - Search'!U459)),MAX($P$3:P458)+1,0)</f>
        <v>456</v>
      </c>
      <c r="Q459" s="38">
        <f>IF(ISNUMBER(SEARCH(Search!$K$5,'Valid Values - Search'!R459)),MAX($Q$3:Q458)+1,0)</f>
        <v>456</v>
      </c>
      <c r="R459" s="64" t="s">
        <v>4243</v>
      </c>
      <c r="S459" s="70" t="s">
        <v>101</v>
      </c>
      <c r="T459" s="70" t="s">
        <v>102</v>
      </c>
      <c r="U459" s="93" t="s">
        <v>8626</v>
      </c>
      <c r="V459" s="94">
        <v>16191</v>
      </c>
      <c r="W459" s="97" t="s">
        <v>4243</v>
      </c>
      <c r="X459" s="38" t="str">
        <f>IFERROR(VLOOKUP(ROWS($X$4:X459),$Q$4:$R$5094,2,FALSE),"")</f>
        <v>2,3,3',4',5',6-Hexachlorobiphenyl</v>
      </c>
      <c r="Y459" s="38" t="str">
        <f>IFERROR(VLOOKUP(ROWS($Y$4:Y459),$P$4:$U$5094,6,FALSE),"")</f>
        <v>74472-45-0</v>
      </c>
      <c r="Z459" s="38">
        <f>IF(ISNUMBER(SEARCH(Search!$K$21,'Valid Values - Search'!AA459)),MAX($Z$3:Z458)+1,0)</f>
        <v>456</v>
      </c>
      <c r="AA459" s="64" t="s">
        <v>12012</v>
      </c>
      <c r="AB459" s="70" t="s">
        <v>2859</v>
      </c>
      <c r="AC459" s="71" t="s">
        <v>1182</v>
      </c>
      <c r="AD459" s="38" t="str">
        <f>IFERROR(VLOOKUP(ROWS($AD$4:AD459),$Z$4:$AC$3778,2,FALSE),"")</f>
        <v>Beryllium in Water by FLAA (I3095 USDOI/USGS)</v>
      </c>
      <c r="AF459" s="37"/>
    </row>
    <row r="460" spans="16:32" ht="15" customHeight="1">
      <c r="P460" s="38">
        <f>IF(ISNUMBER(SEARCH(Search!$K$13,'Valid Values - Search'!U460)),MAX($P$3:P459)+1,0)</f>
        <v>457</v>
      </c>
      <c r="Q460" s="38">
        <f>IF(ISNUMBER(SEARCH(Search!$K$5,'Valid Values - Search'!R460)),MAX($Q$3:Q459)+1,0)</f>
        <v>457</v>
      </c>
      <c r="R460" s="64" t="s">
        <v>4263</v>
      </c>
      <c r="S460" s="70" t="s">
        <v>101</v>
      </c>
      <c r="T460" s="70" t="s">
        <v>102</v>
      </c>
      <c r="U460" s="93" t="s">
        <v>8627</v>
      </c>
      <c r="V460" s="94">
        <v>16279</v>
      </c>
      <c r="W460" s="97" t="s">
        <v>4263</v>
      </c>
      <c r="X460" s="38" t="str">
        <f>IFERROR(VLOOKUP(ROWS($X$4:X460),$Q$4:$R$5094,2,FALSE),"")</f>
        <v>2,3,3',4,5'-Pentachlorobiphenyl</v>
      </c>
      <c r="Y460" s="38" t="str">
        <f>IFERROR(VLOOKUP(ROWS($Y$4:Y460),$P$4:$U$5094,6,FALSE),"")</f>
        <v>70362-41-3</v>
      </c>
      <c r="Z460" s="38">
        <f>IF(ISNUMBER(SEARCH(Search!$K$21,'Valid Values - Search'!AA460)),MAX($Z$3:Z459)+1,0)</f>
        <v>457</v>
      </c>
      <c r="AA460" s="64" t="s">
        <v>12013</v>
      </c>
      <c r="AB460" s="70" t="s">
        <v>2940</v>
      </c>
      <c r="AC460" s="71" t="s">
        <v>1182</v>
      </c>
      <c r="AD460" s="38" t="str">
        <f>IFERROR(VLOOKUP(ROWS($AD$4:AD460),$Z$4:$AC$3778,2,FALSE),"")</f>
        <v>Beryllium in Water by FLAA (I7095 USDOI/USGS)</v>
      </c>
      <c r="AF460" s="37"/>
    </row>
    <row r="461" spans="16:32" ht="15" customHeight="1">
      <c r="P461" s="38">
        <f>IF(ISNUMBER(SEARCH(Search!$K$13,'Valid Values - Search'!U461)),MAX($P$3:P460)+1,0)</f>
        <v>458</v>
      </c>
      <c r="Q461" s="38">
        <f>IF(ISNUMBER(SEARCH(Search!$K$5,'Valid Values - Search'!R461)),MAX($Q$3:Q460)+1,0)</f>
        <v>458</v>
      </c>
      <c r="R461" s="64" t="s">
        <v>4267</v>
      </c>
      <c r="S461" s="70" t="s">
        <v>101</v>
      </c>
      <c r="T461" s="70" t="s">
        <v>102</v>
      </c>
      <c r="U461" s="93" t="s">
        <v>8628</v>
      </c>
      <c r="V461" s="94">
        <v>16161</v>
      </c>
      <c r="W461" s="97" t="s">
        <v>4267</v>
      </c>
      <c r="X461" s="38" t="str">
        <f>IFERROR(VLOOKUP(ROWS($X$4:X461),$Q$4:$R$5094,2,FALSE),"")</f>
        <v>2,3,3',4,5-Pentachlorobiphenyl</v>
      </c>
      <c r="Y461" s="38" t="str">
        <f>IFERROR(VLOOKUP(ROWS($Y$4:Y461),$P$4:$U$5094,6,FALSE),"")</f>
        <v>70424-69-0</v>
      </c>
      <c r="Z461" s="38">
        <f>IF(ISNUMBER(SEARCH(Search!$K$21,'Valid Values - Search'!AA461)),MAX($Z$3:Z460)+1,0)</f>
        <v>458</v>
      </c>
      <c r="AA461" s="64" t="s">
        <v>12014</v>
      </c>
      <c r="AB461" s="70" t="s">
        <v>1399</v>
      </c>
      <c r="AC461" s="71" t="s">
        <v>1156</v>
      </c>
      <c r="AD461" s="38" t="str">
        <f>IFERROR(VLOOKUP(ROWS($AD$4:AD461),$Z$4:$AC$3778,2,FALSE),"")</f>
        <v>Beryllium in Water by FLAA or GFAA (3500-BE(B) APHA)</v>
      </c>
      <c r="AF461" s="37"/>
    </row>
    <row r="462" spans="16:32" ht="15" customHeight="1">
      <c r="P462" s="38">
        <f>IF(ISNUMBER(SEARCH(Search!$K$13,'Valid Values - Search'!U462)),MAX($P$3:P461)+1,0)</f>
        <v>459</v>
      </c>
      <c r="Q462" s="38">
        <f>IF(ISNUMBER(SEARCH(Search!$K$5,'Valid Values - Search'!R462)),MAX($Q$3:Q461)+1,0)</f>
        <v>459</v>
      </c>
      <c r="R462" s="64" t="s">
        <v>4244</v>
      </c>
      <c r="S462" s="70" t="s">
        <v>101</v>
      </c>
      <c r="T462" s="70" t="s">
        <v>102</v>
      </c>
      <c r="U462" s="93" t="s">
        <v>8629</v>
      </c>
      <c r="V462" s="94">
        <v>16169</v>
      </c>
      <c r="W462" s="97" t="s">
        <v>4244</v>
      </c>
      <c r="X462" s="38" t="str">
        <f>IFERROR(VLOOKUP(ROWS($X$4:X462),$Q$4:$R$5094,2,FALSE),"")</f>
        <v>2,3,3',4',5'-Pentachlorobiphenyl</v>
      </c>
      <c r="Y462" s="38" t="str">
        <f>IFERROR(VLOOKUP(ROWS($Y$4:Y462),$P$4:$U$5094,6,FALSE),"")</f>
        <v>76842-07-4</v>
      </c>
      <c r="Z462" s="38">
        <f>IF(ISNUMBER(SEARCH(Search!$K$21,'Valid Values - Search'!AA462)),MAX($Z$3:Z461)+1,0)</f>
        <v>459</v>
      </c>
      <c r="AA462" s="64" t="s">
        <v>12015</v>
      </c>
      <c r="AB462" s="70" t="s">
        <v>2294</v>
      </c>
      <c r="AC462" s="71" t="s">
        <v>1184</v>
      </c>
      <c r="AD462" s="38" t="str">
        <f>IFERROR(VLOOKUP(ROWS($AD$4:AD462),$Z$4:$AC$3778,2,FALSE),"")</f>
        <v>Beryllium in Water by GFAA (D3645(B) ASTM)</v>
      </c>
      <c r="AF462" s="37"/>
    </row>
    <row r="463" spans="16:32" ht="15" customHeight="1">
      <c r="P463" s="38">
        <f>IF(ISNUMBER(SEARCH(Search!$K$13,'Valid Values - Search'!U463)),MAX($P$3:P462)+1,0)</f>
        <v>460</v>
      </c>
      <c r="Q463" s="38">
        <f>IF(ISNUMBER(SEARCH(Search!$K$5,'Valid Values - Search'!R463)),MAX($Q$3:Q462)+1,0)</f>
        <v>460</v>
      </c>
      <c r="R463" s="64" t="s">
        <v>4248</v>
      </c>
      <c r="S463" s="70" t="s">
        <v>101</v>
      </c>
      <c r="T463" s="70" t="s">
        <v>102</v>
      </c>
      <c r="U463" s="93" t="s">
        <v>9308</v>
      </c>
      <c r="V463" s="94">
        <v>16021</v>
      </c>
      <c r="W463" s="97" t="s">
        <v>4248</v>
      </c>
      <c r="X463" s="38" t="str">
        <f>IFERROR(VLOOKUP(ROWS($X$4:X463),$Q$4:$R$5094,2,FALSE),"")</f>
        <v>2,3,3',4',5-Pentachlorobiphenyl</v>
      </c>
      <c r="Y463" s="38" t="str">
        <f>IFERROR(VLOOKUP(ROWS($Y$4:Y463),$P$4:$U$5094,6,FALSE),"")</f>
        <v>70424-68-9</v>
      </c>
      <c r="Z463" s="38">
        <f>IF(ISNUMBER(SEARCH(Search!$K$21,'Valid Values - Search'!AA463)),MAX($Z$3:Z462)+1,0)</f>
        <v>460</v>
      </c>
      <c r="AA463" s="64" t="s">
        <v>12016</v>
      </c>
      <c r="AB463" s="70" t="s">
        <v>1400</v>
      </c>
      <c r="AC463" s="71" t="s">
        <v>1156</v>
      </c>
      <c r="AD463" s="38" t="str">
        <f>IFERROR(VLOOKUP(ROWS($AD$4:AD463),$Z$4:$AC$3778,2,FALSE),"")</f>
        <v>Beryllium in Water by ICP (3500-BE(C) APHA)</v>
      </c>
      <c r="AF463" s="37"/>
    </row>
    <row r="464" spans="16:32" ht="15" customHeight="1">
      <c r="P464" s="38">
        <f>IF(ISNUMBER(SEARCH(Search!$K$13,'Valid Values - Search'!U464)),MAX($P$3:P463)+1,0)</f>
        <v>461</v>
      </c>
      <c r="Q464" s="38">
        <f>IF(ISNUMBER(SEARCH(Search!$K$5,'Valid Values - Search'!R464)),MAX($Q$3:Q463)+1,0)</f>
        <v>461</v>
      </c>
      <c r="R464" s="64" t="s">
        <v>4268</v>
      </c>
      <c r="S464" s="70" t="s">
        <v>101</v>
      </c>
      <c r="T464" s="70" t="s">
        <v>102</v>
      </c>
      <c r="U464" s="93" t="s">
        <v>8630</v>
      </c>
      <c r="V464" s="94">
        <v>16163</v>
      </c>
      <c r="W464" s="97" t="s">
        <v>4268</v>
      </c>
      <c r="X464" s="38" t="str">
        <f>IFERROR(VLOOKUP(ROWS($X$4:X464),$Q$4:$R$5094,2,FALSE),"")</f>
        <v>2,3,3',4,6-Pentachlorobiphenyl</v>
      </c>
      <c r="Y464" s="38" t="str">
        <f>IFERROR(VLOOKUP(ROWS($Y$4:Y464),$P$4:$U$5094,6,FALSE),"")</f>
        <v>74472-35-8</v>
      </c>
      <c r="Z464" s="38">
        <f>IF(ISNUMBER(SEARCH(Search!$K$21,'Valid Values - Search'!AA464)),MAX($Z$3:Z463)+1,0)</f>
        <v>461</v>
      </c>
      <c r="AA464" s="64" t="s">
        <v>12017</v>
      </c>
      <c r="AB464" s="70" t="s">
        <v>1401</v>
      </c>
      <c r="AC464" s="71" t="s">
        <v>1156</v>
      </c>
      <c r="AD464" s="38" t="str">
        <f>IFERROR(VLOOKUP(ROWS($AD$4:AD464),$Z$4:$AC$3778,2,FALSE),"")</f>
        <v>Beryllium in Water by Spectrophotometry (3500-BE(D) APHA)</v>
      </c>
      <c r="AF464" s="37"/>
    </row>
    <row r="465" spans="16:32" ht="15" customHeight="1">
      <c r="P465" s="38">
        <f>IF(ISNUMBER(SEARCH(Search!$K$13,'Valid Values - Search'!U465)),MAX($P$3:P464)+1,0)</f>
        <v>462</v>
      </c>
      <c r="Q465" s="38">
        <f>IF(ISNUMBER(SEARCH(Search!$K$5,'Valid Values - Search'!R465)),MAX($Q$3:Q464)+1,0)</f>
        <v>462</v>
      </c>
      <c r="R465" s="64" t="s">
        <v>4249</v>
      </c>
      <c r="S465" s="70" t="s">
        <v>101</v>
      </c>
      <c r="T465" s="70" t="s">
        <v>102</v>
      </c>
      <c r="U465" s="93" t="s">
        <v>8631</v>
      </c>
      <c r="V465" s="94">
        <v>11707</v>
      </c>
      <c r="W465" s="97" t="s">
        <v>4249</v>
      </c>
      <c r="X465" s="38" t="str">
        <f>IFERROR(VLOOKUP(ROWS($X$4:X465),$Q$4:$R$5094,2,FALSE),"")</f>
        <v>2,3,3',4',6-Pentachlorobiphenyl</v>
      </c>
      <c r="Y465" s="38" t="str">
        <f>IFERROR(VLOOKUP(ROWS($Y$4:Y465),$P$4:$U$5094,6,FALSE),"")</f>
        <v>38380-03-9</v>
      </c>
      <c r="Z465" s="38">
        <f>IF(ISNUMBER(SEARCH(Search!$K$21,'Valid Values - Search'!AA465)),MAX($Z$3:Z464)+1,0)</f>
        <v>462</v>
      </c>
      <c r="AA465" s="64" t="s">
        <v>12018</v>
      </c>
      <c r="AB465" s="70">
        <v>103</v>
      </c>
      <c r="AC465" s="71" t="s">
        <v>1102</v>
      </c>
      <c r="AD465" s="38" t="str">
        <f>IFERROR(VLOOKUP(ROWS($AD$4:AD465),$Z$4:$AC$3778,2,FALSE),"")</f>
        <v>Beryllium Screening in Air (103 USEPA)</v>
      </c>
      <c r="AF465" s="37"/>
    </row>
    <row r="466" spans="16:32" ht="15" customHeight="1">
      <c r="P466" s="38">
        <f>IF(ISNUMBER(SEARCH(Search!$K$13,'Valid Values - Search'!U466)),MAX($P$3:P465)+1,0)</f>
        <v>463</v>
      </c>
      <c r="Q466" s="38">
        <f>IF(ISNUMBER(SEARCH(Search!$K$5,'Valid Values - Search'!R466)),MAX($Q$3:Q465)+1,0)</f>
        <v>463</v>
      </c>
      <c r="R466" s="64" t="s">
        <v>4250</v>
      </c>
      <c r="S466" s="70" t="s">
        <v>101</v>
      </c>
      <c r="T466" s="70" t="s">
        <v>102</v>
      </c>
      <c r="U466" s="93" t="s">
        <v>8632</v>
      </c>
      <c r="V466" s="94">
        <v>16095</v>
      </c>
      <c r="W466" s="97" t="s">
        <v>4250</v>
      </c>
      <c r="X466" s="38" t="str">
        <f>IFERROR(VLOOKUP(ROWS($X$4:X466),$Q$4:$R$5094,2,FALSE),"")</f>
        <v>2,3,3',4'-Tetrachlorobiphenyl</v>
      </c>
      <c r="Y466" s="38" t="str">
        <f>IFERROR(VLOOKUP(ROWS($Y$4:Y466),$P$4:$U$5094,6,FALSE),"")</f>
        <v>41464-43-1</v>
      </c>
      <c r="Z466" s="38">
        <f>IF(ISNUMBER(SEARCH(Search!$K$21,'Valid Values - Search'!AA466)),MAX($Z$3:Z465)+1,0)</f>
        <v>463</v>
      </c>
      <c r="AA466" s="64" t="s">
        <v>12019</v>
      </c>
      <c r="AB466" s="70">
        <v>1</v>
      </c>
      <c r="AC466" s="71" t="s">
        <v>1102</v>
      </c>
      <c r="AD466" s="38" t="str">
        <f>IFERROR(VLOOKUP(ROWS($AD$4:AD466),$Z$4:$AC$3778,2,FALSE),"")</f>
        <v>Beta Activity in Airborne Particulates (1 USEPA)</v>
      </c>
      <c r="AF466" s="37"/>
    </row>
    <row r="467" spans="16:32" ht="15" customHeight="1">
      <c r="P467" s="38">
        <f>IF(ISNUMBER(SEARCH(Search!$K$13,'Valid Values - Search'!U467)),MAX($P$3:P466)+1,0)</f>
        <v>464</v>
      </c>
      <c r="Q467" s="38">
        <f>IF(ISNUMBER(SEARCH(Search!$K$5,'Valid Values - Search'!R467)),MAX($Q$3:Q466)+1,0)</f>
        <v>464</v>
      </c>
      <c r="R467" s="64" t="s">
        <v>4269</v>
      </c>
      <c r="S467" s="70" t="s">
        <v>101</v>
      </c>
      <c r="T467" s="70" t="s">
        <v>102</v>
      </c>
      <c r="U467" s="93" t="s">
        <v>8633</v>
      </c>
      <c r="V467" s="94">
        <v>16142</v>
      </c>
      <c r="W467" s="97" t="s">
        <v>4269</v>
      </c>
      <c r="X467" s="38" t="str">
        <f>IFERROR(VLOOKUP(ROWS($X$4:X467),$Q$4:$R$5094,2,FALSE),"")</f>
        <v>2,3,3',4-Tetrachlorobiphenyl</v>
      </c>
      <c r="Y467" s="38" t="str">
        <f>IFERROR(VLOOKUP(ROWS($Y$4:Y467),$P$4:$U$5094,6,FALSE),"")</f>
        <v>74338-24-2</v>
      </c>
      <c r="Z467" s="38">
        <f>IF(ISNUMBER(SEARCH(Search!$K$21,'Valid Values - Search'!AA467)),MAX($Z$3:Z466)+1,0)</f>
        <v>464</v>
      </c>
      <c r="AA467" s="64" t="s">
        <v>12020</v>
      </c>
      <c r="AB467" s="70" t="s">
        <v>2210</v>
      </c>
      <c r="AC467" s="71" t="s">
        <v>1184</v>
      </c>
      <c r="AD467" s="38" t="str">
        <f>IFERROR(VLOOKUP(ROWS($AD$4:AD467),$Z$4:$AC$3778,2,FALSE),"")</f>
        <v>Beta Particle Radioactivity of Water (D1890 ASTM)</v>
      </c>
      <c r="AF467" s="37"/>
    </row>
    <row r="468" spans="16:32" ht="15" customHeight="1">
      <c r="P468" s="38">
        <f>IF(ISNUMBER(SEARCH(Search!$K$13,'Valid Values - Search'!U468)),MAX($P$3:P467)+1,0)</f>
        <v>465</v>
      </c>
      <c r="Q468" s="38">
        <f>IF(ISNUMBER(SEARCH(Search!$K$5,'Valid Values - Search'!R468)),MAX($Q$3:Q467)+1,0)</f>
        <v>465</v>
      </c>
      <c r="R468" s="64" t="s">
        <v>4272</v>
      </c>
      <c r="S468" s="70" t="s">
        <v>101</v>
      </c>
      <c r="T468" s="70" t="s">
        <v>102</v>
      </c>
      <c r="U468" s="93" t="s">
        <v>8634</v>
      </c>
      <c r="V468" s="94">
        <v>16192</v>
      </c>
      <c r="W468" s="97" t="s">
        <v>4272</v>
      </c>
      <c r="X468" s="38" t="str">
        <f>IFERROR(VLOOKUP(ROWS($X$4:X468),$Q$4:$R$5094,2,FALSE),"")</f>
        <v>2,3,3',5,5',6-Hexachlorobiphenyl</v>
      </c>
      <c r="Y468" s="38" t="str">
        <f>IFERROR(VLOOKUP(ROWS($Y$4:Y468),$P$4:$U$5094,6,FALSE),"")</f>
        <v>74472-46-1</v>
      </c>
      <c r="Z468" s="38">
        <f>IF(ISNUMBER(SEARCH(Search!$K$21,'Valid Values - Search'!AA468)),MAX($Z$3:Z467)+1,0)</f>
        <v>465</v>
      </c>
      <c r="AA468" s="64" t="s">
        <v>12021</v>
      </c>
      <c r="AB468" s="70">
        <v>1002</v>
      </c>
      <c r="AC468" s="71" t="s">
        <v>1150</v>
      </c>
      <c r="AD468" s="38" t="str">
        <f>IFERROR(VLOOKUP(ROWS($AD$4:AD468),$Z$4:$AC$3778,2,FALSE),"")</f>
        <v>beta-Chloroprene by GC/FID (1002 NIOSH)</v>
      </c>
      <c r="AF468" s="37"/>
    </row>
    <row r="469" spans="16:32" ht="15" customHeight="1">
      <c r="P469" s="38">
        <f>IF(ISNUMBER(SEARCH(Search!$K$13,'Valid Values - Search'!U469)),MAX($P$3:P468)+1,0)</f>
        <v>466</v>
      </c>
      <c r="Q469" s="38">
        <f>IF(ISNUMBER(SEARCH(Search!$K$5,'Valid Values - Search'!R469)),MAX($Q$3:Q468)+1,0)</f>
        <v>466</v>
      </c>
      <c r="R469" s="64" t="s">
        <v>4273</v>
      </c>
      <c r="S469" s="70" t="s">
        <v>101</v>
      </c>
      <c r="T469" s="70" t="s">
        <v>102</v>
      </c>
      <c r="U469" s="93" t="s">
        <v>9309</v>
      </c>
      <c r="V469" s="94">
        <v>16165</v>
      </c>
      <c r="W469" s="97" t="s">
        <v>4273</v>
      </c>
      <c r="X469" s="38" t="str">
        <f>IFERROR(VLOOKUP(ROWS($X$4:X469),$Q$4:$R$5094,2,FALSE),"")</f>
        <v>2,3,3',5,5'-Pentachlorobiphenyl</v>
      </c>
      <c r="Y469" s="38" t="str">
        <f>IFERROR(VLOOKUP(ROWS($Y$4:Y469),$P$4:$U$5094,6,FALSE),"")</f>
        <v>39635-32-0</v>
      </c>
      <c r="Z469" s="38">
        <f>IF(ISNUMBER(SEARCH(Search!$K$21,'Valid Values - Search'!AA469)),MAX($Z$3:Z468)+1,0)</f>
        <v>466</v>
      </c>
      <c r="AA469" s="64" t="s">
        <v>12022</v>
      </c>
      <c r="AB469" s="70" t="s">
        <v>3283</v>
      </c>
      <c r="AC469" s="71" t="s">
        <v>1102</v>
      </c>
      <c r="AD469" s="38" t="str">
        <f>IFERROR(VLOOKUP(ROWS($AD$4:AD469),$Z$4:$AC$3778,2,FALSE),"")</f>
        <v>Binapacryl by IR Spectroscopy (PMD-BIN USEPA)</v>
      </c>
      <c r="AF469" s="37"/>
    </row>
    <row r="470" spans="16:32" ht="15" customHeight="1">
      <c r="P470" s="38">
        <f>IF(ISNUMBER(SEARCH(Search!$K$13,'Valid Values - Search'!U470)),MAX($P$3:P469)+1,0)</f>
        <v>467</v>
      </c>
      <c r="Q470" s="38">
        <f>IF(ISNUMBER(SEARCH(Search!$K$5,'Valid Values - Search'!R470)),MAX($Q$3:Q469)+1,0)</f>
        <v>467</v>
      </c>
      <c r="R470" s="64" t="s">
        <v>4274</v>
      </c>
      <c r="S470" s="70" t="s">
        <v>101</v>
      </c>
      <c r="T470" s="70" t="s">
        <v>102</v>
      </c>
      <c r="U470" s="93" t="s">
        <v>9310</v>
      </c>
      <c r="V470" s="94">
        <v>16166</v>
      </c>
      <c r="W470" s="97" t="s">
        <v>4274</v>
      </c>
      <c r="X470" s="38" t="str">
        <f>IFERROR(VLOOKUP(ROWS($X$4:X470),$Q$4:$R$5094,2,FALSE),"")</f>
        <v>2,3,3',5,6-Pentachlorobiphenyl</v>
      </c>
      <c r="Y470" s="38" t="str">
        <f>IFERROR(VLOOKUP(ROWS($Y$4:Y470),$P$4:$U$5094,6,FALSE),"")</f>
        <v>74472-36-9</v>
      </c>
      <c r="Z470" s="38">
        <f>IF(ISNUMBER(SEARCH(Search!$K$21,'Valid Values - Search'!AA470)),MAX($Z$3:Z469)+1,0)</f>
        <v>467</v>
      </c>
      <c r="AA470" s="64" t="s">
        <v>12023</v>
      </c>
      <c r="AB470" s="70" t="s">
        <v>3698</v>
      </c>
      <c r="AC470" s="71" t="s">
        <v>1102</v>
      </c>
      <c r="AD470" s="38" t="str">
        <f>IFERROR(VLOOKUP(ROWS($AD$4:AD470),$Z$4:$AC$3778,2,FALSE),"")</f>
        <v>Bioaccumulation Test for Sediments Using Lumbriculus variegatus (TEST METHOD 100.3 USEPA)</v>
      </c>
      <c r="AF470" s="37"/>
    </row>
    <row r="471" spans="16:32" ht="15" customHeight="1">
      <c r="P471" s="38">
        <f>IF(ISNUMBER(SEARCH(Search!$K$13,'Valid Values - Search'!U471)),MAX($P$3:P470)+1,0)</f>
        <v>468</v>
      </c>
      <c r="Q471" s="38">
        <f>IF(ISNUMBER(SEARCH(Search!$K$5,'Valid Values - Search'!R471)),MAX($Q$3:Q470)+1,0)</f>
        <v>468</v>
      </c>
      <c r="R471" s="64" t="s">
        <v>4270</v>
      </c>
      <c r="S471" s="70" t="s">
        <v>101</v>
      </c>
      <c r="T471" s="70" t="s">
        <v>102</v>
      </c>
      <c r="U471" s="93" t="s">
        <v>9311</v>
      </c>
      <c r="V471" s="94">
        <v>16274</v>
      </c>
      <c r="W471" s="97" t="s">
        <v>4270</v>
      </c>
      <c r="X471" s="38" t="str">
        <f>IFERROR(VLOOKUP(ROWS($X$4:X471),$Q$4:$R$5094,2,FALSE),"")</f>
        <v>2,3,3',5',6-Pentachlorobiphenyl</v>
      </c>
      <c r="Y471" s="38" t="str">
        <f>IFERROR(VLOOKUP(ROWS($Y$4:Y471),$P$4:$U$5094,6,FALSE),"")</f>
        <v>68194-10-5</v>
      </c>
      <c r="Z471" s="38">
        <f>IF(ISNUMBER(SEARCH(Search!$K$21,'Valid Values - Search'!AA471)),MAX($Z$3:Z470)+1,0)</f>
        <v>468</v>
      </c>
      <c r="AA471" s="64" t="s">
        <v>12024</v>
      </c>
      <c r="AB471" s="70">
        <v>973.44</v>
      </c>
      <c r="AC471" s="71" t="s">
        <v>1934</v>
      </c>
      <c r="AD471" s="38" t="str">
        <f>IFERROR(VLOOKUP(ROWS($AD$4:AD471),$Z$4:$AC$3778,2,FALSE),"")</f>
        <v>Biochemical Oxygen Demand of Water (973.44 AOAC)</v>
      </c>
      <c r="AF471" s="37"/>
    </row>
    <row r="472" spans="16:32" ht="15" customHeight="1">
      <c r="P472" s="38">
        <f>IF(ISNUMBER(SEARCH(Search!$K$13,'Valid Values - Search'!U472)),MAX($P$3:P471)+1,0)</f>
        <v>469</v>
      </c>
      <c r="Q472" s="38">
        <f>IF(ISNUMBER(SEARCH(Search!$K$5,'Valid Values - Search'!R472)),MAX($Q$3:Q471)+1,0)</f>
        <v>469</v>
      </c>
      <c r="R472" s="64" t="s">
        <v>4271</v>
      </c>
      <c r="S472" s="70" t="s">
        <v>101</v>
      </c>
      <c r="T472" s="70" t="s">
        <v>102</v>
      </c>
      <c r="U472" s="93" t="s">
        <v>9312</v>
      </c>
      <c r="V472" s="94">
        <v>16092</v>
      </c>
      <c r="W472" s="97" t="s">
        <v>4271</v>
      </c>
      <c r="X472" s="38" t="str">
        <f>IFERROR(VLOOKUP(ROWS($X$4:X472),$Q$4:$R$5094,2,FALSE),"")</f>
        <v>2,3,3',5'-Tetrachlorobiphenyl</v>
      </c>
      <c r="Y472" s="38" t="str">
        <f>IFERROR(VLOOKUP(ROWS($Y$4:Y472),$P$4:$U$5094,6,FALSE),"")</f>
        <v>41464-49-7</v>
      </c>
      <c r="Z472" s="38">
        <f>IF(ISNUMBER(SEARCH(Search!$K$21,'Valid Values - Search'!AA472)),MAX($Z$3:Z471)+1,0)</f>
        <v>469</v>
      </c>
      <c r="AA472" s="64" t="s">
        <v>12025</v>
      </c>
      <c r="AB472" s="70" t="s">
        <v>1356</v>
      </c>
      <c r="AC472" s="71" t="s">
        <v>1102</v>
      </c>
      <c r="AD472" s="38" t="str">
        <f>IFERROR(VLOOKUP(ROWS($AD$4:AD472),$Z$4:$AC$3778,2,FALSE),"")</f>
        <v>Biodegredation Rates (Scrubber Option) (304B USEPA)</v>
      </c>
      <c r="AF472" s="37"/>
    </row>
    <row r="473" spans="16:32" ht="15" customHeight="1">
      <c r="P473" s="38">
        <f>IF(ISNUMBER(SEARCH(Search!$K$13,'Valid Values - Search'!U473)),MAX($P$3:P472)+1,0)</f>
        <v>470</v>
      </c>
      <c r="Q473" s="38">
        <f>IF(ISNUMBER(SEARCH(Search!$K$5,'Valid Values - Search'!R473)),MAX($Q$3:Q472)+1,0)</f>
        <v>470</v>
      </c>
      <c r="R473" s="64" t="s">
        <v>4275</v>
      </c>
      <c r="S473" s="70" t="s">
        <v>101</v>
      </c>
      <c r="T473" s="70" t="s">
        <v>102</v>
      </c>
      <c r="U473" s="93" t="s">
        <v>8635</v>
      </c>
      <c r="V473" s="94">
        <v>16143</v>
      </c>
      <c r="W473" s="97" t="s">
        <v>4275</v>
      </c>
      <c r="X473" s="38" t="str">
        <f>IFERROR(VLOOKUP(ROWS($X$4:X473),$Q$4:$R$5094,2,FALSE),"")</f>
        <v>2,3,3',5-Tetrachlorobiphenyl</v>
      </c>
      <c r="Y473" s="38" t="str">
        <f>IFERROR(VLOOKUP(ROWS($Y$4:Y473),$P$4:$U$5094,6,FALSE),"")</f>
        <v>70424-67-8</v>
      </c>
      <c r="Z473" s="38">
        <f>IF(ISNUMBER(SEARCH(Search!$K$21,'Valid Values - Search'!AA473)),MAX($Z$3:Z472)+1,0)</f>
        <v>470</v>
      </c>
      <c r="AA473" s="64" t="s">
        <v>12026</v>
      </c>
      <c r="AB473" s="70" t="s">
        <v>1355</v>
      </c>
      <c r="AC473" s="71" t="s">
        <v>1102</v>
      </c>
      <c r="AD473" s="38" t="str">
        <f>IFERROR(VLOOKUP(ROWS($AD$4:AD473),$Z$4:$AC$3778,2,FALSE),"")</f>
        <v>Biodegredation Rates (Vent Option) (304A USEPA)</v>
      </c>
      <c r="AF473" s="37"/>
    </row>
    <row r="474" spans="16:32" ht="15" customHeight="1">
      <c r="P474" s="38">
        <f>IF(ISNUMBER(SEARCH(Search!$K$13,'Valid Values - Search'!U474)),MAX($P$3:P473)+1,0)</f>
        <v>471</v>
      </c>
      <c r="Q474" s="38">
        <f>IF(ISNUMBER(SEARCH(Search!$K$5,'Valid Values - Search'!R474)),MAX($Q$3:Q473)+1,0)</f>
        <v>471</v>
      </c>
      <c r="R474" s="64" t="s">
        <v>4276</v>
      </c>
      <c r="S474" s="70" t="s">
        <v>101</v>
      </c>
      <c r="T474" s="70" t="s">
        <v>102</v>
      </c>
      <c r="U474" s="93" t="s">
        <v>8636</v>
      </c>
      <c r="V474" s="94">
        <v>16303</v>
      </c>
      <c r="W474" s="97" t="s">
        <v>4276</v>
      </c>
      <c r="X474" s="38" t="str">
        <f>IFERROR(VLOOKUP(ROWS($X$4:X474),$Q$4:$R$5094,2,FALSE),"")</f>
        <v>2,3,3',6-Tetrachlorobiphenyl</v>
      </c>
      <c r="Y474" s="38" t="str">
        <f>IFERROR(VLOOKUP(ROWS($Y$4:Y474),$P$4:$U$5094,6,FALSE),"")</f>
        <v>74472-33-6</v>
      </c>
      <c r="Z474" s="38">
        <f>IF(ISNUMBER(SEARCH(Search!$K$21,'Valid Values - Search'!AA474)),MAX($Z$3:Z473)+1,0)</f>
        <v>471</v>
      </c>
      <c r="AA474" s="64" t="s">
        <v>12027</v>
      </c>
      <c r="AB474" s="70">
        <v>8043</v>
      </c>
      <c r="AC474" s="71" t="s">
        <v>1151</v>
      </c>
      <c r="AD474" s="38" t="str">
        <f>IFERROR(VLOOKUP(ROWS($AD$4:AD474),$Z$4:$AC$3778,2,FALSE),"")</f>
        <v>Biological Oxygen Demand in Water (8043 HACH)</v>
      </c>
      <c r="AF474" s="37"/>
    </row>
    <row r="475" spans="16:32" ht="15" customHeight="1">
      <c r="P475" s="38">
        <f>IF(ISNUMBER(SEARCH(Search!$K$13,'Valid Values - Search'!U475)),MAX($P$3:P474)+1,0)</f>
        <v>472</v>
      </c>
      <c r="Q475" s="38">
        <f>IF(ISNUMBER(SEARCH(Search!$K$5,'Valid Values - Search'!R475)),MAX($Q$3:Q474)+1,0)</f>
        <v>472</v>
      </c>
      <c r="R475" s="64" t="s">
        <v>4277</v>
      </c>
      <c r="S475" s="70" t="s">
        <v>101</v>
      </c>
      <c r="T475" s="70" t="s">
        <v>102</v>
      </c>
      <c r="U475" s="93" t="s">
        <v>9313</v>
      </c>
      <c r="V475" s="94">
        <v>16285</v>
      </c>
      <c r="W475" s="97" t="s">
        <v>4277</v>
      </c>
      <c r="X475" s="38" t="str">
        <f>IFERROR(VLOOKUP(ROWS($X$4:X475),$Q$4:$R$5094,2,FALSE),"")</f>
        <v>2,3,3'-Trichlorobiphenyl</v>
      </c>
      <c r="Y475" s="38" t="str">
        <f>IFERROR(VLOOKUP(ROWS($Y$4:Y475),$P$4:$U$5094,6,FALSE),"")</f>
        <v>38444-84-7</v>
      </c>
      <c r="Z475" s="38">
        <f>IF(ISNUMBER(SEARCH(Search!$K$21,'Valid Values - Search'!AA475)),MAX($Z$3:Z474)+1,0)</f>
        <v>472</v>
      </c>
      <c r="AA475" s="64" t="s">
        <v>12028</v>
      </c>
      <c r="AB475" s="70" t="s">
        <v>2081</v>
      </c>
      <c r="AC475" s="71" t="s">
        <v>1182</v>
      </c>
      <c r="AD475" s="38" t="str">
        <f>IFERROR(VLOOKUP(ROWS($AD$4:AD475),$Z$4:$AC$3778,2,FALSE),"")</f>
        <v>Biomass/Chlorophyll Ratio for Phytoplankton (B6560 USDOI/USGS)</v>
      </c>
      <c r="AF475" s="37"/>
    </row>
    <row r="476" spans="16:32" ht="15" customHeight="1">
      <c r="P476" s="38">
        <f>IF(ISNUMBER(SEARCH(Search!$K$13,'Valid Values - Search'!U476)),MAX($P$3:P475)+1,0)</f>
        <v>473</v>
      </c>
      <c r="Q476" s="38">
        <f>IF(ISNUMBER(SEARCH(Search!$K$5,'Valid Values - Search'!R476)),MAX($Q$3:Q475)+1,0)</f>
        <v>473</v>
      </c>
      <c r="R476" s="64" t="s">
        <v>4222</v>
      </c>
      <c r="S476" s="70" t="s">
        <v>101</v>
      </c>
      <c r="T476" s="70" t="s">
        <v>102</v>
      </c>
      <c r="U476" s="93" t="s">
        <v>8637</v>
      </c>
      <c r="V476" s="94">
        <v>1361</v>
      </c>
      <c r="W476" s="97" t="s">
        <v>4222</v>
      </c>
      <c r="X476" s="38" t="str">
        <f>IFERROR(VLOOKUP(ROWS($X$4:X476),$Q$4:$R$5094,2,FALSE),"")</f>
        <v>2,3',4,4',5,5'-Hexachlorobiphenyl</v>
      </c>
      <c r="Y476" s="38" t="str">
        <f>IFERROR(VLOOKUP(ROWS($Y$4:Y476),$P$4:$U$5094,6,FALSE),"")</f>
        <v>52663-72-6</v>
      </c>
      <c r="Z476" s="38">
        <f>IF(ISNUMBER(SEARCH(Search!$K$21,'Valid Values - Search'!AA476)),MAX($Z$3:Z475)+1,0)</f>
        <v>473</v>
      </c>
      <c r="AA476" s="64" t="s">
        <v>12029</v>
      </c>
      <c r="AB476" s="70" t="s">
        <v>2086</v>
      </c>
      <c r="AC476" s="71" t="s">
        <v>1182</v>
      </c>
      <c r="AD476" s="38" t="str">
        <f>IFERROR(VLOOKUP(ROWS($AD$4:AD476),$Z$4:$AC$3778,2,FALSE),"")</f>
        <v>Biomass/Chlorophyll Ratio in Periphyton (B6660 USDOI/USGS)</v>
      </c>
      <c r="AF476" s="37"/>
    </row>
    <row r="477" spans="16:32" ht="15" customHeight="1">
      <c r="P477" s="38">
        <f>IF(ISNUMBER(SEARCH(Search!$K$13,'Valid Values - Search'!U477)),MAX($P$3:P476)+1,0)</f>
        <v>474</v>
      </c>
      <c r="Q477" s="38">
        <f>IF(ISNUMBER(SEARCH(Search!$K$5,'Valid Values - Search'!R477)),MAX($Q$3:Q476)+1,0)</f>
        <v>474</v>
      </c>
      <c r="R477" s="64" t="s">
        <v>4282</v>
      </c>
      <c r="S477" s="70" t="s">
        <v>101</v>
      </c>
      <c r="T477" s="70" t="s">
        <v>102</v>
      </c>
      <c r="U477" s="93" t="s">
        <v>8638</v>
      </c>
      <c r="V477" s="94">
        <v>1360</v>
      </c>
      <c r="W477" s="97" t="s">
        <v>4282</v>
      </c>
      <c r="X477" s="38" t="str">
        <f>IFERROR(VLOOKUP(ROWS($X$4:X477),$Q$4:$R$5094,2,FALSE),"")</f>
        <v>2,3,4,4',5,6-Hexachlorobiphenyl</v>
      </c>
      <c r="Y477" s="38" t="str">
        <f>IFERROR(VLOOKUP(ROWS($Y$4:Y477),$P$4:$U$5094,6,FALSE),"")</f>
        <v>41411-63-6</v>
      </c>
      <c r="Z477" s="38">
        <f>IF(ISNUMBER(SEARCH(Search!$K$21,'Valid Values - Search'!AA477)),MAX($Z$3:Z476)+1,0)</f>
        <v>474</v>
      </c>
      <c r="AA477" s="64" t="s">
        <v>12030</v>
      </c>
      <c r="AB477" s="70">
        <v>642</v>
      </c>
      <c r="AC477" s="71" t="s">
        <v>1102</v>
      </c>
      <c r="AD477" s="38" t="str">
        <f>IFERROR(VLOOKUP(ROWS($AD$4:AD477),$Z$4:$AC$3778,2,FALSE),"")</f>
        <v>Biphenyl and Ortho Phenylphenol in Water (642 USEPA)</v>
      </c>
      <c r="AF477" s="37"/>
    </row>
    <row r="478" spans="16:32" ht="15" customHeight="1">
      <c r="P478" s="38">
        <f>IF(ISNUMBER(SEARCH(Search!$K$13,'Valid Values - Search'!U478)),MAX($P$3:P477)+1,0)</f>
        <v>475</v>
      </c>
      <c r="Q478" s="38">
        <f>IF(ISNUMBER(SEARCH(Search!$K$5,'Valid Values - Search'!R478)),MAX($Q$3:Q477)+1,0)</f>
        <v>475</v>
      </c>
      <c r="R478" s="64" t="s">
        <v>4220</v>
      </c>
      <c r="S478" s="70" t="s">
        <v>101</v>
      </c>
      <c r="T478" s="70" t="s">
        <v>102</v>
      </c>
      <c r="U478" s="93" t="s">
        <v>8639</v>
      </c>
      <c r="V478" s="94">
        <v>16298</v>
      </c>
      <c r="W478" s="97" t="s">
        <v>4220</v>
      </c>
      <c r="X478" s="38" t="str">
        <f>IFERROR(VLOOKUP(ROWS($X$4:X478),$Q$4:$R$5094,2,FALSE),"")</f>
        <v>2,3',4,4',5',6-Hexachlorobiphenyl</v>
      </c>
      <c r="Y478" s="38" t="str">
        <f>IFERROR(VLOOKUP(ROWS($Y$4:Y478),$P$4:$U$5094,6,FALSE),"")</f>
        <v>59291-65-5</v>
      </c>
      <c r="Z478" s="38">
        <f>IF(ISNUMBER(SEARCH(Search!$K$21,'Valid Values - Search'!AA478)),MAX($Z$3:Z477)+1,0)</f>
        <v>475</v>
      </c>
      <c r="AA478" s="64" t="s">
        <v>12031</v>
      </c>
      <c r="AB478" s="70">
        <v>968.25</v>
      </c>
      <c r="AC478" s="71" t="s">
        <v>1934</v>
      </c>
      <c r="AD478" s="38" t="str">
        <f>IFERROR(VLOOKUP(ROWS($AD$4:AD478),$Z$4:$AC$3778,2,FALSE),"")</f>
        <v>Biphenyl Pesticide Residues in Citrus (968.25 AOAC)</v>
      </c>
      <c r="AF478" s="37"/>
    </row>
    <row r="479" spans="16:32" ht="15" customHeight="1">
      <c r="P479" s="38">
        <f>IF(ISNUMBER(SEARCH(Search!$K$13,'Valid Values - Search'!U479)),MAX($P$3:P478)+1,0)</f>
        <v>476</v>
      </c>
      <c r="Q479" s="38">
        <f>IF(ISNUMBER(SEARCH(Search!$K$5,'Valid Values - Search'!R479)),MAX($Q$3:Q478)+1,0)</f>
        <v>476</v>
      </c>
      <c r="R479" s="64" t="s">
        <v>4223</v>
      </c>
      <c r="S479" s="70" t="s">
        <v>102</v>
      </c>
      <c r="T479" s="70" t="s">
        <v>102</v>
      </c>
      <c r="U479" s="93" t="s">
        <v>9314</v>
      </c>
      <c r="V479" s="94">
        <v>389273</v>
      </c>
      <c r="W479" s="97" t="s">
        <v>4223</v>
      </c>
      <c r="X479" s="38" t="str">
        <f>IFERROR(VLOOKUP(ROWS($X$4:X479),$Q$4:$R$5094,2,FALSE),"")</f>
        <v>2,3',4,4',5-PEBDE</v>
      </c>
      <c r="Y479" s="38" t="str">
        <f>IFERROR(VLOOKUP(ROWS($Y$4:Y479),$P$4:$U$5094,6,FALSE),"")</f>
        <v>60348-60-9</v>
      </c>
      <c r="Z479" s="38">
        <f>IF(ISNUMBER(SEARCH(Search!$K$21,'Valid Values - Search'!AA479)),MAX($Z$3:Z478)+1,0)</f>
        <v>476</v>
      </c>
      <c r="AA479" s="64" t="s">
        <v>12032</v>
      </c>
      <c r="AB479" s="70">
        <v>8430</v>
      </c>
      <c r="AC479" s="71" t="s">
        <v>1102</v>
      </c>
      <c r="AD479" s="38" t="str">
        <f>IFERROR(VLOOKUP(ROWS($AD$4:AD479),$Z$4:$AC$3778,2,FALSE),"")</f>
        <v>Bis(2-Chloroethyl)Ether Products by GC/FTIR (8430 USEPA)</v>
      </c>
      <c r="AF479" s="37"/>
    </row>
    <row r="480" spans="16:32" ht="15" customHeight="1">
      <c r="P480" s="38">
        <f>IF(ISNUMBER(SEARCH(Search!$K$13,'Valid Values - Search'!U480)),MAX($P$3:P479)+1,0)</f>
        <v>477</v>
      </c>
      <c r="Q480" s="38">
        <f>IF(ISNUMBER(SEARCH(Search!$K$5,'Valid Values - Search'!R480)),MAX($Q$3:Q479)+1,0)</f>
        <v>477</v>
      </c>
      <c r="R480" s="64" t="s">
        <v>4283</v>
      </c>
      <c r="S480" s="70" t="s">
        <v>101</v>
      </c>
      <c r="T480" s="70" t="s">
        <v>102</v>
      </c>
      <c r="U480" s="93" t="s">
        <v>8640</v>
      </c>
      <c r="V480" s="94">
        <v>16022</v>
      </c>
      <c r="W480" s="97" t="s">
        <v>4283</v>
      </c>
      <c r="X480" s="38" t="str">
        <f>IFERROR(VLOOKUP(ROWS($X$4:X480),$Q$4:$R$5094,2,FALSE),"")</f>
        <v>2,3,4,4',5-Pentachlorobiphenyl</v>
      </c>
      <c r="Y480" s="38" t="str">
        <f>IFERROR(VLOOKUP(ROWS($Y$4:Y480),$P$4:$U$5094,6,FALSE),"")</f>
        <v>74472-37-0</v>
      </c>
      <c r="Z480" s="38">
        <f>IF(ISNUMBER(SEARCH(Search!$K$21,'Valid Values - Search'!AA480)),MAX($Z$3:Z479)+1,0)</f>
        <v>477</v>
      </c>
      <c r="AA480" s="64" t="s">
        <v>12033</v>
      </c>
      <c r="AB480" s="70" t="s">
        <v>2560</v>
      </c>
      <c r="AC480" s="71" t="s">
        <v>1102</v>
      </c>
      <c r="AD480" s="38" t="str">
        <f>IFERROR(VLOOKUP(ROWS($AD$4:AD480),$Z$4:$AC$3778,2,FALSE),"")</f>
        <v>Bis(p-Chlorophenyl) Acetic Acid in Urine (HERL_007 USEPA)</v>
      </c>
      <c r="AF480" s="37"/>
    </row>
    <row r="481" spans="16:32" ht="15" customHeight="1">
      <c r="P481" s="38">
        <f>IF(ISNUMBER(SEARCH(Search!$K$13,'Valid Values - Search'!U481)),MAX($P$3:P480)+1,0)</f>
        <v>478</v>
      </c>
      <c r="Q481" s="38">
        <f>IF(ISNUMBER(SEARCH(Search!$K$5,'Valid Values - Search'!R481)),MAX($Q$3:Q480)+1,0)</f>
        <v>478</v>
      </c>
      <c r="R481" s="64" t="s">
        <v>4221</v>
      </c>
      <c r="S481" s="70" t="s">
        <v>101</v>
      </c>
      <c r="T481" s="70" t="s">
        <v>102</v>
      </c>
      <c r="U481" s="93" t="s">
        <v>9315</v>
      </c>
      <c r="V481" s="94">
        <v>1340</v>
      </c>
      <c r="W481" s="97" t="s">
        <v>4221</v>
      </c>
      <c r="X481" s="38" t="str">
        <f>IFERROR(VLOOKUP(ROWS($X$4:X481),$Q$4:$R$5094,2,FALSE),"")</f>
        <v>2,3',4,4',5'-Pentachlorobiphenyl</v>
      </c>
      <c r="Y481" s="38" t="str">
        <f>IFERROR(VLOOKUP(ROWS($Y$4:Y481),$P$4:$U$5094,6,FALSE),"")</f>
        <v>65510-44-3</v>
      </c>
      <c r="Z481" s="38">
        <f>IF(ISNUMBER(SEARCH(Search!$K$21,'Valid Values - Search'!AA481)),MAX($Z$3:Z480)+1,0)</f>
        <v>478</v>
      </c>
      <c r="AA481" s="64" t="s">
        <v>12034</v>
      </c>
      <c r="AB481" s="70" t="s">
        <v>3518</v>
      </c>
      <c r="AC481" s="71" t="s">
        <v>1102</v>
      </c>
      <c r="AD481" s="38" t="str">
        <f>IFERROR(VLOOKUP(ROWS($AD$4:AD481),$Z$4:$AC$3778,2,FALSE),"")</f>
        <v>bis(Tri-n-butyltin) Oxide by GC (PMD-TQO USEPA)</v>
      </c>
      <c r="AF481" s="37"/>
    </row>
    <row r="482" spans="16:32" ht="15" customHeight="1">
      <c r="P482" s="38">
        <f>IF(ISNUMBER(SEARCH(Search!$K$13,'Valid Values - Search'!U482)),MAX($P$3:P481)+1,0)</f>
        <v>479</v>
      </c>
      <c r="Q482" s="38">
        <f>IF(ISNUMBER(SEARCH(Search!$K$5,'Valid Values - Search'!R482)),MAX($Q$3:Q481)+1,0)</f>
        <v>479</v>
      </c>
      <c r="R482" s="64" t="s">
        <v>4224</v>
      </c>
      <c r="S482" s="70" t="s">
        <v>101</v>
      </c>
      <c r="T482" s="70" t="s">
        <v>102</v>
      </c>
      <c r="U482" s="93" t="s">
        <v>8641</v>
      </c>
      <c r="V482" s="94">
        <v>1339</v>
      </c>
      <c r="W482" s="97" t="s">
        <v>4224</v>
      </c>
      <c r="X482" s="38" t="str">
        <f>IFERROR(VLOOKUP(ROWS($X$4:X482),$Q$4:$R$5094,2,FALSE),"")</f>
        <v>2,3',4,4',5-Pentachlorobiphenyl</v>
      </c>
      <c r="Y482" s="38" t="str">
        <f>IFERROR(VLOOKUP(ROWS($Y$4:Y482),$P$4:$U$5094,6,FALSE),"")</f>
        <v>31508-00-6</v>
      </c>
      <c r="Z482" s="38">
        <f>IF(ISNUMBER(SEARCH(Search!$K$21,'Valid Values - Search'!AA482)),MAX($Z$3:Z481)+1,0)</f>
        <v>479</v>
      </c>
      <c r="AA482" s="64" t="s">
        <v>12035</v>
      </c>
      <c r="AB482" s="70" t="s">
        <v>1402</v>
      </c>
      <c r="AC482" s="71" t="s">
        <v>1156</v>
      </c>
      <c r="AD482" s="38" t="str">
        <f>IFERROR(VLOOKUP(ROWS($AD$4:AD482),$Z$4:$AC$3778,2,FALSE),"")</f>
        <v>Bismuth in Water by FLAA (3500-BI APHA)</v>
      </c>
      <c r="AF482" s="37"/>
    </row>
    <row r="483" spans="16:32" ht="15" customHeight="1">
      <c r="P483" s="38">
        <f>IF(ISNUMBER(SEARCH(Search!$K$13,'Valid Values - Search'!U483)),MAX($P$3:P482)+1,0)</f>
        <v>480</v>
      </c>
      <c r="Q483" s="38">
        <f>IF(ISNUMBER(SEARCH(Search!$K$5,'Valid Values - Search'!R483)),MAX($Q$3:Q482)+1,0)</f>
        <v>480</v>
      </c>
      <c r="R483" s="64" t="s">
        <v>4225</v>
      </c>
      <c r="S483" s="70" t="s">
        <v>102</v>
      </c>
      <c r="T483" s="70" t="s">
        <v>102</v>
      </c>
      <c r="U483" s="93" t="s">
        <v>8727</v>
      </c>
      <c r="V483" s="94">
        <v>1001559</v>
      </c>
      <c r="W483" s="97" t="s">
        <v>4225</v>
      </c>
      <c r="X483" s="38" t="str">
        <f>IFERROR(VLOOKUP(ROWS($X$4:X483),$Q$4:$R$5094,2,FALSE),"")</f>
        <v>2,3',4,4',6-PEBDE</v>
      </c>
      <c r="Y483" s="38" t="str">
        <f>IFERROR(VLOOKUP(ROWS($Y$4:Y483),$P$4:$U$5094,6,FALSE),"")</f>
        <v>189084-66-0</v>
      </c>
      <c r="Z483" s="38">
        <f>IF(ISNUMBER(SEARCH(Search!$K$21,'Valid Values - Search'!AA483)),MAX($Z$3:Z482)+1,0)</f>
        <v>480</v>
      </c>
      <c r="AA483" s="64" t="s">
        <v>12036</v>
      </c>
      <c r="AB483" s="70" t="s">
        <v>3282</v>
      </c>
      <c r="AC483" s="71" t="s">
        <v>1102</v>
      </c>
      <c r="AD483" s="38" t="str">
        <f>IFERROR(VLOOKUP(ROWS($AD$4:AD483),$Z$4:$AC$3778,2,FALSE),"")</f>
        <v>Bitertanol by GC (PMD-BIL USEPA)</v>
      </c>
      <c r="AF483" s="37"/>
    </row>
    <row r="484" spans="16:32" ht="15" customHeight="1">
      <c r="P484" s="38">
        <f>IF(ISNUMBER(SEARCH(Search!$K$13,'Valid Values - Search'!U484)),MAX($P$3:P483)+1,0)</f>
        <v>481</v>
      </c>
      <c r="Q484" s="38">
        <f>IF(ISNUMBER(SEARCH(Search!$K$5,'Valid Values - Search'!R484)),MAX($Q$3:Q483)+1,0)</f>
        <v>481</v>
      </c>
      <c r="R484" s="64" t="s">
        <v>4226</v>
      </c>
      <c r="S484" s="70" t="s">
        <v>102</v>
      </c>
      <c r="T484" s="70" t="s">
        <v>102</v>
      </c>
      <c r="U484" s="93" t="s">
        <v>8459</v>
      </c>
      <c r="V484" s="94">
        <v>1004182</v>
      </c>
      <c r="W484" s="97" t="s">
        <v>4226</v>
      </c>
      <c r="X484" s="38" t="str">
        <f>IFERROR(VLOOKUP(ROWS($X$4:X484),$Q$4:$R$5094,2,FALSE),"")</f>
        <v>2,3',4,4',6-PEBDE/2,3',4,5,5'-PEBDE***retired***use BDE-119/120</v>
      </c>
      <c r="Y484" s="38" t="str">
        <f>IFERROR(VLOOKUP(ROWS($Y$4:Y484),$P$4:$U$5094,6,FALSE),"")</f>
        <v>N/A</v>
      </c>
      <c r="Z484" s="38">
        <f>IF(ISNUMBER(SEARCH(Search!$K$21,'Valid Values - Search'!AA484)),MAX($Z$3:Z483)+1,0)</f>
        <v>481</v>
      </c>
      <c r="AA484" s="64" t="s">
        <v>12037</v>
      </c>
      <c r="AB484" s="70" t="s">
        <v>1594</v>
      </c>
      <c r="AC484" s="71" t="s">
        <v>1156</v>
      </c>
      <c r="AD484" s="38" t="str">
        <f>IFERROR(VLOOKUP(ROWS($AD$4:AD484),$Z$4:$AC$3778,2,FALSE),"")</f>
        <v>Block Digestion and Flow Injection Analysis (4500-NORG D APHA)</v>
      </c>
      <c r="AF484" s="37"/>
    </row>
    <row r="485" spans="16:32" ht="15" customHeight="1">
      <c r="P485" s="38">
        <f>IF(ISNUMBER(SEARCH(Search!$K$13,'Valid Values - Search'!U485)),MAX($P$3:P484)+1,0)</f>
        <v>482</v>
      </c>
      <c r="Q485" s="38">
        <f>IF(ISNUMBER(SEARCH(Search!$K$5,'Valid Values - Search'!R485)),MAX($Q$3:Q484)+1,0)</f>
        <v>482</v>
      </c>
      <c r="R485" s="64" t="s">
        <v>4284</v>
      </c>
      <c r="S485" s="70" t="s">
        <v>101</v>
      </c>
      <c r="T485" s="70" t="s">
        <v>102</v>
      </c>
      <c r="U485" s="93" t="s">
        <v>8642</v>
      </c>
      <c r="V485" s="94">
        <v>16304</v>
      </c>
      <c r="W485" s="97" t="s">
        <v>4284</v>
      </c>
      <c r="X485" s="38" t="str">
        <f>IFERROR(VLOOKUP(ROWS($X$4:X485),$Q$4:$R$5094,2,FALSE),"")</f>
        <v>2,3,4,4',6-Pentachlorobiphenyl</v>
      </c>
      <c r="Y485" s="38" t="str">
        <f>IFERROR(VLOOKUP(ROWS($Y$4:Y485),$P$4:$U$5094,6,FALSE),"")</f>
        <v>74472-38-1</v>
      </c>
      <c r="Z485" s="38">
        <f>IF(ISNUMBER(SEARCH(Search!$K$21,'Valid Values - Search'!AA485)),MAX($Z$3:Z484)+1,0)</f>
        <v>482</v>
      </c>
      <c r="AA485" s="64" t="s">
        <v>12038</v>
      </c>
      <c r="AB485" s="70">
        <v>212.3</v>
      </c>
      <c r="AC485" s="71" t="s">
        <v>1102</v>
      </c>
      <c r="AD485" s="38" t="str">
        <f>IFERROR(VLOOKUP(ROWS($AD$4:AD485),$Z$4:$AC$3778,2,FALSE),"")</f>
        <v>Boron by Colorimetric Analysis (212.3 USEPA)</v>
      </c>
      <c r="AF485" s="37"/>
    </row>
    <row r="486" spans="16:32" ht="15" customHeight="1">
      <c r="P486" s="38">
        <f>IF(ISNUMBER(SEARCH(Search!$K$13,'Valid Values - Search'!U486)),MAX($P$3:P485)+1,0)</f>
        <v>483</v>
      </c>
      <c r="Q486" s="38">
        <f>IF(ISNUMBER(SEARCH(Search!$K$5,'Valid Values - Search'!R486)),MAX($Q$3:Q485)+1,0)</f>
        <v>483</v>
      </c>
      <c r="R486" s="64" t="s">
        <v>4227</v>
      </c>
      <c r="S486" s="70" t="s">
        <v>101</v>
      </c>
      <c r="T486" s="70" t="s">
        <v>102</v>
      </c>
      <c r="U486" s="93" t="s">
        <v>9316</v>
      </c>
      <c r="V486" s="94">
        <v>16023</v>
      </c>
      <c r="W486" s="97" t="s">
        <v>4227</v>
      </c>
      <c r="X486" s="38" t="str">
        <f>IFERROR(VLOOKUP(ROWS($X$4:X486),$Q$4:$R$5094,2,FALSE),"")</f>
        <v>2,3',4,4',6-Pentachlorobiphenyl</v>
      </c>
      <c r="Y486" s="38" t="str">
        <f>IFERROR(VLOOKUP(ROWS($Y$4:Y486),$P$4:$U$5094,6,FALSE),"")</f>
        <v>56558-17-9</v>
      </c>
      <c r="Z486" s="38">
        <f>IF(ISNUMBER(SEARCH(Search!$K$21,'Valid Values - Search'!AA486)),MAX($Z$3:Z485)+1,0)</f>
        <v>483</v>
      </c>
      <c r="AA486" s="64" t="s">
        <v>12039</v>
      </c>
      <c r="AB486" s="70">
        <v>7506</v>
      </c>
      <c r="AC486" s="71" t="s">
        <v>1150</v>
      </c>
      <c r="AD486" s="38" t="str">
        <f>IFERROR(VLOOKUP(ROWS($AD$4:AD486),$Z$4:$AC$3778,2,FALSE),"")</f>
        <v>Boron Carbide (7506 NIOSH)</v>
      </c>
      <c r="AF486" s="37"/>
    </row>
    <row r="487" spans="16:32" ht="15" customHeight="1">
      <c r="P487" s="38">
        <f>IF(ISNUMBER(SEARCH(Search!$K$13,'Valid Values - Search'!U487)),MAX($P$3:P486)+1,0)</f>
        <v>484</v>
      </c>
      <c r="Q487" s="38">
        <f>IF(ISNUMBER(SEARCH(Search!$K$5,'Valid Values - Search'!R487)),MAX($Q$3:Q486)+1,0)</f>
        <v>484</v>
      </c>
      <c r="R487" s="64" t="s">
        <v>4285</v>
      </c>
      <c r="S487" s="70" t="s">
        <v>101</v>
      </c>
      <c r="T487" s="70" t="s">
        <v>102</v>
      </c>
      <c r="U487" s="93" t="s">
        <v>8643</v>
      </c>
      <c r="V487" s="94">
        <v>16145</v>
      </c>
      <c r="W487" s="97" t="s">
        <v>4285</v>
      </c>
      <c r="X487" s="38" t="str">
        <f>IFERROR(VLOOKUP(ROWS($X$4:X487),$Q$4:$R$5094,2,FALSE),"")</f>
        <v>2,3,4,4'-Tetrachlorobiphenyl</v>
      </c>
      <c r="Y487" s="38" t="str">
        <f>IFERROR(VLOOKUP(ROWS($Y$4:Y487),$P$4:$U$5094,6,FALSE),"")</f>
        <v>33025-41-1</v>
      </c>
      <c r="Z487" s="38">
        <f>IF(ISNUMBER(SEARCH(Search!$K$21,'Valid Values - Search'!AA487)),MAX($Z$3:Z486)+1,0)</f>
        <v>484</v>
      </c>
      <c r="AA487" s="64" t="s">
        <v>12040</v>
      </c>
      <c r="AB487" s="70" t="s">
        <v>3284</v>
      </c>
      <c r="AC487" s="71" t="s">
        <v>1102</v>
      </c>
      <c r="AD487" s="38" t="str">
        <f>IFERROR(VLOOKUP(ROWS($AD$4:AD487),$Z$4:$AC$3778,2,FALSE),"")</f>
        <v>Boron Compounds by Ignition and Titration (PMD-BOR USEPA)</v>
      </c>
      <c r="AF487" s="37"/>
    </row>
    <row r="488" spans="16:32" ht="15" customHeight="1">
      <c r="P488" s="38">
        <f>IF(ISNUMBER(SEARCH(Search!$K$13,'Valid Values - Search'!U488)),MAX($P$3:P487)+1,0)</f>
        <v>485</v>
      </c>
      <c r="Q488" s="38">
        <f>IF(ISNUMBER(SEARCH(Search!$K$5,'Valid Values - Search'!R488)),MAX($Q$3:Q487)+1,0)</f>
        <v>485</v>
      </c>
      <c r="R488" s="64" t="s">
        <v>4228</v>
      </c>
      <c r="S488" s="70" t="s">
        <v>101</v>
      </c>
      <c r="T488" s="70" t="s">
        <v>102</v>
      </c>
      <c r="U488" s="93" t="s">
        <v>8644</v>
      </c>
      <c r="V488" s="94">
        <v>1411</v>
      </c>
      <c r="W488" s="97" t="s">
        <v>4228</v>
      </c>
      <c r="X488" s="38" t="str">
        <f>IFERROR(VLOOKUP(ROWS($X$4:X488),$Q$4:$R$5094,2,FALSE),"")</f>
        <v>2,3',4,4'-Tetrachlorobiphenyl</v>
      </c>
      <c r="Y488" s="38" t="str">
        <f>IFERROR(VLOOKUP(ROWS($Y$4:Y488),$P$4:$U$5094,6,FALSE),"")</f>
        <v>32598-10-0</v>
      </c>
      <c r="Z488" s="38">
        <f>IF(ISNUMBER(SEARCH(Search!$K$21,'Valid Values - Search'!AA488)),MAX($Z$3:Z487)+1,0)</f>
        <v>485</v>
      </c>
      <c r="AA488" s="64" t="s">
        <v>12041</v>
      </c>
      <c r="AB488" s="70" t="s">
        <v>2908</v>
      </c>
      <c r="AC488" s="71" t="s">
        <v>1182</v>
      </c>
      <c r="AD488" s="38" t="str">
        <f>IFERROR(VLOOKUP(ROWS($AD$4:AD488),$Z$4:$AC$3778,2,FALSE),"")</f>
        <v>Boron in Bottom Material by Colorimetry (I5110 USDOI/USGS)</v>
      </c>
      <c r="AF488" s="37"/>
    </row>
    <row r="489" spans="16:32" ht="15" customHeight="1">
      <c r="P489" s="38">
        <f>IF(ISNUMBER(SEARCH(Search!$K$13,'Valid Values - Search'!U489)),MAX($P$3:P488)+1,0)</f>
        <v>486</v>
      </c>
      <c r="Q489" s="38">
        <f>IF(ISNUMBER(SEARCH(Search!$K$5,'Valid Values - Search'!R489)),MAX($Q$3:Q488)+1,0)</f>
        <v>486</v>
      </c>
      <c r="R489" s="64" t="s">
        <v>4231</v>
      </c>
      <c r="S489" s="70" t="s">
        <v>102</v>
      </c>
      <c r="T489" s="70" t="s">
        <v>102</v>
      </c>
      <c r="U489" s="93" t="s">
        <v>8609</v>
      </c>
      <c r="V489" s="94">
        <v>1001426</v>
      </c>
      <c r="W489" s="97" t="s">
        <v>4231</v>
      </c>
      <c r="X489" s="38" t="str">
        <f>IFERROR(VLOOKUP(ROWS($X$4:X489),$Q$4:$R$5094,2,FALSE),"")</f>
        <v>2,3',4,5,5'-PEBDE</v>
      </c>
      <c r="Y489" s="38" t="str">
        <f>IFERROR(VLOOKUP(ROWS($Y$4:Y489),$P$4:$U$5094,6,FALSE),"")</f>
        <v>147217-75-2</v>
      </c>
      <c r="Z489" s="38">
        <f>IF(ISNUMBER(SEARCH(Search!$K$21,'Valid Values - Search'!AA489)),MAX($Z$3:Z488)+1,0)</f>
        <v>486</v>
      </c>
      <c r="AA489" s="64" t="s">
        <v>12042</v>
      </c>
      <c r="AB489" s="70" t="s">
        <v>2821</v>
      </c>
      <c r="AC489" s="71" t="s">
        <v>1182</v>
      </c>
      <c r="AD489" s="38" t="str">
        <f>IFERROR(VLOOKUP(ROWS($AD$4:AD489),$Z$4:$AC$3778,2,FALSE),"")</f>
        <v>Boron in Water by Automated Colorimetry (I2115 USDOI/USGS)</v>
      </c>
      <c r="AF489" s="37"/>
    </row>
    <row r="490" spans="16:32" ht="15" customHeight="1">
      <c r="P490" s="38">
        <f>IF(ISNUMBER(SEARCH(Search!$K$13,'Valid Values - Search'!U490)),MAX($P$3:P489)+1,0)</f>
        <v>487</v>
      </c>
      <c r="Q490" s="38">
        <f>IF(ISNUMBER(SEARCH(Search!$K$5,'Valid Values - Search'!R490)),MAX($Q$3:Q489)+1,0)</f>
        <v>487</v>
      </c>
      <c r="R490" s="64" t="s">
        <v>4232</v>
      </c>
      <c r="S490" s="70" t="s">
        <v>101</v>
      </c>
      <c r="T490" s="70" t="s">
        <v>102</v>
      </c>
      <c r="U490" s="93" t="s">
        <v>8645</v>
      </c>
      <c r="V490" s="94">
        <v>16167</v>
      </c>
      <c r="W490" s="97" t="s">
        <v>4232</v>
      </c>
      <c r="X490" s="38" t="str">
        <f>IFERROR(VLOOKUP(ROWS($X$4:X490),$Q$4:$R$5094,2,FALSE),"")</f>
        <v>2,3',4,5,5'-Pentachlorobiphenyl</v>
      </c>
      <c r="Y490" s="38" t="str">
        <f>IFERROR(VLOOKUP(ROWS($Y$4:Y490),$P$4:$U$5094,6,FALSE),"")</f>
        <v>68194-12-7</v>
      </c>
      <c r="Z490" s="38">
        <f>IF(ISNUMBER(SEARCH(Search!$K$21,'Valid Values - Search'!AA490)),MAX($Z$3:Z489)+1,0)</f>
        <v>487</v>
      </c>
      <c r="AA490" s="64" t="s">
        <v>12043</v>
      </c>
      <c r="AB490" s="70" t="s">
        <v>2665</v>
      </c>
      <c r="AC490" s="71" t="s">
        <v>1182</v>
      </c>
      <c r="AD490" s="38" t="str">
        <f>IFERROR(VLOOKUP(ROWS($AD$4:AD490),$Z$4:$AC$3778,2,FALSE),"")</f>
        <v>Boron in water by colorimetric, curcumin (I-3112-85 USDOI/USGS)</v>
      </c>
      <c r="AF490" s="37"/>
    </row>
    <row r="491" spans="16:32" ht="15" customHeight="1">
      <c r="P491" s="38">
        <f>IF(ISNUMBER(SEARCH(Search!$K$13,'Valid Values - Search'!U491)),MAX($P$3:P490)+1,0)</f>
        <v>488</v>
      </c>
      <c r="Q491" s="38">
        <f>IF(ISNUMBER(SEARCH(Search!$K$5,'Valid Values - Search'!R491)),MAX($Q$3:Q490)+1,0)</f>
        <v>488</v>
      </c>
      <c r="R491" s="64" t="s">
        <v>4215</v>
      </c>
      <c r="S491" s="70" t="s">
        <v>101</v>
      </c>
      <c r="T491" s="70" t="s">
        <v>102</v>
      </c>
      <c r="U491" s="93" t="s">
        <v>8646</v>
      </c>
      <c r="V491" s="94">
        <v>16281</v>
      </c>
      <c r="W491" s="97" t="s">
        <v>4215</v>
      </c>
      <c r="X491" s="38" t="str">
        <f>IFERROR(VLOOKUP(ROWS($X$4:X491),$Q$4:$R$5094,2,FALSE),"")</f>
        <v>2,3',4',5,5'-Pentachlorobiphenyl</v>
      </c>
      <c r="Y491" s="38" t="str">
        <f>IFERROR(VLOOKUP(ROWS($Y$4:Y491),$P$4:$U$5094,6,FALSE),"")</f>
        <v>70424-70-3</v>
      </c>
      <c r="Z491" s="38">
        <f>IF(ISNUMBER(SEARCH(Search!$K$21,'Valid Values - Search'!AA491)),MAX($Z$3:Z490)+1,0)</f>
        <v>488</v>
      </c>
      <c r="AA491" s="64" t="s">
        <v>12044</v>
      </c>
      <c r="AB491" s="70" t="s">
        <v>2746</v>
      </c>
      <c r="AC491" s="71" t="s">
        <v>1182</v>
      </c>
      <c r="AD491" s="38" t="str">
        <f>IFERROR(VLOOKUP(ROWS($AD$4:AD491),$Z$4:$AC$3778,2,FALSE),"")</f>
        <v>Boron in Water by Colorimetry (I1110 USDOI/USGS)</v>
      </c>
      <c r="AF491" s="37"/>
    </row>
    <row r="492" spans="16:32" ht="15" customHeight="1">
      <c r="P492" s="38">
        <f>IF(ISNUMBER(SEARCH(Search!$K$13,'Valid Values - Search'!U492)),MAX($P$3:P491)+1,0)</f>
        <v>489</v>
      </c>
      <c r="Q492" s="38">
        <f>IF(ISNUMBER(SEARCH(Search!$K$5,'Valid Values - Search'!R492)),MAX($Q$3:Q491)+1,0)</f>
        <v>489</v>
      </c>
      <c r="R492" s="64" t="s">
        <v>4286</v>
      </c>
      <c r="S492" s="70" t="s">
        <v>102</v>
      </c>
      <c r="T492" s="70" t="s">
        <v>102</v>
      </c>
      <c r="U492" s="93" t="s">
        <v>8459</v>
      </c>
      <c r="V492" s="94">
        <v>1000681</v>
      </c>
      <c r="W492" s="97" t="s">
        <v>4286</v>
      </c>
      <c r="X492" s="38" t="str">
        <f>IFERROR(VLOOKUP(ROWS($X$4:X492),$Q$4:$R$5094,2,FALSE),"")</f>
        <v>2,3,4,5,6-PEBDE</v>
      </c>
      <c r="Y492" s="38" t="str">
        <f>IFERROR(VLOOKUP(ROWS($Y$4:Y492),$P$4:$U$5094,6,FALSE),"")</f>
        <v>N/A</v>
      </c>
      <c r="Z492" s="38">
        <f>IF(ISNUMBER(SEARCH(Search!$K$21,'Valid Values - Search'!AA492)),MAX($Z$3:Z491)+1,0)</f>
        <v>489</v>
      </c>
      <c r="AA492" s="64" t="s">
        <v>12045</v>
      </c>
      <c r="AB492" s="70" t="s">
        <v>2747</v>
      </c>
      <c r="AC492" s="71" t="s">
        <v>1182</v>
      </c>
      <c r="AD492" s="38" t="str">
        <f>IFERROR(VLOOKUP(ROWS($AD$4:AD492),$Z$4:$AC$3778,2,FALSE),"")</f>
        <v>Boron in Water by Colorimetry (I1112 USDOI/USGS)</v>
      </c>
      <c r="AF492" s="37"/>
    </row>
    <row r="493" spans="16:32" ht="15" customHeight="1">
      <c r="P493" s="38">
        <f>IF(ISNUMBER(SEARCH(Search!$K$13,'Valid Values - Search'!U493)),MAX($P$3:P492)+1,0)</f>
        <v>490</v>
      </c>
      <c r="Q493" s="38">
        <f>IF(ISNUMBER(SEARCH(Search!$K$5,'Valid Values - Search'!R493)),MAX($Q$3:Q492)+1,0)</f>
        <v>490</v>
      </c>
      <c r="R493" s="64" t="s">
        <v>4287</v>
      </c>
      <c r="S493" s="70" t="s">
        <v>101</v>
      </c>
      <c r="T493" s="70" t="s">
        <v>102</v>
      </c>
      <c r="U493" s="93" t="s">
        <v>9317</v>
      </c>
      <c r="V493" s="94">
        <v>16271</v>
      </c>
      <c r="W493" s="97" t="s">
        <v>4287</v>
      </c>
      <c r="X493" s="38" t="str">
        <f>IFERROR(VLOOKUP(ROWS($X$4:X493),$Q$4:$R$5094,2,FALSE),"")</f>
        <v>2,3,4,5,6-Pentachlorobiphenyl</v>
      </c>
      <c r="Y493" s="38" t="str">
        <f>IFERROR(VLOOKUP(ROWS($Y$4:Y493),$P$4:$U$5094,6,FALSE),"")</f>
        <v>18259-05-7</v>
      </c>
      <c r="Z493" s="38">
        <f>IF(ISNUMBER(SEARCH(Search!$K$21,'Valid Values - Search'!AA493)),MAX($Z$3:Z492)+1,0)</f>
        <v>490</v>
      </c>
      <c r="AA493" s="64" t="s">
        <v>12046</v>
      </c>
      <c r="AB493" s="70" t="s">
        <v>2860</v>
      </c>
      <c r="AC493" s="71" t="s">
        <v>1182</v>
      </c>
      <c r="AD493" s="38" t="str">
        <f>IFERROR(VLOOKUP(ROWS($AD$4:AD493),$Z$4:$AC$3778,2,FALSE),"")</f>
        <v>Boron in Water by Colorimetry (I3110 USDOI/USGS)</v>
      </c>
      <c r="AF493" s="37"/>
    </row>
    <row r="494" spans="16:32" ht="15" customHeight="1">
      <c r="P494" s="38">
        <f>IF(ISNUMBER(SEARCH(Search!$K$13,'Valid Values - Search'!U494)),MAX($P$3:P493)+1,0)</f>
        <v>491</v>
      </c>
      <c r="Q494" s="38">
        <f>IF(ISNUMBER(SEARCH(Search!$K$5,'Valid Values - Search'!R494)),MAX($Q$3:Q493)+1,0)</f>
        <v>491</v>
      </c>
      <c r="R494" s="64" t="s">
        <v>4278</v>
      </c>
      <c r="S494" s="70" t="s">
        <v>101</v>
      </c>
      <c r="T494" s="70" t="s">
        <v>102</v>
      </c>
      <c r="U494" s="93" t="s">
        <v>9318</v>
      </c>
      <c r="V494" s="94">
        <v>16275</v>
      </c>
      <c r="W494" s="97" t="s">
        <v>4278</v>
      </c>
      <c r="X494" s="38" t="str">
        <f>IFERROR(VLOOKUP(ROWS($X$4:X494),$Q$4:$R$5094,2,FALSE),"")</f>
        <v>2,3,4',5,6-Pentachlorobiphenyl</v>
      </c>
      <c r="Y494" s="38" t="str">
        <f>IFERROR(VLOOKUP(ROWS($Y$4:Y494),$P$4:$U$5094,6,FALSE),"")</f>
        <v>68194-11-6</v>
      </c>
      <c r="Z494" s="38">
        <f>IF(ISNUMBER(SEARCH(Search!$K$21,'Valid Values - Search'!AA494)),MAX($Z$3:Z493)+1,0)</f>
        <v>491</v>
      </c>
      <c r="AA494" s="64" t="s">
        <v>12047</v>
      </c>
      <c r="AB494" s="70" t="s">
        <v>2861</v>
      </c>
      <c r="AC494" s="71" t="s">
        <v>1182</v>
      </c>
      <c r="AD494" s="38" t="str">
        <f>IFERROR(VLOOKUP(ROWS($AD$4:AD494),$Z$4:$AC$3778,2,FALSE),"")</f>
        <v>Boron in Water by Colorimetry (I3112 USDOI/USGS)</v>
      </c>
      <c r="AF494" s="37"/>
    </row>
    <row r="495" spans="16:32" ht="15" customHeight="1">
      <c r="P495" s="38">
        <f>IF(ISNUMBER(SEARCH(Search!$K$13,'Valid Values - Search'!U495)),MAX($P$3:P494)+1,0)</f>
        <v>492</v>
      </c>
      <c r="Q495" s="38">
        <f>IF(ISNUMBER(SEARCH(Search!$K$5,'Valid Values - Search'!R495)),MAX($Q$3:Q494)+1,0)</f>
        <v>492</v>
      </c>
      <c r="R495" s="64" t="s">
        <v>4229</v>
      </c>
      <c r="S495" s="70" t="s">
        <v>101</v>
      </c>
      <c r="T495" s="70" t="s">
        <v>102</v>
      </c>
      <c r="U495" s="93" t="s">
        <v>9319</v>
      </c>
      <c r="V495" s="94">
        <v>16168</v>
      </c>
      <c r="W495" s="97" t="s">
        <v>4229</v>
      </c>
      <c r="X495" s="38" t="str">
        <f>IFERROR(VLOOKUP(ROWS($X$4:X495),$Q$4:$R$5094,2,FALSE),"")</f>
        <v>2,3',4,5',6-Pentachlorobiphenyl</v>
      </c>
      <c r="Y495" s="38" t="str">
        <f>IFERROR(VLOOKUP(ROWS($Y$4:Y495),$P$4:$U$5094,6,FALSE),"")</f>
        <v>56558-18-0</v>
      </c>
      <c r="Z495" s="38">
        <f>IF(ISNUMBER(SEARCH(Search!$K$21,'Valid Values - Search'!AA495)),MAX($Z$3:Z494)+1,0)</f>
        <v>492</v>
      </c>
      <c r="AA495" s="64" t="s">
        <v>12048</v>
      </c>
      <c r="AB495" s="70" t="s">
        <v>2941</v>
      </c>
      <c r="AC495" s="71" t="s">
        <v>1182</v>
      </c>
      <c r="AD495" s="38" t="str">
        <f>IFERROR(VLOOKUP(ROWS($AD$4:AD495),$Z$4:$AC$3778,2,FALSE),"")</f>
        <v>Boron in Water by Colorimetry (I7110 USDOI/USGS)</v>
      </c>
      <c r="AF495" s="37"/>
    </row>
    <row r="496" spans="16:32" ht="15" customHeight="1">
      <c r="P496" s="38">
        <f>IF(ISNUMBER(SEARCH(Search!$K$13,'Valid Values - Search'!U496)),MAX($P$3:P495)+1,0)</f>
        <v>493</v>
      </c>
      <c r="Q496" s="38">
        <f>IF(ISNUMBER(SEARCH(Search!$K$5,'Valid Values - Search'!R496)),MAX($Q$3:Q495)+1,0)</f>
        <v>493</v>
      </c>
      <c r="R496" s="64" t="s">
        <v>4213</v>
      </c>
      <c r="S496" s="70" t="s">
        <v>101</v>
      </c>
      <c r="T496" s="70" t="s">
        <v>102</v>
      </c>
      <c r="U496" s="93" t="s">
        <v>8647</v>
      </c>
      <c r="V496" s="94">
        <v>16305</v>
      </c>
      <c r="W496" s="97" t="s">
        <v>4213</v>
      </c>
      <c r="X496" s="38" t="str">
        <f>IFERROR(VLOOKUP(ROWS($X$4:X496),$Q$4:$R$5094,2,FALSE),"")</f>
        <v>2,3',4',5',6-Pentachlorobiphenyl</v>
      </c>
      <c r="Y496" s="38" t="str">
        <f>IFERROR(VLOOKUP(ROWS($Y$4:Y496),$P$4:$U$5094,6,FALSE),"")</f>
        <v>74472-39-2</v>
      </c>
      <c r="Z496" s="38">
        <f>IF(ISNUMBER(SEARCH(Search!$K$21,'Valid Values - Search'!AA496)),MAX($Z$3:Z495)+1,0)</f>
        <v>493</v>
      </c>
      <c r="AA496" s="64" t="s">
        <v>12049</v>
      </c>
      <c r="AB496" s="70" t="s">
        <v>2942</v>
      </c>
      <c r="AC496" s="71" t="s">
        <v>1182</v>
      </c>
      <c r="AD496" s="38" t="str">
        <f>IFERROR(VLOOKUP(ROWS($AD$4:AD496),$Z$4:$AC$3778,2,FALSE),"")</f>
        <v>Boron in Water by Colorimetry (I7112 USDOI/USGS)</v>
      </c>
      <c r="AF496" s="37"/>
    </row>
    <row r="497" spans="16:32" ht="15" customHeight="1">
      <c r="P497" s="38">
        <f>IF(ISNUMBER(SEARCH(Search!$K$13,'Valid Values - Search'!U497)),MAX($P$3:P496)+1,0)</f>
        <v>494</v>
      </c>
      <c r="Q497" s="38">
        <f>IF(ISNUMBER(SEARCH(Search!$K$5,'Valid Values - Search'!R497)),MAX($Q$3:Q496)+1,0)</f>
        <v>494</v>
      </c>
      <c r="R497" s="64" t="s">
        <v>4288</v>
      </c>
      <c r="S497" s="70" t="s">
        <v>102</v>
      </c>
      <c r="T497" s="70" t="s">
        <v>102</v>
      </c>
      <c r="U497" s="93" t="s">
        <v>9320</v>
      </c>
      <c r="V497" s="94">
        <v>1004345</v>
      </c>
      <c r="W497" s="97" t="s">
        <v>4288</v>
      </c>
      <c r="X497" s="38" t="str">
        <f>IFERROR(VLOOKUP(ROWS($X$4:X497),$Q$4:$R$5094,2,FALSE),"")</f>
        <v>2,3,4,5-Tetrachlorobenzenamine</v>
      </c>
      <c r="Y497" s="38" t="str">
        <f>IFERROR(VLOOKUP(ROWS($Y$4:Y497),$P$4:$U$5094,6,FALSE),"")</f>
        <v>634-83-3</v>
      </c>
      <c r="Z497" s="38">
        <f>IF(ISNUMBER(SEARCH(Search!$K$21,'Valid Values - Search'!AA497)),MAX($Z$3:Z496)+1,0)</f>
        <v>494</v>
      </c>
      <c r="AA497" s="64" t="s">
        <v>12050</v>
      </c>
      <c r="AB497" s="70" t="s">
        <v>2748</v>
      </c>
      <c r="AC497" s="71" t="s">
        <v>1182</v>
      </c>
      <c r="AD497" s="38" t="str">
        <f>IFERROR(VLOOKUP(ROWS($AD$4:AD497),$Z$4:$AC$3778,2,FALSE),"")</f>
        <v>Boron in Water by DC Plasma Spectrometry (I1114 USDOI/USGS)</v>
      </c>
      <c r="AF497" s="37"/>
    </row>
    <row r="498" spans="16:32" ht="15" customHeight="1">
      <c r="P498" s="38">
        <f>IF(ISNUMBER(SEARCH(Search!$K$13,'Valid Values - Search'!U498)),MAX($P$3:P497)+1,0)</f>
        <v>495</v>
      </c>
      <c r="Q498" s="38">
        <f>IF(ISNUMBER(SEARCH(Search!$K$5,'Valid Values - Search'!R498)),MAX($Q$3:Q497)+1,0)</f>
        <v>495</v>
      </c>
      <c r="R498" s="64" t="s">
        <v>4289</v>
      </c>
      <c r="S498" s="70" t="s">
        <v>101</v>
      </c>
      <c r="T498" s="70" t="s">
        <v>102</v>
      </c>
      <c r="U498" s="93" t="s">
        <v>8648</v>
      </c>
      <c r="V498" s="94">
        <v>16283</v>
      </c>
      <c r="W498" s="97" t="s">
        <v>4289</v>
      </c>
      <c r="X498" s="38" t="str">
        <f>IFERROR(VLOOKUP(ROWS($X$4:X498),$Q$4:$R$5094,2,FALSE),"")</f>
        <v>2,3,4,5-Tetrachlorobiphenyl</v>
      </c>
      <c r="Y498" s="38" t="str">
        <f>IFERROR(VLOOKUP(ROWS($Y$4:Y498),$P$4:$U$5094,6,FALSE),"")</f>
        <v>33284-53-6</v>
      </c>
      <c r="Z498" s="38">
        <f>IF(ISNUMBER(SEARCH(Search!$K$21,'Valid Values - Search'!AA498)),MAX($Z$3:Z497)+1,0)</f>
        <v>495</v>
      </c>
      <c r="AA498" s="64" t="s">
        <v>12051</v>
      </c>
      <c r="AB498" s="70" t="s">
        <v>1516</v>
      </c>
      <c r="AC498" s="71" t="s">
        <v>1156</v>
      </c>
      <c r="AD498" s="38" t="str">
        <f>IFERROR(VLOOKUP(ROWS($AD$4:AD498),$Z$4:$AC$3778,2,FALSE),"")</f>
        <v>Boron in Water by ICP (4500-B-D APHA)</v>
      </c>
      <c r="AF498" s="37"/>
    </row>
    <row r="499" spans="16:32" ht="15" customHeight="1">
      <c r="P499" s="38">
        <f>IF(ISNUMBER(SEARCH(Search!$K$13,'Valid Values - Search'!U499)),MAX($P$3:P498)+1,0)</f>
        <v>496</v>
      </c>
      <c r="Q499" s="38">
        <f>IF(ISNUMBER(SEARCH(Search!$K$5,'Valid Values - Search'!R499)),MAX($Q$3:Q498)+1,0)</f>
        <v>496</v>
      </c>
      <c r="R499" s="64" t="s">
        <v>4279</v>
      </c>
      <c r="S499" s="70" t="s">
        <v>101</v>
      </c>
      <c r="T499" s="70" t="s">
        <v>102</v>
      </c>
      <c r="U499" s="93" t="s">
        <v>8649</v>
      </c>
      <c r="V499" s="94">
        <v>1410</v>
      </c>
      <c r="W499" s="97" t="s">
        <v>4279</v>
      </c>
      <c r="X499" s="38" t="str">
        <f>IFERROR(VLOOKUP(ROWS($X$4:X499),$Q$4:$R$5094,2,FALSE),"")</f>
        <v>2,3,4',5-Tetrachlorobiphenyl</v>
      </c>
      <c r="Y499" s="38" t="str">
        <f>IFERROR(VLOOKUP(ROWS($Y$4:Y499),$P$4:$U$5094,6,FALSE),"")</f>
        <v>74472-34-7</v>
      </c>
      <c r="Z499" s="38">
        <f>IF(ISNUMBER(SEARCH(Search!$K$21,'Valid Values - Search'!AA499)),MAX($Z$3:Z498)+1,0)</f>
        <v>496</v>
      </c>
      <c r="AA499" s="64" t="s">
        <v>12052</v>
      </c>
      <c r="AB499" s="70" t="s">
        <v>1515</v>
      </c>
      <c r="AC499" s="71" t="s">
        <v>1156</v>
      </c>
      <c r="AD499" s="38" t="str">
        <f>IFERROR(VLOOKUP(ROWS($AD$4:AD499),$Z$4:$AC$3778,2,FALSE),"")</f>
        <v>Boron in Water by Spectrophotometry- Carmine Method (4500-B-C APHA)</v>
      </c>
      <c r="AF499" s="37"/>
    </row>
    <row r="500" spans="16:32" ht="15" customHeight="1">
      <c r="P500" s="38">
        <f>IF(ISNUMBER(SEARCH(Search!$K$13,'Valid Values - Search'!U500)),MAX($P$3:P499)+1,0)</f>
        <v>497</v>
      </c>
      <c r="Q500" s="38">
        <f>IF(ISNUMBER(SEARCH(Search!$K$5,'Valid Values - Search'!R500)),MAX($Q$3:Q499)+1,0)</f>
        <v>497</v>
      </c>
      <c r="R500" s="64" t="s">
        <v>4230</v>
      </c>
      <c r="S500" s="70" t="s">
        <v>101</v>
      </c>
      <c r="T500" s="70" t="s">
        <v>102</v>
      </c>
      <c r="U500" s="93" t="s">
        <v>9321</v>
      </c>
      <c r="V500" s="94">
        <v>16148</v>
      </c>
      <c r="W500" s="97" t="s">
        <v>4230</v>
      </c>
      <c r="X500" s="38" t="str">
        <f>IFERROR(VLOOKUP(ROWS($X$4:X500),$Q$4:$R$5094,2,FALSE),"")</f>
        <v>2,3',4,5'-Tetrachlorobiphenyl</v>
      </c>
      <c r="Y500" s="38" t="str">
        <f>IFERROR(VLOOKUP(ROWS($Y$4:Y500),$P$4:$U$5094,6,FALSE),"")</f>
        <v>73575-52-7</v>
      </c>
      <c r="Z500" s="38">
        <f>IF(ISNUMBER(SEARCH(Search!$K$21,'Valid Values - Search'!AA500)),MAX($Z$3:Z499)+1,0)</f>
        <v>497</v>
      </c>
      <c r="AA500" s="64" t="s">
        <v>12053</v>
      </c>
      <c r="AB500" s="70" t="s">
        <v>1514</v>
      </c>
      <c r="AC500" s="71" t="s">
        <v>1156</v>
      </c>
      <c r="AD500" s="38" t="str">
        <f>IFERROR(VLOOKUP(ROWS($AD$4:AD500),$Z$4:$AC$3778,2,FALSE),"")</f>
        <v>Boron in Water by Spectrophotometry- Curcumin Method (4500-B-B APHA)</v>
      </c>
      <c r="AF500" s="37"/>
    </row>
    <row r="501" spans="16:32" ht="15" customHeight="1">
      <c r="P501" s="38">
        <f>IF(ISNUMBER(SEARCH(Search!$K$13,'Valid Values - Search'!U501)),MAX($P$3:P500)+1,0)</f>
        <v>498</v>
      </c>
      <c r="Q501" s="38">
        <f>IF(ISNUMBER(SEARCH(Search!$K$5,'Valid Values - Search'!R501)),MAX($Q$3:Q500)+1,0)</f>
        <v>498</v>
      </c>
      <c r="R501" s="64" t="s">
        <v>4233</v>
      </c>
      <c r="S501" s="70" t="s">
        <v>101</v>
      </c>
      <c r="T501" s="70" t="s">
        <v>102</v>
      </c>
      <c r="U501" s="93" t="s">
        <v>9322</v>
      </c>
      <c r="V501" s="94">
        <v>16051</v>
      </c>
      <c r="W501" s="97" t="s">
        <v>4233</v>
      </c>
      <c r="X501" s="38" t="str">
        <f>IFERROR(VLOOKUP(ROWS($X$4:X501),$Q$4:$R$5094,2,FALSE),"")</f>
        <v>2,3',4,5-Tetrachlorobiphenyl</v>
      </c>
      <c r="Y501" s="38" t="str">
        <f>IFERROR(VLOOKUP(ROWS($Y$4:Y501),$P$4:$U$5094,6,FALSE),"")</f>
        <v>73575-53-8</v>
      </c>
      <c r="Z501" s="38">
        <f>IF(ISNUMBER(SEARCH(Search!$K$21,'Valid Values - Search'!AA501)),MAX($Z$3:Z500)+1,0)</f>
        <v>498</v>
      </c>
      <c r="AA501" s="64" t="s">
        <v>12054</v>
      </c>
      <c r="AB501" s="70" t="s">
        <v>2247</v>
      </c>
      <c r="AC501" s="71" t="s">
        <v>1184</v>
      </c>
      <c r="AD501" s="38" t="str">
        <f>IFERROR(VLOOKUP(ROWS($AD$4:AD501),$Z$4:$AC$3778,2,FALSE),"")</f>
        <v>Boron in Water Using Spectrometry (D3082 ASTM)</v>
      </c>
      <c r="AF501" s="37"/>
    </row>
    <row r="502" spans="16:32" ht="15" customHeight="1">
      <c r="P502" s="38">
        <f>IF(ISNUMBER(SEARCH(Search!$K$13,'Valid Values - Search'!U502)),MAX($P$3:P501)+1,0)</f>
        <v>499</v>
      </c>
      <c r="Q502" s="38">
        <f>IF(ISNUMBER(SEARCH(Search!$K$5,'Valid Values - Search'!R502)),MAX($Q$3:Q501)+1,0)</f>
        <v>499</v>
      </c>
      <c r="R502" s="64" t="s">
        <v>4214</v>
      </c>
      <c r="S502" s="70" t="s">
        <v>101</v>
      </c>
      <c r="T502" s="70" t="s">
        <v>102</v>
      </c>
      <c r="U502" s="93" t="s">
        <v>9323</v>
      </c>
      <c r="V502" s="94">
        <v>16280</v>
      </c>
      <c r="W502" s="97" t="s">
        <v>4214</v>
      </c>
      <c r="X502" s="38" t="str">
        <f>IFERROR(VLOOKUP(ROWS($X$4:X502),$Q$4:$R$5094,2,FALSE),"")</f>
        <v>2,3',4',5'-Tetrachlorobiphenyl</v>
      </c>
      <c r="Y502" s="38" t="str">
        <f>IFERROR(VLOOKUP(ROWS($Y$4:Y502),$P$4:$U$5094,6,FALSE),"")</f>
        <v>70362-48-0</v>
      </c>
      <c r="Z502" s="38">
        <f>IF(ISNUMBER(SEARCH(Search!$K$21,'Valid Values - Search'!AA502)),MAX($Z$3:Z501)+1,0)</f>
        <v>499</v>
      </c>
      <c r="AA502" s="64" t="s">
        <v>12055</v>
      </c>
      <c r="AB502" s="70" t="s">
        <v>2097</v>
      </c>
      <c r="AC502" s="71" t="s">
        <v>1102</v>
      </c>
      <c r="AD502" s="38" t="str">
        <f>IFERROR(VLOOKUP(ROWS($AD$4:AD502),$Z$4:$AC$3778,2,FALSE),"")</f>
        <v>Brevetoxin in water by LCMS (BREVELCMS USEPA)</v>
      </c>
      <c r="AF502" s="37"/>
    </row>
    <row r="503" spans="16:32" ht="15" customHeight="1">
      <c r="P503" s="38">
        <f>IF(ISNUMBER(SEARCH(Search!$K$13,'Valid Values - Search'!U503)),MAX($P$3:P502)+1,0)</f>
        <v>500</v>
      </c>
      <c r="Q503" s="38">
        <f>IF(ISNUMBER(SEARCH(Search!$K$5,'Valid Values - Search'!R503)),MAX($Q$3:Q502)+1,0)</f>
        <v>500</v>
      </c>
      <c r="R503" s="64" t="s">
        <v>4216</v>
      </c>
      <c r="S503" s="70" t="s">
        <v>101</v>
      </c>
      <c r="T503" s="70" t="s">
        <v>102</v>
      </c>
      <c r="U503" s="93" t="s">
        <v>8650</v>
      </c>
      <c r="V503" s="94">
        <v>16053</v>
      </c>
      <c r="W503" s="97" t="s">
        <v>4216</v>
      </c>
      <c r="X503" s="38" t="str">
        <f>IFERROR(VLOOKUP(ROWS($X$4:X503),$Q$4:$R$5094,2,FALSE),"")</f>
        <v>2,3',4',5-Tetrachlorobiphenyl</v>
      </c>
      <c r="Y503" s="38" t="str">
        <f>IFERROR(VLOOKUP(ROWS($Y$4:Y503),$P$4:$U$5094,6,FALSE),"")</f>
        <v>32598-11-1</v>
      </c>
      <c r="Z503" s="38">
        <f>IF(ISNUMBER(SEARCH(Search!$K$21,'Valid Values - Search'!AA503)),MAX($Z$3:Z502)+1,0)</f>
        <v>500</v>
      </c>
      <c r="AA503" s="64" t="s">
        <v>12056</v>
      </c>
      <c r="AB503" s="70" t="s">
        <v>3286</v>
      </c>
      <c r="AC503" s="71" t="s">
        <v>1102</v>
      </c>
      <c r="AD503" s="38" t="str">
        <f>IFERROR(VLOOKUP(ROWS($AD$4:AD503),$Z$4:$AC$3778,2,FALSE),"")</f>
        <v>Bromacil by GC (PMD-BRO USEPA)</v>
      </c>
      <c r="AF503" s="37"/>
    </row>
    <row r="504" spans="16:32" ht="15" customHeight="1">
      <c r="P504" s="38">
        <f>IF(ISNUMBER(SEARCH(Search!$K$13,'Valid Values - Search'!U504)),MAX($P$3:P503)+1,0)</f>
        <v>501</v>
      </c>
      <c r="Q504" s="38">
        <f>IF(ISNUMBER(SEARCH(Search!$K$5,'Valid Values - Search'!R504)),MAX($Q$3:Q503)+1,0)</f>
        <v>501</v>
      </c>
      <c r="R504" s="64" t="s">
        <v>4290</v>
      </c>
      <c r="S504" s="70" t="s">
        <v>102</v>
      </c>
      <c r="T504" s="70" t="s">
        <v>102</v>
      </c>
      <c r="U504" s="93" t="s">
        <v>9324</v>
      </c>
      <c r="V504" s="94">
        <v>1612</v>
      </c>
      <c r="W504" s="97" t="s">
        <v>4290</v>
      </c>
      <c r="X504" s="38" t="str">
        <f>IFERROR(VLOOKUP(ROWS($X$4:X504),$Q$4:$R$5094,2,FALSE),"")</f>
        <v>2,3,4,5-Tetrachlorophenol</v>
      </c>
      <c r="Y504" s="38" t="str">
        <f>IFERROR(VLOOKUP(ROWS($Y$4:Y504),$P$4:$U$5094,6,FALSE),"")</f>
        <v>4901-51-3</v>
      </c>
      <c r="Z504" s="38">
        <f>IF(ISNUMBER(SEARCH(Search!$K$21,'Valid Values - Search'!AA504)),MAX($Z$3:Z503)+1,0)</f>
        <v>501</v>
      </c>
      <c r="AA504" s="64" t="s">
        <v>12057</v>
      </c>
      <c r="AB504" s="70" t="s">
        <v>3285</v>
      </c>
      <c r="AC504" s="71" t="s">
        <v>1102</v>
      </c>
      <c r="AD504" s="38" t="str">
        <f>IFERROR(VLOOKUP(ROWS($AD$4:AD504),$Z$4:$AC$3778,2,FALSE),"")</f>
        <v>Bromadiolone by HPLC (PMD-BRA USEPA)</v>
      </c>
      <c r="AF504" s="37"/>
    </row>
    <row r="505" spans="16:32" ht="15" customHeight="1">
      <c r="P505" s="38">
        <f>IF(ISNUMBER(SEARCH(Search!$K$13,'Valid Values - Search'!U505)),MAX($P$3:P504)+1,0)</f>
        <v>502</v>
      </c>
      <c r="Q505" s="38">
        <f>IF(ISNUMBER(SEARCH(Search!$K$5,'Valid Values - Search'!R505)),MAX($Q$3:Q504)+1,0)</f>
        <v>502</v>
      </c>
      <c r="R505" s="64" t="s">
        <v>4291</v>
      </c>
      <c r="S505" s="70" t="s">
        <v>101</v>
      </c>
      <c r="T505" s="70" t="s">
        <v>102</v>
      </c>
      <c r="U505" s="93" t="s">
        <v>8651</v>
      </c>
      <c r="V505" s="94">
        <v>1061</v>
      </c>
      <c r="W505" s="97" t="s">
        <v>4291</v>
      </c>
      <c r="X505" s="38" t="str">
        <f>IFERROR(VLOOKUP(ROWS($X$4:X505),$Q$4:$R$5094,2,FALSE),"")</f>
        <v>2,3,4,6,7,8-Hexachlorodibenzofuran</v>
      </c>
      <c r="Y505" s="38" t="str">
        <f>IFERROR(VLOOKUP(ROWS($Y$4:Y505),$P$4:$U$5094,6,FALSE),"")</f>
        <v>60851-34-5</v>
      </c>
      <c r="Z505" s="38">
        <f>IF(ISNUMBER(SEARCH(Search!$K$21,'Valid Values - Search'!AA505)),MAX($Z$3:Z504)+1,0)</f>
        <v>502</v>
      </c>
      <c r="AA505" s="64" t="s">
        <v>12058</v>
      </c>
      <c r="AB505" s="70">
        <v>321.8</v>
      </c>
      <c r="AC505" s="71" t="s">
        <v>1102</v>
      </c>
      <c r="AD505" s="38" t="str">
        <f>IFERROR(VLOOKUP(ROWS($AD$4:AD505),$Z$4:$AC$3778,2,FALSE),"")</f>
        <v>Bromate by IC/ICP-MS (321.8 USEPA)</v>
      </c>
      <c r="AF505" s="37"/>
    </row>
    <row r="506" spans="16:32" ht="15" customHeight="1">
      <c r="P506" s="38">
        <f>IF(ISNUMBER(SEARCH(Search!$K$13,'Valid Values - Search'!U506)),MAX($P$3:P505)+1,0)</f>
        <v>503</v>
      </c>
      <c r="Q506" s="38">
        <f>IF(ISNUMBER(SEARCH(Search!$K$5,'Valid Values - Search'!R506)),MAX($Q$3:Q505)+1,0)</f>
        <v>503</v>
      </c>
      <c r="R506" s="64" t="s">
        <v>15357</v>
      </c>
      <c r="S506" s="99" t="s">
        <v>101</v>
      </c>
      <c r="T506" s="99" t="s">
        <v>102</v>
      </c>
      <c r="U506" s="100" t="s">
        <v>8651</v>
      </c>
      <c r="V506" s="101">
        <v>1061</v>
      </c>
      <c r="W506" s="97" t="s">
        <v>15357</v>
      </c>
      <c r="X506" s="38" t="str">
        <f>IFERROR(VLOOKUP(ROWS($X$4:X506),$Q$4:$R$5094,2,FALSE),"")</f>
        <v>2,3,4,6,7,8-HxCDF</v>
      </c>
      <c r="Y506" s="38" t="str">
        <f>IFERROR(VLOOKUP(ROWS($Y$4:Y506),$P$4:$U$5094,6,FALSE),"")</f>
        <v>60851-34-5</v>
      </c>
      <c r="Z506" s="38">
        <f>IF(ISNUMBER(SEARCH(Search!$K$21,'Valid Values - Search'!AA506)),MAX($Z$3:Z505)+1,0)</f>
        <v>503</v>
      </c>
      <c r="AA506" s="64" t="s">
        <v>12059</v>
      </c>
      <c r="AB506" s="70">
        <v>302</v>
      </c>
      <c r="AC506" s="71" t="s">
        <v>1102</v>
      </c>
      <c r="AD506" s="38" t="str">
        <f>IFERROR(VLOOKUP(ROWS($AD$4:AD506),$Z$4:$AC$3778,2,FALSE),"")</f>
        <v>Bromate in Drinking Water Using 2-D IC With Suppressed Conductivity Detection (302 USEPA)</v>
      </c>
      <c r="AF506" s="37"/>
    </row>
    <row r="507" spans="16:32" ht="15" customHeight="1">
      <c r="P507" s="38">
        <f>IF(ISNUMBER(SEARCH(Search!$K$13,'Valid Values - Search'!U507)),MAX($P$3:P506)+1,0)</f>
        <v>504</v>
      </c>
      <c r="Q507" s="38">
        <f>IF(ISNUMBER(SEARCH(Search!$K$5,'Valid Values - Search'!R507)),MAX($Q$3:Q506)+1,0)</f>
        <v>504</v>
      </c>
      <c r="R507" s="64" t="s">
        <v>15358</v>
      </c>
      <c r="S507" s="99" t="s">
        <v>102</v>
      </c>
      <c r="T507" s="99" t="s">
        <v>102</v>
      </c>
      <c r="U507" s="100" t="s">
        <v>9325</v>
      </c>
      <c r="V507" s="101">
        <v>1434</v>
      </c>
      <c r="W507" s="97" t="s">
        <v>15358</v>
      </c>
      <c r="X507" s="38" t="str">
        <f>IFERROR(VLOOKUP(ROWS($X$4:X507),$Q$4:$R$5094,2,FALSE),"")</f>
        <v>2,3,4,6,7-PeCDF</v>
      </c>
      <c r="Y507" s="38" t="str">
        <f>IFERROR(VLOOKUP(ROWS($Y$4:Y507),$P$4:$U$5094,6,FALSE),"")</f>
        <v>57117-43-8</v>
      </c>
      <c r="Z507" s="38">
        <f>IF(ISNUMBER(SEARCH(Search!$K$21,'Valid Values - Search'!AA507)),MAX($Z$3:Z506)+1,0)</f>
        <v>504</v>
      </c>
      <c r="AA507" s="64" t="s">
        <v>12060</v>
      </c>
      <c r="AB507" s="70">
        <v>920.20399999999995</v>
      </c>
      <c r="AC507" s="71" t="s">
        <v>1934</v>
      </c>
      <c r="AD507" s="38" t="str">
        <f>IFERROR(VLOOKUP(ROWS($AD$4:AD507),$Z$4:$AC$3778,2,FALSE),"")</f>
        <v>Bromide and Iodide in Water (920.204 AOAC)</v>
      </c>
      <c r="AF507" s="37"/>
    </row>
    <row r="508" spans="16:32" ht="15" customHeight="1">
      <c r="P508" s="38">
        <f>IF(ISNUMBER(SEARCH(Search!$K$13,'Valid Values - Search'!U508)),MAX($P$3:P507)+1,0)</f>
        <v>505</v>
      </c>
      <c r="Q508" s="38">
        <f>IF(ISNUMBER(SEARCH(Search!$K$5,'Valid Values - Search'!R508)),MAX($Q$3:Q507)+1,0)</f>
        <v>505</v>
      </c>
      <c r="R508" s="64" t="s">
        <v>4292</v>
      </c>
      <c r="S508" s="70" t="s">
        <v>102</v>
      </c>
      <c r="T508" s="70" t="s">
        <v>102</v>
      </c>
      <c r="U508" s="93" t="s">
        <v>9325</v>
      </c>
      <c r="V508" s="94">
        <v>1434</v>
      </c>
      <c r="W508" s="97" t="s">
        <v>4292</v>
      </c>
      <c r="X508" s="38" t="str">
        <f>IFERROR(VLOOKUP(ROWS($X$4:X508),$Q$4:$R$5094,2,FALSE),"")</f>
        <v>2,3,4,6,7-Pentachlorodibenzofuran</v>
      </c>
      <c r="Y508" s="38" t="str">
        <f>IFERROR(VLOOKUP(ROWS($Y$4:Y508),$P$4:$U$5094,6,FALSE),"")</f>
        <v>57117-43-8</v>
      </c>
      <c r="Z508" s="38">
        <f>IF(ISNUMBER(SEARCH(Search!$K$21,'Valid Values - Search'!AA508)),MAX($Z$3:Z507)+1,0)</f>
        <v>505</v>
      </c>
      <c r="AA508" s="64" t="s">
        <v>12061</v>
      </c>
      <c r="AB508" s="70">
        <v>320.10000000000002</v>
      </c>
      <c r="AC508" s="71" t="s">
        <v>1102</v>
      </c>
      <c r="AD508" s="38" t="str">
        <f>IFERROR(VLOOKUP(ROWS($AD$4:AD508),$Z$4:$AC$3778,2,FALSE),"")</f>
        <v>Bromide by Titration with Iodine (320.1 USEPA)</v>
      </c>
      <c r="AF508" s="37"/>
    </row>
    <row r="509" spans="16:32" ht="15" customHeight="1">
      <c r="P509" s="38">
        <f>IF(ISNUMBER(SEARCH(Search!$K$13,'Valid Values - Search'!U509)),MAX($P$3:P508)+1,0)</f>
        <v>506</v>
      </c>
      <c r="Q509" s="38">
        <f>IF(ISNUMBER(SEARCH(Search!$K$5,'Valid Values - Search'!R509)),MAX($Q$3:Q508)+1,0)</f>
        <v>506</v>
      </c>
      <c r="R509" s="64" t="s">
        <v>4217</v>
      </c>
      <c r="S509" s="70" t="s">
        <v>101</v>
      </c>
      <c r="T509" s="70" t="s">
        <v>102</v>
      </c>
      <c r="U509" s="93" t="s">
        <v>8652</v>
      </c>
      <c r="V509" s="94">
        <v>389967</v>
      </c>
      <c r="W509" s="97" t="s">
        <v>4217</v>
      </c>
      <c r="X509" s="38" t="str">
        <f>IFERROR(VLOOKUP(ROWS($X$4:X509),$Q$4:$R$5094,2,FALSE),"")</f>
        <v>2,3',4',6-TEBDE</v>
      </c>
      <c r="Y509" s="38" t="str">
        <f>IFERROR(VLOOKUP(ROWS($Y$4:Y509),$P$4:$U$5094,6,FALSE),"")</f>
        <v>189084-62-6</v>
      </c>
      <c r="Z509" s="38">
        <f>IF(ISNUMBER(SEARCH(Search!$K$21,'Valid Values - Search'!AA509)),MAX($Z$3:Z508)+1,0)</f>
        <v>506</v>
      </c>
      <c r="AA509" s="64" t="s">
        <v>12062</v>
      </c>
      <c r="AB509" s="70" t="s">
        <v>2323</v>
      </c>
      <c r="AC509" s="71" t="s">
        <v>1184</v>
      </c>
      <c r="AD509" s="38" t="str">
        <f>IFERROR(VLOOKUP(ROWS($AD$4:AD509),$Z$4:$AC$3778,2,FALSE),"")</f>
        <v>Bromide in Saline Water by Colorimetry (D3869(D) ASTM)</v>
      </c>
      <c r="AF509" s="37"/>
    </row>
    <row r="510" spans="16:32" ht="15" customHeight="1">
      <c r="P510" s="38">
        <f>IF(ISNUMBER(SEARCH(Search!$K$13,'Valid Values - Search'!U510)),MAX($P$3:P509)+1,0)</f>
        <v>507</v>
      </c>
      <c r="Q510" s="38">
        <f>IF(ISNUMBER(SEARCH(Search!$K$5,'Valid Values - Search'!R510)),MAX($Q$3:Q509)+1,0)</f>
        <v>507</v>
      </c>
      <c r="R510" s="64" t="s">
        <v>4293</v>
      </c>
      <c r="S510" s="70" t="s">
        <v>101</v>
      </c>
      <c r="T510" s="70" t="s">
        <v>102</v>
      </c>
      <c r="U510" s="93" t="s">
        <v>8653</v>
      </c>
      <c r="V510" s="94">
        <v>16292</v>
      </c>
      <c r="W510" s="97" t="s">
        <v>4293</v>
      </c>
      <c r="X510" s="38" t="str">
        <f>IFERROR(VLOOKUP(ROWS($X$4:X510),$Q$4:$R$5094,2,FALSE),"")</f>
        <v>2,3,4,6-Tetrachlorobiphenyl</v>
      </c>
      <c r="Y510" s="38" t="str">
        <f>IFERROR(VLOOKUP(ROWS($Y$4:Y510),$P$4:$U$5094,6,FALSE),"")</f>
        <v>54230-22-7</v>
      </c>
      <c r="Z510" s="38">
        <f>IF(ISNUMBER(SEARCH(Search!$K$21,'Valid Values - Search'!AA510)),MAX($Z$3:Z509)+1,0)</f>
        <v>507</v>
      </c>
      <c r="AA510" s="64" t="s">
        <v>12064</v>
      </c>
      <c r="AB510" s="70" t="s">
        <v>2823</v>
      </c>
      <c r="AC510" s="71" t="s">
        <v>1182</v>
      </c>
      <c r="AD510" s="38" t="str">
        <f>IFERROR(VLOOKUP(ROWS($AD$4:AD510),$Z$4:$AC$3778,2,FALSE),"")</f>
        <v>Bromide in Water by Colorimetry (I2129 USDOI/USGS)</v>
      </c>
      <c r="AF510" s="37"/>
    </row>
    <row r="511" spans="16:32" ht="15" customHeight="1">
      <c r="P511" s="38">
        <f>IF(ISNUMBER(SEARCH(Search!$K$13,'Valid Values - Search'!U511)),MAX($P$3:P510)+1,0)</f>
        <v>508</v>
      </c>
      <c r="Q511" s="38">
        <f>IF(ISNUMBER(SEARCH(Search!$K$5,'Valid Values - Search'!R511)),MAX($Q$3:Q510)+1,0)</f>
        <v>508</v>
      </c>
      <c r="R511" s="64" t="s">
        <v>4280</v>
      </c>
      <c r="S511" s="70" t="s">
        <v>101</v>
      </c>
      <c r="T511" s="70" t="s">
        <v>102</v>
      </c>
      <c r="U511" s="93" t="s">
        <v>9326</v>
      </c>
      <c r="V511" s="94">
        <v>16147</v>
      </c>
      <c r="W511" s="97" t="s">
        <v>4280</v>
      </c>
      <c r="X511" s="38" t="str">
        <f>IFERROR(VLOOKUP(ROWS($X$4:X511),$Q$4:$R$5094,2,FALSE),"")</f>
        <v>2,3,4',6-Tetrachlorobiphenyl</v>
      </c>
      <c r="Y511" s="38" t="str">
        <f>IFERROR(VLOOKUP(ROWS($Y$4:Y511),$P$4:$U$5094,6,FALSE),"")</f>
        <v>52663-58-8</v>
      </c>
      <c r="Z511" s="38">
        <f>IF(ISNUMBER(SEARCH(Search!$K$21,'Valid Values - Search'!AA511)),MAX($Z$3:Z510)+1,0)</f>
        <v>508</v>
      </c>
      <c r="AA511" s="64" t="s">
        <v>12063</v>
      </c>
      <c r="AB511" s="70" t="s">
        <v>2624</v>
      </c>
      <c r="AC511" s="71" t="s">
        <v>1182</v>
      </c>
      <c r="AD511" s="38" t="str">
        <f>IFERROR(VLOOKUP(ROWS($AD$4:AD511),$Z$4:$AC$3778,2,FALSE),"")</f>
        <v>Bromide in Water by Colorimetry (I-2129-85 USDOI/USGS)</v>
      </c>
      <c r="AF511" s="37"/>
    </row>
    <row r="512" spans="16:32" ht="15" customHeight="1">
      <c r="P512" s="38">
        <f>IF(ISNUMBER(SEARCH(Search!$K$13,'Valid Values - Search'!U512)),MAX($P$3:P511)+1,0)</f>
        <v>509</v>
      </c>
      <c r="Q512" s="38">
        <f>IF(ISNUMBER(SEARCH(Search!$K$5,'Valid Values - Search'!R512)),MAX($Q$3:Q511)+1,0)</f>
        <v>509</v>
      </c>
      <c r="R512" s="64" t="s">
        <v>4234</v>
      </c>
      <c r="S512" s="70" t="s">
        <v>101</v>
      </c>
      <c r="T512" s="70" t="s">
        <v>102</v>
      </c>
      <c r="U512" s="93" t="s">
        <v>8654</v>
      </c>
      <c r="V512" s="94">
        <v>16052</v>
      </c>
      <c r="W512" s="97" t="s">
        <v>4234</v>
      </c>
      <c r="X512" s="38" t="str">
        <f>IFERROR(VLOOKUP(ROWS($X$4:X512),$Q$4:$R$5094,2,FALSE),"")</f>
        <v>2,3',4,6-Tetrachlorobiphenyl</v>
      </c>
      <c r="Y512" s="38" t="str">
        <f>IFERROR(VLOOKUP(ROWS($Y$4:Y512),$P$4:$U$5094,6,FALSE),"")</f>
        <v>60233-24-1</v>
      </c>
      <c r="Z512" s="38">
        <f>IF(ISNUMBER(SEARCH(Search!$K$21,'Valid Values - Search'!AA512)),MAX($Z$3:Z511)+1,0)</f>
        <v>509</v>
      </c>
      <c r="AA512" s="64" t="s">
        <v>12065</v>
      </c>
      <c r="AB512" s="70" t="s">
        <v>1518</v>
      </c>
      <c r="AC512" s="71" t="s">
        <v>1156</v>
      </c>
      <c r="AD512" s="38" t="str">
        <f>IFERROR(VLOOKUP(ROWS($AD$4:AD512),$Z$4:$AC$3778,2,FALSE),"")</f>
        <v>Bromide in Water by Ion Chromatography (4500-BR(C) APHA)</v>
      </c>
      <c r="AF512" s="37"/>
    </row>
    <row r="513" spans="16:32" ht="15" customHeight="1">
      <c r="P513" s="38">
        <f>IF(ISNUMBER(SEARCH(Search!$K$13,'Valid Values - Search'!U513)),MAX($P$3:P512)+1,0)</f>
        <v>510</v>
      </c>
      <c r="Q513" s="38">
        <f>IF(ISNUMBER(SEARCH(Search!$K$5,'Valid Values - Search'!R513)),MAX($Q$3:Q512)+1,0)</f>
        <v>510</v>
      </c>
      <c r="R513" s="64" t="s">
        <v>4218</v>
      </c>
      <c r="S513" s="70" t="s">
        <v>101</v>
      </c>
      <c r="T513" s="70" t="s">
        <v>102</v>
      </c>
      <c r="U513" s="93" t="s">
        <v>8655</v>
      </c>
      <c r="V513" s="94">
        <v>16288</v>
      </c>
      <c r="W513" s="97" t="s">
        <v>4218</v>
      </c>
      <c r="X513" s="38" t="str">
        <f>IFERROR(VLOOKUP(ROWS($X$4:X513),$Q$4:$R$5094,2,FALSE),"")</f>
        <v>2,3',4',6-Tetrachlorobiphenyl</v>
      </c>
      <c r="Y513" s="38" t="str">
        <f>IFERROR(VLOOKUP(ROWS($Y$4:Y513),$P$4:$U$5094,6,FALSE),"")</f>
        <v>41464-46-4</v>
      </c>
      <c r="Z513" s="38">
        <f>IF(ISNUMBER(SEARCH(Search!$K$21,'Valid Values - Search'!AA513)),MAX($Z$3:Z512)+1,0)</f>
        <v>510</v>
      </c>
      <c r="AA513" s="64" t="s">
        <v>12066</v>
      </c>
      <c r="AB513" s="70" t="s">
        <v>2822</v>
      </c>
      <c r="AC513" s="71" t="s">
        <v>1182</v>
      </c>
      <c r="AD513" s="38" t="str">
        <f>IFERROR(VLOOKUP(ROWS($AD$4:AD513),$Z$4:$AC$3778,2,FALSE),"")</f>
        <v>Bromide in Water by Ion Chromatography (I2128 USDOI/USGS)</v>
      </c>
      <c r="AF513" s="37"/>
    </row>
    <row r="514" spans="16:32" ht="15" customHeight="1">
      <c r="P514" s="38">
        <f>IF(ISNUMBER(SEARCH(Search!$K$13,'Valid Values - Search'!U514)),MAX($P$3:P513)+1,0)</f>
        <v>511</v>
      </c>
      <c r="Q514" s="38">
        <f>IF(ISNUMBER(SEARCH(Search!$K$5,'Valid Values - Search'!R514)),MAX($Q$3:Q513)+1,0)</f>
        <v>511</v>
      </c>
      <c r="R514" s="64" t="s">
        <v>4294</v>
      </c>
      <c r="S514" s="70" t="s">
        <v>101</v>
      </c>
      <c r="T514" s="70" t="s">
        <v>102</v>
      </c>
      <c r="U514" s="93" t="s">
        <v>8656</v>
      </c>
      <c r="V514" s="94">
        <v>1613</v>
      </c>
      <c r="W514" s="97" t="s">
        <v>4294</v>
      </c>
      <c r="X514" s="38" t="str">
        <f>IFERROR(VLOOKUP(ROWS($X$4:X514),$Q$4:$R$5094,2,FALSE),"")</f>
        <v>2,3,4,6-Tetrachlorophenol</v>
      </c>
      <c r="Y514" s="38" t="str">
        <f>IFERROR(VLOOKUP(ROWS($Y$4:Y514),$P$4:$U$5094,6,FALSE),"")</f>
        <v>58-90-2</v>
      </c>
      <c r="Z514" s="38">
        <f>IF(ISNUMBER(SEARCH(Search!$K$21,'Valid Values - Search'!AA514)),MAX($Z$3:Z513)+1,0)</f>
        <v>511</v>
      </c>
      <c r="AA514" s="64" t="s">
        <v>12067</v>
      </c>
      <c r="AB514" s="70">
        <v>9211</v>
      </c>
      <c r="AC514" s="71" t="s">
        <v>1102</v>
      </c>
      <c r="AD514" s="38" t="str">
        <f>IFERROR(VLOOKUP(ROWS($AD$4:AD514),$Z$4:$AC$3778,2,FALSE),"")</f>
        <v>Bromide in Water by ISE (9211 USEPA)</v>
      </c>
      <c r="AF514" s="37"/>
    </row>
    <row r="515" spans="16:32" ht="15" customHeight="1">
      <c r="P515" s="38">
        <f>IF(ISNUMBER(SEARCH(Search!$K$13,'Valid Values - Search'!U515)),MAX($P$3:P514)+1,0)</f>
        <v>512</v>
      </c>
      <c r="Q515" s="38">
        <f>IF(ISNUMBER(SEARCH(Search!$K$5,'Valid Values - Search'!R515)),MAX($Q$3:Q514)+1,0)</f>
        <v>512</v>
      </c>
      <c r="R515" s="64" t="s">
        <v>4295</v>
      </c>
      <c r="S515" s="70" t="s">
        <v>102</v>
      </c>
      <c r="T515" s="70" t="s">
        <v>102</v>
      </c>
      <c r="U515" s="93" t="s">
        <v>8459</v>
      </c>
      <c r="V515" s="94">
        <v>1001999</v>
      </c>
      <c r="W515" s="97" t="s">
        <v>4295</v>
      </c>
      <c r="X515" s="38" t="str">
        <f>IFERROR(VLOOKUP(ROWS($X$4:X515),$Q$4:$R$5094,2,FALSE),"")</f>
        <v>2,3,4,6-Tetrachlorophenol/2,3,5,6-Tetrachlorophenol</v>
      </c>
      <c r="Y515" s="38" t="str">
        <f>IFERROR(VLOOKUP(ROWS($Y$4:Y515),$P$4:$U$5094,6,FALSE),"")</f>
        <v>N/A</v>
      </c>
      <c r="Z515" s="38">
        <f>IF(ISNUMBER(SEARCH(Search!$K$21,'Valid Values - Search'!AA515)),MAX($Z$3:Z514)+1,0)</f>
        <v>512</v>
      </c>
      <c r="AA515" s="64" t="s">
        <v>12068</v>
      </c>
      <c r="AB515" s="70" t="s">
        <v>1517</v>
      </c>
      <c r="AC515" s="71" t="s">
        <v>1156</v>
      </c>
      <c r="AD515" s="38" t="str">
        <f>IFERROR(VLOOKUP(ROWS($AD$4:AD515),$Z$4:$AC$3778,2,FALSE),"")</f>
        <v>Bromide in Water by Spectrophotometry (4500-BR(B) APHA)</v>
      </c>
      <c r="AF515" s="37"/>
    </row>
    <row r="516" spans="16:32" ht="15" customHeight="1">
      <c r="P516" s="38">
        <f>IF(ISNUMBER(SEARCH(Search!$K$13,'Valid Values - Search'!U516)),MAX($P$3:P515)+1,0)</f>
        <v>513</v>
      </c>
      <c r="Q516" s="38">
        <f>IF(ISNUMBER(SEARCH(Search!$K$5,'Valid Values - Search'!R516)),MAX($Q$3:Q515)+1,0)</f>
        <v>513</v>
      </c>
      <c r="R516" s="64" t="s">
        <v>15359</v>
      </c>
      <c r="S516" s="99" t="s">
        <v>101</v>
      </c>
      <c r="T516" s="99" t="s">
        <v>102</v>
      </c>
      <c r="U516" s="100" t="s">
        <v>8657</v>
      </c>
      <c r="V516" s="101">
        <v>1435</v>
      </c>
      <c r="W516" s="97" t="s">
        <v>15359</v>
      </c>
      <c r="X516" s="38" t="str">
        <f>IFERROR(VLOOKUP(ROWS($X$4:X516),$Q$4:$R$5094,2,FALSE),"")</f>
        <v>2,3,4,7,8-PeCDF</v>
      </c>
      <c r="Y516" s="38" t="str">
        <f>IFERROR(VLOOKUP(ROWS($Y$4:Y516),$P$4:$U$5094,6,FALSE),"")</f>
        <v>57117-31-4</v>
      </c>
      <c r="Z516" s="38">
        <f>IF(ISNUMBER(SEARCH(Search!$K$21,'Valid Values - Search'!AA516)),MAX($Z$3:Z515)+1,0)</f>
        <v>513</v>
      </c>
      <c r="AA516" s="64" t="s">
        <v>12069</v>
      </c>
      <c r="AB516" s="70" t="s">
        <v>2749</v>
      </c>
      <c r="AC516" s="71" t="s">
        <v>1182</v>
      </c>
      <c r="AD516" s="38" t="str">
        <f>IFERROR(VLOOKUP(ROWS($AD$4:AD516),$Z$4:$AC$3778,2,FALSE),"")</f>
        <v>Bromide in Water by Titration (I1125 USDOI/USGS)</v>
      </c>
      <c r="AF516" s="37"/>
    </row>
    <row r="517" spans="16:32" ht="15" customHeight="1">
      <c r="P517" s="38">
        <f>IF(ISNUMBER(SEARCH(Search!$K$13,'Valid Values - Search'!U517)),MAX($P$3:P516)+1,0)</f>
        <v>514</v>
      </c>
      <c r="Q517" s="38">
        <f>IF(ISNUMBER(SEARCH(Search!$K$5,'Valid Values - Search'!R517)),MAX($Q$3:Q516)+1,0)</f>
        <v>514</v>
      </c>
      <c r="R517" s="64" t="s">
        <v>4296</v>
      </c>
      <c r="S517" s="70" t="s">
        <v>101</v>
      </c>
      <c r="T517" s="70" t="s">
        <v>102</v>
      </c>
      <c r="U517" s="93" t="s">
        <v>8657</v>
      </c>
      <c r="V517" s="94">
        <v>1435</v>
      </c>
      <c r="W517" s="97" t="s">
        <v>4296</v>
      </c>
      <c r="X517" s="38" t="str">
        <f>IFERROR(VLOOKUP(ROWS($X$4:X517),$Q$4:$R$5094,2,FALSE),"")</f>
        <v>2,3,4,7,8-Pentachlorodibenzofuran</v>
      </c>
      <c r="Y517" s="38" t="str">
        <f>IFERROR(VLOOKUP(ROWS($Y$4:Y517),$P$4:$U$5094,6,FALSE),"")</f>
        <v>57117-31-4</v>
      </c>
      <c r="Z517" s="38">
        <f>IF(ISNUMBER(SEARCH(Search!$K$21,'Valid Values - Search'!AA517)),MAX($Z$3:Z516)+1,0)</f>
        <v>514</v>
      </c>
      <c r="AA517" s="64" t="s">
        <v>12070</v>
      </c>
      <c r="AB517" s="70" t="s">
        <v>2173</v>
      </c>
      <c r="AC517" s="71" t="s">
        <v>1184</v>
      </c>
      <c r="AD517" s="38" t="str">
        <f>IFERROR(VLOOKUP(ROWS($AD$4:AD517),$Z$4:$AC$3778,2,FALSE),"")</f>
        <v>Bromide Ion in Water (D1246 ASTM)</v>
      </c>
      <c r="AF517" s="37"/>
    </row>
    <row r="518" spans="16:32" ht="15" customHeight="1">
      <c r="P518" s="38">
        <f>IF(ISNUMBER(SEARCH(Search!$K$13,'Valid Values - Search'!U518)),MAX($P$3:P517)+1,0)</f>
        <v>515</v>
      </c>
      <c r="Q518" s="38">
        <f>IF(ISNUMBER(SEARCH(Search!$K$5,'Valid Values - Search'!R518)),MAX($Q$3:Q517)+1,0)</f>
        <v>515</v>
      </c>
      <c r="R518" s="64" t="s">
        <v>4235</v>
      </c>
      <c r="S518" s="70" t="s">
        <v>102</v>
      </c>
      <c r="T518" s="70" t="s">
        <v>102</v>
      </c>
      <c r="U518" s="93" t="s">
        <v>9327</v>
      </c>
      <c r="V518" s="94">
        <v>389921</v>
      </c>
      <c r="W518" s="97" t="s">
        <v>4235</v>
      </c>
      <c r="X518" s="38" t="str">
        <f>IFERROR(VLOOKUP(ROWS($X$4:X518),$Q$4:$R$5094,2,FALSE),"")</f>
        <v>2,3',4-TRBDE</v>
      </c>
      <c r="Y518" s="38" t="str">
        <f>IFERROR(VLOOKUP(ROWS($Y$4:Y518),$P$4:$U$5094,6,FALSE),"")</f>
        <v>147217-77-4</v>
      </c>
      <c r="Z518" s="38">
        <f>IF(ISNUMBER(SEARCH(Search!$K$21,'Valid Values - Search'!AA518)),MAX($Z$3:Z517)+1,0)</f>
        <v>515</v>
      </c>
      <c r="AA518" s="64" t="s">
        <v>12071</v>
      </c>
      <c r="AB518" s="70" t="s">
        <v>2174</v>
      </c>
      <c r="AC518" s="71" t="s">
        <v>1184</v>
      </c>
      <c r="AD518" s="38" t="str">
        <f>IFERROR(VLOOKUP(ROWS($AD$4:AD518),$Z$4:$AC$3778,2,FALSE),"")</f>
        <v>Bromide Ion in Water by Ion Selective Electrode (D1246 C ASTM)</v>
      </c>
      <c r="AF518" s="37"/>
    </row>
    <row r="519" spans="16:32" ht="15" customHeight="1">
      <c r="P519" s="38">
        <f>IF(ISNUMBER(SEARCH(Search!$K$13,'Valid Values - Search'!U519)),MAX($P$3:P518)+1,0)</f>
        <v>516</v>
      </c>
      <c r="Q519" s="38">
        <f>IF(ISNUMBER(SEARCH(Search!$K$5,'Valid Values - Search'!R519)),MAX($Q$3:Q518)+1,0)</f>
        <v>516</v>
      </c>
      <c r="R519" s="64" t="s">
        <v>4281</v>
      </c>
      <c r="S519" s="70" t="s">
        <v>101</v>
      </c>
      <c r="T519" s="70" t="s">
        <v>102</v>
      </c>
      <c r="U519" s="93" t="s">
        <v>8658</v>
      </c>
      <c r="V519" s="94">
        <v>1387</v>
      </c>
      <c r="W519" s="97" t="s">
        <v>4281</v>
      </c>
      <c r="X519" s="38" t="str">
        <f>IFERROR(VLOOKUP(ROWS($X$4:X519),$Q$4:$R$5094,2,FALSE),"")</f>
        <v>2,3,4'-Trichlorobiphenyl</v>
      </c>
      <c r="Y519" s="38" t="str">
        <f>IFERROR(VLOOKUP(ROWS($Y$4:Y519),$P$4:$U$5094,6,FALSE),"")</f>
        <v>38444-85-8</v>
      </c>
      <c r="Z519" s="38">
        <f>IF(ISNUMBER(SEARCH(Search!$K$21,'Valid Values - Search'!AA519)),MAX($Z$3:Z518)+1,0)</f>
        <v>516</v>
      </c>
      <c r="AA519" s="64" t="s">
        <v>12072</v>
      </c>
      <c r="AB519" s="70" t="s">
        <v>2590</v>
      </c>
      <c r="AC519" s="71" t="s">
        <v>1182</v>
      </c>
      <c r="AD519" s="38" t="str">
        <f>IFERROR(VLOOKUP(ROWS($AD$4:AD519),$Z$4:$AC$3778,2,FALSE),"")</f>
        <v>Bromide, dissolved, in water by titrimetric, hypochlorite oxidation (I-1125-85 USDOI/USGS)</v>
      </c>
      <c r="AF519" s="37"/>
    </row>
    <row r="520" spans="16:32" ht="15" customHeight="1">
      <c r="P520" s="38">
        <f>IF(ISNUMBER(SEARCH(Search!$K$13,'Valid Values - Search'!U520)),MAX($P$3:P519)+1,0)</f>
        <v>517</v>
      </c>
      <c r="Q520" s="38">
        <f>IF(ISNUMBER(SEARCH(Search!$K$5,'Valid Values - Search'!R520)),MAX($Q$3:Q519)+1,0)</f>
        <v>517</v>
      </c>
      <c r="R520" s="64" t="s">
        <v>4297</v>
      </c>
      <c r="S520" s="70" t="s">
        <v>101</v>
      </c>
      <c r="T520" s="70" t="s">
        <v>102</v>
      </c>
      <c r="U520" s="93" t="s">
        <v>9328</v>
      </c>
      <c r="V520" s="94">
        <v>16295</v>
      </c>
      <c r="W520" s="97" t="s">
        <v>4297</v>
      </c>
      <c r="X520" s="38" t="str">
        <f>IFERROR(VLOOKUP(ROWS($X$4:X520),$Q$4:$R$5094,2,FALSE),"")</f>
        <v>2,3,4-Trichlorobiphenyl</v>
      </c>
      <c r="Y520" s="38" t="str">
        <f>IFERROR(VLOOKUP(ROWS($Y$4:Y520),$P$4:$U$5094,6,FALSE),"")</f>
        <v>55702-46-0</v>
      </c>
      <c r="Z520" s="38">
        <f>IF(ISNUMBER(SEARCH(Search!$K$21,'Valid Values - Search'!AA520)),MAX($Z$3:Z519)+1,0)</f>
        <v>517</v>
      </c>
      <c r="AA520" s="64" t="s">
        <v>12073</v>
      </c>
      <c r="AB520" s="70">
        <v>1614</v>
      </c>
      <c r="AC520" s="71" t="s">
        <v>1102</v>
      </c>
      <c r="AD520" s="38" t="str">
        <f>IFERROR(VLOOKUP(ROWS($AD$4:AD520),$Z$4:$AC$3778,2,FALSE),"")</f>
        <v>Brominated Diphenyl Ethers in Water Soil, Sediment and Tissue by HRGC/HRMS (1614 USEPA)</v>
      </c>
      <c r="AF520" s="37"/>
    </row>
    <row r="521" spans="16:32" ht="15" customHeight="1">
      <c r="P521" s="38">
        <f>IF(ISNUMBER(SEARCH(Search!$K$13,'Valid Values - Search'!U521)),MAX($P$3:P520)+1,0)</f>
        <v>518</v>
      </c>
      <c r="Q521" s="38">
        <f>IF(ISNUMBER(SEARCH(Search!$K$5,'Valid Values - Search'!R521)),MAX($Q$3:Q520)+1,0)</f>
        <v>518</v>
      </c>
      <c r="R521" s="64" t="s">
        <v>4219</v>
      </c>
      <c r="S521" s="70" t="s">
        <v>101</v>
      </c>
      <c r="T521" s="70" t="s">
        <v>102</v>
      </c>
      <c r="U521" s="93" t="s">
        <v>9329</v>
      </c>
      <c r="V521" s="94">
        <v>1393</v>
      </c>
      <c r="W521" s="97" t="s">
        <v>4219</v>
      </c>
      <c r="X521" s="38" t="str">
        <f>IFERROR(VLOOKUP(ROWS($X$4:X521),$Q$4:$R$5094,2,FALSE),"")</f>
        <v>2,3',4'-Trichlorobiphenyl</v>
      </c>
      <c r="Y521" s="38" t="str">
        <f>IFERROR(VLOOKUP(ROWS($Y$4:Y521),$P$4:$U$5094,6,FALSE),"")</f>
        <v>38444-86-9</v>
      </c>
      <c r="Z521" s="38">
        <f>IF(ISNUMBER(SEARCH(Search!$K$21,'Valid Values - Search'!AA521)),MAX($Z$3:Z520)+1,0)</f>
        <v>518</v>
      </c>
      <c r="AA521" s="64" t="s">
        <v>12074</v>
      </c>
      <c r="AB521" s="70">
        <v>5010</v>
      </c>
      <c r="AC521" s="71" t="s">
        <v>1150</v>
      </c>
      <c r="AD521" s="38" t="str">
        <f>IFERROR(VLOOKUP(ROWS($AD$4:AD521),$Z$4:$AC$3778,2,FALSE),"")</f>
        <v>Bromoxynil and Bromoxynil Octanoate (5010 NIOSH)</v>
      </c>
      <c r="AF521" s="37"/>
    </row>
    <row r="522" spans="16:32" ht="15" customHeight="1">
      <c r="P522" s="38">
        <f>IF(ISNUMBER(SEARCH(Search!$K$13,'Valid Values - Search'!U522)),MAX($P$3:P521)+1,0)</f>
        <v>519</v>
      </c>
      <c r="Q522" s="38">
        <f>IF(ISNUMBER(SEARCH(Search!$K$5,'Valid Values - Search'!R522)),MAX($Q$3:Q521)+1,0)</f>
        <v>519</v>
      </c>
      <c r="R522" s="64" t="s">
        <v>4236</v>
      </c>
      <c r="S522" s="70" t="s">
        <v>101</v>
      </c>
      <c r="T522" s="70" t="s">
        <v>102</v>
      </c>
      <c r="U522" s="93" t="s">
        <v>8659</v>
      </c>
      <c r="V522" s="94">
        <v>1389</v>
      </c>
      <c r="W522" s="97" t="s">
        <v>4236</v>
      </c>
      <c r="X522" s="38" t="str">
        <f>IFERROR(VLOOKUP(ROWS($X$4:X522),$Q$4:$R$5094,2,FALSE),"")</f>
        <v>2,3',4-Trichlorobiphenyl</v>
      </c>
      <c r="Y522" s="38" t="str">
        <f>IFERROR(VLOOKUP(ROWS($Y$4:Y522),$P$4:$U$5094,6,FALSE),"")</f>
        <v>55712-37-3</v>
      </c>
      <c r="Z522" s="38">
        <f>IF(ISNUMBER(SEARCH(Search!$K$21,'Valid Values - Search'!AA522)),MAX($Z$3:Z521)+1,0)</f>
        <v>519</v>
      </c>
      <c r="AA522" s="64" t="s">
        <v>12075</v>
      </c>
      <c r="AB522" s="70">
        <v>1661</v>
      </c>
      <c r="AC522" s="71" t="s">
        <v>1102</v>
      </c>
      <c r="AD522" s="38" t="str">
        <f>IFERROR(VLOOKUP(ROWS($AD$4:AD522),$Z$4:$AC$3778,2,FALSE),"")</f>
        <v>Bromoxynil in Wastewater by HPLC/UV (1661 USEPA)</v>
      </c>
      <c r="AF522" s="37"/>
    </row>
    <row r="523" spans="16:32" ht="15" customHeight="1">
      <c r="P523" s="38">
        <f>IF(ISNUMBER(SEARCH(Search!$K$13,'Valid Values - Search'!U523)),MAX($P$3:P522)+1,0)</f>
        <v>520</v>
      </c>
      <c r="Q523" s="38">
        <f>IF(ISNUMBER(SEARCH(Search!$K$5,'Valid Values - Search'!R523)),MAX($Q$3:Q522)+1,0)</f>
        <v>520</v>
      </c>
      <c r="R523" s="64" t="s">
        <v>4298</v>
      </c>
      <c r="S523" s="70" t="s">
        <v>102</v>
      </c>
      <c r="T523" s="70" t="s">
        <v>102</v>
      </c>
      <c r="U523" s="93" t="s">
        <v>9330</v>
      </c>
      <c r="V523" s="94">
        <v>1000850</v>
      </c>
      <c r="W523" s="97" t="s">
        <v>4298</v>
      </c>
      <c r="X523" s="38" t="str">
        <f>IFERROR(VLOOKUP(ROWS($X$4:X523),$Q$4:$R$5094,2,FALSE),"")</f>
        <v>2,3,4-Trichlorophenol</v>
      </c>
      <c r="Y523" s="38" t="str">
        <f>IFERROR(VLOOKUP(ROWS($Y$4:Y523),$P$4:$U$5094,6,FALSE),"")</f>
        <v>15950-66-0</v>
      </c>
      <c r="Z523" s="38">
        <f>IF(ISNUMBER(SEARCH(Search!$K$21,'Valid Values - Search'!AA523)),MAX($Z$3:Z522)+1,0)</f>
        <v>520</v>
      </c>
      <c r="AA523" s="64" t="s">
        <v>12076</v>
      </c>
      <c r="AB523" s="70" t="s">
        <v>3287</v>
      </c>
      <c r="AC523" s="71" t="s">
        <v>1102</v>
      </c>
      <c r="AD523" s="38" t="str">
        <f>IFERROR(VLOOKUP(ROWS($AD$4:AD523),$Z$4:$AC$3778,2,FALSE),"")</f>
        <v>Butylate by GC (PMD-BYA(GC1) USEPA)</v>
      </c>
      <c r="AF523" s="37"/>
    </row>
    <row r="524" spans="16:32" ht="15" customHeight="1">
      <c r="P524" s="38">
        <f>IF(ISNUMBER(SEARCH(Search!$K$13,'Valid Values - Search'!U524)),MAX($P$3:P523)+1,0)</f>
        <v>521</v>
      </c>
      <c r="Q524" s="38">
        <f>IF(ISNUMBER(SEARCH(Search!$K$5,'Valid Values - Search'!R524)),MAX($Q$3:Q523)+1,0)</f>
        <v>521</v>
      </c>
      <c r="R524" s="64" t="s">
        <v>4239</v>
      </c>
      <c r="S524" s="70" t="s">
        <v>101</v>
      </c>
      <c r="T524" s="70" t="s">
        <v>102</v>
      </c>
      <c r="U524" s="93" t="s">
        <v>9331</v>
      </c>
      <c r="V524" s="94">
        <v>16054</v>
      </c>
      <c r="W524" s="97" t="s">
        <v>4239</v>
      </c>
      <c r="X524" s="38" t="str">
        <f>IFERROR(VLOOKUP(ROWS($X$4:X524),$Q$4:$R$5094,2,FALSE),"")</f>
        <v>2,3',5,5'-Tetrachlorobiphenyl</v>
      </c>
      <c r="Y524" s="38" t="str">
        <f>IFERROR(VLOOKUP(ROWS($Y$4:Y524),$P$4:$U$5094,6,FALSE),"")</f>
        <v>41464-42-0</v>
      </c>
      <c r="Z524" s="38">
        <f>IF(ISNUMBER(SEARCH(Search!$K$21,'Valid Values - Search'!AA524)),MAX($Z$3:Z523)+1,0)</f>
        <v>521</v>
      </c>
      <c r="AA524" s="64" t="s">
        <v>12077</v>
      </c>
      <c r="AB524" s="70" t="s">
        <v>3288</v>
      </c>
      <c r="AC524" s="71" t="s">
        <v>1102</v>
      </c>
      <c r="AD524" s="38" t="str">
        <f>IFERROR(VLOOKUP(ROWS($AD$4:AD524),$Z$4:$AC$3778,2,FALSE),"")</f>
        <v>Butylate by GC (PMD-BYA(GC2) USEPA)</v>
      </c>
      <c r="AF524" s="37"/>
    </row>
    <row r="525" spans="16:32" ht="15" customHeight="1">
      <c r="P525" s="38">
        <f>IF(ISNUMBER(SEARCH(Search!$K$13,'Valid Values - Search'!U525)),MAX($P$3:P524)+1,0)</f>
        <v>522</v>
      </c>
      <c r="Q525" s="38">
        <f>IF(ISNUMBER(SEARCH(Search!$K$5,'Valid Values - Search'!R525)),MAX($Q$3:Q524)+1,0)</f>
        <v>522</v>
      </c>
      <c r="R525" s="64" t="s">
        <v>4299</v>
      </c>
      <c r="S525" s="70" t="s">
        <v>101</v>
      </c>
      <c r="T525" s="70" t="s">
        <v>102</v>
      </c>
      <c r="U525" s="93" t="s">
        <v>9332</v>
      </c>
      <c r="V525" s="94">
        <v>16284</v>
      </c>
      <c r="W525" s="97" t="s">
        <v>4299</v>
      </c>
      <c r="X525" s="38" t="str">
        <f>IFERROR(VLOOKUP(ROWS($X$4:X525),$Q$4:$R$5094,2,FALSE),"")</f>
        <v>2,3,5,6-Tetrachlorobiphenyl</v>
      </c>
      <c r="Y525" s="38" t="str">
        <f>IFERROR(VLOOKUP(ROWS($Y$4:Y525),$P$4:$U$5094,6,FALSE),"")</f>
        <v>33284-54-7</v>
      </c>
      <c r="Z525" s="38">
        <f>IF(ISNUMBER(SEARCH(Search!$K$21,'Valid Values - Search'!AA525)),MAX($Z$3:Z524)+1,0)</f>
        <v>522</v>
      </c>
      <c r="AA525" s="64" t="s">
        <v>12078</v>
      </c>
      <c r="AB525" s="70" t="s">
        <v>3289</v>
      </c>
      <c r="AC525" s="71" t="s">
        <v>1102</v>
      </c>
      <c r="AD525" s="38" t="str">
        <f>IFERROR(VLOOKUP(ROWS($AD$4:AD525),$Z$4:$AC$3778,2,FALSE),"")</f>
        <v>Butylate by HPLC (PMD-BYA(LC1) USEPA)</v>
      </c>
      <c r="AF525" s="37"/>
    </row>
    <row r="526" spans="16:32" ht="15" customHeight="1">
      <c r="P526" s="38">
        <f>IF(ISNUMBER(SEARCH(Search!$K$13,'Valid Values - Search'!U526)),MAX($P$3:P525)+1,0)</f>
        <v>523</v>
      </c>
      <c r="Q526" s="38">
        <f>IF(ISNUMBER(SEARCH(Search!$K$5,'Valid Values - Search'!R526)),MAX($Q$3:Q525)+1,0)</f>
        <v>523</v>
      </c>
      <c r="R526" s="64" t="s">
        <v>4237</v>
      </c>
      <c r="S526" s="70" t="s">
        <v>101</v>
      </c>
      <c r="T526" s="70" t="s">
        <v>102</v>
      </c>
      <c r="U526" s="93" t="s">
        <v>8660</v>
      </c>
      <c r="V526" s="94">
        <v>16149</v>
      </c>
      <c r="W526" s="97" t="s">
        <v>4237</v>
      </c>
      <c r="X526" s="38" t="str">
        <f>IFERROR(VLOOKUP(ROWS($X$4:X526),$Q$4:$R$5094,2,FALSE),"")</f>
        <v>2,3',5',6-Tetrachlorobiphenyl</v>
      </c>
      <c r="Y526" s="38" t="str">
        <f>IFERROR(VLOOKUP(ROWS($Y$4:Y526),$P$4:$U$5094,6,FALSE),"")</f>
        <v>74338-23-1</v>
      </c>
      <c r="Z526" s="38">
        <f>IF(ISNUMBER(SEARCH(Search!$K$21,'Valid Values - Search'!AA526)),MAX($Z$3:Z525)+1,0)</f>
        <v>523</v>
      </c>
      <c r="AA526" s="64" t="s">
        <v>12079</v>
      </c>
      <c r="AB526" s="70" t="s">
        <v>3290</v>
      </c>
      <c r="AC526" s="71" t="s">
        <v>1102</v>
      </c>
      <c r="AD526" s="38" t="str">
        <f>IFERROR(VLOOKUP(ROWS($AD$4:AD526),$Z$4:$AC$3778,2,FALSE),"")</f>
        <v>Butylate by HPLC (PMD-BYA(LC2) USEPA)</v>
      </c>
      <c r="AF526" s="37"/>
    </row>
    <row r="527" spans="16:32" ht="15" customHeight="1">
      <c r="P527" s="38">
        <f>IF(ISNUMBER(SEARCH(Search!$K$13,'Valid Values - Search'!U527)),MAX($P$3:P526)+1,0)</f>
        <v>524</v>
      </c>
      <c r="Q527" s="38">
        <f>IF(ISNUMBER(SEARCH(Search!$K$5,'Valid Values - Search'!R527)),MAX($Q$3:Q526)+1,0)</f>
        <v>524</v>
      </c>
      <c r="R527" s="64" t="s">
        <v>4300</v>
      </c>
      <c r="S527" s="70" t="s">
        <v>101</v>
      </c>
      <c r="T527" s="70" t="s">
        <v>102</v>
      </c>
      <c r="U527" s="93" t="s">
        <v>8661</v>
      </c>
      <c r="V527" s="94">
        <v>1614</v>
      </c>
      <c r="W527" s="97" t="s">
        <v>4300</v>
      </c>
      <c r="X527" s="38" t="str">
        <f>IFERROR(VLOOKUP(ROWS($X$4:X527),$Q$4:$R$5094,2,FALSE),"")</f>
        <v>2,3,5,6-Tetrachlorophenol</v>
      </c>
      <c r="Y527" s="38" t="str">
        <f>IFERROR(VLOOKUP(ROWS($Y$4:Y527),$P$4:$U$5094,6,FALSE),"")</f>
        <v>935-95-5</v>
      </c>
      <c r="Z527" s="38">
        <f>IF(ISNUMBER(SEARCH(Search!$K$21,'Valid Values - Search'!AA527)),MAX($Z$3:Z526)+1,0)</f>
        <v>524</v>
      </c>
      <c r="AA527" s="64" t="s">
        <v>12080</v>
      </c>
      <c r="AB527" s="70">
        <v>616</v>
      </c>
      <c r="AC527" s="71" t="s">
        <v>1102</v>
      </c>
      <c r="AD527" s="38" t="str">
        <f>IFERROR(VLOOKUP(ROWS($AD$4:AD527),$Z$4:$AC$3778,2,FALSE),"")</f>
        <v>C, H, O Containing Pesticides in Water (616 USEPA)</v>
      </c>
      <c r="AF527" s="37"/>
    </row>
    <row r="528" spans="16:32" ht="15" customHeight="1">
      <c r="P528" s="38">
        <f>IF(ISNUMBER(SEARCH(Search!$K$13,'Valid Values - Search'!U528)),MAX($P$3:P527)+1,0)</f>
        <v>525</v>
      </c>
      <c r="Q528" s="38">
        <f>IF(ISNUMBER(SEARCH(Search!$K$5,'Valid Values - Search'!R528)),MAX($Q$3:Q527)+1,0)</f>
        <v>525</v>
      </c>
      <c r="R528" s="64" t="s">
        <v>4301</v>
      </c>
      <c r="S528" s="70" t="s">
        <v>101</v>
      </c>
      <c r="T528" s="70" t="s">
        <v>102</v>
      </c>
      <c r="U528" s="93" t="s">
        <v>8662</v>
      </c>
      <c r="V528" s="94">
        <v>16124</v>
      </c>
      <c r="W528" s="97" t="s">
        <v>4301</v>
      </c>
      <c r="X528" s="38" t="str">
        <f>IFERROR(VLOOKUP(ROWS($X$4:X528),$Q$4:$R$5094,2,FALSE),"")</f>
        <v>2,3,5-Trichlorobiphenyl</v>
      </c>
      <c r="Y528" s="38" t="str">
        <f>IFERROR(VLOOKUP(ROWS($Y$4:Y528),$P$4:$U$5094,6,FALSE),"")</f>
        <v>55720-44-0</v>
      </c>
      <c r="Z528" s="38">
        <f>IF(ISNUMBER(SEARCH(Search!$K$21,'Valid Values - Search'!AA528)),MAX($Z$3:Z527)+1,0)</f>
        <v>525</v>
      </c>
      <c r="AA528" s="64" t="s">
        <v>12081</v>
      </c>
      <c r="AB528" s="70" t="s">
        <v>2237</v>
      </c>
      <c r="AC528" s="71" t="s">
        <v>1184</v>
      </c>
      <c r="AD528" s="38" t="str">
        <f>IFERROR(VLOOKUP(ROWS($AD$4:AD528),$Z$4:$AC$3778,2,FALSE),"")</f>
        <v>C1 - C5 Hydrocarbons by GC (D2820 ASTM)</v>
      </c>
      <c r="AF528" s="37"/>
    </row>
    <row r="529" spans="16:32" ht="15" customHeight="1">
      <c r="P529" s="38">
        <f>IF(ISNUMBER(SEARCH(Search!$K$13,'Valid Values - Search'!U529)),MAX($P$3:P528)+1,0)</f>
        <v>526</v>
      </c>
      <c r="Q529" s="38">
        <f>IF(ISNUMBER(SEARCH(Search!$K$5,'Valid Values - Search'!R529)),MAX($Q$3:Q528)+1,0)</f>
        <v>526</v>
      </c>
      <c r="R529" s="64" t="s">
        <v>4238</v>
      </c>
      <c r="S529" s="70" t="s">
        <v>101</v>
      </c>
      <c r="T529" s="70" t="s">
        <v>102</v>
      </c>
      <c r="U529" s="93" t="s">
        <v>8663</v>
      </c>
      <c r="V529" s="94">
        <v>16129</v>
      </c>
      <c r="W529" s="97" t="s">
        <v>4238</v>
      </c>
      <c r="X529" s="38" t="str">
        <f>IFERROR(VLOOKUP(ROWS($X$4:X529),$Q$4:$R$5094,2,FALSE),"")</f>
        <v>2,3',5'-Trichlorobiphenyl</v>
      </c>
      <c r="Y529" s="38" t="str">
        <f>IFERROR(VLOOKUP(ROWS($Y$4:Y529),$P$4:$U$5094,6,FALSE),"")</f>
        <v>37680-68-5</v>
      </c>
      <c r="Z529" s="38">
        <f>IF(ISNUMBER(SEARCH(Search!$K$21,'Valid Values - Search'!AA529)),MAX($Z$3:Z528)+1,0)</f>
        <v>526</v>
      </c>
      <c r="AA529" s="64" t="s">
        <v>12082</v>
      </c>
      <c r="AB529" s="70" t="s">
        <v>2404</v>
      </c>
      <c r="AC529" s="71" t="s">
        <v>1184</v>
      </c>
      <c r="AD529" s="38" t="str">
        <f>IFERROR(VLOOKUP(ROWS($AD$4:AD529),$Z$4:$AC$3778,2,FALSE),"")</f>
        <v>Ca, Mg, K and Na in Atmospheric Wet Dep. (D5086 ASTM)</v>
      </c>
      <c r="AF529" s="37"/>
    </row>
    <row r="530" spans="16:32" ht="15" customHeight="1">
      <c r="P530" s="38">
        <f>IF(ISNUMBER(SEARCH(Search!$K$13,'Valid Values - Search'!U530)),MAX($P$3:P529)+1,0)</f>
        <v>527</v>
      </c>
      <c r="Q530" s="38">
        <f>IF(ISNUMBER(SEARCH(Search!$K$5,'Valid Values - Search'!R530)),MAX($Q$3:Q529)+1,0)</f>
        <v>527</v>
      </c>
      <c r="R530" s="64" t="s">
        <v>4240</v>
      </c>
      <c r="S530" s="70" t="s">
        <v>101</v>
      </c>
      <c r="T530" s="70" t="s">
        <v>102</v>
      </c>
      <c r="U530" s="93" t="s">
        <v>8664</v>
      </c>
      <c r="V530" s="94">
        <v>1390</v>
      </c>
      <c r="W530" s="97" t="s">
        <v>4240</v>
      </c>
      <c r="X530" s="38" t="str">
        <f>IFERROR(VLOOKUP(ROWS($X$4:X530),$Q$4:$R$5094,2,FALSE),"")</f>
        <v>2,3',5-Trichlorobiphenyl</v>
      </c>
      <c r="Y530" s="38" t="str">
        <f>IFERROR(VLOOKUP(ROWS($Y$4:Y530),$P$4:$U$5094,6,FALSE),"")</f>
        <v>38444-81-4</v>
      </c>
      <c r="Z530" s="38">
        <f>IF(ISNUMBER(SEARCH(Search!$K$21,'Valid Values - Search'!AA530)),MAX($Z$3:Z529)+1,0)</f>
        <v>527</v>
      </c>
      <c r="AA530" s="64" t="s">
        <v>12083</v>
      </c>
      <c r="AB530" s="70">
        <v>200.6</v>
      </c>
      <c r="AC530" s="71" t="s">
        <v>1179</v>
      </c>
      <c r="AD530" s="38" t="str">
        <f>IFERROR(VLOOKUP(ROWS($AD$4:AD530),$Z$4:$AC$3778,2,FALSE),"")</f>
        <v>Ca, Mg, K and Na in Wet Deposition (200.6 IL/SWSD)</v>
      </c>
      <c r="AF530" s="37"/>
    </row>
    <row r="531" spans="16:32" ht="15" customHeight="1">
      <c r="P531" s="38">
        <f>IF(ISNUMBER(SEARCH(Search!$K$13,'Valid Values - Search'!U531)),MAX($P$3:P530)+1,0)</f>
        <v>528</v>
      </c>
      <c r="Q531" s="38">
        <f>IF(ISNUMBER(SEARCH(Search!$K$5,'Valid Values - Search'!R531)),MAX($Q$3:Q530)+1,0)</f>
        <v>528</v>
      </c>
      <c r="R531" s="64" t="s">
        <v>4302</v>
      </c>
      <c r="S531" s="70" t="s">
        <v>102</v>
      </c>
      <c r="T531" s="70" t="s">
        <v>102</v>
      </c>
      <c r="U531" s="93" t="s">
        <v>9148</v>
      </c>
      <c r="V531" s="94">
        <v>11704</v>
      </c>
      <c r="W531" s="97" t="s">
        <v>4302</v>
      </c>
      <c r="X531" s="38" t="str">
        <f>IFERROR(VLOOKUP(ROWS($X$4:X531),$Q$4:$R$5094,2,FALSE),"")</f>
        <v>2,3,5-Trimethylnaphthalene***retired***use 1,6,7-Trimethylnaphthalene</v>
      </c>
      <c r="Y531" s="38" t="str">
        <f>IFERROR(VLOOKUP(ROWS($Y$4:Y531),$P$4:$U$5094,6,FALSE),"")</f>
        <v>2245-38-7</v>
      </c>
      <c r="Z531" s="38">
        <f>IF(ISNUMBER(SEARCH(Search!$K$21,'Valid Values - Search'!AA531)),MAX($Z$3:Z530)+1,0)</f>
        <v>528</v>
      </c>
      <c r="AA531" s="64" t="s">
        <v>12084</v>
      </c>
      <c r="AB531" s="70" t="s">
        <v>2999</v>
      </c>
      <c r="AC531" s="71" t="s">
        <v>1502</v>
      </c>
      <c r="AD531" s="38" t="str">
        <f>IFERROR(VLOOKUP(ROWS($AD$4:AD531),$Z$4:$AC$3778,2,FALSE),"")</f>
        <v>Cadmium and Lead by GFAA (M-01 USDOE/EML)</v>
      </c>
      <c r="AF531" s="37"/>
    </row>
    <row r="532" spans="16:32" ht="15" customHeight="1">
      <c r="P532" s="38">
        <f>IF(ISNUMBER(SEARCH(Search!$K$13,'Valid Values - Search'!U532)),MAX($P$3:P531)+1,0)</f>
        <v>529</v>
      </c>
      <c r="Q532" s="38">
        <f>IF(ISNUMBER(SEARCH(Search!$K$5,'Valid Values - Search'!R532)),MAX($Q$3:Q531)+1,0)</f>
        <v>529</v>
      </c>
      <c r="R532" s="64" t="s">
        <v>4303</v>
      </c>
      <c r="S532" s="70" t="s">
        <v>101</v>
      </c>
      <c r="T532" s="70" t="s">
        <v>102</v>
      </c>
      <c r="U532" s="93" t="s">
        <v>9333</v>
      </c>
      <c r="V532" s="94">
        <v>16125</v>
      </c>
      <c r="W532" s="97" t="s">
        <v>4303</v>
      </c>
      <c r="X532" s="38" t="str">
        <f>IFERROR(VLOOKUP(ROWS($X$4:X532),$Q$4:$R$5094,2,FALSE),"")</f>
        <v>2,3,6-Trichlorobiphenyl</v>
      </c>
      <c r="Y532" s="38" t="str">
        <f>IFERROR(VLOOKUP(ROWS($Y$4:Y532),$P$4:$U$5094,6,FALSE),"")</f>
        <v>55702-45-9</v>
      </c>
      <c r="Z532" s="38">
        <f>IF(ISNUMBER(SEARCH(Search!$K$21,'Valid Values - Search'!AA532)),MAX($Z$3:Z531)+1,0)</f>
        <v>529</v>
      </c>
      <c r="AA532" s="64" t="s">
        <v>12085</v>
      </c>
      <c r="AB532" s="70" t="s">
        <v>3301</v>
      </c>
      <c r="AC532" s="71" t="s">
        <v>1102</v>
      </c>
      <c r="AD532" s="38" t="str">
        <f>IFERROR(VLOOKUP(ROWS($AD$4:AD532),$Z$4:$AC$3778,2,FALSE),"")</f>
        <v>Cadmium by AAS (PMD-CD USEPA)</v>
      </c>
      <c r="AF532" s="37"/>
    </row>
    <row r="533" spans="16:32" ht="15" customHeight="1">
      <c r="P533" s="38">
        <f>IF(ISNUMBER(SEARCH(Search!$K$13,'Valid Values - Search'!U533)),MAX($P$3:P532)+1,0)</f>
        <v>530</v>
      </c>
      <c r="Q533" s="38">
        <f>IF(ISNUMBER(SEARCH(Search!$K$5,'Valid Values - Search'!R533)),MAX($Q$3:Q532)+1,0)</f>
        <v>530</v>
      </c>
      <c r="R533" s="64" t="s">
        <v>4241</v>
      </c>
      <c r="S533" s="70" t="s">
        <v>101</v>
      </c>
      <c r="T533" s="70" t="s">
        <v>102</v>
      </c>
      <c r="U533" s="93" t="s">
        <v>8665</v>
      </c>
      <c r="V533" s="94">
        <v>16127</v>
      </c>
      <c r="W533" s="97" t="s">
        <v>4241</v>
      </c>
      <c r="X533" s="38" t="str">
        <f>IFERROR(VLOOKUP(ROWS($X$4:X533),$Q$4:$R$5094,2,FALSE),"")</f>
        <v>2,3',6-Trichlorobiphenyl</v>
      </c>
      <c r="Y533" s="38" t="str">
        <f>IFERROR(VLOOKUP(ROWS($Y$4:Y533),$P$4:$U$5094,6,FALSE),"")</f>
        <v>38444-76-7</v>
      </c>
      <c r="Z533" s="38">
        <f>IF(ISNUMBER(SEARCH(Search!$K$21,'Valid Values - Search'!AA533)),MAX($Z$3:Z532)+1,0)</f>
        <v>530</v>
      </c>
      <c r="AA533" s="64" t="s">
        <v>12086</v>
      </c>
      <c r="AB533" s="70">
        <v>7048</v>
      </c>
      <c r="AC533" s="71" t="s">
        <v>1150</v>
      </c>
      <c r="AD533" s="38" t="str">
        <f>IFERROR(VLOOKUP(ROWS($AD$4:AD533),$Z$4:$AC$3778,2,FALSE),"")</f>
        <v>Cadmium by Atomic Absorption (7048 NIOSH)</v>
      </c>
      <c r="AF533" s="37"/>
    </row>
    <row r="534" spans="16:32" ht="15" customHeight="1">
      <c r="P534" s="38">
        <f>IF(ISNUMBER(SEARCH(Search!$K$13,'Valid Values - Search'!U534)),MAX($P$3:P533)+1,0)</f>
        <v>531</v>
      </c>
      <c r="Q534" s="38">
        <f>IF(ISNUMBER(SEARCH(Search!$K$5,'Valid Values - Search'!R534)),MAX($Q$3:Q533)+1,0)</f>
        <v>531</v>
      </c>
      <c r="R534" s="64" t="s">
        <v>4304</v>
      </c>
      <c r="S534" s="70" t="s">
        <v>101</v>
      </c>
      <c r="T534" s="70" t="s">
        <v>102</v>
      </c>
      <c r="U534" s="93" t="s">
        <v>8666</v>
      </c>
      <c r="V534" s="94">
        <v>14497</v>
      </c>
      <c r="W534" s="97" t="s">
        <v>4304</v>
      </c>
      <c r="X534" s="38" t="str">
        <f>IFERROR(VLOOKUP(ROWS($X$4:X534),$Q$4:$R$5094,2,FALSE),"")</f>
        <v>2,3,6-Trichlorophenol</v>
      </c>
      <c r="Y534" s="38" t="str">
        <f>IFERROR(VLOOKUP(ROWS($Y$4:Y534),$P$4:$U$5094,6,FALSE),"")</f>
        <v>933-75-5</v>
      </c>
      <c r="Z534" s="38">
        <f>IF(ISNUMBER(SEARCH(Search!$K$21,'Valid Values - Search'!AA534)),MAX($Z$3:Z533)+1,0)</f>
        <v>531</v>
      </c>
      <c r="AA534" s="64" t="s">
        <v>12087</v>
      </c>
      <c r="AB534" s="70">
        <v>213.1</v>
      </c>
      <c r="AC534" s="71" t="s">
        <v>1102</v>
      </c>
      <c r="AD534" s="38" t="str">
        <f>IFERROR(VLOOKUP(ROWS($AD$4:AD534),$Z$4:$AC$3778,2,FALSE),"")</f>
        <v>Cadmium by FLAA (213.1 USEPA)</v>
      </c>
      <c r="AF534" s="37"/>
    </row>
    <row r="535" spans="16:32" ht="15" customHeight="1">
      <c r="P535" s="38">
        <f>IF(ISNUMBER(SEARCH(Search!$K$13,'Valid Values - Search'!U535)),MAX($P$3:P534)+1,0)</f>
        <v>532</v>
      </c>
      <c r="Q535" s="38">
        <f>IF(ISNUMBER(SEARCH(Search!$K$5,'Valid Values - Search'!R535)),MAX($Q$3:Q534)+1,0)</f>
        <v>532</v>
      </c>
      <c r="R535" s="64" t="s">
        <v>4305</v>
      </c>
      <c r="S535" s="70" t="s">
        <v>102</v>
      </c>
      <c r="T535" s="70" t="s">
        <v>102</v>
      </c>
      <c r="U535" s="93" t="s">
        <v>9334</v>
      </c>
      <c r="V535" s="94">
        <v>1676</v>
      </c>
      <c r="W535" s="97" t="s">
        <v>4305</v>
      </c>
      <c r="X535" s="38" t="str">
        <f>IFERROR(VLOOKUP(ROWS($X$4:X535),$Q$4:$R$5094,2,FALSE),"")</f>
        <v>2,3,6-Trimethylnaphthalene</v>
      </c>
      <c r="Y535" s="38" t="str">
        <f>IFERROR(VLOOKUP(ROWS($Y$4:Y535),$P$4:$U$5094,6,FALSE),"")</f>
        <v>829-26-5</v>
      </c>
      <c r="Z535" s="38">
        <f>IF(ISNUMBER(SEARCH(Search!$K$21,'Valid Values - Search'!AA535)),MAX($Z$3:Z534)+1,0)</f>
        <v>532</v>
      </c>
      <c r="AA535" s="64" t="s">
        <v>12088</v>
      </c>
      <c r="AB535" s="70" t="s">
        <v>1266</v>
      </c>
      <c r="AC535" s="71" t="s">
        <v>1102</v>
      </c>
      <c r="AD535" s="38" t="str">
        <f>IFERROR(VLOOKUP(ROWS($AD$4:AD535),$Z$4:$AC$3778,2,FALSE),"")</f>
        <v>Cadmium by FLAA (213.1_M USEPA)</v>
      </c>
      <c r="AF535" s="37"/>
    </row>
    <row r="536" spans="16:32" ht="15" customHeight="1">
      <c r="P536" s="38">
        <f>IF(ISNUMBER(SEARCH(Search!$K$13,'Valid Values - Search'!U536)),MAX($P$3:P535)+1,0)</f>
        <v>533</v>
      </c>
      <c r="Q536" s="38">
        <f>IF(ISNUMBER(SEARCH(Search!$K$5,'Valid Values - Search'!R536)),MAX($Q$3:Q535)+1,0)</f>
        <v>533</v>
      </c>
      <c r="R536" s="64" t="s">
        <v>15360</v>
      </c>
      <c r="S536" s="99" t="s">
        <v>101</v>
      </c>
      <c r="T536" s="99" t="s">
        <v>102</v>
      </c>
      <c r="U536" s="100" t="s">
        <v>8668</v>
      </c>
      <c r="V536" s="101">
        <v>198</v>
      </c>
      <c r="W536" s="97" t="s">
        <v>15360</v>
      </c>
      <c r="X536" s="38" t="str">
        <f>IFERROR(VLOOKUP(ROWS($X$4:X536),$Q$4:$R$5094,2,FALSE),"")</f>
        <v>2,3,7,8-TCDD</v>
      </c>
      <c r="Y536" s="38" t="str">
        <f>IFERROR(VLOOKUP(ROWS($Y$4:Y536),$P$4:$U$5094,6,FALSE),"")</f>
        <v>1746-01-6</v>
      </c>
      <c r="Z536" s="38">
        <f>IF(ISNUMBER(SEARCH(Search!$K$21,'Valid Values - Search'!AA536)),MAX($Z$3:Z535)+1,0)</f>
        <v>533</v>
      </c>
      <c r="AA536" s="64" t="s">
        <v>12089</v>
      </c>
      <c r="AB536" s="70">
        <v>7130</v>
      </c>
      <c r="AC536" s="71" t="s">
        <v>1102</v>
      </c>
      <c r="AD536" s="38" t="str">
        <f>IFERROR(VLOOKUP(ROWS($AD$4:AD536),$Z$4:$AC$3778,2,FALSE),"")</f>
        <v>Cadmium by FLAA (7130 USEPA)</v>
      </c>
      <c r="AF536" s="37"/>
    </row>
    <row r="537" spans="16:32" ht="15" customHeight="1">
      <c r="P537" s="38">
        <f>IF(ISNUMBER(SEARCH(Search!$K$13,'Valid Values - Search'!U537)),MAX($P$3:P536)+1,0)</f>
        <v>534</v>
      </c>
      <c r="Q537" s="38">
        <f>IF(ISNUMBER(SEARCH(Search!$K$5,'Valid Values - Search'!R537)),MAX($Q$3:Q536)+1,0)</f>
        <v>534</v>
      </c>
      <c r="R537" s="64" t="s">
        <v>15361</v>
      </c>
      <c r="S537" s="99" t="s">
        <v>101</v>
      </c>
      <c r="T537" s="99" t="s">
        <v>102</v>
      </c>
      <c r="U537" s="100" t="s">
        <v>8669</v>
      </c>
      <c r="V537" s="101">
        <v>1001836</v>
      </c>
      <c r="W537" s="97" t="s">
        <v>15361</v>
      </c>
      <c r="X537" s="38" t="str">
        <f>IFERROR(VLOOKUP(ROWS($X$4:X537),$Q$4:$R$5094,2,FALSE),"")</f>
        <v>2,3,7,8-TCDD as TEQ</v>
      </c>
      <c r="Y537" s="38" t="str">
        <f>IFERROR(VLOOKUP(ROWS($Y$4:Y537),$P$4:$U$5094,6,FALSE),"")</f>
        <v>1746-01-7</v>
      </c>
      <c r="Z537" s="38">
        <f>IF(ISNUMBER(SEARCH(Search!$K$21,'Valid Values - Search'!AA537)),MAX($Z$3:Z536)+1,0)</f>
        <v>534</v>
      </c>
      <c r="AA537" s="64" t="s">
        <v>12090</v>
      </c>
      <c r="AB537" s="70">
        <v>213.2</v>
      </c>
      <c r="AC537" s="71" t="s">
        <v>1102</v>
      </c>
      <c r="AD537" s="38" t="str">
        <f>IFERROR(VLOOKUP(ROWS($AD$4:AD537),$Z$4:$AC$3778,2,FALSE),"")</f>
        <v>Cadmium by GFAA (213.2 USEPA)</v>
      </c>
      <c r="AF537" s="37"/>
    </row>
    <row r="538" spans="16:32" ht="15" customHeight="1">
      <c r="P538" s="38">
        <f>IF(ISNUMBER(SEARCH(Search!$K$13,'Valid Values - Search'!U538)),MAX($P$3:P537)+1,0)</f>
        <v>535</v>
      </c>
      <c r="Q538" s="38">
        <f>IF(ISNUMBER(SEARCH(Search!$K$5,'Valid Values - Search'!R538)),MAX($Q$3:Q537)+1,0)</f>
        <v>535</v>
      </c>
      <c r="R538" s="64" t="s">
        <v>15362</v>
      </c>
      <c r="S538" s="99" t="s">
        <v>101</v>
      </c>
      <c r="T538" s="99" t="s">
        <v>102</v>
      </c>
      <c r="U538" s="100" t="s">
        <v>8667</v>
      </c>
      <c r="V538" s="101">
        <v>1609</v>
      </c>
      <c r="W538" s="97" t="s">
        <v>15362</v>
      </c>
      <c r="X538" s="38" t="str">
        <f>IFERROR(VLOOKUP(ROWS($X$4:X538),$Q$4:$R$5094,2,FALSE),"")</f>
        <v>2,3,7,8-TCDF</v>
      </c>
      <c r="Y538" s="38" t="str">
        <f>IFERROR(VLOOKUP(ROWS($Y$4:Y538),$P$4:$U$5094,6,FALSE),"")</f>
        <v>51207-31-9</v>
      </c>
      <c r="Z538" s="38">
        <f>IF(ISNUMBER(SEARCH(Search!$K$21,'Valid Values - Search'!AA538)),MAX($Z$3:Z537)+1,0)</f>
        <v>535</v>
      </c>
      <c r="AA538" s="64" t="s">
        <v>12091</v>
      </c>
      <c r="AB538" s="70" t="s">
        <v>1267</v>
      </c>
      <c r="AC538" s="71" t="s">
        <v>1102</v>
      </c>
      <c r="AD538" s="38" t="str">
        <f>IFERROR(VLOOKUP(ROWS($AD$4:AD538),$Z$4:$AC$3778,2,FALSE),"")</f>
        <v>Cadmium by GFAA (213.2_M USEPA)</v>
      </c>
      <c r="AF538" s="37"/>
    </row>
    <row r="539" spans="16:32" ht="15" customHeight="1">
      <c r="P539" s="38">
        <f>IF(ISNUMBER(SEARCH(Search!$K$13,'Valid Values - Search'!U539)),MAX($P$3:P538)+1,0)</f>
        <v>536</v>
      </c>
      <c r="Q539" s="38">
        <f>IF(ISNUMBER(SEARCH(Search!$K$5,'Valid Values - Search'!R539)),MAX($Q$3:Q538)+1,0)</f>
        <v>536</v>
      </c>
      <c r="R539" s="64" t="s">
        <v>4308</v>
      </c>
      <c r="S539" s="70" t="s">
        <v>101</v>
      </c>
      <c r="T539" s="70" t="s">
        <v>102</v>
      </c>
      <c r="U539" s="93" t="s">
        <v>8667</v>
      </c>
      <c r="V539" s="94">
        <v>1609</v>
      </c>
      <c r="W539" s="97" t="s">
        <v>4308</v>
      </c>
      <c r="X539" s="38" t="str">
        <f>IFERROR(VLOOKUP(ROWS($X$4:X539),$Q$4:$R$5094,2,FALSE),"")</f>
        <v>2,3,7,8-Tetrachlorodibenzofuran</v>
      </c>
      <c r="Y539" s="38" t="str">
        <f>IFERROR(VLOOKUP(ROWS($Y$4:Y539),$P$4:$U$5094,6,FALSE),"")</f>
        <v>51207-31-9</v>
      </c>
      <c r="Z539" s="38">
        <f>IF(ISNUMBER(SEARCH(Search!$K$21,'Valid Values - Search'!AA539)),MAX($Z$3:Z538)+1,0)</f>
        <v>536</v>
      </c>
      <c r="AA539" s="64" t="s">
        <v>12092</v>
      </c>
      <c r="AB539" s="70" t="s">
        <v>1787</v>
      </c>
      <c r="AC539" s="71" t="s">
        <v>1102</v>
      </c>
      <c r="AD539" s="38" t="str">
        <f>IFERROR(VLOOKUP(ROWS($AD$4:AD539),$Z$4:$AC$3778,2,FALSE),"")</f>
        <v>Cadmium by GFAA (7131A USEPA)</v>
      </c>
      <c r="AF539" s="37"/>
    </row>
    <row r="540" spans="16:32" ht="15" customHeight="1">
      <c r="P540" s="38">
        <f>IF(ISNUMBER(SEARCH(Search!$K$13,'Valid Values - Search'!U540)),MAX($P$3:P539)+1,0)</f>
        <v>537</v>
      </c>
      <c r="Q540" s="38">
        <f>IF(ISNUMBER(SEARCH(Search!$K$5,'Valid Values - Search'!R540)),MAX($Q$3:Q539)+1,0)</f>
        <v>537</v>
      </c>
      <c r="R540" s="64" t="s">
        <v>4306</v>
      </c>
      <c r="S540" s="70" t="s">
        <v>101</v>
      </c>
      <c r="T540" s="70" t="s">
        <v>102</v>
      </c>
      <c r="U540" s="93" t="s">
        <v>8668</v>
      </c>
      <c r="V540" s="94">
        <v>198</v>
      </c>
      <c r="W540" s="97" t="s">
        <v>4306</v>
      </c>
      <c r="X540" s="38" t="str">
        <f>IFERROR(VLOOKUP(ROWS($X$4:X540),$Q$4:$R$5094,2,FALSE),"")</f>
        <v>2,3,7,8-Tetrachlorodibenzo-p-dioxin</v>
      </c>
      <c r="Y540" s="38" t="str">
        <f>IFERROR(VLOOKUP(ROWS($Y$4:Y540),$P$4:$U$5094,6,FALSE),"")</f>
        <v>1746-01-6</v>
      </c>
      <c r="Z540" s="38">
        <f>IF(ISNUMBER(SEARCH(Search!$K$21,'Valid Values - Search'!AA540)),MAX($Z$3:Z539)+1,0)</f>
        <v>537</v>
      </c>
      <c r="AA540" s="64" t="s">
        <v>12093</v>
      </c>
      <c r="AB540" s="70" t="s">
        <v>2909</v>
      </c>
      <c r="AC540" s="71" t="s">
        <v>1182</v>
      </c>
      <c r="AD540" s="38" t="str">
        <f>IFERROR(VLOOKUP(ROWS($AD$4:AD540),$Z$4:$AC$3778,2,FALSE),"")</f>
        <v>Cadmium in Bottom Material by FLAA (I5135 USDOI/USGS)</v>
      </c>
      <c r="AF540" s="37"/>
    </row>
    <row r="541" spans="16:32" ht="15" customHeight="1">
      <c r="P541" s="38">
        <f>IF(ISNUMBER(SEARCH(Search!$K$13,'Valid Values - Search'!U541)),MAX($P$3:P540)+1,0)</f>
        <v>538</v>
      </c>
      <c r="Q541" s="38">
        <f>IF(ISNUMBER(SEARCH(Search!$K$5,'Valid Values - Search'!R541)),MAX($Q$3:Q540)+1,0)</f>
        <v>538</v>
      </c>
      <c r="R541" s="64" t="s">
        <v>4307</v>
      </c>
      <c r="S541" s="70" t="s">
        <v>101</v>
      </c>
      <c r="T541" s="70" t="s">
        <v>102</v>
      </c>
      <c r="U541" s="93" t="s">
        <v>8669</v>
      </c>
      <c r="V541" s="94">
        <v>1001836</v>
      </c>
      <c r="W541" s="97" t="s">
        <v>4307</v>
      </c>
      <c r="X541" s="38" t="str">
        <f>IFERROR(VLOOKUP(ROWS($X$4:X541),$Q$4:$R$5094,2,FALSE),"")</f>
        <v>2,3,7,8-Tetrachlorodibenzo-p-dioxin, TEQ</v>
      </c>
      <c r="Y541" s="38" t="str">
        <f>IFERROR(VLOOKUP(ROWS($Y$4:Y541),$P$4:$U$5094,6,FALSE),"")</f>
        <v>1746-01-7</v>
      </c>
      <c r="Z541" s="38">
        <f>IF(ISNUMBER(SEARCH(Search!$K$21,'Valid Values - Search'!AA541)),MAX($Z$3:Z540)+1,0)</f>
        <v>538</v>
      </c>
      <c r="AA541" s="64" t="s">
        <v>12094</v>
      </c>
      <c r="AB541" s="70" t="s">
        <v>2666</v>
      </c>
      <c r="AC541" s="71" t="s">
        <v>1182</v>
      </c>
      <c r="AD541" s="38" t="str">
        <f>IFERROR(VLOOKUP(ROWS($AD$4:AD541),$Z$4:$AC$3778,2,FALSE),"")</f>
        <v>Cadmium in water by AAS, chelation-extraction (I-3136-85 USDOI/USGS)</v>
      </c>
      <c r="AF541" s="37"/>
    </row>
    <row r="542" spans="16:32" ht="15" customHeight="1">
      <c r="P542" s="38">
        <f>IF(ISNUMBER(SEARCH(Search!$K$13,'Valid Values - Search'!U542)),MAX($P$3:P541)+1,0)</f>
        <v>539</v>
      </c>
      <c r="Q542" s="38">
        <f>IF(ISNUMBER(SEARCH(Search!$K$5,'Valid Values - Search'!R542)),MAX($Q$3:Q541)+1,0)</f>
        <v>539</v>
      </c>
      <c r="R542" s="64" t="s">
        <v>4309</v>
      </c>
      <c r="S542" s="70" t="s">
        <v>102</v>
      </c>
      <c r="T542" s="70" t="s">
        <v>102</v>
      </c>
      <c r="U542" s="93" t="s">
        <v>9335</v>
      </c>
      <c r="V542" s="94">
        <v>323354</v>
      </c>
      <c r="W542" s="97" t="s">
        <v>4309</v>
      </c>
      <c r="X542" s="38" t="str">
        <f>IFERROR(VLOOKUP(ROWS($X$4:X542),$Q$4:$R$5094,2,FALSE),"")</f>
        <v>2,3-Dibromopropionic acid</v>
      </c>
      <c r="Y542" s="38" t="str">
        <f>IFERROR(VLOOKUP(ROWS($Y$4:Y542),$P$4:$U$5094,6,FALSE),"")</f>
        <v>600-05-5</v>
      </c>
      <c r="Z542" s="38">
        <f>IF(ISNUMBER(SEARCH(Search!$K$21,'Valid Values - Search'!AA542)),MAX($Z$3:Z541)+1,0)</f>
        <v>539</v>
      </c>
      <c r="AA542" s="64" t="s">
        <v>12095</v>
      </c>
      <c r="AB542" s="70" t="s">
        <v>2278</v>
      </c>
      <c r="AC542" s="71" t="s">
        <v>1184</v>
      </c>
      <c r="AD542" s="38" t="str">
        <f>IFERROR(VLOOKUP(ROWS($AD$4:AD542),$Z$4:$AC$3778,2,FALSE),"")</f>
        <v>Cadmium in Water by Chelation and FLAA (D3557(B) ASTM)</v>
      </c>
      <c r="AF542" s="37"/>
    </row>
    <row r="543" spans="16:32" ht="15" customHeight="1">
      <c r="P543" s="38">
        <f>IF(ISNUMBER(SEARCH(Search!$K$13,'Valid Values - Search'!U543)),MAX($P$3:P542)+1,0)</f>
        <v>540</v>
      </c>
      <c r="Q543" s="38">
        <f>IF(ISNUMBER(SEARCH(Search!$K$5,'Valid Values - Search'!R543)),MAX($Q$3:Q542)+1,0)</f>
        <v>540</v>
      </c>
      <c r="R543" s="64" t="s">
        <v>4242</v>
      </c>
      <c r="S543" s="70" t="s">
        <v>101</v>
      </c>
      <c r="T543" s="70" t="s">
        <v>102</v>
      </c>
      <c r="U543" s="93" t="s">
        <v>9336</v>
      </c>
      <c r="V543" s="94">
        <v>1409</v>
      </c>
      <c r="W543" s="97" t="s">
        <v>4242</v>
      </c>
      <c r="X543" s="38" t="str">
        <f>IFERROR(VLOOKUP(ROWS($X$4:X543),$Q$4:$R$5094,2,FALSE),"")</f>
        <v>2,3'-Dichlorobiphenyl</v>
      </c>
      <c r="Y543" s="38" t="str">
        <f>IFERROR(VLOOKUP(ROWS($Y$4:Y543),$P$4:$U$5094,6,FALSE),"")</f>
        <v>25569-80-6</v>
      </c>
      <c r="Z543" s="38">
        <f>IF(ISNUMBER(SEARCH(Search!$K$21,'Valid Values - Search'!AA543)),MAX($Z$3:Z542)+1,0)</f>
        <v>540</v>
      </c>
      <c r="AA543" s="64" t="s">
        <v>12096</v>
      </c>
      <c r="AB543" s="70" t="s">
        <v>2751</v>
      </c>
      <c r="AC543" s="71" t="s">
        <v>1182</v>
      </c>
      <c r="AD543" s="38" t="str">
        <f>IFERROR(VLOOKUP(ROWS($AD$4:AD543),$Z$4:$AC$3778,2,FALSE),"")</f>
        <v>Cadmium in Water by Chelation and FLAA (I1136 USDOI/USGS)</v>
      </c>
      <c r="AF543" s="37"/>
    </row>
    <row r="544" spans="16:32" ht="15" customHeight="1">
      <c r="P544" s="38">
        <f>IF(ISNUMBER(SEARCH(Search!$K$13,'Valid Values - Search'!U544)),MAX($P$3:P543)+1,0)</f>
        <v>541</v>
      </c>
      <c r="Q544" s="38">
        <f>IF(ISNUMBER(SEARCH(Search!$K$5,'Valid Values - Search'!R544)),MAX($Q$3:Q543)+1,0)</f>
        <v>541</v>
      </c>
      <c r="R544" s="64" t="s">
        <v>4310</v>
      </c>
      <c r="S544" s="70" t="s">
        <v>101</v>
      </c>
      <c r="T544" s="70" t="s">
        <v>102</v>
      </c>
      <c r="U544" s="93" t="s">
        <v>9337</v>
      </c>
      <c r="V544" s="94">
        <v>16116</v>
      </c>
      <c r="W544" s="97" t="s">
        <v>4310</v>
      </c>
      <c r="X544" s="38" t="str">
        <f>IFERROR(VLOOKUP(ROWS($X$4:X544),$Q$4:$R$5094,2,FALSE),"")</f>
        <v>2,3-Dichlorobiphenyl</v>
      </c>
      <c r="Y544" s="38" t="str">
        <f>IFERROR(VLOOKUP(ROWS($Y$4:Y544),$P$4:$U$5094,6,FALSE),"")</f>
        <v>16605-91-7</v>
      </c>
      <c r="Z544" s="38">
        <f>IF(ISNUMBER(SEARCH(Search!$K$21,'Valid Values - Search'!AA544)),MAX($Z$3:Z543)+1,0)</f>
        <v>541</v>
      </c>
      <c r="AA544" s="64" t="s">
        <v>12097</v>
      </c>
      <c r="AB544" s="70" t="s">
        <v>2863</v>
      </c>
      <c r="AC544" s="71" t="s">
        <v>1182</v>
      </c>
      <c r="AD544" s="38" t="str">
        <f>IFERROR(VLOOKUP(ROWS($AD$4:AD544),$Z$4:$AC$3778,2,FALSE),"")</f>
        <v>Cadmium in Water by Chelation and FLAA (I3136 USDOI/USGS)</v>
      </c>
      <c r="AF544" s="37"/>
    </row>
    <row r="545" spans="16:32" ht="15" customHeight="1">
      <c r="P545" s="38">
        <f>IF(ISNUMBER(SEARCH(Search!$K$13,'Valid Values - Search'!U545)),MAX($P$3:P544)+1,0)</f>
        <v>542</v>
      </c>
      <c r="Q545" s="38">
        <f>IF(ISNUMBER(SEARCH(Search!$K$5,'Valid Values - Search'!R545)),MAX($Q$3:Q544)+1,0)</f>
        <v>542</v>
      </c>
      <c r="R545" s="64" t="s">
        <v>4311</v>
      </c>
      <c r="S545" s="70" t="s">
        <v>102</v>
      </c>
      <c r="T545" s="70" t="s">
        <v>102</v>
      </c>
      <c r="U545" s="93" t="s">
        <v>9338</v>
      </c>
      <c r="V545" s="94">
        <v>389210</v>
      </c>
      <c r="W545" s="97" t="s">
        <v>4311</v>
      </c>
      <c r="X545" s="38" t="str">
        <f>IFERROR(VLOOKUP(ROWS($X$4:X545),$Q$4:$R$5094,2,FALSE),"")</f>
        <v>2,3-Dichlorophenol</v>
      </c>
      <c r="Y545" s="38" t="str">
        <f>IFERROR(VLOOKUP(ROWS($Y$4:Y545),$P$4:$U$5094,6,FALSE),"")</f>
        <v>576-24-9</v>
      </c>
      <c r="Z545" s="38">
        <f>IF(ISNUMBER(SEARCH(Search!$K$21,'Valid Values - Search'!AA545)),MAX($Z$3:Z544)+1,0)</f>
        <v>542</v>
      </c>
      <c r="AA545" s="64" t="s">
        <v>12098</v>
      </c>
      <c r="AB545" s="70" t="s">
        <v>2944</v>
      </c>
      <c r="AC545" s="71" t="s">
        <v>1182</v>
      </c>
      <c r="AD545" s="38" t="str">
        <f>IFERROR(VLOOKUP(ROWS($AD$4:AD545),$Z$4:$AC$3778,2,FALSE),"")</f>
        <v>Cadmium in Water by Chelation and FLAA (I7136 USDOI/USGS)</v>
      </c>
      <c r="AF545" s="37"/>
    </row>
    <row r="546" spans="16:32" ht="15" customHeight="1">
      <c r="P546" s="38">
        <f>IF(ISNUMBER(SEARCH(Search!$K$13,'Valid Values - Search'!U546)),MAX($P$3:P545)+1,0)</f>
        <v>543</v>
      </c>
      <c r="Q546" s="38">
        <f>IF(ISNUMBER(SEARCH(Search!$K$5,'Valid Values - Search'!R546)),MAX($Q$3:Q545)+1,0)</f>
        <v>543</v>
      </c>
      <c r="R546" s="64" t="s">
        <v>4312</v>
      </c>
      <c r="S546" s="70" t="s">
        <v>102</v>
      </c>
      <c r="T546" s="70" t="s">
        <v>102</v>
      </c>
      <c r="U546" s="93" t="s">
        <v>9339</v>
      </c>
      <c r="V546" s="94">
        <v>879</v>
      </c>
      <c r="W546" s="97" t="s">
        <v>4312</v>
      </c>
      <c r="X546" s="38" t="str">
        <f>IFERROR(VLOOKUP(ROWS($X$4:X546),$Q$4:$R$5094,2,FALSE),"")</f>
        <v>2,3-Dichloropropene</v>
      </c>
      <c r="Y546" s="38" t="str">
        <f>IFERROR(VLOOKUP(ROWS($Y$4:Y546),$P$4:$U$5094,6,FALSE),"")</f>
        <v>78-88-6</v>
      </c>
      <c r="Z546" s="38">
        <f>IF(ISNUMBER(SEARCH(Search!$K$21,'Valid Values - Search'!AA546)),MAX($Z$3:Z545)+1,0)</f>
        <v>543</v>
      </c>
      <c r="AA546" s="64" t="s">
        <v>12099</v>
      </c>
      <c r="AB546" s="70" t="s">
        <v>2277</v>
      </c>
      <c r="AC546" s="71" t="s">
        <v>1184</v>
      </c>
      <c r="AD546" s="38" t="str">
        <f>IFERROR(VLOOKUP(ROWS($AD$4:AD546),$Z$4:$AC$3778,2,FALSE),"")</f>
        <v>Cadmium in Water by FLAA (D3557(A) ASTM)</v>
      </c>
      <c r="AF546" s="37"/>
    </row>
    <row r="547" spans="16:32" ht="15" customHeight="1">
      <c r="P547" s="38">
        <f>IF(ISNUMBER(SEARCH(Search!$K$13,'Valid Values - Search'!U547)),MAX($P$3:P546)+1,0)</f>
        <v>544</v>
      </c>
      <c r="Q547" s="38">
        <f>IF(ISNUMBER(SEARCH(Search!$K$5,'Valid Values - Search'!R547)),MAX($Q$3:Q546)+1,0)</f>
        <v>544</v>
      </c>
      <c r="R547" s="64" t="s">
        <v>4313</v>
      </c>
      <c r="S547" s="70" t="s">
        <v>102</v>
      </c>
      <c r="T547" s="70" t="s">
        <v>102</v>
      </c>
      <c r="U547" s="93" t="s">
        <v>9340</v>
      </c>
      <c r="V547" s="94">
        <v>17191</v>
      </c>
      <c r="W547" s="97" t="s">
        <v>4313</v>
      </c>
      <c r="X547" s="38" t="str">
        <f>IFERROR(VLOOKUP(ROWS($X$4:X547),$Q$4:$R$5094,2,FALSE),"")</f>
        <v>2,3-Dimethyl-3-hexanol</v>
      </c>
      <c r="Y547" s="38" t="str">
        <f>IFERROR(VLOOKUP(ROWS($Y$4:Y547),$P$4:$U$5094,6,FALSE),"")</f>
        <v>4166-46-5</v>
      </c>
      <c r="Z547" s="38">
        <f>IF(ISNUMBER(SEARCH(Search!$K$21,'Valid Values - Search'!AA547)),MAX($Z$3:Z546)+1,0)</f>
        <v>544</v>
      </c>
      <c r="AA547" s="64" t="s">
        <v>12100</v>
      </c>
      <c r="AB547" s="70" t="s">
        <v>2750</v>
      </c>
      <c r="AC547" s="71" t="s">
        <v>1182</v>
      </c>
      <c r="AD547" s="38" t="str">
        <f>IFERROR(VLOOKUP(ROWS($AD$4:AD547),$Z$4:$AC$3778,2,FALSE),"")</f>
        <v>Cadmium in Water by FLAA (I1135 USDOI/USGS)</v>
      </c>
      <c r="AF547" s="37"/>
    </row>
    <row r="548" spans="16:32" ht="15" customHeight="1">
      <c r="P548" s="38">
        <f>IF(ISNUMBER(SEARCH(Search!$K$13,'Valid Values - Search'!U548)),MAX($P$3:P547)+1,0)</f>
        <v>545</v>
      </c>
      <c r="Q548" s="38">
        <f>IF(ISNUMBER(SEARCH(Search!$K$5,'Valid Values - Search'!R548)),MAX($Q$3:Q547)+1,0)</f>
        <v>545</v>
      </c>
      <c r="R548" s="64" t="s">
        <v>4314</v>
      </c>
      <c r="S548" s="70" t="s">
        <v>102</v>
      </c>
      <c r="T548" s="70" t="s">
        <v>102</v>
      </c>
      <c r="U548" s="93" t="s">
        <v>9341</v>
      </c>
      <c r="V548" s="94" t="s">
        <v>8459</v>
      </c>
      <c r="W548" s="97" t="s">
        <v>4314</v>
      </c>
      <c r="X548" s="38" t="str">
        <f>IFERROR(VLOOKUP(ROWS($X$4:X548),$Q$4:$R$5094,2,FALSE),"")</f>
        <v>2,3-Dimethylbutane</v>
      </c>
      <c r="Y548" s="38" t="str">
        <f>IFERROR(VLOOKUP(ROWS($Y$4:Y548),$P$4:$U$5094,6,FALSE),"")</f>
        <v>79-29-8</v>
      </c>
      <c r="Z548" s="38">
        <f>IF(ISNUMBER(SEARCH(Search!$K$21,'Valid Values - Search'!AA548)),MAX($Z$3:Z547)+1,0)</f>
        <v>545</v>
      </c>
      <c r="AA548" s="64" t="s">
        <v>12101</v>
      </c>
      <c r="AB548" s="70" t="s">
        <v>2862</v>
      </c>
      <c r="AC548" s="71" t="s">
        <v>1182</v>
      </c>
      <c r="AD548" s="38" t="str">
        <f>IFERROR(VLOOKUP(ROWS($AD$4:AD548),$Z$4:$AC$3778,2,FALSE),"")</f>
        <v>Cadmium in Water by FLAA (I3135 USDOI/USGS)</v>
      </c>
      <c r="AF548" s="37"/>
    </row>
    <row r="549" spans="16:32" ht="15" customHeight="1">
      <c r="P549" s="38">
        <f>IF(ISNUMBER(SEARCH(Search!$K$13,'Valid Values - Search'!U549)),MAX($P$3:P548)+1,0)</f>
        <v>546</v>
      </c>
      <c r="Q549" s="38">
        <f>IF(ISNUMBER(SEARCH(Search!$K$5,'Valid Values - Search'!R549)),MAX($Q$3:Q548)+1,0)</f>
        <v>546</v>
      </c>
      <c r="R549" s="64" t="s">
        <v>4315</v>
      </c>
      <c r="S549" s="70" t="s">
        <v>102</v>
      </c>
      <c r="T549" s="70" t="s">
        <v>102</v>
      </c>
      <c r="U549" s="93" t="s">
        <v>9342</v>
      </c>
      <c r="V549" s="94">
        <v>389337</v>
      </c>
      <c r="W549" s="97" t="s">
        <v>4315</v>
      </c>
      <c r="X549" s="38" t="str">
        <f>IFERROR(VLOOKUP(ROWS($X$4:X549),$Q$4:$R$5094,2,FALSE),"")</f>
        <v>2,3-Dimethylnaphthalene</v>
      </c>
      <c r="Y549" s="38" t="str">
        <f>IFERROR(VLOOKUP(ROWS($Y$4:Y549),$P$4:$U$5094,6,FALSE),"")</f>
        <v>581-40-8</v>
      </c>
      <c r="Z549" s="38">
        <f>IF(ISNUMBER(SEARCH(Search!$K$21,'Valid Values - Search'!AA549)),MAX($Z$3:Z548)+1,0)</f>
        <v>546</v>
      </c>
      <c r="AA549" s="64" t="s">
        <v>12102</v>
      </c>
      <c r="AB549" s="70" t="s">
        <v>2943</v>
      </c>
      <c r="AC549" s="71" t="s">
        <v>1182</v>
      </c>
      <c r="AD549" s="38" t="str">
        <f>IFERROR(VLOOKUP(ROWS($AD$4:AD549),$Z$4:$AC$3778,2,FALSE),"")</f>
        <v>Cadmium in Water by FLAA (I7135 USDOI/USGS)</v>
      </c>
      <c r="AF549" s="37"/>
    </row>
    <row r="550" spans="16:32" ht="15" customHeight="1">
      <c r="P550" s="38">
        <f>IF(ISNUMBER(SEARCH(Search!$K$13,'Valid Values - Search'!U550)),MAX($P$3:P549)+1,0)</f>
        <v>547</v>
      </c>
      <c r="Q550" s="38">
        <f>IF(ISNUMBER(SEARCH(Search!$K$5,'Valid Values - Search'!R550)),MAX($Q$3:Q549)+1,0)</f>
        <v>547</v>
      </c>
      <c r="R550" s="64" t="s">
        <v>4316</v>
      </c>
      <c r="S550" s="70" t="s">
        <v>102</v>
      </c>
      <c r="T550" s="70" t="s">
        <v>102</v>
      </c>
      <c r="U550" s="93" t="s">
        <v>9343</v>
      </c>
      <c r="V550" s="94" t="s">
        <v>8459</v>
      </c>
      <c r="W550" s="97" t="s">
        <v>4316</v>
      </c>
      <c r="X550" s="38" t="str">
        <f>IFERROR(VLOOKUP(ROWS($X$4:X550),$Q$4:$R$5094,2,FALSE),"")</f>
        <v>2,3-Dimethylpentane</v>
      </c>
      <c r="Y550" s="38" t="str">
        <f>IFERROR(VLOOKUP(ROWS($Y$4:Y550),$P$4:$U$5094,6,FALSE),"")</f>
        <v>565-59-3</v>
      </c>
      <c r="Z550" s="38">
        <f>IF(ISNUMBER(SEARCH(Search!$K$21,'Valid Values - Search'!AA550)),MAX($Z$3:Z549)+1,0)</f>
        <v>547</v>
      </c>
      <c r="AA550" s="64" t="s">
        <v>12103</v>
      </c>
      <c r="AB550" s="70" t="s">
        <v>1406</v>
      </c>
      <c r="AC550" s="71" t="s">
        <v>1156</v>
      </c>
      <c r="AD550" s="38" t="str">
        <f>IFERROR(VLOOKUP(ROWS($AD$4:AD550),$Z$4:$AC$3778,2,FALSE),"")</f>
        <v>Cadmium in Water by FLAA/GFAA (3500-CD(B) APHA)</v>
      </c>
      <c r="AF550" s="37"/>
    </row>
    <row r="551" spans="16:32" ht="15" customHeight="1">
      <c r="P551" s="38">
        <f>IF(ISNUMBER(SEARCH(Search!$K$13,'Valid Values - Search'!U551)),MAX($P$3:P550)+1,0)</f>
        <v>548</v>
      </c>
      <c r="Q551" s="38">
        <f>IF(ISNUMBER(SEARCH(Search!$K$5,'Valid Values - Search'!R551)),MAX($Q$3:Q550)+1,0)</f>
        <v>548</v>
      </c>
      <c r="R551" s="64" t="s">
        <v>4322</v>
      </c>
      <c r="S551" s="70" t="s">
        <v>101</v>
      </c>
      <c r="T551" s="70" t="s">
        <v>102</v>
      </c>
      <c r="U551" s="93" t="s">
        <v>9344</v>
      </c>
      <c r="V551" s="94">
        <v>1416</v>
      </c>
      <c r="W551" s="97" t="s">
        <v>4322</v>
      </c>
      <c r="X551" s="38" t="str">
        <f>IFERROR(VLOOKUP(ROWS($X$4:X551),$Q$4:$R$5094,2,FALSE),"")</f>
        <v>2,4,4',5-Tetrachlorobiphenyl</v>
      </c>
      <c r="Y551" s="38" t="str">
        <f>IFERROR(VLOOKUP(ROWS($Y$4:Y551),$P$4:$U$5094,6,FALSE),"")</f>
        <v>32690-93-0</v>
      </c>
      <c r="Z551" s="38">
        <f>IF(ISNUMBER(SEARCH(Search!$K$21,'Valid Values - Search'!AA551)),MAX($Z$3:Z550)+1,0)</f>
        <v>548</v>
      </c>
      <c r="AA551" s="64" t="s">
        <v>12104</v>
      </c>
      <c r="AB551" s="70" t="s">
        <v>2280</v>
      </c>
      <c r="AC551" s="71" t="s">
        <v>1184</v>
      </c>
      <c r="AD551" s="38" t="str">
        <f>IFERROR(VLOOKUP(ROWS($AD$4:AD551),$Z$4:$AC$3778,2,FALSE),"")</f>
        <v>Cadmium in Water by GFAA (D3557(D) ASTM)</v>
      </c>
      <c r="AF551" s="37"/>
    </row>
    <row r="552" spans="16:32" ht="15" customHeight="1">
      <c r="P552" s="38">
        <f>IF(ISNUMBER(SEARCH(Search!$K$13,'Valid Values - Search'!U552)),MAX($P$3:P551)+1,0)</f>
        <v>549</v>
      </c>
      <c r="Q552" s="38">
        <f>IF(ISNUMBER(SEARCH(Search!$K$5,'Valid Values - Search'!R552)),MAX($Q$3:Q551)+1,0)</f>
        <v>549</v>
      </c>
      <c r="R552" s="64" t="s">
        <v>4323</v>
      </c>
      <c r="S552" s="70" t="s">
        <v>102</v>
      </c>
      <c r="T552" s="70" t="s">
        <v>102</v>
      </c>
      <c r="U552" s="93" t="s">
        <v>9345</v>
      </c>
      <c r="V552" s="94">
        <v>1001063</v>
      </c>
      <c r="W552" s="97" t="s">
        <v>4323</v>
      </c>
      <c r="X552" s="38" t="str">
        <f>IFERROR(VLOOKUP(ROWS($X$4:X552),$Q$4:$R$5094,2,FALSE),"")</f>
        <v>2,4,4',6-TEBDE</v>
      </c>
      <c r="Y552" s="38" t="str">
        <f>IFERROR(VLOOKUP(ROWS($Y$4:Y552),$P$4:$U$5094,6,FALSE),"")</f>
        <v>189084-63-7</v>
      </c>
      <c r="Z552" s="38">
        <f>IF(ISNUMBER(SEARCH(Search!$K$21,'Valid Values - Search'!AA552)),MAX($Z$3:Z551)+1,0)</f>
        <v>549</v>
      </c>
      <c r="AA552" s="64" t="s">
        <v>12105</v>
      </c>
      <c r="AB552" s="70" t="s">
        <v>2752</v>
      </c>
      <c r="AC552" s="71" t="s">
        <v>1182</v>
      </c>
      <c r="AD552" s="38" t="str">
        <f>IFERROR(VLOOKUP(ROWS($AD$4:AD552),$Z$4:$AC$3778,2,FALSE),"")</f>
        <v>Cadmium in Water by GFAA (I1137 USDOI/USGS)</v>
      </c>
      <c r="AF552" s="37"/>
    </row>
    <row r="553" spans="16:32" ht="15" customHeight="1">
      <c r="P553" s="38">
        <f>IF(ISNUMBER(SEARCH(Search!$K$13,'Valid Values - Search'!U553)),MAX($P$3:P552)+1,0)</f>
        <v>550</v>
      </c>
      <c r="Q553" s="38">
        <f>IF(ISNUMBER(SEARCH(Search!$K$5,'Valid Values - Search'!R553)),MAX($Q$3:Q552)+1,0)</f>
        <v>550</v>
      </c>
      <c r="R553" s="64" t="s">
        <v>4324</v>
      </c>
      <c r="S553" s="70" t="s">
        <v>101</v>
      </c>
      <c r="T553" s="70" t="s">
        <v>102</v>
      </c>
      <c r="U553" s="93" t="s">
        <v>9346</v>
      </c>
      <c r="V553" s="94">
        <v>16282</v>
      </c>
      <c r="W553" s="97" t="s">
        <v>4324</v>
      </c>
      <c r="X553" s="38" t="str">
        <f>IFERROR(VLOOKUP(ROWS($X$4:X553),$Q$4:$R$5094,2,FALSE),"")</f>
        <v>2,4,4',6-Tetrachlorobiphenyl</v>
      </c>
      <c r="Y553" s="38" t="str">
        <f>IFERROR(VLOOKUP(ROWS($Y$4:Y553),$P$4:$U$5094,6,FALSE),"")</f>
        <v>32598-12-2</v>
      </c>
      <c r="Z553" s="38">
        <f>IF(ISNUMBER(SEARCH(Search!$K$21,'Valid Values - Search'!AA553)),MAX($Z$3:Z552)+1,0)</f>
        <v>550</v>
      </c>
      <c r="AA553" s="64" t="s">
        <v>12106</v>
      </c>
      <c r="AB553" s="70" t="s">
        <v>2625</v>
      </c>
      <c r="AC553" s="71" t="s">
        <v>1182</v>
      </c>
      <c r="AD553" s="38" t="str">
        <f>IFERROR(VLOOKUP(ROWS($AD$4:AD553),$Z$4:$AC$3778,2,FALSE),"")</f>
        <v>Cadmium in Water by GFAA, Dissolved (I-2138-89 USDOI/USGS)</v>
      </c>
      <c r="AF553" s="37"/>
    </row>
    <row r="554" spans="16:32" ht="15" customHeight="1">
      <c r="P554" s="38">
        <f>IF(ISNUMBER(SEARCH(Search!$K$13,'Valid Values - Search'!U554)),MAX($P$3:P553)+1,0)</f>
        <v>551</v>
      </c>
      <c r="Q554" s="38">
        <f>IF(ISNUMBER(SEARCH(Search!$K$5,'Valid Values - Search'!R554)),MAX($Q$3:Q553)+1,0)</f>
        <v>551</v>
      </c>
      <c r="R554" s="64" t="s">
        <v>4325</v>
      </c>
      <c r="S554" s="70" t="s">
        <v>102</v>
      </c>
      <c r="T554" s="70" t="s">
        <v>102</v>
      </c>
      <c r="U554" s="93" t="s">
        <v>8459</v>
      </c>
      <c r="V554" s="94">
        <v>1004181</v>
      </c>
      <c r="W554" s="97" t="s">
        <v>4325</v>
      </c>
      <c r="X554" s="38" t="str">
        <f>IFERROR(VLOOKUP(ROWS($X$4:X554),$Q$4:$R$5094,2,FALSE),"")</f>
        <v>2,4,4'-TRBDE/2',3,4-TRBDE***retired***use BDE-28/33</v>
      </c>
      <c r="Y554" s="38" t="str">
        <f>IFERROR(VLOOKUP(ROWS($Y$4:Y554),$P$4:$U$5094,6,FALSE),"")</f>
        <v>N/A</v>
      </c>
      <c r="Z554" s="38">
        <f>IF(ISNUMBER(SEARCH(Search!$K$21,'Valid Values - Search'!AA554)),MAX($Z$3:Z553)+1,0)</f>
        <v>551</v>
      </c>
      <c r="AA554" s="64" t="s">
        <v>12107</v>
      </c>
      <c r="AB554" s="70" t="s">
        <v>2693</v>
      </c>
      <c r="AC554" s="71" t="s">
        <v>1182</v>
      </c>
      <c r="AD554" s="38" t="str">
        <f>IFERROR(VLOOKUP(ROWS($AD$4:AD554),$Z$4:$AC$3778,2,FALSE),"")</f>
        <v>Cadmium in Water by GFAA, Whole Water Recoverable (I-4138-89 USDOI/USGS)</v>
      </c>
      <c r="AF554" s="37"/>
    </row>
    <row r="555" spans="16:32" ht="15" customHeight="1">
      <c r="P555" s="38">
        <f>IF(ISNUMBER(SEARCH(Search!$K$13,'Valid Values - Search'!U555)),MAX($P$3:P554)+1,0)</f>
        <v>552</v>
      </c>
      <c r="Q555" s="38">
        <f>IF(ISNUMBER(SEARCH(Search!$K$5,'Valid Values - Search'!R555)),MAX($Q$3:Q554)+1,0)</f>
        <v>552</v>
      </c>
      <c r="R555" s="64" t="s">
        <v>8483</v>
      </c>
      <c r="S555" s="70" t="s">
        <v>101</v>
      </c>
      <c r="T555" s="70" t="s">
        <v>102</v>
      </c>
      <c r="U555" s="93" t="s">
        <v>9858</v>
      </c>
      <c r="V555" s="94">
        <v>17026832</v>
      </c>
      <c r="W555" s="97" t="s">
        <v>8483</v>
      </c>
      <c r="X555" s="38" t="str">
        <f>IFERROR(VLOOKUP(ROWS($X$4:X555),$Q$4:$R$5094,2,FALSE),"")</f>
        <v>2,4,4'-Tribromodiphenyl ether</v>
      </c>
      <c r="Y555" s="38" t="str">
        <f>IFERROR(VLOOKUP(ROWS($Y$4:Y555),$P$4:$U$5094,6,FALSE),"")</f>
        <v>41318-75-6</v>
      </c>
      <c r="Z555" s="38">
        <f>IF(ISNUMBER(SEARCH(Search!$K$21,'Valid Values - Search'!AA555)),MAX($Z$3:Z554)+1,0)</f>
        <v>552</v>
      </c>
      <c r="AA555" s="64" t="s">
        <v>12108</v>
      </c>
      <c r="AB555" s="70" t="s">
        <v>1407</v>
      </c>
      <c r="AC555" s="71" t="s">
        <v>1156</v>
      </c>
      <c r="AD555" s="38" t="str">
        <f>IFERROR(VLOOKUP(ROWS($AD$4:AD555),$Z$4:$AC$3778,2,FALSE),"")</f>
        <v>Cadmium in Water by ICP (3500-CD(C) APHA)</v>
      </c>
      <c r="AF555" s="37"/>
    </row>
    <row r="556" spans="16:32" ht="15" customHeight="1">
      <c r="P556" s="38">
        <f>IF(ISNUMBER(SEARCH(Search!$K$13,'Valid Values - Search'!U556)),MAX($P$3:P555)+1,0)</f>
        <v>553</v>
      </c>
      <c r="Q556" s="38">
        <f>IF(ISNUMBER(SEARCH(Search!$K$5,'Valid Values - Search'!R556)),MAX($Q$3:Q555)+1,0)</f>
        <v>553</v>
      </c>
      <c r="R556" s="64" t="s">
        <v>4326</v>
      </c>
      <c r="S556" s="70" t="s">
        <v>101</v>
      </c>
      <c r="T556" s="70" t="s">
        <v>102</v>
      </c>
      <c r="U556" s="93" t="s">
        <v>8670</v>
      </c>
      <c r="V556" s="94">
        <v>11706</v>
      </c>
      <c r="W556" s="97" t="s">
        <v>4326</v>
      </c>
      <c r="X556" s="38" t="str">
        <f>IFERROR(VLOOKUP(ROWS($X$4:X556),$Q$4:$R$5094,2,FALSE),"")</f>
        <v>2,4,4'-Trichlorobiphenyl</v>
      </c>
      <c r="Y556" s="38" t="str">
        <f>IFERROR(VLOOKUP(ROWS($Y$4:Y556),$P$4:$U$5094,6,FALSE),"")</f>
        <v>7012-37-5</v>
      </c>
      <c r="Z556" s="38">
        <f>IF(ISNUMBER(SEARCH(Search!$K$21,'Valid Values - Search'!AA556)),MAX($Z$3:Z555)+1,0)</f>
        <v>553</v>
      </c>
      <c r="AA556" s="64" t="s">
        <v>12109</v>
      </c>
      <c r="AB556" s="70" t="s">
        <v>2279</v>
      </c>
      <c r="AC556" s="71" t="s">
        <v>1184</v>
      </c>
      <c r="AD556" s="38" t="str">
        <f>IFERROR(VLOOKUP(ROWS($AD$4:AD556),$Z$4:$AC$3778,2,FALSE),"")</f>
        <v>Cadmium in Water by Polarography (D3557(C) ASTM)</v>
      </c>
      <c r="AF556" s="37"/>
    </row>
    <row r="557" spans="16:32" ht="15" customHeight="1">
      <c r="P557" s="38">
        <f>IF(ISNUMBER(SEARCH(Search!$K$13,'Valid Values - Search'!U557)),MAX($P$3:P556)+1,0)</f>
        <v>554</v>
      </c>
      <c r="Q557" s="38">
        <f>IF(ISNUMBER(SEARCH(Search!$K$5,'Valid Values - Search'!R557)),MAX($Q$3:Q556)+1,0)</f>
        <v>554</v>
      </c>
      <c r="R557" s="64" t="s">
        <v>4327</v>
      </c>
      <c r="S557" s="70" t="s">
        <v>101</v>
      </c>
      <c r="T557" s="70" t="s">
        <v>102</v>
      </c>
      <c r="U557" s="93" t="s">
        <v>8671</v>
      </c>
      <c r="V557" s="94">
        <v>550</v>
      </c>
      <c r="W557" s="97" t="s">
        <v>4327</v>
      </c>
      <c r="X557" s="38" t="str">
        <f>IFERROR(VLOOKUP(ROWS($X$4:X557),$Q$4:$R$5094,2,FALSE),"")</f>
        <v>2,4,5-T</v>
      </c>
      <c r="Y557" s="38" t="str">
        <f>IFERROR(VLOOKUP(ROWS($Y$4:Y557),$P$4:$U$5094,6,FALSE),"")</f>
        <v>93-76-5</v>
      </c>
      <c r="Z557" s="38">
        <f>IF(ISNUMBER(SEARCH(Search!$K$21,'Valid Values - Search'!AA557)),MAX($Z$3:Z556)+1,0)</f>
        <v>554</v>
      </c>
      <c r="AA557" s="64" t="s">
        <v>12110</v>
      </c>
      <c r="AB557" s="70" t="s">
        <v>1408</v>
      </c>
      <c r="AC557" s="71" t="s">
        <v>1156</v>
      </c>
      <c r="AD557" s="38" t="str">
        <f>IFERROR(VLOOKUP(ROWS($AD$4:AD557),$Z$4:$AC$3778,2,FALSE),"")</f>
        <v>Cadmium in Water by Spectrophotometry (3500-CD(D) APHA)</v>
      </c>
      <c r="AF557" s="37"/>
    </row>
    <row r="558" spans="16:32" ht="15" customHeight="1">
      <c r="P558" s="38">
        <f>IF(ISNUMBER(SEARCH(Search!$K$13,'Valid Values - Search'!U558)),MAX($P$3:P557)+1,0)</f>
        <v>555</v>
      </c>
      <c r="Q558" s="38">
        <f>IF(ISNUMBER(SEARCH(Search!$K$5,'Valid Values - Search'!R558)),MAX($Q$3:Q557)+1,0)</f>
        <v>555</v>
      </c>
      <c r="R558" s="64" t="s">
        <v>4328</v>
      </c>
      <c r="S558" s="70" t="s">
        <v>102</v>
      </c>
      <c r="T558" s="70" t="s">
        <v>102</v>
      </c>
      <c r="U558" s="93" t="s">
        <v>8459</v>
      </c>
      <c r="V558" s="94">
        <v>1721</v>
      </c>
      <c r="W558" s="97" t="s">
        <v>4328</v>
      </c>
      <c r="X558" s="38" t="str">
        <f>IFERROR(VLOOKUP(ROWS($X$4:X558),$Q$4:$R$5094,2,FALSE),"")</f>
        <v>2,4,5-T + Silvex</v>
      </c>
      <c r="Y558" s="38" t="str">
        <f>IFERROR(VLOOKUP(ROWS($Y$4:Y558),$P$4:$U$5094,6,FALSE),"")</f>
        <v>N/A</v>
      </c>
      <c r="Z558" s="38">
        <f>IF(ISNUMBER(SEARCH(Search!$K$21,'Valid Values - Search'!AA558)),MAX($Z$3:Z557)+1,0)</f>
        <v>555</v>
      </c>
      <c r="AA558" s="64" t="s">
        <v>12111</v>
      </c>
      <c r="AB558" s="70">
        <v>10217</v>
      </c>
      <c r="AC558" s="71" t="s">
        <v>1151</v>
      </c>
      <c r="AD558" s="38" t="str">
        <f>IFERROR(VLOOKUP(ROWS($AD$4:AD558),$Z$4:$AC$3778,2,FALSE),"")</f>
        <v>Cadmium, Cadion Method (10217 HACH)</v>
      </c>
      <c r="AF558" s="37"/>
    </row>
    <row r="559" spans="16:32" ht="15" customHeight="1">
      <c r="P559" s="38">
        <f>IF(ISNUMBER(SEARCH(Search!$K$13,'Valid Values - Search'!U559)),MAX($P$3:P558)+1,0)</f>
        <v>556</v>
      </c>
      <c r="Q559" s="38">
        <f>IF(ISNUMBER(SEARCH(Search!$K$5,'Valid Values - Search'!R559)),MAX($Q$3:Q558)+1,0)</f>
        <v>556</v>
      </c>
      <c r="R559" s="64" t="s">
        <v>4329</v>
      </c>
      <c r="S559" s="70" t="s">
        <v>102</v>
      </c>
      <c r="T559" s="70" t="s">
        <v>102</v>
      </c>
      <c r="U559" s="93" t="s">
        <v>9347</v>
      </c>
      <c r="V559" s="94">
        <v>549</v>
      </c>
      <c r="W559" s="97" t="s">
        <v>4329</v>
      </c>
      <c r="X559" s="38" t="str">
        <f>IFERROR(VLOOKUP(ROWS($X$4:X559),$Q$4:$R$5094,2,FALSE),"")</f>
        <v>2,4,5-T isooctyl ester</v>
      </c>
      <c r="Y559" s="38" t="str">
        <f>IFERROR(VLOOKUP(ROWS($Y$4:Y559),$P$4:$U$5094,6,FALSE),"")</f>
        <v>25168-15-4</v>
      </c>
      <c r="Z559" s="38">
        <f>IF(ISNUMBER(SEARCH(Search!$K$21,'Valid Values - Search'!AA559)),MAX($Z$3:Z558)+1,0)</f>
        <v>556</v>
      </c>
      <c r="AA559" s="64" t="s">
        <v>12112</v>
      </c>
      <c r="AB559" s="70">
        <v>515575</v>
      </c>
      <c r="AC559" s="71" t="s">
        <v>1642</v>
      </c>
      <c r="AD559" s="38" t="str">
        <f>IFERROR(VLOOKUP(ROWS($AD$4:AD559),$Z$4:$AC$3778,2,FALSE),"")</f>
        <v>Caffeine by Immunoassay, Microtiter Plate (515575 ABRAXIS LLC)</v>
      </c>
      <c r="AF559" s="37"/>
    </row>
    <row r="560" spans="16:32" ht="15" customHeight="1">
      <c r="P560" s="38">
        <f>IF(ISNUMBER(SEARCH(Search!$K$13,'Valid Values - Search'!U560)),MAX($P$3:P559)+1,0)</f>
        <v>557</v>
      </c>
      <c r="Q560" s="38">
        <f>IF(ISNUMBER(SEARCH(Search!$K$5,'Valid Values - Search'!R560)),MAX($Q$3:Q559)+1,0)</f>
        <v>557</v>
      </c>
      <c r="R560" s="64" t="s">
        <v>4330</v>
      </c>
      <c r="S560" s="70" t="s">
        <v>102</v>
      </c>
      <c r="T560" s="70" t="s">
        <v>102</v>
      </c>
      <c r="U560" s="93" t="s">
        <v>9348</v>
      </c>
      <c r="V560" s="94">
        <v>1722</v>
      </c>
      <c r="W560" s="97" t="s">
        <v>4330</v>
      </c>
      <c r="X560" s="38" t="str">
        <f>IFERROR(VLOOKUP(ROWS($X$4:X560),$Q$4:$R$5094,2,FALSE),"")</f>
        <v>2,4,5-T isopropyl ester</v>
      </c>
      <c r="Y560" s="38" t="str">
        <f>IFERROR(VLOOKUP(ROWS($Y$4:Y560),$P$4:$U$5094,6,FALSE),"")</f>
        <v>93-78-7</v>
      </c>
      <c r="Z560" s="38">
        <f>IF(ISNUMBER(SEARCH(Search!$K$21,'Valid Values - Search'!AA560)),MAX($Z$3:Z559)+1,0)</f>
        <v>557</v>
      </c>
      <c r="AA560" s="64" t="s">
        <v>12113</v>
      </c>
      <c r="AB560" s="70" t="s">
        <v>2116</v>
      </c>
      <c r="AC560" s="71" t="s">
        <v>1502</v>
      </c>
      <c r="AD560" s="38" t="str">
        <f>IFERROR(VLOOKUP(ROWS($AD$4:AD560),$Z$4:$AC$3778,2,FALSE),"")</f>
        <v>Calcium - AA Spectrometry (CA-01 USDOE/EML)</v>
      </c>
      <c r="AF560" s="37"/>
    </row>
    <row r="561" spans="16:32" ht="15" customHeight="1">
      <c r="P561" s="38">
        <f>IF(ISNUMBER(SEARCH(Search!$K$13,'Valid Values - Search'!U561)),MAX($P$3:P560)+1,0)</f>
        <v>558</v>
      </c>
      <c r="Q561" s="38">
        <f>IF(ISNUMBER(SEARCH(Search!$K$5,'Valid Values - Search'!R561)),MAX($Q$3:Q560)+1,0)</f>
        <v>558</v>
      </c>
      <c r="R561" s="64" t="s">
        <v>4331</v>
      </c>
      <c r="S561" s="70" t="s">
        <v>102</v>
      </c>
      <c r="T561" s="70" t="s">
        <v>102</v>
      </c>
      <c r="U561" s="93" t="s">
        <v>9349</v>
      </c>
      <c r="V561" s="94">
        <v>1725</v>
      </c>
      <c r="W561" s="97" t="s">
        <v>4331</v>
      </c>
      <c r="X561" s="38" t="str">
        <f>IFERROR(VLOOKUP(ROWS($X$4:X561),$Q$4:$R$5094,2,FALSE),"")</f>
        <v>2,4,5-TB</v>
      </c>
      <c r="Y561" s="38" t="str">
        <f>IFERROR(VLOOKUP(ROWS($Y$4:Y561),$P$4:$U$5094,6,FALSE),"")</f>
        <v>93-80-1</v>
      </c>
      <c r="Z561" s="38">
        <f>IF(ISNUMBER(SEARCH(Search!$K$21,'Valid Values - Search'!AA561)),MAX($Z$3:Z560)+1,0)</f>
        <v>558</v>
      </c>
      <c r="AA561" s="64" t="s">
        <v>12114</v>
      </c>
      <c r="AB561" s="70" t="s">
        <v>2117</v>
      </c>
      <c r="AC561" s="71" t="s">
        <v>1502</v>
      </c>
      <c r="AD561" s="38" t="str">
        <f>IFERROR(VLOOKUP(ROWS($AD$4:AD561),$Z$4:$AC$3778,2,FALSE),"")</f>
        <v>Calcium - Titration (CA-02 USDOE/EML)</v>
      </c>
      <c r="AF561" s="37"/>
    </row>
    <row r="562" spans="16:32" ht="15" customHeight="1">
      <c r="P562" s="38">
        <f>IF(ISNUMBER(SEARCH(Search!$K$13,'Valid Values - Search'!U562)),MAX($P$3:P561)+1,0)</f>
        <v>559</v>
      </c>
      <c r="Q562" s="38">
        <f>IF(ISNUMBER(SEARCH(Search!$K$5,'Valid Values - Search'!R562)),MAX($Q$3:Q561)+1,0)</f>
        <v>559</v>
      </c>
      <c r="R562" s="64" t="s">
        <v>15363</v>
      </c>
      <c r="S562" s="99" t="s">
        <v>101</v>
      </c>
      <c r="T562" s="99" t="s">
        <v>102</v>
      </c>
      <c r="U562" s="100" t="s">
        <v>8915</v>
      </c>
      <c r="V562" s="101">
        <v>447</v>
      </c>
      <c r="W562" s="97" t="s">
        <v>15363</v>
      </c>
      <c r="X562" s="38" t="str">
        <f>IFERROR(VLOOKUP(ROWS($X$4:X562),$Q$4:$R$5094,2,FALSE),"")</f>
        <v>2,4,5-TP (Silvex)</v>
      </c>
      <c r="Y562" s="38" t="str">
        <f>IFERROR(VLOOKUP(ROWS($Y$4:Y562),$P$4:$U$5094,6,FALSE),"")</f>
        <v>93-72-1</v>
      </c>
      <c r="Z562" s="38">
        <f>IF(ISNUMBER(SEARCH(Search!$K$21,'Valid Values - Search'!AA562)),MAX($Z$3:Z561)+1,0)</f>
        <v>559</v>
      </c>
      <c r="AA562" s="64" t="s">
        <v>12115</v>
      </c>
      <c r="AB562" s="70" t="s">
        <v>2407</v>
      </c>
      <c r="AC562" s="71" t="s">
        <v>1184</v>
      </c>
      <c r="AD562" s="38" t="str">
        <f>IFERROR(VLOOKUP(ROWS($AD$4:AD562),$Z$4:$AC$3778,2,FALSE),"")</f>
        <v>Calcium and Magnesium in Water by FLAA (D511(B) ASTM)</v>
      </c>
      <c r="AF562" s="37"/>
    </row>
    <row r="563" spans="16:32" ht="15" customHeight="1">
      <c r="P563" s="38">
        <f>IF(ISNUMBER(SEARCH(Search!$K$13,'Valid Values - Search'!U563)),MAX($P$3:P562)+1,0)</f>
        <v>560</v>
      </c>
      <c r="Q563" s="38">
        <f>IF(ISNUMBER(SEARCH(Search!$K$5,'Valid Values - Search'!R563)),MAX($Q$3:Q562)+1,0)</f>
        <v>560</v>
      </c>
      <c r="R563" s="64" t="s">
        <v>4332</v>
      </c>
      <c r="S563" s="70" t="s">
        <v>101</v>
      </c>
      <c r="T563" s="70" t="s">
        <v>102</v>
      </c>
      <c r="U563" s="93" t="s">
        <v>8672</v>
      </c>
      <c r="V563" s="94">
        <v>16041</v>
      </c>
      <c r="W563" s="97" t="s">
        <v>4332</v>
      </c>
      <c r="X563" s="38" t="str">
        <f>IFERROR(VLOOKUP(ROWS($X$4:X563),$Q$4:$R$5094,2,FALSE),"")</f>
        <v>2,4,5-Trichlorobiphenyl</v>
      </c>
      <c r="Y563" s="38" t="str">
        <f>IFERROR(VLOOKUP(ROWS($Y$4:Y563),$P$4:$U$5094,6,FALSE),"")</f>
        <v>15862-07-4</v>
      </c>
      <c r="Z563" s="38">
        <f>IF(ISNUMBER(SEARCH(Search!$K$21,'Valid Values - Search'!AA563)),MAX($Z$3:Z562)+1,0)</f>
        <v>560</v>
      </c>
      <c r="AA563" s="64" t="s">
        <v>12116</v>
      </c>
      <c r="AB563" s="70" t="s">
        <v>2406</v>
      </c>
      <c r="AC563" s="71" t="s">
        <v>1184</v>
      </c>
      <c r="AD563" s="38" t="str">
        <f>IFERROR(VLOOKUP(ROWS($AD$4:AD563),$Z$4:$AC$3778,2,FALSE),"")</f>
        <v>Calcium and Magnesium in Water by Titration (D511(A) ASTM)</v>
      </c>
      <c r="AF563" s="37"/>
    </row>
    <row r="564" spans="16:32" ht="15" customHeight="1">
      <c r="P564" s="38">
        <f>IF(ISNUMBER(SEARCH(Search!$K$13,'Valid Values - Search'!U564)),MAX($P$3:P563)+1,0)</f>
        <v>561</v>
      </c>
      <c r="Q564" s="38">
        <f>IF(ISNUMBER(SEARCH(Search!$K$5,'Valid Values - Search'!R564)),MAX($Q$3:Q563)+1,0)</f>
        <v>561</v>
      </c>
      <c r="R564" s="64" t="s">
        <v>4317</v>
      </c>
      <c r="S564" s="70" t="s">
        <v>101</v>
      </c>
      <c r="T564" s="70" t="s">
        <v>102</v>
      </c>
      <c r="U564" s="93" t="s">
        <v>8673</v>
      </c>
      <c r="V564" s="94">
        <v>16043</v>
      </c>
      <c r="W564" s="97" t="s">
        <v>4317</v>
      </c>
      <c r="X564" s="38" t="str">
        <f>IFERROR(VLOOKUP(ROWS($X$4:X564),$Q$4:$R$5094,2,FALSE),"")</f>
        <v>2,4',5-Trichlorobiphenyl</v>
      </c>
      <c r="Y564" s="38" t="str">
        <f>IFERROR(VLOOKUP(ROWS($Y$4:Y564),$P$4:$U$5094,6,FALSE),"")</f>
        <v>16606-02-3</v>
      </c>
      <c r="Z564" s="38">
        <f>IF(ISNUMBER(SEARCH(Search!$K$21,'Valid Values - Search'!AA564)),MAX($Z$3:Z563)+1,0)</f>
        <v>561</v>
      </c>
      <c r="AA564" s="64" t="s">
        <v>12117</v>
      </c>
      <c r="AB564" s="70">
        <v>7020</v>
      </c>
      <c r="AC564" s="71" t="s">
        <v>1150</v>
      </c>
      <c r="AD564" s="38" t="str">
        <f>IFERROR(VLOOKUP(ROWS($AD$4:AD564),$Z$4:$AC$3778,2,FALSE),"")</f>
        <v>Calcium by Atomic Absorption (7020 NIOSH)</v>
      </c>
      <c r="AF564" s="37"/>
    </row>
    <row r="565" spans="16:32" ht="15" customHeight="1">
      <c r="P565" s="38">
        <f>IF(ISNUMBER(SEARCH(Search!$K$13,'Valid Values - Search'!U565)),MAX($P$3:P564)+1,0)</f>
        <v>562</v>
      </c>
      <c r="Q565" s="38">
        <f>IF(ISNUMBER(SEARCH(Search!$K$5,'Valid Values - Search'!R565)),MAX($Q$3:Q564)+1,0)</f>
        <v>562</v>
      </c>
      <c r="R565" s="64" t="s">
        <v>4333</v>
      </c>
      <c r="S565" s="70" t="s">
        <v>101</v>
      </c>
      <c r="T565" s="70" t="s">
        <v>102</v>
      </c>
      <c r="U565" s="93" t="s">
        <v>8674</v>
      </c>
      <c r="V565" s="94">
        <v>506</v>
      </c>
      <c r="W565" s="97" t="s">
        <v>4333</v>
      </c>
      <c r="X565" s="38" t="str">
        <f>IFERROR(VLOOKUP(ROWS($X$4:X565),$Q$4:$R$5094,2,FALSE),"")</f>
        <v>2,4,5-Trichlorophenol</v>
      </c>
      <c r="Y565" s="38" t="str">
        <f>IFERROR(VLOOKUP(ROWS($Y$4:Y565),$P$4:$U$5094,6,FALSE),"")</f>
        <v>95-95-4</v>
      </c>
      <c r="Z565" s="38">
        <f>IF(ISNUMBER(SEARCH(Search!$K$21,'Valid Values - Search'!AA565)),MAX($Z$3:Z564)+1,0)</f>
        <v>562</v>
      </c>
      <c r="AA565" s="64" t="s">
        <v>12118</v>
      </c>
      <c r="AB565" s="70">
        <v>215.2</v>
      </c>
      <c r="AC565" s="71" t="s">
        <v>1102</v>
      </c>
      <c r="AD565" s="38" t="str">
        <f>IFERROR(VLOOKUP(ROWS($AD$4:AD565),$Z$4:$AC$3778,2,FALSE),"")</f>
        <v>Calcium by EDTA Titrimetric Analysis (215.2 USEPA)</v>
      </c>
      <c r="AF565" s="37"/>
    </row>
    <row r="566" spans="16:32" ht="15" customHeight="1">
      <c r="P566" s="38">
        <f>IF(ISNUMBER(SEARCH(Search!$K$13,'Valid Values - Search'!U566)),MAX($P$3:P565)+1,0)</f>
        <v>563</v>
      </c>
      <c r="Q566" s="38">
        <f>IF(ISNUMBER(SEARCH(Search!$K$5,'Valid Values - Search'!R566)),MAX($Q$3:Q565)+1,0)</f>
        <v>563</v>
      </c>
      <c r="R566" s="64" t="s">
        <v>4334</v>
      </c>
      <c r="S566" s="70" t="s">
        <v>102</v>
      </c>
      <c r="T566" s="70" t="s">
        <v>102</v>
      </c>
      <c r="U566" s="93" t="s">
        <v>9350</v>
      </c>
      <c r="V566" s="94">
        <v>1724</v>
      </c>
      <c r="W566" s="97" t="s">
        <v>4334</v>
      </c>
      <c r="X566" s="38" t="str">
        <f>IFERROR(VLOOKUP(ROWS($X$4:X566),$Q$4:$R$5094,2,FALSE),"")</f>
        <v>2,4,5-Trichlorophenoxypropanoic acid</v>
      </c>
      <c r="Y566" s="38" t="str">
        <f>IFERROR(VLOOKUP(ROWS($Y$4:Y566),$P$4:$U$5094,6,FALSE),"")</f>
        <v>29990-39-4</v>
      </c>
      <c r="Z566" s="38">
        <f>IF(ISNUMBER(SEARCH(Search!$K$21,'Valid Values - Search'!AA566)),MAX($Z$3:Z565)+1,0)</f>
        <v>563</v>
      </c>
      <c r="AA566" s="64" t="s">
        <v>12119</v>
      </c>
      <c r="AB566" s="70">
        <v>215.1</v>
      </c>
      <c r="AC566" s="71" t="s">
        <v>1102</v>
      </c>
      <c r="AD566" s="38" t="str">
        <f>IFERROR(VLOOKUP(ROWS($AD$4:AD566),$Z$4:$AC$3778,2,FALSE),"")</f>
        <v>Calcium by FLAA (215.1 USEPA)</v>
      </c>
      <c r="AF566" s="37"/>
    </row>
    <row r="567" spans="16:32" ht="15" customHeight="1">
      <c r="P567" s="38">
        <f>IF(ISNUMBER(SEARCH(Search!$K$13,'Valid Values - Search'!U567)),MAX($P$3:P566)+1,0)</f>
        <v>564</v>
      </c>
      <c r="Q567" s="38">
        <f>IF(ISNUMBER(SEARCH(Search!$K$5,'Valid Values - Search'!R567)),MAX($Q$3:Q566)+1,0)</f>
        <v>564</v>
      </c>
      <c r="R567" s="64" t="s">
        <v>4335</v>
      </c>
      <c r="S567" s="70" t="s">
        <v>102</v>
      </c>
      <c r="T567" s="70" t="s">
        <v>102</v>
      </c>
      <c r="U567" s="93" t="s">
        <v>9351</v>
      </c>
      <c r="V567" s="94">
        <v>15880</v>
      </c>
      <c r="W567" s="97" t="s">
        <v>4335</v>
      </c>
      <c r="X567" s="38" t="str">
        <f>IFERROR(VLOOKUP(ROWS($X$4:X567),$Q$4:$R$5094,2,FALSE),"")</f>
        <v>2,4,5-Trimethylbenzoic acid</v>
      </c>
      <c r="Y567" s="38" t="str">
        <f>IFERROR(VLOOKUP(ROWS($Y$4:Y567),$P$4:$U$5094,6,FALSE),"")</f>
        <v>528-90-5</v>
      </c>
      <c r="Z567" s="38">
        <f>IF(ISNUMBER(SEARCH(Search!$K$21,'Valid Values - Search'!AA567)),MAX($Z$3:Z566)+1,0)</f>
        <v>564</v>
      </c>
      <c r="AA567" s="64" t="s">
        <v>12120</v>
      </c>
      <c r="AB567" s="70" t="s">
        <v>1269</v>
      </c>
      <c r="AC567" s="71" t="s">
        <v>1102</v>
      </c>
      <c r="AD567" s="38" t="str">
        <f>IFERROR(VLOOKUP(ROWS($AD$4:AD567),$Z$4:$AC$3778,2,FALSE),"")</f>
        <v>Calcium by FLAA (215.1_M USEPA)</v>
      </c>
      <c r="AF567" s="37"/>
    </row>
    <row r="568" spans="16:32" ht="15" customHeight="1">
      <c r="P568" s="38">
        <f>IF(ISNUMBER(SEARCH(Search!$K$13,'Valid Values - Search'!U568)),MAX($P$3:P567)+1,0)</f>
        <v>565</v>
      </c>
      <c r="Q568" s="38">
        <f>IF(ISNUMBER(SEARCH(Search!$K$5,'Valid Values - Search'!R568)),MAX($Q$3:Q567)+1,0)</f>
        <v>565</v>
      </c>
      <c r="R568" s="64" t="s">
        <v>4336</v>
      </c>
      <c r="S568" s="70" t="s">
        <v>101</v>
      </c>
      <c r="T568" s="70" t="s">
        <v>102</v>
      </c>
      <c r="U568" s="93" t="s">
        <v>8675</v>
      </c>
      <c r="V568" s="94">
        <v>1001414</v>
      </c>
      <c r="W568" s="97" t="s">
        <v>4336</v>
      </c>
      <c r="X568" s="38" t="str">
        <f>IFERROR(VLOOKUP(ROWS($X$4:X568),$Q$4:$R$5094,2,FALSE),"")</f>
        <v>2,4,6-TRBDE</v>
      </c>
      <c r="Y568" s="38" t="str">
        <f>IFERROR(VLOOKUP(ROWS($Y$4:Y568),$P$4:$U$5094,6,FALSE),"")</f>
        <v>155999-95-4</v>
      </c>
      <c r="Z568" s="38">
        <f>IF(ISNUMBER(SEARCH(Search!$K$21,'Valid Values - Search'!AA568)),MAX($Z$3:Z567)+1,0)</f>
        <v>565</v>
      </c>
      <c r="AA568" s="64" t="s">
        <v>12121</v>
      </c>
      <c r="AB568" s="70">
        <v>7140</v>
      </c>
      <c r="AC568" s="71" t="s">
        <v>1102</v>
      </c>
      <c r="AD568" s="38" t="str">
        <f>IFERROR(VLOOKUP(ROWS($AD$4:AD568),$Z$4:$AC$3778,2,FALSE),"")</f>
        <v>Calcium by FLAA (7140 USEPA)</v>
      </c>
      <c r="AF568" s="37"/>
    </row>
    <row r="569" spans="16:32" ht="15" customHeight="1">
      <c r="P569" s="38">
        <f>IF(ISNUMBER(SEARCH(Search!$K$13,'Valid Values - Search'!U569)),MAX($P$3:P568)+1,0)</f>
        <v>566</v>
      </c>
      <c r="Q569" s="38">
        <f>IF(ISNUMBER(SEARCH(Search!$K$5,'Valid Values - Search'!R569)),MAX($Q$3:Q568)+1,0)</f>
        <v>566</v>
      </c>
      <c r="R569" s="64" t="s">
        <v>4318</v>
      </c>
      <c r="S569" s="70" t="s">
        <v>102</v>
      </c>
      <c r="T569" s="70" t="s">
        <v>102</v>
      </c>
      <c r="U569" s="93" t="s">
        <v>9352</v>
      </c>
      <c r="V569" s="94">
        <v>1000628</v>
      </c>
      <c r="W569" s="97" t="s">
        <v>4318</v>
      </c>
      <c r="X569" s="38" t="str">
        <f>IFERROR(VLOOKUP(ROWS($X$4:X569),$Q$4:$R$5094,2,FALSE),"")</f>
        <v>2,4',6-TRBDE</v>
      </c>
      <c r="Y569" s="38" t="str">
        <f>IFERROR(VLOOKUP(ROWS($Y$4:Y569),$P$4:$U$5094,6,FALSE),"")</f>
        <v>83694-71-7</v>
      </c>
      <c r="Z569" s="38">
        <f>IF(ISNUMBER(SEARCH(Search!$K$21,'Valid Values - Search'!AA569)),MAX($Z$3:Z568)+1,0)</f>
        <v>566</v>
      </c>
      <c r="AA569" s="64" t="s">
        <v>12122</v>
      </c>
      <c r="AB569" s="70">
        <v>203</v>
      </c>
      <c r="AC569" s="71" t="s">
        <v>1156</v>
      </c>
      <c r="AD569" s="38" t="str">
        <f>IFERROR(VLOOKUP(ROWS($AD$4:AD569),$Z$4:$AC$3778,2,FALSE),"")</f>
        <v>Calcium Carbonate Saturation (203 APHA)</v>
      </c>
      <c r="AF569" s="37"/>
    </row>
    <row r="570" spans="16:32" ht="15" customHeight="1">
      <c r="P570" s="38">
        <f>IF(ISNUMBER(SEARCH(Search!$K$13,'Valid Values - Search'!U570)),MAX($P$3:P569)+1,0)</f>
        <v>567</v>
      </c>
      <c r="Q570" s="38">
        <f>IF(ISNUMBER(SEARCH(Search!$K$5,'Valid Values - Search'!R570)),MAX($Q$3:Q569)+1,0)</f>
        <v>567</v>
      </c>
      <c r="R570" s="64" t="s">
        <v>4337</v>
      </c>
      <c r="S570" s="70" t="s">
        <v>102</v>
      </c>
      <c r="T570" s="70" t="s">
        <v>102</v>
      </c>
      <c r="U570" s="93" t="s">
        <v>9353</v>
      </c>
      <c r="V570" s="94">
        <v>1004285</v>
      </c>
      <c r="W570" s="97" t="s">
        <v>4337</v>
      </c>
      <c r="X570" s="38" t="str">
        <f>IFERROR(VLOOKUP(ROWS($X$4:X570),$Q$4:$R$5094,2,FALSE),"")</f>
        <v>2,4,6-Tribromoanisole</v>
      </c>
      <c r="Y570" s="38" t="str">
        <f>IFERROR(VLOOKUP(ROWS($Y$4:Y570),$P$4:$U$5094,6,FALSE),"")</f>
        <v>607-99-8</v>
      </c>
      <c r="Z570" s="38">
        <f>IF(ISNUMBER(SEARCH(Search!$K$21,'Valid Values - Search'!AA570)),MAX($Z$3:Z569)+1,0)</f>
        <v>567</v>
      </c>
      <c r="AA570" s="64" t="s">
        <v>12123</v>
      </c>
      <c r="AB570" s="70">
        <v>8222</v>
      </c>
      <c r="AC570" s="71" t="s">
        <v>1151</v>
      </c>
      <c r="AD570" s="38" t="str">
        <f>IFERROR(VLOOKUP(ROWS($AD$4:AD570),$Z$4:$AC$3778,2,FALSE),"")</f>
        <v>Calcium Hardness in Water (8222 HACH)</v>
      </c>
      <c r="AF570" s="37"/>
    </row>
    <row r="571" spans="16:32" ht="15" customHeight="1">
      <c r="P571" s="38">
        <f>IF(ISNUMBER(SEARCH(Search!$K$13,'Valid Values - Search'!U571)),MAX($P$3:P570)+1,0)</f>
        <v>568</v>
      </c>
      <c r="Q571" s="38">
        <f>IF(ISNUMBER(SEARCH(Search!$K$5,'Valid Values - Search'!R571)),MAX($Q$3:Q570)+1,0)</f>
        <v>568</v>
      </c>
      <c r="R571" s="64" t="s">
        <v>4338</v>
      </c>
      <c r="S571" s="70" t="s">
        <v>102</v>
      </c>
      <c r="T571" s="70" t="s">
        <v>102</v>
      </c>
      <c r="U571" s="93" t="s">
        <v>9354</v>
      </c>
      <c r="V571" s="94">
        <v>1647</v>
      </c>
      <c r="W571" s="97" t="s">
        <v>4338</v>
      </c>
      <c r="X571" s="38" t="str">
        <f>IFERROR(VLOOKUP(ROWS($X$4:X571),$Q$4:$R$5094,2,FALSE),"")</f>
        <v>2,4,6-Tribromophenol</v>
      </c>
      <c r="Y571" s="38" t="str">
        <f>IFERROR(VLOOKUP(ROWS($Y$4:Y571),$P$4:$U$5094,6,FALSE),"")</f>
        <v>118-79-6</v>
      </c>
      <c r="Z571" s="38">
        <f>IF(ISNUMBER(SEARCH(Search!$K$21,'Valid Values - Search'!AA571)),MAX($Z$3:Z570)+1,0)</f>
        <v>568</v>
      </c>
      <c r="AA571" s="64" t="s">
        <v>12124</v>
      </c>
      <c r="AB571" s="70" t="s">
        <v>2910</v>
      </c>
      <c r="AC571" s="71" t="s">
        <v>1182</v>
      </c>
      <c r="AD571" s="38" t="str">
        <f>IFERROR(VLOOKUP(ROWS($AD$4:AD571),$Z$4:$AC$3778,2,FALSE),"")</f>
        <v>Calcium in Bottom Material by FLAA (I5152 USDOI/USGS)</v>
      </c>
      <c r="AF571" s="37"/>
    </row>
    <row r="572" spans="16:32" ht="15" customHeight="1">
      <c r="P572" s="38">
        <f>IF(ISNUMBER(SEARCH(Search!$K$13,'Valid Values - Search'!U572)),MAX($P$3:P571)+1,0)</f>
        <v>569</v>
      </c>
      <c r="Q572" s="38">
        <f>IF(ISNUMBER(SEARCH(Search!$K$5,'Valid Values - Search'!R572)),MAX($Q$3:Q571)+1,0)</f>
        <v>569</v>
      </c>
      <c r="R572" s="64" t="s">
        <v>4339</v>
      </c>
      <c r="S572" s="70" t="s">
        <v>101</v>
      </c>
      <c r="T572" s="70" t="s">
        <v>102</v>
      </c>
      <c r="U572" s="93" t="s">
        <v>8676</v>
      </c>
      <c r="V572" s="94">
        <v>16042</v>
      </c>
      <c r="W572" s="97" t="s">
        <v>4339</v>
      </c>
      <c r="X572" s="38" t="str">
        <f>IFERROR(VLOOKUP(ROWS($X$4:X572),$Q$4:$R$5094,2,FALSE),"")</f>
        <v>2,4,6-Trichlorobiphenyl</v>
      </c>
      <c r="Y572" s="38" t="str">
        <f>IFERROR(VLOOKUP(ROWS($Y$4:Y572),$P$4:$U$5094,6,FALSE),"")</f>
        <v>35693-92-6</v>
      </c>
      <c r="Z572" s="38">
        <f>IF(ISNUMBER(SEARCH(Search!$K$21,'Valid Values - Search'!AA572)),MAX($Z$3:Z571)+1,0)</f>
        <v>569</v>
      </c>
      <c r="AA572" s="64" t="s">
        <v>12125</v>
      </c>
      <c r="AB572" s="70">
        <v>920.19899999999996</v>
      </c>
      <c r="AC572" s="71" t="s">
        <v>1934</v>
      </c>
      <c r="AD572" s="38" t="str">
        <f>IFERROR(VLOOKUP(ROWS($AD$4:AD572),$Z$4:$AC$3778,2,FALSE),"")</f>
        <v>Calcium in Water (920.199 AOAC)</v>
      </c>
      <c r="AF572" s="37"/>
    </row>
    <row r="573" spans="16:32" ht="15" customHeight="1">
      <c r="P573" s="38">
        <f>IF(ISNUMBER(SEARCH(Search!$K$13,'Valid Values - Search'!U573)),MAX($P$3:P572)+1,0)</f>
        <v>570</v>
      </c>
      <c r="Q573" s="38">
        <f>IF(ISNUMBER(SEARCH(Search!$K$5,'Valid Values - Search'!R573)),MAX($Q$3:Q572)+1,0)</f>
        <v>570</v>
      </c>
      <c r="R573" s="64" t="s">
        <v>4319</v>
      </c>
      <c r="S573" s="70" t="s">
        <v>101</v>
      </c>
      <c r="T573" s="70" t="s">
        <v>102</v>
      </c>
      <c r="U573" s="93" t="s">
        <v>9355</v>
      </c>
      <c r="V573" s="94">
        <v>16128</v>
      </c>
      <c r="W573" s="97" t="s">
        <v>4319</v>
      </c>
      <c r="X573" s="38" t="str">
        <f>IFERROR(VLOOKUP(ROWS($X$4:X573),$Q$4:$R$5094,2,FALSE),"")</f>
        <v>2,4',6-Trichlorobiphenyl</v>
      </c>
      <c r="Y573" s="38" t="str">
        <f>IFERROR(VLOOKUP(ROWS($Y$4:Y573),$P$4:$U$5094,6,FALSE),"")</f>
        <v>38444-77-8</v>
      </c>
      <c r="Z573" s="38">
        <f>IF(ISNUMBER(SEARCH(Search!$K$21,'Valid Values - Search'!AA573)),MAX($Z$3:Z572)+1,0)</f>
        <v>570</v>
      </c>
      <c r="AA573" s="64" t="s">
        <v>12126</v>
      </c>
      <c r="AB573" s="70" t="s">
        <v>1403</v>
      </c>
      <c r="AC573" s="71" t="s">
        <v>1156</v>
      </c>
      <c r="AD573" s="38" t="str">
        <f>IFERROR(VLOOKUP(ROWS($AD$4:AD573),$Z$4:$AC$3778,2,FALSE),"")</f>
        <v>Calcium in Water by FLAA (3500-CA(B) APHA)</v>
      </c>
      <c r="AF573" s="37"/>
    </row>
    <row r="574" spans="16:32" ht="15" customHeight="1">
      <c r="P574" s="38">
        <f>IF(ISNUMBER(SEARCH(Search!$K$13,'Valid Values - Search'!U574)),MAX($P$3:P573)+1,0)</f>
        <v>571</v>
      </c>
      <c r="Q574" s="38">
        <f>IF(ISNUMBER(SEARCH(Search!$K$5,'Valid Values - Search'!R574)),MAX($Q$3:Q573)+1,0)</f>
        <v>571</v>
      </c>
      <c r="R574" s="64" t="s">
        <v>4340</v>
      </c>
      <c r="S574" s="70" t="s">
        <v>102</v>
      </c>
      <c r="T574" s="70" t="s">
        <v>102</v>
      </c>
      <c r="U574" s="93" t="s">
        <v>9356</v>
      </c>
      <c r="V574" s="94">
        <v>1001193</v>
      </c>
      <c r="W574" s="97" t="s">
        <v>4340</v>
      </c>
      <c r="X574" s="38" t="str">
        <f>IFERROR(VLOOKUP(ROWS($X$4:X574),$Q$4:$R$5094,2,FALSE),"")</f>
        <v>2,4,6-Trichloronitrobenzene</v>
      </c>
      <c r="Y574" s="38" t="str">
        <f>IFERROR(VLOOKUP(ROWS($Y$4:Y574),$P$4:$U$5094,6,FALSE),"")</f>
        <v>18708-70-8</v>
      </c>
      <c r="Z574" s="38">
        <f>IF(ISNUMBER(SEARCH(Search!$K$21,'Valid Values - Search'!AA574)),MAX($Z$3:Z573)+1,0)</f>
        <v>571</v>
      </c>
      <c r="AA574" s="64" t="s">
        <v>12127</v>
      </c>
      <c r="AB574" s="70" t="s">
        <v>2753</v>
      </c>
      <c r="AC574" s="71" t="s">
        <v>1182</v>
      </c>
      <c r="AD574" s="38" t="str">
        <f>IFERROR(VLOOKUP(ROWS($AD$4:AD574),$Z$4:$AC$3778,2,FALSE),"")</f>
        <v>Calcium in Water by FLAA (I1152 USDOI/USGS)</v>
      </c>
      <c r="AF574" s="37"/>
    </row>
    <row r="575" spans="16:32" ht="15" customHeight="1">
      <c r="P575" s="38">
        <f>IF(ISNUMBER(SEARCH(Search!$K$13,'Valid Values - Search'!U575)),MAX($P$3:P574)+1,0)</f>
        <v>572</v>
      </c>
      <c r="Q575" s="38">
        <f>IF(ISNUMBER(SEARCH(Search!$K$5,'Valid Values - Search'!R575)),MAX($Q$3:Q574)+1,0)</f>
        <v>572</v>
      </c>
      <c r="R575" s="64" t="s">
        <v>4341</v>
      </c>
      <c r="S575" s="70" t="s">
        <v>101</v>
      </c>
      <c r="T575" s="70" t="s">
        <v>102</v>
      </c>
      <c r="U575" s="93" t="s">
        <v>8677</v>
      </c>
      <c r="V575" s="94">
        <v>507</v>
      </c>
      <c r="W575" s="97" t="s">
        <v>4341</v>
      </c>
      <c r="X575" s="38" t="str">
        <f>IFERROR(VLOOKUP(ROWS($X$4:X575),$Q$4:$R$5094,2,FALSE),"")</f>
        <v>2,4,6-Trichlorophenol</v>
      </c>
      <c r="Y575" s="38" t="str">
        <f>IFERROR(VLOOKUP(ROWS($Y$4:Y575),$P$4:$U$5094,6,FALSE),"")</f>
        <v>88-06-2</v>
      </c>
      <c r="Z575" s="38">
        <f>IF(ISNUMBER(SEARCH(Search!$K$21,'Valid Values - Search'!AA575)),MAX($Z$3:Z574)+1,0)</f>
        <v>572</v>
      </c>
      <c r="AA575" s="64" t="s">
        <v>12128</v>
      </c>
      <c r="AB575" s="70" t="s">
        <v>2864</v>
      </c>
      <c r="AC575" s="71" t="s">
        <v>1182</v>
      </c>
      <c r="AD575" s="38" t="str">
        <f>IFERROR(VLOOKUP(ROWS($AD$4:AD575),$Z$4:$AC$3778,2,FALSE),"")</f>
        <v>Calcium in Water by FLAA (I3152 USDOI/USGS)</v>
      </c>
      <c r="AF575" s="37"/>
    </row>
    <row r="576" spans="16:32" ht="15" customHeight="1">
      <c r="P576" s="38">
        <f>IF(ISNUMBER(SEARCH(Search!$K$13,'Valid Values - Search'!U576)),MAX($P$3:P575)+1,0)</f>
        <v>573</v>
      </c>
      <c r="Q576" s="38">
        <f>IF(ISNUMBER(SEARCH(Search!$K$5,'Valid Values - Search'!R576)),MAX($Q$3:Q575)+1,0)</f>
        <v>573</v>
      </c>
      <c r="R576" s="64" t="s">
        <v>4342</v>
      </c>
      <c r="S576" s="70" t="s">
        <v>102</v>
      </c>
      <c r="T576" s="70" t="s">
        <v>102</v>
      </c>
      <c r="U576" s="93" t="s">
        <v>9357</v>
      </c>
      <c r="V576" s="94">
        <v>15884</v>
      </c>
      <c r="W576" s="97" t="s">
        <v>4342</v>
      </c>
      <c r="X576" s="38" t="str">
        <f>IFERROR(VLOOKUP(ROWS($X$4:X576),$Q$4:$R$5094,2,FALSE),"")</f>
        <v>2,4,6-Trimethylbenzoic acid</v>
      </c>
      <c r="Y576" s="38" t="str">
        <f>IFERROR(VLOOKUP(ROWS($Y$4:Y576),$P$4:$U$5094,6,FALSE),"")</f>
        <v>480-63-7</v>
      </c>
      <c r="Z576" s="38">
        <f>IF(ISNUMBER(SEARCH(Search!$K$21,'Valid Values - Search'!AA576)),MAX($Z$3:Z575)+1,0)</f>
        <v>573</v>
      </c>
      <c r="AA576" s="64" t="s">
        <v>12129</v>
      </c>
      <c r="AB576" s="70" t="s">
        <v>2865</v>
      </c>
      <c r="AC576" s="71" t="s">
        <v>1182</v>
      </c>
      <c r="AD576" s="38" t="str">
        <f>IFERROR(VLOOKUP(ROWS($AD$4:AD576),$Z$4:$AC$3778,2,FALSE),"")</f>
        <v>Calcium in Water by FLAA (I3153 USDOI/USGS)</v>
      </c>
      <c r="AF576" s="37"/>
    </row>
    <row r="577" spans="16:32" ht="15" customHeight="1">
      <c r="P577" s="38">
        <f>IF(ISNUMBER(SEARCH(Search!$K$13,'Valid Values - Search'!U577)),MAX($P$3:P576)+1,0)</f>
        <v>574</v>
      </c>
      <c r="Q577" s="38">
        <f>IF(ISNUMBER(SEARCH(Search!$K$5,'Valid Values - Search'!R577)),MAX($Q$3:Q576)+1,0)</f>
        <v>574</v>
      </c>
      <c r="R577" s="64" t="s">
        <v>4343</v>
      </c>
      <c r="S577" s="70" t="s">
        <v>102</v>
      </c>
      <c r="T577" s="70" t="s">
        <v>102</v>
      </c>
      <c r="U577" s="93" t="s">
        <v>9358</v>
      </c>
      <c r="V577" s="94">
        <v>1677</v>
      </c>
      <c r="W577" s="97" t="s">
        <v>4343</v>
      </c>
      <c r="X577" s="38" t="str">
        <f>IFERROR(VLOOKUP(ROWS($X$4:X577),$Q$4:$R$5094,2,FALSE),"")</f>
        <v>2,4,6-Trimethylphenol</v>
      </c>
      <c r="Y577" s="38" t="str">
        <f>IFERROR(VLOOKUP(ROWS($Y$4:Y577),$P$4:$U$5094,6,FALSE),"")</f>
        <v>527-60-6</v>
      </c>
      <c r="Z577" s="38">
        <f>IF(ISNUMBER(SEARCH(Search!$K$21,'Valid Values - Search'!AA577)),MAX($Z$3:Z576)+1,0)</f>
        <v>574</v>
      </c>
      <c r="AA577" s="64" t="s">
        <v>12130</v>
      </c>
      <c r="AB577" s="70" t="s">
        <v>2945</v>
      </c>
      <c r="AC577" s="71" t="s">
        <v>1182</v>
      </c>
      <c r="AD577" s="38" t="str">
        <f>IFERROR(VLOOKUP(ROWS($AD$4:AD577),$Z$4:$AC$3778,2,FALSE),"")</f>
        <v>Calcium in Water by FLAA (I7152 USDOI/USGS)</v>
      </c>
      <c r="AF577" s="37"/>
    </row>
    <row r="578" spans="16:32" ht="15" customHeight="1">
      <c r="P578" s="38">
        <f>IF(ISNUMBER(SEARCH(Search!$K$13,'Valid Values - Search'!U578)),MAX($P$3:P577)+1,0)</f>
        <v>575</v>
      </c>
      <c r="Q578" s="38">
        <f>IF(ISNUMBER(SEARCH(Search!$K$5,'Valid Values - Search'!R578)),MAX($Q$3:Q577)+1,0)</f>
        <v>575</v>
      </c>
      <c r="R578" s="64" t="s">
        <v>4344</v>
      </c>
      <c r="S578" s="70" t="s">
        <v>102</v>
      </c>
      <c r="T578" s="70" t="s">
        <v>102</v>
      </c>
      <c r="U578" s="93" t="s">
        <v>9359</v>
      </c>
      <c r="V578" s="94">
        <v>389296</v>
      </c>
      <c r="W578" s="97" t="s">
        <v>4344</v>
      </c>
      <c r="X578" s="38" t="str">
        <f>IFERROR(VLOOKUP(ROWS($X$4:X578),$Q$4:$R$5094,2,FALSE),"")</f>
        <v>2,4,6-Trinitrophenylmethylnitramine***retired*** use Tetryl</v>
      </c>
      <c r="Y578" s="38" t="str">
        <f>IFERROR(VLOOKUP(ROWS($Y$4:Y578),$P$4:$U$5094,6,FALSE),"")</f>
        <v>479-45-8</v>
      </c>
      <c r="Z578" s="38">
        <f>IF(ISNUMBER(SEARCH(Search!$K$21,'Valid Values - Search'!AA578)),MAX($Z$3:Z577)+1,0)</f>
        <v>575</v>
      </c>
      <c r="AA578" s="64" t="s">
        <v>12131</v>
      </c>
      <c r="AB578" s="70" t="s">
        <v>1404</v>
      </c>
      <c r="AC578" s="71" t="s">
        <v>1156</v>
      </c>
      <c r="AD578" s="38" t="str">
        <f>IFERROR(VLOOKUP(ROWS($AD$4:AD578),$Z$4:$AC$3778,2,FALSE),"")</f>
        <v>Calcium in Water by ICP (3500-CA(C) APHA)</v>
      </c>
      <c r="AF578" s="37"/>
    </row>
    <row r="579" spans="16:32" ht="15" customHeight="1">
      <c r="P579" s="38">
        <f>IF(ISNUMBER(SEARCH(Search!$K$13,'Valid Values - Search'!U579)),MAX($P$3:P578)+1,0)</f>
        <v>576</v>
      </c>
      <c r="Q579" s="38">
        <f>IF(ISNUMBER(SEARCH(Search!$K$5,'Valid Values - Search'!R579)),MAX($Q$3:Q578)+1,0)</f>
        <v>576</v>
      </c>
      <c r="R579" s="64" t="s">
        <v>4345</v>
      </c>
      <c r="S579" s="70" t="s">
        <v>102</v>
      </c>
      <c r="T579" s="70" t="s">
        <v>102</v>
      </c>
      <c r="U579" s="93" t="s">
        <v>9360</v>
      </c>
      <c r="V579" s="94">
        <v>16110</v>
      </c>
      <c r="W579" s="97" t="s">
        <v>4345</v>
      </c>
      <c r="X579" s="38" t="str">
        <f>IFERROR(VLOOKUP(ROWS($X$4:X579),$Q$4:$R$5094,2,FALSE),"")</f>
        <v>2,4,6-Tris(tert-butyl)phenol</v>
      </c>
      <c r="Y579" s="38" t="str">
        <f>IFERROR(VLOOKUP(ROWS($Y$4:Y579),$P$4:$U$5094,6,FALSE),"")</f>
        <v>732-26-3</v>
      </c>
      <c r="Z579" s="38">
        <f>IF(ISNUMBER(SEARCH(Search!$K$21,'Valid Values - Search'!AA579)),MAX($Z$3:Z578)+1,0)</f>
        <v>576</v>
      </c>
      <c r="AA579" s="64" t="s">
        <v>12132</v>
      </c>
      <c r="AB579" s="70" t="s">
        <v>1405</v>
      </c>
      <c r="AC579" s="71" t="s">
        <v>1156</v>
      </c>
      <c r="AD579" s="38" t="str">
        <f>IFERROR(VLOOKUP(ROWS($AD$4:AD579),$Z$4:$AC$3778,2,FALSE),"")</f>
        <v>Calcium in Water by Titration Using EDTA (3500-CA(D) APHA)</v>
      </c>
      <c r="AF579" s="37"/>
    </row>
    <row r="580" spans="16:32" ht="15" customHeight="1">
      <c r="P580" s="38">
        <f>IF(ISNUMBER(SEARCH(Search!$K$13,'Valid Values - Search'!U580)),MAX($P$3:P579)+1,0)</f>
        <v>577</v>
      </c>
      <c r="Q580" s="38">
        <f>IF(ISNUMBER(SEARCH(Search!$K$5,'Valid Values - Search'!R580)),MAX($Q$3:Q579)+1,0)</f>
        <v>577</v>
      </c>
      <c r="R580" s="64" t="s">
        <v>4346</v>
      </c>
      <c r="S580" s="70" t="s">
        <v>101</v>
      </c>
      <c r="T580" s="70" t="s">
        <v>102</v>
      </c>
      <c r="U580" s="93" t="s">
        <v>8678</v>
      </c>
      <c r="V580" s="94">
        <v>547</v>
      </c>
      <c r="W580" s="97" t="s">
        <v>4346</v>
      </c>
      <c r="X580" s="38" t="str">
        <f>IFERROR(VLOOKUP(ROWS($X$4:X580),$Q$4:$R$5094,2,FALSE),"")</f>
        <v>2,4-D</v>
      </c>
      <c r="Y580" s="38" t="str">
        <f>IFERROR(VLOOKUP(ROWS($Y$4:Y580),$P$4:$U$5094,6,FALSE),"")</f>
        <v>94-75-7</v>
      </c>
      <c r="Z580" s="38">
        <f>IF(ISNUMBER(SEARCH(Search!$K$21,'Valid Values - Search'!AA580)),MAX($Z$3:Z579)+1,0)</f>
        <v>577</v>
      </c>
      <c r="AA580" s="64" t="s">
        <v>12133</v>
      </c>
      <c r="AB580" s="70">
        <v>130</v>
      </c>
      <c r="AC580" s="71" t="s">
        <v>1180</v>
      </c>
      <c r="AD580" s="38" t="str">
        <f>IFERROR(VLOOKUP(ROWS($AD$4:AD580),$Z$4:$AC$3778,2,FALSE),"")</f>
        <v>Capillary gas chromatography analysis for organic contaminates in marine sediments. (130 USDOC/NOAA)</v>
      </c>
      <c r="AF580" s="37"/>
    </row>
    <row r="581" spans="16:32" ht="15" customHeight="1">
      <c r="P581" s="38">
        <f>IF(ISNUMBER(SEARCH(Search!$K$13,'Valid Values - Search'!U581)),MAX($P$3:P580)+1,0)</f>
        <v>578</v>
      </c>
      <c r="Q581" s="38">
        <f>IF(ISNUMBER(SEARCH(Search!$K$5,'Valid Values - Search'!R581)),MAX($Q$3:Q580)+1,0)</f>
        <v>578</v>
      </c>
      <c r="R581" s="64" t="s">
        <v>4347</v>
      </c>
      <c r="S581" s="70" t="s">
        <v>102</v>
      </c>
      <c r="T581" s="70" t="s">
        <v>102</v>
      </c>
      <c r="U581" s="93" t="s">
        <v>9361</v>
      </c>
      <c r="V581" s="94">
        <v>1001636</v>
      </c>
      <c r="W581" s="97" t="s">
        <v>4347</v>
      </c>
      <c r="X581" s="38" t="str">
        <f>IFERROR(VLOOKUP(ROWS($X$4:X581),$Q$4:$R$5094,2,FALSE),"")</f>
        <v>2,4-D 2-butoxyethyl ester</v>
      </c>
      <c r="Y581" s="38" t="str">
        <f>IFERROR(VLOOKUP(ROWS($Y$4:Y581),$P$4:$U$5094,6,FALSE),"")</f>
        <v>1929-73-3</v>
      </c>
      <c r="Z581" s="38">
        <f>IF(ISNUMBER(SEARCH(Search!$K$21,'Valid Values - Search'!AA581)),MAX($Z$3:Z580)+1,0)</f>
        <v>578</v>
      </c>
      <c r="AA581" s="64" t="s">
        <v>12134</v>
      </c>
      <c r="AB581" s="70" t="s">
        <v>3291</v>
      </c>
      <c r="AC581" s="71" t="s">
        <v>1102</v>
      </c>
      <c r="AD581" s="38" t="str">
        <f>IFERROR(VLOOKUP(ROWS($AD$4:AD581),$Z$4:$AC$3778,2,FALSE),"")</f>
        <v>Captafol by IR Spectroscopy (PMD-CAO USEPA)</v>
      </c>
      <c r="AF581" s="37"/>
    </row>
    <row r="582" spans="16:32" ht="15" customHeight="1">
      <c r="P582" s="38">
        <f>IF(ISNUMBER(SEARCH(Search!$K$13,'Valid Values - Search'!U582)),MAX($P$3:P581)+1,0)</f>
        <v>579</v>
      </c>
      <c r="Q582" s="38">
        <f>IF(ISNUMBER(SEARCH(Search!$K$5,'Valid Values - Search'!R582)),MAX($Q$3:Q581)+1,0)</f>
        <v>579</v>
      </c>
      <c r="R582" s="64" t="s">
        <v>4348</v>
      </c>
      <c r="S582" s="70" t="s">
        <v>102</v>
      </c>
      <c r="T582" s="70" t="s">
        <v>102</v>
      </c>
      <c r="U582" s="93" t="s">
        <v>9362</v>
      </c>
      <c r="V582" s="94">
        <v>1720</v>
      </c>
      <c r="W582" s="97" t="s">
        <v>4348</v>
      </c>
      <c r="X582" s="38" t="str">
        <f>IFERROR(VLOOKUP(ROWS($X$4:X582),$Q$4:$R$5094,2,FALSE),"")</f>
        <v>2,4-D 2-ethylhexyl ester</v>
      </c>
      <c r="Y582" s="38" t="str">
        <f>IFERROR(VLOOKUP(ROWS($Y$4:Y582),$P$4:$U$5094,6,FALSE),"")</f>
        <v>1928-43-4</v>
      </c>
      <c r="Z582" s="38">
        <f>IF(ISNUMBER(SEARCH(Search!$K$21,'Valid Values - Search'!AA582)),MAX($Z$3:Z581)+1,0)</f>
        <v>579</v>
      </c>
      <c r="AA582" s="64" t="s">
        <v>12135</v>
      </c>
      <c r="AB582" s="70" t="s">
        <v>3292</v>
      </c>
      <c r="AC582" s="71" t="s">
        <v>1102</v>
      </c>
      <c r="AD582" s="38" t="str">
        <f>IFERROR(VLOOKUP(ROWS($AD$4:AD582),$Z$4:$AC$3778,2,FALSE),"")</f>
        <v>Captan by GC (PMD-CAP(GC1) USEPA)</v>
      </c>
      <c r="AF582" s="37"/>
    </row>
    <row r="583" spans="16:32" ht="15" customHeight="1">
      <c r="P583" s="38">
        <f>IF(ISNUMBER(SEARCH(Search!$K$13,'Valid Values - Search'!U583)),MAX($P$3:P582)+1,0)</f>
        <v>580</v>
      </c>
      <c r="Q583" s="38">
        <f>IF(ISNUMBER(SEARCH(Search!$K$5,'Valid Values - Search'!R583)),MAX($Q$3:Q582)+1,0)</f>
        <v>580</v>
      </c>
      <c r="R583" s="64" t="s">
        <v>4349</v>
      </c>
      <c r="S583" s="70" t="s">
        <v>102</v>
      </c>
      <c r="T583" s="70" t="s">
        <v>102</v>
      </c>
      <c r="U583" s="93" t="s">
        <v>9363</v>
      </c>
      <c r="V583" s="94">
        <v>1000596</v>
      </c>
      <c r="W583" s="97" t="s">
        <v>4349</v>
      </c>
      <c r="X583" s="38" t="str">
        <f>IFERROR(VLOOKUP(ROWS($X$4:X583),$Q$4:$R$5094,2,FALSE),"")</f>
        <v>2,4-D dimethylamine salt</v>
      </c>
      <c r="Y583" s="38" t="str">
        <f>IFERROR(VLOOKUP(ROWS($Y$4:Y583),$P$4:$U$5094,6,FALSE),"")</f>
        <v>2008-39-1</v>
      </c>
      <c r="Z583" s="38">
        <f>IF(ISNUMBER(SEARCH(Search!$K$21,'Valid Values - Search'!AA583)),MAX($Z$3:Z582)+1,0)</f>
        <v>580</v>
      </c>
      <c r="AA583" s="64" t="s">
        <v>12136</v>
      </c>
      <c r="AB583" s="70" t="s">
        <v>3295</v>
      </c>
      <c r="AC583" s="71" t="s">
        <v>1102</v>
      </c>
      <c r="AD583" s="38" t="str">
        <f>IFERROR(VLOOKUP(ROWS($AD$4:AD583),$Z$4:$AC$3778,2,FALSE),"")</f>
        <v>Captan by HPLC (PMD-CAP(LC) USEPA)</v>
      </c>
      <c r="AF583" s="37"/>
    </row>
    <row r="584" spans="16:32" ht="15" customHeight="1">
      <c r="P584" s="38">
        <f>IF(ISNUMBER(SEARCH(Search!$K$13,'Valid Values - Search'!U584)),MAX($P$3:P583)+1,0)</f>
        <v>581</v>
      </c>
      <c r="Q584" s="38">
        <f>IF(ISNUMBER(SEARCH(Search!$K$5,'Valid Values - Search'!R584)),MAX($Q$3:Q583)+1,0)</f>
        <v>581</v>
      </c>
      <c r="R584" s="64" t="s">
        <v>4350</v>
      </c>
      <c r="S584" s="70" t="s">
        <v>102</v>
      </c>
      <c r="T584" s="70" t="s">
        <v>102</v>
      </c>
      <c r="U584" s="93" t="s">
        <v>9364</v>
      </c>
      <c r="V584" s="94">
        <v>1124</v>
      </c>
      <c r="W584" s="97" t="s">
        <v>4350</v>
      </c>
      <c r="X584" s="38" t="str">
        <f>IFERROR(VLOOKUP(ROWS($X$4:X584),$Q$4:$R$5094,2,FALSE),"")</f>
        <v>2,4-D isobutyl ester</v>
      </c>
      <c r="Y584" s="38" t="str">
        <f>IFERROR(VLOOKUP(ROWS($Y$4:Y584),$P$4:$U$5094,6,FALSE),"")</f>
        <v>1713-15-1</v>
      </c>
      <c r="Z584" s="38">
        <f>IF(ISNUMBER(SEARCH(Search!$K$21,'Valid Values - Search'!AA584)),MAX($Z$3:Z583)+1,0)</f>
        <v>581</v>
      </c>
      <c r="AA584" s="64" t="s">
        <v>12137</v>
      </c>
      <c r="AB584" s="70" t="s">
        <v>3294</v>
      </c>
      <c r="AC584" s="71" t="s">
        <v>1102</v>
      </c>
      <c r="AD584" s="38" t="str">
        <f>IFERROR(VLOOKUP(ROWS($AD$4:AD584),$Z$4:$AC$3778,2,FALSE),"")</f>
        <v>Captan by IR Spectroscopy (PMD-CAP(IR) USEPA)</v>
      </c>
      <c r="AF584" s="37"/>
    </row>
    <row r="585" spans="16:32" ht="15" customHeight="1">
      <c r="P585" s="38">
        <f>IF(ISNUMBER(SEARCH(Search!$K$13,'Valid Values - Search'!U585)),MAX($P$3:P584)+1,0)</f>
        <v>582</v>
      </c>
      <c r="Q585" s="38">
        <f>IF(ISNUMBER(SEARCH(Search!$K$5,'Valid Values - Search'!R585)),MAX($Q$3:Q584)+1,0)</f>
        <v>582</v>
      </c>
      <c r="R585" s="64" t="s">
        <v>4351</v>
      </c>
      <c r="S585" s="70" t="s">
        <v>102</v>
      </c>
      <c r="T585" s="70" t="s">
        <v>102</v>
      </c>
      <c r="U585" s="93" t="s">
        <v>9365</v>
      </c>
      <c r="V585" s="94">
        <v>1718</v>
      </c>
      <c r="W585" s="97" t="s">
        <v>4351</v>
      </c>
      <c r="X585" s="38" t="str">
        <f>IFERROR(VLOOKUP(ROWS($X$4:X585),$Q$4:$R$5094,2,FALSE),"")</f>
        <v>2,4-D isopropyl ester</v>
      </c>
      <c r="Y585" s="38" t="str">
        <f>IFERROR(VLOOKUP(ROWS($Y$4:Y585),$P$4:$U$5094,6,FALSE),"")</f>
        <v>94-11-1</v>
      </c>
      <c r="Z585" s="38">
        <f>IF(ISNUMBER(SEARCH(Search!$K$21,'Valid Values - Search'!AA585)),MAX($Z$3:Z584)+1,0)</f>
        <v>582</v>
      </c>
      <c r="AA585" s="64" t="s">
        <v>12138</v>
      </c>
      <c r="AB585" s="70" t="s">
        <v>1994</v>
      </c>
      <c r="AC585" s="71" t="s">
        <v>1775</v>
      </c>
      <c r="AD585" s="38" t="str">
        <f>IFERROR(VLOOKUP(ROWS($AD$4:AD585),$Z$4:$AC$3778,2,FALSE),"")</f>
        <v>Captan in water by Immunoassay (A00081 MWI)</v>
      </c>
      <c r="AF585" s="37"/>
    </row>
    <row r="586" spans="16:32" ht="15" customHeight="1">
      <c r="P586" s="38">
        <f>IF(ISNUMBER(SEARCH(Search!$K$13,'Valid Values - Search'!U586)),MAX($P$3:P585)+1,0)</f>
        <v>583</v>
      </c>
      <c r="Q586" s="38">
        <f>IF(ISNUMBER(SEARCH(Search!$K$5,'Valid Values - Search'!R586)),MAX($Q$3:Q585)+1,0)</f>
        <v>583</v>
      </c>
      <c r="R586" s="64" t="s">
        <v>4352</v>
      </c>
      <c r="S586" s="70" t="s">
        <v>102</v>
      </c>
      <c r="T586" s="70" t="s">
        <v>102</v>
      </c>
      <c r="U586" s="93" t="s">
        <v>9366</v>
      </c>
      <c r="V586" s="94">
        <v>1719</v>
      </c>
      <c r="W586" s="97" t="s">
        <v>4352</v>
      </c>
      <c r="X586" s="38" t="str">
        <f>IFERROR(VLOOKUP(ROWS($X$4:X586),$Q$4:$R$5094,2,FALSE),"")</f>
        <v>2,4-D sec-butyl ester</v>
      </c>
      <c r="Y586" s="38" t="str">
        <f>IFERROR(VLOOKUP(ROWS($Y$4:Y586),$P$4:$U$5094,6,FALSE),"")</f>
        <v>94-79-1</v>
      </c>
      <c r="Z586" s="38">
        <f>IF(ISNUMBER(SEARCH(Search!$K$21,'Valid Values - Search'!AA586)),MAX($Z$3:Z585)+1,0)</f>
        <v>583</v>
      </c>
      <c r="AA586" s="64" t="s">
        <v>12139</v>
      </c>
      <c r="AB586" s="70">
        <v>957.14</v>
      </c>
      <c r="AC586" s="71" t="s">
        <v>1934</v>
      </c>
      <c r="AD586" s="38" t="str">
        <f>IFERROR(VLOOKUP(ROWS($AD$4:AD586),$Z$4:$AC$3778,2,FALSE),"")</f>
        <v>Captan Pesticide Residues (957.14 AOAC)</v>
      </c>
      <c r="AF586" s="37"/>
    </row>
    <row r="587" spans="16:32" ht="15" customHeight="1">
      <c r="P587" s="38">
        <f>IF(ISNUMBER(SEARCH(Search!$K$13,'Valid Values - Search'!U587)),MAX($P$3:P586)+1,0)</f>
        <v>584</v>
      </c>
      <c r="Q587" s="38">
        <f>IF(ISNUMBER(SEARCH(Search!$K$5,'Valid Values - Search'!R587)),MAX($Q$3:Q586)+1,0)</f>
        <v>584</v>
      </c>
      <c r="R587" s="64" t="s">
        <v>4353</v>
      </c>
      <c r="S587" s="70" t="s">
        <v>102</v>
      </c>
      <c r="T587" s="70" t="s">
        <v>102</v>
      </c>
      <c r="U587" s="93" t="s">
        <v>9367</v>
      </c>
      <c r="V587" s="94">
        <v>1003795</v>
      </c>
      <c r="W587" s="97" t="s">
        <v>4353</v>
      </c>
      <c r="X587" s="38" t="str">
        <f>IFERROR(VLOOKUP(ROWS($X$4:X587),$Q$4:$R$5094,2,FALSE),"")</f>
        <v>2,4-D-13C6</v>
      </c>
      <c r="Y587" s="38" t="str">
        <f>IFERROR(VLOOKUP(ROWS($Y$4:Y587),$P$4:$U$5094,6,FALSE),"")</f>
        <v>150907-52-1</v>
      </c>
      <c r="Z587" s="38">
        <f>IF(ISNUMBER(SEARCH(Search!$K$21,'Valid Values - Search'!AA587)),MAX($Z$3:Z586)+1,0)</f>
        <v>584</v>
      </c>
      <c r="AA587" s="64" t="s">
        <v>12140</v>
      </c>
      <c r="AB587" s="70" t="s">
        <v>3293</v>
      </c>
      <c r="AC587" s="71" t="s">
        <v>1102</v>
      </c>
      <c r="AD587" s="38" t="str">
        <f>IFERROR(VLOOKUP(ROWS($AD$4:AD587),$Z$4:$AC$3778,2,FALSE),"")</f>
        <v>Captan, Carbaryl and Naled by GC (PMD-CAP(GC2) USEPA)</v>
      </c>
      <c r="AF587" s="37"/>
    </row>
    <row r="588" spans="16:32" ht="15" customHeight="1">
      <c r="P588" s="38">
        <f>IF(ISNUMBER(SEARCH(Search!$K$13,'Valid Values - Search'!U588)),MAX($P$3:P587)+1,0)</f>
        <v>585</v>
      </c>
      <c r="Q588" s="38">
        <f>IF(ISNUMBER(SEARCH(Search!$K$5,'Valid Values - Search'!R588)),MAX($Q$3:Q587)+1,0)</f>
        <v>585</v>
      </c>
      <c r="R588" s="64" t="s">
        <v>4354</v>
      </c>
      <c r="S588" s="70" t="s">
        <v>101</v>
      </c>
      <c r="T588" s="70" t="s">
        <v>102</v>
      </c>
      <c r="U588" s="93" t="s">
        <v>8679</v>
      </c>
      <c r="V588" s="94">
        <v>548</v>
      </c>
      <c r="W588" s="97" t="s">
        <v>4354</v>
      </c>
      <c r="X588" s="38" t="str">
        <f>IFERROR(VLOOKUP(ROWS($X$4:X588),$Q$4:$R$5094,2,FALSE),"")</f>
        <v>2,4-DB</v>
      </c>
      <c r="Y588" s="38" t="str">
        <f>IFERROR(VLOOKUP(ROWS($Y$4:Y588),$P$4:$U$5094,6,FALSE),"")</f>
        <v>94-82-6</v>
      </c>
      <c r="Z588" s="38">
        <f>IF(ISNUMBER(SEARCH(Search!$K$21,'Valid Values - Search'!AA588)),MAX($Z$3:Z587)+1,0)</f>
        <v>585</v>
      </c>
      <c r="AA588" s="64" t="s">
        <v>12141</v>
      </c>
      <c r="AB588" s="70">
        <v>621</v>
      </c>
      <c r="AC588" s="71" t="s">
        <v>1102</v>
      </c>
      <c r="AD588" s="38" t="str">
        <f>IFERROR(VLOOKUP(ROWS($AD$4:AD588),$Z$4:$AC$3778,2,FALSE),"")</f>
        <v>Carbamate Pesticides - TLC (621 USEPA)</v>
      </c>
      <c r="AF588" s="37"/>
    </row>
    <row r="589" spans="16:32" ht="15" customHeight="1">
      <c r="P589" s="38">
        <f>IF(ISNUMBER(SEARCH(Search!$K$13,'Valid Values - Search'!U589)),MAX($P$3:P588)+1,0)</f>
        <v>586</v>
      </c>
      <c r="Q589" s="38">
        <f>IF(ISNUMBER(SEARCH(Search!$K$5,'Valid Values - Search'!R589)),MAX($Q$3:Q588)+1,0)</f>
        <v>586</v>
      </c>
      <c r="R589" s="64" t="s">
        <v>15364</v>
      </c>
      <c r="S589" s="99" t="s">
        <v>101</v>
      </c>
      <c r="T589" s="99" t="s">
        <v>102</v>
      </c>
      <c r="U589" s="100" t="s">
        <v>8872</v>
      </c>
      <c r="V589" s="101">
        <v>211</v>
      </c>
      <c r="W589" s="97" t="s">
        <v>15364</v>
      </c>
      <c r="X589" s="38" t="str">
        <f>IFERROR(VLOOKUP(ROWS($X$4:X589),$Q$4:$R$5094,2,FALSE),"")</f>
        <v>2,4'-DDD</v>
      </c>
      <c r="Y589" s="38" t="str">
        <f>IFERROR(VLOOKUP(ROWS($Y$4:Y589),$P$4:$U$5094,6,FALSE),"")</f>
        <v>53-19-0</v>
      </c>
      <c r="Z589" s="38">
        <f>IF(ISNUMBER(SEARCH(Search!$K$21,'Valid Values - Search'!AA589)),MAX($Z$3:Z588)+1,0)</f>
        <v>586</v>
      </c>
      <c r="AA589" s="64" t="s">
        <v>12142</v>
      </c>
      <c r="AB589" s="70">
        <v>632</v>
      </c>
      <c r="AC589" s="71" t="s">
        <v>1102</v>
      </c>
      <c r="AD589" s="38" t="str">
        <f>IFERROR(VLOOKUP(ROWS($AD$4:AD589),$Z$4:$AC$3778,2,FALSE),"")</f>
        <v>Carbamate Pesticides by HPLC/UV (632 USEPA)</v>
      </c>
      <c r="AF589" s="37"/>
    </row>
    <row r="590" spans="16:32" ht="15" customHeight="1">
      <c r="P590" s="38">
        <f>IF(ISNUMBER(SEARCH(Search!$K$13,'Valid Values - Search'!U590)),MAX($P$3:P589)+1,0)</f>
        <v>587</v>
      </c>
      <c r="Q590" s="38">
        <f>IF(ISNUMBER(SEARCH(Search!$K$5,'Valid Values - Search'!R590)),MAX($Q$3:Q589)+1,0)</f>
        <v>587</v>
      </c>
      <c r="R590" s="64" t="s">
        <v>15365</v>
      </c>
      <c r="S590" s="99" t="s">
        <v>101</v>
      </c>
      <c r="T590" s="99" t="s">
        <v>102</v>
      </c>
      <c r="U590" s="100" t="s">
        <v>8873</v>
      </c>
      <c r="V590" s="101">
        <v>11719</v>
      </c>
      <c r="W590" s="97" t="s">
        <v>15365</v>
      </c>
      <c r="X590" s="38" t="str">
        <f>IFERROR(VLOOKUP(ROWS($X$4:X590),$Q$4:$R$5094,2,FALSE),"")</f>
        <v>2,4'-DDE</v>
      </c>
      <c r="Y590" s="38" t="str">
        <f>IFERROR(VLOOKUP(ROWS($Y$4:Y590),$P$4:$U$5094,6,FALSE),"")</f>
        <v>3424-82-6</v>
      </c>
      <c r="Z590" s="38">
        <f>IF(ISNUMBER(SEARCH(Search!$K$21,'Valid Values - Search'!AA590)),MAX($Z$3:Z589)+1,0)</f>
        <v>587</v>
      </c>
      <c r="AA590" s="64" t="s">
        <v>12143</v>
      </c>
      <c r="AB590" s="70">
        <v>632.1</v>
      </c>
      <c r="AC590" s="71" t="s">
        <v>1102</v>
      </c>
      <c r="AD590" s="38" t="str">
        <f>IFERROR(VLOOKUP(ROWS($AD$4:AD590),$Z$4:$AC$3778,2,FALSE),"")</f>
        <v>Carbamate Pesticides by HPLC/UV (632.1 USEPA)</v>
      </c>
      <c r="AF590" s="37"/>
    </row>
    <row r="591" spans="16:32" ht="15" customHeight="1">
      <c r="P591" s="38">
        <f>IF(ISNUMBER(SEARCH(Search!$K$13,'Valid Values - Search'!U591)),MAX($P$3:P590)+1,0)</f>
        <v>588</v>
      </c>
      <c r="Q591" s="38">
        <f>IF(ISNUMBER(SEARCH(Search!$K$5,'Valid Values - Search'!R591)),MAX($Q$3:Q590)+1,0)</f>
        <v>588</v>
      </c>
      <c r="R591" s="64" t="s">
        <v>15366</v>
      </c>
      <c r="S591" s="99" t="s">
        <v>101</v>
      </c>
      <c r="T591" s="99" t="s">
        <v>102</v>
      </c>
      <c r="U591" s="100" t="s">
        <v>8874</v>
      </c>
      <c r="V591" s="101">
        <v>215</v>
      </c>
      <c r="W591" s="97" t="s">
        <v>15366</v>
      </c>
      <c r="X591" s="38" t="str">
        <f>IFERROR(VLOOKUP(ROWS($X$4:X591),$Q$4:$R$5094,2,FALSE),"")</f>
        <v>2,4'-DDT</v>
      </c>
      <c r="Y591" s="38" t="str">
        <f>IFERROR(VLOOKUP(ROWS($Y$4:Y591),$P$4:$U$5094,6,FALSE),"")</f>
        <v>789-02-6</v>
      </c>
      <c r="Z591" s="38">
        <f>IF(ISNUMBER(SEARCH(Search!$K$21,'Valid Values - Search'!AA591)),MAX($Z$3:Z590)+1,0)</f>
        <v>588</v>
      </c>
      <c r="AA591" s="64" t="s">
        <v>12144</v>
      </c>
      <c r="AB591" s="70" t="s">
        <v>3139</v>
      </c>
      <c r="AC591" s="71" t="s">
        <v>1182</v>
      </c>
      <c r="AD591" s="38" t="str">
        <f>IFERROR(VLOOKUP(ROWS($AD$4:AD591),$Z$4:$AC$3778,2,FALSE),"")</f>
        <v>Carbamate Pesticides in Water (O3107 USDOI/USGS)</v>
      </c>
      <c r="AF591" s="37"/>
    </row>
    <row r="592" spans="16:32" ht="15" customHeight="1">
      <c r="P592" s="38">
        <f>IF(ISNUMBER(SEARCH(Search!$K$13,'Valid Values - Search'!U592)),MAX($P$3:P591)+1,0)</f>
        <v>589</v>
      </c>
      <c r="Q592" s="38">
        <f>IF(ISNUMBER(SEARCH(Search!$K$5,'Valid Values - Search'!R592)),MAX($Q$3:Q591)+1,0)</f>
        <v>589</v>
      </c>
      <c r="R592" s="64" t="s">
        <v>4320</v>
      </c>
      <c r="S592" s="70" t="s">
        <v>102</v>
      </c>
      <c r="T592" s="70" t="s">
        <v>102</v>
      </c>
      <c r="U592" s="93" t="s">
        <v>9368</v>
      </c>
      <c r="V592" s="94">
        <v>1001430</v>
      </c>
      <c r="W592" s="97" t="s">
        <v>4320</v>
      </c>
      <c r="X592" s="38" t="str">
        <f>IFERROR(VLOOKUP(ROWS($X$4:X592),$Q$4:$R$5094,2,FALSE),"")</f>
        <v>2,4'-DIBDE</v>
      </c>
      <c r="Y592" s="38" t="str">
        <f>IFERROR(VLOOKUP(ROWS($Y$4:Y592),$P$4:$U$5094,6,FALSE),"")</f>
        <v>147217-71-8</v>
      </c>
      <c r="Z592" s="38">
        <f>IF(ISNUMBER(SEARCH(Search!$K$21,'Valid Values - Search'!AA592)),MAX($Z$3:Z591)+1,0)</f>
        <v>589</v>
      </c>
      <c r="AA592" s="64" t="s">
        <v>12145</v>
      </c>
      <c r="AB592" s="70" t="s">
        <v>1764</v>
      </c>
      <c r="AC592" s="71" t="s">
        <v>1156</v>
      </c>
      <c r="AD592" s="38" t="str">
        <f>IFERROR(VLOOKUP(ROWS($AD$4:AD592),$Z$4:$AC$3778,2,FALSE),"")</f>
        <v>Carbamate Pesticides in Water by HPLC (6610-B APHA)</v>
      </c>
      <c r="AF592" s="37"/>
    </row>
    <row r="593" spans="16:32" ht="15" customHeight="1">
      <c r="P593" s="38">
        <f>IF(ISNUMBER(SEARCH(Search!$K$13,'Valid Values - Search'!U593)),MAX($P$3:P592)+1,0)</f>
        <v>590</v>
      </c>
      <c r="Q593" s="38">
        <f>IF(ISNUMBER(SEARCH(Search!$K$5,'Valid Values - Search'!R593)),MAX($Q$3:Q592)+1,0)</f>
        <v>590</v>
      </c>
      <c r="R593" s="64" t="s">
        <v>4355</v>
      </c>
      <c r="S593" s="70" t="s">
        <v>101</v>
      </c>
      <c r="T593" s="70" t="s">
        <v>102</v>
      </c>
      <c r="U593" s="93" t="s">
        <v>8459</v>
      </c>
      <c r="V593" s="94">
        <v>1001235</v>
      </c>
      <c r="W593" s="97" t="s">
        <v>4355</v>
      </c>
      <c r="X593" s="38" t="str">
        <f>IFERROR(VLOOKUP(ROWS($X$4:X593),$Q$4:$R$5094,2,FALSE),"")</f>
        <v>2,4-DIBDE</v>
      </c>
      <c r="Y593" s="38" t="str">
        <f>IFERROR(VLOOKUP(ROWS($Y$4:Y593),$P$4:$U$5094,6,FALSE),"")</f>
        <v>N/A</v>
      </c>
      <c r="Z593" s="38">
        <f>IF(ISNUMBER(SEARCH(Search!$K$21,'Valid Values - Search'!AA593)),MAX($Z$3:Z592)+1,0)</f>
        <v>590</v>
      </c>
      <c r="AA593" s="64" t="s">
        <v>12146</v>
      </c>
      <c r="AB593" s="70" t="s">
        <v>2433</v>
      </c>
      <c r="AC593" s="71" t="s">
        <v>1184</v>
      </c>
      <c r="AD593" s="38" t="str">
        <f>IFERROR(VLOOKUP(ROWS($AD$4:AD593),$Z$4:$AC$3778,2,FALSE),"")</f>
        <v>Carbamate Pesticides in Water by HPLC (D5315 ASTM)</v>
      </c>
      <c r="AF593" s="37"/>
    </row>
    <row r="594" spans="16:32" ht="15" customHeight="1">
      <c r="P594" s="38">
        <f>IF(ISNUMBER(SEARCH(Search!$K$13,'Valid Values - Search'!U594)),MAX($P$3:P593)+1,0)</f>
        <v>591</v>
      </c>
      <c r="Q594" s="38">
        <f>IF(ISNUMBER(SEARCH(Search!$K$5,'Valid Values - Search'!R594)),MAX($Q$3:Q593)+1,0)</f>
        <v>591</v>
      </c>
      <c r="R594" s="64" t="s">
        <v>4356</v>
      </c>
      <c r="S594" s="70" t="s">
        <v>102</v>
      </c>
      <c r="T594" s="70" t="s">
        <v>102</v>
      </c>
      <c r="U594" s="93" t="s">
        <v>9369</v>
      </c>
      <c r="V594" s="94">
        <v>17162</v>
      </c>
      <c r="W594" s="97" t="s">
        <v>4356</v>
      </c>
      <c r="X594" s="38" t="str">
        <f>IFERROR(VLOOKUP(ROWS($X$4:X594),$Q$4:$R$5094,2,FALSE),"")</f>
        <v>2,4-Dibromophenol</v>
      </c>
      <c r="Y594" s="38" t="str">
        <f>IFERROR(VLOOKUP(ROWS($Y$4:Y594),$P$4:$U$5094,6,FALSE),"")</f>
        <v>615-58-7</v>
      </c>
      <c r="Z594" s="38">
        <f>IF(ISNUMBER(SEARCH(Search!$K$21,'Valid Values - Search'!AA594)),MAX($Z$3:Z593)+1,0)</f>
        <v>591</v>
      </c>
      <c r="AA594" s="64" t="s">
        <v>12147</v>
      </c>
      <c r="AB594" s="70">
        <v>515585</v>
      </c>
      <c r="AC594" s="71" t="s">
        <v>1642</v>
      </c>
      <c r="AD594" s="38" t="str">
        <f>IFERROR(VLOOKUP(ROWS($AD$4:AD594),$Z$4:$AC$3778,2,FALSE),"")</f>
        <v>Carbamazepine by Immunoassay, Microtiter Plate (515585 ABRAXIS LLC)</v>
      </c>
      <c r="AF594" s="37"/>
    </row>
    <row r="595" spans="16:32" ht="15" customHeight="1">
      <c r="P595" s="38">
        <f>IF(ISNUMBER(SEARCH(Search!$K$13,'Valid Values - Search'!U595)),MAX($P$3:P594)+1,0)</f>
        <v>592</v>
      </c>
      <c r="Q595" s="38">
        <f>IF(ISNUMBER(SEARCH(Search!$K$5,'Valid Values - Search'!R595)),MAX($Q$3:Q594)+1,0)</f>
        <v>592</v>
      </c>
      <c r="R595" s="64" t="s">
        <v>4321</v>
      </c>
      <c r="S595" s="70" t="s">
        <v>101</v>
      </c>
      <c r="T595" s="70" t="s">
        <v>102</v>
      </c>
      <c r="U595" s="93" t="s">
        <v>9370</v>
      </c>
      <c r="V595" s="94">
        <v>11705</v>
      </c>
      <c r="W595" s="97" t="s">
        <v>4321</v>
      </c>
      <c r="X595" s="38" t="str">
        <f>IFERROR(VLOOKUP(ROWS($X$4:X595),$Q$4:$R$5094,2,FALSE),"")</f>
        <v>2,4'-Dichlorobiphenyl</v>
      </c>
      <c r="Y595" s="38" t="str">
        <f>IFERROR(VLOOKUP(ROWS($Y$4:Y595),$P$4:$U$5094,6,FALSE),"")</f>
        <v>34883-43-7</v>
      </c>
      <c r="Z595" s="38">
        <f>IF(ISNUMBER(SEARCH(Search!$K$21,'Valid Values - Search'!AA595)),MAX($Z$3:Z594)+1,0)</f>
        <v>592</v>
      </c>
      <c r="AA595" s="64" t="s">
        <v>12148</v>
      </c>
      <c r="AB595" s="70" t="s">
        <v>3296</v>
      </c>
      <c r="AC595" s="71" t="s">
        <v>1102</v>
      </c>
      <c r="AD595" s="38" t="str">
        <f>IFERROR(VLOOKUP(ROWS($AD$4:AD595),$Z$4:$AC$3778,2,FALSE),"")</f>
        <v>Carbaryl by HPLC (PMD-CAV(LC) USEPA)</v>
      </c>
      <c r="AF595" s="37"/>
    </row>
    <row r="596" spans="16:32" ht="15" customHeight="1">
      <c r="P596" s="38">
        <f>IF(ISNUMBER(SEARCH(Search!$K$13,'Valid Values - Search'!U596)),MAX($P$3:P595)+1,0)</f>
        <v>593</v>
      </c>
      <c r="Q596" s="38">
        <f>IF(ISNUMBER(SEARCH(Search!$K$5,'Valid Values - Search'!R596)),MAX($Q$3:Q595)+1,0)</f>
        <v>593</v>
      </c>
      <c r="R596" s="64" t="s">
        <v>4357</v>
      </c>
      <c r="S596" s="70" t="s">
        <v>101</v>
      </c>
      <c r="T596" s="70" t="s">
        <v>102</v>
      </c>
      <c r="U596" s="93" t="s">
        <v>9371</v>
      </c>
      <c r="V596" s="94">
        <v>1413</v>
      </c>
      <c r="W596" s="97" t="s">
        <v>4357</v>
      </c>
      <c r="X596" s="38" t="str">
        <f>IFERROR(VLOOKUP(ROWS($X$4:X596),$Q$4:$R$5094,2,FALSE),"")</f>
        <v>2,4-Dichlorobiphenyl</v>
      </c>
      <c r="Y596" s="38" t="str">
        <f>IFERROR(VLOOKUP(ROWS($Y$4:Y596),$P$4:$U$5094,6,FALSE),"")</f>
        <v>33284-50-3</v>
      </c>
      <c r="Z596" s="38">
        <f>IF(ISNUMBER(SEARCH(Search!$K$21,'Valid Values - Search'!AA596)),MAX($Z$3:Z595)+1,0)</f>
        <v>593</v>
      </c>
      <c r="AA596" s="64" t="s">
        <v>12149</v>
      </c>
      <c r="AB596" s="70" t="s">
        <v>3297</v>
      </c>
      <c r="AC596" s="71" t="s">
        <v>1102</v>
      </c>
      <c r="AD596" s="38" t="str">
        <f>IFERROR(VLOOKUP(ROWS($AD$4:AD596),$Z$4:$AC$3778,2,FALSE),"")</f>
        <v>Carbaryl by UV Spectroscopy (PMD-CAV(UV) USEPA)</v>
      </c>
      <c r="AF596" s="37"/>
    </row>
    <row r="597" spans="16:32" ht="15" customHeight="1">
      <c r="P597" s="38">
        <f>IF(ISNUMBER(SEARCH(Search!$K$13,'Valid Values - Search'!U597)),MAX($P$3:P596)+1,0)</f>
        <v>594</v>
      </c>
      <c r="Q597" s="38">
        <f>IF(ISNUMBER(SEARCH(Search!$K$5,'Valid Values - Search'!R597)),MAX($Q$3:Q596)+1,0)</f>
        <v>594</v>
      </c>
      <c r="R597" s="64" t="s">
        <v>4358</v>
      </c>
      <c r="S597" s="70" t="s">
        <v>102</v>
      </c>
      <c r="T597" s="70" t="s">
        <v>102</v>
      </c>
      <c r="U597" s="93" t="s">
        <v>9372</v>
      </c>
      <c r="V597" s="94">
        <v>871</v>
      </c>
      <c r="W597" s="97" t="s">
        <v>4358</v>
      </c>
      <c r="X597" s="38" t="str">
        <f>IFERROR(VLOOKUP(ROWS($X$4:X597),$Q$4:$R$5094,2,FALSE),"")</f>
        <v>2,4-Dichloronitrobenzene</v>
      </c>
      <c r="Y597" s="38" t="str">
        <f>IFERROR(VLOOKUP(ROWS($Y$4:Y597),$P$4:$U$5094,6,FALSE),"")</f>
        <v>611-06-3</v>
      </c>
      <c r="Z597" s="38">
        <f>IF(ISNUMBER(SEARCH(Search!$K$21,'Valid Values - Search'!AA597)),MAX($Z$3:Z596)+1,0)</f>
        <v>594</v>
      </c>
      <c r="AA597" s="64" t="s">
        <v>12150</v>
      </c>
      <c r="AB597" s="70">
        <v>5006</v>
      </c>
      <c r="AC597" s="71" t="s">
        <v>1150</v>
      </c>
      <c r="AD597" s="38" t="str">
        <f>IFERROR(VLOOKUP(ROWS($AD$4:AD597),$Z$4:$AC$3778,2,FALSE),"")</f>
        <v>Carbaryl by Visible Absorption Spec. (5006 NIOSH)</v>
      </c>
      <c r="AF597" s="37"/>
    </row>
    <row r="598" spans="16:32" ht="15" customHeight="1">
      <c r="P598" s="38">
        <f>IF(ISNUMBER(SEARCH(Search!$K$13,'Valid Values - Search'!U598)),MAX($P$3:P597)+1,0)</f>
        <v>595</v>
      </c>
      <c r="Q598" s="38">
        <f>IF(ISNUMBER(SEARCH(Search!$K$5,'Valid Values - Search'!R598)),MAX($Q$3:Q597)+1,0)</f>
        <v>595</v>
      </c>
      <c r="R598" s="64" t="s">
        <v>4359</v>
      </c>
      <c r="S598" s="70" t="s">
        <v>101</v>
      </c>
      <c r="T598" s="70" t="s">
        <v>102</v>
      </c>
      <c r="U598" s="93" t="s">
        <v>8680</v>
      </c>
      <c r="V598" s="94">
        <v>182</v>
      </c>
      <c r="W598" s="97" t="s">
        <v>4359</v>
      </c>
      <c r="X598" s="38" t="str">
        <f>IFERROR(VLOOKUP(ROWS($X$4:X598),$Q$4:$R$5094,2,FALSE),"")</f>
        <v>2,4-Dichlorophenol</v>
      </c>
      <c r="Y598" s="38" t="str">
        <f>IFERROR(VLOOKUP(ROWS($Y$4:Y598),$P$4:$U$5094,6,FALSE),"")</f>
        <v>120-83-2</v>
      </c>
      <c r="Z598" s="38">
        <f>IF(ISNUMBER(SEARCH(Search!$K$21,'Valid Values - Search'!AA598)),MAX($Z$3:Z597)+1,0)</f>
        <v>595</v>
      </c>
      <c r="AA598" s="64" t="s">
        <v>12151</v>
      </c>
      <c r="AB598" s="70" t="s">
        <v>1998</v>
      </c>
      <c r="AC598" s="71" t="s">
        <v>1775</v>
      </c>
      <c r="AD598" s="38" t="str">
        <f>IFERROR(VLOOKUP(ROWS($AD$4:AD598),$Z$4:$AC$3778,2,FALSE),"")</f>
        <v>Carbaryl in water by Immunoassay (A00097 MWI)</v>
      </c>
      <c r="AF598" s="37"/>
    </row>
    <row r="599" spans="16:32" ht="15" customHeight="1">
      <c r="P599" s="38">
        <f>IF(ISNUMBER(SEARCH(Search!$K$13,'Valid Values - Search'!U599)),MAX($P$3:P598)+1,0)</f>
        <v>596</v>
      </c>
      <c r="Q599" s="38">
        <f>IF(ISNUMBER(SEARCH(Search!$K$5,'Valid Values - Search'!R599)),MAX($Q$3:Q598)+1,0)</f>
        <v>596</v>
      </c>
      <c r="R599" s="64" t="s">
        <v>4360</v>
      </c>
      <c r="S599" s="70" t="s">
        <v>102</v>
      </c>
      <c r="T599" s="70" t="s">
        <v>102</v>
      </c>
      <c r="U599" s="93" t="s">
        <v>9373</v>
      </c>
      <c r="V599" s="94">
        <v>1002982</v>
      </c>
      <c r="W599" s="97" t="s">
        <v>4360</v>
      </c>
      <c r="X599" s="38" t="str">
        <f>IFERROR(VLOOKUP(ROWS($X$4:X599),$Q$4:$R$5094,2,FALSE),"")</f>
        <v>2,4-Dichlorophenylacetic acid</v>
      </c>
      <c r="Y599" s="38" t="str">
        <f>IFERROR(VLOOKUP(ROWS($Y$4:Y599),$P$4:$U$5094,6,FALSE),"")</f>
        <v>19719-28-9</v>
      </c>
      <c r="Z599" s="38">
        <f>IF(ISNUMBER(SEARCH(Search!$K$21,'Valid Values - Search'!AA599)),MAX($Z$3:Z598)+1,0)</f>
        <v>596</v>
      </c>
      <c r="AA599" s="64" t="s">
        <v>12152</v>
      </c>
      <c r="AB599" s="70">
        <v>964.18</v>
      </c>
      <c r="AC599" s="71" t="s">
        <v>1934</v>
      </c>
      <c r="AD599" s="38" t="str">
        <f>IFERROR(VLOOKUP(ROWS($AD$4:AD599),$Z$4:$AC$3778,2,FALSE),"")</f>
        <v>Carbaryl Pesticide Residue - Colorimetric (964.18 AOAC)</v>
      </c>
      <c r="AF599" s="37"/>
    </row>
    <row r="600" spans="16:32" ht="15" customHeight="1">
      <c r="P600" s="38">
        <f>IF(ISNUMBER(SEARCH(Search!$K$13,'Valid Values - Search'!U600)),MAX($P$3:P599)+1,0)</f>
        <v>597</v>
      </c>
      <c r="Q600" s="38">
        <f>IF(ISNUMBER(SEARCH(Search!$K$5,'Valid Values - Search'!R600)),MAX($Q$3:Q599)+1,0)</f>
        <v>597</v>
      </c>
      <c r="R600" s="64" t="s">
        <v>4361</v>
      </c>
      <c r="S600" s="70" t="s">
        <v>102</v>
      </c>
      <c r="T600" s="70" t="s">
        <v>102</v>
      </c>
      <c r="U600" s="93" t="s">
        <v>9374</v>
      </c>
      <c r="V600" s="94" t="s">
        <v>8459</v>
      </c>
      <c r="W600" s="97" t="s">
        <v>4361</v>
      </c>
      <c r="X600" s="38" t="str">
        <f>IFERROR(VLOOKUP(ROWS($X$4:X600),$Q$4:$R$5094,2,FALSE),"")</f>
        <v>2,4-Dimethyldibenzothiophene</v>
      </c>
      <c r="Y600" s="38" t="str">
        <f>IFERROR(VLOOKUP(ROWS($Y$4:Y600),$P$4:$U$5094,6,FALSE),"")</f>
        <v>31317-18-7</v>
      </c>
      <c r="Z600" s="38">
        <f>IF(ISNUMBER(SEARCH(Search!$K$21,'Valid Values - Search'!AA600)),MAX($Z$3:Z599)+1,0)</f>
        <v>597</v>
      </c>
      <c r="AA600" s="64" t="s">
        <v>12153</v>
      </c>
      <c r="AB600" s="70">
        <v>968.26</v>
      </c>
      <c r="AC600" s="71" t="s">
        <v>1934</v>
      </c>
      <c r="AD600" s="38" t="str">
        <f>IFERROR(VLOOKUP(ROWS($AD$4:AD600),$Z$4:$AC$3778,2,FALSE),"")</f>
        <v>Carbaryl Pesticide Residue - Qualitative (968.26 AOAC)</v>
      </c>
      <c r="AF600" s="37"/>
    </row>
    <row r="601" spans="16:32" ht="15" customHeight="1">
      <c r="P601" s="38">
        <f>IF(ISNUMBER(SEARCH(Search!$K$13,'Valid Values - Search'!U601)),MAX($P$3:P600)+1,0)</f>
        <v>598</v>
      </c>
      <c r="Q601" s="38">
        <f>IF(ISNUMBER(SEARCH(Search!$K$5,'Valid Values - Search'!R601)),MAX($Q$3:Q600)+1,0)</f>
        <v>598</v>
      </c>
      <c r="R601" s="64" t="s">
        <v>4362</v>
      </c>
      <c r="S601" s="70" t="s">
        <v>102</v>
      </c>
      <c r="T601" s="70" t="s">
        <v>102</v>
      </c>
      <c r="U601" s="93" t="s">
        <v>9375</v>
      </c>
      <c r="V601" s="94" t="s">
        <v>8459</v>
      </c>
      <c r="W601" s="97" t="s">
        <v>4362</v>
      </c>
      <c r="X601" s="38" t="str">
        <f>IFERROR(VLOOKUP(ROWS($X$4:X601),$Q$4:$R$5094,2,FALSE),"")</f>
        <v>2,4-Dimethylpentane</v>
      </c>
      <c r="Y601" s="38" t="str">
        <f>IFERROR(VLOOKUP(ROWS($Y$4:Y601),$P$4:$U$5094,6,FALSE),"")</f>
        <v>108-08-7</v>
      </c>
      <c r="Z601" s="38">
        <f>IF(ISNUMBER(SEARCH(Search!$K$21,'Valid Values - Search'!AA601)),MAX($Z$3:Z600)+1,0)</f>
        <v>598</v>
      </c>
      <c r="AA601" s="64" t="s">
        <v>12154</v>
      </c>
      <c r="AB601" s="70" t="s">
        <v>3298</v>
      </c>
      <c r="AC601" s="71" t="s">
        <v>1102</v>
      </c>
      <c r="AD601" s="38" t="str">
        <f>IFERROR(VLOOKUP(ROWS($AD$4:AD601),$Z$4:$AC$3778,2,FALSE),"")</f>
        <v>Carbofuran by IR Spectroscopy (PMD-CBF USEPA)</v>
      </c>
      <c r="AF601" s="37"/>
    </row>
    <row r="602" spans="16:32" ht="15" customHeight="1">
      <c r="P602" s="38">
        <f>IF(ISNUMBER(SEARCH(Search!$K$13,'Valid Values - Search'!U602)),MAX($P$3:P601)+1,0)</f>
        <v>599</v>
      </c>
      <c r="Q602" s="38">
        <f>IF(ISNUMBER(SEARCH(Search!$K$5,'Valid Values - Search'!R602)),MAX($Q$3:Q601)+1,0)</f>
        <v>599</v>
      </c>
      <c r="R602" s="64" t="s">
        <v>4363</v>
      </c>
      <c r="S602" s="70" t="s">
        <v>101</v>
      </c>
      <c r="T602" s="70" t="s">
        <v>102</v>
      </c>
      <c r="U602" s="93" t="s">
        <v>8681</v>
      </c>
      <c r="V602" s="94">
        <v>194</v>
      </c>
      <c r="W602" s="97" t="s">
        <v>4363</v>
      </c>
      <c r="X602" s="38" t="str">
        <f>IFERROR(VLOOKUP(ROWS($X$4:X602),$Q$4:$R$5094,2,FALSE),"")</f>
        <v>2,4-Dimethylphenol</v>
      </c>
      <c r="Y602" s="38" t="str">
        <f>IFERROR(VLOOKUP(ROWS($Y$4:Y602),$P$4:$U$5094,6,FALSE),"")</f>
        <v>105-67-9</v>
      </c>
      <c r="Z602" s="38">
        <f>IF(ISNUMBER(SEARCH(Search!$K$21,'Valid Values - Search'!AA602)),MAX($Z$3:Z601)+1,0)</f>
        <v>599</v>
      </c>
      <c r="AA602" s="64" t="s">
        <v>12155</v>
      </c>
      <c r="AB602" s="70" t="s">
        <v>1992</v>
      </c>
      <c r="AC602" s="71" t="s">
        <v>1775</v>
      </c>
      <c r="AD602" s="38" t="str">
        <f>IFERROR(VLOOKUP(ROWS($AD$4:AD602),$Z$4:$AC$3778,2,FALSE),"")</f>
        <v>Carbofuran in water by Immunoassay (A00074 MWI)</v>
      </c>
      <c r="AF602" s="37"/>
    </row>
    <row r="603" spans="16:32" ht="15" customHeight="1">
      <c r="P603" s="38">
        <f>IF(ISNUMBER(SEARCH(Search!$K$13,'Valid Values - Search'!U603)),MAX($P$3:P602)+1,0)</f>
        <v>600</v>
      </c>
      <c r="Q603" s="38">
        <f>IF(ISNUMBER(SEARCH(Search!$K$5,'Valid Values - Search'!R603)),MAX($Q$3:Q602)+1,0)</f>
        <v>600</v>
      </c>
      <c r="R603" s="64" t="s">
        <v>4364</v>
      </c>
      <c r="S603" s="70" t="s">
        <v>101</v>
      </c>
      <c r="T603" s="70" t="s">
        <v>102</v>
      </c>
      <c r="U603" s="93" t="s">
        <v>8682</v>
      </c>
      <c r="V603" s="94">
        <v>195</v>
      </c>
      <c r="W603" s="97" t="s">
        <v>4364</v>
      </c>
      <c r="X603" s="38" t="str">
        <f>IFERROR(VLOOKUP(ROWS($X$4:X603),$Q$4:$R$5094,2,FALSE),"")</f>
        <v>2,4-Dinitrophenol</v>
      </c>
      <c r="Y603" s="38" t="str">
        <f>IFERROR(VLOOKUP(ROWS($Y$4:Y603),$P$4:$U$5094,6,FALSE),"")</f>
        <v>51-28-5</v>
      </c>
      <c r="Z603" s="38">
        <f>IF(ISNUMBER(SEARCH(Search!$K$21,'Valid Values - Search'!AA603)),MAX($Z$3:Z602)+1,0)</f>
        <v>600</v>
      </c>
      <c r="AA603" s="64" t="s">
        <v>12156</v>
      </c>
      <c r="AB603" s="70" t="s">
        <v>2461</v>
      </c>
      <c r="AC603" s="71" t="s">
        <v>1184</v>
      </c>
      <c r="AD603" s="38" t="str">
        <f>IFERROR(VLOOKUP(ROWS($AD$4:AD603),$Z$4:$AC$3778,2,FALSE),"")</f>
        <v>Carbon (all forms) in Water (D5904 ASTM)</v>
      </c>
      <c r="AF603" s="37"/>
    </row>
    <row r="604" spans="16:32" ht="15" customHeight="1">
      <c r="P604" s="38">
        <f>IF(ISNUMBER(SEARCH(Search!$K$13,'Valid Values - Search'!U604)),MAX($P$3:P603)+1,0)</f>
        <v>601</v>
      </c>
      <c r="Q604" s="38">
        <f>IF(ISNUMBER(SEARCH(Search!$K$5,'Valid Values - Search'!R604)),MAX($Q$3:Q603)+1,0)</f>
        <v>601</v>
      </c>
      <c r="R604" s="64" t="s">
        <v>4365</v>
      </c>
      <c r="S604" s="70" t="s">
        <v>101</v>
      </c>
      <c r="T604" s="70" t="s">
        <v>102</v>
      </c>
      <c r="U604" s="93" t="s">
        <v>8683</v>
      </c>
      <c r="V604" s="94">
        <v>196</v>
      </c>
      <c r="W604" s="97" t="s">
        <v>4365</v>
      </c>
      <c r="X604" s="38" t="str">
        <f>IFERROR(VLOOKUP(ROWS($X$4:X604),$Q$4:$R$5094,2,FALSE),"")</f>
        <v>2,4-Dinitrotoluene</v>
      </c>
      <c r="Y604" s="38" t="str">
        <f>IFERROR(VLOOKUP(ROWS($Y$4:Y604),$P$4:$U$5094,6,FALSE),"")</f>
        <v>121-14-2</v>
      </c>
      <c r="Z604" s="38">
        <f>IF(ISNUMBER(SEARCH(Search!$K$21,'Valid Values - Search'!AA604)),MAX($Z$3:Z603)+1,0)</f>
        <v>601</v>
      </c>
      <c r="AA604" s="64" t="s">
        <v>12157</v>
      </c>
      <c r="AB604" s="70" t="s">
        <v>2470</v>
      </c>
      <c r="AC604" s="71" t="s">
        <v>1184</v>
      </c>
      <c r="AD604" s="38" t="str">
        <f>IFERROR(VLOOKUP(ROWS($AD$4:AD604),$Z$4:$AC$3778,2,FALSE),"")</f>
        <v>Carbon (all forms) in Water (D6317 ASTM)</v>
      </c>
      <c r="AF604" s="37"/>
    </row>
    <row r="605" spans="16:32" ht="15" customHeight="1">
      <c r="P605" s="38">
        <f>IF(ISNUMBER(SEARCH(Search!$K$13,'Valid Values - Search'!U605)),MAX($P$3:P604)+1,0)</f>
        <v>602</v>
      </c>
      <c r="Q605" s="38">
        <f>IF(ISNUMBER(SEARCH(Search!$K$5,'Valid Values - Search'!R605)),MAX($Q$3:Q604)+1,0)</f>
        <v>602</v>
      </c>
      <c r="R605" s="64" t="s">
        <v>4366</v>
      </c>
      <c r="S605" s="70" t="s">
        <v>102</v>
      </c>
      <c r="T605" s="70" t="s">
        <v>102</v>
      </c>
      <c r="U605" s="93" t="s">
        <v>9376</v>
      </c>
      <c r="V605" s="94">
        <v>1640</v>
      </c>
      <c r="W605" s="97" t="s">
        <v>4366</v>
      </c>
      <c r="X605" s="38" t="str">
        <f>IFERROR(VLOOKUP(ROWS($X$4:X605),$Q$4:$R$5094,2,FALSE),"")</f>
        <v>2,4-Toluenediamine</v>
      </c>
      <c r="Y605" s="38" t="str">
        <f>IFERROR(VLOOKUP(ROWS($Y$4:Y605),$P$4:$U$5094,6,FALSE),"")</f>
        <v>95-80-7</v>
      </c>
      <c r="Z605" s="38">
        <f>IF(ISNUMBER(SEARCH(Search!$K$21,'Valid Values - Search'!AA605)),MAX($Z$3:Z604)+1,0)</f>
        <v>602</v>
      </c>
      <c r="AA605" s="64" t="s">
        <v>12158</v>
      </c>
      <c r="AB605" s="70" t="s">
        <v>2465</v>
      </c>
      <c r="AC605" s="71" t="s">
        <v>1184</v>
      </c>
      <c r="AD605" s="38" t="str">
        <f>IFERROR(VLOOKUP(ROWS($AD$4:AD605),$Z$4:$AC$3778,2,FALSE),"")</f>
        <v>Carbon (all forms), On-Line Measurement in Water (D5997 ASTM)</v>
      </c>
      <c r="AF605" s="37"/>
    </row>
    <row r="606" spans="16:32" ht="15" customHeight="1">
      <c r="P606" s="38">
        <f>IF(ISNUMBER(SEARCH(Search!$K$13,'Valid Values - Search'!U606)),MAX($P$3:P605)+1,0)</f>
        <v>603</v>
      </c>
      <c r="Q606" s="38">
        <f>IF(ISNUMBER(SEARCH(Search!$K$5,'Valid Values - Search'!R606)),MAX($Q$3:Q605)+1,0)</f>
        <v>603</v>
      </c>
      <c r="R606" s="64" t="s">
        <v>4367</v>
      </c>
      <c r="S606" s="70" t="s">
        <v>101</v>
      </c>
      <c r="T606" s="70" t="s">
        <v>102</v>
      </c>
      <c r="U606" s="93" t="s">
        <v>9291</v>
      </c>
      <c r="V606" s="94">
        <v>1004390</v>
      </c>
      <c r="W606" s="97" t="s">
        <v>4367</v>
      </c>
      <c r="X606" s="38" t="str">
        <f>IFERROR(VLOOKUP(ROWS($X$4:X606),$Q$4:$R$5094,2,FALSE),"")</f>
        <v>2,5,2',5'-Tetrachlorobiphenyl</v>
      </c>
      <c r="Y606" s="38" t="str">
        <f>IFERROR(VLOOKUP(ROWS($Y$4:Y606),$P$4:$U$5094,6,FALSE),"")</f>
        <v>35693-99-3</v>
      </c>
      <c r="Z606" s="38">
        <f>IF(ISNUMBER(SEARCH(Search!$K$21,'Valid Values - Search'!AA606)),MAX($Z$3:Z605)+1,0)</f>
        <v>603</v>
      </c>
      <c r="AA606" s="64" t="s">
        <v>12159</v>
      </c>
      <c r="AB606" s="70">
        <v>5000</v>
      </c>
      <c r="AC606" s="71" t="s">
        <v>1150</v>
      </c>
      <c r="AD606" s="38" t="str">
        <f>IFERROR(VLOOKUP(ROWS($AD$4:AD606),$Z$4:$AC$3778,2,FALSE),"")</f>
        <v>Carbon Black by Gravimetric Technique (5000 NIOSH)</v>
      </c>
      <c r="AF606" s="37"/>
    </row>
    <row r="607" spans="16:32" ht="15" customHeight="1">
      <c r="P607" s="38">
        <f>IF(ISNUMBER(SEARCH(Search!$K$13,'Valid Values - Search'!U607)),MAX($P$3:P606)+1,0)</f>
        <v>604</v>
      </c>
      <c r="Q607" s="38">
        <f>IF(ISNUMBER(SEARCH(Search!$K$5,'Valid Values - Search'!R607)),MAX($Q$3:Q606)+1,0)</f>
        <v>604</v>
      </c>
      <c r="R607" s="64" t="s">
        <v>4368</v>
      </c>
      <c r="S607" s="70" t="s">
        <v>102</v>
      </c>
      <c r="T607" s="70" t="s">
        <v>102</v>
      </c>
      <c r="U607" s="93" t="s">
        <v>9377</v>
      </c>
      <c r="V607" s="94">
        <v>1004274</v>
      </c>
      <c r="W607" s="97" t="s">
        <v>4368</v>
      </c>
      <c r="X607" s="38" t="str">
        <f>IFERROR(VLOOKUP(ROWS($X$4:X607),$Q$4:$R$5094,2,FALSE),"")</f>
        <v>2,5-Dichloroaniline</v>
      </c>
      <c r="Y607" s="38" t="str">
        <f>IFERROR(VLOOKUP(ROWS($Y$4:Y607),$P$4:$U$5094,6,FALSE),"")</f>
        <v>95-82-9</v>
      </c>
      <c r="Z607" s="38">
        <f>IF(ISNUMBER(SEARCH(Search!$K$21,'Valid Values - Search'!AA607)),MAX($Z$3:Z606)+1,0)</f>
        <v>604</v>
      </c>
      <c r="AA607" s="64" t="s">
        <v>12160</v>
      </c>
      <c r="AB607" s="70" t="s">
        <v>2424</v>
      </c>
      <c r="AC607" s="71" t="s">
        <v>1184</v>
      </c>
      <c r="AD607" s="38" t="str">
        <f>IFERROR(VLOOKUP(ROWS($AD$4:AD607),$Z$4:$AC$3778,2,FALSE),"")</f>
        <v>Carbon Compounds in Water (D5173 ASTM)</v>
      </c>
      <c r="AF607" s="37"/>
    </row>
    <row r="608" spans="16:32" ht="15" customHeight="1">
      <c r="P608" s="38">
        <f>IF(ISNUMBER(SEARCH(Search!$K$13,'Valid Values - Search'!U608)),MAX($P$3:P607)+1,0)</f>
        <v>605</v>
      </c>
      <c r="Q608" s="38">
        <f>IF(ISNUMBER(SEARCH(Search!$K$5,'Valid Values - Search'!R608)),MAX($Q$3:Q607)+1,0)</f>
        <v>605</v>
      </c>
      <c r="R608" s="64" t="s">
        <v>4369</v>
      </c>
      <c r="S608" s="70" t="s">
        <v>101</v>
      </c>
      <c r="T608" s="70" t="s">
        <v>102</v>
      </c>
      <c r="U608" s="93" t="s">
        <v>9378</v>
      </c>
      <c r="V608" s="94">
        <v>16091</v>
      </c>
      <c r="W608" s="97" t="s">
        <v>4369</v>
      </c>
      <c r="X608" s="38" t="str">
        <f>IFERROR(VLOOKUP(ROWS($X$4:X608),$Q$4:$R$5094,2,FALSE),"")</f>
        <v>2,5-Dichlorobiphenyl</v>
      </c>
      <c r="Y608" s="38" t="str">
        <f>IFERROR(VLOOKUP(ROWS($Y$4:Y608),$P$4:$U$5094,6,FALSE),"")</f>
        <v>34883-39-1</v>
      </c>
      <c r="Z608" s="38">
        <f>IF(ISNUMBER(SEARCH(Search!$K$21,'Valid Values - Search'!AA608)),MAX($Z$3:Z607)+1,0)</f>
        <v>605</v>
      </c>
      <c r="AA608" s="64" t="s">
        <v>12161</v>
      </c>
      <c r="AB608" s="70">
        <v>6603</v>
      </c>
      <c r="AC608" s="71" t="s">
        <v>1150</v>
      </c>
      <c r="AD608" s="38" t="str">
        <f>IFERROR(VLOOKUP(ROWS($AD$4:AD608),$Z$4:$AC$3778,2,FALSE),"")</f>
        <v>Carbon Dioxide by GC/TCD (6603 NIOSH)</v>
      </c>
      <c r="AF608" s="37"/>
    </row>
    <row r="609" spans="16:32" ht="15" customHeight="1">
      <c r="P609" s="38">
        <f>IF(ISNUMBER(SEARCH(Search!$K$13,'Valid Values - Search'!U609)),MAX($P$3:P608)+1,0)</f>
        <v>606</v>
      </c>
      <c r="Q609" s="38">
        <f>IF(ISNUMBER(SEARCH(Search!$K$5,'Valid Values - Search'!R609)),MAX($Q$3:Q608)+1,0)</f>
        <v>606</v>
      </c>
      <c r="R609" s="64" t="s">
        <v>4370</v>
      </c>
      <c r="S609" s="70" t="s">
        <v>102</v>
      </c>
      <c r="T609" s="70" t="s">
        <v>102</v>
      </c>
      <c r="U609" s="93" t="s">
        <v>9379</v>
      </c>
      <c r="V609" s="94">
        <v>15895</v>
      </c>
      <c r="W609" s="97" t="s">
        <v>4370</v>
      </c>
      <c r="X609" s="38" t="str">
        <f>IFERROR(VLOOKUP(ROWS($X$4:X609),$Q$4:$R$5094,2,FALSE),"")</f>
        <v>2,5-Dichlorophenol</v>
      </c>
      <c r="Y609" s="38" t="str">
        <f>IFERROR(VLOOKUP(ROWS($Y$4:Y609),$P$4:$U$5094,6,FALSE),"")</f>
        <v>583-78-8</v>
      </c>
      <c r="Z609" s="38">
        <f>IF(ISNUMBER(SEARCH(Search!$K$21,'Valid Values - Search'!AA609)),MAX($Z$3:Z608)+1,0)</f>
        <v>606</v>
      </c>
      <c r="AA609" s="64" t="s">
        <v>12162</v>
      </c>
      <c r="AB609" s="70" t="s">
        <v>1551</v>
      </c>
      <c r="AC609" s="71" t="s">
        <v>1156</v>
      </c>
      <c r="AD609" s="38" t="str">
        <f>IFERROR(VLOOKUP(ROWS($AD$4:AD609),$Z$4:$AC$3778,2,FALSE),"")</f>
        <v>Carbon Dioxide in Water by Nomography (4500-CO2(B) APHA)</v>
      </c>
      <c r="AF609" s="37"/>
    </row>
    <row r="610" spans="16:32" ht="15" customHeight="1">
      <c r="P610" s="38">
        <f>IF(ISNUMBER(SEARCH(Search!$K$13,'Valid Values - Search'!U610)),MAX($P$3:P609)+1,0)</f>
        <v>607</v>
      </c>
      <c r="Q610" s="38">
        <f>IF(ISNUMBER(SEARCH(Search!$K$5,'Valid Values - Search'!R610)),MAX($Q$3:Q609)+1,0)</f>
        <v>607</v>
      </c>
      <c r="R610" s="64" t="s">
        <v>4371</v>
      </c>
      <c r="S610" s="70" t="s">
        <v>102</v>
      </c>
      <c r="T610" s="70" t="s">
        <v>102</v>
      </c>
      <c r="U610" s="93" t="s">
        <v>9380</v>
      </c>
      <c r="V610" s="94">
        <v>897</v>
      </c>
      <c r="W610" s="97" t="s">
        <v>4371</v>
      </c>
      <c r="X610" s="38" t="str">
        <f>IFERROR(VLOOKUP(ROWS($X$4:X610),$Q$4:$R$5094,2,FALSE),"")</f>
        <v>2,5-Diethyltetrahydrofuran</v>
      </c>
      <c r="Y610" s="38" t="str">
        <f>IFERROR(VLOOKUP(ROWS($Y$4:Y610),$P$4:$U$5094,6,FALSE),"")</f>
        <v>41239-48-9</v>
      </c>
      <c r="Z610" s="38">
        <f>IF(ISNUMBER(SEARCH(Search!$K$21,'Valid Values - Search'!AA610)),MAX($Z$3:Z609)+1,0)</f>
        <v>607</v>
      </c>
      <c r="AA610" s="64" t="s">
        <v>12163</v>
      </c>
      <c r="AB610" s="70" t="s">
        <v>1552</v>
      </c>
      <c r="AC610" s="71" t="s">
        <v>1156</v>
      </c>
      <c r="AD610" s="38" t="str">
        <f>IFERROR(VLOOKUP(ROWS($AD$4:AD610),$Z$4:$AC$3778,2,FALSE),"")</f>
        <v>Carbon Dioxide in Water by Titration (4500-CO2(C) APHA)</v>
      </c>
      <c r="AF610" s="37"/>
    </row>
    <row r="611" spans="16:32" ht="15" customHeight="1">
      <c r="P611" s="38">
        <f>IF(ISNUMBER(SEARCH(Search!$K$13,'Valid Values - Search'!U611)),MAX($P$3:P610)+1,0)</f>
        <v>608</v>
      </c>
      <c r="Q611" s="38">
        <f>IF(ISNUMBER(SEARCH(Search!$K$5,'Valid Values - Search'!R611)),MAX($Q$3:Q610)+1,0)</f>
        <v>608</v>
      </c>
      <c r="R611" s="64" t="s">
        <v>4372</v>
      </c>
      <c r="S611" s="70" t="s">
        <v>102</v>
      </c>
      <c r="T611" s="70" t="s">
        <v>102</v>
      </c>
      <c r="U611" s="93" t="s">
        <v>9381</v>
      </c>
      <c r="V611" s="94">
        <v>920</v>
      </c>
      <c r="W611" s="97" t="s">
        <v>4372</v>
      </c>
      <c r="X611" s="38" t="str">
        <f>IFERROR(VLOOKUP(ROWS($X$4:X611),$Q$4:$R$5094,2,FALSE),"")</f>
        <v>2,5-Dimethylfuran</v>
      </c>
      <c r="Y611" s="38" t="str">
        <f>IFERROR(VLOOKUP(ROWS($Y$4:Y611),$P$4:$U$5094,6,FALSE),"")</f>
        <v>625-86-5</v>
      </c>
      <c r="Z611" s="38">
        <f>IF(ISNUMBER(SEARCH(Search!$K$21,'Valid Values - Search'!AA611)),MAX($Z$3:Z610)+1,0)</f>
        <v>608</v>
      </c>
      <c r="AA611" s="64" t="s">
        <v>12164</v>
      </c>
      <c r="AB611" s="70">
        <v>1600</v>
      </c>
      <c r="AC611" s="71" t="s">
        <v>1150</v>
      </c>
      <c r="AD611" s="38" t="str">
        <f>IFERROR(VLOOKUP(ROWS($AD$4:AD611),$Z$4:$AC$3778,2,FALSE),"")</f>
        <v>Carbon Disulfide by GC/FPD (1600 NIOSH)</v>
      </c>
      <c r="AF611" s="37"/>
    </row>
    <row r="612" spans="16:32" ht="15" customHeight="1">
      <c r="P612" s="38">
        <f>IF(ISNUMBER(SEARCH(Search!$K$13,'Valid Values - Search'!U612)),MAX($P$3:P611)+1,0)</f>
        <v>609</v>
      </c>
      <c r="Q612" s="38">
        <f>IF(ISNUMBER(SEARCH(Search!$K$5,'Valid Values - Search'!R612)),MAX($Q$3:Q611)+1,0)</f>
        <v>609</v>
      </c>
      <c r="R612" s="64" t="s">
        <v>4373</v>
      </c>
      <c r="S612" s="70" t="s">
        <v>102</v>
      </c>
      <c r="T612" s="70" t="s">
        <v>102</v>
      </c>
      <c r="U612" s="93" t="s">
        <v>9382</v>
      </c>
      <c r="V612" s="94">
        <v>15893</v>
      </c>
      <c r="W612" s="97" t="s">
        <v>4373</v>
      </c>
      <c r="X612" s="38" t="str">
        <f>IFERROR(VLOOKUP(ROWS($X$4:X612),$Q$4:$R$5094,2,FALSE),"")</f>
        <v>2,5-Dimethylthiophene</v>
      </c>
      <c r="Y612" s="38" t="str">
        <f>IFERROR(VLOOKUP(ROWS($Y$4:Y612),$P$4:$U$5094,6,FALSE),"")</f>
        <v>638-02-8</v>
      </c>
      <c r="Z612" s="38">
        <f>IF(ISNUMBER(SEARCH(Search!$K$21,'Valid Values - Search'!AA612)),MAX($Z$3:Z611)+1,0)</f>
        <v>609</v>
      </c>
      <c r="AA612" s="64" t="s">
        <v>12165</v>
      </c>
      <c r="AB612" s="70" t="s">
        <v>3126</v>
      </c>
      <c r="AC612" s="71" t="s">
        <v>1182</v>
      </c>
      <c r="AD612" s="38" t="str">
        <f>IFERROR(VLOOKUP(ROWS($AD$4:AD612),$Z$4:$AC$3778,2,FALSE),"")</f>
        <v>Carbon in Bottom Material by Induction Furnace, Dry Weight (O-5101-83 USDOI/USGS)</v>
      </c>
      <c r="AF612" s="37"/>
    </row>
    <row r="613" spans="16:32" ht="15" customHeight="1">
      <c r="P613" s="38">
        <f>IF(ISNUMBER(SEARCH(Search!$K$13,'Valid Values - Search'!U613)),MAX($P$3:P612)+1,0)</f>
        <v>610</v>
      </c>
      <c r="Q613" s="38">
        <f>IF(ISNUMBER(SEARCH(Search!$K$5,'Valid Values - Search'!R613)),MAX($Q$3:Q612)+1,0)</f>
        <v>610</v>
      </c>
      <c r="R613" s="64" t="s">
        <v>4377</v>
      </c>
      <c r="S613" s="70" t="s">
        <v>101</v>
      </c>
      <c r="T613" s="70" t="s">
        <v>102</v>
      </c>
      <c r="U613" s="93" t="s">
        <v>8684</v>
      </c>
      <c r="V613" s="94">
        <v>1000766</v>
      </c>
      <c r="W613" s="97" t="s">
        <v>4377</v>
      </c>
      <c r="X613" s="38" t="str">
        <f>IFERROR(VLOOKUP(ROWS($X$4:X613),$Q$4:$R$5094,2,FALSE),"")</f>
        <v>2,6-DIBDE</v>
      </c>
      <c r="Y613" s="38" t="str">
        <f>IFERROR(VLOOKUP(ROWS($Y$4:Y613),$P$4:$U$5094,6,FALSE),"")</f>
        <v>51930-04-2</v>
      </c>
      <c r="Z613" s="38">
        <f>IF(ISNUMBER(SEARCH(Search!$K$21,'Valid Values - Search'!AA613)),MAX($Z$3:Z612)+1,0)</f>
        <v>610</v>
      </c>
      <c r="AA613" s="64" t="s">
        <v>12166</v>
      </c>
      <c r="AB613" s="70">
        <v>10</v>
      </c>
      <c r="AC613" s="71" t="s">
        <v>1102</v>
      </c>
      <c r="AD613" s="38" t="str">
        <f>IFERROR(VLOOKUP(ROWS($AD$4:AD613),$Z$4:$AC$3778,2,FALSE),"")</f>
        <v>Carbon Monoxide Emissions in Air (10 USEPA)</v>
      </c>
      <c r="AF613" s="37"/>
    </row>
    <row r="614" spans="16:32" ht="15" customHeight="1">
      <c r="P614" s="38">
        <f>IF(ISNUMBER(SEARCH(Search!$K$13,'Valid Values - Search'!U614)),MAX($P$3:P613)+1,0)</f>
        <v>611</v>
      </c>
      <c r="Q614" s="38">
        <f>IF(ISNUMBER(SEARCH(Search!$K$5,'Valid Values - Search'!R614)),MAX($Q$3:Q613)+1,0)</f>
        <v>611</v>
      </c>
      <c r="R614" s="64" t="s">
        <v>4378</v>
      </c>
      <c r="S614" s="70" t="s">
        <v>102</v>
      </c>
      <c r="T614" s="70" t="s">
        <v>102</v>
      </c>
      <c r="U614" s="93">
        <v>194649</v>
      </c>
      <c r="V614" s="94">
        <v>1730</v>
      </c>
      <c r="W614" s="97" t="s">
        <v>4378</v>
      </c>
      <c r="X614" s="38" t="str">
        <f>IFERROR(VLOOKUP(ROWS($X$4:X614),$Q$4:$R$5094,2,FALSE),"")</f>
        <v>2,6-Dichloro-4-methylphenol</v>
      </c>
      <c r="Y614" s="38">
        <f>IFERROR(VLOOKUP(ROWS($Y$4:Y614),$P$4:$U$5094,6,FALSE),"")</f>
        <v>194649</v>
      </c>
      <c r="Z614" s="38">
        <f>IF(ISNUMBER(SEARCH(Search!$K$21,'Valid Values - Search'!AA614)),MAX($Z$3:Z613)+1,0)</f>
        <v>611</v>
      </c>
      <c r="AA614" s="64" t="s">
        <v>12167</v>
      </c>
      <c r="AB614" s="70" t="s">
        <v>1171</v>
      </c>
      <c r="AC614" s="71" t="s">
        <v>1102</v>
      </c>
      <c r="AD614" s="38" t="str">
        <f>IFERROR(VLOOKUP(ROWS($AD$4:AD614),$Z$4:$AC$3778,2,FALSE),"")</f>
        <v>Carbon Monoxide Emissions in Air (10A USEPA)</v>
      </c>
      <c r="AF614" s="37"/>
    </row>
    <row r="615" spans="16:32" ht="15" customHeight="1">
      <c r="P615" s="38">
        <f>IF(ISNUMBER(SEARCH(Search!$K$13,'Valid Values - Search'!U615)),MAX($P$3:P614)+1,0)</f>
        <v>612</v>
      </c>
      <c r="Q615" s="38">
        <f>IF(ISNUMBER(SEARCH(Search!$K$5,'Valid Values - Search'!R615)),MAX($Q$3:Q614)+1,0)</f>
        <v>612</v>
      </c>
      <c r="R615" s="64" t="s">
        <v>4379</v>
      </c>
      <c r="S615" s="70" t="s">
        <v>101</v>
      </c>
      <c r="T615" s="70" t="s">
        <v>102</v>
      </c>
      <c r="U615" s="93" t="s">
        <v>8685</v>
      </c>
      <c r="V615" s="94" t="s">
        <v>8459</v>
      </c>
      <c r="W615" s="97" t="s">
        <v>4379</v>
      </c>
      <c r="X615" s="38" t="str">
        <f>IFERROR(VLOOKUP(ROWS($X$4:X615),$Q$4:$R$5094,2,FALSE),"")</f>
        <v>2,6-Dichlorobenzamide</v>
      </c>
      <c r="Y615" s="38" t="str">
        <f>IFERROR(VLOOKUP(ROWS($Y$4:Y615),$P$4:$U$5094,6,FALSE),"")</f>
        <v>2008-58-4</v>
      </c>
      <c r="Z615" s="38">
        <f>IF(ISNUMBER(SEARCH(Search!$K$21,'Valid Values - Search'!AA615)),MAX($Z$3:Z614)+1,0)</f>
        <v>612</v>
      </c>
      <c r="AA615" s="64" t="s">
        <v>12168</v>
      </c>
      <c r="AB615" s="70" t="s">
        <v>1174</v>
      </c>
      <c r="AC615" s="71" t="s">
        <v>1102</v>
      </c>
      <c r="AD615" s="38" t="str">
        <f>IFERROR(VLOOKUP(ROWS($AD$4:AD615),$Z$4:$AC$3778,2,FALSE),"")</f>
        <v>Carbon Monoxide Emissions in Air (10B USEPA)</v>
      </c>
      <c r="AF615" s="37"/>
    </row>
    <row r="616" spans="16:32" ht="15" customHeight="1">
      <c r="P616" s="38">
        <f>IF(ISNUMBER(SEARCH(Search!$K$13,'Valid Values - Search'!U616)),MAX($P$3:P615)+1,0)</f>
        <v>613</v>
      </c>
      <c r="Q616" s="38">
        <f>IF(ISNUMBER(SEARCH(Search!$K$5,'Valid Values - Search'!R616)),MAX($Q$3:Q615)+1,0)</f>
        <v>613</v>
      </c>
      <c r="R616" s="64" t="s">
        <v>4380</v>
      </c>
      <c r="S616" s="70" t="s">
        <v>101</v>
      </c>
      <c r="T616" s="70" t="s">
        <v>102</v>
      </c>
      <c r="U616" s="93" t="s">
        <v>9383</v>
      </c>
      <c r="V616" s="94">
        <v>16117</v>
      </c>
      <c r="W616" s="97" t="s">
        <v>4380</v>
      </c>
      <c r="X616" s="38" t="str">
        <f>IFERROR(VLOOKUP(ROWS($X$4:X616),$Q$4:$R$5094,2,FALSE),"")</f>
        <v>2,6-Dichlorobiphenyl</v>
      </c>
      <c r="Y616" s="38" t="str">
        <f>IFERROR(VLOOKUP(ROWS($Y$4:Y616),$P$4:$U$5094,6,FALSE),"")</f>
        <v>33146-45-1</v>
      </c>
      <c r="Z616" s="38">
        <f>IF(ISNUMBER(SEARCH(Search!$K$21,'Valid Values - Search'!AA616)),MAX($Z$3:Z615)+1,0)</f>
        <v>613</v>
      </c>
      <c r="AA616" s="64" t="s">
        <v>12169</v>
      </c>
      <c r="AB616" s="70" t="s">
        <v>2982</v>
      </c>
      <c r="AC616" s="71" t="s">
        <v>1102</v>
      </c>
      <c r="AD616" s="38" t="str">
        <f>IFERROR(VLOOKUP(ROWS($AD$4:AD616),$Z$4:$AC$3778,2,FALSE),"")</f>
        <v>Carbon Monoxide in Air - ECO (IP-3C USEPA)</v>
      </c>
      <c r="AF616" s="37"/>
    </row>
    <row r="617" spans="16:32" ht="15" customHeight="1">
      <c r="P617" s="38">
        <f>IF(ISNUMBER(SEARCH(Search!$K$13,'Valid Values - Search'!U617)),MAX($P$3:P616)+1,0)</f>
        <v>614</v>
      </c>
      <c r="Q617" s="38">
        <f>IF(ISNUMBER(SEARCH(Search!$K$5,'Valid Values - Search'!R617)),MAX($Q$3:Q616)+1,0)</f>
        <v>614</v>
      </c>
      <c r="R617" s="64" t="s">
        <v>4381</v>
      </c>
      <c r="S617" s="70" t="s">
        <v>101</v>
      </c>
      <c r="T617" s="70" t="s">
        <v>102</v>
      </c>
      <c r="U617" s="93" t="s">
        <v>8686</v>
      </c>
      <c r="V617" s="94">
        <v>874</v>
      </c>
      <c r="W617" s="97" t="s">
        <v>4381</v>
      </c>
      <c r="X617" s="38" t="str">
        <f>IFERROR(VLOOKUP(ROWS($X$4:X617),$Q$4:$R$5094,2,FALSE),"")</f>
        <v>2,6-Dichlorophenol</v>
      </c>
      <c r="Y617" s="38" t="str">
        <f>IFERROR(VLOOKUP(ROWS($Y$4:Y617),$P$4:$U$5094,6,FALSE),"")</f>
        <v>87-65-0</v>
      </c>
      <c r="Z617" s="38">
        <f>IF(ISNUMBER(SEARCH(Search!$K$21,'Valid Values - Search'!AA617)),MAX($Z$3:Z616)+1,0)</f>
        <v>614</v>
      </c>
      <c r="AA617" s="64" t="s">
        <v>12170</v>
      </c>
      <c r="AB617" s="70" t="s">
        <v>2981</v>
      </c>
      <c r="AC617" s="71" t="s">
        <v>1102</v>
      </c>
      <c r="AD617" s="38" t="str">
        <f>IFERROR(VLOOKUP(ROWS($AD$4:AD617),$Z$4:$AC$3778,2,FALSE),"")</f>
        <v>Carbon Monoxide in Air - GFC (IP-3B USEPA)</v>
      </c>
      <c r="AF617" s="37"/>
    </row>
    <row r="618" spans="16:32" ht="15" customHeight="1">
      <c r="P618" s="38">
        <f>IF(ISNUMBER(SEARCH(Search!$K$13,'Valid Values - Search'!U618)),MAX($P$3:P617)+1,0)</f>
        <v>615</v>
      </c>
      <c r="Q618" s="38">
        <f>IF(ISNUMBER(SEARCH(Search!$K$5,'Valid Values - Search'!R618)),MAX($Q$3:Q617)+1,0)</f>
        <v>615</v>
      </c>
      <c r="R618" s="64" t="s">
        <v>4382</v>
      </c>
      <c r="S618" s="70" t="s">
        <v>102</v>
      </c>
      <c r="T618" s="70" t="s">
        <v>102</v>
      </c>
      <c r="U618" s="93" t="s">
        <v>9384</v>
      </c>
      <c r="V618" s="94">
        <v>881</v>
      </c>
      <c r="W618" s="97" t="s">
        <v>4382</v>
      </c>
      <c r="X618" s="38" t="str">
        <f>IFERROR(VLOOKUP(ROWS($X$4:X618),$Q$4:$R$5094,2,FALSE),"")</f>
        <v>2,6-Dichlorotoluene</v>
      </c>
      <c r="Y618" s="38" t="str">
        <f>IFERROR(VLOOKUP(ROWS($Y$4:Y618),$P$4:$U$5094,6,FALSE),"")</f>
        <v>118-69-4</v>
      </c>
      <c r="Z618" s="38">
        <f>IF(ISNUMBER(SEARCH(Search!$K$21,'Valid Values - Search'!AA618)),MAX($Z$3:Z617)+1,0)</f>
        <v>615</v>
      </c>
      <c r="AA618" s="64" t="s">
        <v>12171</v>
      </c>
      <c r="AB618" s="70" t="s">
        <v>2980</v>
      </c>
      <c r="AC618" s="71" t="s">
        <v>1102</v>
      </c>
      <c r="AD618" s="38" t="str">
        <f>IFERROR(VLOOKUP(ROWS($AD$4:AD618),$Z$4:$AC$3778,2,FALSE),"")</f>
        <v>Carbon Monoxide in Air - NDIR (IP-3A USEPA)</v>
      </c>
      <c r="AF618" s="37"/>
    </row>
    <row r="619" spans="16:32" ht="15" customHeight="1">
      <c r="P619" s="38">
        <f>IF(ISNUMBER(SEARCH(Search!$K$13,'Valid Values - Search'!U619)),MAX($P$3:P618)+1,0)</f>
        <v>616</v>
      </c>
      <c r="Q619" s="38">
        <f>IF(ISNUMBER(SEARCH(Search!$K$5,'Valid Values - Search'!R619)),MAX($Q$3:Q618)+1,0)</f>
        <v>616</v>
      </c>
      <c r="R619" s="64" t="s">
        <v>4383</v>
      </c>
      <c r="S619" s="70" t="s">
        <v>102</v>
      </c>
      <c r="T619" s="70" t="s">
        <v>102</v>
      </c>
      <c r="U619" s="93" t="s">
        <v>9385</v>
      </c>
      <c r="V619" s="94">
        <v>894</v>
      </c>
      <c r="W619" s="97" t="s">
        <v>4383</v>
      </c>
      <c r="X619" s="38" t="str">
        <f>IFERROR(VLOOKUP(ROWS($X$4:X619),$Q$4:$R$5094,2,FALSE),"")</f>
        <v>2,6-Diethylaniline</v>
      </c>
      <c r="Y619" s="38" t="str">
        <f>IFERROR(VLOOKUP(ROWS($Y$4:Y619),$P$4:$U$5094,6,FALSE),"")</f>
        <v>579-66-8</v>
      </c>
      <c r="Z619" s="38">
        <f>IF(ISNUMBER(SEARCH(Search!$K$21,'Valid Values - Search'!AA619)),MAX($Z$3:Z618)+1,0)</f>
        <v>616</v>
      </c>
      <c r="AA619" s="64" t="s">
        <v>12172</v>
      </c>
      <c r="AB619" s="70" t="s">
        <v>2271</v>
      </c>
      <c r="AC619" s="71" t="s">
        <v>1184</v>
      </c>
      <c r="AD619" s="38" t="str">
        <f>IFERROR(VLOOKUP(ROWS($AD$4:AD619),$Z$4:$AC$3778,2,FALSE),"")</f>
        <v>Carbon Monoxide in Atmosphere - GC/FID (D3416 ASTM)</v>
      </c>
      <c r="AF619" s="37"/>
    </row>
    <row r="620" spans="16:32" ht="15" customHeight="1">
      <c r="P620" s="38">
        <f>IF(ISNUMBER(SEARCH(Search!$K$13,'Valid Values - Search'!U620)),MAX($P$3:P619)+1,0)</f>
        <v>617</v>
      </c>
      <c r="Q620" s="38">
        <f>IF(ISNUMBER(SEARCH(Search!$K$5,'Valid Values - Search'!R620)),MAX($Q$3:Q619)+1,0)</f>
        <v>617</v>
      </c>
      <c r="R620" s="64" t="s">
        <v>4384</v>
      </c>
      <c r="S620" s="70" t="s">
        <v>102</v>
      </c>
      <c r="T620" s="70" t="s">
        <v>102</v>
      </c>
      <c r="U620" s="93" t="s">
        <v>9386</v>
      </c>
      <c r="V620" s="94">
        <v>927</v>
      </c>
      <c r="W620" s="97" t="s">
        <v>4384</v>
      </c>
      <c r="X620" s="38" t="str">
        <f>IFERROR(VLOOKUP(ROWS($X$4:X620),$Q$4:$R$5094,2,FALSE),"")</f>
        <v>2,6-Dimethylnaphthalene</v>
      </c>
      <c r="Y620" s="38" t="str">
        <f>IFERROR(VLOOKUP(ROWS($Y$4:Y620),$P$4:$U$5094,6,FALSE),"")</f>
        <v>581-42-0</v>
      </c>
      <c r="Z620" s="38">
        <f>IF(ISNUMBER(SEARCH(Search!$K$21,'Valid Values - Search'!AA620)),MAX($Z$3:Z619)+1,0)</f>
        <v>617</v>
      </c>
      <c r="AA620" s="64" t="s">
        <v>12174</v>
      </c>
      <c r="AB620" s="70" t="s">
        <v>1656</v>
      </c>
      <c r="AC620" s="71" t="s">
        <v>1102</v>
      </c>
      <c r="AD620" s="38" t="str">
        <f>IFERROR(VLOOKUP(ROWS($AD$4:AD620),$Z$4:$AC$3778,2,FALSE),"")</f>
        <v>Carbon Monoxide in Atmosphere - NDIR (50APP-C USEPA)</v>
      </c>
      <c r="AF620" s="37"/>
    </row>
    <row r="621" spans="16:32" ht="15" customHeight="1">
      <c r="P621" s="38">
        <f>IF(ISNUMBER(SEARCH(Search!$K$13,'Valid Values - Search'!U621)),MAX($P$3:P620)+1,0)</f>
        <v>618</v>
      </c>
      <c r="Q621" s="38">
        <f>IF(ISNUMBER(SEARCH(Search!$K$5,'Valid Values - Search'!R621)),MAX($Q$3:Q620)+1,0)</f>
        <v>618</v>
      </c>
      <c r="R621" s="64" t="s">
        <v>4385</v>
      </c>
      <c r="S621" s="70" t="s">
        <v>102</v>
      </c>
      <c r="T621" s="70" t="s">
        <v>102</v>
      </c>
      <c r="U621" s="93" t="s">
        <v>9387</v>
      </c>
      <c r="V621" s="94" t="s">
        <v>8459</v>
      </c>
      <c r="W621" s="97" t="s">
        <v>4385</v>
      </c>
      <c r="X621" s="38" t="str">
        <f>IFERROR(VLOOKUP(ROWS($X$4:X621),$Q$4:$R$5094,2,FALSE),"")</f>
        <v>2,6-Dimethylnaphthalene-D12</v>
      </c>
      <c r="Y621" s="38" t="str">
        <f>IFERROR(VLOOKUP(ROWS($Y$4:Y621),$P$4:$U$5094,6,FALSE),"")</f>
        <v>350820-12-1</v>
      </c>
      <c r="Z621" s="38">
        <f>IF(ISNUMBER(SEARCH(Search!$K$21,'Valid Values - Search'!AA621)),MAX($Z$3:Z620)+1,0)</f>
        <v>618</v>
      </c>
      <c r="AA621" s="64" t="s">
        <v>12173</v>
      </c>
      <c r="AB621" s="70" t="s">
        <v>2252</v>
      </c>
      <c r="AC621" s="71" t="s">
        <v>1184</v>
      </c>
      <c r="AD621" s="38" t="str">
        <f>IFERROR(VLOOKUP(ROWS($AD$4:AD621),$Z$4:$AC$3778,2,FALSE),"")</f>
        <v>Carbon Monoxide in Atmosphere - NDIR (D3162 ASTM)</v>
      </c>
      <c r="AF621" s="37"/>
    </row>
    <row r="622" spans="16:32" ht="15" customHeight="1">
      <c r="P622" s="38">
        <f>IF(ISNUMBER(SEARCH(Search!$K$13,'Valid Values - Search'!U622)),MAX($P$3:P621)+1,0)</f>
        <v>619</v>
      </c>
      <c r="Q622" s="38">
        <f>IF(ISNUMBER(SEARCH(Search!$K$5,'Valid Values - Search'!R622)),MAX($Q$3:Q621)+1,0)</f>
        <v>619</v>
      </c>
      <c r="R622" s="64" t="s">
        <v>4386</v>
      </c>
      <c r="S622" s="70" t="s">
        <v>102</v>
      </c>
      <c r="T622" s="70" t="s">
        <v>102</v>
      </c>
      <c r="U622" s="93" t="s">
        <v>9388</v>
      </c>
      <c r="V622" s="94" t="s">
        <v>8459</v>
      </c>
      <c r="W622" s="97" t="s">
        <v>4386</v>
      </c>
      <c r="X622" s="38" t="str">
        <f>IFERROR(VLOOKUP(ROWS($X$4:X622),$Q$4:$R$5094,2,FALSE),"")</f>
        <v>2,6-Dimethylphenanthrene</v>
      </c>
      <c r="Y622" s="38" t="str">
        <f>IFERROR(VLOOKUP(ROWS($Y$4:Y622),$P$4:$U$5094,6,FALSE),"")</f>
        <v>17980-16-4</v>
      </c>
      <c r="Z622" s="38">
        <f>IF(ISNUMBER(SEARCH(Search!$K$21,'Valid Values - Search'!AA622)),MAX($Z$3:Z621)+1,0)</f>
        <v>619</v>
      </c>
      <c r="AA622" s="64" t="s">
        <v>12175</v>
      </c>
      <c r="AB622" s="70">
        <v>2.6</v>
      </c>
      <c r="AC622" s="71" t="s">
        <v>1102</v>
      </c>
      <c r="AD622" s="38" t="str">
        <f>IFERROR(VLOOKUP(ROWS($AD$4:AD622),$Z$4:$AC$3778,2,FALSE),"")</f>
        <v>Carbon Monoxide in the Atmosphere (2.6 USEPA)</v>
      </c>
      <c r="AF622" s="37"/>
    </row>
    <row r="623" spans="16:32" ht="15" customHeight="1">
      <c r="P623" s="38">
        <f>IF(ISNUMBER(SEARCH(Search!$K$13,'Valid Values - Search'!U623)),MAX($P$3:P622)+1,0)</f>
        <v>620</v>
      </c>
      <c r="Q623" s="38">
        <f>IF(ISNUMBER(SEARCH(Search!$K$5,'Valid Values - Search'!R623)),MAX($Q$3:Q622)+1,0)</f>
        <v>620</v>
      </c>
      <c r="R623" s="64" t="s">
        <v>4387</v>
      </c>
      <c r="S623" s="70" t="s">
        <v>102</v>
      </c>
      <c r="T623" s="70" t="s">
        <v>102</v>
      </c>
      <c r="U623" s="93" t="s">
        <v>9389</v>
      </c>
      <c r="V623" s="94">
        <v>936</v>
      </c>
      <c r="W623" s="97" t="s">
        <v>4387</v>
      </c>
      <c r="X623" s="38" t="str">
        <f>IFERROR(VLOOKUP(ROWS($X$4:X623),$Q$4:$R$5094,2,FALSE),"")</f>
        <v>2,6-Dinitro-p-cresol</v>
      </c>
      <c r="Y623" s="38" t="str">
        <f>IFERROR(VLOOKUP(ROWS($Y$4:Y623),$P$4:$U$5094,6,FALSE),"")</f>
        <v>609-93-8</v>
      </c>
      <c r="Z623" s="38">
        <f>IF(ISNUMBER(SEARCH(Search!$K$21,'Valid Values - Search'!AA623)),MAX($Z$3:Z622)+1,0)</f>
        <v>620</v>
      </c>
      <c r="AA623" s="64" t="s">
        <v>12176</v>
      </c>
      <c r="AB623" s="70" t="s">
        <v>2106</v>
      </c>
      <c r="AC623" s="71" t="s">
        <v>1102</v>
      </c>
      <c r="AD623" s="38" t="str">
        <f>IFERROR(VLOOKUP(ROWS($AD$4:AD623),$Z$4:$AC$3778,2,FALSE),"")</f>
        <v>Carbon-14 in Aqueous Samples (C-01 USEPA)</v>
      </c>
      <c r="AF623" s="37"/>
    </row>
    <row r="624" spans="16:32" ht="15" customHeight="1">
      <c r="P624" s="38">
        <f>IF(ISNUMBER(SEARCH(Search!$K$13,'Valid Values - Search'!U624)),MAX($P$3:P623)+1,0)</f>
        <v>621</v>
      </c>
      <c r="Q624" s="38">
        <f>IF(ISNUMBER(SEARCH(Search!$K$5,'Valid Values - Search'!R624)),MAX($Q$3:Q623)+1,0)</f>
        <v>621</v>
      </c>
      <c r="R624" s="64" t="s">
        <v>4388</v>
      </c>
      <c r="S624" s="70" t="s">
        <v>101</v>
      </c>
      <c r="T624" s="70" t="s">
        <v>102</v>
      </c>
      <c r="U624" s="93" t="s">
        <v>8687</v>
      </c>
      <c r="V624" s="94">
        <v>197</v>
      </c>
      <c r="W624" s="97" t="s">
        <v>4388</v>
      </c>
      <c r="X624" s="38" t="str">
        <f>IFERROR(VLOOKUP(ROWS($X$4:X624),$Q$4:$R$5094,2,FALSE),"")</f>
        <v>2,6-Dinitrotoluene</v>
      </c>
      <c r="Y624" s="38" t="str">
        <f>IFERROR(VLOOKUP(ROWS($Y$4:Y624),$P$4:$U$5094,6,FALSE),"")</f>
        <v>606-20-2</v>
      </c>
      <c r="Z624" s="38">
        <f>IF(ISNUMBER(SEARCH(Search!$K$21,'Valid Values - Search'!AA624)),MAX($Z$3:Z623)+1,0)</f>
        <v>621</v>
      </c>
      <c r="AA624" s="64" t="s">
        <v>12177</v>
      </c>
      <c r="AB624" s="70">
        <v>920.19399999999996</v>
      </c>
      <c r="AC624" s="71" t="s">
        <v>1934</v>
      </c>
      <c r="AD624" s="38" t="str">
        <f>IFERROR(VLOOKUP(ROWS($AD$4:AD624),$Z$4:$AC$3778,2,FALSE),"")</f>
        <v>Carbonate and Bicarbonate in Water (920.194 AOAC)</v>
      </c>
      <c r="AF624" s="37"/>
    </row>
    <row r="625" spans="16:32" ht="15" customHeight="1">
      <c r="P625" s="38">
        <f>IF(ISNUMBER(SEARCH(Search!$K$13,'Valid Values - Search'!U625)),MAX($P$3:P624)+1,0)</f>
        <v>622</v>
      </c>
      <c r="Q625" s="38">
        <f>IF(ISNUMBER(SEARCH(Search!$K$5,'Valid Values - Search'!R625)),MAX($Q$3:Q624)+1,0)</f>
        <v>622</v>
      </c>
      <c r="R625" s="64" t="s">
        <v>4375</v>
      </c>
      <c r="S625" s="70" t="s">
        <v>102</v>
      </c>
      <c r="T625" s="70" t="s">
        <v>102</v>
      </c>
      <c r="U625" s="93" t="s">
        <v>9390</v>
      </c>
      <c r="V625" s="94" t="s">
        <v>8459</v>
      </c>
      <c r="W625" s="97" t="s">
        <v>4375</v>
      </c>
      <c r="X625" s="38" t="str">
        <f>IFERROR(VLOOKUP(ROWS($X$4:X625),$Q$4:$R$5094,2,FALSE),"")</f>
        <v>2,6-Di-tert-butylbenzoquinone</v>
      </c>
      <c r="Y625" s="38" t="str">
        <f>IFERROR(VLOOKUP(ROWS($Y$4:Y625),$P$4:$U$5094,6,FALSE),"")</f>
        <v>719-22-2</v>
      </c>
      <c r="Z625" s="38">
        <f>IF(ISNUMBER(SEARCH(Search!$K$21,'Valid Values - Search'!AA625)),MAX($Z$3:Z624)+1,0)</f>
        <v>622</v>
      </c>
      <c r="AA625" s="64" t="s">
        <v>12178</v>
      </c>
      <c r="AB625" s="70">
        <v>8315</v>
      </c>
      <c r="AC625" s="71" t="s">
        <v>1102</v>
      </c>
      <c r="AD625" s="38" t="str">
        <f>IFERROR(VLOOKUP(ROWS($AD$4:AD625),$Z$4:$AC$3778,2,FALSE),"")</f>
        <v>Carbonyl Compounds by HPLC (8315 USEPA)</v>
      </c>
      <c r="AF625" s="37"/>
    </row>
    <row r="626" spans="16:32" ht="15" customHeight="1">
      <c r="P626" s="38">
        <f>IF(ISNUMBER(SEARCH(Search!$K$13,'Valid Values - Search'!U626)),MAX($P$3:P625)+1,0)</f>
        <v>623</v>
      </c>
      <c r="Q626" s="38">
        <f>IF(ISNUMBER(SEARCH(Search!$K$5,'Valid Values - Search'!R626)),MAX($Q$3:Q625)+1,0)</f>
        <v>623</v>
      </c>
      <c r="R626" s="64" t="s">
        <v>4374</v>
      </c>
      <c r="S626" s="70" t="s">
        <v>102</v>
      </c>
      <c r="T626" s="70" t="s">
        <v>102</v>
      </c>
      <c r="U626" s="93" t="s">
        <v>9391</v>
      </c>
      <c r="V626" s="94">
        <v>17146</v>
      </c>
      <c r="W626" s="97" t="s">
        <v>4374</v>
      </c>
      <c r="X626" s="38" t="str">
        <f>IFERROR(VLOOKUP(ROWS($X$4:X626),$Q$4:$R$5094,2,FALSE),"")</f>
        <v>2,6-Di-tert-butyl-p-cresol</v>
      </c>
      <c r="Y626" s="38" t="str">
        <f>IFERROR(VLOOKUP(ROWS($Y$4:Y626),$P$4:$U$5094,6,FALSE),"")</f>
        <v>128-37-0</v>
      </c>
      <c r="Z626" s="38">
        <f>IF(ISNUMBER(SEARCH(Search!$K$21,'Valid Values - Search'!AA626)),MAX($Z$3:Z625)+1,0)</f>
        <v>623</v>
      </c>
      <c r="AA626" s="64" t="s">
        <v>12179</v>
      </c>
      <c r="AB626" s="70" t="s">
        <v>1894</v>
      </c>
      <c r="AC626" s="71" t="s">
        <v>1102</v>
      </c>
      <c r="AD626" s="38" t="str">
        <f>IFERROR(VLOOKUP(ROWS($AD$4:AD626),$Z$4:$AC$3778,2,FALSE),"")</f>
        <v>Carbonyl Compounds by HPLC (8315A(LLE) USEPA)</v>
      </c>
      <c r="AF626" s="37"/>
    </row>
    <row r="627" spans="16:32" ht="15" customHeight="1">
      <c r="P627" s="38">
        <f>IF(ISNUMBER(SEARCH(Search!$K$13,'Valid Values - Search'!U627)),MAX($P$3:P626)+1,0)</f>
        <v>624</v>
      </c>
      <c r="Q627" s="38">
        <f>IF(ISNUMBER(SEARCH(Search!$K$5,'Valid Values - Search'!R627)),MAX($Q$3:Q626)+1,0)</f>
        <v>624</v>
      </c>
      <c r="R627" s="64" t="s">
        <v>4376</v>
      </c>
      <c r="S627" s="70" t="s">
        <v>102</v>
      </c>
      <c r="T627" s="70" t="s">
        <v>102</v>
      </c>
      <c r="U627" s="93" t="s">
        <v>9392</v>
      </c>
      <c r="V627" s="94" t="s">
        <v>8459</v>
      </c>
      <c r="W627" s="97" t="s">
        <v>4376</v>
      </c>
      <c r="X627" s="38" t="str">
        <f>IFERROR(VLOOKUP(ROWS($X$4:X627),$Q$4:$R$5094,2,FALSE),"")</f>
        <v>2,6-Di-tert-butylphenol</v>
      </c>
      <c r="Y627" s="38" t="str">
        <f>IFERROR(VLOOKUP(ROWS($Y$4:Y627),$P$4:$U$5094,6,FALSE),"")</f>
        <v>128-39-2</v>
      </c>
      <c r="Z627" s="38">
        <f>IF(ISNUMBER(SEARCH(Search!$K$21,'Valid Values - Search'!AA627)),MAX($Z$3:Z626)+1,0)</f>
        <v>624</v>
      </c>
      <c r="AA627" s="64" t="s">
        <v>12180</v>
      </c>
      <c r="AB627" s="70" t="s">
        <v>1895</v>
      </c>
      <c r="AC627" s="71" t="s">
        <v>1102</v>
      </c>
      <c r="AD627" s="38" t="str">
        <f>IFERROR(VLOOKUP(ROWS($AD$4:AD627),$Z$4:$AC$3778,2,FALSE),"")</f>
        <v>Carbonyl Compounds by HPLC (8315A(LSE) USEPA)</v>
      </c>
      <c r="AF627" s="37"/>
    </row>
    <row r="628" spans="16:32" ht="15" customHeight="1">
      <c r="P628" s="38">
        <f>IF(ISNUMBER(SEARCH(Search!$K$13,'Valid Values - Search'!U628)),MAX($P$3:P627)+1,0)</f>
        <v>625</v>
      </c>
      <c r="Q628" s="38">
        <f>IF(ISNUMBER(SEARCH(Search!$K$5,'Valid Values - Search'!R628)),MAX($Q$3:Q627)+1,0)</f>
        <v>625</v>
      </c>
      <c r="R628" s="64" t="s">
        <v>4389</v>
      </c>
      <c r="S628" s="70" t="s">
        <v>102</v>
      </c>
      <c r="T628" s="70" t="s">
        <v>102</v>
      </c>
      <c r="U628" s="93" t="s">
        <v>8459</v>
      </c>
      <c r="V628" s="94">
        <v>1004342</v>
      </c>
      <c r="W628" s="97" t="s">
        <v>4389</v>
      </c>
      <c r="X628" s="38" t="str">
        <f>IFERROR(VLOOKUP(ROWS($X$4:X628),$Q$4:$R$5094,2,FALSE),"")</f>
        <v>2,7+2,6-Dimethylnaphthalene</v>
      </c>
      <c r="Y628" s="38" t="str">
        <f>IFERROR(VLOOKUP(ROWS($Y$4:Y628),$P$4:$U$5094,6,FALSE),"")</f>
        <v>N/A</v>
      </c>
      <c r="Z628" s="38">
        <f>IF(ISNUMBER(SEARCH(Search!$K$21,'Valid Values - Search'!AA628)),MAX($Z$3:Z627)+1,0)</f>
        <v>625</v>
      </c>
      <c r="AA628" s="64" t="s">
        <v>12181</v>
      </c>
      <c r="AB628" s="70">
        <v>554</v>
      </c>
      <c r="AC628" s="71" t="s">
        <v>1102</v>
      </c>
      <c r="AD628" s="38" t="str">
        <f>IFERROR(VLOOKUP(ROWS($AD$4:AD628),$Z$4:$AC$3778,2,FALSE),"")</f>
        <v>Carbonyl Compounds in Water by HPLC (554 USEPA)</v>
      </c>
      <c r="AF628" s="37"/>
    </row>
    <row r="629" spans="16:32" ht="15" customHeight="1">
      <c r="P629" s="38">
        <f>IF(ISNUMBER(SEARCH(Search!$K$13,'Valid Values - Search'!U629)),MAX($P$3:P628)+1,0)</f>
        <v>626</v>
      </c>
      <c r="Q629" s="38">
        <f>IF(ISNUMBER(SEARCH(Search!$K$5,'Valid Values - Search'!R629)),MAX($Q$3:Q628)+1,0)</f>
        <v>626</v>
      </c>
      <c r="R629" s="64" t="s">
        <v>4390</v>
      </c>
      <c r="S629" s="70" t="s">
        <v>102</v>
      </c>
      <c r="T629" s="70" t="s">
        <v>102</v>
      </c>
      <c r="U629" s="93" t="s">
        <v>9393</v>
      </c>
      <c r="V629" s="94">
        <v>928</v>
      </c>
      <c r="W629" s="97" t="s">
        <v>4390</v>
      </c>
      <c r="X629" s="38" t="str">
        <f>IFERROR(VLOOKUP(ROWS($X$4:X629),$Q$4:$R$5094,2,FALSE),"")</f>
        <v>2,7-Dimethylnaphthalene</v>
      </c>
      <c r="Y629" s="38" t="str">
        <f>IFERROR(VLOOKUP(ROWS($Y$4:Y629),$P$4:$U$5094,6,FALSE),"")</f>
        <v>582-16-1</v>
      </c>
      <c r="Z629" s="38">
        <f>IF(ISNUMBER(SEARCH(Search!$K$21,'Valid Values - Search'!AA629)),MAX($Z$3:Z628)+1,0)</f>
        <v>626</v>
      </c>
      <c r="AA629" s="64" t="s">
        <v>12182</v>
      </c>
      <c r="AB629" s="70">
        <v>556.1</v>
      </c>
      <c r="AC629" s="71" t="s">
        <v>1102</v>
      </c>
      <c r="AD629" s="38" t="str">
        <f>IFERROR(VLOOKUP(ROWS($AD$4:AD629),$Z$4:$AC$3778,2,FALSE),"")</f>
        <v>Carbonyls by Fast GC/ECD (556.1 USEPA)</v>
      </c>
      <c r="AF629" s="37"/>
    </row>
    <row r="630" spans="16:32" ht="15" customHeight="1">
      <c r="P630" s="38">
        <f>IF(ISNUMBER(SEARCH(Search!$K$13,'Valid Values - Search'!U630)),MAX($P$3:P629)+1,0)</f>
        <v>627</v>
      </c>
      <c r="Q630" s="38">
        <f>IF(ISNUMBER(SEARCH(Search!$K$5,'Valid Values - Search'!R630)),MAX($Q$3:Q629)+1,0)</f>
        <v>627</v>
      </c>
      <c r="R630" s="64" t="s">
        <v>4489</v>
      </c>
      <c r="S630" s="70" t="s">
        <v>102</v>
      </c>
      <c r="T630" s="70" t="s">
        <v>102</v>
      </c>
      <c r="U630" s="93" t="s">
        <v>8459</v>
      </c>
      <c r="V630" s="94" t="s">
        <v>8459</v>
      </c>
      <c r="W630" s="97" t="s">
        <v>4489</v>
      </c>
      <c r="X630" s="38" t="str">
        <f>IFERROR(VLOOKUP(ROWS($X$4:X630),$Q$4:$R$5094,2,FALSE),"")</f>
        <v>2-[(2-Ethyl-6-methylphenyl)-amino]-1-propanol</v>
      </c>
      <c r="Y630" s="38" t="str">
        <f>IFERROR(VLOOKUP(ROWS($Y$4:Y630),$P$4:$U$5094,6,FALSE),"")</f>
        <v>N/A</v>
      </c>
      <c r="Z630" s="38">
        <f>IF(ISNUMBER(SEARCH(Search!$K$21,'Valid Values - Search'!AA630)),MAX($Z$3:Z629)+1,0)</f>
        <v>627</v>
      </c>
      <c r="AA630" s="64" t="s">
        <v>12183</v>
      </c>
      <c r="AB630" s="70">
        <v>556</v>
      </c>
      <c r="AC630" s="71" t="s">
        <v>1102</v>
      </c>
      <c r="AD630" s="38" t="str">
        <f>IFERROR(VLOOKUP(ROWS($AD$4:AD630),$Z$4:$AC$3778,2,FALSE),"")</f>
        <v>Carbonyls by GC/ECD (556 USEPA)</v>
      </c>
      <c r="AF630" s="37"/>
    </row>
    <row r="631" spans="16:32" ht="15" customHeight="1">
      <c r="P631" s="38">
        <f>IF(ISNUMBER(SEARCH(Search!$K$13,'Valid Values - Search'!U631)),MAX($P$3:P630)+1,0)</f>
        <v>628</v>
      </c>
      <c r="Q631" s="38">
        <f>IF(ISNUMBER(SEARCH(Search!$K$5,'Valid Values - Search'!R631)),MAX($Q$3:Q630)+1,0)</f>
        <v>628</v>
      </c>
      <c r="R631" s="64" t="s">
        <v>4490</v>
      </c>
      <c r="S631" s="70" t="s">
        <v>102</v>
      </c>
      <c r="T631" s="70" t="s">
        <v>102</v>
      </c>
      <c r="U631" s="93" t="s">
        <v>9394</v>
      </c>
      <c r="V631" s="94" t="s">
        <v>8459</v>
      </c>
      <c r="W631" s="97" t="s">
        <v>4490</v>
      </c>
      <c r="X631" s="38" t="str">
        <f>IFERROR(VLOOKUP(ROWS($X$4:X631),$Q$4:$R$5094,2,FALSE),"")</f>
        <v>2-[2-[2-[2-[2-[4-(1,1,3,3-Tetramethylbutyl)phenoxy]ethoxy]ethoxy]ethoxy]ethoxy]ethanol</v>
      </c>
      <c r="Y631" s="38" t="str">
        <f>IFERROR(VLOOKUP(ROWS($Y$4:Y631),$P$4:$U$5094,6,FALSE),"")</f>
        <v>OP5EO</v>
      </c>
      <c r="Z631" s="38">
        <f>IF(ISNUMBER(SEARCH(Search!$K$21,'Valid Values - Search'!AA631)),MAX($Z$3:Z630)+1,0)</f>
        <v>628</v>
      </c>
      <c r="AA631" s="64" t="s">
        <v>12184</v>
      </c>
      <c r="AB631" s="70" t="s">
        <v>3299</v>
      </c>
      <c r="AC631" s="71" t="s">
        <v>1102</v>
      </c>
      <c r="AD631" s="38" t="str">
        <f>IFERROR(VLOOKUP(ROWS($AD$4:AD631),$Z$4:$AC$3778,2,FALSE),"")</f>
        <v>Carboxin by IR Spectroscopy (PMD-CBX(IR) USEPA)</v>
      </c>
      <c r="AF631" s="37"/>
    </row>
    <row r="632" spans="16:32" ht="15" customHeight="1">
      <c r="P632" s="38">
        <f>IF(ISNUMBER(SEARCH(Search!$K$13,'Valid Values - Search'!U632)),MAX($P$3:P631)+1,0)</f>
        <v>629</v>
      </c>
      <c r="Q632" s="38">
        <f>IF(ISNUMBER(SEARCH(Search!$K$5,'Valid Values - Search'!R632)),MAX($Q$3:Q631)+1,0)</f>
        <v>629</v>
      </c>
      <c r="R632" s="64" t="s">
        <v>4491</v>
      </c>
      <c r="S632" s="70" t="s">
        <v>102</v>
      </c>
      <c r="T632" s="70" t="s">
        <v>102</v>
      </c>
      <c r="U632" s="93" t="s">
        <v>9395</v>
      </c>
      <c r="V632" s="94" t="s">
        <v>8459</v>
      </c>
      <c r="W632" s="97" t="s">
        <v>4491</v>
      </c>
      <c r="X632" s="38" t="str">
        <f>IFERROR(VLOOKUP(ROWS($X$4:X632),$Q$4:$R$5094,2,FALSE),"")</f>
        <v>2-[2-[2-[2-[4-(1,1,3,3-Tetramethylbutyl)phenoxy]ethoxy]ethoxy]ethoxy]ethanol</v>
      </c>
      <c r="Y632" s="38" t="str">
        <f>IFERROR(VLOOKUP(ROWS($Y$4:Y632),$P$4:$U$5094,6,FALSE),"")</f>
        <v>OP4EO</v>
      </c>
      <c r="Z632" s="38">
        <f>IF(ISNUMBER(SEARCH(Search!$K$21,'Valid Values - Search'!AA632)),MAX($Z$3:Z631)+1,0)</f>
        <v>629</v>
      </c>
      <c r="AA632" s="64" t="s">
        <v>12185</v>
      </c>
      <c r="AB632" s="70" t="s">
        <v>3300</v>
      </c>
      <c r="AC632" s="71" t="s">
        <v>1102</v>
      </c>
      <c r="AD632" s="38" t="str">
        <f>IFERROR(VLOOKUP(ROWS($AD$4:AD632),$Z$4:$AC$3778,2,FALSE),"")</f>
        <v>Carboxin by UV Spectroscopy (PMD-CBX(UV) USEPA)</v>
      </c>
      <c r="AF632" s="37"/>
    </row>
    <row r="633" spans="16:32" ht="15" customHeight="1">
      <c r="P633" s="38">
        <f>IF(ISNUMBER(SEARCH(Search!$K$13,'Valid Values - Search'!U633)),MAX($P$3:P632)+1,0)</f>
        <v>630</v>
      </c>
      <c r="Q633" s="38">
        <f>IF(ISNUMBER(SEARCH(Search!$K$5,'Valid Values - Search'!R633)),MAX($Q$3:Q632)+1,0)</f>
        <v>630</v>
      </c>
      <c r="R633" s="64" t="s">
        <v>4492</v>
      </c>
      <c r="S633" s="70" t="s">
        <v>102</v>
      </c>
      <c r="T633" s="70" t="s">
        <v>102</v>
      </c>
      <c r="U633" s="93" t="s">
        <v>9396</v>
      </c>
      <c r="V633" s="94" t="s">
        <v>8459</v>
      </c>
      <c r="W633" s="97" t="s">
        <v>4492</v>
      </c>
      <c r="X633" s="38" t="str">
        <f>IFERROR(VLOOKUP(ROWS($X$4:X633),$Q$4:$R$5094,2,FALSE),"")</f>
        <v>2-[2-[2-[4-(1,1,3,3-Tetramethylbutyl)phenoxy]ethoxy]ethoxy]ethanol</v>
      </c>
      <c r="Y633" s="38" t="str">
        <f>IFERROR(VLOOKUP(ROWS($Y$4:Y633),$P$4:$U$5094,6,FALSE),"")</f>
        <v>OP3EO</v>
      </c>
      <c r="Z633" s="38">
        <f>IF(ISNUMBER(SEARCH(Search!$K$21,'Valid Values - Search'!AA633)),MAX($Z$3:Z632)+1,0)</f>
        <v>630</v>
      </c>
      <c r="AA633" s="64" t="s">
        <v>12186</v>
      </c>
      <c r="AB633" s="70">
        <v>9080</v>
      </c>
      <c r="AC633" s="71" t="s">
        <v>1102</v>
      </c>
      <c r="AD633" s="38" t="str">
        <f>IFERROR(VLOOKUP(ROWS($AD$4:AD633),$Z$4:$AC$3778,2,FALSE),"")</f>
        <v>Cation-Exchange Capacity of Soils (9080 USEPA)</v>
      </c>
      <c r="AF633" s="37"/>
    </row>
    <row r="634" spans="16:32" ht="15" customHeight="1">
      <c r="P634" s="38">
        <f>IF(ISNUMBER(SEARCH(Search!$K$13,'Valid Values - Search'!U634)),MAX($P$3:P633)+1,0)</f>
        <v>631</v>
      </c>
      <c r="Q634" s="38">
        <f>IF(ISNUMBER(SEARCH(Search!$K$5,'Valid Values - Search'!R634)),MAX($Q$3:Q633)+1,0)</f>
        <v>631</v>
      </c>
      <c r="R634" s="64" t="s">
        <v>4493</v>
      </c>
      <c r="S634" s="70" t="s">
        <v>102</v>
      </c>
      <c r="T634" s="70" t="s">
        <v>102</v>
      </c>
      <c r="U634" s="93" t="s">
        <v>9397</v>
      </c>
      <c r="V634" s="94">
        <v>389180</v>
      </c>
      <c r="W634" s="97" t="s">
        <v>4493</v>
      </c>
      <c r="X634" s="38" t="str">
        <f>IFERROR(VLOOKUP(ROWS($X$4:X634),$Q$4:$R$5094,2,FALSE),"")</f>
        <v>2-[2-[4-(1,1,3,3-Tetramethylbutyl)phenoxy]ethoxy]ethanol</v>
      </c>
      <c r="Y634" s="38" t="str">
        <f>IFERROR(VLOOKUP(ROWS($Y$4:Y634),$P$4:$U$5094,6,FALSE),"")</f>
        <v>2315-61-9</v>
      </c>
      <c r="Z634" s="38">
        <f>IF(ISNUMBER(SEARCH(Search!$K$21,'Valid Values - Search'!AA634)),MAX($Z$3:Z633)+1,0)</f>
        <v>631</v>
      </c>
      <c r="AA634" s="64" t="s">
        <v>12187</v>
      </c>
      <c r="AB634" s="70">
        <v>9081</v>
      </c>
      <c r="AC634" s="71" t="s">
        <v>1102</v>
      </c>
      <c r="AD634" s="38" t="str">
        <f>IFERROR(VLOOKUP(ROWS($AD$4:AD634),$Z$4:$AC$3778,2,FALSE),"")</f>
        <v>Cation-Exchange Capacity of Soils (9081 USEPA)</v>
      </c>
      <c r="AF634" s="37"/>
    </row>
    <row r="635" spans="16:32" ht="15" customHeight="1">
      <c r="P635" s="38">
        <f>IF(ISNUMBER(SEARCH(Search!$K$13,'Valid Values - Search'!U635)),MAX($P$3:P634)+1,0)</f>
        <v>632</v>
      </c>
      <c r="Q635" s="38">
        <f>IF(ISNUMBER(SEARCH(Search!$K$5,'Valid Values - Search'!R635)),MAX($Q$3:Q634)+1,0)</f>
        <v>632</v>
      </c>
      <c r="R635" s="64" t="s">
        <v>4494</v>
      </c>
      <c r="S635" s="70" t="s">
        <v>102</v>
      </c>
      <c r="T635" s="70" t="s">
        <v>102</v>
      </c>
      <c r="U635" s="93" t="s">
        <v>9398</v>
      </c>
      <c r="V635" s="94">
        <v>389179</v>
      </c>
      <c r="W635" s="97" t="s">
        <v>4494</v>
      </c>
      <c r="X635" s="38" t="str">
        <f>IFERROR(VLOOKUP(ROWS($X$4:X635),$Q$4:$R$5094,2,FALSE),"")</f>
        <v>2-[4-(1,1,3,3-Tetramethylbutyl)phenoxy]ethanol</v>
      </c>
      <c r="Y635" s="38" t="str">
        <f>IFERROR(VLOOKUP(ROWS($Y$4:Y635),$P$4:$U$5094,6,FALSE),"")</f>
        <v>2315-67-5</v>
      </c>
      <c r="Z635" s="38">
        <f>IF(ISNUMBER(SEARCH(Search!$K$21,'Valid Values - Search'!AA635)),MAX($Z$3:Z634)+1,0)</f>
        <v>632</v>
      </c>
      <c r="AA635" s="64" t="s">
        <v>12188</v>
      </c>
      <c r="AB635" s="70">
        <v>974.27</v>
      </c>
      <c r="AC635" s="71" t="s">
        <v>1934</v>
      </c>
      <c r="AD635" s="38" t="str">
        <f>IFERROR(VLOOKUP(ROWS($AD$4:AD635),$Z$4:$AC$3778,2,FALSE),"")</f>
        <v>Cd, Cr, Cu, Fe, Pb, Mg, Mn, Ag, Zn in Water (974.27 AOAC)</v>
      </c>
      <c r="AF635" s="37"/>
    </row>
    <row r="636" spans="16:32" ht="15" customHeight="1">
      <c r="P636" s="38">
        <f>IF(ISNUMBER(SEARCH(Search!$K$13,'Valid Values - Search'!U636)),MAX($P$3:P635)+1,0)</f>
        <v>633</v>
      </c>
      <c r="Q636" s="38">
        <f>IF(ISNUMBER(SEARCH(Search!$K$5,'Valid Values - Search'!R636)),MAX($Q$3:Q635)+1,0)</f>
        <v>633</v>
      </c>
      <c r="R636" s="64" t="s">
        <v>4395</v>
      </c>
      <c r="S636" s="70" t="s">
        <v>102</v>
      </c>
      <c r="T636" s="70" t="s">
        <v>102</v>
      </c>
      <c r="U636" s="93" t="s">
        <v>9399</v>
      </c>
      <c r="V636" s="94">
        <v>1709</v>
      </c>
      <c r="W636" s="97" t="s">
        <v>4395</v>
      </c>
      <c r="X636" s="38" t="str">
        <f>IFERROR(VLOOKUP(ROWS($X$4:X636),$Q$4:$R$5094,2,FALSE),"")</f>
        <v>2-Acetylaminofluorene</v>
      </c>
      <c r="Y636" s="38" t="str">
        <f>IFERROR(VLOOKUP(ROWS($Y$4:Y636),$P$4:$U$5094,6,FALSE),"")</f>
        <v>53-96-3</v>
      </c>
      <c r="Z636" s="38">
        <f>IF(ISNUMBER(SEARCH(Search!$K$21,'Valid Values - Search'!AA636)),MAX($Z$3:Z635)+1,0)</f>
        <v>633</v>
      </c>
      <c r="AA636" s="64" t="s">
        <v>12189</v>
      </c>
      <c r="AB636" s="70" t="s">
        <v>1416</v>
      </c>
      <c r="AC636" s="71" t="s">
        <v>1156</v>
      </c>
      <c r="AD636" s="38" t="str">
        <f>IFERROR(VLOOKUP(ROWS($AD$4:AD636),$Z$4:$AC$3778,2,FALSE),"")</f>
        <v>Cesium in Water by FLAA (3500-CS APHA)</v>
      </c>
      <c r="AF636" s="37"/>
    </row>
    <row r="637" spans="16:32" ht="15" customHeight="1">
      <c r="P637" s="38">
        <f>IF(ISNUMBER(SEARCH(Search!$K$13,'Valid Values - Search'!U637)),MAX($P$3:P636)+1,0)</f>
        <v>634</v>
      </c>
      <c r="Q637" s="38">
        <f>IF(ISNUMBER(SEARCH(Search!$K$5,'Valid Values - Search'!R637)),MAX($Q$3:Q636)+1,0)</f>
        <v>634</v>
      </c>
      <c r="R637" s="64" t="s">
        <v>4396</v>
      </c>
      <c r="S637" s="70" t="s">
        <v>102</v>
      </c>
      <c r="T637" s="70" t="s">
        <v>102</v>
      </c>
      <c r="U637" s="93" t="s">
        <v>9400</v>
      </c>
      <c r="V637" s="94">
        <v>940</v>
      </c>
      <c r="W637" s="97" t="s">
        <v>4396</v>
      </c>
      <c r="X637" s="38" t="str">
        <f>IFERROR(VLOOKUP(ROWS($X$4:X637),$Q$4:$R$5094,2,FALSE),"")</f>
        <v>2-Amino-4,6-dinitrotoluene</v>
      </c>
      <c r="Y637" s="38" t="str">
        <f>IFERROR(VLOOKUP(ROWS($Y$4:Y637),$P$4:$U$5094,6,FALSE),"")</f>
        <v>35572-78-2</v>
      </c>
      <c r="Z637" s="38">
        <f>IF(ISNUMBER(SEARCH(Search!$K$21,'Valid Values - Search'!AA637)),MAX($Z$3:Z636)+1,0)</f>
        <v>634</v>
      </c>
      <c r="AA637" s="64" t="s">
        <v>12190</v>
      </c>
      <c r="AB637" s="70" t="s">
        <v>3563</v>
      </c>
      <c r="AC637" s="71" t="s">
        <v>1182</v>
      </c>
      <c r="AD637" s="38" t="str">
        <f>IFERROR(VLOOKUP(ROWS($AD$4:AD637),$Z$4:$AC$3778,2,FALSE),"")</f>
        <v>Cesium-137 and 134, Dissolved (R1110 USDOI/USGS)</v>
      </c>
      <c r="AF637" s="37"/>
    </row>
    <row r="638" spans="16:32" ht="15" customHeight="1">
      <c r="P638" s="38">
        <f>IF(ISNUMBER(SEARCH(Search!$K$13,'Valid Values - Search'!U638)),MAX($P$3:P637)+1,0)</f>
        <v>635</v>
      </c>
      <c r="Q638" s="38">
        <f>IF(ISNUMBER(SEARCH(Search!$K$5,'Valid Values - Search'!R638)),MAX($Q$3:Q637)+1,0)</f>
        <v>635</v>
      </c>
      <c r="R638" s="64" t="s">
        <v>4397</v>
      </c>
      <c r="S638" s="70" t="s">
        <v>102</v>
      </c>
      <c r="T638" s="70" t="s">
        <v>102</v>
      </c>
      <c r="U638" s="93" t="s">
        <v>9401</v>
      </c>
      <c r="V638" s="94" t="s">
        <v>8459</v>
      </c>
      <c r="W638" s="97" t="s">
        <v>4397</v>
      </c>
      <c r="X638" s="38" t="str">
        <f>IFERROR(VLOOKUP(ROWS($X$4:X638),$Q$4:$R$5094,2,FALSE),"")</f>
        <v>2-Amino-5-Methylbenzoic Acid</v>
      </c>
      <c r="Y638" s="38" t="str">
        <f>IFERROR(VLOOKUP(ROWS($Y$4:Y638),$P$4:$U$5094,6,FALSE),"")</f>
        <v>2941-78-8</v>
      </c>
      <c r="Z638" s="38">
        <f>IF(ISNUMBER(SEARCH(Search!$K$21,'Valid Values - Search'!AA638)),MAX($Z$3:Z637)+1,0)</f>
        <v>635</v>
      </c>
      <c r="AA638" s="64" t="s">
        <v>12191</v>
      </c>
      <c r="AB638" s="70" t="s">
        <v>2301</v>
      </c>
      <c r="AC638" s="71" t="s">
        <v>1184</v>
      </c>
      <c r="AD638" s="38" t="str">
        <f>IFERROR(VLOOKUP(ROWS($AD$4:AD638),$Z$4:$AC$3778,2,FALSE),"")</f>
        <v>Charcoal Tube Adsorption of Organic Vapors (D3686 ASTM)</v>
      </c>
      <c r="AF638" s="37"/>
    </row>
    <row r="639" spans="16:32" ht="15" customHeight="1">
      <c r="P639" s="38">
        <f>IF(ISNUMBER(SEARCH(Search!$K$13,'Valid Values - Search'!U639)),MAX($P$3:P638)+1,0)</f>
        <v>636</v>
      </c>
      <c r="Q639" s="38">
        <f>IF(ISNUMBER(SEARCH(Search!$K$5,'Valid Values - Search'!R639)),MAX($Q$3:Q638)+1,0)</f>
        <v>636</v>
      </c>
      <c r="R639" s="64" t="s">
        <v>4398</v>
      </c>
      <c r="S639" s="70" t="s">
        <v>102</v>
      </c>
      <c r="T639" s="70" t="s">
        <v>102</v>
      </c>
      <c r="U639" s="93" t="s">
        <v>9402</v>
      </c>
      <c r="V639" s="94">
        <v>714</v>
      </c>
      <c r="W639" s="97" t="s">
        <v>4398</v>
      </c>
      <c r="X639" s="38" t="str">
        <f>IFERROR(VLOOKUP(ROWS($X$4:X639),$Q$4:$R$5094,2,FALSE),"")</f>
        <v>2-Bromo-1-chloropropane</v>
      </c>
      <c r="Y639" s="38" t="str">
        <f>IFERROR(VLOOKUP(ROWS($Y$4:Y639),$P$4:$U$5094,6,FALSE),"")</f>
        <v>3017-95-6</v>
      </c>
      <c r="Z639" s="38">
        <f>IF(ISNUMBER(SEARCH(Search!$K$21,'Valid Values - Search'!AA639)),MAX($Z$3:Z638)+1,0)</f>
        <v>636</v>
      </c>
      <c r="AA639" s="64" t="s">
        <v>12192</v>
      </c>
      <c r="AB639" s="70" t="s">
        <v>3182</v>
      </c>
      <c r="AC639" s="71" t="s">
        <v>3026</v>
      </c>
      <c r="AD639" s="38" t="str">
        <f>IFERROR(VLOOKUP(ROWS($AD$4:AD639),$Z$4:$AC$3778,2,FALSE),"")</f>
        <v>Chelators in Mixed Hazardous Waste by GC/MS (OM510R USDOE/ASD)</v>
      </c>
      <c r="AF639" s="37"/>
    </row>
    <row r="640" spans="16:32" ht="15" customHeight="1">
      <c r="P640" s="38">
        <f>IF(ISNUMBER(SEARCH(Search!$K$13,'Valid Values - Search'!U640)),MAX($P$3:P639)+1,0)</f>
        <v>637</v>
      </c>
      <c r="Q640" s="38">
        <f>IF(ISNUMBER(SEARCH(Search!$K$5,'Valid Values - Search'!R640)),MAX($Q$3:Q639)+1,0)</f>
        <v>637</v>
      </c>
      <c r="R640" s="64" t="s">
        <v>4399</v>
      </c>
      <c r="S640" s="70" t="s">
        <v>102</v>
      </c>
      <c r="T640" s="70" t="s">
        <v>102</v>
      </c>
      <c r="U640" s="93" t="s">
        <v>9403</v>
      </c>
      <c r="V640" s="94">
        <v>11746</v>
      </c>
      <c r="W640" s="97" t="s">
        <v>4399</v>
      </c>
      <c r="X640" s="38" t="str">
        <f>IFERROR(VLOOKUP(ROWS($X$4:X640),$Q$4:$R$5094,2,FALSE),"")</f>
        <v>2-Butanol</v>
      </c>
      <c r="Y640" s="38" t="str">
        <f>IFERROR(VLOOKUP(ROWS($Y$4:Y640),$P$4:$U$5094,6,FALSE),"")</f>
        <v>78-92-2</v>
      </c>
      <c r="Z640" s="38">
        <f>IF(ISNUMBER(SEARCH(Search!$K$21,'Valid Values - Search'!AA640)),MAX($Z$3:Z639)+1,0)</f>
        <v>637</v>
      </c>
      <c r="AA640" s="64" t="s">
        <v>12193</v>
      </c>
      <c r="AB640" s="70">
        <v>8000</v>
      </c>
      <c r="AC640" s="71" t="s">
        <v>1151</v>
      </c>
      <c r="AD640" s="38" t="str">
        <f>IFERROR(VLOOKUP(ROWS($AD$4:AD640),$Z$4:$AC$3778,2,FALSE),"")</f>
        <v>Chemical Oxygen Demand (8000 HACH)</v>
      </c>
      <c r="AF640" s="37"/>
    </row>
    <row r="641" spans="16:32" ht="15" customHeight="1">
      <c r="P641" s="38">
        <f>IF(ISNUMBER(SEARCH(Search!$K$13,'Valid Values - Search'!U641)),MAX($P$3:P640)+1,0)</f>
        <v>638</v>
      </c>
      <c r="Q641" s="38">
        <f>IF(ISNUMBER(SEARCH(Search!$K$5,'Valid Values - Search'!R641)),MAX($Q$3:Q640)+1,0)</f>
        <v>638</v>
      </c>
      <c r="R641" s="64" t="s">
        <v>15367</v>
      </c>
      <c r="S641" s="99" t="s">
        <v>101</v>
      </c>
      <c r="T641" s="99" t="s">
        <v>102</v>
      </c>
      <c r="U641" s="100" t="s">
        <v>8845</v>
      </c>
      <c r="V641" s="101">
        <v>308</v>
      </c>
      <c r="W641" s="97" t="s">
        <v>15367</v>
      </c>
      <c r="X641" s="38" t="str">
        <f>IFERROR(VLOOKUP(ROWS($X$4:X641),$Q$4:$R$5094,2,FALSE),"")</f>
        <v>2-Butanone (MEK)</v>
      </c>
      <c r="Y641" s="38" t="str">
        <f>IFERROR(VLOOKUP(ROWS($Y$4:Y641),$P$4:$U$5094,6,FALSE),"")</f>
        <v>78-93-3</v>
      </c>
      <c r="Z641" s="38">
        <f>IF(ISNUMBER(SEARCH(Search!$K$21,'Valid Values - Search'!AA641)),MAX($Z$3:Z640)+1,0)</f>
        <v>638</v>
      </c>
      <c r="AA641" s="64" t="s">
        <v>12194</v>
      </c>
      <c r="AB641" s="70" t="s">
        <v>1812</v>
      </c>
      <c r="AC641" s="71" t="s">
        <v>1151</v>
      </c>
      <c r="AD641" s="38" t="str">
        <f>IFERROR(VLOOKUP(ROWS($AD$4:AD641),$Z$4:$AC$3778,2,FALSE),"")</f>
        <v>Chemical Oxygen Demand (8000(A1) HACH)</v>
      </c>
      <c r="AF641" s="37"/>
    </row>
    <row r="642" spans="16:32" ht="15" customHeight="1">
      <c r="P642" s="38">
        <f>IF(ISNUMBER(SEARCH(Search!$K$13,'Valid Values - Search'!U642)),MAX($P$3:P641)+1,0)</f>
        <v>639</v>
      </c>
      <c r="Q642" s="38">
        <f>IF(ISNUMBER(SEARCH(Search!$K$5,'Valid Values - Search'!R642)),MAX($Q$3:Q641)+1,0)</f>
        <v>639</v>
      </c>
      <c r="R642" s="64" t="s">
        <v>4400</v>
      </c>
      <c r="S642" s="70" t="s">
        <v>102</v>
      </c>
      <c r="T642" s="70" t="s">
        <v>102</v>
      </c>
      <c r="U642" s="93" t="s">
        <v>9404</v>
      </c>
      <c r="V642" s="94">
        <v>736</v>
      </c>
      <c r="W642" s="97" t="s">
        <v>4400</v>
      </c>
      <c r="X642" s="38" t="str">
        <f>IFERROR(VLOOKUP(ROWS($X$4:X642),$Q$4:$R$5094,2,FALSE),"")</f>
        <v>2-Butoxy-2-oxoethyl butyl phthalate</v>
      </c>
      <c r="Y642" s="38" t="str">
        <f>IFERROR(VLOOKUP(ROWS($Y$4:Y642),$P$4:$U$5094,6,FALSE),"")</f>
        <v>85-70-1</v>
      </c>
      <c r="Z642" s="38">
        <f>IF(ISNUMBER(SEARCH(Search!$K$21,'Valid Values - Search'!AA642)),MAX($Z$3:Z641)+1,0)</f>
        <v>639</v>
      </c>
      <c r="AA642" s="64" t="s">
        <v>12195</v>
      </c>
      <c r="AB642" s="70" t="s">
        <v>1813</v>
      </c>
      <c r="AC642" s="71" t="s">
        <v>1151</v>
      </c>
      <c r="AD642" s="38" t="str">
        <f>IFERROR(VLOOKUP(ROWS($AD$4:AD642),$Z$4:$AC$3778,2,FALSE),"")</f>
        <v>Chemical Oxygen Demand (8000(A2) HACH)</v>
      </c>
      <c r="AF642" s="37"/>
    </row>
    <row r="643" spans="16:32" ht="15" customHeight="1">
      <c r="P643" s="38">
        <f>IF(ISNUMBER(SEARCH(Search!$K$13,'Valid Values - Search'!U643)),MAX($P$3:P642)+1,0)</f>
        <v>640</v>
      </c>
      <c r="Q643" s="38">
        <f>IF(ISNUMBER(SEARCH(Search!$K$5,'Valid Values - Search'!R643)),MAX($Q$3:Q642)+1,0)</f>
        <v>640</v>
      </c>
      <c r="R643" s="64" t="s">
        <v>4401</v>
      </c>
      <c r="S643" s="70" t="s">
        <v>102</v>
      </c>
      <c r="T643" s="70" t="s">
        <v>102</v>
      </c>
      <c r="U643" s="93">
        <v>735273</v>
      </c>
      <c r="V643" s="94">
        <v>735</v>
      </c>
      <c r="W643" s="97" t="s">
        <v>4401</v>
      </c>
      <c r="X643" s="38" t="str">
        <f>IFERROR(VLOOKUP(ROWS($X$4:X643),$Q$4:$R$5094,2,FALSE),"")</f>
        <v>2-Butyloctanol</v>
      </c>
      <c r="Y643" s="38">
        <f>IFERROR(VLOOKUP(ROWS($Y$4:Y643),$P$4:$U$5094,6,FALSE),"")</f>
        <v>735273</v>
      </c>
      <c r="Z643" s="38">
        <f>IF(ISNUMBER(SEARCH(Search!$K$21,'Valid Values - Search'!AA643)),MAX($Z$3:Z642)+1,0)</f>
        <v>640</v>
      </c>
      <c r="AA643" s="64" t="s">
        <v>12196</v>
      </c>
      <c r="AB643" s="70" t="s">
        <v>2677</v>
      </c>
      <c r="AC643" s="71" t="s">
        <v>1182</v>
      </c>
      <c r="AD643" s="38" t="str">
        <f>IFERROR(VLOOKUP(ROWS($AD$4:AD643),$Z$4:$AC$3778,2,FALSE),"")</f>
        <v>Chemical oxygen demand (COD), total, in water by titrimetric, dichromate oxidation (I-3560-85 USDOI/USGS)</v>
      </c>
      <c r="AF643" s="37"/>
    </row>
    <row r="644" spans="16:32" ht="15" customHeight="1">
      <c r="P644" s="38">
        <f>IF(ISNUMBER(SEARCH(Search!$K$13,'Valid Values - Search'!U644)),MAX($P$3:P643)+1,0)</f>
        <v>641</v>
      </c>
      <c r="Q644" s="38">
        <f>IF(ISNUMBER(SEARCH(Search!$K$5,'Valid Values - Search'!R644)),MAX($Q$3:Q643)+1,0)</f>
        <v>641</v>
      </c>
      <c r="R644" s="64" t="s">
        <v>4402</v>
      </c>
      <c r="S644" s="70" t="s">
        <v>102</v>
      </c>
      <c r="T644" s="70" t="s">
        <v>102</v>
      </c>
      <c r="U644" s="93" t="s">
        <v>9405</v>
      </c>
      <c r="V644" s="94">
        <v>637</v>
      </c>
      <c r="W644" s="97" t="s">
        <v>4402</v>
      </c>
      <c r="X644" s="38" t="str">
        <f>IFERROR(VLOOKUP(ROWS($X$4:X644),$Q$4:$R$5094,2,FALSE),"")</f>
        <v>2-Chloro-1-phenylethanol</v>
      </c>
      <c r="Y644" s="38" t="str">
        <f>IFERROR(VLOOKUP(ROWS($Y$4:Y644),$P$4:$U$5094,6,FALSE),"")</f>
        <v>1674-30-2</v>
      </c>
      <c r="Z644" s="38">
        <f>IF(ISNUMBER(SEARCH(Search!$K$21,'Valid Values - Search'!AA644)),MAX($Z$3:Z643)+1,0)</f>
        <v>641</v>
      </c>
      <c r="AA644" s="64" t="s">
        <v>12198</v>
      </c>
      <c r="AB644" s="70">
        <v>410.4</v>
      </c>
      <c r="AC644" s="71" t="s">
        <v>1102</v>
      </c>
      <c r="AD644" s="38" t="str">
        <f>IFERROR(VLOOKUP(ROWS($AD$4:AD644),$Z$4:$AC$3778,2,FALSE),"")</f>
        <v>Chemical Oxygen Demand by Colorimetry (410.4 USEPA)</v>
      </c>
      <c r="AF644" s="37"/>
    </row>
    <row r="645" spans="16:32" ht="15" customHeight="1">
      <c r="P645" s="38">
        <f>IF(ISNUMBER(SEARCH(Search!$K$13,'Valid Values - Search'!U645)),MAX($P$3:P644)+1,0)</f>
        <v>642</v>
      </c>
      <c r="Q645" s="38">
        <f>IF(ISNUMBER(SEARCH(Search!$K$5,'Valid Values - Search'!R645)),MAX($Q$3:Q644)+1,0)</f>
        <v>642</v>
      </c>
      <c r="R645" s="64" t="s">
        <v>4403</v>
      </c>
      <c r="S645" s="70" t="s">
        <v>102</v>
      </c>
      <c r="T645" s="70" t="s">
        <v>102</v>
      </c>
      <c r="U645" s="93" t="s">
        <v>8459</v>
      </c>
      <c r="V645" s="94" t="s">
        <v>8459</v>
      </c>
      <c r="W645" s="97" t="s">
        <v>4403</v>
      </c>
      <c r="X645" s="38" t="str">
        <f>IFERROR(VLOOKUP(ROWS($X$4:X645),$Q$4:$R$5094,2,FALSE),"")</f>
        <v>2-Chloro-2',6'-diethylacetanilide</v>
      </c>
      <c r="Y645" s="38" t="str">
        <f>IFERROR(VLOOKUP(ROWS($Y$4:Y645),$P$4:$U$5094,6,FALSE),"")</f>
        <v>N/A</v>
      </c>
      <c r="Z645" s="38">
        <f>IF(ISNUMBER(SEARCH(Search!$K$21,'Valid Values - Search'!AA645)),MAX($Z$3:Z644)+1,0)</f>
        <v>642</v>
      </c>
      <c r="AA645" s="64" t="s">
        <v>12199</v>
      </c>
      <c r="AB645" s="70" t="s">
        <v>1506</v>
      </c>
      <c r="AC645" s="71" t="s">
        <v>1102</v>
      </c>
      <c r="AD645" s="38" t="str">
        <f>IFERROR(VLOOKUP(ROWS($AD$4:AD645),$Z$4:$AC$3778,2,FALSE),"")</f>
        <v>Chemical Oxygen Demand by Colorimetry (410_M(A) USEPA)</v>
      </c>
      <c r="AF645" s="37"/>
    </row>
    <row r="646" spans="16:32" ht="15" customHeight="1">
      <c r="P646" s="38">
        <f>IF(ISNUMBER(SEARCH(Search!$K$13,'Valid Values - Search'!U646)),MAX($P$3:P645)+1,0)</f>
        <v>643</v>
      </c>
      <c r="Q646" s="38">
        <f>IF(ISNUMBER(SEARCH(Search!$K$5,'Valid Values - Search'!R646)),MAX($Q$3:Q645)+1,0)</f>
        <v>643</v>
      </c>
      <c r="R646" s="64" t="s">
        <v>4404</v>
      </c>
      <c r="S646" s="70" t="s">
        <v>102</v>
      </c>
      <c r="T646" s="70" t="s">
        <v>102</v>
      </c>
      <c r="U646" s="93" t="s">
        <v>8779</v>
      </c>
      <c r="V646" s="94">
        <v>827</v>
      </c>
      <c r="W646" s="97" t="s">
        <v>4404</v>
      </c>
      <c r="X646" s="38" t="str">
        <f>IFERROR(VLOOKUP(ROWS($X$4:X646),$Q$4:$R$5094,2,FALSE),"")</f>
        <v>2-Chloro-4,6-diamino-s-triazine</v>
      </c>
      <c r="Y646" s="38" t="str">
        <f>IFERROR(VLOOKUP(ROWS($Y$4:Y646),$P$4:$U$5094,6,FALSE),"")</f>
        <v>3397-62-4</v>
      </c>
      <c r="Z646" s="38">
        <f>IF(ISNUMBER(SEARCH(Search!$K$21,'Valid Values - Search'!AA646)),MAX($Z$3:Z645)+1,0)</f>
        <v>643</v>
      </c>
      <c r="AA646" s="64" t="s">
        <v>12197</v>
      </c>
      <c r="AB646" s="70" t="s">
        <v>2886</v>
      </c>
      <c r="AC646" s="71" t="s">
        <v>1182</v>
      </c>
      <c r="AD646" s="38" t="str">
        <f>IFERROR(VLOOKUP(ROWS($AD$4:AD646),$Z$4:$AC$3778,2,FALSE),"")</f>
        <v>Chemical Oxygen Demand by Colorimetry (I3561 USDOI/USGS)</v>
      </c>
      <c r="AF646" s="37"/>
    </row>
    <row r="647" spans="16:32" ht="15" customHeight="1">
      <c r="P647" s="38">
        <f>IF(ISNUMBER(SEARCH(Search!$K$13,'Valid Values - Search'!U647)),MAX($P$3:P646)+1,0)</f>
        <v>644</v>
      </c>
      <c r="Q647" s="38">
        <f>IF(ISNUMBER(SEARCH(Search!$K$5,'Valid Values - Search'!R647)),MAX($Q$3:Q646)+1,0)</f>
        <v>644</v>
      </c>
      <c r="R647" s="64" t="s">
        <v>4405</v>
      </c>
      <c r="S647" s="70" t="s">
        <v>102</v>
      </c>
      <c r="T647" s="70" t="s">
        <v>102</v>
      </c>
      <c r="U647" s="93" t="s">
        <v>9406</v>
      </c>
      <c r="V647" s="94">
        <v>653</v>
      </c>
      <c r="W647" s="97" t="s">
        <v>4405</v>
      </c>
      <c r="X647" s="38" t="str">
        <f>IFERROR(VLOOKUP(ROWS($X$4:X647),$Q$4:$R$5094,2,FALSE),"")</f>
        <v>2-Chloro-4-isopropylamino-6-amino-s-triazine</v>
      </c>
      <c r="Y647" s="38" t="str">
        <f>IFERROR(VLOOKUP(ROWS($Y$4:Y647),$P$4:$U$5094,6,FALSE),"")</f>
        <v>6190-65-4</v>
      </c>
      <c r="Z647" s="38">
        <f>IF(ISNUMBER(SEARCH(Search!$K$21,'Valid Values - Search'!AA647)),MAX($Z$3:Z646)+1,0)</f>
        <v>644</v>
      </c>
      <c r="AA647" s="64" t="s">
        <v>12200</v>
      </c>
      <c r="AB647" s="70" t="s">
        <v>1668</v>
      </c>
      <c r="AC647" s="71" t="s">
        <v>1156</v>
      </c>
      <c r="AD647" s="38" t="str">
        <f>IFERROR(VLOOKUP(ROWS($AD$4:AD647),$Z$4:$AC$3778,2,FALSE),"")</f>
        <v>Chemical Oxygen Demand by Colorimetry- Closed Reflux (5220-D APHA)</v>
      </c>
      <c r="AF647" s="37"/>
    </row>
    <row r="648" spans="16:32" ht="15" customHeight="1">
      <c r="P648" s="38">
        <f>IF(ISNUMBER(SEARCH(Search!$K$13,'Valid Values - Search'!U648)),MAX($P$3:P647)+1,0)</f>
        <v>645</v>
      </c>
      <c r="Q648" s="38">
        <f>IF(ISNUMBER(SEARCH(Search!$K$5,'Valid Values - Search'!R648)),MAX($Q$3:Q647)+1,0)</f>
        <v>645</v>
      </c>
      <c r="R648" s="64" t="s">
        <v>4406</v>
      </c>
      <c r="S648" s="70" t="s">
        <v>102</v>
      </c>
      <c r="T648" s="70" t="s">
        <v>102</v>
      </c>
      <c r="U648" s="93" t="s">
        <v>9407</v>
      </c>
      <c r="V648" s="94">
        <v>767</v>
      </c>
      <c r="W648" s="97" t="s">
        <v>4406</v>
      </c>
      <c r="X648" s="38" t="str">
        <f>IFERROR(VLOOKUP(ROWS($X$4:X648),$Q$4:$R$5094,2,FALSE),"")</f>
        <v>2-Chlorobenzothiazole</v>
      </c>
      <c r="Y648" s="38" t="str">
        <f>IFERROR(VLOOKUP(ROWS($Y$4:Y648),$P$4:$U$5094,6,FALSE),"")</f>
        <v>615-20-3</v>
      </c>
      <c r="Z648" s="38">
        <f>IF(ISNUMBER(SEARCH(Search!$K$21,'Valid Values - Search'!AA648)),MAX($Z$3:Z647)+1,0)</f>
        <v>645</v>
      </c>
      <c r="AA648" s="64" t="s">
        <v>12204</v>
      </c>
      <c r="AB648" s="70" t="s">
        <v>1507</v>
      </c>
      <c r="AC648" s="71" t="s">
        <v>1102</v>
      </c>
      <c r="AD648" s="38" t="str">
        <f>IFERROR(VLOOKUP(ROWS($AD$4:AD648),$Z$4:$AC$3778,2,FALSE),"")</f>
        <v>Chemical Oxygen Demand by Titration (410_M(B) USEPA)</v>
      </c>
      <c r="AF648" s="37"/>
    </row>
    <row r="649" spans="16:32" ht="15" customHeight="1">
      <c r="P649" s="38">
        <f>IF(ISNUMBER(SEARCH(Search!$K$13,'Valid Values - Search'!U649)),MAX($P$3:P648)+1,0)</f>
        <v>646</v>
      </c>
      <c r="Q649" s="38">
        <f>IF(ISNUMBER(SEARCH(Search!$K$5,'Valid Values - Search'!R649)),MAX($Q$3:Q648)+1,0)</f>
        <v>646</v>
      </c>
      <c r="R649" s="64" t="s">
        <v>4407</v>
      </c>
      <c r="S649" s="70" t="s">
        <v>101</v>
      </c>
      <c r="T649" s="70" t="s">
        <v>102</v>
      </c>
      <c r="U649" s="93" t="s">
        <v>9408</v>
      </c>
      <c r="V649" s="94">
        <v>768</v>
      </c>
      <c r="W649" s="97" t="s">
        <v>4407</v>
      </c>
      <c r="X649" s="38" t="str">
        <f>IFERROR(VLOOKUP(ROWS($X$4:X649),$Q$4:$R$5094,2,FALSE),"")</f>
        <v>2-Chlorobiphenyl</v>
      </c>
      <c r="Y649" s="38" t="str">
        <f>IFERROR(VLOOKUP(ROWS($Y$4:Y649),$P$4:$U$5094,6,FALSE),"")</f>
        <v>2051-60-7</v>
      </c>
      <c r="Z649" s="38">
        <f>IF(ISNUMBER(SEARCH(Search!$K$21,'Valid Values - Search'!AA649)),MAX($Z$3:Z648)+1,0)</f>
        <v>646</v>
      </c>
      <c r="AA649" s="64" t="s">
        <v>12201</v>
      </c>
      <c r="AB649" s="70" t="s">
        <v>2175</v>
      </c>
      <c r="AC649" s="71" t="s">
        <v>1184</v>
      </c>
      <c r="AD649" s="38" t="str">
        <f>IFERROR(VLOOKUP(ROWS($AD$4:AD649),$Z$4:$AC$3778,2,FALSE),"")</f>
        <v>Chemical Oxygen Demand by Titration (D1252(A) ASTM)</v>
      </c>
      <c r="AF649" s="37"/>
    </row>
    <row r="650" spans="16:32" ht="15" customHeight="1">
      <c r="P650" s="38">
        <f>IF(ISNUMBER(SEARCH(Search!$K$13,'Valid Values - Search'!U650)),MAX($P$3:P649)+1,0)</f>
        <v>647</v>
      </c>
      <c r="Q650" s="38">
        <f>IF(ISNUMBER(SEARCH(Search!$K$5,'Valid Values - Search'!R650)),MAX($Q$3:Q649)+1,0)</f>
        <v>647</v>
      </c>
      <c r="R650" s="64" t="s">
        <v>4408</v>
      </c>
      <c r="S650" s="70" t="s">
        <v>102</v>
      </c>
      <c r="T650" s="70" t="s">
        <v>102</v>
      </c>
      <c r="U650" s="93" t="s">
        <v>9409</v>
      </c>
      <c r="V650" s="94">
        <v>17139</v>
      </c>
      <c r="W650" s="97" t="s">
        <v>4408</v>
      </c>
      <c r="X650" s="38" t="str">
        <f>IFERROR(VLOOKUP(ROWS($X$4:X650),$Q$4:$R$5094,2,FALSE),"")</f>
        <v>2-Chlorocyclohexanol</v>
      </c>
      <c r="Y650" s="38" t="str">
        <f>IFERROR(VLOOKUP(ROWS($Y$4:Y650),$P$4:$U$5094,6,FALSE),"")</f>
        <v>1561-86-0</v>
      </c>
      <c r="Z650" s="38">
        <f>IF(ISNUMBER(SEARCH(Search!$K$21,'Valid Values - Search'!AA650)),MAX($Z$3:Z649)+1,0)</f>
        <v>647</v>
      </c>
      <c r="AA650" s="64" t="s">
        <v>12202</v>
      </c>
      <c r="AB650" s="70" t="s">
        <v>2887</v>
      </c>
      <c r="AC650" s="71" t="s">
        <v>1182</v>
      </c>
      <c r="AD650" s="38" t="str">
        <f>IFERROR(VLOOKUP(ROWS($AD$4:AD650),$Z$4:$AC$3778,2,FALSE),"")</f>
        <v>Chemical Oxygen Demand by Titration (I3562(S) USDOI/USGS)</v>
      </c>
      <c r="AF650" s="37"/>
    </row>
    <row r="651" spans="16:32" ht="15" customHeight="1">
      <c r="P651" s="38">
        <f>IF(ISNUMBER(SEARCH(Search!$K$13,'Valid Values - Search'!U651)),MAX($P$3:P650)+1,0)</f>
        <v>648</v>
      </c>
      <c r="Q651" s="38">
        <f>IF(ISNUMBER(SEARCH(Search!$K$5,'Valid Values - Search'!R651)),MAX($Q$3:Q650)+1,0)</f>
        <v>648</v>
      </c>
      <c r="R651" s="64" t="s">
        <v>4409</v>
      </c>
      <c r="S651" s="70" t="s">
        <v>102</v>
      </c>
      <c r="T651" s="70" t="s">
        <v>102</v>
      </c>
      <c r="U651" s="93" t="s">
        <v>9410</v>
      </c>
      <c r="V651" s="94">
        <v>773</v>
      </c>
      <c r="W651" s="97" t="s">
        <v>4409</v>
      </c>
      <c r="X651" s="38" t="str">
        <f>IFERROR(VLOOKUP(ROWS($X$4:X651),$Q$4:$R$5094,2,FALSE),"")</f>
        <v>2-Chloroethanol</v>
      </c>
      <c r="Y651" s="38" t="str">
        <f>IFERROR(VLOOKUP(ROWS($Y$4:Y651),$P$4:$U$5094,6,FALSE),"")</f>
        <v>107-07-3</v>
      </c>
      <c r="Z651" s="38">
        <f>IF(ISNUMBER(SEARCH(Search!$K$21,'Valid Values - Search'!AA651)),MAX($Z$3:Z650)+1,0)</f>
        <v>648</v>
      </c>
      <c r="AA651" s="64" t="s">
        <v>12203</v>
      </c>
      <c r="AB651" s="70" t="s">
        <v>2888</v>
      </c>
      <c r="AC651" s="71" t="s">
        <v>1182</v>
      </c>
      <c r="AD651" s="38" t="str">
        <f>IFERROR(VLOOKUP(ROWS($AD$4:AD651),$Z$4:$AC$3778,2,FALSE),"")</f>
        <v>Chemical Oxygen Demand by Titration (I3562(W) USDOI/USGS)</v>
      </c>
      <c r="AF651" s="37"/>
    </row>
    <row r="652" spans="16:32" ht="15" customHeight="1">
      <c r="P652" s="38">
        <f>IF(ISNUMBER(SEARCH(Search!$K$13,'Valid Values - Search'!U652)),MAX($P$3:P651)+1,0)</f>
        <v>649</v>
      </c>
      <c r="Q652" s="38">
        <f>IF(ISNUMBER(SEARCH(Search!$K$5,'Valid Values - Search'!R652)),MAX($Q$3:Q651)+1,0)</f>
        <v>649</v>
      </c>
      <c r="R652" s="64" t="s">
        <v>4410</v>
      </c>
      <c r="S652" s="70" t="s">
        <v>101</v>
      </c>
      <c r="T652" s="70" t="s">
        <v>102</v>
      </c>
      <c r="U652" s="93" t="s">
        <v>9004</v>
      </c>
      <c r="V652" s="94">
        <v>524</v>
      </c>
      <c r="W652" s="97" t="s">
        <v>4410</v>
      </c>
      <c r="X652" s="38" t="str">
        <f>IFERROR(VLOOKUP(ROWS($X$4:X652),$Q$4:$R$5094,2,FALSE),"")</f>
        <v>2-Chloroethyl vinyl ether</v>
      </c>
      <c r="Y652" s="38" t="str">
        <f>IFERROR(VLOOKUP(ROWS($Y$4:Y652),$P$4:$U$5094,6,FALSE),"")</f>
        <v>110-75-8</v>
      </c>
      <c r="Z652" s="38">
        <f>IF(ISNUMBER(SEARCH(Search!$K$21,'Valid Values - Search'!AA652)),MAX($Z$3:Z651)+1,0)</f>
        <v>649</v>
      </c>
      <c r="AA652" s="64" t="s">
        <v>12205</v>
      </c>
      <c r="AB652" s="70" t="s">
        <v>1667</v>
      </c>
      <c r="AC652" s="71" t="s">
        <v>1156</v>
      </c>
      <c r="AD652" s="38" t="str">
        <f>IFERROR(VLOOKUP(ROWS($AD$4:AD652),$Z$4:$AC$3778,2,FALSE),"")</f>
        <v>Chemical Oxygen Demand by Titration- Closed Reflux Method (5220-C APHA)</v>
      </c>
      <c r="AF652" s="37"/>
    </row>
    <row r="653" spans="16:32" ht="15" customHeight="1">
      <c r="P653" s="38">
        <f>IF(ISNUMBER(SEARCH(Search!$K$13,'Valid Values - Search'!U653)),MAX($P$3:P652)+1,0)</f>
        <v>650</v>
      </c>
      <c r="Q653" s="38">
        <f>IF(ISNUMBER(SEARCH(Search!$K$5,'Valid Values - Search'!R653)),MAX($Q$3:Q652)+1,0)</f>
        <v>650</v>
      </c>
      <c r="R653" s="64" t="s">
        <v>4411</v>
      </c>
      <c r="S653" s="70" t="s">
        <v>101</v>
      </c>
      <c r="T653" s="70" t="s">
        <v>102</v>
      </c>
      <c r="U653" s="93" t="s">
        <v>8688</v>
      </c>
      <c r="V653" s="94">
        <v>116</v>
      </c>
      <c r="W653" s="97" t="s">
        <v>4411</v>
      </c>
      <c r="X653" s="38" t="str">
        <f>IFERROR(VLOOKUP(ROWS($X$4:X653),$Q$4:$R$5094,2,FALSE),"")</f>
        <v>2-Chloronaphthalene</v>
      </c>
      <c r="Y653" s="38" t="str">
        <f>IFERROR(VLOOKUP(ROWS($Y$4:Y653),$P$4:$U$5094,6,FALSE),"")</f>
        <v>91-58-7</v>
      </c>
      <c r="Z653" s="38">
        <f>IF(ISNUMBER(SEARCH(Search!$K$21,'Valid Values - Search'!AA653)),MAX($Z$3:Z652)+1,0)</f>
        <v>650</v>
      </c>
      <c r="AA653" s="64" t="s">
        <v>12206</v>
      </c>
      <c r="AB653" s="70" t="s">
        <v>1666</v>
      </c>
      <c r="AC653" s="71" t="s">
        <v>1156</v>
      </c>
      <c r="AD653" s="38" t="str">
        <f>IFERROR(VLOOKUP(ROWS($AD$4:AD653),$Z$4:$AC$3778,2,FALSE),"")</f>
        <v>Chemical Oxygen Demand by Titration- Open Reflux Method (5220-B APHA)</v>
      </c>
      <c r="AF653" s="37"/>
    </row>
    <row r="654" spans="16:32" ht="15" customHeight="1">
      <c r="P654" s="38">
        <f>IF(ISNUMBER(SEARCH(Search!$K$13,'Valid Values - Search'!U654)),MAX($P$3:P653)+1,0)</f>
        <v>651</v>
      </c>
      <c r="Q654" s="38">
        <f>IF(ISNUMBER(SEARCH(Search!$K$5,'Valid Values - Search'!R654)),MAX($Q$3:Q653)+1,0)</f>
        <v>651</v>
      </c>
      <c r="R654" s="64" t="s">
        <v>4412</v>
      </c>
      <c r="S654" s="70" t="s">
        <v>102</v>
      </c>
      <c r="T654" s="70" t="s">
        <v>102</v>
      </c>
      <c r="U654" s="93" t="s">
        <v>9411</v>
      </c>
      <c r="V654" s="94" t="s">
        <v>8459</v>
      </c>
      <c r="W654" s="97" t="s">
        <v>4412</v>
      </c>
      <c r="X654" s="38" t="str">
        <f>IFERROR(VLOOKUP(ROWS($X$4:X654),$Q$4:$R$5094,2,FALSE),"")</f>
        <v>2-Chloronaphthalene-D7</v>
      </c>
      <c r="Y654" s="38" t="str">
        <f>IFERROR(VLOOKUP(ROWS($Y$4:Y654),$P$4:$U$5094,6,FALSE),"")</f>
        <v>93951-84-9</v>
      </c>
      <c r="Z654" s="38">
        <f>IF(ISNUMBER(SEARCH(Search!$K$21,'Valid Values - Search'!AA654)),MAX($Z$3:Z653)+1,0)</f>
        <v>651</v>
      </c>
      <c r="AA654" s="64" t="s">
        <v>12207</v>
      </c>
      <c r="AB654" s="70">
        <v>410.3</v>
      </c>
      <c r="AC654" s="71" t="s">
        <v>1102</v>
      </c>
      <c r="AD654" s="38" t="str">
        <f>IFERROR(VLOOKUP(ROWS($AD$4:AD654),$Z$4:$AC$3778,2,FALSE),"")</f>
        <v>Chemical Oxygen Demand in Saline Waters (410.3 USEPA)</v>
      </c>
      <c r="AF654" s="37"/>
    </row>
    <row r="655" spans="16:32" ht="15" customHeight="1">
      <c r="P655" s="38">
        <f>IF(ISNUMBER(SEARCH(Search!$K$13,'Valid Values - Search'!U655)),MAX($P$3:P654)+1,0)</f>
        <v>652</v>
      </c>
      <c r="Q655" s="38">
        <f>IF(ISNUMBER(SEARCH(Search!$K$5,'Valid Values - Search'!R655)),MAX($Q$3:Q654)+1,0)</f>
        <v>652</v>
      </c>
      <c r="R655" s="64" t="s">
        <v>15368</v>
      </c>
      <c r="S655" s="99" t="s">
        <v>101</v>
      </c>
      <c r="T655" s="99" t="s">
        <v>102</v>
      </c>
      <c r="U655" s="100" t="s">
        <v>8875</v>
      </c>
      <c r="V655" s="101">
        <v>117</v>
      </c>
      <c r="W655" s="97" t="s">
        <v>15368</v>
      </c>
      <c r="X655" s="38" t="str">
        <f>IFERROR(VLOOKUP(ROWS($X$4:X655),$Q$4:$R$5094,2,FALSE),"")</f>
        <v>2-Chlorophenol</v>
      </c>
      <c r="Y655" s="38" t="str">
        <f>IFERROR(VLOOKUP(ROWS($Y$4:Y655),$P$4:$U$5094,6,FALSE),"")</f>
        <v>95-57-8</v>
      </c>
      <c r="Z655" s="38">
        <f>IF(ISNUMBER(SEARCH(Search!$K$21,'Valid Values - Search'!AA655)),MAX($Z$3:Z654)+1,0)</f>
        <v>652</v>
      </c>
      <c r="AA655" s="64" t="s">
        <v>12208</v>
      </c>
      <c r="AB655" s="70">
        <v>8116</v>
      </c>
      <c r="AC655" s="71" t="s">
        <v>1151</v>
      </c>
      <c r="AD655" s="38" t="str">
        <f>IFERROR(VLOOKUP(ROWS($AD$4:AD655),$Z$4:$AC$3778,2,FALSE),"")</f>
        <v>Chemical Oxygen Demand in Water (8116 HACH)</v>
      </c>
      <c r="AF655" s="37"/>
    </row>
    <row r="656" spans="16:32" ht="15" customHeight="1">
      <c r="P656" s="38">
        <f>IF(ISNUMBER(SEARCH(Search!$K$13,'Valid Values - Search'!U656)),MAX($P$3:P655)+1,0)</f>
        <v>653</v>
      </c>
      <c r="Q656" s="38">
        <f>IF(ISNUMBER(SEARCH(Search!$K$5,'Valid Values - Search'!R656)),MAX($Q$3:Q655)+1,0)</f>
        <v>653</v>
      </c>
      <c r="R656" s="64" t="s">
        <v>4413</v>
      </c>
      <c r="S656" s="70" t="s">
        <v>102</v>
      </c>
      <c r="T656" s="70" t="s">
        <v>102</v>
      </c>
      <c r="U656" s="93" t="s">
        <v>9412</v>
      </c>
      <c r="V656" s="94">
        <v>781</v>
      </c>
      <c r="W656" s="97" t="s">
        <v>4413</v>
      </c>
      <c r="X656" s="38" t="str">
        <f>IFERROR(VLOOKUP(ROWS($X$4:X656),$Q$4:$R$5094,2,FALSE),"")</f>
        <v>2-Chlorophenol-d4</v>
      </c>
      <c r="Y656" s="38" t="str">
        <f>IFERROR(VLOOKUP(ROWS($Y$4:Y656),$P$4:$U$5094,6,FALSE),"")</f>
        <v>93951-73-6</v>
      </c>
      <c r="Z656" s="38">
        <f>IF(ISNUMBER(SEARCH(Search!$K$21,'Valid Values - Search'!AA656)),MAX($Z$3:Z655)+1,0)</f>
        <v>653</v>
      </c>
      <c r="AA656" s="64" t="s">
        <v>12209</v>
      </c>
      <c r="AB656" s="70">
        <v>8230</v>
      </c>
      <c r="AC656" s="71" t="s">
        <v>1151</v>
      </c>
      <c r="AD656" s="38" t="str">
        <f>IFERROR(VLOOKUP(ROWS($AD$4:AD656),$Z$4:$AC$3778,2,FALSE),"")</f>
        <v>Chemical Oxygen Demand in Water (8230 HACH)</v>
      </c>
      <c r="AF656" s="37"/>
    </row>
    <row r="657" spans="16:32" ht="15" customHeight="1">
      <c r="P657" s="38">
        <f>IF(ISNUMBER(SEARCH(Search!$K$13,'Valid Values - Search'!U657)),MAX($P$3:P656)+1,0)</f>
        <v>654</v>
      </c>
      <c r="Q657" s="38">
        <f>IF(ISNUMBER(SEARCH(Search!$K$5,'Valid Values - Search'!R657)),MAX($Q$3:Q656)+1,0)</f>
        <v>654</v>
      </c>
      <c r="R657" s="64" t="s">
        <v>4414</v>
      </c>
      <c r="S657" s="70" t="s">
        <v>102</v>
      </c>
      <c r="T657" s="70" t="s">
        <v>102</v>
      </c>
      <c r="U657" s="93" t="s">
        <v>9413</v>
      </c>
      <c r="V657" s="94">
        <v>785</v>
      </c>
      <c r="W657" s="97" t="s">
        <v>4414</v>
      </c>
      <c r="X657" s="38" t="str">
        <f>IFERROR(VLOOKUP(ROWS($X$4:X657),$Q$4:$R$5094,2,FALSE),"")</f>
        <v>2-Chloropropane</v>
      </c>
      <c r="Y657" s="38" t="str">
        <f>IFERROR(VLOOKUP(ROWS($Y$4:Y657),$P$4:$U$5094,6,FALSE),"")</f>
        <v>75-29-6</v>
      </c>
      <c r="Z657" s="38">
        <f>IF(ISNUMBER(SEARCH(Search!$K$21,'Valid Values - Search'!AA657)),MAX($Z$3:Z656)+1,0)</f>
        <v>654</v>
      </c>
      <c r="AA657" s="64" t="s">
        <v>12210</v>
      </c>
      <c r="AB657" s="70" t="s">
        <v>1982</v>
      </c>
      <c r="AC657" s="71" t="s">
        <v>1934</v>
      </c>
      <c r="AD657" s="38" t="str">
        <f>IFERROR(VLOOKUP(ROWS($AD$4:AD657),$Z$4:$AC$3778,2,FALSE),"")</f>
        <v>Chemical Oxygen Demand of Water (973.46(E) AOAC)</v>
      </c>
      <c r="AF657" s="37"/>
    </row>
    <row r="658" spans="16:32" ht="15" customHeight="1">
      <c r="P658" s="38">
        <f>IF(ISNUMBER(SEARCH(Search!$K$13,'Valid Values - Search'!U658)),MAX($P$3:P657)+1,0)</f>
        <v>655</v>
      </c>
      <c r="Q658" s="38">
        <f>IF(ISNUMBER(SEARCH(Search!$K$5,'Valid Values - Search'!R658)),MAX($Q$3:Q657)+1,0)</f>
        <v>655</v>
      </c>
      <c r="R658" s="64" t="s">
        <v>4415</v>
      </c>
      <c r="S658" s="70" t="s">
        <v>102</v>
      </c>
      <c r="T658" s="70" t="s">
        <v>102</v>
      </c>
      <c r="U658" s="93" t="s">
        <v>9414</v>
      </c>
      <c r="V658" s="94">
        <v>787</v>
      </c>
      <c r="W658" s="97" t="s">
        <v>4415</v>
      </c>
      <c r="X658" s="38" t="str">
        <f>IFERROR(VLOOKUP(ROWS($X$4:X658),$Q$4:$R$5094,2,FALSE),"")</f>
        <v>2-Chlorosyringaldehyde</v>
      </c>
      <c r="Y658" s="38" t="str">
        <f>IFERROR(VLOOKUP(ROWS($Y$4:Y658),$P$4:$U$5094,6,FALSE),"")</f>
        <v>76341-69-0</v>
      </c>
      <c r="Z658" s="38">
        <f>IF(ISNUMBER(SEARCH(Search!$K$21,'Valid Values - Search'!AA658)),MAX($Z$3:Z657)+1,0)</f>
        <v>655</v>
      </c>
      <c r="AA658" s="64" t="s">
        <v>12211</v>
      </c>
      <c r="AB658" s="70" t="s">
        <v>1983</v>
      </c>
      <c r="AC658" s="71" t="s">
        <v>1934</v>
      </c>
      <c r="AD658" s="38" t="str">
        <f>IFERROR(VLOOKUP(ROWS($AD$4:AD658),$Z$4:$AC$3778,2,FALSE),"")</f>
        <v>Chemical Oxygen Demand of Water (973.46(F) AOAC)</v>
      </c>
      <c r="AF658" s="37"/>
    </row>
    <row r="659" spans="16:32" ht="15" customHeight="1">
      <c r="P659" s="38">
        <f>IF(ISNUMBER(SEARCH(Search!$K$13,'Valid Values - Search'!U659)),MAX($P$3:P658)+1,0)</f>
        <v>656</v>
      </c>
      <c r="Q659" s="38">
        <f>IF(ISNUMBER(SEARCH(Search!$K$5,'Valid Values - Search'!R659)),MAX($Q$3:Q658)+1,0)</f>
        <v>656</v>
      </c>
      <c r="R659" s="64" t="s">
        <v>15369</v>
      </c>
      <c r="S659" s="99" t="s">
        <v>101</v>
      </c>
      <c r="T659" s="99" t="s">
        <v>102</v>
      </c>
      <c r="U659" s="100" t="s">
        <v>8876</v>
      </c>
      <c r="V659" s="101">
        <v>112</v>
      </c>
      <c r="W659" s="97" t="s">
        <v>15369</v>
      </c>
      <c r="X659" s="38" t="str">
        <f>IFERROR(VLOOKUP(ROWS($X$4:X659),$Q$4:$R$5094,2,FALSE),"")</f>
        <v>2-Chlorotoluene</v>
      </c>
      <c r="Y659" s="38" t="str">
        <f>IFERROR(VLOOKUP(ROWS($Y$4:Y659),$P$4:$U$5094,6,FALSE),"")</f>
        <v>95-49-8</v>
      </c>
      <c r="Z659" s="38">
        <f>IF(ISNUMBER(SEARCH(Search!$K$21,'Valid Values - Search'!AA659)),MAX($Z$3:Z658)+1,0)</f>
        <v>656</v>
      </c>
      <c r="AA659" s="64" t="s">
        <v>12212</v>
      </c>
      <c r="AB659" s="70" t="s">
        <v>1984</v>
      </c>
      <c r="AC659" s="71" t="s">
        <v>1934</v>
      </c>
      <c r="AD659" s="38" t="str">
        <f>IFERROR(VLOOKUP(ROWS($AD$4:AD659),$Z$4:$AC$3778,2,FALSE),"")</f>
        <v>Chemical Oxygen Demand of Water (973.46(G) AOAC)</v>
      </c>
      <c r="AF659" s="37"/>
    </row>
    <row r="660" spans="16:32" ht="15" customHeight="1">
      <c r="P660" s="38">
        <f>IF(ISNUMBER(SEARCH(Search!$K$13,'Valid Values - Search'!U660)),MAX($P$3:P659)+1,0)</f>
        <v>657</v>
      </c>
      <c r="Q660" s="38">
        <f>IF(ISNUMBER(SEARCH(Search!$K$5,'Valid Values - Search'!R660)),MAX($Q$3:Q659)+1,0)</f>
        <v>657</v>
      </c>
      <c r="R660" s="64" t="s">
        <v>4416</v>
      </c>
      <c r="S660" s="70" t="s">
        <v>102</v>
      </c>
      <c r="T660" s="70" t="s">
        <v>102</v>
      </c>
      <c r="U660" s="93" t="s">
        <v>9415</v>
      </c>
      <c r="V660" s="94">
        <v>652</v>
      </c>
      <c r="W660" s="97" t="s">
        <v>4416</v>
      </c>
      <c r="X660" s="38" t="str">
        <f>IFERROR(VLOOKUP(ROWS($X$4:X660),$Q$4:$R$5094,2,FALSE),"")</f>
        <v>2-Choro-6-ethylamino-4-amino-s-triazine</v>
      </c>
      <c r="Y660" s="38" t="str">
        <f>IFERROR(VLOOKUP(ROWS($Y$4:Y660),$P$4:$U$5094,6,FALSE),"")</f>
        <v>1007-28-9</v>
      </c>
      <c r="Z660" s="38">
        <f>IF(ISNUMBER(SEARCH(Search!$K$21,'Valid Values - Search'!AA660)),MAX($Z$3:Z659)+1,0)</f>
        <v>657</v>
      </c>
      <c r="AA660" s="64" t="s">
        <v>12213</v>
      </c>
      <c r="AB660" s="70">
        <v>100.2</v>
      </c>
      <c r="AC660" s="71" t="s">
        <v>1102</v>
      </c>
      <c r="AD660" s="38" t="str">
        <f>IFERROR(VLOOKUP(ROWS($AD$4:AD660),$Z$4:$AC$3778,2,FALSE),"")</f>
        <v>Chironomus tentans 10-d Survival and Growth test for sediments (100.2 USEPA)</v>
      </c>
      <c r="AF660" s="37"/>
    </row>
    <row r="661" spans="16:32" ht="15" customHeight="1">
      <c r="P661" s="38">
        <f>IF(ISNUMBER(SEARCH(Search!$K$13,'Valid Values - Search'!U661)),MAX($P$3:P660)+1,0)</f>
        <v>658</v>
      </c>
      <c r="Q661" s="38">
        <f>IF(ISNUMBER(SEARCH(Search!$K$5,'Valid Values - Search'!R661)),MAX($Q$3:Q660)+1,0)</f>
        <v>658</v>
      </c>
      <c r="R661" s="64" t="s">
        <v>4417</v>
      </c>
      <c r="S661" s="70" t="s">
        <v>102</v>
      </c>
      <c r="T661" s="70" t="s">
        <v>102</v>
      </c>
      <c r="U661" s="93" t="s">
        <v>9416</v>
      </c>
      <c r="V661" s="94">
        <v>17197</v>
      </c>
      <c r="W661" s="97" t="s">
        <v>4417</v>
      </c>
      <c r="X661" s="38" t="str">
        <f>IFERROR(VLOOKUP(ROWS($X$4:X661),$Q$4:$R$5094,2,FALSE),"")</f>
        <v>2-Cyclohexen-1-ol</v>
      </c>
      <c r="Y661" s="38" t="str">
        <f>IFERROR(VLOOKUP(ROWS($Y$4:Y661),$P$4:$U$5094,6,FALSE),"")</f>
        <v>822-67-3</v>
      </c>
      <c r="Z661" s="38">
        <f>IF(ISNUMBER(SEARCH(Search!$K$21,'Valid Values - Search'!AA661)),MAX($Z$3:Z660)+1,0)</f>
        <v>658</v>
      </c>
      <c r="AA661" s="64" t="s">
        <v>12214</v>
      </c>
      <c r="AB661" s="70" t="s">
        <v>3302</v>
      </c>
      <c r="AC661" s="71" t="s">
        <v>1102</v>
      </c>
      <c r="AD661" s="38" t="str">
        <f>IFERROR(VLOOKUP(ROWS($AD$4:AD661),$Z$4:$AC$3778,2,FALSE),"")</f>
        <v>Chlorbromuron by GC (PMD-CGV USEPA)</v>
      </c>
      <c r="AF661" s="37"/>
    </row>
    <row r="662" spans="16:32" ht="15" customHeight="1">
      <c r="P662" s="38">
        <f>IF(ISNUMBER(SEARCH(Search!$K$13,'Valid Values - Search'!U662)),MAX($P$3:P661)+1,0)</f>
        <v>659</v>
      </c>
      <c r="Q662" s="38">
        <f>IF(ISNUMBER(SEARCH(Search!$K$5,'Valid Values - Search'!R662)),MAX($Q$3:Q661)+1,0)</f>
        <v>659</v>
      </c>
      <c r="R662" s="64" t="s">
        <v>4418</v>
      </c>
      <c r="S662" s="70" t="s">
        <v>102</v>
      </c>
      <c r="T662" s="70" t="s">
        <v>102</v>
      </c>
      <c r="U662" s="93" t="s">
        <v>9417</v>
      </c>
      <c r="V662" s="94">
        <v>17170</v>
      </c>
      <c r="W662" s="97" t="s">
        <v>4418</v>
      </c>
      <c r="X662" s="38" t="str">
        <f>IFERROR(VLOOKUP(ROWS($X$4:X662),$Q$4:$R$5094,2,FALSE),"")</f>
        <v>2-Cyclohexen-1-one</v>
      </c>
      <c r="Y662" s="38" t="str">
        <f>IFERROR(VLOOKUP(ROWS($Y$4:Y662),$P$4:$U$5094,6,FALSE),"")</f>
        <v>930-68-7</v>
      </c>
      <c r="Z662" s="38">
        <f>IF(ISNUMBER(SEARCH(Search!$K$21,'Valid Values - Search'!AA662)),MAX($Z$3:Z661)+1,0)</f>
        <v>659</v>
      </c>
      <c r="AA662" s="64" t="s">
        <v>12215</v>
      </c>
      <c r="AB662" s="70" t="s">
        <v>2526</v>
      </c>
      <c r="AC662" s="71" t="s">
        <v>2527</v>
      </c>
      <c r="AD662" s="38" t="str">
        <f>IFERROR(VLOOKUP(ROWS($AD$4:AD662),$Z$4:$AC$3778,2,FALSE),"")</f>
        <v>Chlordane (cyclodiene) immunoassay (EP 010 ENVIROLOGIX)</v>
      </c>
      <c r="AF662" s="37"/>
    </row>
    <row r="663" spans="16:32" ht="15" customHeight="1">
      <c r="P663" s="38">
        <f>IF(ISNUMBER(SEARCH(Search!$K$13,'Valid Values - Search'!U663)),MAX($P$3:P662)+1,0)</f>
        <v>660</v>
      </c>
      <c r="Q663" s="38">
        <f>IF(ISNUMBER(SEARCH(Search!$K$5,'Valid Values - Search'!R663)),MAX($Q$3:Q662)+1,0)</f>
        <v>660</v>
      </c>
      <c r="R663" s="64" t="s">
        <v>4419</v>
      </c>
      <c r="S663" s="70" t="s">
        <v>102</v>
      </c>
      <c r="T663" s="70" t="s">
        <v>102</v>
      </c>
      <c r="U663" s="93" t="s">
        <v>9418</v>
      </c>
      <c r="V663" s="94">
        <v>814</v>
      </c>
      <c r="W663" s="97" t="s">
        <v>4419</v>
      </c>
      <c r="X663" s="38" t="str">
        <f>IFERROR(VLOOKUP(ROWS($X$4:X663),$Q$4:$R$5094,2,FALSE),"")</f>
        <v>2-Cyclohexylidenecyclohexanone</v>
      </c>
      <c r="Y663" s="38" t="str">
        <f>IFERROR(VLOOKUP(ROWS($Y$4:Y663),$P$4:$U$5094,6,FALSE),"")</f>
        <v>1011-12-7</v>
      </c>
      <c r="Z663" s="38">
        <f>IF(ISNUMBER(SEARCH(Search!$K$21,'Valid Values - Search'!AA663)),MAX($Z$3:Z662)+1,0)</f>
        <v>660</v>
      </c>
      <c r="AA663" s="64" t="s">
        <v>12216</v>
      </c>
      <c r="AB663" s="70">
        <v>73110</v>
      </c>
      <c r="AC663" s="71" t="s">
        <v>1775</v>
      </c>
      <c r="AD663" s="38" t="str">
        <f>IFERROR(VLOOKUP(ROWS($AD$4:AD663),$Z$4:$AC$3778,2,FALSE),"")</f>
        <v>Chlordane (cyclodiene) in soils/sediment by immunoassay (73110 MWI)</v>
      </c>
      <c r="AF663" s="37"/>
    </row>
    <row r="664" spans="16:32" ht="15" customHeight="1">
      <c r="P664" s="38">
        <f>IF(ISNUMBER(SEARCH(Search!$K$13,'Valid Values - Search'!U664)),MAX($P$3:P663)+1,0)</f>
        <v>661</v>
      </c>
      <c r="Q664" s="38">
        <f>IF(ISNUMBER(SEARCH(Search!$K$5,'Valid Values - Search'!R664)),MAX($Q$3:Q663)+1,0)</f>
        <v>661</v>
      </c>
      <c r="R664" s="64" t="s">
        <v>4420</v>
      </c>
      <c r="S664" s="70" t="s">
        <v>102</v>
      </c>
      <c r="T664" s="70" t="s">
        <v>102</v>
      </c>
      <c r="U664" s="93" t="s">
        <v>9419</v>
      </c>
      <c r="V664" s="94">
        <v>17167</v>
      </c>
      <c r="W664" s="97" t="s">
        <v>4420</v>
      </c>
      <c r="X664" s="38" t="str">
        <f>IFERROR(VLOOKUP(ROWS($X$4:X664),$Q$4:$R$5094,2,FALSE),"")</f>
        <v>2-Decanone</v>
      </c>
      <c r="Y664" s="38" t="str">
        <f>IFERROR(VLOOKUP(ROWS($Y$4:Y664),$P$4:$U$5094,6,FALSE),"")</f>
        <v>693-54-9</v>
      </c>
      <c r="Z664" s="38">
        <f>IF(ISNUMBER(SEARCH(Search!$K$21,'Valid Values - Search'!AA664)),MAX($Z$3:Z663)+1,0)</f>
        <v>661</v>
      </c>
      <c r="AA664" s="64" t="s">
        <v>12217</v>
      </c>
      <c r="AB664" s="70">
        <v>73300</v>
      </c>
      <c r="AC664" s="71" t="s">
        <v>1775</v>
      </c>
      <c r="AD664" s="38" t="str">
        <f>IFERROR(VLOOKUP(ROWS($AD$4:AD664),$Z$4:$AC$3778,2,FALSE),"")</f>
        <v>Chlordane (cyclodiene) in water by immunoassay (73300 MWI)</v>
      </c>
      <c r="AF664" s="37"/>
    </row>
    <row r="665" spans="16:32" ht="15" customHeight="1">
      <c r="P665" s="38">
        <f>IF(ISNUMBER(SEARCH(Search!$K$13,'Valid Values - Search'!U665)),MAX($P$3:P664)+1,0)</f>
        <v>662</v>
      </c>
      <c r="Q665" s="38">
        <f>IF(ISNUMBER(SEARCH(Search!$K$5,'Valid Values - Search'!R665)),MAX($Q$3:Q664)+1,0)</f>
        <v>662</v>
      </c>
      <c r="R665" s="64" t="s">
        <v>4421</v>
      </c>
      <c r="S665" s="70" t="s">
        <v>102</v>
      </c>
      <c r="T665" s="70" t="s">
        <v>102</v>
      </c>
      <c r="U665" s="93" t="s">
        <v>9420</v>
      </c>
      <c r="V665" s="94" t="s">
        <v>8459</v>
      </c>
      <c r="W665" s="97" t="s">
        <v>4421</v>
      </c>
      <c r="X665" s="38" t="str">
        <f>IFERROR(VLOOKUP(ROWS($X$4:X665),$Q$4:$R$5094,2,FALSE),"")</f>
        <v>2-Ethoxy-d5-phenol</v>
      </c>
      <c r="Y665" s="38" t="str">
        <f>IFERROR(VLOOKUP(ROWS($Y$4:Y665),$P$4:$U$5094,6,FALSE),"")</f>
        <v>117320-30-6</v>
      </c>
      <c r="Z665" s="38">
        <f>IF(ISNUMBER(SEARCH(Search!$K$21,'Valid Values - Search'!AA665)),MAX($Z$3:Z664)+1,0)</f>
        <v>662</v>
      </c>
      <c r="AA665" s="64" t="s">
        <v>12218</v>
      </c>
      <c r="AB665" s="70">
        <v>73310</v>
      </c>
      <c r="AC665" s="71" t="s">
        <v>1775</v>
      </c>
      <c r="AD665" s="38" t="str">
        <f>IFERROR(VLOOKUP(ROWS($AD$4:AD665),$Z$4:$AC$3778,2,FALSE),"")</f>
        <v>Chlordane (cyclodiene) in water by immunoassay (73310 MWI)</v>
      </c>
      <c r="AF665" s="37"/>
    </row>
    <row r="666" spans="16:32" ht="15" customHeight="1">
      <c r="P666" s="38">
        <f>IF(ISNUMBER(SEARCH(Search!$K$13,'Valid Values - Search'!U666)),MAX($P$3:P665)+1,0)</f>
        <v>663</v>
      </c>
      <c r="Q666" s="38">
        <f>IF(ISNUMBER(SEARCH(Search!$K$5,'Valid Values - Search'!R666)),MAX($Q$3:Q665)+1,0)</f>
        <v>663</v>
      </c>
      <c r="R666" s="64" t="s">
        <v>4422</v>
      </c>
      <c r="S666" s="70" t="s">
        <v>102</v>
      </c>
      <c r="T666" s="70" t="s">
        <v>102</v>
      </c>
      <c r="U666" s="93" t="s">
        <v>9421</v>
      </c>
      <c r="V666" s="94">
        <v>981</v>
      </c>
      <c r="W666" s="97" t="s">
        <v>4422</v>
      </c>
      <c r="X666" s="38" t="str">
        <f>IFERROR(VLOOKUP(ROWS($X$4:X666),$Q$4:$R$5094,2,FALSE),"")</f>
        <v>2-Ethoxyethanol</v>
      </c>
      <c r="Y666" s="38" t="str">
        <f>IFERROR(VLOOKUP(ROWS($Y$4:Y666),$P$4:$U$5094,6,FALSE),"")</f>
        <v>110-80-5</v>
      </c>
      <c r="Z666" s="38">
        <f>IF(ISNUMBER(SEARCH(Search!$K$21,'Valid Values - Search'!AA666)),MAX($Z$3:Z665)+1,0)</f>
        <v>663</v>
      </c>
      <c r="AA666" s="64" t="s">
        <v>12219</v>
      </c>
      <c r="AB666" s="70" t="s">
        <v>2384</v>
      </c>
      <c r="AC666" s="71" t="s">
        <v>1184</v>
      </c>
      <c r="AD666" s="38" t="str">
        <f>IFERROR(VLOOKUP(ROWS($AD$4:AD666),$Z$4:$AC$3778,2,FALSE),"")</f>
        <v>Chlordane and Heptachlor Residues (D4947 ASTM)</v>
      </c>
      <c r="AF666" s="37"/>
    </row>
    <row r="667" spans="16:32" ht="15" customHeight="1">
      <c r="P667" s="38">
        <f>IF(ISNUMBER(SEARCH(Search!$K$13,'Valid Values - Search'!U667)),MAX($P$3:P666)+1,0)</f>
        <v>664</v>
      </c>
      <c r="Q667" s="38">
        <f>IF(ISNUMBER(SEARCH(Search!$K$5,'Valid Values - Search'!R667)),MAX($Q$3:Q666)+1,0)</f>
        <v>664</v>
      </c>
      <c r="R667" s="64" t="s">
        <v>4423</v>
      </c>
      <c r="S667" s="70" t="s">
        <v>102</v>
      </c>
      <c r="T667" s="70" t="s">
        <v>102</v>
      </c>
      <c r="U667" s="93" t="s">
        <v>9422</v>
      </c>
      <c r="V667" s="94">
        <v>1711</v>
      </c>
      <c r="W667" s="97" t="s">
        <v>4423</v>
      </c>
      <c r="X667" s="38" t="str">
        <f>IFERROR(VLOOKUP(ROWS($X$4:X667),$Q$4:$R$5094,2,FALSE),"")</f>
        <v>2-Ethyl-1,3-hexanediol</v>
      </c>
      <c r="Y667" s="38" t="str">
        <f>IFERROR(VLOOKUP(ROWS($Y$4:Y667),$P$4:$U$5094,6,FALSE),"")</f>
        <v>94-96-2</v>
      </c>
      <c r="Z667" s="38">
        <f>IF(ISNUMBER(SEARCH(Search!$K$21,'Valid Values - Search'!AA667)),MAX($Z$3:Z666)+1,0)</f>
        <v>664</v>
      </c>
      <c r="AA667" s="64" t="s">
        <v>12220</v>
      </c>
      <c r="AB667" s="70">
        <v>5510</v>
      </c>
      <c r="AC667" s="71" t="s">
        <v>1150</v>
      </c>
      <c r="AD667" s="38" t="str">
        <f>IFERROR(VLOOKUP(ROWS($AD$4:AD667),$Z$4:$AC$3778,2,FALSE),"")</f>
        <v>Chlordane by GC/ECD (5510 NIOSH)</v>
      </c>
      <c r="AF667" s="37"/>
    </row>
    <row r="668" spans="16:32" ht="15" customHeight="1">
      <c r="P668" s="38">
        <f>IF(ISNUMBER(SEARCH(Search!$K$13,'Valid Values - Search'!U668)),MAX($P$3:P667)+1,0)</f>
        <v>665</v>
      </c>
      <c r="Q668" s="38">
        <f>IF(ISNUMBER(SEARCH(Search!$K$5,'Valid Values - Search'!R668)),MAX($Q$3:Q667)+1,0)</f>
        <v>665</v>
      </c>
      <c r="R668" s="64" t="s">
        <v>4424</v>
      </c>
      <c r="S668" s="70" t="s">
        <v>102</v>
      </c>
      <c r="T668" s="70" t="s">
        <v>102</v>
      </c>
      <c r="U668" s="93" t="s">
        <v>9423</v>
      </c>
      <c r="V668" s="94">
        <v>1714</v>
      </c>
      <c r="W668" s="97" t="s">
        <v>4424</v>
      </c>
      <c r="X668" s="38" t="str">
        <f>IFERROR(VLOOKUP(ROWS($X$4:X668),$Q$4:$R$5094,2,FALSE),"")</f>
        <v>2-Ethyl-2-methyl-1,3-dioxolane</v>
      </c>
      <c r="Y668" s="38" t="str">
        <f>IFERROR(VLOOKUP(ROWS($Y$4:Y668),$P$4:$U$5094,6,FALSE),"")</f>
        <v>126-39-6</v>
      </c>
      <c r="Z668" s="38">
        <f>IF(ISNUMBER(SEARCH(Search!$K$21,'Valid Values - Search'!AA668)),MAX($Z$3:Z667)+1,0)</f>
        <v>665</v>
      </c>
      <c r="AA668" s="64" t="s">
        <v>12221</v>
      </c>
      <c r="AB668" s="70" t="s">
        <v>3303</v>
      </c>
      <c r="AC668" s="71" t="s">
        <v>1102</v>
      </c>
      <c r="AD668" s="38" t="str">
        <f>IFERROR(VLOOKUP(ROWS($AD$4:AD668),$Z$4:$AC$3778,2,FALSE),"")</f>
        <v>Chlorflurecol-Methyl Ester by UV Spec. (PMD-CHP USEPA)</v>
      </c>
      <c r="AF668" s="37"/>
    </row>
    <row r="669" spans="16:32" ht="15" customHeight="1">
      <c r="P669" s="38">
        <f>IF(ISNUMBER(SEARCH(Search!$K$13,'Valid Values - Search'!U669)),MAX($P$3:P668)+1,0)</f>
        <v>666</v>
      </c>
      <c r="Q669" s="38">
        <f>IF(ISNUMBER(SEARCH(Search!$K$5,'Valid Values - Search'!R669)),MAX($Q$3:Q668)+1,0)</f>
        <v>666</v>
      </c>
      <c r="R669" s="64" t="s">
        <v>4425</v>
      </c>
      <c r="S669" s="70" t="s">
        <v>102</v>
      </c>
      <c r="T669" s="70" t="s">
        <v>102</v>
      </c>
      <c r="U669" s="93" t="s">
        <v>9424</v>
      </c>
      <c r="V669" s="94">
        <v>1712</v>
      </c>
      <c r="W669" s="97" t="s">
        <v>4425</v>
      </c>
      <c r="X669" s="38" t="str">
        <f>IFERROR(VLOOKUP(ROWS($X$4:X669),$Q$4:$R$5094,2,FALSE),"")</f>
        <v>2-Ethyl-4-methyl-1,3-dioxolane</v>
      </c>
      <c r="Y669" s="38" t="str">
        <f>IFERROR(VLOOKUP(ROWS($Y$4:Y669),$P$4:$U$5094,6,FALSE),"")</f>
        <v>4359-46-0</v>
      </c>
      <c r="Z669" s="38">
        <f>IF(ISNUMBER(SEARCH(Search!$K$21,'Valid Values - Search'!AA669)),MAX($Z$3:Z668)+1,0)</f>
        <v>666</v>
      </c>
      <c r="AA669" s="64" t="s">
        <v>12222</v>
      </c>
      <c r="AB669" s="70">
        <v>9250</v>
      </c>
      <c r="AC669" s="71" t="s">
        <v>1102</v>
      </c>
      <c r="AD669" s="38" t="str">
        <f>IFERROR(VLOOKUP(ROWS($AD$4:AD669),$Z$4:$AC$3778,2,FALSE),"")</f>
        <v>Chloride by Automated Colorimetry (9250 USEPA)</v>
      </c>
      <c r="AF669" s="37"/>
    </row>
    <row r="670" spans="16:32" ht="15" customHeight="1">
      <c r="P670" s="38">
        <f>IF(ISNUMBER(SEARCH(Search!$K$13,'Valid Values - Search'!U670)),MAX($P$3:P669)+1,0)</f>
        <v>667</v>
      </c>
      <c r="Q670" s="38">
        <f>IF(ISNUMBER(SEARCH(Search!$K$5,'Valid Values - Search'!R670)),MAX($Q$3:Q669)+1,0)</f>
        <v>667</v>
      </c>
      <c r="R670" s="64" t="s">
        <v>4426</v>
      </c>
      <c r="S670" s="70" t="s">
        <v>102</v>
      </c>
      <c r="T670" s="70" t="s">
        <v>102</v>
      </c>
      <c r="U670" s="93" t="s">
        <v>8459</v>
      </c>
      <c r="V670" s="94" t="s">
        <v>8459</v>
      </c>
      <c r="W670" s="97" t="s">
        <v>4426</v>
      </c>
      <c r="X670" s="38" t="str">
        <f>IFERROR(VLOOKUP(ROWS($X$4:X670),$Q$4:$R$5094,2,FALSE),"")</f>
        <v>2-Ethyl-6-methylaniline</v>
      </c>
      <c r="Y670" s="38" t="str">
        <f>IFERROR(VLOOKUP(ROWS($Y$4:Y670),$P$4:$U$5094,6,FALSE),"")</f>
        <v>N/A</v>
      </c>
      <c r="Z670" s="38">
        <f>IF(ISNUMBER(SEARCH(Search!$K$21,'Valid Values - Search'!AA670)),MAX($Z$3:Z669)+1,0)</f>
        <v>667</v>
      </c>
      <c r="AA670" s="64" t="s">
        <v>12223</v>
      </c>
      <c r="AB670" s="70">
        <v>9251</v>
      </c>
      <c r="AC670" s="71" t="s">
        <v>1102</v>
      </c>
      <c r="AD670" s="38" t="str">
        <f>IFERROR(VLOOKUP(ROWS($AD$4:AD670),$Z$4:$AC$3778,2,FALSE),"")</f>
        <v>Chloride by Automated Colorimetry (9251 USEPA)</v>
      </c>
      <c r="AF670" s="37"/>
    </row>
    <row r="671" spans="16:32" ht="15" customHeight="1">
      <c r="P671" s="38">
        <f>IF(ISNUMBER(SEARCH(Search!$K$13,'Valid Values - Search'!U671)),MAX($P$3:P670)+1,0)</f>
        <v>668</v>
      </c>
      <c r="Q671" s="38">
        <f>IF(ISNUMBER(SEARCH(Search!$K$5,'Valid Values - Search'!R671)),MAX($Q$3:Q670)+1,0)</f>
        <v>668</v>
      </c>
      <c r="R671" s="64" t="s">
        <v>4429</v>
      </c>
      <c r="S671" s="70" t="s">
        <v>102</v>
      </c>
      <c r="T671" s="70" t="s">
        <v>102</v>
      </c>
      <c r="U671" s="93" t="s">
        <v>9425</v>
      </c>
      <c r="V671" s="94">
        <v>998</v>
      </c>
      <c r="W671" s="97" t="s">
        <v>4429</v>
      </c>
      <c r="X671" s="38" t="str">
        <f>IFERROR(VLOOKUP(ROWS($X$4:X671),$Q$4:$R$5094,2,FALSE),"")</f>
        <v>2-Ethylhexanoic acid</v>
      </c>
      <c r="Y671" s="38" t="str">
        <f>IFERROR(VLOOKUP(ROWS($Y$4:Y671),$P$4:$U$5094,6,FALSE),"")</f>
        <v>149-57-5</v>
      </c>
      <c r="Z671" s="38">
        <f>IF(ISNUMBER(SEARCH(Search!$K$21,'Valid Values - Search'!AA671)),MAX($Z$3:Z670)+1,0)</f>
        <v>668</v>
      </c>
      <c r="AA671" s="64" t="s">
        <v>12224</v>
      </c>
      <c r="AB671" s="70">
        <v>8224</v>
      </c>
      <c r="AC671" s="71" t="s">
        <v>1151</v>
      </c>
      <c r="AD671" s="38" t="str">
        <f>IFERROR(VLOOKUP(ROWS($AD$4:AD671),$Z$4:$AC$3778,2,FALSE),"")</f>
        <v>Chloride by Buret Titration (8224 HACH)</v>
      </c>
      <c r="AF671" s="37"/>
    </row>
    <row r="672" spans="16:32" ht="15" customHeight="1">
      <c r="P672" s="38">
        <f>IF(ISNUMBER(SEARCH(Search!$K$13,'Valid Values - Search'!U672)),MAX($P$3:P671)+1,0)</f>
        <v>669</v>
      </c>
      <c r="Q672" s="38">
        <f>IF(ISNUMBER(SEARCH(Search!$K$5,'Valid Values - Search'!R672)),MAX($Q$3:Q671)+1,0)</f>
        <v>669</v>
      </c>
      <c r="R672" s="64" t="s">
        <v>4430</v>
      </c>
      <c r="S672" s="70" t="s">
        <v>102</v>
      </c>
      <c r="T672" s="70" t="s">
        <v>102</v>
      </c>
      <c r="U672" s="93" t="s">
        <v>9426</v>
      </c>
      <c r="V672" s="94">
        <v>999</v>
      </c>
      <c r="W672" s="97" t="s">
        <v>4430</v>
      </c>
      <c r="X672" s="38" t="str">
        <f>IFERROR(VLOOKUP(ROWS($X$4:X672),$Q$4:$R$5094,2,FALSE),"")</f>
        <v>2-Ethylhexanol</v>
      </c>
      <c r="Y672" s="38" t="str">
        <f>IFERROR(VLOOKUP(ROWS($Y$4:Y672),$P$4:$U$5094,6,FALSE),"")</f>
        <v>104-76-7</v>
      </c>
      <c r="Z672" s="38">
        <f>IF(ISNUMBER(SEARCH(Search!$K$21,'Valid Values - Search'!AA672)),MAX($Z$3:Z671)+1,0)</f>
        <v>669</v>
      </c>
      <c r="AA672" s="64" t="s">
        <v>12225</v>
      </c>
      <c r="AB672" s="70">
        <v>325.10000000000002</v>
      </c>
      <c r="AC672" s="71" t="s">
        <v>1102</v>
      </c>
      <c r="AD672" s="38" t="str">
        <f>IFERROR(VLOOKUP(ROWS($AD$4:AD672),$Z$4:$AC$3778,2,FALSE),"")</f>
        <v>Chloride by Colorimetric Analysis I (325.1 USEPA)</v>
      </c>
      <c r="AF672" s="37"/>
    </row>
    <row r="673" spans="16:32" ht="15" customHeight="1">
      <c r="P673" s="38">
        <f>IF(ISNUMBER(SEARCH(Search!$K$13,'Valid Values - Search'!U673)),MAX($P$3:P672)+1,0)</f>
        <v>670</v>
      </c>
      <c r="Q673" s="38">
        <f>IF(ISNUMBER(SEARCH(Search!$K$5,'Valid Values - Search'!R673)),MAX($Q$3:Q672)+1,0)</f>
        <v>670</v>
      </c>
      <c r="R673" s="64" t="s">
        <v>4431</v>
      </c>
      <c r="S673" s="70" t="s">
        <v>102</v>
      </c>
      <c r="T673" s="70" t="s">
        <v>102</v>
      </c>
      <c r="U673" s="93" t="s">
        <v>9427</v>
      </c>
      <c r="V673" s="94">
        <v>17172</v>
      </c>
      <c r="W673" s="97" t="s">
        <v>4431</v>
      </c>
      <c r="X673" s="38" t="str">
        <f>IFERROR(VLOOKUP(ROWS($X$4:X673),$Q$4:$R$5094,2,FALSE),"")</f>
        <v>2-Ethylhexyl diphenyl phosphate</v>
      </c>
      <c r="Y673" s="38" t="str">
        <f>IFERROR(VLOOKUP(ROWS($Y$4:Y673),$P$4:$U$5094,6,FALSE),"")</f>
        <v>1241-94-7</v>
      </c>
      <c r="Z673" s="38">
        <f>IF(ISNUMBER(SEARCH(Search!$K$21,'Valid Values - Search'!AA673)),MAX($Z$3:Z672)+1,0)</f>
        <v>670</v>
      </c>
      <c r="AA673" s="64" t="s">
        <v>12226</v>
      </c>
      <c r="AB673" s="70">
        <v>325.2</v>
      </c>
      <c r="AC673" s="71" t="s">
        <v>1102</v>
      </c>
      <c r="AD673" s="38" t="str">
        <f>IFERROR(VLOOKUP(ROWS($AD$4:AD673),$Z$4:$AC$3778,2,FALSE),"")</f>
        <v>Chloride by Colorimetric Analysis II (325.2 USEPA)</v>
      </c>
      <c r="AF673" s="37"/>
    </row>
    <row r="674" spans="16:32" ht="15" customHeight="1">
      <c r="P674" s="38">
        <f>IF(ISNUMBER(SEARCH(Search!$K$13,'Valid Values - Search'!U674)),MAX($P$3:P673)+1,0)</f>
        <v>671</v>
      </c>
      <c r="Q674" s="38">
        <f>IF(ISNUMBER(SEARCH(Search!$K$5,'Valid Values - Search'!R674)),MAX($Q$3:Q673)+1,0)</f>
        <v>671</v>
      </c>
      <c r="R674" s="64" t="s">
        <v>4427</v>
      </c>
      <c r="S674" s="70" t="s">
        <v>102</v>
      </c>
      <c r="T674" s="70" t="s">
        <v>102</v>
      </c>
      <c r="U674" s="93">
        <v>354381</v>
      </c>
      <c r="V674" s="94">
        <v>15860</v>
      </c>
      <c r="W674" s="97" t="s">
        <v>4427</v>
      </c>
      <c r="X674" s="38" t="str">
        <f>IFERROR(VLOOKUP(ROWS($X$4:X674),$Q$4:$R$5094,2,FALSE),"")</f>
        <v>2-Ethyl-m-xylene</v>
      </c>
      <c r="Y674" s="38">
        <f>IFERROR(VLOOKUP(ROWS($Y$4:Y674),$P$4:$U$5094,6,FALSE),"")</f>
        <v>354381</v>
      </c>
      <c r="Z674" s="38">
        <f>IF(ISNUMBER(SEARCH(Search!$K$21,'Valid Values - Search'!AA674)),MAX($Z$3:Z673)+1,0)</f>
        <v>671</v>
      </c>
      <c r="AA674" s="64" t="s">
        <v>12227</v>
      </c>
      <c r="AB674" s="70">
        <v>325.3</v>
      </c>
      <c r="AC674" s="71" t="s">
        <v>1102</v>
      </c>
      <c r="AD674" s="38" t="str">
        <f>IFERROR(VLOOKUP(ROWS($AD$4:AD674),$Z$4:$AC$3778,2,FALSE),"")</f>
        <v>Chloride by Mercuric Nitrate Titration (325.3 USEPA)</v>
      </c>
      <c r="AF674" s="37"/>
    </row>
    <row r="675" spans="16:32" ht="15" customHeight="1">
      <c r="P675" s="38">
        <f>IF(ISNUMBER(SEARCH(Search!$K$13,'Valid Values - Search'!U675)),MAX($P$3:P674)+1,0)</f>
        <v>672</v>
      </c>
      <c r="Q675" s="38">
        <f>IF(ISNUMBER(SEARCH(Search!$K$5,'Valid Values - Search'!R675)),MAX($Q$3:Q674)+1,0)</f>
        <v>672</v>
      </c>
      <c r="R675" s="64" t="s">
        <v>4432</v>
      </c>
      <c r="S675" s="70" t="s">
        <v>102</v>
      </c>
      <c r="T675" s="70" t="s">
        <v>102</v>
      </c>
      <c r="U675" s="93" t="s">
        <v>9428</v>
      </c>
      <c r="V675" s="94">
        <v>1001</v>
      </c>
      <c r="W675" s="97" t="s">
        <v>4432</v>
      </c>
      <c r="X675" s="38" t="str">
        <f>IFERROR(VLOOKUP(ROWS($X$4:X675),$Q$4:$R$5094,2,FALSE),"")</f>
        <v>2-Ethylnaphthalene</v>
      </c>
      <c r="Y675" s="38" t="str">
        <f>IFERROR(VLOOKUP(ROWS($Y$4:Y675),$P$4:$U$5094,6,FALSE),"")</f>
        <v>939-27-5</v>
      </c>
      <c r="Z675" s="38">
        <f>IF(ISNUMBER(SEARCH(Search!$K$21,'Valid Values - Search'!AA675)),MAX($Z$3:Z674)+1,0)</f>
        <v>672</v>
      </c>
      <c r="AA675" s="64" t="s">
        <v>12228</v>
      </c>
      <c r="AB675" s="70" t="s">
        <v>1532</v>
      </c>
      <c r="AC675" s="71" t="s">
        <v>1156</v>
      </c>
      <c r="AD675" s="38" t="str">
        <f>IFERROR(VLOOKUP(ROWS($AD$4:AD675),$Z$4:$AC$3778,2,FALSE),"")</f>
        <v>Chloride by Mercuric Thiocyanate Flow Injection Analysis (4500-CL-(G) APHA)</v>
      </c>
      <c r="AF675" s="37"/>
    </row>
    <row r="676" spans="16:32" ht="15" customHeight="1">
      <c r="P676" s="38">
        <f>IF(ISNUMBER(SEARCH(Search!$K$13,'Valid Values - Search'!U676)),MAX($P$3:P675)+1,0)</f>
        <v>673</v>
      </c>
      <c r="Q676" s="38">
        <f>IF(ISNUMBER(SEARCH(Search!$K$5,'Valid Values - Search'!R676)),MAX($Q$3:Q675)+1,0)</f>
        <v>673</v>
      </c>
      <c r="R676" s="64" t="s">
        <v>4428</v>
      </c>
      <c r="S676" s="70" t="s">
        <v>102</v>
      </c>
      <c r="T676" s="70" t="s">
        <v>102</v>
      </c>
      <c r="U676" s="93" t="s">
        <v>9429</v>
      </c>
      <c r="V676" s="94">
        <v>15888</v>
      </c>
      <c r="W676" s="97" t="s">
        <v>4428</v>
      </c>
      <c r="X676" s="38" t="str">
        <f>IFERROR(VLOOKUP(ROWS($X$4:X676),$Q$4:$R$5094,2,FALSE),"")</f>
        <v>2-Ethyl-p-xylene</v>
      </c>
      <c r="Y676" s="38" t="str">
        <f>IFERROR(VLOOKUP(ROWS($Y$4:Y676),$P$4:$U$5094,6,FALSE),"")</f>
        <v>1758-88-9</v>
      </c>
      <c r="Z676" s="38">
        <f>IF(ISNUMBER(SEARCH(Search!$K$21,'Valid Values - Search'!AA676)),MAX($Z$3:Z675)+1,0)</f>
        <v>673</v>
      </c>
      <c r="AA676" s="64" t="s">
        <v>12229</v>
      </c>
      <c r="AB676" s="70">
        <v>8225</v>
      </c>
      <c r="AC676" s="71" t="s">
        <v>1151</v>
      </c>
      <c r="AD676" s="38" t="str">
        <f>IFERROR(VLOOKUP(ROWS($AD$4:AD676),$Z$4:$AC$3778,2,FALSE),"")</f>
        <v>Chloride by Titration (8225 HACH)</v>
      </c>
      <c r="AF676" s="37"/>
    </row>
    <row r="677" spans="16:32" ht="15" customHeight="1">
      <c r="P677" s="38">
        <f>IF(ISNUMBER(SEARCH(Search!$K$13,'Valid Values - Search'!U677)),MAX($P$3:P676)+1,0)</f>
        <v>674</v>
      </c>
      <c r="Q677" s="38">
        <f>IF(ISNUMBER(SEARCH(Search!$K$5,'Valid Values - Search'!R677)),MAX($Q$3:Q676)+1,0)</f>
        <v>674</v>
      </c>
      <c r="R677" s="64" t="s">
        <v>4433</v>
      </c>
      <c r="S677" s="70" t="s">
        <v>102</v>
      </c>
      <c r="T677" s="70" t="s">
        <v>102</v>
      </c>
      <c r="U677" s="93" t="s">
        <v>9430</v>
      </c>
      <c r="V677" s="94">
        <v>17158</v>
      </c>
      <c r="W677" s="97" t="s">
        <v>4433</v>
      </c>
      <c r="X677" s="38" t="str">
        <f>IFERROR(VLOOKUP(ROWS($X$4:X677),$Q$4:$R$5094,2,FALSE),"")</f>
        <v>2-Fluoro-4-nitrophenol potassium salt</v>
      </c>
      <c r="Y677" s="38" t="str">
        <f>IFERROR(VLOOKUP(ROWS($Y$4:Y677),$P$4:$U$5094,6,FALSE),"")</f>
        <v>21571-34-6</v>
      </c>
      <c r="Z677" s="38">
        <f>IF(ISNUMBER(SEARCH(Search!$K$21,'Valid Values - Search'!AA677)),MAX($Z$3:Z676)+1,0)</f>
        <v>674</v>
      </c>
      <c r="AA677" s="64" t="s">
        <v>12230</v>
      </c>
      <c r="AB677" s="70">
        <v>973.51</v>
      </c>
      <c r="AC677" s="71" t="s">
        <v>1934</v>
      </c>
      <c r="AD677" s="38" t="str">
        <f>IFERROR(VLOOKUP(ROWS($AD$4:AD677),$Z$4:$AC$3778,2,FALSE),"")</f>
        <v>Chloride in Water (973.51 AOAC)</v>
      </c>
      <c r="AF677" s="37"/>
    </row>
    <row r="678" spans="16:32" ht="15" customHeight="1">
      <c r="P678" s="38">
        <f>IF(ISNUMBER(SEARCH(Search!$K$13,'Valid Values - Search'!U678)),MAX($P$3:P677)+1,0)</f>
        <v>675</v>
      </c>
      <c r="Q678" s="38">
        <f>IF(ISNUMBER(SEARCH(Search!$K$5,'Valid Values - Search'!R678)),MAX($Q$3:Q677)+1,0)</f>
        <v>675</v>
      </c>
      <c r="R678" s="64" t="s">
        <v>4434</v>
      </c>
      <c r="S678" s="70" t="s">
        <v>102</v>
      </c>
      <c r="T678" s="70" t="s">
        <v>102</v>
      </c>
      <c r="U678" s="93" t="s">
        <v>9431</v>
      </c>
      <c r="V678" s="94">
        <v>17140</v>
      </c>
      <c r="W678" s="97" t="s">
        <v>4434</v>
      </c>
      <c r="X678" s="38" t="str">
        <f>IFERROR(VLOOKUP(ROWS($X$4:X678),$Q$4:$R$5094,2,FALSE),"")</f>
        <v>2-Fluoro-6-nitrophenol</v>
      </c>
      <c r="Y678" s="38" t="str">
        <f>IFERROR(VLOOKUP(ROWS($Y$4:Y678),$P$4:$U$5094,6,FALSE),"")</f>
        <v>1526-17-6</v>
      </c>
      <c r="Z678" s="38">
        <f>IF(ISNUMBER(SEARCH(Search!$K$21,'Valid Values - Search'!AA678)),MAX($Z$3:Z677)+1,0)</f>
        <v>675</v>
      </c>
      <c r="AA678" s="64" t="s">
        <v>12231</v>
      </c>
      <c r="AB678" s="70" t="s">
        <v>1973</v>
      </c>
      <c r="AC678" s="71" t="s">
        <v>1102</v>
      </c>
      <c r="AD678" s="38" t="str">
        <f>IFERROR(VLOOKUP(ROWS($AD$4:AD678),$Z$4:$AC$3778,2,FALSE),"")</f>
        <v>Chloride in Water and Waste by Titration (9252A USEPA)</v>
      </c>
      <c r="AF678" s="37"/>
    </row>
    <row r="679" spans="16:32" ht="15" customHeight="1">
      <c r="P679" s="38">
        <f>IF(ISNUMBER(SEARCH(Search!$K$13,'Valid Values - Search'!U679)),MAX($P$3:P678)+1,0)</f>
        <v>676</v>
      </c>
      <c r="Q679" s="38">
        <f>IF(ISNUMBER(SEARCH(Search!$K$5,'Valid Values - Search'!R679)),MAX($Q$3:Q678)+1,0)</f>
        <v>676</v>
      </c>
      <c r="R679" s="64" t="s">
        <v>4435</v>
      </c>
      <c r="S679" s="70" t="s">
        <v>102</v>
      </c>
      <c r="T679" s="70" t="s">
        <v>102</v>
      </c>
      <c r="U679" s="93" t="s">
        <v>9432</v>
      </c>
      <c r="V679" s="94">
        <v>1024</v>
      </c>
      <c r="W679" s="97" t="s">
        <v>4435</v>
      </c>
      <c r="X679" s="38" t="str">
        <f>IFERROR(VLOOKUP(ROWS($X$4:X679),$Q$4:$R$5094,2,FALSE),"")</f>
        <v>2-Fluorobiphenyl</v>
      </c>
      <c r="Y679" s="38" t="str">
        <f>IFERROR(VLOOKUP(ROWS($Y$4:Y679),$P$4:$U$5094,6,FALSE),"")</f>
        <v>321-60-8</v>
      </c>
      <c r="Z679" s="38">
        <f>IF(ISNUMBER(SEARCH(Search!$K$21,'Valid Values - Search'!AA679)),MAX($Z$3:Z678)+1,0)</f>
        <v>676</v>
      </c>
      <c r="AA679" s="64" t="s">
        <v>12232</v>
      </c>
      <c r="AB679" s="70">
        <v>9253</v>
      </c>
      <c r="AC679" s="71" t="s">
        <v>1102</v>
      </c>
      <c r="AD679" s="38" t="str">
        <f>IFERROR(VLOOKUP(ROWS($AD$4:AD679),$Z$4:$AC$3778,2,FALSE),"")</f>
        <v>Chloride in Water and Waste by Titration (9253 USEPA)</v>
      </c>
      <c r="AF679" s="37"/>
    </row>
    <row r="680" spans="16:32" ht="15" customHeight="1">
      <c r="P680" s="38">
        <f>IF(ISNUMBER(SEARCH(Search!$K$13,'Valid Values - Search'!U680)),MAX($P$3:P679)+1,0)</f>
        <v>677</v>
      </c>
      <c r="Q680" s="38">
        <f>IF(ISNUMBER(SEARCH(Search!$K$5,'Valid Values - Search'!R680)),MAX($Q$3:Q679)+1,0)</f>
        <v>677</v>
      </c>
      <c r="R680" s="64" t="s">
        <v>4436</v>
      </c>
      <c r="S680" s="70" t="s">
        <v>102</v>
      </c>
      <c r="T680" s="70" t="s">
        <v>102</v>
      </c>
      <c r="U680" s="93" t="s">
        <v>9433</v>
      </c>
      <c r="V680" s="94">
        <v>1003887</v>
      </c>
      <c r="W680" s="97" t="s">
        <v>4436</v>
      </c>
      <c r="X680" s="38" t="str">
        <f>IFERROR(VLOOKUP(ROWS($X$4:X680),$Q$4:$R$5094,2,FALSE),"")</f>
        <v>2-Heptanone</v>
      </c>
      <c r="Y680" s="38" t="str">
        <f>IFERROR(VLOOKUP(ROWS($Y$4:Y680),$P$4:$U$5094,6,FALSE),"")</f>
        <v>110-43-0</v>
      </c>
      <c r="Z680" s="38">
        <f>IF(ISNUMBER(SEARCH(Search!$K$21,'Valid Values - Search'!AA680)),MAX($Z$3:Z679)+1,0)</f>
        <v>677</v>
      </c>
      <c r="AA680" s="64" t="s">
        <v>12233</v>
      </c>
      <c r="AB680" s="70" t="s">
        <v>2824</v>
      </c>
      <c r="AC680" s="71" t="s">
        <v>1182</v>
      </c>
      <c r="AD680" s="38" t="str">
        <f>IFERROR(VLOOKUP(ROWS($AD$4:AD680),$Z$4:$AC$3778,2,FALSE),"")</f>
        <v>Chloride in Water by Automated Colorimetry (I2187 USDOI/USGS)</v>
      </c>
      <c r="AF680" s="37"/>
    </row>
    <row r="681" spans="16:32" ht="15" customHeight="1">
      <c r="P681" s="38">
        <f>IF(ISNUMBER(SEARCH(Search!$K$13,'Valid Values - Search'!U681)),MAX($P$3:P680)+1,0)</f>
        <v>678</v>
      </c>
      <c r="Q681" s="38">
        <f>IF(ISNUMBER(SEARCH(Search!$K$5,'Valid Values - Search'!R681)),MAX($Q$3:Q680)+1,0)</f>
        <v>678</v>
      </c>
      <c r="R681" s="64" t="s">
        <v>4437</v>
      </c>
      <c r="S681" s="70" t="s">
        <v>102</v>
      </c>
      <c r="T681" s="70" t="s">
        <v>102</v>
      </c>
      <c r="U681" s="93" t="s">
        <v>9434</v>
      </c>
      <c r="V681" s="94" t="s">
        <v>8459</v>
      </c>
      <c r="W681" s="97" t="s">
        <v>4437</v>
      </c>
      <c r="X681" s="38" t="str">
        <f>IFERROR(VLOOKUP(ROWS($X$4:X681),$Q$4:$R$5094,2,FALSE),"")</f>
        <v>2-Hexanol</v>
      </c>
      <c r="Y681" s="38" t="str">
        <f>IFERROR(VLOOKUP(ROWS($Y$4:Y681),$P$4:$U$5094,6,FALSE),"")</f>
        <v>626-93-7</v>
      </c>
      <c r="Z681" s="38">
        <f>IF(ISNUMBER(SEARCH(Search!$K$21,'Valid Values - Search'!AA681)),MAX($Z$3:Z680)+1,0)</f>
        <v>678</v>
      </c>
      <c r="AA681" s="64" t="s">
        <v>12236</v>
      </c>
      <c r="AB681" s="70" t="s">
        <v>1371</v>
      </c>
      <c r="AC681" s="71" t="s">
        <v>1102</v>
      </c>
      <c r="AD681" s="38" t="str">
        <f>IFERROR(VLOOKUP(ROWS($AD$4:AD681),$Z$4:$AC$3778,2,FALSE),"")</f>
        <v>Chloride in Water by Colorimetry (325_M(A) USEPA)</v>
      </c>
      <c r="AF681" s="37"/>
    </row>
    <row r="682" spans="16:32" ht="15" customHeight="1">
      <c r="P682" s="38">
        <f>IF(ISNUMBER(SEARCH(Search!$K$13,'Valid Values - Search'!U682)),MAX($P$3:P681)+1,0)</f>
        <v>679</v>
      </c>
      <c r="Q682" s="38">
        <f>IF(ISNUMBER(SEARCH(Search!$K$5,'Valid Values - Search'!R682)),MAX($Q$3:Q681)+1,0)</f>
        <v>679</v>
      </c>
      <c r="R682" s="64" t="s">
        <v>4438</v>
      </c>
      <c r="S682" s="70" t="s">
        <v>102</v>
      </c>
      <c r="T682" s="70" t="s">
        <v>102</v>
      </c>
      <c r="U682" s="93" t="s">
        <v>9435</v>
      </c>
      <c r="V682" s="94">
        <v>268</v>
      </c>
      <c r="W682" s="97" t="s">
        <v>4438</v>
      </c>
      <c r="X682" s="38" t="str">
        <f>IFERROR(VLOOKUP(ROWS($X$4:X682),$Q$4:$R$5094,2,FALSE),"")</f>
        <v>2-Hexanone</v>
      </c>
      <c r="Y682" s="38" t="str">
        <f>IFERROR(VLOOKUP(ROWS($Y$4:Y682),$P$4:$U$5094,6,FALSE),"")</f>
        <v>591-78-6</v>
      </c>
      <c r="Z682" s="38">
        <f>IF(ISNUMBER(SEARCH(Search!$K$21,'Valid Values - Search'!AA682)),MAX($Z$3:Z681)+1,0)</f>
        <v>679</v>
      </c>
      <c r="AA682" s="64" t="s">
        <v>12234</v>
      </c>
      <c r="AB682" s="70" t="s">
        <v>2756</v>
      </c>
      <c r="AC682" s="71" t="s">
        <v>1182</v>
      </c>
      <c r="AD682" s="38" t="str">
        <f>IFERROR(VLOOKUP(ROWS($AD$4:AD682),$Z$4:$AC$3778,2,FALSE),"")</f>
        <v>Chloride in Water by Colorimetry (I1187 USDOI/USGS)</v>
      </c>
      <c r="AF682" s="37"/>
    </row>
    <row r="683" spans="16:32" ht="15" customHeight="1">
      <c r="P683" s="38">
        <f>IF(ISNUMBER(SEARCH(Search!$K$13,'Valid Values - Search'!U683)),MAX($P$3:P682)+1,0)</f>
        <v>680</v>
      </c>
      <c r="Q683" s="38">
        <f>IF(ISNUMBER(SEARCH(Search!$K$5,'Valid Values - Search'!R683)),MAX($Q$3:Q682)+1,0)</f>
        <v>680</v>
      </c>
      <c r="R683" s="64" t="s">
        <v>4439</v>
      </c>
      <c r="S683" s="70" t="s">
        <v>102</v>
      </c>
      <c r="T683" s="70" t="s">
        <v>102</v>
      </c>
      <c r="U683" s="93" t="s">
        <v>9436</v>
      </c>
      <c r="V683" s="94">
        <v>16967</v>
      </c>
      <c r="W683" s="97" t="s">
        <v>4439</v>
      </c>
      <c r="X683" s="38" t="str">
        <f>IFERROR(VLOOKUP(ROWS($X$4:X683),$Q$4:$R$5094,2,FALSE),"")</f>
        <v>2-Hydroxy-4-methoxybenzophenone</v>
      </c>
      <c r="Y683" s="38" t="str">
        <f>IFERROR(VLOOKUP(ROWS($Y$4:Y683),$P$4:$U$5094,6,FALSE),"")</f>
        <v>131-57-7</v>
      </c>
      <c r="Z683" s="38">
        <f>IF(ISNUMBER(SEARCH(Search!$K$21,'Valid Values - Search'!AA683)),MAX($Z$3:Z682)+1,0)</f>
        <v>680</v>
      </c>
      <c r="AA683" s="64" t="s">
        <v>12235</v>
      </c>
      <c r="AB683" s="70" t="s">
        <v>2825</v>
      </c>
      <c r="AC683" s="71" t="s">
        <v>1182</v>
      </c>
      <c r="AD683" s="38" t="str">
        <f>IFERROR(VLOOKUP(ROWS($AD$4:AD683),$Z$4:$AC$3778,2,FALSE),"")</f>
        <v>Chloride in Water by Colorimetry (I2188 USDOI/USGS)</v>
      </c>
      <c r="AF683" s="37"/>
    </row>
    <row r="684" spans="16:32" ht="15" customHeight="1">
      <c r="P684" s="38">
        <f>IF(ISNUMBER(SEARCH(Search!$K$13,'Valid Values - Search'!U684)),MAX($P$3:P683)+1,0)</f>
        <v>681</v>
      </c>
      <c r="Q684" s="38">
        <f>IF(ISNUMBER(SEARCH(Search!$K$5,'Valid Values - Search'!R684)),MAX($Q$3:Q683)+1,0)</f>
        <v>681</v>
      </c>
      <c r="R684" s="64" t="s">
        <v>4440</v>
      </c>
      <c r="S684" s="70" t="s">
        <v>102</v>
      </c>
      <c r="T684" s="70" t="s">
        <v>102</v>
      </c>
      <c r="U684" s="93" t="s">
        <v>9437</v>
      </c>
      <c r="V684" s="94">
        <v>389318</v>
      </c>
      <c r="W684" s="97" t="s">
        <v>4440</v>
      </c>
      <c r="X684" s="38" t="str">
        <f>IFERROR(VLOOKUP(ROWS($X$4:X684),$Q$4:$R$5094,2,FALSE),"")</f>
        <v>2-Hydroxyatrazine</v>
      </c>
      <c r="Y684" s="38" t="str">
        <f>IFERROR(VLOOKUP(ROWS($Y$4:Y684),$P$4:$U$5094,6,FALSE),"")</f>
        <v>2163-68-0</v>
      </c>
      <c r="Z684" s="38">
        <f>IF(ISNUMBER(SEARCH(Search!$K$21,'Valid Values - Search'!AA684)),MAX($Z$3:Z683)+1,0)</f>
        <v>681</v>
      </c>
      <c r="AA684" s="64" t="s">
        <v>12237</v>
      </c>
      <c r="AB684" s="70" t="s">
        <v>1530</v>
      </c>
      <c r="AC684" s="71" t="s">
        <v>1156</v>
      </c>
      <c r="AD684" s="38" t="str">
        <f>IFERROR(VLOOKUP(ROWS($AD$4:AD684),$Z$4:$AC$3778,2,FALSE),"")</f>
        <v>Chloride in Water by Colorimetry- Automated Ferricyanide Method (4500-CL-(E) APHA)</v>
      </c>
      <c r="AF684" s="37"/>
    </row>
    <row r="685" spans="16:32" ht="15" customHeight="1">
      <c r="P685" s="38">
        <f>IF(ISNUMBER(SEARCH(Search!$K$13,'Valid Values - Search'!U685)),MAX($P$3:P684)+1,0)</f>
        <v>682</v>
      </c>
      <c r="Q685" s="38">
        <f>IF(ISNUMBER(SEARCH(Search!$K$5,'Valid Values - Search'!R685)),MAX($Q$3:Q684)+1,0)</f>
        <v>682</v>
      </c>
      <c r="R685" s="64" t="s">
        <v>4441</v>
      </c>
      <c r="S685" s="70" t="s">
        <v>102</v>
      </c>
      <c r="T685" s="70" t="s">
        <v>102</v>
      </c>
      <c r="U685" s="93" t="s">
        <v>9438</v>
      </c>
      <c r="V685" s="94">
        <v>14502</v>
      </c>
      <c r="W685" s="97" t="s">
        <v>4441</v>
      </c>
      <c r="X685" s="38" t="str">
        <f>IFERROR(VLOOKUP(ROWS($X$4:X685),$Q$4:$R$5094,2,FALSE),"")</f>
        <v>2-Methoxyethanol</v>
      </c>
      <c r="Y685" s="38" t="str">
        <f>IFERROR(VLOOKUP(ROWS($Y$4:Y685),$P$4:$U$5094,6,FALSE),"")</f>
        <v>109-86-4</v>
      </c>
      <c r="Z685" s="38">
        <f>IF(ISNUMBER(SEARCH(Search!$K$21,'Valid Values - Search'!AA685)),MAX($Z$3:Z684)+1,0)</f>
        <v>682</v>
      </c>
      <c r="AA685" s="64" t="s">
        <v>12238</v>
      </c>
      <c r="AB685" s="70" t="s">
        <v>1531</v>
      </c>
      <c r="AC685" s="71" t="s">
        <v>1156</v>
      </c>
      <c r="AD685" s="38" t="str">
        <f>IFERROR(VLOOKUP(ROWS($AD$4:AD685),$Z$4:$AC$3778,2,FALSE),"")</f>
        <v>Chloride in Water by Ion Chromatography (4500-CL-(F) APHA)</v>
      </c>
      <c r="AF685" s="37"/>
    </row>
    <row r="686" spans="16:32" ht="15" customHeight="1">
      <c r="P686" s="38">
        <f>IF(ISNUMBER(SEARCH(Search!$K$13,'Valid Values - Search'!U686)),MAX($P$3:P685)+1,0)</f>
        <v>683</v>
      </c>
      <c r="Q686" s="38">
        <f>IF(ISNUMBER(SEARCH(Search!$K$5,'Valid Values - Search'!R686)),MAX($Q$3:Q685)+1,0)</f>
        <v>683</v>
      </c>
      <c r="R686" s="64" t="s">
        <v>4442</v>
      </c>
      <c r="S686" s="70" t="s">
        <v>102</v>
      </c>
      <c r="T686" s="70" t="s">
        <v>102</v>
      </c>
      <c r="U686" s="93" t="s">
        <v>9439</v>
      </c>
      <c r="V686" s="94">
        <v>1713</v>
      </c>
      <c r="W686" s="97" t="s">
        <v>4442</v>
      </c>
      <c r="X686" s="38" t="str">
        <f>IFERROR(VLOOKUP(ROWS($X$4:X686),$Q$4:$R$5094,2,FALSE),"")</f>
        <v>2-Methyl-1,3-dioxolane</v>
      </c>
      <c r="Y686" s="38" t="str">
        <f>IFERROR(VLOOKUP(ROWS($Y$4:Y686),$P$4:$U$5094,6,FALSE),"")</f>
        <v>497-26-7</v>
      </c>
      <c r="Z686" s="38">
        <f>IF(ISNUMBER(SEARCH(Search!$K$21,'Valid Values - Search'!AA686)),MAX($Z$3:Z685)+1,0)</f>
        <v>683</v>
      </c>
      <c r="AA686" s="64" t="s">
        <v>12239</v>
      </c>
      <c r="AB686" s="70">
        <v>9212</v>
      </c>
      <c r="AC686" s="71" t="s">
        <v>1102</v>
      </c>
      <c r="AD686" s="38" t="str">
        <f>IFERROR(VLOOKUP(ROWS($AD$4:AD686),$Z$4:$AC$3778,2,FALSE),"")</f>
        <v>Chloride in Water by ISE (9212 USEPA)</v>
      </c>
      <c r="AF686" s="37"/>
    </row>
    <row r="687" spans="16:32" ht="15" customHeight="1">
      <c r="P687" s="38">
        <f>IF(ISNUMBER(SEARCH(Search!$K$13,'Valid Values - Search'!U687)),MAX($P$3:P686)+1,0)</f>
        <v>684</v>
      </c>
      <c r="Q687" s="38">
        <f>IF(ISNUMBER(SEARCH(Search!$K$5,'Valid Values - Search'!R687)),MAX($Q$3:Q686)+1,0)</f>
        <v>684</v>
      </c>
      <c r="R687" s="64" t="s">
        <v>4443</v>
      </c>
      <c r="S687" s="70" t="s">
        <v>102</v>
      </c>
      <c r="T687" s="70" t="s">
        <v>102</v>
      </c>
      <c r="U687" s="93" t="s">
        <v>9440</v>
      </c>
      <c r="V687" s="94" t="s">
        <v>8459</v>
      </c>
      <c r="W687" s="97" t="s">
        <v>4443</v>
      </c>
      <c r="X687" s="38" t="str">
        <f>IFERROR(VLOOKUP(ROWS($X$4:X687),$Q$4:$R$5094,2,FALSE),"")</f>
        <v>2-Methyl-1,3-pentanediol</v>
      </c>
      <c r="Y687" s="38" t="str">
        <f>IFERROR(VLOOKUP(ROWS($Y$4:Y687),$P$4:$U$5094,6,FALSE),"")</f>
        <v>149-31-5</v>
      </c>
      <c r="Z687" s="38">
        <f>IF(ISNUMBER(SEARCH(Search!$K$21,'Valid Values - Search'!AA687)),MAX($Z$3:Z686)+1,0)</f>
        <v>684</v>
      </c>
      <c r="AA687" s="64" t="s">
        <v>12240</v>
      </c>
      <c r="AB687" s="70" t="s">
        <v>2411</v>
      </c>
      <c r="AC687" s="71" t="s">
        <v>1184</v>
      </c>
      <c r="AD687" s="38" t="str">
        <f>IFERROR(VLOOKUP(ROWS($AD$4:AD687),$Z$4:$AC$3778,2,FALSE),"")</f>
        <v>Chloride in Water by ISE-Cl (D512(C) ASTM)</v>
      </c>
      <c r="AF687" s="37"/>
    </row>
    <row r="688" spans="16:32" ht="15" customHeight="1">
      <c r="P688" s="38">
        <f>IF(ISNUMBER(SEARCH(Search!$K$13,'Valid Values - Search'!U688)),MAX($P$3:P687)+1,0)</f>
        <v>685</v>
      </c>
      <c r="Q688" s="38">
        <f>IF(ISNUMBER(SEARCH(Search!$K$5,'Valid Values - Search'!R688)),MAX($Q$3:Q687)+1,0)</f>
        <v>685</v>
      </c>
      <c r="R688" s="64" t="s">
        <v>4444</v>
      </c>
      <c r="S688" s="70" t="s">
        <v>102</v>
      </c>
      <c r="T688" s="70" t="s">
        <v>102</v>
      </c>
      <c r="U688" s="93" t="s">
        <v>9441</v>
      </c>
      <c r="V688" s="94">
        <v>1003886</v>
      </c>
      <c r="W688" s="97" t="s">
        <v>4444</v>
      </c>
      <c r="X688" s="38" t="str">
        <f>IFERROR(VLOOKUP(ROWS($X$4:X688),$Q$4:$R$5094,2,FALSE),"")</f>
        <v>2-Methyl-1-butanol</v>
      </c>
      <c r="Y688" s="38" t="str">
        <f>IFERROR(VLOOKUP(ROWS($Y$4:Y688),$P$4:$U$5094,6,FALSE),"")</f>
        <v>137-32-6</v>
      </c>
      <c r="Z688" s="38">
        <f>IF(ISNUMBER(SEARCH(Search!$K$21,'Valid Values - Search'!AA688)),MAX($Z$3:Z687)+1,0)</f>
        <v>685</v>
      </c>
      <c r="AA688" s="64" t="s">
        <v>12241</v>
      </c>
      <c r="AB688" s="70" t="s">
        <v>2409</v>
      </c>
      <c r="AC688" s="71" t="s">
        <v>1184</v>
      </c>
      <c r="AD688" s="38" t="str">
        <f>IFERROR(VLOOKUP(ROWS($AD$4:AD688),$Z$4:$AC$3778,2,FALSE),"")</f>
        <v>Chloride in Water by Mercurimetric Titration (D512(A) ASTM)</v>
      </c>
      <c r="AF688" s="37"/>
    </row>
    <row r="689" spans="16:32" ht="15" customHeight="1">
      <c r="P689" s="38">
        <f>IF(ISNUMBER(SEARCH(Search!$K$13,'Valid Values - Search'!U689)),MAX($P$3:P688)+1,0)</f>
        <v>686</v>
      </c>
      <c r="Q689" s="38">
        <f>IF(ISNUMBER(SEARCH(Search!$K$5,'Valid Values - Search'!R689)),MAX($Q$3:Q688)+1,0)</f>
        <v>686</v>
      </c>
      <c r="R689" s="64" t="s">
        <v>4445</v>
      </c>
      <c r="S689" s="70" t="s">
        <v>102</v>
      </c>
      <c r="T689" s="70" t="s">
        <v>102</v>
      </c>
      <c r="U689" s="93" t="s">
        <v>9442</v>
      </c>
      <c r="V689" s="94">
        <v>15866</v>
      </c>
      <c r="W689" s="97" t="s">
        <v>4445</v>
      </c>
      <c r="X689" s="38" t="str">
        <f>IFERROR(VLOOKUP(ROWS($X$4:X689),$Q$4:$R$5094,2,FALSE),"")</f>
        <v>2-Methyl-1-phenyl-1-butene</v>
      </c>
      <c r="Y689" s="38" t="str">
        <f>IFERROR(VLOOKUP(ROWS($Y$4:Y689),$P$4:$U$5094,6,FALSE),"")</f>
        <v>56253-64-6</v>
      </c>
      <c r="Z689" s="38">
        <f>IF(ISNUMBER(SEARCH(Search!$K$21,'Valid Values - Search'!AA689)),MAX($Z$3:Z688)+1,0)</f>
        <v>686</v>
      </c>
      <c r="AA689" s="64" t="s">
        <v>12242</v>
      </c>
      <c r="AB689" s="70" t="s">
        <v>1529</v>
      </c>
      <c r="AC689" s="71" t="s">
        <v>1156</v>
      </c>
      <c r="AD689" s="38" t="str">
        <f>IFERROR(VLOOKUP(ROWS($AD$4:AD689),$Z$4:$AC$3778,2,FALSE),"")</f>
        <v>Chloride in Water by Potentiometry (4500-CL-(D) APHA)</v>
      </c>
      <c r="AF689" s="37"/>
    </row>
    <row r="690" spans="16:32" ht="15" customHeight="1">
      <c r="P690" s="38">
        <f>IF(ISNUMBER(SEARCH(Search!$K$13,'Valid Values - Search'!U690)),MAX($P$3:P689)+1,0)</f>
        <v>687</v>
      </c>
      <c r="Q690" s="38">
        <f>IF(ISNUMBER(SEARCH(Search!$K$5,'Valid Values - Search'!R690)),MAX($Q$3:Q689)+1,0)</f>
        <v>687</v>
      </c>
      <c r="R690" s="64" t="s">
        <v>4446</v>
      </c>
      <c r="S690" s="70" t="s">
        <v>102</v>
      </c>
      <c r="T690" s="70" t="s">
        <v>102</v>
      </c>
      <c r="U690" s="93" t="s">
        <v>9443</v>
      </c>
      <c r="V690" s="94">
        <v>724</v>
      </c>
      <c r="W690" s="97" t="s">
        <v>4446</v>
      </c>
      <c r="X690" s="38" t="str">
        <f>IFERROR(VLOOKUP(ROWS($X$4:X690),$Q$4:$R$5094,2,FALSE),"")</f>
        <v>2-Methyl-2-butanol</v>
      </c>
      <c r="Y690" s="38" t="str">
        <f>IFERROR(VLOOKUP(ROWS($Y$4:Y690),$P$4:$U$5094,6,FALSE),"")</f>
        <v>75-85-4</v>
      </c>
      <c r="Z690" s="38">
        <f>IF(ISNUMBER(SEARCH(Search!$K$21,'Valid Values - Search'!AA690)),MAX($Z$3:Z689)+1,0)</f>
        <v>687</v>
      </c>
      <c r="AA690" s="64" t="s">
        <v>12243</v>
      </c>
      <c r="AB690" s="70" t="s">
        <v>2410</v>
      </c>
      <c r="AC690" s="71" t="s">
        <v>1184</v>
      </c>
      <c r="AD690" s="38" t="str">
        <f>IFERROR(VLOOKUP(ROWS($AD$4:AD690),$Z$4:$AC$3778,2,FALSE),"")</f>
        <v>Chloride in Water by Silver Nitrate Titration (D512(B) ASTM)</v>
      </c>
      <c r="AF690" s="37"/>
    </row>
    <row r="691" spans="16:32" ht="15" customHeight="1">
      <c r="P691" s="38">
        <f>IF(ISNUMBER(SEARCH(Search!$K$13,'Valid Values - Search'!U691)),MAX($P$3:P690)+1,0)</f>
        <v>688</v>
      </c>
      <c r="Q691" s="38">
        <f>IF(ISNUMBER(SEARCH(Search!$K$5,'Valid Values - Search'!R691)),MAX($Q$3:Q690)+1,0)</f>
        <v>688</v>
      </c>
      <c r="R691" s="64" t="s">
        <v>4447</v>
      </c>
      <c r="S691" s="70" t="s">
        <v>102</v>
      </c>
      <c r="T691" s="70" t="s">
        <v>102</v>
      </c>
      <c r="U691" s="93" t="s">
        <v>9444</v>
      </c>
      <c r="V691" s="94">
        <v>1180</v>
      </c>
      <c r="W691" s="97" t="s">
        <v>4447</v>
      </c>
      <c r="X691" s="38" t="str">
        <f>IFERROR(VLOOKUP(ROWS($X$4:X691),$Q$4:$R$5094,2,FALSE),"")</f>
        <v>2-Methyl-3-butyn-2-ol</v>
      </c>
      <c r="Y691" s="38" t="str">
        <f>IFERROR(VLOOKUP(ROWS($Y$4:Y691),$P$4:$U$5094,6,FALSE),"")</f>
        <v>115-19-5</v>
      </c>
      <c r="Z691" s="38">
        <f>IF(ISNUMBER(SEARCH(Search!$K$21,'Valid Values - Search'!AA691)),MAX($Z$3:Z690)+1,0)</f>
        <v>688</v>
      </c>
      <c r="AA691" s="64" t="s">
        <v>12246</v>
      </c>
      <c r="AB691" s="70" t="s">
        <v>1372</v>
      </c>
      <c r="AC691" s="71" t="s">
        <v>1102</v>
      </c>
      <c r="AD691" s="38" t="str">
        <f>IFERROR(VLOOKUP(ROWS($AD$4:AD691),$Z$4:$AC$3778,2,FALSE),"")</f>
        <v>Chloride in Water by Titration (325_M(B) USEPA)</v>
      </c>
      <c r="AF691" s="37"/>
    </row>
    <row r="692" spans="16:32" ht="15" customHeight="1">
      <c r="P692" s="38">
        <f>IF(ISNUMBER(SEARCH(Search!$K$13,'Valid Values - Search'!U692)),MAX($P$3:P691)+1,0)</f>
        <v>689</v>
      </c>
      <c r="Q692" s="38">
        <f>IF(ISNUMBER(SEARCH(Search!$K$5,'Valid Values - Search'!R692)),MAX($Q$3:Q691)+1,0)</f>
        <v>689</v>
      </c>
      <c r="R692" s="64" t="s">
        <v>4448</v>
      </c>
      <c r="S692" s="70" t="s">
        <v>102</v>
      </c>
      <c r="T692" s="70" t="s">
        <v>102</v>
      </c>
      <c r="U692" s="93" t="s">
        <v>9445</v>
      </c>
      <c r="V692" s="94">
        <v>1715</v>
      </c>
      <c r="W692" s="97" t="s">
        <v>4448</v>
      </c>
      <c r="X692" s="38" t="str">
        <f>IFERROR(VLOOKUP(ROWS($X$4:X692),$Q$4:$R$5094,2,FALSE),"")</f>
        <v>2-Methyl-3-pentanol</v>
      </c>
      <c r="Y692" s="38" t="str">
        <f>IFERROR(VLOOKUP(ROWS($Y$4:Y692),$P$4:$U$5094,6,FALSE),"")</f>
        <v>565-67-3</v>
      </c>
      <c r="Z692" s="38">
        <f>IF(ISNUMBER(SEARCH(Search!$K$21,'Valid Values - Search'!AA692)),MAX($Z$3:Z691)+1,0)</f>
        <v>689</v>
      </c>
      <c r="AA692" s="64" t="s">
        <v>12244</v>
      </c>
      <c r="AB692" s="70" t="s">
        <v>2754</v>
      </c>
      <c r="AC692" s="71" t="s">
        <v>1182</v>
      </c>
      <c r="AD692" s="38" t="str">
        <f>IFERROR(VLOOKUP(ROWS($AD$4:AD692),$Z$4:$AC$3778,2,FALSE),"")</f>
        <v>Chloride in Water by Titration (I1183 USDOI/USGS)</v>
      </c>
      <c r="AF692" s="37"/>
    </row>
    <row r="693" spans="16:32" ht="15" customHeight="1">
      <c r="P693" s="38">
        <f>IF(ISNUMBER(SEARCH(Search!$K$13,'Valid Values - Search'!U693)),MAX($P$3:P692)+1,0)</f>
        <v>690</v>
      </c>
      <c r="Q693" s="38">
        <f>IF(ISNUMBER(SEARCH(Search!$K$5,'Valid Values - Search'!R693)),MAX($Q$3:Q692)+1,0)</f>
        <v>690</v>
      </c>
      <c r="R693" s="64" t="s">
        <v>4449</v>
      </c>
      <c r="S693" s="70" t="s">
        <v>102</v>
      </c>
      <c r="T693" s="70" t="s">
        <v>102</v>
      </c>
      <c r="U693" s="93" t="s">
        <v>9446</v>
      </c>
      <c r="V693" s="94">
        <v>1716</v>
      </c>
      <c r="W693" s="97" t="s">
        <v>4449</v>
      </c>
      <c r="X693" s="38" t="str">
        <f>IFERROR(VLOOKUP(ROWS($X$4:X693),$Q$4:$R$5094,2,FALSE),"")</f>
        <v>2-Methyl-3-pentanone</v>
      </c>
      <c r="Y693" s="38" t="str">
        <f>IFERROR(VLOOKUP(ROWS($Y$4:Y693),$P$4:$U$5094,6,FALSE),"")</f>
        <v>565-69-5</v>
      </c>
      <c r="Z693" s="38">
        <f>IF(ISNUMBER(SEARCH(Search!$K$21,'Valid Values - Search'!AA693)),MAX($Z$3:Z692)+1,0)</f>
        <v>690</v>
      </c>
      <c r="AA693" s="64" t="s">
        <v>12245</v>
      </c>
      <c r="AB693" s="70" t="s">
        <v>2755</v>
      </c>
      <c r="AC693" s="71" t="s">
        <v>1182</v>
      </c>
      <c r="AD693" s="38" t="str">
        <f>IFERROR(VLOOKUP(ROWS($AD$4:AD693),$Z$4:$AC$3778,2,FALSE),"")</f>
        <v>Chloride in Water by Titration (I1184 USDOI/USGS)</v>
      </c>
      <c r="AF693" s="37"/>
    </row>
    <row r="694" spans="16:32" ht="15" customHeight="1">
      <c r="P694" s="38">
        <f>IF(ISNUMBER(SEARCH(Search!$K$13,'Valid Values - Search'!U694)),MAX($P$3:P693)+1,0)</f>
        <v>691</v>
      </c>
      <c r="Q694" s="38">
        <f>IF(ISNUMBER(SEARCH(Search!$K$5,'Valid Values - Search'!R694)),MAX($Q$3:Q693)+1,0)</f>
        <v>691</v>
      </c>
      <c r="R694" s="64" t="s">
        <v>4450</v>
      </c>
      <c r="S694" s="70" t="s">
        <v>102</v>
      </c>
      <c r="T694" s="70" t="s">
        <v>102</v>
      </c>
      <c r="U694" s="93" t="s">
        <v>9447</v>
      </c>
      <c r="V694" s="94">
        <v>15856</v>
      </c>
      <c r="W694" s="97" t="s">
        <v>4450</v>
      </c>
      <c r="X694" s="38" t="str">
        <f>IFERROR(VLOOKUP(ROWS($X$4:X694),$Q$4:$R$5094,2,FALSE),"")</f>
        <v>2-Methyl-4-octanone</v>
      </c>
      <c r="Y694" s="38" t="str">
        <f>IFERROR(VLOOKUP(ROWS($Y$4:Y694),$P$4:$U$5094,6,FALSE),"")</f>
        <v>7492-38-8</v>
      </c>
      <c r="Z694" s="38">
        <f>IF(ISNUMBER(SEARCH(Search!$K$21,'Valid Values - Search'!AA694)),MAX($Z$3:Z693)+1,0)</f>
        <v>691</v>
      </c>
      <c r="AA694" s="64" t="s">
        <v>12247</v>
      </c>
      <c r="AB694" s="70" t="s">
        <v>1527</v>
      </c>
      <c r="AC694" s="71" t="s">
        <v>1156</v>
      </c>
      <c r="AD694" s="38" t="str">
        <f>IFERROR(VLOOKUP(ROWS($AD$4:AD694),$Z$4:$AC$3778,2,FALSE),"")</f>
        <v>Chloride in Water by Titration- Argentometric Method (4500-CL-(B) APHA)</v>
      </c>
      <c r="AF694" s="37"/>
    </row>
    <row r="695" spans="16:32" ht="15" customHeight="1">
      <c r="P695" s="38">
        <f>IF(ISNUMBER(SEARCH(Search!$K$13,'Valid Values - Search'!U695)),MAX($P$3:P694)+1,0)</f>
        <v>692</v>
      </c>
      <c r="Q695" s="38">
        <f>IF(ISNUMBER(SEARCH(Search!$K$5,'Valid Values - Search'!R695)),MAX($Q$3:Q694)+1,0)</f>
        <v>692</v>
      </c>
      <c r="R695" s="64" t="s">
        <v>4451</v>
      </c>
      <c r="S695" s="70" t="s">
        <v>102</v>
      </c>
      <c r="T695" s="70" t="s">
        <v>102</v>
      </c>
      <c r="U695" s="93" t="s">
        <v>9448</v>
      </c>
      <c r="V695" s="94">
        <v>669</v>
      </c>
      <c r="W695" s="97" t="s">
        <v>4451</v>
      </c>
      <c r="X695" s="38" t="str">
        <f>IFERROR(VLOOKUP(ROWS($X$4:X695),$Q$4:$R$5094,2,FALSE),"")</f>
        <v>2-Methyl-5-nitroaniline</v>
      </c>
      <c r="Y695" s="38" t="str">
        <f>IFERROR(VLOOKUP(ROWS($Y$4:Y695),$P$4:$U$5094,6,FALSE),"")</f>
        <v>99-55-8</v>
      </c>
      <c r="Z695" s="38">
        <f>IF(ISNUMBER(SEARCH(Search!$K$21,'Valid Values - Search'!AA695)),MAX($Z$3:Z694)+1,0)</f>
        <v>692</v>
      </c>
      <c r="AA695" s="64" t="s">
        <v>12248</v>
      </c>
      <c r="AB695" s="70" t="s">
        <v>1528</v>
      </c>
      <c r="AC695" s="71" t="s">
        <v>1156</v>
      </c>
      <c r="AD695" s="38" t="str">
        <f>IFERROR(VLOOKUP(ROWS($AD$4:AD695),$Z$4:$AC$3778,2,FALSE),"")</f>
        <v>Chloride in Water by Titration- Mercuric Nitrate Method (4500-CL-(C) APHA)</v>
      </c>
      <c r="AF695" s="37"/>
    </row>
    <row r="696" spans="16:32" ht="15" customHeight="1">
      <c r="P696" s="38">
        <f>IF(ISNUMBER(SEARCH(Search!$K$13,'Valid Values - Search'!U696)),MAX($P$3:P695)+1,0)</f>
        <v>693</v>
      </c>
      <c r="Q696" s="38">
        <f>IF(ISNUMBER(SEARCH(Search!$K$5,'Valid Values - Search'!R696)),MAX($Q$3:Q695)+1,0)</f>
        <v>693</v>
      </c>
      <c r="R696" s="64" t="s">
        <v>4452</v>
      </c>
      <c r="S696" s="70" t="s">
        <v>102</v>
      </c>
      <c r="T696" s="70" t="s">
        <v>102</v>
      </c>
      <c r="U696" s="93" t="s">
        <v>9449</v>
      </c>
      <c r="V696" s="94">
        <v>1215</v>
      </c>
      <c r="W696" s="97" t="s">
        <v>4452</v>
      </c>
      <c r="X696" s="38" t="str">
        <f>IFERROR(VLOOKUP(ROWS($X$4:X696),$Q$4:$R$5094,2,FALSE),"")</f>
        <v>2-Methylanthracene</v>
      </c>
      <c r="Y696" s="38" t="str">
        <f>IFERROR(VLOOKUP(ROWS($Y$4:Y696),$P$4:$U$5094,6,FALSE),"")</f>
        <v>613-12-7</v>
      </c>
      <c r="Z696" s="38">
        <f>IF(ISNUMBER(SEARCH(Search!$K$21,'Valid Values - Search'!AA696)),MAX($Z$3:Z695)+1,0)</f>
        <v>693</v>
      </c>
      <c r="AA696" s="64" t="s">
        <v>12249</v>
      </c>
      <c r="AB696" s="70">
        <v>325.60000000000002</v>
      </c>
      <c r="AC696" s="71" t="s">
        <v>1179</v>
      </c>
      <c r="AD696" s="38" t="str">
        <f>IFERROR(VLOOKUP(ROWS($AD$4:AD696),$Z$4:$AC$3778,2,FALSE),"")</f>
        <v>Chloride in Wet Deposition (325.6 IL/SWSD)</v>
      </c>
      <c r="AF696" s="37"/>
    </row>
    <row r="697" spans="16:32" ht="15" customHeight="1">
      <c r="P697" s="38">
        <f>IF(ISNUMBER(SEARCH(Search!$K$13,'Valid Values - Search'!U697)),MAX($P$3:P696)+1,0)</f>
        <v>694</v>
      </c>
      <c r="Q697" s="38">
        <f>IF(ISNUMBER(SEARCH(Search!$K$5,'Valid Values - Search'!R697)),MAX($Q$3:Q696)+1,0)</f>
        <v>694</v>
      </c>
      <c r="R697" s="64" t="s">
        <v>4453</v>
      </c>
      <c r="S697" s="70" t="s">
        <v>102</v>
      </c>
      <c r="T697" s="70" t="s">
        <v>102</v>
      </c>
      <c r="U697" s="93" t="s">
        <v>9450</v>
      </c>
      <c r="V697" s="94">
        <v>1221</v>
      </c>
      <c r="W697" s="97" t="s">
        <v>4453</v>
      </c>
      <c r="X697" s="38" t="str">
        <f>IFERROR(VLOOKUP(ROWS($X$4:X697),$Q$4:$R$5094,2,FALSE),"")</f>
        <v>2-Methylbutanal</v>
      </c>
      <c r="Y697" s="38" t="str">
        <f>IFERROR(VLOOKUP(ROWS($Y$4:Y697),$P$4:$U$5094,6,FALSE),"")</f>
        <v>96-17-3</v>
      </c>
      <c r="Z697" s="38">
        <f>IF(ISNUMBER(SEARCH(Search!$K$21,'Valid Values - Search'!AA697)),MAX($Z$3:Z696)+1,0)</f>
        <v>694</v>
      </c>
      <c r="AA697" s="64" t="s">
        <v>12250</v>
      </c>
      <c r="AB697" s="70" t="s">
        <v>2408</v>
      </c>
      <c r="AC697" s="71" t="s">
        <v>1184</v>
      </c>
      <c r="AD697" s="38" t="str">
        <f>IFERROR(VLOOKUP(ROWS($AD$4:AD697),$Z$4:$AC$3778,2,FALSE),"")</f>
        <v>Chloride Ion In Water by Ion-Selective Electrode Method (D512 D ASTM)</v>
      </c>
      <c r="AF697" s="37"/>
    </row>
    <row r="698" spans="16:32" ht="15" customHeight="1">
      <c r="P698" s="38">
        <f>IF(ISNUMBER(SEARCH(Search!$K$13,'Valid Values - Search'!U698)),MAX($P$3:P697)+1,0)</f>
        <v>695</v>
      </c>
      <c r="Q698" s="38">
        <f>IF(ISNUMBER(SEARCH(Search!$K$5,'Valid Values - Search'!R698)),MAX($Q$3:Q697)+1,0)</f>
        <v>695</v>
      </c>
      <c r="R698" s="64" t="s">
        <v>4454</v>
      </c>
      <c r="S698" s="70" t="s">
        <v>102</v>
      </c>
      <c r="T698" s="70" t="s">
        <v>102</v>
      </c>
      <c r="U698" s="93" t="s">
        <v>9451</v>
      </c>
      <c r="V698" s="94">
        <v>1223</v>
      </c>
      <c r="W698" s="97" t="s">
        <v>4454</v>
      </c>
      <c r="X698" s="38" t="str">
        <f>IFERROR(VLOOKUP(ROWS($X$4:X698),$Q$4:$R$5094,2,FALSE),"")</f>
        <v>2-Methylbutane</v>
      </c>
      <c r="Y698" s="38" t="str">
        <f>IFERROR(VLOOKUP(ROWS($Y$4:Y698),$P$4:$U$5094,6,FALSE),"")</f>
        <v>78-78-4</v>
      </c>
      <c r="Z698" s="38">
        <f>IF(ISNUMBER(SEARCH(Search!$K$21,'Valid Values - Search'!AA698)),MAX($Z$3:Z697)+1,0)</f>
        <v>695</v>
      </c>
      <c r="AA698" s="64" t="s">
        <v>12251</v>
      </c>
      <c r="AB698" s="70" t="s">
        <v>2365</v>
      </c>
      <c r="AC698" s="71" t="s">
        <v>1184</v>
      </c>
      <c r="AD698" s="38" t="str">
        <f>IFERROR(VLOOKUP(ROWS($AD$4:AD698),$Z$4:$AC$3778,2,FALSE),"")</f>
        <v>Chloride Ions in Saline Waters (D4458 ASTM)</v>
      </c>
      <c r="AF698" s="37"/>
    </row>
    <row r="699" spans="16:32" ht="15" customHeight="1">
      <c r="P699" s="38">
        <f>IF(ISNUMBER(SEARCH(Search!$K$13,'Valid Values - Search'!U699)),MAX($P$3:P698)+1,0)</f>
        <v>696</v>
      </c>
      <c r="Q699" s="38">
        <f>IF(ISNUMBER(SEARCH(Search!$K$5,'Valid Values - Search'!R699)),MAX($Q$3:Q698)+1,0)</f>
        <v>696</v>
      </c>
      <c r="R699" s="64" t="s">
        <v>4455</v>
      </c>
      <c r="S699" s="70" t="s">
        <v>102</v>
      </c>
      <c r="T699" s="70" t="s">
        <v>102</v>
      </c>
      <c r="U699" s="93" t="s">
        <v>9452</v>
      </c>
      <c r="V699" s="94">
        <v>15907</v>
      </c>
      <c r="W699" s="97" t="s">
        <v>4455</v>
      </c>
      <c r="X699" s="38" t="str">
        <f>IFERROR(VLOOKUP(ROWS($X$4:X699),$Q$4:$R$5094,2,FALSE),"")</f>
        <v>2-Methylcyclohexanone</v>
      </c>
      <c r="Y699" s="38" t="str">
        <f>IFERROR(VLOOKUP(ROWS($Y$4:Y699),$P$4:$U$5094,6,FALSE),"")</f>
        <v>583-60-8</v>
      </c>
      <c r="Z699" s="38">
        <f>IF(ISNUMBER(SEARCH(Search!$K$21,'Valid Values - Search'!AA699)),MAX($Z$3:Z698)+1,0)</f>
        <v>696</v>
      </c>
      <c r="AA699" s="64" t="s">
        <v>12252</v>
      </c>
      <c r="AB699" s="70" t="s">
        <v>1144</v>
      </c>
      <c r="AC699" s="71" t="s">
        <v>1130</v>
      </c>
      <c r="AD699" s="38" t="str">
        <f>IFERROR(VLOOKUP(ROWS($AD$4:AD699),$Z$4:$AC$3778,2,FALSE),"")</f>
        <v>Chloride Low-flow method follows standard methods (4500-CI-G) (10-117-07-1-A LACHAT)</v>
      </c>
      <c r="AF699" s="37"/>
    </row>
    <row r="700" spans="16:32" ht="15" customHeight="1">
      <c r="P700" s="38">
        <f>IF(ISNUMBER(SEARCH(Search!$K$13,'Valid Values - Search'!U700)),MAX($P$3:P699)+1,0)</f>
        <v>697</v>
      </c>
      <c r="Q700" s="38">
        <f>IF(ISNUMBER(SEARCH(Search!$K$5,'Valid Values - Search'!R700)),MAX($Q$3:Q699)+1,0)</f>
        <v>697</v>
      </c>
      <c r="R700" s="64" t="s">
        <v>4456</v>
      </c>
      <c r="S700" s="70" t="s">
        <v>102</v>
      </c>
      <c r="T700" s="70" t="s">
        <v>102</v>
      </c>
      <c r="U700" s="93" t="s">
        <v>9453</v>
      </c>
      <c r="V700" s="94">
        <v>1226</v>
      </c>
      <c r="W700" s="97" t="s">
        <v>4456</v>
      </c>
      <c r="X700" s="38" t="str">
        <f>IFERROR(VLOOKUP(ROWS($X$4:X700),$Q$4:$R$5094,2,FALSE),"")</f>
        <v>2-Methylcyclopentanone</v>
      </c>
      <c r="Y700" s="38" t="str">
        <f>IFERROR(VLOOKUP(ROWS($Y$4:Y700),$P$4:$U$5094,6,FALSE),"")</f>
        <v>1120-72-5</v>
      </c>
      <c r="Z700" s="38">
        <f>IF(ISNUMBER(SEARCH(Search!$K$21,'Valid Values - Search'!AA700)),MAX($Z$3:Z699)+1,0)</f>
        <v>697</v>
      </c>
      <c r="AA700" s="64" t="s">
        <v>12253</v>
      </c>
      <c r="AB700" s="70" t="s">
        <v>1145</v>
      </c>
      <c r="AC700" s="71" t="s">
        <v>1130</v>
      </c>
      <c r="AD700" s="38" t="str">
        <f>IFERROR(VLOOKUP(ROWS($AD$4:AD700),$Z$4:$AC$3778,2,FALSE),"")</f>
        <v>Chloride Low-flow method ISO (15682) (10-117-07-1-B LACHAT)</v>
      </c>
      <c r="AF700" s="37"/>
    </row>
    <row r="701" spans="16:32" ht="15" customHeight="1">
      <c r="P701" s="38">
        <f>IF(ISNUMBER(SEARCH(Search!$K$13,'Valid Values - Search'!U701)),MAX($P$3:P700)+1,0)</f>
        <v>698</v>
      </c>
      <c r="Q701" s="38">
        <f>IF(ISNUMBER(SEARCH(Search!$K$5,'Valid Values - Search'!R701)),MAX($Q$3:Q700)+1,0)</f>
        <v>698</v>
      </c>
      <c r="R701" s="64" t="s">
        <v>4457</v>
      </c>
      <c r="S701" s="70" t="s">
        <v>102</v>
      </c>
      <c r="T701" s="70" t="s">
        <v>102</v>
      </c>
      <c r="U701" s="93" t="s">
        <v>9454</v>
      </c>
      <c r="V701" s="94">
        <v>1003648</v>
      </c>
      <c r="W701" s="97" t="s">
        <v>4457</v>
      </c>
      <c r="X701" s="38" t="str">
        <f>IFERROR(VLOOKUP(ROWS($X$4:X701),$Q$4:$R$5094,2,FALSE),"")</f>
        <v>2-Methyldibenzothiophene</v>
      </c>
      <c r="Y701" s="38" t="str">
        <f>IFERROR(VLOOKUP(ROWS($Y$4:Y701),$P$4:$U$5094,6,FALSE),"")</f>
        <v>20928-02-3</v>
      </c>
      <c r="Z701" s="38">
        <f>IF(ISNUMBER(SEARCH(Search!$K$21,'Valid Values - Search'!AA701)),MAX($Z$3:Z700)+1,0)</f>
        <v>698</v>
      </c>
      <c r="AA701" s="64" t="s">
        <v>12254</v>
      </c>
      <c r="AB701" s="70" t="s">
        <v>2593</v>
      </c>
      <c r="AC701" s="71" t="s">
        <v>1182</v>
      </c>
      <c r="AD701" s="38" t="str">
        <f>IFERROR(VLOOKUP(ROWS($AD$4:AD701),$Z$4:$AC$3778,2,FALSE),"")</f>
        <v>Chloride, dissolved, in water by colorimetric, ferric thiocyanate (I-1187-85 USDOI/USGS)</v>
      </c>
      <c r="AF701" s="37"/>
    </row>
    <row r="702" spans="16:32" ht="15" customHeight="1">
      <c r="P702" s="38">
        <f>IF(ISNUMBER(SEARCH(Search!$K$13,'Valid Values - Search'!U702)),MAX($P$3:P701)+1,0)</f>
        <v>699</v>
      </c>
      <c r="Q702" s="38">
        <f>IF(ISNUMBER(SEARCH(Search!$K$5,'Valid Values - Search'!R702)),MAX($Q$3:Q701)+1,0)</f>
        <v>699</v>
      </c>
      <c r="R702" s="64" t="s">
        <v>4458</v>
      </c>
      <c r="S702" s="70" t="s">
        <v>102</v>
      </c>
      <c r="T702" s="70" t="s">
        <v>102</v>
      </c>
      <c r="U702" s="93" t="s">
        <v>8459</v>
      </c>
      <c r="V702" s="94" t="s">
        <v>8459</v>
      </c>
      <c r="W702" s="97" t="s">
        <v>4458</v>
      </c>
      <c r="X702" s="38" t="str">
        <f>IFERROR(VLOOKUP(ROWS($X$4:X702),$Q$4:$R$5094,2,FALSE),"")</f>
        <v>2-Methyldibenzothiophenes/3-Methyldibenzothiophenes</v>
      </c>
      <c r="Y702" s="38" t="str">
        <f>IFERROR(VLOOKUP(ROWS($Y$4:Y702),$P$4:$U$5094,6,FALSE),"")</f>
        <v>N/A</v>
      </c>
      <c r="Z702" s="38">
        <f>IF(ISNUMBER(SEARCH(Search!$K$21,'Valid Values - Search'!AA702)),MAX($Z$3:Z701)+1,0)</f>
        <v>699</v>
      </c>
      <c r="AA702" s="64" t="s">
        <v>12255</v>
      </c>
      <c r="AB702" s="70" t="s">
        <v>2626</v>
      </c>
      <c r="AC702" s="71" t="s">
        <v>1182</v>
      </c>
      <c r="AD702" s="38" t="str">
        <f>IFERROR(VLOOKUP(ROWS($AD$4:AD702),$Z$4:$AC$3778,2,FALSE),"")</f>
        <v>Chloride, dissolved, in water by colorimetric, ferric thiocyanate, automated-segmented flow (I-2187-85 USDOI/USGS)</v>
      </c>
      <c r="AF702" s="37"/>
    </row>
    <row r="703" spans="16:32" ht="15" customHeight="1">
      <c r="P703" s="38">
        <f>IF(ISNUMBER(SEARCH(Search!$K$13,'Valid Values - Search'!U703)),MAX($P$3:P702)+1,0)</f>
        <v>700</v>
      </c>
      <c r="Q703" s="38">
        <f>IF(ISNUMBER(SEARCH(Search!$K$5,'Valid Values - Search'!R703)),MAX($Q$3:Q702)+1,0)</f>
        <v>700</v>
      </c>
      <c r="R703" s="64" t="s">
        <v>4459</v>
      </c>
      <c r="S703" s="70" t="s">
        <v>102</v>
      </c>
      <c r="T703" s="70" t="s">
        <v>102</v>
      </c>
      <c r="U703" s="93" t="s">
        <v>9455</v>
      </c>
      <c r="V703" s="94" t="s">
        <v>8459</v>
      </c>
      <c r="W703" s="97" t="s">
        <v>4459</v>
      </c>
      <c r="X703" s="38" t="str">
        <f>IFERROR(VLOOKUP(ROWS($X$4:X703),$Q$4:$R$5094,2,FALSE),"")</f>
        <v>2-Methylfluoranthene</v>
      </c>
      <c r="Y703" s="38" t="str">
        <f>IFERROR(VLOOKUP(ROWS($Y$4:Y703),$P$4:$U$5094,6,FALSE),"")</f>
        <v>33543-31-6</v>
      </c>
      <c r="Z703" s="38">
        <f>IF(ISNUMBER(SEARCH(Search!$K$21,'Valid Values - Search'!AA703)),MAX($Z$3:Z702)+1,0)</f>
        <v>700</v>
      </c>
      <c r="AA703" s="64" t="s">
        <v>12256</v>
      </c>
      <c r="AB703" s="70" t="s">
        <v>2592</v>
      </c>
      <c r="AC703" s="71" t="s">
        <v>1182</v>
      </c>
      <c r="AD703" s="38" t="str">
        <f>IFERROR(VLOOKUP(ROWS($AD$4:AD703),$Z$4:$AC$3778,2,FALSE),"")</f>
        <v>Chloride, dissolved, in water by titrimetric, mercurimetric (I-1184-85 USDOI/USGS)</v>
      </c>
      <c r="AF703" s="37"/>
    </row>
    <row r="704" spans="16:32" ht="15" customHeight="1">
      <c r="P704" s="38">
        <f>IF(ISNUMBER(SEARCH(Search!$K$13,'Valid Values - Search'!U704)),MAX($P$3:P703)+1,0)</f>
        <v>701</v>
      </c>
      <c r="Q704" s="38">
        <f>IF(ISNUMBER(SEARCH(Search!$K$5,'Valid Values - Search'!R704)),MAX($Q$3:Q703)+1,0)</f>
        <v>701</v>
      </c>
      <c r="R704" s="64" t="s">
        <v>4460</v>
      </c>
      <c r="S704" s="70" t="s">
        <v>102</v>
      </c>
      <c r="T704" s="70" t="s">
        <v>102</v>
      </c>
      <c r="U704" s="93" t="s">
        <v>9456</v>
      </c>
      <c r="V704" s="94" t="s">
        <v>8459</v>
      </c>
      <c r="W704" s="97" t="s">
        <v>4460</v>
      </c>
      <c r="X704" s="38" t="str">
        <f>IFERROR(VLOOKUP(ROWS($X$4:X704),$Q$4:$R$5094,2,FALSE),"")</f>
        <v>2-Methylfluorene</v>
      </c>
      <c r="Y704" s="38" t="str">
        <f>IFERROR(VLOOKUP(ROWS($Y$4:Y704),$P$4:$U$5094,6,FALSE),"")</f>
        <v>1430-97-3</v>
      </c>
      <c r="Z704" s="38">
        <f>IF(ISNUMBER(SEARCH(Search!$K$21,'Valid Values - Search'!AA704)),MAX($Z$3:Z703)+1,0)</f>
        <v>701</v>
      </c>
      <c r="AA704" s="64" t="s">
        <v>12257</v>
      </c>
      <c r="AB704" s="70" t="s">
        <v>2591</v>
      </c>
      <c r="AC704" s="71" t="s">
        <v>1182</v>
      </c>
      <c r="AD704" s="38" t="str">
        <f>IFERROR(VLOOKUP(ROWS($AD$4:AD704),$Z$4:$AC$3778,2,FALSE),"")</f>
        <v>Chloride, dissolved, in water by titrimetric, Mohr method (I-1183-85 USDOI/USGS)</v>
      </c>
      <c r="AF704" s="37"/>
    </row>
    <row r="705" spans="16:32" ht="15" customHeight="1">
      <c r="P705" s="38">
        <f>IF(ISNUMBER(SEARCH(Search!$K$13,'Valid Values - Search'!U705)),MAX($P$3:P704)+1,0)</f>
        <v>702</v>
      </c>
      <c r="Q705" s="38">
        <f>IF(ISNUMBER(SEARCH(Search!$K$5,'Valid Values - Search'!R705)),MAX($Q$3:Q704)+1,0)</f>
        <v>702</v>
      </c>
      <c r="R705" s="64" t="s">
        <v>4461</v>
      </c>
      <c r="S705" s="70" t="s">
        <v>102</v>
      </c>
      <c r="T705" s="70" t="s">
        <v>102</v>
      </c>
      <c r="U705" s="93" t="s">
        <v>9457</v>
      </c>
      <c r="V705" s="94">
        <v>1187</v>
      </c>
      <c r="W705" s="97" t="s">
        <v>4461</v>
      </c>
      <c r="X705" s="38" t="str">
        <f>IFERROR(VLOOKUP(ROWS($X$4:X705),$Q$4:$R$5094,2,FALSE),"")</f>
        <v>2-Methylfuran</v>
      </c>
      <c r="Y705" s="38" t="str">
        <f>IFERROR(VLOOKUP(ROWS($Y$4:Y705),$P$4:$U$5094,6,FALSE),"")</f>
        <v>534-22-5</v>
      </c>
      <c r="Z705" s="38">
        <f>IF(ISNUMBER(SEARCH(Search!$K$21,'Valid Values - Search'!AA705)),MAX($Z$3:Z704)+1,0)</f>
        <v>702</v>
      </c>
      <c r="AA705" s="64" t="s">
        <v>12258</v>
      </c>
      <c r="AB705" s="70" t="s">
        <v>2403</v>
      </c>
      <c r="AC705" s="71" t="s">
        <v>1184</v>
      </c>
      <c r="AD705" s="38" t="str">
        <f>IFERROR(VLOOKUP(ROWS($AD$4:AD705),$Z$4:$AC$3778,2,FALSE),"")</f>
        <v>Chloride, Nitrate and Sulfate (D5085 ASTM)</v>
      </c>
      <c r="AF705" s="37"/>
    </row>
    <row r="706" spans="16:32" ht="15" customHeight="1">
      <c r="P706" s="38">
        <f>IF(ISNUMBER(SEARCH(Search!$K$13,'Valid Values - Search'!U706)),MAX($P$3:P705)+1,0)</f>
        <v>703</v>
      </c>
      <c r="Q706" s="38">
        <f>IF(ISNUMBER(SEARCH(Search!$K$5,'Valid Values - Search'!R706)),MAX($Q$3:Q705)+1,0)</f>
        <v>703</v>
      </c>
      <c r="R706" s="64" t="s">
        <v>4462</v>
      </c>
      <c r="S706" s="70" t="s">
        <v>102</v>
      </c>
      <c r="T706" s="70" t="s">
        <v>102</v>
      </c>
      <c r="U706" s="93" t="s">
        <v>9458</v>
      </c>
      <c r="V706" s="94">
        <v>1229</v>
      </c>
      <c r="W706" s="97" t="s">
        <v>4462</v>
      </c>
      <c r="X706" s="38" t="str">
        <f>IFERROR(VLOOKUP(ROWS($X$4:X706),$Q$4:$R$5094,2,FALSE),"")</f>
        <v>2-Methylhexane</v>
      </c>
      <c r="Y706" s="38" t="str">
        <f>IFERROR(VLOOKUP(ROWS($Y$4:Y706),$P$4:$U$5094,6,FALSE),"")</f>
        <v>591-76-4</v>
      </c>
      <c r="Z706" s="38">
        <f>IF(ISNUMBER(SEARCH(Search!$K$21,'Valid Values - Search'!AA706)),MAX($Z$3:Z705)+1,0)</f>
        <v>703</v>
      </c>
      <c r="AA706" s="64" t="s">
        <v>12259</v>
      </c>
      <c r="AB706" s="70">
        <v>992.32</v>
      </c>
      <c r="AC706" s="71" t="s">
        <v>1934</v>
      </c>
      <c r="AD706" s="38" t="str">
        <f>IFERROR(VLOOKUP(ROWS($AD$4:AD706),$Z$4:$AC$3778,2,FALSE),"")</f>
        <v>Chlorinated Acidic Residues in Water (992.32 AOAC)</v>
      </c>
      <c r="AF706" s="37"/>
    </row>
    <row r="707" spans="16:32" ht="15" customHeight="1">
      <c r="P707" s="38">
        <f>IF(ISNUMBER(SEARCH(Search!$K$13,'Valid Values - Search'!U707)),MAX($P$3:P706)+1,0)</f>
        <v>704</v>
      </c>
      <c r="Q707" s="38">
        <f>IF(ISNUMBER(SEARCH(Search!$K$5,'Valid Values - Search'!R707)),MAX($Q$3:Q706)+1,0)</f>
        <v>704</v>
      </c>
      <c r="R707" s="64" t="s">
        <v>4463</v>
      </c>
      <c r="S707" s="70" t="s">
        <v>102</v>
      </c>
      <c r="T707" s="70" t="s">
        <v>102</v>
      </c>
      <c r="U707" s="93" t="s">
        <v>9459</v>
      </c>
      <c r="V707" s="94">
        <v>312</v>
      </c>
      <c r="W707" s="97" t="s">
        <v>4463</v>
      </c>
      <c r="X707" s="38" t="str">
        <f>IFERROR(VLOOKUP(ROWS($X$4:X707),$Q$4:$R$5094,2,FALSE),"")</f>
        <v>2-Methylnaphthalene</v>
      </c>
      <c r="Y707" s="38" t="str">
        <f>IFERROR(VLOOKUP(ROWS($Y$4:Y707),$P$4:$U$5094,6,FALSE),"")</f>
        <v>91-57-6</v>
      </c>
      <c r="Z707" s="38">
        <f>IF(ISNUMBER(SEARCH(Search!$K$21,'Valid Values - Search'!AA707)),MAX($Z$3:Z706)+1,0)</f>
        <v>704</v>
      </c>
      <c r="AA707" s="64" t="s">
        <v>12260</v>
      </c>
      <c r="AB707" s="70">
        <v>515.29999999999995</v>
      </c>
      <c r="AC707" s="71" t="s">
        <v>1102</v>
      </c>
      <c r="AD707" s="38" t="str">
        <f>IFERROR(VLOOKUP(ROWS($AD$4:AD707),$Z$4:$AC$3778,2,FALSE),"")</f>
        <v>Chlorinated Acids by GC/ECD (515.3 USEPA)</v>
      </c>
      <c r="AF707" s="37"/>
    </row>
    <row r="708" spans="16:32" ht="15" customHeight="1">
      <c r="P708" s="38">
        <f>IF(ISNUMBER(SEARCH(Search!$K$13,'Valid Values - Search'!U708)),MAX($P$3:P707)+1,0)</f>
        <v>705</v>
      </c>
      <c r="Q708" s="38">
        <f>IF(ISNUMBER(SEARCH(Search!$K$5,'Valid Values - Search'!R708)),MAX($Q$3:Q707)+1,0)</f>
        <v>705</v>
      </c>
      <c r="R708" s="64" t="s">
        <v>4464</v>
      </c>
      <c r="S708" s="70" t="s">
        <v>102</v>
      </c>
      <c r="T708" s="70" t="s">
        <v>102</v>
      </c>
      <c r="U708" s="93" t="s">
        <v>9460</v>
      </c>
      <c r="V708" s="94" t="s">
        <v>8459</v>
      </c>
      <c r="W708" s="97" t="s">
        <v>4464</v>
      </c>
      <c r="X708" s="38" t="str">
        <f>IFERROR(VLOOKUP(ROWS($X$4:X708),$Q$4:$R$5094,2,FALSE),"")</f>
        <v>2-Methylnaphthalene-D10</v>
      </c>
      <c r="Y708" s="38" t="str">
        <f>IFERROR(VLOOKUP(ROWS($Y$4:Y708),$P$4:$U$5094,6,FALSE),"")</f>
        <v>7297-45-2</v>
      </c>
      <c r="Z708" s="38">
        <f>IF(ISNUMBER(SEARCH(Search!$K$21,'Valid Values - Search'!AA708)),MAX($Z$3:Z707)+1,0)</f>
        <v>705</v>
      </c>
      <c r="AA708" s="64" t="s">
        <v>12261</v>
      </c>
      <c r="AB708" s="70">
        <v>515.1</v>
      </c>
      <c r="AC708" s="71" t="s">
        <v>1102</v>
      </c>
      <c r="AD708" s="38" t="str">
        <f>IFERROR(VLOOKUP(ROWS($AD$4:AD708),$Z$4:$AC$3778,2,FALSE),"")</f>
        <v>Chlorinated Acids in Water by CGC/ECD (515.1 USEPA)</v>
      </c>
      <c r="AF708" s="37"/>
    </row>
    <row r="709" spans="16:32" ht="15" customHeight="1">
      <c r="P709" s="38">
        <f>IF(ISNUMBER(SEARCH(Search!$K$13,'Valid Values - Search'!U709)),MAX($P$3:P708)+1,0)</f>
        <v>706</v>
      </c>
      <c r="Q709" s="38">
        <f>IF(ISNUMBER(SEARCH(Search!$K$5,'Valid Values - Search'!R709)),MAX($Q$3:Q708)+1,0)</f>
        <v>706</v>
      </c>
      <c r="R709" s="64" t="s">
        <v>4465</v>
      </c>
      <c r="S709" s="70" t="s">
        <v>102</v>
      </c>
      <c r="T709" s="70" t="s">
        <v>102</v>
      </c>
      <c r="U709" s="93" t="s">
        <v>9461</v>
      </c>
      <c r="V709" s="94">
        <v>1235</v>
      </c>
      <c r="W709" s="97" t="s">
        <v>4465</v>
      </c>
      <c r="X709" s="38" t="str">
        <f>IFERROR(VLOOKUP(ROWS($X$4:X709),$Q$4:$R$5094,2,FALSE),"")</f>
        <v>2-Methylpentane</v>
      </c>
      <c r="Y709" s="38" t="str">
        <f>IFERROR(VLOOKUP(ROWS($Y$4:Y709),$P$4:$U$5094,6,FALSE),"")</f>
        <v>107-83-5</v>
      </c>
      <c r="Z709" s="38">
        <f>IF(ISNUMBER(SEARCH(Search!$K$21,'Valid Values - Search'!AA709)),MAX($Z$3:Z708)+1,0)</f>
        <v>706</v>
      </c>
      <c r="AA709" s="64" t="s">
        <v>12262</v>
      </c>
      <c r="AB709" s="70">
        <v>515.20000000000005</v>
      </c>
      <c r="AC709" s="71" t="s">
        <v>1102</v>
      </c>
      <c r="AD709" s="38" t="str">
        <f>IFERROR(VLOOKUP(ROWS($AD$4:AD709),$Z$4:$AC$3778,2,FALSE),"")</f>
        <v>Chlorinated Acids in Water by GC (515.2 USEPA)</v>
      </c>
      <c r="AF709" s="37"/>
    </row>
    <row r="710" spans="16:32" ht="15" customHeight="1">
      <c r="P710" s="38">
        <f>IF(ISNUMBER(SEARCH(Search!$K$13,'Valid Values - Search'!U710)),MAX($P$3:P709)+1,0)</f>
        <v>707</v>
      </c>
      <c r="Q710" s="38">
        <f>IF(ISNUMBER(SEARCH(Search!$K$5,'Valid Values - Search'!R710)),MAX($Q$3:Q709)+1,0)</f>
        <v>707</v>
      </c>
      <c r="R710" s="64" t="s">
        <v>4466</v>
      </c>
      <c r="S710" s="70" t="s">
        <v>102</v>
      </c>
      <c r="T710" s="70" t="s">
        <v>102</v>
      </c>
      <c r="U710" s="93" t="s">
        <v>9462</v>
      </c>
      <c r="V710" s="94">
        <v>389370</v>
      </c>
      <c r="W710" s="97" t="s">
        <v>4466</v>
      </c>
      <c r="X710" s="38" t="str">
        <f>IFERROR(VLOOKUP(ROWS($X$4:X710),$Q$4:$R$5094,2,FALSE),"")</f>
        <v>2-Methylphenanthrene</v>
      </c>
      <c r="Y710" s="38" t="str">
        <f>IFERROR(VLOOKUP(ROWS($Y$4:Y710),$P$4:$U$5094,6,FALSE),"")</f>
        <v>2531-84-2</v>
      </c>
      <c r="Z710" s="38">
        <f>IF(ISNUMBER(SEARCH(Search!$K$21,'Valid Values - Search'!AA710)),MAX($Z$3:Z709)+1,0)</f>
        <v>707</v>
      </c>
      <c r="AA710" s="64" t="s">
        <v>12263</v>
      </c>
      <c r="AB710" s="70">
        <v>555</v>
      </c>
      <c r="AC710" s="71" t="s">
        <v>1102</v>
      </c>
      <c r="AD710" s="38" t="str">
        <f>IFERROR(VLOOKUP(ROWS($AD$4:AD710),$Z$4:$AC$3778,2,FALSE),"")</f>
        <v>Chlorinated Acids in Water by HPLC (555 USEPA)</v>
      </c>
      <c r="AF710" s="37"/>
    </row>
    <row r="711" spans="16:32" ht="15" customHeight="1">
      <c r="P711" s="38">
        <f>IF(ISNUMBER(SEARCH(Search!$K$13,'Valid Values - Search'!U711)),MAX($P$3:P710)+1,0)</f>
        <v>708</v>
      </c>
      <c r="Q711" s="38">
        <f>IF(ISNUMBER(SEARCH(Search!$K$5,'Valid Values - Search'!R711)),MAX($Q$3:Q710)+1,0)</f>
        <v>708</v>
      </c>
      <c r="R711" s="64" t="s">
        <v>15370</v>
      </c>
      <c r="S711" s="99" t="s">
        <v>101</v>
      </c>
      <c r="T711" s="99" t="s">
        <v>102</v>
      </c>
      <c r="U711" s="100" t="s">
        <v>8877</v>
      </c>
      <c r="V711" s="101">
        <v>141</v>
      </c>
      <c r="W711" s="97" t="s">
        <v>15370</v>
      </c>
      <c r="X711" s="38" t="str">
        <f>IFERROR(VLOOKUP(ROWS($X$4:X711),$Q$4:$R$5094,2,FALSE),"")</f>
        <v>2-Methylphenol</v>
      </c>
      <c r="Y711" s="38" t="str">
        <f>IFERROR(VLOOKUP(ROWS($Y$4:Y711),$P$4:$U$5094,6,FALSE),"")</f>
        <v>95-48-7</v>
      </c>
      <c r="Z711" s="38">
        <f>IF(ISNUMBER(SEARCH(Search!$K$21,'Valid Values - Search'!AA711)),MAX($Z$3:Z710)+1,0)</f>
        <v>708</v>
      </c>
      <c r="AA711" s="64" t="s">
        <v>12264</v>
      </c>
      <c r="AB711" s="70" t="s">
        <v>1211</v>
      </c>
      <c r="AC711" s="71" t="s">
        <v>1102</v>
      </c>
      <c r="AD711" s="38" t="str">
        <f>IFERROR(VLOOKUP(ROWS($AD$4:AD711),$Z$4:$AC$3778,2,FALSE),"")</f>
        <v>Chlorinated Biphenyl Congeners in Water, Soil, Sediment, and Tissue by HRGC/HRMS single-lab QC (1668A USEPA)</v>
      </c>
      <c r="AF711" s="37"/>
    </row>
    <row r="712" spans="16:32" ht="15" customHeight="1">
      <c r="P712" s="38">
        <f>IF(ISNUMBER(SEARCH(Search!$K$13,'Valid Values - Search'!U712)),MAX($P$3:P711)+1,0)</f>
        <v>709</v>
      </c>
      <c r="Q712" s="38">
        <f>IF(ISNUMBER(SEARCH(Search!$K$5,'Valid Values - Search'!R712)),MAX($Q$3:Q711)+1,0)</f>
        <v>709</v>
      </c>
      <c r="R712" s="64" t="s">
        <v>4467</v>
      </c>
      <c r="S712" s="70" t="s">
        <v>102</v>
      </c>
      <c r="T712" s="70" t="s">
        <v>102</v>
      </c>
      <c r="U712" s="93" t="s">
        <v>9463</v>
      </c>
      <c r="V712" s="94">
        <v>1481</v>
      </c>
      <c r="W712" s="97" t="s">
        <v>4467</v>
      </c>
      <c r="X712" s="38" t="str">
        <f>IFERROR(VLOOKUP(ROWS($X$4:X712),$Q$4:$R$5094,2,FALSE),"")</f>
        <v>2-Methylpyridine</v>
      </c>
      <c r="Y712" s="38" t="str">
        <f>IFERROR(VLOOKUP(ROWS($Y$4:Y712),$P$4:$U$5094,6,FALSE),"")</f>
        <v>109-06-8</v>
      </c>
      <c r="Z712" s="38">
        <f>IF(ISNUMBER(SEARCH(Search!$K$21,'Valid Values - Search'!AA712)),MAX($Z$3:Z711)+1,0)</f>
        <v>709</v>
      </c>
      <c r="AA712" s="64" t="s">
        <v>12265</v>
      </c>
      <c r="AB712" s="70" t="s">
        <v>1214</v>
      </c>
      <c r="AC712" s="71" t="s">
        <v>1102</v>
      </c>
      <c r="AD712" s="38" t="str">
        <f>IFERROR(VLOOKUP(ROWS($AD$4:AD712),$Z$4:$AC$3778,2,FALSE),"")</f>
        <v>Chlorinated Biphenyl Congeners in Water, Soil, Sediment, Biosolids, and Tissue by HRGC/HRMS inter-lab QC (1668B USEPA)</v>
      </c>
      <c r="AF712" s="37"/>
    </row>
    <row r="713" spans="16:32" ht="15" customHeight="1">
      <c r="P713" s="38">
        <f>IF(ISNUMBER(SEARCH(Search!$K$13,'Valid Values - Search'!U713)),MAX($P$3:P712)+1,0)</f>
        <v>710</v>
      </c>
      <c r="Q713" s="38">
        <f>IF(ISNUMBER(SEARCH(Search!$K$5,'Valid Values - Search'!R713)),MAX($Q$3:Q712)+1,0)</f>
        <v>710</v>
      </c>
      <c r="R713" s="64" t="s">
        <v>4468</v>
      </c>
      <c r="S713" s="70" t="s">
        <v>101</v>
      </c>
      <c r="T713" s="70" t="s">
        <v>102</v>
      </c>
      <c r="U713" s="93">
        <v>1872021</v>
      </c>
      <c r="V713" s="94">
        <v>389897</v>
      </c>
      <c r="W713" s="97" t="s">
        <v>4468</v>
      </c>
      <c r="X713" s="38" t="str">
        <f>IFERROR(VLOOKUP(ROWS($X$4:X713),$Q$4:$R$5094,2,FALSE),"")</f>
        <v>2-MOBDE</v>
      </c>
      <c r="Y713" s="38">
        <f>IFERROR(VLOOKUP(ROWS($Y$4:Y713),$P$4:$U$5094,6,FALSE),"")</f>
        <v>1872021</v>
      </c>
      <c r="Z713" s="38">
        <f>IF(ISNUMBER(SEARCH(Search!$K$21,'Valid Values - Search'!AA713)),MAX($Z$3:Z712)+1,0)</f>
        <v>710</v>
      </c>
      <c r="AA713" s="64" t="s">
        <v>12266</v>
      </c>
      <c r="AB713" s="70" t="s">
        <v>1213</v>
      </c>
      <c r="AC713" s="71" t="s">
        <v>1102</v>
      </c>
      <c r="AD713" s="38" t="str">
        <f>IFERROR(VLOOKUP(ROWS($AD$4:AD713),$Z$4:$AC$3778,2,FALSE),"")</f>
        <v>Chlorinated Biphenyls in Aqueous Samples by HRGC/HRMS (1668A (WATER) USEPA)</v>
      </c>
      <c r="AF713" s="37"/>
    </row>
    <row r="714" spans="16:32" ht="15" customHeight="1">
      <c r="P714" s="38">
        <f>IF(ISNUMBER(SEARCH(Search!$K$13,'Valid Values - Search'!U714)),MAX($P$3:P713)+1,0)</f>
        <v>711</v>
      </c>
      <c r="Q714" s="38">
        <f>IF(ISNUMBER(SEARCH(Search!$K$5,'Valid Values - Search'!R714)),MAX($Q$3:Q713)+1,0)</f>
        <v>711</v>
      </c>
      <c r="R714" s="64" t="s">
        <v>4469</v>
      </c>
      <c r="S714" s="70" t="s">
        <v>102</v>
      </c>
      <c r="T714" s="70" t="s">
        <v>102</v>
      </c>
      <c r="U714" s="93" t="s">
        <v>9464</v>
      </c>
      <c r="V714" s="94">
        <v>1257</v>
      </c>
      <c r="W714" s="97" t="s">
        <v>4469</v>
      </c>
      <c r="X714" s="38" t="str">
        <f>IFERROR(VLOOKUP(ROWS($X$4:X714),$Q$4:$R$5094,2,FALSE),"")</f>
        <v>2-Naphthalenamine</v>
      </c>
      <c r="Y714" s="38" t="str">
        <f>IFERROR(VLOOKUP(ROWS($Y$4:Y714),$P$4:$U$5094,6,FALSE),"")</f>
        <v>91-59-8</v>
      </c>
      <c r="Z714" s="38">
        <f>IF(ISNUMBER(SEARCH(Search!$K$21,'Valid Values - Search'!AA714)),MAX($Z$3:Z713)+1,0)</f>
        <v>711</v>
      </c>
      <c r="AA714" s="64" t="s">
        <v>12267</v>
      </c>
      <c r="AB714" s="70" t="s">
        <v>1913</v>
      </c>
      <c r="AC714" s="71" t="s">
        <v>1102</v>
      </c>
      <c r="AD714" s="38" t="str">
        <f>IFERROR(VLOOKUP(ROWS($AD$4:AD714),$Z$4:$AC$3778,2,FALSE),"")</f>
        <v>Chlorinated Biphenyls in Soil, Sediment, and Mixed Samples by HRGC/HRMS (8A (SOIL / SEDIMENT) USEPA)</v>
      </c>
      <c r="AF714" s="37"/>
    </row>
    <row r="715" spans="16:32" ht="15" customHeight="1">
      <c r="P715" s="38">
        <f>IF(ISNUMBER(SEARCH(Search!$K$13,'Valid Values - Search'!U715)),MAX($P$3:P714)+1,0)</f>
        <v>712</v>
      </c>
      <c r="Q715" s="38">
        <f>IF(ISNUMBER(SEARCH(Search!$K$5,'Valid Values - Search'!R715)),MAX($Q$3:Q714)+1,0)</f>
        <v>712</v>
      </c>
      <c r="R715" s="64" t="s">
        <v>4470</v>
      </c>
      <c r="S715" s="70" t="s">
        <v>102</v>
      </c>
      <c r="T715" s="70" t="s">
        <v>102</v>
      </c>
      <c r="U715" s="93" t="s">
        <v>9465</v>
      </c>
      <c r="V715" s="94">
        <v>1495</v>
      </c>
      <c r="W715" s="97" t="s">
        <v>4470</v>
      </c>
      <c r="X715" s="38" t="str">
        <f>IFERROR(VLOOKUP(ROWS($X$4:X715),$Q$4:$R$5094,2,FALSE),"")</f>
        <v>2-Nitro-1,1-bis(p-chlorophenyl)propane</v>
      </c>
      <c r="Y715" s="38" t="str">
        <f>IFERROR(VLOOKUP(ROWS($Y$4:Y715),$P$4:$U$5094,6,FALSE),"")</f>
        <v>117-27-1</v>
      </c>
      <c r="Z715" s="38">
        <f>IF(ISNUMBER(SEARCH(Search!$K$21,'Valid Values - Search'!AA715)),MAX($Z$3:Z714)+1,0)</f>
        <v>712</v>
      </c>
      <c r="AA715" s="64" t="s">
        <v>12268</v>
      </c>
      <c r="AB715" s="70" t="s">
        <v>1212</v>
      </c>
      <c r="AC715" s="71" t="s">
        <v>1102</v>
      </c>
      <c r="AD715" s="38" t="str">
        <f>IFERROR(VLOOKUP(ROWS($AD$4:AD715),$Z$4:$AC$3778,2,FALSE),"")</f>
        <v>Chlorinated Biphenyls in Tissue by HRGC/HRMS (1668A (TISSUE) USEPA)</v>
      </c>
      <c r="AF715" s="37"/>
    </row>
    <row r="716" spans="16:32" ht="15" customHeight="1">
      <c r="P716" s="38">
        <f>IF(ISNUMBER(SEARCH(Search!$K$13,'Valid Values - Search'!U716)),MAX($P$3:P715)+1,0)</f>
        <v>713</v>
      </c>
      <c r="Q716" s="38">
        <f>IF(ISNUMBER(SEARCH(Search!$K$5,'Valid Values - Search'!R716)),MAX($Q$3:Q715)+1,0)</f>
        <v>713</v>
      </c>
      <c r="R716" s="64" t="s">
        <v>4471</v>
      </c>
      <c r="S716" s="70" t="s">
        <v>102</v>
      </c>
      <c r="T716" s="70" t="s">
        <v>102</v>
      </c>
      <c r="U716" s="93" t="s">
        <v>9466</v>
      </c>
      <c r="V716" s="94">
        <v>1001053</v>
      </c>
      <c r="W716" s="97" t="s">
        <v>4471</v>
      </c>
      <c r="X716" s="38" t="str">
        <f>IFERROR(VLOOKUP(ROWS($X$4:X716),$Q$4:$R$5094,2,FALSE),"")</f>
        <v>2-Nitro-M-Xylene</v>
      </c>
      <c r="Y716" s="38" t="str">
        <f>IFERROR(VLOOKUP(ROWS($Y$4:Y716),$P$4:$U$5094,6,FALSE),"")</f>
        <v>81-20-9</v>
      </c>
      <c r="Z716" s="38">
        <f>IF(ISNUMBER(SEARCH(Search!$K$21,'Valid Values - Search'!AA716)),MAX($Z$3:Z715)+1,0)</f>
        <v>713</v>
      </c>
      <c r="AA716" s="64" t="s">
        <v>12269</v>
      </c>
      <c r="AB716" s="70">
        <v>5039</v>
      </c>
      <c r="AC716" s="71" t="s">
        <v>1150</v>
      </c>
      <c r="AD716" s="38" t="str">
        <f>IFERROR(VLOOKUP(ROWS($AD$4:AD716),$Z$4:$AC$3778,2,FALSE),"")</f>
        <v>Chlorinated Camphene by GC/ECD (5039 NIOSH)</v>
      </c>
      <c r="AF716" s="37"/>
    </row>
    <row r="717" spans="16:32" ht="15" customHeight="1">
      <c r="P717" s="38">
        <f>IF(ISNUMBER(SEARCH(Search!$K$13,'Valid Values - Search'!U717)),MAX($P$3:P716)+1,0)</f>
        <v>714</v>
      </c>
      <c r="Q717" s="38">
        <f>IF(ISNUMBER(SEARCH(Search!$K$5,'Valid Values - Search'!R717)),MAX($Q$3:Q716)+1,0)</f>
        <v>714</v>
      </c>
      <c r="R717" s="64" t="s">
        <v>15371</v>
      </c>
      <c r="S717" s="99" t="s">
        <v>101</v>
      </c>
      <c r="T717" s="99" t="s">
        <v>102</v>
      </c>
      <c r="U717" s="100" t="s">
        <v>8878</v>
      </c>
      <c r="V717" s="101">
        <v>338</v>
      </c>
      <c r="W717" s="97" t="s">
        <v>15371</v>
      </c>
      <c r="X717" s="38" t="str">
        <f>IFERROR(VLOOKUP(ROWS($X$4:X717),$Q$4:$R$5094,2,FALSE),"")</f>
        <v>2-Nitrophenol</v>
      </c>
      <c r="Y717" s="38" t="str">
        <f>IFERROR(VLOOKUP(ROWS($Y$4:Y717),$P$4:$U$5094,6,FALSE),"")</f>
        <v>88-75-5</v>
      </c>
      <c r="Z717" s="38">
        <f>IF(ISNUMBER(SEARCH(Search!$K$21,'Valid Values - Search'!AA717)),MAX($Z$3:Z716)+1,0)</f>
        <v>714</v>
      </c>
      <c r="AA717" s="64" t="s">
        <v>12270</v>
      </c>
      <c r="AB717" s="70">
        <v>551.1</v>
      </c>
      <c r="AC717" s="71" t="s">
        <v>1102</v>
      </c>
      <c r="AD717" s="38" t="str">
        <f>IFERROR(VLOOKUP(ROWS($AD$4:AD717),$Z$4:$AC$3778,2,FALSE),"")</f>
        <v>Chlorinated Compounds in Water Using GC-ECD (551.1 USEPA)</v>
      </c>
      <c r="AF717" s="37"/>
    </row>
    <row r="718" spans="16:32" ht="15" customHeight="1">
      <c r="P718" s="38">
        <f>IF(ISNUMBER(SEARCH(Search!$K$13,'Valid Values - Search'!U718)),MAX($P$3:P717)+1,0)</f>
        <v>715</v>
      </c>
      <c r="Q718" s="38">
        <f>IF(ISNUMBER(SEARCH(Search!$K$5,'Valid Values - Search'!R718)),MAX($Q$3:Q717)+1,0)</f>
        <v>715</v>
      </c>
      <c r="R718" s="64" t="s">
        <v>4472</v>
      </c>
      <c r="S718" s="70" t="s">
        <v>102</v>
      </c>
      <c r="T718" s="70" t="s">
        <v>102</v>
      </c>
      <c r="U718" s="93" t="s">
        <v>9467</v>
      </c>
      <c r="V718" s="94">
        <v>389864</v>
      </c>
      <c r="W718" s="97" t="s">
        <v>4472</v>
      </c>
      <c r="X718" s="38" t="str">
        <f>IFERROR(VLOOKUP(ROWS($X$4:X718),$Q$4:$R$5094,2,FALSE),"")</f>
        <v>2-Nitropropane</v>
      </c>
      <c r="Y718" s="38" t="str">
        <f>IFERROR(VLOOKUP(ROWS($Y$4:Y718),$P$4:$U$5094,6,FALSE),"")</f>
        <v>79-46-9</v>
      </c>
      <c r="Z718" s="38">
        <f>IF(ISNUMBER(SEARCH(Search!$K$21,'Valid Values - Search'!AA718)),MAX($Z$3:Z717)+1,0)</f>
        <v>715</v>
      </c>
      <c r="AA718" s="64" t="s">
        <v>12271</v>
      </c>
      <c r="AB718" s="70">
        <v>5025</v>
      </c>
      <c r="AC718" s="71" t="s">
        <v>1150</v>
      </c>
      <c r="AD718" s="38" t="str">
        <f>IFERROR(VLOOKUP(ROWS($AD$4:AD718),$Z$4:$AC$3778,2,FALSE),"")</f>
        <v>Chlorinated Diphenyl Oxide by GC/ECD (5025 NIOSH)</v>
      </c>
      <c r="AF718" s="37"/>
    </row>
    <row r="719" spans="16:32" ht="15" customHeight="1">
      <c r="P719" s="38">
        <f>IF(ISNUMBER(SEARCH(Search!$K$13,'Valid Values - Search'!U719)),MAX($P$3:P718)+1,0)</f>
        <v>716</v>
      </c>
      <c r="Q719" s="38">
        <f>IF(ISNUMBER(SEARCH(Search!$K$5,'Valid Values - Search'!R719)),MAX($Q$3:Q718)+1,0)</f>
        <v>716</v>
      </c>
      <c r="R719" s="64" t="s">
        <v>4473</v>
      </c>
      <c r="S719" s="70" t="s">
        <v>102</v>
      </c>
      <c r="T719" s="70" t="s">
        <v>102</v>
      </c>
      <c r="U719" s="93" t="s">
        <v>9468</v>
      </c>
      <c r="V719" s="94" t="s">
        <v>8459</v>
      </c>
      <c r="W719" s="97" t="s">
        <v>4473</v>
      </c>
      <c r="X719" s="38" t="str">
        <f>IFERROR(VLOOKUP(ROWS($X$4:X719),$Q$4:$R$5094,2,FALSE),"")</f>
        <v>2-Pentanol</v>
      </c>
      <c r="Y719" s="38" t="str">
        <f>IFERROR(VLOOKUP(ROWS($Y$4:Y719),$P$4:$U$5094,6,FALSE),"")</f>
        <v>6032-29-7</v>
      </c>
      <c r="Z719" s="38">
        <f>IF(ISNUMBER(SEARCH(Search!$K$21,'Valid Values - Search'!AA719)),MAX($Z$3:Z718)+1,0)</f>
        <v>716</v>
      </c>
      <c r="AA719" s="64" t="s">
        <v>12272</v>
      </c>
      <c r="AB719" s="70" t="s">
        <v>1871</v>
      </c>
      <c r="AC719" s="71" t="s">
        <v>1102</v>
      </c>
      <c r="AD719" s="38" t="str">
        <f>IFERROR(VLOOKUP(ROWS($AD$4:AD719),$Z$4:$AC$3778,2,FALSE),"")</f>
        <v>Chlorinated Herbicides by GC (8150B USEPA)</v>
      </c>
      <c r="AF719" s="37"/>
    </row>
    <row r="720" spans="16:32" ht="15" customHeight="1">
      <c r="P720" s="38">
        <f>IF(ISNUMBER(SEARCH(Search!$K$13,'Valid Values - Search'!U720)),MAX($P$3:P719)+1,0)</f>
        <v>717</v>
      </c>
      <c r="Q720" s="38">
        <f>IF(ISNUMBER(SEARCH(Search!$K$5,'Valid Values - Search'!R720)),MAX($Q$3:Q719)+1,0)</f>
        <v>717</v>
      </c>
      <c r="R720" s="64" t="s">
        <v>4474</v>
      </c>
      <c r="S720" s="70" t="s">
        <v>101</v>
      </c>
      <c r="T720" s="70" t="s">
        <v>102</v>
      </c>
      <c r="U720" s="93" t="s">
        <v>8689</v>
      </c>
      <c r="V720" s="94">
        <v>1445</v>
      </c>
      <c r="W720" s="97" t="s">
        <v>4474</v>
      </c>
      <c r="X720" s="38" t="str">
        <f>IFERROR(VLOOKUP(ROWS($X$4:X720),$Q$4:$R$5094,2,FALSE),"")</f>
        <v>2-Pentanone</v>
      </c>
      <c r="Y720" s="38" t="str">
        <f>IFERROR(VLOOKUP(ROWS($Y$4:Y720),$P$4:$U$5094,6,FALSE),"")</f>
        <v>107-87-9</v>
      </c>
      <c r="Z720" s="38">
        <f>IF(ISNUMBER(SEARCH(Search!$K$21,'Valid Values - Search'!AA720)),MAX($Z$3:Z719)+1,0)</f>
        <v>717</v>
      </c>
      <c r="AA720" s="64" t="s">
        <v>12273</v>
      </c>
      <c r="AB720" s="70" t="s">
        <v>1874</v>
      </c>
      <c r="AC720" s="71" t="s">
        <v>1102</v>
      </c>
      <c r="AD720" s="38" t="str">
        <f>IFERROR(VLOOKUP(ROWS($AD$4:AD720),$Z$4:$AC$3778,2,FALSE),"")</f>
        <v>Chlorinated Herbicides by GC using Methylation or Pentafluorobenzylation Derivatization (8151A USEPA)</v>
      </c>
      <c r="AF720" s="37"/>
    </row>
    <row r="721" spans="16:32" ht="15" customHeight="1">
      <c r="P721" s="38">
        <f>IF(ISNUMBER(SEARCH(Search!$K$13,'Valid Values - Search'!U721)),MAX($P$3:P720)+1,0)</f>
        <v>718</v>
      </c>
      <c r="Q721" s="38">
        <f>IF(ISNUMBER(SEARCH(Search!$K$5,'Valid Values - Search'!R721)),MAX($Q$3:Q720)+1,0)</f>
        <v>718</v>
      </c>
      <c r="R721" s="64" t="s">
        <v>4475</v>
      </c>
      <c r="S721" s="70" t="s">
        <v>102</v>
      </c>
      <c r="T721" s="70" t="s">
        <v>102</v>
      </c>
      <c r="U721" s="93" t="s">
        <v>9469</v>
      </c>
      <c r="V721" s="94" t="s">
        <v>8459</v>
      </c>
      <c r="W721" s="97" t="s">
        <v>4475</v>
      </c>
      <c r="X721" s="38" t="str">
        <f>IFERROR(VLOOKUP(ROWS($X$4:X721),$Q$4:$R$5094,2,FALSE),"")</f>
        <v>2-Pentene</v>
      </c>
      <c r="Y721" s="38" t="str">
        <f>IFERROR(VLOOKUP(ROWS($Y$4:Y721),$P$4:$U$5094,6,FALSE),"")</f>
        <v>109-68-2</v>
      </c>
      <c r="Z721" s="38">
        <f>IF(ISNUMBER(SEARCH(Search!$K$21,'Valid Values - Search'!AA721)),MAX($Z$3:Z720)+1,0)</f>
        <v>718</v>
      </c>
      <c r="AA721" s="64" t="s">
        <v>12274</v>
      </c>
      <c r="AB721" s="70" t="s">
        <v>3794</v>
      </c>
      <c r="AC721" s="71" t="s">
        <v>1102</v>
      </c>
      <c r="AD721" s="38" t="str">
        <f>IFERROR(VLOOKUP(ROWS($AD$4:AD721),$Z$4:$AC$3778,2,FALSE),"")</f>
        <v>Chlorinated Herbicides by LC/MS (X_89_176(N) USEPA)</v>
      </c>
      <c r="AF721" s="37"/>
    </row>
    <row r="722" spans="16:32" ht="15" customHeight="1">
      <c r="P722" s="38">
        <f>IF(ISNUMBER(SEARCH(Search!$K$13,'Valid Values - Search'!U722)),MAX($P$3:P721)+1,0)</f>
        <v>719</v>
      </c>
      <c r="Q722" s="38">
        <f>IF(ISNUMBER(SEARCH(Search!$K$5,'Valid Values - Search'!R722)),MAX($Q$3:Q721)+1,0)</f>
        <v>719</v>
      </c>
      <c r="R722" s="64" t="s">
        <v>4476</v>
      </c>
      <c r="S722" s="70" t="s">
        <v>102</v>
      </c>
      <c r="T722" s="70" t="s">
        <v>102</v>
      </c>
      <c r="U722" s="93" t="s">
        <v>9470</v>
      </c>
      <c r="V722" s="94">
        <v>1460</v>
      </c>
      <c r="W722" s="97" t="s">
        <v>4476</v>
      </c>
      <c r="X722" s="38" t="str">
        <f>IFERROR(VLOOKUP(ROWS($X$4:X722),$Q$4:$R$5094,2,FALSE),"")</f>
        <v>2-Phenyl-2-propanol</v>
      </c>
      <c r="Y722" s="38" t="str">
        <f>IFERROR(VLOOKUP(ROWS($Y$4:Y722),$P$4:$U$5094,6,FALSE),"")</f>
        <v>617-94-7</v>
      </c>
      <c r="Z722" s="38">
        <f>IF(ISNUMBER(SEARCH(Search!$K$21,'Valid Values - Search'!AA722)),MAX($Z$3:Z721)+1,0)</f>
        <v>719</v>
      </c>
      <c r="AA722" s="64" t="s">
        <v>12275</v>
      </c>
      <c r="AB722" s="70" t="s">
        <v>3795</v>
      </c>
      <c r="AC722" s="71" t="s">
        <v>1102</v>
      </c>
      <c r="AD722" s="38" t="str">
        <f>IFERROR(VLOOKUP(ROWS($AD$4:AD722),$Z$4:$AC$3778,2,FALSE),"")</f>
        <v>Chlorinated Herbicides by LC/MS (X_89_176(P) USEPA)</v>
      </c>
      <c r="AF722" s="37"/>
    </row>
    <row r="723" spans="16:32" ht="15" customHeight="1">
      <c r="P723" s="38">
        <f>IF(ISNUMBER(SEARCH(Search!$K$13,'Valid Values - Search'!U723)),MAX($P$3:P722)+1,0)</f>
        <v>720</v>
      </c>
      <c r="Q723" s="38">
        <f>IF(ISNUMBER(SEARCH(Search!$K$5,'Valid Values - Search'!R723)),MAX($Q$3:Q722)+1,0)</f>
        <v>720</v>
      </c>
      <c r="R723" s="64" t="s">
        <v>4477</v>
      </c>
      <c r="S723" s="70" t="s">
        <v>102</v>
      </c>
      <c r="T723" s="70" t="s">
        <v>102</v>
      </c>
      <c r="U723" s="93" t="s">
        <v>9471</v>
      </c>
      <c r="V723" s="94">
        <v>16565</v>
      </c>
      <c r="W723" s="97" t="s">
        <v>4477</v>
      </c>
      <c r="X723" s="38" t="str">
        <f>IFERROR(VLOOKUP(ROWS($X$4:X723),$Q$4:$R$5094,2,FALSE),"")</f>
        <v>2-Phenyldecane</v>
      </c>
      <c r="Y723" s="38" t="str">
        <f>IFERROR(VLOOKUP(ROWS($Y$4:Y723),$P$4:$U$5094,6,FALSE),"")</f>
        <v>4537-13-7</v>
      </c>
      <c r="Z723" s="38">
        <f>IF(ISNUMBER(SEARCH(Search!$K$21,'Valid Values - Search'!AA723)),MAX($Z$3:Z722)+1,0)</f>
        <v>720</v>
      </c>
      <c r="AA723" s="64" t="s">
        <v>12276</v>
      </c>
      <c r="AB723" s="70" t="s">
        <v>1872</v>
      </c>
      <c r="AC723" s="71" t="s">
        <v>1102</v>
      </c>
      <c r="AD723" s="38" t="str">
        <f>IFERROR(VLOOKUP(ROWS($AD$4:AD723),$Z$4:$AC$3778,2,FALSE),"")</f>
        <v>Chlorinated Herbicides in Soils by GC (8151(S) USEPA)</v>
      </c>
      <c r="AF723" s="37"/>
    </row>
    <row r="724" spans="16:32" ht="15" customHeight="1">
      <c r="P724" s="38">
        <f>IF(ISNUMBER(SEARCH(Search!$K$13,'Valid Values - Search'!U724)),MAX($P$3:P723)+1,0)</f>
        <v>721</v>
      </c>
      <c r="Q724" s="38">
        <f>IF(ISNUMBER(SEARCH(Search!$K$5,'Valid Values - Search'!R724)),MAX($Q$3:Q723)+1,0)</f>
        <v>721</v>
      </c>
      <c r="R724" s="64" t="s">
        <v>4478</v>
      </c>
      <c r="S724" s="70" t="s">
        <v>102</v>
      </c>
      <c r="T724" s="70" t="s">
        <v>102</v>
      </c>
      <c r="U724" s="93" t="s">
        <v>9472</v>
      </c>
      <c r="V724" s="94">
        <v>16566</v>
      </c>
      <c r="W724" s="97" t="s">
        <v>4478</v>
      </c>
      <c r="X724" s="38" t="str">
        <f>IFERROR(VLOOKUP(ROWS($X$4:X724),$Q$4:$R$5094,2,FALSE),"")</f>
        <v>2-Phenyldodecane</v>
      </c>
      <c r="Y724" s="38" t="str">
        <f>IFERROR(VLOOKUP(ROWS($Y$4:Y724),$P$4:$U$5094,6,FALSE),"")</f>
        <v>2719-61-1</v>
      </c>
      <c r="Z724" s="38">
        <f>IF(ISNUMBER(SEARCH(Search!$K$21,'Valid Values - Search'!AA724)),MAX($Z$3:Z723)+1,0)</f>
        <v>721</v>
      </c>
      <c r="AA724" s="64" t="s">
        <v>12277</v>
      </c>
      <c r="AB724" s="70">
        <v>615</v>
      </c>
      <c r="AC724" s="71" t="s">
        <v>1102</v>
      </c>
      <c r="AD724" s="38" t="str">
        <f>IFERROR(VLOOKUP(ROWS($AD$4:AD724),$Z$4:$AC$3778,2,FALSE),"")</f>
        <v>Chlorinated Herbicides in Wastewater (615 USEPA)</v>
      </c>
      <c r="AF724" s="37"/>
    </row>
    <row r="725" spans="16:32" ht="15" customHeight="1">
      <c r="P725" s="38">
        <f>IF(ISNUMBER(SEARCH(Search!$K$13,'Valid Values - Search'!U725)),MAX($P$3:P724)+1,0)</f>
        <v>722</v>
      </c>
      <c r="Q725" s="38">
        <f>IF(ISNUMBER(SEARCH(Search!$K$5,'Valid Values - Search'!R725)),MAX($Q$3:Q724)+1,0)</f>
        <v>722</v>
      </c>
      <c r="R725" s="64" t="s">
        <v>4479</v>
      </c>
      <c r="S725" s="70" t="s">
        <v>102</v>
      </c>
      <c r="T725" s="70" t="s">
        <v>102</v>
      </c>
      <c r="U725" s="93" t="s">
        <v>9473</v>
      </c>
      <c r="V725" s="94">
        <v>1000572</v>
      </c>
      <c r="W725" s="97" t="s">
        <v>4479</v>
      </c>
      <c r="X725" s="38" t="str">
        <f>IFERROR(VLOOKUP(ROWS($X$4:X725),$Q$4:$R$5094,2,FALSE),"")</f>
        <v>2-Phenylphenol</v>
      </c>
      <c r="Y725" s="38" t="str">
        <f>IFERROR(VLOOKUP(ROWS($Y$4:Y725),$P$4:$U$5094,6,FALSE),"")</f>
        <v>90-43-7</v>
      </c>
      <c r="Z725" s="38">
        <f>IF(ISNUMBER(SEARCH(Search!$K$21,'Valid Values - Search'!AA725)),MAX($Z$3:Z724)+1,0)</f>
        <v>722</v>
      </c>
      <c r="AA725" s="64" t="s">
        <v>12278</v>
      </c>
      <c r="AB725" s="70" t="s">
        <v>1873</v>
      </c>
      <c r="AC725" s="71" t="s">
        <v>1102</v>
      </c>
      <c r="AD725" s="38" t="str">
        <f>IFERROR(VLOOKUP(ROWS($AD$4:AD725),$Z$4:$AC$3778,2,FALSE),"")</f>
        <v>Chlorinated Herbicides in Water by GC (8151(W) USEPA)</v>
      </c>
      <c r="AF725" s="37"/>
    </row>
    <row r="726" spans="16:32" ht="15" customHeight="1">
      <c r="P726" s="38">
        <f>IF(ISNUMBER(SEARCH(Search!$K$13,'Valid Values - Search'!U726)),MAX($P$3:P725)+1,0)</f>
        <v>723</v>
      </c>
      <c r="Q726" s="38">
        <f>IF(ISNUMBER(SEARCH(Search!$K$5,'Valid Values - Search'!R726)),MAX($Q$3:Q725)+1,0)</f>
        <v>723</v>
      </c>
      <c r="R726" s="64" t="s">
        <v>4480</v>
      </c>
      <c r="S726" s="70" t="s">
        <v>102</v>
      </c>
      <c r="T726" s="70" t="s">
        <v>102</v>
      </c>
      <c r="U726" s="93" t="s">
        <v>9474</v>
      </c>
      <c r="V726" s="94">
        <v>16567</v>
      </c>
      <c r="W726" s="97" t="s">
        <v>4480</v>
      </c>
      <c r="X726" s="38" t="str">
        <f>IFERROR(VLOOKUP(ROWS($X$4:X726),$Q$4:$R$5094,2,FALSE),"")</f>
        <v>2-Phenyltetradecane</v>
      </c>
      <c r="Y726" s="38" t="str">
        <f>IFERROR(VLOOKUP(ROWS($Y$4:Y726),$P$4:$U$5094,6,FALSE),"")</f>
        <v>4534-59-2</v>
      </c>
      <c r="Z726" s="38">
        <f>IF(ISNUMBER(SEARCH(Search!$K$21,'Valid Values - Search'!AA726)),MAX($Z$3:Z725)+1,0)</f>
        <v>723</v>
      </c>
      <c r="AA726" s="64" t="s">
        <v>12279</v>
      </c>
      <c r="AB726" s="70">
        <v>612</v>
      </c>
      <c r="AC726" s="71" t="s">
        <v>1102</v>
      </c>
      <c r="AD726" s="38" t="str">
        <f>IFERROR(VLOOKUP(ROWS($AD$4:AD726),$Z$4:$AC$3778,2,FALSE),"")</f>
        <v>Chlorinated Hydrocarbons by GC (612 USEPA)</v>
      </c>
      <c r="AF726" s="37"/>
    </row>
    <row r="727" spans="16:32" ht="15" customHeight="1">
      <c r="P727" s="38">
        <f>IF(ISNUMBER(SEARCH(Search!$K$13,'Valid Values - Search'!U727)),MAX($P$3:P726)+1,0)</f>
        <v>724</v>
      </c>
      <c r="Q727" s="38">
        <f>IF(ISNUMBER(SEARCH(Search!$K$5,'Valid Values - Search'!R727)),MAX($Q$3:Q726)+1,0)</f>
        <v>724</v>
      </c>
      <c r="R727" s="64" t="s">
        <v>4481</v>
      </c>
      <c r="S727" s="70" t="s">
        <v>102</v>
      </c>
      <c r="T727" s="70" t="s">
        <v>102</v>
      </c>
      <c r="U727" s="93" t="s">
        <v>9475</v>
      </c>
      <c r="V727" s="94">
        <v>16568</v>
      </c>
      <c r="W727" s="97" t="s">
        <v>4481</v>
      </c>
      <c r="X727" s="38" t="str">
        <f>IFERROR(VLOOKUP(ROWS($X$4:X727),$Q$4:$R$5094,2,FALSE),"")</f>
        <v>2-Phenyltridecane</v>
      </c>
      <c r="Y727" s="38" t="str">
        <f>IFERROR(VLOOKUP(ROWS($Y$4:Y727),$P$4:$U$5094,6,FALSE),"")</f>
        <v>4534-53-6</v>
      </c>
      <c r="Z727" s="38">
        <f>IF(ISNUMBER(SEARCH(Search!$K$21,'Valid Values - Search'!AA727)),MAX($Z$3:Z726)+1,0)</f>
        <v>724</v>
      </c>
      <c r="AA727" s="64" t="s">
        <v>12280</v>
      </c>
      <c r="AB727" s="70" t="s">
        <v>1864</v>
      </c>
      <c r="AC727" s="71" t="s">
        <v>1102</v>
      </c>
      <c r="AD727" s="38" t="str">
        <f>IFERROR(VLOOKUP(ROWS($AD$4:AD727),$Z$4:$AC$3778,2,FALSE),"")</f>
        <v>Chlorinated Hydrocarbons by GC (8120A USEPA)</v>
      </c>
      <c r="AF727" s="37"/>
    </row>
    <row r="728" spans="16:32" ht="15" customHeight="1">
      <c r="P728" s="38">
        <f>IF(ISNUMBER(SEARCH(Search!$K$13,'Valid Values - Search'!U728)),MAX($P$3:P727)+1,0)</f>
        <v>725</v>
      </c>
      <c r="Q728" s="38">
        <f>IF(ISNUMBER(SEARCH(Search!$K$5,'Valid Values - Search'!R728)),MAX($Q$3:Q727)+1,0)</f>
        <v>725</v>
      </c>
      <c r="R728" s="64" t="s">
        <v>4482</v>
      </c>
      <c r="S728" s="70" t="s">
        <v>102</v>
      </c>
      <c r="T728" s="70" t="s">
        <v>102</v>
      </c>
      <c r="U728" s="93" t="s">
        <v>9476</v>
      </c>
      <c r="V728" s="94">
        <v>16569</v>
      </c>
      <c r="W728" s="97" t="s">
        <v>4482</v>
      </c>
      <c r="X728" s="38" t="str">
        <f>IFERROR(VLOOKUP(ROWS($X$4:X728),$Q$4:$R$5094,2,FALSE),"")</f>
        <v>2-Phenylundecane</v>
      </c>
      <c r="Y728" s="38" t="str">
        <f>IFERROR(VLOOKUP(ROWS($Y$4:Y728),$P$4:$U$5094,6,FALSE),"")</f>
        <v>4536-88-3</v>
      </c>
      <c r="Z728" s="38">
        <f>IF(ISNUMBER(SEARCH(Search!$K$21,'Valid Values - Search'!AA728)),MAX($Z$3:Z727)+1,0)</f>
        <v>725</v>
      </c>
      <c r="AA728" s="64" t="s">
        <v>12281</v>
      </c>
      <c r="AB728" s="70">
        <v>8121</v>
      </c>
      <c r="AC728" s="71" t="s">
        <v>1102</v>
      </c>
      <c r="AD728" s="38" t="str">
        <f>IFERROR(VLOOKUP(ROWS($AD$4:AD728),$Z$4:$AC$3778,2,FALSE),"")</f>
        <v>Chlorinated Hydrocarbons by GC (8121 USEPA)</v>
      </c>
      <c r="AF728" s="37"/>
    </row>
    <row r="729" spans="16:32" ht="15" customHeight="1">
      <c r="P729" s="38">
        <f>IF(ISNUMBER(SEARCH(Search!$K$13,'Valid Values - Search'!U729)),MAX($P$3:P728)+1,0)</f>
        <v>726</v>
      </c>
      <c r="Q729" s="38">
        <f>IF(ISNUMBER(SEARCH(Search!$K$5,'Valid Values - Search'!R729)),MAX($Q$3:Q728)+1,0)</f>
        <v>726</v>
      </c>
      <c r="R729" s="64" t="s">
        <v>4483</v>
      </c>
      <c r="S729" s="70" t="s">
        <v>102</v>
      </c>
      <c r="T729" s="70" t="s">
        <v>102</v>
      </c>
      <c r="U729" s="93" t="s">
        <v>9477</v>
      </c>
      <c r="V729" s="94">
        <v>17186</v>
      </c>
      <c r="W729" s="97" t="s">
        <v>4483</v>
      </c>
      <c r="X729" s="38" t="str">
        <f>IFERROR(VLOOKUP(ROWS($X$4:X729),$Q$4:$R$5094,2,FALSE),"")</f>
        <v>2-Piperidinecarboxylic acid</v>
      </c>
      <c r="Y729" s="38" t="str">
        <f>IFERROR(VLOOKUP(ROWS($Y$4:Y729),$P$4:$U$5094,6,FALSE),"")</f>
        <v>535-75-1</v>
      </c>
      <c r="Z729" s="38">
        <f>IF(ISNUMBER(SEARCH(Search!$K$21,'Valid Values - Search'!AA729)),MAX($Z$3:Z728)+1,0)</f>
        <v>726</v>
      </c>
      <c r="AA729" s="64" t="s">
        <v>12282</v>
      </c>
      <c r="AB729" s="70" t="s">
        <v>2435</v>
      </c>
      <c r="AC729" s="71" t="s">
        <v>1184</v>
      </c>
      <c r="AD729" s="38" t="str">
        <f>IFERROR(VLOOKUP(ROWS($AD$4:AD729),$Z$4:$AC$3778,2,FALSE),"")</f>
        <v>Chlorinated Organic Acid Compounds by GC (D5317 ASTM)</v>
      </c>
      <c r="AF729" s="37"/>
    </row>
    <row r="730" spans="16:32" ht="15" customHeight="1">
      <c r="P730" s="38">
        <f>IF(ISNUMBER(SEARCH(Search!$K$13,'Valid Values - Search'!U730)),MAX($P$3:P729)+1,0)</f>
        <v>727</v>
      </c>
      <c r="Q730" s="38">
        <f>IF(ISNUMBER(SEARCH(Search!$K$5,'Valid Values - Search'!R730)),MAX($Q$3:Q729)+1,0)</f>
        <v>727</v>
      </c>
      <c r="R730" s="64" t="s">
        <v>4484</v>
      </c>
      <c r="S730" s="70" t="s">
        <v>102</v>
      </c>
      <c r="T730" s="70" t="s">
        <v>102</v>
      </c>
      <c r="U730" s="93" t="s">
        <v>9478</v>
      </c>
      <c r="V730" s="94">
        <v>1484</v>
      </c>
      <c r="W730" s="97" t="s">
        <v>4484</v>
      </c>
      <c r="X730" s="38" t="str">
        <f>IFERROR(VLOOKUP(ROWS($X$4:X730),$Q$4:$R$5094,2,FALSE),"")</f>
        <v>2-Piperidone</v>
      </c>
      <c r="Y730" s="38" t="str">
        <f>IFERROR(VLOOKUP(ROWS($Y$4:Y730),$P$4:$U$5094,6,FALSE),"")</f>
        <v>675-20-7</v>
      </c>
      <c r="Z730" s="38">
        <f>IF(ISNUMBER(SEARCH(Search!$K$21,'Valid Values - Search'!AA730)),MAX($Z$3:Z729)+1,0)</f>
        <v>727</v>
      </c>
      <c r="AA730" s="64" t="s">
        <v>12283</v>
      </c>
      <c r="AB730" s="70">
        <v>508.1</v>
      </c>
      <c r="AC730" s="71" t="s">
        <v>1102</v>
      </c>
      <c r="AD730" s="38" t="str">
        <f>IFERROR(VLOOKUP(ROWS($AD$4:AD730),$Z$4:$AC$3778,2,FALSE),"")</f>
        <v>Chlorinated Pest., Herb. and Organohalide (508.1 USEPA)</v>
      </c>
      <c r="AF730" s="37"/>
    </row>
    <row r="731" spans="16:32" ht="15" customHeight="1">
      <c r="P731" s="38">
        <f>IF(ISNUMBER(SEARCH(Search!$K$13,'Valid Values - Search'!U731)),MAX($P$3:P730)+1,0)</f>
        <v>728</v>
      </c>
      <c r="Q731" s="38">
        <f>IF(ISNUMBER(SEARCH(Search!$K$5,'Valid Values - Search'!R731)),MAX($Q$3:Q730)+1,0)</f>
        <v>728</v>
      </c>
      <c r="R731" s="64" t="s">
        <v>4485</v>
      </c>
      <c r="S731" s="70" t="s">
        <v>102</v>
      </c>
      <c r="T731" s="70" t="s">
        <v>102</v>
      </c>
      <c r="U731" s="93" t="s">
        <v>9479</v>
      </c>
      <c r="V731" s="94">
        <v>635</v>
      </c>
      <c r="W731" s="97" t="s">
        <v>4485</v>
      </c>
      <c r="X731" s="38" t="str">
        <f>IFERROR(VLOOKUP(ROWS($X$4:X731),$Q$4:$R$5094,2,FALSE),"")</f>
        <v>2-Propen-1-ol</v>
      </c>
      <c r="Y731" s="38" t="str">
        <f>IFERROR(VLOOKUP(ROWS($Y$4:Y731),$P$4:$U$5094,6,FALSE),"")</f>
        <v>107-18-6</v>
      </c>
      <c r="Z731" s="38">
        <f>IF(ISNUMBER(SEARCH(Search!$K$21,'Valid Values - Search'!AA731)),MAX($Z$3:Z730)+1,0)</f>
        <v>728</v>
      </c>
      <c r="AA731" s="64" t="s">
        <v>12284</v>
      </c>
      <c r="AB731" s="70" t="s">
        <v>3652</v>
      </c>
      <c r="AC731" s="71" t="s">
        <v>1102</v>
      </c>
      <c r="AD731" s="38" t="str">
        <f>IFERROR(VLOOKUP(ROWS($AD$4:AD731),$Z$4:$AC$3778,2,FALSE),"")</f>
        <v>Chlorinated Pesticides in Fish (SFSAS_4 USEPA)</v>
      </c>
      <c r="AF731" s="37"/>
    </row>
    <row r="732" spans="16:32" ht="15" customHeight="1">
      <c r="P732" s="38">
        <f>IF(ISNUMBER(SEARCH(Search!$K$13,'Valid Values - Search'!U732)),MAX($P$3:P731)+1,0)</f>
        <v>729</v>
      </c>
      <c r="Q732" s="38">
        <f>IF(ISNUMBER(SEARCH(Search!$K$5,'Valid Values - Search'!R732)),MAX($Q$3:Q731)+1,0)</f>
        <v>729</v>
      </c>
      <c r="R732" s="64" t="s">
        <v>4486</v>
      </c>
      <c r="S732" s="70" t="s">
        <v>102</v>
      </c>
      <c r="T732" s="70" t="s">
        <v>102</v>
      </c>
      <c r="U732" s="93" t="s">
        <v>9480</v>
      </c>
      <c r="V732" s="94">
        <v>1629</v>
      </c>
      <c r="W732" s="97" t="s">
        <v>4486</v>
      </c>
      <c r="X732" s="38" t="str">
        <f>IFERROR(VLOOKUP(ROWS($X$4:X732),$Q$4:$R$5094,2,FALSE),"")</f>
        <v>2-tert-Butylthiophene</v>
      </c>
      <c r="Y732" s="38" t="str">
        <f>IFERROR(VLOOKUP(ROWS($Y$4:Y732),$P$4:$U$5094,6,FALSE),"")</f>
        <v>1689-78-7</v>
      </c>
      <c r="Z732" s="38">
        <f>IF(ISNUMBER(SEARCH(Search!$K$21,'Valid Values - Search'!AA732)),MAX($Z$3:Z731)+1,0)</f>
        <v>729</v>
      </c>
      <c r="AA732" s="64" t="s">
        <v>12285</v>
      </c>
      <c r="AB732" s="70" t="s">
        <v>3651</v>
      </c>
      <c r="AC732" s="71" t="s">
        <v>1102</v>
      </c>
      <c r="AD732" s="38" t="str">
        <f>IFERROR(VLOOKUP(ROWS($AD$4:AD732),$Z$4:$AC$3778,2,FALSE),"")</f>
        <v>Chlorinated Pesticides in Sediments (SFSAS_3 USEPA)</v>
      </c>
      <c r="AF732" s="37"/>
    </row>
    <row r="733" spans="16:32" ht="15" customHeight="1">
      <c r="P733" s="38">
        <f>IF(ISNUMBER(SEARCH(Search!$K$13,'Valid Values - Search'!U733)),MAX($P$3:P732)+1,0)</f>
        <v>730</v>
      </c>
      <c r="Q733" s="38">
        <f>IF(ISNUMBER(SEARCH(Search!$K$5,'Valid Values - Search'!R733)),MAX($Q$3:Q732)+1,0)</f>
        <v>730</v>
      </c>
      <c r="R733" s="64" t="s">
        <v>4487</v>
      </c>
      <c r="S733" s="70" t="s">
        <v>102</v>
      </c>
      <c r="T733" s="70" t="s">
        <v>102</v>
      </c>
      <c r="U733" s="93" t="s">
        <v>9481</v>
      </c>
      <c r="V733" s="94">
        <v>17188</v>
      </c>
      <c r="W733" s="97" t="s">
        <v>4487</v>
      </c>
      <c r="X733" s="38" t="str">
        <f>IFERROR(VLOOKUP(ROWS($X$4:X733),$Q$4:$R$5094,2,FALSE),"")</f>
        <v>2-Thiophenecarboxylic acid</v>
      </c>
      <c r="Y733" s="38" t="str">
        <f>IFERROR(VLOOKUP(ROWS($Y$4:Y733),$P$4:$U$5094,6,FALSE),"")</f>
        <v>527-72-0</v>
      </c>
      <c r="Z733" s="38">
        <f>IF(ISNUMBER(SEARCH(Search!$K$21,'Valid Values - Search'!AA733)),MAX($Z$3:Z732)+1,0)</f>
        <v>730</v>
      </c>
      <c r="AA733" s="64" t="s">
        <v>12286</v>
      </c>
      <c r="AB733" s="70" t="s">
        <v>3196</v>
      </c>
      <c r="AC733" s="71" t="s">
        <v>1102</v>
      </c>
      <c r="AD733" s="38" t="str">
        <f>IFERROR(VLOOKUP(ROWS($AD$4:AD733),$Z$4:$AC$3778,2,FALSE),"")</f>
        <v>Chlorinated Pesticides in Soil (P-001-1 USEPA)</v>
      </c>
      <c r="AF733" s="37"/>
    </row>
    <row r="734" spans="16:32" ht="15" customHeight="1">
      <c r="P734" s="38">
        <f>IF(ISNUMBER(SEARCH(Search!$K$13,'Valid Values - Search'!U734)),MAX($P$3:P733)+1,0)</f>
        <v>731</v>
      </c>
      <c r="Q734" s="38">
        <f>IF(ISNUMBER(SEARCH(Search!$K$5,'Valid Values - Search'!R734)),MAX($Q$3:Q733)+1,0)</f>
        <v>731</v>
      </c>
      <c r="R734" s="64" t="s">
        <v>4488</v>
      </c>
      <c r="S734" s="70" t="s">
        <v>102</v>
      </c>
      <c r="T734" s="70" t="s">
        <v>102</v>
      </c>
      <c r="U734" s="93" t="s">
        <v>9482</v>
      </c>
      <c r="V734" s="94">
        <v>17141</v>
      </c>
      <c r="W734" s="97" t="s">
        <v>4488</v>
      </c>
      <c r="X734" s="38" t="str">
        <f>IFERROR(VLOOKUP(ROWS($X$4:X734),$Q$4:$R$5094,2,FALSE),"")</f>
        <v>2-Thiophenemethylamine</v>
      </c>
      <c r="Y734" s="38" t="str">
        <f>IFERROR(VLOOKUP(ROWS($Y$4:Y734),$P$4:$U$5094,6,FALSE),"")</f>
        <v>27757-85-3</v>
      </c>
      <c r="Z734" s="38">
        <f>IF(ISNUMBER(SEARCH(Search!$K$21,'Valid Values - Search'!AA734)),MAX($Z$3:Z733)+1,0)</f>
        <v>731</v>
      </c>
      <c r="AA734" s="64" t="s">
        <v>12287</v>
      </c>
      <c r="AB734" s="70" t="s">
        <v>3206</v>
      </c>
      <c r="AC734" s="71" t="s">
        <v>1102</v>
      </c>
      <c r="AD734" s="38" t="str">
        <f>IFERROR(VLOOKUP(ROWS($AD$4:AD734),$Z$4:$AC$3778,2,FALSE),"")</f>
        <v>Chlorinated Pesticides in Soil by GC/ECD (P-011-1 USEPA)</v>
      </c>
      <c r="AF734" s="37"/>
    </row>
    <row r="735" spans="16:32" ht="15" customHeight="1">
      <c r="P735" s="38">
        <f>IF(ISNUMBER(SEARCH(Search!$K$13,'Valid Values - Search'!U735)),MAX($P$3:P734)+1,0)</f>
        <v>732</v>
      </c>
      <c r="Q735" s="38">
        <f>IF(ISNUMBER(SEARCH(Search!$K$5,'Valid Values - Search'!R735)),MAX($Q$3:Q734)+1,0)</f>
        <v>732</v>
      </c>
      <c r="R735" s="64" t="s">
        <v>4495</v>
      </c>
      <c r="S735" s="70" t="s">
        <v>101</v>
      </c>
      <c r="T735" s="70" t="s">
        <v>102</v>
      </c>
      <c r="U735" s="93" t="s">
        <v>8690</v>
      </c>
      <c r="V735" s="94">
        <v>1362</v>
      </c>
      <c r="W735" s="97" t="s">
        <v>4495</v>
      </c>
      <c r="X735" s="38" t="str">
        <f>IFERROR(VLOOKUP(ROWS($X$4:X735),$Q$4:$R$5094,2,FALSE),"")</f>
        <v>3,3',4,4',5,5'-Hexachlorobiphenyl</v>
      </c>
      <c r="Y735" s="38" t="str">
        <f>IFERROR(VLOOKUP(ROWS($Y$4:Y735),$P$4:$U$5094,6,FALSE),"")</f>
        <v>32774-16-6</v>
      </c>
      <c r="Z735" s="38">
        <f>IF(ISNUMBER(SEARCH(Search!$K$21,'Valid Values - Search'!AA735)),MAX($Z$3:Z734)+1,0)</f>
        <v>732</v>
      </c>
      <c r="AA735" s="64" t="s">
        <v>12288</v>
      </c>
      <c r="AB735" s="70" t="s">
        <v>3198</v>
      </c>
      <c r="AC735" s="71" t="s">
        <v>1102</v>
      </c>
      <c r="AD735" s="38" t="str">
        <f>IFERROR(VLOOKUP(ROWS($AD$4:AD735),$Z$4:$AC$3778,2,FALSE),"")</f>
        <v>Chlorinated Pesticides in Water (P-003-1 USEPA)</v>
      </c>
      <c r="AF735" s="37"/>
    </row>
    <row r="736" spans="16:32" ht="15" customHeight="1">
      <c r="P736" s="38">
        <f>IF(ISNUMBER(SEARCH(Search!$K$13,'Valid Values - Search'!U736)),MAX($P$3:P735)+1,0)</f>
        <v>733</v>
      </c>
      <c r="Q736" s="38">
        <f>IF(ISNUMBER(SEARCH(Search!$K$5,'Valid Values - Search'!R736)),MAX($Q$3:Q735)+1,0)</f>
        <v>733</v>
      </c>
      <c r="R736" s="64" t="s">
        <v>4496</v>
      </c>
      <c r="S736" s="70" t="s">
        <v>101</v>
      </c>
      <c r="T736" s="70" t="s">
        <v>102</v>
      </c>
      <c r="U736" s="93" t="s">
        <v>8691</v>
      </c>
      <c r="V736" s="94">
        <v>390022</v>
      </c>
      <c r="W736" s="97" t="s">
        <v>4496</v>
      </c>
      <c r="X736" s="38" t="str">
        <f>IFERROR(VLOOKUP(ROWS($X$4:X736),$Q$4:$R$5094,2,FALSE),"")</f>
        <v>3,3',4,4',5-PEBDE</v>
      </c>
      <c r="Y736" s="38" t="str">
        <f>IFERROR(VLOOKUP(ROWS($Y$4:Y736),$P$4:$U$5094,6,FALSE),"")</f>
        <v>366791-32-4</v>
      </c>
      <c r="Z736" s="38">
        <f>IF(ISNUMBER(SEARCH(Search!$K$21,'Valid Values - Search'!AA736)),MAX($Z$3:Z735)+1,0)</f>
        <v>733</v>
      </c>
      <c r="AA736" s="64" t="s">
        <v>12289</v>
      </c>
      <c r="AB736" s="70">
        <v>508</v>
      </c>
      <c r="AC736" s="71" t="s">
        <v>1102</v>
      </c>
      <c r="AD736" s="38" t="str">
        <f>IFERROR(VLOOKUP(ROWS($AD$4:AD736),$Z$4:$AC$3778,2,FALSE),"")</f>
        <v>Chlorinated Pesticides in Water by GC (508 USEPA)</v>
      </c>
      <c r="AF736" s="37"/>
    </row>
    <row r="737" spans="16:32" ht="15" customHeight="1">
      <c r="P737" s="38">
        <f>IF(ISNUMBER(SEARCH(Search!$K$13,'Valid Values - Search'!U737)),MAX($P$3:P736)+1,0)</f>
        <v>734</v>
      </c>
      <c r="Q737" s="38">
        <f>IF(ISNUMBER(SEARCH(Search!$K$5,'Valid Values - Search'!R737)),MAX($Q$3:Q736)+1,0)</f>
        <v>734</v>
      </c>
      <c r="R737" s="64" t="s">
        <v>4497</v>
      </c>
      <c r="S737" s="70" t="s">
        <v>101</v>
      </c>
      <c r="T737" s="70" t="s">
        <v>102</v>
      </c>
      <c r="U737" s="93" t="s">
        <v>8692</v>
      </c>
      <c r="V737" s="94">
        <v>1342</v>
      </c>
      <c r="W737" s="97" t="s">
        <v>4497</v>
      </c>
      <c r="X737" s="38" t="str">
        <f>IFERROR(VLOOKUP(ROWS($X$4:X737),$Q$4:$R$5094,2,FALSE),"")</f>
        <v>3,3',4,4',5-Pentachlorobiphenyl</v>
      </c>
      <c r="Y737" s="38" t="str">
        <f>IFERROR(VLOOKUP(ROWS($Y$4:Y737),$P$4:$U$5094,6,FALSE),"")</f>
        <v>57465-28-8</v>
      </c>
      <c r="Z737" s="38">
        <f>IF(ISNUMBER(SEARCH(Search!$K$21,'Valid Values - Search'!AA737)),MAX($Z$3:Z736)+1,0)</f>
        <v>734</v>
      </c>
      <c r="AA737" s="64" t="s">
        <v>12290</v>
      </c>
      <c r="AB737" s="70">
        <v>1653</v>
      </c>
      <c r="AC737" s="71" t="s">
        <v>1102</v>
      </c>
      <c r="AD737" s="38" t="str">
        <f>IFERROR(VLOOKUP(ROWS($AD$4:AD737),$Z$4:$AC$3778,2,FALSE),"")</f>
        <v>Chlorinated Phenolics by GC/MS (1653 USEPA)</v>
      </c>
      <c r="AF737" s="37"/>
    </row>
    <row r="738" spans="16:32" ht="15" customHeight="1">
      <c r="P738" s="38">
        <f>IF(ISNUMBER(SEARCH(Search!$K$13,'Valid Values - Search'!U738)),MAX($P$3:P737)+1,0)</f>
        <v>735</v>
      </c>
      <c r="Q738" s="38">
        <f>IF(ISNUMBER(SEARCH(Search!$K$5,'Valid Values - Search'!R738)),MAX($Q$3:Q737)+1,0)</f>
        <v>735</v>
      </c>
      <c r="R738" s="64" t="s">
        <v>4498</v>
      </c>
      <c r="S738" s="70" t="s">
        <v>101</v>
      </c>
      <c r="T738" s="70" t="s">
        <v>102</v>
      </c>
      <c r="U738" s="93" t="s">
        <v>8693</v>
      </c>
      <c r="V738" s="94">
        <v>389973</v>
      </c>
      <c r="W738" s="97" t="s">
        <v>4498</v>
      </c>
      <c r="X738" s="38" t="str">
        <f>IFERROR(VLOOKUP(ROWS($X$4:X738),$Q$4:$R$5094,2,FALSE),"")</f>
        <v>3,3',4,4'-TEBDE</v>
      </c>
      <c r="Y738" s="38" t="str">
        <f>IFERROR(VLOOKUP(ROWS($Y$4:Y738),$P$4:$U$5094,6,FALSE),"")</f>
        <v>93703-48-1</v>
      </c>
      <c r="Z738" s="38">
        <f>IF(ISNUMBER(SEARCH(Search!$K$21,'Valid Values - Search'!AA738)),MAX($Z$3:Z737)+1,0)</f>
        <v>735</v>
      </c>
      <c r="AA738" s="64" t="s">
        <v>12291</v>
      </c>
      <c r="AB738" s="70" t="s">
        <v>2149</v>
      </c>
      <c r="AC738" s="71" t="s">
        <v>1911</v>
      </c>
      <c r="AD738" s="38" t="str">
        <f>IFERROR(VLOOKUP(ROWS($AD$4:AD738),$Z$4:$AC$3778,2,FALSE),"")</f>
        <v>Chlorinated Phenolics in Water (CP-85.01 NCASI)</v>
      </c>
      <c r="AF738" s="37"/>
    </row>
    <row r="739" spans="16:32" ht="15" customHeight="1">
      <c r="P739" s="38">
        <f>IF(ISNUMBER(SEARCH(Search!$K$13,'Valid Values - Search'!U739)),MAX($P$3:P738)+1,0)</f>
        <v>736</v>
      </c>
      <c r="Q739" s="38">
        <f>IF(ISNUMBER(SEARCH(Search!$K$5,'Valid Values - Search'!R739)),MAX($Q$3:Q738)+1,0)</f>
        <v>736</v>
      </c>
      <c r="R739" s="64" t="s">
        <v>4499</v>
      </c>
      <c r="S739" s="70" t="s">
        <v>101</v>
      </c>
      <c r="T739" s="70" t="s">
        <v>102</v>
      </c>
      <c r="U739" s="93" t="s">
        <v>8694</v>
      </c>
      <c r="V739" s="94">
        <v>11708</v>
      </c>
      <c r="W739" s="97" t="s">
        <v>4499</v>
      </c>
      <c r="X739" s="38" t="str">
        <f>IFERROR(VLOOKUP(ROWS($X$4:X739),$Q$4:$R$5094,2,FALSE),"")</f>
        <v>3,3',4,4'-Tetrachlorobiphenyl</v>
      </c>
      <c r="Y739" s="38" t="str">
        <f>IFERROR(VLOOKUP(ROWS($Y$4:Y739),$P$4:$U$5094,6,FALSE),"")</f>
        <v>32598-13-3</v>
      </c>
      <c r="Z739" s="38">
        <f>IF(ISNUMBER(SEARCH(Search!$K$21,'Valid Values - Search'!AA739)),MAX($Z$3:Z738)+1,0)</f>
        <v>736</v>
      </c>
      <c r="AA739" s="64" t="s">
        <v>12292</v>
      </c>
      <c r="AB739" s="70" t="s">
        <v>2150</v>
      </c>
      <c r="AC739" s="71" t="s">
        <v>1911</v>
      </c>
      <c r="AD739" s="38" t="str">
        <f>IFERROR(VLOOKUP(ROWS($AD$4:AD739),$Z$4:$AC$3778,2,FALSE),"")</f>
        <v>Chlorinated Phenolics in Water (CP-86.01 NCASI)</v>
      </c>
      <c r="AF739" s="37"/>
    </row>
    <row r="740" spans="16:32" ht="15" customHeight="1">
      <c r="P740" s="38">
        <f>IF(ISNUMBER(SEARCH(Search!$K$13,'Valid Values - Search'!U740)),MAX($P$3:P739)+1,0)</f>
        <v>737</v>
      </c>
      <c r="Q740" s="38">
        <f>IF(ISNUMBER(SEARCH(Search!$K$5,'Valid Values - Search'!R740)),MAX($Q$3:Q739)+1,0)</f>
        <v>737</v>
      </c>
      <c r="R740" s="64" t="s">
        <v>4502</v>
      </c>
      <c r="S740" s="70" t="s">
        <v>101</v>
      </c>
      <c r="T740" s="70" t="s">
        <v>102</v>
      </c>
      <c r="U740" s="93" t="s">
        <v>8695</v>
      </c>
      <c r="V740" s="94">
        <v>16170</v>
      </c>
      <c r="W740" s="97" t="s">
        <v>4502</v>
      </c>
      <c r="X740" s="38" t="str">
        <f>IFERROR(VLOOKUP(ROWS($X$4:X740),$Q$4:$R$5094,2,FALSE),"")</f>
        <v>3,3',4,5,5'-Pentachlorobiphenyl</v>
      </c>
      <c r="Y740" s="38" t="str">
        <f>IFERROR(VLOOKUP(ROWS($Y$4:Y740),$P$4:$U$5094,6,FALSE),"")</f>
        <v>39635-33-1</v>
      </c>
      <c r="Z740" s="38">
        <f>IF(ISNUMBER(SEARCH(Search!$K$21,'Valid Values - Search'!AA740)),MAX($Z$3:Z739)+1,0)</f>
        <v>737</v>
      </c>
      <c r="AA740" s="64" t="s">
        <v>12293</v>
      </c>
      <c r="AB740" s="70" t="s">
        <v>1768</v>
      </c>
      <c r="AC740" s="71" t="s">
        <v>1156</v>
      </c>
      <c r="AD740" s="38" t="str">
        <f>IFERROR(VLOOKUP(ROWS($AD$4:AD740),$Z$4:$AC$3778,2,FALSE),"")</f>
        <v>Chlorinated Phenoxy Herbicides in Water (6640-B APHA)</v>
      </c>
      <c r="AF740" s="37"/>
    </row>
    <row r="741" spans="16:32" ht="15" customHeight="1">
      <c r="P741" s="38">
        <f>IF(ISNUMBER(SEARCH(Search!$K$13,'Valid Values - Search'!U741)),MAX($P$3:P740)+1,0)</f>
        <v>738</v>
      </c>
      <c r="Q741" s="38">
        <f>IF(ISNUMBER(SEARCH(Search!$K$5,'Valid Values - Search'!R741)),MAX($Q$3:Q740)+1,0)</f>
        <v>738</v>
      </c>
      <c r="R741" s="64" t="s">
        <v>4500</v>
      </c>
      <c r="S741" s="70" t="s">
        <v>102</v>
      </c>
      <c r="T741" s="70" t="s">
        <v>102</v>
      </c>
      <c r="U741" s="93" t="s">
        <v>8459</v>
      </c>
      <c r="V741" s="94">
        <v>1000629</v>
      </c>
      <c r="W741" s="97" t="s">
        <v>4500</v>
      </c>
      <c r="X741" s="38" t="str">
        <f>IFERROR(VLOOKUP(ROWS($X$4:X741),$Q$4:$R$5094,2,FALSE),"")</f>
        <v>3,3',4,5'-TEBDE</v>
      </c>
      <c r="Y741" s="38" t="str">
        <f>IFERROR(VLOOKUP(ROWS($Y$4:Y741),$P$4:$U$5094,6,FALSE),"")</f>
        <v>N/A</v>
      </c>
      <c r="Z741" s="38">
        <f>IF(ISNUMBER(SEARCH(Search!$K$21,'Valid Values - Search'!AA741)),MAX($Z$3:Z740)+1,0)</f>
        <v>738</v>
      </c>
      <c r="AA741" s="64" t="s">
        <v>12294</v>
      </c>
      <c r="AB741" s="70" t="s">
        <v>2274</v>
      </c>
      <c r="AC741" s="71" t="s">
        <v>1184</v>
      </c>
      <c r="AD741" s="38" t="str">
        <f>IFERROR(VLOOKUP(ROWS($AD$4:AD741),$Z$4:$AC$3778,2,FALSE),"")</f>
        <v>Chlorinated Phenoxy-Acid Herbicides (D3478 ASTM)</v>
      </c>
      <c r="AF741" s="37"/>
    </row>
    <row r="742" spans="16:32" ht="15" customHeight="1">
      <c r="P742" s="38">
        <f>IF(ISNUMBER(SEARCH(Search!$K$13,'Valid Values - Search'!U742)),MAX($P$3:P741)+1,0)</f>
        <v>739</v>
      </c>
      <c r="Q742" s="38">
        <f>IF(ISNUMBER(SEARCH(Search!$K$5,'Valid Values - Search'!R742)),MAX($Q$3:Q741)+1,0)</f>
        <v>739</v>
      </c>
      <c r="R742" s="64" t="s">
        <v>4501</v>
      </c>
      <c r="S742" s="70" t="s">
        <v>101</v>
      </c>
      <c r="T742" s="70" t="s">
        <v>102</v>
      </c>
      <c r="U742" s="93" t="s">
        <v>8696</v>
      </c>
      <c r="V742" s="94">
        <v>16289</v>
      </c>
      <c r="W742" s="97" t="s">
        <v>4501</v>
      </c>
      <c r="X742" s="38" t="str">
        <f>IFERROR(VLOOKUP(ROWS($X$4:X742),$Q$4:$R$5094,2,FALSE),"")</f>
        <v>3,3',4,5'-Tetrachlorobiphenyl</v>
      </c>
      <c r="Y742" s="38" t="str">
        <f>IFERROR(VLOOKUP(ROWS($Y$4:Y742),$P$4:$U$5094,6,FALSE),"")</f>
        <v>41464-48-6</v>
      </c>
      <c r="Z742" s="38">
        <f>IF(ISNUMBER(SEARCH(Search!$K$21,'Valid Values - Search'!AA742)),MAX($Z$3:Z741)+1,0)</f>
        <v>739</v>
      </c>
      <c r="AA742" s="64" t="s">
        <v>12295</v>
      </c>
      <c r="AB742" s="70">
        <v>551</v>
      </c>
      <c r="AC742" s="71" t="s">
        <v>1102</v>
      </c>
      <c r="AD742" s="38" t="str">
        <f>IFERROR(VLOOKUP(ROWS($AD$4:AD742),$Z$4:$AC$3778,2,FALSE),"")</f>
        <v>Chlorinated Solvents in Water by GC (551 USEPA)</v>
      </c>
      <c r="AF742" s="37"/>
    </row>
    <row r="743" spans="16:32" ht="15" customHeight="1">
      <c r="P743" s="38">
        <f>IF(ISNUMBER(SEARCH(Search!$K$13,'Valid Values - Search'!U743)),MAX($P$3:P742)+1,0)</f>
        <v>740</v>
      </c>
      <c r="Q743" s="38">
        <f>IF(ISNUMBER(SEARCH(Search!$K$5,'Valid Values - Search'!R743)),MAX($Q$3:Q742)+1,0)</f>
        <v>740</v>
      </c>
      <c r="R743" s="64" t="s">
        <v>4503</v>
      </c>
      <c r="S743" s="70" t="s">
        <v>101</v>
      </c>
      <c r="T743" s="70" t="s">
        <v>102</v>
      </c>
      <c r="U743" s="93" t="s">
        <v>8697</v>
      </c>
      <c r="V743" s="94">
        <v>16093</v>
      </c>
      <c r="W743" s="97" t="s">
        <v>4503</v>
      </c>
      <c r="X743" s="38" t="str">
        <f>IFERROR(VLOOKUP(ROWS($X$4:X743),$Q$4:$R$5094,2,FALSE),"")</f>
        <v>3,3',4,5-Tetrachlorobiphenyl</v>
      </c>
      <c r="Y743" s="38" t="str">
        <f>IFERROR(VLOOKUP(ROWS($Y$4:Y743),$P$4:$U$5094,6,FALSE),"")</f>
        <v>70362-49-1</v>
      </c>
      <c r="Z743" s="38">
        <f>IF(ISNUMBER(SEARCH(Search!$K$21,'Valid Values - Search'!AA743)),MAX($Z$3:Z742)+1,0)</f>
        <v>740</v>
      </c>
      <c r="AA743" s="64" t="s">
        <v>12296</v>
      </c>
      <c r="AB743" s="70">
        <v>5014</v>
      </c>
      <c r="AC743" s="71" t="s">
        <v>1150</v>
      </c>
      <c r="AD743" s="38" t="str">
        <f>IFERROR(VLOOKUP(ROWS($AD$4:AD743),$Z$4:$AC$3778,2,FALSE),"")</f>
        <v>Chlorinated Terphenyl by GC/ECD (5014 NIOSH)</v>
      </c>
      <c r="AF743" s="37"/>
    </row>
    <row r="744" spans="16:32" ht="15" customHeight="1">
      <c r="P744" s="38">
        <f>IF(ISNUMBER(SEARCH(Search!$K$13,'Valid Values - Search'!U744)),MAX($P$3:P743)+1,0)</f>
        <v>741</v>
      </c>
      <c r="Q744" s="38">
        <f>IF(ISNUMBER(SEARCH(Search!$K$5,'Valid Values - Search'!R744)),MAX($Q$3:Q743)+1,0)</f>
        <v>741</v>
      </c>
      <c r="R744" s="64" t="s">
        <v>4504</v>
      </c>
      <c r="S744" s="70" t="s">
        <v>102</v>
      </c>
      <c r="T744" s="70" t="s">
        <v>102</v>
      </c>
      <c r="U744" s="93" t="s">
        <v>9483</v>
      </c>
      <c r="V744" s="94">
        <v>1000244</v>
      </c>
      <c r="W744" s="97" t="s">
        <v>4504</v>
      </c>
      <c r="X744" s="38" t="str">
        <f>IFERROR(VLOOKUP(ROWS($X$4:X744),$Q$4:$R$5094,2,FALSE),"")</f>
        <v>3,3',4-TRBDE</v>
      </c>
      <c r="Y744" s="38" t="str">
        <f>IFERROR(VLOOKUP(ROWS($Y$4:Y744),$P$4:$U$5094,6,FALSE),"")</f>
        <v>147217-80-9</v>
      </c>
      <c r="Z744" s="38">
        <f>IF(ISNUMBER(SEARCH(Search!$K$21,'Valid Values - Search'!AA744)),MAX($Z$3:Z743)+1,0)</f>
        <v>741</v>
      </c>
      <c r="AA744" s="64" t="s">
        <v>12297</v>
      </c>
      <c r="AB744" s="70" t="s">
        <v>3191</v>
      </c>
      <c r="AC744" s="71" t="s">
        <v>3026</v>
      </c>
      <c r="AD744" s="38" t="str">
        <f>IFERROR(VLOOKUP(ROWS($AD$4:AD744),$Z$4:$AC$3778,2,FALSE),"")</f>
        <v>Chlorinated VOCs in Water and Air (OS030 USDOE/ASD)</v>
      </c>
      <c r="AF744" s="37"/>
    </row>
    <row r="745" spans="16:32" ht="15" customHeight="1">
      <c r="P745" s="38">
        <f>IF(ISNUMBER(SEARCH(Search!$K$13,'Valid Values - Search'!U745)),MAX($P$3:P744)+1,0)</f>
        <v>742</v>
      </c>
      <c r="Q745" s="38">
        <f>IF(ISNUMBER(SEARCH(Search!$K$5,'Valid Values - Search'!R745)),MAX($Q$3:Q744)+1,0)</f>
        <v>742</v>
      </c>
      <c r="R745" s="64" t="s">
        <v>4505</v>
      </c>
      <c r="S745" s="70" t="s">
        <v>101</v>
      </c>
      <c r="T745" s="70" t="s">
        <v>102</v>
      </c>
      <c r="U745" s="93" t="s">
        <v>8698</v>
      </c>
      <c r="V745" s="94">
        <v>16130</v>
      </c>
      <c r="W745" s="97" t="s">
        <v>4505</v>
      </c>
      <c r="X745" s="38" t="str">
        <f>IFERROR(VLOOKUP(ROWS($X$4:X745),$Q$4:$R$5094,2,FALSE),"")</f>
        <v>3,3',4-Trichlorobiphenyl</v>
      </c>
      <c r="Y745" s="38" t="str">
        <f>IFERROR(VLOOKUP(ROWS($Y$4:Y745),$P$4:$U$5094,6,FALSE),"")</f>
        <v>37680-69-6</v>
      </c>
      <c r="Z745" s="38">
        <f>IF(ISNUMBER(SEARCH(Search!$K$21,'Valid Values - Search'!AA745)),MAX($Z$3:Z744)+1,0)</f>
        <v>742</v>
      </c>
      <c r="AA745" s="64" t="s">
        <v>12298</v>
      </c>
      <c r="AB745" s="70">
        <v>6011</v>
      </c>
      <c r="AC745" s="71" t="s">
        <v>1150</v>
      </c>
      <c r="AD745" s="38" t="str">
        <f>IFERROR(VLOOKUP(ROWS($AD$4:AD745),$Z$4:$AC$3778,2,FALSE),"")</f>
        <v>Chlorine and Bromine by IC (6011 NIOSH)</v>
      </c>
      <c r="AF745" s="37"/>
    </row>
    <row r="746" spans="16:32" ht="15" customHeight="1">
      <c r="P746" s="38">
        <f>IF(ISNUMBER(SEARCH(Search!$K$13,'Valid Values - Search'!U746)),MAX($P$3:P745)+1,0)</f>
        <v>743</v>
      </c>
      <c r="Q746" s="38">
        <f>IF(ISNUMBER(SEARCH(Search!$K$5,'Valid Values - Search'!R746)),MAX($Q$3:Q745)+1,0)</f>
        <v>743</v>
      </c>
      <c r="R746" s="64" t="s">
        <v>4506</v>
      </c>
      <c r="S746" s="70" t="s">
        <v>101</v>
      </c>
      <c r="T746" s="70" t="s">
        <v>102</v>
      </c>
      <c r="U746" s="93" t="s">
        <v>8699</v>
      </c>
      <c r="V746" s="94">
        <v>16150</v>
      </c>
      <c r="W746" s="97" t="s">
        <v>4506</v>
      </c>
      <c r="X746" s="38" t="str">
        <f>IFERROR(VLOOKUP(ROWS($X$4:X746),$Q$4:$R$5094,2,FALSE),"")</f>
        <v>3,3',5,5'-Tetrachlorobiphenyl</v>
      </c>
      <c r="Y746" s="38" t="str">
        <f>IFERROR(VLOOKUP(ROWS($Y$4:Y746),$P$4:$U$5094,6,FALSE),"")</f>
        <v>33284-52-5</v>
      </c>
      <c r="Z746" s="38">
        <f>IF(ISNUMBER(SEARCH(Search!$K$21,'Valid Values - Search'!AA746)),MAX($Z$3:Z745)+1,0)</f>
        <v>743</v>
      </c>
      <c r="AA746" s="64" t="s">
        <v>12299</v>
      </c>
      <c r="AB746" s="70" t="s">
        <v>1538</v>
      </c>
      <c r="AC746" s="71" t="s">
        <v>1156</v>
      </c>
      <c r="AD746" s="38" t="str">
        <f>IFERROR(VLOOKUP(ROWS($AD$4:AD746),$Z$4:$AC$3778,2,FALSE),"")</f>
        <v>Chlorine by Amperometry (4500-CLO2 E APHA)</v>
      </c>
      <c r="AF746" s="37"/>
    </row>
    <row r="747" spans="16:32" ht="15" customHeight="1">
      <c r="P747" s="38">
        <f>IF(ISNUMBER(SEARCH(Search!$K$13,'Valid Values - Search'!U747)),MAX($P$3:P746)+1,0)</f>
        <v>744</v>
      </c>
      <c r="Q747" s="38">
        <f>IF(ISNUMBER(SEARCH(Search!$K$5,'Valid Values - Search'!R747)),MAX($Q$3:Q746)+1,0)</f>
        <v>744</v>
      </c>
      <c r="R747" s="64" t="s">
        <v>4507</v>
      </c>
      <c r="S747" s="70" t="s">
        <v>101</v>
      </c>
      <c r="T747" s="70" t="s">
        <v>102</v>
      </c>
      <c r="U747" s="93" t="s">
        <v>8700</v>
      </c>
      <c r="V747" s="94">
        <v>16131</v>
      </c>
      <c r="W747" s="97" t="s">
        <v>4507</v>
      </c>
      <c r="X747" s="38" t="str">
        <f>IFERROR(VLOOKUP(ROWS($X$4:X747),$Q$4:$R$5094,2,FALSE),"")</f>
        <v>3,3',5-Trichlorobiphenyl</v>
      </c>
      <c r="Y747" s="38" t="str">
        <f>IFERROR(VLOOKUP(ROWS($Y$4:Y747),$P$4:$U$5094,6,FALSE),"")</f>
        <v>38444-87-0</v>
      </c>
      <c r="Z747" s="38">
        <f>IF(ISNUMBER(SEARCH(Search!$K$21,'Valid Values - Search'!AA747)),MAX($Z$3:Z746)+1,0)</f>
        <v>744</v>
      </c>
      <c r="AA747" s="64" t="s">
        <v>12300</v>
      </c>
      <c r="AB747" s="70">
        <v>330.5</v>
      </c>
      <c r="AC747" s="71" t="s">
        <v>1102</v>
      </c>
      <c r="AD747" s="38" t="str">
        <f>IFERROR(VLOOKUP(ROWS($AD$4:AD747),$Z$4:$AC$3778,2,FALSE),"")</f>
        <v>Chlorine by Spectrophotometry with DPD (330.5 USEPA)</v>
      </c>
      <c r="AF747" s="37"/>
    </row>
    <row r="748" spans="16:32" ht="15" customHeight="1">
      <c r="P748" s="38">
        <f>IF(ISNUMBER(SEARCH(Search!$K$13,'Valid Values - Search'!U748)),MAX($P$3:P747)+1,0)</f>
        <v>745</v>
      </c>
      <c r="Q748" s="38">
        <f>IF(ISNUMBER(SEARCH(Search!$K$5,'Valid Values - Search'!R748)),MAX($Q$3:Q747)+1,0)</f>
        <v>745</v>
      </c>
      <c r="R748" s="64" t="s">
        <v>4508</v>
      </c>
      <c r="S748" s="70" t="s">
        <v>102</v>
      </c>
      <c r="T748" s="70" t="s">
        <v>102</v>
      </c>
      <c r="U748" s="93" t="s">
        <v>9484</v>
      </c>
      <c r="V748" s="94">
        <v>389907</v>
      </c>
      <c r="W748" s="97" t="s">
        <v>4508</v>
      </c>
      <c r="X748" s="38" t="str">
        <f>IFERROR(VLOOKUP(ROWS($X$4:X748),$Q$4:$R$5094,2,FALSE),"")</f>
        <v>3,3'-DIBDE***retired***use 3,3'-Dibromodiphenyl ether</v>
      </c>
      <c r="Y748" s="38" t="str">
        <f>IFERROR(VLOOKUP(ROWS($Y$4:Y748),$P$4:$U$5094,6,FALSE),"")</f>
        <v>6903-63-5</v>
      </c>
      <c r="Z748" s="38">
        <f>IF(ISNUMBER(SEARCH(Search!$K$21,'Valid Values - Search'!AA748)),MAX($Z$3:Z747)+1,0)</f>
        <v>745</v>
      </c>
      <c r="AA748" s="64" t="s">
        <v>12301</v>
      </c>
      <c r="AB748" s="70" t="s">
        <v>1283</v>
      </c>
      <c r="AC748" s="71" t="s">
        <v>1156</v>
      </c>
      <c r="AD748" s="38" t="str">
        <f>IFERROR(VLOOKUP(ROWS($AD$4:AD748),$Z$4:$AC$3778,2,FALSE),"")</f>
        <v>Chlorine Demand/Requirement of Water (2350-B APHA)</v>
      </c>
      <c r="AF748" s="37"/>
    </row>
    <row r="749" spans="16:32" ht="15" customHeight="1">
      <c r="P749" s="38">
        <f>IF(ISNUMBER(SEARCH(Search!$K$13,'Valid Values - Search'!U749)),MAX($P$3:P748)+1,0)</f>
        <v>746</v>
      </c>
      <c r="Q749" s="38">
        <f>IF(ISNUMBER(SEARCH(Search!$K$5,'Valid Values - Search'!R749)),MAX($Q$3:Q748)+1,0)</f>
        <v>746</v>
      </c>
      <c r="R749" s="64" t="s">
        <v>4509</v>
      </c>
      <c r="S749" s="70" t="s">
        <v>102</v>
      </c>
      <c r="T749" s="70" t="s">
        <v>102</v>
      </c>
      <c r="U749" s="93" t="s">
        <v>9484</v>
      </c>
      <c r="V749" s="94">
        <v>389907</v>
      </c>
      <c r="W749" s="97" t="s">
        <v>4509</v>
      </c>
      <c r="X749" s="38" t="str">
        <f>IFERROR(VLOOKUP(ROWS($X$4:X749),$Q$4:$R$5094,2,FALSE),"")</f>
        <v>3,3'-Dibromodiphenyl ether</v>
      </c>
      <c r="Y749" s="38" t="str">
        <f>IFERROR(VLOOKUP(ROWS($Y$4:Y749),$P$4:$U$5094,6,FALSE),"")</f>
        <v>6903-63-5</v>
      </c>
      <c r="Z749" s="38">
        <f>IF(ISNUMBER(SEARCH(Search!$K$21,'Valid Values - Search'!AA749)),MAX($Z$3:Z748)+1,0)</f>
        <v>746</v>
      </c>
      <c r="AA749" s="64" t="s">
        <v>12302</v>
      </c>
      <c r="AB749" s="70" t="s">
        <v>1373</v>
      </c>
      <c r="AC749" s="71" t="s">
        <v>1102</v>
      </c>
      <c r="AD749" s="38" t="str">
        <f>IFERROR(VLOOKUP(ROWS($AD$4:AD749),$Z$4:$AC$3778,2,FALSE),"")</f>
        <v>Chlorine Dioxide and Chlorite in Drinking Water by Visible Spectrophotometry (327.0 REV1.1 USEPA)</v>
      </c>
      <c r="AF749" s="37"/>
    </row>
    <row r="750" spans="16:32" ht="15" customHeight="1">
      <c r="P750" s="38">
        <f>IF(ISNUMBER(SEARCH(Search!$K$13,'Valid Values - Search'!U750)),MAX($P$3:P749)+1,0)</f>
        <v>747</v>
      </c>
      <c r="Q750" s="38">
        <f>IF(ISNUMBER(SEARCH(Search!$K$5,'Valid Values - Search'!R750)),MAX($Q$3:Q749)+1,0)</f>
        <v>747</v>
      </c>
      <c r="R750" s="64" t="s">
        <v>4510</v>
      </c>
      <c r="S750" s="70" t="s">
        <v>101</v>
      </c>
      <c r="T750" s="70" t="s">
        <v>102</v>
      </c>
      <c r="U750" s="93" t="s">
        <v>8701</v>
      </c>
      <c r="V750" s="94">
        <v>173</v>
      </c>
      <c r="W750" s="97" t="s">
        <v>4510</v>
      </c>
      <c r="X750" s="38" t="str">
        <f>IFERROR(VLOOKUP(ROWS($X$4:X750),$Q$4:$R$5094,2,FALSE),"")</f>
        <v>3,3'-Dichlorobenzidine</v>
      </c>
      <c r="Y750" s="38" t="str">
        <f>IFERROR(VLOOKUP(ROWS($Y$4:Y750),$P$4:$U$5094,6,FALSE),"")</f>
        <v>91-94-1</v>
      </c>
      <c r="Z750" s="38">
        <f>IF(ISNUMBER(SEARCH(Search!$K$21,'Valid Values - Search'!AA750)),MAX($Z$3:Z749)+1,0)</f>
        <v>747</v>
      </c>
      <c r="AA750" s="64" t="s">
        <v>12303</v>
      </c>
      <c r="AB750" s="70" t="s">
        <v>1537</v>
      </c>
      <c r="AC750" s="71" t="s">
        <v>1156</v>
      </c>
      <c r="AD750" s="38" t="str">
        <f>IFERROR(VLOOKUP(ROWS($AD$4:AD750),$Z$4:$AC$3778,2,FALSE),"")</f>
        <v>Chlorine Dioxide by Amperometry (4500-CLO2 C APHA)</v>
      </c>
      <c r="AF750" s="37"/>
    </row>
    <row r="751" spans="16:32" ht="15" customHeight="1">
      <c r="P751" s="38">
        <f>IF(ISNUMBER(SEARCH(Search!$K$13,'Valid Values - Search'!U751)),MAX($P$3:P750)+1,0)</f>
        <v>748</v>
      </c>
      <c r="Q751" s="38">
        <f>IF(ISNUMBER(SEARCH(Search!$K$5,'Valid Values - Search'!R751)),MAX($Q$3:Q750)+1,0)</f>
        <v>748</v>
      </c>
      <c r="R751" s="64" t="s">
        <v>4511</v>
      </c>
      <c r="S751" s="70" t="s">
        <v>102</v>
      </c>
      <c r="T751" s="70" t="s">
        <v>102</v>
      </c>
      <c r="U751" s="93" t="s">
        <v>9485</v>
      </c>
      <c r="V751" s="94">
        <v>15927</v>
      </c>
      <c r="W751" s="97" t="s">
        <v>4511</v>
      </c>
      <c r="X751" s="38" t="str">
        <f>IFERROR(VLOOKUP(ROWS($X$4:X751),$Q$4:$R$5094,2,FALSE),"")</f>
        <v>3,3'-Dichlorobenzophenone</v>
      </c>
      <c r="Y751" s="38" t="str">
        <f>IFERROR(VLOOKUP(ROWS($Y$4:Y751),$P$4:$U$5094,6,FALSE),"")</f>
        <v>7094-34-0</v>
      </c>
      <c r="Z751" s="38">
        <f>IF(ISNUMBER(SEARCH(Search!$K$21,'Valid Values - Search'!AA751)),MAX($Z$3:Z750)+1,0)</f>
        <v>748</v>
      </c>
      <c r="AA751" s="64" t="s">
        <v>12304</v>
      </c>
      <c r="AB751" s="70" t="s">
        <v>1284</v>
      </c>
      <c r="AC751" s="71" t="s">
        <v>1156</v>
      </c>
      <c r="AD751" s="38" t="str">
        <f>IFERROR(VLOOKUP(ROWS($AD$4:AD751),$Z$4:$AC$3778,2,FALSE),"")</f>
        <v>Chlorine Dioxide Demand/Requirement of Water (2350-C APHA)</v>
      </c>
      <c r="AF751" s="37"/>
    </row>
    <row r="752" spans="16:32" ht="15" customHeight="1">
      <c r="P752" s="38">
        <f>IF(ISNUMBER(SEARCH(Search!$K$13,'Valid Values - Search'!U752)),MAX($P$3:P751)+1,0)</f>
        <v>749</v>
      </c>
      <c r="Q752" s="38">
        <f>IF(ISNUMBER(SEARCH(Search!$K$5,'Valid Values - Search'!R752)),MAX($Q$3:Q751)+1,0)</f>
        <v>749</v>
      </c>
      <c r="R752" s="64" t="s">
        <v>4512</v>
      </c>
      <c r="S752" s="70" t="s">
        <v>101</v>
      </c>
      <c r="T752" s="70" t="s">
        <v>102</v>
      </c>
      <c r="U752" s="93" t="s">
        <v>9486</v>
      </c>
      <c r="V752" s="94">
        <v>16118</v>
      </c>
      <c r="W752" s="97" t="s">
        <v>4512</v>
      </c>
      <c r="X752" s="38" t="str">
        <f>IFERROR(VLOOKUP(ROWS($X$4:X752),$Q$4:$R$5094,2,FALSE),"")</f>
        <v>3,3'-Dichlorobiphenyl</v>
      </c>
      <c r="Y752" s="38" t="str">
        <f>IFERROR(VLOOKUP(ROWS($Y$4:Y752),$P$4:$U$5094,6,FALSE),"")</f>
        <v>2050-67-1</v>
      </c>
      <c r="Z752" s="38">
        <f>IF(ISNUMBER(SEARCH(Search!$K$21,'Valid Values - Search'!AA752)),MAX($Z$3:Z751)+1,0)</f>
        <v>749</v>
      </c>
      <c r="AA752" s="64" t="s">
        <v>12305</v>
      </c>
      <c r="AB752" s="70" t="s">
        <v>1535</v>
      </c>
      <c r="AC752" s="71" t="s">
        <v>1156</v>
      </c>
      <c r="AD752" s="38" t="str">
        <f>IFERROR(VLOOKUP(ROWS($AD$4:AD752),$Z$4:$AC$3778,2,FALSE),"")</f>
        <v>Chlorine Dioxide in Water by Colorimetry- DPD Method (4500-CLO(D) APHA)</v>
      </c>
      <c r="AF752" s="37"/>
    </row>
    <row r="753" spans="16:32" ht="15" customHeight="1">
      <c r="P753" s="38">
        <f>IF(ISNUMBER(SEARCH(Search!$K$13,'Valid Values - Search'!U753)),MAX($P$3:P752)+1,0)</f>
        <v>750</v>
      </c>
      <c r="Q753" s="38">
        <f>IF(ISNUMBER(SEARCH(Search!$K$5,'Valid Values - Search'!R753)),MAX($Q$3:Q752)+1,0)</f>
        <v>750</v>
      </c>
      <c r="R753" s="64" t="s">
        <v>4513</v>
      </c>
      <c r="S753" s="70" t="s">
        <v>102</v>
      </c>
      <c r="T753" s="70" t="s">
        <v>102</v>
      </c>
      <c r="U753" s="93" t="s">
        <v>9487</v>
      </c>
      <c r="V753" s="94">
        <v>833</v>
      </c>
      <c r="W753" s="97" t="s">
        <v>4513</v>
      </c>
      <c r="X753" s="38" t="str">
        <f>IFERROR(VLOOKUP(ROWS($X$4:X753),$Q$4:$R$5094,2,FALSE),"")</f>
        <v>3,3'-Dimethoxybenzidine</v>
      </c>
      <c r="Y753" s="38" t="str">
        <f>IFERROR(VLOOKUP(ROWS($Y$4:Y753),$P$4:$U$5094,6,FALSE),"")</f>
        <v>119-90-4</v>
      </c>
      <c r="Z753" s="38">
        <f>IF(ISNUMBER(SEARCH(Search!$K$21,'Valid Values - Search'!AA753)),MAX($Z$3:Z752)+1,0)</f>
        <v>750</v>
      </c>
      <c r="AA753" s="64" t="s">
        <v>12306</v>
      </c>
      <c r="AB753" s="70" t="s">
        <v>1534</v>
      </c>
      <c r="AC753" s="71" t="s">
        <v>1156</v>
      </c>
      <c r="AD753" s="38" t="str">
        <f>IFERROR(VLOOKUP(ROWS($AD$4:AD753),$Z$4:$AC$3778,2,FALSE),"")</f>
        <v>Chlorine Dioxide in Water by Titration- Amperometric Method I (4500-CLO(C) APHA)</v>
      </c>
      <c r="AF753" s="37"/>
    </row>
    <row r="754" spans="16:32" ht="15" customHeight="1">
      <c r="P754" s="38">
        <f>IF(ISNUMBER(SEARCH(Search!$K$13,'Valid Values - Search'!U754)),MAX($P$3:P753)+1,0)</f>
        <v>751</v>
      </c>
      <c r="Q754" s="38">
        <f>IF(ISNUMBER(SEARCH(Search!$K$5,'Valid Values - Search'!R754)),MAX($Q$3:Q753)+1,0)</f>
        <v>751</v>
      </c>
      <c r="R754" s="64" t="s">
        <v>4515</v>
      </c>
      <c r="S754" s="70" t="s">
        <v>102</v>
      </c>
      <c r="T754" s="70" t="s">
        <v>102</v>
      </c>
      <c r="U754" s="93" t="s">
        <v>9488</v>
      </c>
      <c r="V754" s="94">
        <v>1002694</v>
      </c>
      <c r="W754" s="97" t="s">
        <v>4515</v>
      </c>
      <c r="X754" s="38" t="str">
        <f>IFERROR(VLOOKUP(ROWS($X$4:X754),$Q$4:$R$5094,2,FALSE),"")</f>
        <v>3,3-Dimethyl-1-butanol</v>
      </c>
      <c r="Y754" s="38" t="str">
        <f>IFERROR(VLOOKUP(ROWS($Y$4:Y754),$P$4:$U$5094,6,FALSE),"")</f>
        <v>624-95-3</v>
      </c>
      <c r="Z754" s="38">
        <f>IF(ISNUMBER(SEARCH(Search!$K$21,'Valid Values - Search'!AA754)),MAX($Z$3:Z753)+1,0)</f>
        <v>751</v>
      </c>
      <c r="AA754" s="64" t="s">
        <v>12307</v>
      </c>
      <c r="AB754" s="70" t="s">
        <v>1536</v>
      </c>
      <c r="AC754" s="71" t="s">
        <v>1156</v>
      </c>
      <c r="AD754" s="38" t="str">
        <f>IFERROR(VLOOKUP(ROWS($AD$4:AD754),$Z$4:$AC$3778,2,FALSE),"")</f>
        <v>Chlorine Dioxide in Water by Titration- Amperometric Method II (4500-CLO(E) APHA)</v>
      </c>
      <c r="AF754" s="37"/>
    </row>
    <row r="755" spans="16:32" ht="15" customHeight="1">
      <c r="P755" s="38">
        <f>IF(ISNUMBER(SEARCH(Search!$K$13,'Valid Values - Search'!U755)),MAX($P$3:P754)+1,0)</f>
        <v>752</v>
      </c>
      <c r="Q755" s="38">
        <f>IF(ISNUMBER(SEARCH(Search!$K$5,'Valid Values - Search'!R755)),MAX($Q$3:Q754)+1,0)</f>
        <v>752</v>
      </c>
      <c r="R755" s="64" t="s">
        <v>4514</v>
      </c>
      <c r="S755" s="70" t="s">
        <v>102</v>
      </c>
      <c r="T755" s="70" t="s">
        <v>102</v>
      </c>
      <c r="U755" s="93" t="s">
        <v>9489</v>
      </c>
      <c r="V755" s="94">
        <v>1639</v>
      </c>
      <c r="W755" s="97" t="s">
        <v>4514</v>
      </c>
      <c r="X755" s="38" t="str">
        <f>IFERROR(VLOOKUP(ROWS($X$4:X755),$Q$4:$R$5094,2,FALSE),"")</f>
        <v>3,3'-Dimethylbenzidine</v>
      </c>
      <c r="Y755" s="38" t="str">
        <f>IFERROR(VLOOKUP(ROWS($Y$4:Y755),$P$4:$U$5094,6,FALSE),"")</f>
        <v>119-93-7</v>
      </c>
      <c r="Z755" s="38">
        <f>IF(ISNUMBER(SEARCH(Search!$K$21,'Valid Values - Search'!AA755)),MAX($Z$3:Z754)+1,0)</f>
        <v>752</v>
      </c>
      <c r="AA755" s="64" t="s">
        <v>12308</v>
      </c>
      <c r="AB755" s="70" t="s">
        <v>1533</v>
      </c>
      <c r="AC755" s="71" t="s">
        <v>1156</v>
      </c>
      <c r="AD755" s="38" t="str">
        <f>IFERROR(VLOOKUP(ROWS($AD$4:AD755),$Z$4:$AC$3778,2,FALSE),"")</f>
        <v>Chlorine Dioxide in Water by Titration- Iodometric Method (4500-CLO(B) APHA)</v>
      </c>
      <c r="AF755" s="37"/>
    </row>
    <row r="756" spans="16:32" ht="15" customHeight="1">
      <c r="P756" s="38">
        <f>IF(ISNUMBER(SEARCH(Search!$K$13,'Valid Values - Search'!U756)),MAX($P$3:P755)+1,0)</f>
        <v>753</v>
      </c>
      <c r="Q756" s="38">
        <f>IF(ISNUMBER(SEARCH(Search!$K$5,'Valid Values - Search'!R756)),MAX($Q$3:Q755)+1,0)</f>
        <v>753</v>
      </c>
      <c r="R756" s="64" t="s">
        <v>4516</v>
      </c>
      <c r="S756" s="70" t="s">
        <v>102</v>
      </c>
      <c r="T756" s="70" t="s">
        <v>102</v>
      </c>
      <c r="U756" s="93" t="s">
        <v>9490</v>
      </c>
      <c r="V756" s="94">
        <v>921</v>
      </c>
      <c r="W756" s="97" t="s">
        <v>4516</v>
      </c>
      <c r="X756" s="38" t="str">
        <f>IFERROR(VLOOKUP(ROWS($X$4:X756),$Q$4:$R$5094,2,FALSE),"")</f>
        <v>3,3-Dimethylhexane</v>
      </c>
      <c r="Y756" s="38" t="str">
        <f>IFERROR(VLOOKUP(ROWS($Y$4:Y756),$P$4:$U$5094,6,FALSE),"")</f>
        <v>563-16-6</v>
      </c>
      <c r="Z756" s="38">
        <f>IF(ISNUMBER(SEARCH(Search!$K$21,'Valid Values - Search'!AA756)),MAX($Z$3:Z755)+1,0)</f>
        <v>753</v>
      </c>
      <c r="AA756" s="64" t="s">
        <v>12309</v>
      </c>
      <c r="AB756" s="70" t="s">
        <v>2178</v>
      </c>
      <c r="AC756" s="71" t="s">
        <v>1184</v>
      </c>
      <c r="AD756" s="38" t="str">
        <f>IFERROR(VLOOKUP(ROWS($AD$4:AD756),$Z$4:$AC$3778,2,FALSE),"")</f>
        <v>Chlorine Requirement or Demand of Water (D1291 ASTM)</v>
      </c>
      <c r="AF756" s="37"/>
    </row>
    <row r="757" spans="16:32" ht="15" customHeight="1">
      <c r="P757" s="38">
        <f>IF(ISNUMBER(SEARCH(Search!$K$13,'Valid Values - Search'!U757)),MAX($P$3:P756)+1,0)</f>
        <v>754</v>
      </c>
      <c r="Q757" s="38">
        <f>IF(ISNUMBER(SEARCH(Search!$K$5,'Valid Values - Search'!R757)),MAX($Q$3:Q756)+1,0)</f>
        <v>754</v>
      </c>
      <c r="R757" s="64" t="s">
        <v>4520</v>
      </c>
      <c r="S757" s="70" t="s">
        <v>101</v>
      </c>
      <c r="T757" s="70" t="s">
        <v>102</v>
      </c>
      <c r="U757" s="93" t="s">
        <v>8702</v>
      </c>
      <c r="V757" s="94">
        <v>16087</v>
      </c>
      <c r="W757" s="97" t="s">
        <v>4520</v>
      </c>
      <c r="X757" s="38" t="str">
        <f>IFERROR(VLOOKUP(ROWS($X$4:X757),$Q$4:$R$5094,2,FALSE),"")</f>
        <v>3,4,4',5-Tetrachlorobiphenyl</v>
      </c>
      <c r="Y757" s="38" t="str">
        <f>IFERROR(VLOOKUP(ROWS($Y$4:Y757),$P$4:$U$5094,6,FALSE),"")</f>
        <v>70362-50-4</v>
      </c>
      <c r="Z757" s="38">
        <f>IF(ISNUMBER(SEARCH(Search!$K$21,'Valid Values - Search'!AA757)),MAX($Z$3:Z756)+1,0)</f>
        <v>754</v>
      </c>
      <c r="AA757" s="64" t="s">
        <v>12310</v>
      </c>
      <c r="AB757" s="70" t="s">
        <v>3217</v>
      </c>
      <c r="AC757" s="71" t="s">
        <v>3218</v>
      </c>
      <c r="AD757" s="38" t="str">
        <f>IFERROR(VLOOKUP(ROWS($AD$4:AD757),$Z$4:$AC$3778,2,FALSE),"")</f>
        <v>Chlorine, free and total, in drinking water by Amperometry (PALINTEST CHLOROSENS PALINTEST LTD)</v>
      </c>
      <c r="AF757" s="37"/>
    </row>
    <row r="758" spans="16:32" ht="15" customHeight="1">
      <c r="P758" s="38">
        <f>IF(ISNUMBER(SEARCH(Search!$K$13,'Valid Values - Search'!U758)),MAX($P$3:P757)+1,0)</f>
        <v>755</v>
      </c>
      <c r="Q758" s="38">
        <f>IF(ISNUMBER(SEARCH(Search!$K$5,'Valid Values - Search'!R758)),MAX($Q$3:Q757)+1,0)</f>
        <v>755</v>
      </c>
      <c r="R758" s="64" t="s">
        <v>4521</v>
      </c>
      <c r="S758" s="70" t="s">
        <v>102</v>
      </c>
      <c r="T758" s="70" t="s">
        <v>102</v>
      </c>
      <c r="U758" s="93" t="s">
        <v>9491</v>
      </c>
      <c r="V758" s="94">
        <v>389933</v>
      </c>
      <c r="W758" s="97" t="s">
        <v>4521</v>
      </c>
      <c r="X758" s="38" t="str">
        <f>IFERROR(VLOOKUP(ROWS($X$4:X758),$Q$4:$R$5094,2,FALSE),"")</f>
        <v>3,4,4'-TRBDE</v>
      </c>
      <c r="Y758" s="38" t="str">
        <f>IFERROR(VLOOKUP(ROWS($Y$4:Y758),$P$4:$U$5094,6,FALSE),"")</f>
        <v>147217-81-0</v>
      </c>
      <c r="Z758" s="38">
        <f>IF(ISNUMBER(SEARCH(Search!$K$21,'Valid Values - Search'!AA758)),MAX($Z$3:Z757)+1,0)</f>
        <v>755</v>
      </c>
      <c r="AA758" s="64" t="s">
        <v>12311</v>
      </c>
      <c r="AB758" s="70">
        <v>2015</v>
      </c>
      <c r="AC758" s="71" t="s">
        <v>1150</v>
      </c>
      <c r="AD758" s="38" t="str">
        <f>IFERROR(VLOOKUP(ROWS($AD$4:AD758),$Z$4:$AC$3778,2,FALSE),"")</f>
        <v>Chloroacetaldehyde by GC/ECD (2015 NIOSH)</v>
      </c>
      <c r="AF758" s="37"/>
    </row>
    <row r="759" spans="16:32" ht="15" customHeight="1">
      <c r="P759" s="38">
        <f>IF(ISNUMBER(SEARCH(Search!$K$13,'Valid Values - Search'!U759)),MAX($P$3:P758)+1,0)</f>
        <v>756</v>
      </c>
      <c r="Q759" s="38">
        <f>IF(ISNUMBER(SEARCH(Search!$K$5,'Valid Values - Search'!R759)),MAX($Q$3:Q758)+1,0)</f>
        <v>756</v>
      </c>
      <c r="R759" s="64" t="s">
        <v>4522</v>
      </c>
      <c r="S759" s="70" t="s">
        <v>101</v>
      </c>
      <c r="T759" s="70" t="s">
        <v>102</v>
      </c>
      <c r="U759" s="93" t="s">
        <v>8703</v>
      </c>
      <c r="V759" s="94">
        <v>16132</v>
      </c>
      <c r="W759" s="97" t="s">
        <v>4522</v>
      </c>
      <c r="X759" s="38" t="str">
        <f>IFERROR(VLOOKUP(ROWS($X$4:X759),$Q$4:$R$5094,2,FALSE),"")</f>
        <v>3,4,4'-Trichlorobiphenyl</v>
      </c>
      <c r="Y759" s="38" t="str">
        <f>IFERROR(VLOOKUP(ROWS($Y$4:Y759),$P$4:$U$5094,6,FALSE),"")</f>
        <v>38444-90-5</v>
      </c>
      <c r="Z759" s="38">
        <f>IF(ISNUMBER(SEARCH(Search!$K$21,'Valid Values - Search'!AA759)),MAX($Z$3:Z758)+1,0)</f>
        <v>756</v>
      </c>
      <c r="AA759" s="64" t="s">
        <v>12312</v>
      </c>
      <c r="AB759" s="70" t="s">
        <v>1676</v>
      </c>
      <c r="AC759" s="71" t="s">
        <v>1102</v>
      </c>
      <c r="AD759" s="38" t="str">
        <f>IFERROR(VLOOKUP(ROWS($AD$4:AD759),$Z$4:$AC$3778,2,FALSE),"")</f>
        <v>Chloroacetanilide and other acetamide herbicide degradates by solid phase extraction and liquid chromatography with tand (535 (ITMS) USEPA)</v>
      </c>
      <c r="AF759" s="37"/>
    </row>
    <row r="760" spans="16:32" ht="15" customHeight="1">
      <c r="P760" s="38">
        <f>IF(ISNUMBER(SEARCH(Search!$K$13,'Valid Values - Search'!U760)),MAX($P$3:P759)+1,0)</f>
        <v>757</v>
      </c>
      <c r="Q760" s="38">
        <f>IF(ISNUMBER(SEARCH(Search!$K$5,'Valid Values - Search'!R760)),MAX($Q$3:Q759)+1,0)</f>
        <v>757</v>
      </c>
      <c r="R760" s="64" t="s">
        <v>4523</v>
      </c>
      <c r="S760" s="70" t="s">
        <v>101</v>
      </c>
      <c r="T760" s="70" t="s">
        <v>102</v>
      </c>
      <c r="U760" s="93" t="s">
        <v>8704</v>
      </c>
      <c r="V760" s="94">
        <v>16133</v>
      </c>
      <c r="W760" s="97" t="s">
        <v>4523</v>
      </c>
      <c r="X760" s="38" t="str">
        <f>IFERROR(VLOOKUP(ROWS($X$4:X760),$Q$4:$R$5094,2,FALSE),"")</f>
        <v>3,4,5-Trichlorobiphenyl</v>
      </c>
      <c r="Y760" s="38" t="str">
        <f>IFERROR(VLOOKUP(ROWS($Y$4:Y760),$P$4:$U$5094,6,FALSE),"")</f>
        <v>53555-66-1</v>
      </c>
      <c r="Z760" s="38">
        <f>IF(ISNUMBER(SEARCH(Search!$K$21,'Valid Values - Search'!AA760)),MAX($Z$3:Z759)+1,0)</f>
        <v>757</v>
      </c>
      <c r="AA760" s="64" t="s">
        <v>12313</v>
      </c>
      <c r="AB760" s="70" t="s">
        <v>1677</v>
      </c>
      <c r="AC760" s="71" t="s">
        <v>1102</v>
      </c>
      <c r="AD760" s="38" t="str">
        <f>IFERROR(VLOOKUP(ROWS($AD$4:AD760),$Z$4:$AC$3778,2,FALSE),"")</f>
        <v>Chloroacetanilide and other acetamide herbicide degradates by solid phase extraction and liquid chromatography with tand (535 (TQMS) USEPA)</v>
      </c>
      <c r="AF760" s="37"/>
    </row>
    <row r="761" spans="16:32" ht="15" customHeight="1">
      <c r="P761" s="38">
        <f>IF(ISNUMBER(SEARCH(Search!$K$13,'Valid Values - Search'!U761)),MAX($P$3:P760)+1,0)</f>
        <v>758</v>
      </c>
      <c r="Q761" s="38">
        <f>IF(ISNUMBER(SEARCH(Search!$K$5,'Valid Values - Search'!R761)),MAX($Q$3:Q760)+1,0)</f>
        <v>758</v>
      </c>
      <c r="R761" s="64" t="s">
        <v>4517</v>
      </c>
      <c r="S761" s="70" t="s">
        <v>101</v>
      </c>
      <c r="T761" s="70" t="s">
        <v>102</v>
      </c>
      <c r="U761" s="93" t="s">
        <v>8705</v>
      </c>
      <c r="V761" s="94">
        <v>16045</v>
      </c>
      <c r="W761" s="97" t="s">
        <v>4517</v>
      </c>
      <c r="X761" s="38" t="str">
        <f>IFERROR(VLOOKUP(ROWS($X$4:X761),$Q$4:$R$5094,2,FALSE),"")</f>
        <v>3,4',5-Trichlorobiphenyl</v>
      </c>
      <c r="Y761" s="38" t="str">
        <f>IFERROR(VLOOKUP(ROWS($Y$4:Y761),$P$4:$U$5094,6,FALSE),"")</f>
        <v>38444-88-1</v>
      </c>
      <c r="Z761" s="38">
        <f>IF(ISNUMBER(SEARCH(Search!$K$21,'Valid Values - Search'!AA761)),MAX($Z$3:Z760)+1,0)</f>
        <v>758</v>
      </c>
      <c r="AA761" s="64" t="s">
        <v>12314</v>
      </c>
      <c r="AB761" s="70">
        <v>2008</v>
      </c>
      <c r="AC761" s="71" t="s">
        <v>1150</v>
      </c>
      <c r="AD761" s="38" t="str">
        <f>IFERROR(VLOOKUP(ROWS($AD$4:AD761),$Z$4:$AC$3778,2,FALSE),"")</f>
        <v>Chloroacetic Acid by Ion Chromatography (2008 NIOSH)</v>
      </c>
      <c r="AF761" s="37"/>
    </row>
    <row r="762" spans="16:32" ht="15" customHeight="1">
      <c r="P762" s="38">
        <f>IF(ISNUMBER(SEARCH(Search!$K$13,'Valid Values - Search'!U762)),MAX($P$3:P761)+1,0)</f>
        <v>759</v>
      </c>
      <c r="Q762" s="38">
        <f>IF(ISNUMBER(SEARCH(Search!$K$5,'Valid Values - Search'!R762)),MAX($Q$3:Q761)+1,0)</f>
        <v>759</v>
      </c>
      <c r="R762" s="64" t="s">
        <v>4524</v>
      </c>
      <c r="S762" s="70" t="s">
        <v>102</v>
      </c>
      <c r="T762" s="70" t="s">
        <v>102</v>
      </c>
      <c r="U762" s="93" t="s">
        <v>9492</v>
      </c>
      <c r="V762" s="94">
        <v>1000188</v>
      </c>
      <c r="W762" s="97" t="s">
        <v>4524</v>
      </c>
      <c r="X762" s="38" t="str">
        <f>IFERROR(VLOOKUP(ROWS($X$4:X762),$Q$4:$R$5094,2,FALSE),"")</f>
        <v>3,4,5-Trichlorocatechol</v>
      </c>
      <c r="Y762" s="38" t="str">
        <f>IFERROR(VLOOKUP(ROWS($Y$4:Y762),$P$4:$U$5094,6,FALSE),"")</f>
        <v>56961-20-7</v>
      </c>
      <c r="Z762" s="38">
        <f>IF(ISNUMBER(SEARCH(Search!$K$21,'Valid Values - Search'!AA762)),MAX($Z$3:Z761)+1,0)</f>
        <v>759</v>
      </c>
      <c r="AA762" s="64" t="s">
        <v>12315</v>
      </c>
      <c r="AB762" s="70" t="s">
        <v>3304</v>
      </c>
      <c r="AC762" s="71" t="s">
        <v>1102</v>
      </c>
      <c r="AD762" s="38" t="str">
        <f>IFERROR(VLOOKUP(ROWS($AD$4:AD762),$Z$4:$AC$3778,2,FALSE),"")</f>
        <v>Chlorobenzilate by GC (PMD-CIB USEPA)</v>
      </c>
      <c r="AF762" s="37"/>
    </row>
    <row r="763" spans="16:32" ht="15" customHeight="1">
      <c r="P763" s="38">
        <f>IF(ISNUMBER(SEARCH(Search!$K$13,'Valid Values - Search'!U763)),MAX($P$3:P762)+1,0)</f>
        <v>760</v>
      </c>
      <c r="Q763" s="38">
        <f>IF(ISNUMBER(SEARCH(Search!$K$5,'Valid Values - Search'!R763)),MAX($Q$3:Q762)+1,0)</f>
        <v>760</v>
      </c>
      <c r="R763" s="64" t="s">
        <v>4518</v>
      </c>
      <c r="S763" s="70" t="s">
        <v>102</v>
      </c>
      <c r="T763" s="70" t="s">
        <v>102</v>
      </c>
      <c r="U763" s="93" t="s">
        <v>9493</v>
      </c>
      <c r="V763" s="94">
        <v>1001652</v>
      </c>
      <c r="W763" s="97" t="s">
        <v>4518</v>
      </c>
      <c r="X763" s="38" t="str">
        <f>IFERROR(VLOOKUP(ROWS($X$4:X763),$Q$4:$R$5094,2,FALSE),"")</f>
        <v>3,4'-DIBDE</v>
      </c>
      <c r="Y763" s="38" t="str">
        <f>IFERROR(VLOOKUP(ROWS($Y$4:Y763),$P$4:$U$5094,6,FALSE),"")</f>
        <v>6842-62-2</v>
      </c>
      <c r="Z763" s="38">
        <f>IF(ISNUMBER(SEARCH(Search!$K$21,'Valid Values - Search'!AA763)),MAX($Z$3:Z762)+1,0)</f>
        <v>760</v>
      </c>
      <c r="AA763" s="64" t="s">
        <v>12316</v>
      </c>
      <c r="AB763" s="70" t="s">
        <v>3305</v>
      </c>
      <c r="AC763" s="71" t="s">
        <v>1102</v>
      </c>
      <c r="AD763" s="38" t="str">
        <f>IFERROR(VLOOKUP(ROWS($AD$4:AD763),$Z$4:$AC$3778,2,FALSE),"")</f>
        <v>Chloroneb by UV Spectroscopy (PMD-CJL USEPA)</v>
      </c>
      <c r="AF763" s="37"/>
    </row>
    <row r="764" spans="16:32" ht="15" customHeight="1">
      <c r="P764" s="38">
        <f>IF(ISNUMBER(SEARCH(Search!$K$13,'Valid Values - Search'!U764)),MAX($P$3:P763)+1,0)</f>
        <v>761</v>
      </c>
      <c r="Q764" s="38">
        <f>IF(ISNUMBER(SEARCH(Search!$K$5,'Valid Values - Search'!R764)),MAX($Q$3:Q763)+1,0)</f>
        <v>761</v>
      </c>
      <c r="R764" s="64" t="s">
        <v>4525</v>
      </c>
      <c r="S764" s="70" t="s">
        <v>102</v>
      </c>
      <c r="T764" s="70" t="s">
        <v>102</v>
      </c>
      <c r="U764" s="93" t="s">
        <v>9494</v>
      </c>
      <c r="V764" s="94">
        <v>389908</v>
      </c>
      <c r="W764" s="97" t="s">
        <v>4525</v>
      </c>
      <c r="X764" s="38" t="str">
        <f>IFERROR(VLOOKUP(ROWS($X$4:X764),$Q$4:$R$5094,2,FALSE),"")</f>
        <v>3,4-DIBDE</v>
      </c>
      <c r="Y764" s="38" t="str">
        <f>IFERROR(VLOOKUP(ROWS($Y$4:Y764),$P$4:$U$5094,6,FALSE),"")</f>
        <v>189084-59-1</v>
      </c>
      <c r="Z764" s="38">
        <f>IF(ISNUMBER(SEARCH(Search!$K$21,'Valid Values - Search'!AA764)),MAX($Z$3:Z763)+1,0)</f>
        <v>761</v>
      </c>
      <c r="AA764" s="64" t="s">
        <v>12317</v>
      </c>
      <c r="AB764" s="70" t="s">
        <v>3306</v>
      </c>
      <c r="AC764" s="71" t="s">
        <v>1102</v>
      </c>
      <c r="AD764" s="38" t="str">
        <f>IFERROR(VLOOKUP(ROWS($AD$4:AD764),$Z$4:$AC$3778,2,FALSE),"")</f>
        <v>Chlorophacinone by HPLC (PMD-CJO(LC) USEPA)</v>
      </c>
      <c r="AF764" s="37"/>
    </row>
    <row r="765" spans="16:32" ht="15" customHeight="1">
      <c r="P765" s="38">
        <f>IF(ISNUMBER(SEARCH(Search!$K$13,'Valid Values - Search'!U765)),MAX($P$3:P764)+1,0)</f>
        <v>762</v>
      </c>
      <c r="Q765" s="38">
        <f>IF(ISNUMBER(SEARCH(Search!$K$5,'Valid Values - Search'!R765)),MAX($Q$3:Q764)+1,0)</f>
        <v>762</v>
      </c>
      <c r="R765" s="64" t="s">
        <v>4526</v>
      </c>
      <c r="S765" s="70" t="s">
        <v>102</v>
      </c>
      <c r="T765" s="70" t="s">
        <v>102</v>
      </c>
      <c r="U765" s="93" t="s">
        <v>9495</v>
      </c>
      <c r="V765" s="94">
        <v>853</v>
      </c>
      <c r="W765" s="97" t="s">
        <v>4526</v>
      </c>
      <c r="X765" s="38" t="str">
        <f>IFERROR(VLOOKUP(ROWS($X$4:X765),$Q$4:$R$5094,2,FALSE),"")</f>
        <v>3,4-Dichloroaniline</v>
      </c>
      <c r="Y765" s="38" t="str">
        <f>IFERROR(VLOOKUP(ROWS($Y$4:Y765),$P$4:$U$5094,6,FALSE),"")</f>
        <v>95-76-1</v>
      </c>
      <c r="Z765" s="38">
        <f>IF(ISNUMBER(SEARCH(Search!$K$21,'Valid Values - Search'!AA765)),MAX($Z$3:Z764)+1,0)</f>
        <v>762</v>
      </c>
      <c r="AA765" s="64" t="s">
        <v>12318</v>
      </c>
      <c r="AB765" s="70" t="s">
        <v>3307</v>
      </c>
      <c r="AC765" s="71" t="s">
        <v>1102</v>
      </c>
      <c r="AD765" s="38" t="str">
        <f>IFERROR(VLOOKUP(ROWS($AD$4:AD765),$Z$4:$AC$3778,2,FALSE),"")</f>
        <v>Chlorophacinone by UV Spectroscopy (PMD-CJO(UV1) USEPA)</v>
      </c>
      <c r="AF765" s="37"/>
    </row>
    <row r="766" spans="16:32" ht="15" customHeight="1">
      <c r="P766" s="38">
        <f>IF(ISNUMBER(SEARCH(Search!$K$13,'Valid Values - Search'!U766)),MAX($P$3:P765)+1,0)</f>
        <v>763</v>
      </c>
      <c r="Q766" s="38">
        <f>IF(ISNUMBER(SEARCH(Search!$K$5,'Valid Values - Search'!R766)),MAX($Q$3:Q765)+1,0)</f>
        <v>763</v>
      </c>
      <c r="R766" s="64" t="s">
        <v>4519</v>
      </c>
      <c r="S766" s="70" t="s">
        <v>101</v>
      </c>
      <c r="T766" s="70" t="s">
        <v>102</v>
      </c>
      <c r="U766" s="93" t="s">
        <v>9496</v>
      </c>
      <c r="V766" s="94">
        <v>16269</v>
      </c>
      <c r="W766" s="97" t="s">
        <v>4519</v>
      </c>
      <c r="X766" s="38" t="str">
        <f>IFERROR(VLOOKUP(ROWS($X$4:X766),$Q$4:$R$5094,2,FALSE),"")</f>
        <v>3,4'-Dichlorobiphenyl</v>
      </c>
      <c r="Y766" s="38" t="str">
        <f>IFERROR(VLOOKUP(ROWS($Y$4:Y766),$P$4:$U$5094,6,FALSE),"")</f>
        <v>2974-90-5</v>
      </c>
      <c r="Z766" s="38">
        <f>IF(ISNUMBER(SEARCH(Search!$K$21,'Valid Values - Search'!AA766)),MAX($Z$3:Z765)+1,0)</f>
        <v>763</v>
      </c>
      <c r="AA766" s="64" t="s">
        <v>12319</v>
      </c>
      <c r="AB766" s="70" t="s">
        <v>3308</v>
      </c>
      <c r="AC766" s="71" t="s">
        <v>1102</v>
      </c>
      <c r="AD766" s="38" t="str">
        <f>IFERROR(VLOOKUP(ROWS($AD$4:AD766),$Z$4:$AC$3778,2,FALSE),"")</f>
        <v>Chlorophacinone by UV Spectroscopy (PMD-CJO(UV2) USEPA)</v>
      </c>
      <c r="AF766" s="37"/>
    </row>
    <row r="767" spans="16:32" ht="15" customHeight="1">
      <c r="P767" s="38">
        <f>IF(ISNUMBER(SEARCH(Search!$K$13,'Valid Values - Search'!U767)),MAX($P$3:P766)+1,0)</f>
        <v>764</v>
      </c>
      <c r="Q767" s="38">
        <f>IF(ISNUMBER(SEARCH(Search!$K$5,'Valid Values - Search'!R767)),MAX($Q$3:Q766)+1,0)</f>
        <v>764</v>
      </c>
      <c r="R767" s="64" t="s">
        <v>4527</v>
      </c>
      <c r="S767" s="70" t="s">
        <v>101</v>
      </c>
      <c r="T767" s="70" t="s">
        <v>102</v>
      </c>
      <c r="U767" s="93" t="s">
        <v>9497</v>
      </c>
      <c r="V767" s="94">
        <v>16270</v>
      </c>
      <c r="W767" s="97" t="s">
        <v>4527</v>
      </c>
      <c r="X767" s="38" t="str">
        <f>IFERROR(VLOOKUP(ROWS($X$4:X767),$Q$4:$R$5094,2,FALSE),"")</f>
        <v>3,4-Dichlorobiphenyl</v>
      </c>
      <c r="Y767" s="38" t="str">
        <f>IFERROR(VLOOKUP(ROWS($Y$4:Y767),$P$4:$U$5094,6,FALSE),"")</f>
        <v>2974-92-7</v>
      </c>
      <c r="Z767" s="38">
        <f>IF(ISNUMBER(SEARCH(Search!$K$21,'Valid Values - Search'!AA767)),MAX($Z$3:Z766)+1,0)</f>
        <v>764</v>
      </c>
      <c r="AA767" s="64" t="s">
        <v>12320</v>
      </c>
      <c r="AB767" s="70">
        <v>221.1</v>
      </c>
      <c r="AC767" s="71" t="s">
        <v>1261</v>
      </c>
      <c r="AD767" s="38" t="str">
        <f>IFERROR(VLOOKUP(ROWS($AD$4:AD767),$Z$4:$AC$3778,2,FALSE),"")</f>
        <v>Chlorophenoxy Acid and Pentachlorophenol (221.1 USFDA)</v>
      </c>
      <c r="AF767" s="37"/>
    </row>
    <row r="768" spans="16:32" ht="15" customHeight="1">
      <c r="P768" s="38">
        <f>IF(ISNUMBER(SEARCH(Search!$K$13,'Valid Values - Search'!U768)),MAX($P$3:P767)+1,0)</f>
        <v>765</v>
      </c>
      <c r="Q768" s="38">
        <f>IF(ISNUMBER(SEARCH(Search!$K$5,'Valid Values - Search'!R768)),MAX($Q$3:Q767)+1,0)</f>
        <v>765</v>
      </c>
      <c r="R768" s="64" t="s">
        <v>4528</v>
      </c>
      <c r="S768" s="70" t="s">
        <v>102</v>
      </c>
      <c r="T768" s="70" t="s">
        <v>102</v>
      </c>
      <c r="U768" s="93" t="s">
        <v>9498</v>
      </c>
      <c r="V768" s="94">
        <v>15930</v>
      </c>
      <c r="W768" s="97" t="s">
        <v>4528</v>
      </c>
      <c r="X768" s="38" t="str">
        <f>IFERROR(VLOOKUP(ROWS($X$4:X768),$Q$4:$R$5094,2,FALSE),"")</f>
        <v>3,4-Dichlorophenol</v>
      </c>
      <c r="Y768" s="38" t="str">
        <f>IFERROR(VLOOKUP(ROWS($Y$4:Y768),$P$4:$U$5094,6,FALSE),"")</f>
        <v>95-77-2</v>
      </c>
      <c r="Z768" s="38">
        <f>IF(ISNUMBER(SEARCH(Search!$K$21,'Valid Values - Search'!AA768)),MAX($Z$3:Z767)+1,0)</f>
        <v>765</v>
      </c>
      <c r="AA768" s="64" t="s">
        <v>12321</v>
      </c>
      <c r="AB768" s="70" t="s">
        <v>3152</v>
      </c>
      <c r="AC768" s="71" t="s">
        <v>1182</v>
      </c>
      <c r="AD768" s="38" t="str">
        <f>IFERROR(VLOOKUP(ROWS($AD$4:AD768),$Z$4:$AC$3778,2,FALSE),"")</f>
        <v>Chlorophenoxy Acids in Bottom Material (O5105 USDOI/USGS)</v>
      </c>
      <c r="AF768" s="37"/>
    </row>
    <row r="769" spans="16:32" ht="15" customHeight="1">
      <c r="P769" s="38">
        <f>IF(ISNUMBER(SEARCH(Search!$K$13,'Valid Values - Search'!U769)),MAX($P$3:P768)+1,0)</f>
        <v>766</v>
      </c>
      <c r="Q769" s="38">
        <f>IF(ISNUMBER(SEARCH(Search!$K$5,'Valid Values - Search'!R769)),MAX($Q$3:Q768)+1,0)</f>
        <v>766</v>
      </c>
      <c r="R769" s="64" t="s">
        <v>4529</v>
      </c>
      <c r="S769" s="70" t="s">
        <v>102</v>
      </c>
      <c r="T769" s="70" t="s">
        <v>102</v>
      </c>
      <c r="U769" s="93" t="s">
        <v>9499</v>
      </c>
      <c r="V769" s="94" t="s">
        <v>8459</v>
      </c>
      <c r="W769" s="97" t="s">
        <v>4529</v>
      </c>
      <c r="X769" s="38" t="str">
        <f>IFERROR(VLOOKUP(ROWS($X$4:X769),$Q$4:$R$5094,2,FALSE),"")</f>
        <v>3,4-Dichlorophenyl isocyanate</v>
      </c>
      <c r="Y769" s="38" t="str">
        <f>IFERROR(VLOOKUP(ROWS($Y$4:Y769),$P$4:$U$5094,6,FALSE),"")</f>
        <v>102-36-3</v>
      </c>
      <c r="Z769" s="38">
        <f>IF(ISNUMBER(SEARCH(Search!$K$21,'Valid Values - Search'!AA769)),MAX($Z$3:Z768)+1,0)</f>
        <v>766</v>
      </c>
      <c r="AA769" s="64" t="s">
        <v>12322</v>
      </c>
      <c r="AB769" s="70" t="s">
        <v>3156</v>
      </c>
      <c r="AC769" s="71" t="s">
        <v>1182</v>
      </c>
      <c r="AD769" s="38" t="str">
        <f>IFERROR(VLOOKUP(ROWS($AD$4:AD769),$Z$4:$AC$3778,2,FALSE),"")</f>
        <v>Chlorophenoxy Acids in Sediment (O7105 USDOI/USGS)</v>
      </c>
      <c r="AF769" s="37"/>
    </row>
    <row r="770" spans="16:32" ht="15" customHeight="1">
      <c r="P770" s="38">
        <f>IF(ISNUMBER(SEARCH(Search!$K$13,'Valid Values - Search'!U770)),MAX($P$3:P769)+1,0)</f>
        <v>767</v>
      </c>
      <c r="Q770" s="38">
        <f>IF(ISNUMBER(SEARCH(Search!$K$5,'Valid Values - Search'!R770)),MAX($Q$3:Q769)+1,0)</f>
        <v>767</v>
      </c>
      <c r="R770" s="64" t="s">
        <v>4530</v>
      </c>
      <c r="S770" s="70" t="s">
        <v>102</v>
      </c>
      <c r="T770" s="70" t="s">
        <v>102</v>
      </c>
      <c r="U770" s="93" t="s">
        <v>9500</v>
      </c>
      <c r="V770" s="94">
        <v>15885</v>
      </c>
      <c r="W770" s="97" t="s">
        <v>4530</v>
      </c>
      <c r="X770" s="38" t="str">
        <f>IFERROR(VLOOKUP(ROWS($X$4:X770),$Q$4:$R$5094,2,FALSE),"")</f>
        <v>3,4-Dimethylbenzoic acid</v>
      </c>
      <c r="Y770" s="38" t="str">
        <f>IFERROR(VLOOKUP(ROWS($Y$4:Y770),$P$4:$U$5094,6,FALSE),"")</f>
        <v>619-04-5</v>
      </c>
      <c r="Z770" s="38">
        <f>IF(ISNUMBER(SEARCH(Search!$K$21,'Valid Values - Search'!AA770)),MAX($Z$3:Z769)+1,0)</f>
        <v>767</v>
      </c>
      <c r="AA770" s="64" t="s">
        <v>12323</v>
      </c>
      <c r="AB770" s="70" t="s">
        <v>3323</v>
      </c>
      <c r="AC770" s="71" t="s">
        <v>1102</v>
      </c>
      <c r="AD770" s="38" t="str">
        <f>IFERROR(VLOOKUP(ROWS($AD$4:AD770),$Z$4:$AC$3778,2,FALSE),"")</f>
        <v>Chlorophenoxy Herbicide Technical Data (PMD-CPH USEPA)</v>
      </c>
      <c r="AF770" s="37"/>
    </row>
    <row r="771" spans="16:32" ht="15" customHeight="1">
      <c r="P771" s="38">
        <f>IF(ISNUMBER(SEARCH(Search!$K$13,'Valid Values - Search'!U771)),MAX($P$3:P770)+1,0)</f>
        <v>768</v>
      </c>
      <c r="Q771" s="38">
        <f>IF(ISNUMBER(SEARCH(Search!$K$5,'Valid Values - Search'!R771)),MAX($Q$3:Q770)+1,0)</f>
        <v>768</v>
      </c>
      <c r="R771" s="64" t="s">
        <v>4531</v>
      </c>
      <c r="S771" s="70" t="s">
        <v>102</v>
      </c>
      <c r="T771" s="70" t="s">
        <v>102</v>
      </c>
      <c r="U771" s="93" t="s">
        <v>9501</v>
      </c>
      <c r="V771" s="94">
        <v>922</v>
      </c>
      <c r="W771" s="97" t="s">
        <v>4531</v>
      </c>
      <c r="X771" s="38" t="str">
        <f>IFERROR(VLOOKUP(ROWS($X$4:X771),$Q$4:$R$5094,2,FALSE),"")</f>
        <v>3,4-Dimethylhexane</v>
      </c>
      <c r="Y771" s="38" t="str">
        <f>IFERROR(VLOOKUP(ROWS($Y$4:Y771),$P$4:$U$5094,6,FALSE),"")</f>
        <v>583-48-2</v>
      </c>
      <c r="Z771" s="38">
        <f>IF(ISNUMBER(SEARCH(Search!$K$21,'Valid Values - Search'!AA771)),MAX($Z$3:Z770)+1,0)</f>
        <v>768</v>
      </c>
      <c r="AA771" s="64" t="s">
        <v>12324</v>
      </c>
      <c r="AB771" s="70">
        <v>447</v>
      </c>
      <c r="AC771" s="71" t="s">
        <v>1102</v>
      </c>
      <c r="AD771" s="38" t="str">
        <f>IFERROR(VLOOKUP(ROWS($AD$4:AD771),$Z$4:$AC$3778,2,FALSE),"")</f>
        <v>Chlorophyll a and b in phytoplankton by HPLC/UV (447 USEPA)</v>
      </c>
      <c r="AF771" s="37"/>
    </row>
    <row r="772" spans="16:32" ht="15" customHeight="1">
      <c r="P772" s="38">
        <f>IF(ISNUMBER(SEARCH(Search!$K$13,'Valid Values - Search'!U772)),MAX($P$3:P771)+1,0)</f>
        <v>769</v>
      </c>
      <c r="Q772" s="38">
        <f>IF(ISNUMBER(SEARCH(Search!$K$5,'Valid Values - Search'!R772)),MAX($Q$3:Q771)+1,0)</f>
        <v>769</v>
      </c>
      <c r="R772" s="64" t="s">
        <v>4532</v>
      </c>
      <c r="S772" s="70" t="s">
        <v>102</v>
      </c>
      <c r="T772" s="70" t="s">
        <v>102</v>
      </c>
      <c r="U772" s="93" t="s">
        <v>9502</v>
      </c>
      <c r="V772" s="94">
        <v>930</v>
      </c>
      <c r="W772" s="97" t="s">
        <v>4532</v>
      </c>
      <c r="X772" s="38" t="str">
        <f>IFERROR(VLOOKUP(ROWS($X$4:X772),$Q$4:$R$5094,2,FALSE),"")</f>
        <v>3,4-Dimethylphenol</v>
      </c>
      <c r="Y772" s="38" t="str">
        <f>IFERROR(VLOOKUP(ROWS($Y$4:Y772),$P$4:$U$5094,6,FALSE),"")</f>
        <v>95-65-8</v>
      </c>
      <c r="Z772" s="38">
        <f>IF(ISNUMBER(SEARCH(Search!$K$21,'Valid Values - Search'!AA772)),MAX($Z$3:Z771)+1,0)</f>
        <v>769</v>
      </c>
      <c r="AA772" s="64" t="s">
        <v>12325</v>
      </c>
      <c r="AB772" s="70" t="s">
        <v>2085</v>
      </c>
      <c r="AC772" s="71" t="s">
        <v>1182</v>
      </c>
      <c r="AD772" s="38" t="str">
        <f>IFERROR(VLOOKUP(ROWS($AD$4:AD772),$Z$4:$AC$3778,2,FALSE),"")</f>
        <v>Chlorophyll a-b in Periphyton by Chromatography/Fluorometry (B6640 USDOI/USGS)</v>
      </c>
      <c r="AF772" s="37"/>
    </row>
    <row r="773" spans="16:32" ht="15" customHeight="1">
      <c r="P773" s="38">
        <f>IF(ISNUMBER(SEARCH(Search!$K$13,'Valid Values - Search'!U773)),MAX($P$3:P772)+1,0)</f>
        <v>770</v>
      </c>
      <c r="Q773" s="38">
        <f>IF(ISNUMBER(SEARCH(Search!$K$5,'Valid Values - Search'!R773)),MAX($Q$3:Q772)+1,0)</f>
        <v>770</v>
      </c>
      <c r="R773" s="64" t="s">
        <v>4533</v>
      </c>
      <c r="S773" s="70" t="s">
        <v>102</v>
      </c>
      <c r="T773" s="70" t="s">
        <v>102</v>
      </c>
      <c r="U773" s="93" t="s">
        <v>8459</v>
      </c>
      <c r="V773" s="94" t="s">
        <v>8459</v>
      </c>
      <c r="W773" s="97" t="s">
        <v>4533</v>
      </c>
      <c r="X773" s="38" t="str">
        <f>IFERROR(VLOOKUP(ROWS($X$4:X773),$Q$4:$R$5094,2,FALSE),"")</f>
        <v>3,5-Dichloroaniline</v>
      </c>
      <c r="Y773" s="38" t="str">
        <f>IFERROR(VLOOKUP(ROWS($Y$4:Y773),$P$4:$U$5094,6,FALSE),"")</f>
        <v>N/A</v>
      </c>
      <c r="Z773" s="38">
        <f>IF(ISNUMBER(SEARCH(Search!$K$21,'Valid Values - Search'!AA773)),MAX($Z$3:Z772)+1,0)</f>
        <v>770</v>
      </c>
      <c r="AA773" s="64" t="s">
        <v>12326</v>
      </c>
      <c r="AB773" s="70" t="s">
        <v>2083</v>
      </c>
      <c r="AC773" s="71" t="s">
        <v>1182</v>
      </c>
      <c r="AD773" s="38" t="str">
        <f>IFERROR(VLOOKUP(ROWS($AD$4:AD773),$Z$4:$AC$3778,2,FALSE),"")</f>
        <v>Chlorophyll a-b in Periphyton by Chromatography/Spectroscopy (B6620 USDOI/USGS)</v>
      </c>
      <c r="AF773" s="37"/>
    </row>
    <row r="774" spans="16:32" ht="15" customHeight="1">
      <c r="P774" s="38">
        <f>IF(ISNUMBER(SEARCH(Search!$K$13,'Valid Values - Search'!U774)),MAX($P$3:P773)+1,0)</f>
        <v>771</v>
      </c>
      <c r="Q774" s="38">
        <f>IF(ISNUMBER(SEARCH(Search!$K$5,'Valid Values - Search'!R774)),MAX($Q$3:Q773)+1,0)</f>
        <v>771</v>
      </c>
      <c r="R774" s="64" t="s">
        <v>4534</v>
      </c>
      <c r="S774" s="70" t="s">
        <v>101</v>
      </c>
      <c r="T774" s="70" t="s">
        <v>102</v>
      </c>
      <c r="U774" s="93" t="s">
        <v>8706</v>
      </c>
      <c r="V774" s="94">
        <v>856</v>
      </c>
      <c r="W774" s="97" t="s">
        <v>4534</v>
      </c>
      <c r="X774" s="38" t="str">
        <f>IFERROR(VLOOKUP(ROWS($X$4:X774),$Q$4:$R$5094,2,FALSE),"")</f>
        <v>3,5-Dichlorobenzoic acid</v>
      </c>
      <c r="Y774" s="38" t="str">
        <f>IFERROR(VLOOKUP(ROWS($Y$4:Y774),$P$4:$U$5094,6,FALSE),"")</f>
        <v>51-36-5</v>
      </c>
      <c r="Z774" s="38">
        <f>IF(ISNUMBER(SEARCH(Search!$K$21,'Valid Values - Search'!AA774)),MAX($Z$3:Z773)+1,0)</f>
        <v>771</v>
      </c>
      <c r="AA774" s="64" t="s">
        <v>12327</v>
      </c>
      <c r="AB774" s="70" t="s">
        <v>2084</v>
      </c>
      <c r="AC774" s="71" t="s">
        <v>1182</v>
      </c>
      <c r="AD774" s="38" t="str">
        <f>IFERROR(VLOOKUP(ROWS($AD$4:AD774),$Z$4:$AC$3778,2,FALSE),"")</f>
        <v>Chlorophyll a-b in Periphyton by HP Liquid Chromatography (B6630 USDOI/USGS)</v>
      </c>
      <c r="AF774" s="37"/>
    </row>
    <row r="775" spans="16:32" ht="15" customHeight="1">
      <c r="P775" s="38">
        <f>IF(ISNUMBER(SEARCH(Search!$K$13,'Valid Values - Search'!U775)),MAX($P$3:P774)+1,0)</f>
        <v>772</v>
      </c>
      <c r="Q775" s="38">
        <f>IF(ISNUMBER(SEARCH(Search!$K$5,'Valid Values - Search'!R775)),MAX($Q$3:Q774)+1,0)</f>
        <v>772</v>
      </c>
      <c r="R775" s="64" t="s">
        <v>4535</v>
      </c>
      <c r="S775" s="70" t="s">
        <v>101</v>
      </c>
      <c r="T775" s="70" t="s">
        <v>102</v>
      </c>
      <c r="U775" s="93" t="s">
        <v>9503</v>
      </c>
      <c r="V775" s="94">
        <v>1350</v>
      </c>
      <c r="W775" s="97" t="s">
        <v>4535</v>
      </c>
      <c r="X775" s="38" t="str">
        <f>IFERROR(VLOOKUP(ROWS($X$4:X775),$Q$4:$R$5094,2,FALSE),"")</f>
        <v>3,5-Dichlorobiphenyl</v>
      </c>
      <c r="Y775" s="38" t="str">
        <f>IFERROR(VLOOKUP(ROWS($Y$4:Y775),$P$4:$U$5094,6,FALSE),"")</f>
        <v>34883-41-5</v>
      </c>
      <c r="Z775" s="38">
        <f>IF(ISNUMBER(SEARCH(Search!$K$21,'Valid Values - Search'!AA775)),MAX($Z$3:Z774)+1,0)</f>
        <v>772</v>
      </c>
      <c r="AA775" s="64" t="s">
        <v>12328</v>
      </c>
      <c r="AB775" s="70" t="s">
        <v>2080</v>
      </c>
      <c r="AC775" s="71" t="s">
        <v>1182</v>
      </c>
      <c r="AD775" s="38" t="str">
        <f>IFERROR(VLOOKUP(ROWS($AD$4:AD775),$Z$4:$AC$3778,2,FALSE),"")</f>
        <v>Chlorophyll a-b in Phytoplankton by Chromatography/Fluorometry (B6540 USDOI/USGS)</v>
      </c>
      <c r="AF775" s="37"/>
    </row>
    <row r="776" spans="16:32" ht="15" customHeight="1">
      <c r="P776" s="38">
        <f>IF(ISNUMBER(SEARCH(Search!$K$13,'Valid Values - Search'!U776)),MAX($P$3:P775)+1,0)</f>
        <v>773</v>
      </c>
      <c r="Q776" s="38">
        <f>IF(ISNUMBER(SEARCH(Search!$K$5,'Valid Values - Search'!R776)),MAX($Q$3:Q775)+1,0)</f>
        <v>773</v>
      </c>
      <c r="R776" s="64" t="s">
        <v>4536</v>
      </c>
      <c r="S776" s="70" t="s">
        <v>102</v>
      </c>
      <c r="T776" s="70" t="s">
        <v>102</v>
      </c>
      <c r="U776" s="93" t="s">
        <v>9504</v>
      </c>
      <c r="V776" s="94">
        <v>389211</v>
      </c>
      <c r="W776" s="97" t="s">
        <v>4536</v>
      </c>
      <c r="X776" s="38" t="str">
        <f>IFERROR(VLOOKUP(ROWS($X$4:X776),$Q$4:$R$5094,2,FALSE),"")</f>
        <v>3,5-Dichlorophenol</v>
      </c>
      <c r="Y776" s="38" t="str">
        <f>IFERROR(VLOOKUP(ROWS($Y$4:Y776),$P$4:$U$5094,6,FALSE),"")</f>
        <v>591-35-5</v>
      </c>
      <c r="Z776" s="38">
        <f>IF(ISNUMBER(SEARCH(Search!$K$21,'Valid Values - Search'!AA776)),MAX($Z$3:Z775)+1,0)</f>
        <v>773</v>
      </c>
      <c r="AA776" s="64" t="s">
        <v>12329</v>
      </c>
      <c r="AB776" s="70" t="s">
        <v>2078</v>
      </c>
      <c r="AC776" s="71" t="s">
        <v>1182</v>
      </c>
      <c r="AD776" s="38" t="str">
        <f>IFERROR(VLOOKUP(ROWS($AD$4:AD776),$Z$4:$AC$3778,2,FALSE),"")</f>
        <v>Chlorophyll a-b in Phytoplankton by Chromatography/Spectroscopy (B6520 USDOI/USGS)</v>
      </c>
      <c r="AF776" s="37"/>
    </row>
    <row r="777" spans="16:32" ht="15" customHeight="1">
      <c r="P777" s="38">
        <f>IF(ISNUMBER(SEARCH(Search!$K$13,'Valid Values - Search'!U777)),MAX($P$3:P776)+1,0)</f>
        <v>774</v>
      </c>
      <c r="Q777" s="38">
        <f>IF(ISNUMBER(SEARCH(Search!$K$5,'Valid Values - Search'!R777)),MAX($Q$3:Q776)+1,0)</f>
        <v>774</v>
      </c>
      <c r="R777" s="64" t="s">
        <v>4537</v>
      </c>
      <c r="S777" s="70" t="s">
        <v>102</v>
      </c>
      <c r="T777" s="70" t="s">
        <v>102</v>
      </c>
      <c r="U777" s="93" t="s">
        <v>9505</v>
      </c>
      <c r="V777" s="94">
        <v>931</v>
      </c>
      <c r="W777" s="97" t="s">
        <v>4537</v>
      </c>
      <c r="X777" s="38" t="str">
        <f>IFERROR(VLOOKUP(ROWS($X$4:X777),$Q$4:$R$5094,2,FALSE),"")</f>
        <v>3,5-Dimethylphenol</v>
      </c>
      <c r="Y777" s="38" t="str">
        <f>IFERROR(VLOOKUP(ROWS($Y$4:Y777),$P$4:$U$5094,6,FALSE),"")</f>
        <v>108-68-9</v>
      </c>
      <c r="Z777" s="38">
        <f>IF(ISNUMBER(SEARCH(Search!$K$21,'Valid Values - Search'!AA777)),MAX($Z$3:Z776)+1,0)</f>
        <v>774</v>
      </c>
      <c r="AA777" s="64" t="s">
        <v>12330</v>
      </c>
      <c r="AB777" s="70" t="s">
        <v>2079</v>
      </c>
      <c r="AC777" s="71" t="s">
        <v>1182</v>
      </c>
      <c r="AD777" s="38" t="str">
        <f>IFERROR(VLOOKUP(ROWS($AD$4:AD777),$Z$4:$AC$3778,2,FALSE),"")</f>
        <v>Chlorophyll a-b in Phytoplankton by HP Liquid Chromatography (B6530 USDOI/USGS)</v>
      </c>
      <c r="AF777" s="37"/>
    </row>
    <row r="778" spans="16:32" ht="15" customHeight="1">
      <c r="P778" s="38">
        <f>IF(ISNUMBER(SEARCH(Search!$K$13,'Valid Values - Search'!U778)),MAX($P$3:P777)+1,0)</f>
        <v>775</v>
      </c>
      <c r="Q778" s="38">
        <f>IF(ISNUMBER(SEARCH(Search!$K$5,'Valid Values - Search'!R778)),MAX($Q$3:Q777)+1,0)</f>
        <v>775</v>
      </c>
      <c r="R778" s="64" t="s">
        <v>4538</v>
      </c>
      <c r="S778" s="70" t="s">
        <v>102</v>
      </c>
      <c r="T778" s="70" t="s">
        <v>102</v>
      </c>
      <c r="U778" s="93" t="s">
        <v>9506</v>
      </c>
      <c r="V778" s="94">
        <v>937</v>
      </c>
      <c r="W778" s="97" t="s">
        <v>4538</v>
      </c>
      <c r="X778" s="38" t="str">
        <f>IFERROR(VLOOKUP(ROWS($X$4:X778),$Q$4:$R$5094,2,FALSE),"")</f>
        <v>3,5-Dinitroaniline</v>
      </c>
      <c r="Y778" s="38" t="str">
        <f>IFERROR(VLOOKUP(ROWS($Y$4:Y778),$P$4:$U$5094,6,FALSE),"")</f>
        <v>618-87-1</v>
      </c>
      <c r="Z778" s="38">
        <f>IF(ISNUMBER(SEARCH(Search!$K$21,'Valid Values - Search'!AA778)),MAX($Z$3:Z777)+1,0)</f>
        <v>775</v>
      </c>
      <c r="AA778" s="64" t="s">
        <v>12331</v>
      </c>
      <c r="AB778" s="70" t="s">
        <v>1158</v>
      </c>
      <c r="AC778" s="71" t="s">
        <v>1156</v>
      </c>
      <c r="AD778" s="38" t="str">
        <f>IFERROR(VLOOKUP(ROWS($AD$4:AD778),$Z$4:$AC$3778,2,FALSE),"")</f>
        <v>Chlorophyll a-b-c Determination (10200-H APHA)</v>
      </c>
      <c r="AF778" s="37"/>
    </row>
    <row r="779" spans="16:32" ht="15" customHeight="1">
      <c r="P779" s="38">
        <f>IF(ISNUMBER(SEARCH(Search!$K$13,'Valid Values - Search'!U779)),MAX($P$3:P778)+1,0)</f>
        <v>776</v>
      </c>
      <c r="Q779" s="38">
        <f>IF(ISNUMBER(SEARCH(Search!$K$5,'Valid Values - Search'!R779)),MAX($Q$3:Q778)+1,0)</f>
        <v>776</v>
      </c>
      <c r="R779" s="64" t="s">
        <v>4539</v>
      </c>
      <c r="S779" s="70" t="s">
        <v>102</v>
      </c>
      <c r="T779" s="70" t="s">
        <v>102</v>
      </c>
      <c r="U779" s="93" t="s">
        <v>9507</v>
      </c>
      <c r="V779" s="94">
        <v>1003705</v>
      </c>
      <c r="W779" s="97" t="s">
        <v>4539</v>
      </c>
      <c r="X779" s="38" t="str">
        <f>IFERROR(VLOOKUP(ROWS($X$4:X779),$Q$4:$R$5094,2,FALSE),"")</f>
        <v>3,6-Dimethylphenanthrene</v>
      </c>
      <c r="Y779" s="38" t="str">
        <f>IFERROR(VLOOKUP(ROWS($Y$4:Y779),$P$4:$U$5094,6,FALSE),"")</f>
        <v>1576-67-6</v>
      </c>
      <c r="Z779" s="38">
        <f>IF(ISNUMBER(SEARCH(Search!$K$21,'Valid Values - Search'!AA779)),MAX($Z$3:Z778)+1,0)</f>
        <v>776</v>
      </c>
      <c r="AA779" s="64" t="s">
        <v>12332</v>
      </c>
      <c r="AB779" s="70" t="s">
        <v>1162</v>
      </c>
      <c r="AC779" s="71" t="s">
        <v>1156</v>
      </c>
      <c r="AD779" s="38" t="str">
        <f>IFERROR(VLOOKUP(ROWS($AD$4:AD779),$Z$4:$AC$3778,2,FALSE),"")</f>
        <v>Chlorophyll a-b-c Determination by fluorometer (10200H(3) APHA)</v>
      </c>
      <c r="AF779" s="37"/>
    </row>
    <row r="780" spans="16:32" ht="15" customHeight="1">
      <c r="P780" s="38">
        <f>IF(ISNUMBER(SEARCH(Search!$K$13,'Valid Values - Search'!U780)),MAX($P$3:P779)+1,0)</f>
        <v>777</v>
      </c>
      <c r="Q780" s="38">
        <f>IF(ISNUMBER(SEARCH(Search!$K$5,'Valid Values - Search'!R780)),MAX($Q$3:Q779)+1,0)</f>
        <v>777</v>
      </c>
      <c r="R780" s="64" t="s">
        <v>4540</v>
      </c>
      <c r="S780" s="70" t="s">
        <v>102</v>
      </c>
      <c r="T780" s="70" t="s">
        <v>102</v>
      </c>
      <c r="U780" s="93" t="s">
        <v>9508</v>
      </c>
      <c r="V780" s="94">
        <v>1003781</v>
      </c>
      <c r="W780" s="97" t="s">
        <v>4540</v>
      </c>
      <c r="X780" s="38" t="str">
        <f>IFERROR(VLOOKUP(ROWS($X$4:X780),$Q$4:$R$5094,2,FALSE),"")</f>
        <v>3-Carboxy mefenamic acid</v>
      </c>
      <c r="Y780" s="38" t="str">
        <f>IFERROR(VLOOKUP(ROWS($Y$4:Y780),$P$4:$U$5094,6,FALSE),"")</f>
        <v>190379-82-9</v>
      </c>
      <c r="Z780" s="38">
        <f>IF(ISNUMBER(SEARCH(Search!$K$21,'Valid Values - Search'!AA780)),MAX($Z$3:Z779)+1,0)</f>
        <v>777</v>
      </c>
      <c r="AA780" s="64" t="s">
        <v>12333</v>
      </c>
      <c r="AB780" s="70" t="s">
        <v>1161</v>
      </c>
      <c r="AC780" s="71" t="s">
        <v>1156</v>
      </c>
      <c r="AD780" s="38" t="str">
        <f>IFERROR(VLOOKUP(ROWS($AD$4:AD780),$Z$4:$AC$3778,2,FALSE),"")</f>
        <v>Chlorophyll a-b-c Determination by spectrophotometer (10200H(2) APHA)</v>
      </c>
      <c r="AF780" s="37"/>
    </row>
    <row r="781" spans="16:32" ht="15" customHeight="1">
      <c r="P781" s="38">
        <f>IF(ISNUMBER(SEARCH(Search!$K$13,'Valid Values - Search'!U781)),MAX($P$3:P780)+1,0)</f>
        <v>778</v>
      </c>
      <c r="Q781" s="38">
        <f>IF(ISNUMBER(SEARCH(Search!$K$5,'Valid Values - Search'!R781)),MAX($Q$3:Q780)+1,0)</f>
        <v>778</v>
      </c>
      <c r="R781" s="64" t="s">
        <v>4541</v>
      </c>
      <c r="S781" s="70" t="s">
        <v>102</v>
      </c>
      <c r="T781" s="70" t="s">
        <v>102</v>
      </c>
      <c r="U781" s="93" t="s">
        <v>9509</v>
      </c>
      <c r="V781" s="94">
        <v>762</v>
      </c>
      <c r="W781" s="97" t="s">
        <v>4541</v>
      </c>
      <c r="X781" s="38" t="str">
        <f>IFERROR(VLOOKUP(ROWS($X$4:X781),$Q$4:$R$5094,2,FALSE),"")</f>
        <v>3-Chloro-4-methylaniline</v>
      </c>
      <c r="Y781" s="38" t="str">
        <f>IFERROR(VLOOKUP(ROWS($Y$4:Y781),$P$4:$U$5094,6,FALSE),"")</f>
        <v>95-74-9</v>
      </c>
      <c r="Z781" s="38">
        <f>IF(ISNUMBER(SEARCH(Search!$K$21,'Valid Values - Search'!AA781)),MAX($Z$3:Z780)+1,0)</f>
        <v>778</v>
      </c>
      <c r="AA781" s="64" t="s">
        <v>12334</v>
      </c>
      <c r="AB781" s="70" t="s">
        <v>2082</v>
      </c>
      <c r="AC781" s="71" t="s">
        <v>1182</v>
      </c>
      <c r="AD781" s="38" t="str">
        <f>IFERROR(VLOOKUP(ROWS($AD$4:AD781),$Z$4:$AC$3778,2,FALSE),"")</f>
        <v>Chlorophyll a-b-c in Periphyton by Spectroscopy (B6601 USDOI/USGS)</v>
      </c>
      <c r="AF781" s="37"/>
    </row>
    <row r="782" spans="16:32" ht="15" customHeight="1">
      <c r="P782" s="38">
        <f>IF(ISNUMBER(SEARCH(Search!$K$13,'Valid Values - Search'!U782)),MAX($P$3:P781)+1,0)</f>
        <v>779</v>
      </c>
      <c r="Q782" s="38">
        <f>IF(ISNUMBER(SEARCH(Search!$K$5,'Valid Values - Search'!R782)),MAX($Q$3:Q781)+1,0)</f>
        <v>779</v>
      </c>
      <c r="R782" s="64" t="s">
        <v>4542</v>
      </c>
      <c r="S782" s="70" t="s">
        <v>102</v>
      </c>
      <c r="T782" s="70" t="s">
        <v>102</v>
      </c>
      <c r="U782" s="93" t="s">
        <v>9510</v>
      </c>
      <c r="V782" s="94">
        <v>17193</v>
      </c>
      <c r="W782" s="97" t="s">
        <v>4542</v>
      </c>
      <c r="X782" s="38" t="str">
        <f>IFERROR(VLOOKUP(ROWS($X$4:X782),$Q$4:$R$5094,2,FALSE),"")</f>
        <v>3-Chlorobicyclo[3.2.1]oct-2-ene</v>
      </c>
      <c r="Y782" s="38" t="str">
        <f>IFERROR(VLOOKUP(ROWS($Y$4:Y782),$P$4:$U$5094,6,FALSE),"")</f>
        <v>35242-17-2</v>
      </c>
      <c r="Z782" s="38">
        <f>IF(ISNUMBER(SEARCH(Search!$K$21,'Valid Values - Search'!AA782)),MAX($Z$3:Z781)+1,0)</f>
        <v>779</v>
      </c>
      <c r="AA782" s="64" t="s">
        <v>12335</v>
      </c>
      <c r="AB782" s="70" t="s">
        <v>2077</v>
      </c>
      <c r="AC782" s="71" t="s">
        <v>1182</v>
      </c>
      <c r="AD782" s="38" t="str">
        <f>IFERROR(VLOOKUP(ROWS($AD$4:AD782),$Z$4:$AC$3778,2,FALSE),"")</f>
        <v>Chlorophyll a-b-c in Phytoplankton by Spectroscopy (B6501 USDOI/USGS)</v>
      </c>
      <c r="AF782" s="37"/>
    </row>
    <row r="783" spans="16:32" ht="15" customHeight="1">
      <c r="P783" s="38">
        <f>IF(ISNUMBER(SEARCH(Search!$K$13,'Valid Values - Search'!U783)),MAX($P$3:P782)+1,0)</f>
        <v>780</v>
      </c>
      <c r="Q783" s="38">
        <f>IF(ISNUMBER(SEARCH(Search!$K$5,'Valid Values - Search'!R783)),MAX($Q$3:Q782)+1,0)</f>
        <v>780</v>
      </c>
      <c r="R783" s="64" t="s">
        <v>4543</v>
      </c>
      <c r="S783" s="70" t="s">
        <v>101</v>
      </c>
      <c r="T783" s="70" t="s">
        <v>102</v>
      </c>
      <c r="U783" s="93" t="s">
        <v>9511</v>
      </c>
      <c r="V783" s="94">
        <v>16114</v>
      </c>
      <c r="W783" s="97" t="s">
        <v>4543</v>
      </c>
      <c r="X783" s="38" t="str">
        <f>IFERROR(VLOOKUP(ROWS($X$4:X783),$Q$4:$R$5094,2,FALSE),"")</f>
        <v>3-Chlorobiphenyl</v>
      </c>
      <c r="Y783" s="38" t="str">
        <f>IFERROR(VLOOKUP(ROWS($Y$4:Y783),$P$4:$U$5094,6,FALSE),"")</f>
        <v>2051-61-8</v>
      </c>
      <c r="Z783" s="38">
        <f>IF(ISNUMBER(SEARCH(Search!$K$21,'Valid Values - Search'!AA783)),MAX($Z$3:Z782)+1,0)</f>
        <v>780</v>
      </c>
      <c r="AA783" s="64" t="s">
        <v>12336</v>
      </c>
      <c r="AB783" s="70">
        <v>446</v>
      </c>
      <c r="AC783" s="71" t="s">
        <v>1102</v>
      </c>
      <c r="AD783" s="38" t="str">
        <f>IFERROR(VLOOKUP(ROWS($AD$4:AD783),$Z$4:$AC$3778,2,FALSE),"")</f>
        <v>Chlorophylls and Pheopigments in Phytoplankton by Spectrophotometry (446 USEPA)</v>
      </c>
      <c r="AF783" s="37"/>
    </row>
    <row r="784" spans="16:32" ht="15" customHeight="1">
      <c r="P784" s="38">
        <f>IF(ISNUMBER(SEARCH(Search!$K$13,'Valid Values - Search'!U784)),MAX($P$3:P783)+1,0)</f>
        <v>781</v>
      </c>
      <c r="Q784" s="38">
        <f>IF(ISNUMBER(SEARCH(Search!$K$5,'Valid Values - Search'!R784)),MAX($Q$3:Q783)+1,0)</f>
        <v>781</v>
      </c>
      <c r="R784" s="64" t="s">
        <v>4544</v>
      </c>
      <c r="S784" s="70" t="s">
        <v>102</v>
      </c>
      <c r="T784" s="70" t="s">
        <v>102</v>
      </c>
      <c r="U784" s="93" t="s">
        <v>9512</v>
      </c>
      <c r="V784" s="94">
        <v>815</v>
      </c>
      <c r="W784" s="97" t="s">
        <v>4544</v>
      </c>
      <c r="X784" s="38" t="str">
        <f>IFERROR(VLOOKUP(ROWS($X$4:X784),$Q$4:$R$5094,2,FALSE),"")</f>
        <v>3-Cyclohexene-1-carboxylic acid</v>
      </c>
      <c r="Y784" s="38" t="str">
        <f>IFERROR(VLOOKUP(ROWS($Y$4:Y784),$P$4:$U$5094,6,FALSE),"")</f>
        <v>4771-80-6</v>
      </c>
      <c r="Z784" s="38">
        <f>IF(ISNUMBER(SEARCH(Search!$K$21,'Valid Values - Search'!AA784)),MAX($Z$3:Z783)+1,0)</f>
        <v>781</v>
      </c>
      <c r="AA784" s="64" t="s">
        <v>12337</v>
      </c>
      <c r="AB784" s="70" t="s">
        <v>3309</v>
      </c>
      <c r="AC784" s="71" t="s">
        <v>1102</v>
      </c>
      <c r="AD784" s="38" t="str">
        <f>IFERROR(VLOOKUP(ROWS($AD$4:AD784),$Z$4:$AC$3778,2,FALSE),"")</f>
        <v>Chloropicrin and 1,3-DCPs by GC (PMD-CKA USEPA)</v>
      </c>
      <c r="AF784" s="37"/>
    </row>
    <row r="785" spans="16:32" ht="15" customHeight="1">
      <c r="P785" s="38">
        <f>IF(ISNUMBER(SEARCH(Search!$K$13,'Valid Values - Search'!U785)),MAX($P$3:P784)+1,0)</f>
        <v>782</v>
      </c>
      <c r="Q785" s="38">
        <f>IF(ISNUMBER(SEARCH(Search!$K$5,'Valid Values - Search'!R785)),MAX($Q$3:Q784)+1,0)</f>
        <v>782</v>
      </c>
      <c r="R785" s="64" t="s">
        <v>4545</v>
      </c>
      <c r="S785" s="70" t="s">
        <v>102</v>
      </c>
      <c r="T785" s="70" t="s">
        <v>102</v>
      </c>
      <c r="U785" s="93" t="s">
        <v>9513</v>
      </c>
      <c r="V785" s="94">
        <v>17149</v>
      </c>
      <c r="W785" s="97" t="s">
        <v>4545</v>
      </c>
      <c r="X785" s="38" t="str">
        <f>IFERROR(VLOOKUP(ROWS($X$4:X785),$Q$4:$R$5094,2,FALSE),"")</f>
        <v>3-Fluoro-4-nitrophenol</v>
      </c>
      <c r="Y785" s="38" t="str">
        <f>IFERROR(VLOOKUP(ROWS($Y$4:Y785),$P$4:$U$5094,6,FALSE),"")</f>
        <v>394-41-2</v>
      </c>
      <c r="Z785" s="38">
        <f>IF(ISNUMBER(SEARCH(Search!$K$21,'Valid Values - Search'!AA785)),MAX($Z$3:Z784)+1,0)</f>
        <v>782</v>
      </c>
      <c r="AA785" s="64" t="s">
        <v>12338</v>
      </c>
      <c r="AB785" s="70" t="s">
        <v>3310</v>
      </c>
      <c r="AC785" s="71" t="s">
        <v>1102</v>
      </c>
      <c r="AD785" s="38" t="str">
        <f>IFERROR(VLOOKUP(ROWS($AD$4:AD785),$Z$4:$AC$3778,2,FALSE),"")</f>
        <v>Chlorothalonil by GC (PMD-CKL(GC) USEPA)</v>
      </c>
      <c r="AF785" s="37"/>
    </row>
    <row r="786" spans="16:32" ht="15" customHeight="1">
      <c r="P786" s="38">
        <f>IF(ISNUMBER(SEARCH(Search!$K$13,'Valid Values - Search'!U786)),MAX($P$3:P785)+1,0)</f>
        <v>783</v>
      </c>
      <c r="Q786" s="38">
        <f>IF(ISNUMBER(SEARCH(Search!$K$5,'Valid Values - Search'!R786)),MAX($Q$3:Q785)+1,0)</f>
        <v>783</v>
      </c>
      <c r="R786" s="64" t="s">
        <v>4546</v>
      </c>
      <c r="S786" s="70" t="s">
        <v>102</v>
      </c>
      <c r="T786" s="70" t="s">
        <v>102</v>
      </c>
      <c r="U786" s="93" t="s">
        <v>9514</v>
      </c>
      <c r="V786" s="94">
        <v>274</v>
      </c>
      <c r="W786" s="97" t="s">
        <v>4546</v>
      </c>
      <c r="X786" s="38" t="str">
        <f>IFERROR(VLOOKUP(ROWS($X$4:X786),$Q$4:$R$5094,2,FALSE),"")</f>
        <v>3-Hydroxycarbofuran</v>
      </c>
      <c r="Y786" s="38" t="str">
        <f>IFERROR(VLOOKUP(ROWS($Y$4:Y786),$P$4:$U$5094,6,FALSE),"")</f>
        <v>16655-82-6</v>
      </c>
      <c r="Z786" s="38">
        <f>IF(ISNUMBER(SEARCH(Search!$K$21,'Valid Values - Search'!AA786)),MAX($Z$3:Z785)+1,0)</f>
        <v>783</v>
      </c>
      <c r="AA786" s="64" t="s">
        <v>12339</v>
      </c>
      <c r="AB786" s="70" t="s">
        <v>3311</v>
      </c>
      <c r="AC786" s="71" t="s">
        <v>1102</v>
      </c>
      <c r="AD786" s="38" t="str">
        <f>IFERROR(VLOOKUP(ROWS($AD$4:AD786),$Z$4:$AC$3778,2,FALSE),"")</f>
        <v>Chlorothalonil by IR Spectroscopy (PMD-CKL(IR) USEPA)</v>
      </c>
      <c r="AF786" s="37"/>
    </row>
    <row r="787" spans="16:32" ht="15" customHeight="1">
      <c r="P787" s="38">
        <f>IF(ISNUMBER(SEARCH(Search!$K$13,'Valid Values - Search'!U787)),MAX($P$3:P786)+1,0)</f>
        <v>784</v>
      </c>
      <c r="Q787" s="38">
        <f>IF(ISNUMBER(SEARCH(Search!$K$5,'Valid Values - Search'!R787)),MAX($Q$3:Q786)+1,0)</f>
        <v>784</v>
      </c>
      <c r="R787" s="64" t="s">
        <v>4547</v>
      </c>
      <c r="S787" s="70" t="s">
        <v>102</v>
      </c>
      <c r="T787" s="70" t="s">
        <v>102</v>
      </c>
      <c r="U787" s="93" t="s">
        <v>8459</v>
      </c>
      <c r="V787" s="94" t="s">
        <v>8459</v>
      </c>
      <c r="W787" s="97" t="s">
        <v>4547</v>
      </c>
      <c r="X787" s="38" t="str">
        <f>IFERROR(VLOOKUP(ROWS($X$4:X787),$Q$4:$R$5094,2,FALSE),"")</f>
        <v>3-Ketocarbofuran</v>
      </c>
      <c r="Y787" s="38" t="str">
        <f>IFERROR(VLOOKUP(ROWS($Y$4:Y787),$P$4:$U$5094,6,FALSE),"")</f>
        <v>N/A</v>
      </c>
      <c r="Z787" s="38">
        <f>IF(ISNUMBER(SEARCH(Search!$K$21,'Valid Values - Search'!AA787)),MAX($Z$3:Z786)+1,0)</f>
        <v>784</v>
      </c>
      <c r="AA787" s="64" t="s">
        <v>12340</v>
      </c>
      <c r="AB787" s="70" t="s">
        <v>1999</v>
      </c>
      <c r="AC787" s="71" t="s">
        <v>1775</v>
      </c>
      <c r="AD787" s="38" t="str">
        <f>IFERROR(VLOOKUP(ROWS($AD$4:AD787),$Z$4:$AC$3778,2,FALSE),"")</f>
        <v>Chlorothalonil in water by Immunoassay (A00105 MWI)</v>
      </c>
      <c r="AF787" s="37"/>
    </row>
    <row r="788" spans="16:32" ht="15" customHeight="1">
      <c r="P788" s="38">
        <f>IF(ISNUMBER(SEARCH(Search!$K$13,'Valid Values - Search'!U788)),MAX($P$3:P787)+1,0)</f>
        <v>785</v>
      </c>
      <c r="Q788" s="38">
        <f>IF(ISNUMBER(SEARCH(Search!$K$5,'Valid Values - Search'!R788)),MAX($Q$3:Q787)+1,0)</f>
        <v>785</v>
      </c>
      <c r="R788" s="64" t="s">
        <v>4548</v>
      </c>
      <c r="S788" s="70" t="s">
        <v>102</v>
      </c>
      <c r="T788" s="70" t="s">
        <v>102</v>
      </c>
      <c r="U788" s="93" t="s">
        <v>8459</v>
      </c>
      <c r="V788" s="94" t="s">
        <v>8459</v>
      </c>
      <c r="W788" s="97" t="s">
        <v>4548</v>
      </c>
      <c r="X788" s="38" t="str">
        <f>IFERROR(VLOOKUP(ROWS($X$4:X788),$Q$4:$R$5094,2,FALSE),"")</f>
        <v>3-Meth+A17:A32ylfluoranthene/Benzo[a]fluorene</v>
      </c>
      <c r="Y788" s="38" t="str">
        <f>IFERROR(VLOOKUP(ROWS($Y$4:Y788),$P$4:$U$5094,6,FALSE),"")</f>
        <v>N/A</v>
      </c>
      <c r="Z788" s="38">
        <f>IF(ISNUMBER(SEARCH(Search!$K$21,'Valid Values - Search'!AA788)),MAX($Z$3:Z787)+1,0)</f>
        <v>785</v>
      </c>
      <c r="AA788" s="64" t="s">
        <v>12341</v>
      </c>
      <c r="AB788" s="70">
        <v>977.06</v>
      </c>
      <c r="AC788" s="71" t="s">
        <v>1934</v>
      </c>
      <c r="AD788" s="38" t="str">
        <f>IFERROR(VLOOKUP(ROWS($AD$4:AD788),$Z$4:$AC$3778,2,FALSE),"")</f>
        <v>Chlorotoluron, Chloroxuron, or Metoxuron (977.06 AOAC)</v>
      </c>
      <c r="AF788" s="37"/>
    </row>
    <row r="789" spans="16:32" ht="15" customHeight="1">
      <c r="P789" s="38">
        <f>IF(ISNUMBER(SEARCH(Search!$K$13,'Valid Values - Search'!U789)),MAX($P$3:P788)+1,0)</f>
        <v>786</v>
      </c>
      <c r="Q789" s="38">
        <f>IF(ISNUMBER(SEARCH(Search!$K$5,'Valid Values - Search'!R789)),MAX($Q$3:Q788)+1,0)</f>
        <v>786</v>
      </c>
      <c r="R789" s="64" t="s">
        <v>4549</v>
      </c>
      <c r="S789" s="70" t="s">
        <v>102</v>
      </c>
      <c r="T789" s="70" t="s">
        <v>102</v>
      </c>
      <c r="U789" s="93" t="s">
        <v>9515</v>
      </c>
      <c r="V789" s="94">
        <v>1003888</v>
      </c>
      <c r="W789" s="97" t="s">
        <v>4549</v>
      </c>
      <c r="X789" s="38" t="str">
        <f>IFERROR(VLOOKUP(ROWS($X$4:X789),$Q$4:$R$5094,2,FALSE),"")</f>
        <v>3-Methyl-1-butanol</v>
      </c>
      <c r="Y789" s="38" t="str">
        <f>IFERROR(VLOOKUP(ROWS($Y$4:Y789),$P$4:$U$5094,6,FALSE),"")</f>
        <v>123-51-3</v>
      </c>
      <c r="Z789" s="38">
        <f>IF(ISNUMBER(SEARCH(Search!$K$21,'Valid Values - Search'!AA789)),MAX($Z$3:Z788)+1,0)</f>
        <v>786</v>
      </c>
      <c r="AA789" s="64" t="s">
        <v>12342</v>
      </c>
      <c r="AB789" s="70" t="s">
        <v>3312</v>
      </c>
      <c r="AC789" s="71" t="s">
        <v>1102</v>
      </c>
      <c r="AD789" s="38" t="str">
        <f>IFERROR(VLOOKUP(ROWS($AD$4:AD789),$Z$4:$AC$3778,2,FALSE),"")</f>
        <v>Chloroxuron by GC (PMD-CKR(GC) USEPA)</v>
      </c>
      <c r="AF789" s="37"/>
    </row>
    <row r="790" spans="16:32" ht="15" customHeight="1">
      <c r="P790" s="38">
        <f>IF(ISNUMBER(SEARCH(Search!$K$13,'Valid Values - Search'!U790)),MAX($P$3:P789)+1,0)</f>
        <v>787</v>
      </c>
      <c r="Q790" s="38">
        <f>IF(ISNUMBER(SEARCH(Search!$K$5,'Valid Values - Search'!R790)),MAX($Q$3:Q789)+1,0)</f>
        <v>787</v>
      </c>
      <c r="R790" s="64" t="s">
        <v>4550</v>
      </c>
      <c r="S790" s="70" t="s">
        <v>102</v>
      </c>
      <c r="T790" s="70" t="s">
        <v>102</v>
      </c>
      <c r="U790" s="93" t="s">
        <v>9516</v>
      </c>
      <c r="V790" s="94">
        <v>15935</v>
      </c>
      <c r="W790" s="97" t="s">
        <v>4550</v>
      </c>
      <c r="X790" s="38" t="str">
        <f>IFERROR(VLOOKUP(ROWS($X$4:X790),$Q$4:$R$5094,2,FALSE),"")</f>
        <v>3-Methyl-1-indanone</v>
      </c>
      <c r="Y790" s="38" t="str">
        <f>IFERROR(VLOOKUP(ROWS($Y$4:Y790),$P$4:$U$5094,6,FALSE),"")</f>
        <v>6072-57-7</v>
      </c>
      <c r="Z790" s="38">
        <f>IF(ISNUMBER(SEARCH(Search!$K$21,'Valid Values - Search'!AA790)),MAX($Z$3:Z789)+1,0)</f>
        <v>787</v>
      </c>
      <c r="AA790" s="64" t="s">
        <v>12343</v>
      </c>
      <c r="AB790" s="70" t="s">
        <v>3313</v>
      </c>
      <c r="AC790" s="71" t="s">
        <v>1102</v>
      </c>
      <c r="AD790" s="38" t="str">
        <f>IFERROR(VLOOKUP(ROWS($AD$4:AD790),$Z$4:$AC$3778,2,FALSE),"")</f>
        <v>Chloroxuron in Dust by IR Spectroscopy (PMD-CKR(IR) USEPA)</v>
      </c>
      <c r="AF790" s="37"/>
    </row>
    <row r="791" spans="16:32" ht="15" customHeight="1">
      <c r="P791" s="38">
        <f>IF(ISNUMBER(SEARCH(Search!$K$13,'Valid Values - Search'!U791)),MAX($P$3:P790)+1,0)</f>
        <v>788</v>
      </c>
      <c r="Q791" s="38">
        <f>IF(ISNUMBER(SEARCH(Search!$K$5,'Valid Values - Search'!R791)),MAX($Q$3:Q790)+1,0)</f>
        <v>788</v>
      </c>
      <c r="R791" s="64" t="s">
        <v>4551</v>
      </c>
      <c r="S791" s="70" t="s">
        <v>102</v>
      </c>
      <c r="T791" s="70" t="s">
        <v>102</v>
      </c>
      <c r="U791" s="93" t="s">
        <v>9517</v>
      </c>
      <c r="V791" s="94">
        <v>15929</v>
      </c>
      <c r="W791" s="97" t="s">
        <v>4551</v>
      </c>
      <c r="X791" s="38" t="str">
        <f>IFERROR(VLOOKUP(ROWS($X$4:X791),$Q$4:$R$5094,2,FALSE),"")</f>
        <v>3-Methyl-2-pentanone</v>
      </c>
      <c r="Y791" s="38" t="str">
        <f>IFERROR(VLOOKUP(ROWS($Y$4:Y791),$P$4:$U$5094,6,FALSE),"")</f>
        <v>565-61-7</v>
      </c>
      <c r="Z791" s="38">
        <f>IF(ISNUMBER(SEARCH(Search!$K$21,'Valid Values - Search'!AA791)),MAX($Z$3:Z790)+1,0)</f>
        <v>788</v>
      </c>
      <c r="AA791" s="64" t="s">
        <v>12344</v>
      </c>
      <c r="AB791" s="70" t="s">
        <v>3314</v>
      </c>
      <c r="AC791" s="71" t="s">
        <v>1102</v>
      </c>
      <c r="AD791" s="38" t="str">
        <f>IFERROR(VLOOKUP(ROWS($AD$4:AD791),$Z$4:$AC$3778,2,FALSE),"")</f>
        <v>Chlorpyrifos by GC (PMD-CLD(GC) USEPA)</v>
      </c>
      <c r="AF791" s="37"/>
    </row>
    <row r="792" spans="16:32" ht="15" customHeight="1">
      <c r="P792" s="38">
        <f>IF(ISNUMBER(SEARCH(Search!$K$13,'Valid Values - Search'!U792)),MAX($P$3:P791)+1,0)</f>
        <v>789</v>
      </c>
      <c r="Q792" s="38">
        <f>IF(ISNUMBER(SEARCH(Search!$K$5,'Valid Values - Search'!R792)),MAX($Q$3:Q791)+1,0)</f>
        <v>789</v>
      </c>
      <c r="R792" s="64" t="s">
        <v>4552</v>
      </c>
      <c r="S792" s="70" t="s">
        <v>102</v>
      </c>
      <c r="T792" s="70" t="s">
        <v>102</v>
      </c>
      <c r="U792" s="93" t="s">
        <v>9518</v>
      </c>
      <c r="V792" s="94">
        <v>1726</v>
      </c>
      <c r="W792" s="97" t="s">
        <v>4552</v>
      </c>
      <c r="X792" s="38" t="str">
        <f>IFERROR(VLOOKUP(ROWS($X$4:X792),$Q$4:$R$5094,2,FALSE),"")</f>
        <v>3-Methylbiphenyl</v>
      </c>
      <c r="Y792" s="38" t="str">
        <f>IFERROR(VLOOKUP(ROWS($Y$4:Y792),$P$4:$U$5094,6,FALSE),"")</f>
        <v>643-93-6</v>
      </c>
      <c r="Z792" s="38">
        <f>IF(ISNUMBER(SEARCH(Search!$K$21,'Valid Values - Search'!AA792)),MAX($Z$3:Z791)+1,0)</f>
        <v>789</v>
      </c>
      <c r="AA792" s="64" t="s">
        <v>12345</v>
      </c>
      <c r="AB792" s="70" t="s">
        <v>3315</v>
      </c>
      <c r="AC792" s="71" t="s">
        <v>1102</v>
      </c>
      <c r="AD792" s="38" t="str">
        <f>IFERROR(VLOOKUP(ROWS($AD$4:AD792),$Z$4:$AC$3778,2,FALSE),"")</f>
        <v>Chlorpyrifos by IR Spectroscopy (PMD-CLD(IR) USEPA)</v>
      </c>
      <c r="AF792" s="37"/>
    </row>
    <row r="793" spans="16:32" ht="15" customHeight="1">
      <c r="P793" s="38">
        <f>IF(ISNUMBER(SEARCH(Search!$K$13,'Valid Values - Search'!U793)),MAX($P$3:P792)+1,0)</f>
        <v>790</v>
      </c>
      <c r="Q793" s="38">
        <f>IF(ISNUMBER(SEARCH(Search!$K$5,'Valid Values - Search'!R793)),MAX($Q$3:Q792)+1,0)</f>
        <v>790</v>
      </c>
      <c r="R793" s="64" t="s">
        <v>4553</v>
      </c>
      <c r="S793" s="70" t="s">
        <v>102</v>
      </c>
      <c r="T793" s="70" t="s">
        <v>102</v>
      </c>
      <c r="U793" s="93" t="s">
        <v>9519</v>
      </c>
      <c r="V793" s="94">
        <v>1224</v>
      </c>
      <c r="W793" s="97" t="s">
        <v>4553</v>
      </c>
      <c r="X793" s="38" t="str">
        <f>IFERROR(VLOOKUP(ROWS($X$4:X793),$Q$4:$R$5094,2,FALSE),"")</f>
        <v>3-Methylcholanthrene</v>
      </c>
      <c r="Y793" s="38" t="str">
        <f>IFERROR(VLOOKUP(ROWS($Y$4:Y793),$P$4:$U$5094,6,FALSE),"")</f>
        <v>56-49-5</v>
      </c>
      <c r="Z793" s="38">
        <f>IF(ISNUMBER(SEARCH(Search!$K$21,'Valid Values - Search'!AA793)),MAX($Z$3:Z792)+1,0)</f>
        <v>790</v>
      </c>
      <c r="AA793" s="64" t="s">
        <v>12346</v>
      </c>
      <c r="AB793" s="70" t="s">
        <v>3316</v>
      </c>
      <c r="AC793" s="71" t="s">
        <v>1102</v>
      </c>
      <c r="AD793" s="38" t="str">
        <f>IFERROR(VLOOKUP(ROWS($AD$4:AD793),$Z$4:$AC$3778,2,FALSE),"")</f>
        <v>Chlorpyrifos by UV Spectroscopy (PMD-CLD(UV) USEPA)</v>
      </c>
      <c r="AF793" s="37"/>
    </row>
    <row r="794" spans="16:32" ht="15" customHeight="1">
      <c r="P794" s="38">
        <f>IF(ISNUMBER(SEARCH(Search!$K$13,'Valid Values - Search'!U794)),MAX($P$3:P793)+1,0)</f>
        <v>791</v>
      </c>
      <c r="Q794" s="38">
        <f>IF(ISNUMBER(SEARCH(Search!$K$5,'Valid Values - Search'!R794)),MAX($Q$3:Q793)+1,0)</f>
        <v>791</v>
      </c>
      <c r="R794" s="64" t="s">
        <v>4554</v>
      </c>
      <c r="S794" s="70" t="s">
        <v>102</v>
      </c>
      <c r="T794" s="70" t="s">
        <v>102</v>
      </c>
      <c r="U794" s="93" t="s">
        <v>9520</v>
      </c>
      <c r="V794" s="94">
        <v>1230</v>
      </c>
      <c r="W794" s="97" t="s">
        <v>4554</v>
      </c>
      <c r="X794" s="38" t="str">
        <f>IFERROR(VLOOKUP(ROWS($X$4:X794),$Q$4:$R$5094,2,FALSE),"")</f>
        <v>3-Methylhexane</v>
      </c>
      <c r="Y794" s="38" t="str">
        <f>IFERROR(VLOOKUP(ROWS($Y$4:Y794),$P$4:$U$5094,6,FALSE),"")</f>
        <v>589-34-4</v>
      </c>
      <c r="Z794" s="38">
        <f>IF(ISNUMBER(SEARCH(Search!$K$21,'Valid Values - Search'!AA794)),MAX($Z$3:Z793)+1,0)</f>
        <v>791</v>
      </c>
      <c r="AA794" s="64" t="s">
        <v>12347</v>
      </c>
      <c r="AB794" s="70" t="s">
        <v>2004</v>
      </c>
      <c r="AC794" s="71" t="s">
        <v>1775</v>
      </c>
      <c r="AD794" s="38" t="str">
        <f>IFERROR(VLOOKUP(ROWS($AD$4:AD794),$Z$4:$AC$3778,2,FALSE),"")</f>
        <v>Chlorpyrifos in water by Immunoassay (A00143 MWI)</v>
      </c>
      <c r="AF794" s="37"/>
    </row>
    <row r="795" spans="16:32" ht="15" customHeight="1">
      <c r="P795" s="38">
        <f>IF(ISNUMBER(SEARCH(Search!$K$13,'Valid Values - Search'!U795)),MAX($P$3:P794)+1,0)</f>
        <v>792</v>
      </c>
      <c r="Q795" s="38">
        <f>IF(ISNUMBER(SEARCH(Search!$K$5,'Valid Values - Search'!R795)),MAX($Q$3:Q794)+1,0)</f>
        <v>792</v>
      </c>
      <c r="R795" s="64" t="s">
        <v>4555</v>
      </c>
      <c r="S795" s="70" t="s">
        <v>102</v>
      </c>
      <c r="T795" s="70" t="s">
        <v>102</v>
      </c>
      <c r="U795" s="93" t="s">
        <v>9521</v>
      </c>
      <c r="V795" s="94">
        <v>389174</v>
      </c>
      <c r="W795" s="97" t="s">
        <v>4555</v>
      </c>
      <c r="X795" s="38" t="str">
        <f>IFERROR(VLOOKUP(ROWS($X$4:X795),$Q$4:$R$5094,2,FALSE),"")</f>
        <v>3-Methylindole</v>
      </c>
      <c r="Y795" s="38" t="str">
        <f>IFERROR(VLOOKUP(ROWS($Y$4:Y795),$P$4:$U$5094,6,FALSE),"")</f>
        <v>83-34-1</v>
      </c>
      <c r="Z795" s="38">
        <f>IF(ISNUMBER(SEARCH(Search!$K$21,'Valid Values - Search'!AA795)),MAX($Z$3:Z794)+1,0)</f>
        <v>792</v>
      </c>
      <c r="AA795" s="64" t="s">
        <v>12348</v>
      </c>
      <c r="AB795" s="70" t="s">
        <v>3317</v>
      </c>
      <c r="AC795" s="71" t="s">
        <v>1102</v>
      </c>
      <c r="AD795" s="38" t="str">
        <f>IFERROR(VLOOKUP(ROWS($AD$4:AD795),$Z$4:$AC$3778,2,FALSE),"")</f>
        <v>Chlorsulfuron by HPLC (PMD-CLV USEPA)</v>
      </c>
      <c r="AF795" s="37"/>
    </row>
    <row r="796" spans="16:32" ht="15" customHeight="1">
      <c r="P796" s="38">
        <f>IF(ISNUMBER(SEARCH(Search!$K$13,'Valid Values - Search'!U796)),MAX($P$3:P795)+1,0)</f>
        <v>793</v>
      </c>
      <c r="Q796" s="38">
        <f>IF(ISNUMBER(SEARCH(Search!$K$5,'Valid Values - Search'!R796)),MAX($Q$3:Q795)+1,0)</f>
        <v>793</v>
      </c>
      <c r="R796" s="64" t="s">
        <v>4556</v>
      </c>
      <c r="S796" s="70" t="s">
        <v>102</v>
      </c>
      <c r="T796" s="70" t="s">
        <v>102</v>
      </c>
      <c r="U796" s="93">
        <v>1465084</v>
      </c>
      <c r="V796" s="94">
        <v>1003316</v>
      </c>
      <c r="W796" s="97" t="s">
        <v>4556</v>
      </c>
      <c r="X796" s="38" t="str">
        <f>IFERROR(VLOOKUP(ROWS($X$4:X796),$Q$4:$R$5094,2,FALSE),"")</f>
        <v>3-Methylnonane</v>
      </c>
      <c r="Y796" s="38">
        <f>IFERROR(VLOOKUP(ROWS($Y$4:Y796),$P$4:$U$5094,6,FALSE),"")</f>
        <v>1465084</v>
      </c>
      <c r="Z796" s="38">
        <f>IF(ISNUMBER(SEARCH(Search!$K$21,'Valid Values - Search'!AA796)),MAX($Z$3:Z795)+1,0)</f>
        <v>793</v>
      </c>
      <c r="AA796" s="64" t="s">
        <v>12349</v>
      </c>
      <c r="AB796" s="70" t="s">
        <v>2566</v>
      </c>
      <c r="AC796" s="71" t="s">
        <v>1102</v>
      </c>
      <c r="AD796" s="38" t="str">
        <f>IFERROR(VLOOKUP(ROWS($AD$4:AD796),$Z$4:$AC$3778,2,FALSE),"")</f>
        <v>Cholinesterase Activity in Blood (HERL_013 USEPA)</v>
      </c>
      <c r="AF796" s="37"/>
    </row>
    <row r="797" spans="16:32" ht="15" customHeight="1">
      <c r="P797" s="38">
        <f>IF(ISNUMBER(SEARCH(Search!$K$13,'Valid Values - Search'!U797)),MAX($P$3:P796)+1,0)</f>
        <v>794</v>
      </c>
      <c r="Q797" s="38">
        <f>IF(ISNUMBER(SEARCH(Search!$K$5,'Valid Values - Search'!R797)),MAX($Q$3:Q796)+1,0)</f>
        <v>794</v>
      </c>
      <c r="R797" s="64" t="s">
        <v>4557</v>
      </c>
      <c r="S797" s="70" t="s">
        <v>102</v>
      </c>
      <c r="T797" s="70" t="s">
        <v>102</v>
      </c>
      <c r="U797" s="93" t="s">
        <v>9522</v>
      </c>
      <c r="V797" s="94">
        <v>1236</v>
      </c>
      <c r="W797" s="97" t="s">
        <v>4557</v>
      </c>
      <c r="X797" s="38" t="str">
        <f>IFERROR(VLOOKUP(ROWS($X$4:X797),$Q$4:$R$5094,2,FALSE),"")</f>
        <v>3-Methylpentane</v>
      </c>
      <c r="Y797" s="38" t="str">
        <f>IFERROR(VLOOKUP(ROWS($Y$4:Y797),$P$4:$U$5094,6,FALSE),"")</f>
        <v>96-14-0</v>
      </c>
      <c r="Z797" s="38">
        <f>IF(ISNUMBER(SEARCH(Search!$K$21,'Valid Values - Search'!AA797)),MAX($Z$3:Z796)+1,0)</f>
        <v>794</v>
      </c>
      <c r="AA797" s="64" t="s">
        <v>12350</v>
      </c>
      <c r="AB797" s="70">
        <v>218.3</v>
      </c>
      <c r="AC797" s="71" t="s">
        <v>1102</v>
      </c>
      <c r="AD797" s="38" t="str">
        <f>IFERROR(VLOOKUP(ROWS($AD$4:AD797),$Z$4:$AC$3778,2,FALSE),"")</f>
        <v>Chromium by Chelation Extraction FLAA (218.3 USEPA)</v>
      </c>
      <c r="AF797" s="37"/>
    </row>
    <row r="798" spans="16:32" ht="15" customHeight="1">
      <c r="P798" s="38">
        <f>IF(ISNUMBER(SEARCH(Search!$K$13,'Valid Values - Search'!U798)),MAX($P$3:P797)+1,0)</f>
        <v>795</v>
      </c>
      <c r="Q798" s="38">
        <f>IF(ISNUMBER(SEARCH(Search!$K$5,'Valid Values - Search'!R798)),MAX($Q$3:Q797)+1,0)</f>
        <v>795</v>
      </c>
      <c r="R798" s="64" t="s">
        <v>4558</v>
      </c>
      <c r="S798" s="70" t="s">
        <v>102</v>
      </c>
      <c r="T798" s="70" t="s">
        <v>102</v>
      </c>
      <c r="U798" s="93" t="s">
        <v>9523</v>
      </c>
      <c r="V798" s="94" t="s">
        <v>8459</v>
      </c>
      <c r="W798" s="97" t="s">
        <v>4558</v>
      </c>
      <c r="X798" s="38" t="str">
        <f>IFERROR(VLOOKUP(ROWS($X$4:X798),$Q$4:$R$5094,2,FALSE),"")</f>
        <v>3-Methylphenanthrene</v>
      </c>
      <c r="Y798" s="38" t="str">
        <f>IFERROR(VLOOKUP(ROWS($Y$4:Y798),$P$4:$U$5094,6,FALSE),"")</f>
        <v>832-71-3</v>
      </c>
      <c r="Z798" s="38">
        <f>IF(ISNUMBER(SEARCH(Search!$K$21,'Valid Values - Search'!AA798)),MAX($Z$3:Z797)+1,0)</f>
        <v>795</v>
      </c>
      <c r="AA798" s="64" t="s">
        <v>12351</v>
      </c>
      <c r="AB798" s="70">
        <v>218.1</v>
      </c>
      <c r="AC798" s="71" t="s">
        <v>1102</v>
      </c>
      <c r="AD798" s="38" t="str">
        <f>IFERROR(VLOOKUP(ROWS($AD$4:AD798),$Z$4:$AC$3778,2,FALSE),"")</f>
        <v>Chromium by FLAA (218.1 USEPA)</v>
      </c>
      <c r="AF798" s="37"/>
    </row>
    <row r="799" spans="16:32" ht="15" customHeight="1">
      <c r="P799" s="38">
        <f>IF(ISNUMBER(SEARCH(Search!$K$13,'Valid Values - Search'!U799)),MAX($P$3:P798)+1,0)</f>
        <v>796</v>
      </c>
      <c r="Q799" s="38">
        <f>IF(ISNUMBER(SEARCH(Search!$K$5,'Valid Values - Search'!R799)),MAX($Q$3:Q798)+1,0)</f>
        <v>796</v>
      </c>
      <c r="R799" s="64" t="s">
        <v>15372</v>
      </c>
      <c r="S799" s="99" t="s">
        <v>101</v>
      </c>
      <c r="T799" s="99" t="s">
        <v>102</v>
      </c>
      <c r="U799" s="100" t="s">
        <v>8459</v>
      </c>
      <c r="V799" s="101">
        <v>1001980</v>
      </c>
      <c r="W799" s="97" t="s">
        <v>15372</v>
      </c>
      <c r="X799" s="38" t="str">
        <f>IFERROR(VLOOKUP(ROWS($X$4:X799),$Q$4:$R$5094,2,FALSE),"")</f>
        <v>3-Methylphenol + 4-Methylphenol</v>
      </c>
      <c r="Y799" s="38" t="str">
        <f>IFERROR(VLOOKUP(ROWS($Y$4:Y799),$P$4:$U$5094,6,FALSE),"")</f>
        <v>N/A</v>
      </c>
      <c r="Z799" s="38">
        <f>IF(ISNUMBER(SEARCH(Search!$K$21,'Valid Values - Search'!AA799)),MAX($Z$3:Z798)+1,0)</f>
        <v>796</v>
      </c>
      <c r="AA799" s="64" t="s">
        <v>12352</v>
      </c>
      <c r="AB799" s="70" t="s">
        <v>1273</v>
      </c>
      <c r="AC799" s="71" t="s">
        <v>1102</v>
      </c>
      <c r="AD799" s="38" t="str">
        <f>IFERROR(VLOOKUP(ROWS($AD$4:AD799),$Z$4:$AC$3778,2,FALSE),"")</f>
        <v>Chromium by FLAA (218.1_M USEPA)</v>
      </c>
      <c r="AF799" s="37"/>
    </row>
    <row r="800" spans="16:32" ht="15" customHeight="1">
      <c r="P800" s="38">
        <f>IF(ISNUMBER(SEARCH(Search!$K$13,'Valid Values - Search'!U800)),MAX($P$3:P799)+1,0)</f>
        <v>797</v>
      </c>
      <c r="Q800" s="38">
        <f>IF(ISNUMBER(SEARCH(Search!$K$5,'Valid Values - Search'!R800)),MAX($Q$3:Q799)+1,0)</f>
        <v>797</v>
      </c>
      <c r="R800" s="64" t="s">
        <v>4559</v>
      </c>
      <c r="S800" s="70" t="s">
        <v>101</v>
      </c>
      <c r="T800" s="70" t="s">
        <v>102</v>
      </c>
      <c r="U800" s="93" t="s">
        <v>8459</v>
      </c>
      <c r="V800" s="94">
        <v>1001980</v>
      </c>
      <c r="W800" s="97" t="s">
        <v>4559</v>
      </c>
      <c r="X800" s="38" t="str">
        <f>IFERROR(VLOOKUP(ROWS($X$4:X800),$Q$4:$R$5094,2,FALSE),"")</f>
        <v>3-Methylphenol/4-Methylphenol coelution</v>
      </c>
      <c r="Y800" s="38" t="str">
        <f>IFERROR(VLOOKUP(ROWS($Y$4:Y800),$P$4:$U$5094,6,FALSE),"")</f>
        <v>N/A</v>
      </c>
      <c r="Z800" s="38">
        <f>IF(ISNUMBER(SEARCH(Search!$K$21,'Valid Values - Search'!AA800)),MAX($Z$3:Z799)+1,0)</f>
        <v>797</v>
      </c>
      <c r="AA800" s="64" t="s">
        <v>12353</v>
      </c>
      <c r="AB800" s="70">
        <v>7190</v>
      </c>
      <c r="AC800" s="71" t="s">
        <v>1102</v>
      </c>
      <c r="AD800" s="38" t="str">
        <f>IFERROR(VLOOKUP(ROWS($AD$4:AD800),$Z$4:$AC$3778,2,FALSE),"")</f>
        <v>Chromium by FLAA (7190 USEPA)</v>
      </c>
      <c r="AF800" s="37"/>
    </row>
    <row r="801" spans="16:32" ht="15" customHeight="1">
      <c r="P801" s="38">
        <f>IF(ISNUMBER(SEARCH(Search!$K$13,'Valid Values - Search'!U801)),MAX($P$3:P800)+1,0)</f>
        <v>798</v>
      </c>
      <c r="Q801" s="38">
        <f>IF(ISNUMBER(SEARCH(Search!$K$5,'Valid Values - Search'!R801)),MAX($Q$3:Q800)+1,0)</f>
        <v>798</v>
      </c>
      <c r="R801" s="64" t="s">
        <v>4560</v>
      </c>
      <c r="S801" s="70" t="s">
        <v>102</v>
      </c>
      <c r="T801" s="70" t="s">
        <v>102</v>
      </c>
      <c r="U801" s="93" t="s">
        <v>9524</v>
      </c>
      <c r="V801" s="94">
        <v>1241</v>
      </c>
      <c r="W801" s="97" t="s">
        <v>4560</v>
      </c>
      <c r="X801" s="38" t="str">
        <f>IFERROR(VLOOKUP(ROWS($X$4:X801),$Q$4:$R$5094,2,FALSE),"")</f>
        <v>3-Methylsalicylic acid</v>
      </c>
      <c r="Y801" s="38" t="str">
        <f>IFERROR(VLOOKUP(ROWS($Y$4:Y801),$P$4:$U$5094,6,FALSE),"")</f>
        <v>83-40-9</v>
      </c>
      <c r="Z801" s="38">
        <f>IF(ISNUMBER(SEARCH(Search!$K$21,'Valid Values - Search'!AA801)),MAX($Z$3:Z800)+1,0)</f>
        <v>798</v>
      </c>
      <c r="AA801" s="64" t="s">
        <v>12354</v>
      </c>
      <c r="AB801" s="70">
        <v>7024</v>
      </c>
      <c r="AC801" s="71" t="s">
        <v>1150</v>
      </c>
      <c r="AD801" s="38" t="str">
        <f>IFERROR(VLOOKUP(ROWS($AD$4:AD801),$Z$4:$AC$3778,2,FALSE),"")</f>
        <v>Chromium by Flame Atomic Absorption (7024 NIOSH)</v>
      </c>
      <c r="AF801" s="37"/>
    </row>
    <row r="802" spans="16:32" ht="15" customHeight="1">
      <c r="P802" s="38">
        <f>IF(ISNUMBER(SEARCH(Search!$K$13,'Valid Values - Search'!U802)),MAX($P$3:P801)+1,0)</f>
        <v>799</v>
      </c>
      <c r="Q802" s="38">
        <f>IF(ISNUMBER(SEARCH(Search!$K$5,'Valid Values - Search'!R802)),MAX($Q$3:Q801)+1,0)</f>
        <v>799</v>
      </c>
      <c r="R802" s="64" t="s">
        <v>4561</v>
      </c>
      <c r="S802" s="70" t="s">
        <v>101</v>
      </c>
      <c r="T802" s="70" t="s">
        <v>102</v>
      </c>
      <c r="U802" s="93" t="s">
        <v>8707</v>
      </c>
      <c r="V802" s="94">
        <v>389898</v>
      </c>
      <c r="W802" s="97" t="s">
        <v>4561</v>
      </c>
      <c r="X802" s="38" t="str">
        <f>IFERROR(VLOOKUP(ROWS($X$4:X802),$Q$4:$R$5094,2,FALSE),"")</f>
        <v>3-MOBDE</v>
      </c>
      <c r="Y802" s="38" t="str">
        <f>IFERROR(VLOOKUP(ROWS($Y$4:Y802),$P$4:$U$5094,6,FALSE),"")</f>
        <v>6876-00-2</v>
      </c>
      <c r="Z802" s="38">
        <f>IF(ISNUMBER(SEARCH(Search!$K$21,'Valid Values - Search'!AA802)),MAX($Z$3:Z801)+1,0)</f>
        <v>799</v>
      </c>
      <c r="AA802" s="64" t="s">
        <v>12355</v>
      </c>
      <c r="AB802" s="70">
        <v>218.2</v>
      </c>
      <c r="AC802" s="71" t="s">
        <v>1102</v>
      </c>
      <c r="AD802" s="38" t="str">
        <f>IFERROR(VLOOKUP(ROWS($AD$4:AD802),$Z$4:$AC$3778,2,FALSE),"")</f>
        <v>Chromium by GFAA (218.2 USEPA)</v>
      </c>
      <c r="AF802" s="37"/>
    </row>
    <row r="803" spans="16:32" ht="15" customHeight="1">
      <c r="P803" s="38">
        <f>IF(ISNUMBER(SEARCH(Search!$K$13,'Valid Values - Search'!U803)),MAX($P$3:P802)+1,0)</f>
        <v>800</v>
      </c>
      <c r="Q803" s="38">
        <f>IF(ISNUMBER(SEARCH(Search!$K$5,'Valid Values - Search'!R803)),MAX($Q$3:Q802)+1,0)</f>
        <v>800</v>
      </c>
      <c r="R803" s="64" t="s">
        <v>4562</v>
      </c>
      <c r="S803" s="70" t="s">
        <v>102</v>
      </c>
      <c r="T803" s="70" t="s">
        <v>102</v>
      </c>
      <c r="U803" s="93" t="s">
        <v>9525</v>
      </c>
      <c r="V803" s="94">
        <v>1000823</v>
      </c>
      <c r="W803" s="97" t="s">
        <v>4562</v>
      </c>
      <c r="X803" s="38" t="str">
        <f>IFERROR(VLOOKUP(ROWS($X$4:X803),$Q$4:$R$5094,2,FALSE),"")</f>
        <v>3-Nitrofluoranthene</v>
      </c>
      <c r="Y803" s="38" t="str">
        <f>IFERROR(VLOOKUP(ROWS($Y$4:Y803),$P$4:$U$5094,6,FALSE),"")</f>
        <v>892-21-7</v>
      </c>
      <c r="Z803" s="38">
        <f>IF(ISNUMBER(SEARCH(Search!$K$21,'Valid Values - Search'!AA803)),MAX($Z$3:Z802)+1,0)</f>
        <v>800</v>
      </c>
      <c r="AA803" s="64" t="s">
        <v>12356</v>
      </c>
      <c r="AB803" s="70" t="s">
        <v>1274</v>
      </c>
      <c r="AC803" s="71" t="s">
        <v>1102</v>
      </c>
      <c r="AD803" s="38" t="str">
        <f>IFERROR(VLOOKUP(ROWS($AD$4:AD803),$Z$4:$AC$3778,2,FALSE),"")</f>
        <v>Chromium by GFAA (218.2_M USEPA)</v>
      </c>
      <c r="AF803" s="37"/>
    </row>
    <row r="804" spans="16:32" ht="15" customHeight="1">
      <c r="P804" s="38">
        <f>IF(ISNUMBER(SEARCH(Search!$K$13,'Valid Values - Search'!U804)),MAX($P$3:P803)+1,0)</f>
        <v>801</v>
      </c>
      <c r="Q804" s="38">
        <f>IF(ISNUMBER(SEARCH(Search!$K$5,'Valid Values - Search'!R804)),MAX($Q$3:Q803)+1,0)</f>
        <v>801</v>
      </c>
      <c r="R804" s="64" t="s">
        <v>4563</v>
      </c>
      <c r="S804" s="70" t="s">
        <v>102</v>
      </c>
      <c r="T804" s="70" t="s">
        <v>102</v>
      </c>
      <c r="U804" s="93" t="s">
        <v>9526</v>
      </c>
      <c r="V804" s="94">
        <v>17190</v>
      </c>
      <c r="W804" s="97" t="s">
        <v>4563</v>
      </c>
      <c r="X804" s="38" t="str">
        <f>IFERROR(VLOOKUP(ROWS($X$4:X804),$Q$4:$R$5094,2,FALSE),"")</f>
        <v>3-Pentanol, 3-ethyl-</v>
      </c>
      <c r="Y804" s="38" t="str">
        <f>IFERROR(VLOOKUP(ROWS($Y$4:Y804),$P$4:$U$5094,6,FALSE),"")</f>
        <v>597-49-9</v>
      </c>
      <c r="Z804" s="38">
        <f>IF(ISNUMBER(SEARCH(Search!$K$21,'Valid Values - Search'!AA804)),MAX($Z$3:Z803)+1,0)</f>
        <v>801</v>
      </c>
      <c r="AA804" s="64" t="s">
        <v>12357</v>
      </c>
      <c r="AB804" s="70">
        <v>7191</v>
      </c>
      <c r="AC804" s="71" t="s">
        <v>1102</v>
      </c>
      <c r="AD804" s="38" t="str">
        <f>IFERROR(VLOOKUP(ROWS($AD$4:AD804),$Z$4:$AC$3778,2,FALSE),"")</f>
        <v>Chromium by GFAA (7191 USEPA)</v>
      </c>
      <c r="AF804" s="37"/>
    </row>
    <row r="805" spans="16:32" ht="15" customHeight="1">
      <c r="P805" s="38">
        <f>IF(ISNUMBER(SEARCH(Search!$K$13,'Valid Values - Search'!U805)),MAX($P$3:P804)+1,0)</f>
        <v>802</v>
      </c>
      <c r="Q805" s="38">
        <f>IF(ISNUMBER(SEARCH(Search!$K$5,'Valid Values - Search'!R805)),MAX($Q$3:Q804)+1,0)</f>
        <v>802</v>
      </c>
      <c r="R805" s="64" t="s">
        <v>4564</v>
      </c>
      <c r="S805" s="70" t="s">
        <v>102</v>
      </c>
      <c r="T805" s="70" t="s">
        <v>102</v>
      </c>
      <c r="U805" s="93" t="s">
        <v>8459</v>
      </c>
      <c r="V805" s="94" t="s">
        <v>8459</v>
      </c>
      <c r="W805" s="97" t="s">
        <v>4564</v>
      </c>
      <c r="X805" s="38" t="str">
        <f>IFERROR(VLOOKUP(ROWS($X$4:X805),$Q$4:$R$5094,2,FALSE),"")</f>
        <v>3-Phenoxybenzenemethanol</v>
      </c>
      <c r="Y805" s="38" t="str">
        <f>IFERROR(VLOOKUP(ROWS($Y$4:Y805),$P$4:$U$5094,6,FALSE),"")</f>
        <v>N/A</v>
      </c>
      <c r="Z805" s="38">
        <f>IF(ISNUMBER(SEARCH(Search!$K$21,'Valid Values - Search'!AA805)),MAX($Z$3:Z804)+1,0)</f>
        <v>802</v>
      </c>
      <c r="AA805" s="64" t="s">
        <v>12358</v>
      </c>
      <c r="AB805" s="70" t="s">
        <v>1411</v>
      </c>
      <c r="AC805" s="71" t="s">
        <v>1164</v>
      </c>
      <c r="AD805" s="38" t="str">
        <f>IFERROR(VLOOKUP(ROWS($AD$4:AD805),$Z$4:$AC$3778,2,FALSE),"")</f>
        <v>Chromium Colormetric Method (3500-CR(B) APHA_SM20ED)</v>
      </c>
      <c r="AF805" s="37"/>
    </row>
    <row r="806" spans="16:32" ht="15" customHeight="1">
      <c r="P806" s="38">
        <f>IF(ISNUMBER(SEARCH(Search!$K$13,'Valid Values - Search'!U806)),MAX($P$3:P805)+1,0)</f>
        <v>803</v>
      </c>
      <c r="Q806" s="38">
        <f>IF(ISNUMBER(SEARCH(Search!$K$5,'Valid Values - Search'!R806)),MAX($Q$3:Q805)+1,0)</f>
        <v>803</v>
      </c>
      <c r="R806" s="64" t="s">
        <v>4565</v>
      </c>
      <c r="S806" s="70" t="s">
        <v>102</v>
      </c>
      <c r="T806" s="70" t="s">
        <v>102</v>
      </c>
      <c r="U806" s="93" t="s">
        <v>9527</v>
      </c>
      <c r="V806" s="94">
        <v>16591</v>
      </c>
      <c r="W806" s="97" t="s">
        <v>4565</v>
      </c>
      <c r="X806" s="38" t="str">
        <f>IFERROR(VLOOKUP(ROWS($X$4:X806),$Q$4:$R$5094,2,FALSE),"")</f>
        <v>3-Phenyldecane</v>
      </c>
      <c r="Y806" s="38" t="str">
        <f>IFERROR(VLOOKUP(ROWS($Y$4:Y806),$P$4:$U$5094,6,FALSE),"")</f>
        <v>4621-36-7</v>
      </c>
      <c r="Z806" s="38">
        <f>IF(ISNUMBER(SEARCH(Search!$K$21,'Valid Values - Search'!AA806)),MAX($Z$3:Z805)+1,0)</f>
        <v>803</v>
      </c>
      <c r="AA806" s="64" t="s">
        <v>12359</v>
      </c>
      <c r="AB806" s="70" t="s">
        <v>1411</v>
      </c>
      <c r="AC806" s="71" t="s">
        <v>1412</v>
      </c>
      <c r="AD806" s="38" t="str">
        <f>IFERROR(VLOOKUP(ROWS($AD$4:AD806),$Z$4:$AC$3778,2,FALSE),"")</f>
        <v>Chromium Colormetric Method (3500-CR(B) APHA_SM21ED)</v>
      </c>
      <c r="AF806" s="37"/>
    </row>
    <row r="807" spans="16:32" ht="15" customHeight="1">
      <c r="P807" s="38">
        <f>IF(ISNUMBER(SEARCH(Search!$K$13,'Valid Values - Search'!U807)),MAX($P$3:P806)+1,0)</f>
        <v>804</v>
      </c>
      <c r="Q807" s="38">
        <f>IF(ISNUMBER(SEARCH(Search!$K$5,'Valid Values - Search'!R807)),MAX($Q$3:Q806)+1,0)</f>
        <v>804</v>
      </c>
      <c r="R807" s="64" t="s">
        <v>4566</v>
      </c>
      <c r="S807" s="70" t="s">
        <v>102</v>
      </c>
      <c r="T807" s="70" t="s">
        <v>102</v>
      </c>
      <c r="U807" s="93" t="s">
        <v>9528</v>
      </c>
      <c r="V807" s="94">
        <v>16573</v>
      </c>
      <c r="W807" s="97" t="s">
        <v>4566</v>
      </c>
      <c r="X807" s="38" t="str">
        <f>IFERROR(VLOOKUP(ROWS($X$4:X807),$Q$4:$R$5094,2,FALSE),"")</f>
        <v>3-Phenyltetradecane</v>
      </c>
      <c r="Y807" s="38" t="str">
        <f>IFERROR(VLOOKUP(ROWS($Y$4:Y807),$P$4:$U$5094,6,FALSE),"")</f>
        <v>4534-58-1</v>
      </c>
      <c r="Z807" s="38">
        <f>IF(ISNUMBER(SEARCH(Search!$K$21,'Valid Values - Search'!AA807)),MAX($Z$3:Z806)+1,0)</f>
        <v>804</v>
      </c>
      <c r="AA807" s="64" t="s">
        <v>12360</v>
      </c>
      <c r="AB807" s="70" t="s">
        <v>2157</v>
      </c>
      <c r="AC807" s="71" t="s">
        <v>1102</v>
      </c>
      <c r="AD807" s="38" t="str">
        <f>IFERROR(VLOOKUP(ROWS($AD$4:AD807),$Z$4:$AC$3778,2,FALSE),"")</f>
        <v>Chromium Emissions from Electroplaters (CTM-006 USEPA)</v>
      </c>
      <c r="AF807" s="37"/>
    </row>
    <row r="808" spans="16:32" ht="15" customHeight="1">
      <c r="P808" s="38">
        <f>IF(ISNUMBER(SEARCH(Search!$K$13,'Valid Values - Search'!U808)),MAX($P$3:P807)+1,0)</f>
        <v>805</v>
      </c>
      <c r="Q808" s="38">
        <f>IF(ISNUMBER(SEARCH(Search!$K$5,'Valid Values - Search'!R808)),MAX($Q$3:Q807)+1,0)</f>
        <v>805</v>
      </c>
      <c r="R808" s="64" t="s">
        <v>4567</v>
      </c>
      <c r="S808" s="70" t="s">
        <v>102</v>
      </c>
      <c r="T808" s="70" t="s">
        <v>102</v>
      </c>
      <c r="U808" s="93" t="s">
        <v>9529</v>
      </c>
      <c r="V808" s="94">
        <v>16574</v>
      </c>
      <c r="W808" s="97" t="s">
        <v>4567</v>
      </c>
      <c r="X808" s="38" t="str">
        <f>IFERROR(VLOOKUP(ROWS($X$4:X808),$Q$4:$R$5094,2,FALSE),"")</f>
        <v>3-Phenyltridecane</v>
      </c>
      <c r="Y808" s="38" t="str">
        <f>IFERROR(VLOOKUP(ROWS($Y$4:Y808),$P$4:$U$5094,6,FALSE),"")</f>
        <v>4534-52-5</v>
      </c>
      <c r="Z808" s="38">
        <f>IF(ISNUMBER(SEARCH(Search!$K$21,'Valid Values - Search'!AA808)),MAX($Z$3:Z807)+1,0)</f>
        <v>805</v>
      </c>
      <c r="AA808" s="64" t="s">
        <v>12361</v>
      </c>
      <c r="AB808" s="70">
        <v>306</v>
      </c>
      <c r="AC808" s="71" t="s">
        <v>1102</v>
      </c>
      <c r="AD808" s="38" t="str">
        <f>IFERROR(VLOOKUP(ROWS($AD$4:AD808),$Z$4:$AC$3778,2,FALSE),"")</f>
        <v>Chromium Emissions from Electroplating (306 USEPA)</v>
      </c>
      <c r="AF808" s="37"/>
    </row>
    <row r="809" spans="16:32" ht="15" customHeight="1">
      <c r="P809" s="38">
        <f>IF(ISNUMBER(SEARCH(Search!$K$13,'Valid Values - Search'!U809)),MAX($P$3:P808)+1,0)</f>
        <v>806</v>
      </c>
      <c r="Q809" s="38">
        <f>IF(ISNUMBER(SEARCH(Search!$K$5,'Valid Values - Search'!R809)),MAX($Q$3:Q808)+1,0)</f>
        <v>806</v>
      </c>
      <c r="R809" s="64" t="s">
        <v>4568</v>
      </c>
      <c r="S809" s="70" t="s">
        <v>102</v>
      </c>
      <c r="T809" s="70" t="s">
        <v>102</v>
      </c>
      <c r="U809" s="93" t="s">
        <v>9530</v>
      </c>
      <c r="V809" s="94">
        <v>16575</v>
      </c>
      <c r="W809" s="97" t="s">
        <v>4568</v>
      </c>
      <c r="X809" s="38" t="str">
        <f>IFERROR(VLOOKUP(ROWS($X$4:X809),$Q$4:$R$5094,2,FALSE),"")</f>
        <v>3-Phenylundecane</v>
      </c>
      <c r="Y809" s="38" t="str">
        <f>IFERROR(VLOOKUP(ROWS($Y$4:Y809),$P$4:$U$5094,6,FALSE),"")</f>
        <v>4536-87-2</v>
      </c>
      <c r="Z809" s="38">
        <f>IF(ISNUMBER(SEARCH(Search!$K$21,'Valid Values - Search'!AA809)),MAX($Z$3:Z808)+1,0)</f>
        <v>806</v>
      </c>
      <c r="AA809" s="64" t="s">
        <v>12362</v>
      </c>
      <c r="AB809" s="70" t="s">
        <v>1358</v>
      </c>
      <c r="AC809" s="71" t="s">
        <v>1102</v>
      </c>
      <c r="AD809" s="38" t="str">
        <f>IFERROR(VLOOKUP(ROWS($AD$4:AD809),$Z$4:$AC$3778,2,FALSE),"")</f>
        <v>Chromium Emissions from Electroplating (306A USEPA)</v>
      </c>
      <c r="AF809" s="37"/>
    </row>
    <row r="810" spans="16:32" ht="15" customHeight="1">
      <c r="P810" s="38">
        <f>IF(ISNUMBER(SEARCH(Search!$K$13,'Valid Values - Search'!U810)),MAX($P$3:P809)+1,0)</f>
        <v>807</v>
      </c>
      <c r="Q810" s="38">
        <f>IF(ISNUMBER(SEARCH(Search!$K$5,'Valid Values - Search'!R810)),MAX($Q$3:Q809)+1,0)</f>
        <v>807</v>
      </c>
      <c r="R810" s="64" t="s">
        <v>4569</v>
      </c>
      <c r="S810" s="70" t="s">
        <v>102</v>
      </c>
      <c r="T810" s="70" t="s">
        <v>102</v>
      </c>
      <c r="U810" s="93" t="s">
        <v>9531</v>
      </c>
      <c r="V810" s="94">
        <v>1669</v>
      </c>
      <c r="W810" s="97" t="s">
        <v>4569</v>
      </c>
      <c r="X810" s="38" t="str">
        <f>IFERROR(VLOOKUP(ROWS($X$4:X810),$Q$4:$R$5094,2,FALSE),"")</f>
        <v>3-Trifluoromethyl-4-nitrophenol</v>
      </c>
      <c r="Y810" s="38" t="str">
        <f>IFERROR(VLOOKUP(ROWS($Y$4:Y810),$P$4:$U$5094,6,FALSE),"")</f>
        <v>88-30-2</v>
      </c>
      <c r="Z810" s="38">
        <f>IF(ISNUMBER(SEARCH(Search!$K$21,'Valid Values - Search'!AA810)),MAX($Z$3:Z809)+1,0)</f>
        <v>807</v>
      </c>
      <c r="AA810" s="64" t="s">
        <v>12363</v>
      </c>
      <c r="AB810" s="70" t="s">
        <v>2911</v>
      </c>
      <c r="AC810" s="71" t="s">
        <v>1182</v>
      </c>
      <c r="AD810" s="38" t="str">
        <f>IFERROR(VLOOKUP(ROWS($AD$4:AD810),$Z$4:$AC$3778,2,FALSE),"")</f>
        <v>Chromium in Bottom Material by FLAA (I5236 USDOI/USGS)</v>
      </c>
      <c r="AF810" s="37"/>
    </row>
    <row r="811" spans="16:32" ht="15" customHeight="1">
      <c r="P811" s="38">
        <f>IF(ISNUMBER(SEARCH(Search!$K$13,'Valid Values - Search'!U811)),MAX($P$3:P810)+1,0)</f>
        <v>808</v>
      </c>
      <c r="Q811" s="38">
        <f>IF(ISNUMBER(SEARCH(Search!$K$5,'Valid Values - Search'!R811)),MAX($Q$3:Q810)+1,0)</f>
        <v>808</v>
      </c>
      <c r="R811" s="64" t="s">
        <v>4570</v>
      </c>
      <c r="S811" s="70" t="s">
        <v>102</v>
      </c>
      <c r="T811" s="70" t="s">
        <v>102</v>
      </c>
      <c r="U811" s="93" t="s">
        <v>9532</v>
      </c>
      <c r="V811" s="94">
        <v>1003867</v>
      </c>
      <c r="W811" s="97" t="s">
        <v>4570</v>
      </c>
      <c r="X811" s="38" t="str">
        <f>IFERROR(VLOOKUP(ROWS($X$4:X811),$Q$4:$R$5094,2,FALSE),"")</f>
        <v>4(3H)-Quinazolinone, 2-methyl-3-(2-methylphenyl)-</v>
      </c>
      <c r="Y811" s="38" t="str">
        <f>IFERROR(VLOOKUP(ROWS($Y$4:Y811),$P$4:$U$5094,6,FALSE),"")</f>
        <v>72-44-6</v>
      </c>
      <c r="Z811" s="38">
        <f>IF(ISNUMBER(SEARCH(Search!$K$21,'Valid Values - Search'!AA811)),MAX($Z$3:Z810)+1,0)</f>
        <v>808</v>
      </c>
      <c r="AA811" s="64" t="s">
        <v>12364</v>
      </c>
      <c r="AB811" s="70" t="s">
        <v>2730</v>
      </c>
      <c r="AC811" s="71" t="s">
        <v>1182</v>
      </c>
      <c r="AD811" s="38" t="str">
        <f>IFERROR(VLOOKUP(ROWS($AD$4:AD811),$Z$4:$AC$3778,2,FALSE),"")</f>
        <v>Chromium in Suspend Sediment by Atomic Emission (Calculation) (I-7229-87 USDOI/USGS)</v>
      </c>
      <c r="AF811" s="37"/>
    </row>
    <row r="812" spans="16:32" ht="15" customHeight="1">
      <c r="P812" s="38">
        <f>IF(ISNUMBER(SEARCH(Search!$K$13,'Valid Values - Search'!U812)),MAX($P$3:P811)+1,0)</f>
        <v>809</v>
      </c>
      <c r="Q812" s="38">
        <f>IF(ISNUMBER(SEARCH(Search!$K$5,'Valid Values - Search'!R812)),MAX($Q$3:Q811)+1,0)</f>
        <v>809</v>
      </c>
      <c r="R812" s="64" t="s">
        <v>4586</v>
      </c>
      <c r="S812" s="70" t="s">
        <v>102</v>
      </c>
      <c r="T812" s="70" t="s">
        <v>102</v>
      </c>
      <c r="U812" s="93" t="s">
        <v>8459</v>
      </c>
      <c r="V812" s="94" t="s">
        <v>8459</v>
      </c>
      <c r="W812" s="97" t="s">
        <v>4586</v>
      </c>
      <c r="X812" s="38" t="str">
        <f>IFERROR(VLOOKUP(ROWS($X$4:X812),$Q$4:$R$5094,2,FALSE),"")</f>
        <v>4-(Hydroxymethyl) pendimethalin</v>
      </c>
      <c r="Y812" s="38" t="str">
        <f>IFERROR(VLOOKUP(ROWS($Y$4:Y812),$P$4:$U$5094,6,FALSE),"")</f>
        <v>N/A</v>
      </c>
      <c r="Z812" s="38">
        <f>IF(ISNUMBER(SEARCH(Search!$K$21,'Valid Values - Search'!AA812)),MAX($Z$3:Z811)+1,0)</f>
        <v>809</v>
      </c>
      <c r="AA812" s="64" t="s">
        <v>12365</v>
      </c>
      <c r="AB812" s="70" t="s">
        <v>2667</v>
      </c>
      <c r="AC812" s="71" t="s">
        <v>1182</v>
      </c>
      <c r="AD812" s="38" t="str">
        <f>IFERROR(VLOOKUP(ROWS($AD$4:AD812),$Z$4:$AC$3778,2,FALSE),"")</f>
        <v>Chromium in Water by Atomic Emission, Whole Water Recoverable (I-3229-87 USDOI/USGS)</v>
      </c>
      <c r="AF812" s="37"/>
    </row>
    <row r="813" spans="16:32" ht="15" customHeight="1">
      <c r="P813" s="38">
        <f>IF(ISNUMBER(SEARCH(Search!$K$13,'Valid Values - Search'!U813)),MAX($P$3:P812)+1,0)</f>
        <v>810</v>
      </c>
      <c r="Q813" s="38">
        <f>IF(ISNUMBER(SEARCH(Search!$K$5,'Valid Values - Search'!R813)),MAX($Q$3:Q812)+1,0)</f>
        <v>810</v>
      </c>
      <c r="R813" s="64" t="s">
        <v>15373</v>
      </c>
      <c r="S813" s="99" t="s">
        <v>101</v>
      </c>
      <c r="T813" s="99" t="s">
        <v>102</v>
      </c>
      <c r="U813" s="100" t="s">
        <v>8882</v>
      </c>
      <c r="V813" s="101">
        <v>210</v>
      </c>
      <c r="W813" s="97" t="s">
        <v>15373</v>
      </c>
      <c r="X813" s="38" t="str">
        <f>IFERROR(VLOOKUP(ROWS($X$4:X813),$Q$4:$R$5094,2,FALSE),"")</f>
        <v>4,4'-DDD</v>
      </c>
      <c r="Y813" s="38" t="str">
        <f>IFERROR(VLOOKUP(ROWS($Y$4:Y813),$P$4:$U$5094,6,FALSE),"")</f>
        <v>72-54-8</v>
      </c>
      <c r="Z813" s="38">
        <f>IF(ISNUMBER(SEARCH(Search!$K$21,'Valid Values - Search'!AA813)),MAX($Z$3:Z812)+1,0)</f>
        <v>810</v>
      </c>
      <c r="AA813" s="64" t="s">
        <v>12366</v>
      </c>
      <c r="AB813" s="70" t="s">
        <v>2761</v>
      </c>
      <c r="AC813" s="71" t="s">
        <v>1182</v>
      </c>
      <c r="AD813" s="38" t="str">
        <f>IFERROR(VLOOKUP(ROWS($AD$4:AD813),$Z$4:$AC$3778,2,FALSE),"")</f>
        <v>Chromium in Water by Chelation and FLAA (I1238 USDOI/USGS)</v>
      </c>
      <c r="AF813" s="37"/>
    </row>
    <row r="814" spans="16:32" ht="15" customHeight="1">
      <c r="P814" s="38">
        <f>IF(ISNUMBER(SEARCH(Search!$K$13,'Valid Values - Search'!U814)),MAX($P$3:P813)+1,0)</f>
        <v>811</v>
      </c>
      <c r="Q814" s="38">
        <f>IF(ISNUMBER(SEARCH(Search!$K$5,'Valid Values - Search'!R814)),MAX($Q$3:Q813)+1,0)</f>
        <v>811</v>
      </c>
      <c r="R814" s="64" t="s">
        <v>15374</v>
      </c>
      <c r="S814" s="99" t="s">
        <v>101</v>
      </c>
      <c r="T814" s="99" t="s">
        <v>102</v>
      </c>
      <c r="U814" s="100" t="s">
        <v>8883</v>
      </c>
      <c r="V814" s="101">
        <v>212</v>
      </c>
      <c r="W814" s="97" t="s">
        <v>15374</v>
      </c>
      <c r="X814" s="38" t="str">
        <f>IFERROR(VLOOKUP(ROWS($X$4:X814),$Q$4:$R$5094,2,FALSE),"")</f>
        <v>4,4'-DDE</v>
      </c>
      <c r="Y814" s="38" t="str">
        <f>IFERROR(VLOOKUP(ROWS($Y$4:Y814),$P$4:$U$5094,6,FALSE),"")</f>
        <v>72-55-9</v>
      </c>
      <c r="Z814" s="38">
        <f>IF(ISNUMBER(SEARCH(Search!$K$21,'Valid Values - Search'!AA814)),MAX($Z$3:Z813)+1,0)</f>
        <v>811</v>
      </c>
      <c r="AA814" s="64" t="s">
        <v>12367</v>
      </c>
      <c r="AB814" s="70" t="s">
        <v>2867</v>
      </c>
      <c r="AC814" s="71" t="s">
        <v>1182</v>
      </c>
      <c r="AD814" s="38" t="str">
        <f>IFERROR(VLOOKUP(ROWS($AD$4:AD814),$Z$4:$AC$3778,2,FALSE),"")</f>
        <v>Chromium in Water by Chelation and FLAA (I3238 USDOI/USGS)</v>
      </c>
      <c r="AF814" s="37"/>
    </row>
    <row r="815" spans="16:32" ht="15" customHeight="1">
      <c r="P815" s="38">
        <f>IF(ISNUMBER(SEARCH(Search!$K$13,'Valid Values - Search'!U815)),MAX($P$3:P814)+1,0)</f>
        <v>812</v>
      </c>
      <c r="Q815" s="38">
        <f>IF(ISNUMBER(SEARCH(Search!$K$5,'Valid Values - Search'!R815)),MAX($Q$3:Q814)+1,0)</f>
        <v>812</v>
      </c>
      <c r="R815" s="64" t="s">
        <v>4571</v>
      </c>
      <c r="S815" s="70" t="s">
        <v>102</v>
      </c>
      <c r="T815" s="70" t="s">
        <v>102</v>
      </c>
      <c r="U815" s="93" t="s">
        <v>9533</v>
      </c>
      <c r="V815" s="94">
        <v>1003528</v>
      </c>
      <c r="W815" s="97" t="s">
        <v>4571</v>
      </c>
      <c r="X815" s="38" t="str">
        <f>IFERROR(VLOOKUP(ROWS($X$4:X815),$Q$4:$R$5094,2,FALSE),"")</f>
        <v>4,4'-DDE-D8</v>
      </c>
      <c r="Y815" s="38" t="str">
        <f>IFERROR(VLOOKUP(ROWS($Y$4:Y815),$P$4:$U$5094,6,FALSE),"")</f>
        <v>93952-19-3</v>
      </c>
      <c r="Z815" s="38">
        <f>IF(ISNUMBER(SEARCH(Search!$K$21,'Valid Values - Search'!AA815)),MAX($Z$3:Z814)+1,0)</f>
        <v>812</v>
      </c>
      <c r="AA815" s="64" t="s">
        <v>12368</v>
      </c>
      <c r="AB815" s="70" t="s">
        <v>2947</v>
      </c>
      <c r="AC815" s="71" t="s">
        <v>1182</v>
      </c>
      <c r="AD815" s="38" t="str">
        <f>IFERROR(VLOOKUP(ROWS($AD$4:AD815),$Z$4:$AC$3778,2,FALSE),"")</f>
        <v>Chromium in Water by Chelation and FLAA (I7238 USDOI/USGS)</v>
      </c>
      <c r="AF815" s="37"/>
    </row>
    <row r="816" spans="16:32" ht="15" customHeight="1">
      <c r="P816" s="38">
        <f>IF(ISNUMBER(SEARCH(Search!$K$13,'Valid Values - Search'!U816)),MAX($P$3:P815)+1,0)</f>
        <v>813</v>
      </c>
      <c r="Q816" s="38">
        <f>IF(ISNUMBER(SEARCH(Search!$K$5,'Valid Values - Search'!R816)),MAX($Q$3:Q815)+1,0)</f>
        <v>813</v>
      </c>
      <c r="R816" s="64" t="s">
        <v>15375</v>
      </c>
      <c r="S816" s="99" t="s">
        <v>101</v>
      </c>
      <c r="T816" s="99" t="s">
        <v>102</v>
      </c>
      <c r="U816" s="100" t="s">
        <v>8884</v>
      </c>
      <c r="V816" s="101">
        <v>214</v>
      </c>
      <c r="W816" s="97" t="s">
        <v>15375</v>
      </c>
      <c r="X816" s="38" t="str">
        <f>IFERROR(VLOOKUP(ROWS($X$4:X816),$Q$4:$R$5094,2,FALSE),"")</f>
        <v>4,4'-DDT</v>
      </c>
      <c r="Y816" s="38" t="str">
        <f>IFERROR(VLOOKUP(ROWS($Y$4:Y816),$P$4:$U$5094,6,FALSE),"")</f>
        <v>50-29-3</v>
      </c>
      <c r="Z816" s="38">
        <f>IF(ISNUMBER(SEARCH(Search!$K$21,'Valid Values - Search'!AA816)),MAX($Z$3:Z815)+1,0)</f>
        <v>813</v>
      </c>
      <c r="AA816" s="64" t="s">
        <v>12369</v>
      </c>
      <c r="AB816" s="70" t="s">
        <v>2196</v>
      </c>
      <c r="AC816" s="71" t="s">
        <v>1184</v>
      </c>
      <c r="AD816" s="38" t="str">
        <f>IFERROR(VLOOKUP(ROWS($AD$4:AD816),$Z$4:$AC$3778,2,FALSE),"")</f>
        <v>Chromium in Water By FLAA (D1687(B) ASTM)</v>
      </c>
      <c r="AF816" s="37"/>
    </row>
    <row r="817" spans="16:32" ht="15" customHeight="1">
      <c r="P817" s="38">
        <f>IF(ISNUMBER(SEARCH(Search!$K$13,'Valid Values - Search'!U817)),MAX($P$3:P816)+1,0)</f>
        <v>814</v>
      </c>
      <c r="Q817" s="38">
        <f>IF(ISNUMBER(SEARCH(Search!$K$5,'Valid Values - Search'!R817)),MAX($Q$3:Q816)+1,0)</f>
        <v>814</v>
      </c>
      <c r="R817" s="64" t="s">
        <v>4572</v>
      </c>
      <c r="S817" s="70" t="s">
        <v>102</v>
      </c>
      <c r="T817" s="70" t="s">
        <v>102</v>
      </c>
      <c r="U817" s="93" t="s">
        <v>9534</v>
      </c>
      <c r="V817" s="94">
        <v>1003274</v>
      </c>
      <c r="W817" s="97" t="s">
        <v>4572</v>
      </c>
      <c r="X817" s="38" t="str">
        <f>IFERROR(VLOOKUP(ROWS($X$4:X817),$Q$4:$R$5094,2,FALSE),"")</f>
        <v>4,4'-Dibromo-2,2',3,3',5,5',6,6'-octafluorobiphenyl</v>
      </c>
      <c r="Y817" s="38" t="str">
        <f>IFERROR(VLOOKUP(ROWS($Y$4:Y817),$P$4:$U$5094,6,FALSE),"")</f>
        <v>10386-84-2</v>
      </c>
      <c r="Z817" s="38">
        <f>IF(ISNUMBER(SEARCH(Search!$K$21,'Valid Values - Search'!AA817)),MAX($Z$3:Z816)+1,0)</f>
        <v>814</v>
      </c>
      <c r="AA817" s="64" t="s">
        <v>12370</v>
      </c>
      <c r="AB817" s="70" t="s">
        <v>2760</v>
      </c>
      <c r="AC817" s="71" t="s">
        <v>1182</v>
      </c>
      <c r="AD817" s="38" t="str">
        <f>IFERROR(VLOOKUP(ROWS($AD$4:AD817),$Z$4:$AC$3778,2,FALSE),"")</f>
        <v>Chromium in Water by FLAA (I1236 USDOI/USGS)</v>
      </c>
      <c r="AF817" s="37"/>
    </row>
    <row r="818" spans="16:32" ht="15" customHeight="1">
      <c r="P818" s="38">
        <f>IF(ISNUMBER(SEARCH(Search!$K$13,'Valid Values - Search'!U818)),MAX($P$3:P817)+1,0)</f>
        <v>815</v>
      </c>
      <c r="Q818" s="38">
        <f>IF(ISNUMBER(SEARCH(Search!$K$5,'Valid Values - Search'!R818)),MAX($Q$3:Q817)+1,0)</f>
        <v>815</v>
      </c>
      <c r="R818" s="64" t="s">
        <v>4573</v>
      </c>
      <c r="S818" s="70" t="s">
        <v>102</v>
      </c>
      <c r="T818" s="70" t="s">
        <v>102</v>
      </c>
      <c r="U818" s="93" t="s">
        <v>9535</v>
      </c>
      <c r="V818" s="94">
        <v>855</v>
      </c>
      <c r="W818" s="97" t="s">
        <v>4573</v>
      </c>
      <c r="X818" s="38" t="str">
        <f>IFERROR(VLOOKUP(ROWS($X$4:X818),$Q$4:$R$5094,2,FALSE),"")</f>
        <v>4,4'-Dichlorobenzil</v>
      </c>
      <c r="Y818" s="38" t="str">
        <f>IFERROR(VLOOKUP(ROWS($Y$4:Y818),$P$4:$U$5094,6,FALSE),"")</f>
        <v>3457-46-3</v>
      </c>
      <c r="Z818" s="38">
        <f>IF(ISNUMBER(SEARCH(Search!$K$21,'Valid Values - Search'!AA818)),MAX($Z$3:Z817)+1,0)</f>
        <v>815</v>
      </c>
      <c r="AA818" s="64" t="s">
        <v>12371</v>
      </c>
      <c r="AB818" s="70" t="s">
        <v>2866</v>
      </c>
      <c r="AC818" s="71" t="s">
        <v>1182</v>
      </c>
      <c r="AD818" s="38" t="str">
        <f>IFERROR(VLOOKUP(ROWS($AD$4:AD818),$Z$4:$AC$3778,2,FALSE),"")</f>
        <v>Chromium in Water by FLAA (I3236 USDOI/USGS)</v>
      </c>
      <c r="AF818" s="37"/>
    </row>
    <row r="819" spans="16:32" ht="15" customHeight="1">
      <c r="P819" s="38">
        <f>IF(ISNUMBER(SEARCH(Search!$K$13,'Valid Values - Search'!U819)),MAX($P$3:P818)+1,0)</f>
        <v>816</v>
      </c>
      <c r="Q819" s="38">
        <f>IF(ISNUMBER(SEARCH(Search!$K$5,'Valid Values - Search'!R819)),MAX($Q$3:Q818)+1,0)</f>
        <v>816</v>
      </c>
      <c r="R819" s="64" t="s">
        <v>4574</v>
      </c>
      <c r="S819" s="70" t="s">
        <v>101</v>
      </c>
      <c r="T819" s="70" t="s">
        <v>102</v>
      </c>
      <c r="U819" s="93" t="s">
        <v>9536</v>
      </c>
      <c r="V819" s="94">
        <v>16028</v>
      </c>
      <c r="W819" s="97" t="s">
        <v>4574</v>
      </c>
      <c r="X819" s="38" t="str">
        <f>IFERROR(VLOOKUP(ROWS($X$4:X819),$Q$4:$R$5094,2,FALSE),"")</f>
        <v>4,4'-Dichlorobiphenyl</v>
      </c>
      <c r="Y819" s="38" t="str">
        <f>IFERROR(VLOOKUP(ROWS($Y$4:Y819),$P$4:$U$5094,6,FALSE),"")</f>
        <v>2050-68-2</v>
      </c>
      <c r="Z819" s="38">
        <f>IF(ISNUMBER(SEARCH(Search!$K$21,'Valid Values - Search'!AA819)),MAX($Z$3:Z818)+1,0)</f>
        <v>816</v>
      </c>
      <c r="AA819" s="64" t="s">
        <v>12372</v>
      </c>
      <c r="AB819" s="70" t="s">
        <v>2946</v>
      </c>
      <c r="AC819" s="71" t="s">
        <v>1182</v>
      </c>
      <c r="AD819" s="38" t="str">
        <f>IFERROR(VLOOKUP(ROWS($AD$4:AD819),$Z$4:$AC$3778,2,FALSE),"")</f>
        <v>Chromium in Water by FLAA (I7236 USDOI/USGS)</v>
      </c>
      <c r="AF819" s="37"/>
    </row>
    <row r="820" spans="16:32" ht="15" customHeight="1">
      <c r="P820" s="38">
        <f>IF(ISNUMBER(SEARCH(Search!$K$13,'Valid Values - Search'!U820)),MAX($P$3:P819)+1,0)</f>
        <v>817</v>
      </c>
      <c r="Q820" s="38">
        <f>IF(ISNUMBER(SEARCH(Search!$K$5,'Valid Values - Search'!R820)),MAX($Q$3:Q819)+1,0)</f>
        <v>817</v>
      </c>
      <c r="R820" s="64" t="s">
        <v>4577</v>
      </c>
      <c r="S820" s="70" t="s">
        <v>102</v>
      </c>
      <c r="T820" s="70" t="s">
        <v>102</v>
      </c>
      <c r="U820" s="93" t="s">
        <v>9537</v>
      </c>
      <c r="V820" s="94">
        <v>944</v>
      </c>
      <c r="W820" s="97" t="s">
        <v>4577</v>
      </c>
      <c r="X820" s="38" t="str">
        <f>IFERROR(VLOOKUP(ROWS($X$4:X820),$Q$4:$R$5094,2,FALSE),"")</f>
        <v>4,4-Dimethyl-1,3-dioxane</v>
      </c>
      <c r="Y820" s="38" t="str">
        <f>IFERROR(VLOOKUP(ROWS($Y$4:Y820),$P$4:$U$5094,6,FALSE),"")</f>
        <v>766-15-4</v>
      </c>
      <c r="Z820" s="38">
        <f>IF(ISNUMBER(SEARCH(Search!$K$21,'Valid Values - Search'!AA820)),MAX($Z$3:Z819)+1,0)</f>
        <v>817</v>
      </c>
      <c r="AA820" s="64" t="s">
        <v>12373</v>
      </c>
      <c r="AB820" s="70" t="s">
        <v>1411</v>
      </c>
      <c r="AC820" s="71" t="s">
        <v>1156</v>
      </c>
      <c r="AD820" s="38" t="str">
        <f>IFERROR(VLOOKUP(ROWS($AD$4:AD820),$Z$4:$AC$3778,2,FALSE),"")</f>
        <v>Chromium in Water by FLAA or GFAA (3500-CR(B) APHA)</v>
      </c>
      <c r="AF820" s="37"/>
    </row>
    <row r="821" spans="16:32" ht="15" customHeight="1">
      <c r="P821" s="38">
        <f>IF(ISNUMBER(SEARCH(Search!$K$13,'Valid Values - Search'!U821)),MAX($P$3:P820)+1,0)</f>
        <v>818</v>
      </c>
      <c r="Q821" s="38">
        <f>IF(ISNUMBER(SEARCH(Search!$K$5,'Valid Values - Search'!R821)),MAX($Q$3:Q820)+1,0)</f>
        <v>818</v>
      </c>
      <c r="R821" s="64" t="s">
        <v>4575</v>
      </c>
      <c r="S821" s="70" t="s">
        <v>102</v>
      </c>
      <c r="T821" s="70" t="s">
        <v>102</v>
      </c>
      <c r="U821" s="93" t="s">
        <v>9538</v>
      </c>
      <c r="V821" s="94">
        <v>708</v>
      </c>
      <c r="W821" s="97" t="s">
        <v>4575</v>
      </c>
      <c r="X821" s="38" t="str">
        <f>IFERROR(VLOOKUP(ROWS($X$4:X821),$Q$4:$R$5094,2,FALSE),"")</f>
        <v>4,4'-Isopropylidenediphenol</v>
      </c>
      <c r="Y821" s="38" t="str">
        <f>IFERROR(VLOOKUP(ROWS($Y$4:Y821),$P$4:$U$5094,6,FALSE),"")</f>
        <v>80-05-7</v>
      </c>
      <c r="Z821" s="38">
        <f>IF(ISNUMBER(SEARCH(Search!$K$21,'Valid Values - Search'!AA821)),MAX($Z$3:Z820)+1,0)</f>
        <v>818</v>
      </c>
      <c r="AA821" s="64" t="s">
        <v>12374</v>
      </c>
      <c r="AB821" s="70" t="s">
        <v>2197</v>
      </c>
      <c r="AC821" s="71" t="s">
        <v>1184</v>
      </c>
      <c r="AD821" s="38" t="str">
        <f>IFERROR(VLOOKUP(ROWS($AD$4:AD821),$Z$4:$AC$3778,2,FALSE),"")</f>
        <v>Chromium in Water By GFAA (D1687(C) ASTM)</v>
      </c>
      <c r="AF821" s="37"/>
    </row>
    <row r="822" spans="16:32" ht="15" customHeight="1">
      <c r="P822" s="38">
        <f>IF(ISNUMBER(SEARCH(Search!$K$13,'Valid Values - Search'!U822)),MAX($P$3:P821)+1,0)</f>
        <v>819</v>
      </c>
      <c r="Q822" s="38">
        <f>IF(ISNUMBER(SEARCH(Search!$K$5,'Valid Values - Search'!R822)),MAX($Q$3:Q821)+1,0)</f>
        <v>819</v>
      </c>
      <c r="R822" s="64" t="s">
        <v>4576</v>
      </c>
      <c r="S822" s="70" t="s">
        <v>102</v>
      </c>
      <c r="T822" s="70" t="s">
        <v>102</v>
      </c>
      <c r="U822" s="93" t="s">
        <v>9539</v>
      </c>
      <c r="V822" s="94">
        <v>1228</v>
      </c>
      <c r="W822" s="97" t="s">
        <v>4576</v>
      </c>
      <c r="X822" s="38" t="str">
        <f>IFERROR(VLOOKUP(ROWS($X$4:X822),$Q$4:$R$5094,2,FALSE),"")</f>
        <v>4,4'-Methylenebis(2-chloroaniline)</v>
      </c>
      <c r="Y822" s="38" t="str">
        <f>IFERROR(VLOOKUP(ROWS($Y$4:Y822),$P$4:$U$5094,6,FALSE),"")</f>
        <v>101-14-4</v>
      </c>
      <c r="Z822" s="38">
        <f>IF(ISNUMBER(SEARCH(Search!$K$21,'Valid Values - Search'!AA822)),MAX($Z$3:Z821)+1,0)</f>
        <v>819</v>
      </c>
      <c r="AA822" s="64" t="s">
        <v>12375</v>
      </c>
      <c r="AB822" s="70" t="s">
        <v>2759</v>
      </c>
      <c r="AC822" s="71" t="s">
        <v>1182</v>
      </c>
      <c r="AD822" s="38" t="str">
        <f>IFERROR(VLOOKUP(ROWS($AD$4:AD822),$Z$4:$AC$3778,2,FALSE),"")</f>
        <v>Chromium in Water by GFAA (I1235 USDOI/USGS)</v>
      </c>
      <c r="AF822" s="37"/>
    </row>
    <row r="823" spans="16:32" ht="15" customHeight="1">
      <c r="P823" s="38">
        <f>IF(ISNUMBER(SEARCH(Search!$K$13,'Valid Values - Search'!U823)),MAX($P$3:P822)+1,0)</f>
        <v>820</v>
      </c>
      <c r="Q823" s="38">
        <f>IF(ISNUMBER(SEARCH(Search!$K$5,'Valid Values - Search'!R823)),MAX($Q$3:Q822)+1,0)</f>
        <v>820</v>
      </c>
      <c r="R823" s="64" t="s">
        <v>4578</v>
      </c>
      <c r="S823" s="70" t="s">
        <v>102</v>
      </c>
      <c r="T823" s="70" t="s">
        <v>102</v>
      </c>
      <c r="U823" s="93" t="s">
        <v>9540</v>
      </c>
      <c r="V823" s="94">
        <v>1000462</v>
      </c>
      <c r="W823" s="97" t="s">
        <v>4578</v>
      </c>
      <c r="X823" s="38" t="str">
        <f>IFERROR(VLOOKUP(ROWS($X$4:X823),$Q$4:$R$5094,2,FALSE),"")</f>
        <v>4,5,6-Trichloroguaiacol</v>
      </c>
      <c r="Y823" s="38" t="str">
        <f>IFERROR(VLOOKUP(ROWS($Y$4:Y823),$P$4:$U$5094,6,FALSE),"")</f>
        <v>2668-24-8</v>
      </c>
      <c r="Z823" s="38">
        <f>IF(ISNUMBER(SEARCH(Search!$K$21,'Valid Values - Search'!AA823)),MAX($Z$3:Z822)+1,0)</f>
        <v>820</v>
      </c>
      <c r="AA823" s="64" t="s">
        <v>12376</v>
      </c>
      <c r="AB823" s="70" t="s">
        <v>1413</v>
      </c>
      <c r="AC823" s="71" t="s">
        <v>1156</v>
      </c>
      <c r="AD823" s="38" t="str">
        <f>IFERROR(VLOOKUP(ROWS($AD$4:AD823),$Z$4:$AC$3778,2,FALSE),"")</f>
        <v>Chromium in Water by ICP (3500-CR(C) APHA)</v>
      </c>
      <c r="AF823" s="37"/>
    </row>
    <row r="824" spans="16:32" ht="15" customHeight="1">
      <c r="P824" s="38">
        <f>IF(ISNUMBER(SEARCH(Search!$K$13,'Valid Values - Search'!U824)),MAX($P$3:P823)+1,0)</f>
        <v>821</v>
      </c>
      <c r="Q824" s="38">
        <f>IF(ISNUMBER(SEARCH(Search!$K$5,'Valid Values - Search'!R824)),MAX($Q$3:Q823)+1,0)</f>
        <v>821</v>
      </c>
      <c r="R824" s="64" t="s">
        <v>4579</v>
      </c>
      <c r="S824" s="70" t="s">
        <v>102</v>
      </c>
      <c r="T824" s="70" t="s">
        <v>102</v>
      </c>
      <c r="U824" s="93" t="s">
        <v>9541</v>
      </c>
      <c r="V824" s="94">
        <v>863</v>
      </c>
      <c r="W824" s="97" t="s">
        <v>4579</v>
      </c>
      <c r="X824" s="38" t="str">
        <f>IFERROR(VLOOKUP(ROWS($X$4:X824),$Q$4:$R$5094,2,FALSE),"")</f>
        <v>4,5-Dichlorocatechol</v>
      </c>
      <c r="Y824" s="38" t="str">
        <f>IFERROR(VLOOKUP(ROWS($Y$4:Y824),$P$4:$U$5094,6,FALSE),"")</f>
        <v>3428-24-8</v>
      </c>
      <c r="Z824" s="38">
        <f>IF(ISNUMBER(SEARCH(Search!$K$21,'Valid Values - Search'!AA824)),MAX($Z$3:Z823)+1,0)</f>
        <v>821</v>
      </c>
      <c r="AA824" s="64" t="s">
        <v>12377</v>
      </c>
      <c r="AB824" s="70" t="s">
        <v>1415</v>
      </c>
      <c r="AC824" s="71" t="s">
        <v>1156</v>
      </c>
      <c r="AD824" s="38" t="str">
        <f>IFERROR(VLOOKUP(ROWS($AD$4:AD824),$Z$4:$AC$3778,2,FALSE),"")</f>
        <v>Chromium in Water by Ion Chromatography (3500-CR(E) APHA)</v>
      </c>
      <c r="AF824" s="37"/>
    </row>
    <row r="825" spans="16:32" ht="15" customHeight="1">
      <c r="P825" s="38">
        <f>IF(ISNUMBER(SEARCH(Search!$K$13,'Valid Values - Search'!U825)),MAX($P$3:P824)+1,0)</f>
        <v>822</v>
      </c>
      <c r="Q825" s="38">
        <f>IF(ISNUMBER(SEARCH(Search!$K$5,'Valid Values - Search'!R825)),MAX($Q$3:Q824)+1,0)</f>
        <v>822</v>
      </c>
      <c r="R825" s="64" t="s">
        <v>4580</v>
      </c>
      <c r="S825" s="70" t="s">
        <v>102</v>
      </c>
      <c r="T825" s="70" t="s">
        <v>102</v>
      </c>
      <c r="U825" s="93" t="s">
        <v>9542</v>
      </c>
      <c r="V825" s="94">
        <v>17196</v>
      </c>
      <c r="W825" s="97" t="s">
        <v>4580</v>
      </c>
      <c r="X825" s="38" t="str">
        <f>IFERROR(VLOOKUP(ROWS($X$4:X825),$Q$4:$R$5094,2,FALSE),"")</f>
        <v>4,5-Dimethyl-1,2-dithiol-3-one</v>
      </c>
      <c r="Y825" s="38" t="str">
        <f>IFERROR(VLOOKUP(ROWS($Y$4:Y825),$P$4:$U$5094,6,FALSE),"")</f>
        <v>35659-69-9</v>
      </c>
      <c r="Z825" s="38">
        <f>IF(ISNUMBER(SEARCH(Search!$K$21,'Valid Values - Search'!AA825)),MAX($Z$3:Z824)+1,0)</f>
        <v>822</v>
      </c>
      <c r="AA825" s="64" t="s">
        <v>12378</v>
      </c>
      <c r="AB825" s="70" t="s">
        <v>2431</v>
      </c>
      <c r="AC825" s="71" t="s">
        <v>1184</v>
      </c>
      <c r="AD825" s="38" t="str">
        <f>IFERROR(VLOOKUP(ROWS($AD$4:AD825),$Z$4:$AC$3778,2,FALSE),"")</f>
        <v>Chromium in Water by Ion Chromatography (D5257 ASTM)</v>
      </c>
      <c r="AF825" s="37"/>
    </row>
    <row r="826" spans="16:32" ht="15" customHeight="1">
      <c r="P826" s="38">
        <f>IF(ISNUMBER(SEARCH(Search!$K$13,'Valid Values - Search'!U826)),MAX($P$3:P825)+1,0)</f>
        <v>823</v>
      </c>
      <c r="Q826" s="38">
        <f>IF(ISNUMBER(SEARCH(Search!$K$5,'Valid Values - Search'!R826)),MAX($Q$3:Q825)+1,0)</f>
        <v>823</v>
      </c>
      <c r="R826" s="64" t="s">
        <v>4581</v>
      </c>
      <c r="S826" s="70" t="s">
        <v>101</v>
      </c>
      <c r="T826" s="70" t="s">
        <v>102</v>
      </c>
      <c r="U826" s="93" t="s">
        <v>8708</v>
      </c>
      <c r="V826" s="94">
        <v>847</v>
      </c>
      <c r="W826" s="97" t="s">
        <v>4581</v>
      </c>
      <c r="X826" s="38" t="str">
        <f>IFERROR(VLOOKUP(ROWS($X$4:X826),$Q$4:$R$5094,2,FALSE),"")</f>
        <v>4,6-Dichloro-o-cresol</v>
      </c>
      <c r="Y826" s="38" t="str">
        <f>IFERROR(VLOOKUP(ROWS($Y$4:Y826),$P$4:$U$5094,6,FALSE),"")</f>
        <v>1570-65-6</v>
      </c>
      <c r="Z826" s="38">
        <f>IF(ISNUMBER(SEARCH(Search!$K$21,'Valid Values - Search'!AA826)),MAX($Z$3:Z825)+1,0)</f>
        <v>823</v>
      </c>
      <c r="AA826" s="64" t="s">
        <v>12379</v>
      </c>
      <c r="AB826" s="70" t="s">
        <v>2195</v>
      </c>
      <c r="AC826" s="71" t="s">
        <v>1184</v>
      </c>
      <c r="AD826" s="38" t="str">
        <f>IFERROR(VLOOKUP(ROWS($AD$4:AD826),$Z$4:$AC$3778,2,FALSE),"")</f>
        <v>Chromium VI in Water (D1687(A) ASTM)</v>
      </c>
      <c r="AF826" s="37"/>
    </row>
    <row r="827" spans="16:32" ht="15" customHeight="1">
      <c r="P827" s="38">
        <f>IF(ISNUMBER(SEARCH(Search!$K$13,'Valid Values - Search'!U827)),MAX($P$3:P826)+1,0)</f>
        <v>824</v>
      </c>
      <c r="Q827" s="38">
        <f>IF(ISNUMBER(SEARCH(Search!$K$5,'Valid Values - Search'!R827)),MAX($Q$3:Q826)+1,0)</f>
        <v>824</v>
      </c>
      <c r="R827" s="64" t="s">
        <v>4582</v>
      </c>
      <c r="S827" s="70" t="s">
        <v>102</v>
      </c>
      <c r="T827" s="70" t="s">
        <v>102</v>
      </c>
      <c r="U827" s="93" t="s">
        <v>9543</v>
      </c>
      <c r="V827" s="94" t="s">
        <v>8459</v>
      </c>
      <c r="W827" s="97" t="s">
        <v>4582</v>
      </c>
      <c r="X827" s="38" t="str">
        <f>IFERROR(VLOOKUP(ROWS($X$4:X827),$Q$4:$R$5094,2,FALSE),"")</f>
        <v>4,6-Dimethyldibenzothiophene</v>
      </c>
      <c r="Y827" s="38" t="str">
        <f>IFERROR(VLOOKUP(ROWS($Y$4:Y827),$P$4:$U$5094,6,FALSE),"")</f>
        <v>1207-12-1</v>
      </c>
      <c r="Z827" s="38">
        <f>IF(ISNUMBER(SEARCH(Search!$K$21,'Valid Values - Search'!AA827)),MAX($Z$3:Z826)+1,0)</f>
        <v>824</v>
      </c>
      <c r="AA827" s="64" t="s">
        <v>12380</v>
      </c>
      <c r="AB827" s="70" t="s">
        <v>2595</v>
      </c>
      <c r="AC827" s="71" t="s">
        <v>1182</v>
      </c>
      <c r="AD827" s="38" t="str">
        <f>IFERROR(VLOOKUP(ROWS($AD$4:AD827),$Z$4:$AC$3778,2,FALSE),"")</f>
        <v>Chromium, dissolved, in water by atomic emission (I-1229-87 USDOI/USGS)</v>
      </c>
      <c r="AF827" s="37"/>
    </row>
    <row r="828" spans="16:32" ht="15" customHeight="1">
      <c r="P828" s="38">
        <f>IF(ISNUMBER(SEARCH(Search!$K$13,'Valid Values - Search'!U828)),MAX($P$3:P827)+1,0)</f>
        <v>825</v>
      </c>
      <c r="Q828" s="38">
        <f>IF(ISNUMBER(SEARCH(Search!$K$5,'Valid Values - Search'!R828)),MAX($Q$3:Q827)+1,0)</f>
        <v>825</v>
      </c>
      <c r="R828" s="64" t="s">
        <v>4583</v>
      </c>
      <c r="S828" s="70" t="s">
        <v>102</v>
      </c>
      <c r="T828" s="70" t="s">
        <v>102</v>
      </c>
      <c r="U828" s="93" t="s">
        <v>9544</v>
      </c>
      <c r="V828" s="94">
        <v>15871</v>
      </c>
      <c r="W828" s="97" t="s">
        <v>4583</v>
      </c>
      <c r="X828" s="38" t="str">
        <f>IFERROR(VLOOKUP(ROWS($X$4:X828),$Q$4:$R$5094,2,FALSE),"")</f>
        <v>4,6-Dimethylindan</v>
      </c>
      <c r="Y828" s="38" t="str">
        <f>IFERROR(VLOOKUP(ROWS($Y$4:Y828),$P$4:$U$5094,6,FALSE),"")</f>
        <v>1685-82-1</v>
      </c>
      <c r="Z828" s="38">
        <f>IF(ISNUMBER(SEARCH(Search!$K$21,'Valid Values - Search'!AA828)),MAX($Z$3:Z827)+1,0)</f>
        <v>825</v>
      </c>
      <c r="AA828" s="64" t="s">
        <v>12381</v>
      </c>
      <c r="AB828" s="70" t="s">
        <v>2597</v>
      </c>
      <c r="AC828" s="71" t="s">
        <v>1182</v>
      </c>
      <c r="AD828" s="38" t="str">
        <f>IFERROR(VLOOKUP(ROWS($AD$4:AD828),$Z$4:$AC$3778,2,FALSE),"")</f>
        <v>Chromium, dissolved, water, GFAA (I-1233 USDOI/USGS)</v>
      </c>
      <c r="AF828" s="37"/>
    </row>
    <row r="829" spans="16:32" ht="15" customHeight="1">
      <c r="P829" s="38">
        <f>IF(ISNUMBER(SEARCH(Search!$K$13,'Valid Values - Search'!U829)),MAX($P$3:P828)+1,0)</f>
        <v>826</v>
      </c>
      <c r="Q829" s="38">
        <f>IF(ISNUMBER(SEARCH(Search!$K$5,'Valid Values - Search'!R829)),MAX($Q$3:Q828)+1,0)</f>
        <v>826</v>
      </c>
      <c r="R829" s="64" t="s">
        <v>15376</v>
      </c>
      <c r="S829" s="99" t="s">
        <v>101</v>
      </c>
      <c r="T829" s="99" t="s">
        <v>102</v>
      </c>
      <c r="U829" s="100" t="s">
        <v>8708</v>
      </c>
      <c r="V829" s="101">
        <v>847</v>
      </c>
      <c r="W829" s="97" t="s">
        <v>15376</v>
      </c>
      <c r="X829" s="38" t="str">
        <f>IFERROR(VLOOKUP(ROWS($X$4:X829),$Q$4:$R$5094,2,FALSE),"")</f>
        <v>4,6-Dinitro-2-methylphenol</v>
      </c>
      <c r="Y829" s="38" t="str">
        <f>IFERROR(VLOOKUP(ROWS($Y$4:Y829),$P$4:$U$5094,6,FALSE),"")</f>
        <v>1570-65-6</v>
      </c>
      <c r="Z829" s="38">
        <f>IF(ISNUMBER(SEARCH(Search!$K$21,'Valid Values - Search'!AA829)),MAX($Z$3:Z828)+1,0)</f>
        <v>826</v>
      </c>
      <c r="AA829" s="64" t="s">
        <v>12382</v>
      </c>
      <c r="AB829" s="70">
        <v>10218</v>
      </c>
      <c r="AC829" s="71" t="s">
        <v>1151</v>
      </c>
      <c r="AD829" s="38" t="str">
        <f>IFERROR(VLOOKUP(ROWS($AD$4:AD829),$Z$4:$AC$3778,2,FALSE),"")</f>
        <v>Chromium, Hexavalent, 1,5-Diphenylcarbohydrazide Method (10218 HACH)</v>
      </c>
      <c r="AF829" s="37"/>
    </row>
    <row r="830" spans="16:32" ht="15" customHeight="1">
      <c r="P830" s="38">
        <f>IF(ISNUMBER(SEARCH(Search!$K$13,'Valid Values - Search'!U830)),MAX($P$3:P829)+1,0)</f>
        <v>827</v>
      </c>
      <c r="Q830" s="38">
        <f>IF(ISNUMBER(SEARCH(Search!$K$5,'Valid Values - Search'!R830)),MAX($Q$3:Q829)+1,0)</f>
        <v>827</v>
      </c>
      <c r="R830" s="64" t="s">
        <v>4584</v>
      </c>
      <c r="S830" s="70" t="s">
        <v>101</v>
      </c>
      <c r="T830" s="70" t="s">
        <v>102</v>
      </c>
      <c r="U830" s="93" t="s">
        <v>9545</v>
      </c>
      <c r="V830" s="94">
        <v>143</v>
      </c>
      <c r="W830" s="97" t="s">
        <v>4584</v>
      </c>
      <c r="X830" s="38" t="str">
        <f>IFERROR(VLOOKUP(ROWS($X$4:X830),$Q$4:$R$5094,2,FALSE),"")</f>
        <v>4,6-Dinitro-o-cresol</v>
      </c>
      <c r="Y830" s="38" t="str">
        <f>IFERROR(VLOOKUP(ROWS($Y$4:Y830),$P$4:$U$5094,6,FALSE),"")</f>
        <v>534-52-1</v>
      </c>
      <c r="Z830" s="38">
        <f>IF(ISNUMBER(SEARCH(Search!$K$21,'Valid Values - Search'!AA830)),MAX($Z$3:Z829)+1,0)</f>
        <v>827</v>
      </c>
      <c r="AA830" s="64" t="s">
        <v>12383</v>
      </c>
      <c r="AB830" s="70" t="s">
        <v>2596</v>
      </c>
      <c r="AC830" s="71" t="s">
        <v>1182</v>
      </c>
      <c r="AD830" s="38" t="str">
        <f>IFERROR(VLOOKUP(ROWS($AD$4:AD830),$Z$4:$AC$3778,2,FALSE),"")</f>
        <v>Chromium, hexavalent, dissovled, in water by colorimetric, diphenylcarbazide (I-1230-85 USDOI/USGS)</v>
      </c>
      <c r="AF830" s="37"/>
    </row>
    <row r="831" spans="16:32" ht="15" customHeight="1">
      <c r="P831" s="38">
        <f>IF(ISNUMBER(SEARCH(Search!$K$13,'Valid Values - Search'!U831)),MAX($P$3:P830)+1,0)</f>
        <v>828</v>
      </c>
      <c r="Q831" s="38">
        <f>IF(ISNUMBER(SEARCH(Search!$K$5,'Valid Values - Search'!R831)),MAX($Q$3:Q830)+1,0)</f>
        <v>828</v>
      </c>
      <c r="R831" s="64" t="s">
        <v>4585</v>
      </c>
      <c r="S831" s="70" t="s">
        <v>102</v>
      </c>
      <c r="T831" s="70" t="s">
        <v>102</v>
      </c>
      <c r="U831" s="93" t="s">
        <v>9546</v>
      </c>
      <c r="V831" s="94">
        <v>15853</v>
      </c>
      <c r="W831" s="97" t="s">
        <v>4585</v>
      </c>
      <c r="X831" s="38" t="str">
        <f>IFERROR(VLOOKUP(ROWS($X$4:X831),$Q$4:$R$5094,2,FALSE),"")</f>
        <v>4,7-Dimethylindan</v>
      </c>
      <c r="Y831" s="38" t="str">
        <f>IFERROR(VLOOKUP(ROWS($Y$4:Y831),$P$4:$U$5094,6,FALSE),"")</f>
        <v>6682-71-9</v>
      </c>
      <c r="Z831" s="38">
        <f>IF(ISNUMBER(SEARCH(Search!$K$21,'Valid Values - Search'!AA831)),MAX($Z$3:Z830)+1,0)</f>
        <v>828</v>
      </c>
      <c r="AA831" s="64" t="s">
        <v>12384</v>
      </c>
      <c r="AB831" s="70" t="s">
        <v>2669</v>
      </c>
      <c r="AC831" s="71" t="s">
        <v>1182</v>
      </c>
      <c r="AD831" s="38" t="str">
        <f>IFERROR(VLOOKUP(ROWS($AD$4:AD831),$Z$4:$AC$3778,2,FALSE),"")</f>
        <v>Chromium, total recoverable, in water by atomic absorption spectrometric, direct aspiration (I-3236-85 USDOI/USGS)</v>
      </c>
      <c r="AF831" s="37"/>
    </row>
    <row r="832" spans="16:32" ht="15" customHeight="1">
      <c r="P832" s="38">
        <f>IF(ISNUMBER(SEARCH(Search!$K$13,'Valid Values - Search'!U832)),MAX($P$3:P831)+1,0)</f>
        <v>829</v>
      </c>
      <c r="Q832" s="38">
        <f>IF(ISNUMBER(SEARCH(Search!$K$5,'Valid Values - Search'!R832)),MAX($Q$3:Q831)+1,0)</f>
        <v>829</v>
      </c>
      <c r="R832" s="64" t="s">
        <v>4587</v>
      </c>
      <c r="S832" s="70" t="s">
        <v>102</v>
      </c>
      <c r="T832" s="70" t="s">
        <v>102</v>
      </c>
      <c r="U832" s="93" t="s">
        <v>9547</v>
      </c>
      <c r="V832" s="94">
        <v>941</v>
      </c>
      <c r="W832" s="97" t="s">
        <v>4587</v>
      </c>
      <c r="X832" s="38" t="str">
        <f>IFERROR(VLOOKUP(ROWS($X$4:X832),$Q$4:$R$5094,2,FALSE),"")</f>
        <v>4-Amino-2,6-dinitrotoluene</v>
      </c>
      <c r="Y832" s="38" t="str">
        <f>IFERROR(VLOOKUP(ROWS($Y$4:Y832),$P$4:$U$5094,6,FALSE),"")</f>
        <v>19406-51-0</v>
      </c>
      <c r="Z832" s="38">
        <f>IF(ISNUMBER(SEARCH(Search!$K$21,'Valid Values - Search'!AA832)),MAX($Z$3:Z831)+1,0)</f>
        <v>829</v>
      </c>
      <c r="AA832" s="64" t="s">
        <v>12385</v>
      </c>
      <c r="AB832" s="70">
        <v>10219</v>
      </c>
      <c r="AC832" s="71" t="s">
        <v>1151</v>
      </c>
      <c r="AD832" s="38" t="str">
        <f>IFERROR(VLOOKUP(ROWS($AD$4:AD832),$Z$4:$AC$3778,2,FALSE),"")</f>
        <v>Chromium, Total, 1,5-Diphenylcarbohydrazide Method (10219 HACH)</v>
      </c>
      <c r="AF832" s="37"/>
    </row>
    <row r="833" spans="16:32" ht="15" customHeight="1">
      <c r="P833" s="38">
        <f>IF(ISNUMBER(SEARCH(Search!$K$13,'Valid Values - Search'!U833)),MAX($P$3:P832)+1,0)</f>
        <v>830</v>
      </c>
      <c r="Q833" s="38">
        <f>IF(ISNUMBER(SEARCH(Search!$K$5,'Valid Values - Search'!R833)),MAX($Q$3:Q832)+1,0)</f>
        <v>830</v>
      </c>
      <c r="R833" s="64" t="s">
        <v>4588</v>
      </c>
      <c r="S833" s="70" t="s">
        <v>102</v>
      </c>
      <c r="T833" s="70" t="s">
        <v>102</v>
      </c>
      <c r="U833" s="93" t="s">
        <v>9548</v>
      </c>
      <c r="V833" s="94">
        <v>642</v>
      </c>
      <c r="W833" s="97" t="s">
        <v>4588</v>
      </c>
      <c r="X833" s="38" t="str">
        <f>IFERROR(VLOOKUP(ROWS($X$4:X833),$Q$4:$R$5094,2,FALSE),"")</f>
        <v>4-Aminobiphenyl</v>
      </c>
      <c r="Y833" s="38" t="str">
        <f>IFERROR(VLOOKUP(ROWS($Y$4:Y833),$P$4:$U$5094,6,FALSE),"")</f>
        <v>92-67-1</v>
      </c>
      <c r="Z833" s="38">
        <f>IF(ISNUMBER(SEARCH(Search!$K$21,'Valid Values - Search'!AA833)),MAX($Z$3:Z832)+1,0)</f>
        <v>830</v>
      </c>
      <c r="AA833" s="64" t="s">
        <v>12386</v>
      </c>
      <c r="AB833" s="70" t="s">
        <v>2668</v>
      </c>
      <c r="AC833" s="71" t="s">
        <v>1182</v>
      </c>
      <c r="AD833" s="38" t="str">
        <f>IFERROR(VLOOKUP(ROWS($AD$4:AD833),$Z$4:$AC$3778,2,FALSE),"")</f>
        <v>Chromium, whole-water-recoverable, water, GFAA (I-3233 USDOI/USGS)</v>
      </c>
      <c r="AF833" s="37"/>
    </row>
    <row r="834" spans="16:32" ht="15" customHeight="1">
      <c r="P834" s="38">
        <f>IF(ISNUMBER(SEARCH(Search!$K$13,'Valid Values - Search'!U834)),MAX($P$3:P833)+1,0)</f>
        <v>831</v>
      </c>
      <c r="Q834" s="38">
        <f>IF(ISNUMBER(SEARCH(Search!$K$5,'Valid Values - Search'!R834)),MAX($Q$3:Q833)+1,0)</f>
        <v>831</v>
      </c>
      <c r="R834" s="64" t="s">
        <v>4589</v>
      </c>
      <c r="S834" s="70" t="s">
        <v>102</v>
      </c>
      <c r="T834" s="70" t="s">
        <v>102</v>
      </c>
      <c r="U834" s="93" t="s">
        <v>9549</v>
      </c>
      <c r="V834" s="94">
        <v>1002638</v>
      </c>
      <c r="W834" s="97" t="s">
        <v>4589</v>
      </c>
      <c r="X834" s="38" t="str">
        <f>IFERROR(VLOOKUP(ROWS($X$4:X834),$Q$4:$R$5094,2,FALSE),"")</f>
        <v>4-Androstenedione</v>
      </c>
      <c r="Y834" s="38" t="str">
        <f>IFERROR(VLOOKUP(ROWS($Y$4:Y834),$P$4:$U$5094,6,FALSE),"")</f>
        <v>63-05-8</v>
      </c>
      <c r="Z834" s="38">
        <f>IF(ISNUMBER(SEARCH(Search!$K$21,'Valid Values - Search'!AA834)),MAX($Z$3:Z833)+1,0)</f>
        <v>831</v>
      </c>
      <c r="AA834" s="64" t="s">
        <v>12387</v>
      </c>
      <c r="AB834" s="70" t="s">
        <v>2151</v>
      </c>
      <c r="AC834" s="71" t="s">
        <v>1102</v>
      </c>
      <c r="AD834" s="38" t="str">
        <f>IFERROR(VLOOKUP(ROWS($AD$4:AD834),$Z$4:$AC$3778,2,FALSE),"")</f>
        <v>Chromium-51 in Water Samples (CR-01 USEPA)</v>
      </c>
      <c r="AF834" s="37"/>
    </row>
    <row r="835" spans="16:32" ht="15" customHeight="1">
      <c r="P835" s="38">
        <f>IF(ISNUMBER(SEARCH(Search!$K$13,'Valid Values - Search'!U835)),MAX($P$3:P834)+1,0)</f>
        <v>832</v>
      </c>
      <c r="Q835" s="38">
        <f>IF(ISNUMBER(SEARCH(Search!$K$5,'Valid Values - Search'!R835)),MAX($Q$3:Q834)+1,0)</f>
        <v>832</v>
      </c>
      <c r="R835" s="64" t="s">
        <v>4590</v>
      </c>
      <c r="S835" s="70" t="s">
        <v>102</v>
      </c>
      <c r="T835" s="70" t="s">
        <v>102</v>
      </c>
      <c r="U835" s="93" t="s">
        <v>9550</v>
      </c>
      <c r="V835" s="94" t="s">
        <v>8459</v>
      </c>
      <c r="W835" s="97" t="s">
        <v>4590</v>
      </c>
      <c r="X835" s="38" t="str">
        <f>IFERROR(VLOOKUP(ROWS($X$4:X835),$Q$4:$R$5094,2,FALSE),"")</f>
        <v>4-Bromo-3,5-dimethylphenyl N-Methylcarbamate</v>
      </c>
      <c r="Y835" s="38" t="str">
        <f>IFERROR(VLOOKUP(ROWS($Y$4:Y835),$P$4:$U$5094,6,FALSE),"")</f>
        <v>672-99-1</v>
      </c>
      <c r="Z835" s="38">
        <f>IF(ISNUMBER(SEARCH(Search!$K$21,'Valid Values - Search'!AA835)),MAX($Z$3:Z834)+1,0)</f>
        <v>832</v>
      </c>
      <c r="AA835" s="64" t="s">
        <v>12388</v>
      </c>
      <c r="AB835" s="70" t="s">
        <v>3318</v>
      </c>
      <c r="AC835" s="71" t="s">
        <v>1102</v>
      </c>
      <c r="AD835" s="38" t="str">
        <f>IFERROR(VLOOKUP(ROWS($AD$4:AD835),$Z$4:$AC$3778,2,FALSE),"")</f>
        <v>Cinmethalin by GC (PMD-CMN USEPA)</v>
      </c>
      <c r="AF835" s="37"/>
    </row>
    <row r="836" spans="16:32" ht="15" customHeight="1">
      <c r="P836" s="38">
        <f>IF(ISNUMBER(SEARCH(Search!$K$13,'Valid Values - Search'!U836)),MAX($P$3:P835)+1,0)</f>
        <v>833</v>
      </c>
      <c r="Q836" s="38">
        <f>IF(ISNUMBER(SEARCH(Search!$K$5,'Valid Values - Search'!R836)),MAX($Q$3:Q835)+1,0)</f>
        <v>833</v>
      </c>
      <c r="R836" s="64" t="s">
        <v>15377</v>
      </c>
      <c r="S836" s="99" t="s">
        <v>101</v>
      </c>
      <c r="T836" s="99" t="s">
        <v>102</v>
      </c>
      <c r="U836" s="100" t="s">
        <v>8887</v>
      </c>
      <c r="V836" s="101">
        <v>64</v>
      </c>
      <c r="W836" s="97" t="s">
        <v>15377</v>
      </c>
      <c r="X836" s="38" t="str">
        <f>IFERROR(VLOOKUP(ROWS($X$4:X836),$Q$4:$R$5094,2,FALSE),"")</f>
        <v>4-Bromophenyl phenyl ether</v>
      </c>
      <c r="Y836" s="38" t="str">
        <f>IFERROR(VLOOKUP(ROWS($Y$4:Y836),$P$4:$U$5094,6,FALSE),"")</f>
        <v>101-55-3</v>
      </c>
      <c r="Z836" s="38">
        <f>IF(ISNUMBER(SEARCH(Search!$K$21,'Valid Values - Search'!AA836)),MAX($Z$3:Z835)+1,0)</f>
        <v>833</v>
      </c>
      <c r="AA836" s="64" t="s">
        <v>12389</v>
      </c>
      <c r="AB836" s="70">
        <v>300.60000000000002</v>
      </c>
      <c r="AC836" s="71" t="s">
        <v>1179</v>
      </c>
      <c r="AD836" s="38" t="str">
        <f>IFERROR(VLOOKUP(ROWS($AD$4:AD836),$Z$4:$AC$3778,2,FALSE),"")</f>
        <v>Cl, PO4, NO3 and SO4 - IONCHR (300.6 IL/SWSD)</v>
      </c>
      <c r="AF836" s="37"/>
    </row>
    <row r="837" spans="16:32" ht="15" customHeight="1">
      <c r="P837" s="38">
        <f>IF(ISNUMBER(SEARCH(Search!$K$13,'Valid Values - Search'!U837)),MAX($P$3:P836)+1,0)</f>
        <v>834</v>
      </c>
      <c r="Q837" s="38">
        <f>IF(ISNUMBER(SEARCH(Search!$K$5,'Valid Values - Search'!R837)),MAX($Q$3:Q836)+1,0)</f>
        <v>834</v>
      </c>
      <c r="R837" s="64" t="s">
        <v>4591</v>
      </c>
      <c r="S837" s="70" t="s">
        <v>102</v>
      </c>
      <c r="T837" s="70" t="s">
        <v>102</v>
      </c>
      <c r="U837" s="93" t="s">
        <v>9551</v>
      </c>
      <c r="V837" s="94">
        <v>761</v>
      </c>
      <c r="W837" s="97" t="s">
        <v>4591</v>
      </c>
      <c r="X837" s="38" t="str">
        <f>IFERROR(VLOOKUP(ROWS($X$4:X837),$Q$4:$R$5094,2,FALSE),"")</f>
        <v>4-Chloro-2-methylphenol</v>
      </c>
      <c r="Y837" s="38" t="str">
        <f>IFERROR(VLOOKUP(ROWS($Y$4:Y837),$P$4:$U$5094,6,FALSE),"")</f>
        <v>1570-64-5</v>
      </c>
      <c r="Z837" s="38">
        <f>IF(ISNUMBER(SEARCH(Search!$K$21,'Valid Values - Search'!AA837)),MAX($Z$3:Z836)+1,0)</f>
        <v>834</v>
      </c>
      <c r="AA837" s="64" t="s">
        <v>12390</v>
      </c>
      <c r="AB837" s="70">
        <v>977.26</v>
      </c>
      <c r="AC837" s="71" t="s">
        <v>1934</v>
      </c>
      <c r="AD837" s="38" t="str">
        <f>IFERROR(VLOOKUP(ROWS($AD$4:AD837),$Z$4:$AC$3778,2,FALSE),"")</f>
        <v>Clostridium botulinum and Toxins in Food (977.26 AOAC)</v>
      </c>
      <c r="AF837" s="37"/>
    </row>
    <row r="838" spans="16:32" ht="15" customHeight="1">
      <c r="P838" s="38">
        <f>IF(ISNUMBER(SEARCH(Search!$K$13,'Valid Values - Search'!U838)),MAX($P$3:P837)+1,0)</f>
        <v>835</v>
      </c>
      <c r="Q838" s="38">
        <f>IF(ISNUMBER(SEARCH(Search!$K$5,'Valid Values - Search'!R838)),MAX($Q$3:Q837)+1,0)</f>
        <v>835</v>
      </c>
      <c r="R838" s="64" t="s">
        <v>4592</v>
      </c>
      <c r="S838" s="70" t="s">
        <v>102</v>
      </c>
      <c r="T838" s="70" t="s">
        <v>102</v>
      </c>
      <c r="U838" s="93" t="s">
        <v>9552</v>
      </c>
      <c r="V838" s="94">
        <v>1727</v>
      </c>
      <c r="W838" s="97" t="s">
        <v>4592</v>
      </c>
      <c r="X838" s="38" t="str">
        <f>IFERROR(VLOOKUP(ROWS($X$4:X838),$Q$4:$R$5094,2,FALSE),"")</f>
        <v>4-Chloro-3,5-dimethylphenol</v>
      </c>
      <c r="Y838" s="38" t="str">
        <f>IFERROR(VLOOKUP(ROWS($Y$4:Y838),$P$4:$U$5094,6,FALSE),"")</f>
        <v>88-04-0</v>
      </c>
      <c r="Z838" s="38">
        <f>IF(ISNUMBER(SEARCH(Search!$K$21,'Valid Values - Search'!AA838)),MAX($Z$3:Z837)+1,0)</f>
        <v>835</v>
      </c>
      <c r="AA838" s="64" t="s">
        <v>12391</v>
      </c>
      <c r="AB838" s="70">
        <v>993.1</v>
      </c>
      <c r="AC838" s="71" t="s">
        <v>1934</v>
      </c>
      <c r="AD838" s="38" t="str">
        <f>IFERROR(VLOOKUP(ROWS($AD$4:AD838),$Z$4:$AC$3778,2,FALSE),"")</f>
        <v>Clostridium perfringens from Shellfish (993.1 AOAC)</v>
      </c>
      <c r="AF838" s="37"/>
    </row>
    <row r="839" spans="16:32" ht="15" customHeight="1">
      <c r="P839" s="38">
        <f>IF(ISNUMBER(SEARCH(Search!$K$13,'Valid Values - Search'!U839)),MAX($P$3:P838)+1,0)</f>
        <v>836</v>
      </c>
      <c r="Q839" s="38">
        <f>IF(ISNUMBER(SEARCH(Search!$K$5,'Valid Values - Search'!R839)),MAX($Q$3:Q838)+1,0)</f>
        <v>836</v>
      </c>
      <c r="R839" s="64" t="s">
        <v>15378</v>
      </c>
      <c r="S839" s="99" t="s">
        <v>101</v>
      </c>
      <c r="T839" s="99" t="s">
        <v>102</v>
      </c>
      <c r="U839" s="100" t="s">
        <v>8888</v>
      </c>
      <c r="V839" s="101">
        <v>144</v>
      </c>
      <c r="W839" s="97" t="s">
        <v>15378</v>
      </c>
      <c r="X839" s="38" t="str">
        <f>IFERROR(VLOOKUP(ROWS($X$4:X839),$Q$4:$R$5094,2,FALSE),"")</f>
        <v>4-Chloro-3-methylphenol</v>
      </c>
      <c r="Y839" s="38" t="str">
        <f>IFERROR(VLOOKUP(ROWS($Y$4:Y839),$P$4:$U$5094,6,FALSE),"")</f>
        <v>59-50-7</v>
      </c>
      <c r="Z839" s="38">
        <f>IF(ISNUMBER(SEARCH(Search!$K$21,'Valid Values - Search'!AA839)),MAX($Z$3:Z838)+1,0)</f>
        <v>836</v>
      </c>
      <c r="AA839" s="64" t="s">
        <v>12392</v>
      </c>
      <c r="AB839" s="70" t="s">
        <v>2463</v>
      </c>
      <c r="AC839" s="71" t="s">
        <v>1184</v>
      </c>
      <c r="AD839" s="38" t="str">
        <f>IFERROR(VLOOKUP(ROWS($AD$4:AD839),$Z$4:$AC$3778,2,FALSE),"")</f>
        <v>Clostridium perfringens from Water and Extracted Sediments (D5916 ASTM)</v>
      </c>
      <c r="AF839" s="37"/>
    </row>
    <row r="840" spans="16:32" ht="15" customHeight="1">
      <c r="P840" s="38">
        <f>IF(ISNUMBER(SEARCH(Search!$K$13,'Valid Values - Search'!U840)),MAX($P$3:P839)+1,0)</f>
        <v>837</v>
      </c>
      <c r="Q840" s="38">
        <f>IF(ISNUMBER(SEARCH(Search!$K$5,'Valid Values - Search'!R840)),MAX($Q$3:Q839)+1,0)</f>
        <v>837</v>
      </c>
      <c r="R840" s="64" t="s">
        <v>4593</v>
      </c>
      <c r="S840" s="70" t="s">
        <v>101</v>
      </c>
      <c r="T840" s="70" t="s">
        <v>102</v>
      </c>
      <c r="U840" s="93" t="s">
        <v>9553</v>
      </c>
      <c r="V840" s="94">
        <v>1392</v>
      </c>
      <c r="W840" s="97" t="s">
        <v>4593</v>
      </c>
      <c r="X840" s="38" t="str">
        <f>IFERROR(VLOOKUP(ROWS($X$4:X840),$Q$4:$R$5094,2,FALSE),"")</f>
        <v>4-Chlorobiphenyl</v>
      </c>
      <c r="Y840" s="38" t="str">
        <f>IFERROR(VLOOKUP(ROWS($Y$4:Y840),$P$4:$U$5094,6,FALSE),"")</f>
        <v>2051-62-9</v>
      </c>
      <c r="Z840" s="38">
        <f>IF(ISNUMBER(SEARCH(Search!$K$21,'Valid Values - Search'!AA840)),MAX($Z$3:Z839)+1,0)</f>
        <v>837</v>
      </c>
      <c r="AA840" s="64" t="s">
        <v>12393</v>
      </c>
      <c r="AB840" s="70">
        <v>974.38</v>
      </c>
      <c r="AC840" s="71" t="s">
        <v>1934</v>
      </c>
      <c r="AD840" s="38" t="str">
        <f>IFERROR(VLOOKUP(ROWS($AD$4:AD840),$Z$4:$AC$3778,2,FALSE),"")</f>
        <v>Clostridium perfringens in Foods (974.38 AOAC)</v>
      </c>
      <c r="AF840" s="37"/>
    </row>
    <row r="841" spans="16:32" ht="15" customHeight="1">
      <c r="P841" s="38">
        <f>IF(ISNUMBER(SEARCH(Search!$K$13,'Valid Values - Search'!U841)),MAX($P$3:P840)+1,0)</f>
        <v>838</v>
      </c>
      <c r="Q841" s="38">
        <f>IF(ISNUMBER(SEARCH(Search!$K$5,'Valid Values - Search'!R841)),MAX($Q$3:Q840)+1,0)</f>
        <v>838</v>
      </c>
      <c r="R841" s="64" t="s">
        <v>4594</v>
      </c>
      <c r="S841" s="70" t="s">
        <v>102</v>
      </c>
      <c r="T841" s="70" t="s">
        <v>102</v>
      </c>
      <c r="U841" s="93" t="s">
        <v>9554</v>
      </c>
      <c r="V841" s="94">
        <v>390125</v>
      </c>
      <c r="W841" s="97" t="s">
        <v>4594</v>
      </c>
      <c r="X841" s="38" t="str">
        <f>IFERROR(VLOOKUP(ROWS($X$4:X841),$Q$4:$R$5094,2,FALSE),"")</f>
        <v>4-Chlorophenyl ether</v>
      </c>
      <c r="Y841" s="38" t="str">
        <f>IFERROR(VLOOKUP(ROWS($Y$4:Y841),$P$4:$U$5094,6,FALSE),"")</f>
        <v>2444-89-5</v>
      </c>
      <c r="Z841" s="38">
        <f>IF(ISNUMBER(SEARCH(Search!$K$21,'Valid Values - Search'!AA841)),MAX($Z$3:Z840)+1,0)</f>
        <v>838</v>
      </c>
      <c r="AA841" s="64" t="s">
        <v>12394</v>
      </c>
      <c r="AB841" s="70">
        <v>976.3</v>
      </c>
      <c r="AC841" s="71" t="s">
        <v>1934</v>
      </c>
      <c r="AD841" s="38" t="str">
        <f>IFERROR(VLOOKUP(ROWS($AD$4:AD841),$Z$4:$AC$3778,2,FALSE),"")</f>
        <v>Clostridium perfringens in Foods (976.3 AOAC)</v>
      </c>
      <c r="AF841" s="37"/>
    </row>
    <row r="842" spans="16:32" ht="15" customHeight="1">
      <c r="P842" s="38">
        <f>IF(ISNUMBER(SEARCH(Search!$K$13,'Valid Values - Search'!U842)),MAX($P$3:P841)+1,0)</f>
        <v>839</v>
      </c>
      <c r="Q842" s="38">
        <f>IF(ISNUMBER(SEARCH(Search!$K$5,'Valid Values - Search'!R842)),MAX($Q$3:Q841)+1,0)</f>
        <v>839</v>
      </c>
      <c r="R842" s="64" t="s">
        <v>15379</v>
      </c>
      <c r="S842" s="99" t="s">
        <v>101</v>
      </c>
      <c r="T842" s="99" t="s">
        <v>102</v>
      </c>
      <c r="U842" s="100" t="s">
        <v>8889</v>
      </c>
      <c r="V842" s="101">
        <v>118</v>
      </c>
      <c r="W842" s="97" t="s">
        <v>15379</v>
      </c>
      <c r="X842" s="38" t="str">
        <f>IFERROR(VLOOKUP(ROWS($X$4:X842),$Q$4:$R$5094,2,FALSE),"")</f>
        <v>4-Cholorphenylphenylether</v>
      </c>
      <c r="Y842" s="38" t="str">
        <f>IFERROR(VLOOKUP(ROWS($Y$4:Y842),$P$4:$U$5094,6,FALSE),"")</f>
        <v>7005-72-3</v>
      </c>
      <c r="Z842" s="38">
        <f>IF(ISNUMBER(SEARCH(Search!$K$21,'Valid Values - Search'!AA842)),MAX($Z$3:Z841)+1,0)</f>
        <v>839</v>
      </c>
      <c r="AA842" s="64" t="s">
        <v>12395</v>
      </c>
      <c r="AB842" s="70" t="s">
        <v>3204</v>
      </c>
      <c r="AC842" s="71" t="s">
        <v>1102</v>
      </c>
      <c r="AD842" s="38" t="str">
        <f>IFERROR(VLOOKUP(ROWS($AD$4:AD842),$Z$4:$AC$3778,2,FALSE),"")</f>
        <v>CLP Pesticide/PCB in Water/Soil by GC/EC (P-009-1 USEPA)</v>
      </c>
      <c r="AF842" s="37"/>
    </row>
    <row r="843" spans="16:32" ht="15" customHeight="1">
      <c r="P843" s="38">
        <f>IF(ISNUMBER(SEARCH(Search!$K$13,'Valid Values - Search'!U843)),MAX($P$3:P842)+1,0)</f>
        <v>840</v>
      </c>
      <c r="Q843" s="38">
        <f>IF(ISNUMBER(SEARCH(Search!$K$5,'Valid Values - Search'!R843)),MAX($Q$3:Q842)+1,0)</f>
        <v>840</v>
      </c>
      <c r="R843" s="64" t="s">
        <v>15380</v>
      </c>
      <c r="S843" s="99" t="s">
        <v>101</v>
      </c>
      <c r="T843" s="99" t="s">
        <v>102</v>
      </c>
      <c r="U843" s="100" t="s">
        <v>9034</v>
      </c>
      <c r="V843" s="101">
        <v>126</v>
      </c>
      <c r="W843" s="97" t="s">
        <v>15380</v>
      </c>
      <c r="X843" s="38" t="str">
        <f>IFERROR(VLOOKUP(ROWS($X$4:X843),$Q$4:$R$5094,2,FALSE),"")</f>
        <v>4-Cholortoluene</v>
      </c>
      <c r="Y843" s="38" t="str">
        <f>IFERROR(VLOOKUP(ROWS($Y$4:Y843),$P$4:$U$5094,6,FALSE),"")</f>
        <v>106-43-4</v>
      </c>
      <c r="Z843" s="38">
        <f>IF(ISNUMBER(SEARCH(Search!$K$21,'Valid Values - Search'!AA843)),MAX($Z$3:Z842)+1,0)</f>
        <v>840</v>
      </c>
      <c r="AA843" s="64" t="s">
        <v>12396</v>
      </c>
      <c r="AB843" s="70" t="s">
        <v>2914</v>
      </c>
      <c r="AC843" s="71" t="s">
        <v>1182</v>
      </c>
      <c r="AD843" s="38" t="str">
        <f>IFERROR(VLOOKUP(ROWS($AD$4:AD843),$Z$4:$AC$3778,2,FALSE),"")</f>
        <v>CN in Bottom Material by Colorimetry (I5300 USDOI/USGS)</v>
      </c>
      <c r="AF843" s="37"/>
    </row>
    <row r="844" spans="16:32" ht="15" customHeight="1">
      <c r="P844" s="38">
        <f>IF(ISNUMBER(SEARCH(Search!$K$13,'Valid Values - Search'!U844)),MAX($P$3:P843)+1,0)</f>
        <v>841</v>
      </c>
      <c r="Q844" s="38">
        <f>IF(ISNUMBER(SEARCH(Search!$K$5,'Valid Values - Search'!R844)),MAX($Q$3:Q843)+1,0)</f>
        <v>841</v>
      </c>
      <c r="R844" s="64" t="s">
        <v>4595</v>
      </c>
      <c r="S844" s="70" t="s">
        <v>102</v>
      </c>
      <c r="T844" s="70" t="s">
        <v>102</v>
      </c>
      <c r="U844" s="93" t="s">
        <v>9555</v>
      </c>
      <c r="V844" s="94">
        <v>915</v>
      </c>
      <c r="W844" s="97" t="s">
        <v>4595</v>
      </c>
      <c r="X844" s="38" t="str">
        <f>IFERROR(VLOOKUP(ROWS($X$4:X844),$Q$4:$R$5094,2,FALSE),"")</f>
        <v>4-Dimethylaminoazobenzene</v>
      </c>
      <c r="Y844" s="38" t="str">
        <f>IFERROR(VLOOKUP(ROWS($Y$4:Y844),$P$4:$U$5094,6,FALSE),"")</f>
        <v>60-11-7</v>
      </c>
      <c r="Z844" s="38">
        <f>IF(ISNUMBER(SEARCH(Search!$K$21,'Valid Values - Search'!AA844)),MAX($Z$3:Z843)+1,0)</f>
        <v>841</v>
      </c>
      <c r="AA844" s="64" t="s">
        <v>12397</v>
      </c>
      <c r="AB844" s="70" t="s">
        <v>2928</v>
      </c>
      <c r="AC844" s="71" t="s">
        <v>1182</v>
      </c>
      <c r="AD844" s="38" t="str">
        <f>IFERROR(VLOOKUP(ROWS($AD$4:AD844),$Z$4:$AC$3778,2,FALSE),"")</f>
        <v>CN in Bottom Material by Colorimetry (I6302 USDOI/USGS)</v>
      </c>
      <c r="AF844" s="37"/>
    </row>
    <row r="845" spans="16:32" ht="15" customHeight="1">
      <c r="P845" s="38">
        <f>IF(ISNUMBER(SEARCH(Search!$K$13,'Valid Values - Search'!U845)),MAX($P$3:P844)+1,0)</f>
        <v>842</v>
      </c>
      <c r="Q845" s="38">
        <f>IF(ISNUMBER(SEARCH(Search!$K$5,'Valid Values - Search'!R845)),MAX($Q$3:Q844)+1,0)</f>
        <v>842</v>
      </c>
      <c r="R845" s="64" t="s">
        <v>4596</v>
      </c>
      <c r="S845" s="70" t="s">
        <v>102</v>
      </c>
      <c r="T845" s="70" t="s">
        <v>102</v>
      </c>
      <c r="U845" s="93" t="s">
        <v>9556</v>
      </c>
      <c r="V845" s="94" t="s">
        <v>8459</v>
      </c>
      <c r="W845" s="97" t="s">
        <v>4596</v>
      </c>
      <c r="X845" s="38" t="str">
        <f>IFERROR(VLOOKUP(ROWS($X$4:X845),$Q$4:$R$5094,2,FALSE),"")</f>
        <v>4-Epianhydrochlortetracycline</v>
      </c>
      <c r="Y845" s="38" t="str">
        <f>IFERROR(VLOOKUP(ROWS($Y$4:Y845),$P$4:$U$5094,6,FALSE),"")</f>
        <v>158018-53-2</v>
      </c>
      <c r="Z845" s="38">
        <f>IF(ISNUMBER(SEARCH(Search!$K$21,'Valid Values - Search'!AA845)),MAX($Z$3:Z844)+1,0)</f>
        <v>842</v>
      </c>
      <c r="AA845" s="64" t="s">
        <v>12398</v>
      </c>
      <c r="AB845" s="70" t="s">
        <v>2214</v>
      </c>
      <c r="AC845" s="71" t="s">
        <v>1184</v>
      </c>
      <c r="AD845" s="38" t="str">
        <f>IFERROR(VLOOKUP(ROWS($AD$4:AD845),$Z$4:$AC$3778,2,FALSE),"")</f>
        <v>Coagulation-Flocculation Test of Water (D2035 ASTM)</v>
      </c>
      <c r="AF845" s="37"/>
    </row>
    <row r="846" spans="16:32" ht="15" customHeight="1">
      <c r="P846" s="38">
        <f>IF(ISNUMBER(SEARCH(Search!$K$13,'Valid Values - Search'!U846)),MAX($P$3:P845)+1,0)</f>
        <v>843</v>
      </c>
      <c r="Q846" s="38">
        <f>IF(ISNUMBER(SEARCH(Search!$K$5,'Valid Values - Search'!R846)),MAX($Q$3:Q845)+1,0)</f>
        <v>843</v>
      </c>
      <c r="R846" s="64" t="s">
        <v>4597</v>
      </c>
      <c r="S846" s="70" t="s">
        <v>102</v>
      </c>
      <c r="T846" s="70" t="s">
        <v>102</v>
      </c>
      <c r="U846" s="93" t="s">
        <v>9557</v>
      </c>
      <c r="V846" s="94" t="s">
        <v>8459</v>
      </c>
      <c r="W846" s="97" t="s">
        <v>4597</v>
      </c>
      <c r="X846" s="38" t="str">
        <f>IFERROR(VLOOKUP(ROWS($X$4:X846),$Q$4:$R$5094,2,FALSE),"")</f>
        <v>4-Epianhydrotetracycline</v>
      </c>
      <c r="Y846" s="38" t="str">
        <f>IFERROR(VLOOKUP(ROWS($Y$4:Y846),$P$4:$U$5094,6,FALSE),"")</f>
        <v>7518-17-4</v>
      </c>
      <c r="Z846" s="38">
        <f>IF(ISNUMBER(SEARCH(Search!$K$21,'Valid Values - Search'!AA846)),MAX($Z$3:Z845)+1,0)</f>
        <v>843</v>
      </c>
      <c r="AA846" s="64" t="s">
        <v>12399</v>
      </c>
      <c r="AB846" s="70">
        <v>219.1</v>
      </c>
      <c r="AC846" s="71" t="s">
        <v>1102</v>
      </c>
      <c r="AD846" s="38" t="str">
        <f>IFERROR(VLOOKUP(ROWS($AD$4:AD846),$Z$4:$AC$3778,2,FALSE),"")</f>
        <v>Cobalt by FLAA (219.1 USEPA)</v>
      </c>
      <c r="AF846" s="37"/>
    </row>
    <row r="847" spans="16:32" ht="15" customHeight="1">
      <c r="P847" s="38">
        <f>IF(ISNUMBER(SEARCH(Search!$K$13,'Valid Values - Search'!U847)),MAX($P$3:P846)+1,0)</f>
        <v>844</v>
      </c>
      <c r="Q847" s="38">
        <f>IF(ISNUMBER(SEARCH(Search!$K$5,'Valid Values - Search'!R847)),MAX($Q$3:Q846)+1,0)</f>
        <v>844</v>
      </c>
      <c r="R847" s="64" t="s">
        <v>4598</v>
      </c>
      <c r="S847" s="70" t="s">
        <v>102</v>
      </c>
      <c r="T847" s="70" t="s">
        <v>102</v>
      </c>
      <c r="U847" s="93" t="s">
        <v>9558</v>
      </c>
      <c r="V847" s="94">
        <v>17192</v>
      </c>
      <c r="W847" s="97" t="s">
        <v>4598</v>
      </c>
      <c r="X847" s="38" t="str">
        <f>IFERROR(VLOOKUP(ROWS($X$4:X847),$Q$4:$R$5094,2,FALSE),"")</f>
        <v>4-Ethyl-4H-1,2,4-triazole-3-amine</v>
      </c>
      <c r="Y847" s="38" t="str">
        <f>IFERROR(VLOOKUP(ROWS($Y$4:Y847),$P$4:$U$5094,6,FALSE),"")</f>
        <v>42786-06-1</v>
      </c>
      <c r="Z847" s="38">
        <f>IF(ISNUMBER(SEARCH(Search!$K$21,'Valid Values - Search'!AA847)),MAX($Z$3:Z846)+1,0)</f>
        <v>844</v>
      </c>
      <c r="AA847" s="64" t="s">
        <v>12400</v>
      </c>
      <c r="AB847" s="70" t="s">
        <v>1275</v>
      </c>
      <c r="AC847" s="71" t="s">
        <v>1102</v>
      </c>
      <c r="AD847" s="38" t="str">
        <f>IFERROR(VLOOKUP(ROWS($AD$4:AD847),$Z$4:$AC$3778,2,FALSE),"")</f>
        <v>Cobalt by FLAA (219.1_M USEPA)</v>
      </c>
      <c r="AF847" s="37"/>
    </row>
    <row r="848" spans="16:32" ht="15" customHeight="1">
      <c r="P848" s="38">
        <f>IF(ISNUMBER(SEARCH(Search!$K$13,'Valid Values - Search'!U848)),MAX($P$3:P847)+1,0)</f>
        <v>845</v>
      </c>
      <c r="Q848" s="38">
        <f>IF(ISNUMBER(SEARCH(Search!$K$5,'Valid Values - Search'!R848)),MAX($Q$3:Q847)+1,0)</f>
        <v>845</v>
      </c>
      <c r="R848" s="64" t="s">
        <v>4599</v>
      </c>
      <c r="S848" s="70" t="s">
        <v>102</v>
      </c>
      <c r="T848" s="70" t="s">
        <v>102</v>
      </c>
      <c r="U848" s="93" t="s">
        <v>9559</v>
      </c>
      <c r="V848" s="94">
        <v>1002</v>
      </c>
      <c r="W848" s="97" t="s">
        <v>4599</v>
      </c>
      <c r="X848" s="38" t="str">
        <f>IFERROR(VLOOKUP(ROWS($X$4:X848),$Q$4:$R$5094,2,FALSE),"")</f>
        <v>4-Ethylresorcinol</v>
      </c>
      <c r="Y848" s="38" t="str">
        <f>IFERROR(VLOOKUP(ROWS($Y$4:Y848),$P$4:$U$5094,6,FALSE),"")</f>
        <v>2896-60-8</v>
      </c>
      <c r="Z848" s="38">
        <f>IF(ISNUMBER(SEARCH(Search!$K$21,'Valid Values - Search'!AA848)),MAX($Z$3:Z847)+1,0)</f>
        <v>845</v>
      </c>
      <c r="AA848" s="64" t="s">
        <v>12401</v>
      </c>
      <c r="AB848" s="70">
        <v>7200</v>
      </c>
      <c r="AC848" s="71" t="s">
        <v>1102</v>
      </c>
      <c r="AD848" s="38" t="str">
        <f>IFERROR(VLOOKUP(ROWS($AD$4:AD848),$Z$4:$AC$3778,2,FALSE),"")</f>
        <v>Cobalt by FLAA (7200 USEPA)</v>
      </c>
      <c r="AF848" s="37"/>
    </row>
    <row r="849" spans="16:32" ht="15" customHeight="1">
      <c r="P849" s="38">
        <f>IF(ISNUMBER(SEARCH(Search!$K$13,'Valid Values - Search'!U849)),MAX($P$3:P848)+1,0)</f>
        <v>846</v>
      </c>
      <c r="Q849" s="38">
        <f>IF(ISNUMBER(SEARCH(Search!$K$5,'Valid Values - Search'!R849)),MAX($Q$3:Q848)+1,0)</f>
        <v>846</v>
      </c>
      <c r="R849" s="64" t="s">
        <v>4600</v>
      </c>
      <c r="S849" s="70" t="s">
        <v>102</v>
      </c>
      <c r="T849" s="70" t="s">
        <v>102</v>
      </c>
      <c r="U849" s="93" t="s">
        <v>9560</v>
      </c>
      <c r="V849" s="94">
        <v>17161</v>
      </c>
      <c r="W849" s="97" t="s">
        <v>4600</v>
      </c>
      <c r="X849" s="38" t="str">
        <f>IFERROR(VLOOKUP(ROWS($X$4:X849),$Q$4:$R$5094,2,FALSE),"")</f>
        <v>4-Fluoro-2-nitrophenol</v>
      </c>
      <c r="Y849" s="38" t="str">
        <f>IFERROR(VLOOKUP(ROWS($Y$4:Y849),$P$4:$U$5094,6,FALSE),"")</f>
        <v>394-33-2</v>
      </c>
      <c r="Z849" s="38">
        <f>IF(ISNUMBER(SEARCH(Search!$K$21,'Valid Values - Search'!AA849)),MAX($Z$3:Z848)+1,0)</f>
        <v>846</v>
      </c>
      <c r="AA849" s="64" t="s">
        <v>12402</v>
      </c>
      <c r="AB849" s="70">
        <v>7027</v>
      </c>
      <c r="AC849" s="71" t="s">
        <v>1150</v>
      </c>
      <c r="AD849" s="38" t="str">
        <f>IFERROR(VLOOKUP(ROWS($AD$4:AD849),$Z$4:$AC$3778,2,FALSE),"")</f>
        <v>Cobalt by Flame Atomic Absorption (7027 NIOSH)</v>
      </c>
      <c r="AF849" s="37"/>
    </row>
    <row r="850" spans="16:32" ht="15" customHeight="1">
      <c r="P850" s="38">
        <f>IF(ISNUMBER(SEARCH(Search!$K$13,'Valid Values - Search'!U850)),MAX($P$3:P849)+1,0)</f>
        <v>847</v>
      </c>
      <c r="Q850" s="38">
        <f>IF(ISNUMBER(SEARCH(Search!$K$5,'Valid Values - Search'!R850)),MAX($Q$3:Q849)+1,0)</f>
        <v>847</v>
      </c>
      <c r="R850" s="64" t="s">
        <v>4628</v>
      </c>
      <c r="S850" s="70" t="s">
        <v>102</v>
      </c>
      <c r="T850" s="70" t="s">
        <v>102</v>
      </c>
      <c r="U850" s="93" t="s">
        <v>9561</v>
      </c>
      <c r="V850" s="94" t="s">
        <v>8459</v>
      </c>
      <c r="W850" s="97" t="s">
        <v>4628</v>
      </c>
      <c r="X850" s="38" t="str">
        <f>IFERROR(VLOOKUP(ROWS($X$4:X850),$Q$4:$R$5094,2,FALSE),"")</f>
        <v>4H-1-Benzopyran-4-one, 5,7-dihydroxy-3-(4-hydroxyphenyl)-</v>
      </c>
      <c r="Y850" s="38" t="str">
        <f>IFERROR(VLOOKUP(ROWS($Y$4:Y850),$P$4:$U$5094,6,FALSE),"")</f>
        <v>446-72-0</v>
      </c>
      <c r="Z850" s="38">
        <f>IF(ISNUMBER(SEARCH(Search!$K$21,'Valid Values - Search'!AA850)),MAX($Z$3:Z849)+1,0)</f>
        <v>847</v>
      </c>
      <c r="AA850" s="64" t="s">
        <v>12403</v>
      </c>
      <c r="AB850" s="70">
        <v>219.2</v>
      </c>
      <c r="AC850" s="71" t="s">
        <v>1102</v>
      </c>
      <c r="AD850" s="38" t="str">
        <f>IFERROR(VLOOKUP(ROWS($AD$4:AD850),$Z$4:$AC$3778,2,FALSE),"")</f>
        <v>Cobalt by GFAA (219.2 USEPA)</v>
      </c>
      <c r="AF850" s="37"/>
    </row>
    <row r="851" spans="16:32" ht="15" customHeight="1">
      <c r="P851" s="38">
        <f>IF(ISNUMBER(SEARCH(Search!$K$13,'Valid Values - Search'!U851)),MAX($P$3:P850)+1,0)</f>
        <v>848</v>
      </c>
      <c r="Q851" s="38">
        <f>IF(ISNUMBER(SEARCH(Search!$K$5,'Valid Values - Search'!R851)),MAX($Q$3:Q850)+1,0)</f>
        <v>848</v>
      </c>
      <c r="R851" s="64" t="s">
        <v>4629</v>
      </c>
      <c r="S851" s="70" t="s">
        <v>102</v>
      </c>
      <c r="T851" s="70" t="s">
        <v>102</v>
      </c>
      <c r="U851" s="93" t="s">
        <v>9562</v>
      </c>
      <c r="V851" s="94" t="s">
        <v>8459</v>
      </c>
      <c r="W851" s="97" t="s">
        <v>4629</v>
      </c>
      <c r="X851" s="38" t="str">
        <f>IFERROR(VLOOKUP(ROWS($X$4:X851),$Q$4:$R$5094,2,FALSE),"")</f>
        <v>4H-1-Benzopyran-4-one, 5,7-dihydroxy-3-(4-methoxyphenyl)-</v>
      </c>
      <c r="Y851" s="38" t="str">
        <f>IFERROR(VLOOKUP(ROWS($Y$4:Y851),$P$4:$U$5094,6,FALSE),"")</f>
        <v>491-80-5</v>
      </c>
      <c r="Z851" s="38">
        <f>IF(ISNUMBER(SEARCH(Search!$K$21,'Valid Values - Search'!AA851)),MAX($Z$3:Z850)+1,0)</f>
        <v>848</v>
      </c>
      <c r="AA851" s="64" t="s">
        <v>12404</v>
      </c>
      <c r="AB851" s="70" t="s">
        <v>1276</v>
      </c>
      <c r="AC851" s="71" t="s">
        <v>1102</v>
      </c>
      <c r="AD851" s="38" t="str">
        <f>IFERROR(VLOOKUP(ROWS($AD$4:AD851),$Z$4:$AC$3778,2,FALSE),"")</f>
        <v>Cobalt by GFAA (219.2_M USEPA)</v>
      </c>
      <c r="AF851" s="37"/>
    </row>
    <row r="852" spans="16:32" ht="15" customHeight="1">
      <c r="P852" s="38">
        <f>IF(ISNUMBER(SEARCH(Search!$K$13,'Valid Values - Search'!U852)),MAX($P$3:P851)+1,0)</f>
        <v>849</v>
      </c>
      <c r="Q852" s="38">
        <f>IF(ISNUMBER(SEARCH(Search!$K$5,'Valid Values - Search'!R852)),MAX($Q$3:Q851)+1,0)</f>
        <v>849</v>
      </c>
      <c r="R852" s="64" t="s">
        <v>4630</v>
      </c>
      <c r="S852" s="70" t="s">
        <v>102</v>
      </c>
      <c r="T852" s="70" t="s">
        <v>102</v>
      </c>
      <c r="U852" s="93" t="s">
        <v>9563</v>
      </c>
      <c r="V852" s="94">
        <v>817</v>
      </c>
      <c r="W852" s="97" t="s">
        <v>4630</v>
      </c>
      <c r="X852" s="38" t="str">
        <f>IFERROR(VLOOKUP(ROWS($X$4:X852),$Q$4:$R$5094,2,FALSE),"")</f>
        <v>4H-Cyclopenta[def]phenanthrene</v>
      </c>
      <c r="Y852" s="38" t="str">
        <f>IFERROR(VLOOKUP(ROWS($Y$4:Y852),$P$4:$U$5094,6,FALSE),"")</f>
        <v>203-64-5</v>
      </c>
      <c r="Z852" s="38">
        <f>IF(ISNUMBER(SEARCH(Search!$K$21,'Valid Values - Search'!AA852)),MAX($Z$3:Z851)+1,0)</f>
        <v>849</v>
      </c>
      <c r="AA852" s="64" t="s">
        <v>12405</v>
      </c>
      <c r="AB852" s="70">
        <v>7201</v>
      </c>
      <c r="AC852" s="71" t="s">
        <v>1102</v>
      </c>
      <c r="AD852" s="38" t="str">
        <f>IFERROR(VLOOKUP(ROWS($AD$4:AD852),$Z$4:$AC$3778,2,FALSE),"")</f>
        <v>Cobalt by GFAA (7201 USEPA)</v>
      </c>
      <c r="AF852" s="37"/>
    </row>
    <row r="853" spans="16:32" ht="15" customHeight="1">
      <c r="P853" s="38">
        <f>IF(ISNUMBER(SEARCH(Search!$K$13,'Valid Values - Search'!U853)),MAX($P$3:P852)+1,0)</f>
        <v>850</v>
      </c>
      <c r="Q853" s="38">
        <f>IF(ISNUMBER(SEARCH(Search!$K$5,'Valid Values - Search'!R853)),MAX($Q$3:Q852)+1,0)</f>
        <v>850</v>
      </c>
      <c r="R853" s="64" t="s">
        <v>4601</v>
      </c>
      <c r="S853" s="70" t="s">
        <v>102</v>
      </c>
      <c r="T853" s="70" t="s">
        <v>102</v>
      </c>
      <c r="U853" s="93" t="s">
        <v>9564</v>
      </c>
      <c r="V853" s="94">
        <v>1105</v>
      </c>
      <c r="W853" s="97" t="s">
        <v>4601</v>
      </c>
      <c r="X853" s="38" t="str">
        <f>IFERROR(VLOOKUP(ROWS($X$4:X853),$Q$4:$R$5094,2,FALSE),"")</f>
        <v>4-Hydroxy-4-methyl-2-pentanone</v>
      </c>
      <c r="Y853" s="38" t="str">
        <f>IFERROR(VLOOKUP(ROWS($Y$4:Y853),$P$4:$U$5094,6,FALSE),"")</f>
        <v>123-42-2</v>
      </c>
      <c r="Z853" s="38">
        <f>IF(ISNUMBER(SEARCH(Search!$K$21,'Valid Values - Search'!AA853)),MAX($Z$3:Z852)+1,0)</f>
        <v>850</v>
      </c>
      <c r="AA853" s="64" t="s">
        <v>12406</v>
      </c>
      <c r="AB853" s="70" t="s">
        <v>2912</v>
      </c>
      <c r="AC853" s="71" t="s">
        <v>1182</v>
      </c>
      <c r="AD853" s="38" t="str">
        <f>IFERROR(VLOOKUP(ROWS($AD$4:AD853),$Z$4:$AC$3778,2,FALSE),"")</f>
        <v>Cobalt in Bottom Material by FLAA (I5239 USDOI/USGS)</v>
      </c>
      <c r="AF853" s="37"/>
    </row>
    <row r="854" spans="16:32" ht="15" customHeight="1">
      <c r="P854" s="38">
        <f>IF(ISNUMBER(SEARCH(Search!$K$13,'Valid Values - Search'!U854)),MAX($P$3:P853)+1,0)</f>
        <v>851</v>
      </c>
      <c r="Q854" s="38">
        <f>IF(ISNUMBER(SEARCH(Search!$K$5,'Valid Values - Search'!R854)),MAX($Q$3:Q853)+1,0)</f>
        <v>851</v>
      </c>
      <c r="R854" s="64" t="s">
        <v>15381</v>
      </c>
      <c r="S854" s="99" t="s">
        <v>101</v>
      </c>
      <c r="T854" s="99" t="s">
        <v>102</v>
      </c>
      <c r="U854" s="100" t="s">
        <v>9035</v>
      </c>
      <c r="V854" s="101">
        <v>389317</v>
      </c>
      <c r="W854" s="97" t="s">
        <v>15381</v>
      </c>
      <c r="X854" s="38" t="str">
        <f>IFERROR(VLOOKUP(ROWS($X$4:X854),$Q$4:$R$5094,2,FALSE),"")</f>
        <v>4-Isopropyltoluene</v>
      </c>
      <c r="Y854" s="38" t="str">
        <f>IFERROR(VLOOKUP(ROWS($Y$4:Y854),$P$4:$U$5094,6,FALSE),"")</f>
        <v>99-87-6</v>
      </c>
      <c r="Z854" s="38">
        <f>IF(ISNUMBER(SEARCH(Search!$K$21,'Valid Values - Search'!AA854)),MAX($Z$3:Z853)+1,0)</f>
        <v>851</v>
      </c>
      <c r="AA854" s="64" t="s">
        <v>12407</v>
      </c>
      <c r="AB854" s="70" t="s">
        <v>2282</v>
      </c>
      <c r="AC854" s="71" t="s">
        <v>1184</v>
      </c>
      <c r="AD854" s="38" t="str">
        <f>IFERROR(VLOOKUP(ROWS($AD$4:AD854),$Z$4:$AC$3778,2,FALSE),"")</f>
        <v>Cobalt in Water by Chelation and FLAA (D3558(B) ASTM)</v>
      </c>
      <c r="AF854" s="37"/>
    </row>
    <row r="855" spans="16:32" ht="15" customHeight="1">
      <c r="P855" s="38">
        <f>IF(ISNUMBER(SEARCH(Search!$K$13,'Valid Values - Search'!U855)),MAX($P$3:P854)+1,0)</f>
        <v>852</v>
      </c>
      <c r="Q855" s="38">
        <f>IF(ISNUMBER(SEARCH(Search!$K$5,'Valid Values - Search'!R855)),MAX($Q$3:Q854)+1,0)</f>
        <v>852</v>
      </c>
      <c r="R855" s="64" t="s">
        <v>4602</v>
      </c>
      <c r="S855" s="70" t="s">
        <v>102</v>
      </c>
      <c r="T855" s="70" t="s">
        <v>102</v>
      </c>
      <c r="U855" s="93" t="s">
        <v>9565</v>
      </c>
      <c r="V855" s="94">
        <v>948</v>
      </c>
      <c r="W855" s="97" t="s">
        <v>4602</v>
      </c>
      <c r="X855" s="38" t="str">
        <f>IFERROR(VLOOKUP(ROWS($X$4:X855),$Q$4:$R$5094,2,FALSE),"")</f>
        <v>4-Methyl-1,3-dioxolane</v>
      </c>
      <c r="Y855" s="38" t="str">
        <f>IFERROR(VLOOKUP(ROWS($Y$4:Y855),$P$4:$U$5094,6,FALSE),"")</f>
        <v>1072-47-5</v>
      </c>
      <c r="Z855" s="38">
        <f>IF(ISNUMBER(SEARCH(Search!$K$21,'Valid Values - Search'!AA855)),MAX($Z$3:Z854)+1,0)</f>
        <v>852</v>
      </c>
      <c r="AA855" s="64" t="s">
        <v>12408</v>
      </c>
      <c r="AB855" s="70" t="s">
        <v>2763</v>
      </c>
      <c r="AC855" s="71" t="s">
        <v>1182</v>
      </c>
      <c r="AD855" s="38" t="str">
        <f>IFERROR(VLOOKUP(ROWS($AD$4:AD855),$Z$4:$AC$3778,2,FALSE),"")</f>
        <v>Cobalt in Water by Chelation and FLAA (I1240 USDOI/USGS)</v>
      </c>
      <c r="AF855" s="37"/>
    </row>
    <row r="856" spans="16:32" ht="15" customHeight="1">
      <c r="P856" s="38">
        <f>IF(ISNUMBER(SEARCH(Search!$K$13,'Valid Values - Search'!U856)),MAX($P$3:P855)+1,0)</f>
        <v>853</v>
      </c>
      <c r="Q856" s="38">
        <f>IF(ISNUMBER(SEARCH(Search!$K$5,'Valid Values - Search'!R856)),MAX($Q$3:Q855)+1,0)</f>
        <v>853</v>
      </c>
      <c r="R856" s="64" t="s">
        <v>4603</v>
      </c>
      <c r="S856" s="70" t="s">
        <v>102</v>
      </c>
      <c r="T856" s="70" t="s">
        <v>102</v>
      </c>
      <c r="U856" s="93" t="s">
        <v>9566</v>
      </c>
      <c r="V856" s="94">
        <v>1211</v>
      </c>
      <c r="W856" s="97" t="s">
        <v>4603</v>
      </c>
      <c r="X856" s="38" t="str">
        <f>IFERROR(VLOOKUP(ROWS($X$4:X856),$Q$4:$R$5094,2,FALSE),"")</f>
        <v>4-Methyl-2-pentanol</v>
      </c>
      <c r="Y856" s="38" t="str">
        <f>IFERROR(VLOOKUP(ROWS($Y$4:Y856),$P$4:$U$5094,6,FALSE),"")</f>
        <v>108-11-2</v>
      </c>
      <c r="Z856" s="38">
        <f>IF(ISNUMBER(SEARCH(Search!$K$21,'Valid Values - Search'!AA856)),MAX($Z$3:Z855)+1,0)</f>
        <v>853</v>
      </c>
      <c r="AA856" s="64" t="s">
        <v>12409</v>
      </c>
      <c r="AB856" s="70" t="s">
        <v>2869</v>
      </c>
      <c r="AC856" s="71" t="s">
        <v>1182</v>
      </c>
      <c r="AD856" s="38" t="str">
        <f>IFERROR(VLOOKUP(ROWS($AD$4:AD856),$Z$4:$AC$3778,2,FALSE),"")</f>
        <v>Cobalt in Water by Chelation and FLAA (I3240 USDOI/USGS)</v>
      </c>
      <c r="AF856" s="37"/>
    </row>
    <row r="857" spans="16:32" ht="15" customHeight="1">
      <c r="P857" s="38">
        <f>IF(ISNUMBER(SEARCH(Search!$K$13,'Valid Values - Search'!U857)),MAX($P$3:P856)+1,0)</f>
        <v>854</v>
      </c>
      <c r="Q857" s="38">
        <f>IF(ISNUMBER(SEARCH(Search!$K$5,'Valid Values - Search'!R857)),MAX($Q$3:Q856)+1,0)</f>
        <v>854</v>
      </c>
      <c r="R857" s="64" t="s">
        <v>15382</v>
      </c>
      <c r="S857" s="99" t="s">
        <v>101</v>
      </c>
      <c r="T857" s="99" t="s">
        <v>102</v>
      </c>
      <c r="U857" s="100" t="s">
        <v>9027</v>
      </c>
      <c r="V857" s="101">
        <v>310</v>
      </c>
      <c r="W857" s="97" t="s">
        <v>15382</v>
      </c>
      <c r="X857" s="38" t="str">
        <f>IFERROR(VLOOKUP(ROWS($X$4:X857),$Q$4:$R$5094,2,FALSE),"")</f>
        <v>4-Methyl-2-pentanone (MIBK)</v>
      </c>
      <c r="Y857" s="38" t="str">
        <f>IFERROR(VLOOKUP(ROWS($Y$4:Y857),$P$4:$U$5094,6,FALSE),"")</f>
        <v>108-10-1</v>
      </c>
      <c r="Z857" s="38">
        <f>IF(ISNUMBER(SEARCH(Search!$K$21,'Valid Values - Search'!AA857)),MAX($Z$3:Z856)+1,0)</f>
        <v>854</v>
      </c>
      <c r="AA857" s="64" t="s">
        <v>12410</v>
      </c>
      <c r="AB857" s="70" t="s">
        <v>2949</v>
      </c>
      <c r="AC857" s="71" t="s">
        <v>1182</v>
      </c>
      <c r="AD857" s="38" t="str">
        <f>IFERROR(VLOOKUP(ROWS($AD$4:AD857),$Z$4:$AC$3778,2,FALSE),"")</f>
        <v>Cobalt in Water by Chelation and FLAA (I7240 USDOI/USGS)</v>
      </c>
      <c r="AF857" s="37"/>
    </row>
    <row r="858" spans="16:32" ht="15" customHeight="1">
      <c r="P858" s="38">
        <f>IF(ISNUMBER(SEARCH(Search!$K$13,'Valid Values - Search'!U858)),MAX($P$3:P857)+1,0)</f>
        <v>855</v>
      </c>
      <c r="Q858" s="38">
        <f>IF(ISNUMBER(SEARCH(Search!$K$5,'Valid Values - Search'!R858)),MAX($Q$3:Q857)+1,0)</f>
        <v>855</v>
      </c>
      <c r="R858" s="64" t="s">
        <v>4604</v>
      </c>
      <c r="S858" s="70" t="s">
        <v>102</v>
      </c>
      <c r="T858" s="70" t="s">
        <v>102</v>
      </c>
      <c r="U858" s="93" t="s">
        <v>9567</v>
      </c>
      <c r="V858" s="94">
        <v>1729</v>
      </c>
      <c r="W858" s="97" t="s">
        <v>4604</v>
      </c>
      <c r="X858" s="38" t="str">
        <f>IFERROR(VLOOKUP(ROWS($X$4:X858),$Q$4:$R$5094,2,FALSE),"")</f>
        <v>4-Methyl-2-pentene</v>
      </c>
      <c r="Y858" s="38" t="str">
        <f>IFERROR(VLOOKUP(ROWS($Y$4:Y858),$P$4:$U$5094,6,FALSE),"")</f>
        <v>4461-48-7</v>
      </c>
      <c r="Z858" s="38">
        <f>IF(ISNUMBER(SEARCH(Search!$K$21,'Valid Values - Search'!AA858)),MAX($Z$3:Z857)+1,0)</f>
        <v>855</v>
      </c>
      <c r="AA858" s="64" t="s">
        <v>12411</v>
      </c>
      <c r="AB858" s="70" t="s">
        <v>2281</v>
      </c>
      <c r="AC858" s="71" t="s">
        <v>1184</v>
      </c>
      <c r="AD858" s="38" t="str">
        <f>IFERROR(VLOOKUP(ROWS($AD$4:AD858),$Z$4:$AC$3778,2,FALSE),"")</f>
        <v>Cobalt in Water by FLAA (D3558(A) ASTM)</v>
      </c>
      <c r="AF858" s="37"/>
    </row>
    <row r="859" spans="16:32" ht="15" customHeight="1">
      <c r="P859" s="38">
        <f>IF(ISNUMBER(SEARCH(Search!$K$13,'Valid Values - Search'!U859)),MAX($P$3:P858)+1,0)</f>
        <v>856</v>
      </c>
      <c r="Q859" s="38">
        <f>IF(ISNUMBER(SEARCH(Search!$K$5,'Valid Values - Search'!R859)),MAX($Q$3:Q858)+1,0)</f>
        <v>856</v>
      </c>
      <c r="R859" s="64" t="s">
        <v>4605</v>
      </c>
      <c r="S859" s="70" t="s">
        <v>102</v>
      </c>
      <c r="T859" s="70" t="s">
        <v>102</v>
      </c>
      <c r="U859" s="93" t="s">
        <v>9568</v>
      </c>
      <c r="V859" s="94">
        <v>1286</v>
      </c>
      <c r="W859" s="97" t="s">
        <v>4605</v>
      </c>
      <c r="X859" s="38" t="str">
        <f>IFERROR(VLOOKUP(ROWS($X$4:X859),$Q$4:$R$5094,2,FALSE),"")</f>
        <v>4-Methyl-3-nitroaniline</v>
      </c>
      <c r="Y859" s="38" t="str">
        <f>IFERROR(VLOOKUP(ROWS($Y$4:Y859),$P$4:$U$5094,6,FALSE),"")</f>
        <v>119-32-4</v>
      </c>
      <c r="Z859" s="38">
        <f>IF(ISNUMBER(SEARCH(Search!$K$21,'Valid Values - Search'!AA859)),MAX($Z$3:Z858)+1,0)</f>
        <v>856</v>
      </c>
      <c r="AA859" s="64" t="s">
        <v>12412</v>
      </c>
      <c r="AB859" s="70" t="s">
        <v>2762</v>
      </c>
      <c r="AC859" s="71" t="s">
        <v>1182</v>
      </c>
      <c r="AD859" s="38" t="str">
        <f>IFERROR(VLOOKUP(ROWS($AD$4:AD859),$Z$4:$AC$3778,2,FALSE),"")</f>
        <v>Cobalt in Water by FLAA (I1239 USDOI/USGS)</v>
      </c>
      <c r="AF859" s="37"/>
    </row>
    <row r="860" spans="16:32" ht="15" customHeight="1">
      <c r="P860" s="38">
        <f>IF(ISNUMBER(SEARCH(Search!$K$13,'Valid Values - Search'!U860)),MAX($P$3:P859)+1,0)</f>
        <v>857</v>
      </c>
      <c r="Q860" s="38">
        <f>IF(ISNUMBER(SEARCH(Search!$K$5,'Valid Values - Search'!R860)),MAX($Q$3:Q859)+1,0)</f>
        <v>857</v>
      </c>
      <c r="R860" s="64" t="s">
        <v>4606</v>
      </c>
      <c r="S860" s="70" t="s">
        <v>102</v>
      </c>
      <c r="T860" s="70" t="s">
        <v>102</v>
      </c>
      <c r="U860" s="93" t="s">
        <v>9569</v>
      </c>
      <c r="V860" s="94">
        <v>1003656</v>
      </c>
      <c r="W860" s="97" t="s">
        <v>4606</v>
      </c>
      <c r="X860" s="38" t="str">
        <f>IFERROR(VLOOKUP(ROWS($X$4:X860),$Q$4:$R$5094,2,FALSE),"")</f>
        <v>4-Methylchrysene</v>
      </c>
      <c r="Y860" s="38" t="str">
        <f>IFERROR(VLOOKUP(ROWS($Y$4:Y860),$P$4:$U$5094,6,FALSE),"")</f>
        <v>3351-30-2</v>
      </c>
      <c r="Z860" s="38">
        <f>IF(ISNUMBER(SEARCH(Search!$K$21,'Valid Values - Search'!AA860)),MAX($Z$3:Z859)+1,0)</f>
        <v>857</v>
      </c>
      <c r="AA860" s="64" t="s">
        <v>12413</v>
      </c>
      <c r="AB860" s="70" t="s">
        <v>2868</v>
      </c>
      <c r="AC860" s="71" t="s">
        <v>1182</v>
      </c>
      <c r="AD860" s="38" t="str">
        <f>IFERROR(VLOOKUP(ROWS($AD$4:AD860),$Z$4:$AC$3778,2,FALSE),"")</f>
        <v>Cobalt in Water by FLAA (I3239 USDOI/USGS)</v>
      </c>
      <c r="AF860" s="37"/>
    </row>
    <row r="861" spans="16:32" ht="15" customHeight="1">
      <c r="P861" s="38">
        <f>IF(ISNUMBER(SEARCH(Search!$K$13,'Valid Values - Search'!U861)),MAX($P$3:P860)+1,0)</f>
        <v>858</v>
      </c>
      <c r="Q861" s="38">
        <f>IF(ISNUMBER(SEARCH(Search!$K$5,'Valid Values - Search'!R861)),MAX($Q$3:Q860)+1,0)</f>
        <v>858</v>
      </c>
      <c r="R861" s="64" t="s">
        <v>4607</v>
      </c>
      <c r="S861" s="70" t="s">
        <v>102</v>
      </c>
      <c r="T861" s="70" t="s">
        <v>102</v>
      </c>
      <c r="U861" s="93" t="s">
        <v>9570</v>
      </c>
      <c r="V861" s="94">
        <v>11756</v>
      </c>
      <c r="W861" s="97" t="s">
        <v>4607</v>
      </c>
      <c r="X861" s="38" t="str">
        <f>IFERROR(VLOOKUP(ROWS($X$4:X861),$Q$4:$R$5094,2,FALSE),"")</f>
        <v>4-Methyldecane</v>
      </c>
      <c r="Y861" s="38" t="str">
        <f>IFERROR(VLOOKUP(ROWS($Y$4:Y861),$P$4:$U$5094,6,FALSE),"")</f>
        <v>2847-72-5</v>
      </c>
      <c r="Z861" s="38">
        <f>IF(ISNUMBER(SEARCH(Search!$K$21,'Valid Values - Search'!AA861)),MAX($Z$3:Z860)+1,0)</f>
        <v>858</v>
      </c>
      <c r="AA861" s="64" t="s">
        <v>12414</v>
      </c>
      <c r="AB861" s="70" t="s">
        <v>2948</v>
      </c>
      <c r="AC861" s="71" t="s">
        <v>1182</v>
      </c>
      <c r="AD861" s="38" t="str">
        <f>IFERROR(VLOOKUP(ROWS($AD$4:AD861),$Z$4:$AC$3778,2,FALSE),"")</f>
        <v>Cobalt in Water by FLAA (I7239 USDOI/USGS)</v>
      </c>
      <c r="AF861" s="37"/>
    </row>
    <row r="862" spans="16:32" ht="15" customHeight="1">
      <c r="P862" s="38">
        <f>IF(ISNUMBER(SEARCH(Search!$K$13,'Valid Values - Search'!U862)),MAX($P$3:P861)+1,0)</f>
        <v>859</v>
      </c>
      <c r="Q862" s="38">
        <f>IF(ISNUMBER(SEARCH(Search!$K$5,'Valid Values - Search'!R862)),MAX($Q$3:Q861)+1,0)</f>
        <v>859</v>
      </c>
      <c r="R862" s="64" t="s">
        <v>4608</v>
      </c>
      <c r="S862" s="70" t="s">
        <v>102</v>
      </c>
      <c r="T862" s="70" t="s">
        <v>102</v>
      </c>
      <c r="U862" s="93" t="s">
        <v>9571</v>
      </c>
      <c r="V862" s="94">
        <v>15868</v>
      </c>
      <c r="W862" s="97" t="s">
        <v>4608</v>
      </c>
      <c r="X862" s="38" t="str">
        <f>IFERROR(VLOOKUP(ROWS($X$4:X862),$Q$4:$R$5094,2,FALSE),"")</f>
        <v>4-Methylindan</v>
      </c>
      <c r="Y862" s="38" t="str">
        <f>IFERROR(VLOOKUP(ROWS($Y$4:Y862),$P$4:$U$5094,6,FALSE),"")</f>
        <v>824-22-6</v>
      </c>
      <c r="Z862" s="38">
        <f>IF(ISNUMBER(SEARCH(Search!$K$21,'Valid Values - Search'!AA862)),MAX($Z$3:Z861)+1,0)</f>
        <v>859</v>
      </c>
      <c r="AA862" s="64" t="s">
        <v>12415</v>
      </c>
      <c r="AB862" s="70" t="s">
        <v>1409</v>
      </c>
      <c r="AC862" s="71" t="s">
        <v>1156</v>
      </c>
      <c r="AD862" s="38" t="str">
        <f>IFERROR(VLOOKUP(ROWS($AD$4:AD862),$Z$4:$AC$3778,2,FALSE),"")</f>
        <v>Cobalt in Water by FLAA or GFAA (3500-CO(B) APHA)</v>
      </c>
      <c r="AF862" s="37"/>
    </row>
    <row r="863" spans="16:32" ht="15" customHeight="1">
      <c r="P863" s="38">
        <f>IF(ISNUMBER(SEARCH(Search!$K$13,'Valid Values - Search'!U863)),MAX($P$3:P862)+1,0)</f>
        <v>860</v>
      </c>
      <c r="Q863" s="38">
        <f>IF(ISNUMBER(SEARCH(Search!$K$5,'Valid Values - Search'!R863)),MAX($Q$3:Q862)+1,0)</f>
        <v>860</v>
      </c>
      <c r="R863" s="64" t="s">
        <v>4609</v>
      </c>
      <c r="S863" s="70" t="s">
        <v>102</v>
      </c>
      <c r="T863" s="70" t="s">
        <v>102</v>
      </c>
      <c r="U863" s="93" t="s">
        <v>9572</v>
      </c>
      <c r="V863" s="94">
        <v>1004020</v>
      </c>
      <c r="W863" s="97" t="s">
        <v>4609</v>
      </c>
      <c r="X863" s="38" t="str">
        <f>IFERROR(VLOOKUP(ROWS($X$4:X863),$Q$4:$R$5094,2,FALSE),"")</f>
        <v>4-Methylphenol-d8</v>
      </c>
      <c r="Y863" s="38" t="str">
        <f>IFERROR(VLOOKUP(ROWS($Y$4:Y863),$P$4:$U$5094,6,FALSE),"")</f>
        <v>190780-66-6</v>
      </c>
      <c r="Z863" s="38">
        <f>IF(ISNUMBER(SEARCH(Search!$K$21,'Valid Values - Search'!AA863)),MAX($Z$3:Z862)+1,0)</f>
        <v>860</v>
      </c>
      <c r="AA863" s="64" t="s">
        <v>12416</v>
      </c>
      <c r="AB863" s="70" t="s">
        <v>2283</v>
      </c>
      <c r="AC863" s="71" t="s">
        <v>1184</v>
      </c>
      <c r="AD863" s="38" t="str">
        <f>IFERROR(VLOOKUP(ROWS($AD$4:AD863),$Z$4:$AC$3778,2,FALSE),"")</f>
        <v>Cobalt in Water by GFAA (D3558(C) ASTM)</v>
      </c>
      <c r="AF863" s="37"/>
    </row>
    <row r="864" spans="16:32" ht="15" customHeight="1">
      <c r="P864" s="38">
        <f>IF(ISNUMBER(SEARCH(Search!$K$13,'Valid Values - Search'!U864)),MAX($P$3:P863)+1,0)</f>
        <v>861</v>
      </c>
      <c r="Q864" s="38">
        <f>IF(ISNUMBER(SEARCH(Search!$K$5,'Valid Values - Search'!R864)),MAX($Q$3:Q863)+1,0)</f>
        <v>861</v>
      </c>
      <c r="R864" s="64" t="s">
        <v>4610</v>
      </c>
      <c r="S864" s="70" t="s">
        <v>102</v>
      </c>
      <c r="T864" s="70" t="s">
        <v>102</v>
      </c>
      <c r="U864" s="93" t="s">
        <v>8459</v>
      </c>
      <c r="V864" s="94">
        <v>1001511</v>
      </c>
      <c r="W864" s="97" t="s">
        <v>4610</v>
      </c>
      <c r="X864" s="38" t="str">
        <f>IFERROR(VLOOKUP(ROWS($X$4:X864),$Q$4:$R$5094,2,FALSE),"")</f>
        <v>4-MUB-a-D-galactoside</v>
      </c>
      <c r="Y864" s="38" t="str">
        <f>IFERROR(VLOOKUP(ROWS($Y$4:Y864),$P$4:$U$5094,6,FALSE),"")</f>
        <v>N/A</v>
      </c>
      <c r="Z864" s="38">
        <f>IF(ISNUMBER(SEARCH(Search!$K$21,'Valid Values - Search'!AA864)),MAX($Z$3:Z863)+1,0)</f>
        <v>861</v>
      </c>
      <c r="AA864" s="64" t="s">
        <v>12417</v>
      </c>
      <c r="AB864" s="70" t="s">
        <v>2764</v>
      </c>
      <c r="AC864" s="71" t="s">
        <v>1182</v>
      </c>
      <c r="AD864" s="38" t="str">
        <f>IFERROR(VLOOKUP(ROWS($AD$4:AD864),$Z$4:$AC$3778,2,FALSE),"")</f>
        <v>Cobalt in Water by GFAA (I1241 USDOI/USGS)</v>
      </c>
      <c r="AF864" s="37"/>
    </row>
    <row r="865" spans="16:32" ht="15" customHeight="1">
      <c r="P865" s="38">
        <f>IF(ISNUMBER(SEARCH(Search!$K$13,'Valid Values - Search'!U865)),MAX($P$3:P864)+1,0)</f>
        <v>862</v>
      </c>
      <c r="Q865" s="38">
        <f>IF(ISNUMBER(SEARCH(Search!$K$5,'Valid Values - Search'!R865)),MAX($Q$3:Q864)+1,0)</f>
        <v>862</v>
      </c>
      <c r="R865" s="64" t="s">
        <v>4611</v>
      </c>
      <c r="S865" s="70" t="s">
        <v>102</v>
      </c>
      <c r="T865" s="70" t="s">
        <v>102</v>
      </c>
      <c r="U865" s="93" t="s">
        <v>8459</v>
      </c>
      <c r="V865" s="94">
        <v>1001116</v>
      </c>
      <c r="W865" s="97" t="s">
        <v>4611</v>
      </c>
      <c r="X865" s="38" t="str">
        <f>IFERROR(VLOOKUP(ROWS($X$4:X865),$Q$4:$R$5094,2,FALSE),"")</f>
        <v>4-MUB-a-D-glucoside</v>
      </c>
      <c r="Y865" s="38" t="str">
        <f>IFERROR(VLOOKUP(ROWS($Y$4:Y865),$P$4:$U$5094,6,FALSE),"")</f>
        <v>N/A</v>
      </c>
      <c r="Z865" s="38">
        <f>IF(ISNUMBER(SEARCH(Search!$K$21,'Valid Values - Search'!AA865)),MAX($Z$3:Z864)+1,0)</f>
        <v>862</v>
      </c>
      <c r="AA865" s="64" t="s">
        <v>12418</v>
      </c>
      <c r="AB865" s="70" t="s">
        <v>1410</v>
      </c>
      <c r="AC865" s="71" t="s">
        <v>1156</v>
      </c>
      <c r="AD865" s="38" t="str">
        <f>IFERROR(VLOOKUP(ROWS($AD$4:AD865),$Z$4:$AC$3778,2,FALSE),"")</f>
        <v>Cobalt in Water by ICP (3500-CO(C) APHA)</v>
      </c>
      <c r="AF865" s="37"/>
    </row>
    <row r="866" spans="16:32" ht="15" customHeight="1">
      <c r="P866" s="38">
        <f>IF(ISNUMBER(SEARCH(Search!$K$13,'Valid Values - Search'!U866)),MAX($P$3:P865)+1,0)</f>
        <v>863</v>
      </c>
      <c r="Q866" s="38">
        <f>IF(ISNUMBER(SEARCH(Search!$K$5,'Valid Values - Search'!R866)),MAX($Q$3:Q865)+1,0)</f>
        <v>863</v>
      </c>
      <c r="R866" s="64" t="s">
        <v>4612</v>
      </c>
      <c r="S866" s="70" t="s">
        <v>102</v>
      </c>
      <c r="T866" s="70" t="s">
        <v>102</v>
      </c>
      <c r="U866" s="93" t="s">
        <v>8459</v>
      </c>
      <c r="V866" s="94">
        <v>1000518</v>
      </c>
      <c r="W866" s="97" t="s">
        <v>4612</v>
      </c>
      <c r="X866" s="38" t="str">
        <f>IFERROR(VLOOKUP(ROWS($X$4:X866),$Q$4:$R$5094,2,FALSE),"")</f>
        <v>4-MUB-b-D-galactoside</v>
      </c>
      <c r="Y866" s="38" t="str">
        <f>IFERROR(VLOOKUP(ROWS($Y$4:Y866),$P$4:$U$5094,6,FALSE),"")</f>
        <v>N/A</v>
      </c>
      <c r="Z866" s="38">
        <f>IF(ISNUMBER(SEARCH(Search!$K$21,'Valid Values - Search'!AA866)),MAX($Z$3:Z865)+1,0)</f>
        <v>863</v>
      </c>
      <c r="AA866" s="64" t="s">
        <v>12419</v>
      </c>
      <c r="AB866" s="70" t="s">
        <v>2630</v>
      </c>
      <c r="AC866" s="71" t="s">
        <v>1182</v>
      </c>
      <c r="AD866" s="38" t="str">
        <f>IFERROR(VLOOKUP(ROWS($AD$4:AD866),$Z$4:$AC$3778,2,FALSE),"")</f>
        <v>Cobalt, dissolved, water, GFAA (I-2243 USDOI/USGS)</v>
      </c>
      <c r="AF866" s="37"/>
    </row>
    <row r="867" spans="16:32" ht="15" customHeight="1">
      <c r="P867" s="38">
        <f>IF(ISNUMBER(SEARCH(Search!$K$13,'Valid Values - Search'!U867)),MAX($P$3:P866)+1,0)</f>
        <v>864</v>
      </c>
      <c r="Q867" s="38">
        <f>IF(ISNUMBER(SEARCH(Search!$K$5,'Valid Values - Search'!R867)),MAX($Q$3:Q866)+1,0)</f>
        <v>864</v>
      </c>
      <c r="R867" s="64" t="s">
        <v>4613</v>
      </c>
      <c r="S867" s="70" t="s">
        <v>102</v>
      </c>
      <c r="T867" s="70" t="s">
        <v>102</v>
      </c>
      <c r="U867" s="93" t="s">
        <v>8459</v>
      </c>
      <c r="V867" s="94">
        <v>1000519</v>
      </c>
      <c r="W867" s="97" t="s">
        <v>4613</v>
      </c>
      <c r="X867" s="38" t="str">
        <f>IFERROR(VLOOKUP(ROWS($X$4:X867),$Q$4:$R$5094,2,FALSE),"")</f>
        <v>4-MUB-b-D-glucoside</v>
      </c>
      <c r="Y867" s="38" t="str">
        <f>IFERROR(VLOOKUP(ROWS($Y$4:Y867),$P$4:$U$5094,6,FALSE),"")</f>
        <v>N/A</v>
      </c>
      <c r="Z867" s="38">
        <f>IF(ISNUMBER(SEARCH(Search!$K$21,'Valid Values - Search'!AA867)),MAX($Z$3:Z866)+1,0)</f>
        <v>864</v>
      </c>
      <c r="AA867" s="64" t="s">
        <v>12420</v>
      </c>
      <c r="AB867" s="70" t="s">
        <v>2694</v>
      </c>
      <c r="AC867" s="71" t="s">
        <v>1182</v>
      </c>
      <c r="AD867" s="38" t="str">
        <f>IFERROR(VLOOKUP(ROWS($AD$4:AD867),$Z$4:$AC$3778,2,FALSE),"")</f>
        <v>Cobalt, whole-water-recoverable, water, GFAA (I-4243 USDOI/USGS)</v>
      </c>
      <c r="AF867" s="37"/>
    </row>
    <row r="868" spans="16:32" ht="15" customHeight="1">
      <c r="P868" s="38">
        <f>IF(ISNUMBER(SEARCH(Search!$K$13,'Valid Values - Search'!U868)),MAX($P$3:P867)+1,0)</f>
        <v>865</v>
      </c>
      <c r="Q868" s="38">
        <f>IF(ISNUMBER(SEARCH(Search!$K$5,'Valid Values - Search'!R868)),MAX($Q$3:Q867)+1,0)</f>
        <v>865</v>
      </c>
      <c r="R868" s="64" t="s">
        <v>4614</v>
      </c>
      <c r="S868" s="70" t="s">
        <v>102</v>
      </c>
      <c r="T868" s="70" t="s">
        <v>102</v>
      </c>
      <c r="U868" s="93" t="s">
        <v>8459</v>
      </c>
      <c r="V868" s="94">
        <v>1001117</v>
      </c>
      <c r="W868" s="97" t="s">
        <v>4614</v>
      </c>
      <c r="X868" s="38" t="str">
        <f>IFERROR(VLOOKUP(ROWS($X$4:X868),$Q$4:$R$5094,2,FALSE),"")</f>
        <v>4-MUB-b-D-xylopyranoside</v>
      </c>
      <c r="Y868" s="38" t="str">
        <f>IFERROR(VLOOKUP(ROWS($Y$4:Y868),$P$4:$U$5094,6,FALSE),"")</f>
        <v>N/A</v>
      </c>
      <c r="Z868" s="38">
        <f>IF(ISNUMBER(SEARCH(Search!$K$21,'Valid Values - Search'!AA868)),MAX($Z$3:Z867)+1,0)</f>
        <v>865</v>
      </c>
      <c r="AA868" s="64" t="s">
        <v>12421</v>
      </c>
      <c r="AB868" s="70" t="s">
        <v>2099</v>
      </c>
      <c r="AC868" s="71" t="s">
        <v>1102</v>
      </c>
      <c r="AD868" s="38" t="str">
        <f>IFERROR(VLOOKUP(ROWS($AD$4:AD868),$Z$4:$AC$3778,2,FALSE),"")</f>
        <v>COD by Open Reflux (C-002-1 USEPA)</v>
      </c>
      <c r="AF868" s="37"/>
    </row>
    <row r="869" spans="16:32" ht="15" customHeight="1">
      <c r="P869" s="38">
        <f>IF(ISNUMBER(SEARCH(Search!$K$13,'Valid Values - Search'!U869)),MAX($P$3:P868)+1,0)</f>
        <v>866</v>
      </c>
      <c r="Q869" s="38">
        <f>IF(ISNUMBER(SEARCH(Search!$K$5,'Valid Values - Search'!R869)),MAX($Q$3:Q868)+1,0)</f>
        <v>866</v>
      </c>
      <c r="R869" s="64" t="s">
        <v>4615</v>
      </c>
      <c r="S869" s="70" t="s">
        <v>102</v>
      </c>
      <c r="T869" s="70" t="s">
        <v>102</v>
      </c>
      <c r="U869" s="93" t="s">
        <v>8459</v>
      </c>
      <c r="V869" s="94">
        <v>1001311</v>
      </c>
      <c r="W869" s="97" t="s">
        <v>4615</v>
      </c>
      <c r="X869" s="38" t="str">
        <f>IFERROR(VLOOKUP(ROWS($X$4:X869),$Q$4:$R$5094,2,FALSE),"")</f>
        <v>4-MUB-N-acetyl-b-glucosaminide</v>
      </c>
      <c r="Y869" s="38" t="str">
        <f>IFERROR(VLOOKUP(ROWS($Y$4:Y869),$P$4:$U$5094,6,FALSE),"")</f>
        <v>N/A</v>
      </c>
      <c r="Z869" s="38">
        <f>IF(ISNUMBER(SEARCH(Search!$K$21,'Valid Values - Search'!AA869)),MAX($Z$3:Z868)+1,0)</f>
        <v>866</v>
      </c>
      <c r="AA869" s="64" t="s">
        <v>12422</v>
      </c>
      <c r="AB869" s="70" t="s">
        <v>2176</v>
      </c>
      <c r="AC869" s="71" t="s">
        <v>1184</v>
      </c>
      <c r="AD869" s="38" t="str">
        <f>IFERROR(VLOOKUP(ROWS($AD$4:AD869),$Z$4:$AC$3778,2,FALSE),"")</f>
        <v>COD by Spectrophotometry (D1252(B) ASTM)</v>
      </c>
      <c r="AF869" s="37"/>
    </row>
    <row r="870" spans="16:32" ht="15" customHeight="1">
      <c r="P870" s="38">
        <f>IF(ISNUMBER(SEARCH(Search!$K$13,'Valid Values - Search'!U870)),MAX($P$3:P869)+1,0)</f>
        <v>867</v>
      </c>
      <c r="Q870" s="38">
        <f>IF(ISNUMBER(SEARCH(Search!$K$5,'Valid Values - Search'!R870)),MAX($Q$3:Q869)+1,0)</f>
        <v>867</v>
      </c>
      <c r="R870" s="64" t="s">
        <v>4616</v>
      </c>
      <c r="S870" s="70" t="s">
        <v>102</v>
      </c>
      <c r="T870" s="70" t="s">
        <v>102</v>
      </c>
      <c r="U870" s="93" t="s">
        <v>8459</v>
      </c>
      <c r="V870" s="94">
        <v>1000520</v>
      </c>
      <c r="W870" s="97" t="s">
        <v>4616</v>
      </c>
      <c r="X870" s="38" t="str">
        <f>IFERROR(VLOOKUP(ROWS($X$4:X870),$Q$4:$R$5094,2,FALSE),"")</f>
        <v>4-MUB-phosphate</v>
      </c>
      <c r="Y870" s="38" t="str">
        <f>IFERROR(VLOOKUP(ROWS($Y$4:Y870),$P$4:$U$5094,6,FALSE),"")</f>
        <v>N/A</v>
      </c>
      <c r="Z870" s="38">
        <f>IF(ISNUMBER(SEARCH(Search!$K$21,'Valid Values - Search'!AA870)),MAX($Z$3:Z869)+1,0)</f>
        <v>867</v>
      </c>
      <c r="AA870" s="64" t="s">
        <v>12423</v>
      </c>
      <c r="AB870" s="70">
        <v>991.14</v>
      </c>
      <c r="AC870" s="71" t="s">
        <v>1934</v>
      </c>
      <c r="AD870" s="38" t="str">
        <f>IFERROR(VLOOKUP(ROWS($AD$4:AD870),$Z$4:$AC$3778,2,FALSE),"")</f>
        <v>Coliform and E. coli Counts in Foods (991.14 AOAC)</v>
      </c>
      <c r="AF870" s="37"/>
    </row>
    <row r="871" spans="16:32" ht="15" customHeight="1">
      <c r="P871" s="38">
        <f>IF(ISNUMBER(SEARCH(Search!$K$13,'Valid Values - Search'!U871)),MAX($P$3:P870)+1,0)</f>
        <v>868</v>
      </c>
      <c r="Q871" s="38">
        <f>IF(ISNUMBER(SEARCH(Search!$K$5,'Valid Values - Search'!R871)),MAX($Q$3:Q870)+1,0)</f>
        <v>868</v>
      </c>
      <c r="R871" s="64" t="s">
        <v>4617</v>
      </c>
      <c r="S871" s="70" t="s">
        <v>102</v>
      </c>
      <c r="T871" s="70" t="s">
        <v>102</v>
      </c>
      <c r="U871" s="93" t="s">
        <v>8459</v>
      </c>
      <c r="V871" s="94">
        <v>1000133</v>
      </c>
      <c r="W871" s="97" t="s">
        <v>4617</v>
      </c>
      <c r="X871" s="38" t="str">
        <f>IFERROR(VLOOKUP(ROWS($X$4:X871),$Q$4:$R$5094,2,FALSE),"")</f>
        <v>4-MUB-sulfate</v>
      </c>
      <c r="Y871" s="38" t="str">
        <f>IFERROR(VLOOKUP(ROWS($Y$4:Y871),$P$4:$U$5094,6,FALSE),"")</f>
        <v>N/A</v>
      </c>
      <c r="Z871" s="38">
        <f>IF(ISNUMBER(SEARCH(Search!$K$21,'Valid Values - Search'!AA871)),MAX($Z$3:Z870)+1,0)</f>
        <v>868</v>
      </c>
      <c r="AA871" s="64" t="s">
        <v>12424</v>
      </c>
      <c r="AB871" s="70" t="s">
        <v>1956</v>
      </c>
      <c r="AC871" s="71" t="s">
        <v>1156</v>
      </c>
      <c r="AD871" s="38" t="str">
        <f>IFERROR(VLOOKUP(ROWS($AD$4:AD871),$Z$4:$AC$3778,2,FALSE),"")</f>
        <v>Coliform bacteria by Multiple-tube test using lauryl-tryptose and EC-MUG broth (9221A,B,C,F APHA)</v>
      </c>
      <c r="AF871" s="37"/>
    </row>
    <row r="872" spans="16:32" ht="15" customHeight="1">
      <c r="P872" s="38">
        <f>IF(ISNUMBER(SEARCH(Search!$K$13,'Valid Values - Search'!U872)),MAX($P$3:P871)+1,0)</f>
        <v>869</v>
      </c>
      <c r="Q872" s="38">
        <f>IF(ISNUMBER(SEARCH(Search!$K$5,'Valid Values - Search'!R872)),MAX($Q$3:Q871)+1,0)</f>
        <v>869</v>
      </c>
      <c r="R872" s="64" t="s">
        <v>4618</v>
      </c>
      <c r="S872" s="70" t="s">
        <v>102</v>
      </c>
      <c r="T872" s="70" t="s">
        <v>102</v>
      </c>
      <c r="U872" s="93" t="s">
        <v>9573</v>
      </c>
      <c r="V872" s="94">
        <v>1002445</v>
      </c>
      <c r="W872" s="97" t="s">
        <v>4618</v>
      </c>
      <c r="X872" s="38" t="str">
        <f>IFERROR(VLOOKUP(ROWS($X$4:X872),$Q$4:$R$5094,2,FALSE),"")</f>
        <v>4-Nitrobiphenyl</v>
      </c>
      <c r="Y872" s="38" t="str">
        <f>IFERROR(VLOOKUP(ROWS($Y$4:Y872),$P$4:$U$5094,6,FALSE),"")</f>
        <v>92-93-3</v>
      </c>
      <c r="Z872" s="38">
        <f>IF(ISNUMBER(SEARCH(Search!$K$21,'Valid Values - Search'!AA872)),MAX($Z$3:Z871)+1,0)</f>
        <v>869</v>
      </c>
      <c r="AA872" s="64" t="s">
        <v>12425</v>
      </c>
      <c r="AB872" s="70">
        <v>8368</v>
      </c>
      <c r="AC872" s="71" t="s">
        <v>1151</v>
      </c>
      <c r="AD872" s="38" t="str">
        <f>IFERROR(VLOOKUP(ROWS($AD$4:AD872),$Z$4:$AC$3778,2,FALSE),"")</f>
        <v>Coliform Bacteria, Fecal MPN (8368 HACH)</v>
      </c>
      <c r="AF872" s="37"/>
    </row>
    <row r="873" spans="16:32" ht="15" customHeight="1">
      <c r="P873" s="38">
        <f>IF(ISNUMBER(SEARCH(Search!$K$13,'Valid Values - Search'!U873)),MAX($P$3:P872)+1,0)</f>
        <v>870</v>
      </c>
      <c r="Q873" s="38">
        <f>IF(ISNUMBER(SEARCH(Search!$K$5,'Valid Values - Search'!R873)),MAX($Q$3:Q872)+1,0)</f>
        <v>870</v>
      </c>
      <c r="R873" s="64" t="s">
        <v>15383</v>
      </c>
      <c r="S873" s="99" t="s">
        <v>101</v>
      </c>
      <c r="T873" s="99" t="s">
        <v>102</v>
      </c>
      <c r="U873" s="100" t="s">
        <v>8900</v>
      </c>
      <c r="V873" s="101">
        <v>339</v>
      </c>
      <c r="W873" s="97" t="s">
        <v>15383</v>
      </c>
      <c r="X873" s="38" t="str">
        <f>IFERROR(VLOOKUP(ROWS($X$4:X873),$Q$4:$R$5094,2,FALSE),"")</f>
        <v>4-Nitrophenol</v>
      </c>
      <c r="Y873" s="38" t="str">
        <f>IFERROR(VLOOKUP(ROWS($Y$4:Y873),$P$4:$U$5094,6,FALSE),"")</f>
        <v>100-02-7</v>
      </c>
      <c r="Z873" s="38">
        <f>IF(ISNUMBER(SEARCH(Search!$K$21,'Valid Values - Search'!AA873)),MAX($Z$3:Z872)+1,0)</f>
        <v>870</v>
      </c>
      <c r="AA873" s="64" t="s">
        <v>12426</v>
      </c>
      <c r="AB873" s="70" t="s">
        <v>2140</v>
      </c>
      <c r="AC873" s="71" t="s">
        <v>2141</v>
      </c>
      <c r="AD873" s="38" t="str">
        <f>IFERROR(VLOOKUP(ROWS($AD$4:AD873),$Z$4:$AC$3778,2,FALSE),"")</f>
        <v>Coliform/E. coli Enzyme substrate test; ONPG-MUG test (COLILERT IDEXX)</v>
      </c>
      <c r="AF873" s="37"/>
    </row>
    <row r="874" spans="16:32" ht="15" customHeight="1">
      <c r="P874" s="38">
        <f>IF(ISNUMBER(SEARCH(Search!$K$13,'Valid Values - Search'!U874)),MAX($P$3:P873)+1,0)</f>
        <v>871</v>
      </c>
      <c r="Q874" s="38">
        <f>IF(ISNUMBER(SEARCH(Search!$K$5,'Valid Values - Search'!R874)),MAX($Q$3:Q873)+1,0)</f>
        <v>871</v>
      </c>
      <c r="R874" s="64" t="s">
        <v>4619</v>
      </c>
      <c r="S874" s="70" t="s">
        <v>102</v>
      </c>
      <c r="T874" s="70" t="s">
        <v>102</v>
      </c>
      <c r="U874" s="93" t="s">
        <v>9574</v>
      </c>
      <c r="V874" s="94">
        <v>17199</v>
      </c>
      <c r="W874" s="97" t="s">
        <v>4619</v>
      </c>
      <c r="X874" s="38" t="str">
        <f>IFERROR(VLOOKUP(ROWS($X$4:X874),$Q$4:$R$5094,2,FALSE),"")</f>
        <v>4-Penten-2-ol</v>
      </c>
      <c r="Y874" s="38" t="str">
        <f>IFERROR(VLOOKUP(ROWS($Y$4:Y874),$P$4:$U$5094,6,FALSE),"")</f>
        <v>625-31-0</v>
      </c>
      <c r="Z874" s="38">
        <f>IF(ISNUMBER(SEARCH(Search!$K$21,'Valid Values - Search'!AA874)),MAX($Z$3:Z873)+1,0)</f>
        <v>871</v>
      </c>
      <c r="AA874" s="64" t="s">
        <v>12429</v>
      </c>
      <c r="AB874" s="70" t="s">
        <v>2144</v>
      </c>
      <c r="AC874" s="71" t="s">
        <v>2141</v>
      </c>
      <c r="AD874" s="38" t="str">
        <f>IFERROR(VLOOKUP(ROWS($AD$4:AD874),$Z$4:$AC$3778,2,FALSE),"")</f>
        <v>Coliform/E. coli Enzyme substrate test; ONPG-MUG test (COLILERT/2000 IDEXX)</v>
      </c>
      <c r="AF874" s="37"/>
    </row>
    <row r="875" spans="16:32" ht="15" customHeight="1">
      <c r="P875" s="38">
        <f>IF(ISNUMBER(SEARCH(Search!$K$13,'Valid Values - Search'!U875)),MAX($P$3:P874)+1,0)</f>
        <v>872</v>
      </c>
      <c r="Q875" s="38">
        <f>IF(ISNUMBER(SEARCH(Search!$K$5,'Valid Values - Search'!R875)),MAX($Q$3:Q874)+1,0)</f>
        <v>872</v>
      </c>
      <c r="R875" s="64" t="s">
        <v>4620</v>
      </c>
      <c r="S875" s="70" t="s">
        <v>102</v>
      </c>
      <c r="T875" s="70" t="s">
        <v>102</v>
      </c>
      <c r="U875" s="93" t="s">
        <v>9575</v>
      </c>
      <c r="V875" s="94">
        <v>1463</v>
      </c>
      <c r="W875" s="97" t="s">
        <v>4620</v>
      </c>
      <c r="X875" s="38" t="str">
        <f>IFERROR(VLOOKUP(ROWS($X$4:X875),$Q$4:$R$5094,2,FALSE),"")</f>
        <v>4-Phenylbutyric acid</v>
      </c>
      <c r="Y875" s="38" t="str">
        <f>IFERROR(VLOOKUP(ROWS($Y$4:Y875),$P$4:$U$5094,6,FALSE),"")</f>
        <v>1821-12-1</v>
      </c>
      <c r="Z875" s="38">
        <f>IF(ISNUMBER(SEARCH(Search!$K$21,'Valid Values - Search'!AA875)),MAX($Z$3:Z874)+1,0)</f>
        <v>872</v>
      </c>
      <c r="AA875" s="64" t="s">
        <v>12427</v>
      </c>
      <c r="AB875" s="70" t="s">
        <v>2142</v>
      </c>
      <c r="AC875" s="71" t="s">
        <v>2141</v>
      </c>
      <c r="AD875" s="38" t="str">
        <f>IFERROR(VLOOKUP(ROWS($AD$4:AD875),$Z$4:$AC$3778,2,FALSE),"")</f>
        <v>Coliform/E. coli Enzyme substrate test; ONPG-MUG test (COLILERT-18 IDEXX)</v>
      </c>
      <c r="AF875" s="37"/>
    </row>
    <row r="876" spans="16:32" ht="15" customHeight="1">
      <c r="P876" s="38">
        <f>IF(ISNUMBER(SEARCH(Search!$K$13,'Valid Values - Search'!U876)),MAX($P$3:P875)+1,0)</f>
        <v>873</v>
      </c>
      <c r="Q876" s="38">
        <f>IF(ISNUMBER(SEARCH(Search!$K$5,'Valid Values - Search'!R876)),MAX($Q$3:Q875)+1,0)</f>
        <v>873</v>
      </c>
      <c r="R876" s="64" t="s">
        <v>4621</v>
      </c>
      <c r="S876" s="70" t="s">
        <v>102</v>
      </c>
      <c r="T876" s="70" t="s">
        <v>102</v>
      </c>
      <c r="U876" s="93">
        <v>963486</v>
      </c>
      <c r="V876" s="94">
        <v>16576</v>
      </c>
      <c r="W876" s="97" t="s">
        <v>4621</v>
      </c>
      <c r="X876" s="38" t="str">
        <f>IFERROR(VLOOKUP(ROWS($X$4:X876),$Q$4:$R$5094,2,FALSE),"")</f>
        <v>4-Phenyldecane</v>
      </c>
      <c r="Y876" s="38">
        <f>IFERROR(VLOOKUP(ROWS($Y$4:Y876),$P$4:$U$5094,6,FALSE),"")</f>
        <v>963486</v>
      </c>
      <c r="Z876" s="38">
        <f>IF(ISNUMBER(SEARCH(Search!$K$21,'Valid Values - Search'!AA876)),MAX($Z$3:Z875)+1,0)</f>
        <v>873</v>
      </c>
      <c r="AA876" s="64" t="s">
        <v>12428</v>
      </c>
      <c r="AB876" s="70" t="s">
        <v>2143</v>
      </c>
      <c r="AC876" s="71" t="s">
        <v>2141</v>
      </c>
      <c r="AD876" s="38" t="str">
        <f>IFERROR(VLOOKUP(ROWS($AD$4:AD876),$Z$4:$AC$3778,2,FALSE),"")</f>
        <v>Coliform/E. coli Enzyme substrate test; ONPG-MUG test (COLILERT-182000 IDEXX)</v>
      </c>
      <c r="AF876" s="37"/>
    </row>
    <row r="877" spans="16:32" ht="15" customHeight="1">
      <c r="P877" s="38">
        <f>IF(ISNUMBER(SEARCH(Search!$K$13,'Valid Values - Search'!U877)),MAX($P$3:P876)+1,0)</f>
        <v>874</v>
      </c>
      <c r="Q877" s="38">
        <f>IF(ISNUMBER(SEARCH(Search!$K$5,'Valid Values - Search'!R877)),MAX($Q$3:Q876)+1,0)</f>
        <v>874</v>
      </c>
      <c r="R877" s="64" t="s">
        <v>4622</v>
      </c>
      <c r="S877" s="70" t="s">
        <v>102</v>
      </c>
      <c r="T877" s="70" t="s">
        <v>102</v>
      </c>
      <c r="U877" s="93" t="s">
        <v>9576</v>
      </c>
      <c r="V877" s="94">
        <v>16577</v>
      </c>
      <c r="W877" s="97" t="s">
        <v>4622</v>
      </c>
      <c r="X877" s="38" t="str">
        <f>IFERROR(VLOOKUP(ROWS($X$4:X877),$Q$4:$R$5094,2,FALSE),"")</f>
        <v>4-Phenyldodecane</v>
      </c>
      <c r="Y877" s="38" t="str">
        <f>IFERROR(VLOOKUP(ROWS($Y$4:Y877),$P$4:$U$5094,6,FALSE),"")</f>
        <v>2719-64-4</v>
      </c>
      <c r="Z877" s="38">
        <f>IF(ISNUMBER(SEARCH(Search!$K$21,'Valid Values - Search'!AA877)),MAX($Z$3:Z876)+1,0)</f>
        <v>874</v>
      </c>
      <c r="AA877" s="64" t="s">
        <v>12430</v>
      </c>
      <c r="AB877" s="70" t="s">
        <v>2147</v>
      </c>
      <c r="AC877" s="71" t="s">
        <v>2141</v>
      </c>
      <c r="AD877" s="38" t="str">
        <f>IFERROR(VLOOKUP(ROWS($AD$4:AD877),$Z$4:$AC$3778,2,FALSE),"")</f>
        <v>Coliform/E. coli Results in 24 Hours (COLISURE IDEXX)</v>
      </c>
      <c r="AF877" s="37"/>
    </row>
    <row r="878" spans="16:32" ht="15" customHeight="1">
      <c r="P878" s="38">
        <f>IF(ISNUMBER(SEARCH(Search!$K$13,'Valid Values - Search'!U878)),MAX($P$3:P877)+1,0)</f>
        <v>875</v>
      </c>
      <c r="Q878" s="38">
        <f>IF(ISNUMBER(SEARCH(Search!$K$5,'Valid Values - Search'!R878)),MAX($Q$3:Q877)+1,0)</f>
        <v>875</v>
      </c>
      <c r="R878" s="64" t="s">
        <v>4623</v>
      </c>
      <c r="S878" s="70" t="s">
        <v>102</v>
      </c>
      <c r="T878" s="70" t="s">
        <v>102</v>
      </c>
      <c r="U878" s="93" t="s">
        <v>9577</v>
      </c>
      <c r="V878" s="94">
        <v>1466</v>
      </c>
      <c r="W878" s="97" t="s">
        <v>4623</v>
      </c>
      <c r="X878" s="38" t="str">
        <f>IFERROR(VLOOKUP(ROWS($X$4:X878),$Q$4:$R$5094,2,FALSE),"")</f>
        <v>4-Phenylpyridine</v>
      </c>
      <c r="Y878" s="38" t="str">
        <f>IFERROR(VLOOKUP(ROWS($Y$4:Y878),$P$4:$U$5094,6,FALSE),"")</f>
        <v>939-23-1</v>
      </c>
      <c r="Z878" s="38">
        <f>IF(ISNUMBER(SEARCH(Search!$K$21,'Valid Values - Search'!AA878)),MAX($Z$3:Z877)+1,0)</f>
        <v>875</v>
      </c>
      <c r="AA878" s="64" t="s">
        <v>12431</v>
      </c>
      <c r="AB878" s="70" t="s">
        <v>1340</v>
      </c>
      <c r="AC878" s="71" t="s">
        <v>1156</v>
      </c>
      <c r="AD878" s="38" t="str">
        <f>IFERROR(VLOOKUP(ROWS($AD$4:AD878),$Z$4:$AC$3778,2,FALSE),"")</f>
        <v>Coliforms - Cytochrome Oxidase (3.3-B APHA)</v>
      </c>
      <c r="AF878" s="37"/>
    </row>
    <row r="879" spans="16:32" ht="15" customHeight="1">
      <c r="P879" s="38">
        <f>IF(ISNUMBER(SEARCH(Search!$K$13,'Valid Values - Search'!U879)),MAX($P$3:P878)+1,0)</f>
        <v>876</v>
      </c>
      <c r="Q879" s="38">
        <f>IF(ISNUMBER(SEARCH(Search!$K$5,'Valid Values - Search'!R879)),MAX($Q$3:Q878)+1,0)</f>
        <v>876</v>
      </c>
      <c r="R879" s="64" t="s">
        <v>4624</v>
      </c>
      <c r="S879" s="70" t="s">
        <v>102</v>
      </c>
      <c r="T879" s="70" t="s">
        <v>102</v>
      </c>
      <c r="U879" s="93" t="s">
        <v>9578</v>
      </c>
      <c r="V879" s="94">
        <v>16578</v>
      </c>
      <c r="W879" s="97" t="s">
        <v>4624</v>
      </c>
      <c r="X879" s="38" t="str">
        <f>IFERROR(VLOOKUP(ROWS($X$4:X879),$Q$4:$R$5094,2,FALSE),"")</f>
        <v>4-Phenyltetradecane</v>
      </c>
      <c r="Y879" s="38" t="str">
        <f>IFERROR(VLOOKUP(ROWS($Y$4:Y879),$P$4:$U$5094,6,FALSE),"")</f>
        <v>4534-57-0</v>
      </c>
      <c r="Z879" s="38">
        <f>IF(ISNUMBER(SEARCH(Search!$K$21,'Valid Values - Search'!AA879)),MAX($Z$3:Z878)+1,0)</f>
        <v>876</v>
      </c>
      <c r="AA879" s="64" t="s">
        <v>12432</v>
      </c>
      <c r="AB879" s="70" t="s">
        <v>1341</v>
      </c>
      <c r="AC879" s="71" t="s">
        <v>1156</v>
      </c>
      <c r="AD879" s="38" t="str">
        <f>IFERROR(VLOOKUP(ROWS($AD$4:AD879),$Z$4:$AC$3778,2,FALSE),"")</f>
        <v>Coliforms - IMViC (3.3-C APHA)</v>
      </c>
      <c r="AF879" s="37"/>
    </row>
    <row r="880" spans="16:32" ht="15" customHeight="1">
      <c r="P880" s="38">
        <f>IF(ISNUMBER(SEARCH(Search!$K$13,'Valid Values - Search'!U880)),MAX($P$3:P879)+1,0)</f>
        <v>877</v>
      </c>
      <c r="Q880" s="38">
        <f>IF(ISNUMBER(SEARCH(Search!$K$5,'Valid Values - Search'!R880)),MAX($Q$3:Q879)+1,0)</f>
        <v>877</v>
      </c>
      <c r="R880" s="64" t="s">
        <v>4625</v>
      </c>
      <c r="S880" s="70" t="s">
        <v>102</v>
      </c>
      <c r="T880" s="70" t="s">
        <v>102</v>
      </c>
      <c r="U880" s="93" t="s">
        <v>9579</v>
      </c>
      <c r="V880" s="94">
        <v>16579</v>
      </c>
      <c r="W880" s="97" t="s">
        <v>4625</v>
      </c>
      <c r="X880" s="38" t="str">
        <f>IFERROR(VLOOKUP(ROWS($X$4:X880),$Q$4:$R$5094,2,FALSE),"")</f>
        <v>4-Phenyltridecane</v>
      </c>
      <c r="Y880" s="38" t="str">
        <f>IFERROR(VLOOKUP(ROWS($Y$4:Y880),$P$4:$U$5094,6,FALSE),"")</f>
        <v>4534-51-4</v>
      </c>
      <c r="Z880" s="38">
        <f>IF(ISNUMBER(SEARCH(Search!$K$21,'Valid Values - Search'!AA880)),MAX($Z$3:Z879)+1,0)</f>
        <v>877</v>
      </c>
      <c r="AA880" s="64" t="s">
        <v>12433</v>
      </c>
      <c r="AB880" s="70">
        <v>989.11</v>
      </c>
      <c r="AC880" s="71" t="s">
        <v>1934</v>
      </c>
      <c r="AD880" s="38" t="str">
        <f>IFERROR(VLOOKUP(ROWS($AD$4:AD880),$Z$4:$AC$3778,2,FALSE),"")</f>
        <v>Coliforms in Dairy Products (989.11 AOAC)</v>
      </c>
      <c r="AF880" s="37"/>
    </row>
    <row r="881" spans="16:32" ht="15" customHeight="1">
      <c r="P881" s="38">
        <f>IF(ISNUMBER(SEARCH(Search!$K$13,'Valid Values - Search'!U881)),MAX($P$3:P880)+1,0)</f>
        <v>878</v>
      </c>
      <c r="Q881" s="38">
        <f>IF(ISNUMBER(SEARCH(Search!$K$5,'Valid Values - Search'!R881)),MAX($Q$3:Q880)+1,0)</f>
        <v>878</v>
      </c>
      <c r="R881" s="64" t="s">
        <v>4626</v>
      </c>
      <c r="S881" s="70" t="s">
        <v>102</v>
      </c>
      <c r="T881" s="70" t="s">
        <v>102</v>
      </c>
      <c r="U881" s="93" t="s">
        <v>9580</v>
      </c>
      <c r="V881" s="94">
        <v>16580</v>
      </c>
      <c r="W881" s="97" t="s">
        <v>4626</v>
      </c>
      <c r="X881" s="38" t="str">
        <f>IFERROR(VLOOKUP(ROWS($X$4:X881),$Q$4:$R$5094,2,FALSE),"")</f>
        <v>4-Phenylundecane</v>
      </c>
      <c r="Y881" s="38" t="str">
        <f>IFERROR(VLOOKUP(ROWS($Y$4:Y881),$P$4:$U$5094,6,FALSE),"")</f>
        <v>4536-86-1</v>
      </c>
      <c r="Z881" s="38">
        <f>IF(ISNUMBER(SEARCH(Search!$K$21,'Valid Values - Search'!AA881)),MAX($Z$3:Z880)+1,0)</f>
        <v>878</v>
      </c>
      <c r="AA881" s="64" t="s">
        <v>12434</v>
      </c>
      <c r="AB881" s="70" t="s">
        <v>1337</v>
      </c>
      <c r="AC881" s="71" t="s">
        <v>1156</v>
      </c>
      <c r="AD881" s="38" t="str">
        <f>IFERROR(VLOOKUP(ROWS($AD$4:AD881),$Z$4:$AC$3778,2,FALSE),"")</f>
        <v>Coliforms in Seawater and Shellfish (3.2-B APHA)</v>
      </c>
      <c r="AF881" s="37"/>
    </row>
    <row r="882" spans="16:32" ht="15" customHeight="1">
      <c r="P882" s="38">
        <f>IF(ISNUMBER(SEARCH(Search!$K$13,'Valid Values - Search'!U882)),MAX($P$3:P881)+1,0)</f>
        <v>879</v>
      </c>
      <c r="Q882" s="38">
        <f>IF(ISNUMBER(SEARCH(Search!$K$5,'Valid Values - Search'!R882)),MAX($Q$3:Q881)+1,0)</f>
        <v>879</v>
      </c>
      <c r="R882" s="64" t="s">
        <v>4627</v>
      </c>
      <c r="S882" s="70" t="s">
        <v>102</v>
      </c>
      <c r="T882" s="70" t="s">
        <v>102</v>
      </c>
      <c r="U882" s="93" t="s">
        <v>9581</v>
      </c>
      <c r="V882" s="94">
        <v>1003204</v>
      </c>
      <c r="W882" s="97" t="s">
        <v>4627</v>
      </c>
      <c r="X882" s="38" t="str">
        <f>IFERROR(VLOOKUP(ROWS($X$4:X882),$Q$4:$R$5094,2,FALSE),"")</f>
        <v>4-Terphenyl-d14***retired***use p-Terphenyl-d14</v>
      </c>
      <c r="Y882" s="38" t="str">
        <f>IFERROR(VLOOKUP(ROWS($Y$4:Y882),$P$4:$U$5094,6,FALSE),"")</f>
        <v>1718-51-0</v>
      </c>
      <c r="Z882" s="38">
        <f>IF(ISNUMBER(SEARCH(Search!$K$21,'Valid Values - Search'!AA882)),MAX($Z$3:Z881)+1,0)</f>
        <v>879</v>
      </c>
      <c r="AA882" s="64" t="s">
        <v>12435</v>
      </c>
      <c r="AB882" s="70" t="s">
        <v>1338</v>
      </c>
      <c r="AC882" s="71" t="s">
        <v>1156</v>
      </c>
      <c r="AD882" s="38" t="str">
        <f>IFERROR(VLOOKUP(ROWS($AD$4:AD882),$Z$4:$AC$3778,2,FALSE),"")</f>
        <v>Coliforms in Seawater and Shellfish (3.2-C APHA)</v>
      </c>
      <c r="AF882" s="37"/>
    </row>
    <row r="883" spans="16:32" ht="15" customHeight="1">
      <c r="P883" s="38">
        <f>IF(ISNUMBER(SEARCH(Search!$K$13,'Valid Values - Search'!U883)),MAX($P$3:P882)+1,0)</f>
        <v>880</v>
      </c>
      <c r="Q883" s="38">
        <f>IF(ISNUMBER(SEARCH(Search!$K$5,'Valid Values - Search'!R883)),MAX($Q$3:Q882)+1,0)</f>
        <v>880</v>
      </c>
      <c r="R883" s="64" t="s">
        <v>4631</v>
      </c>
      <c r="S883" s="70" t="s">
        <v>102</v>
      </c>
      <c r="T883" s="70" t="s">
        <v>102</v>
      </c>
      <c r="U883" s="93" t="s">
        <v>9582</v>
      </c>
      <c r="V883" s="94">
        <v>16571</v>
      </c>
      <c r="W883" s="97" t="s">
        <v>4631</v>
      </c>
      <c r="X883" s="38" t="str">
        <f>IFERROR(VLOOKUP(ROWS($X$4:X883),$Q$4:$R$5094,2,FALSE),"")</f>
        <v>5,6-Dibutyl-5,6-bis(4-tert-butylphenyl)decane</v>
      </c>
      <c r="Y883" s="38" t="str">
        <f>IFERROR(VLOOKUP(ROWS($Y$4:Y883),$P$4:$U$5094,6,FALSE),"")</f>
        <v>85668-76-4</v>
      </c>
      <c r="Z883" s="38">
        <f>IF(ISNUMBER(SEARCH(Search!$K$21,'Valid Values - Search'!AA883)),MAX($Z$3:Z882)+1,0)</f>
        <v>880</v>
      </c>
      <c r="AA883" s="64" t="s">
        <v>12436</v>
      </c>
      <c r="AB883" s="70" t="s">
        <v>1339</v>
      </c>
      <c r="AC883" s="71" t="s">
        <v>1156</v>
      </c>
      <c r="AD883" s="38" t="str">
        <f>IFERROR(VLOOKUP(ROWS($AD$4:AD883),$Z$4:$AC$3778,2,FALSE),"")</f>
        <v>Coliforms in Shellfish (3.2-D APHA)</v>
      </c>
      <c r="AF883" s="37"/>
    </row>
    <row r="884" spans="16:32" ht="15" customHeight="1">
      <c r="P884" s="38">
        <f>IF(ISNUMBER(SEARCH(Search!$K$13,'Valid Values - Search'!U884)),MAX($P$3:P883)+1,0)</f>
        <v>881</v>
      </c>
      <c r="Q884" s="38">
        <f>IF(ISNUMBER(SEARCH(Search!$K$5,'Valid Values - Search'!R884)),MAX($Q$3:Q883)+1,0)</f>
        <v>881</v>
      </c>
      <c r="R884" s="64" t="s">
        <v>4632</v>
      </c>
      <c r="S884" s="70" t="s">
        <v>102</v>
      </c>
      <c r="T884" s="70" t="s">
        <v>102</v>
      </c>
      <c r="U884" s="93" t="s">
        <v>9583</v>
      </c>
      <c r="V884" s="94" t="s">
        <v>8459</v>
      </c>
      <c r="W884" s="97" t="s">
        <v>4632</v>
      </c>
      <c r="X884" s="38" t="str">
        <f>IFERROR(VLOOKUP(ROWS($X$4:X884),$Q$4:$R$5094,2,FALSE),"")</f>
        <v>5,9-Dimethylchrysene</v>
      </c>
      <c r="Y884" s="38" t="str">
        <f>IFERROR(VLOOKUP(ROWS($Y$4:Y884),$P$4:$U$5094,6,FALSE),"")</f>
        <v>139493-40-6</v>
      </c>
      <c r="Z884" s="38">
        <f>IF(ISNUMBER(SEARCH(Search!$K$21,'Valid Values - Search'!AA884)),MAX($Z$3:Z883)+1,0)</f>
        <v>881</v>
      </c>
      <c r="AA884" s="64" t="s">
        <v>12437</v>
      </c>
      <c r="AB884" s="70">
        <v>3.4</v>
      </c>
      <c r="AC884" s="71" t="s">
        <v>1156</v>
      </c>
      <c r="AD884" s="38" t="str">
        <f>IFERROR(VLOOKUP(ROWS($AD$4:AD884),$Z$4:$AC$3778,2,FALSE),"")</f>
        <v>Coliforms- Membrane Filter (3.4 APHA)</v>
      </c>
      <c r="AF884" s="37"/>
    </row>
    <row r="885" spans="16:32" ht="15" customHeight="1">
      <c r="P885" s="38">
        <f>IF(ISNUMBER(SEARCH(Search!$K$13,'Valid Values - Search'!U885)),MAX($P$3:P884)+1,0)</f>
        <v>882</v>
      </c>
      <c r="Q885" s="38">
        <f>IF(ISNUMBER(SEARCH(Search!$K$5,'Valid Values - Search'!R885)),MAX($Q$3:Q884)+1,0)</f>
        <v>882</v>
      </c>
      <c r="R885" s="64" t="s">
        <v>4633</v>
      </c>
      <c r="S885" s="70" t="s">
        <v>102</v>
      </c>
      <c r="T885" s="70" t="s">
        <v>102</v>
      </c>
      <c r="U885" s="93" t="s">
        <v>9584</v>
      </c>
      <c r="V885" s="94">
        <v>390156</v>
      </c>
      <c r="W885" s="97" t="s">
        <v>4633</v>
      </c>
      <c r="X885" s="38" t="str">
        <f>IFERROR(VLOOKUP(ROWS($X$4:X885),$Q$4:$R$5094,2,FALSE),"")</f>
        <v>5-Amino-1-[2,6-dichloro-4-(trifluoromethyl)phenyl]-4-[(trifluoromethyl)thio]pyrazole-3-carbonitrile</v>
      </c>
      <c r="Y885" s="38" t="str">
        <f>IFERROR(VLOOKUP(ROWS($Y$4:Y885),$P$4:$U$5094,6,FALSE),"")</f>
        <v>120067-83-6</v>
      </c>
      <c r="Z885" s="38">
        <f>IF(ISNUMBER(SEARCH(Search!$K$21,'Valid Values - Search'!AA885)),MAX($Z$3:Z884)+1,0)</f>
        <v>882</v>
      </c>
      <c r="AA885" s="64" t="s">
        <v>12438</v>
      </c>
      <c r="AB885" s="70">
        <v>3.5</v>
      </c>
      <c r="AC885" s="71" t="s">
        <v>1156</v>
      </c>
      <c r="AD885" s="38" t="str">
        <f>IFERROR(VLOOKUP(ROWS($AD$4:AD885),$Z$4:$AC$3778,2,FALSE),"")</f>
        <v>Coliforms- Plate Count (3.5 APHA)</v>
      </c>
      <c r="AF885" s="37"/>
    </row>
    <row r="886" spans="16:32" ht="15" customHeight="1">
      <c r="P886" s="38">
        <f>IF(ISNUMBER(SEARCH(Search!$K$13,'Valid Values - Search'!U886)),MAX($P$3:P885)+1,0)</f>
        <v>883</v>
      </c>
      <c r="Q886" s="38">
        <f>IF(ISNUMBER(SEARCH(Search!$K$5,'Valid Values - Search'!R886)),MAX($Q$3:Q885)+1,0)</f>
        <v>883</v>
      </c>
      <c r="R886" s="64" t="s">
        <v>4634</v>
      </c>
      <c r="S886" s="70" t="s">
        <v>102</v>
      </c>
      <c r="T886" s="70" t="s">
        <v>102</v>
      </c>
      <c r="U886" s="93" t="s">
        <v>9585</v>
      </c>
      <c r="V886" s="94">
        <v>15995</v>
      </c>
      <c r="W886" s="97" t="s">
        <v>4634</v>
      </c>
      <c r="X886" s="38" t="str">
        <f>IFERROR(VLOOKUP(ROWS($X$4:X886),$Q$4:$R$5094,2,FALSE),"")</f>
        <v>5-Hydroxydicamba</v>
      </c>
      <c r="Y886" s="38" t="str">
        <f>IFERROR(VLOOKUP(ROWS($Y$4:Y886),$P$4:$U$5094,6,FALSE),"")</f>
        <v>7600-50-2</v>
      </c>
      <c r="Z886" s="38">
        <f>IF(ISNUMBER(SEARCH(Search!$K$21,'Valid Values - Search'!AA886)),MAX($Z$3:Z885)+1,0)</f>
        <v>883</v>
      </c>
      <c r="AA886" s="64" t="s">
        <v>12439</v>
      </c>
      <c r="AB886" s="70" t="s">
        <v>1961</v>
      </c>
      <c r="AC886" s="71" t="s">
        <v>1156</v>
      </c>
      <c r="AD886" s="38" t="str">
        <f>IFERROR(VLOOKUP(ROWS($AD$4:AD886),$Z$4:$AC$3778,2,FALSE),"")</f>
        <v>Coliforms, total, by Membrane Filtration (MF) Plating (9222A,B,C APHA)</v>
      </c>
      <c r="AF886" s="37"/>
    </row>
    <row r="887" spans="16:32" ht="15" customHeight="1">
      <c r="P887" s="38">
        <f>IF(ISNUMBER(SEARCH(Search!$K$13,'Valid Values - Search'!U887)),MAX($P$3:P886)+1,0)</f>
        <v>884</v>
      </c>
      <c r="Q887" s="38">
        <f>IF(ISNUMBER(SEARCH(Search!$K$5,'Valid Values - Search'!R887)),MAX($Q$3:Q886)+1,0)</f>
        <v>884</v>
      </c>
      <c r="R887" s="64" t="s">
        <v>4635</v>
      </c>
      <c r="S887" s="70" t="s">
        <v>102</v>
      </c>
      <c r="T887" s="70" t="s">
        <v>102</v>
      </c>
      <c r="U887" s="93" t="s">
        <v>9586</v>
      </c>
      <c r="V887" s="94" t="s">
        <v>8459</v>
      </c>
      <c r="W887" s="97" t="s">
        <v>4635</v>
      </c>
      <c r="X887" s="38" t="str">
        <f>IFERROR(VLOOKUP(ROWS($X$4:X887),$Q$4:$R$5094,2,FALSE),"")</f>
        <v>5-Methylchrysene</v>
      </c>
      <c r="Y887" s="38" t="str">
        <f>IFERROR(VLOOKUP(ROWS($Y$4:Y887),$P$4:$U$5094,6,FALSE),"")</f>
        <v>3697-24-3</v>
      </c>
      <c r="Z887" s="38">
        <f>IF(ISNUMBER(SEARCH(Search!$K$21,'Valid Values - Search'!AA887)),MAX($Z$3:Z886)+1,0)</f>
        <v>884</v>
      </c>
      <c r="AA887" s="64" t="s">
        <v>12440</v>
      </c>
      <c r="AB887" s="70" t="s">
        <v>2347</v>
      </c>
      <c r="AC887" s="71" t="s">
        <v>1184</v>
      </c>
      <c r="AD887" s="38" t="str">
        <f>IFERROR(VLOOKUP(ROWS($AD$4:AD887),$Z$4:$AC$3778,2,FALSE),"")</f>
        <v>Coliphages in Water by Counting (D4201 ASTM)</v>
      </c>
      <c r="AF887" s="37"/>
    </row>
    <row r="888" spans="16:32" ht="15" customHeight="1">
      <c r="P888" s="38">
        <f>IF(ISNUMBER(SEARCH(Search!$K$13,'Valid Values - Search'!U888)),MAX($P$3:P887)+1,0)</f>
        <v>885</v>
      </c>
      <c r="Q888" s="38">
        <f>IF(ISNUMBER(SEARCH(Search!$K$5,'Valid Values - Search'!R888)),MAX($Q$3:Q887)+1,0)</f>
        <v>885</v>
      </c>
      <c r="R888" s="64" t="s">
        <v>4636</v>
      </c>
      <c r="S888" s="70" t="s">
        <v>102</v>
      </c>
      <c r="T888" s="70" t="s">
        <v>102</v>
      </c>
      <c r="U888" s="93" t="s">
        <v>8459</v>
      </c>
      <c r="V888" s="94" t="s">
        <v>8459</v>
      </c>
      <c r="W888" s="97" t="s">
        <v>4636</v>
      </c>
      <c r="X888" s="38" t="str">
        <f>IFERROR(VLOOKUP(ROWS($X$4:X888),$Q$4:$R$5094,2,FALSE),"")</f>
        <v>5-Methylchrysene/6-Methylchrysene</v>
      </c>
      <c r="Y888" s="38" t="str">
        <f>IFERROR(VLOOKUP(ROWS($Y$4:Y888),$P$4:$U$5094,6,FALSE),"")</f>
        <v>N/A</v>
      </c>
      <c r="Z888" s="38">
        <f>IF(ISNUMBER(SEARCH(Search!$K$21,'Valid Values - Search'!AA888)),MAX($Z$3:Z887)+1,0)</f>
        <v>885</v>
      </c>
      <c r="AA888" s="64" t="s">
        <v>12441</v>
      </c>
      <c r="AB888" s="70" t="s">
        <v>3050</v>
      </c>
      <c r="AC888" s="71" t="s">
        <v>1182</v>
      </c>
      <c r="AD888" s="38" t="str">
        <f>IFERROR(VLOOKUP(ROWS($AD$4:AD888),$Z$4:$AC$3778,2,FALSE),"")</f>
        <v>Collection of ground-water samples at supply and monitoring wells (NFM 4.2 USDOI/USGS)</v>
      </c>
      <c r="AF888" s="37"/>
    </row>
    <row r="889" spans="16:32" ht="15" customHeight="1">
      <c r="P889" s="38">
        <f>IF(ISNUMBER(SEARCH(Search!$K$13,'Valid Values - Search'!U889)),MAX($P$3:P888)+1,0)</f>
        <v>886</v>
      </c>
      <c r="Q889" s="38">
        <f>IF(ISNUMBER(SEARCH(Search!$K$5,'Valid Values - Search'!R889)),MAX($Q$3:Q888)+1,0)</f>
        <v>886</v>
      </c>
      <c r="R889" s="64" t="s">
        <v>4637</v>
      </c>
      <c r="S889" s="70" t="s">
        <v>102</v>
      </c>
      <c r="T889" s="70" t="s">
        <v>102</v>
      </c>
      <c r="U889" s="93" t="s">
        <v>9587</v>
      </c>
      <c r="V889" s="94">
        <v>15873</v>
      </c>
      <c r="W889" s="97" t="s">
        <v>4637</v>
      </c>
      <c r="X889" s="38" t="str">
        <f>IFERROR(VLOOKUP(ROWS($X$4:X889),$Q$4:$R$5094,2,FALSE),"")</f>
        <v>5-Methylindan</v>
      </c>
      <c r="Y889" s="38" t="str">
        <f>IFERROR(VLOOKUP(ROWS($Y$4:Y889),$P$4:$U$5094,6,FALSE),"")</f>
        <v>874-35-1</v>
      </c>
      <c r="Z889" s="38">
        <f>IF(ISNUMBER(SEARCH(Search!$K$21,'Valid Values - Search'!AA889)),MAX($Z$3:Z888)+1,0)</f>
        <v>886</v>
      </c>
      <c r="AA889" s="64" t="s">
        <v>12442</v>
      </c>
      <c r="AB889" s="70" t="s">
        <v>3048</v>
      </c>
      <c r="AC889" s="71" t="s">
        <v>1182</v>
      </c>
      <c r="AD889" s="38" t="str">
        <f>IFERROR(VLOOKUP(ROWS($AD$4:AD889),$Z$4:$AC$3778,2,FALSE),"")</f>
        <v>Collection of isokinetic, depth-integrated stream samples using equal-width-increments (EWI) (NFM 4.1.3.A EWI USDOI/USGS)</v>
      </c>
      <c r="AF889" s="37"/>
    </row>
    <row r="890" spans="16:32" ht="15" customHeight="1">
      <c r="P890" s="38">
        <f>IF(ISNUMBER(SEARCH(Search!$K$13,'Valid Values - Search'!U890)),MAX($P$3:P889)+1,0)</f>
        <v>887</v>
      </c>
      <c r="Q890" s="38">
        <f>IF(ISNUMBER(SEARCH(Search!$K$5,'Valid Values - Search'!R890)),MAX($Q$3:Q889)+1,0)</f>
        <v>887</v>
      </c>
      <c r="R890" s="64" t="s">
        <v>4638</v>
      </c>
      <c r="S890" s="70" t="s">
        <v>102</v>
      </c>
      <c r="T890" s="70" t="s">
        <v>102</v>
      </c>
      <c r="U890" s="93" t="s">
        <v>9588</v>
      </c>
      <c r="V890" s="94">
        <v>1002446</v>
      </c>
      <c r="W890" s="97" t="s">
        <v>4638</v>
      </c>
      <c r="X890" s="38" t="str">
        <f>IFERROR(VLOOKUP(ROWS($X$4:X890),$Q$4:$R$5094,2,FALSE),"")</f>
        <v>5-Nitroacenaphthene</v>
      </c>
      <c r="Y890" s="38" t="str">
        <f>IFERROR(VLOOKUP(ROWS($Y$4:Y890),$P$4:$U$5094,6,FALSE),"")</f>
        <v>602-87-9</v>
      </c>
      <c r="Z890" s="38">
        <f>IF(ISNUMBER(SEARCH(Search!$K$21,'Valid Values - Search'!AA890)),MAX($Z$3:Z889)+1,0)</f>
        <v>887</v>
      </c>
      <c r="AA890" s="64" t="s">
        <v>12443</v>
      </c>
      <c r="AB890" s="70" t="s">
        <v>3047</v>
      </c>
      <c r="AC890" s="71" t="s">
        <v>1182</v>
      </c>
      <c r="AD890" s="38" t="str">
        <f>IFERROR(VLOOKUP(ROWS($AD$4:AD890),$Z$4:$AC$3778,2,FALSE),"")</f>
        <v>Collection of isokinetic, depth-integrated stream samples using the equal-discharge-increment (EDI) method (NFM 4.1.3.A EDI USDOI/USGS)</v>
      </c>
      <c r="AF890" s="37"/>
    </row>
    <row r="891" spans="16:32" ht="15" customHeight="1">
      <c r="P891" s="38">
        <f>IF(ISNUMBER(SEARCH(Search!$K$13,'Valid Values - Search'!U891)),MAX($P$3:P890)+1,0)</f>
        <v>888</v>
      </c>
      <c r="Q891" s="38">
        <f>IF(ISNUMBER(SEARCH(Search!$K$5,'Valid Values - Search'!R891)),MAX($Q$3:Q890)+1,0)</f>
        <v>888</v>
      </c>
      <c r="R891" s="64" t="s">
        <v>4639</v>
      </c>
      <c r="S891" s="70" t="s">
        <v>102</v>
      </c>
      <c r="T891" s="70" t="s">
        <v>102</v>
      </c>
      <c r="U891" s="93" t="s">
        <v>9589</v>
      </c>
      <c r="V891" s="94">
        <v>17144</v>
      </c>
      <c r="W891" s="97" t="s">
        <v>4639</v>
      </c>
      <c r="X891" s="38" t="str">
        <f>IFERROR(VLOOKUP(ROWS($X$4:X891),$Q$4:$R$5094,2,FALSE),"")</f>
        <v>5-Nitrovanillin</v>
      </c>
      <c r="Y891" s="38" t="str">
        <f>IFERROR(VLOOKUP(ROWS($Y$4:Y891),$P$4:$U$5094,6,FALSE),"")</f>
        <v>6635-20-7</v>
      </c>
      <c r="Z891" s="38">
        <f>IF(ISNUMBER(SEARCH(Search!$K$21,'Valid Values - Search'!AA891)),MAX($Z$3:Z890)+1,0)</f>
        <v>888</v>
      </c>
      <c r="AA891" s="64" t="s">
        <v>12444</v>
      </c>
      <c r="AB891" s="70" t="s">
        <v>3046</v>
      </c>
      <c r="AC891" s="71" t="s">
        <v>1182</v>
      </c>
      <c r="AD891" s="38" t="str">
        <f>IFERROR(VLOOKUP(ROWS($AD$4:AD891),$Z$4:$AC$3778,2,FALSE),"")</f>
        <v>Collection of stream samples using the equal-width-increment (EWI) method (NFM 4.1.1.A EWI USDOI/USGS)</v>
      </c>
      <c r="AF891" s="37"/>
    </row>
    <row r="892" spans="16:32" ht="15" customHeight="1">
      <c r="P892" s="38">
        <f>IF(ISNUMBER(SEARCH(Search!$K$13,'Valid Values - Search'!U892)),MAX($P$3:P891)+1,0)</f>
        <v>889</v>
      </c>
      <c r="Q892" s="38">
        <f>IF(ISNUMBER(SEARCH(Search!$K$5,'Valid Values - Search'!R892)),MAX($Q$3:Q891)+1,0)</f>
        <v>889</v>
      </c>
      <c r="R892" s="64" t="s">
        <v>4640</v>
      </c>
      <c r="S892" s="70" t="s">
        <v>102</v>
      </c>
      <c r="T892" s="70" t="s">
        <v>102</v>
      </c>
      <c r="U892" s="93">
        <v>963455</v>
      </c>
      <c r="V892" s="94">
        <v>16581</v>
      </c>
      <c r="W892" s="97" t="s">
        <v>4640</v>
      </c>
      <c r="X892" s="38" t="str">
        <f>IFERROR(VLOOKUP(ROWS($X$4:X892),$Q$4:$R$5094,2,FALSE),"")</f>
        <v>5-Phenyldecane</v>
      </c>
      <c r="Y892" s="38">
        <f>IFERROR(VLOOKUP(ROWS($Y$4:Y892),$P$4:$U$5094,6,FALSE),"")</f>
        <v>963455</v>
      </c>
      <c r="Z892" s="38">
        <f>IF(ISNUMBER(SEARCH(Search!$K$21,'Valid Values - Search'!AA892)),MAX($Z$3:Z891)+1,0)</f>
        <v>889</v>
      </c>
      <c r="AA892" s="64" t="s">
        <v>12445</v>
      </c>
      <c r="AB892" s="70" t="s">
        <v>3049</v>
      </c>
      <c r="AC892" s="71" t="s">
        <v>1182</v>
      </c>
      <c r="AD892" s="38" t="str">
        <f>IFERROR(VLOOKUP(ROWS($AD$4:AD892),$Z$4:$AC$3778,2,FALSE),"")</f>
        <v>Collection of stream samples using the single vertical at centroid-of-flow (VCF) method (NFM 4.1.3.A VCF USDOI/USGS)</v>
      </c>
      <c r="AF892" s="37"/>
    </row>
    <row r="893" spans="16:32" ht="15" customHeight="1">
      <c r="P893" s="38">
        <f>IF(ISNUMBER(SEARCH(Search!$K$13,'Valid Values - Search'!U893)),MAX($P$3:P892)+1,0)</f>
        <v>890</v>
      </c>
      <c r="Q893" s="38">
        <f>IF(ISNUMBER(SEARCH(Search!$K$5,'Valid Values - Search'!R893)),MAX($Q$3:Q892)+1,0)</f>
        <v>890</v>
      </c>
      <c r="R893" s="64" t="s">
        <v>4641</v>
      </c>
      <c r="S893" s="70" t="s">
        <v>102</v>
      </c>
      <c r="T893" s="70" t="s">
        <v>102</v>
      </c>
      <c r="U893" s="93" t="s">
        <v>9590</v>
      </c>
      <c r="V893" s="94">
        <v>16582</v>
      </c>
      <c r="W893" s="97" t="s">
        <v>4641</v>
      </c>
      <c r="X893" s="38" t="str">
        <f>IFERROR(VLOOKUP(ROWS($X$4:X893),$Q$4:$R$5094,2,FALSE),"")</f>
        <v>5-Phenyldodecane</v>
      </c>
      <c r="Y893" s="38" t="str">
        <f>IFERROR(VLOOKUP(ROWS($Y$4:Y893),$P$4:$U$5094,6,FALSE),"")</f>
        <v>2719-63-3</v>
      </c>
      <c r="Z893" s="38">
        <f>IF(ISNUMBER(SEARCH(Search!$K$21,'Valid Values - Search'!AA893)),MAX($Z$3:Z892)+1,0)</f>
        <v>890</v>
      </c>
      <c r="AA893" s="64" t="s">
        <v>12446</v>
      </c>
      <c r="AB893" s="70">
        <v>110.2</v>
      </c>
      <c r="AC893" s="71" t="s">
        <v>1102</v>
      </c>
      <c r="AD893" s="38" t="str">
        <f>IFERROR(VLOOKUP(ROWS($AD$4:AD893),$Z$4:$AC$3778,2,FALSE),"")</f>
        <v>Color Analysis Using Platinum/Cobalt (110.2 USEPA)</v>
      </c>
      <c r="AF893" s="37"/>
    </row>
    <row r="894" spans="16:32" ht="15" customHeight="1">
      <c r="P894" s="38">
        <f>IF(ISNUMBER(SEARCH(Search!$K$13,'Valid Values - Search'!U894)),MAX($P$3:P893)+1,0)</f>
        <v>891</v>
      </c>
      <c r="Q894" s="38">
        <f>IF(ISNUMBER(SEARCH(Search!$K$5,'Valid Values - Search'!R894)),MAX($Q$3:Q893)+1,0)</f>
        <v>891</v>
      </c>
      <c r="R894" s="64" t="s">
        <v>4642</v>
      </c>
      <c r="S894" s="70" t="s">
        <v>102</v>
      </c>
      <c r="T894" s="70" t="s">
        <v>102</v>
      </c>
      <c r="U894" s="93" t="s">
        <v>9591</v>
      </c>
      <c r="V894" s="94">
        <v>16583</v>
      </c>
      <c r="W894" s="97" t="s">
        <v>4642</v>
      </c>
      <c r="X894" s="38" t="str">
        <f>IFERROR(VLOOKUP(ROWS($X$4:X894),$Q$4:$R$5094,2,FALSE),"")</f>
        <v>5-Phenyltetradecane</v>
      </c>
      <c r="Y894" s="38" t="str">
        <f>IFERROR(VLOOKUP(ROWS($Y$4:Y894),$P$4:$U$5094,6,FALSE),"")</f>
        <v>4534-56-9</v>
      </c>
      <c r="Z894" s="38">
        <f>IF(ISNUMBER(SEARCH(Search!$K$21,'Valid Values - Search'!AA894)),MAX($Z$3:Z893)+1,0)</f>
        <v>891</v>
      </c>
      <c r="AA894" s="64" t="s">
        <v>12447</v>
      </c>
      <c r="AB894" s="70">
        <v>110.1</v>
      </c>
      <c r="AC894" s="71" t="s">
        <v>1102</v>
      </c>
      <c r="AD894" s="38" t="str">
        <f>IFERROR(VLOOKUP(ROWS($AD$4:AD894),$Z$4:$AC$3778,2,FALSE),"")</f>
        <v>Color by Calculating ADMI Values (110.1 USEPA)</v>
      </c>
      <c r="AF894" s="37"/>
    </row>
    <row r="895" spans="16:32" ht="15" customHeight="1">
      <c r="P895" s="38">
        <f>IF(ISNUMBER(SEARCH(Search!$K$13,'Valid Values - Search'!U895)),MAX($P$3:P894)+1,0)</f>
        <v>892</v>
      </c>
      <c r="Q895" s="38">
        <f>IF(ISNUMBER(SEARCH(Search!$K$5,'Valid Values - Search'!R895)),MAX($Q$3:Q894)+1,0)</f>
        <v>892</v>
      </c>
      <c r="R895" s="64" t="s">
        <v>4643</v>
      </c>
      <c r="S895" s="70" t="s">
        <v>102</v>
      </c>
      <c r="T895" s="70" t="s">
        <v>102</v>
      </c>
      <c r="U895" s="93" t="s">
        <v>9592</v>
      </c>
      <c r="V895" s="94">
        <v>16584</v>
      </c>
      <c r="W895" s="97" t="s">
        <v>4643</v>
      </c>
      <c r="X895" s="38" t="str">
        <f>IFERROR(VLOOKUP(ROWS($X$4:X895),$Q$4:$R$5094,2,FALSE),"")</f>
        <v>5-Phenyltridecane</v>
      </c>
      <c r="Y895" s="38" t="str">
        <f>IFERROR(VLOOKUP(ROWS($Y$4:Y895),$P$4:$U$5094,6,FALSE),"")</f>
        <v>4534-50-3</v>
      </c>
      <c r="Z895" s="38">
        <f>IF(ISNUMBER(SEARCH(Search!$K$21,'Valid Values - Search'!AA895)),MAX($Z$3:Z894)+1,0)</f>
        <v>892</v>
      </c>
      <c r="AA895" s="64" t="s">
        <v>12448</v>
      </c>
      <c r="AB895" s="70">
        <v>110.3</v>
      </c>
      <c r="AC895" s="71" t="s">
        <v>1102</v>
      </c>
      <c r="AD895" s="38" t="str">
        <f>IFERROR(VLOOKUP(ROWS($AD$4:AD895),$Z$4:$AC$3778,2,FALSE),"")</f>
        <v>Color by Spectrophotometric Analysis (110.3 USEPA)</v>
      </c>
      <c r="AF895" s="37"/>
    </row>
    <row r="896" spans="16:32" ht="15" customHeight="1">
      <c r="P896" s="38">
        <f>IF(ISNUMBER(SEARCH(Search!$K$13,'Valid Values - Search'!U896)),MAX($P$3:P895)+1,0)</f>
        <v>893</v>
      </c>
      <c r="Q896" s="38">
        <f>IF(ISNUMBER(SEARCH(Search!$K$5,'Valid Values - Search'!R896)),MAX($Q$3:Q895)+1,0)</f>
        <v>893</v>
      </c>
      <c r="R896" s="64" t="s">
        <v>4644</v>
      </c>
      <c r="S896" s="70" t="s">
        <v>102</v>
      </c>
      <c r="T896" s="70" t="s">
        <v>102</v>
      </c>
      <c r="U896" s="93" t="s">
        <v>9593</v>
      </c>
      <c r="V896" s="94">
        <v>16585</v>
      </c>
      <c r="W896" s="97" t="s">
        <v>4644</v>
      </c>
      <c r="X896" s="38" t="str">
        <f>IFERROR(VLOOKUP(ROWS($X$4:X896),$Q$4:$R$5094,2,FALSE),"")</f>
        <v>5-Phenylundecane</v>
      </c>
      <c r="Y896" s="38" t="str">
        <f>IFERROR(VLOOKUP(ROWS($Y$4:Y896),$P$4:$U$5094,6,FALSE),"")</f>
        <v>4537-15-9</v>
      </c>
      <c r="Z896" s="38">
        <f>IF(ISNUMBER(SEARCH(Search!$K$21,'Valid Values - Search'!AA896)),MAX($Z$3:Z895)+1,0)</f>
        <v>893</v>
      </c>
      <c r="AA896" s="64" t="s">
        <v>12449</v>
      </c>
      <c r="AB896" s="70" t="s">
        <v>2452</v>
      </c>
      <c r="AC896" s="71" t="s">
        <v>1184</v>
      </c>
      <c r="AD896" s="38" t="str">
        <f>IFERROR(VLOOKUP(ROWS($AD$4:AD896),$Z$4:$AC$3778,2,FALSE),"")</f>
        <v>Color Comparator Test Method Using Self-Filling Glass Ampoules (Test Method A) (D5543A ASTM)</v>
      </c>
      <c r="AF896" s="37"/>
    </row>
    <row r="897" spans="16:32" ht="15" customHeight="1">
      <c r="P897" s="38">
        <f>IF(ISNUMBER(SEARCH(Search!$K$13,'Valid Values - Search'!U897)),MAX($P$3:P896)+1,0)</f>
        <v>894</v>
      </c>
      <c r="Q897" s="38">
        <f>IF(ISNUMBER(SEARCH(Search!$K$5,'Valid Values - Search'!R897)),MAX($Q$3:Q896)+1,0)</f>
        <v>894</v>
      </c>
      <c r="R897" s="64" t="s">
        <v>4645</v>
      </c>
      <c r="S897" s="70" t="s">
        <v>102</v>
      </c>
      <c r="T897" s="70" t="s">
        <v>102</v>
      </c>
      <c r="U897" s="93" t="s">
        <v>9594</v>
      </c>
      <c r="V897" s="94">
        <v>389830</v>
      </c>
      <c r="W897" s="97" t="s">
        <v>4645</v>
      </c>
      <c r="X897" s="38" t="str">
        <f>IFERROR(VLOOKUP(ROWS($X$4:X897),$Q$4:$R$5094,2,FALSE),"")</f>
        <v>5-Tolyltriazole</v>
      </c>
      <c r="Y897" s="38" t="str">
        <f>IFERROR(VLOOKUP(ROWS($Y$4:Y897),$P$4:$U$5094,6,FALSE),"")</f>
        <v>136-85-6</v>
      </c>
      <c r="Z897" s="38">
        <f>IF(ISNUMBER(SEARCH(Search!$K$21,'Valid Values - Search'!AA897)),MAX($Z$3:Z896)+1,0)</f>
        <v>894</v>
      </c>
      <c r="AA897" s="64" t="s">
        <v>12450</v>
      </c>
      <c r="AB897" s="70" t="s">
        <v>1263</v>
      </c>
      <c r="AC897" s="71" t="s">
        <v>1156</v>
      </c>
      <c r="AD897" s="38" t="str">
        <f>IFERROR(VLOOKUP(ROWS($AD$4:AD897),$Z$4:$AC$3778,2,FALSE),"")</f>
        <v>Color in Water by Spectrophotometry (2120-C APHA)</v>
      </c>
      <c r="AF897" s="37"/>
    </row>
    <row r="898" spans="16:32" ht="15" customHeight="1">
      <c r="P898" s="38">
        <f>IF(ISNUMBER(SEARCH(Search!$K$13,'Valid Values - Search'!U898)),MAX($P$3:P897)+1,0)</f>
        <v>895</v>
      </c>
      <c r="Q898" s="38">
        <f>IF(ISNUMBER(SEARCH(Search!$K$5,'Valid Values - Search'!R898)),MAX($Q$3:Q897)+1,0)</f>
        <v>895</v>
      </c>
      <c r="R898" s="64" t="s">
        <v>4646</v>
      </c>
      <c r="S898" s="70" t="s">
        <v>102</v>
      </c>
      <c r="T898" s="70" t="s">
        <v>102</v>
      </c>
      <c r="U898" s="93" t="s">
        <v>9595</v>
      </c>
      <c r="V898" s="94">
        <v>389175</v>
      </c>
      <c r="W898" s="97" t="s">
        <v>4646</v>
      </c>
      <c r="X898" s="38" t="str">
        <f>IFERROR(VLOOKUP(ROWS($X$4:X898),$Q$4:$R$5094,2,FALSE),"")</f>
        <v>6-Acetyl-1,1,2,4,4,7-hexamethyltetralin</v>
      </c>
      <c r="Y898" s="38" t="str">
        <f>IFERROR(VLOOKUP(ROWS($Y$4:Y898),$P$4:$U$5094,6,FALSE),"")</f>
        <v>1506-02-1</v>
      </c>
      <c r="Z898" s="38">
        <f>IF(ISNUMBER(SEARCH(Search!$K$21,'Valid Values - Search'!AA898)),MAX($Z$3:Z897)+1,0)</f>
        <v>895</v>
      </c>
      <c r="AA898" s="64" t="s">
        <v>12451</v>
      </c>
      <c r="AB898" s="70" t="s">
        <v>1262</v>
      </c>
      <c r="AC898" s="71" t="s">
        <v>1156</v>
      </c>
      <c r="AD898" s="38" t="str">
        <f>IFERROR(VLOOKUP(ROWS($AD$4:AD898),$Z$4:$AC$3778,2,FALSE),"")</f>
        <v>Color in Water by Visual Comparison (2120-B APHA)</v>
      </c>
      <c r="AF898" s="37"/>
    </row>
    <row r="899" spans="16:32" ht="15" customHeight="1">
      <c r="P899" s="38">
        <f>IF(ISNUMBER(SEARCH(Search!$K$13,'Valid Values - Search'!U899)),MAX($P$3:P898)+1,0)</f>
        <v>896</v>
      </c>
      <c r="Q899" s="38">
        <f>IF(ISNUMBER(SEARCH(Search!$K$5,'Valid Values - Search'!R899)),MAX($Q$3:Q898)+1,0)</f>
        <v>896</v>
      </c>
      <c r="R899" s="64" t="s">
        <v>4647</v>
      </c>
      <c r="S899" s="70" t="s">
        <v>102</v>
      </c>
      <c r="T899" s="70" t="s">
        <v>102</v>
      </c>
      <c r="U899" s="93" t="s">
        <v>9596</v>
      </c>
      <c r="V899" s="94">
        <v>1004347</v>
      </c>
      <c r="W899" s="97" t="s">
        <v>4647</v>
      </c>
      <c r="X899" s="38" t="str">
        <f>IFERROR(VLOOKUP(ROWS($X$4:X899),$Q$4:$R$5094,2,FALSE),"")</f>
        <v>6-Acetylmorphine</v>
      </c>
      <c r="Y899" s="38" t="str">
        <f>IFERROR(VLOOKUP(ROWS($Y$4:Y899),$P$4:$U$5094,6,FALSE),"")</f>
        <v>2784-73-8</v>
      </c>
      <c r="Z899" s="38">
        <f>IF(ISNUMBER(SEARCH(Search!$K$21,'Valid Values - Search'!AA899)),MAX($Z$3:Z898)+1,0)</f>
        <v>896</v>
      </c>
      <c r="AA899" s="64" t="s">
        <v>12452</v>
      </c>
      <c r="AB899" s="70" t="s">
        <v>2765</v>
      </c>
      <c r="AC899" s="71" t="s">
        <v>1182</v>
      </c>
      <c r="AD899" s="38" t="str">
        <f>IFERROR(VLOOKUP(ROWS($AD$4:AD899),$Z$4:$AC$3778,2,FALSE),"")</f>
        <v>Color in Water by Visual Comparison (I1250 USDOI/USGS)</v>
      </c>
      <c r="AF899" s="37"/>
    </row>
    <row r="900" spans="16:32" ht="15" customHeight="1">
      <c r="P900" s="38">
        <f>IF(ISNUMBER(SEARCH(Search!$K$13,'Valid Values - Search'!U900)),MAX($P$3:P899)+1,0)</f>
        <v>897</v>
      </c>
      <c r="Q900" s="38">
        <f>IF(ISNUMBER(SEARCH(Search!$K$5,'Valid Values - Search'!R900)),MAX($Q$3:Q899)+1,0)</f>
        <v>897</v>
      </c>
      <c r="R900" s="64" t="s">
        <v>4648</v>
      </c>
      <c r="S900" s="70" t="s">
        <v>102</v>
      </c>
      <c r="T900" s="70" t="s">
        <v>102</v>
      </c>
      <c r="U900" s="93" t="s">
        <v>9597</v>
      </c>
      <c r="V900" s="94">
        <v>16586</v>
      </c>
      <c r="W900" s="97" t="s">
        <v>4648</v>
      </c>
      <c r="X900" s="38" t="str">
        <f>IFERROR(VLOOKUP(ROWS($X$4:X900),$Q$4:$R$5094,2,FALSE),"")</f>
        <v>6-Phenyldodecane</v>
      </c>
      <c r="Y900" s="38" t="str">
        <f>IFERROR(VLOOKUP(ROWS($Y$4:Y900),$P$4:$U$5094,6,FALSE),"")</f>
        <v>2719-62-2</v>
      </c>
      <c r="Z900" s="38">
        <f>IF(ISNUMBER(SEARCH(Search!$K$21,'Valid Values - Search'!AA900)),MAX($Z$3:Z899)+1,0)</f>
        <v>897</v>
      </c>
      <c r="AA900" s="64" t="s">
        <v>12453</v>
      </c>
      <c r="AB900" s="70" t="s">
        <v>1265</v>
      </c>
      <c r="AC900" s="71" t="s">
        <v>1156</v>
      </c>
      <c r="AD900" s="38" t="str">
        <f>IFERROR(VLOOKUP(ROWS($AD$4:AD900),$Z$4:$AC$3778,2,FALSE),"")</f>
        <v>Color in Water Using the ADMI Method (2120-E APHA)</v>
      </c>
      <c r="AF900" s="37"/>
    </row>
    <row r="901" spans="16:32" ht="15" customHeight="1">
      <c r="P901" s="38">
        <f>IF(ISNUMBER(SEARCH(Search!$K$13,'Valid Values - Search'!U901)),MAX($P$3:P900)+1,0)</f>
        <v>898</v>
      </c>
      <c r="Q901" s="38">
        <f>IF(ISNUMBER(SEARCH(Search!$K$5,'Valid Values - Search'!R901)),MAX($Q$3:Q900)+1,0)</f>
        <v>898</v>
      </c>
      <c r="R901" s="64" t="s">
        <v>4649</v>
      </c>
      <c r="S901" s="70" t="s">
        <v>102</v>
      </c>
      <c r="T901" s="70" t="s">
        <v>102</v>
      </c>
      <c r="U901" s="93" t="s">
        <v>9598</v>
      </c>
      <c r="V901" s="94">
        <v>16587</v>
      </c>
      <c r="W901" s="97" t="s">
        <v>4649</v>
      </c>
      <c r="X901" s="38" t="str">
        <f>IFERROR(VLOOKUP(ROWS($X$4:X901),$Q$4:$R$5094,2,FALSE),"")</f>
        <v>6-Phenyltetradecane</v>
      </c>
      <c r="Y901" s="38" t="str">
        <f>IFERROR(VLOOKUP(ROWS($Y$4:Y901),$P$4:$U$5094,6,FALSE),"")</f>
        <v>4534-55-8</v>
      </c>
      <c r="Z901" s="38">
        <f>IF(ISNUMBER(SEARCH(Search!$K$21,'Valid Values - Search'!AA901)),MAX($Z$3:Z900)+1,0)</f>
        <v>898</v>
      </c>
      <c r="AA901" s="64" t="s">
        <v>12454</v>
      </c>
      <c r="AB901" s="70" t="s">
        <v>1264</v>
      </c>
      <c r="AC901" s="71" t="s">
        <v>1156</v>
      </c>
      <c r="AD901" s="38" t="str">
        <f>IFERROR(VLOOKUP(ROWS($AD$4:AD901),$Z$4:$AC$3778,2,FALSE),"")</f>
        <v>Color in Water Using Tristimulus Filters (2120-D APHA)</v>
      </c>
      <c r="AF901" s="37"/>
    </row>
    <row r="902" spans="16:32" ht="15" customHeight="1">
      <c r="P902" s="38">
        <f>IF(ISNUMBER(SEARCH(Search!$K$13,'Valid Values - Search'!U902)),MAX($P$3:P901)+1,0)</f>
        <v>899</v>
      </c>
      <c r="Q902" s="38">
        <f>IF(ISNUMBER(SEARCH(Search!$K$5,'Valid Values - Search'!R902)),MAX($Q$3:Q901)+1,0)</f>
        <v>899</v>
      </c>
      <c r="R902" s="64" t="s">
        <v>4650</v>
      </c>
      <c r="S902" s="70" t="s">
        <v>102</v>
      </c>
      <c r="T902" s="70" t="s">
        <v>102</v>
      </c>
      <c r="U902" s="93" t="s">
        <v>9599</v>
      </c>
      <c r="V902" s="94">
        <v>16590</v>
      </c>
      <c r="W902" s="97" t="s">
        <v>4650</v>
      </c>
      <c r="X902" s="38" t="str">
        <f>IFERROR(VLOOKUP(ROWS($X$4:X902),$Q$4:$R$5094,2,FALSE),"")</f>
        <v>6-Phenyltridecane</v>
      </c>
      <c r="Y902" s="38" t="str">
        <f>IFERROR(VLOOKUP(ROWS($Y$4:Y902),$P$4:$U$5094,6,FALSE),"")</f>
        <v>4534-49-0</v>
      </c>
      <c r="Z902" s="38">
        <f>IF(ISNUMBER(SEARCH(Search!$K$21,'Valid Values - Search'!AA902)),MAX($Z$3:Z901)+1,0)</f>
        <v>899</v>
      </c>
      <c r="AA902" s="64" t="s">
        <v>12455</v>
      </c>
      <c r="AB902" s="70">
        <v>8025</v>
      </c>
      <c r="AC902" s="71" t="s">
        <v>1151</v>
      </c>
      <c r="AD902" s="38" t="str">
        <f>IFERROR(VLOOKUP(ROWS($AD$4:AD902),$Z$4:$AC$3778,2,FALSE),"")</f>
        <v>Color, APHA Platinum-Cobalt (8025 HACH)</v>
      </c>
      <c r="AF902" s="37"/>
    </row>
    <row r="903" spans="16:32" ht="15" customHeight="1">
      <c r="P903" s="38">
        <f>IF(ISNUMBER(SEARCH(Search!$K$13,'Valid Values - Search'!U903)),MAX($P$3:P902)+1,0)</f>
        <v>900</v>
      </c>
      <c r="Q903" s="38">
        <f>IF(ISNUMBER(SEARCH(Search!$K$5,'Valid Values - Search'!R903)),MAX($Q$3:Q902)+1,0)</f>
        <v>900</v>
      </c>
      <c r="R903" s="64" t="s">
        <v>4651</v>
      </c>
      <c r="S903" s="70" t="s">
        <v>102</v>
      </c>
      <c r="T903" s="70" t="s">
        <v>102</v>
      </c>
      <c r="U903" s="93" t="s">
        <v>9600</v>
      </c>
      <c r="V903" s="94">
        <v>16588</v>
      </c>
      <c r="W903" s="97" t="s">
        <v>4651</v>
      </c>
      <c r="X903" s="38" t="str">
        <f>IFERROR(VLOOKUP(ROWS($X$4:X903),$Q$4:$R$5094,2,FALSE),"")</f>
        <v>6-Phenylundecane</v>
      </c>
      <c r="Y903" s="38" t="str">
        <f>IFERROR(VLOOKUP(ROWS($Y$4:Y903),$P$4:$U$5094,6,FALSE),"")</f>
        <v>4537-14-8</v>
      </c>
      <c r="Z903" s="38">
        <f>IF(ISNUMBER(SEARCH(Search!$K$21,'Valid Values - Search'!AA903)),MAX($Z$3:Z902)+1,0)</f>
        <v>900</v>
      </c>
      <c r="AA903" s="64" t="s">
        <v>12456</v>
      </c>
      <c r="AB903" s="70" t="s">
        <v>2645</v>
      </c>
      <c r="AC903" s="71" t="s">
        <v>1182</v>
      </c>
      <c r="AD903" s="38" t="str">
        <f>IFERROR(VLOOKUP(ROWS($AD$4:AD903),$Z$4:$AC$3778,2,FALSE),"")</f>
        <v>Colorimetric Determination of Nitrate Plus Nitrite in Water by Enzymatic Reduction (I-2547-11 USDOI/USGS)</v>
      </c>
      <c r="AF903" s="37"/>
    </row>
    <row r="904" spans="16:32" ht="15" customHeight="1">
      <c r="P904" s="38">
        <f>IF(ISNUMBER(SEARCH(Search!$K$13,'Valid Values - Search'!U904)),MAX($P$3:P903)+1,0)</f>
        <v>901</v>
      </c>
      <c r="Q904" s="38">
        <f>IF(ISNUMBER(SEARCH(Search!$K$5,'Valid Values - Search'!R904)),MAX($Q$3:Q903)+1,0)</f>
        <v>901</v>
      </c>
      <c r="R904" s="64" t="s">
        <v>4652</v>
      </c>
      <c r="S904" s="70" t="s">
        <v>102</v>
      </c>
      <c r="T904" s="70" t="s">
        <v>102</v>
      </c>
      <c r="U904" s="93" t="s">
        <v>9601</v>
      </c>
      <c r="V904" s="94">
        <v>916</v>
      </c>
      <c r="W904" s="97" t="s">
        <v>4652</v>
      </c>
      <c r="X904" s="38" t="str">
        <f>IFERROR(VLOOKUP(ROWS($X$4:X904),$Q$4:$R$5094,2,FALSE),"")</f>
        <v>7,12-Dimethylbenz[a]anthracene</v>
      </c>
      <c r="Y904" s="38" t="str">
        <f>IFERROR(VLOOKUP(ROWS($Y$4:Y904),$P$4:$U$5094,6,FALSE),"")</f>
        <v>57-97-6</v>
      </c>
      <c r="Z904" s="38">
        <f>IF(ISNUMBER(SEARCH(Search!$K$21,'Valid Values - Search'!AA904)),MAX($Z$3:Z903)+1,0)</f>
        <v>901</v>
      </c>
      <c r="AA904" s="64" t="s">
        <v>12457</v>
      </c>
      <c r="AB904" s="70">
        <v>8515</v>
      </c>
      <c r="AC904" s="71" t="s">
        <v>1102</v>
      </c>
      <c r="AD904" s="38" t="str">
        <f>IFERROR(VLOOKUP(ROWS($AD$4:AD904),$Z$4:$AC$3778,2,FALSE),"")</f>
        <v>Colorimetric Method for TNT in Soil (8515 USEPA)</v>
      </c>
      <c r="AF904" s="37"/>
    </row>
    <row r="905" spans="16:32" ht="15" customHeight="1">
      <c r="P905" s="38">
        <f>IF(ISNUMBER(SEARCH(Search!$K$13,'Valid Values - Search'!U905)),MAX($P$3:P904)+1,0)</f>
        <v>902</v>
      </c>
      <c r="Q905" s="38">
        <f>IF(ISNUMBER(SEARCH(Search!$K$5,'Valid Values - Search'!R905)),MAX($Q$3:Q904)+1,0)</f>
        <v>902</v>
      </c>
      <c r="R905" s="64" t="s">
        <v>4653</v>
      </c>
      <c r="S905" s="70" t="s">
        <v>102</v>
      </c>
      <c r="T905" s="70" t="s">
        <v>102</v>
      </c>
      <c r="U905" s="93" t="s">
        <v>9602</v>
      </c>
      <c r="V905" s="94">
        <v>1004290</v>
      </c>
      <c r="W905" s="97" t="s">
        <v>4653</v>
      </c>
      <c r="X905" s="38" t="str">
        <f>IFERROR(VLOOKUP(ROWS($X$4:X905),$Q$4:$R$5094,2,FALSE),"")</f>
        <v>7-Hydroxyquetiapine</v>
      </c>
      <c r="Y905" s="38" t="str">
        <f>IFERROR(VLOOKUP(ROWS($Y$4:Y905),$P$4:$U$5094,6,FALSE),"")</f>
        <v>139079-39-3</v>
      </c>
      <c r="Z905" s="38">
        <f>IF(ISNUMBER(SEARCH(Search!$K$21,'Valid Values - Search'!AA905)),MAX($Z$3:Z904)+1,0)</f>
        <v>902</v>
      </c>
      <c r="AA905" s="64" t="s">
        <v>12458</v>
      </c>
      <c r="AB905" s="70" t="s">
        <v>3030</v>
      </c>
      <c r="AC905" s="71" t="s">
        <v>3026</v>
      </c>
      <c r="AD905" s="38" t="str">
        <f>IFERROR(VLOOKUP(ROWS($AD$4:AD905),$Z$4:$AC$3778,2,FALSE),"")</f>
        <v>Colorimetric Test for CrO4+ (MS110 USDOE/ASD)</v>
      </c>
      <c r="AF905" s="37"/>
    </row>
    <row r="906" spans="16:32" ht="15" customHeight="1">
      <c r="P906" s="38">
        <f>IF(ISNUMBER(SEARCH(Search!$K$13,'Valid Values - Search'!U906)),MAX($P$3:P905)+1,0)</f>
        <v>903</v>
      </c>
      <c r="Q906" s="38">
        <f>IF(ISNUMBER(SEARCH(Search!$K$5,'Valid Values - Search'!R906)),MAX($Q$3:Q905)+1,0)</f>
        <v>903</v>
      </c>
      <c r="R906" s="64" t="s">
        <v>4654</v>
      </c>
      <c r="S906" s="70" t="s">
        <v>102</v>
      </c>
      <c r="T906" s="70" t="s">
        <v>102</v>
      </c>
      <c r="U906" s="93" t="s">
        <v>9603</v>
      </c>
      <c r="V906" s="94" t="s">
        <v>8459</v>
      </c>
      <c r="W906" s="97" t="s">
        <v>4654</v>
      </c>
      <c r="X906" s="38" t="str">
        <f>IFERROR(VLOOKUP(ROWS($X$4:X906),$Q$4:$R$5094,2,FALSE),"")</f>
        <v>7-Methylbenzo[a]pyrene</v>
      </c>
      <c r="Y906" s="38" t="str">
        <f>IFERROR(VLOOKUP(ROWS($Y$4:Y906),$P$4:$U$5094,6,FALSE),"")</f>
        <v>63041-77-0</v>
      </c>
      <c r="Z906" s="38">
        <f>IF(ISNUMBER(SEARCH(Search!$K$21,'Valid Values - Search'!AA906)),MAX($Z$3:Z905)+1,0)</f>
        <v>903</v>
      </c>
      <c r="AA906" s="64" t="s">
        <v>12459</v>
      </c>
      <c r="AB906" s="70" t="s">
        <v>3031</v>
      </c>
      <c r="AC906" s="71" t="s">
        <v>3026</v>
      </c>
      <c r="AD906" s="38" t="str">
        <f>IFERROR(VLOOKUP(ROWS($AD$4:AD906),$Z$4:$AC$3778,2,FALSE),"")</f>
        <v>Colorimetric Test for Lead in Water (MS210 USDOE/ASD)</v>
      </c>
      <c r="AF906" s="37"/>
    </row>
    <row r="907" spans="16:32" ht="15" customHeight="1">
      <c r="P907" s="38">
        <f>IF(ISNUMBER(SEARCH(Search!$K$13,'Valid Values - Search'!U907)),MAX($P$3:P906)+1,0)</f>
        <v>904</v>
      </c>
      <c r="Q907" s="38">
        <f>IF(ISNUMBER(SEARCH(Search!$K$5,'Valid Values - Search'!R907)),MAX($Q$3:Q906)+1,0)</f>
        <v>904</v>
      </c>
      <c r="R907" s="64" t="s">
        <v>4655</v>
      </c>
      <c r="S907" s="70" t="s">
        <v>102</v>
      </c>
      <c r="T907" s="70" t="s">
        <v>102</v>
      </c>
      <c r="U907" s="93" t="s">
        <v>9604</v>
      </c>
      <c r="V907" s="94">
        <v>16592</v>
      </c>
      <c r="W907" s="97" t="s">
        <v>4655</v>
      </c>
      <c r="X907" s="38" t="str">
        <f>IFERROR(VLOOKUP(ROWS($X$4:X907),$Q$4:$R$5094,2,FALSE),"")</f>
        <v>7-Phenyltetradecane</v>
      </c>
      <c r="Y907" s="38" t="str">
        <f>IFERROR(VLOOKUP(ROWS($Y$4:Y907),$P$4:$U$5094,6,FALSE),"")</f>
        <v>4534-54-7</v>
      </c>
      <c r="Z907" s="38">
        <f>IF(ISNUMBER(SEARCH(Search!$K$21,'Valid Values - Search'!AA907)),MAX($Z$3:Z906)+1,0)</f>
        <v>904</v>
      </c>
      <c r="AA907" s="64" t="s">
        <v>12460</v>
      </c>
      <c r="AB907" s="70" t="s">
        <v>3035</v>
      </c>
      <c r="AC907" s="71" t="s">
        <v>3026</v>
      </c>
      <c r="AD907" s="38" t="str">
        <f>IFERROR(VLOOKUP(ROWS($AD$4:AD907),$Z$4:$AC$3778,2,FALSE),"")</f>
        <v>Colorimetric Test for Nickel in Water (MS410(W) USDOE/ASD)</v>
      </c>
      <c r="AF907" s="37"/>
    </row>
    <row r="908" spans="16:32" ht="15" customHeight="1">
      <c r="P908" s="38">
        <f>IF(ISNUMBER(SEARCH(Search!$K$13,'Valid Values - Search'!U908)),MAX($P$3:P907)+1,0)</f>
        <v>905</v>
      </c>
      <c r="Q908" s="38">
        <f>IF(ISNUMBER(SEARCH(Search!$K$5,'Valid Values - Search'!R908)),MAX($Q$3:Q907)+1,0)</f>
        <v>905</v>
      </c>
      <c r="R908" s="64" t="s">
        <v>4656</v>
      </c>
      <c r="S908" s="70" t="s">
        <v>102</v>
      </c>
      <c r="T908" s="70" t="s">
        <v>102</v>
      </c>
      <c r="U908" s="93" t="s">
        <v>8459</v>
      </c>
      <c r="V908" s="94">
        <v>16593</v>
      </c>
      <c r="W908" s="97" t="s">
        <v>4656</v>
      </c>
      <c r="X908" s="38" t="str">
        <f>IFERROR(VLOOKUP(ROWS($X$4:X908),$Q$4:$R$5094,2,FALSE),"")</f>
        <v>7-Phenyltetradecane + 6-phenyltridecane mix</v>
      </c>
      <c r="Y908" s="38" t="str">
        <f>IFERROR(VLOOKUP(ROWS($Y$4:Y908),$P$4:$U$5094,6,FALSE),"")</f>
        <v>N/A</v>
      </c>
      <c r="Z908" s="38">
        <f>IF(ISNUMBER(SEARCH(Search!$K$21,'Valid Values - Search'!AA908)),MAX($Z$3:Z907)+1,0)</f>
        <v>905</v>
      </c>
      <c r="AA908" s="64" t="s">
        <v>12461</v>
      </c>
      <c r="AB908" s="70" t="s">
        <v>3033</v>
      </c>
      <c r="AC908" s="71" t="s">
        <v>3026</v>
      </c>
      <c r="AD908" s="38" t="str">
        <f>IFERROR(VLOOKUP(ROWS($AD$4:AD908),$Z$4:$AC$3778,2,FALSE),"")</f>
        <v>Colorimetric Test for NO3+ in Soil (MS310(S) USDOE/ASD)</v>
      </c>
      <c r="AF908" s="37"/>
    </row>
    <row r="909" spans="16:32" ht="15" customHeight="1">
      <c r="P909" s="38">
        <f>IF(ISNUMBER(SEARCH(Search!$K$13,'Valid Values - Search'!U909)),MAX($P$3:P908)+1,0)</f>
        <v>906</v>
      </c>
      <c r="Q909" s="38">
        <f>IF(ISNUMBER(SEARCH(Search!$K$5,'Valid Values - Search'!R909)),MAX($Q$3:Q908)+1,0)</f>
        <v>906</v>
      </c>
      <c r="R909" s="64" t="s">
        <v>4657</v>
      </c>
      <c r="S909" s="70" t="s">
        <v>102</v>
      </c>
      <c r="T909" s="70" t="s">
        <v>102</v>
      </c>
      <c r="U909" s="93" t="s">
        <v>9605</v>
      </c>
      <c r="V909" s="94">
        <v>1003313</v>
      </c>
      <c r="W909" s="97" t="s">
        <v>4657</v>
      </c>
      <c r="X909" s="38" t="str">
        <f>IFERROR(VLOOKUP(ROWS($X$4:X909),$Q$4:$R$5094,2,FALSE),"")</f>
        <v>9,10-Dimethylanthracene</v>
      </c>
      <c r="Y909" s="38" t="str">
        <f>IFERROR(VLOOKUP(ROWS($Y$4:Y909),$P$4:$U$5094,6,FALSE),"")</f>
        <v>781-43-1</v>
      </c>
      <c r="Z909" s="38">
        <f>IF(ISNUMBER(SEARCH(Search!$K$21,'Valid Values - Search'!AA909)),MAX($Z$3:Z908)+1,0)</f>
        <v>906</v>
      </c>
      <c r="AA909" s="64" t="s">
        <v>12462</v>
      </c>
      <c r="AB909" s="70" t="s">
        <v>3034</v>
      </c>
      <c r="AC909" s="71" t="s">
        <v>3026</v>
      </c>
      <c r="AD909" s="38" t="str">
        <f>IFERROR(VLOOKUP(ROWS($AD$4:AD909),$Z$4:$AC$3778,2,FALSE),"")</f>
        <v>Colorimetric Test for NO3+ in Water (MS310(W) USDOE/ASD)</v>
      </c>
      <c r="AF909" s="37"/>
    </row>
    <row r="910" spans="16:32" ht="15" customHeight="1">
      <c r="P910" s="38">
        <f>IF(ISNUMBER(SEARCH(Search!$K$13,'Valid Values - Search'!U910)),MAX($P$3:P909)+1,0)</f>
        <v>907</v>
      </c>
      <c r="Q910" s="38">
        <f>IF(ISNUMBER(SEARCH(Search!$K$5,'Valid Values - Search'!R910)),MAX($Q$3:Q909)+1,0)</f>
        <v>907</v>
      </c>
      <c r="R910" s="64" t="s">
        <v>4658</v>
      </c>
      <c r="S910" s="70" t="s">
        <v>102</v>
      </c>
      <c r="T910" s="70" t="s">
        <v>102</v>
      </c>
      <c r="U910" s="93" t="s">
        <v>9606</v>
      </c>
      <c r="V910" s="94">
        <v>1068</v>
      </c>
      <c r="W910" s="97" t="s">
        <v>4658</v>
      </c>
      <c r="X910" s="38" t="str">
        <f>IFERROR(VLOOKUP(ROWS($X$4:X910),$Q$4:$R$5094,2,FALSE),"")</f>
        <v>9-Hexadecenoic acid</v>
      </c>
      <c r="Y910" s="38" t="str">
        <f>IFERROR(VLOOKUP(ROWS($Y$4:Y910),$P$4:$U$5094,6,FALSE),"")</f>
        <v>2091-29-4</v>
      </c>
      <c r="Z910" s="38">
        <f>IF(ISNUMBER(SEARCH(Search!$K$21,'Valid Values - Search'!AA910)),MAX($Z$3:Z909)+1,0)</f>
        <v>907</v>
      </c>
      <c r="AA910" s="64" t="s">
        <v>12463</v>
      </c>
      <c r="AB910" s="70" t="s">
        <v>2483</v>
      </c>
      <c r="AC910" s="71" t="s">
        <v>1184</v>
      </c>
      <c r="AD910" s="38" t="str">
        <f>IFERROR(VLOOKUP(ROWS($AD$4:AD910),$Z$4:$AC$3778,2,FALSE),"")</f>
        <v>Compaction Characteristics of Soil (D698 ASTM)</v>
      </c>
      <c r="AF910" s="37"/>
    </row>
    <row r="911" spans="16:32" ht="15" customHeight="1">
      <c r="P911" s="38">
        <f>IF(ISNUMBER(SEARCH(Search!$K$13,'Valid Values - Search'!U911)),MAX($P$3:P910)+1,0)</f>
        <v>908</v>
      </c>
      <c r="Q911" s="38">
        <f>IF(ISNUMBER(SEARCH(Search!$K$5,'Valid Values - Search'!R911)),MAX($Q$3:Q910)+1,0)</f>
        <v>908</v>
      </c>
      <c r="R911" s="64" t="s">
        <v>4659</v>
      </c>
      <c r="S911" s="70" t="s">
        <v>102</v>
      </c>
      <c r="T911" s="70" t="s">
        <v>102</v>
      </c>
      <c r="U911" s="93" t="s">
        <v>9607</v>
      </c>
      <c r="V911" s="94">
        <v>1216</v>
      </c>
      <c r="W911" s="97" t="s">
        <v>4659</v>
      </c>
      <c r="X911" s="38" t="str">
        <f>IFERROR(VLOOKUP(ROWS($X$4:X911),$Q$4:$R$5094,2,FALSE),"")</f>
        <v>9-Methylanthracene</v>
      </c>
      <c r="Y911" s="38" t="str">
        <f>IFERROR(VLOOKUP(ROWS($Y$4:Y911),$P$4:$U$5094,6,FALSE),"")</f>
        <v>779-02-2</v>
      </c>
      <c r="Z911" s="38">
        <f>IF(ISNUMBER(SEARCH(Search!$K$21,'Valid Values - Search'!AA911)),MAX($Z$3:Z910)+1,0)</f>
        <v>908</v>
      </c>
      <c r="AA911" s="64" t="s">
        <v>12464</v>
      </c>
      <c r="AB911" s="70" t="s">
        <v>2673</v>
      </c>
      <c r="AC911" s="71" t="s">
        <v>1182</v>
      </c>
      <c r="AD911" s="38" t="str">
        <f>IFERROR(VLOOKUP(ROWS($AD$4:AD911),$Z$4:$AC$3778,2,FALSE),"")</f>
        <v>Comparison of In-Bottle and Other Whole-Water Digestion Procedures (I-3487-98 USDOI/USGS)</v>
      </c>
      <c r="AF911" s="37"/>
    </row>
    <row r="912" spans="16:32" ht="15" customHeight="1">
      <c r="P912" s="38">
        <f>IF(ISNUMBER(SEARCH(Search!$K$13,'Valid Values - Search'!U912)),MAX($P$3:P911)+1,0)</f>
        <v>909</v>
      </c>
      <c r="Q912" s="38">
        <f>IF(ISNUMBER(SEARCH(Search!$K$5,'Valid Values - Search'!R912)),MAX($Q$3:Q911)+1,0)</f>
        <v>909</v>
      </c>
      <c r="R912" s="64" t="s">
        <v>4660</v>
      </c>
      <c r="S912" s="70" t="s">
        <v>102</v>
      </c>
      <c r="T912" s="70" t="s">
        <v>102</v>
      </c>
      <c r="U912" s="93" t="s">
        <v>8459</v>
      </c>
      <c r="V912" s="94" t="s">
        <v>8459</v>
      </c>
      <c r="W912" s="97" t="s">
        <v>4660</v>
      </c>
      <c r="X912" s="38" t="str">
        <f>IFERROR(VLOOKUP(ROWS($X$4:X912),$Q$4:$R$5094,2,FALSE),"")</f>
        <v>9-Methylphenanthrene/4-Methylphenanthrene</v>
      </c>
      <c r="Y912" s="38" t="str">
        <f>IFERROR(VLOOKUP(ROWS($Y$4:Y912),$P$4:$U$5094,6,FALSE),"")</f>
        <v>N/A</v>
      </c>
      <c r="Z912" s="38">
        <f>IF(ISNUMBER(SEARCH(Search!$K$21,'Valid Values - Search'!AA912)),MAX($Z$3:Z911)+1,0)</f>
        <v>909</v>
      </c>
      <c r="AA912" s="64" t="s">
        <v>12465</v>
      </c>
      <c r="AB912" s="70" t="s">
        <v>2152</v>
      </c>
      <c r="AC912" s="71" t="s">
        <v>1182</v>
      </c>
      <c r="AD912" s="38" t="str">
        <f>IFERROR(VLOOKUP(ROWS($AD$4:AD912),$Z$4:$AC$3778,2,FALSE),"")</f>
        <v>Computerized Stratified Random Site-Selection Approaches for Design of a Ground-Water-Quality Sampling Network (CSRS GW USDOI/USGS)</v>
      </c>
      <c r="AF912" s="37"/>
    </row>
    <row r="913" spans="16:32" ht="15" customHeight="1">
      <c r="P913" s="38">
        <f>IF(ISNUMBER(SEARCH(Search!$K$13,'Valid Values - Search'!U913)),MAX($P$3:P912)+1,0)</f>
        <v>910</v>
      </c>
      <c r="Q913" s="38">
        <f>IF(ISNUMBER(SEARCH(Search!$K$5,'Valid Values - Search'!R913)),MAX($Q$3:Q912)+1,0)</f>
        <v>910</v>
      </c>
      <c r="R913" s="64" t="s">
        <v>4661</v>
      </c>
      <c r="S913" s="70" t="s">
        <v>102</v>
      </c>
      <c r="T913" s="70" t="s">
        <v>102</v>
      </c>
      <c r="U913" s="93" t="s">
        <v>9608</v>
      </c>
      <c r="V913" s="94">
        <v>1276</v>
      </c>
      <c r="W913" s="97" t="s">
        <v>4661</v>
      </c>
      <c r="X913" s="38" t="str">
        <f>IFERROR(VLOOKUP(ROWS($X$4:X913),$Q$4:$R$5094,2,FALSE),"")</f>
        <v>9-Nitroso-9H-carbazole</v>
      </c>
      <c r="Y913" s="38" t="str">
        <f>IFERROR(VLOOKUP(ROWS($Y$4:Y913),$P$4:$U$5094,6,FALSE),"")</f>
        <v>2788-23-0</v>
      </c>
      <c r="Z913" s="38">
        <f>IF(ISNUMBER(SEARCH(Search!$K$21,'Valid Values - Search'!AA913)),MAX($Z$3:Z912)+1,0)</f>
        <v>910</v>
      </c>
      <c r="AA913" s="64" t="s">
        <v>12466</v>
      </c>
      <c r="AB913" s="70" t="s">
        <v>2968</v>
      </c>
      <c r="AC913" s="71" t="s">
        <v>1182</v>
      </c>
      <c r="AD913" s="38" t="str">
        <f>IFERROR(VLOOKUP(ROWS($AD$4:AD913),$Z$4:$AC$3778,2,FALSE),"")</f>
        <v>Computing Discharge Using the Index Velocity Method (INDEX VELOCITY USDOI/USGS)</v>
      </c>
      <c r="AF913" s="37"/>
    </row>
    <row r="914" spans="16:32" ht="15" customHeight="1">
      <c r="P914" s="38">
        <f>IF(ISNUMBER(SEARCH(Search!$K$13,'Valid Values - Search'!U914)),MAX($P$3:P913)+1,0)</f>
        <v>911</v>
      </c>
      <c r="Q914" s="38">
        <f>IF(ISNUMBER(SEARCH(Search!$K$5,'Valid Values - Search'!R914)),MAX($Q$3:Q913)+1,0)</f>
        <v>911</v>
      </c>
      <c r="R914" s="64" t="s">
        <v>4662</v>
      </c>
      <c r="S914" s="70" t="s">
        <v>102</v>
      </c>
      <c r="T914" s="70" t="s">
        <v>102</v>
      </c>
      <c r="U914" s="93" t="s">
        <v>9609</v>
      </c>
      <c r="V914" s="94">
        <v>1305</v>
      </c>
      <c r="W914" s="97" t="s">
        <v>4662</v>
      </c>
      <c r="X914" s="38" t="str">
        <f>IFERROR(VLOOKUP(ROWS($X$4:X914),$Q$4:$R$5094,2,FALSE),"")</f>
        <v>9-Octadecenal</v>
      </c>
      <c r="Y914" s="38" t="str">
        <f>IFERROR(VLOOKUP(ROWS($Y$4:Y914),$P$4:$U$5094,6,FALSE),"")</f>
        <v>5090-41-5</v>
      </c>
      <c r="Z914" s="38">
        <f>IF(ISNUMBER(SEARCH(Search!$K$21,'Valid Values - Search'!AA914)),MAX($Z$3:Z913)+1,0)</f>
        <v>911</v>
      </c>
      <c r="AA914" s="64" t="s">
        <v>12467</v>
      </c>
      <c r="AB914" s="70">
        <v>120.1</v>
      </c>
      <c r="AC914" s="71" t="s">
        <v>1102</v>
      </c>
      <c r="AD914" s="38" t="str">
        <f>IFERROR(VLOOKUP(ROWS($AD$4:AD914),$Z$4:$AC$3778,2,FALSE),"")</f>
        <v>Conductance (120.1 USEPA)</v>
      </c>
      <c r="AF914" s="37"/>
    </row>
    <row r="915" spans="16:32" ht="15" customHeight="1">
      <c r="P915" s="38">
        <f>IF(ISNUMBER(SEARCH(Search!$K$13,'Valid Values - Search'!U915)),MAX($P$3:P914)+1,0)</f>
        <v>912</v>
      </c>
      <c r="Q915" s="38">
        <f>IF(ISNUMBER(SEARCH(Search!$K$5,'Valid Values - Search'!R915)),MAX($Q$3:Q914)+1,0)</f>
        <v>912</v>
      </c>
      <c r="R915" s="64" t="s">
        <v>4663</v>
      </c>
      <c r="S915" s="70" t="s">
        <v>102</v>
      </c>
      <c r="T915" s="70" t="s">
        <v>102</v>
      </c>
      <c r="U915" s="93" t="s">
        <v>9610</v>
      </c>
      <c r="V915" s="94">
        <v>17182</v>
      </c>
      <c r="W915" s="97" t="s">
        <v>4663</v>
      </c>
      <c r="X915" s="38" t="str">
        <f>IFERROR(VLOOKUP(ROWS($X$4:X915),$Q$4:$R$5094,2,FALSE),"")</f>
        <v>9-Octadecene</v>
      </c>
      <c r="Y915" s="38" t="str">
        <f>IFERROR(VLOOKUP(ROWS($Y$4:Y915),$P$4:$U$5094,6,FALSE),"")</f>
        <v>5557-31-3</v>
      </c>
      <c r="Z915" s="38">
        <f>IF(ISNUMBER(SEARCH(Search!$K$21,'Valid Values - Search'!AA915)),MAX($Z$3:Z914)+1,0)</f>
        <v>912</v>
      </c>
      <c r="AA915" s="64" t="s">
        <v>12468</v>
      </c>
      <c r="AB915" s="70" t="s">
        <v>2516</v>
      </c>
      <c r="AC915" s="71" t="s">
        <v>1184</v>
      </c>
      <c r="AD915" s="38" t="str">
        <f>IFERROR(VLOOKUP(ROWS($AD$4:AD915),$Z$4:$AC$3778,2,FALSE),"")</f>
        <v>Conducting toxicity test with bioluminescent dinoflagellates (E1924 ASTM)</v>
      </c>
      <c r="AF915" s="37"/>
    </row>
    <row r="916" spans="16:32" ht="15" customHeight="1">
      <c r="P916" s="38">
        <f>IF(ISNUMBER(SEARCH(Search!$K$13,'Valid Values - Search'!U916)),MAX($P$3:P915)+1,0)</f>
        <v>913</v>
      </c>
      <c r="Q916" s="38">
        <f>IF(ISNUMBER(SEARCH(Search!$K$5,'Valid Values - Search'!R916)),MAX($Q$3:Q915)+1,0)</f>
        <v>913</v>
      </c>
      <c r="R916" s="64" t="s">
        <v>4666</v>
      </c>
      <c r="S916" s="70" t="s">
        <v>102</v>
      </c>
      <c r="T916" s="70" t="s">
        <v>102</v>
      </c>
      <c r="U916" s="93" t="s">
        <v>9611</v>
      </c>
      <c r="V916" s="94">
        <v>16983</v>
      </c>
      <c r="W916" s="97" t="s">
        <v>4666</v>
      </c>
      <c r="X916" s="38" t="str">
        <f>IFERROR(VLOOKUP(ROWS($X$4:X916),$Q$4:$R$5094,2,FALSE),"")</f>
        <v>Abietylamine</v>
      </c>
      <c r="Y916" s="38" t="str">
        <f>IFERROR(VLOOKUP(ROWS($Y$4:Y916),$P$4:$U$5094,6,FALSE),"")</f>
        <v>47117-16-8</v>
      </c>
      <c r="Z916" s="38">
        <f>IF(ISNUMBER(SEARCH(Search!$K$21,'Valid Values - Search'!AA916)),MAX($Z$3:Z915)+1,0)</f>
        <v>913</v>
      </c>
      <c r="AA916" s="64" t="s">
        <v>12469</v>
      </c>
      <c r="AB916" s="70" t="s">
        <v>1301</v>
      </c>
      <c r="AC916" s="71" t="s">
        <v>1156</v>
      </c>
      <c r="AD916" s="38" t="str">
        <f>IFERROR(VLOOKUP(ROWS($AD$4:AD916),$Z$4:$AC$3778,2,FALSE),"")</f>
        <v>Conductivity - Laboratory Method (2510B APHA)</v>
      </c>
      <c r="AF916" s="37"/>
    </row>
    <row r="917" spans="16:32" ht="15" customHeight="1">
      <c r="P917" s="38">
        <f>IF(ISNUMBER(SEARCH(Search!$K$13,'Valid Values - Search'!U917)),MAX($P$3:P916)+1,0)</f>
        <v>914</v>
      </c>
      <c r="Q917" s="38">
        <f>IF(ISNUMBER(SEARCH(Search!$K$5,'Valid Values - Search'!R917)),MAX($Q$3:Q916)+1,0)</f>
        <v>914</v>
      </c>
      <c r="R917" s="64" t="s">
        <v>4667</v>
      </c>
      <c r="S917" s="70" t="s">
        <v>102</v>
      </c>
      <c r="T917" s="70" t="s">
        <v>102</v>
      </c>
      <c r="U917" s="93" t="s">
        <v>8459</v>
      </c>
      <c r="V917" s="94">
        <v>1004404</v>
      </c>
      <c r="W917" s="97" t="s">
        <v>4667</v>
      </c>
      <c r="X917" s="38" t="str">
        <f>IFERROR(VLOOKUP(ROWS($X$4:X917),$Q$4:$R$5094,2,FALSE),"")</f>
        <v>Absolute Humidity</v>
      </c>
      <c r="Y917" s="38" t="str">
        <f>IFERROR(VLOOKUP(ROWS($Y$4:Y917),$P$4:$U$5094,6,FALSE),"")</f>
        <v>N/A</v>
      </c>
      <c r="Z917" s="38">
        <f>IF(ISNUMBER(SEARCH(Search!$K$21,'Valid Values - Search'!AA917)),MAX($Z$3:Z916)+1,0)</f>
        <v>914</v>
      </c>
      <c r="AA917" s="64" t="s">
        <v>12470</v>
      </c>
      <c r="AB917" s="70" t="s">
        <v>2168</v>
      </c>
      <c r="AC917" s="71" t="s">
        <v>1184</v>
      </c>
      <c r="AD917" s="38" t="str">
        <f>IFERROR(VLOOKUP(ROWS($AD$4:AD917),$Z$4:$AC$3778,2,FALSE),"")</f>
        <v>Conductivity and Resistivity in Water (D1125(A) ASTM)</v>
      </c>
      <c r="AF917" s="37"/>
    </row>
    <row r="918" spans="16:32" ht="15" customHeight="1">
      <c r="P918" s="38">
        <f>IF(ISNUMBER(SEARCH(Search!$K$13,'Valid Values - Search'!U918)),MAX($P$3:P917)+1,0)</f>
        <v>915</v>
      </c>
      <c r="Q918" s="38">
        <f>IF(ISNUMBER(SEARCH(Search!$K$5,'Valid Values - Search'!R918)),MAX($Q$3:Q917)+1,0)</f>
        <v>915</v>
      </c>
      <c r="R918" s="64" t="s">
        <v>4668</v>
      </c>
      <c r="S918" s="70" t="s">
        <v>102</v>
      </c>
      <c r="T918" s="70" t="s">
        <v>102</v>
      </c>
      <c r="U918" s="93" t="s">
        <v>8459</v>
      </c>
      <c r="V918" s="94">
        <v>224013</v>
      </c>
      <c r="W918" s="97" t="s">
        <v>4668</v>
      </c>
      <c r="X918" s="38" t="str">
        <f>IFERROR(VLOOKUP(ROWS($X$4:X918),$Q$4:$R$5094,2,FALSE),"")</f>
        <v>Acanthamoeba astronyxis***retired***use Acanthamoeba astronyxis (Protozoa)</v>
      </c>
      <c r="Y918" s="38" t="str">
        <f>IFERROR(VLOOKUP(ROWS($Y$4:Y918),$P$4:$U$5094,6,FALSE),"")</f>
        <v>N/A</v>
      </c>
      <c r="Z918" s="38">
        <f>IF(ISNUMBER(SEARCH(Search!$K$21,'Valid Values - Search'!AA918)),MAX($Z$3:Z917)+1,0)</f>
        <v>915</v>
      </c>
      <c r="AA918" s="64" t="s">
        <v>12471</v>
      </c>
      <c r="AB918" s="70" t="s">
        <v>2169</v>
      </c>
      <c r="AC918" s="71" t="s">
        <v>1184</v>
      </c>
      <c r="AD918" s="38" t="str">
        <f>IFERROR(VLOOKUP(ROWS($AD$4:AD918),$Z$4:$AC$3778,2,FALSE),"")</f>
        <v>Conductivity and Resistivity in Water (D1125(B) ASTM)</v>
      </c>
      <c r="AF918" s="37"/>
    </row>
    <row r="919" spans="16:32" ht="15" customHeight="1">
      <c r="P919" s="38">
        <f>IF(ISNUMBER(SEARCH(Search!$K$13,'Valid Values - Search'!U919)),MAX($P$3:P918)+1,0)</f>
        <v>916</v>
      </c>
      <c r="Q919" s="38">
        <f>IF(ISNUMBER(SEARCH(Search!$K$5,'Valid Values - Search'!R919)),MAX($Q$3:Q918)+1,0)</f>
        <v>916</v>
      </c>
      <c r="R919" s="64" t="s">
        <v>4669</v>
      </c>
      <c r="S919" s="70" t="s">
        <v>102</v>
      </c>
      <c r="T919" s="70" t="s">
        <v>102</v>
      </c>
      <c r="U919" s="93" t="s">
        <v>8459</v>
      </c>
      <c r="V919" s="94">
        <v>224014</v>
      </c>
      <c r="W919" s="97" t="s">
        <v>4669</v>
      </c>
      <c r="X919" s="38" t="str">
        <f>IFERROR(VLOOKUP(ROWS($X$4:X919),$Q$4:$R$5094,2,FALSE),"")</f>
        <v>Acanthamoeba castellanii***retired***use Acanthamoeba castellani (Protozoa)</v>
      </c>
      <c r="Y919" s="38" t="str">
        <f>IFERROR(VLOOKUP(ROWS($Y$4:Y919),$P$4:$U$5094,6,FALSE),"")</f>
        <v>N/A</v>
      </c>
      <c r="Z919" s="38">
        <f>IF(ISNUMBER(SEARCH(Search!$K$21,'Valid Values - Search'!AA919)),MAX($Z$3:Z918)+1,0)</f>
        <v>916</v>
      </c>
      <c r="AA919" s="64" t="s">
        <v>12472</v>
      </c>
      <c r="AB919" s="70" t="s">
        <v>1178</v>
      </c>
      <c r="AC919" s="71" t="s">
        <v>1102</v>
      </c>
      <c r="AD919" s="38" t="str">
        <f>IFERROR(VLOOKUP(ROWS($AD$4:AD919),$Z$4:$AC$3778,2,FALSE),"")</f>
        <v>Conductivity in Industrial Waste (120.1_M USEPA)</v>
      </c>
      <c r="AF919" s="37"/>
    </row>
    <row r="920" spans="16:32" ht="15" customHeight="1">
      <c r="P920" s="38">
        <f>IF(ISNUMBER(SEARCH(Search!$K$13,'Valid Values - Search'!U920)),MAX($P$3:P919)+1,0)</f>
        <v>917</v>
      </c>
      <c r="Q920" s="38">
        <f>IF(ISNUMBER(SEARCH(Search!$K$5,'Valid Values - Search'!R920)),MAX($Q$3:Q919)+1,0)</f>
        <v>917</v>
      </c>
      <c r="R920" s="64" t="s">
        <v>4670</v>
      </c>
      <c r="S920" s="70" t="s">
        <v>102</v>
      </c>
      <c r="T920" s="70" t="s">
        <v>102</v>
      </c>
      <c r="U920" s="93" t="s">
        <v>8459</v>
      </c>
      <c r="V920" s="94">
        <v>224015</v>
      </c>
      <c r="W920" s="97" t="s">
        <v>4670</v>
      </c>
      <c r="X920" s="38" t="str">
        <f>IFERROR(VLOOKUP(ROWS($X$4:X920),$Q$4:$R$5094,2,FALSE),"")</f>
        <v>Acanthamoeba comandoni***retired***use Acanthamoeba comandoni (Protozoa)</v>
      </c>
      <c r="Y920" s="38" t="str">
        <f>IFERROR(VLOOKUP(ROWS($Y$4:Y920),$P$4:$U$5094,6,FALSE),"")</f>
        <v>N/A</v>
      </c>
      <c r="Z920" s="38">
        <f>IF(ISNUMBER(SEARCH(Search!$K$21,'Valid Values - Search'!AA920)),MAX($Z$3:Z919)+1,0)</f>
        <v>917</v>
      </c>
      <c r="AA920" s="64" t="s">
        <v>12473</v>
      </c>
      <c r="AB920" s="70">
        <v>2510</v>
      </c>
      <c r="AC920" s="71" t="s">
        <v>1156</v>
      </c>
      <c r="AD920" s="38" t="str">
        <f>IFERROR(VLOOKUP(ROWS($AD$4:AD920),$Z$4:$AC$3778,2,FALSE),"")</f>
        <v>Conductivity in Water (2510 APHA)</v>
      </c>
      <c r="AF920" s="37"/>
    </row>
    <row r="921" spans="16:32" ht="15" customHeight="1">
      <c r="P921" s="38">
        <f>IF(ISNUMBER(SEARCH(Search!$K$13,'Valid Values - Search'!U921)),MAX($P$3:P920)+1,0)</f>
        <v>918</v>
      </c>
      <c r="Q921" s="38">
        <f>IF(ISNUMBER(SEARCH(Search!$K$5,'Valid Values - Search'!R921)),MAX($Q$3:Q920)+1,0)</f>
        <v>918</v>
      </c>
      <c r="R921" s="64" t="s">
        <v>4671</v>
      </c>
      <c r="S921" s="70" t="s">
        <v>102</v>
      </c>
      <c r="T921" s="70" t="s">
        <v>102</v>
      </c>
      <c r="U921" s="93" t="s">
        <v>8459</v>
      </c>
      <c r="V921" s="94">
        <v>224016</v>
      </c>
      <c r="W921" s="97" t="s">
        <v>4671</v>
      </c>
      <c r="X921" s="38" t="str">
        <f>IFERROR(VLOOKUP(ROWS($X$4:X921),$Q$4:$R$5094,2,FALSE),"")</f>
        <v>Acanthamoeba culbertsoni***retired***use Acanthamoeba culbertson (Protozoa)</v>
      </c>
      <c r="Y921" s="38" t="str">
        <f>IFERROR(VLOOKUP(ROWS($Y$4:Y921),$P$4:$U$5094,6,FALSE),"")</f>
        <v>N/A</v>
      </c>
      <c r="Z921" s="38">
        <f>IF(ISNUMBER(SEARCH(Search!$K$21,'Valid Values - Search'!AA921)),MAX($Z$3:Z920)+1,0)</f>
        <v>918</v>
      </c>
      <c r="AA921" s="64" t="s">
        <v>12474</v>
      </c>
      <c r="AB921" s="70">
        <v>8160</v>
      </c>
      <c r="AC921" s="71" t="s">
        <v>1151</v>
      </c>
      <c r="AD921" s="38" t="str">
        <f>IFERROR(VLOOKUP(ROWS($AD$4:AD921),$Z$4:$AC$3778,2,FALSE),"")</f>
        <v>Conductivity in Water by Direct Measurement (8160 HACH)</v>
      </c>
      <c r="AF921" s="37"/>
    </row>
    <row r="922" spans="16:32" ht="15" customHeight="1">
      <c r="P922" s="38">
        <f>IF(ISNUMBER(SEARCH(Search!$K$13,'Valid Values - Search'!U922)),MAX($P$3:P921)+1,0)</f>
        <v>919</v>
      </c>
      <c r="Q922" s="38">
        <f>IF(ISNUMBER(SEARCH(Search!$K$5,'Valid Values - Search'!R922)),MAX($Q$3:Q921)+1,0)</f>
        <v>919</v>
      </c>
      <c r="R922" s="64" t="s">
        <v>4672</v>
      </c>
      <c r="S922" s="70" t="s">
        <v>102</v>
      </c>
      <c r="T922" s="70" t="s">
        <v>102</v>
      </c>
      <c r="U922" s="93" t="s">
        <v>8459</v>
      </c>
      <c r="V922" s="94">
        <v>224017</v>
      </c>
      <c r="W922" s="97" t="s">
        <v>4672</v>
      </c>
      <c r="X922" s="38" t="str">
        <f>IFERROR(VLOOKUP(ROWS($X$4:X922),$Q$4:$R$5094,2,FALSE),"")</f>
        <v>Acanthamoeba griffini***retired***use Acanthamoeba griffini (Protozoa)</v>
      </c>
      <c r="Y922" s="38" t="str">
        <f>IFERROR(VLOOKUP(ROWS($Y$4:Y922),$P$4:$U$5094,6,FALSE),"")</f>
        <v>N/A</v>
      </c>
      <c r="Z922" s="38">
        <f>IF(ISNUMBER(SEARCH(Search!$K$21,'Valid Values - Search'!AA922)),MAX($Z$3:Z921)+1,0)</f>
        <v>919</v>
      </c>
      <c r="AA922" s="64" t="s">
        <v>12475</v>
      </c>
      <c r="AB922" s="70" t="s">
        <v>3000</v>
      </c>
      <c r="AC922" s="71" t="s">
        <v>1502</v>
      </c>
      <c r="AD922" s="38" t="str">
        <f>IFERROR(VLOOKUP(ROWS($AD$4:AD922),$Z$4:$AC$3778,2,FALSE),"")</f>
        <v>Conductivity Measurements (M-02-CON USDOE/EML)</v>
      </c>
      <c r="AF922" s="37"/>
    </row>
    <row r="923" spans="16:32" ht="15" customHeight="1">
      <c r="P923" s="38">
        <f>IF(ISNUMBER(SEARCH(Search!$K$13,'Valid Values - Search'!U923)),MAX($P$3:P922)+1,0)</f>
        <v>920</v>
      </c>
      <c r="Q923" s="38">
        <f>IF(ISNUMBER(SEARCH(Search!$K$5,'Valid Values - Search'!R923)),MAX($Q$3:Q922)+1,0)</f>
        <v>920</v>
      </c>
      <c r="R923" s="64" t="s">
        <v>4673</v>
      </c>
      <c r="S923" s="70" t="s">
        <v>102</v>
      </c>
      <c r="T923" s="70" t="s">
        <v>102</v>
      </c>
      <c r="U923" s="93" t="s">
        <v>8459</v>
      </c>
      <c r="V923" s="94">
        <v>224018</v>
      </c>
      <c r="W923" s="97" t="s">
        <v>4673</v>
      </c>
      <c r="X923" s="38" t="str">
        <f>IFERROR(VLOOKUP(ROWS($X$4:X923),$Q$4:$R$5094,2,FALSE),"")</f>
        <v>Acanthamoeba hatchetti***retired***use Acanthamoeba hatchetti (Protozoa)</v>
      </c>
      <c r="Y923" s="38" t="str">
        <f>IFERROR(VLOOKUP(ROWS($Y$4:Y923),$P$4:$U$5094,6,FALSE),"")</f>
        <v>N/A</v>
      </c>
      <c r="Z923" s="38">
        <f>IF(ISNUMBER(SEARCH(Search!$K$21,'Valid Values - Search'!AA923)),MAX($Z$3:Z922)+1,0)</f>
        <v>920</v>
      </c>
      <c r="AA923" s="64" t="s">
        <v>12476</v>
      </c>
      <c r="AB923" s="70">
        <v>992.3</v>
      </c>
      <c r="AC923" s="71" t="s">
        <v>1934</v>
      </c>
      <c r="AD923" s="38" t="str">
        <f>IFERROR(VLOOKUP(ROWS($AD$4:AD923),$Z$4:$AC$3778,2,FALSE),"")</f>
        <v>Confirmed Total Coliform/E. coli in Food (992.3 AOAC)</v>
      </c>
      <c r="AF923" s="37"/>
    </row>
    <row r="924" spans="16:32" ht="15" customHeight="1">
      <c r="P924" s="38">
        <f>IF(ISNUMBER(SEARCH(Search!$K$13,'Valid Values - Search'!U924)),MAX($P$3:P923)+1,0)</f>
        <v>921</v>
      </c>
      <c r="Q924" s="38">
        <f>IF(ISNUMBER(SEARCH(Search!$K$5,'Valid Values - Search'!R924)),MAX($Q$3:Q923)+1,0)</f>
        <v>921</v>
      </c>
      <c r="R924" s="64" t="s">
        <v>4674</v>
      </c>
      <c r="S924" s="70" t="s">
        <v>102</v>
      </c>
      <c r="T924" s="70" t="s">
        <v>102</v>
      </c>
      <c r="U924" s="93" t="s">
        <v>8459</v>
      </c>
      <c r="V924" s="94">
        <v>224019</v>
      </c>
      <c r="W924" s="97" t="s">
        <v>4674</v>
      </c>
      <c r="X924" s="38" t="str">
        <f>IFERROR(VLOOKUP(ROWS($X$4:X924),$Q$4:$R$5094,2,FALSE),"")</f>
        <v>Acanthamoeba hyalina***retired***use Acanthamoeba hyalina (Protozoa)</v>
      </c>
      <c r="Y924" s="38" t="str">
        <f>IFERROR(VLOOKUP(ROWS($Y$4:Y924),$P$4:$U$5094,6,FALSE),"")</f>
        <v>N/A</v>
      </c>
      <c r="Z924" s="38">
        <f>IF(ISNUMBER(SEARCH(Search!$K$21,'Valid Values - Search'!AA924)),MAX($Z$3:Z923)+1,0)</f>
        <v>921</v>
      </c>
      <c r="AA924" s="64" t="s">
        <v>12477</v>
      </c>
      <c r="AB924" s="70" t="s">
        <v>1491</v>
      </c>
      <c r="AC924" s="71" t="s">
        <v>1102</v>
      </c>
      <c r="AD924" s="38" t="str">
        <f>IFERROR(VLOOKUP(ROWS($AD$4:AD924),$Z$4:$AC$3778,2,FALSE),"")</f>
        <v>Continuous Liquid-Liquid Extraction of Organics (3520C USEPA)</v>
      </c>
      <c r="AF924" s="37"/>
    </row>
    <row r="925" spans="16:32" ht="15" customHeight="1">
      <c r="P925" s="38">
        <f>IF(ISNUMBER(SEARCH(Search!$K$13,'Valid Values - Search'!U925)),MAX($P$3:P924)+1,0)</f>
        <v>922</v>
      </c>
      <c r="Q925" s="38">
        <f>IF(ISNUMBER(SEARCH(Search!$K$5,'Valid Values - Search'!R925)),MAX($Q$3:Q924)+1,0)</f>
        <v>922</v>
      </c>
      <c r="R925" s="64" t="s">
        <v>4675</v>
      </c>
      <c r="S925" s="70" t="s">
        <v>102</v>
      </c>
      <c r="T925" s="70" t="s">
        <v>102</v>
      </c>
      <c r="U925" s="93" t="s">
        <v>8459</v>
      </c>
      <c r="V925" s="94">
        <v>224020</v>
      </c>
      <c r="W925" s="97" t="s">
        <v>4675</v>
      </c>
      <c r="X925" s="38" t="str">
        <f>IFERROR(VLOOKUP(ROWS($X$4:X925),$Q$4:$R$5094,2,FALSE),"")</f>
        <v>Acanthamoeba lenticulata***retired***use Acanthamoeba lenticulata (Protozoa)</v>
      </c>
      <c r="Y925" s="38" t="str">
        <f>IFERROR(VLOOKUP(ROWS($Y$4:Y925),$P$4:$U$5094,6,FALSE),"")</f>
        <v>N/A</v>
      </c>
      <c r="Z925" s="38">
        <f>IF(ISNUMBER(SEARCH(Search!$K$21,'Valid Values - Search'!AA925)),MAX($Z$3:Z924)+1,0)</f>
        <v>922</v>
      </c>
      <c r="AA925" s="64" t="s">
        <v>12478</v>
      </c>
      <c r="AB925" s="70" t="s">
        <v>2114</v>
      </c>
      <c r="AC925" s="71" t="s">
        <v>1102</v>
      </c>
      <c r="AD925" s="38" t="str">
        <f>IFERROR(VLOOKUP(ROWS($AD$4:AD925),$Z$4:$AC$3778,2,FALSE),"")</f>
        <v>Controlled Pumping Test in Wells (C-018-1 USEPA)</v>
      </c>
      <c r="AF925" s="37"/>
    </row>
    <row r="926" spans="16:32" ht="15" customHeight="1">
      <c r="P926" s="38">
        <f>IF(ISNUMBER(SEARCH(Search!$K$13,'Valid Values - Search'!U926)),MAX($P$3:P925)+1,0)</f>
        <v>923</v>
      </c>
      <c r="Q926" s="38">
        <f>IF(ISNUMBER(SEARCH(Search!$K$5,'Valid Values - Search'!R926)),MAX($Q$3:Q925)+1,0)</f>
        <v>923</v>
      </c>
      <c r="R926" s="64" t="s">
        <v>4676</v>
      </c>
      <c r="S926" s="70" t="s">
        <v>102</v>
      </c>
      <c r="T926" s="70" t="s">
        <v>102</v>
      </c>
      <c r="U926" s="93" t="s">
        <v>8459</v>
      </c>
      <c r="V926" s="94">
        <v>224021</v>
      </c>
      <c r="W926" s="97" t="s">
        <v>4676</v>
      </c>
      <c r="X926" s="38" t="str">
        <f>IFERROR(VLOOKUP(ROWS($X$4:X926),$Q$4:$R$5094,2,FALSE),"")</f>
        <v>Acanthamoeba palestinensis***retired***use Acanthamoeba palestinensis (Protozoa)</v>
      </c>
      <c r="Y926" s="38" t="str">
        <f>IFERROR(VLOOKUP(ROWS($Y$4:Y926),$P$4:$U$5094,6,FALSE),"")</f>
        <v>N/A</v>
      </c>
      <c r="Z926" s="38">
        <f>IF(ISNUMBER(SEARCH(Search!$K$21,'Valid Values - Search'!AA926)),MAX($Z$3:Z925)+1,0)</f>
        <v>923</v>
      </c>
      <c r="AA926" s="64" t="s">
        <v>12479</v>
      </c>
      <c r="AB926" s="70">
        <v>530011</v>
      </c>
      <c r="AC926" s="71" t="s">
        <v>1642</v>
      </c>
      <c r="AD926" s="38" t="str">
        <f>IFERROR(VLOOKUP(ROWS($AD$4:AD926),$Z$4:$AC$3778,2,FALSE),"")</f>
        <v>Coplanar PCBs by Immunoassay, Microtiter Plate (530011 ABRAXIS LLC)</v>
      </c>
      <c r="AF926" s="37"/>
    </row>
    <row r="927" spans="16:32" ht="15" customHeight="1">
      <c r="P927" s="38">
        <f>IF(ISNUMBER(SEARCH(Search!$K$13,'Valid Values - Search'!U927)),MAX($P$3:P926)+1,0)</f>
        <v>924</v>
      </c>
      <c r="Q927" s="38">
        <f>IF(ISNUMBER(SEARCH(Search!$K$5,'Valid Values - Search'!R927)),MAX($Q$3:Q926)+1,0)</f>
        <v>924</v>
      </c>
      <c r="R927" s="64" t="s">
        <v>4677</v>
      </c>
      <c r="S927" s="70" t="s">
        <v>102</v>
      </c>
      <c r="T927" s="70" t="s">
        <v>102</v>
      </c>
      <c r="U927" s="93" t="s">
        <v>8459</v>
      </c>
      <c r="V927" s="94">
        <v>224022</v>
      </c>
      <c r="W927" s="97" t="s">
        <v>4677</v>
      </c>
      <c r="X927" s="38" t="str">
        <f>IFERROR(VLOOKUP(ROWS($X$4:X927),$Q$4:$R$5094,2,FALSE),"")</f>
        <v>Acanthamoeba polyphaga***retired***use Acanthamoeba polyphaga (Protozoa)</v>
      </c>
      <c r="Y927" s="38" t="str">
        <f>IFERROR(VLOOKUP(ROWS($Y$4:Y927),$P$4:$U$5094,6,FALSE),"")</f>
        <v>N/A</v>
      </c>
      <c r="Z927" s="38">
        <f>IF(ISNUMBER(SEARCH(Search!$K$21,'Valid Values - Search'!AA927)),MAX($Z$3:Z926)+1,0)</f>
        <v>924</v>
      </c>
      <c r="AA927" s="64" t="s">
        <v>12480</v>
      </c>
      <c r="AB927" s="70">
        <v>220.1</v>
      </c>
      <c r="AC927" s="71" t="s">
        <v>1102</v>
      </c>
      <c r="AD927" s="38" t="str">
        <f>IFERROR(VLOOKUP(ROWS($AD$4:AD927),$Z$4:$AC$3778,2,FALSE),"")</f>
        <v>Copper by FLAA (220.1 USEPA)</v>
      </c>
      <c r="AF927" s="37"/>
    </row>
    <row r="928" spans="16:32" ht="15" customHeight="1">
      <c r="P928" s="38">
        <f>IF(ISNUMBER(SEARCH(Search!$K$13,'Valid Values - Search'!U928)),MAX($P$3:P927)+1,0)</f>
        <v>925</v>
      </c>
      <c r="Q928" s="38">
        <f>IF(ISNUMBER(SEARCH(Search!$K$5,'Valid Values - Search'!R928)),MAX($Q$3:Q927)+1,0)</f>
        <v>925</v>
      </c>
      <c r="R928" s="64" t="s">
        <v>4678</v>
      </c>
      <c r="S928" s="70" t="s">
        <v>102</v>
      </c>
      <c r="T928" s="70" t="s">
        <v>102</v>
      </c>
      <c r="U928" s="93" t="s">
        <v>8459</v>
      </c>
      <c r="V928" s="94">
        <v>224023</v>
      </c>
      <c r="W928" s="97" t="s">
        <v>4678</v>
      </c>
      <c r="X928" s="38" t="str">
        <f>IFERROR(VLOOKUP(ROWS($X$4:X928),$Q$4:$R$5094,2,FALSE),"")</f>
        <v>Acanthamoeba rhysodes***retired***use Acanthamoeba rhysodes (Protozoa)</v>
      </c>
      <c r="Y928" s="38" t="str">
        <f>IFERROR(VLOOKUP(ROWS($Y$4:Y928),$P$4:$U$5094,6,FALSE),"")</f>
        <v>N/A</v>
      </c>
      <c r="Z928" s="38">
        <f>IF(ISNUMBER(SEARCH(Search!$K$21,'Valid Values - Search'!AA928)),MAX($Z$3:Z927)+1,0)</f>
        <v>925</v>
      </c>
      <c r="AA928" s="64" t="s">
        <v>12481</v>
      </c>
      <c r="AB928" s="70" t="s">
        <v>1277</v>
      </c>
      <c r="AC928" s="71" t="s">
        <v>1102</v>
      </c>
      <c r="AD928" s="38" t="str">
        <f>IFERROR(VLOOKUP(ROWS($AD$4:AD928),$Z$4:$AC$3778,2,FALSE),"")</f>
        <v>Copper by FLAA (220.1_M USEPA)</v>
      </c>
      <c r="AF928" s="37"/>
    </row>
    <row r="929" spans="16:32" ht="15" customHeight="1">
      <c r="P929" s="38">
        <f>IF(ISNUMBER(SEARCH(Search!$K$13,'Valid Values - Search'!U929)),MAX($P$3:P928)+1,0)</f>
        <v>926</v>
      </c>
      <c r="Q929" s="38">
        <f>IF(ISNUMBER(SEARCH(Search!$K$5,'Valid Values - Search'!R929)),MAX($Q$3:Q928)+1,0)</f>
        <v>926</v>
      </c>
      <c r="R929" s="64" t="s">
        <v>4679</v>
      </c>
      <c r="S929" s="70" t="s">
        <v>102</v>
      </c>
      <c r="T929" s="70" t="s">
        <v>102</v>
      </c>
      <c r="U929" s="93" t="s">
        <v>8459</v>
      </c>
      <c r="V929" s="94">
        <v>224024</v>
      </c>
      <c r="W929" s="97" t="s">
        <v>4679</v>
      </c>
      <c r="X929" s="38" t="str">
        <f>IFERROR(VLOOKUP(ROWS($X$4:X929),$Q$4:$R$5094,2,FALSE),"")</f>
        <v>Acanthamoeba royreba***retired***use Acanthamoeba royreba (Protozoa)</v>
      </c>
      <c r="Y929" s="38" t="str">
        <f>IFERROR(VLOOKUP(ROWS($Y$4:Y929),$P$4:$U$5094,6,FALSE),"")</f>
        <v>N/A</v>
      </c>
      <c r="Z929" s="38">
        <f>IF(ISNUMBER(SEARCH(Search!$K$21,'Valid Values - Search'!AA929)),MAX($Z$3:Z928)+1,0)</f>
        <v>926</v>
      </c>
      <c r="AA929" s="64" t="s">
        <v>12482</v>
      </c>
      <c r="AB929" s="70">
        <v>7210</v>
      </c>
      <c r="AC929" s="71" t="s">
        <v>1102</v>
      </c>
      <c r="AD929" s="38" t="str">
        <f>IFERROR(VLOOKUP(ROWS($AD$4:AD929),$Z$4:$AC$3778,2,FALSE),"")</f>
        <v>Copper by FLAA (7210 USEPA)</v>
      </c>
      <c r="AF929" s="37"/>
    </row>
    <row r="930" spans="16:32" ht="15" customHeight="1">
      <c r="P930" s="38">
        <f>IF(ISNUMBER(SEARCH(Search!$K$13,'Valid Values - Search'!U930)),MAX($P$3:P929)+1,0)</f>
        <v>927</v>
      </c>
      <c r="Q930" s="38">
        <f>IF(ISNUMBER(SEARCH(Search!$K$5,'Valid Values - Search'!R930)),MAX($Q$3:Q929)+1,0)</f>
        <v>927</v>
      </c>
      <c r="R930" s="64" t="s">
        <v>4680</v>
      </c>
      <c r="S930" s="70" t="s">
        <v>102</v>
      </c>
      <c r="T930" s="70" t="s">
        <v>102</v>
      </c>
      <c r="U930" s="93" t="s">
        <v>8459</v>
      </c>
      <c r="V930" s="94">
        <v>224025</v>
      </c>
      <c r="W930" s="97" t="s">
        <v>4680</v>
      </c>
      <c r="X930" s="38" t="str">
        <f>IFERROR(VLOOKUP(ROWS($X$4:X930),$Q$4:$R$5094,2,FALSE),"")</f>
        <v>Acanthamoeba terricola***retired***use Acanthamoeba terricola (Protozoa)</v>
      </c>
      <c r="Y930" s="38" t="str">
        <f>IFERROR(VLOOKUP(ROWS($Y$4:Y930),$P$4:$U$5094,6,FALSE),"")</f>
        <v>N/A</v>
      </c>
      <c r="Z930" s="38">
        <f>IF(ISNUMBER(SEARCH(Search!$K$21,'Valid Values - Search'!AA930)),MAX($Z$3:Z929)+1,0)</f>
        <v>927</v>
      </c>
      <c r="AA930" s="64" t="s">
        <v>12483</v>
      </c>
      <c r="AB930" s="70">
        <v>7029</v>
      </c>
      <c r="AC930" s="71" t="s">
        <v>1150</v>
      </c>
      <c r="AD930" s="38" t="str">
        <f>IFERROR(VLOOKUP(ROWS($AD$4:AD930),$Z$4:$AC$3778,2,FALSE),"")</f>
        <v>Copper by Flame Atomic Absorption (7029 NIOSH)</v>
      </c>
      <c r="AF930" s="37"/>
    </row>
    <row r="931" spans="16:32" ht="15" customHeight="1">
      <c r="P931" s="38">
        <f>IF(ISNUMBER(SEARCH(Search!$K$13,'Valid Values - Search'!U931)),MAX($P$3:P930)+1,0)</f>
        <v>928</v>
      </c>
      <c r="Q931" s="38">
        <f>IF(ISNUMBER(SEARCH(Search!$K$5,'Valid Values - Search'!R931)),MAX($Q$3:Q930)+1,0)</f>
        <v>928</v>
      </c>
      <c r="R931" s="64" t="s">
        <v>4681</v>
      </c>
      <c r="S931" s="70" t="s">
        <v>102</v>
      </c>
      <c r="T931" s="70" t="s">
        <v>102</v>
      </c>
      <c r="U931" s="93" t="s">
        <v>8459</v>
      </c>
      <c r="V931" s="94">
        <v>224026</v>
      </c>
      <c r="W931" s="97" t="s">
        <v>4681</v>
      </c>
      <c r="X931" s="38" t="str">
        <f>IFERROR(VLOOKUP(ROWS($X$4:X931),$Q$4:$R$5094,2,FALSE),"")</f>
        <v>Acanthamoeba tubiashi***retired***use Acanthamoeba tubiashi (Protozoa)</v>
      </c>
      <c r="Y931" s="38" t="str">
        <f>IFERROR(VLOOKUP(ROWS($Y$4:Y931),$P$4:$U$5094,6,FALSE),"")</f>
        <v>N/A</v>
      </c>
      <c r="Z931" s="38">
        <f>IF(ISNUMBER(SEARCH(Search!$K$21,'Valid Values - Search'!AA931)),MAX($Z$3:Z930)+1,0)</f>
        <v>928</v>
      </c>
      <c r="AA931" s="64" t="s">
        <v>12484</v>
      </c>
      <c r="AB931" s="70">
        <v>220.2</v>
      </c>
      <c r="AC931" s="71" t="s">
        <v>1102</v>
      </c>
      <c r="AD931" s="38" t="str">
        <f>IFERROR(VLOOKUP(ROWS($AD$4:AD931),$Z$4:$AC$3778,2,FALSE),"")</f>
        <v>Copper by GFAA (220.2 USEPA)</v>
      </c>
      <c r="AF931" s="37"/>
    </row>
    <row r="932" spans="16:32" ht="15" customHeight="1">
      <c r="P932" s="38">
        <f>IF(ISNUMBER(SEARCH(Search!$K$13,'Valid Values - Search'!U932)),MAX($P$3:P931)+1,0)</f>
        <v>929</v>
      </c>
      <c r="Q932" s="38">
        <f>IF(ISNUMBER(SEARCH(Search!$K$5,'Valid Values - Search'!R932)),MAX($Q$3:Q931)+1,0)</f>
        <v>929</v>
      </c>
      <c r="R932" s="64" t="s">
        <v>4682</v>
      </c>
      <c r="S932" s="70" t="s">
        <v>102</v>
      </c>
      <c r="T932" s="70" t="s">
        <v>102</v>
      </c>
      <c r="U932" s="93" t="s">
        <v>8459</v>
      </c>
      <c r="V932" s="94">
        <v>224012</v>
      </c>
      <c r="W932" s="97" t="s">
        <v>4682</v>
      </c>
      <c r="X932" s="38" t="str">
        <f>IFERROR(VLOOKUP(ROWS($X$4:X932),$Q$4:$R$5094,2,FALSE),"")</f>
        <v>Acanthamoeba***retired***use Acanthamoeba (Protozoa)</v>
      </c>
      <c r="Y932" s="38" t="str">
        <f>IFERROR(VLOOKUP(ROWS($Y$4:Y932),$P$4:$U$5094,6,FALSE),"")</f>
        <v>N/A</v>
      </c>
      <c r="Z932" s="38">
        <f>IF(ISNUMBER(SEARCH(Search!$K$21,'Valid Values - Search'!AA932)),MAX($Z$3:Z931)+1,0)</f>
        <v>929</v>
      </c>
      <c r="AA932" s="64" t="s">
        <v>12485</v>
      </c>
      <c r="AB932" s="70" t="s">
        <v>1278</v>
      </c>
      <c r="AC932" s="71" t="s">
        <v>1102</v>
      </c>
      <c r="AD932" s="38" t="str">
        <f>IFERROR(VLOOKUP(ROWS($AD$4:AD932),$Z$4:$AC$3778,2,FALSE),"")</f>
        <v>Copper by GFAA (220.2_M USEPA)</v>
      </c>
      <c r="AF932" s="37"/>
    </row>
    <row r="933" spans="16:32" ht="15" customHeight="1">
      <c r="P933" s="38">
        <f>IF(ISNUMBER(SEARCH(Search!$K$13,'Valid Values - Search'!U933)),MAX($P$3:P932)+1,0)</f>
        <v>930</v>
      </c>
      <c r="Q933" s="38">
        <f>IF(ISNUMBER(SEARCH(Search!$K$5,'Valid Values - Search'!R933)),MAX($Q$3:Q932)+1,0)</f>
        <v>930</v>
      </c>
      <c r="R933" s="64" t="s">
        <v>4683</v>
      </c>
      <c r="S933" s="70" t="s">
        <v>102</v>
      </c>
      <c r="T933" s="70" t="s">
        <v>102</v>
      </c>
      <c r="U933" s="93" t="s">
        <v>9612</v>
      </c>
      <c r="V933" s="94">
        <v>1003733</v>
      </c>
      <c r="W933" s="97" t="s">
        <v>4683</v>
      </c>
      <c r="X933" s="38" t="str">
        <f>IFERROR(VLOOKUP(ROWS($X$4:X933),$Q$4:$R$5094,2,FALSE),"")</f>
        <v>Acebutolol</v>
      </c>
      <c r="Y933" s="38" t="str">
        <f>IFERROR(VLOOKUP(ROWS($Y$4:Y933),$P$4:$U$5094,6,FALSE),"")</f>
        <v>37517-30-9</v>
      </c>
      <c r="Z933" s="38">
        <f>IF(ISNUMBER(SEARCH(Search!$K$21,'Valid Values - Search'!AA933)),MAX($Z$3:Z932)+1,0)</f>
        <v>930</v>
      </c>
      <c r="AA933" s="64" t="s">
        <v>12486</v>
      </c>
      <c r="AB933" s="70">
        <v>7211</v>
      </c>
      <c r="AC933" s="71" t="s">
        <v>1102</v>
      </c>
      <c r="AD933" s="38" t="str">
        <f>IFERROR(VLOOKUP(ROWS($AD$4:AD933),$Z$4:$AC$3778,2,FALSE),"")</f>
        <v>Copper by GFAA (7211 USEPA)</v>
      </c>
      <c r="AF933" s="37"/>
    </row>
    <row r="934" spans="16:32" ht="15" customHeight="1">
      <c r="P934" s="38">
        <f>IF(ISNUMBER(SEARCH(Search!$K$13,'Valid Values - Search'!U934)),MAX($P$3:P933)+1,0)</f>
        <v>931</v>
      </c>
      <c r="Q934" s="38">
        <f>IF(ISNUMBER(SEARCH(Search!$K$5,'Valid Values - Search'!R934)),MAX($Q$3:Q933)+1,0)</f>
        <v>931</v>
      </c>
      <c r="R934" s="64" t="s">
        <v>4684</v>
      </c>
      <c r="S934" s="70" t="s">
        <v>101</v>
      </c>
      <c r="T934" s="70" t="s">
        <v>102</v>
      </c>
      <c r="U934" s="93" t="s">
        <v>8709</v>
      </c>
      <c r="V934" s="94">
        <v>2</v>
      </c>
      <c r="W934" s="97" t="s">
        <v>4684</v>
      </c>
      <c r="X934" s="38" t="str">
        <f>IFERROR(VLOOKUP(ROWS($X$4:X934),$Q$4:$R$5094,2,FALSE),"")</f>
        <v>Acenaphthene</v>
      </c>
      <c r="Y934" s="38" t="str">
        <f>IFERROR(VLOOKUP(ROWS($Y$4:Y934),$P$4:$U$5094,6,FALSE),"")</f>
        <v>83-32-9</v>
      </c>
      <c r="Z934" s="38">
        <f>IF(ISNUMBER(SEARCH(Search!$K$21,'Valid Values - Search'!AA934)),MAX($Z$3:Z933)+1,0)</f>
        <v>931</v>
      </c>
      <c r="AA934" s="64" t="s">
        <v>12487</v>
      </c>
      <c r="AB934" s="70" t="s">
        <v>2913</v>
      </c>
      <c r="AC934" s="71" t="s">
        <v>1182</v>
      </c>
      <c r="AD934" s="38" t="str">
        <f>IFERROR(VLOOKUP(ROWS($AD$4:AD934),$Z$4:$AC$3778,2,FALSE),"")</f>
        <v>Copper in Bottom Material by FLAA (I5270 USDOI/USGS)</v>
      </c>
      <c r="AF934" s="37"/>
    </row>
    <row r="935" spans="16:32" ht="15" customHeight="1">
      <c r="P935" s="38">
        <f>IF(ISNUMBER(SEARCH(Search!$K$13,'Valid Values - Search'!U935)),MAX($P$3:P934)+1,0)</f>
        <v>932</v>
      </c>
      <c r="Q935" s="38">
        <f>IF(ISNUMBER(SEARCH(Search!$K$5,'Valid Values - Search'!R935)),MAX($Q$3:Q934)+1,0)</f>
        <v>932</v>
      </c>
      <c r="R935" s="64" t="s">
        <v>4685</v>
      </c>
      <c r="S935" s="70" t="s">
        <v>102</v>
      </c>
      <c r="T935" s="70" t="s">
        <v>102</v>
      </c>
      <c r="U935" s="93" t="s">
        <v>9613</v>
      </c>
      <c r="V935" s="94">
        <v>1003814</v>
      </c>
      <c r="W935" s="97" t="s">
        <v>4685</v>
      </c>
      <c r="X935" s="38" t="str">
        <f>IFERROR(VLOOKUP(ROWS($X$4:X935),$Q$4:$R$5094,2,FALSE),"")</f>
        <v>Acenaphthene-d10</v>
      </c>
      <c r="Y935" s="38" t="str">
        <f>IFERROR(VLOOKUP(ROWS($Y$4:Y935),$P$4:$U$5094,6,FALSE),"")</f>
        <v>15067-26-2</v>
      </c>
      <c r="Z935" s="38">
        <f>IF(ISNUMBER(SEARCH(Search!$K$21,'Valid Values - Search'!AA935)),MAX($Z$3:Z934)+1,0)</f>
        <v>932</v>
      </c>
      <c r="AA935" s="64" t="s">
        <v>12488</v>
      </c>
      <c r="AB935" s="70">
        <v>8506</v>
      </c>
      <c r="AC935" s="71" t="s">
        <v>1151</v>
      </c>
      <c r="AD935" s="38" t="str">
        <f>IFERROR(VLOOKUP(ROWS($AD$4:AD935),$Z$4:$AC$3778,2,FALSE),"")</f>
        <v>Copper in Water (8506 HACH)</v>
      </c>
      <c r="AF935" s="37"/>
    </row>
    <row r="936" spans="16:32" ht="15" customHeight="1">
      <c r="P936" s="38">
        <f>IF(ISNUMBER(SEARCH(Search!$K$13,'Valid Values - Search'!U936)),MAX($P$3:P935)+1,0)</f>
        <v>933</v>
      </c>
      <c r="Q936" s="38">
        <f>IF(ISNUMBER(SEARCH(Search!$K$5,'Valid Values - Search'!R936)),MAX($Q$3:Q935)+1,0)</f>
        <v>933</v>
      </c>
      <c r="R936" s="64" t="s">
        <v>4686</v>
      </c>
      <c r="S936" s="70" t="s">
        <v>101</v>
      </c>
      <c r="T936" s="70" t="s">
        <v>102</v>
      </c>
      <c r="U936" s="93" t="s">
        <v>8710</v>
      </c>
      <c r="V936" s="94">
        <v>3</v>
      </c>
      <c r="W936" s="97" t="s">
        <v>4686</v>
      </c>
      <c r="X936" s="38" t="str">
        <f>IFERROR(VLOOKUP(ROWS($X$4:X936),$Q$4:$R$5094,2,FALSE),"")</f>
        <v>Acenaphthylene</v>
      </c>
      <c r="Y936" s="38" t="str">
        <f>IFERROR(VLOOKUP(ROWS($Y$4:Y936),$P$4:$U$5094,6,FALSE),"")</f>
        <v>208-96-8</v>
      </c>
      <c r="Z936" s="38">
        <f>IF(ISNUMBER(SEARCH(Search!$K$21,'Valid Values - Search'!AA936)),MAX($Z$3:Z935)+1,0)</f>
        <v>933</v>
      </c>
      <c r="AA936" s="64" t="s">
        <v>12489</v>
      </c>
      <c r="AB936" s="70" t="s">
        <v>2199</v>
      </c>
      <c r="AC936" s="71" t="s">
        <v>1184</v>
      </c>
      <c r="AD936" s="38" t="str">
        <f>IFERROR(VLOOKUP(ROWS($AD$4:AD936),$Z$4:$AC$3778,2,FALSE),"")</f>
        <v>Copper in Water By Chelation and FLAA (D1688(B) ASTM)</v>
      </c>
      <c r="AF936" s="37"/>
    </row>
    <row r="937" spans="16:32" ht="15" customHeight="1">
      <c r="P937" s="38">
        <f>IF(ISNUMBER(SEARCH(Search!$K$13,'Valid Values - Search'!U937)),MAX($P$3:P936)+1,0)</f>
        <v>934</v>
      </c>
      <c r="Q937" s="38">
        <f>IF(ISNUMBER(SEARCH(Search!$K$5,'Valid Values - Search'!R937)),MAX($Q$3:Q936)+1,0)</f>
        <v>934</v>
      </c>
      <c r="R937" s="64" t="s">
        <v>4687</v>
      </c>
      <c r="S937" s="70" t="s">
        <v>102</v>
      </c>
      <c r="T937" s="70" t="s">
        <v>102</v>
      </c>
      <c r="U937" s="93" t="s">
        <v>9614</v>
      </c>
      <c r="V937" s="94" t="s">
        <v>8459</v>
      </c>
      <c r="W937" s="97" t="s">
        <v>4687</v>
      </c>
      <c r="X937" s="38" t="str">
        <f>IFERROR(VLOOKUP(ROWS($X$4:X937),$Q$4:$R$5094,2,FALSE),"")</f>
        <v>Acenaphthylene-d8</v>
      </c>
      <c r="Y937" s="38" t="str">
        <f>IFERROR(VLOOKUP(ROWS($Y$4:Y937),$P$4:$U$5094,6,FALSE),"")</f>
        <v>93951-97-4</v>
      </c>
      <c r="Z937" s="38">
        <f>IF(ISNUMBER(SEARCH(Search!$K$21,'Valid Values - Search'!AA937)),MAX($Z$3:Z936)+1,0)</f>
        <v>934</v>
      </c>
      <c r="AA937" s="64" t="s">
        <v>12490</v>
      </c>
      <c r="AB937" s="70" t="s">
        <v>2767</v>
      </c>
      <c r="AC937" s="71" t="s">
        <v>1182</v>
      </c>
      <c r="AD937" s="38" t="str">
        <f>IFERROR(VLOOKUP(ROWS($AD$4:AD937),$Z$4:$AC$3778,2,FALSE),"")</f>
        <v>Copper in Water by Chelation and FLAA (I1271 USDOI/USGS)</v>
      </c>
      <c r="AF937" s="37"/>
    </row>
    <row r="938" spans="16:32" ht="15" customHeight="1">
      <c r="P938" s="38">
        <f>IF(ISNUMBER(SEARCH(Search!$K$13,'Valid Values - Search'!U938)),MAX($P$3:P937)+1,0)</f>
        <v>935</v>
      </c>
      <c r="Q938" s="38">
        <f>IF(ISNUMBER(SEARCH(Search!$K$5,'Valid Values - Search'!R938)),MAX($Q$3:Q937)+1,0)</f>
        <v>935</v>
      </c>
      <c r="R938" s="64" t="s">
        <v>4688</v>
      </c>
      <c r="S938" s="70" t="s">
        <v>101</v>
      </c>
      <c r="T938" s="70" t="s">
        <v>102</v>
      </c>
      <c r="U938" s="93" t="s">
        <v>8711</v>
      </c>
      <c r="V938" s="94">
        <v>1311</v>
      </c>
      <c r="W938" s="97" t="s">
        <v>4688</v>
      </c>
      <c r="X938" s="38" t="str">
        <f>IFERROR(VLOOKUP(ROWS($X$4:X938),$Q$4:$R$5094,2,FALSE),"")</f>
        <v>Acephate</v>
      </c>
      <c r="Y938" s="38" t="str">
        <f>IFERROR(VLOOKUP(ROWS($Y$4:Y938),$P$4:$U$5094,6,FALSE),"")</f>
        <v>30560-19-1</v>
      </c>
      <c r="Z938" s="38">
        <f>IF(ISNUMBER(SEARCH(Search!$K$21,'Valid Values - Search'!AA938)),MAX($Z$3:Z937)+1,0)</f>
        <v>935</v>
      </c>
      <c r="AA938" s="64" t="s">
        <v>12491</v>
      </c>
      <c r="AB938" s="70" t="s">
        <v>2871</v>
      </c>
      <c r="AC938" s="71" t="s">
        <v>1182</v>
      </c>
      <c r="AD938" s="38" t="str">
        <f>IFERROR(VLOOKUP(ROWS($AD$4:AD938),$Z$4:$AC$3778,2,FALSE),"")</f>
        <v>Copper in Water by Chelation and FLAA (I3271 USDOI/USGS)</v>
      </c>
      <c r="AF938" s="37"/>
    </row>
    <row r="939" spans="16:32" ht="15" customHeight="1">
      <c r="P939" s="38">
        <f>IF(ISNUMBER(SEARCH(Search!$K$13,'Valid Values - Search'!U939)),MAX($P$3:P938)+1,0)</f>
        <v>936</v>
      </c>
      <c r="Q939" s="38">
        <f>IF(ISNUMBER(SEARCH(Search!$K$5,'Valid Values - Search'!R939)),MAX($Q$3:Q938)+1,0)</f>
        <v>936</v>
      </c>
      <c r="R939" s="64" t="s">
        <v>4689</v>
      </c>
      <c r="S939" s="70" t="s">
        <v>102</v>
      </c>
      <c r="T939" s="70" t="s">
        <v>102</v>
      </c>
      <c r="U939" s="93" t="s">
        <v>9615</v>
      </c>
      <c r="V939" s="94">
        <v>17045</v>
      </c>
      <c r="W939" s="97" t="s">
        <v>4689</v>
      </c>
      <c r="X939" s="38" t="str">
        <f>IFERROR(VLOOKUP(ROWS($X$4:X939),$Q$4:$R$5094,2,FALSE),"")</f>
        <v>Acequincyl</v>
      </c>
      <c r="Y939" s="38" t="str">
        <f>IFERROR(VLOOKUP(ROWS($Y$4:Y939),$P$4:$U$5094,6,FALSE),"")</f>
        <v>57960-19-7</v>
      </c>
      <c r="Z939" s="38">
        <f>IF(ISNUMBER(SEARCH(Search!$K$21,'Valid Values - Search'!AA939)),MAX($Z$3:Z938)+1,0)</f>
        <v>936</v>
      </c>
      <c r="AA939" s="64" t="s">
        <v>12492</v>
      </c>
      <c r="AB939" s="70" t="s">
        <v>2951</v>
      </c>
      <c r="AC939" s="71" t="s">
        <v>1182</v>
      </c>
      <c r="AD939" s="38" t="str">
        <f>IFERROR(VLOOKUP(ROWS($AD$4:AD939),$Z$4:$AC$3778,2,FALSE),"")</f>
        <v>Copper in Water by Chelation and FLAA (I7271 USDOI/USGS)</v>
      </c>
      <c r="AF939" s="37"/>
    </row>
    <row r="940" spans="16:32" ht="15" customHeight="1">
      <c r="P940" s="38">
        <f>IF(ISNUMBER(SEARCH(Search!$K$13,'Valid Values - Search'!U940)),MAX($P$3:P939)+1,0)</f>
        <v>937</v>
      </c>
      <c r="Q940" s="38">
        <f>IF(ISNUMBER(SEARCH(Search!$K$5,'Valid Values - Search'!R940)),MAX($Q$3:Q939)+1,0)</f>
        <v>937</v>
      </c>
      <c r="R940" s="64" t="s">
        <v>4690</v>
      </c>
      <c r="S940" s="70" t="s">
        <v>102</v>
      </c>
      <c r="T940" s="70" t="s">
        <v>102</v>
      </c>
      <c r="U940" s="93" t="s">
        <v>9616</v>
      </c>
      <c r="V940" s="94" t="s">
        <v>8459</v>
      </c>
      <c r="W940" s="97" t="s">
        <v>4690</v>
      </c>
      <c r="X940" s="38" t="str">
        <f>IFERROR(VLOOKUP(ROWS($X$4:X940),$Q$4:$R$5094,2,FALSE),"")</f>
        <v>Acesulfame</v>
      </c>
      <c r="Y940" s="38" t="str">
        <f>IFERROR(VLOOKUP(ROWS($Y$4:Y940),$P$4:$U$5094,6,FALSE),"")</f>
        <v>33665-90-6</v>
      </c>
      <c r="Z940" s="38">
        <f>IF(ISNUMBER(SEARCH(Search!$K$21,'Valid Values - Search'!AA940)),MAX($Z$3:Z939)+1,0)</f>
        <v>937</v>
      </c>
      <c r="AA940" s="64" t="s">
        <v>12493</v>
      </c>
      <c r="AB940" s="70" t="s">
        <v>2198</v>
      </c>
      <c r="AC940" s="71" t="s">
        <v>1184</v>
      </c>
      <c r="AD940" s="38" t="str">
        <f>IFERROR(VLOOKUP(ROWS($AD$4:AD940),$Z$4:$AC$3778,2,FALSE),"")</f>
        <v>Copper in Water By FLAA (D1688(A) ASTM)</v>
      </c>
      <c r="AF940" s="37"/>
    </row>
    <row r="941" spans="16:32" ht="15" customHeight="1">
      <c r="P941" s="38">
        <f>IF(ISNUMBER(SEARCH(Search!$K$13,'Valid Values - Search'!U941)),MAX($P$3:P940)+1,0)</f>
        <v>938</v>
      </c>
      <c r="Q941" s="38">
        <f>IF(ISNUMBER(SEARCH(Search!$K$5,'Valid Values - Search'!R941)),MAX($Q$3:Q940)+1,0)</f>
        <v>938</v>
      </c>
      <c r="R941" s="64" t="s">
        <v>4691</v>
      </c>
      <c r="S941" s="70" t="s">
        <v>102</v>
      </c>
      <c r="T941" s="70" t="s">
        <v>102</v>
      </c>
      <c r="U941" s="93" t="s">
        <v>9617</v>
      </c>
      <c r="V941" s="94">
        <v>622</v>
      </c>
      <c r="W941" s="97" t="s">
        <v>4691</v>
      </c>
      <c r="X941" s="38" t="str">
        <f>IFERROR(VLOOKUP(ROWS($X$4:X941),$Q$4:$R$5094,2,FALSE),"")</f>
        <v>Acetaldehyde</v>
      </c>
      <c r="Y941" s="38" t="str">
        <f>IFERROR(VLOOKUP(ROWS($Y$4:Y941),$P$4:$U$5094,6,FALSE),"")</f>
        <v>75-07-0</v>
      </c>
      <c r="Z941" s="38">
        <f>IF(ISNUMBER(SEARCH(Search!$K$21,'Valid Values - Search'!AA941)),MAX($Z$3:Z940)+1,0)</f>
        <v>938</v>
      </c>
      <c r="AA941" s="64" t="s">
        <v>12494</v>
      </c>
      <c r="AB941" s="70" t="s">
        <v>2766</v>
      </c>
      <c r="AC941" s="71" t="s">
        <v>1182</v>
      </c>
      <c r="AD941" s="38" t="str">
        <f>IFERROR(VLOOKUP(ROWS($AD$4:AD941),$Z$4:$AC$3778,2,FALSE),"")</f>
        <v>Copper in Water by FLAA (I1270 USDOI/USGS)</v>
      </c>
      <c r="AF941" s="37"/>
    </row>
    <row r="942" spans="16:32" ht="15" customHeight="1">
      <c r="P942" s="38">
        <f>IF(ISNUMBER(SEARCH(Search!$K$13,'Valid Values - Search'!U942)),MAX($P$3:P941)+1,0)</f>
        <v>939</v>
      </c>
      <c r="Q942" s="38">
        <f>IF(ISNUMBER(SEARCH(Search!$K$5,'Valid Values - Search'!R942)),MAX($Q$3:Q941)+1,0)</f>
        <v>939</v>
      </c>
      <c r="R942" s="64" t="s">
        <v>4692</v>
      </c>
      <c r="S942" s="70" t="s">
        <v>102</v>
      </c>
      <c r="T942" s="70" t="s">
        <v>102</v>
      </c>
      <c r="U942" s="93" t="s">
        <v>9618</v>
      </c>
      <c r="V942" s="94">
        <v>15996</v>
      </c>
      <c r="W942" s="97" t="s">
        <v>4692</v>
      </c>
      <c r="X942" s="38" t="str">
        <f>IFERROR(VLOOKUP(ROWS($X$4:X942),$Q$4:$R$5094,2,FALSE),"")</f>
        <v>Acetaldol</v>
      </c>
      <c r="Y942" s="38" t="str">
        <f>IFERROR(VLOOKUP(ROWS($Y$4:Y942),$P$4:$U$5094,6,FALSE),"")</f>
        <v>107-89-1</v>
      </c>
      <c r="Z942" s="38">
        <f>IF(ISNUMBER(SEARCH(Search!$K$21,'Valid Values - Search'!AA942)),MAX($Z$3:Z941)+1,0)</f>
        <v>939</v>
      </c>
      <c r="AA942" s="64" t="s">
        <v>12495</v>
      </c>
      <c r="AB942" s="70" t="s">
        <v>2870</v>
      </c>
      <c r="AC942" s="71" t="s">
        <v>1182</v>
      </c>
      <c r="AD942" s="38" t="str">
        <f>IFERROR(VLOOKUP(ROWS($AD$4:AD942),$Z$4:$AC$3778,2,FALSE),"")</f>
        <v>Copper in Water by FLAA (I3270 USDOI/USGS)</v>
      </c>
      <c r="AF942" s="37"/>
    </row>
    <row r="943" spans="16:32" ht="15" customHeight="1">
      <c r="P943" s="38">
        <f>IF(ISNUMBER(SEARCH(Search!$K$13,'Valid Values - Search'!U943)),MAX($P$3:P942)+1,0)</f>
        <v>940</v>
      </c>
      <c r="Q943" s="38">
        <f>IF(ISNUMBER(SEARCH(Search!$K$5,'Valid Values - Search'!R943)),MAX($Q$3:Q942)+1,0)</f>
        <v>940</v>
      </c>
      <c r="R943" s="64" t="s">
        <v>4693</v>
      </c>
      <c r="S943" s="70" t="s">
        <v>102</v>
      </c>
      <c r="T943" s="70" t="s">
        <v>102</v>
      </c>
      <c r="U943" s="93" t="s">
        <v>9619</v>
      </c>
      <c r="V943" s="94">
        <v>623</v>
      </c>
      <c r="W943" s="97" t="s">
        <v>4693</v>
      </c>
      <c r="X943" s="38" t="str">
        <f>IFERROR(VLOOKUP(ROWS($X$4:X943),$Q$4:$R$5094,2,FALSE),"")</f>
        <v>Acetamide</v>
      </c>
      <c r="Y943" s="38" t="str">
        <f>IFERROR(VLOOKUP(ROWS($Y$4:Y943),$P$4:$U$5094,6,FALSE),"")</f>
        <v>60-35-5</v>
      </c>
      <c r="Z943" s="38">
        <f>IF(ISNUMBER(SEARCH(Search!$K$21,'Valid Values - Search'!AA943)),MAX($Z$3:Z942)+1,0)</f>
        <v>940</v>
      </c>
      <c r="AA943" s="64" t="s">
        <v>12496</v>
      </c>
      <c r="AB943" s="70" t="s">
        <v>2950</v>
      </c>
      <c r="AC943" s="71" t="s">
        <v>1182</v>
      </c>
      <c r="AD943" s="38" t="str">
        <f>IFERROR(VLOOKUP(ROWS($AD$4:AD943),$Z$4:$AC$3778,2,FALSE),"")</f>
        <v>Copper in Water by FLAA (I7270 USDOI/USGS)</v>
      </c>
      <c r="AF943" s="37"/>
    </row>
    <row r="944" spans="16:32" ht="15" customHeight="1">
      <c r="P944" s="38">
        <f>IF(ISNUMBER(SEARCH(Search!$K$13,'Valid Values - Search'!U944)),MAX($P$3:P943)+1,0)</f>
        <v>941</v>
      </c>
      <c r="Q944" s="38">
        <f>IF(ISNUMBER(SEARCH(Search!$K$5,'Valid Values - Search'!R944)),MAX($Q$3:Q943)+1,0)</f>
        <v>941</v>
      </c>
      <c r="R944" s="64" t="s">
        <v>4694</v>
      </c>
      <c r="S944" s="70" t="s">
        <v>102</v>
      </c>
      <c r="T944" s="70" t="s">
        <v>102</v>
      </c>
      <c r="U944" s="93" t="s">
        <v>9620</v>
      </c>
      <c r="V944" s="94">
        <v>1004327</v>
      </c>
      <c r="W944" s="97" t="s">
        <v>4694</v>
      </c>
      <c r="X944" s="38" t="str">
        <f>IFERROR(VLOOKUP(ROWS($X$4:X944),$Q$4:$R$5094,2,FALSE),"")</f>
        <v>Acetamide, 2-(diethylamino)-N-(2,6-dimethylphenyl)-</v>
      </c>
      <c r="Y944" s="38" t="str">
        <f>IFERROR(VLOOKUP(ROWS($Y$4:Y944),$P$4:$U$5094,6,FALSE),"")</f>
        <v>137-58-6</v>
      </c>
      <c r="Z944" s="38">
        <f>IF(ISNUMBER(SEARCH(Search!$K$21,'Valid Values - Search'!AA944)),MAX($Z$3:Z943)+1,0)</f>
        <v>941</v>
      </c>
      <c r="AA944" s="64" t="s">
        <v>12497</v>
      </c>
      <c r="AB944" s="70" t="s">
        <v>1417</v>
      </c>
      <c r="AC944" s="71" t="s">
        <v>1156</v>
      </c>
      <c r="AD944" s="38" t="str">
        <f>IFERROR(VLOOKUP(ROWS($AD$4:AD944),$Z$4:$AC$3778,2,FALSE),"")</f>
        <v>Copper in Water by FLAA or GFAA (3500-CU(B) APHA)</v>
      </c>
      <c r="AF944" s="37"/>
    </row>
    <row r="945" spans="16:32" ht="15" customHeight="1">
      <c r="P945" s="38">
        <f>IF(ISNUMBER(SEARCH(Search!$K$13,'Valid Values - Search'!U945)),MAX($P$3:P944)+1,0)</f>
        <v>942</v>
      </c>
      <c r="Q945" s="38">
        <f>IF(ISNUMBER(SEARCH(Search!$K$5,'Valid Values - Search'!R945)),MAX($Q$3:Q944)+1,0)</f>
        <v>942</v>
      </c>
      <c r="R945" s="64" t="s">
        <v>4695</v>
      </c>
      <c r="S945" s="70" t="s">
        <v>101</v>
      </c>
      <c r="T945" s="70" t="s">
        <v>102</v>
      </c>
      <c r="U945" s="93" t="s">
        <v>8712</v>
      </c>
      <c r="V945" s="94">
        <v>17179</v>
      </c>
      <c r="W945" s="97" t="s">
        <v>4695</v>
      </c>
      <c r="X945" s="38" t="str">
        <f>IFERROR(VLOOKUP(ROWS($X$4:X945),$Q$4:$R$5094,2,FALSE),"")</f>
        <v>Acetaminophen</v>
      </c>
      <c r="Y945" s="38" t="str">
        <f>IFERROR(VLOOKUP(ROWS($Y$4:Y945),$P$4:$U$5094,6,FALSE),"")</f>
        <v>103-90-2</v>
      </c>
      <c r="Z945" s="38">
        <f>IF(ISNUMBER(SEARCH(Search!$K$21,'Valid Values - Search'!AA945)),MAX($Z$3:Z944)+1,0)</f>
        <v>942</v>
      </c>
      <c r="AA945" s="64" t="s">
        <v>12498</v>
      </c>
      <c r="AB945" s="70" t="s">
        <v>2200</v>
      </c>
      <c r="AC945" s="71" t="s">
        <v>1184</v>
      </c>
      <c r="AD945" s="38" t="str">
        <f>IFERROR(VLOOKUP(ROWS($AD$4:AD945),$Z$4:$AC$3778,2,FALSE),"")</f>
        <v>Copper in Water By GFAA (D1688(C) ASTM)</v>
      </c>
      <c r="AF945" s="37"/>
    </row>
    <row r="946" spans="16:32" ht="15" customHeight="1">
      <c r="P946" s="38">
        <f>IF(ISNUMBER(SEARCH(Search!$K$13,'Valid Values - Search'!U946)),MAX($P$3:P945)+1,0)</f>
        <v>943</v>
      </c>
      <c r="Q946" s="38">
        <f>IF(ISNUMBER(SEARCH(Search!$K$5,'Valid Values - Search'!R946)),MAX($Q$3:Q945)+1,0)</f>
        <v>943</v>
      </c>
      <c r="R946" s="64" t="s">
        <v>4696</v>
      </c>
      <c r="S946" s="70" t="s">
        <v>102</v>
      </c>
      <c r="T946" s="70" t="s">
        <v>102</v>
      </c>
      <c r="U946" s="93" t="s">
        <v>8459</v>
      </c>
      <c r="V946" s="94" t="s">
        <v>8459</v>
      </c>
      <c r="W946" s="97" t="s">
        <v>4696</v>
      </c>
      <c r="X946" s="38" t="str">
        <f>IFERROR(VLOOKUP(ROWS($X$4:X946),$Q$4:$R$5094,2,FALSE),"")</f>
        <v>Acetaminophen-13C2-15N</v>
      </c>
      <c r="Y946" s="38" t="str">
        <f>IFERROR(VLOOKUP(ROWS($Y$4:Y946),$P$4:$U$5094,6,FALSE),"")</f>
        <v>N/A</v>
      </c>
      <c r="Z946" s="38">
        <f>IF(ISNUMBER(SEARCH(Search!$K$21,'Valid Values - Search'!AA946)),MAX($Z$3:Z945)+1,0)</f>
        <v>943</v>
      </c>
      <c r="AA946" s="64" t="s">
        <v>12499</v>
      </c>
      <c r="AB946" s="70" t="s">
        <v>2768</v>
      </c>
      <c r="AC946" s="71" t="s">
        <v>1182</v>
      </c>
      <c r="AD946" s="38" t="str">
        <f>IFERROR(VLOOKUP(ROWS($AD$4:AD946),$Z$4:$AC$3778,2,FALSE),"")</f>
        <v>Copper in Water by GFAA (I1272 USDOI/USGS)</v>
      </c>
      <c r="AF946" s="37"/>
    </row>
    <row r="947" spans="16:32" ht="15" customHeight="1">
      <c r="P947" s="38">
        <f>IF(ISNUMBER(SEARCH(Search!$K$13,'Valid Values - Search'!U947)),MAX($P$3:P946)+1,0)</f>
        <v>944</v>
      </c>
      <c r="Q947" s="38">
        <f>IF(ISNUMBER(SEARCH(Search!$K$5,'Valid Values - Search'!R947)),MAX($Q$3:Q946)+1,0)</f>
        <v>944</v>
      </c>
      <c r="R947" s="64" t="s">
        <v>4697</v>
      </c>
      <c r="S947" s="70" t="s">
        <v>101</v>
      </c>
      <c r="T947" s="70" t="s">
        <v>102</v>
      </c>
      <c r="U947" s="93" t="s">
        <v>8713</v>
      </c>
      <c r="V947" s="94">
        <v>1002107</v>
      </c>
      <c r="W947" s="97" t="s">
        <v>4697</v>
      </c>
      <c r="X947" s="38" t="str">
        <f>IFERROR(VLOOKUP(ROWS($X$4:X947),$Q$4:$R$5094,2,FALSE),"")</f>
        <v>Acetamiprid</v>
      </c>
      <c r="Y947" s="38" t="str">
        <f>IFERROR(VLOOKUP(ROWS($Y$4:Y947),$P$4:$U$5094,6,FALSE),"")</f>
        <v>135410-20-7</v>
      </c>
      <c r="Z947" s="38">
        <f>IF(ISNUMBER(SEARCH(Search!$K$21,'Valid Values - Search'!AA947)),MAX($Z$3:Z946)+1,0)</f>
        <v>944</v>
      </c>
      <c r="AA947" s="64" t="s">
        <v>12500</v>
      </c>
      <c r="AB947" s="70" t="s">
        <v>1418</v>
      </c>
      <c r="AC947" s="71" t="s">
        <v>1156</v>
      </c>
      <c r="AD947" s="38" t="str">
        <f>IFERROR(VLOOKUP(ROWS($AD$4:AD947),$Z$4:$AC$3778,2,FALSE),"")</f>
        <v>Copper in Water by ICP (3500-CU(C) APHA)</v>
      </c>
      <c r="AF947" s="37"/>
    </row>
    <row r="948" spans="16:32" ht="15" customHeight="1">
      <c r="P948" s="38">
        <f>IF(ISNUMBER(SEARCH(Search!$K$13,'Valid Values - Search'!U948)),MAX($P$3:P947)+1,0)</f>
        <v>945</v>
      </c>
      <c r="Q948" s="38">
        <f>IF(ISNUMBER(SEARCH(Search!$K$5,'Valid Values - Search'!R948)),MAX($Q$3:Q947)+1,0)</f>
        <v>945</v>
      </c>
      <c r="R948" s="64" t="s">
        <v>4698</v>
      </c>
      <c r="S948" s="70" t="s">
        <v>102</v>
      </c>
      <c r="T948" s="70" t="s">
        <v>102</v>
      </c>
      <c r="U948" s="93" t="s">
        <v>9621</v>
      </c>
      <c r="V948" s="94">
        <v>624</v>
      </c>
      <c r="W948" s="97" t="s">
        <v>4698</v>
      </c>
      <c r="X948" s="38" t="str">
        <f>IFERROR(VLOOKUP(ROWS($X$4:X948),$Q$4:$R$5094,2,FALSE),"")</f>
        <v>Acetic acid</v>
      </c>
      <c r="Y948" s="38" t="str">
        <f>IFERROR(VLOOKUP(ROWS($Y$4:Y948),$P$4:$U$5094,6,FALSE),"")</f>
        <v>64-19-7</v>
      </c>
      <c r="Z948" s="38">
        <f>IF(ISNUMBER(SEARCH(Search!$K$21,'Valid Values - Search'!AA948)),MAX($Z$3:Z947)+1,0)</f>
        <v>945</v>
      </c>
      <c r="AA948" s="64" t="s">
        <v>12501</v>
      </c>
      <c r="AB948" s="70" t="s">
        <v>1420</v>
      </c>
      <c r="AC948" s="71" t="s">
        <v>1156</v>
      </c>
      <c r="AD948" s="38" t="str">
        <f>IFERROR(VLOOKUP(ROWS($AD$4:AD948),$Z$4:$AC$3778,2,FALSE),"")</f>
        <v>Copper in Water by Spectrophotometry- Bathocuproine Method (3500-CU(E) APHA)</v>
      </c>
      <c r="AF948" s="37"/>
    </row>
    <row r="949" spans="16:32" ht="15" customHeight="1">
      <c r="P949" s="38">
        <f>IF(ISNUMBER(SEARCH(Search!$K$13,'Valid Values - Search'!U949)),MAX($P$3:P948)+1,0)</f>
        <v>946</v>
      </c>
      <c r="Q949" s="38">
        <f>IF(ISNUMBER(SEARCH(Search!$K$5,'Valid Values - Search'!R949)),MAX($Q$3:Q948)+1,0)</f>
        <v>946</v>
      </c>
      <c r="R949" s="64" t="s">
        <v>4699</v>
      </c>
      <c r="S949" s="70" t="s">
        <v>102</v>
      </c>
      <c r="T949" s="70" t="s">
        <v>102</v>
      </c>
      <c r="U949" s="93" t="s">
        <v>9622</v>
      </c>
      <c r="V949" s="94" t="s">
        <v>8459</v>
      </c>
      <c r="W949" s="97" t="s">
        <v>4699</v>
      </c>
      <c r="X949" s="38" t="str">
        <f>IFERROR(VLOOKUP(ROWS($X$4:X949),$Q$4:$R$5094,2,FALSE),"")</f>
        <v>Acetic acid, 2-(4-nonylphenoxy)-</v>
      </c>
      <c r="Y949" s="38" t="str">
        <f>IFERROR(VLOOKUP(ROWS($Y$4:Y949),$P$4:$U$5094,6,FALSE),"")</f>
        <v>NP1EC</v>
      </c>
      <c r="Z949" s="38">
        <f>IF(ISNUMBER(SEARCH(Search!$K$21,'Valid Values - Search'!AA949)),MAX($Z$3:Z948)+1,0)</f>
        <v>946</v>
      </c>
      <c r="AA949" s="64" t="s">
        <v>12502</v>
      </c>
      <c r="AB949" s="70" t="s">
        <v>1419</v>
      </c>
      <c r="AC949" s="71" t="s">
        <v>1156</v>
      </c>
      <c r="AD949" s="38" t="str">
        <f>IFERROR(VLOOKUP(ROWS($AD$4:AD949),$Z$4:$AC$3778,2,FALSE),"")</f>
        <v>Copper in Water by Spectrophotometry- Neocuproine Method (3500-CU(D) APHA)</v>
      </c>
      <c r="AF949" s="37"/>
    </row>
    <row r="950" spans="16:32" ht="15" customHeight="1">
      <c r="P950" s="38">
        <f>IF(ISNUMBER(SEARCH(Search!$K$13,'Valid Values - Search'!U950)),MAX($P$3:P949)+1,0)</f>
        <v>947</v>
      </c>
      <c r="Q950" s="38">
        <f>IF(ISNUMBER(SEARCH(Search!$K$5,'Valid Values - Search'!R950)),MAX($Q$3:Q949)+1,0)</f>
        <v>947</v>
      </c>
      <c r="R950" s="64" t="s">
        <v>4700</v>
      </c>
      <c r="S950" s="70" t="s">
        <v>102</v>
      </c>
      <c r="T950" s="70" t="s">
        <v>102</v>
      </c>
      <c r="U950" s="93" t="s">
        <v>9623</v>
      </c>
      <c r="V950" s="94" t="s">
        <v>8459</v>
      </c>
      <c r="W950" s="97" t="s">
        <v>4700</v>
      </c>
      <c r="X950" s="38" t="str">
        <f>IFERROR(VLOOKUP(ROWS($X$4:X950),$Q$4:$R$5094,2,FALSE),"")</f>
        <v>Acetic acid, 2-[2-(4-nonylphenoxy)ethoxy]-</v>
      </c>
      <c r="Y950" s="38" t="str">
        <f>IFERROR(VLOOKUP(ROWS($Y$4:Y950),$P$4:$U$5094,6,FALSE),"")</f>
        <v>NP2EC</v>
      </c>
      <c r="Z950" s="38">
        <f>IF(ISNUMBER(SEARCH(Search!$K$21,'Valid Values - Search'!AA950)),MAX($Z$3:Z949)+1,0)</f>
        <v>947</v>
      </c>
      <c r="AA950" s="64" t="s">
        <v>12503</v>
      </c>
      <c r="AB950" s="70" t="s">
        <v>2631</v>
      </c>
      <c r="AC950" s="71" t="s">
        <v>1182</v>
      </c>
      <c r="AD950" s="38" t="str">
        <f>IFERROR(VLOOKUP(ROWS($AD$4:AD950),$Z$4:$AC$3778,2,FALSE),"")</f>
        <v>Copper, dissolved in water by GFAA (I-2274 USDOI/USGS)</v>
      </c>
      <c r="AF950" s="37"/>
    </row>
    <row r="951" spans="16:32" ht="15" customHeight="1">
      <c r="P951" s="38">
        <f>IF(ISNUMBER(SEARCH(Search!$K$13,'Valid Values - Search'!U951)),MAX($P$3:P950)+1,0)</f>
        <v>948</v>
      </c>
      <c r="Q951" s="38">
        <f>IF(ISNUMBER(SEARCH(Search!$K$5,'Valid Values - Search'!R951)),MAX($Q$3:Q950)+1,0)</f>
        <v>948</v>
      </c>
      <c r="R951" s="64" t="s">
        <v>4701</v>
      </c>
      <c r="S951" s="70" t="s">
        <v>102</v>
      </c>
      <c r="T951" s="70" t="s">
        <v>102</v>
      </c>
      <c r="U951" s="93" t="s">
        <v>9624</v>
      </c>
      <c r="V951" s="94" t="s">
        <v>8459</v>
      </c>
      <c r="W951" s="97" t="s">
        <v>4701</v>
      </c>
      <c r="X951" s="38" t="str">
        <f>IFERROR(VLOOKUP(ROWS($X$4:X951),$Q$4:$R$5094,2,FALSE),"")</f>
        <v>Acetic acid, 2-[2-[2-(4-nonylphenoxy)ethoxy]ethoxy]-</v>
      </c>
      <c r="Y951" s="38" t="str">
        <f>IFERROR(VLOOKUP(ROWS($Y$4:Y951),$P$4:$U$5094,6,FALSE),"")</f>
        <v>NP3EC</v>
      </c>
      <c r="Z951" s="38">
        <f>IF(ISNUMBER(SEARCH(Search!$K$21,'Valid Values - Search'!AA951)),MAX($Z$3:Z950)+1,0)</f>
        <v>948</v>
      </c>
      <c r="AA951" s="64" t="s">
        <v>12504</v>
      </c>
      <c r="AB951" s="70" t="s">
        <v>2670</v>
      </c>
      <c r="AC951" s="71" t="s">
        <v>1182</v>
      </c>
      <c r="AD951" s="38" t="str">
        <f>IFERROR(VLOOKUP(ROWS($AD$4:AD951),$Z$4:$AC$3778,2,FALSE),"")</f>
        <v>Copper, total recoverable, in water by atomic absorption spectrometric, chelation-extraction (I-3271-85 USDOI/USGS)</v>
      </c>
      <c r="AF951" s="37"/>
    </row>
    <row r="952" spans="16:32" ht="15" customHeight="1">
      <c r="P952" s="38">
        <f>IF(ISNUMBER(SEARCH(Search!$K$13,'Valid Values - Search'!U952)),MAX($P$3:P951)+1,0)</f>
        <v>949</v>
      </c>
      <c r="Q952" s="38">
        <f>IF(ISNUMBER(SEARCH(Search!$K$5,'Valid Values - Search'!R952)),MAX($Q$3:Q951)+1,0)</f>
        <v>949</v>
      </c>
      <c r="R952" s="64" t="s">
        <v>4702</v>
      </c>
      <c r="S952" s="70" t="s">
        <v>102</v>
      </c>
      <c r="T952" s="70" t="s">
        <v>102</v>
      </c>
      <c r="U952" s="93" t="s">
        <v>9625</v>
      </c>
      <c r="V952" s="94" t="s">
        <v>8459</v>
      </c>
      <c r="W952" s="97" t="s">
        <v>4702</v>
      </c>
      <c r="X952" s="38" t="str">
        <f>IFERROR(VLOOKUP(ROWS($X$4:X952),$Q$4:$R$5094,2,FALSE),"")</f>
        <v>Acetic acid, 2-[2-[2-[2-(4-nonylphenoxy)ethoxy]ethoxy]ethoxy]-</v>
      </c>
      <c r="Y952" s="38" t="str">
        <f>IFERROR(VLOOKUP(ROWS($Y$4:Y952),$P$4:$U$5094,6,FALSE),"")</f>
        <v>NP4EC</v>
      </c>
      <c r="Z952" s="38">
        <f>IF(ISNUMBER(SEARCH(Search!$K$21,'Valid Values - Search'!AA952)),MAX($Z$3:Z951)+1,0)</f>
        <v>949</v>
      </c>
      <c r="AA952" s="64" t="s">
        <v>12505</v>
      </c>
      <c r="AB952" s="70" t="s">
        <v>2695</v>
      </c>
      <c r="AC952" s="71" t="s">
        <v>1182</v>
      </c>
      <c r="AD952" s="38" t="str">
        <f>IFERROR(VLOOKUP(ROWS($AD$4:AD952),$Z$4:$AC$3778,2,FALSE),"")</f>
        <v>Copper, whole water recoverable by GFAA (I-4274 USDOI/USGS)</v>
      </c>
      <c r="AF952" s="37"/>
    </row>
    <row r="953" spans="16:32" ht="15" customHeight="1">
      <c r="P953" s="38">
        <f>IF(ISNUMBER(SEARCH(Search!$K$13,'Valid Values - Search'!U953)),MAX($P$3:P952)+1,0)</f>
        <v>950</v>
      </c>
      <c r="Q953" s="38">
        <f>IF(ISNUMBER(SEARCH(Search!$K$5,'Valid Values - Search'!R953)),MAX($Q$3:Q952)+1,0)</f>
        <v>950</v>
      </c>
      <c r="R953" s="64" t="s">
        <v>4703</v>
      </c>
      <c r="S953" s="70" t="s">
        <v>102</v>
      </c>
      <c r="T953" s="70" t="s">
        <v>102</v>
      </c>
      <c r="U953" s="93" t="s">
        <v>9626</v>
      </c>
      <c r="V953" s="94">
        <v>17143</v>
      </c>
      <c r="W953" s="97" t="s">
        <v>4703</v>
      </c>
      <c r="X953" s="38" t="str">
        <f>IFERROR(VLOOKUP(ROWS($X$4:X953),$Q$4:$R$5094,2,FALSE),"")</f>
        <v>Acetic acid, octadecyl ester</v>
      </c>
      <c r="Y953" s="38" t="str">
        <f>IFERROR(VLOOKUP(ROWS($Y$4:Y953),$P$4:$U$5094,6,FALSE),"")</f>
        <v>822-23-1</v>
      </c>
      <c r="Z953" s="38">
        <f>IF(ISNUMBER(SEARCH(Search!$K$21,'Valid Values - Search'!AA953)),MAX($Z$3:Z952)+1,0)</f>
        <v>950</v>
      </c>
      <c r="AA953" s="64" t="s">
        <v>12506</v>
      </c>
      <c r="AB953" s="70" t="s">
        <v>2234</v>
      </c>
      <c r="AC953" s="71" t="s">
        <v>1184</v>
      </c>
      <c r="AD953" s="38" t="str">
        <f>IFERROR(VLOOKUP(ROWS($AD$4:AD953),$Z$4:$AC$3778,2,FALSE),"")</f>
        <v>Corrosivity (D2776 ASTM)</v>
      </c>
      <c r="AF953" s="37"/>
    </row>
    <row r="954" spans="16:32" ht="15" customHeight="1">
      <c r="P954" s="38">
        <f>IF(ISNUMBER(SEARCH(Search!$K$13,'Valid Values - Search'!U954)),MAX($P$3:P953)+1,0)</f>
        <v>951</v>
      </c>
      <c r="Q954" s="38">
        <f>IF(ISNUMBER(SEARCH(Search!$K$5,'Valid Values - Search'!R954)),MAX($Q$3:Q953)+1,0)</f>
        <v>951</v>
      </c>
      <c r="R954" s="64" t="s">
        <v>4704</v>
      </c>
      <c r="S954" s="70" t="s">
        <v>101</v>
      </c>
      <c r="T954" s="70" t="s">
        <v>102</v>
      </c>
      <c r="U954" s="93" t="s">
        <v>8714</v>
      </c>
      <c r="V954" s="94">
        <v>625</v>
      </c>
      <c r="W954" s="97" t="s">
        <v>4704</v>
      </c>
      <c r="X954" s="38" t="str">
        <f>IFERROR(VLOOKUP(ROWS($X$4:X954),$Q$4:$R$5094,2,FALSE),"")</f>
        <v>Acetochlor</v>
      </c>
      <c r="Y954" s="38" t="str">
        <f>IFERROR(VLOOKUP(ROWS($Y$4:Y954),$P$4:$U$5094,6,FALSE),"")</f>
        <v>34256-82-1</v>
      </c>
      <c r="Z954" s="38">
        <f>IF(ISNUMBER(SEARCH(Search!$K$21,'Valid Values - Search'!AA954)),MAX($Z$3:Z953)+1,0)</f>
        <v>951</v>
      </c>
      <c r="AA954" s="64" t="s">
        <v>12507</v>
      </c>
      <c r="AB954" s="70" t="s">
        <v>2232</v>
      </c>
      <c r="AC954" s="71" t="s">
        <v>1184</v>
      </c>
      <c r="AD954" s="38" t="str">
        <f>IFERROR(VLOOKUP(ROWS($AD$4:AD954),$Z$4:$AC$3778,2,FALSE),"")</f>
        <v>Corrosivity of Water Using Metal Coupons (D2688(A) ASTM)</v>
      </c>
      <c r="AF954" s="37"/>
    </row>
    <row r="955" spans="16:32" ht="15" customHeight="1">
      <c r="P955" s="38">
        <f>IF(ISNUMBER(SEARCH(Search!$K$13,'Valid Values - Search'!U955)),MAX($P$3:P954)+1,0)</f>
        <v>952</v>
      </c>
      <c r="Q955" s="38">
        <f>IF(ISNUMBER(SEARCH(Search!$K$5,'Valid Values - Search'!R955)),MAX($Q$3:Q954)+1,0)</f>
        <v>952</v>
      </c>
      <c r="R955" s="64" t="s">
        <v>4705</v>
      </c>
      <c r="S955" s="70" t="s">
        <v>102</v>
      </c>
      <c r="T955" s="70" t="s">
        <v>102</v>
      </c>
      <c r="U955" s="93" t="s">
        <v>8459</v>
      </c>
      <c r="V955" s="94">
        <v>389320</v>
      </c>
      <c r="W955" s="97" t="s">
        <v>4705</v>
      </c>
      <c r="X955" s="38" t="str">
        <f>IFERROR(VLOOKUP(ROWS($X$4:X955),$Q$4:$R$5094,2,FALSE),"")</f>
        <v>Acetochlor ESA</v>
      </c>
      <c r="Y955" s="38" t="str">
        <f>IFERROR(VLOOKUP(ROWS($Y$4:Y955),$P$4:$U$5094,6,FALSE),"")</f>
        <v>N/A</v>
      </c>
      <c r="Z955" s="38">
        <f>IF(ISNUMBER(SEARCH(Search!$K$21,'Valid Values - Search'!AA955)),MAX($Z$3:Z954)+1,0)</f>
        <v>952</v>
      </c>
      <c r="AA955" s="64" t="s">
        <v>12508</v>
      </c>
      <c r="AB955" s="70" t="s">
        <v>2233</v>
      </c>
      <c r="AC955" s="71" t="s">
        <v>1184</v>
      </c>
      <c r="AD955" s="38" t="str">
        <f>IFERROR(VLOOKUP(ROWS($AD$4:AD955),$Z$4:$AC$3778,2,FALSE),"")</f>
        <v>Corrosivity of Water Using Pipe Inserts (D2688(B) ASTM)</v>
      </c>
      <c r="AF955" s="37"/>
    </row>
    <row r="956" spans="16:32" ht="15" customHeight="1">
      <c r="P956" s="38">
        <f>IF(ISNUMBER(SEARCH(Search!$K$13,'Valid Values - Search'!U956)),MAX($P$3:P955)+1,0)</f>
        <v>953</v>
      </c>
      <c r="Q956" s="38">
        <f>IF(ISNUMBER(SEARCH(Search!$K$5,'Valid Values - Search'!R956)),MAX($Q$3:Q955)+1,0)</f>
        <v>953</v>
      </c>
      <c r="R956" s="64" t="s">
        <v>4706</v>
      </c>
      <c r="S956" s="70" t="s">
        <v>102</v>
      </c>
      <c r="T956" s="70" t="s">
        <v>102</v>
      </c>
      <c r="U956" s="93" t="s">
        <v>8459</v>
      </c>
      <c r="V956" s="94">
        <v>389321</v>
      </c>
      <c r="W956" s="97" t="s">
        <v>4706</v>
      </c>
      <c r="X956" s="38" t="str">
        <f>IFERROR(VLOOKUP(ROWS($X$4:X956),$Q$4:$R$5094,2,FALSE),"")</f>
        <v>Acetochlor OA</v>
      </c>
      <c r="Y956" s="38" t="str">
        <f>IFERROR(VLOOKUP(ROWS($Y$4:Y956),$P$4:$U$5094,6,FALSE),"")</f>
        <v>N/A</v>
      </c>
      <c r="Z956" s="38">
        <f>IF(ISNUMBER(SEARCH(Search!$K$21,'Valid Values - Search'!AA956)),MAX($Z$3:Z955)+1,0)</f>
        <v>953</v>
      </c>
      <c r="AA956" s="64" t="s">
        <v>12509</v>
      </c>
      <c r="AB956" s="70">
        <v>515565</v>
      </c>
      <c r="AC956" s="71" t="s">
        <v>1642</v>
      </c>
      <c r="AD956" s="38" t="str">
        <f>IFERROR(VLOOKUP(ROWS($AD$4:AD956),$Z$4:$AC$3778,2,FALSE),"")</f>
        <v>Cotinine by Immunoassay, Microtiter Plate (515565 ABRAXIS LLC)</v>
      </c>
      <c r="AF956" s="37"/>
    </row>
    <row r="957" spans="16:32" ht="15" customHeight="1">
      <c r="P957" s="38">
        <f>IF(ISNUMBER(SEARCH(Search!$K$13,'Valid Values - Search'!U957)),MAX($P$3:P956)+1,0)</f>
        <v>954</v>
      </c>
      <c r="Q957" s="38">
        <f>IF(ISNUMBER(SEARCH(Search!$K$5,'Valid Values - Search'!R957)),MAX($Q$3:Q956)+1,0)</f>
        <v>954</v>
      </c>
      <c r="R957" s="64" t="s">
        <v>4707</v>
      </c>
      <c r="S957" s="70" t="s">
        <v>101</v>
      </c>
      <c r="T957" s="70" t="s">
        <v>102</v>
      </c>
      <c r="U957" s="93" t="s">
        <v>9005</v>
      </c>
      <c r="V957" s="94">
        <v>4</v>
      </c>
      <c r="W957" s="97" t="s">
        <v>4707</v>
      </c>
      <c r="X957" s="38" t="str">
        <f>IFERROR(VLOOKUP(ROWS($X$4:X957),$Q$4:$R$5094,2,FALSE),"")</f>
        <v>Acetone</v>
      </c>
      <c r="Y957" s="38" t="str">
        <f>IFERROR(VLOOKUP(ROWS($Y$4:Y957),$P$4:$U$5094,6,FALSE),"")</f>
        <v>67-64-1</v>
      </c>
      <c r="Z957" s="38">
        <f>IF(ISNUMBER(SEARCH(Search!$K$21,'Valid Values - Search'!AA957)),MAX($Z$3:Z956)+1,0)</f>
        <v>954</v>
      </c>
      <c r="AA957" s="64" t="s">
        <v>12510</v>
      </c>
      <c r="AB957" s="70" t="s">
        <v>3319</v>
      </c>
      <c r="AC957" s="71" t="s">
        <v>1102</v>
      </c>
      <c r="AD957" s="38" t="str">
        <f>IFERROR(VLOOKUP(ROWS($AD$4:AD957),$Z$4:$AC$3778,2,FALSE),"")</f>
        <v>Coumafuryl by UV Spectroscopy (PMD-COQ USEPA)</v>
      </c>
      <c r="AF957" s="37"/>
    </row>
    <row r="958" spans="16:32" ht="15" customHeight="1">
      <c r="P958" s="38">
        <f>IF(ISNUMBER(SEARCH(Search!$K$13,'Valid Values - Search'!U958)),MAX($P$3:P957)+1,0)</f>
        <v>955</v>
      </c>
      <c r="Q958" s="38">
        <f>IF(ISNUMBER(SEARCH(Search!$K$5,'Valid Values - Search'!R958)),MAX($Q$3:Q957)+1,0)</f>
        <v>955</v>
      </c>
      <c r="R958" s="64" t="s">
        <v>1193</v>
      </c>
      <c r="S958" s="70" t="s">
        <v>102</v>
      </c>
      <c r="T958" s="70" t="s">
        <v>102</v>
      </c>
      <c r="U958" s="93" t="s">
        <v>9627</v>
      </c>
      <c r="V958" s="94">
        <v>1182</v>
      </c>
      <c r="W958" s="97" t="s">
        <v>1193</v>
      </c>
      <c r="X958" s="38" t="str">
        <f>IFERROR(VLOOKUP(ROWS($X$4:X958),$Q$4:$R$5094,2,FALSE),"")</f>
        <v>Acetonitrile</v>
      </c>
      <c r="Y958" s="38" t="str">
        <f>IFERROR(VLOOKUP(ROWS($Y$4:Y958),$P$4:$U$5094,6,FALSE),"")</f>
        <v>75-05-8</v>
      </c>
      <c r="Z958" s="38">
        <f>IF(ISNUMBER(SEARCH(Search!$K$21,'Valid Values - Search'!AA958)),MAX($Z$3:Z957)+1,0)</f>
        <v>955</v>
      </c>
      <c r="AA958" s="64" t="s">
        <v>12511</v>
      </c>
      <c r="AB958" s="70" t="s">
        <v>3320</v>
      </c>
      <c r="AC958" s="71" t="s">
        <v>1102</v>
      </c>
      <c r="AD958" s="38" t="str">
        <f>IFERROR(VLOOKUP(ROWS($AD$4:AD958),$Z$4:$AC$3778,2,FALSE),"")</f>
        <v>Coumaphos by GC (PMD-COR(GC) USEPA)</v>
      </c>
      <c r="AF958" s="37"/>
    </row>
    <row r="959" spans="16:32" ht="15" customHeight="1">
      <c r="P959" s="38">
        <f>IF(ISNUMBER(SEARCH(Search!$K$13,'Valid Values - Search'!U959)),MAX($P$3:P958)+1,0)</f>
        <v>956</v>
      </c>
      <c r="Q959" s="38">
        <f>IF(ISNUMBER(SEARCH(Search!$K$5,'Valid Values - Search'!R959)),MAX($Q$3:Q958)+1,0)</f>
        <v>956</v>
      </c>
      <c r="R959" s="64" t="s">
        <v>4708</v>
      </c>
      <c r="S959" s="70" t="s">
        <v>102</v>
      </c>
      <c r="T959" s="70" t="s">
        <v>102</v>
      </c>
      <c r="U959" s="93" t="s">
        <v>9628</v>
      </c>
      <c r="V959" s="94">
        <v>626</v>
      </c>
      <c r="W959" s="97" t="s">
        <v>4708</v>
      </c>
      <c r="X959" s="38" t="str">
        <f>IFERROR(VLOOKUP(ROWS($X$4:X959),$Q$4:$R$5094,2,FALSE),"")</f>
        <v>Acetophenone</v>
      </c>
      <c r="Y959" s="38" t="str">
        <f>IFERROR(VLOOKUP(ROWS($Y$4:Y959),$P$4:$U$5094,6,FALSE),"")</f>
        <v>98-86-2</v>
      </c>
      <c r="Z959" s="38">
        <f>IF(ISNUMBER(SEARCH(Search!$K$21,'Valid Values - Search'!AA959)),MAX($Z$3:Z958)+1,0)</f>
        <v>956</v>
      </c>
      <c r="AA959" s="64" t="s">
        <v>12512</v>
      </c>
      <c r="AB959" s="70" t="s">
        <v>3322</v>
      </c>
      <c r="AC959" s="71" t="s">
        <v>1102</v>
      </c>
      <c r="AD959" s="38" t="str">
        <f>IFERROR(VLOOKUP(ROWS($AD$4:AD959),$Z$4:$AC$3778,2,FALSE),"")</f>
        <v>Coumaphos by HPLC (PMD-COR(LC) USEPA)</v>
      </c>
      <c r="AF959" s="37"/>
    </row>
    <row r="960" spans="16:32" ht="15" customHeight="1">
      <c r="P960" s="38">
        <f>IF(ISNUMBER(SEARCH(Search!$K$13,'Valid Values - Search'!U960)),MAX($P$3:P959)+1,0)</f>
        <v>957</v>
      </c>
      <c r="Q960" s="38">
        <f>IF(ISNUMBER(SEARCH(Search!$K$5,'Valid Values - Search'!R960)),MAX($Q$3:Q959)+1,0)</f>
        <v>957</v>
      </c>
      <c r="R960" s="64" t="s">
        <v>4709</v>
      </c>
      <c r="S960" s="70" t="s">
        <v>102</v>
      </c>
      <c r="T960" s="70" t="s">
        <v>102</v>
      </c>
      <c r="U960" s="93" t="s">
        <v>9629</v>
      </c>
      <c r="V960" s="94">
        <v>978</v>
      </c>
      <c r="W960" s="97" t="s">
        <v>4709</v>
      </c>
      <c r="X960" s="38" t="str">
        <f>IFERROR(VLOOKUP(ROWS($X$4:X960),$Q$4:$R$5094,2,FALSE),"")</f>
        <v>Acetovanillone</v>
      </c>
      <c r="Y960" s="38" t="str">
        <f>IFERROR(VLOOKUP(ROWS($Y$4:Y960),$P$4:$U$5094,6,FALSE),"")</f>
        <v>498-02-2</v>
      </c>
      <c r="Z960" s="38">
        <f>IF(ISNUMBER(SEARCH(Search!$K$21,'Valid Values - Search'!AA960)),MAX($Z$3:Z959)+1,0)</f>
        <v>957</v>
      </c>
      <c r="AA960" s="64" t="s">
        <v>12513</v>
      </c>
      <c r="AB960" s="70" t="s">
        <v>3321</v>
      </c>
      <c r="AC960" s="71" t="s">
        <v>1102</v>
      </c>
      <c r="AD960" s="38" t="str">
        <f>IFERROR(VLOOKUP(ROWS($AD$4:AD960),$Z$4:$AC$3778,2,FALSE),"")</f>
        <v>Coumaphos by IR Spectroscopy (PMD-COR(IR) USEPA)</v>
      </c>
      <c r="AF960" s="37"/>
    </row>
    <row r="961" spans="16:32" ht="15" customHeight="1">
      <c r="P961" s="38">
        <f>IF(ISNUMBER(SEARCH(Search!$K$13,'Valid Values - Search'!U961)),MAX($P$3:P960)+1,0)</f>
        <v>958</v>
      </c>
      <c r="Q961" s="38">
        <f>IF(ISNUMBER(SEARCH(Search!$K$5,'Valid Values - Search'!R961)),MAX($Q$3:Q960)+1,0)</f>
        <v>958</v>
      </c>
      <c r="R961" s="64" t="s">
        <v>4710</v>
      </c>
      <c r="S961" s="70" t="s">
        <v>102</v>
      </c>
      <c r="T961" s="70" t="s">
        <v>102</v>
      </c>
      <c r="U961" s="93" t="s">
        <v>9630</v>
      </c>
      <c r="V961" s="94">
        <v>1001379</v>
      </c>
      <c r="W961" s="97" t="s">
        <v>4710</v>
      </c>
      <c r="X961" s="38" t="str">
        <f>IFERROR(VLOOKUP(ROWS($X$4:X961),$Q$4:$R$5094,2,FALSE),"")</f>
        <v>Acetylene</v>
      </c>
      <c r="Y961" s="38" t="str">
        <f>IFERROR(VLOOKUP(ROWS($Y$4:Y961),$P$4:$U$5094,6,FALSE),"")</f>
        <v>74-86-2</v>
      </c>
      <c r="Z961" s="38">
        <f>IF(ISNUMBER(SEARCH(Search!$K$21,'Valid Values - Search'!AA961)),MAX($Z$3:Z960)+1,0)</f>
        <v>958</v>
      </c>
      <c r="AA961" s="64" t="s">
        <v>12514</v>
      </c>
      <c r="AB961" s="70">
        <v>2546</v>
      </c>
      <c r="AC961" s="71" t="s">
        <v>1150</v>
      </c>
      <c r="AD961" s="38" t="str">
        <f>IFERROR(VLOOKUP(ROWS($AD$4:AD961),$Z$4:$AC$3778,2,FALSE),"")</f>
        <v>Cresol and Phenol by GC/FID (2546 NIOSH)</v>
      </c>
      <c r="AF961" s="37"/>
    </row>
    <row r="962" spans="16:32" ht="15" customHeight="1">
      <c r="P962" s="38">
        <f>IF(ISNUMBER(SEARCH(Search!$K$13,'Valid Values - Search'!U962)),MAX($P$3:P961)+1,0)</f>
        <v>959</v>
      </c>
      <c r="Q962" s="38">
        <f>IF(ISNUMBER(SEARCH(Search!$K$5,'Valid Values - Search'!R962)),MAX($Q$3:Q961)+1,0)</f>
        <v>959</v>
      </c>
      <c r="R962" s="64" t="s">
        <v>4711</v>
      </c>
      <c r="S962" s="70" t="s">
        <v>102</v>
      </c>
      <c r="T962" s="70" t="s">
        <v>102</v>
      </c>
      <c r="U962" s="93" t="s">
        <v>9631</v>
      </c>
      <c r="V962" s="94">
        <v>1002105</v>
      </c>
      <c r="W962" s="97" t="s">
        <v>4711</v>
      </c>
      <c r="X962" s="38" t="str">
        <f>IFERROR(VLOOKUP(ROWS($X$4:X962),$Q$4:$R$5094,2,FALSE),"")</f>
        <v>Acibenzolar-S-methyl</v>
      </c>
      <c r="Y962" s="38" t="str">
        <f>IFERROR(VLOOKUP(ROWS($Y$4:Y962),$P$4:$U$5094,6,FALSE),"")</f>
        <v>135158-54-2</v>
      </c>
      <c r="Z962" s="38">
        <f>IF(ISNUMBER(SEARCH(Search!$K$21,'Valid Values - Search'!AA962)),MAX($Z$3:Z961)+1,0)</f>
        <v>959</v>
      </c>
      <c r="AA962" s="64" t="s">
        <v>12515</v>
      </c>
      <c r="AB962" s="70" t="s">
        <v>3728</v>
      </c>
      <c r="AC962" s="71" t="s">
        <v>1102</v>
      </c>
      <c r="AD962" s="38" t="str">
        <f>IFERROR(VLOOKUP(ROWS($AD$4:AD962),$Z$4:$AC$3778,2,FALSE),"")</f>
        <v>Cresols and Phenols in Air by HPLC (TO-8 USEPA)</v>
      </c>
      <c r="AF962" s="37"/>
    </row>
    <row r="963" spans="16:32" ht="15" customHeight="1">
      <c r="P963" s="38">
        <f>IF(ISNUMBER(SEARCH(Search!$K$13,'Valid Values - Search'!U963)),MAX($P$3:P962)+1,0)</f>
        <v>960</v>
      </c>
      <c r="Q963" s="38">
        <f>IF(ISNUMBER(SEARCH(Search!$K$5,'Valid Values - Search'!R963)),MAX($Q$3:Q962)+1,0)</f>
        <v>960</v>
      </c>
      <c r="R963" s="64" t="s">
        <v>4712</v>
      </c>
      <c r="S963" s="70" t="s">
        <v>102</v>
      </c>
      <c r="T963" s="70" t="s">
        <v>102</v>
      </c>
      <c r="U963" s="93" t="s">
        <v>8459</v>
      </c>
      <c r="V963" s="94">
        <v>323325</v>
      </c>
      <c r="W963" s="97" t="s">
        <v>4712</v>
      </c>
      <c r="X963" s="38" t="str">
        <f>IFERROR(VLOOKUP(ROWS($X$4:X963),$Q$4:$R$5094,2,FALSE),"")</f>
        <v>Acid - Base Potential</v>
      </c>
      <c r="Y963" s="38" t="str">
        <f>IFERROR(VLOOKUP(ROWS($Y$4:Y963),$P$4:$U$5094,6,FALSE),"")</f>
        <v>N/A</v>
      </c>
      <c r="Z963" s="38">
        <f>IF(ISNUMBER(SEARCH(Search!$K$21,'Valid Values - Search'!AA963)),MAX($Z$3:Z962)+1,0)</f>
        <v>960</v>
      </c>
      <c r="AA963" s="64" t="s">
        <v>12516</v>
      </c>
      <c r="AB963" s="70">
        <v>3516</v>
      </c>
      <c r="AC963" s="71" t="s">
        <v>1150</v>
      </c>
      <c r="AD963" s="38" t="str">
        <f>IFERROR(VLOOKUP(ROWS($AD$4:AD963),$Z$4:$AC$3778,2,FALSE),"")</f>
        <v>Crotonaldehyde by Differential Pulse Polar. (3516 NIOSH)</v>
      </c>
      <c r="AF963" s="37"/>
    </row>
    <row r="964" spans="16:32" ht="15" customHeight="1">
      <c r="P964" s="38">
        <f>IF(ISNUMBER(SEARCH(Search!$K$13,'Valid Values - Search'!U964)),MAX($P$3:P963)+1,0)</f>
        <v>961</v>
      </c>
      <c r="Q964" s="38">
        <f>IF(ISNUMBER(SEARCH(Search!$K$5,'Valid Values - Search'!R964)),MAX($Q$3:Q963)+1,0)</f>
        <v>961</v>
      </c>
      <c r="R964" s="64" t="s">
        <v>4713</v>
      </c>
      <c r="S964" s="70" t="s">
        <v>102</v>
      </c>
      <c r="T964" s="70" t="s">
        <v>102</v>
      </c>
      <c r="U964" s="93" t="s">
        <v>8459</v>
      </c>
      <c r="V964" s="94">
        <v>323319</v>
      </c>
      <c r="W964" s="97" t="s">
        <v>4713</v>
      </c>
      <c r="X964" s="38" t="str">
        <f>IFERROR(VLOOKUP(ROWS($X$4:X964),$Q$4:$R$5094,2,FALSE),"")</f>
        <v>Acid Generation Potential</v>
      </c>
      <c r="Y964" s="38" t="str">
        <f>IFERROR(VLOOKUP(ROWS($Y$4:Y964),$P$4:$U$5094,6,FALSE),"")</f>
        <v>N/A</v>
      </c>
      <c r="Z964" s="38">
        <f>IF(ISNUMBER(SEARCH(Search!$K$21,'Valid Values - Search'!AA964)),MAX($Z$3:Z963)+1,0)</f>
        <v>961</v>
      </c>
      <c r="AA964" s="64" t="s">
        <v>12517</v>
      </c>
      <c r="AB964" s="70" t="s">
        <v>3324</v>
      </c>
      <c r="AC964" s="71" t="s">
        <v>1102</v>
      </c>
      <c r="AD964" s="38" t="str">
        <f>IFERROR(VLOOKUP(ROWS($AD$4:AD964),$Z$4:$AC$3778,2,FALSE),"")</f>
        <v>Crotoxyphos by GC (PMD-CRO USEPA)</v>
      </c>
      <c r="AF964" s="37"/>
    </row>
    <row r="965" spans="16:32" ht="15" customHeight="1">
      <c r="P965" s="38">
        <f>IF(ISNUMBER(SEARCH(Search!$K$13,'Valid Values - Search'!U965)),MAX($P$3:P964)+1,0)</f>
        <v>962</v>
      </c>
      <c r="Q965" s="38">
        <f>IF(ISNUMBER(SEARCH(Search!$K$5,'Valid Values - Search'!R965)),MAX($Q$3:Q964)+1,0)</f>
        <v>962</v>
      </c>
      <c r="R965" s="64" t="s">
        <v>4714</v>
      </c>
      <c r="S965" s="70" t="s">
        <v>102</v>
      </c>
      <c r="T965" s="70" t="s">
        <v>102</v>
      </c>
      <c r="U965" s="93" t="s">
        <v>8459</v>
      </c>
      <c r="V965" s="94">
        <v>323320</v>
      </c>
      <c r="W965" s="97" t="s">
        <v>4714</v>
      </c>
      <c r="X965" s="38" t="str">
        <f>IFERROR(VLOOKUP(ROWS($X$4:X965),$Q$4:$R$5094,2,FALSE),"")</f>
        <v>Acid Neutralization Potential Acidity (ANPA)</v>
      </c>
      <c r="Y965" s="38" t="str">
        <f>IFERROR(VLOOKUP(ROWS($Y$4:Y965),$P$4:$U$5094,6,FALSE),"")</f>
        <v>N/A</v>
      </c>
      <c r="Z965" s="38">
        <f>IF(ISNUMBER(SEARCH(Search!$K$21,'Valid Values - Search'!AA965)),MAX($Z$3:Z964)+1,0)</f>
        <v>962</v>
      </c>
      <c r="AA965" s="64" t="s">
        <v>12518</v>
      </c>
      <c r="AB965" s="70">
        <v>1623</v>
      </c>
      <c r="AC965" s="71" t="s">
        <v>1102</v>
      </c>
      <c r="AD965" s="38" t="str">
        <f>IFERROR(VLOOKUP(ROWS($AD$4:AD965),$Z$4:$AC$3778,2,FALSE),"")</f>
        <v>Cryptosporidium and Giardia in Water by Filtration/IMS/FA - April 2001 Update (1623 USEPA)</v>
      </c>
      <c r="AF965" s="37"/>
    </row>
    <row r="966" spans="16:32" ht="15" customHeight="1">
      <c r="P966" s="38">
        <f>IF(ISNUMBER(SEARCH(Search!$K$13,'Valid Values - Search'!U966)),MAX($P$3:P965)+1,0)</f>
        <v>963</v>
      </c>
      <c r="Q966" s="38">
        <f>IF(ISNUMBER(SEARCH(Search!$K$5,'Valid Values - Search'!R966)),MAX($Q$3:Q965)+1,0)</f>
        <v>963</v>
      </c>
      <c r="R966" s="64" t="s">
        <v>4715</v>
      </c>
      <c r="S966" s="70" t="s">
        <v>102</v>
      </c>
      <c r="T966" s="70" t="s">
        <v>102</v>
      </c>
      <c r="U966" s="93" t="s">
        <v>8459</v>
      </c>
      <c r="V966" s="94">
        <v>323326</v>
      </c>
      <c r="W966" s="97" t="s">
        <v>4715</v>
      </c>
      <c r="X966" s="38" t="str">
        <f>IFERROR(VLOOKUP(ROWS($X$4:X966),$Q$4:$R$5094,2,FALSE),"")</f>
        <v>Acid Neutralization Potential As %CaCO3</v>
      </c>
      <c r="Y966" s="38" t="str">
        <f>IFERROR(VLOOKUP(ROWS($Y$4:Y966),$P$4:$U$5094,6,FALSE),"")</f>
        <v>N/A</v>
      </c>
      <c r="Z966" s="38">
        <f>IF(ISNUMBER(SEARCH(Search!$K$21,'Valid Values - Search'!AA966)),MAX($Z$3:Z965)+1,0)</f>
        <v>963</v>
      </c>
      <c r="AA966" s="64" t="s">
        <v>12519</v>
      </c>
      <c r="AB966" s="70" t="s">
        <v>2499</v>
      </c>
      <c r="AC966" s="71" t="s">
        <v>1184</v>
      </c>
      <c r="AD966" s="38" t="str">
        <f>IFERROR(VLOOKUP(ROWS($AD$4:AD966),$Z$4:$AC$3778,2,FALSE),"")</f>
        <v>Crystalline Compounds in Water Deposits (D934(A) ASTM)</v>
      </c>
      <c r="AF966" s="37"/>
    </row>
    <row r="967" spans="16:32" ht="15" customHeight="1">
      <c r="P967" s="38">
        <f>IF(ISNUMBER(SEARCH(Search!$K$13,'Valid Values - Search'!U967)),MAX($P$3:P966)+1,0)</f>
        <v>964</v>
      </c>
      <c r="Q967" s="38">
        <f>IF(ISNUMBER(SEARCH(Search!$K$5,'Valid Values - Search'!R967)),MAX($Q$3:Q966)+1,0)</f>
        <v>964</v>
      </c>
      <c r="R967" s="64" t="s">
        <v>4716</v>
      </c>
      <c r="S967" s="70" t="s">
        <v>102</v>
      </c>
      <c r="T967" s="70" t="s">
        <v>102</v>
      </c>
      <c r="U967" s="93" t="s">
        <v>8459</v>
      </c>
      <c r="V967" s="94">
        <v>15837</v>
      </c>
      <c r="W967" s="97" t="s">
        <v>4716</v>
      </c>
      <c r="X967" s="38" t="str">
        <f>IFERROR(VLOOKUP(ROWS($X$4:X967),$Q$4:$R$5094,2,FALSE),"")</f>
        <v>Acid Volatile Sulfides</v>
      </c>
      <c r="Y967" s="38" t="str">
        <f>IFERROR(VLOOKUP(ROWS($Y$4:Y967),$P$4:$U$5094,6,FALSE),"")</f>
        <v>N/A</v>
      </c>
      <c r="Z967" s="38">
        <f>IF(ISNUMBER(SEARCH(Search!$K$21,'Valid Values - Search'!AA967)),MAX($Z$3:Z966)+1,0)</f>
        <v>964</v>
      </c>
      <c r="AA967" s="64" t="s">
        <v>12520</v>
      </c>
      <c r="AB967" s="70" t="s">
        <v>2500</v>
      </c>
      <c r="AC967" s="71" t="s">
        <v>1184</v>
      </c>
      <c r="AD967" s="38" t="str">
        <f>IFERROR(VLOOKUP(ROWS($AD$4:AD967),$Z$4:$AC$3778,2,FALSE),"")</f>
        <v>Crystalline Compounds in Water Deposits (D934(B) ASTM)</v>
      </c>
      <c r="AF967" s="37"/>
    </row>
    <row r="968" spans="16:32" ht="15" customHeight="1">
      <c r="P968" s="38">
        <f>IF(ISNUMBER(SEARCH(Search!$K$13,'Valid Values - Search'!U968)),MAX($P$3:P967)+1,0)</f>
        <v>965</v>
      </c>
      <c r="Q968" s="38">
        <f>IF(ISNUMBER(SEARCH(Search!$K$5,'Valid Values - Search'!R968)),MAX($Q$3:Q967)+1,0)</f>
        <v>965</v>
      </c>
      <c r="R968" s="64" t="s">
        <v>4717</v>
      </c>
      <c r="S968" s="70" t="s">
        <v>102</v>
      </c>
      <c r="T968" s="70" t="s">
        <v>102</v>
      </c>
      <c r="U968" s="93" t="s">
        <v>8459</v>
      </c>
      <c r="V968" s="94">
        <v>272</v>
      </c>
      <c r="W968" s="97" t="s">
        <v>4717</v>
      </c>
      <c r="X968" s="38" t="str">
        <f>IFERROR(VLOOKUP(ROWS($X$4:X968),$Q$4:$R$5094,2,FALSE),"")</f>
        <v>Acidity, hydrogen ion (H+)</v>
      </c>
      <c r="Y968" s="38" t="str">
        <f>IFERROR(VLOOKUP(ROWS($Y$4:Y968),$P$4:$U$5094,6,FALSE),"")</f>
        <v>N/A</v>
      </c>
      <c r="Z968" s="38">
        <f>IF(ISNUMBER(SEARCH(Search!$K$21,'Valid Values - Search'!AA968)),MAX($Z$3:Z967)+1,0)</f>
        <v>965</v>
      </c>
      <c r="AA968" s="64" t="s">
        <v>12521</v>
      </c>
      <c r="AB968" s="70">
        <v>7602</v>
      </c>
      <c r="AC968" s="71" t="s">
        <v>1150</v>
      </c>
      <c r="AD968" s="38" t="str">
        <f>IFERROR(VLOOKUP(ROWS($AD$4:AD968),$Z$4:$AC$3778,2,FALSE),"")</f>
        <v>Crystalline Silica by Infra-Red Absorption (7602 NIOSH)</v>
      </c>
      <c r="AF968" s="37"/>
    </row>
    <row r="969" spans="16:32" ht="15" customHeight="1">
      <c r="P969" s="38">
        <f>IF(ISNUMBER(SEARCH(Search!$K$13,'Valid Values - Search'!U969)),MAX($P$3:P968)+1,0)</f>
        <v>966</v>
      </c>
      <c r="Q969" s="38">
        <f>IF(ISNUMBER(SEARCH(Search!$K$5,'Valid Values - Search'!R969)),MAX($Q$3:Q968)+1,0)</f>
        <v>966</v>
      </c>
      <c r="R969" s="64" t="s">
        <v>4718</v>
      </c>
      <c r="S969" s="70" t="s">
        <v>101</v>
      </c>
      <c r="T969" s="70" t="s">
        <v>102</v>
      </c>
      <c r="U969" s="93" t="s">
        <v>8715</v>
      </c>
      <c r="V969" s="94">
        <v>627</v>
      </c>
      <c r="W969" s="97" t="s">
        <v>4718</v>
      </c>
      <c r="X969" s="38" t="str">
        <f>IFERROR(VLOOKUP(ROWS($X$4:X969),$Q$4:$R$5094,2,FALSE),"")</f>
        <v>Acifluorfen</v>
      </c>
      <c r="Y969" s="38" t="str">
        <f>IFERROR(VLOOKUP(ROWS($Y$4:Y969),$P$4:$U$5094,6,FALSE),"")</f>
        <v>50594-66-6</v>
      </c>
      <c r="Z969" s="38">
        <f>IF(ISNUMBER(SEARCH(Search!$K$21,'Valid Values - Search'!AA969)),MAX($Z$3:Z968)+1,0)</f>
        <v>966</v>
      </c>
      <c r="AA969" s="64" t="s">
        <v>12522</v>
      </c>
      <c r="AB969" s="70">
        <v>7601</v>
      </c>
      <c r="AC969" s="71" t="s">
        <v>1150</v>
      </c>
      <c r="AD969" s="38" t="str">
        <f>IFERROR(VLOOKUP(ROWS($AD$4:AD969),$Z$4:$AC$3778,2,FALSE),"")</f>
        <v>Crystalline Silica by VIS (7601 NIOSH)</v>
      </c>
      <c r="AF969" s="37"/>
    </row>
    <row r="970" spans="16:32" ht="15" customHeight="1">
      <c r="P970" s="38">
        <f>IF(ISNUMBER(SEARCH(Search!$K$13,'Valid Values - Search'!U970)),MAX($P$3:P969)+1,0)</f>
        <v>967</v>
      </c>
      <c r="Q970" s="38">
        <f>IF(ISNUMBER(SEARCH(Search!$K$5,'Valid Values - Search'!R970)),MAX($Q$3:Q969)+1,0)</f>
        <v>967</v>
      </c>
      <c r="R970" s="64" t="s">
        <v>4719</v>
      </c>
      <c r="S970" s="70" t="s">
        <v>102</v>
      </c>
      <c r="T970" s="70" t="s">
        <v>102</v>
      </c>
      <c r="U970" s="93" t="s">
        <v>9632</v>
      </c>
      <c r="V970" s="94">
        <v>6</v>
      </c>
      <c r="W970" s="97" t="s">
        <v>4719</v>
      </c>
      <c r="X970" s="38" t="str">
        <f>IFERROR(VLOOKUP(ROWS($X$4:X970),$Q$4:$R$5094,2,FALSE),"")</f>
        <v>Acifluorfen, sodium salt</v>
      </c>
      <c r="Y970" s="38" t="str">
        <f>IFERROR(VLOOKUP(ROWS($Y$4:Y970),$P$4:$U$5094,6,FALSE),"")</f>
        <v>62476-59-9</v>
      </c>
      <c r="Z970" s="38">
        <f>IF(ISNUMBER(SEARCH(Search!$K$21,'Valid Values - Search'!AA970)),MAX($Z$3:Z969)+1,0)</f>
        <v>967</v>
      </c>
      <c r="AA970" s="64" t="s">
        <v>12523</v>
      </c>
      <c r="AB970" s="70">
        <v>7500</v>
      </c>
      <c r="AC970" s="71" t="s">
        <v>1150</v>
      </c>
      <c r="AD970" s="38" t="str">
        <f>IFERROR(VLOOKUP(ROWS($AD$4:AD970),$Z$4:$AC$3778,2,FALSE),"")</f>
        <v>Crystalline Silica by X-Ray Diffraction (7500 NIOSH)</v>
      </c>
      <c r="AF970" s="37"/>
    </row>
    <row r="971" spans="16:32" ht="15" customHeight="1">
      <c r="P971" s="38">
        <f>IF(ISNUMBER(SEARCH(Search!$K$13,'Valid Values - Search'!U971)),MAX($P$3:P970)+1,0)</f>
        <v>968</v>
      </c>
      <c r="Q971" s="38">
        <f>IF(ISNUMBER(SEARCH(Search!$K$5,'Valid Values - Search'!R971)),MAX($Q$3:Q970)+1,0)</f>
        <v>968</v>
      </c>
      <c r="R971" s="64" t="s">
        <v>4720</v>
      </c>
      <c r="S971" s="70" t="s">
        <v>102</v>
      </c>
      <c r="T971" s="70" t="s">
        <v>102</v>
      </c>
      <c r="U971" s="93" t="s">
        <v>8459</v>
      </c>
      <c r="V971" s="94">
        <v>16069</v>
      </c>
      <c r="W971" s="97" t="s">
        <v>4720</v>
      </c>
      <c r="X971" s="38" t="str">
        <f>IFERROR(VLOOKUP(ROWS($X$4:X971),$Q$4:$R$5094,2,FALSE),"")</f>
        <v>Acinetobacter</v>
      </c>
      <c r="Y971" s="38" t="str">
        <f>IFERROR(VLOOKUP(ROWS($Y$4:Y971),$P$4:$U$5094,6,FALSE),"")</f>
        <v>N/A</v>
      </c>
      <c r="Z971" s="38">
        <f>IF(ISNUMBER(SEARCH(Search!$K$21,'Valid Values - Search'!AA971)),MAX($Z$3:Z970)+1,0)</f>
        <v>968</v>
      </c>
      <c r="AA971" s="64" t="s">
        <v>12524</v>
      </c>
      <c r="AB971" s="70">
        <v>7603</v>
      </c>
      <c r="AC971" s="71" t="s">
        <v>1150</v>
      </c>
      <c r="AD971" s="38" t="str">
        <f>IFERROR(VLOOKUP(ROWS($AD$4:AD971),$Z$4:$AC$3778,2,FALSE),"")</f>
        <v>Crystalline Silica in Coal Mine Dust (7603 NIOSH)</v>
      </c>
      <c r="AF971" s="37"/>
    </row>
    <row r="972" spans="16:32" ht="15" customHeight="1">
      <c r="P972" s="38">
        <f>IF(ISNUMBER(SEARCH(Search!$K$13,'Valid Values - Search'!U972)),MAX($P$3:P971)+1,0)</f>
        <v>969</v>
      </c>
      <c r="Q972" s="38">
        <f>IF(ISNUMBER(SEARCH(Search!$K$5,'Valid Values - Search'!R972)),MAX($Q$3:Q971)+1,0)</f>
        <v>969</v>
      </c>
      <c r="R972" s="64" t="s">
        <v>4721</v>
      </c>
      <c r="S972" s="70" t="s">
        <v>102</v>
      </c>
      <c r="T972" s="70" t="s">
        <v>102</v>
      </c>
      <c r="U972" s="93" t="s">
        <v>9633</v>
      </c>
      <c r="V972" s="94">
        <v>628</v>
      </c>
      <c r="W972" s="97" t="s">
        <v>4721</v>
      </c>
      <c r="X972" s="38" t="str">
        <f>IFERROR(VLOOKUP(ROWS($X$4:X972),$Q$4:$R$5094,2,FALSE),"")</f>
        <v>Acridine</v>
      </c>
      <c r="Y972" s="38" t="str">
        <f>IFERROR(VLOOKUP(ROWS($Y$4:Y972),$P$4:$U$5094,6,FALSE),"")</f>
        <v>260-94-6</v>
      </c>
      <c r="Z972" s="38">
        <f>IF(ISNUMBER(SEARCH(Search!$K$21,'Valid Values - Search'!AA972)),MAX($Z$3:Z971)+1,0)</f>
        <v>969</v>
      </c>
      <c r="AA972" s="64" t="s">
        <v>12525</v>
      </c>
      <c r="AB972" s="70">
        <v>1622</v>
      </c>
      <c r="AC972" s="71" t="s">
        <v>1102</v>
      </c>
      <c r="AD972" s="38" t="str">
        <f>IFERROR(VLOOKUP(ROWS($AD$4:AD972),$Z$4:$AC$3778,2,FALSE),"")</f>
        <v>Crytosporidium in Water by Filtration/IMS/FA - April 2001 Update (1622 USEPA)</v>
      </c>
      <c r="AF972" s="37"/>
    </row>
    <row r="973" spans="16:32" ht="15" customHeight="1">
      <c r="P973" s="38">
        <f>IF(ISNUMBER(SEARCH(Search!$K$13,'Valid Values - Search'!U973)),MAX($P$3:P972)+1,0)</f>
        <v>970</v>
      </c>
      <c r="Q973" s="38">
        <f>IF(ISNUMBER(SEARCH(Search!$K$5,'Valid Values - Search'!R973)),MAX($Q$3:Q972)+1,0)</f>
        <v>970</v>
      </c>
      <c r="R973" s="64" t="s">
        <v>1300</v>
      </c>
      <c r="S973" s="70" t="s">
        <v>101</v>
      </c>
      <c r="T973" s="70" t="s">
        <v>102</v>
      </c>
      <c r="U973" s="93" t="s">
        <v>9006</v>
      </c>
      <c r="V973" s="94">
        <v>7</v>
      </c>
      <c r="W973" s="97" t="s">
        <v>1300</v>
      </c>
      <c r="X973" s="38" t="str">
        <f>IFERROR(VLOOKUP(ROWS($X$4:X973),$Q$4:$R$5094,2,FALSE),"")</f>
        <v>Acrolein</v>
      </c>
      <c r="Y973" s="38" t="str">
        <f>IFERROR(VLOOKUP(ROWS($Y$4:Y973),$P$4:$U$5094,6,FALSE),"")</f>
        <v>107-02-8</v>
      </c>
      <c r="Z973" s="38">
        <f>IF(ISNUMBER(SEARCH(Search!$K$21,'Valid Values - Search'!AA973)),MAX($Z$3:Z972)+1,0)</f>
        <v>970</v>
      </c>
      <c r="AA973" s="64" t="s">
        <v>12526</v>
      </c>
      <c r="AB973" s="70" t="s">
        <v>3745</v>
      </c>
      <c r="AC973" s="71" t="s">
        <v>1713</v>
      </c>
      <c r="AD973" s="38" t="str">
        <f>IFERROR(VLOOKUP(ROWS($AD$4:AD973),$Z$4:$AC$3778,2,FALSE),"")</f>
        <v>Cumulative Uncertainty in Discharge and Water Quality Data (USDA HWQ1 USDA)</v>
      </c>
      <c r="AF973" s="37"/>
    </row>
    <row r="974" spans="16:32" ht="15" customHeight="1">
      <c r="P974" s="38">
        <f>IF(ISNUMBER(SEARCH(Search!$K$13,'Valid Values - Search'!U974)),MAX($P$3:P973)+1,0)</f>
        <v>971</v>
      </c>
      <c r="Q974" s="38">
        <f>IF(ISNUMBER(SEARCH(Search!$K$5,'Valid Values - Search'!R974)),MAX($Q$3:Q973)+1,0)</f>
        <v>971</v>
      </c>
      <c r="R974" s="64" t="s">
        <v>4722</v>
      </c>
      <c r="S974" s="70" t="s">
        <v>101</v>
      </c>
      <c r="T974" s="70" t="s">
        <v>102</v>
      </c>
      <c r="U974" s="93" t="s">
        <v>9007</v>
      </c>
      <c r="V974" s="94">
        <v>629</v>
      </c>
      <c r="W974" s="97" t="s">
        <v>4722</v>
      </c>
      <c r="X974" s="38" t="str">
        <f>IFERROR(VLOOKUP(ROWS($X$4:X974),$Q$4:$R$5094,2,FALSE),"")</f>
        <v>Acrylamide</v>
      </c>
      <c r="Y974" s="38" t="str">
        <f>IFERROR(VLOOKUP(ROWS($Y$4:Y974),$P$4:$U$5094,6,FALSE),"")</f>
        <v>79-06-1</v>
      </c>
      <c r="Z974" s="38">
        <f>IF(ISNUMBER(SEARCH(Search!$K$21,'Valid Values - Search'!AA974)),MAX($Z$3:Z973)+1,0)</f>
        <v>971</v>
      </c>
      <c r="AA974" s="64" t="s">
        <v>12527</v>
      </c>
      <c r="AB974" s="70" t="s">
        <v>2540</v>
      </c>
      <c r="AC974" s="71" t="s">
        <v>1713</v>
      </c>
      <c r="AD974" s="38" t="str">
        <f>IFERROR(VLOOKUP(ROWS($AD$4:AD974),$Z$4:$AC$3778,2,FALSE),"")</f>
        <v>Cumulative uncertainty in measured streamflow and water quality data for small watersheds (FOR SMALL WATERSHEDS USDA)</v>
      </c>
      <c r="AF974" s="37"/>
    </row>
    <row r="975" spans="16:32" ht="15" customHeight="1">
      <c r="P975" s="38">
        <f>IF(ISNUMBER(SEARCH(Search!$K$13,'Valid Values - Search'!U975)),MAX($P$3:P974)+1,0)</f>
        <v>972</v>
      </c>
      <c r="Q975" s="38">
        <f>IF(ISNUMBER(SEARCH(Search!$K$5,'Valid Values - Search'!R975)),MAX($Q$3:Q974)+1,0)</f>
        <v>972</v>
      </c>
      <c r="R975" s="64" t="s">
        <v>4723</v>
      </c>
      <c r="S975" s="70" t="s">
        <v>101</v>
      </c>
      <c r="T975" s="70" t="s">
        <v>102</v>
      </c>
      <c r="U975" s="93" t="s">
        <v>9008</v>
      </c>
      <c r="V975" s="94">
        <v>8</v>
      </c>
      <c r="W975" s="97" t="s">
        <v>4723</v>
      </c>
      <c r="X975" s="38" t="str">
        <f>IFERROR(VLOOKUP(ROWS($X$4:X975),$Q$4:$R$5094,2,FALSE),"")</f>
        <v>Acrylonitrile</v>
      </c>
      <c r="Y975" s="38" t="str">
        <f>IFERROR(VLOOKUP(ROWS($Y$4:Y975),$P$4:$U$5094,6,FALSE),"")</f>
        <v>107-13-1</v>
      </c>
      <c r="Z975" s="38">
        <f>IF(ISNUMBER(SEARCH(Search!$K$21,'Valid Values - Search'!AA975)),MAX($Z$3:Z974)+1,0)</f>
        <v>972</v>
      </c>
      <c r="AA975" s="64" t="s">
        <v>12528</v>
      </c>
      <c r="AB975" s="70" t="s">
        <v>3325</v>
      </c>
      <c r="AC975" s="71" t="s">
        <v>1102</v>
      </c>
      <c r="AD975" s="38" t="str">
        <f>IFERROR(VLOOKUP(ROWS($AD$4:AD975),$Z$4:$AC$3778,2,FALSE),"")</f>
        <v>Cupric Ion by Ion Chromatography (PMD-CU-S USEPA)</v>
      </c>
      <c r="AF975" s="37"/>
    </row>
    <row r="976" spans="16:32" ht="15" customHeight="1">
      <c r="P976" s="38">
        <f>IF(ISNUMBER(SEARCH(Search!$K$13,'Valid Values - Search'!U976)),MAX($P$3:P975)+1,0)</f>
        <v>973</v>
      </c>
      <c r="Q976" s="38">
        <f>IF(ISNUMBER(SEARCH(Search!$K$5,'Valid Values - Search'!R976)),MAX($Q$3:Q975)+1,0)</f>
        <v>973</v>
      </c>
      <c r="R976" s="64" t="s">
        <v>4724</v>
      </c>
      <c r="S976" s="70" t="s">
        <v>102</v>
      </c>
      <c r="T976" s="70" t="s">
        <v>102</v>
      </c>
      <c r="U976" s="93" t="s">
        <v>9634</v>
      </c>
      <c r="V976" s="94">
        <v>630</v>
      </c>
      <c r="W976" s="97" t="s">
        <v>4724</v>
      </c>
      <c r="X976" s="38" t="str">
        <f>IFERROR(VLOOKUP(ROWS($X$4:X976),$Q$4:$R$5094,2,FALSE),"")</f>
        <v>Actinium-228</v>
      </c>
      <c r="Y976" s="38" t="str">
        <f>IFERROR(VLOOKUP(ROWS($Y$4:Y976),$P$4:$U$5094,6,FALSE),"")</f>
        <v>14331-83-0</v>
      </c>
      <c r="Z976" s="38">
        <f>IF(ISNUMBER(SEARCH(Search!$K$21,'Valid Values - Search'!AA976)),MAX($Z$3:Z975)+1,0)</f>
        <v>973</v>
      </c>
      <c r="AA976" s="64" t="s">
        <v>12529</v>
      </c>
      <c r="AB976" s="70" t="s">
        <v>1548</v>
      </c>
      <c r="AC976" s="71" t="s">
        <v>1156</v>
      </c>
      <c r="AD976" s="38" t="str">
        <f>IFERROR(VLOOKUP(ROWS($AD$4:AD976),$Z$4:$AC$3778,2,FALSE),"")</f>
        <v>Cyanates in Waste Using an ISE (4500-CN(L) APHA)</v>
      </c>
      <c r="AF976" s="37"/>
    </row>
    <row r="977" spans="16:32" ht="15" customHeight="1">
      <c r="P977" s="38">
        <f>IF(ISNUMBER(SEARCH(Search!$K$13,'Valid Values - Search'!U977)),MAX($P$3:P976)+1,0)</f>
        <v>974</v>
      </c>
      <c r="Q977" s="38">
        <f>IF(ISNUMBER(SEARCH(Search!$K$5,'Valid Values - Search'!R977)),MAX($Q$3:Q976)+1,0)</f>
        <v>974</v>
      </c>
      <c r="R977" s="64" t="s">
        <v>4725</v>
      </c>
      <c r="S977" s="70" t="s">
        <v>102</v>
      </c>
      <c r="T977" s="70" t="s">
        <v>102</v>
      </c>
      <c r="U977" s="93" t="s">
        <v>8459</v>
      </c>
      <c r="V977" s="94">
        <v>1001901</v>
      </c>
      <c r="W977" s="97" t="s">
        <v>4725</v>
      </c>
      <c r="X977" s="38" t="str">
        <f>IFERROR(VLOOKUP(ROWS($X$4:X977),$Q$4:$R$5094,2,FALSE),"")</f>
        <v>Active channel height</v>
      </c>
      <c r="Y977" s="38" t="str">
        <f>IFERROR(VLOOKUP(ROWS($Y$4:Y977),$P$4:$U$5094,6,FALSE),"")</f>
        <v>N/A</v>
      </c>
      <c r="Z977" s="38">
        <f>IF(ISNUMBER(SEARCH(Search!$K$21,'Valid Values - Search'!AA977)),MAX($Z$3:Z976)+1,0)</f>
        <v>974</v>
      </c>
      <c r="AA977" s="64" t="s">
        <v>12530</v>
      </c>
      <c r="AB977" s="70" t="s">
        <v>3326</v>
      </c>
      <c r="AC977" s="71" t="s">
        <v>1102</v>
      </c>
      <c r="AD977" s="38" t="str">
        <f>IFERROR(VLOOKUP(ROWS($AD$4:AD977),$Z$4:$AC$3778,2,FALSE),"")</f>
        <v>Cyanazine by IR Spectroscopy (PMD-CUC USEPA)</v>
      </c>
      <c r="AF977" s="37"/>
    </row>
    <row r="978" spans="16:32" ht="15" customHeight="1">
      <c r="P978" s="38">
        <f>IF(ISNUMBER(SEARCH(Search!$K$13,'Valid Values - Search'!U978)),MAX($P$3:P977)+1,0)</f>
        <v>975</v>
      </c>
      <c r="Q978" s="38">
        <f>IF(ISNUMBER(SEARCH(Search!$K$5,'Valid Values - Search'!R978)),MAX($Q$3:Q977)+1,0)</f>
        <v>975</v>
      </c>
      <c r="R978" s="64" t="s">
        <v>4726</v>
      </c>
      <c r="S978" s="70" t="s">
        <v>102</v>
      </c>
      <c r="T978" s="70" t="s">
        <v>102</v>
      </c>
      <c r="U978" s="93" t="s">
        <v>8459</v>
      </c>
      <c r="V978" s="94">
        <v>1001904</v>
      </c>
      <c r="W978" s="97" t="s">
        <v>4726</v>
      </c>
      <c r="X978" s="38" t="str">
        <f>IFERROR(VLOOKUP(ROWS($X$4:X978),$Q$4:$R$5094,2,FALSE),"")</f>
        <v>Active channel width</v>
      </c>
      <c r="Y978" s="38" t="str">
        <f>IFERROR(VLOOKUP(ROWS($Y$4:Y978),$P$4:$U$5094,6,FALSE),"")</f>
        <v>N/A</v>
      </c>
      <c r="Z978" s="38">
        <f>IF(ISNUMBER(SEARCH(Search!$K$21,'Valid Values - Search'!AA978)),MAX($Z$3:Z977)+1,0)</f>
        <v>975</v>
      </c>
      <c r="AA978" s="64" t="s">
        <v>12531</v>
      </c>
      <c r="AB978" s="70">
        <v>629</v>
      </c>
      <c r="AC978" s="71" t="s">
        <v>1102</v>
      </c>
      <c r="AD978" s="38" t="str">
        <f>IFERROR(VLOOKUP(ROWS($AD$4:AD978),$Z$4:$AC$3778,2,FALSE),"")</f>
        <v>Cyanazine in Wastewater by HPLC (629 USEPA)</v>
      </c>
      <c r="AF978" s="37"/>
    </row>
    <row r="979" spans="16:32" ht="15" customHeight="1">
      <c r="P979" s="38">
        <f>IF(ISNUMBER(SEARCH(Search!$K$13,'Valid Values - Search'!U979)),MAX($P$3:P978)+1,0)</f>
        <v>976</v>
      </c>
      <c r="Q979" s="38">
        <f>IF(ISNUMBER(SEARCH(Search!$K$5,'Valid Values - Search'!R979)),MAX($Q$3:Q978)+1,0)</f>
        <v>976</v>
      </c>
      <c r="R979" s="64" t="s">
        <v>4727</v>
      </c>
      <c r="S979" s="70" t="s">
        <v>102</v>
      </c>
      <c r="T979" s="70" t="s">
        <v>102</v>
      </c>
      <c r="U979" s="93" t="s">
        <v>8459</v>
      </c>
      <c r="V979" s="94">
        <v>323363</v>
      </c>
      <c r="W979" s="97" t="s">
        <v>4727</v>
      </c>
      <c r="X979" s="38" t="str">
        <f>IFERROR(VLOOKUP(ROWS($X$4:X979),$Q$4:$R$5094,2,FALSE),"")</f>
        <v>Actual Number of Individuals Examined</v>
      </c>
      <c r="Y979" s="38" t="str">
        <f>IFERROR(VLOOKUP(ROWS($Y$4:Y979),$P$4:$U$5094,6,FALSE),"")</f>
        <v>N/A</v>
      </c>
      <c r="Z979" s="38">
        <f>IF(ISNUMBER(SEARCH(Search!$K$21,'Valid Values - Search'!AA979)),MAX($Z$3:Z978)+1,0)</f>
        <v>976</v>
      </c>
      <c r="AA979" s="64" t="s">
        <v>12532</v>
      </c>
      <c r="AB979" s="70" t="s">
        <v>1991</v>
      </c>
      <c r="AC979" s="71" t="s">
        <v>1775</v>
      </c>
      <c r="AD979" s="38" t="str">
        <f>IFERROR(VLOOKUP(ROWS($AD$4:AD979),$Z$4:$AC$3778,2,FALSE),"")</f>
        <v>Cyanazine in water by Immunoassay (A00073 MWI)</v>
      </c>
      <c r="AF979" s="37"/>
    </row>
    <row r="980" spans="16:32" ht="15" customHeight="1">
      <c r="P980" s="38">
        <f>IF(ISNUMBER(SEARCH(Search!$K$13,'Valid Values - Search'!U980)),MAX($P$3:P979)+1,0)</f>
        <v>977</v>
      </c>
      <c r="Q980" s="38">
        <f>IF(ISNUMBER(SEARCH(Search!$K$5,'Valid Values - Search'!R980)),MAX($Q$3:Q979)+1,0)</f>
        <v>977</v>
      </c>
      <c r="R980" s="64" t="s">
        <v>4728</v>
      </c>
      <c r="S980" s="70" t="s">
        <v>102</v>
      </c>
      <c r="T980" s="70" t="s">
        <v>102</v>
      </c>
      <c r="U980" s="93" t="s">
        <v>8459</v>
      </c>
      <c r="V980" s="94">
        <v>323362</v>
      </c>
      <c r="W980" s="97" t="s">
        <v>4728</v>
      </c>
      <c r="X980" s="38" t="str">
        <f>IFERROR(VLOOKUP(ROWS($X$4:X980),$Q$4:$R$5094,2,FALSE),"")</f>
        <v>Actual Number of Individuals Measured</v>
      </c>
      <c r="Y980" s="38" t="str">
        <f>IFERROR(VLOOKUP(ROWS($Y$4:Y980),$P$4:$U$5094,6,FALSE),"")</f>
        <v>N/A</v>
      </c>
      <c r="Z980" s="38">
        <f>IF(ISNUMBER(SEARCH(Search!$K$21,'Valid Values - Search'!AA980)),MAX($Z$3:Z979)+1,0)</f>
        <v>977</v>
      </c>
      <c r="AA980" s="64" t="s">
        <v>12533</v>
      </c>
      <c r="AB980" s="70" t="s">
        <v>1374</v>
      </c>
      <c r="AC980" s="71" t="s">
        <v>1102</v>
      </c>
      <c r="AD980" s="38" t="str">
        <f>IFERROR(VLOOKUP(ROWS($AD$4:AD980),$Z$4:$AC$3778,2,FALSE),"")</f>
        <v>Cyanide Analysis by MIDI Distillation (335.2(MIDI) USEPA)</v>
      </c>
      <c r="AF980" s="37"/>
    </row>
    <row r="981" spans="16:32" ht="15" customHeight="1">
      <c r="P981" s="38">
        <f>IF(ISNUMBER(SEARCH(Search!$K$13,'Valid Values - Search'!U981)),MAX($P$3:P980)+1,0)</f>
        <v>978</v>
      </c>
      <c r="Q981" s="38">
        <f>IF(ISNUMBER(SEARCH(Search!$K$5,'Valid Values - Search'!R981)),MAX($Q$3:Q980)+1,0)</f>
        <v>978</v>
      </c>
      <c r="R981" s="64" t="s">
        <v>4729</v>
      </c>
      <c r="S981" s="70" t="s">
        <v>102</v>
      </c>
      <c r="T981" s="70" t="s">
        <v>102</v>
      </c>
      <c r="U981" s="93" t="s">
        <v>8459</v>
      </c>
      <c r="V981" s="94">
        <v>323361</v>
      </c>
      <c r="W981" s="97" t="s">
        <v>4729</v>
      </c>
      <c r="X981" s="38" t="str">
        <f>IFERROR(VLOOKUP(ROWS($X$4:X981),$Q$4:$R$5094,2,FALSE),"")</f>
        <v>Actual Number of Individuals Weighed</v>
      </c>
      <c r="Y981" s="38" t="str">
        <f>IFERROR(VLOOKUP(ROWS($Y$4:Y981),$P$4:$U$5094,6,FALSE),"")</f>
        <v>N/A</v>
      </c>
      <c r="Z981" s="38">
        <f>IF(ISNUMBER(SEARCH(Search!$K$21,'Valid Values - Search'!AA981)),MAX($Z$3:Z980)+1,0)</f>
        <v>978</v>
      </c>
      <c r="AA981" s="64" t="s">
        <v>12534</v>
      </c>
      <c r="AB981" s="70" t="s">
        <v>3177</v>
      </c>
      <c r="AC981" s="71" t="s">
        <v>3178</v>
      </c>
      <c r="AD981" s="38" t="str">
        <f>IFERROR(VLOOKUP(ROWS($AD$4:AD981),$Z$4:$AC$3778,2,FALSE),"")</f>
        <v>Cyanide by Amperometry (OIA-1677 O-I-ANALYTICAL)</v>
      </c>
      <c r="AF981" s="37"/>
    </row>
    <row r="982" spans="16:32" ht="15" customHeight="1">
      <c r="P982" s="38">
        <f>IF(ISNUMBER(SEARCH(Search!$K$13,'Valid Values - Search'!U982)),MAX($P$3:P981)+1,0)</f>
        <v>979</v>
      </c>
      <c r="Q982" s="38">
        <f>IF(ISNUMBER(SEARCH(Search!$K$5,'Valid Values - Search'!R982)),MAX($Q$3:Q981)+1,0)</f>
        <v>979</v>
      </c>
      <c r="R982" s="64" t="s">
        <v>4730</v>
      </c>
      <c r="S982" s="70" t="s">
        <v>102</v>
      </c>
      <c r="T982" s="70" t="s">
        <v>102</v>
      </c>
      <c r="U982" s="93" t="s">
        <v>9635</v>
      </c>
      <c r="V982" s="94">
        <v>33</v>
      </c>
      <c r="W982" s="97" t="s">
        <v>4730</v>
      </c>
      <c r="X982" s="38" t="str">
        <f>IFERROR(VLOOKUP(ROWS($X$4:X982),$Q$4:$R$5094,2,FALSE),"")</f>
        <v>Adenosine triphosphate</v>
      </c>
      <c r="Y982" s="38" t="str">
        <f>IFERROR(VLOOKUP(ROWS($Y$4:Y982),$P$4:$U$5094,6,FALSE),"")</f>
        <v>56-65-5</v>
      </c>
      <c r="Z982" s="38">
        <f>IF(ISNUMBER(SEARCH(Search!$K$21,'Valid Values - Search'!AA982)),MAX($Z$3:Z981)+1,0)</f>
        <v>979</v>
      </c>
      <c r="AA982" s="64" t="s">
        <v>12535</v>
      </c>
      <c r="AB982" s="70">
        <v>7904</v>
      </c>
      <c r="AC982" s="71" t="s">
        <v>1150</v>
      </c>
      <c r="AD982" s="38" t="str">
        <f>IFERROR(VLOOKUP(ROWS($AD$4:AD982),$Z$4:$AC$3778,2,FALSE),"")</f>
        <v>Cyanide by Ion Specific Electrode (7904 NIOSH)</v>
      </c>
      <c r="AF982" s="37"/>
    </row>
    <row r="983" spans="16:32" ht="15" customHeight="1">
      <c r="P983" s="38">
        <f>IF(ISNUMBER(SEARCH(Search!$K$13,'Valid Values - Search'!U983)),MAX($P$3:P982)+1,0)</f>
        <v>980</v>
      </c>
      <c r="Q983" s="38">
        <f>IF(ISNUMBER(SEARCH(Search!$K$5,'Valid Values - Search'!R983)),MAX($Q$3:Q982)+1,0)</f>
        <v>980</v>
      </c>
      <c r="R983" s="64" t="s">
        <v>4664</v>
      </c>
      <c r="S983" s="70" t="s">
        <v>102</v>
      </c>
      <c r="T983" s="70" t="s">
        <v>102</v>
      </c>
      <c r="U983" s="93" t="s">
        <v>8459</v>
      </c>
      <c r="V983" s="94">
        <v>1001119</v>
      </c>
      <c r="W983" s="97" t="s">
        <v>4664</v>
      </c>
      <c r="X983" s="38" t="str">
        <f>IFERROR(VLOOKUP(ROWS($X$4:X983),$Q$4:$R$5094,2,FALSE),"")</f>
        <v>a-D-galactosidase (corrected for carbon content)</v>
      </c>
      <c r="Y983" s="38" t="str">
        <f>IFERROR(VLOOKUP(ROWS($Y$4:Y983),$P$4:$U$5094,6,FALSE),"")</f>
        <v>N/A</v>
      </c>
      <c r="Z983" s="38">
        <f>IF(ISNUMBER(SEARCH(Search!$K$21,'Valid Values - Search'!AA983)),MAX($Z$3:Z982)+1,0)</f>
        <v>980</v>
      </c>
      <c r="AA983" s="64" t="s">
        <v>12536</v>
      </c>
      <c r="AB983" s="70" t="s">
        <v>3036</v>
      </c>
      <c r="AC983" s="71" t="s">
        <v>3026</v>
      </c>
      <c r="AD983" s="38" t="str">
        <f>IFERROR(VLOOKUP(ROWS($AD$4:AD983),$Z$4:$AC$3778,2,FALSE),"")</f>
        <v>Cyanide by Microdistillation and Argento (MU012R USDOE/ASD)</v>
      </c>
      <c r="AF983" s="37"/>
    </row>
    <row r="984" spans="16:32" ht="15" customHeight="1">
      <c r="P984" s="38">
        <f>IF(ISNUMBER(SEARCH(Search!$K$13,'Valid Values - Search'!U984)),MAX($P$3:P983)+1,0)</f>
        <v>981</v>
      </c>
      <c r="Q984" s="38">
        <f>IF(ISNUMBER(SEARCH(Search!$K$5,'Valid Values - Search'!R984)),MAX($Q$3:Q983)+1,0)</f>
        <v>981</v>
      </c>
      <c r="R984" s="64" t="s">
        <v>4665</v>
      </c>
      <c r="S984" s="70" t="s">
        <v>102</v>
      </c>
      <c r="T984" s="70" t="s">
        <v>102</v>
      </c>
      <c r="U984" s="93" t="s">
        <v>8459</v>
      </c>
      <c r="V984" s="94">
        <v>1000904</v>
      </c>
      <c r="W984" s="97" t="s">
        <v>4665</v>
      </c>
      <c r="X984" s="38" t="str">
        <f>IFERROR(VLOOKUP(ROWS($X$4:X984),$Q$4:$R$5094,2,FALSE),"")</f>
        <v>a-D-glucosidase (corrected for carbon content)</v>
      </c>
      <c r="Y984" s="38" t="str">
        <f>IFERROR(VLOOKUP(ROWS($Y$4:Y984),$P$4:$U$5094,6,FALSE),"")</f>
        <v>N/A</v>
      </c>
      <c r="Z984" s="38">
        <f>IF(ISNUMBER(SEARCH(Search!$K$21,'Valid Values - Search'!AA984)),MAX($Z$3:Z983)+1,0)</f>
        <v>981</v>
      </c>
      <c r="AA984" s="64" t="s">
        <v>12537</v>
      </c>
      <c r="AB984" s="70">
        <v>335.4</v>
      </c>
      <c r="AC984" s="71" t="s">
        <v>1102</v>
      </c>
      <c r="AD984" s="38" t="str">
        <f>IFERROR(VLOOKUP(ROWS($AD$4:AD984),$Z$4:$AC$3778,2,FALSE),"")</f>
        <v>Cyanide by Semi-Automated Colorimetry (335.4 USEPA)</v>
      </c>
      <c r="AF984" s="37"/>
    </row>
    <row r="985" spans="16:32" ht="15" customHeight="1">
      <c r="P985" s="38">
        <f>IF(ISNUMBER(SEARCH(Search!$K$13,'Valid Values - Search'!U985)),MAX($P$3:P984)+1,0)</f>
        <v>982</v>
      </c>
      <c r="Q985" s="38">
        <f>IF(ISNUMBER(SEARCH(Search!$K$5,'Valid Values - Search'!R985)),MAX($Q$3:Q984)+1,0)</f>
        <v>982</v>
      </c>
      <c r="R985" s="64" t="s">
        <v>4731</v>
      </c>
      <c r="S985" s="70" t="s">
        <v>102</v>
      </c>
      <c r="T985" s="70" t="s">
        <v>102</v>
      </c>
      <c r="U985" s="93" t="s">
        <v>8459</v>
      </c>
      <c r="V985" s="94">
        <v>11723</v>
      </c>
      <c r="W985" s="97" t="s">
        <v>4731</v>
      </c>
      <c r="X985" s="38" t="str">
        <f>IFERROR(VLOOKUP(ROWS($X$4:X985),$Q$4:$R$5094,2,FALSE),"")</f>
        <v>Aeromonas hydrophila</v>
      </c>
      <c r="Y985" s="38" t="str">
        <f>IFERROR(VLOOKUP(ROWS($Y$4:Y985),$P$4:$U$5094,6,FALSE),"")</f>
        <v>N/A</v>
      </c>
      <c r="Z985" s="38">
        <f>IF(ISNUMBER(SEARCH(Search!$K$21,'Valid Values - Search'!AA985)),MAX($Z$3:Z984)+1,0)</f>
        <v>982</v>
      </c>
      <c r="AA985" s="64" t="s">
        <v>12538</v>
      </c>
      <c r="AB985" s="70">
        <v>9013</v>
      </c>
      <c r="AC985" s="71" t="s">
        <v>1102</v>
      </c>
      <c r="AD985" s="38" t="str">
        <f>IFERROR(VLOOKUP(ROWS($AD$4:AD985),$Z$4:$AC$3778,2,FALSE),"")</f>
        <v>Cyanide Extraction for Solids and Oils (9013 USEPA)</v>
      </c>
      <c r="AF985" s="37"/>
    </row>
    <row r="986" spans="16:32" ht="15" customHeight="1">
      <c r="P986" s="38">
        <f>IF(ISNUMBER(SEARCH(Search!$K$13,'Valid Values - Search'!U986)),MAX($P$3:P985)+1,0)</f>
        <v>983</v>
      </c>
      <c r="Q986" s="38">
        <f>IF(ISNUMBER(SEARCH(Search!$K$5,'Valid Values - Search'!R986)),MAX($Q$3:Q985)+1,0)</f>
        <v>983</v>
      </c>
      <c r="R986" s="64" t="s">
        <v>4732</v>
      </c>
      <c r="S986" s="70" t="s">
        <v>102</v>
      </c>
      <c r="T986" s="70" t="s">
        <v>102</v>
      </c>
      <c r="U986" s="93" t="s">
        <v>9636</v>
      </c>
      <c r="V986" s="94">
        <v>14498</v>
      </c>
      <c r="W986" s="97" t="s">
        <v>4732</v>
      </c>
      <c r="X986" s="38" t="str">
        <f>IFERROR(VLOOKUP(ROWS($X$4:X986),$Q$4:$R$5094,2,FALSE),"")</f>
        <v>Aflatoxins</v>
      </c>
      <c r="Y986" s="38" t="str">
        <f>IFERROR(VLOOKUP(ROWS($Y$4:Y986),$P$4:$U$5094,6,FALSE),"")</f>
        <v>1402-68-2</v>
      </c>
      <c r="Z986" s="38">
        <f>IF(ISNUMBER(SEARCH(Search!$K$21,'Valid Values - Search'!AA986)),MAX($Z$3:Z985)+1,0)</f>
        <v>983</v>
      </c>
      <c r="AA986" s="64" t="s">
        <v>12539</v>
      </c>
      <c r="AB986" s="70" t="s">
        <v>3021</v>
      </c>
      <c r="AC986" s="71" t="s">
        <v>3006</v>
      </c>
      <c r="AD986" s="38" t="str">
        <f>IFERROR(VLOOKUP(ROWS($AD$4:AD986),$Z$4:$AC$3778,2,FALSE),"")</f>
        <v>Cyanide in Drinking Water by GC/MS (ME355.01 LECK MITCHELL)</v>
      </c>
      <c r="AF986" s="37"/>
    </row>
    <row r="987" spans="16:32" ht="15" customHeight="1">
      <c r="P987" s="38">
        <f>IF(ISNUMBER(SEARCH(Search!$K$13,'Valid Values - Search'!U987)),MAX($P$3:P986)+1,0)</f>
        <v>984</v>
      </c>
      <c r="Q987" s="38">
        <f>IF(ISNUMBER(SEARCH(Search!$K$5,'Valid Values - Search'!R987)),MAX($Q$3:Q986)+1,0)</f>
        <v>984</v>
      </c>
      <c r="R987" s="64" t="s">
        <v>4733</v>
      </c>
      <c r="S987" s="70" t="s">
        <v>102</v>
      </c>
      <c r="T987" s="70" t="s">
        <v>102</v>
      </c>
      <c r="U987" s="93" t="s">
        <v>8459</v>
      </c>
      <c r="V987" s="94">
        <v>349</v>
      </c>
      <c r="W987" s="97" t="s">
        <v>4733</v>
      </c>
      <c r="X987" s="38" t="str">
        <f>IFERROR(VLOOKUP(ROWS($X$4:X987),$Q$4:$R$5094,2,FALSE),"")</f>
        <v>Age</v>
      </c>
      <c r="Y987" s="38" t="str">
        <f>IFERROR(VLOOKUP(ROWS($Y$4:Y987),$P$4:$U$5094,6,FALSE),"")</f>
        <v>N/A</v>
      </c>
      <c r="Z987" s="38">
        <f>IF(ISNUMBER(SEARCH(Search!$K$21,'Valid Values - Search'!AA987)),MAX($Z$3:Z986)+1,0)</f>
        <v>984</v>
      </c>
      <c r="AA987" s="64" t="s">
        <v>12540</v>
      </c>
      <c r="AB987" s="70" t="s">
        <v>3657</v>
      </c>
      <c r="AC987" s="71" t="s">
        <v>1102</v>
      </c>
      <c r="AD987" s="38" t="str">
        <f>IFERROR(VLOOKUP(ROWS($AD$4:AD987),$Z$4:$AC$3778,2,FALSE),"")</f>
        <v>Cyanide in Fish (SFSAS_9 USEPA)</v>
      </c>
      <c r="AF987" s="37"/>
    </row>
    <row r="988" spans="16:32" ht="15" customHeight="1">
      <c r="P988" s="38">
        <f>IF(ISNUMBER(SEARCH(Search!$K$13,'Valid Values - Search'!U988)),MAX($P$3:P987)+1,0)</f>
        <v>985</v>
      </c>
      <c r="Q988" s="38">
        <f>IF(ISNUMBER(SEARCH(Search!$K$5,'Valid Values - Search'!R988)),MAX($Q$3:Q987)+1,0)</f>
        <v>985</v>
      </c>
      <c r="R988" s="64" t="s">
        <v>4734</v>
      </c>
      <c r="S988" s="70" t="s">
        <v>102</v>
      </c>
      <c r="T988" s="70" t="s">
        <v>102</v>
      </c>
      <c r="U988" s="93" t="s">
        <v>8459</v>
      </c>
      <c r="V988" s="94">
        <v>610</v>
      </c>
      <c r="W988" s="97" t="s">
        <v>4734</v>
      </c>
      <c r="X988" s="38" t="str">
        <f>IFERROR(VLOOKUP(ROWS($X$4:X988),$Q$4:$R$5094,2,FALSE),"")</f>
        <v>Age, Otoliths (Fish)</v>
      </c>
      <c r="Y988" s="38" t="str">
        <f>IFERROR(VLOOKUP(ROWS($Y$4:Y988),$P$4:$U$5094,6,FALSE),"")</f>
        <v>N/A</v>
      </c>
      <c r="Z988" s="38">
        <f>IF(ISNUMBER(SEARCH(Search!$K$21,'Valid Values - Search'!AA988)),MAX($Z$3:Z987)+1,0)</f>
        <v>985</v>
      </c>
      <c r="AA988" s="64" t="s">
        <v>12541</v>
      </c>
      <c r="AB988" s="70" t="s">
        <v>3656</v>
      </c>
      <c r="AC988" s="71" t="s">
        <v>1102</v>
      </c>
      <c r="AD988" s="38" t="str">
        <f>IFERROR(VLOOKUP(ROWS($AD$4:AD988),$Z$4:$AC$3778,2,FALSE),"")</f>
        <v>Cyanide in Sediment (SFSAS_8 USEPA)</v>
      </c>
      <c r="AF988" s="37"/>
    </row>
    <row r="989" spans="16:32" ht="15" customHeight="1">
      <c r="P989" s="38">
        <f>IF(ISNUMBER(SEARCH(Search!$K$13,'Valid Values - Search'!U989)),MAX($P$3:P988)+1,0)</f>
        <v>986</v>
      </c>
      <c r="Q989" s="38">
        <f>IF(ISNUMBER(SEARCH(Search!$K$5,'Valid Values - Search'!R989)),MAX($Q$3:Q988)+1,0)</f>
        <v>986</v>
      </c>
      <c r="R989" s="64" t="s">
        <v>4735</v>
      </c>
      <c r="S989" s="70" t="s">
        <v>102</v>
      </c>
      <c r="T989" s="70" t="s">
        <v>102</v>
      </c>
      <c r="U989" s="93" t="s">
        <v>8459</v>
      </c>
      <c r="V989" s="94">
        <v>611</v>
      </c>
      <c r="W989" s="97" t="s">
        <v>4735</v>
      </c>
      <c r="X989" s="38" t="str">
        <f>IFERROR(VLOOKUP(ROWS($X$4:X989),$Q$4:$R$5094,2,FALSE),"")</f>
        <v>Age, Scales (Fish)</v>
      </c>
      <c r="Y989" s="38" t="str">
        <f>IFERROR(VLOOKUP(ROWS($Y$4:Y989),$P$4:$U$5094,6,FALSE),"")</f>
        <v>N/A</v>
      </c>
      <c r="Z989" s="38">
        <f>IF(ISNUMBER(SEARCH(Search!$K$21,'Valid Values - Search'!AA989)),MAX($Z$3:Z988)+1,0)</f>
        <v>986</v>
      </c>
      <c r="AA989" s="64" t="s">
        <v>12542</v>
      </c>
      <c r="AB989" s="70">
        <v>335.63</v>
      </c>
      <c r="AC989" s="71" t="s">
        <v>1102</v>
      </c>
      <c r="AD989" s="38" t="str">
        <f>IFERROR(VLOOKUP(ROWS($AD$4:AD989),$Z$4:$AC$3778,2,FALSE),"")</f>
        <v>Cyanide in Waste by Colorimetry (335.63 USEPA)</v>
      </c>
      <c r="AF989" s="37"/>
    </row>
    <row r="990" spans="16:32" ht="15" customHeight="1">
      <c r="P990" s="38">
        <f>IF(ISNUMBER(SEARCH(Search!$K$13,'Valid Values - Search'!U990)),MAX($P$3:P989)+1,0)</f>
        <v>987</v>
      </c>
      <c r="Q990" s="38">
        <f>IF(ISNUMBER(SEARCH(Search!$K$5,'Valid Values - Search'!R990)),MAX($Q$3:Q989)+1,0)</f>
        <v>987</v>
      </c>
      <c r="R990" s="64" t="s">
        <v>4736</v>
      </c>
      <c r="S990" s="70" t="s">
        <v>102</v>
      </c>
      <c r="T990" s="70" t="s">
        <v>102</v>
      </c>
      <c r="U990" s="93" t="s">
        <v>8459</v>
      </c>
      <c r="V990" s="94">
        <v>612</v>
      </c>
      <c r="W990" s="97" t="s">
        <v>4736</v>
      </c>
      <c r="X990" s="38" t="str">
        <f>IFERROR(VLOOKUP(ROWS($X$4:X990),$Q$4:$R$5094,2,FALSE),"")</f>
        <v>Age, Spines (Fish)</v>
      </c>
      <c r="Y990" s="38" t="str">
        <f>IFERROR(VLOOKUP(ROWS($Y$4:Y990),$P$4:$U$5094,6,FALSE),"")</f>
        <v>N/A</v>
      </c>
      <c r="Z990" s="38">
        <f>IF(ISNUMBER(SEARCH(Search!$K$21,'Valid Values - Search'!AA990)),MAX($Z$3:Z989)+1,0)</f>
        <v>987</v>
      </c>
      <c r="AA990" s="64" t="s">
        <v>12543</v>
      </c>
      <c r="AB990" s="70">
        <v>8027</v>
      </c>
      <c r="AC990" s="71" t="s">
        <v>1151</v>
      </c>
      <c r="AD990" s="38" t="str">
        <f>IFERROR(VLOOKUP(ROWS($AD$4:AD990),$Z$4:$AC$3778,2,FALSE),"")</f>
        <v>Cyanide in Water (8027 HACH)</v>
      </c>
      <c r="AF990" s="37"/>
    </row>
    <row r="991" spans="16:32" ht="15" customHeight="1">
      <c r="P991" s="38">
        <f>IF(ISNUMBER(SEARCH(Search!$K$13,'Valid Values - Search'!U991)),MAX($P$3:P990)+1,0)</f>
        <v>988</v>
      </c>
      <c r="Q991" s="38">
        <f>IF(ISNUMBER(SEARCH(Search!$K$5,'Valid Values - Search'!R991)),MAX($Q$3:Q990)+1,0)</f>
        <v>988</v>
      </c>
      <c r="R991" s="64" t="s">
        <v>4737</v>
      </c>
      <c r="S991" s="70" t="s">
        <v>102</v>
      </c>
      <c r="T991" s="70" t="s">
        <v>102</v>
      </c>
      <c r="U991" s="93" t="s">
        <v>8459</v>
      </c>
      <c r="V991" s="94">
        <v>613</v>
      </c>
      <c r="W991" s="97" t="s">
        <v>4737</v>
      </c>
      <c r="X991" s="38" t="str">
        <f>IFERROR(VLOOKUP(ROWS($X$4:X991),$Q$4:$R$5094,2,FALSE),"")</f>
        <v>Age, Vertebra (Fish)</v>
      </c>
      <c r="Y991" s="38" t="str">
        <f>IFERROR(VLOOKUP(ROWS($Y$4:Y991),$P$4:$U$5094,6,FALSE),"")</f>
        <v>N/A</v>
      </c>
      <c r="Z991" s="38">
        <f>IF(ISNUMBER(SEARCH(Search!$K$21,'Valid Values - Search'!AA991)),MAX($Z$3:Z990)+1,0)</f>
        <v>988</v>
      </c>
      <c r="AA991" s="64" t="s">
        <v>12544</v>
      </c>
      <c r="AB991" s="70" t="s">
        <v>1539</v>
      </c>
      <c r="AC991" s="71" t="s">
        <v>1156</v>
      </c>
      <c r="AD991" s="38" t="str">
        <f>IFERROR(VLOOKUP(ROWS($AD$4:AD991),$Z$4:$AC$3778,2,FALSE),"")</f>
        <v>Cyanide in Water after Distillation (4500-CN(C) APHA)</v>
      </c>
      <c r="AF991" s="37"/>
    </row>
    <row r="992" spans="16:32" ht="15" customHeight="1">
      <c r="P992" s="38">
        <f>IF(ISNUMBER(SEARCH(Search!$K$13,'Valid Values - Search'!U992)),MAX($P$3:P991)+1,0)</f>
        <v>989</v>
      </c>
      <c r="Q992" s="38">
        <f>IF(ISNUMBER(SEARCH(Search!$K$5,'Valid Values - Search'!R992)),MAX($Q$3:Q991)+1,0)</f>
        <v>989</v>
      </c>
      <c r="R992" s="64" t="s">
        <v>4738</v>
      </c>
      <c r="S992" s="70" t="s">
        <v>102</v>
      </c>
      <c r="T992" s="70" t="s">
        <v>102</v>
      </c>
      <c r="U992" s="93" t="s">
        <v>8459</v>
      </c>
      <c r="V992" s="94">
        <v>1001534</v>
      </c>
      <c r="W992" s="97" t="s">
        <v>4738</v>
      </c>
      <c r="X992" s="38" t="str">
        <f>IFERROR(VLOOKUP(ROWS($X$4:X992),$Q$4:$R$5094,2,FALSE),"")</f>
        <v>Aggressive index</v>
      </c>
      <c r="Y992" s="38" t="str">
        <f>IFERROR(VLOOKUP(ROWS($Y$4:Y992),$P$4:$U$5094,6,FALSE),"")</f>
        <v>N/A</v>
      </c>
      <c r="Z992" s="38">
        <f>IF(ISNUMBER(SEARCH(Search!$K$21,'Valid Values - Search'!AA992)),MAX($Z$3:Z991)+1,0)</f>
        <v>989</v>
      </c>
      <c r="AA992" s="64" t="s">
        <v>12545</v>
      </c>
      <c r="AB992" s="70" t="s">
        <v>1369</v>
      </c>
      <c r="AC992" s="71" t="s">
        <v>1102</v>
      </c>
      <c r="AD992" s="38" t="str">
        <f>IFERROR(VLOOKUP(ROWS($AD$4:AD992),$Z$4:$AC$3778,2,FALSE),"")</f>
        <v>Cyanide in Water and Soil by Colorimetry (3135.2I USEPA)</v>
      </c>
      <c r="AF992" s="37"/>
    </row>
    <row r="993" spans="16:32" ht="15" customHeight="1">
      <c r="P993" s="38">
        <f>IF(ISNUMBER(SEARCH(Search!$K$13,'Valid Values - Search'!U993)),MAX($P$3:P992)+1,0)</f>
        <v>990</v>
      </c>
      <c r="Q993" s="38">
        <f>IF(ISNUMBER(SEARCH(Search!$K$5,'Valid Values - Search'!R993)),MAX($Q$3:Q992)+1,0)</f>
        <v>990</v>
      </c>
      <c r="R993" s="64" t="s">
        <v>4739</v>
      </c>
      <c r="S993" s="70" t="s">
        <v>102</v>
      </c>
      <c r="T993" s="70" t="s">
        <v>102</v>
      </c>
      <c r="U993" s="93" t="s">
        <v>9637</v>
      </c>
      <c r="V993" s="94">
        <v>1004073</v>
      </c>
      <c r="W993" s="97" t="s">
        <v>4739</v>
      </c>
      <c r="X993" s="38" t="str">
        <f>IFERROR(VLOOKUP(ROWS($X$4:X993),$Q$4:$R$5094,2,FALSE),"")</f>
        <v>AHTN</v>
      </c>
      <c r="Y993" s="38" t="str">
        <f>IFERROR(VLOOKUP(ROWS($Y$4:Y993),$P$4:$U$5094,6,FALSE),"")</f>
        <v>21145-77-7</v>
      </c>
      <c r="Z993" s="38">
        <f>IF(ISNUMBER(SEARCH(Search!$K$21,'Valid Values - Search'!AA993)),MAX($Z$3:Z992)+1,0)</f>
        <v>990</v>
      </c>
      <c r="AA993" s="64" t="s">
        <v>12546</v>
      </c>
      <c r="AB993" s="70" t="s">
        <v>2357</v>
      </c>
      <c r="AC993" s="71" t="s">
        <v>1184</v>
      </c>
      <c r="AD993" s="38" t="str">
        <f>IFERROR(VLOOKUP(ROWS($AD$4:AD993),$Z$4:$AC$3778,2,FALSE),"")</f>
        <v>Cyanide in Water by Automated Methods (D4374 ASTM)</v>
      </c>
      <c r="AF993" s="37"/>
    </row>
    <row r="994" spans="16:32" ht="15" customHeight="1">
      <c r="P994" s="38">
        <f>IF(ISNUMBER(SEARCH(Search!$K$13,'Valid Values - Search'!U994)),MAX($P$3:P993)+1,0)</f>
        <v>991</v>
      </c>
      <c r="Q994" s="38">
        <f>IF(ISNUMBER(SEARCH(Search!$K$5,'Valid Values - Search'!R994)),MAX($Q$3:Q993)+1,0)</f>
        <v>991</v>
      </c>
      <c r="R994" s="64" t="s">
        <v>4740</v>
      </c>
      <c r="S994" s="70" t="s">
        <v>102</v>
      </c>
      <c r="T994" s="70" t="s">
        <v>102</v>
      </c>
      <c r="U994" s="93" t="s">
        <v>8459</v>
      </c>
      <c r="V994" s="94">
        <v>631</v>
      </c>
      <c r="W994" s="97" t="s">
        <v>4740</v>
      </c>
      <c r="X994" s="38" t="str">
        <f>IFERROR(VLOOKUP(ROWS($X$4:X994),$Q$4:$R$5094,2,FALSE),"")</f>
        <v>Air entrained</v>
      </c>
      <c r="Y994" s="38" t="str">
        <f>IFERROR(VLOOKUP(ROWS($Y$4:Y994),$P$4:$U$5094,6,FALSE),"")</f>
        <v>N/A</v>
      </c>
      <c r="Z994" s="38">
        <f>IF(ISNUMBER(SEARCH(Search!$K$21,'Valid Values - Search'!AA994)),MAX($Z$3:Z993)+1,0)</f>
        <v>991</v>
      </c>
      <c r="AA994" s="64" t="s">
        <v>12547</v>
      </c>
      <c r="AB994" s="70" t="s">
        <v>1541</v>
      </c>
      <c r="AC994" s="71" t="s">
        <v>1156</v>
      </c>
      <c r="AD994" s="38" t="str">
        <f>IFERROR(VLOOKUP(ROWS($AD$4:AD994),$Z$4:$AC$3778,2,FALSE),"")</f>
        <v>Cyanide in Water by Colorimetry (4500-CN(E) APHA)</v>
      </c>
      <c r="AF994" s="37"/>
    </row>
    <row r="995" spans="16:32" ht="15" customHeight="1">
      <c r="P995" s="38">
        <f>IF(ISNUMBER(SEARCH(Search!$K$13,'Valid Values - Search'!U995)),MAX($P$3:P994)+1,0)</f>
        <v>992</v>
      </c>
      <c r="Q995" s="38">
        <f>IF(ISNUMBER(SEARCH(Search!$K$5,'Valid Values - Search'!R995)),MAX($Q$3:Q994)+1,0)</f>
        <v>992</v>
      </c>
      <c r="R995" s="64" t="s">
        <v>4741</v>
      </c>
      <c r="S995" s="70" t="s">
        <v>101</v>
      </c>
      <c r="T995" s="70" t="s">
        <v>102</v>
      </c>
      <c r="U995" s="93" t="s">
        <v>8716</v>
      </c>
      <c r="V995" s="94">
        <v>9</v>
      </c>
      <c r="W995" s="97" t="s">
        <v>4741</v>
      </c>
      <c r="X995" s="38" t="str">
        <f>IFERROR(VLOOKUP(ROWS($X$4:X995),$Q$4:$R$5094,2,FALSE),"")</f>
        <v>Alachlor</v>
      </c>
      <c r="Y995" s="38" t="str">
        <f>IFERROR(VLOOKUP(ROWS($Y$4:Y995),$P$4:$U$5094,6,FALSE),"")</f>
        <v>15972-60-8</v>
      </c>
      <c r="Z995" s="38">
        <f>IF(ISNUMBER(SEARCH(Search!$K$21,'Valid Values - Search'!AA995)),MAX($Z$3:Z994)+1,0)</f>
        <v>992</v>
      </c>
      <c r="AA995" s="64" t="s">
        <v>12548</v>
      </c>
      <c r="AB995" s="70" t="s">
        <v>2769</v>
      </c>
      <c r="AC995" s="71" t="s">
        <v>1182</v>
      </c>
      <c r="AD995" s="38" t="str">
        <f>IFERROR(VLOOKUP(ROWS($AD$4:AD995),$Z$4:$AC$3778,2,FALSE),"")</f>
        <v>Cyanide in Water by Colorimetry (I1300 USDOI/USGS)</v>
      </c>
      <c r="AF995" s="37"/>
    </row>
    <row r="996" spans="16:32" ht="15" customHeight="1">
      <c r="P996" s="38">
        <f>IF(ISNUMBER(SEARCH(Search!$K$13,'Valid Values - Search'!U996)),MAX($P$3:P995)+1,0)</f>
        <v>993</v>
      </c>
      <c r="Q996" s="38">
        <f>IF(ISNUMBER(SEARCH(Search!$K$5,'Valid Values - Search'!R996)),MAX($Q$3:Q995)+1,0)</f>
        <v>993</v>
      </c>
      <c r="R996" s="64" t="s">
        <v>4742</v>
      </c>
      <c r="S996" s="70" t="s">
        <v>102</v>
      </c>
      <c r="T996" s="70" t="s">
        <v>102</v>
      </c>
      <c r="U996" s="93" t="s">
        <v>9638</v>
      </c>
      <c r="V996" s="94">
        <v>389316</v>
      </c>
      <c r="W996" s="97" t="s">
        <v>4742</v>
      </c>
      <c r="X996" s="38" t="str">
        <f>IFERROR(VLOOKUP(ROWS($X$4:X996),$Q$4:$R$5094,2,FALSE),"")</f>
        <v>Alachlor ESA</v>
      </c>
      <c r="Y996" s="38" t="str">
        <f>IFERROR(VLOOKUP(ROWS($Y$4:Y996),$P$4:$U$5094,6,FALSE),"")</f>
        <v>142363-53-9</v>
      </c>
      <c r="Z996" s="38">
        <f>IF(ISNUMBER(SEARCH(Search!$K$21,'Valid Values - Search'!AA996)),MAX($Z$3:Z995)+1,0)</f>
        <v>993</v>
      </c>
      <c r="AA996" s="64" t="s">
        <v>12549</v>
      </c>
      <c r="AB996" s="70" t="s">
        <v>2826</v>
      </c>
      <c r="AC996" s="71" t="s">
        <v>1182</v>
      </c>
      <c r="AD996" s="38" t="str">
        <f>IFERROR(VLOOKUP(ROWS($AD$4:AD996),$Z$4:$AC$3778,2,FALSE),"")</f>
        <v>Cyanide in Water by Colorimetry (I2302 USDOI/USGS)</v>
      </c>
      <c r="AF996" s="37"/>
    </row>
    <row r="997" spans="16:32" ht="15" customHeight="1">
      <c r="P997" s="38">
        <f>IF(ISNUMBER(SEARCH(Search!$K$13,'Valid Values - Search'!U997)),MAX($P$3:P996)+1,0)</f>
        <v>994</v>
      </c>
      <c r="Q997" s="38">
        <f>IF(ISNUMBER(SEARCH(Search!$K$5,'Valid Values - Search'!R997)),MAX($Q$3:Q996)+1,0)</f>
        <v>994</v>
      </c>
      <c r="R997" s="64" t="s">
        <v>4743</v>
      </c>
      <c r="S997" s="70" t="s">
        <v>102</v>
      </c>
      <c r="T997" s="70" t="s">
        <v>102</v>
      </c>
      <c r="U997" s="93" t="s">
        <v>8459</v>
      </c>
      <c r="V997" s="94">
        <v>389322</v>
      </c>
      <c r="W997" s="97" t="s">
        <v>4743</v>
      </c>
      <c r="X997" s="38" t="str">
        <f>IFERROR(VLOOKUP(ROWS($X$4:X997),$Q$4:$R$5094,2,FALSE),"")</f>
        <v>Alachlor OA</v>
      </c>
      <c r="Y997" s="38" t="str">
        <f>IFERROR(VLOOKUP(ROWS($Y$4:Y997),$P$4:$U$5094,6,FALSE),"")</f>
        <v>N/A</v>
      </c>
      <c r="Z997" s="38">
        <f>IF(ISNUMBER(SEARCH(Search!$K$21,'Valid Values - Search'!AA997)),MAX($Z$3:Z996)+1,0)</f>
        <v>994</v>
      </c>
      <c r="AA997" s="64" t="s">
        <v>12550</v>
      </c>
      <c r="AB997" s="70" t="s">
        <v>2872</v>
      </c>
      <c r="AC997" s="71" t="s">
        <v>1182</v>
      </c>
      <c r="AD997" s="38" t="str">
        <f>IFERROR(VLOOKUP(ROWS($AD$4:AD997),$Z$4:$AC$3778,2,FALSE),"")</f>
        <v>Cyanide in Water by Colorimetry (I3300 USDOI/USGS)</v>
      </c>
      <c r="AF997" s="37"/>
    </row>
    <row r="998" spans="16:32" ht="15" customHeight="1">
      <c r="P998" s="38">
        <f>IF(ISNUMBER(SEARCH(Search!$K$13,'Valid Values - Search'!U998)),MAX($P$3:P997)+1,0)</f>
        <v>995</v>
      </c>
      <c r="Q998" s="38">
        <f>IF(ISNUMBER(SEARCH(Search!$K$5,'Valid Values - Search'!R998)),MAX($Q$3:Q997)+1,0)</f>
        <v>995</v>
      </c>
      <c r="R998" s="64" t="s">
        <v>4744</v>
      </c>
      <c r="S998" s="70" t="s">
        <v>102</v>
      </c>
      <c r="T998" s="70" t="s">
        <v>102</v>
      </c>
      <c r="U998" s="93" t="s">
        <v>9639</v>
      </c>
      <c r="V998" s="94" t="s">
        <v>8459</v>
      </c>
      <c r="W998" s="97" t="s">
        <v>4744</v>
      </c>
      <c r="X998" s="38" t="str">
        <f>IFERROR(VLOOKUP(ROWS($X$4:X998),$Q$4:$R$5094,2,FALSE),"")</f>
        <v>Albuterol-d3</v>
      </c>
      <c r="Y998" s="38" t="str">
        <f>IFERROR(VLOOKUP(ROWS($Y$4:Y998),$P$4:$U$5094,6,FALSE),"")</f>
        <v>1219798-60-3</v>
      </c>
      <c r="Z998" s="38">
        <f>IF(ISNUMBER(SEARCH(Search!$K$21,'Valid Values - Search'!AA998)),MAX($Z$3:Z997)+1,0)</f>
        <v>995</v>
      </c>
      <c r="AA998" s="64" t="s">
        <v>12551</v>
      </c>
      <c r="AB998" s="70" t="s">
        <v>2896</v>
      </c>
      <c r="AC998" s="71" t="s">
        <v>1182</v>
      </c>
      <c r="AD998" s="38" t="str">
        <f>IFERROR(VLOOKUP(ROWS($AD$4:AD998),$Z$4:$AC$3778,2,FALSE),"")</f>
        <v>Cyanide in Water by Colorimetry (I4302 USDOI/USGS)</v>
      </c>
      <c r="AF998" s="37"/>
    </row>
    <row r="999" spans="16:32" ht="15" customHeight="1">
      <c r="P999" s="38">
        <f>IF(ISNUMBER(SEARCH(Search!$K$13,'Valid Values - Search'!U999)),MAX($P$3:P998)+1,0)</f>
        <v>996</v>
      </c>
      <c r="Q999" s="38">
        <f>IF(ISNUMBER(SEARCH(Search!$K$5,'Valid Values - Search'!R999)),MAX($Q$3:Q998)+1,0)</f>
        <v>996</v>
      </c>
      <c r="R999" s="64" t="s">
        <v>4745</v>
      </c>
      <c r="S999" s="70" t="s">
        <v>102</v>
      </c>
      <c r="T999" s="70" t="s">
        <v>102</v>
      </c>
      <c r="U999" s="93" t="s">
        <v>9640</v>
      </c>
      <c r="V999" s="94">
        <v>10</v>
      </c>
      <c r="W999" s="97" t="s">
        <v>4745</v>
      </c>
      <c r="X999" s="38" t="str">
        <f>IFERROR(VLOOKUP(ROWS($X$4:X999),$Q$4:$R$5094,2,FALSE),"")</f>
        <v>Aldicarb</v>
      </c>
      <c r="Y999" s="38" t="str">
        <f>IFERROR(VLOOKUP(ROWS($Y$4:Y999),$P$4:$U$5094,6,FALSE),"")</f>
        <v>116-06-3</v>
      </c>
      <c r="Z999" s="38">
        <f>IF(ISNUMBER(SEARCH(Search!$K$21,'Valid Values - Search'!AA999)),MAX($Z$3:Z998)+1,0)</f>
        <v>996</v>
      </c>
      <c r="AA999" s="64" t="s">
        <v>12552</v>
      </c>
      <c r="AB999" s="70">
        <v>9213</v>
      </c>
      <c r="AC999" s="71" t="s">
        <v>1102</v>
      </c>
      <c r="AD999" s="38" t="str">
        <f>IFERROR(VLOOKUP(ROWS($AD$4:AD999),$Z$4:$AC$3778,2,FALSE),"")</f>
        <v>Cyanide in Water by ISE (9213 USEPA)</v>
      </c>
      <c r="AF999" s="37"/>
    </row>
    <row r="1000" spans="16:32" ht="15" customHeight="1">
      <c r="P1000" s="38">
        <f>IF(ISNUMBER(SEARCH(Search!$K$13,'Valid Values - Search'!U1000)),MAX($P$3:P999)+1,0)</f>
        <v>997</v>
      </c>
      <c r="Q1000" s="38">
        <f>IF(ISNUMBER(SEARCH(Search!$K$5,'Valid Values - Search'!R1000)),MAX($Q$3:Q999)+1,0)</f>
        <v>997</v>
      </c>
      <c r="R1000" s="64" t="s">
        <v>4746</v>
      </c>
      <c r="S1000" s="70" t="s">
        <v>102</v>
      </c>
      <c r="T1000" s="70" t="s">
        <v>102</v>
      </c>
      <c r="U1000" s="93" t="s">
        <v>9641</v>
      </c>
      <c r="V1000" s="94">
        <v>11</v>
      </c>
      <c r="W1000" s="97" t="s">
        <v>4746</v>
      </c>
      <c r="X1000" s="38" t="str">
        <f>IFERROR(VLOOKUP(ROWS($X$4:X1000),$Q$4:$R$5094,2,FALSE),"")</f>
        <v>Aldicarb sulfone</v>
      </c>
      <c r="Y1000" s="38" t="str">
        <f>IFERROR(VLOOKUP(ROWS($Y$4:Y1000),$P$4:$U$5094,6,FALSE),"")</f>
        <v>1646-88-4</v>
      </c>
      <c r="Z1000" s="38">
        <f>IF(ISNUMBER(SEARCH(Search!$K$21,'Valid Values - Search'!AA1000)),MAX($Z$3:Z999)+1,0)</f>
        <v>997</v>
      </c>
      <c r="AA1000" s="64" t="s">
        <v>12553</v>
      </c>
      <c r="AB1000" s="70" t="s">
        <v>1540</v>
      </c>
      <c r="AC1000" s="71" t="s">
        <v>1156</v>
      </c>
      <c r="AD1000" s="38" t="str">
        <f>IFERROR(VLOOKUP(ROWS($AD$4:AD1000),$Z$4:$AC$3778,2,FALSE),"")</f>
        <v>Cyanide in Water by Titration (4500-CN(D) APHA)</v>
      </c>
      <c r="AF1000" s="37"/>
    </row>
    <row r="1001" spans="16:32" ht="15" customHeight="1">
      <c r="P1001" s="38">
        <f>IF(ISNUMBER(SEARCH(Search!$K$13,'Valid Values - Search'!U1001)),MAX($P$3:P1000)+1,0)</f>
        <v>998</v>
      </c>
      <c r="Q1001" s="38">
        <f>IF(ISNUMBER(SEARCH(Search!$K$5,'Valid Values - Search'!R1001)),MAX($Q$3:Q1000)+1,0)</f>
        <v>998</v>
      </c>
      <c r="R1001" s="64" t="s">
        <v>4747</v>
      </c>
      <c r="S1001" s="70" t="s">
        <v>102</v>
      </c>
      <c r="T1001" s="70" t="s">
        <v>102</v>
      </c>
      <c r="U1001" s="93" t="s">
        <v>9642</v>
      </c>
      <c r="V1001" s="94">
        <v>12</v>
      </c>
      <c r="W1001" s="97" t="s">
        <v>4747</v>
      </c>
      <c r="X1001" s="38" t="str">
        <f>IFERROR(VLOOKUP(ROWS($X$4:X1001),$Q$4:$R$5094,2,FALSE),"")</f>
        <v>Aldicarb sulfoxide</v>
      </c>
      <c r="Y1001" s="38" t="str">
        <f>IFERROR(VLOOKUP(ROWS($Y$4:Y1001),$P$4:$U$5094,6,FALSE),"")</f>
        <v>1646-87-3</v>
      </c>
      <c r="Z1001" s="38">
        <f>IF(ISNUMBER(SEARCH(Search!$K$21,'Valid Values - Search'!AA1001)),MAX($Z$3:Z1000)+1,0)</f>
        <v>998</v>
      </c>
      <c r="AA1001" s="64" t="s">
        <v>12554</v>
      </c>
      <c r="AB1001" s="70" t="s">
        <v>1542</v>
      </c>
      <c r="AC1001" s="71" t="s">
        <v>1156</v>
      </c>
      <c r="AD1001" s="38" t="str">
        <f>IFERROR(VLOOKUP(ROWS($AD$4:AD1001),$Z$4:$AC$3778,2,FALSE),"")</f>
        <v>Cyanide in Water Using ISE (4500-CN(F) APHA)</v>
      </c>
      <c r="AF1001" s="37"/>
    </row>
    <row r="1002" spans="16:32" ht="15" customHeight="1">
      <c r="P1002" s="38">
        <f>IF(ISNUMBER(SEARCH(Search!$K$13,'Valid Values - Search'!U1002)),MAX($P$3:P1001)+1,0)</f>
        <v>999</v>
      </c>
      <c r="Q1002" s="38">
        <f>IF(ISNUMBER(SEARCH(Search!$K$5,'Valid Values - Search'!R1002)),MAX($Q$3:Q1001)+1,0)</f>
        <v>999</v>
      </c>
      <c r="R1002" s="64" t="s">
        <v>4748</v>
      </c>
      <c r="S1002" s="70" t="s">
        <v>101</v>
      </c>
      <c r="T1002" s="70" t="s">
        <v>102</v>
      </c>
      <c r="U1002" s="93" t="s">
        <v>8717</v>
      </c>
      <c r="V1002" s="94">
        <v>13</v>
      </c>
      <c r="W1002" s="97" t="s">
        <v>4748</v>
      </c>
      <c r="X1002" s="38" t="str">
        <f>IFERROR(VLOOKUP(ROWS($X$4:X1002),$Q$4:$R$5094,2,FALSE),"")</f>
        <v>Aldrin</v>
      </c>
      <c r="Y1002" s="38" t="str">
        <f>IFERROR(VLOOKUP(ROWS($Y$4:Y1002),$P$4:$U$5094,6,FALSE),"")</f>
        <v>309-00-2</v>
      </c>
      <c r="Z1002" s="38">
        <f>IF(ISNUMBER(SEARCH(Search!$K$21,'Valid Values - Search'!AA1002)),MAX($Z$3:Z1001)+1,0)</f>
        <v>999</v>
      </c>
      <c r="AA1002" s="64" t="s">
        <v>12555</v>
      </c>
      <c r="AB1002" s="70" t="s">
        <v>1146</v>
      </c>
      <c r="AC1002" s="71" t="s">
        <v>1130</v>
      </c>
      <c r="AD1002" s="38" t="str">
        <f>IFERROR(VLOOKUP(ROWS($AD$4:AD1002),$Z$4:$AC$3778,2,FALSE),"")</f>
        <v>Cyanide MicroDIST® method; 0.25 M NaOH matrix following digestion (10-204-00-1-X LACHAT)</v>
      </c>
      <c r="AF1002" s="37"/>
    </row>
    <row r="1003" spans="16:32" ht="15" customHeight="1">
      <c r="P1003" s="38">
        <f>IF(ISNUMBER(SEARCH(Search!$K$13,'Valid Values - Search'!U1003)),MAX($P$3:P1002)+1,0)</f>
        <v>1000</v>
      </c>
      <c r="Q1003" s="38">
        <f>IF(ISNUMBER(SEARCH(Search!$K$5,'Valid Values - Search'!R1003)),MAX($Q$3:Q1002)+1,0)</f>
        <v>1000</v>
      </c>
      <c r="R1003" s="64" t="s">
        <v>4749</v>
      </c>
      <c r="S1003" s="70" t="s">
        <v>102</v>
      </c>
      <c r="T1003" s="70" t="s">
        <v>102</v>
      </c>
      <c r="U1003" s="93" t="s">
        <v>8459</v>
      </c>
      <c r="V1003" s="94">
        <v>15997</v>
      </c>
      <c r="W1003" s="97" t="s">
        <v>4749</v>
      </c>
      <c r="X1003" s="38" t="str">
        <f>IFERROR(VLOOKUP(ROWS($X$4:X1003),$Q$4:$R$5094,2,FALSE),"")</f>
        <v>Aldrin + dieldrin mix, unspecified</v>
      </c>
      <c r="Y1003" s="38" t="str">
        <f>IFERROR(VLOOKUP(ROWS($Y$4:Y1003),$P$4:$U$5094,6,FALSE),"")</f>
        <v>N/A</v>
      </c>
      <c r="Z1003" s="38">
        <f>IF(ISNUMBER(SEARCH(Search!$K$21,'Valid Values - Search'!AA1003)),MAX($Z$3:Z1002)+1,0)</f>
        <v>1000</v>
      </c>
      <c r="AA1003" s="64" t="s">
        <v>12556</v>
      </c>
      <c r="AB1003" s="70" t="s">
        <v>2717</v>
      </c>
      <c r="AC1003" s="71" t="s">
        <v>1182</v>
      </c>
      <c r="AD1003" s="38" t="str">
        <f>IFERROR(VLOOKUP(ROWS($AD$4:AD1003),$Z$4:$AC$3778,2,FALSE),"")</f>
        <v>Cyanide, Colorimetric, Pyridine-Pyrazolone, Bottom material (I-5300-85 USDOI/USGS)</v>
      </c>
      <c r="AF1003" s="37"/>
    </row>
    <row r="1004" spans="16:32" ht="15" customHeight="1">
      <c r="P1004" s="38">
        <f>IF(ISNUMBER(SEARCH(Search!$K$13,'Valid Values - Search'!U1004)),MAX($P$3:P1003)+1,0)</f>
        <v>1001</v>
      </c>
      <c r="Q1004" s="38">
        <f>IF(ISNUMBER(SEARCH(Search!$K$5,'Valid Values - Search'!R1004)),MAX($Q$3:Q1003)+1,0)</f>
        <v>1001</v>
      </c>
      <c r="R1004" s="64" t="s">
        <v>4750</v>
      </c>
      <c r="S1004" s="70" t="s">
        <v>102</v>
      </c>
      <c r="T1004" s="70" t="s">
        <v>102</v>
      </c>
      <c r="U1004" s="93" t="s">
        <v>8459</v>
      </c>
      <c r="V1004" s="94">
        <v>16089</v>
      </c>
      <c r="W1004" s="97" t="s">
        <v>4750</v>
      </c>
      <c r="X1004" s="38" t="str">
        <f>IFERROR(VLOOKUP(ROWS($X$4:X1004),$Q$4:$R$5094,2,FALSE),"")</f>
        <v>Algae, all groups, density</v>
      </c>
      <c r="Y1004" s="38" t="str">
        <f>IFERROR(VLOOKUP(ROWS($Y$4:Y1004),$P$4:$U$5094,6,FALSE),"")</f>
        <v>N/A</v>
      </c>
      <c r="Z1004" s="38">
        <f>IF(ISNUMBER(SEARCH(Search!$K$21,'Valid Values - Search'!AA1004)),MAX($Z$3:Z1003)+1,0)</f>
        <v>1001</v>
      </c>
      <c r="AA1004" s="64" t="s">
        <v>12557</v>
      </c>
      <c r="AB1004" s="70" t="s">
        <v>2598</v>
      </c>
      <c r="AC1004" s="71" t="s">
        <v>1182</v>
      </c>
      <c r="AD1004" s="38" t="str">
        <f>IFERROR(VLOOKUP(ROWS($AD$4:AD1004),$Z$4:$AC$3778,2,FALSE),"")</f>
        <v>Cyanide, Colorimetric, Pyridine-Pyrazolone, Dissolved (I-1300-85 USDOI/USGS)</v>
      </c>
      <c r="AF1004" s="37"/>
    </row>
    <row r="1005" spans="16:32" ht="15" customHeight="1">
      <c r="P1005" s="38">
        <f>IF(ISNUMBER(SEARCH(Search!$K$13,'Valid Values - Search'!U1005)),MAX($P$3:P1004)+1,0)</f>
        <v>1002</v>
      </c>
      <c r="Q1005" s="38">
        <f>IF(ISNUMBER(SEARCH(Search!$K$5,'Valid Values - Search'!R1005)),MAX($Q$3:Q1004)+1,0)</f>
        <v>1002</v>
      </c>
      <c r="R1005" s="64" t="s">
        <v>4751</v>
      </c>
      <c r="S1005" s="70" t="s">
        <v>102</v>
      </c>
      <c r="T1005" s="70" t="s">
        <v>102</v>
      </c>
      <c r="U1005" s="93" t="s">
        <v>8459</v>
      </c>
      <c r="V1005" s="94">
        <v>16922</v>
      </c>
      <c r="W1005" s="97" t="s">
        <v>4751</v>
      </c>
      <c r="X1005" s="38" t="str">
        <f>IFERROR(VLOOKUP(ROWS($X$4:X1005),$Q$4:$R$5094,2,FALSE),"")</f>
        <v>Algae, blue-green (phylum cyanophyta) density</v>
      </c>
      <c r="Y1005" s="38" t="str">
        <f>IFERROR(VLOOKUP(ROWS($Y$4:Y1005),$P$4:$U$5094,6,FALSE),"")</f>
        <v>N/A</v>
      </c>
      <c r="Z1005" s="38">
        <f>IF(ISNUMBER(SEARCH(Search!$K$21,'Valid Values - Search'!AA1005)),MAX($Z$3:Z1004)+1,0)</f>
        <v>1002</v>
      </c>
      <c r="AA1005" s="64" t="s">
        <v>12558</v>
      </c>
      <c r="AB1005" s="70" t="s">
        <v>2671</v>
      </c>
      <c r="AC1005" s="71" t="s">
        <v>1182</v>
      </c>
      <c r="AD1005" s="38" t="str">
        <f>IFERROR(VLOOKUP(ROWS($AD$4:AD1005),$Z$4:$AC$3778,2,FALSE),"")</f>
        <v>Cyanide, Colorimetric, Pyridine-Pyrazolone, Total (I-3300-85 USDOI/USGS)</v>
      </c>
      <c r="AF1005" s="37"/>
    </row>
    <row r="1006" spans="16:32" ht="15" customHeight="1">
      <c r="P1006" s="38">
        <f>IF(ISNUMBER(SEARCH(Search!$K$13,'Valid Values - Search'!U1006)),MAX($P$3:P1005)+1,0)</f>
        <v>1003</v>
      </c>
      <c r="Q1006" s="38">
        <f>IF(ISNUMBER(SEARCH(Search!$K$5,'Valid Values - Search'!R1006)),MAX($Q$3:Q1005)+1,0)</f>
        <v>1003</v>
      </c>
      <c r="R1006" s="64" t="s">
        <v>4752</v>
      </c>
      <c r="S1006" s="70" t="s">
        <v>102</v>
      </c>
      <c r="T1006" s="70" t="s">
        <v>102</v>
      </c>
      <c r="U1006" s="93" t="s">
        <v>8459</v>
      </c>
      <c r="V1006" s="94">
        <v>16920</v>
      </c>
      <c r="W1006" s="97" t="s">
        <v>4752</v>
      </c>
      <c r="X1006" s="38" t="str">
        <f>IFERROR(VLOOKUP(ROWS($X$4:X1006),$Q$4:$R$5094,2,FALSE),"")</f>
        <v>Algae, brown (phylum phaeophyta) density</v>
      </c>
      <c r="Y1006" s="38" t="str">
        <f>IFERROR(VLOOKUP(ROWS($Y$4:Y1006),$P$4:$U$5094,6,FALSE),"")</f>
        <v>N/A</v>
      </c>
      <c r="Z1006" s="38">
        <f>IF(ISNUMBER(SEARCH(Search!$K$21,'Valid Values - Search'!AA1006)),MAX($Z$3:Z1005)+1,0)</f>
        <v>1003</v>
      </c>
      <c r="AA1006" s="64" t="s">
        <v>12559</v>
      </c>
      <c r="AB1006" s="70" t="s">
        <v>1550</v>
      </c>
      <c r="AC1006" s="71" t="s">
        <v>1156</v>
      </c>
      <c r="AD1006" s="38" t="str">
        <f>IFERROR(VLOOKUP(ROWS($AD$4:AD1006),$Z$4:$AC$3778,2,FALSE),"")</f>
        <v>Cyanide: Preliminary Treatment of samples (4500-CN-B APHA)</v>
      </c>
      <c r="AF1006" s="37"/>
    </row>
    <row r="1007" spans="16:32" ht="15" customHeight="1">
      <c r="P1007" s="38">
        <f>IF(ISNUMBER(SEARCH(Search!$K$13,'Valid Values - Search'!U1007)),MAX($P$3:P1006)+1,0)</f>
        <v>1004</v>
      </c>
      <c r="Q1007" s="38">
        <f>IF(ISNUMBER(SEARCH(Search!$K$5,'Valid Values - Search'!R1007)),MAX($Q$3:Q1006)+1,0)</f>
        <v>1004</v>
      </c>
      <c r="R1007" s="64" t="s">
        <v>4753</v>
      </c>
      <c r="S1007" s="70" t="s">
        <v>102</v>
      </c>
      <c r="T1007" s="70" t="s">
        <v>102</v>
      </c>
      <c r="U1007" s="93" t="s">
        <v>8459</v>
      </c>
      <c r="V1007" s="94">
        <v>16919</v>
      </c>
      <c r="W1007" s="97" t="s">
        <v>4753</v>
      </c>
      <c r="X1007" s="38" t="str">
        <f>IFERROR(VLOOKUP(ROWS($X$4:X1007),$Q$4:$R$5094,2,FALSE),"")</f>
        <v>Algae, golden-brown (phylum chrysophyta) density</v>
      </c>
      <c r="Y1007" s="38" t="str">
        <f>IFERROR(VLOOKUP(ROWS($Y$4:Y1007),$P$4:$U$5094,6,FALSE),"")</f>
        <v>N/A</v>
      </c>
      <c r="Z1007" s="38">
        <f>IF(ISNUMBER(SEARCH(Search!$K$21,'Valid Values - Search'!AA1007)),MAX($Z$3:Z1006)+1,0)</f>
        <v>1004</v>
      </c>
      <c r="AA1007" s="64" t="s">
        <v>12560</v>
      </c>
      <c r="AB1007" s="70">
        <v>335.1</v>
      </c>
      <c r="AC1007" s="71" t="s">
        <v>1102</v>
      </c>
      <c r="AD1007" s="38" t="str">
        <f>IFERROR(VLOOKUP(ROWS($AD$4:AD1007),$Z$4:$AC$3778,2,FALSE),"")</f>
        <v>Cyanides Amenable to Chlorination (335.1 USEPA)</v>
      </c>
      <c r="AF1007" s="37"/>
    </row>
    <row r="1008" spans="16:32" ht="15" customHeight="1">
      <c r="P1008" s="38">
        <f>IF(ISNUMBER(SEARCH(Search!$K$13,'Valid Values - Search'!U1008)),MAX($P$3:P1007)+1,0)</f>
        <v>1005</v>
      </c>
      <c r="Q1008" s="38">
        <f>IF(ISNUMBER(SEARCH(Search!$K$5,'Valid Values - Search'!R1008)),MAX($Q$3:Q1007)+1,0)</f>
        <v>1005</v>
      </c>
      <c r="R1008" s="64" t="s">
        <v>4754</v>
      </c>
      <c r="S1008" s="70" t="s">
        <v>102</v>
      </c>
      <c r="T1008" s="70" t="s">
        <v>102</v>
      </c>
      <c r="U1008" s="93" t="s">
        <v>8459</v>
      </c>
      <c r="V1008" s="94">
        <v>16917</v>
      </c>
      <c r="W1008" s="97" t="s">
        <v>4754</v>
      </c>
      <c r="X1008" s="38" t="str">
        <f>IFERROR(VLOOKUP(ROWS($X$4:X1008),$Q$4:$R$5094,2,FALSE),"")</f>
        <v>Algae, green (phylum chlorophyta) density</v>
      </c>
      <c r="Y1008" s="38" t="str">
        <f>IFERROR(VLOOKUP(ROWS($Y$4:Y1008),$P$4:$U$5094,6,FALSE),"")</f>
        <v>N/A</v>
      </c>
      <c r="Z1008" s="38">
        <f>IF(ISNUMBER(SEARCH(Search!$K$21,'Valid Values - Search'!AA1008)),MAX($Z$3:Z1007)+1,0)</f>
        <v>1005</v>
      </c>
      <c r="AA1008" s="64" t="s">
        <v>12561</v>
      </c>
      <c r="AB1008" s="70" t="s">
        <v>1543</v>
      </c>
      <c r="AC1008" s="71" t="s">
        <v>1156</v>
      </c>
      <c r="AD1008" s="38" t="str">
        <f>IFERROR(VLOOKUP(ROWS($AD$4:AD1008),$Z$4:$AC$3778,2,FALSE),"")</f>
        <v>Cyanides Amenable to Chlorination after Distillation (4500-CN(G) APHA)</v>
      </c>
      <c r="AF1008" s="37"/>
    </row>
    <row r="1009" spans="16:32" ht="15" customHeight="1">
      <c r="P1009" s="38">
        <f>IF(ISNUMBER(SEARCH(Search!$K$13,'Valid Values - Search'!U1009)),MAX($P$3:P1008)+1,0)</f>
        <v>1006</v>
      </c>
      <c r="Q1009" s="38">
        <f>IF(ISNUMBER(SEARCH(Search!$K$5,'Valid Values - Search'!R1009)),MAX($Q$3:Q1008)+1,0)</f>
        <v>1006</v>
      </c>
      <c r="R1009" s="64" t="s">
        <v>4755</v>
      </c>
      <c r="S1009" s="70" t="s">
        <v>102</v>
      </c>
      <c r="T1009" s="70" t="s">
        <v>102</v>
      </c>
      <c r="U1009" s="93" t="s">
        <v>8459</v>
      </c>
      <c r="V1009" s="94">
        <v>16921</v>
      </c>
      <c r="W1009" s="97" t="s">
        <v>4755</v>
      </c>
      <c r="X1009" s="38" t="str">
        <f>IFERROR(VLOOKUP(ROWS($X$4:X1009),$Q$4:$R$5094,2,FALSE),"")</f>
        <v>Algae, red (phylum rhodophyta) density</v>
      </c>
      <c r="Y1009" s="38" t="str">
        <f>IFERROR(VLOOKUP(ROWS($Y$4:Y1009),$P$4:$U$5094,6,FALSE),"")</f>
        <v>N/A</v>
      </c>
      <c r="Z1009" s="38">
        <f>IF(ISNUMBER(SEARCH(Search!$K$21,'Valid Values - Search'!AA1009)),MAX($Z$3:Z1008)+1,0)</f>
        <v>1006</v>
      </c>
      <c r="AA1009" s="64" t="s">
        <v>12562</v>
      </c>
      <c r="AB1009" s="70" t="s">
        <v>1544</v>
      </c>
      <c r="AC1009" s="71" t="s">
        <v>1156</v>
      </c>
      <c r="AD1009" s="38" t="str">
        <f>IFERROR(VLOOKUP(ROWS($AD$4:AD1009),$Z$4:$AC$3778,2,FALSE),"")</f>
        <v>Cyanides Amenable to Chlorination without Distallation (4500-CN(H) APHA)</v>
      </c>
      <c r="AF1009" s="37"/>
    </row>
    <row r="1010" spans="16:32" ht="15" customHeight="1">
      <c r="P1010" s="38">
        <f>IF(ISNUMBER(SEARCH(Search!$K$13,'Valid Values - Search'!U1010)),MAX($P$3:P1009)+1,0)</f>
        <v>1007</v>
      </c>
      <c r="Q1010" s="38">
        <f>IF(ISNUMBER(SEARCH(Search!$K$5,'Valid Values - Search'!R1010)),MAX($Q$3:Q1009)+1,0)</f>
        <v>1007</v>
      </c>
      <c r="R1010" s="64" t="s">
        <v>4756</v>
      </c>
      <c r="S1010" s="70" t="s">
        <v>102</v>
      </c>
      <c r="T1010" s="70" t="s">
        <v>102</v>
      </c>
      <c r="U1010" s="93" t="s">
        <v>8459</v>
      </c>
      <c r="V1010" s="94">
        <v>323283</v>
      </c>
      <c r="W1010" s="97" t="s">
        <v>4756</v>
      </c>
      <c r="X1010" s="38" t="str">
        <f>IFERROR(VLOOKUP(ROWS($X$4:X1010),$Q$4:$R$5094,2,FALSE),"")</f>
        <v>Algae, substrate rock/bank cover (choice list)</v>
      </c>
      <c r="Y1010" s="38" t="str">
        <f>IFERROR(VLOOKUP(ROWS($Y$4:Y1010),$P$4:$U$5094,6,FALSE),"")</f>
        <v>N/A</v>
      </c>
      <c r="Z1010" s="38">
        <f>IF(ISNUMBER(SEARCH(Search!$K$21,'Valid Values - Search'!AA1010)),MAX($Z$3:Z1009)+1,0)</f>
        <v>1007</v>
      </c>
      <c r="AA1010" s="64" t="s">
        <v>12563</v>
      </c>
      <c r="AB1010" s="70" t="s">
        <v>2396</v>
      </c>
      <c r="AC1010" s="71" t="s">
        <v>1184</v>
      </c>
      <c r="AD1010" s="38" t="str">
        <f>IFERROR(VLOOKUP(ROWS($AD$4:AD1010),$Z$4:$AC$3778,2,FALSE),"")</f>
        <v>Cyanides in Waste - Chloramine T (D5049(A) ASTM)</v>
      </c>
      <c r="AF1010" s="37"/>
    </row>
    <row r="1011" spans="16:32" ht="15" customHeight="1">
      <c r="P1011" s="38">
        <f>IF(ISNUMBER(SEARCH(Search!$K$13,'Valid Values - Search'!U1011)),MAX($P$3:P1010)+1,0)</f>
        <v>1008</v>
      </c>
      <c r="Q1011" s="38">
        <f>IF(ISNUMBER(SEARCH(Search!$K$5,'Valid Values - Search'!R1011)),MAX($Q$3:Q1010)+1,0)</f>
        <v>1008</v>
      </c>
      <c r="R1011" s="64" t="s">
        <v>4757</v>
      </c>
      <c r="S1011" s="70" t="s">
        <v>102</v>
      </c>
      <c r="T1011" s="70" t="s">
        <v>102</v>
      </c>
      <c r="U1011" s="93" t="s">
        <v>8459</v>
      </c>
      <c r="V1011" s="94">
        <v>16918</v>
      </c>
      <c r="W1011" s="97" t="s">
        <v>4757</v>
      </c>
      <c r="X1011" s="38" t="str">
        <f>IFERROR(VLOOKUP(ROWS($X$4:X1011),$Q$4:$R$5094,2,FALSE),"")</f>
        <v>Algae, yellow-green (phylum xanthophyta) density</v>
      </c>
      <c r="Y1011" s="38" t="str">
        <f>IFERROR(VLOOKUP(ROWS($Y$4:Y1011),$P$4:$U$5094,6,FALSE),"")</f>
        <v>N/A</v>
      </c>
      <c r="Z1011" s="38">
        <f>IF(ISNUMBER(SEARCH(Search!$K$21,'Valid Values - Search'!AA1011)),MAX($Z$3:Z1010)+1,0)</f>
        <v>1008</v>
      </c>
      <c r="AA1011" s="64" t="s">
        <v>12564</v>
      </c>
      <c r="AB1011" s="70" t="s">
        <v>2398</v>
      </c>
      <c r="AC1011" s="71" t="s">
        <v>1184</v>
      </c>
      <c r="AD1011" s="38" t="str">
        <f>IFERROR(VLOOKUP(ROWS($AD$4:AD1011),$Z$4:$AC$3778,2,FALSE),"")</f>
        <v>Cyanides in Waste - Cyantesmo Paper (D5049(C) ASTM)</v>
      </c>
      <c r="AF1011" s="37"/>
    </row>
    <row r="1012" spans="16:32" ht="15" customHeight="1">
      <c r="P1012" s="38">
        <f>IF(ISNUMBER(SEARCH(Search!$K$13,'Valid Values - Search'!U1012)),MAX($P$3:P1011)+1,0)</f>
        <v>1009</v>
      </c>
      <c r="Q1012" s="38">
        <f>IF(ISNUMBER(SEARCH(Search!$K$5,'Valid Values - Search'!R1012)),MAX($Q$3:Q1011)+1,0)</f>
        <v>1009</v>
      </c>
      <c r="R1012" s="64" t="s">
        <v>4758</v>
      </c>
      <c r="S1012" s="70" t="s">
        <v>102</v>
      </c>
      <c r="T1012" s="70" t="s">
        <v>102</v>
      </c>
      <c r="U1012" s="93" t="s">
        <v>8459</v>
      </c>
      <c r="V1012" s="94">
        <v>1000354</v>
      </c>
      <c r="W1012" s="97" t="s">
        <v>4758</v>
      </c>
      <c r="X1012" s="38" t="str">
        <f>IFERROR(VLOOKUP(ROWS($X$4:X1012),$Q$4:$R$5094,2,FALSE),"")</f>
        <v>algal entity density</v>
      </c>
      <c r="Y1012" s="38" t="str">
        <f>IFERROR(VLOOKUP(ROWS($Y$4:Y1012),$P$4:$U$5094,6,FALSE),"")</f>
        <v>N/A</v>
      </c>
      <c r="Z1012" s="38">
        <f>IF(ISNUMBER(SEARCH(Search!$K$21,'Valid Values - Search'!AA1012)),MAX($Z$3:Z1011)+1,0)</f>
        <v>1009</v>
      </c>
      <c r="AA1012" s="64" t="s">
        <v>12565</v>
      </c>
      <c r="AB1012" s="70" t="s">
        <v>2399</v>
      </c>
      <c r="AC1012" s="71" t="s">
        <v>1184</v>
      </c>
      <c r="AD1012" s="38" t="str">
        <f>IFERROR(VLOOKUP(ROWS($AD$4:AD1012),$Z$4:$AC$3778,2,FALSE),"")</f>
        <v>Cyanides in Waste - Gas Detector Tube (D5049(D) ASTM)</v>
      </c>
      <c r="AF1012" s="37"/>
    </row>
    <row r="1013" spans="16:32" ht="15" customHeight="1">
      <c r="P1013" s="38">
        <f>IF(ISNUMBER(SEARCH(Search!$K$13,'Valid Values - Search'!U1013)),MAX($P$3:P1012)+1,0)</f>
        <v>1010</v>
      </c>
      <c r="Q1013" s="38">
        <f>IF(ISNUMBER(SEARCH(Search!$K$5,'Valid Values - Search'!R1013)),MAX($Q$3:Q1012)+1,0)</f>
        <v>1010</v>
      </c>
      <c r="R1013" s="64" t="s">
        <v>4759</v>
      </c>
      <c r="S1013" s="70" t="s">
        <v>102</v>
      </c>
      <c r="T1013" s="70" t="s">
        <v>102</v>
      </c>
      <c r="U1013" s="93" t="s">
        <v>8459</v>
      </c>
      <c r="V1013" s="94">
        <v>14</v>
      </c>
      <c r="W1013" s="97" t="s">
        <v>4759</v>
      </c>
      <c r="X1013" s="38" t="str">
        <f>IFERROR(VLOOKUP(ROWS($X$4:X1013),$Q$4:$R$5094,2,FALSE),"")</f>
        <v>Algal growth potential</v>
      </c>
      <c r="Y1013" s="38" t="str">
        <f>IFERROR(VLOOKUP(ROWS($Y$4:Y1013),$P$4:$U$5094,6,FALSE),"")</f>
        <v>N/A</v>
      </c>
      <c r="Z1013" s="38">
        <f>IF(ISNUMBER(SEARCH(Search!$K$21,'Valid Values - Search'!AA1013)),MAX($Z$3:Z1012)+1,0)</f>
        <v>1010</v>
      </c>
      <c r="AA1013" s="64" t="s">
        <v>12566</v>
      </c>
      <c r="AB1013" s="70" t="s">
        <v>2397</v>
      </c>
      <c r="AC1013" s="71" t="s">
        <v>1184</v>
      </c>
      <c r="AD1013" s="38" t="str">
        <f>IFERROR(VLOOKUP(ROWS($AD$4:AD1013),$Z$4:$AC$3778,2,FALSE),"")</f>
        <v>Cyanides in Waste - Prussian Blue (D5049(B) ASTM)</v>
      </c>
      <c r="AF1013" s="37"/>
    </row>
    <row r="1014" spans="16:32" ht="15" customHeight="1">
      <c r="P1014" s="38">
        <f>IF(ISNUMBER(SEARCH(Search!$K$13,'Valid Values - Search'!U1014)),MAX($P$3:P1013)+1,0)</f>
        <v>1011</v>
      </c>
      <c r="Q1014" s="38">
        <f>IF(ISNUMBER(SEARCH(Search!$K$5,'Valid Values - Search'!R1014)),MAX($Q$3:Q1013)+1,0)</f>
        <v>1011</v>
      </c>
      <c r="R1014" s="64" t="s">
        <v>4760</v>
      </c>
      <c r="S1014" s="70" t="s">
        <v>102</v>
      </c>
      <c r="T1014" s="70" t="s">
        <v>102</v>
      </c>
      <c r="U1014" s="93" t="s">
        <v>8459</v>
      </c>
      <c r="V1014" s="94">
        <v>15</v>
      </c>
      <c r="W1014" s="97" t="s">
        <v>4760</v>
      </c>
      <c r="X1014" s="38" t="str">
        <f>IFERROR(VLOOKUP(ROWS($X$4:X1014),$Q$4:$R$5094,2,FALSE),"")</f>
        <v>Aliphatics fraction</v>
      </c>
      <c r="Y1014" s="38" t="str">
        <f>IFERROR(VLOOKUP(ROWS($Y$4:Y1014),$P$4:$U$5094,6,FALSE),"")</f>
        <v>N/A</v>
      </c>
      <c r="Z1014" s="38">
        <f>IF(ISNUMBER(SEARCH(Search!$K$21,'Valid Values - Search'!AA1014)),MAX($Z$3:Z1013)+1,0)</f>
        <v>1011</v>
      </c>
      <c r="AA1014" s="64" t="s">
        <v>12567</v>
      </c>
      <c r="AB1014" s="70" t="s">
        <v>2215</v>
      </c>
      <c r="AC1014" s="71" t="s">
        <v>1184</v>
      </c>
      <c r="AD1014" s="38" t="str">
        <f>IFERROR(VLOOKUP(ROWS($AD$4:AD1014),$Z$4:$AC$3778,2,FALSE),"")</f>
        <v>Cyanides in Water After Distillation (D2036(A) ASTM)</v>
      </c>
      <c r="AF1014" s="37"/>
    </row>
    <row r="1015" spans="16:32" ht="15" customHeight="1">
      <c r="P1015" s="38">
        <f>IF(ISNUMBER(SEARCH(Search!$K$13,'Valid Values - Search'!U1015)),MAX($P$3:P1014)+1,0)</f>
        <v>1012</v>
      </c>
      <c r="Q1015" s="38">
        <f>IF(ISNUMBER(SEARCH(Search!$K$5,'Valid Values - Search'!R1015)),MAX($Q$3:Q1014)+1,0)</f>
        <v>1012</v>
      </c>
      <c r="R1015" s="64" t="s">
        <v>4761</v>
      </c>
      <c r="S1015" s="70" t="s">
        <v>102</v>
      </c>
      <c r="T1015" s="70" t="s">
        <v>102</v>
      </c>
      <c r="U1015" s="93" t="s">
        <v>9643</v>
      </c>
      <c r="V1015" s="94">
        <v>632</v>
      </c>
      <c r="W1015" s="97" t="s">
        <v>4761</v>
      </c>
      <c r="X1015" s="38" t="str">
        <f>IFERROR(VLOOKUP(ROWS($X$4:X1015),$Q$4:$R$5094,2,FALSE),"")</f>
        <v>Alkaline phosphatase</v>
      </c>
      <c r="Y1015" s="38" t="str">
        <f>IFERROR(VLOOKUP(ROWS($Y$4:Y1015),$P$4:$U$5094,6,FALSE),"")</f>
        <v>9001-78-9</v>
      </c>
      <c r="Z1015" s="38">
        <f>IF(ISNUMBER(SEARCH(Search!$K$21,'Valid Values - Search'!AA1015)),MAX($Z$3:Z1014)+1,0)</f>
        <v>1012</v>
      </c>
      <c r="AA1015" s="64" t="s">
        <v>12568</v>
      </c>
      <c r="AB1015" s="70" t="s">
        <v>2216</v>
      </c>
      <c r="AC1015" s="71" t="s">
        <v>1184</v>
      </c>
      <c r="AD1015" s="38" t="str">
        <f>IFERROR(VLOOKUP(ROWS($AD$4:AD1015),$Z$4:$AC$3778,2,FALSE),"")</f>
        <v>Cyanides in Water by Colorimetry (D2036(B) ASTM)</v>
      </c>
      <c r="AF1015" s="37"/>
    </row>
    <row r="1016" spans="16:32" ht="15" customHeight="1">
      <c r="P1016" s="38">
        <f>IF(ISNUMBER(SEARCH(Search!$K$13,'Valid Values - Search'!U1016)),MAX($P$3:P1015)+1,0)</f>
        <v>1013</v>
      </c>
      <c r="Q1016" s="38">
        <f>IF(ISNUMBER(SEARCH(Search!$K$5,'Valid Values - Search'!R1016)),MAX($Q$3:Q1015)+1,0)</f>
        <v>1013</v>
      </c>
      <c r="R1016" s="64" t="s">
        <v>4762</v>
      </c>
      <c r="S1016" s="70" t="s">
        <v>102</v>
      </c>
      <c r="T1016" s="70" t="s">
        <v>102</v>
      </c>
      <c r="U1016" s="93" t="s">
        <v>8459</v>
      </c>
      <c r="V1016" s="94" t="s">
        <v>8459</v>
      </c>
      <c r="W1016" s="97" t="s">
        <v>4762</v>
      </c>
      <c r="X1016" s="38" t="str">
        <f>IFERROR(VLOOKUP(ROWS($X$4:X1016),$Q$4:$R$5094,2,FALSE),"")</f>
        <v>Alkalinity, bicarbonate</v>
      </c>
      <c r="Y1016" s="38" t="str">
        <f>IFERROR(VLOOKUP(ROWS($Y$4:Y1016),$P$4:$U$5094,6,FALSE),"")</f>
        <v>N/A</v>
      </c>
      <c r="Z1016" s="38">
        <f>IF(ISNUMBER(SEARCH(Search!$K$21,'Valid Values - Search'!AA1016)),MAX($Z$3:Z1015)+1,0)</f>
        <v>1013</v>
      </c>
      <c r="AA1016" s="64" t="s">
        <v>12569</v>
      </c>
      <c r="AB1016" s="70" t="s">
        <v>2217</v>
      </c>
      <c r="AC1016" s="71" t="s">
        <v>1184</v>
      </c>
      <c r="AD1016" s="38" t="str">
        <f>IFERROR(VLOOKUP(ROWS($AD$4:AD1016),$Z$4:$AC$3778,2,FALSE),"")</f>
        <v>Cyanides in Water by Colorimetry (D2036(C) ASTM)</v>
      </c>
      <c r="AF1016" s="37"/>
    </row>
    <row r="1017" spans="16:32" ht="15" customHeight="1">
      <c r="P1017" s="38">
        <f>IF(ISNUMBER(SEARCH(Search!$K$13,'Valid Values - Search'!U1017)),MAX($P$3:P1016)+1,0)</f>
        <v>1014</v>
      </c>
      <c r="Q1017" s="38">
        <f>IF(ISNUMBER(SEARCH(Search!$K$5,'Valid Values - Search'!R1017)),MAX($Q$3:Q1016)+1,0)</f>
        <v>1014</v>
      </c>
      <c r="R1017" s="64" t="s">
        <v>4763</v>
      </c>
      <c r="S1017" s="70" t="s">
        <v>102</v>
      </c>
      <c r="T1017" s="70" t="s">
        <v>102</v>
      </c>
      <c r="U1017" s="93" t="s">
        <v>8459</v>
      </c>
      <c r="V1017" s="94">
        <v>337515</v>
      </c>
      <c r="W1017" s="97" t="s">
        <v>4763</v>
      </c>
      <c r="X1017" s="38" t="str">
        <f>IFERROR(VLOOKUP(ROWS($X$4:X1017),$Q$4:$R$5094,2,FALSE),"")</f>
        <v>Alkalinity, Phenolphthalein (total hydroxide+1/2 carbonate)</v>
      </c>
      <c r="Y1017" s="38" t="str">
        <f>IFERROR(VLOOKUP(ROWS($Y$4:Y1017),$P$4:$U$5094,6,FALSE),"")</f>
        <v>N/A</v>
      </c>
      <c r="Z1017" s="38">
        <f>IF(ISNUMBER(SEARCH(Search!$K$21,'Valid Values - Search'!AA1017)),MAX($Z$3:Z1016)+1,0)</f>
        <v>1014</v>
      </c>
      <c r="AA1017" s="64" t="s">
        <v>12570</v>
      </c>
      <c r="AB1017" s="70" t="s">
        <v>2218</v>
      </c>
      <c r="AC1017" s="71" t="s">
        <v>1184</v>
      </c>
      <c r="AD1017" s="38" t="str">
        <f>IFERROR(VLOOKUP(ROWS($AD$4:AD1017),$Z$4:$AC$3778,2,FALSE),"")</f>
        <v>Cyanides without Distillation (D2036(D) ASTM)</v>
      </c>
      <c r="AF1017" s="37"/>
    </row>
    <row r="1018" spans="16:32" ht="15" customHeight="1">
      <c r="P1018" s="38">
        <f>IF(ISNUMBER(SEARCH(Search!$K$13,'Valid Values - Search'!U1018)),MAX($P$3:P1017)+1,0)</f>
        <v>1015</v>
      </c>
      <c r="Q1018" s="38">
        <f>IF(ISNUMBER(SEARCH(Search!$K$5,'Valid Values - Search'!R1018)),MAX($Q$3:Q1017)+1,0)</f>
        <v>1015</v>
      </c>
      <c r="R1018" s="64" t="s">
        <v>4764</v>
      </c>
      <c r="S1018" s="70" t="s">
        <v>101</v>
      </c>
      <c r="T1018" s="70" t="s">
        <v>101</v>
      </c>
      <c r="U1018" s="93" t="s">
        <v>8459</v>
      </c>
      <c r="V1018" s="94">
        <v>15840</v>
      </c>
      <c r="W1018" s="97" t="s">
        <v>4764</v>
      </c>
      <c r="X1018" s="38" t="str">
        <f>IFERROR(VLOOKUP(ROWS($X$4:X1018),$Q$4:$R$5094,2,FALSE),"")</f>
        <v>Alkalinity, total</v>
      </c>
      <c r="Y1018" s="38" t="str">
        <f>IFERROR(VLOOKUP(ROWS($Y$4:Y1018),$P$4:$U$5094,6,FALSE),"")</f>
        <v>N/A</v>
      </c>
      <c r="Z1018" s="38">
        <f>IF(ISNUMBER(SEARCH(Search!$K$21,'Valid Values - Search'!AA1018)),MAX($Z$3:Z1017)+1,0)</f>
        <v>1015</v>
      </c>
      <c r="AA1018" s="64" t="s">
        <v>12571</v>
      </c>
      <c r="AB1018" s="70" t="s">
        <v>1546</v>
      </c>
      <c r="AC1018" s="71" t="s">
        <v>1156</v>
      </c>
      <c r="AD1018" s="38" t="str">
        <f>IFERROR(VLOOKUP(ROWS($AD$4:AD1018),$Z$4:$AC$3778,2,FALSE),"")</f>
        <v>Cyanogen Chloride in Water (4500-CN(J) APHA)</v>
      </c>
      <c r="AF1018" s="37"/>
    </row>
    <row r="1019" spans="16:32" ht="15" customHeight="1">
      <c r="P1019" s="38">
        <f>IF(ISNUMBER(SEARCH(Search!$K$13,'Valid Values - Search'!U1019)),MAX($P$3:P1018)+1,0)</f>
        <v>1016</v>
      </c>
      <c r="Q1019" s="38">
        <f>IF(ISNUMBER(SEARCH(Search!$K$5,'Valid Values - Search'!R1019)),MAX($Q$3:Q1018)+1,0)</f>
        <v>1016</v>
      </c>
      <c r="R1019" s="64" t="s">
        <v>4765</v>
      </c>
      <c r="S1019" s="70" t="s">
        <v>102</v>
      </c>
      <c r="T1019" s="70" t="s">
        <v>102</v>
      </c>
      <c r="U1019" s="93" t="s">
        <v>8459</v>
      </c>
      <c r="V1019" s="94">
        <v>11712</v>
      </c>
      <c r="W1019" s="97" t="s">
        <v>4765</v>
      </c>
      <c r="X1019" s="38" t="str">
        <f>IFERROR(VLOOKUP(ROWS($X$4:X1019),$Q$4:$R$5094,2,FALSE),"")</f>
        <v>Alkane mix C10-C34</v>
      </c>
      <c r="Y1019" s="38" t="str">
        <f>IFERROR(VLOOKUP(ROWS($Y$4:Y1019),$P$4:$U$5094,6,FALSE),"")</f>
        <v>N/A</v>
      </c>
      <c r="Z1019" s="38">
        <f>IF(ISNUMBER(SEARCH(Search!$K$21,'Valid Values - Search'!AA1019)),MAX($Z$3:Z1018)+1,0)</f>
        <v>1016</v>
      </c>
      <c r="AA1019" s="64" t="s">
        <v>12572</v>
      </c>
      <c r="AB1019" s="70" t="s">
        <v>2338</v>
      </c>
      <c r="AC1019" s="71" t="s">
        <v>1184</v>
      </c>
      <c r="AD1019" s="38" t="str">
        <f>IFERROR(VLOOKUP(ROWS($AD$4:AD1019),$Z$4:$AC$3778,2,FALSE),"")</f>
        <v>Cyanogen Chloride in Water (D4165 ASTM)</v>
      </c>
      <c r="AF1019" s="37"/>
    </row>
    <row r="1020" spans="16:32" ht="15" customHeight="1">
      <c r="P1020" s="38">
        <f>IF(ISNUMBER(SEARCH(Search!$K$13,'Valid Values - Search'!U1020)),MAX($P$3:P1019)+1,0)</f>
        <v>1017</v>
      </c>
      <c r="Q1020" s="38">
        <f>IF(ISNUMBER(SEARCH(Search!$K$5,'Valid Values - Search'!R1020)),MAX($Q$3:Q1019)+1,0)</f>
        <v>1017</v>
      </c>
      <c r="R1020" s="64" t="s">
        <v>4766</v>
      </c>
      <c r="S1020" s="70" t="s">
        <v>102</v>
      </c>
      <c r="T1020" s="70" t="s">
        <v>102</v>
      </c>
      <c r="U1020" s="93" t="s">
        <v>8459</v>
      </c>
      <c r="V1020" s="94">
        <v>389895</v>
      </c>
      <c r="W1020" s="97" t="s">
        <v>4766</v>
      </c>
      <c r="X1020" s="38" t="str">
        <f>IFERROR(VLOOKUP(ROWS($X$4:X1020),$Q$4:$R$5094,2,FALSE),"")</f>
        <v>Alkanes, Petroleum</v>
      </c>
      <c r="Y1020" s="38" t="str">
        <f>IFERROR(VLOOKUP(ROWS($Y$4:Y1020),$P$4:$U$5094,6,FALSE),"")</f>
        <v>N/A</v>
      </c>
      <c r="Z1020" s="38">
        <f>IF(ISNUMBER(SEARCH(Search!$K$21,'Valid Values - Search'!AA1020)),MAX($Z$3:Z1019)+1,0)</f>
        <v>1017</v>
      </c>
      <c r="AA1020" s="64" t="s">
        <v>12573</v>
      </c>
      <c r="AB1020" s="70">
        <v>5030</v>
      </c>
      <c r="AC1020" s="71" t="s">
        <v>1150</v>
      </c>
      <c r="AD1020" s="38" t="str">
        <f>IFERROR(VLOOKUP(ROWS($AD$4:AD1020),$Z$4:$AC$3778,2,FALSE),"")</f>
        <v>Cyanuric Acid by HPLC/UV (5030 NIOSH)</v>
      </c>
      <c r="AF1020" s="37"/>
    </row>
    <row r="1021" spans="16:32" ht="15" customHeight="1">
      <c r="P1021" s="38">
        <f>IF(ISNUMBER(SEARCH(Search!$K$13,'Valid Values - Search'!U1021)),MAX($P$3:P1020)+1,0)</f>
        <v>1018</v>
      </c>
      <c r="Q1021" s="38">
        <f>IF(ISNUMBER(SEARCH(Search!$K$5,'Valid Values - Search'!R1021)),MAX($Q$3:Q1020)+1,0)</f>
        <v>1018</v>
      </c>
      <c r="R1021" s="64" t="s">
        <v>4767</v>
      </c>
      <c r="S1021" s="70" t="s">
        <v>102</v>
      </c>
      <c r="T1021" s="70" t="s">
        <v>102</v>
      </c>
      <c r="U1021" s="93" t="s">
        <v>8459</v>
      </c>
      <c r="V1021" s="94">
        <v>389896</v>
      </c>
      <c r="W1021" s="97" t="s">
        <v>4767</v>
      </c>
      <c r="X1021" s="38" t="str">
        <f>IFERROR(VLOOKUP(ROWS($X$4:X1021),$Q$4:$R$5094,2,FALSE),"")</f>
        <v>Alkanes, Plant Wax</v>
      </c>
      <c r="Y1021" s="38" t="str">
        <f>IFERROR(VLOOKUP(ROWS($Y$4:Y1021),$P$4:$U$5094,6,FALSE),"")</f>
        <v>N/A</v>
      </c>
      <c r="Z1021" s="38">
        <f>IF(ISNUMBER(SEARCH(Search!$K$21,'Valid Values - Search'!AA1021)),MAX($Z$3:Z1020)+1,0)</f>
        <v>1018</v>
      </c>
      <c r="AA1021" s="64" t="s">
        <v>12574</v>
      </c>
      <c r="AB1021" s="70">
        <v>540021</v>
      </c>
      <c r="AC1021" s="71" t="s">
        <v>1642</v>
      </c>
      <c r="AD1021" s="38" t="str">
        <f>IFERROR(VLOOKUP(ROWS($AD$4:AD1021),$Z$4:$AC$3778,2,FALSE),"")</f>
        <v>Cyclodienes by Immunoassay, Microtiter Plate (540021 ABRAXIS LLC)</v>
      </c>
      <c r="AF1021" s="37"/>
    </row>
    <row r="1022" spans="16:32" ht="15" customHeight="1">
      <c r="P1022" s="38">
        <f>IF(ISNUMBER(SEARCH(Search!$K$13,'Valid Values - Search'!U1022)),MAX($P$3:P1021)+1,0)</f>
        <v>1019</v>
      </c>
      <c r="Q1022" s="38">
        <f>IF(ISNUMBER(SEARCH(Search!$K$5,'Valid Values - Search'!R1022)),MAX($Q$3:Q1021)+1,0)</f>
        <v>1019</v>
      </c>
      <c r="R1022" s="64" t="s">
        <v>4768</v>
      </c>
      <c r="S1022" s="70" t="s">
        <v>102</v>
      </c>
      <c r="T1022" s="70" t="s">
        <v>102</v>
      </c>
      <c r="U1022" s="93" t="s">
        <v>8459</v>
      </c>
      <c r="V1022" s="94">
        <v>11715</v>
      </c>
      <c r="W1022" s="97" t="s">
        <v>4768</v>
      </c>
      <c r="X1022" s="38" t="str">
        <f>IFERROR(VLOOKUP(ROWS($X$4:X1022),$Q$4:$R$5094,2,FALSE),"")</f>
        <v>Alkanes, total</v>
      </c>
      <c r="Y1022" s="38" t="str">
        <f>IFERROR(VLOOKUP(ROWS($Y$4:Y1022),$P$4:$U$5094,6,FALSE),"")</f>
        <v>N/A</v>
      </c>
      <c r="Z1022" s="38">
        <f>IF(ISNUMBER(SEARCH(Search!$K$21,'Valid Values - Search'!AA1022)),MAX($Z$3:Z1021)+1,0)</f>
        <v>1019</v>
      </c>
      <c r="AA1022" s="64" t="s">
        <v>12575</v>
      </c>
      <c r="AB1022" s="70">
        <v>522011</v>
      </c>
      <c r="AC1022" s="71" t="s">
        <v>1642</v>
      </c>
      <c r="AD1022" s="38" t="str">
        <f>IFERROR(VLOOKUP(ROWS($AD$4:AD1022),$Z$4:$AC$3778,2,FALSE),"")</f>
        <v>Cylindrospermopsin in water by Immunoassay, Microtiter Plate (522011 ABRAXIS LLC)</v>
      </c>
      <c r="AF1022" s="37"/>
    </row>
    <row r="1023" spans="16:32" ht="15" customHeight="1">
      <c r="P1023" s="38">
        <f>IF(ISNUMBER(SEARCH(Search!$K$13,'Valid Values - Search'!U1023)),MAX($P$3:P1022)+1,0)</f>
        <v>1020</v>
      </c>
      <c r="Q1023" s="38">
        <f>IF(ISNUMBER(SEARCH(Search!$K$5,'Valid Values - Search'!R1023)),MAX($Q$3:Q1022)+1,0)</f>
        <v>1020</v>
      </c>
      <c r="R1023" s="64" t="s">
        <v>4769</v>
      </c>
      <c r="S1023" s="70" t="s">
        <v>102</v>
      </c>
      <c r="T1023" s="70" t="s">
        <v>102</v>
      </c>
      <c r="U1023" s="93" t="s">
        <v>9644</v>
      </c>
      <c r="V1023" s="94">
        <v>634</v>
      </c>
      <c r="W1023" s="97" t="s">
        <v>4769</v>
      </c>
      <c r="X1023" s="38" t="str">
        <f>IFERROR(VLOOKUP(ROWS($X$4:X1023),$Q$4:$R$5094,2,FALSE),"")</f>
        <v>Allethrin</v>
      </c>
      <c r="Y1023" s="38" t="str">
        <f>IFERROR(VLOOKUP(ROWS($Y$4:Y1023),$P$4:$U$5094,6,FALSE),"")</f>
        <v>584-79-2</v>
      </c>
      <c r="Z1023" s="38">
        <f>IF(ISNUMBER(SEARCH(Search!$K$21,'Valid Values - Search'!AA1023)),MAX($Z$3:Z1022)+1,0)</f>
        <v>1020</v>
      </c>
      <c r="AA1023" s="64" t="s">
        <v>12576</v>
      </c>
      <c r="AB1023" s="70" t="s">
        <v>3328</v>
      </c>
      <c r="AC1023" s="71" t="s">
        <v>1102</v>
      </c>
      <c r="AD1023" s="38" t="str">
        <f>IFERROR(VLOOKUP(ROWS($AD$4:AD1023),$Z$4:$AC$3778,2,FALSE),"")</f>
        <v>Cyromazine in Armor by GC (PMD-CYZ(GC2) USEPA)</v>
      </c>
      <c r="AF1023" s="37"/>
    </row>
    <row r="1024" spans="16:32" ht="15" customHeight="1">
      <c r="P1024" s="38">
        <f>IF(ISNUMBER(SEARCH(Search!$K$13,'Valid Values - Search'!U1024)),MAX($P$3:P1023)+1,0)</f>
        <v>1021</v>
      </c>
      <c r="Q1024" s="38">
        <f>IF(ISNUMBER(SEARCH(Search!$K$5,'Valid Values - Search'!R1024)),MAX($Q$3:Q1023)+1,0)</f>
        <v>1021</v>
      </c>
      <c r="R1024" s="64" t="s">
        <v>4770</v>
      </c>
      <c r="S1024" s="70" t="s">
        <v>102</v>
      </c>
      <c r="T1024" s="70" t="s">
        <v>102</v>
      </c>
      <c r="U1024" s="93" t="s">
        <v>9645</v>
      </c>
      <c r="V1024" s="94">
        <v>636</v>
      </c>
      <c r="W1024" s="97" t="s">
        <v>4770</v>
      </c>
      <c r="X1024" s="38" t="str">
        <f>IFERROR(VLOOKUP(ROWS($X$4:X1024),$Q$4:$R$5094,2,FALSE),"")</f>
        <v>Allyl chloride</v>
      </c>
      <c r="Y1024" s="38" t="str">
        <f>IFERROR(VLOOKUP(ROWS($Y$4:Y1024),$P$4:$U$5094,6,FALSE),"")</f>
        <v>107-05-1</v>
      </c>
      <c r="Z1024" s="38">
        <f>IF(ISNUMBER(SEARCH(Search!$K$21,'Valid Values - Search'!AA1024)),MAX($Z$3:Z1023)+1,0)</f>
        <v>1021</v>
      </c>
      <c r="AA1024" s="64" t="s">
        <v>12577</v>
      </c>
      <c r="AB1024" s="70" t="s">
        <v>3329</v>
      </c>
      <c r="AC1024" s="71" t="s">
        <v>1102</v>
      </c>
      <c r="AD1024" s="38" t="str">
        <f>IFERROR(VLOOKUP(ROWS($AD$4:AD1024),$Z$4:$AC$3778,2,FALSE),"")</f>
        <v>Cyromazine in Armor Premix by GC (PMD-CYZ(GC3) USEPA)</v>
      </c>
      <c r="AF1024" s="37"/>
    </row>
    <row r="1025" spans="16:32" ht="15" customHeight="1">
      <c r="P1025" s="38">
        <f>IF(ISNUMBER(SEARCH(Search!$K$13,'Valid Values - Search'!U1025)),MAX($P$3:P1024)+1,0)</f>
        <v>1022</v>
      </c>
      <c r="Q1025" s="38">
        <f>IF(ISNUMBER(SEARCH(Search!$K$5,'Valid Values - Search'!R1025)),MAX($Q$3:Q1024)+1,0)</f>
        <v>1022</v>
      </c>
      <c r="R1025" s="64" t="s">
        <v>4771</v>
      </c>
      <c r="S1025" s="70" t="s">
        <v>102</v>
      </c>
      <c r="T1025" s="70" t="s">
        <v>102</v>
      </c>
      <c r="U1025" s="93" t="s">
        <v>9646</v>
      </c>
      <c r="V1025" s="94">
        <v>17004</v>
      </c>
      <c r="W1025" s="97" t="s">
        <v>4771</v>
      </c>
      <c r="X1025" s="38" t="str">
        <f>IFERROR(VLOOKUP(ROWS($X$4:X1025),$Q$4:$R$5094,2,FALSE),"")</f>
        <v>Allyl isothiocyanate</v>
      </c>
      <c r="Y1025" s="38" t="str">
        <f>IFERROR(VLOOKUP(ROWS($Y$4:Y1025),$P$4:$U$5094,6,FALSE),"")</f>
        <v>57-06-7</v>
      </c>
      <c r="Z1025" s="38">
        <f>IF(ISNUMBER(SEARCH(Search!$K$21,'Valid Values - Search'!AA1025)),MAX($Z$3:Z1024)+1,0)</f>
        <v>1022</v>
      </c>
      <c r="AA1025" s="64" t="s">
        <v>12578</v>
      </c>
      <c r="AB1025" s="70" t="s">
        <v>3327</v>
      </c>
      <c r="AC1025" s="71" t="s">
        <v>1102</v>
      </c>
      <c r="AD1025" s="38" t="str">
        <f>IFERROR(VLOOKUP(ROWS($AD$4:AD1025),$Z$4:$AC$3778,2,FALSE),"")</f>
        <v>Cyromazine in Trigard 75W by GC (PMD-CYZ(GC1) USEPA)</v>
      </c>
      <c r="AF1025" s="37"/>
    </row>
    <row r="1026" spans="16:32" ht="15" customHeight="1">
      <c r="P1026" s="38">
        <f>IF(ISNUMBER(SEARCH(Search!$K$13,'Valid Values - Search'!U1026)),MAX($P$3:P1025)+1,0)</f>
        <v>1023</v>
      </c>
      <c r="Q1026" s="38">
        <f>IF(ISNUMBER(SEARCH(Search!$K$5,'Valid Values - Search'!R1026)),MAX($Q$3:Q1025)+1,0)</f>
        <v>1023</v>
      </c>
      <c r="R1026" s="64" t="s">
        <v>4772</v>
      </c>
      <c r="S1026" s="70" t="s">
        <v>102</v>
      </c>
      <c r="T1026" s="70" t="s">
        <v>102</v>
      </c>
      <c r="U1026" s="93" t="s">
        <v>9647</v>
      </c>
      <c r="V1026" s="94" t="s">
        <v>8459</v>
      </c>
      <c r="W1026" s="97" t="s">
        <v>4772</v>
      </c>
      <c r="X1026" s="38" t="str">
        <f>IFERROR(VLOOKUP(ROWS($X$4:X1026),$Q$4:$R$5094,2,FALSE),"")</f>
        <v>Allyl trenbolone</v>
      </c>
      <c r="Y1026" s="38" t="str">
        <f>IFERROR(VLOOKUP(ROWS($Y$4:Y1026),$P$4:$U$5094,6,FALSE),"")</f>
        <v>850-52-2</v>
      </c>
      <c r="Z1026" s="38">
        <f>IF(ISNUMBER(SEARCH(Search!$K$21,'Valid Values - Search'!AA1026)),MAX($Z$3:Z1025)+1,0)</f>
        <v>1023</v>
      </c>
      <c r="AA1026" s="64" t="s">
        <v>12579</v>
      </c>
      <c r="AB1026" s="70" t="s">
        <v>3330</v>
      </c>
      <c r="AC1026" s="71" t="s">
        <v>1102</v>
      </c>
      <c r="AD1026" s="38" t="str">
        <f>IFERROR(VLOOKUP(ROWS($AD$4:AD1026),$Z$4:$AC$3778,2,FALSE),"")</f>
        <v>Dalapon by IR Spectroscopy (PMD-DAL USEPA)</v>
      </c>
      <c r="AF1026" s="37"/>
    </row>
    <row r="1027" spans="16:32" ht="15" customHeight="1">
      <c r="P1027" s="38">
        <f>IF(ISNUMBER(SEARCH(Search!$K$13,'Valid Values - Search'!U1027)),MAX($P$3:P1026)+1,0)</f>
        <v>1024</v>
      </c>
      <c r="Q1027" s="38">
        <f>IF(ISNUMBER(SEARCH(Search!$K$5,'Valid Values - Search'!R1027)),MAX($Q$3:Q1026)+1,0)</f>
        <v>1024</v>
      </c>
      <c r="R1027" s="64" t="s">
        <v>4773</v>
      </c>
      <c r="S1027" s="70" t="s">
        <v>102</v>
      </c>
      <c r="T1027" s="70" t="s">
        <v>102</v>
      </c>
      <c r="U1027" s="93" t="s">
        <v>9648</v>
      </c>
      <c r="V1027" s="94">
        <v>1003868</v>
      </c>
      <c r="W1027" s="97" t="s">
        <v>4773</v>
      </c>
      <c r="X1027" s="38" t="str">
        <f>IFERROR(VLOOKUP(ROWS($X$4:X1027),$Q$4:$R$5094,2,FALSE),"")</f>
        <v>Allyl-sec-butyl-barbituric acid</v>
      </c>
      <c r="Y1027" s="38" t="str">
        <f>IFERROR(VLOOKUP(ROWS($Y$4:Y1027),$P$4:$U$5094,6,FALSE),"")</f>
        <v>115-44-6</v>
      </c>
      <c r="Z1027" s="38">
        <f>IF(ISNUMBER(SEARCH(Search!$K$21,'Valid Values - Search'!AA1027)),MAX($Z$3:Z1026)+1,0)</f>
        <v>1024</v>
      </c>
      <c r="AA1027" s="64" t="s">
        <v>12580</v>
      </c>
      <c r="AB1027" s="70">
        <v>1002</v>
      </c>
      <c r="AC1027" s="71" t="s">
        <v>1102</v>
      </c>
      <c r="AD1027" s="38" t="str">
        <f>IFERROR(VLOOKUP(ROWS($AD$4:AD1027),$Z$4:$AC$3778,2,FALSE),"")</f>
        <v>DAPHNID, CERIODAPHNIA DUBIA, SURVIVAL AND REPRODUCTION TEST (1002 USEPA)</v>
      </c>
      <c r="AF1027" s="37"/>
    </row>
    <row r="1028" spans="16:32" ht="15" customHeight="1">
      <c r="P1028" s="38">
        <f>IF(ISNUMBER(SEARCH(Search!$K$13,'Valid Values - Search'!U1028)),MAX($P$3:P1027)+1,0)</f>
        <v>1025</v>
      </c>
      <c r="Q1028" s="38">
        <f>IF(ISNUMBER(SEARCH(Search!$K$5,'Valid Values - Search'!R1028)),MAX($Q$3:Q1027)+1,0)</f>
        <v>1025</v>
      </c>
      <c r="R1028" s="64" t="s">
        <v>4774</v>
      </c>
      <c r="S1028" s="70" t="s">
        <v>102</v>
      </c>
      <c r="T1028" s="70" t="s">
        <v>102</v>
      </c>
      <c r="U1028" s="93" t="s">
        <v>9649</v>
      </c>
      <c r="V1028" s="94">
        <v>19</v>
      </c>
      <c r="W1028" s="97" t="s">
        <v>4774</v>
      </c>
      <c r="X1028" s="38" t="str">
        <f>IFERROR(VLOOKUP(ROWS($X$4:X1028),$Q$4:$R$5094,2,FALSE),"")</f>
        <v>Alpha particle</v>
      </c>
      <c r="Y1028" s="38" t="str">
        <f>IFERROR(VLOOKUP(ROWS($Y$4:Y1028),$P$4:$U$5094,6,FALSE),"")</f>
        <v>12587-46-1</v>
      </c>
      <c r="Z1028" s="38">
        <f>IF(ISNUMBER(SEARCH(Search!$K$21,'Valid Values - Search'!AA1028)),MAX($Z$3:Z1027)+1,0)</f>
        <v>1025</v>
      </c>
      <c r="AA1028" s="64" t="s">
        <v>12581</v>
      </c>
      <c r="AB1028" s="70" t="s">
        <v>2501</v>
      </c>
      <c r="AC1028" s="71" t="s">
        <v>1102</v>
      </c>
      <c r="AD1028" s="38" t="str">
        <f>IFERROR(VLOOKUP(ROWS($AD$4:AD1028),$Z$4:$AC$3778,2,FALSE),"")</f>
        <v>Data Quality Objectives Decision Error Feasibility Trials (DEFT) Software (DATA QUALITY (DEFT) USEPA)</v>
      </c>
      <c r="AF1028" s="37"/>
    </row>
    <row r="1029" spans="16:32" ht="15" customHeight="1">
      <c r="P1029" s="38">
        <f>IF(ISNUMBER(SEARCH(Search!$K$13,'Valid Values - Search'!U1029)),MAX($P$3:P1028)+1,0)</f>
        <v>1026</v>
      </c>
      <c r="Q1029" s="38">
        <f>IF(ISNUMBER(SEARCH(Search!$K$5,'Valid Values - Search'!R1029)),MAX($Q$3:Q1028)+1,0)</f>
        <v>1026</v>
      </c>
      <c r="R1029" s="64" t="s">
        <v>15384</v>
      </c>
      <c r="S1029" s="99" t="s">
        <v>101</v>
      </c>
      <c r="T1029" s="99" t="s">
        <v>102</v>
      </c>
      <c r="U1029" s="100" t="s">
        <v>9058</v>
      </c>
      <c r="V1029" s="101">
        <v>70</v>
      </c>
      <c r="W1029" s="97" t="s">
        <v>15384</v>
      </c>
      <c r="X1029" s="38" t="str">
        <f>IFERROR(VLOOKUP(ROWS($X$4:X1029),$Q$4:$R$5094,2,FALSE),"")</f>
        <v>alpha-BHC</v>
      </c>
      <c r="Y1029" s="38" t="str">
        <f>IFERROR(VLOOKUP(ROWS($Y$4:Y1029),$P$4:$U$5094,6,FALSE),"")</f>
        <v>319-84-6</v>
      </c>
      <c r="Z1029" s="38">
        <f>IF(ISNUMBER(SEARCH(Search!$K$21,'Valid Values - Search'!AA1029)),MAX($Z$3:Z1028)+1,0)</f>
        <v>1026</v>
      </c>
      <c r="AA1029" s="64" t="s">
        <v>12582</v>
      </c>
      <c r="AB1029" s="70">
        <v>1659</v>
      </c>
      <c r="AC1029" s="71" t="s">
        <v>1102</v>
      </c>
      <c r="AD1029" s="38" t="str">
        <f>IFERROR(VLOOKUP(ROWS($AD$4:AD1029),$Z$4:$AC$3778,2,FALSE),"")</f>
        <v>Dazomet in Wastewater (1659 USEPA)</v>
      </c>
      <c r="AF1029" s="37"/>
    </row>
    <row r="1030" spans="16:32" ht="15" customHeight="1">
      <c r="P1030" s="38">
        <f>IF(ISNUMBER(SEARCH(Search!$K$13,'Valid Values - Search'!U1030)),MAX($P$3:P1029)+1,0)</f>
        <v>1027</v>
      </c>
      <c r="Q1030" s="38">
        <f>IF(ISNUMBER(SEARCH(Search!$K$5,'Valid Values - Search'!R1030)),MAX($Q$3:Q1029)+1,0)</f>
        <v>1027</v>
      </c>
      <c r="R1030" s="64" t="s">
        <v>15385</v>
      </c>
      <c r="S1030" s="99" t="s">
        <v>101</v>
      </c>
      <c r="T1030" s="99" t="s">
        <v>102</v>
      </c>
      <c r="U1030" s="100" t="s">
        <v>8768</v>
      </c>
      <c r="V1030" s="101">
        <v>100</v>
      </c>
      <c r="W1030" s="97" t="s">
        <v>15385</v>
      </c>
      <c r="X1030" s="38" t="str">
        <f>IFERROR(VLOOKUP(ROWS($X$4:X1030),$Q$4:$R$5094,2,FALSE),"")</f>
        <v>alpha-Chlordane</v>
      </c>
      <c r="Y1030" s="38" t="str">
        <f>IFERROR(VLOOKUP(ROWS($Y$4:Y1030),$P$4:$U$5094,6,FALSE),"")</f>
        <v>5103-71-9</v>
      </c>
      <c r="Z1030" s="38">
        <f>IF(ISNUMBER(SEARCH(Search!$K$21,'Valid Values - Search'!AA1030)),MAX($Z$3:Z1029)+1,0)</f>
        <v>1027</v>
      </c>
      <c r="AA1030" s="64" t="s">
        <v>12583</v>
      </c>
      <c r="AB1030" s="70">
        <v>540041</v>
      </c>
      <c r="AC1030" s="71" t="s">
        <v>1642</v>
      </c>
      <c r="AD1030" s="38" t="str">
        <f>IFERROR(VLOOKUP(ROWS($AD$4:AD1030),$Z$4:$AC$3778,2,FALSE),"")</f>
        <v>DDE/DDT by Immunoassay, Microtiter Plate (540041 ABRAXIS LLC)</v>
      </c>
      <c r="AF1030" s="37"/>
    </row>
    <row r="1031" spans="16:32" ht="15" customHeight="1">
      <c r="P1031" s="38">
        <f>IF(ISNUMBER(SEARCH(Search!$K$13,'Valid Values - Search'!U1031)),MAX($P$3:P1030)+1,0)</f>
        <v>1028</v>
      </c>
      <c r="Q1031" s="38">
        <f>IF(ISNUMBER(SEARCH(Search!$K$5,'Valid Values - Search'!R1031)),MAX($Q$3:Q1030)+1,0)</f>
        <v>1028</v>
      </c>
      <c r="R1031" s="64" t="s">
        <v>4775</v>
      </c>
      <c r="S1031" s="70" t="s">
        <v>102</v>
      </c>
      <c r="T1031" s="70" t="s">
        <v>102</v>
      </c>
      <c r="U1031" s="93" t="s">
        <v>9650</v>
      </c>
      <c r="V1031" s="94">
        <v>1002480</v>
      </c>
      <c r="W1031" s="97" t="s">
        <v>4775</v>
      </c>
      <c r="X1031" s="38" t="str">
        <f>IFERROR(VLOOKUP(ROWS($X$4:X1031),$Q$4:$R$5094,2,FALSE),"")</f>
        <v>Alprazolam</v>
      </c>
      <c r="Y1031" s="38" t="str">
        <f>IFERROR(VLOOKUP(ROWS($Y$4:Y1031),$P$4:$U$5094,6,FALSE),"")</f>
        <v>28981-97-7</v>
      </c>
      <c r="Z1031" s="38">
        <f>IF(ISNUMBER(SEARCH(Search!$K$21,'Valid Values - Search'!AA1031)),MAX($Z$3:Z1030)+1,0)</f>
        <v>1028</v>
      </c>
      <c r="AA1031" s="64" t="s">
        <v>12584</v>
      </c>
      <c r="AB1031" s="70" t="s">
        <v>2528</v>
      </c>
      <c r="AC1031" s="71" t="s">
        <v>2527</v>
      </c>
      <c r="AD1031" s="38" t="str">
        <f>IFERROR(VLOOKUP(ROWS($AD$4:AD1031),$Z$4:$AC$3778,2,FALSE),"")</f>
        <v>DDT immunoassay (EP 020 ENVIROLOGIX)</v>
      </c>
      <c r="AF1031" s="37"/>
    </row>
    <row r="1032" spans="16:32" ht="15" customHeight="1">
      <c r="P1032" s="38">
        <f>IF(ISNUMBER(SEARCH(Search!$K$13,'Valid Values - Search'!U1032)),MAX($P$3:P1031)+1,0)</f>
        <v>1029</v>
      </c>
      <c r="Q1032" s="38">
        <f>IF(ISNUMBER(SEARCH(Search!$K$5,'Valid Values - Search'!R1032)),MAX($Q$3:Q1031)+1,0)</f>
        <v>1029</v>
      </c>
      <c r="R1032" s="64" t="s">
        <v>4776</v>
      </c>
      <c r="S1032" s="70" t="s">
        <v>102</v>
      </c>
      <c r="T1032" s="70" t="s">
        <v>102</v>
      </c>
      <c r="U1032" s="93" t="s">
        <v>9651</v>
      </c>
      <c r="V1032" s="94">
        <v>1003831</v>
      </c>
      <c r="W1032" s="97" t="s">
        <v>4776</v>
      </c>
      <c r="X1032" s="38" t="str">
        <f>IFERROR(VLOOKUP(ROWS($X$4:X1032),$Q$4:$R$5094,2,FALSE),"")</f>
        <v>Alprazolam-D5</v>
      </c>
      <c r="Y1032" s="38" t="str">
        <f>IFERROR(VLOOKUP(ROWS($Y$4:Y1032),$P$4:$U$5094,6,FALSE),"")</f>
        <v>125229-61-0</v>
      </c>
      <c r="Z1032" s="38">
        <f>IF(ISNUMBER(SEARCH(Search!$K$21,'Valid Values - Search'!AA1032)),MAX($Z$3:Z1031)+1,0)</f>
        <v>1029</v>
      </c>
      <c r="AA1032" s="64" t="s">
        <v>12585</v>
      </c>
      <c r="AB1032" s="70">
        <v>73100</v>
      </c>
      <c r="AC1032" s="71" t="s">
        <v>1775</v>
      </c>
      <c r="AD1032" s="38" t="str">
        <f>IFERROR(VLOOKUP(ROWS($AD$4:AD1032),$Z$4:$AC$3778,2,FALSE),"")</f>
        <v>DDT in soils/sediment by immunoassay (73100 MWI)</v>
      </c>
      <c r="AF1032" s="37"/>
    </row>
    <row r="1033" spans="16:32" ht="15" customHeight="1">
      <c r="P1033" s="38">
        <f>IF(ISNUMBER(SEARCH(Search!$K$13,'Valid Values - Search'!U1033)),MAX($P$3:P1032)+1,0)</f>
        <v>1030</v>
      </c>
      <c r="Q1033" s="38">
        <f>IF(ISNUMBER(SEARCH(Search!$K$5,'Valid Values - Search'!R1033)),MAX($Q$3:Q1032)+1,0)</f>
        <v>1030</v>
      </c>
      <c r="R1033" s="64" t="s">
        <v>4777</v>
      </c>
      <c r="S1033" s="70" t="s">
        <v>102</v>
      </c>
      <c r="T1033" s="70" t="s">
        <v>102</v>
      </c>
      <c r="U1033" s="93" t="s">
        <v>8459</v>
      </c>
      <c r="V1033" s="94">
        <v>20</v>
      </c>
      <c r="W1033" s="97" t="s">
        <v>4777</v>
      </c>
      <c r="X1033" s="38" t="str">
        <f>IFERROR(VLOOKUP(ROWS($X$4:X1033),$Q$4:$R$5094,2,FALSE),"")</f>
        <v>Altitude</v>
      </c>
      <c r="Y1033" s="38" t="str">
        <f>IFERROR(VLOOKUP(ROWS($Y$4:Y1033),$P$4:$U$5094,6,FALSE),"")</f>
        <v>N/A</v>
      </c>
      <c r="Z1033" s="38">
        <f>IF(ISNUMBER(SEARCH(Search!$K$21,'Valid Values - Search'!AA1033)),MAX($Z$3:Z1032)+1,0)</f>
        <v>1030</v>
      </c>
      <c r="AA1033" s="64" t="s">
        <v>12586</v>
      </c>
      <c r="AB1033" s="70" t="s">
        <v>3333</v>
      </c>
      <c r="AC1033" s="71" t="s">
        <v>1102</v>
      </c>
      <c r="AD1033" s="38" t="str">
        <f>IFERROR(VLOOKUP(ROWS($AD$4:AD1033),$Z$4:$AC$3778,2,FALSE),"")</f>
        <v>DEET by GC (PMD-DEE(GC) USEPA)</v>
      </c>
      <c r="AF1033" s="37"/>
    </row>
    <row r="1034" spans="16:32" ht="15" customHeight="1">
      <c r="P1034" s="38">
        <f>IF(ISNUMBER(SEARCH(Search!$K$13,'Valid Values - Search'!U1034)),MAX($P$3:P1033)+1,0)</f>
        <v>1031</v>
      </c>
      <c r="Q1034" s="38">
        <f>IF(ISNUMBER(SEARCH(Search!$K$5,'Valid Values - Search'!R1034)),MAX($Q$3:Q1033)+1,0)</f>
        <v>1031</v>
      </c>
      <c r="R1034" s="64" t="s">
        <v>4778</v>
      </c>
      <c r="S1034" s="70" t="s">
        <v>101</v>
      </c>
      <c r="T1034" s="70" t="s">
        <v>102</v>
      </c>
      <c r="U1034" s="93" t="s">
        <v>8958</v>
      </c>
      <c r="V1034" s="94">
        <v>21</v>
      </c>
      <c r="W1034" s="97" t="s">
        <v>4778</v>
      </c>
      <c r="X1034" s="38" t="str">
        <f>IFERROR(VLOOKUP(ROWS($X$4:X1034),$Q$4:$R$5094,2,FALSE),"")</f>
        <v>Aluminum</v>
      </c>
      <c r="Y1034" s="38" t="str">
        <f>IFERROR(VLOOKUP(ROWS($Y$4:Y1034),$P$4:$U$5094,6,FALSE),"")</f>
        <v>7429-90-5</v>
      </c>
      <c r="Z1034" s="38">
        <f>IF(ISNUMBER(SEARCH(Search!$K$21,'Valid Values - Search'!AA1034)),MAX($Z$3:Z1033)+1,0)</f>
        <v>1031</v>
      </c>
      <c r="AA1034" s="64" t="s">
        <v>12587</v>
      </c>
      <c r="AB1034" s="70" t="s">
        <v>3334</v>
      </c>
      <c r="AC1034" s="71" t="s">
        <v>1102</v>
      </c>
      <c r="AD1034" s="38" t="str">
        <f>IFERROR(VLOOKUP(ROWS($AD$4:AD1034),$Z$4:$AC$3778,2,FALSE),"")</f>
        <v>DEET by HPLC (PMD-DEE(LC) USEPA)</v>
      </c>
      <c r="AF1034" s="37"/>
    </row>
    <row r="1035" spans="16:32" ht="15" customHeight="1">
      <c r="P1035" s="38">
        <f>IF(ISNUMBER(SEARCH(Search!$K$13,'Valid Values - Search'!U1035)),MAX($P$3:P1034)+1,0)</f>
        <v>1032</v>
      </c>
      <c r="Q1035" s="38">
        <f>IF(ISNUMBER(SEARCH(Search!$K$5,'Valid Values - Search'!R1035)),MAX($Q$3:Q1034)+1,0)</f>
        <v>1032</v>
      </c>
      <c r="R1035" s="64" t="s">
        <v>4779</v>
      </c>
      <c r="S1035" s="70" t="s">
        <v>102</v>
      </c>
      <c r="T1035" s="70" t="s">
        <v>102</v>
      </c>
      <c r="U1035" s="93" t="s">
        <v>9652</v>
      </c>
      <c r="V1035" s="94">
        <v>638</v>
      </c>
      <c r="W1035" s="97" t="s">
        <v>4779</v>
      </c>
      <c r="X1035" s="38" t="str">
        <f>IFERROR(VLOOKUP(ROWS($X$4:X1035),$Q$4:$R$5094,2,FALSE),"")</f>
        <v>Aluminum sulfate</v>
      </c>
      <c r="Y1035" s="38" t="str">
        <f>IFERROR(VLOOKUP(ROWS($Y$4:Y1035),$P$4:$U$5094,6,FALSE),"")</f>
        <v>10043-01-3</v>
      </c>
      <c r="Z1035" s="38">
        <f>IF(ISNUMBER(SEARCH(Search!$K$21,'Valid Values - Search'!AA1035)),MAX($Z$3:Z1034)+1,0)</f>
        <v>1032</v>
      </c>
      <c r="AA1035" s="64" t="s">
        <v>12588</v>
      </c>
      <c r="AB1035" s="70" t="s">
        <v>1964</v>
      </c>
      <c r="AC1035" s="71" t="s">
        <v>1156</v>
      </c>
      <c r="AD1035" s="38" t="str">
        <f>IFERROR(VLOOKUP(ROWS($AD$4:AD1035),$Z$4:$AC$3778,2,FALSE),"")</f>
        <v>Delayed Incubation Total Coliform Procedure (9222C APHA)</v>
      </c>
      <c r="AF1035" s="37"/>
    </row>
    <row r="1036" spans="16:32" ht="15" customHeight="1">
      <c r="P1036" s="38">
        <f>IF(ISNUMBER(SEARCH(Search!$K$13,'Valid Values - Search'!U1036)),MAX($P$3:P1035)+1,0)</f>
        <v>1033</v>
      </c>
      <c r="Q1036" s="38">
        <f>IF(ISNUMBER(SEARCH(Search!$K$5,'Valid Values - Search'!R1036)),MAX($Q$3:Q1035)+1,0)</f>
        <v>1033</v>
      </c>
      <c r="R1036" s="64" t="s">
        <v>4780</v>
      </c>
      <c r="S1036" s="70" t="s">
        <v>102</v>
      </c>
      <c r="T1036" s="70" t="s">
        <v>102</v>
      </c>
      <c r="U1036" s="93" t="s">
        <v>8459</v>
      </c>
      <c r="V1036" s="94">
        <v>323271</v>
      </c>
      <c r="W1036" s="97" t="s">
        <v>4780</v>
      </c>
      <c r="X1036" s="38" t="str">
        <f>IFERROR(VLOOKUP(ROWS($X$4:X1036),$Q$4:$R$5094,2,FALSE),"")</f>
        <v>Aluminum, Organic + Inorganic Monomeric (reactive aluminum)</v>
      </c>
      <c r="Y1036" s="38" t="str">
        <f>IFERROR(VLOOKUP(ROWS($Y$4:Y1036),$P$4:$U$5094,6,FALSE),"")</f>
        <v>N/A</v>
      </c>
      <c r="Z1036" s="38">
        <f>IF(ISNUMBER(SEARCH(Search!$K$21,'Valid Values - Search'!AA1036)),MAX($Z$3:Z1035)+1,0)</f>
        <v>1033</v>
      </c>
      <c r="AA1036" s="64" t="s">
        <v>12589</v>
      </c>
      <c r="AB1036" s="70">
        <v>5514</v>
      </c>
      <c r="AC1036" s="71" t="s">
        <v>1150</v>
      </c>
      <c r="AD1036" s="38" t="str">
        <f>IFERROR(VLOOKUP(ROWS($AD$4:AD1036),$Z$4:$AC$3778,2,FALSE),"")</f>
        <v>Demeton by GC/FPD (5514 NIOSH)</v>
      </c>
      <c r="AF1036" s="37"/>
    </row>
    <row r="1037" spans="16:32" ht="15" customHeight="1">
      <c r="P1037" s="38">
        <f>IF(ISNUMBER(SEARCH(Search!$K$13,'Valid Values - Search'!U1037)),MAX($P$3:P1036)+1,0)</f>
        <v>1034</v>
      </c>
      <c r="Q1037" s="38">
        <f>IF(ISNUMBER(SEARCH(Search!$K$5,'Valid Values - Search'!R1037)),MAX($Q$3:Q1036)+1,0)</f>
        <v>1034</v>
      </c>
      <c r="R1037" s="64" t="s">
        <v>4781</v>
      </c>
      <c r="S1037" s="70" t="s">
        <v>102</v>
      </c>
      <c r="T1037" s="70" t="s">
        <v>102</v>
      </c>
      <c r="U1037" s="93" t="s">
        <v>8459</v>
      </c>
      <c r="V1037" s="94">
        <v>323270</v>
      </c>
      <c r="W1037" s="97" t="s">
        <v>4781</v>
      </c>
      <c r="X1037" s="38" t="str">
        <f>IFERROR(VLOOKUP(ROWS($X$4:X1037),$Q$4:$R$5094,2,FALSE),"")</f>
        <v>Aluminum, Organic Monomeric (reactive aluminum)</v>
      </c>
      <c r="Y1037" s="38" t="str">
        <f>IFERROR(VLOOKUP(ROWS($Y$4:Y1037),$P$4:$U$5094,6,FALSE),"")</f>
        <v>N/A</v>
      </c>
      <c r="Z1037" s="38">
        <f>IF(ISNUMBER(SEARCH(Search!$K$21,'Valid Values - Search'!AA1037)),MAX($Z$3:Z1036)+1,0)</f>
        <v>1034</v>
      </c>
      <c r="AA1037" s="64" t="s">
        <v>12590</v>
      </c>
      <c r="AB1037" s="70" t="s">
        <v>2062</v>
      </c>
      <c r="AC1037" s="71" t="s">
        <v>1182</v>
      </c>
      <c r="AD1037" s="38" t="str">
        <f>IFERROR(VLOOKUP(ROWS($AD$4:AD1037),$Z$4:$AC$3778,2,FALSE),"")</f>
        <v>Denitrifying and Nitrate-reducing Bacteria- MPN Method (B0430 USDOI/USGS)</v>
      </c>
      <c r="AF1037" s="37"/>
    </row>
    <row r="1038" spans="16:32" ht="15" customHeight="1">
      <c r="P1038" s="38">
        <f>IF(ISNUMBER(SEARCH(Search!$K$13,'Valid Values - Search'!U1038)),MAX($P$3:P1037)+1,0)</f>
        <v>1035</v>
      </c>
      <c r="Q1038" s="38">
        <f>IF(ISNUMBER(SEARCH(Search!$K$5,'Valid Values - Search'!R1038)),MAX($Q$3:Q1037)+1,0)</f>
        <v>1035</v>
      </c>
      <c r="R1038" s="64" t="s">
        <v>4782</v>
      </c>
      <c r="S1038" s="70" t="s">
        <v>102</v>
      </c>
      <c r="T1038" s="70" t="s">
        <v>102</v>
      </c>
      <c r="U1038" s="93" t="s">
        <v>9653</v>
      </c>
      <c r="V1038" s="94">
        <v>639</v>
      </c>
      <c r="W1038" s="97" t="s">
        <v>4782</v>
      </c>
      <c r="X1038" s="38" t="str">
        <f>IFERROR(VLOOKUP(ROWS($X$4:X1038),$Q$4:$R$5094,2,FALSE),"")</f>
        <v>Americium-241</v>
      </c>
      <c r="Y1038" s="38" t="str">
        <f>IFERROR(VLOOKUP(ROWS($Y$4:Y1038),$P$4:$U$5094,6,FALSE),"")</f>
        <v>14596-10-2</v>
      </c>
      <c r="Z1038" s="38">
        <f>IF(ISNUMBER(SEARCH(Search!$K$21,'Valid Values - Search'!AA1038)),MAX($Z$3:Z1037)+1,0)</f>
        <v>1035</v>
      </c>
      <c r="AA1038" s="64" t="s">
        <v>12591</v>
      </c>
      <c r="AB1038" s="70" t="s">
        <v>2599</v>
      </c>
      <c r="AC1038" s="71" t="s">
        <v>1182</v>
      </c>
      <c r="AD1038" s="38" t="str">
        <f>IFERROR(VLOOKUP(ROWS($AD$4:AD1038),$Z$4:$AC$3778,2,FALSE),"")</f>
        <v>Density, dissolved, water by gravimetry (I-1312 USDOI/USGS)</v>
      </c>
      <c r="AF1038" s="37"/>
    </row>
    <row r="1039" spans="16:32" ht="15" customHeight="1">
      <c r="P1039" s="38">
        <f>IF(ISNUMBER(SEARCH(Search!$K$13,'Valid Values - Search'!U1039)),MAX($P$3:P1038)+1,0)</f>
        <v>1036</v>
      </c>
      <c r="Q1039" s="38">
        <f>IF(ISNUMBER(SEARCH(Search!$K$5,'Valid Values - Search'!R1039)),MAX($Q$3:Q1038)+1,0)</f>
        <v>1036</v>
      </c>
      <c r="R1039" s="64" t="s">
        <v>4783</v>
      </c>
      <c r="S1039" s="70" t="s">
        <v>101</v>
      </c>
      <c r="T1039" s="70" t="s">
        <v>102</v>
      </c>
      <c r="U1039" s="93" t="s">
        <v>8718</v>
      </c>
      <c r="V1039" s="94">
        <v>22</v>
      </c>
      <c r="W1039" s="97" t="s">
        <v>4783</v>
      </c>
      <c r="X1039" s="38" t="str">
        <f>IFERROR(VLOOKUP(ROWS($X$4:X1039),$Q$4:$R$5094,2,FALSE),"")</f>
        <v>Ametryn</v>
      </c>
      <c r="Y1039" s="38" t="str">
        <f>IFERROR(VLOOKUP(ROWS($Y$4:Y1039),$P$4:$U$5094,6,FALSE),"")</f>
        <v>834-12-8</v>
      </c>
      <c r="Z1039" s="38">
        <f>IF(ISNUMBER(SEARCH(Search!$K$21,'Valid Values - Search'!AA1039)),MAX($Z$3:Z1038)+1,0)</f>
        <v>1036</v>
      </c>
      <c r="AA1039" s="64" t="s">
        <v>12592</v>
      </c>
      <c r="AB1039" s="70" t="s">
        <v>2219</v>
      </c>
      <c r="AC1039" s="71" t="s">
        <v>1184</v>
      </c>
      <c r="AD1039" s="38" t="str">
        <f>IFERROR(VLOOKUP(ROWS($AD$4:AD1039),$Z$4:$AC$3778,2,FALSE),"")</f>
        <v>Deposit-Forming Impurities in Steam (D2186(A) ASTM)</v>
      </c>
      <c r="AF1039" s="37"/>
    </row>
    <row r="1040" spans="16:32" ht="15" customHeight="1">
      <c r="P1040" s="38">
        <f>IF(ISNUMBER(SEARCH(Search!$K$13,'Valid Values - Search'!U1040)),MAX($P$3:P1039)+1,0)</f>
        <v>1037</v>
      </c>
      <c r="Q1040" s="38">
        <f>IF(ISNUMBER(SEARCH(Search!$K$5,'Valid Values - Search'!R1040)),MAX($Q$3:Q1039)+1,0)</f>
        <v>1037</v>
      </c>
      <c r="R1040" s="64" t="s">
        <v>4784</v>
      </c>
      <c r="S1040" s="70" t="s">
        <v>102</v>
      </c>
      <c r="T1040" s="70" t="s">
        <v>102</v>
      </c>
      <c r="U1040" s="93" t="s">
        <v>9654</v>
      </c>
      <c r="V1040" s="94">
        <v>323337</v>
      </c>
      <c r="W1040" s="97" t="s">
        <v>4784</v>
      </c>
      <c r="X1040" s="38" t="str">
        <f>IFERROR(VLOOKUP(ROWS($X$4:X1040),$Q$4:$R$5094,2,FALSE),"")</f>
        <v>Amikacin</v>
      </c>
      <c r="Y1040" s="38" t="str">
        <f>IFERROR(VLOOKUP(ROWS($Y$4:Y1040),$P$4:$U$5094,6,FALSE),"")</f>
        <v>37517-28-5</v>
      </c>
      <c r="Z1040" s="38">
        <f>IF(ISNUMBER(SEARCH(Search!$K$21,'Valid Values - Search'!AA1040)),MAX($Z$3:Z1039)+1,0)</f>
        <v>1037</v>
      </c>
      <c r="AA1040" s="64" t="s">
        <v>12593</v>
      </c>
      <c r="AB1040" s="70" t="s">
        <v>2220</v>
      </c>
      <c r="AC1040" s="71" t="s">
        <v>1184</v>
      </c>
      <c r="AD1040" s="38" t="str">
        <f>IFERROR(VLOOKUP(ROWS($AD$4:AD1040),$Z$4:$AC$3778,2,FALSE),"")</f>
        <v>Deposit-Forming Impurities in Steam (D2186(B) ASTM)</v>
      </c>
      <c r="AF1040" s="37"/>
    </row>
    <row r="1041" spans="16:32" ht="15" customHeight="1">
      <c r="P1041" s="38">
        <f>IF(ISNUMBER(SEARCH(Search!$K$13,'Valid Values - Search'!U1041)),MAX($P$3:P1040)+1,0)</f>
        <v>1038</v>
      </c>
      <c r="Q1041" s="38">
        <f>IF(ISNUMBER(SEARCH(Search!$K$5,'Valid Values - Search'!R1041)),MAX($Q$3:Q1040)+1,0)</f>
        <v>1038</v>
      </c>
      <c r="R1041" s="64" t="s">
        <v>4785</v>
      </c>
      <c r="S1041" s="70" t="s">
        <v>101</v>
      </c>
      <c r="T1041" s="70" t="s">
        <v>102</v>
      </c>
      <c r="U1041" s="93" t="s">
        <v>8719</v>
      </c>
      <c r="V1041" s="94">
        <v>641</v>
      </c>
      <c r="W1041" s="97" t="s">
        <v>4785</v>
      </c>
      <c r="X1041" s="38" t="str">
        <f>IFERROR(VLOOKUP(ROWS($X$4:X1041),$Q$4:$R$5094,2,FALSE),"")</f>
        <v>Aminocarb</v>
      </c>
      <c r="Y1041" s="38" t="str">
        <f>IFERROR(VLOOKUP(ROWS($Y$4:Y1041),$P$4:$U$5094,6,FALSE),"")</f>
        <v>2032-59-9</v>
      </c>
      <c r="Z1041" s="38">
        <f>IF(ISNUMBER(SEARCH(Search!$K$21,'Valid Values - Search'!AA1041)),MAX($Z$3:Z1040)+1,0)</f>
        <v>1038</v>
      </c>
      <c r="AA1041" s="64" t="s">
        <v>12594</v>
      </c>
      <c r="AB1041" s="70" t="s">
        <v>2221</v>
      </c>
      <c r="AC1041" s="71" t="s">
        <v>1184</v>
      </c>
      <c r="AD1041" s="38" t="str">
        <f>IFERROR(VLOOKUP(ROWS($AD$4:AD1041),$Z$4:$AC$3778,2,FALSE),"")</f>
        <v>Deposit-Forming Impurities in Steam (D2186(C) ASTM)</v>
      </c>
      <c r="AF1041" s="37"/>
    </row>
    <row r="1042" spans="16:32" ht="15" customHeight="1">
      <c r="P1042" s="38">
        <f>IF(ISNUMBER(SEARCH(Search!$K$13,'Valid Values - Search'!U1042)),MAX($P$3:P1041)+1,0)</f>
        <v>1039</v>
      </c>
      <c r="Q1042" s="38">
        <f>IF(ISNUMBER(SEARCH(Search!$K$5,'Valid Values - Search'!R1042)),MAX($Q$3:Q1041)+1,0)</f>
        <v>1039</v>
      </c>
      <c r="R1042" s="64" t="s">
        <v>4786</v>
      </c>
      <c r="S1042" s="70" t="s">
        <v>102</v>
      </c>
      <c r="T1042" s="70" t="s">
        <v>102</v>
      </c>
      <c r="U1042" s="93" t="s">
        <v>9655</v>
      </c>
      <c r="V1042" s="94" t="s">
        <v>8459</v>
      </c>
      <c r="W1042" s="97" t="s">
        <v>4786</v>
      </c>
      <c r="X1042" s="38" t="str">
        <f>IFERROR(VLOOKUP(ROWS($X$4:X1042),$Q$4:$R$5094,2,FALSE),"")</f>
        <v>Aminocyclopyrachlor</v>
      </c>
      <c r="Y1042" s="38" t="str">
        <f>IFERROR(VLOOKUP(ROWS($Y$4:Y1042),$P$4:$U$5094,6,FALSE),"")</f>
        <v>858956-08-8</v>
      </c>
      <c r="Z1042" s="38">
        <f>IF(ISNUMBER(SEARCH(Search!$K$21,'Valid Values - Search'!AA1042)),MAX($Z$3:Z1041)+1,0)</f>
        <v>1039</v>
      </c>
      <c r="AA1042" s="64" t="s">
        <v>12595</v>
      </c>
      <c r="AB1042" s="70" t="s">
        <v>2222</v>
      </c>
      <c r="AC1042" s="71" t="s">
        <v>1184</v>
      </c>
      <c r="AD1042" s="38" t="str">
        <f>IFERROR(VLOOKUP(ROWS($AD$4:AD1042),$Z$4:$AC$3778,2,FALSE),"")</f>
        <v>Deposit-Forming Impurities in Steam (D2186(D) ASTM)</v>
      </c>
      <c r="AF1042" s="37"/>
    </row>
    <row r="1043" spans="16:32" ht="15" customHeight="1">
      <c r="P1043" s="38">
        <f>IF(ISNUMBER(SEARCH(Search!$K$13,'Valid Values - Search'!U1043)),MAX($P$3:P1042)+1,0)</f>
        <v>1040</v>
      </c>
      <c r="Q1043" s="38">
        <f>IF(ISNUMBER(SEARCH(Search!$K$5,'Valid Values - Search'!R1043)),MAX($Q$3:Q1042)+1,0)</f>
        <v>1040</v>
      </c>
      <c r="R1043" s="64" t="s">
        <v>4787</v>
      </c>
      <c r="S1043" s="70" t="s">
        <v>101</v>
      </c>
      <c r="T1043" s="70" t="s">
        <v>102</v>
      </c>
      <c r="U1043" s="93" t="s">
        <v>8720</v>
      </c>
      <c r="V1043" s="94">
        <v>15998</v>
      </c>
      <c r="W1043" s="97" t="s">
        <v>4787</v>
      </c>
      <c r="X1043" s="38" t="str">
        <f>IFERROR(VLOOKUP(ROWS($X$4:X1043),$Q$4:$R$5094,2,FALSE),"")</f>
        <v>Aminomethylphosphonic acid</v>
      </c>
      <c r="Y1043" s="38" t="str">
        <f>IFERROR(VLOOKUP(ROWS($Y$4:Y1043),$P$4:$U$5094,6,FALSE),"")</f>
        <v>1066-51-9</v>
      </c>
      <c r="Z1043" s="38">
        <f>IF(ISNUMBER(SEARCH(Search!$K$21,'Valid Values - Search'!AA1043)),MAX($Z$3:Z1042)+1,0)</f>
        <v>1040</v>
      </c>
      <c r="AA1043" s="64" t="s">
        <v>12596</v>
      </c>
      <c r="AB1043" s="70" t="s">
        <v>1651</v>
      </c>
      <c r="AC1043" s="71" t="s">
        <v>1102</v>
      </c>
      <c r="AD1043" s="38" t="str">
        <f>IFERROR(VLOOKUP(ROWS($AD$4:AD1043),$Z$4:$AC$3778,2,FALSE),"")</f>
        <v>Desorption of Sorbent Cartridge by GC/MS (5041A USEPA)</v>
      </c>
      <c r="AF1043" s="37"/>
    </row>
    <row r="1044" spans="16:32" ht="15" customHeight="1">
      <c r="P1044" s="38">
        <f>IF(ISNUMBER(SEARCH(Search!$K$13,'Valid Values - Search'!U1044)),MAX($P$3:P1043)+1,0)</f>
        <v>1041</v>
      </c>
      <c r="Q1044" s="38">
        <f>IF(ISNUMBER(SEARCH(Search!$K$5,'Valid Values - Search'!R1044)),MAX($Q$3:Q1043)+1,0)</f>
        <v>1041</v>
      </c>
      <c r="R1044" s="64" t="s">
        <v>15386</v>
      </c>
      <c r="S1044" s="99" t="s">
        <v>101</v>
      </c>
      <c r="T1044" s="99" t="s">
        <v>102</v>
      </c>
      <c r="U1044" s="100" t="s">
        <v>8720</v>
      </c>
      <c r="V1044" s="101">
        <v>15998</v>
      </c>
      <c r="W1044" s="97" t="s">
        <v>15386</v>
      </c>
      <c r="X1044" s="38" t="str">
        <f>IFERROR(VLOOKUP(ROWS($X$4:X1044),$Q$4:$R$5094,2,FALSE),"")</f>
        <v>Aminomethylphosphonic acid (AMPA)</v>
      </c>
      <c r="Y1044" s="38" t="str">
        <f>IFERROR(VLOOKUP(ROWS($Y$4:Y1044),$P$4:$U$5094,6,FALSE),"")</f>
        <v>1066-51-9</v>
      </c>
      <c r="Z1044" s="38">
        <f>IF(ISNUMBER(SEARCH(Search!$K$21,'Valid Values - Search'!AA1044)),MAX($Z$3:Z1043)+1,0)</f>
        <v>1041</v>
      </c>
      <c r="AA1044" s="64" t="s">
        <v>12597</v>
      </c>
      <c r="AB1044" s="70" t="s">
        <v>2537</v>
      </c>
      <c r="AC1044" s="71" t="s">
        <v>1184</v>
      </c>
      <c r="AD1044" s="38" t="str">
        <f>IFERROR(VLOOKUP(ROWS($AD$4:AD1044),$Z$4:$AC$3778,2,FALSE),"")</f>
        <v>Detection of Microbiological Contaminant (F60 ASTM)</v>
      </c>
      <c r="AF1044" s="37"/>
    </row>
    <row r="1045" spans="16:32" ht="15" customHeight="1">
      <c r="P1045" s="38">
        <f>IF(ISNUMBER(SEARCH(Search!$K$13,'Valid Values - Search'!U1045)),MAX($P$3:P1044)+1,0)</f>
        <v>1042</v>
      </c>
      <c r="Q1045" s="38">
        <f>IF(ISNUMBER(SEARCH(Search!$K$5,'Valid Values - Search'!R1045)),MAX($Q$3:Q1044)+1,0)</f>
        <v>1042</v>
      </c>
      <c r="R1045" s="64" t="s">
        <v>4788</v>
      </c>
      <c r="S1045" s="70" t="s">
        <v>102</v>
      </c>
      <c r="T1045" s="70" t="s">
        <v>102</v>
      </c>
      <c r="U1045" s="93" t="s">
        <v>9656</v>
      </c>
      <c r="V1045" s="94" t="s">
        <v>8459</v>
      </c>
      <c r="W1045" s="97" t="s">
        <v>4788</v>
      </c>
      <c r="X1045" s="38" t="str">
        <f>IFERROR(VLOOKUP(ROWS($X$4:X1045),$Q$4:$R$5094,2,FALSE),"")</f>
        <v>Aminopyralid</v>
      </c>
      <c r="Y1045" s="38" t="str">
        <f>IFERROR(VLOOKUP(ROWS($Y$4:Y1045),$P$4:$U$5094,6,FALSE),"")</f>
        <v>150114-71-9</v>
      </c>
      <c r="Z1045" s="38">
        <f>IF(ISNUMBER(SEARCH(Search!$K$21,'Valid Values - Search'!AA1045)),MAX($Z$3:Z1044)+1,0)</f>
        <v>1042</v>
      </c>
      <c r="AA1045" s="64" t="s">
        <v>12598</v>
      </c>
      <c r="AB1045" s="70">
        <v>515.4</v>
      </c>
      <c r="AC1045" s="71" t="s">
        <v>1102</v>
      </c>
      <c r="AD1045" s="38" t="str">
        <f>IFERROR(VLOOKUP(ROWS($AD$4:AD1045),$Z$4:$AC$3778,2,FALSE),"")</f>
        <v>Determ of Chlor Acids by Liquid-Liquid Microextraction Derivatization and Fast Gas Chrom with Electron Capture Detection (515.4 USEPA)</v>
      </c>
      <c r="AF1045" s="37"/>
    </row>
    <row r="1046" spans="16:32" ht="15" customHeight="1">
      <c r="P1046" s="38">
        <f>IF(ISNUMBER(SEARCH(Search!$K$13,'Valid Values - Search'!U1046)),MAX($P$3:P1045)+1,0)</f>
        <v>1043</v>
      </c>
      <c r="Q1046" s="38">
        <f>IF(ISNUMBER(SEARCH(Search!$K$5,'Valid Values - Search'!R1046)),MAX($Q$3:Q1045)+1,0)</f>
        <v>1043</v>
      </c>
      <c r="R1046" s="64" t="s">
        <v>4789</v>
      </c>
      <c r="S1046" s="70" t="s">
        <v>102</v>
      </c>
      <c r="T1046" s="70" t="s">
        <v>102</v>
      </c>
      <c r="U1046" s="93" t="s">
        <v>9657</v>
      </c>
      <c r="V1046" s="94">
        <v>323220</v>
      </c>
      <c r="W1046" s="97" t="s">
        <v>4789</v>
      </c>
      <c r="X1046" s="38" t="str">
        <f>IFERROR(VLOOKUP(ROWS($X$4:X1046),$Q$4:$R$5094,2,FALSE),"")</f>
        <v>Amitriptyline</v>
      </c>
      <c r="Y1046" s="38" t="str">
        <f>IFERROR(VLOOKUP(ROWS($Y$4:Y1046),$P$4:$U$5094,6,FALSE),"")</f>
        <v>50-48-6</v>
      </c>
      <c r="Z1046" s="38">
        <f>IF(ISNUMBER(SEARCH(Search!$K$21,'Valid Values - Search'!AA1046)),MAX($Z$3:Z1045)+1,0)</f>
        <v>1043</v>
      </c>
      <c r="AA1046" s="64" t="s">
        <v>12599</v>
      </c>
      <c r="AB1046" s="70">
        <v>522</v>
      </c>
      <c r="AC1046" s="71" t="s">
        <v>1102</v>
      </c>
      <c r="AD1046" s="38" t="str">
        <f>IFERROR(VLOOKUP(ROWS($AD$4:AD1046),$Z$4:$AC$3778,2,FALSE),"")</f>
        <v>DETERM. OF 1,4-DIOXANE BY SOLID PHASE EXTRACTION AND GAS CHROMATOGRAPHY/MASS SPECTROMETRY WITH SELECTED ION MONITORING (522 USEPA)</v>
      </c>
      <c r="AF1046" s="37"/>
    </row>
    <row r="1047" spans="16:32" ht="15" customHeight="1">
      <c r="P1047" s="38">
        <f>IF(ISNUMBER(SEARCH(Search!$K$13,'Valid Values - Search'!U1047)),MAX($P$3:P1046)+1,0)</f>
        <v>1044</v>
      </c>
      <c r="Q1047" s="38">
        <f>IF(ISNUMBER(SEARCH(Search!$K$5,'Valid Values - Search'!R1047)),MAX($Q$3:Q1046)+1,0)</f>
        <v>1044</v>
      </c>
      <c r="R1047" s="64" t="s">
        <v>4790</v>
      </c>
      <c r="S1047" s="70" t="s">
        <v>102</v>
      </c>
      <c r="T1047" s="70" t="s">
        <v>102</v>
      </c>
      <c r="U1047" s="93" t="s">
        <v>9658</v>
      </c>
      <c r="V1047" s="94">
        <v>1003739</v>
      </c>
      <c r="W1047" s="97" t="s">
        <v>4790</v>
      </c>
      <c r="X1047" s="38" t="str">
        <f>IFERROR(VLOOKUP(ROWS($X$4:X1047),$Q$4:$R$5094,2,FALSE),"")</f>
        <v>Amitriptyline (+/-)-E-10-hydroxylated</v>
      </c>
      <c r="Y1047" s="38" t="str">
        <f>IFERROR(VLOOKUP(ROWS($Y$4:Y1047),$P$4:$U$5094,6,FALSE),"")</f>
        <v>64520-05-4</v>
      </c>
      <c r="Z1047" s="38">
        <f>IF(ISNUMBER(SEARCH(Search!$K$21,'Valid Values - Search'!AA1047)),MAX($Z$3:Z1046)+1,0)</f>
        <v>1044</v>
      </c>
      <c r="AA1047" s="64" t="s">
        <v>12600</v>
      </c>
      <c r="AB1047" s="70">
        <v>366</v>
      </c>
      <c r="AC1047" s="71" t="s">
        <v>1102</v>
      </c>
      <c r="AD1047" s="38" t="str">
        <f>IFERROR(VLOOKUP(ROWS($AD$4:AD1047),$Z$4:$AC$3778,2,FALSE),"")</f>
        <v>Determ. of Dissolved Silicate in Estuarine and Coastal Waters by Gas Segmented Continuous Flow Colorimetric Analysis (366 USEPA)</v>
      </c>
      <c r="AF1047" s="37"/>
    </row>
    <row r="1048" spans="16:32" ht="15" customHeight="1">
      <c r="P1048" s="38">
        <f>IF(ISNUMBER(SEARCH(Search!$K$13,'Valid Values - Search'!U1048)),MAX($P$3:P1047)+1,0)</f>
        <v>1045</v>
      </c>
      <c r="Q1048" s="38">
        <f>IF(ISNUMBER(SEARCH(Search!$K$5,'Valid Values - Search'!R1048)),MAX($Q$3:Q1047)+1,0)</f>
        <v>1045</v>
      </c>
      <c r="R1048" s="64" t="s">
        <v>4791</v>
      </c>
      <c r="S1048" s="70" t="s">
        <v>102</v>
      </c>
      <c r="T1048" s="70" t="s">
        <v>102</v>
      </c>
      <c r="U1048" s="93" t="s">
        <v>9659</v>
      </c>
      <c r="V1048" s="94" t="s">
        <v>8459</v>
      </c>
      <c r="W1048" s="97" t="s">
        <v>4791</v>
      </c>
      <c r="X1048" s="38" t="str">
        <f>IFERROR(VLOOKUP(ROWS($X$4:X1048),$Q$4:$R$5094,2,FALSE),"")</f>
        <v>Amitriptyline-d6</v>
      </c>
      <c r="Y1048" s="38" t="str">
        <f>IFERROR(VLOOKUP(ROWS($Y$4:Y1048),$P$4:$U$5094,6,FALSE),"")</f>
        <v>203645-63-0</v>
      </c>
      <c r="Z1048" s="38">
        <f>IF(ISNUMBER(SEARCH(Search!$K$21,'Valid Values - Search'!AA1048)),MAX($Z$3:Z1047)+1,0)</f>
        <v>1045</v>
      </c>
      <c r="AA1048" s="64" t="s">
        <v>12601</v>
      </c>
      <c r="AB1048" s="70" t="s">
        <v>3073</v>
      </c>
      <c r="AC1048" s="71" t="s">
        <v>1180</v>
      </c>
      <c r="AD1048" s="38" t="str">
        <f>IFERROR(VLOOKUP(ROWS($AD$4:AD1048),$Z$4:$AC$3778,2,FALSE),"")</f>
        <v>Determination of Ammonium Nitrogen (NITRO-13 USDOC/NOAA)</v>
      </c>
      <c r="AF1048" s="37"/>
    </row>
    <row r="1049" spans="16:32" ht="15" customHeight="1">
      <c r="P1049" s="38">
        <f>IF(ISNUMBER(SEARCH(Search!$K$13,'Valid Values - Search'!U1049)),MAX($P$3:P1048)+1,0)</f>
        <v>1046</v>
      </c>
      <c r="Q1049" s="38">
        <f>IF(ISNUMBER(SEARCH(Search!$K$5,'Valid Values - Search'!R1049)),MAX($Q$3:Q1048)+1,0)</f>
        <v>1046</v>
      </c>
      <c r="R1049" s="64" t="s">
        <v>4792</v>
      </c>
      <c r="S1049" s="70" t="s">
        <v>102</v>
      </c>
      <c r="T1049" s="70" t="s">
        <v>102</v>
      </c>
      <c r="U1049" s="93" t="s">
        <v>9660</v>
      </c>
      <c r="V1049" s="94">
        <v>640</v>
      </c>
      <c r="W1049" s="97" t="s">
        <v>4792</v>
      </c>
      <c r="X1049" s="38" t="str">
        <f>IFERROR(VLOOKUP(ROWS($X$4:X1049),$Q$4:$R$5094,2,FALSE),"")</f>
        <v>Amitrole</v>
      </c>
      <c r="Y1049" s="38" t="str">
        <f>IFERROR(VLOOKUP(ROWS($Y$4:Y1049),$P$4:$U$5094,6,FALSE),"")</f>
        <v>61-82-5</v>
      </c>
      <c r="Z1049" s="38">
        <f>IF(ISNUMBER(SEARCH(Search!$K$21,'Valid Values - Search'!AA1049)),MAX($Z$3:Z1048)+1,0)</f>
        <v>1046</v>
      </c>
      <c r="AA1049" s="64" t="s">
        <v>12602</v>
      </c>
      <c r="AB1049" s="70" t="s">
        <v>1344</v>
      </c>
      <c r="AC1049" s="71" t="s">
        <v>1102</v>
      </c>
      <c r="AD1049" s="38" t="str">
        <f>IFERROR(VLOOKUP(ROWS($AD$4:AD1049),$Z$4:$AC$3778,2,FALSE),"")</f>
        <v>Determination of Anions by IC (300_M USEPA)</v>
      </c>
      <c r="AF1049" s="37"/>
    </row>
    <row r="1050" spans="16:32" ht="15" customHeight="1">
      <c r="P1050" s="38">
        <f>IF(ISNUMBER(SEARCH(Search!$K$13,'Valid Values - Search'!U1050)),MAX($P$3:P1049)+1,0)</f>
        <v>1047</v>
      </c>
      <c r="Q1050" s="38">
        <f>IF(ISNUMBER(SEARCH(Search!$K$5,'Valid Values - Search'!R1050)),MAX($Q$3:Q1049)+1,0)</f>
        <v>1047</v>
      </c>
      <c r="R1050" s="64" t="s">
        <v>4793</v>
      </c>
      <c r="S1050" s="70" t="s">
        <v>102</v>
      </c>
      <c r="T1050" s="70" t="s">
        <v>102</v>
      </c>
      <c r="U1050" s="93" t="s">
        <v>9661</v>
      </c>
      <c r="V1050" s="94" t="s">
        <v>8459</v>
      </c>
      <c r="W1050" s="97" t="s">
        <v>4793</v>
      </c>
      <c r="X1050" s="38" t="str">
        <f>IFERROR(VLOOKUP(ROWS($X$4:X1050),$Q$4:$R$5094,2,FALSE),"")</f>
        <v>Amlodipine</v>
      </c>
      <c r="Y1050" s="38" t="str">
        <f>IFERROR(VLOOKUP(ROWS($Y$4:Y1050),$P$4:$U$5094,6,FALSE),"")</f>
        <v>88150-42-9</v>
      </c>
      <c r="Z1050" s="38">
        <f>IF(ISNUMBER(SEARCH(Search!$K$21,'Valid Values - Search'!AA1050)),MAX($Z$3:Z1049)+1,0)</f>
        <v>1047</v>
      </c>
      <c r="AA1050" s="64" t="s">
        <v>12603</v>
      </c>
      <c r="AB1050" s="70" t="s">
        <v>1148</v>
      </c>
      <c r="AC1050" s="71" t="s">
        <v>1130</v>
      </c>
      <c r="AD1050" s="38" t="str">
        <f>IFERROR(VLOOKUP(ROWS($AD$4:AD1050),$Z$4:$AC$3778,2,FALSE),"")</f>
        <v>Determination of anions in wastes and solid extracts (10-510-00-1-A LACHAT)</v>
      </c>
      <c r="AF1050" s="37"/>
    </row>
    <row r="1051" spans="16:32" ht="15" customHeight="1">
      <c r="P1051" s="38">
        <f>IF(ISNUMBER(SEARCH(Search!$K$13,'Valid Values - Search'!U1051)),MAX($P$3:P1050)+1,0)</f>
        <v>1048</v>
      </c>
      <c r="Q1051" s="38">
        <f>IF(ISNUMBER(SEARCH(Search!$K$5,'Valid Values - Search'!R1051)),MAX($Q$3:Q1050)+1,0)</f>
        <v>1048</v>
      </c>
      <c r="R1051" s="64" t="s">
        <v>1719</v>
      </c>
      <c r="S1051" s="70" t="s">
        <v>101</v>
      </c>
      <c r="T1051" s="70" t="s">
        <v>101</v>
      </c>
      <c r="U1051" s="93" t="s">
        <v>8951</v>
      </c>
      <c r="V1051" s="94">
        <v>643</v>
      </c>
      <c r="W1051" s="97" t="s">
        <v>1719</v>
      </c>
      <c r="X1051" s="38" t="str">
        <f>IFERROR(VLOOKUP(ROWS($X$4:X1051),$Q$4:$R$5094,2,FALSE),"")</f>
        <v>Ammonia</v>
      </c>
      <c r="Y1051" s="38" t="str">
        <f>IFERROR(VLOOKUP(ROWS($Y$4:Y1051),$P$4:$U$5094,6,FALSE),"")</f>
        <v>7664-41-7</v>
      </c>
      <c r="Z1051" s="38">
        <f>IF(ISNUMBER(SEARCH(Search!$K$21,'Valid Values - Search'!AA1051)),MAX($Z$3:Z1050)+1,0)</f>
        <v>1048</v>
      </c>
      <c r="AA1051" s="64" t="s">
        <v>12604</v>
      </c>
      <c r="AB1051" s="70">
        <v>639</v>
      </c>
      <c r="AC1051" s="71" t="s">
        <v>1102</v>
      </c>
      <c r="AD1051" s="38" t="str">
        <f>IFERROR(VLOOKUP(ROWS($AD$4:AD1051),$Z$4:$AC$3778,2,FALSE),"")</f>
        <v>Determination of Bendiocarb in Water (639 USEPA)</v>
      </c>
      <c r="AF1051" s="37"/>
    </row>
    <row r="1052" spans="16:32" ht="15" customHeight="1">
      <c r="P1052" s="38">
        <f>IF(ISNUMBER(SEARCH(Search!$K$13,'Valid Values - Search'!U1052)),MAX($P$3:P1051)+1,0)</f>
        <v>1049</v>
      </c>
      <c r="Q1052" s="38">
        <f>IF(ISNUMBER(SEARCH(Search!$K$5,'Valid Values - Search'!R1052)),MAX($Q$3:Q1051)+1,0)</f>
        <v>1049</v>
      </c>
      <c r="R1052" s="64" t="s">
        <v>4794</v>
      </c>
      <c r="S1052" s="70" t="s">
        <v>102</v>
      </c>
      <c r="T1052" s="70" t="s">
        <v>102</v>
      </c>
      <c r="U1052" s="93" t="s">
        <v>8459</v>
      </c>
      <c r="V1052" s="94">
        <v>1273</v>
      </c>
      <c r="W1052" s="97" t="s">
        <v>4794</v>
      </c>
      <c r="X1052" s="38" t="str">
        <f>IFERROR(VLOOKUP(ROWS($X$4:X1052),$Q$4:$R$5094,2,FALSE),"")</f>
        <v>Ammonia and ammonium</v>
      </c>
      <c r="Y1052" s="38" t="str">
        <f>IFERROR(VLOOKUP(ROWS($Y$4:Y1052),$P$4:$U$5094,6,FALSE),"")</f>
        <v>N/A</v>
      </c>
      <c r="Z1052" s="38">
        <f>IF(ISNUMBER(SEARCH(Search!$K$21,'Valid Values - Search'!AA1052)),MAX($Z$3:Z1051)+1,0)</f>
        <v>1049</v>
      </c>
      <c r="AA1052" s="64" t="s">
        <v>12605</v>
      </c>
      <c r="AB1052" s="70">
        <v>643</v>
      </c>
      <c r="AC1052" s="71" t="s">
        <v>1102</v>
      </c>
      <c r="AD1052" s="38" t="str">
        <f>IFERROR(VLOOKUP(ROWS($AD$4:AD1052),$Z$4:$AC$3778,2,FALSE),"")</f>
        <v>Determination of Bentazon in Wastewater (643 USEPA)</v>
      </c>
      <c r="AF1052" s="37"/>
    </row>
    <row r="1053" spans="16:32" ht="15" customHeight="1">
      <c r="P1053" s="38">
        <f>IF(ISNUMBER(SEARCH(Search!$K$13,'Valid Values - Search'!U1053)),MAX($P$3:P1052)+1,0)</f>
        <v>1050</v>
      </c>
      <c r="Q1053" s="38">
        <f>IF(ISNUMBER(SEARCH(Search!$K$5,'Valid Values - Search'!R1053)),MAX($Q$3:Q1052)+1,0)</f>
        <v>1050</v>
      </c>
      <c r="R1053" s="64" t="s">
        <v>4795</v>
      </c>
      <c r="S1053" s="70" t="s">
        <v>102</v>
      </c>
      <c r="T1053" s="70" t="s">
        <v>102</v>
      </c>
      <c r="U1053" s="93" t="s">
        <v>8459</v>
      </c>
      <c r="V1053" s="94">
        <v>23</v>
      </c>
      <c r="W1053" s="97" t="s">
        <v>4795</v>
      </c>
      <c r="X1053" s="38" t="str">
        <f>IFERROR(VLOOKUP(ROWS($X$4:X1053),$Q$4:$R$5094,2,FALSE),"")</f>
        <v>Ammonia uptake</v>
      </c>
      <c r="Y1053" s="38" t="str">
        <f>IFERROR(VLOOKUP(ROWS($Y$4:Y1053),$P$4:$U$5094,6,FALSE),"")</f>
        <v>N/A</v>
      </c>
      <c r="Z1053" s="38">
        <f>IF(ISNUMBER(SEARCH(Search!$K$21,'Valid Values - Search'!AA1053)),MAX($Z$3:Z1052)+1,0)</f>
        <v>1050</v>
      </c>
      <c r="AA1053" s="64" t="s">
        <v>12606</v>
      </c>
      <c r="AB1053" s="70" t="s">
        <v>1159</v>
      </c>
      <c r="AC1053" s="71" t="s">
        <v>1156</v>
      </c>
      <c r="AD1053" s="38" t="str">
        <f>IFERROR(VLOOKUP(ROWS($AD$4:AD1053),$Z$4:$AC$3778,2,FALSE),"")</f>
        <v>Determination of Biomass (Standing Crop) (10200-I APHA)</v>
      </c>
      <c r="AF1053" s="37"/>
    </row>
    <row r="1054" spans="16:32" ht="15" customHeight="1">
      <c r="P1054" s="38">
        <f>IF(ISNUMBER(SEARCH(Search!$K$13,'Valid Values - Search'!U1054)),MAX($P$3:P1053)+1,0)</f>
        <v>1051</v>
      </c>
      <c r="Q1054" s="38">
        <f>IF(ISNUMBER(SEARCH(Search!$K$5,'Valid Values - Search'!R1054)),MAX($Q$3:Q1053)+1,0)</f>
        <v>1051</v>
      </c>
      <c r="R1054" s="64" t="s">
        <v>4796</v>
      </c>
      <c r="S1054" s="70" t="s">
        <v>102</v>
      </c>
      <c r="T1054" s="70" t="s">
        <v>102</v>
      </c>
      <c r="U1054" s="93" t="s">
        <v>8459</v>
      </c>
      <c r="V1054" s="94">
        <v>1273</v>
      </c>
      <c r="W1054" s="97" t="s">
        <v>4796</v>
      </c>
      <c r="X1054" s="38" t="str">
        <f>IFERROR(VLOOKUP(ROWS($X$4:X1054),$Q$4:$R$5094,2,FALSE),"")</f>
        <v>Ammonia-nitrogen</v>
      </c>
      <c r="Y1054" s="38" t="str">
        <f>IFERROR(VLOOKUP(ROWS($Y$4:Y1054),$P$4:$U$5094,6,FALSE),"")</f>
        <v>N/A</v>
      </c>
      <c r="Z1054" s="38">
        <f>IF(ISNUMBER(SEARCH(Search!$K$21,'Valid Values - Search'!AA1054)),MAX($Z$3:Z1053)+1,0)</f>
        <v>1051</v>
      </c>
      <c r="AA1054" s="64" t="s">
        <v>12607</v>
      </c>
      <c r="AB1054" s="70" t="s">
        <v>2153</v>
      </c>
      <c r="AC1054" s="71" t="s">
        <v>1102</v>
      </c>
      <c r="AD1054" s="38" t="str">
        <f>IFERROR(VLOOKUP(ROWS($AD$4:AD1054),$Z$4:$AC$3778,2,FALSE),"")</f>
        <v>Determination of Butadiene Emissions (CTM-001 USEPA)</v>
      </c>
      <c r="AF1054" s="37"/>
    </row>
    <row r="1055" spans="16:32" ht="15" customHeight="1">
      <c r="P1055" s="38">
        <f>IF(ISNUMBER(SEARCH(Search!$K$13,'Valid Values - Search'!U1055)),MAX($P$3:P1054)+1,0)</f>
        <v>1052</v>
      </c>
      <c r="Q1055" s="38">
        <f>IF(ISNUMBER(SEARCH(Search!$K$5,'Valid Values - Search'!R1055)),MAX($Q$3:Q1054)+1,0)</f>
        <v>1052</v>
      </c>
      <c r="R1055" s="64" t="s">
        <v>4797</v>
      </c>
      <c r="S1055" s="70" t="s">
        <v>102</v>
      </c>
      <c r="T1055" s="70" t="s">
        <v>102</v>
      </c>
      <c r="U1055" s="93" t="s">
        <v>9662</v>
      </c>
      <c r="V1055" s="94">
        <v>1274</v>
      </c>
      <c r="W1055" s="97" t="s">
        <v>4797</v>
      </c>
      <c r="X1055" s="38" t="str">
        <f>IFERROR(VLOOKUP(ROWS($X$4:X1055),$Q$4:$R$5094,2,FALSE),"")</f>
        <v>Ammonium</v>
      </c>
      <c r="Y1055" s="38" t="str">
        <f>IFERROR(VLOOKUP(ROWS($Y$4:Y1055),$P$4:$U$5094,6,FALSE),"")</f>
        <v>14798-03-9</v>
      </c>
      <c r="Z1055" s="38">
        <f>IF(ISNUMBER(SEARCH(Search!$K$21,'Valid Values - Search'!AA1055)),MAX($Z$3:Z1054)+1,0)</f>
        <v>1052</v>
      </c>
      <c r="AA1055" s="64" t="s">
        <v>12608</v>
      </c>
      <c r="AB1055" s="70" t="s">
        <v>1512</v>
      </c>
      <c r="AC1055" s="71" t="s">
        <v>1102</v>
      </c>
      <c r="AD1055" s="38" t="str">
        <f>IFERROR(VLOOKUP(ROWS($AD$4:AD1055),$Z$4:$AC$3778,2,FALSE),"")</f>
        <v>Determination of Carbon and Nitrogen (440(S) USEPA)</v>
      </c>
      <c r="AF1055" s="37"/>
    </row>
    <row r="1056" spans="16:32" ht="15" customHeight="1">
      <c r="P1056" s="38">
        <f>IF(ISNUMBER(SEARCH(Search!$K$13,'Valid Values - Search'!U1056)),MAX($P$3:P1055)+1,0)</f>
        <v>1053</v>
      </c>
      <c r="Q1056" s="38">
        <f>IF(ISNUMBER(SEARCH(Search!$K$5,'Valid Values - Search'!R1056)),MAX($Q$3:Q1055)+1,0)</f>
        <v>1053</v>
      </c>
      <c r="R1056" s="64" t="s">
        <v>4798</v>
      </c>
      <c r="S1056" s="70" t="s">
        <v>102</v>
      </c>
      <c r="T1056" s="70" t="s">
        <v>102</v>
      </c>
      <c r="U1056" s="93" t="s">
        <v>9663</v>
      </c>
      <c r="V1056" s="94">
        <v>16961</v>
      </c>
      <c r="W1056" s="97" t="s">
        <v>4798</v>
      </c>
      <c r="X1056" s="38" t="str">
        <f>IFERROR(VLOOKUP(ROWS($X$4:X1056),$Q$4:$R$5094,2,FALSE),"")</f>
        <v>Ammonium bromide</v>
      </c>
      <c r="Y1056" s="38" t="str">
        <f>IFERROR(VLOOKUP(ROWS($Y$4:Y1056),$P$4:$U$5094,6,FALSE),"")</f>
        <v>12124-97-9</v>
      </c>
      <c r="Z1056" s="38">
        <f>IF(ISNUMBER(SEARCH(Search!$K$21,'Valid Values - Search'!AA1056)),MAX($Z$3:Z1055)+1,0)</f>
        <v>1053</v>
      </c>
      <c r="AA1056" s="64" t="s">
        <v>12609</v>
      </c>
      <c r="AB1056" s="70" t="s">
        <v>1513</v>
      </c>
      <c r="AC1056" s="71" t="s">
        <v>1102</v>
      </c>
      <c r="AD1056" s="38" t="str">
        <f>IFERROR(VLOOKUP(ROWS($AD$4:AD1056),$Z$4:$AC$3778,2,FALSE),"")</f>
        <v>Determination of Carbon and Nitrogen (440(W) USEPA)</v>
      </c>
      <c r="AF1056" s="37"/>
    </row>
    <row r="1057" spans="16:32" ht="15" customHeight="1">
      <c r="P1057" s="38">
        <f>IF(ISNUMBER(SEARCH(Search!$K$13,'Valid Values - Search'!U1057)),MAX($P$3:P1056)+1,0)</f>
        <v>1054</v>
      </c>
      <c r="Q1057" s="38">
        <f>IF(ISNUMBER(SEARCH(Search!$K$5,'Valid Values - Search'!R1057)),MAX($Q$3:Q1056)+1,0)</f>
        <v>1054</v>
      </c>
      <c r="R1057" s="64" t="s">
        <v>4799</v>
      </c>
      <c r="S1057" s="70" t="s">
        <v>102</v>
      </c>
      <c r="T1057" s="70" t="s">
        <v>102</v>
      </c>
      <c r="U1057" s="93" t="s">
        <v>9664</v>
      </c>
      <c r="V1057" s="94">
        <v>1004489</v>
      </c>
      <c r="W1057" s="97" t="s">
        <v>4799</v>
      </c>
      <c r="X1057" s="38" t="str">
        <f>IFERROR(VLOOKUP(ROWS($X$4:X1057),$Q$4:$R$5094,2,FALSE),"")</f>
        <v>Ammonium fluoride</v>
      </c>
      <c r="Y1057" s="38" t="str">
        <f>IFERROR(VLOOKUP(ROWS($Y$4:Y1057),$P$4:$U$5094,6,FALSE),"")</f>
        <v>12125-01-8</v>
      </c>
      <c r="Z1057" s="38">
        <f>IF(ISNUMBER(SEARCH(Search!$K$21,'Valid Values - Search'!AA1057)),MAX($Z$3:Z1056)+1,0)</f>
        <v>1054</v>
      </c>
      <c r="AA1057" s="64" t="s">
        <v>12610</v>
      </c>
      <c r="AB1057" s="70" t="s">
        <v>1147</v>
      </c>
      <c r="AC1057" s="71" t="s">
        <v>1130</v>
      </c>
      <c r="AD1057" s="38" t="str">
        <f>IFERROR(VLOOKUP(ROWS($AD$4:AD1057),$Z$4:$AC$3778,2,FALSE),"")</f>
        <v>Determination of Color in Water (10-308-00-1-A LACHAT)</v>
      </c>
      <c r="AF1057" s="37"/>
    </row>
    <row r="1058" spans="16:32" ht="15" customHeight="1">
      <c r="P1058" s="38">
        <f>IF(ISNUMBER(SEARCH(Search!$K$13,'Valid Values - Search'!U1058)),MAX($P$3:P1057)+1,0)</f>
        <v>1055</v>
      </c>
      <c r="Q1058" s="38">
        <f>IF(ISNUMBER(SEARCH(Search!$K$5,'Valid Values - Search'!R1058)),MAX($Q$3:Q1057)+1,0)</f>
        <v>1055</v>
      </c>
      <c r="R1058" s="64" t="s">
        <v>4800</v>
      </c>
      <c r="S1058" s="70" t="s">
        <v>102</v>
      </c>
      <c r="T1058" s="70" t="s">
        <v>102</v>
      </c>
      <c r="U1058" s="93" t="s">
        <v>9665</v>
      </c>
      <c r="V1058" s="94">
        <v>17012</v>
      </c>
      <c r="W1058" s="97" t="s">
        <v>4800</v>
      </c>
      <c r="X1058" s="38" t="str">
        <f>IFERROR(VLOOKUP(ROWS($X$4:X1058),$Q$4:$R$5094,2,FALSE),"")</f>
        <v>Ammonium hydroxide</v>
      </c>
      <c r="Y1058" s="38" t="str">
        <f>IFERROR(VLOOKUP(ROWS($Y$4:Y1058),$P$4:$U$5094,6,FALSE),"")</f>
        <v>1336-21-6</v>
      </c>
      <c r="Z1058" s="38">
        <f>IF(ISNUMBER(SEARCH(Search!$K$21,'Valid Values - Search'!AA1058)),MAX($Z$3:Z1057)+1,0)</f>
        <v>1055</v>
      </c>
      <c r="AA1058" s="64" t="s">
        <v>12611</v>
      </c>
      <c r="AB1058" s="70" t="s">
        <v>2156</v>
      </c>
      <c r="AC1058" s="71" t="s">
        <v>1102</v>
      </c>
      <c r="AD1058" s="38" t="str">
        <f>IFERROR(VLOOKUP(ROWS($AD$4:AD1058),$Z$4:$AC$3778,2,FALSE),"")</f>
        <v>Determination of Condensable Emissions (CTM-005 USEPA)</v>
      </c>
      <c r="AF1058" s="37"/>
    </row>
    <row r="1059" spans="16:32" ht="15" customHeight="1">
      <c r="P1059" s="38">
        <f>IF(ISNUMBER(SEARCH(Search!$K$13,'Valid Values - Search'!U1059)),MAX($P$3:P1058)+1,0)</f>
        <v>1056</v>
      </c>
      <c r="Q1059" s="38">
        <f>IF(ISNUMBER(SEARCH(Search!$K$5,'Valid Values - Search'!R1059)),MAX($Q$3:Q1058)+1,0)</f>
        <v>1056</v>
      </c>
      <c r="R1059" s="64" t="s">
        <v>4801</v>
      </c>
      <c r="S1059" s="70" t="s">
        <v>102</v>
      </c>
      <c r="T1059" s="70" t="s">
        <v>102</v>
      </c>
      <c r="U1059" s="93" t="s">
        <v>9666</v>
      </c>
      <c r="V1059" s="94">
        <v>16086</v>
      </c>
      <c r="W1059" s="97" t="s">
        <v>4801</v>
      </c>
      <c r="X1059" s="38" t="str">
        <f>IFERROR(VLOOKUP(ROWS($X$4:X1059),$Q$4:$R$5094,2,FALSE),"")</f>
        <v>Ammonium perchlorate</v>
      </c>
      <c r="Y1059" s="38" t="str">
        <f>IFERROR(VLOOKUP(ROWS($Y$4:Y1059),$P$4:$U$5094,6,FALSE),"")</f>
        <v>7790-98-9</v>
      </c>
      <c r="Z1059" s="38">
        <f>IF(ISNUMBER(SEARCH(Search!$K$21,'Valid Values - Search'!AA1059)),MAX($Z$3:Z1058)+1,0)</f>
        <v>1056</v>
      </c>
      <c r="AA1059" s="64" t="s">
        <v>12612</v>
      </c>
      <c r="AB1059" s="70" t="s">
        <v>2482</v>
      </c>
      <c r="AC1059" s="71" t="s">
        <v>1184</v>
      </c>
      <c r="AD1059" s="38" t="str">
        <f>IFERROR(VLOOKUP(ROWS($AD$4:AD1059),$Z$4:$AC$3778,2,FALSE),"")</f>
        <v>Determination of Diss. Alkali and Ammonium in Water and Wastewater by Ion Chromatography (D6919-09 ASTM)</v>
      </c>
      <c r="AF1059" s="37"/>
    </row>
    <row r="1060" spans="16:32" ht="15" customHeight="1">
      <c r="P1060" s="38">
        <f>IF(ISNUMBER(SEARCH(Search!$K$13,'Valid Values - Search'!U1060)),MAX($P$3:P1059)+1,0)</f>
        <v>1057</v>
      </c>
      <c r="Q1060" s="38">
        <f>IF(ISNUMBER(SEARCH(Search!$K$5,'Valid Values - Search'!R1060)),MAX($Q$3:Q1059)+1,0)</f>
        <v>1057</v>
      </c>
      <c r="R1060" s="64" t="s">
        <v>4802</v>
      </c>
      <c r="S1060" s="70" t="s">
        <v>102</v>
      </c>
      <c r="T1060" s="70" t="s">
        <v>102</v>
      </c>
      <c r="U1060" s="93" t="s">
        <v>9667</v>
      </c>
      <c r="V1060" s="94">
        <v>11747</v>
      </c>
      <c r="W1060" s="97" t="s">
        <v>4802</v>
      </c>
      <c r="X1060" s="38" t="str">
        <f>IFERROR(VLOOKUP(ROWS($X$4:X1060),$Q$4:$R$5094,2,FALSE),"")</f>
        <v>Ammonium picrate</v>
      </c>
      <c r="Y1060" s="38" t="str">
        <f>IFERROR(VLOOKUP(ROWS($Y$4:Y1060),$P$4:$U$5094,6,FALSE),"")</f>
        <v>131-74-8</v>
      </c>
      <c r="Z1060" s="38">
        <f>IF(ISNUMBER(SEARCH(Search!$K$21,'Valid Values - Search'!AA1060)),MAX($Z$3:Z1059)+1,0)</f>
        <v>1057</v>
      </c>
      <c r="AA1060" s="64" t="s">
        <v>12613</v>
      </c>
      <c r="AB1060" s="70" t="s">
        <v>2159</v>
      </c>
      <c r="AC1060" s="71" t="s">
        <v>1102</v>
      </c>
      <c r="AD1060" s="38" t="str">
        <f>IFERROR(VLOOKUP(ROWS($AD$4:AD1060),$Z$4:$AC$3778,2,FALSE),"")</f>
        <v>Determination of Halogenated Organics (CTM-011 USEPA)</v>
      </c>
      <c r="AF1060" s="37"/>
    </row>
    <row r="1061" spans="16:32" ht="15" customHeight="1">
      <c r="P1061" s="38">
        <f>IF(ISNUMBER(SEARCH(Search!$K$13,'Valid Values - Search'!U1061)),MAX($P$3:P1060)+1,0)</f>
        <v>1058</v>
      </c>
      <c r="Q1061" s="38">
        <f>IF(ISNUMBER(SEARCH(Search!$K$5,'Valid Values - Search'!R1061)),MAX($Q$3:Q1060)+1,0)</f>
        <v>1058</v>
      </c>
      <c r="R1061" s="64" t="s">
        <v>4803</v>
      </c>
      <c r="S1061" s="70" t="s">
        <v>102</v>
      </c>
      <c r="T1061" s="70" t="s">
        <v>102</v>
      </c>
      <c r="U1061" s="93" t="s">
        <v>9668</v>
      </c>
      <c r="V1061" s="94">
        <v>17014</v>
      </c>
      <c r="W1061" s="97" t="s">
        <v>4803</v>
      </c>
      <c r="X1061" s="38" t="str">
        <f>IFERROR(VLOOKUP(ROWS($X$4:X1061),$Q$4:$R$5094,2,FALSE),"")</f>
        <v>Ammonium sulfamate</v>
      </c>
      <c r="Y1061" s="38" t="str">
        <f>IFERROR(VLOOKUP(ROWS($Y$4:Y1061),$P$4:$U$5094,6,FALSE),"")</f>
        <v>7773-06-0</v>
      </c>
      <c r="Z1061" s="38">
        <f>IF(ISNUMBER(SEARCH(Search!$K$21,'Valid Values - Search'!AA1061)),MAX($Z$3:Z1060)+1,0)</f>
        <v>1058</v>
      </c>
      <c r="AA1061" s="64" t="s">
        <v>12614</v>
      </c>
      <c r="AB1061" s="70" t="s">
        <v>2155</v>
      </c>
      <c r="AC1061" s="71" t="s">
        <v>1102</v>
      </c>
      <c r="AD1061" s="38" t="str">
        <f>IFERROR(VLOOKUP(ROWS($AD$4:AD1061),$Z$4:$AC$3778,2,FALSE),"")</f>
        <v>Determination of HCl Emissions (CTM-004 USEPA)</v>
      </c>
      <c r="AF1061" s="37"/>
    </row>
    <row r="1062" spans="16:32" ht="15" customHeight="1">
      <c r="P1062" s="38">
        <f>IF(ISNUMBER(SEARCH(Search!$K$13,'Valid Values - Search'!U1062)),MAX($P$3:P1061)+1,0)</f>
        <v>1059</v>
      </c>
      <c r="Q1062" s="38">
        <f>IF(ISNUMBER(SEARCH(Search!$K$5,'Valid Values - Search'!R1062)),MAX($Q$3:Q1061)+1,0)</f>
        <v>1059</v>
      </c>
      <c r="R1062" s="64" t="s">
        <v>4804</v>
      </c>
      <c r="S1062" s="70" t="s">
        <v>102</v>
      </c>
      <c r="T1062" s="70" t="s">
        <v>102</v>
      </c>
      <c r="U1062" s="93" t="s">
        <v>8459</v>
      </c>
      <c r="V1062" s="94">
        <v>644</v>
      </c>
      <c r="W1062" s="97" t="s">
        <v>4804</v>
      </c>
      <c r="X1062" s="38" t="str">
        <f>IFERROR(VLOOKUP(ROWS($X$4:X1062),$Q$4:$R$5094,2,FALSE),"")</f>
        <v>Amobam oxidation products</v>
      </c>
      <c r="Y1062" s="38" t="str">
        <f>IFERROR(VLOOKUP(ROWS($Y$4:Y1062),$P$4:$U$5094,6,FALSE),"")</f>
        <v>N/A</v>
      </c>
      <c r="Z1062" s="38">
        <f>IF(ISNUMBER(SEARCH(Search!$K$21,'Valid Values - Search'!AA1062)),MAX($Z$3:Z1061)+1,0)</f>
        <v>1059</v>
      </c>
      <c r="AA1062" s="64" t="s">
        <v>12615</v>
      </c>
      <c r="AB1062" s="70">
        <v>300</v>
      </c>
      <c r="AC1062" s="71" t="s">
        <v>1102</v>
      </c>
      <c r="AD1062" s="38" t="str">
        <f>IFERROR(VLOOKUP(ROWS($AD$4:AD1062),$Z$4:$AC$3778,2,FALSE),"")</f>
        <v>Determination of Inorganic Anions by Ion Chromatography (300 USEPA)</v>
      </c>
      <c r="AF1062" s="37"/>
    </row>
    <row r="1063" spans="16:32" ht="15" customHeight="1">
      <c r="P1063" s="38">
        <f>IF(ISNUMBER(SEARCH(Search!$K$13,'Valid Values - Search'!U1063)),MAX($P$3:P1062)+1,0)</f>
        <v>1060</v>
      </c>
      <c r="Q1063" s="38">
        <f>IF(ISNUMBER(SEARCH(Search!$K$5,'Valid Values - Search'!R1063)),MAX($Q$3:Q1062)+1,0)</f>
        <v>1060</v>
      </c>
      <c r="R1063" s="64" t="s">
        <v>4805</v>
      </c>
      <c r="S1063" s="70" t="s">
        <v>102</v>
      </c>
      <c r="T1063" s="70" t="s">
        <v>102</v>
      </c>
      <c r="U1063" s="93" t="s">
        <v>8459</v>
      </c>
      <c r="V1063" s="94">
        <v>9708</v>
      </c>
      <c r="W1063" s="97" t="s">
        <v>4805</v>
      </c>
      <c r="X1063" s="38" t="str">
        <f>IFERROR(VLOOKUP(ROWS($X$4:X1063),$Q$4:$R$5094,2,FALSE),"")</f>
        <v>Amoeba</v>
      </c>
      <c r="Y1063" s="38" t="str">
        <f>IFERROR(VLOOKUP(ROWS($Y$4:Y1063),$P$4:$U$5094,6,FALSE),"")</f>
        <v>N/A</v>
      </c>
      <c r="Z1063" s="38">
        <f>IF(ISNUMBER(SEARCH(Search!$K$21,'Valid Values - Search'!AA1063)),MAX($Z$3:Z1062)+1,0)</f>
        <v>1060</v>
      </c>
      <c r="AA1063" s="64" t="s">
        <v>12616</v>
      </c>
      <c r="AB1063" s="70">
        <v>300.10000000000002</v>
      </c>
      <c r="AC1063" s="71" t="s">
        <v>1102</v>
      </c>
      <c r="AD1063" s="38" t="str">
        <f>IFERROR(VLOOKUP(ROWS($AD$4:AD1063),$Z$4:$AC$3778,2,FALSE),"")</f>
        <v>Determination of Inorganic Anions in Drinking Water by Ion Chromatography (300.1 USEPA)</v>
      </c>
      <c r="AF1063" s="37"/>
    </row>
    <row r="1064" spans="16:32" ht="15" customHeight="1">
      <c r="P1064" s="38">
        <f>IF(ISNUMBER(SEARCH(Search!$K$13,'Valid Values - Search'!U1064)),MAX($P$3:P1063)+1,0)</f>
        <v>1061</v>
      </c>
      <c r="Q1064" s="38">
        <f>IF(ISNUMBER(SEARCH(Search!$K$5,'Valid Values - Search'!R1064)),MAX($Q$3:Q1063)+1,0)</f>
        <v>1061</v>
      </c>
      <c r="R1064" s="64" t="s">
        <v>4806</v>
      </c>
      <c r="S1064" s="70" t="s">
        <v>102</v>
      </c>
      <c r="T1064" s="70" t="s">
        <v>102</v>
      </c>
      <c r="U1064" s="93" t="s">
        <v>8459</v>
      </c>
      <c r="V1064" s="94">
        <v>9707</v>
      </c>
      <c r="W1064" s="97" t="s">
        <v>4806</v>
      </c>
      <c r="X1064" s="38" t="str">
        <f>IFERROR(VLOOKUP(ROWS($X$4:X1064),$Q$4:$R$5094,2,FALSE),"")</f>
        <v>Amoebidae</v>
      </c>
      <c r="Y1064" s="38" t="str">
        <f>IFERROR(VLOOKUP(ROWS($Y$4:Y1064),$P$4:$U$5094,6,FALSE),"")</f>
        <v>N/A</v>
      </c>
      <c r="Z1064" s="38">
        <f>IF(ISNUMBER(SEARCH(Search!$K$21,'Valid Values - Search'!AA1064)),MAX($Z$3:Z1063)+1,0)</f>
        <v>1061</v>
      </c>
      <c r="AA1064" s="64" t="s">
        <v>12617</v>
      </c>
      <c r="AB1064" s="70">
        <v>1001</v>
      </c>
      <c r="AC1064" s="71" t="s">
        <v>1151</v>
      </c>
      <c r="AD1064" s="38" t="str">
        <f>IFERROR(VLOOKUP(ROWS($AD$4:AD1064),$Z$4:$AC$3778,2,FALSE),"")</f>
        <v>Determination of Lead, for use in Lead and Copper Rule compliance monitoring (1001 HACH)</v>
      </c>
      <c r="AF1064" s="37"/>
    </row>
    <row r="1065" spans="16:32" ht="15" customHeight="1">
      <c r="P1065" s="38">
        <f>IF(ISNUMBER(SEARCH(Search!$K$13,'Valid Values - Search'!U1065)),MAX($P$3:P1064)+1,0)</f>
        <v>1062</v>
      </c>
      <c r="Q1065" s="38">
        <f>IF(ISNUMBER(SEARCH(Search!$K$5,'Valid Values - Search'!R1065)),MAX($Q$3:Q1064)+1,0)</f>
        <v>1062</v>
      </c>
      <c r="R1065" s="64" t="s">
        <v>4807</v>
      </c>
      <c r="S1065" s="70" t="s">
        <v>102</v>
      </c>
      <c r="T1065" s="70" t="s">
        <v>102</v>
      </c>
      <c r="U1065" s="93" t="s">
        <v>9669</v>
      </c>
      <c r="V1065" s="94">
        <v>1000980</v>
      </c>
      <c r="W1065" s="97" t="s">
        <v>4807</v>
      </c>
      <c r="X1065" s="38" t="str">
        <f>IFERROR(VLOOKUP(ROWS($X$4:X1065),$Q$4:$R$5094,2,FALSE),"")</f>
        <v>Amosite Asbestos</v>
      </c>
      <c r="Y1065" s="38" t="str">
        <f>IFERROR(VLOOKUP(ROWS($Y$4:Y1065),$P$4:$U$5094,6,FALSE),"")</f>
        <v>12172-73-5</v>
      </c>
      <c r="Z1065" s="38">
        <f>IF(ISNUMBER(SEARCH(Search!$K$21,'Valid Values - Search'!AA1065)),MAX($Z$3:Z1064)+1,0)</f>
        <v>1062</v>
      </c>
      <c r="AA1065" s="64" t="s">
        <v>12618</v>
      </c>
      <c r="AB1065" s="70">
        <v>909</v>
      </c>
      <c r="AC1065" s="71" t="s">
        <v>1102</v>
      </c>
      <c r="AD1065" s="38" t="str">
        <f>IFERROR(VLOOKUP(ROWS($AD$4:AD1065),$Z$4:$AC$3778,2,FALSE),"")</f>
        <v>Determination of Lead-210 in Drinking Water (909 USEPA)</v>
      </c>
      <c r="AF1065" s="37"/>
    </row>
    <row r="1066" spans="16:32" ht="15" customHeight="1">
      <c r="P1066" s="38">
        <f>IF(ISNUMBER(SEARCH(Search!$K$13,'Valid Values - Search'!U1066)),MAX($P$3:P1065)+1,0)</f>
        <v>1063</v>
      </c>
      <c r="Q1066" s="38">
        <f>IF(ISNUMBER(SEARCH(Search!$K$5,'Valid Values - Search'!R1066)),MAX($Q$3:Q1065)+1,0)</f>
        <v>1063</v>
      </c>
      <c r="R1066" s="64" t="s">
        <v>4808</v>
      </c>
      <c r="S1066" s="70" t="s">
        <v>102</v>
      </c>
      <c r="T1066" s="70" t="s">
        <v>102</v>
      </c>
      <c r="U1066" s="93" t="s">
        <v>8459</v>
      </c>
      <c r="V1066" s="94">
        <v>1002230</v>
      </c>
      <c r="W1066" s="97" t="s">
        <v>4808</v>
      </c>
      <c r="X1066" s="38" t="str">
        <f>IFERROR(VLOOKUP(ROWS($X$4:X1066),$Q$4:$R$5094,2,FALSE),"")</f>
        <v>Amount of Refuse on Banks (choice list)</v>
      </c>
      <c r="Y1066" s="38" t="str">
        <f>IFERROR(VLOOKUP(ROWS($Y$4:Y1066),$P$4:$U$5094,6,FALSE),"")</f>
        <v>N/A</v>
      </c>
      <c r="Z1066" s="38">
        <f>IF(ISNUMBER(SEARCH(Search!$K$21,'Valid Values - Search'!AA1066)),MAX($Z$3:Z1065)+1,0)</f>
        <v>1063</v>
      </c>
      <c r="AA1066" s="64" t="s">
        <v>12619</v>
      </c>
      <c r="AB1066" s="70" t="s">
        <v>3600</v>
      </c>
      <c r="AC1066" s="71" t="s">
        <v>3026</v>
      </c>
      <c r="AD1066" s="38" t="str">
        <f>IFERROR(VLOOKUP(ROWS($AD$4:AD1066),$Z$4:$AC$3778,2,FALSE),"")</f>
        <v>Determination of Lead-210 in Water (RP280 USDOE/ASD)</v>
      </c>
      <c r="AF1066" s="37"/>
    </row>
    <row r="1067" spans="16:32" ht="15" customHeight="1">
      <c r="P1067" s="38">
        <f>IF(ISNUMBER(SEARCH(Search!$K$13,'Valid Values - Search'!U1067)),MAX($P$3:P1066)+1,0)</f>
        <v>1064</v>
      </c>
      <c r="Q1067" s="38">
        <f>IF(ISNUMBER(SEARCH(Search!$K$5,'Valid Values - Search'!R1067)),MAX($Q$3:Q1066)+1,0)</f>
        <v>1064</v>
      </c>
      <c r="R1067" s="64" t="s">
        <v>4809</v>
      </c>
      <c r="S1067" s="70" t="s">
        <v>102</v>
      </c>
      <c r="T1067" s="70" t="s">
        <v>102</v>
      </c>
      <c r="U1067" s="93" t="s">
        <v>9670</v>
      </c>
      <c r="V1067" s="94">
        <v>323343</v>
      </c>
      <c r="W1067" s="97" t="s">
        <v>4809</v>
      </c>
      <c r="X1067" s="38" t="str">
        <f>IFERROR(VLOOKUP(ROWS($X$4:X1067),$Q$4:$R$5094,2,FALSE),"")</f>
        <v>Amoxicillin trihydrate</v>
      </c>
      <c r="Y1067" s="38" t="str">
        <f>IFERROR(VLOOKUP(ROWS($Y$4:Y1067),$P$4:$U$5094,6,FALSE),"")</f>
        <v>61336-70-7</v>
      </c>
      <c r="Z1067" s="38">
        <f>IF(ISNUMBER(SEARCH(Search!$K$21,'Valid Values - Search'!AA1067)),MAX($Z$3:Z1066)+1,0)</f>
        <v>1064</v>
      </c>
      <c r="AA1067" s="64" t="s">
        <v>12620</v>
      </c>
      <c r="AB1067" s="70" t="s">
        <v>2636</v>
      </c>
      <c r="AC1067" s="71" t="s">
        <v>1182</v>
      </c>
      <c r="AD1067" s="38" t="str">
        <f>IFERROR(VLOOKUP(ROWS($AD$4:AD1067),$Z$4:$AC$3778,2,FALSE),"")</f>
        <v>Determination of metals in Water by ICP-MS (I-2477-92 USDOI/USGS)</v>
      </c>
      <c r="AF1067" s="37"/>
    </row>
    <row r="1068" spans="16:32" ht="15" customHeight="1">
      <c r="P1068" s="38">
        <f>IF(ISNUMBER(SEARCH(Search!$K$13,'Valid Values - Search'!U1068)),MAX($P$3:P1067)+1,0)</f>
        <v>1065</v>
      </c>
      <c r="Q1068" s="38">
        <f>IF(ISNUMBER(SEARCH(Search!$K$5,'Valid Values - Search'!R1068)),MAX($Q$3:Q1067)+1,0)</f>
        <v>1065</v>
      </c>
      <c r="R1068" s="64" t="s">
        <v>4810</v>
      </c>
      <c r="S1068" s="70" t="s">
        <v>102</v>
      </c>
      <c r="T1068" s="70" t="s">
        <v>102</v>
      </c>
      <c r="U1068" s="93" t="s">
        <v>9671</v>
      </c>
      <c r="V1068" s="94">
        <v>1002477</v>
      </c>
      <c r="W1068" s="97" t="s">
        <v>4810</v>
      </c>
      <c r="X1068" s="38" t="str">
        <f>IFERROR(VLOOKUP(ROWS($X$4:X1068),$Q$4:$R$5094,2,FALSE),"")</f>
        <v>Amphetamine</v>
      </c>
      <c r="Y1068" s="38" t="str">
        <f>IFERROR(VLOOKUP(ROWS($Y$4:Y1068),$P$4:$U$5094,6,FALSE),"")</f>
        <v>300-62-9</v>
      </c>
      <c r="Z1068" s="38">
        <f>IF(ISNUMBER(SEARCH(Search!$K$21,'Valid Values - Search'!AA1068)),MAX($Z$3:Z1067)+1,0)</f>
        <v>1065</v>
      </c>
      <c r="AA1068" s="64" t="s">
        <v>12621</v>
      </c>
      <c r="AB1068" s="70" t="s">
        <v>1129</v>
      </c>
      <c r="AC1068" s="71" t="s">
        <v>1130</v>
      </c>
      <c r="AD1068" s="38" t="str">
        <f>IFERROR(VLOOKUP(ROWS($AD$4:AD1068),$Z$4:$AC$3778,2,FALSE),"")</f>
        <v>Determination of Nitrate/Nitrite in Surface and Wastewaters by Flow Injection Analysis (10-107-04-1-A LACHAT)</v>
      </c>
      <c r="AF1068" s="37"/>
    </row>
    <row r="1069" spans="16:32" ht="15" customHeight="1">
      <c r="P1069" s="38">
        <f>IF(ISNUMBER(SEARCH(Search!$K$13,'Valid Values - Search'!U1069)),MAX($P$3:P1068)+1,0)</f>
        <v>1066</v>
      </c>
      <c r="Q1069" s="38">
        <f>IF(ISNUMBER(SEARCH(Search!$K$5,'Valid Values - Search'!R1069)),MAX($Q$3:Q1068)+1,0)</f>
        <v>1066</v>
      </c>
      <c r="R1069" s="64" t="s">
        <v>4811</v>
      </c>
      <c r="S1069" s="70" t="s">
        <v>102</v>
      </c>
      <c r="T1069" s="70" t="s">
        <v>102</v>
      </c>
      <c r="U1069" s="93" t="s">
        <v>9672</v>
      </c>
      <c r="V1069" s="94">
        <v>323344</v>
      </c>
      <c r="W1069" s="97" t="s">
        <v>4811</v>
      </c>
      <c r="X1069" s="38" t="str">
        <f>IFERROR(VLOOKUP(ROWS($X$4:X1069),$Q$4:$R$5094,2,FALSE),"")</f>
        <v>Ampicillin</v>
      </c>
      <c r="Y1069" s="38" t="str">
        <f>IFERROR(VLOOKUP(ROWS($Y$4:Y1069),$P$4:$U$5094,6,FALSE),"")</f>
        <v>69-53-4</v>
      </c>
      <c r="Z1069" s="38">
        <f>IF(ISNUMBER(SEARCH(Search!$K$21,'Valid Values - Search'!AA1069)),MAX($Z$3:Z1068)+1,0)</f>
        <v>1066</v>
      </c>
      <c r="AA1069" s="64" t="s">
        <v>12622</v>
      </c>
      <c r="AB1069" s="70">
        <v>353.4</v>
      </c>
      <c r="AC1069" s="71" t="s">
        <v>1102</v>
      </c>
      <c r="AD1069" s="38" t="str">
        <f>IFERROR(VLOOKUP(ROWS($AD$4:AD1069),$Z$4:$AC$3778,2,FALSE),"")</f>
        <v>Determination of Nitrite and Nitrate (353.4 USEPA)</v>
      </c>
      <c r="AF1069" s="37"/>
    </row>
    <row r="1070" spans="16:32" ht="15" customHeight="1">
      <c r="P1070" s="38">
        <f>IF(ISNUMBER(SEARCH(Search!$K$13,'Valid Values - Search'!U1070)),MAX($P$3:P1069)+1,0)</f>
        <v>1067</v>
      </c>
      <c r="Q1070" s="38">
        <f>IF(ISNUMBER(SEARCH(Search!$K$5,'Valid Values - Search'!R1070)),MAX($Q$3:Q1069)+1,0)</f>
        <v>1067</v>
      </c>
      <c r="R1070" s="64" t="s">
        <v>4812</v>
      </c>
      <c r="S1070" s="70" t="s">
        <v>102</v>
      </c>
      <c r="T1070" s="70" t="s">
        <v>102</v>
      </c>
      <c r="U1070" s="93" t="s">
        <v>9673</v>
      </c>
      <c r="V1070" s="94" t="s">
        <v>8459</v>
      </c>
      <c r="W1070" s="97" t="s">
        <v>4812</v>
      </c>
      <c r="X1070" s="38" t="str">
        <f>IFERROR(VLOOKUP(ROWS($X$4:X1070),$Q$4:$R$5094,2,FALSE),"")</f>
        <v>Amsacrine</v>
      </c>
      <c r="Y1070" s="38" t="str">
        <f>IFERROR(VLOOKUP(ROWS($Y$4:Y1070),$P$4:$U$5094,6,FALSE),"")</f>
        <v>51264-14-3</v>
      </c>
      <c r="Z1070" s="38">
        <f>IF(ISNUMBER(SEARCH(Search!$K$21,'Valid Values - Search'!AA1070)),MAX($Z$3:Z1069)+1,0)</f>
        <v>1067</v>
      </c>
      <c r="AA1070" s="64" t="s">
        <v>12623</v>
      </c>
      <c r="AB1070" s="70">
        <v>203</v>
      </c>
      <c r="AC1070" s="71" t="s">
        <v>1102</v>
      </c>
      <c r="AD1070" s="38" t="str">
        <f>IFERROR(VLOOKUP(ROWS($AD$4:AD1070),$Z$4:$AC$3778,2,FALSE),"")</f>
        <v>Determination of Opacity of Emissions (203 USEPA)</v>
      </c>
      <c r="AF1070" s="37"/>
    </row>
    <row r="1071" spans="16:32" ht="15" customHeight="1">
      <c r="P1071" s="38">
        <f>IF(ISNUMBER(SEARCH(Search!$K$13,'Valid Values - Search'!U1071)),MAX($P$3:P1070)+1,0)</f>
        <v>1068</v>
      </c>
      <c r="Q1071" s="38">
        <f>IF(ISNUMBER(SEARCH(Search!$K$5,'Valid Values - Search'!R1071)),MAX($Q$3:Q1070)+1,0)</f>
        <v>1068</v>
      </c>
      <c r="R1071" s="64" t="s">
        <v>4813</v>
      </c>
      <c r="S1071" s="70" t="s">
        <v>102</v>
      </c>
      <c r="T1071" s="70" t="s">
        <v>102</v>
      </c>
      <c r="U1071" s="93" t="s">
        <v>9674</v>
      </c>
      <c r="V1071" s="94">
        <v>1448</v>
      </c>
      <c r="W1071" s="97" t="s">
        <v>4813</v>
      </c>
      <c r="X1071" s="38" t="str">
        <f>IFERROR(VLOOKUP(ROWS($X$4:X1071),$Q$4:$R$5094,2,FALSE),"")</f>
        <v>Amylbenzene</v>
      </c>
      <c r="Y1071" s="38" t="str">
        <f>IFERROR(VLOOKUP(ROWS($Y$4:Y1071),$P$4:$U$5094,6,FALSE),"")</f>
        <v>538-68-1</v>
      </c>
      <c r="Z1071" s="38">
        <f>IF(ISNUMBER(SEARCH(Search!$K$21,'Valid Values - Search'!AA1071)),MAX($Z$3:Z1070)+1,0)</f>
        <v>1068</v>
      </c>
      <c r="AA1071" s="64" t="s">
        <v>12624</v>
      </c>
      <c r="AB1071" s="70" t="s">
        <v>3133</v>
      </c>
      <c r="AC1071" s="71" t="s">
        <v>1182</v>
      </c>
      <c r="AD1071" s="38" t="str">
        <f>IFERROR(VLOOKUP(ROWS($AD$4:AD1071),$Z$4:$AC$3778,2,FALSE),"")</f>
        <v>Determination of Organochlorine Pesticides and Polychlorinated Biphenyls in Bottom and Suspended Sediment by Gas Chromat (O-7504-03 USDOI/USGS)</v>
      </c>
      <c r="AF1071" s="37"/>
    </row>
    <row r="1072" spans="16:32" ht="15" customHeight="1">
      <c r="P1072" s="38">
        <f>IF(ISNUMBER(SEARCH(Search!$K$13,'Valid Values - Search'!U1072)),MAX($P$3:P1071)+1,0)</f>
        <v>1069</v>
      </c>
      <c r="Q1072" s="38">
        <f>IF(ISNUMBER(SEARCH(Search!$K$5,'Valid Values - Search'!R1072)),MAX($Q$3:Q1071)+1,0)</f>
        <v>1069</v>
      </c>
      <c r="R1072" s="64" t="s">
        <v>4814</v>
      </c>
      <c r="S1072" s="70" t="s">
        <v>102</v>
      </c>
      <c r="T1072" s="70" t="s">
        <v>102</v>
      </c>
      <c r="U1072" s="93" t="s">
        <v>9675</v>
      </c>
      <c r="V1072" s="94">
        <v>17019</v>
      </c>
      <c r="W1072" s="97" t="s">
        <v>4814</v>
      </c>
      <c r="X1072" s="38" t="str">
        <f>IFERROR(VLOOKUP(ROWS($X$4:X1072),$Q$4:$R$5094,2,FALSE),"")</f>
        <v>Anabasine</v>
      </c>
      <c r="Y1072" s="38" t="str">
        <f>IFERROR(VLOOKUP(ROWS($Y$4:Y1072),$P$4:$U$5094,6,FALSE),"")</f>
        <v>494-52-0</v>
      </c>
      <c r="Z1072" s="38">
        <f>IF(ISNUMBER(SEARCH(Search!$K$21,'Valid Values - Search'!AA1072)),MAX($Z$3:Z1071)+1,0)</f>
        <v>1069</v>
      </c>
      <c r="AA1072" s="64" t="s">
        <v>12625</v>
      </c>
      <c r="AB1072" s="70">
        <v>638</v>
      </c>
      <c r="AC1072" s="71" t="s">
        <v>1102</v>
      </c>
      <c r="AD1072" s="38" t="str">
        <f>IFERROR(VLOOKUP(ROWS($AD$4:AD1072),$Z$4:$AC$3778,2,FALSE),"")</f>
        <v>Determination of Oryzalin in Wastewater (638 USEPA)</v>
      </c>
      <c r="AF1072" s="37"/>
    </row>
    <row r="1073" spans="16:32" ht="15" customHeight="1">
      <c r="P1073" s="38">
        <f>IF(ISNUMBER(SEARCH(Search!$K$13,'Valid Values - Search'!U1073)),MAX($P$3:P1072)+1,0)</f>
        <v>1070</v>
      </c>
      <c r="Q1073" s="38">
        <f>IF(ISNUMBER(SEARCH(Search!$K$5,'Valid Values - Search'!R1073)),MAX($Q$3:Q1072)+1,0)</f>
        <v>1070</v>
      </c>
      <c r="R1073" s="64" t="s">
        <v>4815</v>
      </c>
      <c r="S1073" s="70" t="s">
        <v>101</v>
      </c>
      <c r="T1073" s="70" t="s">
        <v>102</v>
      </c>
      <c r="U1073" s="93" t="s">
        <v>8459</v>
      </c>
      <c r="V1073" s="94">
        <v>14492</v>
      </c>
      <c r="W1073" s="97" t="s">
        <v>4815</v>
      </c>
      <c r="X1073" s="38" t="str">
        <f>IFERROR(VLOOKUP(ROWS($X$4:X1073),$Q$4:$R$5094,2,FALSE),"")</f>
        <v>Anatoxin</v>
      </c>
      <c r="Y1073" s="38" t="str">
        <f>IFERROR(VLOOKUP(ROWS($Y$4:Y1073),$P$4:$U$5094,6,FALSE),"")</f>
        <v>N/A</v>
      </c>
      <c r="Z1073" s="38">
        <f>IF(ISNUMBER(SEARCH(Search!$K$21,'Valid Values - Search'!AA1073)),MAX($Z$3:Z1072)+1,0)</f>
        <v>1070</v>
      </c>
      <c r="AA1073" s="64" t="s">
        <v>12626</v>
      </c>
      <c r="AB1073" s="70">
        <v>202</v>
      </c>
      <c r="AC1073" s="71" t="s">
        <v>1102</v>
      </c>
      <c r="AD1073" s="38" t="str">
        <f>IFERROR(VLOOKUP(ROWS($AD$4:AD1073),$Z$4:$AC$3778,2,FALSE),"")</f>
        <v>Determination of Particulate Emission (202 USEPA)</v>
      </c>
      <c r="AF1073" s="37"/>
    </row>
    <row r="1074" spans="16:32" ht="15" customHeight="1">
      <c r="P1074" s="38">
        <f>IF(ISNUMBER(SEARCH(Search!$K$13,'Valid Values - Search'!U1074)),MAX($P$3:P1073)+1,0)</f>
        <v>1071</v>
      </c>
      <c r="Q1074" s="38">
        <f>IF(ISNUMBER(SEARCH(Search!$K$5,'Valid Values - Search'!R1074)),MAX($Q$3:Q1073)+1,0)</f>
        <v>1071</v>
      </c>
      <c r="R1074" s="64" t="s">
        <v>4816</v>
      </c>
      <c r="S1074" s="70" t="s">
        <v>102</v>
      </c>
      <c r="T1074" s="70" t="s">
        <v>102</v>
      </c>
      <c r="U1074" s="93" t="s">
        <v>9676</v>
      </c>
      <c r="V1074" s="94" t="s">
        <v>8459</v>
      </c>
      <c r="W1074" s="97" t="s">
        <v>4816</v>
      </c>
      <c r="X1074" s="38" t="str">
        <f>IFERROR(VLOOKUP(ROWS($X$4:X1074),$Q$4:$R$5094,2,FALSE),"")</f>
        <v>Androstane</v>
      </c>
      <c r="Y1074" s="38" t="str">
        <f>IFERROR(VLOOKUP(ROWS($Y$4:Y1074),$P$4:$U$5094,6,FALSE),"")</f>
        <v>438-22-2</v>
      </c>
      <c r="Z1074" s="38">
        <f>IF(ISNUMBER(SEARCH(Search!$K$21,'Valid Values - Search'!AA1074)),MAX($Z$3:Z1073)+1,0)</f>
        <v>1071</v>
      </c>
      <c r="AA1074" s="64" t="s">
        <v>12627</v>
      </c>
      <c r="AB1074" s="70" t="s">
        <v>2154</v>
      </c>
      <c r="AC1074" s="71" t="s">
        <v>1102</v>
      </c>
      <c r="AD1074" s="38" t="str">
        <f>IFERROR(VLOOKUP(ROWS($AD$4:AD1074),$Z$4:$AC$3778,2,FALSE),"")</f>
        <v>Determination of Particulate Matter (CTM-002 USEPA)</v>
      </c>
      <c r="AF1074" s="37"/>
    </row>
    <row r="1075" spans="16:32" ht="15" customHeight="1">
      <c r="P1075" s="38">
        <f>IF(ISNUMBER(SEARCH(Search!$K$13,'Valid Values - Search'!U1075)),MAX($P$3:P1074)+1,0)</f>
        <v>1072</v>
      </c>
      <c r="Q1075" s="38">
        <f>IF(ISNUMBER(SEARCH(Search!$K$5,'Valid Values - Search'!R1075)),MAX($Q$3:Q1074)+1,0)</f>
        <v>1072</v>
      </c>
      <c r="R1075" s="64" t="s">
        <v>4817</v>
      </c>
      <c r="S1075" s="70" t="s">
        <v>102</v>
      </c>
      <c r="T1075" s="70" t="s">
        <v>102</v>
      </c>
      <c r="U1075" s="93" t="s">
        <v>9677</v>
      </c>
      <c r="V1075" s="94">
        <v>1004074</v>
      </c>
      <c r="W1075" s="97" t="s">
        <v>4817</v>
      </c>
      <c r="X1075" s="38" t="str">
        <f>IFERROR(VLOOKUP(ROWS($X$4:X1075),$Q$4:$R$5094,2,FALSE),"")</f>
        <v>Androstenedione-d7</v>
      </c>
      <c r="Y1075" s="38" t="str">
        <f>IFERROR(VLOOKUP(ROWS($Y$4:Y1075),$P$4:$U$5094,6,FALSE),"")</f>
        <v>67034-85-9</v>
      </c>
      <c r="Z1075" s="38">
        <f>IF(ISNUMBER(SEARCH(Search!$K$21,'Valid Values - Search'!AA1075)),MAX($Z$3:Z1074)+1,0)</f>
        <v>1072</v>
      </c>
      <c r="AA1075" s="64" t="s">
        <v>12628</v>
      </c>
      <c r="AB1075" s="70" t="s">
        <v>1494</v>
      </c>
      <c r="AC1075" s="71" t="s">
        <v>1102</v>
      </c>
      <c r="AD1075" s="38" t="str">
        <f>IFERROR(VLOOKUP(ROWS($AD$4:AD1075),$Z$4:$AC$3778,2,FALSE),"")</f>
        <v>Determination of Percent Solids (Context = SW-846) (3640A USEPA)</v>
      </c>
      <c r="AF1075" s="37"/>
    </row>
    <row r="1076" spans="16:32" ht="15" customHeight="1">
      <c r="P1076" s="38">
        <f>IF(ISNUMBER(SEARCH(Search!$K$13,'Valid Values - Search'!U1076)),MAX($P$3:P1075)+1,0)</f>
        <v>1073</v>
      </c>
      <c r="Q1076" s="38">
        <f>IF(ISNUMBER(SEARCH(Search!$K$5,'Valid Values - Search'!R1076)),MAX($Q$3:Q1075)+1,0)</f>
        <v>1073</v>
      </c>
      <c r="R1076" s="64" t="s">
        <v>4818</v>
      </c>
      <c r="S1076" s="70" t="s">
        <v>102</v>
      </c>
      <c r="T1076" s="70" t="s">
        <v>102</v>
      </c>
      <c r="U1076" s="93" t="s">
        <v>9678</v>
      </c>
      <c r="V1076" s="94">
        <v>1002602</v>
      </c>
      <c r="W1076" s="97" t="s">
        <v>4818</v>
      </c>
      <c r="X1076" s="38" t="str">
        <f>IFERROR(VLOOKUP(ROWS($X$4:X1076),$Q$4:$R$5094,2,FALSE),"")</f>
        <v>Androsterone</v>
      </c>
      <c r="Y1076" s="38" t="str">
        <f>IFERROR(VLOOKUP(ROWS($Y$4:Y1076),$P$4:$U$5094,6,FALSE),"")</f>
        <v>53-41-8</v>
      </c>
      <c r="Z1076" s="38">
        <f>IF(ISNUMBER(SEARCH(Search!$K$21,'Valid Values - Search'!AA1076)),MAX($Z$3:Z1075)+1,0)</f>
        <v>1073</v>
      </c>
      <c r="AA1076" s="64" t="s">
        <v>12629</v>
      </c>
      <c r="AB1076" s="70">
        <v>644</v>
      </c>
      <c r="AC1076" s="71" t="s">
        <v>1102</v>
      </c>
      <c r="AD1076" s="38" t="str">
        <f>IFERROR(VLOOKUP(ROWS($AD$4:AD1076),$Z$4:$AC$3778,2,FALSE),"")</f>
        <v>Determination of Picloram in Wastewater (644 USEPA)</v>
      </c>
      <c r="AF1076" s="37"/>
    </row>
    <row r="1077" spans="16:32" ht="15" customHeight="1">
      <c r="P1077" s="38">
        <f>IF(ISNUMBER(SEARCH(Search!$K$13,'Valid Values - Search'!U1077)),MAX($P$3:P1076)+1,0)</f>
        <v>1074</v>
      </c>
      <c r="Q1077" s="38">
        <f>IF(ISNUMBER(SEARCH(Search!$K$5,'Valid Values - Search'!R1077)),MAX($Q$3:Q1076)+1,0)</f>
        <v>1074</v>
      </c>
      <c r="R1077" s="64" t="s">
        <v>4819</v>
      </c>
      <c r="S1077" s="70" t="s">
        <v>102</v>
      </c>
      <c r="T1077" s="70" t="s">
        <v>102</v>
      </c>
      <c r="U1077" s="93">
        <v>948758</v>
      </c>
      <c r="V1077" s="94" t="s">
        <v>8459</v>
      </c>
      <c r="W1077" s="97" t="s">
        <v>4819</v>
      </c>
      <c r="X1077" s="38" t="str">
        <f>IFERROR(VLOOKUP(ROWS($X$4:X1077),$Q$4:$R$5094,2,FALSE),"")</f>
        <v>Anhydrochlortetracycline</v>
      </c>
      <c r="Y1077" s="38">
        <f>IFERROR(VLOOKUP(ROWS($Y$4:Y1077),$P$4:$U$5094,6,FALSE),"")</f>
        <v>948758</v>
      </c>
      <c r="Z1077" s="38">
        <f>IF(ISNUMBER(SEARCH(Search!$K$21,'Valid Values - Search'!AA1077)),MAX($Z$3:Z1076)+1,0)</f>
        <v>1074</v>
      </c>
      <c r="AA1077" s="64" t="s">
        <v>12630</v>
      </c>
      <c r="AB1077" s="70" t="s">
        <v>1244</v>
      </c>
      <c r="AC1077" s="71" t="s">
        <v>1102</v>
      </c>
      <c r="AD1077" s="38" t="str">
        <f>IFERROR(VLOOKUP(ROWS($AD$4:AD1077),$Z$4:$AC$3778,2,FALSE),"")</f>
        <v>Determination of PM10 Emissions (201(CSR) USEPA)</v>
      </c>
      <c r="AF1077" s="37"/>
    </row>
    <row r="1078" spans="16:32" ht="15" customHeight="1">
      <c r="P1078" s="38">
        <f>IF(ISNUMBER(SEARCH(Search!$K$13,'Valid Values - Search'!U1078)),MAX($P$3:P1077)+1,0)</f>
        <v>1075</v>
      </c>
      <c r="Q1078" s="38">
        <f>IF(ISNUMBER(SEARCH(Search!$K$5,'Valid Values - Search'!R1078)),MAX($Q$3:Q1077)+1,0)</f>
        <v>1075</v>
      </c>
      <c r="R1078" s="64" t="s">
        <v>4820</v>
      </c>
      <c r="S1078" s="70" t="s">
        <v>102</v>
      </c>
      <c r="T1078" s="70" t="s">
        <v>102</v>
      </c>
      <c r="U1078" s="93" t="s">
        <v>9679</v>
      </c>
      <c r="V1078" s="94" t="s">
        <v>8459</v>
      </c>
      <c r="W1078" s="97" t="s">
        <v>4820</v>
      </c>
      <c r="X1078" s="38" t="str">
        <f>IFERROR(VLOOKUP(ROWS($X$4:X1078),$Q$4:$R$5094,2,FALSE),"")</f>
        <v>Anhydrotetracycline</v>
      </c>
      <c r="Y1078" s="38" t="str">
        <f>IFERROR(VLOOKUP(ROWS($Y$4:Y1078),$P$4:$U$5094,6,FALSE),"")</f>
        <v>4496-85-9</v>
      </c>
      <c r="Z1078" s="38">
        <f>IF(ISNUMBER(SEARCH(Search!$K$21,'Valid Values - Search'!AA1078)),MAX($Z$3:Z1077)+1,0)</f>
        <v>1075</v>
      </c>
      <c r="AA1078" s="64" t="s">
        <v>12631</v>
      </c>
      <c r="AB1078" s="70" t="s">
        <v>1245</v>
      </c>
      <c r="AC1078" s="71" t="s">
        <v>1102</v>
      </c>
      <c r="AD1078" s="38" t="str">
        <f>IFERROR(VLOOKUP(ROWS($AD$4:AD1078),$Z$4:$AC$3778,2,FALSE),"")</f>
        <v>Determination of PM10 Emissions (201(EGR) USEPA)</v>
      </c>
      <c r="AF1078" s="37"/>
    </row>
    <row r="1079" spans="16:32" ht="15" customHeight="1">
      <c r="P1079" s="38">
        <f>IF(ISNUMBER(SEARCH(Search!$K$13,'Valid Values - Search'!U1079)),MAX($P$3:P1078)+1,0)</f>
        <v>1076</v>
      </c>
      <c r="Q1079" s="38">
        <f>IF(ISNUMBER(SEARCH(Search!$K$5,'Valid Values - Search'!R1079)),MAX($Q$3:Q1078)+1,0)</f>
        <v>1076</v>
      </c>
      <c r="R1079" s="64" t="s">
        <v>4821</v>
      </c>
      <c r="S1079" s="70" t="s">
        <v>102</v>
      </c>
      <c r="T1079" s="70" t="s">
        <v>102</v>
      </c>
      <c r="U1079" s="93" t="s">
        <v>9680</v>
      </c>
      <c r="V1079" s="94">
        <v>645</v>
      </c>
      <c r="W1079" s="97" t="s">
        <v>4821</v>
      </c>
      <c r="X1079" s="38" t="str">
        <f>IFERROR(VLOOKUP(ROWS($X$4:X1079),$Q$4:$R$5094,2,FALSE),"")</f>
        <v>Anilazine</v>
      </c>
      <c r="Y1079" s="38" t="str">
        <f>IFERROR(VLOOKUP(ROWS($Y$4:Y1079),$P$4:$U$5094,6,FALSE),"")</f>
        <v>101-05-3</v>
      </c>
      <c r="Z1079" s="38">
        <f>IF(ISNUMBER(SEARCH(Search!$K$21,'Valid Values - Search'!AA1079)),MAX($Z$3:Z1078)+1,0)</f>
        <v>1076</v>
      </c>
      <c r="AA1079" s="64" t="s">
        <v>12632</v>
      </c>
      <c r="AB1079" s="70">
        <v>912</v>
      </c>
      <c r="AC1079" s="71" t="s">
        <v>1102</v>
      </c>
      <c r="AD1079" s="38" t="str">
        <f>IFERROR(VLOOKUP(ROWS($AD$4:AD1079),$Z$4:$AC$3778,2,FALSE),"")</f>
        <v>Determination of Polonium-210 in Drinking Water by Alpha Particle Counting (912 USEPA)</v>
      </c>
      <c r="AF1079" s="37"/>
    </row>
    <row r="1080" spans="16:32" ht="15" customHeight="1">
      <c r="P1080" s="38">
        <f>IF(ISNUMBER(SEARCH(Search!$K$13,'Valid Values - Search'!U1080)),MAX($P$3:P1079)+1,0)</f>
        <v>1077</v>
      </c>
      <c r="Q1080" s="38">
        <f>IF(ISNUMBER(SEARCH(Search!$K$5,'Valid Values - Search'!R1080)),MAX($Q$3:Q1079)+1,0)</f>
        <v>1077</v>
      </c>
      <c r="R1080" s="64" t="s">
        <v>4822</v>
      </c>
      <c r="S1080" s="70" t="s">
        <v>102</v>
      </c>
      <c r="T1080" s="70" t="s">
        <v>102</v>
      </c>
      <c r="U1080" s="93" t="s">
        <v>9681</v>
      </c>
      <c r="V1080" s="94">
        <v>24</v>
      </c>
      <c r="W1080" s="97" t="s">
        <v>4822</v>
      </c>
      <c r="X1080" s="38" t="str">
        <f>IFERROR(VLOOKUP(ROWS($X$4:X1080),$Q$4:$R$5094,2,FALSE),"")</f>
        <v>Aniline</v>
      </c>
      <c r="Y1080" s="38" t="str">
        <f>IFERROR(VLOOKUP(ROWS($Y$4:Y1080),$P$4:$U$5094,6,FALSE),"")</f>
        <v>62-53-3</v>
      </c>
      <c r="Z1080" s="38">
        <f>IF(ISNUMBER(SEARCH(Search!$K$21,'Valid Values - Search'!AA1080)),MAX($Z$3:Z1079)+1,0)</f>
        <v>1077</v>
      </c>
      <c r="AA1080" s="64" t="s">
        <v>12633</v>
      </c>
      <c r="AB1080" s="70" t="s">
        <v>3615</v>
      </c>
      <c r="AC1080" s="71" t="s">
        <v>3026</v>
      </c>
      <c r="AD1080" s="38" t="str">
        <f>IFERROR(VLOOKUP(ROWS($AD$4:AD1080),$Z$4:$AC$3778,2,FALSE),"")</f>
        <v>Determination of Total Fissile Content (RP735 USDOE/ASD)</v>
      </c>
      <c r="AF1080" s="37"/>
    </row>
    <row r="1081" spans="16:32" ht="15" customHeight="1">
      <c r="P1081" s="38">
        <f>IF(ISNUMBER(SEARCH(Search!$K$13,'Valid Values - Search'!U1081)),MAX($P$3:P1080)+1,0)</f>
        <v>1078</v>
      </c>
      <c r="Q1081" s="38">
        <f>IF(ISNUMBER(SEARCH(Search!$K$5,'Valid Values - Search'!R1081)),MAX($Q$3:Q1080)+1,0)</f>
        <v>1078</v>
      </c>
      <c r="R1081" s="64" t="s">
        <v>4823</v>
      </c>
      <c r="S1081" s="70" t="s">
        <v>102</v>
      </c>
      <c r="T1081" s="70" t="s">
        <v>102</v>
      </c>
      <c r="U1081" s="93" t="s">
        <v>8459</v>
      </c>
      <c r="V1081" s="94">
        <v>9790</v>
      </c>
      <c r="W1081" s="97" t="s">
        <v>4823</v>
      </c>
      <c r="X1081" s="38" t="str">
        <f>IFERROR(VLOOKUP(ROWS($X$4:X1081),$Q$4:$R$5094,2,FALSE),"")</f>
        <v>Anion deficit</v>
      </c>
      <c r="Y1081" s="38" t="str">
        <f>IFERROR(VLOOKUP(ROWS($Y$4:Y1081),$P$4:$U$5094,6,FALSE),"")</f>
        <v>N/A</v>
      </c>
      <c r="Z1081" s="38">
        <f>IF(ISNUMBER(SEARCH(Search!$K$21,'Valid Values - Search'!AA1081)),MAX($Z$3:Z1080)+1,0)</f>
        <v>1078</v>
      </c>
      <c r="AA1081" s="64" t="s">
        <v>12634</v>
      </c>
      <c r="AB1081" s="70">
        <v>415.3</v>
      </c>
      <c r="AC1081" s="71" t="s">
        <v>1102</v>
      </c>
      <c r="AD1081" s="38" t="str">
        <f>IFERROR(VLOOKUP(ROWS($AD$4:AD1081),$Z$4:$AC$3778,2,FALSE),"")</f>
        <v>Determination of Total Organic Carbon and Specific UV Absorbance at 254 nm in Source Water and Drinking Water (415.3 USEPA)</v>
      </c>
      <c r="AF1081" s="37"/>
    </row>
    <row r="1082" spans="16:32" ht="15" customHeight="1">
      <c r="P1082" s="38">
        <f>IF(ISNUMBER(SEARCH(Search!$K$13,'Valid Values - Search'!U1082)),MAX($P$3:P1081)+1,0)</f>
        <v>1079</v>
      </c>
      <c r="Q1082" s="38">
        <f>IF(ISNUMBER(SEARCH(Search!$K$5,'Valid Values - Search'!R1082)),MAX($Q$3:Q1081)+1,0)</f>
        <v>1079</v>
      </c>
      <c r="R1082" s="64" t="s">
        <v>4824</v>
      </c>
      <c r="S1082" s="70" t="s">
        <v>102</v>
      </c>
      <c r="T1082" s="70" t="s">
        <v>102</v>
      </c>
      <c r="U1082" s="93" t="s">
        <v>8459</v>
      </c>
      <c r="V1082" s="94">
        <v>15989</v>
      </c>
      <c r="W1082" s="97" t="s">
        <v>4824</v>
      </c>
      <c r="X1082" s="38" t="str">
        <f>IFERROR(VLOOKUP(ROWS($X$4:X1082),$Q$4:$R$5094,2,FALSE),"")</f>
        <v>Anion/cation ratio</v>
      </c>
      <c r="Y1082" s="38" t="str">
        <f>IFERROR(VLOOKUP(ROWS($Y$4:Y1082),$P$4:$U$5094,6,FALSE),"")</f>
        <v>N/A</v>
      </c>
      <c r="Z1082" s="38">
        <f>IF(ISNUMBER(SEARCH(Search!$K$21,'Valid Values - Search'!AA1082)),MAX($Z$3:Z1081)+1,0)</f>
        <v>1079</v>
      </c>
      <c r="AA1082" s="64" t="s">
        <v>12635</v>
      </c>
      <c r="AB1082" s="70">
        <v>8195</v>
      </c>
      <c r="AC1082" s="71" t="s">
        <v>1151</v>
      </c>
      <c r="AD1082" s="38" t="str">
        <f>IFERROR(VLOOKUP(ROWS($AD$4:AD1082),$Z$4:$AC$3778,2,FALSE),"")</f>
        <v>Determination of Turbidity (8195 HACH)</v>
      </c>
      <c r="AF1082" s="37"/>
    </row>
    <row r="1083" spans="16:32" ht="15" customHeight="1">
      <c r="P1083" s="38">
        <f>IF(ISNUMBER(SEARCH(Search!$K$13,'Valid Values - Search'!U1083)),MAX($P$3:P1082)+1,0)</f>
        <v>1080</v>
      </c>
      <c r="Q1083" s="38">
        <f>IF(ISNUMBER(SEARCH(Search!$K$5,'Valid Values - Search'!R1083)),MAX($Q$3:Q1082)+1,0)</f>
        <v>1080</v>
      </c>
      <c r="R1083" s="64" t="s">
        <v>4825</v>
      </c>
      <c r="S1083" s="70" t="s">
        <v>102</v>
      </c>
      <c r="T1083" s="70" t="s">
        <v>102</v>
      </c>
      <c r="U1083" s="93" t="s">
        <v>9682</v>
      </c>
      <c r="V1083" s="94">
        <v>17001</v>
      </c>
      <c r="W1083" s="97" t="s">
        <v>4825</v>
      </c>
      <c r="X1083" s="38" t="str">
        <f>IFERROR(VLOOKUP(ROWS($X$4:X1083),$Q$4:$R$5094,2,FALSE),"")</f>
        <v>Anise oil</v>
      </c>
      <c r="Y1083" s="38" t="str">
        <f>IFERROR(VLOOKUP(ROWS($Y$4:Y1083),$P$4:$U$5094,6,FALSE),"")</f>
        <v>8007-70-3</v>
      </c>
      <c r="Z1083" s="38">
        <f>IF(ISNUMBER(SEARCH(Search!$K$21,'Valid Values - Search'!AA1083)),MAX($Z$3:Z1082)+1,0)</f>
        <v>1080</v>
      </c>
      <c r="AA1083" s="64" t="s">
        <v>12636</v>
      </c>
      <c r="AB1083" s="70" t="s">
        <v>3730</v>
      </c>
      <c r="AC1083" s="71" t="s">
        <v>1102</v>
      </c>
      <c r="AD1083" s="38" t="str">
        <f>IFERROR(VLOOKUP(ROWS($AD$4:AD1083),$Z$4:$AC$3778,2,FALSE),"")</f>
        <v>Determination Of Volatile Organic Compounds In Air, Specially-PreparedCanisters(GC/MS) (TO15 USEPA)</v>
      </c>
      <c r="AF1083" s="37"/>
    </row>
    <row r="1084" spans="16:32" ht="15" customHeight="1">
      <c r="P1084" s="38">
        <f>IF(ISNUMBER(SEARCH(Search!$K$13,'Valid Values - Search'!U1084)),MAX($P$3:P1083)+1,0)</f>
        <v>1081</v>
      </c>
      <c r="Q1084" s="38">
        <f>IF(ISNUMBER(SEARCH(Search!$K$5,'Valid Values - Search'!R1084)),MAX($Q$3:Q1083)+1,0)</f>
        <v>1081</v>
      </c>
      <c r="R1084" s="64" t="s">
        <v>4826</v>
      </c>
      <c r="S1084" s="70" t="s">
        <v>102</v>
      </c>
      <c r="T1084" s="70" t="s">
        <v>102</v>
      </c>
      <c r="U1084" s="93" t="s">
        <v>9683</v>
      </c>
      <c r="V1084" s="94">
        <v>1171</v>
      </c>
      <c r="W1084" s="97" t="s">
        <v>4826</v>
      </c>
      <c r="X1084" s="38" t="str">
        <f>IFERROR(VLOOKUP(ROWS($X$4:X1084),$Q$4:$R$5094,2,FALSE),"")</f>
        <v>Anisole</v>
      </c>
      <c r="Y1084" s="38" t="str">
        <f>IFERROR(VLOOKUP(ROWS($Y$4:Y1084),$P$4:$U$5094,6,FALSE),"")</f>
        <v>100-66-3</v>
      </c>
      <c r="Z1084" s="38">
        <f>IF(ISNUMBER(SEARCH(Search!$K$21,'Valid Values - Search'!AA1084)),MAX($Z$3:Z1083)+1,0)</f>
        <v>1081</v>
      </c>
      <c r="AA1084" s="64" t="s">
        <v>12637</v>
      </c>
      <c r="AB1084" s="70" t="s">
        <v>1816</v>
      </c>
      <c r="AC1084" s="71" t="s">
        <v>1102</v>
      </c>
      <c r="AD1084" s="38" t="str">
        <f>IFERROR(VLOOKUP(ROWS($AD$4:AD1084),$Z$4:$AC$3778,2,FALSE),"")</f>
        <v>DETERMINATIVE CHROMATOGRAPHIC SEPARATIONS (8000C USEPA)</v>
      </c>
      <c r="AF1084" s="37"/>
    </row>
    <row r="1085" spans="16:32" ht="15" customHeight="1">
      <c r="P1085" s="38">
        <f>IF(ISNUMBER(SEARCH(Search!$K$13,'Valid Values - Search'!U1085)),MAX($P$3:P1084)+1,0)</f>
        <v>1082</v>
      </c>
      <c r="Q1085" s="38">
        <f>IF(ISNUMBER(SEARCH(Search!$K$5,'Valid Values - Search'!R1085)),MAX($Q$3:Q1084)+1,0)</f>
        <v>1082</v>
      </c>
      <c r="R1085" s="64" t="s">
        <v>4827</v>
      </c>
      <c r="S1085" s="70" t="s">
        <v>101</v>
      </c>
      <c r="T1085" s="70" t="s">
        <v>102</v>
      </c>
      <c r="U1085" s="93" t="s">
        <v>8459</v>
      </c>
      <c r="V1085" s="94">
        <v>1003649</v>
      </c>
      <c r="W1085" s="97" t="s">
        <v>4827</v>
      </c>
      <c r="X1085" s="38" t="str">
        <f>IFERROR(VLOOKUP(ROWS($X$4:X1085),$Q$4:$R$5094,2,FALSE),"")</f>
        <v>Anthracene</v>
      </c>
      <c r="Y1085" s="38" t="str">
        <f>IFERROR(VLOOKUP(ROWS($Y$4:Y1085),$P$4:$U$5094,6,FALSE),"")</f>
        <v>N/A</v>
      </c>
      <c r="Z1085" s="38">
        <f>IF(ISNUMBER(SEARCH(Search!$K$21,'Valid Values - Search'!AA1085)),MAX($Z$3:Z1084)+1,0)</f>
        <v>1082</v>
      </c>
      <c r="AA1085" s="64" t="s">
        <v>12638</v>
      </c>
      <c r="AB1085" s="70" t="s">
        <v>3335</v>
      </c>
      <c r="AC1085" s="71" t="s">
        <v>1102</v>
      </c>
      <c r="AD1085" s="38" t="str">
        <f>IFERROR(VLOOKUP(ROWS($AD$4:AD1085),$Z$4:$AC$3778,2,FALSE),"")</f>
        <v>Diazinon by HPLC (PMD-DFN USEPA)</v>
      </c>
      <c r="AF1085" s="37"/>
    </row>
    <row r="1086" spans="16:32" ht="15" customHeight="1">
      <c r="P1086" s="38">
        <f>IF(ISNUMBER(SEARCH(Search!$K$13,'Valid Values - Search'!U1086)),MAX($P$3:P1085)+1,0)</f>
        <v>1083</v>
      </c>
      <c r="Q1086" s="38">
        <f>IF(ISNUMBER(SEARCH(Search!$K$5,'Valid Values - Search'!R1086)),MAX($Q$3:Q1085)+1,0)</f>
        <v>1083</v>
      </c>
      <c r="R1086" s="64" t="s">
        <v>4827</v>
      </c>
      <c r="S1086" s="70" t="s">
        <v>101</v>
      </c>
      <c r="T1086" s="70" t="s">
        <v>102</v>
      </c>
      <c r="U1086" s="93" t="s">
        <v>9684</v>
      </c>
      <c r="V1086" s="94">
        <v>25</v>
      </c>
      <c r="W1086" s="97" t="s">
        <v>4827</v>
      </c>
      <c r="X1086" s="38" t="str">
        <f>IFERROR(VLOOKUP(ROWS($X$4:X1086),$Q$4:$R$5094,2,FALSE),"")</f>
        <v>Anthracene</v>
      </c>
      <c r="Y1086" s="38" t="str">
        <f>IFERROR(VLOOKUP(ROWS($Y$4:Y1086),$P$4:$U$5094,6,FALSE),"")</f>
        <v>120-12-7</v>
      </c>
      <c r="Z1086" s="38">
        <f>IF(ISNUMBER(SEARCH(Search!$K$21,'Valid Values - Search'!AA1086)),MAX($Z$3:Z1085)+1,0)</f>
        <v>1083</v>
      </c>
      <c r="AA1086" s="64" t="s">
        <v>12639</v>
      </c>
      <c r="AB1086" s="70">
        <v>2515</v>
      </c>
      <c r="AC1086" s="71" t="s">
        <v>1150</v>
      </c>
      <c r="AD1086" s="38" t="str">
        <f>IFERROR(VLOOKUP(ROWS($AD$4:AD1086),$Z$4:$AC$3778,2,FALSE),"")</f>
        <v>Diazomethane by GC/FID (2515 NIOSH)</v>
      </c>
      <c r="AF1086" s="37"/>
    </row>
    <row r="1087" spans="16:32" ht="15" customHeight="1">
      <c r="P1087" s="38">
        <f>IF(ISNUMBER(SEARCH(Search!$K$13,'Valid Values - Search'!U1087)),MAX($P$3:P1086)+1,0)</f>
        <v>1084</v>
      </c>
      <c r="Q1087" s="38">
        <f>IF(ISNUMBER(SEARCH(Search!$K$5,'Valid Values - Search'!R1087)),MAX($Q$3:Q1086)+1,0)</f>
        <v>1084</v>
      </c>
      <c r="R1087" s="64" t="s">
        <v>4828</v>
      </c>
      <c r="S1087" s="70" t="s">
        <v>102</v>
      </c>
      <c r="T1087" s="70" t="s">
        <v>102</v>
      </c>
      <c r="U1087" s="93" t="s">
        <v>9685</v>
      </c>
      <c r="V1087" s="94" t="s">
        <v>8459</v>
      </c>
      <c r="W1087" s="97" t="s">
        <v>4828</v>
      </c>
      <c r="X1087" s="38" t="str">
        <f>IFERROR(VLOOKUP(ROWS($X$4:X1087),$Q$4:$R$5094,2,FALSE),"")</f>
        <v>Anthracene-d10</v>
      </c>
      <c r="Y1087" s="38" t="str">
        <f>IFERROR(VLOOKUP(ROWS($Y$4:Y1087),$P$4:$U$5094,6,FALSE),"")</f>
        <v>1719-06-8</v>
      </c>
      <c r="Z1087" s="38">
        <f>IF(ISNUMBER(SEARCH(Search!$K$21,'Valid Values - Search'!AA1087)),MAX($Z$3:Z1086)+1,0)</f>
        <v>1084</v>
      </c>
      <c r="AA1087" s="64" t="s">
        <v>12640</v>
      </c>
      <c r="AB1087" s="70" t="s">
        <v>1224</v>
      </c>
      <c r="AC1087" s="71" t="s">
        <v>1219</v>
      </c>
      <c r="AD1087" s="38" t="str">
        <f>IFERROR(VLOOKUP(ROWS($AD$4:AD1087),$Z$4:$AC$3778,2,FALSE),"")</f>
        <v>Dibenzofuran and Dibenzo-p-dioxin (1RM-20 ENV/CANADA)</v>
      </c>
      <c r="AF1087" s="37"/>
    </row>
    <row r="1088" spans="16:32" ht="15" customHeight="1">
      <c r="P1088" s="38">
        <f>IF(ISNUMBER(SEARCH(Search!$K$13,'Valid Values - Search'!U1088)),MAX($P$3:P1087)+1,0)</f>
        <v>1085</v>
      </c>
      <c r="Q1088" s="38">
        <f>IF(ISNUMBER(SEARCH(Search!$K$5,'Valid Values - Search'!R1088)),MAX($Q$3:Q1087)+1,0)</f>
        <v>1085</v>
      </c>
      <c r="R1088" s="64" t="s">
        <v>4829</v>
      </c>
      <c r="S1088" s="70" t="s">
        <v>102</v>
      </c>
      <c r="T1088" s="70" t="s">
        <v>102</v>
      </c>
      <c r="U1088" s="93" t="s">
        <v>9686</v>
      </c>
      <c r="V1088" s="94">
        <v>647</v>
      </c>
      <c r="W1088" s="97" t="s">
        <v>4829</v>
      </c>
      <c r="X1088" s="38" t="str">
        <f>IFERROR(VLOOKUP(ROWS($X$4:X1088),$Q$4:$R$5094,2,FALSE),"")</f>
        <v>Anthraquinone</v>
      </c>
      <c r="Y1088" s="38" t="str">
        <f>IFERROR(VLOOKUP(ROWS($Y$4:Y1088),$P$4:$U$5094,6,FALSE),"")</f>
        <v>84-65-1</v>
      </c>
      <c r="Z1088" s="38">
        <f>IF(ISNUMBER(SEARCH(Search!$K$21,'Valid Values - Search'!AA1088)),MAX($Z$3:Z1087)+1,0)</f>
        <v>1085</v>
      </c>
      <c r="AA1088" s="64" t="s">
        <v>12641</v>
      </c>
      <c r="AB1088" s="70">
        <v>6006</v>
      </c>
      <c r="AC1088" s="71" t="s">
        <v>1150</v>
      </c>
      <c r="AD1088" s="38" t="str">
        <f>IFERROR(VLOOKUP(ROWS($AD$4:AD1088),$Z$4:$AC$3778,2,FALSE),"")</f>
        <v>Diborane by Plasma Emission Spectrometry (6006 NIOSH)</v>
      </c>
      <c r="AF1088" s="37"/>
    </row>
    <row r="1089" spans="16:32" ht="15" customHeight="1">
      <c r="P1089" s="38">
        <f>IF(ISNUMBER(SEARCH(Search!$K$13,'Valid Values - Search'!U1089)),MAX($P$3:P1088)+1,0)</f>
        <v>1086</v>
      </c>
      <c r="Q1089" s="38">
        <f>IF(ISNUMBER(SEARCH(Search!$K$5,'Valid Values - Search'!R1089)),MAX($Q$3:Q1088)+1,0)</f>
        <v>1086</v>
      </c>
      <c r="R1089" s="64" t="s">
        <v>4830</v>
      </c>
      <c r="S1089" s="70" t="s">
        <v>101</v>
      </c>
      <c r="T1089" s="70" t="s">
        <v>102</v>
      </c>
      <c r="U1089" s="93" t="s">
        <v>8959</v>
      </c>
      <c r="V1089" s="94">
        <v>26</v>
      </c>
      <c r="W1089" s="97" t="s">
        <v>4830</v>
      </c>
      <c r="X1089" s="38" t="str">
        <f>IFERROR(VLOOKUP(ROWS($X$4:X1089),$Q$4:$R$5094,2,FALSE),"")</f>
        <v>Antimony</v>
      </c>
      <c r="Y1089" s="38" t="str">
        <f>IFERROR(VLOOKUP(ROWS($Y$4:Y1089),$P$4:$U$5094,6,FALSE),"")</f>
        <v>7440-36-0</v>
      </c>
      <c r="Z1089" s="38">
        <f>IF(ISNUMBER(SEARCH(Search!$K$21,'Valid Values - Search'!AA1089)),MAX($Z$3:Z1088)+1,0)</f>
        <v>1086</v>
      </c>
      <c r="AA1089" s="64" t="s">
        <v>12642</v>
      </c>
      <c r="AB1089" s="70">
        <v>5017</v>
      </c>
      <c r="AC1089" s="71" t="s">
        <v>1150</v>
      </c>
      <c r="AD1089" s="38" t="str">
        <f>IFERROR(VLOOKUP(ROWS($AD$4:AD1089),$Z$4:$AC$3778,2,FALSE),"")</f>
        <v>Dibutyl Phosphate by GC/FPD (5017 NIOSH)</v>
      </c>
      <c r="AF1089" s="37"/>
    </row>
    <row r="1090" spans="16:32" ht="15" customHeight="1">
      <c r="P1090" s="38">
        <f>IF(ISNUMBER(SEARCH(Search!$K$13,'Valid Values - Search'!U1090)),MAX($P$3:P1089)+1,0)</f>
        <v>1087</v>
      </c>
      <c r="Q1090" s="38">
        <f>IF(ISNUMBER(SEARCH(Search!$K$5,'Valid Values - Search'!R1090)),MAX($Q$3:Q1089)+1,0)</f>
        <v>1087</v>
      </c>
      <c r="R1090" s="64" t="s">
        <v>4831</v>
      </c>
      <c r="S1090" s="70" t="s">
        <v>102</v>
      </c>
      <c r="T1090" s="70" t="s">
        <v>102</v>
      </c>
      <c r="U1090" s="93" t="s">
        <v>9687</v>
      </c>
      <c r="V1090" s="94">
        <v>17021</v>
      </c>
      <c r="W1090" s="97" t="s">
        <v>4831</v>
      </c>
      <c r="X1090" s="38" t="str">
        <f>IFERROR(VLOOKUP(ROWS($X$4:X1090),$Q$4:$R$5094,2,FALSE),"")</f>
        <v>Antimony potassium tartrate</v>
      </c>
      <c r="Y1090" s="38" t="str">
        <f>IFERROR(VLOOKUP(ROWS($Y$4:Y1090),$P$4:$U$5094,6,FALSE),"")</f>
        <v>28300-74-5</v>
      </c>
      <c r="Z1090" s="38">
        <f>IF(ISNUMBER(SEARCH(Search!$K$21,'Valid Values - Search'!AA1090)),MAX($Z$3:Z1089)+1,0)</f>
        <v>1087</v>
      </c>
      <c r="AA1090" s="64" t="s">
        <v>12643</v>
      </c>
      <c r="AB1090" s="70" t="s">
        <v>3336</v>
      </c>
      <c r="AC1090" s="71" t="s">
        <v>1102</v>
      </c>
      <c r="AD1090" s="38" t="str">
        <f>IFERROR(VLOOKUP(ROWS($AD$4:AD1090),$Z$4:$AC$3778,2,FALSE),"")</f>
        <v>Dibutyl Succinate by Titration (PMD-DGL USEPA)</v>
      </c>
      <c r="AF1090" s="37"/>
    </row>
    <row r="1091" spans="16:32" ht="15" customHeight="1">
      <c r="P1091" s="38">
        <f>IF(ISNUMBER(SEARCH(Search!$K$13,'Valid Values - Search'!U1091)),MAX($P$3:P1090)+1,0)</f>
        <v>1088</v>
      </c>
      <c r="Q1091" s="38">
        <f>IF(ISNUMBER(SEARCH(Search!$K$5,'Valid Values - Search'!R1091)),MAX($Q$3:Q1090)+1,0)</f>
        <v>1088</v>
      </c>
      <c r="R1091" s="64" t="s">
        <v>4832</v>
      </c>
      <c r="S1091" s="70" t="s">
        <v>102</v>
      </c>
      <c r="T1091" s="70" t="s">
        <v>102</v>
      </c>
      <c r="U1091" s="93" t="s">
        <v>9688</v>
      </c>
      <c r="V1091" s="94">
        <v>1000679</v>
      </c>
      <c r="W1091" s="97" t="s">
        <v>4832</v>
      </c>
      <c r="X1091" s="38" t="str">
        <f>IFERROR(VLOOKUP(ROWS($X$4:X1091),$Q$4:$R$5094,2,FALSE),"")</f>
        <v>Antimony-124</v>
      </c>
      <c r="Y1091" s="38" t="str">
        <f>IFERROR(VLOOKUP(ROWS($Y$4:Y1091),$P$4:$U$5094,6,FALSE),"")</f>
        <v>14683-10-4</v>
      </c>
      <c r="Z1091" s="38">
        <f>IF(ISNUMBER(SEARCH(Search!$K$21,'Valid Values - Search'!AA1091)),MAX($Z$3:Z1090)+1,0)</f>
        <v>1088</v>
      </c>
      <c r="AA1091" s="64" t="s">
        <v>12644</v>
      </c>
      <c r="AB1091" s="70" t="s">
        <v>3338</v>
      </c>
      <c r="AC1091" s="71" t="s">
        <v>1102</v>
      </c>
      <c r="AD1091" s="38" t="str">
        <f>IFERROR(VLOOKUP(ROWS($AD$4:AD1091),$Z$4:$AC$3778,2,FALSE),"")</f>
        <v>DICA by HPLC (PMD-DIC USEPA)</v>
      </c>
      <c r="AF1091" s="37"/>
    </row>
    <row r="1092" spans="16:32" ht="15" customHeight="1">
      <c r="P1092" s="38">
        <f>IF(ISNUMBER(SEARCH(Search!$K$13,'Valid Values - Search'!U1092)),MAX($P$3:P1091)+1,0)</f>
        <v>1089</v>
      </c>
      <c r="Q1092" s="38">
        <f>IF(ISNUMBER(SEARCH(Search!$K$5,'Valid Values - Search'!R1092)),MAX($Q$3:Q1091)+1,0)</f>
        <v>1089</v>
      </c>
      <c r="R1092" s="64" t="s">
        <v>4833</v>
      </c>
      <c r="S1092" s="70" t="s">
        <v>102</v>
      </c>
      <c r="T1092" s="70" t="s">
        <v>102</v>
      </c>
      <c r="U1092" s="93" t="s">
        <v>9689</v>
      </c>
      <c r="V1092" s="94">
        <v>648</v>
      </c>
      <c r="W1092" s="97" t="s">
        <v>4833</v>
      </c>
      <c r="X1092" s="38" t="str">
        <f>IFERROR(VLOOKUP(ROWS($X$4:X1092),$Q$4:$R$5094,2,FALSE),"")</f>
        <v>Antimony-125</v>
      </c>
      <c r="Y1092" s="38" t="str">
        <f>IFERROR(VLOOKUP(ROWS($Y$4:Y1092),$P$4:$U$5094,6,FALSE),"")</f>
        <v>14234-35-6</v>
      </c>
      <c r="Z1092" s="38">
        <f>IF(ISNUMBER(SEARCH(Search!$K$21,'Valid Values - Search'!AA1092)),MAX($Z$3:Z1091)+1,0)</f>
        <v>1089</v>
      </c>
      <c r="AA1092" s="64" t="s">
        <v>12645</v>
      </c>
      <c r="AB1092" s="70" t="s">
        <v>3337</v>
      </c>
      <c r="AC1092" s="71" t="s">
        <v>1102</v>
      </c>
      <c r="AD1092" s="38" t="str">
        <f>IFERROR(VLOOKUP(ROWS($AD$4:AD1092),$Z$4:$AC$3778,2,FALSE),"")</f>
        <v>Dichlone by IR Spectroscopy (PMD-DGV USEPA)</v>
      </c>
      <c r="AF1092" s="37"/>
    </row>
    <row r="1093" spans="16:32" ht="15" customHeight="1">
      <c r="P1093" s="38">
        <f>IF(ISNUMBER(SEARCH(Search!$K$13,'Valid Values - Search'!U1093)),MAX($P$3:P1092)+1,0)</f>
        <v>1090</v>
      </c>
      <c r="Q1093" s="38">
        <f>IF(ISNUMBER(SEARCH(Search!$K$5,'Valid Values - Search'!R1093)),MAX($Q$3:Q1092)+1,0)</f>
        <v>1090</v>
      </c>
      <c r="R1093" s="64" t="s">
        <v>4834</v>
      </c>
      <c r="S1093" s="70" t="s">
        <v>102</v>
      </c>
      <c r="T1093" s="70" t="s">
        <v>102</v>
      </c>
      <c r="U1093" s="93" t="s">
        <v>9690</v>
      </c>
      <c r="V1093" s="94">
        <v>17035</v>
      </c>
      <c r="W1093" s="97" t="s">
        <v>4834</v>
      </c>
      <c r="X1093" s="38" t="str">
        <f>IFERROR(VLOOKUP(ROWS($X$4:X1093),$Q$4:$R$5094,2,FALSE),"")</f>
        <v>Antimycin A</v>
      </c>
      <c r="Y1093" s="38" t="str">
        <f>IFERROR(VLOOKUP(ROWS($Y$4:Y1093),$P$4:$U$5094,6,FALSE),"")</f>
        <v>1397-94-0</v>
      </c>
      <c r="Z1093" s="38">
        <f>IF(ISNUMBER(SEARCH(Search!$K$21,'Valid Values - Search'!AA1093)),MAX($Z$3:Z1092)+1,0)</f>
        <v>1090</v>
      </c>
      <c r="AA1093" s="64" t="s">
        <v>12646</v>
      </c>
      <c r="AB1093" s="70">
        <v>965.36</v>
      </c>
      <c r="AC1093" s="71" t="s">
        <v>1934</v>
      </c>
      <c r="AD1093" s="38" t="str">
        <f>IFERROR(VLOOKUP(ROWS($AD$4:AD1093),$Z$4:$AC$3778,2,FALSE),"")</f>
        <v>Dichlone Pesticide Residues (965.36 AOAC)</v>
      </c>
      <c r="AF1093" s="37"/>
    </row>
    <row r="1094" spans="16:32" ht="15" customHeight="1">
      <c r="P1094" s="38">
        <f>IF(ISNUMBER(SEARCH(Search!$K$13,'Valid Values - Search'!U1094)),MAX($P$3:P1093)+1,0)</f>
        <v>1091</v>
      </c>
      <c r="Q1094" s="38">
        <f>IF(ISNUMBER(SEARCH(Search!$K$5,'Valid Values - Search'!R1094)),MAX($Q$3:Q1093)+1,0)</f>
        <v>1091</v>
      </c>
      <c r="R1094" s="64" t="s">
        <v>4835</v>
      </c>
      <c r="S1094" s="70" t="s">
        <v>102</v>
      </c>
      <c r="T1094" s="70" t="s">
        <v>102</v>
      </c>
      <c r="U1094" s="93" t="s">
        <v>8459</v>
      </c>
      <c r="V1094" s="94">
        <v>1003985</v>
      </c>
      <c r="W1094" s="97" t="s">
        <v>4835</v>
      </c>
      <c r="X1094" s="38" t="str">
        <f>IFERROR(VLOOKUP(ROWS($X$4:X1094),$Q$4:$R$5094,2,FALSE),"")</f>
        <v>Apatite inorganic phosphorus</v>
      </c>
      <c r="Y1094" s="38" t="str">
        <f>IFERROR(VLOOKUP(ROWS($Y$4:Y1094),$P$4:$U$5094,6,FALSE),"")</f>
        <v>N/A</v>
      </c>
      <c r="Z1094" s="38">
        <f>IF(ISNUMBER(SEARCH(Search!$K$21,'Valid Values - Search'!AA1094)),MAX($Z$3:Z1093)+1,0)</f>
        <v>1091</v>
      </c>
      <c r="AA1094" s="64" t="s">
        <v>12647</v>
      </c>
      <c r="AB1094" s="70" t="s">
        <v>3339</v>
      </c>
      <c r="AC1094" s="71" t="s">
        <v>1102</v>
      </c>
      <c r="AD1094" s="38" t="str">
        <f>IFERROR(VLOOKUP(ROWS($AD$4:AD1094),$Z$4:$AC$3778,2,FALSE),"")</f>
        <v>Dichloran in Dusts by IR Spectroscopy (PMD-DJA USEPA)</v>
      </c>
      <c r="AF1094" s="37"/>
    </row>
    <row r="1095" spans="16:32" ht="15" customHeight="1">
      <c r="P1095" s="38">
        <f>IF(ISNUMBER(SEARCH(Search!$K$13,'Valid Values - Search'!U1095)),MAX($P$3:P1094)+1,0)</f>
        <v>1092</v>
      </c>
      <c r="Q1095" s="38">
        <f>IF(ISNUMBER(SEARCH(Search!$K$5,'Valid Values - Search'!R1095)),MAX($Q$3:Q1094)+1,0)</f>
        <v>1092</v>
      </c>
      <c r="R1095" s="64" t="s">
        <v>4836</v>
      </c>
      <c r="S1095" s="70" t="s">
        <v>102</v>
      </c>
      <c r="T1095" s="70" t="s">
        <v>102</v>
      </c>
      <c r="U1095" s="93" t="s">
        <v>8459</v>
      </c>
      <c r="V1095" s="94">
        <v>16097</v>
      </c>
      <c r="W1095" s="97" t="s">
        <v>4836</v>
      </c>
      <c r="X1095" s="38" t="str">
        <f>IFERROR(VLOOKUP(ROWS($X$4:X1095),$Q$4:$R$5094,2,FALSE),"")</f>
        <v>Apparent color</v>
      </c>
      <c r="Y1095" s="38" t="str">
        <f>IFERROR(VLOOKUP(ROWS($Y$4:Y1095),$P$4:$U$5094,6,FALSE),"")</f>
        <v>N/A</v>
      </c>
      <c r="Z1095" s="38">
        <f>IF(ISNUMBER(SEARCH(Search!$K$21,'Valid Values - Search'!AA1095)),MAX($Z$3:Z1094)+1,0)</f>
        <v>1092</v>
      </c>
      <c r="AA1095" s="64" t="s">
        <v>12648</v>
      </c>
      <c r="AB1095" s="70">
        <v>1004</v>
      </c>
      <c r="AC1095" s="71" t="s">
        <v>1150</v>
      </c>
      <c r="AD1095" s="38" t="str">
        <f>IFERROR(VLOOKUP(ROWS($AD$4:AD1095),$Z$4:$AC$3778,2,FALSE),"")</f>
        <v>Dichloroethyl Ether by GC/FID (1004 NIOSH)</v>
      </c>
      <c r="AF1095" s="37"/>
    </row>
    <row r="1096" spans="16:32" ht="15" customHeight="1">
      <c r="P1096" s="38">
        <f>IF(ISNUMBER(SEARCH(Search!$K$13,'Valid Values - Search'!U1096)),MAX($P$3:P1095)+1,0)</f>
        <v>1093</v>
      </c>
      <c r="Q1096" s="38">
        <f>IF(ISNUMBER(SEARCH(Search!$K$5,'Valid Values - Search'!R1096)),MAX($Q$3:Q1095)+1,0)</f>
        <v>1093</v>
      </c>
      <c r="R1096" s="64" t="s">
        <v>4837</v>
      </c>
      <c r="S1096" s="70" t="s">
        <v>102</v>
      </c>
      <c r="T1096" s="70" t="s">
        <v>102</v>
      </c>
      <c r="U1096" s="93" t="s">
        <v>9691</v>
      </c>
      <c r="V1096" s="94">
        <v>323346</v>
      </c>
      <c r="W1096" s="97" t="s">
        <v>4837</v>
      </c>
      <c r="X1096" s="38" t="str">
        <f>IFERROR(VLOOKUP(ROWS($X$4:X1096),$Q$4:$R$5094,2,FALSE),"")</f>
        <v>Apramycin</v>
      </c>
      <c r="Y1096" s="38" t="str">
        <f>IFERROR(VLOOKUP(ROWS($Y$4:Y1096),$P$4:$U$5094,6,FALSE),"")</f>
        <v>37321-09-8</v>
      </c>
      <c r="Z1096" s="38">
        <f>IF(ISNUMBER(SEARCH(Search!$K$21,'Valid Values - Search'!AA1096)),MAX($Z$3:Z1095)+1,0)</f>
        <v>1093</v>
      </c>
      <c r="AA1096" s="64" t="s">
        <v>12649</v>
      </c>
      <c r="AB1096" s="70">
        <v>2516</v>
      </c>
      <c r="AC1096" s="71" t="s">
        <v>1150</v>
      </c>
      <c r="AD1096" s="38" t="str">
        <f>IFERROR(VLOOKUP(ROWS($AD$4:AD1096),$Z$4:$AC$3778,2,FALSE),"")</f>
        <v>Dichlorofluoromethane by GC/FID (2516 NIOSH)</v>
      </c>
      <c r="AF1096" s="37"/>
    </row>
    <row r="1097" spans="16:32" ht="15" customHeight="1">
      <c r="P1097" s="38">
        <f>IF(ISNUMBER(SEARCH(Search!$K$13,'Valid Values - Search'!U1097)),MAX($P$3:P1096)+1,0)</f>
        <v>1094</v>
      </c>
      <c r="Q1097" s="38">
        <f>IF(ISNUMBER(SEARCH(Search!$K$5,'Valid Values - Search'!R1097)),MAX($Q$3:Q1096)+1,0)</f>
        <v>1094</v>
      </c>
      <c r="R1097" s="64" t="s">
        <v>4838</v>
      </c>
      <c r="S1097" s="70" t="s">
        <v>102</v>
      </c>
      <c r="T1097" s="70" t="s">
        <v>102</v>
      </c>
      <c r="U1097" s="93" t="s">
        <v>9692</v>
      </c>
      <c r="V1097" s="94">
        <v>917</v>
      </c>
      <c r="W1097" s="97" t="s">
        <v>4838</v>
      </c>
      <c r="X1097" s="38" t="str">
        <f>IFERROR(VLOOKUP(ROWS($X$4:X1097),$Q$4:$R$5094,2,FALSE),"")</f>
        <v>ar,ar'-Dimethylbiphenyl</v>
      </c>
      <c r="Y1097" s="38" t="str">
        <f>IFERROR(VLOOKUP(ROWS($Y$4:Y1097),$P$4:$U$5094,6,FALSE),"")</f>
        <v>28013-11-8</v>
      </c>
      <c r="Z1097" s="38">
        <f>IF(ISNUMBER(SEARCH(Search!$K$21,'Valid Values - Search'!AA1097)),MAX($Z$3:Z1096)+1,0)</f>
        <v>1094</v>
      </c>
      <c r="AA1097" s="64" t="s">
        <v>12650</v>
      </c>
      <c r="AB1097" s="70" t="s">
        <v>3244</v>
      </c>
      <c r="AC1097" s="71" t="s">
        <v>1102</v>
      </c>
      <c r="AD1097" s="38" t="str">
        <f>IFERROR(VLOOKUP(ROWS($AD$4:AD1097),$Z$4:$AC$3778,2,FALSE),"")</f>
        <v>Dicofol by HPLC (PMD-ACG(LC1) USEPA)</v>
      </c>
      <c r="AF1097" s="37"/>
    </row>
    <row r="1098" spans="16:32" ht="15" customHeight="1">
      <c r="P1098" s="38">
        <f>IF(ISNUMBER(SEARCH(Search!$K$13,'Valid Values - Search'!U1098)),MAX($P$3:P1097)+1,0)</f>
        <v>1095</v>
      </c>
      <c r="Q1098" s="38">
        <f>IF(ISNUMBER(SEARCH(Search!$K$5,'Valid Values - Search'!R1098)),MAX($Q$3:Q1097)+1,0)</f>
        <v>1095</v>
      </c>
      <c r="R1098" s="64" t="s">
        <v>4839</v>
      </c>
      <c r="S1098" s="70" t="s">
        <v>102</v>
      </c>
      <c r="T1098" s="70" t="s">
        <v>102</v>
      </c>
      <c r="U1098" s="93" t="s">
        <v>9693</v>
      </c>
      <c r="V1098" s="94">
        <v>649</v>
      </c>
      <c r="W1098" s="97" t="s">
        <v>4839</v>
      </c>
      <c r="X1098" s="38" t="str">
        <f>IFERROR(VLOOKUP(ROWS($X$4:X1098),$Q$4:$R$5094,2,FALSE),"")</f>
        <v>Argon</v>
      </c>
      <c r="Y1098" s="38" t="str">
        <f>IFERROR(VLOOKUP(ROWS($Y$4:Y1098),$P$4:$U$5094,6,FALSE),"")</f>
        <v>7440-37-1</v>
      </c>
      <c r="Z1098" s="38">
        <f>IF(ISNUMBER(SEARCH(Search!$K$21,'Valid Values - Search'!AA1098)),MAX($Z$3:Z1097)+1,0)</f>
        <v>1095</v>
      </c>
      <c r="AA1098" s="64" t="s">
        <v>12651</v>
      </c>
      <c r="AB1098" s="70" t="s">
        <v>3340</v>
      </c>
      <c r="AC1098" s="71" t="s">
        <v>1102</v>
      </c>
      <c r="AD1098" s="38" t="str">
        <f>IFERROR(VLOOKUP(ROWS($AD$4:AD1098),$Z$4:$AC$3778,2,FALSE),"")</f>
        <v>Dicrotophos by IR Spectroscopy (PMD-DJG USEPA)</v>
      </c>
      <c r="AF1098" s="37"/>
    </row>
    <row r="1099" spans="16:32" ht="15" customHeight="1">
      <c r="P1099" s="38">
        <f>IF(ISNUMBER(SEARCH(Search!$K$13,'Valid Values - Search'!U1099)),MAX($P$3:P1098)+1,0)</f>
        <v>1096</v>
      </c>
      <c r="Q1099" s="38">
        <f>IF(ISNUMBER(SEARCH(Search!$K$5,'Valid Values - Search'!R1099)),MAX($Q$3:Q1098)+1,0)</f>
        <v>1096</v>
      </c>
      <c r="R1099" s="64" t="s">
        <v>4840</v>
      </c>
      <c r="S1099" s="70" t="s">
        <v>102</v>
      </c>
      <c r="T1099" s="70" t="s">
        <v>102</v>
      </c>
      <c r="U1099" s="93" t="s">
        <v>9694</v>
      </c>
      <c r="V1099" s="94">
        <v>1004310</v>
      </c>
      <c r="W1099" s="97" t="s">
        <v>4840</v>
      </c>
      <c r="X1099" s="38" t="str">
        <f>IFERROR(VLOOKUP(ROWS($X$4:X1099),$Q$4:$R$5094,2,FALSE),"")</f>
        <v>Aripiprazole</v>
      </c>
      <c r="Y1099" s="38" t="str">
        <f>IFERROR(VLOOKUP(ROWS($Y$4:Y1099),$P$4:$U$5094,6,FALSE),"")</f>
        <v>129722-12-9</v>
      </c>
      <c r="Z1099" s="38">
        <f>IF(ISNUMBER(SEARCH(Search!$K$21,'Valid Values - Search'!AA1099)),MAX($Z$3:Z1098)+1,0)</f>
        <v>1096</v>
      </c>
      <c r="AA1099" s="64" t="s">
        <v>12652</v>
      </c>
      <c r="AB1099" s="70" t="s">
        <v>2017</v>
      </c>
      <c r="AC1099" s="71" t="s">
        <v>1775</v>
      </c>
      <c r="AD1099" s="38" t="str">
        <f>IFERROR(VLOOKUP(ROWS($AD$4:AD1099),$Z$4:$AC$3778,2,FALSE),"")</f>
        <v>Dieldrin (cyclodiene) in soils/sediment by immunoassay (A00216/A00256 MWI)</v>
      </c>
      <c r="AF1099" s="37"/>
    </row>
    <row r="1100" spans="16:32" ht="15" customHeight="1">
      <c r="P1100" s="38">
        <f>IF(ISNUMBER(SEARCH(Search!$K$13,'Valid Values - Search'!U1100)),MAX($P$3:P1099)+1,0)</f>
        <v>1097</v>
      </c>
      <c r="Q1100" s="38">
        <f>IF(ISNUMBER(SEARCH(Search!$K$5,'Valid Values - Search'!R1100)),MAX($Q$3:Q1099)+1,0)</f>
        <v>1097</v>
      </c>
      <c r="R1100" s="64" t="s">
        <v>4841</v>
      </c>
      <c r="S1100" s="70" t="s">
        <v>102</v>
      </c>
      <c r="T1100" s="70" t="s">
        <v>102</v>
      </c>
      <c r="U1100" s="93" t="s">
        <v>9695</v>
      </c>
      <c r="V1100" s="94">
        <v>16261</v>
      </c>
      <c r="W1100" s="97" t="s">
        <v>4841</v>
      </c>
      <c r="X1100" s="38" t="str">
        <f>IFERROR(VLOOKUP(ROWS($X$4:X1100),$Q$4:$R$5094,2,FALSE),"")</f>
        <v>Aroclor (unspecified)</v>
      </c>
      <c r="Y1100" s="38" t="str">
        <f>IFERROR(VLOOKUP(ROWS($Y$4:Y1100),$P$4:$U$5094,6,FALSE),"")</f>
        <v>12767-79-2</v>
      </c>
      <c r="Z1100" s="38">
        <f>IF(ISNUMBER(SEARCH(Search!$K$21,'Valid Values - Search'!AA1100)),MAX($Z$3:Z1099)+1,0)</f>
        <v>1097</v>
      </c>
      <c r="AA1100" s="64" t="s">
        <v>12653</v>
      </c>
      <c r="AB1100" s="70" t="s">
        <v>2016</v>
      </c>
      <c r="AC1100" s="71" t="s">
        <v>1775</v>
      </c>
      <c r="AD1100" s="38" t="str">
        <f>IFERROR(VLOOKUP(ROWS($AD$4:AD1100),$Z$4:$AC$3778,2,FALSE),"")</f>
        <v>Dieldrin (cyclodiene) in water by immunoassay (A00216 MWI)</v>
      </c>
      <c r="AF1100" s="37"/>
    </row>
    <row r="1101" spans="16:32" ht="15" customHeight="1">
      <c r="P1101" s="38">
        <f>IF(ISNUMBER(SEARCH(Search!$K$13,'Valid Values - Search'!U1101)),MAX($P$3:P1100)+1,0)</f>
        <v>1098</v>
      </c>
      <c r="Q1101" s="38">
        <f>IF(ISNUMBER(SEARCH(Search!$K$5,'Valid Values - Search'!R1101)),MAX($Q$3:Q1100)+1,0)</f>
        <v>1098</v>
      </c>
      <c r="R1101" s="64" t="s">
        <v>4842</v>
      </c>
      <c r="S1101" s="70" t="s">
        <v>102</v>
      </c>
      <c r="T1101" s="70" t="s">
        <v>102</v>
      </c>
      <c r="U1101" s="93" t="s">
        <v>9696</v>
      </c>
      <c r="V1101" s="94">
        <v>413</v>
      </c>
      <c r="W1101" s="97" t="s">
        <v>4842</v>
      </c>
      <c r="X1101" s="38" t="str">
        <f>IFERROR(VLOOKUP(ROWS($X$4:X1101),$Q$4:$R$5094,2,FALSE),"")</f>
        <v>Aroclor 1016</v>
      </c>
      <c r="Y1101" s="38" t="str">
        <f>IFERROR(VLOOKUP(ROWS($Y$4:Y1101),$P$4:$U$5094,6,FALSE),"")</f>
        <v>12674-11-2</v>
      </c>
      <c r="Z1101" s="38">
        <f>IF(ISNUMBER(SEARCH(Search!$K$21,'Valid Values - Search'!AA1101)),MAX($Z$3:Z1100)+1,0)</f>
        <v>1098</v>
      </c>
      <c r="AA1101" s="64" t="s">
        <v>12654</v>
      </c>
      <c r="AB1101" s="70">
        <v>1651</v>
      </c>
      <c r="AC1101" s="71" t="s">
        <v>1102</v>
      </c>
      <c r="AD1101" s="38" t="str">
        <f>IFERROR(VLOOKUP(ROWS($AD$4:AD1101),$Z$4:$AC$3778,2,FALSE),"")</f>
        <v>Diesel Oil in Muds by GC/FID (1651 USEPA)</v>
      </c>
      <c r="AF1101" s="37"/>
    </row>
    <row r="1102" spans="16:32" ht="15" customHeight="1">
      <c r="P1102" s="38">
        <f>IF(ISNUMBER(SEARCH(Search!$K$13,'Valid Values - Search'!U1102)),MAX($P$3:P1101)+1,0)</f>
        <v>1099</v>
      </c>
      <c r="Q1102" s="38">
        <f>IF(ISNUMBER(SEARCH(Search!$K$5,'Valid Values - Search'!R1102)),MAX($Q$3:Q1101)+1,0)</f>
        <v>1099</v>
      </c>
      <c r="R1102" s="64" t="s">
        <v>4843</v>
      </c>
      <c r="S1102" s="70" t="s">
        <v>102</v>
      </c>
      <c r="T1102" s="70" t="s">
        <v>102</v>
      </c>
      <c r="U1102" s="93" t="s">
        <v>8459</v>
      </c>
      <c r="V1102" s="94">
        <v>1322</v>
      </c>
      <c r="W1102" s="97" t="s">
        <v>4843</v>
      </c>
      <c r="X1102" s="38" t="str">
        <f>IFERROR(VLOOKUP(ROWS($X$4:X1102),$Q$4:$R$5094,2,FALSE),"")</f>
        <v>Aroclor 1016 mixt. with Aroclor 1221</v>
      </c>
      <c r="Y1102" s="38" t="str">
        <f>IFERROR(VLOOKUP(ROWS($Y$4:Y1102),$P$4:$U$5094,6,FALSE),"")</f>
        <v>N/A</v>
      </c>
      <c r="Z1102" s="38">
        <f>IF(ISNUMBER(SEARCH(Search!$K$21,'Valid Values - Search'!AA1102)),MAX($Z$3:Z1101)+1,0)</f>
        <v>1099</v>
      </c>
      <c r="AA1102" s="64" t="s">
        <v>12655</v>
      </c>
      <c r="AB1102" s="70">
        <v>983.26</v>
      </c>
      <c r="AC1102" s="71" t="s">
        <v>1934</v>
      </c>
      <c r="AD1102" s="38" t="str">
        <f>IFERROR(VLOOKUP(ROWS($AD$4:AD1102),$Z$4:$AC$3778,2,FALSE),"")</f>
        <v>Differentiation of Bacillus cereus Group (983.26 AOAC)</v>
      </c>
      <c r="AF1102" s="37"/>
    </row>
    <row r="1103" spans="16:32" ht="15" customHeight="1">
      <c r="P1103" s="38">
        <f>IF(ISNUMBER(SEARCH(Search!$K$13,'Valid Values - Search'!U1103)),MAX($P$3:P1102)+1,0)</f>
        <v>1100</v>
      </c>
      <c r="Q1103" s="38">
        <f>IF(ISNUMBER(SEARCH(Search!$K$5,'Valid Values - Search'!R1103)),MAX($Q$3:Q1102)+1,0)</f>
        <v>1100</v>
      </c>
      <c r="R1103" s="64" t="s">
        <v>4844</v>
      </c>
      <c r="S1103" s="70" t="s">
        <v>102</v>
      </c>
      <c r="T1103" s="70" t="s">
        <v>102</v>
      </c>
      <c r="U1103" s="93" t="s">
        <v>8459</v>
      </c>
      <c r="V1103" s="94">
        <v>414</v>
      </c>
      <c r="W1103" s="97" t="s">
        <v>4844</v>
      </c>
      <c r="X1103" s="38" t="str">
        <f>IFERROR(VLOOKUP(ROWS($X$4:X1103),$Q$4:$R$5094,2,FALSE),"")</f>
        <v>Aroclor 1016 mixt. with Aroclor 1242</v>
      </c>
      <c r="Y1103" s="38" t="str">
        <f>IFERROR(VLOOKUP(ROWS($Y$4:Y1103),$P$4:$U$5094,6,FALSE),"")</f>
        <v>N/A</v>
      </c>
      <c r="Z1103" s="38">
        <f>IF(ISNUMBER(SEARCH(Search!$K$21,'Valid Values - Search'!AA1103)),MAX($Z$3:Z1102)+1,0)</f>
        <v>1100</v>
      </c>
      <c r="AA1103" s="64" t="s">
        <v>12656</v>
      </c>
      <c r="AB1103" s="70">
        <v>1663</v>
      </c>
      <c r="AC1103" s="71" t="s">
        <v>1102</v>
      </c>
      <c r="AD1103" s="38" t="str">
        <f>IFERROR(VLOOKUP(ROWS($AD$4:AD1103),$Z$4:$AC$3778,2,FALSE),"")</f>
        <v>Differentiation of Oil by GC/FID (1663 USEPA)</v>
      </c>
      <c r="AF1103" s="37"/>
    </row>
    <row r="1104" spans="16:32" ht="15" customHeight="1">
      <c r="P1104" s="38">
        <f>IF(ISNUMBER(SEARCH(Search!$K$13,'Valid Values - Search'!U1104)),MAX($P$3:P1103)+1,0)</f>
        <v>1101</v>
      </c>
      <c r="Q1104" s="38">
        <f>IF(ISNUMBER(SEARCH(Search!$K$5,'Valid Values - Search'!R1104)),MAX($Q$3:Q1103)+1,0)</f>
        <v>1101</v>
      </c>
      <c r="R1104" s="64" t="s">
        <v>4845</v>
      </c>
      <c r="S1104" s="70" t="s">
        <v>102</v>
      </c>
      <c r="T1104" s="70" t="s">
        <v>102</v>
      </c>
      <c r="U1104" s="93" t="s">
        <v>9697</v>
      </c>
      <c r="V1104" s="94">
        <v>16266</v>
      </c>
      <c r="W1104" s="97" t="s">
        <v>4845</v>
      </c>
      <c r="X1104" s="38" t="str">
        <f>IFERROR(VLOOKUP(ROWS($X$4:X1104),$Q$4:$R$5094,2,FALSE),"")</f>
        <v>Aroclor 1210</v>
      </c>
      <c r="Y1104" s="38" t="str">
        <f>IFERROR(VLOOKUP(ROWS($Y$4:Y1104),$P$4:$U$5094,6,FALSE),"")</f>
        <v>147601-87-4</v>
      </c>
      <c r="Z1104" s="38">
        <f>IF(ISNUMBER(SEARCH(Search!$K$21,'Valid Values - Search'!AA1104)),MAX($Z$3:Z1103)+1,0)</f>
        <v>1101</v>
      </c>
      <c r="AA1104" s="64" t="s">
        <v>12657</v>
      </c>
      <c r="AB1104" s="70">
        <v>1012</v>
      </c>
      <c r="AC1104" s="71" t="s">
        <v>1150</v>
      </c>
      <c r="AD1104" s="38" t="str">
        <f>IFERROR(VLOOKUP(ROWS($AD$4:AD1104),$Z$4:$AC$3778,2,FALSE),"")</f>
        <v>Difluorodibromomethane by GC/FID (1012 NIOSH)</v>
      </c>
      <c r="AF1104" s="37"/>
    </row>
    <row r="1105" spans="16:32" ht="15" customHeight="1">
      <c r="P1105" s="38">
        <f>IF(ISNUMBER(SEARCH(Search!$K$13,'Valid Values - Search'!U1105)),MAX($P$3:P1104)+1,0)</f>
        <v>1102</v>
      </c>
      <c r="Q1105" s="38">
        <f>IF(ISNUMBER(SEARCH(Search!$K$5,'Valid Values - Search'!R1105)),MAX($Q$3:Q1104)+1,0)</f>
        <v>1102</v>
      </c>
      <c r="R1105" s="64" t="s">
        <v>4846</v>
      </c>
      <c r="S1105" s="70" t="s">
        <v>102</v>
      </c>
      <c r="T1105" s="70" t="s">
        <v>102</v>
      </c>
      <c r="U1105" s="93" t="s">
        <v>9698</v>
      </c>
      <c r="V1105" s="94">
        <v>16267</v>
      </c>
      <c r="W1105" s="97" t="s">
        <v>4846</v>
      </c>
      <c r="X1105" s="38" t="str">
        <f>IFERROR(VLOOKUP(ROWS($X$4:X1105),$Q$4:$R$5094,2,FALSE),"")</f>
        <v>Aroclor 1216</v>
      </c>
      <c r="Y1105" s="38" t="str">
        <f>IFERROR(VLOOKUP(ROWS($Y$4:Y1105),$P$4:$U$5094,6,FALSE),"")</f>
        <v>151820-27-8</v>
      </c>
      <c r="Z1105" s="38">
        <f>IF(ISNUMBER(SEARCH(Search!$K$21,'Valid Values - Search'!AA1105)),MAX($Z$3:Z1104)+1,0)</f>
        <v>1102</v>
      </c>
      <c r="AA1105" s="64" t="s">
        <v>12658</v>
      </c>
      <c r="AB1105" s="70" t="s">
        <v>2581</v>
      </c>
      <c r="AC1105" s="71" t="s">
        <v>1102</v>
      </c>
      <c r="AD1105" s="38" t="str">
        <f>IFERROR(VLOOKUP(ROWS($AD$4:AD1105),$Z$4:$AC$3778,2,FALSE),"")</f>
        <v>Digestion/Analysis of Soil by Flame AA (I-002-1 USEPA)</v>
      </c>
      <c r="AF1105" s="37"/>
    </row>
    <row r="1106" spans="16:32" ht="15" customHeight="1">
      <c r="P1106" s="38">
        <f>IF(ISNUMBER(SEARCH(Search!$K$13,'Valid Values - Search'!U1106)),MAX($P$3:P1105)+1,0)</f>
        <v>1103</v>
      </c>
      <c r="Q1106" s="38">
        <f>IF(ISNUMBER(SEARCH(Search!$K$5,'Valid Values - Search'!R1106)),MAX($Q$3:Q1105)+1,0)</f>
        <v>1103</v>
      </c>
      <c r="R1106" s="64" t="s">
        <v>4847</v>
      </c>
      <c r="S1106" s="70" t="s">
        <v>102</v>
      </c>
      <c r="T1106" s="70" t="s">
        <v>102</v>
      </c>
      <c r="U1106" s="93" t="s">
        <v>9699</v>
      </c>
      <c r="V1106" s="94">
        <v>415</v>
      </c>
      <c r="W1106" s="97" t="s">
        <v>4847</v>
      </c>
      <c r="X1106" s="38" t="str">
        <f>IFERROR(VLOOKUP(ROWS($X$4:X1106),$Q$4:$R$5094,2,FALSE),"")</f>
        <v>Aroclor 1221</v>
      </c>
      <c r="Y1106" s="38" t="str">
        <f>IFERROR(VLOOKUP(ROWS($Y$4:Y1106),$P$4:$U$5094,6,FALSE),"")</f>
        <v>11104-28-2</v>
      </c>
      <c r="Z1106" s="38">
        <f>IF(ISNUMBER(SEARCH(Search!$K$21,'Valid Values - Search'!AA1106)),MAX($Z$3:Z1105)+1,0)</f>
        <v>1103</v>
      </c>
      <c r="AA1106" s="64" t="s">
        <v>12659</v>
      </c>
      <c r="AB1106" s="70" t="s">
        <v>2583</v>
      </c>
      <c r="AC1106" s="71" t="s">
        <v>1102</v>
      </c>
      <c r="AD1106" s="38" t="str">
        <f>IFERROR(VLOOKUP(ROWS($AD$4:AD1106),$Z$4:$AC$3778,2,FALSE),"")</f>
        <v>Digestion/Analysis of Waters by FLAA (I-004-1 USEPA)</v>
      </c>
      <c r="AF1106" s="37"/>
    </row>
    <row r="1107" spans="16:32" ht="15" customHeight="1">
      <c r="P1107" s="38">
        <f>IF(ISNUMBER(SEARCH(Search!$K$13,'Valid Values - Search'!U1107)),MAX($P$3:P1106)+1,0)</f>
        <v>1104</v>
      </c>
      <c r="Q1107" s="38">
        <f>IF(ISNUMBER(SEARCH(Search!$K$5,'Valid Values - Search'!R1107)),MAX($Q$3:Q1106)+1,0)</f>
        <v>1104</v>
      </c>
      <c r="R1107" s="64" t="s">
        <v>4848</v>
      </c>
      <c r="S1107" s="70" t="s">
        <v>102</v>
      </c>
      <c r="T1107" s="70" t="s">
        <v>102</v>
      </c>
      <c r="U1107" s="93" t="s">
        <v>9700</v>
      </c>
      <c r="V1107" s="94">
        <v>16263</v>
      </c>
      <c r="W1107" s="97" t="s">
        <v>4848</v>
      </c>
      <c r="X1107" s="38" t="str">
        <f>IFERROR(VLOOKUP(ROWS($X$4:X1107),$Q$4:$R$5094,2,FALSE),"")</f>
        <v>Aroclor 1231</v>
      </c>
      <c r="Y1107" s="38" t="str">
        <f>IFERROR(VLOOKUP(ROWS($Y$4:Y1107),$P$4:$U$5094,6,FALSE),"")</f>
        <v>37234-40-5</v>
      </c>
      <c r="Z1107" s="38">
        <f>IF(ISNUMBER(SEARCH(Search!$K$21,'Valid Values - Search'!AA1107)),MAX($Z$3:Z1106)+1,0)</f>
        <v>1104</v>
      </c>
      <c r="AA1107" s="64" t="s">
        <v>12660</v>
      </c>
      <c r="AB1107" s="70" t="s">
        <v>3341</v>
      </c>
      <c r="AC1107" s="71" t="s">
        <v>1102</v>
      </c>
      <c r="AD1107" s="38" t="str">
        <f>IFERROR(VLOOKUP(ROWS($AD$4:AD1107),$Z$4:$AC$3778,2,FALSE),"")</f>
        <v>Dimethoate by GC (PMD-DME USEPA)</v>
      </c>
      <c r="AF1107" s="37"/>
    </row>
    <row r="1108" spans="16:32" ht="15" customHeight="1">
      <c r="P1108" s="38">
        <f>IF(ISNUMBER(SEARCH(Search!$K$13,'Valid Values - Search'!U1108)),MAX($P$3:P1107)+1,0)</f>
        <v>1105</v>
      </c>
      <c r="Q1108" s="38">
        <f>IF(ISNUMBER(SEARCH(Search!$K$5,'Valid Values - Search'!R1108)),MAX($Q$3:Q1107)+1,0)</f>
        <v>1105</v>
      </c>
      <c r="R1108" s="64" t="s">
        <v>4849</v>
      </c>
      <c r="S1108" s="70" t="s">
        <v>102</v>
      </c>
      <c r="T1108" s="70" t="s">
        <v>102</v>
      </c>
      <c r="U1108" s="93" t="s">
        <v>9701</v>
      </c>
      <c r="V1108" s="94">
        <v>416</v>
      </c>
      <c r="W1108" s="97" t="s">
        <v>4849</v>
      </c>
      <c r="X1108" s="38" t="str">
        <f>IFERROR(VLOOKUP(ROWS($X$4:X1108),$Q$4:$R$5094,2,FALSE),"")</f>
        <v>Aroclor 1232</v>
      </c>
      <c r="Y1108" s="38" t="str">
        <f>IFERROR(VLOOKUP(ROWS($Y$4:Y1108),$P$4:$U$5094,6,FALSE),"")</f>
        <v>11141-16-5</v>
      </c>
      <c r="Z1108" s="38">
        <f>IF(ISNUMBER(SEARCH(Search!$K$21,'Valid Values - Search'!AA1108)),MAX($Z$3:Z1107)+1,0)</f>
        <v>1105</v>
      </c>
      <c r="AA1108" s="64" t="s">
        <v>12661</v>
      </c>
      <c r="AB1108" s="70" t="s">
        <v>3343</v>
      </c>
      <c r="AC1108" s="71" t="s">
        <v>1102</v>
      </c>
      <c r="AD1108" s="38" t="str">
        <f>IFERROR(VLOOKUP(ROWS($AD$4:AD1108),$Z$4:$AC$3778,2,FALSE),"")</f>
        <v>Dimethyl Phthalate by GC (PMD-DNE USEPA)</v>
      </c>
      <c r="AF1108" s="37"/>
    </row>
    <row r="1109" spans="16:32" ht="15" customHeight="1">
      <c r="P1109" s="38">
        <f>IF(ISNUMBER(SEARCH(Search!$K$13,'Valid Values - Search'!U1109)),MAX($P$3:P1108)+1,0)</f>
        <v>1106</v>
      </c>
      <c r="Q1109" s="38">
        <f>IF(ISNUMBER(SEARCH(Search!$K$5,'Valid Values - Search'!R1109)),MAX($Q$3:Q1108)+1,0)</f>
        <v>1106</v>
      </c>
      <c r="R1109" s="64" t="s">
        <v>4850</v>
      </c>
      <c r="S1109" s="70" t="s">
        <v>102</v>
      </c>
      <c r="T1109" s="70" t="s">
        <v>102</v>
      </c>
      <c r="U1109" s="93" t="s">
        <v>9702</v>
      </c>
      <c r="V1109" s="94">
        <v>16262</v>
      </c>
      <c r="W1109" s="97" t="s">
        <v>4850</v>
      </c>
      <c r="X1109" s="38" t="str">
        <f>IFERROR(VLOOKUP(ROWS($X$4:X1109),$Q$4:$R$5094,2,FALSE),"")</f>
        <v>Aroclor 1240</v>
      </c>
      <c r="Y1109" s="38" t="str">
        <f>IFERROR(VLOOKUP(ROWS($Y$4:Y1109),$P$4:$U$5094,6,FALSE),"")</f>
        <v>71328-89-7</v>
      </c>
      <c r="Z1109" s="38">
        <f>IF(ISNUMBER(SEARCH(Search!$K$21,'Valid Values - Search'!AA1109)),MAX($Z$3:Z1108)+1,0)</f>
        <v>1106</v>
      </c>
      <c r="AA1109" s="64" t="s">
        <v>12662</v>
      </c>
      <c r="AB1109" s="70">
        <v>2524</v>
      </c>
      <c r="AC1109" s="71" t="s">
        <v>1150</v>
      </c>
      <c r="AD1109" s="38" t="str">
        <f>IFERROR(VLOOKUP(ROWS($AD$4:AD1109),$Z$4:$AC$3778,2,FALSE),"")</f>
        <v>Dimethyl Sulfate by GC/ECD (2524 NIOSH)</v>
      </c>
      <c r="AF1109" s="37"/>
    </row>
    <row r="1110" spans="16:32" ht="15" customHeight="1">
      <c r="P1110" s="38">
        <f>IF(ISNUMBER(SEARCH(Search!$K$13,'Valid Values - Search'!U1110)),MAX($P$3:P1109)+1,0)</f>
        <v>1107</v>
      </c>
      <c r="Q1110" s="38">
        <f>IF(ISNUMBER(SEARCH(Search!$K$5,'Valid Values - Search'!R1110)),MAX($Q$3:Q1109)+1,0)</f>
        <v>1107</v>
      </c>
      <c r="R1110" s="64" t="s">
        <v>4851</v>
      </c>
      <c r="S1110" s="70" t="s">
        <v>102</v>
      </c>
      <c r="T1110" s="70" t="s">
        <v>102</v>
      </c>
      <c r="U1110" s="93" t="s">
        <v>9703</v>
      </c>
      <c r="V1110" s="94">
        <v>417</v>
      </c>
      <c r="W1110" s="97" t="s">
        <v>4851</v>
      </c>
      <c r="X1110" s="38" t="str">
        <f>IFERROR(VLOOKUP(ROWS($X$4:X1110),$Q$4:$R$5094,2,FALSE),"")</f>
        <v>Aroclor 1242</v>
      </c>
      <c r="Y1110" s="38" t="str">
        <f>IFERROR(VLOOKUP(ROWS($Y$4:Y1110),$P$4:$U$5094,6,FALSE),"")</f>
        <v>53469-21-9</v>
      </c>
      <c r="Z1110" s="38">
        <f>IF(ISNUMBER(SEARCH(Search!$K$21,'Valid Values - Search'!AA1110)),MAX($Z$3:Z1109)+1,0)</f>
        <v>1107</v>
      </c>
      <c r="AA1110" s="64" t="s">
        <v>12663</v>
      </c>
      <c r="AB1110" s="70" t="s">
        <v>3344</v>
      </c>
      <c r="AC1110" s="71" t="s">
        <v>1102</v>
      </c>
      <c r="AD1110" s="38" t="str">
        <f>IFERROR(VLOOKUP(ROWS($AD$4:AD1110),$Z$4:$AC$3778,2,FALSE),"")</f>
        <v>Dinitramine by GC (PMD-DNR USEPA)</v>
      </c>
      <c r="AF1110" s="37"/>
    </row>
    <row r="1111" spans="16:32" ht="15" customHeight="1">
      <c r="P1111" s="38">
        <f>IF(ISNUMBER(SEARCH(Search!$K$13,'Valid Values - Search'!U1111)),MAX($P$3:P1110)+1,0)</f>
        <v>1108</v>
      </c>
      <c r="Q1111" s="38">
        <f>IF(ISNUMBER(SEARCH(Search!$K$5,'Valid Values - Search'!R1111)),MAX($Q$3:Q1110)+1,0)</f>
        <v>1108</v>
      </c>
      <c r="R1111" s="64" t="s">
        <v>4852</v>
      </c>
      <c r="S1111" s="70" t="s">
        <v>102</v>
      </c>
      <c r="T1111" s="70" t="s">
        <v>102</v>
      </c>
      <c r="U1111" s="93" t="s">
        <v>8459</v>
      </c>
      <c r="V1111" s="94">
        <v>1323</v>
      </c>
      <c r="W1111" s="97" t="s">
        <v>4852</v>
      </c>
      <c r="X1111" s="38" t="str">
        <f>IFERROR(VLOOKUP(ROWS($X$4:X1111),$Q$4:$R$5094,2,FALSE),"")</f>
        <v>Aroclor 1242 mixt. with Aroclor 1248</v>
      </c>
      <c r="Y1111" s="38" t="str">
        <f>IFERROR(VLOOKUP(ROWS($Y$4:Y1111),$P$4:$U$5094,6,FALSE),"")</f>
        <v>N/A</v>
      </c>
      <c r="Z1111" s="38">
        <f>IF(ISNUMBER(SEARCH(Search!$K$21,'Valid Values - Search'!AA1111)),MAX($Z$3:Z1110)+1,0)</f>
        <v>1108</v>
      </c>
      <c r="AA1111" s="64" t="s">
        <v>12664</v>
      </c>
      <c r="AB1111" s="70">
        <v>646</v>
      </c>
      <c r="AC1111" s="71" t="s">
        <v>1102</v>
      </c>
      <c r="AD1111" s="38" t="str">
        <f>IFERROR(VLOOKUP(ROWS($AD$4:AD1111),$Z$4:$AC$3778,2,FALSE),"")</f>
        <v>Dinitro Aromatic Pesticides in Water (646 USEPA)</v>
      </c>
      <c r="AF1111" s="37"/>
    </row>
    <row r="1112" spans="16:32" ht="15" customHeight="1">
      <c r="P1112" s="38">
        <f>IF(ISNUMBER(SEARCH(Search!$K$13,'Valid Values - Search'!U1112)),MAX($P$3:P1111)+1,0)</f>
        <v>1109</v>
      </c>
      <c r="Q1112" s="38">
        <f>IF(ISNUMBER(SEARCH(Search!$K$5,'Valid Values - Search'!R1112)),MAX($Q$3:Q1111)+1,0)</f>
        <v>1109</v>
      </c>
      <c r="R1112" s="64" t="s">
        <v>4853</v>
      </c>
      <c r="S1112" s="70" t="s">
        <v>102</v>
      </c>
      <c r="T1112" s="70" t="s">
        <v>102</v>
      </c>
      <c r="U1112" s="93" t="s">
        <v>8459</v>
      </c>
      <c r="V1112" s="94">
        <v>1324</v>
      </c>
      <c r="W1112" s="97" t="s">
        <v>4853</v>
      </c>
      <c r="X1112" s="38" t="str">
        <f>IFERROR(VLOOKUP(ROWS($X$4:X1112),$Q$4:$R$5094,2,FALSE),"")</f>
        <v>Aroclor 1242 mixt. with Aroclor 1248 and Aroclor 1254</v>
      </c>
      <c r="Y1112" s="38" t="str">
        <f>IFERROR(VLOOKUP(ROWS($Y$4:Y1112),$P$4:$U$5094,6,FALSE),"")</f>
        <v>N/A</v>
      </c>
      <c r="Z1112" s="38">
        <f>IF(ISNUMBER(SEARCH(Search!$K$21,'Valid Values - Search'!AA1112)),MAX($Z$3:Z1111)+1,0)</f>
        <v>1109</v>
      </c>
      <c r="AA1112" s="64" t="s">
        <v>12665</v>
      </c>
      <c r="AB1112" s="70">
        <v>627</v>
      </c>
      <c r="AC1112" s="71" t="s">
        <v>1102</v>
      </c>
      <c r="AD1112" s="38" t="str">
        <f>IFERROR(VLOOKUP(ROWS($AD$4:AD1112),$Z$4:$AC$3778,2,FALSE),"")</f>
        <v>Dinitroaniline Pesticides in Wastewater (627 USEPA)</v>
      </c>
      <c r="AF1112" s="37"/>
    </row>
    <row r="1113" spans="16:32" ht="15" customHeight="1">
      <c r="P1113" s="38">
        <f>IF(ISNUMBER(SEARCH(Search!$K$13,'Valid Values - Search'!U1113)),MAX($P$3:P1112)+1,0)</f>
        <v>1110</v>
      </c>
      <c r="Q1113" s="38">
        <f>IF(ISNUMBER(SEARCH(Search!$K$5,'Valid Values - Search'!R1113)),MAX($Q$3:Q1112)+1,0)</f>
        <v>1110</v>
      </c>
      <c r="R1113" s="64" t="s">
        <v>4854</v>
      </c>
      <c r="S1113" s="70" t="s">
        <v>102</v>
      </c>
      <c r="T1113" s="70" t="s">
        <v>102</v>
      </c>
      <c r="U1113" s="93" t="s">
        <v>8459</v>
      </c>
      <c r="V1113" s="94">
        <v>1325</v>
      </c>
      <c r="W1113" s="97" t="s">
        <v>4854</v>
      </c>
      <c r="X1113" s="38" t="str">
        <f>IFERROR(VLOOKUP(ROWS($X$4:X1113),$Q$4:$R$5094,2,FALSE),"")</f>
        <v>Aroclor 1242 mixt. with Aroclor 1248 and Aroclor 1260</v>
      </c>
      <c r="Y1113" s="38" t="str">
        <f>IFERROR(VLOOKUP(ROWS($Y$4:Y1113),$P$4:$U$5094,6,FALSE),"")</f>
        <v>N/A</v>
      </c>
      <c r="Z1113" s="38">
        <f>IF(ISNUMBER(SEARCH(Search!$K$21,'Valid Values - Search'!AA1113)),MAX($Z$3:Z1112)+1,0)</f>
        <v>1110</v>
      </c>
      <c r="AA1113" s="64" t="s">
        <v>12666</v>
      </c>
      <c r="AB1113" s="70" t="s">
        <v>3345</v>
      </c>
      <c r="AC1113" s="71" t="s">
        <v>1102</v>
      </c>
      <c r="AD1113" s="38" t="str">
        <f>IFERROR(VLOOKUP(ROWS($AD$4:AD1113),$Z$4:$AC$3778,2,FALSE),"")</f>
        <v>Dinocap by IR Spectroscopy (PMD-DNZ(IR) USEPA)</v>
      </c>
      <c r="AF1113" s="37"/>
    </row>
    <row r="1114" spans="16:32" ht="15" customHeight="1">
      <c r="P1114" s="38">
        <f>IF(ISNUMBER(SEARCH(Search!$K$13,'Valid Values - Search'!U1114)),MAX($P$3:P1113)+1,0)</f>
        <v>1111</v>
      </c>
      <c r="Q1114" s="38">
        <f>IF(ISNUMBER(SEARCH(Search!$K$5,'Valid Values - Search'!R1114)),MAX($Q$3:Q1113)+1,0)</f>
        <v>1111</v>
      </c>
      <c r="R1114" s="64" t="s">
        <v>4855</v>
      </c>
      <c r="S1114" s="70" t="s">
        <v>102</v>
      </c>
      <c r="T1114" s="70" t="s">
        <v>102</v>
      </c>
      <c r="U1114" s="93" t="s">
        <v>8459</v>
      </c>
      <c r="V1114" s="94">
        <v>1326</v>
      </c>
      <c r="W1114" s="97" t="s">
        <v>4855</v>
      </c>
      <c r="X1114" s="38" t="str">
        <f>IFERROR(VLOOKUP(ROWS($X$4:X1114),$Q$4:$R$5094,2,FALSE),"")</f>
        <v>Aroclor 1242 mixt. with Aroclor 1254</v>
      </c>
      <c r="Y1114" s="38" t="str">
        <f>IFERROR(VLOOKUP(ROWS($Y$4:Y1114),$P$4:$U$5094,6,FALSE),"")</f>
        <v>N/A</v>
      </c>
      <c r="Z1114" s="38">
        <f>IF(ISNUMBER(SEARCH(Search!$K$21,'Valid Values - Search'!AA1114)),MAX($Z$3:Z1113)+1,0)</f>
        <v>1111</v>
      </c>
      <c r="AA1114" s="64" t="s">
        <v>12667</v>
      </c>
      <c r="AB1114" s="70" t="s">
        <v>3346</v>
      </c>
      <c r="AC1114" s="71" t="s">
        <v>1102</v>
      </c>
      <c r="AD1114" s="38" t="str">
        <f>IFERROR(VLOOKUP(ROWS($AD$4:AD1114),$Z$4:$AC$3778,2,FALSE),"")</f>
        <v>Dinocap by TKN and Titration (PMD-DNZ(TITR) USEPA)</v>
      </c>
      <c r="AF1114" s="37"/>
    </row>
    <row r="1115" spans="16:32" ht="15" customHeight="1">
      <c r="P1115" s="38">
        <f>IF(ISNUMBER(SEARCH(Search!$K$13,'Valid Values - Search'!U1115)),MAX($P$3:P1114)+1,0)</f>
        <v>1112</v>
      </c>
      <c r="Q1115" s="38">
        <f>IF(ISNUMBER(SEARCH(Search!$K$5,'Valid Values - Search'!R1115)),MAX($Q$3:Q1114)+1,0)</f>
        <v>1112</v>
      </c>
      <c r="R1115" s="64" t="s">
        <v>4856</v>
      </c>
      <c r="S1115" s="70" t="s">
        <v>102</v>
      </c>
      <c r="T1115" s="70" t="s">
        <v>102</v>
      </c>
      <c r="U1115" s="93" t="s">
        <v>8459</v>
      </c>
      <c r="V1115" s="94">
        <v>1327</v>
      </c>
      <c r="W1115" s="97" t="s">
        <v>4856</v>
      </c>
      <c r="X1115" s="38" t="str">
        <f>IFERROR(VLOOKUP(ROWS($X$4:X1115),$Q$4:$R$5094,2,FALSE),"")</f>
        <v>Aroclor 1242 mixt. with Aroclor 1254 and Aroclor 1260</v>
      </c>
      <c r="Y1115" s="38" t="str">
        <f>IFERROR(VLOOKUP(ROWS($Y$4:Y1115),$P$4:$U$5094,6,FALSE),"")</f>
        <v>N/A</v>
      </c>
      <c r="Z1115" s="38">
        <f>IF(ISNUMBER(SEARCH(Search!$K$21,'Valid Values - Search'!AA1115)),MAX($Z$3:Z1114)+1,0)</f>
        <v>1112</v>
      </c>
      <c r="AA1115" s="64" t="s">
        <v>12668</v>
      </c>
      <c r="AB1115" s="70" t="s">
        <v>3347</v>
      </c>
      <c r="AC1115" s="71" t="s">
        <v>1102</v>
      </c>
      <c r="AD1115" s="38" t="str">
        <f>IFERROR(VLOOKUP(ROWS($AD$4:AD1115),$Z$4:$AC$3778,2,FALSE),"")</f>
        <v>Dinoseb by IR Spectroscopy (PMD-DOG USEPA)</v>
      </c>
      <c r="AF1115" s="37"/>
    </row>
    <row r="1116" spans="16:32" ht="15" customHeight="1">
      <c r="P1116" s="38">
        <f>IF(ISNUMBER(SEARCH(Search!$K$13,'Valid Values - Search'!U1116)),MAX($P$3:P1115)+1,0)</f>
        <v>1113</v>
      </c>
      <c r="Q1116" s="38">
        <f>IF(ISNUMBER(SEARCH(Search!$K$5,'Valid Values - Search'!R1116)),MAX($Q$3:Q1115)+1,0)</f>
        <v>1113</v>
      </c>
      <c r="R1116" s="64" t="s">
        <v>4857</v>
      </c>
      <c r="S1116" s="70" t="s">
        <v>102</v>
      </c>
      <c r="T1116" s="70" t="s">
        <v>102</v>
      </c>
      <c r="U1116" s="93" t="s">
        <v>8459</v>
      </c>
      <c r="V1116" s="94">
        <v>1328</v>
      </c>
      <c r="W1116" s="97" t="s">
        <v>4857</v>
      </c>
      <c r="X1116" s="38" t="str">
        <f>IFERROR(VLOOKUP(ROWS($X$4:X1116),$Q$4:$R$5094,2,FALSE),"")</f>
        <v>Aroclor 1242 mixt. with Aroclor 1260</v>
      </c>
      <c r="Y1116" s="38" t="str">
        <f>IFERROR(VLOOKUP(ROWS($Y$4:Y1116),$P$4:$U$5094,6,FALSE),"")</f>
        <v>N/A</v>
      </c>
      <c r="Z1116" s="38">
        <f>IF(ISNUMBER(SEARCH(Search!$K$21,'Valid Values - Search'!AA1116)),MAX($Z$3:Z1115)+1,0)</f>
        <v>1113</v>
      </c>
      <c r="AA1116" s="64" t="s">
        <v>12669</v>
      </c>
      <c r="AB1116" s="70">
        <v>1602</v>
      </c>
      <c r="AC1116" s="71" t="s">
        <v>1150</v>
      </c>
      <c r="AD1116" s="38" t="str">
        <f>IFERROR(VLOOKUP(ROWS($AD$4:AD1116),$Z$4:$AC$3778,2,FALSE),"")</f>
        <v>Dioxane by GC/FID (1602 NIOSH)</v>
      </c>
      <c r="AF1116" s="37"/>
    </row>
    <row r="1117" spans="16:32" ht="15" customHeight="1">
      <c r="P1117" s="38">
        <f>IF(ISNUMBER(SEARCH(Search!$K$13,'Valid Values - Search'!U1117)),MAX($P$3:P1116)+1,0)</f>
        <v>1114</v>
      </c>
      <c r="Q1117" s="38">
        <f>IF(ISNUMBER(SEARCH(Search!$K$5,'Valid Values - Search'!R1117)),MAX($Q$3:Q1116)+1,0)</f>
        <v>1114</v>
      </c>
      <c r="R1117" s="64" t="s">
        <v>4858</v>
      </c>
      <c r="S1117" s="70" t="s">
        <v>102</v>
      </c>
      <c r="T1117" s="70" t="s">
        <v>102</v>
      </c>
      <c r="U1117" s="93" t="s">
        <v>9704</v>
      </c>
      <c r="V1117" s="94">
        <v>418</v>
      </c>
      <c r="W1117" s="97" t="s">
        <v>4858</v>
      </c>
      <c r="X1117" s="38" t="str">
        <f>IFERROR(VLOOKUP(ROWS($X$4:X1117),$Q$4:$R$5094,2,FALSE),"")</f>
        <v>Aroclor 1248</v>
      </c>
      <c r="Y1117" s="38" t="str">
        <f>IFERROR(VLOOKUP(ROWS($Y$4:Y1117),$P$4:$U$5094,6,FALSE),"")</f>
        <v>12672-29-6</v>
      </c>
      <c r="Z1117" s="38">
        <f>IF(ISNUMBER(SEARCH(Search!$K$21,'Valid Values - Search'!AA1117)),MAX($Z$3:Z1116)+1,0)</f>
        <v>1114</v>
      </c>
      <c r="AA1117" s="64" t="s">
        <v>12670</v>
      </c>
      <c r="AB1117" s="70" t="s">
        <v>3729</v>
      </c>
      <c r="AC1117" s="71" t="s">
        <v>1102</v>
      </c>
      <c r="AD1117" s="38" t="str">
        <f>IFERROR(VLOOKUP(ROWS($AD$4:AD1117),$Z$4:$AC$3778,2,FALSE),"")</f>
        <v>Dioxin in Air by HRGC/HRMS (TO-9 USEPA)</v>
      </c>
      <c r="AF1117" s="37"/>
    </row>
    <row r="1118" spans="16:32" ht="15" customHeight="1">
      <c r="P1118" s="38">
        <f>IF(ISNUMBER(SEARCH(Search!$K$13,'Valid Values - Search'!U1118)),MAX($P$3:P1117)+1,0)</f>
        <v>1115</v>
      </c>
      <c r="Q1118" s="38">
        <f>IF(ISNUMBER(SEARCH(Search!$K$5,'Valid Values - Search'!R1118)),MAX($Q$3:Q1117)+1,0)</f>
        <v>1115</v>
      </c>
      <c r="R1118" s="64" t="s">
        <v>4859</v>
      </c>
      <c r="S1118" s="70" t="s">
        <v>102</v>
      </c>
      <c r="T1118" s="70" t="s">
        <v>102</v>
      </c>
      <c r="U1118" s="93" t="s">
        <v>8459</v>
      </c>
      <c r="V1118" s="94">
        <v>1329</v>
      </c>
      <c r="W1118" s="97" t="s">
        <v>4859</v>
      </c>
      <c r="X1118" s="38" t="str">
        <f>IFERROR(VLOOKUP(ROWS($X$4:X1118),$Q$4:$R$5094,2,FALSE),"")</f>
        <v>Aroclor 1248 mixt. with Aroclor 1254</v>
      </c>
      <c r="Y1118" s="38" t="str">
        <f>IFERROR(VLOOKUP(ROWS($Y$4:Y1118),$P$4:$U$5094,6,FALSE),"")</f>
        <v>N/A</v>
      </c>
      <c r="Z1118" s="38">
        <f>IF(ISNUMBER(SEARCH(Search!$K$21,'Valid Values - Search'!AA1118)),MAX($Z$3:Z1117)+1,0)</f>
        <v>1115</v>
      </c>
      <c r="AA1118" s="64" t="s">
        <v>12671</v>
      </c>
      <c r="AB1118" s="70" t="s">
        <v>1194</v>
      </c>
      <c r="AC1118" s="71" t="s">
        <v>1102</v>
      </c>
      <c r="AD1118" s="38" t="str">
        <f>IFERROR(VLOOKUP(ROWS($AD$4:AD1118),$Z$4:$AC$3778,2,FALSE),"")</f>
        <v>Dioxins and Furans - Solids (1613(S) USEPA)</v>
      </c>
      <c r="AF1118" s="37"/>
    </row>
    <row r="1119" spans="16:32" ht="15" customHeight="1">
      <c r="P1119" s="38">
        <f>IF(ISNUMBER(SEARCH(Search!$K$13,'Valid Values - Search'!U1119)),MAX($P$3:P1118)+1,0)</f>
        <v>1116</v>
      </c>
      <c r="Q1119" s="38">
        <f>IF(ISNUMBER(SEARCH(Search!$K$5,'Valid Values - Search'!R1119)),MAX($Q$3:Q1118)+1,0)</f>
        <v>1116</v>
      </c>
      <c r="R1119" s="64" t="s">
        <v>4860</v>
      </c>
      <c r="S1119" s="70" t="s">
        <v>102</v>
      </c>
      <c r="T1119" s="70" t="s">
        <v>102</v>
      </c>
      <c r="U1119" s="93" t="s">
        <v>8459</v>
      </c>
      <c r="V1119" s="94">
        <v>1330</v>
      </c>
      <c r="W1119" s="97" t="s">
        <v>4860</v>
      </c>
      <c r="X1119" s="38" t="str">
        <f>IFERROR(VLOOKUP(ROWS($X$4:X1119),$Q$4:$R$5094,2,FALSE),"")</f>
        <v>Aroclor 1248 mixt. with Aroclor 1254 and Aroclor 1260</v>
      </c>
      <c r="Y1119" s="38" t="str">
        <f>IFERROR(VLOOKUP(ROWS($Y$4:Y1119),$P$4:$U$5094,6,FALSE),"")</f>
        <v>N/A</v>
      </c>
      <c r="Z1119" s="38">
        <f>IF(ISNUMBER(SEARCH(Search!$K$21,'Valid Values - Search'!AA1119)),MAX($Z$3:Z1118)+1,0)</f>
        <v>1116</v>
      </c>
      <c r="AA1119" s="64" t="s">
        <v>12672</v>
      </c>
      <c r="AB1119" s="70" t="s">
        <v>1195</v>
      </c>
      <c r="AC1119" s="71" t="s">
        <v>1102</v>
      </c>
      <c r="AD1119" s="38" t="str">
        <f>IFERROR(VLOOKUP(ROWS($AD$4:AD1119),$Z$4:$AC$3778,2,FALSE),"")</f>
        <v>Dioxins and Furans - Water (1613(W) USEPA)</v>
      </c>
      <c r="AF1119" s="37"/>
    </row>
    <row r="1120" spans="16:32" ht="15" customHeight="1">
      <c r="P1120" s="38">
        <f>IF(ISNUMBER(SEARCH(Search!$K$13,'Valid Values - Search'!U1120)),MAX($P$3:P1119)+1,0)</f>
        <v>1117</v>
      </c>
      <c r="Q1120" s="38">
        <f>IF(ISNUMBER(SEARCH(Search!$K$5,'Valid Values - Search'!R1120)),MAX($Q$3:Q1119)+1,0)</f>
        <v>1117</v>
      </c>
      <c r="R1120" s="64" t="s">
        <v>4861</v>
      </c>
      <c r="S1120" s="70" t="s">
        <v>102</v>
      </c>
      <c r="T1120" s="70" t="s">
        <v>102</v>
      </c>
      <c r="U1120" s="93" t="s">
        <v>8459</v>
      </c>
      <c r="V1120" s="94">
        <v>1331</v>
      </c>
      <c r="W1120" s="97" t="s">
        <v>4861</v>
      </c>
      <c r="X1120" s="38" t="str">
        <f>IFERROR(VLOOKUP(ROWS($X$4:X1120),$Q$4:$R$5094,2,FALSE),"")</f>
        <v>Aroclor 1248 mixt. with Aroclor 1260</v>
      </c>
      <c r="Y1120" s="38" t="str">
        <f>IFERROR(VLOOKUP(ROWS($Y$4:Y1120),$P$4:$U$5094,6,FALSE),"")</f>
        <v>N/A</v>
      </c>
      <c r="Z1120" s="38">
        <f>IF(ISNUMBER(SEARCH(Search!$K$21,'Valid Values - Search'!AA1120)),MAX($Z$3:Z1119)+1,0)</f>
        <v>1117</v>
      </c>
      <c r="AA1120" s="64" t="s">
        <v>12673</v>
      </c>
      <c r="AB1120" s="70">
        <v>1613</v>
      </c>
      <c r="AC1120" s="71" t="s">
        <v>1102</v>
      </c>
      <c r="AD1120" s="38" t="str">
        <f>IFERROR(VLOOKUP(ROWS($AD$4:AD1120),$Z$4:$AC$3778,2,FALSE),"")</f>
        <v>Dioxins and Furans by HRGC/HRMS (1613 USEPA)</v>
      </c>
      <c r="AF1120" s="37"/>
    </row>
    <row r="1121" spans="16:32" ht="15" customHeight="1">
      <c r="P1121" s="38">
        <f>IF(ISNUMBER(SEARCH(Search!$K$13,'Valid Values - Search'!U1121)),MAX($P$3:P1120)+1,0)</f>
        <v>1118</v>
      </c>
      <c r="Q1121" s="38">
        <f>IF(ISNUMBER(SEARCH(Search!$K$5,'Valid Values - Search'!R1121)),MAX($Q$3:Q1120)+1,0)</f>
        <v>1118</v>
      </c>
      <c r="R1121" s="64" t="s">
        <v>4862</v>
      </c>
      <c r="S1121" s="70" t="s">
        <v>102</v>
      </c>
      <c r="T1121" s="70" t="s">
        <v>102</v>
      </c>
      <c r="U1121" s="93" t="s">
        <v>9705</v>
      </c>
      <c r="V1121" s="94">
        <v>16265</v>
      </c>
      <c r="W1121" s="97" t="s">
        <v>4862</v>
      </c>
      <c r="X1121" s="38" t="str">
        <f>IFERROR(VLOOKUP(ROWS($X$4:X1121),$Q$4:$R$5094,2,FALSE),"")</f>
        <v>Aroclor 1250</v>
      </c>
      <c r="Y1121" s="38" t="str">
        <f>IFERROR(VLOOKUP(ROWS($Y$4:Y1121),$P$4:$U$5094,6,FALSE),"")</f>
        <v>165245-51-2</v>
      </c>
      <c r="Z1121" s="38">
        <f>IF(ISNUMBER(SEARCH(Search!$K$21,'Valid Values - Search'!AA1121)),MAX($Z$3:Z1120)+1,0)</f>
        <v>1118</v>
      </c>
      <c r="AA1121" s="64" t="s">
        <v>12674</v>
      </c>
      <c r="AB1121" s="70" t="s">
        <v>3167</v>
      </c>
      <c r="AC1121" s="71" t="s">
        <v>1102</v>
      </c>
      <c r="AD1121" s="38" t="str">
        <f>IFERROR(VLOOKUP(ROWS($AD$4:AD1121),$Z$4:$AC$3778,2,FALSE),"")</f>
        <v>Dioxins and Furans in Air Emission Combustor Wastes by HRGC-HRMS (OAQPS-23 USEPA)</v>
      </c>
      <c r="AF1121" s="37"/>
    </row>
    <row r="1122" spans="16:32" ht="15" customHeight="1">
      <c r="P1122" s="38">
        <f>IF(ISNUMBER(SEARCH(Search!$K$13,'Valid Values - Search'!U1122)),MAX($P$3:P1121)+1,0)</f>
        <v>1119</v>
      </c>
      <c r="Q1122" s="38">
        <f>IF(ISNUMBER(SEARCH(Search!$K$5,'Valid Values - Search'!R1122)),MAX($Q$3:Q1121)+1,0)</f>
        <v>1119</v>
      </c>
      <c r="R1122" s="64" t="s">
        <v>4863</v>
      </c>
      <c r="S1122" s="70" t="s">
        <v>102</v>
      </c>
      <c r="T1122" s="70" t="s">
        <v>102</v>
      </c>
      <c r="U1122" s="93" t="s">
        <v>9706</v>
      </c>
      <c r="V1122" s="94">
        <v>16264</v>
      </c>
      <c r="W1122" s="97" t="s">
        <v>4863</v>
      </c>
      <c r="X1122" s="38" t="str">
        <f>IFERROR(VLOOKUP(ROWS($X$4:X1122),$Q$4:$R$5094,2,FALSE),"")</f>
        <v>Aroclor 1252</v>
      </c>
      <c r="Y1122" s="38" t="str">
        <f>IFERROR(VLOOKUP(ROWS($Y$4:Y1122),$P$4:$U$5094,6,FALSE),"")</f>
        <v>89577-78-6</v>
      </c>
      <c r="Z1122" s="38">
        <f>IF(ISNUMBER(SEARCH(Search!$K$21,'Valid Values - Search'!AA1122)),MAX($Z$3:Z1121)+1,0)</f>
        <v>1119</v>
      </c>
      <c r="AA1122" s="64" t="s">
        <v>12675</v>
      </c>
      <c r="AB1122" s="70">
        <v>130.21</v>
      </c>
      <c r="AC1122" s="71" t="s">
        <v>1180</v>
      </c>
      <c r="AD1122" s="38" t="str">
        <f>IFERROR(VLOOKUP(ROWS($AD$4:AD1122),$Z$4:$AC$3778,2,FALSE),"")</f>
        <v>Dioxins and Furans in marine bivalve tissues by GC-MS (130.21 USDOC/NOAA)</v>
      </c>
      <c r="AF1122" s="37"/>
    </row>
    <row r="1123" spans="16:32" ht="15" customHeight="1">
      <c r="P1123" s="38">
        <f>IF(ISNUMBER(SEARCH(Search!$K$13,'Valid Values - Search'!U1123)),MAX($P$3:P1122)+1,0)</f>
        <v>1120</v>
      </c>
      <c r="Q1123" s="38">
        <f>IF(ISNUMBER(SEARCH(Search!$K$5,'Valid Values - Search'!R1123)),MAX($Q$3:Q1122)+1,0)</f>
        <v>1120</v>
      </c>
      <c r="R1123" s="64" t="s">
        <v>4864</v>
      </c>
      <c r="S1123" s="70" t="s">
        <v>102</v>
      </c>
      <c r="T1123" s="70" t="s">
        <v>102</v>
      </c>
      <c r="U1123" s="93" t="s">
        <v>9707</v>
      </c>
      <c r="V1123" s="94">
        <v>419</v>
      </c>
      <c r="W1123" s="97" t="s">
        <v>4864</v>
      </c>
      <c r="X1123" s="38" t="str">
        <f>IFERROR(VLOOKUP(ROWS($X$4:X1123),$Q$4:$R$5094,2,FALSE),"")</f>
        <v>Aroclor 1254</v>
      </c>
      <c r="Y1123" s="38" t="str">
        <f>IFERROR(VLOOKUP(ROWS($Y$4:Y1123),$P$4:$U$5094,6,FALSE),"")</f>
        <v>11097-69-1</v>
      </c>
      <c r="Z1123" s="38">
        <f>IF(ISNUMBER(SEARCH(Search!$K$21,'Valid Values - Search'!AA1123)),MAX($Z$3:Z1122)+1,0)</f>
        <v>1120</v>
      </c>
      <c r="AA1123" s="64" t="s">
        <v>12676</v>
      </c>
      <c r="AB1123" s="70">
        <v>130.19999999999999</v>
      </c>
      <c r="AC1123" s="71" t="s">
        <v>1180</v>
      </c>
      <c r="AD1123" s="38" t="str">
        <f>IFERROR(VLOOKUP(ROWS($AD$4:AD1123),$Z$4:$AC$3778,2,FALSE),"")</f>
        <v>Dioxins and Furans in marine sediments by GC-MS (130.2 USDOC/NOAA)</v>
      </c>
      <c r="AF1123" s="37"/>
    </row>
    <row r="1124" spans="16:32" ht="15" customHeight="1">
      <c r="P1124" s="38">
        <f>IF(ISNUMBER(SEARCH(Search!$K$13,'Valid Values - Search'!U1124)),MAX($P$3:P1123)+1,0)</f>
        <v>1121</v>
      </c>
      <c r="Q1124" s="38">
        <f>IF(ISNUMBER(SEARCH(Search!$K$5,'Valid Values - Search'!R1124)),MAX($Q$3:Q1123)+1,0)</f>
        <v>1121</v>
      </c>
      <c r="R1124" s="64" t="s">
        <v>4865</v>
      </c>
      <c r="S1124" s="70" t="s">
        <v>102</v>
      </c>
      <c r="T1124" s="70" t="s">
        <v>102</v>
      </c>
      <c r="U1124" s="93" t="s">
        <v>8459</v>
      </c>
      <c r="V1124" s="94">
        <v>1332</v>
      </c>
      <c r="W1124" s="97" t="s">
        <v>4865</v>
      </c>
      <c r="X1124" s="38" t="str">
        <f>IFERROR(VLOOKUP(ROWS($X$4:X1124),$Q$4:$R$5094,2,FALSE),"")</f>
        <v>Aroclor 1254 mixt. with Aroclor 1260</v>
      </c>
      <c r="Y1124" s="38" t="str">
        <f>IFERROR(VLOOKUP(ROWS($Y$4:Y1124),$P$4:$U$5094,6,FALSE),"")</f>
        <v>N/A</v>
      </c>
      <c r="Z1124" s="38">
        <f>IF(ISNUMBER(SEARCH(Search!$K$21,'Valid Values - Search'!AA1124)),MAX($Z$3:Z1123)+1,0)</f>
        <v>1121</v>
      </c>
      <c r="AA1124" s="64" t="s">
        <v>12677</v>
      </c>
      <c r="AB1124" s="70" t="s">
        <v>3342</v>
      </c>
      <c r="AC1124" s="71" t="s">
        <v>1102</v>
      </c>
      <c r="AD1124" s="38" t="str">
        <f>IFERROR(VLOOKUP(ROWS($AD$4:AD1124),$Z$4:$AC$3778,2,FALSE),"")</f>
        <v>Dioxins in 2,4-D and 2,4,5-T by GC/MS (PMD-DMF USEPA)</v>
      </c>
      <c r="AF1124" s="37"/>
    </row>
    <row r="1125" spans="16:32" ht="15" customHeight="1">
      <c r="P1125" s="38">
        <f>IF(ISNUMBER(SEARCH(Search!$K$13,'Valid Values - Search'!U1125)),MAX($P$3:P1124)+1,0)</f>
        <v>1122</v>
      </c>
      <c r="Q1125" s="38">
        <f>IF(ISNUMBER(SEARCH(Search!$K$5,'Valid Values - Search'!R1125)),MAX($Q$3:Q1124)+1,0)</f>
        <v>1122</v>
      </c>
      <c r="R1125" s="64" t="s">
        <v>4866</v>
      </c>
      <c r="S1125" s="70" t="s">
        <v>102</v>
      </c>
      <c r="T1125" s="70" t="s">
        <v>102</v>
      </c>
      <c r="U1125" s="93" t="s">
        <v>9708</v>
      </c>
      <c r="V1125" s="94">
        <v>420</v>
      </c>
      <c r="W1125" s="97" t="s">
        <v>4866</v>
      </c>
      <c r="X1125" s="38" t="str">
        <f>IFERROR(VLOOKUP(ROWS($X$4:X1125),$Q$4:$R$5094,2,FALSE),"")</f>
        <v>Aroclor 1260</v>
      </c>
      <c r="Y1125" s="38" t="str">
        <f>IFERROR(VLOOKUP(ROWS($Y$4:Y1125),$P$4:$U$5094,6,FALSE),"")</f>
        <v>11096-82-5</v>
      </c>
      <c r="Z1125" s="38">
        <f>IF(ISNUMBER(SEARCH(Search!$K$21,'Valid Values - Search'!AA1125)),MAX($Z$3:Z1124)+1,0)</f>
        <v>1122</v>
      </c>
      <c r="AA1125" s="64" t="s">
        <v>12678</v>
      </c>
      <c r="AB1125" s="70" t="s">
        <v>3348</v>
      </c>
      <c r="AC1125" s="71" t="s">
        <v>1102</v>
      </c>
      <c r="AD1125" s="38" t="str">
        <f>IFERROR(VLOOKUP(ROWS($AD$4:AD1125),$Z$4:$AC$3778,2,FALSE),"")</f>
        <v>Diphacinone by HPLC (PMD-DOZ(LC1) USEPA)</v>
      </c>
      <c r="AF1125" s="37"/>
    </row>
    <row r="1126" spans="16:32" ht="15" customHeight="1">
      <c r="P1126" s="38">
        <f>IF(ISNUMBER(SEARCH(Search!$K$13,'Valid Values - Search'!U1126)),MAX($P$3:P1125)+1,0)</f>
        <v>1123</v>
      </c>
      <c r="Q1126" s="38">
        <f>IF(ISNUMBER(SEARCH(Search!$K$5,'Valid Values - Search'!R1126)),MAX($Q$3:Q1125)+1,0)</f>
        <v>1123</v>
      </c>
      <c r="R1126" s="64" t="s">
        <v>4867</v>
      </c>
      <c r="S1126" s="70" t="s">
        <v>102</v>
      </c>
      <c r="T1126" s="70" t="s">
        <v>102</v>
      </c>
      <c r="U1126" s="93" t="s">
        <v>9709</v>
      </c>
      <c r="V1126" s="94">
        <v>1333</v>
      </c>
      <c r="W1126" s="97" t="s">
        <v>4867</v>
      </c>
      <c r="X1126" s="38" t="str">
        <f>IFERROR(VLOOKUP(ROWS($X$4:X1126),$Q$4:$R$5094,2,FALSE),"")</f>
        <v>Aroclor 1262</v>
      </c>
      <c r="Y1126" s="38" t="str">
        <f>IFERROR(VLOOKUP(ROWS($Y$4:Y1126),$P$4:$U$5094,6,FALSE),"")</f>
        <v>37324-23-5</v>
      </c>
      <c r="Z1126" s="38">
        <f>IF(ISNUMBER(SEARCH(Search!$K$21,'Valid Values - Search'!AA1126)),MAX($Z$3:Z1125)+1,0)</f>
        <v>1123</v>
      </c>
      <c r="AA1126" s="64" t="s">
        <v>12679</v>
      </c>
      <c r="AB1126" s="70" t="s">
        <v>3349</v>
      </c>
      <c r="AC1126" s="71" t="s">
        <v>1102</v>
      </c>
      <c r="AD1126" s="38" t="str">
        <f>IFERROR(VLOOKUP(ROWS($AD$4:AD1126),$Z$4:$AC$3778,2,FALSE),"")</f>
        <v>Diphacinone by HPLC (PMD-DOZ(LC2) USEPA)</v>
      </c>
      <c r="AF1126" s="37"/>
    </row>
    <row r="1127" spans="16:32" ht="15" customHeight="1">
      <c r="P1127" s="38">
        <f>IF(ISNUMBER(SEARCH(Search!$K$13,'Valid Values - Search'!U1127)),MAX($P$3:P1126)+1,0)</f>
        <v>1124</v>
      </c>
      <c r="Q1127" s="38">
        <f>IF(ISNUMBER(SEARCH(Search!$K$5,'Valid Values - Search'!R1127)),MAX($Q$3:Q1126)+1,0)</f>
        <v>1124</v>
      </c>
      <c r="R1127" s="64" t="s">
        <v>4868</v>
      </c>
      <c r="S1127" s="70" t="s">
        <v>102</v>
      </c>
      <c r="T1127" s="70" t="s">
        <v>102</v>
      </c>
      <c r="U1127" s="93" t="s">
        <v>9710</v>
      </c>
      <c r="V1127" s="94">
        <v>1334</v>
      </c>
      <c r="W1127" s="97" t="s">
        <v>4868</v>
      </c>
      <c r="X1127" s="38" t="str">
        <f>IFERROR(VLOOKUP(ROWS($X$4:X1127),$Q$4:$R$5094,2,FALSE),"")</f>
        <v>Aroclor 1268</v>
      </c>
      <c r="Y1127" s="38" t="str">
        <f>IFERROR(VLOOKUP(ROWS($Y$4:Y1127),$P$4:$U$5094,6,FALSE),"")</f>
        <v>11100-14-4</v>
      </c>
      <c r="Z1127" s="38">
        <f>IF(ISNUMBER(SEARCH(Search!$K$21,'Valid Values - Search'!AA1127)),MAX($Z$3:Z1126)+1,0)</f>
        <v>1124</v>
      </c>
      <c r="AA1127" s="64" t="s">
        <v>12680</v>
      </c>
      <c r="AB1127" s="70" t="s">
        <v>3350</v>
      </c>
      <c r="AC1127" s="71" t="s">
        <v>1102</v>
      </c>
      <c r="AD1127" s="38" t="str">
        <f>IFERROR(VLOOKUP(ROWS($AD$4:AD1127),$Z$4:$AC$3778,2,FALSE),"")</f>
        <v>Diphacinone in Baits by UV Spectroscopy (PMD-DOZ(UV) USEPA)</v>
      </c>
      <c r="AF1127" s="37"/>
    </row>
    <row r="1128" spans="16:32" ht="15" customHeight="1">
      <c r="P1128" s="38">
        <f>IF(ISNUMBER(SEARCH(Search!$K$13,'Valid Values - Search'!U1128)),MAX($P$3:P1127)+1,0)</f>
        <v>1125</v>
      </c>
      <c r="Q1128" s="38">
        <f>IF(ISNUMBER(SEARCH(Search!$K$5,'Valid Values - Search'!R1128)),MAX($Q$3:Q1127)+1,0)</f>
        <v>1125</v>
      </c>
      <c r="R1128" s="64" t="s">
        <v>4869</v>
      </c>
      <c r="S1128" s="70" t="s">
        <v>102</v>
      </c>
      <c r="T1128" s="70" t="s">
        <v>102</v>
      </c>
      <c r="U1128" s="93" t="s">
        <v>9711</v>
      </c>
      <c r="V1128" s="94">
        <v>1335</v>
      </c>
      <c r="W1128" s="97" t="s">
        <v>4869</v>
      </c>
      <c r="X1128" s="38" t="str">
        <f>IFERROR(VLOOKUP(ROWS($X$4:X1128),$Q$4:$R$5094,2,FALSE),"")</f>
        <v>Aroclor 5442</v>
      </c>
      <c r="Y1128" s="38" t="str">
        <f>IFERROR(VLOOKUP(ROWS($Y$4:Y1128),$P$4:$U$5094,6,FALSE),"")</f>
        <v>12642-23-8</v>
      </c>
      <c r="Z1128" s="38">
        <f>IF(ISNUMBER(SEARCH(Search!$K$21,'Valid Values - Search'!AA1128)),MAX($Z$3:Z1127)+1,0)</f>
        <v>1125</v>
      </c>
      <c r="AA1128" s="64" t="s">
        <v>12681</v>
      </c>
      <c r="AB1128" s="70" t="s">
        <v>3351</v>
      </c>
      <c r="AC1128" s="71" t="s">
        <v>1102</v>
      </c>
      <c r="AD1128" s="38" t="str">
        <f>IFERROR(VLOOKUP(ROWS($AD$4:AD1128),$Z$4:$AC$3778,2,FALSE),"")</f>
        <v>Diphenamid by GC (PMD-DPA(GC) USEPA)</v>
      </c>
      <c r="AF1128" s="37"/>
    </row>
    <row r="1129" spans="16:32" ht="15" customHeight="1">
      <c r="P1129" s="38">
        <f>IF(ISNUMBER(SEARCH(Search!$K$13,'Valid Values - Search'!U1129)),MAX($P$3:P1128)+1,0)</f>
        <v>1126</v>
      </c>
      <c r="Q1129" s="38">
        <f>IF(ISNUMBER(SEARCH(Search!$K$5,'Valid Values - Search'!R1129)),MAX($Q$3:Q1128)+1,0)</f>
        <v>1126</v>
      </c>
      <c r="R1129" s="64" t="s">
        <v>4870</v>
      </c>
      <c r="S1129" s="70" t="s">
        <v>102</v>
      </c>
      <c r="T1129" s="70" t="s">
        <v>102</v>
      </c>
      <c r="U1129" s="93" t="s">
        <v>9712</v>
      </c>
      <c r="V1129" s="94">
        <v>389371</v>
      </c>
      <c r="W1129" s="97" t="s">
        <v>4870</v>
      </c>
      <c r="X1129" s="38" t="str">
        <f>IFERROR(VLOOKUP(ROWS($X$4:X1129),$Q$4:$R$5094,2,FALSE),"")</f>
        <v>Aroclor 5460</v>
      </c>
      <c r="Y1129" s="38" t="str">
        <f>IFERROR(VLOOKUP(ROWS($Y$4:Y1129),$P$4:$U$5094,6,FALSE),"")</f>
        <v>11126-42-4</v>
      </c>
      <c r="Z1129" s="38">
        <f>IF(ISNUMBER(SEARCH(Search!$K$21,'Valid Values - Search'!AA1129)),MAX($Z$3:Z1128)+1,0)</f>
        <v>1126</v>
      </c>
      <c r="AA1129" s="64" t="s">
        <v>12682</v>
      </c>
      <c r="AB1129" s="70" t="s">
        <v>3352</v>
      </c>
      <c r="AC1129" s="71" t="s">
        <v>1102</v>
      </c>
      <c r="AD1129" s="38" t="str">
        <f>IFERROR(VLOOKUP(ROWS($AD$4:AD1129),$Z$4:$AC$3778,2,FALSE),"")</f>
        <v>Diphenamid by IR Spectroscopy (PMD-DPA(IR) USEPA)</v>
      </c>
      <c r="AF1129" s="37"/>
    </row>
    <row r="1130" spans="16:32" ht="15" customHeight="1">
      <c r="P1130" s="38">
        <f>IF(ISNUMBER(SEARCH(Search!$K$13,'Valid Values - Search'!U1130)),MAX($P$3:P1129)+1,0)</f>
        <v>1127</v>
      </c>
      <c r="Q1130" s="38">
        <f>IF(ISNUMBER(SEARCH(Search!$K$5,'Valid Values - Search'!R1130)),MAX($Q$3:Q1129)+1,0)</f>
        <v>1127</v>
      </c>
      <c r="R1130" s="64" t="s">
        <v>4871</v>
      </c>
      <c r="S1130" s="70" t="s">
        <v>102</v>
      </c>
      <c r="T1130" s="70" t="s">
        <v>102</v>
      </c>
      <c r="U1130" s="93" t="s">
        <v>8459</v>
      </c>
      <c r="V1130" s="94">
        <v>28</v>
      </c>
      <c r="W1130" s="97" t="s">
        <v>4871</v>
      </c>
      <c r="X1130" s="38" t="str">
        <f>IFERROR(VLOOKUP(ROWS($X$4:X1130),$Q$4:$R$5094,2,FALSE),"")</f>
        <v>Aromatics fraction</v>
      </c>
      <c r="Y1130" s="38" t="str">
        <f>IFERROR(VLOOKUP(ROWS($Y$4:Y1130),$P$4:$U$5094,6,FALSE),"")</f>
        <v>N/A</v>
      </c>
      <c r="Z1130" s="38">
        <f>IF(ISNUMBER(SEARCH(Search!$K$21,'Valid Values - Search'!AA1130)),MAX($Z$3:Z1129)+1,0)</f>
        <v>1127</v>
      </c>
      <c r="AA1130" s="64" t="s">
        <v>12683</v>
      </c>
      <c r="AB1130" s="70">
        <v>2530</v>
      </c>
      <c r="AC1130" s="71" t="s">
        <v>1150</v>
      </c>
      <c r="AD1130" s="38" t="str">
        <f>IFERROR(VLOOKUP(ROWS($AD$4:AD1130),$Z$4:$AC$3778,2,FALSE),"")</f>
        <v>Diphenyl by GC/FID (2530 NIOSH)</v>
      </c>
      <c r="AF1130" s="37"/>
    </row>
    <row r="1131" spans="16:32" ht="15" customHeight="1">
      <c r="P1131" s="38">
        <f>IF(ISNUMBER(SEARCH(Search!$K$13,'Valid Values - Search'!U1131)),MAX($P$3:P1130)+1,0)</f>
        <v>1128</v>
      </c>
      <c r="Q1131" s="38">
        <f>IF(ISNUMBER(SEARCH(Search!$K$5,'Valid Values - Search'!R1131)),MAX($Q$3:Q1130)+1,0)</f>
        <v>1128</v>
      </c>
      <c r="R1131" s="64" t="s">
        <v>1806</v>
      </c>
      <c r="S1131" s="70" t="s">
        <v>101</v>
      </c>
      <c r="T1131" s="70" t="s">
        <v>102</v>
      </c>
      <c r="U1131" s="93" t="s">
        <v>8960</v>
      </c>
      <c r="V1131" s="94">
        <v>29</v>
      </c>
      <c r="W1131" s="97" t="s">
        <v>1806</v>
      </c>
      <c r="X1131" s="38" t="str">
        <f>IFERROR(VLOOKUP(ROWS($X$4:X1131),$Q$4:$R$5094,2,FALSE),"")</f>
        <v>Arsenic</v>
      </c>
      <c r="Y1131" s="38" t="str">
        <f>IFERROR(VLOOKUP(ROWS($Y$4:Y1131),$P$4:$U$5094,6,FALSE),"")</f>
        <v>7440-38-2</v>
      </c>
      <c r="Z1131" s="38">
        <f>IF(ISNUMBER(SEARCH(Search!$K$21,'Valid Values - Search'!AA1131)),MAX($Z$3:Z1130)+1,0)</f>
        <v>1128</v>
      </c>
      <c r="AA1131" s="64" t="s">
        <v>12684</v>
      </c>
      <c r="AB1131" s="70" t="s">
        <v>3353</v>
      </c>
      <c r="AC1131" s="71" t="s">
        <v>1102</v>
      </c>
      <c r="AD1131" s="38" t="str">
        <f>IFERROR(VLOOKUP(ROWS($AD$4:AD1131),$Z$4:$AC$3778,2,FALSE),"")</f>
        <v>Diphenylamine by GC (PMD-DPF USEPA)</v>
      </c>
      <c r="AF1131" s="37"/>
    </row>
    <row r="1132" spans="16:32" ht="15" customHeight="1">
      <c r="P1132" s="38">
        <f>IF(ISNUMBER(SEARCH(Search!$K$13,'Valid Values - Search'!U1132)),MAX($P$3:P1131)+1,0)</f>
        <v>1129</v>
      </c>
      <c r="Q1132" s="38">
        <f>IF(ISNUMBER(SEARCH(Search!$K$5,'Valid Values - Search'!R1132)),MAX($Q$3:Q1131)+1,0)</f>
        <v>1129</v>
      </c>
      <c r="R1132" s="64" t="s">
        <v>4872</v>
      </c>
      <c r="S1132" s="70" t="s">
        <v>102</v>
      </c>
      <c r="T1132" s="70" t="s">
        <v>102</v>
      </c>
      <c r="U1132" s="93" t="s">
        <v>9713</v>
      </c>
      <c r="V1132" s="94">
        <v>16100</v>
      </c>
      <c r="W1132" s="97" t="s">
        <v>4872</v>
      </c>
      <c r="X1132" s="38" t="str">
        <f>IFERROR(VLOOKUP(ROWS($X$4:X1132),$Q$4:$R$5094,2,FALSE),"")</f>
        <v>Arsenic ion (3+)</v>
      </c>
      <c r="Y1132" s="38" t="str">
        <f>IFERROR(VLOOKUP(ROWS($Y$4:Y1132),$P$4:$U$5094,6,FALSE),"")</f>
        <v>22541-54-4</v>
      </c>
      <c r="Z1132" s="38">
        <f>IF(ISNUMBER(SEARCH(Search!$K$21,'Valid Values - Search'!AA1132)),MAX($Z$3:Z1131)+1,0)</f>
        <v>1129</v>
      </c>
      <c r="AA1132" s="64" t="s">
        <v>12685</v>
      </c>
      <c r="AB1132" s="70">
        <v>620</v>
      </c>
      <c r="AC1132" s="71" t="s">
        <v>1102</v>
      </c>
      <c r="AD1132" s="38" t="str">
        <f>IFERROR(VLOOKUP(ROWS($AD$4:AD1132),$Z$4:$AC$3778,2,FALSE),"")</f>
        <v>Diphenylamine in Wastewater by GC (620 USEPA)</v>
      </c>
      <c r="AF1132" s="37"/>
    </row>
    <row r="1133" spans="16:32" ht="15" customHeight="1">
      <c r="P1133" s="38">
        <f>IF(ISNUMBER(SEARCH(Search!$K$13,'Valid Values - Search'!U1133)),MAX($P$3:P1132)+1,0)</f>
        <v>1130</v>
      </c>
      <c r="Q1133" s="38">
        <f>IF(ISNUMBER(SEARCH(Search!$K$5,'Valid Values - Search'!R1133)),MAX($Q$3:Q1132)+1,0)</f>
        <v>1130</v>
      </c>
      <c r="R1133" s="64" t="s">
        <v>4873</v>
      </c>
      <c r="S1133" s="70" t="s">
        <v>102</v>
      </c>
      <c r="T1133" s="70" t="s">
        <v>102</v>
      </c>
      <c r="U1133" s="93" t="s">
        <v>9714</v>
      </c>
      <c r="V1133" s="94">
        <v>16103</v>
      </c>
      <c r="W1133" s="97" t="s">
        <v>4873</v>
      </c>
      <c r="X1133" s="38" t="str">
        <f>IFERROR(VLOOKUP(ROWS($X$4:X1133),$Q$4:$R$5094,2,FALSE),"")</f>
        <v>Arsenic ion (5+)</v>
      </c>
      <c r="Y1133" s="38" t="str">
        <f>IFERROR(VLOOKUP(ROWS($Y$4:Y1133),$P$4:$U$5094,6,FALSE),"")</f>
        <v>17428-41-0</v>
      </c>
      <c r="Z1133" s="38">
        <f>IF(ISNUMBER(SEARCH(Search!$K$21,'Valid Values - Search'!AA1133)),MAX($Z$3:Z1132)+1,0)</f>
        <v>1130</v>
      </c>
      <c r="AA1133" s="64" t="s">
        <v>12686</v>
      </c>
      <c r="AB1133" s="70" t="s">
        <v>3354</v>
      </c>
      <c r="AC1133" s="71" t="s">
        <v>1102</v>
      </c>
      <c r="AD1133" s="38" t="str">
        <f>IFERROR(VLOOKUP(ROWS($AD$4:AD1133),$Z$4:$AC$3778,2,FALSE),"")</f>
        <v>Diquat (Dibromide) by HPLC (PMD-DQT USEPA)</v>
      </c>
      <c r="AF1133" s="37"/>
    </row>
    <row r="1134" spans="16:32" ht="15" customHeight="1">
      <c r="P1134" s="38">
        <f>IF(ISNUMBER(SEARCH(Search!$K$13,'Valid Values - Search'!U1134)),MAX($P$3:P1133)+1,0)</f>
        <v>1131</v>
      </c>
      <c r="Q1134" s="38">
        <f>IF(ISNUMBER(SEARCH(Search!$K$5,'Valid Values - Search'!R1134)),MAX($Q$3:Q1133)+1,0)</f>
        <v>1131</v>
      </c>
      <c r="R1134" s="64" t="s">
        <v>4874</v>
      </c>
      <c r="S1134" s="70" t="s">
        <v>102</v>
      </c>
      <c r="T1134" s="70" t="s">
        <v>102</v>
      </c>
      <c r="U1134" s="93" t="s">
        <v>9715</v>
      </c>
      <c r="V1134" s="94">
        <v>16102</v>
      </c>
      <c r="W1134" s="97" t="s">
        <v>4874</v>
      </c>
      <c r="X1134" s="38" t="str">
        <f>IFERROR(VLOOKUP(ROWS($X$4:X1134),$Q$4:$R$5094,2,FALSE),"")</f>
        <v>Arsenic pentafluoride</v>
      </c>
      <c r="Y1134" s="38" t="str">
        <f>IFERROR(VLOOKUP(ROWS($Y$4:Y1134),$P$4:$U$5094,6,FALSE),"")</f>
        <v>7784-36-3</v>
      </c>
      <c r="Z1134" s="38">
        <f>IF(ISNUMBER(SEARCH(Search!$K$21,'Valid Values - Search'!AA1134)),MAX($Z$3:Z1133)+1,0)</f>
        <v>1131</v>
      </c>
      <c r="AA1134" s="64" t="s">
        <v>12687</v>
      </c>
      <c r="AB1134" s="70">
        <v>549.1</v>
      </c>
      <c r="AC1134" s="71" t="s">
        <v>1102</v>
      </c>
      <c r="AD1134" s="38" t="str">
        <f>IFERROR(VLOOKUP(ROWS($AD$4:AD1134),$Z$4:$AC$3778,2,FALSE),"")</f>
        <v>Diquat and Paraquat in Water by HPLC (549.1 USEPA)</v>
      </c>
      <c r="AF1134" s="37"/>
    </row>
    <row r="1135" spans="16:32" ht="15" customHeight="1">
      <c r="P1135" s="38">
        <f>IF(ISNUMBER(SEARCH(Search!$K$13,'Valid Values - Search'!U1135)),MAX($P$3:P1134)+1,0)</f>
        <v>1132</v>
      </c>
      <c r="Q1135" s="38">
        <f>IF(ISNUMBER(SEARCH(Search!$K$5,'Valid Values - Search'!R1135)),MAX($Q$3:Q1134)+1,0)</f>
        <v>1132</v>
      </c>
      <c r="R1135" s="64" t="s">
        <v>4875</v>
      </c>
      <c r="S1135" s="70" t="s">
        <v>102</v>
      </c>
      <c r="T1135" s="70" t="s">
        <v>102</v>
      </c>
      <c r="U1135" s="93" t="s">
        <v>8459</v>
      </c>
      <c r="V1135" s="94">
        <v>1004175</v>
      </c>
      <c r="W1135" s="97" t="s">
        <v>4875</v>
      </c>
      <c r="X1135" s="38" t="str">
        <f>IFERROR(VLOOKUP(ROWS($X$4:X1135),$Q$4:$R$5094,2,FALSE),"")</f>
        <v>Arsenic(III) trioxide</v>
      </c>
      <c r="Y1135" s="38" t="str">
        <f>IFERROR(VLOOKUP(ROWS($Y$4:Y1135),$P$4:$U$5094,6,FALSE),"")</f>
        <v>N/A</v>
      </c>
      <c r="Z1135" s="38">
        <f>IF(ISNUMBER(SEARCH(Search!$K$21,'Valid Values - Search'!AA1135)),MAX($Z$3:Z1134)+1,0)</f>
        <v>1132</v>
      </c>
      <c r="AA1135" s="64" t="s">
        <v>12688</v>
      </c>
      <c r="AB1135" s="70">
        <v>549</v>
      </c>
      <c r="AC1135" s="71" t="s">
        <v>1102</v>
      </c>
      <c r="AD1135" s="38" t="str">
        <f>IFERROR(VLOOKUP(ROWS($AD$4:AD1135),$Z$4:$AC$3778,2,FALSE),"")</f>
        <v>Diquat and Paraquat in Water by HPLC/UV (549 USEPA)</v>
      </c>
      <c r="AF1135" s="37"/>
    </row>
    <row r="1136" spans="16:32" ht="15" customHeight="1">
      <c r="P1136" s="38">
        <f>IF(ISNUMBER(SEARCH(Search!$K$13,'Valid Values - Search'!U1136)),MAX($P$3:P1135)+1,0)</f>
        <v>1133</v>
      </c>
      <c r="Q1136" s="38">
        <f>IF(ISNUMBER(SEARCH(Search!$K$5,'Valid Values - Search'!R1136)),MAX($Q$3:Q1135)+1,0)</f>
        <v>1133</v>
      </c>
      <c r="R1136" s="64" t="s">
        <v>4876</v>
      </c>
      <c r="S1136" s="70" t="s">
        <v>102</v>
      </c>
      <c r="T1136" s="70" t="s">
        <v>102</v>
      </c>
      <c r="U1136" s="93" t="s">
        <v>9716</v>
      </c>
      <c r="V1136" s="94" t="s">
        <v>8459</v>
      </c>
      <c r="W1136" s="97" t="s">
        <v>4876</v>
      </c>
      <c r="X1136" s="38" t="str">
        <f>IFERROR(VLOOKUP(ROWS($X$4:X1136),$Q$4:$R$5094,2,FALSE),"")</f>
        <v>Arsenic(V) oxide hydrate</v>
      </c>
      <c r="Y1136" s="38" t="str">
        <f>IFERROR(VLOOKUP(ROWS($Y$4:Y1136),$P$4:$U$5094,6,FALSE),"")</f>
        <v>12044-50-7</v>
      </c>
      <c r="Z1136" s="38">
        <f>IF(ISNUMBER(SEARCH(Search!$K$21,'Valid Values - Search'!AA1136)),MAX($Z$3:Z1135)+1,0)</f>
        <v>1133</v>
      </c>
      <c r="AA1136" s="64" t="s">
        <v>12689</v>
      </c>
      <c r="AB1136" s="70">
        <v>549.20000000000005</v>
      </c>
      <c r="AC1136" s="71" t="s">
        <v>1102</v>
      </c>
      <c r="AD1136" s="38" t="str">
        <f>IFERROR(VLOOKUP(ROWS($AD$4:AD1136),$Z$4:$AC$3778,2,FALSE),"")</f>
        <v>Diquat and Paraquat in Water Using HPLC/UV (549.2 USEPA)</v>
      </c>
      <c r="AF1136" s="37"/>
    </row>
    <row r="1137" spans="16:32" ht="15" customHeight="1">
      <c r="P1137" s="38">
        <f>IF(ISNUMBER(SEARCH(Search!$K$13,'Valid Values - Search'!U1137)),MAX($P$3:P1136)+1,0)</f>
        <v>1134</v>
      </c>
      <c r="Q1137" s="38">
        <f>IF(ISNUMBER(SEARCH(Search!$K$5,'Valid Values - Search'!R1137)),MAX($Q$3:Q1136)+1,0)</f>
        <v>1134</v>
      </c>
      <c r="R1137" s="64" t="s">
        <v>4877</v>
      </c>
      <c r="S1137" s="70" t="s">
        <v>102</v>
      </c>
      <c r="T1137" s="70" t="s">
        <v>102</v>
      </c>
      <c r="U1137" s="93" t="s">
        <v>9717</v>
      </c>
      <c r="V1137" s="94">
        <v>16101</v>
      </c>
      <c r="W1137" s="97" t="s">
        <v>4877</v>
      </c>
      <c r="X1137" s="38" t="str">
        <f>IFERROR(VLOOKUP(ROWS($X$4:X1137),$Q$4:$R$5094,2,FALSE),"")</f>
        <v>Arsenic(V) pentoxide</v>
      </c>
      <c r="Y1137" s="38" t="str">
        <f>IFERROR(VLOOKUP(ROWS($Y$4:Y1137),$P$4:$U$5094,6,FALSE),"")</f>
        <v>1303-28-2</v>
      </c>
      <c r="Z1137" s="38">
        <f>IF(ISNUMBER(SEARCH(Search!$K$21,'Valid Values - Search'!AA1137)),MAX($Z$3:Z1136)+1,0)</f>
        <v>1134</v>
      </c>
      <c r="AA1137" s="64" t="s">
        <v>12690</v>
      </c>
      <c r="AB1137" s="70">
        <v>992.17</v>
      </c>
      <c r="AC1137" s="71" t="s">
        <v>1934</v>
      </c>
      <c r="AD1137" s="38" t="str">
        <f>IFERROR(VLOOKUP(ROWS($AD$4:AD1137),$Z$4:$AC$3778,2,FALSE),"")</f>
        <v>Diquat and Paraquat Residues in Potatoes (992.17 AOAC)</v>
      </c>
      <c r="AF1137" s="37"/>
    </row>
    <row r="1138" spans="16:32" ht="15" customHeight="1">
      <c r="P1138" s="38">
        <f>IF(ISNUMBER(SEARCH(Search!$K$13,'Valid Values - Search'!U1138)),MAX($P$3:P1137)+1,0)</f>
        <v>1135</v>
      </c>
      <c r="Q1138" s="38">
        <f>IF(ISNUMBER(SEARCH(Search!$K$5,'Valid Values - Search'!R1138)),MAX($Q$3:Q1137)+1,0)</f>
        <v>1135</v>
      </c>
      <c r="R1138" s="64" t="s">
        <v>4878</v>
      </c>
      <c r="S1138" s="70" t="s">
        <v>101</v>
      </c>
      <c r="T1138" s="70" t="s">
        <v>102</v>
      </c>
      <c r="U1138" s="93" t="s">
        <v>8459</v>
      </c>
      <c r="V1138" s="94">
        <v>16099</v>
      </c>
      <c r="W1138" s="97" t="s">
        <v>4878</v>
      </c>
      <c r="X1138" s="38" t="str">
        <f>IFERROR(VLOOKUP(ROWS($X$4:X1138),$Q$4:$R$5094,2,FALSE),"")</f>
        <v>Arsenic, Inorganic</v>
      </c>
      <c r="Y1138" s="38" t="str">
        <f>IFERROR(VLOOKUP(ROWS($Y$4:Y1138),$P$4:$U$5094,6,FALSE),"")</f>
        <v>N/A</v>
      </c>
      <c r="Z1138" s="38">
        <f>IF(ISNUMBER(SEARCH(Search!$K$21,'Valid Values - Search'!AA1138)),MAX($Z$3:Z1137)+1,0)</f>
        <v>1135</v>
      </c>
      <c r="AA1138" s="64" t="s">
        <v>12691</v>
      </c>
      <c r="AB1138" s="70" t="s">
        <v>1947</v>
      </c>
      <c r="AC1138" s="71" t="s">
        <v>1156</v>
      </c>
      <c r="AD1138" s="38" t="str">
        <f>IFERROR(VLOOKUP(ROWS($AD$4:AD1138),$Z$4:$AC$3778,2,FALSE),"")</f>
        <v>Direct Total Microbial Count- Epifluorescence Method (9216-B APHA)</v>
      </c>
      <c r="AF1138" s="37"/>
    </row>
    <row r="1139" spans="16:32" ht="15" customHeight="1">
      <c r="P1139" s="38">
        <f>IF(ISNUMBER(SEARCH(Search!$K$13,'Valid Values - Search'!U1139)),MAX($P$3:P1138)+1,0)</f>
        <v>1136</v>
      </c>
      <c r="Q1139" s="38">
        <f>IF(ISNUMBER(SEARCH(Search!$K$5,'Valid Values - Search'!R1139)),MAX($Q$3:Q1138)+1,0)</f>
        <v>1136</v>
      </c>
      <c r="R1139" s="64" t="s">
        <v>4879</v>
      </c>
      <c r="S1139" s="70" t="s">
        <v>102</v>
      </c>
      <c r="T1139" s="70" t="s">
        <v>102</v>
      </c>
      <c r="U1139" s="93" t="s">
        <v>8459</v>
      </c>
      <c r="V1139" s="94">
        <v>1001368</v>
      </c>
      <c r="W1139" s="97" t="s">
        <v>4879</v>
      </c>
      <c r="X1139" s="38" t="str">
        <f>IFERROR(VLOOKUP(ROWS($X$4:X1139),$Q$4:$R$5094,2,FALSE),"")</f>
        <v>Arsenide</v>
      </c>
      <c r="Y1139" s="38" t="str">
        <f>IFERROR(VLOOKUP(ROWS($Y$4:Y1139),$P$4:$U$5094,6,FALSE),"")</f>
        <v>N/A</v>
      </c>
      <c r="Z1139" s="38">
        <f>IF(ISNUMBER(SEARCH(Search!$K$21,'Valid Values - Search'!AA1139)),MAX($Z$3:Z1138)+1,0)</f>
        <v>1136</v>
      </c>
      <c r="AA1139" s="64" t="s">
        <v>12692</v>
      </c>
      <c r="AB1139" s="70" t="s">
        <v>3746</v>
      </c>
      <c r="AC1139" s="71" t="s">
        <v>1713</v>
      </c>
      <c r="AD1139" s="38" t="str">
        <f>IFERROR(VLOOKUP(ROWS($AD$4:AD1139),$Z$4:$AC$3778,2,FALSE),"")</f>
        <v>Discharge and Water Quality Data Collection on Small Watersheds (USDA HWQ2 USDA)</v>
      </c>
      <c r="AF1139" s="37"/>
    </row>
    <row r="1140" spans="16:32" ht="15" customHeight="1">
      <c r="P1140" s="38">
        <f>IF(ISNUMBER(SEARCH(Search!$K$13,'Valid Values - Search'!U1140)),MAX($P$3:P1139)+1,0)</f>
        <v>1137</v>
      </c>
      <c r="Q1140" s="38">
        <f>IF(ISNUMBER(SEARCH(Search!$K$5,'Valid Values - Search'!R1140)),MAX($Q$3:Q1139)+1,0)</f>
        <v>1137</v>
      </c>
      <c r="R1140" s="64" t="s">
        <v>4880</v>
      </c>
      <c r="S1140" s="70" t="s">
        <v>102</v>
      </c>
      <c r="T1140" s="70" t="s">
        <v>102</v>
      </c>
      <c r="U1140" s="93" t="s">
        <v>8459</v>
      </c>
      <c r="V1140" s="94">
        <v>1004362</v>
      </c>
      <c r="W1140" s="97" t="s">
        <v>4880</v>
      </c>
      <c r="X1140" s="38" t="str">
        <f>IFERROR(VLOOKUP(ROWS($X$4:X1140),$Q$4:$R$5094,2,FALSE),"")</f>
        <v>Artifical substrate, redundacy index</v>
      </c>
      <c r="Y1140" s="38" t="str">
        <f>IFERROR(VLOOKUP(ROWS($Y$4:Y1140),$P$4:$U$5094,6,FALSE),"")</f>
        <v>N/A</v>
      </c>
      <c r="Z1140" s="38">
        <f>IF(ISNUMBER(SEARCH(Search!$K$21,'Valid Values - Search'!AA1140)),MAX($Z$3:Z1139)+1,0)</f>
        <v>1137</v>
      </c>
      <c r="AA1140" s="64" t="s">
        <v>12693</v>
      </c>
      <c r="AB1140" s="70" t="s">
        <v>2436</v>
      </c>
      <c r="AC1140" s="71" t="s">
        <v>1184</v>
      </c>
      <c r="AD1140" s="38" t="str">
        <f>IFERROR(VLOOKUP(ROWS($AD$4:AD1140),$Z$4:$AC$3778,2,FALSE),"")</f>
        <v>Discharge, Indirect, by Step-Backwater (D5388 ASTM)</v>
      </c>
      <c r="AF1140" s="37"/>
    </row>
    <row r="1141" spans="16:32" ht="15" customHeight="1">
      <c r="P1141" s="38">
        <f>IF(ISNUMBER(SEARCH(Search!$K$13,'Valid Values - Search'!U1141)),MAX($P$3:P1140)+1,0)</f>
        <v>1138</v>
      </c>
      <c r="Q1141" s="38">
        <f>IF(ISNUMBER(SEARCH(Search!$K$5,'Valid Values - Search'!R1141)),MAX($Q$3:Q1140)+1,0)</f>
        <v>1138</v>
      </c>
      <c r="R1141" s="64" t="s">
        <v>4881</v>
      </c>
      <c r="S1141" s="70" t="s">
        <v>102</v>
      </c>
      <c r="T1141" s="70" t="s">
        <v>102</v>
      </c>
      <c r="U1141" s="93" t="s">
        <v>8459</v>
      </c>
      <c r="V1141" s="94" t="s">
        <v>8459</v>
      </c>
      <c r="W1141" s="97" t="s">
        <v>4881</v>
      </c>
      <c r="X1141" s="38" t="str">
        <f>IFERROR(VLOOKUP(ROWS($X$4:X1141),$Q$4:$R$5094,2,FALSE),"")</f>
        <v>ASB + Cation</v>
      </c>
      <c r="Y1141" s="38" t="str">
        <f>IFERROR(VLOOKUP(ROWS($Y$4:Y1141),$P$4:$U$5094,6,FALSE),"")</f>
        <v>N/A</v>
      </c>
      <c r="Z1141" s="38">
        <f>IF(ISNUMBER(SEARCH(Search!$K$21,'Valid Values - Search'!AA1141)),MAX($Z$3:Z1140)+1,0)</f>
        <v>1138</v>
      </c>
      <c r="AA1141" s="64" t="s">
        <v>12694</v>
      </c>
      <c r="AB1141" s="70" t="s">
        <v>1754</v>
      </c>
      <c r="AC1141" s="71" t="s">
        <v>1156</v>
      </c>
      <c r="AD1141" s="38" t="str">
        <f>IFERROR(VLOOKUP(ROWS($AD$4:AD1141),$Z$4:$AC$3778,2,FALSE),"")</f>
        <v>Disinfection By-Products: Aldehydes (6252-B APHA)</v>
      </c>
      <c r="AF1141" s="37"/>
    </row>
    <row r="1142" spans="16:32" ht="15" customHeight="1">
      <c r="P1142" s="38">
        <f>IF(ISNUMBER(SEARCH(Search!$K$13,'Valid Values - Search'!U1142)),MAX($P$3:P1141)+1,0)</f>
        <v>1139</v>
      </c>
      <c r="Q1142" s="38">
        <f>IF(ISNUMBER(SEARCH(Search!$K$5,'Valid Values - Search'!R1142)),MAX($Q$3:Q1141)+1,0)</f>
        <v>1139</v>
      </c>
      <c r="R1142" s="64" t="s">
        <v>4882</v>
      </c>
      <c r="S1142" s="70" t="s">
        <v>102</v>
      </c>
      <c r="T1142" s="70" t="s">
        <v>102</v>
      </c>
      <c r="U1142" s="93" t="s">
        <v>9718</v>
      </c>
      <c r="V1142" s="94">
        <v>650</v>
      </c>
      <c r="W1142" s="97" t="s">
        <v>4882</v>
      </c>
      <c r="X1142" s="38" t="str">
        <f>IFERROR(VLOOKUP(ROWS($X$4:X1142),$Q$4:$R$5094,2,FALSE),"")</f>
        <v>Asbestos</v>
      </c>
      <c r="Y1142" s="38" t="str">
        <f>IFERROR(VLOOKUP(ROWS($Y$4:Y1142),$P$4:$U$5094,6,FALSE),"")</f>
        <v>1332-21-4</v>
      </c>
      <c r="Z1142" s="38">
        <f>IF(ISNUMBER(SEARCH(Search!$K$21,'Valid Values - Search'!AA1142)),MAX($Z$3:Z1141)+1,0)</f>
        <v>1139</v>
      </c>
      <c r="AA1142" s="64" t="s">
        <v>12695</v>
      </c>
      <c r="AB1142" s="70" t="s">
        <v>1753</v>
      </c>
      <c r="AC1142" s="71" t="s">
        <v>1156</v>
      </c>
      <c r="AD1142" s="38" t="str">
        <f>IFERROR(VLOOKUP(ROWS($AD$4:AD1142),$Z$4:$AC$3778,2,FALSE),"")</f>
        <v>Disinfection By-Products: Haloacetic Acids and Trichlorophenol (6251-B APHA)</v>
      </c>
      <c r="AF1142" s="37"/>
    </row>
    <row r="1143" spans="16:32" ht="15" customHeight="1">
      <c r="P1143" s="38">
        <f>IF(ISNUMBER(SEARCH(Search!$K$13,'Valid Values - Search'!U1143)),MAX($P$3:P1142)+1,0)</f>
        <v>1140</v>
      </c>
      <c r="Q1143" s="38">
        <f>IF(ISNUMBER(SEARCH(Search!$K$5,'Valid Values - Search'!R1143)),MAX($Q$3:Q1142)+1,0)</f>
        <v>1140</v>
      </c>
      <c r="R1143" s="64" t="s">
        <v>4883</v>
      </c>
      <c r="S1143" s="70" t="s">
        <v>101</v>
      </c>
      <c r="T1143" s="70" t="s">
        <v>102</v>
      </c>
      <c r="U1143" s="93" t="s">
        <v>8459</v>
      </c>
      <c r="V1143" s="94">
        <v>1004038</v>
      </c>
      <c r="W1143" s="97" t="s">
        <v>4883</v>
      </c>
      <c r="X1143" s="38" t="str">
        <f>IFERROR(VLOOKUP(ROWS($X$4:X1143),$Q$4:$R$5094,2,FALSE),"")</f>
        <v>Ash Free Dry Mass</v>
      </c>
      <c r="Y1143" s="38" t="str">
        <f>IFERROR(VLOOKUP(ROWS($Y$4:Y1143),$P$4:$U$5094,6,FALSE),"")</f>
        <v>N/A</v>
      </c>
      <c r="Z1143" s="38">
        <f>IF(ISNUMBER(SEARCH(Search!$K$21,'Valid Values - Search'!AA1143)),MAX($Z$3:Z1142)+1,0)</f>
        <v>1140</v>
      </c>
      <c r="AA1143" s="64" t="s">
        <v>12696</v>
      </c>
      <c r="AB1143" s="70" t="s">
        <v>2480</v>
      </c>
      <c r="AC1143" s="71" t="s">
        <v>1184</v>
      </c>
      <c r="AD1143" s="38" t="str">
        <f>IFERROR(VLOOKUP(ROWS($AD$4:AD1143),$Z$4:$AC$3778,2,FALSE),"")</f>
        <v>Dissolved Alkali and Alkaline Earth Cations and Ammonium in Water and Wastewater by IC (D6919 ASTM)</v>
      </c>
      <c r="AF1143" s="37"/>
    </row>
    <row r="1144" spans="16:32" ht="15" customHeight="1">
      <c r="P1144" s="38">
        <f>IF(ISNUMBER(SEARCH(Search!$K$13,'Valid Values - Search'!U1144)),MAX($P$3:P1143)+1,0)</f>
        <v>1141</v>
      </c>
      <c r="Q1144" s="38">
        <f>IF(ISNUMBER(SEARCH(Search!$K$5,'Valid Values - Search'!R1144)),MAX($Q$3:Q1143)+1,0)</f>
        <v>1141</v>
      </c>
      <c r="R1144" s="64" t="s">
        <v>4884</v>
      </c>
      <c r="S1144" s="70" t="s">
        <v>102</v>
      </c>
      <c r="T1144" s="70" t="s">
        <v>102</v>
      </c>
      <c r="U1144" s="93" t="s">
        <v>9719</v>
      </c>
      <c r="V1144" s="94">
        <v>1002697</v>
      </c>
      <c r="W1144" s="97" t="s">
        <v>4884</v>
      </c>
      <c r="X1144" s="38" t="str">
        <f>IFERROR(VLOOKUP(ROWS($X$4:X1144),$Q$4:$R$5094,2,FALSE),"")</f>
        <v>ashes</v>
      </c>
      <c r="Y1144" s="38" t="str">
        <f>IFERROR(VLOOKUP(ROWS($Y$4:Y1144),$P$4:$U$5094,6,FALSE),"")</f>
        <v>68131-74-8</v>
      </c>
      <c r="Z1144" s="38">
        <f>IF(ISNUMBER(SEARCH(Search!$K$21,'Valid Values - Search'!AA1144)),MAX($Z$3:Z1143)+1,0)</f>
        <v>1141</v>
      </c>
      <c r="AA1144" s="64" t="s">
        <v>12697</v>
      </c>
      <c r="AB1144" s="70" t="s">
        <v>2481</v>
      </c>
      <c r="AC1144" s="71" t="s">
        <v>1184</v>
      </c>
      <c r="AD1144" s="38" t="str">
        <f>IFERROR(VLOOKUP(ROWS($AD$4:AD1144),$Z$4:$AC$3778,2,FALSE),"")</f>
        <v>Dissolved Alkali, Alkaline Earth Cations and Ammonium by Ion Chromatography (D6919-03 ASTM)</v>
      </c>
      <c r="AF1144" s="37"/>
    </row>
    <row r="1145" spans="16:32" ht="15" customHeight="1">
      <c r="P1145" s="38">
        <f>IF(ISNUMBER(SEARCH(Search!$K$13,'Valid Values - Search'!U1145)),MAX($P$3:P1144)+1,0)</f>
        <v>1142</v>
      </c>
      <c r="Q1145" s="38">
        <f>IF(ISNUMBER(SEARCH(Search!$K$5,'Valid Values - Search'!R1145)),MAX($Q$3:Q1144)+1,0)</f>
        <v>1142</v>
      </c>
      <c r="R1145" s="64" t="s">
        <v>4885</v>
      </c>
      <c r="S1145" s="70" t="s">
        <v>102</v>
      </c>
      <c r="T1145" s="70" t="s">
        <v>102</v>
      </c>
      <c r="U1145" s="93" t="s">
        <v>8459</v>
      </c>
      <c r="V1145" s="94">
        <v>1001891</v>
      </c>
      <c r="W1145" s="97" t="s">
        <v>4885</v>
      </c>
      <c r="X1145" s="38" t="str">
        <f>IFERROR(VLOOKUP(ROWS($X$4:X1145),$Q$4:$R$5094,2,FALSE),"")</f>
        <v>Aspect</v>
      </c>
      <c r="Y1145" s="38" t="str">
        <f>IFERROR(VLOOKUP(ROWS($Y$4:Y1145),$P$4:$U$5094,6,FALSE),"")</f>
        <v>N/A</v>
      </c>
      <c r="Z1145" s="38">
        <f>IF(ISNUMBER(SEARCH(Search!$K$21,'Valid Values - Search'!AA1145)),MAX($Z$3:Z1144)+1,0)</f>
        <v>1142</v>
      </c>
      <c r="AA1145" s="64" t="s">
        <v>12698</v>
      </c>
      <c r="AB1145" s="70" t="s">
        <v>3134</v>
      </c>
      <c r="AC1145" s="71" t="s">
        <v>1182</v>
      </c>
      <c r="AD1145" s="38" t="str">
        <f>IFERROR(VLOOKUP(ROWS($AD$4:AD1145),$Z$4:$AC$3778,2,FALSE),"")</f>
        <v>Dissolved Chlorophenoxy Acids in Water (O1105 USDOI/USGS)</v>
      </c>
      <c r="AF1145" s="37"/>
    </row>
    <row r="1146" spans="16:32" ht="15" customHeight="1">
      <c r="P1146" s="38">
        <f>IF(ISNUMBER(SEARCH(Search!$K$13,'Valid Values - Search'!U1146)),MAX($P$3:P1145)+1,0)</f>
        <v>1143</v>
      </c>
      <c r="Q1146" s="38">
        <f>IF(ISNUMBER(SEARCH(Search!$K$5,'Valid Values - Search'!R1146)),MAX($Q$3:Q1145)+1,0)</f>
        <v>1143</v>
      </c>
      <c r="R1146" s="64" t="s">
        <v>4886</v>
      </c>
      <c r="S1146" s="70" t="s">
        <v>102</v>
      </c>
      <c r="T1146" s="70" t="s">
        <v>102</v>
      </c>
      <c r="U1146" s="93" t="s">
        <v>9720</v>
      </c>
      <c r="V1146" s="94">
        <v>1003798</v>
      </c>
      <c r="W1146" s="97" t="s">
        <v>4886</v>
      </c>
      <c r="X1146" s="38" t="str">
        <f>IFERROR(VLOOKUP(ROWS($X$4:X1146),$Q$4:$R$5094,2,FALSE),"")</f>
        <v>Atenolol</v>
      </c>
      <c r="Y1146" s="38" t="str">
        <f>IFERROR(VLOOKUP(ROWS($Y$4:Y1146),$P$4:$U$5094,6,FALSE),"")</f>
        <v>29122-68-7</v>
      </c>
      <c r="Z1146" s="38">
        <f>IF(ISNUMBER(SEARCH(Search!$K$21,'Valid Values - Search'!AA1146)),MAX($Z$3:Z1145)+1,0)</f>
        <v>1143</v>
      </c>
      <c r="AA1146" s="64" t="s">
        <v>12699</v>
      </c>
      <c r="AB1146" s="70">
        <v>2810</v>
      </c>
      <c r="AC1146" s="71" t="s">
        <v>1156</v>
      </c>
      <c r="AD1146" s="38" t="str">
        <f>IFERROR(VLOOKUP(ROWS($AD$4:AD1146),$Z$4:$AC$3778,2,FALSE),"")</f>
        <v>Dissolved Gas Supersaturation (2810 APHA)</v>
      </c>
      <c r="AF1146" s="37"/>
    </row>
    <row r="1147" spans="16:32" ht="15" customHeight="1">
      <c r="P1147" s="38">
        <f>IF(ISNUMBER(SEARCH(Search!$K$13,'Valid Values - Search'!U1147)),MAX($P$3:P1146)+1,0)</f>
        <v>1144</v>
      </c>
      <c r="Q1147" s="38">
        <f>IF(ISNUMBER(SEARCH(Search!$K$5,'Valid Values - Search'!R1147)),MAX($Q$3:Q1146)+1,0)</f>
        <v>1144</v>
      </c>
      <c r="R1147" s="64" t="s">
        <v>4887</v>
      </c>
      <c r="S1147" s="70" t="s">
        <v>102</v>
      </c>
      <c r="T1147" s="70" t="s">
        <v>102</v>
      </c>
      <c r="U1147" s="93" t="s">
        <v>8459</v>
      </c>
      <c r="V1147" s="94">
        <v>1003838</v>
      </c>
      <c r="W1147" s="97" t="s">
        <v>4887</v>
      </c>
      <c r="X1147" s="38" t="str">
        <f>IFERROR(VLOOKUP(ROWS($X$4:X1147),$Q$4:$R$5094,2,FALSE),"")</f>
        <v>Atenolol-D7</v>
      </c>
      <c r="Y1147" s="38" t="str">
        <f>IFERROR(VLOOKUP(ROWS($Y$4:Y1147),$P$4:$U$5094,6,FALSE),"")</f>
        <v>N/A</v>
      </c>
      <c r="Z1147" s="38">
        <f>IF(ISNUMBER(SEARCH(Search!$K$21,'Valid Values - Search'!AA1147)),MAX($Z$3:Z1146)+1,0)</f>
        <v>1144</v>
      </c>
      <c r="AA1147" s="64" t="s">
        <v>12700</v>
      </c>
      <c r="AB1147" s="70">
        <v>993.23</v>
      </c>
      <c r="AC1147" s="71" t="s">
        <v>1934</v>
      </c>
      <c r="AD1147" s="38" t="str">
        <f>IFERROR(VLOOKUP(ROWS($AD$4:AD1147),$Z$4:$AC$3778,2,FALSE),"")</f>
        <v>Dissolved Hexavalent Chromium in Water (993.23 AOAC)</v>
      </c>
      <c r="AF1147" s="37"/>
    </row>
    <row r="1148" spans="16:32" ht="15" customHeight="1">
      <c r="P1148" s="38">
        <f>IF(ISNUMBER(SEARCH(Search!$K$13,'Valid Values - Search'!U1148)),MAX($P$3:P1147)+1,0)</f>
        <v>1145</v>
      </c>
      <c r="Q1148" s="38">
        <f>IF(ISNUMBER(SEARCH(Search!$K$5,'Valid Values - Search'!R1148)),MAX($Q$3:Q1147)+1,0)</f>
        <v>1145</v>
      </c>
      <c r="R1148" s="64" t="s">
        <v>4888</v>
      </c>
      <c r="S1148" s="70" t="s">
        <v>102</v>
      </c>
      <c r="T1148" s="70" t="s">
        <v>102</v>
      </c>
      <c r="U1148" s="93" t="s">
        <v>8459</v>
      </c>
      <c r="V1148" s="94">
        <v>422</v>
      </c>
      <c r="W1148" s="97" t="s">
        <v>4888</v>
      </c>
      <c r="X1148" s="38" t="str">
        <f>IFERROR(VLOOKUP(ROWS($X$4:X1148),$Q$4:$R$5094,2,FALSE),"")</f>
        <v>Atmospheric deposition, dry fall</v>
      </c>
      <c r="Y1148" s="38" t="str">
        <f>IFERROR(VLOOKUP(ROWS($Y$4:Y1148),$P$4:$U$5094,6,FALSE),"")</f>
        <v>N/A</v>
      </c>
      <c r="Z1148" s="38">
        <f>IF(ISNUMBER(SEARCH(Search!$K$21,'Valid Values - Search'!AA1148)),MAX($Z$3:Z1147)+1,0)</f>
        <v>1145</v>
      </c>
      <c r="AA1148" s="64" t="s">
        <v>12701</v>
      </c>
      <c r="AB1148" s="70" t="s">
        <v>3107</v>
      </c>
      <c r="AC1148" s="71" t="s">
        <v>1182</v>
      </c>
      <c r="AD1148" s="38" t="str">
        <f>IFERROR(VLOOKUP(ROWS($AD$4:AD1148),$Z$4:$AC$3778,2,FALSE),"")</f>
        <v>Dissolved Organic Carbon in Water by Persulfate Oxidation and Infrared Spectrometry (O-1122-92 USDOI/USGS)</v>
      </c>
      <c r="AF1148" s="37"/>
    </row>
    <row r="1149" spans="16:32" ht="15" customHeight="1">
      <c r="P1149" s="38">
        <f>IF(ISNUMBER(SEARCH(Search!$K$13,'Valid Values - Search'!U1149)),MAX($P$3:P1148)+1,0)</f>
        <v>1146</v>
      </c>
      <c r="Q1149" s="38">
        <f>IF(ISNUMBER(SEARCH(Search!$K$5,'Valid Values - Search'!R1149)),MAX($Q$3:Q1148)+1,0)</f>
        <v>1146</v>
      </c>
      <c r="R1149" s="64" t="s">
        <v>4889</v>
      </c>
      <c r="S1149" s="70" t="s">
        <v>102</v>
      </c>
      <c r="T1149" s="70" t="s">
        <v>102</v>
      </c>
      <c r="U1149" s="93" t="s">
        <v>8459</v>
      </c>
      <c r="V1149" s="94">
        <v>30</v>
      </c>
      <c r="W1149" s="97" t="s">
        <v>4889</v>
      </c>
      <c r="X1149" s="38" t="str">
        <f>IFERROR(VLOOKUP(ROWS($X$4:X1149),$Q$4:$R$5094,2,FALSE),"")</f>
        <v>Atmospheric deposition, wet fall</v>
      </c>
      <c r="Y1149" s="38" t="str">
        <f>IFERROR(VLOOKUP(ROWS($Y$4:Y1149),$P$4:$U$5094,6,FALSE),"")</f>
        <v>N/A</v>
      </c>
      <c r="Z1149" s="38">
        <f>IF(ISNUMBER(SEARCH(Search!$K$21,'Valid Values - Search'!AA1149)),MAX($Z$3:Z1148)+1,0)</f>
        <v>1146</v>
      </c>
      <c r="AA1149" s="64" t="s">
        <v>12702</v>
      </c>
      <c r="AB1149" s="70" t="s">
        <v>1675</v>
      </c>
      <c r="AC1149" s="71" t="s">
        <v>1156</v>
      </c>
      <c r="AD1149" s="38" t="str">
        <f>IFERROR(VLOOKUP(ROWS($AD$4:AD1149),$Z$4:$AC$3778,2,FALSE),"")</f>
        <v>Dissolved Organic Halogen in Water (5320-B APHA)</v>
      </c>
      <c r="AF1149" s="37"/>
    </row>
    <row r="1150" spans="16:32" ht="15" customHeight="1">
      <c r="P1150" s="38">
        <f>IF(ISNUMBER(SEARCH(Search!$K$13,'Valid Values - Search'!U1150)),MAX($P$3:P1149)+1,0)</f>
        <v>1147</v>
      </c>
      <c r="Q1150" s="38">
        <f>IF(ISNUMBER(SEARCH(Search!$K$5,'Valid Values - Search'!R1150)),MAX($Q$3:Q1149)+1,0)</f>
        <v>1147</v>
      </c>
      <c r="R1150" s="64" t="s">
        <v>4890</v>
      </c>
      <c r="S1150" s="70" t="s">
        <v>102</v>
      </c>
      <c r="T1150" s="70" t="s">
        <v>102</v>
      </c>
      <c r="U1150" s="93" t="s">
        <v>9721</v>
      </c>
      <c r="V1150" s="94" t="s">
        <v>8459</v>
      </c>
      <c r="W1150" s="97" t="s">
        <v>4890</v>
      </c>
      <c r="X1150" s="38" t="str">
        <f>IFERROR(VLOOKUP(ROWS($X$4:X1150),$Q$4:$R$5094,2,FALSE),"")</f>
        <v>Atorvastatin</v>
      </c>
      <c r="Y1150" s="38" t="str">
        <f>IFERROR(VLOOKUP(ROWS($Y$4:Y1150),$P$4:$U$5094,6,FALSE),"")</f>
        <v>134523-03-8</v>
      </c>
      <c r="Z1150" s="38">
        <f>IF(ISNUMBER(SEARCH(Search!$K$21,'Valid Values - Search'!AA1150)),MAX($Z$3:Z1149)+1,0)</f>
        <v>1147</v>
      </c>
      <c r="AA1150" s="64" t="s">
        <v>12703</v>
      </c>
      <c r="AB1150" s="70" t="s">
        <v>1152</v>
      </c>
      <c r="AC1150" s="71" t="s">
        <v>1102</v>
      </c>
      <c r="AD1150" s="38" t="str">
        <f>IFERROR(VLOOKUP(ROWS($AD$4:AD1150),$Z$4:$AC$3778,2,FALSE),"")</f>
        <v>Dissolved Oxygen (DO) Measurement by Optical Probe (1002-8-2009 USEPA)</v>
      </c>
      <c r="AF1150" s="37"/>
    </row>
    <row r="1151" spans="16:32" ht="15" customHeight="1">
      <c r="P1151" s="38">
        <f>IF(ISNUMBER(SEARCH(Search!$K$13,'Valid Values - Search'!U1151)),MAX($P$3:P1150)+1,0)</f>
        <v>1148</v>
      </c>
      <c r="Q1151" s="38">
        <f>IF(ISNUMBER(SEARCH(Search!$K$5,'Valid Values - Search'!R1151)),MAX($Q$3:Q1150)+1,0)</f>
        <v>1148</v>
      </c>
      <c r="R1151" s="64" t="s">
        <v>4891</v>
      </c>
      <c r="S1151" s="70" t="s">
        <v>102</v>
      </c>
      <c r="T1151" s="70" t="s">
        <v>102</v>
      </c>
      <c r="U1151" s="93" t="s">
        <v>9722</v>
      </c>
      <c r="V1151" s="94">
        <v>31</v>
      </c>
      <c r="W1151" s="97" t="s">
        <v>4891</v>
      </c>
      <c r="X1151" s="38" t="str">
        <f>IFERROR(VLOOKUP(ROWS($X$4:X1151),$Q$4:$R$5094,2,FALSE),"")</f>
        <v>Atraton</v>
      </c>
      <c r="Y1151" s="38" t="str">
        <f>IFERROR(VLOOKUP(ROWS($Y$4:Y1151),$P$4:$U$5094,6,FALSE),"")</f>
        <v>1610-17-9</v>
      </c>
      <c r="Z1151" s="38">
        <f>IF(ISNUMBER(SEARCH(Search!$K$21,'Valid Values - Search'!AA1151)),MAX($Z$3:Z1150)+1,0)</f>
        <v>1148</v>
      </c>
      <c r="AA1151" s="64" t="s">
        <v>12704</v>
      </c>
      <c r="AB1151" s="70" t="s">
        <v>2494</v>
      </c>
      <c r="AC1151" s="71" t="s">
        <v>1184</v>
      </c>
      <c r="AD1151" s="38" t="str">
        <f>IFERROR(VLOOKUP(ROWS($AD$4:AD1151),$Z$4:$AC$3778,2,FALSE),"")</f>
        <v>Dissolved Oxygen by Instrumental Probe (D888(B) ASTM)</v>
      </c>
      <c r="AF1151" s="37"/>
    </row>
    <row r="1152" spans="16:32" ht="15" customHeight="1">
      <c r="P1152" s="38">
        <f>IF(ISNUMBER(SEARCH(Search!$K$13,'Valid Values - Search'!U1152)),MAX($P$3:P1151)+1,0)</f>
        <v>1149</v>
      </c>
      <c r="Q1152" s="38">
        <f>IF(ISNUMBER(SEARCH(Search!$K$5,'Valid Values - Search'!R1152)),MAX($Q$3:Q1151)+1,0)</f>
        <v>1149</v>
      </c>
      <c r="R1152" s="64" t="s">
        <v>4892</v>
      </c>
      <c r="S1152" s="70" t="s">
        <v>101</v>
      </c>
      <c r="T1152" s="70" t="s">
        <v>102</v>
      </c>
      <c r="U1152" s="93" t="s">
        <v>8721</v>
      </c>
      <c r="V1152" s="94">
        <v>32</v>
      </c>
      <c r="W1152" s="97" t="s">
        <v>4892</v>
      </c>
      <c r="X1152" s="38" t="str">
        <f>IFERROR(VLOOKUP(ROWS($X$4:X1152),$Q$4:$R$5094,2,FALSE),"")</f>
        <v>Atrazine</v>
      </c>
      <c r="Y1152" s="38" t="str">
        <f>IFERROR(VLOOKUP(ROWS($Y$4:Y1152),$P$4:$U$5094,6,FALSE),"")</f>
        <v>1912-24-9</v>
      </c>
      <c r="Z1152" s="38">
        <f>IF(ISNUMBER(SEARCH(Search!$K$21,'Valid Values - Search'!AA1152)),MAX($Z$3:Z1151)+1,0)</f>
        <v>1149</v>
      </c>
      <c r="AA1152" s="64" t="s">
        <v>12705</v>
      </c>
      <c r="AB1152" s="70" t="s">
        <v>2495</v>
      </c>
      <c r="AC1152" s="71" t="s">
        <v>1184</v>
      </c>
      <c r="AD1152" s="38" t="str">
        <f>IFERROR(VLOOKUP(ROWS($AD$4:AD1152),$Z$4:$AC$3778,2,FALSE),"")</f>
        <v>Dissolved Oxygen by Luminescence-based Sensor (D888(C) ASTM)</v>
      </c>
      <c r="AF1152" s="37"/>
    </row>
    <row r="1153" spans="16:32" ht="15" customHeight="1">
      <c r="P1153" s="38">
        <f>IF(ISNUMBER(SEARCH(Search!$K$13,'Valid Values - Search'!U1153)),MAX($P$3:P1152)+1,0)</f>
        <v>1150</v>
      </c>
      <c r="Q1153" s="38">
        <f>IF(ISNUMBER(SEARCH(Search!$K$5,'Valid Values - Search'!R1153)),MAX($Q$3:Q1152)+1,0)</f>
        <v>1150</v>
      </c>
      <c r="R1153" s="64" t="s">
        <v>4893</v>
      </c>
      <c r="S1153" s="70" t="s">
        <v>102</v>
      </c>
      <c r="T1153" s="70" t="s">
        <v>102</v>
      </c>
      <c r="U1153" s="93" t="s">
        <v>9723</v>
      </c>
      <c r="V1153" s="94">
        <v>1003869</v>
      </c>
      <c r="W1153" s="97" t="s">
        <v>4893</v>
      </c>
      <c r="X1153" s="38" t="str">
        <f>IFERROR(VLOOKUP(ROWS($X$4:X1153),$Q$4:$R$5094,2,FALSE),"")</f>
        <v>Atrazine-d5 (ethyl-d5)</v>
      </c>
      <c r="Y1153" s="38" t="str">
        <f>IFERROR(VLOOKUP(ROWS($Y$4:Y1153),$P$4:$U$5094,6,FALSE),"")</f>
        <v>163165-75-1</v>
      </c>
      <c r="Z1153" s="38">
        <f>IF(ISNUMBER(SEARCH(Search!$K$21,'Valid Values - Search'!AA1153)),MAX($Z$3:Z1152)+1,0)</f>
        <v>1150</v>
      </c>
      <c r="AA1153" s="64" t="s">
        <v>15788</v>
      </c>
      <c r="AB1153" s="293" t="s">
        <v>1602</v>
      </c>
      <c r="AC1153" s="71" t="s">
        <v>1156</v>
      </c>
      <c r="AD1153" s="38" t="str">
        <f>IFERROR(VLOOKUP(ROWS($AD$4:AD1153),$Z$4:$AC$3778,2,FALSE),"")</f>
        <v>Dissolved Oxygen by Optical-Probe Method (4500-O-H APHA)</v>
      </c>
      <c r="AF1153" s="37"/>
    </row>
    <row r="1154" spans="16:32" ht="15" customHeight="1">
      <c r="P1154" s="38">
        <f>IF(ISNUMBER(SEARCH(Search!$K$13,'Valid Values - Search'!U1154)),MAX($P$3:P1153)+1,0)</f>
        <v>1151</v>
      </c>
      <c r="Q1154" s="38">
        <f>IF(ISNUMBER(SEARCH(Search!$K$5,'Valid Values - Search'!R1154)),MAX($Q$3:Q1153)+1,0)</f>
        <v>1151</v>
      </c>
      <c r="R1154" s="64" t="s">
        <v>4894</v>
      </c>
      <c r="S1154" s="70" t="s">
        <v>102</v>
      </c>
      <c r="T1154" s="70" t="s">
        <v>102</v>
      </c>
      <c r="U1154" s="93" t="s">
        <v>9724</v>
      </c>
      <c r="V1154" s="94" t="s">
        <v>8459</v>
      </c>
      <c r="W1154" s="97" t="s">
        <v>4894</v>
      </c>
      <c r="X1154" s="38" t="str">
        <f>IFERROR(VLOOKUP(ROWS($X$4:X1154),$Q$4:$R$5094,2,FALSE),"")</f>
        <v>Azathioprine</v>
      </c>
      <c r="Y1154" s="38" t="str">
        <f>IFERROR(VLOOKUP(ROWS($Y$4:Y1154),$P$4:$U$5094,6,FALSE),"")</f>
        <v>446-86-6</v>
      </c>
      <c r="Z1154" s="38">
        <f>IF(ISNUMBER(SEARCH(Search!$K$21,'Valid Values - Search'!AA1154)),MAX($Z$3:Z1153)+1,0)</f>
        <v>1151</v>
      </c>
      <c r="AA1154" s="64" t="s">
        <v>12706</v>
      </c>
      <c r="AB1154" s="70">
        <v>360.2</v>
      </c>
      <c r="AC1154" s="71" t="s">
        <v>1102</v>
      </c>
      <c r="AD1154" s="38" t="str">
        <f>IFERROR(VLOOKUP(ROWS($AD$4:AD1154),$Z$4:$AC$3778,2,FALSE),"")</f>
        <v>Dissolved Oxygen by Winkler Technique (360.2 USEPA)</v>
      </c>
      <c r="AF1154" s="37"/>
    </row>
    <row r="1155" spans="16:32" ht="15" customHeight="1">
      <c r="P1155" s="38">
        <f>IF(ISNUMBER(SEARCH(Search!$K$13,'Valid Values - Search'!U1155)),MAX($P$3:P1154)+1,0)</f>
        <v>1152</v>
      </c>
      <c r="Q1155" s="38">
        <f>IF(ISNUMBER(SEARCH(Search!$K$5,'Valid Values - Search'!R1155)),MAX($Q$3:Q1154)+1,0)</f>
        <v>1152</v>
      </c>
      <c r="R1155" s="64" t="s">
        <v>4895</v>
      </c>
      <c r="S1155" s="70" t="s">
        <v>102</v>
      </c>
      <c r="T1155" s="70" t="s">
        <v>102</v>
      </c>
      <c r="U1155" s="93" t="s">
        <v>9725</v>
      </c>
      <c r="V1155" s="94" t="s">
        <v>8459</v>
      </c>
      <c r="W1155" s="97" t="s">
        <v>4895</v>
      </c>
      <c r="X1155" s="38" t="str">
        <f>IFERROR(VLOOKUP(ROWS($X$4:X1155),$Q$4:$R$5094,2,FALSE),"")</f>
        <v>Azathioprine-13C4</v>
      </c>
      <c r="Y1155" s="38" t="str">
        <f>IFERROR(VLOOKUP(ROWS($Y$4:Y1155),$P$4:$U$5094,6,FALSE),"")</f>
        <v>1346600-71-2</v>
      </c>
      <c r="Z1155" s="38">
        <f>IF(ISNUMBER(SEARCH(Search!$K$21,'Valid Values - Search'!AA1155)),MAX($Z$3:Z1154)+1,0)</f>
        <v>1152</v>
      </c>
      <c r="AA1155" s="64" t="s">
        <v>12707</v>
      </c>
      <c r="AB1155" s="70">
        <v>8157</v>
      </c>
      <c r="AC1155" s="71" t="s">
        <v>1151</v>
      </c>
      <c r="AD1155" s="38" t="str">
        <f>IFERROR(VLOOKUP(ROWS($AD$4:AD1155),$Z$4:$AC$3778,2,FALSE),"")</f>
        <v>Dissolved Oxygen in Water (8157 HACH)</v>
      </c>
      <c r="AF1155" s="37"/>
    </row>
    <row r="1156" spans="16:32" ht="15" customHeight="1">
      <c r="P1156" s="38">
        <f>IF(ISNUMBER(SEARCH(Search!$K$13,'Valid Values - Search'!U1156)),MAX($P$3:P1155)+1,0)</f>
        <v>1153</v>
      </c>
      <c r="Q1156" s="38">
        <f>IF(ISNUMBER(SEARCH(Search!$K$5,'Valid Values - Search'!R1156)),MAX($Q$3:Q1155)+1,0)</f>
        <v>1153</v>
      </c>
      <c r="R1156" s="64" t="s">
        <v>4896</v>
      </c>
      <c r="S1156" s="70" t="s">
        <v>102</v>
      </c>
      <c r="T1156" s="70" t="s">
        <v>102</v>
      </c>
      <c r="U1156" s="93" t="s">
        <v>9726</v>
      </c>
      <c r="V1156" s="94">
        <v>323205</v>
      </c>
      <c r="W1156" s="97" t="s">
        <v>4896</v>
      </c>
      <c r="X1156" s="38" t="str">
        <f>IFERROR(VLOOKUP(ROWS($X$4:X1156),$Q$4:$R$5094,2,FALSE),"")</f>
        <v>Azide</v>
      </c>
      <c r="Y1156" s="38" t="str">
        <f>IFERROR(VLOOKUP(ROWS($Y$4:Y1156),$P$4:$U$5094,6,FALSE),"")</f>
        <v>14343-69-2</v>
      </c>
      <c r="Z1156" s="38">
        <f>IF(ISNUMBER(SEARCH(Search!$K$21,'Valid Values - Search'!AA1156)),MAX($Z$3:Z1155)+1,0)</f>
        <v>1153</v>
      </c>
      <c r="AA1156" s="64" t="s">
        <v>12708</v>
      </c>
      <c r="AB1156" s="70">
        <v>8229</v>
      </c>
      <c r="AC1156" s="71" t="s">
        <v>1151</v>
      </c>
      <c r="AD1156" s="38" t="str">
        <f>IFERROR(VLOOKUP(ROWS($AD$4:AD1156),$Z$4:$AC$3778,2,FALSE),"")</f>
        <v>Dissolved Oxygen in Water (8229 HACH)</v>
      </c>
      <c r="AF1156" s="37"/>
    </row>
    <row r="1157" spans="16:32" ht="15" customHeight="1">
      <c r="P1157" s="38">
        <f>IF(ISNUMBER(SEARCH(Search!$K$13,'Valid Values - Search'!U1157)),MAX($P$3:P1156)+1,0)</f>
        <v>1154</v>
      </c>
      <c r="Q1157" s="38">
        <f>IF(ISNUMBER(SEARCH(Search!$K$5,'Valid Values - Search'!R1157)),MAX($Q$3:Q1156)+1,0)</f>
        <v>1154</v>
      </c>
      <c r="R1157" s="64" t="s">
        <v>4897</v>
      </c>
      <c r="S1157" s="70" t="s">
        <v>101</v>
      </c>
      <c r="T1157" s="70" t="s">
        <v>102</v>
      </c>
      <c r="U1157" s="93" t="s">
        <v>8722</v>
      </c>
      <c r="V1157" s="94">
        <v>654</v>
      </c>
      <c r="W1157" s="97" t="s">
        <v>4897</v>
      </c>
      <c r="X1157" s="38" t="str">
        <f>IFERROR(VLOOKUP(ROWS($X$4:X1157),$Q$4:$R$5094,2,FALSE),"")</f>
        <v>Azinphos-methyl</v>
      </c>
      <c r="Y1157" s="38" t="str">
        <f>IFERROR(VLOOKUP(ROWS($Y$4:Y1157),$P$4:$U$5094,6,FALSE),"")</f>
        <v>2642-71-9</v>
      </c>
      <c r="Z1157" s="38">
        <f>IF(ISNUMBER(SEARCH(Search!$K$21,'Valid Values - Search'!AA1157)),MAX($Z$3:Z1156)+1,0)</f>
        <v>1154</v>
      </c>
      <c r="AA1157" s="64" t="s">
        <v>12709</v>
      </c>
      <c r="AB1157" s="70">
        <v>360.1</v>
      </c>
      <c r="AC1157" s="71" t="s">
        <v>1102</v>
      </c>
      <c r="AD1157" s="38" t="str">
        <f>IFERROR(VLOOKUP(ROWS($AD$4:AD1157),$Z$4:$AC$3778,2,FALSE),"")</f>
        <v>Dissolved Oxygen Using an ISE (360.1 USEPA)</v>
      </c>
      <c r="AF1157" s="37"/>
    </row>
    <row r="1158" spans="16:32" ht="15" customHeight="1">
      <c r="P1158" s="38">
        <f>IF(ISNUMBER(SEARCH(Search!$K$13,'Valid Values - Search'!U1158)),MAX($P$3:P1157)+1,0)</f>
        <v>1155</v>
      </c>
      <c r="Q1158" s="38">
        <f>IF(ISNUMBER(SEARCH(Search!$K$5,'Valid Values - Search'!R1158)),MAX($Q$3:Q1157)+1,0)</f>
        <v>1155</v>
      </c>
      <c r="R1158" s="64" t="s">
        <v>4897</v>
      </c>
      <c r="S1158" s="70" t="s">
        <v>101</v>
      </c>
      <c r="T1158" s="70" t="s">
        <v>102</v>
      </c>
      <c r="U1158" s="93" t="s">
        <v>9727</v>
      </c>
      <c r="V1158" s="94">
        <v>255</v>
      </c>
      <c r="W1158" s="97" t="s">
        <v>4897</v>
      </c>
      <c r="X1158" s="38" t="str">
        <f>IFERROR(VLOOKUP(ROWS($X$4:X1158),$Q$4:$R$5094,2,FALSE),"")</f>
        <v>Azinphos-methyl</v>
      </c>
      <c r="Y1158" s="38" t="str">
        <f>IFERROR(VLOOKUP(ROWS($Y$4:Y1158),$P$4:$U$5094,6,FALSE),"")</f>
        <v>86-50-0</v>
      </c>
      <c r="Z1158" s="38">
        <f>IF(ISNUMBER(SEARCH(Search!$K$21,'Valid Values - Search'!AA1158)),MAX($Z$3:Z1157)+1,0)</f>
        <v>1155</v>
      </c>
      <c r="AA1158" s="64" t="s">
        <v>12710</v>
      </c>
      <c r="AB1158" s="70" t="s">
        <v>2794</v>
      </c>
      <c r="AC1158" s="71" t="s">
        <v>1182</v>
      </c>
      <c r="AD1158" s="38" t="str">
        <f>IFERROR(VLOOKUP(ROWS($AD$4:AD1158),$Z$4:$AC$3778,2,FALSE),"")</f>
        <v>Dissolved Phosphorus by Colorimetry (I1600 USDOI/USGS)</v>
      </c>
      <c r="AF1158" s="37"/>
    </row>
    <row r="1159" spans="16:32" ht="15" customHeight="1">
      <c r="P1159" s="38">
        <f>IF(ISNUMBER(SEARCH(Search!$K$13,'Valid Values - Search'!U1159)),MAX($P$3:P1158)+1,0)</f>
        <v>1156</v>
      </c>
      <c r="Q1159" s="38">
        <f>IF(ISNUMBER(SEARCH(Search!$K$5,'Valid Values - Search'!R1159)),MAX($Q$3:Q1158)+1,0)</f>
        <v>1156</v>
      </c>
      <c r="R1159" s="64" t="s">
        <v>15387</v>
      </c>
      <c r="S1159" s="99" t="s">
        <v>101</v>
      </c>
      <c r="T1159" s="99" t="s">
        <v>102</v>
      </c>
      <c r="U1159" s="100" t="s">
        <v>8722</v>
      </c>
      <c r="V1159" s="101">
        <v>654</v>
      </c>
      <c r="W1159" s="97" t="s">
        <v>15387</v>
      </c>
      <c r="X1159" s="38" t="str">
        <f>IFERROR(VLOOKUP(ROWS($X$4:X1159),$Q$4:$R$5094,2,FALSE),"")</f>
        <v>Azinphos-methyl (Guthion)</v>
      </c>
      <c r="Y1159" s="38" t="str">
        <f>IFERROR(VLOOKUP(ROWS($Y$4:Y1159),$P$4:$U$5094,6,FALSE),"")</f>
        <v>2642-71-9</v>
      </c>
      <c r="Z1159" s="38">
        <f>IF(ISNUMBER(SEARCH(Search!$K$21,'Valid Values - Search'!AA1159)),MAX($Z$3:Z1158)+1,0)</f>
        <v>1156</v>
      </c>
      <c r="AA1159" s="64" t="s">
        <v>12711</v>
      </c>
      <c r="AB1159" s="70">
        <v>370.1</v>
      </c>
      <c r="AC1159" s="71" t="s">
        <v>1102</v>
      </c>
      <c r="AD1159" s="38" t="str">
        <f>IFERROR(VLOOKUP(ROWS($AD$4:AD1159),$Z$4:$AC$3778,2,FALSE),"")</f>
        <v>Dissolved Silica by Colorimetry (370.1 USEPA)</v>
      </c>
      <c r="AF1159" s="37"/>
    </row>
    <row r="1160" spans="16:32" ht="15" customHeight="1">
      <c r="P1160" s="38">
        <f>IF(ISNUMBER(SEARCH(Search!$K$13,'Valid Values - Search'!U1160)),MAX($P$3:P1159)+1,0)</f>
        <v>1157</v>
      </c>
      <c r="Q1160" s="38">
        <f>IF(ISNUMBER(SEARCH(Search!$K$5,'Valid Values - Search'!R1160)),MAX($Q$3:Q1159)+1,0)</f>
        <v>1157</v>
      </c>
      <c r="R1160" s="64" t="s">
        <v>4898</v>
      </c>
      <c r="S1160" s="70" t="s">
        <v>102</v>
      </c>
      <c r="T1160" s="70" t="s">
        <v>102</v>
      </c>
      <c r="U1160" s="93" t="s">
        <v>8459</v>
      </c>
      <c r="V1160" s="94" t="s">
        <v>8459</v>
      </c>
      <c r="W1160" s="97" t="s">
        <v>4898</v>
      </c>
      <c r="X1160" s="38" t="str">
        <f>IFERROR(VLOOKUP(ROWS($X$4:X1160),$Q$4:$R$5094,2,FALSE),"")</f>
        <v>Azinphos-methyl oxygen analog</v>
      </c>
      <c r="Y1160" s="38" t="str">
        <f>IFERROR(VLOOKUP(ROWS($Y$4:Y1160),$P$4:$U$5094,6,FALSE),"")</f>
        <v>N/A</v>
      </c>
      <c r="Z1160" s="38">
        <f>IF(ISNUMBER(SEARCH(Search!$K$21,'Valid Values - Search'!AA1160)),MAX($Z$3:Z1159)+1,0)</f>
        <v>1157</v>
      </c>
      <c r="AA1160" s="64" t="s">
        <v>12712</v>
      </c>
      <c r="AB1160" s="70" t="s">
        <v>2614</v>
      </c>
      <c r="AC1160" s="71" t="s">
        <v>1182</v>
      </c>
      <c r="AD1160" s="38" t="str">
        <f>IFERROR(VLOOKUP(ROWS($AD$4:AD1160),$Z$4:$AC$3778,2,FALSE),"")</f>
        <v>Dissolved Solids, Fixed (I-1752-85 USDOI/USGS)</v>
      </c>
      <c r="AF1160" s="37"/>
    </row>
    <row r="1161" spans="16:32" ht="15" customHeight="1">
      <c r="P1161" s="38">
        <f>IF(ISNUMBER(SEARCH(Search!$K$13,'Valid Values - Search'!U1161)),MAX($P$3:P1160)+1,0)</f>
        <v>1158</v>
      </c>
      <c r="Q1161" s="38">
        <f>IF(ISNUMBER(SEARCH(Search!$K$5,'Valid Values - Search'!R1161)),MAX($Q$3:Q1160)+1,0)</f>
        <v>1158</v>
      </c>
      <c r="R1161" s="64" t="s">
        <v>4899</v>
      </c>
      <c r="S1161" s="70" t="s">
        <v>102</v>
      </c>
      <c r="T1161" s="70" t="s">
        <v>102</v>
      </c>
      <c r="U1161" s="93" t="s">
        <v>9728</v>
      </c>
      <c r="V1161" s="94">
        <v>323345</v>
      </c>
      <c r="W1161" s="97" t="s">
        <v>4899</v>
      </c>
      <c r="X1161" s="38" t="str">
        <f>IFERROR(VLOOKUP(ROWS($X$4:X1161),$Q$4:$R$5094,2,FALSE),"")</f>
        <v>Azithromycin</v>
      </c>
      <c r="Y1161" s="38" t="str">
        <f>IFERROR(VLOOKUP(ROWS($Y$4:Y1161),$P$4:$U$5094,6,FALSE),"")</f>
        <v>83905-01-5</v>
      </c>
      <c r="Z1161" s="38">
        <f>IF(ISNUMBER(SEARCH(Search!$K$21,'Valid Values - Search'!AA1161)),MAX($Z$3:Z1160)+1,0)</f>
        <v>1158</v>
      </c>
      <c r="AA1161" s="64" t="s">
        <v>12713</v>
      </c>
      <c r="AB1161" s="70" t="s">
        <v>3053</v>
      </c>
      <c r="AC1161" s="71" t="s">
        <v>1182</v>
      </c>
      <c r="AD1161" s="38" t="str">
        <f>IFERROR(VLOOKUP(ROWS($AD$4:AD1161),$Z$4:$AC$3778,2,FALSE),"")</f>
        <v>Dissolved-oxygen concentration, field measurement by amperometric method (NFM 6.2.1-AMP USDOI/USGS)</v>
      </c>
      <c r="AF1161" s="37"/>
    </row>
    <row r="1162" spans="16:32" ht="15" customHeight="1">
      <c r="P1162" s="38">
        <f>IF(ISNUMBER(SEARCH(Search!$K$13,'Valid Values - Search'!U1162)),MAX($P$3:P1161)+1,0)</f>
        <v>1159</v>
      </c>
      <c r="Q1162" s="38">
        <f>IF(ISNUMBER(SEARCH(Search!$K$5,'Valid Values - Search'!R1162)),MAX($Q$3:Q1161)+1,0)</f>
        <v>1159</v>
      </c>
      <c r="R1162" s="64" t="s">
        <v>4900</v>
      </c>
      <c r="S1162" s="70" t="s">
        <v>101</v>
      </c>
      <c r="T1162" s="70" t="s">
        <v>102</v>
      </c>
      <c r="U1162" s="93" t="s">
        <v>8723</v>
      </c>
      <c r="V1162" s="94">
        <v>655</v>
      </c>
      <c r="W1162" s="97" t="s">
        <v>4900</v>
      </c>
      <c r="X1162" s="38" t="str">
        <f>IFERROR(VLOOKUP(ROWS($X$4:X1162),$Q$4:$R$5094,2,FALSE),"")</f>
        <v>Azobenzene</v>
      </c>
      <c r="Y1162" s="38" t="str">
        <f>IFERROR(VLOOKUP(ROWS($Y$4:Y1162),$P$4:$U$5094,6,FALSE),"")</f>
        <v>103-33-3</v>
      </c>
      <c r="Z1162" s="38">
        <f>IF(ISNUMBER(SEARCH(Search!$K$21,'Valid Values - Search'!AA1162)),MAX($Z$3:Z1161)+1,0)</f>
        <v>1159</v>
      </c>
      <c r="AA1162" s="64" t="s">
        <v>12714</v>
      </c>
      <c r="AB1162" s="70" t="s">
        <v>3054</v>
      </c>
      <c r="AC1162" s="71" t="s">
        <v>1182</v>
      </c>
      <c r="AD1162" s="38" t="str">
        <f>IFERROR(VLOOKUP(ROWS($AD$4:AD1162),$Z$4:$AC$3778,2,FALSE),"")</f>
        <v>Dissolved-oxygen concentration, field measurement by luminescent sensor (NFM 6.2.1-LUM USDOI/USGS)</v>
      </c>
      <c r="AF1162" s="37"/>
    </row>
    <row r="1163" spans="16:32" ht="15" customHeight="1">
      <c r="P1163" s="38">
        <f>IF(ISNUMBER(SEARCH(Search!$K$13,'Valid Values - Search'!U1163)),MAX($P$3:P1162)+1,0)</f>
        <v>1160</v>
      </c>
      <c r="Q1163" s="38">
        <f>IF(ISNUMBER(SEARCH(Search!$K$5,'Valid Values - Search'!R1163)),MAX($Q$3:Q1162)+1,0)</f>
        <v>1160</v>
      </c>
      <c r="R1163" s="64" t="s">
        <v>4901</v>
      </c>
      <c r="S1163" s="70" t="s">
        <v>101</v>
      </c>
      <c r="T1163" s="70" t="s">
        <v>102</v>
      </c>
      <c r="U1163" s="93" t="s">
        <v>8724</v>
      </c>
      <c r="V1163" s="94">
        <v>390153</v>
      </c>
      <c r="W1163" s="97" t="s">
        <v>4901</v>
      </c>
      <c r="X1163" s="38" t="str">
        <f>IFERROR(VLOOKUP(ROWS($X$4:X1163),$Q$4:$R$5094,2,FALSE),"")</f>
        <v>Azoxystrobin</v>
      </c>
      <c r="Y1163" s="38" t="str">
        <f>IFERROR(VLOOKUP(ROWS($Y$4:Y1163),$P$4:$U$5094,6,FALSE),"")</f>
        <v>131860-33-8</v>
      </c>
      <c r="Z1163" s="38">
        <f>IF(ISNUMBER(SEARCH(Search!$K$21,'Valid Values - Search'!AA1163)),MAX($Z$3:Z1162)+1,0)</f>
        <v>1160</v>
      </c>
      <c r="AA1163" s="64" t="s">
        <v>12715</v>
      </c>
      <c r="AB1163" s="70" t="s">
        <v>3056</v>
      </c>
      <c r="AC1163" s="71" t="s">
        <v>1182</v>
      </c>
      <c r="AD1163" s="38" t="str">
        <f>IFERROR(VLOOKUP(ROWS($AD$4:AD1163),$Z$4:$AC$3778,2,FALSE),"")</f>
        <v>Dissolved-oxygen concentrations in water by iodometric (Winkler) method (NFM 6.2.3-IODO USDOI/USGS)</v>
      </c>
      <c r="AF1163" s="37"/>
    </row>
    <row r="1164" spans="16:32" ht="15" customHeight="1">
      <c r="P1164" s="38">
        <f>IF(ISNUMBER(SEARCH(Search!$K$13,'Valid Values - Search'!U1164)),MAX($P$3:P1163)+1,0)</f>
        <v>1161</v>
      </c>
      <c r="Q1164" s="38">
        <f>IF(ISNUMBER(SEARCH(Search!$K$5,'Valid Values - Search'!R1164)),MAX($Q$3:Q1163)+1,0)</f>
        <v>1161</v>
      </c>
      <c r="R1164" s="64" t="s">
        <v>4902</v>
      </c>
      <c r="S1164" s="70" t="s">
        <v>102</v>
      </c>
      <c r="T1164" s="70" t="s">
        <v>102</v>
      </c>
      <c r="U1164" s="93" t="s">
        <v>9729</v>
      </c>
      <c r="V1164" s="94">
        <v>1000575</v>
      </c>
      <c r="W1164" s="97" t="s">
        <v>4902</v>
      </c>
      <c r="X1164" s="38" t="str">
        <f>IFERROR(VLOOKUP(ROWS($X$4:X1164),$Q$4:$R$5094,2,FALSE),"")</f>
        <v>Azulene</v>
      </c>
      <c r="Y1164" s="38" t="str">
        <f>IFERROR(VLOOKUP(ROWS($Y$4:Y1164),$P$4:$U$5094,6,FALSE),"")</f>
        <v>275-51-4</v>
      </c>
      <c r="Z1164" s="38">
        <f>IF(ISNUMBER(SEARCH(Search!$K$21,'Valid Values - Search'!AA1164)),MAX($Z$3:Z1163)+1,0)</f>
        <v>1161</v>
      </c>
      <c r="AA1164" s="64" t="s">
        <v>12716</v>
      </c>
      <c r="AB1164" s="70" t="s">
        <v>3055</v>
      </c>
      <c r="AC1164" s="71" t="s">
        <v>1182</v>
      </c>
      <c r="AD1164" s="38" t="str">
        <f>IFERROR(VLOOKUP(ROWS($AD$4:AD1164),$Z$4:$AC$3778,2,FALSE),"")</f>
        <v>Dissolved-oxygen concentrations, field measurement by spectrophotometry (NFM 6.2.2-SPEC USDOI/USGS)</v>
      </c>
      <c r="AF1164" s="37"/>
    </row>
    <row r="1165" spans="16:32" ht="15" customHeight="1">
      <c r="P1165" s="38">
        <f>IF(ISNUMBER(SEARCH(Search!$K$13,'Valid Values - Search'!U1165)),MAX($P$3:P1164)+1,0)</f>
        <v>1162</v>
      </c>
      <c r="Q1165" s="38">
        <f>IF(ISNUMBER(SEARCH(Search!$K$5,'Valid Values - Search'!R1165)),MAX($Q$3:Q1164)+1,0)</f>
        <v>1162</v>
      </c>
      <c r="R1165" s="64" t="s">
        <v>4907</v>
      </c>
      <c r="S1165" s="70" t="s">
        <v>102</v>
      </c>
      <c r="T1165" s="70" t="s">
        <v>102</v>
      </c>
      <c r="U1165" s="93" t="s">
        <v>9730</v>
      </c>
      <c r="V1165" s="94">
        <v>17046</v>
      </c>
      <c r="W1165" s="97" t="s">
        <v>4907</v>
      </c>
      <c r="X1165" s="38" t="str">
        <f>IFERROR(VLOOKUP(ROWS($X$4:X1165),$Q$4:$R$5094,2,FALSE),"")</f>
        <v>Bacillus thuringiensis (Berliner)</v>
      </c>
      <c r="Y1165" s="38" t="str">
        <f>IFERROR(VLOOKUP(ROWS($Y$4:Y1165),$P$4:$U$5094,6,FALSE),"")</f>
        <v>68038-71-1</v>
      </c>
      <c r="Z1165" s="38">
        <f>IF(ISNUMBER(SEARCH(Search!$K$21,'Valid Values - Search'!AA1165)),MAX($Z$3:Z1164)+1,0)</f>
        <v>1162</v>
      </c>
      <c r="AA1165" s="64" t="s">
        <v>12717</v>
      </c>
      <c r="AB1165" s="70" t="s">
        <v>3355</v>
      </c>
      <c r="AC1165" s="71" t="s">
        <v>1102</v>
      </c>
      <c r="AD1165" s="38" t="str">
        <f>IFERROR(VLOOKUP(ROWS($AD$4:AD1165),$Z$4:$AC$3778,2,FALSE),"")</f>
        <v>Disulfoton and Fensulfothion by GC/FID (PMD-DSN(GC) USEPA)</v>
      </c>
      <c r="AF1165" s="37"/>
    </row>
    <row r="1166" spans="16:32" ht="15" customHeight="1">
      <c r="P1166" s="38">
        <f>IF(ISNUMBER(SEARCH(Search!$K$13,'Valid Values - Search'!U1166)),MAX($P$3:P1165)+1,0)</f>
        <v>1163</v>
      </c>
      <c r="Q1166" s="38">
        <f>IF(ISNUMBER(SEARCH(Search!$K$5,'Valid Values - Search'!R1166)),MAX($Q$3:Q1165)+1,0)</f>
        <v>1163</v>
      </c>
      <c r="R1166" s="64" t="s">
        <v>4908</v>
      </c>
      <c r="S1166" s="70" t="s">
        <v>102</v>
      </c>
      <c r="T1166" s="70" t="s">
        <v>102</v>
      </c>
      <c r="U1166" s="93" t="s">
        <v>8459</v>
      </c>
      <c r="V1166" s="94">
        <v>17049</v>
      </c>
      <c r="W1166" s="97" t="s">
        <v>4908</v>
      </c>
      <c r="X1166" s="38" t="str">
        <f>IFERROR(VLOOKUP(ROWS($X$4:X1166),$Q$4:$R$5094,2,FALSE),"")</f>
        <v>Bacillus thuringiensis aizawai</v>
      </c>
      <c r="Y1166" s="38" t="str">
        <f>IFERROR(VLOOKUP(ROWS($Y$4:Y1166),$P$4:$U$5094,6,FALSE),"")</f>
        <v>N/A</v>
      </c>
      <c r="Z1166" s="38">
        <f>IF(ISNUMBER(SEARCH(Search!$K$21,'Valid Values - Search'!AA1166)),MAX($Z$3:Z1165)+1,0)</f>
        <v>1163</v>
      </c>
      <c r="AA1166" s="64" t="s">
        <v>12718</v>
      </c>
      <c r="AB1166" s="70" t="s">
        <v>3356</v>
      </c>
      <c r="AC1166" s="71" t="s">
        <v>1102</v>
      </c>
      <c r="AD1166" s="38" t="str">
        <f>IFERROR(VLOOKUP(ROWS($AD$4:AD1166),$Z$4:$AC$3778,2,FALSE),"")</f>
        <v>Disulfoton by IR Spectroscopy (PMD-DSN(IR) USEPA)</v>
      </c>
      <c r="AF1166" s="37"/>
    </row>
    <row r="1167" spans="16:32" ht="15" customHeight="1">
      <c r="P1167" s="38">
        <f>IF(ISNUMBER(SEARCH(Search!$K$13,'Valid Values - Search'!U1167)),MAX($P$3:P1166)+1,0)</f>
        <v>1164</v>
      </c>
      <c r="Q1167" s="38">
        <f>IF(ISNUMBER(SEARCH(Search!$K$5,'Valid Values - Search'!R1167)),MAX($Q$3:Q1166)+1,0)</f>
        <v>1164</v>
      </c>
      <c r="R1167" s="64" t="s">
        <v>4909</v>
      </c>
      <c r="S1167" s="70" t="s">
        <v>102</v>
      </c>
      <c r="T1167" s="70" t="s">
        <v>102</v>
      </c>
      <c r="U1167" s="93" t="s">
        <v>8459</v>
      </c>
      <c r="V1167" s="94">
        <v>17068</v>
      </c>
      <c r="W1167" s="97" t="s">
        <v>4909</v>
      </c>
      <c r="X1167" s="38" t="str">
        <f>IFERROR(VLOOKUP(ROWS($X$4:X1167),$Q$4:$R$5094,2,FALSE),"")</f>
        <v>Bacillus thuringiensis aizawai GC-91</v>
      </c>
      <c r="Y1167" s="38" t="str">
        <f>IFERROR(VLOOKUP(ROWS($Y$4:Y1167),$P$4:$U$5094,6,FALSE),"")</f>
        <v>N/A</v>
      </c>
      <c r="Z1167" s="38">
        <f>IF(ISNUMBER(SEARCH(Search!$K$21,'Valid Values - Search'!AA1167)),MAX($Z$3:Z1166)+1,0)</f>
        <v>1164</v>
      </c>
      <c r="AA1167" s="64" t="s">
        <v>12719</v>
      </c>
      <c r="AB1167" s="70">
        <v>630</v>
      </c>
      <c r="AC1167" s="71" t="s">
        <v>1102</v>
      </c>
      <c r="AD1167" s="38" t="str">
        <f>IFERROR(VLOOKUP(ROWS($AD$4:AD1167),$Z$4:$AC$3778,2,FALSE),"")</f>
        <v>Dithiocarbamate Pesticides in Wastewater (630 USEPA)</v>
      </c>
      <c r="AF1167" s="37"/>
    </row>
    <row r="1168" spans="16:32" ht="15" customHeight="1">
      <c r="P1168" s="38">
        <f>IF(ISNUMBER(SEARCH(Search!$K$13,'Valid Values - Search'!U1168)),MAX($P$3:P1167)+1,0)</f>
        <v>1165</v>
      </c>
      <c r="Q1168" s="38">
        <f>IF(ISNUMBER(SEARCH(Search!$K$5,'Valid Values - Search'!R1168)),MAX($Q$3:Q1167)+1,0)</f>
        <v>1165</v>
      </c>
      <c r="R1168" s="64" t="s">
        <v>4910</v>
      </c>
      <c r="S1168" s="70" t="s">
        <v>102</v>
      </c>
      <c r="T1168" s="70" t="s">
        <v>102</v>
      </c>
      <c r="U1168" s="93" t="s">
        <v>8459</v>
      </c>
      <c r="V1168" s="94">
        <v>17047</v>
      </c>
      <c r="W1168" s="97" t="s">
        <v>4910</v>
      </c>
      <c r="X1168" s="38" t="str">
        <f>IFERROR(VLOOKUP(ROWS($X$4:X1168),$Q$4:$R$5094,2,FALSE),"")</f>
        <v>Bacillus thuringiensis israelensis</v>
      </c>
      <c r="Y1168" s="38" t="str">
        <f>IFERROR(VLOOKUP(ROWS($Y$4:Y1168),$P$4:$U$5094,6,FALSE),"")</f>
        <v>N/A</v>
      </c>
      <c r="Z1168" s="38">
        <f>IF(ISNUMBER(SEARCH(Search!$K$21,'Valid Values - Search'!AA1168)),MAX($Z$3:Z1167)+1,0)</f>
        <v>1165</v>
      </c>
      <c r="AA1168" s="64" t="s">
        <v>12720</v>
      </c>
      <c r="AB1168" s="70">
        <v>630.1</v>
      </c>
      <c r="AC1168" s="71" t="s">
        <v>1102</v>
      </c>
      <c r="AD1168" s="38" t="str">
        <f>IFERROR(VLOOKUP(ROWS($AD$4:AD1168),$Z$4:$AC$3778,2,FALSE),"")</f>
        <v>Dithiocarbamate Pesticides in Water (630.1 USEPA)</v>
      </c>
      <c r="AF1168" s="37"/>
    </row>
    <row r="1169" spans="16:32" ht="15" customHeight="1">
      <c r="P1169" s="38">
        <f>IF(ISNUMBER(SEARCH(Search!$K$13,'Valid Values - Search'!U1169)),MAX($P$3:P1168)+1,0)</f>
        <v>1166</v>
      </c>
      <c r="Q1169" s="38">
        <f>IF(ISNUMBER(SEARCH(Search!$K$5,'Valid Values - Search'!R1169)),MAX($Q$3:Q1168)+1,0)</f>
        <v>1166</v>
      </c>
      <c r="R1169" s="64" t="s">
        <v>4911</v>
      </c>
      <c r="S1169" s="70" t="s">
        <v>102</v>
      </c>
      <c r="T1169" s="70" t="s">
        <v>102</v>
      </c>
      <c r="U1169" s="93" t="s">
        <v>8459</v>
      </c>
      <c r="V1169" s="94">
        <v>17048</v>
      </c>
      <c r="W1169" s="97" t="s">
        <v>4911</v>
      </c>
      <c r="X1169" s="38" t="str">
        <f>IFERROR(VLOOKUP(ROWS($X$4:X1169),$Q$4:$R$5094,2,FALSE),"")</f>
        <v>Bacillus thuringiensis kurstaki</v>
      </c>
      <c r="Y1169" s="38" t="str">
        <f>IFERROR(VLOOKUP(ROWS($Y$4:Y1169),$P$4:$U$5094,6,FALSE),"")</f>
        <v>N/A</v>
      </c>
      <c r="Z1169" s="38">
        <f>IF(ISNUMBER(SEARCH(Search!$K$21,'Valid Values - Search'!AA1169)),MAX($Z$3:Z1168)+1,0)</f>
        <v>1166</v>
      </c>
      <c r="AA1169" s="64" t="s">
        <v>12721</v>
      </c>
      <c r="AB1169" s="70" t="s">
        <v>3358</v>
      </c>
      <c r="AC1169" s="71" t="s">
        <v>1102</v>
      </c>
      <c r="AD1169" s="38" t="str">
        <f>IFERROR(VLOOKUP(ROWS($AD$4:AD1169),$Z$4:$AC$3778,2,FALSE),"")</f>
        <v>Diuron by HPLC (PMD-DUR(LC) USEPA)</v>
      </c>
      <c r="AF1169" s="37"/>
    </row>
    <row r="1170" spans="16:32" ht="15" customHeight="1">
      <c r="P1170" s="38">
        <f>IF(ISNUMBER(SEARCH(Search!$K$13,'Valid Values - Search'!U1170)),MAX($P$3:P1169)+1,0)</f>
        <v>1167</v>
      </c>
      <c r="Q1170" s="38">
        <f>IF(ISNUMBER(SEARCH(Search!$K$5,'Valid Values - Search'!R1170)),MAX($Q$3:Q1169)+1,0)</f>
        <v>1167</v>
      </c>
      <c r="R1170" s="64" t="s">
        <v>4912</v>
      </c>
      <c r="S1170" s="70" t="s">
        <v>102</v>
      </c>
      <c r="T1170" s="70" t="s">
        <v>102</v>
      </c>
      <c r="U1170" s="93" t="s">
        <v>8459</v>
      </c>
      <c r="V1170" s="94">
        <v>17053</v>
      </c>
      <c r="W1170" s="97" t="s">
        <v>4912</v>
      </c>
      <c r="X1170" s="38" t="str">
        <f>IFERROR(VLOOKUP(ROWS($X$4:X1170),$Q$4:$R$5094,2,FALSE),"")</f>
        <v>Bacillus thuringiensis kurstaki BMP123</v>
      </c>
      <c r="Y1170" s="38" t="str">
        <f>IFERROR(VLOOKUP(ROWS($Y$4:Y1170),$P$4:$U$5094,6,FALSE),"")</f>
        <v>N/A</v>
      </c>
      <c r="Z1170" s="38">
        <f>IF(ISNUMBER(SEARCH(Search!$K$21,'Valid Values - Search'!AA1170)),MAX($Z$3:Z1169)+1,0)</f>
        <v>1167</v>
      </c>
      <c r="AA1170" s="64" t="s">
        <v>12722</v>
      </c>
      <c r="AB1170" s="70">
        <v>520001</v>
      </c>
      <c r="AC1170" s="71" t="s">
        <v>1642</v>
      </c>
      <c r="AD1170" s="38" t="str">
        <f>IFERROR(VLOOKUP(ROWS($AD$4:AD1170),$Z$4:$AC$3778,2,FALSE),"")</f>
        <v>Diuron by Immunoassay, Microtiter Plate (520001 ABRAXIS LLC)</v>
      </c>
      <c r="AF1170" s="37"/>
    </row>
    <row r="1171" spans="16:32" ht="15" customHeight="1">
      <c r="P1171" s="38">
        <f>IF(ISNUMBER(SEARCH(Search!$K$13,'Valid Values - Search'!U1171)),MAX($P$3:P1170)+1,0)</f>
        <v>1168</v>
      </c>
      <c r="Q1171" s="38">
        <f>IF(ISNUMBER(SEARCH(Search!$K$5,'Valid Values - Search'!R1171)),MAX($Q$3:Q1170)+1,0)</f>
        <v>1168</v>
      </c>
      <c r="R1171" s="64" t="s">
        <v>4913</v>
      </c>
      <c r="S1171" s="70" t="s">
        <v>102</v>
      </c>
      <c r="T1171" s="70" t="s">
        <v>102</v>
      </c>
      <c r="U1171" s="93" t="s">
        <v>8459</v>
      </c>
      <c r="V1171" s="94">
        <v>17066</v>
      </c>
      <c r="W1171" s="97" t="s">
        <v>4913</v>
      </c>
      <c r="X1171" s="38" t="str">
        <f>IFERROR(VLOOKUP(ROWS($X$4:X1171),$Q$4:$R$5094,2,FALSE),"")</f>
        <v>Bacillus thuringiensis kurstaki EG2348</v>
      </c>
      <c r="Y1171" s="38" t="str">
        <f>IFERROR(VLOOKUP(ROWS($Y$4:Y1171),$P$4:$U$5094,6,FALSE),"")</f>
        <v>N/A</v>
      </c>
      <c r="Z1171" s="38">
        <f>IF(ISNUMBER(SEARCH(Search!$K$21,'Valid Values - Search'!AA1171)),MAX($Z$3:Z1170)+1,0)</f>
        <v>1168</v>
      </c>
      <c r="AA1171" s="64" t="s">
        <v>12723</v>
      </c>
      <c r="AB1171" s="70" t="s">
        <v>3357</v>
      </c>
      <c r="AC1171" s="71" t="s">
        <v>1102</v>
      </c>
      <c r="AD1171" s="38" t="str">
        <f>IFERROR(VLOOKUP(ROWS($AD$4:AD1171),$Z$4:$AC$3778,2,FALSE),"")</f>
        <v>Diuron by IR Spectroscopy (PMD-DUR(IR) USEPA)</v>
      </c>
      <c r="AF1171" s="37"/>
    </row>
    <row r="1172" spans="16:32" ht="15" customHeight="1">
      <c r="P1172" s="38">
        <f>IF(ISNUMBER(SEARCH(Search!$K$13,'Valid Values - Search'!U1172)),MAX($P$3:P1171)+1,0)</f>
        <v>1169</v>
      </c>
      <c r="Q1172" s="38">
        <f>IF(ISNUMBER(SEARCH(Search!$K$5,'Valid Values - Search'!R1172)),MAX($Q$3:Q1171)+1,0)</f>
        <v>1169</v>
      </c>
      <c r="R1172" s="64" t="s">
        <v>4914</v>
      </c>
      <c r="S1172" s="70" t="s">
        <v>102</v>
      </c>
      <c r="T1172" s="70" t="s">
        <v>102</v>
      </c>
      <c r="U1172" s="93" t="s">
        <v>8459</v>
      </c>
      <c r="V1172" s="94">
        <v>17065</v>
      </c>
      <c r="W1172" s="97" t="s">
        <v>4914</v>
      </c>
      <c r="X1172" s="38" t="str">
        <f>IFERROR(VLOOKUP(ROWS($X$4:X1172),$Q$4:$R$5094,2,FALSE),"")</f>
        <v>Bacillus thuringiensis kurstaki EG2371</v>
      </c>
      <c r="Y1172" s="38" t="str">
        <f>IFERROR(VLOOKUP(ROWS($Y$4:Y1172),$P$4:$U$5094,6,FALSE),"")</f>
        <v>N/A</v>
      </c>
      <c r="Z1172" s="38">
        <f>IF(ISNUMBER(SEARCH(Search!$K$21,'Valid Values - Search'!AA1172)),MAX($Z$3:Z1171)+1,0)</f>
        <v>1169</v>
      </c>
      <c r="AA1172" s="64" t="s">
        <v>12724</v>
      </c>
      <c r="AB1172" s="70">
        <v>964.19</v>
      </c>
      <c r="AC1172" s="71" t="s">
        <v>1934</v>
      </c>
      <c r="AD1172" s="38" t="str">
        <f>IFERROR(VLOOKUP(ROWS($AD$4:AD1172),$Z$4:$AC$3778,2,FALSE),"")</f>
        <v>Dodine Pesticide Residues (964.19 AOAC)</v>
      </c>
      <c r="AF1172" s="37"/>
    </row>
    <row r="1173" spans="16:32" ht="15" customHeight="1">
      <c r="P1173" s="38">
        <f>IF(ISNUMBER(SEARCH(Search!$K$13,'Valid Values - Search'!U1173)),MAX($P$3:P1172)+1,0)</f>
        <v>1170</v>
      </c>
      <c r="Q1173" s="38">
        <f>IF(ISNUMBER(SEARCH(Search!$K$5,'Valid Values - Search'!R1173)),MAX($Q$3:Q1172)+1,0)</f>
        <v>1170</v>
      </c>
      <c r="R1173" s="64" t="s">
        <v>4915</v>
      </c>
      <c r="S1173" s="70" t="s">
        <v>102</v>
      </c>
      <c r="T1173" s="70" t="s">
        <v>102</v>
      </c>
      <c r="U1173" s="93" t="s">
        <v>8459</v>
      </c>
      <c r="V1173" s="94">
        <v>17064</v>
      </c>
      <c r="W1173" s="97" t="s">
        <v>4915</v>
      </c>
      <c r="X1173" s="38" t="str">
        <f>IFERROR(VLOOKUP(ROWS($X$4:X1173),$Q$4:$R$5094,2,FALSE),"")</f>
        <v>Bacillus thuringiensis kurstaki EG2424</v>
      </c>
      <c r="Y1173" s="38" t="str">
        <f>IFERROR(VLOOKUP(ROWS($Y$4:Y1173),$P$4:$U$5094,6,FALSE),"")</f>
        <v>N/A</v>
      </c>
      <c r="Z1173" s="38">
        <f>IF(ISNUMBER(SEARCH(Search!$K$21,'Valid Values - Search'!AA1173)),MAX($Z$3:Z1172)+1,0)</f>
        <v>1170</v>
      </c>
      <c r="AA1173" s="64" t="s">
        <v>12725</v>
      </c>
      <c r="AB1173" s="70" t="s">
        <v>1350</v>
      </c>
      <c r="AC1173" s="71" t="s">
        <v>1156</v>
      </c>
      <c r="AD1173" s="38" t="str">
        <f>IFERROR(VLOOKUP(ROWS($AD$4:AD1173),$Z$4:$AC$3778,2,FALSE),"")</f>
        <v>Dry Ashing of Metals Samples (3030 J APHA)</v>
      </c>
      <c r="AF1173" s="37"/>
    </row>
    <row r="1174" spans="16:32" ht="15" customHeight="1">
      <c r="P1174" s="38">
        <f>IF(ISNUMBER(SEARCH(Search!$K$13,'Valid Values - Search'!U1174)),MAX($P$3:P1173)+1,0)</f>
        <v>1171</v>
      </c>
      <c r="Q1174" s="38">
        <f>IF(ISNUMBER(SEARCH(Search!$K$5,'Valid Values - Search'!R1174)),MAX($Q$3:Q1173)+1,0)</f>
        <v>1171</v>
      </c>
      <c r="R1174" s="64" t="s">
        <v>4916</v>
      </c>
      <c r="S1174" s="70" t="s">
        <v>102</v>
      </c>
      <c r="T1174" s="70" t="s">
        <v>102</v>
      </c>
      <c r="U1174" s="93" t="s">
        <v>8459</v>
      </c>
      <c r="V1174" s="94">
        <v>17071</v>
      </c>
      <c r="W1174" s="97" t="s">
        <v>4916</v>
      </c>
      <c r="X1174" s="38" t="str">
        <f>IFERROR(VLOOKUP(ROWS($X$4:X1174),$Q$4:$R$5094,2,FALSE),"")</f>
        <v>Bacillus thuringiensis kurstaki HD1, D-endotoxin, cry1A(b)</v>
      </c>
      <c r="Y1174" s="38" t="str">
        <f>IFERROR(VLOOKUP(ROWS($Y$4:Y1174),$P$4:$U$5094,6,FALSE),"")</f>
        <v>N/A</v>
      </c>
      <c r="Z1174" s="38">
        <f>IF(ISNUMBER(SEARCH(Search!$K$21,'Valid Values - Search'!AA1174)),MAX($Z$3:Z1173)+1,0)</f>
        <v>1171</v>
      </c>
      <c r="AA1174" s="64" t="s">
        <v>12726</v>
      </c>
      <c r="AB1174" s="70">
        <v>5013</v>
      </c>
      <c r="AC1174" s="71" t="s">
        <v>1150</v>
      </c>
      <c r="AD1174" s="38" t="str">
        <f>IFERROR(VLOOKUP(ROWS($AD$4:AD1174),$Z$4:$AC$3778,2,FALSE),"")</f>
        <v>Dyes, Benzidine, o-Tolidine, o-Dianisidi (5013 NIOSH)</v>
      </c>
      <c r="AF1174" s="37"/>
    </row>
    <row r="1175" spans="16:32" ht="15" customHeight="1">
      <c r="P1175" s="38">
        <f>IF(ISNUMBER(SEARCH(Search!$K$13,'Valid Values - Search'!U1175)),MAX($P$3:P1174)+1,0)</f>
        <v>1172</v>
      </c>
      <c r="Q1175" s="38">
        <f>IF(ISNUMBER(SEARCH(Search!$K$5,'Valid Values - Search'!R1175)),MAX($Q$3:Q1174)+1,0)</f>
        <v>1172</v>
      </c>
      <c r="R1175" s="64" t="s">
        <v>4917</v>
      </c>
      <c r="S1175" s="70" t="s">
        <v>102</v>
      </c>
      <c r="T1175" s="70" t="s">
        <v>102</v>
      </c>
      <c r="U1175" s="93" t="s">
        <v>8459</v>
      </c>
      <c r="V1175" s="94">
        <v>17067</v>
      </c>
      <c r="W1175" s="97" t="s">
        <v>4917</v>
      </c>
      <c r="X1175" s="38" t="str">
        <f>IFERROR(VLOOKUP(ROWS($X$4:X1175),$Q$4:$R$5094,2,FALSE),"")</f>
        <v>Bacillus thuringiensis morrisoni, lepidopteran active</v>
      </c>
      <c r="Y1175" s="38" t="str">
        <f>IFERROR(VLOOKUP(ROWS($Y$4:Y1175),$P$4:$U$5094,6,FALSE),"")</f>
        <v>N/A</v>
      </c>
      <c r="Z1175" s="38">
        <f>IF(ISNUMBER(SEARCH(Search!$K$21,'Valid Values - Search'!AA1175)),MAX($Z$3:Z1174)+1,0)</f>
        <v>1172</v>
      </c>
      <c r="AA1175" s="64" t="s">
        <v>12727</v>
      </c>
      <c r="AB1175" s="70" t="s">
        <v>2518</v>
      </c>
      <c r="AC1175" s="71" t="s">
        <v>2146</v>
      </c>
      <c r="AD1175" s="38" t="str">
        <f>IFERROR(VLOOKUP(ROWS($AD$4:AD1175),$Z$4:$AC$3778,2,FALSE),"")</f>
        <v>E. coli and other coliform bacteria by Coliscan Easygel method (EASYGEL MICROLOGY LABS)</v>
      </c>
      <c r="AF1175" s="37"/>
    </row>
    <row r="1176" spans="16:32" ht="15" customHeight="1">
      <c r="P1176" s="38">
        <f>IF(ISNUMBER(SEARCH(Search!$K$13,'Valid Values - Search'!U1176)),MAX($P$3:P1175)+1,0)</f>
        <v>1173</v>
      </c>
      <c r="Q1176" s="38">
        <f>IF(ISNUMBER(SEARCH(Search!$K$5,'Valid Values - Search'!R1176)),MAX($Q$3:Q1175)+1,0)</f>
        <v>1173</v>
      </c>
      <c r="R1176" s="64" t="s">
        <v>4918</v>
      </c>
      <c r="S1176" s="70" t="s">
        <v>102</v>
      </c>
      <c r="T1176" s="70" t="s">
        <v>102</v>
      </c>
      <c r="U1176" s="93" t="s">
        <v>8459</v>
      </c>
      <c r="V1176" s="94">
        <v>17070</v>
      </c>
      <c r="W1176" s="97" t="s">
        <v>4918</v>
      </c>
      <c r="X1176" s="38" t="str">
        <f>IFERROR(VLOOKUP(ROWS($X$4:X1176),$Q$4:$R$5094,2,FALSE),"")</f>
        <v>Bacillus thuringiensis NB357M</v>
      </c>
      <c r="Y1176" s="38" t="str">
        <f>IFERROR(VLOOKUP(ROWS($Y$4:Y1176),$P$4:$U$5094,6,FALSE),"")</f>
        <v>N/A</v>
      </c>
      <c r="Z1176" s="38">
        <f>IF(ISNUMBER(SEARCH(Search!$K$21,'Valid Values - Search'!AA1176)),MAX($Z$3:Z1175)+1,0)</f>
        <v>1173</v>
      </c>
      <c r="AA1176" s="64" t="s">
        <v>12728</v>
      </c>
      <c r="AB1176" s="70" t="s">
        <v>2145</v>
      </c>
      <c r="AC1176" s="71" t="s">
        <v>2146</v>
      </c>
      <c r="AD1176" s="38" t="str">
        <f>IFERROR(VLOOKUP(ROWS($AD$4:AD1176),$Z$4:$AC$3778,2,FALSE),"")</f>
        <v>E. coli and other coliform bacteria by Coliscan MF (COLISCAN MICROLOGY LABS)</v>
      </c>
      <c r="AF1176" s="37"/>
    </row>
    <row r="1177" spans="16:32" ht="15" customHeight="1">
      <c r="P1177" s="38">
        <f>IF(ISNUMBER(SEARCH(Search!$K$13,'Valid Values - Search'!U1177)),MAX($P$3:P1176)+1,0)</f>
        <v>1174</v>
      </c>
      <c r="Q1177" s="38">
        <f>IF(ISNUMBER(SEARCH(Search!$K$5,'Valid Values - Search'!R1177)),MAX($Q$3:Q1176)+1,0)</f>
        <v>1174</v>
      </c>
      <c r="R1177" s="64" t="s">
        <v>4919</v>
      </c>
      <c r="S1177" s="70" t="s">
        <v>102</v>
      </c>
      <c r="T1177" s="70" t="s">
        <v>102</v>
      </c>
      <c r="U1177" s="93" t="s">
        <v>8459</v>
      </c>
      <c r="V1177" s="94">
        <v>17051</v>
      </c>
      <c r="W1177" s="97" t="s">
        <v>4919</v>
      </c>
      <c r="X1177" s="38" t="str">
        <f>IFERROR(VLOOKUP(ROWS($X$4:X1177),$Q$4:$R$5094,2,FALSE),"")</f>
        <v>Bacillus thuringiensis tenebrionis</v>
      </c>
      <c r="Y1177" s="38" t="str">
        <f>IFERROR(VLOOKUP(ROWS($Y$4:Y1177),$P$4:$U$5094,6,FALSE),"")</f>
        <v>N/A</v>
      </c>
      <c r="Z1177" s="38">
        <f>IF(ISNUMBER(SEARCH(Search!$K$21,'Valid Values - Search'!AA1177)),MAX($Z$3:Z1176)+1,0)</f>
        <v>1174</v>
      </c>
      <c r="AA1177" s="64" t="s">
        <v>12729</v>
      </c>
      <c r="AB1177" s="70" t="s">
        <v>2039</v>
      </c>
      <c r="AC1177" s="71" t="s">
        <v>2040</v>
      </c>
      <c r="AD1177" s="38" t="str">
        <f>IFERROR(VLOOKUP(ROWS($AD$4:AD1177),$Z$4:$AC$3778,2,FALSE),"")</f>
        <v>E. coli and other Total Coliforms in Water using Modified Colitag Medium (ATP D05-0035 MODIFIED COLITAG)</v>
      </c>
      <c r="AF1177" s="37"/>
    </row>
    <row r="1178" spans="16:32" ht="15" customHeight="1">
      <c r="P1178" s="38">
        <f>IF(ISNUMBER(SEARCH(Search!$K$13,'Valid Values - Search'!U1178)),MAX($P$3:P1177)+1,0)</f>
        <v>1175</v>
      </c>
      <c r="Q1178" s="38">
        <f>IF(ISNUMBER(SEARCH(Search!$K$5,'Valid Values - Search'!R1178)),MAX($Q$3:Q1177)+1,0)</f>
        <v>1175</v>
      </c>
      <c r="R1178" s="64" t="s">
        <v>4920</v>
      </c>
      <c r="S1178" s="70" t="s">
        <v>102</v>
      </c>
      <c r="T1178" s="70" t="s">
        <v>102</v>
      </c>
      <c r="U1178" s="93" t="s">
        <v>9731</v>
      </c>
      <c r="V1178" s="94">
        <v>17024</v>
      </c>
      <c r="W1178" s="97" t="s">
        <v>4920</v>
      </c>
      <c r="X1178" s="38" t="str">
        <f>IFERROR(VLOOKUP(ROWS($X$4:X1178),$Q$4:$R$5094,2,FALSE),"")</f>
        <v>Bacitracin</v>
      </c>
      <c r="Y1178" s="38" t="str">
        <f>IFERROR(VLOOKUP(ROWS($Y$4:Y1178),$P$4:$U$5094,6,FALSE),"")</f>
        <v>1405-87-4</v>
      </c>
      <c r="Z1178" s="38">
        <f>IF(ISNUMBER(SEARCH(Search!$K$21,'Valid Values - Search'!AA1178)),MAX($Z$3:Z1177)+1,0)</f>
        <v>1175</v>
      </c>
      <c r="AA1178" s="64" t="s">
        <v>12730</v>
      </c>
      <c r="AB1178" s="70" t="s">
        <v>2514</v>
      </c>
      <c r="AC1178" s="71" t="s">
        <v>2123</v>
      </c>
      <c r="AD1178" s="38" t="str">
        <f>IFERROR(VLOOKUP(ROWS($AD$4:AD1178),$Z$4:$AC$3778,2,FALSE),"")</f>
        <v>E. coli and Shigella in Isolates by Real-time Polymerase Chain Reaction (E. COLI AND SHIGELLA CDC)</v>
      </c>
      <c r="AF1178" s="37"/>
    </row>
    <row r="1179" spans="16:32" ht="15" customHeight="1">
      <c r="P1179" s="38">
        <f>IF(ISNUMBER(SEARCH(Search!$K$13,'Valid Values - Search'!U1179)),MAX($P$3:P1178)+1,0)</f>
        <v>1176</v>
      </c>
      <c r="Q1179" s="38">
        <f>IF(ISNUMBER(SEARCH(Search!$K$5,'Valid Values - Search'!R1179)),MAX($Q$3:Q1178)+1,0)</f>
        <v>1176</v>
      </c>
      <c r="R1179" s="64" t="s">
        <v>4921</v>
      </c>
      <c r="S1179" s="70" t="s">
        <v>102</v>
      </c>
      <c r="T1179" s="70" t="s">
        <v>102</v>
      </c>
      <c r="U1179" s="93" t="s">
        <v>8459</v>
      </c>
      <c r="V1179" s="94">
        <v>15981</v>
      </c>
      <c r="W1179" s="97" t="s">
        <v>4921</v>
      </c>
      <c r="X1179" s="38" t="str">
        <f>IFERROR(VLOOKUP(ROWS($X$4:X1179),$Q$4:$R$5094,2,FALSE),"")</f>
        <v>Bacteria mix, unspecified</v>
      </c>
      <c r="Y1179" s="38" t="str">
        <f>IFERROR(VLOOKUP(ROWS($Y$4:Y1179),$P$4:$U$5094,6,FALSE),"")</f>
        <v>N/A</v>
      </c>
      <c r="Z1179" s="38">
        <f>IF(ISNUMBER(SEARCH(Search!$K$21,'Valid Values - Search'!AA1179)),MAX($Z$3:Z1178)+1,0)</f>
        <v>1176</v>
      </c>
      <c r="AA1179" s="64" t="s">
        <v>12731</v>
      </c>
      <c r="AB1179" s="70" t="s">
        <v>1943</v>
      </c>
      <c r="AC1179" s="71" t="s">
        <v>1156</v>
      </c>
      <c r="AD1179" s="38" t="str">
        <f>IFERROR(VLOOKUP(ROWS($AD$4:AD1179),$Z$4:$AC$3778,2,FALSE),"")</f>
        <v>E. coli by Membrane filtration plating on mTEC agar (9213D APHA)</v>
      </c>
      <c r="AF1179" s="37"/>
    </row>
    <row r="1180" spans="16:32" ht="15" customHeight="1">
      <c r="P1180" s="38">
        <f>IF(ISNUMBER(SEARCH(Search!$K$13,'Valid Values - Search'!U1180)),MAX($P$3:P1179)+1,0)</f>
        <v>1177</v>
      </c>
      <c r="Q1180" s="38">
        <f>IF(ISNUMBER(SEARCH(Search!$K$5,'Valid Values - Search'!R1180)),MAX($Q$3:Q1179)+1,0)</f>
        <v>1177</v>
      </c>
      <c r="R1180" s="64" t="s">
        <v>4922</v>
      </c>
      <c r="S1180" s="70" t="s">
        <v>102</v>
      </c>
      <c r="T1180" s="70" t="s">
        <v>102</v>
      </c>
      <c r="U1180" s="93" t="s">
        <v>8459</v>
      </c>
      <c r="V1180" s="94">
        <v>657</v>
      </c>
      <c r="W1180" s="97" t="s">
        <v>4922</v>
      </c>
      <c r="X1180" s="38" t="str">
        <f>IFERROR(VLOOKUP(ROWS($X$4:X1180),$Q$4:$R$5094,2,FALSE),"")</f>
        <v>Bacteria, denitrifiers</v>
      </c>
      <c r="Y1180" s="38" t="str">
        <f>IFERROR(VLOOKUP(ROWS($Y$4:Y1180),$P$4:$U$5094,6,FALSE),"")</f>
        <v>N/A</v>
      </c>
      <c r="Z1180" s="38">
        <f>IF(ISNUMBER(SEARCH(Search!$K$21,'Valid Values - Search'!AA1180)),MAX($Z$3:Z1179)+1,0)</f>
        <v>1177</v>
      </c>
      <c r="AA1180" s="64" t="s">
        <v>12732</v>
      </c>
      <c r="AB1180" s="70">
        <v>984.35</v>
      </c>
      <c r="AC1180" s="71" t="s">
        <v>1934</v>
      </c>
      <c r="AD1180" s="38" t="str">
        <f>IFERROR(VLOOKUP(ROWS($AD$4:AD1180),$Z$4:$AC$3778,2,FALSE),"")</f>
        <v>E. coli Enterotoxins (984.35 AOAC)</v>
      </c>
      <c r="AF1180" s="37"/>
    </row>
    <row r="1181" spans="16:32" ht="15" customHeight="1">
      <c r="P1181" s="38">
        <f>IF(ISNUMBER(SEARCH(Search!$K$13,'Valid Values - Search'!U1181)),MAX($P$3:P1180)+1,0)</f>
        <v>1178</v>
      </c>
      <c r="Q1181" s="38">
        <f>IF(ISNUMBER(SEARCH(Search!$K$5,'Valid Values - Search'!R1181)),MAX($Q$3:Q1180)+1,0)</f>
        <v>1178</v>
      </c>
      <c r="R1181" s="64" t="s">
        <v>4923</v>
      </c>
      <c r="S1181" s="70" t="s">
        <v>102</v>
      </c>
      <c r="T1181" s="70" t="s">
        <v>102</v>
      </c>
      <c r="U1181" s="93" t="s">
        <v>8459</v>
      </c>
      <c r="V1181" s="94" t="s">
        <v>8459</v>
      </c>
      <c r="W1181" s="97" t="s">
        <v>4923</v>
      </c>
      <c r="X1181" s="38" t="str">
        <f>IFERROR(VLOOKUP(ROWS($X$4:X1181),$Q$4:$R$5094,2,FALSE),"")</f>
        <v>Bacteria, iron reducing</v>
      </c>
      <c r="Y1181" s="38" t="str">
        <f>IFERROR(VLOOKUP(ROWS($Y$4:Y1181),$P$4:$U$5094,6,FALSE),"")</f>
        <v>N/A</v>
      </c>
      <c r="Z1181" s="38">
        <f>IF(ISNUMBER(SEARCH(Search!$K$21,'Valid Values - Search'!AA1181)),MAX($Z$3:Z1180)+1,0)</f>
        <v>1178</v>
      </c>
      <c r="AA1181" s="64" t="s">
        <v>12733</v>
      </c>
      <c r="AB1181" s="70">
        <v>988.19</v>
      </c>
      <c r="AC1181" s="71" t="s">
        <v>1934</v>
      </c>
      <c r="AD1181" s="38" t="str">
        <f>IFERROR(VLOOKUP(ROWS($AD$4:AD1181),$Z$4:$AC$3778,2,FALSE),"")</f>
        <v>E. Coli in Chilled/Frozen Food (988.19 AOAC)</v>
      </c>
      <c r="AF1181" s="37"/>
    </row>
    <row r="1182" spans="16:32" ht="15" customHeight="1">
      <c r="P1182" s="38">
        <f>IF(ISNUMBER(SEARCH(Search!$K$13,'Valid Values - Search'!U1182)),MAX($P$3:P1181)+1,0)</f>
        <v>1179</v>
      </c>
      <c r="Q1182" s="38">
        <f>IF(ISNUMBER(SEARCH(Search!$K$5,'Valid Values - Search'!R1182)),MAX($Q$3:Q1181)+1,0)</f>
        <v>1179</v>
      </c>
      <c r="R1182" s="64" t="s">
        <v>4924</v>
      </c>
      <c r="S1182" s="70" t="s">
        <v>102</v>
      </c>
      <c r="T1182" s="70" t="s">
        <v>102</v>
      </c>
      <c r="U1182" s="93" t="s">
        <v>8459</v>
      </c>
      <c r="V1182" s="94">
        <v>658</v>
      </c>
      <c r="W1182" s="97" t="s">
        <v>4924</v>
      </c>
      <c r="X1182" s="38" t="str">
        <f>IFERROR(VLOOKUP(ROWS($X$4:X1182),$Q$4:$R$5094,2,FALSE),"")</f>
        <v>Bacteria, iron+sulfur fixers</v>
      </c>
      <c r="Y1182" s="38" t="str">
        <f>IFERROR(VLOOKUP(ROWS($Y$4:Y1182),$P$4:$U$5094,6,FALSE),"")</f>
        <v>N/A</v>
      </c>
      <c r="Z1182" s="38">
        <f>IF(ISNUMBER(SEARCH(Search!$K$21,'Valid Values - Search'!AA1182)),MAX($Z$3:Z1181)+1,0)</f>
        <v>1179</v>
      </c>
      <c r="AA1182" s="64" t="s">
        <v>12734</v>
      </c>
      <c r="AB1182" s="70">
        <v>1104</v>
      </c>
      <c r="AC1182" s="71" t="s">
        <v>1102</v>
      </c>
      <c r="AD1182" s="38" t="str">
        <f>IFERROR(VLOOKUP(ROWS($AD$4:AD1182),$Z$4:$AC$3778,2,FALSE),"")</f>
        <v>E. coli in Drinking Water/EC Medium with Mug Tub (1104 USEPA)</v>
      </c>
      <c r="AF1182" s="37"/>
    </row>
    <row r="1183" spans="16:32" ht="15" customHeight="1">
      <c r="P1183" s="38">
        <f>IF(ISNUMBER(SEARCH(Search!$K$13,'Valid Values - Search'!U1183)),MAX($P$3:P1182)+1,0)</f>
        <v>1180</v>
      </c>
      <c r="Q1183" s="38">
        <f>IF(ISNUMBER(SEARCH(Search!$K$5,'Valid Values - Search'!R1183)),MAX($Q$3:Q1182)+1,0)</f>
        <v>1180</v>
      </c>
      <c r="R1183" s="64" t="s">
        <v>4925</v>
      </c>
      <c r="S1183" s="70" t="s">
        <v>102</v>
      </c>
      <c r="T1183" s="70" t="s">
        <v>102</v>
      </c>
      <c r="U1183" s="93" t="s">
        <v>8459</v>
      </c>
      <c r="V1183" s="94">
        <v>659</v>
      </c>
      <c r="W1183" s="97" t="s">
        <v>4925</v>
      </c>
      <c r="X1183" s="38" t="str">
        <f>IFERROR(VLOOKUP(ROWS($X$4:X1183),$Q$4:$R$5094,2,FALSE),"")</f>
        <v>Bacteria, nitrifiers</v>
      </c>
      <c r="Y1183" s="38" t="str">
        <f>IFERROR(VLOOKUP(ROWS($Y$4:Y1183),$P$4:$U$5094,6,FALSE),"")</f>
        <v>N/A</v>
      </c>
      <c r="Z1183" s="38">
        <f>IF(ISNUMBER(SEARCH(Search!$K$21,'Valid Values - Search'!AA1183)),MAX($Z$3:Z1182)+1,0)</f>
        <v>1180</v>
      </c>
      <c r="AA1183" s="64" t="s">
        <v>12735</v>
      </c>
      <c r="AB1183" s="70" t="s">
        <v>1941</v>
      </c>
      <c r="AC1183" s="71" t="s">
        <v>1156</v>
      </c>
      <c r="AD1183" s="38" t="str">
        <f>IFERROR(VLOOKUP(ROWS($AD$4:AD1183),$Z$4:$AC$3778,2,FALSE),"")</f>
        <v>E. coli method (9213-D APHA)</v>
      </c>
      <c r="AF1183" s="37"/>
    </row>
    <row r="1184" spans="16:32" ht="15" customHeight="1">
      <c r="P1184" s="38">
        <f>IF(ISNUMBER(SEARCH(Search!$K$13,'Valid Values - Search'!U1184)),MAX($P$3:P1183)+1,0)</f>
        <v>1181</v>
      </c>
      <c r="Q1184" s="38">
        <f>IF(ISNUMBER(SEARCH(Search!$K$5,'Valid Values - Search'!R1184)),MAX($Q$3:Q1183)+1,0)</f>
        <v>1181</v>
      </c>
      <c r="R1184" s="64" t="s">
        <v>4926</v>
      </c>
      <c r="S1184" s="70" t="s">
        <v>102</v>
      </c>
      <c r="T1184" s="70" t="s">
        <v>102</v>
      </c>
      <c r="U1184" s="93" t="s">
        <v>8459</v>
      </c>
      <c r="V1184" s="94" t="s">
        <v>8459</v>
      </c>
      <c r="W1184" s="97" t="s">
        <v>4926</v>
      </c>
      <c r="X1184" s="38" t="str">
        <f>IFERROR(VLOOKUP(ROWS($X$4:X1184),$Q$4:$R$5094,2,FALSE),"")</f>
        <v>Bacteria, slime-forming</v>
      </c>
      <c r="Y1184" s="38" t="str">
        <f>IFERROR(VLOOKUP(ROWS($Y$4:Y1184),$P$4:$U$5094,6,FALSE),"")</f>
        <v>N/A</v>
      </c>
      <c r="Z1184" s="38">
        <f>IF(ISNUMBER(SEARCH(Search!$K$21,'Valid Values - Search'!AA1184)),MAX($Z$3:Z1183)+1,0)</f>
        <v>1181</v>
      </c>
      <c r="AA1184" s="64" t="s">
        <v>12736</v>
      </c>
      <c r="AB1184" s="70">
        <v>984.34</v>
      </c>
      <c r="AC1184" s="71" t="s">
        <v>1934</v>
      </c>
      <c r="AD1184" s="38" t="str">
        <f>IFERROR(VLOOKUP(ROWS($AD$4:AD1184),$Z$4:$AC$3778,2,FALSE),"")</f>
        <v>E. coli Producing Heat-Labile Enterotoxin (984.34 AOAC)</v>
      </c>
      <c r="AF1184" s="37"/>
    </row>
    <row r="1185" spans="16:32" ht="15" customHeight="1">
      <c r="P1185" s="38">
        <f>IF(ISNUMBER(SEARCH(Search!$K$13,'Valid Values - Search'!U1185)),MAX($P$3:P1184)+1,0)</f>
        <v>1182</v>
      </c>
      <c r="Q1185" s="38">
        <f>IF(ISNUMBER(SEARCH(Search!$K$5,'Valid Values - Search'!R1185)),MAX($Q$3:Q1184)+1,0)</f>
        <v>1182</v>
      </c>
      <c r="R1185" s="64" t="s">
        <v>4927</v>
      </c>
      <c r="S1185" s="70" t="s">
        <v>102</v>
      </c>
      <c r="T1185" s="70" t="s">
        <v>102</v>
      </c>
      <c r="U1185" s="93" t="s">
        <v>8459</v>
      </c>
      <c r="V1185" s="94">
        <v>1002121</v>
      </c>
      <c r="W1185" s="97" t="s">
        <v>4927</v>
      </c>
      <c r="X1185" s="38" t="str">
        <f>IFERROR(VLOOKUP(ROWS($X$4:X1185),$Q$4:$R$5094,2,FALSE),"")</f>
        <v>Bacteria,Sulfate reducing</v>
      </c>
      <c r="Y1185" s="38" t="str">
        <f>IFERROR(VLOOKUP(ROWS($Y$4:Y1185),$P$4:$U$5094,6,FALSE),"")</f>
        <v>N/A</v>
      </c>
      <c r="Z1185" s="38">
        <f>IF(ISNUMBER(SEARCH(Search!$K$21,'Valid Values - Search'!AA1185)),MAX($Z$3:Z1184)+1,0)</f>
        <v>1182</v>
      </c>
      <c r="AA1185" s="64" t="s">
        <v>12737</v>
      </c>
      <c r="AB1185" s="70" t="s">
        <v>2519</v>
      </c>
      <c r="AC1185" s="71" t="s">
        <v>2520</v>
      </c>
      <c r="AD1185" s="38" t="str">
        <f>IFERROR(VLOOKUP(ROWS($AD$4:AD1185),$Z$4:$AC$3778,2,FALSE),"")</f>
        <v>Ecological Methodology ~ ; Krebs, C.J. (ECO METHOD UBC)</v>
      </c>
      <c r="AF1185" s="37"/>
    </row>
    <row r="1186" spans="16:32" ht="15" customHeight="1">
      <c r="P1186" s="38">
        <f>IF(ISNUMBER(SEARCH(Search!$K$13,'Valid Values - Search'!U1186)),MAX($P$3:P1185)+1,0)</f>
        <v>1183</v>
      </c>
      <c r="Q1186" s="38">
        <f>IF(ISNUMBER(SEARCH(Search!$K$5,'Valid Values - Search'!R1186)),MAX($Q$3:Q1185)+1,0)</f>
        <v>1183</v>
      </c>
      <c r="R1186" s="64" t="s">
        <v>4928</v>
      </c>
      <c r="S1186" s="70" t="s">
        <v>102</v>
      </c>
      <c r="T1186" s="70" t="s">
        <v>102</v>
      </c>
      <c r="U1186" s="93" t="s">
        <v>8459</v>
      </c>
      <c r="V1186" s="94">
        <v>1001894</v>
      </c>
      <c r="W1186" s="97" t="s">
        <v>4928</v>
      </c>
      <c r="X1186" s="38" t="str">
        <f>IFERROR(VLOOKUP(ROWS($X$4:X1186),$Q$4:$R$5094,2,FALSE),"")</f>
        <v>Bank class (choice list)</v>
      </c>
      <c r="Y1186" s="38" t="str">
        <f>IFERROR(VLOOKUP(ROWS($Y$4:Y1186),$P$4:$U$5094,6,FALSE),"")</f>
        <v>N/A</v>
      </c>
      <c r="Z1186" s="38">
        <f>IF(ISNUMBER(SEARCH(Search!$K$21,'Valid Values - Search'!AA1186)),MAX($Z$3:Z1185)+1,0)</f>
        <v>1183</v>
      </c>
      <c r="AA1186" s="64" t="s">
        <v>12738</v>
      </c>
      <c r="AB1186" s="70">
        <v>8011</v>
      </c>
      <c r="AC1186" s="71" t="s">
        <v>1102</v>
      </c>
      <c r="AD1186" s="38" t="str">
        <f>IFERROR(VLOOKUP(ROWS($AD$4:AD1186),$Z$4:$AC$3778,2,FALSE),"")</f>
        <v>EDB and DBCP by Gas Chromatography (8011 USEPA)</v>
      </c>
      <c r="AF1186" s="37"/>
    </row>
    <row r="1187" spans="16:32" ht="15" customHeight="1">
      <c r="P1187" s="38">
        <f>IF(ISNUMBER(SEARCH(Search!$K$13,'Valid Values - Search'!U1187)),MAX($P$3:P1186)+1,0)</f>
        <v>1184</v>
      </c>
      <c r="Q1187" s="38">
        <f>IF(ISNUMBER(SEARCH(Search!$K$5,'Valid Values - Search'!R1187)),MAX($Q$3:Q1186)+1,0)</f>
        <v>1184</v>
      </c>
      <c r="R1187" s="64" t="s">
        <v>4929</v>
      </c>
      <c r="S1187" s="70" t="s">
        <v>102</v>
      </c>
      <c r="T1187" s="70" t="s">
        <v>102</v>
      </c>
      <c r="U1187" s="93" t="s">
        <v>8459</v>
      </c>
      <c r="V1187" s="94">
        <v>1001890</v>
      </c>
      <c r="W1187" s="97" t="s">
        <v>4929</v>
      </c>
      <c r="X1187" s="38" t="str">
        <f>IFERROR(VLOOKUP(ROWS($X$4:X1187),$Q$4:$R$5094,2,FALSE),"")</f>
        <v>Bank class, Left (choice list)</v>
      </c>
      <c r="Y1187" s="38" t="str">
        <f>IFERROR(VLOOKUP(ROWS($Y$4:Y1187),$P$4:$U$5094,6,FALSE),"")</f>
        <v>N/A</v>
      </c>
      <c r="Z1187" s="38">
        <f>IF(ISNUMBER(SEARCH(Search!$K$21,'Valid Values - Search'!AA1187)),MAX($Z$3:Z1186)+1,0)</f>
        <v>1184</v>
      </c>
      <c r="AA1187" s="64" t="s">
        <v>12739</v>
      </c>
      <c r="AB1187" s="70" t="s">
        <v>2434</v>
      </c>
      <c r="AC1187" s="71" t="s">
        <v>1184</v>
      </c>
      <c r="AD1187" s="38" t="str">
        <f>IFERROR(VLOOKUP(ROWS($AD$4:AD1187),$Z$4:$AC$3778,2,FALSE),"")</f>
        <v>EDB and DBCP by Microextraction and GC (D5316 ASTM)</v>
      </c>
      <c r="AF1187" s="37"/>
    </row>
    <row r="1188" spans="16:32" ht="15" customHeight="1">
      <c r="P1188" s="38">
        <f>IF(ISNUMBER(SEARCH(Search!$K$13,'Valid Values - Search'!U1188)),MAX($P$3:P1187)+1,0)</f>
        <v>1185</v>
      </c>
      <c r="Q1188" s="38">
        <f>IF(ISNUMBER(SEARCH(Search!$K$5,'Valid Values - Search'!R1188)),MAX($Q$3:Q1187)+1,0)</f>
        <v>1185</v>
      </c>
      <c r="R1188" s="64" t="s">
        <v>4930</v>
      </c>
      <c r="S1188" s="70" t="s">
        <v>102</v>
      </c>
      <c r="T1188" s="70" t="s">
        <v>102</v>
      </c>
      <c r="U1188" s="93" t="s">
        <v>8459</v>
      </c>
      <c r="V1188" s="94">
        <v>1001899</v>
      </c>
      <c r="W1188" s="97" t="s">
        <v>4930</v>
      </c>
      <c r="X1188" s="38" t="str">
        <f>IFERROR(VLOOKUP(ROWS($X$4:X1188),$Q$4:$R$5094,2,FALSE),"")</f>
        <v>Bank class, Right (choice list)</v>
      </c>
      <c r="Y1188" s="38" t="str">
        <f>IFERROR(VLOOKUP(ROWS($Y$4:Y1188),$P$4:$U$5094,6,FALSE),"")</f>
        <v>N/A</v>
      </c>
      <c r="Z1188" s="38">
        <f>IF(ISNUMBER(SEARCH(Search!$K$21,'Valid Values - Search'!AA1188)),MAX($Z$3:Z1187)+1,0)</f>
        <v>1185</v>
      </c>
      <c r="AA1188" s="64" t="s">
        <v>12740</v>
      </c>
      <c r="AB1188" s="70" t="s">
        <v>1744</v>
      </c>
      <c r="AC1188" s="71" t="s">
        <v>1156</v>
      </c>
      <c r="AD1188" s="38" t="str">
        <f>IFERROR(VLOOKUP(ROWS($AD$4:AD1188),$Z$4:$AC$3778,2,FALSE),"")</f>
        <v>EDB and DBCP in Water by CGC (6231-B APHA)</v>
      </c>
      <c r="AF1188" s="37"/>
    </row>
    <row r="1189" spans="16:32" ht="15" customHeight="1">
      <c r="P1189" s="38">
        <f>IF(ISNUMBER(SEARCH(Search!$K$13,'Valid Values - Search'!U1189)),MAX($P$3:P1188)+1,0)</f>
        <v>1186</v>
      </c>
      <c r="Q1189" s="38">
        <f>IF(ISNUMBER(SEARCH(Search!$K$5,'Valid Values - Search'!R1189)),MAX($Q$3:Q1188)+1,0)</f>
        <v>1186</v>
      </c>
      <c r="R1189" s="64" t="s">
        <v>4931</v>
      </c>
      <c r="S1189" s="70" t="s">
        <v>102</v>
      </c>
      <c r="T1189" s="70" t="s">
        <v>102</v>
      </c>
      <c r="U1189" s="93" t="s">
        <v>8459</v>
      </c>
      <c r="V1189" s="94">
        <v>38</v>
      </c>
      <c r="W1189" s="97" t="s">
        <v>4931</v>
      </c>
      <c r="X1189" s="38" t="str">
        <f>IFERROR(VLOOKUP(ROWS($X$4:X1189),$Q$4:$R$5094,2,FALSE),"")</f>
        <v>Bank erosion stability (choice list)</v>
      </c>
      <c r="Y1189" s="38" t="str">
        <f>IFERROR(VLOOKUP(ROWS($Y$4:Y1189),$P$4:$U$5094,6,FALSE),"")</f>
        <v>N/A</v>
      </c>
      <c r="Z1189" s="38">
        <f>IF(ISNUMBER(SEARCH(Search!$K$21,'Valid Values - Search'!AA1189)),MAX($Z$3:Z1188)+1,0)</f>
        <v>1186</v>
      </c>
      <c r="AA1189" s="64" t="s">
        <v>12741</v>
      </c>
      <c r="AB1189" s="70" t="s">
        <v>1746</v>
      </c>
      <c r="AC1189" s="71" t="s">
        <v>1156</v>
      </c>
      <c r="AD1189" s="38" t="str">
        <f>IFERROR(VLOOKUP(ROWS($AD$4:AD1189),$Z$4:$AC$3778,2,FALSE),"")</f>
        <v>EDB and DBCP in Water by CGC (6231-D APHA)</v>
      </c>
      <c r="AF1189" s="37"/>
    </row>
    <row r="1190" spans="16:32" ht="15" customHeight="1">
      <c r="P1190" s="38">
        <f>IF(ISNUMBER(SEARCH(Search!$K$13,'Valid Values - Search'!U1190)),MAX($P$3:P1189)+1,0)</f>
        <v>1187</v>
      </c>
      <c r="Q1190" s="38">
        <f>IF(ISNUMBER(SEARCH(Search!$K$5,'Valid Values - Search'!R1190)),MAX($Q$3:Q1189)+1,0)</f>
        <v>1187</v>
      </c>
      <c r="R1190" s="64" t="s">
        <v>4932</v>
      </c>
      <c r="S1190" s="70" t="s">
        <v>102</v>
      </c>
      <c r="T1190" s="70" t="s">
        <v>102</v>
      </c>
      <c r="U1190" s="93" t="s">
        <v>8459</v>
      </c>
      <c r="V1190" s="94">
        <v>389362</v>
      </c>
      <c r="W1190" s="97" t="s">
        <v>4932</v>
      </c>
      <c r="X1190" s="38" t="str">
        <f>IFERROR(VLOOKUP(ROWS($X$4:X1190),$Q$4:$R$5094,2,FALSE),"")</f>
        <v>Bank Erosion, Left</v>
      </c>
      <c r="Y1190" s="38" t="str">
        <f>IFERROR(VLOOKUP(ROWS($Y$4:Y1190),$P$4:$U$5094,6,FALSE),"")</f>
        <v>N/A</v>
      </c>
      <c r="Z1190" s="38">
        <f>IF(ISNUMBER(SEARCH(Search!$K$21,'Valid Values - Search'!AA1190)),MAX($Z$3:Z1189)+1,0)</f>
        <v>1187</v>
      </c>
      <c r="AA1190" s="64" t="s">
        <v>12742</v>
      </c>
      <c r="AB1190" s="70" t="s">
        <v>1745</v>
      </c>
      <c r="AC1190" s="71" t="s">
        <v>1156</v>
      </c>
      <c r="AD1190" s="38" t="str">
        <f>IFERROR(VLOOKUP(ROWS($AD$4:AD1190),$Z$4:$AC$3778,2,FALSE),"")</f>
        <v>EDB and DBCP in Water by CGC/MS (6231-C APHA)</v>
      </c>
      <c r="AF1190" s="37"/>
    </row>
    <row r="1191" spans="16:32" ht="15" customHeight="1">
      <c r="P1191" s="38">
        <f>IF(ISNUMBER(SEARCH(Search!$K$13,'Valid Values - Search'!U1191)),MAX($P$3:P1190)+1,0)</f>
        <v>1188</v>
      </c>
      <c r="Q1191" s="38">
        <f>IF(ISNUMBER(SEARCH(Search!$K$5,'Valid Values - Search'!R1191)),MAX($Q$3:Q1190)+1,0)</f>
        <v>1188</v>
      </c>
      <c r="R1191" s="64" t="s">
        <v>4933</v>
      </c>
      <c r="S1191" s="70" t="s">
        <v>102</v>
      </c>
      <c r="T1191" s="70" t="s">
        <v>102</v>
      </c>
      <c r="U1191" s="93" t="s">
        <v>8459</v>
      </c>
      <c r="V1191" s="94">
        <v>389363</v>
      </c>
      <c r="W1191" s="97" t="s">
        <v>4933</v>
      </c>
      <c r="X1191" s="38" t="str">
        <f>IFERROR(VLOOKUP(ROWS($X$4:X1191),$Q$4:$R$5094,2,FALSE),"")</f>
        <v>Bank Erosion, Right</v>
      </c>
      <c r="Y1191" s="38" t="str">
        <f>IFERROR(VLOOKUP(ROWS($Y$4:Y1191),$P$4:$U$5094,6,FALSE),"")</f>
        <v>N/A</v>
      </c>
      <c r="Z1191" s="38">
        <f>IF(ISNUMBER(SEARCH(Search!$K$21,'Valid Values - Search'!AA1191)),MAX($Z$3:Z1190)+1,0)</f>
        <v>1188</v>
      </c>
      <c r="AA1191" s="64" t="s">
        <v>12743</v>
      </c>
      <c r="AB1191" s="70">
        <v>504</v>
      </c>
      <c r="AC1191" s="71" t="s">
        <v>1102</v>
      </c>
      <c r="AD1191" s="38" t="str">
        <f>IFERROR(VLOOKUP(ROWS($AD$4:AD1191),$Z$4:$AC$3778,2,FALSE),"")</f>
        <v>EDB and DBCP in Water by GC (504 USEPA)</v>
      </c>
      <c r="AF1191" s="37"/>
    </row>
    <row r="1192" spans="16:32" ht="15" customHeight="1">
      <c r="P1192" s="38">
        <f>IF(ISNUMBER(SEARCH(Search!$K$13,'Valid Values - Search'!U1192)),MAX($P$3:P1191)+1,0)</f>
        <v>1189</v>
      </c>
      <c r="Q1192" s="38">
        <f>IF(ISNUMBER(SEARCH(Search!$K$5,'Valid Values - Search'!R1192)),MAX($Q$3:Q1191)+1,0)</f>
        <v>1189</v>
      </c>
      <c r="R1192" s="64" t="s">
        <v>4934</v>
      </c>
      <c r="S1192" s="70" t="s">
        <v>102</v>
      </c>
      <c r="T1192" s="70" t="s">
        <v>102</v>
      </c>
      <c r="U1192" s="93" t="s">
        <v>8459</v>
      </c>
      <c r="V1192" s="94">
        <v>389355</v>
      </c>
      <c r="W1192" s="97" t="s">
        <v>4934</v>
      </c>
      <c r="X1192" s="38" t="str">
        <f>IFERROR(VLOOKUP(ROWS($X$4:X1192),$Q$4:$R$5094,2,FALSE),"")</f>
        <v>Bank Slope, Left</v>
      </c>
      <c r="Y1192" s="38" t="str">
        <f>IFERROR(VLOOKUP(ROWS($Y$4:Y1192),$P$4:$U$5094,6,FALSE),"")</f>
        <v>N/A</v>
      </c>
      <c r="Z1192" s="38">
        <f>IF(ISNUMBER(SEARCH(Search!$K$21,'Valid Values - Search'!AA1192)),MAX($Z$3:Z1191)+1,0)</f>
        <v>1189</v>
      </c>
      <c r="AA1192" s="64" t="s">
        <v>12744</v>
      </c>
      <c r="AB1192" s="70">
        <v>504.1</v>
      </c>
      <c r="AC1192" s="71" t="s">
        <v>1102</v>
      </c>
      <c r="AD1192" s="38" t="str">
        <f>IFERROR(VLOOKUP(ROWS($AD$4:AD1192),$Z$4:$AC$3778,2,FALSE),"")</f>
        <v>EDB, DBCP and 123TCP in Water by GC (504.1 USEPA)</v>
      </c>
      <c r="AF1192" s="37"/>
    </row>
    <row r="1193" spans="16:32" ht="15" customHeight="1">
      <c r="P1193" s="38">
        <f>IF(ISNUMBER(SEARCH(Search!$K$13,'Valid Values - Search'!U1193)),MAX($P$3:P1192)+1,0)</f>
        <v>1190</v>
      </c>
      <c r="Q1193" s="38">
        <f>IF(ISNUMBER(SEARCH(Search!$K$5,'Valid Values - Search'!R1193)),MAX($Q$3:Q1192)+1,0)</f>
        <v>1190</v>
      </c>
      <c r="R1193" s="64" t="s">
        <v>4935</v>
      </c>
      <c r="S1193" s="70" t="s">
        <v>102</v>
      </c>
      <c r="T1193" s="70" t="s">
        <v>102</v>
      </c>
      <c r="U1193" s="93" t="s">
        <v>8459</v>
      </c>
      <c r="V1193" s="94">
        <v>389356</v>
      </c>
      <c r="W1193" s="97" t="s">
        <v>4935</v>
      </c>
      <c r="X1193" s="38" t="str">
        <f>IFERROR(VLOOKUP(ROWS($X$4:X1193),$Q$4:$R$5094,2,FALSE),"")</f>
        <v>Bank Slope, Right</v>
      </c>
      <c r="Y1193" s="38" t="str">
        <f>IFERROR(VLOOKUP(ROWS($Y$4:Y1193),$P$4:$U$5094,6,FALSE),"")</f>
        <v>N/A</v>
      </c>
      <c r="Z1193" s="38">
        <f>IF(ISNUMBER(SEARCH(Search!$K$21,'Valid Values - Search'!AA1193)),MAX($Z$3:Z1192)+1,0)</f>
        <v>1190</v>
      </c>
      <c r="AA1193" s="64" t="s">
        <v>12745</v>
      </c>
      <c r="AB1193" s="70" t="s">
        <v>3359</v>
      </c>
      <c r="AC1193" s="71" t="s">
        <v>1102</v>
      </c>
      <c r="AD1193" s="38" t="str">
        <f>IFERROR(VLOOKUP(ROWS($AD$4:AD1193),$Z$4:$AC$3778,2,FALSE),"")</f>
        <v>Edifenphos by GC (PMD-EDF USEPA)</v>
      </c>
      <c r="AF1193" s="37"/>
    </row>
    <row r="1194" spans="16:32" ht="15" customHeight="1">
      <c r="P1194" s="38">
        <f>IF(ISNUMBER(SEARCH(Search!$K$13,'Valid Values - Search'!U1194)),MAX($P$3:P1193)+1,0)</f>
        <v>1191</v>
      </c>
      <c r="Q1194" s="38">
        <f>IF(ISNUMBER(SEARCH(Search!$K$5,'Valid Values - Search'!R1194)),MAX($Q$3:Q1193)+1,0)</f>
        <v>1191</v>
      </c>
      <c r="R1194" s="64" t="s">
        <v>4936</v>
      </c>
      <c r="S1194" s="70" t="s">
        <v>102</v>
      </c>
      <c r="T1194" s="70" t="s">
        <v>102</v>
      </c>
      <c r="U1194" s="93" t="s">
        <v>8459</v>
      </c>
      <c r="V1194" s="94">
        <v>571</v>
      </c>
      <c r="W1194" s="97" t="s">
        <v>4936</v>
      </c>
      <c r="X1194" s="38" t="str">
        <f>IFERROR(VLOOKUP(ROWS($X$4:X1194),$Q$4:$R$5094,2,FALSE),"")</f>
        <v>Bank Stability, Left</v>
      </c>
      <c r="Y1194" s="38" t="str">
        <f>IFERROR(VLOOKUP(ROWS($Y$4:Y1194),$P$4:$U$5094,6,FALSE),"")</f>
        <v>N/A</v>
      </c>
      <c r="Z1194" s="38">
        <f>IF(ISNUMBER(SEARCH(Search!$K$21,'Valid Values - Search'!AA1194)),MAX($Z$3:Z1193)+1,0)</f>
        <v>1191</v>
      </c>
      <c r="AA1194" s="64" t="s">
        <v>12746</v>
      </c>
      <c r="AB1194" s="70" t="s">
        <v>1282</v>
      </c>
      <c r="AC1194" s="71" t="s">
        <v>1156</v>
      </c>
      <c r="AD1194" s="38" t="str">
        <f>IFERROR(VLOOKUP(ROWS($AD$4:AD1194),$Z$4:$AC$3778,2,FALSE),"")</f>
        <v>EDTA Titrimetric Method (Hardness) (2340C APHA)</v>
      </c>
      <c r="AF1194" s="37"/>
    </row>
    <row r="1195" spans="16:32" ht="15" customHeight="1">
      <c r="P1195" s="38">
        <f>IF(ISNUMBER(SEARCH(Search!$K$13,'Valid Values - Search'!U1195)),MAX($P$3:P1194)+1,0)</f>
        <v>1192</v>
      </c>
      <c r="Q1195" s="38">
        <f>IF(ISNUMBER(SEARCH(Search!$K$5,'Valid Values - Search'!R1195)),MAX($Q$3:Q1194)+1,0)</f>
        <v>1192</v>
      </c>
      <c r="R1195" s="64" t="s">
        <v>4937</v>
      </c>
      <c r="S1195" s="70" t="s">
        <v>102</v>
      </c>
      <c r="T1195" s="70" t="s">
        <v>102</v>
      </c>
      <c r="U1195" s="93" t="s">
        <v>8459</v>
      </c>
      <c r="V1195" s="94">
        <v>570</v>
      </c>
      <c r="W1195" s="97" t="s">
        <v>4937</v>
      </c>
      <c r="X1195" s="38" t="str">
        <f>IFERROR(VLOOKUP(ROWS($X$4:X1195),$Q$4:$R$5094,2,FALSE),"")</f>
        <v>Bank Stability, Right</v>
      </c>
      <c r="Y1195" s="38" t="str">
        <f>IFERROR(VLOOKUP(ROWS($Y$4:Y1195),$P$4:$U$5094,6,FALSE),"")</f>
        <v>N/A</v>
      </c>
      <c r="Z1195" s="38">
        <f>IF(ISNUMBER(SEARCH(Search!$K$21,'Valid Values - Search'!AA1195)),MAX($Z$3:Z1194)+1,0)</f>
        <v>1192</v>
      </c>
      <c r="AA1195" s="64" t="s">
        <v>12747</v>
      </c>
      <c r="AB1195" s="70" t="s">
        <v>1282</v>
      </c>
      <c r="AC1195" s="71" t="s">
        <v>1164</v>
      </c>
      <c r="AD1195" s="38" t="str">
        <f>IFERROR(VLOOKUP(ROWS($AD$4:AD1195),$Z$4:$AC$3778,2,FALSE),"")</f>
        <v>EDTA Titrimetric Method (Hardness) (2340C APHA_SM20ED)</v>
      </c>
      <c r="AF1195" s="37"/>
    </row>
    <row r="1196" spans="16:32" ht="15" customHeight="1">
      <c r="P1196" s="38">
        <f>IF(ISNUMBER(SEARCH(Search!$K$13,'Valid Values - Search'!U1196)),MAX($P$3:P1195)+1,0)</f>
        <v>1193</v>
      </c>
      <c r="Q1196" s="38">
        <f>IF(ISNUMBER(SEARCH(Search!$K$5,'Valid Values - Search'!R1196)),MAX($Q$3:Q1195)+1,0)</f>
        <v>1193</v>
      </c>
      <c r="R1196" s="64" t="s">
        <v>4938</v>
      </c>
      <c r="S1196" s="70" t="s">
        <v>102</v>
      </c>
      <c r="T1196" s="70" t="s">
        <v>102</v>
      </c>
      <c r="U1196" s="93" t="s">
        <v>8459</v>
      </c>
      <c r="V1196" s="94">
        <v>39</v>
      </c>
      <c r="W1196" s="97" t="s">
        <v>4938</v>
      </c>
      <c r="X1196" s="38" t="str">
        <f>IFERROR(VLOOKUP(ROWS($X$4:X1196),$Q$4:$R$5094,2,FALSE),"")</f>
        <v>Bank vegetative stability (choice list)</v>
      </c>
      <c r="Y1196" s="38" t="str">
        <f>IFERROR(VLOOKUP(ROWS($Y$4:Y1196),$P$4:$U$5094,6,FALSE),"")</f>
        <v>N/A</v>
      </c>
      <c r="Z1196" s="38">
        <f>IF(ISNUMBER(SEARCH(Search!$K$21,'Valid Values - Search'!AA1196)),MAX($Z$3:Z1195)+1,0)</f>
        <v>1193</v>
      </c>
      <c r="AA1196" s="64" t="s">
        <v>12748</v>
      </c>
      <c r="AB1196" s="70" t="s">
        <v>3592</v>
      </c>
      <c r="AC1196" s="71" t="s">
        <v>3026</v>
      </c>
      <c r="AD1196" s="38" t="str">
        <f>IFERROR(VLOOKUP(ROWS($AD$4:AD1196),$Z$4:$AC$3778,2,FALSE),"")</f>
        <v>EIC for Gross Alpha Emission from Indoor (RA010 USDOE/ASD)</v>
      </c>
      <c r="AF1196" s="37"/>
    </row>
    <row r="1197" spans="16:32" ht="15" customHeight="1">
      <c r="P1197" s="38">
        <f>IF(ISNUMBER(SEARCH(Search!$K$13,'Valid Values - Search'!U1197)),MAX($P$3:P1196)+1,0)</f>
        <v>1194</v>
      </c>
      <c r="Q1197" s="38">
        <f>IF(ISNUMBER(SEARCH(Search!$K$5,'Valid Values - Search'!R1197)),MAX($Q$3:Q1196)+1,0)</f>
        <v>1194</v>
      </c>
      <c r="R1197" s="64" t="s">
        <v>4939</v>
      </c>
      <c r="S1197" s="70" t="s">
        <v>102</v>
      </c>
      <c r="T1197" s="70" t="s">
        <v>102</v>
      </c>
      <c r="U1197" s="93" t="s">
        <v>9732</v>
      </c>
      <c r="V1197" s="94">
        <v>660</v>
      </c>
      <c r="W1197" s="97" t="s">
        <v>4939</v>
      </c>
      <c r="X1197" s="38" t="str">
        <f>IFERROR(VLOOKUP(ROWS($X$4:X1197),$Q$4:$R$5094,2,FALSE),"")</f>
        <v>Barban</v>
      </c>
      <c r="Y1197" s="38" t="str">
        <f>IFERROR(VLOOKUP(ROWS($Y$4:Y1197),$P$4:$U$5094,6,FALSE),"")</f>
        <v>101-27-9</v>
      </c>
      <c r="Z1197" s="38">
        <f>IF(ISNUMBER(SEARCH(Search!$K$21,'Valid Values - Search'!AA1197)),MAX($Z$3:Z1196)+1,0)</f>
        <v>1194</v>
      </c>
      <c r="AA1197" s="64" t="s">
        <v>12749</v>
      </c>
      <c r="AB1197" s="70" t="s">
        <v>2439</v>
      </c>
      <c r="AC1197" s="71" t="s">
        <v>1184</v>
      </c>
      <c r="AD1197" s="38" t="str">
        <f>IFERROR(VLOOKUP(ROWS($AD$4:AD1197),$Z$4:$AC$3778,2,FALSE),"")</f>
        <v>Electrical Conductivity and Resistivity (D5391 ASTM)</v>
      </c>
      <c r="AF1197" s="37"/>
    </row>
    <row r="1198" spans="16:32" ht="15" customHeight="1">
      <c r="P1198" s="38">
        <f>IF(ISNUMBER(SEARCH(Search!$K$13,'Valid Values - Search'!U1198)),MAX($P$3:P1197)+1,0)</f>
        <v>1195</v>
      </c>
      <c r="Q1198" s="38">
        <f>IF(ISNUMBER(SEARCH(Search!$K$5,'Valid Values - Search'!R1198)),MAX($Q$3:Q1197)+1,0)</f>
        <v>1195</v>
      </c>
      <c r="R1198" s="64" t="s">
        <v>4940</v>
      </c>
      <c r="S1198" s="70" t="s">
        <v>102</v>
      </c>
      <c r="T1198" s="70" t="s">
        <v>102</v>
      </c>
      <c r="U1198" s="93" t="s">
        <v>9733</v>
      </c>
      <c r="V1198" s="94">
        <v>661</v>
      </c>
      <c r="W1198" s="97" t="s">
        <v>4940</v>
      </c>
      <c r="X1198" s="38" t="str">
        <f>IFERROR(VLOOKUP(ROWS($X$4:X1198),$Q$4:$R$5094,2,FALSE),"")</f>
        <v>Barite</v>
      </c>
      <c r="Y1198" s="38" t="str">
        <f>IFERROR(VLOOKUP(ROWS($Y$4:Y1198),$P$4:$U$5094,6,FALSE),"")</f>
        <v>13462-86-7</v>
      </c>
      <c r="Z1198" s="38">
        <f>IF(ISNUMBER(SEARCH(Search!$K$21,'Valid Values - Search'!AA1198)),MAX($Z$3:Z1197)+1,0)</f>
        <v>1195</v>
      </c>
      <c r="AA1198" s="64" t="s">
        <v>12750</v>
      </c>
      <c r="AB1198" s="70" t="s">
        <v>2542</v>
      </c>
      <c r="AC1198" s="71" t="s">
        <v>1502</v>
      </c>
      <c r="AD1198" s="38" t="str">
        <f>IFERROR(VLOOKUP(ROWS($AD$4:AD1198),$Z$4:$AC$3778,2,FALSE),"")</f>
        <v>Electrodeposition of the Actinides (G-01 USDOE/EML)</v>
      </c>
      <c r="AF1198" s="37"/>
    </row>
    <row r="1199" spans="16:32" ht="15" customHeight="1">
      <c r="P1199" s="38">
        <f>IF(ISNUMBER(SEARCH(Search!$K$13,'Valid Values - Search'!U1199)),MAX($P$3:P1198)+1,0)</f>
        <v>1196</v>
      </c>
      <c r="Q1199" s="38">
        <f>IF(ISNUMBER(SEARCH(Search!$K$5,'Valid Values - Search'!R1199)),MAX($Q$3:Q1198)+1,0)</f>
        <v>1196</v>
      </c>
      <c r="R1199" s="64" t="s">
        <v>4941</v>
      </c>
      <c r="S1199" s="70" t="s">
        <v>101</v>
      </c>
      <c r="T1199" s="70" t="s">
        <v>102</v>
      </c>
      <c r="U1199" s="93" t="s">
        <v>8961</v>
      </c>
      <c r="V1199" s="94">
        <v>40</v>
      </c>
      <c r="W1199" s="97" t="s">
        <v>4941</v>
      </c>
      <c r="X1199" s="38" t="str">
        <f>IFERROR(VLOOKUP(ROWS($X$4:X1199),$Q$4:$R$5094,2,FALSE),"")</f>
        <v>Barium</v>
      </c>
      <c r="Y1199" s="38" t="str">
        <f>IFERROR(VLOOKUP(ROWS($Y$4:Y1199),$P$4:$U$5094,6,FALSE),"")</f>
        <v>7440-39-3</v>
      </c>
      <c r="Z1199" s="38">
        <f>IF(ISNUMBER(SEARCH(Search!$K$21,'Valid Values - Search'!AA1199)),MAX($Z$3:Z1198)+1,0)</f>
        <v>1196</v>
      </c>
      <c r="AA1199" s="64" t="s">
        <v>12751</v>
      </c>
      <c r="AB1199" s="70" t="s">
        <v>3094</v>
      </c>
      <c r="AC1199" s="71" t="s">
        <v>1102</v>
      </c>
      <c r="AD1199" s="38" t="str">
        <f>IFERROR(VLOOKUP(ROWS($AD$4:AD1199),$Z$4:$AC$3778,2,FALSE),"")</f>
        <v>Electrofishing procedures for large non-wadeable rivers (NRSA FISH (BOAT) USEPA)</v>
      </c>
      <c r="AF1199" s="37"/>
    </row>
    <row r="1200" spans="16:32" ht="15" customHeight="1">
      <c r="P1200" s="38">
        <f>IF(ISNUMBER(SEARCH(Search!$K$13,'Valid Values - Search'!U1200)),MAX($P$3:P1199)+1,0)</f>
        <v>1197</v>
      </c>
      <c r="Q1200" s="38">
        <f>IF(ISNUMBER(SEARCH(Search!$K$5,'Valid Values - Search'!R1200)),MAX($Q$3:Q1199)+1,0)</f>
        <v>1197</v>
      </c>
      <c r="R1200" s="64" t="s">
        <v>4942</v>
      </c>
      <c r="S1200" s="70" t="s">
        <v>102</v>
      </c>
      <c r="T1200" s="70" t="s">
        <v>102</v>
      </c>
      <c r="U1200" s="93" t="s">
        <v>9734</v>
      </c>
      <c r="V1200" s="94">
        <v>1001402</v>
      </c>
      <c r="W1200" s="97" t="s">
        <v>4942</v>
      </c>
      <c r="X1200" s="38" t="str">
        <f>IFERROR(VLOOKUP(ROWS($X$4:X1200),$Q$4:$R$5094,2,FALSE),"")</f>
        <v>Barium-133</v>
      </c>
      <c r="Y1200" s="38" t="str">
        <f>IFERROR(VLOOKUP(ROWS($Y$4:Y1200),$P$4:$U$5094,6,FALSE),"")</f>
        <v>13981-41-4</v>
      </c>
      <c r="Z1200" s="38">
        <f>IF(ISNUMBER(SEARCH(Search!$K$21,'Valid Values - Search'!AA1200)),MAX($Z$3:Z1199)+1,0)</f>
        <v>1197</v>
      </c>
      <c r="AA1200" s="64" t="s">
        <v>12752</v>
      </c>
      <c r="AB1200" s="70" t="s">
        <v>3095</v>
      </c>
      <c r="AC1200" s="71" t="s">
        <v>1102</v>
      </c>
      <c r="AD1200" s="38" t="str">
        <f>IFERROR(VLOOKUP(ROWS($AD$4:AD1200),$Z$4:$AC$3778,2,FALSE),"")</f>
        <v>Electrofishing procedures in small wadeable streams (NRSA FISH (WADE) USEPA)</v>
      </c>
      <c r="AF1200" s="37"/>
    </row>
    <row r="1201" spans="16:32" ht="15" customHeight="1">
      <c r="P1201" s="38">
        <f>IF(ISNUMBER(SEARCH(Search!$K$13,'Valid Values - Search'!U1201)),MAX($P$3:P1200)+1,0)</f>
        <v>1198</v>
      </c>
      <c r="Q1201" s="38">
        <f>IF(ISNUMBER(SEARCH(Search!$K$5,'Valid Values - Search'!R1201)),MAX($Q$3:Q1200)+1,0)</f>
        <v>1198</v>
      </c>
      <c r="R1201" s="64" t="s">
        <v>4943</v>
      </c>
      <c r="S1201" s="70" t="s">
        <v>102</v>
      </c>
      <c r="T1201" s="70" t="s">
        <v>102</v>
      </c>
      <c r="U1201" s="93" t="s">
        <v>9735</v>
      </c>
      <c r="V1201" s="94">
        <v>662</v>
      </c>
      <c r="W1201" s="97" t="s">
        <v>4943</v>
      </c>
      <c r="X1201" s="38" t="str">
        <f>IFERROR(VLOOKUP(ROWS($X$4:X1201),$Q$4:$R$5094,2,FALSE),"")</f>
        <v>Barium-140</v>
      </c>
      <c r="Y1201" s="38" t="str">
        <f>IFERROR(VLOOKUP(ROWS($Y$4:Y1201),$P$4:$U$5094,6,FALSE),"")</f>
        <v>14798-08-4</v>
      </c>
      <c r="Z1201" s="38">
        <f>IF(ISNUMBER(SEARCH(Search!$K$21,'Valid Values - Search'!AA1201)),MAX($Z$3:Z1200)+1,0)</f>
        <v>1198</v>
      </c>
      <c r="AA1201" s="64" t="s">
        <v>12753</v>
      </c>
      <c r="AB1201" s="70">
        <v>440</v>
      </c>
      <c r="AC1201" s="71" t="s">
        <v>1102</v>
      </c>
      <c r="AD1201" s="38" t="str">
        <f>IFERROR(VLOOKUP(ROWS($AD$4:AD1201),$Z$4:$AC$3778,2,FALSE),"")</f>
        <v>Elemental C and N by Combustion and Thermal Conductivity (440 USEPA)</v>
      </c>
      <c r="AF1201" s="37"/>
    </row>
    <row r="1202" spans="16:32" ht="15" customHeight="1">
      <c r="P1202" s="38">
        <f>IF(ISNUMBER(SEARCH(Search!$K$13,'Valid Values - Search'!U1202)),MAX($P$3:P1201)+1,0)</f>
        <v>1199</v>
      </c>
      <c r="Q1202" s="38">
        <f>IF(ISNUMBER(SEARCH(Search!$K$5,'Valid Values - Search'!R1202)),MAX($Q$3:Q1201)+1,0)</f>
        <v>1199</v>
      </c>
      <c r="R1202" s="64" t="s">
        <v>4944</v>
      </c>
      <c r="S1202" s="70" t="s">
        <v>102</v>
      </c>
      <c r="T1202" s="70" t="s">
        <v>102</v>
      </c>
      <c r="U1202" s="93" t="s">
        <v>8459</v>
      </c>
      <c r="V1202" s="94">
        <v>41</v>
      </c>
      <c r="W1202" s="97" t="s">
        <v>4944</v>
      </c>
      <c r="X1202" s="38" t="str">
        <f>IFERROR(VLOOKUP(ROWS($X$4:X1202),$Q$4:$R$5094,2,FALSE),"")</f>
        <v>Barium-lanthanum</v>
      </c>
      <c r="Y1202" s="38" t="str">
        <f>IFERROR(VLOOKUP(ROWS($Y$4:Y1202),$P$4:$U$5094,6,FALSE),"")</f>
        <v>N/A</v>
      </c>
      <c r="Z1202" s="38">
        <f>IF(ISNUMBER(SEARCH(Search!$K$21,'Valid Values - Search'!AA1202)),MAX($Z$3:Z1201)+1,0)</f>
        <v>1199</v>
      </c>
      <c r="AA1202" s="64" t="s">
        <v>12754</v>
      </c>
      <c r="AB1202" s="70" t="s">
        <v>2620</v>
      </c>
      <c r="AC1202" s="71" t="s">
        <v>1182</v>
      </c>
      <c r="AD1202" s="38" t="str">
        <f>IFERROR(VLOOKUP(ROWS($AD$4:AD1202),$Z$4:$AC$3778,2,FALSE),"")</f>
        <v>Elements (filtered) in water by cICP-MS (I-2020-05 USDOI/USGS)</v>
      </c>
      <c r="AF1202" s="37"/>
    </row>
    <row r="1203" spans="16:32" ht="15" customHeight="1">
      <c r="P1203" s="38">
        <f>IF(ISNUMBER(SEARCH(Search!$K$13,'Valid Values - Search'!U1203)),MAX($P$3:P1202)+1,0)</f>
        <v>1200</v>
      </c>
      <c r="Q1203" s="38">
        <f>IF(ISNUMBER(SEARCH(Search!$K$5,'Valid Values - Search'!R1203)),MAX($Q$3:Q1202)+1,0)</f>
        <v>1200</v>
      </c>
      <c r="R1203" s="64" t="s">
        <v>4945</v>
      </c>
      <c r="S1203" s="70" t="s">
        <v>102</v>
      </c>
      <c r="T1203" s="70" t="s">
        <v>102</v>
      </c>
      <c r="U1203" s="93" t="s">
        <v>8459</v>
      </c>
      <c r="V1203" s="94">
        <v>42</v>
      </c>
      <c r="W1203" s="97" t="s">
        <v>4945</v>
      </c>
      <c r="X1203" s="38" t="str">
        <f>IFERROR(VLOOKUP(ROWS($X$4:X1203),$Q$4:$R$5094,2,FALSE),"")</f>
        <v>Barometric pressure</v>
      </c>
      <c r="Y1203" s="38" t="str">
        <f>IFERROR(VLOOKUP(ROWS($Y$4:Y1203),$P$4:$U$5094,6,FALSE),"")</f>
        <v>N/A</v>
      </c>
      <c r="Z1203" s="38">
        <f>IF(ISNUMBER(SEARCH(Search!$K$21,'Valid Values - Search'!AA1203)),MAX($Z$3:Z1202)+1,0)</f>
        <v>1200</v>
      </c>
      <c r="AA1203" s="64" t="s">
        <v>12755</v>
      </c>
      <c r="AB1203" s="70" t="s">
        <v>2691</v>
      </c>
      <c r="AC1203" s="71" t="s">
        <v>1182</v>
      </c>
      <c r="AD1203" s="38" t="str">
        <f>IFERROR(VLOOKUP(ROWS($AD$4:AD1203),$Z$4:$AC$3778,2,FALSE),"")</f>
        <v>Elements (unfiltered) in water by cICP-MS (I-4020-05 USDOI/USGS)</v>
      </c>
      <c r="AF1203" s="37"/>
    </row>
    <row r="1204" spans="16:32" ht="15" customHeight="1">
      <c r="P1204" s="38">
        <f>IF(ISNUMBER(SEARCH(Search!$K$13,'Valid Values - Search'!U1204)),MAX($P$3:P1203)+1,0)</f>
        <v>1201</v>
      </c>
      <c r="Q1204" s="38">
        <f>IF(ISNUMBER(SEARCH(Search!$K$5,'Valid Values - Search'!R1204)),MAX($Q$3:Q1203)+1,0)</f>
        <v>1201</v>
      </c>
      <c r="R1204" s="64" t="s">
        <v>4946</v>
      </c>
      <c r="S1204" s="70" t="s">
        <v>102</v>
      </c>
      <c r="T1204" s="70" t="s">
        <v>102</v>
      </c>
      <c r="U1204" s="93" t="s">
        <v>8459</v>
      </c>
      <c r="V1204" s="94">
        <v>43</v>
      </c>
      <c r="W1204" s="97" t="s">
        <v>4946</v>
      </c>
      <c r="X1204" s="38" t="str">
        <f>IFERROR(VLOOKUP(ROWS($X$4:X1204),$Q$4:$R$5094,2,FALSE),"")</f>
        <v>Bases</v>
      </c>
      <c r="Y1204" s="38" t="str">
        <f>IFERROR(VLOOKUP(ROWS($Y$4:Y1204),$P$4:$U$5094,6,FALSE),"")</f>
        <v>N/A</v>
      </c>
      <c r="Z1204" s="38">
        <f>IF(ISNUMBER(SEARCH(Search!$K$21,'Valid Values - Search'!AA1204)),MAX($Z$3:Z1203)+1,0)</f>
        <v>1201</v>
      </c>
      <c r="AA1204" s="64" t="s">
        <v>12756</v>
      </c>
      <c r="AB1204" s="70">
        <v>7300</v>
      </c>
      <c r="AC1204" s="71" t="s">
        <v>1150</v>
      </c>
      <c r="AD1204" s="38" t="str">
        <f>IFERROR(VLOOKUP(ROWS($AD$4:AD1204),$Z$4:$AC$3778,2,FALSE),"")</f>
        <v>Elements by ICP (7300 NIOSH)</v>
      </c>
      <c r="AF1204" s="37"/>
    </row>
    <row r="1205" spans="16:32" ht="15" customHeight="1">
      <c r="P1205" s="38">
        <f>IF(ISNUMBER(SEARCH(Search!$K$13,'Valid Values - Search'!U1205)),MAX($P$3:P1204)+1,0)</f>
        <v>1202</v>
      </c>
      <c r="Q1205" s="38">
        <f>IF(ISNUMBER(SEARCH(Search!$K$5,'Valid Values - Search'!R1205)),MAX($Q$3:Q1204)+1,0)</f>
        <v>1202</v>
      </c>
      <c r="R1205" s="64" t="s">
        <v>15388</v>
      </c>
      <c r="S1205" s="99" t="s">
        <v>101</v>
      </c>
      <c r="T1205" s="99" t="s">
        <v>102</v>
      </c>
      <c r="U1205" s="100" t="s">
        <v>8907</v>
      </c>
      <c r="V1205" s="101">
        <v>405</v>
      </c>
      <c r="W1205" s="97" t="s">
        <v>15388</v>
      </c>
      <c r="X1205" s="38" t="str">
        <f>IFERROR(VLOOKUP(ROWS($X$4:X1205),$Q$4:$R$5094,2,FALSE),"")</f>
        <v>Baygon (Propoxur)</v>
      </c>
      <c r="Y1205" s="38" t="str">
        <f>IFERROR(VLOOKUP(ROWS($Y$4:Y1205),$P$4:$U$5094,6,FALSE),"")</f>
        <v>114-26-1</v>
      </c>
      <c r="Z1205" s="38">
        <f>IF(ISNUMBER(SEARCH(Search!$K$21,'Valid Values - Search'!AA1205)),MAX($Z$3:Z1204)+1,0)</f>
        <v>1202</v>
      </c>
      <c r="AA1205" s="64" t="s">
        <v>12757</v>
      </c>
      <c r="AB1205" s="70" t="s">
        <v>2735</v>
      </c>
      <c r="AC1205" s="71" t="s">
        <v>1182</v>
      </c>
      <c r="AD1205" s="38" t="str">
        <f>IFERROR(VLOOKUP(ROWS($AD$4:AD1205),$Z$4:$AC$3778,2,FALSE),"")</f>
        <v>Elements in biota by cICP-MS (I-9020-05 USDOI/USGS)</v>
      </c>
      <c r="AF1205" s="37"/>
    </row>
    <row r="1206" spans="16:32" ht="15" customHeight="1">
      <c r="P1206" s="38">
        <f>IF(ISNUMBER(SEARCH(Search!$K$13,'Valid Values - Search'!U1206)),MAX($P$3:P1205)+1,0)</f>
        <v>1203</v>
      </c>
      <c r="Q1206" s="38">
        <f>IF(ISNUMBER(SEARCH(Search!$K$5,'Valid Values - Search'!R1206)),MAX($Q$3:Q1205)+1,0)</f>
        <v>1203</v>
      </c>
      <c r="R1206" s="64" t="s">
        <v>4947</v>
      </c>
      <c r="S1206" s="70" t="s">
        <v>102</v>
      </c>
      <c r="T1206" s="70" t="s">
        <v>102</v>
      </c>
      <c r="U1206" s="93" t="s">
        <v>8887</v>
      </c>
      <c r="V1206" s="94">
        <v>389899</v>
      </c>
      <c r="W1206" s="97" t="s">
        <v>4947</v>
      </c>
      <c r="X1206" s="38" t="str">
        <f>IFERROR(VLOOKUP(ROWS($X$4:X1206),$Q$4:$R$5094,2,FALSE),"")</f>
        <v>BDE-003</v>
      </c>
      <c r="Y1206" s="38" t="str">
        <f>IFERROR(VLOOKUP(ROWS($Y$4:Y1206),$P$4:$U$5094,6,FALSE),"")</f>
        <v>101-55-3</v>
      </c>
      <c r="Z1206" s="38">
        <f>IF(ISNUMBER(SEARCH(Search!$K$21,'Valid Values - Search'!AA1206)),MAX($Z$3:Z1205)+1,0)</f>
        <v>1203</v>
      </c>
      <c r="AA1206" s="64" t="s">
        <v>12758</v>
      </c>
      <c r="AB1206" s="70" t="s">
        <v>1823</v>
      </c>
      <c r="AC1206" s="71" t="s">
        <v>1150</v>
      </c>
      <c r="AD1206" s="38" t="str">
        <f>IFERROR(VLOOKUP(ROWS($AD$4:AD1206),$Z$4:$AC$3778,2,FALSE),"")</f>
        <v>Elements in blood or tissue by ICP (8005(B) NIOSH)</v>
      </c>
      <c r="AF1206" s="37"/>
    </row>
    <row r="1207" spans="16:32" ht="15" customHeight="1">
      <c r="P1207" s="38">
        <f>IF(ISNUMBER(SEARCH(Search!$K$13,'Valid Values - Search'!U1207)),MAX($P$3:P1206)+1,0)</f>
        <v>1204</v>
      </c>
      <c r="Q1207" s="38">
        <f>IF(ISNUMBER(SEARCH(Search!$K$5,'Valid Values - Search'!R1207)),MAX($Q$3:Q1206)+1,0)</f>
        <v>1204</v>
      </c>
      <c r="R1207" s="64" t="s">
        <v>4948</v>
      </c>
      <c r="S1207" s="70" t="s">
        <v>102</v>
      </c>
      <c r="T1207" s="70" t="s">
        <v>102</v>
      </c>
      <c r="U1207" s="93" t="s">
        <v>9736</v>
      </c>
      <c r="V1207" s="94">
        <v>389900</v>
      </c>
      <c r="W1207" s="97" t="s">
        <v>4948</v>
      </c>
      <c r="X1207" s="38" t="str">
        <f>IFERROR(VLOOKUP(ROWS($X$4:X1207),$Q$4:$R$5094,2,FALSE),"")</f>
        <v>BDE-004</v>
      </c>
      <c r="Y1207" s="38" t="str">
        <f>IFERROR(VLOOKUP(ROWS($Y$4:Y1207),$P$4:$U$5094,6,FALSE),"")</f>
        <v>51452-87-0</v>
      </c>
      <c r="Z1207" s="38">
        <f>IF(ISNUMBER(SEARCH(Search!$K$21,'Valid Values - Search'!AA1207)),MAX($Z$3:Z1206)+1,0)</f>
        <v>1204</v>
      </c>
      <c r="AA1207" s="64" t="s">
        <v>12759</v>
      </c>
      <c r="AB1207" s="70" t="s">
        <v>1824</v>
      </c>
      <c r="AC1207" s="71" t="s">
        <v>1150</v>
      </c>
      <c r="AD1207" s="38" t="str">
        <f>IFERROR(VLOOKUP(ROWS($AD$4:AD1207),$Z$4:$AC$3778,2,FALSE),"")</f>
        <v>Elements in blood or tissue by ICP (8005(T) NIOSH)</v>
      </c>
      <c r="AF1207" s="37"/>
    </row>
    <row r="1208" spans="16:32" ht="15" customHeight="1">
      <c r="P1208" s="38">
        <f>IF(ISNUMBER(SEARCH(Search!$K$13,'Valid Values - Search'!U1208)),MAX($P$3:P1207)+1,0)</f>
        <v>1205</v>
      </c>
      <c r="Q1208" s="38">
        <f>IF(ISNUMBER(SEARCH(Search!$K$5,'Valid Values - Search'!R1208)),MAX($Q$3:Q1207)+1,0)</f>
        <v>1205</v>
      </c>
      <c r="R1208" s="64" t="s">
        <v>4949</v>
      </c>
      <c r="S1208" s="70" t="s">
        <v>102</v>
      </c>
      <c r="T1208" s="70" t="s">
        <v>102</v>
      </c>
      <c r="U1208" s="93" t="s">
        <v>9737</v>
      </c>
      <c r="V1208" s="94">
        <v>389901</v>
      </c>
      <c r="W1208" s="97" t="s">
        <v>4949</v>
      </c>
      <c r="X1208" s="38" t="str">
        <f>IFERROR(VLOOKUP(ROWS($X$4:X1208),$Q$4:$R$5094,2,FALSE),"")</f>
        <v>BDE-005</v>
      </c>
      <c r="Y1208" s="38" t="str">
        <f>IFERROR(VLOOKUP(ROWS($Y$4:Y1208),$P$4:$U$5094,6,FALSE),"")</f>
        <v>446254-14-4</v>
      </c>
      <c r="Z1208" s="38">
        <f>IF(ISNUMBER(SEARCH(Search!$K$21,'Valid Values - Search'!AA1208)),MAX($Z$3:Z1207)+1,0)</f>
        <v>1205</v>
      </c>
      <c r="AA1208" s="64" t="s">
        <v>12760</v>
      </c>
      <c r="AB1208" s="70" t="s">
        <v>2716</v>
      </c>
      <c r="AC1208" s="71" t="s">
        <v>1182</v>
      </c>
      <c r="AD1208" s="38" t="str">
        <f>IFERROR(VLOOKUP(ROWS($AD$4:AD1208),$Z$4:$AC$3778,2,FALSE),"")</f>
        <v>Elements in sediment or soil (recoverable) by cICP-MS (I-5020-05 USDOI/USGS)</v>
      </c>
      <c r="AF1208" s="37"/>
    </row>
    <row r="1209" spans="16:32" ht="15" customHeight="1">
      <c r="P1209" s="38">
        <f>IF(ISNUMBER(SEARCH(Search!$K$13,'Valid Values - Search'!U1209)),MAX($P$3:P1208)+1,0)</f>
        <v>1206</v>
      </c>
      <c r="Q1209" s="38">
        <f>IF(ISNUMBER(SEARCH(Search!$K$5,'Valid Values - Search'!R1209)),MAX($Q$3:Q1208)+1,0)</f>
        <v>1206</v>
      </c>
      <c r="R1209" s="64" t="s">
        <v>4950</v>
      </c>
      <c r="S1209" s="70" t="s">
        <v>102</v>
      </c>
      <c r="T1209" s="70" t="s">
        <v>102</v>
      </c>
      <c r="U1209" s="93" t="s">
        <v>9738</v>
      </c>
      <c r="V1209" s="94">
        <v>389902</v>
      </c>
      <c r="W1209" s="97" t="s">
        <v>4950</v>
      </c>
      <c r="X1209" s="38" t="str">
        <f>IFERROR(VLOOKUP(ROWS($X$4:X1209),$Q$4:$R$5094,2,FALSE),"")</f>
        <v>BDE-006</v>
      </c>
      <c r="Y1209" s="38" t="str">
        <f>IFERROR(VLOOKUP(ROWS($Y$4:Y1209),$P$4:$U$5094,6,FALSE),"")</f>
        <v>147217-72-9</v>
      </c>
      <c r="Z1209" s="38">
        <f>IF(ISNUMBER(SEARCH(Search!$K$21,'Valid Values - Search'!AA1209)),MAX($Z$3:Z1208)+1,0)</f>
        <v>1206</v>
      </c>
      <c r="AA1209" s="64" t="s">
        <v>12761</v>
      </c>
      <c r="AB1209" s="70">
        <v>200.13</v>
      </c>
      <c r="AC1209" s="71" t="s">
        <v>1102</v>
      </c>
      <c r="AD1209" s="38" t="str">
        <f>IFERROR(VLOOKUP(ROWS($AD$4:AD1209),$Z$4:$AC$3778,2,FALSE),"")</f>
        <v>Elements in Water by Chelation with GFAA (200.13 USEPA)</v>
      </c>
      <c r="AF1209" s="37"/>
    </row>
    <row r="1210" spans="16:32" ht="15" customHeight="1">
      <c r="P1210" s="38">
        <f>IF(ISNUMBER(SEARCH(Search!$K$13,'Valid Values - Search'!U1210)),MAX($P$3:P1209)+1,0)</f>
        <v>1207</v>
      </c>
      <c r="Q1210" s="38">
        <f>IF(ISNUMBER(SEARCH(Search!$K$5,'Valid Values - Search'!R1210)),MAX($Q$3:Q1209)+1,0)</f>
        <v>1207</v>
      </c>
      <c r="R1210" s="64" t="s">
        <v>4951</v>
      </c>
      <c r="S1210" s="70" t="s">
        <v>102</v>
      </c>
      <c r="T1210" s="70" t="s">
        <v>102</v>
      </c>
      <c r="U1210" s="93" t="s">
        <v>9739</v>
      </c>
      <c r="V1210" s="94">
        <v>389905</v>
      </c>
      <c r="W1210" s="97" t="s">
        <v>4951</v>
      </c>
      <c r="X1210" s="38" t="str">
        <f>IFERROR(VLOOKUP(ROWS($X$4:X1210),$Q$4:$R$5094,2,FALSE),"")</f>
        <v>BDE-009</v>
      </c>
      <c r="Y1210" s="38" t="str">
        <f>IFERROR(VLOOKUP(ROWS($Y$4:Y1210),$P$4:$U$5094,6,FALSE),"")</f>
        <v>337513-66-3</v>
      </c>
      <c r="Z1210" s="38">
        <f>IF(ISNUMBER(SEARCH(Search!$K$21,'Valid Values - Search'!AA1210)),MAX($Z$3:Z1209)+1,0)</f>
        <v>1207</v>
      </c>
      <c r="AA1210" s="64" t="s">
        <v>12762</v>
      </c>
      <c r="AB1210" s="70" t="s">
        <v>2213</v>
      </c>
      <c r="AC1210" s="71" t="s">
        <v>1184</v>
      </c>
      <c r="AD1210" s="38" t="str">
        <f>IFERROR(VLOOKUP(ROWS($AD$4:AD1210),$Z$4:$AC$3778,2,FALSE),"")</f>
        <v>Elements in Water by ICP (D1976 ASTM)</v>
      </c>
      <c r="AF1210" s="37"/>
    </row>
    <row r="1211" spans="16:32" ht="15" customHeight="1">
      <c r="P1211" s="38">
        <f>IF(ISNUMBER(SEARCH(Search!$K$13,'Valid Values - Search'!U1211)),MAX($P$3:P1210)+1,0)</f>
        <v>1208</v>
      </c>
      <c r="Q1211" s="38">
        <f>IF(ISNUMBER(SEARCH(Search!$K$5,'Valid Values - Search'!R1211)),MAX($Q$3:Q1210)+1,0)</f>
        <v>1208</v>
      </c>
      <c r="R1211" s="64" t="s">
        <v>4952</v>
      </c>
      <c r="S1211" s="70" t="s">
        <v>102</v>
      </c>
      <c r="T1211" s="70" t="s">
        <v>102</v>
      </c>
      <c r="U1211" s="93" t="s">
        <v>9740</v>
      </c>
      <c r="V1211" s="94">
        <v>389910</v>
      </c>
      <c r="W1211" s="97" t="s">
        <v>4952</v>
      </c>
      <c r="X1211" s="38" t="str">
        <f>IFERROR(VLOOKUP(ROWS($X$4:X1211),$Q$4:$R$5094,2,FALSE),"")</f>
        <v>BDE-014</v>
      </c>
      <c r="Y1211" s="38" t="str">
        <f>IFERROR(VLOOKUP(ROWS($Y$4:Y1211),$P$4:$U$5094,6,FALSE),"")</f>
        <v>46438-88-4</v>
      </c>
      <c r="Z1211" s="38">
        <f>IF(ISNUMBER(SEARCH(Search!$K$21,'Valid Values - Search'!AA1211)),MAX($Z$3:Z1210)+1,0)</f>
        <v>1208</v>
      </c>
      <c r="AA1211" s="64" t="s">
        <v>12763</v>
      </c>
      <c r="AB1211" s="70" t="s">
        <v>2457</v>
      </c>
      <c r="AC1211" s="71" t="s">
        <v>1184</v>
      </c>
      <c r="AD1211" s="38" t="str">
        <f>IFERROR(VLOOKUP(ROWS($AD$4:AD1211),$Z$4:$AC$3778,2,FALSE),"")</f>
        <v>Elements in Water by ICP-MS (D5673 ASTM)</v>
      </c>
      <c r="AF1211" s="37"/>
    </row>
    <row r="1212" spans="16:32" ht="15" customHeight="1">
      <c r="P1212" s="38">
        <f>IF(ISNUMBER(SEARCH(Search!$K$13,'Valid Values - Search'!U1212)),MAX($P$3:P1211)+1,0)</f>
        <v>1209</v>
      </c>
      <c r="Q1212" s="38">
        <f>IF(ISNUMBER(SEARCH(Search!$K$5,'Valid Values - Search'!R1212)),MAX($Q$3:Q1211)+1,0)</f>
        <v>1209</v>
      </c>
      <c r="R1212" s="64" t="s">
        <v>4953</v>
      </c>
      <c r="S1212" s="70" t="s">
        <v>102</v>
      </c>
      <c r="T1212" s="70" t="s">
        <v>102</v>
      </c>
      <c r="U1212" s="93" t="s">
        <v>9741</v>
      </c>
      <c r="V1212" s="94">
        <v>389912</v>
      </c>
      <c r="W1212" s="97" t="s">
        <v>4953</v>
      </c>
      <c r="X1212" s="38" t="str">
        <f>IFERROR(VLOOKUP(ROWS($X$4:X1212),$Q$4:$R$5094,2,FALSE),"")</f>
        <v>BDE-016</v>
      </c>
      <c r="Y1212" s="38" t="str">
        <f>IFERROR(VLOOKUP(ROWS($Y$4:Y1212),$P$4:$U$5094,6,FALSE),"")</f>
        <v>147217-74-1</v>
      </c>
      <c r="Z1212" s="38">
        <f>IF(ISNUMBER(SEARCH(Search!$K$21,'Valid Values - Search'!AA1212)),MAX($Z$3:Z1211)+1,0)</f>
        <v>1209</v>
      </c>
      <c r="AA1212" s="64" t="s">
        <v>12764</v>
      </c>
      <c r="AB1212" s="70">
        <v>200.12</v>
      </c>
      <c r="AC1212" s="71" t="s">
        <v>1102</v>
      </c>
      <c r="AD1212" s="38" t="str">
        <f>IFERROR(VLOOKUP(ROWS($AD$4:AD1212),$Z$4:$AC$3778,2,FALSE),"")</f>
        <v>Elements in Water by Temperature GFAA (200.12 USEPA)</v>
      </c>
      <c r="AF1212" s="37"/>
    </row>
    <row r="1213" spans="16:32" ht="15" customHeight="1">
      <c r="P1213" s="38">
        <f>IF(ISNUMBER(SEARCH(Search!$K$13,'Valid Values - Search'!U1213)),MAX($P$3:P1212)+1,0)</f>
        <v>1210</v>
      </c>
      <c r="Q1213" s="38">
        <f>IF(ISNUMBER(SEARCH(Search!$K$5,'Valid Values - Search'!R1213)),MAX($Q$3:Q1212)+1,0)</f>
        <v>1210</v>
      </c>
      <c r="R1213" s="64" t="s">
        <v>4954</v>
      </c>
      <c r="S1213" s="70" t="s">
        <v>102</v>
      </c>
      <c r="T1213" s="70" t="s">
        <v>102</v>
      </c>
      <c r="U1213" s="93" t="s">
        <v>9742</v>
      </c>
      <c r="V1213" s="94">
        <v>389914</v>
      </c>
      <c r="W1213" s="97" t="s">
        <v>4954</v>
      </c>
      <c r="X1213" s="38" t="str">
        <f>IFERROR(VLOOKUP(ROWS($X$4:X1213),$Q$4:$R$5094,2,FALSE),"")</f>
        <v>BDE-018</v>
      </c>
      <c r="Y1213" s="38" t="str">
        <f>IFERROR(VLOOKUP(ROWS($Y$4:Y1213),$P$4:$U$5094,6,FALSE),"")</f>
        <v>407606-55-7</v>
      </c>
      <c r="Z1213" s="38">
        <f>IF(ISNUMBER(SEARCH(Search!$K$21,'Valid Values - Search'!AA1213)),MAX($Z$3:Z1212)+1,0)</f>
        <v>1210</v>
      </c>
      <c r="AA1213" s="64" t="s">
        <v>12765</v>
      </c>
      <c r="AB1213" s="70" t="s">
        <v>2372</v>
      </c>
      <c r="AC1213" s="71" t="s">
        <v>1184</v>
      </c>
      <c r="AD1213" s="38" t="str">
        <f>IFERROR(VLOOKUP(ROWS($AD$4:AD1213),$Z$4:$AC$3778,2,FALSE),"")</f>
        <v>Elements in Water Using FLAA (D4691 ASTM)</v>
      </c>
      <c r="AF1213" s="37"/>
    </row>
    <row r="1214" spans="16:32" ht="15" customHeight="1">
      <c r="P1214" s="38">
        <f>IF(ISNUMBER(SEARCH(Search!$K$13,'Valid Values - Search'!U1214)),MAX($P$3:P1213)+1,0)</f>
        <v>1211</v>
      </c>
      <c r="Q1214" s="38">
        <f>IF(ISNUMBER(SEARCH(Search!$K$5,'Valid Values - Search'!R1214)),MAX($Q$3:Q1213)+1,0)</f>
        <v>1211</v>
      </c>
      <c r="R1214" s="64" t="s">
        <v>4955</v>
      </c>
      <c r="S1214" s="70" t="s">
        <v>102</v>
      </c>
      <c r="T1214" s="70" t="s">
        <v>102</v>
      </c>
      <c r="U1214" s="93" t="s">
        <v>9743</v>
      </c>
      <c r="V1214" s="94">
        <v>389915</v>
      </c>
      <c r="W1214" s="97" t="s">
        <v>4955</v>
      </c>
      <c r="X1214" s="38" t="str">
        <f>IFERROR(VLOOKUP(ROWS($X$4:X1214),$Q$4:$R$5094,2,FALSE),"")</f>
        <v>BDE-019</v>
      </c>
      <c r="Y1214" s="38" t="str">
        <f>IFERROR(VLOOKUP(ROWS($Y$4:Y1214),$P$4:$U$5094,6,FALSE),"")</f>
        <v>147217-73-0</v>
      </c>
      <c r="Z1214" s="38">
        <f>IF(ISNUMBER(SEARCH(Search!$K$21,'Valid Values - Search'!AA1214)),MAX($Z$3:Z1213)+1,0)</f>
        <v>1211</v>
      </c>
      <c r="AA1214" s="64" t="s">
        <v>12766</v>
      </c>
      <c r="AB1214" s="70" t="s">
        <v>3701</v>
      </c>
      <c r="AC1214" s="71" t="s">
        <v>1102</v>
      </c>
      <c r="AD1214" s="38" t="str">
        <f>IFERROR(VLOOKUP(ROWS($AD$4:AD1214),$Z$4:$AC$3778,2,FALSE),"")</f>
        <v>Embryo-larval survival and teratogenicity test using Fathead minnow &lt;i&gt;Pimephales promelas&lt;/i&gt; (TEST METHOD 1001.0 USEPA)</v>
      </c>
      <c r="AF1214" s="37"/>
    </row>
    <row r="1215" spans="16:32" ht="15" customHeight="1">
      <c r="P1215" s="38">
        <f>IF(ISNUMBER(SEARCH(Search!$K$13,'Valid Values - Search'!U1215)),MAX($P$3:P1214)+1,0)</f>
        <v>1212</v>
      </c>
      <c r="Q1215" s="38">
        <f>IF(ISNUMBER(SEARCH(Search!$K$5,'Valid Values - Search'!R1215)),MAX($Q$3:Q1214)+1,0)</f>
        <v>1212</v>
      </c>
      <c r="R1215" s="64" t="s">
        <v>4956</v>
      </c>
      <c r="S1215" s="70" t="s">
        <v>102</v>
      </c>
      <c r="T1215" s="70" t="s">
        <v>102</v>
      </c>
      <c r="U1215" s="93" t="s">
        <v>9744</v>
      </c>
      <c r="V1215" s="94">
        <v>389916</v>
      </c>
      <c r="W1215" s="97" t="s">
        <v>4956</v>
      </c>
      <c r="X1215" s="38" t="str">
        <f>IFERROR(VLOOKUP(ROWS($X$4:X1215),$Q$4:$R$5094,2,FALSE),"")</f>
        <v>BDE-020</v>
      </c>
      <c r="Y1215" s="38" t="str">
        <f>IFERROR(VLOOKUP(ROWS($Y$4:Y1215),$P$4:$U$5094,6,FALSE),"")</f>
        <v>147217-76-3</v>
      </c>
      <c r="Z1215" s="38">
        <f>IF(ISNUMBER(SEARCH(Search!$K$21,'Valid Values - Search'!AA1215)),MAX($Z$3:Z1214)+1,0)</f>
        <v>1212</v>
      </c>
      <c r="AA1215" s="64" t="s">
        <v>12767</v>
      </c>
      <c r="AB1215" s="70">
        <v>305</v>
      </c>
      <c r="AC1215" s="71" t="s">
        <v>1102</v>
      </c>
      <c r="AD1215" s="38" t="str">
        <f>IFERROR(VLOOKUP(ROWS($AD$4:AD1215),$Z$4:$AC$3778,2,FALSE),"")</f>
        <v>Emissions of Volatiles in Waste (305 USEPA)</v>
      </c>
      <c r="AF1215" s="37"/>
    </row>
    <row r="1216" spans="16:32" ht="15" customHeight="1">
      <c r="P1216" s="38">
        <f>IF(ISNUMBER(SEARCH(Search!$K$13,'Valid Values - Search'!U1216)),MAX($P$3:P1215)+1,0)</f>
        <v>1213</v>
      </c>
      <c r="Q1216" s="38">
        <f>IF(ISNUMBER(SEARCH(Search!$K$5,'Valid Values - Search'!R1216)),MAX($Q$3:Q1215)+1,0)</f>
        <v>1213</v>
      </c>
      <c r="R1216" s="64" t="s">
        <v>4957</v>
      </c>
      <c r="S1216" s="70" t="s">
        <v>102</v>
      </c>
      <c r="T1216" s="70" t="s">
        <v>102</v>
      </c>
      <c r="U1216" s="93" t="s">
        <v>9745</v>
      </c>
      <c r="V1216" s="94">
        <v>389917</v>
      </c>
      <c r="W1216" s="97" t="s">
        <v>4957</v>
      </c>
      <c r="X1216" s="38" t="str">
        <f>IFERROR(VLOOKUP(ROWS($X$4:X1216),$Q$4:$R$5094,2,FALSE),"")</f>
        <v>BDE-021</v>
      </c>
      <c r="Y1216" s="38" t="str">
        <f>IFERROR(VLOOKUP(ROWS($Y$4:Y1216),$P$4:$U$5094,6,FALSE),"")</f>
        <v>337513-67-4</v>
      </c>
      <c r="Z1216" s="38">
        <f>IF(ISNUMBER(SEARCH(Search!$K$21,'Valid Values - Search'!AA1216)),MAX($Z$3:Z1215)+1,0)</f>
        <v>1213</v>
      </c>
      <c r="AA1216" s="64" t="s">
        <v>12768</v>
      </c>
      <c r="AB1216" s="70" t="s">
        <v>3360</v>
      </c>
      <c r="AC1216" s="71" t="s">
        <v>1102</v>
      </c>
      <c r="AD1216" s="38" t="str">
        <f>IFERROR(VLOOKUP(ROWS($AD$4:AD1216),$Z$4:$AC$3778,2,FALSE),"")</f>
        <v>Endosulfan by IR Spectroscopy (PMD-ENA USEPA)</v>
      </c>
      <c r="AF1216" s="37"/>
    </row>
    <row r="1217" spans="16:32" ht="15" customHeight="1">
      <c r="P1217" s="38">
        <f>IF(ISNUMBER(SEARCH(Search!$K$13,'Valid Values - Search'!U1217)),MAX($P$3:P1216)+1,0)</f>
        <v>1214</v>
      </c>
      <c r="Q1217" s="38">
        <f>IF(ISNUMBER(SEARCH(Search!$K$5,'Valid Values - Search'!R1217)),MAX($Q$3:Q1216)+1,0)</f>
        <v>1214</v>
      </c>
      <c r="R1217" s="64" t="s">
        <v>4958</v>
      </c>
      <c r="S1217" s="70" t="s">
        <v>102</v>
      </c>
      <c r="T1217" s="70" t="s">
        <v>102</v>
      </c>
      <c r="U1217" s="93" t="s">
        <v>9746</v>
      </c>
      <c r="V1217" s="94">
        <v>389918</v>
      </c>
      <c r="W1217" s="97" t="s">
        <v>4958</v>
      </c>
      <c r="X1217" s="38" t="str">
        <f>IFERROR(VLOOKUP(ROWS($X$4:X1217),$Q$4:$R$5094,2,FALSE),"")</f>
        <v>BDE-022</v>
      </c>
      <c r="Y1217" s="38" t="str">
        <f>IFERROR(VLOOKUP(ROWS($Y$4:Y1217),$P$4:$U$5094,6,FALSE),"")</f>
        <v>446254-15-5</v>
      </c>
      <c r="Z1217" s="38">
        <f>IF(ISNUMBER(SEARCH(Search!$K$21,'Valid Values - Search'!AA1217)),MAX($Z$3:Z1216)+1,0)</f>
        <v>1214</v>
      </c>
      <c r="AA1217" s="64" t="s">
        <v>12769</v>
      </c>
      <c r="AB1217" s="70">
        <v>75900</v>
      </c>
      <c r="AC1217" s="71" t="s">
        <v>1775</v>
      </c>
      <c r="AD1217" s="38" t="str">
        <f>IFERROR(VLOOKUP(ROWS($AD$4:AD1217),$Z$4:$AC$3778,2,FALSE),"")</f>
        <v>Endosulfan in water by immunoassay (75900 MWI)</v>
      </c>
      <c r="AF1217" s="37"/>
    </row>
    <row r="1218" spans="16:32" ht="15" customHeight="1">
      <c r="P1218" s="38">
        <f>IF(ISNUMBER(SEARCH(Search!$K$13,'Valid Values - Search'!U1218)),MAX($P$3:P1217)+1,0)</f>
        <v>1215</v>
      </c>
      <c r="Q1218" s="38">
        <f>IF(ISNUMBER(SEARCH(Search!$K$5,'Valid Values - Search'!R1218)),MAX($Q$3:Q1217)+1,0)</f>
        <v>1215</v>
      </c>
      <c r="R1218" s="64" t="s">
        <v>4959</v>
      </c>
      <c r="S1218" s="70" t="s">
        <v>102</v>
      </c>
      <c r="T1218" s="70" t="s">
        <v>102</v>
      </c>
      <c r="U1218" s="93" t="s">
        <v>9747</v>
      </c>
      <c r="V1218" s="94">
        <v>389919</v>
      </c>
      <c r="W1218" s="97" t="s">
        <v>4959</v>
      </c>
      <c r="X1218" s="38" t="str">
        <f>IFERROR(VLOOKUP(ROWS($X$4:X1218),$Q$4:$R$5094,2,FALSE),"")</f>
        <v>BDE-023</v>
      </c>
      <c r="Y1218" s="38" t="str">
        <f>IFERROR(VLOOKUP(ROWS($Y$4:Y1218),$P$4:$U$5094,6,FALSE),"")</f>
        <v>446254-16-6</v>
      </c>
      <c r="Z1218" s="38">
        <f>IF(ISNUMBER(SEARCH(Search!$K$21,'Valid Values - Search'!AA1218)),MAX($Z$3:Z1217)+1,0)</f>
        <v>1215</v>
      </c>
      <c r="AA1218" s="64" t="s">
        <v>12770</v>
      </c>
      <c r="AB1218" s="70">
        <v>976.23</v>
      </c>
      <c r="AC1218" s="71" t="s">
        <v>1934</v>
      </c>
      <c r="AD1218" s="38" t="str">
        <f>IFERROR(VLOOKUP(ROWS($AD$4:AD1218),$Z$4:$AC$3778,2,FALSE),"")</f>
        <v>Endosulfan/Tetrasul Pesticide Residues (976.23 AOAC)</v>
      </c>
      <c r="AF1218" s="37"/>
    </row>
    <row r="1219" spans="16:32" ht="15" customHeight="1">
      <c r="P1219" s="38">
        <f>IF(ISNUMBER(SEARCH(Search!$K$13,'Valid Values - Search'!U1219)),MAX($P$3:P1218)+1,0)</f>
        <v>1216</v>
      </c>
      <c r="Q1219" s="38">
        <f>IF(ISNUMBER(SEARCH(Search!$K$5,'Valid Values - Search'!R1219)),MAX($Q$3:Q1218)+1,0)</f>
        <v>1216</v>
      </c>
      <c r="R1219" s="64" t="s">
        <v>4960</v>
      </c>
      <c r="S1219" s="70" t="s">
        <v>102</v>
      </c>
      <c r="T1219" s="70" t="s">
        <v>102</v>
      </c>
      <c r="U1219" s="93" t="s">
        <v>9748</v>
      </c>
      <c r="V1219" s="94">
        <v>389920</v>
      </c>
      <c r="W1219" s="97" t="s">
        <v>4960</v>
      </c>
      <c r="X1219" s="38" t="str">
        <f>IFERROR(VLOOKUP(ROWS($X$4:X1219),$Q$4:$R$5094,2,FALSE),"")</f>
        <v>BDE-024</v>
      </c>
      <c r="Y1219" s="38" t="str">
        <f>IFERROR(VLOOKUP(ROWS($Y$4:Y1219),$P$4:$U$5094,6,FALSE),"")</f>
        <v>218304-36-0</v>
      </c>
      <c r="Z1219" s="38">
        <f>IF(ISNUMBER(SEARCH(Search!$K$21,'Valid Values - Search'!AA1219)),MAX($Z$3:Z1218)+1,0)</f>
        <v>1216</v>
      </c>
      <c r="AA1219" s="64" t="s">
        <v>12771</v>
      </c>
      <c r="AB1219" s="70" t="s">
        <v>3361</v>
      </c>
      <c r="AC1219" s="71" t="s">
        <v>1102</v>
      </c>
      <c r="AD1219" s="38" t="str">
        <f>IFERROR(VLOOKUP(ROWS($AD$4:AD1219),$Z$4:$AC$3778,2,FALSE),"")</f>
        <v>Endothall by GC (PMD-ENB(GC) USEPA)</v>
      </c>
      <c r="AF1219" s="37"/>
    </row>
    <row r="1220" spans="16:32" ht="15" customHeight="1">
      <c r="P1220" s="38">
        <f>IF(ISNUMBER(SEARCH(Search!$K$13,'Valid Values - Search'!U1220)),MAX($P$3:P1219)+1,0)</f>
        <v>1217</v>
      </c>
      <c r="Q1220" s="38">
        <f>IF(ISNUMBER(SEARCH(Search!$K$5,'Valid Values - Search'!R1220)),MAX($Q$3:Q1219)+1,0)</f>
        <v>1217</v>
      </c>
      <c r="R1220" s="64" t="s">
        <v>4961</v>
      </c>
      <c r="S1220" s="70" t="s">
        <v>102</v>
      </c>
      <c r="T1220" s="70" t="s">
        <v>102</v>
      </c>
      <c r="U1220" s="93" t="s">
        <v>9749</v>
      </c>
      <c r="V1220" s="94">
        <v>389922</v>
      </c>
      <c r="W1220" s="97" t="s">
        <v>4961</v>
      </c>
      <c r="X1220" s="38" t="str">
        <f>IFERROR(VLOOKUP(ROWS($X$4:X1220),$Q$4:$R$5094,2,FALSE),"")</f>
        <v>BDE-026</v>
      </c>
      <c r="Y1220" s="38" t="str">
        <f>IFERROR(VLOOKUP(ROWS($Y$4:Y1220),$P$4:$U$5094,6,FALSE),"")</f>
        <v>337513-75-4</v>
      </c>
      <c r="Z1220" s="38">
        <f>IF(ISNUMBER(SEARCH(Search!$K$21,'Valid Values - Search'!AA1220)),MAX($Z$3:Z1219)+1,0)</f>
        <v>1217</v>
      </c>
      <c r="AA1220" s="64" t="s">
        <v>12772</v>
      </c>
      <c r="AB1220" s="70" t="s">
        <v>3362</v>
      </c>
      <c r="AC1220" s="71" t="s">
        <v>1102</v>
      </c>
      <c r="AD1220" s="38" t="str">
        <f>IFERROR(VLOOKUP(ROWS($AD$4:AD1220),$Z$4:$AC$3778,2,FALSE),"")</f>
        <v>Endothall by Titration (PMD-ENB(TITR) USEPA)</v>
      </c>
      <c r="AF1220" s="37"/>
    </row>
    <row r="1221" spans="16:32" ht="15" customHeight="1">
      <c r="P1221" s="38">
        <f>IF(ISNUMBER(SEARCH(Search!$K$13,'Valid Values - Search'!U1221)),MAX($P$3:P1220)+1,0)</f>
        <v>1218</v>
      </c>
      <c r="Q1221" s="38">
        <f>IF(ISNUMBER(SEARCH(Search!$K$5,'Valid Values - Search'!R1221)),MAX($Q$3:Q1220)+1,0)</f>
        <v>1218</v>
      </c>
      <c r="R1221" s="64" t="s">
        <v>4962</v>
      </c>
      <c r="S1221" s="70" t="s">
        <v>102</v>
      </c>
      <c r="T1221" s="70" t="s">
        <v>102</v>
      </c>
      <c r="U1221" s="93" t="s">
        <v>9750</v>
      </c>
      <c r="V1221" s="94">
        <v>389923</v>
      </c>
      <c r="W1221" s="97" t="s">
        <v>4962</v>
      </c>
      <c r="X1221" s="38" t="str">
        <f>IFERROR(VLOOKUP(ROWS($X$4:X1221),$Q$4:$R$5094,2,FALSE),"")</f>
        <v>BDE-027</v>
      </c>
      <c r="Y1221" s="38" t="str">
        <f>IFERROR(VLOOKUP(ROWS($Y$4:Y1221),$P$4:$U$5094,6,FALSE),"")</f>
        <v>337513-53-8</v>
      </c>
      <c r="Z1221" s="38">
        <f>IF(ISNUMBER(SEARCH(Search!$K$21,'Valid Values - Search'!AA1221)),MAX($Z$3:Z1220)+1,0)</f>
        <v>1218</v>
      </c>
      <c r="AA1221" s="64" t="s">
        <v>12773</v>
      </c>
      <c r="AB1221" s="70">
        <v>548.1</v>
      </c>
      <c r="AC1221" s="71" t="s">
        <v>1102</v>
      </c>
      <c r="AD1221" s="38" t="str">
        <f>IFERROR(VLOOKUP(ROWS($AD$4:AD1221),$Z$4:$AC$3778,2,FALSE),"")</f>
        <v>Endothall in Drinking Water (548.1 USEPA)</v>
      </c>
      <c r="AF1221" s="37"/>
    </row>
    <row r="1222" spans="16:32" ht="15" customHeight="1">
      <c r="P1222" s="38">
        <f>IF(ISNUMBER(SEARCH(Search!$K$13,'Valid Values - Search'!U1222)),MAX($P$3:P1221)+1,0)</f>
        <v>1219</v>
      </c>
      <c r="Q1222" s="38">
        <f>IF(ISNUMBER(SEARCH(Search!$K$5,'Valid Values - Search'!R1222)),MAX($Q$3:Q1221)+1,0)</f>
        <v>1219</v>
      </c>
      <c r="R1222" s="64" t="s">
        <v>4963</v>
      </c>
      <c r="S1222" s="70" t="s">
        <v>102</v>
      </c>
      <c r="T1222" s="70" t="s">
        <v>102</v>
      </c>
      <c r="U1222" s="93" t="s">
        <v>9751</v>
      </c>
      <c r="V1222" s="94">
        <v>389925</v>
      </c>
      <c r="W1222" s="97" t="s">
        <v>4963</v>
      </c>
      <c r="X1222" s="38" t="str">
        <f>IFERROR(VLOOKUP(ROWS($X$4:X1222),$Q$4:$R$5094,2,FALSE),"")</f>
        <v>BDE-029</v>
      </c>
      <c r="Y1222" s="38" t="str">
        <f>IFERROR(VLOOKUP(ROWS($Y$4:Y1222),$P$4:$U$5094,6,FALSE),"")</f>
        <v>337513-56-1</v>
      </c>
      <c r="Z1222" s="38">
        <f>IF(ISNUMBER(SEARCH(Search!$K$21,'Valid Values - Search'!AA1222)),MAX($Z$3:Z1221)+1,0)</f>
        <v>1219</v>
      </c>
      <c r="AA1222" s="64" t="s">
        <v>12774</v>
      </c>
      <c r="AB1222" s="70">
        <v>548</v>
      </c>
      <c r="AC1222" s="71" t="s">
        <v>1102</v>
      </c>
      <c r="AD1222" s="38" t="str">
        <f>IFERROR(VLOOKUP(ROWS($AD$4:AD1222),$Z$4:$AC$3778,2,FALSE),"")</f>
        <v>Endothall in Water by Gas Chromatography (548 USEPA)</v>
      </c>
      <c r="AF1222" s="37"/>
    </row>
    <row r="1223" spans="16:32" ht="15" customHeight="1">
      <c r="P1223" s="38">
        <f>IF(ISNUMBER(SEARCH(Search!$K$13,'Valid Values - Search'!U1223)),MAX($P$3:P1222)+1,0)</f>
        <v>1220</v>
      </c>
      <c r="Q1223" s="38">
        <f>IF(ISNUMBER(SEARCH(Search!$K$5,'Valid Values - Search'!R1223)),MAX($Q$3:Q1222)+1,0)</f>
        <v>1220</v>
      </c>
      <c r="R1223" s="64" t="s">
        <v>4964</v>
      </c>
      <c r="S1223" s="70" t="s">
        <v>102</v>
      </c>
      <c r="T1223" s="70" t="s">
        <v>102</v>
      </c>
      <c r="U1223" s="93" t="s">
        <v>9752</v>
      </c>
      <c r="V1223" s="94">
        <v>389927</v>
      </c>
      <c r="W1223" s="97" t="s">
        <v>4964</v>
      </c>
      <c r="X1223" s="38" t="str">
        <f>IFERROR(VLOOKUP(ROWS($X$4:X1223),$Q$4:$R$5094,2,FALSE),"")</f>
        <v>BDE-031</v>
      </c>
      <c r="Y1223" s="38" t="str">
        <f>IFERROR(VLOOKUP(ROWS($Y$4:Y1223),$P$4:$U$5094,6,FALSE),"")</f>
        <v>65075-08-3</v>
      </c>
      <c r="Z1223" s="38">
        <f>IF(ISNUMBER(SEARCH(Search!$K$21,'Valid Values - Search'!AA1223)),MAX($Z$3:Z1222)+1,0)</f>
        <v>1220</v>
      </c>
      <c r="AA1223" s="64" t="s">
        <v>12775</v>
      </c>
      <c r="AB1223" s="70" t="s">
        <v>1681</v>
      </c>
      <c r="AC1223" s="71" t="s">
        <v>1102</v>
      </c>
      <c r="AD1223" s="38" t="str">
        <f>IFERROR(VLOOKUP(ROWS($AD$4:AD1223),$Z$4:$AC$3778,2,FALSE),"")</f>
        <v>Endothall in Water Using GCMS (548.1 (BY FID) USEPA)</v>
      </c>
      <c r="AF1223" s="37"/>
    </row>
    <row r="1224" spans="16:32" ht="15" customHeight="1">
      <c r="P1224" s="38">
        <f>IF(ISNUMBER(SEARCH(Search!$K$13,'Valid Values - Search'!U1224)),MAX($P$3:P1223)+1,0)</f>
        <v>1221</v>
      </c>
      <c r="Q1224" s="38">
        <f>IF(ISNUMBER(SEARCH(Search!$K$5,'Valid Values - Search'!R1224)),MAX($Q$3:Q1223)+1,0)</f>
        <v>1221</v>
      </c>
      <c r="R1224" s="64" t="s">
        <v>4965</v>
      </c>
      <c r="S1224" s="70" t="s">
        <v>102</v>
      </c>
      <c r="T1224" s="70" t="s">
        <v>102</v>
      </c>
      <c r="U1224" s="93" t="s">
        <v>9753</v>
      </c>
      <c r="V1224" s="94">
        <v>389929</v>
      </c>
      <c r="W1224" s="97" t="s">
        <v>4965</v>
      </c>
      <c r="X1224" s="38" t="str">
        <f>IFERROR(VLOOKUP(ROWS($X$4:X1224),$Q$4:$R$5094,2,FALSE),"")</f>
        <v>BDE-033</v>
      </c>
      <c r="Y1224" s="38" t="str">
        <f>IFERROR(VLOOKUP(ROWS($Y$4:Y1224),$P$4:$U$5094,6,FALSE),"")</f>
        <v>147217-78-5</v>
      </c>
      <c r="Z1224" s="38">
        <f>IF(ISNUMBER(SEARCH(Search!$K$21,'Valid Values - Search'!AA1224)),MAX($Z$3:Z1223)+1,0)</f>
        <v>1221</v>
      </c>
      <c r="AA1224" s="64" t="s">
        <v>12776</v>
      </c>
      <c r="AB1224" s="70" t="s">
        <v>1682</v>
      </c>
      <c r="AC1224" s="71" t="s">
        <v>1102</v>
      </c>
      <c r="AD1224" s="38" t="str">
        <f>IFERROR(VLOOKUP(ROWS($AD$4:AD1224),$Z$4:$AC$3778,2,FALSE),"")</f>
        <v>Endothall in Water Using GCMS (548.1 (BY MS) USEPA)</v>
      </c>
      <c r="AF1224" s="37"/>
    </row>
    <row r="1225" spans="16:32" ht="15" customHeight="1">
      <c r="P1225" s="38">
        <f>IF(ISNUMBER(SEARCH(Search!$K$13,'Valid Values - Search'!U1225)),MAX($P$3:P1224)+1,0)</f>
        <v>1222</v>
      </c>
      <c r="Q1225" s="38">
        <f>IF(ISNUMBER(SEARCH(Search!$K$5,'Valid Values - Search'!R1225)),MAX($Q$3:Q1224)+1,0)</f>
        <v>1222</v>
      </c>
      <c r="R1225" s="64" t="s">
        <v>4966</v>
      </c>
      <c r="S1225" s="70" t="s">
        <v>102</v>
      </c>
      <c r="T1225" s="70" t="s">
        <v>102</v>
      </c>
      <c r="U1225" s="93" t="s">
        <v>9754</v>
      </c>
      <c r="V1225" s="94">
        <v>389930</v>
      </c>
      <c r="W1225" s="97" t="s">
        <v>4966</v>
      </c>
      <c r="X1225" s="38" t="str">
        <f>IFERROR(VLOOKUP(ROWS($X$4:X1225),$Q$4:$R$5094,2,FALSE),"")</f>
        <v>BDE-034</v>
      </c>
      <c r="Y1225" s="38" t="str">
        <f>IFERROR(VLOOKUP(ROWS($Y$4:Y1225),$P$4:$U$5094,6,FALSE),"")</f>
        <v>446254-17-7</v>
      </c>
      <c r="Z1225" s="38">
        <f>IF(ISNUMBER(SEARCH(Search!$K$21,'Valid Values - Search'!AA1225)),MAX($Z$3:Z1224)+1,0)</f>
        <v>1222</v>
      </c>
      <c r="AA1225" s="64" t="s">
        <v>12777</v>
      </c>
      <c r="AB1225" s="70">
        <v>5519</v>
      </c>
      <c r="AC1225" s="71" t="s">
        <v>1150</v>
      </c>
      <c r="AD1225" s="38" t="str">
        <f>IFERROR(VLOOKUP(ROWS($AD$4:AD1225),$Z$4:$AC$3778,2,FALSE),"")</f>
        <v>Endrin by GC/ECD (5519 NIOSH)</v>
      </c>
      <c r="AF1225" s="37"/>
    </row>
    <row r="1226" spans="16:32" ht="15" customHeight="1">
      <c r="P1226" s="38">
        <f>IF(ISNUMBER(SEARCH(Search!$K$13,'Valid Values - Search'!U1226)),MAX($P$3:P1225)+1,0)</f>
        <v>1223</v>
      </c>
      <c r="Q1226" s="38">
        <f>IF(ISNUMBER(SEARCH(Search!$K$5,'Valid Values - Search'!R1226)),MAX($Q$3:Q1225)+1,0)</f>
        <v>1223</v>
      </c>
      <c r="R1226" s="64" t="s">
        <v>4967</v>
      </c>
      <c r="S1226" s="70" t="s">
        <v>102</v>
      </c>
      <c r="T1226" s="70" t="s">
        <v>102</v>
      </c>
      <c r="U1226" s="93" t="s">
        <v>9755</v>
      </c>
      <c r="V1226" s="94">
        <v>389932</v>
      </c>
      <c r="W1226" s="97" t="s">
        <v>4967</v>
      </c>
      <c r="X1226" s="38" t="str">
        <f>IFERROR(VLOOKUP(ROWS($X$4:X1226),$Q$4:$R$5094,2,FALSE),"")</f>
        <v>BDE-036</v>
      </c>
      <c r="Y1226" s="38" t="str">
        <f>IFERROR(VLOOKUP(ROWS($Y$4:Y1226),$P$4:$U$5094,6,FALSE),"")</f>
        <v>147217-79-6</v>
      </c>
      <c r="Z1226" s="38">
        <f>IF(ISNUMBER(SEARCH(Search!$K$21,'Valid Values - Search'!AA1226)),MAX($Z$3:Z1225)+1,0)</f>
        <v>1223</v>
      </c>
      <c r="AA1226" s="64" t="s">
        <v>12778</v>
      </c>
      <c r="AB1226" s="70">
        <v>5.6</v>
      </c>
      <c r="AC1226" s="71" t="s">
        <v>1156</v>
      </c>
      <c r="AD1226" s="38" t="str">
        <f>IFERROR(VLOOKUP(ROWS($AD$4:AD1226),$Z$4:$AC$3778,2,FALSE),"")</f>
        <v>Enteric Viruses (5.6 APHA)</v>
      </c>
      <c r="AF1226" s="37"/>
    </row>
    <row r="1227" spans="16:32" ht="15" customHeight="1">
      <c r="P1227" s="38">
        <f>IF(ISNUMBER(SEARCH(Search!$K$13,'Valid Values - Search'!U1227)),MAX($P$3:P1226)+1,0)</f>
        <v>1224</v>
      </c>
      <c r="Q1227" s="38">
        <f>IF(ISNUMBER(SEARCH(Search!$K$5,'Valid Values - Search'!R1227)),MAX($Q$3:Q1226)+1,0)</f>
        <v>1224</v>
      </c>
      <c r="R1227" s="64" t="s">
        <v>4968</v>
      </c>
      <c r="S1227" s="70" t="s">
        <v>102</v>
      </c>
      <c r="T1227" s="70" t="s">
        <v>102</v>
      </c>
      <c r="U1227" s="93" t="s">
        <v>9756</v>
      </c>
      <c r="V1227" s="94">
        <v>389934</v>
      </c>
      <c r="W1227" s="97" t="s">
        <v>4968</v>
      </c>
      <c r="X1227" s="38" t="str">
        <f>IFERROR(VLOOKUP(ROWS($X$4:X1227),$Q$4:$R$5094,2,FALSE),"")</f>
        <v>BDE-038</v>
      </c>
      <c r="Y1227" s="38" t="str">
        <f>IFERROR(VLOOKUP(ROWS($Y$4:Y1227),$P$4:$U$5094,6,FALSE),"")</f>
        <v>337513-54-9</v>
      </c>
      <c r="Z1227" s="38">
        <f>IF(ISNUMBER(SEARCH(Search!$K$21,'Valid Values - Search'!AA1227)),MAX($Z$3:Z1226)+1,0)</f>
        <v>1224</v>
      </c>
      <c r="AA1227" s="64" t="s">
        <v>12779</v>
      </c>
      <c r="AB1227" s="70">
        <v>1600</v>
      </c>
      <c r="AC1227" s="71" t="s">
        <v>1102</v>
      </c>
      <c r="AD1227" s="38" t="str">
        <f>IFERROR(VLOOKUP(ROWS($AD$4:AD1227),$Z$4:$AC$3778,2,FALSE),"")</f>
        <v>Enterococci in Water by Membrane Filtration Using membrane-Enterococcus Indoxyl-B-D-Glucoside Agar (mEl) (1600 USEPA)</v>
      </c>
      <c r="AF1227" s="37"/>
    </row>
    <row r="1228" spans="16:32" ht="15" customHeight="1">
      <c r="P1228" s="38">
        <f>IF(ISNUMBER(SEARCH(Search!$K$13,'Valid Values - Search'!U1228)),MAX($P$3:P1227)+1,0)</f>
        <v>1225</v>
      </c>
      <c r="Q1228" s="38">
        <f>IF(ISNUMBER(SEARCH(Search!$K$5,'Valid Values - Search'!R1228)),MAX($Q$3:Q1227)+1,0)</f>
        <v>1225</v>
      </c>
      <c r="R1228" s="64" t="s">
        <v>4969</v>
      </c>
      <c r="S1228" s="70" t="s">
        <v>102</v>
      </c>
      <c r="T1228" s="70" t="s">
        <v>102</v>
      </c>
      <c r="U1228" s="93" t="s">
        <v>9757</v>
      </c>
      <c r="V1228" s="94">
        <v>389935</v>
      </c>
      <c r="W1228" s="97" t="s">
        <v>4969</v>
      </c>
      <c r="X1228" s="38" t="str">
        <f>IFERROR(VLOOKUP(ROWS($X$4:X1228),$Q$4:$R$5094,2,FALSE),"")</f>
        <v>BDE-039</v>
      </c>
      <c r="Y1228" s="38" t="str">
        <f>IFERROR(VLOOKUP(ROWS($Y$4:Y1228),$P$4:$U$5094,6,FALSE),"")</f>
        <v>407606-57-9</v>
      </c>
      <c r="Z1228" s="38">
        <f>IF(ISNUMBER(SEARCH(Search!$K$21,'Valid Values - Search'!AA1228)),MAX($Z$3:Z1227)+1,0)</f>
        <v>1225</v>
      </c>
      <c r="AA1228" s="64" t="s">
        <v>12780</v>
      </c>
      <c r="AB1228" s="70">
        <v>1106.0999999999999</v>
      </c>
      <c r="AC1228" s="71" t="s">
        <v>1102</v>
      </c>
      <c r="AD1228" s="38" t="str">
        <f>IFERROR(VLOOKUP(ROWS($AD$4:AD1228),$Z$4:$AC$3778,2,FALSE),"")</f>
        <v>Enterococci in Water by Membrane Filtration Using membrane-Enterococcus-Esculin Iron Agar (mE-EIA) (1106.1 USEPA)</v>
      </c>
      <c r="AF1228" s="37"/>
    </row>
    <row r="1229" spans="16:32" ht="15" customHeight="1">
      <c r="P1229" s="38">
        <f>IF(ISNUMBER(SEARCH(Search!$K$13,'Valid Values - Search'!U1229)),MAX($P$3:P1228)+1,0)</f>
        <v>1226</v>
      </c>
      <c r="Q1229" s="38">
        <f>IF(ISNUMBER(SEARCH(Search!$K$5,'Valid Values - Search'!R1229)),MAX($Q$3:Q1228)+1,0)</f>
        <v>1226</v>
      </c>
      <c r="R1229" s="64" t="s">
        <v>4970</v>
      </c>
      <c r="S1229" s="70" t="s">
        <v>102</v>
      </c>
      <c r="T1229" s="70" t="s">
        <v>102</v>
      </c>
      <c r="U1229" s="93" t="s">
        <v>9269</v>
      </c>
      <c r="V1229" s="94">
        <v>389937</v>
      </c>
      <c r="W1229" s="97" t="s">
        <v>4970</v>
      </c>
      <c r="X1229" s="38" t="str">
        <f>IFERROR(VLOOKUP(ROWS($X$4:X1229),$Q$4:$R$5094,2,FALSE),"")</f>
        <v>BDE-041</v>
      </c>
      <c r="Y1229" s="38" t="str">
        <f>IFERROR(VLOOKUP(ROWS($Y$4:Y1229),$P$4:$U$5094,6,FALSE),"")</f>
        <v>337513-68-5</v>
      </c>
      <c r="Z1229" s="38">
        <f>IF(ISNUMBER(SEARCH(Search!$K$21,'Valid Values - Search'!AA1229)),MAX($Z$3:Z1228)+1,0)</f>
        <v>1226</v>
      </c>
      <c r="AA1229" s="64" t="s">
        <v>12781</v>
      </c>
      <c r="AB1229" s="70" t="s">
        <v>2521</v>
      </c>
      <c r="AC1229" s="71" t="s">
        <v>2141</v>
      </c>
      <c r="AD1229" s="38" t="str">
        <f>IFERROR(VLOOKUP(ROWS($AD$4:AD1229),$Z$4:$AC$3778,2,FALSE),"")</f>
        <v>Enterolert Test Kit Procedure (ENTEROLERT IDEXX)</v>
      </c>
      <c r="AF1229" s="37"/>
    </row>
    <row r="1230" spans="16:32" ht="15" customHeight="1">
      <c r="P1230" s="38">
        <f>IF(ISNUMBER(SEARCH(Search!$K$13,'Valid Values - Search'!U1230)),MAX($P$3:P1229)+1,0)</f>
        <v>1227</v>
      </c>
      <c r="Q1230" s="38">
        <f>IF(ISNUMBER(SEARCH(Search!$K$5,'Valid Values - Search'!R1230)),MAX($Q$3:Q1229)+1,0)</f>
        <v>1227</v>
      </c>
      <c r="R1230" s="64" t="s">
        <v>4971</v>
      </c>
      <c r="S1230" s="70" t="s">
        <v>102</v>
      </c>
      <c r="T1230" s="70" t="s">
        <v>102</v>
      </c>
      <c r="U1230" s="93" t="s">
        <v>9268</v>
      </c>
      <c r="V1230" s="94">
        <v>389938</v>
      </c>
      <c r="W1230" s="97" t="s">
        <v>4971</v>
      </c>
      <c r="X1230" s="38" t="str">
        <f>IFERROR(VLOOKUP(ROWS($X$4:X1230),$Q$4:$R$5094,2,FALSE),"")</f>
        <v>BDE-042</v>
      </c>
      <c r="Y1230" s="38" t="str">
        <f>IFERROR(VLOOKUP(ROWS($Y$4:Y1230),$P$4:$U$5094,6,FALSE),"")</f>
        <v>446254-18-8</v>
      </c>
      <c r="Z1230" s="38">
        <f>IF(ISNUMBER(SEARCH(Search!$K$21,'Valid Values - Search'!AA1230)),MAX($Z$3:Z1229)+1,0)</f>
        <v>1227</v>
      </c>
      <c r="AA1230" s="64" t="s">
        <v>12782</v>
      </c>
      <c r="AB1230" s="70" t="s">
        <v>2522</v>
      </c>
      <c r="AC1230" s="71" t="s">
        <v>2141</v>
      </c>
      <c r="AD1230" s="38" t="str">
        <f>IFERROR(VLOOKUP(ROWS($AD$4:AD1230),$Z$4:$AC$3778,2,FALSE),"")</f>
        <v>Enterolert Test Kit Procedure (Enterolert2000 IDEXX)</v>
      </c>
      <c r="AF1230" s="37"/>
    </row>
    <row r="1231" spans="16:32" ht="15" customHeight="1">
      <c r="P1231" s="38">
        <f>IF(ISNUMBER(SEARCH(Search!$K$13,'Valid Values - Search'!U1231)),MAX($P$3:P1230)+1,0)</f>
        <v>1228</v>
      </c>
      <c r="Q1231" s="38">
        <f>IF(ISNUMBER(SEARCH(Search!$K$5,'Valid Values - Search'!R1231)),MAX($Q$3:Q1230)+1,0)</f>
        <v>1228</v>
      </c>
      <c r="R1231" s="64" t="s">
        <v>4972</v>
      </c>
      <c r="S1231" s="70" t="s">
        <v>102</v>
      </c>
      <c r="T1231" s="70" t="s">
        <v>102</v>
      </c>
      <c r="U1231" s="93" t="s">
        <v>9278</v>
      </c>
      <c r="V1231" s="94">
        <v>389939</v>
      </c>
      <c r="W1231" s="97" t="s">
        <v>4972</v>
      </c>
      <c r="X1231" s="38" t="str">
        <f>IFERROR(VLOOKUP(ROWS($X$4:X1231),$Q$4:$R$5094,2,FALSE),"")</f>
        <v>BDE-043</v>
      </c>
      <c r="Y1231" s="38" t="str">
        <f>IFERROR(VLOOKUP(ROWS($Y$4:Y1231),$P$4:$U$5094,6,FALSE),"")</f>
        <v>446254-19-9</v>
      </c>
      <c r="Z1231" s="38">
        <f>IF(ISNUMBER(SEARCH(Search!$K$21,'Valid Values - Search'!AA1231)),MAX($Z$3:Z1230)+1,0)</f>
        <v>1228</v>
      </c>
      <c r="AA1231" s="64" t="s">
        <v>12783</v>
      </c>
      <c r="AB1231" s="70">
        <v>986.34</v>
      </c>
      <c r="AC1231" s="71" t="s">
        <v>1934</v>
      </c>
      <c r="AD1231" s="38" t="str">
        <f>IFERROR(VLOOKUP(ROWS($AD$4:AD1231),$Z$4:$AC$3778,2,FALSE),"")</f>
        <v>Enterotoxigenic E. coli (986.34 AOAC)</v>
      </c>
      <c r="AF1231" s="37"/>
    </row>
    <row r="1232" spans="16:32" ht="15" customHeight="1">
      <c r="P1232" s="38">
        <f>IF(ISNUMBER(SEARCH(Search!$K$13,'Valid Values - Search'!U1232)),MAX($P$3:P1231)+1,0)</f>
        <v>1229</v>
      </c>
      <c r="Q1232" s="38">
        <f>IF(ISNUMBER(SEARCH(Search!$K$5,'Valid Values - Search'!R1232)),MAX($Q$3:Q1231)+1,0)</f>
        <v>1229</v>
      </c>
      <c r="R1232" s="64" t="s">
        <v>4973</v>
      </c>
      <c r="S1232" s="70" t="s">
        <v>102</v>
      </c>
      <c r="T1232" s="70" t="s">
        <v>102</v>
      </c>
      <c r="U1232" s="93" t="s">
        <v>9277</v>
      </c>
      <c r="V1232" s="94">
        <v>389940</v>
      </c>
      <c r="W1232" s="97" t="s">
        <v>4973</v>
      </c>
      <c r="X1232" s="38" t="str">
        <f>IFERROR(VLOOKUP(ROWS($X$4:X1232),$Q$4:$R$5094,2,FALSE),"")</f>
        <v>BDE-044</v>
      </c>
      <c r="Y1232" s="38" t="str">
        <f>IFERROR(VLOOKUP(ROWS($Y$4:Y1232),$P$4:$U$5094,6,FALSE),"")</f>
        <v>446254-20-2</v>
      </c>
      <c r="Z1232" s="38">
        <f>IF(ISNUMBER(SEARCH(Search!$K$21,'Valid Values - Search'!AA1232)),MAX($Z$3:Z1231)+1,0)</f>
        <v>1229</v>
      </c>
      <c r="AA1232" s="64" t="s">
        <v>12784</v>
      </c>
      <c r="AB1232" s="70" t="s">
        <v>1971</v>
      </c>
      <c r="AC1232" s="71" t="s">
        <v>1156</v>
      </c>
      <c r="AD1232" s="38" t="str">
        <f>IFERROR(VLOOKUP(ROWS($AD$4:AD1232),$Z$4:$AC$3778,2,FALSE),"")</f>
        <v>Enumberation-Enrichment &amp; Isolation of Iron and Sulfur Bacteria (9240-B APHA)</v>
      </c>
      <c r="AF1232" s="37"/>
    </row>
    <row r="1233" spans="16:32" ht="15" customHeight="1">
      <c r="P1233" s="38">
        <f>IF(ISNUMBER(SEARCH(Search!$K$13,'Valid Values - Search'!U1233)),MAX($P$3:P1232)+1,0)</f>
        <v>1230</v>
      </c>
      <c r="Q1233" s="38">
        <f>IF(ISNUMBER(SEARCH(Search!$K$5,'Valid Values - Search'!R1233)),MAX($Q$3:Q1232)+1,0)</f>
        <v>1230</v>
      </c>
      <c r="R1233" s="64" t="s">
        <v>4974</v>
      </c>
      <c r="S1233" s="70" t="s">
        <v>102</v>
      </c>
      <c r="T1233" s="70" t="s">
        <v>102</v>
      </c>
      <c r="U1233" s="93" t="s">
        <v>9282</v>
      </c>
      <c r="V1233" s="94">
        <v>389941</v>
      </c>
      <c r="W1233" s="97" t="s">
        <v>4974</v>
      </c>
      <c r="X1233" s="38" t="str">
        <f>IFERROR(VLOOKUP(ROWS($X$4:X1233),$Q$4:$R$5094,2,FALSE),"")</f>
        <v>BDE-045</v>
      </c>
      <c r="Y1233" s="38" t="str">
        <f>IFERROR(VLOOKUP(ROWS($Y$4:Y1233),$P$4:$U$5094,6,FALSE),"")</f>
        <v>446254-21-3</v>
      </c>
      <c r="Z1233" s="38">
        <f>IF(ISNUMBER(SEARCH(Search!$K$21,'Valid Values - Search'!AA1233)),MAX($Z$3:Z1232)+1,0)</f>
        <v>1230</v>
      </c>
      <c r="AA1233" s="64" t="s">
        <v>12785</v>
      </c>
      <c r="AB1233" s="70" t="s">
        <v>2350</v>
      </c>
      <c r="AC1233" s="71" t="s">
        <v>1184</v>
      </c>
      <c r="AD1233" s="38" t="str">
        <f>IFERROR(VLOOKUP(ROWS($AD$4:AD1233),$Z$4:$AC$3778,2,FALSE),"")</f>
        <v>Enumeration of Candida albicans in Water (D4249 ASTM)</v>
      </c>
      <c r="AF1233" s="37"/>
    </row>
    <row r="1234" spans="16:32" ht="15" customHeight="1">
      <c r="P1234" s="38">
        <f>IF(ISNUMBER(SEARCH(Search!$K$13,'Valid Values - Search'!U1234)),MAX($P$3:P1233)+1,0)</f>
        <v>1231</v>
      </c>
      <c r="Q1234" s="38">
        <f>IF(ISNUMBER(SEARCH(Search!$K$5,'Valid Values - Search'!R1234)),MAX($Q$3:Q1233)+1,0)</f>
        <v>1231</v>
      </c>
      <c r="R1234" s="64" t="s">
        <v>4975</v>
      </c>
      <c r="S1234" s="70" t="s">
        <v>102</v>
      </c>
      <c r="T1234" s="70" t="s">
        <v>102</v>
      </c>
      <c r="U1234" s="93" t="s">
        <v>9281</v>
      </c>
      <c r="V1234" s="94">
        <v>389942</v>
      </c>
      <c r="W1234" s="97" t="s">
        <v>4975</v>
      </c>
      <c r="X1234" s="38" t="str">
        <f>IFERROR(VLOOKUP(ROWS($X$4:X1234),$Q$4:$R$5094,2,FALSE),"")</f>
        <v>BDE-046</v>
      </c>
      <c r="Y1234" s="38" t="str">
        <f>IFERROR(VLOOKUP(ROWS($Y$4:Y1234),$P$4:$U$5094,6,FALSE),"")</f>
        <v>446254-22-4</v>
      </c>
      <c r="Z1234" s="38">
        <f>IF(ISNUMBER(SEARCH(Search!$K$21,'Valid Values - Search'!AA1234)),MAX($Z$3:Z1233)+1,0)</f>
        <v>1231</v>
      </c>
      <c r="AA1234" s="68" t="s">
        <v>15750</v>
      </c>
      <c r="AB1234" s="173" t="s">
        <v>15746</v>
      </c>
      <c r="AC1234" s="69" t="s">
        <v>15743</v>
      </c>
      <c r="AD1234" s="38" t="str">
        <f>IFERROR(VLOOKUP(ROWS($AD$4:AD1234),$Z$4:$AC$3778,2,FALSE),"")</f>
        <v>Enzyme substrate assay for measuring total coliforms and E. coli</v>
      </c>
      <c r="AF1234" s="37"/>
    </row>
    <row r="1235" spans="16:32" ht="15" customHeight="1">
      <c r="P1235" s="38">
        <f>IF(ISNUMBER(SEARCH(Search!$K$13,'Valid Values - Search'!U1235)),MAX($P$3:P1234)+1,0)</f>
        <v>1232</v>
      </c>
      <c r="Q1235" s="38">
        <f>IF(ISNUMBER(SEARCH(Search!$K$5,'Valid Values - Search'!R1235)),MAX($Q$3:Q1234)+1,0)</f>
        <v>1232</v>
      </c>
      <c r="R1235" s="64" t="s">
        <v>4976</v>
      </c>
      <c r="S1235" s="70" t="s">
        <v>102</v>
      </c>
      <c r="T1235" s="70" t="s">
        <v>102</v>
      </c>
      <c r="U1235" s="93" t="s">
        <v>9758</v>
      </c>
      <c r="V1235" s="94">
        <v>389944</v>
      </c>
      <c r="W1235" s="97" t="s">
        <v>4976</v>
      </c>
      <c r="X1235" s="38" t="str">
        <f>IFERROR(VLOOKUP(ROWS($X$4:X1235),$Q$4:$R$5094,2,FALSE),"")</f>
        <v>BDE-048</v>
      </c>
      <c r="Y1235" s="38" t="str">
        <f>IFERROR(VLOOKUP(ROWS($Y$4:Y1235),$P$4:$U$5094,6,FALSE),"")</f>
        <v>337513-55-0</v>
      </c>
      <c r="Z1235" s="38">
        <f>IF(ISNUMBER(SEARCH(Search!$K$21,'Valid Values - Search'!AA1235)),MAX($Z$3:Z1234)+1,0)</f>
        <v>1232</v>
      </c>
      <c r="AA1235" s="64" t="s">
        <v>12786</v>
      </c>
      <c r="AB1235" s="70" t="s">
        <v>1967</v>
      </c>
      <c r="AC1235" s="71" t="s">
        <v>1156</v>
      </c>
      <c r="AD1235" s="38" t="str">
        <f>IFERROR(VLOOKUP(ROWS($AD$4:AD1235),$Z$4:$AC$3778,2,FALSE),"")</f>
        <v>Enzyme substrate assay for measuring total coliforms and E. coli (ONPG-MUG test or CPRG-MUG test) (9223-B APHA)</v>
      </c>
      <c r="AF1235" s="37"/>
    </row>
    <row r="1236" spans="16:32" ht="15" customHeight="1">
      <c r="P1236" s="38">
        <f>IF(ISNUMBER(SEARCH(Search!$K$13,'Valid Values - Search'!U1236)),MAX($P$3:P1235)+1,0)</f>
        <v>1233</v>
      </c>
      <c r="Q1236" s="38">
        <f>IF(ISNUMBER(SEARCH(Search!$K$5,'Valid Values - Search'!R1236)),MAX($Q$3:Q1235)+1,0)</f>
        <v>1233</v>
      </c>
      <c r="R1236" s="64" t="s">
        <v>4977</v>
      </c>
      <c r="S1236" s="70" t="s">
        <v>102</v>
      </c>
      <c r="T1236" s="70" t="s">
        <v>102</v>
      </c>
      <c r="U1236" s="93" t="s">
        <v>9759</v>
      </c>
      <c r="V1236" s="94">
        <v>389946</v>
      </c>
      <c r="W1236" s="97" t="s">
        <v>4977</v>
      </c>
      <c r="X1236" s="38" t="str">
        <f>IFERROR(VLOOKUP(ROWS($X$4:X1236),$Q$4:$R$5094,2,FALSE),"")</f>
        <v>BDE-050</v>
      </c>
      <c r="Y1236" s="38" t="str">
        <f>IFERROR(VLOOKUP(ROWS($Y$4:Y1236),$P$4:$U$5094,6,FALSE),"")</f>
        <v>446254-23-5</v>
      </c>
      <c r="Z1236" s="38">
        <f>IF(ISNUMBER(SEARCH(Search!$K$21,'Valid Values - Search'!AA1236)),MAX($Z$3:Z1235)+1,0)</f>
        <v>1233</v>
      </c>
      <c r="AA1236" s="64" t="s">
        <v>12787</v>
      </c>
      <c r="AB1236" s="70" t="s">
        <v>3363</v>
      </c>
      <c r="AC1236" s="71" t="s">
        <v>1102</v>
      </c>
      <c r="AD1236" s="38" t="str">
        <f>IFERROR(VLOOKUP(ROWS($AD$4:AD1236),$Z$4:$AC$3778,2,FALSE),"")</f>
        <v>Epichlorohydrin by GC (PMD-EPI USEPA)</v>
      </c>
      <c r="AF1236" s="37"/>
    </row>
    <row r="1237" spans="16:32" ht="15" customHeight="1">
      <c r="P1237" s="38">
        <f>IF(ISNUMBER(SEARCH(Search!$K$13,'Valid Values - Search'!U1237)),MAX($P$3:P1236)+1,0)</f>
        <v>1234</v>
      </c>
      <c r="Q1237" s="38">
        <f>IF(ISNUMBER(SEARCH(Search!$K$5,'Valid Values - Search'!R1237)),MAX($Q$3:Q1236)+1,0)</f>
        <v>1234</v>
      </c>
      <c r="R1237" s="64" t="s">
        <v>4978</v>
      </c>
      <c r="S1237" s="70" t="s">
        <v>102</v>
      </c>
      <c r="T1237" s="70" t="s">
        <v>102</v>
      </c>
      <c r="U1237" s="93" t="s">
        <v>9760</v>
      </c>
      <c r="V1237" s="94">
        <v>389948</v>
      </c>
      <c r="W1237" s="97" t="s">
        <v>4978</v>
      </c>
      <c r="X1237" s="38" t="str">
        <f>IFERROR(VLOOKUP(ROWS($X$4:X1237),$Q$4:$R$5094,2,FALSE),"")</f>
        <v>BDE-052</v>
      </c>
      <c r="Y1237" s="38" t="str">
        <f>IFERROR(VLOOKUP(ROWS($Y$4:Y1237),$P$4:$U$5094,6,FALSE),"")</f>
        <v>446254-24-6</v>
      </c>
      <c r="Z1237" s="38">
        <f>IF(ISNUMBER(SEARCH(Search!$K$21,'Valid Values - Search'!AA1237)),MAX($Z$3:Z1236)+1,0)</f>
        <v>1234</v>
      </c>
      <c r="AA1237" s="64" t="s">
        <v>12788</v>
      </c>
      <c r="AB1237" s="70">
        <v>1010</v>
      </c>
      <c r="AC1237" s="71" t="s">
        <v>1150</v>
      </c>
      <c r="AD1237" s="38" t="str">
        <f>IFERROR(VLOOKUP(ROWS($AD$4:AD1237),$Z$4:$AC$3778,2,FALSE),"")</f>
        <v>Epichlorohydrin by GC/FID (1010 NIOSH)</v>
      </c>
      <c r="AF1237" s="37"/>
    </row>
    <row r="1238" spans="16:32" ht="15" customHeight="1">
      <c r="P1238" s="38">
        <f>IF(ISNUMBER(SEARCH(Search!$K$13,'Valid Values - Search'!U1238)),MAX($P$3:P1237)+1,0)</f>
        <v>1235</v>
      </c>
      <c r="Q1238" s="38">
        <f>IF(ISNUMBER(SEARCH(Search!$K$5,'Valid Values - Search'!R1238)),MAX($Q$3:Q1237)+1,0)</f>
        <v>1235</v>
      </c>
      <c r="R1238" s="64" t="s">
        <v>4979</v>
      </c>
      <c r="S1238" s="70" t="s">
        <v>102</v>
      </c>
      <c r="T1238" s="70" t="s">
        <v>102</v>
      </c>
      <c r="U1238" s="93" t="s">
        <v>9761</v>
      </c>
      <c r="V1238" s="94">
        <v>389949</v>
      </c>
      <c r="W1238" s="97" t="s">
        <v>4979</v>
      </c>
      <c r="X1238" s="38" t="str">
        <f>IFERROR(VLOOKUP(ROWS($X$4:X1238),$Q$4:$R$5094,2,FALSE),"")</f>
        <v>BDE-053</v>
      </c>
      <c r="Y1238" s="38" t="str">
        <f>IFERROR(VLOOKUP(ROWS($Y$4:Y1238),$P$4:$U$5094,6,FALSE),"")</f>
        <v>446254-25-7</v>
      </c>
      <c r="Z1238" s="38">
        <f>IF(ISNUMBER(SEARCH(Search!$K$21,'Valid Values - Search'!AA1238)),MAX($Z$3:Z1237)+1,0)</f>
        <v>1235</v>
      </c>
      <c r="AA1238" s="64" t="s">
        <v>12789</v>
      </c>
      <c r="AB1238" s="70">
        <v>5012</v>
      </c>
      <c r="AC1238" s="71" t="s">
        <v>1150</v>
      </c>
      <c r="AD1238" s="38" t="str">
        <f>IFERROR(VLOOKUP(ROWS($AD$4:AD1238),$Z$4:$AC$3778,2,FALSE),"")</f>
        <v>EPN by GC/FPD (5012 NIOSH)</v>
      </c>
      <c r="AF1238" s="37"/>
    </row>
    <row r="1239" spans="16:32" ht="15" customHeight="1">
      <c r="P1239" s="38">
        <f>IF(ISNUMBER(SEARCH(Search!$K$13,'Valid Values - Search'!U1239)),MAX($P$3:P1238)+1,0)</f>
        <v>1236</v>
      </c>
      <c r="Q1239" s="38">
        <f>IF(ISNUMBER(SEARCH(Search!$K$5,'Valid Values - Search'!R1239)),MAX($Q$3:Q1238)+1,0)</f>
        <v>1236</v>
      </c>
      <c r="R1239" s="64" t="s">
        <v>4980</v>
      </c>
      <c r="S1239" s="70" t="s">
        <v>102</v>
      </c>
      <c r="T1239" s="70" t="s">
        <v>102</v>
      </c>
      <c r="U1239" s="93" t="s">
        <v>9762</v>
      </c>
      <c r="V1239" s="94">
        <v>389950</v>
      </c>
      <c r="W1239" s="97" t="s">
        <v>4980</v>
      </c>
      <c r="X1239" s="38" t="str">
        <f>IFERROR(VLOOKUP(ROWS($X$4:X1239),$Q$4:$R$5094,2,FALSE),"")</f>
        <v>BDE-054</v>
      </c>
      <c r="Y1239" s="38" t="str">
        <f>IFERROR(VLOOKUP(ROWS($Y$4:Y1239),$P$4:$U$5094,6,FALSE),"")</f>
        <v>446254-26-8</v>
      </c>
      <c r="Z1239" s="38">
        <f>IF(ISNUMBER(SEARCH(Search!$K$21,'Valid Values - Search'!AA1239)),MAX($Z$3:Z1238)+1,0)</f>
        <v>1236</v>
      </c>
      <c r="AA1239" s="64" t="s">
        <v>12790</v>
      </c>
      <c r="AB1239" s="70" t="s">
        <v>3364</v>
      </c>
      <c r="AC1239" s="71" t="s">
        <v>1102</v>
      </c>
      <c r="AD1239" s="38" t="str">
        <f>IFERROR(VLOOKUP(ROWS($AD$4:AD1239),$Z$4:$AC$3778,2,FALSE),"")</f>
        <v>EPTC by HPLC (PMD-EPT USEPA)</v>
      </c>
      <c r="AF1239" s="37"/>
    </row>
    <row r="1240" spans="16:32" ht="15" customHeight="1">
      <c r="P1240" s="38">
        <f>IF(ISNUMBER(SEARCH(Search!$K$13,'Valid Values - Search'!U1240)),MAX($P$3:P1239)+1,0)</f>
        <v>1237</v>
      </c>
      <c r="Q1240" s="38">
        <f>IF(ISNUMBER(SEARCH(Search!$K$5,'Valid Values - Search'!R1240)),MAX($Q$3:Q1239)+1,0)</f>
        <v>1237</v>
      </c>
      <c r="R1240" s="64" t="s">
        <v>4981</v>
      </c>
      <c r="S1240" s="70" t="s">
        <v>102</v>
      </c>
      <c r="T1240" s="70" t="s">
        <v>102</v>
      </c>
      <c r="U1240" s="93" t="s">
        <v>9763</v>
      </c>
      <c r="V1240" s="94">
        <v>389951</v>
      </c>
      <c r="W1240" s="97" t="s">
        <v>4981</v>
      </c>
      <c r="X1240" s="38" t="str">
        <f>IFERROR(VLOOKUP(ROWS($X$4:X1240),$Q$4:$R$5094,2,FALSE),"")</f>
        <v>BDE-055</v>
      </c>
      <c r="Y1240" s="38" t="str">
        <f>IFERROR(VLOOKUP(ROWS($Y$4:Y1240),$P$4:$U$5094,6,FALSE),"")</f>
        <v>446254-27-9</v>
      </c>
      <c r="Z1240" s="38">
        <f>IF(ISNUMBER(SEARCH(Search!$K$21,'Valid Values - Search'!AA1240)),MAX($Z$3:Z1239)+1,0)</f>
        <v>1237</v>
      </c>
      <c r="AA1240" s="64" t="s">
        <v>12791</v>
      </c>
      <c r="AB1240" s="70" t="s">
        <v>1949</v>
      </c>
      <c r="AC1240" s="71" t="s">
        <v>1156</v>
      </c>
      <c r="AD1240" s="38" t="str">
        <f>IFERROR(VLOOKUP(ROWS($AD$4:AD1240),$Z$4:$AC$3778,2,FALSE),"")</f>
        <v>Escherichia coli Fermentation Technique, Multi-tube Fermentation Technique (9221-B.1 APHA)</v>
      </c>
      <c r="AF1240" s="37"/>
    </row>
    <row r="1241" spans="16:32" ht="15" customHeight="1">
      <c r="P1241" s="38">
        <f>IF(ISNUMBER(SEARCH(Search!$K$13,'Valid Values - Search'!U1241)),MAX($P$3:P1240)+1,0)</f>
        <v>1238</v>
      </c>
      <c r="Q1241" s="38">
        <f>IF(ISNUMBER(SEARCH(Search!$K$5,'Valid Values - Search'!R1241)),MAX($Q$3:Q1240)+1,0)</f>
        <v>1238</v>
      </c>
      <c r="R1241" s="64" t="s">
        <v>4982</v>
      </c>
      <c r="S1241" s="70" t="s">
        <v>102</v>
      </c>
      <c r="T1241" s="70" t="s">
        <v>102</v>
      </c>
      <c r="U1241" s="93" t="s">
        <v>9764</v>
      </c>
      <c r="V1241" s="94">
        <v>389952</v>
      </c>
      <c r="W1241" s="97" t="s">
        <v>4982</v>
      </c>
      <c r="X1241" s="38" t="str">
        <f>IFERROR(VLOOKUP(ROWS($X$4:X1241),$Q$4:$R$5094,2,FALSE),"")</f>
        <v>BDE-056</v>
      </c>
      <c r="Y1241" s="38" t="str">
        <f>IFERROR(VLOOKUP(ROWS($Y$4:Y1241),$P$4:$U$5094,6,FALSE),"")</f>
        <v>446254-28-0</v>
      </c>
      <c r="Z1241" s="38">
        <f>IF(ISNUMBER(SEARCH(Search!$K$21,'Valid Values - Search'!AA1241)),MAX($Z$3:Z1240)+1,0)</f>
        <v>1238</v>
      </c>
      <c r="AA1241" s="64" t="s">
        <v>12792</v>
      </c>
      <c r="AB1241" s="70">
        <v>1103.0999999999999</v>
      </c>
      <c r="AC1241" s="71" t="s">
        <v>1102</v>
      </c>
      <c r="AD1241" s="38" t="str">
        <f>IFERROR(VLOOKUP(ROWS($AD$4:AD1241),$Z$4:$AC$3778,2,FALSE),"")</f>
        <v>Escherichia coli in Water by Membrane Filtration Using membrane-Thermotolerant E. coli Agar (mTEC) (1103.1 USEPA)</v>
      </c>
      <c r="AF1241" s="37"/>
    </row>
    <row r="1242" spans="16:32" ht="15" customHeight="1">
      <c r="P1242" s="38">
        <f>IF(ISNUMBER(SEARCH(Search!$K$13,'Valid Values - Search'!U1242)),MAX($P$3:P1241)+1,0)</f>
        <v>1239</v>
      </c>
      <c r="Q1242" s="38">
        <f>IF(ISNUMBER(SEARCH(Search!$K$5,'Valid Values - Search'!R1242)),MAX($Q$3:Q1241)+1,0)</f>
        <v>1239</v>
      </c>
      <c r="R1242" s="64" t="s">
        <v>4983</v>
      </c>
      <c r="S1242" s="70" t="s">
        <v>102</v>
      </c>
      <c r="T1242" s="70" t="s">
        <v>102</v>
      </c>
      <c r="U1242" s="93" t="s">
        <v>9765</v>
      </c>
      <c r="V1242" s="94">
        <v>389953</v>
      </c>
      <c r="W1242" s="97" t="s">
        <v>4983</v>
      </c>
      <c r="X1242" s="38" t="str">
        <f>IFERROR(VLOOKUP(ROWS($X$4:X1242),$Q$4:$R$5094,2,FALSE),"")</f>
        <v>BDE-057</v>
      </c>
      <c r="Y1242" s="38" t="str">
        <f>IFERROR(VLOOKUP(ROWS($Y$4:Y1242),$P$4:$U$5094,6,FALSE),"")</f>
        <v>337513-82-3</v>
      </c>
      <c r="Z1242" s="38">
        <f>IF(ISNUMBER(SEARCH(Search!$K$21,'Valid Values - Search'!AA1242)),MAX($Z$3:Z1241)+1,0)</f>
        <v>1239</v>
      </c>
      <c r="AA1242" s="64" t="s">
        <v>12793</v>
      </c>
      <c r="AB1242" s="70">
        <v>1603</v>
      </c>
      <c r="AC1242" s="71" t="s">
        <v>1102</v>
      </c>
      <c r="AD1242" s="38" t="str">
        <f>IFERROR(VLOOKUP(ROWS($AD$4:AD1242),$Z$4:$AC$3778,2,FALSE),"")</f>
        <v>Escherichia coli in Water by Membrane Filtration Using Modified membrane-Thermotolerant E. coli Agar (Modified mTEC) (1603 USEPA)</v>
      </c>
      <c r="AF1242" s="37"/>
    </row>
    <row r="1243" spans="16:32" ht="15" customHeight="1">
      <c r="P1243" s="38">
        <f>IF(ISNUMBER(SEARCH(Search!$K$13,'Valid Values - Search'!U1243)),MAX($P$3:P1242)+1,0)</f>
        <v>1240</v>
      </c>
      <c r="Q1243" s="38">
        <f>IF(ISNUMBER(SEARCH(Search!$K$5,'Valid Values - Search'!R1243)),MAX($Q$3:Q1242)+1,0)</f>
        <v>1240</v>
      </c>
      <c r="R1243" s="64" t="s">
        <v>4984</v>
      </c>
      <c r="S1243" s="70" t="s">
        <v>102</v>
      </c>
      <c r="T1243" s="70" t="s">
        <v>102</v>
      </c>
      <c r="U1243" s="93" t="s">
        <v>9766</v>
      </c>
      <c r="V1243" s="94">
        <v>389954</v>
      </c>
      <c r="W1243" s="97" t="s">
        <v>4984</v>
      </c>
      <c r="X1243" s="38" t="str">
        <f>IFERROR(VLOOKUP(ROWS($X$4:X1243),$Q$4:$R$5094,2,FALSE),"")</f>
        <v>BDE-058</v>
      </c>
      <c r="Y1243" s="38" t="str">
        <f>IFERROR(VLOOKUP(ROWS($Y$4:Y1243),$P$4:$U$5094,6,FALSE),"")</f>
        <v>446254-29-1</v>
      </c>
      <c r="Z1243" s="38">
        <f>IF(ISNUMBER(SEARCH(Search!$K$21,'Valid Values - Search'!AA1243)),MAX($Z$3:Z1242)+1,0)</f>
        <v>1240</v>
      </c>
      <c r="AA1243" s="64" t="s">
        <v>12794</v>
      </c>
      <c r="AB1243" s="70" t="s">
        <v>1955</v>
      </c>
      <c r="AC1243" s="71" t="s">
        <v>1156</v>
      </c>
      <c r="AD1243" s="38" t="str">
        <f>IFERROR(VLOOKUP(ROWS($AD$4:AD1243),$Z$4:$AC$3778,2,FALSE),"")</f>
        <v>Escherichia coli, Multi-tube Fermentation Technique (9221-F APHA)</v>
      </c>
      <c r="AF1243" s="37"/>
    </row>
    <row r="1244" spans="16:32" ht="15" customHeight="1">
      <c r="P1244" s="38">
        <f>IF(ISNUMBER(SEARCH(Search!$K$13,'Valid Values - Search'!U1244)),MAX($P$3:P1243)+1,0)</f>
        <v>1241</v>
      </c>
      <c r="Q1244" s="38">
        <f>IF(ISNUMBER(SEARCH(Search!$K$5,'Valid Values - Search'!R1244)),MAX($Q$3:Q1243)+1,0)</f>
        <v>1241</v>
      </c>
      <c r="R1244" s="64" t="s">
        <v>4985</v>
      </c>
      <c r="S1244" s="70" t="s">
        <v>102</v>
      </c>
      <c r="T1244" s="70" t="s">
        <v>102</v>
      </c>
      <c r="U1244" s="93" t="s">
        <v>9767</v>
      </c>
      <c r="V1244" s="94">
        <v>389955</v>
      </c>
      <c r="W1244" s="97" t="s">
        <v>4985</v>
      </c>
      <c r="X1244" s="38" t="str">
        <f>IFERROR(VLOOKUP(ROWS($X$4:X1244),$Q$4:$R$5094,2,FALSE),"")</f>
        <v>BDE-059</v>
      </c>
      <c r="Y1244" s="38" t="str">
        <f>IFERROR(VLOOKUP(ROWS($Y$4:Y1244),$P$4:$U$5094,6,FALSE),"")</f>
        <v>446254-30-4</v>
      </c>
      <c r="Z1244" s="38">
        <f>IF(ISNUMBER(SEARCH(Search!$K$21,'Valid Values - Search'!AA1244)),MAX($Z$3:Z1243)+1,0)</f>
        <v>1241</v>
      </c>
      <c r="AA1244" s="64" t="s">
        <v>12795</v>
      </c>
      <c r="AB1244" s="70">
        <v>1450</v>
      </c>
      <c r="AC1244" s="71" t="s">
        <v>1150</v>
      </c>
      <c r="AD1244" s="38" t="str">
        <f>IFERROR(VLOOKUP(ROWS($AD$4:AD1244),$Z$4:$AC$3778,2,FALSE),"")</f>
        <v>Esters I by GC/FID (1450 NIOSH)</v>
      </c>
      <c r="AF1244" s="37"/>
    </row>
    <row r="1245" spans="16:32" ht="15" customHeight="1">
      <c r="P1245" s="38">
        <f>IF(ISNUMBER(SEARCH(Search!$K$13,'Valid Values - Search'!U1245)),MAX($P$3:P1244)+1,0)</f>
        <v>1242</v>
      </c>
      <c r="Q1245" s="38">
        <f>IF(ISNUMBER(SEARCH(Search!$K$5,'Valid Values - Search'!R1245)),MAX($Q$3:Q1244)+1,0)</f>
        <v>1242</v>
      </c>
      <c r="R1245" s="64" t="s">
        <v>4986</v>
      </c>
      <c r="S1245" s="70" t="s">
        <v>102</v>
      </c>
      <c r="T1245" s="70" t="s">
        <v>102</v>
      </c>
      <c r="U1245" s="93" t="s">
        <v>9768</v>
      </c>
      <c r="V1245" s="94">
        <v>389956</v>
      </c>
      <c r="W1245" s="97" t="s">
        <v>4986</v>
      </c>
      <c r="X1245" s="38" t="str">
        <f>IFERROR(VLOOKUP(ROWS($X$4:X1245),$Q$4:$R$5094,2,FALSE),"")</f>
        <v>BDE-060</v>
      </c>
      <c r="Y1245" s="38" t="str">
        <f>IFERROR(VLOOKUP(ROWS($Y$4:Y1245),$P$4:$U$5094,6,FALSE),"")</f>
        <v>446254-31-5</v>
      </c>
      <c r="Z1245" s="38">
        <f>IF(ISNUMBER(SEARCH(Search!$K$21,'Valid Values - Search'!AA1245)),MAX($Z$3:Z1244)+1,0)</f>
        <v>1242</v>
      </c>
      <c r="AA1245" s="64" t="s">
        <v>12796</v>
      </c>
      <c r="AB1245" s="70" t="s">
        <v>3686</v>
      </c>
      <c r="AC1245" s="71" t="s">
        <v>1713</v>
      </c>
      <c r="AD1245" s="38" t="str">
        <f>IFERROR(VLOOKUP(ROWS($AD$4:AD1245),$Z$4:$AC$3778,2,FALSE),"")</f>
        <v>Estimating storm discharge and water quality data uncertainty: A software tool (STORM DISCHARGE EST USDA)</v>
      </c>
      <c r="AF1245" s="37"/>
    </row>
    <row r="1246" spans="16:32" ht="15" customHeight="1">
      <c r="P1246" s="38">
        <f>IF(ISNUMBER(SEARCH(Search!$K$13,'Valid Values - Search'!U1246)),MAX($P$3:P1245)+1,0)</f>
        <v>1243</v>
      </c>
      <c r="Q1246" s="38">
        <f>IF(ISNUMBER(SEARCH(Search!$K$5,'Valid Values - Search'!R1246)),MAX($Q$3:Q1245)+1,0)</f>
        <v>1243</v>
      </c>
      <c r="R1246" s="64" t="s">
        <v>4987</v>
      </c>
      <c r="S1246" s="70" t="s">
        <v>102</v>
      </c>
      <c r="T1246" s="70" t="s">
        <v>102</v>
      </c>
      <c r="U1246" s="93" t="s">
        <v>9769</v>
      </c>
      <c r="V1246" s="94">
        <v>389957</v>
      </c>
      <c r="W1246" s="97" t="s">
        <v>4987</v>
      </c>
      <c r="X1246" s="38" t="str">
        <f>IFERROR(VLOOKUP(ROWS($X$4:X1246),$Q$4:$R$5094,2,FALSE),"")</f>
        <v>BDE-061</v>
      </c>
      <c r="Y1246" s="38" t="str">
        <f>IFERROR(VLOOKUP(ROWS($Y$4:Y1246),$P$4:$U$5094,6,FALSE),"")</f>
        <v>446254-32-6</v>
      </c>
      <c r="Z1246" s="38">
        <f>IF(ISNUMBER(SEARCH(Search!$K$21,'Valid Values - Search'!AA1246)),MAX($Z$3:Z1245)+1,0)</f>
        <v>1243</v>
      </c>
      <c r="AA1246" s="64" t="s">
        <v>12797</v>
      </c>
      <c r="AB1246" s="70" t="s">
        <v>3748</v>
      </c>
      <c r="AC1246" s="71" t="s">
        <v>1713</v>
      </c>
      <c r="AD1246" s="38" t="str">
        <f>IFERROR(VLOOKUP(ROWS($AD$4:AD1246),$Z$4:$AC$3778,2,FALSE),"")</f>
        <v>Estimating Uncertainty in Measured Discharge and Water Quality Data (USDA HWQ4 USDA)</v>
      </c>
      <c r="AF1246" s="37"/>
    </row>
    <row r="1247" spans="16:32" ht="15" customHeight="1">
      <c r="P1247" s="38">
        <f>IF(ISNUMBER(SEARCH(Search!$K$13,'Valid Values - Search'!U1247)),MAX($P$3:P1246)+1,0)</f>
        <v>1244</v>
      </c>
      <c r="Q1247" s="38">
        <f>IF(ISNUMBER(SEARCH(Search!$K$5,'Valid Values - Search'!R1247)),MAX($Q$3:Q1246)+1,0)</f>
        <v>1244</v>
      </c>
      <c r="R1247" s="64" t="s">
        <v>4988</v>
      </c>
      <c r="S1247" s="70" t="s">
        <v>102</v>
      </c>
      <c r="T1247" s="70" t="s">
        <v>102</v>
      </c>
      <c r="U1247" s="93" t="s">
        <v>9770</v>
      </c>
      <c r="V1247" s="94">
        <v>389958</v>
      </c>
      <c r="W1247" s="97" t="s">
        <v>4988</v>
      </c>
      <c r="X1247" s="38" t="str">
        <f>IFERROR(VLOOKUP(ROWS($X$4:X1247),$Q$4:$R$5094,2,FALSE),"")</f>
        <v>BDE-062</v>
      </c>
      <c r="Y1247" s="38" t="str">
        <f>IFERROR(VLOOKUP(ROWS($Y$4:Y1247),$P$4:$U$5094,6,FALSE),"")</f>
        <v>446254-33-7</v>
      </c>
      <c r="Z1247" s="38">
        <f>IF(ISNUMBER(SEARCH(Search!$K$21,'Valid Values - Search'!AA1247)),MAX($Z$3:Z1246)+1,0)</f>
        <v>1244</v>
      </c>
      <c r="AA1247" s="64" t="s">
        <v>12798</v>
      </c>
      <c r="AB1247" s="70" t="s">
        <v>1951</v>
      </c>
      <c r="AC1247" s="71" t="s">
        <v>1156</v>
      </c>
      <c r="AD1247" s="38" t="str">
        <f>IFERROR(VLOOKUP(ROWS($AD$4:AD1247),$Z$4:$AC$3778,2,FALSE),"")</f>
        <v>Estimation of Bacterial Density- MPN Determination (9221-D APHA)</v>
      </c>
      <c r="AF1247" s="37"/>
    </row>
    <row r="1248" spans="16:32" ht="15" customHeight="1">
      <c r="P1248" s="38">
        <f>IF(ISNUMBER(SEARCH(Search!$K$13,'Valid Values - Search'!U1248)),MAX($P$3:P1247)+1,0)</f>
        <v>1245</v>
      </c>
      <c r="Q1248" s="38">
        <f>IF(ISNUMBER(SEARCH(Search!$K$5,'Valid Values - Search'!R1248)),MAX($Q$3:Q1247)+1,0)</f>
        <v>1245</v>
      </c>
      <c r="R1248" s="64" t="s">
        <v>4989</v>
      </c>
      <c r="S1248" s="70" t="s">
        <v>102</v>
      </c>
      <c r="T1248" s="70" t="s">
        <v>102</v>
      </c>
      <c r="U1248" s="93" t="s">
        <v>9771</v>
      </c>
      <c r="V1248" s="94">
        <v>389959</v>
      </c>
      <c r="W1248" s="97" t="s">
        <v>4989</v>
      </c>
      <c r="X1248" s="38" t="str">
        <f>IFERROR(VLOOKUP(ROWS($X$4:X1248),$Q$4:$R$5094,2,FALSE),"")</f>
        <v>BDE-063</v>
      </c>
      <c r="Y1248" s="38" t="str">
        <f>IFERROR(VLOOKUP(ROWS($Y$4:Y1248),$P$4:$U$5094,6,FALSE),"")</f>
        <v>446254-34-8</v>
      </c>
      <c r="Z1248" s="38">
        <f>IF(ISNUMBER(SEARCH(Search!$K$21,'Valid Values - Search'!AA1248)),MAX($Z$3:Z1247)+1,0)</f>
        <v>1245</v>
      </c>
      <c r="AA1248" s="64" t="s">
        <v>12799</v>
      </c>
      <c r="AB1248" s="70" t="s">
        <v>3366</v>
      </c>
      <c r="AC1248" s="71" t="s">
        <v>1102</v>
      </c>
      <c r="AD1248" s="38" t="str">
        <f>IFERROR(VLOOKUP(ROWS($AD$4:AD1248),$Z$4:$AC$3778,2,FALSE),"")</f>
        <v>Ethion by GC (PMD-ETI(GC) USEPA)</v>
      </c>
      <c r="AF1248" s="37"/>
    </row>
    <row r="1249" spans="16:32" ht="15" customHeight="1">
      <c r="P1249" s="38">
        <f>IF(ISNUMBER(SEARCH(Search!$K$13,'Valid Values - Search'!U1249)),MAX($P$3:P1248)+1,0)</f>
        <v>1246</v>
      </c>
      <c r="Q1249" s="38">
        <f>IF(ISNUMBER(SEARCH(Search!$K$5,'Valid Values - Search'!R1249)),MAX($Q$3:Q1248)+1,0)</f>
        <v>1246</v>
      </c>
      <c r="R1249" s="64" t="s">
        <v>4990</v>
      </c>
      <c r="S1249" s="70" t="s">
        <v>102</v>
      </c>
      <c r="T1249" s="70" t="s">
        <v>102</v>
      </c>
      <c r="U1249" s="93" t="s">
        <v>9772</v>
      </c>
      <c r="V1249" s="94">
        <v>389960</v>
      </c>
      <c r="W1249" s="97" t="s">
        <v>4990</v>
      </c>
      <c r="X1249" s="38" t="str">
        <f>IFERROR(VLOOKUP(ROWS($X$4:X1249),$Q$4:$R$5094,2,FALSE),"")</f>
        <v>BDE-064</v>
      </c>
      <c r="Y1249" s="38" t="str">
        <f>IFERROR(VLOOKUP(ROWS($Y$4:Y1249),$P$4:$U$5094,6,FALSE),"")</f>
        <v>446254-35-9</v>
      </c>
      <c r="Z1249" s="38">
        <f>IF(ISNUMBER(SEARCH(Search!$K$21,'Valid Values - Search'!AA1249)),MAX($Z$3:Z1248)+1,0)</f>
        <v>1246</v>
      </c>
      <c r="AA1249" s="64" t="s">
        <v>12800</v>
      </c>
      <c r="AB1249" s="70" t="s">
        <v>3367</v>
      </c>
      <c r="AC1249" s="71" t="s">
        <v>1102</v>
      </c>
      <c r="AD1249" s="38" t="str">
        <f>IFERROR(VLOOKUP(ROWS($AD$4:AD1249),$Z$4:$AC$3778,2,FALSE),"")</f>
        <v>Ethion by IR Spectroscopy (PMD-ETI(IR) USEPA)</v>
      </c>
      <c r="AF1249" s="37"/>
    </row>
    <row r="1250" spans="16:32" ht="15" customHeight="1">
      <c r="P1250" s="38">
        <f>IF(ISNUMBER(SEARCH(Search!$K$13,'Valid Values - Search'!U1250)),MAX($P$3:P1249)+1,0)</f>
        <v>1247</v>
      </c>
      <c r="Q1250" s="38">
        <f>IF(ISNUMBER(SEARCH(Search!$K$5,'Valid Values - Search'!R1250)),MAX($Q$3:Q1249)+1,0)</f>
        <v>1247</v>
      </c>
      <c r="R1250" s="64" t="s">
        <v>4991</v>
      </c>
      <c r="S1250" s="70" t="s">
        <v>102</v>
      </c>
      <c r="T1250" s="70" t="s">
        <v>102</v>
      </c>
      <c r="U1250" s="93" t="s">
        <v>9773</v>
      </c>
      <c r="V1250" s="94">
        <v>389961</v>
      </c>
      <c r="W1250" s="97" t="s">
        <v>4991</v>
      </c>
      <c r="X1250" s="38" t="str">
        <f>IFERROR(VLOOKUP(ROWS($X$4:X1250),$Q$4:$R$5094,2,FALSE),"")</f>
        <v>BDE-065</v>
      </c>
      <c r="Y1250" s="38" t="str">
        <f>IFERROR(VLOOKUP(ROWS($Y$4:Y1250),$P$4:$U$5094,6,FALSE),"")</f>
        <v>446254-36-0</v>
      </c>
      <c r="Z1250" s="38">
        <f>IF(ISNUMBER(SEARCH(Search!$K$21,'Valid Values - Search'!AA1250)),MAX($Z$3:Z1249)+1,0)</f>
        <v>1247</v>
      </c>
      <c r="AA1250" s="64" t="s">
        <v>12801</v>
      </c>
      <c r="AB1250" s="70" t="s">
        <v>3372</v>
      </c>
      <c r="AC1250" s="71" t="s">
        <v>1102</v>
      </c>
      <c r="AD1250" s="38" t="str">
        <f>IFERROR(VLOOKUP(ROWS($AD$4:AD1250),$Z$4:$AC$3778,2,FALSE),"")</f>
        <v>Ethiozin by HPLC (PMD-EZN USEPA)</v>
      </c>
      <c r="AF1250" s="37"/>
    </row>
    <row r="1251" spans="16:32" ht="15" customHeight="1">
      <c r="P1251" s="38">
        <f>IF(ISNUMBER(SEARCH(Search!$K$13,'Valid Values - Search'!U1251)),MAX($P$3:P1250)+1,0)</f>
        <v>1248</v>
      </c>
      <c r="Q1251" s="38">
        <f>IF(ISNUMBER(SEARCH(Search!$K$5,'Valid Values - Search'!R1251)),MAX($Q$3:Q1250)+1,0)</f>
        <v>1248</v>
      </c>
      <c r="R1251" s="64" t="s">
        <v>4992</v>
      </c>
      <c r="S1251" s="70" t="s">
        <v>101</v>
      </c>
      <c r="T1251" s="70" t="s">
        <v>102</v>
      </c>
      <c r="U1251" s="93" t="s">
        <v>8725</v>
      </c>
      <c r="V1251" s="94">
        <v>389962</v>
      </c>
      <c r="W1251" s="97" t="s">
        <v>4992</v>
      </c>
      <c r="X1251" s="38" t="str">
        <f>IFERROR(VLOOKUP(ROWS($X$4:X1251),$Q$4:$R$5094,2,FALSE),"")</f>
        <v>BDE-066</v>
      </c>
      <c r="Y1251" s="38" t="str">
        <f>IFERROR(VLOOKUP(ROWS($Y$4:Y1251),$P$4:$U$5094,6,FALSE),"")</f>
        <v>189084-61-5</v>
      </c>
      <c r="Z1251" s="38">
        <f>IF(ISNUMBER(SEARCH(Search!$K$21,'Valid Values - Search'!AA1251)),MAX($Z$3:Z1250)+1,0)</f>
        <v>1248</v>
      </c>
      <c r="AA1251" s="64" t="s">
        <v>12802</v>
      </c>
      <c r="AB1251" s="70" t="s">
        <v>3365</v>
      </c>
      <c r="AC1251" s="71" t="s">
        <v>1102</v>
      </c>
      <c r="AD1251" s="38" t="str">
        <f>IFERROR(VLOOKUP(ROWS($AD$4:AD1251),$Z$4:$AC$3778,2,FALSE),"")</f>
        <v>Ethofumesate by GC (PMD-ETF USEPA)</v>
      </c>
      <c r="AF1251" s="37"/>
    </row>
    <row r="1252" spans="16:32" ht="15" customHeight="1">
      <c r="P1252" s="38">
        <f>IF(ISNUMBER(SEARCH(Search!$K$13,'Valid Values - Search'!U1252)),MAX($P$3:P1251)+1,0)</f>
        <v>1249</v>
      </c>
      <c r="Q1252" s="38">
        <f>IF(ISNUMBER(SEARCH(Search!$K$5,'Valid Values - Search'!R1252)),MAX($Q$3:Q1251)+1,0)</f>
        <v>1249</v>
      </c>
      <c r="R1252" s="64" t="s">
        <v>4993</v>
      </c>
      <c r="S1252" s="70" t="s">
        <v>102</v>
      </c>
      <c r="T1252" s="70" t="s">
        <v>102</v>
      </c>
      <c r="U1252" s="93" t="s">
        <v>9774</v>
      </c>
      <c r="V1252" s="94">
        <v>389963</v>
      </c>
      <c r="W1252" s="97" t="s">
        <v>4993</v>
      </c>
      <c r="X1252" s="38" t="str">
        <f>IFERROR(VLOOKUP(ROWS($X$4:X1252),$Q$4:$R$5094,2,FALSE),"")</f>
        <v>BDE-067</v>
      </c>
      <c r="Y1252" s="38" t="str">
        <f>IFERROR(VLOOKUP(ROWS($Y$4:Y1252),$P$4:$U$5094,6,FALSE),"")</f>
        <v>446254-37-1</v>
      </c>
      <c r="Z1252" s="38">
        <f>IF(ISNUMBER(SEARCH(Search!$K$21,'Valid Values - Search'!AA1252)),MAX($Z$3:Z1251)+1,0)</f>
        <v>1249</v>
      </c>
      <c r="AA1252" s="64" t="s">
        <v>12803</v>
      </c>
      <c r="AB1252" s="70" t="s">
        <v>3368</v>
      </c>
      <c r="AC1252" s="71" t="s">
        <v>1102</v>
      </c>
      <c r="AD1252" s="38" t="str">
        <f>IFERROR(VLOOKUP(ROWS($AD$4:AD1252),$Z$4:$AC$3778,2,FALSE),"")</f>
        <v>Ethoprop by GC (PMD-ETN(GC) USEPA)</v>
      </c>
      <c r="AF1252" s="37"/>
    </row>
    <row r="1253" spans="16:32" ht="15" customHeight="1">
      <c r="P1253" s="38">
        <f>IF(ISNUMBER(SEARCH(Search!$K$13,'Valid Values - Search'!U1253)),MAX($P$3:P1252)+1,0)</f>
        <v>1250</v>
      </c>
      <c r="Q1253" s="38">
        <f>IF(ISNUMBER(SEARCH(Search!$K$5,'Valid Values - Search'!R1253)),MAX($Q$3:Q1252)+1,0)</f>
        <v>1250</v>
      </c>
      <c r="R1253" s="64" t="s">
        <v>4994</v>
      </c>
      <c r="S1253" s="70" t="s">
        <v>102</v>
      </c>
      <c r="T1253" s="70" t="s">
        <v>102</v>
      </c>
      <c r="U1253" s="93" t="s">
        <v>9775</v>
      </c>
      <c r="V1253" s="94">
        <v>389964</v>
      </c>
      <c r="W1253" s="97" t="s">
        <v>4994</v>
      </c>
      <c r="X1253" s="38" t="str">
        <f>IFERROR(VLOOKUP(ROWS($X$4:X1253),$Q$4:$R$5094,2,FALSE),"")</f>
        <v>BDE-068</v>
      </c>
      <c r="Y1253" s="38" t="str">
        <f>IFERROR(VLOOKUP(ROWS($Y$4:Y1253),$P$4:$U$5094,6,FALSE),"")</f>
        <v>446254-38-2</v>
      </c>
      <c r="Z1253" s="38">
        <f>IF(ISNUMBER(SEARCH(Search!$K$21,'Valid Values - Search'!AA1253)),MAX($Z$3:Z1252)+1,0)</f>
        <v>1250</v>
      </c>
      <c r="AA1253" s="64" t="s">
        <v>12804</v>
      </c>
      <c r="AB1253" s="70" t="s">
        <v>3369</v>
      </c>
      <c r="AC1253" s="71" t="s">
        <v>1102</v>
      </c>
      <c r="AD1253" s="38" t="str">
        <f>IFERROR(VLOOKUP(ROWS($AD$4:AD1253),$Z$4:$AC$3778,2,FALSE),"")</f>
        <v>Ethoprop by IR Spectroscopy (PMD-ETN(IR) USEPA)</v>
      </c>
      <c r="AF1253" s="37"/>
    </row>
    <row r="1254" spans="16:32" ht="15" customHeight="1">
      <c r="P1254" s="38">
        <f>IF(ISNUMBER(SEARCH(Search!$K$13,'Valid Values - Search'!U1254)),MAX($P$3:P1253)+1,0)</f>
        <v>1251</v>
      </c>
      <c r="Q1254" s="38">
        <f>IF(ISNUMBER(SEARCH(Search!$K$5,'Valid Values - Search'!R1254)),MAX($Q$3:Q1253)+1,0)</f>
        <v>1251</v>
      </c>
      <c r="R1254" s="64" t="s">
        <v>4995</v>
      </c>
      <c r="S1254" s="70" t="s">
        <v>102</v>
      </c>
      <c r="T1254" s="70" t="s">
        <v>102</v>
      </c>
      <c r="U1254" s="93" t="s">
        <v>9776</v>
      </c>
      <c r="V1254" s="94">
        <v>389965</v>
      </c>
      <c r="W1254" s="97" t="s">
        <v>4995</v>
      </c>
      <c r="X1254" s="38" t="str">
        <f>IFERROR(VLOOKUP(ROWS($X$4:X1254),$Q$4:$R$5094,2,FALSE),"")</f>
        <v>BDE-069</v>
      </c>
      <c r="Y1254" s="38" t="str">
        <f>IFERROR(VLOOKUP(ROWS($Y$4:Y1254),$P$4:$U$5094,6,FALSE),"")</f>
        <v>327185-09-1</v>
      </c>
      <c r="Z1254" s="38">
        <f>IF(ISNUMBER(SEARCH(Search!$K$21,'Valid Values - Search'!AA1254)),MAX($Z$3:Z1253)+1,0)</f>
        <v>1251</v>
      </c>
      <c r="AA1254" s="64" t="s">
        <v>12805</v>
      </c>
      <c r="AB1254" s="70">
        <v>1457</v>
      </c>
      <c r="AC1254" s="71" t="s">
        <v>1150</v>
      </c>
      <c r="AD1254" s="38" t="str">
        <f>IFERROR(VLOOKUP(ROWS($AD$4:AD1254),$Z$4:$AC$3778,2,FALSE),"")</f>
        <v>Ethyl Acetate by GC/FID (1457 NIOSH)</v>
      </c>
      <c r="AF1254" s="37"/>
    </row>
    <row r="1255" spans="16:32" ht="15" customHeight="1">
      <c r="P1255" s="38">
        <f>IF(ISNUMBER(SEARCH(Search!$K$13,'Valid Values - Search'!U1255)),MAX($P$3:P1254)+1,0)</f>
        <v>1252</v>
      </c>
      <c r="Q1255" s="38">
        <f>IF(ISNUMBER(SEARCH(Search!$K$5,'Valid Values - Search'!R1255)),MAX($Q$3:Q1254)+1,0)</f>
        <v>1252</v>
      </c>
      <c r="R1255" s="64" t="s">
        <v>4996</v>
      </c>
      <c r="S1255" s="70" t="s">
        <v>102</v>
      </c>
      <c r="T1255" s="70" t="s">
        <v>102</v>
      </c>
      <c r="U1255" s="93" t="s">
        <v>9777</v>
      </c>
      <c r="V1255" s="94">
        <v>389966</v>
      </c>
      <c r="W1255" s="97" t="s">
        <v>4996</v>
      </c>
      <c r="X1255" s="38" t="str">
        <f>IFERROR(VLOOKUP(ROWS($X$4:X1255),$Q$4:$R$5094,2,FALSE),"")</f>
        <v>BDE-070</v>
      </c>
      <c r="Y1255" s="38" t="str">
        <f>IFERROR(VLOOKUP(ROWS($Y$4:Y1255),$P$4:$U$5094,6,FALSE),"")</f>
        <v>446254-39-3</v>
      </c>
      <c r="Z1255" s="38">
        <f>IF(ISNUMBER(SEARCH(Search!$K$21,'Valid Values - Search'!AA1255)),MAX($Z$3:Z1254)+1,0)</f>
        <v>1252</v>
      </c>
      <c r="AA1255" s="64" t="s">
        <v>12806</v>
      </c>
      <c r="AB1255" s="70">
        <v>1011</v>
      </c>
      <c r="AC1255" s="71" t="s">
        <v>1150</v>
      </c>
      <c r="AD1255" s="38" t="str">
        <f>IFERROR(VLOOKUP(ROWS($AD$4:AD1255),$Z$4:$AC$3778,2,FALSE),"")</f>
        <v>Ethyl Bromide by GC/FID (1011 NIOSH)</v>
      </c>
      <c r="AF1255" s="37"/>
    </row>
    <row r="1256" spans="16:32" ht="15" customHeight="1">
      <c r="P1256" s="38">
        <f>IF(ISNUMBER(SEARCH(Search!$K$13,'Valid Values - Search'!U1256)),MAX($P$3:P1255)+1,0)</f>
        <v>1253</v>
      </c>
      <c r="Q1256" s="38">
        <f>IF(ISNUMBER(SEARCH(Search!$K$5,'Valid Values - Search'!R1256)),MAX($Q$3:Q1255)+1,0)</f>
        <v>1253</v>
      </c>
      <c r="R1256" s="64" t="s">
        <v>4997</v>
      </c>
      <c r="S1256" s="70" t="s">
        <v>102</v>
      </c>
      <c r="T1256" s="70" t="s">
        <v>102</v>
      </c>
      <c r="U1256" s="93" t="s">
        <v>9778</v>
      </c>
      <c r="V1256" s="94">
        <v>389968</v>
      </c>
      <c r="W1256" s="97" t="s">
        <v>4997</v>
      </c>
      <c r="X1256" s="38" t="str">
        <f>IFERROR(VLOOKUP(ROWS($X$4:X1256),$Q$4:$R$5094,2,FALSE),"")</f>
        <v>BDE-072</v>
      </c>
      <c r="Y1256" s="38" t="str">
        <f>IFERROR(VLOOKUP(ROWS($Y$4:Y1256),$P$4:$U$5094,6,FALSE),"")</f>
        <v>446254-40-6</v>
      </c>
      <c r="Z1256" s="38">
        <f>IF(ISNUMBER(SEARCH(Search!$K$21,'Valid Values - Search'!AA1256)),MAX($Z$3:Z1255)+1,0)</f>
        <v>1253</v>
      </c>
      <c r="AA1256" s="64" t="s">
        <v>12807</v>
      </c>
      <c r="AB1256" s="70">
        <v>2519</v>
      </c>
      <c r="AC1256" s="71" t="s">
        <v>1150</v>
      </c>
      <c r="AD1256" s="38" t="str">
        <f>IFERROR(VLOOKUP(ROWS($AD$4:AD1256),$Z$4:$AC$3778,2,FALSE),"")</f>
        <v>Ethyl Chloride by GC/FID (2519 NIOSH)</v>
      </c>
      <c r="AF1256" s="37"/>
    </row>
    <row r="1257" spans="16:32" ht="15" customHeight="1">
      <c r="P1257" s="38">
        <f>IF(ISNUMBER(SEARCH(Search!$K$13,'Valid Values - Search'!U1257)),MAX($P$3:P1256)+1,0)</f>
        <v>1254</v>
      </c>
      <c r="Q1257" s="38">
        <f>IF(ISNUMBER(SEARCH(Search!$K$5,'Valid Values - Search'!R1257)),MAX($Q$3:Q1256)+1,0)</f>
        <v>1254</v>
      </c>
      <c r="R1257" s="64" t="s">
        <v>4998</v>
      </c>
      <c r="S1257" s="70" t="s">
        <v>102</v>
      </c>
      <c r="T1257" s="70" t="s">
        <v>102</v>
      </c>
      <c r="U1257" s="93" t="s">
        <v>9779</v>
      </c>
      <c r="V1257" s="94">
        <v>389969</v>
      </c>
      <c r="W1257" s="97" t="s">
        <v>4998</v>
      </c>
      <c r="X1257" s="38" t="str">
        <f>IFERROR(VLOOKUP(ROWS($X$4:X1257),$Q$4:$R$5094,2,FALSE),"")</f>
        <v>BDE-073</v>
      </c>
      <c r="Y1257" s="38" t="str">
        <f>IFERROR(VLOOKUP(ROWS($Y$4:Y1257),$P$4:$U$5094,6,FALSE),"")</f>
        <v>446254-41-7</v>
      </c>
      <c r="Z1257" s="38">
        <f>IF(ISNUMBER(SEARCH(Search!$K$21,'Valid Values - Search'!AA1257)),MAX($Z$3:Z1256)+1,0)</f>
        <v>1254</v>
      </c>
      <c r="AA1257" s="64" t="s">
        <v>12808</v>
      </c>
      <c r="AB1257" s="70">
        <v>1610</v>
      </c>
      <c r="AC1257" s="71" t="s">
        <v>1150</v>
      </c>
      <c r="AD1257" s="38" t="str">
        <f>IFERROR(VLOOKUP(ROWS($AD$4:AD1257),$Z$4:$AC$3778,2,FALSE),"")</f>
        <v>Ethyl Ether by GC/FID (1610 NIOSH)</v>
      </c>
      <c r="AF1257" s="37"/>
    </row>
    <row r="1258" spans="16:32" ht="15" customHeight="1">
      <c r="P1258" s="38">
        <f>IF(ISNUMBER(SEARCH(Search!$K$13,'Valid Values - Search'!U1258)),MAX($P$3:P1257)+1,0)</f>
        <v>1255</v>
      </c>
      <c r="Q1258" s="38">
        <f>IF(ISNUMBER(SEARCH(Search!$K$5,'Valid Values - Search'!R1258)),MAX($Q$3:Q1257)+1,0)</f>
        <v>1255</v>
      </c>
      <c r="R1258" s="64" t="s">
        <v>4999</v>
      </c>
      <c r="S1258" s="70" t="s">
        <v>102</v>
      </c>
      <c r="T1258" s="70" t="s">
        <v>102</v>
      </c>
      <c r="U1258" s="93" t="s">
        <v>9780</v>
      </c>
      <c r="V1258" s="94">
        <v>389970</v>
      </c>
      <c r="W1258" s="97" t="s">
        <v>4999</v>
      </c>
      <c r="X1258" s="38" t="str">
        <f>IFERROR(VLOOKUP(ROWS($X$4:X1258),$Q$4:$R$5094,2,FALSE),"")</f>
        <v>BDE-074</v>
      </c>
      <c r="Y1258" s="38" t="str">
        <f>IFERROR(VLOOKUP(ROWS($Y$4:Y1258),$P$4:$U$5094,6,FALSE),"")</f>
        <v>446254-42-8</v>
      </c>
      <c r="Z1258" s="38">
        <f>IF(ISNUMBER(SEARCH(Search!$K$21,'Valid Values - Search'!AA1258)),MAX($Z$3:Z1257)+1,0)</f>
        <v>1255</v>
      </c>
      <c r="AA1258" s="64" t="s">
        <v>12809</v>
      </c>
      <c r="AB1258" s="70">
        <v>1452</v>
      </c>
      <c r="AC1258" s="71" t="s">
        <v>1150</v>
      </c>
      <c r="AD1258" s="38" t="str">
        <f>IFERROR(VLOOKUP(ROWS($AD$4:AD1258),$Z$4:$AC$3778,2,FALSE),"")</f>
        <v>Ethyl Formate by GC/FID (1452 NIOSH)</v>
      </c>
      <c r="AF1258" s="37"/>
    </row>
    <row r="1259" spans="16:32" ht="15" customHeight="1">
      <c r="P1259" s="38">
        <f>IF(ISNUMBER(SEARCH(Search!$K$13,'Valid Values - Search'!U1259)),MAX($P$3:P1258)+1,0)</f>
        <v>1256</v>
      </c>
      <c r="Q1259" s="38">
        <f>IF(ISNUMBER(SEARCH(Search!$K$5,'Valid Values - Search'!R1259)),MAX($Q$3:Q1258)+1,0)</f>
        <v>1256</v>
      </c>
      <c r="R1259" s="64" t="s">
        <v>5000</v>
      </c>
      <c r="S1259" s="70" t="s">
        <v>102</v>
      </c>
      <c r="T1259" s="70" t="s">
        <v>102</v>
      </c>
      <c r="U1259" s="93" t="s">
        <v>9781</v>
      </c>
      <c r="V1259" s="94">
        <v>389972</v>
      </c>
      <c r="W1259" s="97" t="s">
        <v>5000</v>
      </c>
      <c r="X1259" s="38" t="str">
        <f>IFERROR(VLOOKUP(ROWS($X$4:X1259),$Q$4:$R$5094,2,FALSE),"")</f>
        <v>BDE-076</v>
      </c>
      <c r="Y1259" s="38" t="str">
        <f>IFERROR(VLOOKUP(ROWS($Y$4:Y1259),$P$4:$U$5094,6,FALSE),"")</f>
        <v>446254-43-9</v>
      </c>
      <c r="Z1259" s="38">
        <f>IF(ISNUMBER(SEARCH(Search!$K$21,'Valid Values - Search'!AA1259)),MAX($Z$3:Z1258)+1,0)</f>
        <v>1256</v>
      </c>
      <c r="AA1259" s="64" t="s">
        <v>12810</v>
      </c>
      <c r="AB1259" s="70" t="s">
        <v>3371</v>
      </c>
      <c r="AC1259" s="71" t="s">
        <v>1102</v>
      </c>
      <c r="AD1259" s="38" t="str">
        <f>IFERROR(VLOOKUP(ROWS($AD$4:AD1259),$Z$4:$AC$3778,2,FALSE),"")</f>
        <v>Ethyl Hexanediol by Acetylation &amp; Titration (PMD-EUX(TITR) USEPA)</v>
      </c>
      <c r="AF1259" s="37"/>
    </row>
    <row r="1260" spans="16:32" ht="15" customHeight="1">
      <c r="P1260" s="38">
        <f>IF(ISNUMBER(SEARCH(Search!$K$13,'Valid Values - Search'!U1260)),MAX($P$3:P1259)+1,0)</f>
        <v>1257</v>
      </c>
      <c r="Q1260" s="38">
        <f>IF(ISNUMBER(SEARCH(Search!$K$5,'Valid Values - Search'!R1260)),MAX($Q$3:Q1259)+1,0)</f>
        <v>1257</v>
      </c>
      <c r="R1260" s="64" t="s">
        <v>5001</v>
      </c>
      <c r="S1260" s="70" t="s">
        <v>102</v>
      </c>
      <c r="T1260" s="70" t="s">
        <v>102</v>
      </c>
      <c r="U1260" s="93" t="s">
        <v>9782</v>
      </c>
      <c r="V1260" s="94">
        <v>389974</v>
      </c>
      <c r="W1260" s="97" t="s">
        <v>5001</v>
      </c>
      <c r="X1260" s="38" t="str">
        <f>IFERROR(VLOOKUP(ROWS($X$4:X1260),$Q$4:$R$5094,2,FALSE),"")</f>
        <v>BDE-078</v>
      </c>
      <c r="Y1260" s="38" t="str">
        <f>IFERROR(VLOOKUP(ROWS($Y$4:Y1260),$P$4:$U$5094,6,FALSE),"")</f>
        <v>446254-45-1</v>
      </c>
      <c r="Z1260" s="38">
        <f>IF(ISNUMBER(SEARCH(Search!$K$21,'Valid Values - Search'!AA1260)),MAX($Z$3:Z1259)+1,0)</f>
        <v>1257</v>
      </c>
      <c r="AA1260" s="64" t="s">
        <v>12811</v>
      </c>
      <c r="AB1260" s="70" t="s">
        <v>3370</v>
      </c>
      <c r="AC1260" s="71" t="s">
        <v>1102</v>
      </c>
      <c r="AD1260" s="38" t="str">
        <f>IFERROR(VLOOKUP(ROWS($AD$4:AD1260),$Z$4:$AC$3778,2,FALSE),"")</f>
        <v>Ethyl Hexanediol by GC/TCD (PMD-EUX(GC) USEPA)</v>
      </c>
      <c r="AF1260" s="37"/>
    </row>
    <row r="1261" spans="16:32" ht="15" customHeight="1">
      <c r="P1261" s="38">
        <f>IF(ISNUMBER(SEARCH(Search!$K$13,'Valid Values - Search'!U1261)),MAX($P$3:P1260)+1,0)</f>
        <v>1258</v>
      </c>
      <c r="Q1261" s="38">
        <f>IF(ISNUMBER(SEARCH(Search!$K$5,'Valid Values - Search'!R1261)),MAX($Q$3:Q1260)+1,0)</f>
        <v>1258</v>
      </c>
      <c r="R1261" s="64" t="s">
        <v>5002</v>
      </c>
      <c r="S1261" s="70" t="s">
        <v>102</v>
      </c>
      <c r="T1261" s="70" t="s">
        <v>102</v>
      </c>
      <c r="U1261" s="93" t="s">
        <v>9783</v>
      </c>
      <c r="V1261" s="94">
        <v>389976</v>
      </c>
      <c r="W1261" s="97" t="s">
        <v>5002</v>
      </c>
      <c r="X1261" s="38" t="str">
        <f>IFERROR(VLOOKUP(ROWS($X$4:X1261),$Q$4:$R$5094,2,FALSE),"")</f>
        <v>BDE-080</v>
      </c>
      <c r="Y1261" s="38" t="str">
        <f>IFERROR(VLOOKUP(ROWS($Y$4:Y1261),$P$4:$U$5094,6,FALSE),"")</f>
        <v>103173-66-6</v>
      </c>
      <c r="Z1261" s="38">
        <f>IF(ISNUMBER(SEARCH(Search!$K$21,'Valid Values - Search'!AA1261)),MAX($Z$3:Z1260)+1,0)</f>
        <v>1258</v>
      </c>
      <c r="AA1261" s="64" t="s">
        <v>12812</v>
      </c>
      <c r="AB1261" s="70">
        <v>973.39</v>
      </c>
      <c r="AC1261" s="71" t="s">
        <v>1934</v>
      </c>
      <c r="AD1261" s="38" t="str">
        <f>IFERROR(VLOOKUP(ROWS($AD$4:AD1261),$Z$4:$AC$3778,2,FALSE),"")</f>
        <v>Ethylan Pesticide Residues - GC (973.39 AOAC)</v>
      </c>
      <c r="AF1261" s="37"/>
    </row>
    <row r="1262" spans="16:32" ht="15" customHeight="1">
      <c r="P1262" s="38">
        <f>IF(ISNUMBER(SEARCH(Search!$K$13,'Valid Values - Search'!U1262)),MAX($P$3:P1261)+1,0)</f>
        <v>1259</v>
      </c>
      <c r="Q1262" s="38">
        <f>IF(ISNUMBER(SEARCH(Search!$K$5,'Valid Values - Search'!R1262)),MAX($Q$3:Q1261)+1,0)</f>
        <v>1259</v>
      </c>
      <c r="R1262" s="64" t="s">
        <v>5003</v>
      </c>
      <c r="S1262" s="70" t="s">
        <v>102</v>
      </c>
      <c r="T1262" s="70" t="s">
        <v>102</v>
      </c>
      <c r="U1262" s="93" t="s">
        <v>9784</v>
      </c>
      <c r="V1262" s="94">
        <v>389977</v>
      </c>
      <c r="W1262" s="97" t="s">
        <v>5003</v>
      </c>
      <c r="X1262" s="38" t="str">
        <f>IFERROR(VLOOKUP(ROWS($X$4:X1262),$Q$4:$R$5094,2,FALSE),"")</f>
        <v>BDE-081</v>
      </c>
      <c r="Y1262" s="38" t="str">
        <f>IFERROR(VLOOKUP(ROWS($Y$4:Y1262),$P$4:$U$5094,6,FALSE),"")</f>
        <v>446254-50-8</v>
      </c>
      <c r="Z1262" s="38">
        <f>IF(ISNUMBER(SEARCH(Search!$K$21,'Valid Values - Search'!AA1262)),MAX($Z$3:Z1261)+1,0)</f>
        <v>1259</v>
      </c>
      <c r="AA1262" s="64" t="s">
        <v>12813</v>
      </c>
      <c r="AB1262" s="70" t="s">
        <v>3146</v>
      </c>
      <c r="AC1262" s="71" t="s">
        <v>1182</v>
      </c>
      <c r="AD1262" s="38" t="str">
        <f>IFERROR(VLOOKUP(ROWS($AD$4:AD1262),$Z$4:$AC$3778,2,FALSE),"")</f>
        <v>Ethylene and Propane in Water (O3114 USDOI/USGS)</v>
      </c>
      <c r="AF1262" s="37"/>
    </row>
    <row r="1263" spans="16:32" ht="15" customHeight="1">
      <c r="P1263" s="38">
        <f>IF(ISNUMBER(SEARCH(Search!$K$13,'Valid Values - Search'!U1263)),MAX($P$3:P1262)+1,0)</f>
        <v>1260</v>
      </c>
      <c r="Q1263" s="38">
        <f>IF(ISNUMBER(SEARCH(Search!$K$5,'Valid Values - Search'!R1263)),MAX($Q$3:Q1262)+1,0)</f>
        <v>1260</v>
      </c>
      <c r="R1263" s="64" t="s">
        <v>5004</v>
      </c>
      <c r="S1263" s="70" t="s">
        <v>102</v>
      </c>
      <c r="T1263" s="70" t="s">
        <v>102</v>
      </c>
      <c r="U1263" s="93" t="s">
        <v>9237</v>
      </c>
      <c r="V1263" s="94">
        <v>389979</v>
      </c>
      <c r="W1263" s="97" t="s">
        <v>5004</v>
      </c>
      <c r="X1263" s="38" t="str">
        <f>IFERROR(VLOOKUP(ROWS($X$4:X1263),$Q$4:$R$5094,2,FALSE),"")</f>
        <v>BDE-083</v>
      </c>
      <c r="Y1263" s="38" t="str">
        <f>IFERROR(VLOOKUP(ROWS($Y$4:Y1263),$P$4:$U$5094,6,FALSE),"")</f>
        <v>446254-51-9</v>
      </c>
      <c r="Z1263" s="38">
        <f>IF(ISNUMBER(SEARCH(Search!$K$21,'Valid Values - Search'!AA1263)),MAX($Z$3:Z1262)+1,0)</f>
        <v>1260</v>
      </c>
      <c r="AA1263" s="64" t="s">
        <v>12814</v>
      </c>
      <c r="AB1263" s="70">
        <v>2513</v>
      </c>
      <c r="AC1263" s="71" t="s">
        <v>1150</v>
      </c>
      <c r="AD1263" s="38" t="str">
        <f>IFERROR(VLOOKUP(ROWS($AD$4:AD1263),$Z$4:$AC$3778,2,FALSE),"")</f>
        <v>Ethylene Chlorohydrin by GC/FID (2513 NIOSH)</v>
      </c>
      <c r="AF1263" s="37"/>
    </row>
    <row r="1264" spans="16:32" ht="15" customHeight="1">
      <c r="P1264" s="38">
        <f>IF(ISNUMBER(SEARCH(Search!$K$13,'Valid Values - Search'!U1264)),MAX($P$3:P1263)+1,0)</f>
        <v>1261</v>
      </c>
      <c r="Q1264" s="38">
        <f>IF(ISNUMBER(SEARCH(Search!$K$5,'Valid Values - Search'!R1264)),MAX($Q$3:Q1263)+1,0)</f>
        <v>1261</v>
      </c>
      <c r="R1264" s="64" t="s">
        <v>5005</v>
      </c>
      <c r="S1264" s="70" t="s">
        <v>102</v>
      </c>
      <c r="T1264" s="70" t="s">
        <v>102</v>
      </c>
      <c r="U1264" s="93" t="s">
        <v>9239</v>
      </c>
      <c r="V1264" s="94">
        <v>389980</v>
      </c>
      <c r="W1264" s="97" t="s">
        <v>5005</v>
      </c>
      <c r="X1264" s="38" t="str">
        <f>IFERROR(VLOOKUP(ROWS($X$4:X1264),$Q$4:$R$5094,2,FALSE),"")</f>
        <v>BDE-084</v>
      </c>
      <c r="Y1264" s="38" t="str">
        <f>IFERROR(VLOOKUP(ROWS($Y$4:Y1264),$P$4:$U$5094,6,FALSE),"")</f>
        <v>446254-52-0</v>
      </c>
      <c r="Z1264" s="38">
        <f>IF(ISNUMBER(SEARCH(Search!$K$21,'Valid Values - Search'!AA1264)),MAX($Z$3:Z1263)+1,0)</f>
        <v>1261</v>
      </c>
      <c r="AA1264" s="64" t="s">
        <v>12815</v>
      </c>
      <c r="AB1264" s="70">
        <v>1008</v>
      </c>
      <c r="AC1264" s="71" t="s">
        <v>1150</v>
      </c>
      <c r="AD1264" s="38" t="str">
        <f>IFERROR(VLOOKUP(ROWS($AD$4:AD1264),$Z$4:$AC$3778,2,FALSE),"")</f>
        <v>Ethylene Dibromide by GC/ECD (1008 NIOSH)</v>
      </c>
      <c r="AF1264" s="37"/>
    </row>
    <row r="1265" spans="16:32" ht="15" customHeight="1">
      <c r="P1265" s="38">
        <f>IF(ISNUMBER(SEARCH(Search!$K$13,'Valid Values - Search'!U1265)),MAX($P$3:P1264)+1,0)</f>
        <v>1262</v>
      </c>
      <c r="Q1265" s="38">
        <f>IF(ISNUMBER(SEARCH(Search!$K$5,'Valid Values - Search'!R1265)),MAX($Q$3:Q1264)+1,0)</f>
        <v>1262</v>
      </c>
      <c r="R1265" s="64" t="s">
        <v>5006</v>
      </c>
      <c r="S1265" s="70" t="s">
        <v>101</v>
      </c>
      <c r="T1265" s="70" t="s">
        <v>102</v>
      </c>
      <c r="U1265" s="93" t="s">
        <v>8726</v>
      </c>
      <c r="V1265" s="94">
        <v>389981</v>
      </c>
      <c r="W1265" s="97" t="s">
        <v>5006</v>
      </c>
      <c r="X1265" s="38" t="str">
        <f>IFERROR(VLOOKUP(ROWS($X$4:X1265),$Q$4:$R$5094,2,FALSE),"")</f>
        <v>BDE-085</v>
      </c>
      <c r="Y1265" s="38" t="str">
        <f>IFERROR(VLOOKUP(ROWS($Y$4:Y1265),$P$4:$U$5094,6,FALSE),"")</f>
        <v>182346-21-0</v>
      </c>
      <c r="Z1265" s="38">
        <f>IF(ISNUMBER(SEARCH(Search!$K$21,'Valid Values - Search'!AA1265)),MAX($Z$3:Z1264)+1,0)</f>
        <v>1262</v>
      </c>
      <c r="AA1265" s="64" t="s">
        <v>12816</v>
      </c>
      <c r="AB1265" s="70" t="s">
        <v>3637</v>
      </c>
      <c r="AC1265" s="71" t="s">
        <v>1102</v>
      </c>
      <c r="AD1265" s="38" t="str">
        <f>IFERROR(VLOOKUP(ROWS($AD$4:AD1265),$Z$4:$AC$3778,2,FALSE),"")</f>
        <v>Ethylene Glycol in Water (SFSAS_17 USEPA)</v>
      </c>
      <c r="AF1265" s="37"/>
    </row>
    <row r="1266" spans="16:32" ht="15" customHeight="1">
      <c r="P1266" s="38">
        <f>IF(ISNUMBER(SEARCH(Search!$K$13,'Valid Values - Search'!U1266)),MAX($P$3:P1265)+1,0)</f>
        <v>1263</v>
      </c>
      <c r="Q1266" s="38">
        <f>IF(ISNUMBER(SEARCH(Search!$K$5,'Valid Values - Search'!R1266)),MAX($Q$3:Q1265)+1,0)</f>
        <v>1263</v>
      </c>
      <c r="R1266" s="64" t="s">
        <v>5007</v>
      </c>
      <c r="S1266" s="70" t="s">
        <v>102</v>
      </c>
      <c r="T1266" s="70" t="s">
        <v>102</v>
      </c>
      <c r="U1266" s="93" t="s">
        <v>9259</v>
      </c>
      <c r="V1266" s="94">
        <v>389982</v>
      </c>
      <c r="W1266" s="97" t="s">
        <v>5007</v>
      </c>
      <c r="X1266" s="38" t="str">
        <f>IFERROR(VLOOKUP(ROWS($X$4:X1266),$Q$4:$R$5094,2,FALSE),"")</f>
        <v>BDE-086</v>
      </c>
      <c r="Y1266" s="38" t="str">
        <f>IFERROR(VLOOKUP(ROWS($Y$4:Y1266),$P$4:$U$5094,6,FALSE),"")</f>
        <v>446254-53-1</v>
      </c>
      <c r="Z1266" s="38">
        <f>IF(ISNUMBER(SEARCH(Search!$K$21,'Valid Values - Search'!AA1266)),MAX($Z$3:Z1265)+1,0)</f>
        <v>1263</v>
      </c>
      <c r="AA1266" s="64" t="s">
        <v>12817</v>
      </c>
      <c r="AB1266" s="70">
        <v>1614</v>
      </c>
      <c r="AC1266" s="71" t="s">
        <v>1150</v>
      </c>
      <c r="AD1266" s="38" t="str">
        <f>IFERROR(VLOOKUP(ROWS($AD$4:AD1266),$Z$4:$AC$3778,2,FALSE),"")</f>
        <v>Ethylene Oxide by GC/ECD (1614 NIOSH)</v>
      </c>
      <c r="AF1266" s="37"/>
    </row>
    <row r="1267" spans="16:32" ht="15" customHeight="1">
      <c r="P1267" s="38">
        <f>IF(ISNUMBER(SEARCH(Search!$K$13,'Valid Values - Search'!U1267)),MAX($P$3:P1266)+1,0)</f>
        <v>1264</v>
      </c>
      <c r="Q1267" s="38">
        <f>IF(ISNUMBER(SEARCH(Search!$K$5,'Valid Values - Search'!R1267)),MAX($Q$3:Q1266)+1,0)</f>
        <v>1264</v>
      </c>
      <c r="R1267" s="64" t="s">
        <v>5008</v>
      </c>
      <c r="S1267" s="70" t="s">
        <v>102</v>
      </c>
      <c r="T1267" s="70" t="s">
        <v>102</v>
      </c>
      <c r="U1267" s="93" t="s">
        <v>9258</v>
      </c>
      <c r="V1267" s="94">
        <v>389983</v>
      </c>
      <c r="W1267" s="97" t="s">
        <v>5008</v>
      </c>
      <c r="X1267" s="38" t="str">
        <f>IFERROR(VLOOKUP(ROWS($X$4:X1267),$Q$4:$R$5094,2,FALSE),"")</f>
        <v>BDE-087</v>
      </c>
      <c r="Y1267" s="38" t="str">
        <f>IFERROR(VLOOKUP(ROWS($Y$4:Y1267),$P$4:$U$5094,6,FALSE),"")</f>
        <v>446254-54-2</v>
      </c>
      <c r="Z1267" s="38">
        <f>IF(ISNUMBER(SEARCH(Search!$K$21,'Valid Values - Search'!AA1267)),MAX($Z$3:Z1266)+1,0)</f>
        <v>1264</v>
      </c>
      <c r="AA1267" s="64" t="s">
        <v>12818</v>
      </c>
      <c r="AB1267" s="70">
        <v>3702</v>
      </c>
      <c r="AC1267" s="71" t="s">
        <v>1150</v>
      </c>
      <c r="AD1267" s="38" t="str">
        <f>IFERROR(VLOOKUP(ROWS($AD$4:AD1267),$Z$4:$AC$3778,2,FALSE),"")</f>
        <v>Ethylene Oxide by portable GC (3702 NIOSH)</v>
      </c>
      <c r="AF1267" s="37"/>
    </row>
    <row r="1268" spans="16:32" ht="15" customHeight="1">
      <c r="P1268" s="38">
        <f>IF(ISNUMBER(SEARCH(Search!$K$13,'Valid Values - Search'!U1268)),MAX($P$3:P1267)+1,0)</f>
        <v>1265</v>
      </c>
      <c r="Q1268" s="38">
        <f>IF(ISNUMBER(SEARCH(Search!$K$5,'Valid Values - Search'!R1268)),MAX($Q$3:Q1267)+1,0)</f>
        <v>1265</v>
      </c>
      <c r="R1268" s="64" t="s">
        <v>5009</v>
      </c>
      <c r="S1268" s="70" t="s">
        <v>102</v>
      </c>
      <c r="T1268" s="70" t="s">
        <v>102</v>
      </c>
      <c r="U1268" s="93" t="s">
        <v>9265</v>
      </c>
      <c r="V1268" s="94">
        <v>389984</v>
      </c>
      <c r="W1268" s="97" t="s">
        <v>5009</v>
      </c>
      <c r="X1268" s="38" t="str">
        <f>IFERROR(VLOOKUP(ROWS($X$4:X1268),$Q$4:$R$5094,2,FALSE),"")</f>
        <v>BDE-088</v>
      </c>
      <c r="Y1268" s="38" t="str">
        <f>IFERROR(VLOOKUP(ROWS($Y$4:Y1268),$P$4:$U$5094,6,FALSE),"")</f>
        <v>446254-55-3</v>
      </c>
      <c r="Z1268" s="38">
        <f>IF(ISNUMBER(SEARCH(Search!$K$21,'Valid Values - Search'!AA1268)),MAX($Z$3:Z1267)+1,0)</f>
        <v>1265</v>
      </c>
      <c r="AA1268" s="64" t="s">
        <v>12819</v>
      </c>
      <c r="AB1268" s="70" t="s">
        <v>2362</v>
      </c>
      <c r="AC1268" s="71" t="s">
        <v>1184</v>
      </c>
      <c r="AD1268" s="38" t="str">
        <f>IFERROR(VLOOKUP(ROWS($AD$4:AD1268),$Z$4:$AC$3778,2,FALSE),"")</f>
        <v>Ethylene Oxide in Atmosphere (D4413 ASTM)</v>
      </c>
      <c r="AF1268" s="37"/>
    </row>
    <row r="1269" spans="16:32" ht="15" customHeight="1">
      <c r="P1269" s="38">
        <f>IF(ISNUMBER(SEARCH(Search!$K$13,'Valid Values - Search'!U1269)),MAX($P$3:P1268)+1,0)</f>
        <v>1266</v>
      </c>
      <c r="Q1269" s="38">
        <f>IF(ISNUMBER(SEARCH(Search!$K$5,'Valid Values - Search'!R1269)),MAX($Q$3:Q1268)+1,0)</f>
        <v>1266</v>
      </c>
      <c r="R1269" s="64" t="s">
        <v>5010</v>
      </c>
      <c r="S1269" s="70" t="s">
        <v>102</v>
      </c>
      <c r="T1269" s="70" t="s">
        <v>102</v>
      </c>
      <c r="U1269" s="93" t="s">
        <v>9264</v>
      </c>
      <c r="V1269" s="94">
        <v>389985</v>
      </c>
      <c r="W1269" s="97" t="s">
        <v>5010</v>
      </c>
      <c r="X1269" s="38" t="str">
        <f>IFERROR(VLOOKUP(ROWS($X$4:X1269),$Q$4:$R$5094,2,FALSE),"")</f>
        <v>BDE-089</v>
      </c>
      <c r="Y1269" s="38" t="str">
        <f>IFERROR(VLOOKUP(ROWS($Y$4:Y1269),$P$4:$U$5094,6,FALSE),"")</f>
        <v>446254-56-4</v>
      </c>
      <c r="Z1269" s="38">
        <f>IF(ISNUMBER(SEARCH(Search!$K$21,'Valid Values - Search'!AA1269)),MAX($Z$3:Z1268)+1,0)</f>
        <v>1266</v>
      </c>
      <c r="AA1269" s="64" t="s">
        <v>12820</v>
      </c>
      <c r="AB1269" s="70">
        <v>5011</v>
      </c>
      <c r="AC1269" s="71" t="s">
        <v>1150</v>
      </c>
      <c r="AD1269" s="38" t="str">
        <f>IFERROR(VLOOKUP(ROWS($AD$4:AD1269),$Z$4:$AC$3778,2,FALSE),"")</f>
        <v>Ethylene Thiourea by Visible Absorption (5011 NIOSH)</v>
      </c>
      <c r="AF1269" s="37"/>
    </row>
    <row r="1270" spans="16:32" ht="15" customHeight="1">
      <c r="P1270" s="38">
        <f>IF(ISNUMBER(SEARCH(Search!$K$13,'Valid Values - Search'!U1270)),MAX($P$3:P1269)+1,0)</f>
        <v>1267</v>
      </c>
      <c r="Q1270" s="38">
        <f>IF(ISNUMBER(SEARCH(Search!$K$5,'Valid Values - Search'!R1270)),MAX($Q$3:Q1269)+1,0)</f>
        <v>1267</v>
      </c>
      <c r="R1270" s="64" t="s">
        <v>5011</v>
      </c>
      <c r="S1270" s="70" t="s">
        <v>102</v>
      </c>
      <c r="T1270" s="70" t="s">
        <v>102</v>
      </c>
      <c r="U1270" s="93" t="s">
        <v>9260</v>
      </c>
      <c r="V1270" s="94">
        <v>389986</v>
      </c>
      <c r="W1270" s="97" t="s">
        <v>5011</v>
      </c>
      <c r="X1270" s="38" t="str">
        <f>IFERROR(VLOOKUP(ROWS($X$4:X1270),$Q$4:$R$5094,2,FALSE),"")</f>
        <v>BDE-090</v>
      </c>
      <c r="Y1270" s="38" t="str">
        <f>IFERROR(VLOOKUP(ROWS($Y$4:Y1270),$P$4:$U$5094,6,FALSE),"")</f>
        <v>446254-57-5</v>
      </c>
      <c r="Z1270" s="38">
        <f>IF(ISNUMBER(SEARCH(Search!$K$21,'Valid Values - Search'!AA1270)),MAX($Z$3:Z1269)+1,0)</f>
        <v>1267</v>
      </c>
      <c r="AA1270" s="64" t="s">
        <v>12821</v>
      </c>
      <c r="AB1270" s="70">
        <v>509</v>
      </c>
      <c r="AC1270" s="71" t="s">
        <v>1102</v>
      </c>
      <c r="AD1270" s="38" t="str">
        <f>IFERROR(VLOOKUP(ROWS($AD$4:AD1270),$Z$4:$AC$3778,2,FALSE),"")</f>
        <v>Ethylene Thiourea in Water by GC (509 USEPA)</v>
      </c>
      <c r="AF1270" s="37"/>
    </row>
    <row r="1271" spans="16:32" ht="15" customHeight="1">
      <c r="P1271" s="38">
        <f>IF(ISNUMBER(SEARCH(Search!$K$13,'Valid Values - Search'!U1271)),MAX($P$3:P1270)+1,0)</f>
        <v>1268</v>
      </c>
      <c r="Q1271" s="38">
        <f>IF(ISNUMBER(SEARCH(Search!$K$5,'Valid Values - Search'!R1271)),MAX($Q$3:Q1270)+1,0)</f>
        <v>1268</v>
      </c>
      <c r="R1271" s="64" t="s">
        <v>5012</v>
      </c>
      <c r="S1271" s="70" t="s">
        <v>102</v>
      </c>
      <c r="T1271" s="70" t="s">
        <v>102</v>
      </c>
      <c r="U1271" s="93" t="s">
        <v>9266</v>
      </c>
      <c r="V1271" s="94">
        <v>389987</v>
      </c>
      <c r="W1271" s="97" t="s">
        <v>5012</v>
      </c>
      <c r="X1271" s="38" t="str">
        <f>IFERROR(VLOOKUP(ROWS($X$4:X1271),$Q$4:$R$5094,2,FALSE),"")</f>
        <v>BDE-091</v>
      </c>
      <c r="Y1271" s="38" t="str">
        <f>IFERROR(VLOOKUP(ROWS($Y$4:Y1271),$P$4:$U$5094,6,FALSE),"")</f>
        <v>446254-58-6</v>
      </c>
      <c r="Z1271" s="38">
        <f>IF(ISNUMBER(SEARCH(Search!$K$21,'Valid Values - Search'!AA1271)),MAX($Z$3:Z1270)+1,0)</f>
        <v>1268</v>
      </c>
      <c r="AA1271" s="64" t="s">
        <v>12822</v>
      </c>
      <c r="AB1271" s="70">
        <v>992.31</v>
      </c>
      <c r="AC1271" s="71" t="s">
        <v>1934</v>
      </c>
      <c r="AD1271" s="38" t="str">
        <f>IFERROR(VLOOKUP(ROWS($AD$4:AD1271),$Z$4:$AC$3778,2,FALSE),"")</f>
        <v>Ethylene Thiourea Residues in Water (992.31 AOAC)</v>
      </c>
      <c r="AF1271" s="37"/>
    </row>
    <row r="1272" spans="16:32" ht="15" customHeight="1">
      <c r="P1272" s="38">
        <f>IF(ISNUMBER(SEARCH(Search!$K$13,'Valid Values - Search'!U1272)),MAX($P$3:P1271)+1,0)</f>
        <v>1269</v>
      </c>
      <c r="Q1272" s="38">
        <f>IF(ISNUMBER(SEARCH(Search!$K$5,'Valid Values - Search'!R1272)),MAX($Q$3:Q1271)+1,0)</f>
        <v>1269</v>
      </c>
      <c r="R1272" s="64" t="s">
        <v>5013</v>
      </c>
      <c r="S1272" s="70" t="s">
        <v>102</v>
      </c>
      <c r="T1272" s="70" t="s">
        <v>102</v>
      </c>
      <c r="U1272" s="93" t="s">
        <v>9272</v>
      </c>
      <c r="V1272" s="94">
        <v>389988</v>
      </c>
      <c r="W1272" s="97" t="s">
        <v>5013</v>
      </c>
      <c r="X1272" s="38" t="str">
        <f>IFERROR(VLOOKUP(ROWS($X$4:X1272),$Q$4:$R$5094,2,FALSE),"")</f>
        <v>BDE-092</v>
      </c>
      <c r="Y1272" s="38" t="str">
        <f>IFERROR(VLOOKUP(ROWS($Y$4:Y1272),$P$4:$U$5094,6,FALSE),"")</f>
        <v>446254-59-7</v>
      </c>
      <c r="Z1272" s="38">
        <f>IF(ISNUMBER(SEARCH(Search!$K$21,'Valid Values - Search'!AA1272)),MAX($Z$3:Z1271)+1,0)</f>
        <v>1269</v>
      </c>
      <c r="AA1272" s="64" t="s">
        <v>12823</v>
      </c>
      <c r="AB1272" s="70" t="s">
        <v>3400</v>
      </c>
      <c r="AC1272" s="71" t="s">
        <v>1102</v>
      </c>
      <c r="AD1272" s="38" t="str">
        <f>IFERROR(VLOOKUP(ROWS($AD$4:AD1272),$Z$4:$AC$3778,2,FALSE),"")</f>
        <v>Ethylenethiourea by GC/FID (PMD-MAU(GC2) USEPA)</v>
      </c>
      <c r="AF1272" s="37"/>
    </row>
    <row r="1273" spans="16:32" ht="15" customHeight="1">
      <c r="P1273" s="38">
        <f>IF(ISNUMBER(SEARCH(Search!$K$13,'Valid Values - Search'!U1273)),MAX($P$3:P1272)+1,0)</f>
        <v>1270</v>
      </c>
      <c r="Q1273" s="38">
        <f>IF(ISNUMBER(SEARCH(Search!$K$5,'Valid Values - Search'!R1273)),MAX($Q$3:Q1272)+1,0)</f>
        <v>1270</v>
      </c>
      <c r="R1273" s="64" t="s">
        <v>5014</v>
      </c>
      <c r="S1273" s="70" t="s">
        <v>102</v>
      </c>
      <c r="T1273" s="70" t="s">
        <v>102</v>
      </c>
      <c r="U1273" s="93" t="s">
        <v>9785</v>
      </c>
      <c r="V1273" s="94">
        <v>389989</v>
      </c>
      <c r="W1273" s="97" t="s">
        <v>5014</v>
      </c>
      <c r="X1273" s="38" t="str">
        <f>IFERROR(VLOOKUP(ROWS($X$4:X1273),$Q$4:$R$5094,2,FALSE),"")</f>
        <v>BDE-093</v>
      </c>
      <c r="Y1273" s="38" t="str">
        <f>IFERROR(VLOOKUP(ROWS($Y$4:Y1273),$P$4:$U$5094,6,FALSE),"")</f>
        <v>446254-60-0</v>
      </c>
      <c r="Z1273" s="38">
        <f>IF(ISNUMBER(SEARCH(Search!$K$21,'Valid Values - Search'!AA1273)),MAX($Z$3:Z1272)+1,0)</f>
        <v>1270</v>
      </c>
      <c r="AA1273" s="64" t="s">
        <v>12824</v>
      </c>
      <c r="AB1273" s="70" t="s">
        <v>3399</v>
      </c>
      <c r="AC1273" s="71" t="s">
        <v>1102</v>
      </c>
      <c r="AD1273" s="38" t="str">
        <f>IFERROR(VLOOKUP(ROWS($AD$4:AD1273),$Z$4:$AC$3778,2,FALSE),"")</f>
        <v>Ethylenethiourea by GC/TCD (PMD-MAU(GC1) USEPA)</v>
      </c>
      <c r="AF1273" s="37"/>
    </row>
    <row r="1274" spans="16:32" ht="15" customHeight="1">
      <c r="P1274" s="38">
        <f>IF(ISNUMBER(SEARCH(Search!$K$13,'Valid Values - Search'!U1274)),MAX($P$3:P1273)+1,0)</f>
        <v>1271</v>
      </c>
      <c r="Q1274" s="38">
        <f>IF(ISNUMBER(SEARCH(Search!$K$5,'Valid Values - Search'!R1274)),MAX($Q$3:Q1273)+1,0)</f>
        <v>1271</v>
      </c>
      <c r="R1274" s="64" t="s">
        <v>5015</v>
      </c>
      <c r="S1274" s="70" t="s">
        <v>102</v>
      </c>
      <c r="T1274" s="70" t="s">
        <v>102</v>
      </c>
      <c r="U1274" s="93" t="s">
        <v>9274</v>
      </c>
      <c r="V1274" s="94">
        <v>389990</v>
      </c>
      <c r="W1274" s="97" t="s">
        <v>5015</v>
      </c>
      <c r="X1274" s="38" t="str">
        <f>IFERROR(VLOOKUP(ROWS($X$4:X1274),$Q$4:$R$5094,2,FALSE),"")</f>
        <v>BDE-094</v>
      </c>
      <c r="Y1274" s="38" t="str">
        <f>IFERROR(VLOOKUP(ROWS($Y$4:Y1274),$P$4:$U$5094,6,FALSE),"")</f>
        <v>446254-61-1</v>
      </c>
      <c r="Z1274" s="38">
        <f>IF(ISNUMBER(SEARCH(Search!$K$21,'Valid Values - Search'!AA1274)),MAX($Z$3:Z1273)+1,0)</f>
        <v>1271</v>
      </c>
      <c r="AA1274" s="64" t="s">
        <v>12825</v>
      </c>
      <c r="AB1274" s="70">
        <v>978.16</v>
      </c>
      <c r="AC1274" s="71" t="s">
        <v>1934</v>
      </c>
      <c r="AD1274" s="38" t="str">
        <f>IFERROR(VLOOKUP(ROWS($AD$4:AD1274),$Z$4:$AC$3778,2,FALSE),"")</f>
        <v>Ethylenethiourea Pesticide Residues - GC (978.16 AOAC)</v>
      </c>
      <c r="AF1274" s="37"/>
    </row>
    <row r="1275" spans="16:32" ht="15" customHeight="1">
      <c r="P1275" s="38">
        <f>IF(ISNUMBER(SEARCH(Search!$K$13,'Valid Values - Search'!U1275)),MAX($P$3:P1274)+1,0)</f>
        <v>1272</v>
      </c>
      <c r="Q1275" s="38">
        <f>IF(ISNUMBER(SEARCH(Search!$K$5,'Valid Values - Search'!R1275)),MAX($Q$3:Q1274)+1,0)</f>
        <v>1272</v>
      </c>
      <c r="R1275" s="64" t="s">
        <v>5016</v>
      </c>
      <c r="S1275" s="70" t="s">
        <v>102</v>
      </c>
      <c r="T1275" s="70" t="s">
        <v>102</v>
      </c>
      <c r="U1275" s="93" t="s">
        <v>9275</v>
      </c>
      <c r="V1275" s="94">
        <v>389991</v>
      </c>
      <c r="W1275" s="97" t="s">
        <v>5016</v>
      </c>
      <c r="X1275" s="38" t="str">
        <f>IFERROR(VLOOKUP(ROWS($X$4:X1275),$Q$4:$R$5094,2,FALSE),"")</f>
        <v>BDE-095</v>
      </c>
      <c r="Y1275" s="38" t="str">
        <f>IFERROR(VLOOKUP(ROWS($Y$4:Y1275),$P$4:$U$5094,6,FALSE),"")</f>
        <v>446254-62-2</v>
      </c>
      <c r="Z1275" s="38">
        <f>IF(ISNUMBER(SEARCH(Search!$K$21,'Valid Values - Search'!AA1275)),MAX($Z$3:Z1274)+1,0)</f>
        <v>1272</v>
      </c>
      <c r="AA1275" s="64" t="s">
        <v>12826</v>
      </c>
      <c r="AB1275" s="70">
        <v>3514</v>
      </c>
      <c r="AC1275" s="71" t="s">
        <v>1150</v>
      </c>
      <c r="AD1275" s="38" t="str">
        <f>IFERROR(VLOOKUP(ROWS($AD$4:AD1275),$Z$4:$AC$3778,2,FALSE),"")</f>
        <v>Ethylenimine by HPLC/UV (3514 NIOSH)</v>
      </c>
      <c r="AF1275" s="37"/>
    </row>
    <row r="1276" spans="16:32" ht="15" customHeight="1">
      <c r="P1276" s="38">
        <f>IF(ISNUMBER(SEARCH(Search!$K$13,'Valid Values - Search'!U1276)),MAX($P$3:P1275)+1,0)</f>
        <v>1273</v>
      </c>
      <c r="Q1276" s="38">
        <f>IF(ISNUMBER(SEARCH(Search!$K$5,'Valid Values - Search'!R1276)),MAX($Q$3:Q1275)+1,0)</f>
        <v>1273</v>
      </c>
      <c r="R1276" s="64" t="s">
        <v>5017</v>
      </c>
      <c r="S1276" s="70" t="s">
        <v>102</v>
      </c>
      <c r="T1276" s="70" t="s">
        <v>102</v>
      </c>
      <c r="U1276" s="93" t="s">
        <v>9280</v>
      </c>
      <c r="V1276" s="94">
        <v>389992</v>
      </c>
      <c r="W1276" s="97" t="s">
        <v>5017</v>
      </c>
      <c r="X1276" s="38" t="str">
        <f>IFERROR(VLOOKUP(ROWS($X$4:X1276),$Q$4:$R$5094,2,FALSE),"")</f>
        <v>BDE-096</v>
      </c>
      <c r="Y1276" s="38" t="str">
        <f>IFERROR(VLOOKUP(ROWS($Y$4:Y1276),$P$4:$U$5094,6,FALSE),"")</f>
        <v>446254-63-3</v>
      </c>
      <c r="Z1276" s="38">
        <f>IF(ISNUMBER(SEARCH(Search!$K$21,'Valid Values - Search'!AA1276)),MAX($Z$3:Z1275)+1,0)</f>
        <v>1273</v>
      </c>
      <c r="AA1276" s="64" t="s">
        <v>12827</v>
      </c>
      <c r="AB1276" s="70">
        <v>529</v>
      </c>
      <c r="AC1276" s="71" t="s">
        <v>1102</v>
      </c>
      <c r="AD1276" s="38" t="str">
        <f>IFERROR(VLOOKUP(ROWS($AD$4:AD1276),$Z$4:$AC$3778,2,FALSE),"")</f>
        <v>Explosives and Related Compounds in Water by SPE and Capillary Column GC/MS (529 USEPA)</v>
      </c>
      <c r="AF1276" s="37"/>
    </row>
    <row r="1277" spans="16:32" ht="15" customHeight="1">
      <c r="P1277" s="38">
        <f>IF(ISNUMBER(SEARCH(Search!$K$13,'Valid Values - Search'!U1277)),MAX($P$3:P1276)+1,0)</f>
        <v>1274</v>
      </c>
      <c r="Q1277" s="38">
        <f>IF(ISNUMBER(SEARCH(Search!$K$5,'Valid Values - Search'!R1277)),MAX($Q$3:Q1276)+1,0)</f>
        <v>1274</v>
      </c>
      <c r="R1277" s="64" t="s">
        <v>5018</v>
      </c>
      <c r="S1277" s="70" t="s">
        <v>102</v>
      </c>
      <c r="T1277" s="70" t="s">
        <v>102</v>
      </c>
      <c r="U1277" s="93" t="s">
        <v>9261</v>
      </c>
      <c r="V1277" s="94">
        <v>389993</v>
      </c>
      <c r="W1277" s="97" t="s">
        <v>5018</v>
      </c>
      <c r="X1277" s="38" t="str">
        <f>IFERROR(VLOOKUP(ROWS($X$4:X1277),$Q$4:$R$5094,2,FALSE),"")</f>
        <v>BDE-097</v>
      </c>
      <c r="Y1277" s="38" t="str">
        <f>IFERROR(VLOOKUP(ROWS($Y$4:Y1277),$P$4:$U$5094,6,FALSE),"")</f>
        <v>446254-64-4</v>
      </c>
      <c r="Z1277" s="38">
        <f>IF(ISNUMBER(SEARCH(Search!$K$21,'Valid Values - Search'!AA1277)),MAX($Z$3:Z1276)+1,0)</f>
        <v>1274</v>
      </c>
      <c r="AA1277" s="64" t="s">
        <v>12828</v>
      </c>
      <c r="AB1277" s="70" t="s">
        <v>1905</v>
      </c>
      <c r="AC1277" s="71" t="s">
        <v>1102</v>
      </c>
      <c r="AD1277" s="38" t="str">
        <f>IFERROR(VLOOKUP(ROWS($AD$4:AD1277),$Z$4:$AC$3778,2,FALSE),"")</f>
        <v>Explosives by HPLC (8330B USEPA)</v>
      </c>
      <c r="AF1277" s="37"/>
    </row>
    <row r="1278" spans="16:32" ht="15" customHeight="1">
      <c r="P1278" s="38">
        <f>IF(ISNUMBER(SEARCH(Search!$K$13,'Valid Values - Search'!U1278)),MAX($P$3:P1277)+1,0)</f>
        <v>1275</v>
      </c>
      <c r="Q1278" s="38">
        <f>IF(ISNUMBER(SEARCH(Search!$K$5,'Valid Values - Search'!R1278)),MAX($Q$3:Q1277)+1,0)</f>
        <v>1275</v>
      </c>
      <c r="R1278" s="64" t="s">
        <v>5019</v>
      </c>
      <c r="S1278" s="70" t="s">
        <v>102</v>
      </c>
      <c r="T1278" s="70" t="s">
        <v>102</v>
      </c>
      <c r="U1278" s="93" t="s">
        <v>9267</v>
      </c>
      <c r="V1278" s="94">
        <v>389994</v>
      </c>
      <c r="W1278" s="97" t="s">
        <v>5019</v>
      </c>
      <c r="X1278" s="38" t="str">
        <f>IFERROR(VLOOKUP(ROWS($X$4:X1278),$Q$4:$R$5094,2,FALSE),"")</f>
        <v>BDE-098</v>
      </c>
      <c r="Y1278" s="38" t="str">
        <f>IFERROR(VLOOKUP(ROWS($Y$4:Y1278),$P$4:$U$5094,6,FALSE),"")</f>
        <v>38463-82-0</v>
      </c>
      <c r="Z1278" s="38">
        <f>IF(ISNUMBER(SEARCH(Search!$K$21,'Valid Values - Search'!AA1278)),MAX($Z$3:Z1277)+1,0)</f>
        <v>1275</v>
      </c>
      <c r="AA1278" s="64" t="s">
        <v>12829</v>
      </c>
      <c r="AB1278" s="70">
        <v>1662</v>
      </c>
      <c r="AC1278" s="71" t="s">
        <v>1102</v>
      </c>
      <c r="AD1278" s="38" t="str">
        <f>IFERROR(VLOOKUP(ROWS($AD$4:AD1278),$Z$4:$AC$3778,2,FALSE),"")</f>
        <v>Extractable Material in Mud by SDS (1662 USEPA)</v>
      </c>
      <c r="AF1278" s="37"/>
    </row>
    <row r="1279" spans="16:32" ht="15" customHeight="1">
      <c r="P1279" s="38">
        <f>IF(ISNUMBER(SEARCH(Search!$K$13,'Valid Values - Search'!U1279)),MAX($P$3:P1278)+1,0)</f>
        <v>1276</v>
      </c>
      <c r="Q1279" s="38">
        <f>IF(ISNUMBER(SEARCH(Search!$K$5,'Valid Values - Search'!R1279)),MAX($Q$3:Q1278)+1,0)</f>
        <v>1276</v>
      </c>
      <c r="R1279" s="64" t="s">
        <v>5020</v>
      </c>
      <c r="S1279" s="70" t="s">
        <v>102</v>
      </c>
      <c r="T1279" s="70" t="s">
        <v>102</v>
      </c>
      <c r="U1279" s="93" t="s">
        <v>9786</v>
      </c>
      <c r="V1279" s="94">
        <v>389997</v>
      </c>
      <c r="W1279" s="97" t="s">
        <v>5020</v>
      </c>
      <c r="X1279" s="38" t="str">
        <f>IFERROR(VLOOKUP(ROWS($X$4:X1279),$Q$4:$R$5094,2,FALSE),"")</f>
        <v>BDE-101</v>
      </c>
      <c r="Y1279" s="38" t="str">
        <f>IFERROR(VLOOKUP(ROWS($Y$4:Y1279),$P$4:$U$5094,6,FALSE),"")</f>
        <v>446254-65-5</v>
      </c>
      <c r="Z1279" s="38">
        <f>IF(ISNUMBER(SEARCH(Search!$K$21,'Valid Values - Search'!AA1279)),MAX($Z$3:Z1278)+1,0)</f>
        <v>1276</v>
      </c>
      <c r="AA1279" s="64" t="s">
        <v>12830</v>
      </c>
      <c r="AB1279" s="70">
        <v>1664</v>
      </c>
      <c r="AC1279" s="71" t="s">
        <v>1102</v>
      </c>
      <c r="AD1279" s="38" t="str">
        <f>IFERROR(VLOOKUP(ROWS($AD$4:AD1279),$Z$4:$AC$3778,2,FALSE),"")</f>
        <v>Extractable Material in Oil and Grease (1664 USEPA)</v>
      </c>
      <c r="AF1279" s="37"/>
    </row>
    <row r="1280" spans="16:32" ht="15" customHeight="1">
      <c r="P1280" s="38">
        <f>IF(ISNUMBER(SEARCH(Search!$K$13,'Valid Values - Search'!U1280)),MAX($P$3:P1279)+1,0)</f>
        <v>1277</v>
      </c>
      <c r="Q1280" s="38">
        <f>IF(ISNUMBER(SEARCH(Search!$K$5,'Valid Values - Search'!R1280)),MAX($Q$3:Q1279)+1,0)</f>
        <v>1277</v>
      </c>
      <c r="R1280" s="64" t="s">
        <v>5021</v>
      </c>
      <c r="S1280" s="70" t="s">
        <v>102</v>
      </c>
      <c r="T1280" s="70" t="s">
        <v>102</v>
      </c>
      <c r="U1280" s="93" t="s">
        <v>9787</v>
      </c>
      <c r="V1280" s="94">
        <v>389998</v>
      </c>
      <c r="W1280" s="97" t="s">
        <v>5021</v>
      </c>
      <c r="X1280" s="38" t="str">
        <f>IFERROR(VLOOKUP(ROWS($X$4:X1280),$Q$4:$R$5094,2,FALSE),"")</f>
        <v>BDE-102</v>
      </c>
      <c r="Y1280" s="38" t="str">
        <f>IFERROR(VLOOKUP(ROWS($Y$4:Y1280),$P$4:$U$5094,6,FALSE),"")</f>
        <v>446254-66-6</v>
      </c>
      <c r="Z1280" s="38">
        <f>IF(ISNUMBER(SEARCH(Search!$K$21,'Valid Values - Search'!AA1280)),MAX($Z$3:Z1279)+1,0)</f>
        <v>1277</v>
      </c>
      <c r="AA1280" s="64" t="s">
        <v>12831</v>
      </c>
      <c r="AB1280" s="70" t="s">
        <v>3153</v>
      </c>
      <c r="AC1280" s="71" t="s">
        <v>1182</v>
      </c>
      <c r="AD1280" s="38" t="str">
        <f>IFERROR(VLOOKUP(ROWS($AD$4:AD1280),$Z$4:$AC$3778,2,FALSE),"")</f>
        <v>Extractable Oil and Grease (O5108 USDOI/USGS)</v>
      </c>
      <c r="AF1280" s="37"/>
    </row>
    <row r="1281" spans="16:32" ht="15" customHeight="1">
      <c r="P1281" s="38">
        <f>IF(ISNUMBER(SEARCH(Search!$K$13,'Valid Values - Search'!U1281)),MAX($P$3:P1280)+1,0)</f>
        <v>1278</v>
      </c>
      <c r="Q1281" s="38">
        <f>IF(ISNUMBER(SEARCH(Search!$K$5,'Valid Values - Search'!R1281)),MAX($Q$3:Q1280)+1,0)</f>
        <v>1278</v>
      </c>
      <c r="R1281" s="64" t="s">
        <v>5022</v>
      </c>
      <c r="S1281" s="70" t="s">
        <v>102</v>
      </c>
      <c r="T1281" s="70" t="s">
        <v>102</v>
      </c>
      <c r="U1281" s="93" t="s">
        <v>9788</v>
      </c>
      <c r="V1281" s="94">
        <v>389999</v>
      </c>
      <c r="W1281" s="97" t="s">
        <v>5022</v>
      </c>
      <c r="X1281" s="38" t="str">
        <f>IFERROR(VLOOKUP(ROWS($X$4:X1281),$Q$4:$R$5094,2,FALSE),"")</f>
        <v>BDE-103</v>
      </c>
      <c r="Y1281" s="38" t="str">
        <f>IFERROR(VLOOKUP(ROWS($Y$4:Y1281),$P$4:$U$5094,6,FALSE),"")</f>
        <v>446254-67-7</v>
      </c>
      <c r="Z1281" s="38">
        <f>IF(ISNUMBER(SEARCH(Search!$K$21,'Valid Values - Search'!AA1281)),MAX($Z$3:Z1280)+1,0)</f>
        <v>1278</v>
      </c>
      <c r="AA1281" s="64" t="s">
        <v>12832</v>
      </c>
      <c r="AB1281" s="70" t="s">
        <v>3140</v>
      </c>
      <c r="AC1281" s="71" t="s">
        <v>1182</v>
      </c>
      <c r="AD1281" s="38" t="str">
        <f>IFERROR(VLOOKUP(ROWS($AD$4:AD1281),$Z$4:$AC$3778,2,FALSE),"")</f>
        <v>Extractable Oil and Grease in Water (O3108 USDOI/USGS)</v>
      </c>
      <c r="AF1281" s="37"/>
    </row>
    <row r="1282" spans="16:32" ht="15" customHeight="1">
      <c r="P1282" s="38">
        <f>IF(ISNUMBER(SEARCH(Search!$K$13,'Valid Values - Search'!U1282)),MAX($P$3:P1281)+1,0)</f>
        <v>1279</v>
      </c>
      <c r="Q1282" s="38">
        <f>IF(ISNUMBER(SEARCH(Search!$K$5,'Valid Values - Search'!R1282)),MAX($Q$3:Q1281)+1,0)</f>
        <v>1279</v>
      </c>
      <c r="R1282" s="64" t="s">
        <v>5023</v>
      </c>
      <c r="S1282" s="70" t="s">
        <v>102</v>
      </c>
      <c r="T1282" s="70" t="s">
        <v>102</v>
      </c>
      <c r="U1282" s="93" t="s">
        <v>9789</v>
      </c>
      <c r="V1282" s="94">
        <v>390000</v>
      </c>
      <c r="W1282" s="97" t="s">
        <v>5023</v>
      </c>
      <c r="X1282" s="38" t="str">
        <f>IFERROR(VLOOKUP(ROWS($X$4:X1282),$Q$4:$R$5094,2,FALSE),"")</f>
        <v>BDE-104</v>
      </c>
      <c r="Y1282" s="38" t="str">
        <f>IFERROR(VLOOKUP(ROWS($Y$4:Y1282),$P$4:$U$5094,6,FALSE),"")</f>
        <v>446254-68-8</v>
      </c>
      <c r="Z1282" s="38">
        <f>IF(ISNUMBER(SEARCH(Search!$K$21,'Valid Values - Search'!AA1282)),MAX($Z$3:Z1281)+1,0)</f>
        <v>1279</v>
      </c>
      <c r="AA1282" s="64" t="s">
        <v>12833</v>
      </c>
      <c r="AB1282" s="70">
        <v>9023</v>
      </c>
      <c r="AC1282" s="71" t="s">
        <v>1102</v>
      </c>
      <c r="AD1282" s="38" t="str">
        <f>IFERROR(VLOOKUP(ROWS($AD$4:AD1282),$Z$4:$AC$3778,2,FALSE),"")</f>
        <v>Extractable Organic Halides in Solids (9023 USEPA)</v>
      </c>
      <c r="AF1282" s="37"/>
    </row>
    <row r="1283" spans="16:32" ht="15" customHeight="1">
      <c r="P1283" s="38">
        <f>IF(ISNUMBER(SEARCH(Search!$K$13,'Valid Values - Search'!U1283)),MAX($P$3:P1282)+1,0)</f>
        <v>1280</v>
      </c>
      <c r="Q1283" s="38">
        <f>IF(ISNUMBER(SEARCH(Search!$K$5,'Valid Values - Search'!R1283)),MAX($Q$3:Q1282)+1,0)</f>
        <v>1280</v>
      </c>
      <c r="R1283" s="64" t="s">
        <v>5024</v>
      </c>
      <c r="S1283" s="70" t="s">
        <v>102</v>
      </c>
      <c r="T1283" s="70" t="s">
        <v>102</v>
      </c>
      <c r="U1283" s="93" t="s">
        <v>9790</v>
      </c>
      <c r="V1283" s="94">
        <v>390002</v>
      </c>
      <c r="W1283" s="97" t="s">
        <v>5024</v>
      </c>
      <c r="X1283" s="38" t="str">
        <f>IFERROR(VLOOKUP(ROWS($X$4:X1283),$Q$4:$R$5094,2,FALSE),"")</f>
        <v>BDE-106</v>
      </c>
      <c r="Y1283" s="38" t="str">
        <f>IFERROR(VLOOKUP(ROWS($Y$4:Y1283),$P$4:$U$5094,6,FALSE),"")</f>
        <v>446254-69-9</v>
      </c>
      <c r="Z1283" s="38">
        <f>IF(ISNUMBER(SEARCH(Search!$K$21,'Valid Values - Search'!AA1283)),MAX($Z$3:Z1282)+1,0)</f>
        <v>1280</v>
      </c>
      <c r="AA1283" s="64" t="s">
        <v>12834</v>
      </c>
      <c r="AB1283" s="70" t="s">
        <v>1755</v>
      </c>
      <c r="AC1283" s="71" t="s">
        <v>1156</v>
      </c>
      <c r="AD1283" s="38" t="str">
        <f>IFERROR(VLOOKUP(ROWS($AD$4:AD1283),$Z$4:$AC$3778,2,FALSE),"")</f>
        <v>Extractable Semivolatile Organics by GC (6410-B APHA)</v>
      </c>
      <c r="AF1283" s="37"/>
    </row>
    <row r="1284" spans="16:32" ht="15" customHeight="1">
      <c r="P1284" s="38">
        <f>IF(ISNUMBER(SEARCH(Search!$K$13,'Valid Values - Search'!U1284)),MAX($P$3:P1283)+1,0)</f>
        <v>1281</v>
      </c>
      <c r="Q1284" s="38">
        <f>IF(ISNUMBER(SEARCH(Search!$K$5,'Valid Values - Search'!R1284)),MAX($Q$3:Q1283)+1,0)</f>
        <v>1281</v>
      </c>
      <c r="R1284" s="64" t="s">
        <v>5025</v>
      </c>
      <c r="S1284" s="70" t="s">
        <v>102</v>
      </c>
      <c r="T1284" s="70" t="s">
        <v>102</v>
      </c>
      <c r="U1284" s="93" t="s">
        <v>9791</v>
      </c>
      <c r="V1284" s="94">
        <v>390003</v>
      </c>
      <c r="W1284" s="97" t="s">
        <v>5025</v>
      </c>
      <c r="X1284" s="38" t="str">
        <f>IFERROR(VLOOKUP(ROWS($X$4:X1284),$Q$4:$R$5094,2,FALSE),"")</f>
        <v>BDE-107</v>
      </c>
      <c r="Y1284" s="38" t="str">
        <f>IFERROR(VLOOKUP(ROWS($Y$4:Y1284),$P$4:$U$5094,6,FALSE),"")</f>
        <v>446254-70-2</v>
      </c>
      <c r="Z1284" s="38">
        <f>IF(ISNUMBER(SEARCH(Search!$K$21,'Valid Values - Search'!AA1284)),MAX($Z$3:Z1283)+1,0)</f>
        <v>1281</v>
      </c>
      <c r="AA1284" s="64" t="s">
        <v>12835</v>
      </c>
      <c r="AB1284" s="70">
        <v>9031</v>
      </c>
      <c r="AC1284" s="71" t="s">
        <v>1102</v>
      </c>
      <c r="AD1284" s="38" t="str">
        <f>IFERROR(VLOOKUP(ROWS($AD$4:AD1284),$Z$4:$AC$3778,2,FALSE),"")</f>
        <v>Extractable Sulfides by Titration (9031 USEPA)</v>
      </c>
      <c r="AF1284" s="37"/>
    </row>
    <row r="1285" spans="16:32" ht="15" customHeight="1">
      <c r="P1285" s="38">
        <f>IF(ISNUMBER(SEARCH(Search!$K$13,'Valid Values - Search'!U1285)),MAX($P$3:P1284)+1,0)</f>
        <v>1282</v>
      </c>
      <c r="Q1285" s="38">
        <f>IF(ISNUMBER(SEARCH(Search!$K$5,'Valid Values - Search'!R1285)),MAX($Q$3:Q1284)+1,0)</f>
        <v>1282</v>
      </c>
      <c r="R1285" s="64" t="s">
        <v>5026</v>
      </c>
      <c r="S1285" s="70" t="s">
        <v>102</v>
      </c>
      <c r="T1285" s="70" t="s">
        <v>102</v>
      </c>
      <c r="U1285" s="93" t="s">
        <v>9792</v>
      </c>
      <c r="V1285" s="94">
        <v>390004</v>
      </c>
      <c r="W1285" s="97" t="s">
        <v>5026</v>
      </c>
      <c r="X1285" s="38" t="str">
        <f>IFERROR(VLOOKUP(ROWS($X$4:X1285),$Q$4:$R$5094,2,FALSE),"")</f>
        <v>BDE-108</v>
      </c>
      <c r="Y1285" s="38" t="str">
        <f>IFERROR(VLOOKUP(ROWS($Y$4:Y1285),$P$4:$U$5094,6,FALSE),"")</f>
        <v>446254-71-3</v>
      </c>
      <c r="Z1285" s="38">
        <f>IF(ISNUMBER(SEARCH(Search!$K$21,'Valid Values - Search'!AA1285)),MAX($Z$3:Z1284)+1,0)</f>
        <v>1282</v>
      </c>
      <c r="AA1285" s="64" t="s">
        <v>12836</v>
      </c>
      <c r="AB1285" s="70" t="s">
        <v>2672</v>
      </c>
      <c r="AC1285" s="71" t="s">
        <v>1182</v>
      </c>
      <c r="AD1285" s="38" t="str">
        <f>IFERROR(VLOOKUP(ROWS($AD$4:AD1285),$Z$4:$AC$3778,2,FALSE),"")</f>
        <v>Extraction Procedure for Metals in Water by In-Bottle Acid Digestion (I-3486-95 USDOI/USGS)</v>
      </c>
      <c r="AF1285" s="37"/>
    </row>
    <row r="1286" spans="16:32" ht="15" customHeight="1">
      <c r="P1286" s="38">
        <f>IF(ISNUMBER(SEARCH(Search!$K$13,'Valid Values - Search'!U1286)),MAX($P$3:P1285)+1,0)</f>
        <v>1283</v>
      </c>
      <c r="Q1286" s="38">
        <f>IF(ISNUMBER(SEARCH(Search!$K$5,'Valid Values - Search'!R1286)),MAX($Q$3:Q1285)+1,0)</f>
        <v>1283</v>
      </c>
      <c r="R1286" s="64" t="s">
        <v>5027</v>
      </c>
      <c r="S1286" s="70" t="s">
        <v>102</v>
      </c>
      <c r="T1286" s="70" t="s">
        <v>102</v>
      </c>
      <c r="U1286" s="93" t="s">
        <v>9793</v>
      </c>
      <c r="V1286" s="94">
        <v>390005</v>
      </c>
      <c r="W1286" s="97" t="s">
        <v>5027</v>
      </c>
      <c r="X1286" s="38" t="str">
        <f>IFERROR(VLOOKUP(ROWS($X$4:X1286),$Q$4:$R$5094,2,FALSE),"")</f>
        <v>BDE-109</v>
      </c>
      <c r="Y1286" s="38" t="str">
        <f>IFERROR(VLOOKUP(ROWS($Y$4:Y1286),$P$4:$U$5094,6,FALSE),"")</f>
        <v>446254-72-4</v>
      </c>
      <c r="Z1286" s="38">
        <f>IF(ISNUMBER(SEARCH(Search!$K$21,'Valid Values - Search'!AA1286)),MAX($Z$3:Z1285)+1,0)</f>
        <v>1283</v>
      </c>
      <c r="AA1286" s="64" t="s">
        <v>12837</v>
      </c>
      <c r="AB1286" s="70">
        <v>1000</v>
      </c>
      <c r="AC1286" s="71" t="s">
        <v>1102</v>
      </c>
      <c r="AD1286" s="38" t="str">
        <f>IFERROR(VLOOKUP(ROWS($AD$4:AD1286),$Z$4:$AC$3778,2,FALSE),"")</f>
        <v>Fathead Minnow, PIMEPHALES PROMELAS, LARVAL SURVIVAL AND GROWTH TEST (1000 USEPA)</v>
      </c>
      <c r="AF1286" s="37"/>
    </row>
    <row r="1287" spans="16:32" ht="15" customHeight="1">
      <c r="P1287" s="38">
        <f>IF(ISNUMBER(SEARCH(Search!$K$13,'Valid Values - Search'!U1287)),MAX($P$3:P1286)+1,0)</f>
        <v>1284</v>
      </c>
      <c r="Q1287" s="38">
        <f>IF(ISNUMBER(SEARCH(Search!$K$5,'Valid Values - Search'!R1287)),MAX($Q$3:Q1286)+1,0)</f>
        <v>1284</v>
      </c>
      <c r="R1287" s="64" t="s">
        <v>5028</v>
      </c>
      <c r="S1287" s="70" t="s">
        <v>102</v>
      </c>
      <c r="T1287" s="70" t="s">
        <v>102</v>
      </c>
      <c r="U1287" s="93" t="s">
        <v>9794</v>
      </c>
      <c r="V1287" s="94">
        <v>390006</v>
      </c>
      <c r="W1287" s="97" t="s">
        <v>5028</v>
      </c>
      <c r="X1287" s="38" t="str">
        <f>IFERROR(VLOOKUP(ROWS($X$4:X1287),$Q$4:$R$5094,2,FALSE),"")</f>
        <v>BDE-110</v>
      </c>
      <c r="Y1287" s="38" t="str">
        <f>IFERROR(VLOOKUP(ROWS($Y$4:Y1287),$P$4:$U$5094,6,FALSE),"")</f>
        <v>446254-73-5</v>
      </c>
      <c r="Z1287" s="38">
        <f>IF(ISNUMBER(SEARCH(Search!$K$21,'Valid Values - Search'!AA1287)),MAX($Z$3:Z1286)+1,0)</f>
        <v>1284</v>
      </c>
      <c r="AA1287" s="64" t="s">
        <v>12838</v>
      </c>
      <c r="AB1287" s="70" t="s">
        <v>2131</v>
      </c>
      <c r="AC1287" s="71" t="s">
        <v>2129</v>
      </c>
      <c r="AD1287" s="38" t="str">
        <f>IFERROR(VLOOKUP(ROWS($AD$4:AD1287),$Z$4:$AC$3778,2,FALSE),"")</f>
        <v>Fe-55 in Water by Liquid Scintillation Counting (CHEM-TP-FE.1 USDOE/RESL)</v>
      </c>
      <c r="AF1287" s="37"/>
    </row>
    <row r="1288" spans="16:32" ht="15" customHeight="1">
      <c r="P1288" s="38">
        <f>IF(ISNUMBER(SEARCH(Search!$K$13,'Valid Values - Search'!U1288)),MAX($P$3:P1287)+1,0)</f>
        <v>1285</v>
      </c>
      <c r="Q1288" s="38">
        <f>IF(ISNUMBER(SEARCH(Search!$K$5,'Valid Values - Search'!R1288)),MAX($Q$3:Q1287)+1,0)</f>
        <v>1285</v>
      </c>
      <c r="R1288" s="64" t="s">
        <v>5029</v>
      </c>
      <c r="S1288" s="70" t="s">
        <v>102</v>
      </c>
      <c r="T1288" s="70" t="s">
        <v>102</v>
      </c>
      <c r="U1288" s="93" t="s">
        <v>9795</v>
      </c>
      <c r="V1288" s="94">
        <v>390007</v>
      </c>
      <c r="W1288" s="97" t="s">
        <v>5029</v>
      </c>
      <c r="X1288" s="38" t="str">
        <f>IFERROR(VLOOKUP(ROWS($X$4:X1288),$Q$4:$R$5094,2,FALSE),"")</f>
        <v>BDE-111</v>
      </c>
      <c r="Y1288" s="38" t="str">
        <f>IFERROR(VLOOKUP(ROWS($Y$4:Y1288),$P$4:$U$5094,6,FALSE),"")</f>
        <v>446254-74-6</v>
      </c>
      <c r="Z1288" s="38">
        <f>IF(ISNUMBER(SEARCH(Search!$K$21,'Valid Values - Search'!AA1288)),MAX($Z$3:Z1287)+1,0)</f>
        <v>1285</v>
      </c>
      <c r="AA1288" s="64" t="s">
        <v>12839</v>
      </c>
      <c r="AB1288" s="70" t="s">
        <v>2053</v>
      </c>
      <c r="AC1288" s="71" t="s">
        <v>1182</v>
      </c>
      <c r="AD1288" s="38" t="str">
        <f>IFERROR(VLOOKUP(ROWS($AD$4:AD1288),$Z$4:$AC$3778,2,FALSE),"")</f>
        <v>Fecal Coliform Bacteria- Immediate Incubation Test (B0050 USDOI/USGS)</v>
      </c>
      <c r="AF1288" s="37"/>
    </row>
    <row r="1289" spans="16:32" ht="15" customHeight="1">
      <c r="P1289" s="38">
        <f>IF(ISNUMBER(SEARCH(Search!$K$13,'Valid Values - Search'!U1289)),MAX($P$3:P1288)+1,0)</f>
        <v>1286</v>
      </c>
      <c r="Q1289" s="38">
        <f>IF(ISNUMBER(SEARCH(Search!$K$5,'Valid Values - Search'!R1289)),MAX($Q$3:Q1288)+1,0)</f>
        <v>1286</v>
      </c>
      <c r="R1289" s="64" t="s">
        <v>5030</v>
      </c>
      <c r="S1289" s="70" t="s">
        <v>102</v>
      </c>
      <c r="T1289" s="70" t="s">
        <v>102</v>
      </c>
      <c r="U1289" s="93" t="s">
        <v>9796</v>
      </c>
      <c r="V1289" s="94">
        <v>390008</v>
      </c>
      <c r="W1289" s="97" t="s">
        <v>5030</v>
      </c>
      <c r="X1289" s="38" t="str">
        <f>IFERROR(VLOOKUP(ROWS($X$4:X1289),$Q$4:$R$5094,2,FALSE),"")</f>
        <v>BDE-112</v>
      </c>
      <c r="Y1289" s="38" t="str">
        <f>IFERROR(VLOOKUP(ROWS($Y$4:Y1289),$P$4:$U$5094,6,FALSE),"")</f>
        <v>446254-75-7</v>
      </c>
      <c r="Z1289" s="38">
        <f>IF(ISNUMBER(SEARCH(Search!$K$21,'Valid Values - Search'!AA1289)),MAX($Z$3:Z1288)+1,0)</f>
        <v>1286</v>
      </c>
      <c r="AA1289" s="64" t="s">
        <v>12840</v>
      </c>
      <c r="AB1289" s="70" t="s">
        <v>2054</v>
      </c>
      <c r="AC1289" s="71" t="s">
        <v>1182</v>
      </c>
      <c r="AD1289" s="38" t="str">
        <f>IFERROR(VLOOKUP(ROWS($AD$4:AD1289),$Z$4:$AC$3778,2,FALSE),"")</f>
        <v>Fecal Coliform Bacteria- Presumptive Test- MPN Method (B0051 USDOI/USGS)</v>
      </c>
      <c r="AF1289" s="37"/>
    </row>
    <row r="1290" spans="16:32" ht="15" customHeight="1">
      <c r="P1290" s="38">
        <f>IF(ISNUMBER(SEARCH(Search!$K$13,'Valid Values - Search'!U1290)),MAX($P$3:P1289)+1,0)</f>
        <v>1287</v>
      </c>
      <c r="Q1290" s="38">
        <f>IF(ISNUMBER(SEARCH(Search!$K$5,'Valid Values - Search'!R1290)),MAX($Q$3:Q1289)+1,0)</f>
        <v>1287</v>
      </c>
      <c r="R1290" s="64" t="s">
        <v>5031</v>
      </c>
      <c r="S1290" s="70" t="s">
        <v>102</v>
      </c>
      <c r="T1290" s="70" t="s">
        <v>102</v>
      </c>
      <c r="U1290" s="93" t="s">
        <v>9797</v>
      </c>
      <c r="V1290" s="94">
        <v>390009</v>
      </c>
      <c r="W1290" s="97" t="s">
        <v>5031</v>
      </c>
      <c r="X1290" s="38" t="str">
        <f>IFERROR(VLOOKUP(ROWS($X$4:X1290),$Q$4:$R$5094,2,FALSE),"")</f>
        <v>BDE-113</v>
      </c>
      <c r="Y1290" s="38" t="str">
        <f>IFERROR(VLOOKUP(ROWS($Y$4:Y1290),$P$4:$U$5094,6,FALSE),"")</f>
        <v>446254-76-8</v>
      </c>
      <c r="Z1290" s="38">
        <f>IF(ISNUMBER(SEARCH(Search!$K$21,'Valid Values - Search'!AA1290)),MAX($Z$3:Z1289)+1,0)</f>
        <v>1287</v>
      </c>
      <c r="AA1290" s="64" t="s">
        <v>12841</v>
      </c>
      <c r="AB1290" s="70" t="s">
        <v>1958</v>
      </c>
      <c r="AC1290" s="71" t="s">
        <v>1156</v>
      </c>
      <c r="AD1290" s="38" t="str">
        <f>IFERROR(VLOOKUP(ROWS($AD$4:AD1290),$Z$4:$AC$3778,2,FALSE),"")</f>
        <v>Fecal Coliform- Delayed-Incubation Procedure (9222-E APHA)</v>
      </c>
      <c r="AF1290" s="37"/>
    </row>
    <row r="1291" spans="16:32" ht="15" customHeight="1">
      <c r="P1291" s="38">
        <f>IF(ISNUMBER(SEARCH(Search!$K$13,'Valid Values - Search'!U1291)),MAX($P$3:P1290)+1,0)</f>
        <v>1288</v>
      </c>
      <c r="Q1291" s="38">
        <f>IF(ISNUMBER(SEARCH(Search!$K$5,'Valid Values - Search'!R1291)),MAX($Q$3:Q1290)+1,0)</f>
        <v>1288</v>
      </c>
      <c r="R1291" s="64" t="s">
        <v>5032</v>
      </c>
      <c r="S1291" s="70" t="s">
        <v>102</v>
      </c>
      <c r="T1291" s="70" t="s">
        <v>102</v>
      </c>
      <c r="U1291" s="93" t="s">
        <v>9798</v>
      </c>
      <c r="V1291" s="94">
        <v>390010</v>
      </c>
      <c r="W1291" s="97" t="s">
        <v>5032</v>
      </c>
      <c r="X1291" s="38" t="str">
        <f>IFERROR(VLOOKUP(ROWS($X$4:X1291),$Q$4:$R$5094,2,FALSE),"")</f>
        <v>BDE-114</v>
      </c>
      <c r="Y1291" s="38" t="str">
        <f>IFERROR(VLOOKUP(ROWS($Y$4:Y1291),$P$4:$U$5094,6,FALSE),"")</f>
        <v>446254-77-9</v>
      </c>
      <c r="Z1291" s="38">
        <f>IF(ISNUMBER(SEARCH(Search!$K$21,'Valid Values - Search'!AA1291)),MAX($Z$3:Z1290)+1,0)</f>
        <v>1288</v>
      </c>
      <c r="AA1291" s="64" t="s">
        <v>12842</v>
      </c>
      <c r="AB1291" s="70" t="s">
        <v>1952</v>
      </c>
      <c r="AC1291" s="71" t="s">
        <v>1156</v>
      </c>
      <c r="AD1291" s="38" t="str">
        <f>IFERROR(VLOOKUP(ROWS($AD$4:AD1291),$Z$4:$AC$3778,2,FALSE),"")</f>
        <v>Fecal Coliform Procedure- Multiple-Tube Procedure (9221-E APHA)</v>
      </c>
      <c r="AF1291" s="37"/>
    </row>
    <row r="1292" spans="16:32" ht="15" customHeight="1">
      <c r="P1292" s="38">
        <f>IF(ISNUMBER(SEARCH(Search!$K$13,'Valid Values - Search'!U1292)),MAX($P$3:P1291)+1,0)</f>
        <v>1289</v>
      </c>
      <c r="Q1292" s="38">
        <f>IF(ISNUMBER(SEARCH(Search!$K$5,'Valid Values - Search'!R1292)),MAX($Q$3:Q1291)+1,0)</f>
        <v>1289</v>
      </c>
      <c r="R1292" s="64" t="s">
        <v>5033</v>
      </c>
      <c r="S1292" s="70" t="s">
        <v>102</v>
      </c>
      <c r="T1292" s="70" t="s">
        <v>102</v>
      </c>
      <c r="U1292" s="93" t="s">
        <v>9799</v>
      </c>
      <c r="V1292" s="94">
        <v>390011</v>
      </c>
      <c r="W1292" s="97" t="s">
        <v>5033</v>
      </c>
      <c r="X1292" s="38" t="str">
        <f>IFERROR(VLOOKUP(ROWS($X$4:X1292),$Q$4:$R$5094,2,FALSE),"")</f>
        <v>BDE-115</v>
      </c>
      <c r="Y1292" s="38" t="str">
        <f>IFERROR(VLOOKUP(ROWS($Y$4:Y1292),$P$4:$U$5094,6,FALSE),"")</f>
        <v>446254-78-0</v>
      </c>
      <c r="Z1292" s="38">
        <f>IF(ISNUMBER(SEARCH(Search!$K$21,'Valid Values - Search'!AA1292)),MAX($Z$3:Z1291)+1,0)</f>
        <v>1289</v>
      </c>
      <c r="AA1292" s="64" t="s">
        <v>12843</v>
      </c>
      <c r="AB1292" s="70" t="s">
        <v>1954</v>
      </c>
      <c r="AC1292" s="71" t="s">
        <v>1156</v>
      </c>
      <c r="AD1292" s="38" t="str">
        <f>IFERROR(VLOOKUP(ROWS($AD$4:AD1292),$Z$4:$AC$3778,2,FALSE),"")</f>
        <v>Fecal Coliform Procedure-Multiple-Tube Proc using A-1 medium without prior enrichment (9221-E.2 APHA)</v>
      </c>
      <c r="AF1292" s="37"/>
    </row>
    <row r="1293" spans="16:32" ht="15" customHeight="1">
      <c r="P1293" s="38">
        <f>IF(ISNUMBER(SEARCH(Search!$K$13,'Valid Values - Search'!U1293)),MAX($P$3:P1292)+1,0)</f>
        <v>1290</v>
      </c>
      <c r="Q1293" s="38">
        <f>IF(ISNUMBER(SEARCH(Search!$K$5,'Valid Values - Search'!R1293)),MAX($Q$3:Q1292)+1,0)</f>
        <v>1290</v>
      </c>
      <c r="R1293" s="64" t="s">
        <v>5034</v>
      </c>
      <c r="S1293" s="70" t="s">
        <v>102</v>
      </c>
      <c r="T1293" s="70" t="s">
        <v>102</v>
      </c>
      <c r="U1293" s="93" t="s">
        <v>9800</v>
      </c>
      <c r="V1293" s="94">
        <v>390013</v>
      </c>
      <c r="W1293" s="97" t="s">
        <v>5034</v>
      </c>
      <c r="X1293" s="38" t="str">
        <f>IFERROR(VLOOKUP(ROWS($X$4:X1293),$Q$4:$R$5094,2,FALSE),"")</f>
        <v>BDE-117</v>
      </c>
      <c r="Y1293" s="38" t="str">
        <f>IFERROR(VLOOKUP(ROWS($Y$4:Y1293),$P$4:$U$5094,6,FALSE),"")</f>
        <v>446254-79-1</v>
      </c>
      <c r="Z1293" s="38">
        <f>IF(ISNUMBER(SEARCH(Search!$K$21,'Valid Values - Search'!AA1293)),MAX($Z$3:Z1292)+1,0)</f>
        <v>1290</v>
      </c>
      <c r="AA1293" s="64" t="s">
        <v>12844</v>
      </c>
      <c r="AB1293" s="70" t="s">
        <v>1953</v>
      </c>
      <c r="AC1293" s="71" t="s">
        <v>1156</v>
      </c>
      <c r="AD1293" s="38" t="str">
        <f>IFERROR(VLOOKUP(ROWS($AD$4:AD1293),$Z$4:$AC$3778,2,FALSE),"")</f>
        <v>Fecal Coliform Procedure-Multiple-Tube Proc using EC medium and prior enrichment (9221-E.1 APHA)</v>
      </c>
      <c r="AF1293" s="37"/>
    </row>
    <row r="1294" spans="16:32" ht="15" customHeight="1">
      <c r="P1294" s="38">
        <f>IF(ISNUMBER(SEARCH(Search!$K$13,'Valid Values - Search'!U1294)),MAX($P$3:P1293)+1,0)</f>
        <v>1291</v>
      </c>
      <c r="Q1294" s="38">
        <f>IF(ISNUMBER(SEARCH(Search!$K$5,'Valid Values - Search'!R1294)),MAX($Q$3:Q1293)+1,0)</f>
        <v>1291</v>
      </c>
      <c r="R1294" s="64" t="s">
        <v>5035</v>
      </c>
      <c r="S1294" s="70" t="s">
        <v>101</v>
      </c>
      <c r="T1294" s="70" t="s">
        <v>102</v>
      </c>
      <c r="U1294" s="93" t="s">
        <v>8727</v>
      </c>
      <c r="V1294" s="94">
        <v>390015</v>
      </c>
      <c r="W1294" s="97" t="s">
        <v>5035</v>
      </c>
      <c r="X1294" s="38" t="str">
        <f>IFERROR(VLOOKUP(ROWS($X$4:X1294),$Q$4:$R$5094,2,FALSE),"")</f>
        <v>BDE-119</v>
      </c>
      <c r="Y1294" s="38" t="str">
        <f>IFERROR(VLOOKUP(ROWS($Y$4:Y1294),$P$4:$U$5094,6,FALSE),"")</f>
        <v>189084-66-0</v>
      </c>
      <c r="Z1294" s="38">
        <f>IF(ISNUMBER(SEARCH(Search!$K$21,'Valid Values - Search'!AA1294)),MAX($Z$3:Z1293)+1,0)</f>
        <v>1291</v>
      </c>
      <c r="AA1294" s="64" t="s">
        <v>12845</v>
      </c>
      <c r="AB1294" s="70">
        <v>978.23</v>
      </c>
      <c r="AC1294" s="71" t="s">
        <v>1934</v>
      </c>
      <c r="AD1294" s="38" t="str">
        <f>IFERROR(VLOOKUP(ROWS($AD$4:AD1294),$Z$4:$AC$3778,2,FALSE),"")</f>
        <v>Fecal Coliforms in Shellfish Waters (978.23 AOAC)</v>
      </c>
      <c r="AF1294" s="37"/>
    </row>
    <row r="1295" spans="16:32" ht="15" customHeight="1">
      <c r="P1295" s="38">
        <f>IF(ISNUMBER(SEARCH(Search!$K$13,'Valid Values - Search'!U1295)),MAX($P$3:P1294)+1,0)</f>
        <v>1292</v>
      </c>
      <c r="Q1295" s="38">
        <f>IF(ISNUMBER(SEARCH(Search!$K$5,'Valid Values - Search'!R1295)),MAX($Q$3:Q1294)+1,0)</f>
        <v>1292</v>
      </c>
      <c r="R1295" s="64" t="s">
        <v>5036</v>
      </c>
      <c r="S1295" s="70" t="s">
        <v>102</v>
      </c>
      <c r="T1295" s="70" t="s">
        <v>102</v>
      </c>
      <c r="U1295" s="93" t="s">
        <v>8459</v>
      </c>
      <c r="V1295" s="94">
        <v>1001349</v>
      </c>
      <c r="W1295" s="97" t="s">
        <v>5036</v>
      </c>
      <c r="X1295" s="38" t="str">
        <f>IFERROR(VLOOKUP(ROWS($X$4:X1295),$Q$4:$R$5094,2,FALSE),"")</f>
        <v>BDE-119/120</v>
      </c>
      <c r="Y1295" s="38" t="str">
        <f>IFERROR(VLOOKUP(ROWS($Y$4:Y1295),$P$4:$U$5094,6,FALSE),"")</f>
        <v>N/A</v>
      </c>
      <c r="Z1295" s="38">
        <f>IF(ISNUMBER(SEARCH(Search!$K$21,'Valid Values - Search'!AA1295)),MAX($Z$3:Z1294)+1,0)</f>
        <v>1292</v>
      </c>
      <c r="AA1295" s="64" t="s">
        <v>12846</v>
      </c>
      <c r="AB1295" s="70">
        <v>10027</v>
      </c>
      <c r="AC1295" s="71" t="s">
        <v>1151</v>
      </c>
      <c r="AD1295" s="38" t="str">
        <f>IFERROR(VLOOKUP(ROWS($AD$4:AD1295),$Z$4:$AC$3778,2,FALSE),"")</f>
        <v>Fecal Coliforms, MPN (sludges) (10027 HACH)</v>
      </c>
      <c r="AF1295" s="37"/>
    </row>
    <row r="1296" spans="16:32" ht="15" customHeight="1">
      <c r="P1296" s="38">
        <f>IF(ISNUMBER(SEARCH(Search!$K$13,'Valid Values - Search'!U1296)),MAX($P$3:P1295)+1,0)</f>
        <v>1293</v>
      </c>
      <c r="Q1296" s="38">
        <f>IF(ISNUMBER(SEARCH(Search!$K$5,'Valid Values - Search'!R1296)),MAX($Q$3:Q1295)+1,0)</f>
        <v>1293</v>
      </c>
      <c r="R1296" s="64" t="s">
        <v>5037</v>
      </c>
      <c r="S1296" s="70" t="s">
        <v>102</v>
      </c>
      <c r="T1296" s="70" t="s">
        <v>102</v>
      </c>
      <c r="U1296" s="93" t="s">
        <v>8459</v>
      </c>
      <c r="V1296" s="94">
        <v>1001353</v>
      </c>
      <c r="W1296" s="97" t="s">
        <v>5037</v>
      </c>
      <c r="X1296" s="38" t="str">
        <f>IFERROR(VLOOKUP(ROWS($X$4:X1296),$Q$4:$R$5094,2,FALSE),"")</f>
        <v>BDE-12/13</v>
      </c>
      <c r="Y1296" s="38" t="str">
        <f>IFERROR(VLOOKUP(ROWS($Y$4:Y1296),$P$4:$U$5094,6,FALSE),"")</f>
        <v>N/A</v>
      </c>
      <c r="Z1296" s="38">
        <f>IF(ISNUMBER(SEARCH(Search!$K$21,'Valid Values - Search'!AA1296)),MAX($Z$3:Z1295)+1,0)</f>
        <v>1293</v>
      </c>
      <c r="AA1296" s="64" t="s">
        <v>12847</v>
      </c>
      <c r="AB1296" s="70">
        <v>10028</v>
      </c>
      <c r="AC1296" s="71" t="s">
        <v>1151</v>
      </c>
      <c r="AD1296" s="38" t="str">
        <f>IFERROR(VLOOKUP(ROWS($AD$4:AD1296),$Z$4:$AC$3778,2,FALSE),"")</f>
        <v>Fecal Coliforms, MPN (sludges) (10028 HACH)</v>
      </c>
      <c r="AF1296" s="37"/>
    </row>
    <row r="1297" spans="16:32" ht="15" customHeight="1">
      <c r="P1297" s="38">
        <f>IF(ISNUMBER(SEARCH(Search!$K$13,'Valid Values - Search'!U1297)),MAX($P$3:P1296)+1,0)</f>
        <v>1294</v>
      </c>
      <c r="Q1297" s="38">
        <f>IF(ISNUMBER(SEARCH(Search!$K$5,'Valid Values - Search'!R1297)),MAX($Q$3:Q1296)+1,0)</f>
        <v>1294</v>
      </c>
      <c r="R1297" s="64" t="s">
        <v>5038</v>
      </c>
      <c r="S1297" s="70" t="s">
        <v>102</v>
      </c>
      <c r="T1297" s="70" t="s">
        <v>102</v>
      </c>
      <c r="U1297" s="93" t="s">
        <v>9801</v>
      </c>
      <c r="V1297" s="94">
        <v>390017</v>
      </c>
      <c r="W1297" s="97" t="s">
        <v>5038</v>
      </c>
      <c r="X1297" s="38" t="str">
        <f>IFERROR(VLOOKUP(ROWS($X$4:X1297),$Q$4:$R$5094,2,FALSE),"")</f>
        <v>BDE-121</v>
      </c>
      <c r="Y1297" s="38" t="str">
        <f>IFERROR(VLOOKUP(ROWS($Y$4:Y1297),$P$4:$U$5094,6,FALSE),"")</f>
        <v>446254-81-5</v>
      </c>
      <c r="Z1297" s="38">
        <f>IF(ISNUMBER(SEARCH(Search!$K$21,'Valid Values - Search'!AA1297)),MAX($Z$3:Z1296)+1,0)</f>
        <v>1294</v>
      </c>
      <c r="AA1297" s="64" t="s">
        <v>12848</v>
      </c>
      <c r="AB1297" s="70" t="s">
        <v>2056</v>
      </c>
      <c r="AC1297" s="71" t="s">
        <v>1182</v>
      </c>
      <c r="AD1297" s="38" t="str">
        <f>IFERROR(VLOOKUP(ROWS($AD$4:AD1297),$Z$4:$AC$3778,2,FALSE),"")</f>
        <v>Fecal Streptococcal Bacteria- Confirmation Test (B0060 USDOI/USGS)</v>
      </c>
      <c r="AF1297" s="37"/>
    </row>
    <row r="1298" spans="16:32" ht="15" customHeight="1">
      <c r="P1298" s="38">
        <f>IF(ISNUMBER(SEARCH(Search!$K$13,'Valid Values - Search'!U1298)),MAX($P$3:P1297)+1,0)</f>
        <v>1295</v>
      </c>
      <c r="Q1298" s="38">
        <f>IF(ISNUMBER(SEARCH(Search!$K$5,'Valid Values - Search'!R1298)),MAX($Q$3:Q1297)+1,0)</f>
        <v>1295</v>
      </c>
      <c r="R1298" s="64" t="s">
        <v>5039</v>
      </c>
      <c r="S1298" s="70" t="s">
        <v>102</v>
      </c>
      <c r="T1298" s="70" t="s">
        <v>102</v>
      </c>
      <c r="U1298" s="93" t="s">
        <v>9802</v>
      </c>
      <c r="V1298" s="94">
        <v>390018</v>
      </c>
      <c r="W1298" s="97" t="s">
        <v>5039</v>
      </c>
      <c r="X1298" s="38" t="str">
        <f>IFERROR(VLOOKUP(ROWS($X$4:X1298),$Q$4:$R$5094,2,FALSE),"")</f>
        <v>BDE-122</v>
      </c>
      <c r="Y1298" s="38" t="str">
        <f>IFERROR(VLOOKUP(ROWS($Y$4:Y1298),$P$4:$U$5094,6,FALSE),"")</f>
        <v>446254-82-6</v>
      </c>
      <c r="Z1298" s="38">
        <f>IF(ISNUMBER(SEARCH(Search!$K$21,'Valid Values - Search'!AA1298)),MAX($Z$3:Z1297)+1,0)</f>
        <v>1295</v>
      </c>
      <c r="AA1298" s="64" t="s">
        <v>12849</v>
      </c>
      <c r="AB1298" s="70" t="s">
        <v>2055</v>
      </c>
      <c r="AC1298" s="71" t="s">
        <v>1182</v>
      </c>
      <c r="AD1298" s="38" t="str">
        <f>IFERROR(VLOOKUP(ROWS($AD$4:AD1298),$Z$4:$AC$3778,2,FALSE),"")</f>
        <v>Fecal Streptococcal Bacteria- Immediate Incubation Test (B0055 USDOI/USGS)</v>
      </c>
      <c r="AF1298" s="37"/>
    </row>
    <row r="1299" spans="16:32" ht="15" customHeight="1">
      <c r="P1299" s="38">
        <f>IF(ISNUMBER(SEARCH(Search!$K$13,'Valid Values - Search'!U1299)),MAX($P$3:P1298)+1,0)</f>
        <v>1296</v>
      </c>
      <c r="Q1299" s="38">
        <f>IF(ISNUMBER(SEARCH(Search!$K$5,'Valid Values - Search'!R1299)),MAX($Q$3:Q1298)+1,0)</f>
        <v>1296</v>
      </c>
      <c r="R1299" s="64" t="s">
        <v>5040</v>
      </c>
      <c r="S1299" s="70" t="s">
        <v>102</v>
      </c>
      <c r="T1299" s="70" t="s">
        <v>102</v>
      </c>
      <c r="U1299" s="93" t="s">
        <v>9803</v>
      </c>
      <c r="V1299" s="94">
        <v>390019</v>
      </c>
      <c r="W1299" s="97" t="s">
        <v>5040</v>
      </c>
      <c r="X1299" s="38" t="str">
        <f>IFERROR(VLOOKUP(ROWS($X$4:X1299),$Q$4:$R$5094,2,FALSE),"")</f>
        <v>BDE-123</v>
      </c>
      <c r="Y1299" s="38" t="str">
        <f>IFERROR(VLOOKUP(ROWS($Y$4:Y1299),$P$4:$U$5094,6,FALSE),"")</f>
        <v>446254-83-7</v>
      </c>
      <c r="Z1299" s="38">
        <f>IF(ISNUMBER(SEARCH(Search!$K$21,'Valid Values - Search'!AA1299)),MAX($Z$3:Z1298)+1,0)</f>
        <v>1296</v>
      </c>
      <c r="AA1299" s="64" t="s">
        <v>12850</v>
      </c>
      <c r="AB1299" s="70" t="s">
        <v>2057</v>
      </c>
      <c r="AC1299" s="71" t="s">
        <v>1182</v>
      </c>
      <c r="AD1299" s="38" t="str">
        <f>IFERROR(VLOOKUP(ROWS($AD$4:AD1299),$Z$4:$AC$3778,2,FALSE),"")</f>
        <v>Fecal Streptococcal Bacteria- Presumptive/Confirmation- most probable number (MPN) method (B0065 USDOI/USGS)</v>
      </c>
      <c r="AF1299" s="37"/>
    </row>
    <row r="1300" spans="16:32" ht="15" customHeight="1">
      <c r="P1300" s="38">
        <f>IF(ISNUMBER(SEARCH(Search!$K$13,'Valid Values - Search'!U1300)),MAX($P$3:P1299)+1,0)</f>
        <v>1297</v>
      </c>
      <c r="Q1300" s="38">
        <f>IF(ISNUMBER(SEARCH(Search!$K$5,'Valid Values - Search'!R1300)),MAX($Q$3:Q1299)+1,0)</f>
        <v>1297</v>
      </c>
      <c r="R1300" s="64" t="s">
        <v>5041</v>
      </c>
      <c r="S1300" s="70" t="s">
        <v>102</v>
      </c>
      <c r="T1300" s="70" t="s">
        <v>102</v>
      </c>
      <c r="U1300" s="93" t="s">
        <v>9804</v>
      </c>
      <c r="V1300" s="94">
        <v>390020</v>
      </c>
      <c r="W1300" s="97" t="s">
        <v>5041</v>
      </c>
      <c r="X1300" s="38" t="str">
        <f>IFERROR(VLOOKUP(ROWS($X$4:X1300),$Q$4:$R$5094,2,FALSE),"")</f>
        <v>BDE-124</v>
      </c>
      <c r="Y1300" s="38" t="str">
        <f>IFERROR(VLOOKUP(ROWS($Y$4:Y1300),$P$4:$U$5094,6,FALSE),"")</f>
        <v>446254-84-8</v>
      </c>
      <c r="Z1300" s="38">
        <f>IF(ISNUMBER(SEARCH(Search!$K$21,'Valid Values - Search'!AA1300)),MAX($Z$3:Z1299)+1,0)</f>
        <v>1297</v>
      </c>
      <c r="AA1300" s="64" t="s">
        <v>12851</v>
      </c>
      <c r="AB1300" s="70">
        <v>8172</v>
      </c>
      <c r="AC1300" s="71" t="s">
        <v>1151</v>
      </c>
      <c r="AD1300" s="38" t="str">
        <f>IFERROR(VLOOKUP(ROWS($AD$4:AD1300),$Z$4:$AC$3778,2,FALSE),"")</f>
        <v>Fecal Streptococci, MPN (8172 HACH)</v>
      </c>
      <c r="AF1300" s="37"/>
    </row>
    <row r="1301" spans="16:32" ht="15" customHeight="1">
      <c r="P1301" s="38">
        <f>IF(ISNUMBER(SEARCH(Search!$K$13,'Valid Values - Search'!U1301)),MAX($P$3:P1300)+1,0)</f>
        <v>1298</v>
      </c>
      <c r="Q1301" s="38">
        <f>IF(ISNUMBER(SEARCH(Search!$K$5,'Valid Values - Search'!R1301)),MAX($Q$3:Q1300)+1,0)</f>
        <v>1298</v>
      </c>
      <c r="R1301" s="64" t="s">
        <v>5042</v>
      </c>
      <c r="S1301" s="70" t="s">
        <v>102</v>
      </c>
      <c r="T1301" s="70" t="s">
        <v>102</v>
      </c>
      <c r="U1301" s="93" t="s">
        <v>9805</v>
      </c>
      <c r="V1301" s="94">
        <v>390021</v>
      </c>
      <c r="W1301" s="97" t="s">
        <v>5042</v>
      </c>
      <c r="X1301" s="38" t="str">
        <f>IFERROR(VLOOKUP(ROWS($X$4:X1301),$Q$4:$R$5094,2,FALSE),"")</f>
        <v>BDE-125</v>
      </c>
      <c r="Y1301" s="38" t="str">
        <f>IFERROR(VLOOKUP(ROWS($Y$4:Y1301),$P$4:$U$5094,6,FALSE),"")</f>
        <v>446254-85-9</v>
      </c>
      <c r="Z1301" s="38">
        <f>IF(ISNUMBER(SEARCH(Search!$K$21,'Valid Values - Search'!AA1301)),MAX($Z$3:Z1300)+1,0)</f>
        <v>1298</v>
      </c>
      <c r="AA1301" s="64" t="s">
        <v>12852</v>
      </c>
      <c r="AB1301" s="70" t="s">
        <v>1969</v>
      </c>
      <c r="AC1301" s="71" t="s">
        <v>1156</v>
      </c>
      <c r="AD1301" s="38" t="str">
        <f>IFERROR(VLOOKUP(ROWS($AD$4:AD1301),$Z$4:$AC$3778,2,FALSE),"")</f>
        <v>Fecal Streptococcus and Enterococcus Groups, Membrane Filter Techniques (9230-C APHA)</v>
      </c>
      <c r="AF1301" s="37"/>
    </row>
    <row r="1302" spans="16:32" ht="15" customHeight="1">
      <c r="P1302" s="38">
        <f>IF(ISNUMBER(SEARCH(Search!$K$13,'Valid Values - Search'!U1302)),MAX($P$3:P1301)+1,0)</f>
        <v>1299</v>
      </c>
      <c r="Q1302" s="38">
        <f>IF(ISNUMBER(SEARCH(Search!$K$5,'Valid Values - Search'!R1302)),MAX($Q$3:Q1301)+1,0)</f>
        <v>1299</v>
      </c>
      <c r="R1302" s="64" t="s">
        <v>5043</v>
      </c>
      <c r="S1302" s="70" t="s">
        <v>102</v>
      </c>
      <c r="T1302" s="70" t="s">
        <v>102</v>
      </c>
      <c r="U1302" s="93" t="s">
        <v>9806</v>
      </c>
      <c r="V1302" s="94">
        <v>390023</v>
      </c>
      <c r="W1302" s="97" t="s">
        <v>5043</v>
      </c>
      <c r="X1302" s="38" t="str">
        <f>IFERROR(VLOOKUP(ROWS($X$4:X1302),$Q$4:$R$5094,2,FALSE),"")</f>
        <v>BDE-127</v>
      </c>
      <c r="Y1302" s="38" t="str">
        <f>IFERROR(VLOOKUP(ROWS($Y$4:Y1302),$P$4:$U$5094,6,FALSE),"")</f>
        <v>446254-86-0</v>
      </c>
      <c r="Z1302" s="38">
        <f>IF(ISNUMBER(SEARCH(Search!$K$21,'Valid Values - Search'!AA1302)),MAX($Z$3:Z1301)+1,0)</f>
        <v>1299</v>
      </c>
      <c r="AA1302" s="64" t="s">
        <v>12853</v>
      </c>
      <c r="AB1302" s="70" t="s">
        <v>1968</v>
      </c>
      <c r="AC1302" s="71" t="s">
        <v>1156</v>
      </c>
      <c r="AD1302" s="38" t="str">
        <f>IFERROR(VLOOKUP(ROWS($AD$4:AD1302),$Z$4:$AC$3778,2,FALSE),"")</f>
        <v>Fecal Streptococcus and Enterococcus Groups, Multiple Tube Technique (9230-B APHA)</v>
      </c>
      <c r="AF1302" s="37"/>
    </row>
    <row r="1303" spans="16:32" ht="15" customHeight="1">
      <c r="P1303" s="38">
        <f>IF(ISNUMBER(SEARCH(Search!$K$13,'Valid Values - Search'!U1303)),MAX($P$3:P1302)+1,0)</f>
        <v>1300</v>
      </c>
      <c r="Q1303" s="38">
        <f>IF(ISNUMBER(SEARCH(Search!$K$5,'Valid Values - Search'!R1303)),MAX($Q$3:Q1302)+1,0)</f>
        <v>1300</v>
      </c>
      <c r="R1303" s="64" t="s">
        <v>5044</v>
      </c>
      <c r="S1303" s="70" t="s">
        <v>102</v>
      </c>
      <c r="T1303" s="70" t="s">
        <v>102</v>
      </c>
      <c r="U1303" s="93" t="s">
        <v>9223</v>
      </c>
      <c r="V1303" s="94">
        <v>390025</v>
      </c>
      <c r="W1303" s="97" t="s">
        <v>5044</v>
      </c>
      <c r="X1303" s="38" t="str">
        <f>IFERROR(VLOOKUP(ROWS($X$4:X1303),$Q$4:$R$5094,2,FALSE),"")</f>
        <v>BDE-129</v>
      </c>
      <c r="Y1303" s="38" t="str">
        <f>IFERROR(VLOOKUP(ROWS($Y$4:Y1303),$P$4:$U$5094,6,FALSE),"")</f>
        <v>446254-87-1</v>
      </c>
      <c r="Z1303" s="38">
        <f>IF(ISNUMBER(SEARCH(Search!$K$21,'Valid Values - Search'!AA1303)),MAX($Z$3:Z1302)+1,0)</f>
        <v>1300</v>
      </c>
      <c r="AA1303" s="64" t="s">
        <v>12854</v>
      </c>
      <c r="AB1303" s="70" t="s">
        <v>3373</v>
      </c>
      <c r="AC1303" s="71" t="s">
        <v>1102</v>
      </c>
      <c r="AD1303" s="38" t="str">
        <f>IFERROR(VLOOKUP(ROWS($AD$4:AD1303),$Z$4:$AC$3778,2,FALSE),"")</f>
        <v>Fenamiphos by GC/FID (PMD-FBP USEPA)</v>
      </c>
      <c r="AF1303" s="37"/>
    </row>
    <row r="1304" spans="16:32" ht="15" customHeight="1">
      <c r="P1304" s="38">
        <f>IF(ISNUMBER(SEARCH(Search!$K$13,'Valid Values - Search'!U1304)),MAX($P$3:P1303)+1,0)</f>
        <v>1301</v>
      </c>
      <c r="Q1304" s="38">
        <f>IF(ISNUMBER(SEARCH(Search!$K$5,'Valid Values - Search'!R1304)),MAX($Q$3:Q1303)+1,0)</f>
        <v>1301</v>
      </c>
      <c r="R1304" s="64" t="s">
        <v>5045</v>
      </c>
      <c r="S1304" s="70" t="s">
        <v>102</v>
      </c>
      <c r="T1304" s="70" t="s">
        <v>102</v>
      </c>
      <c r="U1304" s="93" t="s">
        <v>9222</v>
      </c>
      <c r="V1304" s="94">
        <v>390026</v>
      </c>
      <c r="W1304" s="97" t="s">
        <v>5045</v>
      </c>
      <c r="X1304" s="38" t="str">
        <f>IFERROR(VLOOKUP(ROWS($X$4:X1304),$Q$4:$R$5094,2,FALSE),"")</f>
        <v>BDE-130</v>
      </c>
      <c r="Y1304" s="38" t="str">
        <f>IFERROR(VLOOKUP(ROWS($Y$4:Y1304),$P$4:$U$5094,6,FALSE),"")</f>
        <v>446254-88-2</v>
      </c>
      <c r="Z1304" s="38">
        <f>IF(ISNUMBER(SEARCH(Search!$K$21,'Valid Values - Search'!AA1304)),MAX($Z$3:Z1303)+1,0)</f>
        <v>1301</v>
      </c>
      <c r="AA1304" s="64" t="s">
        <v>12855</v>
      </c>
      <c r="AB1304" s="70" t="s">
        <v>3374</v>
      </c>
      <c r="AC1304" s="71" t="s">
        <v>1102</v>
      </c>
      <c r="AD1304" s="38" t="str">
        <f>IFERROR(VLOOKUP(ROWS($AD$4:AD1304),$Z$4:$AC$3778,2,FALSE),"")</f>
        <v>Fenarimol by GC/FID (PMD-FBR USEPA)</v>
      </c>
      <c r="AF1304" s="37"/>
    </row>
    <row r="1305" spans="16:32" ht="15" customHeight="1">
      <c r="P1305" s="38">
        <f>IF(ISNUMBER(SEARCH(Search!$K$13,'Valid Values - Search'!U1305)),MAX($P$3:P1304)+1,0)</f>
        <v>1302</v>
      </c>
      <c r="Q1305" s="38">
        <f>IF(ISNUMBER(SEARCH(Search!$K$5,'Valid Values - Search'!R1305)),MAX($Q$3:Q1304)+1,0)</f>
        <v>1302</v>
      </c>
      <c r="R1305" s="64" t="s">
        <v>5046</v>
      </c>
      <c r="S1305" s="70" t="s">
        <v>102</v>
      </c>
      <c r="T1305" s="70" t="s">
        <v>102</v>
      </c>
      <c r="U1305" s="93" t="s">
        <v>9226</v>
      </c>
      <c r="V1305" s="94">
        <v>390027</v>
      </c>
      <c r="W1305" s="97" t="s">
        <v>5046</v>
      </c>
      <c r="X1305" s="38" t="str">
        <f>IFERROR(VLOOKUP(ROWS($X$4:X1305),$Q$4:$R$5094,2,FALSE),"")</f>
        <v>BDE-131</v>
      </c>
      <c r="Y1305" s="38" t="str">
        <f>IFERROR(VLOOKUP(ROWS($Y$4:Y1305),$P$4:$U$5094,6,FALSE),"")</f>
        <v>446254-89-3</v>
      </c>
      <c r="Z1305" s="38">
        <f>IF(ISNUMBER(SEARCH(Search!$K$21,'Valid Values - Search'!AA1305)),MAX($Z$3:Z1304)+1,0)</f>
        <v>1302</v>
      </c>
      <c r="AA1305" s="64" t="s">
        <v>12856</v>
      </c>
      <c r="AB1305" s="70" t="s">
        <v>3208</v>
      </c>
      <c r="AC1305" s="71" t="s">
        <v>1102</v>
      </c>
      <c r="AD1305" s="38" t="str">
        <f>IFERROR(VLOOKUP(ROWS($AD$4:AD1305),$Z$4:$AC$3778,2,FALSE),"")</f>
        <v>Field Analysis of PAHs by GC/FID (PAH-001(S) USEPA)</v>
      </c>
      <c r="AF1305" s="37"/>
    </row>
    <row r="1306" spans="16:32" ht="15" customHeight="1">
      <c r="P1306" s="38">
        <f>IF(ISNUMBER(SEARCH(Search!$K$13,'Valid Values - Search'!U1306)),MAX($P$3:P1305)+1,0)</f>
        <v>1303</v>
      </c>
      <c r="Q1306" s="38">
        <f>IF(ISNUMBER(SEARCH(Search!$K$5,'Valid Values - Search'!R1306)),MAX($Q$3:Q1305)+1,0)</f>
        <v>1303</v>
      </c>
      <c r="R1306" s="64" t="s">
        <v>5047</v>
      </c>
      <c r="S1306" s="70" t="s">
        <v>102</v>
      </c>
      <c r="T1306" s="70" t="s">
        <v>102</v>
      </c>
      <c r="U1306" s="93" t="s">
        <v>9225</v>
      </c>
      <c r="V1306" s="94">
        <v>390028</v>
      </c>
      <c r="W1306" s="97" t="s">
        <v>5047</v>
      </c>
      <c r="X1306" s="38" t="str">
        <f>IFERROR(VLOOKUP(ROWS($X$4:X1306),$Q$4:$R$5094,2,FALSE),"")</f>
        <v>BDE-132</v>
      </c>
      <c r="Y1306" s="38" t="str">
        <f>IFERROR(VLOOKUP(ROWS($Y$4:Y1306),$P$4:$U$5094,6,FALSE),"")</f>
        <v>446254-90-6</v>
      </c>
      <c r="Z1306" s="38">
        <f>IF(ISNUMBER(SEARCH(Search!$K$21,'Valid Values - Search'!AA1306)),MAX($Z$3:Z1305)+1,0)</f>
        <v>1303</v>
      </c>
      <c r="AA1306" s="64" t="s">
        <v>12857</v>
      </c>
      <c r="AB1306" s="70" t="s">
        <v>3209</v>
      </c>
      <c r="AC1306" s="71" t="s">
        <v>1102</v>
      </c>
      <c r="AD1306" s="38" t="str">
        <f>IFERROR(VLOOKUP(ROWS($AD$4:AD1306),$Z$4:$AC$3778,2,FALSE),"")</f>
        <v>Field Analysis of PAHs by GC/FID (PAH-001(W) USEPA)</v>
      </c>
      <c r="AF1306" s="37"/>
    </row>
    <row r="1307" spans="16:32" ht="15" customHeight="1">
      <c r="P1307" s="38">
        <f>IF(ISNUMBER(SEARCH(Search!$K$13,'Valid Values - Search'!U1307)),MAX($P$3:P1306)+1,0)</f>
        <v>1304</v>
      </c>
      <c r="Q1307" s="38">
        <f>IF(ISNUMBER(SEARCH(Search!$K$5,'Valid Values - Search'!R1307)),MAX($Q$3:Q1306)+1,0)</f>
        <v>1304</v>
      </c>
      <c r="R1307" s="64" t="s">
        <v>5048</v>
      </c>
      <c r="S1307" s="70" t="s">
        <v>102</v>
      </c>
      <c r="T1307" s="70" t="s">
        <v>102</v>
      </c>
      <c r="U1307" s="93" t="s">
        <v>9232</v>
      </c>
      <c r="V1307" s="94">
        <v>390029</v>
      </c>
      <c r="W1307" s="97" t="s">
        <v>5048</v>
      </c>
      <c r="X1307" s="38" t="str">
        <f>IFERROR(VLOOKUP(ROWS($X$4:X1307),$Q$4:$R$5094,2,FALSE),"")</f>
        <v>BDE-133</v>
      </c>
      <c r="Y1307" s="38" t="str">
        <f>IFERROR(VLOOKUP(ROWS($Y$4:Y1307),$P$4:$U$5094,6,FALSE),"")</f>
        <v>446254-91-7</v>
      </c>
      <c r="Z1307" s="38">
        <f>IF(ISNUMBER(SEARCH(Search!$K$21,'Valid Values - Search'!AA1307)),MAX($Z$3:Z1306)+1,0)</f>
        <v>1304</v>
      </c>
      <c r="AA1307" s="64" t="s">
        <v>12858</v>
      </c>
      <c r="AB1307" s="70" t="s">
        <v>3233</v>
      </c>
      <c r="AC1307" s="71" t="s">
        <v>1102</v>
      </c>
      <c r="AD1307" s="38" t="str">
        <f>IFERROR(VLOOKUP(ROWS($AD$4:AD1307),$Z$4:$AC$3778,2,FALSE),"")</f>
        <v>Field Analysis of PCBs in Soil (PCB-008 USEPA)</v>
      </c>
      <c r="AF1307" s="37"/>
    </row>
    <row r="1308" spans="16:32" ht="15" customHeight="1">
      <c r="P1308" s="38">
        <f>IF(ISNUMBER(SEARCH(Search!$K$13,'Valid Values - Search'!U1308)),MAX($P$3:P1307)+1,0)</f>
        <v>1305</v>
      </c>
      <c r="Q1308" s="38">
        <f>IF(ISNUMBER(SEARCH(Search!$K$5,'Valid Values - Search'!R1308)),MAX($Q$3:Q1307)+1,0)</f>
        <v>1305</v>
      </c>
      <c r="R1308" s="64" t="s">
        <v>5049</v>
      </c>
      <c r="S1308" s="70" t="s">
        <v>102</v>
      </c>
      <c r="T1308" s="70" t="s">
        <v>102</v>
      </c>
      <c r="U1308" s="93" t="s">
        <v>9236</v>
      </c>
      <c r="V1308" s="94">
        <v>390030</v>
      </c>
      <c r="W1308" s="97" t="s">
        <v>5049</v>
      </c>
      <c r="X1308" s="38" t="str">
        <f>IFERROR(VLOOKUP(ROWS($X$4:X1308),$Q$4:$R$5094,2,FALSE),"")</f>
        <v>BDE-134</v>
      </c>
      <c r="Y1308" s="38" t="str">
        <f>IFERROR(VLOOKUP(ROWS($Y$4:Y1308),$P$4:$U$5094,6,FALSE),"")</f>
        <v>446254-92-8</v>
      </c>
      <c r="Z1308" s="38">
        <f>IF(ISNUMBER(SEARCH(Search!$K$21,'Valid Values - Search'!AA1308)),MAX($Z$3:Z1307)+1,0)</f>
        <v>1305</v>
      </c>
      <c r="AA1308" s="64" t="s">
        <v>12859</v>
      </c>
      <c r="AB1308" s="70" t="s">
        <v>3008</v>
      </c>
      <c r="AC1308" s="71" t="s">
        <v>1102</v>
      </c>
      <c r="AD1308" s="38" t="str">
        <f>IFERROR(VLOOKUP(ROWS($AD$4:AD1308),$Z$4:$AC$3778,2,FALSE),"")</f>
        <v>Field and Laboratory Methods Applicable to Overburdens and Minesoils (EPA600-2-78-054) (M600-2-78-054 USEPA)</v>
      </c>
      <c r="AF1308" s="37"/>
    </row>
    <row r="1309" spans="16:32" ht="15" customHeight="1">
      <c r="P1309" s="38">
        <f>IF(ISNUMBER(SEARCH(Search!$K$13,'Valid Values - Search'!U1309)),MAX($P$3:P1308)+1,0)</f>
        <v>1306</v>
      </c>
      <c r="Q1309" s="38">
        <f>IF(ISNUMBER(SEARCH(Search!$K$5,'Valid Values - Search'!R1309)),MAX($Q$3:Q1308)+1,0)</f>
        <v>1306</v>
      </c>
      <c r="R1309" s="64" t="s">
        <v>5050</v>
      </c>
      <c r="S1309" s="70" t="s">
        <v>102</v>
      </c>
      <c r="T1309" s="70" t="s">
        <v>102</v>
      </c>
      <c r="U1309" s="93" t="s">
        <v>9235</v>
      </c>
      <c r="V1309" s="94">
        <v>390031</v>
      </c>
      <c r="W1309" s="97" t="s">
        <v>5050</v>
      </c>
      <c r="X1309" s="38" t="str">
        <f>IFERROR(VLOOKUP(ROWS($X$4:X1309),$Q$4:$R$5094,2,FALSE),"")</f>
        <v>BDE-135</v>
      </c>
      <c r="Y1309" s="38" t="str">
        <f>IFERROR(VLOOKUP(ROWS($Y$4:Y1309),$P$4:$U$5094,6,FALSE),"")</f>
        <v>446254-93-9</v>
      </c>
      <c r="Z1309" s="38">
        <f>IF(ISNUMBER(SEARCH(Search!$K$21,'Valid Values - Search'!AA1309)),MAX($Z$3:Z1308)+1,0)</f>
        <v>1306</v>
      </c>
      <c r="AA1309" s="64" t="s">
        <v>12860</v>
      </c>
      <c r="AB1309" s="70" t="s">
        <v>1172</v>
      </c>
      <c r="AC1309" s="71" t="s">
        <v>1173</v>
      </c>
      <c r="AD1309" s="38" t="str">
        <f>IFERROR(VLOOKUP(ROWS($AD$4:AD1309),$Z$4:$AC$3778,2,FALSE),"")</f>
        <v>Field fluorometer with fluorescence brightener PTSA400 for determining optical brightener (10AU Turner Designs)</v>
      </c>
      <c r="AF1309" s="37"/>
    </row>
    <row r="1310" spans="16:32" ht="15" customHeight="1">
      <c r="P1310" s="38">
        <f>IF(ISNUMBER(SEARCH(Search!$K$13,'Valid Values - Search'!U1310)),MAX($P$3:P1309)+1,0)</f>
        <v>1307</v>
      </c>
      <c r="Q1310" s="38">
        <f>IF(ISNUMBER(SEARCH(Search!$K$5,'Valid Values - Search'!R1310)),MAX($Q$3:Q1309)+1,0)</f>
        <v>1307</v>
      </c>
      <c r="R1310" s="64" t="s">
        <v>5051</v>
      </c>
      <c r="S1310" s="70" t="s">
        <v>102</v>
      </c>
      <c r="T1310" s="70" t="s">
        <v>102</v>
      </c>
      <c r="U1310" s="93" t="s">
        <v>9238</v>
      </c>
      <c r="V1310" s="94">
        <v>390032</v>
      </c>
      <c r="W1310" s="97" t="s">
        <v>5051</v>
      </c>
      <c r="X1310" s="38" t="str">
        <f>IFERROR(VLOOKUP(ROWS($X$4:X1310),$Q$4:$R$5094,2,FALSE),"")</f>
        <v>BDE-136</v>
      </c>
      <c r="Y1310" s="38" t="str">
        <f>IFERROR(VLOOKUP(ROWS($Y$4:Y1310),$P$4:$U$5094,6,FALSE),"")</f>
        <v>446254-94-0</v>
      </c>
      <c r="Z1310" s="38">
        <f>IF(ISNUMBER(SEARCH(Search!$K$21,'Valid Values - Search'!AA1310)),MAX($Z$3:Z1309)+1,0)</f>
        <v>1307</v>
      </c>
      <c r="AA1310" s="64" t="s">
        <v>12861</v>
      </c>
      <c r="AB1310" s="70" t="s">
        <v>3197</v>
      </c>
      <c r="AC1310" s="71" t="s">
        <v>1102</v>
      </c>
      <c r="AD1310" s="38" t="str">
        <f>IFERROR(VLOOKUP(ROWS($AD$4:AD1310),$Z$4:$AC$3778,2,FALSE),"")</f>
        <v>Field Screen for Chlorinated Pesticides (P-002-1 USEPA)</v>
      </c>
      <c r="AF1310" s="37"/>
    </row>
    <row r="1311" spans="16:32" ht="15" customHeight="1">
      <c r="P1311" s="38">
        <f>IF(ISNUMBER(SEARCH(Search!$K$13,'Valid Values - Search'!U1311)),MAX($P$3:P1310)+1,0)</f>
        <v>1308</v>
      </c>
      <c r="Q1311" s="38">
        <f>IF(ISNUMBER(SEARCH(Search!$K$5,'Valid Values - Search'!R1311)),MAX($Q$3:Q1310)+1,0)</f>
        <v>1308</v>
      </c>
      <c r="R1311" s="64" t="s">
        <v>5052</v>
      </c>
      <c r="S1311" s="70" t="s">
        <v>102</v>
      </c>
      <c r="T1311" s="70" t="s">
        <v>102</v>
      </c>
      <c r="U1311" s="93" t="s">
        <v>9807</v>
      </c>
      <c r="V1311" s="94">
        <v>390033</v>
      </c>
      <c r="W1311" s="97" t="s">
        <v>5052</v>
      </c>
      <c r="X1311" s="38" t="str">
        <f>IFERROR(VLOOKUP(ROWS($X$4:X1311),$Q$4:$R$5094,2,FALSE),"")</f>
        <v>BDE-137</v>
      </c>
      <c r="Y1311" s="38" t="str">
        <f>IFERROR(VLOOKUP(ROWS($Y$4:Y1311),$P$4:$U$5094,6,FALSE),"")</f>
        <v>446254-95-1</v>
      </c>
      <c r="Z1311" s="38">
        <f>IF(ISNUMBER(SEARCH(Search!$K$21,'Valid Values - Search'!AA1311)),MAX($Z$3:Z1310)+1,0)</f>
        <v>1308</v>
      </c>
      <c r="AA1311" s="64" t="s">
        <v>12862</v>
      </c>
      <c r="AB1311" s="70" t="s">
        <v>3199</v>
      </c>
      <c r="AC1311" s="71" t="s">
        <v>1102</v>
      </c>
      <c r="AD1311" s="38" t="str">
        <f>IFERROR(VLOOKUP(ROWS($AD$4:AD1311),$Z$4:$AC$3778,2,FALSE),"")</f>
        <v>Field Screen for Chlorinated Pesticides (P-004-1 USEPA)</v>
      </c>
      <c r="AF1311" s="37"/>
    </row>
    <row r="1312" spans="16:32" ht="15" customHeight="1">
      <c r="P1312" s="38">
        <f>IF(ISNUMBER(SEARCH(Search!$K$13,'Valid Values - Search'!U1312)),MAX($P$3:P1311)+1,0)</f>
        <v>1309</v>
      </c>
      <c r="Q1312" s="38">
        <f>IF(ISNUMBER(SEARCH(Search!$K$5,'Valid Values - Search'!R1312)),MAX($Q$3:Q1311)+1,0)</f>
        <v>1309</v>
      </c>
      <c r="R1312" s="64" t="s">
        <v>5053</v>
      </c>
      <c r="S1312" s="70" t="s">
        <v>102</v>
      </c>
      <c r="T1312" s="70" t="s">
        <v>102</v>
      </c>
      <c r="U1312" s="93" t="s">
        <v>8459</v>
      </c>
      <c r="V1312" s="94">
        <v>1003495</v>
      </c>
      <c r="W1312" s="97" t="s">
        <v>5053</v>
      </c>
      <c r="X1312" s="38" t="str">
        <f>IFERROR(VLOOKUP(ROWS($X$4:X1312),$Q$4:$R$5094,2,FALSE),"")</f>
        <v>BDE-138/166</v>
      </c>
      <c r="Y1312" s="38" t="str">
        <f>IFERROR(VLOOKUP(ROWS($Y$4:Y1312),$P$4:$U$5094,6,FALSE),"")</f>
        <v>N/A</v>
      </c>
      <c r="Z1312" s="38">
        <f>IF(ISNUMBER(SEARCH(Search!$K$21,'Valid Values - Search'!AA1312)),MAX($Z$3:Z1311)+1,0)</f>
        <v>1309</v>
      </c>
      <c r="AA1312" s="64" t="s">
        <v>12863</v>
      </c>
      <c r="AB1312" s="70" t="s">
        <v>2966</v>
      </c>
      <c r="AC1312" s="71" t="s">
        <v>1102</v>
      </c>
      <c r="AD1312" s="38" t="str">
        <f>IFERROR(VLOOKUP(ROWS($AD$4:AD1312),$Z$4:$AC$3778,2,FALSE),"")</f>
        <v>Field Screening by Portable XRF (IM-002-1 USEPA)</v>
      </c>
      <c r="AF1312" s="37"/>
    </row>
    <row r="1313" spans="16:32" ht="15" customHeight="1">
      <c r="P1313" s="38">
        <f>IF(ISNUMBER(SEARCH(Search!$K$13,'Valid Values - Search'!U1313)),MAX($P$3:P1312)+1,0)</f>
        <v>1310</v>
      </c>
      <c r="Q1313" s="38">
        <f>IF(ISNUMBER(SEARCH(Search!$K$5,'Valid Values - Search'!R1313)),MAX($Q$3:Q1312)+1,0)</f>
        <v>1310</v>
      </c>
      <c r="R1313" s="64" t="s">
        <v>5054</v>
      </c>
      <c r="S1313" s="70" t="s">
        <v>101</v>
      </c>
      <c r="T1313" s="70" t="s">
        <v>102</v>
      </c>
      <c r="U1313" s="93" t="s">
        <v>8728</v>
      </c>
      <c r="V1313" s="94">
        <v>390035</v>
      </c>
      <c r="W1313" s="97" t="s">
        <v>5054</v>
      </c>
      <c r="X1313" s="38" t="str">
        <f>IFERROR(VLOOKUP(ROWS($X$4:X1313),$Q$4:$R$5094,2,FALSE),"")</f>
        <v>BDE-139</v>
      </c>
      <c r="Y1313" s="38" t="str">
        <f>IFERROR(VLOOKUP(ROWS($Y$4:Y1313),$P$4:$U$5094,6,FALSE),"")</f>
        <v>446254-96-2</v>
      </c>
      <c r="Z1313" s="38">
        <f>IF(ISNUMBER(SEARCH(Search!$K$21,'Valid Values - Search'!AA1313)),MAX($Z$3:Z1312)+1,0)</f>
        <v>1310</v>
      </c>
      <c r="AA1313" s="64" t="s">
        <v>12864</v>
      </c>
      <c r="AB1313" s="70" t="s">
        <v>3228</v>
      </c>
      <c r="AC1313" s="71" t="s">
        <v>1102</v>
      </c>
      <c r="AD1313" s="38" t="str">
        <f>IFERROR(VLOOKUP(ROWS($AD$4:AD1313),$Z$4:$AC$3778,2,FALSE),"")</f>
        <v>Field Screening of PCBs in Soil (PCB-002 USEPA)</v>
      </c>
      <c r="AF1313" s="37"/>
    </row>
    <row r="1314" spans="16:32" ht="15" customHeight="1">
      <c r="P1314" s="38">
        <f>IF(ISNUMBER(SEARCH(Search!$K$13,'Valid Values - Search'!U1314)),MAX($P$3:P1313)+1,0)</f>
        <v>1311</v>
      </c>
      <c r="Q1314" s="38">
        <f>IF(ISNUMBER(SEARCH(Search!$K$5,'Valid Values - Search'!R1314)),MAX($Q$3:Q1313)+1,0)</f>
        <v>1311</v>
      </c>
      <c r="R1314" s="64" t="s">
        <v>5055</v>
      </c>
      <c r="S1314" s="70" t="s">
        <v>102</v>
      </c>
      <c r="T1314" s="70" t="s">
        <v>102</v>
      </c>
      <c r="U1314" s="93" t="s">
        <v>9248</v>
      </c>
      <c r="V1314" s="94">
        <v>390037</v>
      </c>
      <c r="W1314" s="97" t="s">
        <v>5055</v>
      </c>
      <c r="X1314" s="38" t="str">
        <f>IFERROR(VLOOKUP(ROWS($X$4:X1314),$Q$4:$R$5094,2,FALSE),"")</f>
        <v>BDE-141</v>
      </c>
      <c r="Y1314" s="38" t="str">
        <f>IFERROR(VLOOKUP(ROWS($Y$4:Y1314),$P$4:$U$5094,6,FALSE),"")</f>
        <v>446254-97-3</v>
      </c>
      <c r="Z1314" s="38">
        <f>IF(ISNUMBER(SEARCH(Search!$K$21,'Valid Values - Search'!AA1314)),MAX($Z$3:Z1313)+1,0)</f>
        <v>1311</v>
      </c>
      <c r="AA1314" s="64" t="s">
        <v>12865</v>
      </c>
      <c r="AB1314" s="70" t="s">
        <v>3622</v>
      </c>
      <c r="AC1314" s="71" t="s">
        <v>1102</v>
      </c>
      <c r="AD1314" s="38" t="str">
        <f>IFERROR(VLOOKUP(ROWS($AD$4:AD1314),$Z$4:$AC$3778,2,FALSE),"")</f>
        <v>Field Screening Semivolatiles in Soil (S-004-1 USEPA)</v>
      </c>
      <c r="AF1314" s="37"/>
    </row>
    <row r="1315" spans="16:32" ht="15" customHeight="1">
      <c r="P1315" s="38">
        <f>IF(ISNUMBER(SEARCH(Search!$K$13,'Valid Values - Search'!U1315)),MAX($P$3:P1314)+1,0)</f>
        <v>1312</v>
      </c>
      <c r="Q1315" s="38">
        <f>IF(ISNUMBER(SEARCH(Search!$K$5,'Valid Values - Search'!R1315)),MAX($Q$3:Q1314)+1,0)</f>
        <v>1312</v>
      </c>
      <c r="R1315" s="64" t="s">
        <v>5056</v>
      </c>
      <c r="S1315" s="70" t="s">
        <v>102</v>
      </c>
      <c r="T1315" s="70" t="s">
        <v>102</v>
      </c>
      <c r="U1315" s="93" t="s">
        <v>9253</v>
      </c>
      <c r="V1315" s="94">
        <v>390038</v>
      </c>
      <c r="W1315" s="97" t="s">
        <v>5056</v>
      </c>
      <c r="X1315" s="38" t="str">
        <f>IFERROR(VLOOKUP(ROWS($X$4:X1315),$Q$4:$R$5094,2,FALSE),"")</f>
        <v>BDE-142</v>
      </c>
      <c r="Y1315" s="38" t="str">
        <f>IFERROR(VLOOKUP(ROWS($Y$4:Y1315),$P$4:$U$5094,6,FALSE),"")</f>
        <v>446254-98-4</v>
      </c>
      <c r="Z1315" s="38">
        <f>IF(ISNUMBER(SEARCH(Search!$K$21,'Valid Values - Search'!AA1315)),MAX($Z$3:Z1314)+1,0)</f>
        <v>1312</v>
      </c>
      <c r="AA1315" s="64" t="s">
        <v>12866</v>
      </c>
      <c r="AB1315" s="70" t="s">
        <v>3620</v>
      </c>
      <c r="AC1315" s="71" t="s">
        <v>1102</v>
      </c>
      <c r="AD1315" s="38" t="str">
        <f>IFERROR(VLOOKUP(ROWS($AD$4:AD1315),$Z$4:$AC$3778,2,FALSE),"")</f>
        <v>Field Screening Semivolatiles in Water (S-002-1 USEPA)</v>
      </c>
      <c r="AF1315" s="37"/>
    </row>
    <row r="1316" spans="16:32" ht="15" customHeight="1">
      <c r="P1316" s="38">
        <f>IF(ISNUMBER(SEARCH(Search!$K$13,'Valid Values - Search'!U1316)),MAX($P$3:P1315)+1,0)</f>
        <v>1313</v>
      </c>
      <c r="Q1316" s="38">
        <f>IF(ISNUMBER(SEARCH(Search!$K$5,'Valid Values - Search'!R1316)),MAX($Q$3:Q1315)+1,0)</f>
        <v>1313</v>
      </c>
      <c r="R1316" s="64" t="s">
        <v>5057</v>
      </c>
      <c r="S1316" s="70" t="s">
        <v>102</v>
      </c>
      <c r="T1316" s="70" t="s">
        <v>102</v>
      </c>
      <c r="U1316" s="93" t="s">
        <v>9252</v>
      </c>
      <c r="V1316" s="94">
        <v>390039</v>
      </c>
      <c r="W1316" s="97" t="s">
        <v>5057</v>
      </c>
      <c r="X1316" s="38" t="str">
        <f>IFERROR(VLOOKUP(ROWS($X$4:X1316),$Q$4:$R$5094,2,FALSE),"")</f>
        <v>BDE-143</v>
      </c>
      <c r="Y1316" s="38" t="str">
        <f>IFERROR(VLOOKUP(ROWS($Y$4:Y1316),$P$4:$U$5094,6,FALSE),"")</f>
        <v>446254-99-5</v>
      </c>
      <c r="Z1316" s="38">
        <f>IF(ISNUMBER(SEARCH(Search!$K$21,'Valid Values - Search'!AA1316)),MAX($Z$3:Z1315)+1,0)</f>
        <v>1313</v>
      </c>
      <c r="AA1316" s="64" t="s">
        <v>12867</v>
      </c>
      <c r="AB1316" s="70" t="s">
        <v>3160</v>
      </c>
      <c r="AC1316" s="71" t="s">
        <v>1102</v>
      </c>
      <c r="AD1316" s="38" t="str">
        <f>IFERROR(VLOOKUP(ROWS($AD$4:AD1316),$Z$4:$AC$3778,2,FALSE),"")</f>
        <v>Field Survey with PID Vapor Detector (OA-003-1 USEPA)</v>
      </c>
      <c r="AF1316" s="37"/>
    </row>
    <row r="1317" spans="16:32" ht="15" customHeight="1">
      <c r="P1317" s="38">
        <f>IF(ISNUMBER(SEARCH(Search!$K$13,'Valid Values - Search'!U1317)),MAX($P$3:P1316)+1,0)</f>
        <v>1314</v>
      </c>
      <c r="Q1317" s="38">
        <f>IF(ISNUMBER(SEARCH(Search!$K$5,'Valid Values - Search'!R1317)),MAX($Q$3:Q1316)+1,0)</f>
        <v>1314</v>
      </c>
      <c r="R1317" s="64" t="s">
        <v>5058</v>
      </c>
      <c r="S1317" s="70" t="s">
        <v>102</v>
      </c>
      <c r="T1317" s="70" t="s">
        <v>102</v>
      </c>
      <c r="U1317" s="93" t="s">
        <v>9254</v>
      </c>
      <c r="V1317" s="94">
        <v>390040</v>
      </c>
      <c r="W1317" s="97" t="s">
        <v>5058</v>
      </c>
      <c r="X1317" s="38" t="str">
        <f>IFERROR(VLOOKUP(ROWS($X$4:X1317),$Q$4:$R$5094,2,FALSE),"")</f>
        <v>BDE-144</v>
      </c>
      <c r="Y1317" s="38" t="str">
        <f>IFERROR(VLOOKUP(ROWS($Y$4:Y1317),$P$4:$U$5094,6,FALSE),"")</f>
        <v>446255-00-1</v>
      </c>
      <c r="Z1317" s="38">
        <f>IF(ISNUMBER(SEARCH(Search!$K$21,'Valid Values - Search'!AA1317)),MAX($Z$3:Z1316)+1,0)</f>
        <v>1314</v>
      </c>
      <c r="AA1317" s="64" t="s">
        <v>12868</v>
      </c>
      <c r="AB1317" s="70" t="s">
        <v>3161</v>
      </c>
      <c r="AC1317" s="71" t="s">
        <v>1102</v>
      </c>
      <c r="AD1317" s="38" t="str">
        <f>IFERROR(VLOOKUP(ROWS($AD$4:AD1317),$Z$4:$AC$3778,2,FALSE),"")</f>
        <v>Field Use of Photovac Portable GC (OA-004-1 USEPA)</v>
      </c>
      <c r="AF1317" s="37"/>
    </row>
    <row r="1318" spans="16:32" ht="15" customHeight="1">
      <c r="P1318" s="38">
        <f>IF(ISNUMBER(SEARCH(Search!$K$13,'Valid Values - Search'!U1318)),MAX($P$3:P1317)+1,0)</f>
        <v>1315</v>
      </c>
      <c r="Q1318" s="38">
        <f>IF(ISNUMBER(SEARCH(Search!$K$5,'Valid Values - Search'!R1318)),MAX($Q$3:Q1317)+1,0)</f>
        <v>1315</v>
      </c>
      <c r="R1318" s="64" t="s">
        <v>5059</v>
      </c>
      <c r="S1318" s="70" t="s">
        <v>102</v>
      </c>
      <c r="T1318" s="70" t="s">
        <v>102</v>
      </c>
      <c r="U1318" s="93" t="s">
        <v>9263</v>
      </c>
      <c r="V1318" s="94">
        <v>390041</v>
      </c>
      <c r="W1318" s="97" t="s">
        <v>5059</v>
      </c>
      <c r="X1318" s="38" t="str">
        <f>IFERROR(VLOOKUP(ROWS($X$4:X1318),$Q$4:$R$5094,2,FALSE),"")</f>
        <v>BDE-145</v>
      </c>
      <c r="Y1318" s="38" t="str">
        <f>IFERROR(VLOOKUP(ROWS($Y$4:Y1318),$P$4:$U$5094,6,FALSE),"")</f>
        <v>446255-01-2</v>
      </c>
      <c r="Z1318" s="38">
        <f>IF(ISNUMBER(SEARCH(Search!$K$21,'Valid Values - Search'!AA1318)),MAX($Z$3:Z1317)+1,0)</f>
        <v>1315</v>
      </c>
      <c r="AA1318" s="64" t="s">
        <v>12869</v>
      </c>
      <c r="AB1318" s="70" t="s">
        <v>3162</v>
      </c>
      <c r="AC1318" s="71" t="s">
        <v>1102</v>
      </c>
      <c r="AD1318" s="38" t="str">
        <f>IFERROR(VLOOKUP(ROWS($AD$4:AD1318),$Z$4:$AC$3778,2,FALSE),"")</f>
        <v>Field Use of Photovac Portable GC (OA-005-1 USEPA)</v>
      </c>
      <c r="AF1318" s="37"/>
    </row>
    <row r="1319" spans="16:32" ht="15" customHeight="1">
      <c r="P1319" s="38">
        <f>IF(ISNUMBER(SEARCH(Search!$K$13,'Valid Values - Search'!U1319)),MAX($P$3:P1318)+1,0)</f>
        <v>1316</v>
      </c>
      <c r="Q1319" s="38">
        <f>IF(ISNUMBER(SEARCH(Search!$K$5,'Valid Values - Search'!R1319)),MAX($Q$3:Q1318)+1,0)</f>
        <v>1316</v>
      </c>
      <c r="R1319" s="64" t="s">
        <v>5060</v>
      </c>
      <c r="S1319" s="70" t="s">
        <v>102</v>
      </c>
      <c r="T1319" s="70" t="s">
        <v>102</v>
      </c>
      <c r="U1319" s="93" t="s">
        <v>9249</v>
      </c>
      <c r="V1319" s="94">
        <v>390042</v>
      </c>
      <c r="W1319" s="97" t="s">
        <v>5060</v>
      </c>
      <c r="X1319" s="38" t="str">
        <f>IFERROR(VLOOKUP(ROWS($X$4:X1319),$Q$4:$R$5094,2,FALSE),"")</f>
        <v>BDE-146</v>
      </c>
      <c r="Y1319" s="38" t="str">
        <f>IFERROR(VLOOKUP(ROWS($Y$4:Y1319),$P$4:$U$5094,6,FALSE),"")</f>
        <v>446255-02-3</v>
      </c>
      <c r="Z1319" s="38">
        <f>IF(ISNUMBER(SEARCH(Search!$K$21,'Valid Values - Search'!AA1319)),MAX($Z$3:Z1318)+1,0)</f>
        <v>1316</v>
      </c>
      <c r="AA1319" s="64" t="s">
        <v>12870</v>
      </c>
      <c r="AB1319" s="70" t="s">
        <v>3158</v>
      </c>
      <c r="AC1319" s="71" t="s">
        <v>1102</v>
      </c>
      <c r="AD1319" s="38" t="str">
        <f>IFERROR(VLOOKUP(ROWS($AD$4:AD1319),$Z$4:$AC$3778,2,FALSE),"")</f>
        <v>Field Use of Sentex Scentograph GC (OA-001-1 USEPA)</v>
      </c>
      <c r="AF1319" s="37"/>
    </row>
    <row r="1320" spans="16:32" ht="15" customHeight="1">
      <c r="P1320" s="38">
        <f>IF(ISNUMBER(SEARCH(Search!$K$13,'Valid Values - Search'!U1320)),MAX($P$3:P1319)+1,0)</f>
        <v>1317</v>
      </c>
      <c r="Q1320" s="38">
        <f>IF(ISNUMBER(SEARCH(Search!$K$5,'Valid Values - Search'!R1320)),MAX($Q$3:Q1319)+1,0)</f>
        <v>1317</v>
      </c>
      <c r="R1320" s="64" t="s">
        <v>5061</v>
      </c>
      <c r="S1320" s="70" t="s">
        <v>102</v>
      </c>
      <c r="T1320" s="70" t="s">
        <v>102</v>
      </c>
      <c r="U1320" s="93" t="s">
        <v>9256</v>
      </c>
      <c r="V1320" s="94">
        <v>390043</v>
      </c>
      <c r="W1320" s="97" t="s">
        <v>5061</v>
      </c>
      <c r="X1320" s="38" t="str">
        <f>IFERROR(VLOOKUP(ROWS($X$4:X1320),$Q$4:$R$5094,2,FALSE),"")</f>
        <v>BDE-147</v>
      </c>
      <c r="Y1320" s="38" t="str">
        <f>IFERROR(VLOOKUP(ROWS($Y$4:Y1320),$P$4:$U$5094,6,FALSE),"")</f>
        <v>116995-33-6</v>
      </c>
      <c r="Z1320" s="38">
        <f>IF(ISNUMBER(SEARCH(Search!$K$21,'Valid Values - Search'!AA1320)),MAX($Z$3:Z1319)+1,0)</f>
        <v>1317</v>
      </c>
      <c r="AA1320" s="64" t="s">
        <v>12871</v>
      </c>
      <c r="AB1320" s="70">
        <v>160.1</v>
      </c>
      <c r="AC1320" s="71" t="s">
        <v>1102</v>
      </c>
      <c r="AD1320" s="38" t="str">
        <f>IFERROR(VLOOKUP(ROWS($AD$4:AD1320),$Z$4:$AC$3778,2,FALSE),"")</f>
        <v>Filterable Residue - TDS (160.1 USEPA)</v>
      </c>
      <c r="AF1320" s="37"/>
    </row>
    <row r="1321" spans="16:32" ht="15" customHeight="1">
      <c r="P1321" s="38">
        <f>IF(ISNUMBER(SEARCH(Search!$K$13,'Valid Values - Search'!U1321)),MAX($P$3:P1320)+1,0)</f>
        <v>1318</v>
      </c>
      <c r="Q1321" s="38">
        <f>IF(ISNUMBER(SEARCH(Search!$K$5,'Valid Values - Search'!R1321)),MAX($Q$3:Q1320)+1,0)</f>
        <v>1318</v>
      </c>
      <c r="R1321" s="64" t="s">
        <v>5062</v>
      </c>
      <c r="S1321" s="70" t="s">
        <v>102</v>
      </c>
      <c r="T1321" s="70" t="s">
        <v>102</v>
      </c>
      <c r="U1321" s="93" t="s">
        <v>9255</v>
      </c>
      <c r="V1321" s="94">
        <v>390044</v>
      </c>
      <c r="W1321" s="97" t="s">
        <v>5062</v>
      </c>
      <c r="X1321" s="38" t="str">
        <f>IFERROR(VLOOKUP(ROWS($X$4:X1321),$Q$4:$R$5094,2,FALSE),"")</f>
        <v>BDE-148</v>
      </c>
      <c r="Y1321" s="38" t="str">
        <f>IFERROR(VLOOKUP(ROWS($Y$4:Y1321),$P$4:$U$5094,6,FALSE),"")</f>
        <v>446255-03-4</v>
      </c>
      <c r="Z1321" s="38">
        <f>IF(ISNUMBER(SEARCH(Search!$K$21,'Valid Values - Search'!AA1321)),MAX($Z$3:Z1320)+1,0)</f>
        <v>1318</v>
      </c>
      <c r="AA1321" s="64" t="s">
        <v>12872</v>
      </c>
      <c r="AB1321" s="70" t="s">
        <v>2025</v>
      </c>
      <c r="AC1321" s="71" t="s">
        <v>2024</v>
      </c>
      <c r="AD1321" s="38" t="str">
        <f>IFERROR(VLOOKUP(ROWS($AD$4:AD1321),$Z$4:$AC$3778,2,FALSE),"")</f>
        <v>Fish collection in warmwater streams by electrofishing (AFS-WWSTC AFS)</v>
      </c>
      <c r="AF1321" s="37"/>
    </row>
    <row r="1322" spans="16:32" ht="15" customHeight="1">
      <c r="P1322" s="38">
        <f>IF(ISNUMBER(SEARCH(Search!$K$13,'Valid Values - Search'!U1322)),MAX($P$3:P1321)+1,0)</f>
        <v>1319</v>
      </c>
      <c r="Q1322" s="38">
        <f>IF(ISNUMBER(SEARCH(Search!$K$5,'Valid Values - Search'!R1322)),MAX($Q$3:Q1321)+1,0)</f>
        <v>1319</v>
      </c>
      <c r="R1322" s="64" t="s">
        <v>5063</v>
      </c>
      <c r="S1322" s="70" t="s">
        <v>102</v>
      </c>
      <c r="T1322" s="70" t="s">
        <v>102</v>
      </c>
      <c r="U1322" s="93" t="s">
        <v>9257</v>
      </c>
      <c r="V1322" s="94">
        <v>390045</v>
      </c>
      <c r="W1322" s="97" t="s">
        <v>5063</v>
      </c>
      <c r="X1322" s="38" t="str">
        <f>IFERROR(VLOOKUP(ROWS($X$4:X1322),$Q$4:$R$5094,2,FALSE),"")</f>
        <v>BDE-149</v>
      </c>
      <c r="Y1322" s="38" t="str">
        <f>IFERROR(VLOOKUP(ROWS($Y$4:Y1322),$P$4:$U$5094,6,FALSE),"")</f>
        <v>446255-04-5</v>
      </c>
      <c r="Z1322" s="38">
        <f>IF(ISNUMBER(SEARCH(Search!$K$21,'Valid Values - Search'!AA1322)),MAX($Z$3:Z1321)+1,0)</f>
        <v>1319</v>
      </c>
      <c r="AA1322" s="64" t="s">
        <v>12873</v>
      </c>
      <c r="AB1322" s="70" t="s">
        <v>3170</v>
      </c>
      <c r="AC1322" s="71" t="s">
        <v>1182</v>
      </c>
      <c r="AD1322" s="38" t="str">
        <f>IFERROR(VLOOKUP(ROWS($AD$4:AD1322),$Z$4:$AC$3778,2,FALSE),"")</f>
        <v>Fish community sampling by revised NAWQA protocol (OFR 02-150 FISH USDOI/USGS)</v>
      </c>
      <c r="AF1322" s="37"/>
    </row>
    <row r="1323" spans="16:32" ht="15" customHeight="1">
      <c r="P1323" s="38">
        <f>IF(ISNUMBER(SEARCH(Search!$K$13,'Valid Values - Search'!U1323)),MAX($P$3:P1322)+1,0)</f>
        <v>1320</v>
      </c>
      <c r="Q1323" s="38">
        <f>IF(ISNUMBER(SEARCH(Search!$K$5,'Valid Values - Search'!R1323)),MAX($Q$3:Q1322)+1,0)</f>
        <v>1320</v>
      </c>
      <c r="R1323" s="64" t="s">
        <v>5064</v>
      </c>
      <c r="S1323" s="70" t="s">
        <v>102</v>
      </c>
      <c r="T1323" s="70" t="s">
        <v>102</v>
      </c>
      <c r="U1323" s="93" t="s">
        <v>9808</v>
      </c>
      <c r="V1323" s="94">
        <v>390046</v>
      </c>
      <c r="W1323" s="97" t="s">
        <v>5064</v>
      </c>
      <c r="X1323" s="38" t="str">
        <f>IFERROR(VLOOKUP(ROWS($X$4:X1323),$Q$4:$R$5094,2,FALSE),"")</f>
        <v>BDE-150</v>
      </c>
      <c r="Y1323" s="38" t="str">
        <f>IFERROR(VLOOKUP(ROWS($Y$4:Y1323),$P$4:$U$5094,6,FALSE),"")</f>
        <v>446255-05-6</v>
      </c>
      <c r="Z1323" s="38">
        <f>IF(ISNUMBER(SEARCH(Search!$K$21,'Valid Values - Search'!AA1323)),MAX($Z$3:Z1322)+1,0)</f>
        <v>1320</v>
      </c>
      <c r="AA1323" s="64" t="s">
        <v>12874</v>
      </c>
      <c r="AB1323" s="70" t="s">
        <v>2539</v>
      </c>
      <c r="AC1323" s="71" t="s">
        <v>1713</v>
      </c>
      <c r="AD1323" s="38" t="str">
        <f>IFERROR(VLOOKUP(ROWS($AD$4:AD1323),$Z$4:$AC$3778,2,FALSE),"")</f>
        <v>Fish inventory and monitoring technical guide, USDA-FS (FMG USDA)</v>
      </c>
      <c r="AF1323" s="37"/>
    </row>
    <row r="1324" spans="16:32" ht="15" customHeight="1">
      <c r="P1324" s="38">
        <f>IF(ISNUMBER(SEARCH(Search!$K$13,'Valid Values - Search'!U1324)),MAX($P$3:P1323)+1,0)</f>
        <v>1321</v>
      </c>
      <c r="Q1324" s="38">
        <f>IF(ISNUMBER(SEARCH(Search!$K$5,'Valid Values - Search'!R1324)),MAX($Q$3:Q1323)+1,0)</f>
        <v>1321</v>
      </c>
      <c r="R1324" s="64" t="s">
        <v>5065</v>
      </c>
      <c r="S1324" s="70" t="s">
        <v>102</v>
      </c>
      <c r="T1324" s="70" t="s">
        <v>102</v>
      </c>
      <c r="U1324" s="93" t="s">
        <v>9271</v>
      </c>
      <c r="V1324" s="94">
        <v>390047</v>
      </c>
      <c r="W1324" s="97" t="s">
        <v>5065</v>
      </c>
      <c r="X1324" s="38" t="str">
        <f>IFERROR(VLOOKUP(ROWS($X$4:X1324),$Q$4:$R$5094,2,FALSE),"")</f>
        <v>BDE-151</v>
      </c>
      <c r="Y1324" s="38" t="str">
        <f>IFERROR(VLOOKUP(ROWS($Y$4:Y1324),$P$4:$U$5094,6,FALSE),"")</f>
        <v>446255-06-7</v>
      </c>
      <c r="Z1324" s="38">
        <f>IF(ISNUMBER(SEARCH(Search!$K$21,'Valid Values - Search'!AA1324)),MAX($Z$3:Z1323)+1,0)</f>
        <v>1321</v>
      </c>
      <c r="AA1324" s="64" t="s">
        <v>12875</v>
      </c>
      <c r="AB1324" s="70" t="s">
        <v>3041</v>
      </c>
      <c r="AC1324" s="71" t="s">
        <v>1182</v>
      </c>
      <c r="AD1324" s="38" t="str">
        <f>IFERROR(VLOOKUP(ROWS($AD$4:AD1324),$Z$4:$AC$3778,2,FALSE),"")</f>
        <v>Fish Sample Collection in Wadeable Streams by Electrofishing and Seine (NAWQA FISH USDOI/USGS)</v>
      </c>
      <c r="AF1324" s="37"/>
    </row>
    <row r="1325" spans="16:32" ht="15" customHeight="1">
      <c r="P1325" s="38">
        <f>IF(ISNUMBER(SEARCH(Search!$K$13,'Valid Values - Search'!U1325)),MAX($P$3:P1324)+1,0)</f>
        <v>1322</v>
      </c>
      <c r="Q1325" s="38">
        <f>IF(ISNUMBER(SEARCH(Search!$K$5,'Valid Values - Search'!R1325)),MAX($Q$3:Q1324)+1,0)</f>
        <v>1322</v>
      </c>
      <c r="R1325" s="64" t="s">
        <v>5066</v>
      </c>
      <c r="S1325" s="70" t="s">
        <v>102</v>
      </c>
      <c r="T1325" s="70" t="s">
        <v>102</v>
      </c>
      <c r="U1325" s="93" t="s">
        <v>9273</v>
      </c>
      <c r="V1325" s="94">
        <v>390048</v>
      </c>
      <c r="W1325" s="97" t="s">
        <v>5066</v>
      </c>
      <c r="X1325" s="38" t="str">
        <f>IFERROR(VLOOKUP(ROWS($X$4:X1325),$Q$4:$R$5094,2,FALSE),"")</f>
        <v>BDE-152</v>
      </c>
      <c r="Y1325" s="38" t="str">
        <f>IFERROR(VLOOKUP(ROWS($Y$4:Y1325),$P$4:$U$5094,6,FALSE),"")</f>
        <v>446255-07-8</v>
      </c>
      <c r="Z1325" s="38">
        <f>IF(ISNUMBER(SEARCH(Search!$K$21,'Valid Values - Search'!AA1325)),MAX($Z$3:Z1324)+1,0)</f>
        <v>1322</v>
      </c>
      <c r="AA1325" s="64" t="s">
        <v>12876</v>
      </c>
      <c r="AB1325" s="70" t="s">
        <v>1310</v>
      </c>
      <c r="AC1325" s="71" t="s">
        <v>1156</v>
      </c>
      <c r="AD1325" s="38" t="str">
        <f>IFERROR(VLOOKUP(ROWS($AD$4:AD1325),$Z$4:$AC$3778,2,FALSE),"")</f>
        <v>Fixed and Volatile Solids in Water (2540-E APHA)</v>
      </c>
      <c r="AF1325" s="37"/>
    </row>
    <row r="1326" spans="16:32" ht="15" customHeight="1">
      <c r="P1326" s="38">
        <f>IF(ISNUMBER(SEARCH(Search!$K$13,'Valid Values - Search'!U1326)),MAX($P$3:P1325)+1,0)</f>
        <v>1323</v>
      </c>
      <c r="Q1326" s="38">
        <f>IF(ISNUMBER(SEARCH(Search!$K$5,'Valid Values - Search'!R1326)),MAX($Q$3:Q1325)+1,0)</f>
        <v>1323</v>
      </c>
      <c r="R1326" s="64" t="s">
        <v>5067</v>
      </c>
      <c r="S1326" s="70" t="s">
        <v>102</v>
      </c>
      <c r="T1326" s="70" t="s">
        <v>102</v>
      </c>
      <c r="U1326" s="93" t="s">
        <v>9286</v>
      </c>
      <c r="V1326" s="94">
        <v>389270</v>
      </c>
      <c r="W1326" s="97" t="s">
        <v>5067</v>
      </c>
      <c r="X1326" s="38" t="str">
        <f>IFERROR(VLOOKUP(ROWS($X$4:X1326),$Q$4:$R$5094,2,FALSE),"")</f>
        <v>BDE-153</v>
      </c>
      <c r="Y1326" s="38" t="str">
        <f>IFERROR(VLOOKUP(ROWS($Y$4:Y1326),$P$4:$U$5094,6,FALSE),"")</f>
        <v>68631-49-2</v>
      </c>
      <c r="Z1326" s="38">
        <f>IF(ISNUMBER(SEARCH(Search!$K$21,'Valid Values - Search'!AA1326)),MAX($Z$3:Z1325)+1,0)</f>
        <v>1323</v>
      </c>
      <c r="AA1326" s="64" t="s">
        <v>12877</v>
      </c>
      <c r="AB1326" s="70" t="s">
        <v>2682</v>
      </c>
      <c r="AC1326" s="71" t="s">
        <v>1182</v>
      </c>
      <c r="AD1326" s="38" t="str">
        <f>IFERROR(VLOOKUP(ROWS($AD$4:AD1326),$Z$4:$AC$3778,2,FALSE),"")</f>
        <v>Fixed Solids (I-3752-85 USDOI/USGS)</v>
      </c>
      <c r="AF1326" s="37"/>
    </row>
    <row r="1327" spans="16:32" ht="15" customHeight="1">
      <c r="P1327" s="38">
        <f>IF(ISNUMBER(SEARCH(Search!$K$13,'Valid Values - Search'!U1327)),MAX($P$3:P1326)+1,0)</f>
        <v>1324</v>
      </c>
      <c r="Q1327" s="38">
        <f>IF(ISNUMBER(SEARCH(Search!$K$5,'Valid Values - Search'!R1327)),MAX($Q$3:Q1326)+1,0)</f>
        <v>1324</v>
      </c>
      <c r="R1327" s="64" t="s">
        <v>5068</v>
      </c>
      <c r="S1327" s="70" t="s">
        <v>102</v>
      </c>
      <c r="T1327" s="70" t="s">
        <v>102</v>
      </c>
      <c r="U1327" s="93" t="s">
        <v>9809</v>
      </c>
      <c r="V1327" s="94">
        <v>390051</v>
      </c>
      <c r="W1327" s="97" t="s">
        <v>5068</v>
      </c>
      <c r="X1327" s="38" t="str">
        <f>IFERROR(VLOOKUP(ROWS($X$4:X1327),$Q$4:$R$5094,2,FALSE),"")</f>
        <v>BDE-155</v>
      </c>
      <c r="Y1327" s="38" t="str">
        <f>IFERROR(VLOOKUP(ROWS($Y$4:Y1327),$P$4:$U$5094,6,FALSE),"")</f>
        <v>35854-94-5</v>
      </c>
      <c r="Z1327" s="38">
        <f>IF(ISNUMBER(SEARCH(Search!$K$21,'Valid Values - Search'!AA1327)),MAX($Z$3:Z1326)+1,0)</f>
        <v>1324</v>
      </c>
      <c r="AA1327" s="64" t="s">
        <v>12878</v>
      </c>
      <c r="AB1327" s="70" t="s">
        <v>1778</v>
      </c>
      <c r="AC1327" s="71" t="s">
        <v>1102</v>
      </c>
      <c r="AD1327" s="38" t="str">
        <f>IFERROR(VLOOKUP(ROWS($AD$4:AD1327),$Z$4:$AC$3778,2,FALSE),"")</f>
        <v>Flame Atomic Absorption (7000B USEPA)</v>
      </c>
      <c r="AF1327" s="37"/>
    </row>
    <row r="1328" spans="16:32" ht="15" customHeight="1">
      <c r="P1328" s="38">
        <f>IF(ISNUMBER(SEARCH(Search!$K$13,'Valid Values - Search'!U1328)),MAX($P$3:P1327)+1,0)</f>
        <v>1325</v>
      </c>
      <c r="Q1328" s="38">
        <f>IF(ISNUMBER(SEARCH(Search!$K$5,'Valid Values - Search'!R1328)),MAX($Q$3:Q1327)+1,0)</f>
        <v>1325</v>
      </c>
      <c r="R1328" s="64" t="s">
        <v>5069</v>
      </c>
      <c r="S1328" s="70" t="s">
        <v>102</v>
      </c>
      <c r="T1328" s="70" t="s">
        <v>102</v>
      </c>
      <c r="U1328" s="93" t="s">
        <v>9810</v>
      </c>
      <c r="V1328" s="94">
        <v>390052</v>
      </c>
      <c r="W1328" s="97" t="s">
        <v>5069</v>
      </c>
      <c r="X1328" s="38" t="str">
        <f>IFERROR(VLOOKUP(ROWS($X$4:X1328),$Q$4:$R$5094,2,FALSE),"")</f>
        <v>BDE-156</v>
      </c>
      <c r="Y1328" s="38" t="str">
        <f>IFERROR(VLOOKUP(ROWS($Y$4:Y1328),$P$4:$U$5094,6,FALSE),"")</f>
        <v>405237-85-6</v>
      </c>
      <c r="Z1328" s="38">
        <f>IF(ISNUMBER(SEARCH(Search!$K$21,'Valid Values - Search'!AA1328)),MAX($Z$3:Z1327)+1,0)</f>
        <v>1325</v>
      </c>
      <c r="AA1328" s="64" t="s">
        <v>12879</v>
      </c>
      <c r="AB1328" s="70" t="s">
        <v>1306</v>
      </c>
      <c r="AC1328" s="71" t="s">
        <v>1156</v>
      </c>
      <c r="AD1328" s="38" t="str">
        <f>IFERROR(VLOOKUP(ROWS($AD$4:AD1328),$Z$4:$AC$3778,2,FALSE),"")</f>
        <v>Floatable Oil and Grease in Water (2530-C APHA)</v>
      </c>
      <c r="AF1328" s="37"/>
    </row>
    <row r="1329" spans="16:32" ht="15" customHeight="1">
      <c r="P1329" s="38">
        <f>IF(ISNUMBER(SEARCH(Search!$K$13,'Valid Values - Search'!U1329)),MAX($P$3:P1328)+1,0)</f>
        <v>1326</v>
      </c>
      <c r="Q1329" s="38">
        <f>IF(ISNUMBER(SEARCH(Search!$K$5,'Valid Values - Search'!R1329)),MAX($Q$3:Q1328)+1,0)</f>
        <v>1326</v>
      </c>
      <c r="R1329" s="64" t="s">
        <v>5070</v>
      </c>
      <c r="S1329" s="70" t="s">
        <v>102</v>
      </c>
      <c r="T1329" s="70" t="s">
        <v>102</v>
      </c>
      <c r="U1329" s="93" t="s">
        <v>9811</v>
      </c>
      <c r="V1329" s="94">
        <v>390053</v>
      </c>
      <c r="W1329" s="97" t="s">
        <v>5070</v>
      </c>
      <c r="X1329" s="38" t="str">
        <f>IFERROR(VLOOKUP(ROWS($X$4:X1329),$Q$4:$R$5094,2,FALSE),"")</f>
        <v>BDE-157</v>
      </c>
      <c r="Y1329" s="38" t="str">
        <f>IFERROR(VLOOKUP(ROWS($Y$4:Y1329),$P$4:$U$5094,6,FALSE),"")</f>
        <v>446255-08-9</v>
      </c>
      <c r="Z1329" s="38">
        <f>IF(ISNUMBER(SEARCH(Search!$K$21,'Valid Values - Search'!AA1329)),MAX($Z$3:Z1328)+1,0)</f>
        <v>1326</v>
      </c>
      <c r="AA1329" s="64" t="s">
        <v>12880</v>
      </c>
      <c r="AB1329" s="70" t="s">
        <v>2413</v>
      </c>
      <c r="AC1329" s="71" t="s">
        <v>1184</v>
      </c>
      <c r="AD1329" s="38" t="str">
        <f>IFERROR(VLOOKUP(ROWS($AD$4:AD1329),$Z$4:$AC$3778,2,FALSE),"")</f>
        <v>Flow of Water by Width Contractions (D5129 ASTM)</v>
      </c>
      <c r="AF1329" s="37"/>
    </row>
    <row r="1330" spans="16:32" ht="15" customHeight="1">
      <c r="P1330" s="38">
        <f>IF(ISNUMBER(SEARCH(Search!$K$13,'Valid Values - Search'!U1330)),MAX($P$3:P1329)+1,0)</f>
        <v>1327</v>
      </c>
      <c r="Q1330" s="38">
        <f>IF(ISNUMBER(SEARCH(Search!$K$5,'Valid Values - Search'!R1330)),MAX($Q$3:Q1329)+1,0)</f>
        <v>1327</v>
      </c>
      <c r="R1330" s="64" t="s">
        <v>5071</v>
      </c>
      <c r="S1330" s="70" t="s">
        <v>102</v>
      </c>
      <c r="T1330" s="70" t="s">
        <v>102</v>
      </c>
      <c r="U1330" s="93" t="s">
        <v>9812</v>
      </c>
      <c r="V1330" s="94">
        <v>390054</v>
      </c>
      <c r="W1330" s="97" t="s">
        <v>5071</v>
      </c>
      <c r="X1330" s="38" t="str">
        <f>IFERROR(VLOOKUP(ROWS($X$4:X1330),$Q$4:$R$5094,2,FALSE),"")</f>
        <v>BDE-158</v>
      </c>
      <c r="Y1330" s="38" t="str">
        <f>IFERROR(VLOOKUP(ROWS($Y$4:Y1330),$P$4:$U$5094,6,FALSE),"")</f>
        <v>446255-09-0</v>
      </c>
      <c r="Z1330" s="38">
        <f>IF(ISNUMBER(SEARCH(Search!$K$21,'Valid Values - Search'!AA1330)),MAX($Z$3:Z1329)+1,0)</f>
        <v>1327</v>
      </c>
      <c r="AA1330" s="64" t="s">
        <v>12881</v>
      </c>
      <c r="AB1330" s="70" t="s">
        <v>2416</v>
      </c>
      <c r="AC1330" s="71" t="s">
        <v>1184</v>
      </c>
      <c r="AD1330" s="38" t="str">
        <f>IFERROR(VLOOKUP(ROWS($AD$4:AD1330),$Z$4:$AC$3778,2,FALSE),"")</f>
        <v>Flow of Water Indirectly by Slope Area (D5130 ASTM)</v>
      </c>
      <c r="AF1330" s="37"/>
    </row>
    <row r="1331" spans="16:32" ht="15" customHeight="1">
      <c r="P1331" s="38">
        <f>IF(ISNUMBER(SEARCH(Search!$K$13,'Valid Values - Search'!U1331)),MAX($P$3:P1330)+1,0)</f>
        <v>1328</v>
      </c>
      <c r="Q1331" s="38">
        <f>IF(ISNUMBER(SEARCH(Search!$K$5,'Valid Values - Search'!R1331)),MAX($Q$3:Q1330)+1,0)</f>
        <v>1328</v>
      </c>
      <c r="R1331" s="64" t="s">
        <v>5072</v>
      </c>
      <c r="S1331" s="70" t="s">
        <v>102</v>
      </c>
      <c r="T1331" s="70" t="s">
        <v>102</v>
      </c>
      <c r="U1331" s="93" t="s">
        <v>9813</v>
      </c>
      <c r="V1331" s="94">
        <v>390055</v>
      </c>
      <c r="W1331" s="97" t="s">
        <v>5072</v>
      </c>
      <c r="X1331" s="38" t="str">
        <f>IFERROR(VLOOKUP(ROWS($X$4:X1331),$Q$4:$R$5094,2,FALSE),"")</f>
        <v>BDE-159</v>
      </c>
      <c r="Y1331" s="38" t="str">
        <f>IFERROR(VLOOKUP(ROWS($Y$4:Y1331),$P$4:$U$5094,6,FALSE),"")</f>
        <v>446255-10-3</v>
      </c>
      <c r="Z1331" s="38">
        <f>IF(ISNUMBER(SEARCH(Search!$K$21,'Valid Values - Search'!AA1331)),MAX($Z$3:Z1330)+1,0)</f>
        <v>1328</v>
      </c>
      <c r="AA1331" s="64" t="s">
        <v>12882</v>
      </c>
      <c r="AB1331" s="70" t="s">
        <v>3644</v>
      </c>
      <c r="AC1331" s="71" t="s">
        <v>1102</v>
      </c>
      <c r="AD1331" s="38" t="str">
        <f>IFERROR(VLOOKUP(ROWS($AD$4:AD1331),$Z$4:$AC$3778,2,FALSE),"")</f>
        <v>Flow of Water Through Soil (SFSAS_23 USEPA)</v>
      </c>
      <c r="AF1331" s="37"/>
    </row>
    <row r="1332" spans="16:32" ht="15" customHeight="1">
      <c r="P1332" s="38">
        <f>IF(ISNUMBER(SEARCH(Search!$K$13,'Valid Values - Search'!U1332)),MAX($P$3:P1331)+1,0)</f>
        <v>1329</v>
      </c>
      <c r="Q1332" s="38">
        <f>IF(ISNUMBER(SEARCH(Search!$K$5,'Valid Values - Search'!R1332)),MAX($Q$3:Q1331)+1,0)</f>
        <v>1329</v>
      </c>
      <c r="R1332" s="64" t="s">
        <v>5073</v>
      </c>
      <c r="S1332" s="70" t="s">
        <v>102</v>
      </c>
      <c r="T1332" s="70" t="s">
        <v>102</v>
      </c>
      <c r="U1332" s="93" t="s">
        <v>9814</v>
      </c>
      <c r="V1332" s="94">
        <v>390056</v>
      </c>
      <c r="W1332" s="97" t="s">
        <v>5073</v>
      </c>
      <c r="X1332" s="38" t="str">
        <f>IFERROR(VLOOKUP(ROWS($X$4:X1332),$Q$4:$R$5094,2,FALSE),"")</f>
        <v>BDE-160</v>
      </c>
      <c r="Y1332" s="38" t="str">
        <f>IFERROR(VLOOKUP(ROWS($Y$4:Y1332),$P$4:$U$5094,6,FALSE),"")</f>
        <v>446255-11-4</v>
      </c>
      <c r="Z1332" s="38">
        <f>IF(ISNUMBER(SEARCH(Search!$K$21,'Valid Values - Search'!AA1332)),MAX($Z$3:Z1331)+1,0)</f>
        <v>1329</v>
      </c>
      <c r="AA1332" s="64" t="s">
        <v>12883</v>
      </c>
      <c r="AB1332" s="70" t="s">
        <v>3377</v>
      </c>
      <c r="AC1332" s="71" t="s">
        <v>1102</v>
      </c>
      <c r="AD1332" s="38" t="str">
        <f>IFERROR(VLOOKUP(ROWS($AD$4:AD1332),$Z$4:$AC$3778,2,FALSE),"")</f>
        <v>Fluchloralin by GC/TCD (PMD-FKN USEPA)</v>
      </c>
      <c r="AF1332" s="37"/>
    </row>
    <row r="1333" spans="16:32" ht="15" customHeight="1">
      <c r="P1333" s="38">
        <f>IF(ISNUMBER(SEARCH(Search!$K$13,'Valid Values - Search'!U1333)),MAX($P$3:P1332)+1,0)</f>
        <v>1330</v>
      </c>
      <c r="Q1333" s="38">
        <f>IF(ISNUMBER(SEARCH(Search!$K$5,'Valid Values - Search'!R1333)),MAX($Q$3:Q1332)+1,0)</f>
        <v>1330</v>
      </c>
      <c r="R1333" s="64" t="s">
        <v>5074</v>
      </c>
      <c r="S1333" s="70" t="s">
        <v>102</v>
      </c>
      <c r="T1333" s="70" t="s">
        <v>102</v>
      </c>
      <c r="U1333" s="93" t="s">
        <v>9815</v>
      </c>
      <c r="V1333" s="94">
        <v>390057</v>
      </c>
      <c r="W1333" s="97" t="s">
        <v>5074</v>
      </c>
      <c r="X1333" s="38" t="str">
        <f>IFERROR(VLOOKUP(ROWS($X$4:X1333),$Q$4:$R$5094,2,FALSE),"")</f>
        <v>BDE-161</v>
      </c>
      <c r="Y1333" s="38" t="str">
        <f>IFERROR(VLOOKUP(ROWS($Y$4:Y1333),$P$4:$U$5094,6,FALSE),"")</f>
        <v>446255-12-5</v>
      </c>
      <c r="Z1333" s="38">
        <f>IF(ISNUMBER(SEARCH(Search!$K$21,'Valid Values - Search'!AA1333)),MAX($Z$3:Z1332)+1,0)</f>
        <v>1330</v>
      </c>
      <c r="AA1333" s="64" t="s">
        <v>12884</v>
      </c>
      <c r="AB1333" s="70" t="s">
        <v>3379</v>
      </c>
      <c r="AC1333" s="71" t="s">
        <v>1102</v>
      </c>
      <c r="AD1333" s="38" t="str">
        <f>IFERROR(VLOOKUP(ROWS($AD$4:AD1333),$Z$4:$AC$3778,2,FALSE),"")</f>
        <v>Fluometuron by IR Spectroscopy (PMD-FLM(IR) USEPA)</v>
      </c>
      <c r="AF1333" s="37"/>
    </row>
    <row r="1334" spans="16:32" ht="15" customHeight="1">
      <c r="P1334" s="38">
        <f>IF(ISNUMBER(SEARCH(Search!$K$13,'Valid Values - Search'!U1334)),MAX($P$3:P1333)+1,0)</f>
        <v>1331</v>
      </c>
      <c r="Q1334" s="38">
        <f>IF(ISNUMBER(SEARCH(Search!$K$5,'Valid Values - Search'!R1334)),MAX($Q$3:Q1333)+1,0)</f>
        <v>1331</v>
      </c>
      <c r="R1334" s="64" t="s">
        <v>5075</v>
      </c>
      <c r="S1334" s="70" t="s">
        <v>102</v>
      </c>
      <c r="T1334" s="70" t="s">
        <v>102</v>
      </c>
      <c r="U1334" s="93" t="s">
        <v>9816</v>
      </c>
      <c r="V1334" s="94">
        <v>390058</v>
      </c>
      <c r="W1334" s="97" t="s">
        <v>5075</v>
      </c>
      <c r="X1334" s="38" t="str">
        <f>IFERROR(VLOOKUP(ROWS($X$4:X1334),$Q$4:$R$5094,2,FALSE),"")</f>
        <v>BDE-162</v>
      </c>
      <c r="Y1334" s="38" t="str">
        <f>IFERROR(VLOOKUP(ROWS($Y$4:Y1334),$P$4:$U$5094,6,FALSE),"")</f>
        <v>446255-13-6</v>
      </c>
      <c r="Z1334" s="38">
        <f>IF(ISNUMBER(SEARCH(Search!$K$21,'Valid Values - Search'!AA1334)),MAX($Z$3:Z1333)+1,0)</f>
        <v>1331</v>
      </c>
      <c r="AA1334" s="64" t="s">
        <v>12885</v>
      </c>
      <c r="AB1334" s="70" t="s">
        <v>3380</v>
      </c>
      <c r="AC1334" s="71" t="s">
        <v>1102</v>
      </c>
      <c r="AD1334" s="38" t="str">
        <f>IFERROR(VLOOKUP(ROWS($AD$4:AD1334),$Z$4:$AC$3778,2,FALSE),"")</f>
        <v>Fluometuron by UV Spectroscopy (PMD-FLM(UV) USEPA)</v>
      </c>
      <c r="AF1334" s="37"/>
    </row>
    <row r="1335" spans="16:32" ht="15" customHeight="1">
      <c r="P1335" s="38">
        <f>IF(ISNUMBER(SEARCH(Search!$K$13,'Valid Values - Search'!U1335)),MAX($P$3:P1334)+1,0)</f>
        <v>1332</v>
      </c>
      <c r="Q1335" s="38">
        <f>IF(ISNUMBER(SEARCH(Search!$K$5,'Valid Values - Search'!R1335)),MAX($Q$3:Q1334)+1,0)</f>
        <v>1332</v>
      </c>
      <c r="R1335" s="64" t="s">
        <v>5076</v>
      </c>
      <c r="S1335" s="70" t="s">
        <v>102</v>
      </c>
      <c r="T1335" s="70" t="s">
        <v>102</v>
      </c>
      <c r="U1335" s="93" t="s">
        <v>9817</v>
      </c>
      <c r="V1335" s="94">
        <v>390059</v>
      </c>
      <c r="W1335" s="97" t="s">
        <v>5076</v>
      </c>
      <c r="X1335" s="38" t="str">
        <f>IFERROR(VLOOKUP(ROWS($X$4:X1335),$Q$4:$R$5094,2,FALSE),"")</f>
        <v>BDE-163</v>
      </c>
      <c r="Y1335" s="38" t="str">
        <f>IFERROR(VLOOKUP(ROWS($Y$4:Y1335),$P$4:$U$5094,6,FALSE),"")</f>
        <v>446255-14-7</v>
      </c>
      <c r="Z1335" s="38">
        <f>IF(ISNUMBER(SEARCH(Search!$K$21,'Valid Values - Search'!AA1335)),MAX($Z$3:Z1334)+1,0)</f>
        <v>1332</v>
      </c>
      <c r="AA1335" s="64" t="s">
        <v>12886</v>
      </c>
      <c r="AB1335" s="70" t="s">
        <v>2535</v>
      </c>
      <c r="AC1335" s="71" t="s">
        <v>1502</v>
      </c>
      <c r="AD1335" s="38" t="str">
        <f>IFERROR(VLOOKUP(ROWS($AD$4:AD1335),$Z$4:$AC$3778,2,FALSE),"")</f>
        <v>Fluoride in Soil and Sediment (F-01 USDOE/EML)</v>
      </c>
      <c r="AF1335" s="37"/>
    </row>
    <row r="1336" spans="16:32" ht="15" customHeight="1">
      <c r="P1336" s="38">
        <f>IF(ISNUMBER(SEARCH(Search!$K$13,'Valid Values - Search'!U1336)),MAX($P$3:P1335)+1,0)</f>
        <v>1333</v>
      </c>
      <c r="Q1336" s="38">
        <f>IF(ISNUMBER(SEARCH(Search!$K$5,'Valid Values - Search'!R1336)),MAX($Q$3:Q1335)+1,0)</f>
        <v>1333</v>
      </c>
      <c r="R1336" s="64" t="s">
        <v>5077</v>
      </c>
      <c r="S1336" s="70" t="s">
        <v>102</v>
      </c>
      <c r="T1336" s="70" t="s">
        <v>102</v>
      </c>
      <c r="U1336" s="93" t="s">
        <v>9818</v>
      </c>
      <c r="V1336" s="94">
        <v>390060</v>
      </c>
      <c r="W1336" s="97" t="s">
        <v>5077</v>
      </c>
      <c r="X1336" s="38" t="str">
        <f>IFERROR(VLOOKUP(ROWS($X$4:X1336),$Q$4:$R$5094,2,FALSE),"")</f>
        <v>BDE-164</v>
      </c>
      <c r="Y1336" s="38" t="str">
        <f>IFERROR(VLOOKUP(ROWS($Y$4:Y1336),$P$4:$U$5094,6,FALSE),"")</f>
        <v>446255-15-8</v>
      </c>
      <c r="Z1336" s="38">
        <f>IF(ISNUMBER(SEARCH(Search!$K$21,'Valid Values - Search'!AA1336)),MAX($Z$3:Z1335)+1,0)</f>
        <v>1333</v>
      </c>
      <c r="AA1336" s="64" t="s">
        <v>12887</v>
      </c>
      <c r="AB1336" s="70">
        <v>8308</v>
      </c>
      <c r="AC1336" s="71" t="s">
        <v>1150</v>
      </c>
      <c r="AD1336" s="38" t="str">
        <f>IFERROR(VLOOKUP(ROWS($AD$4:AD1336),$Z$4:$AC$3778,2,FALSE),"")</f>
        <v>Fluoride in Urine by ISE (8308 NIOSH)</v>
      </c>
      <c r="AF1336" s="37"/>
    </row>
    <row r="1337" spans="16:32" ht="15" customHeight="1">
      <c r="P1337" s="38">
        <f>IF(ISNUMBER(SEARCH(Search!$K$13,'Valid Values - Search'!U1337)),MAX($P$3:P1336)+1,0)</f>
        <v>1334</v>
      </c>
      <c r="Q1337" s="38">
        <f>IF(ISNUMBER(SEARCH(Search!$K$5,'Valid Values - Search'!R1337)),MAX($Q$3:Q1336)+1,0)</f>
        <v>1334</v>
      </c>
      <c r="R1337" s="64" t="s">
        <v>5078</v>
      </c>
      <c r="S1337" s="70" t="s">
        <v>102</v>
      </c>
      <c r="T1337" s="70" t="s">
        <v>102</v>
      </c>
      <c r="U1337" s="93" t="s">
        <v>9819</v>
      </c>
      <c r="V1337" s="94">
        <v>390061</v>
      </c>
      <c r="W1337" s="97" t="s">
        <v>5078</v>
      </c>
      <c r="X1337" s="38" t="str">
        <f>IFERROR(VLOOKUP(ROWS($X$4:X1337),$Q$4:$R$5094,2,FALSE),"")</f>
        <v>BDE-165</v>
      </c>
      <c r="Y1337" s="38" t="str">
        <f>IFERROR(VLOOKUP(ROWS($Y$4:Y1337),$P$4:$U$5094,6,FALSE),"")</f>
        <v>446255-16-9</v>
      </c>
      <c r="Z1337" s="38">
        <f>IF(ISNUMBER(SEARCH(Search!$K$21,'Valid Values - Search'!AA1337)),MAX($Z$3:Z1336)+1,0)</f>
        <v>1334</v>
      </c>
      <c r="AA1337" s="64" t="s">
        <v>12889</v>
      </c>
      <c r="AB1337" s="70">
        <v>8029</v>
      </c>
      <c r="AC1337" s="71" t="s">
        <v>1151</v>
      </c>
      <c r="AD1337" s="38" t="str">
        <f>IFERROR(VLOOKUP(ROWS($AD$4:AD1337),$Z$4:$AC$3778,2,FALSE),"")</f>
        <v>Fluoride in Water (8029 HACH)</v>
      </c>
      <c r="AF1337" s="37"/>
    </row>
    <row r="1338" spans="16:32" ht="15" customHeight="1">
      <c r="P1338" s="38">
        <f>IF(ISNUMBER(SEARCH(Search!$K$13,'Valid Values - Search'!U1338)),MAX($P$3:P1337)+1,0)</f>
        <v>1335</v>
      </c>
      <c r="Q1338" s="38">
        <f>IF(ISNUMBER(SEARCH(Search!$K$5,'Valid Values - Search'!R1338)),MAX($Q$3:Q1337)+1,0)</f>
        <v>1335</v>
      </c>
      <c r="R1338" s="64" t="s">
        <v>5079</v>
      </c>
      <c r="S1338" s="70" t="s">
        <v>102</v>
      </c>
      <c r="T1338" s="70" t="s">
        <v>102</v>
      </c>
      <c r="U1338" s="93" t="s">
        <v>9820</v>
      </c>
      <c r="V1338" s="94">
        <v>390062</v>
      </c>
      <c r="W1338" s="97" t="s">
        <v>5079</v>
      </c>
      <c r="X1338" s="38" t="str">
        <f>IFERROR(VLOOKUP(ROWS($X$4:X1338),$Q$4:$R$5094,2,FALSE),"")</f>
        <v>BDE-166</v>
      </c>
      <c r="Y1338" s="38" t="str">
        <f>IFERROR(VLOOKUP(ROWS($Y$4:Y1338),$P$4:$U$5094,6,FALSE),"")</f>
        <v>189084-58-0</v>
      </c>
      <c r="Z1338" s="38">
        <f>IF(ISNUMBER(SEARCH(Search!$K$21,'Valid Values - Search'!AA1338)),MAX($Z$3:Z1337)+1,0)</f>
        <v>1335</v>
      </c>
      <c r="AA1338" s="64" t="s">
        <v>12888</v>
      </c>
      <c r="AB1338" s="70">
        <v>939.11</v>
      </c>
      <c r="AC1338" s="71" t="s">
        <v>1934</v>
      </c>
      <c r="AD1338" s="38" t="str">
        <f>IFERROR(VLOOKUP(ROWS($AD$4:AD1338),$Z$4:$AC$3778,2,FALSE),"")</f>
        <v>Fluoride in Water (939.11 AOAC)</v>
      </c>
      <c r="AF1338" s="37"/>
    </row>
    <row r="1339" spans="16:32" ht="15" customHeight="1">
      <c r="P1339" s="38">
        <f>IF(ISNUMBER(SEARCH(Search!$K$13,'Valid Values - Search'!U1339)),MAX($P$3:P1338)+1,0)</f>
        <v>1336</v>
      </c>
      <c r="Q1339" s="38">
        <f>IF(ISNUMBER(SEARCH(Search!$K$5,'Valid Values - Search'!R1339)),MAX($Q$3:Q1338)+1,0)</f>
        <v>1336</v>
      </c>
      <c r="R1339" s="64" t="s">
        <v>5080</v>
      </c>
      <c r="S1339" s="70" t="s">
        <v>102</v>
      </c>
      <c r="T1339" s="70" t="s">
        <v>102</v>
      </c>
      <c r="U1339" s="93" t="s">
        <v>9821</v>
      </c>
      <c r="V1339" s="94">
        <v>390063</v>
      </c>
      <c r="W1339" s="97" t="s">
        <v>5080</v>
      </c>
      <c r="X1339" s="38" t="str">
        <f>IFERROR(VLOOKUP(ROWS($X$4:X1339),$Q$4:$R$5094,2,FALSE),"")</f>
        <v>BDE-167</v>
      </c>
      <c r="Y1339" s="38" t="str">
        <f>IFERROR(VLOOKUP(ROWS($Y$4:Y1339),$P$4:$U$5094,6,FALSE),"")</f>
        <v>446255-17-0</v>
      </c>
      <c r="Z1339" s="38">
        <f>IF(ISNUMBER(SEARCH(Search!$K$21,'Valid Values - Search'!AA1339)),MAX($Z$3:Z1338)+1,0)</f>
        <v>1336</v>
      </c>
      <c r="AA1339" s="64" t="s">
        <v>12890</v>
      </c>
      <c r="AB1339" s="70" t="s">
        <v>1139</v>
      </c>
      <c r="AC1339" s="71" t="s">
        <v>1130</v>
      </c>
      <c r="AD1339" s="38" t="str">
        <f>IFERROR(VLOOKUP(ROWS($AD$4:AD1339),$Z$4:$AC$3778,2,FALSE),"")</f>
        <v>Fluoride in Water and Wastewater (10-109-12-2-A LACHAT)</v>
      </c>
      <c r="AF1339" s="37"/>
    </row>
    <row r="1340" spans="16:32" ht="15" customHeight="1">
      <c r="P1340" s="38">
        <f>IF(ISNUMBER(SEARCH(Search!$K$13,'Valid Values - Search'!U1340)),MAX($P$3:P1339)+1,0)</f>
        <v>1337</v>
      </c>
      <c r="Q1340" s="38">
        <f>IF(ISNUMBER(SEARCH(Search!$K$5,'Valid Values - Search'!R1340)),MAX($Q$3:Q1339)+1,0)</f>
        <v>1337</v>
      </c>
      <c r="R1340" s="64" t="s">
        <v>5081</v>
      </c>
      <c r="S1340" s="70" t="s">
        <v>102</v>
      </c>
      <c r="T1340" s="70" t="s">
        <v>102</v>
      </c>
      <c r="U1340" s="93" t="s">
        <v>9822</v>
      </c>
      <c r="V1340" s="94">
        <v>390064</v>
      </c>
      <c r="W1340" s="97" t="s">
        <v>5081</v>
      </c>
      <c r="X1340" s="38" t="str">
        <f>IFERROR(VLOOKUP(ROWS($X$4:X1340),$Q$4:$R$5094,2,FALSE),"")</f>
        <v>BDE-168</v>
      </c>
      <c r="Y1340" s="38" t="str">
        <f>IFERROR(VLOOKUP(ROWS($Y$4:Y1340),$P$4:$U$5094,6,FALSE),"")</f>
        <v>53551-87-4</v>
      </c>
      <c r="Z1340" s="38">
        <f>IF(ISNUMBER(SEARCH(Search!$K$21,'Valid Values - Search'!AA1340)),MAX($Z$3:Z1339)+1,0)</f>
        <v>1337</v>
      </c>
      <c r="AA1340" s="64" t="s">
        <v>12891</v>
      </c>
      <c r="AB1340" s="70" t="s">
        <v>1498</v>
      </c>
      <c r="AC1340" s="71" t="s">
        <v>1499</v>
      </c>
      <c r="AD1340" s="38" t="str">
        <f>IFERROR(VLOOKUP(ROWS($AD$4:AD1340),$Z$4:$AC$3778,2,FALSE),"")</f>
        <v>Fluoride in Water and Wastewater (380-75WE Technicon)</v>
      </c>
      <c r="AF1340" s="37"/>
    </row>
    <row r="1341" spans="16:32" ht="15" customHeight="1">
      <c r="P1341" s="38">
        <f>IF(ISNUMBER(SEARCH(Search!$K$13,'Valid Values - Search'!U1341)),MAX($P$3:P1340)+1,0)</f>
        <v>1338</v>
      </c>
      <c r="Q1341" s="38">
        <f>IF(ISNUMBER(SEARCH(Search!$K$5,'Valid Values - Search'!R1341)),MAX($Q$3:Q1340)+1,0)</f>
        <v>1338</v>
      </c>
      <c r="R1341" s="64" t="s">
        <v>5082</v>
      </c>
      <c r="S1341" s="70" t="s">
        <v>102</v>
      </c>
      <c r="T1341" s="70" t="s">
        <v>102</v>
      </c>
      <c r="U1341" s="93" t="s">
        <v>9823</v>
      </c>
      <c r="V1341" s="94">
        <v>390065</v>
      </c>
      <c r="W1341" s="97" t="s">
        <v>5082</v>
      </c>
      <c r="X1341" s="38" t="str">
        <f>IFERROR(VLOOKUP(ROWS($X$4:X1341),$Q$4:$R$5094,2,FALSE),"")</f>
        <v>BDE-169</v>
      </c>
      <c r="Y1341" s="38" t="str">
        <f>IFERROR(VLOOKUP(ROWS($Y$4:Y1341),$P$4:$U$5094,6,FALSE),"")</f>
        <v>446255-18-1</v>
      </c>
      <c r="Z1341" s="38">
        <f>IF(ISNUMBER(SEARCH(Search!$K$21,'Valid Values - Search'!AA1341)),MAX($Z$3:Z1340)+1,0)</f>
        <v>1338</v>
      </c>
      <c r="AA1341" s="64" t="s">
        <v>12896</v>
      </c>
      <c r="AB1341" s="70">
        <v>340.3</v>
      </c>
      <c r="AC1341" s="71" t="s">
        <v>1102</v>
      </c>
      <c r="AD1341" s="38" t="str">
        <f>IFERROR(VLOOKUP(ROWS($AD$4:AD1341),$Z$4:$AC$3778,2,FALSE),"")</f>
        <v>Fluoride in Water by Colorimetry (340.3 USEPA)</v>
      </c>
      <c r="AF1341" s="37"/>
    </row>
    <row r="1342" spans="16:32" ht="15" customHeight="1">
      <c r="P1342" s="38">
        <f>IF(ISNUMBER(SEARCH(Search!$K$13,'Valid Values - Search'!U1342)),MAX($P$3:P1341)+1,0)</f>
        <v>1339</v>
      </c>
      <c r="Q1342" s="38">
        <f>IF(ISNUMBER(SEARCH(Search!$K$5,'Valid Values - Search'!R1342)),MAX($Q$3:Q1341)+1,0)</f>
        <v>1339</v>
      </c>
      <c r="R1342" s="64" t="s">
        <v>5083</v>
      </c>
      <c r="S1342" s="70" t="s">
        <v>102</v>
      </c>
      <c r="T1342" s="70" t="s">
        <v>102</v>
      </c>
      <c r="U1342" s="93" t="s">
        <v>8459</v>
      </c>
      <c r="V1342" s="94">
        <v>1003494</v>
      </c>
      <c r="W1342" s="97" t="s">
        <v>5083</v>
      </c>
      <c r="X1342" s="38" t="str">
        <f>IFERROR(VLOOKUP(ROWS($X$4:X1342),$Q$4:$R$5094,2,FALSE),"")</f>
        <v>BDE-17/25</v>
      </c>
      <c r="Y1342" s="38" t="str">
        <f>IFERROR(VLOOKUP(ROWS($Y$4:Y1342),$P$4:$U$5094,6,FALSE),"")</f>
        <v>N/A</v>
      </c>
      <c r="Z1342" s="38">
        <f>IF(ISNUMBER(SEARCH(Search!$K$21,'Valid Values - Search'!AA1342)),MAX($Z$3:Z1341)+1,0)</f>
        <v>1339</v>
      </c>
      <c r="AA1342" s="64" t="s">
        <v>12892</v>
      </c>
      <c r="AB1342" s="70" t="s">
        <v>1556</v>
      </c>
      <c r="AC1342" s="71" t="s">
        <v>1156</v>
      </c>
      <c r="AD1342" s="38" t="str">
        <f>IFERROR(VLOOKUP(ROWS($AD$4:AD1342),$Z$4:$AC$3778,2,FALSE),"")</f>
        <v>Fluoride in Water by Colorimetry (4500-F-E APHA)</v>
      </c>
      <c r="AF1342" s="37"/>
    </row>
    <row r="1343" spans="16:32" ht="15" customHeight="1">
      <c r="P1343" s="38">
        <f>IF(ISNUMBER(SEARCH(Search!$K$13,'Valid Values - Search'!U1343)),MAX($P$3:P1342)+1,0)</f>
        <v>1340</v>
      </c>
      <c r="Q1343" s="38">
        <f>IF(ISNUMBER(SEARCH(Search!$K$5,'Valid Values - Search'!R1343)),MAX($Q$3:Q1342)+1,0)</f>
        <v>1340</v>
      </c>
      <c r="R1343" s="64" t="s">
        <v>5084</v>
      </c>
      <c r="S1343" s="70" t="s">
        <v>102</v>
      </c>
      <c r="T1343" s="70" t="s">
        <v>102</v>
      </c>
      <c r="U1343" s="93" t="s">
        <v>9213</v>
      </c>
      <c r="V1343" s="94">
        <v>390066</v>
      </c>
      <c r="W1343" s="97" t="s">
        <v>5084</v>
      </c>
      <c r="X1343" s="38" t="str">
        <f>IFERROR(VLOOKUP(ROWS($X$4:X1343),$Q$4:$R$5094,2,FALSE),"")</f>
        <v>BDE-170</v>
      </c>
      <c r="Y1343" s="38" t="str">
        <f>IFERROR(VLOOKUP(ROWS($Y$4:Y1343),$P$4:$U$5094,6,FALSE),"")</f>
        <v>327185-13-7</v>
      </c>
      <c r="Z1343" s="38">
        <f>IF(ISNUMBER(SEARCH(Search!$K$21,'Valid Values - Search'!AA1343)),MAX($Z$3:Z1342)+1,0)</f>
        <v>1340</v>
      </c>
      <c r="AA1343" s="64" t="s">
        <v>12893</v>
      </c>
      <c r="AB1343" s="70" t="s">
        <v>2770</v>
      </c>
      <c r="AC1343" s="71" t="s">
        <v>1182</v>
      </c>
      <c r="AD1343" s="38" t="str">
        <f>IFERROR(VLOOKUP(ROWS($AD$4:AD1343),$Z$4:$AC$3778,2,FALSE),"")</f>
        <v>Fluoride in Water by Colorimetry (I1325 USDOI/USGS)</v>
      </c>
      <c r="AF1343" s="37"/>
    </row>
    <row r="1344" spans="16:32" ht="15" customHeight="1">
      <c r="P1344" s="38">
        <f>IF(ISNUMBER(SEARCH(Search!$K$13,'Valid Values - Search'!U1344)),MAX($P$3:P1343)+1,0)</f>
        <v>1341</v>
      </c>
      <c r="Q1344" s="38">
        <f>IF(ISNUMBER(SEARCH(Search!$K$5,'Valid Values - Search'!R1344)),MAX($Q$3:Q1343)+1,0)</f>
        <v>1341</v>
      </c>
      <c r="R1344" s="64" t="s">
        <v>5085</v>
      </c>
      <c r="S1344" s="70" t="s">
        <v>101</v>
      </c>
      <c r="T1344" s="70" t="s">
        <v>102</v>
      </c>
      <c r="U1344" s="93" t="s">
        <v>8729</v>
      </c>
      <c r="V1344" s="94">
        <v>390067</v>
      </c>
      <c r="W1344" s="97" t="s">
        <v>5085</v>
      </c>
      <c r="X1344" s="38" t="str">
        <f>IFERROR(VLOOKUP(ROWS($X$4:X1344),$Q$4:$R$5094,2,FALSE),"")</f>
        <v>BDE-171</v>
      </c>
      <c r="Y1344" s="38" t="str">
        <f>IFERROR(VLOOKUP(ROWS($Y$4:Y1344),$P$4:$U$5094,6,FALSE),"")</f>
        <v>446255-19-2</v>
      </c>
      <c r="Z1344" s="38">
        <f>IF(ISNUMBER(SEARCH(Search!$K$21,'Valid Values - Search'!AA1344)),MAX($Z$3:Z1343)+1,0)</f>
        <v>1341</v>
      </c>
      <c r="AA1344" s="64" t="s">
        <v>12894</v>
      </c>
      <c r="AB1344" s="70" t="s">
        <v>2873</v>
      </c>
      <c r="AC1344" s="71" t="s">
        <v>1182</v>
      </c>
      <c r="AD1344" s="38" t="str">
        <f>IFERROR(VLOOKUP(ROWS($AD$4:AD1344),$Z$4:$AC$3778,2,FALSE),"")</f>
        <v>Fluoride in Water by Colorimetry (I3325 USDOI/USGS)</v>
      </c>
      <c r="AF1344" s="37"/>
    </row>
    <row r="1345" spans="16:32" ht="15" customHeight="1">
      <c r="P1345" s="38">
        <f>IF(ISNUMBER(SEARCH(Search!$K$13,'Valid Values - Search'!U1345)),MAX($P$3:P1344)+1,0)</f>
        <v>1342</v>
      </c>
      <c r="Q1345" s="38">
        <f>IF(ISNUMBER(SEARCH(Search!$K$5,'Valid Values - Search'!R1345)),MAX($Q$3:Q1344)+1,0)</f>
        <v>1342</v>
      </c>
      <c r="R1345" s="64" t="s">
        <v>5086</v>
      </c>
      <c r="S1345" s="70" t="s">
        <v>102</v>
      </c>
      <c r="T1345" s="70" t="s">
        <v>102</v>
      </c>
      <c r="U1345" s="93" t="s">
        <v>9215</v>
      </c>
      <c r="V1345" s="94">
        <v>390068</v>
      </c>
      <c r="W1345" s="97" t="s">
        <v>5086</v>
      </c>
      <c r="X1345" s="38" t="str">
        <f>IFERROR(VLOOKUP(ROWS($X$4:X1345),$Q$4:$R$5094,2,FALSE),"")</f>
        <v>BDE-172</v>
      </c>
      <c r="Y1345" s="38" t="str">
        <f>IFERROR(VLOOKUP(ROWS($Y$4:Y1345),$P$4:$U$5094,6,FALSE),"")</f>
        <v>407606-59-1</v>
      </c>
      <c r="Z1345" s="38">
        <f>IF(ISNUMBER(SEARCH(Search!$K$21,'Valid Values - Search'!AA1345)),MAX($Z$3:Z1344)+1,0)</f>
        <v>1342</v>
      </c>
      <c r="AA1345" s="64" t="s">
        <v>12895</v>
      </c>
      <c r="AB1345" s="70" t="s">
        <v>2952</v>
      </c>
      <c r="AC1345" s="71" t="s">
        <v>1182</v>
      </c>
      <c r="AD1345" s="38" t="str">
        <f>IFERROR(VLOOKUP(ROWS($AD$4:AD1345),$Z$4:$AC$3778,2,FALSE),"")</f>
        <v>Fluoride in Water by Colorimetry (I7325 USDOI/USGS)</v>
      </c>
      <c r="AF1345" s="37"/>
    </row>
    <row r="1346" spans="16:32" ht="15" customHeight="1">
      <c r="P1346" s="38">
        <f>IF(ISNUMBER(SEARCH(Search!$K$13,'Valid Values - Search'!U1346)),MAX($P$3:P1345)+1,0)</f>
        <v>1343</v>
      </c>
      <c r="Q1346" s="38">
        <f>IF(ISNUMBER(SEARCH(Search!$K$5,'Valid Values - Search'!R1346)),MAX($Q$3:Q1345)+1,0)</f>
        <v>1343</v>
      </c>
      <c r="R1346" s="64" t="s">
        <v>5087</v>
      </c>
      <c r="S1346" s="70" t="s">
        <v>102</v>
      </c>
      <c r="T1346" s="70" t="s">
        <v>102</v>
      </c>
      <c r="U1346" s="93" t="s">
        <v>9218</v>
      </c>
      <c r="V1346" s="94">
        <v>390069</v>
      </c>
      <c r="W1346" s="97" t="s">
        <v>5087</v>
      </c>
      <c r="X1346" s="38" t="str">
        <f>IFERROR(VLOOKUP(ROWS($X$4:X1346),$Q$4:$R$5094,2,FALSE),"")</f>
        <v>BDE-173</v>
      </c>
      <c r="Y1346" s="38" t="str">
        <f>IFERROR(VLOOKUP(ROWS($Y$4:Y1346),$P$4:$U$5094,6,FALSE),"")</f>
        <v>446255-20-5</v>
      </c>
      <c r="Z1346" s="38">
        <f>IF(ISNUMBER(SEARCH(Search!$K$21,'Valid Values - Search'!AA1346)),MAX($Z$3:Z1345)+1,0)</f>
        <v>1343</v>
      </c>
      <c r="AA1346" s="64" t="s">
        <v>12897</v>
      </c>
      <c r="AB1346" s="70" t="s">
        <v>1557</v>
      </c>
      <c r="AC1346" s="71" t="s">
        <v>1156</v>
      </c>
      <c r="AD1346" s="38" t="str">
        <f>IFERROR(VLOOKUP(ROWS($AD$4:AD1346),$Z$4:$AC$3778,2,FALSE),"")</f>
        <v>Fluoride in Water by Ion Chromatography (4500-F-F APHA)</v>
      </c>
      <c r="AF1346" s="37"/>
    </row>
    <row r="1347" spans="16:32" ht="15" customHeight="1">
      <c r="P1347" s="38">
        <f>IF(ISNUMBER(SEARCH(Search!$K$13,'Valid Values - Search'!U1347)),MAX($P$3:P1346)+1,0)</f>
        <v>1344</v>
      </c>
      <c r="Q1347" s="38">
        <f>IF(ISNUMBER(SEARCH(Search!$K$5,'Valid Values - Search'!R1347)),MAX($Q$3:Q1346)+1,0)</f>
        <v>1344</v>
      </c>
      <c r="R1347" s="64" t="s">
        <v>5088</v>
      </c>
      <c r="S1347" s="70" t="s">
        <v>102</v>
      </c>
      <c r="T1347" s="70" t="s">
        <v>102</v>
      </c>
      <c r="U1347" s="93" t="s">
        <v>9217</v>
      </c>
      <c r="V1347" s="94">
        <v>390070</v>
      </c>
      <c r="W1347" s="97" t="s">
        <v>5088</v>
      </c>
      <c r="X1347" s="38" t="str">
        <f>IFERROR(VLOOKUP(ROWS($X$4:X1347),$Q$4:$R$5094,2,FALSE),"")</f>
        <v>BDE-174</v>
      </c>
      <c r="Y1347" s="38" t="str">
        <f>IFERROR(VLOOKUP(ROWS($Y$4:Y1347),$P$4:$U$5094,6,FALSE),"")</f>
        <v>446255-21-6</v>
      </c>
      <c r="Z1347" s="38">
        <f>IF(ISNUMBER(SEARCH(Search!$K$21,'Valid Values - Search'!AA1347)),MAX($Z$3:Z1346)+1,0)</f>
        <v>1344</v>
      </c>
      <c r="AA1347" s="64" t="s">
        <v>12898</v>
      </c>
      <c r="AB1347" s="70">
        <v>9214</v>
      </c>
      <c r="AC1347" s="71" t="s">
        <v>1102</v>
      </c>
      <c r="AD1347" s="38" t="str">
        <f>IFERROR(VLOOKUP(ROWS($AD$4:AD1347),$Z$4:$AC$3778,2,FALSE),"")</f>
        <v>Fluoride in Water by ISE (9214 USEPA)</v>
      </c>
      <c r="AF1347" s="37"/>
    </row>
    <row r="1348" spans="16:32" ht="15" customHeight="1">
      <c r="P1348" s="38">
        <f>IF(ISNUMBER(SEARCH(Search!$K$13,'Valid Values - Search'!U1348)),MAX($P$3:P1347)+1,0)</f>
        <v>1345</v>
      </c>
      <c r="Q1348" s="38">
        <f>IF(ISNUMBER(SEARCH(Search!$K$5,'Valid Values - Search'!R1348)),MAX($Q$3:Q1347)+1,0)</f>
        <v>1345</v>
      </c>
      <c r="R1348" s="64" t="s">
        <v>5089</v>
      </c>
      <c r="S1348" s="70" t="s">
        <v>102</v>
      </c>
      <c r="T1348" s="70" t="s">
        <v>102</v>
      </c>
      <c r="U1348" s="93" t="s">
        <v>9219</v>
      </c>
      <c r="V1348" s="94">
        <v>390071</v>
      </c>
      <c r="W1348" s="97" t="s">
        <v>5089</v>
      </c>
      <c r="X1348" s="38" t="str">
        <f>IFERROR(VLOOKUP(ROWS($X$4:X1348),$Q$4:$R$5094,2,FALSE),"")</f>
        <v>BDE-175</v>
      </c>
      <c r="Y1348" s="38" t="str">
        <f>IFERROR(VLOOKUP(ROWS($Y$4:Y1348),$P$4:$U$5094,6,FALSE),"")</f>
        <v>446255-22-7</v>
      </c>
      <c r="Z1348" s="38">
        <f>IF(ISNUMBER(SEARCH(Search!$K$21,'Valid Values - Search'!AA1348)),MAX($Z$3:Z1347)+1,0)</f>
        <v>1345</v>
      </c>
      <c r="AA1348" s="64" t="s">
        <v>12899</v>
      </c>
      <c r="AB1348" s="70" t="s">
        <v>1555</v>
      </c>
      <c r="AC1348" s="71" t="s">
        <v>1156</v>
      </c>
      <c r="AD1348" s="38" t="str">
        <f>IFERROR(VLOOKUP(ROWS($AD$4:AD1348),$Z$4:$AC$3778,2,FALSE),"")</f>
        <v>Fluoride in Water by Spectrophotometry (4500-F-D APHA)</v>
      </c>
      <c r="AF1348" s="37"/>
    </row>
    <row r="1349" spans="16:32" ht="15" customHeight="1">
      <c r="P1349" s="38">
        <f>IF(ISNUMBER(SEARCH(Search!$K$13,'Valid Values - Search'!U1349)),MAX($P$3:P1348)+1,0)</f>
        <v>1346</v>
      </c>
      <c r="Q1349" s="38">
        <f>IF(ISNUMBER(SEARCH(Search!$K$5,'Valid Values - Search'!R1349)),MAX($Q$3:Q1348)+1,0)</f>
        <v>1346</v>
      </c>
      <c r="R1349" s="64" t="s">
        <v>5090</v>
      </c>
      <c r="S1349" s="70" t="s">
        <v>102</v>
      </c>
      <c r="T1349" s="70" t="s">
        <v>102</v>
      </c>
      <c r="U1349" s="93" t="s">
        <v>9224</v>
      </c>
      <c r="V1349" s="94">
        <v>390072</v>
      </c>
      <c r="W1349" s="97" t="s">
        <v>5090</v>
      </c>
      <c r="X1349" s="38" t="str">
        <f>IFERROR(VLOOKUP(ROWS($X$4:X1349),$Q$4:$R$5094,2,FALSE),"")</f>
        <v>BDE-176</v>
      </c>
      <c r="Y1349" s="38" t="str">
        <f>IFERROR(VLOOKUP(ROWS($Y$4:Y1349),$P$4:$U$5094,6,FALSE),"")</f>
        <v>407606-61-5</v>
      </c>
      <c r="Z1349" s="38">
        <f>IF(ISNUMBER(SEARCH(Search!$K$21,'Valid Values - Search'!AA1349)),MAX($Z$3:Z1348)+1,0)</f>
        <v>1346</v>
      </c>
      <c r="AA1349" s="64" t="s">
        <v>12905</v>
      </c>
      <c r="AB1349" s="70">
        <v>340.2</v>
      </c>
      <c r="AC1349" s="71" t="s">
        <v>1102</v>
      </c>
      <c r="AD1349" s="38" t="str">
        <f>IFERROR(VLOOKUP(ROWS($AD$4:AD1349),$Z$4:$AC$3778,2,FALSE),"")</f>
        <v>Fluoride in Water Using an ISE (340.2 USEPA)</v>
      </c>
      <c r="AF1349" s="37"/>
    </row>
    <row r="1350" spans="16:32" ht="15" customHeight="1">
      <c r="P1350" s="38">
        <f>IF(ISNUMBER(SEARCH(Search!$K$13,'Valid Values - Search'!U1350)),MAX($P$3:P1349)+1,0)</f>
        <v>1347</v>
      </c>
      <c r="Q1350" s="38">
        <f>IF(ISNUMBER(SEARCH(Search!$K$5,'Valid Values - Search'!R1350)),MAX($Q$3:Q1349)+1,0)</f>
        <v>1347</v>
      </c>
      <c r="R1350" s="64" t="s">
        <v>5091</v>
      </c>
      <c r="S1350" s="70" t="s">
        <v>102</v>
      </c>
      <c r="T1350" s="70" t="s">
        <v>102</v>
      </c>
      <c r="U1350" s="93" t="s">
        <v>9220</v>
      </c>
      <c r="V1350" s="94">
        <v>390073</v>
      </c>
      <c r="W1350" s="97" t="s">
        <v>5091</v>
      </c>
      <c r="X1350" s="38" t="str">
        <f>IFERROR(VLOOKUP(ROWS($X$4:X1350),$Q$4:$R$5094,2,FALSE),"")</f>
        <v>BDE-177</v>
      </c>
      <c r="Y1350" s="38" t="str">
        <f>IFERROR(VLOOKUP(ROWS($Y$4:Y1350),$P$4:$U$5094,6,FALSE),"")</f>
        <v>446255-23-8</v>
      </c>
      <c r="Z1350" s="38">
        <f>IF(ISNUMBER(SEARCH(Search!$K$21,'Valid Values - Search'!AA1350)),MAX($Z$3:Z1349)+1,0)</f>
        <v>1347</v>
      </c>
      <c r="AA1350" s="64" t="s">
        <v>12900</v>
      </c>
      <c r="AB1350" s="70" t="s">
        <v>1554</v>
      </c>
      <c r="AC1350" s="71" t="s">
        <v>1156</v>
      </c>
      <c r="AD1350" s="38" t="str">
        <f>IFERROR(VLOOKUP(ROWS($AD$4:AD1350),$Z$4:$AC$3778,2,FALSE),"")</f>
        <v>Fluoride in Water Using an ISE (4500-F-C APHA)</v>
      </c>
      <c r="AF1350" s="37"/>
    </row>
    <row r="1351" spans="16:32" ht="15" customHeight="1">
      <c r="P1351" s="38">
        <f>IF(ISNUMBER(SEARCH(Search!$K$13,'Valid Values - Search'!U1351)),MAX($P$3:P1350)+1,0)</f>
        <v>1348</v>
      </c>
      <c r="Q1351" s="38">
        <f>IF(ISNUMBER(SEARCH(Search!$K$5,'Valid Values - Search'!R1351)),MAX($Q$3:Q1350)+1,0)</f>
        <v>1348</v>
      </c>
      <c r="R1351" s="64" t="s">
        <v>5092</v>
      </c>
      <c r="S1351" s="70" t="s">
        <v>102</v>
      </c>
      <c r="T1351" s="70" t="s">
        <v>102</v>
      </c>
      <c r="U1351" s="93" t="s">
        <v>9231</v>
      </c>
      <c r="V1351" s="94">
        <v>390074</v>
      </c>
      <c r="W1351" s="97" t="s">
        <v>5092</v>
      </c>
      <c r="X1351" s="38" t="str">
        <f>IFERROR(VLOOKUP(ROWS($X$4:X1351),$Q$4:$R$5094,2,FALSE),"")</f>
        <v>BDE-178</v>
      </c>
      <c r="Y1351" s="38" t="str">
        <f>IFERROR(VLOOKUP(ROWS($Y$4:Y1351),$P$4:$U$5094,6,FALSE),"")</f>
        <v>446255-24-9</v>
      </c>
      <c r="Z1351" s="38">
        <f>IF(ISNUMBER(SEARCH(Search!$K$21,'Valid Values - Search'!AA1351)),MAX($Z$3:Z1350)+1,0)</f>
        <v>1348</v>
      </c>
      <c r="AA1351" s="64" t="s">
        <v>12901</v>
      </c>
      <c r="AB1351" s="70" t="s">
        <v>2771</v>
      </c>
      <c r="AC1351" s="71" t="s">
        <v>1182</v>
      </c>
      <c r="AD1351" s="38" t="str">
        <f>IFERROR(VLOOKUP(ROWS($AD$4:AD1351),$Z$4:$AC$3778,2,FALSE),"")</f>
        <v>Fluoride in Water Using an ISE (I1327 USDOI/USGS)</v>
      </c>
      <c r="AF1351" s="37"/>
    </row>
    <row r="1352" spans="16:32" ht="15" customHeight="1">
      <c r="P1352" s="38">
        <f>IF(ISNUMBER(SEARCH(Search!$K$13,'Valid Values - Search'!U1352)),MAX($P$3:P1351)+1,0)</f>
        <v>1349</v>
      </c>
      <c r="Q1352" s="38">
        <f>IF(ISNUMBER(SEARCH(Search!$K$5,'Valid Values - Search'!R1352)),MAX($Q$3:Q1351)+1,0)</f>
        <v>1349</v>
      </c>
      <c r="R1352" s="64" t="s">
        <v>5093</v>
      </c>
      <c r="S1352" s="70" t="s">
        <v>102</v>
      </c>
      <c r="T1352" s="70" t="s">
        <v>102</v>
      </c>
      <c r="U1352" s="93" t="s">
        <v>9234</v>
      </c>
      <c r="V1352" s="94">
        <v>390075</v>
      </c>
      <c r="W1352" s="97" t="s">
        <v>5093</v>
      </c>
      <c r="X1352" s="38" t="str">
        <f>IFERROR(VLOOKUP(ROWS($X$4:X1352),$Q$4:$R$5094,2,FALSE),"")</f>
        <v>BDE-179</v>
      </c>
      <c r="Y1352" s="38" t="str">
        <f>IFERROR(VLOOKUP(ROWS($Y$4:Y1352),$P$4:$U$5094,6,FALSE),"")</f>
        <v>446255-25-0</v>
      </c>
      <c r="Z1352" s="38">
        <f>IF(ISNUMBER(SEARCH(Search!$K$21,'Valid Values - Search'!AA1352)),MAX($Z$3:Z1351)+1,0)</f>
        <v>1349</v>
      </c>
      <c r="AA1352" s="64" t="s">
        <v>12902</v>
      </c>
      <c r="AB1352" s="70" t="s">
        <v>2827</v>
      </c>
      <c r="AC1352" s="71" t="s">
        <v>1182</v>
      </c>
      <c r="AD1352" s="38" t="str">
        <f>IFERROR(VLOOKUP(ROWS($AD$4:AD1352),$Z$4:$AC$3778,2,FALSE),"")</f>
        <v>Fluoride in Water Using an ISE (I2327 USDOI/USGS)</v>
      </c>
      <c r="AF1352" s="37"/>
    </row>
    <row r="1353" spans="16:32" ht="15" customHeight="1">
      <c r="P1353" s="38">
        <f>IF(ISNUMBER(SEARCH(Search!$K$13,'Valid Values - Search'!U1353)),MAX($P$3:P1352)+1,0)</f>
        <v>1350</v>
      </c>
      <c r="Q1353" s="38">
        <f>IF(ISNUMBER(SEARCH(Search!$K$5,'Valid Values - Search'!R1353)),MAX($Q$3:Q1352)+1,0)</f>
        <v>1350</v>
      </c>
      <c r="R1353" s="64" t="s">
        <v>5094</v>
      </c>
      <c r="S1353" s="70" t="s">
        <v>102</v>
      </c>
      <c r="T1353" s="70" t="s">
        <v>102</v>
      </c>
      <c r="U1353" s="93" t="s">
        <v>8554</v>
      </c>
      <c r="V1353" s="94">
        <v>390076</v>
      </c>
      <c r="W1353" s="97" t="s">
        <v>5094</v>
      </c>
      <c r="X1353" s="38" t="str">
        <f>IFERROR(VLOOKUP(ROWS($X$4:X1353),$Q$4:$R$5094,2,FALSE),"")</f>
        <v>BDE-180</v>
      </c>
      <c r="Y1353" s="38" t="str">
        <f>IFERROR(VLOOKUP(ROWS($Y$4:Y1353),$P$4:$U$5094,6,FALSE),"")</f>
        <v>446255-26-1</v>
      </c>
      <c r="Z1353" s="38">
        <f>IF(ISNUMBER(SEARCH(Search!$K$21,'Valid Values - Search'!AA1353)),MAX($Z$3:Z1352)+1,0)</f>
        <v>1350</v>
      </c>
      <c r="AA1353" s="64" t="s">
        <v>12903</v>
      </c>
      <c r="AB1353" s="70" t="s">
        <v>2897</v>
      </c>
      <c r="AC1353" s="71" t="s">
        <v>1182</v>
      </c>
      <c r="AD1353" s="38" t="str">
        <f>IFERROR(VLOOKUP(ROWS($AD$4:AD1353),$Z$4:$AC$3778,2,FALSE),"")</f>
        <v>Fluoride in Water Using an ISE (I4327 USDOI/USGS)</v>
      </c>
      <c r="AF1353" s="37"/>
    </row>
    <row r="1354" spans="16:32" ht="15" customHeight="1">
      <c r="P1354" s="38">
        <f>IF(ISNUMBER(SEARCH(Search!$K$13,'Valid Values - Search'!U1354)),MAX($P$3:P1353)+1,0)</f>
        <v>1351</v>
      </c>
      <c r="Q1354" s="38">
        <f>IF(ISNUMBER(SEARCH(Search!$K$5,'Valid Values - Search'!R1354)),MAX($Q$3:Q1353)+1,0)</f>
        <v>1351</v>
      </c>
      <c r="R1354" s="64" t="s">
        <v>5095</v>
      </c>
      <c r="S1354" s="70" t="s">
        <v>102</v>
      </c>
      <c r="T1354" s="70" t="s">
        <v>102</v>
      </c>
      <c r="U1354" s="93" t="s">
        <v>9242</v>
      </c>
      <c r="V1354" s="94">
        <v>390078</v>
      </c>
      <c r="W1354" s="97" t="s">
        <v>5095</v>
      </c>
      <c r="X1354" s="38" t="str">
        <f>IFERROR(VLOOKUP(ROWS($X$4:X1354),$Q$4:$R$5094,2,FALSE),"")</f>
        <v>BDE-182</v>
      </c>
      <c r="Y1354" s="38" t="str">
        <f>IFERROR(VLOOKUP(ROWS($Y$4:Y1354),$P$4:$U$5094,6,FALSE),"")</f>
        <v>442690-45-1</v>
      </c>
      <c r="Z1354" s="38">
        <f>IF(ISNUMBER(SEARCH(Search!$K$21,'Valid Values - Search'!AA1354)),MAX($Z$3:Z1353)+1,0)</f>
        <v>1351</v>
      </c>
      <c r="AA1354" s="64" t="s">
        <v>12904</v>
      </c>
      <c r="AB1354" s="70" t="s">
        <v>2953</v>
      </c>
      <c r="AC1354" s="71" t="s">
        <v>1182</v>
      </c>
      <c r="AD1354" s="38" t="str">
        <f>IFERROR(VLOOKUP(ROWS($AD$4:AD1354),$Z$4:$AC$3778,2,FALSE),"")</f>
        <v>Fluoride in Water Using an ISE (I7327 USDOI/USGS)</v>
      </c>
      <c r="AF1354" s="37"/>
    </row>
    <row r="1355" spans="16:32" ht="15" customHeight="1">
      <c r="P1355" s="38">
        <f>IF(ISNUMBER(SEARCH(Search!$K$13,'Valid Values - Search'!U1355)),MAX($P$3:P1354)+1,0)</f>
        <v>1352</v>
      </c>
      <c r="Q1355" s="38">
        <f>IF(ISNUMBER(SEARCH(Search!$K$5,'Valid Values - Search'!R1355)),MAX($Q$3:Q1354)+1,0)</f>
        <v>1352</v>
      </c>
      <c r="R1355" s="64" t="s">
        <v>5096</v>
      </c>
      <c r="S1355" s="70" t="s">
        <v>101</v>
      </c>
      <c r="T1355" s="70" t="s">
        <v>102</v>
      </c>
      <c r="U1355" s="93" t="s">
        <v>8730</v>
      </c>
      <c r="V1355" s="94">
        <v>390080</v>
      </c>
      <c r="W1355" s="97" t="s">
        <v>5096</v>
      </c>
      <c r="X1355" s="38" t="str">
        <f>IFERROR(VLOOKUP(ROWS($X$4:X1355),$Q$4:$R$5094,2,FALSE),"")</f>
        <v>BDE-184</v>
      </c>
      <c r="Y1355" s="38" t="str">
        <f>IFERROR(VLOOKUP(ROWS($Y$4:Y1355),$P$4:$U$5094,6,FALSE),"")</f>
        <v>117948-63-7</v>
      </c>
      <c r="Z1355" s="38">
        <f>IF(ISNUMBER(SEARCH(Search!$K$21,'Valid Values - Search'!AA1355)),MAX($Z$3:Z1354)+1,0)</f>
        <v>1352</v>
      </c>
      <c r="AA1355" s="64" t="s">
        <v>12906</v>
      </c>
      <c r="AB1355" s="70">
        <v>340.6</v>
      </c>
      <c r="AC1355" s="71" t="s">
        <v>1179</v>
      </c>
      <c r="AD1355" s="38" t="str">
        <f>IFERROR(VLOOKUP(ROWS($AD$4:AD1355),$Z$4:$AC$3778,2,FALSE),"")</f>
        <v>Fluoride in Wet Deposition (340.6 IL/SWSD)</v>
      </c>
      <c r="AF1355" s="37"/>
    </row>
    <row r="1356" spans="16:32" ht="15" customHeight="1">
      <c r="P1356" s="38">
        <f>IF(ISNUMBER(SEARCH(Search!$K$13,'Valid Values - Search'!U1356)),MAX($P$3:P1355)+1,0)</f>
        <v>1353</v>
      </c>
      <c r="Q1356" s="38">
        <f>IF(ISNUMBER(SEARCH(Search!$K$5,'Valid Values - Search'!R1356)),MAX($Q$3:Q1355)+1,0)</f>
        <v>1353</v>
      </c>
      <c r="R1356" s="64" t="s">
        <v>5097</v>
      </c>
      <c r="S1356" s="70" t="s">
        <v>102</v>
      </c>
      <c r="T1356" s="70" t="s">
        <v>102</v>
      </c>
      <c r="U1356" s="93" t="s">
        <v>9246</v>
      </c>
      <c r="V1356" s="94">
        <v>390081</v>
      </c>
      <c r="W1356" s="97" t="s">
        <v>5097</v>
      </c>
      <c r="X1356" s="38" t="str">
        <f>IFERROR(VLOOKUP(ROWS($X$4:X1356),$Q$4:$R$5094,2,FALSE),"")</f>
        <v>BDE-185</v>
      </c>
      <c r="Y1356" s="38" t="str">
        <f>IFERROR(VLOOKUP(ROWS($Y$4:Y1356),$P$4:$U$5094,6,FALSE),"")</f>
        <v>405237-86-7</v>
      </c>
      <c r="Z1356" s="38">
        <f>IF(ISNUMBER(SEARCH(Search!$K$21,'Valid Values - Search'!AA1356)),MAX($Z$3:Z1355)+1,0)</f>
        <v>1353</v>
      </c>
      <c r="AA1356" s="64" t="s">
        <v>12907</v>
      </c>
      <c r="AB1356" s="70" t="s">
        <v>2731</v>
      </c>
      <c r="AC1356" s="71" t="s">
        <v>1182</v>
      </c>
      <c r="AD1356" s="38" t="str">
        <f>IFERROR(VLOOKUP(ROWS($AD$4:AD1356),$Z$4:$AC$3778,2,FALSE),"")</f>
        <v>Fluoride Ion in Sediment by Ion-Selective Electrode, Suspended Total (Calculation) (I-7327-85 USDOI/USGS)</v>
      </c>
      <c r="AF1356" s="37"/>
    </row>
    <row r="1357" spans="16:32" ht="15" customHeight="1">
      <c r="P1357" s="38">
        <f>IF(ISNUMBER(SEARCH(Search!$K$13,'Valid Values - Search'!U1357)),MAX($P$3:P1356)+1,0)</f>
        <v>1354</v>
      </c>
      <c r="Q1357" s="38">
        <f>IF(ISNUMBER(SEARCH(Search!$K$5,'Valid Values - Search'!R1357)),MAX($Q$3:Q1356)+1,0)</f>
        <v>1354</v>
      </c>
      <c r="R1357" s="64" t="s">
        <v>5098</v>
      </c>
      <c r="S1357" s="70" t="s">
        <v>102</v>
      </c>
      <c r="T1357" s="70" t="s">
        <v>102</v>
      </c>
      <c r="U1357" s="93" t="s">
        <v>9250</v>
      </c>
      <c r="V1357" s="94">
        <v>390082</v>
      </c>
      <c r="W1357" s="97" t="s">
        <v>5098</v>
      </c>
      <c r="X1357" s="38" t="str">
        <f>IFERROR(VLOOKUP(ROWS($X$4:X1357),$Q$4:$R$5094,2,FALSE),"")</f>
        <v>BDE-186</v>
      </c>
      <c r="Y1357" s="38" t="str">
        <f>IFERROR(VLOOKUP(ROWS($Y$4:Y1357),$P$4:$U$5094,6,FALSE),"")</f>
        <v>446255-27-2</v>
      </c>
      <c r="Z1357" s="38">
        <f>IF(ISNUMBER(SEARCH(Search!$K$21,'Valid Values - Search'!AA1357)),MAX($Z$3:Z1356)+1,0)</f>
        <v>1354</v>
      </c>
      <c r="AA1357" s="64" t="s">
        <v>12908</v>
      </c>
      <c r="AB1357" s="70" t="s">
        <v>2632</v>
      </c>
      <c r="AC1357" s="71" t="s">
        <v>1182</v>
      </c>
      <c r="AD1357" s="38" t="str">
        <f>IFERROR(VLOOKUP(ROWS($AD$4:AD1357),$Z$4:$AC$3778,2,FALSE),"")</f>
        <v>Fluoride Ion in Water by Ion-Selective Electrode, Dissolved (I-2327-85 USDOI/USGS)</v>
      </c>
      <c r="AF1357" s="37"/>
    </row>
    <row r="1358" spans="16:32" ht="15" customHeight="1">
      <c r="P1358" s="38">
        <f>IF(ISNUMBER(SEARCH(Search!$K$13,'Valid Values - Search'!U1358)),MAX($P$3:P1357)+1,0)</f>
        <v>1355</v>
      </c>
      <c r="Q1358" s="38">
        <f>IF(ISNUMBER(SEARCH(Search!$K$5,'Valid Values - Search'!R1358)),MAX($Q$3:Q1357)+1,0)</f>
        <v>1355</v>
      </c>
      <c r="R1358" s="64" t="s">
        <v>5099</v>
      </c>
      <c r="S1358" s="70" t="s">
        <v>102</v>
      </c>
      <c r="T1358" s="70" t="s">
        <v>102</v>
      </c>
      <c r="U1358" s="93" t="s">
        <v>9247</v>
      </c>
      <c r="V1358" s="94">
        <v>390083</v>
      </c>
      <c r="W1358" s="97" t="s">
        <v>5099</v>
      </c>
      <c r="X1358" s="38" t="str">
        <f>IFERROR(VLOOKUP(ROWS($X$4:X1358),$Q$4:$R$5094,2,FALSE),"")</f>
        <v>BDE-187</v>
      </c>
      <c r="Y1358" s="38" t="str">
        <f>IFERROR(VLOOKUP(ROWS($Y$4:Y1358),$P$4:$U$5094,6,FALSE),"")</f>
        <v>446255-28-3</v>
      </c>
      <c r="Z1358" s="38">
        <f>IF(ISNUMBER(SEARCH(Search!$K$21,'Valid Values - Search'!AA1358)),MAX($Z$3:Z1357)+1,0)</f>
        <v>1355</v>
      </c>
      <c r="AA1358" s="64" t="s">
        <v>12909</v>
      </c>
      <c r="AB1358" s="70" t="s">
        <v>2696</v>
      </c>
      <c r="AC1358" s="71" t="s">
        <v>1182</v>
      </c>
      <c r="AD1358" s="38" t="str">
        <f>IFERROR(VLOOKUP(ROWS($AD$4:AD1358),$Z$4:$AC$3778,2,FALSE),"")</f>
        <v>Fluoride Ion in Water by Ion-Selective Electrode, Total (I-4327-85 USDOI/USGS)</v>
      </c>
      <c r="AF1358" s="37"/>
    </row>
    <row r="1359" spans="16:32" ht="15" customHeight="1">
      <c r="P1359" s="38">
        <f>IF(ISNUMBER(SEARCH(Search!$K$13,'Valid Values - Search'!U1359)),MAX($P$3:P1358)+1,0)</f>
        <v>1356</v>
      </c>
      <c r="Q1359" s="38">
        <f>IF(ISNUMBER(SEARCH(Search!$K$5,'Valid Values - Search'!R1359)),MAX($Q$3:Q1358)+1,0)</f>
        <v>1356</v>
      </c>
      <c r="R1359" s="64" t="s">
        <v>5100</v>
      </c>
      <c r="S1359" s="70" t="s">
        <v>102</v>
      </c>
      <c r="T1359" s="70" t="s">
        <v>102</v>
      </c>
      <c r="U1359" s="93" t="s">
        <v>9251</v>
      </c>
      <c r="V1359" s="94">
        <v>390084</v>
      </c>
      <c r="W1359" s="97" t="s">
        <v>5100</v>
      </c>
      <c r="X1359" s="38" t="str">
        <f>IFERROR(VLOOKUP(ROWS($X$4:X1359),$Q$4:$R$5094,2,FALSE),"")</f>
        <v>BDE-188</v>
      </c>
      <c r="Y1359" s="38" t="str">
        <f>IFERROR(VLOOKUP(ROWS($Y$4:Y1359),$P$4:$U$5094,6,FALSE),"")</f>
        <v>116995-32-5</v>
      </c>
      <c r="Z1359" s="38">
        <f>IF(ISNUMBER(SEARCH(Search!$K$21,'Valid Values - Search'!AA1359)),MAX($Z$3:Z1358)+1,0)</f>
        <v>1356</v>
      </c>
      <c r="AA1359" s="64" t="s">
        <v>12910</v>
      </c>
      <c r="AB1359" s="70" t="s">
        <v>2171</v>
      </c>
      <c r="AC1359" s="71" t="s">
        <v>1184</v>
      </c>
      <c r="AD1359" s="38" t="str">
        <f>IFERROR(VLOOKUP(ROWS($AD$4:AD1359),$Z$4:$AC$3778,2,FALSE),"")</f>
        <v>Fluoride Ion in Water Using Distillation (D1179(A) ASTM)</v>
      </c>
      <c r="AF1359" s="37"/>
    </row>
    <row r="1360" spans="16:32" ht="15" customHeight="1">
      <c r="P1360" s="38">
        <f>IF(ISNUMBER(SEARCH(Search!$K$13,'Valid Values - Search'!U1360)),MAX($P$3:P1359)+1,0)</f>
        <v>1357</v>
      </c>
      <c r="Q1360" s="38">
        <f>IF(ISNUMBER(SEARCH(Search!$K$5,'Valid Values - Search'!R1360)),MAX($Q$3:Q1359)+1,0)</f>
        <v>1357</v>
      </c>
      <c r="R1360" s="64" t="s">
        <v>5101</v>
      </c>
      <c r="S1360" s="70" t="s">
        <v>102</v>
      </c>
      <c r="T1360" s="70" t="s">
        <v>102</v>
      </c>
      <c r="U1360" s="93" t="s">
        <v>9824</v>
      </c>
      <c r="V1360" s="94">
        <v>390085</v>
      </c>
      <c r="W1360" s="97" t="s">
        <v>5101</v>
      </c>
      <c r="X1360" s="38" t="str">
        <f>IFERROR(VLOOKUP(ROWS($X$4:X1360),$Q$4:$R$5094,2,FALSE),"")</f>
        <v>BDE-189</v>
      </c>
      <c r="Y1360" s="38" t="str">
        <f>IFERROR(VLOOKUP(ROWS($Y$4:Y1360),$P$4:$U$5094,6,FALSE),"")</f>
        <v>259087-35-9</v>
      </c>
      <c r="Z1360" s="38">
        <f>IF(ISNUMBER(SEARCH(Search!$K$21,'Valid Values - Search'!AA1360)),MAX($Z$3:Z1359)+1,0)</f>
        <v>1357</v>
      </c>
      <c r="AA1360" s="64" t="s">
        <v>12911</v>
      </c>
      <c r="AB1360" s="70" t="s">
        <v>2172</v>
      </c>
      <c r="AC1360" s="71" t="s">
        <v>1184</v>
      </c>
      <c r="AD1360" s="38" t="str">
        <f>IFERROR(VLOOKUP(ROWS($AD$4:AD1360),$Z$4:$AC$3778,2,FALSE),"")</f>
        <v>Fluoride Ion in Water Using ISE (D1179(B) ASTM)</v>
      </c>
      <c r="AF1360" s="37"/>
    </row>
    <row r="1361" spans="16:32" ht="15" customHeight="1">
      <c r="P1361" s="38">
        <f>IF(ISNUMBER(SEARCH(Search!$K$13,'Valid Values - Search'!U1361)),MAX($P$3:P1360)+1,0)</f>
        <v>1358</v>
      </c>
      <c r="Q1361" s="38">
        <f>IF(ISNUMBER(SEARCH(Search!$K$5,'Valid Values - Search'!R1361)),MAX($Q$3:Q1360)+1,0)</f>
        <v>1358</v>
      </c>
      <c r="R1361" s="64" t="s">
        <v>5102</v>
      </c>
      <c r="S1361" s="70" t="s">
        <v>101</v>
      </c>
      <c r="T1361" s="70" t="s">
        <v>102</v>
      </c>
      <c r="U1361" s="93" t="s">
        <v>8731</v>
      </c>
      <c r="V1361" s="94">
        <v>390087</v>
      </c>
      <c r="W1361" s="97" t="s">
        <v>5102</v>
      </c>
      <c r="X1361" s="38" t="str">
        <f>IFERROR(VLOOKUP(ROWS($X$4:X1361),$Q$4:$R$5094,2,FALSE),"")</f>
        <v>BDE-191</v>
      </c>
      <c r="Y1361" s="38" t="str">
        <f>IFERROR(VLOOKUP(ROWS($Y$4:Y1361),$P$4:$U$5094,6,FALSE),"")</f>
        <v>446255-30-7</v>
      </c>
      <c r="Z1361" s="38">
        <f>IF(ISNUMBER(SEARCH(Search!$K$21,'Valid Values - Search'!AA1361)),MAX($Z$3:Z1360)+1,0)</f>
        <v>1358</v>
      </c>
      <c r="AA1361" s="64" t="s">
        <v>12912</v>
      </c>
      <c r="AB1361" s="70" t="s">
        <v>2319</v>
      </c>
      <c r="AC1361" s="71" t="s">
        <v>1184</v>
      </c>
      <c r="AD1361" s="38" t="str">
        <f>IFERROR(VLOOKUP(ROWS($AD$4:AD1361),$Z$4:$AC$3778,2,FALSE),"")</f>
        <v>Fluoride Ions in Saline Water (D3868 ASTM)</v>
      </c>
      <c r="AF1361" s="37"/>
    </row>
    <row r="1362" spans="16:32" ht="15" customHeight="1">
      <c r="P1362" s="38">
        <f>IF(ISNUMBER(SEARCH(Search!$K$13,'Valid Values - Search'!U1362)),MAX($P$3:P1361)+1,0)</f>
        <v>1359</v>
      </c>
      <c r="Q1362" s="38">
        <f>IF(ISNUMBER(SEARCH(Search!$K$5,'Valid Values - Search'!R1362)),MAX($Q$3:Q1361)+1,0)</f>
        <v>1359</v>
      </c>
      <c r="R1362" s="64" t="s">
        <v>5103</v>
      </c>
      <c r="S1362" s="70" t="s">
        <v>102</v>
      </c>
      <c r="T1362" s="70" t="s">
        <v>102</v>
      </c>
      <c r="U1362" s="93" t="s">
        <v>9825</v>
      </c>
      <c r="V1362" s="94">
        <v>390088</v>
      </c>
      <c r="W1362" s="97" t="s">
        <v>5103</v>
      </c>
      <c r="X1362" s="38" t="str">
        <f>IFERROR(VLOOKUP(ROWS($X$4:X1362),$Q$4:$R$5094,2,FALSE),"")</f>
        <v>BDE-192</v>
      </c>
      <c r="Y1362" s="38" t="str">
        <f>IFERROR(VLOOKUP(ROWS($Y$4:Y1362),$P$4:$U$5094,6,FALSE),"")</f>
        <v>407578-53-4</v>
      </c>
      <c r="Z1362" s="38">
        <f>IF(ISNUMBER(SEARCH(Search!$K$21,'Valid Values - Search'!AA1362)),MAX($Z$3:Z1361)+1,0)</f>
        <v>1359</v>
      </c>
      <c r="AA1362" s="64" t="s">
        <v>12913</v>
      </c>
      <c r="AB1362" s="70">
        <v>8323</v>
      </c>
      <c r="AC1362" s="71" t="s">
        <v>1151</v>
      </c>
      <c r="AD1362" s="38" t="str">
        <f>IFERROR(VLOOKUP(ROWS($AD$4:AD1362),$Z$4:$AC$3778,2,FALSE),"")</f>
        <v>Fluoride, Electrode (8323 HACH)</v>
      </c>
      <c r="AF1362" s="37"/>
    </row>
    <row r="1363" spans="16:32" ht="15" customHeight="1">
      <c r="P1363" s="38">
        <f>IF(ISNUMBER(SEARCH(Search!$K$13,'Valid Values - Search'!U1363)),MAX($P$3:P1362)+1,0)</f>
        <v>1360</v>
      </c>
      <c r="Q1363" s="38">
        <f>IF(ISNUMBER(SEARCH(Search!$K$5,'Valid Values - Search'!R1363)),MAX($Q$3:Q1362)+1,0)</f>
        <v>1360</v>
      </c>
      <c r="R1363" s="64" t="s">
        <v>5104</v>
      </c>
      <c r="S1363" s="70" t="s">
        <v>102</v>
      </c>
      <c r="T1363" s="70" t="s">
        <v>102</v>
      </c>
      <c r="U1363" s="93" t="s">
        <v>9826</v>
      </c>
      <c r="V1363" s="94">
        <v>390089</v>
      </c>
      <c r="W1363" s="97" t="s">
        <v>5104</v>
      </c>
      <c r="X1363" s="38" t="str">
        <f>IFERROR(VLOOKUP(ROWS($X$4:X1363),$Q$4:$R$5094,2,FALSE),"")</f>
        <v>BDE-193</v>
      </c>
      <c r="Y1363" s="38" t="str">
        <f>IFERROR(VLOOKUP(ROWS($Y$4:Y1363),$P$4:$U$5094,6,FALSE),"")</f>
        <v>446255-34-1</v>
      </c>
      <c r="Z1363" s="38">
        <f>IF(ISNUMBER(SEARCH(Search!$K$21,'Valid Values - Search'!AA1363)),MAX($Z$3:Z1362)+1,0)</f>
        <v>1360</v>
      </c>
      <c r="AA1363" s="64" t="s">
        <v>12914</v>
      </c>
      <c r="AB1363" s="70" t="s">
        <v>2257</v>
      </c>
      <c r="AC1363" s="71" t="s">
        <v>1184</v>
      </c>
      <c r="AD1363" s="38" t="str">
        <f>IFERROR(VLOOKUP(ROWS($AD$4:AD1363),$Z$4:$AC$3778,2,FALSE),"")</f>
        <v>Fluorides in Plants/Atmosphere (D3269(ISE) ASTM)</v>
      </c>
      <c r="AF1363" s="37"/>
    </row>
    <row r="1364" spans="16:32" ht="15" customHeight="1">
      <c r="P1364" s="38">
        <f>IF(ISNUMBER(SEARCH(Search!$K$13,'Valid Values - Search'!U1364)),MAX($P$3:P1363)+1,0)</f>
        <v>1361</v>
      </c>
      <c r="Q1364" s="38">
        <f>IF(ISNUMBER(SEARCH(Search!$K$5,'Valid Values - Search'!R1364)),MAX($Q$3:Q1363)+1,0)</f>
        <v>1361</v>
      </c>
      <c r="R1364" s="64" t="s">
        <v>5105</v>
      </c>
      <c r="S1364" s="70" t="s">
        <v>102</v>
      </c>
      <c r="T1364" s="70" t="s">
        <v>102</v>
      </c>
      <c r="U1364" s="93" t="s">
        <v>9212</v>
      </c>
      <c r="V1364" s="94">
        <v>390090</v>
      </c>
      <c r="W1364" s="97" t="s">
        <v>5105</v>
      </c>
      <c r="X1364" s="38" t="str">
        <f>IFERROR(VLOOKUP(ROWS($X$4:X1364),$Q$4:$R$5094,2,FALSE),"")</f>
        <v>BDE-194</v>
      </c>
      <c r="Y1364" s="38" t="str">
        <f>IFERROR(VLOOKUP(ROWS($Y$4:Y1364),$P$4:$U$5094,6,FALSE),"")</f>
        <v>85446-17-9</v>
      </c>
      <c r="Z1364" s="38">
        <f>IF(ISNUMBER(SEARCH(Search!$K$21,'Valid Values - Search'!AA1364)),MAX($Z$3:Z1363)+1,0)</f>
        <v>1361</v>
      </c>
      <c r="AA1364" s="64" t="s">
        <v>12915</v>
      </c>
      <c r="AB1364" s="70" t="s">
        <v>2258</v>
      </c>
      <c r="AC1364" s="71" t="s">
        <v>1184</v>
      </c>
      <c r="AD1364" s="38" t="str">
        <f>IFERROR(VLOOKUP(ROWS($AD$4:AD1364),$Z$4:$AC$3778,2,FALSE),"")</f>
        <v>Fluorides in Plants/Atmosphere (D3269(SPEC) ASTM)</v>
      </c>
      <c r="AF1364" s="37"/>
    </row>
    <row r="1365" spans="16:32" ht="15" customHeight="1">
      <c r="P1365" s="38">
        <f>IF(ISNUMBER(SEARCH(Search!$K$13,'Valid Values - Search'!U1365)),MAX($P$3:P1364)+1,0)</f>
        <v>1362</v>
      </c>
      <c r="Q1365" s="38">
        <f>IF(ISNUMBER(SEARCH(Search!$K$5,'Valid Values - Search'!R1365)),MAX($Q$3:Q1364)+1,0)</f>
        <v>1362</v>
      </c>
      <c r="R1365" s="64" t="s">
        <v>5106</v>
      </c>
      <c r="S1365" s="70" t="s">
        <v>102</v>
      </c>
      <c r="T1365" s="70" t="s">
        <v>102</v>
      </c>
      <c r="U1365" s="93" t="s">
        <v>9827</v>
      </c>
      <c r="V1365" s="94">
        <v>390091</v>
      </c>
      <c r="W1365" s="97" t="s">
        <v>5106</v>
      </c>
      <c r="X1365" s="38" t="str">
        <f>IFERROR(VLOOKUP(ROWS($X$4:X1365),$Q$4:$R$5094,2,FALSE),"")</f>
        <v>BDE-195</v>
      </c>
      <c r="Y1365" s="38" t="str">
        <f>IFERROR(VLOOKUP(ROWS($Y$4:Y1365),$P$4:$U$5094,6,FALSE),"")</f>
        <v>446255-38-5</v>
      </c>
      <c r="Z1365" s="38">
        <f>IF(ISNUMBER(SEARCH(Search!$K$21,'Valid Values - Search'!AA1365)),MAX($Z$3:Z1364)+1,0)</f>
        <v>1362</v>
      </c>
      <c r="AA1365" s="64" t="s">
        <v>12916</v>
      </c>
      <c r="AB1365" s="70" t="s">
        <v>2259</v>
      </c>
      <c r="AC1365" s="71" t="s">
        <v>1184</v>
      </c>
      <c r="AD1365" s="38" t="str">
        <f>IFERROR(VLOOKUP(ROWS($AD$4:AD1365),$Z$4:$AC$3778,2,FALSE),"")</f>
        <v>Fluorides in Plants/Atmosphere (D3269(TITR) ASTM)</v>
      </c>
      <c r="AF1365" s="37"/>
    </row>
    <row r="1366" spans="16:32" ht="15" customHeight="1">
      <c r="P1366" s="38">
        <f>IF(ISNUMBER(SEARCH(Search!$K$13,'Valid Values - Search'!U1366)),MAX($P$3:P1365)+1,0)</f>
        <v>1363</v>
      </c>
      <c r="Q1366" s="38">
        <f>IF(ISNUMBER(SEARCH(Search!$K$5,'Valid Values - Search'!R1366)),MAX($Q$3:Q1365)+1,0)</f>
        <v>1363</v>
      </c>
      <c r="R1366" s="64" t="s">
        <v>5107</v>
      </c>
      <c r="S1366" s="70" t="s">
        <v>101</v>
      </c>
      <c r="T1366" s="70" t="s">
        <v>102</v>
      </c>
      <c r="U1366" s="93" t="s">
        <v>8732</v>
      </c>
      <c r="V1366" s="94">
        <v>390092</v>
      </c>
      <c r="W1366" s="97" t="s">
        <v>5107</v>
      </c>
      <c r="X1366" s="38" t="str">
        <f>IFERROR(VLOOKUP(ROWS($X$4:X1366),$Q$4:$R$5094,2,FALSE),"")</f>
        <v>BDE-196</v>
      </c>
      <c r="Y1366" s="38" t="str">
        <f>IFERROR(VLOOKUP(ROWS($Y$4:Y1366),$P$4:$U$5094,6,FALSE),"")</f>
        <v>446255-39-6</v>
      </c>
      <c r="Z1366" s="38">
        <f>IF(ISNUMBER(SEARCH(Search!$K$21,'Valid Values - Search'!AA1366)),MAX($Z$3:Z1365)+1,0)</f>
        <v>1363</v>
      </c>
      <c r="AA1366" s="64" t="s">
        <v>12917</v>
      </c>
      <c r="AB1366" s="70" t="s">
        <v>2260</v>
      </c>
      <c r="AC1366" s="71" t="s">
        <v>1184</v>
      </c>
      <c r="AD1366" s="38" t="str">
        <f>IFERROR(VLOOKUP(ROWS($AD$4:AD1366),$Z$4:$AC$3778,2,FALSE),"")</f>
        <v>Fluorides in Plants/Atmosphere (D3270 ASTM)</v>
      </c>
      <c r="AF1366" s="37"/>
    </row>
    <row r="1367" spans="16:32" ht="15" customHeight="1">
      <c r="P1367" s="38">
        <f>IF(ISNUMBER(SEARCH(Search!$K$13,'Valid Values - Search'!U1367)),MAX($P$3:P1366)+1,0)</f>
        <v>1364</v>
      </c>
      <c r="Q1367" s="38">
        <f>IF(ISNUMBER(SEARCH(Search!$K$5,'Valid Values - Search'!R1367)),MAX($Q$3:Q1366)+1,0)</f>
        <v>1364</v>
      </c>
      <c r="R1367" s="64" t="s">
        <v>5108</v>
      </c>
      <c r="S1367" s="70" t="s">
        <v>101</v>
      </c>
      <c r="T1367" s="70" t="s">
        <v>102</v>
      </c>
      <c r="U1367" s="93" t="s">
        <v>8733</v>
      </c>
      <c r="V1367" s="94">
        <v>390093</v>
      </c>
      <c r="W1367" s="97" t="s">
        <v>5108</v>
      </c>
      <c r="X1367" s="38" t="str">
        <f>IFERROR(VLOOKUP(ROWS($X$4:X1367),$Q$4:$R$5094,2,FALSE),"")</f>
        <v>BDE-197</v>
      </c>
      <c r="Y1367" s="38" t="str">
        <f>IFERROR(VLOOKUP(ROWS($Y$4:Y1367),$P$4:$U$5094,6,FALSE),"")</f>
        <v>117964-21-3</v>
      </c>
      <c r="Z1367" s="38">
        <f>IF(ISNUMBER(SEARCH(Search!$K$21,'Valid Values - Search'!AA1367)),MAX($Z$3:Z1366)+1,0)</f>
        <v>1364</v>
      </c>
      <c r="AA1367" s="64" t="s">
        <v>12918</v>
      </c>
      <c r="AB1367" s="70" t="s">
        <v>2254</v>
      </c>
      <c r="AC1367" s="71" t="s">
        <v>1184</v>
      </c>
      <c r="AD1367" s="38" t="str">
        <f>IFERROR(VLOOKUP(ROWS($AD$4:AD1367),$Z$4:$AC$3778,2,FALSE),"")</f>
        <v>Fluorides in the Atmosphere (D3266 ASTM)</v>
      </c>
      <c r="AF1367" s="37"/>
    </row>
    <row r="1368" spans="16:32" ht="15" customHeight="1">
      <c r="P1368" s="38">
        <f>IF(ISNUMBER(SEARCH(Search!$K$13,'Valid Values - Search'!U1368)),MAX($P$3:P1367)+1,0)</f>
        <v>1365</v>
      </c>
      <c r="Q1368" s="38">
        <f>IF(ISNUMBER(SEARCH(Search!$K$5,'Valid Values - Search'!R1368)),MAX($Q$3:Q1367)+1,0)</f>
        <v>1365</v>
      </c>
      <c r="R1368" s="64" t="s">
        <v>5109</v>
      </c>
      <c r="S1368" s="70" t="s">
        <v>102</v>
      </c>
      <c r="T1368" s="70" t="s">
        <v>102</v>
      </c>
      <c r="U1368" s="93" t="s">
        <v>9214</v>
      </c>
      <c r="V1368" s="94">
        <v>390094</v>
      </c>
      <c r="W1368" s="97" t="s">
        <v>5109</v>
      </c>
      <c r="X1368" s="38" t="str">
        <f>IFERROR(VLOOKUP(ROWS($X$4:X1368),$Q$4:$R$5094,2,FALSE),"")</f>
        <v>BDE-198</v>
      </c>
      <c r="Y1368" s="38" t="str">
        <f>IFERROR(VLOOKUP(ROWS($Y$4:Y1368),$P$4:$U$5094,6,FALSE),"")</f>
        <v>446255-42-1</v>
      </c>
      <c r="Z1368" s="38">
        <f>IF(ISNUMBER(SEARCH(Search!$K$21,'Valid Values - Search'!AA1368)),MAX($Z$3:Z1367)+1,0)</f>
        <v>1365</v>
      </c>
      <c r="AA1368" s="64" t="s">
        <v>12919</v>
      </c>
      <c r="AB1368" s="70" t="s">
        <v>2255</v>
      </c>
      <c r="AC1368" s="71" t="s">
        <v>1184</v>
      </c>
      <c r="AD1368" s="38" t="str">
        <f>IFERROR(VLOOKUP(ROWS($AD$4:AD1368),$Z$4:$AC$3778,2,FALSE),"")</f>
        <v>Fluorides in the Atmosphere (D3267 ASTM)</v>
      </c>
      <c r="AF1368" s="37"/>
    </row>
    <row r="1369" spans="16:32" ht="15" customHeight="1">
      <c r="P1369" s="38">
        <f>IF(ISNUMBER(SEARCH(Search!$K$13,'Valid Values - Search'!U1369)),MAX($P$3:P1368)+1,0)</f>
        <v>1366</v>
      </c>
      <c r="Q1369" s="38">
        <f>IF(ISNUMBER(SEARCH(Search!$K$5,'Valid Values - Search'!R1369)),MAX($Q$3:Q1368)+1,0)</f>
        <v>1366</v>
      </c>
      <c r="R1369" s="64" t="s">
        <v>5110</v>
      </c>
      <c r="S1369" s="70" t="s">
        <v>102</v>
      </c>
      <c r="T1369" s="70" t="s">
        <v>102</v>
      </c>
      <c r="U1369" s="93" t="s">
        <v>9828</v>
      </c>
      <c r="V1369" s="94">
        <v>390095</v>
      </c>
      <c r="W1369" s="97" t="s">
        <v>5110</v>
      </c>
      <c r="X1369" s="38" t="str">
        <f>IFERROR(VLOOKUP(ROWS($X$4:X1369),$Q$4:$R$5094,2,FALSE),"")</f>
        <v>BDE-199</v>
      </c>
      <c r="Y1369" s="38" t="str">
        <f>IFERROR(VLOOKUP(ROWS($Y$4:Y1369),$P$4:$U$5094,6,FALSE),"")</f>
        <v>446255-43-2</v>
      </c>
      <c r="Z1369" s="38">
        <f>IF(ISNUMBER(SEARCH(Search!$K$21,'Valid Values - Search'!AA1369)),MAX($Z$3:Z1368)+1,0)</f>
        <v>1366</v>
      </c>
      <c r="AA1369" s="64" t="s">
        <v>12920</v>
      </c>
      <c r="AB1369" s="70" t="s">
        <v>2256</v>
      </c>
      <c r="AC1369" s="71" t="s">
        <v>1184</v>
      </c>
      <c r="AD1369" s="38" t="str">
        <f>IFERROR(VLOOKUP(ROWS($AD$4:AD1369),$Z$4:$AC$3778,2,FALSE),"")</f>
        <v>Fluorides in the Atmosphere (D3268 ASTM)</v>
      </c>
      <c r="AF1369" s="37"/>
    </row>
    <row r="1370" spans="16:32" ht="15" customHeight="1">
      <c r="P1370" s="38">
        <f>IF(ISNUMBER(SEARCH(Search!$K$13,'Valid Values - Search'!U1370)),MAX($P$3:P1369)+1,0)</f>
        <v>1367</v>
      </c>
      <c r="Q1370" s="38">
        <f>IF(ISNUMBER(SEARCH(Search!$K$5,'Valid Values - Search'!R1370)),MAX($Q$3:Q1369)+1,0)</f>
        <v>1367</v>
      </c>
      <c r="R1370" s="64" t="s">
        <v>5111</v>
      </c>
      <c r="S1370" s="70" t="s">
        <v>102</v>
      </c>
      <c r="T1370" s="70" t="s">
        <v>102</v>
      </c>
      <c r="U1370" s="93" t="s">
        <v>9216</v>
      </c>
      <c r="V1370" s="94">
        <v>390096</v>
      </c>
      <c r="W1370" s="97" t="s">
        <v>5111</v>
      </c>
      <c r="X1370" s="38" t="str">
        <f>IFERROR(VLOOKUP(ROWS($X$4:X1370),$Q$4:$R$5094,2,FALSE),"")</f>
        <v>BDE-200</v>
      </c>
      <c r="Y1370" s="38" t="str">
        <f>IFERROR(VLOOKUP(ROWS($Y$4:Y1370),$P$4:$U$5094,6,FALSE),"")</f>
        <v>446255-46-5</v>
      </c>
      <c r="Z1370" s="38">
        <f>IF(ISNUMBER(SEARCH(Search!$K$21,'Valid Values - Search'!AA1370)),MAX($Z$3:Z1369)+1,0)</f>
        <v>1367</v>
      </c>
      <c r="AA1370" s="64" t="s">
        <v>12921</v>
      </c>
      <c r="AB1370" s="70" t="s">
        <v>2375</v>
      </c>
      <c r="AC1370" s="71" t="s">
        <v>1184</v>
      </c>
      <c r="AD1370" s="38" t="str">
        <f>IFERROR(VLOOKUP(ROWS($AD$4:AD1370),$Z$4:$AC$3778,2,FALSE),"")</f>
        <v>Fluorides in the Workplace Atmospheres (D4765 ASTM)</v>
      </c>
      <c r="AF1370" s="37"/>
    </row>
    <row r="1371" spans="16:32" ht="15" customHeight="1">
      <c r="P1371" s="38">
        <f>IF(ISNUMBER(SEARCH(Search!$K$13,'Valid Values - Search'!U1371)),MAX($P$3:P1370)+1,0)</f>
        <v>1368</v>
      </c>
      <c r="Q1371" s="38">
        <f>IF(ISNUMBER(SEARCH(Search!$K$5,'Valid Values - Search'!R1371)),MAX($Q$3:Q1370)+1,0)</f>
        <v>1368</v>
      </c>
      <c r="R1371" s="64" t="s">
        <v>5112</v>
      </c>
      <c r="S1371" s="70" t="s">
        <v>102</v>
      </c>
      <c r="T1371" s="70" t="s">
        <v>102</v>
      </c>
      <c r="U1371" s="93" t="s">
        <v>8459</v>
      </c>
      <c r="V1371" s="94" t="s">
        <v>8459</v>
      </c>
      <c r="W1371" s="97" t="s">
        <v>5112</v>
      </c>
      <c r="X1371" s="38" t="str">
        <f>IFERROR(VLOOKUP(ROWS($X$4:X1371),$Q$4:$R$5094,2,FALSE),"")</f>
        <v>BDE-200/203</v>
      </c>
      <c r="Y1371" s="38" t="str">
        <f>IFERROR(VLOOKUP(ROWS($Y$4:Y1371),$P$4:$U$5094,6,FALSE),"")</f>
        <v>N/A</v>
      </c>
      <c r="Z1371" s="38">
        <f>IF(ISNUMBER(SEARCH(Search!$K$21,'Valid Values - Search'!AA1371)),MAX($Z$3:Z1370)+1,0)</f>
        <v>1368</v>
      </c>
      <c r="AA1371" s="64" t="s">
        <v>12922</v>
      </c>
      <c r="AB1371" s="70">
        <v>7906</v>
      </c>
      <c r="AC1371" s="71" t="s">
        <v>1150</v>
      </c>
      <c r="AD1371" s="38" t="str">
        <f>IFERROR(VLOOKUP(ROWS($AD$4:AD1371),$Z$4:$AC$3778,2,FALSE),"")</f>
        <v>Fluorides, Aerosol and Gas, by IC (7906 NIOSH)</v>
      </c>
      <c r="AF1371" s="37"/>
    </row>
    <row r="1372" spans="16:32" ht="15" customHeight="1">
      <c r="P1372" s="38">
        <f>IF(ISNUMBER(SEARCH(Search!$K$13,'Valid Values - Search'!U1372)),MAX($P$3:P1371)+1,0)</f>
        <v>1369</v>
      </c>
      <c r="Q1372" s="38">
        <f>IF(ISNUMBER(SEARCH(Search!$K$5,'Valid Values - Search'!R1372)),MAX($Q$3:Q1371)+1,0)</f>
        <v>1369</v>
      </c>
      <c r="R1372" s="64" t="s">
        <v>5113</v>
      </c>
      <c r="S1372" s="70" t="s">
        <v>101</v>
      </c>
      <c r="T1372" s="70" t="s">
        <v>102</v>
      </c>
      <c r="U1372" s="93" t="s">
        <v>8734</v>
      </c>
      <c r="V1372" s="94">
        <v>390097</v>
      </c>
      <c r="W1372" s="97" t="s">
        <v>5113</v>
      </c>
      <c r="X1372" s="38" t="str">
        <f>IFERROR(VLOOKUP(ROWS($X$4:X1372),$Q$4:$R$5094,2,FALSE),"")</f>
        <v>BDE-201</v>
      </c>
      <c r="Y1372" s="38" t="str">
        <f>IFERROR(VLOOKUP(ROWS($Y$4:Y1372),$P$4:$U$5094,6,FALSE),"")</f>
        <v>446255-50-1</v>
      </c>
      <c r="Z1372" s="38">
        <f>IF(ISNUMBER(SEARCH(Search!$K$21,'Valid Values - Search'!AA1372)),MAX($Z$3:Z1371)+1,0)</f>
        <v>1369</v>
      </c>
      <c r="AA1372" s="64" t="s">
        <v>12923</v>
      </c>
      <c r="AB1372" s="70">
        <v>7902</v>
      </c>
      <c r="AC1372" s="71" t="s">
        <v>1150</v>
      </c>
      <c r="AD1372" s="38" t="str">
        <f>IFERROR(VLOOKUP(ROWS($AD$4:AD1372),$Z$4:$AC$3778,2,FALSE),"")</f>
        <v>Fluorides, Aerosol and Gas, by ISE (7902 NIOSH)</v>
      </c>
      <c r="AF1372" s="37"/>
    </row>
    <row r="1373" spans="16:32" ht="15" customHeight="1">
      <c r="P1373" s="38">
        <f>IF(ISNUMBER(SEARCH(Search!$K$13,'Valid Values - Search'!U1373)),MAX($P$3:P1372)+1,0)</f>
        <v>1370</v>
      </c>
      <c r="Q1373" s="38">
        <f>IF(ISNUMBER(SEARCH(Search!$K$5,'Valid Values - Search'!R1373)),MAX($Q$3:Q1372)+1,0)</f>
        <v>1370</v>
      </c>
      <c r="R1373" s="64" t="s">
        <v>5114</v>
      </c>
      <c r="S1373" s="70" t="s">
        <v>102</v>
      </c>
      <c r="T1373" s="70" t="s">
        <v>102</v>
      </c>
      <c r="U1373" s="93" t="s">
        <v>9230</v>
      </c>
      <c r="V1373" s="94">
        <v>390098</v>
      </c>
      <c r="W1373" s="97" t="s">
        <v>5114</v>
      </c>
      <c r="X1373" s="38" t="str">
        <f>IFERROR(VLOOKUP(ROWS($X$4:X1373),$Q$4:$R$5094,2,FALSE),"")</f>
        <v>BDE-202</v>
      </c>
      <c r="Y1373" s="38" t="str">
        <f>IFERROR(VLOOKUP(ROWS($Y$4:Y1373),$P$4:$U$5094,6,FALSE),"")</f>
        <v>67797-09-5</v>
      </c>
      <c r="Z1373" s="38">
        <f>IF(ISNUMBER(SEARCH(Search!$K$21,'Valid Values - Search'!AA1373)),MAX($Z$3:Z1372)+1,0)</f>
        <v>1370</v>
      </c>
      <c r="AA1373" s="64" t="s">
        <v>12924</v>
      </c>
      <c r="AB1373" s="70" t="s">
        <v>1970</v>
      </c>
      <c r="AC1373" s="71" t="s">
        <v>1156</v>
      </c>
      <c r="AD1373" s="38" t="str">
        <f>IFERROR(VLOOKUP(ROWS($AD$4:AD1373),$Z$4:$AC$3778,2,FALSE),"")</f>
        <v>Fluorogenic Substrate Enterococcus Test (9230-D APHA)</v>
      </c>
      <c r="AF1373" s="37"/>
    </row>
    <row r="1374" spans="16:32" ht="15" customHeight="1">
      <c r="P1374" s="38">
        <f>IF(ISNUMBER(SEARCH(Search!$K$13,'Valid Values - Search'!U1374)),MAX($P$3:P1373)+1,0)</f>
        <v>1371</v>
      </c>
      <c r="Q1374" s="38">
        <f>IF(ISNUMBER(SEARCH(Search!$K$5,'Valid Values - Search'!R1374)),MAX($Q$3:Q1373)+1,0)</f>
        <v>1371</v>
      </c>
      <c r="R1374" s="64" t="s">
        <v>5115</v>
      </c>
      <c r="S1374" s="70" t="s">
        <v>101</v>
      </c>
      <c r="T1374" s="70" t="s">
        <v>102</v>
      </c>
      <c r="U1374" s="93" t="s">
        <v>8735</v>
      </c>
      <c r="V1374" s="94">
        <v>390100</v>
      </c>
      <c r="W1374" s="97" t="s">
        <v>5115</v>
      </c>
      <c r="X1374" s="38" t="str">
        <f>IFERROR(VLOOKUP(ROWS($X$4:X1374),$Q$4:$R$5094,2,FALSE),"")</f>
        <v>BDE-204</v>
      </c>
      <c r="Y1374" s="38" t="str">
        <f>IFERROR(VLOOKUP(ROWS($Y$4:Y1374),$P$4:$U$5094,6,FALSE),"")</f>
        <v>446255-54-5</v>
      </c>
      <c r="Z1374" s="38">
        <f>IF(ISNUMBER(SEARCH(Search!$K$21,'Valid Values - Search'!AA1374)),MAX($Z$3:Z1373)+1,0)</f>
        <v>1371</v>
      </c>
      <c r="AA1374" s="64" t="s">
        <v>12925</v>
      </c>
      <c r="AB1374" s="70" t="s">
        <v>1669</v>
      </c>
      <c r="AC1374" s="71" t="s">
        <v>1642</v>
      </c>
      <c r="AD1374" s="38" t="str">
        <f>IFERROR(VLOOKUP(ROWS($AD$4:AD1374),$Z$4:$AC$3778,2,FALSE),"")</f>
        <v>Fluoroquinolone by Immunoassay, Microtiter Plate (52250B ABRAXIS LLC)</v>
      </c>
      <c r="AF1374" s="37"/>
    </row>
    <row r="1375" spans="16:32" ht="15" customHeight="1">
      <c r="P1375" s="38">
        <f>IF(ISNUMBER(SEARCH(Search!$K$13,'Valid Values - Search'!U1375)),MAX($P$3:P1374)+1,0)</f>
        <v>1372</v>
      </c>
      <c r="Q1375" s="38">
        <f>IF(ISNUMBER(SEARCH(Search!$K$5,'Valid Values - Search'!R1375)),MAX($Q$3:Q1374)+1,0)</f>
        <v>1372</v>
      </c>
      <c r="R1375" s="64" t="s">
        <v>8481</v>
      </c>
      <c r="S1375" s="70" t="s">
        <v>101</v>
      </c>
      <c r="T1375" s="70" t="s">
        <v>102</v>
      </c>
      <c r="U1375" s="93" t="s">
        <v>9301</v>
      </c>
      <c r="V1375" s="94">
        <v>1736152</v>
      </c>
      <c r="W1375" s="97" t="s">
        <v>8481</v>
      </c>
      <c r="X1375" s="38" t="str">
        <f>IFERROR(VLOOKUP(ROWS($X$4:X1375),$Q$4:$R$5094,2,FALSE),"")</f>
        <v>BDE-205</v>
      </c>
      <c r="Y1375" s="38" t="str">
        <f>IFERROR(VLOOKUP(ROWS($Y$4:Y1375),$P$4:$U$5094,6,FALSE),"")</f>
        <v>446255-56-7</v>
      </c>
      <c r="Z1375" s="38">
        <f>IF(ISNUMBER(SEARCH(Search!$K$21,'Valid Values - Search'!AA1375)),MAX($Z$3:Z1374)+1,0)</f>
        <v>1372</v>
      </c>
      <c r="AA1375" s="64" t="s">
        <v>12926</v>
      </c>
      <c r="AB1375" s="70">
        <v>1006</v>
      </c>
      <c r="AC1375" s="71" t="s">
        <v>1150</v>
      </c>
      <c r="AD1375" s="38" t="str">
        <f>IFERROR(VLOOKUP(ROWS($AD$4:AD1375),$Z$4:$AC$3778,2,FALSE),"")</f>
        <v>Fluorotrichloromethane by GC/FID (1006 NIOSH)</v>
      </c>
      <c r="AF1375" s="37"/>
    </row>
    <row r="1376" spans="16:32" ht="15" customHeight="1">
      <c r="P1376" s="38">
        <f>IF(ISNUMBER(SEARCH(Search!$K$13,'Valid Values - Search'!U1376)),MAX($P$3:P1375)+1,0)</f>
        <v>1373</v>
      </c>
      <c r="Q1376" s="38">
        <f>IF(ISNUMBER(SEARCH(Search!$K$5,'Valid Values - Search'!R1376)),MAX($Q$3:Q1375)+1,0)</f>
        <v>1373</v>
      </c>
      <c r="R1376" s="64" t="s">
        <v>5116</v>
      </c>
      <c r="S1376" s="70" t="s">
        <v>101</v>
      </c>
      <c r="T1376" s="70" t="s">
        <v>102</v>
      </c>
      <c r="U1376" s="93" t="s">
        <v>8736</v>
      </c>
      <c r="V1376" s="94" t="s">
        <v>8459</v>
      </c>
      <c r="W1376" s="97" t="s">
        <v>5116</v>
      </c>
      <c r="X1376" s="38" t="str">
        <f>IFERROR(VLOOKUP(ROWS($X$4:X1376),$Q$4:$R$5094,2,FALSE),"")</f>
        <v>BDE-207</v>
      </c>
      <c r="Y1376" s="38" t="str">
        <f>IFERROR(VLOOKUP(ROWS($Y$4:Y1376),$P$4:$U$5094,6,FALSE),"")</f>
        <v>437701-79-6</v>
      </c>
      <c r="Z1376" s="38">
        <f>IF(ISNUMBER(SEARCH(Search!$K$21,'Valid Values - Search'!AA1376)),MAX($Z$3:Z1375)+1,0)</f>
        <v>1373</v>
      </c>
      <c r="AA1376" s="64" t="s">
        <v>12927</v>
      </c>
      <c r="AB1376" s="70">
        <v>500511</v>
      </c>
      <c r="AC1376" s="71" t="s">
        <v>1642</v>
      </c>
      <c r="AD1376" s="38" t="str">
        <f>IFERROR(VLOOKUP(ROWS($AD$4:AD1376),$Z$4:$AC$3778,2,FALSE),"")</f>
        <v>Fluridone by Immunoassay, Magnetic Particle (500511 ABRAXIS LLC)</v>
      </c>
      <c r="AF1376" s="37"/>
    </row>
    <row r="1377" spans="16:32" ht="15" customHeight="1">
      <c r="P1377" s="38">
        <f>IF(ISNUMBER(SEARCH(Search!$K$13,'Valid Values - Search'!U1377)),MAX($P$3:P1376)+1,0)</f>
        <v>1374</v>
      </c>
      <c r="Q1377" s="38">
        <f>IF(ISNUMBER(SEARCH(Search!$K$5,'Valid Values - Search'!R1377)),MAX($Q$3:Q1376)+1,0)</f>
        <v>1374</v>
      </c>
      <c r="R1377" s="64" t="s">
        <v>5117</v>
      </c>
      <c r="S1377" s="70" t="s">
        <v>101</v>
      </c>
      <c r="T1377" s="70" t="s">
        <v>102</v>
      </c>
      <c r="U1377" s="93" t="s">
        <v>8737</v>
      </c>
      <c r="V1377" s="94">
        <v>390104</v>
      </c>
      <c r="W1377" s="97" t="s">
        <v>5117</v>
      </c>
      <c r="X1377" s="38" t="str">
        <f>IFERROR(VLOOKUP(ROWS($X$4:X1377),$Q$4:$R$5094,2,FALSE),"")</f>
        <v>BDE-208</v>
      </c>
      <c r="Y1377" s="38" t="str">
        <f>IFERROR(VLOOKUP(ROWS($Y$4:Y1377),$P$4:$U$5094,6,FALSE),"")</f>
        <v>437701-78-5</v>
      </c>
      <c r="Z1377" s="38">
        <f>IF(ISNUMBER(SEARCH(Search!$K$21,'Valid Values - Search'!AA1377)),MAX($Z$3:Z1376)+1,0)</f>
        <v>1374</v>
      </c>
      <c r="AA1377" s="64" t="s">
        <v>12928</v>
      </c>
      <c r="AB1377" s="70" t="s">
        <v>3381</v>
      </c>
      <c r="AC1377" s="71" t="s">
        <v>1102</v>
      </c>
      <c r="AD1377" s="38" t="str">
        <f>IFERROR(VLOOKUP(ROWS($AD$4:AD1377),$Z$4:$AC$3778,2,FALSE),"")</f>
        <v>Folpet by IR Spectroscopy (PMD-FOL USEPA)</v>
      </c>
      <c r="AF1377" s="37"/>
    </row>
    <row r="1378" spans="16:32" ht="15" customHeight="1">
      <c r="P1378" s="38">
        <f>IF(ISNUMBER(SEARCH(Search!$K$13,'Valid Values - Search'!U1378)),MAX($P$3:P1377)+1,0)</f>
        <v>1375</v>
      </c>
      <c r="Q1378" s="38">
        <f>IF(ISNUMBER(SEARCH(Search!$K$5,'Valid Values - Search'!R1378)),MAX($Q$3:Q1377)+1,0)</f>
        <v>1375</v>
      </c>
      <c r="R1378" s="64" t="s">
        <v>5118</v>
      </c>
      <c r="S1378" s="70" t="s">
        <v>102</v>
      </c>
      <c r="T1378" s="70" t="s">
        <v>102</v>
      </c>
      <c r="U1378" s="93" t="s">
        <v>8459</v>
      </c>
      <c r="V1378" s="94">
        <v>1001205</v>
      </c>
      <c r="W1378" s="97" t="s">
        <v>5118</v>
      </c>
      <c r="X1378" s="38" t="str">
        <f>IFERROR(VLOOKUP(ROWS($X$4:X1378),$Q$4:$R$5094,2,FALSE),"")</f>
        <v>BDE-28/33</v>
      </c>
      <c r="Y1378" s="38" t="str">
        <f>IFERROR(VLOOKUP(ROWS($Y$4:Y1378),$P$4:$U$5094,6,FALSE),"")</f>
        <v>N/A</v>
      </c>
      <c r="Z1378" s="38">
        <f>IF(ISNUMBER(SEARCH(Search!$K$21,'Valid Values - Search'!AA1378)),MAX($Z$3:Z1377)+1,0)</f>
        <v>1375</v>
      </c>
      <c r="AA1378" s="64" t="s">
        <v>12929</v>
      </c>
      <c r="AB1378" s="70" t="s">
        <v>3382</v>
      </c>
      <c r="AC1378" s="71" t="s">
        <v>1102</v>
      </c>
      <c r="AD1378" s="38" t="str">
        <f>IFERROR(VLOOKUP(ROWS($AD$4:AD1378),$Z$4:$AC$3778,2,FALSE),"")</f>
        <v>Fonofos by IR Spectroscopy (PMD-FON USEPA)</v>
      </c>
      <c r="AF1378" s="37"/>
    </row>
    <row r="1379" spans="16:32" ht="15" customHeight="1">
      <c r="P1379" s="38">
        <f>IF(ISNUMBER(SEARCH(Search!$K$13,'Valid Values - Search'!U1379)),MAX($P$3:P1378)+1,0)</f>
        <v>1376</v>
      </c>
      <c r="Q1379" s="38">
        <f>IF(ISNUMBER(SEARCH(Search!$K$5,'Valid Values - Search'!R1379)),MAX($Q$3:Q1378)+1,0)</f>
        <v>1376</v>
      </c>
      <c r="R1379" s="64" t="s">
        <v>5119</v>
      </c>
      <c r="S1379" s="70" t="s">
        <v>102</v>
      </c>
      <c r="T1379" s="70" t="s">
        <v>102</v>
      </c>
      <c r="U1379" s="93" t="s">
        <v>8459</v>
      </c>
      <c r="V1379" s="94">
        <v>1000367</v>
      </c>
      <c r="W1379" s="97" t="s">
        <v>5119</v>
      </c>
      <c r="X1379" s="38" t="str">
        <f>IFERROR(VLOOKUP(ROWS($X$4:X1379),$Q$4:$R$5094,2,FALSE),"")</f>
        <v>BDE-8/11</v>
      </c>
      <c r="Y1379" s="38" t="str">
        <f>IFERROR(VLOOKUP(ROWS($Y$4:Y1379),$P$4:$U$5094,6,FALSE),"")</f>
        <v>N/A</v>
      </c>
      <c r="Z1379" s="38">
        <f>IF(ISNUMBER(SEARCH(Search!$K$21,'Valid Values - Search'!AA1379)),MAX($Z$3:Z1378)+1,0)</f>
        <v>1376</v>
      </c>
      <c r="AA1379" s="64" t="s">
        <v>12930</v>
      </c>
      <c r="AB1379" s="70" t="s">
        <v>2986</v>
      </c>
      <c r="AC1379" s="71" t="s">
        <v>1102</v>
      </c>
      <c r="AD1379" s="38" t="str">
        <f>IFERROR(VLOOKUP(ROWS($AD$4:AD1379),$Z$4:$AC$3778,2,FALSE),"")</f>
        <v>Formaldehyde - Indoor Air, HPLC (IP-6A USEPA)</v>
      </c>
      <c r="AF1379" s="37"/>
    </row>
    <row r="1380" spans="16:32" ht="15" customHeight="1">
      <c r="P1380" s="38">
        <f>IF(ISNUMBER(SEARCH(Search!$K$13,'Valid Values - Search'!U1380)),MAX($P$3:P1379)+1,0)</f>
        <v>1377</v>
      </c>
      <c r="Q1380" s="38">
        <f>IF(ISNUMBER(SEARCH(Search!$K$5,'Valid Values - Search'!R1380)),MAX($Q$3:Q1379)+1,0)</f>
        <v>1377</v>
      </c>
      <c r="R1380" s="64" t="s">
        <v>5120</v>
      </c>
      <c r="S1380" s="70" t="s">
        <v>102</v>
      </c>
      <c r="T1380" s="70" t="s">
        <v>102</v>
      </c>
      <c r="U1380" s="93" t="s">
        <v>8459</v>
      </c>
      <c r="V1380" s="94" t="s">
        <v>8459</v>
      </c>
      <c r="W1380" s="97" t="s">
        <v>5120</v>
      </c>
      <c r="X1380" s="38" t="str">
        <f>IFERROR(VLOOKUP(ROWS($X$4:X1380),$Q$4:$R$5094,2,FALSE),"")</f>
        <v>BDE-85/155</v>
      </c>
      <c r="Y1380" s="38" t="str">
        <f>IFERROR(VLOOKUP(ROWS($Y$4:Y1380),$P$4:$U$5094,6,FALSE),"")</f>
        <v>N/A</v>
      </c>
      <c r="Z1380" s="38">
        <f>IF(ISNUMBER(SEARCH(Search!$K$21,'Valid Values - Search'!AA1380)),MAX($Z$3:Z1379)+1,0)</f>
        <v>1377</v>
      </c>
      <c r="AA1380" s="64" t="s">
        <v>12931</v>
      </c>
      <c r="AB1380" s="70" t="s">
        <v>2393</v>
      </c>
      <c r="AC1380" s="71" t="s">
        <v>1184</v>
      </c>
      <c r="AD1380" s="38" t="str">
        <f>IFERROR(VLOOKUP(ROWS($AD$4:AD1380),$Z$4:$AC$3778,2,FALSE),"")</f>
        <v>Formaldehyde - Indoor Air, MBTH (D5014 ASTM)</v>
      </c>
      <c r="AF1380" s="37"/>
    </row>
    <row r="1381" spans="16:32" ht="15" customHeight="1">
      <c r="P1381" s="38">
        <f>IF(ISNUMBER(SEARCH(Search!$K$13,'Valid Values - Search'!U1381)),MAX($P$3:P1380)+1,0)</f>
        <v>1378</v>
      </c>
      <c r="Q1381" s="38">
        <f>IF(ISNUMBER(SEARCH(Search!$K$5,'Valid Values - Search'!R1381)),MAX($Q$3:Q1380)+1,0)</f>
        <v>1378</v>
      </c>
      <c r="R1381" s="64" t="s">
        <v>4903</v>
      </c>
      <c r="S1381" s="70" t="s">
        <v>102</v>
      </c>
      <c r="T1381" s="70" t="s">
        <v>102</v>
      </c>
      <c r="U1381" s="93" t="s">
        <v>8459</v>
      </c>
      <c r="V1381" s="94">
        <v>1001512</v>
      </c>
      <c r="W1381" s="97" t="s">
        <v>4903</v>
      </c>
      <c r="X1381" s="38" t="str">
        <f>IFERROR(VLOOKUP(ROWS($X$4:X1381),$Q$4:$R$5094,2,FALSE),"")</f>
        <v>b-D-galactosidase (corrected for carbon content)</v>
      </c>
      <c r="Y1381" s="38" t="str">
        <f>IFERROR(VLOOKUP(ROWS($Y$4:Y1381),$P$4:$U$5094,6,FALSE),"")</f>
        <v>N/A</v>
      </c>
      <c r="Z1381" s="38">
        <f>IF(ISNUMBER(SEARCH(Search!$K$21,'Valid Values - Search'!AA1381)),MAX($Z$3:Z1380)+1,0)</f>
        <v>1378</v>
      </c>
      <c r="AA1381" s="64" t="s">
        <v>12932</v>
      </c>
      <c r="AB1381" s="70">
        <v>2541</v>
      </c>
      <c r="AC1381" s="71" t="s">
        <v>1150</v>
      </c>
      <c r="AD1381" s="38" t="str">
        <f>IFERROR(VLOOKUP(ROWS($AD$4:AD1381),$Z$4:$AC$3778,2,FALSE),"")</f>
        <v>Formaldehyde by GC/FID (2541 NIOSH)</v>
      </c>
      <c r="AF1381" s="37"/>
    </row>
    <row r="1382" spans="16:32" ht="15" customHeight="1">
      <c r="P1382" s="38">
        <f>IF(ISNUMBER(SEARCH(Search!$K$13,'Valid Values - Search'!U1382)),MAX($P$3:P1381)+1,0)</f>
        <v>1379</v>
      </c>
      <c r="Q1382" s="38">
        <f>IF(ISNUMBER(SEARCH(Search!$K$5,'Valid Values - Search'!R1382)),MAX($Q$3:Q1381)+1,0)</f>
        <v>1379</v>
      </c>
      <c r="R1382" s="64" t="s">
        <v>4904</v>
      </c>
      <c r="S1382" s="70" t="s">
        <v>102</v>
      </c>
      <c r="T1382" s="70" t="s">
        <v>102</v>
      </c>
      <c r="U1382" s="93" t="s">
        <v>8459</v>
      </c>
      <c r="V1382" s="94">
        <v>1000134</v>
      </c>
      <c r="W1382" s="97" t="s">
        <v>4904</v>
      </c>
      <c r="X1382" s="38" t="str">
        <f>IFERROR(VLOOKUP(ROWS($X$4:X1382),$Q$4:$R$5094,2,FALSE),"")</f>
        <v>b-D-glucosidase (corrected for carbon content)</v>
      </c>
      <c r="Y1382" s="38" t="str">
        <f>IFERROR(VLOOKUP(ROWS($Y$4:Y1382),$P$4:$U$5094,6,FALSE),"")</f>
        <v>N/A</v>
      </c>
      <c r="Z1382" s="38">
        <f>IF(ISNUMBER(SEARCH(Search!$K$21,'Valid Values - Search'!AA1382)),MAX($Z$3:Z1381)+1,0)</f>
        <v>1379</v>
      </c>
      <c r="AA1382" s="64" t="s">
        <v>12933</v>
      </c>
      <c r="AB1382" s="70">
        <v>3500</v>
      </c>
      <c r="AC1382" s="71" t="s">
        <v>1150</v>
      </c>
      <c r="AD1382" s="38" t="str">
        <f>IFERROR(VLOOKUP(ROWS($AD$4:AD1382),$Z$4:$AC$3778,2,FALSE),"")</f>
        <v>Formaldehyde by Visible Absorption Spec. (3500 NIOSH)</v>
      </c>
      <c r="AF1382" s="37"/>
    </row>
    <row r="1383" spans="16:32" ht="15" customHeight="1">
      <c r="P1383" s="38">
        <f>IF(ISNUMBER(SEARCH(Search!$K$13,'Valid Values - Search'!U1383)),MAX($P$3:P1382)+1,0)</f>
        <v>1380</v>
      </c>
      <c r="Q1383" s="38">
        <f>IF(ISNUMBER(SEARCH(Search!$K$5,'Valid Values - Search'!R1383)),MAX($Q$3:Q1382)+1,0)</f>
        <v>1380</v>
      </c>
      <c r="R1383" s="64" t="s">
        <v>4905</v>
      </c>
      <c r="S1383" s="70" t="s">
        <v>102</v>
      </c>
      <c r="T1383" s="70" t="s">
        <v>102</v>
      </c>
      <c r="U1383" s="93" t="s">
        <v>8459</v>
      </c>
      <c r="V1383" s="94">
        <v>1001118</v>
      </c>
      <c r="W1383" s="97" t="s">
        <v>4905</v>
      </c>
      <c r="X1383" s="38" t="str">
        <f>IFERROR(VLOOKUP(ROWS($X$4:X1383),$Q$4:$R$5094,2,FALSE),"")</f>
        <v>b-D-xylosidase (corrected for carbon content)</v>
      </c>
      <c r="Y1383" s="38" t="str">
        <f>IFERROR(VLOOKUP(ROWS($Y$4:Y1383),$P$4:$U$5094,6,FALSE),"")</f>
        <v>N/A</v>
      </c>
      <c r="Z1383" s="38">
        <f>IF(ISNUMBER(SEARCH(Search!$K$21,'Valid Values - Search'!AA1383)),MAX($Z$3:Z1382)+1,0)</f>
        <v>1380</v>
      </c>
      <c r="AA1383" s="64" t="s">
        <v>12934</v>
      </c>
      <c r="AB1383" s="70" t="s">
        <v>2987</v>
      </c>
      <c r="AC1383" s="71" t="s">
        <v>1102</v>
      </c>
      <c r="AD1383" s="38" t="str">
        <f>IFERROR(VLOOKUP(ROWS($AD$4:AD1383),$Z$4:$AC$3778,2,FALSE),"")</f>
        <v>Formaldehyde in Air - Colorimetric (IP-6B USEPA)</v>
      </c>
      <c r="AF1383" s="37"/>
    </row>
    <row r="1384" spans="16:32" ht="15" customHeight="1">
      <c r="P1384" s="38">
        <f>IF(ISNUMBER(SEARCH(Search!$K$13,'Valid Values - Search'!U1384)),MAX($P$3:P1383)+1,0)</f>
        <v>1381</v>
      </c>
      <c r="Q1384" s="38">
        <f>IF(ISNUMBER(SEARCH(Search!$K$5,'Valid Values - Search'!R1384)),MAX($Q$3:Q1383)+1,0)</f>
        <v>1381</v>
      </c>
      <c r="R1384" s="64" t="s">
        <v>5121</v>
      </c>
      <c r="S1384" s="70" t="s">
        <v>102</v>
      </c>
      <c r="T1384" s="70" t="s">
        <v>102</v>
      </c>
      <c r="U1384" s="93" t="s">
        <v>8459</v>
      </c>
      <c r="V1384" s="94">
        <v>16943</v>
      </c>
      <c r="W1384" s="97" t="s">
        <v>5121</v>
      </c>
      <c r="X1384" s="38" t="str">
        <f>IFERROR(VLOOKUP(ROWS($X$4:X1384),$Q$4:$R$5094,2,FALSE),"")</f>
        <v>Beck Biotic Index</v>
      </c>
      <c r="Y1384" s="38" t="str">
        <f>IFERROR(VLOOKUP(ROWS($Y$4:Y1384),$P$4:$U$5094,6,FALSE),"")</f>
        <v>N/A</v>
      </c>
      <c r="Z1384" s="38">
        <f>IF(ISNUMBER(SEARCH(Search!$K$21,'Valid Values - Search'!AA1384)),MAX($Z$3:Z1383)+1,0)</f>
        <v>1381</v>
      </c>
      <c r="AA1384" s="64" t="s">
        <v>12935</v>
      </c>
      <c r="AB1384" s="70" t="s">
        <v>2988</v>
      </c>
      <c r="AC1384" s="71" t="s">
        <v>1102</v>
      </c>
      <c r="AD1384" s="38" t="str">
        <f>IFERROR(VLOOKUP(ROWS($AD$4:AD1384),$Z$4:$AC$3778,2,FALSE),"")</f>
        <v>Formaldehyde in Air - Passive Sampling (IP-6C USEPA)</v>
      </c>
      <c r="AF1384" s="37"/>
    </row>
    <row r="1385" spans="16:32" ht="15" customHeight="1">
      <c r="P1385" s="38">
        <f>IF(ISNUMBER(SEARCH(Search!$K$13,'Valid Values - Search'!U1385)),MAX($P$3:P1384)+1,0)</f>
        <v>1382</v>
      </c>
      <c r="Q1385" s="38">
        <f>IF(ISNUMBER(SEARCH(Search!$K$5,'Valid Values - Search'!R1385)),MAX($Q$3:Q1384)+1,0)</f>
        <v>1382</v>
      </c>
      <c r="R1385" s="64" t="s">
        <v>5122</v>
      </c>
      <c r="S1385" s="70" t="s">
        <v>102</v>
      </c>
      <c r="T1385" s="70" t="s">
        <v>102</v>
      </c>
      <c r="U1385" s="93" t="s">
        <v>9829</v>
      </c>
      <c r="V1385" s="94">
        <v>389328</v>
      </c>
      <c r="W1385" s="97" t="s">
        <v>5122</v>
      </c>
      <c r="X1385" s="38" t="str">
        <f>IFERROR(VLOOKUP(ROWS($X$4:X1385),$Q$4:$R$5094,2,FALSE),"")</f>
        <v>Bendiocarb</v>
      </c>
      <c r="Y1385" s="38" t="str">
        <f>IFERROR(VLOOKUP(ROWS($Y$4:Y1385),$P$4:$U$5094,6,FALSE),"")</f>
        <v>22781-23-3</v>
      </c>
      <c r="Z1385" s="38">
        <f>IF(ISNUMBER(SEARCH(Search!$K$21,'Valid Values - Search'!AA1385)),MAX($Z$3:Z1384)+1,0)</f>
        <v>1382</v>
      </c>
      <c r="AA1385" s="64" t="s">
        <v>12936</v>
      </c>
      <c r="AB1385" s="70">
        <v>8520</v>
      </c>
      <c r="AC1385" s="71" t="s">
        <v>1102</v>
      </c>
      <c r="AD1385" s="38" t="str">
        <f>IFERROR(VLOOKUP(ROWS($AD$4:AD1385),$Z$4:$AC$3778,2,FALSE),"")</f>
        <v>Formaldehyde in Ambient Air (8520 USEPA)</v>
      </c>
      <c r="AF1385" s="37"/>
    </row>
    <row r="1386" spans="16:32" ht="15" customHeight="1">
      <c r="P1386" s="38">
        <f>IF(ISNUMBER(SEARCH(Search!$K$13,'Valid Values - Search'!U1386)),MAX($P$3:P1385)+1,0)</f>
        <v>1383</v>
      </c>
      <c r="Q1386" s="38">
        <f>IF(ISNUMBER(SEARCH(Search!$K$5,'Valid Values - Search'!R1386)),MAX($Q$3:Q1385)+1,0)</f>
        <v>1383</v>
      </c>
      <c r="R1386" s="64" t="s">
        <v>5123</v>
      </c>
      <c r="S1386" s="70" t="s">
        <v>102</v>
      </c>
      <c r="T1386" s="70" t="s">
        <v>102</v>
      </c>
      <c r="U1386" s="93" t="s">
        <v>9830</v>
      </c>
      <c r="V1386" s="94">
        <v>664</v>
      </c>
      <c r="W1386" s="97" t="s">
        <v>5123</v>
      </c>
      <c r="X1386" s="38" t="str">
        <f>IFERROR(VLOOKUP(ROWS($X$4:X1386),$Q$4:$R$5094,2,FALSE),"")</f>
        <v>Bendiocarb phenol</v>
      </c>
      <c r="Y1386" s="38" t="str">
        <f>IFERROR(VLOOKUP(ROWS($Y$4:Y1386),$P$4:$U$5094,6,FALSE),"")</f>
        <v>22961-82-6</v>
      </c>
      <c r="Z1386" s="38">
        <f>IF(ISNUMBER(SEARCH(Search!$K$21,'Valid Values - Search'!AA1386)),MAX($Z$3:Z1385)+1,0)</f>
        <v>1383</v>
      </c>
      <c r="AA1386" s="64" t="s">
        <v>12937</v>
      </c>
      <c r="AB1386" s="70" t="s">
        <v>3717</v>
      </c>
      <c r="AC1386" s="71" t="s">
        <v>1102</v>
      </c>
      <c r="AD1386" s="38" t="str">
        <f>IFERROR(VLOOKUP(ROWS($AD$4:AD1386),$Z$4:$AC$3778,2,FALSE),"")</f>
        <v>Formaldehyde in Ambient Air (TO-11 USEPA)</v>
      </c>
      <c r="AF1386" s="37"/>
    </row>
    <row r="1387" spans="16:32" ht="15" customHeight="1">
      <c r="P1387" s="38">
        <f>IF(ISNUMBER(SEARCH(Search!$K$13,'Valid Values - Search'!U1387)),MAX($P$3:P1386)+1,0)</f>
        <v>1384</v>
      </c>
      <c r="Q1387" s="38">
        <f>IF(ISNUMBER(SEARCH(Search!$K$5,'Valid Values - Search'!R1387)),MAX($Q$3:Q1386)+1,0)</f>
        <v>1384</v>
      </c>
      <c r="R1387" s="64" t="s">
        <v>5124</v>
      </c>
      <c r="S1387" s="70" t="s">
        <v>102</v>
      </c>
      <c r="T1387" s="70" t="s">
        <v>102</v>
      </c>
      <c r="U1387" s="93" t="s">
        <v>9831</v>
      </c>
      <c r="V1387" s="94">
        <v>665</v>
      </c>
      <c r="W1387" s="97" t="s">
        <v>5124</v>
      </c>
      <c r="X1387" s="38" t="str">
        <f>IFERROR(VLOOKUP(ROWS($X$4:X1387),$Q$4:$R$5094,2,FALSE),"")</f>
        <v>Benfluralin</v>
      </c>
      <c r="Y1387" s="38" t="str">
        <f>IFERROR(VLOOKUP(ROWS($Y$4:Y1387),$P$4:$U$5094,6,FALSE),"")</f>
        <v>1861-40-1</v>
      </c>
      <c r="Z1387" s="38">
        <f>IF(ISNUMBER(SEARCH(Search!$K$21,'Valid Values - Search'!AA1387)),MAX($Z$3:Z1386)+1,0)</f>
        <v>1384</v>
      </c>
      <c r="AA1387" s="64" t="s">
        <v>12938</v>
      </c>
      <c r="AB1387" s="70" t="s">
        <v>1710</v>
      </c>
      <c r="AC1387" s="71" t="s">
        <v>1102</v>
      </c>
      <c r="AD1387" s="38" t="str">
        <f>IFERROR(VLOOKUP(ROWS($AD$4:AD1387),$Z$4:$AC$3778,2,FALSE),"")</f>
        <v>Formaldehyde in Wastewater by GC (6 (FORMALDEHYD) USEPA)</v>
      </c>
      <c r="AF1387" s="37"/>
    </row>
    <row r="1388" spans="16:32" ht="15" customHeight="1">
      <c r="P1388" s="38">
        <f>IF(ISNUMBER(SEARCH(Search!$K$13,'Valid Values - Search'!U1388)),MAX($P$3:P1387)+1,0)</f>
        <v>1385</v>
      </c>
      <c r="Q1388" s="38">
        <f>IF(ISNUMBER(SEARCH(Search!$K$5,'Valid Values - Search'!R1388)),MAX($Q$3:Q1387)+1,0)</f>
        <v>1385</v>
      </c>
      <c r="R1388" s="64" t="s">
        <v>5125</v>
      </c>
      <c r="S1388" s="70" t="s">
        <v>102</v>
      </c>
      <c r="T1388" s="70" t="s">
        <v>102</v>
      </c>
      <c r="U1388" s="93" t="s">
        <v>9832</v>
      </c>
      <c r="V1388" s="94">
        <v>44</v>
      </c>
      <c r="W1388" s="97" t="s">
        <v>5125</v>
      </c>
      <c r="X1388" s="38" t="str">
        <f>IFERROR(VLOOKUP(ROWS($X$4:X1388),$Q$4:$R$5094,2,FALSE),"")</f>
        <v>Benomyl</v>
      </c>
      <c r="Y1388" s="38" t="str">
        <f>IFERROR(VLOOKUP(ROWS($Y$4:Y1388),$P$4:$U$5094,6,FALSE),"")</f>
        <v>17804-35-2</v>
      </c>
      <c r="Z1388" s="38">
        <f>IF(ISNUMBER(SEARCH(Search!$K$21,'Valid Values - Search'!AA1388)),MAX($Z$3:Z1387)+1,0)</f>
        <v>1385</v>
      </c>
      <c r="AA1388" s="64" t="s">
        <v>12939</v>
      </c>
      <c r="AB1388" s="70" t="s">
        <v>2469</v>
      </c>
      <c r="AC1388" s="71" t="s">
        <v>1184</v>
      </c>
      <c r="AD1388" s="38" t="str">
        <f>IFERROR(VLOOKUP(ROWS($AD$4:AD1388),$Z$4:$AC$3778,2,FALSE),"")</f>
        <v>Formaldehyde in Water (D6303 ASTM)</v>
      </c>
      <c r="AF1388" s="37"/>
    </row>
    <row r="1389" spans="16:32" ht="15" customHeight="1">
      <c r="P1389" s="38">
        <f>IF(ISNUMBER(SEARCH(Search!$K$13,'Valid Values - Search'!U1389)),MAX($P$3:P1388)+1,0)</f>
        <v>1386</v>
      </c>
      <c r="Q1389" s="38">
        <f>IF(ISNUMBER(SEARCH(Search!$K$5,'Valid Values - Search'!R1389)),MAX($Q$3:Q1388)+1,0)</f>
        <v>1386</v>
      </c>
      <c r="R1389" s="64" t="s">
        <v>5126</v>
      </c>
      <c r="S1389" s="70" t="s">
        <v>102</v>
      </c>
      <c r="T1389" s="70" t="s">
        <v>102</v>
      </c>
      <c r="U1389" s="93" t="s">
        <v>9833</v>
      </c>
      <c r="V1389" s="94">
        <v>389332</v>
      </c>
      <c r="W1389" s="97" t="s">
        <v>5126</v>
      </c>
      <c r="X1389" s="38" t="str">
        <f>IFERROR(VLOOKUP(ROWS($X$4:X1389),$Q$4:$R$5094,2,FALSE),"")</f>
        <v>Bensulfuron-methyl</v>
      </c>
      <c r="Y1389" s="38" t="str">
        <f>IFERROR(VLOOKUP(ROWS($Y$4:Y1389),$P$4:$U$5094,6,FALSE),"")</f>
        <v>83055-99-6</v>
      </c>
      <c r="Z1389" s="38">
        <f>IF(ISNUMBER(SEARCH(Search!$K$21,'Valid Values - Search'!AA1389)),MAX($Z$3:Z1388)+1,0)</f>
        <v>1386</v>
      </c>
      <c r="AA1389" s="64" t="s">
        <v>12940</v>
      </c>
      <c r="AB1389" s="70">
        <v>5700</v>
      </c>
      <c r="AC1389" s="71" t="s">
        <v>1150</v>
      </c>
      <c r="AD1389" s="38" t="str">
        <f>IFERROR(VLOOKUP(ROWS($AD$4:AD1389),$Z$4:$AC$3778,2,FALSE),"")</f>
        <v>Formaldehyde On Dust by HPLC/UV (5700 NIOSH)</v>
      </c>
      <c r="AF1389" s="37"/>
    </row>
    <row r="1390" spans="16:32" ht="15" customHeight="1">
      <c r="P1390" s="38">
        <f>IF(ISNUMBER(SEARCH(Search!$K$13,'Valid Values - Search'!U1390)),MAX($P$3:P1389)+1,0)</f>
        <v>1387</v>
      </c>
      <c r="Q1390" s="38">
        <f>IF(ISNUMBER(SEARCH(Search!$K$5,'Valid Values - Search'!R1390)),MAX($Q$3:Q1389)+1,0)</f>
        <v>1387</v>
      </c>
      <c r="R1390" s="64" t="s">
        <v>5127</v>
      </c>
      <c r="S1390" s="70" t="s">
        <v>102</v>
      </c>
      <c r="T1390" s="70" t="s">
        <v>102</v>
      </c>
      <c r="U1390" s="93" t="s">
        <v>9834</v>
      </c>
      <c r="V1390" s="94">
        <v>688</v>
      </c>
      <c r="W1390" s="97" t="s">
        <v>5127</v>
      </c>
      <c r="X1390" s="38" t="str">
        <f>IFERROR(VLOOKUP(ROWS($X$4:X1390),$Q$4:$R$5094,2,FALSE),"")</f>
        <v>Bensulide</v>
      </c>
      <c r="Y1390" s="38" t="str">
        <f>IFERROR(VLOOKUP(ROWS($Y$4:Y1390),$P$4:$U$5094,6,FALSE),"")</f>
        <v>741-58-2</v>
      </c>
      <c r="Z1390" s="38">
        <f>IF(ISNUMBER(SEARCH(Search!$K$21,'Valid Values - Search'!AA1390)),MAX($Z$3:Z1389)+1,0)</f>
        <v>1387</v>
      </c>
      <c r="AA1390" s="64" t="s">
        <v>12941</v>
      </c>
      <c r="AB1390" s="70">
        <v>2011</v>
      </c>
      <c r="AC1390" s="71" t="s">
        <v>1150</v>
      </c>
      <c r="AD1390" s="38" t="str">
        <f>IFERROR(VLOOKUP(ROWS($AD$4:AD1390),$Z$4:$AC$3778,2,FALSE),"")</f>
        <v>Formic Acid by Ion Chromatography (2011 NIOSH)</v>
      </c>
      <c r="AF1390" s="37"/>
    </row>
    <row r="1391" spans="16:32" ht="15" customHeight="1">
      <c r="P1391" s="38">
        <f>IF(ISNUMBER(SEARCH(Search!$K$13,'Valid Values - Search'!U1391)),MAX($P$3:P1390)+1,0)</f>
        <v>1388</v>
      </c>
      <c r="Q1391" s="38">
        <f>IF(ISNUMBER(SEARCH(Search!$K$5,'Valid Values - Search'!R1391)),MAX($Q$3:Q1390)+1,0)</f>
        <v>1388</v>
      </c>
      <c r="R1391" s="64" t="s">
        <v>5128</v>
      </c>
      <c r="S1391" s="70" t="s">
        <v>102</v>
      </c>
      <c r="T1391" s="70" t="s">
        <v>102</v>
      </c>
      <c r="U1391" s="93" t="s">
        <v>9835</v>
      </c>
      <c r="V1391" s="94">
        <v>666</v>
      </c>
      <c r="W1391" s="97" t="s">
        <v>5128</v>
      </c>
      <c r="X1391" s="38" t="str">
        <f>IFERROR(VLOOKUP(ROWS($X$4:X1391),$Q$4:$R$5094,2,FALSE),"")</f>
        <v>Bentazon</v>
      </c>
      <c r="Y1391" s="38" t="str">
        <f>IFERROR(VLOOKUP(ROWS($Y$4:Y1391),$P$4:$U$5094,6,FALSE),"")</f>
        <v>25057-89-0</v>
      </c>
      <c r="Z1391" s="38">
        <f>IF(ISNUMBER(SEARCH(Search!$K$21,'Valid Values - Search'!AA1391)),MAX($Z$3:Z1390)+1,0)</f>
        <v>1388</v>
      </c>
      <c r="AA1391" s="64" t="s">
        <v>12942</v>
      </c>
      <c r="AB1391" s="70" t="s">
        <v>2541</v>
      </c>
      <c r="AC1391" s="71" t="s">
        <v>1102</v>
      </c>
      <c r="AD1391" s="38" t="str">
        <f>IFERROR(VLOOKUP(ROWS($AD$4:AD1391),$Z$4:$AC$3778,2,FALSE),"")</f>
        <v>Francisella tularensis plate count method (FT-SG USEPA)</v>
      </c>
      <c r="AF1391" s="37"/>
    </row>
    <row r="1392" spans="16:32" ht="15" customHeight="1">
      <c r="P1392" s="38">
        <f>IF(ISNUMBER(SEARCH(Search!$K$13,'Valid Values - Search'!U1392)),MAX($P$3:P1391)+1,0)</f>
        <v>1389</v>
      </c>
      <c r="Q1392" s="38">
        <f>IF(ISNUMBER(SEARCH(Search!$K$5,'Valid Values - Search'!R1392)),MAX($Q$3:Q1391)+1,0)</f>
        <v>1389</v>
      </c>
      <c r="R1392" s="64" t="s">
        <v>5129</v>
      </c>
      <c r="S1392" s="70" t="s">
        <v>102</v>
      </c>
      <c r="T1392" s="70" t="s">
        <v>102</v>
      </c>
      <c r="U1392" s="93" t="s">
        <v>9836</v>
      </c>
      <c r="V1392" s="94">
        <v>667</v>
      </c>
      <c r="W1392" s="97" t="s">
        <v>5129</v>
      </c>
      <c r="X1392" s="38" t="str">
        <f>IFERROR(VLOOKUP(ROWS($X$4:X1392),$Q$4:$R$5094,2,FALSE),"")</f>
        <v>Bentonite</v>
      </c>
      <c r="Y1392" s="38" t="str">
        <f>IFERROR(VLOOKUP(ROWS($Y$4:Y1392),$P$4:$U$5094,6,FALSE),"")</f>
        <v>1302-78-9</v>
      </c>
      <c r="Z1392" s="38">
        <f>IF(ISNUMBER(SEARCH(Search!$K$21,'Valid Values - Search'!AA1392)),MAX($Z$3:Z1391)+1,0)</f>
        <v>1389</v>
      </c>
      <c r="AA1392" s="64" t="s">
        <v>12943</v>
      </c>
      <c r="AB1392" s="70">
        <v>8021</v>
      </c>
      <c r="AC1392" s="71" t="s">
        <v>1151</v>
      </c>
      <c r="AD1392" s="38" t="str">
        <f>IFERROR(VLOOKUP(ROWS($AD$4:AD1392),$Z$4:$AC$3778,2,FALSE),"")</f>
        <v>Free Chlorine in Water by DPD (8021 HACH)</v>
      </c>
      <c r="AF1392" s="37"/>
    </row>
    <row r="1393" spans="16:32" ht="15" customHeight="1">
      <c r="P1393" s="38">
        <f>IF(ISNUMBER(SEARCH(Search!$K$13,'Valid Values - Search'!U1393)),MAX($P$3:P1392)+1,0)</f>
        <v>1390</v>
      </c>
      <c r="Q1393" s="38">
        <f>IF(ISNUMBER(SEARCH(Search!$K$5,'Valid Values - Search'!R1393)),MAX($Q$3:Q1392)+1,0)</f>
        <v>1390</v>
      </c>
      <c r="R1393" s="64" t="s">
        <v>15712</v>
      </c>
      <c r="S1393" s="70" t="s">
        <v>101</v>
      </c>
      <c r="T1393" s="70" t="s">
        <v>102</v>
      </c>
      <c r="U1393" s="93" t="s">
        <v>8738</v>
      </c>
      <c r="V1393" s="94">
        <v>45</v>
      </c>
      <c r="W1393" s="97" t="s">
        <v>15712</v>
      </c>
      <c r="X1393" s="38" t="str">
        <f>IFERROR(VLOOKUP(ROWS($X$4:X1393),$Q$4:$R$5094,2,FALSE),"")</f>
        <v>Benz[a]anthracene</v>
      </c>
      <c r="Y1393" s="38" t="str">
        <f>IFERROR(VLOOKUP(ROWS($Y$4:Y1393),$P$4:$U$5094,6,FALSE),"")</f>
        <v>56-55-3</v>
      </c>
      <c r="Z1393" s="38">
        <f>IF(ISNUMBER(SEARCH(Search!$K$21,'Valid Values - Search'!AA1393)),MAX($Z$3:Z1392)+1,0)</f>
        <v>1390</v>
      </c>
      <c r="AA1393" s="64" t="s">
        <v>12944</v>
      </c>
      <c r="AB1393" s="70">
        <v>8334</v>
      </c>
      <c r="AC1393" s="71" t="s">
        <v>1151</v>
      </c>
      <c r="AD1393" s="38" t="str">
        <f>IFERROR(VLOOKUP(ROWS($AD$4:AD1393),$Z$4:$AC$3778,2,FALSE),"")</f>
        <v>Free Chlorine in Water by Titration (8334 HACH)</v>
      </c>
      <c r="AF1393" s="37"/>
    </row>
    <row r="1394" spans="16:32" ht="15" customHeight="1">
      <c r="P1394" s="38">
        <f>IF(ISNUMBER(SEARCH(Search!$K$13,'Valid Values - Search'!U1394)),MAX($P$3:P1393)+1,0)</f>
        <v>1391</v>
      </c>
      <c r="Q1394" s="38">
        <f>IF(ISNUMBER(SEARCH(Search!$K$5,'Valid Values - Search'!R1394)),MAX($Q$3:Q1393)+1,0)</f>
        <v>1391</v>
      </c>
      <c r="R1394" s="64" t="s">
        <v>5246</v>
      </c>
      <c r="S1394" s="70" t="s">
        <v>102</v>
      </c>
      <c r="T1394" s="70" t="s">
        <v>102</v>
      </c>
      <c r="U1394" s="93" t="s">
        <v>8459</v>
      </c>
      <c r="V1394" s="94" t="s">
        <v>8459</v>
      </c>
      <c r="W1394" s="97" t="s">
        <v>5246</v>
      </c>
      <c r="X1394" s="38" t="str">
        <f>IFERROR(VLOOKUP(ROWS($X$4:X1394),$Q$4:$R$5094,2,FALSE),"")</f>
        <v>Benz[j+e]aceanthrylene</v>
      </c>
      <c r="Y1394" s="38" t="str">
        <f>IFERROR(VLOOKUP(ROWS($Y$4:Y1394),$P$4:$U$5094,6,FALSE),"")</f>
        <v>N/A</v>
      </c>
      <c r="Z1394" s="38">
        <f>IF(ISNUMBER(SEARCH(Search!$K$21,'Valid Values - Search'!AA1394)),MAX($Z$3:Z1393)+1,0)</f>
        <v>1391</v>
      </c>
      <c r="AA1394" s="64" t="s">
        <v>12945</v>
      </c>
      <c r="AB1394" s="70" t="s">
        <v>2354</v>
      </c>
      <c r="AC1394" s="71" t="s">
        <v>1184</v>
      </c>
      <c r="AD1394" s="38" t="str">
        <f>IFERROR(VLOOKUP(ROWS($AD$4:AD1394),$Z$4:$AC$3778,2,FALSE),"")</f>
        <v>Free Cyanide in Water by Microdiffusion (D4282 ASTM)</v>
      </c>
      <c r="AF1394" s="37"/>
    </row>
    <row r="1395" spans="16:32" ht="15" customHeight="1">
      <c r="P1395" s="38">
        <f>IF(ISNUMBER(SEARCH(Search!$K$13,'Valid Values - Search'!U1395)),MAX($P$3:P1394)+1,0)</f>
        <v>1392</v>
      </c>
      <c r="Q1395" s="38">
        <f>IF(ISNUMBER(SEARCH(Search!$K$5,'Valid Values - Search'!R1395)),MAX($Q$3:Q1394)+1,0)</f>
        <v>1392</v>
      </c>
      <c r="R1395" s="64" t="s">
        <v>5130</v>
      </c>
      <c r="S1395" s="70" t="s">
        <v>102</v>
      </c>
      <c r="T1395" s="70" t="s">
        <v>102</v>
      </c>
      <c r="U1395" s="93" t="s">
        <v>9837</v>
      </c>
      <c r="V1395" s="94">
        <v>671</v>
      </c>
      <c r="W1395" s="97" t="s">
        <v>5130</v>
      </c>
      <c r="X1395" s="38" t="str">
        <f>IFERROR(VLOOKUP(ROWS($X$4:X1395),$Q$4:$R$5094,2,FALSE),"")</f>
        <v>Benzal chloride</v>
      </c>
      <c r="Y1395" s="38" t="str">
        <f>IFERROR(VLOOKUP(ROWS($Y$4:Y1395),$P$4:$U$5094,6,FALSE),"")</f>
        <v>98-87-3</v>
      </c>
      <c r="Z1395" s="38">
        <f>IF(ISNUMBER(SEARCH(Search!$K$21,'Valid Values - Search'!AA1395)),MAX($Z$3:Z1394)+1,0)</f>
        <v>1392</v>
      </c>
      <c r="AA1395" s="64" t="s">
        <v>12946</v>
      </c>
      <c r="AB1395" s="70" t="s">
        <v>2109</v>
      </c>
      <c r="AC1395" s="71" t="s">
        <v>1102</v>
      </c>
      <c r="AD1395" s="38" t="str">
        <f>IFERROR(VLOOKUP(ROWS($AD$4:AD1395),$Z$4:$AC$3778,2,FALSE),"")</f>
        <v>Free Liquid in Wastes by Filtration (C-012-1 USEPA)</v>
      </c>
      <c r="AF1395" s="37"/>
    </row>
    <row r="1396" spans="16:32" ht="15" customHeight="1">
      <c r="P1396" s="38">
        <f>IF(ISNUMBER(SEARCH(Search!$K$13,'Valid Values - Search'!U1396)),MAX($P$3:P1395)+1,0)</f>
        <v>1393</v>
      </c>
      <c r="Q1396" s="38">
        <f>IF(ISNUMBER(SEARCH(Search!$K$5,'Valid Values - Search'!R1396)),MAX($Q$3:Q1395)+1,0)</f>
        <v>1393</v>
      </c>
      <c r="R1396" s="64" t="s">
        <v>5131</v>
      </c>
      <c r="S1396" s="70" t="s">
        <v>102</v>
      </c>
      <c r="T1396" s="70" t="s">
        <v>102</v>
      </c>
      <c r="U1396" s="93" t="s">
        <v>9838</v>
      </c>
      <c r="V1396" s="94">
        <v>668</v>
      </c>
      <c r="W1396" s="97" t="s">
        <v>5131</v>
      </c>
      <c r="X1396" s="38" t="str">
        <f>IFERROR(VLOOKUP(ROWS($X$4:X1396),$Q$4:$R$5094,2,FALSE),"")</f>
        <v>Benzaldehyde</v>
      </c>
      <c r="Y1396" s="38" t="str">
        <f>IFERROR(VLOOKUP(ROWS($Y$4:Y1396),$P$4:$U$5094,6,FALSE),"")</f>
        <v>100-52-7</v>
      </c>
      <c r="Z1396" s="38">
        <f>IF(ISNUMBER(SEARCH(Search!$K$21,'Valid Values - Search'!AA1396)),MAX($Z$3:Z1395)+1,0)</f>
        <v>1393</v>
      </c>
      <c r="AA1396" s="64" t="s">
        <v>12947</v>
      </c>
      <c r="AB1396" s="70">
        <v>2529</v>
      </c>
      <c r="AC1396" s="71" t="s">
        <v>1150</v>
      </c>
      <c r="AD1396" s="38" t="str">
        <f>IFERROR(VLOOKUP(ROWS($AD$4:AD1396),$Z$4:$AC$3778,2,FALSE),"")</f>
        <v>Furfural Gas Chromatography/FID (2529 NIOSH)</v>
      </c>
      <c r="AF1396" s="37"/>
    </row>
    <row r="1397" spans="16:32" ht="15" customHeight="1">
      <c r="P1397" s="38">
        <f>IF(ISNUMBER(SEARCH(Search!$K$13,'Valid Values - Search'!U1397)),MAX($P$3:P1396)+1,0)</f>
        <v>1394</v>
      </c>
      <c r="Q1397" s="38">
        <f>IF(ISNUMBER(SEARCH(Search!$K$5,'Valid Values - Search'!R1397)),MAX($Q$3:Q1396)+1,0)</f>
        <v>1394</v>
      </c>
      <c r="R1397" s="64" t="s">
        <v>5132</v>
      </c>
      <c r="S1397" s="70" t="s">
        <v>102</v>
      </c>
      <c r="T1397" s="70" t="s">
        <v>102</v>
      </c>
      <c r="U1397" s="93" t="s">
        <v>9839</v>
      </c>
      <c r="V1397" s="94">
        <v>1000442</v>
      </c>
      <c r="W1397" s="97" t="s">
        <v>5132</v>
      </c>
      <c r="X1397" s="38" t="str">
        <f>IFERROR(VLOOKUP(ROWS($X$4:X1397),$Q$4:$R$5094,2,FALSE),"")</f>
        <v>Benzaldehyde, 2,3-dichloro-4-hydroxy-5-methoxy-</v>
      </c>
      <c r="Y1397" s="38" t="str">
        <f>IFERROR(VLOOKUP(ROWS($Y$4:Y1397),$P$4:$U$5094,6,FALSE),"")</f>
        <v>18268-69-4</v>
      </c>
      <c r="Z1397" s="38">
        <f>IF(ISNUMBER(SEARCH(Search!$K$21,'Valid Values - Search'!AA1397)),MAX($Z$3:Z1396)+1,0)</f>
        <v>1394</v>
      </c>
      <c r="AA1397" s="64" t="s">
        <v>12948</v>
      </c>
      <c r="AB1397" s="70">
        <v>2505</v>
      </c>
      <c r="AC1397" s="71" t="s">
        <v>1150</v>
      </c>
      <c r="AD1397" s="38" t="str">
        <f>IFERROR(VLOOKUP(ROWS($AD$4:AD1397),$Z$4:$AC$3778,2,FALSE),"")</f>
        <v>Furfuryl Alcohol by GC/FID (2505 NIOSH)</v>
      </c>
      <c r="AF1397" s="37"/>
    </row>
    <row r="1398" spans="16:32" ht="15" customHeight="1">
      <c r="P1398" s="38">
        <f>IF(ISNUMBER(SEARCH(Search!$K$13,'Valid Values - Search'!U1398)),MAX($P$3:P1397)+1,0)</f>
        <v>1395</v>
      </c>
      <c r="Q1398" s="38">
        <f>IF(ISNUMBER(SEARCH(Search!$K$5,'Valid Values - Search'!R1398)),MAX($Q$3:Q1397)+1,0)</f>
        <v>1395</v>
      </c>
      <c r="R1398" s="64" t="s">
        <v>5133</v>
      </c>
      <c r="S1398" s="70" t="s">
        <v>102</v>
      </c>
      <c r="T1398" s="70" t="s">
        <v>102</v>
      </c>
      <c r="U1398" s="93" t="s">
        <v>9840</v>
      </c>
      <c r="V1398" s="94">
        <v>1001456</v>
      </c>
      <c r="W1398" s="97" t="s">
        <v>5133</v>
      </c>
      <c r="X1398" s="38" t="str">
        <f>IFERROR(VLOOKUP(ROWS($X$4:X1398),$Q$4:$R$5094,2,FALSE),"")</f>
        <v>Benzaldehyde, 2-chloro-4-hydroxy-5-methoxy-</v>
      </c>
      <c r="Y1398" s="38" t="str">
        <f>IFERROR(VLOOKUP(ROWS($Y$4:Y1398),$P$4:$U$5094,6,FALSE),"")</f>
        <v>18268-76-3</v>
      </c>
      <c r="Z1398" s="38">
        <f>IF(ISNUMBER(SEARCH(Search!$K$21,'Valid Values - Search'!AA1398)),MAX($Z$3:Z1397)+1,0)</f>
        <v>1395</v>
      </c>
      <c r="AA1398" s="64" t="s">
        <v>12949</v>
      </c>
      <c r="AB1398" s="70">
        <v>901.1</v>
      </c>
      <c r="AC1398" s="71" t="s">
        <v>1102</v>
      </c>
      <c r="AD1398" s="38" t="str">
        <f>IFERROR(VLOOKUP(ROWS($AD$4:AD1398),$Z$4:$AC$3778,2,FALSE),"")</f>
        <v>Gamma Emitters in Drinking Water (901.1 USEPA)</v>
      </c>
      <c r="AF1398" s="37"/>
    </row>
    <row r="1399" spans="16:32" ht="15" customHeight="1">
      <c r="P1399" s="38">
        <f>IF(ISNUMBER(SEARCH(Search!$K$13,'Valid Values - Search'!U1399)),MAX($P$3:P1398)+1,0)</f>
        <v>1396</v>
      </c>
      <c r="Q1399" s="38">
        <f>IF(ISNUMBER(SEARCH(Search!$K$5,'Valid Values - Search'!R1399)),MAX($Q$3:Q1398)+1,0)</f>
        <v>1396</v>
      </c>
      <c r="R1399" s="64" t="s">
        <v>5134</v>
      </c>
      <c r="S1399" s="70" t="s">
        <v>102</v>
      </c>
      <c r="T1399" s="70" t="s">
        <v>102</v>
      </c>
      <c r="U1399" s="93" t="s">
        <v>9841</v>
      </c>
      <c r="V1399" s="94">
        <v>1002660</v>
      </c>
      <c r="W1399" s="97" t="s">
        <v>5134</v>
      </c>
      <c r="X1399" s="38" t="str">
        <f>IFERROR(VLOOKUP(ROWS($X$4:X1399),$Q$4:$R$5094,2,FALSE),"")</f>
        <v>Benzaldehyde, 3-methyl-</v>
      </c>
      <c r="Y1399" s="38" t="str">
        <f>IFERROR(VLOOKUP(ROWS($Y$4:Y1399),$P$4:$U$5094,6,FALSE),"")</f>
        <v>620-23-5</v>
      </c>
      <c r="Z1399" s="38">
        <f>IF(ISNUMBER(SEARCH(Search!$K$21,'Valid Values - Search'!AA1399)),MAX($Z$3:Z1398)+1,0)</f>
        <v>1396</v>
      </c>
      <c r="AA1399" s="64" t="s">
        <v>12950</v>
      </c>
      <c r="AB1399" s="70" t="s">
        <v>1786</v>
      </c>
      <c r="AC1399" s="71" t="s">
        <v>1156</v>
      </c>
      <c r="AD1399" s="38" t="str">
        <f>IFERROR(VLOOKUP(ROWS($AD$4:AD1399),$Z$4:$AC$3778,2,FALSE),"")</f>
        <v>Gamma-emitting isotopes by Gamma Spectroscopic Method (7120B APHA)</v>
      </c>
      <c r="AF1399" s="37"/>
    </row>
    <row r="1400" spans="16:32" ht="15" customHeight="1">
      <c r="P1400" s="38">
        <f>IF(ISNUMBER(SEARCH(Search!$K$13,'Valid Values - Search'!U1400)),MAX($P$3:P1399)+1,0)</f>
        <v>1397</v>
      </c>
      <c r="Q1400" s="38">
        <f>IF(ISNUMBER(SEARCH(Search!$K$5,'Valid Values - Search'!R1400)),MAX($Q$3:Q1399)+1,0)</f>
        <v>1397</v>
      </c>
      <c r="R1400" s="64" t="s">
        <v>5135</v>
      </c>
      <c r="S1400" s="70" t="s">
        <v>102</v>
      </c>
      <c r="T1400" s="70" t="s">
        <v>102</v>
      </c>
      <c r="U1400" s="93" t="s">
        <v>8459</v>
      </c>
      <c r="V1400" s="94" t="s">
        <v>8459</v>
      </c>
      <c r="W1400" s="97" t="s">
        <v>5135</v>
      </c>
      <c r="X1400" s="38" t="str">
        <f>IFERROR(VLOOKUP(ROWS($X$4:X1400),$Q$4:$R$5094,2,FALSE),"")</f>
        <v>Benzamide, 2-amino-N-(1-methylethyl)-</v>
      </c>
      <c r="Y1400" s="38" t="str">
        <f>IFERROR(VLOOKUP(ROWS($Y$4:Y1400),$P$4:$U$5094,6,FALSE),"")</f>
        <v>N/A</v>
      </c>
      <c r="Z1400" s="38">
        <f>IF(ISNUMBER(SEARCH(Search!$K$21,'Valid Values - Search'!AA1400)),MAX($Z$3:Z1399)+1,0)</f>
        <v>1397</v>
      </c>
      <c r="AA1400" s="64" t="s">
        <v>12951</v>
      </c>
      <c r="AB1400" s="70" t="s">
        <v>3596</v>
      </c>
      <c r="AC1400" s="71" t="s">
        <v>3026</v>
      </c>
      <c r="AD1400" s="38" t="str">
        <f>IFERROR(VLOOKUP(ROWS($AD$4:AD1400),$Z$4:$AC$3778,2,FALSE),"")</f>
        <v>Gamma-Ray Spectrometry (RI010 USDOE/ASD)</v>
      </c>
      <c r="AF1400" s="37"/>
    </row>
    <row r="1401" spans="16:32" ht="15" customHeight="1">
      <c r="P1401" s="38">
        <f>IF(ISNUMBER(SEARCH(Search!$K$13,'Valid Values - Search'!U1401)),MAX($P$3:P1400)+1,0)</f>
        <v>1398</v>
      </c>
      <c r="Q1401" s="38">
        <f>IF(ISNUMBER(SEARCH(Search!$K$5,'Valid Values - Search'!R1401)),MAX($Q$3:Q1400)+1,0)</f>
        <v>1398</v>
      </c>
      <c r="R1401" s="64" t="s">
        <v>5136</v>
      </c>
      <c r="S1401" s="70" t="s">
        <v>102</v>
      </c>
      <c r="T1401" s="70" t="s">
        <v>102</v>
      </c>
      <c r="U1401" s="93" t="s">
        <v>9842</v>
      </c>
      <c r="V1401" s="94">
        <v>1003782</v>
      </c>
      <c r="W1401" s="97" t="s">
        <v>5136</v>
      </c>
      <c r="X1401" s="38" t="str">
        <f>IFERROR(VLOOKUP(ROWS($X$4:X1401),$Q$4:$R$5094,2,FALSE),"")</f>
        <v>Benzamide, 5-chloro-N-[2-[4-[[[(cyclohexylamino)carbonyl]amino]sulfonyl]phenyl]ethyl]-2-methoxy-</v>
      </c>
      <c r="Y1401" s="38" t="str">
        <f>IFERROR(VLOOKUP(ROWS($Y$4:Y1401),$P$4:$U$5094,6,FALSE),"")</f>
        <v>10238-21-8</v>
      </c>
      <c r="Z1401" s="38">
        <f>IF(ISNUMBER(SEARCH(Search!$K$21,'Valid Values - Search'!AA1401)),MAX($Z$3:Z1400)+1,0)</f>
        <v>1398</v>
      </c>
      <c r="AA1401" s="64" t="s">
        <v>12952</v>
      </c>
      <c r="AB1401" s="70" t="s">
        <v>1222</v>
      </c>
      <c r="AC1401" s="71" t="s">
        <v>1219</v>
      </c>
      <c r="AD1401" s="38" t="str">
        <f>IFERROR(VLOOKUP(ROWS($AD$4:AD1401),$Z$4:$AC$3778,2,FALSE),"")</f>
        <v>Gaseous Emissions from Fossil Boilers (1RM-15 ENV/CANADA)</v>
      </c>
      <c r="AF1401" s="37"/>
    </row>
    <row r="1402" spans="16:32" ht="15" customHeight="1">
      <c r="P1402" s="38">
        <f>IF(ISNUMBER(SEARCH(Search!$K$13,'Valid Values - Search'!U1402)),MAX($P$3:P1401)+1,0)</f>
        <v>1399</v>
      </c>
      <c r="Q1402" s="38">
        <f>IF(ISNUMBER(SEARCH(Search!$K$5,'Valid Values - Search'!R1402)),MAX($Q$3:Q1401)+1,0)</f>
        <v>1399</v>
      </c>
      <c r="R1402" s="64" t="s">
        <v>5137</v>
      </c>
      <c r="S1402" s="70" t="s">
        <v>101</v>
      </c>
      <c r="T1402" s="70" t="s">
        <v>102</v>
      </c>
      <c r="U1402" s="93" t="s">
        <v>8739</v>
      </c>
      <c r="V1402" s="94">
        <v>46</v>
      </c>
      <c r="W1402" s="97" t="s">
        <v>5137</v>
      </c>
      <c r="X1402" s="38" t="str">
        <f>IFERROR(VLOOKUP(ROWS($X$4:X1402),$Q$4:$R$5094,2,FALSE),"")</f>
        <v>Benzene</v>
      </c>
      <c r="Y1402" s="38" t="str">
        <f>IFERROR(VLOOKUP(ROWS($Y$4:Y1402),$P$4:$U$5094,6,FALSE),"")</f>
        <v>71-43-2</v>
      </c>
      <c r="Z1402" s="38">
        <f>IF(ISNUMBER(SEARCH(Search!$K$21,'Valid Values - Search'!AA1402)),MAX($Z$3:Z1401)+1,0)</f>
        <v>1399</v>
      </c>
      <c r="AA1402" s="64" t="s">
        <v>12953</v>
      </c>
      <c r="AB1402" s="70" t="s">
        <v>1154</v>
      </c>
      <c r="AC1402" s="71" t="s">
        <v>1102</v>
      </c>
      <c r="AD1402" s="38" t="str">
        <f>IFERROR(VLOOKUP(ROWS($AD$4:AD1402),$Z$4:$AC$3778,2,FALSE),"")</f>
        <v>Gaseous Mercury from Sewage/Sludge Incinerators (101A USEPA)</v>
      </c>
      <c r="AF1402" s="37"/>
    </row>
    <row r="1403" spans="16:32" ht="15" customHeight="1">
      <c r="P1403" s="38">
        <f>IF(ISNUMBER(SEARCH(Search!$K$13,'Valid Values - Search'!U1403)),MAX($P$3:P1402)+1,0)</f>
        <v>1400</v>
      </c>
      <c r="Q1403" s="38">
        <f>IF(ISNUMBER(SEARCH(Search!$K$5,'Valid Values - Search'!R1403)),MAX($Q$3:Q1402)+1,0)</f>
        <v>1400</v>
      </c>
      <c r="R1403" s="64" t="s">
        <v>8463</v>
      </c>
      <c r="S1403" s="70" t="s">
        <v>101</v>
      </c>
      <c r="T1403" s="70" t="s">
        <v>102</v>
      </c>
      <c r="U1403" s="93" t="s">
        <v>9058</v>
      </c>
      <c r="V1403" s="94">
        <v>59220</v>
      </c>
      <c r="W1403" s="97" t="s">
        <v>8463</v>
      </c>
      <c r="X1403" s="38" t="str">
        <f>IFERROR(VLOOKUP(ROWS($X$4:X1403),$Q$4:$R$5094,2,FALSE),"")</f>
        <v>Benzene Hexachloride, Alpha (BHC)</v>
      </c>
      <c r="Y1403" s="38" t="str">
        <f>IFERROR(VLOOKUP(ROWS($Y$4:Y1403),$P$4:$U$5094,6,FALSE),"")</f>
        <v>319-84-6</v>
      </c>
      <c r="Z1403" s="38">
        <f>IF(ISNUMBER(SEARCH(Search!$K$21,'Valid Values - Search'!AA1403)),MAX($Z$3:Z1402)+1,0)</f>
        <v>1400</v>
      </c>
      <c r="AA1403" s="64" t="s">
        <v>12954</v>
      </c>
      <c r="AB1403" s="70">
        <v>101</v>
      </c>
      <c r="AC1403" s="71" t="s">
        <v>1102</v>
      </c>
      <c r="AD1403" s="38" t="str">
        <f>IFERROR(VLOOKUP(ROWS($AD$4:AD1403),$Z$4:$AC$3778,2,FALSE),"")</f>
        <v>Gaseous Mercury in Air by CVAA (101 USEPA)</v>
      </c>
      <c r="AF1403" s="37"/>
    </row>
    <row r="1404" spans="16:32" ht="15" customHeight="1">
      <c r="P1404" s="38">
        <f>IF(ISNUMBER(SEARCH(Search!$K$13,'Valid Values - Search'!U1404)),MAX($P$3:P1403)+1,0)</f>
        <v>1401</v>
      </c>
      <c r="Q1404" s="38">
        <f>IF(ISNUMBER(SEARCH(Search!$K$5,'Valid Values - Search'!R1404)),MAX($Q$3:Q1403)+1,0)</f>
        <v>1401</v>
      </c>
      <c r="R1404" s="64" t="s">
        <v>8464</v>
      </c>
      <c r="S1404" s="70" t="s">
        <v>101</v>
      </c>
      <c r="T1404" s="70" t="s">
        <v>102</v>
      </c>
      <c r="U1404" s="93" t="s">
        <v>9065</v>
      </c>
      <c r="V1404" s="94">
        <v>59220</v>
      </c>
      <c r="W1404" s="97" t="s">
        <v>8464</v>
      </c>
      <c r="X1404" s="38" t="str">
        <f>IFERROR(VLOOKUP(ROWS($X$4:X1404),$Q$4:$R$5094,2,FALSE),"")</f>
        <v>Benzene Hexachloride, Beta (BHC)</v>
      </c>
      <c r="Y1404" s="38" t="str">
        <f>IFERROR(VLOOKUP(ROWS($Y$4:Y1404),$P$4:$U$5094,6,FALSE),"")</f>
        <v>319-85-7</v>
      </c>
      <c r="Z1404" s="38">
        <f>IF(ISNUMBER(SEARCH(Search!$K$21,'Valid Values - Search'!AA1404)),MAX($Z$3:Z1403)+1,0)</f>
        <v>1401</v>
      </c>
      <c r="AA1404" s="64" t="s">
        <v>12955</v>
      </c>
      <c r="AB1404" s="70">
        <v>18</v>
      </c>
      <c r="AC1404" s="71" t="s">
        <v>1102</v>
      </c>
      <c r="AD1404" s="38" t="str">
        <f>IFERROR(VLOOKUP(ROWS($AD$4:AD1404),$Z$4:$AC$3778,2,FALSE),"")</f>
        <v>Gaseous Organic Compound Emission in Air (18 USEPA)</v>
      </c>
      <c r="AF1404" s="37"/>
    </row>
    <row r="1405" spans="16:32" ht="15" customHeight="1">
      <c r="P1405" s="38">
        <f>IF(ISNUMBER(SEARCH(Search!$K$13,'Valid Values - Search'!U1405)),MAX($P$3:P1404)+1,0)</f>
        <v>1402</v>
      </c>
      <c r="Q1405" s="38">
        <f>IF(ISNUMBER(SEARCH(Search!$K$5,'Valid Values - Search'!R1405)),MAX($Q$3:Q1404)+1,0)</f>
        <v>1402</v>
      </c>
      <c r="R1405" s="64" t="s">
        <v>8465</v>
      </c>
      <c r="S1405" s="70" t="s">
        <v>101</v>
      </c>
      <c r="T1405" s="70" t="s">
        <v>102</v>
      </c>
      <c r="U1405" s="93" t="s">
        <v>9066</v>
      </c>
      <c r="V1405" s="94">
        <v>59220</v>
      </c>
      <c r="W1405" s="97" t="s">
        <v>8465</v>
      </c>
      <c r="X1405" s="38" t="str">
        <f>IFERROR(VLOOKUP(ROWS($X$4:X1405),$Q$4:$R$5094,2,FALSE),"")</f>
        <v>Benzene Hexachloride, Delta (BHC)</v>
      </c>
      <c r="Y1405" s="38" t="str">
        <f>IFERROR(VLOOKUP(ROWS($Y$4:Y1405),$P$4:$U$5094,6,FALSE),"")</f>
        <v>319-86-8</v>
      </c>
      <c r="Z1405" s="38">
        <f>IF(ISNUMBER(SEARCH(Search!$K$21,'Valid Values - Search'!AA1405)),MAX($Z$3:Z1404)+1,0)</f>
        <v>1402</v>
      </c>
      <c r="AA1405" s="64" t="s">
        <v>12956</v>
      </c>
      <c r="AB1405" s="70" t="s">
        <v>3166</v>
      </c>
      <c r="AC1405" s="71" t="s">
        <v>1102</v>
      </c>
      <c r="AD1405" s="38" t="str">
        <f>IFERROR(VLOOKUP(ROWS($AD$4:AD1405),$Z$4:$AC$3778,2,FALSE),"")</f>
        <v>Gaseous Organic Compounds in Air Emissions by Gas Chromatography (OAQPS-18 USEPA)</v>
      </c>
      <c r="AF1405" s="37"/>
    </row>
    <row r="1406" spans="16:32" ht="15" customHeight="1">
      <c r="P1406" s="38">
        <f>IF(ISNUMBER(SEARCH(Search!$K$13,'Valid Values - Search'!U1406)),MAX($P$3:P1405)+1,0)</f>
        <v>1403</v>
      </c>
      <c r="Q1406" s="38">
        <f>IF(ISNUMBER(SEARCH(Search!$K$5,'Valid Values - Search'!R1406)),MAX($Q$3:Q1405)+1,0)</f>
        <v>1403</v>
      </c>
      <c r="R1406" s="64" t="s">
        <v>5138</v>
      </c>
      <c r="S1406" s="70" t="s">
        <v>102</v>
      </c>
      <c r="T1406" s="70" t="s">
        <v>102</v>
      </c>
      <c r="U1406" s="93" t="s">
        <v>9843</v>
      </c>
      <c r="V1406" s="94">
        <v>16572</v>
      </c>
      <c r="W1406" s="97" t="s">
        <v>5138</v>
      </c>
      <c r="X1406" s="38" t="str">
        <f>IFERROR(VLOOKUP(ROWS($X$4:X1406),$Q$4:$R$5094,2,FALSE),"")</f>
        <v>Benzene, (1-ethyldecyl)-</v>
      </c>
      <c r="Y1406" s="38" t="str">
        <f>IFERROR(VLOOKUP(ROWS($Y$4:Y1406),$P$4:$U$5094,6,FALSE),"")</f>
        <v>2400-00-2</v>
      </c>
      <c r="Z1406" s="38">
        <f>IF(ISNUMBER(SEARCH(Search!$K$21,'Valid Values - Search'!AA1406)),MAX($Z$3:Z1405)+1,0)</f>
        <v>1403</v>
      </c>
      <c r="AA1406" s="64" t="s">
        <v>12957</v>
      </c>
      <c r="AB1406" s="70" t="s">
        <v>2368</v>
      </c>
      <c r="AC1406" s="71" t="s">
        <v>1184</v>
      </c>
      <c r="AD1406" s="38" t="str">
        <f>IFERROR(VLOOKUP(ROWS($AD$4:AD1406),$Z$4:$AC$3778,2,FALSE),"")</f>
        <v>Gases/Vapors by Detector Tubes (D4490 ASTM)</v>
      </c>
      <c r="AF1406" s="37"/>
    </row>
    <row r="1407" spans="16:32" ht="15" customHeight="1">
      <c r="P1407" s="38">
        <f>IF(ISNUMBER(SEARCH(Search!$K$13,'Valid Values - Search'!U1407)),MAX($P$3:P1406)+1,0)</f>
        <v>1404</v>
      </c>
      <c r="Q1407" s="38">
        <f>IF(ISNUMBER(SEARCH(Search!$K$5,'Valid Values - Search'!R1407)),MAX($Q$3:Q1406)+1,0)</f>
        <v>1404</v>
      </c>
      <c r="R1407" s="64" t="s">
        <v>5139</v>
      </c>
      <c r="S1407" s="70" t="s">
        <v>102</v>
      </c>
      <c r="T1407" s="70" t="s">
        <v>102</v>
      </c>
      <c r="U1407" s="93" t="s">
        <v>9844</v>
      </c>
      <c r="V1407" s="94" t="s">
        <v>8459</v>
      </c>
      <c r="W1407" s="97" t="s">
        <v>5139</v>
      </c>
      <c r="X1407" s="38" t="str">
        <f>IFERROR(VLOOKUP(ROWS($X$4:X1407),$Q$4:$R$5094,2,FALSE),"")</f>
        <v>Benzene, 1,1'-(1,2-ethanediyl)bis[2,3,4,5,6-pentabromo-</v>
      </c>
      <c r="Y1407" s="38" t="str">
        <f>IFERROR(VLOOKUP(ROWS($Y$4:Y1407),$P$4:$U$5094,6,FALSE),"")</f>
        <v>84852-53-9</v>
      </c>
      <c r="Z1407" s="38">
        <f>IF(ISNUMBER(SEARCH(Search!$K$21,'Valid Values - Search'!AA1407)),MAX($Z$3:Z1406)+1,0)</f>
        <v>1404</v>
      </c>
      <c r="AA1407" s="64" t="s">
        <v>12958</v>
      </c>
      <c r="AB1407" s="70">
        <v>2532</v>
      </c>
      <c r="AC1407" s="71" t="s">
        <v>1150</v>
      </c>
      <c r="AD1407" s="38" t="str">
        <f>IFERROR(VLOOKUP(ROWS($AD$4:AD1407),$Z$4:$AC$3778,2,FALSE),"")</f>
        <v>Glutaraldehyde by HPLC/UV (2532 NIOSH)</v>
      </c>
      <c r="AF1407" s="37"/>
    </row>
    <row r="1408" spans="16:32" ht="15" customHeight="1">
      <c r="P1408" s="38">
        <f>IF(ISNUMBER(SEARCH(Search!$K$13,'Valid Values - Search'!U1408)),MAX($P$3:P1407)+1,0)</f>
        <v>1405</v>
      </c>
      <c r="Q1408" s="38">
        <f>IF(ISNUMBER(SEARCH(Search!$K$5,'Valid Values - Search'!R1408)),MAX($Q$3:Q1407)+1,0)</f>
        <v>1405</v>
      </c>
      <c r="R1408" s="64" t="s">
        <v>5142</v>
      </c>
      <c r="S1408" s="70" t="s">
        <v>102</v>
      </c>
      <c r="T1408" s="70" t="s">
        <v>102</v>
      </c>
      <c r="U1408" s="93" t="s">
        <v>9845</v>
      </c>
      <c r="V1408" s="94" t="s">
        <v>8459</v>
      </c>
      <c r="W1408" s="97" t="s">
        <v>5142</v>
      </c>
      <c r="X1408" s="38" t="str">
        <f>IFERROR(VLOOKUP(ROWS($X$4:X1408),$Q$4:$R$5094,2,FALSE),"")</f>
        <v>Benzene, 1,1'-[1,2-ethanediylbis(oxy)]bis[2,4,6-tribromo-</v>
      </c>
      <c r="Y1408" s="38" t="str">
        <f>IFERROR(VLOOKUP(ROWS($Y$4:Y1408),$P$4:$U$5094,6,FALSE),"")</f>
        <v>37853-59-1</v>
      </c>
      <c r="Z1408" s="38">
        <f>IF(ISNUMBER(SEARCH(Search!$K$21,'Valid Values - Search'!AA1408)),MAX($Z$3:Z1407)+1,0)</f>
        <v>1405</v>
      </c>
      <c r="AA1408" s="64" t="s">
        <v>12959</v>
      </c>
      <c r="AB1408" s="70">
        <v>1608</v>
      </c>
      <c r="AC1408" s="71" t="s">
        <v>1150</v>
      </c>
      <c r="AD1408" s="38" t="str">
        <f>IFERROR(VLOOKUP(ROWS($AD$4:AD1408),$Z$4:$AC$3778,2,FALSE),"")</f>
        <v>Glycidol by GC/FID (1608 NIOSH)</v>
      </c>
      <c r="AF1408" s="37"/>
    </row>
    <row r="1409" spans="16:32" ht="15" customHeight="1">
      <c r="P1409" s="38">
        <f>IF(ISNUMBER(SEARCH(Search!$K$13,'Valid Values - Search'!U1409)),MAX($P$3:P1408)+1,0)</f>
        <v>1406</v>
      </c>
      <c r="Q1409" s="38">
        <f>IF(ISNUMBER(SEARCH(Search!$K$5,'Valid Values - Search'!R1409)),MAX($Q$3:Q1408)+1,0)</f>
        <v>1406</v>
      </c>
      <c r="R1409" s="64" t="s">
        <v>5140</v>
      </c>
      <c r="S1409" s="70" t="s">
        <v>102</v>
      </c>
      <c r="T1409" s="70" t="s">
        <v>102</v>
      </c>
      <c r="U1409" s="93" t="s">
        <v>9286</v>
      </c>
      <c r="V1409" s="94">
        <v>389270</v>
      </c>
      <c r="W1409" s="97" t="s">
        <v>5140</v>
      </c>
      <c r="X1409" s="38" t="str">
        <f>IFERROR(VLOOKUP(ROWS($X$4:X1409),$Q$4:$R$5094,2,FALSE),"")</f>
        <v>Benzene, 1,1'-oxybis[2,4,5-tribromo-</v>
      </c>
      <c r="Y1409" s="38" t="str">
        <f>IFERROR(VLOOKUP(ROWS($Y$4:Y1409),$P$4:$U$5094,6,FALSE),"")</f>
        <v>68631-49-2</v>
      </c>
      <c r="Z1409" s="38">
        <f>IF(ISNUMBER(SEARCH(Search!$K$21,'Valid Values - Search'!AA1409)),MAX($Z$3:Z1408)+1,0)</f>
        <v>1406</v>
      </c>
      <c r="AA1409" s="64" t="s">
        <v>12960</v>
      </c>
      <c r="AB1409" s="70">
        <v>963.23</v>
      </c>
      <c r="AC1409" s="71" t="s">
        <v>1934</v>
      </c>
      <c r="AD1409" s="38" t="str">
        <f>IFERROR(VLOOKUP(ROWS($AD$4:AD1409),$Z$4:$AC$3778,2,FALSE),"")</f>
        <v>Glyodin Pesticide Residues (963.23 AOAC)</v>
      </c>
      <c r="AF1409" s="37"/>
    </row>
    <row r="1410" spans="16:32" ht="15" customHeight="1">
      <c r="P1410" s="38">
        <f>IF(ISNUMBER(SEARCH(Search!$K$13,'Valid Values - Search'!U1410)),MAX($P$3:P1409)+1,0)</f>
        <v>1407</v>
      </c>
      <c r="Q1410" s="38">
        <f>IF(ISNUMBER(SEARCH(Search!$K$5,'Valid Values - Search'!R1410)),MAX($Q$3:Q1409)+1,0)</f>
        <v>1407</v>
      </c>
      <c r="R1410" s="64" t="s">
        <v>5141</v>
      </c>
      <c r="S1410" s="70" t="s">
        <v>102</v>
      </c>
      <c r="T1410" s="70" t="s">
        <v>102</v>
      </c>
      <c r="U1410" s="93" t="s">
        <v>9846</v>
      </c>
      <c r="V1410" s="94">
        <v>389272</v>
      </c>
      <c r="W1410" s="97" t="s">
        <v>5141</v>
      </c>
      <c r="X1410" s="38" t="str">
        <f>IFERROR(VLOOKUP(ROWS($X$4:X1410),$Q$4:$R$5094,2,FALSE),"")</f>
        <v>Benzene, 1,1'-oxybis[2,4-dibromo-</v>
      </c>
      <c r="Y1410" s="38" t="str">
        <f>IFERROR(VLOOKUP(ROWS($Y$4:Y1410),$P$4:$U$5094,6,FALSE),"")</f>
        <v>5436-43-1</v>
      </c>
      <c r="Z1410" s="38">
        <f>IF(ISNUMBER(SEARCH(Search!$K$21,'Valid Values - Search'!AA1410)),MAX($Z$3:Z1409)+1,0)</f>
        <v>1407</v>
      </c>
      <c r="AA1410" s="64" t="s">
        <v>12961</v>
      </c>
      <c r="AB1410" s="70">
        <v>991.08</v>
      </c>
      <c r="AC1410" s="71" t="s">
        <v>1934</v>
      </c>
      <c r="AD1410" s="38" t="str">
        <f>IFERROR(VLOOKUP(ROWS($AD$4:AD1410),$Z$4:$AC$3778,2,FALSE),"")</f>
        <v>Glyphosate and AMPA in Environmental Water (991.08 AOAC)</v>
      </c>
      <c r="AF1410" s="37"/>
    </row>
    <row r="1411" spans="16:32" ht="15" customHeight="1">
      <c r="P1411" s="38">
        <f>IF(ISNUMBER(SEARCH(Search!$K$13,'Valid Values - Search'!U1411)),MAX($P$3:P1410)+1,0)</f>
        <v>1408</v>
      </c>
      <c r="Q1411" s="38">
        <f>IF(ISNUMBER(SEARCH(Search!$K$5,'Valid Values - Search'!R1411)),MAX($Q$3:Q1410)+1,0)</f>
        <v>1408</v>
      </c>
      <c r="R1411" s="64" t="s">
        <v>5143</v>
      </c>
      <c r="S1411" s="70" t="s">
        <v>102</v>
      </c>
      <c r="T1411" s="70" t="s">
        <v>102</v>
      </c>
      <c r="U1411" s="93" t="s">
        <v>8459</v>
      </c>
      <c r="V1411" s="94">
        <v>1003453</v>
      </c>
      <c r="W1411" s="97" t="s">
        <v>5143</v>
      </c>
      <c r="X1411" s="38" t="str">
        <f>IFERROR(VLOOKUP(ROWS($X$4:X1411),$Q$4:$R$5094,2,FALSE),"")</f>
        <v>Benzene, 1,1-oxybis[3,4-dibromo-</v>
      </c>
      <c r="Y1411" s="38" t="str">
        <f>IFERROR(VLOOKUP(ROWS($Y$4:Y1411),$P$4:$U$5094,6,FALSE),"")</f>
        <v>N/A</v>
      </c>
      <c r="Z1411" s="38">
        <f>IF(ISNUMBER(SEARCH(Search!$K$21,'Valid Values - Search'!AA1411)),MAX($Z$3:Z1410)+1,0)</f>
        <v>1408</v>
      </c>
      <c r="AA1411" s="64" t="s">
        <v>12962</v>
      </c>
      <c r="AB1411" s="70" t="s">
        <v>3383</v>
      </c>
      <c r="AC1411" s="71" t="s">
        <v>1102</v>
      </c>
      <c r="AD1411" s="38" t="str">
        <f>IFERROR(VLOOKUP(ROWS($AD$4:AD1411),$Z$4:$AC$3778,2,FALSE),"")</f>
        <v>Glyphosate by HPLC (PMD-GLP USEPA)</v>
      </c>
      <c r="AF1411" s="37"/>
    </row>
    <row r="1412" spans="16:32" ht="15" customHeight="1">
      <c r="P1412" s="38">
        <f>IF(ISNUMBER(SEARCH(Search!$K$13,'Valid Values - Search'!U1412)),MAX($P$3:P1411)+1,0)</f>
        <v>1409</v>
      </c>
      <c r="Q1412" s="38">
        <f>IF(ISNUMBER(SEARCH(Search!$K$5,'Valid Values - Search'!R1412)),MAX($Q$3:Q1411)+1,0)</f>
        <v>1409</v>
      </c>
      <c r="R1412" s="64" t="s">
        <v>5144</v>
      </c>
      <c r="S1412" s="70" t="s">
        <v>102</v>
      </c>
      <c r="T1412" s="70" t="s">
        <v>102</v>
      </c>
      <c r="U1412" s="93" t="s">
        <v>9847</v>
      </c>
      <c r="V1412" s="94">
        <v>389206</v>
      </c>
      <c r="W1412" s="97" t="s">
        <v>5144</v>
      </c>
      <c r="X1412" s="38" t="str">
        <f>IFERROR(VLOOKUP(ROWS($X$4:X1412),$Q$4:$R$5094,2,FALSE),"")</f>
        <v>Benzene, 1,2,3,4,5,6-hexabromo- ***retired**use Hexabromobenzene</v>
      </c>
      <c r="Y1412" s="38" t="str">
        <f>IFERROR(VLOOKUP(ROWS($Y$4:Y1412),$P$4:$U$5094,6,FALSE),"")</f>
        <v>87-82-1</v>
      </c>
      <c r="Z1412" s="38">
        <f>IF(ISNUMBER(SEARCH(Search!$K$21,'Valid Values - Search'!AA1412)),MAX($Z$3:Z1411)+1,0)</f>
        <v>1409</v>
      </c>
      <c r="AA1412" s="64" t="s">
        <v>12963</v>
      </c>
      <c r="AB1412" s="70">
        <v>500081</v>
      </c>
      <c r="AC1412" s="71" t="s">
        <v>1642</v>
      </c>
      <c r="AD1412" s="38" t="str">
        <f>IFERROR(VLOOKUP(ROWS($AD$4:AD1412),$Z$4:$AC$3778,2,FALSE),"")</f>
        <v>Glyphosate by Immunoassay, Magnetic Particle (500081 ABRAXIS LLC)</v>
      </c>
      <c r="AF1412" s="37"/>
    </row>
    <row r="1413" spans="16:32" ht="15" customHeight="1">
      <c r="P1413" s="38">
        <f>IF(ISNUMBER(SEARCH(Search!$K$13,'Valid Values - Search'!U1413)),MAX($P$3:P1412)+1,0)</f>
        <v>1410</v>
      </c>
      <c r="Q1413" s="38">
        <f>IF(ISNUMBER(SEARCH(Search!$K$5,'Valid Values - Search'!R1413)),MAX($Q$3:Q1412)+1,0)</f>
        <v>1410</v>
      </c>
      <c r="R1413" s="64" t="s">
        <v>5145</v>
      </c>
      <c r="S1413" s="70" t="s">
        <v>102</v>
      </c>
      <c r="T1413" s="70" t="s">
        <v>102</v>
      </c>
      <c r="U1413" s="93" t="s">
        <v>9211</v>
      </c>
      <c r="V1413" s="94">
        <v>1003443</v>
      </c>
      <c r="W1413" s="97" t="s">
        <v>5145</v>
      </c>
      <c r="X1413" s="38" t="str">
        <f>IFERROR(VLOOKUP(ROWS($X$4:X1413),$Q$4:$R$5094,2,FALSE),"")</f>
        <v>Benzene, 1,2,3,4,5-pentabromo-6-(2,3,4,5-tetrabromophenoxy)-***retired***use Nonabromophenoxybenzene</v>
      </c>
      <c r="Y1413" s="38" t="str">
        <f>IFERROR(VLOOKUP(ROWS($Y$4:Y1413),$P$4:$U$5094,6,FALSE),"")</f>
        <v>63387-28-0</v>
      </c>
      <c r="Z1413" s="38">
        <f>IF(ISNUMBER(SEARCH(Search!$K$21,'Valid Values - Search'!AA1413)),MAX($Z$3:Z1412)+1,0)</f>
        <v>1410</v>
      </c>
      <c r="AA1413" s="64" t="s">
        <v>12964</v>
      </c>
      <c r="AB1413" s="70">
        <v>500086</v>
      </c>
      <c r="AC1413" s="71" t="s">
        <v>1642</v>
      </c>
      <c r="AD1413" s="38" t="str">
        <f>IFERROR(VLOOKUP(ROWS($AD$4:AD1413),$Z$4:$AC$3778,2,FALSE),"")</f>
        <v>Glyphosate by Immunoassay, Microtiter Plate (500086 ABRAXIS LLC)</v>
      </c>
      <c r="AF1413" s="37"/>
    </row>
    <row r="1414" spans="16:32" ht="15" customHeight="1">
      <c r="P1414" s="38">
        <f>IF(ISNUMBER(SEARCH(Search!$K$13,'Valid Values - Search'!U1414)),MAX($P$3:P1413)+1,0)</f>
        <v>1411</v>
      </c>
      <c r="Q1414" s="38">
        <f>IF(ISNUMBER(SEARCH(Search!$K$5,'Valid Values - Search'!R1414)),MAX($Q$3:Q1413)+1,0)</f>
        <v>1411</v>
      </c>
      <c r="R1414" s="64" t="s">
        <v>5146</v>
      </c>
      <c r="S1414" s="70" t="s">
        <v>102</v>
      </c>
      <c r="T1414" s="70" t="s">
        <v>102</v>
      </c>
      <c r="U1414" s="93" t="s">
        <v>8736</v>
      </c>
      <c r="V1414" s="94" t="s">
        <v>8459</v>
      </c>
      <c r="W1414" s="97" t="s">
        <v>5146</v>
      </c>
      <c r="X1414" s="38" t="str">
        <f>IFERROR(VLOOKUP(ROWS($X$4:X1414),$Q$4:$R$5094,2,FALSE),"")</f>
        <v>Benzene, 1,2,3,4,5-pentabromo-6-(2,3,4,6-tetrabromophenoxy)-***retired***use BDE-207</v>
      </c>
      <c r="Y1414" s="38" t="str">
        <f>IFERROR(VLOOKUP(ROWS($Y$4:Y1414),$P$4:$U$5094,6,FALSE),"")</f>
        <v>437701-79-6</v>
      </c>
      <c r="Z1414" s="38">
        <f>IF(ISNUMBER(SEARCH(Search!$K$21,'Valid Values - Search'!AA1414)),MAX($Z$3:Z1413)+1,0)</f>
        <v>1411</v>
      </c>
      <c r="AA1414" s="64" t="s">
        <v>12965</v>
      </c>
      <c r="AB1414" s="70" t="s">
        <v>1769</v>
      </c>
      <c r="AC1414" s="71" t="s">
        <v>1156</v>
      </c>
      <c r="AD1414" s="38" t="str">
        <f>IFERROR(VLOOKUP(ROWS($AD$4:AD1414),$Z$4:$AC$3778,2,FALSE),"")</f>
        <v>Glyphosate Herbicide in Water (6651-B APHA)</v>
      </c>
      <c r="AF1414" s="37"/>
    </row>
    <row r="1415" spans="16:32" ht="15" customHeight="1">
      <c r="P1415" s="38">
        <f>IF(ISNUMBER(SEARCH(Search!$K$13,'Valid Values - Search'!U1415)),MAX($P$3:P1414)+1,0)</f>
        <v>1412</v>
      </c>
      <c r="Q1415" s="38">
        <f>IF(ISNUMBER(SEARCH(Search!$K$5,'Valid Values - Search'!R1415)),MAX($Q$3:Q1414)+1,0)</f>
        <v>1412</v>
      </c>
      <c r="R1415" s="64" t="s">
        <v>5147</v>
      </c>
      <c r="S1415" s="70" t="s">
        <v>102</v>
      </c>
      <c r="T1415" s="70" t="s">
        <v>102</v>
      </c>
      <c r="U1415" s="93" t="s">
        <v>8737</v>
      </c>
      <c r="V1415" s="94">
        <v>1003452</v>
      </c>
      <c r="W1415" s="97" t="s">
        <v>5147</v>
      </c>
      <c r="X1415" s="38" t="str">
        <f>IFERROR(VLOOKUP(ROWS($X$4:X1415),$Q$4:$R$5094,2,FALSE),"")</f>
        <v>Benzene, 1,2,3,4,5-pentabromo-6-(2,3,5,6-tetrabromophenoxy)-</v>
      </c>
      <c r="Y1415" s="38" t="str">
        <f>IFERROR(VLOOKUP(ROWS($Y$4:Y1415),$P$4:$U$5094,6,FALSE),"")</f>
        <v>437701-78-5</v>
      </c>
      <c r="Z1415" s="38">
        <f>IF(ISNUMBER(SEARCH(Search!$K$21,'Valid Values - Search'!AA1415)),MAX($Z$3:Z1414)+1,0)</f>
        <v>1412</v>
      </c>
      <c r="AA1415" s="64" t="s">
        <v>12966</v>
      </c>
      <c r="AB1415" s="70">
        <v>547</v>
      </c>
      <c r="AC1415" s="71" t="s">
        <v>1102</v>
      </c>
      <c r="AD1415" s="38" t="str">
        <f>IFERROR(VLOOKUP(ROWS($AD$4:AD1415),$Z$4:$AC$3778,2,FALSE),"")</f>
        <v>Glyphosate in Drinking Water by HPLC (547 USEPA)</v>
      </c>
      <c r="AF1415" s="37"/>
    </row>
    <row r="1416" spans="16:32" ht="15" customHeight="1">
      <c r="P1416" s="38">
        <f>IF(ISNUMBER(SEARCH(Search!$K$13,'Valid Values - Search'!U1416)),MAX($P$3:P1415)+1,0)</f>
        <v>1413</v>
      </c>
      <c r="Q1416" s="38">
        <f>IF(ISNUMBER(SEARCH(Search!$K$5,'Valid Values - Search'!R1416)),MAX($Q$3:Q1415)+1,0)</f>
        <v>1413</v>
      </c>
      <c r="R1416" s="64" t="s">
        <v>5148</v>
      </c>
      <c r="S1416" s="70" t="s">
        <v>102</v>
      </c>
      <c r="T1416" s="70" t="s">
        <v>102</v>
      </c>
      <c r="U1416" s="93" t="s">
        <v>8552</v>
      </c>
      <c r="V1416" s="94">
        <v>390099</v>
      </c>
      <c r="W1416" s="97" t="s">
        <v>5148</v>
      </c>
      <c r="X1416" s="38" t="str">
        <f>IFERROR(VLOOKUP(ROWS($X$4:X1416),$Q$4:$R$5094,2,FALSE),"")</f>
        <v>Benzene, 1,2,3,4,5-pentabromo-6-(2,4,5-tribromophenoxy)-</v>
      </c>
      <c r="Y1416" s="38" t="str">
        <f>IFERROR(VLOOKUP(ROWS($Y$4:Y1416),$P$4:$U$5094,6,FALSE),"")</f>
        <v>337513-72-1</v>
      </c>
      <c r="Z1416" s="38">
        <f>IF(ISNUMBER(SEARCH(Search!$K$21,'Valid Values - Search'!AA1416)),MAX($Z$3:Z1415)+1,0)</f>
        <v>1413</v>
      </c>
      <c r="AA1416" s="64" t="s">
        <v>12967</v>
      </c>
      <c r="AB1416" s="70" t="s">
        <v>3117</v>
      </c>
      <c r="AC1416" s="71" t="s">
        <v>1182</v>
      </c>
      <c r="AD1416" s="38" t="str">
        <f>IFERROR(VLOOKUP(ROWS($AD$4:AD1416),$Z$4:$AC$3778,2,FALSE),"")</f>
        <v>Glyphosate, Aminomethylphosphonic Acid, and Glufosinate in Water by Liquid Chromatography/Mass Spectrometry (O-2136-01 USDOI/USGS)</v>
      </c>
      <c r="AF1416" s="37"/>
    </row>
    <row r="1417" spans="16:32" ht="15" customHeight="1">
      <c r="P1417" s="38">
        <f>IF(ISNUMBER(SEARCH(Search!$K$13,'Valid Values - Search'!U1417)),MAX($P$3:P1416)+1,0)</f>
        <v>1414</v>
      </c>
      <c r="Q1417" s="38">
        <f>IF(ISNUMBER(SEARCH(Search!$K$5,'Valid Values - Search'!R1417)),MAX($Q$3:Q1416)+1,0)</f>
        <v>1414</v>
      </c>
      <c r="R1417" s="64" t="s">
        <v>5149</v>
      </c>
      <c r="S1417" s="70" t="s">
        <v>102</v>
      </c>
      <c r="T1417" s="70" t="s">
        <v>102</v>
      </c>
      <c r="U1417" s="93" t="s">
        <v>9243</v>
      </c>
      <c r="V1417" s="94">
        <v>390077</v>
      </c>
      <c r="W1417" s="97" t="s">
        <v>5149</v>
      </c>
      <c r="X1417" s="38" t="str">
        <f>IFERROR(VLOOKUP(ROWS($X$4:X1417),$Q$4:$R$5094,2,FALSE),"")</f>
        <v>Benzene, 1,2,3,4,5-pentabromo-6-(2,4-dibromophenoxy)-***retired***use 2,2',3,4,4',5,6-Heptabromodiphenyl ether</v>
      </c>
      <c r="Y1417" s="38" t="str">
        <f>IFERROR(VLOOKUP(ROWS($Y$4:Y1417),$P$4:$U$5094,6,FALSE),"")</f>
        <v>189084-67-1</v>
      </c>
      <c r="Z1417" s="38">
        <f>IF(ISNUMBER(SEARCH(Search!$K$21,'Valid Values - Search'!AA1417)),MAX($Z$3:Z1416)+1,0)</f>
        <v>1414</v>
      </c>
      <c r="AA1417" s="64" t="s">
        <v>12968</v>
      </c>
      <c r="AB1417" s="70">
        <v>231.1</v>
      </c>
      <c r="AC1417" s="71" t="s">
        <v>1102</v>
      </c>
      <c r="AD1417" s="38" t="str">
        <f>IFERROR(VLOOKUP(ROWS($AD$4:AD1417),$Z$4:$AC$3778,2,FALSE),"")</f>
        <v>Gold by FLAA (231.1 USEPA)</v>
      </c>
      <c r="AF1417" s="37"/>
    </row>
    <row r="1418" spans="16:32" ht="15" customHeight="1">
      <c r="P1418" s="38">
        <f>IF(ISNUMBER(SEARCH(Search!$K$13,'Valid Values - Search'!U1418)),MAX($P$3:P1417)+1,0)</f>
        <v>1415</v>
      </c>
      <c r="Q1418" s="38">
        <f>IF(ISNUMBER(SEARCH(Search!$K$5,'Valid Values - Search'!R1418)),MAX($Q$3:Q1417)+1,0)</f>
        <v>1415</v>
      </c>
      <c r="R1418" s="64" t="s">
        <v>5150</v>
      </c>
      <c r="S1418" s="70" t="s">
        <v>102</v>
      </c>
      <c r="T1418" s="70" t="s">
        <v>102</v>
      </c>
      <c r="U1418" s="93" t="s">
        <v>8459</v>
      </c>
      <c r="V1418" s="94">
        <v>1003449</v>
      </c>
      <c r="W1418" s="97" t="s">
        <v>5150</v>
      </c>
      <c r="X1418" s="38" t="str">
        <f>IFERROR(VLOOKUP(ROWS($X$4:X1418),$Q$4:$R$5094,2,FALSE),"")</f>
        <v>Benzene, 1,2,3,4,5-pentabromo-6-(3,4-dibromophenoxy)-</v>
      </c>
      <c r="Y1418" s="38" t="str">
        <f>IFERROR(VLOOKUP(ROWS($Y$4:Y1418),$P$4:$U$5094,6,FALSE),"")</f>
        <v>N/A</v>
      </c>
      <c r="Z1418" s="38">
        <f>IF(ISNUMBER(SEARCH(Search!$K$21,'Valid Values - Search'!AA1418)),MAX($Z$3:Z1417)+1,0)</f>
        <v>1415</v>
      </c>
      <c r="AA1418" s="64" t="s">
        <v>12969</v>
      </c>
      <c r="AB1418" s="70">
        <v>231.2</v>
      </c>
      <c r="AC1418" s="71" t="s">
        <v>1102</v>
      </c>
      <c r="AD1418" s="38" t="str">
        <f>IFERROR(VLOOKUP(ROWS($AD$4:AD1418),$Z$4:$AC$3778,2,FALSE),"")</f>
        <v>Gold by GFAA (231.2 USEPA)</v>
      </c>
      <c r="AF1418" s="37"/>
    </row>
    <row r="1419" spans="16:32" ht="15" customHeight="1">
      <c r="P1419" s="38">
        <f>IF(ISNUMBER(SEARCH(Search!$K$13,'Valid Values - Search'!U1419)),MAX($P$3:P1418)+1,0)</f>
        <v>1416</v>
      </c>
      <c r="Q1419" s="38">
        <f>IF(ISNUMBER(SEARCH(Search!$K$5,'Valid Values - Search'!R1419)),MAX($Q$3:Q1418)+1,0)</f>
        <v>1416</v>
      </c>
      <c r="R1419" s="64" t="s">
        <v>5151</v>
      </c>
      <c r="S1419" s="70" t="s">
        <v>102</v>
      </c>
      <c r="T1419" s="70" t="s">
        <v>102</v>
      </c>
      <c r="U1419" s="93" t="s">
        <v>9848</v>
      </c>
      <c r="V1419" s="94">
        <v>1003425</v>
      </c>
      <c r="W1419" s="97" t="s">
        <v>5151</v>
      </c>
      <c r="X1419" s="38" t="str">
        <f>IFERROR(VLOOKUP(ROWS($X$4:X1419),$Q$4:$R$5094,2,FALSE),"")</f>
        <v>Benzene, 1,2,3,4,5-pentabromo-6-ethyl-</v>
      </c>
      <c r="Y1419" s="38" t="str">
        <f>IFERROR(VLOOKUP(ROWS($Y$4:Y1419),$P$4:$U$5094,6,FALSE),"")</f>
        <v>85-22-3</v>
      </c>
      <c r="Z1419" s="38">
        <f>IF(ISNUMBER(SEARCH(Search!$K$21,'Valid Values - Search'!AA1419)),MAX($Z$3:Z1418)+1,0)</f>
        <v>1416</v>
      </c>
      <c r="AA1419" s="64" t="s">
        <v>12970</v>
      </c>
      <c r="AB1419" s="70" t="s">
        <v>1396</v>
      </c>
      <c r="AC1419" s="71" t="s">
        <v>1156</v>
      </c>
      <c r="AD1419" s="38" t="str">
        <f>IFERROR(VLOOKUP(ROWS($AD$4:AD1419),$Z$4:$AC$3778,2,FALSE),"")</f>
        <v>Gold in Water by FLAA (3500-AU APHA)</v>
      </c>
      <c r="AF1419" s="37"/>
    </row>
    <row r="1420" spans="16:32" ht="15" customHeight="1">
      <c r="P1420" s="38">
        <f>IF(ISNUMBER(SEARCH(Search!$K$13,'Valid Values - Search'!U1420)),MAX($P$3:P1419)+1,0)</f>
        <v>1417</v>
      </c>
      <c r="Q1420" s="38">
        <f>IF(ISNUMBER(SEARCH(Search!$K$5,'Valid Values - Search'!R1420)),MAX($Q$3:Q1419)+1,0)</f>
        <v>1417</v>
      </c>
      <c r="R1420" s="64" t="s">
        <v>5152</v>
      </c>
      <c r="S1420" s="70" t="s">
        <v>102</v>
      </c>
      <c r="T1420" s="70" t="s">
        <v>102</v>
      </c>
      <c r="U1420" s="93" t="s">
        <v>8734</v>
      </c>
      <c r="V1420" s="94">
        <v>1003437</v>
      </c>
      <c r="W1420" s="97" t="s">
        <v>5152</v>
      </c>
      <c r="X1420" s="38" t="str">
        <f>IFERROR(VLOOKUP(ROWS($X$4:X1420),$Q$4:$R$5094,2,FALSE),"")</f>
        <v>Benzene, 1,2,3,5-tetrabromo-4-(2,3,4,5-tetrabromophenoxy)-</v>
      </c>
      <c r="Y1420" s="38" t="str">
        <f>IFERROR(VLOOKUP(ROWS($Y$4:Y1420),$P$4:$U$5094,6,FALSE),"")</f>
        <v>446255-50-1</v>
      </c>
      <c r="Z1420" s="38">
        <f>IF(ISNUMBER(SEARCH(Search!$K$21,'Valid Values - Search'!AA1420)),MAX($Z$3:Z1419)+1,0)</f>
        <v>1417</v>
      </c>
      <c r="AA1420" s="64" t="s">
        <v>12971</v>
      </c>
      <c r="AB1420" s="70" t="s">
        <v>2306</v>
      </c>
      <c r="AC1420" s="71" t="s">
        <v>1184</v>
      </c>
      <c r="AD1420" s="38" t="str">
        <f>IFERROR(VLOOKUP(ROWS($AD$4:AD1420),$Z$4:$AC$3778,2,FALSE),"")</f>
        <v>Good Laboratory Practices (D3856 ASTM)</v>
      </c>
      <c r="AF1420" s="37"/>
    </row>
    <row r="1421" spans="16:32" ht="15" customHeight="1">
      <c r="P1421" s="38">
        <f>IF(ISNUMBER(SEARCH(Search!$K$13,'Valid Values - Search'!U1421)),MAX($P$3:P1420)+1,0)</f>
        <v>1418</v>
      </c>
      <c r="Q1421" s="38">
        <f>IF(ISNUMBER(SEARCH(Search!$K$5,'Valid Values - Search'!R1421)),MAX($Q$3:Q1420)+1,0)</f>
        <v>1418</v>
      </c>
      <c r="R1421" s="64" t="s">
        <v>5153</v>
      </c>
      <c r="S1421" s="70" t="s">
        <v>102</v>
      </c>
      <c r="T1421" s="70" t="s">
        <v>102</v>
      </c>
      <c r="U1421" s="93" t="s">
        <v>8732</v>
      </c>
      <c r="V1421" s="94">
        <v>1003439</v>
      </c>
      <c r="W1421" s="97" t="s">
        <v>5153</v>
      </c>
      <c r="X1421" s="38" t="str">
        <f>IFERROR(VLOOKUP(ROWS($X$4:X1421),$Q$4:$R$5094,2,FALSE),"")</f>
        <v>Benzene, 1,2,3,5-tetrabromo-4-(2,3,4,6-tetrabromophenoxy)-</v>
      </c>
      <c r="Y1421" s="38" t="str">
        <f>IFERROR(VLOOKUP(ROWS($Y$4:Y1421),$P$4:$U$5094,6,FALSE),"")</f>
        <v>446255-39-6</v>
      </c>
      <c r="Z1421" s="38">
        <f>IF(ISNUMBER(SEARCH(Search!$K$21,'Valid Values - Search'!AA1421)),MAX($Z$3:Z1420)+1,0)</f>
        <v>1418</v>
      </c>
      <c r="AA1421" s="64" t="s">
        <v>12972</v>
      </c>
      <c r="AB1421" s="70" t="s">
        <v>3065</v>
      </c>
      <c r="AC1421" s="71" t="s">
        <v>1182</v>
      </c>
      <c r="AD1421" s="38" t="str">
        <f>IFERROR(VLOOKUP(ROWS($AD$4:AD1421),$Z$4:$AC$3778,2,FALSE),"")</f>
        <v>GRAN FUNCTION PLOT METHOD (NFM6.6.4C USDOI/USGS)</v>
      </c>
      <c r="AF1421" s="37"/>
    </row>
    <row r="1422" spans="16:32" ht="15" customHeight="1">
      <c r="P1422" s="38">
        <f>IF(ISNUMBER(SEARCH(Search!$K$13,'Valid Values - Search'!U1422)),MAX($P$3:P1421)+1,0)</f>
        <v>1419</v>
      </c>
      <c r="Q1422" s="38">
        <f>IF(ISNUMBER(SEARCH(Search!$K$5,'Valid Values - Search'!R1422)),MAX($Q$3:Q1421)+1,0)</f>
        <v>1419</v>
      </c>
      <c r="R1422" s="64" t="s">
        <v>5154</v>
      </c>
      <c r="S1422" s="70" t="s">
        <v>102</v>
      </c>
      <c r="T1422" s="70" t="s">
        <v>102</v>
      </c>
      <c r="U1422" s="93" t="s">
        <v>8556</v>
      </c>
      <c r="V1422" s="94">
        <v>390079</v>
      </c>
      <c r="W1422" s="97" t="s">
        <v>5154</v>
      </c>
      <c r="X1422" s="38" t="str">
        <f>IFERROR(VLOOKUP(ROWS($X$4:X1422),$Q$4:$R$5094,2,FALSE),"")</f>
        <v>Benzene, 1,2,3,5-tetrabromo-4-(2,4,5-tribromophenoxy)-***retired***use 2,2',3,4,4',5',6-Heptabromodiphenyl ether</v>
      </c>
      <c r="Y1422" s="38" t="str">
        <f>IFERROR(VLOOKUP(ROWS($Y$4:Y1422),$P$4:$U$5094,6,FALSE),"")</f>
        <v>207122-16-5</v>
      </c>
      <c r="Z1422" s="38">
        <f>IF(ISNUMBER(SEARCH(Search!$K$21,'Valid Values - Search'!AA1422)),MAX($Z$3:Z1421)+1,0)</f>
        <v>1419</v>
      </c>
      <c r="AA1422" s="64" t="s">
        <v>12973</v>
      </c>
      <c r="AB1422" s="70">
        <v>7010</v>
      </c>
      <c r="AC1422" s="71" t="s">
        <v>1102</v>
      </c>
      <c r="AD1422" s="38" t="str">
        <f>IFERROR(VLOOKUP(ROWS($AD$4:AD1422),$Z$4:$AC$3778,2,FALSE),"")</f>
        <v>GRAPHITE FURNACE ATOMIC ABSORPTION SPECTROPHOTOMETRY (7010 USEPA)</v>
      </c>
      <c r="AF1422" s="37"/>
    </row>
    <row r="1423" spans="16:32" ht="15" customHeight="1">
      <c r="P1423" s="38">
        <f>IF(ISNUMBER(SEARCH(Search!$K$13,'Valid Values - Search'!U1423)),MAX($P$3:P1422)+1,0)</f>
        <v>1420</v>
      </c>
      <c r="Q1423" s="38">
        <f>IF(ISNUMBER(SEARCH(Search!$K$5,'Valid Values - Search'!R1423)),MAX($Q$3:Q1422)+1,0)</f>
        <v>1420</v>
      </c>
      <c r="R1423" s="64" t="s">
        <v>5155</v>
      </c>
      <c r="S1423" s="70" t="s">
        <v>102</v>
      </c>
      <c r="T1423" s="70" t="s">
        <v>102</v>
      </c>
      <c r="U1423" s="93" t="s">
        <v>8731</v>
      </c>
      <c r="V1423" s="94">
        <v>1003464</v>
      </c>
      <c r="W1423" s="97" t="s">
        <v>5155</v>
      </c>
      <c r="X1423" s="38" t="str">
        <f>IFERROR(VLOOKUP(ROWS($X$4:X1423),$Q$4:$R$5094,2,FALSE),"")</f>
        <v>Benzene, 1,2,3,5-tetrabromo-4-(3,4,5-tribromophenoxy)-</v>
      </c>
      <c r="Y1423" s="38" t="str">
        <f>IFERROR(VLOOKUP(ROWS($Y$4:Y1423),$P$4:$U$5094,6,FALSE),"")</f>
        <v>446255-30-7</v>
      </c>
      <c r="Z1423" s="38">
        <f>IF(ISNUMBER(SEARCH(Search!$K$21,'Valid Values - Search'!AA1423)),MAX($Z$3:Z1422)+1,0)</f>
        <v>1420</v>
      </c>
      <c r="AA1423" s="64" t="s">
        <v>12974</v>
      </c>
      <c r="AB1423" s="70" t="s">
        <v>3703</v>
      </c>
      <c r="AC1423" s="71" t="s">
        <v>1102</v>
      </c>
      <c r="AD1423" s="38" t="str">
        <f>IFERROR(VLOOKUP(ROWS($AD$4:AD1423),$Z$4:$AC$3778,2,FALSE),"")</f>
        <v>Green Algae, Selenastrum capricornutum, Growth Test. (TEST METHOD 1003.0 USEPA)</v>
      </c>
      <c r="AF1423" s="37"/>
    </row>
    <row r="1424" spans="16:32" ht="15" customHeight="1">
      <c r="P1424" s="38">
        <f>IF(ISNUMBER(SEARCH(Search!$K$13,'Valid Values - Search'!U1424)),MAX($P$3:P1423)+1,0)</f>
        <v>1421</v>
      </c>
      <c r="Q1424" s="38">
        <f>IF(ISNUMBER(SEARCH(Search!$K$5,'Valid Values - Search'!R1424)),MAX($Q$3:Q1423)+1,0)</f>
        <v>1421</v>
      </c>
      <c r="R1424" s="64" t="s">
        <v>5156</v>
      </c>
      <c r="S1424" s="70" t="s">
        <v>102</v>
      </c>
      <c r="T1424" s="70" t="s">
        <v>102</v>
      </c>
      <c r="U1424" s="93" t="s">
        <v>8459</v>
      </c>
      <c r="V1424" s="94">
        <v>1003467</v>
      </c>
      <c r="W1424" s="97" t="s">
        <v>5156</v>
      </c>
      <c r="X1424" s="38" t="str">
        <f>IFERROR(VLOOKUP(ROWS($X$4:X1424),$Q$4:$R$5094,2,FALSE),"")</f>
        <v>Benzene, 1,2,3,5-tetrabromo-6-(2,4,6-tribromophenoxy)-</v>
      </c>
      <c r="Y1424" s="38" t="str">
        <f>IFERROR(VLOOKUP(ROWS($Y$4:Y1424),$P$4:$U$5094,6,FALSE),"")</f>
        <v>N/A</v>
      </c>
      <c r="Z1424" s="38">
        <f>IF(ISNUMBER(SEARCH(Search!$K$21,'Valid Values - Search'!AA1424)),MAX($Z$3:Z1423)+1,0)</f>
        <v>1421</v>
      </c>
      <c r="AA1424" s="64" t="s">
        <v>12975</v>
      </c>
      <c r="AB1424" s="70" t="s">
        <v>1103</v>
      </c>
      <c r="AC1424" s="71" t="s">
        <v>1102</v>
      </c>
      <c r="AD1424" s="38" t="str">
        <f>IFERROR(VLOOKUP(ROWS($AD$4:AD1424),$Z$4:$AC$3778,2,FALSE),"")</f>
        <v>Gross Alpha Activity in Drinking Water by Coprecipitation (00-02 USEPA)</v>
      </c>
      <c r="AF1424" s="37"/>
    </row>
    <row r="1425" spans="16:32" ht="15" customHeight="1">
      <c r="P1425" s="38">
        <f>IF(ISNUMBER(SEARCH(Search!$K$13,'Valid Values - Search'!U1425)),MAX($P$3:P1424)+1,0)</f>
        <v>1422</v>
      </c>
      <c r="Q1425" s="38">
        <f>IF(ISNUMBER(SEARCH(Search!$K$5,'Valid Values - Search'!R1425)),MAX($Q$3:Q1424)+1,0)</f>
        <v>1422</v>
      </c>
      <c r="R1425" s="64" t="s">
        <v>5157</v>
      </c>
      <c r="S1425" s="70" t="s">
        <v>102</v>
      </c>
      <c r="T1425" s="70" t="s">
        <v>102</v>
      </c>
      <c r="U1425" s="93" t="s">
        <v>9849</v>
      </c>
      <c r="V1425" s="94">
        <v>1003466</v>
      </c>
      <c r="W1425" s="97" t="s">
        <v>5157</v>
      </c>
      <c r="X1425" s="38" t="str">
        <f>IFERROR(VLOOKUP(ROWS($X$4:X1425),$Q$4:$R$5094,2,FALSE),"")</f>
        <v>Benzene, 1,2,3-tribromo-4-(2,3,4-tribromophenoxy)-</v>
      </c>
      <c r="Y1425" s="38" t="str">
        <f>IFERROR(VLOOKUP(ROWS($Y$4:Y1425),$P$4:$U$5094,6,FALSE),"")</f>
        <v>182677-28-7</v>
      </c>
      <c r="Z1425" s="38">
        <f>IF(ISNUMBER(SEARCH(Search!$K$21,'Valid Values - Search'!AA1425)),MAX($Z$3:Z1424)+1,0)</f>
        <v>1422</v>
      </c>
      <c r="AA1425" s="64" t="s">
        <v>12976</v>
      </c>
      <c r="AB1425" s="70">
        <v>9310</v>
      </c>
      <c r="AC1425" s="71" t="s">
        <v>1102</v>
      </c>
      <c r="AD1425" s="38" t="str">
        <f>IFERROR(VLOOKUP(ROWS($AD$4:AD1425),$Z$4:$AC$3778,2,FALSE),"")</f>
        <v>Gross Alpha and Beta (9310 USEPA)</v>
      </c>
      <c r="AF1425" s="37"/>
    </row>
    <row r="1426" spans="16:32" ht="15" customHeight="1">
      <c r="P1426" s="38">
        <f>IF(ISNUMBER(SEARCH(Search!$K$13,'Valid Values - Search'!U1426)),MAX($P$3:P1425)+1,0)</f>
        <v>1423</v>
      </c>
      <c r="Q1426" s="38">
        <f>IF(ISNUMBER(SEARCH(Search!$K$5,'Valid Values - Search'!R1426)),MAX($Q$3:Q1425)+1,0)</f>
        <v>1423</v>
      </c>
      <c r="R1426" s="64" t="s">
        <v>5158</v>
      </c>
      <c r="S1426" s="70" t="s">
        <v>102</v>
      </c>
      <c r="T1426" s="70" t="s">
        <v>102</v>
      </c>
      <c r="U1426" s="93" t="s">
        <v>9850</v>
      </c>
      <c r="V1426" s="94">
        <v>390034</v>
      </c>
      <c r="W1426" s="97" t="s">
        <v>5158</v>
      </c>
      <c r="X1426" s="38" t="str">
        <f>IFERROR(VLOOKUP(ROWS($X$4:X1426),$Q$4:$R$5094,2,FALSE),"")</f>
        <v>Benzene, 1,2,3-tribromo-4-(2,4,5-tribromophenoxy)-</v>
      </c>
      <c r="Y1426" s="38" t="str">
        <f>IFERROR(VLOOKUP(ROWS($Y$4:Y1426),$P$4:$U$5094,6,FALSE),"")</f>
        <v>182677-30-1</v>
      </c>
      <c r="Z1426" s="38">
        <f>IF(ISNUMBER(SEARCH(Search!$K$21,'Valid Values - Search'!AA1426)),MAX($Z$3:Z1425)+1,0)</f>
        <v>1423</v>
      </c>
      <c r="AA1426" s="64" t="s">
        <v>12977</v>
      </c>
      <c r="AB1426" s="70" t="s">
        <v>3611</v>
      </c>
      <c r="AC1426" s="71" t="s">
        <v>3026</v>
      </c>
      <c r="AD1426" s="38" t="str">
        <f>IFERROR(VLOOKUP(ROWS($AD$4:AD1426),$Z$4:$AC$3778,2,FALSE),"")</f>
        <v>Gross Alpha and Beta Activity (RP710 USDOE/ASD)</v>
      </c>
      <c r="AF1426" s="37"/>
    </row>
    <row r="1427" spans="16:32" ht="15" customHeight="1">
      <c r="P1427" s="38">
        <f>IF(ISNUMBER(SEARCH(Search!$K$13,'Valid Values - Search'!U1427)),MAX($P$3:P1426)+1,0)</f>
        <v>1424</v>
      </c>
      <c r="Q1427" s="38">
        <f>IF(ISNUMBER(SEARCH(Search!$K$5,'Valid Values - Search'!R1427)),MAX($Q$3:Q1426)+1,0)</f>
        <v>1424</v>
      </c>
      <c r="R1427" s="64" t="s">
        <v>5159</v>
      </c>
      <c r="S1427" s="70" t="s">
        <v>102</v>
      </c>
      <c r="T1427" s="70" t="s">
        <v>102</v>
      </c>
      <c r="U1427" s="93" t="s">
        <v>9851</v>
      </c>
      <c r="V1427" s="94">
        <v>390036</v>
      </c>
      <c r="W1427" s="97" t="s">
        <v>5159</v>
      </c>
      <c r="X1427" s="38" t="str">
        <f>IFERROR(VLOOKUP(ROWS($X$4:X1427),$Q$4:$R$5094,2,FALSE),"")</f>
        <v>Benzene, 1,2,3-tribromo-4-(2,4,6-tribromophenoxy)-</v>
      </c>
      <c r="Y1427" s="38" t="str">
        <f>IFERROR(VLOOKUP(ROWS($Y$4:Y1427),$P$4:$U$5094,6,FALSE),"")</f>
        <v>243982-83-4</v>
      </c>
      <c r="Z1427" s="38">
        <f>IF(ISNUMBER(SEARCH(Search!$K$21,'Valid Values - Search'!AA1427)),MAX($Z$3:Z1426)+1,0)</f>
        <v>1424</v>
      </c>
      <c r="AA1427" s="64" t="s">
        <v>12978</v>
      </c>
      <c r="AB1427" s="70" t="s">
        <v>3560</v>
      </c>
      <c r="AC1427" s="71" t="s">
        <v>1102</v>
      </c>
      <c r="AD1427" s="38" t="str">
        <f>IFERROR(VLOOKUP(ROWS($AD$4:AD1427),$Z$4:$AC$3778,2,FALSE),"")</f>
        <v>Gross Alpha and Beta Activity in Soil (R-006-1 USEPA)</v>
      </c>
      <c r="AF1427" s="37"/>
    </row>
    <row r="1428" spans="16:32" ht="15" customHeight="1">
      <c r="P1428" s="38">
        <f>IF(ISNUMBER(SEARCH(Search!$K$13,'Valid Values - Search'!U1428)),MAX($P$3:P1427)+1,0)</f>
        <v>1425</v>
      </c>
      <c r="Q1428" s="38">
        <f>IF(ISNUMBER(SEARCH(Search!$K$5,'Valid Values - Search'!R1428)),MAX($Q$3:Q1427)+1,0)</f>
        <v>1425</v>
      </c>
      <c r="R1428" s="64" t="s">
        <v>5160</v>
      </c>
      <c r="S1428" s="70" t="s">
        <v>102</v>
      </c>
      <c r="T1428" s="70" t="s">
        <v>102</v>
      </c>
      <c r="U1428" s="93" t="s">
        <v>8726</v>
      </c>
      <c r="V1428" s="94">
        <v>1001572</v>
      </c>
      <c r="W1428" s="97" t="s">
        <v>5160</v>
      </c>
      <c r="X1428" s="38" t="str">
        <f>IFERROR(VLOOKUP(ROWS($X$4:X1428),$Q$4:$R$5094,2,FALSE),"")</f>
        <v>Benzene, 1,2,3-tribromo-4-(2,4-dibromophenoxy)-</v>
      </c>
      <c r="Y1428" s="38" t="str">
        <f>IFERROR(VLOOKUP(ROWS($Y$4:Y1428),$P$4:$U$5094,6,FALSE),"")</f>
        <v>182346-21-0</v>
      </c>
      <c r="Z1428" s="38">
        <f>IF(ISNUMBER(SEARCH(Search!$K$21,'Valid Values - Search'!AA1428)),MAX($Z$3:Z1427)+1,0)</f>
        <v>1425</v>
      </c>
      <c r="AA1428" s="64" t="s">
        <v>12979</v>
      </c>
      <c r="AB1428" s="70" t="s">
        <v>1101</v>
      </c>
      <c r="AC1428" s="71" t="s">
        <v>1102</v>
      </c>
      <c r="AD1428" s="38" t="str">
        <f>IFERROR(VLOOKUP(ROWS($AD$4:AD1428),$Z$4:$AC$3778,2,FALSE),"")</f>
        <v>Gross Alpha and Beta Activity in Water (00-01 USEPA)</v>
      </c>
      <c r="AF1428" s="37"/>
    </row>
    <row r="1429" spans="16:32" ht="15" customHeight="1">
      <c r="P1429" s="38">
        <f>IF(ISNUMBER(SEARCH(Search!$K$13,'Valid Values - Search'!U1429)),MAX($P$3:P1428)+1,0)</f>
        <v>1426</v>
      </c>
      <c r="Q1429" s="38">
        <f>IF(ISNUMBER(SEARCH(Search!$K$5,'Valid Values - Search'!R1429)),MAX($Q$3:Q1428)+1,0)</f>
        <v>1426</v>
      </c>
      <c r="R1429" s="64" t="s">
        <v>5161</v>
      </c>
      <c r="S1429" s="70" t="s">
        <v>102</v>
      </c>
      <c r="T1429" s="70" t="s">
        <v>102</v>
      </c>
      <c r="U1429" s="93" t="s">
        <v>9304</v>
      </c>
      <c r="V1429" s="94">
        <v>390001</v>
      </c>
      <c r="W1429" s="97" t="s">
        <v>5161</v>
      </c>
      <c r="X1429" s="38" t="str">
        <f>IFERROR(VLOOKUP(ROWS($X$4:X1429),$Q$4:$R$5094,2,FALSE),"")</f>
        <v>Benzene, 1,2,3-tribromo-4-(3,4-dibromophenoxy)-</v>
      </c>
      <c r="Y1429" s="38" t="str">
        <f>IFERROR(VLOOKUP(ROWS($Y$4:Y1429),$P$4:$U$5094,6,FALSE),"")</f>
        <v>373594-78-6</v>
      </c>
      <c r="Z1429" s="38">
        <f>IF(ISNUMBER(SEARCH(Search!$K$21,'Valid Values - Search'!AA1429)),MAX($Z$3:Z1428)+1,0)</f>
        <v>1426</v>
      </c>
      <c r="AA1429" s="64" t="s">
        <v>12980</v>
      </c>
      <c r="AB1429" s="70">
        <v>3</v>
      </c>
      <c r="AC1429" s="71" t="s">
        <v>1102</v>
      </c>
      <c r="AD1429" s="38" t="str">
        <f>IFERROR(VLOOKUP(ROWS($AD$4:AD1429),$Z$4:$AC$3778,2,FALSE),"")</f>
        <v>Gross Alpha and Beta Activity in Water (3 USEPA)</v>
      </c>
      <c r="AF1429" s="37"/>
    </row>
    <row r="1430" spans="16:32" ht="15" customHeight="1">
      <c r="P1430" s="38">
        <f>IF(ISNUMBER(SEARCH(Search!$K$13,'Valid Values - Search'!U1430)),MAX($P$3:P1429)+1,0)</f>
        <v>1427</v>
      </c>
      <c r="Q1430" s="38">
        <f>IF(ISNUMBER(SEARCH(Search!$K$5,'Valid Values - Search'!R1430)),MAX($Q$3:Q1429)+1,0)</f>
        <v>1427</v>
      </c>
      <c r="R1430" s="64" t="s">
        <v>5162</v>
      </c>
      <c r="S1430" s="70" t="s">
        <v>102</v>
      </c>
      <c r="T1430" s="70" t="s">
        <v>102</v>
      </c>
      <c r="U1430" s="93" t="s">
        <v>8691</v>
      </c>
      <c r="V1430" s="94">
        <v>390022</v>
      </c>
      <c r="W1430" s="97" t="s">
        <v>5162</v>
      </c>
      <c r="X1430" s="38" t="str">
        <f>IFERROR(VLOOKUP(ROWS($X$4:X1430),$Q$4:$R$5094,2,FALSE),"")</f>
        <v>Benzene, 1,2,3-tribromo-5-(3,4-dibromophenoxy)-</v>
      </c>
      <c r="Y1430" s="38" t="str">
        <f>IFERROR(VLOOKUP(ROWS($Y$4:Y1430),$P$4:$U$5094,6,FALSE),"")</f>
        <v>366791-32-4</v>
      </c>
      <c r="Z1430" s="38">
        <f>IF(ISNUMBER(SEARCH(Search!$K$21,'Valid Values - Search'!AA1430)),MAX($Z$3:Z1429)+1,0)</f>
        <v>1427</v>
      </c>
      <c r="AA1430" s="64" t="s">
        <v>12981</v>
      </c>
      <c r="AB1430" s="70">
        <v>900</v>
      </c>
      <c r="AC1430" s="71" t="s">
        <v>1102</v>
      </c>
      <c r="AD1430" s="38" t="str">
        <f>IFERROR(VLOOKUP(ROWS($AD$4:AD1430),$Z$4:$AC$3778,2,FALSE),"")</f>
        <v>Gross Alpha and Beta Activity in Water (900 USEPA)</v>
      </c>
      <c r="AF1430" s="37"/>
    </row>
    <row r="1431" spans="16:32" ht="15" customHeight="1">
      <c r="P1431" s="38">
        <f>IF(ISNUMBER(SEARCH(Search!$K$13,'Valid Values - Search'!U1431)),MAX($P$3:P1430)+1,0)</f>
        <v>1428</v>
      </c>
      <c r="Q1431" s="38">
        <f>IF(ISNUMBER(SEARCH(Search!$K$5,'Valid Values - Search'!R1431)),MAX($Q$3:Q1430)+1,0)</f>
        <v>1428</v>
      </c>
      <c r="R1431" s="64" t="s">
        <v>5163</v>
      </c>
      <c r="S1431" s="70" t="s">
        <v>102</v>
      </c>
      <c r="T1431" s="70" t="s">
        <v>102</v>
      </c>
      <c r="U1431" s="93" t="s">
        <v>8459</v>
      </c>
      <c r="V1431" s="94">
        <v>1003539</v>
      </c>
      <c r="W1431" s="97" t="s">
        <v>5163</v>
      </c>
      <c r="X1431" s="38" t="str">
        <f>IFERROR(VLOOKUP(ROWS($X$4:X1431),$Q$4:$R$5094,2,FALSE),"")</f>
        <v>Benzene, 1,2,4,5-tetrachloro- and/or 1,2,3,5-Tetrachlorobenzene</v>
      </c>
      <c r="Y1431" s="38" t="str">
        <f>IFERROR(VLOOKUP(ROWS($Y$4:Y1431),$P$4:$U$5094,6,FALSE),"")</f>
        <v>N/A</v>
      </c>
      <c r="Z1431" s="38">
        <f>IF(ISNUMBER(SEARCH(Search!$K$21,'Valid Values - Search'!AA1431)),MAX($Z$3:Z1430)+1,0)</f>
        <v>1428</v>
      </c>
      <c r="AA1431" s="64" t="s">
        <v>12982</v>
      </c>
      <c r="AB1431" s="70" t="s">
        <v>2132</v>
      </c>
      <c r="AC1431" s="71" t="s">
        <v>2129</v>
      </c>
      <c r="AD1431" s="38" t="str">
        <f>IFERROR(VLOOKUP(ROWS($AD$4:AD1431),$Z$4:$AC$3778,2,FALSE),"")</f>
        <v>Gross Alpha and Beta in Water (CHEM-TP-GA/B.1 USDOE/RESL)</v>
      </c>
      <c r="AF1431" s="37"/>
    </row>
    <row r="1432" spans="16:32" ht="15" customHeight="1">
      <c r="P1432" s="38">
        <f>IF(ISNUMBER(SEARCH(Search!$K$13,'Valid Values - Search'!U1432)),MAX($P$3:P1431)+1,0)</f>
        <v>1429</v>
      </c>
      <c r="Q1432" s="38">
        <f>IF(ISNUMBER(SEARCH(Search!$K$5,'Valid Values - Search'!R1432)),MAX($Q$3:Q1431)+1,0)</f>
        <v>1429</v>
      </c>
      <c r="R1432" s="64" t="s">
        <v>5164</v>
      </c>
      <c r="S1432" s="70" t="s">
        <v>102</v>
      </c>
      <c r="T1432" s="70" t="s">
        <v>102</v>
      </c>
      <c r="U1432" s="93" t="s">
        <v>9314</v>
      </c>
      <c r="V1432" s="94">
        <v>389273</v>
      </c>
      <c r="W1432" s="97" t="s">
        <v>5164</v>
      </c>
      <c r="X1432" s="38" t="str">
        <f>IFERROR(VLOOKUP(ROWS($X$4:X1432),$Q$4:$R$5094,2,FALSE),"")</f>
        <v>Benzene, 1,2,4-tribromo-5-(2,4-dibromophenoxy)-</v>
      </c>
      <c r="Y1432" s="38" t="str">
        <f>IFERROR(VLOOKUP(ROWS($Y$4:Y1432),$P$4:$U$5094,6,FALSE),"")</f>
        <v>60348-60-9</v>
      </c>
      <c r="Z1432" s="38">
        <f>IF(ISNUMBER(SEARCH(Search!$K$21,'Valid Values - Search'!AA1432)),MAX($Z$3:Z1431)+1,0)</f>
        <v>1429</v>
      </c>
      <c r="AA1432" s="64" t="s">
        <v>12983</v>
      </c>
      <c r="AB1432" s="70" t="s">
        <v>2133</v>
      </c>
      <c r="AC1432" s="71" t="s">
        <v>2129</v>
      </c>
      <c r="AD1432" s="38" t="str">
        <f>IFERROR(VLOOKUP(ROWS($AD$4:AD1432),$Z$4:$AC$3778,2,FALSE),"")</f>
        <v>Gross Alpha and Beta in Water and Waste Water (CHEM-TP-GA/B.2 USDOE/RESL)</v>
      </c>
      <c r="AF1432" s="37"/>
    </row>
    <row r="1433" spans="16:32" ht="15" customHeight="1">
      <c r="P1433" s="38">
        <f>IF(ISNUMBER(SEARCH(Search!$K$13,'Valid Values - Search'!U1433)),MAX($P$3:P1432)+1,0)</f>
        <v>1430</v>
      </c>
      <c r="Q1433" s="38">
        <f>IF(ISNUMBER(SEARCH(Search!$K$5,'Valid Values - Search'!R1433)),MAX($Q$3:Q1432)+1,0)</f>
        <v>1430</v>
      </c>
      <c r="R1433" s="64" t="s">
        <v>5165</v>
      </c>
      <c r="S1433" s="70" t="s">
        <v>102</v>
      </c>
      <c r="T1433" s="70" t="s">
        <v>102</v>
      </c>
      <c r="U1433" s="93" t="s">
        <v>9852</v>
      </c>
      <c r="V1433" s="94">
        <v>1003460</v>
      </c>
      <c r="W1433" s="97" t="s">
        <v>5165</v>
      </c>
      <c r="X1433" s="38" t="str">
        <f>IFERROR(VLOOKUP(ROWS($X$4:X1433),$Q$4:$R$5094,2,FALSE),"")</f>
        <v>Benzene, 1,2,4-tribromo-5-(3,4-dibromophenoxy)-</v>
      </c>
      <c r="Y1433" s="38" t="str">
        <f>IFERROR(VLOOKUP(ROWS($Y$4:Y1433),$P$4:$U$5094,6,FALSE),"")</f>
        <v>446254-80-4</v>
      </c>
      <c r="Z1433" s="38">
        <f>IF(ISNUMBER(SEARCH(Search!$K$21,'Valid Values - Search'!AA1433)),MAX($Z$3:Z1432)+1,0)</f>
        <v>1430</v>
      </c>
      <c r="AA1433" s="64" t="s">
        <v>12984</v>
      </c>
      <c r="AB1433" s="70" t="s">
        <v>1784</v>
      </c>
      <c r="AC1433" s="71" t="s">
        <v>1156</v>
      </c>
      <c r="AD1433" s="38" t="str">
        <f>IFERROR(VLOOKUP(ROWS($AD$4:AD1433),$Z$4:$AC$3778,2,FALSE),"")</f>
        <v>Gross Alpha and Beta Radioactivity (7110-B APHA)</v>
      </c>
      <c r="AF1433" s="37"/>
    </row>
    <row r="1434" spans="16:32" ht="15" customHeight="1">
      <c r="P1434" s="38">
        <f>IF(ISNUMBER(SEARCH(Search!$K$13,'Valid Values - Search'!U1434)),MAX($P$3:P1433)+1,0)</f>
        <v>1431</v>
      </c>
      <c r="Q1434" s="38">
        <f>IF(ISNUMBER(SEARCH(Search!$K$5,'Valid Values - Search'!R1434)),MAX($Q$3:Q1433)+1,0)</f>
        <v>1431</v>
      </c>
      <c r="R1434" s="64" t="s">
        <v>5166</v>
      </c>
      <c r="S1434" s="70" t="s">
        <v>102</v>
      </c>
      <c r="T1434" s="70" t="s">
        <v>102</v>
      </c>
      <c r="U1434" s="93" t="s">
        <v>9853</v>
      </c>
      <c r="V1434" s="94">
        <v>1003438</v>
      </c>
      <c r="W1434" s="97" t="s">
        <v>5166</v>
      </c>
      <c r="X1434" s="38" t="str">
        <f>IFERROR(VLOOKUP(ROWS($X$4:X1434),$Q$4:$R$5094,2,FALSE),"")</f>
        <v>Benzene, 1,2,4-tribromo-5-(3,5-dibromophenoxy)-</v>
      </c>
      <c r="Y1434" s="38" t="str">
        <f>IFERROR(VLOOKUP(ROWS($Y$4:Y1434),$P$4:$U$5094,6,FALSE),"")</f>
        <v>417727-71-0</v>
      </c>
      <c r="Z1434" s="38">
        <f>IF(ISNUMBER(SEARCH(Search!$K$21,'Valid Values - Search'!AA1434)),MAX($Z$3:Z1433)+1,0)</f>
        <v>1431</v>
      </c>
      <c r="AA1434" s="64" t="s">
        <v>12985</v>
      </c>
      <c r="AB1434" s="70" t="s">
        <v>1785</v>
      </c>
      <c r="AC1434" s="71" t="s">
        <v>1156</v>
      </c>
      <c r="AD1434" s="38" t="str">
        <f>IFERROR(VLOOKUP(ROWS($AD$4:AD1434),$Z$4:$AC$3778,2,FALSE),"")</f>
        <v>Gross Alpha Radioactivity in Water (7110-C APHA)</v>
      </c>
      <c r="AF1434" s="37"/>
    </row>
    <row r="1435" spans="16:32" ht="15" customHeight="1">
      <c r="P1435" s="38">
        <f>IF(ISNUMBER(SEARCH(Search!$K$13,'Valid Values - Search'!U1435)),MAX($P$3:P1434)+1,0)</f>
        <v>1432</v>
      </c>
      <c r="Q1435" s="38">
        <f>IF(ISNUMBER(SEARCH(Search!$K$5,'Valid Values - Search'!R1435)),MAX($Q$3:Q1434)+1,0)</f>
        <v>1432</v>
      </c>
      <c r="R1435" s="64" t="s">
        <v>5167</v>
      </c>
      <c r="S1435" s="70" t="s">
        <v>102</v>
      </c>
      <c r="T1435" s="70" t="s">
        <v>102</v>
      </c>
      <c r="U1435" s="93" t="s">
        <v>8725</v>
      </c>
      <c r="V1435" s="94">
        <v>1001019</v>
      </c>
      <c r="W1435" s="97" t="s">
        <v>5167</v>
      </c>
      <c r="X1435" s="38" t="str">
        <f>IFERROR(VLOOKUP(ROWS($X$4:X1435),$Q$4:$R$5094,2,FALSE),"")</f>
        <v>Benzene, 1,2-dibromo-4-(2,4-dibromophenoxy)-</v>
      </c>
      <c r="Y1435" s="38" t="str">
        <f>IFERROR(VLOOKUP(ROWS($Y$4:Y1435),$P$4:$U$5094,6,FALSE),"")</f>
        <v>189084-61-5</v>
      </c>
      <c r="Z1435" s="38">
        <f>IF(ISNUMBER(SEARCH(Search!$K$21,'Valid Values - Search'!AA1435)),MAX($Z$3:Z1434)+1,0)</f>
        <v>1432</v>
      </c>
      <c r="AA1435" s="64" t="s">
        <v>12986</v>
      </c>
      <c r="AB1435" s="70" t="s">
        <v>3612</v>
      </c>
      <c r="AC1435" s="71" t="s">
        <v>3026</v>
      </c>
      <c r="AD1435" s="38" t="str">
        <f>IFERROR(VLOOKUP(ROWS($AD$4:AD1435),$Z$4:$AC$3778,2,FALSE),"")</f>
        <v>Gross Alpha, Beta and Tritium in Water (RP720 USDOE/ASD)</v>
      </c>
      <c r="AF1435" s="37"/>
    </row>
    <row r="1436" spans="16:32" ht="15" customHeight="1">
      <c r="P1436" s="38">
        <f>IF(ISNUMBER(SEARCH(Search!$K$13,'Valid Values - Search'!U1436)),MAX($P$3:P1435)+1,0)</f>
        <v>1433</v>
      </c>
      <c r="Q1436" s="38">
        <f>IF(ISNUMBER(SEARCH(Search!$K$5,'Valid Values - Search'!R1436)),MAX($Q$3:Q1435)+1,0)</f>
        <v>1433</v>
      </c>
      <c r="R1436" s="64" t="s">
        <v>5168</v>
      </c>
      <c r="S1436" s="70" t="s">
        <v>102</v>
      </c>
      <c r="T1436" s="70" t="s">
        <v>102</v>
      </c>
      <c r="U1436" s="93" t="s">
        <v>9753</v>
      </c>
      <c r="V1436" s="94">
        <v>1003459</v>
      </c>
      <c r="W1436" s="97" t="s">
        <v>5168</v>
      </c>
      <c r="X1436" s="38" t="str">
        <f>IFERROR(VLOOKUP(ROWS($X$4:X1436),$Q$4:$R$5094,2,FALSE),"")</f>
        <v>Benzene, 1,2-dibromo-4-(2-bromophenoxy)-</v>
      </c>
      <c r="Y1436" s="38" t="str">
        <f>IFERROR(VLOOKUP(ROWS($Y$4:Y1436),$P$4:$U$5094,6,FALSE),"")</f>
        <v>147217-78-5</v>
      </c>
      <c r="Z1436" s="38">
        <f>IF(ISNUMBER(SEARCH(Search!$K$21,'Valid Values - Search'!AA1436)),MAX($Z$3:Z1435)+1,0)</f>
        <v>1433</v>
      </c>
      <c r="AA1436" s="64" t="s">
        <v>12987</v>
      </c>
      <c r="AB1436" s="70" t="s">
        <v>3561</v>
      </c>
      <c r="AC1436" s="71" t="s">
        <v>1102</v>
      </c>
      <c r="AD1436" s="38" t="str">
        <f>IFERROR(VLOOKUP(ROWS($AD$4:AD1436),$Z$4:$AC$3778,2,FALSE),"")</f>
        <v>Gross Alpha/Beta Activity in Biota (R-007-1 USEPA)</v>
      </c>
      <c r="AF1436" s="37"/>
    </row>
    <row r="1437" spans="16:32" ht="15" customHeight="1">
      <c r="P1437" s="38">
        <f>IF(ISNUMBER(SEARCH(Search!$K$13,'Valid Values - Search'!U1437)),MAX($P$3:P1436)+1,0)</f>
        <v>1434</v>
      </c>
      <c r="Q1437" s="38">
        <f>IF(ISNUMBER(SEARCH(Search!$K$5,'Valid Values - Search'!R1437)),MAX($Q$3:Q1436)+1,0)</f>
        <v>1434</v>
      </c>
      <c r="R1437" s="64" t="s">
        <v>5169</v>
      </c>
      <c r="S1437" s="70" t="s">
        <v>102</v>
      </c>
      <c r="T1437" s="70" t="s">
        <v>102</v>
      </c>
      <c r="U1437" s="93" t="s">
        <v>9854</v>
      </c>
      <c r="V1437" s="94">
        <v>1003436</v>
      </c>
      <c r="W1437" s="97" t="s">
        <v>5169</v>
      </c>
      <c r="X1437" s="38" t="str">
        <f>IFERROR(VLOOKUP(ROWS($X$4:X1437),$Q$4:$R$5094,2,FALSE),"")</f>
        <v>Benzene, 1,2-dibromo-4-(3,5-dibromophenoxy)-</v>
      </c>
      <c r="Y1437" s="38" t="str">
        <f>IFERROR(VLOOKUP(ROWS($Y$4:Y1437),$P$4:$U$5094,6,FALSE),"")</f>
        <v>446254-48-4</v>
      </c>
      <c r="Z1437" s="38">
        <f>IF(ISNUMBER(SEARCH(Search!$K$21,'Valid Values - Search'!AA1437)),MAX($Z$3:Z1436)+1,0)</f>
        <v>1434</v>
      </c>
      <c r="AA1437" s="64" t="s">
        <v>12988</v>
      </c>
      <c r="AB1437" s="70" t="s">
        <v>3562</v>
      </c>
      <c r="AC1437" s="71" t="s">
        <v>1102</v>
      </c>
      <c r="AD1437" s="38" t="str">
        <f>IFERROR(VLOOKUP(ROWS($AD$4:AD1437),$Z$4:$AC$3778,2,FALSE),"")</f>
        <v>Gross Alpha/Beta Activity in Biota, Extended (R-008-1 USEPA)</v>
      </c>
      <c r="AF1437" s="37"/>
    </row>
    <row r="1438" spans="16:32" ht="15" customHeight="1">
      <c r="P1438" s="38">
        <f>IF(ISNUMBER(SEARCH(Search!$K$13,'Valid Values - Search'!U1438)),MAX($P$3:P1437)+1,0)</f>
        <v>1435</v>
      </c>
      <c r="Q1438" s="38">
        <f>IF(ISNUMBER(SEARCH(Search!$K$5,'Valid Values - Search'!R1438)),MAX($Q$3:Q1437)+1,0)</f>
        <v>1435</v>
      </c>
      <c r="R1438" s="64" t="s">
        <v>5170</v>
      </c>
      <c r="S1438" s="70" t="s">
        <v>102</v>
      </c>
      <c r="T1438" s="70" t="s">
        <v>102</v>
      </c>
      <c r="U1438" s="93" t="s">
        <v>9483</v>
      </c>
      <c r="V1438" s="94">
        <v>389931</v>
      </c>
      <c r="W1438" s="97" t="s">
        <v>5170</v>
      </c>
      <c r="X1438" s="38" t="str">
        <f>IFERROR(VLOOKUP(ROWS($X$4:X1438),$Q$4:$R$5094,2,FALSE),"")</f>
        <v>Benzene, 1,2-dibromo-4-(3-bromophenoxy)-</v>
      </c>
      <c r="Y1438" s="38" t="str">
        <f>IFERROR(VLOOKUP(ROWS($Y$4:Y1438),$P$4:$U$5094,6,FALSE),"")</f>
        <v>147217-80-9</v>
      </c>
      <c r="Z1438" s="38">
        <f>IF(ISNUMBER(SEARCH(Search!$K$21,'Valid Values - Search'!AA1438)),MAX($Z$3:Z1437)+1,0)</f>
        <v>1435</v>
      </c>
      <c r="AA1438" s="64" t="s">
        <v>12989</v>
      </c>
      <c r="AB1438" s="70" t="s">
        <v>3557</v>
      </c>
      <c r="AC1438" s="71" t="s">
        <v>1102</v>
      </c>
      <c r="AD1438" s="38" t="str">
        <f>IFERROR(VLOOKUP(ROWS($AD$4:AD1438),$Z$4:$AC$3778,2,FALSE),"")</f>
        <v>Gross Alpha/Beta Activity in Soil (R-002-1 USEPA)</v>
      </c>
      <c r="AF1438" s="37"/>
    </row>
    <row r="1439" spans="16:32" ht="15" customHeight="1">
      <c r="P1439" s="38">
        <f>IF(ISNUMBER(SEARCH(Search!$K$13,'Valid Values - Search'!U1439)),MAX($P$3:P1438)+1,0)</f>
        <v>1436</v>
      </c>
      <c r="Q1439" s="38">
        <f>IF(ISNUMBER(SEARCH(Search!$K$5,'Valid Values - Search'!R1439)),MAX($Q$3:Q1438)+1,0)</f>
        <v>1436</v>
      </c>
      <c r="R1439" s="64" t="s">
        <v>5171</v>
      </c>
      <c r="S1439" s="70" t="s">
        <v>102</v>
      </c>
      <c r="T1439" s="70" t="s">
        <v>102</v>
      </c>
      <c r="U1439" s="93" t="s">
        <v>9491</v>
      </c>
      <c r="V1439" s="94">
        <v>389933</v>
      </c>
      <c r="W1439" s="97" t="s">
        <v>5171</v>
      </c>
      <c r="X1439" s="38" t="str">
        <f>IFERROR(VLOOKUP(ROWS($X$4:X1439),$Q$4:$R$5094,2,FALSE),"")</f>
        <v>Benzene, 1,2-dibromo-4-(4-bromophenoxy)-</v>
      </c>
      <c r="Y1439" s="38" t="str">
        <f>IFERROR(VLOOKUP(ROWS($Y$4:Y1439),$P$4:$U$5094,6,FALSE),"")</f>
        <v>147217-81-0</v>
      </c>
      <c r="Z1439" s="38">
        <f>IF(ISNUMBER(SEARCH(Search!$K$21,'Valid Values - Search'!AA1439)),MAX($Z$3:Z1438)+1,0)</f>
        <v>1436</v>
      </c>
      <c r="AA1439" s="64" t="s">
        <v>12990</v>
      </c>
      <c r="AB1439" s="70" t="s">
        <v>3558</v>
      </c>
      <c r="AC1439" s="71" t="s">
        <v>1102</v>
      </c>
      <c r="AD1439" s="38" t="str">
        <f>IFERROR(VLOOKUP(ROWS($AD$4:AD1439),$Z$4:$AC$3778,2,FALSE),"")</f>
        <v>Gross Alpha/Beta Activity in Water (R-004-1 USEPA)</v>
      </c>
      <c r="AF1439" s="37"/>
    </row>
    <row r="1440" spans="16:32" ht="15" customHeight="1">
      <c r="P1440" s="38">
        <f>IF(ISNUMBER(SEARCH(Search!$K$13,'Valid Values - Search'!U1440)),MAX($P$3:P1439)+1,0)</f>
        <v>1437</v>
      </c>
      <c r="Q1440" s="38">
        <f>IF(ISNUMBER(SEARCH(Search!$K$5,'Valid Values - Search'!R1440)),MAX($Q$3:Q1439)+1,0)</f>
        <v>1437</v>
      </c>
      <c r="R1440" s="64" t="s">
        <v>5172</v>
      </c>
      <c r="S1440" s="70" t="s">
        <v>102</v>
      </c>
      <c r="T1440" s="70" t="s">
        <v>102</v>
      </c>
      <c r="U1440" s="93" t="s">
        <v>9494</v>
      </c>
      <c r="V1440" s="94">
        <v>389908</v>
      </c>
      <c r="W1440" s="97" t="s">
        <v>5172</v>
      </c>
      <c r="X1440" s="38" t="str">
        <f>IFERROR(VLOOKUP(ROWS($X$4:X1440),$Q$4:$R$5094,2,FALSE),"")</f>
        <v>Benzene, 1,2-dibromo-4-phenoxy-</v>
      </c>
      <c r="Y1440" s="38" t="str">
        <f>IFERROR(VLOOKUP(ROWS($Y$4:Y1440),$P$4:$U$5094,6,FALSE),"")</f>
        <v>189084-59-1</v>
      </c>
      <c r="Z1440" s="38">
        <f>IF(ISNUMBER(SEARCH(Search!$K$21,'Valid Values - Search'!AA1440)),MAX($Z$3:Z1439)+1,0)</f>
        <v>1437</v>
      </c>
      <c r="AA1440" s="64" t="s">
        <v>12991</v>
      </c>
      <c r="AB1440" s="70" t="s">
        <v>3559</v>
      </c>
      <c r="AC1440" s="71" t="s">
        <v>1102</v>
      </c>
      <c r="AD1440" s="38" t="str">
        <f>IFERROR(VLOOKUP(ROWS($AD$4:AD1440),$Z$4:$AC$3778,2,FALSE),"")</f>
        <v>Gross Alpha/Beta Activity in Water (R-005-1 USEPA)</v>
      </c>
      <c r="AF1440" s="37"/>
    </row>
    <row r="1441" spans="16:32" ht="15" customHeight="1">
      <c r="P1441" s="38">
        <f>IF(ISNUMBER(SEARCH(Search!$K$13,'Valid Values - Search'!U1441)),MAX($P$3:P1440)+1,0)</f>
        <v>1438</v>
      </c>
      <c r="Q1441" s="38">
        <f>IF(ISNUMBER(SEARCH(Search!$K$5,'Valid Values - Search'!R1441)),MAX($Q$3:Q1440)+1,0)</f>
        <v>1438</v>
      </c>
      <c r="R1441" s="64" t="s">
        <v>5173</v>
      </c>
      <c r="S1441" s="70" t="s">
        <v>102</v>
      </c>
      <c r="T1441" s="70" t="s">
        <v>102</v>
      </c>
      <c r="U1441" s="93" t="s">
        <v>8596</v>
      </c>
      <c r="V1441" s="94">
        <v>389271</v>
      </c>
      <c r="W1441" s="97" t="s">
        <v>5173</v>
      </c>
      <c r="X1441" s="38" t="str">
        <f>IFERROR(VLOOKUP(ROWS($X$4:X1441),$Q$4:$R$5094,2,FALSE),"")</f>
        <v>Benzene, 1,3,5-tribromo-2-(2,4,5-tribromophenoxy)-</v>
      </c>
      <c r="Y1441" s="38" t="str">
        <f>IFERROR(VLOOKUP(ROWS($Y$4:Y1441),$P$4:$U$5094,6,FALSE),"")</f>
        <v>207122-15-4</v>
      </c>
      <c r="Z1441" s="38">
        <f>IF(ISNUMBER(SEARCH(Search!$K$21,'Valid Values - Search'!AA1441)),MAX($Z$3:Z1440)+1,0)</f>
        <v>1438</v>
      </c>
      <c r="AA1441" s="64" t="s">
        <v>12992</v>
      </c>
      <c r="AB1441" s="70" t="s">
        <v>3614</v>
      </c>
      <c r="AC1441" s="71" t="s">
        <v>3026</v>
      </c>
      <c r="AD1441" s="38" t="str">
        <f>IFERROR(VLOOKUP(ROWS($AD$4:AD1441),$Z$4:$AC$3778,2,FALSE),"")</f>
        <v>Gross Gamma Screening for Matrices (RP730 USDOE/ASD)</v>
      </c>
      <c r="AF1441" s="37"/>
    </row>
    <row r="1442" spans="16:32" ht="15" customHeight="1">
      <c r="P1442" s="38">
        <f>IF(ISNUMBER(SEARCH(Search!$K$13,'Valid Values - Search'!U1442)),MAX($P$3:P1441)+1,0)</f>
        <v>1439</v>
      </c>
      <c r="Q1442" s="38">
        <f>IF(ISNUMBER(SEARCH(Search!$K$5,'Valid Values - Search'!R1442)),MAX($Q$3:Q1441)+1,0)</f>
        <v>1439</v>
      </c>
      <c r="R1442" s="64" t="s">
        <v>5174</v>
      </c>
      <c r="S1442" s="70" t="s">
        <v>102</v>
      </c>
      <c r="T1442" s="70" t="s">
        <v>102</v>
      </c>
      <c r="U1442" s="93" t="s">
        <v>9809</v>
      </c>
      <c r="V1442" s="94">
        <v>1003430</v>
      </c>
      <c r="W1442" s="97" t="s">
        <v>5174</v>
      </c>
      <c r="X1442" s="38" t="str">
        <f>IFERROR(VLOOKUP(ROWS($X$4:X1442),$Q$4:$R$5094,2,FALSE),"")</f>
        <v>Benzene, 1,3,5-tribromo-2-(2,4,6-tribromophenoxy)-</v>
      </c>
      <c r="Y1442" s="38" t="str">
        <f>IFERROR(VLOOKUP(ROWS($Y$4:Y1442),$P$4:$U$5094,6,FALSE),"")</f>
        <v>35854-94-5</v>
      </c>
      <c r="Z1442" s="38">
        <f>IF(ISNUMBER(SEARCH(Search!$K$21,'Valid Values - Search'!AA1442)),MAX($Z$3:Z1441)+1,0)</f>
        <v>1439</v>
      </c>
      <c r="AA1442" s="64" t="s">
        <v>12993</v>
      </c>
      <c r="AB1442" s="70" t="s">
        <v>2549</v>
      </c>
      <c r="AC1442" s="71" t="s">
        <v>1182</v>
      </c>
      <c r="AD1442" s="38" t="str">
        <f>IFERROR(VLOOKUP(ROWS($AD$4:AD1442),$Z$4:$AC$3778,2,FALSE),"")</f>
        <v>Groundwater technical procedures of the U.S. Geological Survey (GWTP USDOI/USGS)</v>
      </c>
      <c r="AF1442" s="37"/>
    </row>
    <row r="1443" spans="16:32" ht="15" customHeight="1">
      <c r="P1443" s="38">
        <f>IF(ISNUMBER(SEARCH(Search!$K$13,'Valid Values - Search'!U1443)),MAX($P$3:P1442)+1,0)</f>
        <v>1440</v>
      </c>
      <c r="Q1443" s="38">
        <f>IF(ISNUMBER(SEARCH(Search!$K$5,'Valid Values - Search'!R1443)),MAX($Q$3:Q1442)+1,0)</f>
        <v>1440</v>
      </c>
      <c r="R1443" s="64" t="s">
        <v>5175</v>
      </c>
      <c r="S1443" s="70" t="s">
        <v>102</v>
      </c>
      <c r="T1443" s="70" t="s">
        <v>102</v>
      </c>
      <c r="U1443" s="93" t="s">
        <v>9855</v>
      </c>
      <c r="V1443" s="94">
        <v>389269</v>
      </c>
      <c r="W1443" s="97" t="s">
        <v>5175</v>
      </c>
      <c r="X1443" s="38" t="str">
        <f>IFERROR(VLOOKUP(ROWS($X$4:X1443),$Q$4:$R$5094,2,FALSE),"")</f>
        <v>Benzene, 1,3,5-tribromo-2-(2,4-dibromophenoxy)-</v>
      </c>
      <c r="Y1443" s="38" t="str">
        <f>IFERROR(VLOOKUP(ROWS($Y$4:Y1443),$P$4:$U$5094,6,FALSE),"")</f>
        <v>189084-64-8</v>
      </c>
      <c r="Z1443" s="38">
        <f>IF(ISNUMBER(SEARCH(Search!$K$21,'Valid Values - Search'!AA1443)),MAX($Z$3:Z1442)+1,0)</f>
        <v>1440</v>
      </c>
      <c r="AA1443" s="64" t="s">
        <v>12994</v>
      </c>
      <c r="AB1443" s="70" t="s">
        <v>3613</v>
      </c>
      <c r="AC1443" s="71" t="s">
        <v>3026</v>
      </c>
      <c r="AD1443" s="38" t="str">
        <f>IFERROR(VLOOKUP(ROWS($AD$4:AD1443),$Z$4:$AC$3778,2,FALSE),"")</f>
        <v>Group Actinide Screening by Extraction (RP725 USDOE/ASD)</v>
      </c>
      <c r="AF1443" s="37"/>
    </row>
    <row r="1444" spans="16:32" ht="15" customHeight="1">
      <c r="P1444" s="38">
        <f>IF(ISNUMBER(SEARCH(Search!$K$13,'Valid Values - Search'!U1444)),MAX($P$3:P1443)+1,0)</f>
        <v>1441</v>
      </c>
      <c r="Q1444" s="38">
        <f>IF(ISNUMBER(SEARCH(Search!$K$5,'Valid Values - Search'!R1444)),MAX($Q$3:Q1443)+1,0)</f>
        <v>1441</v>
      </c>
      <c r="R1444" s="64" t="s">
        <v>5176</v>
      </c>
      <c r="S1444" s="70" t="s">
        <v>102</v>
      </c>
      <c r="T1444" s="70" t="s">
        <v>102</v>
      </c>
      <c r="U1444" s="93" t="s">
        <v>8727</v>
      </c>
      <c r="V1444" s="94">
        <v>390015</v>
      </c>
      <c r="W1444" s="97" t="s">
        <v>5176</v>
      </c>
      <c r="X1444" s="38" t="str">
        <f>IFERROR(VLOOKUP(ROWS($X$4:X1444),$Q$4:$R$5094,2,FALSE),"")</f>
        <v>Benzene, 1,3,5-tribromo-2-(3,4-dibromophenoxy)-</v>
      </c>
      <c r="Y1444" s="38" t="str">
        <f>IFERROR(VLOOKUP(ROWS($Y$4:Y1444),$P$4:$U$5094,6,FALSE),"")</f>
        <v>189084-66-0</v>
      </c>
      <c r="Z1444" s="38">
        <f>IF(ISNUMBER(SEARCH(Search!$K$21,'Valid Values - Search'!AA1444)),MAX($Z$3:Z1443)+1,0)</f>
        <v>1441</v>
      </c>
      <c r="AA1444" s="64" t="s">
        <v>12995</v>
      </c>
      <c r="AB1444" s="70" t="s">
        <v>2503</v>
      </c>
      <c r="AC1444" s="71" t="s">
        <v>1102</v>
      </c>
      <c r="AD1444" s="38" t="str">
        <f>IFERROR(VLOOKUP(ROWS($AD$4:AD1444),$Z$4:$AC$3778,2,FALSE),"")</f>
        <v>Guidance on Systematic Planning Using the Data Quality Objectives Process (DATA QUALITY SYS PLN USEPA)</v>
      </c>
      <c r="AF1444" s="37"/>
    </row>
    <row r="1445" spans="16:32" ht="15" customHeight="1">
      <c r="P1445" s="38">
        <f>IF(ISNUMBER(SEARCH(Search!$K$13,'Valid Values - Search'!U1445)),MAX($P$3:P1444)+1,0)</f>
        <v>1442</v>
      </c>
      <c r="Q1445" s="38">
        <f>IF(ISNUMBER(SEARCH(Search!$K$5,'Valid Values - Search'!R1445)),MAX($Q$3:Q1444)+1,0)</f>
        <v>1442</v>
      </c>
      <c r="R1445" s="64" t="s">
        <v>5177</v>
      </c>
      <c r="S1445" s="70" t="s">
        <v>102</v>
      </c>
      <c r="T1445" s="70" t="s">
        <v>102</v>
      </c>
      <c r="U1445" s="93" t="s">
        <v>9345</v>
      </c>
      <c r="V1445" s="94">
        <v>389971</v>
      </c>
      <c r="W1445" s="97" t="s">
        <v>5177</v>
      </c>
      <c r="X1445" s="38" t="str">
        <f>IFERROR(VLOOKUP(ROWS($X$4:X1445),$Q$4:$R$5094,2,FALSE),"")</f>
        <v>Benzene, 1,3,5-tribromo-2-(4-bromophenoxy)-</v>
      </c>
      <c r="Y1445" s="38" t="str">
        <f>IFERROR(VLOOKUP(ROWS($Y$4:Y1445),$P$4:$U$5094,6,FALSE),"")</f>
        <v>189084-63-7</v>
      </c>
      <c r="Z1445" s="38">
        <f>IF(ISNUMBER(SEARCH(Search!$K$21,'Valid Values - Search'!AA1445)),MAX($Z$3:Z1444)+1,0)</f>
        <v>1442</v>
      </c>
      <c r="AA1445" s="64" t="s">
        <v>12996</v>
      </c>
      <c r="AB1445" s="70" t="s">
        <v>2148</v>
      </c>
      <c r="AC1445" s="71" t="s">
        <v>1182</v>
      </c>
      <c r="AD1445" s="38" t="str">
        <f>IFERROR(VLOOKUP(ROWS($AD$4:AD1445),$Z$4:$AC$3778,2,FALSE),"")</f>
        <v>Guidelines and Standard Procedures for Continuous Water-Quality Monitors (CONTINUOUS DATA USDOI/USGS)</v>
      </c>
      <c r="AF1445" s="37"/>
    </row>
    <row r="1446" spans="16:32" ht="15" customHeight="1">
      <c r="P1446" s="38">
        <f>IF(ISNUMBER(SEARCH(Search!$K$13,'Valid Values - Search'!U1446)),MAX($P$3:P1445)+1,0)</f>
        <v>1443</v>
      </c>
      <c r="Q1446" s="38">
        <f>IF(ISNUMBER(SEARCH(Search!$K$5,'Valid Values - Search'!R1446)),MAX($Q$3:Q1445)+1,0)</f>
        <v>1443</v>
      </c>
      <c r="R1446" s="64" t="s">
        <v>5178</v>
      </c>
      <c r="S1446" s="70" t="s">
        <v>102</v>
      </c>
      <c r="T1446" s="70" t="s">
        <v>102</v>
      </c>
      <c r="U1446" s="93" t="s">
        <v>8675</v>
      </c>
      <c r="V1446" s="94">
        <v>389926</v>
      </c>
      <c r="W1446" s="97" t="s">
        <v>5178</v>
      </c>
      <c r="X1446" s="38" t="str">
        <f>IFERROR(VLOOKUP(ROWS($X$4:X1446),$Q$4:$R$5094,2,FALSE),"")</f>
        <v>Benzene, 1,3,5-tribromo-2-phenoxy-</v>
      </c>
      <c r="Y1446" s="38" t="str">
        <f>IFERROR(VLOOKUP(ROWS($Y$4:Y1446),$P$4:$U$5094,6,FALSE),"")</f>
        <v>155999-95-4</v>
      </c>
      <c r="Z1446" s="38">
        <f>IF(ISNUMBER(SEARCH(Search!$K$21,'Valid Values - Search'!AA1446)),MAX($Z$3:Z1445)+1,0)</f>
        <v>1443</v>
      </c>
      <c r="AA1446" s="64" t="s">
        <v>12997</v>
      </c>
      <c r="AB1446" s="70" t="s">
        <v>3790</v>
      </c>
      <c r="AC1446" s="71" t="s">
        <v>3791</v>
      </c>
      <c r="AD1446" s="38" t="str">
        <f>IFERROR(VLOOKUP(ROWS($AD$4:AD1446),$Z$4:$AC$3778,2,FALSE),"")</f>
        <v>Guidelines for Collecting Macroinvertebrate Samples from Wadable Streams in Wisconsin (WI DNR BMI KICK WDNR FISH HABITAT)</v>
      </c>
      <c r="AF1446" s="37"/>
    </row>
    <row r="1447" spans="16:32" ht="15" customHeight="1">
      <c r="P1447" s="38">
        <f>IF(ISNUMBER(SEARCH(Search!$K$13,'Valid Values - Search'!U1447)),MAX($P$3:P1446)+1,0)</f>
        <v>1444</v>
      </c>
      <c r="Q1447" s="38">
        <f>IF(ISNUMBER(SEARCH(Search!$K$5,'Valid Values - Search'!R1447)),MAX($Q$3:Q1446)+1,0)</f>
        <v>1444</v>
      </c>
      <c r="R1447" s="64" t="s">
        <v>5179</v>
      </c>
      <c r="S1447" s="70" t="s">
        <v>102</v>
      </c>
      <c r="T1447" s="70" t="s">
        <v>102</v>
      </c>
      <c r="U1447" s="93" t="s">
        <v>9289</v>
      </c>
      <c r="V1447" s="94">
        <v>389947</v>
      </c>
      <c r="W1447" s="97" t="s">
        <v>5179</v>
      </c>
      <c r="X1447" s="38" t="str">
        <f>IFERROR(VLOOKUP(ROWS($X$4:X1447),$Q$4:$R$5094,2,FALSE),"")</f>
        <v>Benzene, 1,3-dibromo-2-(2,4-dibromophenoxy)-***retired***use 2,2',4,6'-Tetrabromodiphenyl ether</v>
      </c>
      <c r="Y1447" s="38" t="str">
        <f>IFERROR(VLOOKUP(ROWS($Y$4:Y1447),$P$4:$U$5094,6,FALSE),"")</f>
        <v>189084-57-9</v>
      </c>
      <c r="Z1447" s="38">
        <f>IF(ISNUMBER(SEARCH(Search!$K$21,'Valid Values - Search'!AA1447)),MAX($Z$3:Z1446)+1,0)</f>
        <v>1444</v>
      </c>
      <c r="AA1447" s="64" t="s">
        <v>12998</v>
      </c>
      <c r="AB1447" s="70" t="s">
        <v>2545</v>
      </c>
      <c r="AC1447" s="71" t="s">
        <v>1182</v>
      </c>
      <c r="AD1447" s="38" t="str">
        <f>IFERROR(VLOOKUP(ROWS($AD$4:AD1447),$Z$4:$AC$3778,2,FALSE),"")</f>
        <v>GWPD 17-Conducting an instantaneous change in head (slug) test with a mechanical slug and submersible pressure transduce (GWPD 17 USDOI/USGS)</v>
      </c>
      <c r="AF1447" s="37"/>
    </row>
    <row r="1448" spans="16:32" ht="15" customHeight="1">
      <c r="P1448" s="38">
        <f>IF(ISNUMBER(SEARCH(Search!$K$13,'Valid Values - Search'!U1448)),MAX($P$3:P1447)+1,0)</f>
        <v>1445</v>
      </c>
      <c r="Q1448" s="38">
        <f>IF(ISNUMBER(SEARCH(Search!$K$5,'Valid Values - Search'!R1448)),MAX($Q$3:Q1447)+1,0)</f>
        <v>1445</v>
      </c>
      <c r="R1448" s="64" t="s">
        <v>5180</v>
      </c>
      <c r="S1448" s="70" t="s">
        <v>102</v>
      </c>
      <c r="T1448" s="70" t="s">
        <v>102</v>
      </c>
      <c r="U1448" s="93" t="s">
        <v>8652</v>
      </c>
      <c r="V1448" s="94">
        <v>389967</v>
      </c>
      <c r="W1448" s="97" t="s">
        <v>5180</v>
      </c>
      <c r="X1448" s="38" t="str">
        <f>IFERROR(VLOOKUP(ROWS($X$4:X1448),$Q$4:$R$5094,2,FALSE),"")</f>
        <v>Benzene, 1,3-dibromo-2-(3,4-dibromophenoxy)-</v>
      </c>
      <c r="Y1448" s="38" t="str">
        <f>IFERROR(VLOOKUP(ROWS($Y$4:Y1448),$P$4:$U$5094,6,FALSE),"")</f>
        <v>189084-62-6</v>
      </c>
      <c r="Z1448" s="38">
        <f>IF(ISNUMBER(SEARCH(Search!$K$21,'Valid Values - Search'!AA1448)),MAX($Z$3:Z1447)+1,0)</f>
        <v>1445</v>
      </c>
      <c r="AA1448" s="64" t="s">
        <v>12999</v>
      </c>
      <c r="AB1448" s="70" t="s">
        <v>2544</v>
      </c>
      <c r="AC1448" s="71" t="s">
        <v>1182</v>
      </c>
      <c r="AD1448" s="38" t="str">
        <f>IFERROR(VLOOKUP(ROWS($AD$4:AD1448),$Z$4:$AC$3778,2,FALSE),"")</f>
        <v>GWPD 1-Measuring water levels by use of a graduated steel tape (GWPD 1 USDOI/USGS)</v>
      </c>
      <c r="AF1448" s="37"/>
    </row>
    <row r="1449" spans="16:32" ht="15" customHeight="1">
      <c r="P1449" s="38">
        <f>IF(ISNUMBER(SEARCH(Search!$K$13,'Valid Values - Search'!U1449)),MAX($P$3:P1448)+1,0)</f>
        <v>1446</v>
      </c>
      <c r="Q1449" s="38">
        <f>IF(ISNUMBER(SEARCH(Search!$K$5,'Valid Values - Search'!R1449)),MAX($Q$3:Q1448)+1,0)</f>
        <v>1446</v>
      </c>
      <c r="R1449" s="64" t="s">
        <v>5181</v>
      </c>
      <c r="S1449" s="70" t="s">
        <v>102</v>
      </c>
      <c r="T1449" s="70" t="s">
        <v>102</v>
      </c>
      <c r="U1449" s="93" t="s">
        <v>9856</v>
      </c>
      <c r="V1449" s="94">
        <v>1003451</v>
      </c>
      <c r="W1449" s="97" t="s">
        <v>5181</v>
      </c>
      <c r="X1449" s="38" t="str">
        <f>IFERROR(VLOOKUP(ROWS($X$4:X1449),$Q$4:$R$5094,2,FALSE),"")</f>
        <v>Benzene, 1,3-dibromo-2-(4-bromophenoxy)-</v>
      </c>
      <c r="Y1449" s="38" t="str">
        <f>IFERROR(VLOOKUP(ROWS($Y$4:Y1449),$P$4:$U$5094,6,FALSE),"")</f>
        <v>189084-60-4</v>
      </c>
      <c r="Z1449" s="38">
        <f>IF(ISNUMBER(SEARCH(Search!$K$21,'Valid Values - Search'!AA1449)),MAX($Z$3:Z1448)+1,0)</f>
        <v>1446</v>
      </c>
      <c r="AA1449" s="64" t="s">
        <v>13000</v>
      </c>
      <c r="AB1449" s="70" t="s">
        <v>2546</v>
      </c>
      <c r="AC1449" s="71" t="s">
        <v>1182</v>
      </c>
      <c r="AD1449" s="38" t="str">
        <f>IFERROR(VLOOKUP(ROWS($AD$4:AD1449),$Z$4:$AC$3778,2,FALSE),"")</f>
        <v>GWPD 2-Identifying a minimum set of data elements to establish a groundwater site (GWPD 2 USDOI/USGS)</v>
      </c>
      <c r="AF1449" s="37"/>
    </row>
    <row r="1450" spans="16:32" ht="15" customHeight="1">
      <c r="P1450" s="38">
        <f>IF(ISNUMBER(SEARCH(Search!$K$13,'Valid Values - Search'!U1450)),MAX($P$3:P1449)+1,0)</f>
        <v>1447</v>
      </c>
      <c r="Q1450" s="38">
        <f>IF(ISNUMBER(SEARCH(Search!$K$5,'Valid Values - Search'!R1450)),MAX($Q$3:Q1449)+1,0)</f>
        <v>1447</v>
      </c>
      <c r="R1450" s="64" t="s">
        <v>5182</v>
      </c>
      <c r="S1450" s="70" t="s">
        <v>102</v>
      </c>
      <c r="T1450" s="70" t="s">
        <v>102</v>
      </c>
      <c r="U1450" s="93" t="s">
        <v>8684</v>
      </c>
      <c r="V1450" s="94">
        <v>389906</v>
      </c>
      <c r="W1450" s="97" t="s">
        <v>5182</v>
      </c>
      <c r="X1450" s="38" t="str">
        <f>IFERROR(VLOOKUP(ROWS($X$4:X1450),$Q$4:$R$5094,2,FALSE),"")</f>
        <v>Benzene, 1,3-dibromo-2-phenoxy-</v>
      </c>
      <c r="Y1450" s="38" t="str">
        <f>IFERROR(VLOOKUP(ROWS($Y$4:Y1450),$P$4:$U$5094,6,FALSE),"")</f>
        <v>51930-04-2</v>
      </c>
      <c r="Z1450" s="38">
        <f>IF(ISNUMBER(SEARCH(Search!$K$21,'Valid Values - Search'!AA1450)),MAX($Z$3:Z1449)+1,0)</f>
        <v>1447</v>
      </c>
      <c r="AA1450" s="64" t="s">
        <v>13001</v>
      </c>
      <c r="AB1450" s="70" t="s">
        <v>2547</v>
      </c>
      <c r="AC1450" s="71" t="s">
        <v>1182</v>
      </c>
      <c r="AD1450" s="38" t="str">
        <f>IFERROR(VLOOKUP(ROWS($AD$4:AD1450),$Z$4:$AC$3778,2,FALSE),"")</f>
        <v>GWPD 3-Establishing a permanent measuring point and other reference marks (GWPD 3 USDOI/USGS)</v>
      </c>
      <c r="AF1450" s="37"/>
    </row>
    <row r="1451" spans="16:32" ht="15" customHeight="1">
      <c r="P1451" s="38">
        <f>IF(ISNUMBER(SEARCH(Search!$K$13,'Valid Values - Search'!U1451)),MAX($P$3:P1450)+1,0)</f>
        <v>1448</v>
      </c>
      <c r="Q1451" s="38">
        <f>IF(ISNUMBER(SEARCH(Search!$K$5,'Valid Values - Search'!R1451)),MAX($Q$3:Q1450)+1,0)</f>
        <v>1448</v>
      </c>
      <c r="R1451" s="64" t="s">
        <v>5183</v>
      </c>
      <c r="S1451" s="70" t="s">
        <v>102</v>
      </c>
      <c r="T1451" s="70" t="s">
        <v>102</v>
      </c>
      <c r="U1451" s="93" t="s">
        <v>8459</v>
      </c>
      <c r="V1451" s="94">
        <v>1003450</v>
      </c>
      <c r="W1451" s="97" t="s">
        <v>5183</v>
      </c>
      <c r="X1451" s="38" t="str">
        <f>IFERROR(VLOOKUP(ROWS($X$4:X1451),$Q$4:$R$5094,2,FALSE),"")</f>
        <v>Benzene, 1,3-dibromo-4-(2-bromophenoxy)-</v>
      </c>
      <c r="Y1451" s="38" t="str">
        <f>IFERROR(VLOOKUP(ROWS($Y$4:Y1451),$P$4:$U$5094,6,FALSE),"")</f>
        <v>N/A</v>
      </c>
      <c r="Z1451" s="38">
        <f>IF(ISNUMBER(SEARCH(Search!$K$21,'Valid Values - Search'!AA1451)),MAX($Z$3:Z1450)+1,0)</f>
        <v>1448</v>
      </c>
      <c r="AA1451" s="64" t="s">
        <v>13002</v>
      </c>
      <c r="AB1451" s="70" t="s">
        <v>1831</v>
      </c>
      <c r="AC1451" s="71" t="s">
        <v>1102</v>
      </c>
      <c r="AD1451" s="38" t="str">
        <f>IFERROR(VLOOKUP(ROWS($AD$4:AD1451),$Z$4:$AC$3778,2,FALSE),"")</f>
        <v>Halo and Aromatic Volatiles - CGC/PID (8021A(PID) USEPA)</v>
      </c>
      <c r="AF1451" s="37"/>
    </row>
    <row r="1452" spans="16:32" ht="15" customHeight="1">
      <c r="P1452" s="38">
        <f>IF(ISNUMBER(SEARCH(Search!$K$13,'Valid Values - Search'!U1452)),MAX($P$3:P1451)+1,0)</f>
        <v>1449</v>
      </c>
      <c r="Q1452" s="38">
        <f>IF(ISNUMBER(SEARCH(Search!$K$5,'Valid Values - Search'!R1452)),MAX($Q$3:Q1451)+1,0)</f>
        <v>1449</v>
      </c>
      <c r="R1452" s="64" t="s">
        <v>5184</v>
      </c>
      <c r="S1452" s="70" t="s">
        <v>102</v>
      </c>
      <c r="T1452" s="70" t="s">
        <v>102</v>
      </c>
      <c r="U1452" s="93" t="s">
        <v>8459</v>
      </c>
      <c r="V1452" s="94">
        <v>1003448</v>
      </c>
      <c r="W1452" s="97" t="s">
        <v>5184</v>
      </c>
      <c r="X1452" s="38" t="str">
        <f>IFERROR(VLOOKUP(ROWS($X$4:X1452),$Q$4:$R$5094,2,FALSE),"")</f>
        <v>Benzene, 1,3-dibromo-4-(3-bromophenoxy)-</v>
      </c>
      <c r="Y1452" s="38" t="str">
        <f>IFERROR(VLOOKUP(ROWS($Y$4:Y1452),$P$4:$U$5094,6,FALSE),"")</f>
        <v>N/A</v>
      </c>
      <c r="Z1452" s="38">
        <f>IF(ISNUMBER(SEARCH(Search!$K$21,'Valid Values - Search'!AA1452)),MAX($Z$3:Z1451)+1,0)</f>
        <v>1449</v>
      </c>
      <c r="AA1452" s="64" t="s">
        <v>13003</v>
      </c>
      <c r="AB1452" s="70" t="s">
        <v>1685</v>
      </c>
      <c r="AC1452" s="71" t="s">
        <v>1102</v>
      </c>
      <c r="AD1452" s="38" t="str">
        <f>IFERROR(VLOOKUP(ROWS($AD$4:AD1452),$Z$4:$AC$3778,2,FALSE),"")</f>
        <v>Haloacetic Acids and Dalapon in Drinking Water by Microextraction, Derivitization, and GC-ECD (552.3REV1.0 USEPA)</v>
      </c>
      <c r="AF1452" s="37"/>
    </row>
    <row r="1453" spans="16:32" ht="15" customHeight="1">
      <c r="P1453" s="38">
        <f>IF(ISNUMBER(SEARCH(Search!$K$13,'Valid Values - Search'!U1453)),MAX($P$3:P1452)+1,0)</f>
        <v>1450</v>
      </c>
      <c r="Q1453" s="38">
        <f>IF(ISNUMBER(SEARCH(Search!$K$5,'Valid Values - Search'!R1453)),MAX($Q$3:Q1452)+1,0)</f>
        <v>1450</v>
      </c>
      <c r="R1453" s="64" t="s">
        <v>5185</v>
      </c>
      <c r="S1453" s="70" t="s">
        <v>102</v>
      </c>
      <c r="T1453" s="70" t="s">
        <v>102</v>
      </c>
      <c r="U1453" s="93" t="s">
        <v>8603</v>
      </c>
      <c r="V1453" s="94">
        <v>389945</v>
      </c>
      <c r="W1453" s="97" t="s">
        <v>5185</v>
      </c>
      <c r="X1453" s="38" t="str">
        <f>IFERROR(VLOOKUP(ROWS($X$4:X1453),$Q$4:$R$5094,2,FALSE),"")</f>
        <v>Benzene, 1,4-dibromo-2-(2,4-dibromophenoxy)-</v>
      </c>
      <c r="Y1453" s="38" t="str">
        <f>IFERROR(VLOOKUP(ROWS($Y$4:Y1453),$P$4:$U$5094,6,FALSE),"")</f>
        <v>243982-82-3</v>
      </c>
      <c r="Z1453" s="38">
        <f>IF(ISNUMBER(SEARCH(Search!$K$21,'Valid Values - Search'!AA1453)),MAX($Z$3:Z1452)+1,0)</f>
        <v>1450</v>
      </c>
      <c r="AA1453" s="64" t="s">
        <v>13004</v>
      </c>
      <c r="AB1453" s="70">
        <v>552.20000000000005</v>
      </c>
      <c r="AC1453" s="71" t="s">
        <v>1102</v>
      </c>
      <c r="AD1453" s="38" t="str">
        <f>IFERROR(VLOOKUP(ROWS($AD$4:AD1453),$Z$4:$AC$3778,2,FALSE),"")</f>
        <v>Haloacetic Acids and Dalapon in Water Using GCECD (552.2 USEPA)</v>
      </c>
      <c r="AF1453" s="37"/>
    </row>
    <row r="1454" spans="16:32" ht="15" customHeight="1">
      <c r="P1454" s="38">
        <f>IF(ISNUMBER(SEARCH(Search!$K$13,'Valid Values - Search'!U1454)),MAX($P$3:P1453)+1,0)</f>
        <v>1451</v>
      </c>
      <c r="Q1454" s="38">
        <f>IF(ISNUMBER(SEARCH(Search!$K$5,'Valid Values - Search'!R1454)),MAX($Q$3:Q1453)+1,0)</f>
        <v>1451</v>
      </c>
      <c r="R1454" s="64" t="s">
        <v>5186</v>
      </c>
      <c r="S1454" s="70" t="s">
        <v>102</v>
      </c>
      <c r="T1454" s="70" t="s">
        <v>102</v>
      </c>
      <c r="U1454" s="93" t="s">
        <v>9368</v>
      </c>
      <c r="V1454" s="94">
        <v>1003444</v>
      </c>
      <c r="W1454" s="97" t="s">
        <v>5186</v>
      </c>
      <c r="X1454" s="38" t="str">
        <f>IFERROR(VLOOKUP(ROWS($X$4:X1454),$Q$4:$R$5094,2,FALSE),"")</f>
        <v>Benzene, 1-bromo-2-(4-bromophenoxy)-</v>
      </c>
      <c r="Y1454" s="38" t="str">
        <f>IFERROR(VLOOKUP(ROWS($Y$4:Y1454),$P$4:$U$5094,6,FALSE),"")</f>
        <v>147217-71-8</v>
      </c>
      <c r="Z1454" s="38">
        <f>IF(ISNUMBER(SEARCH(Search!$K$21,'Valid Values - Search'!AA1454)),MAX($Z$3:Z1453)+1,0)</f>
        <v>1451</v>
      </c>
      <c r="AA1454" s="64" t="s">
        <v>13005</v>
      </c>
      <c r="AB1454" s="70" t="s">
        <v>1750</v>
      </c>
      <c r="AC1454" s="71" t="s">
        <v>1156</v>
      </c>
      <c r="AD1454" s="38" t="str">
        <f>IFERROR(VLOOKUP(ROWS($AD$4:AD1454),$Z$4:$AC$3778,2,FALSE),"")</f>
        <v>Haloacetic Acids and Trichlorphenol (6233-B APHA)</v>
      </c>
      <c r="AF1454" s="37"/>
    </row>
    <row r="1455" spans="16:32" ht="15" customHeight="1">
      <c r="P1455" s="38">
        <f>IF(ISNUMBER(SEARCH(Search!$K$13,'Valid Values - Search'!U1455)),MAX($P$3:P1454)+1,0)</f>
        <v>1452</v>
      </c>
      <c r="Q1455" s="38">
        <f>IF(ISNUMBER(SEARCH(Search!$K$5,'Valid Values - Search'!R1455)),MAX($Q$3:Q1454)+1,0)</f>
        <v>1452</v>
      </c>
      <c r="R1455" s="64" t="s">
        <v>5187</v>
      </c>
      <c r="S1455" s="70" t="s">
        <v>102</v>
      </c>
      <c r="T1455" s="70" t="s">
        <v>102</v>
      </c>
      <c r="U1455" s="93" t="s">
        <v>9352</v>
      </c>
      <c r="V1455" s="94">
        <v>389928</v>
      </c>
      <c r="W1455" s="97" t="s">
        <v>5187</v>
      </c>
      <c r="X1455" s="38" t="str">
        <f>IFERROR(VLOOKUP(ROWS($X$4:X1455),$Q$4:$R$5094,2,FALSE),"")</f>
        <v>Benzene, 1-bromo-3-(4-bromophenoxy)-</v>
      </c>
      <c r="Y1455" s="38" t="str">
        <f>IFERROR(VLOOKUP(ROWS($Y$4:Y1455),$P$4:$U$5094,6,FALSE),"")</f>
        <v>83694-71-7</v>
      </c>
      <c r="Z1455" s="38">
        <f>IF(ISNUMBER(SEARCH(Search!$K$21,'Valid Values - Search'!AA1455)),MAX($Z$3:Z1454)+1,0)</f>
        <v>1452</v>
      </c>
      <c r="AA1455" s="64" t="s">
        <v>13006</v>
      </c>
      <c r="AB1455" s="70">
        <v>552</v>
      </c>
      <c r="AC1455" s="71" t="s">
        <v>1102</v>
      </c>
      <c r="AD1455" s="38" t="str">
        <f>IFERROR(VLOOKUP(ROWS($AD$4:AD1455),$Z$4:$AC$3778,2,FALSE),"")</f>
        <v>Haloacetic Acids in Water by GC (552 USEPA)</v>
      </c>
      <c r="AF1455" s="37"/>
    </row>
    <row r="1456" spans="16:32" ht="15" customHeight="1">
      <c r="P1456" s="38">
        <f>IF(ISNUMBER(SEARCH(Search!$K$13,'Valid Values - Search'!U1456)),MAX($P$3:P1455)+1,0)</f>
        <v>1453</v>
      </c>
      <c r="Q1456" s="38">
        <f>IF(ISNUMBER(SEARCH(Search!$K$5,'Valid Values - Search'!R1456)),MAX($Q$3:Q1455)+1,0)</f>
        <v>1453</v>
      </c>
      <c r="R1456" s="64" t="s">
        <v>5188</v>
      </c>
      <c r="S1456" s="70" t="s">
        <v>102</v>
      </c>
      <c r="T1456" s="70" t="s">
        <v>102</v>
      </c>
      <c r="U1456" s="93" t="s">
        <v>8887</v>
      </c>
      <c r="V1456" s="94">
        <v>64</v>
      </c>
      <c r="W1456" s="97" t="s">
        <v>5188</v>
      </c>
      <c r="X1456" s="38" t="str">
        <f>IFERROR(VLOOKUP(ROWS($X$4:X1456),$Q$4:$R$5094,2,FALSE),"")</f>
        <v>Benzene, 1-bromo-4-phenoxy-***retired***use p-Bromophenyl phenyl ether</v>
      </c>
      <c r="Y1456" s="38" t="str">
        <f>IFERROR(VLOOKUP(ROWS($Y$4:Y1456),$P$4:$U$5094,6,FALSE),"")</f>
        <v>101-55-3</v>
      </c>
      <c r="Z1456" s="38">
        <f>IF(ISNUMBER(SEARCH(Search!$K$21,'Valid Values - Search'!AA1456)),MAX($Z$3:Z1455)+1,0)</f>
        <v>1453</v>
      </c>
      <c r="AA1456" s="64" t="s">
        <v>13007</v>
      </c>
      <c r="AB1456" s="70">
        <v>552.1</v>
      </c>
      <c r="AC1456" s="71" t="s">
        <v>1102</v>
      </c>
      <c r="AD1456" s="38" t="str">
        <f>IFERROR(VLOOKUP(ROWS($AD$4:AD1456),$Z$4:$AC$3778,2,FALSE),"")</f>
        <v>Haloacetic Acids in Water by GC (552.1 USEPA)</v>
      </c>
      <c r="AF1456" s="37"/>
    </row>
    <row r="1457" spans="16:32" ht="15" customHeight="1">
      <c r="P1457" s="38">
        <f>IF(ISNUMBER(SEARCH(Search!$K$13,'Valid Values - Search'!U1457)),MAX($P$3:P1456)+1,0)</f>
        <v>1454</v>
      </c>
      <c r="Q1457" s="38">
        <f>IF(ISNUMBER(SEARCH(Search!$K$5,'Valid Values - Search'!R1457)),MAX($Q$3:Q1456)+1,0)</f>
        <v>1454</v>
      </c>
      <c r="R1457" s="64" t="s">
        <v>5189</v>
      </c>
      <c r="S1457" s="70" t="s">
        <v>102</v>
      </c>
      <c r="T1457" s="70" t="s">
        <v>102</v>
      </c>
      <c r="U1457" s="93" t="s">
        <v>8459</v>
      </c>
      <c r="V1457" s="94" t="s">
        <v>8459</v>
      </c>
      <c r="W1457" s="97" t="s">
        <v>5189</v>
      </c>
      <c r="X1457" s="38" t="str">
        <f>IFERROR(VLOOKUP(ROWS($X$4:X1457),$Q$4:$R$5094,2,FALSE),"")</f>
        <v>Benzene, 1-chloro-4-(methylsulfonyl)-</v>
      </c>
      <c r="Y1457" s="38" t="str">
        <f>IFERROR(VLOOKUP(ROWS($Y$4:Y1457),$P$4:$U$5094,6,FALSE),"")</f>
        <v>N/A</v>
      </c>
      <c r="Z1457" s="38">
        <f>IF(ISNUMBER(SEARCH(Search!$K$21,'Valid Values - Search'!AA1457)),MAX($Z$3:Z1456)+1,0)</f>
        <v>1454</v>
      </c>
      <c r="AA1457" s="64" t="s">
        <v>13008</v>
      </c>
      <c r="AB1457" s="70">
        <v>557</v>
      </c>
      <c r="AC1457" s="71" t="s">
        <v>1102</v>
      </c>
      <c r="AD1457" s="38" t="str">
        <f>IFERROR(VLOOKUP(ROWS($AD$4:AD1457),$Z$4:$AC$3778,2,FALSE),"")</f>
        <v>Haloacetic Acids, Bromate, and Dalapon in Drinking Water by IC-ESI-MS/MS (557 USEPA)</v>
      </c>
      <c r="AF1457" s="37"/>
    </row>
    <row r="1458" spans="16:32" ht="15" customHeight="1">
      <c r="P1458" s="38">
        <f>IF(ISNUMBER(SEARCH(Search!$K$13,'Valid Values - Search'!U1458)),MAX($P$3:P1457)+1,0)</f>
        <v>1455</v>
      </c>
      <c r="Q1458" s="38">
        <f>IF(ISNUMBER(SEARCH(Search!$K$5,'Valid Values - Search'!R1458)),MAX($Q$3:Q1457)+1,0)</f>
        <v>1455</v>
      </c>
      <c r="R1458" s="64" t="s">
        <v>5190</v>
      </c>
      <c r="S1458" s="70" t="s">
        <v>102</v>
      </c>
      <c r="T1458" s="70" t="s">
        <v>102</v>
      </c>
      <c r="U1458" s="93" t="s">
        <v>9857</v>
      </c>
      <c r="V1458" s="94" t="s">
        <v>8459</v>
      </c>
      <c r="W1458" s="97" t="s">
        <v>5190</v>
      </c>
      <c r="X1458" s="38" t="str">
        <f>IFERROR(VLOOKUP(ROWS($X$4:X1458),$Q$4:$R$5094,2,FALSE),"")</f>
        <v>Benzene, 1-ethyl-3-(1-methylethyl)-</v>
      </c>
      <c r="Y1458" s="38" t="str">
        <f>IFERROR(VLOOKUP(ROWS($Y$4:Y1458),$P$4:$U$5094,6,FALSE),"")</f>
        <v>4920-99-4</v>
      </c>
      <c r="Z1458" s="38">
        <f>IF(ISNUMBER(SEARCH(Search!$K$21,'Valid Values - Search'!AA1458)),MAX($Z$3:Z1457)+1,0)</f>
        <v>1455</v>
      </c>
      <c r="AA1458" s="64" t="s">
        <v>13009</v>
      </c>
      <c r="AB1458" s="70">
        <v>8110</v>
      </c>
      <c r="AC1458" s="71" t="s">
        <v>1102</v>
      </c>
      <c r="AD1458" s="38" t="str">
        <f>IFERROR(VLOOKUP(ROWS($AD$4:AD1458),$Z$4:$AC$3778,2,FALSE),"")</f>
        <v>Haloethers by Gas Chromatography (8110 USEPA)</v>
      </c>
      <c r="AF1458" s="37"/>
    </row>
    <row r="1459" spans="16:32" ht="15" customHeight="1">
      <c r="P1459" s="38">
        <f>IF(ISNUMBER(SEARCH(Search!$K$13,'Valid Values - Search'!U1459)),MAX($P$3:P1458)+1,0)</f>
        <v>1456</v>
      </c>
      <c r="Q1459" s="38">
        <f>IF(ISNUMBER(SEARCH(Search!$K$5,'Valid Values - Search'!R1459)),MAX($Q$3:Q1458)+1,0)</f>
        <v>1456</v>
      </c>
      <c r="R1459" s="64" t="s">
        <v>5191</v>
      </c>
      <c r="S1459" s="70" t="s">
        <v>102</v>
      </c>
      <c r="T1459" s="70" t="s">
        <v>102</v>
      </c>
      <c r="U1459" s="93" t="s">
        <v>9858</v>
      </c>
      <c r="V1459" s="94">
        <v>389924</v>
      </c>
      <c r="W1459" s="97" t="s">
        <v>5191</v>
      </c>
      <c r="X1459" s="38" t="str">
        <f>IFERROR(VLOOKUP(ROWS($X$4:X1459),$Q$4:$R$5094,2,FALSE),"")</f>
        <v>Benzene, 2,4-dibromo-1-(4-bromophenoxy)-</v>
      </c>
      <c r="Y1459" s="38" t="str">
        <f>IFERROR(VLOOKUP(ROWS($Y$4:Y1459),$P$4:$U$5094,6,FALSE),"")</f>
        <v>41318-75-6</v>
      </c>
      <c r="Z1459" s="38">
        <f>IF(ISNUMBER(SEARCH(Search!$K$21,'Valid Values - Search'!AA1459)),MAX($Z$3:Z1458)+1,0)</f>
        <v>1456</v>
      </c>
      <c r="AA1459" s="64" t="s">
        <v>13010</v>
      </c>
      <c r="AB1459" s="70" t="s">
        <v>1862</v>
      </c>
      <c r="AC1459" s="71" t="s">
        <v>1102</v>
      </c>
      <c r="AD1459" s="38" t="str">
        <f>IFERROR(VLOOKUP(ROWS($AD$4:AD1459),$Z$4:$AC$3778,2,FALSE),"")</f>
        <v>Haloethers by Gas Chromatography (8111(S) USEPA)</v>
      </c>
      <c r="AF1459" s="37"/>
    </row>
    <row r="1460" spans="16:32" ht="15" customHeight="1">
      <c r="P1460" s="38">
        <f>IF(ISNUMBER(SEARCH(Search!$K$13,'Valid Values - Search'!U1460)),MAX($P$3:P1459)+1,0)</f>
        <v>1457</v>
      </c>
      <c r="Q1460" s="38">
        <f>IF(ISNUMBER(SEARCH(Search!$K$5,'Valid Values - Search'!R1460)),MAX($Q$3:Q1459)+1,0)</f>
        <v>1457</v>
      </c>
      <c r="R1460" s="64" t="s">
        <v>5192</v>
      </c>
      <c r="S1460" s="70" t="s">
        <v>102</v>
      </c>
      <c r="T1460" s="70" t="s">
        <v>102</v>
      </c>
      <c r="U1460" s="93" t="s">
        <v>8459</v>
      </c>
      <c r="V1460" s="94">
        <v>1003454</v>
      </c>
      <c r="W1460" s="97" t="s">
        <v>5192</v>
      </c>
      <c r="X1460" s="38" t="str">
        <f>IFERROR(VLOOKUP(ROWS($X$4:X1460),$Q$4:$R$5094,2,FALSE),"")</f>
        <v>Benzene, 2,4-dibromo-1-phenoxy-</v>
      </c>
      <c r="Y1460" s="38" t="str">
        <f>IFERROR(VLOOKUP(ROWS($Y$4:Y1460),$P$4:$U$5094,6,FALSE),"")</f>
        <v>N/A</v>
      </c>
      <c r="Z1460" s="38">
        <f>IF(ISNUMBER(SEARCH(Search!$K$21,'Valid Values - Search'!AA1460)),MAX($Z$3:Z1459)+1,0)</f>
        <v>1457</v>
      </c>
      <c r="AA1460" s="64" t="s">
        <v>13011</v>
      </c>
      <c r="AB1460" s="70" t="s">
        <v>1863</v>
      </c>
      <c r="AC1460" s="71" t="s">
        <v>1102</v>
      </c>
      <c r="AD1460" s="38" t="str">
        <f>IFERROR(VLOOKUP(ROWS($AD$4:AD1460),$Z$4:$AC$3778,2,FALSE),"")</f>
        <v>Haloethers by Gas Chromatography (8111(W) USEPA)</v>
      </c>
      <c r="AF1460" s="37"/>
    </row>
    <row r="1461" spans="16:32" ht="15" customHeight="1">
      <c r="P1461" s="38">
        <f>IF(ISNUMBER(SEARCH(Search!$K$13,'Valid Values - Search'!U1461)),MAX($P$3:P1460)+1,0)</f>
        <v>1458</v>
      </c>
      <c r="Q1461" s="38">
        <f>IF(ISNUMBER(SEARCH(Search!$K$5,'Valid Values - Search'!R1461)),MAX($Q$3:Q1460)+1,0)</f>
        <v>1458</v>
      </c>
      <c r="R1461" s="64" t="s">
        <v>5193</v>
      </c>
      <c r="S1461" s="70" t="s">
        <v>102</v>
      </c>
      <c r="T1461" s="70" t="s">
        <v>102</v>
      </c>
      <c r="U1461" s="93" t="s">
        <v>9859</v>
      </c>
      <c r="V1461" s="94">
        <v>673</v>
      </c>
      <c r="W1461" s="97" t="s">
        <v>5193</v>
      </c>
      <c r="X1461" s="38" t="str">
        <f>IFERROR(VLOOKUP(ROWS($X$4:X1461),$Q$4:$R$5094,2,FALSE),"")</f>
        <v>Benzene, C6-12-alkyl derivs.</v>
      </c>
      <c r="Y1461" s="38" t="str">
        <f>IFERROR(VLOOKUP(ROWS($Y$4:Y1461),$P$4:$U$5094,6,FALSE),"")</f>
        <v>68608-80-0</v>
      </c>
      <c r="Z1461" s="38">
        <f>IF(ISNUMBER(SEARCH(Search!$K$21,'Valid Values - Search'!AA1461)),MAX($Z$3:Z1460)+1,0)</f>
        <v>1458</v>
      </c>
      <c r="AA1461" s="64" t="s">
        <v>13012</v>
      </c>
      <c r="AB1461" s="70">
        <v>611</v>
      </c>
      <c r="AC1461" s="71" t="s">
        <v>1102</v>
      </c>
      <c r="AD1461" s="38" t="str">
        <f>IFERROR(VLOOKUP(ROWS($AD$4:AD1461),$Z$4:$AC$3778,2,FALSE),"")</f>
        <v>Haloethers in Wastewater by GC (611 USEPA)</v>
      </c>
      <c r="AF1461" s="37"/>
    </row>
    <row r="1462" spans="16:32" ht="15" customHeight="1">
      <c r="P1462" s="38">
        <f>IF(ISNUMBER(SEARCH(Search!$K$13,'Valid Values - Search'!U1462)),MAX($P$3:P1461)+1,0)</f>
        <v>1459</v>
      </c>
      <c r="Q1462" s="38">
        <f>IF(ISNUMBER(SEARCH(Search!$K$5,'Valid Values - Search'!R1462)),MAX($Q$3:Q1461)+1,0)</f>
        <v>1459</v>
      </c>
      <c r="R1462" s="64" t="s">
        <v>5194</v>
      </c>
      <c r="S1462" s="70" t="s">
        <v>102</v>
      </c>
      <c r="T1462" s="70" t="s">
        <v>102</v>
      </c>
      <c r="U1462" s="93" t="s">
        <v>9860</v>
      </c>
      <c r="V1462" s="94">
        <v>16563</v>
      </c>
      <c r="W1462" s="97" t="s">
        <v>5194</v>
      </c>
      <c r="X1462" s="38" t="str">
        <f>IFERROR(VLOOKUP(ROWS($X$4:X1462),$Q$4:$R$5094,2,FALSE),"")</f>
        <v>Benzene, nonyl-</v>
      </c>
      <c r="Y1462" s="38" t="str">
        <f>IFERROR(VLOOKUP(ROWS($Y$4:Y1462),$P$4:$U$5094,6,FALSE),"")</f>
        <v>1081-77-2</v>
      </c>
      <c r="Z1462" s="38">
        <f>IF(ISNUMBER(SEARCH(Search!$K$21,'Valid Values - Search'!AA1462)),MAX($Z$3:Z1461)+1,0)</f>
        <v>1459</v>
      </c>
      <c r="AA1462" s="64" t="s">
        <v>13013</v>
      </c>
      <c r="AB1462" s="70">
        <v>8111</v>
      </c>
      <c r="AC1462" s="71" t="s">
        <v>1102</v>
      </c>
      <c r="AD1462" s="38" t="str">
        <f>IFERROR(VLOOKUP(ROWS($AD$4:AD1462),$Z$4:$AC$3778,2,FALSE),"")</f>
        <v>Haloethers in Water, Soil, and Waste Samples by Chromatography and Electron Capture Detection (8111 USEPA)</v>
      </c>
      <c r="AF1462" s="37"/>
    </row>
    <row r="1463" spans="16:32" ht="15" customHeight="1">
      <c r="P1463" s="38">
        <f>IF(ISNUMBER(SEARCH(Search!$K$13,'Valid Values - Search'!U1463)),MAX($P$3:P1462)+1,0)</f>
        <v>1460</v>
      </c>
      <c r="Q1463" s="38">
        <f>IF(ISNUMBER(SEARCH(Search!$K$5,'Valid Values - Search'!R1463)),MAX($Q$3:Q1462)+1,0)</f>
        <v>1460</v>
      </c>
      <c r="R1463" s="64" t="s">
        <v>5195</v>
      </c>
      <c r="S1463" s="70" t="s">
        <v>102</v>
      </c>
      <c r="T1463" s="70" t="s">
        <v>102</v>
      </c>
      <c r="U1463" s="93" t="s">
        <v>9820</v>
      </c>
      <c r="V1463" s="94">
        <v>1001256</v>
      </c>
      <c r="W1463" s="97" t="s">
        <v>5195</v>
      </c>
      <c r="X1463" s="38" t="str">
        <f>IFERROR(VLOOKUP(ROWS($X$4:X1463),$Q$4:$R$5094,2,FALSE),"")</f>
        <v>Benzene, pentabromo(4-bromophenoxy)-</v>
      </c>
      <c r="Y1463" s="38" t="str">
        <f>IFERROR(VLOOKUP(ROWS($Y$4:Y1463),$P$4:$U$5094,6,FALSE),"")</f>
        <v>189084-58-0</v>
      </c>
      <c r="Z1463" s="38">
        <f>IF(ISNUMBER(SEARCH(Search!$K$21,'Valid Values - Search'!AA1463)),MAX($Z$3:Z1462)+1,0)</f>
        <v>1460</v>
      </c>
      <c r="AA1463" s="64" t="s">
        <v>13014</v>
      </c>
      <c r="AB1463" s="70" t="s">
        <v>1830</v>
      </c>
      <c r="AC1463" s="71" t="s">
        <v>1102</v>
      </c>
      <c r="AD1463" s="38" t="str">
        <f>IFERROR(VLOOKUP(ROWS($AD$4:AD1463),$Z$4:$AC$3778,2,FALSE),"")</f>
        <v>Halogenated and Aromatic Volatiles (8021A(ELCD) USEPA)</v>
      </c>
      <c r="AF1463" s="37"/>
    </row>
    <row r="1464" spans="16:32" ht="15" customHeight="1">
      <c r="P1464" s="38">
        <f>IF(ISNUMBER(SEARCH(Search!$K$13,'Valid Values - Search'!U1464)),MAX($P$3:P1463)+1,0)</f>
        <v>1461</v>
      </c>
      <c r="Q1464" s="38">
        <f>IF(ISNUMBER(SEARCH(Search!$K$5,'Valid Values - Search'!R1464)),MAX($Q$3:Q1463)+1,0)</f>
        <v>1461</v>
      </c>
      <c r="R1464" s="64" t="s">
        <v>5196</v>
      </c>
      <c r="S1464" s="70" t="s">
        <v>102</v>
      </c>
      <c r="T1464" s="70" t="s">
        <v>102</v>
      </c>
      <c r="U1464" s="93" t="s">
        <v>9861</v>
      </c>
      <c r="V1464" s="94">
        <v>1003462</v>
      </c>
      <c r="W1464" s="97" t="s">
        <v>5196</v>
      </c>
      <c r="X1464" s="38" t="str">
        <f>IFERROR(VLOOKUP(ROWS($X$4:X1464),$Q$4:$R$5094,2,FALSE),"")</f>
        <v>Benzene, pentabromophenoxy-</v>
      </c>
      <c r="Y1464" s="38" t="str">
        <f>IFERROR(VLOOKUP(ROWS($Y$4:Y1464),$P$4:$U$5094,6,FALSE),"")</f>
        <v>189084-65-9</v>
      </c>
      <c r="Z1464" s="38">
        <f>IF(ISNUMBER(SEARCH(Search!$K$21,'Valid Values - Search'!AA1464)),MAX($Z$3:Z1463)+1,0)</f>
        <v>1461</v>
      </c>
      <c r="AA1464" s="64" t="s">
        <v>13015</v>
      </c>
      <c r="AB1464" s="70">
        <v>1003</v>
      </c>
      <c r="AC1464" s="71" t="s">
        <v>1150</v>
      </c>
      <c r="AD1464" s="38" t="str">
        <f>IFERROR(VLOOKUP(ROWS($AD$4:AD1464),$Z$4:$AC$3778,2,FALSE),"")</f>
        <v>Halogenated Hydrocarbons by GC/FID (1003 NIOSH)</v>
      </c>
      <c r="AF1464" s="37"/>
    </row>
    <row r="1465" spans="16:32" ht="15" customHeight="1">
      <c r="P1465" s="38">
        <f>IF(ISNUMBER(SEARCH(Search!$K$13,'Valid Values - Search'!U1465)),MAX($P$3:P1464)+1,0)</f>
        <v>1462</v>
      </c>
      <c r="Q1465" s="38">
        <f>IF(ISNUMBER(SEARCH(Search!$K$5,'Valid Values - Search'!R1465)),MAX($Q$3:Q1464)+1,0)</f>
        <v>1462</v>
      </c>
      <c r="R1465" s="64" t="s">
        <v>5197</v>
      </c>
      <c r="S1465" s="70" t="s">
        <v>102</v>
      </c>
      <c r="T1465" s="70" t="s">
        <v>102</v>
      </c>
      <c r="U1465" s="93" t="s">
        <v>8459</v>
      </c>
      <c r="V1465" s="94">
        <v>16311</v>
      </c>
      <c r="W1465" s="97" t="s">
        <v>5197</v>
      </c>
      <c r="X1465" s="38" t="str">
        <f>IFERROR(VLOOKUP(ROWS($X$4:X1465),$Q$4:$R$5094,2,FALSE),"")</f>
        <v>Benzene, toluene, ethyl benzene, xylenes mix</v>
      </c>
      <c r="Y1465" s="38" t="str">
        <f>IFERROR(VLOOKUP(ROWS($Y$4:Y1465),$P$4:$U$5094,6,FALSE),"")</f>
        <v>N/A</v>
      </c>
      <c r="Z1465" s="38">
        <f>IF(ISNUMBER(SEARCH(Search!$K$21,'Valid Values - Search'!AA1465)),MAX($Z$3:Z1464)+1,0)</f>
        <v>1462</v>
      </c>
      <c r="AA1465" s="64" t="s">
        <v>13016</v>
      </c>
      <c r="AB1465" s="70" t="s">
        <v>2330</v>
      </c>
      <c r="AC1465" s="71" t="s">
        <v>1184</v>
      </c>
      <c r="AD1465" s="38" t="str">
        <f>IFERROR(VLOOKUP(ROWS($AD$4:AD1465),$Z$4:$AC$3778,2,FALSE),"")</f>
        <v>Halogenated Hydrocarbons in Water (D3973 ASTM)</v>
      </c>
      <c r="AF1465" s="37"/>
    </row>
    <row r="1466" spans="16:32" ht="15" customHeight="1">
      <c r="P1466" s="38">
        <f>IF(ISNUMBER(SEARCH(Search!$K$13,'Valid Values - Search'!U1466)),MAX($P$3:P1465)+1,0)</f>
        <v>1463</v>
      </c>
      <c r="Q1466" s="38">
        <f>IF(ISNUMBER(SEARCH(Search!$K$5,'Valid Values - Search'!R1466)),MAX($Q$3:Q1465)+1,0)</f>
        <v>1463</v>
      </c>
      <c r="R1466" s="64" t="s">
        <v>5198</v>
      </c>
      <c r="S1466" s="70" t="s">
        <v>102</v>
      </c>
      <c r="T1466" s="70" t="s">
        <v>102</v>
      </c>
      <c r="U1466" s="93" t="s">
        <v>9862</v>
      </c>
      <c r="V1466" s="94">
        <v>389251</v>
      </c>
      <c r="W1466" s="97" t="s">
        <v>5198</v>
      </c>
      <c r="X1466" s="38" t="str">
        <f>IFERROR(VLOOKUP(ROWS($X$4:X1466),$Q$4:$R$5094,2,FALSE),"")</f>
        <v>Benzene,1,1'-(chloroethenylidene)bis(4-chloro-</v>
      </c>
      <c r="Y1466" s="38" t="str">
        <f>IFERROR(VLOOKUP(ROWS($Y$4:Y1466),$P$4:$U$5094,6,FALSE),"")</f>
        <v>1022-22-6</v>
      </c>
      <c r="Z1466" s="38">
        <f>IF(ISNUMBER(SEARCH(Search!$K$21,'Valid Values - Search'!AA1466)),MAX($Z$3:Z1465)+1,0)</f>
        <v>1463</v>
      </c>
      <c r="AA1466" s="64" t="s">
        <v>13017</v>
      </c>
      <c r="AB1466" s="70" t="s">
        <v>3752</v>
      </c>
      <c r="AC1466" s="71" t="s">
        <v>1102</v>
      </c>
      <c r="AD1466" s="38" t="str">
        <f>IFERROR(VLOOKUP(ROWS($AD$4:AD1466),$Z$4:$AC$3778,2,FALSE),"")</f>
        <v>Halogenated VOCs in Air by Direct GC/EC (VA-004-1 USEPA)</v>
      </c>
      <c r="AF1466" s="37"/>
    </row>
    <row r="1467" spans="16:32" ht="15" customHeight="1">
      <c r="P1467" s="38">
        <f>IF(ISNUMBER(SEARCH(Search!$K$13,'Valid Values - Search'!U1467)),MAX($P$3:P1466)+1,0)</f>
        <v>1464</v>
      </c>
      <c r="Q1467" s="38">
        <f>IF(ISNUMBER(SEARCH(Search!$K$5,'Valid Values - Search'!R1467)),MAX($Q$3:Q1466)+1,0)</f>
        <v>1464</v>
      </c>
      <c r="R1467" s="64" t="s">
        <v>5200</v>
      </c>
      <c r="S1467" s="70" t="s">
        <v>101</v>
      </c>
      <c r="T1467" s="70" t="s">
        <v>102</v>
      </c>
      <c r="U1467" s="93" t="s">
        <v>8740</v>
      </c>
      <c r="V1467" s="94">
        <v>389245</v>
      </c>
      <c r="W1467" s="97" t="s">
        <v>5200</v>
      </c>
      <c r="X1467" s="38" t="str">
        <f>IFERROR(VLOOKUP(ROWS($X$4:X1467),$Q$4:$R$5094,2,FALSE),"")</f>
        <v>Benzeneacetic acid, .alpha.-methyl-4-(2-methylpropyl)-</v>
      </c>
      <c r="Y1467" s="38" t="str">
        <f>IFERROR(VLOOKUP(ROWS($Y$4:Y1467),$P$4:$U$5094,6,FALSE),"")</f>
        <v>15687-27-1</v>
      </c>
      <c r="Z1467" s="38">
        <f>IF(ISNUMBER(SEARCH(Search!$K$21,'Valid Values - Search'!AA1467)),MAX($Z$3:Z1466)+1,0)</f>
        <v>1464</v>
      </c>
      <c r="AA1467" s="64" t="s">
        <v>13018</v>
      </c>
      <c r="AB1467" s="70" t="s">
        <v>3750</v>
      </c>
      <c r="AC1467" s="71" t="s">
        <v>1102</v>
      </c>
      <c r="AD1467" s="38" t="str">
        <f>IFERROR(VLOOKUP(ROWS($AD$4:AD1467),$Z$4:$AC$3778,2,FALSE),"")</f>
        <v>Halogenated VOCs in Air by GC/ELCD (VA-002-1 USEPA)</v>
      </c>
      <c r="AF1467" s="37"/>
    </row>
    <row r="1468" spans="16:32" ht="15" customHeight="1">
      <c r="P1468" s="38">
        <f>IF(ISNUMBER(SEARCH(Search!$K$13,'Valid Values - Search'!U1468)),MAX($P$3:P1467)+1,0)</f>
        <v>1465</v>
      </c>
      <c r="Q1468" s="38">
        <f>IF(ISNUMBER(SEARCH(Search!$K$5,'Valid Values - Search'!R1468)),MAX($Q$3:Q1467)+1,0)</f>
        <v>1465</v>
      </c>
      <c r="R1468" s="64" t="s">
        <v>5201</v>
      </c>
      <c r="S1468" s="70" t="s">
        <v>102</v>
      </c>
      <c r="T1468" s="70" t="s">
        <v>102</v>
      </c>
      <c r="U1468" s="93" t="s">
        <v>9863</v>
      </c>
      <c r="V1468" s="94">
        <v>686</v>
      </c>
      <c r="W1468" s="97" t="s">
        <v>5201</v>
      </c>
      <c r="X1468" s="38" t="str">
        <f>IFERROR(VLOOKUP(ROWS($X$4:X1468),$Q$4:$R$5094,2,FALSE),"")</f>
        <v>Benzeneacetonitrile</v>
      </c>
      <c r="Y1468" s="38" t="str">
        <f>IFERROR(VLOOKUP(ROWS($Y$4:Y1468),$P$4:$U$5094,6,FALSE),"")</f>
        <v>140-29-4</v>
      </c>
      <c r="Z1468" s="38">
        <f>IF(ISNUMBER(SEARCH(Search!$K$21,'Valid Values - Search'!AA1468)),MAX($Z$3:Z1467)+1,0)</f>
        <v>1465</v>
      </c>
      <c r="AA1468" s="64" t="s">
        <v>13019</v>
      </c>
      <c r="AB1468" s="70" t="s">
        <v>3759</v>
      </c>
      <c r="AC1468" s="71" t="s">
        <v>1102</v>
      </c>
      <c r="AD1468" s="38" t="str">
        <f>IFERROR(VLOOKUP(ROWS($AD$4:AD1468),$Z$4:$AC$3778,2,FALSE),"")</f>
        <v>Halogenated VOCs in Soil Gas by GC/EC (VG-003-1 USEPA)</v>
      </c>
      <c r="AF1468" s="37"/>
    </row>
    <row r="1469" spans="16:32" ht="15" customHeight="1">
      <c r="P1469" s="38">
        <f>IF(ISNUMBER(SEARCH(Search!$K$13,'Valid Values - Search'!U1469)),MAX($P$3:P1468)+1,0)</f>
        <v>1466</v>
      </c>
      <c r="Q1469" s="38">
        <f>IF(ISNUMBER(SEARCH(Search!$K$5,'Valid Values - Search'!R1469)),MAX($Q$3:Q1468)+1,0)</f>
        <v>1466</v>
      </c>
      <c r="R1469" s="64" t="s">
        <v>5199</v>
      </c>
      <c r="S1469" s="70" t="s">
        <v>102</v>
      </c>
      <c r="T1469" s="70" t="s">
        <v>102</v>
      </c>
      <c r="U1469" s="93" t="s">
        <v>9864</v>
      </c>
      <c r="V1469" s="94">
        <v>1003874</v>
      </c>
      <c r="W1469" s="97" t="s">
        <v>5199</v>
      </c>
      <c r="X1469" s="38" t="str">
        <f>IFERROR(VLOOKUP(ROWS($X$4:X1469),$Q$4:$R$5094,2,FALSE),"")</f>
        <v>Benzene-d5, ethyl-d5-</v>
      </c>
      <c r="Y1469" s="38" t="str">
        <f>IFERROR(VLOOKUP(ROWS($Y$4:Y1469),$P$4:$U$5094,6,FALSE),"")</f>
        <v>25837-05-2</v>
      </c>
      <c r="Z1469" s="38">
        <f>IF(ISNUMBER(SEARCH(Search!$K$21,'Valid Values - Search'!AA1469)),MAX($Z$3:Z1468)+1,0)</f>
        <v>1466</v>
      </c>
      <c r="AA1469" s="64" t="s">
        <v>13020</v>
      </c>
      <c r="AB1469" s="70" t="s">
        <v>3760</v>
      </c>
      <c r="AC1469" s="71" t="s">
        <v>1102</v>
      </c>
      <c r="AD1469" s="38" t="str">
        <f>IFERROR(VLOOKUP(ROWS($AD$4:AD1469),$Z$4:$AC$3778,2,FALSE),"")</f>
        <v>Halogenated VOCs in Soil Gas by GC/ECD (VG-004-1 USEPA)</v>
      </c>
      <c r="AF1469" s="37"/>
    </row>
    <row r="1470" spans="16:32" ht="15" customHeight="1">
      <c r="P1470" s="38">
        <f>IF(ISNUMBER(SEARCH(Search!$K$13,'Valid Values - Search'!U1470)),MAX($P$3:P1469)+1,0)</f>
        <v>1467</v>
      </c>
      <c r="Q1470" s="38">
        <f>IF(ISNUMBER(SEARCH(Search!$K$5,'Valid Values - Search'!R1470)),MAX($Q$3:Q1469)+1,0)</f>
        <v>1467</v>
      </c>
      <c r="R1470" s="64" t="s">
        <v>5202</v>
      </c>
      <c r="S1470" s="70" t="s">
        <v>102</v>
      </c>
      <c r="T1470" s="70" t="s">
        <v>102</v>
      </c>
      <c r="U1470" s="93" t="s">
        <v>9865</v>
      </c>
      <c r="V1470" s="94">
        <v>1003840</v>
      </c>
      <c r="W1470" s="97" t="s">
        <v>5202</v>
      </c>
      <c r="X1470" s="38" t="str">
        <f>IFERROR(VLOOKUP(ROWS($X$4:X1470),$Q$4:$R$5094,2,FALSE),"")</f>
        <v>Benzeneethanamine, .alpha.-methyl-, (.alpha.S)-, sulfate (2:1)</v>
      </c>
      <c r="Y1470" s="38" t="str">
        <f>IFERROR(VLOOKUP(ROWS($Y$4:Y1470),$P$4:$U$5094,6,FALSE),"")</f>
        <v>51-63-8</v>
      </c>
      <c r="Z1470" s="38">
        <f>IF(ISNUMBER(SEARCH(Search!$K$21,'Valid Values - Search'!AA1470)),MAX($Z$3:Z1469)+1,0)</f>
        <v>1467</v>
      </c>
      <c r="AA1470" s="64" t="s">
        <v>13021</v>
      </c>
      <c r="AB1470" s="70" t="s">
        <v>3758</v>
      </c>
      <c r="AC1470" s="71" t="s">
        <v>1102</v>
      </c>
      <c r="AD1470" s="38" t="str">
        <f>IFERROR(VLOOKUP(ROWS($AD$4:AD1470),$Z$4:$AC$3778,2,FALSE),"")</f>
        <v>Halogenated VOCs in Soil Gas by GC/ELCD (VG-002-1 USEPA)</v>
      </c>
      <c r="AF1470" s="37"/>
    </row>
    <row r="1471" spans="16:32" ht="15" customHeight="1">
      <c r="P1471" s="38">
        <f>IF(ISNUMBER(SEARCH(Search!$K$13,'Valid Values - Search'!U1471)),MAX($P$3:P1470)+1,0)</f>
        <v>1468</v>
      </c>
      <c r="Q1471" s="38">
        <f>IF(ISNUMBER(SEARCH(Search!$K$5,'Valid Values - Search'!R1471)),MAX($Q$3:Q1470)+1,0)</f>
        <v>1468</v>
      </c>
      <c r="R1471" s="64" t="s">
        <v>5203</v>
      </c>
      <c r="S1471" s="70" t="s">
        <v>102</v>
      </c>
      <c r="T1471" s="70" t="s">
        <v>102</v>
      </c>
      <c r="U1471" s="93" t="s">
        <v>9866</v>
      </c>
      <c r="V1471" s="94">
        <v>1458</v>
      </c>
      <c r="W1471" s="97" t="s">
        <v>5203</v>
      </c>
      <c r="X1471" s="38" t="str">
        <f>IFERROR(VLOOKUP(ROWS($X$4:X1471),$Q$4:$R$5094,2,FALSE),"")</f>
        <v>Benzeneethanol</v>
      </c>
      <c r="Y1471" s="38" t="str">
        <f>IFERROR(VLOOKUP(ROWS($Y$4:Y1471),$P$4:$U$5094,6,FALSE),"")</f>
        <v>60-12-8</v>
      </c>
      <c r="Z1471" s="38">
        <f>IF(ISNUMBER(SEARCH(Search!$K$21,'Valid Values - Search'!AA1471)),MAX($Z$3:Z1470)+1,0)</f>
        <v>1468</v>
      </c>
      <c r="AA1471" s="64" t="s">
        <v>13022</v>
      </c>
      <c r="AB1471" s="70" t="s">
        <v>3761</v>
      </c>
      <c r="AC1471" s="71" t="s">
        <v>1102</v>
      </c>
      <c r="AD1471" s="38" t="str">
        <f>IFERROR(VLOOKUP(ROWS($AD$4:AD1471),$Z$4:$AC$3778,2,FALSE),"")</f>
        <v>Halogenated VOCs in Soil Gas by GC/PID (VG-005-1 USEPA)</v>
      </c>
      <c r="AF1471" s="37"/>
    </row>
    <row r="1472" spans="16:32" ht="15" customHeight="1">
      <c r="P1472" s="38">
        <f>IF(ISNUMBER(SEARCH(Search!$K$13,'Valid Values - Search'!U1472)),MAX($P$3:P1471)+1,0)</f>
        <v>1469</v>
      </c>
      <c r="Q1472" s="38">
        <f>IF(ISNUMBER(SEARCH(Search!$K$5,'Valid Values - Search'!R1472)),MAX($Q$3:Q1471)+1,0)</f>
        <v>1469</v>
      </c>
      <c r="R1472" s="64" t="s">
        <v>5204</v>
      </c>
      <c r="S1472" s="70" t="s">
        <v>102</v>
      </c>
      <c r="T1472" s="70" t="s">
        <v>102</v>
      </c>
      <c r="U1472" s="93" t="s">
        <v>9867</v>
      </c>
      <c r="V1472" s="94">
        <v>1003740</v>
      </c>
      <c r="W1472" s="97" t="s">
        <v>5204</v>
      </c>
      <c r="X1472" s="38" t="str">
        <f>IFERROR(VLOOKUP(ROWS($X$4:X1472),$Q$4:$R$5094,2,FALSE),"")</f>
        <v>Benzenemethanol, .alpha.-[(1R)-1-aminoethyl]-, hydrochloride (1:1), (.alpha.S)-rel-</v>
      </c>
      <c r="Y1472" s="38" t="str">
        <f>IFERROR(VLOOKUP(ROWS($Y$4:Y1472),$P$4:$U$5094,6,FALSE),"")</f>
        <v>154-41-6</v>
      </c>
      <c r="Z1472" s="38">
        <f>IF(ISNUMBER(SEARCH(Search!$K$21,'Valid Values - Search'!AA1472)),MAX($Z$3:Z1471)+1,0)</f>
        <v>1469</v>
      </c>
      <c r="AA1472" s="64" t="s">
        <v>13023</v>
      </c>
      <c r="AB1472" s="70" t="s">
        <v>1825</v>
      </c>
      <c r="AC1472" s="71" t="s">
        <v>1102</v>
      </c>
      <c r="AD1472" s="38" t="str">
        <f>IFERROR(VLOOKUP(ROWS($AD$4:AD1472),$Z$4:$AC$3778,2,FALSE),"")</f>
        <v>Halogenated Volatile Organics by GC (8010B USEPA)</v>
      </c>
      <c r="AF1472" s="37"/>
    </row>
    <row r="1473" spans="16:32" ht="15" customHeight="1">
      <c r="P1473" s="38">
        <f>IF(ISNUMBER(SEARCH(Search!$K$13,'Valid Values - Search'!U1473)),MAX($P$3:P1472)+1,0)</f>
        <v>1470</v>
      </c>
      <c r="Q1473" s="38">
        <f>IF(ISNUMBER(SEARCH(Search!$K$5,'Valid Values - Search'!R1473)),MAX($Q$3:Q1472)+1,0)</f>
        <v>1470</v>
      </c>
      <c r="R1473" s="64" t="s">
        <v>5205</v>
      </c>
      <c r="S1473" s="70" t="s">
        <v>102</v>
      </c>
      <c r="T1473" s="70" t="s">
        <v>102</v>
      </c>
      <c r="U1473" s="93" t="s">
        <v>9868</v>
      </c>
      <c r="V1473" s="94">
        <v>1003806</v>
      </c>
      <c r="W1473" s="97" t="s">
        <v>5205</v>
      </c>
      <c r="X1473" s="38" t="str">
        <f>IFERROR(VLOOKUP(ROWS($X$4:X1473),$Q$4:$R$5094,2,FALSE),"")</f>
        <v>Benzenemethanol, .alpha.-[(1S)-1-(methylamino)ethyl]-, (.alpha.S)-</v>
      </c>
      <c r="Y1473" s="38" t="str">
        <f>IFERROR(VLOOKUP(ROWS($Y$4:Y1473),$P$4:$U$5094,6,FALSE),"")</f>
        <v>90-82-4</v>
      </c>
      <c r="Z1473" s="38">
        <f>IF(ISNUMBER(SEARCH(Search!$K$21,'Valid Values - Search'!AA1473)),MAX($Z$3:Z1472)+1,0)</f>
        <v>1470</v>
      </c>
      <c r="AA1473" s="64" t="s">
        <v>13024</v>
      </c>
      <c r="AB1473" s="70" t="s">
        <v>1281</v>
      </c>
      <c r="AC1473" s="71" t="s">
        <v>1156</v>
      </c>
      <c r="AD1473" s="38" t="str">
        <f>IFERROR(VLOOKUP(ROWS($AD$4:AD1473),$Z$4:$AC$3778,2,FALSE),"")</f>
        <v>Hardness by Calculation (2340B APHA)</v>
      </c>
      <c r="AF1473" s="37"/>
    </row>
    <row r="1474" spans="16:32" ht="15" customHeight="1">
      <c r="P1474" s="38">
        <f>IF(ISNUMBER(SEARCH(Search!$K$13,'Valid Values - Search'!U1474)),MAX($P$3:P1473)+1,0)</f>
        <v>1471</v>
      </c>
      <c r="Q1474" s="38">
        <f>IF(ISNUMBER(SEARCH(Search!$K$5,'Valid Values - Search'!R1474)),MAX($Q$3:Q1473)+1,0)</f>
        <v>1471</v>
      </c>
      <c r="R1474" s="64" t="s">
        <v>5206</v>
      </c>
      <c r="S1474" s="70" t="s">
        <v>102</v>
      </c>
      <c r="T1474" s="70" t="s">
        <v>102</v>
      </c>
      <c r="U1474" s="93" t="s">
        <v>9869</v>
      </c>
      <c r="V1474" s="94">
        <v>1002626</v>
      </c>
      <c r="W1474" s="97" t="s">
        <v>5206</v>
      </c>
      <c r="X1474" s="38" t="str">
        <f>IFERROR(VLOOKUP(ROWS($X$4:X1474),$Q$4:$R$5094,2,FALSE),"")</f>
        <v>Benzenepropanenitrile, .alpha.-(cyclopropylcarbonyl)- 2-(methylsulfonyl)-.beta.- oxo-4-(trifluoromethyl)-</v>
      </c>
      <c r="Y1474" s="38" t="str">
        <f>IFERROR(VLOOKUP(ROWS($Y$4:Y1474),$P$4:$U$5094,6,FALSE),"")</f>
        <v>143701-75-1</v>
      </c>
      <c r="Z1474" s="38">
        <f>IF(ISNUMBER(SEARCH(Search!$K$21,'Valid Values - Search'!AA1474)),MAX($Z$3:Z1473)+1,0)</f>
        <v>1471</v>
      </c>
      <c r="AA1474" s="64" t="s">
        <v>13025</v>
      </c>
      <c r="AB1474" s="70" t="s">
        <v>2170</v>
      </c>
      <c r="AC1474" s="71" t="s">
        <v>1184</v>
      </c>
      <c r="AD1474" s="38" t="str">
        <f>IFERROR(VLOOKUP(ROWS($AD$4:AD1474),$Z$4:$AC$3778,2,FALSE),"")</f>
        <v>Hardness in Water (D1126 ASTM)</v>
      </c>
      <c r="AF1474" s="37"/>
    </row>
    <row r="1475" spans="16:32" ht="15" customHeight="1">
      <c r="P1475" s="38">
        <f>IF(ISNUMBER(SEARCH(Search!$K$13,'Valid Values - Search'!U1475)),MAX($P$3:P1474)+1,0)</f>
        <v>1472</v>
      </c>
      <c r="Q1475" s="38">
        <f>IF(ISNUMBER(SEARCH(Search!$K$5,'Valid Values - Search'!R1475)),MAX($Q$3:Q1474)+1,0)</f>
        <v>1472</v>
      </c>
      <c r="R1475" s="64" t="s">
        <v>5207</v>
      </c>
      <c r="S1475" s="70" t="s">
        <v>102</v>
      </c>
      <c r="T1475" s="70" t="s">
        <v>102</v>
      </c>
      <c r="U1475" s="93" t="s">
        <v>9870</v>
      </c>
      <c r="V1475" s="94" t="s">
        <v>8459</v>
      </c>
      <c r="W1475" s="97" t="s">
        <v>5207</v>
      </c>
      <c r="X1475" s="38" t="str">
        <f>IFERROR(VLOOKUP(ROWS($X$4:X1475),$Q$4:$R$5094,2,FALSE),"")</f>
        <v>Benzenesulfonamide, 4-amino-N-2-pyrimidinyl-</v>
      </c>
      <c r="Y1475" s="38" t="str">
        <f>IFERROR(VLOOKUP(ROWS($Y$4:Y1475),$P$4:$U$5094,6,FALSE),"")</f>
        <v>68-35-9</v>
      </c>
      <c r="Z1475" s="38">
        <f>IF(ISNUMBER(SEARCH(Search!$K$21,'Valid Values - Search'!AA1475)),MAX($Z$3:Z1474)+1,0)</f>
        <v>1472</v>
      </c>
      <c r="AA1475" s="64" t="s">
        <v>13026</v>
      </c>
      <c r="AB1475" s="70" t="s">
        <v>2600</v>
      </c>
      <c r="AC1475" s="71" t="s">
        <v>1182</v>
      </c>
      <c r="AD1475" s="38" t="str">
        <f>IFERROR(VLOOKUP(ROWS($AD$4:AD1475),$Z$4:$AC$3778,2,FALSE),"")</f>
        <v>Hardness in water by colorimetric titration (I-1338 USDOI/USGS)</v>
      </c>
      <c r="AF1475" s="37"/>
    </row>
    <row r="1476" spans="16:32" ht="15" customHeight="1">
      <c r="P1476" s="38">
        <f>IF(ISNUMBER(SEARCH(Search!$K$13,'Valid Values - Search'!U1476)),MAX($P$3:P1475)+1,0)</f>
        <v>1473</v>
      </c>
      <c r="Q1476" s="38">
        <f>IF(ISNUMBER(SEARCH(Search!$K$5,'Valid Values - Search'!R1476)),MAX($Q$3:Q1475)+1,0)</f>
        <v>1473</v>
      </c>
      <c r="R1476" s="64" t="s">
        <v>5208</v>
      </c>
      <c r="S1476" s="70" t="s">
        <v>102</v>
      </c>
      <c r="T1476" s="70" t="s">
        <v>102</v>
      </c>
      <c r="U1476" s="93" t="s">
        <v>9871</v>
      </c>
      <c r="V1476" s="94">
        <v>633</v>
      </c>
      <c r="W1476" s="97" t="s">
        <v>5208</v>
      </c>
      <c r="X1476" s="38" t="str">
        <f>IFERROR(VLOOKUP(ROWS($X$4:X1476),$Q$4:$R$5094,2,FALSE),"")</f>
        <v>Benzenesulfonic acid, C10-13-alkyl derivs., sodium salts</v>
      </c>
      <c r="Y1476" s="38" t="str">
        <f>IFERROR(VLOOKUP(ROWS($Y$4:Y1476),$P$4:$U$5094,6,FALSE),"")</f>
        <v>68411-30-3</v>
      </c>
      <c r="Z1476" s="38">
        <f>IF(ISNUMBER(SEARCH(Search!$K$21,'Valid Values - Search'!AA1476)),MAX($Z$3:Z1475)+1,0)</f>
        <v>1473</v>
      </c>
      <c r="AA1476" s="64" t="s">
        <v>13027</v>
      </c>
      <c r="AB1476" s="70">
        <v>973.52</v>
      </c>
      <c r="AC1476" s="71" t="s">
        <v>1934</v>
      </c>
      <c r="AD1476" s="38" t="str">
        <f>IFERROR(VLOOKUP(ROWS($AD$4:AD1476),$Z$4:$AC$3778,2,FALSE),"")</f>
        <v>Hardness of Water (973.52 AOAC)</v>
      </c>
      <c r="AF1476" s="37"/>
    </row>
    <row r="1477" spans="16:32" ht="15" customHeight="1">
      <c r="P1477" s="38">
        <f>IF(ISNUMBER(SEARCH(Search!$K$13,'Valid Values - Search'!U1477)),MAX($P$3:P1476)+1,0)</f>
        <v>1474</v>
      </c>
      <c r="Q1477" s="38">
        <f>IF(ISNUMBER(SEARCH(Search!$K$5,'Valid Values - Search'!R1477)),MAX($Q$3:Q1476)+1,0)</f>
        <v>1474</v>
      </c>
      <c r="R1477" s="64" t="s">
        <v>5209</v>
      </c>
      <c r="S1477" s="70" t="s">
        <v>101</v>
      </c>
      <c r="T1477" s="70" t="s">
        <v>102</v>
      </c>
      <c r="U1477" s="93" t="s">
        <v>8741</v>
      </c>
      <c r="V1477" s="94">
        <v>47</v>
      </c>
      <c r="W1477" s="97" t="s">
        <v>5209</v>
      </c>
      <c r="X1477" s="38" t="str">
        <f>IFERROR(VLOOKUP(ROWS($X$4:X1477),$Q$4:$R$5094,2,FALSE),"")</f>
        <v>Benzidine</v>
      </c>
      <c r="Y1477" s="38" t="str">
        <f>IFERROR(VLOOKUP(ROWS($Y$4:Y1477),$P$4:$U$5094,6,FALSE),"")</f>
        <v>92-87-5</v>
      </c>
      <c r="Z1477" s="38">
        <f>IF(ISNUMBER(SEARCH(Search!$K$21,'Valid Values - Search'!AA1477)),MAX($Z$3:Z1476)+1,0)</f>
        <v>1474</v>
      </c>
      <c r="AA1477" s="64" t="s">
        <v>13028</v>
      </c>
      <c r="AB1477" s="70" t="s">
        <v>1987</v>
      </c>
      <c r="AC1477" s="71" t="s">
        <v>1934</v>
      </c>
      <c r="AD1477" s="38" t="str">
        <f>IFERROR(VLOOKUP(ROWS($AD$4:AD1477),$Z$4:$AC$3778,2,FALSE),"")</f>
        <v>Hardness of Water (973.52B AOAC)</v>
      </c>
      <c r="AF1477" s="37"/>
    </row>
    <row r="1478" spans="16:32" ht="15" customHeight="1">
      <c r="P1478" s="38">
        <f>IF(ISNUMBER(SEARCH(Search!$K$13,'Valid Values - Search'!U1478)),MAX($P$3:P1477)+1,0)</f>
        <v>1475</v>
      </c>
      <c r="Q1478" s="38">
        <f>IF(ISNUMBER(SEARCH(Search!$K$5,'Valid Values - Search'!R1478)),MAX($Q$3:Q1477)+1,0)</f>
        <v>1475</v>
      </c>
      <c r="R1478" s="64" t="s">
        <v>15389</v>
      </c>
      <c r="S1478" s="99" t="s">
        <v>101</v>
      </c>
      <c r="T1478" s="99" t="s">
        <v>102</v>
      </c>
      <c r="U1478" s="100" t="s">
        <v>8738</v>
      </c>
      <c r="V1478" s="101">
        <v>45</v>
      </c>
      <c r="W1478" s="97" t="s">
        <v>15389</v>
      </c>
      <c r="X1478" s="38" t="str">
        <f>IFERROR(VLOOKUP(ROWS($X$4:X1478),$Q$4:$R$5094,2,FALSE),"")</f>
        <v>Benzo(a)anthracene</v>
      </c>
      <c r="Y1478" s="38" t="str">
        <f>IFERROR(VLOOKUP(ROWS($Y$4:Y1478),$P$4:$U$5094,6,FALSE),"")</f>
        <v>56-55-3</v>
      </c>
      <c r="Z1478" s="38">
        <f>IF(ISNUMBER(SEARCH(Search!$K$21,'Valid Values - Search'!AA1478)),MAX($Z$3:Z1477)+1,0)</f>
        <v>1475</v>
      </c>
      <c r="AA1478" s="64" t="s">
        <v>13029</v>
      </c>
      <c r="AB1478" s="70" t="s">
        <v>2555</v>
      </c>
      <c r="AC1478" s="71" t="s">
        <v>1102</v>
      </c>
      <c r="AD1478" s="38" t="str">
        <f>IFERROR(VLOOKUP(ROWS($AD$4:AD1478),$Z$4:$AC$3778,2,FALSE),"")</f>
        <v>HCB and Mirex in Tissue (HERL_002 USEPA)</v>
      </c>
      <c r="AF1478" s="37"/>
    </row>
    <row r="1479" spans="16:32" ht="15" customHeight="1">
      <c r="P1479" s="38">
        <f>IF(ISNUMBER(SEARCH(Search!$K$13,'Valid Values - Search'!U1479)),MAX($P$3:P1478)+1,0)</f>
        <v>1476</v>
      </c>
      <c r="Q1479" s="38">
        <f>IF(ISNUMBER(SEARCH(Search!$K$5,'Valid Values - Search'!R1479)),MAX($Q$3:Q1478)+1,0)</f>
        <v>1476</v>
      </c>
      <c r="R1479" s="64" t="s">
        <v>5210</v>
      </c>
      <c r="S1479" s="70" t="s">
        <v>102</v>
      </c>
      <c r="T1479" s="70" t="s">
        <v>102</v>
      </c>
      <c r="U1479" s="93" t="s">
        <v>9872</v>
      </c>
      <c r="V1479" s="94" t="s">
        <v>8459</v>
      </c>
      <c r="W1479" s="97" t="s">
        <v>5210</v>
      </c>
      <c r="X1479" s="38" t="str">
        <f>IFERROR(VLOOKUP(ROWS($X$4:X1479),$Q$4:$R$5094,2,FALSE),"")</f>
        <v>Benzo(a)anthracene-D12</v>
      </c>
      <c r="Y1479" s="38" t="str">
        <f>IFERROR(VLOOKUP(ROWS($Y$4:Y1479),$P$4:$U$5094,6,FALSE),"")</f>
        <v>1718-53-2</v>
      </c>
      <c r="Z1479" s="38">
        <f>IF(ISNUMBER(SEARCH(Search!$K$21,'Valid Values - Search'!AA1479)),MAX($Z$3:Z1478)+1,0)</f>
        <v>1476</v>
      </c>
      <c r="AA1479" s="64" t="s">
        <v>13030</v>
      </c>
      <c r="AB1479" s="70">
        <v>3810</v>
      </c>
      <c r="AC1479" s="71" t="s">
        <v>1102</v>
      </c>
      <c r="AD1479" s="38" t="str">
        <f>IFERROR(VLOOKUP(ROWS($AD$4:AD1479),$Z$4:$AC$3778,2,FALSE),"")</f>
        <v>Headspace Technique for Volatiles (3810 USEPA)</v>
      </c>
      <c r="AF1479" s="37"/>
    </row>
    <row r="1480" spans="16:32" ht="15" customHeight="1">
      <c r="P1480" s="38">
        <f>IF(ISNUMBER(SEARCH(Search!$K$13,'Valid Values - Search'!U1480)),MAX($P$3:P1479)+1,0)</f>
        <v>1477</v>
      </c>
      <c r="Q1480" s="38">
        <f>IF(ISNUMBER(SEARCH(Search!$K$5,'Valid Values - Search'!R1480)),MAX($Q$3:Q1479)+1,0)</f>
        <v>1477</v>
      </c>
      <c r="R1480" s="64" t="s">
        <v>15390</v>
      </c>
      <c r="S1480" s="99" t="s">
        <v>101</v>
      </c>
      <c r="T1480" s="99" t="s">
        <v>102</v>
      </c>
      <c r="U1480" s="100" t="s">
        <v>8743</v>
      </c>
      <c r="V1480" s="101">
        <v>48</v>
      </c>
      <c r="W1480" s="97" t="s">
        <v>15390</v>
      </c>
      <c r="X1480" s="38" t="str">
        <f>IFERROR(VLOOKUP(ROWS($X$4:X1480),$Q$4:$R$5094,2,FALSE),"")</f>
        <v>Benzo(a)pyrene</v>
      </c>
      <c r="Y1480" s="38" t="str">
        <f>IFERROR(VLOOKUP(ROWS($Y$4:Y1480),$P$4:$U$5094,6,FALSE),"")</f>
        <v>50-32-8</v>
      </c>
      <c r="Z1480" s="38">
        <f>IF(ISNUMBER(SEARCH(Search!$K$21,'Valid Values - Search'!AA1480)),MAX($Z$3:Z1479)+1,0)</f>
        <v>1477</v>
      </c>
      <c r="AA1480" s="64" t="s">
        <v>13031</v>
      </c>
      <c r="AB1480" s="70" t="s">
        <v>2553</v>
      </c>
      <c r="AC1480" s="71" t="s">
        <v>1182</v>
      </c>
      <c r="AD1480" s="38" t="str">
        <f>IFERROR(VLOOKUP(ROWS($AD$4:AD1480),$Z$4:$AC$3778,2,FALSE),"")</f>
        <v>Health Based Screening Levels (HBSLs) (HBSL USDOI/USGS)</v>
      </c>
      <c r="AF1480" s="37"/>
    </row>
    <row r="1481" spans="16:32" ht="15" customHeight="1">
      <c r="P1481" s="38">
        <f>IF(ISNUMBER(SEARCH(Search!$K$13,'Valid Values - Search'!U1481)),MAX($P$3:P1480)+1,0)</f>
        <v>1478</v>
      </c>
      <c r="Q1481" s="38">
        <f>IF(ISNUMBER(SEARCH(Search!$K$5,'Valid Values - Search'!R1481)),MAX($Q$3:Q1480)+1,0)</f>
        <v>1478</v>
      </c>
      <c r="R1481" s="64" t="s">
        <v>5211</v>
      </c>
      <c r="S1481" s="70" t="s">
        <v>101</v>
      </c>
      <c r="T1481" s="70" t="s">
        <v>102</v>
      </c>
      <c r="U1481" s="93" t="s">
        <v>8742</v>
      </c>
      <c r="V1481" s="94">
        <v>247</v>
      </c>
      <c r="W1481" s="97" t="s">
        <v>5211</v>
      </c>
      <c r="X1481" s="38" t="str">
        <f>IFERROR(VLOOKUP(ROWS($X$4:X1481),$Q$4:$R$5094,2,FALSE),"")</f>
        <v>Benzo(b)fluoranthene</v>
      </c>
      <c r="Y1481" s="38" t="str">
        <f>IFERROR(VLOOKUP(ROWS($Y$4:Y1481),$P$4:$U$5094,6,FALSE),"")</f>
        <v>205-99-2</v>
      </c>
      <c r="Z1481" s="38">
        <f>IF(ISNUMBER(SEARCH(Search!$K$21,'Valid Values - Search'!AA1481)),MAX($Z$3:Z1480)+1,0)</f>
        <v>1478</v>
      </c>
      <c r="AA1481" s="64" t="s">
        <v>13032</v>
      </c>
      <c r="AB1481" s="70">
        <v>960.1</v>
      </c>
      <c r="AC1481" s="71" t="s">
        <v>1934</v>
      </c>
      <c r="AD1481" s="38" t="str">
        <f>IFERROR(VLOOKUP(ROWS($AD$4:AD1481),$Z$4:$AC$3778,2,FALSE),"")</f>
        <v>Herbicides (Ester Forms) (960.1 AOAC)</v>
      </c>
      <c r="AF1481" s="37"/>
    </row>
    <row r="1482" spans="16:32" ht="15" customHeight="1">
      <c r="P1482" s="38">
        <f>IF(ISNUMBER(SEARCH(Search!$K$13,'Valid Values - Search'!U1482)),MAX($P$3:P1481)+1,0)</f>
        <v>1479</v>
      </c>
      <c r="Q1482" s="38">
        <f>IF(ISNUMBER(SEARCH(Search!$K$5,'Valid Values - Search'!R1482)),MAX($Q$3:Q1481)+1,0)</f>
        <v>1479</v>
      </c>
      <c r="R1482" s="64" t="s">
        <v>5212</v>
      </c>
      <c r="S1482" s="70" t="s">
        <v>102</v>
      </c>
      <c r="T1482" s="70" t="s">
        <v>102</v>
      </c>
      <c r="U1482" s="93" t="s">
        <v>9873</v>
      </c>
      <c r="V1482" s="94" t="s">
        <v>8459</v>
      </c>
      <c r="W1482" s="97" t="s">
        <v>5212</v>
      </c>
      <c r="X1482" s="38" t="str">
        <f>IFERROR(VLOOKUP(ROWS($X$4:X1482),$Q$4:$R$5094,2,FALSE),"")</f>
        <v>Benzo(b)fluoranthene-D12</v>
      </c>
      <c r="Y1482" s="38" t="str">
        <f>IFERROR(VLOOKUP(ROWS($Y$4:Y1482),$P$4:$U$5094,6,FALSE),"")</f>
        <v>93951-98-5</v>
      </c>
      <c r="Z1482" s="38">
        <f>IF(ISNUMBER(SEARCH(Search!$K$21,'Valid Values - Search'!AA1482)),MAX($Z$3:Z1481)+1,0)</f>
        <v>1479</v>
      </c>
      <c r="AA1482" s="64" t="s">
        <v>13033</v>
      </c>
      <c r="AB1482" s="70">
        <v>8241</v>
      </c>
      <c r="AC1482" s="71" t="s">
        <v>1151</v>
      </c>
      <c r="AD1482" s="38" t="str">
        <f>IFERROR(VLOOKUP(ROWS($AD$4:AD1482),$Z$4:$AC$3778,2,FALSE),"")</f>
        <v>Heterotrophic Bacteria, Pour Plate (8241 HACH)</v>
      </c>
      <c r="AF1482" s="37"/>
    </row>
    <row r="1483" spans="16:32" ht="15" customHeight="1">
      <c r="P1483" s="38">
        <f>IF(ISNUMBER(SEARCH(Search!$K$13,'Valid Values - Search'!U1483)),MAX($P$3:P1482)+1,0)</f>
        <v>1480</v>
      </c>
      <c r="Q1483" s="38">
        <f>IF(ISNUMBER(SEARCH(Search!$K$5,'Valid Values - Search'!R1483)),MAX($Q$3:Q1482)+1,0)</f>
        <v>1480</v>
      </c>
      <c r="R1483" s="64" t="s">
        <v>5213</v>
      </c>
      <c r="S1483" s="70" t="s">
        <v>102</v>
      </c>
      <c r="T1483" s="70" t="s">
        <v>102</v>
      </c>
      <c r="U1483" s="93" t="s">
        <v>9874</v>
      </c>
      <c r="V1483" s="94" t="s">
        <v>8459</v>
      </c>
      <c r="W1483" s="97" t="s">
        <v>5213</v>
      </c>
      <c r="X1483" s="38" t="str">
        <f>IFERROR(VLOOKUP(ROWS($X$4:X1483),$Q$4:$R$5094,2,FALSE),"")</f>
        <v>Benzo(e)pyrene-D12</v>
      </c>
      <c r="Y1483" s="38" t="str">
        <f>IFERROR(VLOOKUP(ROWS($Y$4:Y1483),$P$4:$U$5094,6,FALSE),"")</f>
        <v>205440-82-0</v>
      </c>
      <c r="Z1483" s="38">
        <f>IF(ISNUMBER(SEARCH(Search!$K$21,'Valid Values - Search'!AA1483)),MAX($Z$3:Z1482)+1,0)</f>
        <v>1480</v>
      </c>
      <c r="AA1483" s="64" t="s">
        <v>13034</v>
      </c>
      <c r="AB1483" s="70" t="s">
        <v>1946</v>
      </c>
      <c r="AC1483" s="71" t="s">
        <v>1156</v>
      </c>
      <c r="AD1483" s="38" t="str">
        <f>IFERROR(VLOOKUP(ROWS($AD$4:AD1483),$Z$4:$AC$3778,2,FALSE),"")</f>
        <v>Heterotrophic Plate Count- Membrane Filter Method (9215-D APHA)</v>
      </c>
      <c r="AF1483" s="37"/>
    </row>
    <row r="1484" spans="16:32" ht="15" customHeight="1">
      <c r="P1484" s="38">
        <f>IF(ISNUMBER(SEARCH(Search!$K$13,'Valid Values - Search'!U1484)),MAX($P$3:P1483)+1,0)</f>
        <v>1481</v>
      </c>
      <c r="Q1484" s="38">
        <f>IF(ISNUMBER(SEARCH(Search!$K$5,'Valid Values - Search'!R1484)),MAX($Q$3:Q1483)+1,0)</f>
        <v>1481</v>
      </c>
      <c r="R1484" s="64" t="s">
        <v>15391</v>
      </c>
      <c r="S1484" s="99" t="s">
        <v>101</v>
      </c>
      <c r="T1484" s="99" t="s">
        <v>102</v>
      </c>
      <c r="U1484" s="100" t="s">
        <v>8744</v>
      </c>
      <c r="V1484" s="101">
        <v>365</v>
      </c>
      <c r="W1484" s="97" t="s">
        <v>15391</v>
      </c>
      <c r="X1484" s="38" t="str">
        <f>IFERROR(VLOOKUP(ROWS($X$4:X1484),$Q$4:$R$5094,2,FALSE),"")</f>
        <v>Benzo(g,h,i)perylene</v>
      </c>
      <c r="Y1484" s="38" t="str">
        <f>IFERROR(VLOOKUP(ROWS($Y$4:Y1484),$P$4:$U$5094,6,FALSE),"")</f>
        <v>191-24-2</v>
      </c>
      <c r="Z1484" s="38">
        <f>IF(ISNUMBER(SEARCH(Search!$K$21,'Valid Values - Search'!AA1484)),MAX($Z$3:Z1483)+1,0)</f>
        <v>1481</v>
      </c>
      <c r="AA1484" s="64" t="s">
        <v>13035</v>
      </c>
      <c r="AB1484" s="70" t="s">
        <v>1944</v>
      </c>
      <c r="AC1484" s="71" t="s">
        <v>1156</v>
      </c>
      <c r="AD1484" s="38" t="str">
        <f>IFERROR(VLOOKUP(ROWS($AD$4:AD1484),$Z$4:$AC$3778,2,FALSE),"")</f>
        <v>Heterotrophic Plate Count- Pour Plate Method (9215-B APHA)</v>
      </c>
      <c r="AF1484" s="37"/>
    </row>
    <row r="1485" spans="16:32" ht="15" customHeight="1">
      <c r="P1485" s="38">
        <f>IF(ISNUMBER(SEARCH(Search!$K$13,'Valid Values - Search'!U1485)),MAX($P$3:P1484)+1,0)</f>
        <v>1482</v>
      </c>
      <c r="Q1485" s="38">
        <f>IF(ISNUMBER(SEARCH(Search!$K$5,'Valid Values - Search'!R1485)),MAX($Q$3:Q1484)+1,0)</f>
        <v>1482</v>
      </c>
      <c r="R1485" s="64" t="s">
        <v>5214</v>
      </c>
      <c r="S1485" s="70" t="s">
        <v>102</v>
      </c>
      <c r="T1485" s="70" t="s">
        <v>102</v>
      </c>
      <c r="U1485" s="93" t="s">
        <v>9875</v>
      </c>
      <c r="V1485" s="94" t="s">
        <v>8459</v>
      </c>
      <c r="W1485" s="97" t="s">
        <v>5214</v>
      </c>
      <c r="X1485" s="38" t="str">
        <f>IFERROR(VLOOKUP(ROWS($X$4:X1485),$Q$4:$R$5094,2,FALSE),"")</f>
        <v>Benzo(g,h,i)perylene-D12</v>
      </c>
      <c r="Y1485" s="38" t="str">
        <f>IFERROR(VLOOKUP(ROWS($Y$4:Y1485),$P$4:$U$5094,6,FALSE),"")</f>
        <v>93951-66-7</v>
      </c>
      <c r="Z1485" s="38">
        <f>IF(ISNUMBER(SEARCH(Search!$K$21,'Valid Values - Search'!AA1485)),MAX($Z$3:Z1484)+1,0)</f>
        <v>1482</v>
      </c>
      <c r="AA1485" s="64" t="s">
        <v>13036</v>
      </c>
      <c r="AB1485" s="70" t="s">
        <v>1945</v>
      </c>
      <c r="AC1485" s="71" t="s">
        <v>1156</v>
      </c>
      <c r="AD1485" s="38" t="str">
        <f>IFERROR(VLOOKUP(ROWS($AD$4:AD1485),$Z$4:$AC$3778,2,FALSE),"")</f>
        <v>Heterotrophic Plate Count- Spread Plate Method (9215-C APHA)</v>
      </c>
      <c r="AF1485" s="37"/>
    </row>
    <row r="1486" spans="16:32" ht="15" customHeight="1">
      <c r="P1486" s="38">
        <f>IF(ISNUMBER(SEARCH(Search!$K$13,'Valid Values - Search'!U1486)),MAX($P$3:P1485)+1,0)</f>
        <v>1483</v>
      </c>
      <c r="Q1486" s="38">
        <f>IF(ISNUMBER(SEARCH(Search!$K$5,'Valid Values - Search'!R1486)),MAX($Q$3:Q1485)+1,0)</f>
        <v>1483</v>
      </c>
      <c r="R1486" s="64" t="s">
        <v>5215</v>
      </c>
      <c r="S1486" s="70" t="s">
        <v>102</v>
      </c>
      <c r="T1486" s="70" t="s">
        <v>102</v>
      </c>
      <c r="U1486" s="93" t="s">
        <v>8459</v>
      </c>
      <c r="V1486" s="94">
        <v>389268</v>
      </c>
      <c r="W1486" s="97" t="s">
        <v>5215</v>
      </c>
      <c r="X1486" s="38" t="str">
        <f>IFERROR(VLOOKUP(ROWS($X$4:X1486),$Q$4:$R$5094,2,FALSE),"")</f>
        <v>Benzo(j+k)fluoranthene</v>
      </c>
      <c r="Y1486" s="38" t="str">
        <f>IFERROR(VLOOKUP(ROWS($Y$4:Y1486),$P$4:$U$5094,6,FALSE),"")</f>
        <v>N/A</v>
      </c>
      <c r="Z1486" s="38">
        <f>IF(ISNUMBER(SEARCH(Search!$K$21,'Valid Values - Search'!AA1486)),MAX($Z$3:Z1485)+1,0)</f>
        <v>1483</v>
      </c>
      <c r="AA1486" s="64" t="s">
        <v>13037</v>
      </c>
      <c r="AB1486" s="70">
        <v>2518</v>
      </c>
      <c r="AC1486" s="71" t="s">
        <v>1150</v>
      </c>
      <c r="AD1486" s="38" t="str">
        <f>IFERROR(VLOOKUP(ROWS($AD$4:AD1486),$Z$4:$AC$3778,2,FALSE),"")</f>
        <v>Hexachloro-1,3-Cyclopentadiene by GC/ECD (2518 NIOSH)</v>
      </c>
      <c r="AF1486" s="37"/>
    </row>
    <row r="1487" spans="16:32" ht="15" customHeight="1">
      <c r="P1487" s="38">
        <f>IF(ISNUMBER(SEARCH(Search!$K$13,'Valid Values - Search'!U1487)),MAX($P$3:P1486)+1,0)</f>
        <v>1484</v>
      </c>
      <c r="Q1487" s="38">
        <f>IF(ISNUMBER(SEARCH(Search!$K$5,'Valid Values - Search'!R1487)),MAX($Q$3:Q1486)+1,0)</f>
        <v>1484</v>
      </c>
      <c r="R1487" s="64" t="s">
        <v>15392</v>
      </c>
      <c r="S1487" s="99" t="s">
        <v>101</v>
      </c>
      <c r="T1487" s="99" t="s">
        <v>102</v>
      </c>
      <c r="U1487" s="100" t="s">
        <v>8745</v>
      </c>
      <c r="V1487" s="101">
        <v>246</v>
      </c>
      <c r="W1487" s="97" t="s">
        <v>15392</v>
      </c>
      <c r="X1487" s="38" t="str">
        <f>IFERROR(VLOOKUP(ROWS($X$4:X1487),$Q$4:$R$5094,2,FALSE),"")</f>
        <v>Benzo(k)fluoranthene</v>
      </c>
      <c r="Y1487" s="38" t="str">
        <f>IFERROR(VLOOKUP(ROWS($Y$4:Y1487),$P$4:$U$5094,6,FALSE),"")</f>
        <v>207-08-9</v>
      </c>
      <c r="Z1487" s="38">
        <f>IF(ISNUMBER(SEARCH(Search!$K$21,'Valid Values - Search'!AA1487)),MAX($Z$3:Z1486)+1,0)</f>
        <v>1484</v>
      </c>
      <c r="AA1487" s="64" t="s">
        <v>13038</v>
      </c>
      <c r="AB1487" s="70">
        <v>980.22</v>
      </c>
      <c r="AC1487" s="71" t="s">
        <v>1934</v>
      </c>
      <c r="AD1487" s="38" t="str">
        <f>IFERROR(VLOOKUP(ROWS($AD$4:AD1487),$Z$4:$AC$3778,2,FALSE),"")</f>
        <v>Hexachlorobenzene/Mirex Residue in Adipose (980.22 AOAC)</v>
      </c>
      <c r="AF1487" s="37"/>
    </row>
    <row r="1488" spans="16:32" ht="15" customHeight="1">
      <c r="P1488" s="38">
        <f>IF(ISNUMBER(SEARCH(Search!$K$13,'Valid Values - Search'!U1488)),MAX($P$3:P1487)+1,0)</f>
        <v>1485</v>
      </c>
      <c r="Q1488" s="38">
        <f>IF(ISNUMBER(SEARCH(Search!$K$5,'Valid Values - Search'!R1488)),MAX($Q$3:Q1487)+1,0)</f>
        <v>1485</v>
      </c>
      <c r="R1488" s="64" t="s">
        <v>5229</v>
      </c>
      <c r="S1488" s="70" t="s">
        <v>101</v>
      </c>
      <c r="T1488" s="70" t="s">
        <v>102</v>
      </c>
      <c r="U1488" s="93" t="s">
        <v>8743</v>
      </c>
      <c r="V1488" s="94">
        <v>48</v>
      </c>
      <c r="W1488" s="97" t="s">
        <v>5229</v>
      </c>
      <c r="X1488" s="38" t="str">
        <f>IFERROR(VLOOKUP(ROWS($X$4:X1488),$Q$4:$R$5094,2,FALSE),"")</f>
        <v>Benzo[a]pyrene</v>
      </c>
      <c r="Y1488" s="38" t="str">
        <f>IFERROR(VLOOKUP(ROWS($Y$4:Y1488),$P$4:$U$5094,6,FALSE),"")</f>
        <v>50-32-8</v>
      </c>
      <c r="Z1488" s="38">
        <f>IF(ISNUMBER(SEARCH(Search!$K$21,'Valid Values - Search'!AA1488)),MAX($Z$3:Z1487)+1,0)</f>
        <v>1485</v>
      </c>
      <c r="AA1488" s="64" t="s">
        <v>13039</v>
      </c>
      <c r="AB1488" s="70">
        <v>977.19</v>
      </c>
      <c r="AC1488" s="71" t="s">
        <v>1934</v>
      </c>
      <c r="AD1488" s="38" t="str">
        <f>IFERROR(VLOOKUP(ROWS($AD$4:AD1488),$Z$4:$AC$3778,2,FALSE),"")</f>
        <v>Hexachlorobenzene/Mirex Residues in Fat (977.19 AOAC)</v>
      </c>
      <c r="AF1488" s="37"/>
    </row>
    <row r="1489" spans="16:32" ht="15" customHeight="1">
      <c r="P1489" s="38">
        <f>IF(ISNUMBER(SEARCH(Search!$K$13,'Valid Values - Search'!U1489)),MAX($P$3:P1488)+1,0)</f>
        <v>1486</v>
      </c>
      <c r="Q1489" s="38">
        <f>IF(ISNUMBER(SEARCH(Search!$K$5,'Valid Values - Search'!R1489)),MAX($Q$3:Q1488)+1,0)</f>
        <v>1486</v>
      </c>
      <c r="R1489" s="64" t="s">
        <v>5230</v>
      </c>
      <c r="S1489" s="70" t="s">
        <v>102</v>
      </c>
      <c r="T1489" s="70" t="s">
        <v>102</v>
      </c>
      <c r="U1489" s="93" t="s">
        <v>9876</v>
      </c>
      <c r="V1489" s="94" t="s">
        <v>8459</v>
      </c>
      <c r="W1489" s="97" t="s">
        <v>5230</v>
      </c>
      <c r="X1489" s="38" t="str">
        <f>IFERROR(VLOOKUP(ROWS($X$4:X1489),$Q$4:$R$5094,2,FALSE),"")</f>
        <v>Benzo[a]pyrene-d12</v>
      </c>
      <c r="Y1489" s="38" t="str">
        <f>IFERROR(VLOOKUP(ROWS($Y$4:Y1489),$P$4:$U$5094,6,FALSE),"")</f>
        <v>63466-71-7</v>
      </c>
      <c r="Z1489" s="38">
        <f>IF(ISNUMBER(SEARCH(Search!$K$21,'Valid Values - Search'!AA1489)),MAX($Z$3:Z1488)+1,0)</f>
        <v>1486</v>
      </c>
      <c r="AA1489" s="64" t="s">
        <v>13040</v>
      </c>
      <c r="AB1489" s="70">
        <v>2543</v>
      </c>
      <c r="AC1489" s="71" t="s">
        <v>1150</v>
      </c>
      <c r="AD1489" s="38" t="str">
        <f>IFERROR(VLOOKUP(ROWS($AD$4:AD1489),$Z$4:$AC$3778,2,FALSE),"")</f>
        <v>Hexachlorobutadiene by GC/ECD (2543 NIOSH)</v>
      </c>
      <c r="AF1489" s="37"/>
    </row>
    <row r="1490" spans="16:32" ht="15" customHeight="1">
      <c r="P1490" s="38">
        <f>IF(ISNUMBER(SEARCH(Search!$K$13,'Valid Values - Search'!U1490)),MAX($P$3:P1489)+1,0)</f>
        <v>1487</v>
      </c>
      <c r="Q1490" s="38">
        <f>IF(ISNUMBER(SEARCH(Search!$K$5,'Valid Values - Search'!R1490)),MAX($Q$3:Q1489)+1,0)</f>
        <v>1487</v>
      </c>
      <c r="R1490" s="64" t="s">
        <v>5231</v>
      </c>
      <c r="S1490" s="70" t="s">
        <v>102</v>
      </c>
      <c r="T1490" s="70" t="s">
        <v>102</v>
      </c>
      <c r="U1490" s="93" t="s">
        <v>9877</v>
      </c>
      <c r="V1490" s="94" t="s">
        <v>8459</v>
      </c>
      <c r="W1490" s="97" t="s">
        <v>5231</v>
      </c>
      <c r="X1490" s="38" t="str">
        <f>IFERROR(VLOOKUP(ROWS($X$4:X1490),$Q$4:$R$5094,2,FALSE),"")</f>
        <v>Benzo[b]naphtho[2,1-d]thiophene</v>
      </c>
      <c r="Y1490" s="38" t="str">
        <f>IFERROR(VLOOKUP(ROWS($Y$4:Y1490),$P$4:$U$5094,6,FALSE),"")</f>
        <v>239-35-0</v>
      </c>
      <c r="Z1490" s="38">
        <f>IF(ISNUMBER(SEARCH(Search!$K$21,'Valid Values - Search'!AA1490)),MAX($Z$3:Z1489)+1,0)</f>
        <v>1487</v>
      </c>
      <c r="AA1490" s="64" t="s">
        <v>13041</v>
      </c>
      <c r="AB1490" s="70">
        <v>604.1</v>
      </c>
      <c r="AC1490" s="71" t="s">
        <v>1102</v>
      </c>
      <c r="AD1490" s="38" t="str">
        <f>IFERROR(VLOOKUP(ROWS($AD$4:AD1490),$Z$4:$AC$3778,2,FALSE),"")</f>
        <v>Hexachlorophene and Dichlorophen (604.1 USEPA)</v>
      </c>
      <c r="AF1490" s="37"/>
    </row>
    <row r="1491" spans="16:32" ht="15" customHeight="1">
      <c r="P1491" s="38">
        <f>IF(ISNUMBER(SEARCH(Search!$K$13,'Valid Values - Search'!U1491)),MAX($P$3:P1490)+1,0)</f>
        <v>1488</v>
      </c>
      <c r="Q1491" s="38">
        <f>IF(ISNUMBER(SEARCH(Search!$K$5,'Valid Values - Search'!R1491)),MAX($Q$3:Q1490)+1,0)</f>
        <v>1488</v>
      </c>
      <c r="R1491" s="64" t="s">
        <v>5232</v>
      </c>
      <c r="S1491" s="70" t="s">
        <v>102</v>
      </c>
      <c r="T1491" s="70" t="s">
        <v>102</v>
      </c>
      <c r="U1491" s="93" t="s">
        <v>9878</v>
      </c>
      <c r="V1491" s="94">
        <v>16001</v>
      </c>
      <c r="W1491" s="97" t="s">
        <v>5232</v>
      </c>
      <c r="X1491" s="38" t="str">
        <f>IFERROR(VLOOKUP(ROWS($X$4:X1491),$Q$4:$R$5094,2,FALSE),"")</f>
        <v>Benzo[b]naphtho[2,3-d]thiophene</v>
      </c>
      <c r="Y1491" s="38" t="str">
        <f>IFERROR(VLOOKUP(ROWS($Y$4:Y1491),$P$4:$U$5094,6,FALSE),"")</f>
        <v>243-46-9</v>
      </c>
      <c r="Z1491" s="38">
        <f>IF(ISNUMBER(SEARCH(Search!$K$21,'Valid Values - Search'!AA1491)),MAX($Z$3:Z1490)+1,0)</f>
        <v>1488</v>
      </c>
      <c r="AA1491" s="64" t="s">
        <v>13042</v>
      </c>
      <c r="AB1491" s="70" t="s">
        <v>3384</v>
      </c>
      <c r="AC1491" s="71" t="s">
        <v>1102</v>
      </c>
      <c r="AD1491" s="38" t="str">
        <f>IFERROR(VLOOKUP(ROWS($AD$4:AD1491),$Z$4:$AC$3778,2,FALSE),"")</f>
        <v>Hexachlorophene by HPLC (PMD-HXE USEPA)</v>
      </c>
      <c r="AF1491" s="37"/>
    </row>
    <row r="1492" spans="16:32" ht="15" customHeight="1">
      <c r="P1492" s="38">
        <f>IF(ISNUMBER(SEARCH(Search!$K$13,'Valid Values - Search'!U1492)),MAX($P$3:P1491)+1,0)</f>
        <v>1489</v>
      </c>
      <c r="Q1492" s="38">
        <f>IF(ISNUMBER(SEARCH(Search!$K$5,'Valid Values - Search'!R1492)),MAX($Q$3:Q1491)+1,0)</f>
        <v>1489</v>
      </c>
      <c r="R1492" s="64" t="s">
        <v>5233</v>
      </c>
      <c r="S1492" s="70" t="s">
        <v>102</v>
      </c>
      <c r="T1492" s="70" t="s">
        <v>102</v>
      </c>
      <c r="U1492" s="93" t="s">
        <v>9879</v>
      </c>
      <c r="V1492" s="94">
        <v>15894</v>
      </c>
      <c r="W1492" s="97" t="s">
        <v>5233</v>
      </c>
      <c r="X1492" s="38" t="str">
        <f>IFERROR(VLOOKUP(ROWS($X$4:X1492),$Q$4:$R$5094,2,FALSE),"")</f>
        <v>Benzo[b]thiophene</v>
      </c>
      <c r="Y1492" s="38" t="str">
        <f>IFERROR(VLOOKUP(ROWS($Y$4:Y1492),$P$4:$U$5094,6,FALSE),"")</f>
        <v>95-15-8</v>
      </c>
      <c r="Z1492" s="38">
        <f>IF(ISNUMBER(SEARCH(Search!$K$21,'Valid Values - Search'!AA1492)),MAX($Z$3:Z1491)+1,0)</f>
        <v>1489</v>
      </c>
      <c r="AA1492" s="64" t="s">
        <v>13043</v>
      </c>
      <c r="AB1492" s="70">
        <v>3820</v>
      </c>
      <c r="AC1492" s="71" t="s">
        <v>1102</v>
      </c>
      <c r="AD1492" s="38" t="str">
        <f>IFERROR(VLOOKUP(ROWS($AD$4:AD1492),$Z$4:$AC$3778,2,FALSE),"")</f>
        <v>Hexadecane Screening for Volatiles (3820 USEPA)</v>
      </c>
      <c r="AF1492" s="37"/>
    </row>
    <row r="1493" spans="16:32" ht="15" customHeight="1">
      <c r="P1493" s="38">
        <f>IF(ISNUMBER(SEARCH(Search!$K$13,'Valid Values - Search'!U1493)),MAX($P$3:P1492)+1,0)</f>
        <v>1490</v>
      </c>
      <c r="Q1493" s="38">
        <f>IF(ISNUMBER(SEARCH(Search!$K$5,'Valid Values - Search'!R1493)),MAX($Q$3:Q1492)+1,0)</f>
        <v>1490</v>
      </c>
      <c r="R1493" s="64" t="s">
        <v>5234</v>
      </c>
      <c r="S1493" s="70" t="s">
        <v>102</v>
      </c>
      <c r="T1493" s="70" t="s">
        <v>102</v>
      </c>
      <c r="U1493" s="93" t="s">
        <v>9880</v>
      </c>
      <c r="V1493" s="94">
        <v>680</v>
      </c>
      <c r="W1493" s="97" t="s">
        <v>5234</v>
      </c>
      <c r="X1493" s="38" t="str">
        <f>IFERROR(VLOOKUP(ROWS($X$4:X1493),$Q$4:$R$5094,2,FALSE),"")</f>
        <v>Benzo[c]cinnoline</v>
      </c>
      <c r="Y1493" s="38" t="str">
        <f>IFERROR(VLOOKUP(ROWS($Y$4:Y1493),$P$4:$U$5094,6,FALSE),"")</f>
        <v>230-17-1</v>
      </c>
      <c r="Z1493" s="38">
        <f>IF(ISNUMBER(SEARCH(Search!$K$21,'Valid Values - Search'!AA1493)),MAX($Z$3:Z1492)+1,0)</f>
        <v>1490</v>
      </c>
      <c r="AA1493" s="64" t="s">
        <v>13045</v>
      </c>
      <c r="AB1493" s="70" t="s">
        <v>1788</v>
      </c>
      <c r="AC1493" s="71" t="s">
        <v>1102</v>
      </c>
      <c r="AD1493" s="38" t="str">
        <f>IFERROR(VLOOKUP(ROWS($AD$4:AD1493),$Z$4:$AC$3778,2,FALSE),"")</f>
        <v>Hexavalent Chromium (Colorimetric) (7196A USEPA)</v>
      </c>
      <c r="AF1493" s="37"/>
    </row>
    <row r="1494" spans="16:32" ht="15" customHeight="1">
      <c r="P1494" s="38">
        <f>IF(ISNUMBER(SEARCH(Search!$K$13,'Valid Values - Search'!U1494)),MAX($P$3:P1493)+1,0)</f>
        <v>1491</v>
      </c>
      <c r="Q1494" s="38">
        <f>IF(ISNUMBER(SEARCH(Search!$K$5,'Valid Values - Search'!R1494)),MAX($Q$3:Q1493)+1,0)</f>
        <v>1491</v>
      </c>
      <c r="R1494" s="64" t="s">
        <v>5235</v>
      </c>
      <c r="S1494" s="70" t="s">
        <v>102</v>
      </c>
      <c r="T1494" s="70" t="s">
        <v>102</v>
      </c>
      <c r="U1494" s="93" t="s">
        <v>9881</v>
      </c>
      <c r="V1494" s="94" t="s">
        <v>8459</v>
      </c>
      <c r="W1494" s="97" t="s">
        <v>5235</v>
      </c>
      <c r="X1494" s="38" t="str">
        <f>IFERROR(VLOOKUP(ROWS($X$4:X1494),$Q$4:$R$5094,2,FALSE),"")</f>
        <v>Benzo[c]fluorene</v>
      </c>
      <c r="Y1494" s="38" t="str">
        <f>IFERROR(VLOOKUP(ROWS($Y$4:Y1494),$P$4:$U$5094,6,FALSE),"")</f>
        <v>205-12-9</v>
      </c>
      <c r="Z1494" s="38">
        <f>IF(ISNUMBER(SEARCH(Search!$K$21,'Valid Values - Search'!AA1494)),MAX($Z$3:Z1493)+1,0)</f>
        <v>1491</v>
      </c>
      <c r="AA1494" s="64" t="s">
        <v>13046</v>
      </c>
      <c r="AB1494" s="70">
        <v>7195</v>
      </c>
      <c r="AC1494" s="71" t="s">
        <v>1102</v>
      </c>
      <c r="AD1494" s="38" t="str">
        <f>IFERROR(VLOOKUP(ROWS($AD$4:AD1494),$Z$4:$AC$3778,2,FALSE),"")</f>
        <v>Hexavalent Chromium (Coprecipitation) (7195 USEPA)</v>
      </c>
      <c r="AF1494" s="37"/>
    </row>
    <row r="1495" spans="16:32" ht="15" customHeight="1">
      <c r="P1495" s="38">
        <f>IF(ISNUMBER(SEARCH(Search!$K$13,'Valid Values - Search'!U1495)),MAX($P$3:P1494)+1,0)</f>
        <v>1492</v>
      </c>
      <c r="Q1495" s="38">
        <f>IF(ISNUMBER(SEARCH(Search!$K$5,'Valid Values - Search'!R1495)),MAX($Q$3:Q1494)+1,0)</f>
        <v>1492</v>
      </c>
      <c r="R1495" s="64" t="s">
        <v>5236</v>
      </c>
      <c r="S1495" s="70" t="s">
        <v>102</v>
      </c>
      <c r="T1495" s="70" t="s">
        <v>102</v>
      </c>
      <c r="U1495" s="93" t="s">
        <v>9882</v>
      </c>
      <c r="V1495" s="94">
        <v>11750</v>
      </c>
      <c r="W1495" s="97" t="s">
        <v>5236</v>
      </c>
      <c r="X1495" s="38" t="str">
        <f>IFERROR(VLOOKUP(ROWS($X$4:X1495),$Q$4:$R$5094,2,FALSE),"")</f>
        <v>Benzo[e]pyrene</v>
      </c>
      <c r="Y1495" s="38" t="str">
        <f>IFERROR(VLOOKUP(ROWS($Y$4:Y1495),$P$4:$U$5094,6,FALSE),"")</f>
        <v>192-97-2</v>
      </c>
      <c r="Z1495" s="38">
        <f>IF(ISNUMBER(SEARCH(Search!$K$21,'Valid Values - Search'!AA1495)),MAX($Z$3:Z1494)+1,0)</f>
        <v>1492</v>
      </c>
      <c r="AA1495" s="64" t="s">
        <v>13044</v>
      </c>
      <c r="AB1495" s="70" t="s">
        <v>2582</v>
      </c>
      <c r="AC1495" s="71" t="s">
        <v>1102</v>
      </c>
      <c r="AD1495" s="38" t="str">
        <f>IFERROR(VLOOKUP(ROWS($AD$4:AD1495),$Z$4:$AC$3778,2,FALSE),"")</f>
        <v>Hexavalent Chromium (I-003-1 USEPA)</v>
      </c>
      <c r="AF1495" s="37"/>
    </row>
    <row r="1496" spans="16:32" ht="15" customHeight="1">
      <c r="P1496" s="38">
        <f>IF(ISNUMBER(SEARCH(Search!$K$13,'Valid Values - Search'!U1496)),MAX($P$3:P1495)+1,0)</f>
        <v>1493</v>
      </c>
      <c r="Q1496" s="38">
        <f>IF(ISNUMBER(SEARCH(Search!$K$5,'Valid Values - Search'!R1496)),MAX($Q$3:Q1495)+1,0)</f>
        <v>1493</v>
      </c>
      <c r="R1496" s="64" t="s">
        <v>5237</v>
      </c>
      <c r="S1496" s="70" t="s">
        <v>101</v>
      </c>
      <c r="T1496" s="70" t="s">
        <v>102</v>
      </c>
      <c r="U1496" s="93" t="s">
        <v>8744</v>
      </c>
      <c r="V1496" s="94">
        <v>365</v>
      </c>
      <c r="W1496" s="97" t="s">
        <v>5237</v>
      </c>
      <c r="X1496" s="38" t="str">
        <f>IFERROR(VLOOKUP(ROWS($X$4:X1496),$Q$4:$R$5094,2,FALSE),"")</f>
        <v>Benzo[ghi]perylene</v>
      </c>
      <c r="Y1496" s="38" t="str">
        <f>IFERROR(VLOOKUP(ROWS($Y$4:Y1496),$P$4:$U$5094,6,FALSE),"")</f>
        <v>191-24-2</v>
      </c>
      <c r="Z1496" s="38">
        <f>IF(ISNUMBER(SEARCH(Search!$K$21,'Valid Values - Search'!AA1496)),MAX($Z$3:Z1495)+1,0)</f>
        <v>1493</v>
      </c>
      <c r="AA1496" s="64" t="s">
        <v>13047</v>
      </c>
      <c r="AB1496" s="70" t="s">
        <v>2757</v>
      </c>
      <c r="AC1496" s="71" t="s">
        <v>1182</v>
      </c>
      <c r="AD1496" s="38" t="str">
        <f>IFERROR(VLOOKUP(ROWS($AD$4:AD1496),$Z$4:$AC$3778,2,FALSE),"")</f>
        <v>Hexavalent Chromium by Colorimetry (I1230 USDOI/USGS)</v>
      </c>
      <c r="AF1496" s="37"/>
    </row>
    <row r="1497" spans="16:32" ht="15" customHeight="1">
      <c r="P1497" s="38">
        <f>IF(ISNUMBER(SEARCH(Search!$K$13,'Valid Values - Search'!U1497)),MAX($P$3:P1496)+1,0)</f>
        <v>1494</v>
      </c>
      <c r="Q1497" s="38">
        <f>IF(ISNUMBER(SEARCH(Search!$K$5,'Valid Values - Search'!R1497)),MAX($Q$3:Q1496)+1,0)</f>
        <v>1494</v>
      </c>
      <c r="R1497" s="64" t="s">
        <v>5238</v>
      </c>
      <c r="S1497" s="70" t="s">
        <v>102</v>
      </c>
      <c r="T1497" s="70" t="s">
        <v>102</v>
      </c>
      <c r="U1497" s="93" t="s">
        <v>9883</v>
      </c>
      <c r="V1497" s="94">
        <v>1021</v>
      </c>
      <c r="W1497" s="97" t="s">
        <v>5238</v>
      </c>
      <c r="X1497" s="38" t="str">
        <f>IFERROR(VLOOKUP(ROWS($X$4:X1497),$Q$4:$R$5094,2,FALSE),"")</f>
        <v>Benzo[j]fluoranthene</v>
      </c>
      <c r="Y1497" s="38" t="str">
        <f>IFERROR(VLOOKUP(ROWS($Y$4:Y1497),$P$4:$U$5094,6,FALSE),"")</f>
        <v>205-82-3</v>
      </c>
      <c r="Z1497" s="38">
        <f>IF(ISNUMBER(SEARCH(Search!$K$21,'Valid Values - Search'!AA1497)),MAX($Z$3:Z1496)+1,0)</f>
        <v>1494</v>
      </c>
      <c r="AA1497" s="64" t="s">
        <v>13048</v>
      </c>
      <c r="AB1497" s="70">
        <v>218.4</v>
      </c>
      <c r="AC1497" s="71" t="s">
        <v>1102</v>
      </c>
      <c r="AD1497" s="38" t="str">
        <f>IFERROR(VLOOKUP(ROWS($AD$4:AD1497),$Z$4:$AC$3778,2,FALSE),"")</f>
        <v>Hexavalent Chromium by FLAA (218.4 USEPA)</v>
      </c>
      <c r="AF1497" s="37"/>
    </row>
    <row r="1498" spans="16:32" ht="15" customHeight="1">
      <c r="P1498" s="38">
        <f>IF(ISNUMBER(SEARCH(Search!$K$13,'Valid Values - Search'!U1498)),MAX($P$3:P1497)+1,0)</f>
        <v>1495</v>
      </c>
      <c r="Q1498" s="38">
        <f>IF(ISNUMBER(SEARCH(Search!$K$5,'Valid Values - Search'!R1498)),MAX($Q$3:Q1497)+1,0)</f>
        <v>1495</v>
      </c>
      <c r="R1498" s="64" t="s">
        <v>5239</v>
      </c>
      <c r="S1498" s="70" t="s">
        <v>101</v>
      </c>
      <c r="T1498" s="70" t="s">
        <v>102</v>
      </c>
      <c r="U1498" s="93" t="s">
        <v>8745</v>
      </c>
      <c r="V1498" s="94">
        <v>246</v>
      </c>
      <c r="W1498" s="97" t="s">
        <v>5239</v>
      </c>
      <c r="X1498" s="38" t="str">
        <f>IFERROR(VLOOKUP(ROWS($X$4:X1498),$Q$4:$R$5094,2,FALSE),"")</f>
        <v>Benzo[k]fluoranthene</v>
      </c>
      <c r="Y1498" s="38" t="str">
        <f>IFERROR(VLOOKUP(ROWS($Y$4:Y1498),$P$4:$U$5094,6,FALSE),"")</f>
        <v>207-08-9</v>
      </c>
      <c r="Z1498" s="38">
        <f>IF(ISNUMBER(SEARCH(Search!$K$21,'Valid Values - Search'!AA1498)),MAX($Z$3:Z1497)+1,0)</f>
        <v>1495</v>
      </c>
      <c r="AA1498" s="64" t="s">
        <v>13049</v>
      </c>
      <c r="AB1498" s="70">
        <v>7197</v>
      </c>
      <c r="AC1498" s="71" t="s">
        <v>1102</v>
      </c>
      <c r="AD1498" s="38" t="str">
        <f>IFERROR(VLOOKUP(ROWS($AD$4:AD1498),$Z$4:$AC$3778,2,FALSE),"")</f>
        <v>Hexavalent Chromium by FLAA (7197 USEPA)</v>
      </c>
      <c r="AF1498" s="37"/>
    </row>
    <row r="1499" spans="16:32" ht="15" customHeight="1">
      <c r="P1499" s="38">
        <f>IF(ISNUMBER(SEARCH(Search!$K$13,'Valid Values - Search'!U1499)),MAX($P$3:P1498)+1,0)</f>
        <v>1496</v>
      </c>
      <c r="Q1499" s="38">
        <f>IF(ISNUMBER(SEARCH(Search!$K$5,'Valid Values - Search'!R1499)),MAX($Q$3:Q1498)+1,0)</f>
        <v>1496</v>
      </c>
      <c r="R1499" s="64" t="s">
        <v>5216</v>
      </c>
      <c r="S1499" s="70" t="s">
        <v>102</v>
      </c>
      <c r="T1499" s="70" t="s">
        <v>102</v>
      </c>
      <c r="U1499" s="93" t="s">
        <v>9884</v>
      </c>
      <c r="V1499" s="94">
        <v>15912</v>
      </c>
      <c r="W1499" s="97" t="s">
        <v>5216</v>
      </c>
      <c r="X1499" s="38" t="str">
        <f>IFERROR(VLOOKUP(ROWS($X$4:X1499),$Q$4:$R$5094,2,FALSE),"")</f>
        <v>Benzofluoranthene</v>
      </c>
      <c r="Y1499" s="38" t="str">
        <f>IFERROR(VLOOKUP(ROWS($Y$4:Y1499),$P$4:$U$5094,6,FALSE),"")</f>
        <v>56832-73-6</v>
      </c>
      <c r="Z1499" s="38">
        <f>IF(ISNUMBER(SEARCH(Search!$K$21,'Valid Values - Search'!AA1499)),MAX($Z$3:Z1498)+1,0)</f>
        <v>1496</v>
      </c>
      <c r="AA1499" s="64" t="s">
        <v>13050</v>
      </c>
      <c r="AB1499" s="70">
        <v>218.5</v>
      </c>
      <c r="AC1499" s="71" t="s">
        <v>1102</v>
      </c>
      <c r="AD1499" s="38" t="str">
        <f>IFERROR(VLOOKUP(ROWS($AD$4:AD1499),$Z$4:$AC$3778,2,FALSE),"")</f>
        <v>Hexavalent Chromium by GFAA (218.5 USEPA)</v>
      </c>
      <c r="AF1499" s="37"/>
    </row>
    <row r="1500" spans="16:32" ht="15" customHeight="1">
      <c r="P1500" s="38">
        <f>IF(ISNUMBER(SEARCH(Search!$K$13,'Valid Values - Search'!U1500)),MAX($P$3:P1499)+1,0)</f>
        <v>1497</v>
      </c>
      <c r="Q1500" s="38">
        <f>IF(ISNUMBER(SEARCH(Search!$K$5,'Valid Values - Search'!R1500)),MAX($Q$3:Q1499)+1,0)</f>
        <v>1497</v>
      </c>
      <c r="R1500" s="64" t="s">
        <v>5217</v>
      </c>
      <c r="S1500" s="70" t="s">
        <v>102</v>
      </c>
      <c r="T1500" s="70" t="s">
        <v>102</v>
      </c>
      <c r="U1500" s="93" t="s">
        <v>9885</v>
      </c>
      <c r="V1500" s="94">
        <v>16000</v>
      </c>
      <c r="W1500" s="97" t="s">
        <v>5217</v>
      </c>
      <c r="X1500" s="38" t="str">
        <f>IFERROR(VLOOKUP(ROWS($X$4:X1500),$Q$4:$R$5094,2,FALSE),"")</f>
        <v>Benzofluorene</v>
      </c>
      <c r="Y1500" s="38" t="str">
        <f>IFERROR(VLOOKUP(ROWS($Y$4:Y1500),$P$4:$U$5094,6,FALSE),"")</f>
        <v>61089-87-0</v>
      </c>
      <c r="Z1500" s="38">
        <f>IF(ISNUMBER(SEARCH(Search!$K$21,'Valid Values - Search'!AA1500)),MAX($Z$3:Z1499)+1,0)</f>
        <v>1497</v>
      </c>
      <c r="AA1500" s="64" t="s">
        <v>13052</v>
      </c>
      <c r="AB1500" s="70">
        <v>218.6</v>
      </c>
      <c r="AC1500" s="71" t="s">
        <v>1102</v>
      </c>
      <c r="AD1500" s="38" t="str">
        <f>IFERROR(VLOOKUP(ROWS($AD$4:AD1500),$Z$4:$AC$3778,2,FALSE),"")</f>
        <v>Hexavalent Chromium by Ion Chromatograph (218.6 USEPA)</v>
      </c>
      <c r="AF1500" s="37"/>
    </row>
    <row r="1501" spans="16:32" ht="15" customHeight="1">
      <c r="P1501" s="38">
        <f>IF(ISNUMBER(SEARCH(Search!$K$13,'Valid Values - Search'!U1501)),MAX($P$3:P1500)+1,0)</f>
        <v>1498</v>
      </c>
      <c r="Q1501" s="38">
        <f>IF(ISNUMBER(SEARCH(Search!$K$5,'Valid Values - Search'!R1501)),MAX($Q$3:Q1500)+1,0)</f>
        <v>1498</v>
      </c>
      <c r="R1501" s="64" t="s">
        <v>5218</v>
      </c>
      <c r="S1501" s="70" t="s">
        <v>102</v>
      </c>
      <c r="T1501" s="70" t="s">
        <v>102</v>
      </c>
      <c r="U1501" s="93" t="s">
        <v>9886</v>
      </c>
      <c r="V1501" s="94">
        <v>681</v>
      </c>
      <c r="W1501" s="97" t="s">
        <v>5218</v>
      </c>
      <c r="X1501" s="38" t="str">
        <f>IFERROR(VLOOKUP(ROWS($X$4:X1501),$Q$4:$R$5094,2,FALSE),"")</f>
        <v>Benzofuran</v>
      </c>
      <c r="Y1501" s="38" t="str">
        <f>IFERROR(VLOOKUP(ROWS($Y$4:Y1501),$P$4:$U$5094,6,FALSE),"")</f>
        <v>271-89-6</v>
      </c>
      <c r="Z1501" s="38">
        <f>IF(ISNUMBER(SEARCH(Search!$K$21,'Valid Values - Search'!AA1501)),MAX($Z$3:Z1500)+1,0)</f>
        <v>1498</v>
      </c>
      <c r="AA1501" s="64" t="s">
        <v>13051</v>
      </c>
      <c r="AB1501" s="70">
        <v>7604</v>
      </c>
      <c r="AC1501" s="71" t="s">
        <v>1150</v>
      </c>
      <c r="AD1501" s="38" t="str">
        <f>IFERROR(VLOOKUP(ROWS($AD$4:AD1501),$Z$4:$AC$3778,2,FALSE),"")</f>
        <v>Hexavalent Chromium by Ion Chromatograph (7604 NIOSH)</v>
      </c>
      <c r="AF1501" s="37"/>
    </row>
    <row r="1502" spans="16:32" ht="15" customHeight="1">
      <c r="P1502" s="38">
        <f>IF(ISNUMBER(SEARCH(Search!$K$13,'Valid Values - Search'!U1502)),MAX($P$3:P1501)+1,0)</f>
        <v>1499</v>
      </c>
      <c r="Q1502" s="38">
        <f>IF(ISNUMBER(SEARCH(Search!$K$5,'Valid Values - Search'!R1502)),MAX($Q$3:Q1501)+1,0)</f>
        <v>1499</v>
      </c>
      <c r="R1502" s="64" t="s">
        <v>5219</v>
      </c>
      <c r="S1502" s="70" t="s">
        <v>102</v>
      </c>
      <c r="T1502" s="70" t="s">
        <v>102</v>
      </c>
      <c r="U1502" s="93" t="s">
        <v>9887</v>
      </c>
      <c r="V1502" s="94">
        <v>49</v>
      </c>
      <c r="W1502" s="97" t="s">
        <v>5219</v>
      </c>
      <c r="X1502" s="38" t="str">
        <f>IFERROR(VLOOKUP(ROWS($X$4:X1502),$Q$4:$R$5094,2,FALSE),"")</f>
        <v>Benzoic acid</v>
      </c>
      <c r="Y1502" s="38" t="str">
        <f>IFERROR(VLOOKUP(ROWS($Y$4:Y1502),$P$4:$U$5094,6,FALSE),"")</f>
        <v>65-85-0</v>
      </c>
      <c r="Z1502" s="38">
        <f>IF(ISNUMBER(SEARCH(Search!$K$21,'Valid Values - Search'!AA1502)),MAX($Z$3:Z1501)+1,0)</f>
        <v>1499</v>
      </c>
      <c r="AA1502" s="64" t="s">
        <v>13053</v>
      </c>
      <c r="AB1502" s="70">
        <v>7198</v>
      </c>
      <c r="AC1502" s="71" t="s">
        <v>1102</v>
      </c>
      <c r="AD1502" s="38" t="str">
        <f>IFERROR(VLOOKUP(ROWS($AD$4:AD1502),$Z$4:$AC$3778,2,FALSE),"")</f>
        <v>Hexavalent Chromium by Polarography (7198 USEPA)</v>
      </c>
      <c r="AF1502" s="37"/>
    </row>
    <row r="1503" spans="16:32" ht="15" customHeight="1">
      <c r="P1503" s="38">
        <f>IF(ISNUMBER(SEARCH(Search!$K$13,'Valid Values - Search'!U1503)),MAX($P$3:P1502)+1,0)</f>
        <v>1500</v>
      </c>
      <c r="Q1503" s="38">
        <f>IF(ISNUMBER(SEARCH(Search!$K$5,'Valid Values - Search'!R1503)),MAX($Q$3:Q1502)+1,0)</f>
        <v>1500</v>
      </c>
      <c r="R1503" s="64" t="s">
        <v>5220</v>
      </c>
      <c r="S1503" s="70" t="s">
        <v>102</v>
      </c>
      <c r="T1503" s="70" t="s">
        <v>102</v>
      </c>
      <c r="U1503" s="93" t="s">
        <v>8459</v>
      </c>
      <c r="V1503" s="94">
        <v>1004294</v>
      </c>
      <c r="W1503" s="97" t="s">
        <v>5220</v>
      </c>
      <c r="X1503" s="38" t="str">
        <f>IFERROR(VLOOKUP(ROWS($X$4:X1503),$Q$4:$R$5094,2,FALSE),"")</f>
        <v>Benzonaphthothiophene</v>
      </c>
      <c r="Y1503" s="38" t="str">
        <f>IFERROR(VLOOKUP(ROWS($Y$4:Y1503),$P$4:$U$5094,6,FALSE),"")</f>
        <v>N/A</v>
      </c>
      <c r="Z1503" s="38">
        <f>IF(ISNUMBER(SEARCH(Search!$K$21,'Valid Values - Search'!AA1503)),MAX($Z$3:Z1502)+1,0)</f>
        <v>1500</v>
      </c>
      <c r="AA1503" s="64" t="s">
        <v>13054</v>
      </c>
      <c r="AB1503" s="70">
        <v>7600</v>
      </c>
      <c r="AC1503" s="71" t="s">
        <v>1150</v>
      </c>
      <c r="AD1503" s="38" t="str">
        <f>IFERROR(VLOOKUP(ROWS($AD$4:AD1503),$Z$4:$AC$3778,2,FALSE),"")</f>
        <v>Hexavalent Chromium by UV-Visible Spec. (7600 NIOSH)</v>
      </c>
      <c r="AF1503" s="37"/>
    </row>
    <row r="1504" spans="16:32" ht="15" customHeight="1">
      <c r="P1504" s="38">
        <f>IF(ISNUMBER(SEARCH(Search!$K$13,'Valid Values - Search'!U1504)),MAX($P$3:P1503)+1,0)</f>
        <v>1501</v>
      </c>
      <c r="Q1504" s="38">
        <f>IF(ISNUMBER(SEARCH(Search!$K$5,'Valid Values - Search'!R1504)),MAX($Q$3:Q1503)+1,0)</f>
        <v>1501</v>
      </c>
      <c r="R1504" s="64" t="s">
        <v>5221</v>
      </c>
      <c r="S1504" s="70" t="s">
        <v>102</v>
      </c>
      <c r="T1504" s="70" t="s">
        <v>102</v>
      </c>
      <c r="U1504" s="93" t="s">
        <v>9888</v>
      </c>
      <c r="V1504" s="94">
        <v>682</v>
      </c>
      <c r="W1504" s="97" t="s">
        <v>5221</v>
      </c>
      <c r="X1504" s="38" t="str">
        <f>IFERROR(VLOOKUP(ROWS($X$4:X1504),$Q$4:$R$5094,2,FALSE),"")</f>
        <v>Benzonitrile</v>
      </c>
      <c r="Y1504" s="38" t="str">
        <f>IFERROR(VLOOKUP(ROWS($Y$4:Y1504),$P$4:$U$5094,6,FALSE),"")</f>
        <v>100-47-0</v>
      </c>
      <c r="Z1504" s="38">
        <f>IF(ISNUMBER(SEARCH(Search!$K$21,'Valid Values - Search'!AA1504)),MAX($Z$3:Z1503)+1,0)</f>
        <v>1501</v>
      </c>
      <c r="AA1504" s="64" t="s">
        <v>13055</v>
      </c>
      <c r="AB1504" s="70">
        <v>1636</v>
      </c>
      <c r="AC1504" s="71" t="s">
        <v>1102</v>
      </c>
      <c r="AD1504" s="38" t="str">
        <f>IFERROR(VLOOKUP(ROWS($AD$4:AD1504),$Z$4:$AC$3778,2,FALSE),"")</f>
        <v>Hexavalent Chromium in Ambient Water by Ion Chromatography (1636 USEPA)</v>
      </c>
      <c r="AF1504" s="37"/>
    </row>
    <row r="1505" spans="16:32" ht="15" customHeight="1">
      <c r="P1505" s="38">
        <f>IF(ISNUMBER(SEARCH(Search!$K$13,'Valid Values - Search'!U1505)),MAX($P$3:P1504)+1,0)</f>
        <v>1502</v>
      </c>
      <c r="Q1505" s="38">
        <f>IF(ISNUMBER(SEARCH(Search!$K$5,'Valid Values - Search'!R1505)),MAX($Q$3:Q1504)+1,0)</f>
        <v>1502</v>
      </c>
      <c r="R1505" s="64" t="s">
        <v>5222</v>
      </c>
      <c r="S1505" s="70" t="s">
        <v>102</v>
      </c>
      <c r="T1505" s="70" t="s">
        <v>102</v>
      </c>
      <c r="U1505" s="93" t="s">
        <v>9889</v>
      </c>
      <c r="V1505" s="94">
        <v>683</v>
      </c>
      <c r="W1505" s="97" t="s">
        <v>5222</v>
      </c>
      <c r="X1505" s="38" t="str">
        <f>IFERROR(VLOOKUP(ROWS($X$4:X1505),$Q$4:$R$5094,2,FALSE),"")</f>
        <v>Benzophenone</v>
      </c>
      <c r="Y1505" s="38" t="str">
        <f>IFERROR(VLOOKUP(ROWS($Y$4:Y1505),$P$4:$U$5094,6,FALSE),"")</f>
        <v>119-61-9</v>
      </c>
      <c r="Z1505" s="38">
        <f>IF(ISNUMBER(SEARCH(Search!$K$21,'Valid Values - Search'!AA1505)),MAX($Z$3:Z1504)+1,0)</f>
        <v>1502</v>
      </c>
      <c r="AA1505" s="64" t="s">
        <v>13056</v>
      </c>
      <c r="AB1505" s="70">
        <v>61</v>
      </c>
      <c r="AC1505" s="71" t="s">
        <v>1102</v>
      </c>
      <c r="AD1505" s="38" t="str">
        <f>IFERROR(VLOOKUP(ROWS($AD$4:AD1505),$Z$4:$AC$3778,2,FALSE),"")</f>
        <v>Hexavalent Chromium in Stack Emissions (61 USEPA)</v>
      </c>
      <c r="AF1505" s="37"/>
    </row>
    <row r="1506" spans="16:32" ht="15" customHeight="1">
      <c r="P1506" s="38">
        <f>IF(ISNUMBER(SEARCH(Search!$K$13,'Valid Values - Search'!U1506)),MAX($P$3:P1505)+1,0)</f>
        <v>1503</v>
      </c>
      <c r="Q1506" s="38">
        <f>IF(ISNUMBER(SEARCH(Search!$K$5,'Valid Values - Search'!R1506)),MAX($Q$3:Q1505)+1,0)</f>
        <v>1503</v>
      </c>
      <c r="R1506" s="64" t="s">
        <v>5223</v>
      </c>
      <c r="S1506" s="70" t="s">
        <v>102</v>
      </c>
      <c r="T1506" s="70" t="s">
        <v>102</v>
      </c>
      <c r="U1506" s="93" t="s">
        <v>9890</v>
      </c>
      <c r="V1506" s="94">
        <v>684</v>
      </c>
      <c r="W1506" s="97" t="s">
        <v>5223</v>
      </c>
      <c r="X1506" s="38" t="str">
        <f>IFERROR(VLOOKUP(ROWS($X$4:X1506),$Q$4:$R$5094,2,FALSE),"")</f>
        <v>Benzothiazole</v>
      </c>
      <c r="Y1506" s="38" t="str">
        <f>IFERROR(VLOOKUP(ROWS($Y$4:Y1506),$P$4:$U$5094,6,FALSE),"")</f>
        <v>95-16-9</v>
      </c>
      <c r="Z1506" s="38">
        <f>IF(ISNUMBER(SEARCH(Search!$K$21,'Valid Values - Search'!AA1506)),MAX($Z$3:Z1505)+1,0)</f>
        <v>1503</v>
      </c>
      <c r="AA1506" s="64" t="s">
        <v>13057</v>
      </c>
      <c r="AB1506" s="70" t="s">
        <v>3195</v>
      </c>
      <c r="AC1506" s="71" t="s">
        <v>1102</v>
      </c>
      <c r="AD1506" s="38" t="str">
        <f>IFERROR(VLOOKUP(ROWS($AD$4:AD1506),$Z$4:$AC$3778,2,FALSE),"")</f>
        <v>Hexavalent Chromium in Stack Emissions (OSW-B USEPA)</v>
      </c>
      <c r="AF1506" s="37"/>
    </row>
    <row r="1507" spans="16:32" ht="15" customHeight="1">
      <c r="P1507" s="38">
        <f>IF(ISNUMBER(SEARCH(Search!$K$13,'Valid Values - Search'!U1507)),MAX($P$3:P1506)+1,0)</f>
        <v>1504</v>
      </c>
      <c r="Q1507" s="38">
        <f>IF(ISNUMBER(SEARCH(Search!$K$5,'Valid Values - Search'!R1507)),MAX($Q$3:Q1506)+1,0)</f>
        <v>1504</v>
      </c>
      <c r="R1507" s="64" t="s">
        <v>5224</v>
      </c>
      <c r="S1507" s="70" t="s">
        <v>102</v>
      </c>
      <c r="T1507" s="70" t="s">
        <v>102</v>
      </c>
      <c r="U1507" s="93" t="s">
        <v>9891</v>
      </c>
      <c r="V1507" s="94">
        <v>1002661</v>
      </c>
      <c r="W1507" s="97" t="s">
        <v>5224</v>
      </c>
      <c r="X1507" s="38" t="str">
        <f>IFERROR(VLOOKUP(ROWS($X$4:X1507),$Q$4:$R$5094,2,FALSE),"")</f>
        <v>Benzotrifluoride</v>
      </c>
      <c r="Y1507" s="38" t="str">
        <f>IFERROR(VLOOKUP(ROWS($Y$4:Y1507),$P$4:$U$5094,6,FALSE),"")</f>
        <v>98-08-8</v>
      </c>
      <c r="Z1507" s="38">
        <f>IF(ISNUMBER(SEARCH(Search!$K$21,'Valid Values - Search'!AA1507)),MAX($Z$3:Z1506)+1,0)</f>
        <v>1504</v>
      </c>
      <c r="AA1507" s="64" t="s">
        <v>13058</v>
      </c>
      <c r="AB1507" s="70">
        <v>8023</v>
      </c>
      <c r="AC1507" s="71" t="s">
        <v>1151</v>
      </c>
      <c r="AD1507" s="38" t="str">
        <f>IFERROR(VLOOKUP(ROWS($AD$4:AD1507),$Z$4:$AC$3778,2,FALSE),"")</f>
        <v>Hexavalent Chromium in Water (8023 HACH)</v>
      </c>
      <c r="AF1507" s="37"/>
    </row>
    <row r="1508" spans="16:32" ht="15" customHeight="1">
      <c r="P1508" s="38">
        <f>IF(ISNUMBER(SEARCH(Search!$K$13,'Valid Values - Search'!U1508)),MAX($P$3:P1507)+1,0)</f>
        <v>1505</v>
      </c>
      <c r="Q1508" s="38">
        <f>IF(ISNUMBER(SEARCH(Search!$K$5,'Valid Values - Search'!R1508)),MAX($Q$3:Q1507)+1,0)</f>
        <v>1505</v>
      </c>
      <c r="R1508" s="64" t="s">
        <v>5225</v>
      </c>
      <c r="S1508" s="70" t="s">
        <v>102</v>
      </c>
      <c r="T1508" s="70" t="s">
        <v>102</v>
      </c>
      <c r="U1508" s="93" t="s">
        <v>9892</v>
      </c>
      <c r="V1508" s="94">
        <v>685</v>
      </c>
      <c r="W1508" s="97" t="s">
        <v>5225</v>
      </c>
      <c r="X1508" s="38" t="str">
        <f>IFERROR(VLOOKUP(ROWS($X$4:X1508),$Q$4:$R$5094,2,FALSE),"")</f>
        <v>Benzoyl chloride</v>
      </c>
      <c r="Y1508" s="38" t="str">
        <f>IFERROR(VLOOKUP(ROWS($Y$4:Y1508),$P$4:$U$5094,6,FALSE),"")</f>
        <v>98-88-4</v>
      </c>
      <c r="Z1508" s="38">
        <f>IF(ISNUMBER(SEARCH(Search!$K$21,'Valid Values - Search'!AA1508)),MAX($Z$3:Z1507)+1,0)</f>
        <v>1505</v>
      </c>
      <c r="AA1508" s="64" t="s">
        <v>13059</v>
      </c>
      <c r="AB1508" s="70" t="s">
        <v>2758</v>
      </c>
      <c r="AC1508" s="71" t="s">
        <v>1182</v>
      </c>
      <c r="AD1508" s="38" t="str">
        <f>IFERROR(VLOOKUP(ROWS($AD$4:AD1508),$Z$4:$AC$3778,2,FALSE),"")</f>
        <v>Hexavalent Chromium in Water by FLAA (I1232 USDOI/USGS)</v>
      </c>
      <c r="AF1508" s="37"/>
    </row>
    <row r="1509" spans="16:32" ht="15" customHeight="1">
      <c r="P1509" s="38">
        <f>IF(ISNUMBER(SEARCH(Search!$K$13,'Valid Values - Search'!U1509)),MAX($P$3:P1508)+1,0)</f>
        <v>1506</v>
      </c>
      <c r="Q1509" s="38">
        <f>IF(ISNUMBER(SEARCH(Search!$K$5,'Valid Values - Search'!R1509)),MAX($Q$3:Q1508)+1,0)</f>
        <v>1506</v>
      </c>
      <c r="R1509" s="64" t="s">
        <v>5226</v>
      </c>
      <c r="S1509" s="70" t="s">
        <v>102</v>
      </c>
      <c r="T1509" s="70" t="s">
        <v>102</v>
      </c>
      <c r="U1509" s="93" t="s">
        <v>9893</v>
      </c>
      <c r="V1509" s="94">
        <v>1003757</v>
      </c>
      <c r="W1509" s="97" t="s">
        <v>5226</v>
      </c>
      <c r="X1509" s="38" t="str">
        <f>IFERROR(VLOOKUP(ROWS($X$4:X1509),$Q$4:$R$5094,2,FALSE),"")</f>
        <v>Benzoylecgonine hydrate</v>
      </c>
      <c r="Y1509" s="38" t="str">
        <f>IFERROR(VLOOKUP(ROWS($Y$4:Y1509),$P$4:$U$5094,6,FALSE),"")</f>
        <v>519-09-5</v>
      </c>
      <c r="Z1509" s="38">
        <f>IF(ISNUMBER(SEARCH(Search!$K$21,'Valid Values - Search'!AA1509)),MAX($Z$3:Z1508)+1,0)</f>
        <v>1506</v>
      </c>
      <c r="AA1509" s="64" t="s">
        <v>13060</v>
      </c>
      <c r="AB1509" s="70">
        <v>7199</v>
      </c>
      <c r="AC1509" s="71" t="s">
        <v>1102</v>
      </c>
      <c r="AD1509" s="38" t="str">
        <f>IFERROR(VLOOKUP(ROWS($AD$4:AD1509),$Z$4:$AC$3778,2,FALSE),"")</f>
        <v>Hexavalent Chromium in Water by IC (7199 USEPA)</v>
      </c>
      <c r="AF1509" s="37"/>
    </row>
    <row r="1510" spans="16:32" ht="15" customHeight="1">
      <c r="P1510" s="38">
        <f>IF(ISNUMBER(SEARCH(Search!$K$13,'Valid Values - Search'!U1510)),MAX($P$3:P1509)+1,0)</f>
        <v>1507</v>
      </c>
      <c r="Q1510" s="38">
        <f>IF(ISNUMBER(SEARCH(Search!$K$5,'Valid Values - Search'!R1510)),MAX($Q$3:Q1509)+1,0)</f>
        <v>1507</v>
      </c>
      <c r="R1510" s="64" t="s">
        <v>5227</v>
      </c>
      <c r="S1510" s="70" t="s">
        <v>102</v>
      </c>
      <c r="T1510" s="70" t="s">
        <v>102</v>
      </c>
      <c r="U1510" s="93" t="s">
        <v>9894</v>
      </c>
      <c r="V1510" s="94">
        <v>1003799</v>
      </c>
      <c r="W1510" s="97" t="s">
        <v>5227</v>
      </c>
      <c r="X1510" s="38" t="str">
        <f>IFERROR(VLOOKUP(ROWS($X$4:X1510),$Q$4:$R$5094,2,FALSE),"")</f>
        <v>Benzoylecgonine-D3</v>
      </c>
      <c r="Y1510" s="38" t="str">
        <f>IFERROR(VLOOKUP(ROWS($Y$4:Y1510),$P$4:$U$5094,6,FALSE),"")</f>
        <v>115732-68-8</v>
      </c>
      <c r="Z1510" s="38">
        <f>IF(ISNUMBER(SEARCH(Search!$K$21,'Valid Values - Search'!AA1510)),MAX($Z$3:Z1509)+1,0)</f>
        <v>1507</v>
      </c>
      <c r="AA1510" s="64" t="s">
        <v>13061</v>
      </c>
      <c r="AB1510" s="70" t="s">
        <v>3385</v>
      </c>
      <c r="AC1510" s="71" t="s">
        <v>1102</v>
      </c>
      <c r="AD1510" s="38" t="str">
        <f>IFERROR(VLOOKUP(ROWS($AD$4:AD1510),$Z$4:$AC$3778,2,FALSE),"")</f>
        <v>Hexazinone by GC/TCD (PMD-HXO(GC) USEPA)</v>
      </c>
      <c r="AF1510" s="37"/>
    </row>
    <row r="1511" spans="16:32" ht="15" customHeight="1">
      <c r="P1511" s="38">
        <f>IF(ISNUMBER(SEARCH(Search!$K$13,'Valid Values - Search'!U1511)),MAX($P$3:P1510)+1,0)</f>
        <v>1508</v>
      </c>
      <c r="Q1511" s="38">
        <f>IF(ISNUMBER(SEARCH(Search!$K$5,'Valid Values - Search'!R1511)),MAX($Q$3:Q1510)+1,0)</f>
        <v>1508</v>
      </c>
      <c r="R1511" s="64" t="s">
        <v>5228</v>
      </c>
      <c r="S1511" s="70" t="s">
        <v>102</v>
      </c>
      <c r="T1511" s="70" t="s">
        <v>102</v>
      </c>
      <c r="U1511" s="93" t="s">
        <v>9895</v>
      </c>
      <c r="V1511" s="94" t="s">
        <v>8459</v>
      </c>
      <c r="W1511" s="97" t="s">
        <v>5228</v>
      </c>
      <c r="X1511" s="38" t="str">
        <f>IFERROR(VLOOKUP(ROWS($X$4:X1511),$Q$4:$R$5094,2,FALSE),"")</f>
        <v>Benzoylecgonine-d8</v>
      </c>
      <c r="Y1511" s="38" t="str">
        <f>IFERROR(VLOOKUP(ROWS($Y$4:Y1511),$P$4:$U$5094,6,FALSE),"")</f>
        <v>205446-21-5</v>
      </c>
      <c r="Z1511" s="38">
        <f>IF(ISNUMBER(SEARCH(Search!$K$21,'Valid Values - Search'!AA1511)),MAX($Z$3:Z1510)+1,0)</f>
        <v>1508</v>
      </c>
      <c r="AA1511" s="64" t="s">
        <v>13062</v>
      </c>
      <c r="AB1511" s="70" t="s">
        <v>3386</v>
      </c>
      <c r="AC1511" s="71" t="s">
        <v>1102</v>
      </c>
      <c r="AD1511" s="38" t="str">
        <f>IFERROR(VLOOKUP(ROWS($AD$4:AD1511),$Z$4:$AC$3778,2,FALSE),"")</f>
        <v>Hexazinone by HPLC (PMD-HXO(LC) USEPA)</v>
      </c>
      <c r="AF1511" s="37"/>
    </row>
    <row r="1512" spans="16:32" ht="15" customHeight="1">
      <c r="P1512" s="38">
        <f>IF(ISNUMBER(SEARCH(Search!$K$13,'Valid Values - Search'!U1512)),MAX($P$3:P1511)+1,0)</f>
        <v>1509</v>
      </c>
      <c r="Q1512" s="38">
        <f>IF(ISNUMBER(SEARCH(Search!$K$5,'Valid Values - Search'!R1512)),MAX($Q$3:Q1511)+1,0)</f>
        <v>1509</v>
      </c>
      <c r="R1512" s="64" t="s">
        <v>5240</v>
      </c>
      <c r="S1512" s="70" t="s">
        <v>102</v>
      </c>
      <c r="T1512" s="70" t="s">
        <v>102</v>
      </c>
      <c r="U1512" s="93" t="s">
        <v>9896</v>
      </c>
      <c r="V1512" s="94">
        <v>1003865</v>
      </c>
      <c r="W1512" s="97" t="s">
        <v>5240</v>
      </c>
      <c r="X1512" s="38" t="str">
        <f>IFERROR(VLOOKUP(ROWS($X$4:X1512),$Q$4:$R$5094,2,FALSE),"")</f>
        <v>Benzphetamine hydrochloride</v>
      </c>
      <c r="Y1512" s="38" t="str">
        <f>IFERROR(VLOOKUP(ROWS($Y$4:Y1512),$P$4:$U$5094,6,FALSE),"")</f>
        <v>5411-22-3</v>
      </c>
      <c r="Z1512" s="38">
        <f>IF(ISNUMBER(SEARCH(Search!$K$21,'Valid Values - Search'!AA1512)),MAX($Z$3:Z1511)+1,0)</f>
        <v>1509</v>
      </c>
      <c r="AA1512" s="64" t="s">
        <v>13063</v>
      </c>
      <c r="AB1512" s="70" t="s">
        <v>2493</v>
      </c>
      <c r="AC1512" s="71" t="s">
        <v>1184</v>
      </c>
      <c r="AD1512" s="38" t="str">
        <f>IFERROR(VLOOKUP(ROWS($AD$4:AD1512),$Z$4:$AC$3778,2,FALSE),"")</f>
        <v>High Level Dissolved Oxygen by Titration (D888(A) ASTM)</v>
      </c>
      <c r="AF1512" s="37"/>
    </row>
    <row r="1513" spans="16:32" ht="15" customHeight="1">
      <c r="P1513" s="38">
        <f>IF(ISNUMBER(SEARCH(Search!$K$13,'Valid Values - Search'!U1513)),MAX($P$3:P1512)+1,0)</f>
        <v>1510</v>
      </c>
      <c r="Q1513" s="38">
        <f>IF(ISNUMBER(SEARCH(Search!$K$5,'Valid Values - Search'!R1513)),MAX($Q$3:Q1512)+1,0)</f>
        <v>1510</v>
      </c>
      <c r="R1513" s="64" t="s">
        <v>5241</v>
      </c>
      <c r="S1513" s="70" t="s">
        <v>102</v>
      </c>
      <c r="T1513" s="70" t="s">
        <v>102</v>
      </c>
      <c r="U1513" s="93" t="s">
        <v>9897</v>
      </c>
      <c r="V1513" s="94" t="s">
        <v>8459</v>
      </c>
      <c r="W1513" s="97" t="s">
        <v>5241</v>
      </c>
      <c r="X1513" s="38" t="str">
        <f>IFERROR(VLOOKUP(ROWS($X$4:X1513),$Q$4:$R$5094,2,FALSE),"")</f>
        <v>Benztropine</v>
      </c>
      <c r="Y1513" s="38" t="str">
        <f>IFERROR(VLOOKUP(ROWS($Y$4:Y1513),$P$4:$U$5094,6,FALSE),"")</f>
        <v>86-13-5</v>
      </c>
      <c r="Z1513" s="38">
        <f>IF(ISNUMBER(SEARCH(Search!$K$21,'Valid Values - Search'!AA1513)),MAX($Z$3:Z1512)+1,0)</f>
        <v>1510</v>
      </c>
      <c r="AA1513" s="64" t="s">
        <v>13064</v>
      </c>
      <c r="AB1513" s="70" t="s">
        <v>2298</v>
      </c>
      <c r="AC1513" s="71" t="s">
        <v>1184</v>
      </c>
      <c r="AD1513" s="38" t="str">
        <f>IFERROR(VLOOKUP(ROWS($AD$4:AD1513),$Z$4:$AC$3778,2,FALSE),"")</f>
        <v>High Resolution Gamma-Ray Spectrometry (D3649 ASTM)</v>
      </c>
      <c r="AF1513" s="37"/>
    </row>
    <row r="1514" spans="16:32" ht="15" customHeight="1">
      <c r="P1514" s="38">
        <f>IF(ISNUMBER(SEARCH(Search!$K$13,'Valid Values - Search'!U1514)),MAX($P$3:P1513)+1,0)</f>
        <v>1511</v>
      </c>
      <c r="Q1514" s="38">
        <f>IF(ISNUMBER(SEARCH(Search!$K$5,'Valid Values - Search'!R1514)),MAX($Q$3:Q1513)+1,0)</f>
        <v>1511</v>
      </c>
      <c r="R1514" s="64" t="s">
        <v>5242</v>
      </c>
      <c r="S1514" s="70" t="s">
        <v>102</v>
      </c>
      <c r="T1514" s="70" t="s">
        <v>102</v>
      </c>
      <c r="U1514" s="93" t="s">
        <v>8459</v>
      </c>
      <c r="V1514" s="94" t="s">
        <v>8459</v>
      </c>
      <c r="W1514" s="97" t="s">
        <v>5242</v>
      </c>
      <c r="X1514" s="38" t="str">
        <f>IFERROR(VLOOKUP(ROWS($X$4:X1514),$Q$4:$R$5094,2,FALSE),"")</f>
        <v>Benztropine-d3</v>
      </c>
      <c r="Y1514" s="38" t="str">
        <f>IFERROR(VLOOKUP(ROWS($Y$4:Y1514),$P$4:$U$5094,6,FALSE),"")</f>
        <v>N/A</v>
      </c>
      <c r="Z1514" s="38">
        <f>IF(ISNUMBER(SEARCH(Search!$K$21,'Valid Values - Search'!AA1514)),MAX($Z$3:Z1513)+1,0)</f>
        <v>1511</v>
      </c>
      <c r="AA1514" s="64" t="s">
        <v>13065</v>
      </c>
      <c r="AB1514" s="70" t="s">
        <v>3722</v>
      </c>
      <c r="AC1514" s="71" t="s">
        <v>1102</v>
      </c>
      <c r="AD1514" s="38" t="str">
        <f>IFERROR(VLOOKUP(ROWS($AD$4:AD1514),$Z$4:$AC$3778,2,FALSE),"")</f>
        <v>Highly Volatile Nonpolar Organics (TO-2 USEPA)</v>
      </c>
      <c r="AF1514" s="37"/>
    </row>
    <row r="1515" spans="16:32" ht="15" customHeight="1">
      <c r="P1515" s="38">
        <f>IF(ISNUMBER(SEARCH(Search!$K$13,'Valid Values - Search'!U1515)),MAX($P$3:P1514)+1,0)</f>
        <v>1512</v>
      </c>
      <c r="Q1515" s="38">
        <f>IF(ISNUMBER(SEARCH(Search!$K$5,'Valid Values - Search'!R1515)),MAX($Q$3:Q1514)+1,0)</f>
        <v>1512</v>
      </c>
      <c r="R1515" s="64" t="s">
        <v>5243</v>
      </c>
      <c r="S1515" s="70" t="s">
        <v>102</v>
      </c>
      <c r="T1515" s="70" t="s">
        <v>102</v>
      </c>
      <c r="U1515" s="93" t="s">
        <v>9898</v>
      </c>
      <c r="V1515" s="94">
        <v>50</v>
      </c>
      <c r="W1515" s="97" t="s">
        <v>5243</v>
      </c>
      <c r="X1515" s="38" t="str">
        <f>IFERROR(VLOOKUP(ROWS($X$4:X1515),$Q$4:$R$5094,2,FALSE),"")</f>
        <v>Benzyl alcohol</v>
      </c>
      <c r="Y1515" s="38" t="str">
        <f>IFERROR(VLOOKUP(ROWS($Y$4:Y1515),$P$4:$U$5094,6,FALSE),"")</f>
        <v>100-51-6</v>
      </c>
      <c r="Z1515" s="38">
        <f>IF(ISNUMBER(SEARCH(Search!$K$21,'Valid Values - Search'!AA1515)),MAX($Z$3:Z1514)+1,0)</f>
        <v>1512</v>
      </c>
      <c r="AA1515" s="64" t="s">
        <v>13066</v>
      </c>
      <c r="AB1515" s="70">
        <v>8300</v>
      </c>
      <c r="AC1515" s="71" t="s">
        <v>1150</v>
      </c>
      <c r="AD1515" s="38" t="str">
        <f>IFERROR(VLOOKUP(ROWS($AD$4:AD1515),$Z$4:$AC$3778,2,FALSE),"")</f>
        <v>Hippuric Acid in Urine by Visible Absorption (8300 NIOSH)</v>
      </c>
      <c r="AF1515" s="37"/>
    </row>
    <row r="1516" spans="16:32" ht="15" customHeight="1">
      <c r="P1516" s="38">
        <f>IF(ISNUMBER(SEARCH(Search!$K$13,'Valid Values - Search'!U1516)),MAX($P$3:P1515)+1,0)</f>
        <v>1513</v>
      </c>
      <c r="Q1516" s="38">
        <f>IF(ISNUMBER(SEARCH(Search!$K$5,'Valid Values - Search'!R1516)),MAX($Q$3:Q1515)+1,0)</f>
        <v>1513</v>
      </c>
      <c r="R1516" s="64" t="s">
        <v>5244</v>
      </c>
      <c r="S1516" s="70" t="s">
        <v>102</v>
      </c>
      <c r="T1516" s="70" t="s">
        <v>102</v>
      </c>
      <c r="U1516" s="93" t="s">
        <v>9899</v>
      </c>
      <c r="V1516" s="94">
        <v>670</v>
      </c>
      <c r="W1516" s="97" t="s">
        <v>5244</v>
      </c>
      <c r="X1516" s="38" t="str">
        <f>IFERROR(VLOOKUP(ROWS($X$4:X1516),$Q$4:$R$5094,2,FALSE),"")</f>
        <v>Benzyl chloride</v>
      </c>
      <c r="Y1516" s="38" t="str">
        <f>IFERROR(VLOOKUP(ROWS($Y$4:Y1516),$P$4:$U$5094,6,FALSE),"")</f>
        <v>100-44-7</v>
      </c>
      <c r="Z1516" s="38">
        <f>IF(ISNUMBER(SEARCH(Search!$K$21,'Valid Values - Search'!AA1516)),MAX($Z$3:Z1515)+1,0)</f>
        <v>1513</v>
      </c>
      <c r="AA1516" s="64" t="s">
        <v>13067</v>
      </c>
      <c r="AB1516" s="70">
        <v>8301</v>
      </c>
      <c r="AC1516" s="71" t="s">
        <v>1150</v>
      </c>
      <c r="AD1516" s="38" t="str">
        <f>IFERROR(VLOOKUP(ROWS($AD$4:AD1516),$Z$4:$AC$3778,2,FALSE),"")</f>
        <v>Hippuric and Methyl Hippuric Acids (8301 NIOSH)</v>
      </c>
      <c r="AF1516" s="37"/>
    </row>
    <row r="1517" spans="16:32" ht="15" customHeight="1">
      <c r="P1517" s="38">
        <f>IF(ISNUMBER(SEARCH(Search!$K$13,'Valid Values - Search'!U1517)),MAX($P$3:P1516)+1,0)</f>
        <v>1514</v>
      </c>
      <c r="Q1517" s="38">
        <f>IF(ISNUMBER(SEARCH(Search!$K$5,'Valid Values - Search'!R1517)),MAX($Q$3:Q1516)+1,0)</f>
        <v>1514</v>
      </c>
      <c r="R1517" s="64" t="s">
        <v>5245</v>
      </c>
      <c r="S1517" s="70" t="s">
        <v>102</v>
      </c>
      <c r="T1517" s="70" t="s">
        <v>102</v>
      </c>
      <c r="U1517" s="93" t="s">
        <v>9900</v>
      </c>
      <c r="V1517" s="94">
        <v>984</v>
      </c>
      <c r="W1517" s="97" t="s">
        <v>5245</v>
      </c>
      <c r="X1517" s="38" t="str">
        <f>IFERROR(VLOOKUP(ROWS($X$4:X1517),$Q$4:$R$5094,2,FALSE),"")</f>
        <v>Benzyl ethyl ether</v>
      </c>
      <c r="Y1517" s="38" t="str">
        <f>IFERROR(VLOOKUP(ROWS($Y$4:Y1517),$P$4:$U$5094,6,FALSE),"")</f>
        <v>539-30-0</v>
      </c>
      <c r="Z1517" s="38">
        <f>IF(ISNUMBER(SEARCH(Search!$K$21,'Valid Values - Search'!AA1517)),MAX($Z$3:Z1516)+1,0)</f>
        <v>1514</v>
      </c>
      <c r="AA1517" s="64" t="s">
        <v>13068</v>
      </c>
      <c r="AB1517" s="70" t="s">
        <v>3661</v>
      </c>
      <c r="AC1517" s="71" t="s">
        <v>1164</v>
      </c>
      <c r="AD1517" s="38" t="str">
        <f>IFERROR(VLOOKUP(ROWS($AD$4:AD1517),$Z$4:$AC$3778,2,FALSE),"")</f>
        <v>Hot Peroxide Acidity (SM2310B4a APHA_SM20ED)</v>
      </c>
      <c r="AF1517" s="37"/>
    </row>
    <row r="1518" spans="16:32" ht="15" customHeight="1">
      <c r="P1518" s="38">
        <f>IF(ISNUMBER(SEARCH(Search!$K$13,'Valid Values - Search'!U1518)),MAX($P$3:P1517)+1,0)</f>
        <v>1515</v>
      </c>
      <c r="Q1518" s="38">
        <f>IF(ISNUMBER(SEARCH(Search!$K$5,'Valid Values - Search'!R1518)),MAX($Q$3:Q1517)+1,0)</f>
        <v>1515</v>
      </c>
      <c r="R1518" s="64" t="s">
        <v>5247</v>
      </c>
      <c r="S1518" s="70" t="s">
        <v>101</v>
      </c>
      <c r="T1518" s="70" t="s">
        <v>102</v>
      </c>
      <c r="U1518" s="93" t="s">
        <v>8962</v>
      </c>
      <c r="V1518" s="94">
        <v>51</v>
      </c>
      <c r="W1518" s="97" t="s">
        <v>5247</v>
      </c>
      <c r="X1518" s="38" t="str">
        <f>IFERROR(VLOOKUP(ROWS($X$4:X1518),$Q$4:$R$5094,2,FALSE),"")</f>
        <v>Beryllium</v>
      </c>
      <c r="Y1518" s="38" t="str">
        <f>IFERROR(VLOOKUP(ROWS($Y$4:Y1518),$P$4:$U$5094,6,FALSE),"")</f>
        <v>7440-41-7</v>
      </c>
      <c r="Z1518" s="38">
        <f>IF(ISNUMBER(SEARCH(Search!$K$21,'Valid Values - Search'!AA1518)),MAX($Z$3:Z1517)+1,0)</f>
        <v>1515</v>
      </c>
      <c r="AA1518" s="64" t="s">
        <v>13069</v>
      </c>
      <c r="AB1518" s="70" t="s">
        <v>2402</v>
      </c>
      <c r="AC1518" s="71" t="s">
        <v>1184</v>
      </c>
      <c r="AD1518" s="38" t="str">
        <f>IFERROR(VLOOKUP(ROWS($AD$4:AD1518),$Z$4:$AC$3778,2,FALSE),"")</f>
        <v>Hydraulic Conductivity (D5084 ASTM)</v>
      </c>
      <c r="AF1518" s="37"/>
    </row>
    <row r="1519" spans="16:32" ht="15" customHeight="1">
      <c r="P1519" s="38">
        <f>IF(ISNUMBER(SEARCH(Search!$K$13,'Valid Values - Search'!U1519)),MAX($P$3:P1518)+1,0)</f>
        <v>1516</v>
      </c>
      <c r="Q1519" s="38">
        <f>IF(ISNUMBER(SEARCH(Search!$K$5,'Valid Values - Search'!R1519)),MAX($Q$3:Q1518)+1,0)</f>
        <v>1516</v>
      </c>
      <c r="R1519" s="64" t="s">
        <v>5248</v>
      </c>
      <c r="S1519" s="70" t="s">
        <v>102</v>
      </c>
      <c r="T1519" s="70" t="s">
        <v>102</v>
      </c>
      <c r="U1519" s="93" t="s">
        <v>9901</v>
      </c>
      <c r="V1519" s="94">
        <v>687</v>
      </c>
      <c r="W1519" s="97" t="s">
        <v>5248</v>
      </c>
      <c r="X1519" s="38" t="str">
        <f>IFERROR(VLOOKUP(ROWS($X$4:X1519),$Q$4:$R$5094,2,FALSE),"")</f>
        <v>Beryllium-7</v>
      </c>
      <c r="Y1519" s="38" t="str">
        <f>IFERROR(VLOOKUP(ROWS($Y$4:Y1519),$P$4:$U$5094,6,FALSE),"")</f>
        <v>13966-02-4</v>
      </c>
      <c r="Z1519" s="38">
        <f>IF(ISNUMBER(SEARCH(Search!$K$21,'Valid Values - Search'!AA1519)),MAX($Z$3:Z1518)+1,0)</f>
        <v>1516</v>
      </c>
      <c r="AA1519" s="64" t="s">
        <v>13070</v>
      </c>
      <c r="AB1519" s="70">
        <v>3503</v>
      </c>
      <c r="AC1519" s="71" t="s">
        <v>1150</v>
      </c>
      <c r="AD1519" s="38" t="str">
        <f>IFERROR(VLOOKUP(ROWS($AD$4:AD1519),$Z$4:$AC$3778,2,FALSE),"")</f>
        <v>Hydrazine by Visible Absorption Spec. (3503 NIOSH)</v>
      </c>
      <c r="AF1519" s="37"/>
    </row>
    <row r="1520" spans="16:32" ht="15" customHeight="1">
      <c r="P1520" s="38">
        <f>IF(ISNUMBER(SEARCH(Search!$K$13,'Valid Values - Search'!U1520)),MAX($P$3:P1519)+1,0)</f>
        <v>1517</v>
      </c>
      <c r="Q1520" s="38">
        <f>IF(ISNUMBER(SEARCH(Search!$K$5,'Valid Values - Search'!R1520)),MAX($Q$3:Q1519)+1,0)</f>
        <v>1517</v>
      </c>
      <c r="R1520" s="64" t="s">
        <v>5249</v>
      </c>
      <c r="S1520" s="70" t="s">
        <v>101</v>
      </c>
      <c r="T1520" s="70" t="s">
        <v>102</v>
      </c>
      <c r="U1520" s="93" t="s">
        <v>8746</v>
      </c>
      <c r="V1520" s="94">
        <v>17076</v>
      </c>
      <c r="W1520" s="97" t="s">
        <v>5249</v>
      </c>
      <c r="X1520" s="38" t="str">
        <f>IFERROR(VLOOKUP(ROWS($X$4:X1520),$Q$4:$R$5094,2,FALSE),"")</f>
        <v>Beta Cypermethrin</v>
      </c>
      <c r="Y1520" s="38" t="str">
        <f>IFERROR(VLOOKUP(ROWS($Y$4:Y1520),$P$4:$U$5094,6,FALSE),"")</f>
        <v>52315-07-8</v>
      </c>
      <c r="Z1520" s="38">
        <f>IF(ISNUMBER(SEARCH(Search!$K$21,'Valid Values - Search'!AA1520)),MAX($Z$3:Z1519)+1,0)</f>
        <v>1517</v>
      </c>
      <c r="AA1520" s="64" t="s">
        <v>13071</v>
      </c>
      <c r="AB1520" s="70" t="s">
        <v>2182</v>
      </c>
      <c r="AC1520" s="71" t="s">
        <v>1184</v>
      </c>
      <c r="AD1520" s="38" t="str">
        <f>IFERROR(VLOOKUP(ROWS($AD$4:AD1520),$Z$4:$AC$3778,2,FALSE),"")</f>
        <v>Hydrazine in Water (D1385 ASTM)</v>
      </c>
      <c r="AF1520" s="37"/>
    </row>
    <row r="1521" spans="16:32" ht="15" customHeight="1">
      <c r="P1521" s="38">
        <f>IF(ISNUMBER(SEARCH(Search!$K$13,'Valid Values - Search'!U1521)),MAX($P$3:P1520)+1,0)</f>
        <v>1518</v>
      </c>
      <c r="Q1521" s="38">
        <f>IF(ISNUMBER(SEARCH(Search!$K$5,'Valid Values - Search'!R1521)),MAX($Q$3:Q1520)+1,0)</f>
        <v>1518</v>
      </c>
      <c r="R1521" s="64" t="s">
        <v>5250</v>
      </c>
      <c r="S1521" s="70" t="s">
        <v>102</v>
      </c>
      <c r="T1521" s="70" t="s">
        <v>102</v>
      </c>
      <c r="U1521" s="93" t="s">
        <v>9902</v>
      </c>
      <c r="V1521" s="94">
        <v>52</v>
      </c>
      <c r="W1521" s="97" t="s">
        <v>5250</v>
      </c>
      <c r="X1521" s="38" t="str">
        <f>IFERROR(VLOOKUP(ROWS($X$4:X1521),$Q$4:$R$5094,2,FALSE),"")</f>
        <v>Beta particle</v>
      </c>
      <c r="Y1521" s="38" t="str">
        <f>IFERROR(VLOOKUP(ROWS($Y$4:Y1521),$P$4:$U$5094,6,FALSE),"")</f>
        <v>12587-47-2</v>
      </c>
      <c r="Z1521" s="38">
        <f>IF(ISNUMBER(SEARCH(Search!$K$21,'Valid Values - Search'!AA1521)),MAX($Z$3:Z1520)+1,0)</f>
        <v>1518</v>
      </c>
      <c r="AA1521" s="64" t="s">
        <v>13072</v>
      </c>
      <c r="AB1521" s="70" t="s">
        <v>1256</v>
      </c>
      <c r="AC1521" s="71" t="s">
        <v>1102</v>
      </c>
      <c r="AD1521" s="38" t="str">
        <f>IFERROR(VLOOKUP(ROWS($AD$4:AD1521),$Z$4:$AC$3778,2,FALSE),"")</f>
        <v>Hydride Generation ICP (206.3_M USEPA)</v>
      </c>
      <c r="AF1521" s="37"/>
    </row>
    <row r="1522" spans="16:32" ht="15" customHeight="1">
      <c r="P1522" s="38">
        <f>IF(ISNUMBER(SEARCH(Search!$K$13,'Valid Values - Search'!U1522)),MAX($P$3:P1521)+1,0)</f>
        <v>1519</v>
      </c>
      <c r="Q1522" s="38">
        <f>IF(ISNUMBER(SEARCH(Search!$K$5,'Valid Values - Search'!R1522)),MAX($Q$3:Q1521)+1,0)</f>
        <v>1519</v>
      </c>
      <c r="R1522" s="64" t="s">
        <v>15393</v>
      </c>
      <c r="S1522" s="99" t="s">
        <v>101</v>
      </c>
      <c r="T1522" s="99" t="s">
        <v>102</v>
      </c>
      <c r="U1522" s="100" t="s">
        <v>9065</v>
      </c>
      <c r="V1522" s="101">
        <v>59220</v>
      </c>
      <c r="W1522" s="97" t="s">
        <v>15393</v>
      </c>
      <c r="X1522" s="38" t="str">
        <f>IFERROR(VLOOKUP(ROWS($X$4:X1522),$Q$4:$R$5094,2,FALSE),"")</f>
        <v>beta-BHC</v>
      </c>
      <c r="Y1522" s="38" t="str">
        <f>IFERROR(VLOOKUP(ROWS($Y$4:Y1522),$P$4:$U$5094,6,FALSE),"")</f>
        <v>319-85-7</v>
      </c>
      <c r="Z1522" s="38">
        <f>IF(ISNUMBER(SEARCH(Search!$K$21,'Valid Values - Search'!AA1522)),MAX($Z$3:Z1521)+1,0)</f>
        <v>1519</v>
      </c>
      <c r="AA1522" s="64" t="s">
        <v>13073</v>
      </c>
      <c r="AB1522" s="70" t="s">
        <v>1238</v>
      </c>
      <c r="AC1522" s="71" t="s">
        <v>1102</v>
      </c>
      <c r="AD1522" s="38" t="str">
        <f>IFERROR(VLOOKUP(ROWS($AD$4:AD1522),$Z$4:$AC$3778,2,FALSE),"")</f>
        <v>Hydride Generation ICP Analysis (200.62(C) USEPA)</v>
      </c>
      <c r="AF1522" s="37"/>
    </row>
    <row r="1523" spans="16:32" ht="15" customHeight="1">
      <c r="P1523" s="38">
        <f>IF(ISNUMBER(SEARCH(Search!$K$13,'Valid Values - Search'!U1523)),MAX($P$3:P1522)+1,0)</f>
        <v>1520</v>
      </c>
      <c r="Q1523" s="38">
        <f>IF(ISNUMBER(SEARCH(Search!$K$5,'Valid Values - Search'!R1523)),MAX($Q$3:Q1522)+1,0)</f>
        <v>1520</v>
      </c>
      <c r="R1523" s="64" t="s">
        <v>5251</v>
      </c>
      <c r="S1523" s="70" t="s">
        <v>102</v>
      </c>
      <c r="T1523" s="70" t="s">
        <v>102</v>
      </c>
      <c r="U1523" s="93" t="s">
        <v>9903</v>
      </c>
      <c r="V1523" s="94" t="s">
        <v>8459</v>
      </c>
      <c r="W1523" s="97" t="s">
        <v>5251</v>
      </c>
      <c r="X1523" s="38" t="str">
        <f>IFERROR(VLOOKUP(ROWS($X$4:X1523),$Q$4:$R$5094,2,FALSE),"")</f>
        <v>Betamethasone</v>
      </c>
      <c r="Y1523" s="38" t="str">
        <f>IFERROR(VLOOKUP(ROWS($Y$4:Y1523),$P$4:$U$5094,6,FALSE),"")</f>
        <v>378-44-9</v>
      </c>
      <c r="Z1523" s="38">
        <f>IF(ISNUMBER(SEARCH(Search!$K$21,'Valid Values - Search'!AA1523)),MAX($Z$3:Z1522)+1,0)</f>
        <v>1520</v>
      </c>
      <c r="AA1523" s="64" t="s">
        <v>13074</v>
      </c>
      <c r="AB1523" s="70" t="s">
        <v>1689</v>
      </c>
      <c r="AC1523" s="71" t="s">
        <v>1156</v>
      </c>
      <c r="AD1523" s="38" t="str">
        <f>IFERROR(VLOOKUP(ROWS($AD$4:AD1523),$Z$4:$AC$3778,2,FALSE),"")</f>
        <v>Hydrocarbons by Gravimetric Analysis (5520-F APHA)</v>
      </c>
      <c r="AF1523" s="37"/>
    </row>
    <row r="1524" spans="16:32" ht="15" customHeight="1">
      <c r="P1524" s="38">
        <f>IF(ISNUMBER(SEARCH(Search!$K$13,'Valid Values - Search'!U1524)),MAX($P$3:P1523)+1,0)</f>
        <v>1521</v>
      </c>
      <c r="Q1524" s="38">
        <f>IF(ISNUMBER(SEARCH(Search!$K$5,'Valid Values - Search'!R1524)),MAX($Q$3:Q1523)+1,0)</f>
        <v>1521</v>
      </c>
      <c r="R1524" s="64" t="s">
        <v>15394</v>
      </c>
      <c r="S1524" s="99" t="s">
        <v>101</v>
      </c>
      <c r="T1524" s="99" t="s">
        <v>102</v>
      </c>
      <c r="U1524" s="100" t="s">
        <v>8503</v>
      </c>
      <c r="V1524" s="101">
        <v>389165</v>
      </c>
      <c r="W1524" s="97" t="s">
        <v>15394</v>
      </c>
      <c r="X1524" s="38" t="str">
        <f>IFERROR(VLOOKUP(ROWS($X$4:X1524),$Q$4:$R$5094,2,FALSE),"")</f>
        <v>beta-Sitosterol</v>
      </c>
      <c r="Y1524" s="38" t="str">
        <f>IFERROR(VLOOKUP(ROWS($Y$4:Y1524),$P$4:$U$5094,6,FALSE),"")</f>
        <v>83-46-5</v>
      </c>
      <c r="Z1524" s="38">
        <f>IF(ISNUMBER(SEARCH(Search!$K$21,'Valid Values - Search'!AA1524)),MAX($Z$3:Z1523)+1,0)</f>
        <v>1521</v>
      </c>
      <c r="AA1524" s="64" t="s">
        <v>13075</v>
      </c>
      <c r="AB1524" s="70" t="s">
        <v>1658</v>
      </c>
      <c r="AC1524" s="71" t="s">
        <v>1102</v>
      </c>
      <c r="AD1524" s="38" t="str">
        <f>IFERROR(VLOOKUP(ROWS($AD$4:AD1524),$Z$4:$AC$3778,2,FALSE),"")</f>
        <v>Hydrocarbons in Atmosphere (50APP-E USEPA)</v>
      </c>
      <c r="AF1524" s="37"/>
    </row>
    <row r="1525" spans="16:32" ht="15" customHeight="1">
      <c r="P1525" s="38">
        <f>IF(ISNUMBER(SEARCH(Search!$K$13,'Valid Values - Search'!U1525)),MAX($P$3:P1524)+1,0)</f>
        <v>1522</v>
      </c>
      <c r="Q1525" s="38">
        <f>IF(ISNUMBER(SEARCH(Search!$K$5,'Valid Values - Search'!R1525)),MAX($Q$3:Q1524)+1,0)</f>
        <v>1522</v>
      </c>
      <c r="R1525" s="64" t="s">
        <v>5252</v>
      </c>
      <c r="S1525" s="70" t="s">
        <v>102</v>
      </c>
      <c r="T1525" s="70" t="s">
        <v>102</v>
      </c>
      <c r="U1525" s="93" t="s">
        <v>9904</v>
      </c>
      <c r="V1525" s="94">
        <v>1003835</v>
      </c>
      <c r="W1525" s="97" t="s">
        <v>5252</v>
      </c>
      <c r="X1525" s="38" t="str">
        <f>IFERROR(VLOOKUP(ROWS($X$4:X1525),$Q$4:$R$5094,2,FALSE),"")</f>
        <v>Bezafibrate</v>
      </c>
      <c r="Y1525" s="38" t="str">
        <f>IFERROR(VLOOKUP(ROWS($Y$4:Y1525),$P$4:$U$5094,6,FALSE),"")</f>
        <v>41859-67-0</v>
      </c>
      <c r="Z1525" s="38">
        <f>IF(ISNUMBER(SEARCH(Search!$K$21,'Valid Values - Search'!AA1525)),MAX($Z$3:Z1524)+1,0)</f>
        <v>1522</v>
      </c>
      <c r="AA1525" s="64" t="s">
        <v>13076</v>
      </c>
      <c r="AB1525" s="70">
        <v>1500</v>
      </c>
      <c r="AC1525" s="71" t="s">
        <v>1150</v>
      </c>
      <c r="AD1525" s="38" t="str">
        <f>IFERROR(VLOOKUP(ROWS($AD$4:AD1525),$Z$4:$AC$3778,2,FALSE),"")</f>
        <v>Hydrocarbons, BP 36-126 C by GC/FID (1500 NIOSH)</v>
      </c>
      <c r="AF1525" s="37"/>
    </row>
    <row r="1526" spans="16:32" ht="15" customHeight="1">
      <c r="P1526" s="38">
        <f>IF(ISNUMBER(SEARCH(Search!$K$13,'Valid Values - Search'!U1526)),MAX($P$3:P1525)+1,0)</f>
        <v>1523</v>
      </c>
      <c r="Q1526" s="38">
        <f>IF(ISNUMBER(SEARCH(Search!$K$5,'Valid Values - Search'!R1526)),MAX($Q$3:Q1525)+1,0)</f>
        <v>1523</v>
      </c>
      <c r="R1526" s="64" t="s">
        <v>5253</v>
      </c>
      <c r="S1526" s="70" t="s">
        <v>102</v>
      </c>
      <c r="T1526" s="70" t="s">
        <v>102</v>
      </c>
      <c r="U1526" s="93" t="s">
        <v>8459</v>
      </c>
      <c r="V1526" s="94">
        <v>15990</v>
      </c>
      <c r="W1526" s="97" t="s">
        <v>5253</v>
      </c>
      <c r="X1526" s="38" t="str">
        <f>IFERROR(VLOOKUP(ROWS($X$4:X1526),$Q$4:$R$5094,2,FALSE),"")</f>
        <v>BHC, .beta.-BHC &amp; .gamma.-BHC mix, unspecified</v>
      </c>
      <c r="Y1526" s="38" t="str">
        <f>IFERROR(VLOOKUP(ROWS($Y$4:Y1526),$P$4:$U$5094,6,FALSE),"")</f>
        <v>N/A</v>
      </c>
      <c r="Z1526" s="38">
        <f>IF(ISNUMBER(SEARCH(Search!$K$21,'Valid Values - Search'!AA1526)),MAX($Z$3:Z1525)+1,0)</f>
        <v>1523</v>
      </c>
      <c r="AA1526" s="64" t="s">
        <v>13077</v>
      </c>
      <c r="AB1526" s="70" t="s">
        <v>1221</v>
      </c>
      <c r="AC1526" s="71" t="s">
        <v>1219</v>
      </c>
      <c r="AD1526" s="38" t="str">
        <f>IFERROR(VLOOKUP(ROWS($AD$4:AD1526),$Z$4:$AC$3778,2,FALSE),"")</f>
        <v>Hydrogen Chloride (1RM-1 ENV/CANADA)</v>
      </c>
      <c r="AF1526" s="37"/>
    </row>
    <row r="1527" spans="16:32" ht="15" customHeight="1">
      <c r="P1527" s="38">
        <f>IF(ISNUMBER(SEARCH(Search!$K$13,'Valid Values - Search'!U1527)),MAX($P$3:P1526)+1,0)</f>
        <v>1524</v>
      </c>
      <c r="Q1527" s="38">
        <f>IF(ISNUMBER(SEARCH(Search!$K$5,'Valid Values - Search'!R1527)),MAX($Q$3:Q1526)+1,0)</f>
        <v>1524</v>
      </c>
      <c r="R1527" s="64" t="s">
        <v>5254</v>
      </c>
      <c r="S1527" s="70" t="s">
        <v>102</v>
      </c>
      <c r="T1527" s="70" t="s">
        <v>102</v>
      </c>
      <c r="U1527" s="93" t="s">
        <v>9905</v>
      </c>
      <c r="V1527" s="94">
        <v>689</v>
      </c>
      <c r="W1527" s="97" t="s">
        <v>5254</v>
      </c>
      <c r="X1527" s="38" t="str">
        <f>IFERROR(VLOOKUP(ROWS($X$4:X1527),$Q$4:$R$5094,2,FALSE),"")</f>
        <v>Bi-2-cyclohexen-1-yl</v>
      </c>
      <c r="Y1527" s="38" t="str">
        <f>IFERROR(VLOOKUP(ROWS($Y$4:Y1527),$P$4:$U$5094,6,FALSE),"")</f>
        <v>1541-20-4</v>
      </c>
      <c r="Z1527" s="38">
        <f>IF(ISNUMBER(SEARCH(Search!$K$21,'Valid Values - Search'!AA1527)),MAX($Z$3:Z1526)+1,0)</f>
        <v>1524</v>
      </c>
      <c r="AA1527" s="64" t="s">
        <v>13078</v>
      </c>
      <c r="AB1527" s="70">
        <v>26</v>
      </c>
      <c r="AC1527" s="71" t="s">
        <v>1102</v>
      </c>
      <c r="AD1527" s="38" t="str">
        <f>IFERROR(VLOOKUP(ROWS($AD$4:AD1527),$Z$4:$AC$3778,2,FALSE),"")</f>
        <v>Hydrogen Chloride from Stationary Sources (26 USEPA)</v>
      </c>
      <c r="AF1527" s="37"/>
    </row>
    <row r="1528" spans="16:32" ht="15" customHeight="1">
      <c r="P1528" s="38">
        <f>IF(ISNUMBER(SEARCH(Search!$K$13,'Valid Values - Search'!U1528)),MAX($P$3:P1527)+1,0)</f>
        <v>1525</v>
      </c>
      <c r="Q1528" s="38">
        <f>IF(ISNUMBER(SEARCH(Search!$K$5,'Valid Values - Search'!R1528)),MAX($Q$3:Q1527)+1,0)</f>
        <v>1525</v>
      </c>
      <c r="R1528" s="64" t="s">
        <v>5255</v>
      </c>
      <c r="S1528" s="70" t="s">
        <v>102</v>
      </c>
      <c r="T1528" s="70" t="s">
        <v>102</v>
      </c>
      <c r="U1528" s="93" t="s">
        <v>9906</v>
      </c>
      <c r="V1528" s="94">
        <v>690</v>
      </c>
      <c r="W1528" s="97" t="s">
        <v>5255</v>
      </c>
      <c r="X1528" s="38" t="str">
        <f>IFERROR(VLOOKUP(ROWS($X$4:X1528),$Q$4:$R$5094,2,FALSE),"")</f>
        <v>Bibenzyl</v>
      </c>
      <c r="Y1528" s="38" t="str">
        <f>IFERROR(VLOOKUP(ROWS($Y$4:Y1528),$P$4:$U$5094,6,FALSE),"")</f>
        <v>103-29-7</v>
      </c>
      <c r="Z1528" s="38">
        <f>IF(ISNUMBER(SEARCH(Search!$K$21,'Valid Values - Search'!AA1528)),MAX($Z$3:Z1527)+1,0)</f>
        <v>1525</v>
      </c>
      <c r="AA1528" s="64" t="s">
        <v>13079</v>
      </c>
      <c r="AB1528" s="70">
        <v>6010</v>
      </c>
      <c r="AC1528" s="71" t="s">
        <v>1150</v>
      </c>
      <c r="AD1528" s="38" t="str">
        <f>IFERROR(VLOOKUP(ROWS($AD$4:AD1528),$Z$4:$AC$3778,2,FALSE),"")</f>
        <v>Hydrogen Cyanide by Visible Absorption (6010 NIOSH)</v>
      </c>
      <c r="AF1528" s="37"/>
    </row>
    <row r="1529" spans="16:32" ht="15" customHeight="1">
      <c r="P1529" s="38">
        <f>IF(ISNUMBER(SEARCH(Search!$K$13,'Valid Values - Search'!U1529)),MAX($P$3:P1528)+1,0)</f>
        <v>1526</v>
      </c>
      <c r="Q1529" s="38">
        <f>IF(ISNUMBER(SEARCH(Search!$K$5,'Valid Values - Search'!R1529)),MAX($Q$3:Q1528)+1,0)</f>
        <v>1526</v>
      </c>
      <c r="R1529" s="64" t="s">
        <v>5256</v>
      </c>
      <c r="S1529" s="70" t="s">
        <v>102</v>
      </c>
      <c r="T1529" s="70" t="s">
        <v>102</v>
      </c>
      <c r="U1529" s="93" t="s">
        <v>9907</v>
      </c>
      <c r="V1529" s="94">
        <v>53</v>
      </c>
      <c r="W1529" s="97" t="s">
        <v>5256</v>
      </c>
      <c r="X1529" s="38" t="str">
        <f>IFERROR(VLOOKUP(ROWS($X$4:X1529),$Q$4:$R$5094,2,FALSE),"")</f>
        <v>Bicarbonate</v>
      </c>
      <c r="Y1529" s="38" t="str">
        <f>IFERROR(VLOOKUP(ROWS($Y$4:Y1529),$P$4:$U$5094,6,FALSE),"")</f>
        <v>71-52-3</v>
      </c>
      <c r="Z1529" s="38">
        <f>IF(ISNUMBER(SEARCH(Search!$K$21,'Valid Values - Search'!AA1529)),MAX($Z$3:Z1528)+1,0)</f>
        <v>1526</v>
      </c>
      <c r="AA1529" s="64" t="s">
        <v>13080</v>
      </c>
      <c r="AB1529" s="70" t="s">
        <v>2969</v>
      </c>
      <c r="AC1529" s="71" t="s">
        <v>1102</v>
      </c>
      <c r="AD1529" s="38" t="str">
        <f>IFERROR(VLOOKUP(ROWS($AD$4:AD1529),$Z$4:$AC$3778,2,FALSE),"")</f>
        <v>Hydrogen Cyanide Released from Wastes (INTERIM1 USEPA)</v>
      </c>
      <c r="AF1529" s="37"/>
    </row>
    <row r="1530" spans="16:32" ht="15" customHeight="1">
      <c r="P1530" s="38">
        <f>IF(ISNUMBER(SEARCH(Search!$K$13,'Valid Values - Search'!U1530)),MAX($P$3:P1529)+1,0)</f>
        <v>1527</v>
      </c>
      <c r="Q1530" s="38">
        <f>IF(ISNUMBER(SEARCH(Search!$K$5,'Valid Values - Search'!R1530)),MAX($Q$3:Q1529)+1,0)</f>
        <v>1527</v>
      </c>
      <c r="R1530" s="64" t="s">
        <v>5257</v>
      </c>
      <c r="S1530" s="70" t="s">
        <v>102</v>
      </c>
      <c r="T1530" s="70" t="s">
        <v>102</v>
      </c>
      <c r="U1530" s="93" t="s">
        <v>9908</v>
      </c>
      <c r="V1530" s="94" t="s">
        <v>8459</v>
      </c>
      <c r="W1530" s="97" t="s">
        <v>5257</v>
      </c>
      <c r="X1530" s="38" t="str">
        <f>IFERROR(VLOOKUP(ROWS($X$4:X1530),$Q$4:$R$5094,2,FALSE),"")</f>
        <v>Bicyclo[2.2.1]heptan-2-one, 1,3,3-trimethyl-, (1R,4S)-</v>
      </c>
      <c r="Y1530" s="38" t="str">
        <f>IFERROR(VLOOKUP(ROWS($Y$4:Y1530),$P$4:$U$5094,6,FALSE),"")</f>
        <v>7787-20-4</v>
      </c>
      <c r="Z1530" s="38">
        <f>IF(ISNUMBER(SEARCH(Search!$K$21,'Valid Values - Search'!AA1530)),MAX($Z$3:Z1529)+1,0)</f>
        <v>1527</v>
      </c>
      <c r="AA1530" s="64" t="s">
        <v>13081</v>
      </c>
      <c r="AB1530" s="70" t="s">
        <v>1324</v>
      </c>
      <c r="AC1530" s="71" t="s">
        <v>1102</v>
      </c>
      <c r="AD1530" s="38" t="str">
        <f>IFERROR(VLOOKUP(ROWS($AD$4:AD1530),$Z$4:$AC$3778,2,FALSE),"")</f>
        <v>Hydrogen Halide/Halogen by Isokinetic (26A USEPA)</v>
      </c>
      <c r="AF1530" s="37"/>
    </row>
    <row r="1531" spans="16:32" ht="15" customHeight="1">
      <c r="P1531" s="38">
        <f>IF(ISNUMBER(SEARCH(Search!$K$13,'Valid Values - Search'!U1531)),MAX($P$3:P1530)+1,0)</f>
        <v>1528</v>
      </c>
      <c r="Q1531" s="38">
        <f>IF(ISNUMBER(SEARCH(Search!$K$5,'Valid Values - Search'!R1531)),MAX($Q$3:Q1530)+1,0)</f>
        <v>1528</v>
      </c>
      <c r="R1531" s="64" t="s">
        <v>5258</v>
      </c>
      <c r="S1531" s="70" t="s">
        <v>102</v>
      </c>
      <c r="T1531" s="70" t="s">
        <v>102</v>
      </c>
      <c r="U1531" s="93" t="s">
        <v>9909</v>
      </c>
      <c r="V1531" s="94">
        <v>16965</v>
      </c>
      <c r="W1531" s="97" t="s">
        <v>5258</v>
      </c>
      <c r="X1531" s="38" t="str">
        <f>IFERROR(VLOOKUP(ROWS($X$4:X1531),$Q$4:$R$5094,2,FALSE),"")</f>
        <v>Bifenazate</v>
      </c>
      <c r="Y1531" s="38" t="str">
        <f>IFERROR(VLOOKUP(ROWS($Y$4:Y1531),$P$4:$U$5094,6,FALSE),"")</f>
        <v>149877-41-8</v>
      </c>
      <c r="Z1531" s="38">
        <f>IF(ISNUMBER(SEARCH(Search!$K$21,'Valid Values - Search'!AA1531)),MAX($Z$3:Z1530)+1,0)</f>
        <v>1528</v>
      </c>
      <c r="AA1531" s="64" t="s">
        <v>13082</v>
      </c>
      <c r="AB1531" s="70" t="s">
        <v>3168</v>
      </c>
      <c r="AC1531" s="71" t="s">
        <v>1102</v>
      </c>
      <c r="AD1531" s="38" t="str">
        <f>IFERROR(VLOOKUP(ROWS($AD$4:AD1531),$Z$4:$AC$3778,2,FALSE),"")</f>
        <v>Hydrogen Halides in Air Emissions by Ion Chromatography (OAQPS-26 USEPA)</v>
      </c>
      <c r="AF1531" s="37"/>
    </row>
    <row r="1532" spans="16:32" ht="15" customHeight="1">
      <c r="P1532" s="38">
        <f>IF(ISNUMBER(SEARCH(Search!$K$13,'Valid Values - Search'!U1532)),MAX($P$3:P1531)+1,0)</f>
        <v>1529</v>
      </c>
      <c r="Q1532" s="38">
        <f>IF(ISNUMBER(SEARCH(Search!$K$5,'Valid Values - Search'!R1532)),MAX($Q$3:Q1531)+1,0)</f>
        <v>1529</v>
      </c>
      <c r="R1532" s="64" t="s">
        <v>5259</v>
      </c>
      <c r="S1532" s="70" t="s">
        <v>101</v>
      </c>
      <c r="T1532" s="70" t="s">
        <v>102</v>
      </c>
      <c r="U1532" s="93" t="s">
        <v>8747</v>
      </c>
      <c r="V1532" s="94">
        <v>390147</v>
      </c>
      <c r="W1532" s="97" t="s">
        <v>5259</v>
      </c>
      <c r="X1532" s="38" t="str">
        <f>IFERROR(VLOOKUP(ROWS($X$4:X1532),$Q$4:$R$5094,2,FALSE),"")</f>
        <v>Bifenthrin</v>
      </c>
      <c r="Y1532" s="38" t="str">
        <f>IFERROR(VLOOKUP(ROWS($Y$4:Y1532),$P$4:$U$5094,6,FALSE),"")</f>
        <v>82657-04-3</v>
      </c>
      <c r="Z1532" s="38">
        <f>IF(ISNUMBER(SEARCH(Search!$K$21,'Valid Values - Search'!AA1532)),MAX($Z$3:Z1531)+1,0)</f>
        <v>1529</v>
      </c>
      <c r="AA1532" s="64" t="s">
        <v>13083</v>
      </c>
      <c r="AB1532" s="70" t="s">
        <v>1229</v>
      </c>
      <c r="AC1532" s="71" t="s">
        <v>1219</v>
      </c>
      <c r="AD1532" s="38" t="str">
        <f>IFERROR(VLOOKUP(ROWS($AD$4:AD1532),$Z$4:$AC$3778,2,FALSE),"")</f>
        <v>Hydrogen Sulfide (1SRM-1 ENV/CANADA)</v>
      </c>
      <c r="AF1532" s="37"/>
    </row>
    <row r="1533" spans="16:32" ht="15" customHeight="1">
      <c r="P1533" s="38">
        <f>IF(ISNUMBER(SEARCH(Search!$K$13,'Valid Values - Search'!U1533)),MAX($P$3:P1532)+1,0)</f>
        <v>1530</v>
      </c>
      <c r="Q1533" s="38">
        <f>IF(ISNUMBER(SEARCH(Search!$K$5,'Valid Values - Search'!R1533)),MAX($Q$3:Q1532)+1,0)</f>
        <v>1530</v>
      </c>
      <c r="R1533" s="64" t="s">
        <v>15395</v>
      </c>
      <c r="S1533" s="99" t="s">
        <v>102</v>
      </c>
      <c r="T1533" s="99" t="s">
        <v>102</v>
      </c>
      <c r="U1533" s="100" t="s">
        <v>8459</v>
      </c>
      <c r="V1533" s="101">
        <v>34</v>
      </c>
      <c r="W1533" s="97" t="s">
        <v>15395</v>
      </c>
      <c r="X1533" s="38" t="str">
        <f>IFERROR(VLOOKUP(ROWS($X$4:X1533),$Q$4:$R$5094,2,FALSE),"")</f>
        <v>Biochemical Oxygen Demand</v>
      </c>
      <c r="Y1533" s="38" t="str">
        <f>IFERROR(VLOOKUP(ROWS($Y$4:Y1533),$P$4:$U$5094,6,FALSE),"")</f>
        <v>N/A</v>
      </c>
      <c r="Z1533" s="38">
        <f>IF(ISNUMBER(SEARCH(Search!$K$21,'Valid Values - Search'!AA1533)),MAX($Z$3:Z1532)+1,0)</f>
        <v>1530</v>
      </c>
      <c r="AA1533" s="64" t="s">
        <v>13084</v>
      </c>
      <c r="AB1533" s="70">
        <v>6013</v>
      </c>
      <c r="AC1533" s="71" t="s">
        <v>1150</v>
      </c>
      <c r="AD1533" s="38" t="str">
        <f>IFERROR(VLOOKUP(ROWS($AD$4:AD1533),$Z$4:$AC$3778,2,FALSE),"")</f>
        <v>Hydrogen Sulfide by Ion Chromatography (6013 NIOSH)</v>
      </c>
      <c r="AF1533" s="37"/>
    </row>
    <row r="1534" spans="16:32" ht="15" customHeight="1">
      <c r="P1534" s="38">
        <f>IF(ISNUMBER(SEARCH(Search!$K$13,'Valid Values - Search'!U1534)),MAX($P$3:P1533)+1,0)</f>
        <v>1531</v>
      </c>
      <c r="Q1534" s="38">
        <f>IF(ISNUMBER(SEARCH(Search!$K$5,'Valid Values - Search'!R1534)),MAX($Q$3:Q1533)+1,0)</f>
        <v>1531</v>
      </c>
      <c r="R1534" s="64" t="s">
        <v>5261</v>
      </c>
      <c r="S1534" s="70" t="s">
        <v>102</v>
      </c>
      <c r="T1534" s="70" t="s">
        <v>102</v>
      </c>
      <c r="U1534" s="93" t="s">
        <v>8459</v>
      </c>
      <c r="V1534" s="94">
        <v>746</v>
      </c>
      <c r="W1534" s="97" t="s">
        <v>5261</v>
      </c>
      <c r="X1534" s="38" t="str">
        <f>IFERROR(VLOOKUP(ROWS($X$4:X1534),$Q$4:$R$5094,2,FALSE),"")</f>
        <v>Biochemical oxygen demand, non-standard conditions</v>
      </c>
      <c r="Y1534" s="38" t="str">
        <f>IFERROR(VLOOKUP(ROWS($Y$4:Y1534),$P$4:$U$5094,6,FALSE),"")</f>
        <v>N/A</v>
      </c>
      <c r="Z1534" s="38">
        <f>IF(ISNUMBER(SEARCH(Search!$K$21,'Valid Values - Search'!AA1534)),MAX($Z$3:Z1533)+1,0)</f>
        <v>1531</v>
      </c>
      <c r="AA1534" s="64" t="s">
        <v>13085</v>
      </c>
      <c r="AB1534" s="70" t="s">
        <v>2382</v>
      </c>
      <c r="AC1534" s="71" t="s">
        <v>1184</v>
      </c>
      <c r="AD1534" s="38" t="str">
        <f>IFERROR(VLOOKUP(ROWS($AD$4:AD1534),$Z$4:$AC$3778,2,FALSE),"")</f>
        <v>Hydrogen Sulfide in Air (D4913 ASTM)</v>
      </c>
      <c r="AF1534" s="37"/>
    </row>
    <row r="1535" spans="16:32" ht="15" customHeight="1">
      <c r="P1535" s="38">
        <f>IF(ISNUMBER(SEARCH(Search!$K$13,'Valid Values - Search'!U1535)),MAX($P$3:P1534)+1,0)</f>
        <v>1532</v>
      </c>
      <c r="Q1535" s="38">
        <f>IF(ISNUMBER(SEARCH(Search!$K$5,'Valid Values - Search'!R1535)),MAX($Q$3:Q1534)+1,0)</f>
        <v>1532</v>
      </c>
      <c r="R1535" s="64" t="s">
        <v>5262</v>
      </c>
      <c r="S1535" s="70" t="s">
        <v>102</v>
      </c>
      <c r="T1535" s="70" t="s">
        <v>102</v>
      </c>
      <c r="U1535" s="93" t="s">
        <v>8459</v>
      </c>
      <c r="V1535" s="94">
        <v>34</v>
      </c>
      <c r="W1535" s="97" t="s">
        <v>5262</v>
      </c>
      <c r="X1535" s="38" t="str">
        <f>IFERROR(VLOOKUP(ROWS($X$4:X1535),$Q$4:$R$5094,2,FALSE),"")</f>
        <v>Biochemical oxygen demand, standard conditions</v>
      </c>
      <c r="Y1535" s="38" t="str">
        <f>IFERROR(VLOOKUP(ROWS($Y$4:Y1535),$P$4:$U$5094,6,FALSE),"")</f>
        <v>N/A</v>
      </c>
      <c r="Z1535" s="38">
        <f>IF(ISNUMBER(SEARCH(Search!$K$21,'Valid Values - Search'!AA1535)),MAX($Z$3:Z1534)+1,0)</f>
        <v>1532</v>
      </c>
      <c r="AA1535" s="64" t="s">
        <v>13086</v>
      </c>
      <c r="AB1535" s="70" t="s">
        <v>2355</v>
      </c>
      <c r="AC1535" s="71" t="s">
        <v>1184</v>
      </c>
      <c r="AD1535" s="38" t="str">
        <f>IFERROR(VLOOKUP(ROWS($AD$4:AD1535),$Z$4:$AC$3778,2,FALSE),"")</f>
        <v>Hydrogen Sulfide in Atmosphere (D4323 ASTM)</v>
      </c>
      <c r="AF1535" s="37"/>
    </row>
    <row r="1536" spans="16:32" ht="15" customHeight="1">
      <c r="P1536" s="38">
        <f>IF(ISNUMBER(SEARCH(Search!$K$13,'Valid Values - Search'!U1536)),MAX($P$3:P1535)+1,0)</f>
        <v>1533</v>
      </c>
      <c r="Q1536" s="38">
        <f>IF(ISNUMBER(SEARCH(Search!$K$5,'Valid Values - Search'!R1536)),MAX($Q$3:Q1535)+1,0)</f>
        <v>1533</v>
      </c>
      <c r="R1536" s="64" t="s">
        <v>15396</v>
      </c>
      <c r="S1536" s="99" t="s">
        <v>102</v>
      </c>
      <c r="T1536" s="99" t="s">
        <v>102</v>
      </c>
      <c r="U1536" s="100" t="s">
        <v>8459</v>
      </c>
      <c r="V1536" s="101">
        <v>746</v>
      </c>
      <c r="W1536" s="97" t="s">
        <v>15396</v>
      </c>
      <c r="X1536" s="38" t="str">
        <f>IFERROR(VLOOKUP(ROWS($X$4:X1536),$Q$4:$R$5094,2,FALSE),"")</f>
        <v>Biochemical Oxygen Demand, Stream</v>
      </c>
      <c r="Y1536" s="38" t="str">
        <f>IFERROR(VLOOKUP(ROWS($Y$4:Y1536),$P$4:$U$5094,6,FALSE),"")</f>
        <v>N/A</v>
      </c>
      <c r="Z1536" s="38">
        <f>IF(ISNUMBER(SEARCH(Search!$K$21,'Valid Values - Search'!AA1536)),MAX($Z$3:Z1535)+1,0)</f>
        <v>1533</v>
      </c>
      <c r="AA1536" s="64" t="s">
        <v>13087</v>
      </c>
      <c r="AB1536" s="70" t="s">
        <v>2970</v>
      </c>
      <c r="AC1536" s="71" t="s">
        <v>1102</v>
      </c>
      <c r="AD1536" s="38" t="str">
        <f>IFERROR(VLOOKUP(ROWS($AD$4:AD1536),$Z$4:$AC$3778,2,FALSE),"")</f>
        <v>Hydrogen Sulfide Released from Wastes (INTERIM2 USEPA)</v>
      </c>
      <c r="AF1536" s="37"/>
    </row>
    <row r="1537" spans="16:32" ht="15" customHeight="1">
      <c r="P1537" s="38">
        <f>IF(ISNUMBER(SEARCH(Search!$K$13,'Valid Values - Search'!U1537)),MAX($P$3:P1536)+1,0)</f>
        <v>1534</v>
      </c>
      <c r="Q1537" s="38">
        <f>IF(ISNUMBER(SEARCH(Search!$K$5,'Valid Values - Search'!R1537)),MAX($Q$3:Q1536)+1,0)</f>
        <v>1534</v>
      </c>
      <c r="R1537" s="64" t="s">
        <v>5263</v>
      </c>
      <c r="S1537" s="70" t="s">
        <v>102</v>
      </c>
      <c r="T1537" s="70" t="s">
        <v>102</v>
      </c>
      <c r="U1537" s="93" t="s">
        <v>8459</v>
      </c>
      <c r="V1537" s="94">
        <v>1004019</v>
      </c>
      <c r="W1537" s="97" t="s">
        <v>5263</v>
      </c>
      <c r="X1537" s="38" t="str">
        <f>IFERROR(VLOOKUP(ROWS($X$4:X1537),$Q$4:$R$5094,2,FALSE),"")</f>
        <v>Biogenic Silica</v>
      </c>
      <c r="Y1537" s="38" t="str">
        <f>IFERROR(VLOOKUP(ROWS($Y$4:Y1537),$P$4:$U$5094,6,FALSE),"")</f>
        <v>N/A</v>
      </c>
      <c r="Z1537" s="38">
        <f>IF(ISNUMBER(SEARCH(Search!$K$21,'Valid Values - Search'!AA1537)),MAX($Z$3:Z1536)+1,0)</f>
        <v>1534</v>
      </c>
      <c r="AA1537" s="64" t="s">
        <v>13088</v>
      </c>
      <c r="AB1537" s="70">
        <v>15</v>
      </c>
      <c r="AC1537" s="71" t="s">
        <v>1102</v>
      </c>
      <c r="AD1537" s="38" t="str">
        <f>IFERROR(VLOOKUP(ROWS($AD$4:AD1537),$Z$4:$AC$3778,2,FALSE),"")</f>
        <v>Hydrogen Sulfide, Carbonyl Sulfide (15 USEPA)</v>
      </c>
      <c r="AF1537" s="37"/>
    </row>
    <row r="1538" spans="16:32" ht="15" customHeight="1">
      <c r="P1538" s="38">
        <f>IF(ISNUMBER(SEARCH(Search!$K$13,'Valid Values - Search'!U1538)),MAX($P$3:P1537)+1,0)</f>
        <v>1535</v>
      </c>
      <c r="Q1538" s="38">
        <f>IF(ISNUMBER(SEARCH(Search!$K$5,'Valid Values - Search'!R1538)),MAX($Q$3:Q1537)+1,0)</f>
        <v>1535</v>
      </c>
      <c r="R1538" s="64" t="s">
        <v>5264</v>
      </c>
      <c r="S1538" s="70" t="s">
        <v>102</v>
      </c>
      <c r="T1538" s="70" t="s">
        <v>102</v>
      </c>
      <c r="U1538" s="93" t="s">
        <v>8459</v>
      </c>
      <c r="V1538" s="94">
        <v>1003202</v>
      </c>
      <c r="W1538" s="97" t="s">
        <v>5264</v>
      </c>
      <c r="X1538" s="38" t="str">
        <f>IFERROR(VLOOKUP(ROWS($X$4:X1538),$Q$4:$R$5094,2,FALSE),"")</f>
        <v>Bioluminescence (%)</v>
      </c>
      <c r="Y1538" s="38" t="str">
        <f>IFERROR(VLOOKUP(ROWS($Y$4:Y1538),$P$4:$U$5094,6,FALSE),"")</f>
        <v>N/A</v>
      </c>
      <c r="Z1538" s="38">
        <f>IF(ISNUMBER(SEARCH(Search!$K$21,'Valid Values - Search'!AA1538)),MAX($Z$3:Z1537)+1,0)</f>
        <v>1535</v>
      </c>
      <c r="AA1538" s="64" t="s">
        <v>13089</v>
      </c>
      <c r="AB1538" s="70" t="s">
        <v>2843</v>
      </c>
      <c r="AC1538" s="71" t="s">
        <v>1182</v>
      </c>
      <c r="AD1538" s="38" t="str">
        <f>IFERROR(VLOOKUP(ROWS($AD$4:AD1538),$Z$4:$AC$3778,2,FALSE),"")</f>
        <v>Hydrolyzable plus Orthophosphate-Phosphorous (I2602 USDOI/USGS)</v>
      </c>
      <c r="AF1538" s="37"/>
    </row>
    <row r="1539" spans="16:32" ht="15" customHeight="1">
      <c r="P1539" s="38">
        <f>IF(ISNUMBER(SEARCH(Search!$K$13,'Valid Values - Search'!U1539)),MAX($P$3:P1538)+1,0)</f>
        <v>1536</v>
      </c>
      <c r="Q1539" s="38">
        <f>IF(ISNUMBER(SEARCH(Search!$K$5,'Valid Values - Search'!R1539)),MAX($Q$3:Q1538)+1,0)</f>
        <v>1536</v>
      </c>
      <c r="R1539" s="64" t="s">
        <v>5265</v>
      </c>
      <c r="S1539" s="70" t="s">
        <v>102</v>
      </c>
      <c r="T1539" s="70" t="s">
        <v>102</v>
      </c>
      <c r="U1539" s="93" t="s">
        <v>8459</v>
      </c>
      <c r="V1539" s="94">
        <v>693</v>
      </c>
      <c r="W1539" s="97" t="s">
        <v>5265</v>
      </c>
      <c r="X1539" s="38" t="str">
        <f>IFERROR(VLOOKUP(ROWS($X$4:X1539),$Q$4:$R$5094,2,FALSE),"")</f>
        <v>Biomass</v>
      </c>
      <c r="Y1539" s="38" t="str">
        <f>IFERROR(VLOOKUP(ROWS($Y$4:Y1539),$P$4:$U$5094,6,FALSE),"")</f>
        <v>N/A</v>
      </c>
      <c r="Z1539" s="38">
        <f>IF(ISNUMBER(SEARCH(Search!$K$21,'Valid Values - Search'!AA1539)),MAX($Z$3:Z1538)+1,0)</f>
        <v>1536</v>
      </c>
      <c r="AA1539" s="64" t="s">
        <v>13090</v>
      </c>
      <c r="AB1539" s="70">
        <v>5004</v>
      </c>
      <c r="AC1539" s="71" t="s">
        <v>1150</v>
      </c>
      <c r="AD1539" s="38" t="str">
        <f>IFERROR(VLOOKUP(ROWS($AD$4:AD1539),$Z$4:$AC$3778,2,FALSE),"")</f>
        <v>Hydroquinone by HPLC (5004 NIOSH)</v>
      </c>
      <c r="AF1539" s="37"/>
    </row>
    <row r="1540" spans="16:32" ht="15" customHeight="1">
      <c r="P1540" s="38">
        <f>IF(ISNUMBER(SEARCH(Search!$K$13,'Valid Values - Search'!U1540)),MAX($P$3:P1539)+1,0)</f>
        <v>1537</v>
      </c>
      <c r="Q1540" s="38">
        <f>IF(ISNUMBER(SEARCH(Search!$K$5,'Valid Values - Search'!R1540)),MAX($Q$3:Q1539)+1,0)</f>
        <v>1537</v>
      </c>
      <c r="R1540" s="64" t="s">
        <v>5266</v>
      </c>
      <c r="S1540" s="70" t="s">
        <v>102</v>
      </c>
      <c r="T1540" s="70" t="s">
        <v>102</v>
      </c>
      <c r="U1540" s="93" t="s">
        <v>8459</v>
      </c>
      <c r="V1540" s="94">
        <v>55</v>
      </c>
      <c r="W1540" s="97" t="s">
        <v>5266</v>
      </c>
      <c r="X1540" s="38" t="str">
        <f>IFERROR(VLOOKUP(ROWS($X$4:X1540),$Q$4:$R$5094,2,FALSE),"")</f>
        <v>Biomass, benthic</v>
      </c>
      <c r="Y1540" s="38" t="str">
        <f>IFERROR(VLOOKUP(ROWS($Y$4:Y1540),$P$4:$U$5094,6,FALSE),"")</f>
        <v>N/A</v>
      </c>
      <c r="Z1540" s="38">
        <f>IF(ISNUMBER(SEARCH(Search!$K$21,'Valid Values - Search'!AA1540)),MAX($Z$3:Z1539)+1,0)</f>
        <v>1537</v>
      </c>
      <c r="AA1540" s="64" t="s">
        <v>13091</v>
      </c>
      <c r="AB1540" s="70" t="s">
        <v>2417</v>
      </c>
      <c r="AC1540" s="71" t="s">
        <v>1184</v>
      </c>
      <c r="AD1540" s="38" t="str">
        <f>IFERROR(VLOOKUP(ROWS($AD$4:AD1540),$Z$4:$AC$3778,2,FALSE),"")</f>
        <v>Hydroxide Ion in Water(discontinued 05/96) (D514 ASTM)</v>
      </c>
      <c r="AF1540" s="37"/>
    </row>
    <row r="1541" spans="16:32" ht="15" customHeight="1">
      <c r="P1541" s="38">
        <f>IF(ISNUMBER(SEARCH(Search!$K$13,'Valid Values - Search'!U1541)),MAX($P$3:P1540)+1,0)</f>
        <v>1538</v>
      </c>
      <c r="Q1541" s="38">
        <f>IF(ISNUMBER(SEARCH(Search!$K$5,'Valid Values - Search'!R1541)),MAX($Q$3:Q1540)+1,0)</f>
        <v>1538</v>
      </c>
      <c r="R1541" s="64" t="s">
        <v>5267</v>
      </c>
      <c r="S1541" s="70" t="s">
        <v>102</v>
      </c>
      <c r="T1541" s="70" t="s">
        <v>102</v>
      </c>
      <c r="U1541" s="93" t="s">
        <v>8459</v>
      </c>
      <c r="V1541" s="94">
        <v>694</v>
      </c>
      <c r="W1541" s="97" t="s">
        <v>5267</v>
      </c>
      <c r="X1541" s="38" t="str">
        <f>IFERROR(VLOOKUP(ROWS($X$4:X1541),$Q$4:$R$5094,2,FALSE),"")</f>
        <v>Biomass, chlorophycota</v>
      </c>
      <c r="Y1541" s="38" t="str">
        <f>IFERROR(VLOOKUP(ROWS($Y$4:Y1541),$P$4:$U$5094,6,FALSE),"")</f>
        <v>N/A</v>
      </c>
      <c r="Z1541" s="38">
        <f>IF(ISNUMBER(SEARCH(Search!$K$21,'Valid Values - Search'!AA1541)),MAX($Z$3:Z1540)+1,0)</f>
        <v>1538</v>
      </c>
      <c r="AA1541" s="64" t="s">
        <v>13092</v>
      </c>
      <c r="AB1541" s="70" t="s">
        <v>1716</v>
      </c>
      <c r="AC1541" s="71" t="s">
        <v>1102</v>
      </c>
      <c r="AD1541" s="38" t="str">
        <f>IFERROR(VLOOKUP(ROWS($AD$4:AD1541),$Z$4:$AC$3778,2,FALSE),"")</f>
        <v>ICP Spectroscopy (6010A USEPA)</v>
      </c>
      <c r="AF1541" s="37"/>
    </row>
    <row r="1542" spans="16:32" ht="15" customHeight="1">
      <c r="P1542" s="38">
        <f>IF(ISNUMBER(SEARCH(Search!$K$13,'Valid Values - Search'!U1542)),MAX($P$3:P1541)+1,0)</f>
        <v>1539</v>
      </c>
      <c r="Q1542" s="38">
        <f>IF(ISNUMBER(SEARCH(Search!$K$5,'Valid Values - Search'!R1542)),MAX($Q$3:Q1541)+1,0)</f>
        <v>1539</v>
      </c>
      <c r="R1542" s="64" t="s">
        <v>5268</v>
      </c>
      <c r="S1542" s="70" t="s">
        <v>102</v>
      </c>
      <c r="T1542" s="70" t="s">
        <v>102</v>
      </c>
      <c r="U1542" s="93" t="s">
        <v>8459</v>
      </c>
      <c r="V1542" s="94">
        <v>695</v>
      </c>
      <c r="W1542" s="97" t="s">
        <v>5268</v>
      </c>
      <c r="X1542" s="38" t="str">
        <f>IFERROR(VLOOKUP(ROWS($X$4:X1542),$Q$4:$R$5094,2,FALSE),"")</f>
        <v>Biomass, chrysophyta</v>
      </c>
      <c r="Y1542" s="38" t="str">
        <f>IFERROR(VLOOKUP(ROWS($Y$4:Y1542),$P$4:$U$5094,6,FALSE),"")</f>
        <v>N/A</v>
      </c>
      <c r="Z1542" s="38">
        <f>IF(ISNUMBER(SEARCH(Search!$K$21,'Valid Values - Search'!AA1542)),MAX($Z$3:Z1541)+1,0)</f>
        <v>1539</v>
      </c>
      <c r="AA1542" s="64" t="s">
        <v>13093</v>
      </c>
      <c r="AB1542" s="70" t="s">
        <v>3027</v>
      </c>
      <c r="AC1542" s="71" t="s">
        <v>3026</v>
      </c>
      <c r="AD1542" s="38" t="str">
        <f>IFERROR(VLOOKUP(ROWS($AD$4:AD1542),$Z$4:$AC$3778,2,FALSE),"")</f>
        <v>ICP/MS of Th230, Tc99 and U234 (MM210 USDOE/ASD)</v>
      </c>
      <c r="AF1542" s="37"/>
    </row>
    <row r="1543" spans="16:32" ht="15" customHeight="1">
      <c r="P1543" s="38">
        <f>IF(ISNUMBER(SEARCH(Search!$K$13,'Valid Values - Search'!U1543)),MAX($P$3:P1542)+1,0)</f>
        <v>1540</v>
      </c>
      <c r="Q1543" s="38">
        <f>IF(ISNUMBER(SEARCH(Search!$K$5,'Valid Values - Search'!R1543)),MAX($Q$3:Q1542)+1,0)</f>
        <v>1540</v>
      </c>
      <c r="R1543" s="64" t="s">
        <v>5269</v>
      </c>
      <c r="S1543" s="70" t="s">
        <v>102</v>
      </c>
      <c r="T1543" s="70" t="s">
        <v>102</v>
      </c>
      <c r="U1543" s="93" t="s">
        <v>8459</v>
      </c>
      <c r="V1543" s="94">
        <v>696</v>
      </c>
      <c r="W1543" s="97" t="s">
        <v>5269</v>
      </c>
      <c r="X1543" s="38" t="str">
        <f>IFERROR(VLOOKUP(ROWS($X$4:X1543),$Q$4:$R$5094,2,FALSE),"")</f>
        <v>Biomass, cryptophycophyta</v>
      </c>
      <c r="Y1543" s="38" t="str">
        <f>IFERROR(VLOOKUP(ROWS($Y$4:Y1543),$P$4:$U$5094,6,FALSE),"")</f>
        <v>N/A</v>
      </c>
      <c r="Z1543" s="38">
        <f>IF(ISNUMBER(SEARCH(Search!$K$21,'Valid Values - Search'!AA1543)),MAX($Z$3:Z1542)+1,0)</f>
        <v>1540</v>
      </c>
      <c r="AA1543" s="64" t="s">
        <v>13094</v>
      </c>
      <c r="AB1543" s="70" t="s">
        <v>3028</v>
      </c>
      <c r="AC1543" s="71" t="s">
        <v>3026</v>
      </c>
      <c r="AD1543" s="38" t="str">
        <f>IFERROR(VLOOKUP(ROWS($AD$4:AD1543),$Z$4:$AC$3778,2,FALSE),"")</f>
        <v>ICP/MS of Uranium in Water (MM800 USDOE/ASD)</v>
      </c>
      <c r="AF1543" s="37"/>
    </row>
    <row r="1544" spans="16:32" ht="15" customHeight="1">
      <c r="P1544" s="38">
        <f>IF(ISNUMBER(SEARCH(Search!$K$13,'Valid Values - Search'!U1544)),MAX($P$3:P1543)+1,0)</f>
        <v>1541</v>
      </c>
      <c r="Q1544" s="38">
        <f>IF(ISNUMBER(SEARCH(Search!$K$5,'Valid Values - Search'!R1544)),MAX($Q$3:Q1543)+1,0)</f>
        <v>1541</v>
      </c>
      <c r="R1544" s="64" t="s">
        <v>5270</v>
      </c>
      <c r="S1544" s="70" t="s">
        <v>102</v>
      </c>
      <c r="T1544" s="70" t="s">
        <v>102</v>
      </c>
      <c r="U1544" s="93" t="s">
        <v>8459</v>
      </c>
      <c r="V1544" s="94">
        <v>697</v>
      </c>
      <c r="W1544" s="97" t="s">
        <v>5270</v>
      </c>
      <c r="X1544" s="38" t="str">
        <f>IFERROR(VLOOKUP(ROWS($X$4:X1544),$Q$4:$R$5094,2,FALSE),"")</f>
        <v>Biomass, cyanophycota</v>
      </c>
      <c r="Y1544" s="38" t="str">
        <f>IFERROR(VLOOKUP(ROWS($Y$4:Y1544),$P$4:$U$5094,6,FALSE),"")</f>
        <v>N/A</v>
      </c>
      <c r="Z1544" s="38">
        <f>IF(ISNUMBER(SEARCH(Search!$K$21,'Valid Values - Search'!AA1544)),MAX($Z$3:Z1543)+1,0)</f>
        <v>1541</v>
      </c>
      <c r="AA1544" s="64" t="s">
        <v>13095</v>
      </c>
      <c r="AB1544" s="70" t="s">
        <v>3025</v>
      </c>
      <c r="AC1544" s="71" t="s">
        <v>3026</v>
      </c>
      <c r="AD1544" s="38" t="str">
        <f>IFERROR(VLOOKUP(ROWS($AD$4:AD1544),$Z$4:$AC$3778,2,FALSE),"")</f>
        <v>ICP/MS Radionuclide Analyses (MM100 USDOE/ASD)</v>
      </c>
      <c r="AF1544" s="37"/>
    </row>
    <row r="1545" spans="16:32" ht="15" customHeight="1">
      <c r="P1545" s="38">
        <f>IF(ISNUMBER(SEARCH(Search!$K$13,'Valid Values - Search'!U1545)),MAX($P$3:P1544)+1,0)</f>
        <v>1542</v>
      </c>
      <c r="Q1545" s="38">
        <f>IF(ISNUMBER(SEARCH(Search!$K$5,'Valid Values - Search'!R1545)),MAX($Q$3:Q1544)+1,0)</f>
        <v>1542</v>
      </c>
      <c r="R1545" s="64" t="s">
        <v>5271</v>
      </c>
      <c r="S1545" s="70" t="s">
        <v>102</v>
      </c>
      <c r="T1545" s="70" t="s">
        <v>102</v>
      </c>
      <c r="U1545" s="93" t="s">
        <v>8459</v>
      </c>
      <c r="V1545" s="94">
        <v>698</v>
      </c>
      <c r="W1545" s="97" t="s">
        <v>5271</v>
      </c>
      <c r="X1545" s="38" t="str">
        <f>IFERROR(VLOOKUP(ROWS($X$4:X1545),$Q$4:$R$5094,2,FALSE),"")</f>
        <v>Biomass, drift macroinvertebrates</v>
      </c>
      <c r="Y1545" s="38" t="str">
        <f>IFERROR(VLOOKUP(ROWS($Y$4:Y1545),$P$4:$U$5094,6,FALSE),"")</f>
        <v>N/A</v>
      </c>
      <c r="Z1545" s="38">
        <f>IF(ISNUMBER(SEARCH(Search!$K$21,'Valid Values - Search'!AA1545)),MAX($Z$3:Z1544)+1,0)</f>
        <v>1542</v>
      </c>
      <c r="AA1545" s="64" t="s">
        <v>13096</v>
      </c>
      <c r="AB1545" s="70" t="s">
        <v>1241</v>
      </c>
      <c r="AC1545" s="71" t="s">
        <v>1102</v>
      </c>
      <c r="AD1545" s="38" t="str">
        <f>IFERROR(VLOOKUP(ROWS($AD$4:AD1545),$Z$4:$AC$3778,2,FALSE),"")</f>
        <v>ICP-AES For Trace Element Analysis (200.7_M USEPA)</v>
      </c>
      <c r="AF1545" s="37"/>
    </row>
    <row r="1546" spans="16:32" ht="15" customHeight="1">
      <c r="P1546" s="38">
        <f>IF(ISNUMBER(SEARCH(Search!$K$13,'Valid Values - Search'!U1546)),MAX($P$3:P1545)+1,0)</f>
        <v>1543</v>
      </c>
      <c r="Q1546" s="38">
        <f>IF(ISNUMBER(SEARCH(Search!$K$5,'Valid Values - Search'!R1546)),MAX($Q$3:Q1545)+1,0)</f>
        <v>1543</v>
      </c>
      <c r="R1546" s="64" t="s">
        <v>5272</v>
      </c>
      <c r="S1546" s="70" t="s">
        <v>102</v>
      </c>
      <c r="T1546" s="70" t="s">
        <v>102</v>
      </c>
      <c r="U1546" s="93" t="s">
        <v>8459</v>
      </c>
      <c r="V1546" s="94">
        <v>699</v>
      </c>
      <c r="W1546" s="97" t="s">
        <v>5272</v>
      </c>
      <c r="X1546" s="38" t="str">
        <f>IFERROR(VLOOKUP(ROWS($X$4:X1546),$Q$4:$R$5094,2,FALSE),"")</f>
        <v>Biomass, euglenophycota</v>
      </c>
      <c r="Y1546" s="38" t="str">
        <f>IFERROR(VLOOKUP(ROWS($Y$4:Y1546),$P$4:$U$5094,6,FALSE),"")</f>
        <v>N/A</v>
      </c>
      <c r="Z1546" s="38">
        <f>IF(ISNUMBER(SEARCH(Search!$K$21,'Valid Values - Search'!AA1546)),MAX($Z$3:Z1545)+1,0)</f>
        <v>1543</v>
      </c>
      <c r="AA1546" s="64" t="s">
        <v>13097</v>
      </c>
      <c r="AB1546" s="70" t="s">
        <v>1720</v>
      </c>
      <c r="AC1546" s="71" t="s">
        <v>1102</v>
      </c>
      <c r="AD1546" s="38" t="str">
        <f>IFERROR(VLOOKUP(ROWS($AD$4:AD1546),$Z$4:$AC$3778,2,FALSE),"")</f>
        <v>ICP-MS (6020A USEPA)</v>
      </c>
      <c r="AF1546" s="37"/>
    </row>
    <row r="1547" spans="16:32" ht="15" customHeight="1">
      <c r="P1547" s="38">
        <f>IF(ISNUMBER(SEARCH(Search!$K$13,'Valid Values - Search'!U1547)),MAX($P$3:P1546)+1,0)</f>
        <v>1544</v>
      </c>
      <c r="Q1547" s="38">
        <f>IF(ISNUMBER(SEARCH(Search!$K$5,'Valid Values - Search'!R1547)),MAX($Q$3:Q1546)+1,0)</f>
        <v>1544</v>
      </c>
      <c r="R1547" s="64" t="s">
        <v>5273</v>
      </c>
      <c r="S1547" s="70" t="s">
        <v>102</v>
      </c>
      <c r="T1547" s="70" t="s">
        <v>102</v>
      </c>
      <c r="U1547" s="93" t="s">
        <v>8459</v>
      </c>
      <c r="V1547" s="94">
        <v>56</v>
      </c>
      <c r="W1547" s="97" t="s">
        <v>5273</v>
      </c>
      <c r="X1547" s="38" t="str">
        <f>IFERROR(VLOOKUP(ROWS($X$4:X1547),$Q$4:$R$5094,2,FALSE),"")</f>
        <v>Biomass, periphyton</v>
      </c>
      <c r="Y1547" s="38" t="str">
        <f>IFERROR(VLOOKUP(ROWS($Y$4:Y1547),$P$4:$U$5094,6,FALSE),"")</f>
        <v>N/A</v>
      </c>
      <c r="Z1547" s="38">
        <f>IF(ISNUMBER(SEARCH(Search!$K$21,'Valid Values - Search'!AA1547)),MAX($Z$3:Z1546)+1,0)</f>
        <v>1544</v>
      </c>
      <c r="AA1547" s="64" t="s">
        <v>13098</v>
      </c>
      <c r="AB1547" s="70" t="s">
        <v>2366</v>
      </c>
      <c r="AC1547" s="71" t="s">
        <v>1184</v>
      </c>
      <c r="AD1547" s="38" t="str">
        <f>IFERROR(VLOOKUP(ROWS($AD$4:AD1547),$Z$4:$AC$3778,2,FALSE),"")</f>
        <v>Immediate Oxygen Uptake (D4478(A) ASTM)</v>
      </c>
      <c r="AF1547" s="37"/>
    </row>
    <row r="1548" spans="16:32" ht="15" customHeight="1">
      <c r="P1548" s="38">
        <f>IF(ISNUMBER(SEARCH(Search!$K$13,'Valid Values - Search'!U1548)),MAX($P$3:P1547)+1,0)</f>
        <v>1545</v>
      </c>
      <c r="Q1548" s="38">
        <f>IF(ISNUMBER(SEARCH(Search!$K$5,'Valid Values - Search'!R1548)),MAX($Q$3:Q1547)+1,0)</f>
        <v>1545</v>
      </c>
      <c r="R1548" s="64" t="s">
        <v>5274</v>
      </c>
      <c r="S1548" s="70" t="s">
        <v>102</v>
      </c>
      <c r="T1548" s="70" t="s">
        <v>102</v>
      </c>
      <c r="U1548" s="93" t="s">
        <v>8459</v>
      </c>
      <c r="V1548" s="94">
        <v>11771</v>
      </c>
      <c r="W1548" s="97" t="s">
        <v>5274</v>
      </c>
      <c r="X1548" s="38" t="str">
        <f>IFERROR(VLOOKUP(ROWS($X$4:X1548),$Q$4:$R$5094,2,FALSE),"")</f>
        <v>Biomass, phytoplankton</v>
      </c>
      <c r="Y1548" s="38" t="str">
        <f>IFERROR(VLOOKUP(ROWS($Y$4:Y1548),$P$4:$U$5094,6,FALSE),"")</f>
        <v>N/A</v>
      </c>
      <c r="Z1548" s="38">
        <f>IF(ISNUMBER(SEARCH(Search!$K$21,'Valid Values - Search'!AA1548)),MAX($Z$3:Z1547)+1,0)</f>
        <v>1545</v>
      </c>
      <c r="AA1548" s="64" t="s">
        <v>13099</v>
      </c>
      <c r="AB1548" s="70" t="s">
        <v>1980</v>
      </c>
      <c r="AC1548" s="71" t="s">
        <v>1156</v>
      </c>
      <c r="AD1548" s="38" t="str">
        <f>IFERROR(VLOOKUP(ROWS($AD$4:AD1548),$Z$4:$AC$3778,2,FALSE),"")</f>
        <v>Immunofluorescence Method for Giarda &amp; Crytosporidium (9711-B APHA)</v>
      </c>
      <c r="AF1548" s="37"/>
    </row>
    <row r="1549" spans="16:32" ht="15" customHeight="1">
      <c r="P1549" s="38">
        <f>IF(ISNUMBER(SEARCH(Search!$K$13,'Valid Values - Search'!U1549)),MAX($P$3:P1548)+1,0)</f>
        <v>1546</v>
      </c>
      <c r="Q1549" s="38">
        <f>IF(ISNUMBER(SEARCH(Search!$K$5,'Valid Values - Search'!R1549)),MAX($Q$3:Q1548)+1,0)</f>
        <v>1546</v>
      </c>
      <c r="R1549" s="64" t="s">
        <v>5275</v>
      </c>
      <c r="S1549" s="70" t="s">
        <v>102</v>
      </c>
      <c r="T1549" s="70" t="s">
        <v>102</v>
      </c>
      <c r="U1549" s="93" t="s">
        <v>8459</v>
      </c>
      <c r="V1549" s="94">
        <v>57</v>
      </c>
      <c r="W1549" s="97" t="s">
        <v>5275</v>
      </c>
      <c r="X1549" s="38" t="str">
        <f>IFERROR(VLOOKUP(ROWS($X$4:X1549),$Q$4:$R$5094,2,FALSE),"")</f>
        <v>Biomass, plankton</v>
      </c>
      <c r="Y1549" s="38" t="str">
        <f>IFERROR(VLOOKUP(ROWS($Y$4:Y1549),$P$4:$U$5094,6,FALSE),"")</f>
        <v>N/A</v>
      </c>
      <c r="Z1549" s="38">
        <f>IF(ISNUMBER(SEARCH(Search!$K$21,'Valid Values - Search'!AA1549)),MAX($Z$3:Z1548)+1,0)</f>
        <v>1546</v>
      </c>
      <c r="AA1549" s="64" t="s">
        <v>13100</v>
      </c>
      <c r="AB1549" s="70">
        <v>9057</v>
      </c>
      <c r="AC1549" s="71" t="s">
        <v>1102</v>
      </c>
      <c r="AD1549" s="38" t="str">
        <f>IFERROR(VLOOKUP(ROWS($AD$4:AD1549),$Z$4:$AC$3778,2,FALSE),"")</f>
        <v>Impinger Solutions for Cl- by ICP (9057 USEPA)</v>
      </c>
      <c r="AF1549" s="37"/>
    </row>
    <row r="1550" spans="16:32" ht="15" customHeight="1">
      <c r="P1550" s="38">
        <f>IF(ISNUMBER(SEARCH(Search!$K$13,'Valid Values - Search'!U1550)),MAX($P$3:P1549)+1,0)</f>
        <v>1547</v>
      </c>
      <c r="Q1550" s="38">
        <f>IF(ISNUMBER(SEARCH(Search!$K$5,'Valid Values - Search'!R1550)),MAX($Q$3:Q1549)+1,0)</f>
        <v>1547</v>
      </c>
      <c r="R1550" s="64" t="s">
        <v>5276</v>
      </c>
      <c r="S1550" s="70" t="s">
        <v>102</v>
      </c>
      <c r="T1550" s="70" t="s">
        <v>102</v>
      </c>
      <c r="U1550" s="93" t="s">
        <v>8459</v>
      </c>
      <c r="V1550" s="94">
        <v>700</v>
      </c>
      <c r="W1550" s="97" t="s">
        <v>5276</v>
      </c>
      <c r="X1550" s="38" t="str">
        <f>IFERROR(VLOOKUP(ROWS($X$4:X1550),$Q$4:$R$5094,2,FALSE),"")</f>
        <v>Biomass, pyrrophycophyta</v>
      </c>
      <c r="Y1550" s="38" t="str">
        <f>IFERROR(VLOOKUP(ROWS($Y$4:Y1550),$P$4:$U$5094,6,FALSE),"")</f>
        <v>N/A</v>
      </c>
      <c r="Z1550" s="38">
        <f>IF(ISNUMBER(SEARCH(Search!$K$21,'Valid Values - Search'!AA1550)),MAX($Z$3:Z1549)+1,0)</f>
        <v>1547</v>
      </c>
      <c r="AA1550" s="64" t="s">
        <v>13101</v>
      </c>
      <c r="AB1550" s="70" t="s">
        <v>2351</v>
      </c>
      <c r="AC1550" s="71" t="s">
        <v>1184</v>
      </c>
      <c r="AD1550" s="38" t="str">
        <f>IFERROR(VLOOKUP(ROWS($AD$4:AD1550),$Z$4:$AC$3778,2,FALSE),"")</f>
        <v>Index Density and Unit Weight of Soils (D4254 ASTM)</v>
      </c>
      <c r="AF1550" s="37"/>
    </row>
    <row r="1551" spans="16:32" ht="15" customHeight="1">
      <c r="P1551" s="38">
        <f>IF(ISNUMBER(SEARCH(Search!$K$13,'Valid Values - Search'!U1551)),MAX($P$3:P1550)+1,0)</f>
        <v>1548</v>
      </c>
      <c r="Q1551" s="38">
        <f>IF(ISNUMBER(SEARCH(Search!$K$5,'Valid Values - Search'!R1551)),MAX($Q$3:Q1550)+1,0)</f>
        <v>1548</v>
      </c>
      <c r="R1551" s="64" t="s">
        <v>5277</v>
      </c>
      <c r="S1551" s="70" t="s">
        <v>102</v>
      </c>
      <c r="T1551" s="70" t="s">
        <v>102</v>
      </c>
      <c r="U1551" s="93" t="s">
        <v>8459</v>
      </c>
      <c r="V1551" s="94">
        <v>11772</v>
      </c>
      <c r="W1551" s="97" t="s">
        <v>5277</v>
      </c>
      <c r="X1551" s="38" t="str">
        <f>IFERROR(VLOOKUP(ROWS($X$4:X1551),$Q$4:$R$5094,2,FALSE),"")</f>
        <v>Biomass, zooplankton</v>
      </c>
      <c r="Y1551" s="38" t="str">
        <f>IFERROR(VLOOKUP(ROWS($Y$4:Y1551),$P$4:$U$5094,6,FALSE),"")</f>
        <v>N/A</v>
      </c>
      <c r="Z1551" s="38">
        <f>IF(ISNUMBER(SEARCH(Search!$K$21,'Valid Values - Search'!AA1551)),MAX($Z$3:Z1550)+1,0)</f>
        <v>1548</v>
      </c>
      <c r="AA1551" s="64" t="s">
        <v>13102</v>
      </c>
      <c r="AB1551" s="70" t="s">
        <v>3387</v>
      </c>
      <c r="AC1551" s="71" t="s">
        <v>1102</v>
      </c>
      <c r="AD1551" s="38" t="str">
        <f>IFERROR(VLOOKUP(ROWS($AD$4:AD1551),$Z$4:$AC$3778,2,FALSE),"")</f>
        <v>Indolebutyric Acid by UV Spectroscopy (PMD-INB USEPA)</v>
      </c>
      <c r="AF1551" s="37"/>
    </row>
    <row r="1552" spans="16:32" ht="15" customHeight="1">
      <c r="P1552" s="38">
        <f>IF(ISNUMBER(SEARCH(Search!$K$13,'Valid Values - Search'!U1552)),MAX($P$3:P1551)+1,0)</f>
        <v>1549</v>
      </c>
      <c r="Q1552" s="38">
        <f>IF(ISNUMBER(SEARCH(Search!$K$5,'Valid Values - Search'!R1552)),MAX($Q$3:Q1551)+1,0)</f>
        <v>1549</v>
      </c>
      <c r="R1552" s="64" t="s">
        <v>5278</v>
      </c>
      <c r="S1552" s="70" t="s">
        <v>102</v>
      </c>
      <c r="T1552" s="70" t="s">
        <v>102</v>
      </c>
      <c r="U1552" s="93" t="s">
        <v>8459</v>
      </c>
      <c r="V1552" s="94">
        <v>54</v>
      </c>
      <c r="W1552" s="97" t="s">
        <v>5278</v>
      </c>
      <c r="X1552" s="38" t="str">
        <f>IFERROR(VLOOKUP(ROWS($X$4:X1552),$Q$4:$R$5094,2,FALSE),"")</f>
        <v>Biomass/chlorophyll ratio</v>
      </c>
      <c r="Y1552" s="38" t="str">
        <f>IFERROR(VLOOKUP(ROWS($Y$4:Y1552),$P$4:$U$5094,6,FALSE),"")</f>
        <v>N/A</v>
      </c>
      <c r="Z1552" s="38">
        <f>IF(ISNUMBER(SEARCH(Search!$K$21,'Valid Values - Search'!AA1552)),MAX($Z$3:Z1551)+1,0)</f>
        <v>1549</v>
      </c>
      <c r="AA1552" s="64" t="s">
        <v>13105</v>
      </c>
      <c r="AB1552" s="70" t="s">
        <v>1718</v>
      </c>
      <c r="AC1552" s="71" t="s">
        <v>1102</v>
      </c>
      <c r="AD1552" s="38" t="str">
        <f>IFERROR(VLOOKUP(ROWS($AD$4:AD1552),$Z$4:$AC$3778,2,FALSE),"")</f>
        <v>Inductively Coupled Plasma - Atomic Emission Spectroscopy (ICP-AES) (6010C USEPA)</v>
      </c>
      <c r="AF1552" s="37"/>
    </row>
    <row r="1553" spans="16:32" ht="15" customHeight="1">
      <c r="P1553" s="38">
        <f>IF(ISNUMBER(SEARCH(Search!$K$13,'Valid Values - Search'!U1553)),MAX($P$3:P1552)+1,0)</f>
        <v>1550</v>
      </c>
      <c r="Q1553" s="38">
        <f>IF(ISNUMBER(SEARCH(Search!$K$5,'Valid Values - Search'!R1553)),MAX($Q$3:Q1552)+1,0)</f>
        <v>1550</v>
      </c>
      <c r="R1553" s="64" t="s">
        <v>5260</v>
      </c>
      <c r="S1553" s="70" t="s">
        <v>102</v>
      </c>
      <c r="T1553" s="70" t="s">
        <v>102</v>
      </c>
      <c r="U1553" s="93" t="s">
        <v>8459</v>
      </c>
      <c r="V1553" s="94">
        <v>14494</v>
      </c>
      <c r="W1553" s="97" t="s">
        <v>5260</v>
      </c>
      <c r="X1553" s="38" t="str">
        <f>IFERROR(VLOOKUP(ROWS($X$4:X1553),$Q$4:$R$5094,2,FALSE),"")</f>
        <v>Bio-toxin</v>
      </c>
      <c r="Y1553" s="38" t="str">
        <f>IFERROR(VLOOKUP(ROWS($Y$4:Y1553),$P$4:$U$5094,6,FALSE),"")</f>
        <v>N/A</v>
      </c>
      <c r="Z1553" s="38">
        <f>IF(ISNUMBER(SEARCH(Search!$K$21,'Valid Values - Search'!AA1553)),MAX($Z$3:Z1552)+1,0)</f>
        <v>1550</v>
      </c>
      <c r="AA1553" s="64" t="s">
        <v>13106</v>
      </c>
      <c r="AB1553" s="70">
        <v>6020</v>
      </c>
      <c r="AC1553" s="71" t="s">
        <v>1102</v>
      </c>
      <c r="AD1553" s="38" t="str">
        <f>IFERROR(VLOOKUP(ROWS($AD$4:AD1553),$Z$4:$AC$3778,2,FALSE),"")</f>
        <v>Inductively Coupled Plasma - Mass Spec. (6020 USEPA)</v>
      </c>
      <c r="AF1553" s="37"/>
    </row>
    <row r="1554" spans="16:32" ht="15" customHeight="1">
      <c r="P1554" s="38">
        <f>IF(ISNUMBER(SEARCH(Search!$K$13,'Valid Values - Search'!U1554)),MAX($P$3:P1553)+1,0)</f>
        <v>1551</v>
      </c>
      <c r="Q1554" s="38">
        <f>IF(ISNUMBER(SEARCH(Search!$K$5,'Valid Values - Search'!R1554)),MAX($Q$3:Q1553)+1,0)</f>
        <v>1551</v>
      </c>
      <c r="R1554" s="64" t="s">
        <v>15397</v>
      </c>
      <c r="S1554" s="99" t="s">
        <v>102</v>
      </c>
      <c r="T1554" s="99" t="s">
        <v>102</v>
      </c>
      <c r="U1554" s="100" t="s">
        <v>8459</v>
      </c>
      <c r="V1554" s="101">
        <v>388</v>
      </c>
      <c r="W1554" s="97" t="s">
        <v>15397</v>
      </c>
      <c r="X1554" s="38" t="str">
        <f>IFERROR(VLOOKUP(ROWS($X$4:X1554),$Q$4:$R$5094,2,FALSE),"")</f>
        <v>Biovolume</v>
      </c>
      <c r="Y1554" s="38" t="str">
        <f>IFERROR(VLOOKUP(ROWS($Y$4:Y1554),$P$4:$U$5094,6,FALSE),"")</f>
        <v>N/A</v>
      </c>
      <c r="Z1554" s="38">
        <f>IF(ISNUMBER(SEARCH(Search!$K$21,'Valid Values - Search'!AA1554)),MAX($Z$3:Z1553)+1,0)</f>
        <v>1551</v>
      </c>
      <c r="AA1554" s="64" t="s">
        <v>13107</v>
      </c>
      <c r="AB1554" s="70" t="s">
        <v>1721</v>
      </c>
      <c r="AC1554" s="71" t="s">
        <v>1102</v>
      </c>
      <c r="AD1554" s="38" t="str">
        <f>IFERROR(VLOOKUP(ROWS($AD$4:AD1554),$Z$4:$AC$3778,2,FALSE),"")</f>
        <v>Inductively Coupled Plasma - Mass Spec. (6020_M USEPA)</v>
      </c>
      <c r="AF1554" s="37"/>
    </row>
    <row r="1555" spans="16:32" ht="15" customHeight="1">
      <c r="P1555" s="38">
        <f>IF(ISNUMBER(SEARCH(Search!$K$13,'Valid Values - Search'!U1555)),MAX($P$3:P1554)+1,0)</f>
        <v>1552</v>
      </c>
      <c r="Q1555" s="38">
        <f>IF(ISNUMBER(SEARCH(Search!$K$5,'Valid Values - Search'!R1555)),MAX($Q$3:Q1554)+1,0)</f>
        <v>1552</v>
      </c>
      <c r="R1555" s="64" t="s">
        <v>5279</v>
      </c>
      <c r="S1555" s="70" t="s">
        <v>102</v>
      </c>
      <c r="T1555" s="70" t="s">
        <v>102</v>
      </c>
      <c r="U1555" s="93" t="s">
        <v>9910</v>
      </c>
      <c r="V1555" s="94">
        <v>701</v>
      </c>
      <c r="W1555" s="97" t="s">
        <v>5279</v>
      </c>
      <c r="X1555" s="38" t="str">
        <f>IFERROR(VLOOKUP(ROWS($X$4:X1555),$Q$4:$R$5094,2,FALSE),"")</f>
        <v>Biphenyl</v>
      </c>
      <c r="Y1555" s="38" t="str">
        <f>IFERROR(VLOOKUP(ROWS($Y$4:Y1555),$P$4:$U$5094,6,FALSE),"")</f>
        <v>92-52-4</v>
      </c>
      <c r="Z1555" s="38">
        <f>IF(ISNUMBER(SEARCH(Search!$K$21,'Valid Values - Search'!AA1555)),MAX($Z$3:Z1554)+1,0)</f>
        <v>1552</v>
      </c>
      <c r="AA1555" s="64" t="s">
        <v>13103</v>
      </c>
      <c r="AB1555" s="70" t="s">
        <v>1236</v>
      </c>
      <c r="AC1555" s="71" t="s">
        <v>1102</v>
      </c>
      <c r="AD1555" s="38" t="str">
        <f>IFERROR(VLOOKUP(ROWS($AD$4:AD1555),$Z$4:$AC$3778,2,FALSE),"")</f>
        <v>Inductively Coupled Plasma (200.10_M USEPA)</v>
      </c>
      <c r="AF1555" s="37"/>
    </row>
    <row r="1556" spans="16:32" ht="15" customHeight="1">
      <c r="P1556" s="38">
        <f>IF(ISNUMBER(SEARCH(Search!$K$13,'Valid Values - Search'!U1556)),MAX($P$3:P1555)+1,0)</f>
        <v>1553</v>
      </c>
      <c r="Q1556" s="38">
        <f>IF(ISNUMBER(SEARCH(Search!$K$5,'Valid Values - Search'!R1556)),MAX($Q$3:Q1555)+1,0)</f>
        <v>1553</v>
      </c>
      <c r="R1556" s="64" t="s">
        <v>5280</v>
      </c>
      <c r="S1556" s="70" t="s">
        <v>102</v>
      </c>
      <c r="T1556" s="70" t="s">
        <v>102</v>
      </c>
      <c r="U1556" s="93" t="s">
        <v>9911</v>
      </c>
      <c r="V1556" s="94" t="s">
        <v>8459</v>
      </c>
      <c r="W1556" s="97" t="s">
        <v>5280</v>
      </c>
      <c r="X1556" s="38" t="str">
        <f>IFERROR(VLOOKUP(ROWS($X$4:X1556),$Q$4:$R$5094,2,FALSE),"")</f>
        <v>Biphenyl-2,2',3,3',4,4',5,5',6,6'-d10</v>
      </c>
      <c r="Y1556" s="38" t="str">
        <f>IFERROR(VLOOKUP(ROWS($Y$4:Y1556),$P$4:$U$5094,6,FALSE),"")</f>
        <v>1486-01-7</v>
      </c>
      <c r="Z1556" s="38">
        <f>IF(ISNUMBER(SEARCH(Search!$K$21,'Valid Values - Search'!AA1556)),MAX($Z$3:Z1555)+1,0)</f>
        <v>1553</v>
      </c>
      <c r="AA1556" s="64" t="s">
        <v>13104</v>
      </c>
      <c r="AB1556" s="70" t="s">
        <v>2965</v>
      </c>
      <c r="AC1556" s="71" t="s">
        <v>1102</v>
      </c>
      <c r="AD1556" s="38" t="str">
        <f>IFERROR(VLOOKUP(ROWS($AD$4:AD1556),$Z$4:$AC$3778,2,FALSE),"")</f>
        <v>Inductively Coupled Plasma (ICP-AES USEPA)</v>
      </c>
      <c r="AF1556" s="37"/>
    </row>
    <row r="1557" spans="16:32" ht="15" customHeight="1">
      <c r="P1557" s="38">
        <f>IF(ISNUMBER(SEARCH(Search!$K$13,'Valid Values - Search'!U1557)),MAX($P$3:P1556)+1,0)</f>
        <v>1554</v>
      </c>
      <c r="Q1557" s="38">
        <f>IF(ISNUMBER(SEARCH(Search!$K$5,'Valid Values - Search'!R1557)),MAX($Q$3:Q1556)+1,0)</f>
        <v>1554</v>
      </c>
      <c r="R1557" s="64" t="s">
        <v>5281</v>
      </c>
      <c r="S1557" s="70" t="s">
        <v>102</v>
      </c>
      <c r="T1557" s="70" t="s">
        <v>102</v>
      </c>
      <c r="U1557" s="93" t="s">
        <v>9912</v>
      </c>
      <c r="V1557" s="94">
        <v>705</v>
      </c>
      <c r="W1557" s="97" t="s">
        <v>5281</v>
      </c>
      <c r="X1557" s="38" t="str">
        <f>IFERROR(VLOOKUP(ROWS($X$4:X1557),$Q$4:$R$5094,2,FALSE),"")</f>
        <v>Bis(2-chloro-1-methylethyl) ether</v>
      </c>
      <c r="Y1557" s="38" t="str">
        <f>IFERROR(VLOOKUP(ROWS($Y$4:Y1557),$P$4:$U$5094,6,FALSE),"")</f>
        <v>108-60-1</v>
      </c>
      <c r="Z1557" s="38">
        <f>IF(ISNUMBER(SEARCH(Search!$K$21,'Valid Values - Search'!AA1557)),MAX($Z$3:Z1556)+1,0)</f>
        <v>1554</v>
      </c>
      <c r="AA1557" s="64" t="s">
        <v>13108</v>
      </c>
      <c r="AB1557" s="70" t="s">
        <v>1717</v>
      </c>
      <c r="AC1557" s="71" t="s">
        <v>1102</v>
      </c>
      <c r="AD1557" s="38" t="str">
        <f>IFERROR(VLOOKUP(ROWS($AD$4:AD1557),$Z$4:$AC$3778,2,FALSE),"")</f>
        <v>Inductively Coupled Plasma AES (6010B USEPA)</v>
      </c>
      <c r="AF1557" s="37"/>
    </row>
    <row r="1558" spans="16:32" ht="15" customHeight="1">
      <c r="P1558" s="38">
        <f>IF(ISNUMBER(SEARCH(Search!$K$13,'Valid Values - Search'!U1558)),MAX($P$3:P1557)+1,0)</f>
        <v>1555</v>
      </c>
      <c r="Q1558" s="38">
        <f>IF(ISNUMBER(SEARCH(Search!$K$5,'Valid Values - Search'!R1558)),MAX($Q$3:Q1557)+1,0)</f>
        <v>1555</v>
      </c>
      <c r="R1558" s="64" t="s">
        <v>5282</v>
      </c>
      <c r="S1558" s="70" t="s">
        <v>101</v>
      </c>
      <c r="T1558" s="70" t="s">
        <v>102</v>
      </c>
      <c r="U1558" s="93" t="s">
        <v>8748</v>
      </c>
      <c r="V1558" s="94">
        <v>303</v>
      </c>
      <c r="W1558" s="97" t="s">
        <v>5282</v>
      </c>
      <c r="X1558" s="38" t="str">
        <f>IFERROR(VLOOKUP(ROWS($X$4:X1558),$Q$4:$R$5094,2,FALSE),"")</f>
        <v>Bis(2-chloroethoxy)methane</v>
      </c>
      <c r="Y1558" s="38" t="str">
        <f>IFERROR(VLOOKUP(ROWS($Y$4:Y1558),$P$4:$U$5094,6,FALSE),"")</f>
        <v>111-91-1</v>
      </c>
      <c r="Z1558" s="38">
        <f>IF(ISNUMBER(SEARCH(Search!$K$21,'Valid Values - Search'!AA1558)),MAX($Z$3:Z1557)+1,0)</f>
        <v>1555</v>
      </c>
      <c r="AA1558" s="64" t="s">
        <v>13109</v>
      </c>
      <c r="AB1558" s="70" t="s">
        <v>2578</v>
      </c>
      <c r="AC1558" s="71" t="s">
        <v>1102</v>
      </c>
      <c r="AD1558" s="38" t="str">
        <f>IFERROR(VLOOKUP(ROWS($AD$4:AD1558),$Z$4:$AC$3778,2,FALSE),"")</f>
        <v>Infrared Spectroscopy (HERL_030 USEPA)</v>
      </c>
      <c r="AF1558" s="37"/>
    </row>
    <row r="1559" spans="16:32" ht="15" customHeight="1">
      <c r="P1559" s="38">
        <f>IF(ISNUMBER(SEARCH(Search!$K$13,'Valid Values - Search'!U1559)),MAX($P$3:P1558)+1,0)</f>
        <v>1556</v>
      </c>
      <c r="Q1559" s="38">
        <f>IF(ISNUMBER(SEARCH(Search!$K$5,'Valid Values - Search'!R1559)),MAX($Q$3:Q1558)+1,0)</f>
        <v>1556</v>
      </c>
      <c r="R1559" s="64" t="s">
        <v>15398</v>
      </c>
      <c r="S1559" s="99" t="s">
        <v>101</v>
      </c>
      <c r="T1559" s="99" t="s">
        <v>102</v>
      </c>
      <c r="U1559" s="100" t="s">
        <v>8748</v>
      </c>
      <c r="V1559" s="101">
        <v>303</v>
      </c>
      <c r="W1559" s="97" t="s">
        <v>15398</v>
      </c>
      <c r="X1559" s="38" t="str">
        <f>IFERROR(VLOOKUP(ROWS($X$4:X1559),$Q$4:$R$5094,2,FALSE),"")</f>
        <v>bis(2-chloroethoxy)methane</v>
      </c>
      <c r="Y1559" s="38" t="str">
        <f>IFERROR(VLOOKUP(ROWS($Y$4:Y1559),$P$4:$U$5094,6,FALSE),"")</f>
        <v>111-91-1</v>
      </c>
      <c r="Z1559" s="38">
        <f>IF(ISNUMBER(SEARCH(Search!$K$21,'Valid Values - Search'!AA1559)),MAX($Z$3:Z1558)+1,0)</f>
        <v>1556</v>
      </c>
      <c r="AA1559" s="64" t="s">
        <v>13110</v>
      </c>
      <c r="AB1559" s="70" t="s">
        <v>1611</v>
      </c>
      <c r="AC1559" s="71" t="s">
        <v>1156</v>
      </c>
      <c r="AD1559" s="38" t="str">
        <f>IFERROR(VLOOKUP(ROWS($AD$4:AD1559),$Z$4:$AC$3778,2,FALSE),"")</f>
        <v>In-line UV/Persulfate Digestion and Flow Injection Analysis for Total Phosphorus (4500-P-I APHA)</v>
      </c>
      <c r="AF1559" s="37"/>
    </row>
    <row r="1560" spans="16:32" ht="15" customHeight="1">
      <c r="P1560" s="38">
        <f>IF(ISNUMBER(SEARCH(Search!$K$13,'Valid Values - Search'!U1560)),MAX($P$3:P1559)+1,0)</f>
        <v>1557</v>
      </c>
      <c r="Q1560" s="38">
        <f>IF(ISNUMBER(SEARCH(Search!$K$5,'Valid Values - Search'!R1560)),MAX($Q$3:Q1559)+1,0)</f>
        <v>1557</v>
      </c>
      <c r="R1560" s="64" t="s">
        <v>5283</v>
      </c>
      <c r="S1560" s="70" t="s">
        <v>101</v>
      </c>
      <c r="T1560" s="70" t="s">
        <v>102</v>
      </c>
      <c r="U1560" s="93" t="s">
        <v>8749</v>
      </c>
      <c r="V1560" s="94">
        <v>229</v>
      </c>
      <c r="W1560" s="97" t="s">
        <v>5283</v>
      </c>
      <c r="X1560" s="38" t="str">
        <f>IFERROR(VLOOKUP(ROWS($X$4:X1560),$Q$4:$R$5094,2,FALSE),"")</f>
        <v>Bis(2-chloroethyl) ether</v>
      </c>
      <c r="Y1560" s="38" t="str">
        <f>IFERROR(VLOOKUP(ROWS($Y$4:Y1560),$P$4:$U$5094,6,FALSE),"")</f>
        <v>111-44-4</v>
      </c>
      <c r="Z1560" s="38">
        <f>IF(ISNUMBER(SEARCH(Search!$K$21,'Valid Values - Search'!AA1560)),MAX($Z$3:Z1559)+1,0)</f>
        <v>1557</v>
      </c>
      <c r="AA1560" s="64" t="s">
        <v>13111</v>
      </c>
      <c r="AB1560" s="70" t="s">
        <v>1566</v>
      </c>
      <c r="AC1560" s="71" t="s">
        <v>1412</v>
      </c>
      <c r="AD1560" s="38" t="str">
        <f>IFERROR(VLOOKUP(ROWS($AD$4:AD1560),$Z$4:$AC$3778,2,FALSE),"")</f>
        <v>In-Line UV/Persulfate Digestion and Oxidation and Flow Injection Analysis (4500-N-B APHA_SM21ED)</v>
      </c>
      <c r="AF1560" s="37"/>
    </row>
    <row r="1561" spans="16:32" ht="15" customHeight="1">
      <c r="P1561" s="38">
        <f>IF(ISNUMBER(SEARCH(Search!$K$13,'Valid Values - Search'!U1561)),MAX($P$3:P1560)+1,0)</f>
        <v>1558</v>
      </c>
      <c r="Q1561" s="38">
        <f>IF(ISNUMBER(SEARCH(Search!$K$5,'Valid Values - Search'!R1561)),MAX($Q$3:Q1560)+1,0)</f>
        <v>1558</v>
      </c>
      <c r="R1561" s="64" t="s">
        <v>15399</v>
      </c>
      <c r="S1561" s="99" t="s">
        <v>101</v>
      </c>
      <c r="T1561" s="99" t="s">
        <v>102</v>
      </c>
      <c r="U1561" s="100" t="s">
        <v>8749</v>
      </c>
      <c r="V1561" s="101">
        <v>229</v>
      </c>
      <c r="W1561" s="97" t="s">
        <v>15399</v>
      </c>
      <c r="X1561" s="38" t="str">
        <f>IFERROR(VLOOKUP(ROWS($X$4:X1561),$Q$4:$R$5094,2,FALSE),"")</f>
        <v>bis(2-chloroethyl)ether</v>
      </c>
      <c r="Y1561" s="38" t="str">
        <f>IFERROR(VLOOKUP(ROWS($Y$4:Y1561),$P$4:$U$5094,6,FALSE),"")</f>
        <v>111-44-4</v>
      </c>
      <c r="Z1561" s="38">
        <f>IF(ISNUMBER(SEARCH(Search!$K$21,'Valid Values - Search'!AA1561)),MAX($Z$3:Z1560)+1,0)</f>
        <v>1558</v>
      </c>
      <c r="AA1561" s="64" t="s">
        <v>13112</v>
      </c>
      <c r="AB1561" s="70" t="s">
        <v>2530</v>
      </c>
      <c r="AC1561" s="71" t="s">
        <v>1102</v>
      </c>
      <c r="AD1561" s="38" t="str">
        <f>IFERROR(VLOOKUP(ROWS($AD$4:AD1561),$Z$4:$AC$3778,2,FALSE),"")</f>
        <v>Inorganic Analytical Services provided under the EPA Contract Lab Program (EPA_CLP_INOR USEPA)</v>
      </c>
      <c r="AF1561" s="37"/>
    </row>
    <row r="1562" spans="16:32" ht="15" customHeight="1">
      <c r="P1562" s="38">
        <f>IF(ISNUMBER(SEARCH(Search!$K$13,'Valid Values - Search'!U1562)),MAX($P$3:P1561)+1,0)</f>
        <v>1559</v>
      </c>
      <c r="Q1562" s="38">
        <f>IF(ISNUMBER(SEARCH(Search!$K$5,'Valid Values - Search'!R1562)),MAX($Q$3:Q1561)+1,0)</f>
        <v>1559</v>
      </c>
      <c r="R1562" s="64" t="s">
        <v>5284</v>
      </c>
      <c r="S1562" s="70" t="s">
        <v>101</v>
      </c>
      <c r="T1562" s="70" t="s">
        <v>102</v>
      </c>
      <c r="U1562" s="93" t="s">
        <v>8750</v>
      </c>
      <c r="V1562" s="94">
        <v>228</v>
      </c>
      <c r="W1562" s="97" t="s">
        <v>5284</v>
      </c>
      <c r="X1562" s="38" t="str">
        <f>IFERROR(VLOOKUP(ROWS($X$4:X1562),$Q$4:$R$5094,2,FALSE),"")</f>
        <v>Bis(2-chloroisopropyl) ether</v>
      </c>
      <c r="Y1562" s="38" t="str">
        <f>IFERROR(VLOOKUP(ROWS($Y$4:Y1562),$P$4:$U$5094,6,FALSE),"")</f>
        <v>39638-32-9</v>
      </c>
      <c r="Z1562" s="38">
        <f>IF(ISNUMBER(SEARCH(Search!$K$21,'Valid Values - Search'!AA1562)),MAX($Z$3:Z1561)+1,0)</f>
        <v>1559</v>
      </c>
      <c r="AA1562" s="64" t="s">
        <v>13113</v>
      </c>
      <c r="AB1562" s="70">
        <v>920.13</v>
      </c>
      <c r="AC1562" s="71" t="s">
        <v>1934</v>
      </c>
      <c r="AD1562" s="38" t="str">
        <f>IFERROR(VLOOKUP(ROWS($AD$4:AD1562),$Z$4:$AC$3778,2,FALSE),"")</f>
        <v>Inorganic and Organometallic Pesticides (920.13 AOAC)</v>
      </c>
      <c r="AF1562" s="37"/>
    </row>
    <row r="1563" spans="16:32" ht="15" customHeight="1">
      <c r="P1563" s="38">
        <f>IF(ISNUMBER(SEARCH(Search!$K$13,'Valid Values - Search'!U1563)),MAX($P$3:P1562)+1,0)</f>
        <v>1560</v>
      </c>
      <c r="Q1563" s="38">
        <f>IF(ISNUMBER(SEARCH(Search!$K$5,'Valid Values - Search'!R1563)),MAX($Q$3:Q1562)+1,0)</f>
        <v>1560</v>
      </c>
      <c r="R1563" s="64" t="s">
        <v>15400</v>
      </c>
      <c r="S1563" s="99" t="s">
        <v>101</v>
      </c>
      <c r="T1563" s="99" t="s">
        <v>102</v>
      </c>
      <c r="U1563" s="100" t="s">
        <v>8750</v>
      </c>
      <c r="V1563" s="101">
        <v>228</v>
      </c>
      <c r="W1563" s="97" t="s">
        <v>15400</v>
      </c>
      <c r="X1563" s="38" t="str">
        <f>IFERROR(VLOOKUP(ROWS($X$4:X1563),$Q$4:$R$5094,2,FALSE),"")</f>
        <v>bis(2-chloroisopropyl)ether</v>
      </c>
      <c r="Y1563" s="38" t="str">
        <f>IFERROR(VLOOKUP(ROWS($Y$4:Y1563),$P$4:$U$5094,6,FALSE),"")</f>
        <v>39638-32-9</v>
      </c>
      <c r="Z1563" s="38">
        <f>IF(ISNUMBER(SEARCH(Search!$K$21,'Valid Values - Search'!AA1563)),MAX($Z$3:Z1562)+1,0)</f>
        <v>1560</v>
      </c>
      <c r="AA1563" s="64" t="s">
        <v>13114</v>
      </c>
      <c r="AB1563" s="70">
        <v>300</v>
      </c>
      <c r="AC1563" s="71" t="s">
        <v>1102</v>
      </c>
      <c r="AD1563" s="38" t="str">
        <f>IFERROR(VLOOKUP(ROWS($AD$4:AD1563),$Z$4:$AC$3778,2,FALSE),"")</f>
        <v>Inorganic Anions by Ion Chromatography (300 USEPA)</v>
      </c>
      <c r="AF1563" s="37"/>
    </row>
    <row r="1564" spans="16:32" ht="15" customHeight="1">
      <c r="P1564" s="38">
        <f>IF(ISNUMBER(SEARCH(Search!$K$13,'Valid Values - Search'!U1564)),MAX($P$3:P1563)+1,0)</f>
        <v>1561</v>
      </c>
      <c r="Q1564" s="38">
        <f>IF(ISNUMBER(SEARCH(Search!$K$5,'Valid Values - Search'!R1564)),MAX($Q$3:Q1563)+1,0)</f>
        <v>1561</v>
      </c>
      <c r="R1564" s="64" t="s">
        <v>15401</v>
      </c>
      <c r="S1564" s="99" t="s">
        <v>101</v>
      </c>
      <c r="T1564" s="99" t="s">
        <v>102</v>
      </c>
      <c r="U1564" s="100" t="s">
        <v>8780</v>
      </c>
      <c r="V1564" s="101">
        <v>704</v>
      </c>
      <c r="W1564" s="97" t="s">
        <v>15401</v>
      </c>
      <c r="X1564" s="38" t="str">
        <f>IFERROR(VLOOKUP(ROWS($X$4:X1564),$Q$4:$R$5094,2,FALSE),"")</f>
        <v>bis(2-ethylhexyl)adipate</v>
      </c>
      <c r="Y1564" s="38" t="str">
        <f>IFERROR(VLOOKUP(ROWS($Y$4:Y1564),$P$4:$U$5094,6,FALSE),"")</f>
        <v>103-23-1</v>
      </c>
      <c r="Z1564" s="38">
        <f>IF(ISNUMBER(SEARCH(Search!$K$21,'Valid Values - Search'!AA1564)),MAX($Z$3:Z1563)+1,0)</f>
        <v>1561</v>
      </c>
      <c r="AA1564" s="64" t="s">
        <v>13115</v>
      </c>
      <c r="AB1564" s="70" t="s">
        <v>1342</v>
      </c>
      <c r="AC1564" s="71" t="s">
        <v>1102</v>
      </c>
      <c r="AD1564" s="38" t="str">
        <f>IFERROR(VLOOKUP(ROWS($AD$4:AD1564),$Z$4:$AC$3778,2,FALSE),"")</f>
        <v>Inorganic Anions by Ion Chromatography (300(A) USEPA)</v>
      </c>
      <c r="AF1564" s="37"/>
    </row>
    <row r="1565" spans="16:32" ht="15" customHeight="1">
      <c r="P1565" s="38">
        <f>IF(ISNUMBER(SEARCH(Search!$K$13,'Valid Values - Search'!U1565)),MAX($P$3:P1564)+1,0)</f>
        <v>1562</v>
      </c>
      <c r="Q1565" s="38">
        <f>IF(ISNUMBER(SEARCH(Search!$K$5,'Valid Values - Search'!R1565)),MAX($Q$3:Q1564)+1,0)</f>
        <v>1562</v>
      </c>
      <c r="R1565" s="64" t="s">
        <v>15402</v>
      </c>
      <c r="S1565" s="99" t="s">
        <v>101</v>
      </c>
      <c r="T1565" s="99" t="s">
        <v>102</v>
      </c>
      <c r="U1565" s="100" t="s">
        <v>8781</v>
      </c>
      <c r="V1565" s="101">
        <v>386</v>
      </c>
      <c r="W1565" s="97" t="s">
        <v>15402</v>
      </c>
      <c r="X1565" s="38" t="str">
        <f>IFERROR(VLOOKUP(ROWS($X$4:X1565),$Q$4:$R$5094,2,FALSE),"")</f>
        <v>bis(2-ethylhexyl)phthalate</v>
      </c>
      <c r="Y1565" s="38" t="str">
        <f>IFERROR(VLOOKUP(ROWS($Y$4:Y1565),$P$4:$U$5094,6,FALSE),"")</f>
        <v>117-81-7</v>
      </c>
      <c r="Z1565" s="38">
        <f>IF(ISNUMBER(SEARCH(Search!$K$21,'Valid Values - Search'!AA1565)),MAX($Z$3:Z1564)+1,0)</f>
        <v>1562</v>
      </c>
      <c r="AA1565" s="64" t="s">
        <v>13116</v>
      </c>
      <c r="AB1565" s="70" t="s">
        <v>1343</v>
      </c>
      <c r="AC1565" s="71" t="s">
        <v>1102</v>
      </c>
      <c r="AD1565" s="38" t="str">
        <f>IFERROR(VLOOKUP(ROWS($AD$4:AD1565),$Z$4:$AC$3778,2,FALSE),"")</f>
        <v>Inorganic Anions by Ion Chromatography (300(B) USEPA)</v>
      </c>
      <c r="AF1565" s="37"/>
    </row>
    <row r="1566" spans="16:32" ht="15" customHeight="1">
      <c r="P1566" s="38">
        <f>IF(ISNUMBER(SEARCH(Search!$K$13,'Valid Values - Search'!U1566)),MAX($P$3:P1565)+1,0)</f>
        <v>1563</v>
      </c>
      <c r="Q1566" s="38">
        <f>IF(ISNUMBER(SEARCH(Search!$K$5,'Valid Values - Search'!R1566)),MAX($Q$3:Q1565)+1,0)</f>
        <v>1563</v>
      </c>
      <c r="R1566" s="64" t="s">
        <v>5285</v>
      </c>
      <c r="S1566" s="70" t="s">
        <v>102</v>
      </c>
      <c r="T1566" s="70" t="s">
        <v>102</v>
      </c>
      <c r="U1566" s="93" t="s">
        <v>9913</v>
      </c>
      <c r="V1566" s="94">
        <v>903</v>
      </c>
      <c r="W1566" s="97" t="s">
        <v>5285</v>
      </c>
      <c r="X1566" s="38" t="str">
        <f>IFERROR(VLOOKUP(ROWS($X$4:X1566),$Q$4:$R$5094,2,FALSE),"")</f>
        <v>Bis(2-hydroxypropyl) ether</v>
      </c>
      <c r="Y1566" s="38" t="str">
        <f>IFERROR(VLOOKUP(ROWS($Y$4:Y1566),$P$4:$U$5094,6,FALSE),"")</f>
        <v>110-98-5</v>
      </c>
      <c r="Z1566" s="38">
        <f>IF(ISNUMBER(SEARCH(Search!$K$21,'Valid Values - Search'!AA1566)),MAX($Z$3:Z1565)+1,0)</f>
        <v>1563</v>
      </c>
      <c r="AA1566" s="64" t="s">
        <v>13117</v>
      </c>
      <c r="AB1566" s="70">
        <v>993.3</v>
      </c>
      <c r="AC1566" s="71" t="s">
        <v>1934</v>
      </c>
      <c r="AD1566" s="38" t="str">
        <f>IFERROR(VLOOKUP(ROWS($AD$4:AD1566),$Z$4:$AC$3778,2,FALSE),"")</f>
        <v>Inorganic Anions in Water (993.3 AOAC)</v>
      </c>
      <c r="AF1566" s="37"/>
    </row>
    <row r="1567" spans="16:32" ht="15" customHeight="1">
      <c r="P1567" s="38">
        <f>IF(ISNUMBER(SEARCH(Search!$K$13,'Valid Values - Search'!U1567)),MAX($P$3:P1566)+1,0)</f>
        <v>1564</v>
      </c>
      <c r="Q1567" s="38">
        <f>IF(ISNUMBER(SEARCH(Search!$K$5,'Valid Values - Search'!R1567)),MAX($Q$3:Q1566)+1,0)</f>
        <v>1564</v>
      </c>
      <c r="R1567" s="64" t="s">
        <v>5286</v>
      </c>
      <c r="S1567" s="70" t="s">
        <v>102</v>
      </c>
      <c r="T1567" s="70" t="s">
        <v>102</v>
      </c>
      <c r="U1567" s="93" t="s">
        <v>9914</v>
      </c>
      <c r="V1567" s="94">
        <v>15908</v>
      </c>
      <c r="W1567" s="97" t="s">
        <v>5286</v>
      </c>
      <c r="X1567" s="38" t="str">
        <f>IFERROR(VLOOKUP(ROWS($X$4:X1567),$Q$4:$R$5094,2,FALSE),"")</f>
        <v>bis(3-Methylcyclohexyl) peroxide</v>
      </c>
      <c r="Y1567" s="38" t="str">
        <f>IFERROR(VLOOKUP(ROWS($Y$4:Y1567),$P$4:$U$5094,6,FALSE),"")</f>
        <v>66903-23-9</v>
      </c>
      <c r="Z1567" s="38">
        <f>IF(ISNUMBER(SEARCH(Search!$K$21,'Valid Values - Search'!AA1567)),MAX($Z$3:Z1566)+1,0)</f>
        <v>1564</v>
      </c>
      <c r="AA1567" s="64" t="s">
        <v>13118</v>
      </c>
      <c r="AB1567" s="70" t="s">
        <v>3259</v>
      </c>
      <c r="AC1567" s="71" t="s">
        <v>1102</v>
      </c>
      <c r="AD1567" s="38" t="str">
        <f>IFERROR(VLOOKUP(ROWS($AD$4:AD1567),$Z$4:$AC$3778,2,FALSE),"")</f>
        <v>Inorganic Arsenic Compounds by Titration (PMD-AS(TIT3) USEPA)</v>
      </c>
      <c r="AF1567" s="37"/>
    </row>
    <row r="1568" spans="16:32" ht="15" customHeight="1">
      <c r="P1568" s="38">
        <f>IF(ISNUMBER(SEARCH(Search!$K$13,'Valid Values - Search'!U1568)),MAX($P$3:P1567)+1,0)</f>
        <v>1565</v>
      </c>
      <c r="Q1568" s="38">
        <f>IF(ISNUMBER(SEARCH(Search!$K$5,'Valid Values - Search'!R1568)),MAX($Q$3:Q1567)+1,0)</f>
        <v>1565</v>
      </c>
      <c r="R1568" s="64" t="s">
        <v>5287</v>
      </c>
      <c r="S1568" s="70" t="s">
        <v>102</v>
      </c>
      <c r="T1568" s="70" t="s">
        <v>102</v>
      </c>
      <c r="U1568" s="93" t="s">
        <v>9915</v>
      </c>
      <c r="V1568" s="94">
        <v>619</v>
      </c>
      <c r="W1568" s="97" t="s">
        <v>5287</v>
      </c>
      <c r="X1568" s="38" t="str">
        <f>IFERROR(VLOOKUP(ROWS($X$4:X1568),$Q$4:$R$5094,2,FALSE),"")</f>
        <v>Bis(4-chlorophenyl)methane</v>
      </c>
      <c r="Y1568" s="38" t="str">
        <f>IFERROR(VLOOKUP(ROWS($Y$4:Y1568),$P$4:$U$5094,6,FALSE),"")</f>
        <v>101-76-8</v>
      </c>
      <c r="Z1568" s="38">
        <f>IF(ISNUMBER(SEARCH(Search!$K$21,'Valid Values - Search'!AA1568)),MAX($Z$3:Z1567)+1,0)</f>
        <v>1565</v>
      </c>
      <c r="AA1568" s="64" t="s">
        <v>13119</v>
      </c>
      <c r="AB1568" s="70">
        <v>1632</v>
      </c>
      <c r="AC1568" s="71" t="s">
        <v>1102</v>
      </c>
      <c r="AD1568" s="38" t="str">
        <f>IFERROR(VLOOKUP(ROWS($AD$4:AD1568),$Z$4:$AC$3778,2,FALSE),"")</f>
        <v>Inorganic Arsenic in Water by Hydride Generation Quartz Furnace (1632 USEPA)</v>
      </c>
      <c r="AF1568" s="37"/>
    </row>
    <row r="1569" spans="16:32" ht="15" customHeight="1">
      <c r="P1569" s="38">
        <f>IF(ISNUMBER(SEARCH(Search!$K$13,'Valid Values - Search'!U1569)),MAX($P$3:P1568)+1,0)</f>
        <v>1566</v>
      </c>
      <c r="Q1569" s="38">
        <f>IF(ISNUMBER(SEARCH(Search!$K$5,'Valid Values - Search'!R1569)),MAX($Q$3:Q1568)+1,0)</f>
        <v>1566</v>
      </c>
      <c r="R1569" s="64" t="s">
        <v>5288</v>
      </c>
      <c r="S1569" s="70" t="s">
        <v>102</v>
      </c>
      <c r="T1569" s="70" t="s">
        <v>102</v>
      </c>
      <c r="U1569" s="93" t="s">
        <v>9916</v>
      </c>
      <c r="V1569" s="94">
        <v>227</v>
      </c>
      <c r="W1569" s="97" t="s">
        <v>5288</v>
      </c>
      <c r="X1569" s="38" t="str">
        <f>IFERROR(VLOOKUP(ROWS($X$4:X1569),$Q$4:$R$5094,2,FALSE),"")</f>
        <v>Bis(chloromethyl) ether</v>
      </c>
      <c r="Y1569" s="38" t="str">
        <f>IFERROR(VLOOKUP(ROWS($Y$4:Y1569),$P$4:$U$5094,6,FALSE),"")</f>
        <v>542-88-1</v>
      </c>
      <c r="Z1569" s="38">
        <f>IF(ISNUMBER(SEARCH(Search!$K$21,'Valid Values - Search'!AA1569)),MAX($Z$3:Z1568)+1,0)</f>
        <v>1566</v>
      </c>
      <c r="AA1569" s="64" t="s">
        <v>13120</v>
      </c>
      <c r="AB1569" s="70" t="s">
        <v>1176</v>
      </c>
      <c r="AC1569" s="71" t="s">
        <v>1102</v>
      </c>
      <c r="AD1569" s="38" t="str">
        <f>IFERROR(VLOOKUP(ROWS($AD$4:AD1569),$Z$4:$AC$3778,2,FALSE),"")</f>
        <v>Inorganic Lead Emissions in Air (12 (ATM PB) USEPA)</v>
      </c>
      <c r="AF1569" s="37"/>
    </row>
    <row r="1570" spans="16:32" ht="15" customHeight="1">
      <c r="P1570" s="38">
        <f>IF(ISNUMBER(SEARCH(Search!$K$13,'Valid Values - Search'!U1570)),MAX($P$3:P1569)+1,0)</f>
        <v>1567</v>
      </c>
      <c r="Q1570" s="38">
        <f>IF(ISNUMBER(SEARCH(Search!$K$5,'Valid Values - Search'!R1570)),MAX($Q$3:Q1569)+1,0)</f>
        <v>1567</v>
      </c>
      <c r="R1570" s="64" t="s">
        <v>5289</v>
      </c>
      <c r="S1570" s="70" t="s">
        <v>102</v>
      </c>
      <c r="T1570" s="70" t="s">
        <v>102</v>
      </c>
      <c r="U1570" s="93" t="s">
        <v>9917</v>
      </c>
      <c r="V1570" s="94">
        <v>58</v>
      </c>
      <c r="W1570" s="97" t="s">
        <v>5289</v>
      </c>
      <c r="X1570" s="38" t="str">
        <f>IFERROR(VLOOKUP(ROWS($X$4:X1570),$Q$4:$R$5094,2,FALSE),"")</f>
        <v>Bismuth</v>
      </c>
      <c r="Y1570" s="38" t="str">
        <f>IFERROR(VLOOKUP(ROWS($Y$4:Y1570),$P$4:$U$5094,6,FALSE),"")</f>
        <v>7440-69-9</v>
      </c>
      <c r="Z1570" s="38">
        <f>IF(ISNUMBER(SEARCH(Search!$K$21,'Valid Values - Search'!AA1570)),MAX($Z$3:Z1569)+1,0)</f>
        <v>1567</v>
      </c>
      <c r="AA1570" s="64" t="s">
        <v>13121</v>
      </c>
      <c r="AB1570" s="70" t="s">
        <v>1370</v>
      </c>
      <c r="AC1570" s="71" t="s">
        <v>1102</v>
      </c>
      <c r="AD1570" s="38" t="str">
        <f>IFERROR(VLOOKUP(ROWS($AD$4:AD1570),$Z$4:$AC$3778,2,FALSE),"")</f>
        <v>Inorganic Oxyhalide DBPs in Drinking Water By Ion Chromatography With Conductivity Detection and Trace Bromate Using Pos (317.0REV2.0 USEPA)</v>
      </c>
      <c r="AF1570" s="37"/>
    </row>
    <row r="1571" spans="16:32" ht="15" customHeight="1">
      <c r="P1571" s="38">
        <f>IF(ISNUMBER(SEARCH(Search!$K$13,'Valid Values - Search'!U1571)),MAX($P$3:P1570)+1,0)</f>
        <v>1568</v>
      </c>
      <c r="Q1571" s="38">
        <f>IF(ISNUMBER(SEARCH(Search!$K$5,'Valid Values - Search'!R1571)),MAX($Q$3:Q1570)+1,0)</f>
        <v>1568</v>
      </c>
      <c r="R1571" s="64" t="s">
        <v>5290</v>
      </c>
      <c r="S1571" s="70" t="s">
        <v>102</v>
      </c>
      <c r="T1571" s="70" t="s">
        <v>102</v>
      </c>
      <c r="U1571" s="93" t="s">
        <v>9918</v>
      </c>
      <c r="V1571" s="94">
        <v>1002123</v>
      </c>
      <c r="W1571" s="97" t="s">
        <v>5290</v>
      </c>
      <c r="X1571" s="38" t="str">
        <f>IFERROR(VLOOKUP(ROWS($X$4:X1571),$Q$4:$R$5094,2,FALSE),"")</f>
        <v>Bismuth-211</v>
      </c>
      <c r="Y1571" s="38" t="str">
        <f>IFERROR(VLOOKUP(ROWS($Y$4:Y1571),$P$4:$U$5094,6,FALSE),"")</f>
        <v>15229-37-5</v>
      </c>
      <c r="Z1571" s="38">
        <f>IF(ISNUMBER(SEARCH(Search!$K$21,'Valid Values - Search'!AA1571)),MAX($Z$3:Z1570)+1,0)</f>
        <v>1568</v>
      </c>
      <c r="AA1571" s="64" t="s">
        <v>13122</v>
      </c>
      <c r="AB1571" s="70">
        <v>326</v>
      </c>
      <c r="AC1571" s="71" t="s">
        <v>1102</v>
      </c>
      <c r="AD1571" s="38" t="str">
        <f>IFERROR(VLOOKUP(ROWS($AD$4:AD1571),$Z$4:$AC$3778,2,FALSE),"")</f>
        <v>Inorganic Oxyhalide Disinfection By-products in Drinking Water by Ion Chromatography with Postcolumn Reagent for Trace B (326 USEPA)</v>
      </c>
      <c r="AF1571" s="37"/>
    </row>
    <row r="1572" spans="16:32" ht="15" customHeight="1">
      <c r="P1572" s="38">
        <f>IF(ISNUMBER(SEARCH(Search!$K$13,'Valid Values - Search'!U1572)),MAX($P$3:P1571)+1,0)</f>
        <v>1569</v>
      </c>
      <c r="Q1572" s="38">
        <f>IF(ISNUMBER(SEARCH(Search!$K$5,'Valid Values - Search'!R1572)),MAX($Q$3:Q1571)+1,0)</f>
        <v>1569</v>
      </c>
      <c r="R1572" s="64" t="s">
        <v>5291</v>
      </c>
      <c r="S1572" s="70" t="s">
        <v>102</v>
      </c>
      <c r="T1572" s="70" t="s">
        <v>102</v>
      </c>
      <c r="U1572" s="93" t="s">
        <v>9919</v>
      </c>
      <c r="V1572" s="94">
        <v>706</v>
      </c>
      <c r="W1572" s="97" t="s">
        <v>5291</v>
      </c>
      <c r="X1572" s="38" t="str">
        <f>IFERROR(VLOOKUP(ROWS($X$4:X1572),$Q$4:$R$5094,2,FALSE),"")</f>
        <v>Bismuth-212</v>
      </c>
      <c r="Y1572" s="38" t="str">
        <f>IFERROR(VLOOKUP(ROWS($Y$4:Y1572),$P$4:$U$5094,6,FALSE),"")</f>
        <v>14913-49-6</v>
      </c>
      <c r="Z1572" s="38">
        <f>IF(ISNUMBER(SEARCH(Search!$K$21,'Valid Values - Search'!AA1572)),MAX($Z$3:Z1571)+1,0)</f>
        <v>1569</v>
      </c>
      <c r="AA1572" s="64" t="s">
        <v>13123</v>
      </c>
      <c r="AB1572" s="70" t="s">
        <v>2576</v>
      </c>
      <c r="AC1572" s="71" t="s">
        <v>1102</v>
      </c>
      <c r="AD1572" s="38" t="str">
        <f>IFERROR(VLOOKUP(ROWS($AD$4:AD1572),$Z$4:$AC$3778,2,FALSE),"")</f>
        <v>Insecticides in Bottom Sediment (HERL_025 USEPA)</v>
      </c>
      <c r="AF1572" s="37"/>
    </row>
    <row r="1573" spans="16:32" ht="15" customHeight="1">
      <c r="P1573" s="38">
        <f>IF(ISNUMBER(SEARCH(Search!$K$13,'Valid Values - Search'!U1573)),MAX($P$3:P1572)+1,0)</f>
        <v>1570</v>
      </c>
      <c r="Q1573" s="38">
        <f>IF(ISNUMBER(SEARCH(Search!$K$5,'Valid Values - Search'!R1573)),MAX($Q$3:Q1572)+1,0)</f>
        <v>1570</v>
      </c>
      <c r="R1573" s="64" t="s">
        <v>5292</v>
      </c>
      <c r="S1573" s="70" t="s">
        <v>102</v>
      </c>
      <c r="T1573" s="70" t="s">
        <v>102</v>
      </c>
      <c r="U1573" s="93" t="s">
        <v>9920</v>
      </c>
      <c r="V1573" s="94">
        <v>707</v>
      </c>
      <c r="W1573" s="97" t="s">
        <v>5292</v>
      </c>
      <c r="X1573" s="38" t="str">
        <f>IFERROR(VLOOKUP(ROWS($X$4:X1573),$Q$4:$R$5094,2,FALSE),"")</f>
        <v>Bismuth-214</v>
      </c>
      <c r="Y1573" s="38" t="str">
        <f>IFERROR(VLOOKUP(ROWS($Y$4:Y1573),$P$4:$U$5094,6,FALSE),"")</f>
        <v>14733-03-0</v>
      </c>
      <c r="Z1573" s="38">
        <f>IF(ISNUMBER(SEARCH(Search!$K$21,'Valid Values - Search'!AA1573)),MAX($Z$3:Z1572)+1,0)</f>
        <v>1570</v>
      </c>
      <c r="AA1573" s="64" t="s">
        <v>13124</v>
      </c>
      <c r="AB1573" s="70" t="s">
        <v>2575</v>
      </c>
      <c r="AC1573" s="71" t="s">
        <v>1102</v>
      </c>
      <c r="AD1573" s="38" t="str">
        <f>IFERROR(VLOOKUP(ROWS($AD$4:AD1573),$Z$4:$AC$3778,2,FALSE),"")</f>
        <v>Insecticides in Soils and Housedust (HERL_024 USEPA)</v>
      </c>
      <c r="AF1573" s="37"/>
    </row>
    <row r="1574" spans="16:32" ht="15" customHeight="1">
      <c r="P1574" s="38">
        <f>IF(ISNUMBER(SEARCH(Search!$K$13,'Valid Values - Search'!U1574)),MAX($P$3:P1573)+1,0)</f>
        <v>1571</v>
      </c>
      <c r="Q1574" s="38">
        <f>IF(ISNUMBER(SEARCH(Search!$K$5,'Valid Values - Search'!R1574)),MAX($Q$3:Q1573)+1,0)</f>
        <v>1571</v>
      </c>
      <c r="R1574" s="64" t="s">
        <v>5293</v>
      </c>
      <c r="S1574" s="70" t="s">
        <v>102</v>
      </c>
      <c r="T1574" s="70" t="s">
        <v>102</v>
      </c>
      <c r="U1574" s="93" t="s">
        <v>9921</v>
      </c>
      <c r="V1574" s="94">
        <v>1004094</v>
      </c>
      <c r="W1574" s="97" t="s">
        <v>5293</v>
      </c>
      <c r="X1574" s="38" t="str">
        <f>IFERROR(VLOOKUP(ROWS($X$4:X1574),$Q$4:$R$5094,2,FALSE),"")</f>
        <v>Bisphenol A-d16</v>
      </c>
      <c r="Y1574" s="38" t="str">
        <f>IFERROR(VLOOKUP(ROWS($Y$4:Y1574),$P$4:$U$5094,6,FALSE),"")</f>
        <v>96210-87-6</v>
      </c>
      <c r="Z1574" s="38">
        <f>IF(ISNUMBER(SEARCH(Search!$K$21,'Valid Values - Search'!AA1574)),MAX($Z$3:Z1573)+1,0)</f>
        <v>1571</v>
      </c>
      <c r="AA1574" s="64" t="s">
        <v>13125</v>
      </c>
      <c r="AB1574" s="70" t="s">
        <v>2976</v>
      </c>
      <c r="AC1574" s="71" t="s">
        <v>1102</v>
      </c>
      <c r="AD1574" s="38" t="str">
        <f>IFERROR(VLOOKUP(ROWS($AD$4:AD1574),$Z$4:$AC$3778,2,FALSE),"")</f>
        <v>Installation and Operation Procedure (IP-1A-C USEPA)</v>
      </c>
      <c r="AF1574" s="37"/>
    </row>
    <row r="1575" spans="16:32" ht="15" customHeight="1">
      <c r="P1575" s="38">
        <f>IF(ISNUMBER(SEARCH(Search!$K$13,'Valid Values - Search'!U1575)),MAX($P$3:P1574)+1,0)</f>
        <v>1572</v>
      </c>
      <c r="Q1575" s="38">
        <f>IF(ISNUMBER(SEARCH(Search!$K$5,'Valid Values - Search'!R1575)),MAX($Q$3:Q1574)+1,0)</f>
        <v>1572</v>
      </c>
      <c r="R1575" s="64" t="s">
        <v>5294</v>
      </c>
      <c r="S1575" s="70" t="s">
        <v>102</v>
      </c>
      <c r="T1575" s="70" t="s">
        <v>102</v>
      </c>
      <c r="U1575" s="93" t="s">
        <v>8459</v>
      </c>
      <c r="V1575" s="94">
        <v>1004082</v>
      </c>
      <c r="W1575" s="97" t="s">
        <v>5294</v>
      </c>
      <c r="X1575" s="38" t="str">
        <f>IFERROR(VLOOKUP(ROWS($X$4:X1575),$Q$4:$R$5094,2,FALSE),"")</f>
        <v>Bisphenol A-d3</v>
      </c>
      <c r="Y1575" s="38" t="str">
        <f>IFERROR(VLOOKUP(ROWS($Y$4:Y1575),$P$4:$U$5094,6,FALSE),"")</f>
        <v>N/A</v>
      </c>
      <c r="Z1575" s="38">
        <f>IF(ISNUMBER(SEARCH(Search!$K$21,'Valid Values - Search'!AA1575)),MAX($Z$3:Z1574)+1,0)</f>
        <v>1572</v>
      </c>
      <c r="AA1575" s="64" t="s">
        <v>13126</v>
      </c>
      <c r="AB1575" s="70" t="s">
        <v>2453</v>
      </c>
      <c r="AC1575" s="71" t="s">
        <v>1184</v>
      </c>
      <c r="AD1575" s="38" t="str">
        <f>IFERROR(VLOOKUP(ROWS($AD$4:AD1575),$Z$4:$AC$3778,2,FALSE),"")</f>
        <v>Instrument Test Method Using Self-Filling Glass Ampoules (Test Method B) (D5543B ASTM)</v>
      </c>
      <c r="AF1575" s="37"/>
    </row>
    <row r="1576" spans="16:32" ht="15" customHeight="1">
      <c r="P1576" s="38">
        <f>IF(ISNUMBER(SEARCH(Search!$K$13,'Valid Values - Search'!U1576)),MAX($P$3:P1575)+1,0)</f>
        <v>1573</v>
      </c>
      <c r="Q1576" s="38">
        <f>IF(ISNUMBER(SEARCH(Search!$K$5,'Valid Values - Search'!R1576)),MAX($Q$3:Q1575)+1,0)</f>
        <v>1573</v>
      </c>
      <c r="R1576" s="64" t="s">
        <v>5295</v>
      </c>
      <c r="S1576" s="70" t="s">
        <v>102</v>
      </c>
      <c r="T1576" s="70" t="s">
        <v>102</v>
      </c>
      <c r="U1576" s="93" t="s">
        <v>9922</v>
      </c>
      <c r="V1576" s="94" t="s">
        <v>8459</v>
      </c>
      <c r="W1576" s="97" t="s">
        <v>5295</v>
      </c>
      <c r="X1576" s="38" t="str">
        <f>IFERROR(VLOOKUP(ROWS($X$4:X1576),$Q$4:$R$5094,2,FALSE),"")</f>
        <v>Bisphenol A-d6</v>
      </c>
      <c r="Y1576" s="38" t="str">
        <f>IFERROR(VLOOKUP(ROWS($Y$4:Y1576),$P$4:$U$5094,6,FALSE),"")</f>
        <v>86588-58-1</v>
      </c>
      <c r="Z1576" s="38">
        <f>IF(ISNUMBER(SEARCH(Search!$K$21,'Valid Values - Search'!AA1576)),MAX($Z$3:Z1575)+1,0)</f>
        <v>1573</v>
      </c>
      <c r="AA1576" s="64" t="s">
        <v>13127</v>
      </c>
      <c r="AB1576" s="70" t="s">
        <v>1652</v>
      </c>
      <c r="AC1576" s="71" t="s">
        <v>1182</v>
      </c>
      <c r="AD1576" s="38" t="str">
        <f>IFERROR(VLOOKUP(ROWS($AD$4:AD1576),$Z$4:$AC$3778,2,FALSE),"")</f>
        <v>Introduction to Suspended-Sediment Sampling (5077 (SUSP SED COLL) USDOI/USGS)</v>
      </c>
      <c r="AF1576" s="37"/>
    </row>
    <row r="1577" spans="16:32" ht="15" customHeight="1">
      <c r="P1577" s="38">
        <f>IF(ISNUMBER(SEARCH(Search!$K$13,'Valid Values - Search'!U1577)),MAX($P$3:P1576)+1,0)</f>
        <v>1574</v>
      </c>
      <c r="Q1577" s="38">
        <f>IF(ISNUMBER(SEARCH(Search!$K$5,'Valid Values - Search'!R1577)),MAX($Q$3:Q1576)+1,0)</f>
        <v>1574</v>
      </c>
      <c r="R1577" s="64" t="s">
        <v>5296</v>
      </c>
      <c r="S1577" s="70" t="s">
        <v>102</v>
      </c>
      <c r="T1577" s="70" t="s">
        <v>102</v>
      </c>
      <c r="U1577" s="93" t="s">
        <v>9923</v>
      </c>
      <c r="V1577" s="94" t="s">
        <v>8459</v>
      </c>
      <c r="W1577" s="97" t="s">
        <v>5296</v>
      </c>
      <c r="X1577" s="38" t="str">
        <f>IFERROR(VLOOKUP(ROWS($X$4:X1577),$Q$4:$R$5094,2,FALSE),"")</f>
        <v>Bisphenol S</v>
      </c>
      <c r="Y1577" s="38" t="str">
        <f>IFERROR(VLOOKUP(ROWS($Y$4:Y1577),$P$4:$U$5094,6,FALSE),"")</f>
        <v>80-09-1</v>
      </c>
      <c r="Z1577" s="38">
        <f>IF(ISNUMBER(SEARCH(Search!$K$21,'Valid Values - Search'!AA1577)),MAX($Z$3:Z1576)+1,0)</f>
        <v>1574</v>
      </c>
      <c r="AA1577" s="64" t="s">
        <v>13128</v>
      </c>
      <c r="AB1577" s="70" t="s">
        <v>1662</v>
      </c>
      <c r="AC1577" s="71" t="s">
        <v>1663</v>
      </c>
      <c r="AD1577" s="38" t="str">
        <f>IFERROR(VLOOKUP(ROWS($AD$4:AD1577),$Z$4:$AC$3778,2,FALSE),"")</f>
        <v>Invertebrate Qualitative Survey Protocols for Wadable Streams and Rivers in Michigan (51 INVERT COLLECTION MI DEQ SURFACE WATER)</v>
      </c>
      <c r="AF1577" s="37"/>
    </row>
    <row r="1578" spans="16:32" ht="15" customHeight="1">
      <c r="P1578" s="38">
        <f>IF(ISNUMBER(SEARCH(Search!$K$13,'Valid Values - Search'!U1578)),MAX($P$3:P1577)+1,0)</f>
        <v>1575</v>
      </c>
      <c r="Q1578" s="38">
        <f>IF(ISNUMBER(SEARCH(Search!$K$5,'Valid Values - Search'!R1578)),MAX($Q$3:Q1577)+1,0)</f>
        <v>1575</v>
      </c>
      <c r="R1578" s="64" t="s">
        <v>5297</v>
      </c>
      <c r="S1578" s="70" t="s">
        <v>102</v>
      </c>
      <c r="T1578" s="70" t="s">
        <v>102</v>
      </c>
      <c r="U1578" s="93" t="s">
        <v>9924</v>
      </c>
      <c r="V1578" s="94">
        <v>17044</v>
      </c>
      <c r="W1578" s="97" t="s">
        <v>5297</v>
      </c>
      <c r="X1578" s="38" t="str">
        <f>IFERROR(VLOOKUP(ROWS($X$4:X1578),$Q$4:$R$5094,2,FALSE),"")</f>
        <v>Blasticidin S</v>
      </c>
      <c r="Y1578" s="38" t="str">
        <f>IFERROR(VLOOKUP(ROWS($Y$4:Y1578),$P$4:$U$5094,6,FALSE),"")</f>
        <v>2079-00-7</v>
      </c>
      <c r="Z1578" s="38">
        <f>IF(ISNUMBER(SEARCH(Search!$K$21,'Valid Values - Search'!AA1578)),MAX($Z$3:Z1577)+1,0)</f>
        <v>1575</v>
      </c>
      <c r="AA1578" s="64" t="s">
        <v>13129</v>
      </c>
      <c r="AB1578" s="70" t="s">
        <v>3043</v>
      </c>
      <c r="AC1578" s="71" t="s">
        <v>1182</v>
      </c>
      <c r="AD1578" s="38" t="str">
        <f>IFERROR(VLOOKUP(ROWS($AD$4:AD1578),$Z$4:$AC$3778,2,FALSE),"")</f>
        <v>Invertebrate Sample Collection at Qualitiative Multiple Habitat (QMH) in wadeable streams by D-net (NAWQA INVERT QMH USDOI/USGS)</v>
      </c>
      <c r="AF1578" s="37"/>
    </row>
    <row r="1579" spans="16:32" ht="15" customHeight="1">
      <c r="P1579" s="38">
        <f>IF(ISNUMBER(SEARCH(Search!$K$13,'Valid Values - Search'!U1579)),MAX($P$3:P1578)+1,0)</f>
        <v>1576</v>
      </c>
      <c r="Q1579" s="38">
        <f>IF(ISNUMBER(SEARCH(Search!$K$5,'Valid Values - Search'!R1579)),MAX($Q$3:Q1578)+1,0)</f>
        <v>1576</v>
      </c>
      <c r="R1579" s="64" t="s">
        <v>4906</v>
      </c>
      <c r="S1579" s="70" t="s">
        <v>102</v>
      </c>
      <c r="T1579" s="70" t="s">
        <v>102</v>
      </c>
      <c r="U1579" s="93" t="s">
        <v>8459</v>
      </c>
      <c r="V1579" s="94">
        <v>1001513</v>
      </c>
      <c r="W1579" s="97" t="s">
        <v>4906</v>
      </c>
      <c r="X1579" s="38" t="str">
        <f>IFERROR(VLOOKUP(ROWS($X$4:X1579),$Q$4:$R$5094,2,FALSE),"")</f>
        <v>b-N-acetylglucosaminidase (corrected for carbon content)</v>
      </c>
      <c r="Y1579" s="38" t="str">
        <f>IFERROR(VLOOKUP(ROWS($Y$4:Y1579),$P$4:$U$5094,6,FALSE),"")</f>
        <v>N/A</v>
      </c>
      <c r="Z1579" s="38">
        <f>IF(ISNUMBER(SEARCH(Search!$K$21,'Valid Values - Search'!AA1579)),MAX($Z$3:Z1578)+1,0)</f>
        <v>1576</v>
      </c>
      <c r="AA1579" s="64" t="s">
        <v>13130</v>
      </c>
      <c r="AB1579" s="70" t="s">
        <v>3044</v>
      </c>
      <c r="AC1579" s="71" t="s">
        <v>1182</v>
      </c>
      <c r="AD1579" s="38" t="str">
        <f>IFERROR(VLOOKUP(ROWS($AD$4:AD1579),$Z$4:$AC$3778,2,FALSE),"")</f>
        <v>Invertebrate Sample Collection at Richest Targeted Habitat (RTH) in wadeable streams by Slack sampler (NAWQA INVERT RTH USDOI/USGS)</v>
      </c>
      <c r="AF1579" s="37"/>
    </row>
    <row r="1580" spans="16:32" ht="15" customHeight="1">
      <c r="P1580" s="38">
        <f>IF(ISNUMBER(SEARCH(Search!$K$13,'Valid Values - Search'!U1580)),MAX($P$3:P1579)+1,0)</f>
        <v>1577</v>
      </c>
      <c r="Q1580" s="38">
        <f>IF(ISNUMBER(SEARCH(Search!$K$5,'Valid Values - Search'!R1580)),MAX($Q$3:Q1579)+1,0)</f>
        <v>1577</v>
      </c>
      <c r="R1580" s="64" t="s">
        <v>5298</v>
      </c>
      <c r="S1580" s="70" t="s">
        <v>102</v>
      </c>
      <c r="T1580" s="70" t="s">
        <v>102</v>
      </c>
      <c r="U1580" s="93" t="s">
        <v>8459</v>
      </c>
      <c r="V1580" s="94">
        <v>743</v>
      </c>
      <c r="W1580" s="97" t="s">
        <v>5298</v>
      </c>
      <c r="X1580" s="38" t="str">
        <f>IFERROR(VLOOKUP(ROWS($X$4:X1580),$Q$4:$R$5094,2,FALSE),"")</f>
        <v>BOD, Sediment Load</v>
      </c>
      <c r="Y1580" s="38" t="str">
        <f>IFERROR(VLOOKUP(ROWS($Y$4:Y1580),$P$4:$U$5094,6,FALSE),"")</f>
        <v>N/A</v>
      </c>
      <c r="Z1580" s="38">
        <f>IF(ISNUMBER(SEARCH(Search!$K$21,'Valid Values - Search'!AA1580)),MAX($Z$3:Z1579)+1,0)</f>
        <v>1577</v>
      </c>
      <c r="AA1580" s="64" t="s">
        <v>13131</v>
      </c>
      <c r="AB1580" s="70">
        <v>445</v>
      </c>
      <c r="AC1580" s="71" t="s">
        <v>1102</v>
      </c>
      <c r="AD1580" s="38" t="str">
        <f>IFERROR(VLOOKUP(ROWS($AD$4:AD1580),$Z$4:$AC$3778,2,FALSE),"")</f>
        <v>In-Vitro Determination of Chlorophyll (445 USEPA)</v>
      </c>
      <c r="AF1580" s="37"/>
    </row>
    <row r="1581" spans="16:32" ht="15" customHeight="1">
      <c r="P1581" s="38">
        <f>IF(ISNUMBER(SEARCH(Search!$K$13,'Valid Values - Search'!U1581)),MAX($P$3:P1580)+1,0)</f>
        <v>1578</v>
      </c>
      <c r="Q1581" s="38">
        <f>IF(ISNUMBER(SEARCH(Search!$K$5,'Valid Values - Search'!R1581)),MAX($Q$3:Q1580)+1,0)</f>
        <v>1578</v>
      </c>
      <c r="R1581" s="64" t="s">
        <v>5299</v>
      </c>
      <c r="S1581" s="70" t="s">
        <v>102</v>
      </c>
      <c r="T1581" s="70" t="s">
        <v>102</v>
      </c>
      <c r="U1581" s="93" t="s">
        <v>9925</v>
      </c>
      <c r="V1581" s="94">
        <v>16002</v>
      </c>
      <c r="W1581" s="97" t="s">
        <v>5299</v>
      </c>
      <c r="X1581" s="38" t="str">
        <f>IFERROR(VLOOKUP(ROWS($X$4:X1581),$Q$4:$R$5094,2,FALSE),"")</f>
        <v>Boric acid</v>
      </c>
      <c r="Y1581" s="38" t="str">
        <f>IFERROR(VLOOKUP(ROWS($Y$4:Y1581),$P$4:$U$5094,6,FALSE),"")</f>
        <v>11113-50-1</v>
      </c>
      <c r="Z1581" s="38">
        <f>IF(ISNUMBER(SEARCH(Search!$K$21,'Valid Values - Search'!AA1581)),MAX($Z$3:Z1580)+1,0)</f>
        <v>1578</v>
      </c>
      <c r="AA1581" s="64" t="s">
        <v>13132</v>
      </c>
      <c r="AB1581" s="70" t="s">
        <v>2320</v>
      </c>
      <c r="AC1581" s="71" t="s">
        <v>1184</v>
      </c>
      <c r="AD1581" s="38" t="str">
        <f>IFERROR(VLOOKUP(ROWS($AD$4:AD1581),$Z$4:$AC$3778,2,FALSE),"")</f>
        <v>Iodide and Bromide in Saline Water (D3869(A) ASTM)</v>
      </c>
      <c r="AF1581" s="37"/>
    </row>
    <row r="1582" spans="16:32" ht="15" customHeight="1">
      <c r="P1582" s="38">
        <f>IF(ISNUMBER(SEARCH(Search!$K$13,'Valid Values - Search'!U1582)),MAX($P$3:P1581)+1,0)</f>
        <v>1579</v>
      </c>
      <c r="Q1582" s="38">
        <f>IF(ISNUMBER(SEARCH(Search!$K$5,'Valid Values - Search'!R1582)),MAX($Q$3:Q1581)+1,0)</f>
        <v>1579</v>
      </c>
      <c r="R1582" s="64" t="s">
        <v>5300</v>
      </c>
      <c r="S1582" s="70" t="s">
        <v>102</v>
      </c>
      <c r="T1582" s="70" t="s">
        <v>102</v>
      </c>
      <c r="U1582" s="93" t="s">
        <v>8459</v>
      </c>
      <c r="V1582" s="94">
        <v>17099</v>
      </c>
      <c r="W1582" s="97" t="s">
        <v>5300</v>
      </c>
      <c r="X1582" s="38" t="str">
        <f>IFERROR(VLOOKUP(ROWS($X$4:X1582),$Q$4:$R$5094,2,FALSE),"")</f>
        <v>Boric acid esters mixture, unspecified</v>
      </c>
      <c r="Y1582" s="38" t="str">
        <f>IFERROR(VLOOKUP(ROWS($Y$4:Y1582),$P$4:$U$5094,6,FALSE),"")</f>
        <v>N/A</v>
      </c>
      <c r="Z1582" s="38">
        <f>IF(ISNUMBER(SEARCH(Search!$K$21,'Valid Values - Search'!AA1582)),MAX($Z$3:Z1581)+1,0)</f>
        <v>1579</v>
      </c>
      <c r="AA1582" s="64" t="s">
        <v>13133</v>
      </c>
      <c r="AB1582" s="70" t="s">
        <v>2321</v>
      </c>
      <c r="AC1582" s="71" t="s">
        <v>1184</v>
      </c>
      <c r="AD1582" s="38" t="str">
        <f>IFERROR(VLOOKUP(ROWS($AD$4:AD1582),$Z$4:$AC$3778,2,FALSE),"")</f>
        <v>Iodide in Saline Water by Colorimetry (D3869(B) ASTM)</v>
      </c>
      <c r="AF1582" s="37"/>
    </row>
    <row r="1583" spans="16:32" ht="15" customHeight="1">
      <c r="P1583" s="38">
        <f>IF(ISNUMBER(SEARCH(Search!$K$13,'Valid Values - Search'!U1583)),MAX($P$3:P1582)+1,0)</f>
        <v>1580</v>
      </c>
      <c r="Q1583" s="38">
        <f>IF(ISNUMBER(SEARCH(Search!$K$5,'Valid Values - Search'!R1583)),MAX($Q$3:Q1582)+1,0)</f>
        <v>1580</v>
      </c>
      <c r="R1583" s="64" t="s">
        <v>5301</v>
      </c>
      <c r="S1583" s="70" t="s">
        <v>101</v>
      </c>
      <c r="T1583" s="70" t="s">
        <v>102</v>
      </c>
      <c r="U1583" s="93" t="s">
        <v>8963</v>
      </c>
      <c r="V1583" s="94">
        <v>59</v>
      </c>
      <c r="W1583" s="97" t="s">
        <v>5301</v>
      </c>
      <c r="X1583" s="38" t="str">
        <f>IFERROR(VLOOKUP(ROWS($X$4:X1583),$Q$4:$R$5094,2,FALSE),"")</f>
        <v>Boron</v>
      </c>
      <c r="Y1583" s="38" t="str">
        <f>IFERROR(VLOOKUP(ROWS($Y$4:Y1583),$P$4:$U$5094,6,FALSE),"")</f>
        <v>7440-42-8</v>
      </c>
      <c r="Z1583" s="38">
        <f>IF(ISNUMBER(SEARCH(Search!$K$21,'Valid Values - Search'!AA1583)),MAX($Z$3:Z1582)+1,0)</f>
        <v>1580</v>
      </c>
      <c r="AA1583" s="64" t="s">
        <v>13134</v>
      </c>
      <c r="AB1583" s="70" t="s">
        <v>2322</v>
      </c>
      <c r="AC1583" s="71" t="s">
        <v>1184</v>
      </c>
      <c r="AD1583" s="38" t="str">
        <f>IFERROR(VLOOKUP(ROWS($AD$4:AD1583),$Z$4:$AC$3778,2,FALSE),"")</f>
        <v>Iodide in Saline Water by ISE-I (D3869(C) ASTM)</v>
      </c>
      <c r="AF1583" s="37"/>
    </row>
    <row r="1584" spans="16:32" ht="15" customHeight="1">
      <c r="P1584" s="38">
        <f>IF(ISNUMBER(SEARCH(Search!$K$13,'Valid Values - Search'!U1584)),MAX($P$3:P1583)+1,0)</f>
        <v>1581</v>
      </c>
      <c r="Q1584" s="38">
        <f>IF(ISNUMBER(SEARCH(Search!$K$5,'Valid Values - Search'!R1584)),MAX($Q$3:Q1583)+1,0)</f>
        <v>1581</v>
      </c>
      <c r="R1584" s="64" t="s">
        <v>5302</v>
      </c>
      <c r="S1584" s="70" t="s">
        <v>102</v>
      </c>
      <c r="T1584" s="70" t="s">
        <v>102</v>
      </c>
      <c r="U1584" s="93" t="s">
        <v>9926</v>
      </c>
      <c r="V1584" s="94" t="s">
        <v>8459</v>
      </c>
      <c r="W1584" s="97" t="s">
        <v>5302</v>
      </c>
      <c r="X1584" s="38" t="str">
        <f>IFERROR(VLOOKUP(ROWS($X$4:X1584),$Q$4:$R$5094,2,FALSE),"")</f>
        <v>Boscalid</v>
      </c>
      <c r="Y1584" s="38" t="str">
        <f>IFERROR(VLOOKUP(ROWS($Y$4:Y1584),$P$4:$U$5094,6,FALSE),"")</f>
        <v>188425-85-6</v>
      </c>
      <c r="Z1584" s="38">
        <f>IF(ISNUMBER(SEARCH(Search!$K$21,'Valid Values - Search'!AA1584)),MAX($Z$3:Z1583)+1,0)</f>
        <v>1581</v>
      </c>
      <c r="AA1584" s="64" t="s">
        <v>13135</v>
      </c>
      <c r="AB1584" s="70" t="s">
        <v>2773</v>
      </c>
      <c r="AC1584" s="71" t="s">
        <v>1182</v>
      </c>
      <c r="AD1584" s="38" t="str">
        <f>IFERROR(VLOOKUP(ROWS($AD$4:AD1584),$Z$4:$AC$3778,2,FALSE),"")</f>
        <v>Iodide in Water by Colorimetry (I1371 USDOI/USGS)</v>
      </c>
      <c r="AF1584" s="37"/>
    </row>
    <row r="1585" spans="16:32" ht="15" customHeight="1">
      <c r="P1585" s="38">
        <f>IF(ISNUMBER(SEARCH(Search!$K$13,'Valid Values - Search'!U1585)),MAX($P$3:P1584)+1,0)</f>
        <v>1582</v>
      </c>
      <c r="Q1585" s="38">
        <f>IF(ISNUMBER(SEARCH(Search!$K$5,'Valid Values - Search'!R1585)),MAX($Q$3:Q1584)+1,0)</f>
        <v>1582</v>
      </c>
      <c r="R1585" s="64" t="s">
        <v>5303</v>
      </c>
      <c r="S1585" s="70" t="s">
        <v>102</v>
      </c>
      <c r="T1585" s="70" t="s">
        <v>102</v>
      </c>
      <c r="U1585" s="93" t="s">
        <v>9927</v>
      </c>
      <c r="V1585" s="94">
        <v>1001790</v>
      </c>
      <c r="W1585" s="97" t="s">
        <v>5303</v>
      </c>
      <c r="X1585" s="38" t="str">
        <f>IFERROR(VLOOKUP(ROWS($X$4:X1585),$Q$4:$R$5094,2,FALSE),"")</f>
        <v>Branched p-nonylphenol</v>
      </c>
      <c r="Y1585" s="38" t="str">
        <f>IFERROR(VLOOKUP(ROWS($Y$4:Y1585),$P$4:$U$5094,6,FALSE),"")</f>
        <v>84852-15-3</v>
      </c>
      <c r="Z1585" s="38">
        <f>IF(ISNUMBER(SEARCH(Search!$K$21,'Valid Values - Search'!AA1585)),MAX($Z$3:Z1584)+1,0)</f>
        <v>1582</v>
      </c>
      <c r="AA1585" s="64" t="s">
        <v>13136</v>
      </c>
      <c r="AB1585" s="70" t="s">
        <v>1561</v>
      </c>
      <c r="AC1585" s="71" t="s">
        <v>1156</v>
      </c>
      <c r="AD1585" s="38" t="str">
        <f>IFERROR(VLOOKUP(ROWS($AD$4:AD1585),$Z$4:$AC$3778,2,FALSE),"")</f>
        <v>Iodide in Water by Spectrophotometry- Catalytic Reduction Method (4500-I-(C) APHA)</v>
      </c>
      <c r="AF1585" s="37"/>
    </row>
    <row r="1586" spans="16:32" ht="15" customHeight="1">
      <c r="P1586" s="38">
        <f>IF(ISNUMBER(SEARCH(Search!$K$13,'Valid Values - Search'!U1586)),MAX($P$3:P1585)+1,0)</f>
        <v>1583</v>
      </c>
      <c r="Q1586" s="38">
        <f>IF(ISNUMBER(SEARCH(Search!$K$5,'Valid Values - Search'!R1586)),MAX($Q$3:Q1585)+1,0)</f>
        <v>1583</v>
      </c>
      <c r="R1586" s="64" t="s">
        <v>5304</v>
      </c>
      <c r="S1586" s="70" t="s">
        <v>102</v>
      </c>
      <c r="T1586" s="70" t="s">
        <v>102</v>
      </c>
      <c r="U1586" s="93" t="s">
        <v>8459</v>
      </c>
      <c r="V1586" s="94">
        <v>16937</v>
      </c>
      <c r="W1586" s="97" t="s">
        <v>5304</v>
      </c>
      <c r="X1586" s="38" t="str">
        <f>IFERROR(VLOOKUP(ROWS($X$4:X1586),$Q$4:$R$5094,2,FALSE),"")</f>
        <v>Brillouin Taxonomic Diversity Index</v>
      </c>
      <c r="Y1586" s="38" t="str">
        <f>IFERROR(VLOOKUP(ROWS($Y$4:Y1586),$P$4:$U$5094,6,FALSE),"")</f>
        <v>N/A</v>
      </c>
      <c r="Z1586" s="38">
        <f>IF(ISNUMBER(SEARCH(Search!$K$21,'Valid Values - Search'!AA1586)),MAX($Z$3:Z1585)+1,0)</f>
        <v>1583</v>
      </c>
      <c r="AA1586" s="64" t="s">
        <v>13137</v>
      </c>
      <c r="AB1586" s="70" t="s">
        <v>1560</v>
      </c>
      <c r="AC1586" s="71" t="s">
        <v>1156</v>
      </c>
      <c r="AD1586" s="38" t="str">
        <f>IFERROR(VLOOKUP(ROWS($AD$4:AD1586),$Z$4:$AC$3778,2,FALSE),"")</f>
        <v>Iodide in Water by Spectrophotometry- Leuco Crystal Violet Method (4500-I-(B) APHA)</v>
      </c>
      <c r="AF1586" s="37"/>
    </row>
    <row r="1587" spans="16:32" ht="15" customHeight="1">
      <c r="P1587" s="38">
        <f>IF(ISNUMBER(SEARCH(Search!$K$13,'Valid Values - Search'!U1587)),MAX($P$3:P1586)+1,0)</f>
        <v>1584</v>
      </c>
      <c r="Q1587" s="38">
        <f>IF(ISNUMBER(SEARCH(Search!$K$5,'Valid Values - Search'!R1587)),MAX($Q$3:Q1586)+1,0)</f>
        <v>1584</v>
      </c>
      <c r="R1587" s="64" t="s">
        <v>5305</v>
      </c>
      <c r="S1587" s="70" t="s">
        <v>101</v>
      </c>
      <c r="T1587" s="70" t="s">
        <v>102</v>
      </c>
      <c r="U1587" s="93" t="s">
        <v>8751</v>
      </c>
      <c r="V1587" s="94">
        <v>60</v>
      </c>
      <c r="W1587" s="97" t="s">
        <v>5305</v>
      </c>
      <c r="X1587" s="38" t="str">
        <f>IFERROR(VLOOKUP(ROWS($X$4:X1587),$Q$4:$R$5094,2,FALSE),"")</f>
        <v>Bromacil</v>
      </c>
      <c r="Y1587" s="38" t="str">
        <f>IFERROR(VLOOKUP(ROWS($Y$4:Y1587),$P$4:$U$5094,6,FALSE),"")</f>
        <v>314-40-9</v>
      </c>
      <c r="Z1587" s="38">
        <f>IF(ISNUMBER(SEARCH(Search!$K$21,'Valid Values - Search'!AA1587)),MAX($Z$3:Z1586)+1,0)</f>
        <v>1584</v>
      </c>
      <c r="AA1587" s="64" t="s">
        <v>13139</v>
      </c>
      <c r="AB1587" s="70">
        <v>345.1</v>
      </c>
      <c r="AC1587" s="71" t="s">
        <v>1102</v>
      </c>
      <c r="AD1587" s="38" t="str">
        <f>IFERROR(VLOOKUP(ROWS($AD$4:AD1587),$Z$4:$AC$3778,2,FALSE),"")</f>
        <v>Iodide in Water by Titration (345.1 USEPA)</v>
      </c>
      <c r="AF1587" s="37"/>
    </row>
    <row r="1588" spans="16:32" ht="15" customHeight="1">
      <c r="P1588" s="38">
        <f>IF(ISNUMBER(SEARCH(Search!$K$13,'Valid Values - Search'!U1588)),MAX($P$3:P1587)+1,0)</f>
        <v>1585</v>
      </c>
      <c r="Q1588" s="38">
        <f>IF(ISNUMBER(SEARCH(Search!$K$5,'Valid Values - Search'!R1588)),MAX($Q$3:Q1587)+1,0)</f>
        <v>1585</v>
      </c>
      <c r="R1588" s="64" t="s">
        <v>5306</v>
      </c>
      <c r="S1588" s="70" t="s">
        <v>102</v>
      </c>
      <c r="T1588" s="70" t="s">
        <v>102</v>
      </c>
      <c r="U1588" s="93" t="s">
        <v>9928</v>
      </c>
      <c r="V1588" s="94">
        <v>1003727</v>
      </c>
      <c r="W1588" s="97" t="s">
        <v>5306</v>
      </c>
      <c r="X1588" s="38" t="str">
        <f>IFERROR(VLOOKUP(ROWS($X$4:X1588),$Q$4:$R$5094,2,FALSE),"")</f>
        <v>Bromadiolone</v>
      </c>
      <c r="Y1588" s="38" t="str">
        <f>IFERROR(VLOOKUP(ROWS($Y$4:Y1588),$P$4:$U$5094,6,FALSE),"")</f>
        <v>28772-56-7</v>
      </c>
      <c r="Z1588" s="38">
        <f>IF(ISNUMBER(SEARCH(Search!$K$21,'Valid Values - Search'!AA1588)),MAX($Z$3:Z1587)+1,0)</f>
        <v>1585</v>
      </c>
      <c r="AA1588" s="64" t="s">
        <v>13138</v>
      </c>
      <c r="AB1588" s="70" t="s">
        <v>2772</v>
      </c>
      <c r="AC1588" s="71" t="s">
        <v>1182</v>
      </c>
      <c r="AD1588" s="38" t="str">
        <f>IFERROR(VLOOKUP(ROWS($AD$4:AD1588),$Z$4:$AC$3778,2,FALSE),"")</f>
        <v>Iodide in Water by Titration (I1370 USDOI/USGS)</v>
      </c>
      <c r="AF1588" s="37"/>
    </row>
    <row r="1589" spans="16:32" ht="15" customHeight="1">
      <c r="P1589" s="38">
        <f>IF(ISNUMBER(SEARCH(Search!$K$13,'Valid Values - Search'!U1589)),MAX($P$3:P1588)+1,0)</f>
        <v>1586</v>
      </c>
      <c r="Q1589" s="38">
        <f>IF(ISNUMBER(SEARCH(Search!$K$5,'Valid Values - Search'!R1589)),MAX($Q$3:Q1588)+1,0)</f>
        <v>1586</v>
      </c>
      <c r="R1589" s="64" t="s">
        <v>5307</v>
      </c>
      <c r="S1589" s="70" t="s">
        <v>102</v>
      </c>
      <c r="T1589" s="70" t="s">
        <v>102</v>
      </c>
      <c r="U1589" s="93" t="s">
        <v>9929</v>
      </c>
      <c r="V1589" s="94">
        <v>1000568</v>
      </c>
      <c r="W1589" s="97" t="s">
        <v>5307</v>
      </c>
      <c r="X1589" s="38" t="str">
        <f>IFERROR(VLOOKUP(ROWS($X$4:X1589),$Q$4:$R$5094,2,FALSE),"")</f>
        <v>Bromate</v>
      </c>
      <c r="Y1589" s="38" t="str">
        <f>IFERROR(VLOOKUP(ROWS($Y$4:Y1589),$P$4:$U$5094,6,FALSE),"")</f>
        <v>15541-45-4</v>
      </c>
      <c r="Z1589" s="38">
        <f>IF(ISNUMBER(SEARCH(Search!$K$21,'Valid Values - Search'!AA1589)),MAX($Z$3:Z1588)+1,0)</f>
        <v>1586</v>
      </c>
      <c r="AA1589" s="64" t="s">
        <v>13140</v>
      </c>
      <c r="AB1589" s="70" t="s">
        <v>2633</v>
      </c>
      <c r="AC1589" s="71" t="s">
        <v>1182</v>
      </c>
      <c r="AD1589" s="38" t="str">
        <f>IFERROR(VLOOKUP(ROWS($AD$4:AD1589),$Z$4:$AC$3778,2,FALSE),"")</f>
        <v>Iodide, dissolved in water by colorimetry (I-2371 USDOI/USGS)</v>
      </c>
      <c r="AF1589" s="37"/>
    </row>
    <row r="1590" spans="16:32" ht="15" customHeight="1">
      <c r="P1590" s="38">
        <f>IF(ISNUMBER(SEARCH(Search!$K$13,'Valid Values - Search'!U1590)),MAX($P$3:P1589)+1,0)</f>
        <v>1587</v>
      </c>
      <c r="Q1590" s="38">
        <f>IF(ISNUMBER(SEARCH(Search!$K$5,'Valid Values - Search'!R1590)),MAX($Q$3:Q1589)+1,0)</f>
        <v>1587</v>
      </c>
      <c r="R1590" s="64" t="s">
        <v>5308</v>
      </c>
      <c r="S1590" s="70" t="s">
        <v>102</v>
      </c>
      <c r="T1590" s="70" t="s">
        <v>102</v>
      </c>
      <c r="U1590" s="93" t="s">
        <v>9930</v>
      </c>
      <c r="V1590" s="94">
        <v>1003811</v>
      </c>
      <c r="W1590" s="97" t="s">
        <v>5308</v>
      </c>
      <c r="X1590" s="38" t="str">
        <f>IFERROR(VLOOKUP(ROWS($X$4:X1590),$Q$4:$R$5094,2,FALSE),"")</f>
        <v>Brombuterol hydrochloride</v>
      </c>
      <c r="Y1590" s="38" t="str">
        <f>IFERROR(VLOOKUP(ROWS($Y$4:Y1590),$P$4:$U$5094,6,FALSE),"")</f>
        <v>21912-49-2</v>
      </c>
      <c r="Z1590" s="38">
        <f>IF(ISNUMBER(SEARCH(Search!$K$21,'Valid Values - Search'!AA1590)),MAX($Z$3:Z1589)+1,0)</f>
        <v>1587</v>
      </c>
      <c r="AA1590" s="64" t="s">
        <v>13141</v>
      </c>
      <c r="AB1590" s="70">
        <v>6005</v>
      </c>
      <c r="AC1590" s="71" t="s">
        <v>1150</v>
      </c>
      <c r="AD1590" s="38" t="str">
        <f>IFERROR(VLOOKUP(ROWS($AD$4:AD1590),$Z$4:$AC$3778,2,FALSE),"")</f>
        <v>Iodine by Ion Chromatography (6005 NIOSH)</v>
      </c>
      <c r="AF1590" s="37"/>
    </row>
    <row r="1591" spans="16:32" ht="15" customHeight="1">
      <c r="P1591" s="38">
        <f>IF(ISNUMBER(SEARCH(Search!$K$13,'Valid Values - Search'!U1591)),MAX($P$3:P1590)+1,0)</f>
        <v>1588</v>
      </c>
      <c r="Q1591" s="38">
        <f>IF(ISNUMBER(SEARCH(Search!$K$5,'Valid Values - Search'!R1591)),MAX($Q$3:Q1590)+1,0)</f>
        <v>1588</v>
      </c>
      <c r="R1591" s="64" t="s">
        <v>5309</v>
      </c>
      <c r="S1591" s="70" t="s">
        <v>101</v>
      </c>
      <c r="T1591" s="70" t="s">
        <v>102</v>
      </c>
      <c r="U1591" s="93" t="s">
        <v>8942</v>
      </c>
      <c r="V1591" s="94">
        <v>61</v>
      </c>
      <c r="W1591" s="97" t="s">
        <v>5309</v>
      </c>
      <c r="X1591" s="38" t="str">
        <f>IFERROR(VLOOKUP(ROWS($X$4:X1591),$Q$4:$R$5094,2,FALSE),"")</f>
        <v>Bromide</v>
      </c>
      <c r="Y1591" s="38" t="str">
        <f>IFERROR(VLOOKUP(ROWS($Y$4:Y1591),$P$4:$U$5094,6,FALSE),"")</f>
        <v>24959-67-9</v>
      </c>
      <c r="Z1591" s="38">
        <f>IF(ISNUMBER(SEARCH(Search!$K$21,'Valid Values - Search'!AA1591)),MAX($Z$3:Z1590)+1,0)</f>
        <v>1588</v>
      </c>
      <c r="AA1591" s="64" t="s">
        <v>13142</v>
      </c>
      <c r="AB1591" s="70" t="s">
        <v>1562</v>
      </c>
      <c r="AC1591" s="71" t="s">
        <v>1156</v>
      </c>
      <c r="AD1591" s="38" t="str">
        <f>IFERROR(VLOOKUP(ROWS($AD$4:AD1591),$Z$4:$AC$3778,2,FALSE),"")</f>
        <v>Iodine in Water by Spectrophotometry (4500-I-B APHA)</v>
      </c>
      <c r="AF1591" s="37"/>
    </row>
    <row r="1592" spans="16:32" ht="15" customHeight="1">
      <c r="P1592" s="38">
        <f>IF(ISNUMBER(SEARCH(Search!$K$13,'Valid Values - Search'!U1592)),MAX($P$3:P1591)+1,0)</f>
        <v>1589</v>
      </c>
      <c r="Q1592" s="38">
        <f>IF(ISNUMBER(SEARCH(Search!$K$5,'Valid Values - Search'!R1592)),MAX($Q$3:Q1591)+1,0)</f>
        <v>1589</v>
      </c>
      <c r="R1592" s="64" t="s">
        <v>5310</v>
      </c>
      <c r="S1592" s="70" t="s">
        <v>102</v>
      </c>
      <c r="T1592" s="70" t="s">
        <v>102</v>
      </c>
      <c r="U1592" s="93" t="s">
        <v>9931</v>
      </c>
      <c r="V1592" s="94">
        <v>710</v>
      </c>
      <c r="W1592" s="97" t="s">
        <v>5310</v>
      </c>
      <c r="X1592" s="38" t="str">
        <f>IFERROR(VLOOKUP(ROWS($X$4:X1592),$Q$4:$R$5094,2,FALSE),"")</f>
        <v>Bromine</v>
      </c>
      <c r="Y1592" s="38" t="str">
        <f>IFERROR(VLOOKUP(ROWS($Y$4:Y1592),$P$4:$U$5094,6,FALSE),"")</f>
        <v>7726-95-6</v>
      </c>
      <c r="Z1592" s="38">
        <f>IF(ISNUMBER(SEARCH(Search!$K$21,'Valid Values - Search'!AA1592)),MAX($Z$3:Z1591)+1,0)</f>
        <v>1589</v>
      </c>
      <c r="AA1592" s="64" t="s">
        <v>13143</v>
      </c>
      <c r="AB1592" s="70" t="s">
        <v>1563</v>
      </c>
      <c r="AC1592" s="71" t="s">
        <v>1156</v>
      </c>
      <c r="AD1592" s="38" t="str">
        <f>IFERROR(VLOOKUP(ROWS($AD$4:AD1592),$Z$4:$AC$3778,2,FALSE),"")</f>
        <v>Iodine in Water by Titration (4500-I-C APHA)</v>
      </c>
      <c r="AF1592" s="37"/>
    </row>
    <row r="1593" spans="16:32" ht="15" customHeight="1">
      <c r="P1593" s="38">
        <f>IF(ISNUMBER(SEARCH(Search!$K$13,'Valid Values - Search'!U1593)),MAX($P$3:P1592)+1,0)</f>
        <v>1590</v>
      </c>
      <c r="Q1593" s="38">
        <f>IF(ISNUMBER(SEARCH(Search!$K$5,'Valid Values - Search'!R1593)),MAX($Q$3:Q1592)+1,0)</f>
        <v>1590</v>
      </c>
      <c r="R1593" s="64" t="s">
        <v>5311</v>
      </c>
      <c r="S1593" s="70" t="s">
        <v>102</v>
      </c>
      <c r="T1593" s="70" t="s">
        <v>102</v>
      </c>
      <c r="U1593" s="93" t="s">
        <v>9932</v>
      </c>
      <c r="V1593" s="94">
        <v>711</v>
      </c>
      <c r="W1593" s="97" t="s">
        <v>5311</v>
      </c>
      <c r="X1593" s="38" t="str">
        <f>IFERROR(VLOOKUP(ROWS($X$4:X1593),$Q$4:$R$5094,2,FALSE),"")</f>
        <v>Bromine chloride</v>
      </c>
      <c r="Y1593" s="38" t="str">
        <f>IFERROR(VLOOKUP(ROWS($Y$4:Y1593),$P$4:$U$5094,6,FALSE),"")</f>
        <v>13863-41-7</v>
      </c>
      <c r="Z1593" s="38">
        <f>IF(ISNUMBER(SEARCH(Search!$K$21,'Valid Values - Search'!AA1593)),MAX($Z$3:Z1592)+1,0)</f>
        <v>1590</v>
      </c>
      <c r="AA1593" s="64" t="s">
        <v>13144</v>
      </c>
      <c r="AB1593" s="70" t="s">
        <v>3599</v>
      </c>
      <c r="AC1593" s="71" t="s">
        <v>3026</v>
      </c>
      <c r="AD1593" s="38" t="str">
        <f>IFERROR(VLOOKUP(ROWS($AD$4:AD1593),$Z$4:$AC$3778,2,FALSE),"")</f>
        <v>Iodine-129 in Aqueous Solutions (RP230 USDOE/ASD)</v>
      </c>
      <c r="AF1593" s="37"/>
    </row>
    <row r="1594" spans="16:32" ht="15" customHeight="1">
      <c r="P1594" s="38">
        <f>IF(ISNUMBER(SEARCH(Search!$K$13,'Valid Values - Search'!U1594)),MAX($P$3:P1593)+1,0)</f>
        <v>1591</v>
      </c>
      <c r="Q1594" s="38">
        <f>IF(ISNUMBER(SEARCH(Search!$K$5,'Valid Values - Search'!R1594)),MAX($Q$3:Q1593)+1,0)</f>
        <v>1591</v>
      </c>
      <c r="R1594" s="64" t="s">
        <v>5312</v>
      </c>
      <c r="S1594" s="70" t="s">
        <v>102</v>
      </c>
      <c r="T1594" s="70" t="s">
        <v>102</v>
      </c>
      <c r="U1594" s="93" t="s">
        <v>9933</v>
      </c>
      <c r="V1594" s="94">
        <v>15947</v>
      </c>
      <c r="W1594" s="97" t="s">
        <v>5312</v>
      </c>
      <c r="X1594" s="38" t="str">
        <f>IFERROR(VLOOKUP(ROWS($X$4:X1594),$Q$4:$R$5094,2,FALSE),"")</f>
        <v>Bromoacetic acid</v>
      </c>
      <c r="Y1594" s="38" t="str">
        <f>IFERROR(VLOOKUP(ROWS($Y$4:Y1594),$P$4:$U$5094,6,FALSE),"")</f>
        <v>79-08-3</v>
      </c>
      <c r="Z1594" s="38">
        <f>IF(ISNUMBER(SEARCH(Search!$K$21,'Valid Values - Search'!AA1594)),MAX($Z$3:Z1593)+1,0)</f>
        <v>1591</v>
      </c>
      <c r="AA1594" s="64" t="s">
        <v>13145</v>
      </c>
      <c r="AB1594" s="70" t="s">
        <v>2586</v>
      </c>
      <c r="AC1594" s="71" t="s">
        <v>1102</v>
      </c>
      <c r="AD1594" s="38" t="str">
        <f>IFERROR(VLOOKUP(ROWS($AD$4:AD1594),$Z$4:$AC$3778,2,FALSE),"")</f>
        <v>Iodine-131 in Drinking Water (I-01 USEPA)</v>
      </c>
      <c r="AF1594" s="37"/>
    </row>
    <row r="1595" spans="16:32" ht="15" customHeight="1">
      <c r="P1595" s="38">
        <f>IF(ISNUMBER(SEARCH(Search!$K$13,'Valid Values - Search'!U1595)),MAX($P$3:P1594)+1,0)</f>
        <v>1592</v>
      </c>
      <c r="Q1595" s="38">
        <f>IF(ISNUMBER(SEARCH(Search!$K$5,'Valid Values - Search'!R1595)),MAX($Q$3:Q1594)+1,0)</f>
        <v>1592</v>
      </c>
      <c r="R1595" s="64" t="s">
        <v>5313</v>
      </c>
      <c r="S1595" s="70" t="s">
        <v>101</v>
      </c>
      <c r="T1595" s="70" t="s">
        <v>102</v>
      </c>
      <c r="U1595" s="93" t="s">
        <v>9009</v>
      </c>
      <c r="V1595" s="94">
        <v>62</v>
      </c>
      <c r="W1595" s="97" t="s">
        <v>5313</v>
      </c>
      <c r="X1595" s="38" t="str">
        <f>IFERROR(VLOOKUP(ROWS($X$4:X1595),$Q$4:$R$5094,2,FALSE),"")</f>
        <v>Bromobenzene</v>
      </c>
      <c r="Y1595" s="38" t="str">
        <f>IFERROR(VLOOKUP(ROWS($Y$4:Y1595),$P$4:$U$5094,6,FALSE),"")</f>
        <v>108-86-1</v>
      </c>
      <c r="Z1595" s="38">
        <f>IF(ISNUMBER(SEARCH(Search!$K$21,'Valid Values - Search'!AA1595)),MAX($Z$3:Z1594)+1,0)</f>
        <v>1592</v>
      </c>
      <c r="AA1595" s="64" t="s">
        <v>13146</v>
      </c>
      <c r="AB1595" s="70" t="s">
        <v>2586</v>
      </c>
      <c r="AC1595" s="71" t="s">
        <v>1502</v>
      </c>
      <c r="AD1595" s="38" t="str">
        <f>IFERROR(VLOOKUP(ROWS($AD$4:AD1595),$Z$4:$AC$3778,2,FALSE),"")</f>
        <v>Iodine-131 in Milk (I-01 USDOE/EML)</v>
      </c>
      <c r="AF1595" s="37"/>
    </row>
    <row r="1596" spans="16:32" ht="15" customHeight="1">
      <c r="P1596" s="38">
        <f>IF(ISNUMBER(SEARCH(Search!$K$13,'Valid Values - Search'!U1596)),MAX($P$3:P1595)+1,0)</f>
        <v>1593</v>
      </c>
      <c r="Q1596" s="38">
        <f>IF(ISNUMBER(SEARCH(Search!$K$5,'Valid Values - Search'!R1596)),MAX($Q$3:Q1595)+1,0)</f>
        <v>1593</v>
      </c>
      <c r="R1596" s="64" t="s">
        <v>5314</v>
      </c>
      <c r="S1596" s="70" t="s">
        <v>102</v>
      </c>
      <c r="T1596" s="70" t="s">
        <v>102</v>
      </c>
      <c r="U1596" s="93" t="s">
        <v>9934</v>
      </c>
      <c r="V1596" s="94">
        <v>15943</v>
      </c>
      <c r="W1596" s="97" t="s">
        <v>5314</v>
      </c>
      <c r="X1596" s="38" t="str">
        <f>IFERROR(VLOOKUP(ROWS($X$4:X1596),$Q$4:$R$5094,2,FALSE),"")</f>
        <v>Bromochloroacetic acid</v>
      </c>
      <c r="Y1596" s="38" t="str">
        <f>IFERROR(VLOOKUP(ROWS($Y$4:Y1596),$P$4:$U$5094,6,FALSE),"")</f>
        <v>5589-96-8</v>
      </c>
      <c r="Z1596" s="38">
        <f>IF(ISNUMBER(SEARCH(Search!$K$21,'Valid Values - Search'!AA1596)),MAX($Z$3:Z1595)+1,0)</f>
        <v>1593</v>
      </c>
      <c r="AA1596" s="64" t="s">
        <v>13147</v>
      </c>
      <c r="AB1596" s="70" t="s">
        <v>2587</v>
      </c>
      <c r="AC1596" s="71" t="s">
        <v>1102</v>
      </c>
      <c r="AD1596" s="38" t="str">
        <f>IFERROR(VLOOKUP(ROWS($AD$4:AD1596),$Z$4:$AC$3778,2,FALSE),"")</f>
        <v>Iodine-131 in Milk (I-02 USEPA)</v>
      </c>
      <c r="AF1596" s="37"/>
    </row>
    <row r="1597" spans="16:32" ht="15" customHeight="1">
      <c r="P1597" s="38">
        <f>IF(ISNUMBER(SEARCH(Search!$K$13,'Valid Values - Search'!U1597)),MAX($P$3:P1596)+1,0)</f>
        <v>1594</v>
      </c>
      <c r="Q1597" s="38">
        <f>IF(ISNUMBER(SEARCH(Search!$K$5,'Valid Values - Search'!R1597)),MAX($Q$3:Q1596)+1,0)</f>
        <v>1594</v>
      </c>
      <c r="R1597" s="64" t="s">
        <v>5315</v>
      </c>
      <c r="S1597" s="70" t="s">
        <v>102</v>
      </c>
      <c r="T1597" s="70" t="s">
        <v>102</v>
      </c>
      <c r="U1597" s="93" t="s">
        <v>9935</v>
      </c>
      <c r="V1597" s="94">
        <v>15944</v>
      </c>
      <c r="W1597" s="97" t="s">
        <v>5315</v>
      </c>
      <c r="X1597" s="38" t="str">
        <f>IFERROR(VLOOKUP(ROWS($X$4:X1597),$Q$4:$R$5094,2,FALSE),"")</f>
        <v>Bromochloroacetonitrile</v>
      </c>
      <c r="Y1597" s="38" t="str">
        <f>IFERROR(VLOOKUP(ROWS($Y$4:Y1597),$P$4:$U$5094,6,FALSE),"")</f>
        <v>83463-62-1</v>
      </c>
      <c r="Z1597" s="38">
        <f>IF(ISNUMBER(SEARCH(Search!$K$21,'Valid Values - Search'!AA1597)),MAX($Z$3:Z1596)+1,0)</f>
        <v>1594</v>
      </c>
      <c r="AA1597" s="64" t="s">
        <v>13148</v>
      </c>
      <c r="AB1597" s="70">
        <v>973.67</v>
      </c>
      <c r="AC1597" s="71" t="s">
        <v>1934</v>
      </c>
      <c r="AD1597" s="38" t="str">
        <f>IFERROR(VLOOKUP(ROWS($AD$4:AD1597),$Z$4:$AC$3778,2,FALSE),"")</f>
        <v>Iodine-131, Ba-140 and Cs-137 in Milk (973.67 AOAC)</v>
      </c>
      <c r="AF1597" s="37"/>
    </row>
    <row r="1598" spans="16:32" ht="15" customHeight="1">
      <c r="P1598" s="38">
        <f>IF(ISNUMBER(SEARCH(Search!$K$13,'Valid Values - Search'!U1598)),MAX($P$3:P1597)+1,0)</f>
        <v>1595</v>
      </c>
      <c r="Q1598" s="38">
        <f>IF(ISNUMBER(SEARCH(Search!$K$5,'Valid Values - Search'!R1598)),MAX($Q$3:Q1597)+1,0)</f>
        <v>1595</v>
      </c>
      <c r="R1598" s="64" t="s">
        <v>5316</v>
      </c>
      <c r="S1598" s="70" t="s">
        <v>102</v>
      </c>
      <c r="T1598" s="70" t="s">
        <v>102</v>
      </c>
      <c r="U1598" s="93" t="s">
        <v>9936</v>
      </c>
      <c r="V1598" s="94">
        <v>712</v>
      </c>
      <c r="W1598" s="97" t="s">
        <v>5316</v>
      </c>
      <c r="X1598" s="38" t="str">
        <f>IFERROR(VLOOKUP(ROWS($X$4:X1598),$Q$4:$R$5094,2,FALSE),"")</f>
        <v>Bromochloroiodomethane</v>
      </c>
      <c r="Y1598" s="38" t="str">
        <f>IFERROR(VLOOKUP(ROWS($Y$4:Y1598),$P$4:$U$5094,6,FALSE),"")</f>
        <v>34970-00-8</v>
      </c>
      <c r="Z1598" s="38">
        <f>IF(ISNUMBER(SEARCH(Search!$K$21,'Valid Values - Search'!AA1598)),MAX($Z$3:Z1597)+1,0)</f>
        <v>1595</v>
      </c>
      <c r="AA1598" s="64" t="s">
        <v>13149</v>
      </c>
      <c r="AB1598" s="70">
        <v>235.1</v>
      </c>
      <c r="AC1598" s="71" t="s">
        <v>1102</v>
      </c>
      <c r="AD1598" s="38" t="str">
        <f>IFERROR(VLOOKUP(ROWS($AD$4:AD1598),$Z$4:$AC$3778,2,FALSE),"")</f>
        <v>Iridium by FLAA (235.1 USEPA)</v>
      </c>
      <c r="AF1598" s="37"/>
    </row>
    <row r="1599" spans="16:32" ht="15" customHeight="1">
      <c r="P1599" s="38">
        <f>IF(ISNUMBER(SEARCH(Search!$K$13,'Valid Values - Search'!U1599)),MAX($P$3:P1598)+1,0)</f>
        <v>1596</v>
      </c>
      <c r="Q1599" s="38">
        <f>IF(ISNUMBER(SEARCH(Search!$K$5,'Valid Values - Search'!R1599)),MAX($Q$3:Q1598)+1,0)</f>
        <v>1596</v>
      </c>
      <c r="R1599" s="64" t="s">
        <v>15403</v>
      </c>
      <c r="S1599" s="99" t="s">
        <v>101</v>
      </c>
      <c r="T1599" s="99" t="s">
        <v>102</v>
      </c>
      <c r="U1599" s="100" t="s">
        <v>9024</v>
      </c>
      <c r="V1599" s="101">
        <v>113</v>
      </c>
      <c r="W1599" s="97" t="s">
        <v>15403</v>
      </c>
      <c r="X1599" s="38" t="str">
        <f>IFERROR(VLOOKUP(ROWS($X$4:X1599),$Q$4:$R$5094,2,FALSE),"")</f>
        <v>Bromochloromethane</v>
      </c>
      <c r="Y1599" s="38" t="str">
        <f>IFERROR(VLOOKUP(ROWS($Y$4:Y1599),$P$4:$U$5094,6,FALSE),"")</f>
        <v>74-97-5</v>
      </c>
      <c r="Z1599" s="38">
        <f>IF(ISNUMBER(SEARCH(Search!$K$21,'Valid Values - Search'!AA1599)),MAX($Z$3:Z1598)+1,0)</f>
        <v>1596</v>
      </c>
      <c r="AA1599" s="64" t="s">
        <v>13150</v>
      </c>
      <c r="AB1599" s="70">
        <v>235.2</v>
      </c>
      <c r="AC1599" s="71" t="s">
        <v>1102</v>
      </c>
      <c r="AD1599" s="38" t="str">
        <f>IFERROR(VLOOKUP(ROWS($AD$4:AD1599),$Z$4:$AC$3778,2,FALSE),"")</f>
        <v>Iridium by GFAA (235.2 USEPA)</v>
      </c>
      <c r="AF1599" s="37"/>
    </row>
    <row r="1600" spans="16:32" ht="15" customHeight="1">
      <c r="P1600" s="38">
        <f>IF(ISNUMBER(SEARCH(Search!$K$13,'Valid Values - Search'!U1600)),MAX($P$3:P1599)+1,0)</f>
        <v>1597</v>
      </c>
      <c r="Q1600" s="38">
        <f>IF(ISNUMBER(SEARCH(Search!$K$5,'Valid Values - Search'!R1600)),MAX($Q$3:Q1599)+1,0)</f>
        <v>1597</v>
      </c>
      <c r="R1600" s="64" t="s">
        <v>5317</v>
      </c>
      <c r="S1600" s="70" t="s">
        <v>102</v>
      </c>
      <c r="T1600" s="70" t="s">
        <v>102</v>
      </c>
      <c r="U1600" s="93" t="s">
        <v>9937</v>
      </c>
      <c r="V1600" s="94">
        <v>1000408</v>
      </c>
      <c r="W1600" s="97" t="s">
        <v>5317</v>
      </c>
      <c r="X1600" s="38" t="str">
        <f>IFERROR(VLOOKUP(ROWS($X$4:X1600),$Q$4:$R$5094,2,FALSE),"")</f>
        <v>Bromodichloroacetic acid</v>
      </c>
      <c r="Y1600" s="38" t="str">
        <f>IFERROR(VLOOKUP(ROWS($Y$4:Y1600),$P$4:$U$5094,6,FALSE),"")</f>
        <v>71133-14-7</v>
      </c>
      <c r="Z1600" s="38">
        <f>IF(ISNUMBER(SEARCH(Search!$K$21,'Valid Values - Search'!AA1600)),MAX($Z$3:Z1599)+1,0)</f>
        <v>1597</v>
      </c>
      <c r="AA1600" s="64" t="s">
        <v>13151</v>
      </c>
      <c r="AB1600" s="70" t="s">
        <v>1426</v>
      </c>
      <c r="AC1600" s="71" t="s">
        <v>1156</v>
      </c>
      <c r="AD1600" s="38" t="str">
        <f>IFERROR(VLOOKUP(ROWS($AD$4:AD1600),$Z$4:$AC$3778,2,FALSE),"")</f>
        <v>Iridium in Water by FLAA (3500-IR APHA)</v>
      </c>
      <c r="AF1600" s="37"/>
    </row>
    <row r="1601" spans="16:32" ht="15" customHeight="1">
      <c r="P1601" s="38">
        <f>IF(ISNUMBER(SEARCH(Search!$K$13,'Valid Values - Search'!U1601)),MAX($P$3:P1600)+1,0)</f>
        <v>1598</v>
      </c>
      <c r="Q1601" s="38">
        <f>IF(ISNUMBER(SEARCH(Search!$K$5,'Valid Values - Search'!R1601)),MAX($Q$3:Q1600)+1,0)</f>
        <v>1598</v>
      </c>
      <c r="R1601" s="64" t="s">
        <v>15404</v>
      </c>
      <c r="S1601" s="99" t="s">
        <v>101</v>
      </c>
      <c r="T1601" s="99" t="s">
        <v>102</v>
      </c>
      <c r="U1601" s="100" t="s">
        <v>9020</v>
      </c>
      <c r="V1601" s="101">
        <v>165</v>
      </c>
      <c r="W1601" s="97" t="s">
        <v>15404</v>
      </c>
      <c r="X1601" s="38" t="str">
        <f>IFERROR(VLOOKUP(ROWS($X$4:X1601),$Q$4:$R$5094,2,FALSE),"")</f>
        <v>Bromodichloromethane</v>
      </c>
      <c r="Y1601" s="38" t="str">
        <f>IFERROR(VLOOKUP(ROWS($Y$4:Y1601),$P$4:$U$5094,6,FALSE),"")</f>
        <v>594-18-3</v>
      </c>
      <c r="Z1601" s="38">
        <f>IF(ISNUMBER(SEARCH(Search!$K$21,'Valid Values - Search'!AA1601)),MAX($Z$3:Z1600)+1,0)</f>
        <v>1598</v>
      </c>
      <c r="AA1601" s="64" t="s">
        <v>13152</v>
      </c>
      <c r="AB1601" s="70" t="s">
        <v>2498</v>
      </c>
      <c r="AC1601" s="71" t="s">
        <v>1184</v>
      </c>
      <c r="AD1601" s="38" t="str">
        <f>IFERROR(VLOOKUP(ROWS($AD$4:AD1601),$Z$4:$AC$3778,2,FALSE),"")</f>
        <v>Iron Bacteria in Water and Deposits (D932 ASTM)</v>
      </c>
      <c r="AF1601" s="37"/>
    </row>
    <row r="1602" spans="16:32" ht="15" customHeight="1">
      <c r="P1602" s="38">
        <f>IF(ISNUMBER(SEARCH(Search!$K$13,'Valid Values - Search'!U1602)),MAX($P$3:P1601)+1,0)</f>
        <v>1599</v>
      </c>
      <c r="Q1602" s="38">
        <f>IF(ISNUMBER(SEARCH(Search!$K$5,'Valid Values - Search'!R1602)),MAX($Q$3:Q1601)+1,0)</f>
        <v>1599</v>
      </c>
      <c r="R1602" s="64" t="s">
        <v>5318</v>
      </c>
      <c r="S1602" s="70" t="s">
        <v>102</v>
      </c>
      <c r="T1602" s="70" t="s">
        <v>102</v>
      </c>
      <c r="U1602" s="93" t="s">
        <v>8459</v>
      </c>
      <c r="V1602" s="94">
        <v>1003315</v>
      </c>
      <c r="W1602" s="97" t="s">
        <v>5318</v>
      </c>
      <c r="X1602" s="38" t="str">
        <f>IFERROR(VLOOKUP(ROWS($X$4:X1602),$Q$4:$R$5094,2,FALSE),"")</f>
        <v>Bromodichloropropane</v>
      </c>
      <c r="Y1602" s="38" t="str">
        <f>IFERROR(VLOOKUP(ROWS($Y$4:Y1602),$P$4:$U$5094,6,FALSE),"")</f>
        <v>N/A</v>
      </c>
      <c r="Z1602" s="38">
        <f>IF(ISNUMBER(SEARCH(Search!$K$21,'Valid Values - Search'!AA1602)),MAX($Z$3:Z1601)+1,0)</f>
        <v>1599</v>
      </c>
      <c r="AA1602" s="64" t="s">
        <v>13153</v>
      </c>
      <c r="AB1602" s="70">
        <v>236.1</v>
      </c>
      <c r="AC1602" s="71" t="s">
        <v>1102</v>
      </c>
      <c r="AD1602" s="38" t="str">
        <f>IFERROR(VLOOKUP(ROWS($AD$4:AD1602),$Z$4:$AC$3778,2,FALSE),"")</f>
        <v>Iron by FLAA (236.1 USEPA)</v>
      </c>
      <c r="AF1602" s="37"/>
    </row>
    <row r="1603" spans="16:32" ht="15" customHeight="1">
      <c r="P1603" s="38">
        <f>IF(ISNUMBER(SEARCH(Search!$K$13,'Valid Values - Search'!U1603)),MAX($P$3:P1602)+1,0)</f>
        <v>1600</v>
      </c>
      <c r="Q1603" s="38">
        <f>IF(ISNUMBER(SEARCH(Search!$K$5,'Valid Values - Search'!R1603)),MAX($Q$3:Q1602)+1,0)</f>
        <v>1600</v>
      </c>
      <c r="R1603" s="64" t="s">
        <v>5319</v>
      </c>
      <c r="S1603" s="70" t="s">
        <v>102</v>
      </c>
      <c r="T1603" s="70" t="s">
        <v>102</v>
      </c>
      <c r="U1603" s="93" t="s">
        <v>9938</v>
      </c>
      <c r="V1603" s="94">
        <v>1001776</v>
      </c>
      <c r="W1603" s="97" t="s">
        <v>5319</v>
      </c>
      <c r="X1603" s="38" t="str">
        <f>IFERROR(VLOOKUP(ROWS($X$4:X1603),$Q$4:$R$5094,2,FALSE),"")</f>
        <v>Bromoethane</v>
      </c>
      <c r="Y1603" s="38" t="str">
        <f>IFERROR(VLOOKUP(ROWS($Y$4:Y1603),$P$4:$U$5094,6,FALSE),"")</f>
        <v>74-96-4</v>
      </c>
      <c r="Z1603" s="38">
        <f>IF(ISNUMBER(SEARCH(Search!$K$21,'Valid Values - Search'!AA1603)),MAX($Z$3:Z1602)+1,0)</f>
        <v>1600</v>
      </c>
      <c r="AA1603" s="64" t="s">
        <v>13154</v>
      </c>
      <c r="AB1603" s="70" t="s">
        <v>1287</v>
      </c>
      <c r="AC1603" s="71" t="s">
        <v>1102</v>
      </c>
      <c r="AD1603" s="38" t="str">
        <f>IFERROR(VLOOKUP(ROWS($AD$4:AD1603),$Z$4:$AC$3778,2,FALSE),"")</f>
        <v>Iron by FLAA (236.1_M USEPA)</v>
      </c>
      <c r="AF1603" s="37"/>
    </row>
    <row r="1604" spans="16:32" ht="15" customHeight="1">
      <c r="P1604" s="38">
        <f>IF(ISNUMBER(SEARCH(Search!$K$13,'Valid Values - Search'!U1604)),MAX($P$3:P1603)+1,0)</f>
        <v>1601</v>
      </c>
      <c r="Q1604" s="38">
        <f>IF(ISNUMBER(SEARCH(Search!$K$5,'Valid Values - Search'!R1604)),MAX($Q$3:Q1603)+1,0)</f>
        <v>1601</v>
      </c>
      <c r="R1604" s="64" t="s">
        <v>15405</v>
      </c>
      <c r="S1604" s="99" t="s">
        <v>101</v>
      </c>
      <c r="T1604" s="99" t="s">
        <v>102</v>
      </c>
      <c r="U1604" s="100" t="s">
        <v>9042</v>
      </c>
      <c r="V1604" s="101">
        <v>63</v>
      </c>
      <c r="W1604" s="97" t="s">
        <v>15405</v>
      </c>
      <c r="X1604" s="38" t="str">
        <f>IFERROR(VLOOKUP(ROWS($X$4:X1604),$Q$4:$R$5094,2,FALSE),"")</f>
        <v>Bromoform</v>
      </c>
      <c r="Y1604" s="38" t="str">
        <f>IFERROR(VLOOKUP(ROWS($Y$4:Y1604),$P$4:$U$5094,6,FALSE),"")</f>
        <v>75-25-2</v>
      </c>
      <c r="Z1604" s="38">
        <f>IF(ISNUMBER(SEARCH(Search!$K$21,'Valid Values - Search'!AA1604)),MAX($Z$3:Z1603)+1,0)</f>
        <v>1601</v>
      </c>
      <c r="AA1604" s="64" t="s">
        <v>13155</v>
      </c>
      <c r="AB1604" s="70">
        <v>7380</v>
      </c>
      <c r="AC1604" s="71" t="s">
        <v>1102</v>
      </c>
      <c r="AD1604" s="38" t="str">
        <f>IFERROR(VLOOKUP(ROWS($AD$4:AD1604),$Z$4:$AC$3778,2,FALSE),"")</f>
        <v>Iron by FLAA (7380 USEPA)</v>
      </c>
      <c r="AF1604" s="37"/>
    </row>
    <row r="1605" spans="16:32" ht="15" customHeight="1">
      <c r="P1605" s="38">
        <f>IF(ISNUMBER(SEARCH(Search!$K$13,'Valid Values - Search'!U1605)),MAX($P$3:P1604)+1,0)</f>
        <v>1602</v>
      </c>
      <c r="Q1605" s="38">
        <f>IF(ISNUMBER(SEARCH(Search!$K$5,'Valid Values - Search'!R1605)),MAX($Q$3:Q1604)+1,0)</f>
        <v>1602</v>
      </c>
      <c r="R1605" s="64" t="s">
        <v>15406</v>
      </c>
      <c r="S1605" s="99" t="s">
        <v>101</v>
      </c>
      <c r="T1605" s="99" t="s">
        <v>102</v>
      </c>
      <c r="U1605" s="100" t="s">
        <v>9026</v>
      </c>
      <c r="V1605" s="101">
        <v>306</v>
      </c>
      <c r="W1605" s="97" t="s">
        <v>15406</v>
      </c>
      <c r="X1605" s="38" t="str">
        <f>IFERROR(VLOOKUP(ROWS($X$4:X1605),$Q$4:$R$5094,2,FALSE),"")</f>
        <v>Bromomethane</v>
      </c>
      <c r="Y1605" s="38" t="str">
        <f>IFERROR(VLOOKUP(ROWS($Y$4:Y1605),$P$4:$U$5094,6,FALSE),"")</f>
        <v>74-83-9</v>
      </c>
      <c r="Z1605" s="38">
        <f>IF(ISNUMBER(SEARCH(Search!$K$21,'Valid Values - Search'!AA1605)),MAX($Z$3:Z1604)+1,0)</f>
        <v>1602</v>
      </c>
      <c r="AA1605" s="64" t="s">
        <v>13156</v>
      </c>
      <c r="AB1605" s="70">
        <v>236.2</v>
      </c>
      <c r="AC1605" s="71" t="s">
        <v>1102</v>
      </c>
      <c r="AD1605" s="38" t="str">
        <f>IFERROR(VLOOKUP(ROWS($AD$4:AD1605),$Z$4:$AC$3778,2,FALSE),"")</f>
        <v>Iron by GFAA (236.2 USEPA)</v>
      </c>
      <c r="AF1605" s="37"/>
    </row>
    <row r="1606" spans="16:32" ht="15" customHeight="1">
      <c r="P1606" s="38">
        <f>IF(ISNUMBER(SEARCH(Search!$K$13,'Valid Values - Search'!U1606)),MAX($P$3:P1605)+1,0)</f>
        <v>1603</v>
      </c>
      <c r="Q1606" s="38">
        <f>IF(ISNUMBER(SEARCH(Search!$K$5,'Valid Values - Search'!R1606)),MAX($Q$3:Q1605)+1,0)</f>
        <v>1603</v>
      </c>
      <c r="R1606" s="64" t="s">
        <v>5320</v>
      </c>
      <c r="S1606" s="70" t="s">
        <v>102</v>
      </c>
      <c r="T1606" s="70" t="s">
        <v>102</v>
      </c>
      <c r="U1606" s="93" t="s">
        <v>9939</v>
      </c>
      <c r="V1606" s="94">
        <v>1004479</v>
      </c>
      <c r="W1606" s="97" t="s">
        <v>5320</v>
      </c>
      <c r="X1606" s="38" t="str">
        <f>IFERROR(VLOOKUP(ROWS($X$4:X1606),$Q$4:$R$5094,2,FALSE),"")</f>
        <v>Bromomethoxynaphthalene</v>
      </c>
      <c r="Y1606" s="38" t="str">
        <f>IFERROR(VLOOKUP(ROWS($Y$4:Y1606),$P$4:$U$5094,6,FALSE),"")</f>
        <v>3401-47-6</v>
      </c>
      <c r="Z1606" s="38">
        <f>IF(ISNUMBER(SEARCH(Search!$K$21,'Valid Values - Search'!AA1606)),MAX($Z$3:Z1605)+1,0)</f>
        <v>1603</v>
      </c>
      <c r="AA1606" s="64" t="s">
        <v>13157</v>
      </c>
      <c r="AB1606" s="70" t="s">
        <v>1288</v>
      </c>
      <c r="AC1606" s="71" t="s">
        <v>1102</v>
      </c>
      <c r="AD1606" s="38" t="str">
        <f>IFERROR(VLOOKUP(ROWS($AD$4:AD1606),$Z$4:$AC$3778,2,FALSE),"")</f>
        <v>Iron by GFAA (236.2_M USEPA)</v>
      </c>
      <c r="AF1606" s="37"/>
    </row>
    <row r="1607" spans="16:32" ht="15" customHeight="1">
      <c r="P1607" s="38">
        <f>IF(ISNUMBER(SEARCH(Search!$K$13,'Valid Values - Search'!U1607)),MAX($P$3:P1606)+1,0)</f>
        <v>1604</v>
      </c>
      <c r="Q1607" s="38">
        <f>IF(ISNUMBER(SEARCH(Search!$K$5,'Valid Values - Search'!R1607)),MAX($Q$3:Q1606)+1,0)</f>
        <v>1604</v>
      </c>
      <c r="R1607" s="64" t="s">
        <v>5321</v>
      </c>
      <c r="S1607" s="70" t="s">
        <v>102</v>
      </c>
      <c r="T1607" s="70" t="s">
        <v>102</v>
      </c>
      <c r="U1607" s="93" t="s">
        <v>9940</v>
      </c>
      <c r="V1607" s="94">
        <v>715</v>
      </c>
      <c r="W1607" s="97" t="s">
        <v>5321</v>
      </c>
      <c r="X1607" s="38" t="str">
        <f>IFERROR(VLOOKUP(ROWS($X$4:X1607),$Q$4:$R$5094,2,FALSE),"")</f>
        <v>Bromoxynil</v>
      </c>
      <c r="Y1607" s="38" t="str">
        <f>IFERROR(VLOOKUP(ROWS($Y$4:Y1607),$P$4:$U$5094,6,FALSE),"")</f>
        <v>1689-84-5</v>
      </c>
      <c r="Z1607" s="38">
        <f>IF(ISNUMBER(SEARCH(Search!$K$21,'Valid Values - Search'!AA1607)),MAX($Z$3:Z1606)+1,0)</f>
        <v>1604</v>
      </c>
      <c r="AA1607" s="64" t="s">
        <v>13158</v>
      </c>
      <c r="AB1607" s="70">
        <v>7381</v>
      </c>
      <c r="AC1607" s="71" t="s">
        <v>1102</v>
      </c>
      <c r="AD1607" s="38" t="str">
        <f>IFERROR(VLOOKUP(ROWS($AD$4:AD1607),$Z$4:$AC$3778,2,FALSE),"")</f>
        <v>Iron by GFAA (7381 USEPA)</v>
      </c>
      <c r="AF1607" s="37"/>
    </row>
    <row r="1608" spans="16:32" ht="15" customHeight="1">
      <c r="P1608" s="38">
        <f>IF(ISNUMBER(SEARCH(Search!$K$13,'Valid Values - Search'!U1608)),MAX($P$3:P1607)+1,0)</f>
        <v>1605</v>
      </c>
      <c r="Q1608" s="38">
        <f>IF(ISNUMBER(SEARCH(Search!$K$5,'Valid Values - Search'!R1608)),MAX($Q$3:Q1607)+1,0)</f>
        <v>1605</v>
      </c>
      <c r="R1608" s="64" t="s">
        <v>5322</v>
      </c>
      <c r="S1608" s="70" t="s">
        <v>102</v>
      </c>
      <c r="T1608" s="70" t="s">
        <v>102</v>
      </c>
      <c r="U1608" s="93" t="s">
        <v>8459</v>
      </c>
      <c r="V1608" s="94">
        <v>1003769</v>
      </c>
      <c r="W1608" s="97" t="s">
        <v>5322</v>
      </c>
      <c r="X1608" s="38" t="str">
        <f>IFERROR(VLOOKUP(ROWS($X$4:X1608),$Q$4:$R$5094,2,FALSE),"")</f>
        <v>Bromoxynil-13C6</v>
      </c>
      <c r="Y1608" s="38" t="str">
        <f>IFERROR(VLOOKUP(ROWS($Y$4:Y1608),$P$4:$U$5094,6,FALSE),"")</f>
        <v>N/A</v>
      </c>
      <c r="Z1608" s="38">
        <f>IF(ISNUMBER(SEARCH(Search!$K$21,'Valid Values - Search'!AA1608)),MAX($Z$3:Z1607)+1,0)</f>
        <v>1605</v>
      </c>
      <c r="AA1608" s="64" t="s">
        <v>13159</v>
      </c>
      <c r="AB1608" s="70" t="s">
        <v>2915</v>
      </c>
      <c r="AC1608" s="71" t="s">
        <v>1182</v>
      </c>
      <c r="AD1608" s="38" t="str">
        <f>IFERROR(VLOOKUP(ROWS($AD$4:AD1608),$Z$4:$AC$3778,2,FALSE),"")</f>
        <v>Iron in Bottom Material by FLAA (I5381 USDOI/USGS)</v>
      </c>
      <c r="AF1608" s="37"/>
    </row>
    <row r="1609" spans="16:32" ht="15" customHeight="1">
      <c r="P1609" s="38">
        <f>IF(ISNUMBER(SEARCH(Search!$K$13,'Valid Values - Search'!U1609)),MAX($P$3:P1608)+1,0)</f>
        <v>1606</v>
      </c>
      <c r="Q1609" s="38">
        <f>IF(ISNUMBER(SEARCH(Search!$K$5,'Valid Values - Search'!R1609)),MAX($Q$3:Q1608)+1,0)</f>
        <v>1606</v>
      </c>
      <c r="R1609" s="64" t="s">
        <v>277</v>
      </c>
      <c r="S1609" s="70" t="s">
        <v>102</v>
      </c>
      <c r="T1609" s="70" t="s">
        <v>102</v>
      </c>
      <c r="U1609" s="93" t="s">
        <v>8459</v>
      </c>
      <c r="V1609" s="94" t="s">
        <v>8459</v>
      </c>
      <c r="W1609" s="97" t="s">
        <v>277</v>
      </c>
      <c r="X1609" s="38" t="str">
        <f>IFERROR(VLOOKUP(ROWS($X$4:X1609),$Q$4:$R$5094,2,FALSE),"")</f>
        <v>BTU</v>
      </c>
      <c r="Y1609" s="38" t="str">
        <f>IFERROR(VLOOKUP(ROWS($Y$4:Y1609),$P$4:$U$5094,6,FALSE),"")</f>
        <v>N/A</v>
      </c>
      <c r="Z1609" s="38">
        <f>IF(ISNUMBER(SEARCH(Search!$K$21,'Valid Values - Search'!AA1609)),MAX($Z$3:Z1608)+1,0)</f>
        <v>1606</v>
      </c>
      <c r="AA1609" s="64" t="s">
        <v>13160</v>
      </c>
      <c r="AB1609" s="70" t="s">
        <v>1938</v>
      </c>
      <c r="AC1609" s="71" t="s">
        <v>1934</v>
      </c>
      <c r="AD1609" s="38" t="str">
        <f>IFERROR(VLOOKUP(ROWS($AD$4:AD1609),$Z$4:$AC$3778,2,FALSE),"")</f>
        <v>Iron in Water (920.197(A) AOAC)</v>
      </c>
      <c r="AF1609" s="37"/>
    </row>
    <row r="1610" spans="16:32" ht="15" customHeight="1">
      <c r="P1610" s="38">
        <f>IF(ISNUMBER(SEARCH(Search!$K$13,'Valid Values - Search'!U1610)),MAX($P$3:P1609)+1,0)</f>
        <v>1607</v>
      </c>
      <c r="Q1610" s="38">
        <f>IF(ISNUMBER(SEARCH(Search!$K$5,'Valid Values - Search'!R1610)),MAX($Q$3:Q1609)+1,0)</f>
        <v>1607</v>
      </c>
      <c r="R1610" s="64" t="s">
        <v>5323</v>
      </c>
      <c r="S1610" s="70" t="s">
        <v>102</v>
      </c>
      <c r="T1610" s="70" t="s">
        <v>102</v>
      </c>
      <c r="U1610" s="93" t="s">
        <v>9941</v>
      </c>
      <c r="V1610" s="94">
        <v>716</v>
      </c>
      <c r="W1610" s="97" t="s">
        <v>5323</v>
      </c>
      <c r="X1610" s="38" t="str">
        <f>IFERROR(VLOOKUP(ROWS($X$4:X1610),$Q$4:$R$5094,2,FALSE),"")</f>
        <v>Bulan</v>
      </c>
      <c r="Y1610" s="38" t="str">
        <f>IFERROR(VLOOKUP(ROWS($Y$4:Y1610),$P$4:$U$5094,6,FALSE),"")</f>
        <v>117-26-0</v>
      </c>
      <c r="Z1610" s="38">
        <f>IF(ISNUMBER(SEARCH(Search!$K$21,'Valid Values - Search'!AA1610)),MAX($Z$3:Z1609)+1,0)</f>
        <v>1607</v>
      </c>
      <c r="AA1610" s="64" t="s">
        <v>13161</v>
      </c>
      <c r="AB1610" s="70" t="s">
        <v>1939</v>
      </c>
      <c r="AC1610" s="71" t="s">
        <v>1934</v>
      </c>
      <c r="AD1610" s="38" t="str">
        <f>IFERROR(VLOOKUP(ROWS($AD$4:AD1610),$Z$4:$AC$3778,2,FALSE),"")</f>
        <v>Iron in Water (920.197(B) AOAC)</v>
      </c>
      <c r="AF1610" s="37"/>
    </row>
    <row r="1611" spans="16:32" ht="15" customHeight="1">
      <c r="P1611" s="38">
        <f>IF(ISNUMBER(SEARCH(Search!$K$13,'Valid Values - Search'!U1611)),MAX($P$3:P1610)+1,0)</f>
        <v>1608</v>
      </c>
      <c r="Q1611" s="38">
        <f>IF(ISNUMBER(SEARCH(Search!$K$5,'Valid Values - Search'!R1611)),MAX($Q$3:Q1610)+1,0)</f>
        <v>1608</v>
      </c>
      <c r="R1611" s="64" t="s">
        <v>5324</v>
      </c>
      <c r="S1611" s="70" t="s">
        <v>102</v>
      </c>
      <c r="T1611" s="70" t="s">
        <v>102</v>
      </c>
      <c r="U1611" s="93" t="s">
        <v>9942</v>
      </c>
      <c r="V1611" s="94">
        <v>904</v>
      </c>
      <c r="W1611" s="97" t="s">
        <v>5324</v>
      </c>
      <c r="X1611" s="38" t="str">
        <f>IFERROR(VLOOKUP(ROWS($X$4:X1611),$Q$4:$R$5094,2,FALSE),"")</f>
        <v>Bulan mixt. with 2-nitro-1,1-bis(p-chlorophenyl)propane</v>
      </c>
      <c r="Y1611" s="38" t="str">
        <f>IFERROR(VLOOKUP(ROWS($Y$4:Y1611),$P$4:$U$5094,6,FALSE),"")</f>
        <v>8027-00-7</v>
      </c>
      <c r="Z1611" s="38">
        <f>IF(ISNUMBER(SEARCH(Search!$K$21,'Valid Values - Search'!AA1611)),MAX($Z$3:Z1610)+1,0)</f>
        <v>1608</v>
      </c>
      <c r="AA1611" s="64" t="s">
        <v>13162</v>
      </c>
      <c r="AB1611" s="70" t="s">
        <v>2165</v>
      </c>
      <c r="AC1611" s="71" t="s">
        <v>1184</v>
      </c>
      <c r="AD1611" s="38" t="str">
        <f>IFERROR(VLOOKUP(ROWS($AD$4:AD1611),$Z$4:$AC$3778,2,FALSE),"")</f>
        <v>Iron in Water by Chelation and FLAA (D1068(B) ASTM)</v>
      </c>
      <c r="AF1611" s="37"/>
    </row>
    <row r="1612" spans="16:32" ht="15" customHeight="1">
      <c r="P1612" s="38">
        <f>IF(ISNUMBER(SEARCH(Search!$K$13,'Valid Values - Search'!U1612)),MAX($P$3:P1611)+1,0)</f>
        <v>1609</v>
      </c>
      <c r="Q1612" s="38">
        <f>IF(ISNUMBER(SEARCH(Search!$K$5,'Valid Values - Search'!R1612)),MAX($Q$3:Q1611)+1,0)</f>
        <v>1609</v>
      </c>
      <c r="R1612" s="64" t="s">
        <v>5325</v>
      </c>
      <c r="S1612" s="70" t="s">
        <v>102</v>
      </c>
      <c r="T1612" s="70" t="s">
        <v>102</v>
      </c>
      <c r="U1612" s="93" t="s">
        <v>9943</v>
      </c>
      <c r="V1612" s="94">
        <v>1004284</v>
      </c>
      <c r="W1612" s="97" t="s">
        <v>5325</v>
      </c>
      <c r="X1612" s="38" t="str">
        <f>IFERROR(VLOOKUP(ROWS($X$4:X1612),$Q$4:$R$5094,2,FALSE),"")</f>
        <v>Buprenorphine hydrochloride</v>
      </c>
      <c r="Y1612" s="38" t="str">
        <f>IFERROR(VLOOKUP(ROWS($Y$4:Y1612),$P$4:$U$5094,6,FALSE),"")</f>
        <v>53152-21-9</v>
      </c>
      <c r="Z1612" s="38">
        <f>IF(ISNUMBER(SEARCH(Search!$K$21,'Valid Values - Search'!AA1612)),MAX($Z$3:Z1611)+1,0)</f>
        <v>1609</v>
      </c>
      <c r="AA1612" s="64" t="s">
        <v>13163</v>
      </c>
      <c r="AB1612" s="70" t="s">
        <v>1423</v>
      </c>
      <c r="AC1612" s="71" t="s">
        <v>1156</v>
      </c>
      <c r="AD1612" s="38" t="str">
        <f>IFERROR(VLOOKUP(ROWS($AD$4:AD1612),$Z$4:$AC$3778,2,FALSE),"")</f>
        <v>Iron in Water by Colorimetry (3500-FE(D) APHA)</v>
      </c>
      <c r="AF1612" s="37"/>
    </row>
    <row r="1613" spans="16:32" ht="15" customHeight="1">
      <c r="P1613" s="38">
        <f>IF(ISNUMBER(SEARCH(Search!$K$13,'Valid Values - Search'!U1613)),MAX($P$3:P1612)+1,0)</f>
        <v>1610</v>
      </c>
      <c r="Q1613" s="38">
        <f>IF(ISNUMBER(SEARCH(Search!$K$5,'Valid Values - Search'!R1613)),MAX($Q$3:Q1612)+1,0)</f>
        <v>1610</v>
      </c>
      <c r="R1613" s="64" t="s">
        <v>5326</v>
      </c>
      <c r="S1613" s="70" t="s">
        <v>102</v>
      </c>
      <c r="T1613" s="70" t="s">
        <v>102</v>
      </c>
      <c r="U1613" s="93" t="s">
        <v>9944</v>
      </c>
      <c r="V1613" s="94">
        <v>1003848</v>
      </c>
      <c r="W1613" s="97" t="s">
        <v>5326</v>
      </c>
      <c r="X1613" s="38" t="str">
        <f>IFERROR(VLOOKUP(ROWS($X$4:X1613),$Q$4:$R$5094,2,FALSE),"")</f>
        <v>Bupropion</v>
      </c>
      <c r="Y1613" s="38" t="str">
        <f>IFERROR(VLOOKUP(ROWS($Y$4:Y1613),$P$4:$U$5094,6,FALSE),"")</f>
        <v>34911-55-2</v>
      </c>
      <c r="Z1613" s="38">
        <f>IF(ISNUMBER(SEARCH(Search!$K$21,'Valid Values - Search'!AA1613)),MAX($Z$3:Z1612)+1,0)</f>
        <v>1610</v>
      </c>
      <c r="AA1613" s="64" t="s">
        <v>13164</v>
      </c>
      <c r="AB1613" s="70" t="s">
        <v>2774</v>
      </c>
      <c r="AC1613" s="71" t="s">
        <v>1182</v>
      </c>
      <c r="AD1613" s="38" t="str">
        <f>IFERROR(VLOOKUP(ROWS($AD$4:AD1613),$Z$4:$AC$3778,2,FALSE),"")</f>
        <v>Iron in Water by FLAA (I1381 USDOI/USGS)</v>
      </c>
      <c r="AF1613" s="37"/>
    </row>
    <row r="1614" spans="16:32" ht="15" customHeight="1">
      <c r="P1614" s="38">
        <f>IF(ISNUMBER(SEARCH(Search!$K$13,'Valid Values - Search'!U1614)),MAX($P$3:P1613)+1,0)</f>
        <v>1611</v>
      </c>
      <c r="Q1614" s="38">
        <f>IF(ISNUMBER(SEARCH(Search!$K$5,'Valid Values - Search'!R1614)),MAX($Q$3:Q1613)+1,0)</f>
        <v>1611</v>
      </c>
      <c r="R1614" s="64" t="s">
        <v>5327</v>
      </c>
      <c r="S1614" s="70" t="s">
        <v>102</v>
      </c>
      <c r="T1614" s="70" t="s">
        <v>102</v>
      </c>
      <c r="U1614" s="93" t="s">
        <v>9945</v>
      </c>
      <c r="V1614" s="94" t="s">
        <v>8459</v>
      </c>
      <c r="W1614" s="97" t="s">
        <v>5327</v>
      </c>
      <c r="X1614" s="38" t="str">
        <f>IFERROR(VLOOKUP(ROWS($X$4:X1614),$Q$4:$R$5094,2,FALSE),"")</f>
        <v>Busulfan</v>
      </c>
      <c r="Y1614" s="38" t="str">
        <f>IFERROR(VLOOKUP(ROWS($Y$4:Y1614),$P$4:$U$5094,6,FALSE),"")</f>
        <v>55-98-1</v>
      </c>
      <c r="Z1614" s="38">
        <f>IF(ISNUMBER(SEARCH(Search!$K$21,'Valid Values - Search'!AA1614)),MAX($Z$3:Z1613)+1,0)</f>
        <v>1611</v>
      </c>
      <c r="AA1614" s="64" t="s">
        <v>13165</v>
      </c>
      <c r="AB1614" s="70" t="s">
        <v>2874</v>
      </c>
      <c r="AC1614" s="71" t="s">
        <v>1182</v>
      </c>
      <c r="AD1614" s="38" t="str">
        <f>IFERROR(VLOOKUP(ROWS($AD$4:AD1614),$Z$4:$AC$3778,2,FALSE),"")</f>
        <v>Iron in Water by FLAA (I3381 USDOI/USGS)</v>
      </c>
      <c r="AF1614" s="37"/>
    </row>
    <row r="1615" spans="16:32" ht="15" customHeight="1">
      <c r="P1615" s="38">
        <f>IF(ISNUMBER(SEARCH(Search!$K$13,'Valid Values - Search'!U1615)),MAX($P$3:P1614)+1,0)</f>
        <v>1612</v>
      </c>
      <c r="Q1615" s="38">
        <f>IF(ISNUMBER(SEARCH(Search!$K$5,'Valid Values - Search'!R1615)),MAX($Q$3:Q1614)+1,0)</f>
        <v>1612</v>
      </c>
      <c r="R1615" s="64" t="s">
        <v>5328</v>
      </c>
      <c r="S1615" s="70" t="s">
        <v>102</v>
      </c>
      <c r="T1615" s="70" t="s">
        <v>102</v>
      </c>
      <c r="U1615" s="93" t="s">
        <v>9946</v>
      </c>
      <c r="V1615" s="94" t="s">
        <v>8459</v>
      </c>
      <c r="W1615" s="97" t="s">
        <v>5328</v>
      </c>
      <c r="X1615" s="38" t="str">
        <f>IFERROR(VLOOKUP(ROWS($X$4:X1615),$Q$4:$R$5094,2,FALSE),"")</f>
        <v>Busulfan-d8</v>
      </c>
      <c r="Y1615" s="38" t="str">
        <f>IFERROR(VLOOKUP(ROWS($Y$4:Y1615),$P$4:$U$5094,6,FALSE),"")</f>
        <v>116653-28-2</v>
      </c>
      <c r="Z1615" s="38">
        <f>IF(ISNUMBER(SEARCH(Search!$K$21,'Valid Values - Search'!AA1615)),MAX($Z$3:Z1614)+1,0)</f>
        <v>1612</v>
      </c>
      <c r="AA1615" s="64" t="s">
        <v>13166</v>
      </c>
      <c r="AB1615" s="70" t="s">
        <v>2954</v>
      </c>
      <c r="AC1615" s="71" t="s">
        <v>1182</v>
      </c>
      <c r="AD1615" s="38" t="str">
        <f>IFERROR(VLOOKUP(ROWS($AD$4:AD1615),$Z$4:$AC$3778,2,FALSE),"")</f>
        <v>Iron in Water by FLAA (I7381 USDOI/USGS)</v>
      </c>
      <c r="AF1615" s="37"/>
    </row>
    <row r="1616" spans="16:32" ht="15" customHeight="1">
      <c r="P1616" s="38">
        <f>IF(ISNUMBER(SEARCH(Search!$K$13,'Valid Values - Search'!U1616)),MAX($P$3:P1615)+1,0)</f>
        <v>1613</v>
      </c>
      <c r="Q1616" s="38">
        <f>IF(ISNUMBER(SEARCH(Search!$K$5,'Valid Values - Search'!R1616)),MAX($Q$3:Q1615)+1,0)</f>
        <v>1613</v>
      </c>
      <c r="R1616" s="64" t="s">
        <v>5329</v>
      </c>
      <c r="S1616" s="70" t="s">
        <v>101</v>
      </c>
      <c r="T1616" s="70" t="s">
        <v>102</v>
      </c>
      <c r="U1616" s="93" t="s">
        <v>8752</v>
      </c>
      <c r="V1616" s="94">
        <v>717</v>
      </c>
      <c r="W1616" s="97" t="s">
        <v>5329</v>
      </c>
      <c r="X1616" s="38" t="str">
        <f>IFERROR(VLOOKUP(ROWS($X$4:X1616),$Q$4:$R$5094,2,FALSE),"")</f>
        <v>Butachlor</v>
      </c>
      <c r="Y1616" s="38" t="str">
        <f>IFERROR(VLOOKUP(ROWS($Y$4:Y1616),$P$4:$U$5094,6,FALSE),"")</f>
        <v>23184-66-9</v>
      </c>
      <c r="Z1616" s="38">
        <f>IF(ISNUMBER(SEARCH(Search!$K$21,'Valid Values - Search'!AA1616)),MAX($Z$3:Z1615)+1,0)</f>
        <v>1613</v>
      </c>
      <c r="AA1616" s="64" t="s">
        <v>13167</v>
      </c>
      <c r="AB1616" s="70" t="s">
        <v>1421</v>
      </c>
      <c r="AC1616" s="71" t="s">
        <v>1156</v>
      </c>
      <c r="AD1616" s="38" t="str">
        <f>IFERROR(VLOOKUP(ROWS($AD$4:AD1616),$Z$4:$AC$3778,2,FALSE),"")</f>
        <v>Iron in Water by FLAA or GFAA (3500-FE(B) APHA)</v>
      </c>
      <c r="AF1616" s="37"/>
    </row>
    <row r="1617" spans="16:32" ht="15" customHeight="1">
      <c r="P1617" s="38">
        <f>IF(ISNUMBER(SEARCH(Search!$K$13,'Valid Values - Search'!U1617)),MAX($P$3:P1616)+1,0)</f>
        <v>1614</v>
      </c>
      <c r="Q1617" s="38">
        <f>IF(ISNUMBER(SEARCH(Search!$K$5,'Valid Values - Search'!R1617)),MAX($Q$3:Q1616)+1,0)</f>
        <v>1614</v>
      </c>
      <c r="R1617" s="64" t="s">
        <v>5330</v>
      </c>
      <c r="S1617" s="70" t="s">
        <v>102</v>
      </c>
      <c r="T1617" s="70" t="s">
        <v>102</v>
      </c>
      <c r="U1617" s="93" t="s">
        <v>8459</v>
      </c>
      <c r="V1617" s="94">
        <v>717</v>
      </c>
      <c r="W1617" s="97" t="s">
        <v>5330</v>
      </c>
      <c r="X1617" s="38" t="str">
        <f>IFERROR(VLOOKUP(ROWS($X$4:X1617),$Q$4:$R$5094,2,FALSE),"")</f>
        <v>Butachlor ESA</v>
      </c>
      <c r="Y1617" s="38" t="str">
        <f>IFERROR(VLOOKUP(ROWS($Y$4:Y1617),$P$4:$U$5094,6,FALSE),"")</f>
        <v>N/A</v>
      </c>
      <c r="Z1617" s="38">
        <f>IF(ISNUMBER(SEARCH(Search!$K$21,'Valid Values - Search'!AA1617)),MAX($Z$3:Z1616)+1,0)</f>
        <v>1614</v>
      </c>
      <c r="AA1617" s="64" t="s">
        <v>13168</v>
      </c>
      <c r="AB1617" s="70" t="s">
        <v>1422</v>
      </c>
      <c r="AC1617" s="71" t="s">
        <v>1156</v>
      </c>
      <c r="AD1617" s="38" t="str">
        <f>IFERROR(VLOOKUP(ROWS($AD$4:AD1617),$Z$4:$AC$3778,2,FALSE),"")</f>
        <v>Iron in Water by ICP (3500-FE(C) APHA)</v>
      </c>
      <c r="AF1617" s="37"/>
    </row>
    <row r="1618" spans="16:32" ht="15" customHeight="1">
      <c r="P1618" s="38">
        <f>IF(ISNUMBER(SEARCH(Search!$K$13,'Valid Values - Search'!U1618)),MAX($P$3:P1617)+1,0)</f>
        <v>1615</v>
      </c>
      <c r="Q1618" s="38">
        <f>IF(ISNUMBER(SEARCH(Search!$K$5,'Valid Values - Search'!R1618)),MAX($Q$3:Q1617)+1,0)</f>
        <v>1615</v>
      </c>
      <c r="R1618" s="64" t="s">
        <v>5331</v>
      </c>
      <c r="S1618" s="70" t="s">
        <v>102</v>
      </c>
      <c r="T1618" s="70" t="s">
        <v>102</v>
      </c>
      <c r="U1618" s="93" t="s">
        <v>9947</v>
      </c>
      <c r="V1618" s="94">
        <v>1003768</v>
      </c>
      <c r="W1618" s="97" t="s">
        <v>5331</v>
      </c>
      <c r="X1618" s="38" t="str">
        <f>IFERROR(VLOOKUP(ROWS($X$4:X1618),$Q$4:$R$5094,2,FALSE),"")</f>
        <v>Butalbital</v>
      </c>
      <c r="Y1618" s="38" t="str">
        <f>IFERROR(VLOOKUP(ROWS($Y$4:Y1618),$P$4:$U$5094,6,FALSE),"")</f>
        <v>77-26-9</v>
      </c>
      <c r="Z1618" s="38">
        <f>IF(ISNUMBER(SEARCH(Search!$K$21,'Valid Values - Search'!AA1618)),MAX($Z$3:Z1617)+1,0)</f>
        <v>1615</v>
      </c>
      <c r="AA1618" s="64" t="s">
        <v>13169</v>
      </c>
      <c r="AB1618" s="70" t="s">
        <v>2164</v>
      </c>
      <c r="AC1618" s="71" t="s">
        <v>1184</v>
      </c>
      <c r="AD1618" s="38" t="str">
        <f>IFERROR(VLOOKUP(ROWS($AD$4:AD1618),$Z$4:$AC$3778,2,FALSE),"")</f>
        <v>Iron in Water Using Direct FLAA (D1068(A) ASTM)</v>
      </c>
      <c r="AF1618" s="37"/>
    </row>
    <row r="1619" spans="16:32" ht="15" customHeight="1">
      <c r="P1619" s="38">
        <f>IF(ISNUMBER(SEARCH(Search!$K$13,'Valid Values - Search'!U1619)),MAX($P$3:P1618)+1,0)</f>
        <v>1616</v>
      </c>
      <c r="Q1619" s="38">
        <f>IF(ISNUMBER(SEARCH(Search!$K$5,'Valid Values - Search'!R1619)),MAX($Q$3:Q1618)+1,0)</f>
        <v>1616</v>
      </c>
      <c r="R1619" s="64" t="s">
        <v>5332</v>
      </c>
      <c r="S1619" s="70" t="s">
        <v>102</v>
      </c>
      <c r="T1619" s="70" t="s">
        <v>102</v>
      </c>
      <c r="U1619" s="93" t="s">
        <v>9948</v>
      </c>
      <c r="V1619" s="94">
        <v>719</v>
      </c>
      <c r="W1619" s="97" t="s">
        <v>5332</v>
      </c>
      <c r="X1619" s="38" t="str">
        <f>IFERROR(VLOOKUP(ROWS($X$4:X1619),$Q$4:$R$5094,2,FALSE),"")</f>
        <v>Butane</v>
      </c>
      <c r="Y1619" s="38" t="str">
        <f>IFERROR(VLOOKUP(ROWS($Y$4:Y1619),$P$4:$U$5094,6,FALSE),"")</f>
        <v>106-97-8</v>
      </c>
      <c r="Z1619" s="38">
        <f>IF(ISNUMBER(SEARCH(Search!$K$21,'Valid Values - Search'!AA1619)),MAX($Z$3:Z1618)+1,0)</f>
        <v>1616</v>
      </c>
      <c r="AA1619" s="64" t="s">
        <v>13170</v>
      </c>
      <c r="AB1619" s="70" t="s">
        <v>2166</v>
      </c>
      <c r="AC1619" s="71" t="s">
        <v>1184</v>
      </c>
      <c r="AD1619" s="38" t="str">
        <f>IFERROR(VLOOKUP(ROWS($AD$4:AD1619),$Z$4:$AC$3778,2,FALSE),"")</f>
        <v>Iron in Water Using GFAA (D1068(C) ASTM)</v>
      </c>
      <c r="AF1619" s="37"/>
    </row>
    <row r="1620" spans="16:32" ht="15" customHeight="1">
      <c r="P1620" s="38">
        <f>IF(ISNUMBER(SEARCH(Search!$K$13,'Valid Values - Search'!U1620)),MAX($P$3:P1619)+1,0)</f>
        <v>1617</v>
      </c>
      <c r="Q1620" s="38">
        <f>IF(ISNUMBER(SEARCH(Search!$K$5,'Valid Values - Search'!R1620)),MAX($Q$3:Q1619)+1,0)</f>
        <v>1617</v>
      </c>
      <c r="R1620" s="64" t="s">
        <v>5333</v>
      </c>
      <c r="S1620" s="70" t="s">
        <v>102</v>
      </c>
      <c r="T1620" s="70" t="s">
        <v>102</v>
      </c>
      <c r="U1620" s="93" t="s">
        <v>9949</v>
      </c>
      <c r="V1620" s="94">
        <v>721</v>
      </c>
      <c r="W1620" s="97" t="s">
        <v>5333</v>
      </c>
      <c r="X1620" s="38" t="str">
        <f>IFERROR(VLOOKUP(ROWS($X$4:X1620),$Q$4:$R$5094,2,FALSE),"")</f>
        <v>Butanedinitrile</v>
      </c>
      <c r="Y1620" s="38" t="str">
        <f>IFERROR(VLOOKUP(ROWS($Y$4:Y1620),$P$4:$U$5094,6,FALSE),"")</f>
        <v>110-61-2</v>
      </c>
      <c r="Z1620" s="38">
        <f>IF(ISNUMBER(SEARCH(Search!$K$21,'Valid Values - Search'!AA1620)),MAX($Z$3:Z1619)+1,0)</f>
        <v>1617</v>
      </c>
      <c r="AA1620" s="64" t="s">
        <v>13171</v>
      </c>
      <c r="AB1620" s="70" t="s">
        <v>2167</v>
      </c>
      <c r="AC1620" s="71" t="s">
        <v>1184</v>
      </c>
      <c r="AD1620" s="38" t="str">
        <f>IFERROR(VLOOKUP(ROWS($AD$4:AD1620),$Z$4:$AC$3778,2,FALSE),"")</f>
        <v>Iron in Water Using Photometry (D1068(D) ASTM)</v>
      </c>
      <c r="AF1620" s="37"/>
    </row>
    <row r="1621" spans="16:32" ht="15" customHeight="1">
      <c r="P1621" s="38">
        <f>IF(ISNUMBER(SEARCH(Search!$K$13,'Valid Values - Search'!U1621)),MAX($P$3:P1620)+1,0)</f>
        <v>1618</v>
      </c>
      <c r="Q1621" s="38">
        <f>IF(ISNUMBER(SEARCH(Search!$K$5,'Valid Values - Search'!R1621)),MAX($Q$3:Q1620)+1,0)</f>
        <v>1618</v>
      </c>
      <c r="R1621" s="64" t="s">
        <v>5334</v>
      </c>
      <c r="S1621" s="70" t="s">
        <v>102</v>
      </c>
      <c r="T1621" s="70" t="s">
        <v>102</v>
      </c>
      <c r="U1621" s="93" t="s">
        <v>9950</v>
      </c>
      <c r="V1621" s="94">
        <v>725</v>
      </c>
      <c r="W1621" s="97" t="s">
        <v>5334</v>
      </c>
      <c r="X1621" s="38" t="str">
        <f>IFERROR(VLOOKUP(ROWS($X$4:X1621),$Q$4:$R$5094,2,FALSE),"")</f>
        <v>Butene</v>
      </c>
      <c r="Y1621" s="38" t="str">
        <f>IFERROR(VLOOKUP(ROWS($Y$4:Y1621),$P$4:$U$5094,6,FALSE),"")</f>
        <v>25167-67-3</v>
      </c>
      <c r="Z1621" s="38">
        <f>IF(ISNUMBER(SEARCH(Search!$K$21,'Valid Values - Search'!AA1621)),MAX($Z$3:Z1620)+1,0)</f>
        <v>1618</v>
      </c>
      <c r="AA1621" s="64" t="s">
        <v>13172</v>
      </c>
      <c r="AB1621" s="70" t="s">
        <v>2538</v>
      </c>
      <c r="AC1621" s="71" t="s">
        <v>1102</v>
      </c>
      <c r="AD1621" s="38" t="str">
        <f>IFERROR(VLOOKUP(ROWS($AD$4:AD1621),$Z$4:$AC$3778,2,FALSE),"")</f>
        <v>Iron-55 in Water Samples (FE-01 USEPA)</v>
      </c>
      <c r="AF1621" s="37"/>
    </row>
    <row r="1622" spans="16:32" ht="15" customHeight="1">
      <c r="P1622" s="38">
        <f>IF(ISNUMBER(SEARCH(Search!$K$13,'Valid Values - Search'!U1622)),MAX($P$3:P1621)+1,0)</f>
        <v>1619</v>
      </c>
      <c r="Q1622" s="38">
        <f>IF(ISNUMBER(SEARCH(Search!$K$5,'Valid Values - Search'!R1622)),MAX($Q$3:Q1621)+1,0)</f>
        <v>1619</v>
      </c>
      <c r="R1622" s="64" t="s">
        <v>5335</v>
      </c>
      <c r="S1622" s="70" t="s">
        <v>102</v>
      </c>
      <c r="T1622" s="70" t="s">
        <v>102</v>
      </c>
      <c r="U1622" s="93" t="s">
        <v>9951</v>
      </c>
      <c r="V1622" s="94" t="s">
        <v>8459</v>
      </c>
      <c r="W1622" s="97" t="s">
        <v>5335</v>
      </c>
      <c r="X1622" s="38" t="str">
        <f>IFERROR(VLOOKUP(ROWS($X$4:X1622),$Q$4:$R$5094,2,FALSE),"")</f>
        <v>Butralin</v>
      </c>
      <c r="Y1622" s="38" t="str">
        <f>IFERROR(VLOOKUP(ROWS($Y$4:Y1622),$P$4:$U$5094,6,FALSE),"")</f>
        <v>33629-47-9</v>
      </c>
      <c r="Z1622" s="38">
        <f>IF(ISNUMBER(SEARCH(Search!$K$21,'Valid Values - Search'!AA1622)),MAX($Z$3:Z1621)+1,0)</f>
        <v>1619</v>
      </c>
      <c r="AA1622" s="64" t="s">
        <v>13173</v>
      </c>
      <c r="AB1622" s="70" t="s">
        <v>2440</v>
      </c>
      <c r="AC1622" s="71" t="s">
        <v>1184</v>
      </c>
      <c r="AD1622" s="38" t="str">
        <f>IFERROR(VLOOKUP(ROWS($AD$4:AD1622),$Z$4:$AC$3778,2,FALSE),"")</f>
        <v>Isolation and Enumeration of E. coli Bacteria (D5392 ASTM)</v>
      </c>
      <c r="AF1622" s="37"/>
    </row>
    <row r="1623" spans="16:32" ht="15" customHeight="1">
      <c r="P1623" s="38">
        <f>IF(ISNUMBER(SEARCH(Search!$K$13,'Valid Values - Search'!U1623)),MAX($P$3:P1622)+1,0)</f>
        <v>1620</v>
      </c>
      <c r="Q1623" s="38">
        <f>IF(ISNUMBER(SEARCH(Search!$K$5,'Valid Values - Search'!R1623)),MAX($Q$3:Q1622)+1,0)</f>
        <v>1620</v>
      </c>
      <c r="R1623" s="64" t="s">
        <v>5336</v>
      </c>
      <c r="S1623" s="70" t="s">
        <v>102</v>
      </c>
      <c r="T1623" s="70" t="s">
        <v>102</v>
      </c>
      <c r="U1623" s="93" t="s">
        <v>9952</v>
      </c>
      <c r="V1623" s="94">
        <v>733</v>
      </c>
      <c r="W1623" s="97" t="s">
        <v>5336</v>
      </c>
      <c r="X1623" s="38" t="str">
        <f>IFERROR(VLOOKUP(ROWS($X$4:X1623),$Q$4:$R$5094,2,FALSE),"")</f>
        <v>Butyl 2-ethylhexyl phthalate</v>
      </c>
      <c r="Y1623" s="38" t="str">
        <f>IFERROR(VLOOKUP(ROWS($Y$4:Y1623),$P$4:$U$5094,6,FALSE),"")</f>
        <v>85-69-8</v>
      </c>
      <c r="Z1623" s="38">
        <f>IF(ISNUMBER(SEARCH(Search!$K$21,'Valid Values - Search'!AA1623)),MAX($Z$3:Z1622)+1,0)</f>
        <v>1620</v>
      </c>
      <c r="AA1623" s="64" t="s">
        <v>13174</v>
      </c>
      <c r="AB1623" s="70" t="s">
        <v>2432</v>
      </c>
      <c r="AC1623" s="71" t="s">
        <v>1184</v>
      </c>
      <c r="AD1623" s="38" t="str">
        <f>IFERROR(VLOOKUP(ROWS($AD$4:AD1623),$Z$4:$AC$3778,2,FALSE),"")</f>
        <v>Isolation and Enumeration of Enterococci (D5259 ASTM)</v>
      </c>
      <c r="AF1623" s="37"/>
    </row>
    <row r="1624" spans="16:32" ht="15" customHeight="1">
      <c r="P1624" s="38">
        <f>IF(ISNUMBER(SEARCH(Search!$K$13,'Valid Values - Search'!U1624)),MAX($P$3:P1623)+1,0)</f>
        <v>1621</v>
      </c>
      <c r="Q1624" s="38">
        <f>IF(ISNUMBER(SEARCH(Search!$K$5,'Valid Values - Search'!R1624)),MAX($Q$3:Q1623)+1,0)</f>
        <v>1621</v>
      </c>
      <c r="R1624" s="64" t="s">
        <v>5337</v>
      </c>
      <c r="S1624" s="70" t="s">
        <v>102</v>
      </c>
      <c r="T1624" s="70" t="s">
        <v>102</v>
      </c>
      <c r="U1624" s="93" t="s">
        <v>9953</v>
      </c>
      <c r="V1624" s="94">
        <v>730</v>
      </c>
      <c r="W1624" s="97" t="s">
        <v>5337</v>
      </c>
      <c r="X1624" s="38" t="str">
        <f>IFERROR(VLOOKUP(ROWS($X$4:X1624),$Q$4:$R$5094,2,FALSE),"")</f>
        <v>Butyl benzoate</v>
      </c>
      <c r="Y1624" s="38" t="str">
        <f>IFERROR(VLOOKUP(ROWS($Y$4:Y1624),$P$4:$U$5094,6,FALSE),"")</f>
        <v>136-60-7</v>
      </c>
      <c r="Z1624" s="38">
        <f>IF(ISNUMBER(SEARCH(Search!$K$21,'Valid Values - Search'!AA1624)),MAX($Z$3:Z1623)+1,0)</f>
        <v>1621</v>
      </c>
      <c r="AA1624" s="64" t="s">
        <v>13175</v>
      </c>
      <c r="AB1624" s="70" t="s">
        <v>3617</v>
      </c>
      <c r="AC1624" s="71" t="s">
        <v>3026</v>
      </c>
      <c r="AD1624" s="38" t="str">
        <f>IFERROR(VLOOKUP(ROWS($AD$4:AD1624),$Z$4:$AC$3778,2,FALSE),"")</f>
        <v>Isolation of Technetium-99 by Anion Exchange (RS551 USDOE/ASD)</v>
      </c>
      <c r="AF1624" s="37"/>
    </row>
    <row r="1625" spans="16:32" ht="15" customHeight="1">
      <c r="P1625" s="38">
        <f>IF(ISNUMBER(SEARCH(Search!$K$13,'Valid Values - Search'!U1625)),MAX($P$3:P1624)+1,0)</f>
        <v>1622</v>
      </c>
      <c r="Q1625" s="38">
        <f>IF(ISNUMBER(SEARCH(Search!$K$5,'Valid Values - Search'!R1625)),MAX($Q$3:Q1624)+1,0)</f>
        <v>1622</v>
      </c>
      <c r="R1625" s="64" t="s">
        <v>5338</v>
      </c>
      <c r="S1625" s="70" t="s">
        <v>101</v>
      </c>
      <c r="T1625" s="70" t="s">
        <v>102</v>
      </c>
      <c r="U1625" s="93" t="s">
        <v>8753</v>
      </c>
      <c r="V1625" s="94">
        <v>383</v>
      </c>
      <c r="W1625" s="97" t="s">
        <v>5338</v>
      </c>
      <c r="X1625" s="38" t="str">
        <f>IFERROR(VLOOKUP(ROWS($X$4:X1625),$Q$4:$R$5094,2,FALSE),"")</f>
        <v>Butyl benzyl phthalate</v>
      </c>
      <c r="Y1625" s="38" t="str">
        <f>IFERROR(VLOOKUP(ROWS($Y$4:Y1625),$P$4:$U$5094,6,FALSE),"")</f>
        <v>85-68-7</v>
      </c>
      <c r="Z1625" s="38">
        <f>IF(ISNUMBER(SEARCH(Search!$K$21,'Valid Values - Search'!AA1625)),MAX($Z$3:Z1624)+1,0)</f>
        <v>1622</v>
      </c>
      <c r="AA1625" s="64" t="s">
        <v>13176</v>
      </c>
      <c r="AB1625" s="70">
        <v>2508</v>
      </c>
      <c r="AC1625" s="71" t="s">
        <v>1150</v>
      </c>
      <c r="AD1625" s="38" t="str">
        <f>IFERROR(VLOOKUP(ROWS($AD$4:AD1625),$Z$4:$AC$3778,2,FALSE),"")</f>
        <v>Isophorone by GC/FID (2508 NIOSH)</v>
      </c>
      <c r="AF1625" s="37"/>
    </row>
    <row r="1626" spans="16:32" ht="15" customHeight="1">
      <c r="P1626" s="38">
        <f>IF(ISNUMBER(SEARCH(Search!$K$13,'Valid Values - Search'!U1626)),MAX($P$3:P1625)+1,0)</f>
        <v>1623</v>
      </c>
      <c r="Q1626" s="38">
        <f>IF(ISNUMBER(SEARCH(Search!$K$5,'Valid Values - Search'!R1626)),MAX($Q$3:Q1625)+1,0)</f>
        <v>1623</v>
      </c>
      <c r="R1626" s="64" t="s">
        <v>5339</v>
      </c>
      <c r="S1626" s="70" t="s">
        <v>102</v>
      </c>
      <c r="T1626" s="70" t="s">
        <v>102</v>
      </c>
      <c r="U1626" s="93" t="s">
        <v>9954</v>
      </c>
      <c r="V1626" s="94">
        <v>732</v>
      </c>
      <c r="W1626" s="97" t="s">
        <v>5339</v>
      </c>
      <c r="X1626" s="38" t="str">
        <f>IFERROR(VLOOKUP(ROWS($X$4:X1626),$Q$4:$R$5094,2,FALSE),"")</f>
        <v>Butyl stearate</v>
      </c>
      <c r="Y1626" s="38" t="str">
        <f>IFERROR(VLOOKUP(ROWS($Y$4:Y1626),$P$4:$U$5094,6,FALSE),"")</f>
        <v>123-95-5</v>
      </c>
      <c r="Z1626" s="38">
        <f>IF(ISNUMBER(SEARCH(Search!$K$21,'Valid Values - Search'!AA1626)),MAX($Z$3:Z1625)+1,0)</f>
        <v>1623</v>
      </c>
      <c r="AA1626" s="64" t="s">
        <v>13177</v>
      </c>
      <c r="AB1626" s="70">
        <v>1454</v>
      </c>
      <c r="AC1626" s="71" t="s">
        <v>1150</v>
      </c>
      <c r="AD1626" s="38" t="str">
        <f>IFERROR(VLOOKUP(ROWS($AD$4:AD1626),$Z$4:$AC$3778,2,FALSE),"")</f>
        <v>Isopropyl Acetate by GC/FID (1454 NIOSH)</v>
      </c>
      <c r="AF1626" s="37"/>
    </row>
    <row r="1627" spans="16:32" ht="15" customHeight="1">
      <c r="P1627" s="38">
        <f>IF(ISNUMBER(SEARCH(Search!$K$13,'Valid Values - Search'!U1627)),MAX($P$3:P1626)+1,0)</f>
        <v>1624</v>
      </c>
      <c r="Q1627" s="38">
        <f>IF(ISNUMBER(SEARCH(Search!$K$5,'Valid Values - Search'!R1627)),MAX($Q$3:Q1626)+1,0)</f>
        <v>1624</v>
      </c>
      <c r="R1627" s="64" t="s">
        <v>5340</v>
      </c>
      <c r="S1627" s="70" t="s">
        <v>102</v>
      </c>
      <c r="T1627" s="70" t="s">
        <v>102</v>
      </c>
      <c r="U1627" s="93" t="s">
        <v>9955</v>
      </c>
      <c r="V1627" s="94">
        <v>16328</v>
      </c>
      <c r="W1627" s="97" t="s">
        <v>5340</v>
      </c>
      <c r="X1627" s="38" t="str">
        <f>IFERROR(VLOOKUP(ROWS($X$4:X1627),$Q$4:$R$5094,2,FALSE),"")</f>
        <v>Butylamine</v>
      </c>
      <c r="Y1627" s="38" t="str">
        <f>IFERROR(VLOOKUP(ROWS($Y$4:Y1627),$P$4:$U$5094,6,FALSE),"")</f>
        <v>109-73-9</v>
      </c>
      <c r="Z1627" s="38">
        <f>IF(ISNUMBER(SEARCH(Search!$K$21,'Valid Values - Search'!AA1627)),MAX($Z$3:Z1626)+1,0)</f>
        <v>1624</v>
      </c>
      <c r="AA1627" s="64" t="s">
        <v>13178</v>
      </c>
      <c r="AB1627" s="70">
        <v>1618</v>
      </c>
      <c r="AC1627" s="71" t="s">
        <v>1150</v>
      </c>
      <c r="AD1627" s="38" t="str">
        <f>IFERROR(VLOOKUP(ROWS($AD$4:AD1627),$Z$4:$AC$3778,2,FALSE),"")</f>
        <v>Isopropyl Ether by GC/FID (1618 NIOSH)</v>
      </c>
      <c r="AF1627" s="37"/>
    </row>
    <row r="1628" spans="16:32" ht="15" customHeight="1">
      <c r="P1628" s="38">
        <f>IF(ISNUMBER(SEARCH(Search!$K$13,'Valid Values - Search'!U1628)),MAX($P$3:P1627)+1,0)</f>
        <v>1625</v>
      </c>
      <c r="Q1628" s="38">
        <f>IF(ISNUMBER(SEARCH(Search!$K$5,'Valid Values - Search'!R1628)),MAX($Q$3:Q1627)+1,0)</f>
        <v>1625</v>
      </c>
      <c r="R1628" s="64" t="s">
        <v>5341</v>
      </c>
      <c r="S1628" s="70" t="s">
        <v>101</v>
      </c>
      <c r="T1628" s="70" t="s">
        <v>102</v>
      </c>
      <c r="U1628" s="93" t="s">
        <v>8754</v>
      </c>
      <c r="V1628" s="94">
        <v>65</v>
      </c>
      <c r="W1628" s="97" t="s">
        <v>5341</v>
      </c>
      <c r="X1628" s="38" t="str">
        <f>IFERROR(VLOOKUP(ROWS($X$4:X1628),$Q$4:$R$5094,2,FALSE),"")</f>
        <v>Butylate</v>
      </c>
      <c r="Y1628" s="38" t="str">
        <f>IFERROR(VLOOKUP(ROWS($Y$4:Y1628),$P$4:$U$5094,6,FALSE),"")</f>
        <v>2008-41-5</v>
      </c>
      <c r="Z1628" s="38">
        <f>IF(ISNUMBER(SEARCH(Search!$K$21,'Valid Values - Search'!AA1628)),MAX($Z$3:Z1627)+1,0)</f>
        <v>1625</v>
      </c>
      <c r="AA1628" s="64" t="s">
        <v>13179</v>
      </c>
      <c r="AB1628" s="70">
        <v>1620</v>
      </c>
      <c r="AC1628" s="71" t="s">
        <v>1150</v>
      </c>
      <c r="AD1628" s="38" t="str">
        <f>IFERROR(VLOOKUP(ROWS($AD$4:AD1628),$Z$4:$AC$3778,2,FALSE),"")</f>
        <v>Isopropyl Glycidyl Ether by GC/FID (1620 NIOSH)</v>
      </c>
      <c r="AF1628" s="37"/>
    </row>
    <row r="1629" spans="16:32" ht="15" customHeight="1">
      <c r="P1629" s="38">
        <f>IF(ISNUMBER(SEARCH(Search!$K$13,'Valid Values - Search'!U1629)),MAX($P$3:P1628)+1,0)</f>
        <v>1626</v>
      </c>
      <c r="Q1629" s="38">
        <f>IF(ISNUMBER(SEARCH(Search!$K$5,'Valid Values - Search'!R1629)),MAX($Q$3:Q1628)+1,0)</f>
        <v>1626</v>
      </c>
      <c r="R1629" s="64" t="s">
        <v>5342</v>
      </c>
      <c r="S1629" s="70" t="s">
        <v>102</v>
      </c>
      <c r="T1629" s="70" t="s">
        <v>102</v>
      </c>
      <c r="U1629" s="93" t="s">
        <v>9956</v>
      </c>
      <c r="V1629" s="94">
        <v>389167</v>
      </c>
      <c r="W1629" s="97" t="s">
        <v>5342</v>
      </c>
      <c r="X1629" s="38" t="str">
        <f>IFERROR(VLOOKUP(ROWS($X$4:X1629),$Q$4:$R$5094,2,FALSE),"")</f>
        <v>Butylated hydroxyanisole</v>
      </c>
      <c r="Y1629" s="38" t="str">
        <f>IFERROR(VLOOKUP(ROWS($Y$4:Y1629),$P$4:$U$5094,6,FALSE),"")</f>
        <v>25013-16-5</v>
      </c>
      <c r="Z1629" s="38">
        <f>IF(ISNUMBER(SEARCH(Search!$K$21,'Valid Values - Search'!AA1629)),MAX($Z$3:Z1628)+1,0)</f>
        <v>1626</v>
      </c>
      <c r="AA1629" s="64" t="s">
        <v>13180</v>
      </c>
      <c r="AB1629" s="70">
        <v>11</v>
      </c>
      <c r="AC1629" s="71" t="s">
        <v>1102</v>
      </c>
      <c r="AD1629" s="38" t="str">
        <f>IFERROR(VLOOKUP(ROWS($AD$4:AD1629),$Z$4:$AC$3778,2,FALSE),"")</f>
        <v>Isotopic Analysis by Ge(Li) Detector (11 USEPA)</v>
      </c>
      <c r="AF1629" s="37"/>
    </row>
    <row r="1630" spans="16:32" ht="15" customHeight="1">
      <c r="P1630" s="38">
        <f>IF(ISNUMBER(SEARCH(Search!$K$13,'Valid Values - Search'!U1630)),MAX($P$3:P1629)+1,0)</f>
        <v>1627</v>
      </c>
      <c r="Q1630" s="38">
        <f>IF(ISNUMBER(SEARCH(Search!$K$5,'Valid Values - Search'!R1630)),MAX($Q$3:Q1629)+1,0)</f>
        <v>1627</v>
      </c>
      <c r="R1630" s="64" t="s">
        <v>5343</v>
      </c>
      <c r="S1630" s="70" t="s">
        <v>102</v>
      </c>
      <c r="T1630" s="70" t="s">
        <v>102</v>
      </c>
      <c r="U1630" s="93" t="s">
        <v>9957</v>
      </c>
      <c r="V1630" s="94">
        <v>1001744</v>
      </c>
      <c r="W1630" s="97" t="s">
        <v>5343</v>
      </c>
      <c r="X1630" s="38" t="str">
        <f>IFERROR(VLOOKUP(ROWS($X$4:X1630),$Q$4:$R$5094,2,FALSE),"")</f>
        <v>Butylbenzene</v>
      </c>
      <c r="Y1630" s="38" t="str">
        <f>IFERROR(VLOOKUP(ROWS($Y$4:Y1630),$P$4:$U$5094,6,FALSE),"")</f>
        <v>68411-44-9</v>
      </c>
      <c r="Z1630" s="38">
        <f>IF(ISNUMBER(SEARCH(Search!$K$21,'Valid Values - Search'!AA1630)),MAX($Z$3:Z1629)+1,0)</f>
        <v>1627</v>
      </c>
      <c r="AA1630" s="64" t="s">
        <v>13181</v>
      </c>
      <c r="AB1630" s="70" t="s">
        <v>1177</v>
      </c>
      <c r="AC1630" s="71" t="s">
        <v>1102</v>
      </c>
      <c r="AD1630" s="38" t="str">
        <f>IFERROR(VLOOKUP(ROWS($AD$4:AD1630),$Z$4:$AC$3778,2,FALSE),"")</f>
        <v>Isotopic Analysis by NaI(Tl) Detector (12 (ISOTOPES) USEPA)</v>
      </c>
      <c r="AF1630" s="37"/>
    </row>
    <row r="1631" spans="16:32" ht="15" customHeight="1">
      <c r="P1631" s="38">
        <f>IF(ISNUMBER(SEARCH(Search!$K$13,'Valid Values - Search'!U1631)),MAX($P$3:P1630)+1,0)</f>
        <v>1628</v>
      </c>
      <c r="Q1631" s="38">
        <f>IF(ISNUMBER(SEARCH(Search!$K$5,'Valid Values - Search'!R1631)),MAX($Q$3:Q1630)+1,0)</f>
        <v>1628</v>
      </c>
      <c r="R1631" s="64" t="s">
        <v>15407</v>
      </c>
      <c r="S1631" s="99" t="s">
        <v>101</v>
      </c>
      <c r="T1631" s="99" t="s">
        <v>102</v>
      </c>
      <c r="U1631" s="100" t="s">
        <v>8753</v>
      </c>
      <c r="V1631" s="101">
        <v>383</v>
      </c>
      <c r="W1631" s="97" t="s">
        <v>15407</v>
      </c>
      <c r="X1631" s="38" t="str">
        <f>IFERROR(VLOOKUP(ROWS($X$4:X1631),$Q$4:$R$5094,2,FALSE),"")</f>
        <v>Butylbenzylphthalate</v>
      </c>
      <c r="Y1631" s="38" t="str">
        <f>IFERROR(VLOOKUP(ROWS($Y$4:Y1631),$P$4:$U$5094,6,FALSE),"")</f>
        <v>85-68-7</v>
      </c>
      <c r="Z1631" s="38">
        <f>IF(ISNUMBER(SEARCH(Search!$K$21,'Valid Values - Search'!AA1631)),MAX($Z$3:Z1630)+1,0)</f>
        <v>1628</v>
      </c>
      <c r="AA1631" s="64" t="s">
        <v>13182</v>
      </c>
      <c r="AB1631" s="70" t="s">
        <v>3739</v>
      </c>
      <c r="AC1631" s="71" t="s">
        <v>1502</v>
      </c>
      <c r="AD1631" s="38" t="str">
        <f>IFERROR(VLOOKUP(ROWS($AD$4:AD1631),$Z$4:$AC$3778,2,FALSE),"")</f>
        <v>Isotopic Uranium (U-02 USDOE/EML)</v>
      </c>
      <c r="AF1631" s="37"/>
    </row>
    <row r="1632" spans="16:32" ht="15" customHeight="1">
      <c r="P1632" s="38">
        <f>IF(ISNUMBER(SEARCH(Search!$K$13,'Valid Values - Search'!U1632)),MAX($P$3:P1631)+1,0)</f>
        <v>1629</v>
      </c>
      <c r="Q1632" s="38">
        <f>IF(ISNUMBER(SEARCH(Search!$K$5,'Valid Values - Search'!R1632)),MAX($Q$3:Q1631)+1,0)</f>
        <v>1629</v>
      </c>
      <c r="R1632" s="64" t="s">
        <v>5344</v>
      </c>
      <c r="S1632" s="70" t="s">
        <v>102</v>
      </c>
      <c r="T1632" s="70" t="s">
        <v>102</v>
      </c>
      <c r="U1632" s="93" t="s">
        <v>9958</v>
      </c>
      <c r="V1632" s="94">
        <v>1003777</v>
      </c>
      <c r="W1632" s="97" t="s">
        <v>5344</v>
      </c>
      <c r="X1632" s="38" t="str">
        <f>IFERROR(VLOOKUP(ROWS($X$4:X1632),$Q$4:$R$5094,2,FALSE),"")</f>
        <v>Butylparaben</v>
      </c>
      <c r="Y1632" s="38" t="str">
        <f>IFERROR(VLOOKUP(ROWS($Y$4:Y1632),$P$4:$U$5094,6,FALSE),"")</f>
        <v>94-26-8</v>
      </c>
      <c r="Z1632" s="38">
        <f>IF(ISNUMBER(SEARCH(Search!$K$21,'Valid Values - Search'!AA1632)),MAX($Z$3:Z1631)+1,0)</f>
        <v>1629</v>
      </c>
      <c r="AA1632" s="64" t="s">
        <v>13183</v>
      </c>
      <c r="AB1632" s="70" t="s">
        <v>3741</v>
      </c>
      <c r="AC1632" s="71" t="s">
        <v>1502</v>
      </c>
      <c r="AD1632" s="38" t="str">
        <f>IFERROR(VLOOKUP(ROWS($AD$4:AD1632),$Z$4:$AC$3778,2,FALSE),"")</f>
        <v>Isotopic Uranium (U-03 USDOE/EML)</v>
      </c>
      <c r="AF1632" s="37"/>
    </row>
    <row r="1633" spans="16:32" ht="15" customHeight="1">
      <c r="P1633" s="38">
        <f>IF(ISNUMBER(SEARCH(Search!$K$13,'Valid Values - Search'!U1633)),MAX($P$3:P1632)+1,0)</f>
        <v>1630</v>
      </c>
      <c r="Q1633" s="38">
        <f>IF(ISNUMBER(SEARCH(Search!$K$5,'Valid Values - Search'!R1633)),MAX($Q$3:Q1632)+1,0)</f>
        <v>1630</v>
      </c>
      <c r="R1633" s="64" t="s">
        <v>5345</v>
      </c>
      <c r="S1633" s="70" t="s">
        <v>101</v>
      </c>
      <c r="T1633" s="70" t="s">
        <v>102</v>
      </c>
      <c r="U1633" s="93" t="s">
        <v>8755</v>
      </c>
      <c r="V1633" s="94">
        <v>11716</v>
      </c>
      <c r="W1633" s="97" t="s">
        <v>5345</v>
      </c>
      <c r="X1633" s="38" t="str">
        <f>IFERROR(VLOOKUP(ROWS($X$4:X1633),$Q$4:$R$5094,2,FALSE),"")</f>
        <v>Butyltin</v>
      </c>
      <c r="Y1633" s="38" t="str">
        <f>IFERROR(VLOOKUP(ROWS($Y$4:Y1633),$P$4:$U$5094,6,FALSE),"")</f>
        <v>2406-65-7</v>
      </c>
      <c r="Z1633" s="38">
        <f>IF(ISNUMBER(SEARCH(Search!$K$21,'Valid Values - Search'!AA1633)),MAX($Z$3:Z1632)+1,0)</f>
        <v>1630</v>
      </c>
      <c r="AA1633" s="64" t="s">
        <v>13184</v>
      </c>
      <c r="AB1633" s="70" t="s">
        <v>3627</v>
      </c>
      <c r="AC1633" s="71" t="s">
        <v>1502</v>
      </c>
      <c r="AD1633" s="38" t="str">
        <f>IFERROR(VLOOKUP(ROWS($AD$4:AD1633),$Z$4:$AC$3778,2,FALSE),"")</f>
        <v>Isotopic Uranium and Radium-226 (SE-01 USDOE/EML)</v>
      </c>
      <c r="AF1633" s="37"/>
    </row>
    <row r="1634" spans="16:32" ht="15" customHeight="1">
      <c r="P1634" s="38">
        <f>IF(ISNUMBER(SEARCH(Search!$K$13,'Valid Values - Search'!U1634)),MAX($P$3:P1633)+1,0)</f>
        <v>1631</v>
      </c>
      <c r="Q1634" s="38">
        <f>IF(ISNUMBER(SEARCH(Search!$K$5,'Valid Values - Search'!R1634)),MAX($Q$3:Q1633)+1,0)</f>
        <v>1631</v>
      </c>
      <c r="R1634" s="64" t="s">
        <v>5346</v>
      </c>
      <c r="S1634" s="70" t="s">
        <v>102</v>
      </c>
      <c r="T1634" s="70" t="s">
        <v>102</v>
      </c>
      <c r="U1634" s="93" t="s">
        <v>9959</v>
      </c>
      <c r="V1634" s="94">
        <v>16014</v>
      </c>
      <c r="W1634" s="97" t="s">
        <v>5346</v>
      </c>
      <c r="X1634" s="38" t="str">
        <f>IFERROR(VLOOKUP(ROWS($X$4:X1634),$Q$4:$R$5094,2,FALSE),"")</f>
        <v>Butyltin trichloride</v>
      </c>
      <c r="Y1634" s="38" t="str">
        <f>IFERROR(VLOOKUP(ROWS($Y$4:Y1634),$P$4:$U$5094,6,FALSE),"")</f>
        <v>1118-46-3</v>
      </c>
      <c r="Z1634" s="38">
        <f>IF(ISNUMBER(SEARCH(Search!$K$21,'Valid Values - Search'!AA1634)),MAX($Z$3:Z1633)+1,0)</f>
        <v>1631</v>
      </c>
      <c r="AA1634" s="64" t="s">
        <v>13185</v>
      </c>
      <c r="AB1634" s="70" t="s">
        <v>3740</v>
      </c>
      <c r="AC1634" s="71" t="s">
        <v>1502</v>
      </c>
      <c r="AD1634" s="38" t="str">
        <f>IFERROR(VLOOKUP(ROWS($AD$4:AD1634),$Z$4:$AC$3778,2,FALSE),"")</f>
        <v>Isotopic Uranium in Biological and Environmental Materials (U-02-RC USDOE/EML)</v>
      </c>
      <c r="AF1634" s="37"/>
    </row>
    <row r="1635" spans="16:32" ht="15" customHeight="1">
      <c r="P1635" s="38">
        <f>IF(ISNUMBER(SEARCH(Search!$K$13,'Valid Values - Search'!U1635)),MAX($P$3:P1634)+1,0)</f>
        <v>1632</v>
      </c>
      <c r="Q1635" s="38">
        <f>IF(ISNUMBER(SEARCH(Search!$K$5,'Valid Values - Search'!R1635)),MAX($Q$3:Q1634)+1,0)</f>
        <v>1632</v>
      </c>
      <c r="R1635" s="64" t="s">
        <v>5347</v>
      </c>
      <c r="S1635" s="70" t="s">
        <v>102</v>
      </c>
      <c r="T1635" s="70" t="s">
        <v>102</v>
      </c>
      <c r="U1635" s="93" t="s">
        <v>9960</v>
      </c>
      <c r="V1635" s="94">
        <v>737</v>
      </c>
      <c r="W1635" s="97" t="s">
        <v>5347</v>
      </c>
      <c r="X1635" s="38" t="str">
        <f>IFERROR(VLOOKUP(ROWS($X$4:X1635),$Q$4:$R$5094,2,FALSE),"")</f>
        <v>Butyraldehyde</v>
      </c>
      <c r="Y1635" s="38" t="str">
        <f>IFERROR(VLOOKUP(ROWS($Y$4:Y1635),$P$4:$U$5094,6,FALSE),"")</f>
        <v>123-72-8</v>
      </c>
      <c r="Z1635" s="38">
        <f>IF(ISNUMBER(SEARCH(Search!$K$21,'Valid Values - Search'!AA1635)),MAX($Z$3:Z1634)+1,0)</f>
        <v>1632</v>
      </c>
      <c r="AA1635" s="64" t="s">
        <v>13186</v>
      </c>
      <c r="AB1635" s="70" t="s">
        <v>3595</v>
      </c>
      <c r="AC1635" s="71" t="s">
        <v>1182</v>
      </c>
      <c r="AD1635" s="38" t="str">
        <f>IFERROR(VLOOKUP(ROWS($AD$4:AD1635),$Z$4:$AC$3778,2,FALSE),"")</f>
        <v>Jurgens, Bryant C., McMahon, Peter B., Chapelle, Francis H., and Eberts, Sandra M. (REDOX GW USDOI/USGS)</v>
      </c>
      <c r="AF1635" s="37"/>
    </row>
    <row r="1636" spans="16:32" ht="15" customHeight="1">
      <c r="P1636" s="38">
        <f>IF(ISNUMBER(SEARCH(Search!$K$13,'Valid Values - Search'!U1636)),MAX($P$3:P1635)+1,0)</f>
        <v>1633</v>
      </c>
      <c r="Q1636" s="38">
        <f>IF(ISNUMBER(SEARCH(Search!$K$5,'Valid Values - Search'!R1636)),MAX($Q$3:Q1635)+1,0)</f>
        <v>1633</v>
      </c>
      <c r="R1636" s="64" t="s">
        <v>5348</v>
      </c>
      <c r="S1636" s="70" t="s">
        <v>102</v>
      </c>
      <c r="T1636" s="70" t="s">
        <v>102</v>
      </c>
      <c r="U1636" s="93" t="s">
        <v>9961</v>
      </c>
      <c r="V1636" s="94">
        <v>722</v>
      </c>
      <c r="W1636" s="97" t="s">
        <v>5348</v>
      </c>
      <c r="X1636" s="38" t="str">
        <f>IFERROR(VLOOKUP(ROWS($X$4:X1636),$Q$4:$R$5094,2,FALSE),"")</f>
        <v>Butyric acid</v>
      </c>
      <c r="Y1636" s="38" t="str">
        <f>IFERROR(VLOOKUP(ROWS($Y$4:Y1636),$P$4:$U$5094,6,FALSE),"")</f>
        <v>107-92-6</v>
      </c>
      <c r="Z1636" s="38">
        <f>IF(ISNUMBER(SEARCH(Search!$K$21,'Valid Values - Search'!AA1636)),MAX($Z$3:Z1635)+1,0)</f>
        <v>1633</v>
      </c>
      <c r="AA1636" s="64" t="s">
        <v>13187</v>
      </c>
      <c r="AB1636" s="70" t="s">
        <v>3389</v>
      </c>
      <c r="AC1636" s="71" t="s">
        <v>1102</v>
      </c>
      <c r="AD1636" s="38" t="str">
        <f>IFERROR(VLOOKUP(ROWS($AD$4:AD1636),$Z$4:$AC$3778,2,FALSE),"")</f>
        <v>Karbutilate by HPLC (PMD-KAR(LC) USEPA)</v>
      </c>
      <c r="AF1636" s="37"/>
    </row>
    <row r="1637" spans="16:32" ht="15" customHeight="1">
      <c r="P1637" s="38">
        <f>IF(ISNUMBER(SEARCH(Search!$K$13,'Valid Values - Search'!U1637)),MAX($P$3:P1636)+1,0)</f>
        <v>1634</v>
      </c>
      <c r="Q1637" s="38">
        <f>IF(ISNUMBER(SEARCH(Search!$K$5,'Valid Values - Search'!R1637)),MAX($Q$3:Q1636)+1,0)</f>
        <v>1634</v>
      </c>
      <c r="R1637" s="64" t="s">
        <v>5360</v>
      </c>
      <c r="S1637" s="70" t="s">
        <v>102</v>
      </c>
      <c r="T1637" s="70" t="s">
        <v>102</v>
      </c>
      <c r="U1637" s="93" t="s">
        <v>9962</v>
      </c>
      <c r="V1637" s="94">
        <v>1082</v>
      </c>
      <c r="W1637" s="97" t="s">
        <v>5360</v>
      </c>
      <c r="X1637" s="38" t="str">
        <f>IFERROR(VLOOKUP(ROWS($X$4:X1637),$Q$4:$R$5094,2,FALSE),"")</f>
        <v>C10 Hydrocarbons</v>
      </c>
      <c r="Y1637" s="38" t="str">
        <f>IFERROR(VLOOKUP(ROWS($Y$4:Y1637),$P$4:$U$5094,6,FALSE),"")</f>
        <v>93924-41-5</v>
      </c>
      <c r="Z1637" s="38">
        <f>IF(ISNUMBER(SEARCH(Search!$K$21,'Valid Values - Search'!AA1637)),MAX($Z$3:Z1636)+1,0)</f>
        <v>1634</v>
      </c>
      <c r="AA1637" s="64" t="s">
        <v>13188</v>
      </c>
      <c r="AB1637" s="70" t="s">
        <v>3388</v>
      </c>
      <c r="AC1637" s="71" t="s">
        <v>1102</v>
      </c>
      <c r="AD1637" s="38" t="str">
        <f>IFERROR(VLOOKUP(ROWS($AD$4:AD1637),$Z$4:$AC$3778,2,FALSE),"")</f>
        <v>Karbutilate by IR Spectroscopy (PMD-KAR(IR) USEPA)</v>
      </c>
      <c r="AF1637" s="37"/>
    </row>
    <row r="1638" spans="16:32" ht="15" customHeight="1">
      <c r="P1638" s="38">
        <f>IF(ISNUMBER(SEARCH(Search!$K$13,'Valid Values - Search'!U1638)),MAX($P$3:P1637)+1,0)</f>
        <v>1635</v>
      </c>
      <c r="Q1638" s="38">
        <f>IF(ISNUMBER(SEARCH(Search!$K$5,'Valid Values - Search'!R1638)),MAX($Q$3:Q1637)+1,0)</f>
        <v>1635</v>
      </c>
      <c r="R1638" s="64" t="s">
        <v>5361</v>
      </c>
      <c r="S1638" s="70" t="s">
        <v>102</v>
      </c>
      <c r="T1638" s="70" t="s">
        <v>102</v>
      </c>
      <c r="U1638" s="93" t="s">
        <v>9963</v>
      </c>
      <c r="V1638" s="94">
        <v>16963</v>
      </c>
      <c r="W1638" s="97" t="s">
        <v>5361</v>
      </c>
      <c r="X1638" s="38" t="str">
        <f>IFERROR(VLOOKUP(ROWS($X$4:X1638),$Q$4:$R$5094,2,FALSE),"")</f>
        <v>C10-16-Alkyldimethylamines oxides</v>
      </c>
      <c r="Y1638" s="38" t="str">
        <f>IFERROR(VLOOKUP(ROWS($Y$4:Y1638),$P$4:$U$5094,6,FALSE),"")</f>
        <v>70592-80-2</v>
      </c>
      <c r="Z1638" s="38">
        <f>IF(ISNUMBER(SEARCH(Search!$K$21,'Valid Values - Search'!AA1638)),MAX($Z$3:Z1637)+1,0)</f>
        <v>1635</v>
      </c>
      <c r="AA1638" s="64" t="s">
        <v>13189</v>
      </c>
      <c r="AB1638" s="70" t="s">
        <v>2993</v>
      </c>
      <c r="AC1638" s="71" t="s">
        <v>1102</v>
      </c>
      <c r="AD1638" s="38" t="str">
        <f>IFERROR(VLOOKUP(ROWS($AD$4:AD1638),$Z$4:$AC$3778,2,FALSE),"")</f>
        <v>Kelada Automated Test Methods for Total Cyanide, Acid Dissociable Cyanide, and Thiocyanate (KELADA-01 USEPA)</v>
      </c>
      <c r="AF1638" s="37"/>
    </row>
    <row r="1639" spans="16:32" ht="15" customHeight="1">
      <c r="P1639" s="38">
        <f>IF(ISNUMBER(SEARCH(Search!$K$13,'Valid Values - Search'!U1639)),MAX($P$3:P1638)+1,0)</f>
        <v>1636</v>
      </c>
      <c r="Q1639" s="38">
        <f>IF(ISNUMBER(SEARCH(Search!$K$5,'Valid Values - Search'!R1639)),MAX($Q$3:Q1638)+1,0)</f>
        <v>1636</v>
      </c>
      <c r="R1639" s="64" t="s">
        <v>5362</v>
      </c>
      <c r="S1639" s="70" t="s">
        <v>102</v>
      </c>
      <c r="T1639" s="70" t="s">
        <v>102</v>
      </c>
      <c r="U1639" s="93" t="s">
        <v>8459</v>
      </c>
      <c r="V1639" s="94">
        <v>1002008</v>
      </c>
      <c r="W1639" s="97" t="s">
        <v>5362</v>
      </c>
      <c r="X1639" s="38" t="str">
        <f>IFERROR(VLOOKUP(ROWS($X$4:X1639),$Q$4:$R$5094,2,FALSE),"")</f>
        <v>C10-C12 Aliphatics</v>
      </c>
      <c r="Y1639" s="38" t="str">
        <f>IFERROR(VLOOKUP(ROWS($Y$4:Y1639),$P$4:$U$5094,6,FALSE),"")</f>
        <v>N/A</v>
      </c>
      <c r="Z1639" s="38">
        <f>IF(ISNUMBER(SEARCH(Search!$K$21,'Valid Values - Search'!AA1639)),MAX($Z$3:Z1638)+1,0)</f>
        <v>1636</v>
      </c>
      <c r="AA1639" s="64" t="s">
        <v>13190</v>
      </c>
      <c r="AB1639" s="70">
        <v>5508</v>
      </c>
      <c r="AC1639" s="71" t="s">
        <v>1150</v>
      </c>
      <c r="AD1639" s="38" t="str">
        <f>IFERROR(VLOOKUP(ROWS($AD$4:AD1639),$Z$4:$AC$3778,2,FALSE),"")</f>
        <v>Kepone by GC/ECD (5508 NIOSH)</v>
      </c>
      <c r="AF1639" s="37"/>
    </row>
    <row r="1640" spans="16:32" ht="15" customHeight="1">
      <c r="P1640" s="38">
        <f>IF(ISNUMBER(SEARCH(Search!$K$13,'Valid Values - Search'!U1640)),MAX($P$3:P1639)+1,0)</f>
        <v>1637</v>
      </c>
      <c r="Q1640" s="38">
        <f>IF(ISNUMBER(SEARCH(Search!$K$5,'Valid Values - Search'!R1640)),MAX($Q$3:Q1639)+1,0)</f>
        <v>1637</v>
      </c>
      <c r="R1640" s="64" t="s">
        <v>5363</v>
      </c>
      <c r="S1640" s="70" t="s">
        <v>102</v>
      </c>
      <c r="T1640" s="70" t="s">
        <v>102</v>
      </c>
      <c r="U1640" s="93" t="s">
        <v>8459</v>
      </c>
      <c r="V1640" s="94">
        <v>1001998</v>
      </c>
      <c r="W1640" s="97" t="s">
        <v>5363</v>
      </c>
      <c r="X1640" s="38" t="str">
        <f>IFERROR(VLOOKUP(ROWS($X$4:X1640),$Q$4:$R$5094,2,FALSE),"")</f>
        <v>C10-C12 Aromatics</v>
      </c>
      <c r="Y1640" s="38" t="str">
        <f>IFERROR(VLOOKUP(ROWS($Y$4:Y1640),$P$4:$U$5094,6,FALSE),"")</f>
        <v>N/A</v>
      </c>
      <c r="Z1640" s="38">
        <f>IF(ISNUMBER(SEARCH(Search!$K$21,'Valid Values - Search'!AA1640)),MAX($Z$3:Z1639)+1,0)</f>
        <v>1637</v>
      </c>
      <c r="AA1640" s="64" t="s">
        <v>13191</v>
      </c>
      <c r="AB1640" s="70" t="s">
        <v>2562</v>
      </c>
      <c r="AC1640" s="71" t="s">
        <v>1102</v>
      </c>
      <c r="AD1640" s="38" t="str">
        <f>IFERROR(VLOOKUP(ROWS($AD$4:AD1640),$Z$4:$AC$3778,2,FALSE),"")</f>
        <v>Kepone in Blood and Environmental Samples (HERL_009 USEPA)</v>
      </c>
      <c r="AF1640" s="37"/>
    </row>
    <row r="1641" spans="16:32" ht="15" customHeight="1">
      <c r="P1641" s="38">
        <f>IF(ISNUMBER(SEARCH(Search!$K$13,'Valid Values - Search'!U1641)),MAX($P$3:P1640)+1,0)</f>
        <v>1638</v>
      </c>
      <c r="Q1641" s="38">
        <f>IF(ISNUMBER(SEARCH(Search!$K$5,'Valid Values - Search'!R1641)),MAX($Q$3:Q1640)+1,0)</f>
        <v>1638</v>
      </c>
      <c r="R1641" s="64" t="s">
        <v>5364</v>
      </c>
      <c r="S1641" s="70" t="s">
        <v>102</v>
      </c>
      <c r="T1641" s="70" t="s">
        <v>102</v>
      </c>
      <c r="U1641" s="93" t="s">
        <v>9964</v>
      </c>
      <c r="V1641" s="94">
        <v>1083</v>
      </c>
      <c r="W1641" s="97" t="s">
        <v>5364</v>
      </c>
      <c r="X1641" s="38" t="str">
        <f>IFERROR(VLOOKUP(ROWS($X$4:X1641),$Q$4:$R$5094,2,FALSE),"")</f>
        <v>C12 Hydrocarbons</v>
      </c>
      <c r="Y1641" s="38" t="str">
        <f>IFERROR(VLOOKUP(ROWS($Y$4:Y1641),$P$4:$U$5094,6,FALSE),"")</f>
        <v>93924-44-8</v>
      </c>
      <c r="Z1641" s="38">
        <f>IF(ISNUMBER(SEARCH(Search!$K$21,'Valid Values - Search'!AA1641)),MAX($Z$3:Z1640)+1,0)</f>
        <v>1638</v>
      </c>
      <c r="AA1641" s="64" t="s">
        <v>13192</v>
      </c>
      <c r="AB1641" s="70">
        <v>1300</v>
      </c>
      <c r="AC1641" s="71" t="s">
        <v>1150</v>
      </c>
      <c r="AD1641" s="38" t="str">
        <f>IFERROR(VLOOKUP(ROWS($AD$4:AD1641),$Z$4:$AC$3778,2,FALSE),"")</f>
        <v>Ketone I by GC/FID (1300 NIOSH)</v>
      </c>
      <c r="AF1641" s="37"/>
    </row>
    <row r="1642" spans="16:32" ht="15" customHeight="1">
      <c r="P1642" s="38">
        <f>IF(ISNUMBER(SEARCH(Search!$K$13,'Valid Values - Search'!U1642)),MAX($P$3:P1641)+1,0)</f>
        <v>1639</v>
      </c>
      <c r="Q1642" s="38">
        <f>IF(ISNUMBER(SEARCH(Search!$K$5,'Valid Values - Search'!R1642)),MAX($Q$3:Q1641)+1,0)</f>
        <v>1639</v>
      </c>
      <c r="R1642" s="64" t="s">
        <v>5365</v>
      </c>
      <c r="S1642" s="70" t="s">
        <v>102</v>
      </c>
      <c r="T1642" s="70" t="s">
        <v>102</v>
      </c>
      <c r="U1642" s="93" t="s">
        <v>8459</v>
      </c>
      <c r="V1642" s="94">
        <v>1002004</v>
      </c>
      <c r="W1642" s="97" t="s">
        <v>5365</v>
      </c>
      <c r="X1642" s="38" t="str">
        <f>IFERROR(VLOOKUP(ROWS($X$4:X1642),$Q$4:$R$5094,2,FALSE),"")</f>
        <v>C12-C13 Aromatics</v>
      </c>
      <c r="Y1642" s="38" t="str">
        <f>IFERROR(VLOOKUP(ROWS($Y$4:Y1642),$P$4:$U$5094,6,FALSE),"")</f>
        <v>N/A</v>
      </c>
      <c r="Z1642" s="38">
        <f>IF(ISNUMBER(SEARCH(Search!$K$21,'Valid Values - Search'!AA1642)),MAX($Z$3:Z1641)+1,0)</f>
        <v>1639</v>
      </c>
      <c r="AA1642" s="64" t="s">
        <v>13193</v>
      </c>
      <c r="AB1642" s="70">
        <v>1301</v>
      </c>
      <c r="AC1642" s="71" t="s">
        <v>1150</v>
      </c>
      <c r="AD1642" s="38" t="str">
        <f>IFERROR(VLOOKUP(ROWS($AD$4:AD1642),$Z$4:$AC$3778,2,FALSE),"")</f>
        <v>Ketone II by GC/FID (1301 NIOSH)</v>
      </c>
      <c r="AF1642" s="37"/>
    </row>
    <row r="1643" spans="16:32" ht="15" customHeight="1">
      <c r="P1643" s="38">
        <f>IF(ISNUMBER(SEARCH(Search!$K$13,'Valid Values - Search'!U1643)),MAX($P$3:P1642)+1,0)</f>
        <v>1640</v>
      </c>
      <c r="Q1643" s="38">
        <f>IF(ISNUMBER(SEARCH(Search!$K$5,'Valid Values - Search'!R1643)),MAX($Q$3:Q1642)+1,0)</f>
        <v>1640</v>
      </c>
      <c r="R1643" s="64" t="s">
        <v>5366</v>
      </c>
      <c r="S1643" s="70" t="s">
        <v>102</v>
      </c>
      <c r="T1643" s="70" t="s">
        <v>102</v>
      </c>
      <c r="U1643" s="93" t="s">
        <v>8459</v>
      </c>
      <c r="V1643" s="94">
        <v>1002005</v>
      </c>
      <c r="W1643" s="97" t="s">
        <v>5366</v>
      </c>
      <c r="X1643" s="38" t="str">
        <f>IFERROR(VLOOKUP(ROWS($X$4:X1643),$Q$4:$R$5094,2,FALSE),"")</f>
        <v>C12-C16 Aliphatics</v>
      </c>
      <c r="Y1643" s="38" t="str">
        <f>IFERROR(VLOOKUP(ROWS($Y$4:Y1643),$P$4:$U$5094,6,FALSE),"")</f>
        <v>N/A</v>
      </c>
      <c r="Z1643" s="38">
        <f>IF(ISNUMBER(SEARCH(Search!$K$21,'Valid Values - Search'!AA1643)),MAX($Z$3:Z1642)+1,0)</f>
        <v>1640</v>
      </c>
      <c r="AA1643" s="64" t="s">
        <v>13194</v>
      </c>
      <c r="AB1643" s="70" t="s">
        <v>1136</v>
      </c>
      <c r="AC1643" s="71" t="s">
        <v>1130</v>
      </c>
      <c r="AD1643" s="38" t="str">
        <f>IFERROR(VLOOKUP(ROWS($AD$4:AD1643),$Z$4:$AC$3778,2,FALSE),"")</f>
        <v>Kjeldahl nitrogen- Mercury catalyst (10-107-06-2-E LACHAT)</v>
      </c>
      <c r="AF1643" s="37"/>
    </row>
    <row r="1644" spans="16:32" ht="15" customHeight="1">
      <c r="P1644" s="38">
        <f>IF(ISNUMBER(SEARCH(Search!$K$13,'Valid Values - Search'!U1644)),MAX($P$3:P1643)+1,0)</f>
        <v>1641</v>
      </c>
      <c r="Q1644" s="38">
        <f>IF(ISNUMBER(SEARCH(Search!$K$5,'Valid Values - Search'!R1644)),MAX($Q$3:Q1643)+1,0)</f>
        <v>1641</v>
      </c>
      <c r="R1644" s="64" t="s">
        <v>5367</v>
      </c>
      <c r="S1644" s="70" t="s">
        <v>102</v>
      </c>
      <c r="T1644" s="70" t="s">
        <v>102</v>
      </c>
      <c r="U1644" s="93" t="s">
        <v>8459</v>
      </c>
      <c r="V1644" s="94">
        <v>1002020</v>
      </c>
      <c r="W1644" s="97" t="s">
        <v>5367</v>
      </c>
      <c r="X1644" s="38" t="str">
        <f>IFERROR(VLOOKUP(ROWS($X$4:X1644),$Q$4:$R$5094,2,FALSE),"")</f>
        <v>C12-C16 Aromatics</v>
      </c>
      <c r="Y1644" s="38" t="str">
        <f>IFERROR(VLOOKUP(ROWS($Y$4:Y1644),$P$4:$U$5094,6,FALSE),"")</f>
        <v>N/A</v>
      </c>
      <c r="Z1644" s="38">
        <f>IF(ISNUMBER(SEARCH(Search!$K$21,'Valid Values - Search'!AA1644)),MAX($Z$3:Z1643)+1,0)</f>
        <v>1641</v>
      </c>
      <c r="AA1644" s="64" t="s">
        <v>13195</v>
      </c>
      <c r="AB1644" s="70" t="s">
        <v>1137</v>
      </c>
      <c r="AC1644" s="71" t="s">
        <v>1130</v>
      </c>
      <c r="AD1644" s="38" t="str">
        <f>IFERROR(VLOOKUP(ROWS($AD$4:AD1644),$Z$4:$AC$3778,2,FALSE),"")</f>
        <v>Kjeldahl Nitrogen with Copper Catalyst (10-107-06-2-M LACHAT)</v>
      </c>
      <c r="AF1644" s="37"/>
    </row>
    <row r="1645" spans="16:32" ht="15" customHeight="1">
      <c r="P1645" s="38">
        <f>IF(ISNUMBER(SEARCH(Search!$K$13,'Valid Values - Search'!U1645)),MAX($P$3:P1644)+1,0)</f>
        <v>1642</v>
      </c>
      <c r="Q1645" s="38">
        <f>IF(ISNUMBER(SEARCH(Search!$K$5,'Valid Values - Search'!R1645)),MAX($Q$3:Q1644)+1,0)</f>
        <v>1642</v>
      </c>
      <c r="R1645" s="64" t="s">
        <v>5368</v>
      </c>
      <c r="S1645" s="70" t="s">
        <v>102</v>
      </c>
      <c r="T1645" s="70" t="s">
        <v>102</v>
      </c>
      <c r="U1645" s="93" t="s">
        <v>9965</v>
      </c>
      <c r="V1645" s="94">
        <v>1084</v>
      </c>
      <c r="W1645" s="97" t="s">
        <v>5368</v>
      </c>
      <c r="X1645" s="38" t="str">
        <f>IFERROR(VLOOKUP(ROWS($X$4:X1645),$Q$4:$R$5094,2,FALSE),"")</f>
        <v>C14 Hydrocarbons</v>
      </c>
      <c r="Y1645" s="38" t="str">
        <f>IFERROR(VLOOKUP(ROWS($Y$4:Y1645),$P$4:$U$5094,6,FALSE),"")</f>
        <v>93924-47-1</v>
      </c>
      <c r="Z1645" s="38">
        <f>IF(ISNUMBER(SEARCH(Search!$K$21,'Valid Values - Search'!AA1645)),MAX($Z$3:Z1644)+1,0)</f>
        <v>1642</v>
      </c>
      <c r="AA1645" s="64" t="s">
        <v>13196</v>
      </c>
      <c r="AB1645" s="70" t="s">
        <v>1143</v>
      </c>
      <c r="AC1645" s="71" t="s">
        <v>1130</v>
      </c>
      <c r="AD1645" s="38" t="str">
        <f>IFERROR(VLOOKUP(ROWS($AD$4:AD1645),$Z$4:$AC$3778,2,FALSE),"")</f>
        <v>Kjeldahl Phosphorus with Copper Catalyst (10-115-01-2-B LACHAT)</v>
      </c>
      <c r="AF1645" s="37"/>
    </row>
    <row r="1646" spans="16:32" ht="15" customHeight="1">
      <c r="P1646" s="38">
        <f>IF(ISNUMBER(SEARCH(Search!$K$13,'Valid Values - Search'!U1646)),MAX($P$3:P1645)+1,0)</f>
        <v>1643</v>
      </c>
      <c r="Q1646" s="38">
        <f>IF(ISNUMBER(SEARCH(Search!$K$5,'Valid Values - Search'!R1646)),MAX($Q$3:Q1645)+1,0)</f>
        <v>1643</v>
      </c>
      <c r="R1646" s="64" t="s">
        <v>5369</v>
      </c>
      <c r="S1646" s="70" t="s">
        <v>102</v>
      </c>
      <c r="T1646" s="70" t="s">
        <v>102</v>
      </c>
      <c r="U1646" s="93" t="s">
        <v>9966</v>
      </c>
      <c r="V1646" s="94">
        <v>1085</v>
      </c>
      <c r="W1646" s="97" t="s">
        <v>5369</v>
      </c>
      <c r="X1646" s="38" t="str">
        <f>IFERROR(VLOOKUP(ROWS($X$4:X1646),$Q$4:$R$5094,2,FALSE),"")</f>
        <v>C16 Hydrocarbons</v>
      </c>
      <c r="Y1646" s="38" t="str">
        <f>IFERROR(VLOOKUP(ROWS($Y$4:Y1646),$P$4:$U$5094,6,FALSE),"")</f>
        <v>93924-49-3</v>
      </c>
      <c r="Z1646" s="38">
        <f>IF(ISNUMBER(SEARCH(Search!$K$21,'Valid Values - Search'!AA1646)),MAX($Z$3:Z1645)+1,0)</f>
        <v>1643</v>
      </c>
      <c r="AA1646" s="64" t="s">
        <v>13197</v>
      </c>
      <c r="AB1646" s="70" t="s">
        <v>1959</v>
      </c>
      <c r="AC1646" s="71" t="s">
        <v>1156</v>
      </c>
      <c r="AD1646" s="38" t="str">
        <f>IFERROR(VLOOKUP(ROWS($AD$4:AD1646),$Z$4:$AC$3778,2,FALSE),"")</f>
        <v>Klebsiella- Membrane Filter Procedure (9222-F APHA)</v>
      </c>
      <c r="AF1646" s="37"/>
    </row>
    <row r="1647" spans="16:32" ht="15" customHeight="1">
      <c r="P1647" s="38">
        <f>IF(ISNUMBER(SEARCH(Search!$K$13,'Valid Values - Search'!U1647)),MAX($P$3:P1646)+1,0)</f>
        <v>1644</v>
      </c>
      <c r="Q1647" s="38">
        <f>IF(ISNUMBER(SEARCH(Search!$K$5,'Valid Values - Search'!R1647)),MAX($Q$3:Q1646)+1,0)</f>
        <v>1644</v>
      </c>
      <c r="R1647" s="64" t="s">
        <v>5370</v>
      </c>
      <c r="S1647" s="70" t="s">
        <v>102</v>
      </c>
      <c r="T1647" s="70" t="s">
        <v>102</v>
      </c>
      <c r="U1647" s="93" t="s">
        <v>8459</v>
      </c>
      <c r="V1647" s="94">
        <v>1002019</v>
      </c>
      <c r="W1647" s="97" t="s">
        <v>5370</v>
      </c>
      <c r="X1647" s="38" t="str">
        <f>IFERROR(VLOOKUP(ROWS($X$4:X1647),$Q$4:$R$5094,2,FALSE),"")</f>
        <v>C16-C21 Aliphatics</v>
      </c>
      <c r="Y1647" s="38" t="str">
        <f>IFERROR(VLOOKUP(ROWS($Y$4:Y1647),$P$4:$U$5094,6,FALSE),"")</f>
        <v>N/A</v>
      </c>
      <c r="Z1647" s="38">
        <f>IF(ISNUMBER(SEARCH(Search!$K$21,'Valid Values - Search'!AA1647)),MAX($Z$3:Z1646)+1,0)</f>
        <v>1644</v>
      </c>
      <c r="AA1647" s="64" t="s">
        <v>13198</v>
      </c>
      <c r="AB1647" s="70" t="s">
        <v>1249</v>
      </c>
      <c r="AC1647" s="71" t="s">
        <v>1102</v>
      </c>
      <c r="AD1647" s="38" t="str">
        <f>IFERROR(VLOOKUP(ROWS($AD$4:AD1647),$Z$4:$AC$3778,2,FALSE),"")</f>
        <v>KOH Fusion Samples by GFAA (202.62(D) USEPA)</v>
      </c>
      <c r="AF1647" s="37"/>
    </row>
    <row r="1648" spans="16:32" ht="15" customHeight="1">
      <c r="P1648" s="38">
        <f>IF(ISNUMBER(SEARCH(Search!$K$13,'Valid Values - Search'!U1648)),MAX($P$3:P1647)+1,0)</f>
        <v>1645</v>
      </c>
      <c r="Q1648" s="38">
        <f>IF(ISNUMBER(SEARCH(Search!$K$5,'Valid Values - Search'!R1648)),MAX($Q$3:Q1647)+1,0)</f>
        <v>1645</v>
      </c>
      <c r="R1648" s="64" t="s">
        <v>5371</v>
      </c>
      <c r="S1648" s="70" t="s">
        <v>102</v>
      </c>
      <c r="T1648" s="70" t="s">
        <v>102</v>
      </c>
      <c r="U1648" s="93" t="s">
        <v>8459</v>
      </c>
      <c r="V1648" s="94">
        <v>1002007</v>
      </c>
      <c r="W1648" s="97" t="s">
        <v>5371</v>
      </c>
      <c r="X1648" s="38" t="str">
        <f>IFERROR(VLOOKUP(ROWS($X$4:X1648),$Q$4:$R$5094,2,FALSE),"")</f>
        <v>C16-C21 Aromatics</v>
      </c>
      <c r="Y1648" s="38" t="str">
        <f>IFERROR(VLOOKUP(ROWS($Y$4:Y1648),$P$4:$U$5094,6,FALSE),"")</f>
        <v>N/A</v>
      </c>
      <c r="Z1648" s="38">
        <f>IF(ISNUMBER(SEARCH(Search!$K$21,'Valid Values - Search'!AA1648)),MAX($Z$3:Z1647)+1,0)</f>
        <v>1645</v>
      </c>
      <c r="AA1648" s="64" t="s">
        <v>13199</v>
      </c>
      <c r="AB1648" s="70">
        <v>13</v>
      </c>
      <c r="AC1648" s="71" t="s">
        <v>1102</v>
      </c>
      <c r="AD1648" s="38" t="str">
        <f>IFERROR(VLOOKUP(ROWS($AD$4:AD1648),$Z$4:$AC$3778,2,FALSE),"")</f>
        <v>Krypton, Xenon and Tritiated Methane (13 USEPA)</v>
      </c>
      <c r="AF1648" s="37"/>
    </row>
    <row r="1649" spans="16:32" ht="15" customHeight="1">
      <c r="P1649" s="38">
        <f>IF(ISNUMBER(SEARCH(Search!$K$13,'Valid Values - Search'!U1649)),MAX($P$3:P1648)+1,0)</f>
        <v>1646</v>
      </c>
      <c r="Q1649" s="38">
        <f>IF(ISNUMBER(SEARCH(Search!$K$5,'Valid Values - Search'!R1649)),MAX($Q$3:Q1648)+1,0)</f>
        <v>1646</v>
      </c>
      <c r="R1649" s="64" t="s">
        <v>5372</v>
      </c>
      <c r="S1649" s="70" t="s">
        <v>102</v>
      </c>
      <c r="T1649" s="70" t="s">
        <v>102</v>
      </c>
      <c r="U1649" s="93" t="s">
        <v>9967</v>
      </c>
      <c r="V1649" s="94">
        <v>1086</v>
      </c>
      <c r="W1649" s="97" t="s">
        <v>5372</v>
      </c>
      <c r="X1649" s="38" t="str">
        <f>IFERROR(VLOOKUP(ROWS($X$4:X1649),$Q$4:$R$5094,2,FALSE),"")</f>
        <v>C18 Hydrocarbons</v>
      </c>
      <c r="Y1649" s="38" t="str">
        <f>IFERROR(VLOOKUP(ROWS($Y$4:Y1649),$P$4:$U$5094,6,FALSE),"")</f>
        <v>93924-52-8</v>
      </c>
      <c r="Z1649" s="38">
        <f>IF(ISNUMBER(SEARCH(Search!$K$21,'Valid Values - Search'!AA1649)),MAX($Z$3:Z1648)+1,0)</f>
        <v>1646</v>
      </c>
      <c r="AA1649" s="64" t="s">
        <v>13200</v>
      </c>
      <c r="AB1649" s="70" t="s">
        <v>2994</v>
      </c>
      <c r="AC1649" s="71" t="s">
        <v>1102</v>
      </c>
      <c r="AD1649" s="38" t="str">
        <f>IFERROR(VLOOKUP(ROWS($AD$4:AD1649),$Z$4:$AC$3778,2,FALSE),"")</f>
        <v>Krypton-85 in Environmental Air Samples (KR-01 USEPA)</v>
      </c>
      <c r="AF1649" s="37"/>
    </row>
    <row r="1650" spans="16:32" ht="15" customHeight="1">
      <c r="P1650" s="38">
        <f>IF(ISNUMBER(SEARCH(Search!$K$13,'Valid Values - Search'!U1650)),MAX($P$3:P1649)+1,0)</f>
        <v>1647</v>
      </c>
      <c r="Q1650" s="38">
        <f>IF(ISNUMBER(SEARCH(Search!$K$5,'Valid Values - Search'!R1650)),MAX($Q$3:Q1649)+1,0)</f>
        <v>1647</v>
      </c>
      <c r="R1650" s="64" t="s">
        <v>5349</v>
      </c>
      <c r="S1650" s="70" t="s">
        <v>102</v>
      </c>
      <c r="T1650" s="70" t="s">
        <v>102</v>
      </c>
      <c r="U1650" s="93" t="s">
        <v>8459</v>
      </c>
      <c r="V1650" s="94" t="s">
        <v>8459</v>
      </c>
      <c r="W1650" s="97" t="s">
        <v>5349</v>
      </c>
      <c r="X1650" s="38" t="str">
        <f>IFERROR(VLOOKUP(ROWS($X$4:X1650),$Q$4:$R$5094,2,FALSE),"")</f>
        <v>C1-Acenaphthenes</v>
      </c>
      <c r="Y1650" s="38" t="str">
        <f>IFERROR(VLOOKUP(ROWS($Y$4:Y1650),$P$4:$U$5094,6,FALSE),"")</f>
        <v>N/A</v>
      </c>
      <c r="Z1650" s="38">
        <f>IF(ISNUMBER(SEARCH(Search!$K$21,'Valid Values - Search'!AA1650)),MAX($Z$3:Z1649)+1,0)</f>
        <v>1647</v>
      </c>
      <c r="AA1650" s="64" t="s">
        <v>13201</v>
      </c>
      <c r="AB1650" s="70" t="s">
        <v>2628</v>
      </c>
      <c r="AC1650" s="71" t="s">
        <v>1182</v>
      </c>
      <c r="AD1650" s="38" t="str">
        <f>IFERROR(VLOOKUP(ROWS($AD$4:AD1650),$Z$4:$AC$3778,2,FALSE),"")</f>
        <v>Laboratory arsenic speciation, malonate/acetate mobile phase, ICP-MS detection, dissolved (I-2192-02 USDOI/USGS)</v>
      </c>
      <c r="AF1650" s="37"/>
    </row>
    <row r="1651" spans="16:32" ht="15" customHeight="1">
      <c r="P1651" s="38">
        <f>IF(ISNUMBER(SEARCH(Search!$K$13,'Valid Values - Search'!U1651)),MAX($P$3:P1650)+1,0)</f>
        <v>1648</v>
      </c>
      <c r="Q1651" s="38">
        <f>IF(ISNUMBER(SEARCH(Search!$K$5,'Valid Values - Search'!R1651)),MAX($Q$3:Q1650)+1,0)</f>
        <v>1648</v>
      </c>
      <c r="R1651" s="64" t="s">
        <v>5351</v>
      </c>
      <c r="S1651" s="70" t="s">
        <v>102</v>
      </c>
      <c r="T1651" s="70" t="s">
        <v>102</v>
      </c>
      <c r="U1651" s="93" t="s">
        <v>8459</v>
      </c>
      <c r="V1651" s="94" t="s">
        <v>8459</v>
      </c>
      <c r="W1651" s="97" t="s">
        <v>5351</v>
      </c>
      <c r="X1651" s="38" t="str">
        <f>IFERROR(VLOOKUP(ROWS($X$4:X1651),$Q$4:$R$5094,2,FALSE),"")</f>
        <v>C1-Benzo[a]anthracenes/chrysenes</v>
      </c>
      <c r="Y1651" s="38" t="str">
        <f>IFERROR(VLOOKUP(ROWS($Y$4:Y1651),$P$4:$U$5094,6,FALSE),"")</f>
        <v>N/A</v>
      </c>
      <c r="Z1651" s="38">
        <f>IF(ISNUMBER(SEARCH(Search!$K$21,'Valid Values - Search'!AA1651)),MAX($Z$3:Z1650)+1,0)</f>
        <v>1648</v>
      </c>
      <c r="AA1651" s="64" t="s">
        <v>13202</v>
      </c>
      <c r="AB1651" s="70" t="s">
        <v>2629</v>
      </c>
      <c r="AC1651" s="71" t="s">
        <v>1182</v>
      </c>
      <c r="AD1651" s="38" t="str">
        <f>IFERROR(VLOOKUP(ROWS($AD$4:AD1651),$Z$4:$AC$3778,2,FALSE),"")</f>
        <v>Laboratory arsenic speciation, nitric acid mobile phase, ICP-MS detection, dissolved (I-2193-02 USDOI/USGS)</v>
      </c>
      <c r="AF1651" s="37"/>
    </row>
    <row r="1652" spans="16:32" ht="15" customHeight="1">
      <c r="P1652" s="38">
        <f>IF(ISNUMBER(SEARCH(Search!$K$13,'Valid Values - Search'!U1652)),MAX($P$3:P1651)+1,0)</f>
        <v>1649</v>
      </c>
      <c r="Q1652" s="38">
        <f>IF(ISNUMBER(SEARCH(Search!$K$5,'Valid Values - Search'!R1652)),MAX($Q$3:Q1651)+1,0)</f>
        <v>1649</v>
      </c>
      <c r="R1652" s="64" t="s">
        <v>5350</v>
      </c>
      <c r="S1652" s="70" t="s">
        <v>102</v>
      </c>
      <c r="T1652" s="70" t="s">
        <v>102</v>
      </c>
      <c r="U1652" s="93" t="s">
        <v>8459</v>
      </c>
      <c r="V1652" s="94" t="s">
        <v>8459</v>
      </c>
      <c r="W1652" s="97" t="s">
        <v>5350</v>
      </c>
      <c r="X1652" s="38" t="str">
        <f>IFERROR(VLOOKUP(ROWS($X$4:X1652),$Q$4:$R$5094,2,FALSE),"")</f>
        <v>C1-Benzofluoranthenes/benzopyrenes</v>
      </c>
      <c r="Y1652" s="38" t="str">
        <f>IFERROR(VLOOKUP(ROWS($Y$4:Y1652),$P$4:$U$5094,6,FALSE),"")</f>
        <v>N/A</v>
      </c>
      <c r="Z1652" s="38">
        <f>IF(ISNUMBER(SEARCH(Search!$K$21,'Valid Values - Search'!AA1652)),MAX($Z$3:Z1651)+1,0)</f>
        <v>1649</v>
      </c>
      <c r="AA1652" s="64" t="s">
        <v>13203</v>
      </c>
      <c r="AB1652" s="70" t="s">
        <v>2627</v>
      </c>
      <c r="AC1652" s="71" t="s">
        <v>1182</v>
      </c>
      <c r="AD1652" s="38" t="str">
        <f>IFERROR(VLOOKUP(ROWS($AD$4:AD1652),$Z$4:$AC$3778,2,FALSE),"")</f>
        <v>Laboratory arsenic speciation, phosphate mobile phase, arsine generation, ICP-MS detection, dissolved (I-2191-02 USDOI/USGS)</v>
      </c>
      <c r="AF1652" s="37"/>
    </row>
    <row r="1653" spans="16:32" ht="15" customHeight="1">
      <c r="P1653" s="38">
        <f>IF(ISNUMBER(SEARCH(Search!$K$13,'Valid Values - Search'!U1653)),MAX($P$3:P1652)+1,0)</f>
        <v>1650</v>
      </c>
      <c r="Q1653" s="38">
        <f>IF(ISNUMBER(SEARCH(Search!$K$5,'Valid Values - Search'!R1653)),MAX($Q$3:Q1652)+1,0)</f>
        <v>1650</v>
      </c>
      <c r="R1653" s="64" t="s">
        <v>5352</v>
      </c>
      <c r="S1653" s="70" t="s">
        <v>102</v>
      </c>
      <c r="T1653" s="70" t="s">
        <v>102</v>
      </c>
      <c r="U1653" s="93" t="s">
        <v>8459</v>
      </c>
      <c r="V1653" s="94" t="s">
        <v>8459</v>
      </c>
      <c r="W1653" s="97" t="s">
        <v>5352</v>
      </c>
      <c r="X1653" s="38" t="str">
        <f>IFERROR(VLOOKUP(ROWS($X$4:X1653),$Q$4:$R$5094,2,FALSE),"")</f>
        <v>C1-Biphenyls</v>
      </c>
      <c r="Y1653" s="38" t="str">
        <f>IFERROR(VLOOKUP(ROWS($Y$4:Y1653),$P$4:$U$5094,6,FALSE),"")</f>
        <v>N/A</v>
      </c>
      <c r="Z1653" s="38">
        <f>IF(ISNUMBER(SEARCH(Search!$K$21,'Valid Values - Search'!AA1653)),MAX($Z$3:Z1652)+1,0)</f>
        <v>1650</v>
      </c>
      <c r="AA1653" s="64" t="s">
        <v>13204</v>
      </c>
      <c r="AB1653" s="70" t="s">
        <v>3395</v>
      </c>
      <c r="AC1653" s="71" t="s">
        <v>1102</v>
      </c>
      <c r="AD1653" s="38" t="str">
        <f>IFERROR(VLOOKUP(ROWS($AD$4:AD1653),$Z$4:$AC$3778,2,FALSE),"")</f>
        <v>Lactofen by HPLC (PMD-LTF(LC1) USEPA)</v>
      </c>
      <c r="AF1653" s="37"/>
    </row>
    <row r="1654" spans="16:32" ht="15" customHeight="1">
      <c r="P1654" s="38">
        <f>IF(ISNUMBER(SEARCH(Search!$K$13,'Valid Values - Search'!U1654)),MAX($P$3:P1653)+1,0)</f>
        <v>1651</v>
      </c>
      <c r="Q1654" s="38">
        <f>IF(ISNUMBER(SEARCH(Search!$K$5,'Valid Values - Search'!R1654)),MAX($Q$3:Q1653)+1,0)</f>
        <v>1651</v>
      </c>
      <c r="R1654" s="64" t="s">
        <v>5353</v>
      </c>
      <c r="S1654" s="70" t="s">
        <v>102</v>
      </c>
      <c r="T1654" s="70" t="s">
        <v>102</v>
      </c>
      <c r="U1654" s="93" t="s">
        <v>8459</v>
      </c>
      <c r="V1654" s="94">
        <v>248</v>
      </c>
      <c r="W1654" s="97" t="s">
        <v>5353</v>
      </c>
      <c r="X1654" s="38" t="str">
        <f>IFERROR(VLOOKUP(ROWS($X$4:X1654),$Q$4:$R$5094,2,FALSE),"")</f>
        <v>C1-C3 Fluorenes</v>
      </c>
      <c r="Y1654" s="38" t="str">
        <f>IFERROR(VLOOKUP(ROWS($Y$4:Y1654),$P$4:$U$5094,6,FALSE),"")</f>
        <v>N/A</v>
      </c>
      <c r="Z1654" s="38">
        <f>IF(ISNUMBER(SEARCH(Search!$K$21,'Valid Values - Search'!AA1654)),MAX($Z$3:Z1653)+1,0)</f>
        <v>1651</v>
      </c>
      <c r="AA1654" s="64" t="s">
        <v>13205</v>
      </c>
      <c r="AB1654" s="70" t="s">
        <v>3396</v>
      </c>
      <c r="AC1654" s="71" t="s">
        <v>1102</v>
      </c>
      <c r="AD1654" s="38" t="str">
        <f>IFERROR(VLOOKUP(ROWS($AD$4:AD1654),$Z$4:$AC$3778,2,FALSE),"")</f>
        <v>Lactofen by HPLC (PMD-LTF(LC2) USEPA)</v>
      </c>
      <c r="AF1654" s="37"/>
    </row>
    <row r="1655" spans="16:32" ht="15" customHeight="1">
      <c r="P1655" s="38">
        <f>IF(ISNUMBER(SEARCH(Search!$K$13,'Valid Values - Search'!U1655)),MAX($P$3:P1654)+1,0)</f>
        <v>1652</v>
      </c>
      <c r="Q1655" s="38">
        <f>IF(ISNUMBER(SEARCH(Search!$K$5,'Valid Values - Search'!R1655)),MAX($Q$3:Q1654)+1,0)</f>
        <v>1652</v>
      </c>
      <c r="R1655" s="64" t="s">
        <v>5354</v>
      </c>
      <c r="S1655" s="70" t="s">
        <v>102</v>
      </c>
      <c r="T1655" s="70" t="s">
        <v>102</v>
      </c>
      <c r="U1655" s="93" t="s">
        <v>8459</v>
      </c>
      <c r="V1655" s="94">
        <v>130</v>
      </c>
      <c r="W1655" s="97" t="s">
        <v>5354</v>
      </c>
      <c r="X1655" s="38" t="str">
        <f>IFERROR(VLOOKUP(ROWS($X$4:X1655),$Q$4:$R$5094,2,FALSE),"")</f>
        <v>C1-C4 Chrysenes</v>
      </c>
      <c r="Y1655" s="38" t="str">
        <f>IFERROR(VLOOKUP(ROWS($Y$4:Y1655),$P$4:$U$5094,6,FALSE),"")</f>
        <v>N/A</v>
      </c>
      <c r="Z1655" s="38">
        <f>IF(ISNUMBER(SEARCH(Search!$K$21,'Valid Values - Search'!AA1655)),MAX($Z$3:Z1654)+1,0)</f>
        <v>1652</v>
      </c>
      <c r="AA1655" s="64" t="s">
        <v>13206</v>
      </c>
      <c r="AB1655" s="70" t="s">
        <v>3505</v>
      </c>
      <c r="AC1655" s="71" t="s">
        <v>1102</v>
      </c>
      <c r="AD1655" s="38" t="str">
        <f>IFERROR(VLOOKUP(ROWS($AD$4:AD1655),$Z$4:$AC$3778,2,FALSE),"")</f>
        <v>Lamprecid by UV Spectroscopy (PMD-TFU USEPA)</v>
      </c>
      <c r="AF1655" s="37"/>
    </row>
    <row r="1656" spans="16:32" ht="15" customHeight="1">
      <c r="P1656" s="38">
        <f>IF(ISNUMBER(SEARCH(Search!$K$13,'Valid Values - Search'!U1656)),MAX($P$3:P1655)+1,0)</f>
        <v>1653</v>
      </c>
      <c r="Q1656" s="38">
        <f>IF(ISNUMBER(SEARCH(Search!$K$5,'Valid Values - Search'!R1656)),MAX($Q$3:Q1655)+1,0)</f>
        <v>1653</v>
      </c>
      <c r="R1656" s="64" t="s">
        <v>5355</v>
      </c>
      <c r="S1656" s="70" t="s">
        <v>102</v>
      </c>
      <c r="T1656" s="70" t="s">
        <v>102</v>
      </c>
      <c r="U1656" s="93" t="s">
        <v>8459</v>
      </c>
      <c r="V1656" s="94">
        <v>245</v>
      </c>
      <c r="W1656" s="97" t="s">
        <v>5355</v>
      </c>
      <c r="X1656" s="38" t="str">
        <f>IFERROR(VLOOKUP(ROWS($X$4:X1656),$Q$4:$R$5094,2,FALSE),"")</f>
        <v>C1-C4 Fluoranthenes</v>
      </c>
      <c r="Y1656" s="38" t="str">
        <f>IFERROR(VLOOKUP(ROWS($Y$4:Y1656),$P$4:$U$5094,6,FALSE),"")</f>
        <v>N/A</v>
      </c>
      <c r="Z1656" s="38">
        <f>IF(ISNUMBER(SEARCH(Search!$K$21,'Valid Values - Search'!AA1656)),MAX($Z$3:Z1655)+1,0)</f>
        <v>1653</v>
      </c>
      <c r="AA1656" s="64" t="s">
        <v>13207</v>
      </c>
      <c r="AB1656" s="70" t="s">
        <v>3705</v>
      </c>
      <c r="AC1656" s="71" t="s">
        <v>1102</v>
      </c>
      <c r="AD1656" s="38" t="str">
        <f>IFERROR(VLOOKUP(ROWS($AD$4:AD1656),$Z$4:$AC$3778,2,FALSE),"")</f>
        <v>Larval Survival and Growth Test for Waters Using Inland Silverside (TEST METHOD 1006.0 USEPA)</v>
      </c>
      <c r="AF1656" s="37"/>
    </row>
    <row r="1657" spans="16:32" ht="15" customHeight="1">
      <c r="P1657" s="38">
        <f>IF(ISNUMBER(SEARCH(Search!$K$13,'Valid Values - Search'!U1657)),MAX($P$3:P1656)+1,0)</f>
        <v>1654</v>
      </c>
      <c r="Q1657" s="38">
        <f>IF(ISNUMBER(SEARCH(Search!$K$5,'Valid Values - Search'!R1657)),MAX($Q$3:Q1656)+1,0)</f>
        <v>1654</v>
      </c>
      <c r="R1657" s="64" t="s">
        <v>5356</v>
      </c>
      <c r="S1657" s="70" t="s">
        <v>102</v>
      </c>
      <c r="T1657" s="70" t="s">
        <v>102</v>
      </c>
      <c r="U1657" s="93" t="s">
        <v>8459</v>
      </c>
      <c r="V1657" s="94">
        <v>366</v>
      </c>
      <c r="W1657" s="97" t="s">
        <v>5356</v>
      </c>
      <c r="X1657" s="38" t="str">
        <f>IFERROR(VLOOKUP(ROWS($X$4:X1657),$Q$4:$R$5094,2,FALSE),"")</f>
        <v>C1-C4 Phenanthrenes</v>
      </c>
      <c r="Y1657" s="38" t="str">
        <f>IFERROR(VLOOKUP(ROWS($Y$4:Y1657),$P$4:$U$5094,6,FALSE),"")</f>
        <v>N/A</v>
      </c>
      <c r="Z1657" s="38">
        <f>IF(ISNUMBER(SEARCH(Search!$K$21,'Valid Values - Search'!AA1657)),MAX($Z$3:Z1656)+1,0)</f>
        <v>1654</v>
      </c>
      <c r="AA1657" s="64" t="s">
        <v>13208</v>
      </c>
      <c r="AB1657" s="70" t="s">
        <v>3700</v>
      </c>
      <c r="AC1657" s="71" t="s">
        <v>1102</v>
      </c>
      <c r="AD1657" s="38" t="str">
        <f>IFERROR(VLOOKUP(ROWS($AD$4:AD1657),$Z$4:$AC$3778,2,FALSE),"")</f>
        <v>Larval Survival and Growth Test using Fathead Minnow (TEST METHOD 1000.0 USEPA)</v>
      </c>
      <c r="AF1657" s="37"/>
    </row>
    <row r="1658" spans="16:32" ht="15" customHeight="1">
      <c r="P1658" s="38">
        <f>IF(ISNUMBER(SEARCH(Search!$K$13,'Valid Values - Search'!U1658)),MAX($P$3:P1657)+1,0)</f>
        <v>1655</v>
      </c>
      <c r="Q1658" s="38">
        <f>IF(ISNUMBER(SEARCH(Search!$K$5,'Valid Values - Search'!R1658)),MAX($Q$3:Q1657)+1,0)</f>
        <v>1655</v>
      </c>
      <c r="R1658" s="64" t="s">
        <v>5357</v>
      </c>
      <c r="S1658" s="70" t="s">
        <v>102</v>
      </c>
      <c r="T1658" s="70" t="s">
        <v>102</v>
      </c>
      <c r="U1658" s="93" t="s">
        <v>8459</v>
      </c>
      <c r="V1658" s="94">
        <v>389197</v>
      </c>
      <c r="W1658" s="97" t="s">
        <v>5357</v>
      </c>
      <c r="X1658" s="38" t="str">
        <f>IFERROR(VLOOKUP(ROWS($X$4:X1658),$Q$4:$R$5094,2,FALSE),"")</f>
        <v>C1-Fluoranthenes/pyrenes</v>
      </c>
      <c r="Y1658" s="38" t="str">
        <f>IFERROR(VLOOKUP(ROWS($Y$4:Y1658),$P$4:$U$5094,6,FALSE),"")</f>
        <v>N/A</v>
      </c>
      <c r="Z1658" s="38">
        <f>IF(ISNUMBER(SEARCH(Search!$K$21,'Valid Values - Search'!AA1658)),MAX($Z$3:Z1657)+1,0)</f>
        <v>1655</v>
      </c>
      <c r="AA1658" s="64" t="s">
        <v>13209</v>
      </c>
      <c r="AB1658" s="70" t="s">
        <v>3704</v>
      </c>
      <c r="AC1658" s="71" t="s">
        <v>1102</v>
      </c>
      <c r="AD1658" s="38" t="str">
        <f>IFERROR(VLOOKUP(ROWS($AD$4:AD1658),$Z$4:$AC$3778,2,FALSE),"")</f>
        <v>Larval Survival and Growth Test using Sheepshead Minnow (TEST METHOD 1004.0 USEPA)</v>
      </c>
      <c r="AF1658" s="37"/>
    </row>
    <row r="1659" spans="16:32" ht="15" customHeight="1">
      <c r="P1659" s="38">
        <f>IF(ISNUMBER(SEARCH(Search!$K$13,'Valid Values - Search'!U1659)),MAX($P$3:P1658)+1,0)</f>
        <v>1656</v>
      </c>
      <c r="Q1659" s="38">
        <f>IF(ISNUMBER(SEARCH(Search!$K$5,'Valid Values - Search'!R1659)),MAX($Q$3:Q1658)+1,0)</f>
        <v>1656</v>
      </c>
      <c r="R1659" s="64" t="s">
        <v>5358</v>
      </c>
      <c r="S1659" s="70" t="s">
        <v>102</v>
      </c>
      <c r="T1659" s="70" t="s">
        <v>102</v>
      </c>
      <c r="U1659" s="93" t="s">
        <v>9968</v>
      </c>
      <c r="V1659" s="94">
        <v>16011</v>
      </c>
      <c r="W1659" s="97" t="s">
        <v>5358</v>
      </c>
      <c r="X1659" s="38" t="str">
        <f>IFERROR(VLOOKUP(ROWS($X$4:X1659),$Q$4:$R$5094,2,FALSE),"")</f>
        <v>C1-Fluorenes***retired***use Methylfluorene</v>
      </c>
      <c r="Y1659" s="38" t="str">
        <f>IFERROR(VLOOKUP(ROWS($Y$4:Y1659),$P$4:$U$5094,6,FALSE),"")</f>
        <v>26914-17-0</v>
      </c>
      <c r="Z1659" s="38">
        <f>IF(ISNUMBER(SEARCH(Search!$K$21,'Valid Values - Search'!AA1659)),MAX($Z$3:Z1658)+1,0)</f>
        <v>1656</v>
      </c>
      <c r="AA1659" s="64" t="s">
        <v>13210</v>
      </c>
      <c r="AB1659" s="70" t="s">
        <v>1227</v>
      </c>
      <c r="AC1659" s="71" t="s">
        <v>1219</v>
      </c>
      <c r="AD1659" s="38" t="str">
        <f>IFERROR(VLOOKUP(ROWS($AD$4:AD1659),$Z$4:$AC$3778,2,FALSE),"")</f>
        <v>Lead (1RM-7 ENV/CANADA)</v>
      </c>
      <c r="AF1659" s="37"/>
    </row>
    <row r="1660" spans="16:32" ht="15" customHeight="1">
      <c r="P1660" s="38">
        <f>IF(ISNUMBER(SEARCH(Search!$K$13,'Valid Values - Search'!U1660)),MAX($P$3:P1659)+1,0)</f>
        <v>1657</v>
      </c>
      <c r="Q1660" s="38">
        <f>IF(ISNUMBER(SEARCH(Search!$K$5,'Valid Values - Search'!R1660)),MAX($Q$3:Q1659)+1,0)</f>
        <v>1657</v>
      </c>
      <c r="R1660" s="64" t="s">
        <v>5359</v>
      </c>
      <c r="S1660" s="70" t="s">
        <v>102</v>
      </c>
      <c r="T1660" s="70" t="s">
        <v>102</v>
      </c>
      <c r="U1660" s="93" t="s">
        <v>8459</v>
      </c>
      <c r="V1660" s="94">
        <v>389191</v>
      </c>
      <c r="W1660" s="97" t="s">
        <v>5359</v>
      </c>
      <c r="X1660" s="38" t="str">
        <f>IFERROR(VLOOKUP(ROWS($X$4:X1660),$Q$4:$R$5094,2,FALSE),"")</f>
        <v>C1-Phenanthrenes/anthracenes</v>
      </c>
      <c r="Y1660" s="38" t="str">
        <f>IFERROR(VLOOKUP(ROWS($Y$4:Y1660),$P$4:$U$5094,6,FALSE),"")</f>
        <v>N/A</v>
      </c>
      <c r="Z1660" s="38">
        <f>IF(ISNUMBER(SEARCH(Search!$K$21,'Valid Values - Search'!AA1660)),MAX($Z$3:Z1659)+1,0)</f>
        <v>1657</v>
      </c>
      <c r="AA1660" s="64" t="s">
        <v>13211</v>
      </c>
      <c r="AB1660" s="70">
        <v>239.1</v>
      </c>
      <c r="AC1660" s="71" t="s">
        <v>1102</v>
      </c>
      <c r="AD1660" s="38" t="str">
        <f>IFERROR(VLOOKUP(ROWS($AD$4:AD1660),$Z$4:$AC$3778,2,FALSE),"")</f>
        <v>Lead by FLAA (239.1 USEPA)</v>
      </c>
      <c r="AF1660" s="37"/>
    </row>
    <row r="1661" spans="16:32" ht="15" customHeight="1">
      <c r="P1661" s="38">
        <f>IF(ISNUMBER(SEARCH(Search!$K$13,'Valid Values - Search'!U1661)),MAX($P$3:P1660)+1,0)</f>
        <v>1658</v>
      </c>
      <c r="Q1661" s="38">
        <f>IF(ISNUMBER(SEARCH(Search!$K$5,'Valid Values - Search'!R1661)),MAX($Q$3:Q1660)+1,0)</f>
        <v>1658</v>
      </c>
      <c r="R1661" s="64" t="s">
        <v>5382</v>
      </c>
      <c r="S1661" s="70" t="s">
        <v>102</v>
      </c>
      <c r="T1661" s="70" t="s">
        <v>102</v>
      </c>
      <c r="U1661" s="93" t="s">
        <v>9969</v>
      </c>
      <c r="V1661" s="94">
        <v>1087</v>
      </c>
      <c r="W1661" s="97" t="s">
        <v>5382</v>
      </c>
      <c r="X1661" s="38" t="str">
        <f>IFERROR(VLOOKUP(ROWS($X$4:X1661),$Q$4:$R$5094,2,FALSE),"")</f>
        <v>C20 Hydrocarbons</v>
      </c>
      <c r="Y1661" s="38" t="str">
        <f>IFERROR(VLOOKUP(ROWS($Y$4:Y1661),$P$4:$U$5094,6,FALSE),"")</f>
        <v>93924-54-0</v>
      </c>
      <c r="Z1661" s="38">
        <f>IF(ISNUMBER(SEARCH(Search!$K$21,'Valid Values - Search'!AA1661)),MAX($Z$3:Z1660)+1,0)</f>
        <v>1658</v>
      </c>
      <c r="AA1661" s="64" t="s">
        <v>13212</v>
      </c>
      <c r="AB1661" s="70" t="s">
        <v>1289</v>
      </c>
      <c r="AC1661" s="71" t="s">
        <v>1102</v>
      </c>
      <c r="AD1661" s="38" t="str">
        <f>IFERROR(VLOOKUP(ROWS($AD$4:AD1661),$Z$4:$AC$3778,2,FALSE),"")</f>
        <v>Lead by FLAA (239.1_M USEPA)</v>
      </c>
      <c r="AF1661" s="37"/>
    </row>
    <row r="1662" spans="16:32" ht="15" customHeight="1">
      <c r="P1662" s="38">
        <f>IF(ISNUMBER(SEARCH(Search!$K$13,'Valid Values - Search'!U1662)),MAX($P$3:P1661)+1,0)</f>
        <v>1659</v>
      </c>
      <c r="Q1662" s="38">
        <f>IF(ISNUMBER(SEARCH(Search!$K$5,'Valid Values - Search'!R1662)),MAX($Q$3:Q1661)+1,0)</f>
        <v>1659</v>
      </c>
      <c r="R1662" s="64" t="s">
        <v>5383</v>
      </c>
      <c r="S1662" s="70" t="s">
        <v>102</v>
      </c>
      <c r="T1662" s="70" t="s">
        <v>102</v>
      </c>
      <c r="U1662" s="93" t="s">
        <v>8459</v>
      </c>
      <c r="V1662" s="94">
        <v>1001977</v>
      </c>
      <c r="W1662" s="97" t="s">
        <v>5383</v>
      </c>
      <c r="X1662" s="38" t="str">
        <f>IFERROR(VLOOKUP(ROWS($X$4:X1662),$Q$4:$R$5094,2,FALSE),"")</f>
        <v>C21-C34 Aliphatics</v>
      </c>
      <c r="Y1662" s="38" t="str">
        <f>IFERROR(VLOOKUP(ROWS($Y$4:Y1662),$P$4:$U$5094,6,FALSE),"")</f>
        <v>N/A</v>
      </c>
      <c r="Z1662" s="38">
        <f>IF(ISNUMBER(SEARCH(Search!$K$21,'Valid Values - Search'!AA1662)),MAX($Z$3:Z1661)+1,0)</f>
        <v>1659</v>
      </c>
      <c r="AA1662" s="64" t="s">
        <v>13213</v>
      </c>
      <c r="AB1662" s="70">
        <v>7420</v>
      </c>
      <c r="AC1662" s="71" t="s">
        <v>1102</v>
      </c>
      <c r="AD1662" s="38" t="str">
        <f>IFERROR(VLOOKUP(ROWS($AD$4:AD1662),$Z$4:$AC$3778,2,FALSE),"")</f>
        <v>Lead by FLAA (7420 USEPA)</v>
      </c>
      <c r="AF1662" s="37"/>
    </row>
    <row r="1663" spans="16:32" ht="15" customHeight="1">
      <c r="P1663" s="38">
        <f>IF(ISNUMBER(SEARCH(Search!$K$13,'Valid Values - Search'!U1663)),MAX($P$3:P1662)+1,0)</f>
        <v>1660</v>
      </c>
      <c r="Q1663" s="38">
        <f>IF(ISNUMBER(SEARCH(Search!$K$5,'Valid Values - Search'!R1663)),MAX($Q$3:Q1662)+1,0)</f>
        <v>1660</v>
      </c>
      <c r="R1663" s="64" t="s">
        <v>5384</v>
      </c>
      <c r="S1663" s="70" t="s">
        <v>102</v>
      </c>
      <c r="T1663" s="70" t="s">
        <v>102</v>
      </c>
      <c r="U1663" s="93" t="s">
        <v>8459</v>
      </c>
      <c r="V1663" s="94">
        <v>1001989</v>
      </c>
      <c r="W1663" s="97" t="s">
        <v>5384</v>
      </c>
      <c r="X1663" s="38" t="str">
        <f>IFERROR(VLOOKUP(ROWS($X$4:X1663),$Q$4:$R$5094,2,FALSE),"")</f>
        <v>C21-C34 Aromatics</v>
      </c>
      <c r="Y1663" s="38" t="str">
        <f>IFERROR(VLOOKUP(ROWS($Y$4:Y1663),$P$4:$U$5094,6,FALSE),"")</f>
        <v>N/A</v>
      </c>
      <c r="Z1663" s="38">
        <f>IF(ISNUMBER(SEARCH(Search!$K$21,'Valid Values - Search'!AA1663)),MAX($Z$3:Z1662)+1,0)</f>
        <v>1660</v>
      </c>
      <c r="AA1663" s="64" t="s">
        <v>13214</v>
      </c>
      <c r="AB1663" s="70">
        <v>7082</v>
      </c>
      <c r="AC1663" s="71" t="s">
        <v>1150</v>
      </c>
      <c r="AD1663" s="38" t="str">
        <f>IFERROR(VLOOKUP(ROWS($AD$4:AD1663),$Z$4:$AC$3778,2,FALSE),"")</f>
        <v>Lead by Flame AAS (7082 NIOSH)</v>
      </c>
      <c r="AF1663" s="37"/>
    </row>
    <row r="1664" spans="16:32" ht="15" customHeight="1">
      <c r="P1664" s="38">
        <f>IF(ISNUMBER(SEARCH(Search!$K$13,'Valid Values - Search'!U1664)),MAX($P$3:P1663)+1,0)</f>
        <v>1661</v>
      </c>
      <c r="Q1664" s="38">
        <f>IF(ISNUMBER(SEARCH(Search!$K$5,'Valid Values - Search'!R1664)),MAX($Q$3:Q1663)+1,0)</f>
        <v>1661</v>
      </c>
      <c r="R1664" s="64" t="s">
        <v>5385</v>
      </c>
      <c r="S1664" s="70" t="s">
        <v>102</v>
      </c>
      <c r="T1664" s="70" t="s">
        <v>102</v>
      </c>
      <c r="U1664" s="93" t="s">
        <v>9970</v>
      </c>
      <c r="V1664" s="94">
        <v>1088</v>
      </c>
      <c r="W1664" s="97" t="s">
        <v>5385</v>
      </c>
      <c r="X1664" s="38" t="str">
        <f>IFERROR(VLOOKUP(ROWS($X$4:X1664),$Q$4:$R$5094,2,FALSE),"")</f>
        <v>C22 Hydrocarbons</v>
      </c>
      <c r="Y1664" s="38" t="str">
        <f>IFERROR(VLOOKUP(ROWS($Y$4:Y1664),$P$4:$U$5094,6,FALSE),"")</f>
        <v>93924-56-2</v>
      </c>
      <c r="Z1664" s="38">
        <f>IF(ISNUMBER(SEARCH(Search!$K$21,'Valid Values - Search'!AA1664)),MAX($Z$3:Z1663)+1,0)</f>
        <v>1661</v>
      </c>
      <c r="AA1664" s="64" t="s">
        <v>13215</v>
      </c>
      <c r="AB1664" s="70">
        <v>239.2</v>
      </c>
      <c r="AC1664" s="71" t="s">
        <v>1102</v>
      </c>
      <c r="AD1664" s="38" t="str">
        <f>IFERROR(VLOOKUP(ROWS($AD$4:AD1664),$Z$4:$AC$3778,2,FALSE),"")</f>
        <v>Lead by GFAA (239.2 USEPA)</v>
      </c>
      <c r="AF1664" s="37"/>
    </row>
    <row r="1665" spans="16:32" ht="15" customHeight="1">
      <c r="P1665" s="38">
        <f>IF(ISNUMBER(SEARCH(Search!$K$13,'Valid Values - Search'!U1665)),MAX($P$3:P1664)+1,0)</f>
        <v>1662</v>
      </c>
      <c r="Q1665" s="38">
        <f>IF(ISNUMBER(SEARCH(Search!$K$5,'Valid Values - Search'!R1665)),MAX($Q$3:Q1664)+1,0)</f>
        <v>1662</v>
      </c>
      <c r="R1665" s="64" t="s">
        <v>5386</v>
      </c>
      <c r="S1665" s="70" t="s">
        <v>102</v>
      </c>
      <c r="T1665" s="70" t="s">
        <v>102</v>
      </c>
      <c r="U1665" s="93" t="s">
        <v>8459</v>
      </c>
      <c r="V1665" s="94">
        <v>1089</v>
      </c>
      <c r="W1665" s="97" t="s">
        <v>5386</v>
      </c>
      <c r="X1665" s="38" t="str">
        <f>IFERROR(VLOOKUP(ROWS($X$4:X1665),$Q$4:$R$5094,2,FALSE),"")</f>
        <v>C24 Hydrocarbons</v>
      </c>
      <c r="Y1665" s="38" t="str">
        <f>IFERROR(VLOOKUP(ROWS($Y$4:Y1665),$P$4:$U$5094,6,FALSE),"")</f>
        <v>N/A</v>
      </c>
      <c r="Z1665" s="38">
        <f>IF(ISNUMBER(SEARCH(Search!$K$21,'Valid Values - Search'!AA1665)),MAX($Z$3:Z1664)+1,0)</f>
        <v>1662</v>
      </c>
      <c r="AA1665" s="64" t="s">
        <v>13216</v>
      </c>
      <c r="AB1665" s="70" t="s">
        <v>1290</v>
      </c>
      <c r="AC1665" s="71" t="s">
        <v>1102</v>
      </c>
      <c r="AD1665" s="38" t="str">
        <f>IFERROR(VLOOKUP(ROWS($AD$4:AD1665),$Z$4:$AC$3778,2,FALSE),"")</f>
        <v>Lead by GFAA (239.2_M USEPA)</v>
      </c>
      <c r="AF1665" s="37"/>
    </row>
    <row r="1666" spans="16:32" ht="15" customHeight="1">
      <c r="P1666" s="38">
        <f>IF(ISNUMBER(SEARCH(Search!$K$13,'Valid Values - Search'!U1666)),MAX($P$3:P1665)+1,0)</f>
        <v>1663</v>
      </c>
      <c r="Q1666" s="38">
        <f>IF(ISNUMBER(SEARCH(Search!$K$5,'Valid Values - Search'!R1666)),MAX($Q$3:Q1665)+1,0)</f>
        <v>1663</v>
      </c>
      <c r="R1666" s="64" t="s">
        <v>5387</v>
      </c>
      <c r="S1666" s="70" t="s">
        <v>102</v>
      </c>
      <c r="T1666" s="70" t="s">
        <v>102</v>
      </c>
      <c r="U1666" s="93" t="s">
        <v>8459</v>
      </c>
      <c r="V1666" s="94">
        <v>1090</v>
      </c>
      <c r="W1666" s="97" t="s">
        <v>5387</v>
      </c>
      <c r="X1666" s="38" t="str">
        <f>IFERROR(VLOOKUP(ROWS($X$4:X1666),$Q$4:$R$5094,2,FALSE),"")</f>
        <v>C26 Hydrocarbons</v>
      </c>
      <c r="Y1666" s="38" t="str">
        <f>IFERROR(VLOOKUP(ROWS($Y$4:Y1666),$P$4:$U$5094,6,FALSE),"")</f>
        <v>N/A</v>
      </c>
      <c r="Z1666" s="38">
        <f>IF(ISNUMBER(SEARCH(Search!$K$21,'Valid Values - Search'!AA1666)),MAX($Z$3:Z1665)+1,0)</f>
        <v>1663</v>
      </c>
      <c r="AA1666" s="64" t="s">
        <v>13217</v>
      </c>
      <c r="AB1666" s="70">
        <v>7421</v>
      </c>
      <c r="AC1666" s="71" t="s">
        <v>1102</v>
      </c>
      <c r="AD1666" s="38" t="str">
        <f>IFERROR(VLOOKUP(ROWS($AD$4:AD1666),$Z$4:$AC$3778,2,FALSE),"")</f>
        <v>Lead by GFAA (7421 USEPA)</v>
      </c>
      <c r="AF1666" s="37"/>
    </row>
    <row r="1667" spans="16:32" ht="15" customHeight="1">
      <c r="P1667" s="38">
        <f>IF(ISNUMBER(SEARCH(Search!$K$13,'Valid Values - Search'!U1667)),MAX($P$3:P1666)+1,0)</f>
        <v>1664</v>
      </c>
      <c r="Q1667" s="38">
        <f>IF(ISNUMBER(SEARCH(Search!$K$5,'Valid Values - Search'!R1667)),MAX($Q$3:Q1666)+1,0)</f>
        <v>1664</v>
      </c>
      <c r="R1667" s="64" t="s">
        <v>5388</v>
      </c>
      <c r="S1667" s="70" t="s">
        <v>102</v>
      </c>
      <c r="T1667" s="70" t="s">
        <v>102</v>
      </c>
      <c r="U1667" s="93" t="s">
        <v>8459</v>
      </c>
      <c r="V1667" s="94">
        <v>1091</v>
      </c>
      <c r="W1667" s="97" t="s">
        <v>5388</v>
      </c>
      <c r="X1667" s="38" t="str">
        <f>IFERROR(VLOOKUP(ROWS($X$4:X1667),$Q$4:$R$5094,2,FALSE),"")</f>
        <v>C28 Hydrocarbons</v>
      </c>
      <c r="Y1667" s="38" t="str">
        <f>IFERROR(VLOOKUP(ROWS($Y$4:Y1667),$P$4:$U$5094,6,FALSE),"")</f>
        <v>N/A</v>
      </c>
      <c r="Z1667" s="38">
        <f>IF(ISNUMBER(SEARCH(Search!$K$21,'Valid Values - Search'!AA1667)),MAX($Z$3:Z1666)+1,0)</f>
        <v>1664</v>
      </c>
      <c r="AA1667" s="64" t="s">
        <v>13218</v>
      </c>
      <c r="AB1667" s="70">
        <v>7105</v>
      </c>
      <c r="AC1667" s="71" t="s">
        <v>1150</v>
      </c>
      <c r="AD1667" s="38" t="str">
        <f>IFERROR(VLOOKUP(ROWS($AD$4:AD1667),$Z$4:$AC$3778,2,FALSE),"")</f>
        <v>Lead by GFAAS (7105 NIOSH)</v>
      </c>
      <c r="AF1667" s="37"/>
    </row>
    <row r="1668" spans="16:32" ht="15" customHeight="1">
      <c r="P1668" s="38">
        <f>IF(ISNUMBER(SEARCH(Search!$K$13,'Valid Values - Search'!U1668)),MAX($P$3:P1667)+1,0)</f>
        <v>1665</v>
      </c>
      <c r="Q1668" s="38">
        <f>IF(ISNUMBER(SEARCH(Search!$K$5,'Valid Values - Search'!R1668)),MAX($Q$3:Q1667)+1,0)</f>
        <v>1665</v>
      </c>
      <c r="R1668" s="64" t="s">
        <v>5389</v>
      </c>
      <c r="S1668" s="70" t="s">
        <v>102</v>
      </c>
      <c r="T1668" s="70" t="s">
        <v>102</v>
      </c>
      <c r="U1668" s="93" t="s">
        <v>8459</v>
      </c>
      <c r="V1668" s="94">
        <v>1092</v>
      </c>
      <c r="W1668" s="97" t="s">
        <v>5389</v>
      </c>
      <c r="X1668" s="38" t="str">
        <f>IFERROR(VLOOKUP(ROWS($X$4:X1668),$Q$4:$R$5094,2,FALSE),"")</f>
        <v>C29 Hydrocarbons</v>
      </c>
      <c r="Y1668" s="38" t="str">
        <f>IFERROR(VLOOKUP(ROWS($Y$4:Y1668),$P$4:$U$5094,6,FALSE),"")</f>
        <v>N/A</v>
      </c>
      <c r="Z1668" s="38">
        <f>IF(ISNUMBER(SEARCH(Search!$K$21,'Valid Values - Search'!AA1668)),MAX($Z$3:Z1667)+1,0)</f>
        <v>1665</v>
      </c>
      <c r="AA1668" s="64" t="s">
        <v>13219</v>
      </c>
      <c r="AB1668" s="70" t="s">
        <v>3165</v>
      </c>
      <c r="AC1668" s="71" t="s">
        <v>1102</v>
      </c>
      <c r="AD1668" s="38" t="str">
        <f>IFERROR(VLOOKUP(ROWS($AD$4:AD1668),$Z$4:$AC$3778,2,FALSE),"")</f>
        <v>Lead in Air Emissions by Flame Atomic Absorption (OAQPS-12 USEPA)</v>
      </c>
      <c r="AF1668" s="37"/>
    </row>
    <row r="1669" spans="16:32" ht="15" customHeight="1">
      <c r="P1669" s="38">
        <f>IF(ISNUMBER(SEARCH(Search!$K$13,'Valid Values - Search'!U1669)),MAX($P$3:P1668)+1,0)</f>
        <v>1666</v>
      </c>
      <c r="Q1669" s="38">
        <f>IF(ISNUMBER(SEARCH(Search!$K$5,'Valid Values - Search'!R1669)),MAX($Q$3:Q1668)+1,0)</f>
        <v>1666</v>
      </c>
      <c r="R1669" s="64" t="s">
        <v>5374</v>
      </c>
      <c r="S1669" s="70" t="s">
        <v>102</v>
      </c>
      <c r="T1669" s="70" t="s">
        <v>102</v>
      </c>
      <c r="U1669" s="93" t="s">
        <v>8459</v>
      </c>
      <c r="V1669" s="94" t="s">
        <v>8459</v>
      </c>
      <c r="W1669" s="97" t="s">
        <v>5374</v>
      </c>
      <c r="X1669" s="38" t="str">
        <f>IFERROR(VLOOKUP(ROWS($X$4:X1669),$Q$4:$R$5094,2,FALSE),"")</f>
        <v>C2-Benzo[a]anthracenes/chrysenes</v>
      </c>
      <c r="Y1669" s="38" t="str">
        <f>IFERROR(VLOOKUP(ROWS($Y$4:Y1669),$P$4:$U$5094,6,FALSE),"")</f>
        <v>N/A</v>
      </c>
      <c r="Z1669" s="38">
        <f>IF(ISNUMBER(SEARCH(Search!$K$21,'Valid Values - Search'!AA1669)),MAX($Z$3:Z1668)+1,0)</f>
        <v>1666</v>
      </c>
      <c r="AA1669" s="64" t="s">
        <v>13220</v>
      </c>
      <c r="AB1669" s="70">
        <v>8003</v>
      </c>
      <c r="AC1669" s="71" t="s">
        <v>1150</v>
      </c>
      <c r="AD1669" s="38" t="str">
        <f>IFERROR(VLOOKUP(ROWS($AD$4:AD1669),$Z$4:$AC$3778,2,FALSE),"")</f>
        <v>Lead in Blood and Urine by FLAA (8003 NIOSH)</v>
      </c>
      <c r="AF1669" s="37"/>
    </row>
    <row r="1670" spans="16:32" ht="15" customHeight="1">
      <c r="P1670" s="38">
        <f>IF(ISNUMBER(SEARCH(Search!$K$13,'Valid Values - Search'!U1670)),MAX($P$3:P1669)+1,0)</f>
        <v>1667</v>
      </c>
      <c r="Q1670" s="38">
        <f>IF(ISNUMBER(SEARCH(Search!$K$5,'Valid Values - Search'!R1670)),MAX($Q$3:Q1669)+1,0)</f>
        <v>1667</v>
      </c>
      <c r="R1670" s="64" t="s">
        <v>5373</v>
      </c>
      <c r="S1670" s="70" t="s">
        <v>102</v>
      </c>
      <c r="T1670" s="70" t="s">
        <v>102</v>
      </c>
      <c r="U1670" s="93" t="s">
        <v>8459</v>
      </c>
      <c r="V1670" s="94" t="s">
        <v>8459</v>
      </c>
      <c r="W1670" s="97" t="s">
        <v>5373</v>
      </c>
      <c r="X1670" s="38" t="str">
        <f>IFERROR(VLOOKUP(ROWS($X$4:X1670),$Q$4:$R$5094,2,FALSE),"")</f>
        <v>C2-Benzofluoranthenes/benzopyrenes</v>
      </c>
      <c r="Y1670" s="38" t="str">
        <f>IFERROR(VLOOKUP(ROWS($Y$4:Y1670),$P$4:$U$5094,6,FALSE),"")</f>
        <v>N/A</v>
      </c>
      <c r="Z1670" s="38">
        <f>IF(ISNUMBER(SEARCH(Search!$K$21,'Valid Values - Search'!AA1670)),MAX($Z$3:Z1669)+1,0)</f>
        <v>1667</v>
      </c>
      <c r="AA1670" s="64" t="s">
        <v>13221</v>
      </c>
      <c r="AB1670" s="70" t="s">
        <v>2916</v>
      </c>
      <c r="AC1670" s="71" t="s">
        <v>1182</v>
      </c>
      <c r="AD1670" s="38" t="str">
        <f>IFERROR(VLOOKUP(ROWS($AD$4:AD1670),$Z$4:$AC$3778,2,FALSE),"")</f>
        <v>Lead in Bottom Material by FLAA (I5399 USDOI/USGS)</v>
      </c>
      <c r="AF1670" s="37"/>
    </row>
    <row r="1671" spans="16:32" ht="15" customHeight="1">
      <c r="P1671" s="38">
        <f>IF(ISNUMBER(SEARCH(Search!$K$13,'Valid Values - Search'!U1671)),MAX($P$3:P1670)+1,0)</f>
        <v>1668</v>
      </c>
      <c r="Q1671" s="38">
        <f>IF(ISNUMBER(SEARCH(Search!$K$5,'Valid Values - Search'!R1671)),MAX($Q$3:Q1670)+1,0)</f>
        <v>1668</v>
      </c>
      <c r="R1671" s="64" t="s">
        <v>5375</v>
      </c>
      <c r="S1671" s="70" t="s">
        <v>102</v>
      </c>
      <c r="T1671" s="70" t="s">
        <v>102</v>
      </c>
      <c r="U1671" s="93" t="s">
        <v>8459</v>
      </c>
      <c r="V1671" s="94" t="s">
        <v>8459</v>
      </c>
      <c r="W1671" s="97" t="s">
        <v>5375</v>
      </c>
      <c r="X1671" s="38" t="str">
        <f>IFERROR(VLOOKUP(ROWS($X$4:X1671),$Q$4:$R$5094,2,FALSE),"")</f>
        <v>C2-Biphenyls</v>
      </c>
      <c r="Y1671" s="38" t="str">
        <f>IFERROR(VLOOKUP(ROWS($Y$4:Y1671),$P$4:$U$5094,6,FALSE),"")</f>
        <v>N/A</v>
      </c>
      <c r="Z1671" s="38">
        <f>IF(ISNUMBER(SEARCH(Search!$K$21,'Valid Values - Search'!AA1671)),MAX($Z$3:Z1670)+1,0)</f>
        <v>1668</v>
      </c>
      <c r="AA1671" s="64" t="s">
        <v>13222</v>
      </c>
      <c r="AB1671" s="70">
        <v>972.23</v>
      </c>
      <c r="AC1671" s="71" t="s">
        <v>1934</v>
      </c>
      <c r="AD1671" s="38" t="str">
        <f>IFERROR(VLOOKUP(ROWS($AD$4:AD1671),$Z$4:$AC$3778,2,FALSE),"")</f>
        <v>Lead in Fish (972.23 AOAC)</v>
      </c>
      <c r="AF1671" s="37"/>
    </row>
    <row r="1672" spans="16:32" ht="15" customHeight="1">
      <c r="P1672" s="38">
        <f>IF(ISNUMBER(SEARCH(Search!$K$13,'Valid Values - Search'!U1672)),MAX($P$3:P1671)+1,0)</f>
        <v>1669</v>
      </c>
      <c r="Q1672" s="38">
        <f>IF(ISNUMBER(SEARCH(Search!$K$5,'Valid Values - Search'!R1672)),MAX($Q$3:Q1671)+1,0)</f>
        <v>1669</v>
      </c>
      <c r="R1672" s="64" t="s">
        <v>5376</v>
      </c>
      <c r="S1672" s="70" t="s">
        <v>102</v>
      </c>
      <c r="T1672" s="70" t="s">
        <v>102</v>
      </c>
      <c r="U1672" s="93" t="s">
        <v>8459</v>
      </c>
      <c r="V1672" s="94">
        <v>389201</v>
      </c>
      <c r="W1672" s="97" t="s">
        <v>5376</v>
      </c>
      <c r="X1672" s="38" t="str">
        <f>IFERROR(VLOOKUP(ROWS($X$4:X1672),$Q$4:$R$5094,2,FALSE),"")</f>
        <v>C2-Chrysenes</v>
      </c>
      <c r="Y1672" s="38" t="str">
        <f>IFERROR(VLOOKUP(ROWS($Y$4:Y1672),$P$4:$U$5094,6,FALSE),"")</f>
        <v>N/A</v>
      </c>
      <c r="Z1672" s="38">
        <f>IF(ISNUMBER(SEARCH(Search!$K$21,'Valid Values - Search'!AA1672)),MAX($Z$3:Z1671)+1,0)</f>
        <v>1669</v>
      </c>
      <c r="AA1672" s="64" t="s">
        <v>13223</v>
      </c>
      <c r="AB1672" s="70">
        <v>972.24</v>
      </c>
      <c r="AC1672" s="71" t="s">
        <v>1934</v>
      </c>
      <c r="AD1672" s="38" t="str">
        <f>IFERROR(VLOOKUP(ROWS($AD$4:AD1672),$Z$4:$AC$3778,2,FALSE),"")</f>
        <v>Lead in Fish (972.24 AOAC)</v>
      </c>
      <c r="AF1672" s="37"/>
    </row>
    <row r="1673" spans="16:32" ht="15" customHeight="1">
      <c r="P1673" s="38">
        <f>IF(ISNUMBER(SEARCH(Search!$K$13,'Valid Values - Search'!U1673)),MAX($P$3:P1672)+1,0)</f>
        <v>1670</v>
      </c>
      <c r="Q1673" s="38">
        <f>IF(ISNUMBER(SEARCH(Search!$K$5,'Valid Values - Search'!R1673)),MAX($Q$3:Q1672)+1,0)</f>
        <v>1670</v>
      </c>
      <c r="R1673" s="64" t="s">
        <v>5377</v>
      </c>
      <c r="S1673" s="70" t="s">
        <v>102</v>
      </c>
      <c r="T1673" s="70" t="s">
        <v>102</v>
      </c>
      <c r="U1673" s="93" t="s">
        <v>8459</v>
      </c>
      <c r="V1673" s="94">
        <v>389196</v>
      </c>
      <c r="W1673" s="97" t="s">
        <v>5377</v>
      </c>
      <c r="X1673" s="38" t="str">
        <f>IFERROR(VLOOKUP(ROWS($X$4:X1673),$Q$4:$R$5094,2,FALSE),"")</f>
        <v>C2-Dibenzothiophenes</v>
      </c>
      <c r="Y1673" s="38" t="str">
        <f>IFERROR(VLOOKUP(ROWS($Y$4:Y1673),$P$4:$U$5094,6,FALSE),"")</f>
        <v>N/A</v>
      </c>
      <c r="Z1673" s="38">
        <f>IF(ISNUMBER(SEARCH(Search!$K$21,'Valid Values - Search'!AA1673)),MAX($Z$3:Z1672)+1,0)</f>
        <v>1670</v>
      </c>
      <c r="AA1673" s="64" t="s">
        <v>13224</v>
      </c>
      <c r="AB1673" s="70" t="s">
        <v>1660</v>
      </c>
      <c r="AC1673" s="71" t="s">
        <v>1102</v>
      </c>
      <c r="AD1673" s="38" t="str">
        <f>IFERROR(VLOOKUP(ROWS($AD$4:AD1673),$Z$4:$AC$3778,2,FALSE),"")</f>
        <v>Lead in Particulate Matter (50APP-G USEPA)</v>
      </c>
      <c r="AF1673" s="37"/>
    </row>
    <row r="1674" spans="16:32" ht="15" customHeight="1">
      <c r="P1674" s="38">
        <f>IF(ISNUMBER(SEARCH(Search!$K$13,'Valid Values - Search'!U1674)),MAX($P$3:P1673)+1,0)</f>
        <v>1671</v>
      </c>
      <c r="Q1674" s="38">
        <f>IF(ISNUMBER(SEARCH(Search!$K$5,'Valid Values - Search'!R1674)),MAX($Q$3:Q1673)+1,0)</f>
        <v>1671</v>
      </c>
      <c r="R1674" s="64" t="s">
        <v>5378</v>
      </c>
      <c r="S1674" s="70" t="s">
        <v>102</v>
      </c>
      <c r="T1674" s="70" t="s">
        <v>102</v>
      </c>
      <c r="U1674" s="93" t="s">
        <v>8459</v>
      </c>
      <c r="V1674" s="94">
        <v>389198</v>
      </c>
      <c r="W1674" s="97" t="s">
        <v>5378</v>
      </c>
      <c r="X1674" s="38" t="str">
        <f>IFERROR(VLOOKUP(ROWS($X$4:X1674),$Q$4:$R$5094,2,FALSE),"")</f>
        <v>C2-Fluoranthenes/pyrenes</v>
      </c>
      <c r="Y1674" s="38" t="str">
        <f>IFERROR(VLOOKUP(ROWS($Y$4:Y1674),$P$4:$U$5094,6,FALSE),"")</f>
        <v>N/A</v>
      </c>
      <c r="Z1674" s="38">
        <f>IF(ISNUMBER(SEARCH(Search!$K$21,'Valid Values - Search'!AA1674)),MAX($Z$3:Z1673)+1,0)</f>
        <v>1671</v>
      </c>
      <c r="AA1674" s="64" t="s">
        <v>13225</v>
      </c>
      <c r="AB1674" s="70">
        <v>2.8</v>
      </c>
      <c r="AC1674" s="71" t="s">
        <v>1102</v>
      </c>
      <c r="AD1674" s="38" t="str">
        <f>IFERROR(VLOOKUP(ROWS($AD$4:AD1674),$Z$4:$AC$3778,2,FALSE),"")</f>
        <v>Lead in Suspended Particulate Matter (2.8 USEPA)</v>
      </c>
      <c r="AF1674" s="37"/>
    </row>
    <row r="1675" spans="16:32" ht="15" customHeight="1">
      <c r="P1675" s="38">
        <f>IF(ISNUMBER(SEARCH(Search!$K$13,'Valid Values - Search'!U1675)),MAX($P$3:P1674)+1,0)</f>
        <v>1672</v>
      </c>
      <c r="Q1675" s="38">
        <f>IF(ISNUMBER(SEARCH(Search!$K$5,'Valid Values - Search'!R1675)),MAX($Q$3:Q1674)+1,0)</f>
        <v>1672</v>
      </c>
      <c r="R1675" s="64" t="s">
        <v>5379</v>
      </c>
      <c r="S1675" s="70" t="s">
        <v>102</v>
      </c>
      <c r="T1675" s="70" t="s">
        <v>102</v>
      </c>
      <c r="U1675" s="93" t="s">
        <v>8459</v>
      </c>
      <c r="V1675" s="94">
        <v>389189</v>
      </c>
      <c r="W1675" s="97" t="s">
        <v>5379</v>
      </c>
      <c r="X1675" s="38" t="str">
        <f>IFERROR(VLOOKUP(ROWS($X$4:X1675),$Q$4:$R$5094,2,FALSE),"")</f>
        <v>C2-Fluorenes</v>
      </c>
      <c r="Y1675" s="38" t="str">
        <f>IFERROR(VLOOKUP(ROWS($Y$4:Y1675),$P$4:$U$5094,6,FALSE),"")</f>
        <v>N/A</v>
      </c>
      <c r="Z1675" s="38">
        <f>IF(ISNUMBER(SEARCH(Search!$K$21,'Valid Values - Search'!AA1675)),MAX($Z$3:Z1674)+1,0)</f>
        <v>1672</v>
      </c>
      <c r="AA1675" s="64" t="s">
        <v>13226</v>
      </c>
      <c r="AB1675" s="70">
        <v>8033</v>
      </c>
      <c r="AC1675" s="71" t="s">
        <v>1151</v>
      </c>
      <c r="AD1675" s="38" t="str">
        <f>IFERROR(VLOOKUP(ROWS($AD$4:AD1675),$Z$4:$AC$3778,2,FALSE),"")</f>
        <v>Lead in Water (8033 HACH)</v>
      </c>
      <c r="AF1675" s="37"/>
    </row>
    <row r="1676" spans="16:32" ht="15" customHeight="1">
      <c r="P1676" s="38">
        <f>IF(ISNUMBER(SEARCH(Search!$K$13,'Valid Values - Search'!U1676)),MAX($P$3:P1675)+1,0)</f>
        <v>1673</v>
      </c>
      <c r="Q1676" s="38">
        <f>IF(ISNUMBER(SEARCH(Search!$K$5,'Valid Values - Search'!R1676)),MAX($Q$3:Q1675)+1,0)</f>
        <v>1673</v>
      </c>
      <c r="R1676" s="64" t="s">
        <v>5380</v>
      </c>
      <c r="S1676" s="70" t="s">
        <v>102</v>
      </c>
      <c r="T1676" s="70" t="s">
        <v>102</v>
      </c>
      <c r="U1676" s="93" t="s">
        <v>8459</v>
      </c>
      <c r="V1676" s="94">
        <v>389209</v>
      </c>
      <c r="W1676" s="97" t="s">
        <v>5380</v>
      </c>
      <c r="X1676" s="38" t="str">
        <f>IFERROR(VLOOKUP(ROWS($X$4:X1676),$Q$4:$R$5094,2,FALSE),"")</f>
        <v>C2-Naphthalenes</v>
      </c>
      <c r="Y1676" s="38" t="str">
        <f>IFERROR(VLOOKUP(ROWS($Y$4:Y1676),$P$4:$U$5094,6,FALSE),"")</f>
        <v>N/A</v>
      </c>
      <c r="Z1676" s="38">
        <f>IF(ISNUMBER(SEARCH(Search!$K$21,'Valid Values - Search'!AA1676)),MAX($Z$3:Z1675)+1,0)</f>
        <v>1673</v>
      </c>
      <c r="AA1676" s="64" t="s">
        <v>13227</v>
      </c>
      <c r="AB1676" s="70" t="s">
        <v>2285</v>
      </c>
      <c r="AC1676" s="71" t="s">
        <v>1184</v>
      </c>
      <c r="AD1676" s="38" t="str">
        <f>IFERROR(VLOOKUP(ROWS($AD$4:AD1676),$Z$4:$AC$3778,2,FALSE),"")</f>
        <v>Lead in Water by Chelation and FLAA (D3559(B) ASTM)</v>
      </c>
      <c r="AF1676" s="37"/>
    </row>
    <row r="1677" spans="16:32" ht="15" customHeight="1">
      <c r="P1677" s="38">
        <f>IF(ISNUMBER(SEARCH(Search!$K$13,'Valid Values - Search'!U1677)),MAX($P$3:P1676)+1,0)</f>
        <v>1674</v>
      </c>
      <c r="Q1677" s="38">
        <f>IF(ISNUMBER(SEARCH(Search!$K$5,'Valid Values - Search'!R1677)),MAX($Q$3:Q1676)+1,0)</f>
        <v>1674</v>
      </c>
      <c r="R1677" s="64" t="s">
        <v>5381</v>
      </c>
      <c r="S1677" s="70" t="s">
        <v>102</v>
      </c>
      <c r="T1677" s="70" t="s">
        <v>102</v>
      </c>
      <c r="U1677" s="93" t="s">
        <v>8459</v>
      </c>
      <c r="V1677" s="94">
        <v>389192</v>
      </c>
      <c r="W1677" s="97" t="s">
        <v>5381</v>
      </c>
      <c r="X1677" s="38" t="str">
        <f>IFERROR(VLOOKUP(ROWS($X$4:X1677),$Q$4:$R$5094,2,FALSE),"")</f>
        <v>C2-Phenanthrenes/anthracenes</v>
      </c>
      <c r="Y1677" s="38" t="str">
        <f>IFERROR(VLOOKUP(ROWS($Y$4:Y1677),$P$4:$U$5094,6,FALSE),"")</f>
        <v>N/A</v>
      </c>
      <c r="Z1677" s="38">
        <f>IF(ISNUMBER(SEARCH(Search!$K$21,'Valid Values - Search'!AA1677)),MAX($Z$3:Z1676)+1,0)</f>
        <v>1674</v>
      </c>
      <c r="AA1677" s="64" t="s">
        <v>13228</v>
      </c>
      <c r="AB1677" s="70" t="s">
        <v>2776</v>
      </c>
      <c r="AC1677" s="71" t="s">
        <v>1182</v>
      </c>
      <c r="AD1677" s="38" t="str">
        <f>IFERROR(VLOOKUP(ROWS($AD$4:AD1677),$Z$4:$AC$3778,2,FALSE),"")</f>
        <v>Lead in Water by Chelation and FLAA (I1400 USDOI/USGS)</v>
      </c>
      <c r="AF1677" s="37"/>
    </row>
    <row r="1678" spans="16:32" ht="15" customHeight="1">
      <c r="P1678" s="38">
        <f>IF(ISNUMBER(SEARCH(Search!$K$13,'Valid Values - Search'!U1678)),MAX($P$3:P1677)+1,0)</f>
        <v>1675</v>
      </c>
      <c r="Q1678" s="38">
        <f>IF(ISNUMBER(SEARCH(Search!$K$5,'Valid Values - Search'!R1678)),MAX($Q$3:Q1677)+1,0)</f>
        <v>1675</v>
      </c>
      <c r="R1678" s="64" t="s">
        <v>5397</v>
      </c>
      <c r="S1678" s="70" t="s">
        <v>102</v>
      </c>
      <c r="T1678" s="70" t="s">
        <v>102</v>
      </c>
      <c r="U1678" s="93" t="s">
        <v>8459</v>
      </c>
      <c r="V1678" s="94">
        <v>1093</v>
      </c>
      <c r="W1678" s="97" t="s">
        <v>5397</v>
      </c>
      <c r="X1678" s="38" t="str">
        <f>IFERROR(VLOOKUP(ROWS($X$4:X1678),$Q$4:$R$5094,2,FALSE),"")</f>
        <v>C30 Hydrocarbons</v>
      </c>
      <c r="Y1678" s="38" t="str">
        <f>IFERROR(VLOOKUP(ROWS($Y$4:Y1678),$P$4:$U$5094,6,FALSE),"")</f>
        <v>N/A</v>
      </c>
      <c r="Z1678" s="38">
        <f>IF(ISNUMBER(SEARCH(Search!$K$21,'Valid Values - Search'!AA1678)),MAX($Z$3:Z1677)+1,0)</f>
        <v>1675</v>
      </c>
      <c r="AA1678" s="64" t="s">
        <v>13229</v>
      </c>
      <c r="AB1678" s="70" t="s">
        <v>2876</v>
      </c>
      <c r="AC1678" s="71" t="s">
        <v>1182</v>
      </c>
      <c r="AD1678" s="38" t="str">
        <f>IFERROR(VLOOKUP(ROWS($AD$4:AD1678),$Z$4:$AC$3778,2,FALSE),"")</f>
        <v>Lead in Water by Chelation and FLAA (I3400 USDOI/USGS)</v>
      </c>
      <c r="AF1678" s="37"/>
    </row>
    <row r="1679" spans="16:32" ht="15" customHeight="1">
      <c r="P1679" s="38">
        <f>IF(ISNUMBER(SEARCH(Search!$K$13,'Valid Values - Search'!U1679)),MAX($P$3:P1678)+1,0)</f>
        <v>1676</v>
      </c>
      <c r="Q1679" s="38">
        <f>IF(ISNUMBER(SEARCH(Search!$K$5,'Valid Values - Search'!R1679)),MAX($Q$3:Q1678)+1,0)</f>
        <v>1676</v>
      </c>
      <c r="R1679" s="64" t="s">
        <v>5398</v>
      </c>
      <c r="S1679" s="70" t="s">
        <v>102</v>
      </c>
      <c r="T1679" s="70" t="s">
        <v>102</v>
      </c>
      <c r="U1679" s="93" t="s">
        <v>8459</v>
      </c>
      <c r="V1679" s="94">
        <v>1094</v>
      </c>
      <c r="W1679" s="97" t="s">
        <v>5398</v>
      </c>
      <c r="X1679" s="38" t="str">
        <f>IFERROR(VLOOKUP(ROWS($X$4:X1679),$Q$4:$R$5094,2,FALSE),"")</f>
        <v>C31 Hydrocarbons</v>
      </c>
      <c r="Y1679" s="38" t="str">
        <f>IFERROR(VLOOKUP(ROWS($Y$4:Y1679),$P$4:$U$5094,6,FALSE),"")</f>
        <v>N/A</v>
      </c>
      <c r="Z1679" s="38">
        <f>IF(ISNUMBER(SEARCH(Search!$K$21,'Valid Values - Search'!AA1679)),MAX($Z$3:Z1678)+1,0)</f>
        <v>1676</v>
      </c>
      <c r="AA1679" s="64" t="s">
        <v>13230</v>
      </c>
      <c r="AB1679" s="70" t="s">
        <v>2956</v>
      </c>
      <c r="AC1679" s="71" t="s">
        <v>1182</v>
      </c>
      <c r="AD1679" s="38" t="str">
        <f>IFERROR(VLOOKUP(ROWS($AD$4:AD1679),$Z$4:$AC$3778,2,FALSE),"")</f>
        <v>Lead in Water by Chelation and FLAA (I7400 USDOI/USGS)</v>
      </c>
      <c r="AF1679" s="37"/>
    </row>
    <row r="1680" spans="16:32" ht="15" customHeight="1">
      <c r="P1680" s="38">
        <f>IF(ISNUMBER(SEARCH(Search!$K$13,'Valid Values - Search'!U1680)),MAX($P$3:P1679)+1,0)</f>
        <v>1677</v>
      </c>
      <c r="Q1680" s="38">
        <f>IF(ISNUMBER(SEARCH(Search!$K$5,'Valid Values - Search'!R1680)),MAX($Q$3:Q1679)+1,0)</f>
        <v>1677</v>
      </c>
      <c r="R1680" s="64" t="s">
        <v>5399</v>
      </c>
      <c r="S1680" s="70" t="s">
        <v>102</v>
      </c>
      <c r="T1680" s="70" t="s">
        <v>102</v>
      </c>
      <c r="U1680" s="93" t="s">
        <v>8459</v>
      </c>
      <c r="V1680" s="94">
        <v>1095</v>
      </c>
      <c r="W1680" s="97" t="s">
        <v>5399</v>
      </c>
      <c r="X1680" s="38" t="str">
        <f>IFERROR(VLOOKUP(ROWS($X$4:X1680),$Q$4:$R$5094,2,FALSE),"")</f>
        <v>C32 Hydrocarbons</v>
      </c>
      <c r="Y1680" s="38" t="str">
        <f>IFERROR(VLOOKUP(ROWS($Y$4:Y1680),$P$4:$U$5094,6,FALSE),"")</f>
        <v>N/A</v>
      </c>
      <c r="Z1680" s="38">
        <f>IF(ISNUMBER(SEARCH(Search!$K$21,'Valid Values - Search'!AA1680)),MAX($Z$3:Z1679)+1,0)</f>
        <v>1677</v>
      </c>
      <c r="AA1680" s="64" t="s">
        <v>13231</v>
      </c>
      <c r="AB1680" s="70" t="s">
        <v>2284</v>
      </c>
      <c r="AC1680" s="71" t="s">
        <v>1184</v>
      </c>
      <c r="AD1680" s="38" t="str">
        <f>IFERROR(VLOOKUP(ROWS($AD$4:AD1680),$Z$4:$AC$3778,2,FALSE),"")</f>
        <v>Lead in Water by FLAA (D3559(A) ASTM)</v>
      </c>
      <c r="AF1680" s="37"/>
    </row>
    <row r="1681" spans="16:32" ht="15" customHeight="1">
      <c r="P1681" s="38">
        <f>IF(ISNUMBER(SEARCH(Search!$K$13,'Valid Values - Search'!U1681)),MAX($P$3:P1680)+1,0)</f>
        <v>1678</v>
      </c>
      <c r="Q1681" s="38">
        <f>IF(ISNUMBER(SEARCH(Search!$K$5,'Valid Values - Search'!R1681)),MAX($Q$3:Q1680)+1,0)</f>
        <v>1678</v>
      </c>
      <c r="R1681" s="64" t="s">
        <v>5400</v>
      </c>
      <c r="S1681" s="70" t="s">
        <v>102</v>
      </c>
      <c r="T1681" s="70" t="s">
        <v>102</v>
      </c>
      <c r="U1681" s="93" t="s">
        <v>8459</v>
      </c>
      <c r="V1681" s="94">
        <v>1096</v>
      </c>
      <c r="W1681" s="97" t="s">
        <v>5400</v>
      </c>
      <c r="X1681" s="38" t="str">
        <f>IFERROR(VLOOKUP(ROWS($X$4:X1681),$Q$4:$R$5094,2,FALSE),"")</f>
        <v>C33 Hydrocarbons</v>
      </c>
      <c r="Y1681" s="38" t="str">
        <f>IFERROR(VLOOKUP(ROWS($Y$4:Y1681),$P$4:$U$5094,6,FALSE),"")</f>
        <v>N/A</v>
      </c>
      <c r="Z1681" s="38">
        <f>IF(ISNUMBER(SEARCH(Search!$K$21,'Valid Values - Search'!AA1681)),MAX($Z$3:Z1680)+1,0)</f>
        <v>1678</v>
      </c>
      <c r="AA1681" s="64" t="s">
        <v>13232</v>
      </c>
      <c r="AB1681" s="70" t="s">
        <v>2775</v>
      </c>
      <c r="AC1681" s="71" t="s">
        <v>1182</v>
      </c>
      <c r="AD1681" s="38" t="str">
        <f>IFERROR(VLOOKUP(ROWS($AD$4:AD1681),$Z$4:$AC$3778,2,FALSE),"")</f>
        <v>Lead in Water by FLAA (I1399 USDOI/USGS)</v>
      </c>
      <c r="AF1681" s="37"/>
    </row>
    <row r="1682" spans="16:32" ht="15" customHeight="1">
      <c r="P1682" s="38">
        <f>IF(ISNUMBER(SEARCH(Search!$K$13,'Valid Values - Search'!U1682)),MAX($P$3:P1681)+1,0)</f>
        <v>1679</v>
      </c>
      <c r="Q1682" s="38">
        <f>IF(ISNUMBER(SEARCH(Search!$K$5,'Valid Values - Search'!R1682)),MAX($Q$3:Q1681)+1,0)</f>
        <v>1679</v>
      </c>
      <c r="R1682" s="64" t="s">
        <v>5401</v>
      </c>
      <c r="S1682" s="70" t="s">
        <v>102</v>
      </c>
      <c r="T1682" s="70" t="s">
        <v>102</v>
      </c>
      <c r="U1682" s="93" t="s">
        <v>8459</v>
      </c>
      <c r="V1682" s="94">
        <v>1097</v>
      </c>
      <c r="W1682" s="97" t="s">
        <v>5401</v>
      </c>
      <c r="X1682" s="38" t="str">
        <f>IFERROR(VLOOKUP(ROWS($X$4:X1682),$Q$4:$R$5094,2,FALSE),"")</f>
        <v>C34 Hydrocarbons</v>
      </c>
      <c r="Y1682" s="38" t="str">
        <f>IFERROR(VLOOKUP(ROWS($Y$4:Y1682),$P$4:$U$5094,6,FALSE),"")</f>
        <v>N/A</v>
      </c>
      <c r="Z1682" s="38">
        <f>IF(ISNUMBER(SEARCH(Search!$K$21,'Valid Values - Search'!AA1682)),MAX($Z$3:Z1681)+1,0)</f>
        <v>1679</v>
      </c>
      <c r="AA1682" s="64" t="s">
        <v>13233</v>
      </c>
      <c r="AB1682" s="70" t="s">
        <v>2875</v>
      </c>
      <c r="AC1682" s="71" t="s">
        <v>1182</v>
      </c>
      <c r="AD1682" s="38" t="str">
        <f>IFERROR(VLOOKUP(ROWS($AD$4:AD1682),$Z$4:$AC$3778,2,FALSE),"")</f>
        <v>Lead in Water by FLAA (I3399 USDOI/USGS)</v>
      </c>
      <c r="AF1682" s="37"/>
    </row>
    <row r="1683" spans="16:32" ht="15" customHeight="1">
      <c r="P1683" s="38">
        <f>IF(ISNUMBER(SEARCH(Search!$K$13,'Valid Values - Search'!U1683)),MAX($P$3:P1682)+1,0)</f>
        <v>1680</v>
      </c>
      <c r="Q1683" s="38">
        <f>IF(ISNUMBER(SEARCH(Search!$K$5,'Valid Values - Search'!R1683)),MAX($Q$3:Q1682)+1,0)</f>
        <v>1680</v>
      </c>
      <c r="R1683" s="64" t="s">
        <v>5402</v>
      </c>
      <c r="S1683" s="70" t="s">
        <v>102</v>
      </c>
      <c r="T1683" s="70" t="s">
        <v>102</v>
      </c>
      <c r="U1683" s="93" t="s">
        <v>8459</v>
      </c>
      <c r="V1683" s="94">
        <v>1098</v>
      </c>
      <c r="W1683" s="97" t="s">
        <v>5402</v>
      </c>
      <c r="X1683" s="38" t="str">
        <f>IFERROR(VLOOKUP(ROWS($X$4:X1683),$Q$4:$R$5094,2,FALSE),"")</f>
        <v>C35 Hydrocarbons</v>
      </c>
      <c r="Y1683" s="38" t="str">
        <f>IFERROR(VLOOKUP(ROWS($Y$4:Y1683),$P$4:$U$5094,6,FALSE),"")</f>
        <v>N/A</v>
      </c>
      <c r="Z1683" s="38">
        <f>IF(ISNUMBER(SEARCH(Search!$K$21,'Valid Values - Search'!AA1683)),MAX($Z$3:Z1682)+1,0)</f>
        <v>1680</v>
      </c>
      <c r="AA1683" s="64" t="s">
        <v>13234</v>
      </c>
      <c r="AB1683" s="70" t="s">
        <v>2955</v>
      </c>
      <c r="AC1683" s="71" t="s">
        <v>1182</v>
      </c>
      <c r="AD1683" s="38" t="str">
        <f>IFERROR(VLOOKUP(ROWS($AD$4:AD1683),$Z$4:$AC$3778,2,FALSE),"")</f>
        <v>Lead in Water by FLAA (I7399 USDOI/USGS)</v>
      </c>
      <c r="AF1683" s="37"/>
    </row>
    <row r="1684" spans="16:32" ht="15" customHeight="1">
      <c r="P1684" s="38">
        <f>IF(ISNUMBER(SEARCH(Search!$K$13,'Valid Values - Search'!U1684)),MAX($P$3:P1683)+1,0)</f>
        <v>1681</v>
      </c>
      <c r="Q1684" s="38">
        <f>IF(ISNUMBER(SEARCH(Search!$K$5,'Valid Values - Search'!R1684)),MAX($Q$3:Q1683)+1,0)</f>
        <v>1681</v>
      </c>
      <c r="R1684" s="64" t="s">
        <v>5390</v>
      </c>
      <c r="S1684" s="70" t="s">
        <v>102</v>
      </c>
      <c r="T1684" s="70" t="s">
        <v>102</v>
      </c>
      <c r="U1684" s="93" t="s">
        <v>8459</v>
      </c>
      <c r="V1684" s="94" t="s">
        <v>8459</v>
      </c>
      <c r="W1684" s="97" t="s">
        <v>5390</v>
      </c>
      <c r="X1684" s="38" t="str">
        <f>IFERROR(VLOOKUP(ROWS($X$4:X1684),$Q$4:$R$5094,2,FALSE),"")</f>
        <v>C3-Benzo[a]anthracenes/chrysenes</v>
      </c>
      <c r="Y1684" s="38" t="str">
        <f>IFERROR(VLOOKUP(ROWS($Y$4:Y1684),$P$4:$U$5094,6,FALSE),"")</f>
        <v>N/A</v>
      </c>
      <c r="Z1684" s="38">
        <f>IF(ISNUMBER(SEARCH(Search!$K$21,'Valid Values - Search'!AA1684)),MAX($Z$3:Z1683)+1,0)</f>
        <v>1681</v>
      </c>
      <c r="AA1684" s="64" t="s">
        <v>13235</v>
      </c>
      <c r="AB1684" s="70" t="s">
        <v>1449</v>
      </c>
      <c r="AC1684" s="71" t="s">
        <v>1156</v>
      </c>
      <c r="AD1684" s="38" t="str">
        <f>IFERROR(VLOOKUP(ROWS($AD$4:AD1684),$Z$4:$AC$3778,2,FALSE),"")</f>
        <v>Lead in Water by FLAA or GFAA (3500-PB(B) APHA)</v>
      </c>
      <c r="AF1684" s="37"/>
    </row>
    <row r="1685" spans="16:32" ht="15" customHeight="1">
      <c r="P1685" s="38">
        <f>IF(ISNUMBER(SEARCH(Search!$K$13,'Valid Values - Search'!U1685)),MAX($P$3:P1684)+1,0)</f>
        <v>1682</v>
      </c>
      <c r="Q1685" s="38">
        <f>IF(ISNUMBER(SEARCH(Search!$K$5,'Valid Values - Search'!R1685)),MAX($Q$3:Q1684)+1,0)</f>
        <v>1682</v>
      </c>
      <c r="R1685" s="64" t="s">
        <v>5391</v>
      </c>
      <c r="S1685" s="70" t="s">
        <v>102</v>
      </c>
      <c r="T1685" s="70" t="s">
        <v>102</v>
      </c>
      <c r="U1685" s="93" t="s">
        <v>8459</v>
      </c>
      <c r="V1685" s="94">
        <v>389203</v>
      </c>
      <c r="W1685" s="97" t="s">
        <v>5391</v>
      </c>
      <c r="X1685" s="38" t="str">
        <f>IFERROR(VLOOKUP(ROWS($X$4:X1685),$Q$4:$R$5094,2,FALSE),"")</f>
        <v>C3-Chrysenes</v>
      </c>
      <c r="Y1685" s="38" t="str">
        <f>IFERROR(VLOOKUP(ROWS($Y$4:Y1685),$P$4:$U$5094,6,FALSE),"")</f>
        <v>N/A</v>
      </c>
      <c r="Z1685" s="38">
        <f>IF(ISNUMBER(SEARCH(Search!$K$21,'Valid Values - Search'!AA1685)),MAX($Z$3:Z1684)+1,0)</f>
        <v>1682</v>
      </c>
      <c r="AA1685" s="64" t="s">
        <v>13236</v>
      </c>
      <c r="AB1685" s="70" t="s">
        <v>2287</v>
      </c>
      <c r="AC1685" s="71" t="s">
        <v>1184</v>
      </c>
      <c r="AD1685" s="38" t="str">
        <f>IFERROR(VLOOKUP(ROWS($AD$4:AD1685),$Z$4:$AC$3778,2,FALSE),"")</f>
        <v>Lead in Water by GFAA (D3559(D) ASTM)</v>
      </c>
      <c r="AF1685" s="37"/>
    </row>
    <row r="1686" spans="16:32" ht="15" customHeight="1">
      <c r="P1686" s="38">
        <f>IF(ISNUMBER(SEARCH(Search!$K$13,'Valid Values - Search'!U1686)),MAX($P$3:P1685)+1,0)</f>
        <v>1683</v>
      </c>
      <c r="Q1686" s="38">
        <f>IF(ISNUMBER(SEARCH(Search!$K$5,'Valid Values - Search'!R1686)),MAX($Q$3:Q1685)+1,0)</f>
        <v>1683</v>
      </c>
      <c r="R1686" s="64" t="s">
        <v>5392</v>
      </c>
      <c r="S1686" s="70" t="s">
        <v>102</v>
      </c>
      <c r="T1686" s="70" t="s">
        <v>102</v>
      </c>
      <c r="U1686" s="93" t="s">
        <v>8459</v>
      </c>
      <c r="V1686" s="94">
        <v>389204</v>
      </c>
      <c r="W1686" s="97" t="s">
        <v>5392</v>
      </c>
      <c r="X1686" s="38" t="str">
        <f>IFERROR(VLOOKUP(ROWS($X$4:X1686),$Q$4:$R$5094,2,FALSE),"")</f>
        <v>C3-Dibenzothiophenes</v>
      </c>
      <c r="Y1686" s="38" t="str">
        <f>IFERROR(VLOOKUP(ROWS($Y$4:Y1686),$P$4:$U$5094,6,FALSE),"")</f>
        <v>N/A</v>
      </c>
      <c r="Z1686" s="38">
        <f>IF(ISNUMBER(SEARCH(Search!$K$21,'Valid Values - Search'!AA1686)),MAX($Z$3:Z1685)+1,0)</f>
        <v>1683</v>
      </c>
      <c r="AA1686" s="64" t="s">
        <v>13237</v>
      </c>
      <c r="AB1686" s="70" t="s">
        <v>2777</v>
      </c>
      <c r="AC1686" s="71" t="s">
        <v>1182</v>
      </c>
      <c r="AD1686" s="38" t="str">
        <f>IFERROR(VLOOKUP(ROWS($AD$4:AD1686),$Z$4:$AC$3778,2,FALSE),"")</f>
        <v>Lead in Water by GFAA (I1401 USDOI/USGS)</v>
      </c>
      <c r="AF1686" s="37"/>
    </row>
    <row r="1687" spans="16:32" ht="15" customHeight="1">
      <c r="P1687" s="38">
        <f>IF(ISNUMBER(SEARCH(Search!$K$13,'Valid Values - Search'!U1687)),MAX($P$3:P1686)+1,0)</f>
        <v>1684</v>
      </c>
      <c r="Q1687" s="38">
        <f>IF(ISNUMBER(SEARCH(Search!$K$5,'Valid Values - Search'!R1687)),MAX($Q$3:Q1686)+1,0)</f>
        <v>1684</v>
      </c>
      <c r="R1687" s="64" t="s">
        <v>5393</v>
      </c>
      <c r="S1687" s="70" t="s">
        <v>102</v>
      </c>
      <c r="T1687" s="70" t="s">
        <v>102</v>
      </c>
      <c r="U1687" s="93" t="s">
        <v>8459</v>
      </c>
      <c r="V1687" s="94">
        <v>389199</v>
      </c>
      <c r="W1687" s="97" t="s">
        <v>5393</v>
      </c>
      <c r="X1687" s="38" t="str">
        <f>IFERROR(VLOOKUP(ROWS($X$4:X1687),$Q$4:$R$5094,2,FALSE),"")</f>
        <v>C3-Fluoranthenes/pyrenes</v>
      </c>
      <c r="Y1687" s="38" t="str">
        <f>IFERROR(VLOOKUP(ROWS($Y$4:Y1687),$P$4:$U$5094,6,FALSE),"")</f>
        <v>N/A</v>
      </c>
      <c r="Z1687" s="38">
        <f>IF(ISNUMBER(SEARCH(Search!$K$21,'Valid Values - Search'!AA1687)),MAX($Z$3:Z1686)+1,0)</f>
        <v>1684</v>
      </c>
      <c r="AA1687" s="64" t="s">
        <v>13238</v>
      </c>
      <c r="AB1687" s="70" t="s">
        <v>1450</v>
      </c>
      <c r="AC1687" s="71" t="s">
        <v>1156</v>
      </c>
      <c r="AD1687" s="38" t="str">
        <f>IFERROR(VLOOKUP(ROWS($AD$4:AD1687),$Z$4:$AC$3778,2,FALSE),"")</f>
        <v>Lead in Water by ICP (3500-PB(C) APHA)</v>
      </c>
      <c r="AF1687" s="37"/>
    </row>
    <row r="1688" spans="16:32" ht="15" customHeight="1">
      <c r="P1688" s="38">
        <f>IF(ISNUMBER(SEARCH(Search!$K$13,'Valid Values - Search'!U1688)),MAX($P$3:P1687)+1,0)</f>
        <v>1685</v>
      </c>
      <c r="Q1688" s="38">
        <f>IF(ISNUMBER(SEARCH(Search!$K$5,'Valid Values - Search'!R1688)),MAX($Q$3:Q1687)+1,0)</f>
        <v>1685</v>
      </c>
      <c r="R1688" s="64" t="s">
        <v>5394</v>
      </c>
      <c r="S1688" s="70" t="s">
        <v>102</v>
      </c>
      <c r="T1688" s="70" t="s">
        <v>102</v>
      </c>
      <c r="U1688" s="93" t="s">
        <v>8459</v>
      </c>
      <c r="V1688" s="94">
        <v>389190</v>
      </c>
      <c r="W1688" s="97" t="s">
        <v>5394</v>
      </c>
      <c r="X1688" s="38" t="str">
        <f>IFERROR(VLOOKUP(ROWS($X$4:X1688),$Q$4:$R$5094,2,FALSE),"")</f>
        <v>C3-Fluorenes</v>
      </c>
      <c r="Y1688" s="38" t="str">
        <f>IFERROR(VLOOKUP(ROWS($Y$4:Y1688),$P$4:$U$5094,6,FALSE),"")</f>
        <v>N/A</v>
      </c>
      <c r="Z1688" s="38">
        <f>IF(ISNUMBER(SEARCH(Search!$K$21,'Valid Values - Search'!AA1688)),MAX($Z$3:Z1687)+1,0)</f>
        <v>1685</v>
      </c>
      <c r="AA1688" s="64" t="s">
        <v>13239</v>
      </c>
      <c r="AB1688" s="70" t="s">
        <v>2286</v>
      </c>
      <c r="AC1688" s="71" t="s">
        <v>1184</v>
      </c>
      <c r="AD1688" s="38" t="str">
        <f>IFERROR(VLOOKUP(ROWS($AD$4:AD1688),$Z$4:$AC$3778,2,FALSE),"")</f>
        <v>Lead in Water by Polarography (D3559(C) ASTM)</v>
      </c>
      <c r="AF1688" s="37"/>
    </row>
    <row r="1689" spans="16:32" ht="15" customHeight="1">
      <c r="P1689" s="38">
        <f>IF(ISNUMBER(SEARCH(Search!$K$13,'Valid Values - Search'!U1689)),MAX($P$3:P1688)+1,0)</f>
        <v>1686</v>
      </c>
      <c r="Q1689" s="38">
        <f>IF(ISNUMBER(SEARCH(Search!$K$5,'Valid Values - Search'!R1689)),MAX($Q$3:Q1688)+1,0)</f>
        <v>1686</v>
      </c>
      <c r="R1689" s="64" t="s">
        <v>5395</v>
      </c>
      <c r="S1689" s="70" t="s">
        <v>102</v>
      </c>
      <c r="T1689" s="70" t="s">
        <v>102</v>
      </c>
      <c r="U1689" s="93" t="s">
        <v>8459</v>
      </c>
      <c r="V1689" s="94">
        <v>389186</v>
      </c>
      <c r="W1689" s="97" t="s">
        <v>5395</v>
      </c>
      <c r="X1689" s="38" t="str">
        <f>IFERROR(VLOOKUP(ROWS($X$4:X1689),$Q$4:$R$5094,2,FALSE),"")</f>
        <v>C3-Naphthalenes</v>
      </c>
      <c r="Y1689" s="38" t="str">
        <f>IFERROR(VLOOKUP(ROWS($Y$4:Y1689),$P$4:$U$5094,6,FALSE),"")</f>
        <v>N/A</v>
      </c>
      <c r="Z1689" s="38">
        <f>IF(ISNUMBER(SEARCH(Search!$K$21,'Valid Values - Search'!AA1689)),MAX($Z$3:Z1688)+1,0)</f>
        <v>1686</v>
      </c>
      <c r="AA1689" s="64" t="s">
        <v>13240</v>
      </c>
      <c r="AB1689" s="70" t="s">
        <v>1451</v>
      </c>
      <c r="AC1689" s="71" t="s">
        <v>1156</v>
      </c>
      <c r="AD1689" s="38" t="str">
        <f>IFERROR(VLOOKUP(ROWS($AD$4:AD1689),$Z$4:$AC$3778,2,FALSE),"")</f>
        <v>Lead in Water by Spectrophotometry (3500-PB(D) APHA)</v>
      </c>
      <c r="AF1689" s="37"/>
    </row>
    <row r="1690" spans="16:32" ht="15" customHeight="1">
      <c r="P1690" s="38">
        <f>IF(ISNUMBER(SEARCH(Search!$K$13,'Valid Values - Search'!U1690)),MAX($P$3:P1689)+1,0)</f>
        <v>1687</v>
      </c>
      <c r="Q1690" s="38">
        <f>IF(ISNUMBER(SEARCH(Search!$K$5,'Valid Values - Search'!R1690)),MAX($Q$3:Q1689)+1,0)</f>
        <v>1687</v>
      </c>
      <c r="R1690" s="64" t="s">
        <v>5396</v>
      </c>
      <c r="S1690" s="70" t="s">
        <v>102</v>
      </c>
      <c r="T1690" s="70" t="s">
        <v>102</v>
      </c>
      <c r="U1690" s="93" t="s">
        <v>8459</v>
      </c>
      <c r="V1690" s="94">
        <v>389193</v>
      </c>
      <c r="W1690" s="97" t="s">
        <v>5396</v>
      </c>
      <c r="X1690" s="38" t="str">
        <f>IFERROR(VLOOKUP(ROWS($X$4:X1690),$Q$4:$R$5094,2,FALSE),"")</f>
        <v>C3-Phenanthrenes/anthracenes</v>
      </c>
      <c r="Y1690" s="38" t="str">
        <f>IFERROR(VLOOKUP(ROWS($Y$4:Y1690),$P$4:$U$5094,6,FALSE),"")</f>
        <v>N/A</v>
      </c>
      <c r="Z1690" s="38">
        <f>IF(ISNUMBER(SEARCH(Search!$K$21,'Valid Values - Search'!AA1690)),MAX($Z$3:Z1689)+1,0)</f>
        <v>1687</v>
      </c>
      <c r="AA1690" s="64" t="s">
        <v>13241</v>
      </c>
      <c r="AB1690" s="70">
        <v>7505</v>
      </c>
      <c r="AC1690" s="71" t="s">
        <v>1150</v>
      </c>
      <c r="AD1690" s="38" t="str">
        <f>IFERROR(VLOOKUP(ROWS($AD$4:AD1690),$Z$4:$AC$3778,2,FALSE),"")</f>
        <v>Lead Sulfide by X-Ray Powder Diffraction (7505 NIOSH)</v>
      </c>
      <c r="AF1690" s="37"/>
    </row>
    <row r="1691" spans="16:32" ht="15" customHeight="1">
      <c r="P1691" s="38">
        <f>IF(ISNUMBER(SEARCH(Search!$K$13,'Valid Values - Search'!U1691)),MAX($P$3:P1690)+1,0)</f>
        <v>1688</v>
      </c>
      <c r="Q1691" s="38">
        <f>IF(ISNUMBER(SEARCH(Search!$K$5,'Valid Values - Search'!R1691)),MAX($Q$3:Q1690)+1,0)</f>
        <v>1688</v>
      </c>
      <c r="R1691" s="64" t="s">
        <v>5403</v>
      </c>
      <c r="S1691" s="70" t="s">
        <v>102</v>
      </c>
      <c r="T1691" s="70" t="s">
        <v>102</v>
      </c>
      <c r="U1691" s="93" t="s">
        <v>8459</v>
      </c>
      <c r="V1691" s="94" t="s">
        <v>8459</v>
      </c>
      <c r="W1691" s="97" t="s">
        <v>5403</v>
      </c>
      <c r="X1691" s="38" t="str">
        <f>IFERROR(VLOOKUP(ROWS($X$4:X1691),$Q$4:$R$5094,2,FALSE),"")</f>
        <v>C4-Benzo[a]anthracenes/chrysenes</v>
      </c>
      <c r="Y1691" s="38" t="str">
        <f>IFERROR(VLOOKUP(ROWS($Y$4:Y1691),$P$4:$U$5094,6,FALSE),"")</f>
        <v>N/A</v>
      </c>
      <c r="Z1691" s="38">
        <f>IF(ISNUMBER(SEARCH(Search!$K$21,'Valid Values - Search'!AA1691)),MAX($Z$3:Z1690)+1,0)</f>
        <v>1688</v>
      </c>
      <c r="AA1691" s="64" t="s">
        <v>13242</v>
      </c>
      <c r="AB1691" s="70" t="s">
        <v>2634</v>
      </c>
      <c r="AC1691" s="71" t="s">
        <v>1182</v>
      </c>
      <c r="AD1691" s="38" t="str">
        <f>IFERROR(VLOOKUP(ROWS($AD$4:AD1691),$Z$4:$AC$3778,2,FALSE),"")</f>
        <v>Lead, dissolved in water by GFAA (I-2403 USDOI/USGS)</v>
      </c>
      <c r="AF1691" s="37"/>
    </row>
    <row r="1692" spans="16:32" ht="15" customHeight="1">
      <c r="P1692" s="38">
        <f>IF(ISNUMBER(SEARCH(Search!$K$13,'Valid Values - Search'!U1692)),MAX($P$3:P1691)+1,0)</f>
        <v>1689</v>
      </c>
      <c r="Q1692" s="38">
        <f>IF(ISNUMBER(SEARCH(Search!$K$5,'Valid Values - Search'!R1692)),MAX($Q$3:Q1691)+1,0)</f>
        <v>1689</v>
      </c>
      <c r="R1692" s="64" t="s">
        <v>5404</v>
      </c>
      <c r="S1692" s="70" t="s">
        <v>102</v>
      </c>
      <c r="T1692" s="70" t="s">
        <v>102</v>
      </c>
      <c r="U1692" s="93" t="s">
        <v>8459</v>
      </c>
      <c r="V1692" s="94">
        <v>1002001</v>
      </c>
      <c r="W1692" s="97" t="s">
        <v>5404</v>
      </c>
      <c r="X1692" s="38" t="str">
        <f>IFERROR(VLOOKUP(ROWS($X$4:X1692),$Q$4:$R$5094,2,FALSE),"")</f>
        <v>C4-C6 Aliphatics</v>
      </c>
      <c r="Y1692" s="38" t="str">
        <f>IFERROR(VLOOKUP(ROWS($Y$4:Y1692),$P$4:$U$5094,6,FALSE),"")</f>
        <v>N/A</v>
      </c>
      <c r="Z1692" s="38">
        <f>IF(ISNUMBER(SEARCH(Search!$K$21,'Valid Values - Search'!AA1692)),MAX($Z$3:Z1691)+1,0)</f>
        <v>1689</v>
      </c>
      <c r="AA1692" s="64" t="s">
        <v>13243</v>
      </c>
      <c r="AB1692" s="70">
        <v>10216</v>
      </c>
      <c r="AC1692" s="71" t="s">
        <v>1151</v>
      </c>
      <c r="AD1692" s="38" t="str">
        <f>IFERROR(VLOOKUP(ROWS($AD$4:AD1692),$Z$4:$AC$3778,2,FALSE),"")</f>
        <v>Lead, PAR Method (10216 HACH)</v>
      </c>
      <c r="AF1692" s="37"/>
    </row>
    <row r="1693" spans="16:32" ht="15" customHeight="1">
      <c r="P1693" s="38">
        <f>IF(ISNUMBER(SEARCH(Search!$K$13,'Valid Values - Search'!U1693)),MAX($P$3:P1692)+1,0)</f>
        <v>1690</v>
      </c>
      <c r="Q1693" s="38">
        <f>IF(ISNUMBER(SEARCH(Search!$K$5,'Valid Values - Search'!R1693)),MAX($Q$3:Q1692)+1,0)</f>
        <v>1690</v>
      </c>
      <c r="R1693" s="64" t="s">
        <v>5405</v>
      </c>
      <c r="S1693" s="70" t="s">
        <v>102</v>
      </c>
      <c r="T1693" s="70" t="s">
        <v>102</v>
      </c>
      <c r="U1693" s="93" t="s">
        <v>8459</v>
      </c>
      <c r="V1693" s="94">
        <v>389202</v>
      </c>
      <c r="W1693" s="97" t="s">
        <v>5405</v>
      </c>
      <c r="X1693" s="38" t="str">
        <f>IFERROR(VLOOKUP(ROWS($X$4:X1693),$Q$4:$R$5094,2,FALSE),"")</f>
        <v>C4-Chrysenes</v>
      </c>
      <c r="Y1693" s="38" t="str">
        <f>IFERROR(VLOOKUP(ROWS($Y$4:Y1693),$P$4:$U$5094,6,FALSE),"")</f>
        <v>N/A</v>
      </c>
      <c r="Z1693" s="38">
        <f>IF(ISNUMBER(SEARCH(Search!$K$21,'Valid Values - Search'!AA1693)),MAX($Z$3:Z1692)+1,0)</f>
        <v>1690</v>
      </c>
      <c r="AA1693" s="64" t="s">
        <v>13244</v>
      </c>
      <c r="AB1693" s="70" t="s">
        <v>2697</v>
      </c>
      <c r="AC1693" s="71" t="s">
        <v>1182</v>
      </c>
      <c r="AD1693" s="38" t="str">
        <f>IFERROR(VLOOKUP(ROWS($AD$4:AD1693),$Z$4:$AC$3778,2,FALSE),"")</f>
        <v>Lead, whole water recoverable, GFAA (I-4403 USDOI/USGS)</v>
      </c>
      <c r="AF1693" s="37"/>
    </row>
    <row r="1694" spans="16:32" ht="15" customHeight="1">
      <c r="P1694" s="38">
        <f>IF(ISNUMBER(SEARCH(Search!$K$13,'Valid Values - Search'!U1694)),MAX($P$3:P1693)+1,0)</f>
        <v>1691</v>
      </c>
      <c r="Q1694" s="38">
        <f>IF(ISNUMBER(SEARCH(Search!$K$5,'Valid Values - Search'!R1694)),MAX($Q$3:Q1693)+1,0)</f>
        <v>1691</v>
      </c>
      <c r="R1694" s="64" t="s">
        <v>5406</v>
      </c>
      <c r="S1694" s="70" t="s">
        <v>102</v>
      </c>
      <c r="T1694" s="70" t="s">
        <v>102</v>
      </c>
      <c r="U1694" s="93" t="s">
        <v>8459</v>
      </c>
      <c r="V1694" s="94">
        <v>389372</v>
      </c>
      <c r="W1694" s="97" t="s">
        <v>5406</v>
      </c>
      <c r="X1694" s="38" t="str">
        <f>IFERROR(VLOOKUP(ROWS($X$4:X1694),$Q$4:$R$5094,2,FALSE),"")</f>
        <v>C4-Dibenzothiophenes</v>
      </c>
      <c r="Y1694" s="38" t="str">
        <f>IFERROR(VLOOKUP(ROWS($Y$4:Y1694),$P$4:$U$5094,6,FALSE),"")</f>
        <v>N/A</v>
      </c>
      <c r="Z1694" s="38">
        <f>IF(ISNUMBER(SEARCH(Search!$K$21,'Valid Values - Search'!AA1694)),MAX($Z$3:Z1693)+1,0)</f>
        <v>1691</v>
      </c>
      <c r="AA1694" s="64" t="s">
        <v>13245</v>
      </c>
      <c r="AB1694" s="70" t="s">
        <v>3564</v>
      </c>
      <c r="AC1694" s="71" t="s">
        <v>1182</v>
      </c>
      <c r="AD1694" s="38" t="str">
        <f>IFERROR(VLOOKUP(ROWS($AD$4:AD1694),$Z$4:$AC$3778,2,FALSE),"")</f>
        <v>Lead-210 (R1130 USDOI/USGS)</v>
      </c>
      <c r="AF1694" s="37"/>
    </row>
    <row r="1695" spans="16:32" ht="15" customHeight="1">
      <c r="P1695" s="38">
        <f>IF(ISNUMBER(SEARCH(Search!$K$13,'Valid Values - Search'!U1695)),MAX($P$3:P1694)+1,0)</f>
        <v>1692</v>
      </c>
      <c r="Q1695" s="38">
        <f>IF(ISNUMBER(SEARCH(Search!$K$5,'Valid Values - Search'!R1695)),MAX($Q$3:Q1694)+1,0)</f>
        <v>1692</v>
      </c>
      <c r="R1695" s="64" t="s">
        <v>5407</v>
      </c>
      <c r="S1695" s="70" t="s">
        <v>102</v>
      </c>
      <c r="T1695" s="70" t="s">
        <v>102</v>
      </c>
      <c r="U1695" s="93" t="s">
        <v>8459</v>
      </c>
      <c r="V1695" s="94" t="s">
        <v>8459</v>
      </c>
      <c r="W1695" s="97" t="s">
        <v>5407</v>
      </c>
      <c r="X1695" s="38" t="str">
        <f>IFERROR(VLOOKUP(ROWS($X$4:X1695),$Q$4:$R$5094,2,FALSE),"")</f>
        <v>C4-Fluoranthenes/pyrenes</v>
      </c>
      <c r="Y1695" s="38" t="str">
        <f>IFERROR(VLOOKUP(ROWS($Y$4:Y1695),$P$4:$U$5094,6,FALSE),"")</f>
        <v>N/A</v>
      </c>
      <c r="Z1695" s="38">
        <f>IF(ISNUMBER(SEARCH(Search!$K$21,'Valid Values - Search'!AA1695)),MAX($Z$3:Z1694)+1,0)</f>
        <v>1692</v>
      </c>
      <c r="AA1695" s="64" t="s">
        <v>13246</v>
      </c>
      <c r="AB1695" s="70" t="s">
        <v>1104</v>
      </c>
      <c r="AC1695" s="71" t="s">
        <v>1102</v>
      </c>
      <c r="AD1695" s="38" t="str">
        <f>IFERROR(VLOOKUP(ROWS($AD$4:AD1695),$Z$4:$AC$3778,2,FALSE),"")</f>
        <v>Lead-210 and Polonium-210 in Dried Samples (00-03 USEPA)</v>
      </c>
      <c r="AF1695" s="37"/>
    </row>
    <row r="1696" spans="16:32" ht="15" customHeight="1">
      <c r="P1696" s="38">
        <f>IF(ISNUMBER(SEARCH(Search!$K$13,'Valid Values - Search'!U1696)),MAX($P$3:P1695)+1,0)</f>
        <v>1693</v>
      </c>
      <c r="Q1696" s="38">
        <f>IF(ISNUMBER(SEARCH(Search!$K$5,'Valid Values - Search'!R1696)),MAX($Q$3:Q1695)+1,0)</f>
        <v>1693</v>
      </c>
      <c r="R1696" s="64" t="s">
        <v>5408</v>
      </c>
      <c r="S1696" s="70" t="s">
        <v>102</v>
      </c>
      <c r="T1696" s="70" t="s">
        <v>102</v>
      </c>
      <c r="U1696" s="93" t="s">
        <v>8459</v>
      </c>
      <c r="V1696" s="94">
        <v>389187</v>
      </c>
      <c r="W1696" s="97" t="s">
        <v>5408</v>
      </c>
      <c r="X1696" s="38" t="str">
        <f>IFERROR(VLOOKUP(ROWS($X$4:X1696),$Q$4:$R$5094,2,FALSE),"")</f>
        <v>C4-Naphthalenes</v>
      </c>
      <c r="Y1696" s="38" t="str">
        <f>IFERROR(VLOOKUP(ROWS($Y$4:Y1696),$P$4:$U$5094,6,FALSE),"")</f>
        <v>N/A</v>
      </c>
      <c r="Z1696" s="38">
        <f>IF(ISNUMBER(SEARCH(Search!$K$21,'Valid Values - Search'!AA1696)),MAX($Z$3:Z1695)+1,0)</f>
        <v>1693</v>
      </c>
      <c r="AA1696" s="64" t="s">
        <v>13247</v>
      </c>
      <c r="AB1696" s="70" t="s">
        <v>3223</v>
      </c>
      <c r="AC1696" s="71" t="s">
        <v>1502</v>
      </c>
      <c r="AD1696" s="38" t="str">
        <f>IFERROR(VLOOKUP(ROWS($AD$4:AD1696),$Z$4:$AC$3778,2,FALSE),"")</f>
        <v>Lead-210 in Air filters (PB-01(A) USDOE/EML)</v>
      </c>
      <c r="AF1696" s="37"/>
    </row>
    <row r="1697" spans="16:32" ht="15" customHeight="1">
      <c r="P1697" s="38">
        <f>IF(ISNUMBER(SEARCH(Search!$K$13,'Valid Values - Search'!U1697)),MAX($P$3:P1696)+1,0)</f>
        <v>1694</v>
      </c>
      <c r="Q1697" s="38">
        <f>IF(ISNUMBER(SEARCH(Search!$K$5,'Valid Values - Search'!R1697)),MAX($Q$3:Q1696)+1,0)</f>
        <v>1694</v>
      </c>
      <c r="R1697" s="64" t="s">
        <v>5409</v>
      </c>
      <c r="S1697" s="70" t="s">
        <v>102</v>
      </c>
      <c r="T1697" s="70" t="s">
        <v>102</v>
      </c>
      <c r="U1697" s="93" t="s">
        <v>8459</v>
      </c>
      <c r="V1697" s="94">
        <v>389194</v>
      </c>
      <c r="W1697" s="97" t="s">
        <v>5409</v>
      </c>
      <c r="X1697" s="38" t="str">
        <f>IFERROR(VLOOKUP(ROWS($X$4:X1697),$Q$4:$R$5094,2,FALSE),"")</f>
        <v>C4-Phenanthrenes/anthracenes</v>
      </c>
      <c r="Y1697" s="38" t="str">
        <f>IFERROR(VLOOKUP(ROWS($Y$4:Y1697),$P$4:$U$5094,6,FALSE),"")</f>
        <v>N/A</v>
      </c>
      <c r="Z1697" s="38">
        <f>IF(ISNUMBER(SEARCH(Search!$K$21,'Valid Values - Search'!AA1697)),MAX($Z$3:Z1696)+1,0)</f>
        <v>1694</v>
      </c>
      <c r="AA1697" s="64" t="s">
        <v>13248</v>
      </c>
      <c r="AB1697" s="70" t="s">
        <v>3224</v>
      </c>
      <c r="AC1697" s="71" t="s">
        <v>1502</v>
      </c>
      <c r="AD1697" s="38" t="str">
        <f>IFERROR(VLOOKUP(ROWS($AD$4:AD1697),$Z$4:$AC$3778,2,FALSE),"")</f>
        <v>Lead-210 in Bone (PB-01(B) USDOE/EML)</v>
      </c>
      <c r="AF1697" s="37"/>
    </row>
    <row r="1698" spans="16:32" ht="15" customHeight="1">
      <c r="P1698" s="38">
        <f>IF(ISNUMBER(SEARCH(Search!$K$13,'Valid Values - Search'!U1698)),MAX($P$3:P1697)+1,0)</f>
        <v>1695</v>
      </c>
      <c r="Q1698" s="38">
        <f>IF(ISNUMBER(SEARCH(Search!$K$5,'Valid Values - Search'!R1698)),MAX($Q$3:Q1697)+1,0)</f>
        <v>1695</v>
      </c>
      <c r="R1698" s="64" t="s">
        <v>5410</v>
      </c>
      <c r="S1698" s="70" t="s">
        <v>102</v>
      </c>
      <c r="T1698" s="70" t="s">
        <v>102</v>
      </c>
      <c r="U1698" s="93" t="s">
        <v>8459</v>
      </c>
      <c r="V1698" s="94">
        <v>1001997</v>
      </c>
      <c r="W1698" s="97" t="s">
        <v>5410</v>
      </c>
      <c r="X1698" s="38" t="str">
        <f>IFERROR(VLOOKUP(ROWS($X$4:X1698),$Q$4:$R$5094,2,FALSE),"")</f>
        <v>C5-C6 Aliphatics</v>
      </c>
      <c r="Y1698" s="38" t="str">
        <f>IFERROR(VLOOKUP(ROWS($Y$4:Y1698),$P$4:$U$5094,6,FALSE),"")</f>
        <v>N/A</v>
      </c>
      <c r="Z1698" s="38">
        <f>IF(ISNUMBER(SEARCH(Search!$K$21,'Valid Values - Search'!AA1698)),MAX($Z$3:Z1697)+1,0)</f>
        <v>1695</v>
      </c>
      <c r="AA1698" s="64" t="s">
        <v>13249</v>
      </c>
      <c r="AB1698" s="70" t="s">
        <v>3227</v>
      </c>
      <c r="AC1698" s="71" t="s">
        <v>1502</v>
      </c>
      <c r="AD1698" s="38" t="str">
        <f>IFERROR(VLOOKUP(ROWS($AD$4:AD1698),$Z$4:$AC$3778,2,FALSE),"")</f>
        <v>Lead-210 in Bone, Food, Urine, Feces, Blood, Air, and Water (PB-01-RC USDOE/EML)</v>
      </c>
      <c r="AF1698" s="37"/>
    </row>
    <row r="1699" spans="16:32" ht="15" customHeight="1">
      <c r="P1699" s="38">
        <f>IF(ISNUMBER(SEARCH(Search!$K$13,'Valid Values - Search'!U1699)),MAX($P$3:P1698)+1,0)</f>
        <v>1696</v>
      </c>
      <c r="Q1699" s="38">
        <f>IF(ISNUMBER(SEARCH(Search!$K$5,'Valid Values - Search'!R1699)),MAX($Q$3:Q1698)+1,0)</f>
        <v>1696</v>
      </c>
      <c r="R1699" s="64" t="s">
        <v>5411</v>
      </c>
      <c r="S1699" s="70" t="s">
        <v>102</v>
      </c>
      <c r="T1699" s="70" t="s">
        <v>102</v>
      </c>
      <c r="U1699" s="93" t="s">
        <v>8459</v>
      </c>
      <c r="V1699" s="94">
        <v>1002010</v>
      </c>
      <c r="W1699" s="97" t="s">
        <v>5411</v>
      </c>
      <c r="X1699" s="38" t="str">
        <f>IFERROR(VLOOKUP(ROWS($X$4:X1699),$Q$4:$R$5094,2,FALSE),"")</f>
        <v>C6-C8 Aliphatics</v>
      </c>
      <c r="Y1699" s="38" t="str">
        <f>IFERROR(VLOOKUP(ROWS($Y$4:Y1699),$P$4:$U$5094,6,FALSE),"")</f>
        <v>N/A</v>
      </c>
      <c r="Z1699" s="38">
        <f>IF(ISNUMBER(SEARCH(Search!$K$21,'Valid Values - Search'!AA1699)),MAX($Z$3:Z1698)+1,0)</f>
        <v>1696</v>
      </c>
      <c r="AA1699" s="64" t="s">
        <v>13250</v>
      </c>
      <c r="AB1699" s="70" t="s">
        <v>3225</v>
      </c>
      <c r="AC1699" s="71" t="s">
        <v>1502</v>
      </c>
      <c r="AD1699" s="38" t="str">
        <f>IFERROR(VLOOKUP(ROWS($AD$4:AD1699),$Z$4:$AC$3778,2,FALSE),"")</f>
        <v>Lead-210 in Food (PB-01(F) USDOE/EML)</v>
      </c>
      <c r="AF1699" s="37"/>
    </row>
    <row r="1700" spans="16:32" ht="15" customHeight="1">
      <c r="P1700" s="38">
        <f>IF(ISNUMBER(SEARCH(Search!$K$13,'Valid Values - Search'!U1700)),MAX($P$3:P1699)+1,0)</f>
        <v>1697</v>
      </c>
      <c r="Q1700" s="38">
        <f>IF(ISNUMBER(SEARCH(Search!$K$5,'Valid Values - Search'!R1700)),MAX($Q$3:Q1699)+1,0)</f>
        <v>1697</v>
      </c>
      <c r="R1700" s="64" t="s">
        <v>5412</v>
      </c>
      <c r="S1700" s="70" t="s">
        <v>102</v>
      </c>
      <c r="T1700" s="70" t="s">
        <v>102</v>
      </c>
      <c r="U1700" s="93" t="s">
        <v>9971</v>
      </c>
      <c r="V1700" s="94">
        <v>1099</v>
      </c>
      <c r="W1700" s="97" t="s">
        <v>5412</v>
      </c>
      <c r="X1700" s="38" t="str">
        <f>IFERROR(VLOOKUP(ROWS($X$4:X1700),$Q$4:$R$5094,2,FALSE),"")</f>
        <v>C8 Hydrocarbons</v>
      </c>
      <c r="Y1700" s="38" t="str">
        <f>IFERROR(VLOOKUP(ROWS($Y$4:Y1700),$P$4:$U$5094,6,FALSE),"")</f>
        <v>93924-38-0</v>
      </c>
      <c r="Z1700" s="38">
        <f>IF(ISNUMBER(SEARCH(Search!$K$21,'Valid Values - Search'!AA1700)),MAX($Z$3:Z1699)+1,0)</f>
        <v>1697</v>
      </c>
      <c r="AA1700" s="64" t="s">
        <v>13251</v>
      </c>
      <c r="AB1700" s="70" t="s">
        <v>3226</v>
      </c>
      <c r="AC1700" s="71" t="s">
        <v>1502</v>
      </c>
      <c r="AD1700" s="38" t="str">
        <f>IFERROR(VLOOKUP(ROWS($AD$4:AD1700),$Z$4:$AC$3778,2,FALSE),"")</f>
        <v>Lead-210 in Water (PB-01(W) USDOE/EML)</v>
      </c>
      <c r="AF1700" s="37"/>
    </row>
    <row r="1701" spans="16:32" ht="15" customHeight="1">
      <c r="P1701" s="38">
        <f>IF(ISNUMBER(SEARCH(Search!$K$13,'Valid Values - Search'!U1701)),MAX($P$3:P1700)+1,0)</f>
        <v>1698</v>
      </c>
      <c r="Q1701" s="38">
        <f>IF(ISNUMBER(SEARCH(Search!$K$5,'Valid Values - Search'!R1701)),MAX($Q$3:Q1700)+1,0)</f>
        <v>1698</v>
      </c>
      <c r="R1701" s="64" t="s">
        <v>5413</v>
      </c>
      <c r="S1701" s="70" t="s">
        <v>102</v>
      </c>
      <c r="T1701" s="70" t="s">
        <v>102</v>
      </c>
      <c r="U1701" s="93" t="s">
        <v>8459</v>
      </c>
      <c r="V1701" s="94">
        <v>390126</v>
      </c>
      <c r="W1701" s="97" t="s">
        <v>5413</v>
      </c>
      <c r="X1701" s="38" t="str">
        <f>IFERROR(VLOOKUP(ROWS($X$4:X1701),$Q$4:$R$5094,2,FALSE),"")</f>
        <v>C8-Alkylphenols</v>
      </c>
      <c r="Y1701" s="38" t="str">
        <f>IFERROR(VLOOKUP(ROWS($Y$4:Y1701),$P$4:$U$5094,6,FALSE),"")</f>
        <v>N/A</v>
      </c>
      <c r="Z1701" s="38">
        <f>IF(ISNUMBER(SEARCH(Search!$K$21,'Valid Values - Search'!AA1701)),MAX($Z$3:Z1700)+1,0)</f>
        <v>1698</v>
      </c>
      <c r="AA1701" s="64" t="s">
        <v>13252</v>
      </c>
      <c r="AB1701" s="70" t="s">
        <v>3222</v>
      </c>
      <c r="AC1701" s="71" t="s">
        <v>1102</v>
      </c>
      <c r="AD1701" s="38" t="str">
        <f>IFERROR(VLOOKUP(ROWS($AD$4:AD1701),$Z$4:$AC$3778,2,FALSE),"")</f>
        <v>Lead-210 in Water and Solid Samples (PB-01 USEPA)</v>
      </c>
      <c r="AF1701" s="37"/>
    </row>
    <row r="1702" spans="16:32" ht="15" customHeight="1">
      <c r="P1702" s="38">
        <f>IF(ISNUMBER(SEARCH(Search!$K$13,'Valid Values - Search'!U1702)),MAX($P$3:P1701)+1,0)</f>
        <v>1699</v>
      </c>
      <c r="Q1702" s="38">
        <f>IF(ISNUMBER(SEARCH(Search!$K$5,'Valid Values - Search'!R1702)),MAX($Q$3:Q1701)+1,0)</f>
        <v>1699</v>
      </c>
      <c r="R1702" s="64" t="s">
        <v>5414</v>
      </c>
      <c r="S1702" s="70" t="s">
        <v>102</v>
      </c>
      <c r="T1702" s="70" t="s">
        <v>102</v>
      </c>
      <c r="U1702" s="93" t="s">
        <v>8459</v>
      </c>
      <c r="V1702" s="94">
        <v>1002015</v>
      </c>
      <c r="W1702" s="97" t="s">
        <v>5414</v>
      </c>
      <c r="X1702" s="38" t="str">
        <f>IFERROR(VLOOKUP(ROWS($X$4:X1702),$Q$4:$R$5094,2,FALSE),"")</f>
        <v>C8-C10 Aliphatics</v>
      </c>
      <c r="Y1702" s="38" t="str">
        <f>IFERROR(VLOOKUP(ROWS($Y$4:Y1702),$P$4:$U$5094,6,FALSE),"")</f>
        <v>N/A</v>
      </c>
      <c r="Z1702" s="38">
        <f>IF(ISNUMBER(SEARCH(Search!$K$21,'Valid Values - Search'!AA1702)),MAX($Z$3:Z1701)+1,0)</f>
        <v>1699</v>
      </c>
      <c r="AA1702" s="64" t="s">
        <v>13253</v>
      </c>
      <c r="AB1702" s="70" t="s">
        <v>3096</v>
      </c>
      <c r="AC1702" s="71" t="s">
        <v>2520</v>
      </c>
      <c r="AD1702" s="38" t="str">
        <f>IFERROR(VLOOKUP(ROWS($AD$4:AD1702),$Z$4:$AC$3778,2,FALSE),"")</f>
        <v>Legendre, P. and Legendre, L. (NUM ECOLOGY UBC)</v>
      </c>
      <c r="AF1702" s="37"/>
    </row>
    <row r="1703" spans="16:32" ht="15" customHeight="1">
      <c r="P1703" s="38">
        <f>IF(ISNUMBER(SEARCH(Search!$K$13,'Valid Values - Search'!U1703)),MAX($P$3:P1702)+1,0)</f>
        <v>1700</v>
      </c>
      <c r="Q1703" s="38">
        <f>IF(ISNUMBER(SEARCH(Search!$K$5,'Valid Values - Search'!R1703)),MAX($Q$3:Q1702)+1,0)</f>
        <v>1700</v>
      </c>
      <c r="R1703" s="64" t="s">
        <v>5415</v>
      </c>
      <c r="S1703" s="70" t="s">
        <v>102</v>
      </c>
      <c r="T1703" s="70" t="s">
        <v>102</v>
      </c>
      <c r="U1703" s="93" t="s">
        <v>8459</v>
      </c>
      <c r="V1703" s="94">
        <v>1002011</v>
      </c>
      <c r="W1703" s="97" t="s">
        <v>5415</v>
      </c>
      <c r="X1703" s="38" t="str">
        <f>IFERROR(VLOOKUP(ROWS($X$4:X1703),$Q$4:$R$5094,2,FALSE),"")</f>
        <v>C8-C10 Aromatics</v>
      </c>
      <c r="Y1703" s="38" t="str">
        <f>IFERROR(VLOOKUP(ROWS($Y$4:Y1703),$P$4:$U$5094,6,FALSE),"")</f>
        <v>N/A</v>
      </c>
      <c r="Z1703" s="38">
        <f>IF(ISNUMBER(SEARCH(Search!$K$21,'Valid Values - Search'!AA1703)),MAX($Z$3:Z1702)+1,0)</f>
        <v>1700</v>
      </c>
      <c r="AA1703" s="64" t="s">
        <v>13254</v>
      </c>
      <c r="AB1703" s="70" t="s">
        <v>3394</v>
      </c>
      <c r="AC1703" s="71" t="s">
        <v>1102</v>
      </c>
      <c r="AD1703" s="38" t="str">
        <f>IFERROR(VLOOKUP(ROWS($AD$4:AD1703),$Z$4:$AC$3778,2,FALSE),"")</f>
        <v>Lemongrass Oil by GC/TCD (PMD-LMG USEPA)</v>
      </c>
      <c r="AF1703" s="37"/>
    </row>
    <row r="1704" spans="16:32" ht="15" customHeight="1">
      <c r="P1704" s="38">
        <f>IF(ISNUMBER(SEARCH(Search!$K$13,'Valid Values - Search'!U1704)),MAX($P$3:P1703)+1,0)</f>
        <v>1701</v>
      </c>
      <c r="Q1704" s="38">
        <f>IF(ISNUMBER(SEARCH(Search!$K$5,'Valid Values - Search'!R1704)),MAX($Q$3:Q1703)+1,0)</f>
        <v>1701</v>
      </c>
      <c r="R1704" s="64" t="s">
        <v>5416</v>
      </c>
      <c r="S1704" s="70" t="s">
        <v>102</v>
      </c>
      <c r="T1704" s="70" t="s">
        <v>102</v>
      </c>
      <c r="U1704" s="93" t="s">
        <v>9972</v>
      </c>
      <c r="V1704" s="94">
        <v>16105</v>
      </c>
      <c r="W1704" s="97" t="s">
        <v>5416</v>
      </c>
      <c r="X1704" s="38" t="str">
        <f>IFERROR(VLOOKUP(ROWS($X$4:X1704),$Q$4:$R$5094,2,FALSE),"")</f>
        <v>Cacodylic acid</v>
      </c>
      <c r="Y1704" s="38" t="str">
        <f>IFERROR(VLOOKUP(ROWS($Y$4:Y1704),$P$4:$U$5094,6,FALSE),"")</f>
        <v>75-60-5</v>
      </c>
      <c r="Z1704" s="38">
        <f>IF(ISNUMBER(SEARCH(Search!$K$21,'Valid Values - Search'!AA1704)),MAX($Z$3:Z1703)+1,0)</f>
        <v>1701</v>
      </c>
      <c r="AA1704" s="64" t="s">
        <v>13255</v>
      </c>
      <c r="AB1704" s="70" t="s">
        <v>1974</v>
      </c>
      <c r="AC1704" s="71" t="s">
        <v>1156</v>
      </c>
      <c r="AD1704" s="38" t="str">
        <f>IFERROR(VLOOKUP(ROWS($AD$4:AD1704),$Z$4:$AC$3778,2,FALSE),"")</f>
        <v>Leptospira spp. in water by Tube Culture (9260 I APHA)</v>
      </c>
      <c r="AF1704" s="37"/>
    </row>
    <row r="1705" spans="16:32" ht="15" customHeight="1">
      <c r="P1705" s="38">
        <f>IF(ISNUMBER(SEARCH(Search!$K$13,'Valid Values - Search'!U1705)),MAX($P$3:P1704)+1,0)</f>
        <v>1702</v>
      </c>
      <c r="Q1705" s="38">
        <f>IF(ISNUMBER(SEARCH(Search!$K$5,'Valid Values - Search'!R1705)),MAX($Q$3:Q1704)+1,0)</f>
        <v>1702</v>
      </c>
      <c r="R1705" s="64" t="s">
        <v>5417</v>
      </c>
      <c r="S1705" s="70" t="s">
        <v>101</v>
      </c>
      <c r="T1705" s="70" t="s">
        <v>102</v>
      </c>
      <c r="U1705" s="93" t="s">
        <v>8964</v>
      </c>
      <c r="V1705" s="94">
        <v>74</v>
      </c>
      <c r="W1705" s="97" t="s">
        <v>5417</v>
      </c>
      <c r="X1705" s="38" t="str">
        <f>IFERROR(VLOOKUP(ROWS($X$4:X1705),$Q$4:$R$5094,2,FALSE),"")</f>
        <v>Cadmium</v>
      </c>
      <c r="Y1705" s="38" t="str">
        <f>IFERROR(VLOOKUP(ROWS($Y$4:Y1705),$P$4:$U$5094,6,FALSE),"")</f>
        <v>7440-43-9</v>
      </c>
      <c r="Z1705" s="38">
        <f>IF(ISNUMBER(SEARCH(Search!$K$21,'Valid Values - Search'!AA1705)),MAX($Z$3:Z1704)+1,0)</f>
        <v>1702</v>
      </c>
      <c r="AA1705" s="64" t="s">
        <v>13256</v>
      </c>
      <c r="AB1705" s="70" t="s">
        <v>3699</v>
      </c>
      <c r="AC1705" s="71" t="s">
        <v>1102</v>
      </c>
      <c r="AD1705" s="38" t="str">
        <f>IFERROR(VLOOKUP(ROWS($AD$4:AD1705),$Z$4:$AC$3778,2,FALSE),"")</f>
        <v>Life Cycle Test for Measuring the Effects of Sediment-associated Contaminants on Midge (Chironomus tentans) (TEST METHOD 100.5 USEPA)</v>
      </c>
      <c r="AF1705" s="37"/>
    </row>
    <row r="1706" spans="16:32" ht="15" customHeight="1">
      <c r="P1706" s="38">
        <f>IF(ISNUMBER(SEARCH(Search!$K$13,'Valid Values - Search'!U1706)),MAX($P$3:P1705)+1,0)</f>
        <v>1703</v>
      </c>
      <c r="Q1706" s="38">
        <f>IF(ISNUMBER(SEARCH(Search!$K$5,'Valid Values - Search'!R1706)),MAX($Q$3:Q1705)+1,0)</f>
        <v>1703</v>
      </c>
      <c r="R1706" s="64" t="s">
        <v>5418</v>
      </c>
      <c r="S1706" s="70" t="s">
        <v>101</v>
      </c>
      <c r="T1706" s="70" t="s">
        <v>102</v>
      </c>
      <c r="U1706" s="93" t="s">
        <v>8756</v>
      </c>
      <c r="V1706" s="94">
        <v>748</v>
      </c>
      <c r="W1706" s="97" t="s">
        <v>5418</v>
      </c>
      <c r="X1706" s="38" t="str">
        <f>IFERROR(VLOOKUP(ROWS($X$4:X1706),$Q$4:$R$5094,2,FALSE),"")</f>
        <v>Caffeine</v>
      </c>
      <c r="Y1706" s="38" t="str">
        <f>IFERROR(VLOOKUP(ROWS($Y$4:Y1706),$P$4:$U$5094,6,FALSE),"")</f>
        <v>58-08-2</v>
      </c>
      <c r="Z1706" s="38">
        <f>IF(ISNUMBER(SEARCH(Search!$K$21,'Valid Values - Search'!AA1706)),MAX($Z$3:Z1705)+1,0)</f>
        <v>1703</v>
      </c>
      <c r="AA1706" s="64" t="s">
        <v>13257</v>
      </c>
      <c r="AB1706" s="70" t="s">
        <v>3141</v>
      </c>
      <c r="AC1706" s="71" t="s">
        <v>1182</v>
      </c>
      <c r="AD1706" s="38" t="str">
        <f>IFERROR(VLOOKUP(ROWS($AD$4:AD1706),$Z$4:$AC$3778,2,FALSE),"")</f>
        <v>Light Fuel Oils in Water (O3109 USDOI/USGS)</v>
      </c>
      <c r="AF1706" s="37"/>
    </row>
    <row r="1707" spans="16:32" ht="15" customHeight="1">
      <c r="P1707" s="38">
        <f>IF(ISNUMBER(SEARCH(Search!$K$13,'Valid Values - Search'!U1707)),MAX($P$3:P1706)+1,0)</f>
        <v>1704</v>
      </c>
      <c r="Q1707" s="38">
        <f>IF(ISNUMBER(SEARCH(Search!$K$5,'Valid Values - Search'!R1707)),MAX($Q$3:Q1706)+1,0)</f>
        <v>1704</v>
      </c>
      <c r="R1707" s="64" t="s">
        <v>5419</v>
      </c>
      <c r="S1707" s="70" t="s">
        <v>102</v>
      </c>
      <c r="T1707" s="70" t="s">
        <v>102</v>
      </c>
      <c r="U1707" s="93" t="s">
        <v>8459</v>
      </c>
      <c r="V1707" s="94">
        <v>1004090</v>
      </c>
      <c r="W1707" s="97" t="s">
        <v>5419</v>
      </c>
      <c r="X1707" s="38" t="str">
        <f>IFERROR(VLOOKUP(ROWS($X$4:X1707),$Q$4:$R$5094,2,FALSE),"")</f>
        <v>Caffeine-13C</v>
      </c>
      <c r="Y1707" s="38" t="str">
        <f>IFERROR(VLOOKUP(ROWS($Y$4:Y1707),$P$4:$U$5094,6,FALSE),"")</f>
        <v>N/A</v>
      </c>
      <c r="Z1707" s="38">
        <f>IF(ISNUMBER(SEARCH(Search!$K$21,'Valid Values - Search'!AA1707)),MAX($Z$3:Z1706)+1,0)</f>
        <v>1704</v>
      </c>
      <c r="AA1707" s="64" t="s">
        <v>13258</v>
      </c>
      <c r="AB1707" s="70" t="s">
        <v>3390</v>
      </c>
      <c r="AC1707" s="71" t="s">
        <v>1102</v>
      </c>
      <c r="AD1707" s="38" t="str">
        <f>IFERROR(VLOOKUP(ROWS($AD$4:AD1707),$Z$4:$AC$3778,2,FALSE),"")</f>
        <v>Lindane by IR Spectroscopy (PMD-LIN USEPA)</v>
      </c>
      <c r="AF1707" s="37"/>
    </row>
    <row r="1708" spans="16:32" ht="15" customHeight="1">
      <c r="P1708" s="38">
        <f>IF(ISNUMBER(SEARCH(Search!$K$13,'Valid Values - Search'!U1708)),MAX($P$3:P1707)+1,0)</f>
        <v>1705</v>
      </c>
      <c r="Q1708" s="38">
        <f>IF(ISNUMBER(SEARCH(Search!$K$5,'Valid Values - Search'!R1708)),MAX($Q$3:Q1707)+1,0)</f>
        <v>1705</v>
      </c>
      <c r="R1708" s="64" t="s">
        <v>5420</v>
      </c>
      <c r="S1708" s="70" t="s">
        <v>102</v>
      </c>
      <c r="T1708" s="70" t="s">
        <v>102</v>
      </c>
      <c r="U1708" s="93" t="s">
        <v>9973</v>
      </c>
      <c r="V1708" s="94">
        <v>1003817</v>
      </c>
      <c r="W1708" s="97" t="s">
        <v>5420</v>
      </c>
      <c r="X1708" s="38" t="str">
        <f>IFERROR(VLOOKUP(ROWS($X$4:X1708),$Q$4:$R$5094,2,FALSE),"")</f>
        <v>Caffeine-trimethyl-13C3</v>
      </c>
      <c r="Y1708" s="38" t="str">
        <f>IFERROR(VLOOKUP(ROWS($Y$4:Y1708),$P$4:$U$5094,6,FALSE),"")</f>
        <v>78072-66-9</v>
      </c>
      <c r="Z1708" s="38">
        <f>IF(ISNUMBER(SEARCH(Search!$K$21,'Valid Values - Search'!AA1708)),MAX($Z$3:Z1707)+1,0)</f>
        <v>1705</v>
      </c>
      <c r="AA1708" s="64" t="s">
        <v>13259</v>
      </c>
      <c r="AB1708" s="70">
        <v>76300</v>
      </c>
      <c r="AC1708" s="71" t="s">
        <v>1775</v>
      </c>
      <c r="AD1708" s="38" t="str">
        <f>IFERROR(VLOOKUP(ROWS($AD$4:AD1708),$Z$4:$AC$3778,2,FALSE),"")</f>
        <v>Lindane in soils/sediment by immunoassay (76300 MWI)</v>
      </c>
      <c r="AF1708" s="37"/>
    </row>
    <row r="1709" spans="16:32" ht="15" customHeight="1">
      <c r="P1709" s="38">
        <f>IF(ISNUMBER(SEARCH(Search!$K$13,'Valid Values - Search'!U1709)),MAX($P$3:P1708)+1,0)</f>
        <v>1706</v>
      </c>
      <c r="Q1709" s="38">
        <f>IF(ISNUMBER(SEARCH(Search!$K$5,'Valid Values - Search'!R1709)),MAX($Q$3:Q1708)+1,0)</f>
        <v>1706</v>
      </c>
      <c r="R1709" s="64" t="s">
        <v>5421</v>
      </c>
      <c r="S1709" s="70" t="s">
        <v>101</v>
      </c>
      <c r="T1709" s="70" t="s">
        <v>102</v>
      </c>
      <c r="U1709" s="93" t="s">
        <v>8965</v>
      </c>
      <c r="V1709" s="94">
        <v>75</v>
      </c>
      <c r="W1709" s="97" t="s">
        <v>5421</v>
      </c>
      <c r="X1709" s="38" t="str">
        <f>IFERROR(VLOOKUP(ROWS($X$4:X1709),$Q$4:$R$5094,2,FALSE),"")</f>
        <v>Calcium</v>
      </c>
      <c r="Y1709" s="38" t="str">
        <f>IFERROR(VLOOKUP(ROWS($Y$4:Y1709),$P$4:$U$5094,6,FALSE),"")</f>
        <v>7440-70-2</v>
      </c>
      <c r="Z1709" s="38">
        <f>IF(ISNUMBER(SEARCH(Search!$K$21,'Valid Values - Search'!AA1709)),MAX($Z$3:Z1708)+1,0)</f>
        <v>1706</v>
      </c>
      <c r="AA1709" s="64" t="s">
        <v>13260</v>
      </c>
      <c r="AB1709" s="70" t="s">
        <v>3392</v>
      </c>
      <c r="AC1709" s="71" t="s">
        <v>1102</v>
      </c>
      <c r="AD1709" s="38" t="str">
        <f>IFERROR(VLOOKUP(ROWS($AD$4:AD1709),$Z$4:$AC$3778,2,FALSE),"")</f>
        <v>Linuron by HPLC (PMD-LIU(LC) USEPA)</v>
      </c>
      <c r="AF1709" s="37"/>
    </row>
    <row r="1710" spans="16:32" ht="15" customHeight="1">
      <c r="P1710" s="38">
        <f>IF(ISNUMBER(SEARCH(Search!$K$13,'Valid Values - Search'!U1710)),MAX($P$3:P1709)+1,0)</f>
        <v>1707</v>
      </c>
      <c r="Q1710" s="38">
        <f>IF(ISNUMBER(SEARCH(Search!$K$5,'Valid Values - Search'!R1710)),MAX($Q$3:Q1709)+1,0)</f>
        <v>1707</v>
      </c>
      <c r="R1710" s="64" t="s">
        <v>5422</v>
      </c>
      <c r="S1710" s="70" t="s">
        <v>102</v>
      </c>
      <c r="T1710" s="70" t="s">
        <v>102</v>
      </c>
      <c r="U1710" s="93" t="s">
        <v>9974</v>
      </c>
      <c r="V1710" s="94">
        <v>1000129</v>
      </c>
      <c r="W1710" s="97" t="s">
        <v>5422</v>
      </c>
      <c r="X1710" s="38" t="str">
        <f>IFERROR(VLOOKUP(ROWS($X$4:X1710),$Q$4:$R$5094,2,FALSE),"")</f>
        <v>Calcium carbonate</v>
      </c>
      <c r="Y1710" s="38" t="str">
        <f>IFERROR(VLOOKUP(ROWS($Y$4:Y1710),$P$4:$U$5094,6,FALSE),"")</f>
        <v>471-35-1</v>
      </c>
      <c r="Z1710" s="38">
        <f>IF(ISNUMBER(SEARCH(Search!$K$21,'Valid Values - Search'!AA1710)),MAX($Z$3:Z1709)+1,0)</f>
        <v>1707</v>
      </c>
      <c r="AA1710" s="64" t="s">
        <v>13261</v>
      </c>
      <c r="AB1710" s="70" t="s">
        <v>3391</v>
      </c>
      <c r="AC1710" s="71" t="s">
        <v>1102</v>
      </c>
      <c r="AD1710" s="38" t="str">
        <f>IFERROR(VLOOKUP(ROWS($AD$4:AD1710),$Z$4:$AC$3778,2,FALSE),"")</f>
        <v>Linuron by IR Spectroscopy (PMD-LIU(IR) USEPA)</v>
      </c>
      <c r="AF1710" s="37"/>
    </row>
    <row r="1711" spans="16:32" ht="15" customHeight="1">
      <c r="P1711" s="38">
        <f>IF(ISNUMBER(SEARCH(Search!$K$13,'Valid Values - Search'!U1711)),MAX($P$3:P1710)+1,0)</f>
        <v>1708</v>
      </c>
      <c r="Q1711" s="38">
        <f>IF(ISNUMBER(SEARCH(Search!$K$5,'Valid Values - Search'!R1711)),MAX($Q$3:Q1710)+1,0)</f>
        <v>1708</v>
      </c>
      <c r="R1711" s="64" t="s">
        <v>5423</v>
      </c>
      <c r="S1711" s="70" t="s">
        <v>102</v>
      </c>
      <c r="T1711" s="70" t="s">
        <v>102</v>
      </c>
      <c r="U1711" s="93" t="s">
        <v>9975</v>
      </c>
      <c r="V1711" s="94">
        <v>1001111</v>
      </c>
      <c r="W1711" s="97" t="s">
        <v>5423</v>
      </c>
      <c r="X1711" s="38" t="str">
        <f>IFERROR(VLOOKUP(ROWS($X$4:X1711),$Q$4:$R$5094,2,FALSE),"")</f>
        <v>Calcium hydroxide</v>
      </c>
      <c r="Y1711" s="38" t="str">
        <f>IFERROR(VLOOKUP(ROWS($Y$4:Y1711),$P$4:$U$5094,6,FALSE),"")</f>
        <v>1305-62-0</v>
      </c>
      <c r="Z1711" s="38">
        <f>IF(ISNUMBER(SEARCH(Search!$K$21,'Valid Values - Search'!AA1711)),MAX($Z$3:Z1710)+1,0)</f>
        <v>1708</v>
      </c>
      <c r="AA1711" s="64" t="s">
        <v>13262</v>
      </c>
      <c r="AB1711" s="70" t="s">
        <v>3393</v>
      </c>
      <c r="AC1711" s="71" t="s">
        <v>1102</v>
      </c>
      <c r="AD1711" s="38" t="str">
        <f>IFERROR(VLOOKUP(ROWS($AD$4:AD1711),$Z$4:$AC$3778,2,FALSE),"")</f>
        <v>Linuron by UV Spectroscopy (PMD-LIU(UV) USEPA)</v>
      </c>
      <c r="AF1711" s="37"/>
    </row>
    <row r="1712" spans="16:32" ht="15" customHeight="1">
      <c r="P1712" s="38">
        <f>IF(ISNUMBER(SEARCH(Search!$K$13,'Valid Values - Search'!U1712)),MAX($P$3:P1711)+1,0)</f>
        <v>1709</v>
      </c>
      <c r="Q1712" s="38">
        <f>IF(ISNUMBER(SEARCH(Search!$K$5,'Valid Values - Search'!R1712)),MAX($Q$3:Q1711)+1,0)</f>
        <v>1709</v>
      </c>
      <c r="R1712" s="64" t="s">
        <v>5424</v>
      </c>
      <c r="S1712" s="70" t="s">
        <v>102</v>
      </c>
      <c r="T1712" s="70" t="s">
        <v>102</v>
      </c>
      <c r="U1712" s="93" t="s">
        <v>9976</v>
      </c>
      <c r="V1712" s="94">
        <v>749</v>
      </c>
      <c r="W1712" s="97" t="s">
        <v>5424</v>
      </c>
      <c r="X1712" s="38" t="str">
        <f>IFERROR(VLOOKUP(ROWS($X$4:X1712),$Q$4:$R$5094,2,FALSE),"")</f>
        <v>Calcium oxide</v>
      </c>
      <c r="Y1712" s="38" t="str">
        <f>IFERROR(VLOOKUP(ROWS($Y$4:Y1712),$P$4:$U$5094,6,FALSE),"")</f>
        <v>1305-78-8</v>
      </c>
      <c r="Z1712" s="38">
        <f>IF(ISNUMBER(SEARCH(Search!$K$21,'Valid Values - Search'!AA1712)),MAX($Z$3:Z1711)+1,0)</f>
        <v>1709</v>
      </c>
      <c r="AA1712" s="64" t="s">
        <v>13263</v>
      </c>
      <c r="AB1712" s="70" t="s">
        <v>3597</v>
      </c>
      <c r="AC1712" s="71" t="s">
        <v>3026</v>
      </c>
      <c r="AD1712" s="38" t="str">
        <f>IFERROR(VLOOKUP(ROWS($AD$4:AD1712),$Z$4:$AC$3778,2,FALSE),"")</f>
        <v>Liquid Scintillation Instrumentation (RI100 USDOE/ASD)</v>
      </c>
      <c r="AF1712" s="37"/>
    </row>
    <row r="1713" spans="16:32" ht="15" customHeight="1">
      <c r="P1713" s="38">
        <f>IF(ISNUMBER(SEARCH(Search!$K$13,'Valid Values - Search'!U1713)),MAX($P$3:P1712)+1,0)</f>
        <v>1710</v>
      </c>
      <c r="Q1713" s="38">
        <f>IF(ISNUMBER(SEARCH(Search!$K$5,'Valid Values - Search'!R1713)),MAX($Q$3:Q1712)+1,0)</f>
        <v>1710</v>
      </c>
      <c r="R1713" s="64" t="s">
        <v>5425</v>
      </c>
      <c r="S1713" s="70" t="s">
        <v>102</v>
      </c>
      <c r="T1713" s="70" t="s">
        <v>102</v>
      </c>
      <c r="U1713" s="93" t="s">
        <v>9977</v>
      </c>
      <c r="V1713" s="94">
        <v>17015</v>
      </c>
      <c r="W1713" s="97" t="s">
        <v>5425</v>
      </c>
      <c r="X1713" s="38" t="str">
        <f>IFERROR(VLOOKUP(ROWS($X$4:X1713),$Q$4:$R$5094,2,FALSE),"")</f>
        <v>Calcium sulfate</v>
      </c>
      <c r="Y1713" s="38" t="str">
        <f>IFERROR(VLOOKUP(ROWS($Y$4:Y1713),$P$4:$U$5094,6,FALSE),"")</f>
        <v>7778-18-9</v>
      </c>
      <c r="Z1713" s="38">
        <f>IF(ISNUMBER(SEARCH(Search!$K$21,'Valid Values - Search'!AA1713)),MAX($Z$3:Z1712)+1,0)</f>
        <v>1710</v>
      </c>
      <c r="AA1713" s="64" t="s">
        <v>13264</v>
      </c>
      <c r="AB1713" s="70">
        <v>993.09</v>
      </c>
      <c r="AC1713" s="71" t="s">
        <v>1934</v>
      </c>
      <c r="AD1713" s="38" t="str">
        <f>IFERROR(VLOOKUP(ROWS($AD$4:AD1713),$Z$4:$AC$3778,2,FALSE),"")</f>
        <v>Listeria in Dairy, Seafood and Meats (993.09 AOAC)</v>
      </c>
      <c r="AF1713" s="37"/>
    </row>
    <row r="1714" spans="16:32" ht="15" customHeight="1">
      <c r="P1714" s="38">
        <f>IF(ISNUMBER(SEARCH(Search!$K$13,'Valid Values - Search'!U1714)),MAX($P$3:P1713)+1,0)</f>
        <v>1711</v>
      </c>
      <c r="Q1714" s="38">
        <f>IF(ISNUMBER(SEARCH(Search!$K$5,'Valid Values - Search'!R1714)),MAX($Q$3:Q1713)+1,0)</f>
        <v>1711</v>
      </c>
      <c r="R1714" s="64" t="s">
        <v>5426</v>
      </c>
      <c r="S1714" s="70" t="s">
        <v>102</v>
      </c>
      <c r="T1714" s="70" t="s">
        <v>102</v>
      </c>
      <c r="U1714" s="93" t="s">
        <v>9978</v>
      </c>
      <c r="V1714" s="94">
        <v>16957</v>
      </c>
      <c r="W1714" s="97" t="s">
        <v>5426</v>
      </c>
      <c r="X1714" s="38" t="str">
        <f>IFERROR(VLOOKUP(ROWS($X$4:X1714),$Q$4:$R$5094,2,FALSE),"")</f>
        <v>Calcium sulfate dihydrate</v>
      </c>
      <c r="Y1714" s="38" t="str">
        <f>IFERROR(VLOOKUP(ROWS($Y$4:Y1714),$P$4:$U$5094,6,FALSE),"")</f>
        <v>10101-41-4</v>
      </c>
      <c r="Z1714" s="38">
        <f>IF(ISNUMBER(SEARCH(Search!$K$21,'Valid Values - Search'!AA1714)),MAX($Z$3:Z1713)+1,0)</f>
        <v>1711</v>
      </c>
      <c r="AA1714" s="64" t="s">
        <v>13265</v>
      </c>
      <c r="AB1714" s="70">
        <v>993.12</v>
      </c>
      <c r="AC1714" s="71" t="s">
        <v>1934</v>
      </c>
      <c r="AD1714" s="38" t="str">
        <f>IFERROR(VLOOKUP(ROWS($AD$4:AD1714),$Z$4:$AC$3778,2,FALSE),"")</f>
        <v>Listeria monocytogenes in Milk (993.12 AOAC)</v>
      </c>
      <c r="AF1714" s="37"/>
    </row>
    <row r="1715" spans="16:32" ht="15" customHeight="1">
      <c r="P1715" s="38">
        <f>IF(ISNUMBER(SEARCH(Search!$K$13,'Valid Values - Search'!U1715)),MAX($P$3:P1714)+1,0)</f>
        <v>1712</v>
      </c>
      <c r="Q1715" s="38">
        <f>IF(ISNUMBER(SEARCH(Search!$K$5,'Valid Values - Search'!R1715)),MAX($Q$3:Q1714)+1,0)</f>
        <v>1712</v>
      </c>
      <c r="R1715" s="64" t="s">
        <v>5427</v>
      </c>
      <c r="S1715" s="70" t="s">
        <v>102</v>
      </c>
      <c r="T1715" s="70" t="s">
        <v>102</v>
      </c>
      <c r="U1715" s="93" t="s">
        <v>9979</v>
      </c>
      <c r="V1715" s="94">
        <v>751</v>
      </c>
      <c r="W1715" s="97" t="s">
        <v>5427</v>
      </c>
      <c r="X1715" s="38" t="str">
        <f>IFERROR(VLOOKUP(ROWS($X$4:X1715),$Q$4:$R$5094,2,FALSE),"")</f>
        <v>Calcium-45</v>
      </c>
      <c r="Y1715" s="38" t="str">
        <f>IFERROR(VLOOKUP(ROWS($Y$4:Y1715),$P$4:$U$5094,6,FALSE),"")</f>
        <v>13966-05-7</v>
      </c>
      <c r="Z1715" s="38">
        <f>IF(ISNUMBER(SEARCH(Search!$K$21,'Valid Values - Search'!AA1715)),MAX($Z$3:Z1714)+1,0)</f>
        <v>1712</v>
      </c>
      <c r="AA1715" s="64" t="s">
        <v>13266</v>
      </c>
      <c r="AB1715" s="70">
        <v>992.18</v>
      </c>
      <c r="AC1715" s="71" t="s">
        <v>1934</v>
      </c>
      <c r="AD1715" s="38" t="str">
        <f>IFERROR(VLOOKUP(ROWS($AD$4:AD1715),$Z$4:$AC$3778,2,FALSE),"")</f>
        <v>Listeria Species (992.18 AOAC)</v>
      </c>
      <c r="AF1715" s="37"/>
    </row>
    <row r="1716" spans="16:32" ht="15" customHeight="1">
      <c r="P1716" s="38">
        <f>IF(ISNUMBER(SEARCH(Search!$K$13,'Valid Values - Search'!U1716)),MAX($P$3:P1715)+1,0)</f>
        <v>1713</v>
      </c>
      <c r="Q1716" s="38">
        <f>IF(ISNUMBER(SEARCH(Search!$K$5,'Valid Values - Search'!R1716)),MAX($Q$3:Q1715)+1,0)</f>
        <v>1713</v>
      </c>
      <c r="R1716" s="64" t="s">
        <v>5428</v>
      </c>
      <c r="S1716" s="70" t="s">
        <v>102</v>
      </c>
      <c r="T1716" s="70" t="s">
        <v>102</v>
      </c>
      <c r="U1716" s="93" t="s">
        <v>9980</v>
      </c>
      <c r="V1716" s="94">
        <v>752</v>
      </c>
      <c r="W1716" s="97" t="s">
        <v>5428</v>
      </c>
      <c r="X1716" s="38" t="str">
        <f>IFERROR(VLOOKUP(ROWS($X$4:X1716),$Q$4:$R$5094,2,FALSE),"")</f>
        <v>Camphor</v>
      </c>
      <c r="Y1716" s="38" t="str">
        <f>IFERROR(VLOOKUP(ROWS($Y$4:Y1716),$P$4:$U$5094,6,FALSE),"")</f>
        <v>76-22-2</v>
      </c>
      <c r="Z1716" s="38">
        <f>IF(ISNUMBER(SEARCH(Search!$K$21,'Valid Values - Search'!AA1716)),MAX($Z$3:Z1715)+1,0)</f>
        <v>1713</v>
      </c>
      <c r="AA1716" s="64" t="s">
        <v>13267</v>
      </c>
      <c r="AB1716" s="70">
        <v>992.19</v>
      </c>
      <c r="AC1716" s="71" t="s">
        <v>1934</v>
      </c>
      <c r="AD1716" s="38" t="str">
        <f>IFERROR(VLOOKUP(ROWS($AD$4:AD1716),$Z$4:$AC$3778,2,FALSE),"")</f>
        <v>Listeria Species (992.19 AOAC)</v>
      </c>
      <c r="AF1716" s="37"/>
    </row>
    <row r="1717" spans="16:32" ht="15" customHeight="1">
      <c r="P1717" s="38">
        <f>IF(ISNUMBER(SEARCH(Search!$K$13,'Valid Values - Search'!U1717)),MAX($P$3:P1716)+1,0)</f>
        <v>1714</v>
      </c>
      <c r="Q1717" s="38">
        <f>IF(ISNUMBER(SEARCH(Search!$K$5,'Valid Values - Search'!R1717)),MAX($Q$3:Q1716)+1,0)</f>
        <v>1714</v>
      </c>
      <c r="R1717" s="64" t="s">
        <v>5429</v>
      </c>
      <c r="S1717" s="70" t="s">
        <v>102</v>
      </c>
      <c r="T1717" s="70" t="s">
        <v>102</v>
      </c>
      <c r="U1717" s="93" t="s">
        <v>8459</v>
      </c>
      <c r="V1717" s="94">
        <v>11725</v>
      </c>
      <c r="W1717" s="97" t="s">
        <v>5429</v>
      </c>
      <c r="X1717" s="38" t="str">
        <f>IFERROR(VLOOKUP(ROWS($X$4:X1717),$Q$4:$R$5094,2,FALSE),"")</f>
        <v>Candida</v>
      </c>
      <c r="Y1717" s="38" t="str">
        <f>IFERROR(VLOOKUP(ROWS($Y$4:Y1717),$P$4:$U$5094,6,FALSE),"")</f>
        <v>N/A</v>
      </c>
      <c r="Z1717" s="38">
        <f>IF(ISNUMBER(SEARCH(Search!$K$21,'Valid Values - Search'!AA1717)),MAX($Z$3:Z1716)+1,0)</f>
        <v>1714</v>
      </c>
      <c r="AA1717" s="64" t="s">
        <v>13268</v>
      </c>
      <c r="AB1717" s="70">
        <v>7430</v>
      </c>
      <c r="AC1717" s="71" t="s">
        <v>1102</v>
      </c>
      <c r="AD1717" s="38" t="str">
        <f>IFERROR(VLOOKUP(ROWS($AD$4:AD1717),$Z$4:$AC$3778,2,FALSE),"")</f>
        <v>Lithium by FLAA (7430 USEPA)</v>
      </c>
      <c r="AF1717" s="37"/>
    </row>
    <row r="1718" spans="16:32" ht="15" customHeight="1">
      <c r="P1718" s="38">
        <f>IF(ISNUMBER(SEARCH(Search!$K$13,'Valid Values - Search'!U1718)),MAX($P$3:P1717)+1,0)</f>
        <v>1715</v>
      </c>
      <c r="Q1718" s="38">
        <f>IF(ISNUMBER(SEARCH(Search!$K$5,'Valid Values - Search'!R1718)),MAX($Q$3:Q1717)+1,0)</f>
        <v>1715</v>
      </c>
      <c r="R1718" s="64" t="s">
        <v>5430</v>
      </c>
      <c r="S1718" s="70" t="s">
        <v>102</v>
      </c>
      <c r="T1718" s="70" t="s">
        <v>102</v>
      </c>
      <c r="U1718" s="93" t="s">
        <v>8459</v>
      </c>
      <c r="V1718" s="94">
        <v>11724</v>
      </c>
      <c r="W1718" s="97" t="s">
        <v>5430</v>
      </c>
      <c r="X1718" s="38" t="str">
        <f>IFERROR(VLOOKUP(ROWS($X$4:X1718),$Q$4:$R$5094,2,FALSE),"")</f>
        <v>Candida albicans</v>
      </c>
      <c r="Y1718" s="38" t="str">
        <f>IFERROR(VLOOKUP(ROWS($Y$4:Y1718),$P$4:$U$5094,6,FALSE),"")</f>
        <v>N/A</v>
      </c>
      <c r="Z1718" s="38">
        <f>IF(ISNUMBER(SEARCH(Search!$K$21,'Valid Values - Search'!AA1718)),MAX($Z$3:Z1717)+1,0)</f>
        <v>1715</v>
      </c>
      <c r="AA1718" s="64" t="s">
        <v>13269</v>
      </c>
      <c r="AB1718" s="70" t="s">
        <v>2917</v>
      </c>
      <c r="AC1718" s="71" t="s">
        <v>1182</v>
      </c>
      <c r="AD1718" s="38" t="str">
        <f>IFERROR(VLOOKUP(ROWS($AD$4:AD1718),$Z$4:$AC$3778,2,FALSE),"")</f>
        <v>Lithium in Bottom Material by FLAA (I5425 USDOI/USGS)</v>
      </c>
      <c r="AF1718" s="37"/>
    </row>
    <row r="1719" spans="16:32" ht="15" customHeight="1">
      <c r="P1719" s="38">
        <f>IF(ISNUMBER(SEARCH(Search!$K$13,'Valid Values - Search'!U1719)),MAX($P$3:P1718)+1,0)</f>
        <v>1716</v>
      </c>
      <c r="Q1719" s="38">
        <f>IF(ISNUMBER(SEARCH(Search!$K$5,'Valid Values - Search'!R1719)),MAX($Q$3:Q1718)+1,0)</f>
        <v>1716</v>
      </c>
      <c r="R1719" s="64" t="s">
        <v>5431</v>
      </c>
      <c r="S1719" s="70" t="s">
        <v>102</v>
      </c>
      <c r="T1719" s="70" t="s">
        <v>102</v>
      </c>
      <c r="U1719" s="93" t="s">
        <v>9981</v>
      </c>
      <c r="V1719" s="94">
        <v>1003833</v>
      </c>
      <c r="W1719" s="97" t="s">
        <v>5431</v>
      </c>
      <c r="X1719" s="38" t="str">
        <f>IFERROR(VLOOKUP(ROWS($X$4:X1719),$Q$4:$R$5094,2,FALSE),"")</f>
        <v>Cannabidiol</v>
      </c>
      <c r="Y1719" s="38" t="str">
        <f>IFERROR(VLOOKUP(ROWS($Y$4:Y1719),$P$4:$U$5094,6,FALSE),"")</f>
        <v>13956-29-1</v>
      </c>
      <c r="Z1719" s="38">
        <f>IF(ISNUMBER(SEARCH(Search!$K$21,'Valid Values - Search'!AA1719)),MAX($Z$3:Z1718)+1,0)</f>
        <v>1716</v>
      </c>
      <c r="AA1719" s="64" t="s">
        <v>13270</v>
      </c>
      <c r="AB1719" s="70" t="s">
        <v>1431</v>
      </c>
      <c r="AC1719" s="71" t="s">
        <v>1156</v>
      </c>
      <c r="AD1719" s="38" t="str">
        <f>IFERROR(VLOOKUP(ROWS($AD$4:AD1719),$Z$4:$AC$3778,2,FALSE),"")</f>
        <v>Lithium in Water by FLAA (3500-LI(B) APHA)</v>
      </c>
      <c r="AF1719" s="37"/>
    </row>
    <row r="1720" spans="16:32" ht="15" customHeight="1">
      <c r="P1720" s="38">
        <f>IF(ISNUMBER(SEARCH(Search!$K$13,'Valid Values - Search'!U1720)),MAX($P$3:P1719)+1,0)</f>
        <v>1717</v>
      </c>
      <c r="Q1720" s="38">
        <f>IF(ISNUMBER(SEARCH(Search!$K$5,'Valid Values - Search'!R1720)),MAX($Q$3:Q1719)+1,0)</f>
        <v>1717</v>
      </c>
      <c r="R1720" s="64" t="s">
        <v>5432</v>
      </c>
      <c r="S1720" s="70" t="s">
        <v>102</v>
      </c>
      <c r="T1720" s="70" t="s">
        <v>102</v>
      </c>
      <c r="U1720" s="93" t="s">
        <v>9982</v>
      </c>
      <c r="V1720" s="94">
        <v>1003856</v>
      </c>
      <c r="W1720" s="97" t="s">
        <v>5432</v>
      </c>
      <c r="X1720" s="38" t="str">
        <f>IFERROR(VLOOKUP(ROWS($X$4:X1720),$Q$4:$R$5094,2,FALSE),"")</f>
        <v>Cannabinol</v>
      </c>
      <c r="Y1720" s="38" t="str">
        <f>IFERROR(VLOOKUP(ROWS($Y$4:Y1720),$P$4:$U$5094,6,FALSE),"")</f>
        <v>521-35-7</v>
      </c>
      <c r="Z1720" s="38">
        <f>IF(ISNUMBER(SEARCH(Search!$K$21,'Valid Values - Search'!AA1720)),MAX($Z$3:Z1719)+1,0)</f>
        <v>1717</v>
      </c>
      <c r="AA1720" s="64" t="s">
        <v>13271</v>
      </c>
      <c r="AB1720" s="70" t="s">
        <v>2778</v>
      </c>
      <c r="AC1720" s="71" t="s">
        <v>1182</v>
      </c>
      <c r="AD1720" s="38" t="str">
        <f>IFERROR(VLOOKUP(ROWS($AD$4:AD1720),$Z$4:$AC$3778,2,FALSE),"")</f>
        <v>Lithium in Water by FLAA (I1425 USDOI/USGS)</v>
      </c>
      <c r="AF1720" s="37"/>
    </row>
    <row r="1721" spans="16:32" ht="15" customHeight="1">
      <c r="P1721" s="38">
        <f>IF(ISNUMBER(SEARCH(Search!$K$13,'Valid Values - Search'!U1721)),MAX($P$3:P1720)+1,0)</f>
        <v>1718</v>
      </c>
      <c r="Q1721" s="38">
        <f>IF(ISNUMBER(SEARCH(Search!$K$5,'Valid Values - Search'!R1721)),MAX($Q$3:Q1720)+1,0)</f>
        <v>1718</v>
      </c>
      <c r="R1721" s="64" t="s">
        <v>5433</v>
      </c>
      <c r="S1721" s="70" t="s">
        <v>102</v>
      </c>
      <c r="T1721" s="70" t="s">
        <v>102</v>
      </c>
      <c r="U1721" s="93" t="s">
        <v>8459</v>
      </c>
      <c r="V1721" s="94">
        <v>389351</v>
      </c>
      <c r="W1721" s="97" t="s">
        <v>5433</v>
      </c>
      <c r="X1721" s="38" t="str">
        <f>IFERROR(VLOOKUP(ROWS($X$4:X1721),$Q$4:$R$5094,2,FALSE),"")</f>
        <v>Canopy Cover, Left Bank</v>
      </c>
      <c r="Y1721" s="38" t="str">
        <f>IFERROR(VLOOKUP(ROWS($Y$4:Y1721),$P$4:$U$5094,6,FALSE),"")</f>
        <v>N/A</v>
      </c>
      <c r="Z1721" s="38">
        <f>IF(ISNUMBER(SEARCH(Search!$K$21,'Valid Values - Search'!AA1721)),MAX($Z$3:Z1720)+1,0)</f>
        <v>1718</v>
      </c>
      <c r="AA1721" s="64" t="s">
        <v>13272</v>
      </c>
      <c r="AB1721" s="70" t="s">
        <v>2877</v>
      </c>
      <c r="AC1721" s="71" t="s">
        <v>1182</v>
      </c>
      <c r="AD1721" s="38" t="str">
        <f>IFERROR(VLOOKUP(ROWS($AD$4:AD1721),$Z$4:$AC$3778,2,FALSE),"")</f>
        <v>Lithium in Water by FLAA (I3425 USDOI/USGS)</v>
      </c>
      <c r="AF1721" s="37"/>
    </row>
    <row r="1722" spans="16:32" ht="15" customHeight="1">
      <c r="P1722" s="38">
        <f>IF(ISNUMBER(SEARCH(Search!$K$13,'Valid Values - Search'!U1722)),MAX($P$3:P1721)+1,0)</f>
        <v>1719</v>
      </c>
      <c r="Q1722" s="38">
        <f>IF(ISNUMBER(SEARCH(Search!$K$5,'Valid Values - Search'!R1722)),MAX($Q$3:Q1721)+1,0)</f>
        <v>1719</v>
      </c>
      <c r="R1722" s="64" t="s">
        <v>5434</v>
      </c>
      <c r="S1722" s="70" t="s">
        <v>102</v>
      </c>
      <c r="T1722" s="70" t="s">
        <v>102</v>
      </c>
      <c r="U1722" s="93" t="s">
        <v>8459</v>
      </c>
      <c r="V1722" s="94">
        <v>389352</v>
      </c>
      <c r="W1722" s="97" t="s">
        <v>5434</v>
      </c>
      <c r="X1722" s="38" t="str">
        <f>IFERROR(VLOOKUP(ROWS($X$4:X1722),$Q$4:$R$5094,2,FALSE),"")</f>
        <v>Canopy Cover, Right Bank</v>
      </c>
      <c r="Y1722" s="38" t="str">
        <f>IFERROR(VLOOKUP(ROWS($Y$4:Y1722),$P$4:$U$5094,6,FALSE),"")</f>
        <v>N/A</v>
      </c>
      <c r="Z1722" s="38">
        <f>IF(ISNUMBER(SEARCH(Search!$K$21,'Valid Values - Search'!AA1722)),MAX($Z$3:Z1721)+1,0)</f>
        <v>1719</v>
      </c>
      <c r="AA1722" s="64" t="s">
        <v>13273</v>
      </c>
      <c r="AB1722" s="70" t="s">
        <v>2957</v>
      </c>
      <c r="AC1722" s="71" t="s">
        <v>1182</v>
      </c>
      <c r="AD1722" s="38" t="str">
        <f>IFERROR(VLOOKUP(ROWS($AD$4:AD1722),$Z$4:$AC$3778,2,FALSE),"")</f>
        <v>Lithium in Water by FLAA (I7425 USDOI/USGS)</v>
      </c>
      <c r="AF1722" s="37"/>
    </row>
    <row r="1723" spans="16:32" ht="15" customHeight="1">
      <c r="P1723" s="38">
        <f>IF(ISNUMBER(SEARCH(Search!$K$13,'Valid Values - Search'!U1723)),MAX($P$3:P1722)+1,0)</f>
        <v>1720</v>
      </c>
      <c r="Q1723" s="38">
        <f>IF(ISNUMBER(SEARCH(Search!$K$5,'Valid Values - Search'!R1723)),MAX($Q$3:Q1722)+1,0)</f>
        <v>1720</v>
      </c>
      <c r="R1723" s="64" t="s">
        <v>5435</v>
      </c>
      <c r="S1723" s="70" t="s">
        <v>102</v>
      </c>
      <c r="T1723" s="70" t="s">
        <v>102</v>
      </c>
      <c r="U1723" s="93" t="s">
        <v>8459</v>
      </c>
      <c r="V1723" s="94">
        <v>1001947</v>
      </c>
      <c r="W1723" s="97" t="s">
        <v>5435</v>
      </c>
      <c r="X1723" s="38" t="str">
        <f>IFERROR(VLOOKUP(ROWS($X$4:X1723),$Q$4:$R$5094,2,FALSE),"")</f>
        <v>Canopy Measure Center Down</v>
      </c>
      <c r="Y1723" s="38" t="str">
        <f>IFERROR(VLOOKUP(ROWS($Y$4:Y1723),$P$4:$U$5094,6,FALSE),"")</f>
        <v>N/A</v>
      </c>
      <c r="Z1723" s="38">
        <f>IF(ISNUMBER(SEARCH(Search!$K$21,'Valid Values - Search'!AA1723)),MAX($Z$3:Z1722)+1,0)</f>
        <v>1720</v>
      </c>
      <c r="AA1723" s="64" t="s">
        <v>13274</v>
      </c>
      <c r="AB1723" s="70" t="s">
        <v>1433</v>
      </c>
      <c r="AC1723" s="71" t="s">
        <v>1156</v>
      </c>
      <c r="AD1723" s="38" t="str">
        <f>IFERROR(VLOOKUP(ROWS($AD$4:AD1723),$Z$4:$AC$3778,2,FALSE),"")</f>
        <v>Lithium in Water by Flame Photometry (3500-LI(D) APHA)</v>
      </c>
      <c r="AF1723" s="37"/>
    </row>
    <row r="1724" spans="16:32" ht="15" customHeight="1">
      <c r="P1724" s="38">
        <f>IF(ISNUMBER(SEARCH(Search!$K$13,'Valid Values - Search'!U1724)),MAX($P$3:P1723)+1,0)</f>
        <v>1721</v>
      </c>
      <c r="Q1724" s="38">
        <f>IF(ISNUMBER(SEARCH(Search!$K$5,'Valid Values - Search'!R1724)),MAX($Q$3:Q1723)+1,0)</f>
        <v>1721</v>
      </c>
      <c r="R1724" s="64" t="s">
        <v>5436</v>
      </c>
      <c r="S1724" s="70" t="s">
        <v>102</v>
      </c>
      <c r="T1724" s="70" t="s">
        <v>102</v>
      </c>
      <c r="U1724" s="93" t="s">
        <v>8459</v>
      </c>
      <c r="V1724" s="94">
        <v>1001942</v>
      </c>
      <c r="W1724" s="97" t="s">
        <v>5436</v>
      </c>
      <c r="X1724" s="38" t="str">
        <f>IFERROR(VLOOKUP(ROWS($X$4:X1724),$Q$4:$R$5094,2,FALSE),"")</f>
        <v>Canopy Measure Center Upstream</v>
      </c>
      <c r="Y1724" s="38" t="str">
        <f>IFERROR(VLOOKUP(ROWS($Y$4:Y1724),$P$4:$U$5094,6,FALSE),"")</f>
        <v>N/A</v>
      </c>
      <c r="Z1724" s="38">
        <f>IF(ISNUMBER(SEARCH(Search!$K$21,'Valid Values - Search'!AA1724)),MAX($Z$3:Z1723)+1,0)</f>
        <v>1721</v>
      </c>
      <c r="AA1724" s="64" t="s">
        <v>13275</v>
      </c>
      <c r="AB1724" s="70" t="s">
        <v>1432</v>
      </c>
      <c r="AC1724" s="71" t="s">
        <v>1156</v>
      </c>
      <c r="AD1724" s="38" t="str">
        <f>IFERROR(VLOOKUP(ROWS($AD$4:AD1724),$Z$4:$AC$3778,2,FALSE),"")</f>
        <v>Lithium in Water by ICP (3500-LI(C) APHA)</v>
      </c>
      <c r="AF1724" s="37"/>
    </row>
    <row r="1725" spans="16:32" ht="15" customHeight="1">
      <c r="P1725" s="38">
        <f>IF(ISNUMBER(SEARCH(Search!$K$13,'Valid Values - Search'!U1725)),MAX($P$3:P1724)+1,0)</f>
        <v>1722</v>
      </c>
      <c r="Q1725" s="38">
        <f>IF(ISNUMBER(SEARCH(Search!$K$5,'Valid Values - Search'!R1725)),MAX($Q$3:Q1724)+1,0)</f>
        <v>1722</v>
      </c>
      <c r="R1725" s="64" t="s">
        <v>5437</v>
      </c>
      <c r="S1725" s="70" t="s">
        <v>102</v>
      </c>
      <c r="T1725" s="70" t="s">
        <v>102</v>
      </c>
      <c r="U1725" s="93" t="s">
        <v>8459</v>
      </c>
      <c r="V1725" s="94">
        <v>1001936</v>
      </c>
      <c r="W1725" s="97" t="s">
        <v>5437</v>
      </c>
      <c r="X1725" s="38" t="str">
        <f>IFERROR(VLOOKUP(ROWS($X$4:X1725),$Q$4:$R$5094,2,FALSE),"")</f>
        <v>Canopy Measure Left Bank</v>
      </c>
      <c r="Y1725" s="38" t="str">
        <f>IFERROR(VLOOKUP(ROWS($Y$4:Y1725),$P$4:$U$5094,6,FALSE),"")</f>
        <v>N/A</v>
      </c>
      <c r="Z1725" s="38">
        <f>IF(ISNUMBER(SEARCH(Search!$K$21,'Valid Values - Search'!AA1725)),MAX($Z$3:Z1724)+1,0)</f>
        <v>1722</v>
      </c>
      <c r="AA1725" s="64" t="s">
        <v>13276</v>
      </c>
      <c r="AB1725" s="70" t="s">
        <v>2288</v>
      </c>
      <c r="AC1725" s="71" t="s">
        <v>1184</v>
      </c>
      <c r="AD1725" s="38" t="str">
        <f>IFERROR(VLOOKUP(ROWS($AD$4:AD1725),$Z$4:$AC$3778,2,FALSE),"")</f>
        <v>Lithium, Potassium and Sodium (D3561 ASTM)</v>
      </c>
      <c r="AF1725" s="37"/>
    </row>
    <row r="1726" spans="16:32" ht="15" customHeight="1">
      <c r="P1726" s="38">
        <f>IF(ISNUMBER(SEARCH(Search!$K$13,'Valid Values - Search'!U1726)),MAX($P$3:P1725)+1,0)</f>
        <v>1723</v>
      </c>
      <c r="Q1726" s="38">
        <f>IF(ISNUMBER(SEARCH(Search!$K$5,'Valid Values - Search'!R1726)),MAX($Q$3:Q1725)+1,0)</f>
        <v>1723</v>
      </c>
      <c r="R1726" s="64" t="s">
        <v>5438</v>
      </c>
      <c r="S1726" s="70" t="s">
        <v>102</v>
      </c>
      <c r="T1726" s="70" t="s">
        <v>102</v>
      </c>
      <c r="U1726" s="93" t="s">
        <v>8459</v>
      </c>
      <c r="V1726" s="94">
        <v>1001938</v>
      </c>
      <c r="W1726" s="97" t="s">
        <v>5438</v>
      </c>
      <c r="X1726" s="38" t="str">
        <f>IFERROR(VLOOKUP(ROWS($X$4:X1726),$Q$4:$R$5094,2,FALSE),"")</f>
        <v>Canopy Measure Right Bank</v>
      </c>
      <c r="Y1726" s="38" t="str">
        <f>IFERROR(VLOOKUP(ROWS($Y$4:Y1726),$P$4:$U$5094,6,FALSE),"")</f>
        <v>N/A</v>
      </c>
      <c r="Z1726" s="38">
        <f>IF(ISNUMBER(SEARCH(Search!$K$21,'Valid Values - Search'!AA1726)),MAX($Z$3:Z1725)+1,0)</f>
        <v>1723</v>
      </c>
      <c r="AA1726" s="64" t="s">
        <v>13277</v>
      </c>
      <c r="AB1726" s="70" t="s">
        <v>2998</v>
      </c>
      <c r="AC1726" s="71" t="s">
        <v>1182</v>
      </c>
      <c r="AD1726" s="38" t="str">
        <f>IFERROR(VLOOKUP(ROWS($AD$4:AD1726),$Z$4:$AC$3778,2,FALSE),"")</f>
        <v>Load Estimator (LOADEST): A FORTRAN Program for Estimating Constituent Loads in Streams and Rivers (LOADEST USDOI/USGS)</v>
      </c>
      <c r="AF1726" s="37"/>
    </row>
    <row r="1727" spans="16:32" ht="15" customHeight="1">
      <c r="P1727" s="38">
        <f>IF(ISNUMBER(SEARCH(Search!$K$13,'Valid Values - Search'!U1727)),MAX($P$3:P1726)+1,0)</f>
        <v>1724</v>
      </c>
      <c r="Q1727" s="38">
        <f>IF(ISNUMBER(SEARCH(Search!$K$5,'Valid Values - Search'!R1727)),MAX($Q$3:Q1726)+1,0)</f>
        <v>1724</v>
      </c>
      <c r="R1727" s="64" t="s">
        <v>5439</v>
      </c>
      <c r="S1727" s="70" t="s">
        <v>102</v>
      </c>
      <c r="T1727" s="70" t="s">
        <v>102</v>
      </c>
      <c r="U1727" s="93" t="s">
        <v>9983</v>
      </c>
      <c r="V1727" s="94">
        <v>754</v>
      </c>
      <c r="W1727" s="97" t="s">
        <v>5439</v>
      </c>
      <c r="X1727" s="38" t="str">
        <f>IFERROR(VLOOKUP(ROWS($X$4:X1727),$Q$4:$R$5094,2,FALSE),"")</f>
        <v>Caprolactam</v>
      </c>
      <c r="Y1727" s="38" t="str">
        <f>IFERROR(VLOOKUP(ROWS($Y$4:Y1727),$P$4:$U$5094,6,FALSE),"")</f>
        <v>105-60-2</v>
      </c>
      <c r="Z1727" s="38">
        <f>IF(ISNUMBER(SEARCH(Search!$K$21,'Valid Values - Search'!AA1727)),MAX($Z$3:Z1726)+1,0)</f>
        <v>1724</v>
      </c>
      <c r="AA1727" s="64" t="s">
        <v>13278</v>
      </c>
      <c r="AB1727" s="70" t="s">
        <v>2995</v>
      </c>
      <c r="AC1727" s="71" t="s">
        <v>1102</v>
      </c>
      <c r="AD1727" s="38" t="str">
        <f>IFERROR(VLOOKUP(ROWS($AD$4:AD1727),$Z$4:$AC$3778,2,FALSE),"")</f>
        <v>Low Concentration Water for Pesticides (LC_PEST USEPA)</v>
      </c>
      <c r="AF1727" s="37"/>
    </row>
    <row r="1728" spans="16:32" ht="15" customHeight="1">
      <c r="P1728" s="38">
        <f>IF(ISNUMBER(SEARCH(Search!$K$13,'Valid Values - Search'!U1728)),MAX($P$3:P1727)+1,0)</f>
        <v>1725</v>
      </c>
      <c r="Q1728" s="38">
        <f>IF(ISNUMBER(SEARCH(Search!$K$5,'Valid Values - Search'!R1728)),MAX($Q$3:Q1727)+1,0)</f>
        <v>1725</v>
      </c>
      <c r="R1728" s="64" t="s">
        <v>5440</v>
      </c>
      <c r="S1728" s="70" t="s">
        <v>102</v>
      </c>
      <c r="T1728" s="70" t="s">
        <v>102</v>
      </c>
      <c r="U1728" s="93">
        <v>191906</v>
      </c>
      <c r="V1728" s="94">
        <v>1000452</v>
      </c>
      <c r="W1728" s="97" t="s">
        <v>5440</v>
      </c>
      <c r="X1728" s="38" t="str">
        <f>IFERROR(VLOOKUP(ROWS($X$4:X1728),$Q$4:$R$5094,2,FALSE),"")</f>
        <v>Captafol</v>
      </c>
      <c r="Y1728" s="38">
        <f>IFERROR(VLOOKUP(ROWS($Y$4:Y1728),$P$4:$U$5094,6,FALSE),"")</f>
        <v>191906</v>
      </c>
      <c r="Z1728" s="38">
        <f>IF(ISNUMBER(SEARCH(Search!$K$21,'Valid Values - Search'!AA1728)),MAX($Z$3:Z1727)+1,0)</f>
        <v>1725</v>
      </c>
      <c r="AA1728" s="64" t="s">
        <v>13279</v>
      </c>
      <c r="AB1728" s="70">
        <v>410.2</v>
      </c>
      <c r="AC1728" s="71" t="s">
        <v>1102</v>
      </c>
      <c r="AD1728" s="38" t="str">
        <f>IFERROR(VLOOKUP(ROWS($AD$4:AD1728),$Z$4:$AC$3778,2,FALSE),"")</f>
        <v>Low Level Chemical Oxygen Demand (410.2 USEPA)</v>
      </c>
      <c r="AF1728" s="37"/>
    </row>
    <row r="1729" spans="16:32" ht="15" customHeight="1">
      <c r="P1729" s="38">
        <f>IF(ISNUMBER(SEARCH(Search!$K$13,'Valid Values - Search'!U1729)),MAX($P$3:P1728)+1,0)</f>
        <v>1726</v>
      </c>
      <c r="Q1729" s="38">
        <f>IF(ISNUMBER(SEARCH(Search!$K$5,'Valid Values - Search'!R1729)),MAX($Q$3:Q1728)+1,0)</f>
        <v>1726</v>
      </c>
      <c r="R1729" s="64" t="s">
        <v>5441</v>
      </c>
      <c r="S1729" s="70" t="s">
        <v>102</v>
      </c>
      <c r="T1729" s="70" t="s">
        <v>102</v>
      </c>
      <c r="U1729" s="93" t="s">
        <v>9984</v>
      </c>
      <c r="V1729" s="94">
        <v>77</v>
      </c>
      <c r="W1729" s="97" t="s">
        <v>5441</v>
      </c>
      <c r="X1729" s="38" t="str">
        <f>IFERROR(VLOOKUP(ROWS($X$4:X1729),$Q$4:$R$5094,2,FALSE),"")</f>
        <v>Captan</v>
      </c>
      <c r="Y1729" s="38" t="str">
        <f>IFERROR(VLOOKUP(ROWS($Y$4:Y1729),$P$4:$U$5094,6,FALSE),"")</f>
        <v>133-06-2</v>
      </c>
      <c r="Z1729" s="38">
        <f>IF(ISNUMBER(SEARCH(Search!$K$21,'Valid Values - Search'!AA1729)),MAX($Z$3:Z1728)+1,0)</f>
        <v>1726</v>
      </c>
      <c r="AA1729" s="64" t="s">
        <v>13280</v>
      </c>
      <c r="AB1729" s="70" t="s">
        <v>2588</v>
      </c>
      <c r="AC1729" s="71" t="s">
        <v>1102</v>
      </c>
      <c r="AD1729" s="38" t="str">
        <f>IFERROR(VLOOKUP(ROWS($AD$4:AD1729),$Z$4:$AC$3778,2,FALSE),"")</f>
        <v>Low Level Iodine-131 in Milk (I-03 USEPA)</v>
      </c>
      <c r="AF1729" s="37"/>
    </row>
    <row r="1730" spans="16:32" ht="15" customHeight="1">
      <c r="P1730" s="38">
        <f>IF(ISNUMBER(SEARCH(Search!$K$13,'Valid Values - Search'!U1730)),MAX($P$3:P1729)+1,0)</f>
        <v>1727</v>
      </c>
      <c r="Q1730" s="38">
        <f>IF(ISNUMBER(SEARCH(Search!$K$5,'Valid Values - Search'!R1730)),MAX($Q$3:Q1729)+1,0)</f>
        <v>1727</v>
      </c>
      <c r="R1730" s="64" t="s">
        <v>5442</v>
      </c>
      <c r="S1730" s="70" t="s">
        <v>102</v>
      </c>
      <c r="T1730" s="70" t="s">
        <v>102</v>
      </c>
      <c r="U1730" s="93">
        <v>1791337</v>
      </c>
      <c r="V1730" s="94" t="s">
        <v>8459</v>
      </c>
      <c r="W1730" s="97" t="s">
        <v>5442</v>
      </c>
      <c r="X1730" s="38" t="str">
        <f>IFERROR(VLOOKUP(ROWS($X$4:X1730),$Q$4:$R$5094,2,FALSE),"")</f>
        <v>Carbadox</v>
      </c>
      <c r="Y1730" s="38">
        <f>IFERROR(VLOOKUP(ROWS($Y$4:Y1730),$P$4:$U$5094,6,FALSE),"")</f>
        <v>1791337</v>
      </c>
      <c r="Z1730" s="38">
        <f>IF(ISNUMBER(SEARCH(Search!$K$21,'Valid Values - Search'!AA1730)),MAX($Z$3:Z1729)+1,0)</f>
        <v>1727</v>
      </c>
      <c r="AA1730" s="64" t="s">
        <v>13281</v>
      </c>
      <c r="AB1730" s="70" t="s">
        <v>2378</v>
      </c>
      <c r="AC1730" s="71" t="s">
        <v>1184</v>
      </c>
      <c r="AD1730" s="38" t="str">
        <f>IFERROR(VLOOKUP(ROWS($AD$4:AD1730),$Z$4:$AC$3778,2,FALSE),"")</f>
        <v>Low Level Iodine-131 in Water (D4785 ASTM)</v>
      </c>
      <c r="AF1730" s="37"/>
    </row>
    <row r="1731" spans="16:32" ht="15" customHeight="1">
      <c r="P1731" s="38">
        <f>IF(ISNUMBER(SEARCH(Search!$K$13,'Valid Values - Search'!U1731)),MAX($P$3:P1730)+1,0)</f>
        <v>1728</v>
      </c>
      <c r="Q1731" s="38">
        <f>IF(ISNUMBER(SEARCH(Search!$K$5,'Valid Values - Search'!R1731)),MAX($Q$3:Q1730)+1,0)</f>
        <v>1728</v>
      </c>
      <c r="R1731" s="64" t="s">
        <v>5443</v>
      </c>
      <c r="S1731" s="70" t="s">
        <v>101</v>
      </c>
      <c r="T1731" s="70" t="s">
        <v>102</v>
      </c>
      <c r="U1731" s="93" t="s">
        <v>8757</v>
      </c>
      <c r="V1731" s="94">
        <v>389244</v>
      </c>
      <c r="W1731" s="97" t="s">
        <v>5443</v>
      </c>
      <c r="X1731" s="38" t="str">
        <f>IFERROR(VLOOKUP(ROWS($X$4:X1731),$Q$4:$R$5094,2,FALSE),"")</f>
        <v>Carbamazepine</v>
      </c>
      <c r="Y1731" s="38" t="str">
        <f>IFERROR(VLOOKUP(ROWS($Y$4:Y1731),$P$4:$U$5094,6,FALSE),"")</f>
        <v>298-46-4</v>
      </c>
      <c r="Z1731" s="38">
        <f>IF(ISNUMBER(SEARCH(Search!$K$21,'Valid Values - Search'!AA1731)),MAX($Z$3:Z1730)+1,0)</f>
        <v>1728</v>
      </c>
      <c r="AA1731" s="64" t="s">
        <v>13282</v>
      </c>
      <c r="AB1731" s="70">
        <v>415.2</v>
      </c>
      <c r="AC1731" s="71" t="s">
        <v>1102</v>
      </c>
      <c r="AD1731" s="38" t="str">
        <f>IFERROR(VLOOKUP(ROWS($AD$4:AD1731),$Z$4:$AC$3778,2,FALSE),"")</f>
        <v>Low Level Total Organic Carbon in Water (415.2 USEPA)</v>
      </c>
      <c r="AF1731" s="37"/>
    </row>
    <row r="1732" spans="16:32" ht="15" customHeight="1">
      <c r="P1732" s="38">
        <f>IF(ISNUMBER(SEARCH(Search!$K$13,'Valid Values - Search'!U1732)),MAX($P$3:P1731)+1,0)</f>
        <v>1729</v>
      </c>
      <c r="Q1732" s="38">
        <f>IF(ISNUMBER(SEARCH(Search!$K$5,'Valid Values - Search'!R1732)),MAX($Q$3:Q1731)+1,0)</f>
        <v>1729</v>
      </c>
      <c r="R1732" s="64" t="s">
        <v>5444</v>
      </c>
      <c r="S1732" s="70" t="s">
        <v>102</v>
      </c>
      <c r="T1732" s="70" t="s">
        <v>102</v>
      </c>
      <c r="U1732" s="93" t="s">
        <v>9985</v>
      </c>
      <c r="V1732" s="94" t="s">
        <v>8459</v>
      </c>
      <c r="W1732" s="97" t="s">
        <v>5444</v>
      </c>
      <c r="X1732" s="38" t="str">
        <f>IFERROR(VLOOKUP(ROWS($X$4:X1732),$Q$4:$R$5094,2,FALSE),"")</f>
        <v>Carbamazepine 10,11 epoxide</v>
      </c>
      <c r="Y1732" s="38" t="str">
        <f>IFERROR(VLOOKUP(ROWS($Y$4:Y1732),$P$4:$U$5094,6,FALSE),"")</f>
        <v>36507-30-9</v>
      </c>
      <c r="Z1732" s="38">
        <f>IF(ISNUMBER(SEARCH(Search!$K$21,'Valid Values - Search'!AA1732)),MAX($Z$3:Z1731)+1,0)</f>
        <v>1729</v>
      </c>
      <c r="AA1732" s="64" t="s">
        <v>13283</v>
      </c>
      <c r="AB1732" s="70" t="s">
        <v>1915</v>
      </c>
      <c r="AC1732" s="71" t="s">
        <v>1102</v>
      </c>
      <c r="AD1732" s="38" t="str">
        <f>IFERROR(VLOOKUP(ROWS($AD$4:AD1732),$Z$4:$AC$3778,2,FALSE),"")</f>
        <v>Low Level Tritium in Water (9 (TRITIUM) USEPA)</v>
      </c>
      <c r="AF1732" s="37"/>
    </row>
    <row r="1733" spans="16:32" ht="15" customHeight="1">
      <c r="P1733" s="38">
        <f>IF(ISNUMBER(SEARCH(Search!$K$13,'Valid Values - Search'!U1733)),MAX($P$3:P1732)+1,0)</f>
        <v>1730</v>
      </c>
      <c r="Q1733" s="38">
        <f>IF(ISNUMBER(SEARCH(Search!$K$5,'Valid Values - Search'!R1733)),MAX($Q$3:Q1732)+1,0)</f>
        <v>1730</v>
      </c>
      <c r="R1733" s="64" t="s">
        <v>5445</v>
      </c>
      <c r="S1733" s="70" t="s">
        <v>102</v>
      </c>
      <c r="T1733" s="70" t="s">
        <v>102</v>
      </c>
      <c r="U1733" s="93" t="s">
        <v>9986</v>
      </c>
      <c r="V1733" s="94">
        <v>1002634</v>
      </c>
      <c r="W1733" s="97" t="s">
        <v>5445</v>
      </c>
      <c r="X1733" s="38" t="str">
        <f>IFERROR(VLOOKUP(ROWS($X$4:X1733),$Q$4:$R$5094,2,FALSE),"")</f>
        <v>Carbamazepine-d10</v>
      </c>
      <c r="Y1733" s="38" t="str">
        <f>IFERROR(VLOOKUP(ROWS($Y$4:Y1733),$P$4:$U$5094,6,FALSE),"")</f>
        <v>132183-78-9</v>
      </c>
      <c r="Z1733" s="38">
        <f>IF(ISNUMBER(SEARCH(Search!$K$21,'Valid Values - Search'!AA1733)),MAX($Z$3:Z1732)+1,0)</f>
        <v>1730</v>
      </c>
      <c r="AA1733" s="64" t="s">
        <v>13284</v>
      </c>
      <c r="AB1733" s="70">
        <v>10360</v>
      </c>
      <c r="AC1733" s="71" t="s">
        <v>1151</v>
      </c>
      <c r="AD1733" s="38" t="str">
        <f>IFERROR(VLOOKUP(ROWS($AD$4:AD1733),$Z$4:$AC$3778,2,FALSE),"")</f>
        <v>Luminescence Measurement of Dissolved Oxygen in Water and Wastewater and for Use in the Determination of BOD5 and cBOD5 (10360 HACH)</v>
      </c>
      <c r="AF1733" s="37"/>
    </row>
    <row r="1734" spans="16:32" ht="15" customHeight="1">
      <c r="P1734" s="38">
        <f>IF(ISNUMBER(SEARCH(Search!$K$13,'Valid Values - Search'!U1734)),MAX($P$3:P1733)+1,0)</f>
        <v>1731</v>
      </c>
      <c r="Q1734" s="38">
        <f>IF(ISNUMBER(SEARCH(Search!$K$5,'Valid Values - Search'!R1734)),MAX($Q$3:Q1733)+1,0)</f>
        <v>1731</v>
      </c>
      <c r="R1734" s="64" t="s">
        <v>5446</v>
      </c>
      <c r="S1734" s="70" t="s">
        <v>101</v>
      </c>
      <c r="T1734" s="70" t="s">
        <v>102</v>
      </c>
      <c r="U1734" s="93" t="s">
        <v>8758</v>
      </c>
      <c r="V1734" s="94">
        <v>440</v>
      </c>
      <c r="W1734" s="97" t="s">
        <v>5446</v>
      </c>
      <c r="X1734" s="38" t="str">
        <f>IFERROR(VLOOKUP(ROWS($X$4:X1734),$Q$4:$R$5094,2,FALSE),"")</f>
        <v>Carbaryl</v>
      </c>
      <c r="Y1734" s="38" t="str">
        <f>IFERROR(VLOOKUP(ROWS($Y$4:Y1734),$P$4:$U$5094,6,FALSE),"")</f>
        <v>63-25-2</v>
      </c>
      <c r="Z1734" s="38">
        <f>IF(ISNUMBER(SEARCH(Search!$K$21,'Valid Values - Search'!AA1734)),MAX($Z$3:Z1733)+1,0)</f>
        <v>1731</v>
      </c>
      <c r="AA1734" s="64" t="s">
        <v>13285</v>
      </c>
      <c r="AB1734" s="70" t="s">
        <v>2071</v>
      </c>
      <c r="AC1734" s="71" t="s">
        <v>1182</v>
      </c>
      <c r="AD1734" s="38" t="str">
        <f>IFERROR(VLOOKUP(ROWS($AD$4:AD1734),$Z$4:$AC$3778,2,FALSE),"")</f>
        <v>Macrophytes- Distribution and Abundance (quantitative method) (B4520 USDOI/USGS)</v>
      </c>
      <c r="AF1734" s="37"/>
    </row>
    <row r="1735" spans="16:32" ht="15" customHeight="1">
      <c r="P1735" s="38">
        <f>IF(ISNUMBER(SEARCH(Search!$K$13,'Valid Values - Search'!U1735)),MAX($P$3:P1734)+1,0)</f>
        <v>1732</v>
      </c>
      <c r="Q1735" s="38">
        <f>IF(ISNUMBER(SEARCH(Search!$K$5,'Valid Values - Search'!R1735)),MAX($Q$3:Q1734)+1,0)</f>
        <v>1732</v>
      </c>
      <c r="R1735" s="64" t="s">
        <v>5447</v>
      </c>
      <c r="S1735" s="70" t="s">
        <v>102</v>
      </c>
      <c r="T1735" s="70" t="s">
        <v>102</v>
      </c>
      <c r="U1735" s="93" t="s">
        <v>9987</v>
      </c>
      <c r="V1735" s="94">
        <v>78</v>
      </c>
      <c r="W1735" s="97" t="s">
        <v>5447</v>
      </c>
      <c r="X1735" s="38" t="str">
        <f>IFERROR(VLOOKUP(ROWS($X$4:X1735),$Q$4:$R$5094,2,FALSE),"")</f>
        <v>Carbazole</v>
      </c>
      <c r="Y1735" s="38" t="str">
        <f>IFERROR(VLOOKUP(ROWS($Y$4:Y1735),$P$4:$U$5094,6,FALSE),"")</f>
        <v>86-74-8</v>
      </c>
      <c r="Z1735" s="38">
        <f>IF(ISNUMBER(SEARCH(Search!$K$21,'Valid Values - Search'!AA1735)),MAX($Z$3:Z1734)+1,0)</f>
        <v>1732</v>
      </c>
      <c r="AA1735" s="64" t="s">
        <v>13286</v>
      </c>
      <c r="AB1735" s="70" t="s">
        <v>1167</v>
      </c>
      <c r="AC1735" s="71" t="s">
        <v>1156</v>
      </c>
      <c r="AD1735" s="38" t="str">
        <f>IFERROR(VLOOKUP(ROWS($AD$4:AD1735),$Z$4:$AC$3778,2,FALSE),"")</f>
        <v>Macrophyton Population Estimates (10400-D APHA)</v>
      </c>
      <c r="AF1735" s="37"/>
    </row>
    <row r="1736" spans="16:32" ht="15" customHeight="1">
      <c r="P1736" s="38">
        <f>IF(ISNUMBER(SEARCH(Search!$K$13,'Valid Values - Search'!U1736)),MAX($P$3:P1735)+1,0)</f>
        <v>1733</v>
      </c>
      <c r="Q1736" s="38">
        <f>IF(ISNUMBER(SEARCH(Search!$K$5,'Valid Values - Search'!R1736)),MAX($Q$3:Q1735)+1,0)</f>
        <v>1733</v>
      </c>
      <c r="R1736" s="64" t="s">
        <v>5448</v>
      </c>
      <c r="S1736" s="70" t="s">
        <v>102</v>
      </c>
      <c r="T1736" s="70" t="s">
        <v>102</v>
      </c>
      <c r="U1736" s="93" t="s">
        <v>9988</v>
      </c>
      <c r="V1736" s="94">
        <v>755</v>
      </c>
      <c r="W1736" s="97" t="s">
        <v>5448</v>
      </c>
      <c r="X1736" s="38" t="str">
        <f>IFERROR(VLOOKUP(ROWS($X$4:X1736),$Q$4:$R$5094,2,FALSE),"")</f>
        <v>Carbendazim</v>
      </c>
      <c r="Y1736" s="38" t="str">
        <f>IFERROR(VLOOKUP(ROWS($Y$4:Y1736),$P$4:$U$5094,6,FALSE),"")</f>
        <v>10605-21-7</v>
      </c>
      <c r="Z1736" s="38">
        <f>IF(ISNUMBER(SEARCH(Search!$K$21,'Valid Values - Search'!AA1736)),MAX($Z$3:Z1735)+1,0)</f>
        <v>1733</v>
      </c>
      <c r="AA1736" s="64" t="s">
        <v>13287</v>
      </c>
      <c r="AB1736" s="70" t="s">
        <v>1168</v>
      </c>
      <c r="AC1736" s="71" t="s">
        <v>1156</v>
      </c>
      <c r="AD1736" s="38" t="str">
        <f>IFERROR(VLOOKUP(ROWS($AD$4:AD1736),$Z$4:$AC$3778,2,FALSE),"")</f>
        <v>Macrophyton Productivity (10400-E APHA)</v>
      </c>
      <c r="AF1736" s="37"/>
    </row>
    <row r="1737" spans="16:32" ht="15" customHeight="1">
      <c r="P1737" s="38">
        <f>IF(ISNUMBER(SEARCH(Search!$K$13,'Valid Values - Search'!U1737)),MAX($P$3:P1736)+1,0)</f>
        <v>1734</v>
      </c>
      <c r="Q1737" s="38">
        <f>IF(ISNUMBER(SEARCH(Search!$K$5,'Valid Values - Search'!R1737)),MAX($Q$3:Q1736)+1,0)</f>
        <v>1734</v>
      </c>
      <c r="R1737" s="64" t="s">
        <v>5449</v>
      </c>
      <c r="S1737" s="70" t="s">
        <v>101</v>
      </c>
      <c r="T1737" s="70" t="s">
        <v>102</v>
      </c>
      <c r="U1737" s="93" t="s">
        <v>8759</v>
      </c>
      <c r="V1737" s="94">
        <v>79</v>
      </c>
      <c r="W1737" s="97" t="s">
        <v>5449</v>
      </c>
      <c r="X1737" s="38" t="str">
        <f>IFERROR(VLOOKUP(ROWS($X$4:X1737),$Q$4:$R$5094,2,FALSE),"")</f>
        <v>Carbofuran</v>
      </c>
      <c r="Y1737" s="38" t="str">
        <f>IFERROR(VLOOKUP(ROWS($Y$4:Y1737),$P$4:$U$5094,6,FALSE),"")</f>
        <v>1563-66-2</v>
      </c>
      <c r="Z1737" s="38">
        <f>IF(ISNUMBER(SEARCH(Search!$K$21,'Valid Values - Search'!AA1737)),MAX($Z$3:Z1736)+1,0)</f>
        <v>1734</v>
      </c>
      <c r="AA1737" s="64" t="s">
        <v>13288</v>
      </c>
      <c r="AB1737" s="70">
        <v>242.1</v>
      </c>
      <c r="AC1737" s="71" t="s">
        <v>1102</v>
      </c>
      <c r="AD1737" s="38" t="str">
        <f>IFERROR(VLOOKUP(ROWS($AD$4:AD1737),$Z$4:$AC$3778,2,FALSE),"")</f>
        <v>Magnesium by FLAA (242.1 USEPA)</v>
      </c>
      <c r="AF1737" s="37"/>
    </row>
    <row r="1738" spans="16:32" ht="15" customHeight="1">
      <c r="P1738" s="38">
        <f>IF(ISNUMBER(SEARCH(Search!$K$13,'Valid Values - Search'!U1738)),MAX($P$3:P1737)+1,0)</f>
        <v>1735</v>
      </c>
      <c r="Q1738" s="38">
        <f>IF(ISNUMBER(SEARCH(Search!$K$5,'Valid Values - Search'!R1738)),MAX($Q$3:Q1737)+1,0)</f>
        <v>1735</v>
      </c>
      <c r="R1738" s="64" t="s">
        <v>5450</v>
      </c>
      <c r="S1738" s="70" t="s">
        <v>102</v>
      </c>
      <c r="T1738" s="70" t="s">
        <v>102</v>
      </c>
      <c r="U1738" s="93" t="s">
        <v>9989</v>
      </c>
      <c r="V1738" s="94">
        <v>1003815</v>
      </c>
      <c r="W1738" s="97" t="s">
        <v>5450</v>
      </c>
      <c r="X1738" s="38" t="str">
        <f>IFERROR(VLOOKUP(ROWS($X$4:X1738),$Q$4:$R$5094,2,FALSE),"")</f>
        <v>Carbofuran-D3</v>
      </c>
      <c r="Y1738" s="38" t="str">
        <f>IFERROR(VLOOKUP(ROWS($Y$4:Y1738),$P$4:$U$5094,6,FALSE),"")</f>
        <v>1007459-98-4</v>
      </c>
      <c r="Z1738" s="38">
        <f>IF(ISNUMBER(SEARCH(Search!$K$21,'Valid Values - Search'!AA1738)),MAX($Z$3:Z1737)+1,0)</f>
        <v>1735</v>
      </c>
      <c r="AA1738" s="64" t="s">
        <v>13289</v>
      </c>
      <c r="AB1738" s="70" t="s">
        <v>1292</v>
      </c>
      <c r="AC1738" s="71" t="s">
        <v>1102</v>
      </c>
      <c r="AD1738" s="38" t="str">
        <f>IFERROR(VLOOKUP(ROWS($AD$4:AD1738),$Z$4:$AC$3778,2,FALSE),"")</f>
        <v>Magnesium by FLAA (242.1_M USEPA)</v>
      </c>
      <c r="AF1738" s="37"/>
    </row>
    <row r="1739" spans="16:32" ht="15" customHeight="1">
      <c r="P1739" s="38">
        <f>IF(ISNUMBER(SEARCH(Search!$K$13,'Valid Values - Search'!U1739)),MAX($P$3:P1738)+1,0)</f>
        <v>1736</v>
      </c>
      <c r="Q1739" s="38">
        <f>IF(ISNUMBER(SEARCH(Search!$K$5,'Valid Values - Search'!R1739)),MAX($Q$3:Q1738)+1,0)</f>
        <v>1736</v>
      </c>
      <c r="R1739" s="64" t="s">
        <v>5451</v>
      </c>
      <c r="S1739" s="70" t="s">
        <v>102</v>
      </c>
      <c r="T1739" s="70" t="s">
        <v>102</v>
      </c>
      <c r="U1739" s="93" t="s">
        <v>9990</v>
      </c>
      <c r="V1739" s="94">
        <v>85</v>
      </c>
      <c r="W1739" s="97" t="s">
        <v>5451</v>
      </c>
      <c r="X1739" s="38" t="str">
        <f>IFERROR(VLOOKUP(ROWS($X$4:X1739),$Q$4:$R$5094,2,FALSE),"")</f>
        <v>Carbon</v>
      </c>
      <c r="Y1739" s="38" t="str">
        <f>IFERROR(VLOOKUP(ROWS($Y$4:Y1739),$P$4:$U$5094,6,FALSE),"")</f>
        <v>7440-44-0</v>
      </c>
      <c r="Z1739" s="38">
        <f>IF(ISNUMBER(SEARCH(Search!$K$21,'Valid Values - Search'!AA1739)),MAX($Z$3:Z1738)+1,0)</f>
        <v>1736</v>
      </c>
      <c r="AA1739" s="64" t="s">
        <v>13290</v>
      </c>
      <c r="AB1739" s="70">
        <v>7450</v>
      </c>
      <c r="AC1739" s="71" t="s">
        <v>1102</v>
      </c>
      <c r="AD1739" s="38" t="str">
        <f>IFERROR(VLOOKUP(ROWS($AD$4:AD1739),$Z$4:$AC$3778,2,FALSE),"")</f>
        <v>Magnesium by FLAA (7450 USEPA)</v>
      </c>
      <c r="AF1739" s="37"/>
    </row>
    <row r="1740" spans="16:32" ht="15" customHeight="1">
      <c r="P1740" s="38">
        <f>IF(ISNUMBER(SEARCH(Search!$K$13,'Valid Values - Search'!U1740)),MAX($P$3:P1739)+1,0)</f>
        <v>1737</v>
      </c>
      <c r="Q1740" s="38">
        <f>IF(ISNUMBER(SEARCH(Search!$K$5,'Valid Values - Search'!R1740)),MAX($Q$3:Q1739)+1,0)</f>
        <v>1737</v>
      </c>
      <c r="R1740" s="64" t="s">
        <v>5452</v>
      </c>
      <c r="S1740" s="70" t="s">
        <v>102</v>
      </c>
      <c r="T1740" s="70" t="s">
        <v>102</v>
      </c>
      <c r="U1740" s="93" t="s">
        <v>9991</v>
      </c>
      <c r="V1740" s="94">
        <v>81</v>
      </c>
      <c r="W1740" s="97" t="s">
        <v>5452</v>
      </c>
      <c r="X1740" s="38" t="str">
        <f>IFERROR(VLOOKUP(ROWS($X$4:X1740),$Q$4:$R$5094,2,FALSE),"")</f>
        <v>Carbon dioxide</v>
      </c>
      <c r="Y1740" s="38" t="str">
        <f>IFERROR(VLOOKUP(ROWS($Y$4:Y1740),$P$4:$U$5094,6,FALSE),"")</f>
        <v>124-38-9</v>
      </c>
      <c r="Z1740" s="38">
        <f>IF(ISNUMBER(SEARCH(Search!$K$21,'Valid Values - Search'!AA1740)),MAX($Z$3:Z1739)+1,0)</f>
        <v>1737</v>
      </c>
      <c r="AA1740" s="64" t="s">
        <v>13291</v>
      </c>
      <c r="AB1740" s="70" t="s">
        <v>2918</v>
      </c>
      <c r="AC1740" s="71" t="s">
        <v>1182</v>
      </c>
      <c r="AD1740" s="38" t="str">
        <f>IFERROR(VLOOKUP(ROWS($AD$4:AD1740),$Z$4:$AC$3778,2,FALSE),"")</f>
        <v>Magnesium in Bottom Material by FLAA (I5447 USDOI/USGS)</v>
      </c>
      <c r="AF1740" s="37"/>
    </row>
    <row r="1741" spans="16:32" ht="15" customHeight="1">
      <c r="P1741" s="38">
        <f>IF(ISNUMBER(SEARCH(Search!$K$13,'Valid Values - Search'!U1741)),MAX($P$3:P1740)+1,0)</f>
        <v>1738</v>
      </c>
      <c r="Q1741" s="38">
        <f>IF(ISNUMBER(SEARCH(Search!$K$5,'Valid Values - Search'!R1741)),MAX($Q$3:Q1740)+1,0)</f>
        <v>1738</v>
      </c>
      <c r="R1741" s="64" t="s">
        <v>5453</v>
      </c>
      <c r="S1741" s="70" t="s">
        <v>102</v>
      </c>
      <c r="T1741" s="70" t="s">
        <v>102</v>
      </c>
      <c r="U1741" s="93" t="s">
        <v>8459</v>
      </c>
      <c r="V1741" s="94">
        <v>389280</v>
      </c>
      <c r="W1741" s="97" t="s">
        <v>5453</v>
      </c>
      <c r="X1741" s="38" t="str">
        <f>IFERROR(VLOOKUP(ROWS($X$4:X1741),$Q$4:$R$5094,2,FALSE),"")</f>
        <v>Carbon Dioxide, fixed CO2</v>
      </c>
      <c r="Y1741" s="38" t="str">
        <f>IFERROR(VLOOKUP(ROWS($Y$4:Y1741),$P$4:$U$5094,6,FALSE),"")</f>
        <v>N/A</v>
      </c>
      <c r="Z1741" s="38">
        <f>IF(ISNUMBER(SEARCH(Search!$K$21,'Valid Values - Search'!AA1741)),MAX($Z$3:Z1740)+1,0)</f>
        <v>1738</v>
      </c>
      <c r="AA1741" s="64" t="s">
        <v>13292</v>
      </c>
      <c r="AB1741" s="70">
        <v>920.2</v>
      </c>
      <c r="AC1741" s="71" t="s">
        <v>1934</v>
      </c>
      <c r="AD1741" s="38" t="str">
        <f>IFERROR(VLOOKUP(ROWS($AD$4:AD1741),$Z$4:$AC$3778,2,FALSE),"")</f>
        <v>Magnesium in Water (920.2 AOAC)</v>
      </c>
      <c r="AF1741" s="37"/>
    </row>
    <row r="1742" spans="16:32" ht="15" customHeight="1">
      <c r="P1742" s="38">
        <f>IF(ISNUMBER(SEARCH(Search!$K$13,'Valid Values - Search'!U1742)),MAX($P$3:P1741)+1,0)</f>
        <v>1739</v>
      </c>
      <c r="Q1742" s="38">
        <f>IF(ISNUMBER(SEARCH(Search!$K$5,'Valid Values - Search'!R1742)),MAX($Q$3:Q1741)+1,0)</f>
        <v>1739</v>
      </c>
      <c r="R1742" s="64" t="s">
        <v>5454</v>
      </c>
      <c r="S1742" s="70" t="s">
        <v>102</v>
      </c>
      <c r="T1742" s="70" t="s">
        <v>102</v>
      </c>
      <c r="U1742" s="93" t="s">
        <v>8459</v>
      </c>
      <c r="V1742" s="94">
        <v>389281</v>
      </c>
      <c r="W1742" s="97" t="s">
        <v>5454</v>
      </c>
      <c r="X1742" s="38" t="str">
        <f>IFERROR(VLOOKUP(ROWS($X$4:X1742),$Q$4:$R$5094,2,FALSE),"")</f>
        <v>Carbon Dioxide, free CO2</v>
      </c>
      <c r="Y1742" s="38" t="str">
        <f>IFERROR(VLOOKUP(ROWS($Y$4:Y1742),$P$4:$U$5094,6,FALSE),"")</f>
        <v>N/A</v>
      </c>
      <c r="Z1742" s="38">
        <f>IF(ISNUMBER(SEARCH(Search!$K$21,'Valid Values - Search'!AA1742)),MAX($Z$3:Z1741)+1,0)</f>
        <v>1739</v>
      </c>
      <c r="AA1742" s="64" t="s">
        <v>13293</v>
      </c>
      <c r="AB1742" s="70" t="s">
        <v>1437</v>
      </c>
      <c r="AC1742" s="71" t="s">
        <v>1156</v>
      </c>
      <c r="AD1742" s="38" t="str">
        <f>IFERROR(VLOOKUP(ROWS($AD$4:AD1742),$Z$4:$AC$3778,2,FALSE),"")</f>
        <v>Magnesium in Water by Calculation (3500-MG(E) APHA)</v>
      </c>
      <c r="AF1742" s="37"/>
    </row>
    <row r="1743" spans="16:32" ht="15" customHeight="1">
      <c r="P1743" s="38">
        <f>IF(ISNUMBER(SEARCH(Search!$K$13,'Valid Values - Search'!U1743)),MAX($P$3:P1742)+1,0)</f>
        <v>1740</v>
      </c>
      <c r="Q1743" s="38">
        <f>IF(ISNUMBER(SEARCH(Search!$K$5,'Valid Values - Search'!R1743)),MAX($Q$3:Q1742)+1,0)</f>
        <v>1740</v>
      </c>
      <c r="R1743" s="64" t="s">
        <v>5455</v>
      </c>
      <c r="S1743" s="70" t="s">
        <v>101</v>
      </c>
      <c r="T1743" s="70" t="s">
        <v>102</v>
      </c>
      <c r="U1743" s="93" t="s">
        <v>9010</v>
      </c>
      <c r="V1743" s="94">
        <v>80</v>
      </c>
      <c r="W1743" s="97" t="s">
        <v>5455</v>
      </c>
      <c r="X1743" s="38" t="str">
        <f>IFERROR(VLOOKUP(ROWS($X$4:X1743),$Q$4:$R$5094,2,FALSE),"")</f>
        <v>Carbon disulfide</v>
      </c>
      <c r="Y1743" s="38" t="str">
        <f>IFERROR(VLOOKUP(ROWS($Y$4:Y1743),$P$4:$U$5094,6,FALSE),"")</f>
        <v>75-15-0</v>
      </c>
      <c r="Z1743" s="38">
        <f>IF(ISNUMBER(SEARCH(Search!$K$21,'Valid Values - Search'!AA1743)),MAX($Z$3:Z1742)+1,0)</f>
        <v>1740</v>
      </c>
      <c r="AA1743" s="64" t="s">
        <v>13294</v>
      </c>
      <c r="AB1743" s="70" t="s">
        <v>2879</v>
      </c>
      <c r="AC1743" s="71" t="s">
        <v>1182</v>
      </c>
      <c r="AD1743" s="38" t="str">
        <f>IFERROR(VLOOKUP(ROWS($AD$4:AD1743),$Z$4:$AC$3778,2,FALSE),"")</f>
        <v>Magnesium in Water by Direct EPA FLAA (I3448 USDOI/USGS)</v>
      </c>
      <c r="AF1743" s="37"/>
    </row>
    <row r="1744" spans="16:32" ht="15" customHeight="1">
      <c r="P1744" s="38">
        <f>IF(ISNUMBER(SEARCH(Search!$K$13,'Valid Values - Search'!U1744)),MAX($P$3:P1743)+1,0)</f>
        <v>1741</v>
      </c>
      <c r="Q1744" s="38">
        <f>IF(ISNUMBER(SEARCH(Search!$K$5,'Valid Values - Search'!R1744)),MAX($Q$3:Q1743)+1,0)</f>
        <v>1741</v>
      </c>
      <c r="R1744" s="64" t="s">
        <v>5456</v>
      </c>
      <c r="S1744" s="70" t="s">
        <v>102</v>
      </c>
      <c r="T1744" s="70" t="s">
        <v>102</v>
      </c>
      <c r="U1744" s="93" t="s">
        <v>8459</v>
      </c>
      <c r="V1744" s="94">
        <v>17102</v>
      </c>
      <c r="W1744" s="97" t="s">
        <v>5456</v>
      </c>
      <c r="X1744" s="38" t="str">
        <f>IFERROR(VLOOKUP(ROWS($X$4:X1744),$Q$4:$R$5094,2,FALSE),"")</f>
        <v>Carbon fraction, particulate organic material</v>
      </c>
      <c r="Y1744" s="38" t="str">
        <f>IFERROR(VLOOKUP(ROWS($Y$4:Y1744),$P$4:$U$5094,6,FALSE),"")</f>
        <v>N/A</v>
      </c>
      <c r="Z1744" s="38">
        <f>IF(ISNUMBER(SEARCH(Search!$K$21,'Valid Values - Search'!AA1744)),MAX($Z$3:Z1743)+1,0)</f>
        <v>1741</v>
      </c>
      <c r="AA1744" s="64" t="s">
        <v>13295</v>
      </c>
      <c r="AB1744" s="70" t="s">
        <v>1434</v>
      </c>
      <c r="AC1744" s="71" t="s">
        <v>1156</v>
      </c>
      <c r="AD1744" s="38" t="str">
        <f>IFERROR(VLOOKUP(ROWS($AD$4:AD1744),$Z$4:$AC$3778,2,FALSE),"")</f>
        <v>Magnesium in Water by FLAA (3500-MG(B) APHA)</v>
      </c>
      <c r="AF1744" s="37"/>
    </row>
    <row r="1745" spans="16:32" ht="15" customHeight="1">
      <c r="P1745" s="38">
        <f>IF(ISNUMBER(SEARCH(Search!$K$13,'Valid Values - Search'!U1745)),MAX($P$3:P1744)+1,0)</f>
        <v>1742</v>
      </c>
      <c r="Q1745" s="38">
        <f>IF(ISNUMBER(SEARCH(Search!$K$5,'Valid Values - Search'!R1745)),MAX($Q$3:Q1744)+1,0)</f>
        <v>1742</v>
      </c>
      <c r="R1745" s="64" t="s">
        <v>5457</v>
      </c>
      <c r="S1745" s="70" t="s">
        <v>102</v>
      </c>
      <c r="T1745" s="70" t="s">
        <v>102</v>
      </c>
      <c r="U1745" s="93" t="s">
        <v>9992</v>
      </c>
      <c r="V1745" s="94">
        <v>14499</v>
      </c>
      <c r="W1745" s="97" t="s">
        <v>5457</v>
      </c>
      <c r="X1745" s="38" t="str">
        <f>IFERROR(VLOOKUP(ROWS($X$4:X1745),$Q$4:$R$5094,2,FALSE),"")</f>
        <v>Carbon monoxide</v>
      </c>
      <c r="Y1745" s="38" t="str">
        <f>IFERROR(VLOOKUP(ROWS($Y$4:Y1745),$P$4:$U$5094,6,FALSE),"")</f>
        <v>630-08-0</v>
      </c>
      <c r="Z1745" s="38">
        <f>IF(ISNUMBER(SEARCH(Search!$K$21,'Valid Values - Search'!AA1745)),MAX($Z$3:Z1744)+1,0)</f>
        <v>1742</v>
      </c>
      <c r="AA1745" s="64" t="s">
        <v>13296</v>
      </c>
      <c r="AB1745" s="70" t="s">
        <v>2779</v>
      </c>
      <c r="AC1745" s="71" t="s">
        <v>1182</v>
      </c>
      <c r="AD1745" s="38" t="str">
        <f>IFERROR(VLOOKUP(ROWS($AD$4:AD1745),$Z$4:$AC$3778,2,FALSE),"")</f>
        <v>Magnesium in Water by FLAA (I1447 USDOI/USGS)</v>
      </c>
      <c r="AF1745" s="37"/>
    </row>
    <row r="1746" spans="16:32" ht="15" customHeight="1">
      <c r="P1746" s="38">
        <f>IF(ISNUMBER(SEARCH(Search!$K$13,'Valid Values - Search'!U1746)),MAX($P$3:P1745)+1,0)</f>
        <v>1743</v>
      </c>
      <c r="Q1746" s="38">
        <f>IF(ISNUMBER(SEARCH(Search!$K$5,'Valid Values - Search'!R1746)),MAX($Q$3:Q1745)+1,0)</f>
        <v>1743</v>
      </c>
      <c r="R1746" s="64" t="s">
        <v>5458</v>
      </c>
      <c r="S1746" s="70" t="s">
        <v>102</v>
      </c>
      <c r="T1746" s="70" t="s">
        <v>102</v>
      </c>
      <c r="U1746" s="93" t="s">
        <v>8459</v>
      </c>
      <c r="V1746" s="94">
        <v>389894</v>
      </c>
      <c r="W1746" s="97" t="s">
        <v>5458</v>
      </c>
      <c r="X1746" s="38" t="str">
        <f>IFERROR(VLOOKUP(ROWS($X$4:X1746),$Q$4:$R$5094,2,FALSE),"")</f>
        <v>Carbon Preference Index (CPI), Odd/Even Carbon Alkane Ratio</v>
      </c>
      <c r="Y1746" s="38" t="str">
        <f>IFERROR(VLOOKUP(ROWS($Y$4:Y1746),$P$4:$U$5094,6,FALSE),"")</f>
        <v>N/A</v>
      </c>
      <c r="Z1746" s="38">
        <f>IF(ISNUMBER(SEARCH(Search!$K$21,'Valid Values - Search'!AA1746)),MAX($Z$3:Z1745)+1,0)</f>
        <v>1743</v>
      </c>
      <c r="AA1746" s="64" t="s">
        <v>13297</v>
      </c>
      <c r="AB1746" s="70" t="s">
        <v>2878</v>
      </c>
      <c r="AC1746" s="71" t="s">
        <v>1182</v>
      </c>
      <c r="AD1746" s="38" t="str">
        <f>IFERROR(VLOOKUP(ROWS($AD$4:AD1746),$Z$4:$AC$3778,2,FALSE),"")</f>
        <v>Magnesium in Water by FLAA (I3447 USDOI/USGS)</v>
      </c>
      <c r="AF1746" s="37"/>
    </row>
    <row r="1747" spans="16:32" ht="15" customHeight="1">
      <c r="P1747" s="38">
        <f>IF(ISNUMBER(SEARCH(Search!$K$13,'Valid Values - Search'!U1747)),MAX($P$3:P1746)+1,0)</f>
        <v>1744</v>
      </c>
      <c r="Q1747" s="38">
        <f>IF(ISNUMBER(SEARCH(Search!$K$5,'Valid Values - Search'!R1747)),MAX($Q$3:Q1746)+1,0)</f>
        <v>1744</v>
      </c>
      <c r="R1747" s="64" t="s">
        <v>5459</v>
      </c>
      <c r="S1747" s="70" t="s">
        <v>101</v>
      </c>
      <c r="T1747" s="70" t="s">
        <v>102</v>
      </c>
      <c r="U1747" s="93" t="s">
        <v>9011</v>
      </c>
      <c r="V1747" s="94">
        <v>82</v>
      </c>
      <c r="W1747" s="97" t="s">
        <v>5459</v>
      </c>
      <c r="X1747" s="38" t="str">
        <f>IFERROR(VLOOKUP(ROWS($X$4:X1747),$Q$4:$R$5094,2,FALSE),"")</f>
        <v>Carbon tetrachloride</v>
      </c>
      <c r="Y1747" s="38" t="str">
        <f>IFERROR(VLOOKUP(ROWS($Y$4:Y1747),$P$4:$U$5094,6,FALSE),"")</f>
        <v>56-23-5</v>
      </c>
      <c r="Z1747" s="38">
        <f>IF(ISNUMBER(SEARCH(Search!$K$21,'Valid Values - Search'!AA1747)),MAX($Z$3:Z1746)+1,0)</f>
        <v>1744</v>
      </c>
      <c r="AA1747" s="64" t="s">
        <v>13298</v>
      </c>
      <c r="AB1747" s="70" t="s">
        <v>2958</v>
      </c>
      <c r="AC1747" s="71" t="s">
        <v>1182</v>
      </c>
      <c r="AD1747" s="38" t="str">
        <f>IFERROR(VLOOKUP(ROWS($AD$4:AD1747),$Z$4:$AC$3778,2,FALSE),"")</f>
        <v>Magnesium in Water by FLAA (I7447 USDOI/USGS)</v>
      </c>
      <c r="AF1747" s="37"/>
    </row>
    <row r="1748" spans="16:32" ht="15" customHeight="1">
      <c r="P1748" s="38">
        <f>IF(ISNUMBER(SEARCH(Search!$K$13,'Valid Values - Search'!U1748)),MAX($P$3:P1747)+1,0)</f>
        <v>1745</v>
      </c>
      <c r="Q1748" s="38">
        <f>IF(ISNUMBER(SEARCH(Search!$K$5,'Valid Values - Search'!R1748)),MAX($Q$3:Q1747)+1,0)</f>
        <v>1745</v>
      </c>
      <c r="R1748" s="64" t="s">
        <v>5460</v>
      </c>
      <c r="S1748" s="70" t="s">
        <v>102</v>
      </c>
      <c r="T1748" s="70" t="s">
        <v>102</v>
      </c>
      <c r="U1748" s="93" t="s">
        <v>9993</v>
      </c>
      <c r="V1748" s="94">
        <v>390123</v>
      </c>
      <c r="W1748" s="97" t="s">
        <v>5460</v>
      </c>
      <c r="X1748" s="38" t="str">
        <f>IFERROR(VLOOKUP(ROWS($X$4:X1748),$Q$4:$R$5094,2,FALSE),"")</f>
        <v>Carbon, isotope of mass 13</v>
      </c>
      <c r="Y1748" s="38" t="str">
        <f>IFERROR(VLOOKUP(ROWS($Y$4:Y1748),$P$4:$U$5094,6,FALSE),"")</f>
        <v>14762-74-4</v>
      </c>
      <c r="Z1748" s="38">
        <f>IF(ISNUMBER(SEARCH(Search!$K$21,'Valid Values - Search'!AA1748)),MAX($Z$3:Z1747)+1,0)</f>
        <v>1745</v>
      </c>
      <c r="AA1748" s="64" t="s">
        <v>13299</v>
      </c>
      <c r="AB1748" s="70" t="s">
        <v>1436</v>
      </c>
      <c r="AC1748" s="71" t="s">
        <v>1156</v>
      </c>
      <c r="AD1748" s="38" t="str">
        <f>IFERROR(VLOOKUP(ROWS($AD$4:AD1748),$Z$4:$AC$3778,2,FALSE),"")</f>
        <v>Magnesium in Water by Gravimetric Analysis (3500-MG(D) APHA)</v>
      </c>
      <c r="AF1748" s="37"/>
    </row>
    <row r="1749" spans="16:32" ht="15" customHeight="1">
      <c r="P1749" s="38">
        <f>IF(ISNUMBER(SEARCH(Search!$K$13,'Valid Values - Search'!U1749)),MAX($P$3:P1748)+1,0)</f>
        <v>1746</v>
      </c>
      <c r="Q1749" s="38">
        <f>IF(ISNUMBER(SEARCH(Search!$K$5,'Valid Values - Search'!R1749)),MAX($Q$3:Q1748)+1,0)</f>
        <v>1746</v>
      </c>
      <c r="R1749" s="64" t="s">
        <v>5463</v>
      </c>
      <c r="S1749" s="70" t="s">
        <v>102</v>
      </c>
      <c r="T1749" s="70" t="s">
        <v>102</v>
      </c>
      <c r="U1749" s="93" t="s">
        <v>8459</v>
      </c>
      <c r="V1749" s="94" t="s">
        <v>8459</v>
      </c>
      <c r="W1749" s="97" t="s">
        <v>5463</v>
      </c>
      <c r="X1749" s="38" t="str">
        <f>IFERROR(VLOOKUP(ROWS($X$4:X1749),$Q$4:$R$5094,2,FALSE),"")</f>
        <v>Carbon/Nitrogen molar ratio</v>
      </c>
      <c r="Y1749" s="38" t="str">
        <f>IFERROR(VLOOKUP(ROWS($Y$4:Y1749),$P$4:$U$5094,6,FALSE),"")</f>
        <v>N/A</v>
      </c>
      <c r="Z1749" s="38">
        <f>IF(ISNUMBER(SEARCH(Search!$K$21,'Valid Values - Search'!AA1749)),MAX($Z$3:Z1748)+1,0)</f>
        <v>1746</v>
      </c>
      <c r="AA1749" s="64" t="s">
        <v>13300</v>
      </c>
      <c r="AB1749" s="70" t="s">
        <v>1435</v>
      </c>
      <c r="AC1749" s="71" t="s">
        <v>1156</v>
      </c>
      <c r="AD1749" s="38" t="str">
        <f>IFERROR(VLOOKUP(ROWS($AD$4:AD1749),$Z$4:$AC$3778,2,FALSE),"")</f>
        <v>Magnesium in Water by ICP (3500-MG(C) APHA)</v>
      </c>
      <c r="AF1749" s="37"/>
    </row>
    <row r="1750" spans="16:32" ht="15" customHeight="1">
      <c r="P1750" s="38">
        <f>IF(ISNUMBER(SEARCH(Search!$K$13,'Valid Values - Search'!U1750)),MAX($P$3:P1749)+1,0)</f>
        <v>1747</v>
      </c>
      <c r="Q1750" s="38">
        <f>IF(ISNUMBER(SEARCH(Search!$K$5,'Valid Values - Search'!R1750)),MAX($Q$3:Q1749)+1,0)</f>
        <v>1747</v>
      </c>
      <c r="R1750" s="64" t="s">
        <v>5464</v>
      </c>
      <c r="S1750" s="70" t="s">
        <v>102</v>
      </c>
      <c r="T1750" s="70" t="s">
        <v>102</v>
      </c>
      <c r="U1750" s="93" t="s">
        <v>8459</v>
      </c>
      <c r="V1750" s="94" t="s">
        <v>8459</v>
      </c>
      <c r="W1750" s="97" t="s">
        <v>5464</v>
      </c>
      <c r="X1750" s="38" t="str">
        <f>IFERROR(VLOOKUP(ROWS($X$4:X1750),$Q$4:$R$5094,2,FALSE),"")</f>
        <v>Carbon/Phosphorus molar ratio</v>
      </c>
      <c r="Y1750" s="38" t="str">
        <f>IFERROR(VLOOKUP(ROWS($Y$4:Y1750),$P$4:$U$5094,6,FALSE),"")</f>
        <v>N/A</v>
      </c>
      <c r="Z1750" s="38">
        <f>IF(ISNUMBER(SEARCH(Search!$K$21,'Valid Values - Search'!AA1750)),MAX($Z$3:Z1749)+1,0)</f>
        <v>1747</v>
      </c>
      <c r="AA1750" s="64" t="s">
        <v>13301</v>
      </c>
      <c r="AB1750" s="70" t="s">
        <v>2095</v>
      </c>
      <c r="AC1750" s="71" t="s">
        <v>2096</v>
      </c>
      <c r="AD1750" s="38" t="str">
        <f>IFERROR(VLOOKUP(ROWS($AD$4:AD1750),$Z$4:$AC$3778,2,FALSE),"")</f>
        <v>Malachite Green Water Test - column-based (BIOO-1018 BIOO)</v>
      </c>
      <c r="AF1750" s="37"/>
    </row>
    <row r="1751" spans="16:32" ht="15" customHeight="1">
      <c r="P1751" s="38">
        <f>IF(ISNUMBER(SEARCH(Search!$K$13,'Valid Values - Search'!U1751)),MAX($P$3:P1750)+1,0)</f>
        <v>1748</v>
      </c>
      <c r="Q1751" s="38">
        <f>IF(ISNUMBER(SEARCH(Search!$K$5,'Valid Values - Search'!R1751)),MAX($Q$3:Q1750)+1,0)</f>
        <v>1748</v>
      </c>
      <c r="R1751" s="64" t="s">
        <v>5461</v>
      </c>
      <c r="S1751" s="70" t="s">
        <v>102</v>
      </c>
      <c r="T1751" s="70" t="s">
        <v>102</v>
      </c>
      <c r="U1751" s="93" t="s">
        <v>8459</v>
      </c>
      <c r="V1751" s="94">
        <v>83</v>
      </c>
      <c r="W1751" s="97" t="s">
        <v>5461</v>
      </c>
      <c r="X1751" s="38" t="str">
        <f>IFERROR(VLOOKUP(ROWS($X$4:X1751),$Q$4:$R$5094,2,FALSE),"")</f>
        <v>Carbon-13/Carbon-12 ratio</v>
      </c>
      <c r="Y1751" s="38" t="str">
        <f>IFERROR(VLOOKUP(ROWS($Y$4:Y1751),$P$4:$U$5094,6,FALSE),"")</f>
        <v>N/A</v>
      </c>
      <c r="Z1751" s="38">
        <f>IF(ISNUMBER(SEARCH(Search!$K$21,'Valid Values - Search'!AA1751)),MAX($Z$3:Z1750)+1,0)</f>
        <v>1748</v>
      </c>
      <c r="AA1751" s="64" t="s">
        <v>13302</v>
      </c>
      <c r="AB1751" s="70" t="s">
        <v>3398</v>
      </c>
      <c r="AC1751" s="71" t="s">
        <v>1102</v>
      </c>
      <c r="AD1751" s="38" t="str">
        <f>IFERROR(VLOOKUP(ROWS($AD$4:AD1751),$Z$4:$AC$3778,2,FALSE),"")</f>
        <v>Malathion by HPLC (PMD-MAL(LC) USEPA)</v>
      </c>
      <c r="AF1751" s="37"/>
    </row>
    <row r="1752" spans="16:32" ht="15" customHeight="1">
      <c r="P1752" s="38">
        <f>IF(ISNUMBER(SEARCH(Search!$K$13,'Valid Values - Search'!U1752)),MAX($P$3:P1751)+1,0)</f>
        <v>1749</v>
      </c>
      <c r="Q1752" s="38">
        <f>IF(ISNUMBER(SEARCH(Search!$K$5,'Valid Values - Search'!R1752)),MAX($Q$3:Q1751)+1,0)</f>
        <v>1749</v>
      </c>
      <c r="R1752" s="64" t="s">
        <v>5462</v>
      </c>
      <c r="S1752" s="70" t="s">
        <v>102</v>
      </c>
      <c r="T1752" s="70" t="s">
        <v>102</v>
      </c>
      <c r="U1752" s="93" t="s">
        <v>9994</v>
      </c>
      <c r="V1752" s="94">
        <v>84</v>
      </c>
      <c r="W1752" s="97" t="s">
        <v>5462</v>
      </c>
      <c r="X1752" s="38" t="str">
        <f>IFERROR(VLOOKUP(ROWS($X$4:X1752),$Q$4:$R$5094,2,FALSE),"")</f>
        <v>Carbon-14</v>
      </c>
      <c r="Y1752" s="38" t="str">
        <f>IFERROR(VLOOKUP(ROWS($Y$4:Y1752),$P$4:$U$5094,6,FALSE),"")</f>
        <v>14762-75-5</v>
      </c>
      <c r="Z1752" s="38">
        <f>IF(ISNUMBER(SEARCH(Search!$K$21,'Valid Values - Search'!AA1752)),MAX($Z$3:Z1751)+1,0)</f>
        <v>1749</v>
      </c>
      <c r="AA1752" s="64" t="s">
        <v>13303</v>
      </c>
      <c r="AB1752" s="70" t="s">
        <v>3397</v>
      </c>
      <c r="AC1752" s="71" t="s">
        <v>1102</v>
      </c>
      <c r="AD1752" s="38" t="str">
        <f>IFERROR(VLOOKUP(ROWS($AD$4:AD1752),$Z$4:$AC$3778,2,FALSE),"")</f>
        <v>Malathion by IR Spectroscopy (PMD-MAL(IR) USEPA)</v>
      </c>
      <c r="AF1752" s="37"/>
    </row>
    <row r="1753" spans="16:32" ht="15" customHeight="1">
      <c r="P1753" s="38">
        <f>IF(ISNUMBER(SEARCH(Search!$K$13,'Valid Values - Search'!U1753)),MAX($P$3:P1752)+1,0)</f>
        <v>1750</v>
      </c>
      <c r="Q1753" s="38">
        <f>IF(ISNUMBER(SEARCH(Search!$K$5,'Valid Values - Search'!R1753)),MAX($Q$3:Q1752)+1,0)</f>
        <v>1750</v>
      </c>
      <c r="R1753" s="64" t="s">
        <v>15408</v>
      </c>
      <c r="S1753" s="99" t="s">
        <v>102</v>
      </c>
      <c r="T1753" s="99" t="s">
        <v>102</v>
      </c>
      <c r="U1753" s="100" t="s">
        <v>8459</v>
      </c>
      <c r="V1753" s="101">
        <v>741</v>
      </c>
      <c r="W1753" s="97" t="s">
        <v>15408</v>
      </c>
      <c r="X1753" s="38" t="str">
        <f>IFERROR(VLOOKUP(ROWS($X$4:X1753),$Q$4:$R$5094,2,FALSE),"")</f>
        <v>Carbonaceous Biochemical Oxygen Demand</v>
      </c>
      <c r="Y1753" s="38" t="str">
        <f>IFERROR(VLOOKUP(ROWS($Y$4:Y1753),$P$4:$U$5094,6,FALSE),"")</f>
        <v>N/A</v>
      </c>
      <c r="Z1753" s="38">
        <f>IF(ISNUMBER(SEARCH(Search!$K$21,'Valid Values - Search'!AA1753)),MAX($Z$3:Z1752)+1,0)</f>
        <v>1750</v>
      </c>
      <c r="AA1753" s="64" t="s">
        <v>13304</v>
      </c>
      <c r="AB1753" s="70">
        <v>3512</v>
      </c>
      <c r="AC1753" s="71" t="s">
        <v>1150</v>
      </c>
      <c r="AD1753" s="38" t="str">
        <f>IFERROR(VLOOKUP(ROWS($AD$4:AD1753),$Z$4:$AC$3778,2,FALSE),"")</f>
        <v>Maleic Anhydride by HPLC/UV (3512 NIOSH)</v>
      </c>
      <c r="AF1753" s="37"/>
    </row>
    <row r="1754" spans="16:32" ht="15" customHeight="1">
      <c r="P1754" s="38">
        <f>IF(ISNUMBER(SEARCH(Search!$K$13,'Valid Values - Search'!U1754)),MAX($P$3:P1753)+1,0)</f>
        <v>1751</v>
      </c>
      <c r="Q1754" s="38">
        <f>IF(ISNUMBER(SEARCH(Search!$K$5,'Valid Values - Search'!R1754)),MAX($Q$3:Q1753)+1,0)</f>
        <v>1751</v>
      </c>
      <c r="R1754" s="64" t="s">
        <v>5465</v>
      </c>
      <c r="S1754" s="70" t="s">
        <v>102</v>
      </c>
      <c r="T1754" s="70" t="s">
        <v>102</v>
      </c>
      <c r="U1754" s="93" t="s">
        <v>8459</v>
      </c>
      <c r="V1754" s="94">
        <v>745</v>
      </c>
      <c r="W1754" s="97" t="s">
        <v>5465</v>
      </c>
      <c r="X1754" s="38" t="str">
        <f>IFERROR(VLOOKUP(ROWS($X$4:X1754),$Q$4:$R$5094,2,FALSE),"")</f>
        <v>Carbonaceous biochemical oxygen demand, non-standard conditions</v>
      </c>
      <c r="Y1754" s="38" t="str">
        <f>IFERROR(VLOOKUP(ROWS($Y$4:Y1754),$P$4:$U$5094,6,FALSE),"")</f>
        <v>N/A</v>
      </c>
      <c r="Z1754" s="38">
        <f>IF(ISNUMBER(SEARCH(Search!$K$21,'Valid Values - Search'!AA1754)),MAX($Z$3:Z1753)+1,0)</f>
        <v>1751</v>
      </c>
      <c r="AA1754" s="64" t="s">
        <v>13305</v>
      </c>
      <c r="AB1754" s="70" t="s">
        <v>3419</v>
      </c>
      <c r="AC1754" s="71" t="s">
        <v>1102</v>
      </c>
      <c r="AD1754" s="38" t="str">
        <f>IFERROR(VLOOKUP(ROWS($AD$4:AD1754),$Z$4:$AC$3778,2,FALSE),"")</f>
        <v>Maleic Hydrazide (MH) by HPLC (PMD-MHY(LC) USEPA)</v>
      </c>
      <c r="AF1754" s="37"/>
    </row>
    <row r="1755" spans="16:32" ht="15" customHeight="1">
      <c r="P1755" s="38">
        <f>IF(ISNUMBER(SEARCH(Search!$K$13,'Valid Values - Search'!U1755)),MAX($P$3:P1754)+1,0)</f>
        <v>1752</v>
      </c>
      <c r="Q1755" s="38">
        <f>IF(ISNUMBER(SEARCH(Search!$K$5,'Valid Values - Search'!R1755)),MAX($Q$3:Q1754)+1,0)</f>
        <v>1752</v>
      </c>
      <c r="R1755" s="64" t="s">
        <v>5466</v>
      </c>
      <c r="S1755" s="70" t="s">
        <v>102</v>
      </c>
      <c r="T1755" s="70" t="s">
        <v>102</v>
      </c>
      <c r="U1755" s="93" t="s">
        <v>8459</v>
      </c>
      <c r="V1755" s="94">
        <v>741</v>
      </c>
      <c r="W1755" s="97" t="s">
        <v>5466</v>
      </c>
      <c r="X1755" s="38" t="str">
        <f>IFERROR(VLOOKUP(ROWS($X$4:X1755),$Q$4:$R$5094,2,FALSE),"")</f>
        <v>Carbonaceous biochemical oxygen demand, standard conditions</v>
      </c>
      <c r="Y1755" s="38" t="str">
        <f>IFERROR(VLOOKUP(ROWS($Y$4:Y1755),$P$4:$U$5094,6,FALSE),"")</f>
        <v>N/A</v>
      </c>
      <c r="Z1755" s="38">
        <f>IF(ISNUMBER(SEARCH(Search!$K$21,'Valid Values - Search'!AA1755)),MAX($Z$3:Z1754)+1,0)</f>
        <v>1752</v>
      </c>
      <c r="AA1755" s="64" t="s">
        <v>13306</v>
      </c>
      <c r="AB1755" s="70" t="s">
        <v>3420</v>
      </c>
      <c r="AC1755" s="71" t="s">
        <v>1102</v>
      </c>
      <c r="AD1755" s="38" t="str">
        <f>IFERROR(VLOOKUP(ROWS($AD$4:AD1755),$Z$4:$AC$3778,2,FALSE),"")</f>
        <v>Maleic Hydrazide by UV Spectroscopy (PMD-MHY(UV) USEPA)</v>
      </c>
      <c r="AF1755" s="37"/>
    </row>
    <row r="1756" spans="16:32" ht="15" customHeight="1">
      <c r="P1756" s="38">
        <f>IF(ISNUMBER(SEARCH(Search!$K$13,'Valid Values - Search'!U1756)),MAX($P$3:P1755)+1,0)</f>
        <v>1753</v>
      </c>
      <c r="Q1756" s="38">
        <f>IF(ISNUMBER(SEARCH(Search!$K$5,'Valid Values - Search'!R1756)),MAX($Q$3:Q1755)+1,0)</f>
        <v>1753</v>
      </c>
      <c r="R1756" s="64" t="s">
        <v>15409</v>
      </c>
      <c r="S1756" s="99" t="s">
        <v>102</v>
      </c>
      <c r="T1756" s="99" t="s">
        <v>102</v>
      </c>
      <c r="U1756" s="100" t="s">
        <v>8459</v>
      </c>
      <c r="V1756" s="101">
        <v>745</v>
      </c>
      <c r="W1756" s="97" t="s">
        <v>15409</v>
      </c>
      <c r="X1756" s="38" t="str">
        <f>IFERROR(VLOOKUP(ROWS($X$4:X1756),$Q$4:$R$5094,2,FALSE),"")</f>
        <v>Carbonaceous Biochemical Oxygen Demand, Stream</v>
      </c>
      <c r="Y1756" s="38" t="str">
        <f>IFERROR(VLOOKUP(ROWS($Y$4:Y1756),$P$4:$U$5094,6,FALSE),"")</f>
        <v>N/A</v>
      </c>
      <c r="Z1756" s="38">
        <f>IF(ISNUMBER(SEARCH(Search!$K$21,'Valid Values - Search'!AA1756)),MAX($Z$3:Z1755)+1,0)</f>
        <v>1753</v>
      </c>
      <c r="AA1756" s="64" t="s">
        <v>13307</v>
      </c>
      <c r="AB1756" s="70">
        <v>963.24</v>
      </c>
      <c r="AC1756" s="71" t="s">
        <v>1934</v>
      </c>
      <c r="AD1756" s="38" t="str">
        <f>IFERROR(VLOOKUP(ROWS($AD$4:AD1756),$Z$4:$AC$3778,2,FALSE),"")</f>
        <v>Maleic Hydrazide Pesticide Residues (963.24 AOAC)</v>
      </c>
      <c r="AF1756" s="37"/>
    </row>
    <row r="1757" spans="16:32" ht="15" customHeight="1">
      <c r="P1757" s="38">
        <f>IF(ISNUMBER(SEARCH(Search!$K$13,'Valid Values - Search'!U1757)),MAX($P$3:P1756)+1,0)</f>
        <v>1754</v>
      </c>
      <c r="Q1757" s="38">
        <f>IF(ISNUMBER(SEARCH(Search!$K$5,'Valid Values - Search'!R1757)),MAX($Q$3:Q1756)+1,0)</f>
        <v>1754</v>
      </c>
      <c r="R1757" s="64" t="s">
        <v>5467</v>
      </c>
      <c r="S1757" s="70" t="s">
        <v>102</v>
      </c>
      <c r="T1757" s="70" t="s">
        <v>102</v>
      </c>
      <c r="U1757" s="93" t="s">
        <v>9995</v>
      </c>
      <c r="V1757" s="94">
        <v>91</v>
      </c>
      <c r="W1757" s="97" t="s">
        <v>5467</v>
      </c>
      <c r="X1757" s="38" t="str">
        <f>IFERROR(VLOOKUP(ROWS($X$4:X1757),$Q$4:$R$5094,2,FALSE),"")</f>
        <v>Carbonate</v>
      </c>
      <c r="Y1757" s="38" t="str">
        <f>IFERROR(VLOOKUP(ROWS($Y$4:Y1757),$P$4:$U$5094,6,FALSE),"")</f>
        <v>3812-32-6</v>
      </c>
      <c r="Z1757" s="38">
        <f>IF(ISNUMBER(SEARCH(Search!$K$21,'Valid Values - Search'!AA1757)),MAX($Z$3:Z1756)+1,0)</f>
        <v>1754</v>
      </c>
      <c r="AA1757" s="64" t="s">
        <v>13308</v>
      </c>
      <c r="AB1757" s="70">
        <v>1602</v>
      </c>
      <c r="AC1757" s="71" t="s">
        <v>1102</v>
      </c>
      <c r="AD1757" s="38" t="str">
        <f>IFERROR(VLOOKUP(ROWS($AD$4:AD1757),$Z$4:$AC$3778,2,FALSE),"")</f>
        <v>Male-specific (F+) and Somatic Coliphage in Water by Single Agar Layer (SAL) Procedure (1602 USEPA)</v>
      </c>
      <c r="AF1757" s="37"/>
    </row>
    <row r="1758" spans="16:32" ht="15" customHeight="1">
      <c r="P1758" s="38">
        <f>IF(ISNUMBER(SEARCH(Search!$K$13,'Valid Values - Search'!U1758)),MAX($P$3:P1757)+1,0)</f>
        <v>1755</v>
      </c>
      <c r="Q1758" s="38">
        <f>IF(ISNUMBER(SEARCH(Search!$K$5,'Valid Values - Search'!R1758)),MAX($Q$3:Q1757)+1,0)</f>
        <v>1755</v>
      </c>
      <c r="R1758" s="64" t="s">
        <v>5468</v>
      </c>
      <c r="S1758" s="70" t="s">
        <v>102</v>
      </c>
      <c r="T1758" s="70" t="s">
        <v>102</v>
      </c>
      <c r="U1758" s="93" t="s">
        <v>9996</v>
      </c>
      <c r="V1758" s="94">
        <v>512</v>
      </c>
      <c r="W1758" s="97" t="s">
        <v>5468</v>
      </c>
      <c r="X1758" s="38" t="str">
        <f>IFERROR(VLOOKUP(ROWS($X$4:X1758),$Q$4:$R$5094,2,FALSE),"")</f>
        <v>Carbophenothion</v>
      </c>
      <c r="Y1758" s="38" t="str">
        <f>IFERROR(VLOOKUP(ROWS($Y$4:Y1758),$P$4:$U$5094,6,FALSE),"")</f>
        <v>786-19-6</v>
      </c>
      <c r="Z1758" s="38">
        <f>IF(ISNUMBER(SEARCH(Search!$K$21,'Valid Values - Search'!AA1758)),MAX($Z$3:Z1757)+1,0)</f>
        <v>1755</v>
      </c>
      <c r="AA1758" s="64" t="s">
        <v>13309</v>
      </c>
      <c r="AB1758" s="70">
        <v>1601</v>
      </c>
      <c r="AC1758" s="71" t="s">
        <v>1102</v>
      </c>
      <c r="AD1758" s="38" t="str">
        <f>IFERROR(VLOOKUP(ROWS($AD$4:AD1758),$Z$4:$AC$3778,2,FALSE),"")</f>
        <v>Male-specific (F+) and Somatic Coliphage in Water by Two-step Enrichment Procedure (1601 USEPA)</v>
      </c>
      <c r="AF1758" s="37"/>
    </row>
    <row r="1759" spans="16:32" ht="15" customHeight="1">
      <c r="P1759" s="38">
        <f>IF(ISNUMBER(SEARCH(Search!$K$13,'Valid Values - Search'!U1759)),MAX($P$3:P1758)+1,0)</f>
        <v>1756</v>
      </c>
      <c r="Q1759" s="38">
        <f>IF(ISNUMBER(SEARCH(Search!$K$5,'Valid Values - Search'!R1759)),MAX($Q$3:Q1758)+1,0)</f>
        <v>1756</v>
      </c>
      <c r="R1759" s="64" t="s">
        <v>5469</v>
      </c>
      <c r="S1759" s="70" t="s">
        <v>102</v>
      </c>
      <c r="T1759" s="70" t="s">
        <v>102</v>
      </c>
      <c r="U1759" s="93" t="s">
        <v>9997</v>
      </c>
      <c r="V1759" s="94">
        <v>309</v>
      </c>
      <c r="W1759" s="97" t="s">
        <v>5469</v>
      </c>
      <c r="X1759" s="38" t="str">
        <f>IFERROR(VLOOKUP(ROWS($X$4:X1759),$Q$4:$R$5094,2,FALSE),"")</f>
        <v>Carbophenothion-methyl</v>
      </c>
      <c r="Y1759" s="38" t="str">
        <f>IFERROR(VLOOKUP(ROWS($Y$4:Y1759),$P$4:$U$5094,6,FALSE),"")</f>
        <v>953-17-3</v>
      </c>
      <c r="Z1759" s="38">
        <f>IF(ISNUMBER(SEARCH(Search!$K$21,'Valid Values - Search'!AA1759)),MAX($Z$3:Z1758)+1,0)</f>
        <v>1756</v>
      </c>
      <c r="AA1759" s="64" t="s">
        <v>13310</v>
      </c>
      <c r="AB1759" s="70">
        <v>243.1</v>
      </c>
      <c r="AC1759" s="71" t="s">
        <v>1102</v>
      </c>
      <c r="AD1759" s="38" t="str">
        <f>IFERROR(VLOOKUP(ROWS($AD$4:AD1759),$Z$4:$AC$3778,2,FALSE),"")</f>
        <v>Manganese by FLAA (243.1 USEPA)</v>
      </c>
      <c r="AF1759" s="37"/>
    </row>
    <row r="1760" spans="16:32" ht="15" customHeight="1">
      <c r="P1760" s="38">
        <f>IF(ISNUMBER(SEARCH(Search!$K$13,'Valid Values - Search'!U1760)),MAX($P$3:P1759)+1,0)</f>
        <v>1757</v>
      </c>
      <c r="Q1760" s="38">
        <f>IF(ISNUMBER(SEARCH(Search!$K$5,'Valid Values - Search'!R1760)),MAX($Q$3:Q1759)+1,0)</f>
        <v>1757</v>
      </c>
      <c r="R1760" s="64" t="s">
        <v>5470</v>
      </c>
      <c r="S1760" s="70" t="s">
        <v>102</v>
      </c>
      <c r="T1760" s="70" t="s">
        <v>102</v>
      </c>
      <c r="U1760" s="93" t="s">
        <v>9998</v>
      </c>
      <c r="V1760" s="94">
        <v>92</v>
      </c>
      <c r="W1760" s="97" t="s">
        <v>5470</v>
      </c>
      <c r="X1760" s="38" t="str">
        <f>IFERROR(VLOOKUP(ROWS($X$4:X1760),$Q$4:$R$5094,2,FALSE),"")</f>
        <v>Carboxin</v>
      </c>
      <c r="Y1760" s="38" t="str">
        <f>IFERROR(VLOOKUP(ROWS($Y$4:Y1760),$P$4:$U$5094,6,FALSE),"")</f>
        <v>5234-68-4</v>
      </c>
      <c r="Z1760" s="38">
        <f>IF(ISNUMBER(SEARCH(Search!$K$21,'Valid Values - Search'!AA1760)),MAX($Z$3:Z1759)+1,0)</f>
        <v>1757</v>
      </c>
      <c r="AA1760" s="64" t="s">
        <v>13311</v>
      </c>
      <c r="AB1760" s="70" t="s">
        <v>1293</v>
      </c>
      <c r="AC1760" s="71" t="s">
        <v>1102</v>
      </c>
      <c r="AD1760" s="38" t="str">
        <f>IFERROR(VLOOKUP(ROWS($AD$4:AD1760),$Z$4:$AC$3778,2,FALSE),"")</f>
        <v>Manganese by FLAA (243.1_M USEPA)</v>
      </c>
      <c r="AF1760" s="37"/>
    </row>
    <row r="1761" spans="16:32" ht="15" customHeight="1">
      <c r="P1761" s="38">
        <f>IF(ISNUMBER(SEARCH(Search!$K$13,'Valid Values - Search'!U1761)),MAX($P$3:P1760)+1,0)</f>
        <v>1758</v>
      </c>
      <c r="Q1761" s="38">
        <f>IF(ISNUMBER(SEARCH(Search!$K$5,'Valid Values - Search'!R1761)),MAX($Q$3:Q1760)+1,0)</f>
        <v>1758</v>
      </c>
      <c r="R1761" s="64" t="s">
        <v>5471</v>
      </c>
      <c r="S1761" s="70" t="s">
        <v>102</v>
      </c>
      <c r="T1761" s="70" t="s">
        <v>102</v>
      </c>
      <c r="U1761" s="93" t="s">
        <v>8459</v>
      </c>
      <c r="V1761" s="94">
        <v>1001833</v>
      </c>
      <c r="W1761" s="97" t="s">
        <v>5471</v>
      </c>
      <c r="X1761" s="38" t="str">
        <f>IFERROR(VLOOKUP(ROWS($X$4:X1761),$Q$4:$R$5094,2,FALSE),"")</f>
        <v>Carcinogenic polycyclic aromatic hydrocarbons</v>
      </c>
      <c r="Y1761" s="38" t="str">
        <f>IFERROR(VLOOKUP(ROWS($Y$4:Y1761),$P$4:$U$5094,6,FALSE),"")</f>
        <v>N/A</v>
      </c>
      <c r="Z1761" s="38">
        <f>IF(ISNUMBER(SEARCH(Search!$K$21,'Valid Values - Search'!AA1761)),MAX($Z$3:Z1760)+1,0)</f>
        <v>1758</v>
      </c>
      <c r="AA1761" s="64" t="s">
        <v>13312</v>
      </c>
      <c r="AB1761" s="70">
        <v>7460</v>
      </c>
      <c r="AC1761" s="71" t="s">
        <v>1102</v>
      </c>
      <c r="AD1761" s="38" t="str">
        <f>IFERROR(VLOOKUP(ROWS($AD$4:AD1761),$Z$4:$AC$3778,2,FALSE),"")</f>
        <v>Manganese by FLAA (7460 USEPA)</v>
      </c>
      <c r="AF1761" s="37"/>
    </row>
    <row r="1762" spans="16:32" ht="15" customHeight="1">
      <c r="P1762" s="38">
        <f>IF(ISNUMBER(SEARCH(Search!$K$13,'Valid Values - Search'!U1762)),MAX($P$3:P1761)+1,0)</f>
        <v>1759</v>
      </c>
      <c r="Q1762" s="38">
        <f>IF(ISNUMBER(SEARCH(Search!$K$5,'Valid Values - Search'!R1762)),MAX($Q$3:Q1761)+1,0)</f>
        <v>1759</v>
      </c>
      <c r="R1762" s="64" t="s">
        <v>5472</v>
      </c>
      <c r="S1762" s="70" t="s">
        <v>102</v>
      </c>
      <c r="T1762" s="70" t="s">
        <v>102</v>
      </c>
      <c r="U1762" s="93" t="s">
        <v>9999</v>
      </c>
      <c r="V1762" s="94">
        <v>1002122</v>
      </c>
      <c r="W1762" s="97" t="s">
        <v>5472</v>
      </c>
      <c r="X1762" s="38" t="str">
        <f>IFERROR(VLOOKUP(ROWS($X$4:X1762),$Q$4:$R$5094,2,FALSE),"")</f>
        <v>Carfentrazone-ethyl</v>
      </c>
      <c r="Y1762" s="38" t="str">
        <f>IFERROR(VLOOKUP(ROWS($Y$4:Y1762),$P$4:$U$5094,6,FALSE),"")</f>
        <v>128639-02-1</v>
      </c>
      <c r="Z1762" s="38">
        <f>IF(ISNUMBER(SEARCH(Search!$K$21,'Valid Values - Search'!AA1762)),MAX($Z$3:Z1761)+1,0)</f>
        <v>1759</v>
      </c>
      <c r="AA1762" s="64" t="s">
        <v>13313</v>
      </c>
      <c r="AB1762" s="70">
        <v>243.2</v>
      </c>
      <c r="AC1762" s="71" t="s">
        <v>1102</v>
      </c>
      <c r="AD1762" s="38" t="str">
        <f>IFERROR(VLOOKUP(ROWS($AD$4:AD1762),$Z$4:$AC$3778,2,FALSE),"")</f>
        <v>Manganese by GFAA (243.2 USEPA)</v>
      </c>
      <c r="AF1762" s="37"/>
    </row>
    <row r="1763" spans="16:32" ht="15" customHeight="1">
      <c r="P1763" s="38">
        <f>IF(ISNUMBER(SEARCH(Search!$K$13,'Valid Values - Search'!U1763)),MAX($P$3:P1762)+1,0)</f>
        <v>1760</v>
      </c>
      <c r="Q1763" s="38">
        <f>IF(ISNUMBER(SEARCH(Search!$K$5,'Valid Values - Search'!R1763)),MAX($Q$3:Q1762)+1,0)</f>
        <v>1760</v>
      </c>
      <c r="R1763" s="64" t="s">
        <v>5473</v>
      </c>
      <c r="S1763" s="70" t="s">
        <v>102</v>
      </c>
      <c r="T1763" s="70" t="s">
        <v>102</v>
      </c>
      <c r="U1763" s="93" t="s">
        <v>10000</v>
      </c>
      <c r="V1763" s="94">
        <v>1003861</v>
      </c>
      <c r="W1763" s="97" t="s">
        <v>5473</v>
      </c>
      <c r="X1763" s="38" t="str">
        <f>IFERROR(VLOOKUP(ROWS($X$4:X1763),$Q$4:$R$5094,2,FALSE),"")</f>
        <v>Carisoprodol</v>
      </c>
      <c r="Y1763" s="38" t="str">
        <f>IFERROR(VLOOKUP(ROWS($Y$4:Y1763),$P$4:$U$5094,6,FALSE),"")</f>
        <v>78-44-4</v>
      </c>
      <c r="Z1763" s="38">
        <f>IF(ISNUMBER(SEARCH(Search!$K$21,'Valid Values - Search'!AA1763)),MAX($Z$3:Z1762)+1,0)</f>
        <v>1760</v>
      </c>
      <c r="AA1763" s="64" t="s">
        <v>13314</v>
      </c>
      <c r="AB1763" s="70" t="s">
        <v>1294</v>
      </c>
      <c r="AC1763" s="71" t="s">
        <v>1102</v>
      </c>
      <c r="AD1763" s="38" t="str">
        <f>IFERROR(VLOOKUP(ROWS($AD$4:AD1763),$Z$4:$AC$3778,2,FALSE),"")</f>
        <v>Manganese by GFAA (243.2_M USEPA)</v>
      </c>
      <c r="AF1763" s="37"/>
    </row>
    <row r="1764" spans="16:32" ht="15" customHeight="1">
      <c r="P1764" s="38">
        <f>IF(ISNUMBER(SEARCH(Search!$K$13,'Valid Values - Search'!U1764)),MAX($P$3:P1763)+1,0)</f>
        <v>1761</v>
      </c>
      <c r="Q1764" s="38">
        <f>IF(ISNUMBER(SEARCH(Search!$K$5,'Valid Values - Search'!R1764)),MAX($Q$3:Q1763)+1,0)</f>
        <v>1761</v>
      </c>
      <c r="R1764" s="64" t="s">
        <v>5474</v>
      </c>
      <c r="S1764" s="70" t="s">
        <v>102</v>
      </c>
      <c r="T1764" s="70" t="s">
        <v>102</v>
      </c>
      <c r="U1764" s="93" t="s">
        <v>10001</v>
      </c>
      <c r="V1764" s="94" t="s">
        <v>8459</v>
      </c>
      <c r="W1764" s="97" t="s">
        <v>5474</v>
      </c>
      <c r="X1764" s="38" t="str">
        <f>IFERROR(VLOOKUP(ROWS($X$4:X1764),$Q$4:$R$5094,2,FALSE),"")</f>
        <v>Carmustine</v>
      </c>
      <c r="Y1764" s="38" t="str">
        <f>IFERROR(VLOOKUP(ROWS($Y$4:Y1764),$P$4:$U$5094,6,FALSE),"")</f>
        <v>154-93-8</v>
      </c>
      <c r="Z1764" s="38">
        <f>IF(ISNUMBER(SEARCH(Search!$K$21,'Valid Values - Search'!AA1764)),MAX($Z$3:Z1763)+1,0)</f>
        <v>1761</v>
      </c>
      <c r="AA1764" s="64" t="s">
        <v>13315</v>
      </c>
      <c r="AB1764" s="70">
        <v>7461</v>
      </c>
      <c r="AC1764" s="71" t="s">
        <v>1102</v>
      </c>
      <c r="AD1764" s="38" t="str">
        <f>IFERROR(VLOOKUP(ROWS($AD$4:AD1764),$Z$4:$AC$3778,2,FALSE),"")</f>
        <v>Manganese by GFAA (7461 USEPA)</v>
      </c>
      <c r="AF1764" s="37"/>
    </row>
    <row r="1765" spans="16:32" ht="15" customHeight="1">
      <c r="P1765" s="38">
        <f>IF(ISNUMBER(SEARCH(Search!$K$13,'Valid Values - Search'!U1765)),MAX($P$3:P1764)+1,0)</f>
        <v>1762</v>
      </c>
      <c r="Q1765" s="38">
        <f>IF(ISNUMBER(SEARCH(Search!$K$5,'Valid Values - Search'!R1765)),MAX($Q$3:Q1764)+1,0)</f>
        <v>1762</v>
      </c>
      <c r="R1765" s="64" t="s">
        <v>5475</v>
      </c>
      <c r="S1765" s="70" t="s">
        <v>102</v>
      </c>
      <c r="T1765" s="70" t="s">
        <v>102</v>
      </c>
      <c r="U1765" s="93" t="s">
        <v>10002</v>
      </c>
      <c r="V1765" s="94">
        <v>17137</v>
      </c>
      <c r="W1765" s="97" t="s">
        <v>5475</v>
      </c>
      <c r="X1765" s="38" t="str">
        <f>IFERROR(VLOOKUP(ROWS($X$4:X1765),$Q$4:$R$5094,2,FALSE),"")</f>
        <v>Catechol</v>
      </c>
      <c r="Y1765" s="38" t="str">
        <f>IFERROR(VLOOKUP(ROWS($Y$4:Y1765),$P$4:$U$5094,6,FALSE),"")</f>
        <v>120-80-9</v>
      </c>
      <c r="Z1765" s="38">
        <f>IF(ISNUMBER(SEARCH(Search!$K$21,'Valid Values - Search'!AA1765)),MAX($Z$3:Z1764)+1,0)</f>
        <v>1762</v>
      </c>
      <c r="AA1765" s="64" t="s">
        <v>13316</v>
      </c>
      <c r="AB1765" s="70" t="s">
        <v>2919</v>
      </c>
      <c r="AC1765" s="71" t="s">
        <v>1182</v>
      </c>
      <c r="AD1765" s="38" t="str">
        <f>IFERROR(VLOOKUP(ROWS($AD$4:AD1765),$Z$4:$AC$3778,2,FALSE),"")</f>
        <v>Manganese in Bottom Material by FLAA (I5454 USDOI/USGS)</v>
      </c>
      <c r="AF1765" s="37"/>
    </row>
    <row r="1766" spans="16:32" ht="15" customHeight="1">
      <c r="P1766" s="38">
        <f>IF(ISNUMBER(SEARCH(Search!$K$13,'Valid Values - Search'!U1766)),MAX($P$3:P1765)+1,0)</f>
        <v>1763</v>
      </c>
      <c r="Q1766" s="38">
        <f>IF(ISNUMBER(SEARCH(Search!$K$5,'Valid Values - Search'!R1766)),MAX($Q$3:Q1765)+1,0)</f>
        <v>1763</v>
      </c>
      <c r="R1766" s="64" t="s">
        <v>5476</v>
      </c>
      <c r="S1766" s="70" t="s">
        <v>102</v>
      </c>
      <c r="T1766" s="70" t="s">
        <v>102</v>
      </c>
      <c r="U1766" s="93" t="s">
        <v>8459</v>
      </c>
      <c r="V1766" s="94">
        <v>389367</v>
      </c>
      <c r="W1766" s="97" t="s">
        <v>5476</v>
      </c>
      <c r="X1766" s="38" t="str">
        <f>IFERROR(VLOOKUP(ROWS($X$4:X1766),$Q$4:$R$5094,2,FALSE),"")</f>
        <v>Cation exchange capacity</v>
      </c>
      <c r="Y1766" s="38" t="str">
        <f>IFERROR(VLOOKUP(ROWS($Y$4:Y1766),$P$4:$U$5094,6,FALSE),"")</f>
        <v>N/A</v>
      </c>
      <c r="Z1766" s="38">
        <f>IF(ISNUMBER(SEARCH(Search!$K$21,'Valid Values - Search'!AA1766)),MAX($Z$3:Z1765)+1,0)</f>
        <v>1763</v>
      </c>
      <c r="AA1766" s="64" t="s">
        <v>13318</v>
      </c>
      <c r="AB1766" s="70">
        <v>8034</v>
      </c>
      <c r="AC1766" s="71" t="s">
        <v>1151</v>
      </c>
      <c r="AD1766" s="38" t="str">
        <f>IFERROR(VLOOKUP(ROWS($AD$4:AD1766),$Z$4:$AC$3778,2,FALSE),"")</f>
        <v>Manganese in Water (8034 HACH)</v>
      </c>
      <c r="AF1766" s="37"/>
    </row>
    <row r="1767" spans="16:32" ht="15" customHeight="1">
      <c r="P1767" s="38">
        <f>IF(ISNUMBER(SEARCH(Search!$K$13,'Valid Values - Search'!U1767)),MAX($P$3:P1766)+1,0)</f>
        <v>1764</v>
      </c>
      <c r="Q1767" s="38">
        <f>IF(ISNUMBER(SEARCH(Search!$K$5,'Valid Values - Search'!R1767)),MAX($Q$3:Q1766)+1,0)</f>
        <v>1764</v>
      </c>
      <c r="R1767" s="64" t="s">
        <v>5477</v>
      </c>
      <c r="S1767" s="70" t="s">
        <v>102</v>
      </c>
      <c r="T1767" s="70" t="s">
        <v>102</v>
      </c>
      <c r="U1767" s="93" t="s">
        <v>8459</v>
      </c>
      <c r="V1767" s="94">
        <v>11743</v>
      </c>
      <c r="W1767" s="97" t="s">
        <v>5477</v>
      </c>
      <c r="X1767" s="38" t="str">
        <f>IFERROR(VLOOKUP(ROWS($X$4:X1767),$Q$4:$R$5094,2,FALSE),"")</f>
        <v>Cations-Anions</v>
      </c>
      <c r="Y1767" s="38" t="str">
        <f>IFERROR(VLOOKUP(ROWS($Y$4:Y1767),$P$4:$U$5094,6,FALSE),"")</f>
        <v>N/A</v>
      </c>
      <c r="Z1767" s="38">
        <f>IF(ISNUMBER(SEARCH(Search!$K$21,'Valid Values - Search'!AA1767)),MAX($Z$3:Z1766)+1,0)</f>
        <v>1764</v>
      </c>
      <c r="AA1767" s="64" t="s">
        <v>13317</v>
      </c>
      <c r="AB1767" s="70">
        <v>920.20299999999997</v>
      </c>
      <c r="AC1767" s="71" t="s">
        <v>1934</v>
      </c>
      <c r="AD1767" s="38" t="str">
        <f>IFERROR(VLOOKUP(ROWS($AD$4:AD1767),$Z$4:$AC$3778,2,FALSE),"")</f>
        <v>Manganese in Water (920.203 AOAC)</v>
      </c>
      <c r="AF1767" s="37"/>
    </row>
    <row r="1768" spans="16:32" ht="15" customHeight="1">
      <c r="P1768" s="38">
        <f>IF(ISNUMBER(SEARCH(Search!$K$13,'Valid Values - Search'!U1768)),MAX($P$3:P1767)+1,0)</f>
        <v>1765</v>
      </c>
      <c r="Q1768" s="38">
        <f>IF(ISNUMBER(SEARCH(Search!$K$5,'Valid Values - Search'!R1768)),MAX($Q$3:Q1767)+1,0)</f>
        <v>1765</v>
      </c>
      <c r="R1768" s="64" t="s">
        <v>5478</v>
      </c>
      <c r="S1768" s="70" t="s">
        <v>102</v>
      </c>
      <c r="T1768" s="70" t="s">
        <v>102</v>
      </c>
      <c r="U1768" s="93" t="s">
        <v>10003</v>
      </c>
      <c r="V1768" s="94" t="s">
        <v>8459</v>
      </c>
      <c r="W1768" s="97" t="s">
        <v>5478</v>
      </c>
      <c r="X1768" s="38" t="str">
        <f>IFERROR(VLOOKUP(ROWS($X$4:X1768),$Q$4:$R$5094,2,FALSE),"")</f>
        <v>Cefotaxime</v>
      </c>
      <c r="Y1768" s="38" t="str">
        <f>IFERROR(VLOOKUP(ROWS($Y$4:Y1768),$P$4:$U$5094,6,FALSE),"")</f>
        <v>63527-52-6</v>
      </c>
      <c r="Z1768" s="38">
        <f>IF(ISNUMBER(SEARCH(Search!$K$21,'Valid Values - Search'!AA1768)),MAX($Z$3:Z1767)+1,0)</f>
        <v>1765</v>
      </c>
      <c r="AA1768" s="64" t="s">
        <v>13319</v>
      </c>
      <c r="AB1768" s="70" t="s">
        <v>2490</v>
      </c>
      <c r="AC1768" s="71" t="s">
        <v>1184</v>
      </c>
      <c r="AD1768" s="38" t="str">
        <f>IFERROR(VLOOKUP(ROWS($AD$4:AD1768),$Z$4:$AC$3778,2,FALSE),"")</f>
        <v>Manganese in Water by Chelation and FLAA (D858(B) ASTM)</v>
      </c>
      <c r="AF1768" s="37"/>
    </row>
    <row r="1769" spans="16:32" ht="15" customHeight="1">
      <c r="P1769" s="38">
        <f>IF(ISNUMBER(SEARCH(Search!$K$13,'Valid Values - Search'!U1769)),MAX($P$3:P1768)+1,0)</f>
        <v>1766</v>
      </c>
      <c r="Q1769" s="38">
        <f>IF(ISNUMBER(SEARCH(Search!$K$5,'Valid Values - Search'!R1769)),MAX($Q$3:Q1768)+1,0)</f>
        <v>1766</v>
      </c>
      <c r="R1769" s="64" t="s">
        <v>5479</v>
      </c>
      <c r="S1769" s="70" t="s">
        <v>102</v>
      </c>
      <c r="T1769" s="70" t="s">
        <v>102</v>
      </c>
      <c r="U1769" s="93" t="s">
        <v>10004</v>
      </c>
      <c r="V1769" s="94">
        <v>323339</v>
      </c>
      <c r="W1769" s="97" t="s">
        <v>5479</v>
      </c>
      <c r="X1769" s="38" t="str">
        <f>IFERROR(VLOOKUP(ROWS($X$4:X1769),$Q$4:$R$5094,2,FALSE),"")</f>
        <v>Cefoxitin</v>
      </c>
      <c r="Y1769" s="38" t="str">
        <f>IFERROR(VLOOKUP(ROWS($Y$4:Y1769),$P$4:$U$5094,6,FALSE),"")</f>
        <v>35607-66-0</v>
      </c>
      <c r="Z1769" s="38">
        <f>IF(ISNUMBER(SEARCH(Search!$K$21,'Valid Values - Search'!AA1769)),MAX($Z$3:Z1768)+1,0)</f>
        <v>1766</v>
      </c>
      <c r="AA1769" s="64" t="s">
        <v>13320</v>
      </c>
      <c r="AB1769" s="70" t="s">
        <v>2782</v>
      </c>
      <c r="AC1769" s="71" t="s">
        <v>1182</v>
      </c>
      <c r="AD1769" s="38" t="str">
        <f>IFERROR(VLOOKUP(ROWS($AD$4:AD1769),$Z$4:$AC$3778,2,FALSE),"")</f>
        <v>Manganese in Water by Chelation and FLAA (I1456 USDOI/USGS)</v>
      </c>
      <c r="AF1769" s="37"/>
    </row>
    <row r="1770" spans="16:32" ht="15" customHeight="1">
      <c r="P1770" s="38">
        <f>IF(ISNUMBER(SEARCH(Search!$K$13,'Valid Values - Search'!U1770)),MAX($P$3:P1769)+1,0)</f>
        <v>1767</v>
      </c>
      <c r="Q1770" s="38">
        <f>IF(ISNUMBER(SEARCH(Search!$K$5,'Valid Values - Search'!R1770)),MAX($Q$3:Q1769)+1,0)</f>
        <v>1767</v>
      </c>
      <c r="R1770" s="64" t="s">
        <v>5480</v>
      </c>
      <c r="S1770" s="70" t="s">
        <v>102</v>
      </c>
      <c r="T1770" s="70" t="s">
        <v>102</v>
      </c>
      <c r="U1770" s="93" t="s">
        <v>10005</v>
      </c>
      <c r="V1770" s="94">
        <v>323340</v>
      </c>
      <c r="W1770" s="97" t="s">
        <v>5480</v>
      </c>
      <c r="X1770" s="38" t="str">
        <f>IFERROR(VLOOKUP(ROWS($X$4:X1770),$Q$4:$R$5094,2,FALSE),"")</f>
        <v>Ceftriaxone</v>
      </c>
      <c r="Y1770" s="38" t="str">
        <f>IFERROR(VLOOKUP(ROWS($Y$4:Y1770),$P$4:$U$5094,6,FALSE),"")</f>
        <v>73384-59-5</v>
      </c>
      <c r="Z1770" s="38">
        <f>IF(ISNUMBER(SEARCH(Search!$K$21,'Valid Values - Search'!AA1770)),MAX($Z$3:Z1769)+1,0)</f>
        <v>1767</v>
      </c>
      <c r="AA1770" s="64" t="s">
        <v>13321</v>
      </c>
      <c r="AB1770" s="70" t="s">
        <v>2489</v>
      </c>
      <c r="AC1770" s="71" t="s">
        <v>1184</v>
      </c>
      <c r="AD1770" s="38" t="str">
        <f>IFERROR(VLOOKUP(ROWS($AD$4:AD1770),$Z$4:$AC$3778,2,FALSE),"")</f>
        <v>Manganese in Water by FLAA (D858(A) ASTM)</v>
      </c>
      <c r="AF1770" s="37"/>
    </row>
    <row r="1771" spans="16:32" ht="15" customHeight="1">
      <c r="P1771" s="38">
        <f>IF(ISNUMBER(SEARCH(Search!$K$13,'Valid Values - Search'!U1771)),MAX($P$3:P1770)+1,0)</f>
        <v>1768</v>
      </c>
      <c r="Q1771" s="38">
        <f>IF(ISNUMBER(SEARCH(Search!$K$5,'Valid Values - Search'!R1771)),MAX($Q$3:Q1770)+1,0)</f>
        <v>1768</v>
      </c>
      <c r="R1771" s="64" t="s">
        <v>5481</v>
      </c>
      <c r="S1771" s="70" t="s">
        <v>102</v>
      </c>
      <c r="T1771" s="70" t="s">
        <v>102</v>
      </c>
      <c r="U1771" s="93" t="s">
        <v>10006</v>
      </c>
      <c r="V1771" s="94" t="s">
        <v>8459</v>
      </c>
      <c r="W1771" s="97" t="s">
        <v>5481</v>
      </c>
      <c r="X1771" s="38" t="str">
        <f>IFERROR(VLOOKUP(ROWS($X$4:X1771),$Q$4:$R$5094,2,FALSE),"")</f>
        <v>Celecoxib</v>
      </c>
      <c r="Y1771" s="38" t="str">
        <f>IFERROR(VLOOKUP(ROWS($Y$4:Y1771),$P$4:$U$5094,6,FALSE),"")</f>
        <v>169590-42-5</v>
      </c>
      <c r="Z1771" s="38">
        <f>IF(ISNUMBER(SEARCH(Search!$K$21,'Valid Values - Search'!AA1771)),MAX($Z$3:Z1770)+1,0)</f>
        <v>1768</v>
      </c>
      <c r="AA1771" s="64" t="s">
        <v>13322</v>
      </c>
      <c r="AB1771" s="70" t="s">
        <v>2780</v>
      </c>
      <c r="AC1771" s="71" t="s">
        <v>1182</v>
      </c>
      <c r="AD1771" s="38" t="str">
        <f>IFERROR(VLOOKUP(ROWS($AD$4:AD1771),$Z$4:$AC$3778,2,FALSE),"")</f>
        <v>Manganese in Water by FLAA (I1454 USDOI/USGS)</v>
      </c>
      <c r="AF1771" s="37"/>
    </row>
    <row r="1772" spans="16:32" ht="15" customHeight="1">
      <c r="P1772" s="38">
        <f>IF(ISNUMBER(SEARCH(Search!$K$13,'Valid Values - Search'!U1772)),MAX($P$3:P1771)+1,0)</f>
        <v>1769</v>
      </c>
      <c r="Q1772" s="38">
        <f>IF(ISNUMBER(SEARCH(Search!$K$5,'Valid Values - Search'!R1772)),MAX($Q$3:Q1771)+1,0)</f>
        <v>1769</v>
      </c>
      <c r="R1772" s="64" t="s">
        <v>5482</v>
      </c>
      <c r="S1772" s="70" t="s">
        <v>102</v>
      </c>
      <c r="T1772" s="70" t="s">
        <v>102</v>
      </c>
      <c r="U1772" s="93" t="s">
        <v>8459</v>
      </c>
      <c r="V1772" s="94">
        <v>17133</v>
      </c>
      <c r="W1772" s="97" t="s">
        <v>5482</v>
      </c>
      <c r="X1772" s="38" t="str">
        <f>IFERROR(VLOOKUP(ROWS($X$4:X1772),$Q$4:$R$5094,2,FALSE),"")</f>
        <v>Cell Volume</v>
      </c>
      <c r="Y1772" s="38" t="str">
        <f>IFERROR(VLOOKUP(ROWS($Y$4:Y1772),$P$4:$U$5094,6,FALSE),"")</f>
        <v>N/A</v>
      </c>
      <c r="Z1772" s="38">
        <f>IF(ISNUMBER(SEARCH(Search!$K$21,'Valid Values - Search'!AA1772)),MAX($Z$3:Z1771)+1,0)</f>
        <v>1769</v>
      </c>
      <c r="AA1772" s="64" t="s">
        <v>13323</v>
      </c>
      <c r="AB1772" s="70" t="s">
        <v>2880</v>
      </c>
      <c r="AC1772" s="71" t="s">
        <v>1182</v>
      </c>
      <c r="AD1772" s="38" t="str">
        <f>IFERROR(VLOOKUP(ROWS($AD$4:AD1772),$Z$4:$AC$3778,2,FALSE),"")</f>
        <v>Manganese in Water by FLAA (I3454 USDOI/USGS)</v>
      </c>
      <c r="AF1772" s="37"/>
    </row>
    <row r="1773" spans="16:32" ht="15" customHeight="1">
      <c r="P1773" s="38">
        <f>IF(ISNUMBER(SEARCH(Search!$K$13,'Valid Values - Search'!U1773)),MAX($P$3:P1772)+1,0)</f>
        <v>1770</v>
      </c>
      <c r="Q1773" s="38">
        <f>IF(ISNUMBER(SEARCH(Search!$K$5,'Valid Values - Search'!R1773)),MAX($Q$3:Q1772)+1,0)</f>
        <v>1770</v>
      </c>
      <c r="R1773" s="64" t="s">
        <v>5483</v>
      </c>
      <c r="S1773" s="70" t="s">
        <v>102</v>
      </c>
      <c r="T1773" s="70" t="s">
        <v>102</v>
      </c>
      <c r="U1773" s="93" t="s">
        <v>10007</v>
      </c>
      <c r="V1773" s="94">
        <v>323341</v>
      </c>
      <c r="W1773" s="97" t="s">
        <v>5483</v>
      </c>
      <c r="X1773" s="38" t="str">
        <f>IFERROR(VLOOKUP(ROWS($X$4:X1773),$Q$4:$R$5094,2,FALSE),"")</f>
        <v>Cephalothin</v>
      </c>
      <c r="Y1773" s="38" t="str">
        <f>IFERROR(VLOOKUP(ROWS($Y$4:Y1773),$P$4:$U$5094,6,FALSE),"")</f>
        <v>153-61-7</v>
      </c>
      <c r="Z1773" s="38">
        <f>IF(ISNUMBER(SEARCH(Search!$K$21,'Valid Values - Search'!AA1773)),MAX($Z$3:Z1772)+1,0)</f>
        <v>1770</v>
      </c>
      <c r="AA1773" s="64" t="s">
        <v>13324</v>
      </c>
      <c r="AB1773" s="70" t="s">
        <v>2959</v>
      </c>
      <c r="AC1773" s="71" t="s">
        <v>1182</v>
      </c>
      <c r="AD1773" s="38" t="str">
        <f>IFERROR(VLOOKUP(ROWS($AD$4:AD1773),$Z$4:$AC$3778,2,FALSE),"")</f>
        <v>Manganese in Water by FLAA (I7454 USDOI/USGS)</v>
      </c>
      <c r="AF1773" s="37"/>
    </row>
    <row r="1774" spans="16:32" ht="15" customHeight="1">
      <c r="P1774" s="38">
        <f>IF(ISNUMBER(SEARCH(Search!$K$13,'Valid Values - Search'!U1774)),MAX($P$3:P1773)+1,0)</f>
        <v>1771</v>
      </c>
      <c r="Q1774" s="38">
        <f>IF(ISNUMBER(SEARCH(Search!$K$5,'Valid Values - Search'!R1774)),MAX($Q$3:Q1773)+1,0)</f>
        <v>1771</v>
      </c>
      <c r="R1774" s="64" t="s">
        <v>5484</v>
      </c>
      <c r="S1774" s="70" t="s">
        <v>102</v>
      </c>
      <c r="T1774" s="70" t="s">
        <v>102</v>
      </c>
      <c r="U1774" s="93" t="s">
        <v>10008</v>
      </c>
      <c r="V1774" s="94">
        <v>93</v>
      </c>
      <c r="W1774" s="97" t="s">
        <v>5484</v>
      </c>
      <c r="X1774" s="38" t="str">
        <f>IFERROR(VLOOKUP(ROWS($X$4:X1774),$Q$4:$R$5094,2,FALSE),"")</f>
        <v>Cerium</v>
      </c>
      <c r="Y1774" s="38" t="str">
        <f>IFERROR(VLOOKUP(ROWS($Y$4:Y1774),$P$4:$U$5094,6,FALSE),"")</f>
        <v>7440-45-1</v>
      </c>
      <c r="Z1774" s="38">
        <f>IF(ISNUMBER(SEARCH(Search!$K$21,'Valid Values - Search'!AA1774)),MAX($Z$3:Z1773)+1,0)</f>
        <v>1771</v>
      </c>
      <c r="AA1774" s="64" t="s">
        <v>13325</v>
      </c>
      <c r="AB1774" s="70" t="s">
        <v>1438</v>
      </c>
      <c r="AC1774" s="71" t="s">
        <v>1156</v>
      </c>
      <c r="AD1774" s="38" t="str">
        <f>IFERROR(VLOOKUP(ROWS($AD$4:AD1774),$Z$4:$AC$3778,2,FALSE),"")</f>
        <v>Manganese in Water by FLAA or GFAA (3500-MN(B) APHA)</v>
      </c>
      <c r="AF1774" s="37"/>
    </row>
    <row r="1775" spans="16:32" ht="15" customHeight="1">
      <c r="P1775" s="38">
        <f>IF(ISNUMBER(SEARCH(Search!$K$13,'Valid Values - Search'!U1775)),MAX($P$3:P1774)+1,0)</f>
        <v>1772</v>
      </c>
      <c r="Q1775" s="38">
        <f>IF(ISNUMBER(SEARCH(Search!$K$5,'Valid Values - Search'!R1775)),MAX($Q$3:Q1774)+1,0)</f>
        <v>1772</v>
      </c>
      <c r="R1775" s="64" t="s">
        <v>5485</v>
      </c>
      <c r="S1775" s="70" t="s">
        <v>102</v>
      </c>
      <c r="T1775" s="70" t="s">
        <v>102</v>
      </c>
      <c r="U1775" s="93" t="s">
        <v>10009</v>
      </c>
      <c r="V1775" s="94">
        <v>1000212</v>
      </c>
      <c r="W1775" s="97" t="s">
        <v>5485</v>
      </c>
      <c r="X1775" s="38" t="str">
        <f>IFERROR(VLOOKUP(ROWS($X$4:X1775),$Q$4:$R$5094,2,FALSE),"")</f>
        <v>Cerium-141</v>
      </c>
      <c r="Y1775" s="38" t="str">
        <f>IFERROR(VLOOKUP(ROWS($Y$4:Y1775),$P$4:$U$5094,6,FALSE),"")</f>
        <v>13967-74-3</v>
      </c>
      <c r="Z1775" s="38">
        <f>IF(ISNUMBER(SEARCH(Search!$K$21,'Valid Values - Search'!AA1775)),MAX($Z$3:Z1774)+1,0)</f>
        <v>1772</v>
      </c>
      <c r="AA1775" s="64" t="s">
        <v>13326</v>
      </c>
      <c r="AB1775" s="70" t="s">
        <v>2491</v>
      </c>
      <c r="AC1775" s="71" t="s">
        <v>1184</v>
      </c>
      <c r="AD1775" s="38" t="str">
        <f>IFERROR(VLOOKUP(ROWS($AD$4:AD1775),$Z$4:$AC$3778,2,FALSE),"")</f>
        <v>Manganese in Water by GFAA (D858(C) ASTM)</v>
      </c>
      <c r="AF1775" s="37"/>
    </row>
    <row r="1776" spans="16:32" ht="15" customHeight="1">
      <c r="P1776" s="38">
        <f>IF(ISNUMBER(SEARCH(Search!$K$13,'Valid Values - Search'!U1776)),MAX($P$3:P1775)+1,0)</f>
        <v>1773</v>
      </c>
      <c r="Q1776" s="38">
        <f>IF(ISNUMBER(SEARCH(Search!$K$5,'Valid Values - Search'!R1776)),MAX($Q$3:Q1775)+1,0)</f>
        <v>1773</v>
      </c>
      <c r="R1776" s="64" t="s">
        <v>5486</v>
      </c>
      <c r="S1776" s="70" t="s">
        <v>102</v>
      </c>
      <c r="T1776" s="70" t="s">
        <v>102</v>
      </c>
      <c r="U1776" s="93" t="s">
        <v>10010</v>
      </c>
      <c r="V1776" s="94">
        <v>94</v>
      </c>
      <c r="W1776" s="97" t="s">
        <v>5486</v>
      </c>
      <c r="X1776" s="38" t="str">
        <f>IFERROR(VLOOKUP(ROWS($X$4:X1776),$Q$4:$R$5094,2,FALSE),"")</f>
        <v>Cerium-144</v>
      </c>
      <c r="Y1776" s="38" t="str">
        <f>IFERROR(VLOOKUP(ROWS($Y$4:Y1776),$P$4:$U$5094,6,FALSE),"")</f>
        <v>14762-78-8</v>
      </c>
      <c r="Z1776" s="38">
        <f>IF(ISNUMBER(SEARCH(Search!$K$21,'Valid Values - Search'!AA1776)),MAX($Z$3:Z1775)+1,0)</f>
        <v>1773</v>
      </c>
      <c r="AA1776" s="64" t="s">
        <v>13327</v>
      </c>
      <c r="AB1776" s="70" t="s">
        <v>2781</v>
      </c>
      <c r="AC1776" s="71" t="s">
        <v>1182</v>
      </c>
      <c r="AD1776" s="38" t="str">
        <f>IFERROR(VLOOKUP(ROWS($AD$4:AD1776),$Z$4:$AC$3778,2,FALSE),"")</f>
        <v>Manganese in Water by GFAA (I1455 USDOI/USGS)</v>
      </c>
      <c r="AF1776" s="37"/>
    </row>
    <row r="1777" spans="16:32" ht="15" customHeight="1">
      <c r="P1777" s="38">
        <f>IF(ISNUMBER(SEARCH(Search!$K$13,'Valid Values - Search'!U1777)),MAX($P$3:P1776)+1,0)</f>
        <v>1774</v>
      </c>
      <c r="Q1777" s="38">
        <f>IF(ISNUMBER(SEARCH(Search!$K$5,'Valid Values - Search'!R1777)),MAX($Q$3:Q1776)+1,0)</f>
        <v>1774</v>
      </c>
      <c r="R1777" s="64" t="s">
        <v>5487</v>
      </c>
      <c r="S1777" s="70" t="s">
        <v>102</v>
      </c>
      <c r="T1777" s="70" t="s">
        <v>102</v>
      </c>
      <c r="U1777" s="93" t="s">
        <v>10011</v>
      </c>
      <c r="V1777" s="94">
        <v>756</v>
      </c>
      <c r="W1777" s="97" t="s">
        <v>5487</v>
      </c>
      <c r="X1777" s="38" t="str">
        <f>IFERROR(VLOOKUP(ROWS($X$4:X1777),$Q$4:$R$5094,2,FALSE),"")</f>
        <v>Cesium</v>
      </c>
      <c r="Y1777" s="38" t="str">
        <f>IFERROR(VLOOKUP(ROWS($Y$4:Y1777),$P$4:$U$5094,6,FALSE),"")</f>
        <v>7440-46-2</v>
      </c>
      <c r="Z1777" s="38">
        <f>IF(ISNUMBER(SEARCH(Search!$K$21,'Valid Values - Search'!AA1777)),MAX($Z$3:Z1776)+1,0)</f>
        <v>1774</v>
      </c>
      <c r="AA1777" s="64" t="s">
        <v>13328</v>
      </c>
      <c r="AB1777" s="70" t="s">
        <v>1439</v>
      </c>
      <c r="AC1777" s="71" t="s">
        <v>1156</v>
      </c>
      <c r="AD1777" s="38" t="str">
        <f>IFERROR(VLOOKUP(ROWS($AD$4:AD1777),$Z$4:$AC$3778,2,FALSE),"")</f>
        <v>Manganese in Water by ICP (3500-MN(C) APHA)</v>
      </c>
      <c r="AF1777" s="37"/>
    </row>
    <row r="1778" spans="16:32" ht="15" customHeight="1">
      <c r="P1778" s="38">
        <f>IF(ISNUMBER(SEARCH(Search!$K$13,'Valid Values - Search'!U1778)),MAX($P$3:P1777)+1,0)</f>
        <v>1775</v>
      </c>
      <c r="Q1778" s="38">
        <f>IF(ISNUMBER(SEARCH(Search!$K$5,'Valid Values - Search'!R1778)),MAX($Q$3:Q1777)+1,0)</f>
        <v>1775</v>
      </c>
      <c r="R1778" s="64" t="s">
        <v>5488</v>
      </c>
      <c r="S1778" s="70" t="s">
        <v>102</v>
      </c>
      <c r="T1778" s="70" t="s">
        <v>102</v>
      </c>
      <c r="U1778" s="93" t="s">
        <v>10012</v>
      </c>
      <c r="V1778" s="94">
        <v>757</v>
      </c>
      <c r="W1778" s="97" t="s">
        <v>5488</v>
      </c>
      <c r="X1778" s="38" t="str">
        <f>IFERROR(VLOOKUP(ROWS($X$4:X1778),$Q$4:$R$5094,2,FALSE),"")</f>
        <v>Cesium-134</v>
      </c>
      <c r="Y1778" s="38" t="str">
        <f>IFERROR(VLOOKUP(ROWS($Y$4:Y1778),$P$4:$U$5094,6,FALSE),"")</f>
        <v>13967-70-9</v>
      </c>
      <c r="Z1778" s="38">
        <f>IF(ISNUMBER(SEARCH(Search!$K$21,'Valid Values - Search'!AA1778)),MAX($Z$3:Z1777)+1,0)</f>
        <v>1775</v>
      </c>
      <c r="AA1778" s="64" t="s">
        <v>13329</v>
      </c>
      <c r="AB1778" s="70" t="s">
        <v>1440</v>
      </c>
      <c r="AC1778" s="71" t="s">
        <v>1156</v>
      </c>
      <c r="AD1778" s="38" t="str">
        <f>IFERROR(VLOOKUP(ROWS($AD$4:AD1778),$Z$4:$AC$3778,2,FALSE),"")</f>
        <v>Manganese in Water by Spectrophotometry (3500-MN(D) APHA)</v>
      </c>
      <c r="AF1778" s="37"/>
    </row>
    <row r="1779" spans="16:32" ht="15" customHeight="1">
      <c r="P1779" s="38">
        <f>IF(ISNUMBER(SEARCH(Search!$K$13,'Valid Values - Search'!U1779)),MAX($P$3:P1778)+1,0)</f>
        <v>1776</v>
      </c>
      <c r="Q1779" s="38">
        <f>IF(ISNUMBER(SEARCH(Search!$K$5,'Valid Values - Search'!R1779)),MAX($Q$3:Q1778)+1,0)</f>
        <v>1776</v>
      </c>
      <c r="R1779" s="64" t="s">
        <v>5489</v>
      </c>
      <c r="S1779" s="70" t="s">
        <v>102</v>
      </c>
      <c r="T1779" s="70" t="s">
        <v>102</v>
      </c>
      <c r="U1779" s="93" t="s">
        <v>10013</v>
      </c>
      <c r="V1779" s="94">
        <v>1001597</v>
      </c>
      <c r="W1779" s="97" t="s">
        <v>5489</v>
      </c>
      <c r="X1779" s="38" t="str">
        <f>IFERROR(VLOOKUP(ROWS($X$4:X1779),$Q$4:$R$5094,2,FALSE),"")</f>
        <v>Cesium-136</v>
      </c>
      <c r="Y1779" s="38" t="str">
        <f>IFERROR(VLOOKUP(ROWS($Y$4:Y1779),$P$4:$U$5094,6,FALSE),"")</f>
        <v>14234-29-8</v>
      </c>
      <c r="Z1779" s="38">
        <f>IF(ISNUMBER(SEARCH(Search!$K$21,'Valid Values - Search'!AA1779)),MAX($Z$3:Z1778)+1,0)</f>
        <v>1776</v>
      </c>
      <c r="AA1779" s="64" t="s">
        <v>13330</v>
      </c>
      <c r="AB1779" s="70" t="s">
        <v>1609</v>
      </c>
      <c r="AC1779" s="71" t="s">
        <v>1412</v>
      </c>
      <c r="AD1779" s="38" t="str">
        <f>IFERROR(VLOOKUP(ROWS($AD$4:AD1779),$Z$4:$AC$3778,2,FALSE),"")</f>
        <v>Manual Digestion and Flow Injection Analysis for Orthophosphate (4500-P-G APHA_SM21ED)</v>
      </c>
      <c r="AF1779" s="37"/>
    </row>
    <row r="1780" spans="16:32" ht="15" customHeight="1">
      <c r="P1780" s="38">
        <f>IF(ISNUMBER(SEARCH(Search!$K$13,'Valid Values - Search'!U1780)),MAX($P$3:P1779)+1,0)</f>
        <v>1777</v>
      </c>
      <c r="Q1780" s="38">
        <f>IF(ISNUMBER(SEARCH(Search!$K$5,'Valid Values - Search'!R1780)),MAX($Q$3:Q1779)+1,0)</f>
        <v>1777</v>
      </c>
      <c r="R1780" s="64" t="s">
        <v>5490</v>
      </c>
      <c r="S1780" s="70" t="s">
        <v>102</v>
      </c>
      <c r="T1780" s="70" t="s">
        <v>102</v>
      </c>
      <c r="U1780" s="93" t="s">
        <v>10014</v>
      </c>
      <c r="V1780" s="94">
        <v>95</v>
      </c>
      <c r="W1780" s="97" t="s">
        <v>5490</v>
      </c>
      <c r="X1780" s="38" t="str">
        <f>IFERROR(VLOOKUP(ROWS($X$4:X1780),$Q$4:$R$5094,2,FALSE),"")</f>
        <v>Cesium-137</v>
      </c>
      <c r="Y1780" s="38" t="str">
        <f>IFERROR(VLOOKUP(ROWS($Y$4:Y1780),$P$4:$U$5094,6,FALSE),"")</f>
        <v>10045-97-3</v>
      </c>
      <c r="Z1780" s="38">
        <f>IF(ISNUMBER(SEARCH(Search!$K$21,'Valid Values - Search'!AA1780)),MAX($Z$3:Z1779)+1,0)</f>
        <v>1777</v>
      </c>
      <c r="AA1780" s="64" t="s">
        <v>13331</v>
      </c>
      <c r="AB1780" s="70" t="s">
        <v>1610</v>
      </c>
      <c r="AC1780" s="71" t="s">
        <v>1156</v>
      </c>
      <c r="AD1780" s="38" t="str">
        <f>IFERROR(VLOOKUP(ROWS($AD$4:AD1780),$Z$4:$AC$3778,2,FALSE),"")</f>
        <v>Manual Digestion and Flow Injection Analysis for Total Phosphorus (4500-P-H APHA)</v>
      </c>
      <c r="AF1780" s="37"/>
    </row>
    <row r="1781" spans="16:32" ht="15" customHeight="1">
      <c r="P1781" s="38">
        <f>IF(ISNUMBER(SEARCH(Search!$K$13,'Valid Values - Search'!U1781)),MAX($P$3:P1780)+1,0)</f>
        <v>1778</v>
      </c>
      <c r="Q1781" s="38">
        <f>IF(ISNUMBER(SEARCH(Search!$K$5,'Valid Values - Search'!R1781)),MAX($Q$3:Q1780)+1,0)</f>
        <v>1778</v>
      </c>
      <c r="R1781" s="64" t="s">
        <v>5491</v>
      </c>
      <c r="S1781" s="70" t="s">
        <v>102</v>
      </c>
      <c r="T1781" s="70" t="s">
        <v>102</v>
      </c>
      <c r="U1781" s="93" t="s">
        <v>10015</v>
      </c>
      <c r="V1781" s="94">
        <v>505</v>
      </c>
      <c r="W1781" s="97" t="s">
        <v>5491</v>
      </c>
      <c r="X1781" s="38" t="str">
        <f>IFERROR(VLOOKUP(ROWS($X$4:X1781),$Q$4:$R$5094,2,FALSE),"")</f>
        <v>CFC-11</v>
      </c>
      <c r="Y1781" s="38" t="str">
        <f>IFERROR(VLOOKUP(ROWS($Y$4:Y1781),$P$4:$U$5094,6,FALSE),"")</f>
        <v>75-69-4</v>
      </c>
      <c r="Z1781" s="38">
        <f>IF(ISNUMBER(SEARCH(Search!$K$21,'Valid Values - Search'!AA1781)),MAX($Z$3:Z1780)+1,0)</f>
        <v>1778</v>
      </c>
      <c r="AA1781" s="64" t="s">
        <v>13332</v>
      </c>
      <c r="AB1781" s="70" t="s">
        <v>2462</v>
      </c>
      <c r="AC1781" s="71" t="s">
        <v>1184</v>
      </c>
      <c r="AD1781" s="38" t="str">
        <f>IFERROR(VLOOKUP(ROWS($AD$4:AD1781),$Z$4:$AC$3778,2,FALSE),"")</f>
        <v>Matter, Filterable and Nonfilterable, in Water (D5907 ASTM)</v>
      </c>
      <c r="AF1781" s="37"/>
    </row>
    <row r="1782" spans="16:32" ht="15" customHeight="1">
      <c r="P1782" s="38">
        <f>IF(ISNUMBER(SEARCH(Search!$K$13,'Valid Values - Search'!U1782)),MAX($P$3:P1781)+1,0)</f>
        <v>1779</v>
      </c>
      <c r="Q1782" s="38">
        <f>IF(ISNUMBER(SEARCH(Search!$K$5,'Valid Values - Search'!R1782)),MAX($Q$3:Q1781)+1,0)</f>
        <v>1779</v>
      </c>
      <c r="R1782" s="64" t="s">
        <v>5492</v>
      </c>
      <c r="S1782" s="70" t="s">
        <v>102</v>
      </c>
      <c r="T1782" s="70" t="s">
        <v>102</v>
      </c>
      <c r="U1782" s="93" t="s">
        <v>10016</v>
      </c>
      <c r="V1782" s="94">
        <v>1028</v>
      </c>
      <c r="W1782" s="97" t="s">
        <v>5492</v>
      </c>
      <c r="X1782" s="38" t="str">
        <f>IFERROR(VLOOKUP(ROWS($X$4:X1782),$Q$4:$R$5094,2,FALSE),"")</f>
        <v>CFC-113</v>
      </c>
      <c r="Y1782" s="38" t="str">
        <f>IFERROR(VLOOKUP(ROWS($Y$4:Y1782),$P$4:$U$5094,6,FALSE),"")</f>
        <v>76-13-1</v>
      </c>
      <c r="Z1782" s="38">
        <f>IF(ISNUMBER(SEARCH(Search!$K$21,'Valid Values - Search'!AA1782)),MAX($Z$3:Z1781)+1,0)</f>
        <v>1779</v>
      </c>
      <c r="AA1782" s="64" t="s">
        <v>13333</v>
      </c>
      <c r="AB1782" s="70" t="s">
        <v>3024</v>
      </c>
      <c r="AC1782" s="71" t="s">
        <v>1102</v>
      </c>
      <c r="AD1782" s="38" t="str">
        <f>IFERROR(VLOOKUP(ROWS($AD$4:AD1782),$Z$4:$AC$3778,2,FALSE),"")</f>
        <v>Maximum Likelihood Method for Predicting Environmental Conditions from Assemblage Composition (MLM ASSEMBLAGE USEPA)</v>
      </c>
      <c r="AF1782" s="37"/>
    </row>
    <row r="1783" spans="16:32" ht="15" customHeight="1">
      <c r="P1783" s="38">
        <f>IF(ISNUMBER(SEARCH(Search!$K$13,'Valid Values - Search'!U1783)),MAX($P$3:P1782)+1,0)</f>
        <v>1780</v>
      </c>
      <c r="Q1783" s="38">
        <f>IF(ISNUMBER(SEARCH(Search!$K$5,'Valid Values - Search'!R1783)),MAX($Q$3:Q1782)+1,0)</f>
        <v>1780</v>
      </c>
      <c r="R1783" s="64" t="s">
        <v>5493</v>
      </c>
      <c r="S1783" s="70" t="s">
        <v>102</v>
      </c>
      <c r="T1783" s="70" t="s">
        <v>102</v>
      </c>
      <c r="U1783" s="93" t="s">
        <v>10017</v>
      </c>
      <c r="V1783" s="94">
        <v>1661</v>
      </c>
      <c r="W1783" s="97" t="s">
        <v>5493</v>
      </c>
      <c r="X1783" s="38" t="str">
        <f>IFERROR(VLOOKUP(ROWS($X$4:X1783),$Q$4:$R$5094,2,FALSE),"")</f>
        <v>CFC-113a</v>
      </c>
      <c r="Y1783" s="38" t="str">
        <f>IFERROR(VLOOKUP(ROWS($Y$4:Y1783),$P$4:$U$5094,6,FALSE),"")</f>
        <v>354-58-5</v>
      </c>
      <c r="Z1783" s="38">
        <f>IF(ISNUMBER(SEARCH(Search!$K$21,'Valid Values - Search'!AA1783)),MAX($Z$3:Z1782)+1,0)</f>
        <v>1780</v>
      </c>
      <c r="AA1783" s="64" t="s">
        <v>13334</v>
      </c>
      <c r="AB1783" s="70" t="s">
        <v>3221</v>
      </c>
      <c r="AC1783" s="71" t="s">
        <v>1102</v>
      </c>
      <c r="AD1783" s="38" t="str">
        <f>IFERROR(VLOOKUP(ROWS($AD$4:AD1783),$Z$4:$AC$3778,2,FALSE),"")</f>
        <v>Maximum Total Trihalomethane Potential (PART_3 USEPA)</v>
      </c>
      <c r="AF1783" s="37"/>
    </row>
    <row r="1784" spans="16:32" ht="15" customHeight="1">
      <c r="P1784" s="38">
        <f>IF(ISNUMBER(SEARCH(Search!$K$13,'Valid Values - Search'!U1784)),MAX($P$3:P1783)+1,0)</f>
        <v>1781</v>
      </c>
      <c r="Q1784" s="38">
        <f>IF(ISNUMBER(SEARCH(Search!$K$5,'Valid Values - Search'!R1784)),MAX($Q$3:Q1783)+1,0)</f>
        <v>1781</v>
      </c>
      <c r="R1784" s="64" t="s">
        <v>5494</v>
      </c>
      <c r="S1784" s="70" t="s">
        <v>102</v>
      </c>
      <c r="T1784" s="70" t="s">
        <v>102</v>
      </c>
      <c r="U1784" s="93" t="s">
        <v>10018</v>
      </c>
      <c r="V1784" s="94">
        <v>337528</v>
      </c>
      <c r="W1784" s="97" t="s">
        <v>5494</v>
      </c>
      <c r="X1784" s="38" t="str">
        <f>IFERROR(VLOOKUP(ROWS($X$4:X1784),$Q$4:$R$5094,2,FALSE),"")</f>
        <v>CFC-114</v>
      </c>
      <c r="Y1784" s="38" t="str">
        <f>IFERROR(VLOOKUP(ROWS($Y$4:Y1784),$P$4:$U$5094,6,FALSE),"")</f>
        <v>76-14-2</v>
      </c>
      <c r="Z1784" s="38">
        <f>IF(ISNUMBER(SEARCH(Search!$K$21,'Valid Values - Search'!AA1784)),MAX($Z$3:Z1783)+1,0)</f>
        <v>1781</v>
      </c>
      <c r="AA1784" s="64" t="s">
        <v>13335</v>
      </c>
      <c r="AB1784" s="70">
        <v>8302</v>
      </c>
      <c r="AC1784" s="71" t="s">
        <v>1150</v>
      </c>
      <c r="AD1784" s="38" t="str">
        <f>IFERROR(VLOOKUP(ROWS($AD$4:AD1784),$Z$4:$AC$3778,2,FALSE),"")</f>
        <v>MBOCA in Urine by GC/ECD (8302 NIOSH)</v>
      </c>
      <c r="AF1784" s="37"/>
    </row>
    <row r="1785" spans="16:32" ht="15" customHeight="1">
      <c r="P1785" s="38">
        <f>IF(ISNUMBER(SEARCH(Search!$K$13,'Valid Values - Search'!U1785)),MAX($P$3:P1784)+1,0)</f>
        <v>1782</v>
      </c>
      <c r="Q1785" s="38">
        <f>IF(ISNUMBER(SEARCH(Search!$K$5,'Valid Values - Search'!R1785)),MAX($Q$3:Q1784)+1,0)</f>
        <v>1782</v>
      </c>
      <c r="R1785" s="64" t="s">
        <v>5495</v>
      </c>
      <c r="S1785" s="70" t="s">
        <v>102</v>
      </c>
      <c r="T1785" s="70" t="s">
        <v>102</v>
      </c>
      <c r="U1785" s="93" t="s">
        <v>10019</v>
      </c>
      <c r="V1785" s="94">
        <v>175</v>
      </c>
      <c r="W1785" s="97" t="s">
        <v>5495</v>
      </c>
      <c r="X1785" s="38" t="str">
        <f>IFERROR(VLOOKUP(ROWS($X$4:X1785),$Q$4:$R$5094,2,FALSE),"")</f>
        <v>CFC-12</v>
      </c>
      <c r="Y1785" s="38" t="str">
        <f>IFERROR(VLOOKUP(ROWS($Y$4:Y1785),$P$4:$U$5094,6,FALSE),"")</f>
        <v>75-71-8</v>
      </c>
      <c r="Z1785" s="38">
        <f>IF(ISNUMBER(SEARCH(Search!$K$21,'Valid Values - Search'!AA1785)),MAX($Z$3:Z1784)+1,0)</f>
        <v>1782</v>
      </c>
      <c r="AA1785" s="64" t="s">
        <v>13336</v>
      </c>
      <c r="AB1785" s="70">
        <v>637</v>
      </c>
      <c r="AC1785" s="71" t="s">
        <v>1102</v>
      </c>
      <c r="AD1785" s="38" t="str">
        <f>IFERROR(VLOOKUP(ROWS($AD$4:AD1785),$Z$4:$AC$3778,2,FALSE),"")</f>
        <v>MBTS and TCMTB in Wastewater by HPLC (637 USEPA)</v>
      </c>
      <c r="AF1785" s="37"/>
    </row>
    <row r="1786" spans="16:32" ht="15" customHeight="1">
      <c r="P1786" s="38">
        <f>IF(ISNUMBER(SEARCH(Search!$K$13,'Valid Values - Search'!U1786)),MAX($P$3:P1785)+1,0)</f>
        <v>1783</v>
      </c>
      <c r="Q1786" s="38">
        <f>IF(ISNUMBER(SEARCH(Search!$K$5,'Valid Values - Search'!R1786)),MAX($Q$3:Q1785)+1,0)</f>
        <v>1783</v>
      </c>
      <c r="R1786" s="64" t="s">
        <v>5496</v>
      </c>
      <c r="S1786" s="70" t="s">
        <v>102</v>
      </c>
      <c r="T1786" s="70" t="s">
        <v>102</v>
      </c>
      <c r="U1786" s="93" t="s">
        <v>8459</v>
      </c>
      <c r="V1786" s="94">
        <v>96</v>
      </c>
      <c r="W1786" s="97" t="s">
        <v>5496</v>
      </c>
      <c r="X1786" s="38" t="str">
        <f>IFERROR(VLOOKUP(ROWS($X$4:X1786),$Q$4:$R$5094,2,FALSE),"")</f>
        <v>Channel alteration (text)</v>
      </c>
      <c r="Y1786" s="38" t="str">
        <f>IFERROR(VLOOKUP(ROWS($Y$4:Y1786),$P$4:$U$5094,6,FALSE),"")</f>
        <v>N/A</v>
      </c>
      <c r="Z1786" s="38">
        <f>IF(ISNUMBER(SEARCH(Search!$K$21,'Valid Values - Search'!AA1786)),MAX($Z$3:Z1785)+1,0)</f>
        <v>1783</v>
      </c>
      <c r="AA1786" s="64" t="s">
        <v>13337</v>
      </c>
      <c r="AB1786" s="70">
        <v>10029</v>
      </c>
      <c r="AC1786" s="71" t="s">
        <v>1151</v>
      </c>
      <c r="AD1786" s="38" t="str">
        <f>IFERROR(VLOOKUP(ROWS($AD$4:AD1786),$Z$4:$AC$3778,2,FALSE),"")</f>
        <v>m-ColiBlue24 Method of the Determination of Total Coliforms and E. coli (10029 HACH)</v>
      </c>
      <c r="AF1786" s="37"/>
    </row>
    <row r="1787" spans="16:32" ht="15" customHeight="1">
      <c r="P1787" s="38">
        <f>IF(ISNUMBER(SEARCH(Search!$K$13,'Valid Values - Search'!U1787)),MAX($P$3:P1786)+1,0)</f>
        <v>1784</v>
      </c>
      <c r="Q1787" s="38">
        <f>IF(ISNUMBER(SEARCH(Search!$K$5,'Valid Values - Search'!R1787)),MAX($Q$3:Q1786)+1,0)</f>
        <v>1784</v>
      </c>
      <c r="R1787" s="64" t="s">
        <v>5497</v>
      </c>
      <c r="S1787" s="70" t="s">
        <v>102</v>
      </c>
      <c r="T1787" s="70" t="s">
        <v>102</v>
      </c>
      <c r="U1787" s="93" t="s">
        <v>8459</v>
      </c>
      <c r="V1787" s="94">
        <v>1001892</v>
      </c>
      <c r="W1787" s="97" t="s">
        <v>5497</v>
      </c>
      <c r="X1787" s="38" t="str">
        <f>IFERROR(VLOOKUP(ROWS($X$4:X1787),$Q$4:$R$5094,2,FALSE),"")</f>
        <v>Channel form (choice list)</v>
      </c>
      <c r="Y1787" s="38" t="str">
        <f>IFERROR(VLOOKUP(ROWS($Y$4:Y1787),$P$4:$U$5094,6,FALSE),"")</f>
        <v>N/A</v>
      </c>
      <c r="Z1787" s="38">
        <f>IF(ISNUMBER(SEARCH(Search!$K$21,'Valid Values - Search'!AA1787)),MAX($Z$3:Z1786)+1,0)</f>
        <v>1784</v>
      </c>
      <c r="AA1787" s="64" t="s">
        <v>13338</v>
      </c>
      <c r="AB1787" s="70" t="s">
        <v>3658</v>
      </c>
      <c r="AC1787" s="71" t="s">
        <v>1102</v>
      </c>
      <c r="AD1787" s="38" t="str">
        <f>IFERROR(VLOOKUP(ROWS($AD$4:AD1787),$Z$4:$AC$3778,2,FALSE),"")</f>
        <v>Mean Similarity Analysis ~ EPA ; Van Sickle, J. (SIMILARITY ANALYSIS USEPA)</v>
      </c>
      <c r="AF1787" s="37"/>
    </row>
    <row r="1788" spans="16:32" ht="15" customHeight="1">
      <c r="P1788" s="38">
        <f>IF(ISNUMBER(SEARCH(Search!$K$13,'Valid Values - Search'!U1788)),MAX($P$3:P1787)+1,0)</f>
        <v>1785</v>
      </c>
      <c r="Q1788" s="38">
        <f>IF(ISNUMBER(SEARCH(Search!$K$5,'Valid Values - Search'!R1788)),MAX($Q$3:Q1787)+1,0)</f>
        <v>1785</v>
      </c>
      <c r="R1788" s="64" t="s">
        <v>5498</v>
      </c>
      <c r="S1788" s="70" t="s">
        <v>102</v>
      </c>
      <c r="T1788" s="70" t="s">
        <v>102</v>
      </c>
      <c r="U1788" s="93" t="s">
        <v>8459</v>
      </c>
      <c r="V1788" s="94">
        <v>1002037</v>
      </c>
      <c r="W1788" s="97" t="s">
        <v>5498</v>
      </c>
      <c r="X1788" s="38" t="str">
        <f>IFERROR(VLOOKUP(ROWS($X$4:X1788),$Q$4:$R$5094,2,FALSE),"")</f>
        <v>Channel Type (choice list)</v>
      </c>
      <c r="Y1788" s="38" t="str">
        <f>IFERROR(VLOOKUP(ROWS($Y$4:Y1788),$P$4:$U$5094,6,FALSE),"")</f>
        <v>N/A</v>
      </c>
      <c r="Z1788" s="38">
        <f>IF(ISNUMBER(SEARCH(Search!$K$21,'Valid Values - Search'!AA1788)),MAX($Z$3:Z1787)+1,0)</f>
        <v>1785</v>
      </c>
      <c r="AA1788" s="64" t="s">
        <v>13339</v>
      </c>
      <c r="AB1788" s="70" t="s">
        <v>2295</v>
      </c>
      <c r="AC1788" s="71" t="s">
        <v>1184</v>
      </c>
      <c r="AD1788" s="38" t="str">
        <f>IFERROR(VLOOKUP(ROWS($AD$4:AD1788),$Z$4:$AC$3778,2,FALSE),"")</f>
        <v>Measurement of Radioactivity, Alpha (D3648(A) ASTM)</v>
      </c>
      <c r="AF1788" s="37"/>
    </row>
    <row r="1789" spans="16:32" ht="15" customHeight="1">
      <c r="P1789" s="38">
        <f>IF(ISNUMBER(SEARCH(Search!$K$13,'Valid Values - Search'!U1789)),MAX($P$3:P1788)+1,0)</f>
        <v>1786</v>
      </c>
      <c r="Q1789" s="38">
        <f>IF(ISNUMBER(SEARCH(Search!$K$5,'Valid Values - Search'!R1789)),MAX($Q$3:Q1788)+1,0)</f>
        <v>1786</v>
      </c>
      <c r="R1789" s="64" t="s">
        <v>5499</v>
      </c>
      <c r="S1789" s="70" t="s">
        <v>102</v>
      </c>
      <c r="T1789" s="70" t="s">
        <v>102</v>
      </c>
      <c r="U1789" s="93" t="s">
        <v>8459</v>
      </c>
      <c r="V1789" s="94">
        <v>97</v>
      </c>
      <c r="W1789" s="97" t="s">
        <v>5499</v>
      </c>
      <c r="X1789" s="38" t="str">
        <f>IFERROR(VLOOKUP(ROWS($X$4:X1789),$Q$4:$R$5094,2,FALSE),"")</f>
        <v>Channel vegetative cover</v>
      </c>
      <c r="Y1789" s="38" t="str">
        <f>IFERROR(VLOOKUP(ROWS($Y$4:Y1789),$P$4:$U$5094,6,FALSE),"")</f>
        <v>N/A</v>
      </c>
      <c r="Z1789" s="38">
        <f>IF(ISNUMBER(SEARCH(Search!$K$21,'Valid Values - Search'!AA1789)),MAX($Z$3:Z1788)+1,0)</f>
        <v>1786</v>
      </c>
      <c r="AA1789" s="64" t="s">
        <v>13340</v>
      </c>
      <c r="AB1789" s="70" t="s">
        <v>2296</v>
      </c>
      <c r="AC1789" s="71" t="s">
        <v>1184</v>
      </c>
      <c r="AD1789" s="38" t="str">
        <f>IFERROR(VLOOKUP(ROWS($AD$4:AD1789),$Z$4:$AC$3778,2,FALSE),"")</f>
        <v>Measurement of Radioactivity, Beta (D3648(B) ASTM)</v>
      </c>
      <c r="AF1789" s="37"/>
    </row>
    <row r="1790" spans="16:32" ht="15" customHeight="1">
      <c r="P1790" s="38">
        <f>IF(ISNUMBER(SEARCH(Search!$K$13,'Valid Values - Search'!U1790)),MAX($P$3:P1789)+1,0)</f>
        <v>1787</v>
      </c>
      <c r="Q1790" s="38">
        <f>IF(ISNUMBER(SEARCH(Search!$K$5,'Valid Values - Search'!R1790)),MAX($Q$3:Q1789)+1,0)</f>
        <v>1787</v>
      </c>
      <c r="R1790" s="64" t="s">
        <v>5500</v>
      </c>
      <c r="S1790" s="70" t="s">
        <v>102</v>
      </c>
      <c r="T1790" s="70" t="s">
        <v>102</v>
      </c>
      <c r="U1790" s="93" t="s">
        <v>8459</v>
      </c>
      <c r="V1790" s="94">
        <v>73</v>
      </c>
      <c r="W1790" s="97" t="s">
        <v>5500</v>
      </c>
      <c r="X1790" s="38" t="str">
        <f>IFERROR(VLOOKUP(ROWS($X$4:X1790),$Q$4:$R$5094,2,FALSE),"")</f>
        <v>Chemical oxygen demand</v>
      </c>
      <c r="Y1790" s="38" t="str">
        <f>IFERROR(VLOOKUP(ROWS($Y$4:Y1790),$P$4:$U$5094,6,FALSE),"")</f>
        <v>N/A</v>
      </c>
      <c r="Z1790" s="38">
        <f>IF(ISNUMBER(SEARCH(Search!$K$21,'Valid Values - Search'!AA1790)),MAX($Z$3:Z1789)+1,0)</f>
        <v>1787</v>
      </c>
      <c r="AA1790" s="64" t="s">
        <v>13341</v>
      </c>
      <c r="AB1790" s="70" t="s">
        <v>2297</v>
      </c>
      <c r="AC1790" s="71" t="s">
        <v>1184</v>
      </c>
      <c r="AD1790" s="38" t="str">
        <f>IFERROR(VLOOKUP(ROWS($AD$4:AD1790),$Z$4:$AC$3778,2,FALSE),"")</f>
        <v>Measurement of Radioactivity, Gamma (D3648(C) ASTM)</v>
      </c>
      <c r="AF1790" s="37"/>
    </row>
    <row r="1791" spans="16:32" ht="15" customHeight="1">
      <c r="P1791" s="38">
        <f>IF(ISNUMBER(SEARCH(Search!$K$13,'Valid Values - Search'!U1791)),MAX($P$3:P1790)+1,0)</f>
        <v>1788</v>
      </c>
      <c r="Q1791" s="38">
        <f>IF(ISNUMBER(SEARCH(Search!$K$5,'Valid Values - Search'!R1791)),MAX($Q$3:Q1790)+1,0)</f>
        <v>1788</v>
      </c>
      <c r="R1791" s="64" t="s">
        <v>5501</v>
      </c>
      <c r="S1791" s="70" t="s">
        <v>102</v>
      </c>
      <c r="T1791" s="70" t="s">
        <v>102</v>
      </c>
      <c r="U1791" s="93" t="s">
        <v>10020</v>
      </c>
      <c r="V1791" s="94">
        <v>758</v>
      </c>
      <c r="W1791" s="97" t="s">
        <v>5501</v>
      </c>
      <c r="X1791" s="38" t="str">
        <f>IFERROR(VLOOKUP(ROWS($X$4:X1791),$Q$4:$R$5094,2,FALSE),"")</f>
        <v>Chloral</v>
      </c>
      <c r="Y1791" s="38" t="str">
        <f>IFERROR(VLOOKUP(ROWS($Y$4:Y1791),$P$4:$U$5094,6,FALSE),"")</f>
        <v>75-87-6</v>
      </c>
      <c r="Z1791" s="38">
        <f>IF(ISNUMBER(SEARCH(Search!$K$21,'Valid Values - Search'!AA1791)),MAX($Z$3:Z1790)+1,0)</f>
        <v>1788</v>
      </c>
      <c r="AA1791" s="64" t="s">
        <v>13342</v>
      </c>
      <c r="AB1791" s="70" t="s">
        <v>3693</v>
      </c>
      <c r="AC1791" s="71" t="s">
        <v>1911</v>
      </c>
      <c r="AD1791" s="38" t="str">
        <f>IFERROR(VLOOKUP(ROWS($AD$4:AD1791),$Z$4:$AC$3778,2,FALSE),"")</f>
        <v>Measurement of Water Color (TB_253 NCASI)</v>
      </c>
      <c r="AF1791" s="37"/>
    </row>
    <row r="1792" spans="16:32" ht="15" customHeight="1">
      <c r="P1792" s="38">
        <f>IF(ISNUMBER(SEARCH(Search!$K$13,'Valid Values - Search'!U1792)),MAX($P$3:P1791)+1,0)</f>
        <v>1789</v>
      </c>
      <c r="Q1792" s="38">
        <f>IF(ISNUMBER(SEARCH(Search!$K$5,'Valid Values - Search'!R1792)),MAX($Q$3:Q1791)+1,0)</f>
        <v>1789</v>
      </c>
      <c r="R1792" s="64" t="s">
        <v>5502</v>
      </c>
      <c r="S1792" s="70" t="s">
        <v>102</v>
      </c>
      <c r="T1792" s="70" t="s">
        <v>102</v>
      </c>
      <c r="U1792" s="93" t="s">
        <v>10021</v>
      </c>
      <c r="V1792" s="94">
        <v>15940</v>
      </c>
      <c r="W1792" s="97" t="s">
        <v>5502</v>
      </c>
      <c r="X1792" s="38" t="str">
        <f>IFERROR(VLOOKUP(ROWS($X$4:X1792),$Q$4:$R$5094,2,FALSE),"")</f>
        <v>Chloral hydrate</v>
      </c>
      <c r="Y1792" s="38" t="str">
        <f>IFERROR(VLOOKUP(ROWS($Y$4:Y1792),$P$4:$U$5094,6,FALSE),"")</f>
        <v>302-17-0</v>
      </c>
      <c r="Z1792" s="38">
        <f>IF(ISNUMBER(SEARCH(Search!$K$21,'Valid Values - Search'!AA1792)),MAX($Z$3:Z1791)+1,0)</f>
        <v>1789</v>
      </c>
      <c r="AA1792" s="64" t="s">
        <v>13343</v>
      </c>
      <c r="AB1792" s="70" t="s">
        <v>1960</v>
      </c>
      <c r="AC1792" s="71" t="s">
        <v>1156</v>
      </c>
      <c r="AD1792" s="38" t="str">
        <f>IFERROR(VLOOKUP(ROWS($AD$4:AD1792),$Z$4:$AC$3778,2,FALSE),"")</f>
        <v>Membrane Filter Technique for Members of the Coliform Group (9222A APHA)</v>
      </c>
      <c r="AF1792" s="37"/>
    </row>
    <row r="1793" spans="16:32" ht="15" customHeight="1">
      <c r="P1793" s="38">
        <f>IF(ISNUMBER(SEARCH(Search!$K$13,'Valid Values - Search'!U1793)),MAX($P$3:P1792)+1,0)</f>
        <v>1790</v>
      </c>
      <c r="Q1793" s="38">
        <f>IF(ISNUMBER(SEARCH(Search!$K$5,'Valid Values - Search'!R1793)),MAX($Q$3:Q1792)+1,0)</f>
        <v>1790</v>
      </c>
      <c r="R1793" s="64" t="s">
        <v>5503</v>
      </c>
      <c r="S1793" s="70" t="s">
        <v>102</v>
      </c>
      <c r="T1793" s="70" t="s">
        <v>102</v>
      </c>
      <c r="U1793" s="93" t="s">
        <v>10022</v>
      </c>
      <c r="V1793" s="94">
        <v>98</v>
      </c>
      <c r="W1793" s="97" t="s">
        <v>5503</v>
      </c>
      <c r="X1793" s="38" t="str">
        <f>IFERROR(VLOOKUP(ROWS($X$4:X1793),$Q$4:$R$5094,2,FALSE),"")</f>
        <v>Chloramben</v>
      </c>
      <c r="Y1793" s="38" t="str">
        <f>IFERROR(VLOOKUP(ROWS($Y$4:Y1793),$P$4:$U$5094,6,FALSE),"")</f>
        <v>133-90-4</v>
      </c>
      <c r="Z1793" s="38">
        <f>IF(ISNUMBER(SEARCH(Search!$K$21,'Valid Values - Search'!AA1793)),MAX($Z$3:Z1792)+1,0)</f>
        <v>1790</v>
      </c>
      <c r="AA1793" s="64" t="s">
        <v>13344</v>
      </c>
      <c r="AB1793" s="70" t="s">
        <v>1715</v>
      </c>
      <c r="AC1793" s="71" t="s">
        <v>1102</v>
      </c>
      <c r="AD1793" s="38" t="str">
        <f>IFERROR(VLOOKUP(ROWS($AD$4:AD1793),$Z$4:$AC$3778,2,FALSE),"")</f>
        <v>Membrane filtration plating of coliform bacteria on MI agar (600-R-00-013 USEPA)</v>
      </c>
      <c r="AF1793" s="37"/>
    </row>
    <row r="1794" spans="16:32" ht="15" customHeight="1">
      <c r="P1794" s="38">
        <f>IF(ISNUMBER(SEARCH(Search!$K$13,'Valid Values - Search'!U1794)),MAX($P$3:P1793)+1,0)</f>
        <v>1791</v>
      </c>
      <c r="Q1794" s="38">
        <f>IF(ISNUMBER(SEARCH(Search!$K$5,'Valid Values - Search'!R1794)),MAX($Q$3:Q1793)+1,0)</f>
        <v>1791</v>
      </c>
      <c r="R1794" s="64" t="s">
        <v>5504</v>
      </c>
      <c r="S1794" s="70" t="s">
        <v>102</v>
      </c>
      <c r="T1794" s="70" t="s">
        <v>102</v>
      </c>
      <c r="U1794" s="93" t="s">
        <v>10023</v>
      </c>
      <c r="V1794" s="94">
        <v>323371</v>
      </c>
      <c r="W1794" s="97" t="s">
        <v>5504</v>
      </c>
      <c r="X1794" s="38" t="str">
        <f>IFERROR(VLOOKUP(ROWS($X$4:X1794),$Q$4:$R$5094,2,FALSE),"")</f>
        <v>Chloramben-methyl</v>
      </c>
      <c r="Y1794" s="38" t="str">
        <f>IFERROR(VLOOKUP(ROWS($Y$4:Y1794),$P$4:$U$5094,6,FALSE),"")</f>
        <v>7286-84-2</v>
      </c>
      <c r="Z1794" s="38">
        <f>IF(ISNUMBER(SEARCH(Search!$K$21,'Valid Values - Search'!AA1794)),MAX($Z$3:Z1793)+1,0)</f>
        <v>1791</v>
      </c>
      <c r="AA1794" s="64" t="s">
        <v>13345</v>
      </c>
      <c r="AB1794" s="70" t="s">
        <v>1175</v>
      </c>
      <c r="AC1794" s="71" t="s">
        <v>1102</v>
      </c>
      <c r="AD1794" s="38" t="str">
        <f>IFERROR(VLOOKUP(ROWS($AD$4:AD1794),$Z$4:$AC$3778,2,FALSE),"")</f>
        <v>Membrane filtration plating of E. coli on modified mTEC agar (1103.1 (MODIFIED) USEPA)</v>
      </c>
      <c r="AF1794" s="37"/>
    </row>
    <row r="1795" spans="16:32" ht="15" customHeight="1">
      <c r="P1795" s="38">
        <f>IF(ISNUMBER(SEARCH(Search!$K$13,'Valid Values - Search'!U1795)),MAX($P$3:P1794)+1,0)</f>
        <v>1792</v>
      </c>
      <c r="Q1795" s="38">
        <f>IF(ISNUMBER(SEARCH(Search!$K$5,'Valid Values - Search'!R1795)),MAX($Q$3:Q1794)+1,0)</f>
        <v>1792</v>
      </c>
      <c r="R1795" s="64" t="s">
        <v>5505</v>
      </c>
      <c r="S1795" s="70" t="s">
        <v>102</v>
      </c>
      <c r="T1795" s="70" t="s">
        <v>102</v>
      </c>
      <c r="U1795" s="93" t="s">
        <v>10024</v>
      </c>
      <c r="V1795" s="94">
        <v>11759</v>
      </c>
      <c r="W1795" s="97" t="s">
        <v>5505</v>
      </c>
      <c r="X1795" s="38" t="str">
        <f>IFERROR(VLOOKUP(ROWS($X$4:X1795),$Q$4:$R$5094,2,FALSE),"")</f>
        <v>Chloramine</v>
      </c>
      <c r="Y1795" s="38" t="str">
        <f>IFERROR(VLOOKUP(ROWS($Y$4:Y1795),$P$4:$U$5094,6,FALSE),"")</f>
        <v>10599-90-3</v>
      </c>
      <c r="Z1795" s="38">
        <f>IF(ISNUMBER(SEARCH(Search!$K$21,'Valid Values - Search'!AA1795)),MAX($Z$3:Z1794)+1,0)</f>
        <v>1792</v>
      </c>
      <c r="AA1795" s="64" t="s">
        <v>13346</v>
      </c>
      <c r="AB1795" s="70" t="s">
        <v>1963</v>
      </c>
      <c r="AC1795" s="71" t="s">
        <v>1156</v>
      </c>
      <c r="AD1795" s="38" t="str">
        <f>IFERROR(VLOOKUP(ROWS($AD$4:AD1795),$Z$4:$AC$3778,2,FALSE),"")</f>
        <v>Membrane filtration plating of E. coli with MUG-fluorescent detection (9222B,G APHA)</v>
      </c>
      <c r="AF1795" s="37"/>
    </row>
    <row r="1796" spans="16:32" ht="15" customHeight="1">
      <c r="P1796" s="38">
        <f>IF(ISNUMBER(SEARCH(Search!$K$13,'Valid Values - Search'!U1796)),MAX($P$3:P1795)+1,0)</f>
        <v>1793</v>
      </c>
      <c r="Q1796" s="38">
        <f>IF(ISNUMBER(SEARCH(Search!$K$5,'Valid Values - Search'!R1796)),MAX($Q$3:Q1795)+1,0)</f>
        <v>1793</v>
      </c>
      <c r="R1796" s="64" t="s">
        <v>5506</v>
      </c>
      <c r="S1796" s="70" t="s">
        <v>102</v>
      </c>
      <c r="T1796" s="70" t="s">
        <v>102</v>
      </c>
      <c r="U1796" s="93" t="s">
        <v>8459</v>
      </c>
      <c r="V1796" s="94">
        <v>323207</v>
      </c>
      <c r="W1796" s="97" t="s">
        <v>5506</v>
      </c>
      <c r="X1796" s="38" t="str">
        <f>IFERROR(VLOOKUP(ROWS($X$4:X1796),$Q$4:$R$5094,2,FALSE),"")</f>
        <v>Chloramines mixture, unspecified</v>
      </c>
      <c r="Y1796" s="38" t="str">
        <f>IFERROR(VLOOKUP(ROWS($Y$4:Y1796),$P$4:$U$5094,6,FALSE),"")</f>
        <v>N/A</v>
      </c>
      <c r="Z1796" s="38">
        <f>IF(ISNUMBER(SEARCH(Search!$K$21,'Valid Values - Search'!AA1796)),MAX($Z$3:Z1795)+1,0)</f>
        <v>1793</v>
      </c>
      <c r="AA1796" s="64" t="s">
        <v>13347</v>
      </c>
      <c r="AB1796" s="70" t="s">
        <v>1966</v>
      </c>
      <c r="AC1796" s="71" t="s">
        <v>1156</v>
      </c>
      <c r="AD1796" s="38" t="str">
        <f>IFERROR(VLOOKUP(ROWS($AD$4:AD1796),$Z$4:$AC$3778,2,FALSE),"")</f>
        <v>Membrane filtration plating of E. coli with MUG-fluorescent detection (9222G APHA)</v>
      </c>
      <c r="AF1796" s="37"/>
    </row>
    <row r="1797" spans="16:32" ht="15" customHeight="1">
      <c r="P1797" s="38">
        <f>IF(ISNUMBER(SEARCH(Search!$K$13,'Valid Values - Search'!U1797)),MAX($P$3:P1796)+1,0)</f>
        <v>1794</v>
      </c>
      <c r="Q1797" s="38">
        <f>IF(ISNUMBER(SEARCH(Search!$K$5,'Valid Values - Search'!R1797)),MAX($Q$3:Q1796)+1,0)</f>
        <v>1794</v>
      </c>
      <c r="R1797" s="64" t="s">
        <v>5507</v>
      </c>
      <c r="S1797" s="70" t="s">
        <v>102</v>
      </c>
      <c r="T1797" s="70" t="s">
        <v>102</v>
      </c>
      <c r="U1797" s="93" t="s">
        <v>10025</v>
      </c>
      <c r="V1797" s="94">
        <v>323335</v>
      </c>
      <c r="W1797" s="97" t="s">
        <v>5507</v>
      </c>
      <c r="X1797" s="38" t="str">
        <f>IFERROR(VLOOKUP(ROWS($X$4:X1797),$Q$4:$R$5094,2,FALSE),"")</f>
        <v>Chloramphenicol</v>
      </c>
      <c r="Y1797" s="38" t="str">
        <f>IFERROR(VLOOKUP(ROWS($Y$4:Y1797),$P$4:$U$5094,6,FALSE),"")</f>
        <v>56-75-7</v>
      </c>
      <c r="Z1797" s="38">
        <f>IF(ISNUMBER(SEARCH(Search!$K$21,'Valid Values - Search'!AA1797)),MAX($Z$3:Z1796)+1,0)</f>
        <v>1794</v>
      </c>
      <c r="AA1797" s="64" t="s">
        <v>13348</v>
      </c>
      <c r="AB1797" s="70" t="s">
        <v>1965</v>
      </c>
      <c r="AC1797" s="71" t="s">
        <v>1156</v>
      </c>
      <c r="AD1797" s="38" t="str">
        <f>IFERROR(VLOOKUP(ROWS($AD$4:AD1797),$Z$4:$AC$3778,2,FALSE),"")</f>
        <v>Membrane filtration test for fecal coliforms (9222D APHA)</v>
      </c>
      <c r="AF1797" s="37"/>
    </row>
    <row r="1798" spans="16:32" ht="15" customHeight="1">
      <c r="P1798" s="38">
        <f>IF(ISNUMBER(SEARCH(Search!$K$13,'Valid Values - Search'!U1798)),MAX($P$3:P1797)+1,0)</f>
        <v>1795</v>
      </c>
      <c r="Q1798" s="38">
        <f>IF(ISNUMBER(SEARCH(Search!$K$5,'Valid Values - Search'!R1798)),MAX($Q$3:Q1797)+1,0)</f>
        <v>1795</v>
      </c>
      <c r="R1798" s="64" t="s">
        <v>5508</v>
      </c>
      <c r="S1798" s="70" t="s">
        <v>102</v>
      </c>
      <c r="T1798" s="70" t="s">
        <v>102</v>
      </c>
      <c r="U1798" s="93" t="s">
        <v>10026</v>
      </c>
      <c r="V1798" s="94" t="s">
        <v>8459</v>
      </c>
      <c r="W1798" s="97" t="s">
        <v>5508</v>
      </c>
      <c r="X1798" s="38" t="str">
        <f>IFERROR(VLOOKUP(ROWS($X$4:X1798),$Q$4:$R$5094,2,FALSE),"")</f>
        <v>Chlorantraniliprole</v>
      </c>
      <c r="Y1798" s="38" t="str">
        <f>IFERROR(VLOOKUP(ROWS($Y$4:Y1798),$P$4:$U$5094,6,FALSE),"")</f>
        <v>500008-45-7</v>
      </c>
      <c r="Z1798" s="38">
        <f>IF(ISNUMBER(SEARCH(Search!$K$21,'Valid Values - Search'!AA1798)),MAX($Z$3:Z1797)+1,0)</f>
        <v>1795</v>
      </c>
      <c r="AA1798" s="64" t="s">
        <v>13349</v>
      </c>
      <c r="AB1798" s="70">
        <v>640</v>
      </c>
      <c r="AC1798" s="71" t="s">
        <v>1102</v>
      </c>
      <c r="AD1798" s="38" t="str">
        <f>IFERROR(VLOOKUP(ROWS($AD$4:AD1798),$Z$4:$AC$3778,2,FALSE),"")</f>
        <v>Mercaptobenzothiazole in Wastewaters (640 USEPA)</v>
      </c>
      <c r="AF1798" s="37"/>
    </row>
    <row r="1799" spans="16:32" ht="15" customHeight="1">
      <c r="P1799" s="38">
        <f>IF(ISNUMBER(SEARCH(Search!$K$13,'Valid Values - Search'!U1799)),MAX($P$3:P1798)+1,0)</f>
        <v>1796</v>
      </c>
      <c r="Q1799" s="38">
        <f>IF(ISNUMBER(SEARCH(Search!$K$5,'Valid Values - Search'!R1799)),MAX($Q$3:Q1798)+1,0)</f>
        <v>1796</v>
      </c>
      <c r="R1799" s="64" t="s">
        <v>5509</v>
      </c>
      <c r="S1799" s="70" t="s">
        <v>102</v>
      </c>
      <c r="T1799" s="70" t="s">
        <v>102</v>
      </c>
      <c r="U1799" s="93" t="s">
        <v>10027</v>
      </c>
      <c r="V1799" s="94">
        <v>1000470</v>
      </c>
      <c r="W1799" s="97" t="s">
        <v>5509</v>
      </c>
      <c r="X1799" s="38" t="str">
        <f>IFERROR(VLOOKUP(ROWS($X$4:X1799),$Q$4:$R$5094,2,FALSE),"")</f>
        <v>Chlorate</v>
      </c>
      <c r="Y1799" s="38" t="str">
        <f>IFERROR(VLOOKUP(ROWS($Y$4:Y1799),$P$4:$U$5094,6,FALSE),"")</f>
        <v>14866-68-3</v>
      </c>
      <c r="Z1799" s="38">
        <f>IF(ISNUMBER(SEARCH(Search!$K$21,'Valid Values - Search'!AA1799)),MAX($Z$3:Z1798)+1,0)</f>
        <v>1796</v>
      </c>
      <c r="AA1799" s="64" t="s">
        <v>13350</v>
      </c>
      <c r="AB1799" s="70" t="s">
        <v>2579</v>
      </c>
      <c r="AC1799" s="71" t="s">
        <v>1502</v>
      </c>
      <c r="AD1799" s="38" t="str">
        <f>IFERROR(VLOOKUP(ROWS($AD$4:AD1799),$Z$4:$AC$3778,2,FALSE),"")</f>
        <v>Mercury - AA Spectroscopy (HG-01 USDOE/EML)</v>
      </c>
      <c r="AF1799" s="37"/>
    </row>
    <row r="1800" spans="16:32" ht="15" customHeight="1">
      <c r="P1800" s="38">
        <f>IF(ISNUMBER(SEARCH(Search!$K$13,'Valid Values - Search'!U1800)),MAX($P$3:P1799)+1,0)</f>
        <v>1797</v>
      </c>
      <c r="Q1800" s="38">
        <f>IF(ISNUMBER(SEARCH(Search!$K$5,'Valid Values - Search'!R1800)),MAX($Q$3:Q1799)+1,0)</f>
        <v>1797</v>
      </c>
      <c r="R1800" s="64" t="s">
        <v>5510</v>
      </c>
      <c r="S1800" s="70" t="s">
        <v>102</v>
      </c>
      <c r="T1800" s="70" t="s">
        <v>102</v>
      </c>
      <c r="U1800" s="93" t="s">
        <v>10028</v>
      </c>
      <c r="V1800" s="94">
        <v>759</v>
      </c>
      <c r="W1800" s="97" t="s">
        <v>5510</v>
      </c>
      <c r="X1800" s="38" t="str">
        <f>IFERROR(VLOOKUP(ROWS($X$4:X1800),$Q$4:$R$5094,2,FALSE),"")</f>
        <v>Chlorbenside</v>
      </c>
      <c r="Y1800" s="38" t="str">
        <f>IFERROR(VLOOKUP(ROWS($Y$4:Y1800),$P$4:$U$5094,6,FALSE),"")</f>
        <v>103-17-3</v>
      </c>
      <c r="Z1800" s="38">
        <f>IF(ISNUMBER(SEARCH(Search!$K$21,'Valid Values - Search'!AA1800)),MAX($Z$3:Z1799)+1,0)</f>
        <v>1797</v>
      </c>
      <c r="AA1800" s="64" t="s">
        <v>13351</v>
      </c>
      <c r="AB1800" s="70" t="s">
        <v>1198</v>
      </c>
      <c r="AC1800" s="71" t="s">
        <v>1102</v>
      </c>
      <c r="AD1800" s="38" t="str">
        <f>IFERROR(VLOOKUP(ROWS($AD$4:AD1800),$Z$4:$AC$3778,2,FALSE),"")</f>
        <v>Mercury - CVAA (1620(C) USEPA)</v>
      </c>
      <c r="AF1800" s="37"/>
    </row>
    <row r="1801" spans="16:32" ht="15" customHeight="1">
      <c r="P1801" s="38">
        <f>IF(ISNUMBER(SEARCH(Search!$K$13,'Valid Values - Search'!U1801)),MAX($P$3:P1800)+1,0)</f>
        <v>1798</v>
      </c>
      <c r="Q1801" s="38">
        <f>IF(ISNUMBER(SEARCH(Search!$K$5,'Valid Values - Search'!R1801)),MAX($Q$3:Q1800)+1,0)</f>
        <v>1798</v>
      </c>
      <c r="R1801" s="64" t="s">
        <v>5511</v>
      </c>
      <c r="S1801" s="70" t="s">
        <v>102</v>
      </c>
      <c r="T1801" s="70" t="s">
        <v>102</v>
      </c>
      <c r="U1801" s="93" t="s">
        <v>10029</v>
      </c>
      <c r="V1801" s="94">
        <v>99</v>
      </c>
      <c r="W1801" s="97" t="s">
        <v>5511</v>
      </c>
      <c r="X1801" s="38" t="str">
        <f>IFERROR(VLOOKUP(ROWS($X$4:X1801),$Q$4:$R$5094,2,FALSE),"")</f>
        <v>Chlordane</v>
      </c>
      <c r="Y1801" s="38" t="str">
        <f>IFERROR(VLOOKUP(ROWS($Y$4:Y1801),$P$4:$U$5094,6,FALSE),"")</f>
        <v>57-74-9</v>
      </c>
      <c r="Z1801" s="38">
        <f>IF(ISNUMBER(SEARCH(Search!$K$21,'Valid Values - Search'!AA1801)),MAX($Z$3:Z1800)+1,0)</f>
        <v>1798</v>
      </c>
      <c r="AA1801" s="64" t="s">
        <v>13352</v>
      </c>
      <c r="AB1801" s="70">
        <v>7472</v>
      </c>
      <c r="AC1801" s="71" t="s">
        <v>1102</v>
      </c>
      <c r="AD1801" s="38" t="str">
        <f>IFERROR(VLOOKUP(ROWS($AD$4:AD1801),$Z$4:$AC$3778,2,FALSE),"")</f>
        <v>Mercury by ASV (7472 USEPA)</v>
      </c>
      <c r="AF1801" s="37"/>
    </row>
    <row r="1802" spans="16:32" ht="15" customHeight="1">
      <c r="P1802" s="38">
        <f>IF(ISNUMBER(SEARCH(Search!$K$13,'Valid Values - Search'!U1802)),MAX($P$3:P1801)+1,0)</f>
        <v>1799</v>
      </c>
      <c r="Q1802" s="38">
        <f>IF(ISNUMBER(SEARCH(Search!$K$5,'Valid Values - Search'!R1802)),MAX($Q$3:Q1801)+1,0)</f>
        <v>1799</v>
      </c>
      <c r="R1802" s="64" t="s">
        <v>5512</v>
      </c>
      <c r="S1802" s="70" t="s">
        <v>102</v>
      </c>
      <c r="T1802" s="70" t="s">
        <v>102</v>
      </c>
      <c r="U1802" s="93" t="s">
        <v>10030</v>
      </c>
      <c r="V1802" s="94">
        <v>389213</v>
      </c>
      <c r="W1802" s="97" t="s">
        <v>5512</v>
      </c>
      <c r="X1802" s="38" t="str">
        <f>IFERROR(VLOOKUP(ROWS($X$4:X1802),$Q$4:$R$5094,2,FALSE),"")</f>
        <v>Chlordane, technical</v>
      </c>
      <c r="Y1802" s="38" t="str">
        <f>IFERROR(VLOOKUP(ROWS($Y$4:Y1802),$P$4:$U$5094,6,FALSE),"")</f>
        <v>12789-03-6</v>
      </c>
      <c r="Z1802" s="38">
        <f>IF(ISNUMBER(SEARCH(Search!$K$21,'Valid Values - Search'!AA1802)),MAX($Z$3:Z1801)+1,0)</f>
        <v>1799</v>
      </c>
      <c r="AA1802" s="64" t="s">
        <v>13353</v>
      </c>
      <c r="AB1802" s="70">
        <v>6009</v>
      </c>
      <c r="AC1802" s="71" t="s">
        <v>1150</v>
      </c>
      <c r="AD1802" s="38" t="str">
        <f>IFERROR(VLOOKUP(ROWS($AD$4:AD1802),$Z$4:$AC$3778,2,FALSE),"")</f>
        <v>Mercury by Cold Vapor Atomic Absorption (6009 NIOSH)</v>
      </c>
      <c r="AF1802" s="37"/>
    </row>
    <row r="1803" spans="16:32" ht="15" customHeight="1">
      <c r="P1803" s="38">
        <f>IF(ISNUMBER(SEARCH(Search!$K$13,'Valid Values - Search'!U1803)),MAX($P$3:P1802)+1,0)</f>
        <v>1800</v>
      </c>
      <c r="Q1803" s="38">
        <f>IF(ISNUMBER(SEARCH(Search!$K$5,'Valid Values - Search'!R1803)),MAX($Q$3:Q1802)+1,0)</f>
        <v>1800</v>
      </c>
      <c r="R1803" s="64" t="s">
        <v>5513</v>
      </c>
      <c r="S1803" s="70" t="s">
        <v>102</v>
      </c>
      <c r="T1803" s="70" t="s">
        <v>102</v>
      </c>
      <c r="U1803" s="93" t="s">
        <v>8459</v>
      </c>
      <c r="V1803" s="94">
        <v>1001304</v>
      </c>
      <c r="W1803" s="97" t="s">
        <v>5513</v>
      </c>
      <c r="X1803" s="38" t="str">
        <f>IFERROR(VLOOKUP(ROWS($X$4:X1803),$Q$4:$R$5094,2,FALSE),"")</f>
        <v>Chlordane, technical, and/or chlordane metabolites</v>
      </c>
      <c r="Y1803" s="38" t="str">
        <f>IFERROR(VLOOKUP(ROWS($Y$4:Y1803),$P$4:$U$5094,6,FALSE),"")</f>
        <v>N/A</v>
      </c>
      <c r="Z1803" s="38">
        <f>IF(ISNUMBER(SEARCH(Search!$K$21,'Valid Values - Search'!AA1803)),MAX($Z$3:Z1802)+1,0)</f>
        <v>1800</v>
      </c>
      <c r="AA1803" s="64" t="s">
        <v>13354</v>
      </c>
      <c r="AB1803" s="70">
        <v>245.2</v>
      </c>
      <c r="AC1803" s="71" t="s">
        <v>1102</v>
      </c>
      <c r="AD1803" s="38" t="str">
        <f>IFERROR(VLOOKUP(ROWS($AD$4:AD1803),$Z$4:$AC$3778,2,FALSE),"")</f>
        <v>Mercury by CVAA (245.2 USEPA)</v>
      </c>
      <c r="AF1803" s="37"/>
    </row>
    <row r="1804" spans="16:32" ht="15" customHeight="1">
      <c r="P1804" s="38">
        <f>IF(ISNUMBER(SEARCH(Search!$K$13,'Valid Values - Search'!U1804)),MAX($P$3:P1803)+1,0)</f>
        <v>1801</v>
      </c>
      <c r="Q1804" s="38">
        <f>IF(ISNUMBER(SEARCH(Search!$K$5,'Valid Values - Search'!R1804)),MAX($Q$3:Q1803)+1,0)</f>
        <v>1801</v>
      </c>
      <c r="R1804" s="64" t="s">
        <v>5514</v>
      </c>
      <c r="S1804" s="70" t="s">
        <v>102</v>
      </c>
      <c r="T1804" s="70" t="s">
        <v>102</v>
      </c>
      <c r="U1804" s="93" t="s">
        <v>10031</v>
      </c>
      <c r="V1804" s="94">
        <v>614</v>
      </c>
      <c r="W1804" s="97" t="s">
        <v>5514</v>
      </c>
      <c r="X1804" s="38" t="str">
        <f>IFERROR(VLOOKUP(ROWS($X$4:X1804),$Q$4:$R$5094,2,FALSE),"")</f>
        <v>Chlordecone</v>
      </c>
      <c r="Y1804" s="38" t="str">
        <f>IFERROR(VLOOKUP(ROWS($Y$4:Y1804),$P$4:$U$5094,6,FALSE),"")</f>
        <v>143-50-0</v>
      </c>
      <c r="Z1804" s="38">
        <f>IF(ISNUMBER(SEARCH(Search!$K$21,'Valid Values - Search'!AA1804)),MAX($Z$3:Z1803)+1,0)</f>
        <v>1801</v>
      </c>
      <c r="AA1804" s="64" t="s">
        <v>13355</v>
      </c>
      <c r="AB1804" s="70" t="s">
        <v>2584</v>
      </c>
      <c r="AC1804" s="71" t="s">
        <v>1102</v>
      </c>
      <c r="AD1804" s="38" t="str">
        <f>IFERROR(VLOOKUP(ROWS($AD$4:AD1804),$Z$4:$AC$3778,2,FALSE),"")</f>
        <v>Mercury by CVAA (I-005-1 USEPA)</v>
      </c>
      <c r="AF1804" s="37"/>
    </row>
    <row r="1805" spans="16:32" ht="15" customHeight="1">
      <c r="P1805" s="38">
        <f>IF(ISNUMBER(SEARCH(Search!$K$13,'Valid Values - Search'!U1805)),MAX($P$3:P1804)+1,0)</f>
        <v>1802</v>
      </c>
      <c r="Q1805" s="38">
        <f>IF(ISNUMBER(SEARCH(Search!$K$5,'Valid Values - Search'!R1805)),MAX($Q$3:Q1804)+1,0)</f>
        <v>1802</v>
      </c>
      <c r="R1805" s="64" t="s">
        <v>5515</v>
      </c>
      <c r="S1805" s="70" t="s">
        <v>102</v>
      </c>
      <c r="T1805" s="70" t="s">
        <v>102</v>
      </c>
      <c r="U1805" s="93" t="s">
        <v>10032</v>
      </c>
      <c r="V1805" s="94">
        <v>103</v>
      </c>
      <c r="W1805" s="97" t="s">
        <v>5515</v>
      </c>
      <c r="X1805" s="38" t="str">
        <f>IFERROR(VLOOKUP(ROWS($X$4:X1805),$Q$4:$R$5094,2,FALSE),"")</f>
        <v>Chlordene</v>
      </c>
      <c r="Y1805" s="38" t="str">
        <f>IFERROR(VLOOKUP(ROWS($Y$4:Y1805),$P$4:$U$5094,6,FALSE),"")</f>
        <v>3734-48-3</v>
      </c>
      <c r="Z1805" s="38">
        <f>IF(ISNUMBER(SEARCH(Search!$K$21,'Valid Values - Search'!AA1805)),MAX($Z$3:Z1804)+1,0)</f>
        <v>1802</v>
      </c>
      <c r="AA1805" s="64" t="s">
        <v>13356</v>
      </c>
      <c r="AB1805" s="70" t="s">
        <v>2585</v>
      </c>
      <c r="AC1805" s="71" t="s">
        <v>1102</v>
      </c>
      <c r="AD1805" s="38" t="str">
        <f>IFERROR(VLOOKUP(ROWS($AD$4:AD1805),$Z$4:$AC$3778,2,FALSE),"")</f>
        <v>Mercury by CVAA (I-006-1 USEPA)</v>
      </c>
      <c r="AF1805" s="37"/>
    </row>
    <row r="1806" spans="16:32" ht="15" customHeight="1">
      <c r="P1806" s="38">
        <f>IF(ISNUMBER(SEARCH(Search!$K$13,'Valid Values - Search'!U1806)),MAX($P$3:P1805)+1,0)</f>
        <v>1803</v>
      </c>
      <c r="Q1806" s="38">
        <f>IF(ISNUMBER(SEARCH(Search!$K$5,'Valid Values - Search'!R1806)),MAX($Q$3:Q1805)+1,0)</f>
        <v>1803</v>
      </c>
      <c r="R1806" s="64" t="s">
        <v>5516</v>
      </c>
      <c r="S1806" s="70" t="s">
        <v>102</v>
      </c>
      <c r="T1806" s="70" t="s">
        <v>102</v>
      </c>
      <c r="U1806" s="93" t="s">
        <v>10033</v>
      </c>
      <c r="V1806" s="94">
        <v>1002476</v>
      </c>
      <c r="W1806" s="97" t="s">
        <v>5516</v>
      </c>
      <c r="X1806" s="38" t="str">
        <f>IFERROR(VLOOKUP(ROWS($X$4:X1806),$Q$4:$R$5094,2,FALSE),"")</f>
        <v>Chlordiazepoxide</v>
      </c>
      <c r="Y1806" s="38" t="str">
        <f>IFERROR(VLOOKUP(ROWS($Y$4:Y1806),$P$4:$U$5094,6,FALSE),"")</f>
        <v>58-25-3</v>
      </c>
      <c r="Z1806" s="38">
        <f>IF(ISNUMBER(SEARCH(Search!$K$21,'Valid Values - Search'!AA1806)),MAX($Z$3:Z1805)+1,0)</f>
        <v>1803</v>
      </c>
      <c r="AA1806" s="64" t="s">
        <v>13357</v>
      </c>
      <c r="AB1806" s="70">
        <v>102</v>
      </c>
      <c r="AC1806" s="71" t="s">
        <v>1102</v>
      </c>
      <c r="AD1806" s="38" t="str">
        <f>IFERROR(VLOOKUP(ROWS($AD$4:AD1806),$Z$4:$AC$3778,2,FALSE),"")</f>
        <v>Mercury Emissions - Hydrogen Streams (102 USEPA)</v>
      </c>
      <c r="AF1806" s="37"/>
    </row>
    <row r="1807" spans="16:32" ht="15" customHeight="1">
      <c r="P1807" s="38">
        <f>IF(ISNUMBER(SEARCH(Search!$K$13,'Valid Values - Search'!U1807)),MAX($P$3:P1806)+1,0)</f>
        <v>1804</v>
      </c>
      <c r="Q1807" s="38">
        <f>IF(ISNUMBER(SEARCH(Search!$K$5,'Valid Values - Search'!R1807)),MAX($Q$3:Q1806)+1,0)</f>
        <v>1804</v>
      </c>
      <c r="R1807" s="64" t="s">
        <v>5517</v>
      </c>
      <c r="S1807" s="70" t="s">
        <v>102</v>
      </c>
      <c r="T1807" s="70" t="s">
        <v>102</v>
      </c>
      <c r="U1807" s="93" t="s">
        <v>10034</v>
      </c>
      <c r="V1807" s="94">
        <v>1003785</v>
      </c>
      <c r="W1807" s="97" t="s">
        <v>5517</v>
      </c>
      <c r="X1807" s="38" t="str">
        <f>IFERROR(VLOOKUP(ROWS($X$4:X1807),$Q$4:$R$5094,2,FALSE),"")</f>
        <v>Chlordiazepoxide hydrochloride</v>
      </c>
      <c r="Y1807" s="38" t="str">
        <f>IFERROR(VLOOKUP(ROWS($Y$4:Y1807),$P$4:$U$5094,6,FALSE),"")</f>
        <v>438-41-5</v>
      </c>
      <c r="Z1807" s="38">
        <f>IF(ISNUMBER(SEARCH(Search!$K$21,'Valid Values - Search'!AA1807)),MAX($Z$3:Z1806)+1,0)</f>
        <v>1804</v>
      </c>
      <c r="AA1807" s="64" t="s">
        <v>13358</v>
      </c>
      <c r="AB1807" s="70" t="s">
        <v>3164</v>
      </c>
      <c r="AC1807" s="71" t="s">
        <v>1102</v>
      </c>
      <c r="AD1807" s="38" t="str">
        <f>IFERROR(VLOOKUP(ROWS($AD$4:AD1807),$Z$4:$AC$3778,2,FALSE),"")</f>
        <v>Mercury in Air Emissions by Atomic Absorption (OAQPS-101 USEPA)</v>
      </c>
      <c r="AF1807" s="37"/>
    </row>
    <row r="1808" spans="16:32" ht="15" customHeight="1">
      <c r="P1808" s="38">
        <f>IF(ISNUMBER(SEARCH(Search!$K$13,'Valid Values - Search'!U1808)),MAX($P$3:P1807)+1,0)</f>
        <v>1805</v>
      </c>
      <c r="Q1808" s="38">
        <f>IF(ISNUMBER(SEARCH(Search!$K$5,'Valid Values - Search'!R1808)),MAX($Q$3:Q1807)+1,0)</f>
        <v>1805</v>
      </c>
      <c r="R1808" s="64" t="s">
        <v>5518</v>
      </c>
      <c r="S1808" s="70" t="s">
        <v>102</v>
      </c>
      <c r="T1808" s="70" t="s">
        <v>102</v>
      </c>
      <c r="U1808" s="93" t="s">
        <v>10035</v>
      </c>
      <c r="V1808" s="94">
        <v>760</v>
      </c>
      <c r="W1808" s="97" t="s">
        <v>5518</v>
      </c>
      <c r="X1808" s="38" t="str">
        <f>IFERROR(VLOOKUP(ROWS($X$4:X1808),$Q$4:$R$5094,2,FALSE),"")</f>
        <v>Chlordimeform</v>
      </c>
      <c r="Y1808" s="38" t="str">
        <f>IFERROR(VLOOKUP(ROWS($Y$4:Y1808),$P$4:$U$5094,6,FALSE),"")</f>
        <v>6164-98-3</v>
      </c>
      <c r="Z1808" s="38">
        <f>IF(ISNUMBER(SEARCH(Search!$K$21,'Valid Values - Search'!AA1808)),MAX($Z$3:Z1807)+1,0)</f>
        <v>1805</v>
      </c>
      <c r="AA1808" s="64" t="s">
        <v>13359</v>
      </c>
      <c r="AB1808" s="70" t="s">
        <v>2920</v>
      </c>
      <c r="AC1808" s="71" t="s">
        <v>1182</v>
      </c>
      <c r="AD1808" s="38" t="str">
        <f>IFERROR(VLOOKUP(ROWS($AD$4:AD1808),$Z$4:$AC$3778,2,FALSE),"")</f>
        <v>Mercury in Bottom Material by CVAA (I5462 USDOI/USGS)</v>
      </c>
      <c r="AF1808" s="37"/>
    </row>
    <row r="1809" spans="16:32" ht="15" customHeight="1">
      <c r="P1809" s="38">
        <f>IF(ISNUMBER(SEARCH(Search!$K$13,'Valid Values - Search'!U1809)),MAX($P$3:P1808)+1,0)</f>
        <v>1806</v>
      </c>
      <c r="Q1809" s="38">
        <f>IF(ISNUMBER(SEARCH(Search!$K$5,'Valid Values - Search'!R1809)),MAX($Q$3:Q1808)+1,0)</f>
        <v>1806</v>
      </c>
      <c r="R1809" s="64" t="s">
        <v>5519</v>
      </c>
      <c r="S1809" s="70" t="s">
        <v>102</v>
      </c>
      <c r="T1809" s="70" t="s">
        <v>102</v>
      </c>
      <c r="U1809" s="93" t="s">
        <v>10036</v>
      </c>
      <c r="V1809" s="94">
        <v>1314</v>
      </c>
      <c r="W1809" s="97" t="s">
        <v>5519</v>
      </c>
      <c r="X1809" s="38" t="str">
        <f>IFERROR(VLOOKUP(ROWS($X$4:X1809),$Q$4:$R$5094,2,FALSE),"")</f>
        <v>Chlorfenson</v>
      </c>
      <c r="Y1809" s="38" t="str">
        <f>IFERROR(VLOOKUP(ROWS($Y$4:Y1809),$P$4:$U$5094,6,FALSE),"")</f>
        <v>80-33-1</v>
      </c>
      <c r="Z1809" s="38">
        <f>IF(ISNUMBER(SEARCH(Search!$K$21,'Valid Values - Search'!AA1809)),MAX($Z$3:Z1808)+1,0)</f>
        <v>1806</v>
      </c>
      <c r="AA1809" s="64" t="s">
        <v>13360</v>
      </c>
      <c r="AB1809" s="70">
        <v>974.14</v>
      </c>
      <c r="AC1809" s="71" t="s">
        <v>1934</v>
      </c>
      <c r="AD1809" s="38" t="str">
        <f>IFERROR(VLOOKUP(ROWS($AD$4:AD1809),$Z$4:$AC$3778,2,FALSE),"")</f>
        <v>Mercury in Fish (974.14 AOAC)</v>
      </c>
      <c r="AF1809" s="37"/>
    </row>
    <row r="1810" spans="16:32" ht="15" customHeight="1">
      <c r="P1810" s="38">
        <f>IF(ISNUMBER(SEARCH(Search!$K$13,'Valid Values - Search'!U1810)),MAX($P$3:P1809)+1,0)</f>
        <v>1807</v>
      </c>
      <c r="Q1810" s="38">
        <f>IF(ISNUMBER(SEARCH(Search!$K$5,'Valid Values - Search'!R1810)),MAX($Q$3:Q1809)+1,0)</f>
        <v>1807</v>
      </c>
      <c r="R1810" s="64" t="s">
        <v>5520</v>
      </c>
      <c r="S1810" s="70" t="s">
        <v>102</v>
      </c>
      <c r="T1810" s="70" t="s">
        <v>102</v>
      </c>
      <c r="U1810" s="93" t="s">
        <v>10037</v>
      </c>
      <c r="V1810" s="94">
        <v>389248</v>
      </c>
      <c r="W1810" s="97" t="s">
        <v>5520</v>
      </c>
      <c r="X1810" s="38" t="str">
        <f>IFERROR(VLOOKUP(ROWS($X$4:X1810),$Q$4:$R$5094,2,FALSE),"")</f>
        <v>Chlorfenvinphos</v>
      </c>
      <c r="Y1810" s="38" t="str">
        <f>IFERROR(VLOOKUP(ROWS($Y$4:Y1810),$P$4:$U$5094,6,FALSE),"")</f>
        <v>470-90-6</v>
      </c>
      <c r="Z1810" s="38">
        <f>IF(ISNUMBER(SEARCH(Search!$K$21,'Valid Values - Search'!AA1810)),MAX($Z$3:Z1809)+1,0)</f>
        <v>1807</v>
      </c>
      <c r="AA1810" s="64" t="s">
        <v>13361</v>
      </c>
      <c r="AB1810" s="70">
        <v>977.15</v>
      </c>
      <c r="AC1810" s="71" t="s">
        <v>1934</v>
      </c>
      <c r="AD1810" s="38" t="str">
        <f>IFERROR(VLOOKUP(ROWS($AD$4:AD1810),$Z$4:$AC$3778,2,FALSE),"")</f>
        <v>Mercury in Fish (977.15 AOAC)</v>
      </c>
      <c r="AF1810" s="37"/>
    </row>
    <row r="1811" spans="16:32" ht="15" customHeight="1">
      <c r="P1811" s="38">
        <f>IF(ISNUMBER(SEARCH(Search!$K$13,'Valid Values - Search'!U1811)),MAX($P$3:P1810)+1,0)</f>
        <v>1808</v>
      </c>
      <c r="Q1811" s="38">
        <f>IF(ISNUMBER(SEARCH(Search!$K$5,'Valid Values - Search'!R1811)),MAX($Q$3:Q1810)+1,0)</f>
        <v>1808</v>
      </c>
      <c r="R1811" s="64" t="s">
        <v>5521</v>
      </c>
      <c r="S1811" s="70" t="s">
        <v>101</v>
      </c>
      <c r="T1811" s="70" t="s">
        <v>102</v>
      </c>
      <c r="U1811" s="93" t="s">
        <v>8943</v>
      </c>
      <c r="V1811" s="94">
        <v>107</v>
      </c>
      <c r="W1811" s="97" t="s">
        <v>5521</v>
      </c>
      <c r="X1811" s="38" t="str">
        <f>IFERROR(VLOOKUP(ROWS($X$4:X1811),$Q$4:$R$5094,2,FALSE),"")</f>
        <v>Chloride</v>
      </c>
      <c r="Y1811" s="38" t="str">
        <f>IFERROR(VLOOKUP(ROWS($Y$4:Y1811),$P$4:$U$5094,6,FALSE),"")</f>
        <v>16887-00-6</v>
      </c>
      <c r="Z1811" s="38">
        <f>IF(ISNUMBER(SEARCH(Search!$K$21,'Valid Values - Search'!AA1811)),MAX($Z$3:Z1810)+1,0)</f>
        <v>1808</v>
      </c>
      <c r="AA1811" s="64" t="s">
        <v>13362</v>
      </c>
      <c r="AB1811" s="70" t="s">
        <v>3632</v>
      </c>
      <c r="AC1811" s="71" t="s">
        <v>1102</v>
      </c>
      <c r="AD1811" s="38" t="str">
        <f>IFERROR(VLOOKUP(ROWS($AD$4:AD1811),$Z$4:$AC$3778,2,FALSE),"")</f>
        <v>Mercury in Fish (SFSAS_12 USEPA)</v>
      </c>
      <c r="AF1811" s="37"/>
    </row>
    <row r="1812" spans="16:32" ht="15" customHeight="1">
      <c r="P1812" s="38">
        <f>IF(ISNUMBER(SEARCH(Search!$K$13,'Valid Values - Search'!U1812)),MAX($P$3:P1811)+1,0)</f>
        <v>1809</v>
      </c>
      <c r="Q1812" s="38">
        <f>IF(ISNUMBER(SEARCH(Search!$K$5,'Valid Values - Search'!R1812)),MAX($Q$3:Q1811)+1,0)</f>
        <v>1809</v>
      </c>
      <c r="R1812" s="64" t="s">
        <v>5522</v>
      </c>
      <c r="S1812" s="70" t="s">
        <v>102</v>
      </c>
      <c r="T1812" s="70" t="s">
        <v>102</v>
      </c>
      <c r="U1812" s="93" t="s">
        <v>10038</v>
      </c>
      <c r="V1812" s="94">
        <v>323364</v>
      </c>
      <c r="W1812" s="97" t="s">
        <v>5522</v>
      </c>
      <c r="X1812" s="38" t="str">
        <f>IFERROR(VLOOKUP(ROWS($X$4:X1812),$Q$4:$R$5094,2,FALSE),"")</f>
        <v>Chlorimuron-ethyl</v>
      </c>
      <c r="Y1812" s="38" t="str">
        <f>IFERROR(VLOOKUP(ROWS($Y$4:Y1812),$P$4:$U$5094,6,FALSE),"")</f>
        <v>90982-32-4</v>
      </c>
      <c r="Z1812" s="38">
        <f>IF(ISNUMBER(SEARCH(Search!$K$21,'Valid Values - Search'!AA1812)),MAX($Z$3:Z1811)+1,0)</f>
        <v>1809</v>
      </c>
      <c r="AA1812" s="64" t="s">
        <v>13363</v>
      </c>
      <c r="AB1812" s="70" t="s">
        <v>1248</v>
      </c>
      <c r="AC1812" s="71" t="s">
        <v>1102</v>
      </c>
      <c r="AD1812" s="38" t="str">
        <f>IFERROR(VLOOKUP(ROWS($AD$4:AD1812),$Z$4:$AC$3778,2,FALSE),"")</f>
        <v>Mercury in Industrial Wastes by CVAA (202.2_M/HG) USEPA)</v>
      </c>
      <c r="AF1812" s="37"/>
    </row>
    <row r="1813" spans="16:32" ht="15" customHeight="1">
      <c r="P1813" s="38">
        <f>IF(ISNUMBER(SEARCH(Search!$K$13,'Valid Values - Search'!U1813)),MAX($P$3:P1812)+1,0)</f>
        <v>1810</v>
      </c>
      <c r="Q1813" s="38">
        <f>IF(ISNUMBER(SEARCH(Search!$K$5,'Valid Values - Search'!R1813)),MAX($Q$3:Q1812)+1,0)</f>
        <v>1810</v>
      </c>
      <c r="R1813" s="64" t="s">
        <v>5523</v>
      </c>
      <c r="S1813" s="70" t="s">
        <v>102</v>
      </c>
      <c r="T1813" s="70" t="s">
        <v>102</v>
      </c>
      <c r="U1813" s="93" t="s">
        <v>8459</v>
      </c>
      <c r="V1813" s="94">
        <v>1001752</v>
      </c>
      <c r="W1813" s="97" t="s">
        <v>5523</v>
      </c>
      <c r="X1813" s="38" t="str">
        <f>IFERROR(VLOOKUP(ROWS($X$4:X1813),$Q$4:$R$5094,2,FALSE),"")</f>
        <v>Chlorinated dioxins and furans -- 2,3,7,8 congeners only</v>
      </c>
      <c r="Y1813" s="38" t="str">
        <f>IFERROR(VLOOKUP(ROWS($Y$4:Y1813),$P$4:$U$5094,6,FALSE),"")</f>
        <v>N/A</v>
      </c>
      <c r="Z1813" s="38">
        <f>IF(ISNUMBER(SEARCH(Search!$K$21,'Valid Values - Search'!AA1813)),MAX($Z$3:Z1812)+1,0)</f>
        <v>1810</v>
      </c>
      <c r="AA1813" s="64" t="s">
        <v>13364</v>
      </c>
      <c r="AB1813" s="70" t="s">
        <v>1789</v>
      </c>
      <c r="AC1813" s="71" t="s">
        <v>1102</v>
      </c>
      <c r="AD1813" s="38" t="str">
        <f>IFERROR(VLOOKUP(ROWS($AD$4:AD1813),$Z$4:$AC$3778,2,FALSE),"")</f>
        <v>Mercury in Liquid Wastes by CVAA (7470A USEPA)</v>
      </c>
      <c r="AF1813" s="37"/>
    </row>
    <row r="1814" spans="16:32" ht="15" customHeight="1">
      <c r="P1814" s="38">
        <f>IF(ISNUMBER(SEARCH(Search!$K$13,'Valid Values - Search'!U1814)),MAX($P$3:P1813)+1,0)</f>
        <v>1811</v>
      </c>
      <c r="Q1814" s="38">
        <f>IF(ISNUMBER(SEARCH(Search!$K$5,'Valid Values - Search'!R1814)),MAX($Q$3:Q1813)+1,0)</f>
        <v>1811</v>
      </c>
      <c r="R1814" s="64" t="s">
        <v>5524</v>
      </c>
      <c r="S1814" s="70" t="s">
        <v>102</v>
      </c>
      <c r="T1814" s="70" t="s">
        <v>102</v>
      </c>
      <c r="U1814" s="93" t="s">
        <v>10039</v>
      </c>
      <c r="V1814" s="94">
        <v>1490</v>
      </c>
      <c r="W1814" s="97" t="s">
        <v>5524</v>
      </c>
      <c r="X1814" s="38" t="str">
        <f>IFERROR(VLOOKUP(ROWS($X$4:X1814),$Q$4:$R$5094,2,FALSE),"")</f>
        <v>Chlorinated naphthalenes</v>
      </c>
      <c r="Y1814" s="38" t="str">
        <f>IFERROR(VLOOKUP(ROWS($Y$4:Y1814),$P$4:$U$5094,6,FALSE),"")</f>
        <v>70776-03-3</v>
      </c>
      <c r="Z1814" s="38">
        <f>IF(ISNUMBER(SEARCH(Search!$K$21,'Valid Values - Search'!AA1814)),MAX($Z$3:Z1813)+1,0)</f>
        <v>1811</v>
      </c>
      <c r="AA1814" s="64" t="s">
        <v>13365</v>
      </c>
      <c r="AB1814" s="70" t="s">
        <v>3631</v>
      </c>
      <c r="AC1814" s="71" t="s">
        <v>1102</v>
      </c>
      <c r="AD1814" s="38" t="str">
        <f>IFERROR(VLOOKUP(ROWS($AD$4:AD1814),$Z$4:$AC$3778,2,FALSE),"")</f>
        <v>Mercury in Sediment (SFSAS_11 USEPA)</v>
      </c>
      <c r="AF1814" s="37"/>
    </row>
    <row r="1815" spans="16:32" ht="15" customHeight="1">
      <c r="P1815" s="38">
        <f>IF(ISNUMBER(SEARCH(Search!$K$13,'Valid Values - Search'!U1815)),MAX($P$3:P1814)+1,0)</f>
        <v>1812</v>
      </c>
      <c r="Q1815" s="38">
        <f>IF(ISNUMBER(SEARCH(Search!$K$5,'Valid Values - Search'!R1815)),MAX($Q$3:Q1814)+1,0)</f>
        <v>1812</v>
      </c>
      <c r="R1815" s="64" t="s">
        <v>5525</v>
      </c>
      <c r="S1815" s="70" t="s">
        <v>101</v>
      </c>
      <c r="T1815" s="70" t="s">
        <v>102</v>
      </c>
      <c r="U1815" s="93" t="s">
        <v>8985</v>
      </c>
      <c r="V1815" s="94">
        <v>108</v>
      </c>
      <c r="W1815" s="97" t="s">
        <v>5525</v>
      </c>
      <c r="X1815" s="38" t="str">
        <f>IFERROR(VLOOKUP(ROWS($X$4:X1815),$Q$4:$R$5094,2,FALSE),"")</f>
        <v>Chlorine</v>
      </c>
      <c r="Y1815" s="38" t="str">
        <f>IFERROR(VLOOKUP(ROWS($Y$4:Y1815),$P$4:$U$5094,6,FALSE),"")</f>
        <v>7782-50-5</v>
      </c>
      <c r="Z1815" s="38">
        <f>IF(ISNUMBER(SEARCH(Search!$K$21,'Valid Values - Search'!AA1815)),MAX($Z$3:Z1814)+1,0)</f>
        <v>1812</v>
      </c>
      <c r="AA1815" s="64" t="s">
        <v>13366</v>
      </c>
      <c r="AB1815" s="70">
        <v>245.5</v>
      </c>
      <c r="AC1815" s="71" t="s">
        <v>1102</v>
      </c>
      <c r="AD1815" s="38" t="str">
        <f>IFERROR(VLOOKUP(ROWS($AD$4:AD1815),$Z$4:$AC$3778,2,FALSE),"")</f>
        <v>Mercury in Sediment by CVAA (245.5 USEPA)</v>
      </c>
      <c r="AF1815" s="37"/>
    </row>
    <row r="1816" spans="16:32" ht="15" customHeight="1">
      <c r="P1816" s="38">
        <f>IF(ISNUMBER(SEARCH(Search!$K$13,'Valid Values - Search'!U1816)),MAX($P$3:P1815)+1,0)</f>
        <v>1813</v>
      </c>
      <c r="Q1816" s="38">
        <f>IF(ISNUMBER(SEARCH(Search!$K$5,'Valid Values - Search'!R1816)),MAX($Q$3:Q1815)+1,0)</f>
        <v>1813</v>
      </c>
      <c r="R1816" s="64" t="s">
        <v>5526</v>
      </c>
      <c r="S1816" s="70" t="s">
        <v>102</v>
      </c>
      <c r="T1816" s="70" t="s">
        <v>102</v>
      </c>
      <c r="U1816" s="93" t="s">
        <v>8459</v>
      </c>
      <c r="V1816" s="94">
        <v>109</v>
      </c>
      <c r="W1816" s="97" t="s">
        <v>5526</v>
      </c>
      <c r="X1816" s="38" t="str">
        <f>IFERROR(VLOOKUP(ROWS($X$4:X1816),$Q$4:$R$5094,2,FALSE),"")</f>
        <v>Chlorine demand</v>
      </c>
      <c r="Y1816" s="38" t="str">
        <f>IFERROR(VLOOKUP(ROWS($Y$4:Y1816),$P$4:$U$5094,6,FALSE),"")</f>
        <v>N/A</v>
      </c>
      <c r="Z1816" s="38">
        <f>IF(ISNUMBER(SEARCH(Search!$K$21,'Valid Values - Search'!AA1816)),MAX($Z$3:Z1815)+1,0)</f>
        <v>1813</v>
      </c>
      <c r="AA1816" s="64" t="s">
        <v>13367</v>
      </c>
      <c r="AB1816" s="70">
        <v>105</v>
      </c>
      <c r="AC1816" s="71" t="s">
        <v>1102</v>
      </c>
      <c r="AD1816" s="38" t="str">
        <f>IFERROR(VLOOKUP(ROWS($AD$4:AD1816),$Z$4:$AC$3778,2,FALSE),"")</f>
        <v>Mercury in Sewage Sludge (105 USEPA)</v>
      </c>
      <c r="AF1816" s="37"/>
    </row>
    <row r="1817" spans="16:32" ht="15" customHeight="1">
      <c r="P1817" s="38">
        <f>IF(ISNUMBER(SEARCH(Search!$K$13,'Valid Values - Search'!U1817)),MAX($P$3:P1816)+1,0)</f>
        <v>1814</v>
      </c>
      <c r="Q1817" s="38">
        <f>IF(ISNUMBER(SEARCH(Search!$K$5,'Valid Values - Search'!R1817)),MAX($Q$3:Q1816)+1,0)</f>
        <v>1814</v>
      </c>
      <c r="R1817" s="64" t="s">
        <v>5527</v>
      </c>
      <c r="S1817" s="70" t="s">
        <v>102</v>
      </c>
      <c r="T1817" s="70" t="s">
        <v>102</v>
      </c>
      <c r="U1817" s="93" t="s">
        <v>10040</v>
      </c>
      <c r="V1817" s="94">
        <v>15898</v>
      </c>
      <c r="W1817" s="97" t="s">
        <v>5527</v>
      </c>
      <c r="X1817" s="38" t="str">
        <f>IFERROR(VLOOKUP(ROWS($X$4:X1817),$Q$4:$R$5094,2,FALSE),"")</f>
        <v>Chlorine dioxide</v>
      </c>
      <c r="Y1817" s="38" t="str">
        <f>IFERROR(VLOOKUP(ROWS($Y$4:Y1817),$P$4:$U$5094,6,FALSE),"")</f>
        <v>10049-04-4</v>
      </c>
      <c r="Z1817" s="38">
        <f>IF(ISNUMBER(SEARCH(Search!$K$21,'Valid Values - Search'!AA1817)),MAX($Z$3:Z1816)+1,0)</f>
        <v>1814</v>
      </c>
      <c r="AA1817" s="64" t="s">
        <v>13368</v>
      </c>
      <c r="AB1817" s="70" t="s">
        <v>1297</v>
      </c>
      <c r="AC1817" s="71" t="s">
        <v>1102</v>
      </c>
      <c r="AD1817" s="38" t="str">
        <f>IFERROR(VLOOKUP(ROWS($AD$4:AD1817),$Z$4:$AC$3778,2,FALSE),"")</f>
        <v>Mercury in Soil and Sediment by CVAA (245.5_M USEPA)</v>
      </c>
      <c r="AF1817" s="37"/>
    </row>
    <row r="1818" spans="16:32" ht="15" customHeight="1">
      <c r="P1818" s="38">
        <f>IF(ISNUMBER(SEARCH(Search!$K$13,'Valid Values - Search'!U1818)),MAX($P$3:P1817)+1,0)</f>
        <v>1815</v>
      </c>
      <c r="Q1818" s="38">
        <f>IF(ISNUMBER(SEARCH(Search!$K$5,'Valid Values - Search'!R1818)),MAX($Q$3:Q1817)+1,0)</f>
        <v>1815</v>
      </c>
      <c r="R1818" s="64" t="s">
        <v>5528</v>
      </c>
      <c r="S1818" s="70" t="s">
        <v>102</v>
      </c>
      <c r="T1818" s="70" t="s">
        <v>102</v>
      </c>
      <c r="U1818" s="93" t="s">
        <v>10041</v>
      </c>
      <c r="V1818" s="94">
        <v>1001594</v>
      </c>
      <c r="W1818" s="97" t="s">
        <v>5528</v>
      </c>
      <c r="X1818" s="38" t="str">
        <f>IFERROR(VLOOKUP(ROWS($X$4:X1818),$Q$4:$R$5094,2,FALSE),"")</f>
        <v>Chlorite</v>
      </c>
      <c r="Y1818" s="38" t="str">
        <f>IFERROR(VLOOKUP(ROWS($Y$4:Y1818),$P$4:$U$5094,6,FALSE),"")</f>
        <v>14998-27-7</v>
      </c>
      <c r="Z1818" s="38">
        <f>IF(ISNUMBER(SEARCH(Search!$K$21,'Valid Values - Search'!AA1818)),MAX($Z$3:Z1817)+1,0)</f>
        <v>1815</v>
      </c>
      <c r="AA1818" s="64" t="s">
        <v>13369</v>
      </c>
      <c r="AB1818" s="70" t="s">
        <v>1790</v>
      </c>
      <c r="AC1818" s="71" t="s">
        <v>1102</v>
      </c>
      <c r="AD1818" s="38" t="str">
        <f>IFERROR(VLOOKUP(ROWS($AD$4:AD1818),$Z$4:$AC$3778,2,FALSE),"")</f>
        <v>Mercury in Solid or Semisolid Waste (7471A USEPA)</v>
      </c>
      <c r="AF1818" s="37"/>
    </row>
    <row r="1819" spans="16:32" ht="15" customHeight="1">
      <c r="P1819" s="38">
        <f>IF(ISNUMBER(SEARCH(Search!$K$13,'Valid Values - Search'!U1819)),MAX($P$3:P1818)+1,0)</f>
        <v>1816</v>
      </c>
      <c r="Q1819" s="38">
        <f>IF(ISNUMBER(SEARCH(Search!$K$5,'Valid Values - Search'!R1819)),MAX($Q$3:Q1818)+1,0)</f>
        <v>1816</v>
      </c>
      <c r="R1819" s="64" t="s">
        <v>5529</v>
      </c>
      <c r="S1819" s="70" t="s">
        <v>102</v>
      </c>
      <c r="T1819" s="70" t="s">
        <v>102</v>
      </c>
      <c r="U1819" s="93" t="s">
        <v>10042</v>
      </c>
      <c r="V1819" s="94">
        <v>763</v>
      </c>
      <c r="W1819" s="97" t="s">
        <v>5529</v>
      </c>
      <c r="X1819" s="38" t="str">
        <f>IFERROR(VLOOKUP(ROWS($X$4:X1819),$Q$4:$R$5094,2,FALSE),"")</f>
        <v>Chloroacetaldehyde</v>
      </c>
      <c r="Y1819" s="38" t="str">
        <f>IFERROR(VLOOKUP(ROWS($Y$4:Y1819),$P$4:$U$5094,6,FALSE),"")</f>
        <v>107-20-0</v>
      </c>
      <c r="Z1819" s="38">
        <f>IF(ISNUMBER(SEARCH(Search!$K$21,'Valid Values - Search'!AA1819)),MAX($Z$3:Z1818)+1,0)</f>
        <v>1816</v>
      </c>
      <c r="AA1819" s="64" t="s">
        <v>13370</v>
      </c>
      <c r="AB1819" s="70" t="s">
        <v>1791</v>
      </c>
      <c r="AC1819" s="71" t="s">
        <v>1102</v>
      </c>
      <c r="AD1819" s="38" t="str">
        <f>IFERROR(VLOOKUP(ROWS($AD$4:AD1819),$Z$4:$AC$3778,2,FALSE),"")</f>
        <v>Mercury in Solid or Semisolid Waste (Manual Cold Vapor Technique) (7471B USEPA)</v>
      </c>
      <c r="AF1819" s="37"/>
    </row>
    <row r="1820" spans="16:32" ht="15" customHeight="1">
      <c r="P1820" s="38">
        <f>IF(ISNUMBER(SEARCH(Search!$K$13,'Valid Values - Search'!U1820)),MAX($P$3:P1819)+1,0)</f>
        <v>1817</v>
      </c>
      <c r="Q1820" s="38">
        <f>IF(ISNUMBER(SEARCH(Search!$K$5,'Valid Values - Search'!R1820)),MAX($Q$3:Q1819)+1,0)</f>
        <v>1817</v>
      </c>
      <c r="R1820" s="64" t="s">
        <v>5530</v>
      </c>
      <c r="S1820" s="70" t="s">
        <v>102</v>
      </c>
      <c r="T1820" s="70" t="s">
        <v>102</v>
      </c>
      <c r="U1820" s="93" t="s">
        <v>10043</v>
      </c>
      <c r="V1820" s="94">
        <v>15948</v>
      </c>
      <c r="W1820" s="97" t="s">
        <v>5530</v>
      </c>
      <c r="X1820" s="38" t="str">
        <f>IFERROR(VLOOKUP(ROWS($X$4:X1820),$Q$4:$R$5094,2,FALSE),"")</f>
        <v>Chloroacetic acid</v>
      </c>
      <c r="Y1820" s="38" t="str">
        <f>IFERROR(VLOOKUP(ROWS($Y$4:Y1820),$P$4:$U$5094,6,FALSE),"")</f>
        <v>79-11-8</v>
      </c>
      <c r="Z1820" s="38">
        <f>IF(ISNUMBER(SEARCH(Search!$K$21,'Valid Values - Search'!AA1820)),MAX($Z$3:Z1819)+1,0)</f>
        <v>1817</v>
      </c>
      <c r="AA1820" s="64" t="s">
        <v>13371</v>
      </c>
      <c r="AB1820" s="70">
        <v>7473</v>
      </c>
      <c r="AC1820" s="71" t="s">
        <v>1102</v>
      </c>
      <c r="AD1820" s="38" t="str">
        <f>IFERROR(VLOOKUP(ROWS($AD$4:AD1820),$Z$4:$AC$3778,2,FALSE),"")</f>
        <v>Mercury in solids and solutions by thermal decomposition (7473 USEPA)</v>
      </c>
      <c r="AF1820" s="37"/>
    </row>
    <row r="1821" spans="16:32" ht="15" customHeight="1">
      <c r="P1821" s="38">
        <f>IF(ISNUMBER(SEARCH(Search!$K$13,'Valid Values - Search'!U1821)),MAX($P$3:P1820)+1,0)</f>
        <v>1818</v>
      </c>
      <c r="Q1821" s="38">
        <f>IF(ISNUMBER(SEARCH(Search!$K$5,'Valid Values - Search'!R1821)),MAX($Q$3:Q1820)+1,0)</f>
        <v>1818</v>
      </c>
      <c r="R1821" s="64" t="s">
        <v>5531</v>
      </c>
      <c r="S1821" s="70" t="s">
        <v>102</v>
      </c>
      <c r="T1821" s="70" t="s">
        <v>102</v>
      </c>
      <c r="U1821" s="93" t="s">
        <v>10044</v>
      </c>
      <c r="V1821" s="94">
        <v>389865</v>
      </c>
      <c r="W1821" s="97" t="s">
        <v>5531</v>
      </c>
      <c r="X1821" s="38" t="str">
        <f>IFERROR(VLOOKUP(ROWS($X$4:X1821),$Q$4:$R$5094,2,FALSE),"")</f>
        <v>Chloroacetonitrile</v>
      </c>
      <c r="Y1821" s="38" t="str">
        <f>IFERROR(VLOOKUP(ROWS($Y$4:Y1821),$P$4:$U$5094,6,FALSE),"")</f>
        <v>107-14-2</v>
      </c>
      <c r="Z1821" s="38">
        <f>IF(ISNUMBER(SEARCH(Search!$K$21,'Valid Values - Search'!AA1821)),MAX($Z$3:Z1820)+1,0)</f>
        <v>1818</v>
      </c>
      <c r="AA1821" s="64" t="s">
        <v>13372</v>
      </c>
      <c r="AB1821" s="70">
        <v>245.6</v>
      </c>
      <c r="AC1821" s="71" t="s">
        <v>1102</v>
      </c>
      <c r="AD1821" s="38" t="str">
        <f>IFERROR(VLOOKUP(ROWS($AD$4:AD1821),$Z$4:$AC$3778,2,FALSE),"")</f>
        <v>Mercury in Tissue by CVAA (245.6 USEPA)</v>
      </c>
      <c r="AF1821" s="37"/>
    </row>
    <row r="1822" spans="16:32" ht="15" customHeight="1">
      <c r="P1822" s="38">
        <f>IF(ISNUMBER(SEARCH(Search!$K$13,'Valid Values - Search'!U1822)),MAX($P$3:P1821)+1,0)</f>
        <v>1819</v>
      </c>
      <c r="Q1822" s="38">
        <f>IF(ISNUMBER(SEARCH(Search!$K$5,'Valid Values - Search'!R1822)),MAX($Q$3:Q1821)+1,0)</f>
        <v>1819</v>
      </c>
      <c r="R1822" s="64" t="s">
        <v>5532</v>
      </c>
      <c r="S1822" s="70" t="s">
        <v>102</v>
      </c>
      <c r="T1822" s="70" t="s">
        <v>102</v>
      </c>
      <c r="U1822" s="93" t="s">
        <v>10045</v>
      </c>
      <c r="V1822" s="94">
        <v>17104</v>
      </c>
      <c r="W1822" s="97" t="s">
        <v>5532</v>
      </c>
      <c r="X1822" s="38" t="str">
        <f>IFERROR(VLOOKUP(ROWS($X$4:X1822),$Q$4:$R$5094,2,FALSE),"")</f>
        <v>Chloroaniline</v>
      </c>
      <c r="Y1822" s="38" t="str">
        <f>IFERROR(VLOOKUP(ROWS($Y$4:Y1822),$P$4:$U$5094,6,FALSE),"")</f>
        <v>27134-26-5</v>
      </c>
      <c r="Z1822" s="38">
        <f>IF(ISNUMBER(SEARCH(Search!$K$21,'Valid Values - Search'!AA1822)),MAX($Z$3:Z1821)+1,0)</f>
        <v>1819</v>
      </c>
      <c r="AA1822" s="64" t="s">
        <v>13373</v>
      </c>
      <c r="AB1822" s="70">
        <v>977.22</v>
      </c>
      <c r="AC1822" s="71" t="s">
        <v>1934</v>
      </c>
      <c r="AD1822" s="38" t="str">
        <f>IFERROR(VLOOKUP(ROWS($AD$4:AD1822),$Z$4:$AC$3778,2,FALSE),"")</f>
        <v>Mercury in Water (977.22 AOAC)</v>
      </c>
      <c r="AF1822" s="37"/>
    </row>
    <row r="1823" spans="16:32" ht="15" customHeight="1">
      <c r="P1823" s="38">
        <f>IF(ISNUMBER(SEARCH(Search!$K$13,'Valid Values - Search'!U1823)),MAX($P$3:P1822)+1,0)</f>
        <v>1820</v>
      </c>
      <c r="Q1823" s="38">
        <f>IF(ISNUMBER(SEARCH(Search!$K$5,'Valid Values - Search'!R1823)),MAX($Q$3:Q1822)+1,0)</f>
        <v>1820</v>
      </c>
      <c r="R1823" s="64" t="s">
        <v>5533</v>
      </c>
      <c r="S1823" s="70" t="s">
        <v>101</v>
      </c>
      <c r="T1823" s="70" t="s">
        <v>102</v>
      </c>
      <c r="U1823" s="93" t="s">
        <v>9012</v>
      </c>
      <c r="V1823" s="94">
        <v>111</v>
      </c>
      <c r="W1823" s="97" t="s">
        <v>5533</v>
      </c>
      <c r="X1823" s="38" t="str">
        <f>IFERROR(VLOOKUP(ROWS($X$4:X1823),$Q$4:$R$5094,2,FALSE),"")</f>
        <v>Chlorobenzene</v>
      </c>
      <c r="Y1823" s="38" t="str">
        <f>IFERROR(VLOOKUP(ROWS($Y$4:Y1823),$P$4:$U$5094,6,FALSE),"")</f>
        <v>108-90-7</v>
      </c>
      <c r="Z1823" s="38">
        <f>IF(ISNUMBER(SEARCH(Search!$K$21,'Valid Values - Search'!AA1823)),MAX($Z$3:Z1822)+1,0)</f>
        <v>1820</v>
      </c>
      <c r="AA1823" s="64" t="s">
        <v>13374</v>
      </c>
      <c r="AB1823" s="70" t="s">
        <v>1296</v>
      </c>
      <c r="AC1823" s="71" t="s">
        <v>1102</v>
      </c>
      <c r="AD1823" s="38" t="str">
        <f>IFERROR(VLOOKUP(ROWS($AD$4:AD1823),$Z$4:$AC$3778,2,FALSE),"")</f>
        <v>Mercury in Water by Automated CVAA (245.2_M USEPA)</v>
      </c>
      <c r="AF1823" s="37"/>
    </row>
    <row r="1824" spans="16:32" ht="15" customHeight="1">
      <c r="P1824" s="38">
        <f>IF(ISNUMBER(SEARCH(Search!$K$13,'Valid Values - Search'!U1824)),MAX($P$3:P1823)+1,0)</f>
        <v>1821</v>
      </c>
      <c r="Q1824" s="38">
        <f>IF(ISNUMBER(SEARCH(Search!$K$5,'Valid Values - Search'!R1824)),MAX($Q$3:Q1823)+1,0)</f>
        <v>1821</v>
      </c>
      <c r="R1824" s="64" t="s">
        <v>5534</v>
      </c>
      <c r="S1824" s="70" t="s">
        <v>102</v>
      </c>
      <c r="T1824" s="70" t="s">
        <v>102</v>
      </c>
      <c r="U1824" s="93" t="s">
        <v>10046</v>
      </c>
      <c r="V1824" s="94">
        <v>1002589</v>
      </c>
      <c r="W1824" s="97" t="s">
        <v>5534</v>
      </c>
      <c r="X1824" s="38" t="str">
        <f>IFERROR(VLOOKUP(ROWS($X$4:X1824),$Q$4:$R$5094,2,FALSE),"")</f>
        <v>Chlorobenzene-d5</v>
      </c>
      <c r="Y1824" s="38" t="str">
        <f>IFERROR(VLOOKUP(ROWS($Y$4:Y1824),$P$4:$U$5094,6,FALSE),"")</f>
        <v>3114-55-4</v>
      </c>
      <c r="Z1824" s="38">
        <f>IF(ISNUMBER(SEARCH(Search!$K$21,'Valid Values - Search'!AA1824)),MAX($Z$3:Z1823)+1,0)</f>
        <v>1821</v>
      </c>
      <c r="AA1824" s="64" t="s">
        <v>13375</v>
      </c>
      <c r="AB1824" s="70">
        <v>245.7</v>
      </c>
      <c r="AC1824" s="71" t="s">
        <v>1102</v>
      </c>
      <c r="AD1824" s="38" t="str">
        <f>IFERROR(VLOOKUP(ROWS($AD$4:AD1824),$Z$4:$AC$3778,2,FALSE),"")</f>
        <v>Mercury in water by cold-vapor atomic fluorescence spectrometry (245.7 USEPA)</v>
      </c>
      <c r="AF1824" s="37"/>
    </row>
    <row r="1825" spans="16:32" ht="15" customHeight="1">
      <c r="P1825" s="38">
        <f>IF(ISNUMBER(SEARCH(Search!$K$13,'Valid Values - Search'!U1825)),MAX($P$3:P1824)+1,0)</f>
        <v>1822</v>
      </c>
      <c r="Q1825" s="38">
        <f>IF(ISNUMBER(SEARCH(Search!$K$5,'Valid Values - Search'!R1825)),MAX($Q$3:Q1824)+1,0)</f>
        <v>1822</v>
      </c>
      <c r="R1825" s="64" t="s">
        <v>5535</v>
      </c>
      <c r="S1825" s="70" t="s">
        <v>101</v>
      </c>
      <c r="T1825" s="70" t="s">
        <v>102</v>
      </c>
      <c r="U1825" s="93" t="s">
        <v>8760</v>
      </c>
      <c r="V1825" s="94">
        <v>766</v>
      </c>
      <c r="W1825" s="97" t="s">
        <v>5535</v>
      </c>
      <c r="X1825" s="38" t="str">
        <f>IFERROR(VLOOKUP(ROWS($X$4:X1825),$Q$4:$R$5094,2,FALSE),"")</f>
        <v>Chlorobenzilate</v>
      </c>
      <c r="Y1825" s="38" t="str">
        <f>IFERROR(VLOOKUP(ROWS($Y$4:Y1825),$P$4:$U$5094,6,FALSE),"")</f>
        <v>510-15-6</v>
      </c>
      <c r="Z1825" s="38">
        <f>IF(ISNUMBER(SEARCH(Search!$K$21,'Valid Values - Search'!AA1825)),MAX($Z$3:Z1824)+1,0)</f>
        <v>1822</v>
      </c>
      <c r="AA1825" s="64" t="s">
        <v>13382</v>
      </c>
      <c r="AB1825" s="70">
        <v>245.1</v>
      </c>
      <c r="AC1825" s="71" t="s">
        <v>1102</v>
      </c>
      <c r="AD1825" s="38" t="str">
        <f>IFERROR(VLOOKUP(ROWS($AD$4:AD1825),$Z$4:$AC$3778,2,FALSE),"")</f>
        <v>Mercury in Water by CVAA (245.1 USEPA)</v>
      </c>
      <c r="AF1825" s="37"/>
    </row>
    <row r="1826" spans="16:32" ht="15" customHeight="1">
      <c r="P1826" s="38">
        <f>IF(ISNUMBER(SEARCH(Search!$K$13,'Valid Values - Search'!U1826)),MAX($P$3:P1825)+1,0)</f>
        <v>1823</v>
      </c>
      <c r="Q1826" s="38">
        <f>IF(ISNUMBER(SEARCH(Search!$K$5,'Valid Values - Search'!R1826)),MAX($Q$3:Q1825)+1,0)</f>
        <v>1823</v>
      </c>
      <c r="R1826" s="64" t="s">
        <v>5536</v>
      </c>
      <c r="S1826" s="70" t="s">
        <v>101</v>
      </c>
      <c r="T1826" s="70" t="s">
        <v>102</v>
      </c>
      <c r="U1826" s="93" t="s">
        <v>9013</v>
      </c>
      <c r="V1826" s="94">
        <v>164</v>
      </c>
      <c r="W1826" s="97" t="s">
        <v>5536</v>
      </c>
      <c r="X1826" s="38" t="str">
        <f>IFERROR(VLOOKUP(ROWS($X$4:X1826),$Q$4:$R$5094,2,FALSE),"")</f>
        <v>Chlorodibromomethane</v>
      </c>
      <c r="Y1826" s="38" t="str">
        <f>IFERROR(VLOOKUP(ROWS($Y$4:Y1826),$P$4:$U$5094,6,FALSE),"")</f>
        <v>124-48-1</v>
      </c>
      <c r="Z1826" s="38">
        <f>IF(ISNUMBER(SEARCH(Search!$K$21,'Valid Values - Search'!AA1826)),MAX($Z$3:Z1825)+1,0)</f>
        <v>1823</v>
      </c>
      <c r="AA1826" s="64" t="s">
        <v>13376</v>
      </c>
      <c r="AB1826" s="70" t="s">
        <v>1364</v>
      </c>
      <c r="AC1826" s="71" t="s">
        <v>1156</v>
      </c>
      <c r="AD1826" s="38" t="str">
        <f>IFERROR(VLOOKUP(ROWS($AD$4:AD1826),$Z$4:$AC$3778,2,FALSE),"")</f>
        <v>Mercury in Water by CVAA (3112-B APHA)</v>
      </c>
      <c r="AF1826" s="37"/>
    </row>
    <row r="1827" spans="16:32" ht="15" customHeight="1">
      <c r="P1827" s="38">
        <f>IF(ISNUMBER(SEARCH(Search!$K$13,'Valid Values - Search'!U1827)),MAX($P$3:P1826)+1,0)</f>
        <v>1824</v>
      </c>
      <c r="Q1827" s="38">
        <f>IF(ISNUMBER(SEARCH(Search!$K$5,'Valid Values - Search'!R1827)),MAX($Q$3:Q1826)+1,0)</f>
        <v>1824</v>
      </c>
      <c r="R1827" s="64" t="s">
        <v>5537</v>
      </c>
      <c r="S1827" s="70" t="s">
        <v>101</v>
      </c>
      <c r="T1827" s="70" t="s">
        <v>102</v>
      </c>
      <c r="U1827" s="93" t="s">
        <v>9014</v>
      </c>
      <c r="V1827" s="94">
        <v>114</v>
      </c>
      <c r="W1827" s="97" t="s">
        <v>5537</v>
      </c>
      <c r="X1827" s="38" t="str">
        <f>IFERROR(VLOOKUP(ROWS($X$4:X1827),$Q$4:$R$5094,2,FALSE),"")</f>
        <v>Chloroethane</v>
      </c>
      <c r="Y1827" s="38" t="str">
        <f>IFERROR(VLOOKUP(ROWS($Y$4:Y1827),$P$4:$U$5094,6,FALSE),"")</f>
        <v>75-00-3</v>
      </c>
      <c r="Z1827" s="38">
        <f>IF(ISNUMBER(SEARCH(Search!$K$21,'Valid Values - Search'!AA1827)),MAX($Z$3:Z1826)+1,0)</f>
        <v>1824</v>
      </c>
      <c r="AA1827" s="64" t="s">
        <v>13377</v>
      </c>
      <c r="AB1827" s="70" t="s">
        <v>1424</v>
      </c>
      <c r="AC1827" s="71" t="s">
        <v>1156</v>
      </c>
      <c r="AD1827" s="38" t="str">
        <f>IFERROR(VLOOKUP(ROWS($AD$4:AD1827),$Z$4:$AC$3778,2,FALSE),"")</f>
        <v>Mercury in Water by CVAA (3500-HG(B) APHA)</v>
      </c>
      <c r="AF1827" s="37"/>
    </row>
    <row r="1828" spans="16:32" ht="15" customHeight="1">
      <c r="P1828" s="38">
        <f>IF(ISNUMBER(SEARCH(Search!$K$13,'Valid Values - Search'!U1828)),MAX($P$3:P1827)+1,0)</f>
        <v>1825</v>
      </c>
      <c r="Q1828" s="38">
        <f>IF(ISNUMBER(SEARCH(Search!$K$5,'Valid Values - Search'!R1828)),MAX($Q$3:Q1827)+1,0)</f>
        <v>1825</v>
      </c>
      <c r="R1828" s="64" t="s">
        <v>5538</v>
      </c>
      <c r="S1828" s="70" t="s">
        <v>101</v>
      </c>
      <c r="T1828" s="70" t="s">
        <v>102</v>
      </c>
      <c r="U1828" s="93" t="s">
        <v>9015</v>
      </c>
      <c r="V1828" s="94">
        <v>115</v>
      </c>
      <c r="W1828" s="97" t="s">
        <v>5538</v>
      </c>
      <c r="X1828" s="38" t="str">
        <f>IFERROR(VLOOKUP(ROWS($X$4:X1828),$Q$4:$R$5094,2,FALSE),"")</f>
        <v>Chloroform</v>
      </c>
      <c r="Y1828" s="38" t="str">
        <f>IFERROR(VLOOKUP(ROWS($Y$4:Y1828),$P$4:$U$5094,6,FALSE),"")</f>
        <v>67-66-3</v>
      </c>
      <c r="Z1828" s="38">
        <f>IF(ISNUMBER(SEARCH(Search!$K$21,'Valid Values - Search'!AA1828)),MAX($Z$3:Z1827)+1,0)</f>
        <v>1825</v>
      </c>
      <c r="AA1828" s="64" t="s">
        <v>13378</v>
      </c>
      <c r="AB1828" s="70" t="s">
        <v>2783</v>
      </c>
      <c r="AC1828" s="71" t="s">
        <v>1182</v>
      </c>
      <c r="AD1828" s="38" t="str">
        <f>IFERROR(VLOOKUP(ROWS($AD$4:AD1828),$Z$4:$AC$3778,2,FALSE),"")</f>
        <v>Mercury in Water by CVAA (I1462 USDOI/USGS)</v>
      </c>
      <c r="AF1828" s="37"/>
    </row>
    <row r="1829" spans="16:32" ht="15" customHeight="1">
      <c r="P1829" s="38">
        <f>IF(ISNUMBER(SEARCH(Search!$K$13,'Valid Values - Search'!U1829)),MAX($P$3:P1828)+1,0)</f>
        <v>1826</v>
      </c>
      <c r="Q1829" s="38">
        <f>IF(ISNUMBER(SEARCH(Search!$K$5,'Valid Values - Search'!R1829)),MAX($Q$3:Q1828)+1,0)</f>
        <v>1826</v>
      </c>
      <c r="R1829" s="64" t="s">
        <v>5539</v>
      </c>
      <c r="S1829" s="70" t="s">
        <v>101</v>
      </c>
      <c r="T1829" s="70" t="s">
        <v>102</v>
      </c>
      <c r="U1829" s="93" t="s">
        <v>9016</v>
      </c>
      <c r="V1829" s="94">
        <v>307</v>
      </c>
      <c r="W1829" s="97" t="s">
        <v>5539</v>
      </c>
      <c r="X1829" s="38" t="str">
        <f>IFERROR(VLOOKUP(ROWS($X$4:X1829),$Q$4:$R$5094,2,FALSE),"")</f>
        <v>Chloromethane</v>
      </c>
      <c r="Y1829" s="38" t="str">
        <f>IFERROR(VLOOKUP(ROWS($Y$4:Y1829),$P$4:$U$5094,6,FALSE),"")</f>
        <v>74-87-3</v>
      </c>
      <c r="Z1829" s="38">
        <f>IF(ISNUMBER(SEARCH(Search!$K$21,'Valid Values - Search'!AA1829)),MAX($Z$3:Z1828)+1,0)</f>
        <v>1826</v>
      </c>
      <c r="AA1829" s="64" t="s">
        <v>13379</v>
      </c>
      <c r="AB1829" s="70" t="s">
        <v>2828</v>
      </c>
      <c r="AC1829" s="71" t="s">
        <v>1182</v>
      </c>
      <c r="AD1829" s="38" t="str">
        <f>IFERROR(VLOOKUP(ROWS($AD$4:AD1829),$Z$4:$AC$3778,2,FALSE),"")</f>
        <v>Mercury in Water by CVAA (I2462 USDOI/USGS)</v>
      </c>
      <c r="AF1829" s="37"/>
    </row>
    <row r="1830" spans="16:32" ht="15" customHeight="1">
      <c r="P1830" s="38">
        <f>IF(ISNUMBER(SEARCH(Search!$K$13,'Valid Values - Search'!U1830)),MAX($P$3:P1829)+1,0)</f>
        <v>1827</v>
      </c>
      <c r="Q1830" s="38">
        <f>IF(ISNUMBER(SEARCH(Search!$K$5,'Valid Values - Search'!R1830)),MAX($Q$3:Q1829)+1,0)</f>
        <v>1827</v>
      </c>
      <c r="R1830" s="64" t="s">
        <v>5540</v>
      </c>
      <c r="S1830" s="70" t="s">
        <v>102</v>
      </c>
      <c r="T1830" s="70" t="s">
        <v>102</v>
      </c>
      <c r="U1830" s="93" t="s">
        <v>10047</v>
      </c>
      <c r="V1830" s="94">
        <v>777</v>
      </c>
      <c r="W1830" s="97" t="s">
        <v>5540</v>
      </c>
      <c r="X1830" s="38" t="str">
        <f>IFERROR(VLOOKUP(ROWS($X$4:X1830),$Q$4:$R$5094,2,FALSE),"")</f>
        <v>Chloromethyl methyl ether</v>
      </c>
      <c r="Y1830" s="38" t="str">
        <f>IFERROR(VLOOKUP(ROWS($Y$4:Y1830),$P$4:$U$5094,6,FALSE),"")</f>
        <v>107-30-2</v>
      </c>
      <c r="Z1830" s="38">
        <f>IF(ISNUMBER(SEARCH(Search!$K$21,'Valid Values - Search'!AA1830)),MAX($Z$3:Z1829)+1,0)</f>
        <v>1827</v>
      </c>
      <c r="AA1830" s="64" t="s">
        <v>13380</v>
      </c>
      <c r="AB1830" s="70" t="s">
        <v>2881</v>
      </c>
      <c r="AC1830" s="71" t="s">
        <v>1182</v>
      </c>
      <c r="AD1830" s="38" t="str">
        <f>IFERROR(VLOOKUP(ROWS($AD$4:AD1830),$Z$4:$AC$3778,2,FALSE),"")</f>
        <v>Mercury in Water by CVAA (I3462 USDOI/USGS)</v>
      </c>
      <c r="AF1830" s="37"/>
    </row>
    <row r="1831" spans="16:32" ht="15" customHeight="1">
      <c r="P1831" s="38">
        <f>IF(ISNUMBER(SEARCH(Search!$K$13,'Valid Values - Search'!U1831)),MAX($P$3:P1830)+1,0)</f>
        <v>1828</v>
      </c>
      <c r="Q1831" s="38">
        <f>IF(ISNUMBER(SEARCH(Search!$K$5,'Valid Values - Search'!R1831)),MAX($Q$3:Q1830)+1,0)</f>
        <v>1828</v>
      </c>
      <c r="R1831" s="64" t="s">
        <v>5541</v>
      </c>
      <c r="S1831" s="70" t="s">
        <v>102</v>
      </c>
      <c r="T1831" s="70" t="s">
        <v>102</v>
      </c>
      <c r="U1831" s="93" t="s">
        <v>10048</v>
      </c>
      <c r="V1831" s="94">
        <v>17093</v>
      </c>
      <c r="W1831" s="97" t="s">
        <v>5541</v>
      </c>
      <c r="X1831" s="38" t="str">
        <f>IFERROR(VLOOKUP(ROWS($X$4:X1831),$Q$4:$R$5094,2,FALSE),"")</f>
        <v>Chloronaphthalene</v>
      </c>
      <c r="Y1831" s="38" t="str">
        <f>IFERROR(VLOOKUP(ROWS($Y$4:Y1831),$P$4:$U$5094,6,FALSE),"")</f>
        <v>25586-43-0</v>
      </c>
      <c r="Z1831" s="38">
        <f>IF(ISNUMBER(SEARCH(Search!$K$21,'Valid Values - Search'!AA1831)),MAX($Z$3:Z1830)+1,0)</f>
        <v>1828</v>
      </c>
      <c r="AA1831" s="64" t="s">
        <v>13381</v>
      </c>
      <c r="AB1831" s="70" t="s">
        <v>2960</v>
      </c>
      <c r="AC1831" s="71" t="s">
        <v>1182</v>
      </c>
      <c r="AD1831" s="38" t="str">
        <f>IFERROR(VLOOKUP(ROWS($AD$4:AD1831),$Z$4:$AC$3778,2,FALSE),"")</f>
        <v>Mercury in Water by CVAA (I7462 USDOI/USGS)</v>
      </c>
      <c r="AF1831" s="37"/>
    </row>
    <row r="1832" spans="16:32" ht="15" customHeight="1">
      <c r="P1832" s="38">
        <f>IF(ISNUMBER(SEARCH(Search!$K$13,'Valid Values - Search'!U1832)),MAX($P$3:P1831)+1,0)</f>
        <v>1829</v>
      </c>
      <c r="Q1832" s="38">
        <f>IF(ISNUMBER(SEARCH(Search!$K$5,'Valid Values - Search'!R1832)),MAX($Q$3:Q1831)+1,0)</f>
        <v>1829</v>
      </c>
      <c r="R1832" s="64" t="s">
        <v>5542</v>
      </c>
      <c r="S1832" s="70" t="s">
        <v>101</v>
      </c>
      <c r="T1832" s="70" t="s">
        <v>102</v>
      </c>
      <c r="U1832" s="93" t="s">
        <v>8761</v>
      </c>
      <c r="V1832" s="94">
        <v>779</v>
      </c>
      <c r="W1832" s="97" t="s">
        <v>5542</v>
      </c>
      <c r="X1832" s="38" t="str">
        <f>IFERROR(VLOOKUP(ROWS($X$4:X1832),$Q$4:$R$5094,2,FALSE),"")</f>
        <v>Chloroneb</v>
      </c>
      <c r="Y1832" s="38" t="str">
        <f>IFERROR(VLOOKUP(ROWS($Y$4:Y1832),$P$4:$U$5094,6,FALSE),"")</f>
        <v>2675-77-6</v>
      </c>
      <c r="Z1832" s="38">
        <f>IF(ISNUMBER(SEARCH(Search!$K$21,'Valid Values - Search'!AA1832)),MAX($Z$3:Z1831)+1,0)</f>
        <v>1829</v>
      </c>
      <c r="AA1832" s="64" t="s">
        <v>13383</v>
      </c>
      <c r="AB1832" s="70">
        <v>245.3</v>
      </c>
      <c r="AC1832" s="71" t="s">
        <v>1102</v>
      </c>
      <c r="AD1832" s="38" t="str">
        <f>IFERROR(VLOOKUP(ROWS($AD$4:AD1832),$Z$4:$AC$3778,2,FALSE),"")</f>
        <v>Mercury in Water by HPLC (245.3 USEPA)</v>
      </c>
      <c r="AF1832" s="37"/>
    </row>
    <row r="1833" spans="16:32" ht="15" customHeight="1">
      <c r="P1833" s="38">
        <f>IF(ISNUMBER(SEARCH(Search!$K$13,'Valid Values - Search'!U1833)),MAX($P$3:P1832)+1,0)</f>
        <v>1830</v>
      </c>
      <c r="Q1833" s="38">
        <f>IF(ISNUMBER(SEARCH(Search!$K$5,'Valid Values - Search'!R1833)),MAX($Q$3:Q1832)+1,0)</f>
        <v>1830</v>
      </c>
      <c r="R1833" s="64" t="s">
        <v>5543</v>
      </c>
      <c r="S1833" s="70" t="s">
        <v>102</v>
      </c>
      <c r="T1833" s="70" t="s">
        <v>102</v>
      </c>
      <c r="U1833" s="93" t="s">
        <v>10049</v>
      </c>
      <c r="V1833" s="94">
        <v>780</v>
      </c>
      <c r="W1833" s="97" t="s">
        <v>5543</v>
      </c>
      <c r="X1833" s="38" t="str">
        <f>IFERROR(VLOOKUP(ROWS($X$4:X1833),$Q$4:$R$5094,2,FALSE),"")</f>
        <v>Chloronitrobenzene</v>
      </c>
      <c r="Y1833" s="38" t="str">
        <f>IFERROR(VLOOKUP(ROWS($Y$4:Y1833),$P$4:$U$5094,6,FALSE),"")</f>
        <v>25167-93-5</v>
      </c>
      <c r="Z1833" s="38">
        <f>IF(ISNUMBER(SEARCH(Search!$K$21,'Valid Values - Search'!AA1833)),MAX($Z$3:Z1832)+1,0)</f>
        <v>1830</v>
      </c>
      <c r="AA1833" s="64" t="s">
        <v>13384</v>
      </c>
      <c r="AB1833" s="70" t="s">
        <v>1295</v>
      </c>
      <c r="AC1833" s="71" t="s">
        <v>1102</v>
      </c>
      <c r="AD1833" s="38" t="str">
        <f>IFERROR(VLOOKUP(ROWS($AD$4:AD1833),$Z$4:$AC$3778,2,FALSE),"")</f>
        <v>Mercury in Water by Manual CVAA (245.1_M USEPA)</v>
      </c>
      <c r="AF1833" s="37"/>
    </row>
    <row r="1834" spans="16:32" ht="15" customHeight="1">
      <c r="P1834" s="38">
        <f>IF(ISNUMBER(SEARCH(Search!$K$13,'Valid Values - Search'!U1834)),MAX($P$3:P1833)+1,0)</f>
        <v>1831</v>
      </c>
      <c r="Q1834" s="38">
        <f>IF(ISNUMBER(SEARCH(Search!$K$5,'Valid Values - Search'!R1834)),MAX($Q$3:Q1833)+1,0)</f>
        <v>1831</v>
      </c>
      <c r="R1834" s="64" t="s">
        <v>5544</v>
      </c>
      <c r="S1834" s="70" t="s">
        <v>102</v>
      </c>
      <c r="T1834" s="70" t="s">
        <v>102</v>
      </c>
      <c r="U1834" s="93" t="s">
        <v>10050</v>
      </c>
      <c r="V1834" s="94">
        <v>781</v>
      </c>
      <c r="W1834" s="97" t="s">
        <v>5544</v>
      </c>
      <c r="X1834" s="38" t="str">
        <f>IFERROR(VLOOKUP(ROWS($X$4:X1834),$Q$4:$R$5094,2,FALSE),"")</f>
        <v>Chlorophenol</v>
      </c>
      <c r="Y1834" s="38" t="str">
        <f>IFERROR(VLOOKUP(ROWS($Y$4:Y1834),$P$4:$U$5094,6,FALSE),"")</f>
        <v>25167-80-0</v>
      </c>
      <c r="Z1834" s="38">
        <f>IF(ISNUMBER(SEARCH(Search!$K$21,'Valid Values - Search'!AA1834)),MAX($Z$3:Z1833)+1,0)</f>
        <v>1831</v>
      </c>
      <c r="AA1834" s="64" t="s">
        <v>13385</v>
      </c>
      <c r="AB1834" s="70">
        <v>1631</v>
      </c>
      <c r="AC1834" s="71" t="s">
        <v>1102</v>
      </c>
      <c r="AD1834" s="38" t="str">
        <f>IFERROR(VLOOKUP(ROWS($AD$4:AD1834),$Z$4:$AC$3778,2,FALSE),"")</f>
        <v>Mercury in Water by Oxidation, Purge and Trap, and CVAFS (1631 USEPA)</v>
      </c>
      <c r="AF1834" s="37"/>
    </row>
    <row r="1835" spans="16:32" ht="15" customHeight="1">
      <c r="P1835" s="38">
        <f>IF(ISNUMBER(SEARCH(Search!$K$13,'Valid Values - Search'!U1835)),MAX($P$3:P1834)+1,0)</f>
        <v>1832</v>
      </c>
      <c r="Q1835" s="38">
        <f>IF(ISNUMBER(SEARCH(Search!$K$5,'Valid Values - Search'!R1835)),MAX($Q$3:Q1834)+1,0)</f>
        <v>1832</v>
      </c>
      <c r="R1835" s="64" t="s">
        <v>5545</v>
      </c>
      <c r="S1835" s="70" t="s">
        <v>102</v>
      </c>
      <c r="T1835" s="70" t="s">
        <v>102</v>
      </c>
      <c r="U1835" s="93" t="s">
        <v>10051</v>
      </c>
      <c r="V1835" s="94">
        <v>119</v>
      </c>
      <c r="W1835" s="97" t="s">
        <v>5545</v>
      </c>
      <c r="X1835" s="38" t="str">
        <f>IFERROR(VLOOKUP(ROWS($X$4:X1835),$Q$4:$R$5094,2,FALSE),"")</f>
        <v>Chlorophyll</v>
      </c>
      <c r="Y1835" s="38" t="str">
        <f>IFERROR(VLOOKUP(ROWS($Y$4:Y1835),$P$4:$U$5094,6,FALSE),"")</f>
        <v>1406-65-1</v>
      </c>
      <c r="Z1835" s="38">
        <f>IF(ISNUMBER(SEARCH(Search!$K$21,'Valid Values - Search'!AA1835)),MAX($Z$3:Z1834)+1,0)</f>
        <v>1832</v>
      </c>
      <c r="AA1835" s="64" t="s">
        <v>13386</v>
      </c>
      <c r="AB1835" s="70" t="s">
        <v>1206</v>
      </c>
      <c r="AC1835" s="71" t="s">
        <v>1102</v>
      </c>
      <c r="AD1835" s="38" t="str">
        <f>IFERROR(VLOOKUP(ROWS($AD$4:AD1835),$Z$4:$AC$3778,2,FALSE),"")</f>
        <v>Mercury in Water by Oxidation, Purge and Trap, and CVAFS (1631E USEPA)</v>
      </c>
      <c r="AF1835" s="37"/>
    </row>
    <row r="1836" spans="16:32" ht="15" customHeight="1">
      <c r="P1836" s="38">
        <f>IF(ISNUMBER(SEARCH(Search!$K$13,'Valid Values - Search'!U1836)),MAX($P$3:P1835)+1,0)</f>
        <v>1833</v>
      </c>
      <c r="Q1836" s="38">
        <f>IF(ISNUMBER(SEARCH(Search!$K$5,'Valid Values - Search'!R1836)),MAX($Q$3:Q1835)+1,0)</f>
        <v>1833</v>
      </c>
      <c r="R1836" s="64" t="s">
        <v>5546</v>
      </c>
      <c r="S1836" s="70" t="s">
        <v>102</v>
      </c>
      <c r="T1836" s="70" t="s">
        <v>102</v>
      </c>
      <c r="U1836" s="93" t="s">
        <v>8948</v>
      </c>
      <c r="V1836" s="94">
        <v>11810</v>
      </c>
      <c r="W1836" s="97" t="s">
        <v>5546</v>
      </c>
      <c r="X1836" s="38" t="str">
        <f>IFERROR(VLOOKUP(ROWS($X$4:X1836),$Q$4:$R$5094,2,FALSE),"")</f>
        <v>Chlorophyll a</v>
      </c>
      <c r="Y1836" s="38" t="str">
        <f>IFERROR(VLOOKUP(ROWS($Y$4:Y1836),$P$4:$U$5094,6,FALSE),"")</f>
        <v>479-61-8</v>
      </c>
      <c r="Z1836" s="38">
        <f>IF(ISNUMBER(SEARCH(Search!$K$21,'Valid Values - Search'!AA1836)),MAX($Z$3:Z1835)+1,0)</f>
        <v>1833</v>
      </c>
      <c r="AA1836" s="64" t="s">
        <v>13387</v>
      </c>
      <c r="AB1836" s="70" t="s">
        <v>1425</v>
      </c>
      <c r="AC1836" s="71" t="s">
        <v>1156</v>
      </c>
      <c r="AD1836" s="38" t="str">
        <f>IFERROR(VLOOKUP(ROWS($AD$4:AD1836),$Z$4:$AC$3778,2,FALSE),"")</f>
        <v>Mercury in Water by Spectrophotometry (3500-HG(C) APHA)</v>
      </c>
      <c r="AF1836" s="37"/>
    </row>
    <row r="1837" spans="16:32" ht="15" customHeight="1">
      <c r="P1837" s="38">
        <f>IF(ISNUMBER(SEARCH(Search!$K$13,'Valid Values - Search'!U1837)),MAX($P$3:P1836)+1,0)</f>
        <v>1834</v>
      </c>
      <c r="Q1837" s="38">
        <f>IF(ISNUMBER(SEARCH(Search!$K$5,'Valid Values - Search'!R1837)),MAX($Q$3:Q1836)+1,0)</f>
        <v>1834</v>
      </c>
      <c r="R1837" s="64" t="s">
        <v>5549</v>
      </c>
      <c r="S1837" s="70" t="s">
        <v>102</v>
      </c>
      <c r="T1837" s="70" t="s">
        <v>102</v>
      </c>
      <c r="U1837" s="93" t="s">
        <v>8948</v>
      </c>
      <c r="V1837" s="94">
        <v>120</v>
      </c>
      <c r="W1837" s="97" t="s">
        <v>5549</v>
      </c>
      <c r="X1837" s="38" t="str">
        <f>IFERROR(VLOOKUP(ROWS($X$4:X1837),$Q$4:$R$5094,2,FALSE),"")</f>
        <v>Chlorophyll a - Periphyton (attached)</v>
      </c>
      <c r="Y1837" s="38" t="str">
        <f>IFERROR(VLOOKUP(ROWS($Y$4:Y1837),$P$4:$U$5094,6,FALSE),"")</f>
        <v>479-61-8</v>
      </c>
      <c r="Z1837" s="38">
        <f>IF(ISNUMBER(SEARCH(Search!$K$21,'Valid Values - Search'!AA1837)),MAX($Z$3:Z1836)+1,0)</f>
        <v>1834</v>
      </c>
      <c r="AA1837" s="64" t="s">
        <v>13388</v>
      </c>
      <c r="AB1837" s="70" t="s">
        <v>2724</v>
      </c>
      <c r="AC1837" s="71" t="s">
        <v>1182</v>
      </c>
      <c r="AD1837" s="38" t="str">
        <f>IFERROR(VLOOKUP(ROWS($AD$4:AD1837),$Z$4:$AC$3778,2,FALSE),"")</f>
        <v>Mercury, Total-in-Sediment, Atomic Absorption, Spectrophotometry, Flameless, Direct (I-6463-86 USDOI/USGS)</v>
      </c>
      <c r="AF1837" s="37"/>
    </row>
    <row r="1838" spans="16:32" ht="15" customHeight="1">
      <c r="P1838" s="38">
        <f>IF(ISNUMBER(SEARCH(Search!$K$13,'Valid Values - Search'!U1838)),MAX($P$3:P1837)+1,0)</f>
        <v>1835</v>
      </c>
      <c r="Q1838" s="38">
        <f>IF(ISNUMBER(SEARCH(Search!$K$5,'Valid Values - Search'!R1838)),MAX($Q$3:Q1837)+1,0)</f>
        <v>1835</v>
      </c>
      <c r="R1838" s="64" t="s">
        <v>5550</v>
      </c>
      <c r="S1838" s="70" t="s">
        <v>102</v>
      </c>
      <c r="T1838" s="70" t="s">
        <v>102</v>
      </c>
      <c r="U1838" s="93" t="s">
        <v>8948</v>
      </c>
      <c r="V1838" s="94">
        <v>120</v>
      </c>
      <c r="W1838" s="97" t="s">
        <v>5550</v>
      </c>
      <c r="X1838" s="38" t="str">
        <f>IFERROR(VLOOKUP(ROWS($X$4:X1838),$Q$4:$R$5094,2,FALSE),"")</f>
        <v>Chlorophyll a - Phytoplankton (suspended)</v>
      </c>
      <c r="Y1838" s="38" t="str">
        <f>IFERROR(VLOOKUP(ROWS($Y$4:Y1838),$P$4:$U$5094,6,FALSE),"")</f>
        <v>479-61-8</v>
      </c>
      <c r="Z1838" s="38">
        <f>IF(ISNUMBER(SEARCH(Search!$K$21,'Valid Values - Search'!AA1838)),MAX($Z$3:Z1837)+1,0)</f>
        <v>1835</v>
      </c>
      <c r="AA1838" s="64" t="s">
        <v>13389</v>
      </c>
      <c r="AB1838" s="70" t="s">
        <v>3404</v>
      </c>
      <c r="AC1838" s="71" t="s">
        <v>1102</v>
      </c>
      <c r="AD1838" s="38" t="str">
        <f>IFERROR(VLOOKUP(ROWS($AD$4:AD1838),$Z$4:$AC$3778,2,FALSE),"")</f>
        <v>Merphos by Internal Standard GC (PMD-MDZ USEPA)</v>
      </c>
      <c r="AF1838" s="37"/>
    </row>
    <row r="1839" spans="16:32" ht="15" customHeight="1">
      <c r="P1839" s="38">
        <f>IF(ISNUMBER(SEARCH(Search!$K$13,'Valid Values - Search'!U1839)),MAX($P$3:P1838)+1,0)</f>
        <v>1836</v>
      </c>
      <c r="Q1839" s="38">
        <f>IF(ISNUMBER(SEARCH(Search!$K$5,'Valid Values - Search'!R1839)),MAX($Q$3:Q1838)+1,0)</f>
        <v>1836</v>
      </c>
      <c r="R1839" s="64" t="s">
        <v>5547</v>
      </c>
      <c r="S1839" s="70" t="s">
        <v>102</v>
      </c>
      <c r="T1839" s="70" t="s">
        <v>102</v>
      </c>
      <c r="U1839" s="93" t="s">
        <v>8948</v>
      </c>
      <c r="V1839" s="94">
        <v>14495</v>
      </c>
      <c r="W1839" s="97" t="s">
        <v>5547</v>
      </c>
      <c r="X1839" s="38" t="str">
        <f>IFERROR(VLOOKUP(ROWS($X$4:X1839),$Q$4:$R$5094,2,FALSE),"")</f>
        <v>Chlorophyll a (probe relative fluorescence)</v>
      </c>
      <c r="Y1839" s="38" t="str">
        <f>IFERROR(VLOOKUP(ROWS($Y$4:Y1839),$P$4:$U$5094,6,FALSE),"")</f>
        <v>479-61-8</v>
      </c>
      <c r="Z1839" s="38">
        <f>IF(ISNUMBER(SEARCH(Search!$K$21,'Valid Values - Search'!AA1839)),MAX($Z$3:Z1838)+1,0)</f>
        <v>1836</v>
      </c>
      <c r="AA1839" s="64" t="s">
        <v>13390</v>
      </c>
      <c r="AB1839" s="70" t="s">
        <v>1160</v>
      </c>
      <c r="AC1839" s="71" t="s">
        <v>1156</v>
      </c>
      <c r="AD1839" s="38" t="str">
        <f>IFERROR(VLOOKUP(ROWS($AD$4:AD1839),$Z$4:$AC$3778,2,FALSE),"")</f>
        <v>Metabolic Rate Measurements (10200-J APHA)</v>
      </c>
      <c r="AF1839" s="37"/>
    </row>
    <row r="1840" spans="16:32" ht="15" customHeight="1">
      <c r="P1840" s="38">
        <f>IF(ISNUMBER(SEARCH(Search!$K$13,'Valid Values - Search'!U1840)),MAX($P$3:P1839)+1,0)</f>
        <v>1837</v>
      </c>
      <c r="Q1840" s="38">
        <f>IF(ISNUMBER(SEARCH(Search!$K$5,'Valid Values - Search'!R1840)),MAX($Q$3:Q1839)+1,0)</f>
        <v>1837</v>
      </c>
      <c r="R1840" s="64" t="s">
        <v>5548</v>
      </c>
      <c r="S1840" s="70" t="s">
        <v>102</v>
      </c>
      <c r="T1840" s="70" t="s">
        <v>102</v>
      </c>
      <c r="U1840" s="93" t="s">
        <v>8948</v>
      </c>
      <c r="V1840" s="94">
        <v>14481</v>
      </c>
      <c r="W1840" s="97" t="s">
        <v>5548</v>
      </c>
      <c r="X1840" s="38" t="str">
        <f>IFERROR(VLOOKUP(ROWS($X$4:X1840),$Q$4:$R$5094,2,FALSE),"")</f>
        <v>Chlorophyll a (probe)</v>
      </c>
      <c r="Y1840" s="38" t="str">
        <f>IFERROR(VLOOKUP(ROWS($Y$4:Y1840),$P$4:$U$5094,6,FALSE),"")</f>
        <v>479-61-8</v>
      </c>
      <c r="Z1840" s="38">
        <f>IF(ISNUMBER(SEARCH(Search!$K$21,'Valid Values - Search'!AA1840)),MAX($Z$3:Z1839)+1,0)</f>
        <v>1837</v>
      </c>
      <c r="AA1840" s="64" t="s">
        <v>13391</v>
      </c>
      <c r="AB1840" s="70" t="s">
        <v>2564</v>
      </c>
      <c r="AC1840" s="71" t="s">
        <v>1102</v>
      </c>
      <c r="AD1840" s="38" t="str">
        <f>IFERROR(VLOOKUP(ROWS($AD$4:AD1840),$Z$4:$AC$3778,2,FALSE),"")</f>
        <v>Metabolites or Hydrolysis Products (HERL_011 USEPA)</v>
      </c>
      <c r="AF1840" s="37"/>
    </row>
    <row r="1841" spans="16:32" ht="15" customHeight="1">
      <c r="P1841" s="38">
        <f>IF(ISNUMBER(SEARCH(Search!$K$13,'Valid Values - Search'!U1841)),MAX($P$3:P1840)+1,0)</f>
        <v>1838</v>
      </c>
      <c r="Q1841" s="38">
        <f>IF(ISNUMBER(SEARCH(Search!$K$5,'Valid Values - Search'!R1841)),MAX($Q$3:Q1840)+1,0)</f>
        <v>1838</v>
      </c>
      <c r="R1841" s="64" t="s">
        <v>5551</v>
      </c>
      <c r="S1841" s="70" t="s">
        <v>102</v>
      </c>
      <c r="T1841" s="70" t="s">
        <v>102</v>
      </c>
      <c r="U1841" s="93" t="s">
        <v>8948</v>
      </c>
      <c r="V1841" s="94">
        <v>11810</v>
      </c>
      <c r="W1841" s="97" t="s">
        <v>5551</v>
      </c>
      <c r="X1841" s="38" t="str">
        <f>IFERROR(VLOOKUP(ROWS($X$4:X1841),$Q$4:$R$5094,2,FALSE),"")</f>
        <v>Chlorophyll a, corrected for pheophytin</v>
      </c>
      <c r="Y1841" s="38" t="str">
        <f>IFERROR(VLOOKUP(ROWS($Y$4:Y1841),$P$4:$U$5094,6,FALSE),"")</f>
        <v>479-61-8</v>
      </c>
      <c r="Z1841" s="38">
        <f>IF(ISNUMBER(SEARCH(Search!$K$21,'Valid Values - Search'!AA1841)),MAX($Z$3:Z1840)+1,0)</f>
        <v>1838</v>
      </c>
      <c r="AA1841" s="64" t="s">
        <v>13392</v>
      </c>
      <c r="AB1841" s="70" t="s">
        <v>3414</v>
      </c>
      <c r="AC1841" s="71" t="s">
        <v>1102</v>
      </c>
      <c r="AD1841" s="38" t="str">
        <f>IFERROR(VLOOKUP(ROWS($AD$4:AD1841),$Z$4:$AC$3778,2,FALSE),"")</f>
        <v>Metalaxyl by Internal Standard GC (PMD-MFX USEPA)</v>
      </c>
      <c r="AF1841" s="37"/>
    </row>
    <row r="1842" spans="16:32" ht="15" customHeight="1">
      <c r="P1842" s="38">
        <f>IF(ISNUMBER(SEARCH(Search!$K$13,'Valid Values - Search'!U1842)),MAX($P$3:P1841)+1,0)</f>
        <v>1839</v>
      </c>
      <c r="Q1842" s="38">
        <f>IF(ISNUMBER(SEARCH(Search!$K$5,'Valid Values - Search'!R1842)),MAX($Q$3:Q1841)+1,0)</f>
        <v>1839</v>
      </c>
      <c r="R1842" s="64" t="s">
        <v>5552</v>
      </c>
      <c r="S1842" s="70" t="s">
        <v>102</v>
      </c>
      <c r="T1842" s="70" t="s">
        <v>102</v>
      </c>
      <c r="U1842" s="93" t="s">
        <v>8948</v>
      </c>
      <c r="V1842" s="94">
        <v>323355</v>
      </c>
      <c r="W1842" s="97" t="s">
        <v>5552</v>
      </c>
      <c r="X1842" s="38" t="str">
        <f>IFERROR(VLOOKUP(ROWS($X$4:X1842),$Q$4:$R$5094,2,FALSE),"")</f>
        <v>Chlorophyll a, free of pheophytin</v>
      </c>
      <c r="Y1842" s="38" t="str">
        <f>IFERROR(VLOOKUP(ROWS($Y$4:Y1842),$P$4:$U$5094,6,FALSE),"")</f>
        <v>479-61-8</v>
      </c>
      <c r="Z1842" s="38">
        <f>IF(ISNUMBER(SEARCH(Search!$K$21,'Valid Values - Search'!AA1842)),MAX($Z$3:Z1841)+1,0)</f>
        <v>1839</v>
      </c>
      <c r="AA1842" s="64" t="s">
        <v>13393</v>
      </c>
      <c r="AB1842" s="70" t="s">
        <v>3405</v>
      </c>
      <c r="AC1842" s="71" t="s">
        <v>1102</v>
      </c>
      <c r="AD1842" s="38" t="str">
        <f>IFERROR(VLOOKUP(ROWS($AD$4:AD1842),$Z$4:$AC$3778,2,FALSE),"")</f>
        <v>Metaldehyde by GC/TCD (PMD-MEA(GC) USEPA)</v>
      </c>
      <c r="AF1842" s="37"/>
    </row>
    <row r="1843" spans="16:32" ht="15" customHeight="1">
      <c r="P1843" s="38">
        <f>IF(ISNUMBER(SEARCH(Search!$K$13,'Valid Values - Search'!U1843)),MAX($P$3:P1842)+1,0)</f>
        <v>1840</v>
      </c>
      <c r="Q1843" s="38">
        <f>IF(ISNUMBER(SEARCH(Search!$K$5,'Valid Values - Search'!R1843)),MAX($Q$3:Q1842)+1,0)</f>
        <v>1840</v>
      </c>
      <c r="R1843" s="64" t="s">
        <v>5553</v>
      </c>
      <c r="S1843" s="70" t="s">
        <v>102</v>
      </c>
      <c r="T1843" s="70" t="s">
        <v>102</v>
      </c>
      <c r="U1843" s="93" t="s">
        <v>8948</v>
      </c>
      <c r="V1843" s="94">
        <v>120</v>
      </c>
      <c r="W1843" s="97" t="s">
        <v>5553</v>
      </c>
      <c r="X1843" s="38" t="str">
        <f>IFERROR(VLOOKUP(ROWS($X$4:X1843),$Q$4:$R$5094,2,FALSE),"")</f>
        <v>Chlorophyll a, uncorrected for pheophytin</v>
      </c>
      <c r="Y1843" s="38" t="str">
        <f>IFERROR(VLOOKUP(ROWS($Y$4:Y1843),$P$4:$U$5094,6,FALSE),"")</f>
        <v>479-61-8</v>
      </c>
      <c r="Z1843" s="38">
        <f>IF(ISNUMBER(SEARCH(Search!$K$21,'Valid Values - Search'!AA1843)),MAX($Z$3:Z1842)+1,0)</f>
        <v>1840</v>
      </c>
      <c r="AA1843" s="64" t="s">
        <v>13394</v>
      </c>
      <c r="AB1843" s="70" t="s">
        <v>3406</v>
      </c>
      <c r="AC1843" s="71" t="s">
        <v>1102</v>
      </c>
      <c r="AD1843" s="38" t="str">
        <f>IFERROR(VLOOKUP(ROWS($AD$4:AD1843),$Z$4:$AC$3778,2,FALSE),"")</f>
        <v>Metaldehyde by IR Spectroscopy (PMD-MEA(IR) USEPA)</v>
      </c>
      <c r="AF1843" s="37"/>
    </row>
    <row r="1844" spans="16:32" ht="15" customHeight="1">
      <c r="P1844" s="38">
        <f>IF(ISNUMBER(SEARCH(Search!$K$13,'Valid Values - Search'!U1844)),MAX($P$3:P1843)+1,0)</f>
        <v>1841</v>
      </c>
      <c r="Q1844" s="38">
        <f>IF(ISNUMBER(SEARCH(Search!$K$5,'Valid Values - Search'!R1844)),MAX($Q$3:Q1843)+1,0)</f>
        <v>1841</v>
      </c>
      <c r="R1844" s="64" t="s">
        <v>5554</v>
      </c>
      <c r="S1844" s="70" t="s">
        <v>102</v>
      </c>
      <c r="T1844" s="70" t="s">
        <v>102</v>
      </c>
      <c r="U1844" s="93" t="s">
        <v>10052</v>
      </c>
      <c r="V1844" s="94">
        <v>121</v>
      </c>
      <c r="W1844" s="97" t="s">
        <v>5554</v>
      </c>
      <c r="X1844" s="38" t="str">
        <f>IFERROR(VLOOKUP(ROWS($X$4:X1844),$Q$4:$R$5094,2,FALSE),"")</f>
        <v>Chlorophyll b</v>
      </c>
      <c r="Y1844" s="38" t="str">
        <f>IFERROR(VLOOKUP(ROWS($Y$4:Y1844),$P$4:$U$5094,6,FALSE),"")</f>
        <v>519-62-0</v>
      </c>
      <c r="Z1844" s="38">
        <f>IF(ISNUMBER(SEARCH(Search!$K$21,'Valid Values - Search'!AA1844)),MAX($Z$3:Z1843)+1,0)</f>
        <v>1841</v>
      </c>
      <c r="AA1844" s="64" t="s">
        <v>13395</v>
      </c>
      <c r="AB1844" s="70" t="s">
        <v>1368</v>
      </c>
      <c r="AC1844" s="71" t="s">
        <v>1156</v>
      </c>
      <c r="AD1844" s="38" t="str">
        <f>IFERROR(VLOOKUP(ROWS($AD$4:AD1844),$Z$4:$AC$3778,2,FALSE),"")</f>
        <v>Metals (total recoverable) in Water by ICP (3120 B (TOTAL) APHA)</v>
      </c>
      <c r="AF1844" s="37"/>
    </row>
    <row r="1845" spans="16:32" ht="15" customHeight="1">
      <c r="P1845" s="38">
        <f>IF(ISNUMBER(SEARCH(Search!$K$13,'Valid Values - Search'!U1845)),MAX($P$3:P1844)+1,0)</f>
        <v>1842</v>
      </c>
      <c r="Q1845" s="38">
        <f>IF(ISNUMBER(SEARCH(Search!$K$5,'Valid Values - Search'!R1845)),MAX($Q$3:Q1844)+1,0)</f>
        <v>1842</v>
      </c>
      <c r="R1845" s="64" t="s">
        <v>5555</v>
      </c>
      <c r="S1845" s="70" t="s">
        <v>102</v>
      </c>
      <c r="T1845" s="70" t="s">
        <v>102</v>
      </c>
      <c r="U1845" s="93" t="s">
        <v>10053</v>
      </c>
      <c r="V1845" s="94">
        <v>122</v>
      </c>
      <c r="W1845" s="97" t="s">
        <v>5555</v>
      </c>
      <c r="X1845" s="38" t="str">
        <f>IFERROR(VLOOKUP(ROWS($X$4:X1845),$Q$4:$R$5094,2,FALSE),"")</f>
        <v>Chlorophyll c</v>
      </c>
      <c r="Y1845" s="38" t="str">
        <f>IFERROR(VLOOKUP(ROWS($Y$4:Y1845),$P$4:$U$5094,6,FALSE),"")</f>
        <v>11003-45-5</v>
      </c>
      <c r="Z1845" s="38">
        <f>IF(ISNUMBER(SEARCH(Search!$K$21,'Valid Values - Search'!AA1845)),MAX($Z$3:Z1844)+1,0)</f>
        <v>1842</v>
      </c>
      <c r="AA1845" s="64" t="s">
        <v>13396</v>
      </c>
      <c r="AB1845" s="70">
        <v>3130</v>
      </c>
      <c r="AC1845" s="71" t="s">
        <v>1156</v>
      </c>
      <c r="AD1845" s="38" t="str">
        <f>IFERROR(VLOOKUP(ROWS($AD$4:AD1845),$Z$4:$AC$3778,2,FALSE),"")</f>
        <v>Metals by Anodic Stripping Voltammetry (3130 APHA)</v>
      </c>
      <c r="AF1845" s="37"/>
    </row>
    <row r="1846" spans="16:32" ht="15" customHeight="1">
      <c r="P1846" s="38">
        <f>IF(ISNUMBER(SEARCH(Search!$K$13,'Valid Values - Search'!U1846)),MAX($P$3:P1845)+1,0)</f>
        <v>1843</v>
      </c>
      <c r="Q1846" s="38">
        <f>IF(ISNUMBER(SEARCH(Search!$K$5,'Valid Values - Search'!R1846)),MAX($Q$3:Q1845)+1,0)</f>
        <v>1843</v>
      </c>
      <c r="R1846" s="64" t="s">
        <v>5556</v>
      </c>
      <c r="S1846" s="70" t="s">
        <v>102</v>
      </c>
      <c r="T1846" s="70" t="s">
        <v>102</v>
      </c>
      <c r="U1846" s="93" t="s">
        <v>8459</v>
      </c>
      <c r="V1846" s="94">
        <v>123</v>
      </c>
      <c r="W1846" s="97" t="s">
        <v>5556</v>
      </c>
      <c r="X1846" s="38" t="str">
        <f>IFERROR(VLOOKUP(ROWS($X$4:X1846),$Q$4:$R$5094,2,FALSE),"")</f>
        <v>Chlorophyll/Pheophytin ratio</v>
      </c>
      <c r="Y1846" s="38" t="str">
        <f>IFERROR(VLOOKUP(ROWS($Y$4:Y1846),$P$4:$U$5094,6,FALSE),"")</f>
        <v>N/A</v>
      </c>
      <c r="Z1846" s="38">
        <f>IF(ISNUMBER(SEARCH(Search!$K$21,'Valid Values - Search'!AA1846)),MAX($Z$3:Z1845)+1,0)</f>
        <v>1843</v>
      </c>
      <c r="AA1846" s="64" t="s">
        <v>13397</v>
      </c>
      <c r="AB1846" s="70" t="s">
        <v>2343</v>
      </c>
      <c r="AC1846" s="71" t="s">
        <v>1184</v>
      </c>
      <c r="AD1846" s="38" t="str">
        <f>IFERROR(VLOOKUP(ROWS($AD$4:AD1846),$Z$4:$AC$3778,2,FALSE),"")</f>
        <v>Metals by Argon Emission Spectroscopy (D4190 ASTM)</v>
      </c>
      <c r="AF1846" s="37"/>
    </row>
    <row r="1847" spans="16:32" ht="15" customHeight="1">
      <c r="P1847" s="38">
        <f>IF(ISNUMBER(SEARCH(Search!$K$13,'Valid Values - Search'!U1847)),MAX($P$3:P1846)+1,0)</f>
        <v>1844</v>
      </c>
      <c r="Q1847" s="38">
        <f>IF(ISNUMBER(SEARCH(Search!$K$5,'Valid Values - Search'!R1847)),MAX($Q$3:Q1846)+1,0)</f>
        <v>1844</v>
      </c>
      <c r="R1847" s="64" t="s">
        <v>15410</v>
      </c>
      <c r="S1847" s="99" t="s">
        <v>102</v>
      </c>
      <c r="T1847" s="99" t="s">
        <v>102</v>
      </c>
      <c r="U1847" s="100" t="s">
        <v>8948</v>
      </c>
      <c r="V1847" s="101">
        <v>11810</v>
      </c>
      <c r="W1847" s="97" t="s">
        <v>15410</v>
      </c>
      <c r="X1847" s="38" t="str">
        <f>IFERROR(VLOOKUP(ROWS($X$4:X1847),$Q$4:$R$5094,2,FALSE),"")</f>
        <v>Chlorophyll-a</v>
      </c>
      <c r="Y1847" s="38" t="str">
        <f>IFERROR(VLOOKUP(ROWS($Y$4:Y1847),$P$4:$U$5094,6,FALSE),"")</f>
        <v>479-61-8</v>
      </c>
      <c r="Z1847" s="38">
        <f>IF(ISNUMBER(SEARCH(Search!$K$21,'Valid Values - Search'!AA1847)),MAX($Z$3:Z1846)+1,0)</f>
        <v>1844</v>
      </c>
      <c r="AA1847" s="64" t="s">
        <v>13398</v>
      </c>
      <c r="AB1847" s="70">
        <v>200</v>
      </c>
      <c r="AC1847" s="71" t="s">
        <v>1102</v>
      </c>
      <c r="AD1847" s="38" t="str">
        <f>IFERROR(VLOOKUP(ROWS($AD$4:AD1847),$Z$4:$AC$3778,2,FALSE),"")</f>
        <v>Metals by Atomic Absorption (200 USEPA)</v>
      </c>
      <c r="AF1847" s="37"/>
    </row>
    <row r="1848" spans="16:32" ht="15" customHeight="1">
      <c r="P1848" s="38">
        <f>IF(ISNUMBER(SEARCH(Search!$K$13,'Valid Values - Search'!U1848)),MAX($P$3:P1847)+1,0)</f>
        <v>1845</v>
      </c>
      <c r="Q1848" s="38">
        <f>IF(ISNUMBER(SEARCH(Search!$K$5,'Valid Values - Search'!R1848)),MAX($Q$3:Q1847)+1,0)</f>
        <v>1845</v>
      </c>
      <c r="R1848" s="64" t="s">
        <v>15411</v>
      </c>
      <c r="S1848" s="99" t="s">
        <v>102</v>
      </c>
      <c r="T1848" s="99" t="s">
        <v>102</v>
      </c>
      <c r="U1848" s="100" t="s">
        <v>8948</v>
      </c>
      <c r="V1848" s="101">
        <v>120</v>
      </c>
      <c r="W1848" s="97" t="s">
        <v>15411</v>
      </c>
      <c r="X1848" s="38" t="str">
        <f>IFERROR(VLOOKUP(ROWS($X$4:X1848),$Q$4:$R$5094,2,FALSE),"")</f>
        <v>Chlorophyll-a, Benthic</v>
      </c>
      <c r="Y1848" s="38" t="str">
        <f>IFERROR(VLOOKUP(ROWS($Y$4:Y1848),$P$4:$U$5094,6,FALSE),"")</f>
        <v>479-61-8</v>
      </c>
      <c r="Z1848" s="38">
        <f>IF(ISNUMBER(SEARCH(Search!$K$21,'Valid Values - Search'!AA1848)),MAX($Z$3:Z1847)+1,0)</f>
        <v>1845</v>
      </c>
      <c r="AA1848" s="64" t="s">
        <v>13399</v>
      </c>
      <c r="AB1848" s="70" t="s">
        <v>1196</v>
      </c>
      <c r="AC1848" s="71" t="s">
        <v>1102</v>
      </c>
      <c r="AD1848" s="38" t="str">
        <f>IFERROR(VLOOKUP(ROWS($AD$4:AD1848),$Z$4:$AC$3778,2,FALSE),"")</f>
        <v>Metals by Calibrated ICP (1620(A) USEPA)</v>
      </c>
      <c r="AF1848" s="37"/>
    </row>
    <row r="1849" spans="16:32" ht="15" customHeight="1">
      <c r="P1849" s="38">
        <f>IF(ISNUMBER(SEARCH(Search!$K$13,'Valid Values - Search'!U1849)),MAX($P$3:P1848)+1,0)</f>
        <v>1846</v>
      </c>
      <c r="Q1849" s="38">
        <f>IF(ISNUMBER(SEARCH(Search!$K$5,'Valid Values - Search'!R1849)),MAX($Q$3:Q1848)+1,0)</f>
        <v>1846</v>
      </c>
      <c r="R1849" s="64" t="s">
        <v>5557</v>
      </c>
      <c r="S1849" s="70" t="s">
        <v>102</v>
      </c>
      <c r="T1849" s="70" t="s">
        <v>102</v>
      </c>
      <c r="U1849" s="93" t="s">
        <v>10054</v>
      </c>
      <c r="V1849" s="94">
        <v>124</v>
      </c>
      <c r="W1849" s="97" t="s">
        <v>5557</v>
      </c>
      <c r="X1849" s="38" t="str">
        <f>IFERROR(VLOOKUP(ROWS($X$4:X1849),$Q$4:$R$5094,2,FALSE),"")</f>
        <v>Chloropicrin</v>
      </c>
      <c r="Y1849" s="38" t="str">
        <f>IFERROR(VLOOKUP(ROWS($Y$4:Y1849),$P$4:$U$5094,6,FALSE),"")</f>
        <v>76-06-2</v>
      </c>
      <c r="Z1849" s="38">
        <f>IF(ISNUMBER(SEARCH(Search!$K$21,'Valid Values - Search'!AA1849)),MAX($Z$3:Z1848)+1,0)</f>
        <v>1846</v>
      </c>
      <c r="AA1849" s="64" t="s">
        <v>13400</v>
      </c>
      <c r="AB1849" s="70" t="s">
        <v>2967</v>
      </c>
      <c r="AC1849" s="71" t="s">
        <v>1102</v>
      </c>
      <c r="AD1849" s="38" t="str">
        <f>IFERROR(VLOOKUP(ROWS($AD$4:AD1849),$Z$4:$AC$3778,2,FALSE),"")</f>
        <v>Metals by Flame AA (IM-003-1 USEPA)</v>
      </c>
      <c r="AF1849" s="37"/>
    </row>
    <row r="1850" spans="16:32" ht="15" customHeight="1">
      <c r="P1850" s="38">
        <f>IF(ISNUMBER(SEARCH(Search!$K$13,'Valid Values - Search'!U1850)),MAX($P$3:P1849)+1,0)</f>
        <v>1847</v>
      </c>
      <c r="Q1850" s="38">
        <f>IF(ISNUMBER(SEARCH(Search!$K$5,'Valid Values - Search'!R1850)),MAX($Q$3:Q1849)+1,0)</f>
        <v>1847</v>
      </c>
      <c r="R1850" s="64" t="s">
        <v>5558</v>
      </c>
      <c r="S1850" s="70" t="s">
        <v>102</v>
      </c>
      <c r="T1850" s="70" t="s">
        <v>102</v>
      </c>
      <c r="U1850" s="93" t="s">
        <v>10055</v>
      </c>
      <c r="V1850" s="94">
        <v>783</v>
      </c>
      <c r="W1850" s="97" t="s">
        <v>5558</v>
      </c>
      <c r="X1850" s="38" t="str">
        <f>IFERROR(VLOOKUP(ROWS($X$4:X1850),$Q$4:$R$5094,2,FALSE),"")</f>
        <v>Chloroprene</v>
      </c>
      <c r="Y1850" s="38" t="str">
        <f>IFERROR(VLOOKUP(ROWS($Y$4:Y1850),$P$4:$U$5094,6,FALSE),"")</f>
        <v>126-99-8</v>
      </c>
      <c r="Z1850" s="38">
        <f>IF(ISNUMBER(SEARCH(Search!$K$21,'Valid Values - Search'!AA1850)),MAX($Z$3:Z1849)+1,0)</f>
        <v>1847</v>
      </c>
      <c r="AA1850" s="64" t="s">
        <v>13401</v>
      </c>
      <c r="AB1850" s="70" t="s">
        <v>1197</v>
      </c>
      <c r="AC1850" s="71" t="s">
        <v>1102</v>
      </c>
      <c r="AD1850" s="38" t="str">
        <f>IFERROR(VLOOKUP(ROWS($AD$4:AD1850),$Z$4:$AC$3778,2,FALSE),"")</f>
        <v>Metals by GFAA (1620(B) USEPA)</v>
      </c>
      <c r="AF1850" s="37"/>
    </row>
    <row r="1851" spans="16:32" ht="15" customHeight="1">
      <c r="P1851" s="38">
        <f>IF(ISNUMBER(SEARCH(Search!$K$13,'Valid Values - Search'!U1851)),MAX($P$3:P1850)+1,0)</f>
        <v>1848</v>
      </c>
      <c r="Q1851" s="38">
        <f>IF(ISNUMBER(SEARCH(Search!$K$5,'Valid Values - Search'!R1851)),MAX($Q$3:Q1850)+1,0)</f>
        <v>1848</v>
      </c>
      <c r="R1851" s="64" t="s">
        <v>5559</v>
      </c>
      <c r="S1851" s="70" t="s">
        <v>102</v>
      </c>
      <c r="T1851" s="70" t="s">
        <v>102</v>
      </c>
      <c r="U1851" s="93">
        <v>1437871</v>
      </c>
      <c r="V1851" s="94">
        <v>786</v>
      </c>
      <c r="W1851" s="97" t="s">
        <v>5559</v>
      </c>
      <c r="X1851" s="38" t="str">
        <f>IFERROR(VLOOKUP(ROWS($X$4:X1851),$Q$4:$R$5094,2,FALSE),"")</f>
        <v>Chloropropylate</v>
      </c>
      <c r="Y1851" s="38">
        <f>IFERROR(VLOOKUP(ROWS($Y$4:Y1851),$P$4:$U$5094,6,FALSE),"")</f>
        <v>1437871</v>
      </c>
      <c r="Z1851" s="38">
        <f>IF(ISNUMBER(SEARCH(Search!$K$21,'Valid Values - Search'!AA1851)),MAX($Z$3:Z1850)+1,0)</f>
        <v>1848</v>
      </c>
      <c r="AA1851" s="64" t="s">
        <v>13402</v>
      </c>
      <c r="AB1851" s="70" t="s">
        <v>1199</v>
      </c>
      <c r="AC1851" s="71" t="s">
        <v>1102</v>
      </c>
      <c r="AD1851" s="38" t="str">
        <f>IFERROR(VLOOKUP(ROWS($AD$4:AD1851),$Z$4:$AC$3778,2,FALSE),"")</f>
        <v>Metals by Semi-quantitative ICP Screen (1620(D) USEPA)</v>
      </c>
      <c r="AF1851" s="37"/>
    </row>
    <row r="1852" spans="16:32" ht="15" customHeight="1">
      <c r="P1852" s="38">
        <f>IF(ISNUMBER(SEARCH(Search!$K$13,'Valid Values - Search'!U1852)),MAX($P$3:P1851)+1,0)</f>
        <v>1849</v>
      </c>
      <c r="Q1852" s="38">
        <f>IF(ISNUMBER(SEARCH(Search!$K$5,'Valid Values - Search'!R1852)),MAX($Q$3:Q1851)+1,0)</f>
        <v>1849</v>
      </c>
      <c r="R1852" s="64" t="s">
        <v>5560</v>
      </c>
      <c r="S1852" s="70" t="s">
        <v>101</v>
      </c>
      <c r="T1852" s="70" t="s">
        <v>102</v>
      </c>
      <c r="U1852" s="93" t="s">
        <v>8762</v>
      </c>
      <c r="V1852" s="94">
        <v>149</v>
      </c>
      <c r="W1852" s="97" t="s">
        <v>5560</v>
      </c>
      <c r="X1852" s="38" t="str">
        <f>IFERROR(VLOOKUP(ROWS($X$4:X1852),$Q$4:$R$5094,2,FALSE),"")</f>
        <v>Chlorothalonil</v>
      </c>
      <c r="Y1852" s="38" t="str">
        <f>IFERROR(VLOOKUP(ROWS($Y$4:Y1852),$P$4:$U$5094,6,FALSE),"")</f>
        <v>1897-45-6</v>
      </c>
      <c r="Z1852" s="38">
        <f>IF(ISNUMBER(SEARCH(Search!$K$21,'Valid Values - Search'!AA1852)),MAX($Z$3:Z1851)+1,0)</f>
        <v>1849</v>
      </c>
      <c r="AA1852" s="64" t="s">
        <v>13403</v>
      </c>
      <c r="AB1852" s="70">
        <v>200.9</v>
      </c>
      <c r="AC1852" s="71" t="s">
        <v>1102</v>
      </c>
      <c r="AD1852" s="38" t="str">
        <f>IFERROR(VLOOKUP(ROWS($AD$4:AD1852),$Z$4:$AC$3778,2,FALSE),"")</f>
        <v>Metals by Temperature Stabilized GFAA (200.9 USEPA)</v>
      </c>
      <c r="AF1852" s="37"/>
    </row>
    <row r="1853" spans="16:32" ht="15" customHeight="1">
      <c r="P1853" s="38">
        <f>IF(ISNUMBER(SEARCH(Search!$K$13,'Valid Values - Search'!U1853)),MAX($P$3:P1852)+1,0)</f>
        <v>1850</v>
      </c>
      <c r="Q1853" s="38">
        <f>IF(ISNUMBER(SEARCH(Search!$K$5,'Valid Values - Search'!R1853)),MAX($Q$3:Q1852)+1,0)</f>
        <v>1850</v>
      </c>
      <c r="R1853" s="64" t="s">
        <v>5561</v>
      </c>
      <c r="S1853" s="70" t="s">
        <v>102</v>
      </c>
      <c r="T1853" s="70" t="s">
        <v>102</v>
      </c>
      <c r="U1853" s="93" t="s">
        <v>10056</v>
      </c>
      <c r="V1853" s="94">
        <v>790</v>
      </c>
      <c r="W1853" s="97" t="s">
        <v>5561</v>
      </c>
      <c r="X1853" s="38" t="str">
        <f>IFERROR(VLOOKUP(ROWS($X$4:X1853),$Q$4:$R$5094,2,FALSE),"")</f>
        <v>Chlorotoluene</v>
      </c>
      <c r="Y1853" s="38" t="str">
        <f>IFERROR(VLOOKUP(ROWS($Y$4:Y1853),$P$4:$U$5094,6,FALSE),"")</f>
        <v>25168-05-2</v>
      </c>
      <c r="Z1853" s="38">
        <f>IF(ISNUMBER(SEARCH(Search!$K$21,'Valid Values - Search'!AA1853)),MAX($Z$3:Z1852)+1,0)</f>
        <v>1850</v>
      </c>
      <c r="AA1853" s="64" t="s">
        <v>13404</v>
      </c>
      <c r="AB1853" s="70">
        <v>29</v>
      </c>
      <c r="AC1853" s="71" t="s">
        <v>1102</v>
      </c>
      <c r="AD1853" s="38" t="str">
        <f>IFERROR(VLOOKUP(ROWS($AD$4:AD1853),$Z$4:$AC$3778,2,FALSE),"")</f>
        <v>Metals Emissions from Stationary Sources (29 USEPA)</v>
      </c>
      <c r="AF1853" s="37"/>
    </row>
    <row r="1854" spans="16:32" ht="15" customHeight="1">
      <c r="P1854" s="38">
        <f>IF(ISNUMBER(SEARCH(Search!$K$13,'Valid Values - Search'!U1854)),MAX($P$3:P1853)+1,0)</f>
        <v>1851</v>
      </c>
      <c r="Q1854" s="38">
        <f>IF(ISNUMBER(SEARCH(Search!$K$5,'Valid Values - Search'!R1854)),MAX($Q$3:Q1853)+1,0)</f>
        <v>1851</v>
      </c>
      <c r="R1854" s="64" t="s">
        <v>5562</v>
      </c>
      <c r="S1854" s="70" t="s">
        <v>102</v>
      </c>
      <c r="T1854" s="70" t="s">
        <v>102</v>
      </c>
      <c r="U1854" s="93" t="s">
        <v>10057</v>
      </c>
      <c r="V1854" s="94">
        <v>1000218</v>
      </c>
      <c r="W1854" s="97" t="s">
        <v>5562</v>
      </c>
      <c r="X1854" s="38" t="str">
        <f>IFERROR(VLOOKUP(ROWS($X$4:X1854),$Q$4:$R$5094,2,FALSE),"")</f>
        <v>Chlorotrifluoroethylene</v>
      </c>
      <c r="Y1854" s="38" t="str">
        <f>IFERROR(VLOOKUP(ROWS($Y$4:Y1854),$P$4:$U$5094,6,FALSE),"")</f>
        <v>79-38-9</v>
      </c>
      <c r="Z1854" s="38">
        <f>IF(ISNUMBER(SEARCH(Search!$K$21,'Valid Values - Search'!AA1854)),MAX($Z$3:Z1853)+1,0)</f>
        <v>1851</v>
      </c>
      <c r="AA1854" s="64" t="s">
        <v>13405</v>
      </c>
      <c r="AB1854" s="70" t="s">
        <v>2992</v>
      </c>
      <c r="AC1854" s="71" t="s">
        <v>1102</v>
      </c>
      <c r="AD1854" s="38" t="str">
        <f>IFERROR(VLOOKUP(ROWS($AD$4:AD1854),$Z$4:$AC$3778,2,FALSE),"")</f>
        <v>Metals Emissions from Stationary Sources (ITM-001 USEPA)</v>
      </c>
      <c r="AF1854" s="37"/>
    </row>
    <row r="1855" spans="16:32" ht="15" customHeight="1">
      <c r="P1855" s="38">
        <f>IF(ISNUMBER(SEARCH(Search!$K$13,'Valid Values - Search'!U1855)),MAX($P$3:P1854)+1,0)</f>
        <v>1852</v>
      </c>
      <c r="Q1855" s="38">
        <f>IF(ISNUMBER(SEARCH(Search!$K$5,'Valid Values - Search'!R1855)),MAX($Q$3:Q1854)+1,0)</f>
        <v>1852</v>
      </c>
      <c r="R1855" s="64" t="s">
        <v>5563</v>
      </c>
      <c r="S1855" s="70" t="s">
        <v>102</v>
      </c>
      <c r="T1855" s="70" t="s">
        <v>102</v>
      </c>
      <c r="U1855" s="93" t="s">
        <v>10058</v>
      </c>
      <c r="V1855" s="94">
        <v>792</v>
      </c>
      <c r="W1855" s="97" t="s">
        <v>5563</v>
      </c>
      <c r="X1855" s="38" t="str">
        <f>IFERROR(VLOOKUP(ROWS($X$4:X1855),$Q$4:$R$5094,2,FALSE),"")</f>
        <v>Chloroxuron</v>
      </c>
      <c r="Y1855" s="38" t="str">
        <f>IFERROR(VLOOKUP(ROWS($Y$4:Y1855),$P$4:$U$5094,6,FALSE),"")</f>
        <v>1982-47-4</v>
      </c>
      <c r="Z1855" s="38">
        <f>IF(ISNUMBER(SEARCH(Search!$K$21,'Valid Values - Search'!AA1855)),MAX($Z$3:Z1854)+1,0)</f>
        <v>1852</v>
      </c>
      <c r="AA1855" s="64" t="s">
        <v>13406</v>
      </c>
      <c r="AB1855" s="70" t="s">
        <v>2971</v>
      </c>
      <c r="AC1855" s="71" t="s">
        <v>1102</v>
      </c>
      <c r="AD1855" s="38" t="str">
        <f>IFERROR(VLOOKUP(ROWS($AD$4:AD1855),$Z$4:$AC$3778,2,FALSE),"")</f>
        <v>Metals in Ambient Particulate Matter Using X-Ray Fluorescence (XRF) Spectroscopy (IO-3.3 USEPA)</v>
      </c>
      <c r="AF1855" s="37"/>
    </row>
    <row r="1856" spans="16:32" ht="15" customHeight="1">
      <c r="P1856" s="38">
        <f>IF(ISNUMBER(SEARCH(Search!$K$13,'Valid Values - Search'!U1856)),MAX($P$3:P1855)+1,0)</f>
        <v>1853</v>
      </c>
      <c r="Q1856" s="38">
        <f>IF(ISNUMBER(SEARCH(Search!$K$5,'Valid Values - Search'!R1856)),MAX($Q$3:Q1855)+1,0)</f>
        <v>1853</v>
      </c>
      <c r="R1856" s="64" t="s">
        <v>5564</v>
      </c>
      <c r="S1856" s="70" t="s">
        <v>102</v>
      </c>
      <c r="T1856" s="70" t="s">
        <v>102</v>
      </c>
      <c r="U1856" s="93" t="s">
        <v>10059</v>
      </c>
      <c r="V1856" s="94">
        <v>1003773</v>
      </c>
      <c r="W1856" s="97" t="s">
        <v>5564</v>
      </c>
      <c r="X1856" s="38" t="str">
        <f>IFERROR(VLOOKUP(ROWS($X$4:X1856),$Q$4:$R$5094,2,FALSE),"")</f>
        <v>Chlorpheniramine</v>
      </c>
      <c r="Y1856" s="38" t="str">
        <f>IFERROR(VLOOKUP(ROWS($Y$4:Y1856),$P$4:$U$5094,6,FALSE),"")</f>
        <v>132-22-9</v>
      </c>
      <c r="Z1856" s="38">
        <f>IF(ISNUMBER(SEARCH(Search!$K$21,'Valid Values - Search'!AA1856)),MAX($Z$3:Z1855)+1,0)</f>
        <v>1853</v>
      </c>
      <c r="AA1856" s="64" t="s">
        <v>13407</v>
      </c>
      <c r="AB1856" s="70" t="s">
        <v>3001</v>
      </c>
      <c r="AC1856" s="71" t="s">
        <v>1502</v>
      </c>
      <c r="AD1856" s="38" t="str">
        <f>IFERROR(VLOOKUP(ROWS($AD$4:AD1856),$Z$4:$AC$3778,2,FALSE),"")</f>
        <v>Metals in Aqueous Solutions (M-02-MTL(AAS) USDOE/EML)</v>
      </c>
      <c r="AF1856" s="37"/>
    </row>
    <row r="1857" spans="16:32" ht="15" customHeight="1">
      <c r="P1857" s="38">
        <f>IF(ISNUMBER(SEARCH(Search!$K$13,'Valid Values - Search'!U1857)),MAX($P$3:P1856)+1,0)</f>
        <v>1854</v>
      </c>
      <c r="Q1857" s="38">
        <f>IF(ISNUMBER(SEARCH(Search!$K$5,'Valid Values - Search'!R1857)),MAX($Q$3:Q1856)+1,0)</f>
        <v>1854</v>
      </c>
      <c r="R1857" s="64" t="s">
        <v>5565</v>
      </c>
      <c r="S1857" s="70" t="s">
        <v>101</v>
      </c>
      <c r="T1857" s="70" t="s">
        <v>102</v>
      </c>
      <c r="U1857" s="93" t="s">
        <v>8763</v>
      </c>
      <c r="V1857" s="94">
        <v>793</v>
      </c>
      <c r="W1857" s="97" t="s">
        <v>5565</v>
      </c>
      <c r="X1857" s="38" t="str">
        <f>IFERROR(VLOOKUP(ROWS($X$4:X1857),$Q$4:$R$5094,2,FALSE),"")</f>
        <v>Chlorpropham</v>
      </c>
      <c r="Y1857" s="38" t="str">
        <f>IFERROR(VLOOKUP(ROWS($Y$4:Y1857),$P$4:$U$5094,6,FALSE),"")</f>
        <v>101-21-3</v>
      </c>
      <c r="Z1857" s="38">
        <f>IF(ISNUMBER(SEARCH(Search!$K$21,'Valid Values - Search'!AA1857)),MAX($Z$3:Z1856)+1,0)</f>
        <v>1854</v>
      </c>
      <c r="AA1857" s="64" t="s">
        <v>13408</v>
      </c>
      <c r="AB1857" s="70" t="s">
        <v>3002</v>
      </c>
      <c r="AC1857" s="71" t="s">
        <v>1502</v>
      </c>
      <c r="AD1857" s="38" t="str">
        <f>IFERROR(VLOOKUP(ROWS($AD$4:AD1857),$Z$4:$AC$3778,2,FALSE),"")</f>
        <v>Metals in Aqueous Solutions (M-02-MTL(AES) USDOE/EML)</v>
      </c>
      <c r="AF1857" s="37"/>
    </row>
    <row r="1858" spans="16:32" ht="15" customHeight="1">
      <c r="P1858" s="38">
        <f>IF(ISNUMBER(SEARCH(Search!$K$13,'Valid Values - Search'!U1858)),MAX($P$3:P1857)+1,0)</f>
        <v>1855</v>
      </c>
      <c r="Q1858" s="38">
        <f>IF(ISNUMBER(SEARCH(Search!$K$5,'Valid Values - Search'!R1858)),MAX($Q$3:Q1857)+1,0)</f>
        <v>1855</v>
      </c>
      <c r="R1858" s="64" t="s">
        <v>5566</v>
      </c>
      <c r="S1858" s="70" t="s">
        <v>101</v>
      </c>
      <c r="T1858" s="70" t="s">
        <v>102</v>
      </c>
      <c r="U1858" s="93" t="s">
        <v>8764</v>
      </c>
      <c r="V1858" s="94">
        <v>125</v>
      </c>
      <c r="W1858" s="97" t="s">
        <v>5566</v>
      </c>
      <c r="X1858" s="38" t="str">
        <f>IFERROR(VLOOKUP(ROWS($X$4:X1858),$Q$4:$R$5094,2,FALSE),"")</f>
        <v>Chlorpyrifos</v>
      </c>
      <c r="Y1858" s="38" t="str">
        <f>IFERROR(VLOOKUP(ROWS($Y$4:Y1858),$P$4:$U$5094,6,FALSE),"")</f>
        <v>2921-88-2</v>
      </c>
      <c r="Z1858" s="38">
        <f>IF(ISNUMBER(SEARCH(Search!$K$21,'Valid Values - Search'!AA1858)),MAX($Z$3:Z1857)+1,0)</f>
        <v>1855</v>
      </c>
      <c r="AA1858" s="64" t="s">
        <v>13409</v>
      </c>
      <c r="AB1858" s="70" t="s">
        <v>3634</v>
      </c>
      <c r="AC1858" s="71" t="s">
        <v>1102</v>
      </c>
      <c r="AD1858" s="38" t="str">
        <f>IFERROR(VLOOKUP(ROWS($AD$4:AD1858),$Z$4:$AC$3778,2,FALSE),"")</f>
        <v>Metals in Fish (SFSAS_14 USEPA)</v>
      </c>
      <c r="AF1858" s="37"/>
    </row>
    <row r="1859" spans="16:32" ht="15" customHeight="1">
      <c r="P1859" s="38">
        <f>IF(ISNUMBER(SEARCH(Search!$K$13,'Valid Values - Search'!U1859)),MAX($P$3:P1858)+1,0)</f>
        <v>1856</v>
      </c>
      <c r="Q1859" s="38">
        <f>IF(ISNUMBER(SEARCH(Search!$K$5,'Valid Values - Search'!R1859)),MAX($Q$3:Q1858)+1,0)</f>
        <v>1856</v>
      </c>
      <c r="R1859" s="64" t="s">
        <v>5567</v>
      </c>
      <c r="S1859" s="70" t="s">
        <v>102</v>
      </c>
      <c r="T1859" s="70" t="s">
        <v>102</v>
      </c>
      <c r="U1859" s="93" t="s">
        <v>10060</v>
      </c>
      <c r="V1859" s="94">
        <v>1003526</v>
      </c>
      <c r="W1859" s="97" t="s">
        <v>5567</v>
      </c>
      <c r="X1859" s="38" t="str">
        <f>IFERROR(VLOOKUP(ROWS($X$4:X1859),$Q$4:$R$5094,2,FALSE),"")</f>
        <v>Chlorpyrifos O.A.</v>
      </c>
      <c r="Y1859" s="38" t="str">
        <f>IFERROR(VLOOKUP(ROWS($Y$4:Y1859),$P$4:$U$5094,6,FALSE),"")</f>
        <v>5598-15-2</v>
      </c>
      <c r="Z1859" s="38">
        <f>IF(ISNUMBER(SEARCH(Search!$K$21,'Valid Values - Search'!AA1859)),MAX($Z$3:Z1858)+1,0)</f>
        <v>1856</v>
      </c>
      <c r="AA1859" s="64" t="s">
        <v>13410</v>
      </c>
      <c r="AB1859" s="70">
        <v>200.11</v>
      </c>
      <c r="AC1859" s="71" t="s">
        <v>1102</v>
      </c>
      <c r="AD1859" s="38" t="str">
        <f>IFERROR(VLOOKUP(ROWS($AD$4:AD1859),$Z$4:$AC$3778,2,FALSE),"")</f>
        <v>Metals in Fish Tissue by ICP-AES (200.11 USEPA)</v>
      </c>
      <c r="AF1859" s="37"/>
    </row>
    <row r="1860" spans="16:32" ht="15" customHeight="1">
      <c r="P1860" s="38">
        <f>IF(ISNUMBER(SEARCH(Search!$K$13,'Valid Values - Search'!U1860)),MAX($P$3:P1859)+1,0)</f>
        <v>1857</v>
      </c>
      <c r="Q1860" s="38">
        <f>IF(ISNUMBER(SEARCH(Search!$K$5,'Valid Values - Search'!R1860)),MAX($Q$3:Q1859)+1,0)</f>
        <v>1857</v>
      </c>
      <c r="R1860" s="64" t="s">
        <v>5568</v>
      </c>
      <c r="S1860" s="70" t="s">
        <v>102</v>
      </c>
      <c r="T1860" s="70" t="s">
        <v>102</v>
      </c>
      <c r="U1860" s="93" t="s">
        <v>10061</v>
      </c>
      <c r="V1860" s="94">
        <v>794</v>
      </c>
      <c r="W1860" s="97" t="s">
        <v>5568</v>
      </c>
      <c r="X1860" s="38" t="str">
        <f>IFERROR(VLOOKUP(ROWS($X$4:X1860),$Q$4:$R$5094,2,FALSE),"")</f>
        <v>Chlorpyrifos-methyl</v>
      </c>
      <c r="Y1860" s="38" t="str">
        <f>IFERROR(VLOOKUP(ROWS($Y$4:Y1860),$P$4:$U$5094,6,FALSE),"")</f>
        <v>5598-13-0</v>
      </c>
      <c r="Z1860" s="38">
        <f>IF(ISNUMBER(SEARCH(Search!$K$21,'Valid Values - Search'!AA1860)),MAX($Z$3:Z1859)+1,0)</f>
        <v>1857</v>
      </c>
      <c r="AA1860" s="64" t="s">
        <v>13411</v>
      </c>
      <c r="AB1860" s="70" t="s">
        <v>3194</v>
      </c>
      <c r="AC1860" s="71" t="s">
        <v>1102</v>
      </c>
      <c r="AD1860" s="38" t="str">
        <f>IFERROR(VLOOKUP(ROWS($AD$4:AD1860),$Z$4:$AC$3778,2,FALSE),"")</f>
        <v>Metals in Incinerator Exhausts (OSW-A USEPA)</v>
      </c>
      <c r="AF1860" s="37"/>
    </row>
    <row r="1861" spans="16:32" ht="15" customHeight="1">
      <c r="P1861" s="38">
        <f>IF(ISNUMBER(SEARCH(Search!$K$13,'Valid Values - Search'!U1861)),MAX($P$3:P1860)+1,0)</f>
        <v>1858</v>
      </c>
      <c r="Q1861" s="38">
        <f>IF(ISNUMBER(SEARCH(Search!$K$5,'Valid Values - Search'!R1861)),MAX($Q$3:Q1860)+1,0)</f>
        <v>1858</v>
      </c>
      <c r="R1861" s="64" t="s">
        <v>5569</v>
      </c>
      <c r="S1861" s="70" t="s">
        <v>102</v>
      </c>
      <c r="T1861" s="70" t="s">
        <v>102</v>
      </c>
      <c r="U1861" s="93" t="s">
        <v>10062</v>
      </c>
      <c r="V1861" s="94">
        <v>16320</v>
      </c>
      <c r="W1861" s="97" t="s">
        <v>5569</v>
      </c>
      <c r="X1861" s="38" t="str">
        <f>IFERROR(VLOOKUP(ROWS($X$4:X1861),$Q$4:$R$5094,2,FALSE),"")</f>
        <v>Chlorsulfuron</v>
      </c>
      <c r="Y1861" s="38" t="str">
        <f>IFERROR(VLOOKUP(ROWS($Y$4:Y1861),$P$4:$U$5094,6,FALSE),"")</f>
        <v>64902-72-3</v>
      </c>
      <c r="Z1861" s="38">
        <f>IF(ISNUMBER(SEARCH(Search!$K$21,'Valid Values - Search'!AA1861)),MAX($Z$3:Z1860)+1,0)</f>
        <v>1858</v>
      </c>
      <c r="AA1861" s="64" t="s">
        <v>13412</v>
      </c>
      <c r="AB1861" s="70">
        <v>200.1</v>
      </c>
      <c r="AC1861" s="71" t="s">
        <v>1102</v>
      </c>
      <c r="AD1861" s="38" t="str">
        <f>IFERROR(VLOOKUP(ROWS($AD$4:AD1861),$Z$4:$AC$3778,2,FALSE),"")</f>
        <v>Metals in Marine Waters by ICP/MS (200.1 USEPA)</v>
      </c>
      <c r="AF1861" s="37"/>
    </row>
    <row r="1862" spans="16:32" ht="15" customHeight="1">
      <c r="P1862" s="38">
        <f>IF(ISNUMBER(SEARCH(Search!$K$13,'Valid Values - Search'!U1862)),MAX($P$3:P1861)+1,0)</f>
        <v>1859</v>
      </c>
      <c r="Q1862" s="38">
        <f>IF(ISNUMBER(SEARCH(Search!$K$5,'Valid Values - Search'!R1862)),MAX($Q$3:Q1861)+1,0)</f>
        <v>1859</v>
      </c>
      <c r="R1862" s="64" t="s">
        <v>5570</v>
      </c>
      <c r="S1862" s="70" t="s">
        <v>102</v>
      </c>
      <c r="T1862" s="70" t="s">
        <v>102</v>
      </c>
      <c r="U1862" s="93" t="s">
        <v>10063</v>
      </c>
      <c r="V1862" s="94">
        <v>17023</v>
      </c>
      <c r="W1862" s="97" t="s">
        <v>5570</v>
      </c>
      <c r="X1862" s="38" t="str">
        <f>IFERROR(VLOOKUP(ROWS($X$4:X1862),$Q$4:$R$5094,2,FALSE),"")</f>
        <v>Chlortetracycline</v>
      </c>
      <c r="Y1862" s="38" t="str">
        <f>IFERROR(VLOOKUP(ROWS($Y$4:Y1862),$P$4:$U$5094,6,FALSE),"")</f>
        <v>57-62-5</v>
      </c>
      <c r="Z1862" s="38">
        <f>IF(ISNUMBER(SEARCH(Search!$K$21,'Valid Values - Search'!AA1862)),MAX($Z$3:Z1861)+1,0)</f>
        <v>1859</v>
      </c>
      <c r="AA1862" s="64" t="s">
        <v>13413</v>
      </c>
      <c r="AB1862" s="70">
        <v>3040</v>
      </c>
      <c r="AC1862" s="71" t="s">
        <v>1102</v>
      </c>
      <c r="AD1862" s="38" t="str">
        <f>IFERROR(VLOOKUP(ROWS($AD$4:AD1862),$Z$4:$AC$3778,2,FALSE),"")</f>
        <v>Metals in Oils, Greases and Wax (3040 USEPA)</v>
      </c>
      <c r="AF1862" s="37"/>
    </row>
    <row r="1863" spans="16:32" ht="15" customHeight="1">
      <c r="P1863" s="38">
        <f>IF(ISNUMBER(SEARCH(Search!$K$13,'Valid Values - Search'!U1863)),MAX($P$3:P1862)+1,0)</f>
        <v>1860</v>
      </c>
      <c r="Q1863" s="38">
        <f>IF(ISNUMBER(SEARCH(Search!$K$5,'Valid Values - Search'!R1863)),MAX($Q$3:Q1862)+1,0)</f>
        <v>1860</v>
      </c>
      <c r="R1863" s="64" t="s">
        <v>5571</v>
      </c>
      <c r="S1863" s="70" t="s">
        <v>102</v>
      </c>
      <c r="T1863" s="70" t="s">
        <v>102</v>
      </c>
      <c r="U1863" s="93" t="s">
        <v>10064</v>
      </c>
      <c r="V1863" s="94">
        <v>1000651</v>
      </c>
      <c r="W1863" s="97" t="s">
        <v>5571</v>
      </c>
      <c r="X1863" s="38" t="str">
        <f>IFERROR(VLOOKUP(ROWS($X$4:X1863),$Q$4:$R$5094,2,FALSE),"")</f>
        <v>Chlorthal</v>
      </c>
      <c r="Y1863" s="38" t="str">
        <f>IFERROR(VLOOKUP(ROWS($Y$4:Y1863),$P$4:$U$5094,6,FALSE),"")</f>
        <v>2136-79-0</v>
      </c>
      <c r="Z1863" s="38">
        <f>IF(ISNUMBER(SEARCH(Search!$K$21,'Valid Values - Search'!AA1863)),MAX($Z$3:Z1862)+1,0)</f>
        <v>1860</v>
      </c>
      <c r="AA1863" s="64" t="s">
        <v>13414</v>
      </c>
      <c r="AB1863" s="70" t="s">
        <v>3633</v>
      </c>
      <c r="AC1863" s="71" t="s">
        <v>1102</v>
      </c>
      <c r="AD1863" s="38" t="str">
        <f>IFERROR(VLOOKUP(ROWS($AD$4:AD1863),$Z$4:$AC$3778,2,FALSE),"")</f>
        <v>Metals in Sediment (SFSAS_13 USEPA)</v>
      </c>
      <c r="AF1863" s="37"/>
    </row>
    <row r="1864" spans="16:32" ht="15" customHeight="1">
      <c r="P1864" s="38">
        <f>IF(ISNUMBER(SEARCH(Search!$K$13,'Valid Values - Search'!U1864)),MAX($P$3:P1863)+1,0)</f>
        <v>1861</v>
      </c>
      <c r="Q1864" s="38">
        <f>IF(ISNUMBER(SEARCH(Search!$K$5,'Valid Values - Search'!R1864)),MAX($Q$3:Q1863)+1,0)</f>
        <v>1861</v>
      </c>
      <c r="R1864" s="64" t="s">
        <v>5572</v>
      </c>
      <c r="S1864" s="70" t="s">
        <v>101</v>
      </c>
      <c r="T1864" s="70" t="s">
        <v>102</v>
      </c>
      <c r="U1864" s="93" t="s">
        <v>8459</v>
      </c>
      <c r="V1864" s="94">
        <v>1000806</v>
      </c>
      <c r="W1864" s="97" t="s">
        <v>5572</v>
      </c>
      <c r="X1864" s="38" t="str">
        <f>IFERROR(VLOOKUP(ROWS($X$4:X1864),$Q$4:$R$5094,2,FALSE),"")</f>
        <v>Chlorthal monoacid and diacid degradates</v>
      </c>
      <c r="Y1864" s="38" t="str">
        <f>IFERROR(VLOOKUP(ROWS($Y$4:Y1864),$P$4:$U$5094,6,FALSE),"")</f>
        <v>N/A</v>
      </c>
      <c r="Z1864" s="38">
        <f>IF(ISNUMBER(SEARCH(Search!$K$21,'Valid Values - Search'!AA1864)),MAX($Z$3:Z1863)+1,0)</f>
        <v>1861</v>
      </c>
      <c r="AA1864" s="64" t="s">
        <v>13415</v>
      </c>
      <c r="AB1864" s="70" t="s">
        <v>2921</v>
      </c>
      <c r="AC1864" s="71" t="s">
        <v>1182</v>
      </c>
      <c r="AD1864" s="38" t="str">
        <f>IFERROR(VLOOKUP(ROWS($AD$4:AD1864),$Z$4:$AC$3778,2,FALSE),"")</f>
        <v>Metals in Sediment by FLAA (I5473 USDOI/USGS)</v>
      </c>
      <c r="AF1864" s="37"/>
    </row>
    <row r="1865" spans="16:32" ht="15" customHeight="1">
      <c r="P1865" s="38">
        <f>IF(ISNUMBER(SEARCH(Search!$K$13,'Valid Values - Search'!U1865)),MAX($P$3:P1864)+1,0)</f>
        <v>1862</v>
      </c>
      <c r="Q1865" s="38">
        <f>IF(ISNUMBER(SEARCH(Search!$K$5,'Valid Values - Search'!R1865)),MAX($Q$3:Q1864)+1,0)</f>
        <v>1862</v>
      </c>
      <c r="R1865" s="64" t="s">
        <v>5573</v>
      </c>
      <c r="S1865" s="70" t="s">
        <v>101</v>
      </c>
      <c r="T1865" s="70" t="s">
        <v>102</v>
      </c>
      <c r="U1865" s="93" t="s">
        <v>8765</v>
      </c>
      <c r="V1865" s="94">
        <v>150</v>
      </c>
      <c r="W1865" s="97" t="s">
        <v>5573</v>
      </c>
      <c r="X1865" s="38" t="str">
        <f>IFERROR(VLOOKUP(ROWS($X$4:X1865),$Q$4:$R$5094,2,FALSE),"")</f>
        <v>Chlorthal-dimethyl</v>
      </c>
      <c r="Y1865" s="38" t="str">
        <f>IFERROR(VLOOKUP(ROWS($Y$4:Y1865),$P$4:$U$5094,6,FALSE),"")</f>
        <v>1861-32-1</v>
      </c>
      <c r="Z1865" s="38">
        <f>IF(ISNUMBER(SEARCH(Search!$K$21,'Valid Values - Search'!AA1865)),MAX($Z$3:Z1864)+1,0)</f>
        <v>1862</v>
      </c>
      <c r="AA1865" s="64" t="s">
        <v>13416</v>
      </c>
      <c r="AB1865" s="70" t="s">
        <v>2922</v>
      </c>
      <c r="AC1865" s="71" t="s">
        <v>1182</v>
      </c>
      <c r="AD1865" s="38" t="str">
        <f>IFERROR(VLOOKUP(ROWS($AD$4:AD1865),$Z$4:$AC$3778,2,FALSE),"")</f>
        <v>Metals in Sediment by FLAA (I5474 USDOI/USGS)</v>
      </c>
      <c r="AF1865" s="37"/>
    </row>
    <row r="1866" spans="16:32" ht="15" customHeight="1">
      <c r="P1866" s="38">
        <f>IF(ISNUMBER(SEARCH(Search!$K$13,'Valid Values - Search'!U1866)),MAX($P$3:P1865)+1,0)</f>
        <v>1863</v>
      </c>
      <c r="Q1866" s="38">
        <f>IF(ISNUMBER(SEARCH(Search!$K$5,'Valid Values - Search'!R1866)),MAX($Q$3:Q1865)+1,0)</f>
        <v>1863</v>
      </c>
      <c r="R1866" s="64" t="s">
        <v>5574</v>
      </c>
      <c r="S1866" s="70" t="s">
        <v>102</v>
      </c>
      <c r="T1866" s="70" t="s">
        <v>102</v>
      </c>
      <c r="U1866" s="93" t="s">
        <v>10065</v>
      </c>
      <c r="V1866" s="94">
        <v>390124</v>
      </c>
      <c r="W1866" s="97" t="s">
        <v>5574</v>
      </c>
      <c r="X1866" s="38" t="str">
        <f>IFERROR(VLOOKUP(ROWS($X$4:X1866),$Q$4:$R$5094,2,FALSE),"")</f>
        <v>Chlorthal-Monomethyl</v>
      </c>
      <c r="Y1866" s="38" t="str">
        <f>IFERROR(VLOOKUP(ROWS($Y$4:Y1866),$P$4:$U$5094,6,FALSE),"")</f>
        <v>887-54-7</v>
      </c>
      <c r="Z1866" s="38">
        <f>IF(ISNUMBER(SEARCH(Search!$K$21,'Valid Values - Search'!AA1866)),MAX($Z$3:Z1865)+1,0)</f>
        <v>1863</v>
      </c>
      <c r="AA1866" s="64" t="s">
        <v>13417</v>
      </c>
      <c r="AB1866" s="70" t="s">
        <v>2923</v>
      </c>
      <c r="AC1866" s="71" t="s">
        <v>1182</v>
      </c>
      <c r="AD1866" s="38" t="str">
        <f>IFERROR(VLOOKUP(ROWS($AD$4:AD1866),$Z$4:$AC$3778,2,FALSE),"")</f>
        <v>Metals in Sediment by HYDAA (I5475 USDOI/USGS)</v>
      </c>
      <c r="AF1866" s="37"/>
    </row>
    <row r="1867" spans="16:32" ht="15" customHeight="1">
      <c r="P1867" s="38">
        <f>IF(ISNUMBER(SEARCH(Search!$K$13,'Valid Values - Search'!U1867)),MAX($P$3:P1866)+1,0)</f>
        <v>1864</v>
      </c>
      <c r="Q1867" s="38">
        <f>IF(ISNUMBER(SEARCH(Search!$K$5,'Valid Values - Search'!R1867)),MAX($Q$3:Q1866)+1,0)</f>
        <v>1864</v>
      </c>
      <c r="R1867" s="64" t="s">
        <v>5575</v>
      </c>
      <c r="S1867" s="70" t="s">
        <v>102</v>
      </c>
      <c r="T1867" s="70" t="s">
        <v>102</v>
      </c>
      <c r="U1867" s="93" t="s">
        <v>10066</v>
      </c>
      <c r="V1867" s="94">
        <v>789</v>
      </c>
      <c r="W1867" s="97" t="s">
        <v>5575</v>
      </c>
      <c r="X1867" s="38" t="str">
        <f>IFERROR(VLOOKUP(ROWS($X$4:X1867),$Q$4:$R$5094,2,FALSE),"")</f>
        <v>Chlorthion</v>
      </c>
      <c r="Y1867" s="38" t="str">
        <f>IFERROR(VLOOKUP(ROWS($Y$4:Y1867),$P$4:$U$5094,6,FALSE),"")</f>
        <v>500-28-7</v>
      </c>
      <c r="Z1867" s="38">
        <f>IF(ISNUMBER(SEARCH(Search!$K$21,'Valid Values - Search'!AA1867)),MAX($Z$3:Z1866)+1,0)</f>
        <v>1864</v>
      </c>
      <c r="AA1867" s="64" t="s">
        <v>13418</v>
      </c>
      <c r="AB1867" s="70" t="s">
        <v>1239</v>
      </c>
      <c r="AC1867" s="71" t="s">
        <v>1102</v>
      </c>
      <c r="AD1867" s="38" t="str">
        <f>IFERROR(VLOOKUP(ROWS($AD$4:AD1867),$Z$4:$AC$3778,2,FALSE),"")</f>
        <v>Metals in Soil by ICP-AES (200.7(S) USEPA)</v>
      </c>
      <c r="AF1867" s="37"/>
    </row>
    <row r="1868" spans="16:32" ht="15" customHeight="1">
      <c r="P1868" s="38">
        <f>IF(ISNUMBER(SEARCH(Search!$K$13,'Valid Values - Search'!U1868)),MAX($P$3:P1867)+1,0)</f>
        <v>1865</v>
      </c>
      <c r="Q1868" s="38">
        <f>IF(ISNUMBER(SEARCH(Search!$K$5,'Valid Values - Search'!R1868)),MAX($Q$3:Q1867)+1,0)</f>
        <v>1865</v>
      </c>
      <c r="R1868" s="64" t="s">
        <v>5576</v>
      </c>
      <c r="S1868" s="70" t="s">
        <v>101</v>
      </c>
      <c r="T1868" s="70" t="s">
        <v>102</v>
      </c>
      <c r="U1868" s="93" t="s">
        <v>8766</v>
      </c>
      <c r="V1868" s="94">
        <v>795</v>
      </c>
      <c r="W1868" s="97" t="s">
        <v>5576</v>
      </c>
      <c r="X1868" s="38" t="str">
        <f>IFERROR(VLOOKUP(ROWS($X$4:X1868),$Q$4:$R$5094,2,FALSE),"")</f>
        <v>Cholesterol</v>
      </c>
      <c r="Y1868" s="38" t="str">
        <f>IFERROR(VLOOKUP(ROWS($Y$4:Y1868),$P$4:$U$5094,6,FALSE),"")</f>
        <v>57-88-5</v>
      </c>
      <c r="Z1868" s="38">
        <f>IF(ISNUMBER(SEARCH(Search!$K$21,'Valid Values - Search'!AA1868)),MAX($Z$3:Z1867)+1,0)</f>
        <v>1865</v>
      </c>
      <c r="AA1868" s="64" t="s">
        <v>13419</v>
      </c>
      <c r="AB1868" s="70" t="s">
        <v>2580</v>
      </c>
      <c r="AC1868" s="71" t="s">
        <v>1102</v>
      </c>
      <c r="AD1868" s="38" t="str">
        <f>IFERROR(VLOOKUP(ROWS($AD$4:AD1868),$Z$4:$AC$3778,2,FALSE),"")</f>
        <v>Metals in Soil by XRF (I-001-1 USEPA)</v>
      </c>
      <c r="AF1868" s="37"/>
    </row>
    <row r="1869" spans="16:32" ht="15" customHeight="1">
      <c r="P1869" s="38">
        <f>IF(ISNUMBER(SEARCH(Search!$K$13,'Valid Values - Search'!U1869)),MAX($P$3:P1868)+1,0)</f>
        <v>1866</v>
      </c>
      <c r="Q1869" s="38">
        <f>IF(ISNUMBER(SEARCH(Search!$K$5,'Valid Values - Search'!R1869)),MAX($Q$3:Q1868)+1,0)</f>
        <v>1866</v>
      </c>
      <c r="R1869" s="64" t="s">
        <v>5577</v>
      </c>
      <c r="S1869" s="70" t="s">
        <v>102</v>
      </c>
      <c r="T1869" s="70" t="s">
        <v>102</v>
      </c>
      <c r="U1869" s="93" t="s">
        <v>10067</v>
      </c>
      <c r="V1869" s="94">
        <v>1004091</v>
      </c>
      <c r="W1869" s="97" t="s">
        <v>5577</v>
      </c>
      <c r="X1869" s="38" t="str">
        <f>IFERROR(VLOOKUP(ROWS($X$4:X1869),$Q$4:$R$5094,2,FALSE),"")</f>
        <v>Cholesterol-d7</v>
      </c>
      <c r="Y1869" s="38" t="str">
        <f>IFERROR(VLOOKUP(ROWS($Y$4:Y1869),$P$4:$U$5094,6,FALSE),"")</f>
        <v>83199-47-7</v>
      </c>
      <c r="Z1869" s="38">
        <f>IF(ISNUMBER(SEARCH(Search!$K$21,'Valid Values - Search'!AA1869)),MAX($Z$3:Z1868)+1,0)</f>
        <v>1866</v>
      </c>
      <c r="AA1869" s="64" t="s">
        <v>13420</v>
      </c>
      <c r="AB1869" s="70">
        <v>990.08</v>
      </c>
      <c r="AC1869" s="71" t="s">
        <v>1934</v>
      </c>
      <c r="AD1869" s="38" t="str">
        <f>IFERROR(VLOOKUP(ROWS($AD$4:AD1869),$Z$4:$AC$3778,2,FALSE),"")</f>
        <v>Metals in Solid Wastes by ICP (990.08 AOAC)</v>
      </c>
      <c r="AF1869" s="37"/>
    </row>
    <row r="1870" spans="16:32" ht="15" customHeight="1">
      <c r="P1870" s="38">
        <f>IF(ISNUMBER(SEARCH(Search!$K$13,'Valid Values - Search'!U1870)),MAX($P$3:P1869)+1,0)</f>
        <v>1867</v>
      </c>
      <c r="Q1870" s="38">
        <f>IF(ISNUMBER(SEARCH(Search!$K$5,'Valid Values - Search'!R1870)),MAX($Q$3:Q1869)+1,0)</f>
        <v>1867</v>
      </c>
      <c r="R1870" s="64" t="s">
        <v>5578</v>
      </c>
      <c r="S1870" s="70" t="s">
        <v>101</v>
      </c>
      <c r="T1870" s="70" t="s">
        <v>102</v>
      </c>
      <c r="U1870" s="93" t="s">
        <v>8966</v>
      </c>
      <c r="V1870" s="94">
        <v>127</v>
      </c>
      <c r="W1870" s="97" t="s">
        <v>5578</v>
      </c>
      <c r="X1870" s="38" t="str">
        <f>IFERROR(VLOOKUP(ROWS($X$4:X1870),$Q$4:$R$5094,2,FALSE),"")</f>
        <v>Chromium</v>
      </c>
      <c r="Y1870" s="38" t="str">
        <f>IFERROR(VLOOKUP(ROWS($Y$4:Y1870),$P$4:$U$5094,6,FALSE),"")</f>
        <v>7440-47-3</v>
      </c>
      <c r="Z1870" s="38">
        <f>IF(ISNUMBER(SEARCH(Search!$K$21,'Valid Values - Search'!AA1870)),MAX($Z$3:Z1869)+1,0)</f>
        <v>1867</v>
      </c>
      <c r="AA1870" s="64" t="s">
        <v>13421</v>
      </c>
      <c r="AB1870" s="70">
        <v>8310</v>
      </c>
      <c r="AC1870" s="71" t="s">
        <v>1150</v>
      </c>
      <c r="AD1870" s="38" t="str">
        <f>IFERROR(VLOOKUP(ROWS($AD$4:AD1870),$Z$4:$AC$3778,2,FALSE),"")</f>
        <v>Metals in Urine by ICP (8310 NIOSH)</v>
      </c>
      <c r="AF1870" s="37"/>
    </row>
    <row r="1871" spans="16:32" ht="15" customHeight="1">
      <c r="P1871" s="38">
        <f>IF(ISNUMBER(SEARCH(Search!$K$13,'Valid Values - Search'!U1871)),MAX($P$3:P1870)+1,0)</f>
        <v>1868</v>
      </c>
      <c r="Q1871" s="38">
        <f>IF(ISNUMBER(SEARCH(Search!$K$5,'Valid Values - Search'!R1871)),MAX($Q$3:Q1870)+1,0)</f>
        <v>1868</v>
      </c>
      <c r="R1871" s="64" t="s">
        <v>5579</v>
      </c>
      <c r="S1871" s="70" t="s">
        <v>102</v>
      </c>
      <c r="T1871" s="70" t="s">
        <v>102</v>
      </c>
      <c r="U1871" s="93" t="s">
        <v>10068</v>
      </c>
      <c r="V1871" s="94">
        <v>129</v>
      </c>
      <c r="W1871" s="97" t="s">
        <v>5579</v>
      </c>
      <c r="X1871" s="38" t="str">
        <f>IFERROR(VLOOKUP(ROWS($X$4:X1871),$Q$4:$R$5094,2,FALSE),"")</f>
        <v>Chromium(III)</v>
      </c>
      <c r="Y1871" s="38" t="str">
        <f>IFERROR(VLOOKUP(ROWS($Y$4:Y1871),$P$4:$U$5094,6,FALSE),"")</f>
        <v>16065-83-1</v>
      </c>
      <c r="Z1871" s="38">
        <f>IF(ISNUMBER(SEARCH(Search!$K$21,'Valid Values - Search'!AA1871)),MAX($Z$3:Z1870)+1,0)</f>
        <v>1868</v>
      </c>
      <c r="AA1871" s="64" t="s">
        <v>13422</v>
      </c>
      <c r="AB1871" s="70" t="s">
        <v>1242</v>
      </c>
      <c r="AC1871" s="71" t="s">
        <v>1102</v>
      </c>
      <c r="AD1871" s="38" t="str">
        <f>IFERROR(VLOOKUP(ROWS($AD$4:AD1871),$Z$4:$AC$3778,2,FALSE),"")</f>
        <v>Metals in Wastes by ICP/MS (200.8(S) USEPA)</v>
      </c>
      <c r="AF1871" s="37"/>
    </row>
    <row r="1872" spans="16:32" ht="15" customHeight="1">
      <c r="P1872" s="38">
        <f>IF(ISNUMBER(SEARCH(Search!$K$13,'Valid Values - Search'!U1872)),MAX($P$3:P1871)+1,0)</f>
        <v>1869</v>
      </c>
      <c r="Q1872" s="38">
        <f>IF(ISNUMBER(SEARCH(Search!$K$5,'Valid Values - Search'!R1872)),MAX($Q$3:Q1871)+1,0)</f>
        <v>1869</v>
      </c>
      <c r="R1872" s="64" t="s">
        <v>5580</v>
      </c>
      <c r="S1872" s="70" t="s">
        <v>101</v>
      </c>
      <c r="T1872" s="70" t="s">
        <v>102</v>
      </c>
      <c r="U1872" s="93" t="s">
        <v>8952</v>
      </c>
      <c r="V1872" s="94">
        <v>128</v>
      </c>
      <c r="W1872" s="97" t="s">
        <v>5580</v>
      </c>
      <c r="X1872" s="38" t="str">
        <f>IFERROR(VLOOKUP(ROWS($X$4:X1872),$Q$4:$R$5094,2,FALSE),"")</f>
        <v>Chromium(VI)</v>
      </c>
      <c r="Y1872" s="38" t="str">
        <f>IFERROR(VLOOKUP(ROWS($Y$4:Y1872),$P$4:$U$5094,6,FALSE),"")</f>
        <v>18540-29-9</v>
      </c>
      <c r="Z1872" s="38">
        <f>IF(ISNUMBER(SEARCH(Search!$K$21,'Valid Values - Search'!AA1872)),MAX($Z$3:Z1871)+1,0)</f>
        <v>1869</v>
      </c>
      <c r="AA1872" s="64" t="s">
        <v>13423</v>
      </c>
      <c r="AB1872" s="70" t="s">
        <v>1367</v>
      </c>
      <c r="AC1872" s="71" t="s">
        <v>1156</v>
      </c>
      <c r="AD1872" s="38" t="str">
        <f>IFERROR(VLOOKUP(ROWS($AD$4:AD1872),$Z$4:$AC$3778,2,FALSE),"")</f>
        <v>Metals in Water by Continuous HYDAA (3114-C APHA)</v>
      </c>
      <c r="AF1872" s="37"/>
    </row>
    <row r="1873" spans="16:32" ht="15" customHeight="1">
      <c r="P1873" s="38">
        <f>IF(ISNUMBER(SEARCH(Search!$K$13,'Valid Values - Search'!U1873)),MAX($P$3:P1872)+1,0)</f>
        <v>1870</v>
      </c>
      <c r="Q1873" s="38">
        <f>IF(ISNUMBER(SEARCH(Search!$K$5,'Valid Values - Search'!R1873)),MAX($Q$3:Q1872)+1,0)</f>
        <v>1870</v>
      </c>
      <c r="R1873" s="64" t="s">
        <v>5581</v>
      </c>
      <c r="S1873" s="70" t="s">
        <v>102</v>
      </c>
      <c r="T1873" s="70" t="s">
        <v>102</v>
      </c>
      <c r="U1873" s="93" t="s">
        <v>10069</v>
      </c>
      <c r="V1873" s="94">
        <v>796</v>
      </c>
      <c r="W1873" s="97" t="s">
        <v>5581</v>
      </c>
      <c r="X1873" s="38" t="str">
        <f>IFERROR(VLOOKUP(ROWS($X$4:X1873),$Q$4:$R$5094,2,FALSE),"")</f>
        <v>Chromium-51</v>
      </c>
      <c r="Y1873" s="38" t="str">
        <f>IFERROR(VLOOKUP(ROWS($Y$4:Y1873),$P$4:$U$5094,6,FALSE),"")</f>
        <v>14392-02-0</v>
      </c>
      <c r="Z1873" s="38">
        <f>IF(ISNUMBER(SEARCH(Search!$K$21,'Valid Values - Search'!AA1873)),MAX($Z$3:Z1872)+1,0)</f>
        <v>1870</v>
      </c>
      <c r="AA1873" s="64" t="s">
        <v>13424</v>
      </c>
      <c r="AB1873" s="70" t="s">
        <v>1360</v>
      </c>
      <c r="AC1873" s="71" t="s">
        <v>1156</v>
      </c>
      <c r="AD1873" s="38" t="str">
        <f>IFERROR(VLOOKUP(ROWS($AD$4:AD1873),$Z$4:$AC$3778,2,FALSE),"")</f>
        <v>Metals in Water by FLAA- Direct Air-Acetylene Flame (3111-B APHA)</v>
      </c>
      <c r="AF1873" s="37"/>
    </row>
    <row r="1874" spans="16:32" ht="15" customHeight="1">
      <c r="P1874" s="38">
        <f>IF(ISNUMBER(SEARCH(Search!$K$13,'Valid Values - Search'!U1874)),MAX($P$3:P1873)+1,0)</f>
        <v>1871</v>
      </c>
      <c r="Q1874" s="38">
        <f>IF(ISNUMBER(SEARCH(Search!$K$5,'Valid Values - Search'!R1874)),MAX($Q$3:Q1873)+1,0)</f>
        <v>1871</v>
      </c>
      <c r="R1874" s="64" t="s">
        <v>5582</v>
      </c>
      <c r="S1874" s="70" t="s">
        <v>101</v>
      </c>
      <c r="T1874" s="70" t="s">
        <v>102</v>
      </c>
      <c r="U1874" s="93" t="s">
        <v>8767</v>
      </c>
      <c r="V1874" s="94">
        <v>337514</v>
      </c>
      <c r="W1874" s="97" t="s">
        <v>5582</v>
      </c>
      <c r="X1874" s="38" t="str">
        <f>IFERROR(VLOOKUP(ROWS($X$4:X1874),$Q$4:$R$5094,2,FALSE),"")</f>
        <v>Chrysene</v>
      </c>
      <c r="Y1874" s="38" t="str">
        <f>IFERROR(VLOOKUP(ROWS($Y$4:Y1874),$P$4:$U$5094,6,FALSE),"")</f>
        <v>218-01-9</v>
      </c>
      <c r="Z1874" s="38">
        <f>IF(ISNUMBER(SEARCH(Search!$K$21,'Valid Values - Search'!AA1874)),MAX($Z$3:Z1873)+1,0)</f>
        <v>1871</v>
      </c>
      <c r="AA1874" s="64" t="s">
        <v>13425</v>
      </c>
      <c r="AB1874" s="70" t="s">
        <v>1362</v>
      </c>
      <c r="AC1874" s="71" t="s">
        <v>1156</v>
      </c>
      <c r="AD1874" s="38" t="str">
        <f>IFERROR(VLOOKUP(ROWS($AD$4:AD1874),$Z$4:$AC$3778,2,FALSE),"")</f>
        <v>Metals in Water by FLAA- Direct Nitrous Oxide-Acetylene Flame (3111-D APHA)</v>
      </c>
      <c r="AF1874" s="37"/>
    </row>
    <row r="1875" spans="16:32" ht="15" customHeight="1">
      <c r="P1875" s="38">
        <f>IF(ISNUMBER(SEARCH(Search!$K$13,'Valid Values - Search'!U1875)),MAX($P$3:P1874)+1,0)</f>
        <v>1872</v>
      </c>
      <c r="Q1875" s="38">
        <f>IF(ISNUMBER(SEARCH(Search!$K$5,'Valid Values - Search'!R1875)),MAX($Q$3:Q1874)+1,0)</f>
        <v>1872</v>
      </c>
      <c r="R1875" s="64" t="s">
        <v>5583</v>
      </c>
      <c r="S1875" s="70" t="s">
        <v>102</v>
      </c>
      <c r="T1875" s="70" t="s">
        <v>102</v>
      </c>
      <c r="U1875" s="93" t="s">
        <v>8459</v>
      </c>
      <c r="V1875" s="94">
        <v>389264</v>
      </c>
      <c r="W1875" s="97" t="s">
        <v>5583</v>
      </c>
      <c r="X1875" s="38" t="str">
        <f>IFERROR(VLOOKUP(ROWS($X$4:X1875),$Q$4:$R$5094,2,FALSE),"")</f>
        <v>Chrysene + Triphenylene</v>
      </c>
      <c r="Y1875" s="38" t="str">
        <f>IFERROR(VLOOKUP(ROWS($Y$4:Y1875),$P$4:$U$5094,6,FALSE),"")</f>
        <v>N/A</v>
      </c>
      <c r="Z1875" s="38">
        <f>IF(ISNUMBER(SEARCH(Search!$K$21,'Valid Values - Search'!AA1875)),MAX($Z$3:Z1874)+1,0)</f>
        <v>1872</v>
      </c>
      <c r="AA1875" s="64" t="s">
        <v>13426</v>
      </c>
      <c r="AB1875" s="70" t="s">
        <v>1361</v>
      </c>
      <c r="AC1875" s="71" t="s">
        <v>1156</v>
      </c>
      <c r="AD1875" s="38" t="str">
        <f>IFERROR(VLOOKUP(ROWS($AD$4:AD1875),$Z$4:$AC$3778,2,FALSE),"")</f>
        <v>Metals in Water by FLAA- Extraction/Air-Acetylene Flame (3111-C APHA)</v>
      </c>
      <c r="AF1875" s="37"/>
    </row>
    <row r="1876" spans="16:32" ht="15" customHeight="1">
      <c r="P1876" s="38">
        <f>IF(ISNUMBER(SEARCH(Search!$K$13,'Valid Values - Search'!U1876)),MAX($P$3:P1875)+1,0)</f>
        <v>1873</v>
      </c>
      <c r="Q1876" s="38">
        <f>IF(ISNUMBER(SEARCH(Search!$K$5,'Valid Values - Search'!R1876)),MAX($Q$3:Q1875)+1,0)</f>
        <v>1873</v>
      </c>
      <c r="R1876" s="64" t="s">
        <v>5584</v>
      </c>
      <c r="S1876" s="70" t="s">
        <v>102</v>
      </c>
      <c r="T1876" s="70" t="s">
        <v>102</v>
      </c>
      <c r="U1876" s="93" t="s">
        <v>10070</v>
      </c>
      <c r="V1876" s="94">
        <v>1003837</v>
      </c>
      <c r="W1876" s="97" t="s">
        <v>5584</v>
      </c>
      <c r="X1876" s="38" t="str">
        <f>IFERROR(VLOOKUP(ROWS($X$4:X1876),$Q$4:$R$5094,2,FALSE),"")</f>
        <v>Chrysene-d12</v>
      </c>
      <c r="Y1876" s="38" t="str">
        <f>IFERROR(VLOOKUP(ROWS($Y$4:Y1876),$P$4:$U$5094,6,FALSE),"")</f>
        <v>1719-03-5</v>
      </c>
      <c r="Z1876" s="38">
        <f>IF(ISNUMBER(SEARCH(Search!$K$21,'Valid Values - Search'!AA1876)),MAX($Z$3:Z1875)+1,0)</f>
        <v>1873</v>
      </c>
      <c r="AA1876" s="64" t="s">
        <v>13427</v>
      </c>
      <c r="AB1876" s="70" t="s">
        <v>1363</v>
      </c>
      <c r="AC1876" s="71" t="s">
        <v>1156</v>
      </c>
      <c r="AD1876" s="38" t="str">
        <f>IFERROR(VLOOKUP(ROWS($AD$4:AD1876),$Z$4:$AC$3778,2,FALSE),"")</f>
        <v>Metals in Water by FLAA- Extraction/Nitrous Oxide-Acetylene Flame Method (3111-E APHA)</v>
      </c>
      <c r="AF1876" s="37"/>
    </row>
    <row r="1877" spans="16:32" ht="15" customHeight="1">
      <c r="P1877" s="38">
        <f>IF(ISNUMBER(SEARCH(Search!$K$13,'Valid Values - Search'!U1877)),MAX($P$3:P1876)+1,0)</f>
        <v>1874</v>
      </c>
      <c r="Q1877" s="38">
        <f>IF(ISNUMBER(SEARCH(Search!$K$5,'Valid Values - Search'!R1877)),MAX($Q$3:Q1876)+1,0)</f>
        <v>1874</v>
      </c>
      <c r="R1877" s="64" t="s">
        <v>5585</v>
      </c>
      <c r="S1877" s="70" t="s">
        <v>102</v>
      </c>
      <c r="T1877" s="70" t="s">
        <v>102</v>
      </c>
      <c r="U1877" s="93" t="s">
        <v>10071</v>
      </c>
      <c r="V1877" s="94">
        <v>1001060</v>
      </c>
      <c r="W1877" s="97" t="s">
        <v>5585</v>
      </c>
      <c r="X1877" s="38" t="str">
        <f>IFERROR(VLOOKUP(ROWS($X$4:X1877),$Q$4:$R$5094,2,FALSE),"")</f>
        <v>Chrysotile</v>
      </c>
      <c r="Y1877" s="38" t="str">
        <f>IFERROR(VLOOKUP(ROWS($Y$4:Y1877),$P$4:$U$5094,6,FALSE),"")</f>
        <v>12001-29-5</v>
      </c>
      <c r="Z1877" s="38">
        <f>IF(ISNUMBER(SEARCH(Search!$K$21,'Valid Values - Search'!AA1877)),MAX($Z$3:Z1876)+1,0)</f>
        <v>1874</v>
      </c>
      <c r="AA1877" s="64" t="s">
        <v>13428</v>
      </c>
      <c r="AB1877" s="70" t="s">
        <v>1365</v>
      </c>
      <c r="AC1877" s="71" t="s">
        <v>1156</v>
      </c>
      <c r="AD1877" s="38" t="str">
        <f>IFERROR(VLOOKUP(ROWS($AD$4:AD1877),$Z$4:$AC$3778,2,FALSE),"")</f>
        <v>Metals in Water by GFAA (3113-B APHA)</v>
      </c>
      <c r="AF1877" s="37"/>
    </row>
    <row r="1878" spans="16:32" ht="15" customHeight="1">
      <c r="P1878" s="38">
        <f>IF(ISNUMBER(SEARCH(Search!$K$13,'Valid Values - Search'!U1878)),MAX($P$3:P1877)+1,0)</f>
        <v>1875</v>
      </c>
      <c r="Q1878" s="38">
        <f>IF(ISNUMBER(SEARCH(Search!$K$5,'Valid Values - Search'!R1878)),MAX($Q$3:Q1877)+1,0)</f>
        <v>1875</v>
      </c>
      <c r="R1878" s="64" t="s">
        <v>5586</v>
      </c>
      <c r="S1878" s="70" t="s">
        <v>102</v>
      </c>
      <c r="T1878" s="70" t="s">
        <v>102</v>
      </c>
      <c r="U1878" s="93" t="s">
        <v>10072</v>
      </c>
      <c r="V1878" s="94">
        <v>651</v>
      </c>
      <c r="W1878" s="97" t="s">
        <v>5586</v>
      </c>
      <c r="X1878" s="38" t="str">
        <f>IFERROR(VLOOKUP(ROWS($X$4:X1878),$Q$4:$R$5094,2,FALSE),"")</f>
        <v>Chrysotile asbestos</v>
      </c>
      <c r="Y1878" s="38" t="str">
        <f>IFERROR(VLOOKUP(ROWS($Y$4:Y1878),$P$4:$U$5094,6,FALSE),"")</f>
        <v>132207-32-0</v>
      </c>
      <c r="Z1878" s="38">
        <f>IF(ISNUMBER(SEARCH(Search!$K$21,'Valid Values - Search'!AA1878)),MAX($Z$3:Z1877)+1,0)</f>
        <v>1875</v>
      </c>
      <c r="AA1878" s="64" t="s">
        <v>13429</v>
      </c>
      <c r="AB1878" s="70">
        <v>3120</v>
      </c>
      <c r="AC1878" s="71" t="s">
        <v>1156</v>
      </c>
      <c r="AD1878" s="38" t="str">
        <f>IFERROR(VLOOKUP(ROWS($AD$4:AD1878),$Z$4:$AC$3778,2,FALSE),"")</f>
        <v>Metals in Water by ICP (3120 APHA)</v>
      </c>
      <c r="AF1878" s="37"/>
    </row>
    <row r="1879" spans="16:32" ht="15" customHeight="1">
      <c r="P1879" s="38">
        <f>IF(ISNUMBER(SEARCH(Search!$K$13,'Valid Values - Search'!U1879)),MAX($P$3:P1878)+1,0)</f>
        <v>1876</v>
      </c>
      <c r="Q1879" s="38">
        <f>IF(ISNUMBER(SEARCH(Search!$K$5,'Valid Values - Search'!R1879)),MAX($Q$3:Q1878)+1,0)</f>
        <v>1876</v>
      </c>
      <c r="R1879" s="64" t="s">
        <v>5587</v>
      </c>
      <c r="S1879" s="70" t="s">
        <v>102</v>
      </c>
      <c r="T1879" s="70" t="s">
        <v>102</v>
      </c>
      <c r="U1879" s="93" t="s">
        <v>10073</v>
      </c>
      <c r="V1879" s="94">
        <v>1002469</v>
      </c>
      <c r="W1879" s="97" t="s">
        <v>5587</v>
      </c>
      <c r="X1879" s="38" t="str">
        <f>IFERROR(VLOOKUP(ROWS($X$4:X1879),$Q$4:$R$5094,2,FALSE),"")</f>
        <v>Cimetidine</v>
      </c>
      <c r="Y1879" s="38" t="str">
        <f>IFERROR(VLOOKUP(ROWS($Y$4:Y1879),$P$4:$U$5094,6,FALSE),"")</f>
        <v>51481-61-9</v>
      </c>
      <c r="Z1879" s="38">
        <f>IF(ISNUMBER(SEARCH(Search!$K$21,'Valid Values - Search'!AA1879)),MAX($Z$3:Z1878)+1,0)</f>
        <v>1876</v>
      </c>
      <c r="AA1879" s="64" t="s">
        <v>13431</v>
      </c>
      <c r="AB1879" s="70" t="s">
        <v>2784</v>
      </c>
      <c r="AC1879" s="71" t="s">
        <v>1182</v>
      </c>
      <c r="AD1879" s="38" t="str">
        <f>IFERROR(VLOOKUP(ROWS($AD$4:AD1879),$Z$4:$AC$3778,2,FALSE),"")</f>
        <v>Metals in Water by ICP (I1472 USDOI/USGS)</v>
      </c>
      <c r="AF1879" s="37"/>
    </row>
    <row r="1880" spans="16:32" ht="15" customHeight="1">
      <c r="P1880" s="38">
        <f>IF(ISNUMBER(SEARCH(Search!$K$13,'Valid Values - Search'!U1880)),MAX($P$3:P1879)+1,0)</f>
        <v>1877</v>
      </c>
      <c r="Q1880" s="38">
        <f>IF(ISNUMBER(SEARCH(Search!$K$5,'Valid Values - Search'!R1880)),MAX($Q$3:Q1879)+1,0)</f>
        <v>1877</v>
      </c>
      <c r="R1880" s="64" t="s">
        <v>5588</v>
      </c>
      <c r="S1880" s="70" t="s">
        <v>102</v>
      </c>
      <c r="T1880" s="70" t="s">
        <v>102</v>
      </c>
      <c r="U1880" s="93" t="s">
        <v>10074</v>
      </c>
      <c r="V1880" s="94" t="s">
        <v>8459</v>
      </c>
      <c r="W1880" s="97" t="s">
        <v>5588</v>
      </c>
      <c r="X1880" s="38" t="str">
        <f>IFERROR(VLOOKUP(ROWS($X$4:X1880),$Q$4:$R$5094,2,FALSE),"")</f>
        <v>Cimetidine-d3</v>
      </c>
      <c r="Y1880" s="38" t="str">
        <f>IFERROR(VLOOKUP(ROWS($Y$4:Y1880),$P$4:$U$5094,6,FALSE),"")</f>
        <v>1185237-29-9</v>
      </c>
      <c r="Z1880" s="38">
        <f>IF(ISNUMBER(SEARCH(Search!$K$21,'Valid Values - Search'!AA1880)),MAX($Z$3:Z1879)+1,0)</f>
        <v>1877</v>
      </c>
      <c r="AA1880" s="64" t="s">
        <v>13430</v>
      </c>
      <c r="AB1880" s="70" t="s">
        <v>2602</v>
      </c>
      <c r="AC1880" s="71" t="s">
        <v>1182</v>
      </c>
      <c r="AD1880" s="38" t="str">
        <f>IFERROR(VLOOKUP(ROWS($AD$4:AD1880),$Z$4:$AC$3778,2,FALSE),"")</f>
        <v>Metals in Water by ICP (I-1472-87 USDOI/USGS)</v>
      </c>
      <c r="AF1880" s="37"/>
    </row>
    <row r="1881" spans="16:32" ht="15" customHeight="1">
      <c r="P1881" s="38">
        <f>IF(ISNUMBER(SEARCH(Search!$K$13,'Valid Values - Search'!U1881)),MAX($P$3:P1880)+1,0)</f>
        <v>1878</v>
      </c>
      <c r="Q1881" s="38">
        <f>IF(ISNUMBER(SEARCH(Search!$K$5,'Valid Values - Search'!R1881)),MAX($Q$3:Q1880)+1,0)</f>
        <v>1878</v>
      </c>
      <c r="R1881" s="64" t="s">
        <v>5589</v>
      </c>
      <c r="S1881" s="70" t="s">
        <v>102</v>
      </c>
      <c r="T1881" s="70" t="s">
        <v>102</v>
      </c>
      <c r="U1881" s="93" t="s">
        <v>10075</v>
      </c>
      <c r="V1881" s="94">
        <v>798</v>
      </c>
      <c r="W1881" s="97" t="s">
        <v>5589</v>
      </c>
      <c r="X1881" s="38" t="str">
        <f>IFERROR(VLOOKUP(ROWS($X$4:X1881),$Q$4:$R$5094,2,FALSE),"")</f>
        <v>Cinerin I</v>
      </c>
      <c r="Y1881" s="38" t="str">
        <f>IFERROR(VLOOKUP(ROWS($Y$4:Y1881),$P$4:$U$5094,6,FALSE),"")</f>
        <v>25402-06-6</v>
      </c>
      <c r="Z1881" s="38">
        <f>IF(ISNUMBER(SEARCH(Search!$K$21,'Valid Values - Search'!AA1881)),MAX($Z$3:Z1880)+1,0)</f>
        <v>1878</v>
      </c>
      <c r="AA1881" s="64" t="s">
        <v>13432</v>
      </c>
      <c r="AB1881" s="70">
        <v>3125</v>
      </c>
      <c r="AC1881" s="71" t="s">
        <v>1156</v>
      </c>
      <c r="AD1881" s="38" t="str">
        <f>IFERROR(VLOOKUP(ROWS($AD$4:AD1881),$Z$4:$AC$3778,2,FALSE),"")</f>
        <v>Metals in Water by ICP/MS (3125 APHA)</v>
      </c>
      <c r="AF1881" s="37"/>
    </row>
    <row r="1882" spans="16:32" ht="15" customHeight="1">
      <c r="P1882" s="38">
        <f>IF(ISNUMBER(SEARCH(Search!$K$13,'Valid Values - Search'!U1882)),MAX($P$3:P1881)+1,0)</f>
        <v>1879</v>
      </c>
      <c r="Q1882" s="38">
        <f>IF(ISNUMBER(SEARCH(Search!$K$5,'Valid Values - Search'!R1882)),MAX($Q$3:Q1881)+1,0)</f>
        <v>1879</v>
      </c>
      <c r="R1882" s="64" t="s">
        <v>5590</v>
      </c>
      <c r="S1882" s="70" t="s">
        <v>102</v>
      </c>
      <c r="T1882" s="70" t="s">
        <v>102</v>
      </c>
      <c r="U1882" s="93" t="s">
        <v>10076</v>
      </c>
      <c r="V1882" s="94" t="s">
        <v>8459</v>
      </c>
      <c r="W1882" s="97" t="s">
        <v>5590</v>
      </c>
      <c r="X1882" s="38" t="str">
        <f>IFERROR(VLOOKUP(ROWS($X$4:X1882),$Q$4:$R$5094,2,FALSE),"")</f>
        <v>Cinerin II</v>
      </c>
      <c r="Y1882" s="38" t="str">
        <f>IFERROR(VLOOKUP(ROWS($Y$4:Y1882),$P$4:$U$5094,6,FALSE),"")</f>
        <v>121-20-0</v>
      </c>
      <c r="Z1882" s="38">
        <f>IF(ISNUMBER(SEARCH(Search!$K$21,'Valid Values - Search'!AA1882)),MAX($Z$3:Z1881)+1,0)</f>
        <v>1879</v>
      </c>
      <c r="AA1882" s="64" t="s">
        <v>13433</v>
      </c>
      <c r="AB1882" s="70">
        <v>200.7</v>
      </c>
      <c r="AC1882" s="71" t="s">
        <v>1102</v>
      </c>
      <c r="AD1882" s="38" t="str">
        <f>IFERROR(VLOOKUP(ROWS($AD$4:AD1882),$Z$4:$AC$3778,2,FALSE),"")</f>
        <v>Metals in Water by ICP-AES (200.7 USEPA)</v>
      </c>
      <c r="AF1882" s="37"/>
    </row>
    <row r="1883" spans="16:32" ht="15" customHeight="1">
      <c r="P1883" s="38">
        <f>IF(ISNUMBER(SEARCH(Search!$K$13,'Valid Values - Search'!U1883)),MAX($P$3:P1882)+1,0)</f>
        <v>1880</v>
      </c>
      <c r="Q1883" s="38">
        <f>IF(ISNUMBER(SEARCH(Search!$K$5,'Valid Values - Search'!R1883)),MAX($Q$3:Q1882)+1,0)</f>
        <v>1880</v>
      </c>
      <c r="R1883" s="64" t="s">
        <v>5591</v>
      </c>
      <c r="S1883" s="70" t="s">
        <v>102</v>
      </c>
      <c r="T1883" s="70" t="s">
        <v>102</v>
      </c>
      <c r="U1883" s="93" t="s">
        <v>10077</v>
      </c>
      <c r="V1883" s="94">
        <v>1464</v>
      </c>
      <c r="W1883" s="97" t="s">
        <v>5591</v>
      </c>
      <c r="X1883" s="38" t="str">
        <f>IFERROR(VLOOKUP(ROWS($X$4:X1883),$Q$4:$R$5094,2,FALSE),"")</f>
        <v>Cinnamic acid</v>
      </c>
      <c r="Y1883" s="38" t="str">
        <f>IFERROR(VLOOKUP(ROWS($Y$4:Y1883),$P$4:$U$5094,6,FALSE),"")</f>
        <v>621-82-9</v>
      </c>
      <c r="Z1883" s="38">
        <f>IF(ISNUMBER(SEARCH(Search!$K$21,'Valid Values - Search'!AA1883)),MAX($Z$3:Z1882)+1,0)</f>
        <v>1880</v>
      </c>
      <c r="AA1883" s="64" t="s">
        <v>13434</v>
      </c>
      <c r="AB1883" s="70" t="s">
        <v>1240</v>
      </c>
      <c r="AC1883" s="71" t="s">
        <v>1102</v>
      </c>
      <c r="AD1883" s="38" t="str">
        <f>IFERROR(VLOOKUP(ROWS($AD$4:AD1883),$Z$4:$AC$3778,2,FALSE),"")</f>
        <v>Metals in Water by ICP-AES (200.7(W) USEPA)</v>
      </c>
      <c r="AF1883" s="37"/>
    </row>
    <row r="1884" spans="16:32" ht="15" customHeight="1">
      <c r="P1884" s="38">
        <f>IF(ISNUMBER(SEARCH(Search!$K$13,'Valid Values - Search'!U1884)),MAX($P$3:P1883)+1,0)</f>
        <v>1881</v>
      </c>
      <c r="Q1884" s="38">
        <f>IF(ISNUMBER(SEARCH(Search!$K$5,'Valid Values - Search'!R1884)),MAX($Q$3:Q1883)+1,0)</f>
        <v>1881</v>
      </c>
      <c r="R1884" s="64" t="s">
        <v>5592</v>
      </c>
      <c r="S1884" s="70" t="s">
        <v>102</v>
      </c>
      <c r="T1884" s="70" t="s">
        <v>102</v>
      </c>
      <c r="U1884" s="93" t="s">
        <v>10078</v>
      </c>
      <c r="V1884" s="94">
        <v>323333</v>
      </c>
      <c r="W1884" s="97" t="s">
        <v>5592</v>
      </c>
      <c r="X1884" s="38" t="str">
        <f>IFERROR(VLOOKUP(ROWS($X$4:X1884),$Q$4:$R$5094,2,FALSE),"")</f>
        <v>Ciprofloxacin</v>
      </c>
      <c r="Y1884" s="38" t="str">
        <f>IFERROR(VLOOKUP(ROWS($Y$4:Y1884),$P$4:$U$5094,6,FALSE),"")</f>
        <v>85721-33-1</v>
      </c>
      <c r="Z1884" s="38">
        <f>IF(ISNUMBER(SEARCH(Search!$K$21,'Valid Values - Search'!AA1884)),MAX($Z$3:Z1883)+1,0)</f>
        <v>1881</v>
      </c>
      <c r="AA1884" s="64" t="s">
        <v>13435</v>
      </c>
      <c r="AB1884" s="70" t="s">
        <v>2700</v>
      </c>
      <c r="AC1884" s="71" t="s">
        <v>1182</v>
      </c>
      <c r="AD1884" s="38" t="str">
        <f>IFERROR(VLOOKUP(ROWS($AD$4:AD1884),$Z$4:$AC$3778,2,FALSE),"")</f>
        <v>Metals in Water by Inductively Coupled Plasma/Mass Spectrometer, Whole-Water Recoverable (I-4472-97 USDOI/USGS)</v>
      </c>
      <c r="AF1884" s="37"/>
    </row>
    <row r="1885" spans="16:32" ht="15" customHeight="1">
      <c r="P1885" s="38">
        <f>IF(ISNUMBER(SEARCH(Search!$K$13,'Valid Values - Search'!U1885)),MAX($P$3:P1884)+1,0)</f>
        <v>1882</v>
      </c>
      <c r="Q1885" s="38">
        <f>IF(ISNUMBER(SEARCH(Search!$K$5,'Valid Values - Search'!R1885)),MAX($Q$3:Q1884)+1,0)</f>
        <v>1882</v>
      </c>
      <c r="R1885" s="64" t="s">
        <v>5593</v>
      </c>
      <c r="S1885" s="70" t="s">
        <v>102</v>
      </c>
      <c r="T1885" s="70" t="s">
        <v>102</v>
      </c>
      <c r="U1885" s="93" t="s">
        <v>8459</v>
      </c>
      <c r="V1885" s="94" t="s">
        <v>8459</v>
      </c>
      <c r="W1885" s="97" t="s">
        <v>5593</v>
      </c>
      <c r="X1885" s="38" t="str">
        <f>IFERROR(VLOOKUP(ROWS($X$4:X1885),$Q$4:$R$5094,2,FALSE),"")</f>
        <v>Ciprofloxacin-13C3-15N</v>
      </c>
      <c r="Y1885" s="38" t="str">
        <f>IFERROR(VLOOKUP(ROWS($Y$4:Y1885),$P$4:$U$5094,6,FALSE),"")</f>
        <v>N/A</v>
      </c>
      <c r="Z1885" s="38">
        <f>IF(ISNUMBER(SEARCH(Search!$K$21,'Valid Values - Search'!AA1885)),MAX($Z$3:Z1884)+1,0)</f>
        <v>1882</v>
      </c>
      <c r="AA1885" s="64" t="s">
        <v>13436</v>
      </c>
      <c r="AB1885" s="70" t="s">
        <v>2699</v>
      </c>
      <c r="AC1885" s="71" t="s">
        <v>1182</v>
      </c>
      <c r="AD1885" s="38" t="str">
        <f>IFERROR(VLOOKUP(ROWS($AD$4:AD1885),$Z$4:$AC$3778,2,FALSE),"")</f>
        <v>Metals in Water by Inductively Coupled Plasma/Optical Emission Spectrometry (I-4471-97 USDOI/USGS)</v>
      </c>
      <c r="AF1885" s="37"/>
    </row>
    <row r="1886" spans="16:32" ht="15" customHeight="1">
      <c r="P1886" s="38">
        <f>IF(ISNUMBER(SEARCH(Search!$K$13,'Valid Values - Search'!U1886)),MAX($P$3:P1885)+1,0)</f>
        <v>1883</v>
      </c>
      <c r="Q1886" s="38">
        <f>IF(ISNUMBER(SEARCH(Search!$K$5,'Valid Values - Search'!R1886)),MAX($Q$3:Q1885)+1,0)</f>
        <v>1883</v>
      </c>
      <c r="R1886" s="64" t="s">
        <v>5594</v>
      </c>
      <c r="S1886" s="70" t="s">
        <v>102</v>
      </c>
      <c r="T1886" s="70" t="s">
        <v>102</v>
      </c>
      <c r="U1886" s="93" t="s">
        <v>10079</v>
      </c>
      <c r="V1886" s="94">
        <v>1003764</v>
      </c>
      <c r="W1886" s="97" t="s">
        <v>5594</v>
      </c>
      <c r="X1886" s="38" t="str">
        <f>IFERROR(VLOOKUP(ROWS($X$4:X1886),$Q$4:$R$5094,2,FALSE),"")</f>
        <v>cis-(-)-2-[(Dimethylamino)methyl]-1[3-methoxyphenyl]-cyclohexanol</v>
      </c>
      <c r="Y1886" s="38" t="str">
        <f>IFERROR(VLOOKUP(ROWS($Y$4:Y1886),$P$4:$U$5094,6,FALSE),"")</f>
        <v>27203-92-5</v>
      </c>
      <c r="Z1886" s="38">
        <f>IF(ISNUMBER(SEARCH(Search!$K$21,'Valid Values - Search'!AA1886)),MAX($Z$3:Z1885)+1,0)</f>
        <v>1883</v>
      </c>
      <c r="AA1886" s="64" t="s">
        <v>13437</v>
      </c>
      <c r="AB1886" s="70" t="s">
        <v>1366</v>
      </c>
      <c r="AC1886" s="71" t="s">
        <v>1156</v>
      </c>
      <c r="AD1886" s="38" t="str">
        <f>IFERROR(VLOOKUP(ROWS($AD$4:AD1886),$Z$4:$AC$3778,2,FALSE),"")</f>
        <v>Metals in Water by Manual HYDAA (3114-B APHA)</v>
      </c>
      <c r="AF1886" s="37"/>
    </row>
    <row r="1887" spans="16:32" ht="15" customHeight="1">
      <c r="P1887" s="38">
        <f>IF(ISNUMBER(SEARCH(Search!$K$13,'Valid Values - Search'!U1887)),MAX($P$3:P1886)+1,0)</f>
        <v>1884</v>
      </c>
      <c r="Q1887" s="38">
        <f>IF(ISNUMBER(SEARCH(Search!$K$5,'Valid Values - Search'!R1887)),MAX($Q$3:Q1886)+1,0)</f>
        <v>1884</v>
      </c>
      <c r="R1887" s="64" t="s">
        <v>5595</v>
      </c>
      <c r="S1887" s="70" t="s">
        <v>101</v>
      </c>
      <c r="T1887" s="70" t="s">
        <v>102</v>
      </c>
      <c r="U1887" s="93" t="s">
        <v>9017</v>
      </c>
      <c r="V1887" s="94">
        <v>181</v>
      </c>
      <c r="W1887" s="97" t="s">
        <v>5595</v>
      </c>
      <c r="X1887" s="38" t="str">
        <f>IFERROR(VLOOKUP(ROWS($X$4:X1887),$Q$4:$R$5094,2,FALSE),"")</f>
        <v>cis-1,2-Dichloroethylene</v>
      </c>
      <c r="Y1887" s="38" t="str">
        <f>IFERROR(VLOOKUP(ROWS($Y$4:Y1887),$P$4:$U$5094,6,FALSE),"")</f>
        <v>156-59-2</v>
      </c>
      <c r="Z1887" s="38">
        <f>IF(ISNUMBER(SEARCH(Search!$K$21,'Valid Values - Search'!AA1887)),MAX($Z$3:Z1886)+1,0)</f>
        <v>1884</v>
      </c>
      <c r="AA1887" s="64" t="s">
        <v>13438</v>
      </c>
      <c r="AB1887" s="70">
        <v>200.15</v>
      </c>
      <c r="AC1887" s="71" t="s">
        <v>1102</v>
      </c>
      <c r="AD1887" s="38" t="str">
        <f>IFERROR(VLOOKUP(ROWS($AD$4:AD1887),$Z$4:$AC$3778,2,FALSE),"")</f>
        <v>Metals in Water by Nebulization and ICP-AES (200.15 USEPA)</v>
      </c>
      <c r="AF1887" s="37"/>
    </row>
    <row r="1888" spans="16:32" ht="15" customHeight="1">
      <c r="P1888" s="38">
        <f>IF(ISNUMBER(SEARCH(Search!$K$13,'Valid Values - Search'!U1888)),MAX($P$3:P1887)+1,0)</f>
        <v>1885</v>
      </c>
      <c r="Q1888" s="38">
        <f>IF(ISNUMBER(SEARCH(Search!$K$5,'Valid Values - Search'!R1888)),MAX($Q$3:Q1887)+1,0)</f>
        <v>1885</v>
      </c>
      <c r="R1888" s="64" t="s">
        <v>5596</v>
      </c>
      <c r="S1888" s="70" t="s">
        <v>102</v>
      </c>
      <c r="T1888" s="70" t="s">
        <v>102</v>
      </c>
      <c r="U1888" s="93" t="s">
        <v>10080</v>
      </c>
      <c r="V1888" s="94" t="s">
        <v>8459</v>
      </c>
      <c r="W1888" s="97" t="s">
        <v>5596</v>
      </c>
      <c r="X1888" s="38" t="str">
        <f>IFERROR(VLOOKUP(ROWS($X$4:X1888),$Q$4:$R$5094,2,FALSE),"")</f>
        <v>cis-1,2-Dimethylcyclopropane</v>
      </c>
      <c r="Y1888" s="38" t="str">
        <f>IFERROR(VLOOKUP(ROWS($Y$4:Y1888),$P$4:$U$5094,6,FALSE),"")</f>
        <v>930-18-7</v>
      </c>
      <c r="Z1888" s="38">
        <f>IF(ISNUMBER(SEARCH(Search!$K$21,'Valid Values - Search'!AA1888)),MAX($Z$3:Z1887)+1,0)</f>
        <v>1885</v>
      </c>
      <c r="AA1888" s="64" t="s">
        <v>13439</v>
      </c>
      <c r="AB1888" s="70">
        <v>200.8</v>
      </c>
      <c r="AC1888" s="71" t="s">
        <v>1102</v>
      </c>
      <c r="AD1888" s="38" t="str">
        <f>IFERROR(VLOOKUP(ROWS($AD$4:AD1888),$Z$4:$AC$3778,2,FALSE),"")</f>
        <v>Metals in Waters by ICP/MS (200.8 USEPA)</v>
      </c>
      <c r="AF1888" s="37"/>
    </row>
    <row r="1889" spans="16:32" ht="15" customHeight="1">
      <c r="P1889" s="38">
        <f>IF(ISNUMBER(SEARCH(Search!$K$13,'Valid Values - Search'!U1889)),MAX($P$3:P1888)+1,0)</f>
        <v>1886</v>
      </c>
      <c r="Q1889" s="38">
        <f>IF(ISNUMBER(SEARCH(Search!$K$5,'Valid Values - Search'!R1889)),MAX($Q$3:Q1888)+1,0)</f>
        <v>1886</v>
      </c>
      <c r="R1889" s="64" t="s">
        <v>5597</v>
      </c>
      <c r="S1889" s="70" t="s">
        <v>101</v>
      </c>
      <c r="T1889" s="70" t="s">
        <v>102</v>
      </c>
      <c r="U1889" s="93" t="s">
        <v>9018</v>
      </c>
      <c r="V1889" s="94">
        <v>188</v>
      </c>
      <c r="W1889" s="97" t="s">
        <v>5597</v>
      </c>
      <c r="X1889" s="38" t="str">
        <f>IFERROR(VLOOKUP(ROWS($X$4:X1889),$Q$4:$R$5094,2,FALSE),"")</f>
        <v>cis-1,3-Dichloropropene</v>
      </c>
      <c r="Y1889" s="38" t="str">
        <f>IFERROR(VLOOKUP(ROWS($Y$4:Y1889),$P$4:$U$5094,6,FALSE),"")</f>
        <v>10061-01-5</v>
      </c>
      <c r="Z1889" s="38">
        <f>IF(ISNUMBER(SEARCH(Search!$K$21,'Valid Values - Search'!AA1889)),MAX($Z$3:Z1888)+1,0)</f>
        <v>1886</v>
      </c>
      <c r="AA1889" s="64" t="s">
        <v>13440</v>
      </c>
      <c r="AB1889" s="70" t="s">
        <v>1243</v>
      </c>
      <c r="AC1889" s="71" t="s">
        <v>1102</v>
      </c>
      <c r="AD1889" s="38" t="str">
        <f>IFERROR(VLOOKUP(ROWS($AD$4:AD1889),$Z$4:$AC$3778,2,FALSE),"")</f>
        <v>Metals in Waters by ICP/MS (200.8(W) USEPA)</v>
      </c>
      <c r="AF1889" s="37"/>
    </row>
    <row r="1890" spans="16:32" ht="15" customHeight="1">
      <c r="P1890" s="38">
        <f>IF(ISNUMBER(SEARCH(Search!$K$13,'Valid Values - Search'!U1890)),MAX($P$3:P1889)+1,0)</f>
        <v>1887</v>
      </c>
      <c r="Q1890" s="38">
        <f>IF(ISNUMBER(SEARCH(Search!$K$5,'Valid Values - Search'!R1890)),MAX($Q$3:Q1889)+1,0)</f>
        <v>1887</v>
      </c>
      <c r="R1890" s="64" t="s">
        <v>5598</v>
      </c>
      <c r="S1890" s="70" t="s">
        <v>102</v>
      </c>
      <c r="T1890" s="70" t="s">
        <v>102</v>
      </c>
      <c r="U1890" s="93" t="s">
        <v>10081</v>
      </c>
      <c r="V1890" s="94">
        <v>918</v>
      </c>
      <c r="W1890" s="97" t="s">
        <v>5598</v>
      </c>
      <c r="X1890" s="38" t="str">
        <f>IFERROR(VLOOKUP(ROWS($X$4:X1890),$Q$4:$R$5094,2,FALSE),"")</f>
        <v>cis-1,3-Dimethylcyclopentane</v>
      </c>
      <c r="Y1890" s="38" t="str">
        <f>IFERROR(VLOOKUP(ROWS($Y$4:Y1890),$P$4:$U$5094,6,FALSE),"")</f>
        <v>2532-58-3</v>
      </c>
      <c r="Z1890" s="38">
        <f>IF(ISNUMBER(SEARCH(Search!$K$21,'Valid Values - Search'!AA1890)),MAX($Z$3:Z1889)+1,0)</f>
        <v>1887</v>
      </c>
      <c r="AA1890" s="64" t="s">
        <v>13441</v>
      </c>
      <c r="AB1890" s="70" t="s">
        <v>2341</v>
      </c>
      <c r="AC1890" s="71" t="s">
        <v>1184</v>
      </c>
      <c r="AD1890" s="38" t="str">
        <f>IFERROR(VLOOKUP(ROWS($AD$4:AD1890),$Z$4:$AC$3778,2,FALSE),"")</f>
        <v>Metals in Workplace Atmosphere by AAS (D4185 ASTM)</v>
      </c>
      <c r="AF1890" s="37"/>
    </row>
    <row r="1891" spans="16:32" ht="15" customHeight="1">
      <c r="P1891" s="38">
        <f>IF(ISNUMBER(SEARCH(Search!$K$13,'Valid Values - Search'!U1891)),MAX($P$3:P1890)+1,0)</f>
        <v>1888</v>
      </c>
      <c r="Q1891" s="38">
        <f>IF(ISNUMBER(SEARCH(Search!$K$5,'Valid Values - Search'!R1891)),MAX($Q$3:Q1890)+1,0)</f>
        <v>1888</v>
      </c>
      <c r="R1891" s="64" t="s">
        <v>5599</v>
      </c>
      <c r="S1891" s="70" t="s">
        <v>102</v>
      </c>
      <c r="T1891" s="70" t="s">
        <v>102</v>
      </c>
      <c r="U1891" s="93" t="s">
        <v>10082</v>
      </c>
      <c r="V1891" s="94">
        <v>17200</v>
      </c>
      <c r="W1891" s="97" t="s">
        <v>5599</v>
      </c>
      <c r="X1891" s="38" t="str">
        <f>IFERROR(VLOOKUP(ROWS($X$4:X1891),$Q$4:$R$5094,2,FALSE),"")</f>
        <v>cis-1-Bromo-2-chlorocyclohexane</v>
      </c>
      <c r="Y1891" s="38" t="str">
        <f>IFERROR(VLOOKUP(ROWS($Y$4:Y1891),$P$4:$U$5094,6,FALSE),"")</f>
        <v>51422-75-4</v>
      </c>
      <c r="Z1891" s="38">
        <f>IF(ISNUMBER(SEARCH(Search!$K$21,'Valid Values - Search'!AA1891)),MAX($Z$3:Z1890)+1,0)</f>
        <v>1888</v>
      </c>
      <c r="AA1891" s="64" t="s">
        <v>13442</v>
      </c>
      <c r="AB1891" s="70" t="s">
        <v>2601</v>
      </c>
      <c r="AC1891" s="71" t="s">
        <v>1182</v>
      </c>
      <c r="AD1891" s="38" t="str">
        <f>IFERROR(VLOOKUP(ROWS($AD$4:AD1891),$Z$4:$AC$3778,2,FALSE),"")</f>
        <v>Metals, dissolved, water, ICP-AES (Archive method) (I-1472-85 USDOI/USGS)</v>
      </c>
      <c r="AF1891" s="37"/>
    </row>
    <row r="1892" spans="16:32" ht="15" customHeight="1">
      <c r="P1892" s="38">
        <f>IF(ISNUMBER(SEARCH(Search!$K$13,'Valid Values - Search'!U1892)),MAX($P$3:P1891)+1,0)</f>
        <v>1889</v>
      </c>
      <c r="Q1892" s="38">
        <f>IF(ISNUMBER(SEARCH(Search!$K$5,'Valid Values - Search'!R1892)),MAX($Q$3:Q1891)+1,0)</f>
        <v>1889</v>
      </c>
      <c r="R1892" s="64" t="s">
        <v>5600</v>
      </c>
      <c r="S1892" s="70" t="s">
        <v>102</v>
      </c>
      <c r="T1892" s="70" t="s">
        <v>102</v>
      </c>
      <c r="U1892" s="93" t="s">
        <v>10083</v>
      </c>
      <c r="V1892" s="94">
        <v>17164</v>
      </c>
      <c r="W1892" s="97" t="s">
        <v>5600</v>
      </c>
      <c r="X1892" s="38" t="str">
        <f>IFERROR(VLOOKUP(ROWS($X$4:X1892),$Q$4:$R$5094,2,FALSE),"")</f>
        <v>cis-2-Bromocyclohexanol</v>
      </c>
      <c r="Y1892" s="38" t="str">
        <f>IFERROR(VLOOKUP(ROWS($Y$4:Y1892),$P$4:$U$5094,6,FALSE),"")</f>
        <v>16536-57-5</v>
      </c>
      <c r="Z1892" s="38">
        <f>IF(ISNUMBER(SEARCH(Search!$K$21,'Valid Values - Search'!AA1892)),MAX($Z$3:Z1891)+1,0)</f>
        <v>1889</v>
      </c>
      <c r="AA1892" s="64" t="s">
        <v>13443</v>
      </c>
      <c r="AB1892" s="70" t="s">
        <v>1734</v>
      </c>
      <c r="AC1892" s="71" t="s">
        <v>1156</v>
      </c>
      <c r="AD1892" s="38" t="str">
        <f>IFERROR(VLOOKUP(ROWS($AD$4:AD1892),$Z$4:$AC$3778,2,FALSE),"")</f>
        <v>Methane in Water by Combustable Gas (6211-B APHA)</v>
      </c>
      <c r="AF1892" s="37"/>
    </row>
    <row r="1893" spans="16:32" ht="15" customHeight="1">
      <c r="P1893" s="38">
        <f>IF(ISNUMBER(SEARCH(Search!$K$13,'Valid Values - Search'!U1893)),MAX($P$3:P1892)+1,0)</f>
        <v>1890</v>
      </c>
      <c r="Q1893" s="38">
        <f>IF(ISNUMBER(SEARCH(Search!$K$5,'Valid Values - Search'!R1893)),MAX($Q$3:Q1892)+1,0)</f>
        <v>1890</v>
      </c>
      <c r="R1893" s="64" t="s">
        <v>5601</v>
      </c>
      <c r="S1893" s="70" t="s">
        <v>102</v>
      </c>
      <c r="T1893" s="70" t="s">
        <v>102</v>
      </c>
      <c r="U1893" s="93" t="s">
        <v>10084</v>
      </c>
      <c r="V1893" s="94">
        <v>1001042</v>
      </c>
      <c r="W1893" s="97" t="s">
        <v>5601</v>
      </c>
      <c r="X1893" s="38" t="str">
        <f>IFERROR(VLOOKUP(ROWS($X$4:X1893),$Q$4:$R$5094,2,FALSE),"")</f>
        <v>Cis-2-Butene</v>
      </c>
      <c r="Y1893" s="38" t="str">
        <f>IFERROR(VLOOKUP(ROWS($Y$4:Y1893),$P$4:$U$5094,6,FALSE),"")</f>
        <v>590-18-1</v>
      </c>
      <c r="Z1893" s="38">
        <f>IF(ISNUMBER(SEARCH(Search!$K$21,'Valid Values - Search'!AA1893)),MAX($Z$3:Z1892)+1,0)</f>
        <v>1890</v>
      </c>
      <c r="AA1893" s="64" t="s">
        <v>13444</v>
      </c>
      <c r="AB1893" s="70" t="s">
        <v>1735</v>
      </c>
      <c r="AC1893" s="71" t="s">
        <v>1156</v>
      </c>
      <c r="AD1893" s="38" t="str">
        <f>IFERROR(VLOOKUP(ROWS($AD$4:AD1893),$Z$4:$AC$3778,2,FALSE),"")</f>
        <v>Methane in Water by Volumetric Analysis (6211-C APHA)</v>
      </c>
      <c r="AF1893" s="37"/>
    </row>
    <row r="1894" spans="16:32" ht="15" customHeight="1">
      <c r="P1894" s="38">
        <f>IF(ISNUMBER(SEARCH(Search!$K$13,'Valid Values - Search'!U1894)),MAX($P$3:P1893)+1,0)</f>
        <v>1891</v>
      </c>
      <c r="Q1894" s="38">
        <f>IF(ISNUMBER(SEARCH(Search!$K$5,'Valid Values - Search'!R1894)),MAX($Q$3:Q1893)+1,0)</f>
        <v>1891</v>
      </c>
      <c r="R1894" s="64" t="s">
        <v>5602</v>
      </c>
      <c r="S1894" s="70" t="s">
        <v>102</v>
      </c>
      <c r="T1894" s="70" t="s">
        <v>102</v>
      </c>
      <c r="U1894" s="93" t="s">
        <v>10085</v>
      </c>
      <c r="V1894" s="94">
        <v>1000370</v>
      </c>
      <c r="W1894" s="97" t="s">
        <v>5602</v>
      </c>
      <c r="X1894" s="38" t="str">
        <f>IFERROR(VLOOKUP(ROWS($X$4:X1894),$Q$4:$R$5094,2,FALSE),"")</f>
        <v>Cis-2-Pentene</v>
      </c>
      <c r="Y1894" s="38" t="str">
        <f>IFERROR(VLOOKUP(ROWS($Y$4:Y1894),$P$4:$U$5094,6,FALSE),"")</f>
        <v>627-20-3</v>
      </c>
      <c r="Z1894" s="38">
        <f>IF(ISNUMBER(SEARCH(Search!$K$21,'Valid Values - Search'!AA1894)),MAX($Z$3:Z1893)+1,0)</f>
        <v>1891</v>
      </c>
      <c r="AA1894" s="64" t="s">
        <v>13445</v>
      </c>
      <c r="AB1894" s="70">
        <v>2000</v>
      </c>
      <c r="AC1894" s="71" t="s">
        <v>1150</v>
      </c>
      <c r="AD1894" s="38" t="str">
        <f>IFERROR(VLOOKUP(ROWS($AD$4:AD1894),$Z$4:$AC$3778,2,FALSE),"")</f>
        <v>Methanol by GC/FID (2000 NIOSH)</v>
      </c>
      <c r="AF1894" s="37"/>
    </row>
    <row r="1895" spans="16:32" ht="15" customHeight="1">
      <c r="P1895" s="38">
        <f>IF(ISNUMBER(SEARCH(Search!$K$13,'Valid Values - Search'!U1895)),MAX($P$3:P1894)+1,0)</f>
        <v>1892</v>
      </c>
      <c r="Q1895" s="38">
        <f>IF(ISNUMBER(SEARCH(Search!$K$5,'Valid Values - Search'!R1895)),MAX($Q$3:Q1894)+1,0)</f>
        <v>1892</v>
      </c>
      <c r="R1895" s="64" t="s">
        <v>5603</v>
      </c>
      <c r="S1895" s="70" t="s">
        <v>102</v>
      </c>
      <c r="T1895" s="70" t="s">
        <v>102</v>
      </c>
      <c r="U1895" s="93" t="s">
        <v>10086</v>
      </c>
      <c r="V1895" s="94">
        <v>15934</v>
      </c>
      <c r="W1895" s="97" t="s">
        <v>5603</v>
      </c>
      <c r="X1895" s="38" t="str">
        <f>IFERROR(VLOOKUP(ROWS($X$4:X1895),$Q$4:$R$5094,2,FALSE),"")</f>
        <v>cis-2-Phenyl-2-butene</v>
      </c>
      <c r="Y1895" s="38" t="str">
        <f>IFERROR(VLOOKUP(ROWS($Y$4:Y1895),$P$4:$U$5094,6,FALSE),"")</f>
        <v>767-99-7</v>
      </c>
      <c r="Z1895" s="38">
        <f>IF(ISNUMBER(SEARCH(Search!$K$21,'Valid Values - Search'!AA1895)),MAX($Z$3:Z1894)+1,0)</f>
        <v>1892</v>
      </c>
      <c r="AA1895" s="64" t="s">
        <v>13446</v>
      </c>
      <c r="AB1895" s="70" t="s">
        <v>3407</v>
      </c>
      <c r="AC1895" s="71" t="s">
        <v>1102</v>
      </c>
      <c r="AD1895" s="38" t="str">
        <f>IFERROR(VLOOKUP(ROWS($AD$4:AD1895),$Z$4:$AC$3778,2,FALSE),"")</f>
        <v>Methidathion by GC/FID (PMD-MEL USEPA)</v>
      </c>
      <c r="AF1895" s="37"/>
    </row>
    <row r="1896" spans="16:32" ht="15" customHeight="1">
      <c r="P1896" s="38">
        <f>IF(ISNUMBER(SEARCH(Search!$K$13,'Valid Values - Search'!U1896)),MAX($P$3:P1895)+1,0)</f>
        <v>1893</v>
      </c>
      <c r="Q1896" s="38">
        <f>IF(ISNUMBER(SEARCH(Search!$K$5,'Valid Values - Search'!R1896)),MAX($Q$3:Q1895)+1,0)</f>
        <v>1893</v>
      </c>
      <c r="R1896" s="64" t="s">
        <v>5604</v>
      </c>
      <c r="S1896" s="70" t="s">
        <v>102</v>
      </c>
      <c r="T1896" s="70" t="s">
        <v>102</v>
      </c>
      <c r="U1896" s="93" t="s">
        <v>10087</v>
      </c>
      <c r="V1896" s="94">
        <v>898</v>
      </c>
      <c r="W1896" s="97" t="s">
        <v>5604</v>
      </c>
      <c r="X1896" s="38" t="str">
        <f>IFERROR(VLOOKUP(ROWS($X$4:X1896),$Q$4:$R$5094,2,FALSE),"")</f>
        <v>cis-Captafol</v>
      </c>
      <c r="Y1896" s="38" t="str">
        <f>IFERROR(VLOOKUP(ROWS($Y$4:Y1896),$P$4:$U$5094,6,FALSE),"")</f>
        <v>2939-80-2</v>
      </c>
      <c r="Z1896" s="38">
        <f>IF(ISNUMBER(SEARCH(Search!$K$21,'Valid Values - Search'!AA1896)),MAX($Z$3:Z1895)+1,0)</f>
        <v>1893</v>
      </c>
      <c r="AA1896" s="64" t="s">
        <v>13447</v>
      </c>
      <c r="AB1896" s="70" t="s">
        <v>3408</v>
      </c>
      <c r="AC1896" s="71" t="s">
        <v>1102</v>
      </c>
      <c r="AD1896" s="38" t="str">
        <f>IFERROR(VLOOKUP(ROWS($AD$4:AD1896),$Z$4:$AC$3778,2,FALSE),"")</f>
        <v>Methiocarb by IR Spectroscopy (PMD-MEM USEPA)</v>
      </c>
      <c r="AF1896" s="37"/>
    </row>
    <row r="1897" spans="16:32" ht="15" customHeight="1">
      <c r="P1897" s="38">
        <f>IF(ISNUMBER(SEARCH(Search!$K$13,'Valid Values - Search'!U1897)),MAX($P$3:P1896)+1,0)</f>
        <v>1894</v>
      </c>
      <c r="Q1897" s="38">
        <f>IF(ISNUMBER(SEARCH(Search!$K$5,'Valid Values - Search'!R1897)),MAX($Q$3:Q1896)+1,0)</f>
        <v>1894</v>
      </c>
      <c r="R1897" s="64" t="s">
        <v>5605</v>
      </c>
      <c r="S1897" s="70" t="s">
        <v>101</v>
      </c>
      <c r="T1897" s="70" t="s">
        <v>102</v>
      </c>
      <c r="U1897" s="93" t="s">
        <v>8768</v>
      </c>
      <c r="V1897" s="94">
        <v>100</v>
      </c>
      <c r="W1897" s="97" t="s">
        <v>5605</v>
      </c>
      <c r="X1897" s="38" t="str">
        <f>IFERROR(VLOOKUP(ROWS($X$4:X1897),$Q$4:$R$5094,2,FALSE),"")</f>
        <v>cis-Chlordane</v>
      </c>
      <c r="Y1897" s="38" t="str">
        <f>IFERROR(VLOOKUP(ROWS($Y$4:Y1897),$P$4:$U$5094,6,FALSE),"")</f>
        <v>5103-71-9</v>
      </c>
      <c r="Z1897" s="38">
        <f>IF(ISNUMBER(SEARCH(Search!$K$21,'Valid Values - Search'!AA1897)),MAX($Z$3:Z1896)+1,0)</f>
        <v>1894</v>
      </c>
      <c r="AA1897" s="64" t="s">
        <v>13448</v>
      </c>
      <c r="AB1897" s="70" t="s">
        <v>2548</v>
      </c>
      <c r="AC1897" s="71" t="s">
        <v>1182</v>
      </c>
      <c r="AD1897" s="38" t="str">
        <f>IFERROR(VLOOKUP(ROWS($AD$4:AD1897),$Z$4:$AC$3778,2,FALSE),"")</f>
        <v>Method to estimate discharge from a pumped well by use of a circular orifice weir (GWPD WELL USDOI/USGS)</v>
      </c>
      <c r="AF1897" s="37"/>
    </row>
    <row r="1898" spans="16:32" ht="15" customHeight="1">
      <c r="P1898" s="38">
        <f>IF(ISNUMBER(SEARCH(Search!$K$13,'Valid Values - Search'!U1898)),MAX($P$3:P1897)+1,0)</f>
        <v>1895</v>
      </c>
      <c r="Q1898" s="38">
        <f>IF(ISNUMBER(SEARCH(Search!$K$5,'Valid Values - Search'!R1898)),MAX($Q$3:Q1897)+1,0)</f>
        <v>1895</v>
      </c>
      <c r="R1898" s="64" t="s">
        <v>5606</v>
      </c>
      <c r="S1898" s="70" t="s">
        <v>101</v>
      </c>
      <c r="T1898" s="70" t="s">
        <v>102</v>
      </c>
      <c r="U1898" s="93" t="s">
        <v>8769</v>
      </c>
      <c r="V1898" s="94">
        <v>343</v>
      </c>
      <c r="W1898" s="97" t="s">
        <v>5606</v>
      </c>
      <c r="X1898" s="38" t="str">
        <f>IFERROR(VLOOKUP(ROWS($X$4:X1898),$Q$4:$R$5094,2,FALSE),"")</f>
        <v>cis-Nonachlor</v>
      </c>
      <c r="Y1898" s="38" t="str">
        <f>IFERROR(VLOOKUP(ROWS($Y$4:Y1898),$P$4:$U$5094,6,FALSE),"")</f>
        <v>5103-73-1</v>
      </c>
      <c r="Z1898" s="38">
        <f>IF(ISNUMBER(SEARCH(Search!$K$21,'Valid Values - Search'!AA1898)),MAX($Z$3:Z1897)+1,0)</f>
        <v>1895</v>
      </c>
      <c r="AA1898" s="64" t="s">
        <v>13449</v>
      </c>
      <c r="AB1898" s="70" t="s">
        <v>1714</v>
      </c>
      <c r="AC1898" s="71" t="s">
        <v>1713</v>
      </c>
      <c r="AD1898" s="38" t="str">
        <f>IFERROR(VLOOKUP(ROWS($AD$4:AD1898),$Z$4:$AC$3778,2,FALSE),"")</f>
        <v>Methods for Soil Characterization-Organic Matter (60-24 USDA)</v>
      </c>
      <c r="AF1898" s="37"/>
    </row>
    <row r="1899" spans="16:32" ht="15" customHeight="1">
      <c r="P1899" s="38">
        <f>IF(ISNUMBER(SEARCH(Search!$K$13,'Valid Values - Search'!U1899)),MAX($P$3:P1898)+1,0)</f>
        <v>1896</v>
      </c>
      <c r="Q1899" s="38">
        <f>IF(ISNUMBER(SEARCH(Search!$K$5,'Valid Values - Search'!R1899)),MAX($Q$3:Q1898)+1,0)</f>
        <v>1896</v>
      </c>
      <c r="R1899" s="64" t="s">
        <v>5607</v>
      </c>
      <c r="S1899" s="70" t="s">
        <v>102</v>
      </c>
      <c r="T1899" s="70" t="s">
        <v>102</v>
      </c>
      <c r="U1899" s="93" t="s">
        <v>8459</v>
      </c>
      <c r="V1899" s="94" t="s">
        <v>8459</v>
      </c>
      <c r="W1899" s="97" t="s">
        <v>5607</v>
      </c>
      <c r="X1899" s="38" t="str">
        <f>IFERROR(VLOOKUP(ROWS($X$4:X1899),$Q$4:$R$5094,2,FALSE),"")</f>
        <v>cis-Propiconazole</v>
      </c>
      <c r="Y1899" s="38" t="str">
        <f>IFERROR(VLOOKUP(ROWS($Y$4:Y1899),$P$4:$U$5094,6,FALSE),"")</f>
        <v>N/A</v>
      </c>
      <c r="Z1899" s="38">
        <f>IF(ISNUMBER(SEARCH(Search!$K$21,'Valid Values - Search'!AA1899)),MAX($Z$3:Z1898)+1,0)</f>
        <v>1896</v>
      </c>
      <c r="AA1899" s="64" t="s">
        <v>13450</v>
      </c>
      <c r="AB1899" s="70" t="s">
        <v>3409</v>
      </c>
      <c r="AC1899" s="71" t="s">
        <v>1102</v>
      </c>
      <c r="AD1899" s="38" t="str">
        <f>IFERROR(VLOOKUP(ROWS($AD$4:AD1899),$Z$4:$AC$3778,2,FALSE),"")</f>
        <v>Methomyl by HPLC (PMD-MER USEPA)</v>
      </c>
      <c r="AF1899" s="37"/>
    </row>
    <row r="1900" spans="16:32" ht="15" customHeight="1">
      <c r="P1900" s="38">
        <f>IF(ISNUMBER(SEARCH(Search!$K$13,'Valid Values - Search'!U1900)),MAX($P$3:P1899)+1,0)</f>
        <v>1897</v>
      </c>
      <c r="Q1900" s="38">
        <f>IF(ISNUMBER(SEARCH(Search!$K$5,'Valid Values - Search'!R1900)),MAX($Q$3:Q1899)+1,0)</f>
        <v>1897</v>
      </c>
      <c r="R1900" s="64" t="s">
        <v>5608</v>
      </c>
      <c r="S1900" s="70" t="s">
        <v>102</v>
      </c>
      <c r="T1900" s="70" t="s">
        <v>102</v>
      </c>
      <c r="U1900" s="93" t="s">
        <v>10088</v>
      </c>
      <c r="V1900" s="94" t="s">
        <v>8459</v>
      </c>
      <c r="W1900" s="97" t="s">
        <v>5608</v>
      </c>
      <c r="X1900" s="38" t="str">
        <f>IFERROR(VLOOKUP(ROWS($X$4:X1900),$Q$4:$R$5094,2,FALSE),"")</f>
        <v>Citalopram</v>
      </c>
      <c r="Y1900" s="38" t="str">
        <f>IFERROR(VLOOKUP(ROWS($Y$4:Y1900),$P$4:$U$5094,6,FALSE),"")</f>
        <v>59729-33-8</v>
      </c>
      <c r="Z1900" s="38">
        <f>IF(ISNUMBER(SEARCH(Search!$K$21,'Valid Values - Search'!AA1900)),MAX($Z$3:Z1899)+1,0)</f>
        <v>1897</v>
      </c>
      <c r="AA1900" s="64" t="s">
        <v>13451</v>
      </c>
      <c r="AB1900" s="70" t="s">
        <v>2011</v>
      </c>
      <c r="AC1900" s="71" t="s">
        <v>1775</v>
      </c>
      <c r="AD1900" s="38" t="str">
        <f>IFERROR(VLOOKUP(ROWS($AD$4:AD1900),$Z$4:$AC$3778,2,FALSE),"")</f>
        <v>Methomyl in water by Immunoassay (A00196 MWI)</v>
      </c>
      <c r="AF1900" s="37"/>
    </row>
    <row r="1901" spans="16:32" ht="15" customHeight="1">
      <c r="P1901" s="38">
        <f>IF(ISNUMBER(SEARCH(Search!$K$13,'Valid Values - Search'!U1901)),MAX($P$3:P1900)+1,0)</f>
        <v>1898</v>
      </c>
      <c r="Q1901" s="38">
        <f>IF(ISNUMBER(SEARCH(Search!$K$5,'Valid Values - Search'!R1901)),MAX($Q$3:Q1900)+1,0)</f>
        <v>1898</v>
      </c>
      <c r="R1901" s="64" t="s">
        <v>5609</v>
      </c>
      <c r="S1901" s="70" t="s">
        <v>102</v>
      </c>
      <c r="T1901" s="70" t="s">
        <v>102</v>
      </c>
      <c r="U1901" s="93" t="s">
        <v>8459</v>
      </c>
      <c r="V1901" s="94" t="s">
        <v>8459</v>
      </c>
      <c r="W1901" s="97" t="s">
        <v>5609</v>
      </c>
      <c r="X1901" s="38" t="str">
        <f>IFERROR(VLOOKUP(ROWS($X$4:X1901),$Q$4:$R$5094,2,FALSE),"")</f>
        <v>Citalopram-d6</v>
      </c>
      <c r="Y1901" s="38" t="str">
        <f>IFERROR(VLOOKUP(ROWS($Y$4:Y1901),$P$4:$U$5094,6,FALSE),"")</f>
        <v>N/A</v>
      </c>
      <c r="Z1901" s="38">
        <f>IF(ISNUMBER(SEARCH(Search!$K$21,'Valid Values - Search'!AA1901)),MAX($Z$3:Z1900)+1,0)</f>
        <v>1898</v>
      </c>
      <c r="AA1901" s="64" t="s">
        <v>13452</v>
      </c>
      <c r="AB1901" s="70" t="s">
        <v>3410</v>
      </c>
      <c r="AC1901" s="71" t="s">
        <v>1102</v>
      </c>
      <c r="AD1901" s="38" t="str">
        <f>IFERROR(VLOOKUP(ROWS($AD$4:AD1901),$Z$4:$AC$3778,2,FALSE),"")</f>
        <v>Methoprene by Internal Standard GC (PMD-MET USEPA)</v>
      </c>
      <c r="AF1901" s="37"/>
    </row>
    <row r="1902" spans="16:32" ht="15" customHeight="1">
      <c r="P1902" s="38">
        <f>IF(ISNUMBER(SEARCH(Search!$K$13,'Valid Values - Search'!U1902)),MAX($P$3:P1901)+1,0)</f>
        <v>1899</v>
      </c>
      <c r="Q1902" s="38">
        <f>IF(ISNUMBER(SEARCH(Search!$K$5,'Valid Values - Search'!R1902)),MAX($Q$3:Q1901)+1,0)</f>
        <v>1899</v>
      </c>
      <c r="R1902" s="64" t="s">
        <v>5610</v>
      </c>
      <c r="S1902" s="70" t="s">
        <v>102</v>
      </c>
      <c r="T1902" s="70" t="s">
        <v>102</v>
      </c>
      <c r="U1902" s="93" t="s">
        <v>8459</v>
      </c>
      <c r="V1902" s="94">
        <v>11726</v>
      </c>
      <c r="W1902" s="97" t="s">
        <v>5610</v>
      </c>
      <c r="X1902" s="38" t="str">
        <f>IFERROR(VLOOKUP(ROWS($X$4:X1902),$Q$4:$R$5094,2,FALSE),"")</f>
        <v>Citrobacter</v>
      </c>
      <c r="Y1902" s="38" t="str">
        <f>IFERROR(VLOOKUP(ROWS($Y$4:Y1902),$P$4:$U$5094,6,FALSE),"")</f>
        <v>N/A</v>
      </c>
      <c r="Z1902" s="38">
        <f>IF(ISNUMBER(SEARCH(Search!$K$21,'Valid Values - Search'!AA1902)),MAX($Z$3:Z1901)+1,0)</f>
        <v>1899</v>
      </c>
      <c r="AA1902" s="64" t="s">
        <v>13453</v>
      </c>
      <c r="AB1902" s="70" t="s">
        <v>3411</v>
      </c>
      <c r="AC1902" s="71" t="s">
        <v>1102</v>
      </c>
      <c r="AD1902" s="38" t="str">
        <f>IFERROR(VLOOKUP(ROWS($AD$4:AD1902),$Z$4:$AC$3778,2,FALSE),"")</f>
        <v>Methoxychlor by GC/FID (PMD-MEY(GC) USEPA)</v>
      </c>
      <c r="AF1902" s="37"/>
    </row>
    <row r="1903" spans="16:32" ht="15" customHeight="1">
      <c r="P1903" s="38">
        <f>IF(ISNUMBER(SEARCH(Search!$K$13,'Valid Values - Search'!U1903)),MAX($P$3:P1902)+1,0)</f>
        <v>1900</v>
      </c>
      <c r="Q1903" s="38">
        <f>IF(ISNUMBER(SEARCH(Search!$K$5,'Valid Values - Search'!R1903)),MAX($Q$3:Q1902)+1,0)</f>
        <v>1900</v>
      </c>
      <c r="R1903" s="64" t="s">
        <v>5611</v>
      </c>
      <c r="S1903" s="70" t="s">
        <v>102</v>
      </c>
      <c r="T1903" s="70" t="s">
        <v>102</v>
      </c>
      <c r="U1903" s="93" t="s">
        <v>10089</v>
      </c>
      <c r="V1903" s="94" t="s">
        <v>8459</v>
      </c>
      <c r="W1903" s="97" t="s">
        <v>5611</v>
      </c>
      <c r="X1903" s="38" t="str">
        <f>IFERROR(VLOOKUP(ROWS($X$4:X1903),$Q$4:$R$5094,2,FALSE),"")</f>
        <v>Clarithromycin</v>
      </c>
      <c r="Y1903" s="38" t="str">
        <f>IFERROR(VLOOKUP(ROWS($Y$4:Y1903),$P$4:$U$5094,6,FALSE),"")</f>
        <v>81103-11-9</v>
      </c>
      <c r="Z1903" s="38">
        <f>IF(ISNUMBER(SEARCH(Search!$K$21,'Valid Values - Search'!AA1903)),MAX($Z$3:Z1902)+1,0)</f>
        <v>1900</v>
      </c>
      <c r="AA1903" s="64" t="s">
        <v>13454</v>
      </c>
      <c r="AB1903" s="70" t="s">
        <v>3413</v>
      </c>
      <c r="AC1903" s="71" t="s">
        <v>1102</v>
      </c>
      <c r="AD1903" s="38" t="str">
        <f>IFERROR(VLOOKUP(ROWS($AD$4:AD1903),$Z$4:$AC$3778,2,FALSE),"")</f>
        <v>Methoxychlor by HPLC (PMD-MEY(LC) USEPA)</v>
      </c>
      <c r="AF1903" s="37"/>
    </row>
    <row r="1904" spans="16:32" ht="15" customHeight="1">
      <c r="P1904" s="38">
        <f>IF(ISNUMBER(SEARCH(Search!$K$13,'Valid Values - Search'!U1904)),MAX($P$3:P1903)+1,0)</f>
        <v>1901</v>
      </c>
      <c r="Q1904" s="38">
        <f>IF(ISNUMBER(SEARCH(Search!$K$5,'Valid Values - Search'!R1904)),MAX($Q$3:Q1903)+1,0)</f>
        <v>1901</v>
      </c>
      <c r="R1904" s="64" t="s">
        <v>5612</v>
      </c>
      <c r="S1904" s="70" t="s">
        <v>102</v>
      </c>
      <c r="T1904" s="70" t="s">
        <v>102</v>
      </c>
      <c r="U1904" s="93" t="s">
        <v>8459</v>
      </c>
      <c r="V1904" s="94">
        <v>17069</v>
      </c>
      <c r="W1904" s="97" t="s">
        <v>5612</v>
      </c>
      <c r="X1904" s="38" t="str">
        <f>IFERROR(VLOOKUP(ROWS($X$4:X1904),$Q$4:$R$5094,2,FALSE),"")</f>
        <v>Clavibacter xyli cynodontis, producing BTK D-Endotoxin</v>
      </c>
      <c r="Y1904" s="38" t="str">
        <f>IFERROR(VLOOKUP(ROWS($Y$4:Y1904),$P$4:$U$5094,6,FALSE),"")</f>
        <v>N/A</v>
      </c>
      <c r="Z1904" s="38">
        <f>IF(ISNUMBER(SEARCH(Search!$K$21,'Valid Values - Search'!AA1904)),MAX($Z$3:Z1903)+1,0)</f>
        <v>1901</v>
      </c>
      <c r="AA1904" s="64" t="s">
        <v>13455</v>
      </c>
      <c r="AB1904" s="70" t="s">
        <v>3412</v>
      </c>
      <c r="AC1904" s="71" t="s">
        <v>1102</v>
      </c>
      <c r="AD1904" s="38" t="str">
        <f>IFERROR(VLOOKUP(ROWS($AD$4:AD1904),$Z$4:$AC$3778,2,FALSE),"")</f>
        <v>Methoxychlor by IR Spectroscopy (PMD-MEY(IR) USEPA)</v>
      </c>
      <c r="AF1904" s="37"/>
    </row>
    <row r="1905" spans="16:32" ht="15" customHeight="1">
      <c r="P1905" s="38">
        <f>IF(ISNUMBER(SEARCH(Search!$K$13,'Valid Values - Search'!U1905)),MAX($P$3:P1904)+1,0)</f>
        <v>1902</v>
      </c>
      <c r="Q1905" s="38">
        <f>IF(ISNUMBER(SEARCH(Search!$K$5,'Valid Values - Search'!R1905)),MAX($Q$3:Q1904)+1,0)</f>
        <v>1902</v>
      </c>
      <c r="R1905" s="64" t="s">
        <v>5613</v>
      </c>
      <c r="S1905" s="70" t="s">
        <v>102</v>
      </c>
      <c r="T1905" s="70" t="s">
        <v>102</v>
      </c>
      <c r="U1905" s="93" t="s">
        <v>10090</v>
      </c>
      <c r="V1905" s="94">
        <v>1003732</v>
      </c>
      <c r="W1905" s="97" t="s">
        <v>5613</v>
      </c>
      <c r="X1905" s="38" t="str">
        <f>IFERROR(VLOOKUP(ROWS($X$4:X1905),$Q$4:$R$5094,2,FALSE),"")</f>
        <v>Clenbuterol</v>
      </c>
      <c r="Y1905" s="38" t="str">
        <f>IFERROR(VLOOKUP(ROWS($Y$4:Y1905),$P$4:$U$5094,6,FALSE),"")</f>
        <v>37148-27-9</v>
      </c>
      <c r="Z1905" s="38">
        <f>IF(ISNUMBER(SEARCH(Search!$K$21,'Valid Values - Search'!AA1905)),MAX($Z$3:Z1904)+1,0)</f>
        <v>1902</v>
      </c>
      <c r="AA1905" s="64" t="s">
        <v>13456</v>
      </c>
      <c r="AB1905" s="70">
        <v>1458</v>
      </c>
      <c r="AC1905" s="71" t="s">
        <v>1150</v>
      </c>
      <c r="AD1905" s="38" t="str">
        <f>IFERROR(VLOOKUP(ROWS($AD$4:AD1905),$Z$4:$AC$3778,2,FALSE),"")</f>
        <v>Methyl Acetate by GC/FID (1458 NIOSH)</v>
      </c>
      <c r="AF1905" s="37"/>
    </row>
    <row r="1906" spans="16:32" ht="15" customHeight="1">
      <c r="P1906" s="38">
        <f>IF(ISNUMBER(SEARCH(Search!$K$13,'Valid Values - Search'!U1906)),MAX($P$3:P1905)+1,0)</f>
        <v>1903</v>
      </c>
      <c r="Q1906" s="38">
        <f>IF(ISNUMBER(SEARCH(Search!$K$5,'Valid Values - Search'!R1906)),MAX($Q$3:Q1905)+1,0)</f>
        <v>1903</v>
      </c>
      <c r="R1906" s="64" t="s">
        <v>5614</v>
      </c>
      <c r="S1906" s="70" t="s">
        <v>102</v>
      </c>
      <c r="T1906" s="70" t="s">
        <v>102</v>
      </c>
      <c r="U1906" s="93" t="s">
        <v>10091</v>
      </c>
      <c r="V1906" s="94" t="s">
        <v>8459</v>
      </c>
      <c r="W1906" s="97" t="s">
        <v>5614</v>
      </c>
      <c r="X1906" s="38" t="str">
        <f>IFERROR(VLOOKUP(ROWS($X$4:X1906),$Q$4:$R$5094,2,FALSE),"")</f>
        <v>Clinafloxacin</v>
      </c>
      <c r="Y1906" s="38" t="str">
        <f>IFERROR(VLOOKUP(ROWS($Y$4:Y1906),$P$4:$U$5094,6,FALSE),"")</f>
        <v>105956-97-6</v>
      </c>
      <c r="Z1906" s="38">
        <f>IF(ISNUMBER(SEARCH(Search!$K$21,'Valid Values - Search'!AA1906)),MAX($Z$3:Z1905)+1,0)</f>
        <v>1903</v>
      </c>
      <c r="AA1906" s="64" t="s">
        <v>13457</v>
      </c>
      <c r="AB1906" s="70">
        <v>1459</v>
      </c>
      <c r="AC1906" s="71" t="s">
        <v>1150</v>
      </c>
      <c r="AD1906" s="38" t="str">
        <f>IFERROR(VLOOKUP(ROWS($AD$4:AD1906),$Z$4:$AC$3778,2,FALSE),"")</f>
        <v>Methyl Acrylate by GC/FID (1459 NIOSH)</v>
      </c>
      <c r="AF1906" s="37"/>
    </row>
    <row r="1907" spans="16:32" ht="15" customHeight="1">
      <c r="P1907" s="38">
        <f>IF(ISNUMBER(SEARCH(Search!$K$13,'Valid Values - Search'!U1907)),MAX($P$3:P1906)+1,0)</f>
        <v>1904</v>
      </c>
      <c r="Q1907" s="38">
        <f>IF(ISNUMBER(SEARCH(Search!$K$5,'Valid Values - Search'!R1907)),MAX($Q$3:Q1906)+1,0)</f>
        <v>1904</v>
      </c>
      <c r="R1907" s="64" t="s">
        <v>5615</v>
      </c>
      <c r="S1907" s="70" t="s">
        <v>102</v>
      </c>
      <c r="T1907" s="70" t="s">
        <v>102</v>
      </c>
      <c r="U1907" s="93" t="s">
        <v>10092</v>
      </c>
      <c r="V1907" s="94">
        <v>1003750</v>
      </c>
      <c r="W1907" s="97" t="s">
        <v>5615</v>
      </c>
      <c r="X1907" s="38" t="str">
        <f>IFERROR(VLOOKUP(ROWS($X$4:X1907),$Q$4:$R$5094,2,FALSE),"")</f>
        <v>Clobazam</v>
      </c>
      <c r="Y1907" s="38" t="str">
        <f>IFERROR(VLOOKUP(ROWS($Y$4:Y1907),$P$4:$U$5094,6,FALSE),"")</f>
        <v>22316-47-8</v>
      </c>
      <c r="Z1907" s="38">
        <f>IF(ISNUMBER(SEARCH(Search!$K$21,'Valid Values - Search'!AA1907)),MAX($Z$3:Z1906)+1,0)</f>
        <v>1904</v>
      </c>
      <c r="AA1907" s="64" t="s">
        <v>13458</v>
      </c>
      <c r="AB1907" s="70">
        <v>1451</v>
      </c>
      <c r="AC1907" s="71" t="s">
        <v>1150</v>
      </c>
      <c r="AD1907" s="38" t="str">
        <f>IFERROR(VLOOKUP(ROWS($AD$4:AD1907),$Z$4:$AC$3778,2,FALSE),"")</f>
        <v>Methyl Cellosolve Acetate by GC/FID (1451 NIOSH)</v>
      </c>
      <c r="AF1907" s="37"/>
    </row>
    <row r="1908" spans="16:32" ht="15" customHeight="1">
      <c r="P1908" s="38">
        <f>IF(ISNUMBER(SEARCH(Search!$K$13,'Valid Values - Search'!U1908)),MAX($P$3:P1907)+1,0)</f>
        <v>1905</v>
      </c>
      <c r="Q1908" s="38">
        <f>IF(ISNUMBER(SEARCH(Search!$K$5,'Valid Values - Search'!R1908)),MAX($Q$3:Q1907)+1,0)</f>
        <v>1905</v>
      </c>
      <c r="R1908" s="64" t="s">
        <v>5616</v>
      </c>
      <c r="S1908" s="70" t="s">
        <v>102</v>
      </c>
      <c r="T1908" s="70" t="s">
        <v>102</v>
      </c>
      <c r="U1908" s="93" t="s">
        <v>10093</v>
      </c>
      <c r="V1908" s="94" t="s">
        <v>8459</v>
      </c>
      <c r="W1908" s="97" t="s">
        <v>5616</v>
      </c>
      <c r="X1908" s="38" t="str">
        <f>IFERROR(VLOOKUP(ROWS($X$4:X1908),$Q$4:$R$5094,2,FALSE),"")</f>
        <v>Clodinafop-propargyl</v>
      </c>
      <c r="Y1908" s="38" t="str">
        <f>IFERROR(VLOOKUP(ROWS($Y$4:Y1908),$P$4:$U$5094,6,FALSE),"")</f>
        <v>105511-96-4</v>
      </c>
      <c r="Z1908" s="38">
        <f>IF(ISNUMBER(SEARCH(Search!$K$21,'Valid Values - Search'!AA1908)),MAX($Z$3:Z1907)+1,0)</f>
        <v>1905</v>
      </c>
      <c r="AA1908" s="64" t="s">
        <v>13459</v>
      </c>
      <c r="AB1908" s="70">
        <v>1001</v>
      </c>
      <c r="AC1908" s="71" t="s">
        <v>1150</v>
      </c>
      <c r="AD1908" s="38" t="str">
        <f>IFERROR(VLOOKUP(ROWS($AD$4:AD1908),$Z$4:$AC$3778,2,FALSE),"")</f>
        <v>Methyl Chloride by GC/FID (1001 NIOSH)</v>
      </c>
      <c r="AF1908" s="37"/>
    </row>
    <row r="1909" spans="16:32" ht="15" customHeight="1">
      <c r="P1909" s="38">
        <f>IF(ISNUMBER(SEARCH(Search!$K$13,'Valid Values - Search'!U1909)),MAX($P$3:P1908)+1,0)</f>
        <v>1906</v>
      </c>
      <c r="Q1909" s="38">
        <f>IF(ISNUMBER(SEARCH(Search!$K$5,'Valid Values - Search'!R1909)),MAX($Q$3:Q1908)+1,0)</f>
        <v>1906</v>
      </c>
      <c r="R1909" s="64" t="s">
        <v>5617</v>
      </c>
      <c r="S1909" s="70" t="s">
        <v>102</v>
      </c>
      <c r="T1909" s="70" t="s">
        <v>102</v>
      </c>
      <c r="U1909" s="93" t="s">
        <v>10094</v>
      </c>
      <c r="V1909" s="94">
        <v>16259</v>
      </c>
      <c r="W1909" s="97" t="s">
        <v>5617</v>
      </c>
      <c r="X1909" s="38" t="str">
        <f>IFERROR(VLOOKUP(ROWS($X$4:X1909),$Q$4:$R$5094,2,FALSE),"")</f>
        <v>Clomazone</v>
      </c>
      <c r="Y1909" s="38" t="str">
        <f>IFERROR(VLOOKUP(ROWS($Y$4:Y1909),$P$4:$U$5094,6,FALSE),"")</f>
        <v>81777-89-1</v>
      </c>
      <c r="Z1909" s="38">
        <f>IF(ISNUMBER(SEARCH(Search!$K$21,'Valid Values - Search'!AA1909)),MAX($Z$3:Z1908)+1,0)</f>
        <v>1906</v>
      </c>
      <c r="AA1909" s="64" t="s">
        <v>13460</v>
      </c>
      <c r="AB1909" s="70">
        <v>2500</v>
      </c>
      <c r="AC1909" s="71" t="s">
        <v>1150</v>
      </c>
      <c r="AD1909" s="38" t="str">
        <f>IFERROR(VLOOKUP(ROWS($AD$4:AD1909),$Z$4:$AC$3778,2,FALSE),"")</f>
        <v>Methyl Ethyl Ketone by GC/FID (2500 NIOSH)</v>
      </c>
      <c r="AF1909" s="37"/>
    </row>
    <row r="1910" spans="16:32" ht="15" customHeight="1">
      <c r="P1910" s="38">
        <f>IF(ISNUMBER(SEARCH(Search!$K$13,'Valid Values - Search'!U1910)),MAX($P$3:P1909)+1,0)</f>
        <v>1907</v>
      </c>
      <c r="Q1910" s="38">
        <f>IF(ISNUMBER(SEARCH(Search!$K$5,'Valid Values - Search'!R1910)),MAX($Q$3:Q1909)+1,0)</f>
        <v>1907</v>
      </c>
      <c r="R1910" s="64" t="s">
        <v>5618</v>
      </c>
      <c r="S1910" s="70" t="s">
        <v>102</v>
      </c>
      <c r="T1910" s="70" t="s">
        <v>102</v>
      </c>
      <c r="U1910" s="93" t="s">
        <v>10095</v>
      </c>
      <c r="V1910" s="94">
        <v>1003780</v>
      </c>
      <c r="W1910" s="97" t="s">
        <v>5618</v>
      </c>
      <c r="X1910" s="38" t="str">
        <f>IFERROR(VLOOKUP(ROWS($X$4:X1910),$Q$4:$R$5094,2,FALSE),"")</f>
        <v>Clonazepam</v>
      </c>
      <c r="Y1910" s="38" t="str">
        <f>IFERROR(VLOOKUP(ROWS($Y$4:Y1910),$P$4:$U$5094,6,FALSE),"")</f>
        <v>1622-61-3</v>
      </c>
      <c r="Z1910" s="38">
        <f>IF(ISNUMBER(SEARCH(Search!$K$21,'Valid Values - Search'!AA1910)),MAX($Z$3:Z1909)+1,0)</f>
        <v>1907</v>
      </c>
      <c r="AA1910" s="64" t="s">
        <v>13461</v>
      </c>
      <c r="AB1910" s="70">
        <v>3508</v>
      </c>
      <c r="AC1910" s="71" t="s">
        <v>1150</v>
      </c>
      <c r="AD1910" s="38" t="str">
        <f>IFERROR(VLOOKUP(ROWS($AD$4:AD1910),$Z$4:$AC$3778,2,FALSE),"")</f>
        <v>Methyl Ethyl Ketone Peroxide by VA Spec. (3508 NIOSH)</v>
      </c>
      <c r="AF1910" s="37"/>
    </row>
    <row r="1911" spans="16:32" ht="15" customHeight="1">
      <c r="P1911" s="38">
        <f>IF(ISNUMBER(SEARCH(Search!$K$13,'Valid Values - Search'!U1911)),MAX($P$3:P1910)+1,0)</f>
        <v>1908</v>
      </c>
      <c r="Q1911" s="38">
        <f>IF(ISNUMBER(SEARCH(Search!$K$5,'Valid Values - Search'!R1911)),MAX($Q$3:Q1910)+1,0)</f>
        <v>1908</v>
      </c>
      <c r="R1911" s="64" t="s">
        <v>5619</v>
      </c>
      <c r="S1911" s="70" t="s">
        <v>102</v>
      </c>
      <c r="T1911" s="70" t="s">
        <v>102</v>
      </c>
      <c r="U1911" s="93" t="s">
        <v>10096</v>
      </c>
      <c r="V1911" s="94" t="s">
        <v>8459</v>
      </c>
      <c r="W1911" s="97" t="s">
        <v>5619</v>
      </c>
      <c r="X1911" s="38" t="str">
        <f>IFERROR(VLOOKUP(ROWS($X$4:X1911),$Q$4:$R$5094,2,FALSE),"")</f>
        <v>Clonidine</v>
      </c>
      <c r="Y1911" s="38" t="str">
        <f>IFERROR(VLOOKUP(ROWS($Y$4:Y1911),$P$4:$U$5094,6,FALSE),"")</f>
        <v>4205-91-8</v>
      </c>
      <c r="Z1911" s="38">
        <f>IF(ISNUMBER(SEARCH(Search!$K$21,'Valid Values - Search'!AA1911)),MAX($Z$3:Z1910)+1,0)</f>
        <v>1908</v>
      </c>
      <c r="AA1911" s="64" t="s">
        <v>13462</v>
      </c>
      <c r="AB1911" s="70">
        <v>8002</v>
      </c>
      <c r="AC1911" s="71" t="s">
        <v>1150</v>
      </c>
      <c r="AD1911" s="38" t="str">
        <f>IFERROR(VLOOKUP(ROWS($AD$4:AD1911),$Z$4:$AC$3778,2,FALSE),"")</f>
        <v>Methyl Ethyl Ketone, Ethanol and Toluene (8002 NIOSH)</v>
      </c>
      <c r="AF1911" s="37"/>
    </row>
    <row r="1912" spans="16:32" ht="15" customHeight="1">
      <c r="P1912" s="38">
        <f>IF(ISNUMBER(SEARCH(Search!$K$13,'Valid Values - Search'!U1912)),MAX($P$3:P1911)+1,0)</f>
        <v>1909</v>
      </c>
      <c r="Q1912" s="38">
        <f>IF(ISNUMBER(SEARCH(Search!$K$5,'Valid Values - Search'!R1912)),MAX($Q$3:Q1911)+1,0)</f>
        <v>1909</v>
      </c>
      <c r="R1912" s="64" t="s">
        <v>5620</v>
      </c>
      <c r="S1912" s="70" t="s">
        <v>102</v>
      </c>
      <c r="T1912" s="70" t="s">
        <v>102</v>
      </c>
      <c r="U1912" s="93" t="s">
        <v>10096</v>
      </c>
      <c r="V1912" s="94">
        <v>1003742</v>
      </c>
      <c r="W1912" s="97" t="s">
        <v>5620</v>
      </c>
      <c r="X1912" s="38" t="str">
        <f>IFERROR(VLOOKUP(ROWS($X$4:X1912),$Q$4:$R$5094,2,FALSE),"")</f>
        <v>Clonidine hydrochloride</v>
      </c>
      <c r="Y1912" s="38" t="str">
        <f>IFERROR(VLOOKUP(ROWS($Y$4:Y1912),$P$4:$U$5094,6,FALSE),"")</f>
        <v>4205-91-8</v>
      </c>
      <c r="Z1912" s="38">
        <f>IF(ISNUMBER(SEARCH(Search!$K$21,'Valid Values - Search'!AA1912)),MAX($Z$3:Z1911)+1,0)</f>
        <v>1909</v>
      </c>
      <c r="AA1912" s="64" t="s">
        <v>13463</v>
      </c>
      <c r="AB1912" s="70">
        <v>1014</v>
      </c>
      <c r="AC1912" s="71" t="s">
        <v>1150</v>
      </c>
      <c r="AD1912" s="38" t="str">
        <f>IFERROR(VLOOKUP(ROWS($AD$4:AD1912),$Z$4:$AC$3778,2,FALSE),"")</f>
        <v>Methyl Iodide by GC/FID (1014 NIOSH)</v>
      </c>
      <c r="AF1912" s="37"/>
    </row>
    <row r="1913" spans="16:32" ht="15" customHeight="1">
      <c r="P1913" s="38">
        <f>IF(ISNUMBER(SEARCH(Search!$K$13,'Valid Values - Search'!U1913)),MAX($P$3:P1912)+1,0)</f>
        <v>1910</v>
      </c>
      <c r="Q1913" s="38">
        <f>IF(ISNUMBER(SEARCH(Search!$K$5,'Valid Values - Search'!R1913)),MAX($Q$3:Q1912)+1,0)</f>
        <v>1910</v>
      </c>
      <c r="R1913" s="64" t="s">
        <v>5621</v>
      </c>
      <c r="S1913" s="70" t="s">
        <v>102</v>
      </c>
      <c r="T1913" s="70" t="s">
        <v>102</v>
      </c>
      <c r="U1913" s="93" t="s">
        <v>10097</v>
      </c>
      <c r="V1913" s="94" t="s">
        <v>8459</v>
      </c>
      <c r="W1913" s="97" t="s">
        <v>5621</v>
      </c>
      <c r="X1913" s="38" t="str">
        <f>IFERROR(VLOOKUP(ROWS($X$4:X1913),$Q$4:$R$5094,2,FALSE),"")</f>
        <v>Clonidine-d4</v>
      </c>
      <c r="Y1913" s="38" t="str">
        <f>IFERROR(VLOOKUP(ROWS($Y$4:Y1913),$P$4:$U$5094,6,FALSE),"")</f>
        <v>67151-02-4</v>
      </c>
      <c r="Z1913" s="38">
        <f>IF(ISNUMBER(SEARCH(Search!$K$21,'Valid Values - Search'!AA1913)),MAX($Z$3:Z1912)+1,0)</f>
        <v>1910</v>
      </c>
      <c r="AA1913" s="64" t="s">
        <v>13464</v>
      </c>
      <c r="AB1913" s="70" t="s">
        <v>3172</v>
      </c>
      <c r="AC1913" s="71" t="s">
        <v>1182</v>
      </c>
      <c r="AD1913" s="38" t="str">
        <f>IFERROR(VLOOKUP(ROWS($AD$4:AD1913),$Z$4:$AC$3778,2,FALSE),"")</f>
        <v>Methyl Mercury in Water (OFR_01-445 USDOI/USGS)</v>
      </c>
      <c r="AF1913" s="37"/>
    </row>
    <row r="1914" spans="16:32" ht="15" customHeight="1">
      <c r="P1914" s="38">
        <f>IF(ISNUMBER(SEARCH(Search!$K$13,'Valid Values - Search'!U1914)),MAX($P$3:P1913)+1,0)</f>
        <v>1911</v>
      </c>
      <c r="Q1914" s="38">
        <f>IF(ISNUMBER(SEARCH(Search!$K$5,'Valid Values - Search'!R1914)),MAX($Q$3:Q1913)+1,0)</f>
        <v>1911</v>
      </c>
      <c r="R1914" s="64" t="s">
        <v>5622</v>
      </c>
      <c r="S1914" s="70" t="s">
        <v>102</v>
      </c>
      <c r="T1914" s="70" t="s">
        <v>102</v>
      </c>
      <c r="U1914" s="93" t="s">
        <v>10098</v>
      </c>
      <c r="V1914" s="94">
        <v>663</v>
      </c>
      <c r="W1914" s="97" t="s">
        <v>5622</v>
      </c>
      <c r="X1914" s="38" t="str">
        <f>IFERROR(VLOOKUP(ROWS($X$4:X1914),$Q$4:$R$5094,2,FALSE),"")</f>
        <v>Clonitralid</v>
      </c>
      <c r="Y1914" s="38" t="str">
        <f>IFERROR(VLOOKUP(ROWS($Y$4:Y1914),$P$4:$U$5094,6,FALSE),"")</f>
        <v>1420-04-8</v>
      </c>
      <c r="Z1914" s="38">
        <f>IF(ISNUMBER(SEARCH(Search!$K$21,'Valid Values - Search'!AA1914)),MAX($Z$3:Z1913)+1,0)</f>
        <v>1911</v>
      </c>
      <c r="AA1914" s="64" t="s">
        <v>13465</v>
      </c>
      <c r="AB1914" s="70">
        <v>1630</v>
      </c>
      <c r="AC1914" s="71" t="s">
        <v>1102</v>
      </c>
      <c r="AD1914" s="38" t="str">
        <f>IFERROR(VLOOKUP(ROWS($AD$4:AD1914),$Z$4:$AC$3778,2,FALSE),"")</f>
        <v>Methyl Mercury in Water by Distillation, Aqueous Ethylation, Purge and Trap and CVAFS (1630 USEPA)</v>
      </c>
      <c r="AF1914" s="37"/>
    </row>
    <row r="1915" spans="16:32" ht="15" customHeight="1">
      <c r="P1915" s="38">
        <f>IF(ISNUMBER(SEARCH(Search!$K$13,'Valid Values - Search'!U1915)),MAX($P$3:P1914)+1,0)</f>
        <v>1912</v>
      </c>
      <c r="Q1915" s="38">
        <f>IF(ISNUMBER(SEARCH(Search!$K$5,'Valid Values - Search'!R1915)),MAX($Q$3:Q1914)+1,0)</f>
        <v>1912</v>
      </c>
      <c r="R1915" s="64" t="s">
        <v>5623</v>
      </c>
      <c r="S1915" s="70" t="s">
        <v>102</v>
      </c>
      <c r="T1915" s="70" t="s">
        <v>102</v>
      </c>
      <c r="U1915" s="93" t="s">
        <v>10099</v>
      </c>
      <c r="V1915" s="94">
        <v>1004380</v>
      </c>
      <c r="W1915" s="97" t="s">
        <v>5623</v>
      </c>
      <c r="X1915" s="38" t="str">
        <f>IFERROR(VLOOKUP(ROWS($X$4:X1915),$Q$4:$R$5094,2,FALSE),"")</f>
        <v>Clopidogrel carboxylic acid</v>
      </c>
      <c r="Y1915" s="38" t="str">
        <f>IFERROR(VLOOKUP(ROWS($Y$4:Y1915),$P$4:$U$5094,6,FALSE),"")</f>
        <v>144457-28-3</v>
      </c>
      <c r="Z1915" s="38">
        <f>IF(ISNUMBER(SEARCH(Search!$K$21,'Valid Values - Search'!AA1915)),MAX($Z$3:Z1914)+1,0)</f>
        <v>1912</v>
      </c>
      <c r="AA1915" s="64" t="s">
        <v>13466</v>
      </c>
      <c r="AB1915" s="70">
        <v>2537</v>
      </c>
      <c r="AC1915" s="71" t="s">
        <v>1150</v>
      </c>
      <c r="AD1915" s="38" t="str">
        <f>IFERROR(VLOOKUP(ROWS($AD$4:AD1915),$Z$4:$AC$3778,2,FALSE),"")</f>
        <v>Methyl Methacrylate by GC/FID (2537 NIOSH)</v>
      </c>
      <c r="AF1915" s="37"/>
    </row>
    <row r="1916" spans="16:32" ht="15" customHeight="1">
      <c r="P1916" s="38">
        <f>IF(ISNUMBER(SEARCH(Search!$K$13,'Valid Values - Search'!U1916)),MAX($P$3:P1915)+1,0)</f>
        <v>1913</v>
      </c>
      <c r="Q1916" s="38">
        <f>IF(ISNUMBER(SEARCH(Search!$K$5,'Valid Values - Search'!R1916)),MAX($Q$3:Q1915)+1,0)</f>
        <v>1913</v>
      </c>
      <c r="R1916" s="64" t="s">
        <v>5624</v>
      </c>
      <c r="S1916" s="70" t="s">
        <v>102</v>
      </c>
      <c r="T1916" s="70" t="s">
        <v>102</v>
      </c>
      <c r="U1916" s="93" t="s">
        <v>10100</v>
      </c>
      <c r="V1916" s="94">
        <v>799</v>
      </c>
      <c r="W1916" s="97" t="s">
        <v>5624</v>
      </c>
      <c r="X1916" s="38" t="str">
        <f>IFERROR(VLOOKUP(ROWS($X$4:X1916),$Q$4:$R$5094,2,FALSE),"")</f>
        <v>Clopyralid</v>
      </c>
      <c r="Y1916" s="38" t="str">
        <f>IFERROR(VLOOKUP(ROWS($Y$4:Y1916),$P$4:$U$5094,6,FALSE),"")</f>
        <v>1702-17-6</v>
      </c>
      <c r="Z1916" s="38">
        <f>IF(ISNUMBER(SEARCH(Search!$K$21,'Valid Values - Search'!AA1916)),MAX($Z$3:Z1915)+1,0)</f>
        <v>1913</v>
      </c>
      <c r="AA1916" s="64" t="s">
        <v>13467</v>
      </c>
      <c r="AB1916" s="70" t="s">
        <v>3415</v>
      </c>
      <c r="AC1916" s="71" t="s">
        <v>1102</v>
      </c>
      <c r="AD1916" s="38" t="str">
        <f>IFERROR(VLOOKUP(ROWS($AD$4:AD1916),$Z$4:$AC$3778,2,FALSE),"")</f>
        <v>Methyl Nonyl Ketone (MNK) by GC/TCD (PMD-MGC USEPA)</v>
      </c>
      <c r="AF1916" s="37"/>
    </row>
    <row r="1917" spans="16:32" ht="15" customHeight="1">
      <c r="P1917" s="38">
        <f>IF(ISNUMBER(SEARCH(Search!$K$13,'Valid Values - Search'!U1917)),MAX($P$3:P1916)+1,0)</f>
        <v>1914</v>
      </c>
      <c r="Q1917" s="38">
        <f>IF(ISNUMBER(SEARCH(Search!$K$5,'Valid Values - Search'!R1917)),MAX($Q$3:Q1916)+1,0)</f>
        <v>1914</v>
      </c>
      <c r="R1917" s="64" t="s">
        <v>5625</v>
      </c>
      <c r="S1917" s="70" t="s">
        <v>102</v>
      </c>
      <c r="T1917" s="70" t="s">
        <v>102</v>
      </c>
      <c r="U1917" s="93" t="s">
        <v>8459</v>
      </c>
      <c r="V1917" s="94">
        <v>11768</v>
      </c>
      <c r="W1917" s="97" t="s">
        <v>5625</v>
      </c>
      <c r="X1917" s="38" t="str">
        <f>IFERROR(VLOOKUP(ROWS($X$4:X1917),$Q$4:$R$5094,2,FALSE),"")</f>
        <v>Clostridium</v>
      </c>
      <c r="Y1917" s="38" t="str">
        <f>IFERROR(VLOOKUP(ROWS($Y$4:Y1917),$P$4:$U$5094,6,FALSE),"")</f>
        <v>N/A</v>
      </c>
      <c r="Z1917" s="38">
        <f>IF(ISNUMBER(SEARCH(Search!$K$21,'Valid Values - Search'!AA1917)),MAX($Z$3:Z1916)+1,0)</f>
        <v>1914</v>
      </c>
      <c r="AA1917" s="64" t="s">
        <v>13468</v>
      </c>
      <c r="AB1917" s="70">
        <v>1615</v>
      </c>
      <c r="AC1917" s="71" t="s">
        <v>1150</v>
      </c>
      <c r="AD1917" s="38" t="str">
        <f>IFERROR(VLOOKUP(ROWS($AD$4:AD1917),$Z$4:$AC$3778,2,FALSE),"")</f>
        <v>Methyl tert-Butyl Ether by GC/FID (1615 NIOSH)</v>
      </c>
      <c r="AF1917" s="37"/>
    </row>
    <row r="1918" spans="16:32" ht="15" customHeight="1">
      <c r="P1918" s="38">
        <f>IF(ISNUMBER(SEARCH(Search!$K$13,'Valid Values - Search'!U1918)),MAX($P$3:P1917)+1,0)</f>
        <v>1915</v>
      </c>
      <c r="Q1918" s="38">
        <f>IF(ISNUMBER(SEARCH(Search!$K$5,'Valid Values - Search'!R1918)),MAX($Q$3:Q1917)+1,0)</f>
        <v>1915</v>
      </c>
      <c r="R1918" s="64" t="s">
        <v>5626</v>
      </c>
      <c r="S1918" s="70" t="s">
        <v>102</v>
      </c>
      <c r="T1918" s="70" t="s">
        <v>102</v>
      </c>
      <c r="U1918" s="93" t="s">
        <v>8459</v>
      </c>
      <c r="V1918" s="94">
        <v>1732</v>
      </c>
      <c r="W1918" s="97" t="s">
        <v>5626</v>
      </c>
      <c r="X1918" s="38" t="str">
        <f>IFERROR(VLOOKUP(ROWS($X$4:X1918),$Q$4:$R$5094,2,FALSE),"")</f>
        <v>Clostridium perfringens</v>
      </c>
      <c r="Y1918" s="38" t="str">
        <f>IFERROR(VLOOKUP(ROWS($Y$4:Y1918),$P$4:$U$5094,6,FALSE),"")</f>
        <v>N/A</v>
      </c>
      <c r="Z1918" s="38">
        <f>IF(ISNUMBER(SEARCH(Search!$K$21,'Valid Values - Search'!AA1918)),MAX($Z$3:Z1917)+1,0)</f>
        <v>1915</v>
      </c>
      <c r="AA1918" s="64" t="s">
        <v>13469</v>
      </c>
      <c r="AB1918" s="70">
        <v>2542</v>
      </c>
      <c r="AC1918" s="71" t="s">
        <v>1150</v>
      </c>
      <c r="AD1918" s="38" t="str">
        <f>IFERROR(VLOOKUP(ROWS($AD$4:AD1918),$Z$4:$AC$3778,2,FALSE),"")</f>
        <v>Methyl-, Ethyl- and n-Butyl Mercaptans (2542 NIOSH)</v>
      </c>
      <c r="AF1918" s="37"/>
    </row>
    <row r="1919" spans="16:32" ht="15" customHeight="1">
      <c r="P1919" s="38">
        <f>IF(ISNUMBER(SEARCH(Search!$K$13,'Valid Values - Search'!U1919)),MAX($P$3:P1918)+1,0)</f>
        <v>1916</v>
      </c>
      <c r="Q1919" s="38">
        <f>IF(ISNUMBER(SEARCH(Search!$K$5,'Valid Values - Search'!R1919)),MAX($Q$3:Q1918)+1,0)</f>
        <v>1916</v>
      </c>
      <c r="R1919" s="64" t="s">
        <v>5627</v>
      </c>
      <c r="S1919" s="70" t="s">
        <v>102</v>
      </c>
      <c r="T1919" s="70" t="s">
        <v>102</v>
      </c>
      <c r="U1919" s="93" t="s">
        <v>10101</v>
      </c>
      <c r="V1919" s="94">
        <v>1004367</v>
      </c>
      <c r="W1919" s="97" t="s">
        <v>5627</v>
      </c>
      <c r="X1919" s="38" t="str">
        <f>IFERROR(VLOOKUP(ROWS($X$4:X1919),$Q$4:$R$5094,2,FALSE),"")</f>
        <v>Clothianidin</v>
      </c>
      <c r="Y1919" s="38" t="str">
        <f>IFERROR(VLOOKUP(ROWS($Y$4:Y1919),$P$4:$U$5094,6,FALSE),"")</f>
        <v>210880-92-5</v>
      </c>
      <c r="Z1919" s="38">
        <f>IF(ISNUMBER(SEARCH(Search!$K$21,'Valid Values - Search'!AA1919)),MAX($Z$3:Z1918)+1,0)</f>
        <v>1916</v>
      </c>
      <c r="AA1919" s="64" t="s">
        <v>13470</v>
      </c>
      <c r="AB1919" s="70">
        <v>1611</v>
      </c>
      <c r="AC1919" s="71" t="s">
        <v>1150</v>
      </c>
      <c r="AD1919" s="38" t="str">
        <f>IFERROR(VLOOKUP(ROWS($AD$4:AD1919),$Z$4:$AC$3778,2,FALSE),"")</f>
        <v>Methylal by GC/FID (1611 NIOSH)</v>
      </c>
      <c r="AF1919" s="37"/>
    </row>
    <row r="1920" spans="16:32" ht="15" customHeight="1">
      <c r="P1920" s="38">
        <f>IF(ISNUMBER(SEARCH(Search!$K$13,'Valid Values - Search'!U1920)),MAX($P$3:P1919)+1,0)</f>
        <v>1917</v>
      </c>
      <c r="Q1920" s="38">
        <f>IF(ISNUMBER(SEARCH(Search!$K$5,'Valid Values - Search'!R1920)),MAX($Q$3:Q1919)+1,0)</f>
        <v>1917</v>
      </c>
      <c r="R1920" s="64" t="s">
        <v>5628</v>
      </c>
      <c r="S1920" s="70" t="s">
        <v>102</v>
      </c>
      <c r="T1920" s="70" t="s">
        <v>102</v>
      </c>
      <c r="U1920" s="93" t="s">
        <v>10102</v>
      </c>
      <c r="V1920" s="94" t="s">
        <v>8459</v>
      </c>
      <c r="W1920" s="97" t="s">
        <v>5628</v>
      </c>
      <c r="X1920" s="38" t="str">
        <f>IFERROR(VLOOKUP(ROWS($X$4:X1920),$Q$4:$R$5094,2,FALSE),"")</f>
        <v>Clotrimazole</v>
      </c>
      <c r="Y1920" s="38" t="str">
        <f>IFERROR(VLOOKUP(ROWS($Y$4:Y1920),$P$4:$U$5094,6,FALSE),"")</f>
        <v>23593-75-1</v>
      </c>
      <c r="Z1920" s="38">
        <f>IF(ISNUMBER(SEARCH(Search!$K$21,'Valid Values - Search'!AA1920)),MAX($Z$3:Z1919)+1,0)</f>
        <v>1917</v>
      </c>
      <c r="AA1920" s="64" t="s">
        <v>13471</v>
      </c>
      <c r="AB1920" s="70">
        <v>1404</v>
      </c>
      <c r="AC1920" s="71" t="s">
        <v>1150</v>
      </c>
      <c r="AD1920" s="38" t="str">
        <f>IFERROR(VLOOKUP(ROWS($AD$4:AD1920),$Z$4:$AC$3778,2,FALSE),"")</f>
        <v>Methylcyclohexane by GC/FID (1404 NIOSH)</v>
      </c>
      <c r="AF1920" s="37"/>
    </row>
    <row r="1921" spans="16:32" ht="15" customHeight="1">
      <c r="P1921" s="38">
        <f>IF(ISNUMBER(SEARCH(Search!$K$13,'Valid Values - Search'!U1921)),MAX($P$3:P1920)+1,0)</f>
        <v>1918</v>
      </c>
      <c r="Q1921" s="38">
        <f>IF(ISNUMBER(SEARCH(Search!$K$5,'Valid Values - Search'!R1921)),MAX($Q$3:Q1920)+1,0)</f>
        <v>1918</v>
      </c>
      <c r="R1921" s="64" t="s">
        <v>5629</v>
      </c>
      <c r="S1921" s="70" t="s">
        <v>102</v>
      </c>
      <c r="T1921" s="70" t="s">
        <v>102</v>
      </c>
      <c r="U1921" s="93" t="s">
        <v>10103</v>
      </c>
      <c r="V1921" s="94" t="s">
        <v>8459</v>
      </c>
      <c r="W1921" s="97" t="s">
        <v>5629</v>
      </c>
      <c r="X1921" s="38" t="str">
        <f>IFERROR(VLOOKUP(ROWS($X$4:X1921),$Q$4:$R$5094,2,FALSE),"")</f>
        <v>Clotrimazole-d5</v>
      </c>
      <c r="Y1921" s="38" t="str">
        <f>IFERROR(VLOOKUP(ROWS($Y$4:Y1921),$P$4:$U$5094,6,FALSE),"")</f>
        <v>1185076-41-8</v>
      </c>
      <c r="Z1921" s="38">
        <f>IF(ISNUMBER(SEARCH(Search!$K$21,'Valid Values - Search'!AA1921)),MAX($Z$3:Z1920)+1,0)</f>
        <v>1918</v>
      </c>
      <c r="AA1921" s="64" t="s">
        <v>13472</v>
      </c>
      <c r="AB1921" s="70">
        <v>2521</v>
      </c>
      <c r="AC1921" s="71" t="s">
        <v>1150</v>
      </c>
      <c r="AD1921" s="38" t="str">
        <f>IFERROR(VLOOKUP(ROWS($AD$4:AD1921),$Z$4:$AC$3778,2,FALSE),"")</f>
        <v>Methylcyclohexanone by GC/FID (2521 NIOSH)</v>
      </c>
      <c r="AF1921" s="37"/>
    </row>
    <row r="1922" spans="16:32" ht="15" customHeight="1">
      <c r="P1922" s="38">
        <f>IF(ISNUMBER(SEARCH(Search!$K$13,'Valid Values - Search'!U1922)),MAX($P$3:P1921)+1,0)</f>
        <v>1919</v>
      </c>
      <c r="Q1922" s="38">
        <f>IF(ISNUMBER(SEARCH(Search!$K$5,'Valid Values - Search'!R1922)),MAX($Q$3:Q1921)+1,0)</f>
        <v>1919</v>
      </c>
      <c r="R1922" s="64" t="s">
        <v>5630</v>
      </c>
      <c r="S1922" s="70" t="s">
        <v>102</v>
      </c>
      <c r="T1922" s="70" t="s">
        <v>102</v>
      </c>
      <c r="U1922" s="93" t="s">
        <v>8459</v>
      </c>
      <c r="V1922" s="94">
        <v>131</v>
      </c>
      <c r="W1922" s="97" t="s">
        <v>5630</v>
      </c>
      <c r="X1922" s="38" t="str">
        <f>IFERROR(VLOOKUP(ROWS($X$4:X1922),$Q$4:$R$5094,2,FALSE),"")</f>
        <v>Cloud cover</v>
      </c>
      <c r="Y1922" s="38" t="str">
        <f>IFERROR(VLOOKUP(ROWS($Y$4:Y1922),$P$4:$U$5094,6,FALSE),"")</f>
        <v>N/A</v>
      </c>
      <c r="Z1922" s="38">
        <f>IF(ISNUMBER(SEARCH(Search!$K$21,'Valid Values - Search'!AA1922)),MAX($Z$3:Z1921)+1,0)</f>
        <v>1919</v>
      </c>
      <c r="AA1922" s="64" t="s">
        <v>13473</v>
      </c>
      <c r="AB1922" s="70" t="s">
        <v>3143</v>
      </c>
      <c r="AC1922" s="71" t="s">
        <v>1182</v>
      </c>
      <c r="AD1922" s="38" t="str">
        <f>IFERROR(VLOOKUP(ROWS($AD$4:AD1922),$Z$4:$AC$3778,2,FALSE),"")</f>
        <v>Methylene Blue Active Substance in Water (O3111 USDOI/USGS)</v>
      </c>
      <c r="AF1922" s="37"/>
    </row>
    <row r="1923" spans="16:32" ht="15" customHeight="1">
      <c r="P1923" s="38">
        <f>IF(ISNUMBER(SEARCH(Search!$K$13,'Valid Values - Search'!U1923)),MAX($P$3:P1922)+1,0)</f>
        <v>1920</v>
      </c>
      <c r="Q1923" s="38">
        <f>IF(ISNUMBER(SEARCH(Search!$K$5,'Valid Values - Search'!R1923)),MAX($Q$3:Q1922)+1,0)</f>
        <v>1920</v>
      </c>
      <c r="R1923" s="64" t="s">
        <v>5631</v>
      </c>
      <c r="S1923" s="70" t="s">
        <v>102</v>
      </c>
      <c r="T1923" s="70" t="s">
        <v>102</v>
      </c>
      <c r="U1923" s="93" t="s">
        <v>8459</v>
      </c>
      <c r="V1923" s="94">
        <v>132</v>
      </c>
      <c r="W1923" s="97" t="s">
        <v>5631</v>
      </c>
      <c r="X1923" s="38" t="str">
        <f>IFERROR(VLOOKUP(ROWS($X$4:X1923),$Q$4:$R$5094,2,FALSE),"")</f>
        <v>Cloud cover (choice list)</v>
      </c>
      <c r="Y1923" s="38" t="str">
        <f>IFERROR(VLOOKUP(ROWS($Y$4:Y1923),$P$4:$U$5094,6,FALSE),"")</f>
        <v>N/A</v>
      </c>
      <c r="Z1923" s="38">
        <f>IF(ISNUMBER(SEARCH(Search!$K$21,'Valid Values - Search'!AA1923)),MAX($Z$3:Z1922)+1,0)</f>
        <v>1920</v>
      </c>
      <c r="AA1923" s="64" t="s">
        <v>13475</v>
      </c>
      <c r="AB1923" s="70">
        <v>425.1</v>
      </c>
      <c r="AC1923" s="71" t="s">
        <v>1102</v>
      </c>
      <c r="AD1923" s="38" t="str">
        <f>IFERROR(VLOOKUP(ROWS($AD$4:AD1923),$Z$4:$AC$3778,2,FALSE),"")</f>
        <v>Methylene Blue Active Substances (425.1 USEPA)</v>
      </c>
      <c r="AF1923" s="37"/>
    </row>
    <row r="1924" spans="16:32" ht="15" customHeight="1">
      <c r="P1924" s="38">
        <f>IF(ISNUMBER(SEARCH(Search!$K$13,'Valid Values - Search'!U1924)),MAX($P$3:P1923)+1,0)</f>
        <v>1921</v>
      </c>
      <c r="Q1924" s="38">
        <f>IF(ISNUMBER(SEARCH(Search!$K$5,'Valid Values - Search'!R1924)),MAX($Q$3:Q1923)+1,0)</f>
        <v>1921</v>
      </c>
      <c r="R1924" s="64" t="s">
        <v>5632</v>
      </c>
      <c r="S1924" s="70" t="s">
        <v>102</v>
      </c>
      <c r="T1924" s="70" t="s">
        <v>102</v>
      </c>
      <c r="U1924" s="93" t="s">
        <v>8459</v>
      </c>
      <c r="V1924" s="94">
        <v>133</v>
      </c>
      <c r="W1924" s="97" t="s">
        <v>5632</v>
      </c>
      <c r="X1924" s="38" t="str">
        <f>IFERROR(VLOOKUP(ROWS($X$4:X1924),$Q$4:$R$5094,2,FALSE),"")</f>
        <v>Cloud type (choice list)</v>
      </c>
      <c r="Y1924" s="38" t="str">
        <f>IFERROR(VLOOKUP(ROWS($Y$4:Y1924),$P$4:$U$5094,6,FALSE),"")</f>
        <v>N/A</v>
      </c>
      <c r="Z1924" s="38">
        <f>IF(ISNUMBER(SEARCH(Search!$K$21,'Valid Values - Search'!AA1924)),MAX($Z$3:Z1923)+1,0)</f>
        <v>1921</v>
      </c>
      <c r="AA1924" s="64" t="s">
        <v>13474</v>
      </c>
      <c r="AB1924" s="70" t="s">
        <v>2223</v>
      </c>
      <c r="AC1924" s="71" t="s">
        <v>1184</v>
      </c>
      <c r="AD1924" s="38" t="str">
        <f>IFERROR(VLOOKUP(ROWS($AD$4:AD1924),$Z$4:$AC$3778,2,FALSE),"")</f>
        <v>Methylene Blue Active Substances (D2330 ASTM)</v>
      </c>
      <c r="AF1924" s="37"/>
    </row>
    <row r="1925" spans="16:32" ht="15" customHeight="1">
      <c r="P1925" s="38">
        <f>IF(ISNUMBER(SEARCH(Search!$K$13,'Valid Values - Search'!U1925)),MAX($P$3:P1924)+1,0)</f>
        <v>1922</v>
      </c>
      <c r="Q1925" s="38">
        <f>IF(ISNUMBER(SEARCH(Search!$K$5,'Valid Values - Search'!R1925)),MAX($Q$3:Q1924)+1,0)</f>
        <v>1922</v>
      </c>
      <c r="R1925" s="64" t="s">
        <v>5633</v>
      </c>
      <c r="S1925" s="70" t="s">
        <v>102</v>
      </c>
      <c r="T1925" s="70" t="s">
        <v>102</v>
      </c>
      <c r="U1925" s="93" t="s">
        <v>10104</v>
      </c>
      <c r="V1925" s="94" t="s">
        <v>8459</v>
      </c>
      <c r="W1925" s="97" t="s">
        <v>5633</v>
      </c>
      <c r="X1925" s="38" t="str">
        <f>IFERROR(VLOOKUP(ROWS($X$4:X1925),$Q$4:$R$5094,2,FALSE),"")</f>
        <v>Cloxacillin</v>
      </c>
      <c r="Y1925" s="38" t="str">
        <f>IFERROR(VLOOKUP(ROWS($Y$4:Y1925),$P$4:$U$5094,6,FALSE),"")</f>
        <v>61-72-3</v>
      </c>
      <c r="Z1925" s="38">
        <f>IF(ISNUMBER(SEARCH(Search!$K$21,'Valid Values - Search'!AA1925)),MAX($Z$3:Z1924)+1,0)</f>
        <v>1922</v>
      </c>
      <c r="AA1925" s="64" t="s">
        <v>13476</v>
      </c>
      <c r="AB1925" s="70" t="s">
        <v>3122</v>
      </c>
      <c r="AC1925" s="71" t="s">
        <v>1182</v>
      </c>
      <c r="AD1925" s="38" t="str">
        <f>IFERROR(VLOOKUP(ROWS($AD$4:AD1925),$Z$4:$AC$3778,2,FALSE),"")</f>
        <v>Methylene Blue Active Substances in Water by Spectrophotometry, Whole Water Recoverable (O-3128-95 USDOI/USGS)</v>
      </c>
      <c r="AF1925" s="37"/>
    </row>
    <row r="1926" spans="16:32" ht="15" customHeight="1">
      <c r="P1926" s="38">
        <f>IF(ISNUMBER(SEARCH(Search!$K$13,'Valid Values - Search'!U1926)),MAX($P$3:P1925)+1,0)</f>
        <v>1923</v>
      </c>
      <c r="Q1926" s="38">
        <f>IF(ISNUMBER(SEARCH(Search!$K$5,'Valid Values - Search'!R1926)),MAX($Q$3:Q1925)+1,0)</f>
        <v>1923</v>
      </c>
      <c r="R1926" s="64" t="s">
        <v>5634</v>
      </c>
      <c r="S1926" s="70" t="s">
        <v>102</v>
      </c>
      <c r="T1926" s="70" t="s">
        <v>102</v>
      </c>
      <c r="U1926" s="93" t="s">
        <v>10105</v>
      </c>
      <c r="V1926" s="94">
        <v>134</v>
      </c>
      <c r="W1926" s="97" t="s">
        <v>5634</v>
      </c>
      <c r="X1926" s="38" t="str">
        <f>IFERROR(VLOOKUP(ROWS($X$4:X1926),$Q$4:$R$5094,2,FALSE),"")</f>
        <v>Coal</v>
      </c>
      <c r="Y1926" s="38" t="str">
        <f>IFERROR(VLOOKUP(ROWS($Y$4:Y1926),$P$4:$U$5094,6,FALSE),"")</f>
        <v>125612-26-2</v>
      </c>
      <c r="Z1926" s="38">
        <f>IF(ISNUMBER(SEARCH(Search!$K$21,'Valid Values - Search'!AA1926)),MAX($Z$3:Z1925)+1,0)</f>
        <v>1923</v>
      </c>
      <c r="AA1926" s="64" t="s">
        <v>13477</v>
      </c>
      <c r="AB1926" s="70">
        <v>1005</v>
      </c>
      <c r="AC1926" s="71" t="s">
        <v>1150</v>
      </c>
      <c r="AD1926" s="38" t="str">
        <f>IFERROR(VLOOKUP(ROWS($AD$4:AD1926),$Z$4:$AC$3778,2,FALSE),"")</f>
        <v>Methylene Chloride by GC/FID (1005 NIOSH)</v>
      </c>
      <c r="AF1926" s="37"/>
    </row>
    <row r="1927" spans="16:32" ht="15" customHeight="1">
      <c r="P1927" s="38">
        <f>IF(ISNUMBER(SEARCH(Search!$K$13,'Valid Values - Search'!U1927)),MAX($P$3:P1926)+1,0)</f>
        <v>1924</v>
      </c>
      <c r="Q1927" s="38">
        <f>IF(ISNUMBER(SEARCH(Search!$K$5,'Valid Values - Search'!R1927)),MAX($Q$3:Q1926)+1,0)</f>
        <v>1924</v>
      </c>
      <c r="R1927" s="64" t="s">
        <v>5635</v>
      </c>
      <c r="S1927" s="70" t="s">
        <v>101</v>
      </c>
      <c r="T1927" s="70" t="s">
        <v>102</v>
      </c>
      <c r="U1927" s="93" t="s">
        <v>8967</v>
      </c>
      <c r="V1927" s="94">
        <v>135</v>
      </c>
      <c r="W1927" s="97" t="s">
        <v>5635</v>
      </c>
      <c r="X1927" s="38" t="str">
        <f>IFERROR(VLOOKUP(ROWS($X$4:X1927),$Q$4:$R$5094,2,FALSE),"")</f>
        <v>Cobalt</v>
      </c>
      <c r="Y1927" s="38" t="str">
        <f>IFERROR(VLOOKUP(ROWS($Y$4:Y1927),$P$4:$U$5094,6,FALSE),"")</f>
        <v>7440-48-4</v>
      </c>
      <c r="Z1927" s="38">
        <f>IF(ISNUMBER(SEARCH(Search!$K$21,'Valid Values - Search'!AA1927)),MAX($Z$3:Z1926)+1,0)</f>
        <v>1924</v>
      </c>
      <c r="AA1927" s="64" t="s">
        <v>13478</v>
      </c>
      <c r="AB1927" s="70" t="s">
        <v>3416</v>
      </c>
      <c r="AC1927" s="71" t="s">
        <v>1102</v>
      </c>
      <c r="AD1927" s="38" t="str">
        <f>IFERROR(VLOOKUP(ROWS($AD$4:AD1927),$Z$4:$AC$3778,2,FALSE),"")</f>
        <v>Metobromuron by GC/TCD (PMD-MGU(GC) USEPA)</v>
      </c>
      <c r="AF1927" s="37"/>
    </row>
    <row r="1928" spans="16:32" ht="15" customHeight="1">
      <c r="P1928" s="38">
        <f>IF(ISNUMBER(SEARCH(Search!$K$13,'Valid Values - Search'!U1928)),MAX($P$3:P1927)+1,0)</f>
        <v>1925</v>
      </c>
      <c r="Q1928" s="38">
        <f>IF(ISNUMBER(SEARCH(Search!$K$5,'Valid Values - Search'!R1928)),MAX($Q$3:Q1927)+1,0)</f>
        <v>1925</v>
      </c>
      <c r="R1928" s="64" t="s">
        <v>5636</v>
      </c>
      <c r="S1928" s="70" t="s">
        <v>102</v>
      </c>
      <c r="T1928" s="70" t="s">
        <v>102</v>
      </c>
      <c r="U1928" s="93" t="s">
        <v>10106</v>
      </c>
      <c r="V1928" s="94">
        <v>1000252</v>
      </c>
      <c r="W1928" s="97" t="s">
        <v>5636</v>
      </c>
      <c r="X1928" s="38" t="str">
        <f>IFERROR(VLOOKUP(ROWS($X$4:X1928),$Q$4:$R$5094,2,FALSE),"")</f>
        <v>Cobalt-57</v>
      </c>
      <c r="Y1928" s="38" t="str">
        <f>IFERROR(VLOOKUP(ROWS($Y$4:Y1928),$P$4:$U$5094,6,FALSE),"")</f>
        <v>13981-50-5</v>
      </c>
      <c r="Z1928" s="38">
        <f>IF(ISNUMBER(SEARCH(Search!$K$21,'Valid Values - Search'!AA1928)),MAX($Z$3:Z1927)+1,0)</f>
        <v>1925</v>
      </c>
      <c r="AA1928" s="64" t="s">
        <v>13479</v>
      </c>
      <c r="AB1928" s="70" t="s">
        <v>3417</v>
      </c>
      <c r="AC1928" s="71" t="s">
        <v>1102</v>
      </c>
      <c r="AD1928" s="38" t="str">
        <f>IFERROR(VLOOKUP(ROWS($AD$4:AD1928),$Z$4:$AC$3778,2,FALSE),"")</f>
        <v>Metobromuron by IR Spectroscopy (PMD-MGU(IR) USEPA)</v>
      </c>
      <c r="AF1928" s="37"/>
    </row>
    <row r="1929" spans="16:32" ht="15" customHeight="1">
      <c r="P1929" s="38">
        <f>IF(ISNUMBER(SEARCH(Search!$K$13,'Valid Values - Search'!U1929)),MAX($P$3:P1928)+1,0)</f>
        <v>1926</v>
      </c>
      <c r="Q1929" s="38">
        <f>IF(ISNUMBER(SEARCH(Search!$K$5,'Valid Values - Search'!R1929)),MAX($Q$3:Q1928)+1,0)</f>
        <v>1926</v>
      </c>
      <c r="R1929" s="64" t="s">
        <v>5637</v>
      </c>
      <c r="S1929" s="70" t="s">
        <v>102</v>
      </c>
      <c r="T1929" s="70" t="s">
        <v>102</v>
      </c>
      <c r="U1929" s="93" t="s">
        <v>10107</v>
      </c>
      <c r="V1929" s="94">
        <v>800</v>
      </c>
      <c r="W1929" s="97" t="s">
        <v>5637</v>
      </c>
      <c r="X1929" s="38" t="str">
        <f>IFERROR(VLOOKUP(ROWS($X$4:X1929),$Q$4:$R$5094,2,FALSE),"")</f>
        <v>Cobalt-58</v>
      </c>
      <c r="Y1929" s="38" t="str">
        <f>IFERROR(VLOOKUP(ROWS($Y$4:Y1929),$P$4:$U$5094,6,FALSE),"")</f>
        <v>13981-38-9</v>
      </c>
      <c r="Z1929" s="38">
        <f>IF(ISNUMBER(SEARCH(Search!$K$21,'Valid Values - Search'!AA1929)),MAX($Z$3:Z1928)+1,0)</f>
        <v>1926</v>
      </c>
      <c r="AA1929" s="64" t="s">
        <v>13480</v>
      </c>
      <c r="AB1929" s="70">
        <v>500061</v>
      </c>
      <c r="AC1929" s="71" t="s">
        <v>1642</v>
      </c>
      <c r="AD1929" s="38" t="str">
        <f>IFERROR(VLOOKUP(ROWS($AD$4:AD1929),$Z$4:$AC$3778,2,FALSE),"")</f>
        <v>Metolachlor by Immunoassay, Magnetic Particle (500061 ABRAXIS LLC)</v>
      </c>
      <c r="AF1929" s="37"/>
    </row>
    <row r="1930" spans="16:32" ht="15" customHeight="1">
      <c r="P1930" s="38">
        <f>IF(ISNUMBER(SEARCH(Search!$K$13,'Valid Values - Search'!U1930)),MAX($P$3:P1929)+1,0)</f>
        <v>1927</v>
      </c>
      <c r="Q1930" s="38">
        <f>IF(ISNUMBER(SEARCH(Search!$K$5,'Valid Values - Search'!R1930)),MAX($Q$3:Q1929)+1,0)</f>
        <v>1927</v>
      </c>
      <c r="R1930" s="64" t="s">
        <v>5638</v>
      </c>
      <c r="S1930" s="70" t="s">
        <v>102</v>
      </c>
      <c r="T1930" s="70" t="s">
        <v>102</v>
      </c>
      <c r="U1930" s="93" t="s">
        <v>10108</v>
      </c>
      <c r="V1930" s="94">
        <v>801</v>
      </c>
      <c r="W1930" s="97" t="s">
        <v>5638</v>
      </c>
      <c r="X1930" s="38" t="str">
        <f>IFERROR(VLOOKUP(ROWS($X$4:X1930),$Q$4:$R$5094,2,FALSE),"")</f>
        <v>Cobalt-60</v>
      </c>
      <c r="Y1930" s="38" t="str">
        <f>IFERROR(VLOOKUP(ROWS($Y$4:Y1930),$P$4:$U$5094,6,FALSE),"")</f>
        <v>10198-40-0</v>
      </c>
      <c r="Z1930" s="38">
        <f>IF(ISNUMBER(SEARCH(Search!$K$21,'Valid Values - Search'!AA1930)),MAX($Z$3:Z1929)+1,0)</f>
        <v>1927</v>
      </c>
      <c r="AA1930" s="64" t="s">
        <v>13481</v>
      </c>
      <c r="AB1930" s="70">
        <v>500065</v>
      </c>
      <c r="AC1930" s="71" t="s">
        <v>1642</v>
      </c>
      <c r="AD1930" s="38" t="str">
        <f>IFERROR(VLOOKUP(ROWS($AD$4:AD1930),$Z$4:$AC$3778,2,FALSE),"")</f>
        <v>Metolachlor by Immunoassay, Microtiter Plate (500065 ABRAXIS LLC)</v>
      </c>
      <c r="AF1930" s="37"/>
    </row>
    <row r="1931" spans="16:32" ht="15" customHeight="1">
      <c r="P1931" s="38">
        <f>IF(ISNUMBER(SEARCH(Search!$K$13,'Valid Values - Search'!U1931)),MAX($P$3:P1930)+1,0)</f>
        <v>1928</v>
      </c>
      <c r="Q1931" s="38">
        <f>IF(ISNUMBER(SEARCH(Search!$K$5,'Valid Values - Search'!R1931)),MAX($Q$3:Q1930)+1,0)</f>
        <v>1928</v>
      </c>
      <c r="R1931" s="64" t="s">
        <v>5639</v>
      </c>
      <c r="S1931" s="70" t="s">
        <v>102</v>
      </c>
      <c r="T1931" s="70" t="s">
        <v>102</v>
      </c>
      <c r="U1931" s="93" t="s">
        <v>10109</v>
      </c>
      <c r="V1931" s="94">
        <v>1003801</v>
      </c>
      <c r="W1931" s="97" t="s">
        <v>5639</v>
      </c>
      <c r="X1931" s="38" t="str">
        <f>IFERROR(VLOOKUP(ROWS($X$4:X1931),$Q$4:$R$5094,2,FALSE),"")</f>
        <v>Cocaethylene</v>
      </c>
      <c r="Y1931" s="38" t="str">
        <f>IFERROR(VLOOKUP(ROWS($Y$4:Y1931),$P$4:$U$5094,6,FALSE),"")</f>
        <v>529-38-4</v>
      </c>
      <c r="Z1931" s="38">
        <f>IF(ISNUMBER(SEARCH(Search!$K$21,'Valid Values - Search'!AA1931)),MAX($Z$3:Z1930)+1,0)</f>
        <v>1928</v>
      </c>
      <c r="AA1931" s="64" t="s">
        <v>13482</v>
      </c>
      <c r="AB1931" s="70" t="s">
        <v>1993</v>
      </c>
      <c r="AC1931" s="71" t="s">
        <v>1775</v>
      </c>
      <c r="AD1931" s="38" t="str">
        <f>IFERROR(VLOOKUP(ROWS($AD$4:AD1931),$Z$4:$AC$3778,2,FALSE),"")</f>
        <v>Metolachlor in water by Immunoassay (A00080 MWI)</v>
      </c>
      <c r="AF1931" s="37"/>
    </row>
    <row r="1932" spans="16:32" ht="15" customHeight="1">
      <c r="P1932" s="38">
        <f>IF(ISNUMBER(SEARCH(Search!$K$13,'Valid Values - Search'!U1932)),MAX($P$3:P1931)+1,0)</f>
        <v>1929</v>
      </c>
      <c r="Q1932" s="38">
        <f>IF(ISNUMBER(SEARCH(Search!$K$5,'Valid Values - Search'!R1932)),MAX($Q$3:Q1931)+1,0)</f>
        <v>1929</v>
      </c>
      <c r="R1932" s="64" t="s">
        <v>5640</v>
      </c>
      <c r="S1932" s="70" t="s">
        <v>102</v>
      </c>
      <c r="T1932" s="70" t="s">
        <v>102</v>
      </c>
      <c r="U1932" s="93" t="s">
        <v>10110</v>
      </c>
      <c r="V1932" s="94">
        <v>1003839</v>
      </c>
      <c r="W1932" s="97" t="s">
        <v>5640</v>
      </c>
      <c r="X1932" s="38" t="str">
        <f>IFERROR(VLOOKUP(ROWS($X$4:X1932),$Q$4:$R$5094,2,FALSE),"")</f>
        <v>Cocaethylene-D3</v>
      </c>
      <c r="Y1932" s="38" t="str">
        <f>IFERROR(VLOOKUP(ROWS($Y$4:Y1932),$P$4:$U$5094,6,FALSE),"")</f>
        <v>136765-30-5</v>
      </c>
      <c r="Z1932" s="38">
        <f>IF(ISNUMBER(SEARCH(Search!$K$21,'Valid Values - Search'!AA1932)),MAX($Z$3:Z1931)+1,0)</f>
        <v>1929</v>
      </c>
      <c r="AA1932" s="64" t="s">
        <v>13483</v>
      </c>
      <c r="AB1932" s="70" t="s">
        <v>2018</v>
      </c>
      <c r="AC1932" s="71" t="s">
        <v>1775</v>
      </c>
      <c r="AD1932" s="38" t="str">
        <f>IFERROR(VLOOKUP(ROWS($AD$4:AD1932),$Z$4:$AC$3778,2,FALSE),"")</f>
        <v>Metribuzin in water by Immunoassay (A00224 MWI)</v>
      </c>
      <c r="AF1932" s="37"/>
    </row>
    <row r="1933" spans="16:32" ht="15" customHeight="1">
      <c r="P1933" s="38">
        <f>IF(ISNUMBER(SEARCH(Search!$K$13,'Valid Values - Search'!U1933)),MAX($P$3:P1932)+1,0)</f>
        <v>1930</v>
      </c>
      <c r="Q1933" s="38">
        <f>IF(ISNUMBER(SEARCH(Search!$K$5,'Valid Values - Search'!R1933)),MAX($Q$3:Q1932)+1,0)</f>
        <v>1930</v>
      </c>
      <c r="R1933" s="64" t="s">
        <v>5641</v>
      </c>
      <c r="S1933" s="70" t="s">
        <v>102</v>
      </c>
      <c r="T1933" s="70" t="s">
        <v>102</v>
      </c>
      <c r="U1933" s="93" t="s">
        <v>10111</v>
      </c>
      <c r="V1933" s="94">
        <v>1002487</v>
      </c>
      <c r="W1933" s="97" t="s">
        <v>5641</v>
      </c>
      <c r="X1933" s="38" t="str">
        <f>IFERROR(VLOOKUP(ROWS($X$4:X1933),$Q$4:$R$5094,2,FALSE),"")</f>
        <v>Cocaine</v>
      </c>
      <c r="Y1933" s="38" t="str">
        <f>IFERROR(VLOOKUP(ROWS($Y$4:Y1933),$P$4:$U$5094,6,FALSE),"")</f>
        <v>50-36-2</v>
      </c>
      <c r="Z1933" s="38">
        <f>IF(ISNUMBER(SEARCH(Search!$K$21,'Valid Values - Search'!AA1933)),MAX($Z$3:Z1932)+1,0)</f>
        <v>1930</v>
      </c>
      <c r="AA1933" s="64" t="s">
        <v>13484</v>
      </c>
      <c r="AB1933" s="70" t="s">
        <v>3418</v>
      </c>
      <c r="AC1933" s="71" t="s">
        <v>1102</v>
      </c>
      <c r="AD1933" s="38" t="str">
        <f>IFERROR(VLOOKUP(ROWS($AD$4:AD1933),$Z$4:$AC$3778,2,FALSE),"")</f>
        <v>Mexacarbate by GC/TCD (PMD-MHX USEPA)</v>
      </c>
      <c r="AF1933" s="37"/>
    </row>
    <row r="1934" spans="16:32" ht="15" customHeight="1">
      <c r="P1934" s="38">
        <f>IF(ISNUMBER(SEARCH(Search!$K$13,'Valid Values - Search'!U1934)),MAX($P$3:P1933)+1,0)</f>
        <v>1931</v>
      </c>
      <c r="Q1934" s="38">
        <f>IF(ISNUMBER(SEARCH(Search!$K$5,'Valid Values - Search'!R1934)),MAX($Q$3:Q1933)+1,0)</f>
        <v>1931</v>
      </c>
      <c r="R1934" s="64" t="s">
        <v>5642</v>
      </c>
      <c r="S1934" s="70" t="s">
        <v>102</v>
      </c>
      <c r="T1934" s="70" t="s">
        <v>102</v>
      </c>
      <c r="U1934" s="93" t="s">
        <v>10112</v>
      </c>
      <c r="V1934" s="94">
        <v>1003808</v>
      </c>
      <c r="W1934" s="97" t="s">
        <v>5642</v>
      </c>
      <c r="X1934" s="38" t="str">
        <f>IFERROR(VLOOKUP(ROWS($X$4:X1934),$Q$4:$R$5094,2,FALSE),"")</f>
        <v>Cocaine hydrochloride</v>
      </c>
      <c r="Y1934" s="38" t="str">
        <f>IFERROR(VLOOKUP(ROWS($Y$4:Y1934),$P$4:$U$5094,6,FALSE),"")</f>
        <v>53-21-4</v>
      </c>
      <c r="Z1934" s="38">
        <f>IF(ISNUMBER(SEARCH(Search!$K$21,'Valid Values - Search'!AA1934)),MAX($Z$3:Z1933)+1,0)</f>
        <v>1931</v>
      </c>
      <c r="AA1934" s="64" t="s">
        <v>13485</v>
      </c>
      <c r="AB1934" s="70" t="s">
        <v>2450</v>
      </c>
      <c r="AC1934" s="71" t="s">
        <v>1184</v>
      </c>
      <c r="AD1934" s="38" t="str">
        <f>IFERROR(VLOOKUP(ROWS($AD$4:AD1934),$Z$4:$AC$3778,2,FALSE),"")</f>
        <v>Microbial Counts from Water by Plating (D5465(C) ASTM)</v>
      </c>
      <c r="AF1934" s="37"/>
    </row>
    <row r="1935" spans="16:32" ht="15" customHeight="1">
      <c r="P1935" s="38">
        <f>IF(ISNUMBER(SEARCH(Search!$K$13,'Valid Values - Search'!U1935)),MAX($P$3:P1934)+1,0)</f>
        <v>1932</v>
      </c>
      <c r="Q1935" s="38">
        <f>IF(ISNUMBER(SEARCH(Search!$K$5,'Valid Values - Search'!R1935)),MAX($Q$3:Q1934)+1,0)</f>
        <v>1932</v>
      </c>
      <c r="R1935" s="64" t="s">
        <v>5643</v>
      </c>
      <c r="S1935" s="70" t="s">
        <v>102</v>
      </c>
      <c r="T1935" s="70" t="s">
        <v>102</v>
      </c>
      <c r="U1935" s="93" t="s">
        <v>10113</v>
      </c>
      <c r="V1935" s="94">
        <v>1003772</v>
      </c>
      <c r="W1935" s="97" t="s">
        <v>5643</v>
      </c>
      <c r="X1935" s="38" t="str">
        <f>IFERROR(VLOOKUP(ROWS($X$4:X1935),$Q$4:$R$5094,2,FALSE),"")</f>
        <v>Cocaine-D3</v>
      </c>
      <c r="Y1935" s="38" t="str">
        <f>IFERROR(VLOOKUP(ROWS($Y$4:Y1935),$P$4:$U$5094,6,FALSE),"")</f>
        <v>65266-73-1</v>
      </c>
      <c r="Z1935" s="38">
        <f>IF(ISNUMBER(SEARCH(Search!$K$21,'Valid Values - Search'!AA1935)),MAX($Z$3:Z1934)+1,0)</f>
        <v>1932</v>
      </c>
      <c r="AA1935" s="64" t="s">
        <v>13486</v>
      </c>
      <c r="AB1935" s="70" t="s">
        <v>2448</v>
      </c>
      <c r="AC1935" s="71" t="s">
        <v>1184</v>
      </c>
      <c r="AD1935" s="38" t="str">
        <f>IFERROR(VLOOKUP(ROWS($AD$4:AD1935),$Z$4:$AC$3778,2,FALSE),"")</f>
        <v>Microbial Counts from Waters by Plating (D5465(A) ASTM)</v>
      </c>
      <c r="AF1935" s="37"/>
    </row>
    <row r="1936" spans="16:32" ht="15" customHeight="1">
      <c r="P1936" s="38">
        <f>IF(ISNUMBER(SEARCH(Search!$K$13,'Valid Values - Search'!U1936)),MAX($P$3:P1935)+1,0)</f>
        <v>1933</v>
      </c>
      <c r="Q1936" s="38">
        <f>IF(ISNUMBER(SEARCH(Search!$K$5,'Valid Values - Search'!R1936)),MAX($Q$3:Q1935)+1,0)</f>
        <v>1933</v>
      </c>
      <c r="R1936" s="64" t="s">
        <v>5644</v>
      </c>
      <c r="S1936" s="70" t="s">
        <v>101</v>
      </c>
      <c r="T1936" s="70" t="s">
        <v>102</v>
      </c>
      <c r="U1936" s="93" t="s">
        <v>8770</v>
      </c>
      <c r="V1936" s="94">
        <v>1002475</v>
      </c>
      <c r="W1936" s="97" t="s">
        <v>5644</v>
      </c>
      <c r="X1936" s="38" t="str">
        <f>IFERROR(VLOOKUP(ROWS($X$4:X1936),$Q$4:$R$5094,2,FALSE),"")</f>
        <v>Codeine</v>
      </c>
      <c r="Y1936" s="38" t="str">
        <f>IFERROR(VLOOKUP(ROWS($Y$4:Y1936),$P$4:$U$5094,6,FALSE),"")</f>
        <v>76-57-3</v>
      </c>
      <c r="Z1936" s="38">
        <f>IF(ISNUMBER(SEARCH(Search!$K$21,'Valid Values - Search'!AA1936)),MAX($Z$3:Z1935)+1,0)</f>
        <v>1933</v>
      </c>
      <c r="AA1936" s="64" t="s">
        <v>13487</v>
      </c>
      <c r="AB1936" s="70" t="s">
        <v>2449</v>
      </c>
      <c r="AC1936" s="71" t="s">
        <v>1184</v>
      </c>
      <c r="AD1936" s="38" t="str">
        <f>IFERROR(VLOOKUP(ROWS($AD$4:AD1936),$Z$4:$AC$3778,2,FALSE),"")</f>
        <v>Microbial Counts from Waters by Plating (D5465(B) ASTM)</v>
      </c>
      <c r="AF1936" s="37"/>
    </row>
    <row r="1937" spans="16:32" ht="15" customHeight="1">
      <c r="P1937" s="38">
        <f>IF(ISNUMBER(SEARCH(Search!$K$13,'Valid Values - Search'!U1937)),MAX($P$3:P1936)+1,0)</f>
        <v>1934</v>
      </c>
      <c r="Q1937" s="38">
        <f>IF(ISNUMBER(SEARCH(Search!$K$5,'Valid Values - Search'!R1937)),MAX($Q$3:Q1936)+1,0)</f>
        <v>1934</v>
      </c>
      <c r="R1937" s="64" t="s">
        <v>5645</v>
      </c>
      <c r="S1937" s="70" t="s">
        <v>102</v>
      </c>
      <c r="T1937" s="70" t="s">
        <v>102</v>
      </c>
      <c r="U1937" s="93" t="s">
        <v>10114</v>
      </c>
      <c r="V1937" s="94" t="s">
        <v>8459</v>
      </c>
      <c r="W1937" s="97" t="s">
        <v>5645</v>
      </c>
      <c r="X1937" s="38" t="str">
        <f>IFERROR(VLOOKUP(ROWS($X$4:X1937),$Q$4:$R$5094,2,FALSE),"")</f>
        <v>Codeine-d6</v>
      </c>
      <c r="Y1937" s="38" t="str">
        <f>IFERROR(VLOOKUP(ROWS($Y$4:Y1937),$P$4:$U$5094,6,FALSE),"")</f>
        <v>1007844-34-9</v>
      </c>
      <c r="Z1937" s="38">
        <f>IF(ISNUMBER(SEARCH(Search!$K$21,'Valid Values - Search'!AA1937)),MAX($Z$3:Z1936)+1,0)</f>
        <v>1934</v>
      </c>
      <c r="AA1937" s="64" t="s">
        <v>13488</v>
      </c>
      <c r="AB1937" s="70">
        <v>949.12</v>
      </c>
      <c r="AC1937" s="71" t="s">
        <v>1934</v>
      </c>
      <c r="AD1937" s="38" t="str">
        <f>IFERROR(VLOOKUP(ROWS($AD$4:AD1937),$Z$4:$AC$3778,2,FALSE),"")</f>
        <v>Microchemical Deter. of Carbon and Hydrogen (949.12 AOAC)</v>
      </c>
      <c r="AF1937" s="37"/>
    </row>
    <row r="1938" spans="16:32" ht="15" customHeight="1">
      <c r="P1938" s="38">
        <f>IF(ISNUMBER(SEARCH(Search!$K$13,'Valid Values - Search'!U1938)),MAX($P$3:P1937)+1,0)</f>
        <v>1935</v>
      </c>
      <c r="Q1938" s="38">
        <f>IF(ISNUMBER(SEARCH(Search!$K$5,'Valid Values - Search'!R1938)),MAX($Q$3:Q1937)+1,0)</f>
        <v>1935</v>
      </c>
      <c r="R1938" s="64" t="s">
        <v>5646</v>
      </c>
      <c r="S1938" s="70" t="s">
        <v>102</v>
      </c>
      <c r="T1938" s="70" t="s">
        <v>102</v>
      </c>
      <c r="U1938" s="93" t="s">
        <v>10115</v>
      </c>
      <c r="V1938" s="94" t="s">
        <v>8459</v>
      </c>
      <c r="W1938" s="97" t="s">
        <v>5646</v>
      </c>
      <c r="X1938" s="38" t="str">
        <f>IFERROR(VLOOKUP(ROWS($X$4:X1938),$Q$4:$R$5094,2,FALSE),"")</f>
        <v>Colchicine</v>
      </c>
      <c r="Y1938" s="38" t="str">
        <f>IFERROR(VLOOKUP(ROWS($Y$4:Y1938),$P$4:$U$5094,6,FALSE),"")</f>
        <v>64-86-8</v>
      </c>
      <c r="Z1938" s="38">
        <f>IF(ISNUMBER(SEARCH(Search!$K$21,'Valid Values - Search'!AA1938)),MAX($Z$3:Z1937)+1,0)</f>
        <v>1935</v>
      </c>
      <c r="AA1938" s="64" t="s">
        <v>13489</v>
      </c>
      <c r="AB1938" s="70">
        <v>972.43</v>
      </c>
      <c r="AC1938" s="71" t="s">
        <v>1934</v>
      </c>
      <c r="AD1938" s="38" t="str">
        <f>IFERROR(VLOOKUP(ROWS($AD$4:AD1938),$Z$4:$AC$3778,2,FALSE),"")</f>
        <v>Microchemical Deter. of Carbon, H and N (972.43 AOAC)</v>
      </c>
      <c r="AF1938" s="37"/>
    </row>
    <row r="1939" spans="16:32" ht="15" customHeight="1">
      <c r="P1939" s="38">
        <f>IF(ISNUMBER(SEARCH(Search!$K$13,'Valid Values - Search'!U1939)),MAX($P$3:P1938)+1,0)</f>
        <v>1936</v>
      </c>
      <c r="Q1939" s="38">
        <f>IF(ISNUMBER(SEARCH(Search!$K$5,'Valid Values - Search'!R1939)),MAX($Q$3:Q1938)+1,0)</f>
        <v>1936</v>
      </c>
      <c r="R1939" s="64" t="s">
        <v>5647</v>
      </c>
      <c r="S1939" s="70" t="s">
        <v>102</v>
      </c>
      <c r="T1939" s="70" t="s">
        <v>102</v>
      </c>
      <c r="U1939" s="93" t="s">
        <v>8459</v>
      </c>
      <c r="V1939" s="94" t="s">
        <v>8459</v>
      </c>
      <c r="W1939" s="97" t="s">
        <v>5647</v>
      </c>
      <c r="X1939" s="38" t="str">
        <f>IFERROR(VLOOKUP(ROWS($X$4:X1939),$Q$4:$R$5094,2,FALSE),"")</f>
        <v>Colchicine-d6</v>
      </c>
      <c r="Y1939" s="38" t="str">
        <f>IFERROR(VLOOKUP(ROWS($Y$4:Y1939),$P$4:$U$5094,6,FALSE),"")</f>
        <v>N/A</v>
      </c>
      <c r="Z1939" s="38">
        <f>IF(ISNUMBER(SEARCH(Search!$K$21,'Valid Values - Search'!AA1939)),MAX($Z$3:Z1938)+1,0)</f>
        <v>1936</v>
      </c>
      <c r="AA1939" s="64" t="s">
        <v>13490</v>
      </c>
      <c r="AB1939" s="70">
        <v>956.07</v>
      </c>
      <c r="AC1939" s="71" t="s">
        <v>1934</v>
      </c>
      <c r="AD1939" s="38" t="str">
        <f>IFERROR(VLOOKUP(ROWS($AD$4:AD1939),$Z$4:$AC$3778,2,FALSE),"")</f>
        <v>Microchemical Determination of Alkoxyl Group (956.07 AOAC)</v>
      </c>
      <c r="AF1939" s="37"/>
    </row>
    <row r="1940" spans="16:32" ht="15" customHeight="1">
      <c r="P1940" s="38">
        <f>IF(ISNUMBER(SEARCH(Search!$K$13,'Valid Values - Search'!U1940)),MAX($P$3:P1939)+1,0)</f>
        <v>1937</v>
      </c>
      <c r="Q1940" s="38">
        <f>IF(ISNUMBER(SEARCH(Search!$K$5,'Valid Values - Search'!R1940)),MAX($Q$3:Q1939)+1,0)</f>
        <v>1937</v>
      </c>
      <c r="R1940" s="64" t="s">
        <v>15412</v>
      </c>
      <c r="S1940" s="99" t="s">
        <v>102</v>
      </c>
      <c r="T1940" s="99" t="s">
        <v>102</v>
      </c>
      <c r="U1940" s="100" t="s">
        <v>8459</v>
      </c>
      <c r="V1940" s="101">
        <v>11737</v>
      </c>
      <c r="W1940" s="97" t="s">
        <v>15412</v>
      </c>
      <c r="X1940" s="38" t="str">
        <f>IFERROR(VLOOKUP(ROWS($X$4:X1940),$Q$4:$R$5094,2,FALSE),"")</f>
        <v>Coliform, Total</v>
      </c>
      <c r="Y1940" s="38" t="str">
        <f>IFERROR(VLOOKUP(ROWS($Y$4:Y1940),$P$4:$U$5094,6,FALSE),"")</f>
        <v>N/A</v>
      </c>
      <c r="Z1940" s="38">
        <f>IF(ISNUMBER(SEARCH(Search!$K$21,'Valid Values - Search'!AA1940)),MAX($Z$3:Z1939)+1,0)</f>
        <v>1937</v>
      </c>
      <c r="AA1940" s="64" t="s">
        <v>13491</v>
      </c>
      <c r="AB1940" s="70">
        <v>952.24</v>
      </c>
      <c r="AC1940" s="71" t="s">
        <v>1934</v>
      </c>
      <c r="AD1940" s="38" t="str">
        <f>IFERROR(VLOOKUP(ROWS($AD$4:AD1940),$Z$4:$AC$3778,2,FALSE),"")</f>
        <v>Microchemical Determination of Br, Cl, or I (952.24 AOAC)</v>
      </c>
      <c r="AF1940" s="37"/>
    </row>
    <row r="1941" spans="16:32" ht="15" customHeight="1">
      <c r="P1941" s="38">
        <f>IF(ISNUMBER(SEARCH(Search!$K$13,'Valid Values - Search'!U1941)),MAX($P$3:P1940)+1,0)</f>
        <v>1938</v>
      </c>
      <c r="Q1941" s="38">
        <f>IF(ISNUMBER(SEARCH(Search!$K$5,'Valid Values - Search'!R1941)),MAX($Q$3:Q1940)+1,0)</f>
        <v>1938</v>
      </c>
      <c r="R1941" s="64" t="s">
        <v>5648</v>
      </c>
      <c r="S1941" s="70" t="s">
        <v>102</v>
      </c>
      <c r="T1941" s="70" t="s">
        <v>102</v>
      </c>
      <c r="U1941" s="93" t="s">
        <v>8459</v>
      </c>
      <c r="V1941" s="94">
        <v>136</v>
      </c>
      <c r="W1941" s="97" t="s">
        <v>5648</v>
      </c>
      <c r="X1941" s="38" t="str">
        <f>IFERROR(VLOOKUP(ROWS($X$4:X1941),$Q$4:$R$5094,2,FALSE),"")</f>
        <v>Coliform/Streptococcus ratio, fecal</v>
      </c>
      <c r="Y1941" s="38" t="str">
        <f>IFERROR(VLOOKUP(ROWS($Y$4:Y1941),$P$4:$U$5094,6,FALSE),"")</f>
        <v>N/A</v>
      </c>
      <c r="Z1941" s="38">
        <f>IF(ISNUMBER(SEARCH(Search!$K$21,'Valid Values - Search'!AA1941)),MAX($Z$3:Z1940)+1,0)</f>
        <v>1938</v>
      </c>
      <c r="AA1941" s="64" t="s">
        <v>13492</v>
      </c>
      <c r="AB1941" s="70">
        <v>974.36</v>
      </c>
      <c r="AC1941" s="71" t="s">
        <v>1934</v>
      </c>
      <c r="AD1941" s="38" t="str">
        <f>IFERROR(VLOOKUP(ROWS($AD$4:AD1941),$Z$4:$AC$3778,2,FALSE),"")</f>
        <v>Microchemical Determination of Br, Cl, or I (974.36 AOAC)</v>
      </c>
      <c r="AF1941" s="37"/>
    </row>
    <row r="1942" spans="16:32" ht="15" customHeight="1">
      <c r="P1942" s="38">
        <f>IF(ISNUMBER(SEARCH(Search!$K$13,'Valid Values - Search'!U1942)),MAX($P$3:P1941)+1,0)</f>
        <v>1939</v>
      </c>
      <c r="Q1942" s="38">
        <f>IF(ISNUMBER(SEARCH(Search!$K$5,'Valid Values - Search'!R1942)),MAX($Q$3:Q1941)+1,0)</f>
        <v>1939</v>
      </c>
      <c r="R1942" s="64" t="s">
        <v>5649</v>
      </c>
      <c r="S1942" s="70" t="s">
        <v>102</v>
      </c>
      <c r="T1942" s="70" t="s">
        <v>102</v>
      </c>
      <c r="U1942" s="93" t="s">
        <v>8459</v>
      </c>
      <c r="V1942" s="94">
        <v>323274</v>
      </c>
      <c r="W1942" s="97" t="s">
        <v>5649</v>
      </c>
      <c r="X1942" s="38" t="str">
        <f>IFERROR(VLOOKUP(ROWS($X$4:X1942),$Q$4:$R$5094,2,FALSE),"")</f>
        <v>Coliphage, Male Specific (F+) all Groups</v>
      </c>
      <c r="Y1942" s="38" t="str">
        <f>IFERROR(VLOOKUP(ROWS($Y$4:Y1942),$P$4:$U$5094,6,FALSE),"")</f>
        <v>N/A</v>
      </c>
      <c r="Z1942" s="38">
        <f>IF(ISNUMBER(SEARCH(Search!$K$21,'Valid Values - Search'!AA1942)),MAX($Z$3:Z1941)+1,0)</f>
        <v>1939</v>
      </c>
      <c r="AA1942" s="64" t="s">
        <v>13493</v>
      </c>
      <c r="AB1942" s="70">
        <v>961.16</v>
      </c>
      <c r="AC1942" s="71" t="s">
        <v>1934</v>
      </c>
      <c r="AD1942" s="38" t="str">
        <f>IFERROR(VLOOKUP(ROWS($AD$4:AD1942),$Z$4:$AC$3778,2,FALSE),"")</f>
        <v>Microchemical Determination of Fluorine (961.16 AOAC)</v>
      </c>
      <c r="AF1942" s="37"/>
    </row>
    <row r="1943" spans="16:32" ht="15" customHeight="1">
      <c r="P1943" s="38">
        <f>IF(ISNUMBER(SEARCH(Search!$K$13,'Valid Values - Search'!U1943)),MAX($P$3:P1942)+1,0)</f>
        <v>1940</v>
      </c>
      <c r="Q1943" s="38">
        <f>IF(ISNUMBER(SEARCH(Search!$K$5,'Valid Values - Search'!R1943)),MAX($Q$3:Q1942)+1,0)</f>
        <v>1940</v>
      </c>
      <c r="R1943" s="64" t="s">
        <v>5650</v>
      </c>
      <c r="S1943" s="70" t="s">
        <v>102</v>
      </c>
      <c r="T1943" s="70" t="s">
        <v>102</v>
      </c>
      <c r="U1943" s="93" t="s">
        <v>8459</v>
      </c>
      <c r="V1943" s="94">
        <v>323275</v>
      </c>
      <c r="W1943" s="97" t="s">
        <v>5650</v>
      </c>
      <c r="X1943" s="38" t="str">
        <f>IFERROR(VLOOKUP(ROWS($X$4:X1943),$Q$4:$R$5094,2,FALSE),"")</f>
        <v>Coliphage, Male Specific (F+) Group I</v>
      </c>
      <c r="Y1943" s="38" t="str">
        <f>IFERROR(VLOOKUP(ROWS($Y$4:Y1943),$P$4:$U$5094,6,FALSE),"")</f>
        <v>N/A</v>
      </c>
      <c r="Z1943" s="38">
        <f>IF(ISNUMBER(SEARCH(Search!$K$21,'Valid Values - Search'!AA1943)),MAX($Z$3:Z1942)+1,0)</f>
        <v>1940</v>
      </c>
      <c r="AA1943" s="64" t="s">
        <v>13494</v>
      </c>
      <c r="AB1943" s="70">
        <v>960.52</v>
      </c>
      <c r="AC1943" s="71" t="s">
        <v>1934</v>
      </c>
      <c r="AD1943" s="38" t="str">
        <f>IFERROR(VLOOKUP(ROWS($AD$4:AD1943),$Z$4:$AC$3778,2,FALSE),"")</f>
        <v>Microchemical Determination of Nitrogen (960.52 AOAC)</v>
      </c>
      <c r="AF1943" s="37"/>
    </row>
    <row r="1944" spans="16:32" ht="15" customHeight="1">
      <c r="P1944" s="38">
        <f>IF(ISNUMBER(SEARCH(Search!$K$13,'Valid Values - Search'!U1944)),MAX($P$3:P1943)+1,0)</f>
        <v>1941</v>
      </c>
      <c r="Q1944" s="38">
        <f>IF(ISNUMBER(SEARCH(Search!$K$5,'Valid Values - Search'!R1944)),MAX($Q$3:Q1943)+1,0)</f>
        <v>1941</v>
      </c>
      <c r="R1944" s="64" t="s">
        <v>5651</v>
      </c>
      <c r="S1944" s="70" t="s">
        <v>102</v>
      </c>
      <c r="T1944" s="70" t="s">
        <v>102</v>
      </c>
      <c r="U1944" s="93" t="s">
        <v>8459</v>
      </c>
      <c r="V1944" s="94">
        <v>323276</v>
      </c>
      <c r="W1944" s="97" t="s">
        <v>5651</v>
      </c>
      <c r="X1944" s="38" t="str">
        <f>IFERROR(VLOOKUP(ROWS($X$4:X1944),$Q$4:$R$5094,2,FALSE),"")</f>
        <v>Coliphage, Male Specific (F+) Group II + Group III</v>
      </c>
      <c r="Y1944" s="38" t="str">
        <f>IFERROR(VLOOKUP(ROWS($Y$4:Y1944),$P$4:$U$5094,6,FALSE),"")</f>
        <v>N/A</v>
      </c>
      <c r="Z1944" s="38">
        <f>IF(ISNUMBER(SEARCH(Search!$K$21,'Valid Values - Search'!AA1944)),MAX($Z$3:Z1943)+1,0)</f>
        <v>1941</v>
      </c>
      <c r="AA1944" s="64" t="s">
        <v>13495</v>
      </c>
      <c r="AB1944" s="70">
        <v>963.29</v>
      </c>
      <c r="AC1944" s="71" t="s">
        <v>1934</v>
      </c>
      <c r="AD1944" s="38" t="str">
        <f>IFERROR(VLOOKUP(ROWS($AD$4:AD1944),$Z$4:$AC$3778,2,FALSE),"")</f>
        <v>Microchemical Determination of Oxygen (963.29 AOAC)</v>
      </c>
      <c r="AF1944" s="37"/>
    </row>
    <row r="1945" spans="16:32" ht="15" customHeight="1">
      <c r="P1945" s="38">
        <f>IF(ISNUMBER(SEARCH(Search!$K$13,'Valid Values - Search'!U1945)),MAX($P$3:P1944)+1,0)</f>
        <v>1942</v>
      </c>
      <c r="Q1945" s="38">
        <f>IF(ISNUMBER(SEARCH(Search!$K$5,'Valid Values - Search'!R1945)),MAX($Q$3:Q1944)+1,0)</f>
        <v>1942</v>
      </c>
      <c r="R1945" s="64" t="s">
        <v>5652</v>
      </c>
      <c r="S1945" s="70" t="s">
        <v>102</v>
      </c>
      <c r="T1945" s="70" t="s">
        <v>102</v>
      </c>
      <c r="U1945" s="93" t="s">
        <v>8459</v>
      </c>
      <c r="V1945" s="94">
        <v>323277</v>
      </c>
      <c r="W1945" s="97" t="s">
        <v>5652</v>
      </c>
      <c r="X1945" s="38" t="str">
        <f>IFERROR(VLOOKUP(ROWS($X$4:X1945),$Q$4:$R$5094,2,FALSE),"")</f>
        <v>Coliphage, Male Specific (F+) Group IV</v>
      </c>
      <c r="Y1945" s="38" t="str">
        <f>IFERROR(VLOOKUP(ROWS($Y$4:Y1945),$P$4:$U$5094,6,FALSE),"")</f>
        <v>N/A</v>
      </c>
      <c r="Z1945" s="38">
        <f>IF(ISNUMBER(SEARCH(Search!$K$21,'Valid Values - Search'!AA1945)),MAX($Z$3:Z1944)+1,0)</f>
        <v>1942</v>
      </c>
      <c r="AA1945" s="64" t="s">
        <v>13496</v>
      </c>
      <c r="AB1945" s="70">
        <v>957.18</v>
      </c>
      <c r="AC1945" s="71" t="s">
        <v>1934</v>
      </c>
      <c r="AD1945" s="38" t="str">
        <f>IFERROR(VLOOKUP(ROWS($AD$4:AD1945),$Z$4:$AC$3778,2,FALSE),"")</f>
        <v>Microchemical Determination of Phosphorus (957.18 AOAC)</v>
      </c>
      <c r="AF1945" s="37"/>
    </row>
    <row r="1946" spans="16:32" ht="15" customHeight="1">
      <c r="P1946" s="38">
        <f>IF(ISNUMBER(SEARCH(Search!$K$13,'Valid Values - Search'!U1946)),MAX($P$3:P1945)+1,0)</f>
        <v>1943</v>
      </c>
      <c r="Q1946" s="38">
        <f>IF(ISNUMBER(SEARCH(Search!$K$5,'Valid Values - Search'!R1946)),MAX($Q$3:Q1945)+1,0)</f>
        <v>1943</v>
      </c>
      <c r="R1946" s="64" t="s">
        <v>5653</v>
      </c>
      <c r="S1946" s="70" t="s">
        <v>102</v>
      </c>
      <c r="T1946" s="70" t="s">
        <v>102</v>
      </c>
      <c r="U1946" s="93" t="s">
        <v>8459</v>
      </c>
      <c r="V1946" s="94">
        <v>323273</v>
      </c>
      <c r="W1946" s="97" t="s">
        <v>5653</v>
      </c>
      <c r="X1946" s="38" t="str">
        <f>IFERROR(VLOOKUP(ROWS($X$4:X1946),$Q$4:$R$5094,2,FALSE),"")</f>
        <v>Coliphage, Somatic</v>
      </c>
      <c r="Y1946" s="38" t="str">
        <f>IFERROR(VLOOKUP(ROWS($Y$4:Y1946),$P$4:$U$5094,6,FALSE),"")</f>
        <v>N/A</v>
      </c>
      <c r="Z1946" s="38">
        <f>IF(ISNUMBER(SEARCH(Search!$K$21,'Valid Values - Search'!AA1946)),MAX($Z$3:Z1945)+1,0)</f>
        <v>1943</v>
      </c>
      <c r="AA1946" s="64" t="s">
        <v>13497</v>
      </c>
      <c r="AB1946" s="70">
        <v>952.25</v>
      </c>
      <c r="AC1946" s="71" t="s">
        <v>1934</v>
      </c>
      <c r="AD1946" s="38" t="str">
        <f>IFERROR(VLOOKUP(ROWS($AD$4:AD1946),$Z$4:$AC$3778,2,FALSE),"")</f>
        <v>Microchemical Determination of Sulfur (952.25 AOAC)</v>
      </c>
      <c r="AF1946" s="37"/>
    </row>
    <row r="1947" spans="16:32" ht="15" customHeight="1">
      <c r="P1947" s="38">
        <f>IF(ISNUMBER(SEARCH(Search!$K$13,'Valid Values - Search'!U1947)),MAX($P$3:P1946)+1,0)</f>
        <v>1944</v>
      </c>
      <c r="Q1947" s="38">
        <f>IF(ISNUMBER(SEARCH(Search!$K$5,'Valid Values - Search'!R1947)),MAX($Q$3:Q1946)+1,0)</f>
        <v>1944</v>
      </c>
      <c r="R1947" s="64" t="s">
        <v>5654</v>
      </c>
      <c r="S1947" s="70" t="s">
        <v>102</v>
      </c>
      <c r="T1947" s="70" t="s">
        <v>102</v>
      </c>
      <c r="U1947" s="93" t="s">
        <v>8459</v>
      </c>
      <c r="V1947" s="94">
        <v>337518</v>
      </c>
      <c r="W1947" s="97" t="s">
        <v>5654</v>
      </c>
      <c r="X1947" s="38" t="str">
        <f>IFERROR(VLOOKUP(ROWS($X$4:X1947),$Q$4:$R$5094,2,FALSE),"")</f>
        <v>Colored dissolved organic matter (CDOM)</v>
      </c>
      <c r="Y1947" s="38" t="str">
        <f>IFERROR(VLOOKUP(ROWS($Y$4:Y1947),$P$4:$U$5094,6,FALSE),"")</f>
        <v>N/A</v>
      </c>
      <c r="Z1947" s="38">
        <f>IF(ISNUMBER(SEARCH(Search!$K$21,'Valid Values - Search'!AA1947)),MAX($Z$3:Z1946)+1,0)</f>
        <v>1944</v>
      </c>
      <c r="AA1947" s="64" t="s">
        <v>13498</v>
      </c>
      <c r="AB1947" s="70">
        <v>955.48</v>
      </c>
      <c r="AC1947" s="71" t="s">
        <v>1934</v>
      </c>
      <c r="AD1947" s="38" t="str">
        <f>IFERROR(VLOOKUP(ROWS($AD$4:AD1947),$Z$4:$AC$3778,2,FALSE),"")</f>
        <v>Microchemical Determination of Sulfur (955.48 AOAC)</v>
      </c>
      <c r="AF1947" s="37"/>
    </row>
    <row r="1948" spans="16:32" ht="15" customHeight="1">
      <c r="P1948" s="38">
        <f>IF(ISNUMBER(SEARCH(Search!$K$13,'Valid Values - Search'!U1948)),MAX($P$3:P1947)+1,0)</f>
        <v>1945</v>
      </c>
      <c r="Q1948" s="38">
        <f>IF(ISNUMBER(SEARCH(Search!$K$5,'Valid Values - Search'!R1948)),MAX($Q$3:Q1947)+1,0)</f>
        <v>1945</v>
      </c>
      <c r="R1948" s="64" t="s">
        <v>5655</v>
      </c>
      <c r="S1948" s="70" t="s">
        <v>102</v>
      </c>
      <c r="T1948" s="70" t="s">
        <v>102</v>
      </c>
      <c r="U1948" s="93" t="s">
        <v>8459</v>
      </c>
      <c r="V1948" s="94">
        <v>323329</v>
      </c>
      <c r="W1948" s="97" t="s">
        <v>5655</v>
      </c>
      <c r="X1948" s="38" t="str">
        <f>IFERROR(VLOOKUP(ROWS($X$4:X1948),$Q$4:$R$5094,2,FALSE),"")</f>
        <v>Compass / Tilt (probe)</v>
      </c>
      <c r="Y1948" s="38" t="str">
        <f>IFERROR(VLOOKUP(ROWS($Y$4:Y1948),$P$4:$U$5094,6,FALSE),"")</f>
        <v>N/A</v>
      </c>
      <c r="Z1948" s="38">
        <f>IF(ISNUMBER(SEARCH(Search!$K$21,'Valid Values - Search'!AA1948)),MAX($Z$3:Z1947)+1,0)</f>
        <v>1945</v>
      </c>
      <c r="AA1948" s="64" t="s">
        <v>13499</v>
      </c>
      <c r="AB1948" s="70">
        <v>975.53</v>
      </c>
      <c r="AC1948" s="71" t="s">
        <v>1934</v>
      </c>
      <c r="AD1948" s="38" t="str">
        <f>IFERROR(VLOOKUP(ROWS($AD$4:AD1948),$Z$4:$AC$3778,2,FALSE),"")</f>
        <v>Microchemical Determination of Sulfur (975.53 AOAC)</v>
      </c>
      <c r="AF1948" s="37"/>
    </row>
    <row r="1949" spans="16:32" ht="15" customHeight="1">
      <c r="P1949" s="38">
        <f>IF(ISNUMBER(SEARCH(Search!$K$13,'Valid Values - Search'!U1949)),MAX($P$3:P1948)+1,0)</f>
        <v>1946</v>
      </c>
      <c r="Q1949" s="38">
        <f>IF(ISNUMBER(SEARCH(Search!$K$5,'Valid Values - Search'!R1949)),MAX($Q$3:Q1948)+1,0)</f>
        <v>1946</v>
      </c>
      <c r="R1949" s="64" t="s">
        <v>5656</v>
      </c>
      <c r="S1949" s="70" t="s">
        <v>102</v>
      </c>
      <c r="T1949" s="70" t="s">
        <v>102</v>
      </c>
      <c r="U1949" s="93" t="s">
        <v>10116</v>
      </c>
      <c r="V1949" s="94">
        <v>1004373</v>
      </c>
      <c r="W1949" s="97" t="s">
        <v>5656</v>
      </c>
      <c r="X1949" s="38" t="str">
        <f>IFERROR(VLOOKUP(ROWS($X$4:X1949),$Q$4:$R$5094,2,FALSE),"")</f>
        <v>compound "C" (part of chlordane total)</v>
      </c>
      <c r="Y1949" s="38" t="str">
        <f>IFERROR(VLOOKUP(ROWS($Y$4:Y1949),$P$4:$U$5094,6,FALSE),"")</f>
        <v>63767-51-1</v>
      </c>
      <c r="Z1949" s="38">
        <f>IF(ISNUMBER(SEARCH(Search!$K$21,'Valid Values - Search'!AA1949)),MAX($Z$3:Z1948)+1,0)</f>
        <v>1946</v>
      </c>
      <c r="AA1949" s="64" t="s">
        <v>13500</v>
      </c>
      <c r="AB1949" s="70">
        <v>976.29</v>
      </c>
      <c r="AC1949" s="71" t="s">
        <v>1934</v>
      </c>
      <c r="AD1949" s="38" t="str">
        <f>IFERROR(VLOOKUP(ROWS($AD$4:AD1949),$Z$4:$AC$3778,2,FALSE),"")</f>
        <v>Microchemical Determination of Sulfur (976.29 AOAC)</v>
      </c>
      <c r="AF1949" s="37"/>
    </row>
    <row r="1950" spans="16:32" ht="15" customHeight="1">
      <c r="P1950" s="38">
        <f>IF(ISNUMBER(SEARCH(Search!$K$13,'Valid Values - Search'!U1950)),MAX($P$3:P1949)+1,0)</f>
        <v>1947</v>
      </c>
      <c r="Q1950" s="38">
        <f>IF(ISNUMBER(SEARCH(Search!$K$5,'Valid Values - Search'!R1950)),MAX($Q$3:Q1949)+1,0)</f>
        <v>1947</v>
      </c>
      <c r="R1950" s="64" t="s">
        <v>5657</v>
      </c>
      <c r="S1950" s="70" t="s">
        <v>102</v>
      </c>
      <c r="T1950" s="70" t="s">
        <v>102</v>
      </c>
      <c r="U1950" s="93" t="s">
        <v>10117</v>
      </c>
      <c r="V1950" s="94">
        <v>1004397</v>
      </c>
      <c r="W1950" s="97" t="s">
        <v>5657</v>
      </c>
      <c r="X1950" s="38" t="str">
        <f>IFERROR(VLOOKUP(ROWS($X$4:X1950),$Q$4:$R$5094,2,FALSE),"")</f>
        <v>compound "K" (part of chlordane total)</v>
      </c>
      <c r="Y1950" s="38" t="str">
        <f>IFERROR(VLOOKUP(ROWS($Y$4:Y1950),$P$4:$U$5094,6,FALSE),"")</f>
        <v>68961-35-3</v>
      </c>
      <c r="Z1950" s="38">
        <f>IF(ISNUMBER(SEARCH(Search!$K$21,'Valid Values - Search'!AA1950)),MAX($Z$3:Z1949)+1,0)</f>
        <v>1947</v>
      </c>
      <c r="AA1950" s="64" t="s">
        <v>13501</v>
      </c>
      <c r="AB1950" s="70">
        <v>520011</v>
      </c>
      <c r="AC1950" s="71" t="s">
        <v>1642</v>
      </c>
      <c r="AD1950" s="38" t="str">
        <f>IFERROR(VLOOKUP(ROWS($AD$4:AD1950),$Z$4:$AC$3778,2,FALSE),"")</f>
        <v>Microcystins and Nodularins by Immunoassay, Microtiter Plate (520011 ABRAXIS LLC)</v>
      </c>
      <c r="AF1950" s="37"/>
    </row>
    <row r="1951" spans="16:32" ht="15" customHeight="1">
      <c r="P1951" s="38">
        <f>IF(ISNUMBER(SEARCH(Search!$K$13,'Valid Values - Search'!U1951)),MAX($P$3:P1950)+1,0)</f>
        <v>1948</v>
      </c>
      <c r="Q1951" s="38">
        <f>IF(ISNUMBER(SEARCH(Search!$K$5,'Valid Values - Search'!R1951)),MAX($Q$3:Q1950)+1,0)</f>
        <v>1948</v>
      </c>
      <c r="R1951" s="64" t="s">
        <v>5658</v>
      </c>
      <c r="S1951" s="70" t="s">
        <v>102</v>
      </c>
      <c r="T1951" s="70" t="s">
        <v>102</v>
      </c>
      <c r="U1951" s="93" t="s">
        <v>8459</v>
      </c>
      <c r="V1951" s="94">
        <v>389863</v>
      </c>
      <c r="W1951" s="97" t="s">
        <v>5658</v>
      </c>
      <c r="X1951" s="38" t="str">
        <f>IFERROR(VLOOKUP(ROWS($X$4:X1951),$Q$4:$R$5094,2,FALSE),"")</f>
        <v>Conductivity</v>
      </c>
      <c r="Y1951" s="38" t="str">
        <f>IFERROR(VLOOKUP(ROWS($Y$4:Y1951),$P$4:$U$5094,6,FALSE),"")</f>
        <v>N/A</v>
      </c>
      <c r="Z1951" s="38">
        <f>IF(ISNUMBER(SEARCH(Search!$K$21,'Valid Values - Search'!AA1951)),MAX($Z$3:Z1950)+1,0)</f>
        <v>1948</v>
      </c>
      <c r="AA1951" s="64" t="s">
        <v>13502</v>
      </c>
      <c r="AB1951" s="70">
        <v>520012</v>
      </c>
      <c r="AC1951" s="71" t="s">
        <v>1642</v>
      </c>
      <c r="AD1951" s="38" t="str">
        <f>IFERROR(VLOOKUP(ROWS($AD$4:AD1951),$Z$4:$AC$3778,2,FALSE),"")</f>
        <v>Microcystins in water by Immunoassay, Coated Tube (520012 ABRAXIS LLC)</v>
      </c>
      <c r="AF1951" s="37"/>
    </row>
    <row r="1952" spans="16:32" ht="15" customHeight="1">
      <c r="P1952" s="38">
        <f>IF(ISNUMBER(SEARCH(Search!$K$13,'Valid Values - Search'!U1952)),MAX($P$3:P1951)+1,0)</f>
        <v>1949</v>
      </c>
      <c r="Q1952" s="38">
        <f>IF(ISNUMBER(SEARCH(Search!$K$5,'Valid Values - Search'!R1952)),MAX($Q$3:Q1951)+1,0)</f>
        <v>1949</v>
      </c>
      <c r="R1952" s="64" t="s">
        <v>5659</v>
      </c>
      <c r="S1952" s="70" t="s">
        <v>101</v>
      </c>
      <c r="T1952" s="70" t="s">
        <v>102</v>
      </c>
      <c r="U1952" s="93" t="s">
        <v>8968</v>
      </c>
      <c r="V1952" s="94">
        <v>140</v>
      </c>
      <c r="W1952" s="97" t="s">
        <v>5659</v>
      </c>
      <c r="X1952" s="38" t="str">
        <f>IFERROR(VLOOKUP(ROWS($X$4:X1952),$Q$4:$R$5094,2,FALSE),"")</f>
        <v>Copper</v>
      </c>
      <c r="Y1952" s="38" t="str">
        <f>IFERROR(VLOOKUP(ROWS($Y$4:Y1952),$P$4:$U$5094,6,FALSE),"")</f>
        <v>7440-50-8</v>
      </c>
      <c r="Z1952" s="38">
        <f>IF(ISNUMBER(SEARCH(Search!$K$21,'Valid Values - Search'!AA1952)),MAX($Z$3:Z1951)+1,0)</f>
        <v>1949</v>
      </c>
      <c r="AA1952" s="64" t="s">
        <v>13503</v>
      </c>
      <c r="AB1952" s="70">
        <v>522015</v>
      </c>
      <c r="AC1952" s="71" t="s">
        <v>1642</v>
      </c>
      <c r="AD1952" s="38" t="str">
        <f>IFERROR(VLOOKUP(ROWS($AD$4:AD1952),$Z$4:$AC$3778,2,FALSE),"")</f>
        <v>Microcystins in water by Immunoassay, Direct Monoclonal Microtiter Plate (522015 ABRAXIS LLC)</v>
      </c>
      <c r="AF1952" s="37"/>
    </row>
    <row r="1953" spans="16:32" ht="15" customHeight="1">
      <c r="P1953" s="38">
        <f>IF(ISNUMBER(SEARCH(Search!$K$13,'Valid Values - Search'!U1953)),MAX($P$3:P1952)+1,0)</f>
        <v>1950</v>
      </c>
      <c r="Q1953" s="38">
        <f>IF(ISNUMBER(SEARCH(Search!$K$5,'Valid Values - Search'!R1953)),MAX($Q$3:Q1952)+1,0)</f>
        <v>1950</v>
      </c>
      <c r="R1953" s="64" t="s">
        <v>5660</v>
      </c>
      <c r="S1953" s="70" t="s">
        <v>102</v>
      </c>
      <c r="T1953" s="70" t="s">
        <v>102</v>
      </c>
      <c r="U1953" s="93" t="s">
        <v>10118</v>
      </c>
      <c r="V1953" s="94">
        <v>1000974</v>
      </c>
      <c r="W1953" s="97" t="s">
        <v>5660</v>
      </c>
      <c r="X1953" s="38" t="str">
        <f>IFERROR(VLOOKUP(ROWS($X$4:X1953),$Q$4:$R$5094,2,FALSE),"")</f>
        <v>Copper Sulfate Pentahydrate</v>
      </c>
      <c r="Y1953" s="38" t="str">
        <f>IFERROR(VLOOKUP(ROWS($Y$4:Y1953),$P$4:$U$5094,6,FALSE),"")</f>
        <v>7758-99-8</v>
      </c>
      <c r="Z1953" s="38">
        <f>IF(ISNUMBER(SEARCH(Search!$K$21,'Valid Values - Search'!AA1953)),MAX($Z$3:Z1952)+1,0)</f>
        <v>1950</v>
      </c>
      <c r="AA1953" s="64" t="s">
        <v>13504</v>
      </c>
      <c r="AB1953" s="70" t="s">
        <v>2543</v>
      </c>
      <c r="AC1953" s="71" t="s">
        <v>1502</v>
      </c>
      <c r="AD1953" s="38" t="str">
        <f>IFERROR(VLOOKUP(ROWS($AD$4:AD1953),$Z$4:$AC$3778,2,FALSE),"")</f>
        <v>Microprecipitation Source Preparation for Alpha Spectrometry (G-03 USDOE/EML)</v>
      </c>
      <c r="AF1953" s="37"/>
    </row>
    <row r="1954" spans="16:32" ht="15" customHeight="1">
      <c r="P1954" s="38">
        <f>IF(ISNUMBER(SEARCH(Search!$K$13,'Valid Values - Search'!U1954)),MAX($P$3:P1953)+1,0)</f>
        <v>1951</v>
      </c>
      <c r="Q1954" s="38">
        <f>IF(ISNUMBER(SEARCH(Search!$K$5,'Valid Values - Search'!R1954)),MAX($Q$3:Q1953)+1,0)</f>
        <v>1951</v>
      </c>
      <c r="R1954" s="64" t="s">
        <v>5661</v>
      </c>
      <c r="S1954" s="70" t="s">
        <v>101</v>
      </c>
      <c r="T1954" s="70" t="s">
        <v>102</v>
      </c>
      <c r="U1954" s="93" t="s">
        <v>8771</v>
      </c>
      <c r="V1954" s="94">
        <v>389161</v>
      </c>
      <c r="W1954" s="97" t="s">
        <v>5661</v>
      </c>
      <c r="X1954" s="38" t="str">
        <f>IFERROR(VLOOKUP(ROWS($X$4:X1954),$Q$4:$R$5094,2,FALSE),"")</f>
        <v>Coprosterol</v>
      </c>
      <c r="Y1954" s="38" t="str">
        <f>IFERROR(VLOOKUP(ROWS($Y$4:Y1954),$P$4:$U$5094,6,FALSE),"")</f>
        <v>360-68-9</v>
      </c>
      <c r="Z1954" s="38">
        <f>IF(ISNUMBER(SEARCH(Search!$K$21,'Valid Values - Search'!AA1954)),MAX($Z$3:Z1953)+1,0)</f>
        <v>1951</v>
      </c>
      <c r="AA1954" s="64" t="s">
        <v>13505</v>
      </c>
      <c r="AB1954" s="70" t="s">
        <v>1351</v>
      </c>
      <c r="AC1954" s="71" t="s">
        <v>1156</v>
      </c>
      <c r="AD1954" s="38" t="str">
        <f>IFERROR(VLOOKUP(ROWS($AD$4:AD1954),$Z$4:$AC$3778,2,FALSE),"")</f>
        <v>Microwave Assisted Digestion of Metals (3030 K APHA)</v>
      </c>
      <c r="AF1954" s="37"/>
    </row>
    <row r="1955" spans="16:32" ht="15" customHeight="1">
      <c r="P1955" s="38">
        <f>IF(ISNUMBER(SEARCH(Search!$K$13,'Valid Values - Search'!U1955)),MAX($P$3:P1954)+1,0)</f>
        <v>1952</v>
      </c>
      <c r="Q1955" s="38">
        <f>IF(ISNUMBER(SEARCH(Search!$K$5,'Valid Values - Search'!R1955)),MAX($Q$3:Q1954)+1,0)</f>
        <v>1952</v>
      </c>
      <c r="R1955" s="64" t="s">
        <v>5662</v>
      </c>
      <c r="S1955" s="70" t="s">
        <v>102</v>
      </c>
      <c r="T1955" s="70" t="s">
        <v>102</v>
      </c>
      <c r="U1955" s="93" t="s">
        <v>10119</v>
      </c>
      <c r="V1955" s="94">
        <v>1003657</v>
      </c>
      <c r="W1955" s="97" t="s">
        <v>5662</v>
      </c>
      <c r="X1955" s="38" t="str">
        <f>IFERROR(VLOOKUP(ROWS($X$4:X1955),$Q$4:$R$5094,2,FALSE),"")</f>
        <v>Coronene</v>
      </c>
      <c r="Y1955" s="38" t="str">
        <f>IFERROR(VLOOKUP(ROWS($Y$4:Y1955),$P$4:$U$5094,6,FALSE),"")</f>
        <v>191-07-1</v>
      </c>
      <c r="Z1955" s="38">
        <f>IF(ISNUMBER(SEARCH(Search!$K$21,'Valid Values - Search'!AA1955)),MAX($Z$3:Z1954)+1,0)</f>
        <v>1952</v>
      </c>
      <c r="AA1955" s="64" t="s">
        <v>13506</v>
      </c>
      <c r="AB1955" s="70">
        <v>410.1</v>
      </c>
      <c r="AC1955" s="71" t="s">
        <v>1102</v>
      </c>
      <c r="AD1955" s="38" t="str">
        <f>IFERROR(VLOOKUP(ROWS($AD$4:AD1955),$Z$4:$AC$3778,2,FALSE),"")</f>
        <v>Mid-Level Chemical Oxygen Demand (410.1 USEPA)</v>
      </c>
      <c r="AF1955" s="37"/>
    </row>
    <row r="1956" spans="16:32" ht="15" customHeight="1">
      <c r="P1956" s="38">
        <f>IF(ISNUMBER(SEARCH(Search!$K$13,'Valid Values - Search'!U1956)),MAX($P$3:P1955)+1,0)</f>
        <v>1953</v>
      </c>
      <c r="Q1956" s="38">
        <f>IF(ISNUMBER(SEARCH(Search!$K$5,'Valid Values - Search'!R1956)),MAX($Q$3:Q1955)+1,0)</f>
        <v>1953</v>
      </c>
      <c r="R1956" s="64" t="s">
        <v>5663</v>
      </c>
      <c r="S1956" s="70" t="s">
        <v>102</v>
      </c>
      <c r="T1956" s="70" t="s">
        <v>102</v>
      </c>
      <c r="U1956" s="93" t="s">
        <v>8459</v>
      </c>
      <c r="V1956" s="94">
        <v>16081</v>
      </c>
      <c r="W1956" s="97" t="s">
        <v>5663</v>
      </c>
      <c r="X1956" s="38" t="str">
        <f>IFERROR(VLOOKUP(ROWS($X$4:X1956),$Q$4:$R$5094,2,FALSE),"")</f>
        <v>Corrosion &amp; scaling control, Langelier Saturation Index</v>
      </c>
      <c r="Y1956" s="38" t="str">
        <f>IFERROR(VLOOKUP(ROWS($Y$4:Y1956),$P$4:$U$5094,6,FALSE),"")</f>
        <v>N/A</v>
      </c>
      <c r="Z1956" s="38">
        <f>IF(ISNUMBER(SEARCH(Search!$K$21,'Valid Values - Search'!AA1956)),MAX($Z$3:Z1955)+1,0)</f>
        <v>1953</v>
      </c>
      <c r="AA1956" s="64" t="s">
        <v>13507</v>
      </c>
      <c r="AB1956" s="70">
        <v>5026</v>
      </c>
      <c r="AC1956" s="71" t="s">
        <v>1150</v>
      </c>
      <c r="AD1956" s="38" t="str">
        <f>IFERROR(VLOOKUP(ROWS($AD$4:AD1956),$Z$4:$AC$3778,2,FALSE),"")</f>
        <v>Mineral Oil Mist by Infrared Spec. (5026 NIOSH)</v>
      </c>
      <c r="AF1956" s="37"/>
    </row>
    <row r="1957" spans="16:32" ht="15" customHeight="1">
      <c r="P1957" s="38">
        <f>IF(ISNUMBER(SEARCH(Search!$K$13,'Valid Values - Search'!U1957)),MAX($P$3:P1956)+1,0)</f>
        <v>1954</v>
      </c>
      <c r="Q1957" s="38">
        <f>IF(ISNUMBER(SEARCH(Search!$K$5,'Valid Values - Search'!R1957)),MAX($Q$3:Q1956)+1,0)</f>
        <v>1954</v>
      </c>
      <c r="R1957" s="64" t="s">
        <v>5664</v>
      </c>
      <c r="S1957" s="70" t="s">
        <v>102</v>
      </c>
      <c r="T1957" s="70" t="s">
        <v>102</v>
      </c>
      <c r="U1957" s="93" t="s">
        <v>8459</v>
      </c>
      <c r="V1957" s="94">
        <v>16080</v>
      </c>
      <c r="W1957" s="97" t="s">
        <v>5664</v>
      </c>
      <c r="X1957" s="38" t="str">
        <f>IFERROR(VLOOKUP(ROWS($X$4:X1957),$Q$4:$R$5094,2,FALSE),"")</f>
        <v>Corrosion &amp; scaling control, Ryznar Stability Index</v>
      </c>
      <c r="Y1957" s="38" t="str">
        <f>IFERROR(VLOOKUP(ROWS($Y$4:Y1957),$P$4:$U$5094,6,FALSE),"")</f>
        <v>N/A</v>
      </c>
      <c r="Z1957" s="38">
        <f>IF(ISNUMBER(SEARCH(Search!$K$21,'Valid Values - Search'!AA1957)),MAX($Z$3:Z1956)+1,0)</f>
        <v>1954</v>
      </c>
      <c r="AA1957" s="64" t="s">
        <v>13508</v>
      </c>
      <c r="AB1957" s="70" t="s">
        <v>2510</v>
      </c>
      <c r="AC1957" s="71" t="s">
        <v>1182</v>
      </c>
      <c r="AD1957" s="38" t="str">
        <f>IFERROR(VLOOKUP(ROWS($AD$4:AD1957),$Z$4:$AC$3778,2,FALSE),"")</f>
        <v>Minor Elements by Complexing (E-SPEC(CMPX) USDOI/USGS)</v>
      </c>
      <c r="AF1957" s="37"/>
    </row>
    <row r="1958" spans="16:32" ht="15" customHeight="1">
      <c r="P1958" s="38">
        <f>IF(ISNUMBER(SEARCH(Search!$K$13,'Valid Values - Search'!U1958)),MAX($P$3:P1957)+1,0)</f>
        <v>1955</v>
      </c>
      <c r="Q1958" s="38">
        <f>IF(ISNUMBER(SEARCH(Search!$K$5,'Valid Values - Search'!R1958)),MAX($Q$3:Q1957)+1,0)</f>
        <v>1955</v>
      </c>
      <c r="R1958" s="64" t="s">
        <v>2235</v>
      </c>
      <c r="S1958" s="70" t="s">
        <v>102</v>
      </c>
      <c r="T1958" s="70" t="s">
        <v>102</v>
      </c>
      <c r="U1958" s="93" t="s">
        <v>8459</v>
      </c>
      <c r="V1958" s="94">
        <v>1004335</v>
      </c>
      <c r="W1958" s="97" t="s">
        <v>2235</v>
      </c>
      <c r="X1958" s="38" t="str">
        <f>IFERROR(VLOOKUP(ROWS($X$4:X1958),$Q$4:$R$5094,2,FALSE),"")</f>
        <v>Corrosivity</v>
      </c>
      <c r="Y1958" s="38" t="str">
        <f>IFERROR(VLOOKUP(ROWS($Y$4:Y1958),$P$4:$U$5094,6,FALSE),"")</f>
        <v>N/A</v>
      </c>
      <c r="Z1958" s="38">
        <f>IF(ISNUMBER(SEARCH(Search!$K$21,'Valid Values - Search'!AA1958)),MAX($Z$3:Z1957)+1,0)</f>
        <v>1955</v>
      </c>
      <c r="AA1958" s="64" t="s">
        <v>13509</v>
      </c>
      <c r="AB1958" s="70" t="s">
        <v>2512</v>
      </c>
      <c r="AC1958" s="71" t="s">
        <v>1182</v>
      </c>
      <c r="AD1958" s="38" t="str">
        <f>IFERROR(VLOOKUP(ROWS($AD$4:AD1958),$Z$4:$AC$3778,2,FALSE),"")</f>
        <v>Minor Elements by Precipitation (E-SPEC(PRCP) USDOI/USGS)</v>
      </c>
      <c r="AF1958" s="37"/>
    </row>
    <row r="1959" spans="16:32" ht="15" customHeight="1">
      <c r="P1959" s="38">
        <f>IF(ISNUMBER(SEARCH(Search!$K$13,'Valid Values - Search'!U1959)),MAX($P$3:P1958)+1,0)</f>
        <v>1956</v>
      </c>
      <c r="Q1959" s="38">
        <f>IF(ISNUMBER(SEARCH(Search!$K$5,'Valid Values - Search'!R1959)),MAX($Q$3:Q1958)+1,0)</f>
        <v>1956</v>
      </c>
      <c r="R1959" s="64" t="s">
        <v>5665</v>
      </c>
      <c r="S1959" s="70" t="s">
        <v>101</v>
      </c>
      <c r="T1959" s="70" t="s">
        <v>102</v>
      </c>
      <c r="U1959" s="93" t="s">
        <v>8772</v>
      </c>
      <c r="V1959" s="94">
        <v>389168</v>
      </c>
      <c r="W1959" s="97" t="s">
        <v>5665</v>
      </c>
      <c r="X1959" s="38" t="str">
        <f>IFERROR(VLOOKUP(ROWS($X$4:X1959),$Q$4:$R$5094,2,FALSE),"")</f>
        <v>Cotinine</v>
      </c>
      <c r="Y1959" s="38" t="str">
        <f>IFERROR(VLOOKUP(ROWS($Y$4:Y1959),$P$4:$U$5094,6,FALSE),"")</f>
        <v>486-56-6</v>
      </c>
      <c r="Z1959" s="38">
        <f>IF(ISNUMBER(SEARCH(Search!$K$21,'Valid Values - Search'!AA1959)),MAX($Z$3:Z1958)+1,0)</f>
        <v>1956</v>
      </c>
      <c r="AA1959" s="64" t="s">
        <v>13510</v>
      </c>
      <c r="AB1959" s="70" t="s">
        <v>2511</v>
      </c>
      <c r="AC1959" s="71" t="s">
        <v>1182</v>
      </c>
      <c r="AD1959" s="38" t="str">
        <f>IFERROR(VLOOKUP(ROWS($AD$4:AD1959),$Z$4:$AC$3778,2,FALSE),"")</f>
        <v>Minor Elements by Residue-IR (E-SPEC(IR) USDOI/USGS)</v>
      </c>
      <c r="AF1959" s="37"/>
    </row>
    <row r="1960" spans="16:32" ht="15" customHeight="1">
      <c r="P1960" s="38">
        <f>IF(ISNUMBER(SEARCH(Search!$K$13,'Valid Values - Search'!U1960)),MAX($P$3:P1959)+1,0)</f>
        <v>1957</v>
      </c>
      <c r="Q1960" s="38">
        <f>IF(ISNUMBER(SEARCH(Search!$K$5,'Valid Values - Search'!R1960)),MAX($Q$3:Q1959)+1,0)</f>
        <v>1957</v>
      </c>
      <c r="R1960" s="64" t="s">
        <v>5666</v>
      </c>
      <c r="S1960" s="70" t="s">
        <v>102</v>
      </c>
      <c r="T1960" s="70" t="s">
        <v>102</v>
      </c>
      <c r="U1960" s="93" t="s">
        <v>10120</v>
      </c>
      <c r="V1960" s="94" t="s">
        <v>8459</v>
      </c>
      <c r="W1960" s="97" t="s">
        <v>5666</v>
      </c>
      <c r="X1960" s="38" t="str">
        <f>IFERROR(VLOOKUP(ROWS($X$4:X1960),$Q$4:$R$5094,2,FALSE),"")</f>
        <v>Cotinine-d3</v>
      </c>
      <c r="Y1960" s="38" t="str">
        <f>IFERROR(VLOOKUP(ROWS($Y$4:Y1960),$P$4:$U$5094,6,FALSE),"")</f>
        <v>110952-70-0</v>
      </c>
      <c r="Z1960" s="38">
        <f>IF(ISNUMBER(SEARCH(Search!$K$21,'Valid Values - Search'!AA1960)),MAX($Z$3:Z1959)+1,0)</f>
        <v>1957</v>
      </c>
      <c r="AA1960" s="64" t="s">
        <v>13511</v>
      </c>
      <c r="AB1960" s="70" t="s">
        <v>2513</v>
      </c>
      <c r="AC1960" s="71" t="s">
        <v>1182</v>
      </c>
      <c r="AD1960" s="38" t="str">
        <f>IFERROR(VLOOKUP(ROWS($AD$4:AD1960),$Z$4:$AC$3778,2,FALSE),"")</f>
        <v>Minor Elements by Residue-UV (E-SPEC(UV) USDOI/USGS)</v>
      </c>
      <c r="AF1960" s="37"/>
    </row>
    <row r="1961" spans="16:32" ht="15" customHeight="1">
      <c r="P1961" s="38">
        <f>IF(ISNUMBER(SEARCH(Search!$K$13,'Valid Values - Search'!U1961)),MAX($P$3:P1960)+1,0)</f>
        <v>1958</v>
      </c>
      <c r="Q1961" s="38">
        <f>IF(ISNUMBER(SEARCH(Search!$K$5,'Valid Values - Search'!R1961)),MAX($Q$3:Q1960)+1,0)</f>
        <v>1958</v>
      </c>
      <c r="R1961" s="64" t="s">
        <v>5667</v>
      </c>
      <c r="S1961" s="70" t="s">
        <v>102</v>
      </c>
      <c r="T1961" s="70" t="s">
        <v>102</v>
      </c>
      <c r="U1961" s="93" t="s">
        <v>10121</v>
      </c>
      <c r="V1961" s="94">
        <v>802</v>
      </c>
      <c r="W1961" s="97" t="s">
        <v>5667</v>
      </c>
      <c r="X1961" s="38" t="str">
        <f>IFERROR(VLOOKUP(ROWS($X$4:X1961),$Q$4:$R$5094,2,FALSE),"")</f>
        <v>Coumaphos</v>
      </c>
      <c r="Y1961" s="38" t="str">
        <f>IFERROR(VLOOKUP(ROWS($Y$4:Y1961),$P$4:$U$5094,6,FALSE),"")</f>
        <v>56-72-4</v>
      </c>
      <c r="Z1961" s="38">
        <f>IF(ISNUMBER(SEARCH(Search!$K$21,'Valid Values - Search'!AA1961)),MAX($Z$3:Z1960)+1,0)</f>
        <v>1958</v>
      </c>
      <c r="AA1961" s="64" t="s">
        <v>13512</v>
      </c>
      <c r="AB1961" s="70">
        <v>920.202</v>
      </c>
      <c r="AC1961" s="71" t="s">
        <v>1934</v>
      </c>
      <c r="AD1961" s="38" t="str">
        <f>IFERROR(VLOOKUP(ROWS($AD$4:AD1961),$Z$4:$AC$3778,2,FALSE),"")</f>
        <v>Mn, I, Br, As and Boric Acid in Water (920.202 AOAC)</v>
      </c>
      <c r="AF1961" s="37"/>
    </row>
    <row r="1962" spans="16:32" ht="15" customHeight="1">
      <c r="P1962" s="38">
        <f>IF(ISNUMBER(SEARCH(Search!$K$13,'Valid Values - Search'!U1962)),MAX($P$3:P1961)+1,0)</f>
        <v>1959</v>
      </c>
      <c r="Q1962" s="38">
        <f>IF(ISNUMBER(SEARCH(Search!$K$5,'Valid Values - Search'!R1962)),MAX($Q$3:Q1961)+1,0)</f>
        <v>1959</v>
      </c>
      <c r="R1962" s="64" t="s">
        <v>5668</v>
      </c>
      <c r="S1962" s="70" t="s">
        <v>102</v>
      </c>
      <c r="T1962" s="70" t="s">
        <v>102</v>
      </c>
      <c r="U1962" s="93" t="s">
        <v>10122</v>
      </c>
      <c r="V1962" s="94" t="s">
        <v>8459</v>
      </c>
      <c r="W1962" s="97" t="s">
        <v>5668</v>
      </c>
      <c r="X1962" s="38" t="str">
        <f>IFERROR(VLOOKUP(ROWS($X$4:X1962),$Q$4:$R$5094,2,FALSE),"")</f>
        <v>Coumestrol</v>
      </c>
      <c r="Y1962" s="38" t="str">
        <f>IFERROR(VLOOKUP(ROWS($Y$4:Y1962),$P$4:$U$5094,6,FALSE),"")</f>
        <v>479-13-0</v>
      </c>
      <c r="Z1962" s="38">
        <f>IF(ISNUMBER(SEARCH(Search!$K$21,'Valid Values - Search'!AA1962)),MAX($Z$3:Z1961)+1,0)</f>
        <v>1959</v>
      </c>
      <c r="AA1962" s="64" t="s">
        <v>13513</v>
      </c>
      <c r="AB1962" s="70">
        <v>4</v>
      </c>
      <c r="AC1962" s="71" t="s">
        <v>1102</v>
      </c>
      <c r="AD1962" s="38" t="str">
        <f>IFERROR(VLOOKUP(ROWS($AD$4:AD1962),$Z$4:$AC$3778,2,FALSE),"")</f>
        <v>Moisture Content in Stack Gases (4 USEPA)</v>
      </c>
      <c r="AF1962" s="37"/>
    </row>
    <row r="1963" spans="16:32" ht="15" customHeight="1">
      <c r="P1963" s="38">
        <f>IF(ISNUMBER(SEARCH(Search!$K$13,'Valid Values - Search'!U1963)),MAX($P$3:P1962)+1,0)</f>
        <v>1960</v>
      </c>
      <c r="Q1963" s="38">
        <f>IF(ISNUMBER(SEARCH(Search!$K$5,'Valid Values - Search'!R1963)),MAX($Q$3:Q1962)+1,0)</f>
        <v>1960</v>
      </c>
      <c r="R1963" s="64" t="s">
        <v>5669</v>
      </c>
      <c r="S1963" s="70" t="s">
        <v>102</v>
      </c>
      <c r="T1963" s="70" t="s">
        <v>102</v>
      </c>
      <c r="U1963" s="93" t="s">
        <v>8459</v>
      </c>
      <c r="V1963" s="94">
        <v>1000097</v>
      </c>
      <c r="W1963" s="97" t="s">
        <v>5669</v>
      </c>
      <c r="X1963" s="38" t="str">
        <f>IFERROR(VLOOKUP(ROWS($X$4:X1963),$Q$4:$R$5094,2,FALSE),"")</f>
        <v>Count</v>
      </c>
      <c r="Y1963" s="38" t="str">
        <f>IFERROR(VLOOKUP(ROWS($Y$4:Y1963),$P$4:$U$5094,6,FALSE),"")</f>
        <v>N/A</v>
      </c>
      <c r="Z1963" s="38">
        <f>IF(ISNUMBER(SEARCH(Search!$K$21,'Valid Values - Search'!AA1963)),MAX($Z$3:Z1962)+1,0)</f>
        <v>1960</v>
      </c>
      <c r="AA1963" s="64" t="s">
        <v>13514</v>
      </c>
      <c r="AB1963" s="70" t="s">
        <v>2246</v>
      </c>
      <c r="AC1963" s="71" t="s">
        <v>1184</v>
      </c>
      <c r="AD1963" s="38" t="str">
        <f>IFERROR(VLOOKUP(ROWS($AD$4:AD1963),$Z$4:$AC$3778,2,FALSE),"")</f>
        <v>Moisture, Ash, and Organic Matter of Peat and Other Organic Soils (D2974(A) ASTM)</v>
      </c>
      <c r="AF1963" s="37"/>
    </row>
    <row r="1964" spans="16:32" ht="15" customHeight="1">
      <c r="P1964" s="38">
        <f>IF(ISNUMBER(SEARCH(Search!$K$13,'Valid Values - Search'!U1964)),MAX($P$3:P1963)+1,0)</f>
        <v>1961</v>
      </c>
      <c r="Q1964" s="38">
        <f>IF(ISNUMBER(SEARCH(Search!$K$5,'Valid Values - Search'!R1964)),MAX($Q$3:Q1963)+1,0)</f>
        <v>1961</v>
      </c>
      <c r="R1964" s="64" t="s">
        <v>5670</v>
      </c>
      <c r="S1964" s="70" t="s">
        <v>102</v>
      </c>
      <c r="T1964" s="70" t="s">
        <v>102</v>
      </c>
      <c r="U1964" s="93" t="s">
        <v>8459</v>
      </c>
      <c r="V1964" s="94">
        <v>1004430</v>
      </c>
      <c r="W1964" s="97" t="s">
        <v>5670</v>
      </c>
      <c r="X1964" s="38" t="str">
        <f>IFERROR(VLOOKUP(ROWS($X$4:X1964),$Q$4:$R$5094,2,FALSE),"")</f>
        <v>Count%</v>
      </c>
      <c r="Y1964" s="38" t="str">
        <f>IFERROR(VLOOKUP(ROWS($Y$4:Y1964),$P$4:$U$5094,6,FALSE),"")</f>
        <v>N/A</v>
      </c>
      <c r="Z1964" s="38">
        <f>IF(ISNUMBER(SEARCH(Search!$K$21,'Valid Values - Search'!AA1964)),MAX($Z$3:Z1963)+1,0)</f>
        <v>1961</v>
      </c>
      <c r="AA1964" s="64" t="s">
        <v>13515</v>
      </c>
      <c r="AB1964" s="70" t="s">
        <v>2674</v>
      </c>
      <c r="AC1964" s="71" t="s">
        <v>1182</v>
      </c>
      <c r="AD1964" s="38" t="str">
        <f>IFERROR(VLOOKUP(ROWS($AD$4:AD1964),$Z$4:$AC$3778,2,FALSE),"")</f>
        <v>Molybdenum , total recoverable, in water by atomic absorption spectrometric, chelation-extraction (I-3490-85 USDOI/USGS)</v>
      </c>
      <c r="AF1964" s="37"/>
    </row>
    <row r="1965" spans="16:32" ht="15" customHeight="1">
      <c r="P1965" s="38">
        <f>IF(ISNUMBER(SEARCH(Search!$K$13,'Valid Values - Search'!U1965)),MAX($P$3:P1964)+1,0)</f>
        <v>1962</v>
      </c>
      <c r="Q1965" s="38">
        <f>IF(ISNUMBER(SEARCH(Search!$K$5,'Valid Values - Search'!R1965)),MAX($Q$3:Q1964)+1,0)</f>
        <v>1962</v>
      </c>
      <c r="R1965" s="64" t="s">
        <v>5671</v>
      </c>
      <c r="S1965" s="70" t="s">
        <v>102</v>
      </c>
      <c r="T1965" s="70" t="s">
        <v>102</v>
      </c>
      <c r="U1965" s="93" t="s">
        <v>8459</v>
      </c>
      <c r="V1965" s="94">
        <v>1002226</v>
      </c>
      <c r="W1965" s="97" t="s">
        <v>5671</v>
      </c>
      <c r="X1965" s="38" t="str">
        <f>IFERROR(VLOOKUP(ROWS($X$4:X1965),$Q$4:$R$5094,2,FALSE),"")</f>
        <v>Crayfish presence (choice list)</v>
      </c>
      <c r="Y1965" s="38" t="str">
        <f>IFERROR(VLOOKUP(ROWS($Y$4:Y1965),$P$4:$U$5094,6,FALSE),"")</f>
        <v>N/A</v>
      </c>
      <c r="Z1965" s="38">
        <f>IF(ISNUMBER(SEARCH(Search!$K$21,'Valid Values - Search'!AA1965)),MAX($Z$3:Z1964)+1,0)</f>
        <v>1962</v>
      </c>
      <c r="AA1965" s="64" t="s">
        <v>13516</v>
      </c>
      <c r="AB1965" s="70" t="s">
        <v>2267</v>
      </c>
      <c r="AC1965" s="71" t="s">
        <v>1184</v>
      </c>
      <c r="AD1965" s="38" t="str">
        <f>IFERROR(VLOOKUP(ROWS($AD$4:AD1965),$Z$4:$AC$3778,2,FALSE),"")</f>
        <v>Molybdenum by Chelation and FLAA (D3372 ASTM)</v>
      </c>
      <c r="AF1965" s="37"/>
    </row>
    <row r="1966" spans="16:32" ht="15" customHeight="1">
      <c r="P1966" s="38">
        <f>IF(ISNUMBER(SEARCH(Search!$K$13,'Valid Values - Search'!U1966)),MAX($P$3:P1965)+1,0)</f>
        <v>1963</v>
      </c>
      <c r="Q1966" s="38">
        <f>IF(ISNUMBER(SEARCH(Search!$K$5,'Valid Values - Search'!R1966)),MAX($Q$3:Q1965)+1,0)</f>
        <v>1963</v>
      </c>
      <c r="R1966" s="64" t="s">
        <v>5672</v>
      </c>
      <c r="S1966" s="70" t="s">
        <v>102</v>
      </c>
      <c r="T1966" s="70" t="s">
        <v>102</v>
      </c>
      <c r="U1966" s="93" t="s">
        <v>10123</v>
      </c>
      <c r="V1966" s="94">
        <v>323258</v>
      </c>
      <c r="W1966" s="97" t="s">
        <v>5672</v>
      </c>
      <c r="X1966" s="38" t="str">
        <f>IFERROR(VLOOKUP(ROWS($X$4:X1966),$Q$4:$R$5094,2,FALSE),"")</f>
        <v>Creosote</v>
      </c>
      <c r="Y1966" s="38" t="str">
        <f>IFERROR(VLOOKUP(ROWS($Y$4:Y1966),$P$4:$U$5094,6,FALSE),"")</f>
        <v>8001-58-9</v>
      </c>
      <c r="Z1966" s="38">
        <f>IF(ISNUMBER(SEARCH(Search!$K$21,'Valid Values - Search'!AA1966)),MAX($Z$3:Z1965)+1,0)</f>
        <v>1963</v>
      </c>
      <c r="AA1966" s="64" t="s">
        <v>13517</v>
      </c>
      <c r="AB1966" s="70" t="s">
        <v>2785</v>
      </c>
      <c r="AC1966" s="71" t="s">
        <v>1182</v>
      </c>
      <c r="AD1966" s="38" t="str">
        <f>IFERROR(VLOOKUP(ROWS($AD$4:AD1966),$Z$4:$AC$3778,2,FALSE),"")</f>
        <v>Molybdenum by Chelation and FLAA (I1490 USDOI/USGS)</v>
      </c>
      <c r="AF1966" s="37"/>
    </row>
    <row r="1967" spans="16:32" ht="15" customHeight="1">
      <c r="P1967" s="38">
        <f>IF(ISNUMBER(SEARCH(Search!$K$13,'Valid Values - Search'!U1967)),MAX($P$3:P1966)+1,0)</f>
        <v>1964</v>
      </c>
      <c r="Q1967" s="38">
        <f>IF(ISNUMBER(SEARCH(Search!$K$5,'Valid Values - Search'!R1967)),MAX($Q$3:Q1966)+1,0)</f>
        <v>1964</v>
      </c>
      <c r="R1967" s="64" t="s">
        <v>5673</v>
      </c>
      <c r="S1967" s="70" t="s">
        <v>102</v>
      </c>
      <c r="T1967" s="70" t="s">
        <v>102</v>
      </c>
      <c r="U1967" s="93" t="s">
        <v>10124</v>
      </c>
      <c r="V1967" s="94">
        <v>805</v>
      </c>
      <c r="W1967" s="97" t="s">
        <v>5673</v>
      </c>
      <c r="X1967" s="38" t="str">
        <f>IFERROR(VLOOKUP(ROWS($X$4:X1967),$Q$4:$R$5094,2,FALSE),"")</f>
        <v>Cresol</v>
      </c>
      <c r="Y1967" s="38" t="str">
        <f>IFERROR(VLOOKUP(ROWS($Y$4:Y1967),$P$4:$U$5094,6,FALSE),"")</f>
        <v>1319-77-3</v>
      </c>
      <c r="Z1967" s="38">
        <f>IF(ISNUMBER(SEARCH(Search!$K$21,'Valid Values - Search'!AA1967)),MAX($Z$3:Z1966)+1,0)</f>
        <v>1964</v>
      </c>
      <c r="AA1967" s="64" t="s">
        <v>13518</v>
      </c>
      <c r="AB1967" s="70" t="s">
        <v>2882</v>
      </c>
      <c r="AC1967" s="71" t="s">
        <v>1182</v>
      </c>
      <c r="AD1967" s="38" t="str">
        <f>IFERROR(VLOOKUP(ROWS($AD$4:AD1967),$Z$4:$AC$3778,2,FALSE),"")</f>
        <v>Molybdenum by Chelation and FLAA (I3490 USDOI/USGS)</v>
      </c>
      <c r="AF1967" s="37"/>
    </row>
    <row r="1968" spans="16:32" ht="15" customHeight="1">
      <c r="P1968" s="38">
        <f>IF(ISNUMBER(SEARCH(Search!$K$13,'Valid Values - Search'!U1968)),MAX($P$3:P1967)+1,0)</f>
        <v>1965</v>
      </c>
      <c r="Q1968" s="38">
        <f>IF(ISNUMBER(SEARCH(Search!$K$5,'Valid Values - Search'!R1968)),MAX($Q$3:Q1967)+1,0)</f>
        <v>1965</v>
      </c>
      <c r="R1968" s="64" t="s">
        <v>5674</v>
      </c>
      <c r="S1968" s="70" t="s">
        <v>102</v>
      </c>
      <c r="T1968" s="70" t="s">
        <v>102</v>
      </c>
      <c r="U1968" s="93" t="s">
        <v>10125</v>
      </c>
      <c r="V1968" s="94">
        <v>1001668</v>
      </c>
      <c r="W1968" s="97" t="s">
        <v>5674</v>
      </c>
      <c r="X1968" s="38" t="str">
        <f>IFERROR(VLOOKUP(ROWS($X$4:X1968),$Q$4:$R$5094,2,FALSE),"")</f>
        <v>Crocidolite Asbestos</v>
      </c>
      <c r="Y1968" s="38" t="str">
        <f>IFERROR(VLOOKUP(ROWS($Y$4:Y1968),$P$4:$U$5094,6,FALSE),"")</f>
        <v>12001-28-4</v>
      </c>
      <c r="Z1968" s="38">
        <f>IF(ISNUMBER(SEARCH(Search!$K$21,'Valid Values - Search'!AA1968)),MAX($Z$3:Z1967)+1,0)</f>
        <v>1965</v>
      </c>
      <c r="AA1968" s="64" t="s">
        <v>13519</v>
      </c>
      <c r="AB1968" s="70" t="s">
        <v>2924</v>
      </c>
      <c r="AC1968" s="71" t="s">
        <v>1182</v>
      </c>
      <c r="AD1968" s="38" t="str">
        <f>IFERROR(VLOOKUP(ROWS($AD$4:AD1968),$Z$4:$AC$3778,2,FALSE),"")</f>
        <v>Molybdenum by Chelation and FLAA (I5490 USDOI/USGS)</v>
      </c>
      <c r="AF1968" s="37"/>
    </row>
    <row r="1969" spans="16:32" ht="15" customHeight="1">
      <c r="P1969" s="38">
        <f>IF(ISNUMBER(SEARCH(Search!$K$13,'Valid Values - Search'!U1969)),MAX($P$3:P1968)+1,0)</f>
        <v>1966</v>
      </c>
      <c r="Q1969" s="38">
        <f>IF(ISNUMBER(SEARCH(Search!$K$5,'Valid Values - Search'!R1969)),MAX($Q$3:Q1968)+1,0)</f>
        <v>1966</v>
      </c>
      <c r="R1969" s="64" t="s">
        <v>5675</v>
      </c>
      <c r="S1969" s="70" t="s">
        <v>102</v>
      </c>
      <c r="T1969" s="70" t="s">
        <v>102</v>
      </c>
      <c r="U1969" s="93" t="s">
        <v>8459</v>
      </c>
      <c r="V1969" s="94">
        <v>1001746</v>
      </c>
      <c r="W1969" s="97" t="s">
        <v>5675</v>
      </c>
      <c r="X1969" s="38" t="str">
        <f>IFERROR(VLOOKUP(ROWS($X$4:X1969),$Q$4:$R$5094,2,FALSE),"")</f>
        <v>Cross-section Depth</v>
      </c>
      <c r="Y1969" s="38" t="str">
        <f>IFERROR(VLOOKUP(ROWS($Y$4:Y1969),$P$4:$U$5094,6,FALSE),"")</f>
        <v>N/A</v>
      </c>
      <c r="Z1969" s="38">
        <f>IF(ISNUMBER(SEARCH(Search!$K$21,'Valid Values - Search'!AA1969)),MAX($Z$3:Z1968)+1,0)</f>
        <v>1966</v>
      </c>
      <c r="AA1969" s="64" t="s">
        <v>13520</v>
      </c>
      <c r="AB1969" s="70" t="s">
        <v>2961</v>
      </c>
      <c r="AC1969" s="71" t="s">
        <v>1182</v>
      </c>
      <c r="AD1969" s="38" t="str">
        <f>IFERROR(VLOOKUP(ROWS($AD$4:AD1969),$Z$4:$AC$3778,2,FALSE),"")</f>
        <v>Molybdenum by Chelation and FLAA (I7490 USDOI/USGS)</v>
      </c>
      <c r="AF1969" s="37"/>
    </row>
    <row r="1970" spans="16:32" ht="15" customHeight="1">
      <c r="P1970" s="38">
        <f>IF(ISNUMBER(SEARCH(Search!$K$13,'Valid Values - Search'!U1970)),MAX($P$3:P1969)+1,0)</f>
        <v>1967</v>
      </c>
      <c r="Q1970" s="38">
        <f>IF(ISNUMBER(SEARCH(Search!$K$5,'Valid Values - Search'!R1970)),MAX($Q$3:Q1969)+1,0)</f>
        <v>1967</v>
      </c>
      <c r="R1970" s="64" t="s">
        <v>5676</v>
      </c>
      <c r="S1970" s="70" t="s">
        <v>102</v>
      </c>
      <c r="T1970" s="70" t="s">
        <v>102</v>
      </c>
      <c r="U1970" s="93" t="s">
        <v>10126</v>
      </c>
      <c r="V1970" s="94">
        <v>389249</v>
      </c>
      <c r="W1970" s="97" t="s">
        <v>5676</v>
      </c>
      <c r="X1970" s="38" t="str">
        <f>IFERROR(VLOOKUP(ROWS($X$4:X1970),$Q$4:$R$5094,2,FALSE),"")</f>
        <v>Crotoxyphos</v>
      </c>
      <c r="Y1970" s="38" t="str">
        <f>IFERROR(VLOOKUP(ROWS($Y$4:Y1970),$P$4:$U$5094,6,FALSE),"")</f>
        <v>7700-17-6</v>
      </c>
      <c r="Z1970" s="38">
        <f>IF(ISNUMBER(SEARCH(Search!$K$21,'Valid Values - Search'!AA1970)),MAX($Z$3:Z1969)+1,0)</f>
        <v>1967</v>
      </c>
      <c r="AA1970" s="64" t="s">
        <v>13521</v>
      </c>
      <c r="AB1970" s="70">
        <v>246.1</v>
      </c>
      <c r="AC1970" s="71" t="s">
        <v>1102</v>
      </c>
      <c r="AD1970" s="38" t="str">
        <f>IFERROR(VLOOKUP(ROWS($AD$4:AD1970),$Z$4:$AC$3778,2,FALSE),"")</f>
        <v>Molybdenum by FLAA (246.1 USEPA)</v>
      </c>
      <c r="AF1970" s="37"/>
    </row>
    <row r="1971" spans="16:32" ht="15" customHeight="1">
      <c r="P1971" s="38">
        <f>IF(ISNUMBER(SEARCH(Search!$K$13,'Valid Values - Search'!U1971)),MAX($P$3:P1970)+1,0)</f>
        <v>1968</v>
      </c>
      <c r="Q1971" s="38">
        <f>IF(ISNUMBER(SEARCH(Search!$K$5,'Valid Values - Search'!R1971)),MAX($Q$3:Q1970)+1,0)</f>
        <v>1968</v>
      </c>
      <c r="R1971" s="64" t="s">
        <v>5677</v>
      </c>
      <c r="S1971" s="70" t="s">
        <v>102</v>
      </c>
      <c r="T1971" s="70" t="s">
        <v>102</v>
      </c>
      <c r="U1971" s="93" t="s">
        <v>8459</v>
      </c>
      <c r="V1971" s="94">
        <v>2324</v>
      </c>
      <c r="W1971" s="97" t="s">
        <v>5677</v>
      </c>
      <c r="X1971" s="38" t="str">
        <f>IFERROR(VLOOKUP(ROWS($X$4:X1971),$Q$4:$R$5094,2,FALSE),"")</f>
        <v>Cryptomonas</v>
      </c>
      <c r="Y1971" s="38" t="str">
        <f>IFERROR(VLOOKUP(ROWS($Y$4:Y1971),$P$4:$U$5094,6,FALSE),"")</f>
        <v>N/A</v>
      </c>
      <c r="Z1971" s="38">
        <f>IF(ISNUMBER(SEARCH(Search!$K$21,'Valid Values - Search'!AA1971)),MAX($Z$3:Z1970)+1,0)</f>
        <v>1968</v>
      </c>
      <c r="AA1971" s="64" t="s">
        <v>13522</v>
      </c>
      <c r="AB1971" s="70">
        <v>7480</v>
      </c>
      <c r="AC1971" s="71" t="s">
        <v>1102</v>
      </c>
      <c r="AD1971" s="38" t="str">
        <f>IFERROR(VLOOKUP(ROWS($AD$4:AD1971),$Z$4:$AC$3778,2,FALSE),"")</f>
        <v>Molybdenum by FLAA (7480 USEPA)</v>
      </c>
      <c r="AF1971" s="37"/>
    </row>
    <row r="1972" spans="16:32" ht="15" customHeight="1">
      <c r="P1972" s="38">
        <f>IF(ISNUMBER(SEARCH(Search!$K$13,'Valid Values - Search'!U1972)),MAX($P$3:P1971)+1,0)</f>
        <v>1969</v>
      </c>
      <c r="Q1972" s="38">
        <f>IF(ISNUMBER(SEARCH(Search!$K$5,'Valid Values - Search'!R1972)),MAX($Q$3:Q1971)+1,0)</f>
        <v>1969</v>
      </c>
      <c r="R1972" s="64" t="s">
        <v>5678</v>
      </c>
      <c r="S1972" s="70" t="s">
        <v>102</v>
      </c>
      <c r="T1972" s="70" t="s">
        <v>102</v>
      </c>
      <c r="U1972" s="93" t="s">
        <v>8459</v>
      </c>
      <c r="V1972" s="94">
        <v>2325</v>
      </c>
      <c r="W1972" s="97" t="s">
        <v>5678</v>
      </c>
      <c r="X1972" s="38" t="str">
        <f>IFERROR(VLOOKUP(ROWS($X$4:X1972),$Q$4:$R$5094,2,FALSE),"")</f>
        <v>Cryptomonas acuta</v>
      </c>
      <c r="Y1972" s="38" t="str">
        <f>IFERROR(VLOOKUP(ROWS($Y$4:Y1972),$P$4:$U$5094,6,FALSE),"")</f>
        <v>N/A</v>
      </c>
      <c r="Z1972" s="38">
        <f>IF(ISNUMBER(SEARCH(Search!$K$21,'Valid Values - Search'!AA1972)),MAX($Z$3:Z1971)+1,0)</f>
        <v>1969</v>
      </c>
      <c r="AA1972" s="64" t="s">
        <v>13523</v>
      </c>
      <c r="AB1972" s="70">
        <v>246.2</v>
      </c>
      <c r="AC1972" s="71" t="s">
        <v>1102</v>
      </c>
      <c r="AD1972" s="38" t="str">
        <f>IFERROR(VLOOKUP(ROWS($AD$4:AD1972),$Z$4:$AC$3778,2,FALSE),"")</f>
        <v>Molybdenum by GFAA (246.2 USEPA)</v>
      </c>
      <c r="AF1972" s="37"/>
    </row>
    <row r="1973" spans="16:32" ht="15" customHeight="1">
      <c r="P1973" s="38">
        <f>IF(ISNUMBER(SEARCH(Search!$K$13,'Valid Values - Search'!U1973)),MAX($P$3:P1972)+1,0)</f>
        <v>1970</v>
      </c>
      <c r="Q1973" s="38">
        <f>IF(ISNUMBER(SEARCH(Search!$K$5,'Valid Values - Search'!R1973)),MAX($Q$3:Q1972)+1,0)</f>
        <v>1970</v>
      </c>
      <c r="R1973" s="64" t="s">
        <v>5679</v>
      </c>
      <c r="S1973" s="70" t="s">
        <v>102</v>
      </c>
      <c r="T1973" s="70" t="s">
        <v>102</v>
      </c>
      <c r="U1973" s="93" t="s">
        <v>8459</v>
      </c>
      <c r="V1973" s="94">
        <v>2326</v>
      </c>
      <c r="W1973" s="97" t="s">
        <v>5679</v>
      </c>
      <c r="X1973" s="38" t="str">
        <f>IFERROR(VLOOKUP(ROWS($X$4:X1973),$Q$4:$R$5094,2,FALSE),"")</f>
        <v>Cryptomonas erosa</v>
      </c>
      <c r="Y1973" s="38" t="str">
        <f>IFERROR(VLOOKUP(ROWS($Y$4:Y1973),$P$4:$U$5094,6,FALSE),"")</f>
        <v>N/A</v>
      </c>
      <c r="Z1973" s="38">
        <f>IF(ISNUMBER(SEARCH(Search!$K$21,'Valid Values - Search'!AA1973)),MAX($Z$3:Z1972)+1,0)</f>
        <v>1970</v>
      </c>
      <c r="AA1973" s="64" t="s">
        <v>13524</v>
      </c>
      <c r="AB1973" s="70">
        <v>7481</v>
      </c>
      <c r="AC1973" s="71" t="s">
        <v>1102</v>
      </c>
      <c r="AD1973" s="38" t="str">
        <f>IFERROR(VLOOKUP(ROWS($AD$4:AD1973),$Z$4:$AC$3778,2,FALSE),"")</f>
        <v>Molybdenum by GFAA (7481 USEPA)</v>
      </c>
      <c r="AF1973" s="37"/>
    </row>
    <row r="1974" spans="16:32" ht="15" customHeight="1">
      <c r="P1974" s="38">
        <f>IF(ISNUMBER(SEARCH(Search!$K$13,'Valid Values - Search'!U1974)),MAX($P$3:P1973)+1,0)</f>
        <v>1971</v>
      </c>
      <c r="Q1974" s="38">
        <f>IF(ISNUMBER(SEARCH(Search!$K$5,'Valid Values - Search'!R1974)),MAX($Q$3:Q1973)+1,0)</f>
        <v>1971</v>
      </c>
      <c r="R1974" s="64" t="s">
        <v>5680</v>
      </c>
      <c r="S1974" s="70" t="s">
        <v>102</v>
      </c>
      <c r="T1974" s="70" t="s">
        <v>102</v>
      </c>
      <c r="U1974" s="93" t="s">
        <v>8459</v>
      </c>
      <c r="V1974" s="94">
        <v>2327</v>
      </c>
      <c r="W1974" s="48" t="s">
        <v>5680</v>
      </c>
      <c r="X1974" s="38" t="str">
        <f>IFERROR(VLOOKUP(ROWS($X$4:X1974),$Q$4:$R$5094,2,FALSE),"")</f>
        <v>Cryptomonas irregularis</v>
      </c>
      <c r="Y1974" s="38" t="str">
        <f>IFERROR(VLOOKUP(ROWS($Y$4:Y1974),$P$4:$U$5094,6,FALSE),"")</f>
        <v>N/A</v>
      </c>
      <c r="Z1974" s="38">
        <f>IF(ISNUMBER(SEARCH(Search!$K$21,'Valid Values - Search'!AA1974)),MAX($Z$3:Z1973)+1,0)</f>
        <v>1971</v>
      </c>
      <c r="AA1974" s="64" t="s">
        <v>13525</v>
      </c>
      <c r="AB1974" s="70" t="s">
        <v>1441</v>
      </c>
      <c r="AC1974" s="71" t="s">
        <v>1156</v>
      </c>
      <c r="AD1974" s="38" t="str">
        <f>IFERROR(VLOOKUP(ROWS($AD$4:AD1974),$Z$4:$AC$3778,2,FALSE),"")</f>
        <v>Molybdenum in Water by FLAA (3500-MO(B) APHA)</v>
      </c>
      <c r="AF1974" s="37"/>
    </row>
    <row r="1975" spans="16:32" ht="15" customHeight="1">
      <c r="P1975" s="38">
        <f>IF(ISNUMBER(SEARCH(Search!$K$13,'Valid Values - Search'!U1975)),MAX($P$3:P1974)+1,0)</f>
        <v>1972</v>
      </c>
      <c r="Q1975" s="38">
        <f>IF(ISNUMBER(SEARCH(Search!$K$5,'Valid Values - Search'!R1975)),MAX($Q$3:Q1974)+1,0)</f>
        <v>1972</v>
      </c>
      <c r="R1975" s="64" t="s">
        <v>5681</v>
      </c>
      <c r="S1975" s="70" t="s">
        <v>102</v>
      </c>
      <c r="T1975" s="70" t="s">
        <v>102</v>
      </c>
      <c r="U1975" s="93" t="s">
        <v>8459</v>
      </c>
      <c r="V1975" s="94">
        <v>2328</v>
      </c>
      <c r="W1975" s="97" t="s">
        <v>5681</v>
      </c>
      <c r="X1975" s="38" t="str">
        <f>IFERROR(VLOOKUP(ROWS($X$4:X1975),$Q$4:$R$5094,2,FALSE),"")</f>
        <v>Cryptomonas ovata</v>
      </c>
      <c r="Y1975" s="38" t="str">
        <f>IFERROR(VLOOKUP(ROWS($Y$4:Y1975),$P$4:$U$5094,6,FALSE),"")</f>
        <v>N/A</v>
      </c>
      <c r="Z1975" s="38">
        <f>IF(ISNUMBER(SEARCH(Search!$K$21,'Valid Values - Search'!AA1975)),MAX($Z$3:Z1974)+1,0)</f>
        <v>1972</v>
      </c>
      <c r="AA1975" s="64" t="s">
        <v>13526</v>
      </c>
      <c r="AB1975" s="70" t="s">
        <v>2604</v>
      </c>
      <c r="AC1975" s="71" t="s">
        <v>1182</v>
      </c>
      <c r="AD1975" s="38" t="str">
        <f>IFERROR(VLOOKUP(ROWS($AD$4:AD1975),$Z$4:$AC$3778,2,FALSE),"")</f>
        <v>Molybdenum in Water by Graphite Furnace Atomic Absorption Spectrophotometry, Filtered (I-1492-96 USDOI/USGS)</v>
      </c>
      <c r="AF1975" s="37"/>
    </row>
    <row r="1976" spans="16:32" ht="15" customHeight="1">
      <c r="P1976" s="38">
        <f>IF(ISNUMBER(SEARCH(Search!$K$13,'Valid Values - Search'!U1976)),MAX($P$3:P1975)+1,0)</f>
        <v>1973</v>
      </c>
      <c r="Q1976" s="38">
        <f>IF(ISNUMBER(SEARCH(Search!$K$5,'Valid Values - Search'!R1976)),MAX($Q$3:Q1975)+1,0)</f>
        <v>1973</v>
      </c>
      <c r="R1976" s="64" t="s">
        <v>5682</v>
      </c>
      <c r="S1976" s="70" t="s">
        <v>102</v>
      </c>
      <c r="T1976" s="70" t="s">
        <v>102</v>
      </c>
      <c r="U1976" s="93" t="s">
        <v>8459</v>
      </c>
      <c r="V1976" s="94">
        <v>2329</v>
      </c>
      <c r="W1976" s="97" t="s">
        <v>5682</v>
      </c>
      <c r="X1976" s="38" t="str">
        <f>IFERROR(VLOOKUP(ROWS($X$4:X1976),$Q$4:$R$5094,2,FALSE),"")</f>
        <v>Cryptomonas pusilla</v>
      </c>
      <c r="Y1976" s="38" t="str">
        <f>IFERROR(VLOOKUP(ROWS($Y$4:Y1976),$P$4:$U$5094,6,FALSE),"")</f>
        <v>N/A</v>
      </c>
      <c r="Z1976" s="38">
        <f>IF(ISNUMBER(SEARCH(Search!$K$21,'Valid Values - Search'!AA1976)),MAX($Z$3:Z1975)+1,0)</f>
        <v>1973</v>
      </c>
      <c r="AA1976" s="64" t="s">
        <v>13527</v>
      </c>
      <c r="AB1976" s="70" t="s">
        <v>2675</v>
      </c>
      <c r="AC1976" s="71" t="s">
        <v>1182</v>
      </c>
      <c r="AD1976" s="38" t="str">
        <f>IFERROR(VLOOKUP(ROWS($AD$4:AD1976),$Z$4:$AC$3778,2,FALSE),"")</f>
        <v>Molybdenum in Water by Graphite Furnace Atomic Absorption Spectrophotometry, unfiltered (I-3492-96 USDOI/USGS)</v>
      </c>
      <c r="AF1976" s="37"/>
    </row>
    <row r="1977" spans="16:32" ht="15" customHeight="1">
      <c r="P1977" s="38">
        <f>IF(ISNUMBER(SEARCH(Search!$K$13,'Valid Values - Search'!U1977)),MAX($P$3:P1976)+1,0)</f>
        <v>1974</v>
      </c>
      <c r="Q1977" s="38">
        <f>IF(ISNUMBER(SEARCH(Search!$K$5,'Valid Values - Search'!R1977)),MAX($Q$3:Q1976)+1,0)</f>
        <v>1974</v>
      </c>
      <c r="R1977" s="64" t="s">
        <v>5683</v>
      </c>
      <c r="S1977" s="70" t="s">
        <v>102</v>
      </c>
      <c r="T1977" s="70" t="s">
        <v>102</v>
      </c>
      <c r="U1977" s="93" t="s">
        <v>8459</v>
      </c>
      <c r="V1977" s="94">
        <v>2330</v>
      </c>
      <c r="W1977" s="97" t="s">
        <v>5683</v>
      </c>
      <c r="X1977" s="38" t="str">
        <f>IFERROR(VLOOKUP(ROWS($X$4:X1977),$Q$4:$R$5094,2,FALSE),"")</f>
        <v>Cryptomonas stigmatica</v>
      </c>
      <c r="Y1977" s="38" t="str">
        <f>IFERROR(VLOOKUP(ROWS($Y$4:Y1977),$P$4:$U$5094,6,FALSE),"")</f>
        <v>N/A</v>
      </c>
      <c r="Z1977" s="38">
        <f>IF(ISNUMBER(SEARCH(Search!$K$21,'Valid Values - Search'!AA1977)),MAX($Z$3:Z1976)+1,0)</f>
        <v>1974</v>
      </c>
      <c r="AA1977" s="64" t="s">
        <v>13528</v>
      </c>
      <c r="AB1977" s="70" t="s">
        <v>1442</v>
      </c>
      <c r="AC1977" s="71" t="s">
        <v>1156</v>
      </c>
      <c r="AD1977" s="38" t="str">
        <f>IFERROR(VLOOKUP(ROWS($AD$4:AD1977),$Z$4:$AC$3778,2,FALSE),"")</f>
        <v>Molybdenum in Water by ICP (3500-MO(C) APHA)</v>
      </c>
      <c r="AF1977" s="37"/>
    </row>
    <row r="1978" spans="16:32" ht="15" customHeight="1">
      <c r="P1978" s="38">
        <f>IF(ISNUMBER(SEARCH(Search!$K$13,'Valid Values - Search'!U1978)),MAX($P$3:P1977)+1,0)</f>
        <v>1975</v>
      </c>
      <c r="Q1978" s="38">
        <f>IF(ISNUMBER(SEARCH(Search!$K$5,'Valid Values - Search'!R1978)),MAX($Q$3:Q1977)+1,0)</f>
        <v>1975</v>
      </c>
      <c r="R1978" s="64" t="s">
        <v>5684</v>
      </c>
      <c r="S1978" s="70" t="s">
        <v>102</v>
      </c>
      <c r="T1978" s="70" t="s">
        <v>102</v>
      </c>
      <c r="U1978" s="93" t="s">
        <v>8459</v>
      </c>
      <c r="V1978" s="94">
        <v>3575</v>
      </c>
      <c r="W1978" s="97" t="s">
        <v>5684</v>
      </c>
      <c r="X1978" s="38" t="str">
        <f>IFERROR(VLOOKUP(ROWS($X$4:X1978),$Q$4:$R$5094,2,FALSE),"")</f>
        <v>Cryptosporidiidae</v>
      </c>
      <c r="Y1978" s="38" t="str">
        <f>IFERROR(VLOOKUP(ROWS($Y$4:Y1978),$P$4:$U$5094,6,FALSE),"")</f>
        <v>N/A</v>
      </c>
      <c r="Z1978" s="38">
        <f>IF(ISNUMBER(SEARCH(Search!$K$21,'Valid Values - Search'!AA1978)),MAX($Z$3:Z1977)+1,0)</f>
        <v>1975</v>
      </c>
      <c r="AA1978" s="64" t="s">
        <v>13529</v>
      </c>
      <c r="AB1978" s="70">
        <v>115</v>
      </c>
      <c r="AC1978" s="71" t="s">
        <v>1102</v>
      </c>
      <c r="AD1978" s="38" t="str">
        <f>IFERROR(VLOOKUP(ROWS($AD$4:AD1978),$Z$4:$AC$3778,2,FALSE),"")</f>
        <v>Monitoring for Radon-222 (115 USEPA)</v>
      </c>
      <c r="AF1978" s="37"/>
    </row>
    <row r="1979" spans="16:32" ht="15" customHeight="1">
      <c r="P1979" s="38">
        <f>IF(ISNUMBER(SEARCH(Search!$K$13,'Valid Values - Search'!U1979)),MAX($P$3:P1978)+1,0)</f>
        <v>1976</v>
      </c>
      <c r="Q1979" s="38">
        <f>IF(ISNUMBER(SEARCH(Search!$K$5,'Valid Values - Search'!R1979)),MAX($Q$3:Q1978)+1,0)</f>
        <v>1976</v>
      </c>
      <c r="R1979" s="64" t="s">
        <v>5685</v>
      </c>
      <c r="S1979" s="70" t="s">
        <v>102</v>
      </c>
      <c r="T1979" s="70" t="s">
        <v>102</v>
      </c>
      <c r="U1979" s="93" t="s">
        <v>8459</v>
      </c>
      <c r="V1979" s="94">
        <v>3576</v>
      </c>
      <c r="W1979" s="97" t="s">
        <v>5685</v>
      </c>
      <c r="X1979" s="38" t="str">
        <f>IFERROR(VLOOKUP(ROWS($X$4:X1979),$Q$4:$R$5094,2,FALSE),"")</f>
        <v>Cryptosporidium</v>
      </c>
      <c r="Y1979" s="38" t="str">
        <f>IFERROR(VLOOKUP(ROWS($Y$4:Y1979),$P$4:$U$5094,6,FALSE),"")</f>
        <v>N/A</v>
      </c>
      <c r="Z1979" s="38">
        <f>IF(ISNUMBER(SEARCH(Search!$K$21,'Valid Values - Search'!AA1979)),MAX($Z$3:Z1978)+1,0)</f>
        <v>1976</v>
      </c>
      <c r="AA1979" s="64" t="s">
        <v>13530</v>
      </c>
      <c r="AB1979" s="70" t="s">
        <v>3421</v>
      </c>
      <c r="AC1979" s="71" t="s">
        <v>1102</v>
      </c>
      <c r="AD1979" s="38" t="str">
        <f>IFERROR(VLOOKUP(ROWS($AD$4:AD1979),$Z$4:$AC$3778,2,FALSE),"")</f>
        <v>Monocrotophos by GC/FID (PMD-MOK(GC) USEPA)</v>
      </c>
      <c r="AF1979" s="37"/>
    </row>
    <row r="1980" spans="16:32" ht="15" customHeight="1">
      <c r="P1980" s="38">
        <f>IF(ISNUMBER(SEARCH(Search!$K$13,'Valid Values - Search'!U1980)),MAX($P$3:P1979)+1,0)</f>
        <v>1977</v>
      </c>
      <c r="Q1980" s="38">
        <f>IF(ISNUMBER(SEARCH(Search!$K$5,'Valid Values - Search'!R1980)),MAX($Q$3:Q1979)+1,0)</f>
        <v>1977</v>
      </c>
      <c r="R1980" s="64" t="s">
        <v>5686</v>
      </c>
      <c r="S1980" s="70" t="s">
        <v>102</v>
      </c>
      <c r="T1980" s="70" t="s">
        <v>102</v>
      </c>
      <c r="U1980" s="93" t="s">
        <v>8459</v>
      </c>
      <c r="V1980" s="94">
        <v>3577</v>
      </c>
      <c r="W1980" s="97" t="s">
        <v>5686</v>
      </c>
      <c r="X1980" s="38" t="str">
        <f>IFERROR(VLOOKUP(ROWS($X$4:X1980),$Q$4:$R$5094,2,FALSE),"")</f>
        <v>Cryptosporidium parvum</v>
      </c>
      <c r="Y1980" s="38" t="str">
        <f>IFERROR(VLOOKUP(ROWS($Y$4:Y1980),$P$4:$U$5094,6,FALSE),"")</f>
        <v>N/A</v>
      </c>
      <c r="Z1980" s="38">
        <f>IF(ISNUMBER(SEARCH(Search!$K$21,'Valid Values - Search'!AA1980)),MAX($Z$3:Z1979)+1,0)</f>
        <v>1977</v>
      </c>
      <c r="AA1980" s="64" t="s">
        <v>13531</v>
      </c>
      <c r="AB1980" s="70" t="s">
        <v>3422</v>
      </c>
      <c r="AC1980" s="71" t="s">
        <v>1102</v>
      </c>
      <c r="AD1980" s="38" t="str">
        <f>IFERROR(VLOOKUP(ROWS($AD$4:AD1980),$Z$4:$AC$3778,2,FALSE),"")</f>
        <v>Monocrotophos by IR Spectroscopy (PMD-MOK(IR) USEPA)</v>
      </c>
      <c r="AF1980" s="37"/>
    </row>
    <row r="1981" spans="16:32" ht="15" customHeight="1">
      <c r="P1981" s="38">
        <f>IF(ISNUMBER(SEARCH(Search!$K$13,'Valid Values - Search'!U1981)),MAX($P$3:P1980)+1,0)</f>
        <v>1978</v>
      </c>
      <c r="Q1981" s="38">
        <f>IF(ISNUMBER(SEARCH(Search!$K$5,'Valid Values - Search'!R1981)),MAX($Q$3:Q1980)+1,0)</f>
        <v>1978</v>
      </c>
      <c r="R1981" s="64" t="s">
        <v>5687</v>
      </c>
      <c r="S1981" s="70" t="s">
        <v>101</v>
      </c>
      <c r="T1981" s="70" t="s">
        <v>102</v>
      </c>
      <c r="U1981" s="93" t="s">
        <v>9019</v>
      </c>
      <c r="V1981" s="94">
        <v>281</v>
      </c>
      <c r="W1981" s="97" t="s">
        <v>5687</v>
      </c>
      <c r="X1981" s="38" t="str">
        <f>IFERROR(VLOOKUP(ROWS($X$4:X1981),$Q$4:$R$5094,2,FALSE),"")</f>
        <v>Cumene</v>
      </c>
      <c r="Y1981" s="38" t="str">
        <f>IFERROR(VLOOKUP(ROWS($Y$4:Y1981),$P$4:$U$5094,6,FALSE),"")</f>
        <v>98-82-8</v>
      </c>
      <c r="Z1981" s="38">
        <f>IF(ISNUMBER(SEARCH(Search!$K$21,'Valid Values - Search'!AA1981)),MAX($Z$3:Z1980)+1,0)</f>
        <v>1978</v>
      </c>
      <c r="AA1981" s="64" t="s">
        <v>13532</v>
      </c>
      <c r="AB1981" s="70">
        <v>949.09</v>
      </c>
      <c r="AC1981" s="71" t="s">
        <v>1934</v>
      </c>
      <c r="AD1981" s="38" t="str">
        <f>IFERROR(VLOOKUP(ROWS($AD$4:AD1981),$Z$4:$AC$3778,2,FALSE),"")</f>
        <v>Monofluoroacetic Acid Pesticide Residues (949.09 AOAC)</v>
      </c>
      <c r="AF1981" s="37"/>
    </row>
    <row r="1982" spans="16:32" ht="15" customHeight="1">
      <c r="P1982" s="38">
        <f>IF(ISNUMBER(SEARCH(Search!$K$13,'Valid Values - Search'!U1982)),MAX($P$3:P1981)+1,0)</f>
        <v>1979</v>
      </c>
      <c r="Q1982" s="38">
        <f>IF(ISNUMBER(SEARCH(Search!$K$5,'Valid Values - Search'!R1982)),MAX($Q$3:Q1981)+1,0)</f>
        <v>1979</v>
      </c>
      <c r="R1982" s="64" t="s">
        <v>5688</v>
      </c>
      <c r="S1982" s="70" t="s">
        <v>102</v>
      </c>
      <c r="T1982" s="70" t="s">
        <v>102</v>
      </c>
      <c r="U1982" s="93" t="s">
        <v>8459</v>
      </c>
      <c r="V1982" s="94">
        <v>389872</v>
      </c>
      <c r="W1982" s="97" t="s">
        <v>5688</v>
      </c>
      <c r="X1982" s="38" t="str">
        <f>IFERROR(VLOOKUP(ROWS($X$4:X1982),$Q$4:$R$5094,2,FALSE),"")</f>
        <v>Cumulative Precipitation Since Last Measurement</v>
      </c>
      <c r="Y1982" s="38" t="str">
        <f>IFERROR(VLOOKUP(ROWS($Y$4:Y1982),$P$4:$U$5094,6,FALSE),"")</f>
        <v>N/A</v>
      </c>
      <c r="Z1982" s="38">
        <f>IF(ISNUMBER(SEARCH(Search!$K$21,'Valid Values - Search'!AA1982)),MAX($Z$3:Z1981)+1,0)</f>
        <v>1979</v>
      </c>
      <c r="AA1982" s="64" t="s">
        <v>13533</v>
      </c>
      <c r="AB1982" s="70">
        <v>949.1</v>
      </c>
      <c r="AC1982" s="71" t="s">
        <v>1934</v>
      </c>
      <c r="AD1982" s="38" t="str">
        <f>IFERROR(VLOOKUP(ROWS($AD$4:AD1982),$Z$4:$AC$3778,2,FALSE),"")</f>
        <v>Monofluoroacetic Acid Pesticide Residues (949.1 AOAC)</v>
      </c>
      <c r="AF1982" s="37"/>
    </row>
    <row r="1983" spans="16:32" ht="15" customHeight="1">
      <c r="P1983" s="38">
        <f>IF(ISNUMBER(SEARCH(Search!$K$13,'Valid Values - Search'!U1983)),MAX($P$3:P1982)+1,0)</f>
        <v>1980</v>
      </c>
      <c r="Q1983" s="38">
        <f>IF(ISNUMBER(SEARCH(Search!$K$5,'Valid Values - Search'!R1983)),MAX($Q$3:Q1982)+1,0)</f>
        <v>1980</v>
      </c>
      <c r="R1983" s="64" t="s">
        <v>5689</v>
      </c>
      <c r="S1983" s="70" t="s">
        <v>102</v>
      </c>
      <c r="T1983" s="70" t="s">
        <v>102</v>
      </c>
      <c r="U1983" s="93" t="s">
        <v>10127</v>
      </c>
      <c r="V1983" s="94">
        <v>1000474</v>
      </c>
      <c r="W1983" s="97" t="s">
        <v>5689</v>
      </c>
      <c r="X1983" s="38" t="str">
        <f>IFERROR(VLOOKUP(ROWS($X$4:X1983),$Q$4:$R$5094,2,FALSE),"")</f>
        <v>Curium-243</v>
      </c>
      <c r="Y1983" s="38" t="str">
        <f>IFERROR(VLOOKUP(ROWS($Y$4:Y1983),$P$4:$U$5094,6,FALSE),"")</f>
        <v>15757-87-6</v>
      </c>
      <c r="Z1983" s="38">
        <f>IF(ISNUMBER(SEARCH(Search!$K$21,'Valid Values - Search'!AA1983)),MAX($Z$3:Z1982)+1,0)</f>
        <v>1980</v>
      </c>
      <c r="AA1983" s="64" t="s">
        <v>13534</v>
      </c>
      <c r="AB1983" s="70">
        <v>5521</v>
      </c>
      <c r="AC1983" s="71" t="s">
        <v>1150</v>
      </c>
      <c r="AD1983" s="38" t="str">
        <f>IFERROR(VLOOKUP(ROWS($AD$4:AD1983),$Z$4:$AC$3778,2,FALSE),"")</f>
        <v>Monomeric Isocyanates by HPLC/UV (5521 NIOSH)</v>
      </c>
      <c r="AF1983" s="37"/>
    </row>
    <row r="1984" spans="16:32" ht="15" customHeight="1">
      <c r="P1984" s="38">
        <f>IF(ISNUMBER(SEARCH(Search!$K$13,'Valid Values - Search'!U1984)),MAX($P$3:P1983)+1,0)</f>
        <v>1981</v>
      </c>
      <c r="Q1984" s="38">
        <f>IF(ISNUMBER(SEARCH(Search!$K$5,'Valid Values - Search'!R1984)),MAX($Q$3:Q1983)+1,0)</f>
        <v>1981</v>
      </c>
      <c r="R1984" s="64" t="s">
        <v>5690</v>
      </c>
      <c r="S1984" s="70" t="s">
        <v>102</v>
      </c>
      <c r="T1984" s="70" t="s">
        <v>102</v>
      </c>
      <c r="U1984" s="93" t="s">
        <v>10128</v>
      </c>
      <c r="V1984" s="94">
        <v>807</v>
      </c>
      <c r="W1984" s="97" t="s">
        <v>5690</v>
      </c>
      <c r="X1984" s="38" t="str">
        <f>IFERROR(VLOOKUP(ROWS($X$4:X1984),$Q$4:$R$5094,2,FALSE),"")</f>
        <v>Curium-244</v>
      </c>
      <c r="Y1984" s="38" t="str">
        <f>IFERROR(VLOOKUP(ROWS($Y$4:Y1984),$P$4:$U$5094,6,FALSE),"")</f>
        <v>13981-15-2</v>
      </c>
      <c r="Z1984" s="38">
        <f>IF(ISNUMBER(SEARCH(Search!$K$21,'Valid Values - Search'!AA1984)),MAX($Z$3:Z1983)+1,0)</f>
        <v>1981</v>
      </c>
      <c r="AA1984" s="64" t="s">
        <v>13535</v>
      </c>
      <c r="AB1984" s="70">
        <v>3511</v>
      </c>
      <c r="AC1984" s="71" t="s">
        <v>1150</v>
      </c>
      <c r="AD1984" s="38" t="str">
        <f>IFERROR(VLOOKUP(ROWS($AD$4:AD1984),$Z$4:$AC$3778,2,FALSE),"")</f>
        <v>Monomethylaniline by GC/FID (3511 NIOSH)</v>
      </c>
      <c r="AF1984" s="37"/>
    </row>
    <row r="1985" spans="16:32" ht="15" customHeight="1">
      <c r="P1985" s="38">
        <f>IF(ISNUMBER(SEARCH(Search!$K$13,'Valid Values - Search'!U1985)),MAX($P$3:P1984)+1,0)</f>
        <v>1982</v>
      </c>
      <c r="Q1985" s="38">
        <f>IF(ISNUMBER(SEARCH(Search!$K$5,'Valid Values - Search'!R1985)),MAX($Q$3:Q1984)+1,0)</f>
        <v>1982</v>
      </c>
      <c r="R1985" s="64" t="s">
        <v>5691</v>
      </c>
      <c r="S1985" s="70" t="s">
        <v>102</v>
      </c>
      <c r="T1985" s="70" t="s">
        <v>102</v>
      </c>
      <c r="U1985" s="93" t="s">
        <v>10129</v>
      </c>
      <c r="V1985" s="94">
        <v>1001203</v>
      </c>
      <c r="W1985" s="97" t="s">
        <v>5691</v>
      </c>
      <c r="X1985" s="38" t="str">
        <f>IFERROR(VLOOKUP(ROWS($X$4:X1985),$Q$4:$R$5094,2,FALSE),"")</f>
        <v>Curium-245</v>
      </c>
      <c r="Y1985" s="38" t="str">
        <f>IFERROR(VLOOKUP(ROWS($Y$4:Y1985),$P$4:$U$5094,6,FALSE),"")</f>
        <v>15621-76-8</v>
      </c>
      <c r="Z1985" s="38">
        <f>IF(ISNUMBER(SEARCH(Search!$K$21,'Valid Values - Search'!AA1985)),MAX($Z$3:Z1984)+1,0)</f>
        <v>1982</v>
      </c>
      <c r="AA1985" s="64" t="s">
        <v>13536</v>
      </c>
      <c r="AB1985" s="70">
        <v>3510</v>
      </c>
      <c r="AC1985" s="71" t="s">
        <v>1150</v>
      </c>
      <c r="AD1985" s="38" t="str">
        <f>IFERROR(VLOOKUP(ROWS($AD$4:AD1985),$Z$4:$AC$3778,2,FALSE),"")</f>
        <v>Monomethylhydrazine by Visible Spec. (3510 NIOSH)</v>
      </c>
      <c r="AF1985" s="37"/>
    </row>
    <row r="1986" spans="16:32" ht="15" customHeight="1">
      <c r="P1986" s="38">
        <f>IF(ISNUMBER(SEARCH(Search!$K$13,'Valid Values - Search'!U1986)),MAX($P$3:P1985)+1,0)</f>
        <v>1983</v>
      </c>
      <c r="Q1986" s="38">
        <f>IF(ISNUMBER(SEARCH(Search!$K$5,'Valid Values - Search'!R1986)),MAX($Q$3:Q1985)+1,0)</f>
        <v>1983</v>
      </c>
      <c r="R1986" s="64" t="s">
        <v>5692</v>
      </c>
      <c r="S1986" s="70" t="s">
        <v>102</v>
      </c>
      <c r="T1986" s="70" t="s">
        <v>102</v>
      </c>
      <c r="U1986" s="93" t="s">
        <v>8459</v>
      </c>
      <c r="V1986" s="94">
        <v>15951</v>
      </c>
      <c r="W1986" s="97" t="s">
        <v>5692</v>
      </c>
      <c r="X1986" s="38" t="str">
        <f>IFERROR(VLOOKUP(ROWS($X$4:X1986),$Q$4:$R$5094,2,FALSE),"")</f>
        <v>Current direction</v>
      </c>
      <c r="Y1986" s="38" t="str">
        <f>IFERROR(VLOOKUP(ROWS($Y$4:Y1986),$P$4:$U$5094,6,FALSE),"")</f>
        <v>N/A</v>
      </c>
      <c r="Z1986" s="38">
        <f>IF(ISNUMBER(SEARCH(Search!$K$21,'Valid Values - Search'!AA1986)),MAX($Z$3:Z1985)+1,0)</f>
        <v>1983</v>
      </c>
      <c r="AA1986" s="64" t="s">
        <v>13537</v>
      </c>
      <c r="AB1986" s="70" t="s">
        <v>3424</v>
      </c>
      <c r="AC1986" s="71" t="s">
        <v>1102</v>
      </c>
      <c r="AD1986" s="38" t="str">
        <f>IFERROR(VLOOKUP(ROWS($AD$4:AD1986),$Z$4:$AC$3778,2,FALSE),"")</f>
        <v>Monuron by Hydrolysis and Titration (PMD-MON(TITR) USEPA)</v>
      </c>
      <c r="AF1986" s="37"/>
    </row>
    <row r="1987" spans="16:32" ht="15" customHeight="1">
      <c r="P1987" s="38">
        <f>IF(ISNUMBER(SEARCH(Search!$K$13,'Valid Values - Search'!U1987)),MAX($P$3:P1986)+1,0)</f>
        <v>1984</v>
      </c>
      <c r="Q1987" s="38">
        <f>IF(ISNUMBER(SEARCH(Search!$K$5,'Valid Values - Search'!R1987)),MAX($Q$3:Q1986)+1,0)</f>
        <v>1984</v>
      </c>
      <c r="R1987" s="64" t="s">
        <v>5693</v>
      </c>
      <c r="S1987" s="70" t="s">
        <v>102</v>
      </c>
      <c r="T1987" s="70" t="s">
        <v>102</v>
      </c>
      <c r="U1987" s="93" t="s">
        <v>8459</v>
      </c>
      <c r="V1987" s="94">
        <v>15950</v>
      </c>
      <c r="W1987" s="97" t="s">
        <v>5693</v>
      </c>
      <c r="X1987" s="38" t="str">
        <f>IFERROR(VLOOKUP(ROWS($X$4:X1987),$Q$4:$R$5094,2,FALSE),"")</f>
        <v>Current speed</v>
      </c>
      <c r="Y1987" s="38" t="str">
        <f>IFERROR(VLOOKUP(ROWS($Y$4:Y1987),$P$4:$U$5094,6,FALSE),"")</f>
        <v>N/A</v>
      </c>
      <c r="Z1987" s="38">
        <f>IF(ISNUMBER(SEARCH(Search!$K$21,'Valid Values - Search'!AA1987)),MAX($Z$3:Z1986)+1,0)</f>
        <v>1984</v>
      </c>
      <c r="AA1987" s="64" t="s">
        <v>13538</v>
      </c>
      <c r="AB1987" s="70" t="s">
        <v>3423</v>
      </c>
      <c r="AC1987" s="71" t="s">
        <v>1102</v>
      </c>
      <c r="AD1987" s="38" t="str">
        <f>IFERROR(VLOOKUP(ROWS($AD$4:AD1987),$Z$4:$AC$3778,2,FALSE),"")</f>
        <v>Monuron by IR Spectroscopy (PMD-MON(IR) USEPA)</v>
      </c>
      <c r="AF1987" s="37"/>
    </row>
    <row r="1988" spans="16:32" ht="15" customHeight="1">
      <c r="P1988" s="38">
        <f>IF(ISNUMBER(SEARCH(Search!$K$13,'Valid Values - Search'!U1988)),MAX($P$3:P1987)+1,0)</f>
        <v>1985</v>
      </c>
      <c r="Q1988" s="38">
        <f>IF(ISNUMBER(SEARCH(Search!$K$5,'Valid Values - Search'!R1988)),MAX($Q$3:Q1987)+1,0)</f>
        <v>1985</v>
      </c>
      <c r="R1988" s="64" t="s">
        <v>5694</v>
      </c>
      <c r="S1988" s="70" t="s">
        <v>101</v>
      </c>
      <c r="T1988" s="70" t="s">
        <v>102</v>
      </c>
      <c r="U1988" s="93" t="s">
        <v>8773</v>
      </c>
      <c r="V1988" s="94">
        <v>145</v>
      </c>
      <c r="W1988" s="97" t="s">
        <v>5694</v>
      </c>
      <c r="X1988" s="38" t="str">
        <f>IFERROR(VLOOKUP(ROWS($X$4:X1988),$Q$4:$R$5094,2,FALSE),"")</f>
        <v>Cyanazine</v>
      </c>
      <c r="Y1988" s="38" t="str">
        <f>IFERROR(VLOOKUP(ROWS($Y$4:Y1988),$P$4:$U$5094,6,FALSE),"")</f>
        <v>21725-46-2</v>
      </c>
      <c r="Z1988" s="38">
        <f>IF(ISNUMBER(SEARCH(Search!$K$21,'Valid Values - Search'!AA1988)),MAX($Z$3:Z1987)+1,0)</f>
        <v>1985</v>
      </c>
      <c r="AA1988" s="64" t="s">
        <v>13539</v>
      </c>
      <c r="AB1988" s="70" t="s">
        <v>3425</v>
      </c>
      <c r="AC1988" s="71" t="s">
        <v>1102</v>
      </c>
      <c r="AD1988" s="38" t="str">
        <f>IFERROR(VLOOKUP(ROWS($AD$4:AD1988),$Z$4:$AC$3778,2,FALSE),"")</f>
        <v>Monuron by UV Spectroscopy (PMD-MON(UV) USEPA)</v>
      </c>
      <c r="AF1988" s="37"/>
    </row>
    <row r="1989" spans="16:32" ht="15" customHeight="1">
      <c r="P1989" s="38">
        <f>IF(ISNUMBER(SEARCH(Search!$K$13,'Valid Values - Search'!U1989)),MAX($P$3:P1988)+1,0)</f>
        <v>1986</v>
      </c>
      <c r="Q1989" s="38">
        <f>IF(ISNUMBER(SEARCH(Search!$K$5,'Valid Values - Search'!R1989)),MAX($Q$3:Q1988)+1,0)</f>
        <v>1986</v>
      </c>
      <c r="R1989" s="64" t="s">
        <v>5695</v>
      </c>
      <c r="S1989" s="70" t="s">
        <v>102</v>
      </c>
      <c r="T1989" s="70" t="s">
        <v>102</v>
      </c>
      <c r="U1989" s="93" t="s">
        <v>8459</v>
      </c>
      <c r="V1989" s="94">
        <v>389319</v>
      </c>
      <c r="W1989" s="97" t="s">
        <v>5695</v>
      </c>
      <c r="X1989" s="38" t="str">
        <f>IFERROR(VLOOKUP(ROWS($X$4:X1989),$Q$4:$R$5094,2,FALSE),"")</f>
        <v>Cyanazine-amide</v>
      </c>
      <c r="Y1989" s="38" t="str">
        <f>IFERROR(VLOOKUP(ROWS($Y$4:Y1989),$P$4:$U$5094,6,FALSE),"")</f>
        <v>N/A</v>
      </c>
      <c r="Z1989" s="38">
        <f>IF(ISNUMBER(SEARCH(Search!$K$21,'Valid Values - Search'!AA1989)),MAX($Z$3:Z1988)+1,0)</f>
        <v>1986</v>
      </c>
      <c r="AA1989" s="64" t="s">
        <v>13540</v>
      </c>
      <c r="AB1989" s="70">
        <v>992.11</v>
      </c>
      <c r="AC1989" s="71" t="s">
        <v>1934</v>
      </c>
      <c r="AD1989" s="38" t="str">
        <f>IFERROR(VLOOKUP(ROWS($AD$4:AD1989),$Z$4:$AC$3778,2,FALSE),"")</f>
        <v>Motile and Nonmotile Salmonella in Foods (992.11 AOAC)</v>
      </c>
      <c r="AF1989" s="37"/>
    </row>
    <row r="1990" spans="16:32" ht="15" customHeight="1">
      <c r="P1990" s="38">
        <f>IF(ISNUMBER(SEARCH(Search!$K$13,'Valid Values - Search'!U1990)),MAX($P$3:P1989)+1,0)</f>
        <v>1987</v>
      </c>
      <c r="Q1990" s="38">
        <f>IF(ISNUMBER(SEARCH(Search!$K$5,'Valid Values - Search'!R1990)),MAX($Q$3:Q1989)+1,0)</f>
        <v>1987</v>
      </c>
      <c r="R1990" s="64" t="s">
        <v>5696</v>
      </c>
      <c r="S1990" s="70" t="s">
        <v>102</v>
      </c>
      <c r="T1990" s="70" t="s">
        <v>102</v>
      </c>
      <c r="U1990" s="93" t="s">
        <v>10130</v>
      </c>
      <c r="V1990" s="94">
        <v>808</v>
      </c>
      <c r="W1990" s="97" t="s">
        <v>5696</v>
      </c>
      <c r="X1990" s="38" t="str">
        <f>IFERROR(VLOOKUP(ROWS($X$4:X1990),$Q$4:$R$5094,2,FALSE),"")</f>
        <v>Cyanic acid</v>
      </c>
      <c r="Y1990" s="38" t="str">
        <f>IFERROR(VLOOKUP(ROWS($Y$4:Y1990),$P$4:$U$5094,6,FALSE),"")</f>
        <v>420-05-3</v>
      </c>
      <c r="Z1990" s="38">
        <f>IF(ISNUMBER(SEARCH(Search!$K$21,'Valid Values - Search'!AA1990)),MAX($Z$3:Z1989)+1,0)</f>
        <v>1987</v>
      </c>
      <c r="AA1990" s="64" t="s">
        <v>13541</v>
      </c>
      <c r="AB1990" s="70">
        <v>989.13</v>
      </c>
      <c r="AC1990" s="71" t="s">
        <v>1934</v>
      </c>
      <c r="AD1990" s="38" t="str">
        <f>IFERROR(VLOOKUP(ROWS($AD$4:AD1990),$Z$4:$AC$3778,2,FALSE),"")</f>
        <v>Motile Salmonella in Foods (989.13 AOAC)</v>
      </c>
      <c r="AF1990" s="37"/>
    </row>
    <row r="1991" spans="16:32" ht="15" customHeight="1">
      <c r="P1991" s="38">
        <f>IF(ISNUMBER(SEARCH(Search!$K$13,'Valid Values - Search'!U1991)),MAX($P$3:P1990)+1,0)</f>
        <v>1988</v>
      </c>
      <c r="Q1991" s="38">
        <f>IF(ISNUMBER(SEARCH(Search!$K$5,'Valid Values - Search'!R1991)),MAX($Q$3:Q1990)+1,0)</f>
        <v>1988</v>
      </c>
      <c r="R1991" s="64" t="s">
        <v>5697</v>
      </c>
      <c r="S1991" s="70" t="s">
        <v>101</v>
      </c>
      <c r="T1991" s="70" t="s">
        <v>102</v>
      </c>
      <c r="U1991" s="93" t="s">
        <v>8953</v>
      </c>
      <c r="V1991" s="94">
        <v>146</v>
      </c>
      <c r="W1991" s="97" t="s">
        <v>5697</v>
      </c>
      <c r="X1991" s="38" t="str">
        <f>IFERROR(VLOOKUP(ROWS($X$4:X1991),$Q$4:$R$5094,2,FALSE),"")</f>
        <v>Cyanide</v>
      </c>
      <c r="Y1991" s="38" t="str">
        <f>IFERROR(VLOOKUP(ROWS($Y$4:Y1991),$P$4:$U$5094,6,FALSE),"")</f>
        <v>57-12-5</v>
      </c>
      <c r="Z1991" s="38">
        <f>IF(ISNUMBER(SEARCH(Search!$K$21,'Valid Values - Search'!AA1991)),MAX($Z$3:Z1990)+1,0)</f>
        <v>1988</v>
      </c>
      <c r="AA1991" s="64" t="s">
        <v>13542</v>
      </c>
      <c r="AB1991" s="70" t="s">
        <v>1950</v>
      </c>
      <c r="AC1991" s="71" t="s">
        <v>1156</v>
      </c>
      <c r="AD1991" s="38" t="str">
        <f>IFERROR(VLOOKUP(ROWS($AD$4:AD1991),$Z$4:$AC$3778,2,FALSE),"")</f>
        <v>Multiple-Tube Fermentation for Coliform (9221-C APHA)</v>
      </c>
      <c r="AF1991" s="37"/>
    </row>
    <row r="1992" spans="16:32" ht="15" customHeight="1">
      <c r="P1992" s="38">
        <f>IF(ISNUMBER(SEARCH(Search!$K$13,'Valid Values - Search'!U1992)),MAX($P$3:P1991)+1,0)</f>
        <v>1989</v>
      </c>
      <c r="Q1992" s="38">
        <f>IF(ISNUMBER(SEARCH(Search!$K$5,'Valid Values - Search'!R1992)),MAX($Q$3:Q1991)+1,0)</f>
        <v>1989</v>
      </c>
      <c r="R1992" s="64" t="s">
        <v>5698</v>
      </c>
      <c r="S1992" s="70" t="s">
        <v>102</v>
      </c>
      <c r="T1992" s="70" t="s">
        <v>102</v>
      </c>
      <c r="U1992" s="93" t="s">
        <v>8459</v>
      </c>
      <c r="V1992" s="94">
        <v>11809</v>
      </c>
      <c r="W1992" s="97" t="s">
        <v>5698</v>
      </c>
      <c r="X1992" s="38" t="str">
        <f>IFERROR(VLOOKUP(ROWS($X$4:X1992),$Q$4:$R$5094,2,FALSE),"")</f>
        <v>Cyanides amenable to chlorination (HCN &amp; CN)</v>
      </c>
      <c r="Y1992" s="38" t="str">
        <f>IFERROR(VLOOKUP(ROWS($Y$4:Y1992),$P$4:$U$5094,6,FALSE),"")</f>
        <v>N/A</v>
      </c>
      <c r="Z1992" s="38">
        <f>IF(ISNUMBER(SEARCH(Search!$K$21,'Valid Values - Search'!AA1992)),MAX($Z$3:Z1991)+1,0)</f>
        <v>1989</v>
      </c>
      <c r="AA1992" s="64" t="s">
        <v>13543</v>
      </c>
      <c r="AB1992" s="70">
        <v>991.09</v>
      </c>
      <c r="AC1992" s="71" t="s">
        <v>1934</v>
      </c>
      <c r="AD1992" s="38" t="str">
        <f>IFERROR(VLOOKUP(ROWS($AD$4:AD1992),$Z$4:$AC$3778,2,FALSE),"")</f>
        <v>Munition Residues in Soil by HPLC (991.09 AOAC)</v>
      </c>
      <c r="AF1992" s="37"/>
    </row>
    <row r="1993" spans="16:32" ht="15" customHeight="1">
      <c r="P1993" s="38">
        <f>IF(ISNUMBER(SEARCH(Search!$K$13,'Valid Values - Search'!U1993)),MAX($P$3:P1992)+1,0)</f>
        <v>1990</v>
      </c>
      <c r="Q1993" s="38">
        <f>IF(ISNUMBER(SEARCH(Search!$K$5,'Valid Values - Search'!R1993)),MAX($Q$3:Q1992)+1,0)</f>
        <v>1990</v>
      </c>
      <c r="R1993" s="64" t="s">
        <v>5699</v>
      </c>
      <c r="S1993" s="70" t="s">
        <v>102</v>
      </c>
      <c r="T1993" s="70" t="s">
        <v>102</v>
      </c>
      <c r="U1993" s="93" t="s">
        <v>10131</v>
      </c>
      <c r="V1993" s="94">
        <v>809</v>
      </c>
      <c r="W1993" s="97" t="s">
        <v>5699</v>
      </c>
      <c r="X1993" s="38" t="str">
        <f>IFERROR(VLOOKUP(ROWS($X$4:X1993),$Q$4:$R$5094,2,FALSE),"")</f>
        <v>Cyanogen chloride</v>
      </c>
      <c r="Y1993" s="38" t="str">
        <f>IFERROR(VLOOKUP(ROWS($Y$4:Y1993),$P$4:$U$5094,6,FALSE),"")</f>
        <v>506-77-4</v>
      </c>
      <c r="Z1993" s="38">
        <f>IF(ISNUMBER(SEARCH(Search!$K$21,'Valid Values - Search'!AA1993)),MAX($Z$3:Z1992)+1,0)</f>
        <v>1990</v>
      </c>
      <c r="AA1993" s="64" t="s">
        <v>13544</v>
      </c>
      <c r="AB1993" s="70" t="s">
        <v>3401</v>
      </c>
      <c r="AC1993" s="71" t="s">
        <v>1102</v>
      </c>
      <c r="AD1993" s="38" t="str">
        <f>IFERROR(VLOOKUP(ROWS($AD$4:AD1993),$Z$4:$AC$3778,2,FALSE),"")</f>
        <v>Myclobutanil by GC/FID (PMD-MBL USEPA)</v>
      </c>
      <c r="AF1993" s="37"/>
    </row>
    <row r="1994" spans="16:32" ht="15" customHeight="1">
      <c r="P1994" s="38">
        <f>IF(ISNUMBER(SEARCH(Search!$K$13,'Valid Values - Search'!U1994)),MAX($P$3:P1993)+1,0)</f>
        <v>1991</v>
      </c>
      <c r="Q1994" s="38">
        <f>IF(ISNUMBER(SEARCH(Search!$K$5,'Valid Values - Search'!R1994)),MAX($Q$3:Q1993)+1,0)</f>
        <v>1991</v>
      </c>
      <c r="R1994" s="64" t="s">
        <v>5700</v>
      </c>
      <c r="S1994" s="70" t="s">
        <v>102</v>
      </c>
      <c r="T1994" s="70" t="s">
        <v>102</v>
      </c>
      <c r="U1994" s="93" t="s">
        <v>10132</v>
      </c>
      <c r="V1994" s="94">
        <v>16982</v>
      </c>
      <c r="W1994" s="97" t="s">
        <v>5700</v>
      </c>
      <c r="X1994" s="38" t="str">
        <f>IFERROR(VLOOKUP(ROWS($X$4:X1994),$Q$4:$R$5094,2,FALSE),"")</f>
        <v>Cyclethrin</v>
      </c>
      <c r="Y1994" s="38" t="str">
        <f>IFERROR(VLOOKUP(ROWS($Y$4:Y1994),$P$4:$U$5094,6,FALSE),"")</f>
        <v>97-11-0</v>
      </c>
      <c r="Z1994" s="38">
        <f>IF(ISNUMBER(SEARCH(Search!$K$21,'Valid Values - Search'!AA1994)),MAX($Z$3:Z1993)+1,0)</f>
        <v>1991</v>
      </c>
      <c r="AA1994" s="64" t="s">
        <v>13545</v>
      </c>
      <c r="AB1994" s="70" t="s">
        <v>3692</v>
      </c>
      <c r="AC1994" s="71" t="s">
        <v>1102</v>
      </c>
      <c r="AD1994" s="38" t="str">
        <f>IFERROR(VLOOKUP(ROWS($AD$4:AD1994),$Z$4:$AC$3778,2,FALSE),"")</f>
        <v>Mycotoxin (T-2) by LC/APCI-MS (T2 MYCO USEPA)</v>
      </c>
      <c r="AF1994" s="37"/>
    </row>
    <row r="1995" spans="16:32" ht="15" customHeight="1">
      <c r="P1995" s="38">
        <f>IF(ISNUMBER(SEARCH(Search!$K$13,'Valid Values - Search'!U1995)),MAX($P$3:P1994)+1,0)</f>
        <v>1992</v>
      </c>
      <c r="Q1995" s="38">
        <f>IF(ISNUMBER(SEARCH(Search!$K$5,'Valid Values - Search'!R1995)),MAX($Q$3:Q1994)+1,0)</f>
        <v>1992</v>
      </c>
      <c r="R1995" s="64" t="s">
        <v>5701</v>
      </c>
      <c r="S1995" s="70" t="s">
        <v>101</v>
      </c>
      <c r="T1995" s="70" t="s">
        <v>102</v>
      </c>
      <c r="U1995" s="93" t="s">
        <v>8774</v>
      </c>
      <c r="V1995" s="94">
        <v>147</v>
      </c>
      <c r="W1995" s="97" t="s">
        <v>5701</v>
      </c>
      <c r="X1995" s="38" t="str">
        <f>IFERROR(VLOOKUP(ROWS($X$4:X1995),$Q$4:$R$5094,2,FALSE),"")</f>
        <v>Cycloate</v>
      </c>
      <c r="Y1995" s="38" t="str">
        <f>IFERROR(VLOOKUP(ROWS($Y$4:Y1995),$P$4:$U$5094,6,FALSE),"")</f>
        <v>1134-23-2</v>
      </c>
      <c r="Z1995" s="38">
        <f>IF(ISNUMBER(SEARCH(Search!$K$21,'Valid Values - Search'!AA1995)),MAX($Z$3:Z1994)+1,0)</f>
        <v>1992</v>
      </c>
      <c r="AA1995" s="64" t="s">
        <v>13546</v>
      </c>
      <c r="AB1995" s="70" t="s">
        <v>2262</v>
      </c>
      <c r="AC1995" s="71" t="s">
        <v>1184</v>
      </c>
      <c r="AD1995" s="38" t="str">
        <f>IFERROR(VLOOKUP(ROWS($AD$4:AD1995),$Z$4:$AC$3778,2,FALSE),"")</f>
        <v>N, S, Ni and V in Waterborne Oils (D3327 ASTM)</v>
      </c>
      <c r="AF1995" s="37"/>
    </row>
    <row r="1996" spans="16:32" ht="15" customHeight="1">
      <c r="P1996" s="38">
        <f>IF(ISNUMBER(SEARCH(Search!$K$13,'Valid Values - Search'!U1996)),MAX($P$3:P1995)+1,0)</f>
        <v>1993</v>
      </c>
      <c r="Q1996" s="38">
        <f>IF(ISNUMBER(SEARCH(Search!$K$5,'Valid Values - Search'!R1996)),MAX($Q$3:Q1995)+1,0)</f>
        <v>1993</v>
      </c>
      <c r="R1996" s="64" t="s">
        <v>5702</v>
      </c>
      <c r="S1996" s="70" t="s">
        <v>102</v>
      </c>
      <c r="T1996" s="70" t="s">
        <v>102</v>
      </c>
      <c r="U1996" s="93" t="s">
        <v>10133</v>
      </c>
      <c r="V1996" s="94">
        <v>17155</v>
      </c>
      <c r="W1996" s="97" t="s">
        <v>5702</v>
      </c>
      <c r="X1996" s="38" t="str">
        <f>IFERROR(VLOOKUP(ROWS($X$4:X1996),$Q$4:$R$5094,2,FALSE),"")</f>
        <v>Cyclododecane</v>
      </c>
      <c r="Y1996" s="38" t="str">
        <f>IFERROR(VLOOKUP(ROWS($Y$4:Y1996),$P$4:$U$5094,6,FALSE),"")</f>
        <v>294-62-2</v>
      </c>
      <c r="Z1996" s="38">
        <f>IF(ISNUMBER(SEARCH(Search!$K$21,'Valid Values - Search'!AA1996)),MAX($Z$3:Z1995)+1,0)</f>
        <v>1993</v>
      </c>
      <c r="AA1996" s="64" t="s">
        <v>13547</v>
      </c>
      <c r="AB1996" s="70">
        <v>300.7</v>
      </c>
      <c r="AC1996" s="71" t="s">
        <v>1179</v>
      </c>
      <c r="AD1996" s="38" t="str">
        <f>IFERROR(VLOOKUP(ROWS($AD$4:AD1996),$Z$4:$AC$3778,2,FALSE),"")</f>
        <v>Na, NH4, Mg, K and Ca - IONCHR (300.7 IL/SWSD)</v>
      </c>
      <c r="AF1996" s="37"/>
    </row>
    <row r="1997" spans="16:32" ht="15" customHeight="1">
      <c r="P1997" s="38">
        <f>IF(ISNUMBER(SEARCH(Search!$K$13,'Valid Values - Search'!U1997)),MAX($P$3:P1996)+1,0)</f>
        <v>1994</v>
      </c>
      <c r="Q1997" s="38">
        <f>IF(ISNUMBER(SEARCH(Search!$K$5,'Valid Values - Search'!R1997)),MAX($Q$3:Q1996)+1,0)</f>
        <v>1994</v>
      </c>
      <c r="R1997" s="64" t="s">
        <v>5703</v>
      </c>
      <c r="S1997" s="70" t="s">
        <v>102</v>
      </c>
      <c r="T1997" s="70" t="s">
        <v>102</v>
      </c>
      <c r="U1997" s="93" t="s">
        <v>10134</v>
      </c>
      <c r="V1997" s="94">
        <v>810</v>
      </c>
      <c r="W1997" s="97" t="s">
        <v>5703</v>
      </c>
      <c r="X1997" s="38" t="str">
        <f>IFERROR(VLOOKUP(ROWS($X$4:X1997),$Q$4:$R$5094,2,FALSE),"")</f>
        <v>Cyclohexane</v>
      </c>
      <c r="Y1997" s="38" t="str">
        <f>IFERROR(VLOOKUP(ROWS($Y$4:Y1997),$P$4:$U$5094,6,FALSE),"")</f>
        <v>110-82-7</v>
      </c>
      <c r="Z1997" s="38">
        <f>IF(ISNUMBER(SEARCH(Search!$K$21,'Valid Values - Search'!AA1997)),MAX($Z$3:Z1996)+1,0)</f>
        <v>1994</v>
      </c>
      <c r="AA1997" s="64" t="s">
        <v>13548</v>
      </c>
      <c r="AB1997" s="70" t="s">
        <v>2385</v>
      </c>
      <c r="AC1997" s="71" t="s">
        <v>1184</v>
      </c>
      <c r="AD1997" s="38" t="str">
        <f>IFERROR(VLOOKUP(ROWS($AD$4:AD1997),$Z$4:$AC$3778,2,FALSE),"")</f>
        <v>NaI(Tl) Gamma-Ray Spectrometry of Water (D4962 ASTM)</v>
      </c>
      <c r="AF1997" s="37"/>
    </row>
    <row r="1998" spans="16:32" ht="15" customHeight="1">
      <c r="P1998" s="38">
        <f>IF(ISNUMBER(SEARCH(Search!$K$13,'Valid Values - Search'!U1998)),MAX($P$3:P1997)+1,0)</f>
        <v>1995</v>
      </c>
      <c r="Q1998" s="38">
        <f>IF(ISNUMBER(SEARCH(Search!$K$5,'Valid Values - Search'!R1998)),MAX($Q$3:Q1997)+1,0)</f>
        <v>1995</v>
      </c>
      <c r="R1998" s="64" t="s">
        <v>5704</v>
      </c>
      <c r="S1998" s="70" t="s">
        <v>102</v>
      </c>
      <c r="T1998" s="70" t="s">
        <v>102</v>
      </c>
      <c r="U1998" s="93" t="s">
        <v>10135</v>
      </c>
      <c r="V1998" s="94">
        <v>811</v>
      </c>
      <c r="W1998" s="97" t="s">
        <v>5704</v>
      </c>
      <c r="X1998" s="38" t="str">
        <f>IFERROR(VLOOKUP(ROWS($X$4:X1998),$Q$4:$R$5094,2,FALSE),"")</f>
        <v>Cyclohexanecarboxylic acid</v>
      </c>
      <c r="Y1998" s="38" t="str">
        <f>IFERROR(VLOOKUP(ROWS($Y$4:Y1998),$P$4:$U$5094,6,FALSE),"")</f>
        <v>98-89-5</v>
      </c>
      <c r="Z1998" s="38">
        <f>IF(ISNUMBER(SEARCH(Search!$K$21,'Valid Values - Search'!AA1998)),MAX($Z$3:Z1997)+1,0)</f>
        <v>1995</v>
      </c>
      <c r="AA1998" s="64" t="s">
        <v>13549</v>
      </c>
      <c r="AB1998" s="70" t="s">
        <v>3428</v>
      </c>
      <c r="AC1998" s="71" t="s">
        <v>1102</v>
      </c>
      <c r="AD1998" s="38" t="str">
        <f>IFERROR(VLOOKUP(ROWS($AD$4:AD1998),$Z$4:$AC$3778,2,FALSE),"")</f>
        <v>Naphthaleneacetic Acid by HPLC (PMD-NAP USEPA)</v>
      </c>
      <c r="AF1998" s="37"/>
    </row>
    <row r="1999" spans="16:32" ht="15" customHeight="1">
      <c r="P1999" s="38">
        <f>IF(ISNUMBER(SEARCH(Search!$K$13,'Valid Values - Search'!U1999)),MAX($P$3:P1998)+1,0)</f>
        <v>1996</v>
      </c>
      <c r="Q1999" s="38">
        <f>IF(ISNUMBER(SEARCH(Search!$K$5,'Valid Values - Search'!R1999)),MAX($Q$3:Q1998)+1,0)</f>
        <v>1996</v>
      </c>
      <c r="R1999" s="64" t="s">
        <v>5705</v>
      </c>
      <c r="S1999" s="70" t="s">
        <v>102</v>
      </c>
      <c r="T1999" s="70" t="s">
        <v>102</v>
      </c>
      <c r="U1999" s="93" t="s">
        <v>10136</v>
      </c>
      <c r="V1999" s="94">
        <v>812</v>
      </c>
      <c r="W1999" s="97" t="s">
        <v>5705</v>
      </c>
      <c r="X1999" s="38" t="str">
        <f>IFERROR(VLOOKUP(ROWS($X$4:X1999),$Q$4:$R$5094,2,FALSE),"")</f>
        <v>Cyclohexanol</v>
      </c>
      <c r="Y1999" s="38" t="str">
        <f>IFERROR(VLOOKUP(ROWS($Y$4:Y1999),$P$4:$U$5094,6,FALSE),"")</f>
        <v>108-93-0</v>
      </c>
      <c r="Z1999" s="38">
        <f>IF(ISNUMBER(SEARCH(Search!$K$21,'Valid Values - Search'!AA1999)),MAX($Z$3:Z1998)+1,0)</f>
        <v>1996</v>
      </c>
      <c r="AA1999" s="64" t="s">
        <v>13550</v>
      </c>
      <c r="AB1999" s="70">
        <v>1550</v>
      </c>
      <c r="AC1999" s="71" t="s">
        <v>1150</v>
      </c>
      <c r="AD1999" s="38" t="str">
        <f>IFERROR(VLOOKUP(ROWS($AD$4:AD1999),$Z$4:$AC$3778,2,FALSE),"")</f>
        <v>Naphthas by GC/FID (1550 NIOSH)</v>
      </c>
      <c r="AF1999" s="37"/>
    </row>
    <row r="2000" spans="16:32" ht="15" customHeight="1">
      <c r="P2000" s="38">
        <f>IF(ISNUMBER(SEARCH(Search!$K$13,'Valid Values - Search'!U2000)),MAX($P$3:P1999)+1,0)</f>
        <v>1997</v>
      </c>
      <c r="Q2000" s="38">
        <f>IF(ISNUMBER(SEARCH(Search!$K$5,'Valid Values - Search'!R2000)),MAX($Q$3:Q1999)+1,0)</f>
        <v>1997</v>
      </c>
      <c r="R2000" s="64" t="s">
        <v>5706</v>
      </c>
      <c r="S2000" s="70" t="s">
        <v>102</v>
      </c>
      <c r="T2000" s="70" t="s">
        <v>102</v>
      </c>
      <c r="U2000" s="93" t="s">
        <v>10137</v>
      </c>
      <c r="V2000" s="94">
        <v>813</v>
      </c>
      <c r="W2000" s="97" t="s">
        <v>5706</v>
      </c>
      <c r="X2000" s="38" t="str">
        <f>IFERROR(VLOOKUP(ROWS($X$4:X2000),$Q$4:$R$5094,2,FALSE),"")</f>
        <v>Cyclohexanone</v>
      </c>
      <c r="Y2000" s="38" t="str">
        <f>IFERROR(VLOOKUP(ROWS($Y$4:Y2000),$P$4:$U$5094,6,FALSE),"")</f>
        <v>108-94-1</v>
      </c>
      <c r="Z2000" s="38">
        <f>IF(ISNUMBER(SEARCH(Search!$K$21,'Valid Values - Search'!AA2000)),MAX($Z$3:Z1999)+1,0)</f>
        <v>1997</v>
      </c>
      <c r="AA2000" s="64" t="s">
        <v>13551</v>
      </c>
      <c r="AB2000" s="70">
        <v>970.54</v>
      </c>
      <c r="AC2000" s="71" t="s">
        <v>1934</v>
      </c>
      <c r="AD2000" s="38" t="str">
        <f>IFERROR(VLOOKUP(ROWS($AD$4:AD2000),$Z$4:$AC$3778,2,FALSE),"")</f>
        <v>Naphthyleneacetic Pesticide Residues (970.54 AOAC)</v>
      </c>
      <c r="AF2000" s="37"/>
    </row>
    <row r="2001" spans="16:32" ht="15" customHeight="1">
      <c r="P2001" s="38">
        <f>IF(ISNUMBER(SEARCH(Search!$K$13,'Valid Values - Search'!U2001)),MAX($P$3:P2000)+1,0)</f>
        <v>1998</v>
      </c>
      <c r="Q2001" s="38">
        <f>IF(ISNUMBER(SEARCH(Search!$K$5,'Valid Values - Search'!R2001)),MAX($Q$3:Q2000)+1,0)</f>
        <v>1998</v>
      </c>
      <c r="R2001" s="64" t="s">
        <v>5707</v>
      </c>
      <c r="S2001" s="70" t="s">
        <v>102</v>
      </c>
      <c r="T2001" s="70" t="s">
        <v>102</v>
      </c>
      <c r="U2001" s="93" t="s">
        <v>10138</v>
      </c>
      <c r="V2001" s="94">
        <v>15899</v>
      </c>
      <c r="W2001" s="97" t="s">
        <v>5707</v>
      </c>
      <c r="X2001" s="38" t="str">
        <f>IFERROR(VLOOKUP(ROWS($X$4:X2001),$Q$4:$R$5094,2,FALSE),"")</f>
        <v>Cyclohexene</v>
      </c>
      <c r="Y2001" s="38" t="str">
        <f>IFERROR(VLOOKUP(ROWS($Y$4:Y2001),$P$4:$U$5094,6,FALSE),"")</f>
        <v>110-83-8</v>
      </c>
      <c r="Z2001" s="38">
        <f>IF(ISNUMBER(SEARCH(Search!$K$21,'Valid Values - Search'!AA2001)),MAX($Z$3:Z2000)+1,0)</f>
        <v>1998</v>
      </c>
      <c r="AA2001" s="64" t="s">
        <v>13552</v>
      </c>
      <c r="AB2001" s="70" t="s">
        <v>3429</v>
      </c>
      <c r="AC2001" s="71" t="s">
        <v>1102</v>
      </c>
      <c r="AD2001" s="38" t="str">
        <f>IFERROR(VLOOKUP(ROWS($AD$4:AD2001),$Z$4:$AC$3778,2,FALSE),"")</f>
        <v>Naptalam by UV Spectroscopy (PMD-NBL USEPA)</v>
      </c>
      <c r="AF2001" s="37"/>
    </row>
    <row r="2002" spans="16:32" ht="15" customHeight="1">
      <c r="P2002" s="38">
        <f>IF(ISNUMBER(SEARCH(Search!$K$13,'Valid Values - Search'!U2002)),MAX($P$3:P2001)+1,0)</f>
        <v>1999</v>
      </c>
      <c r="Q2002" s="38">
        <f>IF(ISNUMBER(SEARCH(Search!$K$5,'Valid Values - Search'!R2002)),MAX($Q$3:Q2001)+1,0)</f>
        <v>1999</v>
      </c>
      <c r="R2002" s="64" t="s">
        <v>5708</v>
      </c>
      <c r="S2002" s="70" t="s">
        <v>102</v>
      </c>
      <c r="T2002" s="70" t="s">
        <v>102</v>
      </c>
      <c r="U2002" s="93" t="s">
        <v>10139</v>
      </c>
      <c r="V2002" s="94">
        <v>816</v>
      </c>
      <c r="W2002" s="97" t="s">
        <v>5708</v>
      </c>
      <c r="X2002" s="38" t="str">
        <f>IFERROR(VLOOKUP(ROWS($X$4:X2002),$Q$4:$R$5094,2,FALSE),"")</f>
        <v>Cyclohexylamine</v>
      </c>
      <c r="Y2002" s="38" t="str">
        <f>IFERROR(VLOOKUP(ROWS($Y$4:Y2002),$P$4:$U$5094,6,FALSE),"")</f>
        <v>108-91-8</v>
      </c>
      <c r="Z2002" s="38">
        <f>IF(ISNUMBER(SEARCH(Search!$K$21,'Valid Values - Search'!AA2002)),MAX($Z$3:Z2001)+1,0)</f>
        <v>1999</v>
      </c>
      <c r="AA2002" s="64" t="s">
        <v>13553</v>
      </c>
      <c r="AB2002" s="70" t="s">
        <v>3171</v>
      </c>
      <c r="AC2002" s="71" t="s">
        <v>1182</v>
      </c>
      <c r="AD2002" s="38" t="str">
        <f>IFERROR(VLOOKUP(ROWS($AD$4:AD2002),$Z$4:$AC$3778,2,FALSE),"")</f>
        <v>NAWQA Invertebrate Sampling Protocols (OFR 02-150 INVERTS USDOI/USGS)</v>
      </c>
      <c r="AF2002" s="37"/>
    </row>
    <row r="2003" spans="16:32" ht="15" customHeight="1">
      <c r="P2003" s="38">
        <f>IF(ISNUMBER(SEARCH(Search!$K$13,'Valid Values - Search'!U2003)),MAX($P$3:P2002)+1,0)</f>
        <v>2000</v>
      </c>
      <c r="Q2003" s="38">
        <f>IF(ISNUMBER(SEARCH(Search!$K$5,'Valid Values - Search'!R2003)),MAX($Q$3:Q2002)+1,0)</f>
        <v>2000</v>
      </c>
      <c r="R2003" s="64" t="s">
        <v>5709</v>
      </c>
      <c r="S2003" s="70" t="s">
        <v>102</v>
      </c>
      <c r="T2003" s="70" t="s">
        <v>102</v>
      </c>
      <c r="U2003" s="93" t="s">
        <v>10140</v>
      </c>
      <c r="V2003" s="94">
        <v>433</v>
      </c>
      <c r="W2003" s="97" t="s">
        <v>5709</v>
      </c>
      <c r="X2003" s="38" t="str">
        <f>IFERROR(VLOOKUP(ROWS($X$4:X2003),$Q$4:$R$5094,2,FALSE),"")</f>
        <v>Cyclonite</v>
      </c>
      <c r="Y2003" s="38" t="str">
        <f>IFERROR(VLOOKUP(ROWS($Y$4:Y2003),$P$4:$U$5094,6,FALSE),"")</f>
        <v>121-82-4</v>
      </c>
      <c r="Z2003" s="38">
        <f>IF(ISNUMBER(SEARCH(Search!$K$21,'Valid Values - Search'!AA2003)),MAX($Z$3:Z2002)+1,0)</f>
        <v>2000</v>
      </c>
      <c r="AA2003" s="64" t="s">
        <v>13554</v>
      </c>
      <c r="AB2003" s="70">
        <v>1616</v>
      </c>
      <c r="AC2003" s="71" t="s">
        <v>1150</v>
      </c>
      <c r="AD2003" s="38" t="str">
        <f>IFERROR(VLOOKUP(ROWS($AD$4:AD2003),$Z$4:$AC$3778,2,FALSE),"")</f>
        <v>n-Butyl Glycidyl Ether by GC/FID (1616 NIOSH)</v>
      </c>
      <c r="AF2003" s="37"/>
    </row>
    <row r="2004" spans="16:32" ht="15" customHeight="1">
      <c r="P2004" s="38">
        <f>IF(ISNUMBER(SEARCH(Search!$K$13,'Valid Values - Search'!U2004)),MAX($P$3:P2003)+1,0)</f>
        <v>2001</v>
      </c>
      <c r="Q2004" s="38">
        <f>IF(ISNUMBER(SEARCH(Search!$K$5,'Valid Values - Search'!R2004)),MAX($Q$3:Q2003)+1,0)</f>
        <v>2001</v>
      </c>
      <c r="R2004" s="64" t="s">
        <v>5711</v>
      </c>
      <c r="S2004" s="70" t="s">
        <v>102</v>
      </c>
      <c r="T2004" s="70" t="s">
        <v>102</v>
      </c>
      <c r="U2004" s="93" t="s">
        <v>10141</v>
      </c>
      <c r="V2004" s="94">
        <v>1003674</v>
      </c>
      <c r="W2004" s="97" t="s">
        <v>5711</v>
      </c>
      <c r="X2004" s="38" t="str">
        <f>IFERROR(VLOOKUP(ROWS($X$4:X2004),$Q$4:$R$5094,2,FALSE),"")</f>
        <v>Cyclopenta[cd]pyrene</v>
      </c>
      <c r="Y2004" s="38" t="str">
        <f>IFERROR(VLOOKUP(ROWS($Y$4:Y2004),$P$4:$U$5094,6,FALSE),"")</f>
        <v>27208-37-3</v>
      </c>
      <c r="Z2004" s="38">
        <f>IF(ISNUMBER(SEARCH(Search!$K$21,'Valid Values - Search'!AA2004)),MAX($Z$3:Z2003)+1,0)</f>
        <v>2001</v>
      </c>
      <c r="AA2004" s="64" t="s">
        <v>13555</v>
      </c>
      <c r="AB2004" s="70">
        <v>2012</v>
      </c>
      <c r="AC2004" s="71" t="s">
        <v>1150</v>
      </c>
      <c r="AD2004" s="38" t="str">
        <f>IFERROR(VLOOKUP(ROWS($AD$4:AD2004),$Z$4:$AC$3778,2,FALSE),"")</f>
        <v>n-Butylamine by GC/FID (2012 NIOSH)</v>
      </c>
      <c r="AF2004" s="37"/>
    </row>
    <row r="2005" spans="16:32" ht="15" customHeight="1">
      <c r="P2005" s="38">
        <f>IF(ISNUMBER(SEARCH(Search!$K$13,'Valid Values - Search'!U2005)),MAX($P$3:P2004)+1,0)</f>
        <v>2002</v>
      </c>
      <c r="Q2005" s="38">
        <f>IF(ISNUMBER(SEARCH(Search!$K$5,'Valid Values - Search'!R2005)),MAX($Q$3:Q2004)+1,0)</f>
        <v>2002</v>
      </c>
      <c r="R2005" s="64" t="s">
        <v>5710</v>
      </c>
      <c r="S2005" s="70" t="s">
        <v>102</v>
      </c>
      <c r="T2005" s="70" t="s">
        <v>102</v>
      </c>
      <c r="U2005" s="93" t="s">
        <v>10142</v>
      </c>
      <c r="V2005" s="94">
        <v>818</v>
      </c>
      <c r="W2005" s="97" t="s">
        <v>5710</v>
      </c>
      <c r="X2005" s="38" t="str">
        <f>IFERROR(VLOOKUP(ROWS($X$4:X2005),$Q$4:$R$5094,2,FALSE),"")</f>
        <v>Cyclopentane</v>
      </c>
      <c r="Y2005" s="38" t="str">
        <f>IFERROR(VLOOKUP(ROWS($Y$4:Y2005),$P$4:$U$5094,6,FALSE),"")</f>
        <v>287-92-3</v>
      </c>
      <c r="Z2005" s="38">
        <f>IF(ISNUMBER(SEARCH(Search!$K$21,'Valid Values - Search'!AA2005)),MAX($Z$3:Z2004)+1,0)</f>
        <v>2002</v>
      </c>
      <c r="AA2005" s="64" t="s">
        <v>13556</v>
      </c>
      <c r="AB2005" s="70" t="s">
        <v>3431</v>
      </c>
      <c r="AC2005" s="71" t="s">
        <v>1102</v>
      </c>
      <c r="AD2005" s="38" t="str">
        <f>IFERROR(VLOOKUP(ROWS($AD$4:AD2005),$Z$4:$AC$3778,2,FALSE),"")</f>
        <v>Neburon by IR Spectroscopy (PMD-NEB(IR) USEPA)</v>
      </c>
      <c r="AF2005" s="37"/>
    </row>
    <row r="2006" spans="16:32" ht="15" customHeight="1">
      <c r="P2006" s="38">
        <f>IF(ISNUMBER(SEARCH(Search!$K$13,'Valid Values - Search'!U2006)),MAX($P$3:P2005)+1,0)</f>
        <v>2003</v>
      </c>
      <c r="Q2006" s="38">
        <f>IF(ISNUMBER(SEARCH(Search!$K$5,'Valid Values - Search'!R2006)),MAX($Q$3:Q2005)+1,0)</f>
        <v>2003</v>
      </c>
      <c r="R2006" s="64" t="s">
        <v>5712</v>
      </c>
      <c r="S2006" s="70" t="s">
        <v>102</v>
      </c>
      <c r="T2006" s="70" t="s">
        <v>102</v>
      </c>
      <c r="U2006" s="93" t="s">
        <v>10143</v>
      </c>
      <c r="V2006" s="94" t="s">
        <v>8459</v>
      </c>
      <c r="W2006" s="97" t="s">
        <v>5712</v>
      </c>
      <c r="X2006" s="38" t="str">
        <f>IFERROR(VLOOKUP(ROWS($X$4:X2006),$Q$4:$R$5094,2,FALSE),"")</f>
        <v>Cyclophosphamide</v>
      </c>
      <c r="Y2006" s="38" t="str">
        <f>IFERROR(VLOOKUP(ROWS($Y$4:Y2006),$P$4:$U$5094,6,FALSE),"")</f>
        <v>50-18-0</v>
      </c>
      <c r="Z2006" s="38">
        <f>IF(ISNUMBER(SEARCH(Search!$K$21,'Valid Values - Search'!AA2006)),MAX($Z$3:Z2005)+1,0)</f>
        <v>2003</v>
      </c>
      <c r="AA2006" s="64" t="s">
        <v>13557</v>
      </c>
      <c r="AB2006" s="70" t="s">
        <v>3432</v>
      </c>
      <c r="AC2006" s="71" t="s">
        <v>1102</v>
      </c>
      <c r="AD2006" s="38" t="str">
        <f>IFERROR(VLOOKUP(ROWS($AD$4:AD2006),$Z$4:$AC$3778,2,FALSE),"")</f>
        <v>Neburon by UV Spectroscopy (PMD-NEB(UV) USEPA)</v>
      </c>
      <c r="AF2006" s="37"/>
    </row>
    <row r="2007" spans="16:32" ht="15" customHeight="1">
      <c r="P2007" s="38">
        <f>IF(ISNUMBER(SEARCH(Search!$K$13,'Valid Values - Search'!U2007)),MAX($P$3:P2006)+1,0)</f>
        <v>2004</v>
      </c>
      <c r="Q2007" s="38">
        <f>IF(ISNUMBER(SEARCH(Search!$K$5,'Valid Values - Search'!R2007)),MAX($Q$3:Q2006)+1,0)</f>
        <v>2004</v>
      </c>
      <c r="R2007" s="64" t="s">
        <v>5713</v>
      </c>
      <c r="S2007" s="70" t="s">
        <v>102</v>
      </c>
      <c r="T2007" s="70" t="s">
        <v>102</v>
      </c>
      <c r="U2007" s="93" t="s">
        <v>10144</v>
      </c>
      <c r="V2007" s="94" t="s">
        <v>8459</v>
      </c>
      <c r="W2007" s="97" t="s">
        <v>5713</v>
      </c>
      <c r="X2007" s="38" t="str">
        <f>IFERROR(VLOOKUP(ROWS($X$4:X2007),$Q$4:$R$5094,2,FALSE),"")</f>
        <v>Cyclophosphamide-d4</v>
      </c>
      <c r="Y2007" s="38" t="str">
        <f>IFERROR(VLOOKUP(ROWS($Y$4:Y2007),$P$4:$U$5094,6,FALSE),"")</f>
        <v>173547-45-0</v>
      </c>
      <c r="Z2007" s="38">
        <f>IF(ISNUMBER(SEARCH(Search!$K$21,'Valid Values - Search'!AA2007)),MAX($Z$3:Z2006)+1,0)</f>
        <v>2004</v>
      </c>
      <c r="AA2007" s="64" t="s">
        <v>13558</v>
      </c>
      <c r="AB2007" s="70" t="s">
        <v>1268</v>
      </c>
      <c r="AC2007" s="71" t="s">
        <v>1156</v>
      </c>
      <c r="AD2007" s="38" t="str">
        <f>IFERROR(VLOOKUP(ROWS($AD$4:AD2007),$Z$4:$AC$3778,2,FALSE),"")</f>
        <v>Nephelometric Method (2130-B APHA)</v>
      </c>
      <c r="AF2007" s="37"/>
    </row>
    <row r="2008" spans="16:32" ht="15" customHeight="1">
      <c r="P2008" s="38">
        <f>IF(ISNUMBER(SEARCH(Search!$K$13,'Valid Values - Search'!U2008)),MAX($P$3:P2007)+1,0)</f>
        <v>2005</v>
      </c>
      <c r="Q2008" s="38">
        <f>IF(ISNUMBER(SEARCH(Search!$K$5,'Valid Values - Search'!R2008)),MAX($Q$3:Q2007)+1,0)</f>
        <v>2005</v>
      </c>
      <c r="R2008" s="64" t="s">
        <v>5714</v>
      </c>
      <c r="S2008" s="70" t="s">
        <v>102</v>
      </c>
      <c r="T2008" s="70" t="s">
        <v>102</v>
      </c>
      <c r="U2008" s="93" t="s">
        <v>8459</v>
      </c>
      <c r="V2008" s="94" t="s">
        <v>8459</v>
      </c>
      <c r="W2008" s="97" t="s">
        <v>5714</v>
      </c>
      <c r="X2008" s="38" t="str">
        <f>IFERROR(VLOOKUP(ROWS($X$4:X2008),$Q$4:$R$5094,2,FALSE),"")</f>
        <v>Cyclopropanecarboxylic acid, 3-(2,2-dichloroethenyl)-2,2-dimethyl-, methyl ester, (1R,3R)-rel-</v>
      </c>
      <c r="Y2008" s="38" t="str">
        <f>IFERROR(VLOOKUP(ROWS($Y$4:Y2008),$P$4:$U$5094,6,FALSE),"")</f>
        <v>N/A</v>
      </c>
      <c r="Z2008" s="38">
        <f>IF(ISNUMBER(SEARCH(Search!$K$21,'Valid Values - Search'!AA2008)),MAX($Z$3:Z2007)+1,0)</f>
        <v>2005</v>
      </c>
      <c r="AA2008" s="64" t="s">
        <v>13559</v>
      </c>
      <c r="AB2008" s="70" t="s">
        <v>2894</v>
      </c>
      <c r="AC2008" s="71" t="s">
        <v>1182</v>
      </c>
      <c r="AD2008" s="38" t="str">
        <f>IFERROR(VLOOKUP(ROWS($AD$4:AD2008),$Z$4:$AC$3778,2,FALSE),"")</f>
        <v>Nephelometric Turbidity in Water (I3860 USDOI/USGS)</v>
      </c>
      <c r="AF2008" s="37"/>
    </row>
    <row r="2009" spans="16:32" ht="15" customHeight="1">
      <c r="P2009" s="38">
        <f>IF(ISNUMBER(SEARCH(Search!$K$13,'Valid Values - Search'!U2009)),MAX($P$3:P2008)+1,0)</f>
        <v>2006</v>
      </c>
      <c r="Q2009" s="38">
        <f>IF(ISNUMBER(SEARCH(Search!$K$5,'Valid Values - Search'!R2009)),MAX($Q$3:Q2008)+1,0)</f>
        <v>2006</v>
      </c>
      <c r="R2009" s="64" t="s">
        <v>5715</v>
      </c>
      <c r="S2009" s="70" t="s">
        <v>102</v>
      </c>
      <c r="T2009" s="70" t="s">
        <v>102</v>
      </c>
      <c r="U2009" s="93" t="s">
        <v>10145</v>
      </c>
      <c r="V2009" s="94">
        <v>15854</v>
      </c>
      <c r="W2009" s="97" t="s">
        <v>5715</v>
      </c>
      <c r="X2009" s="38" t="str">
        <f>IFERROR(VLOOKUP(ROWS($X$4:X2009),$Q$4:$R$5094,2,FALSE),"")</f>
        <v>Cyclopropylbenzene</v>
      </c>
      <c r="Y2009" s="38" t="str">
        <f>IFERROR(VLOOKUP(ROWS($Y$4:Y2009),$P$4:$U$5094,6,FALSE),"")</f>
        <v>873-49-4</v>
      </c>
      <c r="Z2009" s="38">
        <f>IF(ISNUMBER(SEARCH(Search!$K$21,'Valid Values - Search'!AA2009)),MAX($Z$3:Z2008)+1,0)</f>
        <v>2006</v>
      </c>
      <c r="AA2009" s="64" t="s">
        <v>13560</v>
      </c>
      <c r="AB2009" s="70" t="s">
        <v>1210</v>
      </c>
      <c r="AC2009" s="71" t="s">
        <v>1102</v>
      </c>
      <c r="AD2009" s="38" t="str">
        <f>IFERROR(VLOOKUP(ROWS($AD$4:AD2009),$Z$4:$AC$3778,2,FALSE),"")</f>
        <v>N-Hexane Extractable Material (HEM; Oil and Grease) and (SGT-HEM; Non-Polar Material) by Extraction and Gravimetry (1664A USEPA)</v>
      </c>
      <c r="AF2009" s="37"/>
    </row>
    <row r="2010" spans="16:32" ht="15" customHeight="1">
      <c r="P2010" s="38">
        <f>IF(ISNUMBER(SEARCH(Search!$K$13,'Valid Values - Search'!U2010)),MAX($P$3:P2009)+1,0)</f>
        <v>2007</v>
      </c>
      <c r="Q2010" s="38">
        <f>IF(ISNUMBER(SEARCH(Search!$K$5,'Valid Values - Search'!R2010)),MAX($Q$3:Q2009)+1,0)</f>
        <v>2007</v>
      </c>
      <c r="R2010" s="64" t="s">
        <v>5716</v>
      </c>
      <c r="S2010" s="70" t="s">
        <v>102</v>
      </c>
      <c r="T2010" s="70" t="s">
        <v>102</v>
      </c>
      <c r="U2010" s="93" t="s">
        <v>10146</v>
      </c>
      <c r="V2010" s="94">
        <v>433</v>
      </c>
      <c r="W2010" s="97" t="s">
        <v>5716</v>
      </c>
      <c r="X2010" s="38" t="str">
        <f>IFERROR(VLOOKUP(ROWS($X$4:X2010),$Q$4:$R$5094,2,FALSE),"")</f>
        <v>Cyclotetramethylenetetranitramine</v>
      </c>
      <c r="Y2010" s="38" t="str">
        <f>IFERROR(VLOOKUP(ROWS($Y$4:Y2010),$P$4:$U$5094,6,FALSE),"")</f>
        <v>2691-41-0</v>
      </c>
      <c r="Z2010" s="38">
        <f>IF(ISNUMBER(SEARCH(Search!$K$21,'Valid Values - Search'!AA2010)),MAX($Z$3:Z2009)+1,0)</f>
        <v>2007</v>
      </c>
      <c r="AA2010" s="64" t="s">
        <v>13561</v>
      </c>
      <c r="AB2010" s="70" t="s">
        <v>3601</v>
      </c>
      <c r="AC2010" s="71" t="s">
        <v>3026</v>
      </c>
      <c r="AD2010" s="38" t="str">
        <f>IFERROR(VLOOKUP(ROWS($AD$4:AD2010),$Z$4:$AC$3778,2,FALSE),"")</f>
        <v>Ni-59 and Ni-63 in Aqueous Samples (RP300 USDOE/ASD)</v>
      </c>
      <c r="AF2010" s="37"/>
    </row>
    <row r="2011" spans="16:32" ht="15" customHeight="1">
      <c r="P2011" s="38">
        <f>IF(ISNUMBER(SEARCH(Search!$K$13,'Valid Values - Search'!U2011)),MAX($P$3:P2010)+1,0)</f>
        <v>2008</v>
      </c>
      <c r="Q2011" s="38">
        <f>IF(ISNUMBER(SEARCH(Search!$K$5,'Valid Values - Search'!R2011)),MAX($Q$3:Q2010)+1,0)</f>
        <v>2008</v>
      </c>
      <c r="R2011" s="64" t="s">
        <v>5717</v>
      </c>
      <c r="S2011" s="70" t="s">
        <v>101</v>
      </c>
      <c r="T2011" s="70" t="s">
        <v>102</v>
      </c>
      <c r="U2011" s="93" t="s">
        <v>8459</v>
      </c>
      <c r="V2011" s="94">
        <v>389215</v>
      </c>
      <c r="W2011" s="97" t="s">
        <v>5717</v>
      </c>
      <c r="X2011" s="38" t="str">
        <f>IFERROR(VLOOKUP(ROWS($X$4:X2011),$Q$4:$R$5094,2,FALSE),"")</f>
        <v>Cyfluthrin</v>
      </c>
      <c r="Y2011" s="38" t="str">
        <f>IFERROR(VLOOKUP(ROWS($Y$4:Y2011),$P$4:$U$5094,6,FALSE),"")</f>
        <v>N/A</v>
      </c>
      <c r="Z2011" s="38">
        <f>IF(ISNUMBER(SEARCH(Search!$K$21,'Valid Values - Search'!AA2011)),MAX($Z$3:Z2010)+1,0)</f>
        <v>2008</v>
      </c>
      <c r="AA2011" s="64" t="s">
        <v>13562</v>
      </c>
      <c r="AB2011" s="70" t="s">
        <v>2135</v>
      </c>
      <c r="AC2011" s="71" t="s">
        <v>2129</v>
      </c>
      <c r="AD2011" s="38" t="str">
        <f>IFERROR(VLOOKUP(ROWS($AD$4:AD2011),$Z$4:$AC$3778,2,FALSE),"")</f>
        <v>Ni-63 in Water by Liquid Scintillation Counting (CHEM-TP-NI.1 USDOE/RESL)</v>
      </c>
      <c r="AF2011" s="37"/>
    </row>
    <row r="2012" spans="16:32" ht="15" customHeight="1">
      <c r="P2012" s="38">
        <f>IF(ISNUMBER(SEARCH(Search!$K$13,'Valid Values - Search'!U2012)),MAX($P$3:P2011)+1,0)</f>
        <v>2009</v>
      </c>
      <c r="Q2012" s="38">
        <f>IF(ISNUMBER(SEARCH(Search!$K$5,'Valid Values - Search'!R2012)),MAX($Q$3:Q2011)+1,0)</f>
        <v>2009</v>
      </c>
      <c r="R2012" s="64" t="s">
        <v>5718</v>
      </c>
      <c r="S2012" s="70" t="s">
        <v>101</v>
      </c>
      <c r="T2012" s="70" t="s">
        <v>102</v>
      </c>
      <c r="U2012" s="93" t="s">
        <v>8775</v>
      </c>
      <c r="V2012" s="94">
        <v>1004083</v>
      </c>
      <c r="W2012" s="97" t="s">
        <v>5718</v>
      </c>
      <c r="X2012" s="38" t="str">
        <f>IFERROR(VLOOKUP(ROWS($X$4:X2012),$Q$4:$R$5094,2,FALSE),"")</f>
        <v>Cylindrospermopsin</v>
      </c>
      <c r="Y2012" s="38" t="str">
        <f>IFERROR(VLOOKUP(ROWS($Y$4:Y2012),$P$4:$U$5094,6,FALSE),"")</f>
        <v>143545-90-8</v>
      </c>
      <c r="Z2012" s="38">
        <f>IF(ISNUMBER(SEARCH(Search!$K$21,'Valid Values - Search'!AA2012)),MAX($Z$3:Z2011)+1,0)</f>
        <v>2009</v>
      </c>
      <c r="AA2012" s="64" t="s">
        <v>13563</v>
      </c>
      <c r="AB2012" s="70">
        <v>249.1</v>
      </c>
      <c r="AC2012" s="71" t="s">
        <v>1102</v>
      </c>
      <c r="AD2012" s="38" t="str">
        <f>IFERROR(VLOOKUP(ROWS($AD$4:AD2012),$Z$4:$AC$3778,2,FALSE),"")</f>
        <v>Nickel by FLAA (249.1 USEPA)</v>
      </c>
      <c r="AF2012" s="37"/>
    </row>
    <row r="2013" spans="16:32" ht="15" customHeight="1">
      <c r="P2013" s="38">
        <f>IF(ISNUMBER(SEARCH(Search!$K$13,'Valid Values - Search'!U2013)),MAX($P$3:P2012)+1,0)</f>
        <v>2010</v>
      </c>
      <c r="Q2013" s="38">
        <f>IF(ISNUMBER(SEARCH(Search!$K$5,'Valid Values - Search'!R2013)),MAX($Q$3:Q2012)+1,0)</f>
        <v>2010</v>
      </c>
      <c r="R2013" s="64" t="s">
        <v>5719</v>
      </c>
      <c r="S2013" s="70" t="s">
        <v>102</v>
      </c>
      <c r="T2013" s="70" t="s">
        <v>102</v>
      </c>
      <c r="U2013" s="93" t="s">
        <v>10147</v>
      </c>
      <c r="V2013" s="94">
        <v>282</v>
      </c>
      <c r="W2013" s="97" t="s">
        <v>5719</v>
      </c>
      <c r="X2013" s="38" t="str">
        <f>IFERROR(VLOOKUP(ROWS($X$4:X2013),$Q$4:$R$5094,2,FALSE),"")</f>
        <v>Cymene</v>
      </c>
      <c r="Y2013" s="38" t="str">
        <f>IFERROR(VLOOKUP(ROWS($Y$4:Y2013),$P$4:$U$5094,6,FALSE),"")</f>
        <v>25155-15-1</v>
      </c>
      <c r="Z2013" s="38">
        <f>IF(ISNUMBER(SEARCH(Search!$K$21,'Valid Values - Search'!AA2013)),MAX($Z$3:Z2012)+1,0)</f>
        <v>2010</v>
      </c>
      <c r="AA2013" s="64" t="s">
        <v>13564</v>
      </c>
      <c r="AB2013" s="70" t="s">
        <v>1298</v>
      </c>
      <c r="AC2013" s="71" t="s">
        <v>1102</v>
      </c>
      <c r="AD2013" s="38" t="str">
        <f>IFERROR(VLOOKUP(ROWS($AD$4:AD2013),$Z$4:$AC$3778,2,FALSE),"")</f>
        <v>Nickel by FLAA (249.1_M USEPA)</v>
      </c>
      <c r="AF2013" s="37"/>
    </row>
    <row r="2014" spans="16:32" ht="15" customHeight="1">
      <c r="P2014" s="38">
        <f>IF(ISNUMBER(SEARCH(Search!$K$13,'Valid Values - Search'!U2014)),MAX($P$3:P2013)+1,0)</f>
        <v>2011</v>
      </c>
      <c r="Q2014" s="38">
        <f>IF(ISNUMBER(SEARCH(Search!$K$5,'Valid Values - Search'!R2014)),MAX($Q$3:Q2013)+1,0)</f>
        <v>2011</v>
      </c>
      <c r="R2014" s="64" t="s">
        <v>15413</v>
      </c>
      <c r="S2014" s="99" t="s">
        <v>101</v>
      </c>
      <c r="T2014" s="99" t="s">
        <v>102</v>
      </c>
      <c r="U2014" s="100" t="s">
        <v>8746</v>
      </c>
      <c r="V2014" s="101">
        <v>17076</v>
      </c>
      <c r="W2014" s="97" t="s">
        <v>15413</v>
      </c>
      <c r="X2014" s="38" t="str">
        <f>IFERROR(VLOOKUP(ROWS($X$4:X2014),$Q$4:$R$5094,2,FALSE),"")</f>
        <v>Cypermethrin</v>
      </c>
      <c r="Y2014" s="38" t="str">
        <f>IFERROR(VLOOKUP(ROWS($Y$4:Y2014),$P$4:$U$5094,6,FALSE),"")</f>
        <v>52315-07-8</v>
      </c>
      <c r="Z2014" s="38">
        <f>IF(ISNUMBER(SEARCH(Search!$K$21,'Valid Values - Search'!AA2014)),MAX($Z$3:Z2013)+1,0)</f>
        <v>2011</v>
      </c>
      <c r="AA2014" s="64" t="s">
        <v>13565</v>
      </c>
      <c r="AB2014" s="70">
        <v>7520</v>
      </c>
      <c r="AC2014" s="71" t="s">
        <v>1102</v>
      </c>
      <c r="AD2014" s="38" t="str">
        <f>IFERROR(VLOOKUP(ROWS($AD$4:AD2014),$Z$4:$AC$3778,2,FALSE),"")</f>
        <v>Nickel by FLAA (7520 USEPA)</v>
      </c>
      <c r="AF2014" s="37"/>
    </row>
    <row r="2015" spans="16:32" ht="15" customHeight="1">
      <c r="P2015" s="38">
        <f>IF(ISNUMBER(SEARCH(Search!$K$13,'Valid Values - Search'!U2015)),MAX($P$3:P2014)+1,0)</f>
        <v>2012</v>
      </c>
      <c r="Q2015" s="38">
        <f>IF(ISNUMBER(SEARCH(Search!$K$5,'Valid Values - Search'!R2015)),MAX($Q$3:Q2014)+1,0)</f>
        <v>2012</v>
      </c>
      <c r="R2015" s="64" t="s">
        <v>5720</v>
      </c>
      <c r="S2015" s="70" t="s">
        <v>102</v>
      </c>
      <c r="T2015" s="70" t="s">
        <v>102</v>
      </c>
      <c r="U2015" s="93" t="s">
        <v>8746</v>
      </c>
      <c r="V2015" s="94">
        <v>17076</v>
      </c>
      <c r="W2015" s="97" t="s">
        <v>5720</v>
      </c>
      <c r="X2015" s="38" t="str">
        <f>IFERROR(VLOOKUP(ROWS($X$4:X2015),$Q$4:$R$5094,2,FALSE),"")</f>
        <v>Cypermethrin***retired***use Beta Cypermethrin</v>
      </c>
      <c r="Y2015" s="38" t="str">
        <f>IFERROR(VLOOKUP(ROWS($Y$4:Y2015),$P$4:$U$5094,6,FALSE),"")</f>
        <v>52315-07-8</v>
      </c>
      <c r="Z2015" s="38">
        <f>IF(ISNUMBER(SEARCH(Search!$K$21,'Valid Values - Search'!AA2015)),MAX($Z$3:Z2014)+1,0)</f>
        <v>2012</v>
      </c>
      <c r="AA2015" s="64" t="s">
        <v>13566</v>
      </c>
      <c r="AB2015" s="70">
        <v>249.2</v>
      </c>
      <c r="AC2015" s="71" t="s">
        <v>1102</v>
      </c>
      <c r="AD2015" s="38" t="str">
        <f>IFERROR(VLOOKUP(ROWS($AD$4:AD2015),$Z$4:$AC$3778,2,FALSE),"")</f>
        <v>Nickel by GFAA (249.2 USEPA)</v>
      </c>
      <c r="AF2015" s="37"/>
    </row>
    <row r="2016" spans="16:32" ht="15" customHeight="1">
      <c r="P2016" s="38">
        <f>IF(ISNUMBER(SEARCH(Search!$K$13,'Valid Values - Search'!U2016)),MAX($P$3:P2015)+1,0)</f>
        <v>2013</v>
      </c>
      <c r="Q2016" s="38">
        <f>IF(ISNUMBER(SEARCH(Search!$K$5,'Valid Values - Search'!R2016)),MAX($Q$3:Q2015)+1,0)</f>
        <v>2013</v>
      </c>
      <c r="R2016" s="64" t="s">
        <v>5721</v>
      </c>
      <c r="S2016" s="70" t="s">
        <v>102</v>
      </c>
      <c r="T2016" s="70" t="s">
        <v>102</v>
      </c>
      <c r="U2016" s="93" t="s">
        <v>10148</v>
      </c>
      <c r="V2016" s="94">
        <v>148</v>
      </c>
      <c r="W2016" s="97" t="s">
        <v>5721</v>
      </c>
      <c r="X2016" s="38" t="str">
        <f>IFERROR(VLOOKUP(ROWS($X$4:X2016),$Q$4:$R$5094,2,FALSE),"")</f>
        <v>Cyprazine</v>
      </c>
      <c r="Y2016" s="38" t="str">
        <f>IFERROR(VLOOKUP(ROWS($Y$4:Y2016),$P$4:$U$5094,6,FALSE),"")</f>
        <v>22936-86-3</v>
      </c>
      <c r="Z2016" s="38">
        <f>IF(ISNUMBER(SEARCH(Search!$K$21,'Valid Values - Search'!AA2016)),MAX($Z$3:Z2015)+1,0)</f>
        <v>2013</v>
      </c>
      <c r="AA2016" s="64" t="s">
        <v>13567</v>
      </c>
      <c r="AB2016" s="70" t="s">
        <v>1299</v>
      </c>
      <c r="AC2016" s="71" t="s">
        <v>1102</v>
      </c>
      <c r="AD2016" s="38" t="str">
        <f>IFERROR(VLOOKUP(ROWS($AD$4:AD2016),$Z$4:$AC$3778,2,FALSE),"")</f>
        <v>Nickel by GFAA (249.2_M USEPA)</v>
      </c>
      <c r="AF2016" s="37"/>
    </row>
    <row r="2017" spans="16:32" ht="15" customHeight="1">
      <c r="P2017" s="38">
        <f>IF(ISNUMBER(SEARCH(Search!$K$13,'Valid Values - Search'!U2017)),MAX($P$3:P2016)+1,0)</f>
        <v>2014</v>
      </c>
      <c r="Q2017" s="38">
        <f>IF(ISNUMBER(SEARCH(Search!$K$5,'Valid Values - Search'!R2017)),MAX($Q$3:Q2016)+1,0)</f>
        <v>2014</v>
      </c>
      <c r="R2017" s="64" t="s">
        <v>5722</v>
      </c>
      <c r="S2017" s="70" t="s">
        <v>102</v>
      </c>
      <c r="T2017" s="70" t="s">
        <v>102</v>
      </c>
      <c r="U2017" s="93" t="s">
        <v>10149</v>
      </c>
      <c r="V2017" s="94">
        <v>390144</v>
      </c>
      <c r="W2017" s="97" t="s">
        <v>5722</v>
      </c>
      <c r="X2017" s="38" t="str">
        <f>IFERROR(VLOOKUP(ROWS($X$4:X2017),$Q$4:$R$5094,2,FALSE),"")</f>
        <v>Cyproconazole</v>
      </c>
      <c r="Y2017" s="38" t="str">
        <f>IFERROR(VLOOKUP(ROWS($Y$4:Y2017),$P$4:$U$5094,6,FALSE),"")</f>
        <v>94361-06-5</v>
      </c>
      <c r="Z2017" s="38">
        <f>IF(ISNUMBER(SEARCH(Search!$K$21,'Valid Values - Search'!AA2017)),MAX($Z$3:Z2016)+1,0)</f>
        <v>2014</v>
      </c>
      <c r="AA2017" s="64" t="s">
        <v>13568</v>
      </c>
      <c r="AB2017" s="70">
        <v>7521</v>
      </c>
      <c r="AC2017" s="71" t="s">
        <v>1102</v>
      </c>
      <c r="AD2017" s="38" t="str">
        <f>IFERROR(VLOOKUP(ROWS($AD$4:AD2017),$Z$4:$AC$3778,2,FALSE),"")</f>
        <v>Nickel by GFAA (7521 USEPA)</v>
      </c>
      <c r="AF2017" s="37"/>
    </row>
    <row r="2018" spans="16:32" ht="15" customHeight="1">
      <c r="P2018" s="38">
        <f>IF(ISNUMBER(SEARCH(Search!$K$13,'Valid Values - Search'!U2018)),MAX($P$3:P2017)+1,0)</f>
        <v>2015</v>
      </c>
      <c r="Q2018" s="38">
        <f>IF(ISNUMBER(SEARCH(Search!$K$5,'Valid Values - Search'!R2018)),MAX($Q$3:Q2017)+1,0)</f>
        <v>2015</v>
      </c>
      <c r="R2018" s="64" t="s">
        <v>5728</v>
      </c>
      <c r="S2018" s="70" t="s">
        <v>102</v>
      </c>
      <c r="T2018" s="70" t="s">
        <v>102</v>
      </c>
      <c r="U2018" s="93" t="s">
        <v>10150</v>
      </c>
      <c r="V2018" s="94">
        <v>1003767</v>
      </c>
      <c r="W2018" s="97" t="s">
        <v>5728</v>
      </c>
      <c r="X2018" s="38" t="str">
        <f>IFERROR(VLOOKUP(ROWS($X$4:X2018),$Q$4:$R$5094,2,FALSE),"")</f>
        <v>D9 (+/-)11-nor-9-carboxy-delta-THC</v>
      </c>
      <c r="Y2018" s="38" t="str">
        <f>IFERROR(VLOOKUP(ROWS($Y$4:Y2018),$P$4:$U$5094,6,FALSE),"")</f>
        <v>64280-14-4</v>
      </c>
      <c r="Z2018" s="38">
        <f>IF(ISNUMBER(SEARCH(Search!$K$21,'Valid Values - Search'!AA2018)),MAX($Z$3:Z2017)+1,0)</f>
        <v>2015</v>
      </c>
      <c r="AA2018" s="64" t="s">
        <v>13569</v>
      </c>
      <c r="AB2018" s="70">
        <v>6007</v>
      </c>
      <c r="AC2018" s="71" t="s">
        <v>1150</v>
      </c>
      <c r="AD2018" s="38" t="str">
        <f>IFERROR(VLOOKUP(ROWS($AD$4:AD2018),$Z$4:$AC$3778,2,FALSE),"")</f>
        <v>Nickel Carbonyl AA Graphite Furnace (6007 NIOSH)</v>
      </c>
      <c r="AF2018" s="37"/>
    </row>
    <row r="2019" spans="16:32" ht="15" customHeight="1">
      <c r="P2019" s="38">
        <f>IF(ISNUMBER(SEARCH(Search!$K$13,'Valid Values - Search'!U2019)),MAX($P$3:P2018)+1,0)</f>
        <v>2016</v>
      </c>
      <c r="Q2019" s="38">
        <f>IF(ISNUMBER(SEARCH(Search!$K$5,'Valid Values - Search'!R2019)),MAX($Q$3:Q2018)+1,0)</f>
        <v>2016</v>
      </c>
      <c r="R2019" s="64" t="s">
        <v>15414</v>
      </c>
      <c r="S2019" s="99" t="s">
        <v>101</v>
      </c>
      <c r="T2019" s="99" t="s">
        <v>102</v>
      </c>
      <c r="U2019" s="100" t="s">
        <v>8765</v>
      </c>
      <c r="V2019" s="101">
        <v>150</v>
      </c>
      <c r="W2019" s="97" t="s">
        <v>15414</v>
      </c>
      <c r="X2019" s="38" t="str">
        <f>IFERROR(VLOOKUP(ROWS($X$4:X2019),$Q$4:$R$5094,2,FALSE),"")</f>
        <v>Dacthal (DCPA)</v>
      </c>
      <c r="Y2019" s="38" t="str">
        <f>IFERROR(VLOOKUP(ROWS($Y$4:Y2019),$P$4:$U$5094,6,FALSE),"")</f>
        <v>1861-32-1</v>
      </c>
      <c r="Z2019" s="38">
        <f>IF(ISNUMBER(SEARCH(Search!$K$21,'Valid Values - Search'!AA2019)),MAX($Z$3:Z2018)+1,0)</f>
        <v>2016</v>
      </c>
      <c r="AA2019" s="64" t="s">
        <v>13570</v>
      </c>
      <c r="AB2019" s="70" t="s">
        <v>2925</v>
      </c>
      <c r="AC2019" s="71" t="s">
        <v>1182</v>
      </c>
      <c r="AD2019" s="38" t="str">
        <f>IFERROR(VLOOKUP(ROWS($AD$4:AD2019),$Z$4:$AC$3778,2,FALSE),"")</f>
        <v>Nickel in Bottom Material by FLAA (I5499 USDOI/USGS)</v>
      </c>
      <c r="AF2019" s="37"/>
    </row>
    <row r="2020" spans="16:32" ht="15" customHeight="1">
      <c r="P2020" s="38">
        <f>IF(ISNUMBER(SEARCH(Search!$K$13,'Valid Values - Search'!U2020)),MAX($P$3:P2019)+1,0)</f>
        <v>2017</v>
      </c>
      <c r="Q2020" s="38">
        <f>IF(ISNUMBER(SEARCH(Search!$K$5,'Valid Values - Search'!R2020)),MAX($Q$3:Q2019)+1,0)</f>
        <v>2017</v>
      </c>
      <c r="R2020" s="64" t="s">
        <v>5729</v>
      </c>
      <c r="S2020" s="70" t="s">
        <v>102</v>
      </c>
      <c r="T2020" s="70" t="s">
        <v>102</v>
      </c>
      <c r="U2020" s="93" t="s">
        <v>10151</v>
      </c>
      <c r="V2020" s="94" t="s">
        <v>8459</v>
      </c>
      <c r="W2020" s="97" t="s">
        <v>5729</v>
      </c>
      <c r="X2020" s="38" t="str">
        <f>IFERROR(VLOOKUP(ROWS($X$4:X2020),$Q$4:$R$5094,2,FALSE),"")</f>
        <v>Daidzein</v>
      </c>
      <c r="Y2020" s="38" t="str">
        <f>IFERROR(VLOOKUP(ROWS($Y$4:Y2020),$P$4:$U$5094,6,FALSE),"")</f>
        <v>486-66-8</v>
      </c>
      <c r="Z2020" s="38">
        <f>IF(ISNUMBER(SEARCH(Search!$K$21,'Valid Values - Search'!AA2020)),MAX($Z$3:Z2019)+1,0)</f>
        <v>2017</v>
      </c>
      <c r="AA2020" s="64" t="s">
        <v>13571</v>
      </c>
      <c r="AB2020" s="70">
        <v>8037</v>
      </c>
      <c r="AC2020" s="71" t="s">
        <v>1151</v>
      </c>
      <c r="AD2020" s="38" t="str">
        <f>IFERROR(VLOOKUP(ROWS($AD$4:AD2020),$Z$4:$AC$3778,2,FALSE),"")</f>
        <v>Nickel in Water (8037 HACH)</v>
      </c>
      <c r="AF2020" s="37"/>
    </row>
    <row r="2021" spans="16:32" ht="15" customHeight="1">
      <c r="P2021" s="38">
        <f>IF(ISNUMBER(SEARCH(Search!$K$13,'Valid Values - Search'!U2021)),MAX($P$3:P2020)+1,0)</f>
        <v>2018</v>
      </c>
      <c r="Q2021" s="38">
        <f>IF(ISNUMBER(SEARCH(Search!$K$5,'Valid Values - Search'!R2021)),MAX($Q$3:Q2020)+1,0)</f>
        <v>2018</v>
      </c>
      <c r="R2021" s="64" t="s">
        <v>5730</v>
      </c>
      <c r="S2021" s="70" t="s">
        <v>102</v>
      </c>
      <c r="T2021" s="70" t="s">
        <v>102</v>
      </c>
      <c r="U2021" s="93" t="s">
        <v>10152</v>
      </c>
      <c r="V2021" s="94">
        <v>820</v>
      </c>
      <c r="W2021" s="97" t="s">
        <v>5730</v>
      </c>
      <c r="X2021" s="38" t="str">
        <f>IFERROR(VLOOKUP(ROWS($X$4:X2021),$Q$4:$R$5094,2,FALSE),"")</f>
        <v>Dalapon</v>
      </c>
      <c r="Y2021" s="38" t="str">
        <f>IFERROR(VLOOKUP(ROWS($Y$4:Y2021),$P$4:$U$5094,6,FALSE),"")</f>
        <v>75-99-0</v>
      </c>
      <c r="Z2021" s="38">
        <f>IF(ISNUMBER(SEARCH(Search!$K$21,'Valid Values - Search'!AA2021)),MAX($Z$3:Z2020)+1,0)</f>
        <v>2018</v>
      </c>
      <c r="AA2021" s="64" t="s">
        <v>13572</v>
      </c>
      <c r="AB2021" s="70" t="s">
        <v>2207</v>
      </c>
      <c r="AC2021" s="71" t="s">
        <v>1184</v>
      </c>
      <c r="AD2021" s="38" t="str">
        <f>IFERROR(VLOOKUP(ROWS($AD$4:AD2021),$Z$4:$AC$3778,2,FALSE),"")</f>
        <v>Nickel in Water by Chelation and FLAA (D1886(B) ASTM)</v>
      </c>
      <c r="AF2021" s="37"/>
    </row>
    <row r="2022" spans="16:32" ht="15" customHeight="1">
      <c r="P2022" s="38">
        <f>IF(ISNUMBER(SEARCH(Search!$K$13,'Valid Values - Search'!U2022)),MAX($P$3:P2021)+1,0)</f>
        <v>2019</v>
      </c>
      <c r="Q2022" s="38">
        <f>IF(ISNUMBER(SEARCH(Search!$K$5,'Valid Values - Search'!R2022)),MAX($Q$3:Q2021)+1,0)</f>
        <v>2019</v>
      </c>
      <c r="R2022" s="64" t="s">
        <v>5731</v>
      </c>
      <c r="S2022" s="70" t="s">
        <v>102</v>
      </c>
      <c r="T2022" s="70" t="s">
        <v>102</v>
      </c>
      <c r="U2022" s="93" t="s">
        <v>8459</v>
      </c>
      <c r="V2022" s="94">
        <v>616</v>
      </c>
      <c r="W2022" s="97" t="s">
        <v>5731</v>
      </c>
      <c r="X2022" s="38" t="str">
        <f>IFERROR(VLOOKUP(ROWS($X$4:X2022),$Q$4:$R$5094,2,FALSE),"")</f>
        <v>Data-logger operating voltage</v>
      </c>
      <c r="Y2022" s="38" t="str">
        <f>IFERROR(VLOOKUP(ROWS($Y$4:Y2022),$P$4:$U$5094,6,FALSE),"")</f>
        <v>N/A</v>
      </c>
      <c r="Z2022" s="38">
        <f>IF(ISNUMBER(SEARCH(Search!$K$21,'Valid Values - Search'!AA2022)),MAX($Z$3:Z2021)+1,0)</f>
        <v>2019</v>
      </c>
      <c r="AA2022" s="64" t="s">
        <v>13573</v>
      </c>
      <c r="AB2022" s="70" t="s">
        <v>2787</v>
      </c>
      <c r="AC2022" s="71" t="s">
        <v>1182</v>
      </c>
      <c r="AD2022" s="38" t="str">
        <f>IFERROR(VLOOKUP(ROWS($AD$4:AD2022),$Z$4:$AC$3778,2,FALSE),"")</f>
        <v>Nickel in Water by Chelation and FLAA (I1500 USDOI/USGS)</v>
      </c>
      <c r="AF2022" s="37"/>
    </row>
    <row r="2023" spans="16:32" ht="15" customHeight="1">
      <c r="P2023" s="38">
        <f>IF(ISNUMBER(SEARCH(Search!$K$13,'Valid Values - Search'!U2023)),MAX($P$3:P2022)+1,0)</f>
        <v>2020</v>
      </c>
      <c r="Q2023" s="38">
        <f>IF(ISNUMBER(SEARCH(Search!$K$5,'Valid Values - Search'!R2023)),MAX($Q$3:Q2022)+1,0)</f>
        <v>2020</v>
      </c>
      <c r="R2023" s="64" t="s">
        <v>5732</v>
      </c>
      <c r="S2023" s="70" t="s">
        <v>102</v>
      </c>
      <c r="T2023" s="70" t="s">
        <v>102</v>
      </c>
      <c r="U2023" s="93" t="s">
        <v>10153</v>
      </c>
      <c r="V2023" s="94" t="s">
        <v>8459</v>
      </c>
      <c r="W2023" s="97" t="s">
        <v>5732</v>
      </c>
      <c r="X2023" s="38" t="str">
        <f>IFERROR(VLOOKUP(ROWS($X$4:X2023),$Q$4:$R$5094,2,FALSE),"")</f>
        <v>Daunomycin</v>
      </c>
      <c r="Y2023" s="38" t="str">
        <f>IFERROR(VLOOKUP(ROWS($Y$4:Y2023),$P$4:$U$5094,6,FALSE),"")</f>
        <v>20830-81-3</v>
      </c>
      <c r="Z2023" s="38">
        <f>IF(ISNUMBER(SEARCH(Search!$K$21,'Valid Values - Search'!AA2023)),MAX($Z$3:Z2022)+1,0)</f>
        <v>2020</v>
      </c>
      <c r="AA2023" s="64" t="s">
        <v>13574</v>
      </c>
      <c r="AB2023" s="70" t="s">
        <v>2884</v>
      </c>
      <c r="AC2023" s="71" t="s">
        <v>1182</v>
      </c>
      <c r="AD2023" s="38" t="str">
        <f>IFERROR(VLOOKUP(ROWS($AD$4:AD2023),$Z$4:$AC$3778,2,FALSE),"")</f>
        <v>Nickel in Water by Chelation and FLAA (I3500 USDOI/USGS)</v>
      </c>
      <c r="AF2023" s="37"/>
    </row>
    <row r="2024" spans="16:32" ht="15" customHeight="1">
      <c r="P2024" s="38">
        <f>IF(ISNUMBER(SEARCH(Search!$K$13,'Valid Values - Search'!U2024)),MAX($P$3:P2023)+1,0)</f>
        <v>2021</v>
      </c>
      <c r="Q2024" s="38">
        <f>IF(ISNUMBER(SEARCH(Search!$K$5,'Valid Values - Search'!R2024)),MAX($Q$3:Q2023)+1,0)</f>
        <v>2021</v>
      </c>
      <c r="R2024" s="64" t="s">
        <v>5733</v>
      </c>
      <c r="S2024" s="70" t="s">
        <v>102</v>
      </c>
      <c r="T2024" s="70" t="s">
        <v>102</v>
      </c>
      <c r="U2024" s="93" t="s">
        <v>8459</v>
      </c>
      <c r="V2024" s="94" t="s">
        <v>8459</v>
      </c>
      <c r="W2024" s="97" t="s">
        <v>5733</v>
      </c>
      <c r="X2024" s="38" t="str">
        <f>IFERROR(VLOOKUP(ROWS($X$4:X2024),$Q$4:$R$5094,2,FALSE),"")</f>
        <v>Daunorubicin-13C-d3</v>
      </c>
      <c r="Y2024" s="38" t="str">
        <f>IFERROR(VLOOKUP(ROWS($Y$4:Y2024),$P$4:$U$5094,6,FALSE),"")</f>
        <v>N/A</v>
      </c>
      <c r="Z2024" s="38">
        <f>IF(ISNUMBER(SEARCH(Search!$K$21,'Valid Values - Search'!AA2024)),MAX($Z$3:Z2023)+1,0)</f>
        <v>2021</v>
      </c>
      <c r="AA2024" s="64" t="s">
        <v>13575</v>
      </c>
      <c r="AB2024" s="70" t="s">
        <v>2963</v>
      </c>
      <c r="AC2024" s="71" t="s">
        <v>1182</v>
      </c>
      <c r="AD2024" s="38" t="str">
        <f>IFERROR(VLOOKUP(ROWS($AD$4:AD2024),$Z$4:$AC$3778,2,FALSE),"")</f>
        <v>Nickel in Water by Chelation and FLAA (I7500 USDOI/USGS)</v>
      </c>
      <c r="AF2024" s="37"/>
    </row>
    <row r="2025" spans="16:32" ht="15" customHeight="1">
      <c r="P2025" s="38">
        <f>IF(ISNUMBER(SEARCH(Search!$K$13,'Valid Values - Search'!U2025)),MAX($P$3:P2024)+1,0)</f>
        <v>2022</v>
      </c>
      <c r="Q2025" s="38">
        <f>IF(ISNUMBER(SEARCH(Search!$K$5,'Valid Values - Search'!R2025)),MAX($Q$3:Q2024)+1,0)</f>
        <v>2022</v>
      </c>
      <c r="R2025" s="64" t="s">
        <v>5723</v>
      </c>
      <c r="S2025" s="70" t="s">
        <v>102</v>
      </c>
      <c r="T2025" s="70" t="s">
        <v>102</v>
      </c>
      <c r="U2025" s="93" t="s">
        <v>10154</v>
      </c>
      <c r="V2025" s="94">
        <v>16981</v>
      </c>
      <c r="W2025" s="97" t="s">
        <v>5723</v>
      </c>
      <c r="X2025" s="38" t="str">
        <f>IFERROR(VLOOKUP(ROWS($X$4:X2025),$Q$4:$R$5094,2,FALSE),"")</f>
        <v>d-cis-trans-Allethrin</v>
      </c>
      <c r="Y2025" s="38" t="str">
        <f>IFERROR(VLOOKUP(ROWS($Y$4:Y2025),$P$4:$U$5094,6,FALSE),"")</f>
        <v>42534-61-2</v>
      </c>
      <c r="Z2025" s="38">
        <f>IF(ISNUMBER(SEARCH(Search!$K$21,'Valid Values - Search'!AA2025)),MAX($Z$3:Z2024)+1,0)</f>
        <v>2022</v>
      </c>
      <c r="AA2025" s="64" t="s">
        <v>13576</v>
      </c>
      <c r="AB2025" s="70" t="s">
        <v>2206</v>
      </c>
      <c r="AC2025" s="71" t="s">
        <v>1184</v>
      </c>
      <c r="AD2025" s="38" t="str">
        <f>IFERROR(VLOOKUP(ROWS($AD$4:AD2025),$Z$4:$AC$3778,2,FALSE),"")</f>
        <v>Nickel in Water by FLAA (D1886(A) ASTM)</v>
      </c>
      <c r="AF2025" s="37"/>
    </row>
    <row r="2026" spans="16:32" ht="15" customHeight="1">
      <c r="P2026" s="38">
        <f>IF(ISNUMBER(SEARCH(Search!$K$13,'Valid Values - Search'!U2026)),MAX($P$3:P2025)+1,0)</f>
        <v>2023</v>
      </c>
      <c r="Q2026" s="38">
        <f>IF(ISNUMBER(SEARCH(Search!$K$5,'Valid Values - Search'!R2026)),MAX($Q$3:Q2025)+1,0)</f>
        <v>2023</v>
      </c>
      <c r="R2026" s="64" t="s">
        <v>15415</v>
      </c>
      <c r="S2026" s="99" t="s">
        <v>101</v>
      </c>
      <c r="T2026" s="99" t="s">
        <v>102</v>
      </c>
      <c r="U2026" s="100" t="s">
        <v>8765</v>
      </c>
      <c r="V2026" s="101">
        <v>150</v>
      </c>
      <c r="W2026" s="97" t="s">
        <v>15415</v>
      </c>
      <c r="X2026" s="38" t="str">
        <f>IFERROR(VLOOKUP(ROWS($X$4:X2026),$Q$4:$R$5094,2,FALSE),"")</f>
        <v>DCPA</v>
      </c>
      <c r="Y2026" s="38" t="str">
        <f>IFERROR(VLOOKUP(ROWS($Y$4:Y2026),$P$4:$U$5094,6,FALSE),"")</f>
        <v>1861-32-1</v>
      </c>
      <c r="Z2026" s="38">
        <f>IF(ISNUMBER(SEARCH(Search!$K$21,'Valid Values - Search'!AA2026)),MAX($Z$3:Z2025)+1,0)</f>
        <v>2023</v>
      </c>
      <c r="AA2026" s="64" t="s">
        <v>13577</v>
      </c>
      <c r="AB2026" s="70" t="s">
        <v>2786</v>
      </c>
      <c r="AC2026" s="71" t="s">
        <v>1182</v>
      </c>
      <c r="AD2026" s="38" t="str">
        <f>IFERROR(VLOOKUP(ROWS($AD$4:AD2026),$Z$4:$AC$3778,2,FALSE),"")</f>
        <v>Nickel in Water by FLAA (I1499 USDOI/USGS)</v>
      </c>
      <c r="AF2026" s="37"/>
    </row>
    <row r="2027" spans="16:32" ht="15" customHeight="1">
      <c r="P2027" s="38">
        <f>IF(ISNUMBER(SEARCH(Search!$K$13,'Valid Values - Search'!U2027)),MAX($P$3:P2026)+1,0)</f>
        <v>2024</v>
      </c>
      <c r="Q2027" s="38">
        <f>IF(ISNUMBER(SEARCH(Search!$K$5,'Valid Values - Search'!R2027)),MAX($Q$3:Q2026)+1,0)</f>
        <v>2024</v>
      </c>
      <c r="R2027" s="64" t="s">
        <v>15416</v>
      </c>
      <c r="S2027" s="99" t="s">
        <v>101</v>
      </c>
      <c r="T2027" s="99" t="s">
        <v>102</v>
      </c>
      <c r="U2027" s="100" t="s">
        <v>8459</v>
      </c>
      <c r="V2027" s="101">
        <v>1000806</v>
      </c>
      <c r="W2027" s="97" t="s">
        <v>15416</v>
      </c>
      <c r="X2027" s="38" t="str">
        <f>IFERROR(VLOOKUP(ROWS($X$4:X2027),$Q$4:$R$5094,2,FALSE),"")</f>
        <v>DCPA acid metabolites</v>
      </c>
      <c r="Y2027" s="38" t="str">
        <f>IFERROR(VLOOKUP(ROWS($Y$4:Y2027),$P$4:$U$5094,6,FALSE),"")</f>
        <v>N/A</v>
      </c>
      <c r="Z2027" s="38">
        <f>IF(ISNUMBER(SEARCH(Search!$K$21,'Valid Values - Search'!AA2027)),MAX($Z$3:Z2026)+1,0)</f>
        <v>2024</v>
      </c>
      <c r="AA2027" s="64" t="s">
        <v>13578</v>
      </c>
      <c r="AB2027" s="70" t="s">
        <v>2883</v>
      </c>
      <c r="AC2027" s="71" t="s">
        <v>1182</v>
      </c>
      <c r="AD2027" s="38" t="str">
        <f>IFERROR(VLOOKUP(ROWS($AD$4:AD2027),$Z$4:$AC$3778,2,FALSE),"")</f>
        <v>Nickel in Water by FLAA (I3499 USDOI/USGS)</v>
      </c>
      <c r="AF2027" s="37"/>
    </row>
    <row r="2028" spans="16:32" ht="15" customHeight="1">
      <c r="P2028" s="38">
        <f>IF(ISNUMBER(SEARCH(Search!$K$13,'Valid Values - Search'!U2028)),MAX($P$3:P2027)+1,0)</f>
        <v>2025</v>
      </c>
      <c r="Q2028" s="38">
        <f>IF(ISNUMBER(SEARCH(Search!$K$5,'Valid Values - Search'!R2028)),MAX($Q$3:Q2027)+1,0)</f>
        <v>2025</v>
      </c>
      <c r="R2028" s="64" t="s">
        <v>5734</v>
      </c>
      <c r="S2028" s="70" t="s">
        <v>102</v>
      </c>
      <c r="T2028" s="70" t="s">
        <v>102</v>
      </c>
      <c r="U2028" s="93" t="s">
        <v>8459</v>
      </c>
      <c r="V2028" s="94">
        <v>1001835</v>
      </c>
      <c r="W2028" s="97" t="s">
        <v>5734</v>
      </c>
      <c r="X2028" s="38" t="str">
        <f>IFERROR(VLOOKUP(ROWS($X$4:X2028),$Q$4:$R$5094,2,FALSE),"")</f>
        <v>DDD, o,o'-, o,p'-, and p,p'- isomers</v>
      </c>
      <c r="Y2028" s="38" t="str">
        <f>IFERROR(VLOOKUP(ROWS($Y$4:Y2028),$P$4:$U$5094,6,FALSE),"")</f>
        <v>N/A</v>
      </c>
      <c r="Z2028" s="38">
        <f>IF(ISNUMBER(SEARCH(Search!$K$21,'Valid Values - Search'!AA2028)),MAX($Z$3:Z2027)+1,0)</f>
        <v>2025</v>
      </c>
      <c r="AA2028" s="64" t="s">
        <v>13579</v>
      </c>
      <c r="AB2028" s="70" t="s">
        <v>2962</v>
      </c>
      <c r="AC2028" s="71" t="s">
        <v>1182</v>
      </c>
      <c r="AD2028" s="38" t="str">
        <f>IFERROR(VLOOKUP(ROWS($AD$4:AD2028),$Z$4:$AC$3778,2,FALSE),"")</f>
        <v>Nickel in Water by FLAA (I7499 USDOI/USGS)</v>
      </c>
      <c r="AF2028" s="37"/>
    </row>
    <row r="2029" spans="16:32" ht="15" customHeight="1">
      <c r="P2029" s="38">
        <f>IF(ISNUMBER(SEARCH(Search!$K$13,'Valid Values - Search'!U2029)),MAX($P$3:P2028)+1,0)</f>
        <v>2026</v>
      </c>
      <c r="Q2029" s="38">
        <f>IF(ISNUMBER(SEARCH(Search!$K$5,'Valid Values - Search'!R2029)),MAX($Q$3:Q2028)+1,0)</f>
        <v>2026</v>
      </c>
      <c r="R2029" s="64" t="s">
        <v>5735</v>
      </c>
      <c r="S2029" s="70" t="s">
        <v>102</v>
      </c>
      <c r="T2029" s="70" t="s">
        <v>102</v>
      </c>
      <c r="U2029" s="93" t="s">
        <v>8459</v>
      </c>
      <c r="V2029" s="94">
        <v>1001834</v>
      </c>
      <c r="W2029" s="97" t="s">
        <v>5735</v>
      </c>
      <c r="X2029" s="38" t="str">
        <f>IFERROR(VLOOKUP(ROWS($X$4:X2029),$Q$4:$R$5094,2,FALSE),"")</f>
        <v>DDD, o,p'- and p,p'- isomers</v>
      </c>
      <c r="Y2029" s="38" t="str">
        <f>IFERROR(VLOOKUP(ROWS($Y$4:Y2029),$P$4:$U$5094,6,FALSE),"")</f>
        <v>N/A</v>
      </c>
      <c r="Z2029" s="38">
        <f>IF(ISNUMBER(SEARCH(Search!$K$21,'Valid Values - Search'!AA2029)),MAX($Z$3:Z2028)+1,0)</f>
        <v>2026</v>
      </c>
      <c r="AA2029" s="64" t="s">
        <v>13580</v>
      </c>
      <c r="AB2029" s="70" t="s">
        <v>1446</v>
      </c>
      <c r="AC2029" s="71" t="s">
        <v>1156</v>
      </c>
      <c r="AD2029" s="38" t="str">
        <f>IFERROR(VLOOKUP(ROWS($AD$4:AD2029),$Z$4:$AC$3778,2,FALSE),"")</f>
        <v>Nickel in Water by FLAA or GFAA (3500-NI(B) APHA)</v>
      </c>
      <c r="AF2029" s="37"/>
    </row>
    <row r="2030" spans="16:32" ht="15" customHeight="1">
      <c r="P2030" s="38">
        <f>IF(ISNUMBER(SEARCH(Search!$K$13,'Valid Values - Search'!U2030)),MAX($P$3:P2029)+1,0)</f>
        <v>2027</v>
      </c>
      <c r="Q2030" s="38">
        <f>IF(ISNUMBER(SEARCH(Search!$K$5,'Valid Values - Search'!R2030)),MAX($Q$3:Q2029)+1,0)</f>
        <v>2027</v>
      </c>
      <c r="R2030" s="64" t="s">
        <v>5736</v>
      </c>
      <c r="S2030" s="70" t="s">
        <v>102</v>
      </c>
      <c r="T2030" s="70" t="s">
        <v>102</v>
      </c>
      <c r="U2030" s="93" t="s">
        <v>8459</v>
      </c>
      <c r="V2030" s="94">
        <v>1001839</v>
      </c>
      <c r="W2030" s="97" t="s">
        <v>5736</v>
      </c>
      <c r="X2030" s="38" t="str">
        <f>IFERROR(VLOOKUP(ROWS($X$4:X2030),$Q$4:$R$5094,2,FALSE),"")</f>
        <v>DDE, o,o'-, o,p'-, and p,p'- isomers</v>
      </c>
      <c r="Y2030" s="38" t="str">
        <f>IFERROR(VLOOKUP(ROWS($Y$4:Y2030),$P$4:$U$5094,6,FALSE),"")</f>
        <v>N/A</v>
      </c>
      <c r="Z2030" s="38">
        <f>IF(ISNUMBER(SEARCH(Search!$K$21,'Valid Values - Search'!AA2030)),MAX($Z$3:Z2029)+1,0)</f>
        <v>2027</v>
      </c>
      <c r="AA2030" s="64" t="s">
        <v>13581</v>
      </c>
      <c r="AB2030" s="70" t="s">
        <v>2208</v>
      </c>
      <c r="AC2030" s="71" t="s">
        <v>1184</v>
      </c>
      <c r="AD2030" s="38" t="str">
        <f>IFERROR(VLOOKUP(ROWS($AD$4:AD2030),$Z$4:$AC$3778,2,FALSE),"")</f>
        <v>Nickel in Water by GFAA (D1886(C) ASTM)</v>
      </c>
      <c r="AF2030" s="37"/>
    </row>
    <row r="2031" spans="16:32" ht="15" customHeight="1">
      <c r="P2031" s="38">
        <f>IF(ISNUMBER(SEARCH(Search!$K$13,'Valid Values - Search'!U2031)),MAX($P$3:P2030)+1,0)</f>
        <v>2028</v>
      </c>
      <c r="Q2031" s="38">
        <f>IF(ISNUMBER(SEARCH(Search!$K$5,'Valid Values - Search'!R2031)),MAX($Q$3:Q2030)+1,0)</f>
        <v>2028</v>
      </c>
      <c r="R2031" s="64" t="s">
        <v>5737</v>
      </c>
      <c r="S2031" s="70" t="s">
        <v>102</v>
      </c>
      <c r="T2031" s="70" t="s">
        <v>102</v>
      </c>
      <c r="U2031" s="93" t="s">
        <v>8459</v>
      </c>
      <c r="V2031" s="94">
        <v>1001838</v>
      </c>
      <c r="W2031" s="97" t="s">
        <v>5737</v>
      </c>
      <c r="X2031" s="38" t="str">
        <f>IFERROR(VLOOKUP(ROWS($X$4:X2031),$Q$4:$R$5094,2,FALSE),"")</f>
        <v>DDE, o,p'- and p,p'- isomers</v>
      </c>
      <c r="Y2031" s="38" t="str">
        <f>IFERROR(VLOOKUP(ROWS($Y$4:Y2031),$P$4:$U$5094,6,FALSE),"")</f>
        <v>N/A</v>
      </c>
      <c r="Z2031" s="38">
        <f>IF(ISNUMBER(SEARCH(Search!$K$21,'Valid Values - Search'!AA2031)),MAX($Z$3:Z2030)+1,0)</f>
        <v>2028</v>
      </c>
      <c r="AA2031" s="64" t="s">
        <v>13582</v>
      </c>
      <c r="AB2031" s="70" t="s">
        <v>2788</v>
      </c>
      <c r="AC2031" s="71" t="s">
        <v>1182</v>
      </c>
      <c r="AD2031" s="38" t="str">
        <f>IFERROR(VLOOKUP(ROWS($AD$4:AD2031),$Z$4:$AC$3778,2,FALSE),"")</f>
        <v>Nickel in Water by GFAA (I1501 USDOI/USGS)</v>
      </c>
      <c r="AF2031" s="37"/>
    </row>
    <row r="2032" spans="16:32" ht="15" customHeight="1">
      <c r="P2032" s="38">
        <f>IF(ISNUMBER(SEARCH(Search!$K$13,'Valid Values - Search'!U2032)),MAX($P$3:P2031)+1,0)</f>
        <v>2029</v>
      </c>
      <c r="Q2032" s="38">
        <f>IF(ISNUMBER(SEARCH(Search!$K$5,'Valid Values - Search'!R2032)),MAX($Q$3:Q2031)+1,0)</f>
        <v>2029</v>
      </c>
      <c r="R2032" s="64" t="s">
        <v>5738</v>
      </c>
      <c r="S2032" s="70" t="s">
        <v>102</v>
      </c>
      <c r="T2032" s="70" t="s">
        <v>102</v>
      </c>
      <c r="U2032" s="93" t="s">
        <v>9862</v>
      </c>
      <c r="V2032" s="94">
        <v>1004349</v>
      </c>
      <c r="W2032" s="97" t="s">
        <v>5738</v>
      </c>
      <c r="X2032" s="38" t="str">
        <f>IFERROR(VLOOKUP(ROWS($X$4:X2032),$Q$4:$R$5094,2,FALSE),"")</f>
        <v>DDMU (part of DDT total)</v>
      </c>
      <c r="Y2032" s="38" t="str">
        <f>IFERROR(VLOOKUP(ROWS($Y$4:Y2032),$P$4:$U$5094,6,FALSE),"")</f>
        <v>1022-22-6</v>
      </c>
      <c r="Z2032" s="38">
        <f>IF(ISNUMBER(SEARCH(Search!$K$21,'Valid Values - Search'!AA2032)),MAX($Z$3:Z2031)+1,0)</f>
        <v>2029</v>
      </c>
      <c r="AA2032" s="64" t="s">
        <v>13583</v>
      </c>
      <c r="AB2032" s="70" t="s">
        <v>1447</v>
      </c>
      <c r="AC2032" s="71" t="s">
        <v>1156</v>
      </c>
      <c r="AD2032" s="38" t="str">
        <f>IFERROR(VLOOKUP(ROWS($AD$4:AD2032),$Z$4:$AC$3778,2,FALSE),"")</f>
        <v>Nickel in Water by ICP (3500-NI(C) APHA)</v>
      </c>
      <c r="AF2032" s="37"/>
    </row>
    <row r="2033" spans="16:32" ht="15" customHeight="1">
      <c r="P2033" s="38">
        <f>IF(ISNUMBER(SEARCH(Search!$K$13,'Valid Values - Search'!U2033)),MAX($P$3:P2032)+1,0)</f>
        <v>2030</v>
      </c>
      <c r="Q2033" s="38">
        <f>IF(ISNUMBER(SEARCH(Search!$K$5,'Valid Values - Search'!R2033)),MAX($Q$3:Q2032)+1,0)</f>
        <v>2030</v>
      </c>
      <c r="R2033" s="64" t="s">
        <v>5739</v>
      </c>
      <c r="S2033" s="70" t="s">
        <v>102</v>
      </c>
      <c r="T2033" s="70" t="s">
        <v>102</v>
      </c>
      <c r="U2033" s="93" t="s">
        <v>8459</v>
      </c>
      <c r="V2033" s="94">
        <v>1001830</v>
      </c>
      <c r="W2033" s="97" t="s">
        <v>5739</v>
      </c>
      <c r="X2033" s="38" t="str">
        <f>IFERROR(VLOOKUP(ROWS($X$4:X2033),$Q$4:$R$5094,2,FALSE),"")</f>
        <v>DDT, o,p'- and p,p'- isomers</v>
      </c>
      <c r="Y2033" s="38" t="str">
        <f>IFERROR(VLOOKUP(ROWS($Y$4:Y2033),$P$4:$U$5094,6,FALSE),"")</f>
        <v>N/A</v>
      </c>
      <c r="Z2033" s="38">
        <f>IF(ISNUMBER(SEARCH(Search!$K$21,'Valid Values - Search'!AA2033)),MAX($Z$3:Z2032)+1,0)</f>
        <v>2030</v>
      </c>
      <c r="AA2033" s="64" t="s">
        <v>13584</v>
      </c>
      <c r="AB2033" s="70">
        <v>10220</v>
      </c>
      <c r="AC2033" s="71" t="s">
        <v>1151</v>
      </c>
      <c r="AD2033" s="38" t="str">
        <f>IFERROR(VLOOKUP(ROWS($AD$4:AD2033),$Z$4:$AC$3778,2,FALSE),"")</f>
        <v>Nickel, Dimethylglyoxime Method (10220 HACH)</v>
      </c>
      <c r="AF2033" s="37"/>
    </row>
    <row r="2034" spans="16:32" ht="15" customHeight="1">
      <c r="P2034" s="38">
        <f>IF(ISNUMBER(SEARCH(Search!$K$13,'Valid Values - Search'!U2034)),MAX($P$3:P2033)+1,0)</f>
        <v>2031</v>
      </c>
      <c r="Q2034" s="38">
        <f>IF(ISNUMBER(SEARCH(Search!$K$5,'Valid Values - Search'!R2034)),MAX($Q$3:Q2033)+1,0)</f>
        <v>2031</v>
      </c>
      <c r="R2034" s="64" t="s">
        <v>5740</v>
      </c>
      <c r="S2034" s="70" t="s">
        <v>102</v>
      </c>
      <c r="T2034" s="70" t="s">
        <v>102</v>
      </c>
      <c r="U2034" s="93" t="s">
        <v>8459</v>
      </c>
      <c r="V2034" s="94">
        <v>1001832</v>
      </c>
      <c r="W2034" s="97" t="s">
        <v>5740</v>
      </c>
      <c r="X2034" s="38" t="str">
        <f>IFERROR(VLOOKUP(ROWS($X$4:X2034),$Q$4:$R$5094,2,FALSE),"")</f>
        <v>DDT/DDD/DDE, sum of p,p' &amp; o,p' isomers</v>
      </c>
      <c r="Y2034" s="38" t="str">
        <f>IFERROR(VLOOKUP(ROWS($Y$4:Y2034),$P$4:$U$5094,6,FALSE),"")</f>
        <v>N/A</v>
      </c>
      <c r="Z2034" s="38">
        <f>IF(ISNUMBER(SEARCH(Search!$K$21,'Valid Values - Search'!AA2034)),MAX($Z$3:Z2033)+1,0)</f>
        <v>2031</v>
      </c>
      <c r="AA2034" s="64" t="s">
        <v>13585</v>
      </c>
      <c r="AB2034" s="70" t="s">
        <v>2637</v>
      </c>
      <c r="AC2034" s="71" t="s">
        <v>1182</v>
      </c>
      <c r="AD2034" s="38" t="str">
        <f>IFERROR(VLOOKUP(ROWS($AD$4:AD2034),$Z$4:$AC$3778,2,FALSE),"")</f>
        <v>Nickel, dissolved, GFAA (I-2503 USDOI/USGS)</v>
      </c>
      <c r="AF2034" s="37"/>
    </row>
    <row r="2035" spans="16:32" ht="15" customHeight="1">
      <c r="P2035" s="38">
        <f>IF(ISNUMBER(SEARCH(Search!$K$13,'Valid Values - Search'!U2035)),MAX($P$3:P2034)+1,0)</f>
        <v>2032</v>
      </c>
      <c r="Q2035" s="38">
        <f>IF(ISNUMBER(SEARCH(Search!$K$5,'Valid Values - Search'!R2035)),MAX($Q$3:Q2034)+1,0)</f>
        <v>2032</v>
      </c>
      <c r="R2035" s="64" t="s">
        <v>5741</v>
      </c>
      <c r="S2035" s="70" t="s">
        <v>102</v>
      </c>
      <c r="T2035" s="70" t="s">
        <v>102</v>
      </c>
      <c r="U2035" s="93" t="s">
        <v>8459</v>
      </c>
      <c r="V2035" s="94">
        <v>1001832</v>
      </c>
      <c r="W2035" s="97" t="s">
        <v>5741</v>
      </c>
      <c r="X2035" s="38" t="str">
        <f>IFERROR(VLOOKUP(ROWS($X$4:X2035),$Q$4:$R$5094,2,FALSE),"")</f>
        <v>DDT/DDD/DDE, sum of p,p' isomers</v>
      </c>
      <c r="Y2035" s="38" t="str">
        <f>IFERROR(VLOOKUP(ROWS($Y$4:Y2035),$P$4:$U$5094,6,FALSE),"")</f>
        <v>N/A</v>
      </c>
      <c r="Z2035" s="38">
        <f>IF(ISNUMBER(SEARCH(Search!$K$21,'Valid Values - Search'!AA2035)),MAX($Z$3:Z2034)+1,0)</f>
        <v>2032</v>
      </c>
      <c r="AA2035" s="64" t="s">
        <v>13586</v>
      </c>
      <c r="AB2035" s="70" t="s">
        <v>2701</v>
      </c>
      <c r="AC2035" s="71" t="s">
        <v>1182</v>
      </c>
      <c r="AD2035" s="38" t="str">
        <f>IFERROR(VLOOKUP(ROWS($AD$4:AD2035),$Z$4:$AC$3778,2,FALSE),"")</f>
        <v>Nickel, whole water recoverable, GFAA (I-4503 USDOI/USGS)</v>
      </c>
      <c r="AF2035" s="37"/>
    </row>
    <row r="2036" spans="16:32" ht="15" customHeight="1">
      <c r="P2036" s="38">
        <f>IF(ISNUMBER(SEARCH(Search!$K$13,'Valid Values - Search'!U2036)),MAX($P$3:P2035)+1,0)</f>
        <v>2033</v>
      </c>
      <c r="Q2036" s="38">
        <f>IF(ISNUMBER(SEARCH(Search!$K$5,'Valid Values - Search'!R2036)),MAX($Q$3:Q2035)+1,0)</f>
        <v>2033</v>
      </c>
      <c r="R2036" s="64" t="s">
        <v>5742</v>
      </c>
      <c r="S2036" s="70" t="s">
        <v>102</v>
      </c>
      <c r="T2036" s="70" t="s">
        <v>102</v>
      </c>
      <c r="U2036" s="93" t="s">
        <v>8776</v>
      </c>
      <c r="V2036" s="94">
        <v>1004334</v>
      </c>
      <c r="W2036" s="97" t="s">
        <v>5742</v>
      </c>
      <c r="X2036" s="38" t="str">
        <f>IFERROR(VLOOKUP(ROWS($X$4:X2036),$Q$4:$R$5094,2,FALSE),"")</f>
        <v>Decabromobiphenyl ether</v>
      </c>
      <c r="Y2036" s="38" t="str">
        <f>IFERROR(VLOOKUP(ROWS($Y$4:Y2036),$P$4:$U$5094,6,FALSE),"")</f>
        <v>1163-19-5</v>
      </c>
      <c r="Z2036" s="38">
        <f>IF(ISNUMBER(SEARCH(Search!$K$21,'Valid Values - Search'!AA2036)),MAX($Z$3:Z2035)+1,0)</f>
        <v>2033</v>
      </c>
      <c r="AA2036" s="64" t="s">
        <v>13587</v>
      </c>
      <c r="AB2036" s="70" t="s">
        <v>3430</v>
      </c>
      <c r="AC2036" s="71" t="s">
        <v>1102</v>
      </c>
      <c r="AD2036" s="38" t="str">
        <f>IFERROR(VLOOKUP(ROWS($AD$4:AD2036),$Z$4:$AC$3778,2,FALSE),"")</f>
        <v>Nicosulfuron by HPLC (PMD-NCS USEPA)</v>
      </c>
      <c r="AF2036" s="37"/>
    </row>
    <row r="2037" spans="16:32" ht="15" customHeight="1">
      <c r="P2037" s="38">
        <f>IF(ISNUMBER(SEARCH(Search!$K$13,'Valid Values - Search'!U2037)),MAX($P$3:P2036)+1,0)</f>
        <v>2034</v>
      </c>
      <c r="Q2037" s="38">
        <f>IF(ISNUMBER(SEARCH(Search!$K$5,'Valid Values - Search'!R2037)),MAX($Q$3:Q2036)+1,0)</f>
        <v>2034</v>
      </c>
      <c r="R2037" s="64" t="s">
        <v>5743</v>
      </c>
      <c r="S2037" s="70" t="s">
        <v>101</v>
      </c>
      <c r="T2037" s="70" t="s">
        <v>102</v>
      </c>
      <c r="U2037" s="93" t="s">
        <v>8776</v>
      </c>
      <c r="V2037" s="94">
        <v>1004329</v>
      </c>
      <c r="W2037" s="97" t="s">
        <v>5743</v>
      </c>
      <c r="X2037" s="38" t="str">
        <f>IFERROR(VLOOKUP(ROWS($X$4:X2037),$Q$4:$R$5094,2,FALSE),"")</f>
        <v>Decabromodiphenyl ether</v>
      </c>
      <c r="Y2037" s="38" t="str">
        <f>IFERROR(VLOOKUP(ROWS($Y$4:Y2037),$P$4:$U$5094,6,FALSE),"")</f>
        <v>1163-19-5</v>
      </c>
      <c r="Z2037" s="38">
        <f>IF(ISNUMBER(SEARCH(Search!$K$21,'Valid Values - Search'!AA2037)),MAX($Z$3:Z2036)+1,0)</f>
        <v>2034</v>
      </c>
      <c r="AA2037" s="64" t="s">
        <v>13588</v>
      </c>
      <c r="AB2037" s="70">
        <v>2544</v>
      </c>
      <c r="AC2037" s="71" t="s">
        <v>1150</v>
      </c>
      <c r="AD2037" s="38" t="str">
        <f>IFERROR(VLOOKUP(ROWS($AD$4:AD2037),$Z$4:$AC$3778,2,FALSE),"")</f>
        <v>Nicotine by GC/NPD (2544 NIOSH)</v>
      </c>
      <c r="AF2037" s="37"/>
    </row>
    <row r="2038" spans="16:32" ht="15" customHeight="1">
      <c r="P2038" s="38">
        <f>IF(ISNUMBER(SEARCH(Search!$K$13,'Valid Values - Search'!U2038)),MAX($P$3:P2037)+1,0)</f>
        <v>2035</v>
      </c>
      <c r="Q2038" s="38">
        <f>IF(ISNUMBER(SEARCH(Search!$K$5,'Valid Values - Search'!R2038)),MAX($Q$3:Q2037)+1,0)</f>
        <v>2035</v>
      </c>
      <c r="R2038" s="64" t="s">
        <v>5744</v>
      </c>
      <c r="S2038" s="70" t="s">
        <v>102</v>
      </c>
      <c r="T2038" s="70" t="s">
        <v>102</v>
      </c>
      <c r="U2038" s="93" t="s">
        <v>8776</v>
      </c>
      <c r="V2038" s="94">
        <v>390105</v>
      </c>
      <c r="W2038" s="97" t="s">
        <v>5744</v>
      </c>
      <c r="X2038" s="38" t="str">
        <f>IFERROR(VLOOKUP(ROWS($X$4:X2038),$Q$4:$R$5094,2,FALSE),"")</f>
        <v>Decabromodiphenyl oxide</v>
      </c>
      <c r="Y2038" s="38" t="str">
        <f>IFERROR(VLOOKUP(ROWS($Y$4:Y2038),$P$4:$U$5094,6,FALSE),"")</f>
        <v>1163-19-5</v>
      </c>
      <c r="Z2038" s="38">
        <f>IF(ISNUMBER(SEARCH(Search!$K$21,'Valid Values - Search'!AA2038)),MAX($Z$3:Z2037)+1,0)</f>
        <v>2035</v>
      </c>
      <c r="AA2038" s="64" t="s">
        <v>13589</v>
      </c>
      <c r="AB2038" s="70" t="s">
        <v>3433</v>
      </c>
      <c r="AC2038" s="71" t="s">
        <v>1102</v>
      </c>
      <c r="AD2038" s="38" t="str">
        <f>IFERROR(VLOOKUP(ROWS($AD$4:AD2038),$Z$4:$AC$3778,2,FALSE),"")</f>
        <v>Nicotine by HPLC (PMD-NIC USEPA)</v>
      </c>
      <c r="AF2038" s="37"/>
    </row>
    <row r="2039" spans="16:32" ht="15" customHeight="1">
      <c r="P2039" s="38">
        <f>IF(ISNUMBER(SEARCH(Search!$K$13,'Valid Values - Search'!U2039)),MAX($P$3:P2038)+1,0)</f>
        <v>2036</v>
      </c>
      <c r="Q2039" s="38">
        <f>IF(ISNUMBER(SEARCH(Search!$K$5,'Valid Values - Search'!R2039)),MAX($Q$3:Q2038)+1,0)</f>
        <v>2036</v>
      </c>
      <c r="R2039" s="64" t="s">
        <v>5745</v>
      </c>
      <c r="S2039" s="70" t="s">
        <v>101</v>
      </c>
      <c r="T2039" s="70" t="s">
        <v>102</v>
      </c>
      <c r="U2039" s="93" t="s">
        <v>8777</v>
      </c>
      <c r="V2039" s="94">
        <v>1386</v>
      </c>
      <c r="W2039" s="97" t="s">
        <v>5745</v>
      </c>
      <c r="X2039" s="38" t="str">
        <f>IFERROR(VLOOKUP(ROWS($X$4:X2039),$Q$4:$R$5094,2,FALSE),"")</f>
        <v>Decachlorobiphenyl</v>
      </c>
      <c r="Y2039" s="38" t="str">
        <f>IFERROR(VLOOKUP(ROWS($Y$4:Y2039),$P$4:$U$5094,6,FALSE),"")</f>
        <v>2051-24-3</v>
      </c>
      <c r="Z2039" s="38">
        <f>IF(ISNUMBER(SEARCH(Search!$K$21,'Valid Values - Search'!AA2039)),MAX($Z$3:Z2038)+1,0)</f>
        <v>2036</v>
      </c>
      <c r="AA2039" s="64" t="s">
        <v>13590</v>
      </c>
      <c r="AB2039" s="70" t="s">
        <v>2401</v>
      </c>
      <c r="AC2039" s="71" t="s">
        <v>1184</v>
      </c>
      <c r="AD2039" s="38" t="str">
        <f>IFERROR(VLOOKUP(ROWS($AD$4:AD2039),$Z$4:$AC$3778,2,FALSE),"")</f>
        <v>Nicotine in Indoor Air - GC/NPD (D5075 ASTM)</v>
      </c>
      <c r="AF2039" s="37"/>
    </row>
    <row r="2040" spans="16:32" ht="15" customHeight="1">
      <c r="P2040" s="38">
        <f>IF(ISNUMBER(SEARCH(Search!$K$13,'Valid Values - Search'!U2040)),MAX($P$3:P2039)+1,0)</f>
        <v>2037</v>
      </c>
      <c r="Q2040" s="38">
        <f>IF(ISNUMBER(SEARCH(Search!$K$5,'Valid Values - Search'!R2040)),MAX($Q$3:Q2039)+1,0)</f>
        <v>2037</v>
      </c>
      <c r="R2040" s="64" t="s">
        <v>5746</v>
      </c>
      <c r="S2040" s="70" t="s">
        <v>102</v>
      </c>
      <c r="T2040" s="70" t="s">
        <v>102</v>
      </c>
      <c r="U2040" s="93" t="s">
        <v>10155</v>
      </c>
      <c r="V2040" s="94">
        <v>17096</v>
      </c>
      <c r="W2040" s="97" t="s">
        <v>5746</v>
      </c>
      <c r="X2040" s="38" t="str">
        <f>IFERROR(VLOOKUP(ROWS($X$4:X2040),$Q$4:$R$5094,2,FALSE),"")</f>
        <v>Decafluorobiphenyl</v>
      </c>
      <c r="Y2040" s="38" t="str">
        <f>IFERROR(VLOOKUP(ROWS($Y$4:Y2040),$P$4:$U$5094,6,FALSE),"")</f>
        <v>434-90-2</v>
      </c>
      <c r="Z2040" s="38">
        <f>IF(ISNUMBER(SEARCH(Search!$K$21,'Valid Values - Search'!AA2040)),MAX($Z$3:Z2039)+1,0)</f>
        <v>2037</v>
      </c>
      <c r="AA2040" s="64" t="s">
        <v>13591</v>
      </c>
      <c r="AB2040" s="70" t="s">
        <v>2978</v>
      </c>
      <c r="AC2040" s="71" t="s">
        <v>1102</v>
      </c>
      <c r="AD2040" s="38" t="str">
        <f>IFERROR(VLOOKUP(ROWS($AD$4:AD2040),$Z$4:$AC$3778,2,FALSE),"")</f>
        <v>Nicotine in Indoor Air - XAD-4 (IP-2A USEPA)</v>
      </c>
      <c r="AF2040" s="37"/>
    </row>
    <row r="2041" spans="16:32" ht="15" customHeight="1">
      <c r="P2041" s="38">
        <f>IF(ISNUMBER(SEARCH(Search!$K$13,'Valid Values - Search'!U2041)),MAX($P$3:P2040)+1,0)</f>
        <v>2038</v>
      </c>
      <c r="Q2041" s="38">
        <f>IF(ISNUMBER(SEARCH(Search!$K$5,'Valid Values - Search'!R2041)),MAX($Q$3:Q2040)+1,0)</f>
        <v>2038</v>
      </c>
      <c r="R2041" s="64" t="s">
        <v>5747</v>
      </c>
      <c r="S2041" s="70" t="s">
        <v>102</v>
      </c>
      <c r="T2041" s="70" t="s">
        <v>102</v>
      </c>
      <c r="U2041" s="93" t="s">
        <v>10156</v>
      </c>
      <c r="V2041" s="94">
        <v>822</v>
      </c>
      <c r="W2041" s="97" t="s">
        <v>5747</v>
      </c>
      <c r="X2041" s="38" t="str">
        <f>IFERROR(VLOOKUP(ROWS($X$4:X2041),$Q$4:$R$5094,2,FALSE),"")</f>
        <v>Decahydronaphthalene</v>
      </c>
      <c r="Y2041" s="38" t="str">
        <f>IFERROR(VLOOKUP(ROWS($Y$4:Y2041),$P$4:$U$5094,6,FALSE),"")</f>
        <v>91-17-8</v>
      </c>
      <c r="Z2041" s="38">
        <f>IF(ISNUMBER(SEARCH(Search!$K$21,'Valid Values - Search'!AA2041)),MAX($Z$3:Z2040)+1,0)</f>
        <v>2038</v>
      </c>
      <c r="AA2041" s="64" t="s">
        <v>13592</v>
      </c>
      <c r="AB2041" s="70" t="s">
        <v>2979</v>
      </c>
      <c r="AC2041" s="71" t="s">
        <v>1102</v>
      </c>
      <c r="AD2041" s="38" t="str">
        <f>IFERROR(VLOOKUP(ROWS($AD$4:AD2041),$Z$4:$AC$3778,2,FALSE),"")</f>
        <v>Nicotine in Indoor Air-Cassette (IP-2B USEPA)</v>
      </c>
      <c r="AF2041" s="37"/>
    </row>
    <row r="2042" spans="16:32" ht="15" customHeight="1">
      <c r="P2042" s="38">
        <f>IF(ISNUMBER(SEARCH(Search!$K$13,'Valid Values - Search'!U2042)),MAX($P$3:P2041)+1,0)</f>
        <v>2039</v>
      </c>
      <c r="Q2042" s="38">
        <f>IF(ISNUMBER(SEARCH(Search!$K$5,'Valid Values - Search'!R2042)),MAX($Q$3:Q2041)+1,0)</f>
        <v>2039</v>
      </c>
      <c r="R2042" s="64" t="s">
        <v>5748</v>
      </c>
      <c r="S2042" s="70" t="s">
        <v>102</v>
      </c>
      <c r="T2042" s="70" t="s">
        <v>102</v>
      </c>
      <c r="U2042" s="93" t="s">
        <v>10157</v>
      </c>
      <c r="V2042" s="94">
        <v>823</v>
      </c>
      <c r="W2042" s="97" t="s">
        <v>5748</v>
      </c>
      <c r="X2042" s="38" t="str">
        <f>IFERROR(VLOOKUP(ROWS($X$4:X2042),$Q$4:$R$5094,2,FALSE),"")</f>
        <v>Decamethylcyclopentasiloxane</v>
      </c>
      <c r="Y2042" s="38" t="str">
        <f>IFERROR(VLOOKUP(ROWS($Y$4:Y2042),$P$4:$U$5094,6,FALSE),"")</f>
        <v>541-02-6</v>
      </c>
      <c r="Z2042" s="38">
        <f>IF(ISNUMBER(SEARCH(Search!$K$21,'Valid Values - Search'!AA2042)),MAX($Z$3:Z2041)+1,0)</f>
        <v>2039</v>
      </c>
      <c r="AA2042" s="64" t="s">
        <v>13593</v>
      </c>
      <c r="AB2042" s="70">
        <v>964.2</v>
      </c>
      <c r="AC2042" s="71" t="s">
        <v>1934</v>
      </c>
      <c r="AD2042" s="38" t="str">
        <f>IFERROR(VLOOKUP(ROWS($AD$4:AD2042),$Z$4:$AC$3778,2,FALSE),"")</f>
        <v>Nicotine Residues (964.2 AOAC)</v>
      </c>
      <c r="AF2042" s="37"/>
    </row>
    <row r="2043" spans="16:32" ht="15" customHeight="1">
      <c r="P2043" s="38">
        <f>IF(ISNUMBER(SEARCH(Search!$K$13,'Valid Values - Search'!U2043)),MAX($P$3:P2042)+1,0)</f>
        <v>2040</v>
      </c>
      <c r="Q2043" s="38">
        <f>IF(ISNUMBER(SEARCH(Search!$K$5,'Valid Values - Search'!R2043)),MAX($Q$3:Q2042)+1,0)</f>
        <v>2040</v>
      </c>
      <c r="R2043" s="64" t="s">
        <v>5749</v>
      </c>
      <c r="S2043" s="70" t="s">
        <v>102</v>
      </c>
      <c r="T2043" s="70" t="s">
        <v>102</v>
      </c>
      <c r="U2043" s="93" t="s">
        <v>10158</v>
      </c>
      <c r="V2043" s="94">
        <v>824</v>
      </c>
      <c r="W2043" s="97" t="s">
        <v>5749</v>
      </c>
      <c r="X2043" s="38" t="str">
        <f>IFERROR(VLOOKUP(ROWS($X$4:X2043),$Q$4:$R$5094,2,FALSE),"")</f>
        <v>Decane</v>
      </c>
      <c r="Y2043" s="38" t="str">
        <f>IFERROR(VLOOKUP(ROWS($Y$4:Y2043),$P$4:$U$5094,6,FALSE),"")</f>
        <v>124-18-5</v>
      </c>
      <c r="Z2043" s="38">
        <f>IF(ISNUMBER(SEARCH(Search!$K$21,'Valid Values - Search'!AA2043)),MAX($Z$3:Z2042)+1,0)</f>
        <v>2040</v>
      </c>
      <c r="AA2043" s="64" t="s">
        <v>13594</v>
      </c>
      <c r="AB2043" s="70" t="s">
        <v>3602</v>
      </c>
      <c r="AC2043" s="71" t="s">
        <v>3026</v>
      </c>
      <c r="AD2043" s="38" t="str">
        <f>IFERROR(VLOOKUP(ROWS($AD$4:AD2043),$Z$4:$AC$3778,2,FALSE),"")</f>
        <v>Niobium-93m and 94 in Aqueous Solutions (RP330 USDOE/ASD)</v>
      </c>
      <c r="AF2043" s="37"/>
    </row>
    <row r="2044" spans="16:32" ht="15" customHeight="1">
      <c r="P2044" s="38">
        <f>IF(ISNUMBER(SEARCH(Search!$K$13,'Valid Values - Search'!U2044)),MAX($P$3:P2043)+1,0)</f>
        <v>2041</v>
      </c>
      <c r="Q2044" s="38">
        <f>IF(ISNUMBER(SEARCH(Search!$K$5,'Valid Values - Search'!R2044)),MAX($Q$3:Q2043)+1,0)</f>
        <v>2041</v>
      </c>
      <c r="R2044" s="64" t="s">
        <v>5750</v>
      </c>
      <c r="S2044" s="70" t="s">
        <v>102</v>
      </c>
      <c r="T2044" s="70" t="s">
        <v>102</v>
      </c>
      <c r="U2044" s="93" t="s">
        <v>10159</v>
      </c>
      <c r="V2044" s="94">
        <v>753</v>
      </c>
      <c r="W2044" s="97" t="s">
        <v>5750</v>
      </c>
      <c r="X2044" s="38" t="str">
        <f>IFERROR(VLOOKUP(ROWS($X$4:X2044),$Q$4:$R$5094,2,FALSE),"")</f>
        <v>Decanoic acid</v>
      </c>
      <c r="Y2044" s="38" t="str">
        <f>IFERROR(VLOOKUP(ROWS($Y$4:Y2044),$P$4:$U$5094,6,FALSE),"")</f>
        <v>334-48-5</v>
      </c>
      <c r="Z2044" s="38">
        <f>IF(ISNUMBER(SEARCH(Search!$K$21,'Valid Values - Search'!AA2044)),MAX($Z$3:Z2043)+1,0)</f>
        <v>2041</v>
      </c>
      <c r="AA2044" s="64" t="s">
        <v>13595</v>
      </c>
      <c r="AB2044" s="70" t="s">
        <v>1492</v>
      </c>
      <c r="AC2044" s="71" t="s">
        <v>1102</v>
      </c>
      <c r="AD2044" s="38" t="str">
        <f>IFERROR(VLOOKUP(ROWS($AD$4:AD2044),$Z$4:$AC$3778,2,FALSE),"")</f>
        <v>Nitrate and Nitrite by Colorimetry (353.2_M USEPA)</v>
      </c>
      <c r="AF2044" s="37"/>
    </row>
    <row r="2045" spans="16:32" ht="15" customHeight="1">
      <c r="P2045" s="38">
        <f>IF(ISNUMBER(SEARCH(Search!$K$13,'Valid Values - Search'!U2045)),MAX($P$3:P2044)+1,0)</f>
        <v>2042</v>
      </c>
      <c r="Q2045" s="38">
        <f>IF(ISNUMBER(SEARCH(Search!$K$5,'Valid Values - Search'!R2045)),MAX($Q$3:Q2044)+1,0)</f>
        <v>2042</v>
      </c>
      <c r="R2045" s="64" t="s">
        <v>5751</v>
      </c>
      <c r="S2045" s="70" t="s">
        <v>102</v>
      </c>
      <c r="T2045" s="70" t="s">
        <v>102</v>
      </c>
      <c r="U2045" s="93" t="s">
        <v>10160</v>
      </c>
      <c r="V2045" s="94">
        <v>16570</v>
      </c>
      <c r="W2045" s="97" t="s">
        <v>5751</v>
      </c>
      <c r="X2045" s="38" t="str">
        <f>IFERROR(VLOOKUP(ROWS($X$4:X2045),$Q$4:$R$5094,2,FALSE),"")</f>
        <v>Decylbenzene</v>
      </c>
      <c r="Y2045" s="38" t="str">
        <f>IFERROR(VLOOKUP(ROWS($Y$4:Y2045),$P$4:$U$5094,6,FALSE),"")</f>
        <v>104-72-3</v>
      </c>
      <c r="Z2045" s="38">
        <f>IF(ISNUMBER(SEARCH(Search!$K$21,'Valid Values - Search'!AA2045)),MAX($Z$3:Z2044)+1,0)</f>
        <v>2042</v>
      </c>
      <c r="AA2045" s="64" t="s">
        <v>13596</v>
      </c>
      <c r="AB2045" s="70" t="s">
        <v>1131</v>
      </c>
      <c r="AC2045" s="71" t="s">
        <v>1130</v>
      </c>
      <c r="AD2045" s="38" t="str">
        <f>IFERROR(VLOOKUP(ROWS($AD$4:AD2045),$Z$4:$AC$3778,2,FALSE),"")</f>
        <v>Nitrate and Nitrite Cadmium reduction method (10-107-04-1-C LACHAT)</v>
      </c>
      <c r="AF2045" s="37"/>
    </row>
    <row r="2046" spans="16:32" ht="15" customHeight="1">
      <c r="P2046" s="38">
        <f>IF(ISNUMBER(SEARCH(Search!$K$13,'Valid Values - Search'!U2046)),MAX($P$3:P2045)+1,0)</f>
        <v>2043</v>
      </c>
      <c r="Q2046" s="38">
        <f>IF(ISNUMBER(SEARCH(Search!$K$5,'Valid Values - Search'!R2046)),MAX($Q$3:Q2045)+1,0)</f>
        <v>2043</v>
      </c>
      <c r="R2046" s="64" t="s">
        <v>5752</v>
      </c>
      <c r="S2046" s="70" t="s">
        <v>102</v>
      </c>
      <c r="T2046" s="70" t="s">
        <v>102</v>
      </c>
      <c r="U2046" s="93" t="s">
        <v>10161</v>
      </c>
      <c r="V2046" s="94">
        <v>15900</v>
      </c>
      <c r="W2046" s="97" t="s">
        <v>5752</v>
      </c>
      <c r="X2046" s="38" t="str">
        <f>IFERROR(VLOOKUP(ROWS($X$4:X2046),$Q$4:$R$5094,2,FALSE),"")</f>
        <v>Decyne</v>
      </c>
      <c r="Y2046" s="38" t="str">
        <f>IFERROR(VLOOKUP(ROWS($Y$4:Y2046),$P$4:$U$5094,6,FALSE),"")</f>
        <v>27381-15-3</v>
      </c>
      <c r="Z2046" s="38">
        <f>IF(ISNUMBER(SEARCH(Search!$K$21,'Valid Values - Search'!AA2046)),MAX($Z$3:Z2045)+1,0)</f>
        <v>2043</v>
      </c>
      <c r="AA2046" s="64" t="s">
        <v>13597</v>
      </c>
      <c r="AB2046" s="70" t="s">
        <v>1133</v>
      </c>
      <c r="AC2046" s="71" t="s">
        <v>1130</v>
      </c>
      <c r="AD2046" s="38" t="str">
        <f>IFERROR(VLOOKUP(ROWS($AD$4:AD2046),$Z$4:$AC$3778,2,FALSE),"")</f>
        <v>Nitrate and Nitrite Cadmium Reduction Method (Sulfanilamide/NED) (10-107-04-1-O LACHAT)</v>
      </c>
      <c r="AF2046" s="37"/>
    </row>
    <row r="2047" spans="16:32" ht="15" customHeight="1">
      <c r="P2047" s="38">
        <f>IF(ISNUMBER(SEARCH(Search!$K$13,'Valid Values - Search'!U2047)),MAX($P$3:P2046)+1,0)</f>
        <v>2044</v>
      </c>
      <c r="Q2047" s="38">
        <f>IF(ISNUMBER(SEARCH(Search!$K$5,'Valid Values - Search'!R2047)),MAX($Q$3:Q2046)+1,0)</f>
        <v>2044</v>
      </c>
      <c r="R2047" s="64" t="s">
        <v>15417</v>
      </c>
      <c r="S2047" s="99" t="s">
        <v>101</v>
      </c>
      <c r="T2047" s="99" t="s">
        <v>102</v>
      </c>
      <c r="U2047" s="100" t="s">
        <v>8858</v>
      </c>
      <c r="V2047" s="101">
        <v>893</v>
      </c>
      <c r="W2047" s="97" t="s">
        <v>15417</v>
      </c>
      <c r="X2047" s="38" t="str">
        <f>IFERROR(VLOOKUP(ROWS($X$4:X2047),$Q$4:$R$5094,2,FALSE),"")</f>
        <v>DEET</v>
      </c>
      <c r="Y2047" s="38" t="str">
        <f>IFERROR(VLOOKUP(ROWS($Y$4:Y2047),$P$4:$U$5094,6,FALSE),"")</f>
        <v>134-62-3</v>
      </c>
      <c r="Z2047" s="38">
        <f>IF(ISNUMBER(SEARCH(Search!$K$21,'Valid Values - Search'!AA2047)),MAX($Z$3:Z2046)+1,0)</f>
        <v>2044</v>
      </c>
      <c r="AA2047" s="64" t="s">
        <v>13598</v>
      </c>
      <c r="AB2047" s="70" t="s">
        <v>2644</v>
      </c>
      <c r="AC2047" s="71" t="s">
        <v>1182</v>
      </c>
      <c r="AD2047" s="38" t="str">
        <f>IFERROR(VLOOKUP(ROWS($AD$4:AD2047),$Z$4:$AC$3778,2,FALSE),"")</f>
        <v>Nitrate and Nitrite in Low Ionic-Strength Water by Colorimetry (I-2546-91 USDOI/USGS)</v>
      </c>
      <c r="AF2047" s="37"/>
    </row>
    <row r="2048" spans="16:32" ht="15" customHeight="1">
      <c r="P2048" s="38">
        <f>IF(ISNUMBER(SEARCH(Search!$K$13,'Valid Values - Search'!U2048)),MAX($P$3:P2047)+1,0)</f>
        <v>2045</v>
      </c>
      <c r="Q2048" s="38">
        <f>IF(ISNUMBER(SEARCH(Search!$K$5,'Valid Values - Search'!R2048)),MAX($Q$3:Q2047)+1,0)</f>
        <v>2045</v>
      </c>
      <c r="R2048" s="64" t="s">
        <v>5753</v>
      </c>
      <c r="S2048" s="70" t="s">
        <v>102</v>
      </c>
      <c r="T2048" s="70" t="s">
        <v>102</v>
      </c>
      <c r="U2048" s="93" t="s">
        <v>10162</v>
      </c>
      <c r="V2048" s="94" t="s">
        <v>8459</v>
      </c>
      <c r="W2048" s="97" t="s">
        <v>5753</v>
      </c>
      <c r="X2048" s="38" t="str">
        <f>IFERROR(VLOOKUP(ROWS($X$4:X2048),$Q$4:$R$5094,2,FALSE),"")</f>
        <v>DEET-d7</v>
      </c>
      <c r="Y2048" s="38" t="str">
        <f>IFERROR(VLOOKUP(ROWS($Y$4:Y2048),$P$4:$U$5094,6,FALSE),"")</f>
        <v>1219799-37-7</v>
      </c>
      <c r="Z2048" s="38">
        <f>IF(ISNUMBER(SEARCH(Search!$K$21,'Valid Values - Search'!AA2048)),MAX($Z$3:Z2047)+1,0)</f>
        <v>2045</v>
      </c>
      <c r="AA2048" s="64" t="s">
        <v>13599</v>
      </c>
      <c r="AB2048" s="70" t="s">
        <v>1588</v>
      </c>
      <c r="AC2048" s="71" t="s">
        <v>1156</v>
      </c>
      <c r="AD2048" s="38" t="str">
        <f>IFERROR(VLOOKUP(ROWS($AD$4:AD2048),$Z$4:$AC$3778,2,FALSE),"")</f>
        <v>Nitrate in Water- Automated Cadmium Reduction (4500-NO3(F) APHA)</v>
      </c>
      <c r="AF2048" s="37"/>
    </row>
    <row r="2049" spans="16:32" ht="15" customHeight="1">
      <c r="P2049" s="38">
        <f>IF(ISNUMBER(SEARCH(Search!$K$13,'Valid Values - Search'!U2049)),MAX($P$3:P2048)+1,0)</f>
        <v>2046</v>
      </c>
      <c r="Q2049" s="38">
        <f>IF(ISNUMBER(SEARCH(Search!$K$5,'Valid Values - Search'!R2049)),MAX($Q$3:Q2048)+1,0)</f>
        <v>2046</v>
      </c>
      <c r="R2049" s="64" t="s">
        <v>5754</v>
      </c>
      <c r="S2049" s="70" t="s">
        <v>102</v>
      </c>
      <c r="T2049" s="70" t="s">
        <v>102</v>
      </c>
      <c r="U2049" s="93" t="s">
        <v>10163</v>
      </c>
      <c r="V2049" s="94">
        <v>826</v>
      </c>
      <c r="W2049" s="97" t="s">
        <v>5754</v>
      </c>
      <c r="X2049" s="38" t="str">
        <f>IFERROR(VLOOKUP(ROWS($X$4:X2049),$Q$4:$R$5094,2,FALSE),"")</f>
        <v>Dehydroabietic acid</v>
      </c>
      <c r="Y2049" s="38" t="str">
        <f>IFERROR(VLOOKUP(ROWS($Y$4:Y2049),$P$4:$U$5094,6,FALSE),"")</f>
        <v>1740-19-8</v>
      </c>
      <c r="Z2049" s="38">
        <f>IF(ISNUMBER(SEARCH(Search!$K$21,'Valid Values - Search'!AA2049)),MAX($Z$3:Z2048)+1,0)</f>
        <v>2046</v>
      </c>
      <c r="AA2049" s="64" t="s">
        <v>13600</v>
      </c>
      <c r="AB2049" s="70" t="s">
        <v>1590</v>
      </c>
      <c r="AC2049" s="71" t="s">
        <v>1156</v>
      </c>
      <c r="AD2049" s="38" t="str">
        <f>IFERROR(VLOOKUP(ROWS($AD$4:AD2049),$Z$4:$AC$3778,2,FALSE),"")</f>
        <v>Nitrate in Water- Automated Hydrazine Reduction (4500-NO3(H) APHA)</v>
      </c>
      <c r="AF2049" s="37"/>
    </row>
    <row r="2050" spans="16:32" ht="15" customHeight="1">
      <c r="P2050" s="38">
        <f>IF(ISNUMBER(SEARCH(Search!$K$13,'Valid Values - Search'!U2050)),MAX($P$3:P2049)+1,0)</f>
        <v>2047</v>
      </c>
      <c r="Q2050" s="38">
        <f>IF(ISNUMBER(SEARCH(Search!$K$5,'Valid Values - Search'!R2050)),MAX($Q$3:Q2049)+1,0)</f>
        <v>2047</v>
      </c>
      <c r="R2050" s="64" t="s">
        <v>5755</v>
      </c>
      <c r="S2050" s="70" t="s">
        <v>102</v>
      </c>
      <c r="T2050" s="70" t="s">
        <v>102</v>
      </c>
      <c r="U2050" s="93" t="s">
        <v>10164</v>
      </c>
      <c r="V2050" s="94">
        <v>16991</v>
      </c>
      <c r="W2050" s="97" t="s">
        <v>5755</v>
      </c>
      <c r="X2050" s="38" t="str">
        <f>IFERROR(VLOOKUP(ROWS($X$4:X2050),$Q$4:$R$5094,2,FALSE),"")</f>
        <v>Dehydroabietylamine</v>
      </c>
      <c r="Y2050" s="38" t="str">
        <f>IFERROR(VLOOKUP(ROWS($Y$4:Y2050),$P$4:$U$5094,6,FALSE),"")</f>
        <v>1446-61-3</v>
      </c>
      <c r="Z2050" s="38">
        <f>IF(ISNUMBER(SEARCH(Search!$K$21,'Valid Values - Search'!AA2050)),MAX($Z$3:Z2049)+1,0)</f>
        <v>2047</v>
      </c>
      <c r="AA2050" s="64" t="s">
        <v>13601</v>
      </c>
      <c r="AB2050" s="70" t="s">
        <v>2019</v>
      </c>
      <c r="AC2050" s="71" t="s">
        <v>1775</v>
      </c>
      <c r="AD2050" s="38" t="str">
        <f>IFERROR(VLOOKUP(ROWS($AD$4:AD2050),$Z$4:$AC$3778,2,FALSE),"")</f>
        <v>Nitrate in water by colorimetric assay (A00243 MWI)</v>
      </c>
      <c r="AF2050" s="37"/>
    </row>
    <row r="2051" spans="16:32" ht="15" customHeight="1">
      <c r="P2051" s="38">
        <f>IF(ISNUMBER(SEARCH(Search!$K$13,'Valid Values - Search'!U2051)),MAX($P$3:P2050)+1,0)</f>
        <v>2048</v>
      </c>
      <c r="Q2051" s="38">
        <f>IF(ISNUMBER(SEARCH(Search!$K$5,'Valid Values - Search'!R2051)),MAX($Q$3:Q2050)+1,0)</f>
        <v>2048</v>
      </c>
      <c r="R2051" s="64" t="s">
        <v>5756</v>
      </c>
      <c r="S2051" s="70" t="s">
        <v>102</v>
      </c>
      <c r="T2051" s="70" t="s">
        <v>102</v>
      </c>
      <c r="U2051" s="93" t="s">
        <v>10165</v>
      </c>
      <c r="V2051" s="94">
        <v>16986</v>
      </c>
      <c r="W2051" s="97" t="s">
        <v>5756</v>
      </c>
      <c r="X2051" s="38" t="str">
        <f>IFERROR(VLOOKUP(ROWS($X$4:X2051),$Q$4:$R$5094,2,FALSE),"")</f>
        <v>Dehydroabietylamine acetate</v>
      </c>
      <c r="Y2051" s="38" t="str">
        <f>IFERROR(VLOOKUP(ROWS($Y$4:Y2051),$P$4:$U$5094,6,FALSE),"")</f>
        <v>2026-24-6</v>
      </c>
      <c r="Z2051" s="38">
        <f>IF(ISNUMBER(SEARCH(Search!$K$21,'Valid Values - Search'!AA2051)),MAX($Z$3:Z2050)+1,0)</f>
        <v>2048</v>
      </c>
      <c r="AA2051" s="64" t="s">
        <v>13602</v>
      </c>
      <c r="AB2051" s="70" t="s">
        <v>3032</v>
      </c>
      <c r="AC2051" s="71" t="s">
        <v>3026</v>
      </c>
      <c r="AD2051" s="38" t="str">
        <f>IFERROR(VLOOKUP(ROWS($AD$4:AD2051),$Z$4:$AC$3778,2,FALSE),"")</f>
        <v>Nitrate in Water by Colorimetric Test (MS310 USDOE/ASD)</v>
      </c>
      <c r="AF2051" s="37"/>
    </row>
    <row r="2052" spans="16:32" ht="15" customHeight="1">
      <c r="P2052" s="38">
        <f>IF(ISNUMBER(SEARCH(Search!$K$13,'Valid Values - Search'!U2052)),MAX($P$3:P2051)+1,0)</f>
        <v>2049</v>
      </c>
      <c r="Q2052" s="38">
        <f>IF(ISNUMBER(SEARCH(Search!$K$5,'Valid Values - Search'!R2052)),MAX($Q$3:Q2051)+1,0)</f>
        <v>2049</v>
      </c>
      <c r="R2052" s="64" t="s">
        <v>5757</v>
      </c>
      <c r="S2052" s="70" t="s">
        <v>102</v>
      </c>
      <c r="T2052" s="70" t="s">
        <v>102</v>
      </c>
      <c r="U2052" s="93" t="s">
        <v>10166</v>
      </c>
      <c r="V2052" s="94">
        <v>1004325</v>
      </c>
      <c r="W2052" s="97" t="s">
        <v>5757</v>
      </c>
      <c r="X2052" s="38" t="str">
        <f>IFERROR(VLOOKUP(ROWS($X$4:X2052),$Q$4:$R$5094,2,FALSE),"")</f>
        <v>Dehydroaripiprazole hydrochloride</v>
      </c>
      <c r="Y2052" s="38" t="str">
        <f>IFERROR(VLOOKUP(ROWS($Y$4:Y2052),$P$4:$U$5094,6,FALSE),"")</f>
        <v>1008531-60-9</v>
      </c>
      <c r="Z2052" s="38">
        <f>IF(ISNUMBER(SEARCH(Search!$K$21,'Valid Values - Search'!AA2052)),MAX($Z$3:Z2051)+1,0)</f>
        <v>2049</v>
      </c>
      <c r="AA2052" s="64" t="s">
        <v>13603</v>
      </c>
      <c r="AB2052" s="70" t="s">
        <v>3092</v>
      </c>
      <c r="AC2052" s="71" t="s">
        <v>3093</v>
      </c>
      <c r="AD2052" s="38" t="str">
        <f>IFERROR(VLOOKUP(ROWS($AD$4:AD2052),$Z$4:$AC$3778,2,FALSE),"")</f>
        <v>Nitrate in Water by Colorimetry (NO3 EASYCHEM SYSTEA SCIENTIFIC)</v>
      </c>
      <c r="AF2052" s="37"/>
    </row>
    <row r="2053" spans="16:32" ht="15" customHeight="1">
      <c r="P2053" s="38">
        <f>IF(ISNUMBER(SEARCH(Search!$K$13,'Valid Values - Search'!U2053)),MAX($P$3:P2052)+1,0)</f>
        <v>2050</v>
      </c>
      <c r="Q2053" s="38">
        <f>IF(ISNUMBER(SEARCH(Search!$K$5,'Valid Values - Search'!R2053)),MAX($Q$3:Q2052)+1,0)</f>
        <v>2050</v>
      </c>
      <c r="R2053" s="64" t="s">
        <v>5758</v>
      </c>
      <c r="S2053" s="70" t="s">
        <v>102</v>
      </c>
      <c r="T2053" s="70" t="s">
        <v>102</v>
      </c>
      <c r="U2053" s="93" t="s">
        <v>8459</v>
      </c>
      <c r="V2053" s="94">
        <v>1000748</v>
      </c>
      <c r="W2053" s="97" t="s">
        <v>5758</v>
      </c>
      <c r="X2053" s="38" t="str">
        <f>IFERROR(VLOOKUP(ROWS($X$4:X2053),$Q$4:$R$5094,2,FALSE),"")</f>
        <v>Dehydrogenase</v>
      </c>
      <c r="Y2053" s="38" t="str">
        <f>IFERROR(VLOOKUP(ROWS($Y$4:Y2053),$P$4:$U$5094,6,FALSE),"")</f>
        <v>N/A</v>
      </c>
      <c r="Z2053" s="38">
        <f>IF(ISNUMBER(SEARCH(Search!$K$21,'Valid Values - Search'!AA2053)),MAX($Z$3:Z2052)+1,0)</f>
        <v>2050</v>
      </c>
      <c r="AA2053" s="64" t="s">
        <v>13604</v>
      </c>
      <c r="AB2053" s="70" t="s">
        <v>1585</v>
      </c>
      <c r="AC2053" s="71" t="s">
        <v>1156</v>
      </c>
      <c r="AD2053" s="38" t="str">
        <f>IFERROR(VLOOKUP(ROWS($AD$4:AD2053),$Z$4:$AC$3778,2,FALSE),"")</f>
        <v>Nitrate in Water by Ion Chromatography (4500-NO3(C) APHA)</v>
      </c>
      <c r="AF2053" s="37"/>
    </row>
    <row r="2054" spans="16:32" ht="15" customHeight="1">
      <c r="P2054" s="38">
        <f>IF(ISNUMBER(SEARCH(Search!$K$13,'Valid Values - Search'!U2054)),MAX($P$3:P2053)+1,0)</f>
        <v>2051</v>
      </c>
      <c r="Q2054" s="38">
        <f>IF(ISNUMBER(SEARCH(Search!$K$5,'Valid Values - Search'!R2054)),MAX($Q$3:Q2053)+1,0)</f>
        <v>2051</v>
      </c>
      <c r="R2054" s="64" t="s">
        <v>5759</v>
      </c>
      <c r="S2054" s="70" t="s">
        <v>102</v>
      </c>
      <c r="T2054" s="70" t="s">
        <v>102</v>
      </c>
      <c r="U2054" s="93" t="s">
        <v>8459</v>
      </c>
      <c r="V2054" s="94">
        <v>1000521</v>
      </c>
      <c r="W2054" s="97" t="s">
        <v>5759</v>
      </c>
      <c r="X2054" s="38" t="str">
        <f>IFERROR(VLOOKUP(ROWS($X$4:X2054),$Q$4:$R$5094,2,FALSE),"")</f>
        <v>Dehydrogenase (corrected for carbon content)</v>
      </c>
      <c r="Y2054" s="38" t="str">
        <f>IFERROR(VLOOKUP(ROWS($Y$4:Y2054),$P$4:$U$5094,6,FALSE),"")</f>
        <v>N/A</v>
      </c>
      <c r="Z2054" s="38">
        <f>IF(ISNUMBER(SEARCH(Search!$K$21,'Valid Values - Search'!AA2054)),MAX($Z$3:Z2053)+1,0)</f>
        <v>2051</v>
      </c>
      <c r="AA2054" s="64" t="s">
        <v>13605</v>
      </c>
      <c r="AB2054" s="70">
        <v>9210</v>
      </c>
      <c r="AC2054" s="71" t="s">
        <v>1102</v>
      </c>
      <c r="AD2054" s="38" t="str">
        <f>IFERROR(VLOOKUP(ROWS($AD$4:AD2054),$Z$4:$AC$3778,2,FALSE),"")</f>
        <v>Nitrate in Water by ISE (9210 USEPA)</v>
      </c>
      <c r="AF2054" s="37"/>
    </row>
    <row r="2055" spans="16:32" ht="15" customHeight="1">
      <c r="P2055" s="38">
        <f>IF(ISNUMBER(SEARCH(Search!$K$13,'Valid Values - Search'!U2055)),MAX($P$3:P2054)+1,0)</f>
        <v>2052</v>
      </c>
      <c r="Q2055" s="38">
        <f>IF(ISNUMBER(SEARCH(Search!$K$5,'Valid Values - Search'!R2055)),MAX($Q$3:Q2054)+1,0)</f>
        <v>2052</v>
      </c>
      <c r="R2055" s="64" t="s">
        <v>5760</v>
      </c>
      <c r="S2055" s="70" t="s">
        <v>102</v>
      </c>
      <c r="T2055" s="70" t="s">
        <v>102</v>
      </c>
      <c r="U2055" s="93" t="s">
        <v>10167</v>
      </c>
      <c r="V2055" s="94">
        <v>1002598</v>
      </c>
      <c r="W2055" s="97" t="s">
        <v>5760</v>
      </c>
      <c r="X2055" s="38" t="str">
        <f>IFERROR(VLOOKUP(ROWS($X$4:X2055),$Q$4:$R$5094,2,FALSE),"")</f>
        <v>Dehydronifedipine</v>
      </c>
      <c r="Y2055" s="38" t="str">
        <f>IFERROR(VLOOKUP(ROWS($Y$4:Y2055),$P$4:$U$5094,6,FALSE),"")</f>
        <v>67035-22-7</v>
      </c>
      <c r="Z2055" s="38">
        <f>IF(ISNUMBER(SEARCH(Search!$K$21,'Valid Values - Search'!AA2055)),MAX($Z$3:Z2054)+1,0)</f>
        <v>2052</v>
      </c>
      <c r="AA2055" s="64" t="s">
        <v>13606</v>
      </c>
      <c r="AB2055" s="70">
        <v>9200</v>
      </c>
      <c r="AC2055" s="71" t="s">
        <v>1102</v>
      </c>
      <c r="AD2055" s="38" t="str">
        <f>IFERROR(VLOOKUP(ROWS($AD$4:AD2055),$Z$4:$AC$3778,2,FALSE),"")</f>
        <v>Nitrate in Water by Spectrophotometry (9200 USEPA)</v>
      </c>
      <c r="AF2055" s="37"/>
    </row>
    <row r="2056" spans="16:32" ht="15" customHeight="1">
      <c r="P2056" s="38">
        <f>IF(ISNUMBER(SEARCH(Search!$K$13,'Valid Values - Search'!U2056)),MAX($P$3:P2055)+1,0)</f>
        <v>2053</v>
      </c>
      <c r="Q2056" s="38">
        <f>IF(ISNUMBER(SEARCH(Search!$K$5,'Valid Values - Search'!R2056)),MAX($Q$3:Q2055)+1,0)</f>
        <v>2053</v>
      </c>
      <c r="R2056" s="98" t="s">
        <v>11542</v>
      </c>
      <c r="S2056" s="70" t="s">
        <v>101</v>
      </c>
      <c r="T2056" s="70" t="s">
        <v>102</v>
      </c>
      <c r="U2056" s="93" t="s">
        <v>9415</v>
      </c>
      <c r="V2056" s="94" t="s">
        <v>8459</v>
      </c>
      <c r="W2056" s="97" t="s">
        <v>11542</v>
      </c>
      <c r="X2056" s="38" t="str">
        <f>IFERROR(VLOOKUP(ROWS($X$4:X2056),$Q$4:$R$5094,2,FALSE),"")</f>
        <v>Deisopropylatrazine</v>
      </c>
      <c r="Y2056" s="38" t="str">
        <f>IFERROR(VLOOKUP(ROWS($Y$4:Y2056),$P$4:$U$5094,6,FALSE),"")</f>
        <v>1007-28-9</v>
      </c>
      <c r="Z2056" s="38">
        <f>IF(ISNUMBER(SEARCH(Search!$K$21,'Valid Values - Search'!AA2056)),MAX($Z$3:Z2055)+1,0)</f>
        <v>2053</v>
      </c>
      <c r="AA2056" s="64" t="s">
        <v>13607</v>
      </c>
      <c r="AB2056" s="70" t="s">
        <v>1940</v>
      </c>
      <c r="AC2056" s="71" t="s">
        <v>1102</v>
      </c>
      <c r="AD2056" s="38" t="str">
        <f>IFERROR(VLOOKUP(ROWS($AD$4:AD2056),$Z$4:$AC$3778,2,FALSE),"")</f>
        <v>Nitrate in Water by Spectrophotometry (9200A USEPA)</v>
      </c>
      <c r="AF2056" s="37"/>
    </row>
    <row r="2057" spans="16:32" ht="15" customHeight="1">
      <c r="P2057" s="38">
        <f>IF(ISNUMBER(SEARCH(Search!$K$13,'Valid Values - Search'!U2057)),MAX($P$3:P2056)+1,0)</f>
        <v>2054</v>
      </c>
      <c r="Q2057" s="38">
        <f>IF(ISNUMBER(SEARCH(Search!$K$5,'Valid Values - Search'!R2057)),MAX($Q$3:Q2056)+1,0)</f>
        <v>2054</v>
      </c>
      <c r="R2057" s="64" t="s">
        <v>15418</v>
      </c>
      <c r="S2057" s="99" t="s">
        <v>101</v>
      </c>
      <c r="T2057" s="99" t="s">
        <v>102</v>
      </c>
      <c r="U2057" s="100" t="s">
        <v>9066</v>
      </c>
      <c r="V2057" s="101">
        <v>59220</v>
      </c>
      <c r="W2057" s="97" t="s">
        <v>15418</v>
      </c>
      <c r="X2057" s="38" t="str">
        <f>IFERROR(VLOOKUP(ROWS($X$4:X2057),$Q$4:$R$5094,2,FALSE),"")</f>
        <v>delta-BHC</v>
      </c>
      <c r="Y2057" s="38" t="str">
        <f>IFERROR(VLOOKUP(ROWS($Y$4:Y2057),$P$4:$U$5094,6,FALSE),"")</f>
        <v>319-86-8</v>
      </c>
      <c r="Z2057" s="38">
        <f>IF(ISNUMBER(SEARCH(Search!$K$21,'Valid Values - Search'!AA2057)),MAX($Z$3:Z2056)+1,0)</f>
        <v>2054</v>
      </c>
      <c r="AA2057" s="64" t="s">
        <v>13608</v>
      </c>
      <c r="AB2057" s="70" t="s">
        <v>1584</v>
      </c>
      <c r="AC2057" s="71" t="s">
        <v>1156</v>
      </c>
      <c r="AD2057" s="38" t="str">
        <f>IFERROR(VLOOKUP(ROWS($AD$4:AD2057),$Z$4:$AC$3778,2,FALSE),"")</f>
        <v>Nitrate in Water by Ultraviolet Spectrophotometry (4500-NO3(B) APHA)</v>
      </c>
      <c r="AF2057" s="37"/>
    </row>
    <row r="2058" spans="16:32" ht="15" customHeight="1">
      <c r="P2058" s="38">
        <f>IF(ISNUMBER(SEARCH(Search!$K$13,'Valid Values - Search'!U2058)),MAX($P$3:P2057)+1,0)</f>
        <v>2055</v>
      </c>
      <c r="Q2058" s="38">
        <f>IF(ISNUMBER(SEARCH(Search!$K$5,'Valid Values - Search'!R2058)),MAX($Q$3:Q2057)+1,0)</f>
        <v>2055</v>
      </c>
      <c r="R2058" s="64" t="s">
        <v>5761</v>
      </c>
      <c r="S2058" s="70" t="s">
        <v>101</v>
      </c>
      <c r="T2058" s="70" t="s">
        <v>102</v>
      </c>
      <c r="U2058" s="93" t="s">
        <v>8778</v>
      </c>
      <c r="V2058" s="94">
        <v>390148</v>
      </c>
      <c r="W2058" s="97" t="s">
        <v>5761</v>
      </c>
      <c r="X2058" s="38" t="str">
        <f>IFERROR(VLOOKUP(ROWS($X$4:X2058),$Q$4:$R$5094,2,FALSE),"")</f>
        <v>Deltamethrin</v>
      </c>
      <c r="Y2058" s="38" t="str">
        <f>IFERROR(VLOOKUP(ROWS($Y$4:Y2058),$P$4:$U$5094,6,FALSE),"")</f>
        <v>52918-63-5</v>
      </c>
      <c r="Z2058" s="38">
        <f>IF(ISNUMBER(SEARCH(Search!$K$21,'Valid Values - Search'!AA2058)),MAX($Z$3:Z2057)+1,0)</f>
        <v>2055</v>
      </c>
      <c r="AA2058" s="64" t="s">
        <v>13609</v>
      </c>
      <c r="AB2058" s="70" t="s">
        <v>1587</v>
      </c>
      <c r="AC2058" s="71" t="s">
        <v>1156</v>
      </c>
      <c r="AD2058" s="38" t="str">
        <f>IFERROR(VLOOKUP(ROWS($AD$4:AD2058),$Z$4:$AC$3778,2,FALSE),"")</f>
        <v>Nitrate in Water- Cadmium Reduction (4500-NO3(E) APHA)</v>
      </c>
      <c r="AF2058" s="37"/>
    </row>
    <row r="2059" spans="16:32" ht="15" customHeight="1">
      <c r="P2059" s="38">
        <f>IF(ISNUMBER(SEARCH(Search!$K$13,'Valid Values - Search'!U2059)),MAX($P$3:P2058)+1,0)</f>
        <v>2056</v>
      </c>
      <c r="Q2059" s="38">
        <f>IF(ISNUMBER(SEARCH(Search!$K$5,'Valid Values - Search'!R2059)),MAX($Q$3:Q2058)+1,0)</f>
        <v>2056</v>
      </c>
      <c r="R2059" s="64" t="s">
        <v>5762</v>
      </c>
      <c r="S2059" s="70" t="s">
        <v>102</v>
      </c>
      <c r="T2059" s="70" t="s">
        <v>102</v>
      </c>
      <c r="U2059" s="93" t="s">
        <v>8459</v>
      </c>
      <c r="V2059" s="94" t="s">
        <v>8459</v>
      </c>
      <c r="W2059" s="97" t="s">
        <v>5762</v>
      </c>
      <c r="X2059" s="38" t="str">
        <f>IFERROR(VLOOKUP(ROWS($X$4:X2059),$Q$4:$R$5094,2,FALSE),"")</f>
        <v>Deltamethrin mixt. with Tralomethrin</v>
      </c>
      <c r="Y2059" s="38" t="str">
        <f>IFERROR(VLOOKUP(ROWS($Y$4:Y2059),$P$4:$U$5094,6,FALSE),"")</f>
        <v>N/A</v>
      </c>
      <c r="Z2059" s="38">
        <f>IF(ISNUMBER(SEARCH(Search!$K$21,'Valid Values - Search'!AA2059)),MAX($Z$3:Z2058)+1,0)</f>
        <v>2056</v>
      </c>
      <c r="AA2059" s="64" t="s">
        <v>13610</v>
      </c>
      <c r="AB2059" s="70" t="s">
        <v>1591</v>
      </c>
      <c r="AC2059" s="71" t="s">
        <v>1156</v>
      </c>
      <c r="AD2059" s="38" t="str">
        <f>IFERROR(VLOOKUP(ROWS($AD$4:AD2059),$Z$4:$AC$3778,2,FALSE),"")</f>
        <v>Nitrate in Water- Cadmium Reduction Flow Injection (4500-NO3(I) APHA)</v>
      </c>
      <c r="AF2059" s="37"/>
    </row>
    <row r="2060" spans="16:32" ht="15" customHeight="1">
      <c r="P2060" s="38">
        <f>IF(ISNUMBER(SEARCH(Search!$K$13,'Valid Values - Search'!U2060)),MAX($P$3:P2059)+1,0)</f>
        <v>2057</v>
      </c>
      <c r="Q2060" s="38">
        <f>IF(ISNUMBER(SEARCH(Search!$K$5,'Valid Values - Search'!R2060)),MAX($Q$3:Q2059)+1,0)</f>
        <v>2057</v>
      </c>
      <c r="R2060" s="64" t="s">
        <v>5763</v>
      </c>
      <c r="S2060" s="70" t="s">
        <v>102</v>
      </c>
      <c r="T2060" s="70" t="s">
        <v>102</v>
      </c>
      <c r="U2060" s="93" t="s">
        <v>10168</v>
      </c>
      <c r="V2060" s="94" t="s">
        <v>8459</v>
      </c>
      <c r="W2060" s="97" t="s">
        <v>5763</v>
      </c>
      <c r="X2060" s="38" t="str">
        <f>IFERROR(VLOOKUP(ROWS($X$4:X2060),$Q$4:$R$5094,2,FALSE),"")</f>
        <v>Demeclocycline</v>
      </c>
      <c r="Y2060" s="38" t="str">
        <f>IFERROR(VLOOKUP(ROWS($Y$4:Y2060),$P$4:$U$5094,6,FALSE),"")</f>
        <v>127-33-3</v>
      </c>
      <c r="Z2060" s="38">
        <f>IF(ISNUMBER(SEARCH(Search!$K$21,'Valid Values - Search'!AA2060)),MAX($Z$3:Z2059)+1,0)</f>
        <v>2057</v>
      </c>
      <c r="AA2060" s="64" t="s">
        <v>13611</v>
      </c>
      <c r="AB2060" s="70" t="s">
        <v>1589</v>
      </c>
      <c r="AC2060" s="71" t="s">
        <v>1156</v>
      </c>
      <c r="AD2060" s="38" t="str">
        <f>IFERROR(VLOOKUP(ROWS($AD$4:AD2060),$Z$4:$AC$3778,2,FALSE),"")</f>
        <v>Nitrate in Water- Titanous Chloride Reduction (4500-NO3(G) APHA)</v>
      </c>
      <c r="AF2060" s="37"/>
    </row>
    <row r="2061" spans="16:32" ht="15" customHeight="1">
      <c r="P2061" s="38">
        <f>IF(ISNUMBER(SEARCH(Search!$K$13,'Valid Values - Search'!U2061)),MAX($P$3:P2060)+1,0)</f>
        <v>2058</v>
      </c>
      <c r="Q2061" s="38">
        <f>IF(ISNUMBER(SEARCH(Search!$K$5,'Valid Values - Search'!R2061)),MAX($Q$3:Q2060)+1,0)</f>
        <v>2058</v>
      </c>
      <c r="R2061" s="64" t="s">
        <v>5764</v>
      </c>
      <c r="S2061" s="70" t="s">
        <v>102</v>
      </c>
      <c r="T2061" s="70" t="s">
        <v>102</v>
      </c>
      <c r="U2061" s="93" t="s">
        <v>10169</v>
      </c>
      <c r="V2061" s="94">
        <v>152</v>
      </c>
      <c r="W2061" s="97" t="s">
        <v>5764</v>
      </c>
      <c r="X2061" s="38" t="str">
        <f>IFERROR(VLOOKUP(ROWS($X$4:X2061),$Q$4:$R$5094,2,FALSE),"")</f>
        <v>Demeton</v>
      </c>
      <c r="Y2061" s="38" t="str">
        <f>IFERROR(VLOOKUP(ROWS($Y$4:Y2061),$P$4:$U$5094,6,FALSE),"")</f>
        <v>8065-48-3</v>
      </c>
      <c r="Z2061" s="38">
        <f>IF(ISNUMBER(SEARCH(Search!$K$21,'Valid Values - Search'!AA2061)),MAX($Z$3:Z2060)+1,0)</f>
        <v>2058</v>
      </c>
      <c r="AA2061" s="64" t="s">
        <v>13612</v>
      </c>
      <c r="AB2061" s="70" t="s">
        <v>1586</v>
      </c>
      <c r="AC2061" s="71" t="s">
        <v>1156</v>
      </c>
      <c r="AD2061" s="38" t="str">
        <f>IFERROR(VLOOKUP(ROWS($AD$4:AD2061),$Z$4:$AC$3778,2,FALSE),"")</f>
        <v>Nitrate in Water Using an ISE (4500-NO3(D) APHA)</v>
      </c>
      <c r="AF2061" s="37"/>
    </row>
    <row r="2062" spans="16:32" ht="15" customHeight="1">
      <c r="P2062" s="38">
        <f>IF(ISNUMBER(SEARCH(Search!$K$13,'Valid Values - Search'!U2062)),MAX($P$3:P2061)+1,0)</f>
        <v>2059</v>
      </c>
      <c r="Q2062" s="38">
        <f>IF(ISNUMBER(SEARCH(Search!$K$5,'Valid Values - Search'!R2062)),MAX($Q$3:Q2061)+1,0)</f>
        <v>2059</v>
      </c>
      <c r="R2062" s="64" t="s">
        <v>5765</v>
      </c>
      <c r="S2062" s="70" t="s">
        <v>102</v>
      </c>
      <c r="T2062" s="70" t="s">
        <v>102</v>
      </c>
      <c r="U2062" s="93" t="s">
        <v>10170</v>
      </c>
      <c r="V2062" s="94">
        <v>1164</v>
      </c>
      <c r="W2062" s="97" t="s">
        <v>5765</v>
      </c>
      <c r="X2062" s="38" t="str">
        <f>IFERROR(VLOOKUP(ROWS($X$4:X2062),$Q$4:$R$5094,2,FALSE),"")</f>
        <v>Demeton-methyl</v>
      </c>
      <c r="Y2062" s="38" t="str">
        <f>IFERROR(VLOOKUP(ROWS($Y$4:Y2062),$P$4:$U$5094,6,FALSE),"")</f>
        <v>8022-00-2</v>
      </c>
      <c r="Z2062" s="38">
        <f>IF(ISNUMBER(SEARCH(Search!$K$21,'Valid Values - Search'!AA2062)),MAX($Z$3:Z2061)+1,0)</f>
        <v>2059</v>
      </c>
      <c r="AA2062" s="64" t="s">
        <v>13613</v>
      </c>
      <c r="AB2062" s="70">
        <v>352.1</v>
      </c>
      <c r="AC2062" s="71" t="s">
        <v>1102</v>
      </c>
      <c r="AD2062" s="38" t="str">
        <f>IFERROR(VLOOKUP(ROWS($AD$4:AD2062),$Z$4:$AC$3778,2,FALSE),"")</f>
        <v>Nitrate Nitrogen by Colorimetry (352.1 USEPA)</v>
      </c>
      <c r="AF2062" s="37"/>
    </row>
    <row r="2063" spans="16:32" ht="15" customHeight="1">
      <c r="P2063" s="38">
        <f>IF(ISNUMBER(SEARCH(Search!$K$13,'Valid Values - Search'!U2063)),MAX($P$3:P2062)+1,0)</f>
        <v>2060</v>
      </c>
      <c r="Q2063" s="38">
        <f>IF(ISNUMBER(SEARCH(Search!$K$5,'Valid Values - Search'!R2063)),MAX($Q$3:Q2062)+1,0)</f>
        <v>2060</v>
      </c>
      <c r="R2063" s="64" t="s">
        <v>5766</v>
      </c>
      <c r="S2063" s="70" t="s">
        <v>102</v>
      </c>
      <c r="T2063" s="70" t="s">
        <v>102</v>
      </c>
      <c r="U2063" s="93" t="s">
        <v>10171</v>
      </c>
      <c r="V2063" s="94">
        <v>829</v>
      </c>
      <c r="W2063" s="97" t="s">
        <v>5766</v>
      </c>
      <c r="X2063" s="38" t="str">
        <f>IFERROR(VLOOKUP(ROWS($X$4:X2063),$Q$4:$R$5094,2,FALSE),"")</f>
        <v>Demeton-O</v>
      </c>
      <c r="Y2063" s="38" t="str">
        <f>IFERROR(VLOOKUP(ROWS($Y$4:Y2063),$P$4:$U$5094,6,FALSE),"")</f>
        <v>298-03-3</v>
      </c>
      <c r="Z2063" s="38">
        <f>IF(ISNUMBER(SEARCH(Search!$K$21,'Valid Values - Search'!AA2063)),MAX($Z$3:Z2062)+1,0)</f>
        <v>2060</v>
      </c>
      <c r="AA2063" s="64" t="s">
        <v>13614</v>
      </c>
      <c r="AB2063" s="70" t="s">
        <v>3072</v>
      </c>
      <c r="AC2063" s="71" t="s">
        <v>1180</v>
      </c>
      <c r="AD2063" s="38" t="str">
        <f>IFERROR(VLOOKUP(ROWS($AD$4:AD2063),$Z$4:$AC$3778,2,FALSE),"")</f>
        <v>Nitrate Nitrogen in Saline Water (NITRO-12 USDOC/NOAA)</v>
      </c>
      <c r="AF2063" s="37"/>
    </row>
    <row r="2064" spans="16:32" ht="15" customHeight="1">
      <c r="P2064" s="38">
        <f>IF(ISNUMBER(SEARCH(Search!$K$13,'Valid Values - Search'!U2064)),MAX($P$3:P2063)+1,0)</f>
        <v>2061</v>
      </c>
      <c r="Q2064" s="38">
        <f>IF(ISNUMBER(SEARCH(Search!$K$5,'Valid Values - Search'!R2064)),MAX($Q$3:Q2063)+1,0)</f>
        <v>2061</v>
      </c>
      <c r="R2064" s="64" t="s">
        <v>5767</v>
      </c>
      <c r="S2064" s="70" t="s">
        <v>102</v>
      </c>
      <c r="T2064" s="70" t="s">
        <v>102</v>
      </c>
      <c r="U2064" s="93" t="s">
        <v>10172</v>
      </c>
      <c r="V2064" s="94">
        <v>828</v>
      </c>
      <c r="W2064" s="97" t="s">
        <v>5767</v>
      </c>
      <c r="X2064" s="38" t="str">
        <f>IFERROR(VLOOKUP(ROWS($X$4:X2064),$Q$4:$R$5094,2,FALSE),"")</f>
        <v>Demeton-S</v>
      </c>
      <c r="Y2064" s="38" t="str">
        <f>IFERROR(VLOOKUP(ROWS($Y$4:Y2064),$P$4:$U$5094,6,FALSE),"")</f>
        <v>126-75-0</v>
      </c>
      <c r="Z2064" s="38">
        <f>IF(ISNUMBER(SEARCH(Search!$K$21,'Valid Values - Search'!AA2064)),MAX($Z$3:Z2063)+1,0)</f>
        <v>2061</v>
      </c>
      <c r="AA2064" s="64" t="s">
        <v>13615</v>
      </c>
      <c r="AB2064" s="70" t="s">
        <v>3075</v>
      </c>
      <c r="AC2064" s="71" t="s">
        <v>1180</v>
      </c>
      <c r="AD2064" s="38" t="str">
        <f>IFERROR(VLOOKUP(ROWS($AD$4:AD2064),$Z$4:$AC$3778,2,FALSE),"")</f>
        <v>Nitrate plus Nitrite in Sediment (NITRO-15 USDOC/NOAA)</v>
      </c>
      <c r="AF2064" s="37"/>
    </row>
    <row r="2065" spans="16:32" ht="15" customHeight="1">
      <c r="P2065" s="38">
        <f>IF(ISNUMBER(SEARCH(Search!$K$13,'Valid Values - Search'!U2065)),MAX($P$3:P2064)+1,0)</f>
        <v>2062</v>
      </c>
      <c r="Q2065" s="38">
        <f>IF(ISNUMBER(SEARCH(Search!$K$5,'Valid Values - Search'!R2065)),MAX($Q$3:Q2064)+1,0)</f>
        <v>2062</v>
      </c>
      <c r="R2065" s="64" t="s">
        <v>5768</v>
      </c>
      <c r="S2065" s="70" t="s">
        <v>102</v>
      </c>
      <c r="T2065" s="70" t="s">
        <v>102</v>
      </c>
      <c r="U2065" s="93" t="s">
        <v>8459</v>
      </c>
      <c r="V2065" s="94">
        <v>153</v>
      </c>
      <c r="W2065" s="97" t="s">
        <v>5768</v>
      </c>
      <c r="X2065" s="38" t="str">
        <f>IFERROR(VLOOKUP(ROWS($X$4:X2065),$Q$4:$R$5094,2,FALSE),"")</f>
        <v>Density</v>
      </c>
      <c r="Y2065" s="38" t="str">
        <f>IFERROR(VLOOKUP(ROWS($Y$4:Y2065),$P$4:$U$5094,6,FALSE),"")</f>
        <v>N/A</v>
      </c>
      <c r="Z2065" s="38">
        <f>IF(ISNUMBER(SEARCH(Search!$K$21,'Valid Values - Search'!AA2065)),MAX($Z$3:Z2064)+1,0)</f>
        <v>2062</v>
      </c>
      <c r="AA2065" s="64" t="s">
        <v>13616</v>
      </c>
      <c r="AB2065" s="70" t="s">
        <v>2646</v>
      </c>
      <c r="AC2065" s="71" t="s">
        <v>1182</v>
      </c>
      <c r="AD2065" s="38" t="str">
        <f>IFERROR(VLOOKUP(ROWS($AD$4:AD2065),$Z$4:$AC$3778,2,FALSE),"")</f>
        <v>Nitrate Plus Nitrite in Water by Enzymatic Reduction, Low Level, Auto Analyzer (I-2548-11 USDOI/USGS)</v>
      </c>
      <c r="AF2065" s="37"/>
    </row>
    <row r="2066" spans="16:32" ht="15" customHeight="1">
      <c r="P2066" s="38">
        <f>IF(ISNUMBER(SEARCH(Search!$K$13,'Valid Values - Search'!U2066)),MAX($P$3:P2065)+1,0)</f>
        <v>2063</v>
      </c>
      <c r="Q2066" s="38">
        <f>IF(ISNUMBER(SEARCH(Search!$K$5,'Valid Values - Search'!R2066)),MAX($Q$3:Q2065)+1,0)</f>
        <v>2063</v>
      </c>
      <c r="R2066" s="64" t="s">
        <v>5768</v>
      </c>
      <c r="S2066" s="99" t="s">
        <v>102</v>
      </c>
      <c r="T2066" s="99" t="s">
        <v>102</v>
      </c>
      <c r="U2066" s="100" t="s">
        <v>8459</v>
      </c>
      <c r="V2066" s="101">
        <v>1004426</v>
      </c>
      <c r="W2066" s="97" t="s">
        <v>5768</v>
      </c>
      <c r="X2066" s="38" t="str">
        <f>IFERROR(VLOOKUP(ROWS($X$4:X2066),$Q$4:$R$5094,2,FALSE),"")</f>
        <v>Density</v>
      </c>
      <c r="Y2066" s="38" t="str">
        <f>IFERROR(VLOOKUP(ROWS($Y$4:Y2066),$P$4:$U$5094,6,FALSE),"")</f>
        <v>N/A</v>
      </c>
      <c r="Z2066" s="38">
        <f>IF(ISNUMBER(SEARCH(Search!$K$21,'Valid Values - Search'!AA2066)),MAX($Z$3:Z2065)+1,0)</f>
        <v>2063</v>
      </c>
      <c r="AA2066" s="64" t="s">
        <v>13617</v>
      </c>
      <c r="AB2066" s="70" t="s">
        <v>3091</v>
      </c>
      <c r="AC2066" s="71" t="s">
        <v>1180</v>
      </c>
      <c r="AD2066" s="38" t="str">
        <f>IFERROR(VLOOKUP(ROWS($AD$4:AD2066),$Z$4:$AC$3778,2,FALSE),"")</f>
        <v>Nitrate plus Nitrite Nitrogen (NITRO-9 USDOC/NOAA)</v>
      </c>
      <c r="AF2066" s="37"/>
    </row>
    <row r="2067" spans="16:32" ht="15" customHeight="1">
      <c r="P2067" s="38">
        <f>IF(ISNUMBER(SEARCH(Search!$K$13,'Valid Values - Search'!U2067)),MAX($P$3:P2066)+1,0)</f>
        <v>2064</v>
      </c>
      <c r="Q2067" s="38">
        <f>IF(ISNUMBER(SEARCH(Search!$K$5,'Valid Values - Search'!R2067)),MAX($Q$3:Q2066)+1,0)</f>
        <v>2064</v>
      </c>
      <c r="R2067" s="64" t="s">
        <v>5769</v>
      </c>
      <c r="S2067" s="70" t="s">
        <v>102</v>
      </c>
      <c r="T2067" s="70" t="s">
        <v>102</v>
      </c>
      <c r="U2067" s="93" t="s">
        <v>8459</v>
      </c>
      <c r="V2067" s="94">
        <v>389205</v>
      </c>
      <c r="W2067" s="97" t="s">
        <v>5769</v>
      </c>
      <c r="X2067" s="38" t="str">
        <f>IFERROR(VLOOKUP(ROWS($X$4:X2067),$Q$4:$R$5094,2,FALSE),"")</f>
        <v>Density as sigma-t</v>
      </c>
      <c r="Y2067" s="38" t="str">
        <f>IFERROR(VLOOKUP(ROWS($Y$4:Y2067),$P$4:$U$5094,6,FALSE),"")</f>
        <v>N/A</v>
      </c>
      <c r="Z2067" s="38">
        <f>IF(ISNUMBER(SEARCH(Search!$K$21,'Valid Values - Search'!AA2067)),MAX($Z$3:Z2066)+1,0)</f>
        <v>2064</v>
      </c>
      <c r="AA2067" s="64" t="s">
        <v>13618</v>
      </c>
      <c r="AB2067" s="70" t="s">
        <v>3067</v>
      </c>
      <c r="AC2067" s="71" t="s">
        <v>3068</v>
      </c>
      <c r="AD2067" s="38" t="str">
        <f>IFERROR(VLOOKUP(ROWS($AD$4:AD2067),$Z$4:$AC$3778,2,FALSE),"")</f>
        <v>Nitrate via manual vanadium(III) reduction (NITRATE V(III) REDUC UC-DAVIS)</v>
      </c>
      <c r="AF2067" s="37"/>
    </row>
    <row r="2068" spans="16:32" ht="15" customHeight="1">
      <c r="P2068" s="38">
        <f>IF(ISNUMBER(SEARCH(Search!$K$13,'Valid Values - Search'!U2068)),MAX($P$3:P2067)+1,0)</f>
        <v>2065</v>
      </c>
      <c r="Q2068" s="38">
        <f>IF(ISNUMBER(SEARCH(Search!$K$5,'Valid Values - Search'!R2068)),MAX($Q$3:Q2067)+1,0)</f>
        <v>2065</v>
      </c>
      <c r="R2068" s="64" t="s">
        <v>5770</v>
      </c>
      <c r="S2068" s="70" t="s">
        <v>102</v>
      </c>
      <c r="T2068" s="70" t="s">
        <v>102</v>
      </c>
      <c r="U2068" s="93" t="s">
        <v>8459</v>
      </c>
      <c r="V2068" s="94">
        <v>154</v>
      </c>
      <c r="W2068" s="97" t="s">
        <v>5770</v>
      </c>
      <c r="X2068" s="38" t="str">
        <f>IFERROR(VLOOKUP(ROWS($X$4:X2068),$Q$4:$R$5094,2,FALSE),"")</f>
        <v>Deoxygenation constant</v>
      </c>
      <c r="Y2068" s="38" t="str">
        <f>IFERROR(VLOOKUP(ROWS($Y$4:Y2068),$P$4:$U$5094,6,FALSE),"")</f>
        <v>N/A</v>
      </c>
      <c r="Z2068" s="38">
        <f>IF(ISNUMBER(SEARCH(Search!$K$21,'Valid Values - Search'!AA2068)),MAX($Z$3:Z2067)+1,0)</f>
        <v>2065</v>
      </c>
      <c r="AA2068" s="64" t="s">
        <v>13619</v>
      </c>
      <c r="AB2068" s="70">
        <v>10206</v>
      </c>
      <c r="AC2068" s="71" t="s">
        <v>1151</v>
      </c>
      <c r="AD2068" s="38" t="str">
        <f>IFERROR(VLOOKUP(ROWS($AD$4:AD2068),$Z$4:$AC$3778,2,FALSE),"")</f>
        <v>Nitrate, Dimethylphenol Method (10206 HACH)</v>
      </c>
      <c r="AF2068" s="37"/>
    </row>
    <row r="2069" spans="16:32" ht="15" customHeight="1">
      <c r="P2069" s="38">
        <f>IF(ISNUMBER(SEARCH(Search!$K$13,'Valid Values - Search'!U2069)),MAX($P$3:P2068)+1,0)</f>
        <v>2066</v>
      </c>
      <c r="Q2069" s="38">
        <f>IF(ISNUMBER(SEARCH(Search!$K$5,'Valid Values - Search'!R2069)),MAX($Q$3:Q2068)+1,0)</f>
        <v>2066</v>
      </c>
      <c r="R2069" s="64" t="s">
        <v>5771</v>
      </c>
      <c r="S2069" s="70" t="s">
        <v>102</v>
      </c>
      <c r="T2069" s="70" t="s">
        <v>102</v>
      </c>
      <c r="U2069" s="93" t="s">
        <v>8459</v>
      </c>
      <c r="V2069" s="94">
        <v>155</v>
      </c>
      <c r="W2069" s="97" t="s">
        <v>5771</v>
      </c>
      <c r="X2069" s="38" t="str">
        <f>IFERROR(VLOOKUP(ROWS($X$4:X2069),$Q$4:$R$5094,2,FALSE),"")</f>
        <v>Deoxygenation constant-carbon</v>
      </c>
      <c r="Y2069" s="38" t="str">
        <f>IFERROR(VLOOKUP(ROWS($Y$4:Y2069),$P$4:$U$5094,6,FALSE),"")</f>
        <v>N/A</v>
      </c>
      <c r="Z2069" s="38">
        <f>IF(ISNUMBER(SEARCH(Search!$K$21,'Valid Values - Search'!AA2069)),MAX($Z$3:Z2068)+1,0)</f>
        <v>2066</v>
      </c>
      <c r="AA2069" s="64" t="s">
        <v>13620</v>
      </c>
      <c r="AB2069" s="70" t="s">
        <v>3090</v>
      </c>
      <c r="AC2069" s="71" t="s">
        <v>1180</v>
      </c>
      <c r="AD2069" s="38" t="str">
        <f>IFERROR(VLOOKUP(ROWS($AD$4:AD2069),$Z$4:$AC$3778,2,FALSE),"")</f>
        <v>Nitrate-Nitrite in Water (NITRO-8 USDOC/NOAA)</v>
      </c>
      <c r="AF2069" s="37"/>
    </row>
    <row r="2070" spans="16:32" ht="15" customHeight="1">
      <c r="P2070" s="38">
        <f>IF(ISNUMBER(SEARCH(Search!$K$13,'Valid Values - Search'!U2070)),MAX($P$3:P2069)+1,0)</f>
        <v>2067</v>
      </c>
      <c r="Q2070" s="38">
        <f>IF(ISNUMBER(SEARCH(Search!$K$5,'Valid Values - Search'!R2070)),MAX($Q$3:Q2069)+1,0)</f>
        <v>2067</v>
      </c>
      <c r="R2070" s="64" t="s">
        <v>5772</v>
      </c>
      <c r="S2070" s="70" t="s">
        <v>102</v>
      </c>
      <c r="T2070" s="70" t="s">
        <v>102</v>
      </c>
      <c r="U2070" s="93" t="s">
        <v>8459</v>
      </c>
      <c r="V2070" s="94">
        <v>156</v>
      </c>
      <c r="W2070" s="97" t="s">
        <v>5772</v>
      </c>
      <c r="X2070" s="38" t="str">
        <f>IFERROR(VLOOKUP(ROWS($X$4:X2070),$Q$4:$R$5094,2,FALSE),"")</f>
        <v>Deoxygenation constant-nitrogen</v>
      </c>
      <c r="Y2070" s="38" t="str">
        <f>IFERROR(VLOOKUP(ROWS($Y$4:Y2070),$P$4:$U$5094,6,FALSE),"")</f>
        <v>N/A</v>
      </c>
      <c r="Z2070" s="38">
        <f>IF(ISNUMBER(SEARCH(Search!$K$21,'Valid Values - Search'!AA2070)),MAX($Z$3:Z2069)+1,0)</f>
        <v>2067</v>
      </c>
      <c r="AA2070" s="64" t="s">
        <v>13621</v>
      </c>
      <c r="AB2070" s="70" t="s">
        <v>2315</v>
      </c>
      <c r="AC2070" s="71" t="s">
        <v>1184</v>
      </c>
      <c r="AD2070" s="38" t="str">
        <f>IFERROR(VLOOKUP(ROWS($AD$4:AD2070),$Z$4:$AC$3778,2,FALSE),"")</f>
        <v>Nitrate-Nitrite in Water by Automated Cadmium Reduction (D3867 ASTM)</v>
      </c>
      <c r="AF2070" s="37"/>
    </row>
    <row r="2071" spans="16:32" ht="15" customHeight="1">
      <c r="P2071" s="38">
        <f>IF(ISNUMBER(SEARCH(Search!$K$13,'Valid Values - Search'!U2071)),MAX($P$3:P2070)+1,0)</f>
        <v>2068</v>
      </c>
      <c r="Q2071" s="38">
        <f>IF(ISNUMBER(SEARCH(Search!$K$5,'Valid Values - Search'!R2071)),MAX($Q$3:Q2070)+1,0)</f>
        <v>2068</v>
      </c>
      <c r="R2071" s="64" t="s">
        <v>5773</v>
      </c>
      <c r="S2071" s="70" t="s">
        <v>102</v>
      </c>
      <c r="T2071" s="70" t="s">
        <v>102</v>
      </c>
      <c r="U2071" s="93" t="s">
        <v>8459</v>
      </c>
      <c r="V2071" s="94">
        <v>830</v>
      </c>
      <c r="W2071" s="97" t="s">
        <v>5773</v>
      </c>
      <c r="X2071" s="38" t="str">
        <f>IFERROR(VLOOKUP(ROWS($X$4:X2071),$Q$4:$R$5094,2,FALSE),"")</f>
        <v>Depth</v>
      </c>
      <c r="Y2071" s="38" t="str">
        <f>IFERROR(VLOOKUP(ROWS($Y$4:Y2071),$P$4:$U$5094,6,FALSE),"")</f>
        <v>N/A</v>
      </c>
      <c r="Z2071" s="38">
        <f>IF(ISNUMBER(SEARCH(Search!$K$21,'Valid Values - Search'!AA2071)),MAX($Z$3:Z2070)+1,0)</f>
        <v>2068</v>
      </c>
      <c r="AA2071" s="64" t="s">
        <v>13622</v>
      </c>
      <c r="AB2071" s="70">
        <v>353.6</v>
      </c>
      <c r="AC2071" s="71" t="s">
        <v>1179</v>
      </c>
      <c r="AD2071" s="38" t="str">
        <f>IFERROR(VLOOKUP(ROWS($AD$4:AD2071),$Z$4:$AC$3778,2,FALSE),"")</f>
        <v>Nitrate-Nitrite in Wet Deposition (353.6 IL/SWSD)</v>
      </c>
      <c r="AF2071" s="37"/>
    </row>
    <row r="2072" spans="16:32" ht="15" customHeight="1">
      <c r="P2072" s="38">
        <f>IF(ISNUMBER(SEARCH(Search!$K$13,'Valid Values - Search'!U2072)),MAX($P$3:P2071)+1,0)</f>
        <v>2069</v>
      </c>
      <c r="Q2072" s="38">
        <f>IF(ISNUMBER(SEARCH(Search!$K$5,'Valid Values - Search'!R2072)),MAX($Q$3:Q2071)+1,0)</f>
        <v>2069</v>
      </c>
      <c r="R2072" s="64" t="s">
        <v>15419</v>
      </c>
      <c r="S2072" s="99" t="s">
        <v>102</v>
      </c>
      <c r="T2072" s="99" t="s">
        <v>102</v>
      </c>
      <c r="U2072" s="100" t="s">
        <v>8459</v>
      </c>
      <c r="V2072" s="101">
        <v>157</v>
      </c>
      <c r="W2072" s="97" t="s">
        <v>15419</v>
      </c>
      <c r="X2072" s="38" t="str">
        <f>IFERROR(VLOOKUP(ROWS($X$4:X2072),$Q$4:$R$5094,2,FALSE),"")</f>
        <v>Depth to Bottom</v>
      </c>
      <c r="Y2072" s="38" t="str">
        <f>IFERROR(VLOOKUP(ROWS($Y$4:Y2072),$P$4:$U$5094,6,FALSE),"")</f>
        <v>N/A</v>
      </c>
      <c r="Z2072" s="38">
        <f>IF(ISNUMBER(SEARCH(Search!$K$21,'Valid Values - Search'!AA2072)),MAX($Z$3:Z2071)+1,0)</f>
        <v>2069</v>
      </c>
      <c r="AA2072" s="64" t="s">
        <v>13623</v>
      </c>
      <c r="AB2072" s="70">
        <v>353.3</v>
      </c>
      <c r="AC2072" s="71" t="s">
        <v>1102</v>
      </c>
      <c r="AD2072" s="38" t="str">
        <f>IFERROR(VLOOKUP(ROWS($AD$4:AD2072),$Z$4:$AC$3778,2,FALSE),"")</f>
        <v>Nitrate-Nitrite Nitrogen by Cd Reduction (353.3 USEPA)</v>
      </c>
      <c r="AF2072" s="37"/>
    </row>
    <row r="2073" spans="16:32" ht="15" customHeight="1">
      <c r="P2073" s="38">
        <f>IF(ISNUMBER(SEARCH(Search!$K$13,'Valid Values - Search'!U2073)),MAX($P$3:P2072)+1,0)</f>
        <v>2070</v>
      </c>
      <c r="Q2073" s="38">
        <f>IF(ISNUMBER(SEARCH(Search!$K$5,'Valid Values - Search'!R2073)),MAX($Q$3:Q2072)+1,0)</f>
        <v>2070</v>
      </c>
      <c r="R2073" s="64" t="s">
        <v>15420</v>
      </c>
      <c r="S2073" s="99" t="s">
        <v>102</v>
      </c>
      <c r="T2073" s="99" t="s">
        <v>102</v>
      </c>
      <c r="U2073" s="100" t="s">
        <v>8459</v>
      </c>
      <c r="V2073" s="101">
        <v>15841</v>
      </c>
      <c r="W2073" s="97" t="s">
        <v>15420</v>
      </c>
      <c r="X2073" s="38" t="str">
        <f>IFERROR(VLOOKUP(ROWS($X$4:X2073),$Q$4:$R$5094,2,FALSE),"")</f>
        <v>Depth to Water</v>
      </c>
      <c r="Y2073" s="38" t="str">
        <f>IFERROR(VLOOKUP(ROWS($Y$4:Y2073),$P$4:$U$5094,6,FALSE),"")</f>
        <v>N/A</v>
      </c>
      <c r="Z2073" s="38">
        <f>IF(ISNUMBER(SEARCH(Search!$K$21,'Valid Values - Search'!AA2073)),MAX($Z$3:Z2072)+1,0)</f>
        <v>2070</v>
      </c>
      <c r="AA2073" s="64" t="s">
        <v>13624</v>
      </c>
      <c r="AB2073" s="70">
        <v>353.1</v>
      </c>
      <c r="AC2073" s="71" t="s">
        <v>1102</v>
      </c>
      <c r="AD2073" s="38" t="str">
        <f>IFERROR(VLOOKUP(ROWS($AD$4:AD2073),$Z$4:$AC$3778,2,FALSE),"")</f>
        <v>Nitrate-Nitrite Nitrogen by Colorimetry (353.1 USEPA)</v>
      </c>
      <c r="AF2073" s="37"/>
    </row>
    <row r="2074" spans="16:32" ht="15" customHeight="1">
      <c r="P2074" s="38">
        <f>IF(ISNUMBER(SEARCH(Search!$K$13,'Valid Values - Search'!U2074)),MAX($P$3:P2073)+1,0)</f>
        <v>2071</v>
      </c>
      <c r="Q2074" s="38">
        <f>IF(ISNUMBER(SEARCH(Search!$K$5,'Valid Values - Search'!R2074)),MAX($Q$3:Q2073)+1,0)</f>
        <v>2071</v>
      </c>
      <c r="R2074" s="64" t="s">
        <v>5774</v>
      </c>
      <c r="S2074" s="70" t="s">
        <v>102</v>
      </c>
      <c r="T2074" s="70" t="s">
        <v>102</v>
      </c>
      <c r="U2074" s="93" t="s">
        <v>8459</v>
      </c>
      <c r="V2074" s="94">
        <v>17105</v>
      </c>
      <c r="W2074" s="97" t="s">
        <v>5774</v>
      </c>
      <c r="X2074" s="38" t="str">
        <f>IFERROR(VLOOKUP(ROWS($X$4:X2074),$Q$4:$R$5094,2,FALSE),"")</f>
        <v>Depth, below bottom surface</v>
      </c>
      <c r="Y2074" s="38" t="str">
        <f>IFERROR(VLOOKUP(ROWS($Y$4:Y2074),$P$4:$U$5094,6,FALSE),"")</f>
        <v>N/A</v>
      </c>
      <c r="Z2074" s="38">
        <f>IF(ISNUMBER(SEARCH(Search!$K$21,'Valid Values - Search'!AA2074)),MAX($Z$3:Z2073)+1,0)</f>
        <v>2071</v>
      </c>
      <c r="AA2074" s="64" t="s">
        <v>13625</v>
      </c>
      <c r="AB2074" s="70">
        <v>353.2</v>
      </c>
      <c r="AC2074" s="71" t="s">
        <v>1102</v>
      </c>
      <c r="AD2074" s="38" t="str">
        <f>IFERROR(VLOOKUP(ROWS($AD$4:AD2074),$Z$4:$AC$3778,2,FALSE),"")</f>
        <v>Nitrate-Nitrite Nitrogen by Colorimetry (353.2 USEPA)</v>
      </c>
      <c r="AF2074" s="37"/>
    </row>
    <row r="2075" spans="16:32" ht="15" customHeight="1">
      <c r="P2075" s="38">
        <f>IF(ISNUMBER(SEARCH(Search!$K$13,'Valid Values - Search'!U2075)),MAX($P$3:P2074)+1,0)</f>
        <v>2072</v>
      </c>
      <c r="Q2075" s="38">
        <f>IF(ISNUMBER(SEARCH(Search!$K$5,'Valid Values - Search'!R2075)),MAX($Q$3:Q2074)+1,0)</f>
        <v>2072</v>
      </c>
      <c r="R2075" s="64" t="s">
        <v>5775</v>
      </c>
      <c r="S2075" s="70" t="s">
        <v>102</v>
      </c>
      <c r="T2075" s="70" t="s">
        <v>102</v>
      </c>
      <c r="U2075" s="93" t="s">
        <v>8459</v>
      </c>
      <c r="V2075" s="94">
        <v>157</v>
      </c>
      <c r="W2075" s="97" t="s">
        <v>5775</v>
      </c>
      <c r="X2075" s="38" t="str">
        <f>IFERROR(VLOOKUP(ROWS($X$4:X2075),$Q$4:$R$5094,2,FALSE),"")</f>
        <v>Depth, bottom</v>
      </c>
      <c r="Y2075" s="38" t="str">
        <f>IFERROR(VLOOKUP(ROWS($Y$4:Y2075),$P$4:$U$5094,6,FALSE),"")</f>
        <v>N/A</v>
      </c>
      <c r="Z2075" s="38">
        <f>IF(ISNUMBER(SEARCH(Search!$K$21,'Valid Values - Search'!AA2075)),MAX($Z$3:Z2074)+1,0)</f>
        <v>2072</v>
      </c>
      <c r="AA2075" s="64" t="s">
        <v>13626</v>
      </c>
      <c r="AB2075" s="70">
        <v>8171</v>
      </c>
      <c r="AC2075" s="71" t="s">
        <v>1151</v>
      </c>
      <c r="AD2075" s="38" t="str">
        <f>IFERROR(VLOOKUP(ROWS($AD$4:AD2075),$Z$4:$AC$3778,2,FALSE),"")</f>
        <v>Nitrates in Water (8171 HACH)</v>
      </c>
      <c r="AF2075" s="37"/>
    </row>
    <row r="2076" spans="16:32" ht="15" customHeight="1">
      <c r="P2076" s="38">
        <f>IF(ISNUMBER(SEARCH(Search!$K$13,'Valid Values - Search'!U2076)),MAX($P$3:P2075)+1,0)</f>
        <v>2073</v>
      </c>
      <c r="Q2076" s="38">
        <f>IF(ISNUMBER(SEARCH(Search!$K$5,'Valid Values - Search'!R2076)),MAX($Q$3:Q2075)+1,0)</f>
        <v>2073</v>
      </c>
      <c r="R2076" s="64" t="s">
        <v>5776</v>
      </c>
      <c r="S2076" s="70" t="s">
        <v>102</v>
      </c>
      <c r="T2076" s="70" t="s">
        <v>102</v>
      </c>
      <c r="U2076" s="93" t="s">
        <v>8459</v>
      </c>
      <c r="V2076" s="94">
        <v>617</v>
      </c>
      <c r="W2076" s="97" t="s">
        <v>5776</v>
      </c>
      <c r="X2076" s="38" t="str">
        <f>IFERROR(VLOOKUP(ROWS($X$4:X2076),$Q$4:$R$5094,2,FALSE),"")</f>
        <v>Depth, data-logger (non-ported)</v>
      </c>
      <c r="Y2076" s="38" t="str">
        <f>IFERROR(VLOOKUP(ROWS($Y$4:Y2076),$P$4:$U$5094,6,FALSE),"")</f>
        <v>N/A</v>
      </c>
      <c r="Z2076" s="38">
        <f>IF(ISNUMBER(SEARCH(Search!$K$21,'Valid Values - Search'!AA2076)),MAX($Z$3:Z2075)+1,0)</f>
        <v>2073</v>
      </c>
      <c r="AA2076" s="64" t="s">
        <v>13627</v>
      </c>
      <c r="AB2076" s="70" t="s">
        <v>1345</v>
      </c>
      <c r="AC2076" s="71" t="s">
        <v>1156</v>
      </c>
      <c r="AD2076" s="38" t="str">
        <f>IFERROR(VLOOKUP(ROWS($AD$4:AD2076),$Z$4:$AC$3778,2,FALSE),"")</f>
        <v>Nitric Acid Digestion of Metals (3030 E APHA)</v>
      </c>
      <c r="AF2076" s="37"/>
    </row>
    <row r="2077" spans="16:32" ht="15" customHeight="1">
      <c r="P2077" s="38">
        <f>IF(ISNUMBER(SEARCH(Search!$K$13,'Valid Values - Search'!U2077)),MAX($P$3:P2076)+1,0)</f>
        <v>2074</v>
      </c>
      <c r="Q2077" s="38">
        <f>IF(ISNUMBER(SEARCH(Search!$K$5,'Valid Values - Search'!R2077)),MAX($Q$3:Q2076)+1,0)</f>
        <v>2074</v>
      </c>
      <c r="R2077" s="64" t="s">
        <v>5777</v>
      </c>
      <c r="S2077" s="70" t="s">
        <v>102</v>
      </c>
      <c r="T2077" s="70" t="s">
        <v>102</v>
      </c>
      <c r="U2077" s="93" t="s">
        <v>8459</v>
      </c>
      <c r="V2077" s="94">
        <v>615</v>
      </c>
      <c r="W2077" s="97" t="s">
        <v>5777</v>
      </c>
      <c r="X2077" s="38" t="str">
        <f>IFERROR(VLOOKUP(ROWS($X$4:X2077),$Q$4:$R$5094,2,FALSE),"")</f>
        <v>Depth, data-logger (ported)</v>
      </c>
      <c r="Y2077" s="38" t="str">
        <f>IFERROR(VLOOKUP(ROWS($Y$4:Y2077),$P$4:$U$5094,6,FALSE),"")</f>
        <v>N/A</v>
      </c>
      <c r="Z2077" s="38">
        <f>IF(ISNUMBER(SEARCH(Search!$K$21,'Valid Values - Search'!AA2077)),MAX($Z$3:Z2076)+1,0)</f>
        <v>2074</v>
      </c>
      <c r="AA2077" s="64" t="s">
        <v>13628</v>
      </c>
      <c r="AB2077" s="70" t="s">
        <v>1346</v>
      </c>
      <c r="AC2077" s="71" t="s">
        <v>1156</v>
      </c>
      <c r="AD2077" s="38" t="str">
        <f>IFERROR(VLOOKUP(ROWS($AD$4:AD2077),$Z$4:$AC$3778,2,FALSE),"")</f>
        <v>Nitric and Hydrochloric Acid Digestion (3030 F APHA)</v>
      </c>
      <c r="AF2077" s="37"/>
    </row>
    <row r="2078" spans="16:32" ht="15" customHeight="1">
      <c r="P2078" s="38">
        <f>IF(ISNUMBER(SEARCH(Search!$K$13,'Valid Values - Search'!U2078)),MAX($P$3:P2077)+1,0)</f>
        <v>2075</v>
      </c>
      <c r="Q2078" s="38">
        <f>IF(ISNUMBER(SEARCH(Search!$K$5,'Valid Values - Search'!R2078)),MAX($Q$3:Q2077)+1,0)</f>
        <v>2075</v>
      </c>
      <c r="R2078" s="64" t="s">
        <v>5778</v>
      </c>
      <c r="S2078" s="70" t="s">
        <v>102</v>
      </c>
      <c r="T2078" s="70" t="s">
        <v>102</v>
      </c>
      <c r="U2078" s="93" t="s">
        <v>8459</v>
      </c>
      <c r="V2078" s="94" t="s">
        <v>8459</v>
      </c>
      <c r="W2078" s="97" t="s">
        <v>5778</v>
      </c>
      <c r="X2078" s="38" t="str">
        <f>IFERROR(VLOOKUP(ROWS($X$4:X2078),$Q$4:$R$5094,2,FALSE),"")</f>
        <v>Depth, from below top of casing to water level</v>
      </c>
      <c r="Y2078" s="38" t="str">
        <f>IFERROR(VLOOKUP(ROWS($Y$4:Y2078),$P$4:$U$5094,6,FALSE),"")</f>
        <v>N/A</v>
      </c>
      <c r="Z2078" s="38">
        <f>IF(ISNUMBER(SEARCH(Search!$K$21,'Valid Values - Search'!AA2078)),MAX($Z$3:Z2077)+1,0)</f>
        <v>2075</v>
      </c>
      <c r="AA2078" s="64" t="s">
        <v>13629</v>
      </c>
      <c r="AB2078" s="70" t="s">
        <v>1348</v>
      </c>
      <c r="AC2078" s="71" t="s">
        <v>1156</v>
      </c>
      <c r="AD2078" s="38" t="str">
        <f>IFERROR(VLOOKUP(ROWS($AD$4:AD2078),$Z$4:$AC$3778,2,FALSE),"")</f>
        <v>Nitric and Perchloric Acid Digestion (3030 H APHA)</v>
      </c>
      <c r="AF2078" s="37"/>
    </row>
    <row r="2079" spans="16:32" ht="15" customHeight="1">
      <c r="P2079" s="38">
        <f>IF(ISNUMBER(SEARCH(Search!$K$13,'Valid Values - Search'!U2079)),MAX($P$3:P2078)+1,0)</f>
        <v>2076</v>
      </c>
      <c r="Q2079" s="38">
        <f>IF(ISNUMBER(SEARCH(Search!$K$5,'Valid Values - Search'!R2079)),MAX($Q$3:Q2078)+1,0)</f>
        <v>2076</v>
      </c>
      <c r="R2079" s="64" t="s">
        <v>5779</v>
      </c>
      <c r="S2079" s="70" t="s">
        <v>102</v>
      </c>
      <c r="T2079" s="70" t="s">
        <v>102</v>
      </c>
      <c r="U2079" s="93" t="s">
        <v>8459</v>
      </c>
      <c r="V2079" s="94">
        <v>15841</v>
      </c>
      <c r="W2079" s="97" t="s">
        <v>5779</v>
      </c>
      <c r="X2079" s="38" t="str">
        <f>IFERROR(VLOOKUP(ROWS($X$4:X2079),$Q$4:$R$5094,2,FALSE),"")</f>
        <v>Depth, from ground surface to well water level</v>
      </c>
      <c r="Y2079" s="38" t="str">
        <f>IFERROR(VLOOKUP(ROWS($Y$4:Y2079),$P$4:$U$5094,6,FALSE),"")</f>
        <v>N/A</v>
      </c>
      <c r="Z2079" s="38">
        <f>IF(ISNUMBER(SEARCH(Search!$K$21,'Valid Values - Search'!AA2079)),MAX($Z$3:Z2078)+1,0)</f>
        <v>2076</v>
      </c>
      <c r="AA2079" s="64" t="s">
        <v>13630</v>
      </c>
      <c r="AB2079" s="70" t="s">
        <v>1347</v>
      </c>
      <c r="AC2079" s="71" t="s">
        <v>1156</v>
      </c>
      <c r="AD2079" s="38" t="str">
        <f>IFERROR(VLOOKUP(ROWS($AD$4:AD2079),$Z$4:$AC$3778,2,FALSE),"")</f>
        <v>Nitric and Sulfuric Acid Digestion (3030 G APHA)</v>
      </c>
      <c r="AF2079" s="37"/>
    </row>
    <row r="2080" spans="16:32" ht="15" customHeight="1">
      <c r="P2080" s="38">
        <f>IF(ISNUMBER(SEARCH(Search!$K$13,'Valid Values - Search'!U2080)),MAX($P$3:P2079)+1,0)</f>
        <v>2077</v>
      </c>
      <c r="Q2080" s="38">
        <f>IF(ISNUMBER(SEARCH(Search!$K$5,'Valid Values - Search'!R2080)),MAX($Q$3:Q2079)+1,0)</f>
        <v>2077</v>
      </c>
      <c r="R2080" s="64" t="s">
        <v>5780</v>
      </c>
      <c r="S2080" s="70" t="s">
        <v>102</v>
      </c>
      <c r="T2080" s="70" t="s">
        <v>102</v>
      </c>
      <c r="U2080" s="93" t="s">
        <v>8459</v>
      </c>
      <c r="V2080" s="94">
        <v>437</v>
      </c>
      <c r="W2080" s="97" t="s">
        <v>5780</v>
      </c>
      <c r="X2080" s="38" t="str">
        <f>IFERROR(VLOOKUP(ROWS($X$4:X2080),$Q$4:$R$5094,2,FALSE),"")</f>
        <v>Depth, Secchi disk depth</v>
      </c>
      <c r="Y2080" s="38" t="str">
        <f>IFERROR(VLOOKUP(ROWS($Y$4:Y2080),$P$4:$U$5094,6,FALSE),"")</f>
        <v>N/A</v>
      </c>
      <c r="Z2080" s="38">
        <f>IF(ISNUMBER(SEARCH(Search!$K$21,'Valid Values - Search'!AA2080)),MAX($Z$3:Z2079)+1,0)</f>
        <v>2077</v>
      </c>
      <c r="AA2080" s="64" t="s">
        <v>13631</v>
      </c>
      <c r="AB2080" s="70">
        <v>6014</v>
      </c>
      <c r="AC2080" s="71" t="s">
        <v>1150</v>
      </c>
      <c r="AD2080" s="38" t="str">
        <f>IFERROR(VLOOKUP(ROWS($AD$4:AD2080),$Z$4:$AC$3778,2,FALSE),"")</f>
        <v>Nitric Oxide and Nitrogen Dioxide (6014 NIOSH)</v>
      </c>
      <c r="AF2080" s="37"/>
    </row>
    <row r="2081" spans="16:32" ht="15" customHeight="1">
      <c r="P2081" s="38">
        <f>IF(ISNUMBER(SEARCH(Search!$K$13,'Valid Values - Search'!U2081)),MAX($P$3:P2080)+1,0)</f>
        <v>2078</v>
      </c>
      <c r="Q2081" s="38">
        <f>IF(ISNUMBER(SEARCH(Search!$K$5,'Valid Values - Search'!R2081)),MAX($Q$3:Q2080)+1,0)</f>
        <v>2078</v>
      </c>
      <c r="R2081" s="64" t="s">
        <v>5781</v>
      </c>
      <c r="S2081" s="70" t="s">
        <v>102</v>
      </c>
      <c r="T2081" s="70" t="s">
        <v>102</v>
      </c>
      <c r="U2081" s="93" t="s">
        <v>8459</v>
      </c>
      <c r="V2081" s="94">
        <v>16327</v>
      </c>
      <c r="W2081" s="97" t="s">
        <v>5781</v>
      </c>
      <c r="X2081" s="38" t="str">
        <f>IFERROR(VLOOKUP(ROWS($X$4:X2081),$Q$4:$R$5094,2,FALSE),"")</f>
        <v>Depth, Secchi disk depth (choice list)</v>
      </c>
      <c r="Y2081" s="38" t="str">
        <f>IFERROR(VLOOKUP(ROWS($Y$4:Y2081),$P$4:$U$5094,6,FALSE),"")</f>
        <v>N/A</v>
      </c>
      <c r="Z2081" s="38">
        <f>IF(ISNUMBER(SEARCH(Search!$K$21,'Valid Values - Search'!AA2081)),MAX($Z$3:Z2080)+1,0)</f>
        <v>2078</v>
      </c>
      <c r="AA2081" s="64" t="s">
        <v>13632</v>
      </c>
      <c r="AB2081" s="70" t="s">
        <v>1349</v>
      </c>
      <c r="AC2081" s="71" t="s">
        <v>1156</v>
      </c>
      <c r="AD2081" s="38" t="str">
        <f>IFERROR(VLOOKUP(ROWS($AD$4:AD2081),$Z$4:$AC$3778,2,FALSE),"")</f>
        <v>Nitric, Perchloric and Hydrofluoric Acid (3030 I APHA)</v>
      </c>
      <c r="AF2081" s="37"/>
    </row>
    <row r="2082" spans="16:32" ht="15" customHeight="1">
      <c r="P2082" s="38">
        <f>IF(ISNUMBER(SEARCH(Search!$K$13,'Valid Values - Search'!U2082)),MAX($P$3:P2081)+1,0)</f>
        <v>2079</v>
      </c>
      <c r="Q2082" s="38">
        <f>IF(ISNUMBER(SEARCH(Search!$K$5,'Valid Values - Search'!R2082)),MAX($Q$3:Q2081)+1,0)</f>
        <v>2079</v>
      </c>
      <c r="R2082" s="64" t="s">
        <v>5782</v>
      </c>
      <c r="S2082" s="70" t="s">
        <v>102</v>
      </c>
      <c r="T2082" s="70" t="s">
        <v>102</v>
      </c>
      <c r="U2082" s="93" t="s">
        <v>8459</v>
      </c>
      <c r="V2082" s="94">
        <v>158</v>
      </c>
      <c r="W2082" s="97" t="s">
        <v>5782</v>
      </c>
      <c r="X2082" s="38" t="str">
        <f>IFERROR(VLOOKUP(ROWS($X$4:X2082),$Q$4:$R$5094,2,FALSE),"")</f>
        <v>Depth, snow cover</v>
      </c>
      <c r="Y2082" s="38" t="str">
        <f>IFERROR(VLOOKUP(ROWS($Y$4:Y2082),$P$4:$U$5094,6,FALSE),"")</f>
        <v>N/A</v>
      </c>
      <c r="Z2082" s="38">
        <f>IF(ISNUMBER(SEARCH(Search!$K$21,'Valid Values - Search'!AA2082)),MAX($Z$3:Z2081)+1,0)</f>
        <v>2079</v>
      </c>
      <c r="AA2082" s="64" t="s">
        <v>13633</v>
      </c>
      <c r="AB2082" s="70" t="s">
        <v>2061</v>
      </c>
      <c r="AC2082" s="71" t="s">
        <v>1182</v>
      </c>
      <c r="AD2082" s="38" t="str">
        <f>IFERROR(VLOOKUP(ROWS($AD$4:AD2082),$Z$4:$AC$3778,2,FALSE),"")</f>
        <v>Nitrifying Bacteria- MPN Method (B0420 USDOI/USGS)</v>
      </c>
      <c r="AF2082" s="37"/>
    </row>
    <row r="2083" spans="16:32" ht="15" customHeight="1">
      <c r="P2083" s="38">
        <f>IF(ISNUMBER(SEARCH(Search!$K$13,'Valid Values - Search'!U2083)),MAX($P$3:P2082)+1,0)</f>
        <v>2080</v>
      </c>
      <c r="Q2083" s="38">
        <f>IF(ISNUMBER(SEARCH(Search!$K$5,'Valid Values - Search'!R2083)),MAX($Q$3:Q2082)+1,0)</f>
        <v>2080</v>
      </c>
      <c r="R2083" s="64" t="s">
        <v>5783</v>
      </c>
      <c r="S2083" s="70" t="s">
        <v>102</v>
      </c>
      <c r="T2083" s="70" t="s">
        <v>102</v>
      </c>
      <c r="U2083" s="93" t="s">
        <v>8459</v>
      </c>
      <c r="V2083" s="94" t="s">
        <v>8459</v>
      </c>
      <c r="W2083" s="97" t="s">
        <v>5783</v>
      </c>
      <c r="X2083" s="38" t="str">
        <f>IFERROR(VLOOKUP(ROWS($X$4:X2083),$Q$4:$R$5094,2,FALSE),"")</f>
        <v>Depth, total, from below top of casing</v>
      </c>
      <c r="Y2083" s="38" t="str">
        <f>IFERROR(VLOOKUP(ROWS($Y$4:Y2083),$P$4:$U$5094,6,FALSE),"")</f>
        <v>N/A</v>
      </c>
      <c r="Z2083" s="38">
        <f>IF(ISNUMBER(SEARCH(Search!$K$21,'Valid Values - Search'!AA2083)),MAX($Z$3:Z2082)+1,0)</f>
        <v>2080</v>
      </c>
      <c r="AA2083" s="64" t="s">
        <v>13634</v>
      </c>
      <c r="AB2083" s="70" t="s">
        <v>2266</v>
      </c>
      <c r="AC2083" s="71" t="s">
        <v>1184</v>
      </c>
      <c r="AD2083" s="38" t="str">
        <f>IFERROR(VLOOKUP(ROWS($AD$4:AD2083),$Z$4:$AC$3778,2,FALSE),"")</f>
        <v>Nitriles in Aqueous Solution (D3371 ASTM)</v>
      </c>
      <c r="AF2083" s="37"/>
    </row>
    <row r="2084" spans="16:32" ht="15" customHeight="1">
      <c r="P2084" s="38">
        <f>IF(ISNUMBER(SEARCH(Search!$K$13,'Valid Values - Search'!U2084)),MAX($P$3:P2083)+1,0)</f>
        <v>2081</v>
      </c>
      <c r="Q2084" s="38">
        <f>IF(ISNUMBER(SEARCH(Search!$K$5,'Valid Values - Search'!R2084)),MAX($Q$3:Q2083)+1,0)</f>
        <v>2081</v>
      </c>
      <c r="R2084" s="64" t="s">
        <v>11543</v>
      </c>
      <c r="S2084" s="70" t="s">
        <v>101</v>
      </c>
      <c r="T2084" s="70" t="s">
        <v>102</v>
      </c>
      <c r="U2084" s="93" t="s">
        <v>9406</v>
      </c>
      <c r="V2084" s="94" t="s">
        <v>8459</v>
      </c>
      <c r="W2084" s="97" t="s">
        <v>11543</v>
      </c>
      <c r="X2084" s="38" t="str">
        <f>IFERROR(VLOOKUP(ROWS($X$4:X2084),$Q$4:$R$5094,2,FALSE),"")</f>
        <v>Desethylatrazine</v>
      </c>
      <c r="Y2084" s="38" t="str">
        <f>IFERROR(VLOOKUP(ROWS($Y$4:Y2084),$P$4:$U$5094,6,FALSE),"")</f>
        <v>6190-65-4</v>
      </c>
      <c r="Z2084" s="38">
        <f>IF(ISNUMBER(SEARCH(Search!$K$21,'Valid Values - Search'!AA2084)),MAX($Z$3:Z2083)+1,0)</f>
        <v>2081</v>
      </c>
      <c r="AA2084" s="64" t="s">
        <v>13635</v>
      </c>
      <c r="AB2084" s="70">
        <v>8507</v>
      </c>
      <c r="AC2084" s="71" t="s">
        <v>1151</v>
      </c>
      <c r="AD2084" s="38" t="str">
        <f>IFERROR(VLOOKUP(ROWS($AD$4:AD2084),$Z$4:$AC$3778,2,FALSE),"")</f>
        <v>Nitrite in Water (8507 HACH)</v>
      </c>
      <c r="AF2084" s="37"/>
    </row>
    <row r="2085" spans="16:32" ht="15" customHeight="1">
      <c r="P2085" s="38">
        <f>IF(ISNUMBER(SEARCH(Search!$K$13,'Valid Values - Search'!U2085)),MAX($P$3:P2084)+1,0)</f>
        <v>2082</v>
      </c>
      <c r="Q2085" s="38">
        <f>IF(ISNUMBER(SEARCH(Search!$K$5,'Valid Values - Search'!R2085)),MAX($Q$3:Q2084)+1,0)</f>
        <v>2082</v>
      </c>
      <c r="R2085" s="64" t="s">
        <v>5784</v>
      </c>
      <c r="S2085" s="70" t="s">
        <v>102</v>
      </c>
      <c r="T2085" s="70" t="s">
        <v>102</v>
      </c>
      <c r="U2085" s="93" t="s">
        <v>10173</v>
      </c>
      <c r="V2085" s="94">
        <v>323222</v>
      </c>
      <c r="W2085" s="97" t="s">
        <v>5784</v>
      </c>
      <c r="X2085" s="38" t="str">
        <f>IFERROR(VLOOKUP(ROWS($X$4:X2085),$Q$4:$R$5094,2,FALSE),"")</f>
        <v>Desipramine</v>
      </c>
      <c r="Y2085" s="38" t="str">
        <f>IFERROR(VLOOKUP(ROWS($Y$4:Y2085),$P$4:$U$5094,6,FALSE),"")</f>
        <v>50-47-5</v>
      </c>
      <c r="Z2085" s="38">
        <f>IF(ISNUMBER(SEARCH(Search!$K$21,'Valid Values - Search'!AA2085)),MAX($Z$3:Z2084)+1,0)</f>
        <v>2082</v>
      </c>
      <c r="AA2085" s="64" t="s">
        <v>13636</v>
      </c>
      <c r="AB2085" s="70" t="s">
        <v>1581</v>
      </c>
      <c r="AC2085" s="71" t="s">
        <v>1156</v>
      </c>
      <c r="AD2085" s="38" t="str">
        <f>IFERROR(VLOOKUP(ROWS($AD$4:AD2085),$Z$4:$AC$3778,2,FALSE),"")</f>
        <v>Nitrite in Water by Colorimetry (4500-NO2(B) APHA)</v>
      </c>
      <c r="AF2085" s="37"/>
    </row>
    <row r="2086" spans="16:32" ht="15" customHeight="1">
      <c r="P2086" s="38">
        <f>IF(ISNUMBER(SEARCH(Search!$K$13,'Valid Values - Search'!U2086)),MAX($P$3:P2085)+1,0)</f>
        <v>2083</v>
      </c>
      <c r="Q2086" s="38">
        <f>IF(ISNUMBER(SEARCH(Search!$K$5,'Valid Values - Search'!R2086)),MAX($Q$3:Q2085)+1,0)</f>
        <v>2083</v>
      </c>
      <c r="R2086" s="64" t="s">
        <v>5785</v>
      </c>
      <c r="S2086" s="70" t="s">
        <v>102</v>
      </c>
      <c r="T2086" s="70" t="s">
        <v>102</v>
      </c>
      <c r="U2086" s="93" t="s">
        <v>10174</v>
      </c>
      <c r="V2086" s="94">
        <v>1002110</v>
      </c>
      <c r="W2086" s="97" t="s">
        <v>5785</v>
      </c>
      <c r="X2086" s="38" t="str">
        <f>IFERROR(VLOOKUP(ROWS($X$4:X2086),$Q$4:$R$5094,2,FALSE),"")</f>
        <v>Desmedipham</v>
      </c>
      <c r="Y2086" s="38" t="str">
        <f>IFERROR(VLOOKUP(ROWS($Y$4:Y2086),$P$4:$U$5094,6,FALSE),"")</f>
        <v>13684-56-5</v>
      </c>
      <c r="Z2086" s="38">
        <f>IF(ISNUMBER(SEARCH(Search!$K$21,'Valid Values - Search'!AA2086)),MAX($Z$3:Z2085)+1,0)</f>
        <v>2083</v>
      </c>
      <c r="AA2086" s="64" t="s">
        <v>13637</v>
      </c>
      <c r="AB2086" s="70" t="s">
        <v>1582</v>
      </c>
      <c r="AC2086" s="71" t="s">
        <v>1156</v>
      </c>
      <c r="AD2086" s="38" t="str">
        <f>IFERROR(VLOOKUP(ROWS($AD$4:AD2086),$Z$4:$AC$3778,2,FALSE),"")</f>
        <v>Nitrite in Water by Ion Chromatography (4500-NO2(C) APHA)</v>
      </c>
      <c r="AF2086" s="37"/>
    </row>
    <row r="2087" spans="16:32" ht="15" customHeight="1">
      <c r="P2087" s="38">
        <f>IF(ISNUMBER(SEARCH(Search!$K$13,'Valid Values - Search'!U2087)),MAX($P$3:P2086)+1,0)</f>
        <v>2084</v>
      </c>
      <c r="Q2087" s="38">
        <f>IF(ISNUMBER(SEARCH(Search!$K$5,'Valid Values - Search'!R2087)),MAX($Q$3:Q2086)+1,0)</f>
        <v>2084</v>
      </c>
      <c r="R2087" s="64" t="s">
        <v>5786</v>
      </c>
      <c r="S2087" s="70" t="s">
        <v>102</v>
      </c>
      <c r="T2087" s="70" t="s">
        <v>102</v>
      </c>
      <c r="U2087" s="93" t="s">
        <v>10175</v>
      </c>
      <c r="V2087" s="94">
        <v>1004302</v>
      </c>
      <c r="W2087" s="97" t="s">
        <v>5786</v>
      </c>
      <c r="X2087" s="38" t="str">
        <f>IFERROR(VLOOKUP(ROWS($X$4:X2087),$Q$4:$R$5094,2,FALSE),"")</f>
        <v>Desmethylcitalopram</v>
      </c>
      <c r="Y2087" s="38" t="str">
        <f>IFERROR(VLOOKUP(ROWS($Y$4:Y2087),$P$4:$U$5094,6,FALSE),"")</f>
        <v>144025-14-9</v>
      </c>
      <c r="Z2087" s="38">
        <f>IF(ISNUMBER(SEARCH(Search!$K$21,'Valid Values - Search'!AA2087)),MAX($Z$3:Z2086)+1,0)</f>
        <v>2084</v>
      </c>
      <c r="AA2087" s="64" t="s">
        <v>13638</v>
      </c>
      <c r="AB2087" s="70">
        <v>354.1</v>
      </c>
      <c r="AC2087" s="71" t="s">
        <v>1102</v>
      </c>
      <c r="AD2087" s="38" t="str">
        <f>IFERROR(VLOOKUP(ROWS($AD$4:AD2087),$Z$4:$AC$3778,2,FALSE),"")</f>
        <v>Nitrite Nitrogen by Spectophotometry (354.1 USEPA)</v>
      </c>
      <c r="AF2087" s="37"/>
    </row>
    <row r="2088" spans="16:32" ht="15" customHeight="1">
      <c r="P2088" s="38">
        <f>IF(ISNUMBER(SEARCH(Search!$K$13,'Valid Values - Search'!U2088)),MAX($P$3:P2087)+1,0)</f>
        <v>2085</v>
      </c>
      <c r="Q2088" s="38">
        <f>IF(ISNUMBER(SEARCH(Search!$K$5,'Valid Values - Search'!R2088)),MAX($Q$3:Q2087)+1,0)</f>
        <v>2085</v>
      </c>
      <c r="R2088" s="64" t="s">
        <v>5787</v>
      </c>
      <c r="S2088" s="70" t="s">
        <v>102</v>
      </c>
      <c r="T2088" s="70" t="s">
        <v>102</v>
      </c>
      <c r="U2088" s="93" t="s">
        <v>10176</v>
      </c>
      <c r="V2088" s="94" t="s">
        <v>8459</v>
      </c>
      <c r="W2088" s="97" t="s">
        <v>5787</v>
      </c>
      <c r="X2088" s="38" t="str">
        <f>IFERROR(VLOOKUP(ROWS($X$4:X2088),$Q$4:$R$5094,2,FALSE),"")</f>
        <v>Desmethyldiltiazem</v>
      </c>
      <c r="Y2088" s="38" t="str">
        <f>IFERROR(VLOOKUP(ROWS($Y$4:Y2088),$P$4:$U$5094,6,FALSE),"")</f>
        <v>84903-78-6</v>
      </c>
      <c r="Z2088" s="38">
        <f>IF(ISNUMBER(SEARCH(Search!$K$21,'Valid Values - Search'!AA2088)),MAX($Z$3:Z2087)+1,0)</f>
        <v>2085</v>
      </c>
      <c r="AA2088" s="64" t="s">
        <v>13639</v>
      </c>
      <c r="AB2088" s="70" t="s">
        <v>3070</v>
      </c>
      <c r="AC2088" s="71" t="s">
        <v>1180</v>
      </c>
      <c r="AD2088" s="38" t="str">
        <f>IFERROR(VLOOKUP(ROWS($AD$4:AD2088),$Z$4:$AC$3778,2,FALSE),"")</f>
        <v>Nitrite Nitrogen in Saline Water (NITRO-10 USDOC/NOAA)</v>
      </c>
      <c r="AF2088" s="37"/>
    </row>
    <row r="2089" spans="16:32" ht="15" customHeight="1">
      <c r="P2089" s="38">
        <f>IF(ISNUMBER(SEARCH(Search!$K$13,'Valid Values - Search'!U2089)),MAX($P$3:P2088)+1,0)</f>
        <v>2086</v>
      </c>
      <c r="Q2089" s="38">
        <f>IF(ISNUMBER(SEARCH(Search!$K$5,'Valid Values - Search'!R2089)),MAX($Q$3:Q2088)+1,0)</f>
        <v>2086</v>
      </c>
      <c r="R2089" s="64" t="s">
        <v>5788</v>
      </c>
      <c r="S2089" s="70" t="s">
        <v>102</v>
      </c>
      <c r="T2089" s="70" t="s">
        <v>102</v>
      </c>
      <c r="U2089" s="93" t="s">
        <v>10177</v>
      </c>
      <c r="V2089" s="94">
        <v>1003653</v>
      </c>
      <c r="W2089" s="97" t="s">
        <v>5788</v>
      </c>
      <c r="X2089" s="38" t="str">
        <f>IFERROR(VLOOKUP(ROWS($X$4:X2089),$Q$4:$R$5094,2,FALSE),"")</f>
        <v>Desmethylnorflurazon</v>
      </c>
      <c r="Y2089" s="38" t="str">
        <f>IFERROR(VLOOKUP(ROWS($Y$4:Y2089),$P$4:$U$5094,6,FALSE),"")</f>
        <v>23576-24-1</v>
      </c>
      <c r="Z2089" s="38">
        <f>IF(ISNUMBER(SEARCH(Search!$K$21,'Valid Values - Search'!AA2089)),MAX($Z$3:Z2088)+1,0)</f>
        <v>2086</v>
      </c>
      <c r="AA2089" s="64" t="s">
        <v>13640</v>
      </c>
      <c r="AB2089" s="70" t="s">
        <v>3071</v>
      </c>
      <c r="AC2089" s="71" t="s">
        <v>1180</v>
      </c>
      <c r="AD2089" s="38" t="str">
        <f>IFERROR(VLOOKUP(ROWS($AD$4:AD2089),$Z$4:$AC$3778,2,FALSE),"")</f>
        <v>Nitrite Nitrogen in Seawater (NITRO-11 USDOC/NOAA)</v>
      </c>
      <c r="AF2089" s="37"/>
    </row>
    <row r="2090" spans="16:32" ht="15" customHeight="1">
      <c r="P2090" s="38">
        <f>IF(ISNUMBER(SEARCH(Search!$K$13,'Valid Values - Search'!U2090)),MAX($P$3:P2089)+1,0)</f>
        <v>2087</v>
      </c>
      <c r="Q2090" s="38">
        <f>IF(ISNUMBER(SEARCH(Search!$K$5,'Valid Values - Search'!R2090)),MAX($Q$3:Q2089)+1,0)</f>
        <v>2087</v>
      </c>
      <c r="R2090" s="64" t="s">
        <v>5789</v>
      </c>
      <c r="S2090" s="70" t="s">
        <v>102</v>
      </c>
      <c r="T2090" s="70" t="s">
        <v>102</v>
      </c>
      <c r="U2090" s="93" t="s">
        <v>10178</v>
      </c>
      <c r="V2090" s="94">
        <v>1004319</v>
      </c>
      <c r="W2090" s="97" t="s">
        <v>5789</v>
      </c>
      <c r="X2090" s="38" t="str">
        <f>IFERROR(VLOOKUP(ROWS($X$4:X2090),$Q$4:$R$5094,2,FALSE),"")</f>
        <v>Desmethylvenlafaxine</v>
      </c>
      <c r="Y2090" s="38" t="str">
        <f>IFERROR(VLOOKUP(ROWS($Y$4:Y2090),$P$4:$U$5094,6,FALSE),"")</f>
        <v>93413-62-8</v>
      </c>
      <c r="Z2090" s="38">
        <f>IF(ISNUMBER(SEARCH(Search!$K$21,'Valid Values - Search'!AA2090)),MAX($Z$3:Z2089)+1,0)</f>
        <v>2087</v>
      </c>
      <c r="AA2090" s="64" t="s">
        <v>13641</v>
      </c>
      <c r="AB2090" s="70" t="s">
        <v>3074</v>
      </c>
      <c r="AC2090" s="71" t="s">
        <v>1180</v>
      </c>
      <c r="AD2090" s="38" t="str">
        <f>IFERROR(VLOOKUP(ROWS($AD$4:AD2090),$Z$4:$AC$3778,2,FALSE),"")</f>
        <v>Nitrite Nitrogen in Water (NITRO-14 USDOC/NOAA)</v>
      </c>
      <c r="AF2090" s="37"/>
    </row>
    <row r="2091" spans="16:32" ht="15" customHeight="1">
      <c r="P2091" s="38">
        <f>IF(ISNUMBER(SEARCH(Search!$K$13,'Valid Values - Search'!U2091)),MAX($P$3:P2090)+1,0)</f>
        <v>2088</v>
      </c>
      <c r="Q2091" s="38">
        <f>IF(ISNUMBER(SEARCH(Search!$K$5,'Valid Values - Search'!R2091)),MAX($Q$3:Q2090)+1,0)</f>
        <v>2088</v>
      </c>
      <c r="R2091" s="64" t="s">
        <v>5790</v>
      </c>
      <c r="S2091" s="70" t="s">
        <v>102</v>
      </c>
      <c r="T2091" s="70" t="s">
        <v>102</v>
      </c>
      <c r="U2091" s="93" t="s">
        <v>10179</v>
      </c>
      <c r="V2091" s="94" t="s">
        <v>8459</v>
      </c>
      <c r="W2091" s="97" t="s">
        <v>5790</v>
      </c>
      <c r="X2091" s="38" t="str">
        <f>IFERROR(VLOOKUP(ROWS($X$4:X2091),$Q$4:$R$5094,2,FALSE),"")</f>
        <v>Desogestrel</v>
      </c>
      <c r="Y2091" s="38" t="str">
        <f>IFERROR(VLOOKUP(ROWS($Y$4:Y2091),$P$4:$U$5094,6,FALSE),"")</f>
        <v>54024-22-5</v>
      </c>
      <c r="Z2091" s="38">
        <f>IF(ISNUMBER(SEARCH(Search!$K$21,'Valid Values - Search'!AA2091)),MAX($Z$3:Z2090)+1,0)</f>
        <v>2088</v>
      </c>
      <c r="AA2091" s="64" t="s">
        <v>13642</v>
      </c>
      <c r="AB2091" s="70" t="s">
        <v>2834</v>
      </c>
      <c r="AC2091" s="71" t="s">
        <v>1182</v>
      </c>
      <c r="AD2091" s="38" t="str">
        <f>IFERROR(VLOOKUP(ROWS($AD$4:AD2091),$Z$4:$AC$3778,2,FALSE),"")</f>
        <v>Nitrite- Plus Nitrate-Nitrogen in Solids (I2545(S) USDOI/USGS)</v>
      </c>
      <c r="AF2091" s="37"/>
    </row>
    <row r="2092" spans="16:32" ht="15" customHeight="1">
      <c r="P2092" s="38">
        <f>IF(ISNUMBER(SEARCH(Search!$K$13,'Valid Values - Search'!U2092)),MAX($P$3:P2091)+1,0)</f>
        <v>2089</v>
      </c>
      <c r="Q2092" s="38">
        <f>IF(ISNUMBER(SEARCH(Search!$K$5,'Valid Values - Search'!R2092)),MAX($Q$3:Q2091)+1,0)</f>
        <v>2089</v>
      </c>
      <c r="R2092" s="64" t="s">
        <v>5791</v>
      </c>
      <c r="S2092" s="70" t="s">
        <v>102</v>
      </c>
      <c r="T2092" s="70" t="s">
        <v>102</v>
      </c>
      <c r="U2092" s="93" t="s">
        <v>8459</v>
      </c>
      <c r="V2092" s="94" t="s">
        <v>8459</v>
      </c>
      <c r="W2092" s="97" t="s">
        <v>5791</v>
      </c>
      <c r="X2092" s="38" t="str">
        <f>IFERROR(VLOOKUP(ROWS($X$4:X2092),$Q$4:$R$5094,2,FALSE),"")</f>
        <v>Desulfinylfipronil</v>
      </c>
      <c r="Y2092" s="38" t="str">
        <f>IFERROR(VLOOKUP(ROWS($Y$4:Y2092),$P$4:$U$5094,6,FALSE),"")</f>
        <v>N/A</v>
      </c>
      <c r="Z2092" s="38">
        <f>IF(ISNUMBER(SEARCH(Search!$K$21,'Valid Values - Search'!AA2092)),MAX($Z$3:Z2091)+1,0)</f>
        <v>2089</v>
      </c>
      <c r="AA2092" s="64" t="s">
        <v>13643</v>
      </c>
      <c r="AB2092" s="70" t="s">
        <v>2833</v>
      </c>
      <c r="AC2092" s="71" t="s">
        <v>1182</v>
      </c>
      <c r="AD2092" s="38" t="str">
        <f>IFERROR(VLOOKUP(ROWS($AD$4:AD2092),$Z$4:$AC$3778,2,FALSE),"")</f>
        <v>Nitrite- plus Nitrate-Nitrogen in Water (I2543 USDOI/USGS)</v>
      </c>
      <c r="AF2092" s="37"/>
    </row>
    <row r="2093" spans="16:32" ht="15" customHeight="1">
      <c r="P2093" s="38">
        <f>IF(ISNUMBER(SEARCH(Search!$K$13,'Valid Values - Search'!U2093)),MAX($P$3:P2092)+1,0)</f>
        <v>2090</v>
      </c>
      <c r="Q2093" s="38">
        <f>IF(ISNUMBER(SEARCH(Search!$K$5,'Valid Values - Search'!R2093)),MAX($Q$3:Q2092)+1,0)</f>
        <v>2090</v>
      </c>
      <c r="R2093" s="64" t="s">
        <v>5792</v>
      </c>
      <c r="S2093" s="70" t="s">
        <v>102</v>
      </c>
      <c r="T2093" s="70" t="s">
        <v>102</v>
      </c>
      <c r="U2093" s="93" t="s">
        <v>8459</v>
      </c>
      <c r="V2093" s="94" t="s">
        <v>8459</v>
      </c>
      <c r="W2093" s="97" t="s">
        <v>5792</v>
      </c>
      <c r="X2093" s="38" t="str">
        <f>IFERROR(VLOOKUP(ROWS($X$4:X2093),$Q$4:$R$5094,2,FALSE),"")</f>
        <v>Desulfinylfipronil amide</v>
      </c>
      <c r="Y2093" s="38" t="str">
        <f>IFERROR(VLOOKUP(ROWS($Y$4:Y2093),$P$4:$U$5094,6,FALSE),"")</f>
        <v>N/A</v>
      </c>
      <c r="Z2093" s="38">
        <f>IF(ISNUMBER(SEARCH(Search!$K$21,'Valid Values - Search'!AA2093)),MAX($Z$3:Z2092)+1,0)</f>
        <v>2090</v>
      </c>
      <c r="AA2093" s="64" t="s">
        <v>13644</v>
      </c>
      <c r="AB2093" s="70" t="s">
        <v>2835</v>
      </c>
      <c r="AC2093" s="71" t="s">
        <v>1182</v>
      </c>
      <c r="AD2093" s="38" t="str">
        <f>IFERROR(VLOOKUP(ROWS($AD$4:AD2093),$Z$4:$AC$3778,2,FALSE),"")</f>
        <v>Nitrite- Plus Nitrate-Nitrogen in Water (I2545(W) USDOI/USGS)</v>
      </c>
      <c r="AF2093" s="37"/>
    </row>
    <row r="2094" spans="16:32" ht="15" customHeight="1">
      <c r="P2094" s="38">
        <f>IF(ISNUMBER(SEARCH(Search!$K$13,'Valid Values - Search'!U2094)),MAX($P$3:P2093)+1,0)</f>
        <v>2091</v>
      </c>
      <c r="Q2094" s="38">
        <f>IF(ISNUMBER(SEARCH(Search!$K$5,'Valid Values - Search'!R2094)),MAX($Q$3:Q2093)+1,0)</f>
        <v>2091</v>
      </c>
      <c r="R2094" s="64" t="s">
        <v>5793</v>
      </c>
      <c r="S2094" s="70" t="s">
        <v>102</v>
      </c>
      <c r="T2094" s="70" t="s">
        <v>102</v>
      </c>
      <c r="U2094" s="93" t="s">
        <v>8459</v>
      </c>
      <c r="V2094" s="94">
        <v>159</v>
      </c>
      <c r="W2094" s="97" t="s">
        <v>5793</v>
      </c>
      <c r="X2094" s="38" t="str">
        <f>IFERROR(VLOOKUP(ROWS($X$4:X2094),$Q$4:$R$5094,2,FALSE),"")</f>
        <v>Detergent, severity (choice list)</v>
      </c>
      <c r="Y2094" s="38" t="str">
        <f>IFERROR(VLOOKUP(ROWS($Y$4:Y2094),$P$4:$U$5094,6,FALSE),"")</f>
        <v>N/A</v>
      </c>
      <c r="Z2094" s="38">
        <f>IF(ISNUMBER(SEARCH(Search!$K$21,'Valid Values - Search'!AA2094)),MAX($Z$3:Z2093)+1,0)</f>
        <v>2091</v>
      </c>
      <c r="AA2094" s="64" t="s">
        <v>13645</v>
      </c>
      <c r="AB2094" s="70">
        <v>10207</v>
      </c>
      <c r="AC2094" s="71" t="s">
        <v>1151</v>
      </c>
      <c r="AD2094" s="38" t="str">
        <f>IFERROR(VLOOKUP(ROWS($AD$4:AD2094),$Z$4:$AC$3778,2,FALSE),"")</f>
        <v>Nitrite, Diazotization Method (10207 HACH)</v>
      </c>
      <c r="AF2094" s="37"/>
    </row>
    <row r="2095" spans="16:32" ht="15" customHeight="1">
      <c r="P2095" s="38">
        <f>IF(ISNUMBER(SEARCH(Search!$K$13,'Valid Values - Search'!U2095)),MAX($P$3:P2094)+1,0)</f>
        <v>2092</v>
      </c>
      <c r="Q2095" s="38">
        <f>IF(ISNUMBER(SEARCH(Search!$K$5,'Valid Values - Search'!R2095)),MAX($Q$3:Q2094)+1,0)</f>
        <v>2092</v>
      </c>
      <c r="R2095" s="64" t="s">
        <v>5794</v>
      </c>
      <c r="S2095" s="70" t="s">
        <v>102</v>
      </c>
      <c r="T2095" s="70" t="s">
        <v>102</v>
      </c>
      <c r="U2095" s="93" t="s">
        <v>8459</v>
      </c>
      <c r="V2095" s="94">
        <v>160</v>
      </c>
      <c r="W2095" s="97" t="s">
        <v>5794</v>
      </c>
      <c r="X2095" s="38" t="str">
        <f>IFERROR(VLOOKUP(ROWS($X$4:X2095),$Q$4:$R$5094,2,FALSE),"")</f>
        <v>Deuterium/Hydrogen ratio</v>
      </c>
      <c r="Y2095" s="38" t="str">
        <f>IFERROR(VLOOKUP(ROWS($Y$4:Y2095),$P$4:$U$5094,6,FALSE),"")</f>
        <v>N/A</v>
      </c>
      <c r="Z2095" s="38">
        <f>IF(ISNUMBER(SEARCH(Search!$K$21,'Valid Values - Search'!AA2095)),MAX($Z$3:Z2094)+1,0)</f>
        <v>2092</v>
      </c>
      <c r="AA2095" s="64" t="s">
        <v>13646</v>
      </c>
      <c r="AB2095" s="70">
        <v>10019</v>
      </c>
      <c r="AC2095" s="71" t="s">
        <v>1151</v>
      </c>
      <c r="AD2095" s="38" t="str">
        <f>IFERROR(VLOOKUP(ROWS($AD$4:AD2095),$Z$4:$AC$3778,2,FALSE),"")</f>
        <v>Nitrite, Diazotization Method, Low Range, Test N Tube (10019 HACH)</v>
      </c>
      <c r="AF2095" s="37"/>
    </row>
    <row r="2096" spans="16:32" ht="15" customHeight="1">
      <c r="P2096" s="38">
        <f>IF(ISNUMBER(SEARCH(Search!$K$13,'Valid Values - Search'!U2096)),MAX($P$3:P2095)+1,0)</f>
        <v>2093</v>
      </c>
      <c r="Q2096" s="38">
        <f>IF(ISNUMBER(SEARCH(Search!$K$5,'Valid Values - Search'!R2096)),MAX($Q$3:Q2095)+1,0)</f>
        <v>2093</v>
      </c>
      <c r="R2096" s="64" t="s">
        <v>5795</v>
      </c>
      <c r="S2096" s="70" t="s">
        <v>102</v>
      </c>
      <c r="T2096" s="70" t="s">
        <v>102</v>
      </c>
      <c r="U2096" s="93" t="s">
        <v>10180</v>
      </c>
      <c r="V2096" s="94">
        <v>1002484</v>
      </c>
      <c r="W2096" s="97" t="s">
        <v>5795</v>
      </c>
      <c r="X2096" s="38" t="str">
        <f>IFERROR(VLOOKUP(ROWS($X$4:X2096),$Q$4:$R$5094,2,FALSE),"")</f>
        <v>Dexamethasone</v>
      </c>
      <c r="Y2096" s="38" t="str">
        <f>IFERROR(VLOOKUP(ROWS($Y$4:Y2096),$P$4:$U$5094,6,FALSE),"")</f>
        <v>50-02-2</v>
      </c>
      <c r="Z2096" s="38">
        <f>IF(ISNUMBER(SEARCH(Search!$K$21,'Valid Values - Search'!AA2096)),MAX($Z$3:Z2095)+1,0)</f>
        <v>2093</v>
      </c>
      <c r="AA2096" s="64" t="s">
        <v>13647</v>
      </c>
      <c r="AB2096" s="70" t="s">
        <v>2316</v>
      </c>
      <c r="AC2096" s="71" t="s">
        <v>1184</v>
      </c>
      <c r="AD2096" s="38" t="str">
        <f>IFERROR(VLOOKUP(ROWS($AD$4:AD2096),$Z$4:$AC$3778,2,FALSE),"")</f>
        <v>Nitrite-Nitrate Automated Cd Reduction (D3867(A) ASTM)</v>
      </c>
      <c r="AF2096" s="37"/>
    </row>
    <row r="2097" spans="16:32" ht="15" customHeight="1">
      <c r="P2097" s="38">
        <f>IF(ISNUMBER(SEARCH(Search!$K$13,'Valid Values - Search'!U2097)),MAX($P$3:P2096)+1,0)</f>
        <v>2094</v>
      </c>
      <c r="Q2097" s="38">
        <f>IF(ISNUMBER(SEARCH(Search!$K$5,'Valid Values - Search'!R2097)),MAX($Q$3:Q2096)+1,0)</f>
        <v>2094</v>
      </c>
      <c r="R2097" s="64" t="s">
        <v>5796</v>
      </c>
      <c r="S2097" s="70" t="s">
        <v>102</v>
      </c>
      <c r="T2097" s="70" t="s">
        <v>102</v>
      </c>
      <c r="U2097" s="93" t="s">
        <v>10181</v>
      </c>
      <c r="V2097" s="94">
        <v>1003787</v>
      </c>
      <c r="W2097" s="97" t="s">
        <v>5796</v>
      </c>
      <c r="X2097" s="38" t="str">
        <f>IFERROR(VLOOKUP(ROWS($X$4:X2097),$Q$4:$R$5094,2,FALSE),"")</f>
        <v>Dextromethorphan hydrobromide</v>
      </c>
      <c r="Y2097" s="38" t="str">
        <f>IFERROR(VLOOKUP(ROWS($Y$4:Y2097),$P$4:$U$5094,6,FALSE),"")</f>
        <v>125-69-9</v>
      </c>
      <c r="Z2097" s="38">
        <f>IF(ISNUMBER(SEARCH(Search!$K$21,'Valid Values - Search'!AA2097)),MAX($Z$3:Z2096)+1,0)</f>
        <v>2094</v>
      </c>
      <c r="AA2097" s="64" t="s">
        <v>13648</v>
      </c>
      <c r="AB2097" s="70" t="s">
        <v>2317</v>
      </c>
      <c r="AC2097" s="71" t="s">
        <v>1184</v>
      </c>
      <c r="AD2097" s="38" t="str">
        <f>IFERROR(VLOOKUP(ROWS($AD$4:AD2097),$Z$4:$AC$3778,2,FALSE),"")</f>
        <v>Nitrite-Nitrate by Manual Cd Reduction (D3867(B) ASTM)</v>
      </c>
      <c r="AF2097" s="37"/>
    </row>
    <row r="2098" spans="16:32" ht="15" customHeight="1">
      <c r="P2098" s="38">
        <f>IF(ISNUMBER(SEARCH(Search!$K$13,'Valid Values - Search'!U2098)),MAX($P$3:P2097)+1,0)</f>
        <v>2095</v>
      </c>
      <c r="Q2098" s="38">
        <f>IF(ISNUMBER(SEARCH(Search!$K$5,'Valid Values - Search'!R2098)),MAX($Q$3:Q2097)+1,0)</f>
        <v>2095</v>
      </c>
      <c r="R2098" s="64" t="s">
        <v>5797</v>
      </c>
      <c r="S2098" s="70" t="s">
        <v>102</v>
      </c>
      <c r="T2098" s="70" t="s">
        <v>102</v>
      </c>
      <c r="U2098" s="93" t="s">
        <v>10182</v>
      </c>
      <c r="V2098" s="94">
        <v>323223</v>
      </c>
      <c r="W2098" s="97" t="s">
        <v>5797</v>
      </c>
      <c r="X2098" s="38" t="str">
        <f>IFERROR(VLOOKUP(ROWS($X$4:X2098),$Q$4:$R$5094,2,FALSE),"")</f>
        <v>Dextronorgestrel (choice list)</v>
      </c>
      <c r="Y2098" s="38" t="str">
        <f>IFERROR(VLOOKUP(ROWS($Y$4:Y2098),$P$4:$U$5094,6,FALSE),"")</f>
        <v>797-64-8</v>
      </c>
      <c r="Z2098" s="38">
        <f>IF(ISNUMBER(SEARCH(Search!$K$21,'Valid Values - Search'!AA2098)),MAX($Z$3:Z2097)+1,0)</f>
        <v>2095</v>
      </c>
      <c r="AA2098" s="64" t="s">
        <v>13650</v>
      </c>
      <c r="AB2098" s="70" t="s">
        <v>2791</v>
      </c>
      <c r="AC2098" s="71" t="s">
        <v>1182</v>
      </c>
      <c r="AD2098" s="38" t="str">
        <f>IFERROR(VLOOKUP(ROWS($AD$4:AD2098),$Z$4:$AC$3778,2,FALSE),"")</f>
        <v>Nitrite-Nitrogen in Water by Colorimetry (I1540 USDOI/USGS)</v>
      </c>
      <c r="AF2098" s="37"/>
    </row>
    <row r="2099" spans="16:32" ht="15" customHeight="1">
      <c r="P2099" s="38">
        <f>IF(ISNUMBER(SEARCH(Search!$K$13,'Valid Values - Search'!U2099)),MAX($P$3:P2098)+1,0)</f>
        <v>2096</v>
      </c>
      <c r="Q2099" s="38">
        <f>IF(ISNUMBER(SEARCH(Search!$K$5,'Valid Values - Search'!R2099)),MAX($Q$3:Q2098)+1,0)</f>
        <v>2096</v>
      </c>
      <c r="R2099" s="64" t="s">
        <v>5724</v>
      </c>
      <c r="S2099" s="70" t="s">
        <v>102</v>
      </c>
      <c r="T2099" s="70" t="s">
        <v>102</v>
      </c>
      <c r="U2099" s="93" t="s">
        <v>10183</v>
      </c>
      <c r="V2099" s="94">
        <v>16950</v>
      </c>
      <c r="W2099" s="97" t="s">
        <v>5724</v>
      </c>
      <c r="X2099" s="38" t="str">
        <f>IFERROR(VLOOKUP(ROWS($X$4:X2099),$Q$4:$R$5094,2,FALSE),"")</f>
        <v>D-Gluconic acid</v>
      </c>
      <c r="Y2099" s="38" t="str">
        <f>IFERROR(VLOOKUP(ROWS($Y$4:Y2099),$P$4:$U$5094,6,FALSE),"")</f>
        <v>526-95-4</v>
      </c>
      <c r="Z2099" s="38">
        <f>IF(ISNUMBER(SEARCH(Search!$K$21,'Valid Values - Search'!AA2099)),MAX($Z$3:Z2098)+1,0)</f>
        <v>2096</v>
      </c>
      <c r="AA2099" s="64" t="s">
        <v>13651</v>
      </c>
      <c r="AB2099" s="70" t="s">
        <v>2832</v>
      </c>
      <c r="AC2099" s="71" t="s">
        <v>1182</v>
      </c>
      <c r="AD2099" s="38" t="str">
        <f>IFERROR(VLOOKUP(ROWS($AD$4:AD2099),$Z$4:$AC$3778,2,FALSE),"")</f>
        <v>Nitrite-Nitrogen in Water by Colorimetry (I2539 USDOI/USGS)</v>
      </c>
      <c r="AF2099" s="37"/>
    </row>
    <row r="2100" spans="16:32" ht="15" customHeight="1">
      <c r="P2100" s="38">
        <f>IF(ISNUMBER(SEARCH(Search!$K$13,'Valid Values - Search'!U2100)),MAX($P$3:P2099)+1,0)</f>
        <v>2097</v>
      </c>
      <c r="Q2100" s="38">
        <f>IF(ISNUMBER(SEARCH(Search!$K$5,'Valid Values - Search'!R2100)),MAX($Q$3:Q2099)+1,0)</f>
        <v>2097</v>
      </c>
      <c r="R2100" s="64" t="s">
        <v>5725</v>
      </c>
      <c r="S2100" s="70" t="s">
        <v>102</v>
      </c>
      <c r="T2100" s="70" t="s">
        <v>102</v>
      </c>
      <c r="U2100" s="93" t="s">
        <v>10184</v>
      </c>
      <c r="V2100" s="94">
        <v>16951</v>
      </c>
      <c r="W2100" s="97" t="s">
        <v>5725</v>
      </c>
      <c r="X2100" s="38" t="str">
        <f>IFERROR(VLOOKUP(ROWS($X$4:X2100),$Q$4:$R$5094,2,FALSE),"")</f>
        <v>D-gluconic acid sodium salt</v>
      </c>
      <c r="Y2100" s="38" t="str">
        <f>IFERROR(VLOOKUP(ROWS($Y$4:Y2100),$P$4:$U$5094,6,FALSE),"")</f>
        <v>14906-97-9</v>
      </c>
      <c r="Z2100" s="38">
        <f>IF(ISNUMBER(SEARCH(Search!$K$21,'Valid Values - Search'!AA2100)),MAX($Z$3:Z2099)+1,0)</f>
        <v>2097</v>
      </c>
      <c r="AA2100" s="64" t="s">
        <v>13649</v>
      </c>
      <c r="AB2100" s="70" t="s">
        <v>2641</v>
      </c>
      <c r="AC2100" s="71" t="s">
        <v>1182</v>
      </c>
      <c r="AD2100" s="38" t="str">
        <f>IFERROR(VLOOKUP(ROWS($AD$4:AD2100),$Z$4:$AC$3778,2,FALSE),"")</f>
        <v>Nitrite-Nitrogen in Water by Colorimetry (I-2540-90 USDOI/USGS)</v>
      </c>
      <c r="AF2100" s="37"/>
    </row>
    <row r="2101" spans="16:32" ht="15" customHeight="1">
      <c r="P2101" s="38">
        <f>IF(ISNUMBER(SEARCH(Search!$K$13,'Valid Values - Search'!U2101)),MAX($P$3:P2100)+1,0)</f>
        <v>2098</v>
      </c>
      <c r="Q2101" s="38">
        <f>IF(ISNUMBER(SEARCH(Search!$K$5,'Valid Values - Search'!R2101)),MAX($Q$3:Q2100)+1,0)</f>
        <v>2098</v>
      </c>
      <c r="R2101" s="64" t="s">
        <v>5798</v>
      </c>
      <c r="S2101" s="70" t="s">
        <v>101</v>
      </c>
      <c r="T2101" s="70" t="s">
        <v>102</v>
      </c>
      <c r="U2101" s="93" t="s">
        <v>8780</v>
      </c>
      <c r="V2101" s="94">
        <v>704</v>
      </c>
      <c r="W2101" s="97" t="s">
        <v>5798</v>
      </c>
      <c r="X2101" s="38" t="str">
        <f>IFERROR(VLOOKUP(ROWS($X$4:X2101),$Q$4:$R$5094,2,FALSE),"")</f>
        <v>Di(2-ethylhexyl) adipate</v>
      </c>
      <c r="Y2101" s="38" t="str">
        <f>IFERROR(VLOOKUP(ROWS($Y$4:Y2101),$P$4:$U$5094,6,FALSE),"")</f>
        <v>103-23-1</v>
      </c>
      <c r="Z2101" s="38">
        <f>IF(ISNUMBER(SEARCH(Search!$K$21,'Valid Values - Search'!AA2101)),MAX($Z$3:Z2100)+1,0)</f>
        <v>2098</v>
      </c>
      <c r="AA2101" s="64" t="s">
        <v>13652</v>
      </c>
      <c r="AB2101" s="70" t="s">
        <v>3108</v>
      </c>
      <c r="AC2101" s="71" t="s">
        <v>1182</v>
      </c>
      <c r="AD2101" s="38" t="str">
        <f>IFERROR(VLOOKUP(ROWS($AD$4:AD2101),$Z$4:$AC$3778,2,FALSE),"")</f>
        <v>Nitroaromatic compunds in water by HPLC (O-1124-94 USDOI/USGS)</v>
      </c>
      <c r="AF2101" s="37"/>
    </row>
    <row r="2102" spans="16:32" ht="15" customHeight="1">
      <c r="P2102" s="38">
        <f>IF(ISNUMBER(SEARCH(Search!$K$13,'Valid Values - Search'!U2102)),MAX($P$3:P2101)+1,0)</f>
        <v>2099</v>
      </c>
      <c r="Q2102" s="38">
        <f>IF(ISNUMBER(SEARCH(Search!$K$5,'Valid Values - Search'!R2102)),MAX($Q$3:Q2101)+1,0)</f>
        <v>2099</v>
      </c>
      <c r="R2102" s="64" t="s">
        <v>5799</v>
      </c>
      <c r="S2102" s="70" t="s">
        <v>101</v>
      </c>
      <c r="T2102" s="70" t="s">
        <v>102</v>
      </c>
      <c r="U2102" s="93" t="s">
        <v>8781</v>
      </c>
      <c r="V2102" s="94">
        <v>386</v>
      </c>
      <c r="W2102" s="97" t="s">
        <v>5799</v>
      </c>
      <c r="X2102" s="38" t="str">
        <f>IFERROR(VLOOKUP(ROWS($X$4:X2102),$Q$4:$R$5094,2,FALSE),"")</f>
        <v>Di(2-ethylhexyl) phthalate</v>
      </c>
      <c r="Y2102" s="38" t="str">
        <f>IFERROR(VLOOKUP(ROWS($Y$4:Y2102),$P$4:$U$5094,6,FALSE),"")</f>
        <v>117-81-7</v>
      </c>
      <c r="Z2102" s="38">
        <f>IF(ISNUMBER(SEARCH(Search!$K$21,'Valid Values - Search'!AA2102)),MAX($Z$3:Z2101)+1,0)</f>
        <v>2099</v>
      </c>
      <c r="AA2102" s="64" t="s">
        <v>13653</v>
      </c>
      <c r="AB2102" s="70" t="s">
        <v>1858</v>
      </c>
      <c r="AC2102" s="71" t="s">
        <v>1102</v>
      </c>
      <c r="AD2102" s="38" t="str">
        <f>IFERROR(VLOOKUP(ROWS($AD$4:AD2102),$Z$4:$AC$3778,2,FALSE),"")</f>
        <v>Nitroaromatics and Cyclic Ketones (8090(ECD) USEPA)</v>
      </c>
      <c r="AF2102" s="37"/>
    </row>
    <row r="2103" spans="16:32" ht="15" customHeight="1">
      <c r="P2103" s="38">
        <f>IF(ISNUMBER(SEARCH(Search!$K$13,'Valid Values - Search'!U2103)),MAX($P$3:P2102)+1,0)</f>
        <v>2100</v>
      </c>
      <c r="Q2103" s="38">
        <f>IF(ISNUMBER(SEARCH(Search!$K$5,'Valid Values - Search'!R2103)),MAX($Q$3:Q2102)+1,0)</f>
        <v>2100</v>
      </c>
      <c r="R2103" s="64" t="s">
        <v>5800</v>
      </c>
      <c r="S2103" s="70" t="s">
        <v>102</v>
      </c>
      <c r="T2103" s="70" t="s">
        <v>102</v>
      </c>
      <c r="U2103" s="93" t="s">
        <v>10185</v>
      </c>
      <c r="V2103" s="94">
        <v>16989</v>
      </c>
      <c r="W2103" s="97" t="s">
        <v>5800</v>
      </c>
      <c r="X2103" s="38" t="str">
        <f>IFERROR(VLOOKUP(ROWS($X$4:X2103),$Q$4:$R$5094,2,FALSE),"")</f>
        <v>Di(dehydroabietyl)amine acetate</v>
      </c>
      <c r="Y2103" s="38" t="str">
        <f>IFERROR(VLOOKUP(ROWS($Y$4:Y2103),$P$4:$U$5094,6,FALSE),"")</f>
        <v>53404-27-6</v>
      </c>
      <c r="Z2103" s="38">
        <f>IF(ISNUMBER(SEARCH(Search!$K$21,'Valid Values - Search'!AA2103)),MAX($Z$3:Z2102)+1,0)</f>
        <v>2100</v>
      </c>
      <c r="AA2103" s="64" t="s">
        <v>13654</v>
      </c>
      <c r="AB2103" s="70" t="s">
        <v>1859</v>
      </c>
      <c r="AC2103" s="71" t="s">
        <v>1102</v>
      </c>
      <c r="AD2103" s="38" t="str">
        <f>IFERROR(VLOOKUP(ROWS($AD$4:AD2103),$Z$4:$AC$3778,2,FALSE),"")</f>
        <v>Nitroaromatics and Cyclic Ketones (8090(FID) USEPA)</v>
      </c>
      <c r="AF2103" s="37"/>
    </row>
    <row r="2104" spans="16:32" ht="15" customHeight="1">
      <c r="P2104" s="38">
        <f>IF(ISNUMBER(SEARCH(Search!$K$13,'Valid Values - Search'!U2104)),MAX($P$3:P2103)+1,0)</f>
        <v>2101</v>
      </c>
      <c r="Q2104" s="38">
        <f>IF(ISNUMBER(SEARCH(Search!$K$5,'Valid Values - Search'!R2104)),MAX($Q$3:Q2103)+1,0)</f>
        <v>2101</v>
      </c>
      <c r="R2104" s="64" t="s">
        <v>5803</v>
      </c>
      <c r="S2104" s="70" t="s">
        <v>102</v>
      </c>
      <c r="T2104" s="70" t="s">
        <v>102</v>
      </c>
      <c r="U2104" s="93" t="s">
        <v>10186</v>
      </c>
      <c r="V2104" s="94">
        <v>831</v>
      </c>
      <c r="W2104" s="97" t="s">
        <v>5803</v>
      </c>
      <c r="X2104" s="38" t="str">
        <f>IFERROR(VLOOKUP(ROWS($X$4:X2104),$Q$4:$R$5094,2,FALSE),"")</f>
        <v>Diallate</v>
      </c>
      <c r="Y2104" s="38" t="str">
        <f>IFERROR(VLOOKUP(ROWS($Y$4:Y2104),$P$4:$U$5094,6,FALSE),"")</f>
        <v>2303-16-4</v>
      </c>
      <c r="Z2104" s="38">
        <f>IF(ISNUMBER(SEARCH(Search!$K$21,'Valid Values - Search'!AA2104)),MAX($Z$3:Z2103)+1,0)</f>
        <v>2101</v>
      </c>
      <c r="AA2104" s="64" t="s">
        <v>13655</v>
      </c>
      <c r="AB2104" s="70">
        <v>8091</v>
      </c>
      <c r="AC2104" s="71" t="s">
        <v>1102</v>
      </c>
      <c r="AD2104" s="38" t="str">
        <f>IFERROR(VLOOKUP(ROWS($AD$4:AD2104),$Z$4:$AC$3778,2,FALSE),"")</f>
        <v>Nitroaromatics and Cyclic Ketones (8091 USEPA)</v>
      </c>
      <c r="AF2104" s="37"/>
    </row>
    <row r="2105" spans="16:32" ht="15" customHeight="1">
      <c r="P2105" s="38">
        <f>IF(ISNUMBER(SEARCH(Search!$K$13,'Valid Values - Search'!U2105)),MAX($P$3:P2104)+1,0)</f>
        <v>2102</v>
      </c>
      <c r="Q2105" s="38">
        <f>IF(ISNUMBER(SEARCH(Search!$K$5,'Valid Values - Search'!R2105)),MAX($Q$3:Q2104)+1,0)</f>
        <v>2102</v>
      </c>
      <c r="R2105" s="64" t="s">
        <v>5804</v>
      </c>
      <c r="S2105" s="70" t="s">
        <v>102</v>
      </c>
      <c r="T2105" s="70" t="s">
        <v>102</v>
      </c>
      <c r="U2105" s="93" t="s">
        <v>10187</v>
      </c>
      <c r="V2105" s="94">
        <v>15892</v>
      </c>
      <c r="W2105" s="97" t="s">
        <v>5804</v>
      </c>
      <c r="X2105" s="38" t="str">
        <f>IFERROR(VLOOKUP(ROWS($X$4:X2105),$Q$4:$R$5094,2,FALSE),"")</f>
        <v>Diallyl phthalate</v>
      </c>
      <c r="Y2105" s="38" t="str">
        <f>IFERROR(VLOOKUP(ROWS($Y$4:Y2105),$P$4:$U$5094,6,FALSE),"")</f>
        <v>131-17-9</v>
      </c>
      <c r="Z2105" s="38">
        <f>IF(ISNUMBER(SEARCH(Search!$K$21,'Valid Values - Search'!AA2105)),MAX($Z$3:Z2104)+1,0)</f>
        <v>2102</v>
      </c>
      <c r="AA2105" s="64" t="s">
        <v>13656</v>
      </c>
      <c r="AB2105" s="70" t="s">
        <v>1860</v>
      </c>
      <c r="AC2105" s="71" t="s">
        <v>1102</v>
      </c>
      <c r="AD2105" s="38" t="str">
        <f>IFERROR(VLOOKUP(ROWS($AD$4:AD2105),$Z$4:$AC$3778,2,FALSE),"")</f>
        <v>Nitroaromatics and Cyclic Ketones in Water, Soil, and Waste by GC-ECD or GC-NPD (8091 (BY GC-ECD) USEPA)</v>
      </c>
      <c r="AF2105" s="37"/>
    </row>
    <row r="2106" spans="16:32" ht="15" customHeight="1">
      <c r="P2106" s="38">
        <f>IF(ISNUMBER(SEARCH(Search!$K$13,'Valid Values - Search'!U2106)),MAX($P$3:P2105)+1,0)</f>
        <v>2103</v>
      </c>
      <c r="Q2106" s="38">
        <f>IF(ISNUMBER(SEARCH(Search!$K$5,'Valid Values - Search'!R2106)),MAX($Q$3:Q2105)+1,0)</f>
        <v>2103</v>
      </c>
      <c r="R2106" s="64" t="s">
        <v>5805</v>
      </c>
      <c r="S2106" s="70" t="s">
        <v>102</v>
      </c>
      <c r="T2106" s="70" t="s">
        <v>102</v>
      </c>
      <c r="U2106" s="93" t="s">
        <v>8459</v>
      </c>
      <c r="V2106" s="94">
        <v>555</v>
      </c>
      <c r="W2106" s="97" t="s">
        <v>5805</v>
      </c>
      <c r="X2106" s="38" t="str">
        <f>IFERROR(VLOOKUP(ROWS($X$4:X2106),$Q$4:$R$5094,2,FALSE),"")</f>
        <v>Diameter</v>
      </c>
      <c r="Y2106" s="38" t="str">
        <f>IFERROR(VLOOKUP(ROWS($Y$4:Y2106),$P$4:$U$5094,6,FALSE),"")</f>
        <v>N/A</v>
      </c>
      <c r="Z2106" s="38">
        <f>IF(ISNUMBER(SEARCH(Search!$K$21,'Valid Values - Search'!AA2106)),MAX($Z$3:Z2105)+1,0)</f>
        <v>2103</v>
      </c>
      <c r="AA2106" s="64" t="s">
        <v>13657</v>
      </c>
      <c r="AB2106" s="70" t="s">
        <v>1861</v>
      </c>
      <c r="AC2106" s="71" t="s">
        <v>1102</v>
      </c>
      <c r="AD2106" s="38" t="str">
        <f>IFERROR(VLOOKUP(ROWS($AD$4:AD2106),$Z$4:$AC$3778,2,FALSE),"")</f>
        <v>Nitroaromatics and Cyclic Ketones in Water, Soil, and Waste by GC-NPD (8091 (BY GC-NPD) USEPA)</v>
      </c>
      <c r="AF2106" s="37"/>
    </row>
    <row r="2107" spans="16:32" ht="15" customHeight="1">
      <c r="P2107" s="38">
        <f>IF(ISNUMBER(SEARCH(Search!$K$13,'Valid Values - Search'!U2107)),MAX($P$3:P2106)+1,0)</f>
        <v>2104</v>
      </c>
      <c r="Q2107" s="38">
        <f>IF(ISNUMBER(SEARCH(Search!$K$5,'Valid Values - Search'!R2107)),MAX($Q$3:Q2106)+1,0)</f>
        <v>2104</v>
      </c>
      <c r="R2107" s="64" t="s">
        <v>5806</v>
      </c>
      <c r="S2107" s="70" t="s">
        <v>102</v>
      </c>
      <c r="T2107" s="70" t="s">
        <v>102</v>
      </c>
      <c r="U2107" s="93" t="s">
        <v>8459</v>
      </c>
      <c r="V2107" s="94">
        <v>834</v>
      </c>
      <c r="W2107" s="97" t="s">
        <v>5806</v>
      </c>
      <c r="X2107" s="38" t="str">
        <f>IFERROR(VLOOKUP(ROWS($X$4:X2107),$Q$4:$R$5094,2,FALSE),"")</f>
        <v>Diatoms</v>
      </c>
      <c r="Y2107" s="38" t="str">
        <f>IFERROR(VLOOKUP(ROWS($Y$4:Y2107),$P$4:$U$5094,6,FALSE),"")</f>
        <v>N/A</v>
      </c>
      <c r="Z2107" s="38">
        <f>IF(ISNUMBER(SEARCH(Search!$K$21,'Valid Values - Search'!AA2107)),MAX($Z$3:Z2106)+1,0)</f>
        <v>2104</v>
      </c>
      <c r="AA2107" s="64" t="s">
        <v>13658</v>
      </c>
      <c r="AB2107" s="70" t="s">
        <v>1727</v>
      </c>
      <c r="AC2107" s="71" t="s">
        <v>1102</v>
      </c>
      <c r="AD2107" s="38" t="str">
        <f>IFERROR(VLOOKUP(ROWS($AD$4:AD2107),$Z$4:$AC$3778,2,FALSE),"")</f>
        <v>Nitroaromatics and Isopherone by GC (609(A) USEPA)</v>
      </c>
      <c r="AF2107" s="37"/>
    </row>
    <row r="2108" spans="16:32" ht="15" customHeight="1">
      <c r="P2108" s="38">
        <f>IF(ISNUMBER(SEARCH(Search!$K$13,'Valid Values - Search'!U2108)),MAX($P$3:P2107)+1,0)</f>
        <v>2105</v>
      </c>
      <c r="Q2108" s="38">
        <f>IF(ISNUMBER(SEARCH(Search!$K$5,'Valid Values - Search'!R2108)),MAX($Q$3:Q2107)+1,0)</f>
        <v>2105</v>
      </c>
      <c r="R2108" s="64" t="s">
        <v>5807</v>
      </c>
      <c r="S2108" s="70" t="s">
        <v>102</v>
      </c>
      <c r="T2108" s="70" t="s">
        <v>102</v>
      </c>
      <c r="U2108" s="93" t="s">
        <v>10188</v>
      </c>
      <c r="V2108" s="94" t="s">
        <v>8459</v>
      </c>
      <c r="W2108" s="97" t="s">
        <v>5807</v>
      </c>
      <c r="X2108" s="38" t="str">
        <f>IFERROR(VLOOKUP(ROWS($X$4:X2108),$Q$4:$R$5094,2,FALSE),"")</f>
        <v>Diatrizoic acid</v>
      </c>
      <c r="Y2108" s="38" t="str">
        <f>IFERROR(VLOOKUP(ROWS($Y$4:Y2108),$P$4:$U$5094,6,FALSE),"")</f>
        <v>117-96-4</v>
      </c>
      <c r="Z2108" s="38">
        <f>IF(ISNUMBER(SEARCH(Search!$K$21,'Valid Values - Search'!AA2108)),MAX($Z$3:Z2107)+1,0)</f>
        <v>2105</v>
      </c>
      <c r="AA2108" s="64" t="s">
        <v>13659</v>
      </c>
      <c r="AB2108" s="70" t="s">
        <v>1728</v>
      </c>
      <c r="AC2108" s="71" t="s">
        <v>1102</v>
      </c>
      <c r="AD2108" s="38" t="str">
        <f>IFERROR(VLOOKUP(ROWS($AD$4:AD2108),$Z$4:$AC$3778,2,FALSE),"")</f>
        <v>Nitroaromatics and Isophorone (609(B) USEPA)</v>
      </c>
      <c r="AF2108" s="37"/>
    </row>
    <row r="2109" spans="16:32" ht="15" customHeight="1">
      <c r="P2109" s="38">
        <f>IF(ISNUMBER(SEARCH(Search!$K$13,'Valid Values - Search'!U2109)),MAX($P$3:P2108)+1,0)</f>
        <v>2106</v>
      </c>
      <c r="Q2109" s="38">
        <f>IF(ISNUMBER(SEARCH(Search!$K$5,'Valid Values - Search'!R2109)),MAX($Q$3:Q2108)+1,0)</f>
        <v>2106</v>
      </c>
      <c r="R2109" s="64" t="s">
        <v>5808</v>
      </c>
      <c r="S2109" s="70" t="s">
        <v>102</v>
      </c>
      <c r="T2109" s="70" t="s">
        <v>102</v>
      </c>
      <c r="U2109" s="93" t="s">
        <v>8459</v>
      </c>
      <c r="V2109" s="94" t="s">
        <v>8459</v>
      </c>
      <c r="W2109" s="97" t="s">
        <v>5808</v>
      </c>
      <c r="X2109" s="38" t="str">
        <f>IFERROR(VLOOKUP(ROWS($X$4:X2109),$Q$4:$R$5094,2,FALSE),"")</f>
        <v>Diatrizoic acid-d6</v>
      </c>
      <c r="Y2109" s="38" t="str">
        <f>IFERROR(VLOOKUP(ROWS($Y$4:Y2109),$P$4:$U$5094,6,FALSE),"")</f>
        <v>N/A</v>
      </c>
      <c r="Z2109" s="38">
        <f>IF(ISNUMBER(SEARCH(Search!$K$21,'Valid Values - Search'!AA2109)),MAX($Z$3:Z2108)+1,0)</f>
        <v>2106</v>
      </c>
      <c r="AA2109" s="64" t="s">
        <v>13660</v>
      </c>
      <c r="AB2109" s="70">
        <v>609</v>
      </c>
      <c r="AC2109" s="71" t="s">
        <v>1102</v>
      </c>
      <c r="AD2109" s="38" t="str">
        <f>IFERROR(VLOOKUP(ROWS($AD$4:AD2109),$Z$4:$AC$3778,2,FALSE),"")</f>
        <v>Nitroaromatics and Isophorone via GC with Flame Ionization Detector (FID) and Electron Capture Detector (ECD) (609 USEPA)</v>
      </c>
      <c r="AF2109" s="37"/>
    </row>
    <row r="2110" spans="16:32" ht="15" customHeight="1">
      <c r="P2110" s="38">
        <f>IF(ISNUMBER(SEARCH(Search!$K$13,'Valid Values - Search'!U2110)),MAX($P$3:P2109)+1,0)</f>
        <v>2107</v>
      </c>
      <c r="Q2110" s="38">
        <f>IF(ISNUMBER(SEARCH(Search!$K$5,'Valid Values - Search'!R2110)),MAX($Q$3:Q2109)+1,0)</f>
        <v>2107</v>
      </c>
      <c r="R2110" s="64" t="s">
        <v>5809</v>
      </c>
      <c r="S2110" s="70" t="s">
        <v>102</v>
      </c>
      <c r="T2110" s="70" t="s">
        <v>102</v>
      </c>
      <c r="U2110" s="93" t="s">
        <v>10189</v>
      </c>
      <c r="V2110" s="94">
        <v>1002468</v>
      </c>
      <c r="W2110" s="97" t="s">
        <v>5809</v>
      </c>
      <c r="X2110" s="38" t="str">
        <f>IFERROR(VLOOKUP(ROWS($X$4:X2110),$Q$4:$R$5094,2,FALSE),"")</f>
        <v>Diazepam</v>
      </c>
      <c r="Y2110" s="38" t="str">
        <f>IFERROR(VLOOKUP(ROWS($Y$4:Y2110),$P$4:$U$5094,6,FALSE),"")</f>
        <v>439-14-5</v>
      </c>
      <c r="Z2110" s="38">
        <f>IF(ISNUMBER(SEARCH(Search!$K$21,'Valid Values - Search'!AA2110)),MAX($Z$3:Z2109)+1,0)</f>
        <v>2107</v>
      </c>
      <c r="AA2110" s="64" t="s">
        <v>13661</v>
      </c>
      <c r="AB2110" s="70" t="s">
        <v>1903</v>
      </c>
      <c r="AC2110" s="71" t="s">
        <v>1102</v>
      </c>
      <c r="AD2110" s="38" t="str">
        <f>IFERROR(VLOOKUP(ROWS($AD$4:AD2110),$Z$4:$AC$3778,2,FALSE),"")</f>
        <v>Nitroaromatics and Nitramines by HPLC (8330(S) USEPA)</v>
      </c>
      <c r="AF2110" s="37"/>
    </row>
    <row r="2111" spans="16:32" ht="15" customHeight="1">
      <c r="P2111" s="38">
        <f>IF(ISNUMBER(SEARCH(Search!$K$13,'Valid Values - Search'!U2111)),MAX($P$3:P2110)+1,0)</f>
        <v>2108</v>
      </c>
      <c r="Q2111" s="38">
        <f>IF(ISNUMBER(SEARCH(Search!$K$5,'Valid Values - Search'!R2111)),MAX($Q$3:Q2110)+1,0)</f>
        <v>2108</v>
      </c>
      <c r="R2111" s="64" t="s">
        <v>5810</v>
      </c>
      <c r="S2111" s="70" t="s">
        <v>102</v>
      </c>
      <c r="T2111" s="70" t="s">
        <v>102</v>
      </c>
      <c r="U2111" s="93" t="s">
        <v>10190</v>
      </c>
      <c r="V2111" s="94">
        <v>1003762</v>
      </c>
      <c r="W2111" s="97" t="s">
        <v>5810</v>
      </c>
      <c r="X2111" s="38" t="str">
        <f>IFERROR(VLOOKUP(ROWS($X$4:X2111),$Q$4:$R$5094,2,FALSE),"")</f>
        <v>Diazepam-D5</v>
      </c>
      <c r="Y2111" s="38" t="str">
        <f>IFERROR(VLOOKUP(ROWS($Y$4:Y2111),$P$4:$U$5094,6,FALSE),"")</f>
        <v>65854-76-4</v>
      </c>
      <c r="Z2111" s="38">
        <f>IF(ISNUMBER(SEARCH(Search!$K$21,'Valid Values - Search'!AA2111)),MAX($Z$3:Z2110)+1,0)</f>
        <v>2108</v>
      </c>
      <c r="AA2111" s="64" t="s">
        <v>13662</v>
      </c>
      <c r="AB2111" s="70" t="s">
        <v>1904</v>
      </c>
      <c r="AC2111" s="71" t="s">
        <v>1102</v>
      </c>
      <c r="AD2111" s="38" t="str">
        <f>IFERROR(VLOOKUP(ROWS($AD$4:AD2111),$Z$4:$AC$3778,2,FALSE),"")</f>
        <v>Nitroaromatics and Nitramines by HPLC (8330(W) USEPA)</v>
      </c>
      <c r="AF2111" s="37"/>
    </row>
    <row r="2112" spans="16:32" ht="15" customHeight="1">
      <c r="P2112" s="38">
        <f>IF(ISNUMBER(SEARCH(Search!$K$13,'Valid Values - Search'!U2112)),MAX($P$3:P2111)+1,0)</f>
        <v>2109</v>
      </c>
      <c r="Q2112" s="38">
        <f>IF(ISNUMBER(SEARCH(Search!$K$5,'Valid Values - Search'!R2112)),MAX($Q$3:Q2111)+1,0)</f>
        <v>2109</v>
      </c>
      <c r="R2112" s="64" t="s">
        <v>5811</v>
      </c>
      <c r="S2112" s="70" t="s">
        <v>101</v>
      </c>
      <c r="T2112" s="70" t="s">
        <v>102</v>
      </c>
      <c r="U2112" s="93" t="s">
        <v>8782</v>
      </c>
      <c r="V2112" s="94">
        <v>161</v>
      </c>
      <c r="W2112" s="97" t="s">
        <v>5811</v>
      </c>
      <c r="X2112" s="38" t="str">
        <f>IFERROR(VLOOKUP(ROWS($X$4:X2112),$Q$4:$R$5094,2,FALSE),"")</f>
        <v>Diazinon</v>
      </c>
      <c r="Y2112" s="38" t="str">
        <f>IFERROR(VLOOKUP(ROWS($Y$4:Y2112),$P$4:$U$5094,6,FALSE),"")</f>
        <v>333-41-5</v>
      </c>
      <c r="Z2112" s="38">
        <f>IF(ISNUMBER(SEARCH(Search!$K$21,'Valid Values - Search'!AA2112)),MAX($Z$3:Z2111)+1,0)</f>
        <v>2109</v>
      </c>
      <c r="AA2112" s="64" t="s">
        <v>13663</v>
      </c>
      <c r="AB2112" s="70">
        <v>2005</v>
      </c>
      <c r="AC2112" s="71" t="s">
        <v>1150</v>
      </c>
      <c r="AD2112" s="38" t="str">
        <f>IFERROR(VLOOKUP(ROWS($AD$4:AD2112),$Z$4:$AC$3778,2,FALSE),"")</f>
        <v>Nitrobenzenes by GC/FID (2005 NIOSH)</v>
      </c>
      <c r="AF2112" s="37"/>
    </row>
    <row r="2113" spans="16:32" ht="15" customHeight="1">
      <c r="P2113" s="38">
        <f>IF(ISNUMBER(SEARCH(Search!$K$13,'Valid Values - Search'!U2113)),MAX($P$3:P2112)+1,0)</f>
        <v>2110</v>
      </c>
      <c r="Q2113" s="38">
        <f>IF(ISNUMBER(SEARCH(Search!$K$5,'Valid Values - Search'!R2113)),MAX($Q$3:Q2112)+1,0)</f>
        <v>2110</v>
      </c>
      <c r="R2113" s="64" t="s">
        <v>5812</v>
      </c>
      <c r="S2113" s="70" t="s">
        <v>102</v>
      </c>
      <c r="T2113" s="70" t="s">
        <v>102</v>
      </c>
      <c r="U2113" s="93" t="s">
        <v>10191</v>
      </c>
      <c r="V2113" s="94">
        <v>1003760</v>
      </c>
      <c r="W2113" s="97" t="s">
        <v>5812</v>
      </c>
      <c r="X2113" s="38" t="str">
        <f>IFERROR(VLOOKUP(ROWS($X$4:X2113),$Q$4:$R$5094,2,FALSE),"")</f>
        <v>Diazinon (Diethyl-D10)***retired***use Diazinon-D10</v>
      </c>
      <c r="Y2113" s="38" t="str">
        <f>IFERROR(VLOOKUP(ROWS($Y$4:Y2113),$P$4:$U$5094,6,FALSE),"")</f>
        <v>100155-47-3</v>
      </c>
      <c r="Z2113" s="38">
        <f>IF(ISNUMBER(SEARCH(Search!$K$21,'Valid Values - Search'!AA2113)),MAX($Z$3:Z2112)+1,0)</f>
        <v>2110</v>
      </c>
      <c r="AA2113" s="64" t="s">
        <v>13664</v>
      </c>
      <c r="AB2113" s="70">
        <v>2526</v>
      </c>
      <c r="AC2113" s="71" t="s">
        <v>1150</v>
      </c>
      <c r="AD2113" s="38" t="str">
        <f>IFERROR(VLOOKUP(ROWS($AD$4:AD2113),$Z$4:$AC$3778,2,FALSE),"")</f>
        <v>Nitroethane by GC/FID (2526 NIOSH)</v>
      </c>
      <c r="AF2113" s="37"/>
    </row>
    <row r="2114" spans="16:32" ht="15" customHeight="1">
      <c r="P2114" s="38">
        <f>IF(ISNUMBER(SEARCH(Search!$K$13,'Valid Values - Search'!U2114)),MAX($P$3:P2113)+1,0)</f>
        <v>2111</v>
      </c>
      <c r="Q2114" s="38">
        <f>IF(ISNUMBER(SEARCH(Search!$K$5,'Valid Values - Search'!R2114)),MAX($Q$3:Q2113)+1,0)</f>
        <v>2111</v>
      </c>
      <c r="R2114" s="64" t="s">
        <v>5813</v>
      </c>
      <c r="S2114" s="70" t="s">
        <v>102</v>
      </c>
      <c r="T2114" s="70" t="s">
        <v>102</v>
      </c>
      <c r="U2114" s="93" t="s">
        <v>10191</v>
      </c>
      <c r="V2114" s="94">
        <v>1003760</v>
      </c>
      <c r="W2114" s="97" t="s">
        <v>5813</v>
      </c>
      <c r="X2114" s="38" t="str">
        <f>IFERROR(VLOOKUP(ROWS($X$4:X2114),$Q$4:$R$5094,2,FALSE),"")</f>
        <v>Diazinon-D10</v>
      </c>
      <c r="Y2114" s="38" t="str">
        <f>IFERROR(VLOOKUP(ROWS($Y$4:Y2114),$P$4:$U$5094,6,FALSE),"")</f>
        <v>100155-47-3</v>
      </c>
      <c r="Z2114" s="38">
        <f>IF(ISNUMBER(SEARCH(Search!$K$21,'Valid Values - Search'!AA2114)),MAX($Z$3:Z2113)+1,0)</f>
        <v>2111</v>
      </c>
      <c r="AA2114" s="64" t="s">
        <v>13665</v>
      </c>
      <c r="AB2114" s="70" t="s">
        <v>1985</v>
      </c>
      <c r="AC2114" s="71" t="s">
        <v>1934</v>
      </c>
      <c r="AD2114" s="38" t="str">
        <f>IFERROR(VLOOKUP(ROWS($AD$4:AD2114),$Z$4:$AC$3778,2,FALSE),"")</f>
        <v>Nitrogen (Ammonia) in Water (973.49(E) AOAC)</v>
      </c>
      <c r="AF2114" s="37"/>
    </row>
    <row r="2115" spans="16:32" ht="15" customHeight="1">
      <c r="P2115" s="38">
        <f>IF(ISNUMBER(SEARCH(Search!$K$13,'Valid Values - Search'!U2115)),MAX($P$3:P2114)+1,0)</f>
        <v>2112</v>
      </c>
      <c r="Q2115" s="38">
        <f>IF(ISNUMBER(SEARCH(Search!$K$5,'Valid Values - Search'!R2115)),MAX($Q$3:Q2114)+1,0)</f>
        <v>2112</v>
      </c>
      <c r="R2115" s="64" t="s">
        <v>5814</v>
      </c>
      <c r="S2115" s="70" t="s">
        <v>102</v>
      </c>
      <c r="T2115" s="70" t="s">
        <v>102</v>
      </c>
      <c r="U2115" s="93" t="s">
        <v>10192</v>
      </c>
      <c r="V2115" s="94">
        <v>1003275</v>
      </c>
      <c r="W2115" s="97" t="s">
        <v>5814</v>
      </c>
      <c r="X2115" s="38" t="str">
        <f>IFERROR(VLOOKUP(ROWS($X$4:X2115),$Q$4:$R$5094,2,FALSE),"")</f>
        <v>Diazoxon</v>
      </c>
      <c r="Y2115" s="38" t="str">
        <f>IFERROR(VLOOKUP(ROWS($Y$4:Y2115),$P$4:$U$5094,6,FALSE),"")</f>
        <v>962-58-3</v>
      </c>
      <c r="Z2115" s="38">
        <f>IF(ISNUMBER(SEARCH(Search!$K$21,'Valid Values - Search'!AA2115)),MAX($Z$3:Z2114)+1,0)</f>
        <v>2112</v>
      </c>
      <c r="AA2115" s="64" t="s">
        <v>13666</v>
      </c>
      <c r="AB2115" s="70" t="s">
        <v>1986</v>
      </c>
      <c r="AC2115" s="71" t="s">
        <v>1934</v>
      </c>
      <c r="AD2115" s="38" t="str">
        <f>IFERROR(VLOOKUP(ROWS($AD$4:AD2115),$Z$4:$AC$3778,2,FALSE),"")</f>
        <v>Nitrogen (Ammonia) in Water (973.49(F) AOAC)</v>
      </c>
      <c r="AF2115" s="37"/>
    </row>
    <row r="2116" spans="16:32" ht="15" customHeight="1">
      <c r="P2116" s="38">
        <f>IF(ISNUMBER(SEARCH(Search!$K$13,'Valid Values - Search'!U2116)),MAX($P$3:P2115)+1,0)</f>
        <v>2113</v>
      </c>
      <c r="Q2116" s="38">
        <f>IF(ISNUMBER(SEARCH(Search!$K$5,'Valid Values - Search'!R2116)),MAX($Q$3:Q2115)+1,0)</f>
        <v>2113</v>
      </c>
      <c r="R2116" s="64" t="s">
        <v>15421</v>
      </c>
      <c r="S2116" s="99" t="s">
        <v>101</v>
      </c>
      <c r="T2116" s="99" t="s">
        <v>102</v>
      </c>
      <c r="U2116" s="100" t="s">
        <v>8783</v>
      </c>
      <c r="V2116" s="101">
        <v>162</v>
      </c>
      <c r="W2116" s="97" t="s">
        <v>15421</v>
      </c>
      <c r="X2116" s="38" t="str">
        <f>IFERROR(VLOOKUP(ROWS($X$4:X2116),$Q$4:$R$5094,2,FALSE),"")</f>
        <v>Dibenz(a,h)anthracene</v>
      </c>
      <c r="Y2116" s="38" t="str">
        <f>IFERROR(VLOOKUP(ROWS($Y$4:Y2116),$P$4:$U$5094,6,FALSE),"")</f>
        <v>53-70-3</v>
      </c>
      <c r="Z2116" s="38">
        <f>IF(ISNUMBER(SEARCH(Search!$K$21,'Valid Values - Search'!AA2116)),MAX($Z$3:Z2115)+1,0)</f>
        <v>2113</v>
      </c>
      <c r="AA2116" s="64" t="s">
        <v>13667</v>
      </c>
      <c r="AB2116" s="70">
        <v>973.5</v>
      </c>
      <c r="AC2116" s="71" t="s">
        <v>1934</v>
      </c>
      <c r="AD2116" s="38" t="str">
        <f>IFERROR(VLOOKUP(ROWS($AD$4:AD2116),$Z$4:$AC$3778,2,FALSE),"")</f>
        <v>Nitrogen (Nitrate) in Water (973.5 AOAC)</v>
      </c>
      <c r="AF2116" s="37"/>
    </row>
    <row r="2117" spans="16:32" ht="15" customHeight="1">
      <c r="P2117" s="38">
        <f>IF(ISNUMBER(SEARCH(Search!$K$13,'Valid Values - Search'!U2117)),MAX($P$3:P2116)+1,0)</f>
        <v>2114</v>
      </c>
      <c r="Q2117" s="38">
        <f>IF(ISNUMBER(SEARCH(Search!$K$5,'Valid Values - Search'!R2117)),MAX($Q$3:Q2116)+1,0)</f>
        <v>2114</v>
      </c>
      <c r="R2117" s="64" t="s">
        <v>5824</v>
      </c>
      <c r="S2117" s="70" t="s">
        <v>101</v>
      </c>
      <c r="T2117" s="70" t="s">
        <v>102</v>
      </c>
      <c r="U2117" s="93" t="s">
        <v>10193</v>
      </c>
      <c r="V2117" s="94">
        <v>1003704</v>
      </c>
      <c r="W2117" s="97" t="s">
        <v>5824</v>
      </c>
      <c r="X2117" s="38" t="str">
        <f>IFERROR(VLOOKUP(ROWS($X$4:X2117),$Q$4:$R$5094,2,FALSE),"")</f>
        <v>Dibenz[a,c]anthracene</v>
      </c>
      <c r="Y2117" s="38" t="str">
        <f>IFERROR(VLOOKUP(ROWS($Y$4:Y2117),$P$4:$U$5094,6,FALSE),"")</f>
        <v>215-58-7</v>
      </c>
      <c r="Z2117" s="38">
        <f>IF(ISNUMBER(SEARCH(Search!$K$21,'Valid Values - Search'!AA2117)),MAX($Z$3:Z2116)+1,0)</f>
        <v>2114</v>
      </c>
      <c r="AA2117" s="64" t="s">
        <v>13668</v>
      </c>
      <c r="AB2117" s="70" t="s">
        <v>1583</v>
      </c>
      <c r="AC2117" s="71" t="s">
        <v>1156</v>
      </c>
      <c r="AD2117" s="38" t="str">
        <f>IFERROR(VLOOKUP(ROWS($AD$4:AD2117),$Z$4:$AC$3778,2,FALSE),"")</f>
        <v>Nitrogen (Nitrate) in Water by Nitrate Electrode Method (4500-NO3 D APHA)</v>
      </c>
      <c r="AF2117" s="37"/>
    </row>
    <row r="2118" spans="16:32" ht="15" customHeight="1">
      <c r="P2118" s="38">
        <f>IF(ISNUMBER(SEARCH(Search!$K$13,'Valid Values - Search'!U2118)),MAX($P$3:P2117)+1,0)</f>
        <v>2115</v>
      </c>
      <c r="Q2118" s="38">
        <f>IF(ISNUMBER(SEARCH(Search!$K$5,'Valid Values - Search'!R2118)),MAX($Q$3:Q2117)+1,0)</f>
        <v>2115</v>
      </c>
      <c r="R2118" s="64" t="s">
        <v>5825</v>
      </c>
      <c r="S2118" s="70" t="s">
        <v>102</v>
      </c>
      <c r="T2118" s="70" t="s">
        <v>102</v>
      </c>
      <c r="U2118" s="93" t="s">
        <v>10194</v>
      </c>
      <c r="V2118" s="94">
        <v>1004141</v>
      </c>
      <c r="W2118" s="97" t="s">
        <v>5825</v>
      </c>
      <c r="X2118" s="38" t="str">
        <f>IFERROR(VLOOKUP(ROWS($X$4:X2118),$Q$4:$R$5094,2,FALSE),"")</f>
        <v>Dibenz[a,h]acridine</v>
      </c>
      <c r="Y2118" s="38" t="str">
        <f>IFERROR(VLOOKUP(ROWS($Y$4:Y2118),$P$4:$U$5094,6,FALSE),"")</f>
        <v>226-36-8</v>
      </c>
      <c r="Z2118" s="38">
        <f>IF(ISNUMBER(SEARCH(Search!$K$21,'Valid Values - Search'!AA2118)),MAX($Z$3:Z2117)+1,0)</f>
        <v>2115</v>
      </c>
      <c r="AA2118" s="64" t="s">
        <v>13669</v>
      </c>
      <c r="AB2118" s="70">
        <v>991.07</v>
      </c>
      <c r="AC2118" s="71" t="s">
        <v>1934</v>
      </c>
      <c r="AD2118" s="38" t="str">
        <f>IFERROR(VLOOKUP(ROWS($AD$4:AD2118),$Z$4:$AC$3778,2,FALSE),"")</f>
        <v>Nitrogen and Phosphorus in Drinking Water (991.07 AOAC)</v>
      </c>
      <c r="AF2118" s="37"/>
    </row>
    <row r="2119" spans="16:32" ht="15" customHeight="1">
      <c r="P2119" s="38">
        <f>IF(ISNUMBER(SEARCH(Search!$K$13,'Valid Values - Search'!U2119)),MAX($P$3:P2118)+1,0)</f>
        <v>2116</v>
      </c>
      <c r="Q2119" s="38">
        <f>IF(ISNUMBER(SEARCH(Search!$K$5,'Valid Values - Search'!R2119)),MAX($Q$3:Q2118)+1,0)</f>
        <v>2116</v>
      </c>
      <c r="R2119" s="64" t="s">
        <v>5826</v>
      </c>
      <c r="S2119" s="70" t="s">
        <v>101</v>
      </c>
      <c r="T2119" s="70" t="s">
        <v>102</v>
      </c>
      <c r="U2119" s="93" t="s">
        <v>8783</v>
      </c>
      <c r="V2119" s="94">
        <v>162</v>
      </c>
      <c r="W2119" s="97" t="s">
        <v>5826</v>
      </c>
      <c r="X2119" s="38" t="str">
        <f>IFERROR(VLOOKUP(ROWS($X$4:X2119),$Q$4:$R$5094,2,FALSE),"")</f>
        <v>Dibenz[a,h]anthracene</v>
      </c>
      <c r="Y2119" s="38" t="str">
        <f>IFERROR(VLOOKUP(ROWS($Y$4:Y2119),$P$4:$U$5094,6,FALSE),"")</f>
        <v>53-70-3</v>
      </c>
      <c r="Z2119" s="38">
        <f>IF(ISNUMBER(SEARCH(Search!$K$21,'Valid Values - Search'!AA2119)),MAX($Z$3:Z2118)+1,0)</f>
        <v>2116</v>
      </c>
      <c r="AA2119" s="64" t="s">
        <v>13670</v>
      </c>
      <c r="AB2119" s="70">
        <v>507</v>
      </c>
      <c r="AC2119" s="71" t="s">
        <v>1102</v>
      </c>
      <c r="AD2119" s="38" t="str">
        <f>IFERROR(VLOOKUP(ROWS($AD$4:AD2119),$Z$4:$AC$3778,2,FALSE),"")</f>
        <v>Nitrogen and Phosphorus Pesticides (507 USEPA)</v>
      </c>
      <c r="AF2119" s="37"/>
    </row>
    <row r="2120" spans="16:32" ht="15" customHeight="1">
      <c r="P2120" s="38">
        <f>IF(ISNUMBER(SEARCH(Search!$K$13,'Valid Values - Search'!U2120)),MAX($P$3:P2119)+1,0)</f>
        <v>2117</v>
      </c>
      <c r="Q2120" s="38">
        <f>IF(ISNUMBER(SEARCH(Search!$K$5,'Valid Values - Search'!R2120)),MAX($Q$3:Q2119)+1,0)</f>
        <v>2117</v>
      </c>
      <c r="R2120" s="64" t="s">
        <v>5827</v>
      </c>
      <c r="S2120" s="70" t="s">
        <v>102</v>
      </c>
      <c r="T2120" s="70" t="s">
        <v>102</v>
      </c>
      <c r="U2120" s="93" t="s">
        <v>10195</v>
      </c>
      <c r="V2120" s="94">
        <v>835</v>
      </c>
      <c r="W2120" s="97" t="s">
        <v>5827</v>
      </c>
      <c r="X2120" s="38" t="str">
        <f>IFERROR(VLOOKUP(ROWS($X$4:X2120),$Q$4:$R$5094,2,FALSE),"")</f>
        <v>Dibenz[a,j]acridine</v>
      </c>
      <c r="Y2120" s="38" t="str">
        <f>IFERROR(VLOOKUP(ROWS($Y$4:Y2120),$P$4:$U$5094,6,FALSE),"")</f>
        <v>224-42-0</v>
      </c>
      <c r="Z2120" s="38">
        <f>IF(ISNUMBER(SEARCH(Search!$K$21,'Valid Values - Search'!AA2120)),MAX($Z$3:Z2119)+1,0)</f>
        <v>2117</v>
      </c>
      <c r="AA2120" s="64" t="s">
        <v>13671</v>
      </c>
      <c r="AB2120" s="70" t="s">
        <v>2451</v>
      </c>
      <c r="AC2120" s="71" t="s">
        <v>1184</v>
      </c>
      <c r="AD2120" s="38" t="str">
        <f>IFERROR(VLOOKUP(ROWS($AD$4:AD2120),$Z$4:$AC$3778,2,FALSE),"")</f>
        <v>Nitrogen and Phosphorus Pesticides in Water (D5475 ASTM)</v>
      </c>
      <c r="AF2120" s="37"/>
    </row>
    <row r="2121" spans="16:32" ht="15" customHeight="1">
      <c r="P2121" s="38">
        <f>IF(ISNUMBER(SEARCH(Search!$K$13,'Valid Values - Search'!U2121)),MAX($P$3:P2120)+1,0)</f>
        <v>2118</v>
      </c>
      <c r="Q2121" s="38">
        <f>IF(ISNUMBER(SEARCH(Search!$K$5,'Valid Values - Search'!R2121)),MAX($Q$3:Q2120)+1,0)</f>
        <v>2118</v>
      </c>
      <c r="R2121" s="64" t="s">
        <v>5815</v>
      </c>
      <c r="S2121" s="70" t="s">
        <v>102</v>
      </c>
      <c r="T2121" s="70" t="s">
        <v>102</v>
      </c>
      <c r="U2121" s="93" t="s">
        <v>10196</v>
      </c>
      <c r="V2121" s="94" t="s">
        <v>8459</v>
      </c>
      <c r="W2121" s="97" t="s">
        <v>5815</v>
      </c>
      <c r="X2121" s="38" t="str">
        <f>IFERROR(VLOOKUP(ROWS($X$4:X2121),$Q$4:$R$5094,2,FALSE),"")</f>
        <v>Dibenzo(a,h)anthraene-D14</v>
      </c>
      <c r="Y2121" s="38" t="str">
        <f>IFERROR(VLOOKUP(ROWS($Y$4:Y2121),$P$4:$U$5094,6,FALSE),"")</f>
        <v>13250-98-1</v>
      </c>
      <c r="Z2121" s="38">
        <f>IF(ISNUMBER(SEARCH(Search!$K$21,'Valid Values - Search'!AA2121)),MAX($Z$3:Z2120)+1,0)</f>
        <v>2118</v>
      </c>
      <c r="AA2121" s="64" t="s">
        <v>13672</v>
      </c>
      <c r="AB2121" s="70" t="s">
        <v>2653</v>
      </c>
      <c r="AC2121" s="71" t="s">
        <v>1182</v>
      </c>
      <c r="AD2121" s="38" t="str">
        <f>IFERROR(VLOOKUP(ROWS($AD$4:AD2121),$Z$4:$AC$3778,2,FALSE),"")</f>
        <v>Nitrogen and Phosphorus, Dissolved, in water by Alkaline Persulfate Digestion (I-2650-03 USDOI/USGS)</v>
      </c>
      <c r="AF2121" s="37"/>
    </row>
    <row r="2122" spans="16:32" ht="15" customHeight="1">
      <c r="P2122" s="38">
        <f>IF(ISNUMBER(SEARCH(Search!$K$13,'Valid Values - Search'!U2122)),MAX($P$3:P2121)+1,0)</f>
        <v>2119</v>
      </c>
      <c r="Q2122" s="38">
        <f>IF(ISNUMBER(SEARCH(Search!$K$5,'Valid Values - Search'!R2122)),MAX($Q$3:Q2121)+1,0)</f>
        <v>2119</v>
      </c>
      <c r="R2122" s="64" t="s">
        <v>5821</v>
      </c>
      <c r="S2122" s="70" t="s">
        <v>102</v>
      </c>
      <c r="T2122" s="70" t="s">
        <v>102</v>
      </c>
      <c r="U2122" s="93" t="s">
        <v>10197</v>
      </c>
      <c r="V2122" s="94">
        <v>1000406</v>
      </c>
      <c r="W2122" s="97" t="s">
        <v>5821</v>
      </c>
      <c r="X2122" s="38" t="str">
        <f>IFERROR(VLOOKUP(ROWS($X$4:X2122),$Q$4:$R$5094,2,FALSE),"")</f>
        <v>Dibenzo[a,h]pyrene</v>
      </c>
      <c r="Y2122" s="38" t="str">
        <f>IFERROR(VLOOKUP(ROWS($Y$4:Y2122),$P$4:$U$5094,6,FALSE),"")</f>
        <v>189-64-0</v>
      </c>
      <c r="Z2122" s="38">
        <f>IF(ISNUMBER(SEARCH(Search!$K$21,'Valid Values - Search'!AA2122)),MAX($Z$3:Z2121)+1,0)</f>
        <v>2119</v>
      </c>
      <c r="AA2122" s="64" t="s">
        <v>13673</v>
      </c>
      <c r="AB2122" s="70" t="s">
        <v>2712</v>
      </c>
      <c r="AC2122" s="71" t="s">
        <v>1182</v>
      </c>
      <c r="AD2122" s="38" t="str">
        <f>IFERROR(VLOOKUP(ROWS($AD$4:AD2122),$Z$4:$AC$3778,2,FALSE),"")</f>
        <v>Nitrogen and Phosphorus, Total, Whole-water, Alkaline Persulfate Digest (I-4650-03 USDOI/USGS)</v>
      </c>
      <c r="AF2122" s="37"/>
    </row>
    <row r="2123" spans="16:32" ht="15" customHeight="1">
      <c r="P2123" s="38">
        <f>IF(ISNUMBER(SEARCH(Search!$K$13,'Valid Values - Search'!U2123)),MAX($P$3:P2122)+1,0)</f>
        <v>2120</v>
      </c>
      <c r="Q2123" s="38">
        <f>IF(ISNUMBER(SEARCH(Search!$K$5,'Valid Values - Search'!R2123)),MAX($Q$3:Q2122)+1,0)</f>
        <v>2120</v>
      </c>
      <c r="R2123" s="64" t="s">
        <v>5822</v>
      </c>
      <c r="S2123" s="70" t="s">
        <v>102</v>
      </c>
      <c r="T2123" s="70" t="s">
        <v>102</v>
      </c>
      <c r="U2123" s="93" t="s">
        <v>10198</v>
      </c>
      <c r="V2123" s="94">
        <v>15999</v>
      </c>
      <c r="W2123" s="97" t="s">
        <v>5822</v>
      </c>
      <c r="X2123" s="38" t="str">
        <f>IFERROR(VLOOKUP(ROWS($X$4:X2123),$Q$4:$R$5094,2,FALSE),"")</f>
        <v>Dibenzo[b,k]fluoranthene</v>
      </c>
      <c r="Y2123" s="38" t="str">
        <f>IFERROR(VLOOKUP(ROWS($Y$4:Y2123),$P$4:$U$5094,6,FALSE),"")</f>
        <v>205-97-0</v>
      </c>
      <c r="Z2123" s="38">
        <f>IF(ISNUMBER(SEARCH(Search!$K$21,'Valid Values - Search'!AA2123)),MAX($Z$3:Z2122)+1,0)</f>
        <v>2120</v>
      </c>
      <c r="AA2123" s="64" t="s">
        <v>13674</v>
      </c>
      <c r="AB2123" s="70" t="s">
        <v>2985</v>
      </c>
      <c r="AC2123" s="71" t="s">
        <v>1102</v>
      </c>
      <c r="AD2123" s="38" t="str">
        <f>IFERROR(VLOOKUP(ROWS($AD$4:AD2123),$Z$4:$AC$3778,2,FALSE),"")</f>
        <v>Nitrogen Dioxide - Air, IONCHR (IP-5C USEPA)</v>
      </c>
      <c r="AF2123" s="37"/>
    </row>
    <row r="2124" spans="16:32" ht="15" customHeight="1">
      <c r="P2124" s="38">
        <f>IF(ISNUMBER(SEARCH(Search!$K$13,'Valid Values - Search'!U2124)),MAX($P$3:P2123)+1,0)</f>
        <v>2121</v>
      </c>
      <c r="Q2124" s="38">
        <f>IF(ISNUMBER(SEARCH(Search!$K$5,'Valid Values - Search'!R2124)),MAX($Q$3:Q2123)+1,0)</f>
        <v>2121</v>
      </c>
      <c r="R2124" s="64" t="s">
        <v>5816</v>
      </c>
      <c r="S2124" s="70" t="s">
        <v>101</v>
      </c>
      <c r="T2124" s="70" t="s">
        <v>102</v>
      </c>
      <c r="U2124" s="93" t="s">
        <v>8784</v>
      </c>
      <c r="V2124" s="94">
        <v>163</v>
      </c>
      <c r="W2124" s="97" t="s">
        <v>5816</v>
      </c>
      <c r="X2124" s="38" t="str">
        <f>IFERROR(VLOOKUP(ROWS($X$4:X2124),$Q$4:$R$5094,2,FALSE),"")</f>
        <v>Dibenzofuran</v>
      </c>
      <c r="Y2124" s="38" t="str">
        <f>IFERROR(VLOOKUP(ROWS($Y$4:Y2124),$P$4:$U$5094,6,FALSE),"")</f>
        <v>132-64-9</v>
      </c>
      <c r="Z2124" s="38">
        <f>IF(ISNUMBER(SEARCH(Search!$K$21,'Valid Values - Search'!AA2124)),MAX($Z$3:Z2123)+1,0)</f>
        <v>2121</v>
      </c>
      <c r="AA2124" s="64" t="s">
        <v>13675</v>
      </c>
      <c r="AB2124" s="70" t="s">
        <v>2983</v>
      </c>
      <c r="AC2124" s="71" t="s">
        <v>1102</v>
      </c>
      <c r="AD2124" s="38" t="str">
        <f>IFERROR(VLOOKUP(ROWS($AD$4:AD2124),$Z$4:$AC$3778,2,FALSE),"")</f>
        <v>Nitrogen Dioxide - Air, Luminescence (IP-5A USEPA)</v>
      </c>
      <c r="AF2124" s="37"/>
    </row>
    <row r="2125" spans="16:32" ht="15" customHeight="1">
      <c r="P2125" s="38">
        <f>IF(ISNUMBER(SEARCH(Search!$K$13,'Valid Values - Search'!U2125)),MAX($P$3:P2124)+1,0)</f>
        <v>2122</v>
      </c>
      <c r="Q2125" s="38">
        <f>IF(ISNUMBER(SEARCH(Search!$K$5,'Valid Values - Search'!R2125)),MAX($Q$3:Q2124)+1,0)</f>
        <v>2122</v>
      </c>
      <c r="R2125" s="64" t="s">
        <v>5817</v>
      </c>
      <c r="S2125" s="70" t="s">
        <v>102</v>
      </c>
      <c r="T2125" s="70" t="s">
        <v>102</v>
      </c>
      <c r="U2125" s="93" t="s">
        <v>10199</v>
      </c>
      <c r="V2125" s="94">
        <v>836</v>
      </c>
      <c r="W2125" s="97" t="s">
        <v>5817</v>
      </c>
      <c r="X2125" s="38" t="str">
        <f>IFERROR(VLOOKUP(ROWS($X$4:X2125),$Q$4:$R$5094,2,FALSE),"")</f>
        <v>Dibenzothiophene</v>
      </c>
      <c r="Y2125" s="38" t="str">
        <f>IFERROR(VLOOKUP(ROWS($Y$4:Y2125),$P$4:$U$5094,6,FALSE),"")</f>
        <v>132-65-0</v>
      </c>
      <c r="Z2125" s="38">
        <f>IF(ISNUMBER(SEARCH(Search!$K$21,'Valid Values - Search'!AA2125)),MAX($Z$3:Z2124)+1,0)</f>
        <v>2122</v>
      </c>
      <c r="AA2125" s="64" t="s">
        <v>13676</v>
      </c>
      <c r="AB2125" s="70" t="s">
        <v>2984</v>
      </c>
      <c r="AC2125" s="71" t="s">
        <v>1102</v>
      </c>
      <c r="AD2125" s="38" t="str">
        <f>IFERROR(VLOOKUP(ROWS($AD$4:AD2125),$Z$4:$AC$3778,2,FALSE),"")</f>
        <v>Nitrogen Dioxide - Air, Palmes Tubes (IP-5B USEPA)</v>
      </c>
      <c r="AF2125" s="37"/>
    </row>
    <row r="2126" spans="16:32" ht="15" customHeight="1">
      <c r="P2126" s="38">
        <f>IF(ISNUMBER(SEARCH(Search!$K$13,'Valid Values - Search'!U2126)),MAX($P$3:P2125)+1,0)</f>
        <v>2123</v>
      </c>
      <c r="Q2126" s="38">
        <f>IF(ISNUMBER(SEARCH(Search!$K$5,'Valid Values - Search'!R2126)),MAX($Q$3:Q2125)+1,0)</f>
        <v>2123</v>
      </c>
      <c r="R2126" s="64" t="s">
        <v>5818</v>
      </c>
      <c r="S2126" s="70" t="s">
        <v>102</v>
      </c>
      <c r="T2126" s="70" t="s">
        <v>102</v>
      </c>
      <c r="U2126" s="93" t="s">
        <v>8459</v>
      </c>
      <c r="V2126" s="94">
        <v>11701</v>
      </c>
      <c r="W2126" s="97" t="s">
        <v>5818</v>
      </c>
      <c r="X2126" s="38" t="str">
        <f>IFERROR(VLOOKUP(ROWS($X$4:X2126),$Q$4:$R$5094,2,FALSE),"")</f>
        <v>Dibenzothiophene (C1-C3)</v>
      </c>
      <c r="Y2126" s="38" t="str">
        <f>IFERROR(VLOOKUP(ROWS($Y$4:Y2126),$P$4:$U$5094,6,FALSE),"")</f>
        <v>N/A</v>
      </c>
      <c r="Z2126" s="38">
        <f>IF(ISNUMBER(SEARCH(Search!$K$21,'Valid Values - Search'!AA2126)),MAX($Z$3:Z2125)+1,0)</f>
        <v>2123</v>
      </c>
      <c r="AA2126" s="64" t="s">
        <v>13677</v>
      </c>
      <c r="AB2126" s="70" t="s">
        <v>2193</v>
      </c>
      <c r="AC2126" s="71" t="s">
        <v>1184</v>
      </c>
      <c r="AD2126" s="38" t="str">
        <f>IFERROR(VLOOKUP(ROWS($AD$4:AD2126),$Z$4:$AC$3778,2,FALSE),"")</f>
        <v>Nitrogen Dioxide in Atmosphere (D1607 ASTM)</v>
      </c>
      <c r="AF2126" s="37"/>
    </row>
    <row r="2127" spans="16:32" ht="15" customHeight="1">
      <c r="P2127" s="38">
        <f>IF(ISNUMBER(SEARCH(Search!$K$13,'Valid Values - Search'!U2127)),MAX($P$3:P2126)+1,0)</f>
        <v>2124</v>
      </c>
      <c r="Q2127" s="38">
        <f>IF(ISNUMBER(SEARCH(Search!$K$5,'Valid Values - Search'!R2127)),MAX($Q$3:Q2126)+1,0)</f>
        <v>2124</v>
      </c>
      <c r="R2127" s="64" t="s">
        <v>5819</v>
      </c>
      <c r="S2127" s="70" t="s">
        <v>102</v>
      </c>
      <c r="T2127" s="70" t="s">
        <v>102</v>
      </c>
      <c r="U2127" s="93" t="s">
        <v>10200</v>
      </c>
      <c r="V2127" s="94">
        <v>1003654</v>
      </c>
      <c r="W2127" s="97" t="s">
        <v>5819</v>
      </c>
      <c r="X2127" s="38" t="str">
        <f>IFERROR(VLOOKUP(ROWS($X$4:X2127),$Q$4:$R$5094,2,FALSE),"")</f>
        <v>Dibenzothiophene, 4-methyl-</v>
      </c>
      <c r="Y2127" s="38" t="str">
        <f>IFERROR(VLOOKUP(ROWS($Y$4:Y2127),$P$4:$U$5094,6,FALSE),"")</f>
        <v>7372-88-5</v>
      </c>
      <c r="Z2127" s="38">
        <f>IF(ISNUMBER(SEARCH(Search!$K$21,'Valid Values - Search'!AA2127)),MAX($Z$3:Z2126)+1,0)</f>
        <v>2124</v>
      </c>
      <c r="AA2127" s="64" t="s">
        <v>13678</v>
      </c>
      <c r="AB2127" s="70" t="s">
        <v>2194</v>
      </c>
      <c r="AC2127" s="71" t="s">
        <v>1184</v>
      </c>
      <c r="AD2127" s="38" t="str">
        <f>IFERROR(VLOOKUP(ROWS($AD$4:AD2127),$Z$4:$AC$3778,2,FALSE),"")</f>
        <v>Nitrogen Dioxide in Atmosphere (D1608 ASTM)</v>
      </c>
      <c r="AF2127" s="37"/>
    </row>
    <row r="2128" spans="16:32" ht="15" customHeight="1">
      <c r="P2128" s="38">
        <f>IF(ISNUMBER(SEARCH(Search!$K$13,'Valid Values - Search'!U2128)),MAX($P$3:P2127)+1,0)</f>
        <v>2125</v>
      </c>
      <c r="Q2128" s="38">
        <f>IF(ISNUMBER(SEARCH(Search!$K$5,'Valid Values - Search'!R2128)),MAX($Q$3:Q2127)+1,0)</f>
        <v>2125</v>
      </c>
      <c r="R2128" s="64" t="s">
        <v>5820</v>
      </c>
      <c r="S2128" s="70" t="s">
        <v>102</v>
      </c>
      <c r="T2128" s="70" t="s">
        <v>102</v>
      </c>
      <c r="U2128" s="93" t="s">
        <v>10201</v>
      </c>
      <c r="V2128" s="94" t="s">
        <v>8459</v>
      </c>
      <c r="W2128" s="97" t="s">
        <v>5820</v>
      </c>
      <c r="X2128" s="38" t="str">
        <f>IFERROR(VLOOKUP(ROWS($X$4:X2128),$Q$4:$R$5094,2,FALSE),"")</f>
        <v>Dibenzothiophene-D8</v>
      </c>
      <c r="Y2128" s="38" t="str">
        <f>IFERROR(VLOOKUP(ROWS($Y$4:Y2128),$P$4:$U$5094,6,FALSE),"")</f>
        <v>33262-29-2</v>
      </c>
      <c r="Z2128" s="38">
        <f>IF(ISNUMBER(SEARCH(Search!$K$21,'Valid Values - Search'!AA2128)),MAX($Z$3:Z2127)+1,0)</f>
        <v>2125</v>
      </c>
      <c r="AA2128" s="64" t="s">
        <v>13679</v>
      </c>
      <c r="AB2128" s="70">
        <v>2.2999999999999998</v>
      </c>
      <c r="AC2128" s="71" t="s">
        <v>1102</v>
      </c>
      <c r="AD2128" s="38" t="str">
        <f>IFERROR(VLOOKUP(ROWS($AD$4:AD2128),$Z$4:$AC$3778,2,FALSE),"")</f>
        <v>Nitrogen Dioxide in the Atmosphere (2.3 USEPA)</v>
      </c>
      <c r="AF2128" s="37"/>
    </row>
    <row r="2129" spans="16:32" ht="15" customHeight="1">
      <c r="P2129" s="38">
        <f>IF(ISNUMBER(SEARCH(Search!$K$13,'Valid Values - Search'!U2129)),MAX($P$3:P2128)+1,0)</f>
        <v>2126</v>
      </c>
      <c r="Q2129" s="38">
        <f>IF(ISNUMBER(SEARCH(Search!$K$5,'Valid Values - Search'!R2129)),MAX($Q$3:Q2128)+1,0)</f>
        <v>2126</v>
      </c>
      <c r="R2129" s="64" t="s">
        <v>5823</v>
      </c>
      <c r="S2129" s="70" t="s">
        <v>102</v>
      </c>
      <c r="T2129" s="70" t="s">
        <v>102</v>
      </c>
      <c r="U2129" s="93" t="s">
        <v>10202</v>
      </c>
      <c r="V2129" s="94">
        <v>837</v>
      </c>
      <c r="W2129" s="97" t="s">
        <v>5823</v>
      </c>
      <c r="X2129" s="38" t="str">
        <f>IFERROR(VLOOKUP(ROWS($X$4:X2129),$Q$4:$R$5094,2,FALSE),"")</f>
        <v>Dibenzylamine</v>
      </c>
      <c r="Y2129" s="38" t="str">
        <f>IFERROR(VLOOKUP(ROWS($Y$4:Y2129),$P$4:$U$5094,6,FALSE),"")</f>
        <v>103-49-1</v>
      </c>
      <c r="Z2129" s="38">
        <f>IF(ISNUMBER(SEARCH(Search!$K$21,'Valid Values - Search'!AA2129)),MAX($Z$3:Z2128)+1,0)</f>
        <v>2126</v>
      </c>
      <c r="AA2129" s="64" t="s">
        <v>13680</v>
      </c>
      <c r="AB2129" s="70" t="s">
        <v>2427</v>
      </c>
      <c r="AC2129" s="71" t="s">
        <v>1184</v>
      </c>
      <c r="AD2129" s="38" t="str">
        <f>IFERROR(VLOOKUP(ROWS($AD$4:AD2129),$Z$4:$AC$3778,2,FALSE),"")</f>
        <v>Nitrogen in Water by Pyrolysis Detection (D5176 ASTM)</v>
      </c>
      <c r="AF2129" s="37"/>
    </row>
    <row r="2130" spans="16:32" ht="15" customHeight="1">
      <c r="P2130" s="38">
        <f>IF(ISNUMBER(SEARCH(Search!$K$13,'Valid Values - Search'!U2130)),MAX($P$3:P2129)+1,0)</f>
        <v>2127</v>
      </c>
      <c r="Q2130" s="38">
        <f>IF(ISNUMBER(SEARCH(Search!$K$5,'Valid Values - Search'!R2130)),MAX($Q$3:Q2129)+1,0)</f>
        <v>2127</v>
      </c>
      <c r="R2130" s="64" t="s">
        <v>5828</v>
      </c>
      <c r="S2130" s="70" t="s">
        <v>102</v>
      </c>
      <c r="T2130" s="70" t="s">
        <v>102</v>
      </c>
      <c r="U2130" s="93" t="s">
        <v>10203</v>
      </c>
      <c r="V2130" s="94">
        <v>15946</v>
      </c>
      <c r="W2130" s="97" t="s">
        <v>5828</v>
      </c>
      <c r="X2130" s="38" t="str">
        <f>IFERROR(VLOOKUP(ROWS($X$4:X2130),$Q$4:$R$5094,2,FALSE),"")</f>
        <v>Dibromoacetic acid</v>
      </c>
      <c r="Y2130" s="38" t="str">
        <f>IFERROR(VLOOKUP(ROWS($Y$4:Y2130),$P$4:$U$5094,6,FALSE),"")</f>
        <v>631-64-1</v>
      </c>
      <c r="Z2130" s="38">
        <f>IF(ISNUMBER(SEARCH(Search!$K$21,'Valid Values - Search'!AA2130)),MAX($Z$3:Z2129)+1,0)</f>
        <v>2127</v>
      </c>
      <c r="AA2130" s="64" t="s">
        <v>13681</v>
      </c>
      <c r="AB2130" s="70" t="s">
        <v>1773</v>
      </c>
      <c r="AC2130" s="71" t="s">
        <v>1102</v>
      </c>
      <c r="AD2130" s="38" t="str">
        <f>IFERROR(VLOOKUP(ROWS($AD$4:AD2130),$Z$4:$AC$3778,2,FALSE),"")</f>
        <v>Nitrogen Oxide from Stationary Sources (7 (ATM NOX) USEPA)</v>
      </c>
      <c r="AF2130" s="37"/>
    </row>
    <row r="2131" spans="16:32" ht="15" customHeight="1">
      <c r="P2131" s="38">
        <f>IF(ISNUMBER(SEARCH(Search!$K$13,'Valid Values - Search'!U2131)),MAX($P$3:P2130)+1,0)</f>
        <v>2128</v>
      </c>
      <c r="Q2131" s="38">
        <f>IF(ISNUMBER(SEARCH(Search!$K$5,'Valid Values - Search'!R2131)),MAX($Q$3:Q2130)+1,0)</f>
        <v>2128</v>
      </c>
      <c r="R2131" s="64" t="s">
        <v>5829</v>
      </c>
      <c r="S2131" s="70" t="s">
        <v>102</v>
      </c>
      <c r="T2131" s="70" t="s">
        <v>102</v>
      </c>
      <c r="U2131" s="93" t="s">
        <v>10204</v>
      </c>
      <c r="V2131" s="94">
        <v>15945</v>
      </c>
      <c r="W2131" s="97" t="s">
        <v>5829</v>
      </c>
      <c r="X2131" s="38" t="str">
        <f>IFERROR(VLOOKUP(ROWS($X$4:X2131),$Q$4:$R$5094,2,FALSE),"")</f>
        <v>Dibromoacetonitrile</v>
      </c>
      <c r="Y2131" s="38" t="str">
        <f>IFERROR(VLOOKUP(ROWS($Y$4:Y2131),$P$4:$U$5094,6,FALSE),"")</f>
        <v>3252-43-5</v>
      </c>
      <c r="Z2131" s="38">
        <f>IF(ISNUMBER(SEARCH(Search!$K$21,'Valid Values - Search'!AA2131)),MAX($Z$3:Z2130)+1,0)</f>
        <v>2128</v>
      </c>
      <c r="AA2131" s="64" t="s">
        <v>13682</v>
      </c>
      <c r="AB2131" s="70" t="s">
        <v>1807</v>
      </c>
      <c r="AC2131" s="71" t="s">
        <v>1102</v>
      </c>
      <c r="AD2131" s="38" t="str">
        <f>IFERROR(VLOOKUP(ROWS($AD$4:AD2131),$Z$4:$AC$3778,2,FALSE),"")</f>
        <v>Nitrogen Oxide from Stationary Sources (7A USEPA)</v>
      </c>
      <c r="AF2131" s="37"/>
    </row>
    <row r="2132" spans="16:32" ht="15" customHeight="1">
      <c r="P2132" s="38">
        <f>IF(ISNUMBER(SEARCH(Search!$K$13,'Valid Values - Search'!U2132)),MAX($P$3:P2131)+1,0)</f>
        <v>2129</v>
      </c>
      <c r="Q2132" s="38">
        <f>IF(ISNUMBER(SEARCH(Search!$K$5,'Valid Values - Search'!R2132)),MAX($Q$3:Q2131)+1,0)</f>
        <v>2129</v>
      </c>
      <c r="R2132" s="64" t="s">
        <v>5830</v>
      </c>
      <c r="S2132" s="70" t="s">
        <v>102</v>
      </c>
      <c r="T2132" s="70" t="s">
        <v>102</v>
      </c>
      <c r="U2132" s="93" t="s">
        <v>10205</v>
      </c>
      <c r="V2132" s="94">
        <v>1001066</v>
      </c>
      <c r="W2132" s="97" t="s">
        <v>5830</v>
      </c>
      <c r="X2132" s="38" t="str">
        <f>IFERROR(VLOOKUP(ROWS($X$4:X2132),$Q$4:$R$5094,2,FALSE),"")</f>
        <v>Dibromochloroacetic acid</v>
      </c>
      <c r="Y2132" s="38" t="str">
        <f>IFERROR(VLOOKUP(ROWS($Y$4:Y2132),$P$4:$U$5094,6,FALSE),"")</f>
        <v>5278-95-5</v>
      </c>
      <c r="Z2132" s="38">
        <f>IF(ISNUMBER(SEARCH(Search!$K$21,'Valid Values - Search'!AA2132)),MAX($Z$3:Z2131)+1,0)</f>
        <v>2129</v>
      </c>
      <c r="AA2132" s="64" t="s">
        <v>13683</v>
      </c>
      <c r="AB2132" s="70" t="s">
        <v>1808</v>
      </c>
      <c r="AC2132" s="71" t="s">
        <v>1102</v>
      </c>
      <c r="AD2132" s="38" t="str">
        <f>IFERROR(VLOOKUP(ROWS($AD$4:AD2132),$Z$4:$AC$3778,2,FALSE),"")</f>
        <v>Nitrogen Oxide from Stationary Sources (7B USEPA)</v>
      </c>
      <c r="AF2132" s="37"/>
    </row>
    <row r="2133" spans="16:32" ht="15" customHeight="1">
      <c r="P2133" s="38">
        <f>IF(ISNUMBER(SEARCH(Search!$K$13,'Valid Values - Search'!U2133)),MAX($P$3:P2132)+1,0)</f>
        <v>2130</v>
      </c>
      <c r="Q2133" s="38">
        <f>IF(ISNUMBER(SEARCH(Search!$K$5,'Valid Values - Search'!R2133)),MAX($Q$3:Q2132)+1,0)</f>
        <v>2130</v>
      </c>
      <c r="R2133" s="64" t="s">
        <v>5831</v>
      </c>
      <c r="S2133" s="70" t="s">
        <v>102</v>
      </c>
      <c r="T2133" s="70" t="s">
        <v>102</v>
      </c>
      <c r="U2133" s="93" t="s">
        <v>10206</v>
      </c>
      <c r="V2133" s="94">
        <v>839</v>
      </c>
      <c r="W2133" s="97" t="s">
        <v>5831</v>
      </c>
      <c r="X2133" s="38" t="str">
        <f>IFERROR(VLOOKUP(ROWS($X$4:X2133),$Q$4:$R$5094,2,FALSE),"")</f>
        <v>Dibromochloroethane</v>
      </c>
      <c r="Y2133" s="38" t="str">
        <f>IFERROR(VLOOKUP(ROWS($Y$4:Y2133),$P$4:$U$5094,6,FALSE),"")</f>
        <v>73506-94-2</v>
      </c>
      <c r="Z2133" s="38">
        <f>IF(ISNUMBER(SEARCH(Search!$K$21,'Valid Values - Search'!AA2133)),MAX($Z$3:Z2132)+1,0)</f>
        <v>2130</v>
      </c>
      <c r="AA2133" s="64" t="s">
        <v>13684</v>
      </c>
      <c r="AB2133" s="70" t="s">
        <v>1809</v>
      </c>
      <c r="AC2133" s="71" t="s">
        <v>1102</v>
      </c>
      <c r="AD2133" s="38" t="str">
        <f>IFERROR(VLOOKUP(ROWS($AD$4:AD2133),$Z$4:$AC$3778,2,FALSE),"")</f>
        <v>Nitrogen Oxide from Stationary Sources (7C USEPA)</v>
      </c>
      <c r="AF2133" s="37"/>
    </row>
    <row r="2134" spans="16:32" ht="15" customHeight="1">
      <c r="P2134" s="38">
        <f>IF(ISNUMBER(SEARCH(Search!$K$13,'Valid Values - Search'!U2134)),MAX($P$3:P2133)+1,0)</f>
        <v>2131</v>
      </c>
      <c r="Q2134" s="38">
        <f>IF(ISNUMBER(SEARCH(Search!$K$5,'Valid Values - Search'!R2134)),MAX($Q$3:Q2133)+1,0)</f>
        <v>2131</v>
      </c>
      <c r="R2134" s="64" t="s">
        <v>15422</v>
      </c>
      <c r="S2134" s="99" t="s">
        <v>101</v>
      </c>
      <c r="T2134" s="99" t="s">
        <v>102</v>
      </c>
      <c r="U2134" s="100" t="s">
        <v>9013</v>
      </c>
      <c r="V2134" s="101">
        <v>164</v>
      </c>
      <c r="W2134" s="97" t="s">
        <v>15422</v>
      </c>
      <c r="X2134" s="38" t="str">
        <f>IFERROR(VLOOKUP(ROWS($X$4:X2134),$Q$4:$R$5094,2,FALSE),"")</f>
        <v>Dibromochloromethane</v>
      </c>
      <c r="Y2134" s="38" t="str">
        <f>IFERROR(VLOOKUP(ROWS($Y$4:Y2134),$P$4:$U$5094,6,FALSE),"")</f>
        <v>124-48-1</v>
      </c>
      <c r="Z2134" s="38">
        <f>IF(ISNUMBER(SEARCH(Search!$K$21,'Valid Values - Search'!AA2134)),MAX($Z$3:Z2133)+1,0)</f>
        <v>2131</v>
      </c>
      <c r="AA2134" s="64" t="s">
        <v>13685</v>
      </c>
      <c r="AB2134" s="70" t="s">
        <v>1810</v>
      </c>
      <c r="AC2134" s="71" t="s">
        <v>1102</v>
      </c>
      <c r="AD2134" s="38" t="str">
        <f>IFERROR(VLOOKUP(ROWS($AD$4:AD2134),$Z$4:$AC$3778,2,FALSE),"")</f>
        <v>Nitrogen Oxide from Stationary Sources (7D USEPA)</v>
      </c>
      <c r="AF2134" s="37"/>
    </row>
    <row r="2135" spans="16:32" ht="15" customHeight="1">
      <c r="P2135" s="38">
        <f>IF(ISNUMBER(SEARCH(Search!$K$13,'Valid Values - Search'!U2135)),MAX($P$3:P2134)+1,0)</f>
        <v>2132</v>
      </c>
      <c r="Q2135" s="38">
        <f>IF(ISNUMBER(SEARCH(Search!$K$5,'Valid Values - Search'!R2135)),MAX($Q$3:Q2134)+1,0)</f>
        <v>2132</v>
      </c>
      <c r="R2135" s="64" t="s">
        <v>5832</v>
      </c>
      <c r="S2135" s="70" t="s">
        <v>101</v>
      </c>
      <c r="T2135" s="70" t="s">
        <v>102</v>
      </c>
      <c r="U2135" s="93" t="s">
        <v>9020</v>
      </c>
      <c r="V2135" s="94">
        <v>165</v>
      </c>
      <c r="W2135" s="97" t="s">
        <v>5832</v>
      </c>
      <c r="X2135" s="38" t="str">
        <f>IFERROR(VLOOKUP(ROWS($X$4:X2135),$Q$4:$R$5094,2,FALSE),"")</f>
        <v>Dibromodichloromethane</v>
      </c>
      <c r="Y2135" s="38" t="str">
        <f>IFERROR(VLOOKUP(ROWS($Y$4:Y2135),$P$4:$U$5094,6,FALSE),"")</f>
        <v>594-18-3</v>
      </c>
      <c r="Z2135" s="38">
        <f>IF(ISNUMBER(SEARCH(Search!$K$21,'Valid Values - Search'!AA2135)),MAX($Z$3:Z2134)+1,0)</f>
        <v>2132</v>
      </c>
      <c r="AA2135" s="64" t="s">
        <v>13686</v>
      </c>
      <c r="AB2135" s="70" t="s">
        <v>1811</v>
      </c>
      <c r="AC2135" s="71" t="s">
        <v>1102</v>
      </c>
      <c r="AD2135" s="38" t="str">
        <f>IFERROR(VLOOKUP(ROWS($AD$4:AD2135),$Z$4:$AC$3778,2,FALSE),"")</f>
        <v>Nitrogen Oxide from Stationary Sources (7E USEPA)</v>
      </c>
      <c r="AF2135" s="37"/>
    </row>
    <row r="2136" spans="16:32" ht="15" customHeight="1">
      <c r="P2136" s="38">
        <f>IF(ISNUMBER(SEARCH(Search!$K$13,'Valid Values - Search'!U2136)),MAX($P$3:P2135)+1,0)</f>
        <v>2133</v>
      </c>
      <c r="Q2136" s="38">
        <f>IF(ISNUMBER(SEARCH(Search!$K$5,'Valid Values - Search'!R2136)),MAX($Q$3:Q2135)+1,0)</f>
        <v>2133</v>
      </c>
      <c r="R2136" s="64" t="s">
        <v>5833</v>
      </c>
      <c r="S2136" s="70" t="s">
        <v>102</v>
      </c>
      <c r="T2136" s="70" t="s">
        <v>102</v>
      </c>
      <c r="U2136" s="93" t="s">
        <v>10207</v>
      </c>
      <c r="V2136" s="94">
        <v>390142</v>
      </c>
      <c r="W2136" s="97" t="s">
        <v>5833</v>
      </c>
      <c r="X2136" s="38" t="str">
        <f>IFERROR(VLOOKUP(ROWS($X$4:X2136),$Q$4:$R$5094,2,FALSE),"")</f>
        <v>Dibromofluoromethane</v>
      </c>
      <c r="Y2136" s="38" t="str">
        <f>IFERROR(VLOOKUP(ROWS($Y$4:Y2136),$P$4:$U$5094,6,FALSE),"")</f>
        <v>1868-53-7</v>
      </c>
      <c r="Z2136" s="38">
        <f>IF(ISNUMBER(SEARCH(Search!$K$21,'Valid Values - Search'!AA2136)),MAX($Z$3:Z2135)+1,0)</f>
        <v>2133</v>
      </c>
      <c r="AA2136" s="64" t="s">
        <v>13687</v>
      </c>
      <c r="AB2136" s="70">
        <v>20</v>
      </c>
      <c r="AC2136" s="71" t="s">
        <v>1102</v>
      </c>
      <c r="AD2136" s="38" t="str">
        <f>IFERROR(VLOOKUP(ROWS($AD$4:AD2136),$Z$4:$AC$3778,2,FALSE),"")</f>
        <v>Nitrogen Oxides and Sulfur Dioxide in Air (20 USEPA)</v>
      </c>
      <c r="AF2136" s="37"/>
    </row>
    <row r="2137" spans="16:32" ht="15" customHeight="1">
      <c r="P2137" s="38">
        <f>IF(ISNUMBER(SEARCH(Search!$K$13,'Valid Values - Search'!U2137)),MAX($P$3:P2136)+1,0)</f>
        <v>2134</v>
      </c>
      <c r="Q2137" s="38">
        <f>IF(ISNUMBER(SEARCH(Search!$K$5,'Valid Values - Search'!R2137)),MAX($Q$3:Q2136)+1,0)</f>
        <v>2134</v>
      </c>
      <c r="R2137" s="64" t="s">
        <v>5834</v>
      </c>
      <c r="S2137" s="70" t="s">
        <v>101</v>
      </c>
      <c r="T2137" s="70" t="s">
        <v>102</v>
      </c>
      <c r="U2137" s="93" t="s">
        <v>9021</v>
      </c>
      <c r="V2137" s="94">
        <v>167</v>
      </c>
      <c r="W2137" s="97" t="s">
        <v>5834</v>
      </c>
      <c r="X2137" s="38" t="str">
        <f>IFERROR(VLOOKUP(ROWS($X$4:X2137),$Q$4:$R$5094,2,FALSE),"")</f>
        <v>Dibromomethane</v>
      </c>
      <c r="Y2137" s="38" t="str">
        <f>IFERROR(VLOOKUP(ROWS($Y$4:Y2137),$P$4:$U$5094,6,FALSE),"")</f>
        <v>74-95-3</v>
      </c>
      <c r="Z2137" s="38">
        <f>IF(ISNUMBER(SEARCH(Search!$K$21,'Valid Values - Search'!AA2137)),MAX($Z$3:Z2136)+1,0)</f>
        <v>2134</v>
      </c>
      <c r="AA2137" s="64" t="s">
        <v>13688</v>
      </c>
      <c r="AB2137" s="70" t="s">
        <v>2291</v>
      </c>
      <c r="AC2137" s="71" t="s">
        <v>1184</v>
      </c>
      <c r="AD2137" s="38" t="str">
        <f>IFERROR(VLOOKUP(ROWS($AD$4:AD2137),$Z$4:$AC$3778,2,FALSE),"")</f>
        <v>Nitrogen Oxides in Atmosphere (D3608 ASTM)</v>
      </c>
      <c r="AF2137" s="37"/>
    </row>
    <row r="2138" spans="16:32" ht="15" customHeight="1">
      <c r="P2138" s="38">
        <f>IF(ISNUMBER(SEARCH(Search!$K$13,'Valid Values - Search'!U2138)),MAX($P$3:P2137)+1,0)</f>
        <v>2135</v>
      </c>
      <c r="Q2138" s="38">
        <f>IF(ISNUMBER(SEARCH(Search!$K$5,'Valid Values - Search'!R2138)),MAX($Q$3:Q2137)+1,0)</f>
        <v>2135</v>
      </c>
      <c r="R2138" s="64" t="s">
        <v>5835</v>
      </c>
      <c r="S2138" s="70" t="s">
        <v>102</v>
      </c>
      <c r="T2138" s="70" t="s">
        <v>102</v>
      </c>
      <c r="U2138" s="93" t="s">
        <v>10208</v>
      </c>
      <c r="V2138" s="94">
        <v>840</v>
      </c>
      <c r="W2138" s="97" t="s">
        <v>5835</v>
      </c>
      <c r="X2138" s="38" t="str">
        <f>IFERROR(VLOOKUP(ROWS($X$4:X2138),$Q$4:$R$5094,2,FALSE),"")</f>
        <v>Dibutyl azelate</v>
      </c>
      <c r="Y2138" s="38" t="str">
        <f>IFERROR(VLOOKUP(ROWS($Y$4:Y2138),$P$4:$U$5094,6,FALSE),"")</f>
        <v>2917-73-9</v>
      </c>
      <c r="Z2138" s="38">
        <f>IF(ISNUMBER(SEARCH(Search!$K$21,'Valid Values - Search'!AA2138)),MAX($Z$3:Z2137)+1,0)</f>
        <v>2135</v>
      </c>
      <c r="AA2138" s="64" t="s">
        <v>13689</v>
      </c>
      <c r="AB2138" s="70" t="s">
        <v>2676</v>
      </c>
      <c r="AC2138" s="71" t="s">
        <v>1182</v>
      </c>
      <c r="AD2138" s="38" t="str">
        <f>IFERROR(VLOOKUP(ROWS($AD$4:AD2138),$Z$4:$AC$3778,2,FALSE),"")</f>
        <v>Nitrogen, ammonia in water by colorimetric, distillation-nesslerization (I-3520-85 USDOI/USGS)</v>
      </c>
      <c r="AF2138" s="37"/>
    </row>
    <row r="2139" spans="16:32" ht="15" customHeight="1">
      <c r="P2139" s="38">
        <f>IF(ISNUMBER(SEARCH(Search!$K$13,'Valid Values - Search'!U2139)),MAX($P$3:P2138)+1,0)</f>
        <v>2136</v>
      </c>
      <c r="Q2139" s="38">
        <f>IF(ISNUMBER(SEARCH(Search!$K$5,'Valid Values - Search'!R2139)),MAX($Q$3:Q2138)+1,0)</f>
        <v>2136</v>
      </c>
      <c r="R2139" s="64" t="s">
        <v>5836</v>
      </c>
      <c r="S2139" s="70" t="s">
        <v>102</v>
      </c>
      <c r="T2139" s="70" t="s">
        <v>102</v>
      </c>
      <c r="U2139" s="93" t="s">
        <v>10209</v>
      </c>
      <c r="V2139" s="94">
        <v>1000839</v>
      </c>
      <c r="W2139" s="97" t="s">
        <v>5836</v>
      </c>
      <c r="X2139" s="38" t="str">
        <f>IFERROR(VLOOKUP(ROWS($X$4:X2139),$Q$4:$R$5094,2,FALSE),"")</f>
        <v>Dibutyl chlorendate</v>
      </c>
      <c r="Y2139" s="38" t="str">
        <f>IFERROR(VLOOKUP(ROWS($Y$4:Y2139),$P$4:$U$5094,6,FALSE),"")</f>
        <v>1770-80-5</v>
      </c>
      <c r="Z2139" s="38">
        <f>IF(ISNUMBER(SEARCH(Search!$K$21,'Valid Values - Search'!AA2139)),MAX($Z$3:Z2138)+1,0)</f>
        <v>2136</v>
      </c>
      <c r="AA2139" s="64" t="s">
        <v>13690</v>
      </c>
      <c r="AB2139" s="70" t="s">
        <v>2706</v>
      </c>
      <c r="AC2139" s="71" t="s">
        <v>1182</v>
      </c>
      <c r="AD2139" s="38" t="str">
        <f>IFERROR(VLOOKUP(ROWS($AD$4:AD2139),$Z$4:$AC$3778,2,FALSE),"")</f>
        <v>Nitrogen, ammonia plus organic, total, in water by automated, colorimetric, digestion-distillation-indophenol (I-4551-78 USDOI/USGS)</v>
      </c>
      <c r="AF2139" s="37"/>
    </row>
    <row r="2140" spans="16:32" ht="15" customHeight="1">
      <c r="P2140" s="38">
        <f>IF(ISNUMBER(SEARCH(Search!$K$13,'Valid Values - Search'!U2140)),MAX($P$3:P2139)+1,0)</f>
        <v>2137</v>
      </c>
      <c r="Q2140" s="38">
        <f>IF(ISNUMBER(SEARCH(Search!$K$5,'Valid Values - Search'!R2140)),MAX($Q$3:Q2139)+1,0)</f>
        <v>2137</v>
      </c>
      <c r="R2140" s="64" t="s">
        <v>5837</v>
      </c>
      <c r="S2140" s="70" t="s">
        <v>101</v>
      </c>
      <c r="T2140" s="70" t="s">
        <v>102</v>
      </c>
      <c r="U2140" s="93" t="s">
        <v>8785</v>
      </c>
      <c r="V2140" s="94">
        <v>381</v>
      </c>
      <c r="W2140" s="97" t="s">
        <v>5837</v>
      </c>
      <c r="X2140" s="38" t="str">
        <f>IFERROR(VLOOKUP(ROWS($X$4:X2140),$Q$4:$R$5094,2,FALSE),"")</f>
        <v>Dibutyl phthalate</v>
      </c>
      <c r="Y2140" s="38" t="str">
        <f>IFERROR(VLOOKUP(ROWS($Y$4:Y2140),$P$4:$U$5094,6,FALSE),"")</f>
        <v>84-74-2</v>
      </c>
      <c r="Z2140" s="38">
        <f>IF(ISNUMBER(SEARCH(Search!$K$21,'Valid Values - Search'!AA2140)),MAX($Z$3:Z2139)+1,0)</f>
        <v>2137</v>
      </c>
      <c r="AA2140" s="64" t="s">
        <v>13691</v>
      </c>
      <c r="AB2140" s="70" t="s">
        <v>2640</v>
      </c>
      <c r="AC2140" s="71" t="s">
        <v>1182</v>
      </c>
      <c r="AD2140" s="38" t="str">
        <f>IFERROR(VLOOKUP(ROWS($AD$4:AD2140),$Z$4:$AC$3778,2,FALSE),"")</f>
        <v>Nitrogen, ammonia, dissolved, low ionic-strength, colorimetric, ASF (I-2525 USDOI/USGS)</v>
      </c>
      <c r="AF2140" s="37"/>
    </row>
    <row r="2141" spans="16:32" ht="15" customHeight="1">
      <c r="P2141" s="38">
        <f>IF(ISNUMBER(SEARCH(Search!$K$13,'Valid Values - Search'!U2141)),MAX($P$3:P2140)+1,0)</f>
        <v>2138</v>
      </c>
      <c r="Q2141" s="38">
        <f>IF(ISNUMBER(SEARCH(Search!$K$5,'Valid Values - Search'!R2141)),MAX($Q$3:Q2140)+1,0)</f>
        <v>2138</v>
      </c>
      <c r="R2141" s="64" t="s">
        <v>5838</v>
      </c>
      <c r="S2141" s="70" t="s">
        <v>102</v>
      </c>
      <c r="T2141" s="70" t="s">
        <v>102</v>
      </c>
      <c r="U2141" s="93" t="s">
        <v>10210</v>
      </c>
      <c r="V2141" s="94">
        <v>841</v>
      </c>
      <c r="W2141" s="97" t="s">
        <v>5838</v>
      </c>
      <c r="X2141" s="38" t="str">
        <f>IFERROR(VLOOKUP(ROWS($X$4:X2141),$Q$4:$R$5094,2,FALSE),"")</f>
        <v>Dibutyl terephthalate</v>
      </c>
      <c r="Y2141" s="38" t="str">
        <f>IFERROR(VLOOKUP(ROWS($Y$4:Y2141),$P$4:$U$5094,6,FALSE),"")</f>
        <v>1962-75-0</v>
      </c>
      <c r="Z2141" s="38">
        <f>IF(ISNUMBER(SEARCH(Search!$K$21,'Valid Values - Search'!AA2141)),MAX($Z$3:Z2140)+1,0)</f>
        <v>2138</v>
      </c>
      <c r="AA2141" s="64" t="s">
        <v>13692</v>
      </c>
      <c r="AB2141" s="70">
        <v>10001</v>
      </c>
      <c r="AC2141" s="71" t="s">
        <v>1151</v>
      </c>
      <c r="AD2141" s="38" t="str">
        <f>IFERROR(VLOOKUP(ROWS($AD$4:AD2141),$Z$4:$AC$3778,2,FALSE),"")</f>
        <v>Nitrogen, Ammonia, Electrode (10001 HACH)</v>
      </c>
      <c r="AF2141" s="37"/>
    </row>
    <row r="2142" spans="16:32" ht="15" customHeight="1">
      <c r="P2142" s="38">
        <f>IF(ISNUMBER(SEARCH(Search!$K$13,'Valid Values - Search'!U2142)),MAX($P$3:P2141)+1,0)</f>
        <v>2139</v>
      </c>
      <c r="Q2142" s="38">
        <f>IF(ISNUMBER(SEARCH(Search!$K$5,'Valid Values - Search'!R2142)),MAX($Q$3:Q2141)+1,0)</f>
        <v>2139</v>
      </c>
      <c r="R2142" s="64" t="s">
        <v>5839</v>
      </c>
      <c r="S2142" s="70" t="s">
        <v>102</v>
      </c>
      <c r="T2142" s="70" t="s">
        <v>102</v>
      </c>
      <c r="U2142" s="93" t="s">
        <v>8459</v>
      </c>
      <c r="V2142" s="94">
        <v>1001771</v>
      </c>
      <c r="W2142" s="97" t="s">
        <v>5839</v>
      </c>
      <c r="X2142" s="38" t="str">
        <f>IFERROR(VLOOKUP(ROWS($X$4:X2142),$Q$4:$R$5094,2,FALSE),"")</f>
        <v>Dibutylstannanediylium</v>
      </c>
      <c r="Y2142" s="38" t="str">
        <f>IFERROR(VLOOKUP(ROWS($Y$4:Y2142),$P$4:$U$5094,6,FALSE),"")</f>
        <v>N/A</v>
      </c>
      <c r="Z2142" s="38">
        <f>IF(ISNUMBER(SEARCH(Search!$K$21,'Valid Values - Search'!AA2142)),MAX($Z$3:Z2141)+1,0)</f>
        <v>2139</v>
      </c>
      <c r="AA2142" s="64" t="s">
        <v>13693</v>
      </c>
      <c r="AB2142" s="70">
        <v>10002</v>
      </c>
      <c r="AC2142" s="71" t="s">
        <v>1151</v>
      </c>
      <c r="AD2142" s="38" t="str">
        <f>IFERROR(VLOOKUP(ROWS($AD$4:AD2142),$Z$4:$AC$3778,2,FALSE),"")</f>
        <v>Nitrogen, Ammonia, Electrode, Known Addition (10002 HACH)</v>
      </c>
      <c r="AF2142" s="37"/>
    </row>
    <row r="2143" spans="16:32" ht="15" customHeight="1">
      <c r="P2143" s="38">
        <f>IF(ISNUMBER(SEARCH(Search!$K$13,'Valid Values - Search'!U2143)),MAX($P$3:P2142)+1,0)</f>
        <v>2140</v>
      </c>
      <c r="Q2143" s="38">
        <f>IF(ISNUMBER(SEARCH(Search!$K$5,'Valid Values - Search'!R2143)),MAX($Q$3:Q2142)+1,0)</f>
        <v>2140</v>
      </c>
      <c r="R2143" s="64" t="s">
        <v>5840</v>
      </c>
      <c r="S2143" s="70" t="s">
        <v>101</v>
      </c>
      <c r="T2143" s="70" t="s">
        <v>102</v>
      </c>
      <c r="U2143" s="93" t="s">
        <v>8786</v>
      </c>
      <c r="V2143" s="94">
        <v>11717</v>
      </c>
      <c r="W2143" s="97" t="s">
        <v>5840</v>
      </c>
      <c r="X2143" s="38" t="str">
        <f>IFERROR(VLOOKUP(ROWS($X$4:X2143),$Q$4:$R$5094,2,FALSE),"")</f>
        <v>Dibutyltin</v>
      </c>
      <c r="Y2143" s="38" t="str">
        <f>IFERROR(VLOOKUP(ROWS($Y$4:Y2143),$P$4:$U$5094,6,FALSE),"")</f>
        <v>1002-53-5</v>
      </c>
      <c r="Z2143" s="38">
        <f>IF(ISNUMBER(SEARCH(Search!$K$21,'Valid Values - Search'!AA2143)),MAX($Z$3:Z2142)+1,0)</f>
        <v>2140</v>
      </c>
      <c r="AA2143" s="64" t="s">
        <v>13694</v>
      </c>
      <c r="AB2143" s="70" t="s">
        <v>2703</v>
      </c>
      <c r="AC2143" s="71" t="s">
        <v>1182</v>
      </c>
      <c r="AD2143" s="38" t="str">
        <f>IFERROR(VLOOKUP(ROWS($AD$4:AD2143),$Z$4:$AC$3778,2,FALSE),"")</f>
        <v>Nitrogen, ammonia, total, in water by colorimetric, indophenol, automated-segmented flow (I-4523-85 USDOI/USGS)</v>
      </c>
      <c r="AF2143" s="37"/>
    </row>
    <row r="2144" spans="16:32" ht="15" customHeight="1">
      <c r="P2144" s="38">
        <f>IF(ISNUMBER(SEARCH(Search!$K$13,'Valid Values - Search'!U2144)),MAX($P$3:P2143)+1,0)</f>
        <v>2141</v>
      </c>
      <c r="Q2144" s="38">
        <f>IF(ISNUMBER(SEARCH(Search!$K$5,'Valid Values - Search'!R2144)),MAX($Q$3:Q2143)+1,0)</f>
        <v>2141</v>
      </c>
      <c r="R2144" s="64" t="s">
        <v>5841</v>
      </c>
      <c r="S2144" s="70" t="s">
        <v>102</v>
      </c>
      <c r="T2144" s="70" t="s">
        <v>102</v>
      </c>
      <c r="U2144" s="93" t="s">
        <v>10211</v>
      </c>
      <c r="V2144" s="94">
        <v>16004</v>
      </c>
      <c r="W2144" s="97" t="s">
        <v>5841</v>
      </c>
      <c r="X2144" s="38" t="str">
        <f>IFERROR(VLOOKUP(ROWS($X$4:X2144),$Q$4:$R$5094,2,FALSE),"")</f>
        <v>Dibutyltin dichloride</v>
      </c>
      <c r="Y2144" s="38" t="str">
        <f>IFERROR(VLOOKUP(ROWS($Y$4:Y2144),$P$4:$U$5094,6,FALSE),"")</f>
        <v>683-18-1</v>
      </c>
      <c r="Z2144" s="38">
        <f>IF(ISNUMBER(SEARCH(Search!$K$21,'Valid Values - Search'!AA2144)),MAX($Z$3:Z2143)+1,0)</f>
        <v>2141</v>
      </c>
      <c r="AA2144" s="64" t="s">
        <v>13695</v>
      </c>
      <c r="AB2144" s="70" t="s">
        <v>2643</v>
      </c>
      <c r="AC2144" s="71" t="s">
        <v>1182</v>
      </c>
      <c r="AD2144" s="38" t="str">
        <f>IFERROR(VLOOKUP(ROWS($AD$4:AD2144),$Z$4:$AC$3778,2,FALSE),"")</f>
        <v>Nitrogen, nitrite plus nitrate, dissolved, colorimetric, ASF (I-2545 USDOI/USGS)</v>
      </c>
      <c r="AF2144" s="37"/>
    </row>
    <row r="2145" spans="16:32" ht="15" customHeight="1">
      <c r="P2145" s="38">
        <f>IF(ISNUMBER(SEARCH(Search!$K$13,'Valid Values - Search'!U2145)),MAX($P$3:P2144)+1,0)</f>
        <v>2142</v>
      </c>
      <c r="Q2145" s="38">
        <f>IF(ISNUMBER(SEARCH(Search!$K$5,'Valid Values - Search'!R2145)),MAX($Q$3:Q2144)+1,0)</f>
        <v>2142</v>
      </c>
      <c r="R2145" s="64" t="s">
        <v>5842</v>
      </c>
      <c r="S2145" s="70" t="s">
        <v>101</v>
      </c>
      <c r="T2145" s="70" t="s">
        <v>102</v>
      </c>
      <c r="U2145" s="93" t="s">
        <v>8787</v>
      </c>
      <c r="V2145" s="94">
        <v>168</v>
      </c>
      <c r="W2145" s="97" t="s">
        <v>5842</v>
      </c>
      <c r="X2145" s="38" t="str">
        <f>IFERROR(VLOOKUP(ROWS($X$4:X2145),$Q$4:$R$5094,2,FALSE),"")</f>
        <v>Dicamba</v>
      </c>
      <c r="Y2145" s="38" t="str">
        <f>IFERROR(VLOOKUP(ROWS($Y$4:Y2145),$P$4:$U$5094,6,FALSE),"")</f>
        <v>1918-00-9</v>
      </c>
      <c r="Z2145" s="38">
        <f>IF(ISNUMBER(SEARCH(Search!$K$21,'Valid Values - Search'!AA2145)),MAX($Z$3:Z2144)+1,0)</f>
        <v>2142</v>
      </c>
      <c r="AA2145" s="64" t="s">
        <v>13696</v>
      </c>
      <c r="AB2145" s="70" t="s">
        <v>2705</v>
      </c>
      <c r="AC2145" s="71" t="s">
        <v>1182</v>
      </c>
      <c r="AD2145" s="38" t="str">
        <f>IFERROR(VLOOKUP(ROWS($AD$4:AD2145),$Z$4:$AC$3778,2,FALSE),"")</f>
        <v>Nitrogen, nitrite plus nitrate, total, in water by colorimetric, cadmium reduction-diazotization, automated-segmented fl (I-4545-85 USDOI/USGS)</v>
      </c>
      <c r="AF2145" s="37"/>
    </row>
    <row r="2146" spans="16:32" ht="15" customHeight="1">
      <c r="P2146" s="38">
        <f>IF(ISNUMBER(SEARCH(Search!$K$13,'Valid Values - Search'!U2146)),MAX($P$3:P2145)+1,0)</f>
        <v>2143</v>
      </c>
      <c r="Q2146" s="38">
        <f>IF(ISNUMBER(SEARCH(Search!$K$5,'Valid Values - Search'!R2146)),MAX($Q$3:Q2145)+1,0)</f>
        <v>2143</v>
      </c>
      <c r="R2146" s="64" t="s">
        <v>5843</v>
      </c>
      <c r="S2146" s="70" t="s">
        <v>102</v>
      </c>
      <c r="T2146" s="70" t="s">
        <v>102</v>
      </c>
      <c r="U2146" s="93" t="s">
        <v>10212</v>
      </c>
      <c r="V2146" s="94">
        <v>842</v>
      </c>
      <c r="W2146" s="97" t="s">
        <v>5843</v>
      </c>
      <c r="X2146" s="38" t="str">
        <f>IFERROR(VLOOKUP(ROWS($X$4:X2146),$Q$4:$R$5094,2,FALSE),"")</f>
        <v>Dicapthon</v>
      </c>
      <c r="Y2146" s="38" t="str">
        <f>IFERROR(VLOOKUP(ROWS($Y$4:Y2146),$P$4:$U$5094,6,FALSE),"")</f>
        <v>2463-84-5</v>
      </c>
      <c r="Z2146" s="38">
        <f>IF(ISNUMBER(SEARCH(Search!$K$21,'Valid Values - Search'!AA2146)),MAX($Z$3:Z2145)+1,0)</f>
        <v>2143</v>
      </c>
      <c r="AA2146" s="64" t="s">
        <v>13697</v>
      </c>
      <c r="AB2146" s="70" t="s">
        <v>2726</v>
      </c>
      <c r="AC2146" s="71" t="s">
        <v>1182</v>
      </c>
      <c r="AD2146" s="38" t="str">
        <f>IFERROR(VLOOKUP(ROWS($AD$4:AD2146),$Z$4:$AC$3778,2,FALSE),"")</f>
        <v>Nitrogen, nitrite plus nitrate, total-in-bottom-material, dry weight, colorimetric, ASF (I-6545 USDOI/USGS)</v>
      </c>
      <c r="AF2146" s="37"/>
    </row>
    <row r="2147" spans="16:32" ht="15" customHeight="1">
      <c r="P2147" s="38">
        <f>IF(ISNUMBER(SEARCH(Search!$K$13,'Valid Values - Search'!U2147)),MAX($P$3:P2146)+1,0)</f>
        <v>2144</v>
      </c>
      <c r="Q2147" s="38">
        <f>IF(ISNUMBER(SEARCH(Search!$K$5,'Valid Values - Search'!R2147)),MAX($Q$3:Q2146)+1,0)</f>
        <v>2144</v>
      </c>
      <c r="R2147" s="64" t="s">
        <v>5844</v>
      </c>
      <c r="S2147" s="70" t="s">
        <v>101</v>
      </c>
      <c r="T2147" s="70" t="s">
        <v>102</v>
      </c>
      <c r="U2147" s="93" t="s">
        <v>8788</v>
      </c>
      <c r="V2147" s="94">
        <v>843</v>
      </c>
      <c r="W2147" s="97" t="s">
        <v>5844</v>
      </c>
      <c r="X2147" s="38" t="str">
        <f>IFERROR(VLOOKUP(ROWS($X$4:X2147),$Q$4:$R$5094,2,FALSE),"")</f>
        <v>Dichlobenil</v>
      </c>
      <c r="Y2147" s="38" t="str">
        <f>IFERROR(VLOOKUP(ROWS($Y$4:Y2147),$P$4:$U$5094,6,FALSE),"")</f>
        <v>1194-65-6</v>
      </c>
      <c r="Z2147" s="38">
        <f>IF(ISNUMBER(SEARCH(Search!$K$21,'Valid Values - Search'!AA2147)),MAX($Z$3:Z2146)+1,0)</f>
        <v>2144</v>
      </c>
      <c r="AA2147" s="64" t="s">
        <v>13698</v>
      </c>
      <c r="AB2147" s="70" t="s">
        <v>2642</v>
      </c>
      <c r="AC2147" s="71" t="s">
        <v>1182</v>
      </c>
      <c r="AD2147" s="38" t="str">
        <f>IFERROR(VLOOKUP(ROWS($AD$4:AD2147),$Z$4:$AC$3778,2,FALSE),"")</f>
        <v>Nitrogen, nitrite, dissolved, colorimetric, ASF, low ionic-strength (I-2542 USDOI/USGS)</v>
      </c>
      <c r="AF2147" s="37"/>
    </row>
    <row r="2148" spans="16:32" ht="15" customHeight="1">
      <c r="P2148" s="38">
        <f>IF(ISNUMBER(SEARCH(Search!$K$13,'Valid Values - Search'!U2148)),MAX($P$3:P2147)+1,0)</f>
        <v>2145</v>
      </c>
      <c r="Q2148" s="38">
        <f>IF(ISNUMBER(SEARCH(Search!$K$5,'Valid Values - Search'!R2148)),MAX($Q$3:Q2147)+1,0)</f>
        <v>2145</v>
      </c>
      <c r="R2148" s="64" t="s">
        <v>5845</v>
      </c>
      <c r="S2148" s="70" t="s">
        <v>102</v>
      </c>
      <c r="T2148" s="70" t="s">
        <v>102</v>
      </c>
      <c r="U2148" s="93" t="s">
        <v>10213</v>
      </c>
      <c r="V2148" s="94">
        <v>844</v>
      </c>
      <c r="W2148" s="97" t="s">
        <v>5845</v>
      </c>
      <c r="X2148" s="38" t="str">
        <f>IFERROR(VLOOKUP(ROWS($X$4:X2148),$Q$4:$R$5094,2,FALSE),"")</f>
        <v>Dichlofenthion</v>
      </c>
      <c r="Y2148" s="38" t="str">
        <f>IFERROR(VLOOKUP(ROWS($Y$4:Y2148),$P$4:$U$5094,6,FALSE),"")</f>
        <v>97-17-6</v>
      </c>
      <c r="Z2148" s="38">
        <f>IF(ISNUMBER(SEARCH(Search!$K$21,'Valid Values - Search'!AA2148)),MAX($Z$3:Z2147)+1,0)</f>
        <v>2145</v>
      </c>
      <c r="AA2148" s="64" t="s">
        <v>13699</v>
      </c>
      <c r="AB2148" s="70" t="s">
        <v>2704</v>
      </c>
      <c r="AC2148" s="71" t="s">
        <v>1182</v>
      </c>
      <c r="AD2148" s="38" t="str">
        <f>IFERROR(VLOOKUP(ROWS($AD$4:AD2148),$Z$4:$AC$3778,2,FALSE),"")</f>
        <v>Nitrogen, nitrite, total, in water by colorimetric, diazotization, automated-segmented flow (I-4540-85 USDOI/USGS)</v>
      </c>
      <c r="AF2148" s="37"/>
    </row>
    <row r="2149" spans="16:32" ht="15" customHeight="1">
      <c r="P2149" s="38">
        <f>IF(ISNUMBER(SEARCH(Search!$K$13,'Valid Values - Search'!U2149)),MAX($P$3:P2148)+1,0)</f>
        <v>2146</v>
      </c>
      <c r="Q2149" s="38">
        <f>IF(ISNUMBER(SEARCH(Search!$K$5,'Valid Values - Search'!R2149)),MAX($Q$3:Q2148)+1,0)</f>
        <v>2146</v>
      </c>
      <c r="R2149" s="64" t="s">
        <v>5846</v>
      </c>
      <c r="S2149" s="70" t="s">
        <v>102</v>
      </c>
      <c r="T2149" s="70" t="s">
        <v>102</v>
      </c>
      <c r="U2149" s="93" t="s">
        <v>10214</v>
      </c>
      <c r="V2149" s="94">
        <v>845</v>
      </c>
      <c r="W2149" s="97" t="s">
        <v>5846</v>
      </c>
      <c r="X2149" s="38" t="str">
        <f>IFERROR(VLOOKUP(ROWS($X$4:X2149),$Q$4:$R$5094,2,FALSE),"")</f>
        <v>Dichlone</v>
      </c>
      <c r="Y2149" s="38" t="str">
        <f>IFERROR(VLOOKUP(ROWS($Y$4:Y2149),$P$4:$U$5094,6,FALSE),"")</f>
        <v>117-80-6</v>
      </c>
      <c r="Z2149" s="38">
        <f>IF(ISNUMBER(SEARCH(Search!$K$21,'Valid Values - Search'!AA2149)),MAX($Z$3:Z2148)+1,0)</f>
        <v>2146</v>
      </c>
      <c r="AA2149" s="64" t="s">
        <v>13700</v>
      </c>
      <c r="AB2149" s="70" t="s">
        <v>1595</v>
      </c>
      <c r="AC2149" s="71" t="s">
        <v>1156</v>
      </c>
      <c r="AD2149" s="38" t="str">
        <f>IFERROR(VLOOKUP(ROWS($AD$4:AD2149),$Z$4:$AC$3778,2,FALSE),"")</f>
        <v>Nitrogen, organic, in Water by Macro-Kjeldahl (4500-NORGB APHA)</v>
      </c>
      <c r="AF2149" s="37"/>
    </row>
    <row r="2150" spans="16:32" ht="15" customHeight="1">
      <c r="P2150" s="38">
        <f>IF(ISNUMBER(SEARCH(Search!$K$13,'Valid Values - Search'!U2150)),MAX($P$3:P2149)+1,0)</f>
        <v>2147</v>
      </c>
      <c r="Q2150" s="38">
        <f>IF(ISNUMBER(SEARCH(Search!$K$5,'Valid Values - Search'!R2150)),MAX($Q$3:Q2149)+1,0)</f>
        <v>2147</v>
      </c>
      <c r="R2150" s="64" t="s">
        <v>5847</v>
      </c>
      <c r="S2150" s="70" t="s">
        <v>102</v>
      </c>
      <c r="T2150" s="70" t="s">
        <v>102</v>
      </c>
      <c r="U2150" s="93" t="s">
        <v>10215</v>
      </c>
      <c r="V2150" s="94">
        <v>846</v>
      </c>
      <c r="W2150" s="97" t="s">
        <v>5847</v>
      </c>
      <c r="X2150" s="38" t="str">
        <f>IFERROR(VLOOKUP(ROWS($X$4:X2150),$Q$4:$R$5094,2,FALSE),"")</f>
        <v>Dichloran</v>
      </c>
      <c r="Y2150" s="38" t="str">
        <f>IFERROR(VLOOKUP(ROWS($Y$4:Y2150),$P$4:$U$5094,6,FALSE),"")</f>
        <v>99-30-9</v>
      </c>
      <c r="Z2150" s="38">
        <f>IF(ISNUMBER(SEARCH(Search!$K$21,'Valid Values - Search'!AA2150)),MAX($Z$3:Z2149)+1,0)</f>
        <v>2147</v>
      </c>
      <c r="AA2150" s="64" t="s">
        <v>13701</v>
      </c>
      <c r="AB2150" s="70" t="s">
        <v>1596</v>
      </c>
      <c r="AC2150" s="71" t="s">
        <v>1156</v>
      </c>
      <c r="AD2150" s="38" t="str">
        <f>IFERROR(VLOOKUP(ROWS($AD$4:AD2150),$Z$4:$AC$3778,2,FALSE),"")</f>
        <v>Nitrogen, organic, in Water by Semi-Micro-Kjeldahl Method (4500-NORG C APHA)</v>
      </c>
      <c r="AF2150" s="37"/>
    </row>
    <row r="2151" spans="16:32" ht="15" customHeight="1">
      <c r="P2151" s="38">
        <f>IF(ISNUMBER(SEARCH(Search!$K$13,'Valid Values - Search'!U2151)),MAX($P$3:P2150)+1,0)</f>
        <v>2148</v>
      </c>
      <c r="Q2151" s="38">
        <f>IF(ISNUMBER(SEARCH(Search!$K$5,'Valid Values - Search'!R2151)),MAX($Q$3:Q2150)+1,0)</f>
        <v>2148</v>
      </c>
      <c r="R2151" s="64" t="s">
        <v>5848</v>
      </c>
      <c r="S2151" s="70" t="s">
        <v>102</v>
      </c>
      <c r="T2151" s="70" t="s">
        <v>102</v>
      </c>
      <c r="U2151" s="93" t="s">
        <v>10216</v>
      </c>
      <c r="V2151" s="94">
        <v>849</v>
      </c>
      <c r="W2151" s="97" t="s">
        <v>5848</v>
      </c>
      <c r="X2151" s="38" t="str">
        <f>IFERROR(VLOOKUP(ROWS($X$4:X2151),$Q$4:$R$5094,2,FALSE),"")</f>
        <v>Dichloroacetic acid</v>
      </c>
      <c r="Y2151" s="38" t="str">
        <f>IFERROR(VLOOKUP(ROWS($Y$4:Y2151),$P$4:$U$5094,6,FALSE),"")</f>
        <v>79-43-6</v>
      </c>
      <c r="Z2151" s="38">
        <f>IF(ISNUMBER(SEARCH(Search!$K$21,'Valid Values - Search'!AA2151)),MAX($Z$3:Z2150)+1,0)</f>
        <v>2148</v>
      </c>
      <c r="AA2151" s="64" t="s">
        <v>13702</v>
      </c>
      <c r="AB2151" s="70">
        <v>10208</v>
      </c>
      <c r="AC2151" s="71" t="s">
        <v>1151</v>
      </c>
      <c r="AD2151" s="38" t="str">
        <f>IFERROR(VLOOKUP(ROWS($AD$4:AD2151),$Z$4:$AC$3778,2,FALSE),"")</f>
        <v>Nitrogen, Total Persulfate Digestion Method (10208 HACH)</v>
      </c>
      <c r="AF2151" s="37"/>
    </row>
    <row r="2152" spans="16:32" ht="15" customHeight="1">
      <c r="P2152" s="38">
        <f>IF(ISNUMBER(SEARCH(Search!$K$13,'Valid Values - Search'!U2152)),MAX($P$3:P2151)+1,0)</f>
        <v>2149</v>
      </c>
      <c r="Q2152" s="38">
        <f>IF(ISNUMBER(SEARCH(Search!$K$5,'Valid Values - Search'!R2152)),MAX($Q$3:Q2151)+1,0)</f>
        <v>2149</v>
      </c>
      <c r="R2152" s="64" t="s">
        <v>5849</v>
      </c>
      <c r="S2152" s="70" t="s">
        <v>102</v>
      </c>
      <c r="T2152" s="70" t="s">
        <v>102</v>
      </c>
      <c r="U2152" s="93" t="s">
        <v>10217</v>
      </c>
      <c r="V2152" s="94">
        <v>850</v>
      </c>
      <c r="W2152" s="97" t="s">
        <v>5849</v>
      </c>
      <c r="X2152" s="38" t="str">
        <f>IFERROR(VLOOKUP(ROWS($X$4:X2152),$Q$4:$R$5094,2,FALSE),"")</f>
        <v>Dichloroacetonitrile</v>
      </c>
      <c r="Y2152" s="38" t="str">
        <f>IFERROR(VLOOKUP(ROWS($Y$4:Y2152),$P$4:$U$5094,6,FALSE),"")</f>
        <v>3018-12-0</v>
      </c>
      <c r="Z2152" s="38">
        <f>IF(ISNUMBER(SEARCH(Search!$K$21,'Valid Values - Search'!AA2152)),MAX($Z$3:Z2151)+1,0)</f>
        <v>2149</v>
      </c>
      <c r="AA2152" s="64" t="s">
        <v>13703</v>
      </c>
      <c r="AB2152" s="70">
        <v>10072</v>
      </c>
      <c r="AC2152" s="71" t="s">
        <v>1151</v>
      </c>
      <c r="AD2152" s="38" t="str">
        <f>IFERROR(VLOOKUP(ROWS($AD$4:AD2152),$Z$4:$AC$3778,2,FALSE),"")</f>
        <v>Nitrogen, Total Persulfate Digestion Method 20-100 mg/l (10072 HACH)</v>
      </c>
      <c r="AF2152" s="37"/>
    </row>
    <row r="2153" spans="16:32" ht="15" customHeight="1">
      <c r="P2153" s="38">
        <f>IF(ISNUMBER(SEARCH(Search!$K$13,'Valid Values - Search'!U2153)),MAX($P$3:P2152)+1,0)</f>
        <v>2150</v>
      </c>
      <c r="Q2153" s="38">
        <f>IF(ISNUMBER(SEARCH(Search!$K$5,'Valid Values - Search'!R2153)),MAX($Q$3:Q2152)+1,0)</f>
        <v>2150</v>
      </c>
      <c r="R2153" s="64" t="s">
        <v>5850</v>
      </c>
      <c r="S2153" s="70" t="s">
        <v>102</v>
      </c>
      <c r="T2153" s="70" t="s">
        <v>102</v>
      </c>
      <c r="U2153" s="93" t="s">
        <v>10218</v>
      </c>
      <c r="V2153" s="94">
        <v>851</v>
      </c>
      <c r="W2153" s="97" t="s">
        <v>5850</v>
      </c>
      <c r="X2153" s="38" t="str">
        <f>IFERROR(VLOOKUP(ROWS($X$4:X2153),$Q$4:$R$5094,2,FALSE),"")</f>
        <v>Dichloroacetylene</v>
      </c>
      <c r="Y2153" s="38" t="str">
        <f>IFERROR(VLOOKUP(ROWS($Y$4:Y2153),$P$4:$U$5094,6,FALSE),"")</f>
        <v>7572-29-4</v>
      </c>
      <c r="Z2153" s="38">
        <f>IF(ISNUMBER(SEARCH(Search!$K$21,'Valid Values - Search'!AA2153)),MAX($Z$3:Z2152)+1,0)</f>
        <v>2150</v>
      </c>
      <c r="AA2153" s="64" t="s">
        <v>13704</v>
      </c>
      <c r="AB2153" s="70">
        <v>633.1</v>
      </c>
      <c r="AC2153" s="71" t="s">
        <v>1102</v>
      </c>
      <c r="AD2153" s="38" t="str">
        <f>IFERROR(VLOOKUP(ROWS($AD$4:AD2153),$Z$4:$AC$3778,2,FALSE),"")</f>
        <v>Nitrogen-Containing Pesticides in Water (633.1 USEPA)</v>
      </c>
      <c r="AF2153" s="37"/>
    </row>
    <row r="2154" spans="16:32" ht="15" customHeight="1">
      <c r="P2154" s="38">
        <f>IF(ISNUMBER(SEARCH(Search!$K$13,'Valid Values - Search'!U2154)),MAX($P$3:P2153)+1,0)</f>
        <v>2151</v>
      </c>
      <c r="Q2154" s="38">
        <f>IF(ISNUMBER(SEARCH(Search!$K$5,'Valid Values - Search'!R2154)),MAX($Q$3:Q2153)+1,0)</f>
        <v>2151</v>
      </c>
      <c r="R2154" s="64" t="s">
        <v>5851</v>
      </c>
      <c r="S2154" s="70" t="s">
        <v>102</v>
      </c>
      <c r="T2154" s="70" t="s">
        <v>102</v>
      </c>
      <c r="U2154" s="93" t="s">
        <v>10219</v>
      </c>
      <c r="V2154" s="94">
        <v>852</v>
      </c>
      <c r="W2154" s="97" t="s">
        <v>5851</v>
      </c>
      <c r="X2154" s="38" t="str">
        <f>IFERROR(VLOOKUP(ROWS($X$4:X2154),$Q$4:$R$5094,2,FALSE),"")</f>
        <v>Dichloroanisole</v>
      </c>
      <c r="Y2154" s="38" t="str">
        <f>IFERROR(VLOOKUP(ROWS($Y$4:Y2154),$P$4:$U$5094,6,FALSE),"")</f>
        <v>54518-15-9</v>
      </c>
      <c r="Z2154" s="38">
        <f>IF(ISNUMBER(SEARCH(Search!$K$21,'Valid Values - Search'!AA2154)),MAX($Z$3:Z2153)+1,0)</f>
        <v>2151</v>
      </c>
      <c r="AA2154" s="64" t="s">
        <v>13705</v>
      </c>
      <c r="AB2154" s="70">
        <v>2507</v>
      </c>
      <c r="AC2154" s="71" t="s">
        <v>1150</v>
      </c>
      <c r="AD2154" s="38" t="str">
        <f>IFERROR(VLOOKUP(ROWS($AD$4:AD2154),$Z$4:$AC$3778,2,FALSE),"")</f>
        <v>Nitroglycerin GC/ECD (2507 NIOSH)</v>
      </c>
      <c r="AF2154" s="37"/>
    </row>
    <row r="2155" spans="16:32" ht="15" customHeight="1">
      <c r="P2155" s="38">
        <f>IF(ISNUMBER(SEARCH(Search!$K$13,'Valid Values - Search'!U2155)),MAX($P$3:P2154)+1,0)</f>
        <v>2152</v>
      </c>
      <c r="Q2155" s="38">
        <f>IF(ISNUMBER(SEARCH(Search!$K$5,'Valid Values - Search'!R2155)),MAX($Q$3:Q2154)+1,0)</f>
        <v>2152</v>
      </c>
      <c r="R2155" s="64" t="s">
        <v>5852</v>
      </c>
      <c r="S2155" s="70" t="s">
        <v>102</v>
      </c>
      <c r="T2155" s="70" t="s">
        <v>102</v>
      </c>
      <c r="U2155" s="93" t="s">
        <v>10220</v>
      </c>
      <c r="V2155" s="94">
        <v>854</v>
      </c>
      <c r="W2155" s="97" t="s">
        <v>5852</v>
      </c>
      <c r="X2155" s="38" t="str">
        <f>IFERROR(VLOOKUP(ROWS($X$4:X2155),$Q$4:$R$5094,2,FALSE),"")</f>
        <v>Dichlorobenzene</v>
      </c>
      <c r="Y2155" s="38" t="str">
        <f>IFERROR(VLOOKUP(ROWS($Y$4:Y2155),$P$4:$U$5094,6,FALSE),"")</f>
        <v>25321-22-6</v>
      </c>
      <c r="Z2155" s="38">
        <f>IF(ISNUMBER(SEARCH(Search!$K$21,'Valid Values - Search'!AA2155)),MAX($Z$3:Z2154)+1,0)</f>
        <v>2152</v>
      </c>
      <c r="AA2155" s="64" t="s">
        <v>13706</v>
      </c>
      <c r="AB2155" s="70">
        <v>8332</v>
      </c>
      <c r="AC2155" s="71" t="s">
        <v>1102</v>
      </c>
      <c r="AD2155" s="38" t="str">
        <f>IFERROR(VLOOKUP(ROWS($AD$4:AD2155),$Z$4:$AC$3778,2,FALSE),"")</f>
        <v>Nitroglycerine by HPLC (8332 USEPA)</v>
      </c>
      <c r="AF2155" s="37"/>
    </row>
    <row r="2156" spans="16:32" ht="15" customHeight="1">
      <c r="P2156" s="38">
        <f>IF(ISNUMBER(SEARCH(Search!$K$13,'Valid Values - Search'!U2156)),MAX($P$3:P2155)+1,0)</f>
        <v>2153</v>
      </c>
      <c r="Q2156" s="38">
        <f>IF(ISNUMBER(SEARCH(Search!$K$5,'Valid Values - Search'!R2156)),MAX($Q$3:Q2155)+1,0)</f>
        <v>2153</v>
      </c>
      <c r="R2156" s="64" t="s">
        <v>5853</v>
      </c>
      <c r="S2156" s="70" t="s">
        <v>101</v>
      </c>
      <c r="T2156" s="70" t="s">
        <v>102</v>
      </c>
      <c r="U2156" s="93" t="s">
        <v>10221</v>
      </c>
      <c r="V2156" s="94">
        <v>857</v>
      </c>
      <c r="W2156" s="97" t="s">
        <v>5853</v>
      </c>
      <c r="X2156" s="38" t="str">
        <f>IFERROR(VLOOKUP(ROWS($X$4:X2156),$Q$4:$R$5094,2,FALSE),"")</f>
        <v>Dichlorobiphenyl</v>
      </c>
      <c r="Y2156" s="38" t="str">
        <f>IFERROR(VLOOKUP(ROWS($Y$4:Y2156),$P$4:$U$5094,6,FALSE),"")</f>
        <v>25512-42-9</v>
      </c>
      <c r="Z2156" s="38">
        <f>IF(ISNUMBER(SEARCH(Search!$K$21,'Valid Values - Search'!AA2156)),MAX($Z$3:Z2155)+1,0)</f>
        <v>2153</v>
      </c>
      <c r="AA2156" s="64" t="s">
        <v>13707</v>
      </c>
      <c r="AB2156" s="70">
        <v>2527</v>
      </c>
      <c r="AC2156" s="71" t="s">
        <v>1150</v>
      </c>
      <c r="AD2156" s="38" t="str">
        <f>IFERROR(VLOOKUP(ROWS($AD$4:AD2156),$Z$4:$AC$3778,2,FALSE),"")</f>
        <v>Nitromethane GC/ECD (2527 NIOSH)</v>
      </c>
      <c r="AF2156" s="37"/>
    </row>
    <row r="2157" spans="16:32" ht="15" customHeight="1">
      <c r="P2157" s="38">
        <f>IF(ISNUMBER(SEARCH(Search!$K$13,'Valid Values - Search'!U2157)),MAX($P$3:P2156)+1,0)</f>
        <v>2154</v>
      </c>
      <c r="Q2157" s="38">
        <f>IF(ISNUMBER(SEARCH(Search!$K$5,'Valid Values - Search'!R2157)),MAX($Q$3:Q2156)+1,0)</f>
        <v>2154</v>
      </c>
      <c r="R2157" s="64" t="s">
        <v>5854</v>
      </c>
      <c r="S2157" s="70" t="s">
        <v>102</v>
      </c>
      <c r="T2157" s="70" t="s">
        <v>102</v>
      </c>
      <c r="U2157" s="93" t="s">
        <v>10222</v>
      </c>
      <c r="V2157" s="94">
        <v>858</v>
      </c>
      <c r="W2157" s="97" t="s">
        <v>5854</v>
      </c>
      <c r="X2157" s="38" t="str">
        <f>IFERROR(VLOOKUP(ROWS($X$4:X2157),$Q$4:$R$5094,2,FALSE),"")</f>
        <v>Dichlorobromofluoromethane</v>
      </c>
      <c r="Y2157" s="38" t="str">
        <f>IFERROR(VLOOKUP(ROWS($Y$4:Y2157),$P$4:$U$5094,6,FALSE),"")</f>
        <v>353-58-2</v>
      </c>
      <c r="Z2157" s="38">
        <f>IF(ISNUMBER(SEARCH(Search!$K$21,'Valid Values - Search'!AA2157)),MAX($Z$3:Z2156)+1,0)</f>
        <v>2154</v>
      </c>
      <c r="AA2157" s="64" t="s">
        <v>13708</v>
      </c>
      <c r="AB2157" s="70" t="s">
        <v>3435</v>
      </c>
      <c r="AC2157" s="71" t="s">
        <v>1102</v>
      </c>
      <c r="AD2157" s="38" t="str">
        <f>IFERROR(VLOOKUP(ROWS($AD$4:AD2157),$Z$4:$AC$3778,2,FALSE),"")</f>
        <v>Nitrophenols by Titration (PMD-NTP(TIT1) USEPA)</v>
      </c>
      <c r="AF2157" s="37"/>
    </row>
    <row r="2158" spans="16:32" ht="15" customHeight="1">
      <c r="P2158" s="38">
        <f>IF(ISNUMBER(SEARCH(Search!$K$13,'Valid Values - Search'!U2158)),MAX($P$3:P2157)+1,0)</f>
        <v>2155</v>
      </c>
      <c r="Q2158" s="38">
        <f>IF(ISNUMBER(SEARCH(Search!$K$5,'Valid Values - Search'!R2158)),MAX($Q$3:Q2157)+1,0)</f>
        <v>2155</v>
      </c>
      <c r="R2158" s="64" t="s">
        <v>5855</v>
      </c>
      <c r="S2158" s="70" t="s">
        <v>102</v>
      </c>
      <c r="T2158" s="70" t="s">
        <v>102</v>
      </c>
      <c r="U2158" s="93" t="s">
        <v>10223</v>
      </c>
      <c r="V2158" s="94">
        <v>174</v>
      </c>
      <c r="W2158" s="97" t="s">
        <v>5855</v>
      </c>
      <c r="X2158" s="38" t="str">
        <f>IFERROR(VLOOKUP(ROWS($X$4:X2158),$Q$4:$R$5094,2,FALSE),"")</f>
        <v>Dichlorobromomethane</v>
      </c>
      <c r="Y2158" s="38" t="str">
        <f>IFERROR(VLOOKUP(ROWS($Y$4:Y2158),$P$4:$U$5094,6,FALSE),"")</f>
        <v>75-27-4</v>
      </c>
      <c r="Z2158" s="38">
        <f>IF(ISNUMBER(SEARCH(Search!$K$21,'Valid Values - Search'!AA2158)),MAX($Z$3:Z2157)+1,0)</f>
        <v>2155</v>
      </c>
      <c r="AA2158" s="64" t="s">
        <v>13709</v>
      </c>
      <c r="AB2158" s="70" t="s">
        <v>3436</v>
      </c>
      <c r="AC2158" s="71" t="s">
        <v>1102</v>
      </c>
      <c r="AD2158" s="38" t="str">
        <f>IFERROR(VLOOKUP(ROWS($AD$4:AD2158),$Z$4:$AC$3778,2,FALSE),"")</f>
        <v>Nitrophenols by Titration (PMD-NTP(TIT2) USEPA)</v>
      </c>
      <c r="AF2158" s="37"/>
    </row>
    <row r="2159" spans="16:32" ht="15" customHeight="1">
      <c r="P2159" s="38">
        <f>IF(ISNUMBER(SEARCH(Search!$K$13,'Valid Values - Search'!U2159)),MAX($P$3:P2158)+1,0)</f>
        <v>2156</v>
      </c>
      <c r="Q2159" s="38">
        <f>IF(ISNUMBER(SEARCH(Search!$K$5,'Valid Values - Search'!R2159)),MAX($Q$3:Q2158)+1,0)</f>
        <v>2156</v>
      </c>
      <c r="R2159" s="64" t="s">
        <v>5856</v>
      </c>
      <c r="S2159" s="70" t="s">
        <v>102</v>
      </c>
      <c r="T2159" s="70" t="s">
        <v>102</v>
      </c>
      <c r="U2159" s="93" t="s">
        <v>10224</v>
      </c>
      <c r="V2159" s="94">
        <v>720</v>
      </c>
      <c r="W2159" s="97" t="s">
        <v>5856</v>
      </c>
      <c r="X2159" s="38" t="str">
        <f>IFERROR(VLOOKUP(ROWS($X$4:X2159),$Q$4:$R$5094,2,FALSE),"")</f>
        <v>Dichlorobutane</v>
      </c>
      <c r="Y2159" s="38" t="str">
        <f>IFERROR(VLOOKUP(ROWS($Y$4:Y2159),$P$4:$U$5094,6,FALSE),"")</f>
        <v>26761-81-9</v>
      </c>
      <c r="Z2159" s="38">
        <f>IF(ISNUMBER(SEARCH(Search!$K$21,'Valid Values - Search'!AA2159)),MAX($Z$3:Z2158)+1,0)</f>
        <v>2156</v>
      </c>
      <c r="AA2159" s="64" t="s">
        <v>13710</v>
      </c>
      <c r="AB2159" s="70">
        <v>2522</v>
      </c>
      <c r="AC2159" s="71" t="s">
        <v>1150</v>
      </c>
      <c r="AD2159" s="38" t="str">
        <f>IFERROR(VLOOKUP(ROWS($AD$4:AD2159),$Z$4:$AC$3778,2,FALSE),"")</f>
        <v>Nitrosamine by GC/TEA (2522 NIOSH)</v>
      </c>
      <c r="AF2159" s="37"/>
    </row>
    <row r="2160" spans="16:32" ht="15" customHeight="1">
      <c r="P2160" s="38">
        <f>IF(ISNUMBER(SEARCH(Search!$K$13,'Valid Values - Search'!U2160)),MAX($P$3:P2159)+1,0)</f>
        <v>2157</v>
      </c>
      <c r="Q2160" s="38">
        <f>IF(ISNUMBER(SEARCH(Search!$K$5,'Valid Values - Search'!R2160)),MAX($Q$3:Q2159)+1,0)</f>
        <v>2157</v>
      </c>
      <c r="R2160" s="64" t="s">
        <v>5857</v>
      </c>
      <c r="S2160" s="70" t="s">
        <v>102</v>
      </c>
      <c r="T2160" s="70" t="s">
        <v>102</v>
      </c>
      <c r="U2160" s="93" t="s">
        <v>10225</v>
      </c>
      <c r="V2160" s="94">
        <v>862</v>
      </c>
      <c r="W2160" s="97" t="s">
        <v>5857</v>
      </c>
      <c r="X2160" s="38" t="str">
        <f>IFERROR(VLOOKUP(ROWS($X$4:X2160),$Q$4:$R$5094,2,FALSE),"")</f>
        <v>Dichlorobutene</v>
      </c>
      <c r="Y2160" s="38" t="str">
        <f>IFERROR(VLOOKUP(ROWS($Y$4:Y2160),$P$4:$U$5094,6,FALSE),"")</f>
        <v>11069-19-5</v>
      </c>
      <c r="Z2160" s="38">
        <f>IF(ISNUMBER(SEARCH(Search!$K$21,'Valid Values - Search'!AA2160)),MAX($Z$3:Z2159)+1,0)</f>
        <v>2157</v>
      </c>
      <c r="AA2160" s="64" t="s">
        <v>13711</v>
      </c>
      <c r="AB2160" s="70">
        <v>8070</v>
      </c>
      <c r="AC2160" s="71" t="s">
        <v>1102</v>
      </c>
      <c r="AD2160" s="38" t="str">
        <f>IFERROR(VLOOKUP(ROWS($AD$4:AD2160),$Z$4:$AC$3778,2,FALSE),"")</f>
        <v>Nitrosamines by Gas Chromatography (8070 USEPA)</v>
      </c>
      <c r="AF2160" s="37"/>
    </row>
    <row r="2161" spans="16:32" ht="15" customHeight="1">
      <c r="P2161" s="38">
        <f>IF(ISNUMBER(SEARCH(Search!$K$13,'Valid Values - Search'!U2161)),MAX($P$3:P2160)+1,0)</f>
        <v>2158</v>
      </c>
      <c r="Q2161" s="38">
        <f>IF(ISNUMBER(SEARCH(Search!$K$5,'Valid Values - Search'!R2161)),MAX($Q$3:Q2160)+1,0)</f>
        <v>2158</v>
      </c>
      <c r="R2161" s="64" t="s">
        <v>8466</v>
      </c>
      <c r="S2161" s="70" t="s">
        <v>101</v>
      </c>
      <c r="T2161" s="70" t="s">
        <v>102</v>
      </c>
      <c r="U2161" s="93" t="s">
        <v>10019</v>
      </c>
      <c r="V2161" s="94" t="s">
        <v>8459</v>
      </c>
      <c r="W2161" s="97" t="s">
        <v>8466</v>
      </c>
      <c r="X2161" s="38" t="str">
        <f>IFERROR(VLOOKUP(ROWS($X$4:X2161),$Q$4:$R$5094,2,FALSE),"")</f>
        <v>Dichlorodifluoromethane</v>
      </c>
      <c r="Y2161" s="38" t="str">
        <f>IFERROR(VLOOKUP(ROWS($Y$4:Y2161),$P$4:$U$5094,6,FALSE),"")</f>
        <v>75-71-8</v>
      </c>
      <c r="Z2161" s="38">
        <f>IF(ISNUMBER(SEARCH(Search!$K$21,'Valid Values - Search'!AA2161)),MAX($Z$3:Z2160)+1,0)</f>
        <v>2158</v>
      </c>
      <c r="AA2161" s="64" t="s">
        <v>13712</v>
      </c>
      <c r="AB2161" s="70" t="s">
        <v>1843</v>
      </c>
      <c r="AC2161" s="71" t="s">
        <v>1102</v>
      </c>
      <c r="AD2161" s="38" t="str">
        <f>IFERROR(VLOOKUP(ROWS($AD$4:AD2161),$Z$4:$AC$3778,2,FALSE),"")</f>
        <v>Nitrosamines by Gas Chromatography (8070A USEPA)</v>
      </c>
      <c r="AF2161" s="37"/>
    </row>
    <row r="2162" spans="16:32" ht="15" customHeight="1">
      <c r="P2162" s="38">
        <f>IF(ISNUMBER(SEARCH(Search!$K$13,'Valid Values - Search'!U2162)),MAX($P$3:P2161)+1,0)</f>
        <v>2159</v>
      </c>
      <c r="Q2162" s="38">
        <f>IF(ISNUMBER(SEARCH(Search!$K$5,'Valid Values - Search'!R2162)),MAX($Q$3:Q2161)+1,0)</f>
        <v>2159</v>
      </c>
      <c r="R2162" s="64" t="s">
        <v>15423</v>
      </c>
      <c r="S2162" s="99" t="s">
        <v>101</v>
      </c>
      <c r="T2162" s="99" t="s">
        <v>102</v>
      </c>
      <c r="U2162" s="100" t="s">
        <v>10019</v>
      </c>
      <c r="V2162" s="101" t="s">
        <v>8459</v>
      </c>
      <c r="W2162" s="97" t="s">
        <v>15423</v>
      </c>
      <c r="X2162" s="38" t="str">
        <f>IFERROR(VLOOKUP(ROWS($X$4:X2162),$Q$4:$R$5094,2,FALSE),"")</f>
        <v>Dichlorodifluoromethane (Freon 12)</v>
      </c>
      <c r="Y2162" s="38" t="str">
        <f>IFERROR(VLOOKUP(ROWS($Y$4:Y2162),$P$4:$U$5094,6,FALSE),"")</f>
        <v>75-71-8</v>
      </c>
      <c r="Z2162" s="38">
        <f>IF(ISNUMBER(SEARCH(Search!$K$21,'Valid Values - Search'!AA2162)),MAX($Z$3:Z2161)+1,0)</f>
        <v>2159</v>
      </c>
      <c r="AA2162" s="64" t="s">
        <v>13713</v>
      </c>
      <c r="AB2162" s="70">
        <v>607</v>
      </c>
      <c r="AC2162" s="71" t="s">
        <v>1102</v>
      </c>
      <c r="AD2162" s="38" t="str">
        <f>IFERROR(VLOOKUP(ROWS($AD$4:AD2162),$Z$4:$AC$3778,2,FALSE),"")</f>
        <v>Nitrosamines in Wastewater by GC (607 USEPA)</v>
      </c>
      <c r="AF2162" s="37"/>
    </row>
    <row r="2163" spans="16:32" ht="15" customHeight="1">
      <c r="P2163" s="38">
        <f>IF(ISNUMBER(SEARCH(Search!$K$13,'Valid Values - Search'!U2163)),MAX($P$3:P2162)+1,0)</f>
        <v>2160</v>
      </c>
      <c r="Q2163" s="38">
        <f>IF(ISNUMBER(SEARCH(Search!$K$5,'Valid Values - Search'!R2163)),MAX($Q$3:Q2162)+1,0)</f>
        <v>2160</v>
      </c>
      <c r="R2163" s="64" t="s">
        <v>5858</v>
      </c>
      <c r="S2163" s="70" t="s">
        <v>102</v>
      </c>
      <c r="T2163" s="70" t="s">
        <v>102</v>
      </c>
      <c r="U2163" s="93" t="s">
        <v>10226</v>
      </c>
      <c r="V2163" s="94">
        <v>1004386</v>
      </c>
      <c r="W2163" s="97" t="s">
        <v>5858</v>
      </c>
      <c r="X2163" s="38" t="str">
        <f>IFERROR(VLOOKUP(ROWS($X$4:X2163),$Q$4:$R$5094,2,FALSE),"")</f>
        <v>Dichlorodimethylmethoxybenzene</v>
      </c>
      <c r="Y2163" s="38" t="str">
        <f>IFERROR(VLOOKUP(ROWS($Y$4:Y2163),$P$4:$U$5094,6,FALSE),"")</f>
        <v>74313-10-3</v>
      </c>
      <c r="Z2163" s="38">
        <f>IF(ISNUMBER(SEARCH(Search!$K$21,'Valid Values - Search'!AA2163)),MAX($Z$3:Z2162)+1,0)</f>
        <v>2160</v>
      </c>
      <c r="AA2163" s="64" t="s">
        <v>13714</v>
      </c>
      <c r="AB2163" s="70">
        <v>521</v>
      </c>
      <c r="AC2163" s="71" t="s">
        <v>1102</v>
      </c>
      <c r="AD2163" s="38" t="str">
        <f>IFERROR(VLOOKUP(ROWS($AD$4:AD2163),$Z$4:$AC$3778,2,FALSE),"")</f>
        <v>Nitrosamines in water by SPE and GC/MS/MS (521 USEPA)</v>
      </c>
      <c r="AF2163" s="37"/>
    </row>
    <row r="2164" spans="16:32" ht="15" customHeight="1">
      <c r="P2164" s="38">
        <f>IF(ISNUMBER(SEARCH(Search!$K$13,'Valid Values - Search'!U2164)),MAX($P$3:P2163)+1,0)</f>
        <v>2161</v>
      </c>
      <c r="Q2164" s="38">
        <f>IF(ISNUMBER(SEARCH(Search!$K$5,'Valid Values - Search'!R2164)),MAX($Q$3:Q2163)+1,0)</f>
        <v>2161</v>
      </c>
      <c r="R2164" s="64" t="s">
        <v>5859</v>
      </c>
      <c r="S2164" s="70" t="s">
        <v>102</v>
      </c>
      <c r="T2164" s="70" t="s">
        <v>102</v>
      </c>
      <c r="U2164" s="93" t="s">
        <v>10227</v>
      </c>
      <c r="V2164" s="94">
        <v>865</v>
      </c>
      <c r="W2164" s="97" t="s">
        <v>5859</v>
      </c>
      <c r="X2164" s="38" t="str">
        <f>IFERROR(VLOOKUP(ROWS($X$4:X2164),$Q$4:$R$5094,2,FALSE),"")</f>
        <v>Dichloroethane</v>
      </c>
      <c r="Y2164" s="38" t="str">
        <f>IFERROR(VLOOKUP(ROWS($Y$4:Y2164),$P$4:$U$5094,6,FALSE),"")</f>
        <v>1300-21-6</v>
      </c>
      <c r="Z2164" s="38">
        <f>IF(ISNUMBER(SEARCH(Search!$K$21,'Valid Values - Search'!AA2164)),MAX($Z$3:Z2163)+1,0)</f>
        <v>2161</v>
      </c>
      <c r="AA2164" s="64" t="s">
        <v>13715</v>
      </c>
      <c r="AB2164" s="70">
        <v>6600</v>
      </c>
      <c r="AC2164" s="71" t="s">
        <v>1150</v>
      </c>
      <c r="AD2164" s="38" t="str">
        <f>IFERROR(VLOOKUP(ROWS($AD$4:AD2164),$Z$4:$AC$3778,2,FALSE),"")</f>
        <v>Nitrous Oxide by Infrared Spectrophotometry (6600 NIOSH)</v>
      </c>
      <c r="AF2164" s="37"/>
    </row>
    <row r="2165" spans="16:32" ht="15" customHeight="1">
      <c r="P2165" s="38">
        <f>IF(ISNUMBER(SEARCH(Search!$K$13,'Valid Values - Search'!U2165)),MAX($P$3:P2164)+1,0)</f>
        <v>2162</v>
      </c>
      <c r="Q2165" s="38">
        <f>IF(ISNUMBER(SEARCH(Search!$K$5,'Valid Values - Search'!R2165)),MAX($Q$3:Q2164)+1,0)</f>
        <v>2162</v>
      </c>
      <c r="R2165" s="64" t="s">
        <v>5860</v>
      </c>
      <c r="S2165" s="70" t="s">
        <v>102</v>
      </c>
      <c r="T2165" s="70" t="s">
        <v>102</v>
      </c>
      <c r="U2165" s="93" t="s">
        <v>10228</v>
      </c>
      <c r="V2165" s="94">
        <v>867</v>
      </c>
      <c r="W2165" s="97" t="s">
        <v>5860</v>
      </c>
      <c r="X2165" s="38" t="str">
        <f>IFERROR(VLOOKUP(ROWS($X$4:X2165),$Q$4:$R$5094,2,FALSE),"")</f>
        <v>Dichloroethylene</v>
      </c>
      <c r="Y2165" s="38" t="str">
        <f>IFERROR(VLOOKUP(ROWS($Y$4:Y2165),$P$4:$U$5094,6,FALSE),"")</f>
        <v>25323-30-2</v>
      </c>
      <c r="Z2165" s="38">
        <f>IF(ISNUMBER(SEARCH(Search!$K$21,'Valid Values - Search'!AA2165)),MAX($Z$3:Z2164)+1,0)</f>
        <v>2162</v>
      </c>
      <c r="AA2165" s="64" t="s">
        <v>13716</v>
      </c>
      <c r="AB2165" s="70">
        <v>985.23</v>
      </c>
      <c r="AC2165" s="71" t="s">
        <v>1934</v>
      </c>
      <c r="AD2165" s="38" t="str">
        <f>IFERROR(VLOOKUP(ROWS($AD$4:AD2165),$Z$4:$AC$3778,2,FALSE),"")</f>
        <v>N-Methylcarb. Insecticide/Metabolite Residue (985.23 AOAC)</v>
      </c>
      <c r="AF2165" s="37"/>
    </row>
    <row r="2166" spans="16:32" ht="15" customHeight="1">
      <c r="P2166" s="38">
        <f>IF(ISNUMBER(SEARCH(Search!$K$13,'Valid Values - Search'!U2166)),MAX($P$3:P2165)+1,0)</f>
        <v>2163</v>
      </c>
      <c r="Q2166" s="38">
        <f>IF(ISNUMBER(SEARCH(Search!$K$5,'Valid Values - Search'!R2166)),MAX($Q$3:Q2165)+1,0)</f>
        <v>2163</v>
      </c>
      <c r="R2166" s="64" t="s">
        <v>5861</v>
      </c>
      <c r="S2166" s="70" t="s">
        <v>102</v>
      </c>
      <c r="T2166" s="70" t="s">
        <v>102</v>
      </c>
      <c r="U2166" s="93" t="s">
        <v>10229</v>
      </c>
      <c r="V2166" s="94">
        <v>869</v>
      </c>
      <c r="W2166" s="97" t="s">
        <v>5861</v>
      </c>
      <c r="X2166" s="38" t="str">
        <f>IFERROR(VLOOKUP(ROWS($X$4:X2166),$Q$4:$R$5094,2,FALSE),"")</f>
        <v>Dichloroiodomethane</v>
      </c>
      <c r="Y2166" s="38" t="str">
        <f>IFERROR(VLOOKUP(ROWS($Y$4:Y2166),$P$4:$U$5094,6,FALSE),"")</f>
        <v>594-04-7</v>
      </c>
      <c r="Z2166" s="38">
        <f>IF(ISNUMBER(SEARCH(Search!$K$21,'Valid Values - Search'!AA2166)),MAX($Z$3:Z2165)+1,0)</f>
        <v>2163</v>
      </c>
      <c r="AA2166" s="64" t="s">
        <v>13717</v>
      </c>
      <c r="AB2166" s="70">
        <v>991.06</v>
      </c>
      <c r="AC2166" s="71" t="s">
        <v>1934</v>
      </c>
      <c r="AD2166" s="38" t="str">
        <f>IFERROR(VLOOKUP(ROWS($AD$4:AD2166),$Z$4:$AC$3778,2,FALSE),"")</f>
        <v>N-Methylcarb.s in Drinking Water (991.06 AOAC)</v>
      </c>
      <c r="AF2166" s="37"/>
    </row>
    <row r="2167" spans="16:32" ht="15" customHeight="1">
      <c r="P2167" s="38">
        <f>IF(ISNUMBER(SEARCH(Search!$K$13,'Valid Values - Search'!U2167)),MAX($P$3:P2166)+1,0)</f>
        <v>2164</v>
      </c>
      <c r="Q2167" s="38">
        <f>IF(ISNUMBER(SEARCH(Search!$K$5,'Valid Values - Search'!R2167)),MAX($Q$3:Q2166)+1,0)</f>
        <v>2164</v>
      </c>
      <c r="R2167" s="64" t="s">
        <v>15424</v>
      </c>
      <c r="S2167" s="99" t="s">
        <v>101</v>
      </c>
      <c r="T2167" s="99" t="s">
        <v>102</v>
      </c>
      <c r="U2167" s="100" t="s">
        <v>9029</v>
      </c>
      <c r="V2167" s="101">
        <v>311</v>
      </c>
      <c r="W2167" s="97" t="s">
        <v>15424</v>
      </c>
      <c r="X2167" s="38" t="str">
        <f>IFERROR(VLOOKUP(ROWS($X$4:X2167),$Q$4:$R$5094,2,FALSE),"")</f>
        <v>Dichloromethane</v>
      </c>
      <c r="Y2167" s="38" t="str">
        <f>IFERROR(VLOOKUP(ROWS($Y$4:Y2167),$P$4:$U$5094,6,FALSE),"")</f>
        <v>75-09-2</v>
      </c>
      <c r="Z2167" s="38">
        <f>IF(ISNUMBER(SEARCH(Search!$K$21,'Valid Values - Search'!AA2167)),MAX($Z$3:Z2166)+1,0)</f>
        <v>2164</v>
      </c>
      <c r="AA2167" s="64" t="s">
        <v>13718</v>
      </c>
      <c r="AB2167" s="70">
        <v>975.4</v>
      </c>
      <c r="AC2167" s="71" t="s">
        <v>1934</v>
      </c>
      <c r="AD2167" s="38" t="str">
        <f>IFERROR(VLOOKUP(ROWS($AD$4:AD2167),$Z$4:$AC$3778,2,FALSE),"")</f>
        <v>N-Methylcarbamate Insecticide Residues (975.4 AOAC)</v>
      </c>
      <c r="AF2167" s="37"/>
    </row>
    <row r="2168" spans="16:32" ht="15" customHeight="1">
      <c r="P2168" s="38">
        <f>IF(ISNUMBER(SEARCH(Search!$K$13,'Valid Values - Search'!U2168)),MAX($P$3:P2167)+1,0)</f>
        <v>2165</v>
      </c>
      <c r="Q2168" s="38">
        <f>IF(ISNUMBER(SEARCH(Search!$K$5,'Valid Values - Search'!R2168)),MAX($Q$3:Q2167)+1,0)</f>
        <v>2165</v>
      </c>
      <c r="R2168" s="64" t="s">
        <v>5862</v>
      </c>
      <c r="S2168" s="70" t="s">
        <v>102</v>
      </c>
      <c r="T2168" s="70" t="s">
        <v>102</v>
      </c>
      <c r="U2168" s="93" t="s">
        <v>10230</v>
      </c>
      <c r="V2168" s="94">
        <v>1004374</v>
      </c>
      <c r="W2168" s="97" t="s">
        <v>5862</v>
      </c>
      <c r="X2168" s="38" t="str">
        <f>IFERROR(VLOOKUP(ROWS($X$4:X2168),$Q$4:$R$5094,2,FALSE),"")</f>
        <v>Dichloromethyldiphenylether</v>
      </c>
      <c r="Y2168" s="38" t="str">
        <f>IFERROR(VLOOKUP(ROWS($Y$4:Y2168),$P$4:$U$5094,6,FALSE),"")</f>
        <v>31426-73-0</v>
      </c>
      <c r="Z2168" s="38">
        <f>IF(ISNUMBER(SEARCH(Search!$K$21,'Valid Values - Search'!AA2168)),MAX($Z$3:Z2167)+1,0)</f>
        <v>2165</v>
      </c>
      <c r="AA2168" s="64" t="s">
        <v>13719</v>
      </c>
      <c r="AB2168" s="70" t="s">
        <v>1896</v>
      </c>
      <c r="AC2168" s="71" t="s">
        <v>1102</v>
      </c>
      <c r="AD2168" s="38" t="str">
        <f>IFERROR(VLOOKUP(ROWS($AD$4:AD2168),$Z$4:$AC$3778,2,FALSE),"")</f>
        <v>n-Methylcarbamates by HPLC (8318(S) USEPA)</v>
      </c>
      <c r="AF2168" s="37"/>
    </row>
    <row r="2169" spans="16:32" ht="15" customHeight="1">
      <c r="P2169" s="38">
        <f>IF(ISNUMBER(SEARCH(Search!$K$13,'Valid Values - Search'!U2169)),MAX($P$3:P2168)+1,0)</f>
        <v>2166</v>
      </c>
      <c r="Q2169" s="38">
        <f>IF(ISNUMBER(SEARCH(Search!$K$5,'Valid Values - Search'!R2169)),MAX($Q$3:Q2168)+1,0)</f>
        <v>2166</v>
      </c>
      <c r="R2169" s="64" t="s">
        <v>5863</v>
      </c>
      <c r="S2169" s="70" t="s">
        <v>102</v>
      </c>
      <c r="T2169" s="70" t="s">
        <v>102</v>
      </c>
      <c r="U2169" s="93" t="s">
        <v>10231</v>
      </c>
      <c r="V2169" s="94">
        <v>872</v>
      </c>
      <c r="W2169" s="97" t="s">
        <v>5863</v>
      </c>
      <c r="X2169" s="38" t="str">
        <f>IFERROR(VLOOKUP(ROWS($X$4:X2169),$Q$4:$R$5094,2,FALSE),"")</f>
        <v>Dichloropentane</v>
      </c>
      <c r="Y2169" s="38" t="str">
        <f>IFERROR(VLOOKUP(ROWS($Y$4:Y2169),$P$4:$U$5094,6,FALSE),"")</f>
        <v>30586-10-8</v>
      </c>
      <c r="Z2169" s="38">
        <f>IF(ISNUMBER(SEARCH(Search!$K$21,'Valid Values - Search'!AA2169)),MAX($Z$3:Z2168)+1,0)</f>
        <v>2166</v>
      </c>
      <c r="AA2169" s="64" t="s">
        <v>13720</v>
      </c>
      <c r="AB2169" s="70" t="s">
        <v>1897</v>
      </c>
      <c r="AC2169" s="71" t="s">
        <v>1102</v>
      </c>
      <c r="AD2169" s="38" t="str">
        <f>IFERROR(VLOOKUP(ROWS($AD$4:AD2169),$Z$4:$AC$3778,2,FALSE),"")</f>
        <v>n-Methylcarbamates by HPLC (8318(W) USEPA)</v>
      </c>
      <c r="AF2169" s="37"/>
    </row>
    <row r="2170" spans="16:32" ht="15" customHeight="1">
      <c r="P2170" s="38">
        <f>IF(ISNUMBER(SEARCH(Search!$K$13,'Valid Values - Search'!U2170)),MAX($P$3:P2169)+1,0)</f>
        <v>2167</v>
      </c>
      <c r="Q2170" s="38">
        <f>IF(ISNUMBER(SEARCH(Search!$K$5,'Valid Values - Search'!R2170)),MAX($Q$3:Q2169)+1,0)</f>
        <v>2167</v>
      </c>
      <c r="R2170" s="64" t="s">
        <v>5864</v>
      </c>
      <c r="S2170" s="70" t="s">
        <v>102</v>
      </c>
      <c r="T2170" s="70" t="s">
        <v>102</v>
      </c>
      <c r="U2170" s="93" t="s">
        <v>10232</v>
      </c>
      <c r="V2170" s="94">
        <v>873</v>
      </c>
      <c r="W2170" s="97" t="s">
        <v>5864</v>
      </c>
      <c r="X2170" s="38" t="str">
        <f>IFERROR(VLOOKUP(ROWS($X$4:X2170),$Q$4:$R$5094,2,FALSE),"")</f>
        <v>Dichlorophenol</v>
      </c>
      <c r="Y2170" s="38" t="str">
        <f>IFERROR(VLOOKUP(ROWS($Y$4:Y2170),$P$4:$U$5094,6,FALSE),"")</f>
        <v>25167-81-1</v>
      </c>
      <c r="Z2170" s="38">
        <f>IF(ISNUMBER(SEARCH(Search!$K$21,'Valid Values - Search'!AA2170)),MAX($Z$3:Z2169)+1,0)</f>
        <v>2167</v>
      </c>
      <c r="AA2170" s="64" t="s">
        <v>13721</v>
      </c>
      <c r="AB2170" s="70">
        <v>531.1</v>
      </c>
      <c r="AC2170" s="71" t="s">
        <v>1102</v>
      </c>
      <c r="AD2170" s="38" t="str">
        <f>IFERROR(VLOOKUP(ROWS($AD$4:AD2170),$Z$4:$AC$3778,2,FALSE),"")</f>
        <v>N-Methylcarbamates in Water by HPLC (531.1 USEPA)</v>
      </c>
      <c r="AF2170" s="37"/>
    </row>
    <row r="2171" spans="16:32" ht="15" customHeight="1">
      <c r="P2171" s="38">
        <f>IF(ISNUMBER(SEARCH(Search!$K$13,'Valid Values - Search'!U2171)),MAX($P$3:P2170)+1,0)</f>
        <v>2168</v>
      </c>
      <c r="Q2171" s="38">
        <f>IF(ISNUMBER(SEARCH(Search!$K$5,'Valid Values - Search'!R2171)),MAX($Q$3:Q2170)+1,0)</f>
        <v>2168</v>
      </c>
      <c r="R2171" s="64" t="s">
        <v>5865</v>
      </c>
      <c r="S2171" s="70" t="s">
        <v>102</v>
      </c>
      <c r="T2171" s="70" t="s">
        <v>102</v>
      </c>
      <c r="U2171" s="93" t="s">
        <v>10233</v>
      </c>
      <c r="V2171" s="94">
        <v>875</v>
      </c>
      <c r="W2171" s="97" t="s">
        <v>5865</v>
      </c>
      <c r="X2171" s="38" t="str">
        <f>IFERROR(VLOOKUP(ROWS($X$4:X2171),$Q$4:$R$5094,2,FALSE),"")</f>
        <v>Dichloropropane</v>
      </c>
      <c r="Y2171" s="38" t="str">
        <f>IFERROR(VLOOKUP(ROWS($Y$4:Y2171),$P$4:$U$5094,6,FALSE),"")</f>
        <v>26638-19-7</v>
      </c>
      <c r="Z2171" s="38">
        <f>IF(ISNUMBER(SEARCH(Search!$K$21,'Valid Values - Search'!AA2171)),MAX($Z$3:Z2170)+1,0)</f>
        <v>2168</v>
      </c>
      <c r="AA2171" s="64" t="s">
        <v>13722</v>
      </c>
      <c r="AB2171" s="70">
        <v>531.20000000000005</v>
      </c>
      <c r="AC2171" s="71" t="s">
        <v>1102</v>
      </c>
      <c r="AD2171" s="38" t="str">
        <f>IFERROR(VLOOKUP(ROWS($AD$4:AD2171),$Z$4:$AC$3778,2,FALSE),"")</f>
        <v>N-Methylcarbamoyloximes and N-Methylcarbamates in Water by HPLC with Post Column Derivitization (531.2 USEPA)</v>
      </c>
      <c r="AF2171" s="37"/>
    </row>
    <row r="2172" spans="16:32" ht="15" customHeight="1">
      <c r="P2172" s="38">
        <f>IF(ISNUMBER(SEARCH(Search!$K$13,'Valid Values - Search'!U2172)),MAX($P$3:P2171)+1,0)</f>
        <v>2169</v>
      </c>
      <c r="Q2172" s="38">
        <f>IF(ISNUMBER(SEARCH(Search!$K$5,'Valid Values - Search'!R2172)),MAX($Q$3:Q2171)+1,0)</f>
        <v>2169</v>
      </c>
      <c r="R2172" s="64" t="s">
        <v>5866</v>
      </c>
      <c r="S2172" s="70" t="s">
        <v>102</v>
      </c>
      <c r="T2172" s="70" t="s">
        <v>102</v>
      </c>
      <c r="U2172" s="93" t="s">
        <v>10234</v>
      </c>
      <c r="V2172" s="94">
        <v>323215</v>
      </c>
      <c r="W2172" s="97" t="s">
        <v>5866</v>
      </c>
      <c r="X2172" s="38" t="str">
        <f>IFERROR(VLOOKUP(ROWS($X$4:X2172),$Q$4:$R$5094,2,FALSE),"")</f>
        <v>Dichloropropene</v>
      </c>
      <c r="Y2172" s="38" t="str">
        <f>IFERROR(VLOOKUP(ROWS($Y$4:Y2172),$P$4:$U$5094,6,FALSE),"")</f>
        <v>26952-23-8</v>
      </c>
      <c r="Z2172" s="38">
        <f>IF(ISNUMBER(SEARCH(Search!$K$21,'Valid Values - Search'!AA2172)),MAX($Z$3:Z2171)+1,0)</f>
        <v>2169</v>
      </c>
      <c r="AA2172" s="64" t="s">
        <v>13723</v>
      </c>
      <c r="AB2172" s="70" t="s">
        <v>3727</v>
      </c>
      <c r="AC2172" s="71" t="s">
        <v>1102</v>
      </c>
      <c r="AD2172" s="38" t="str">
        <f>IFERROR(VLOOKUP(ROWS($AD$4:AD2172),$Z$4:$AC$3778,2,FALSE),"")</f>
        <v>N-Nitrosodimethylamine in Air (TO-7 USEPA)</v>
      </c>
      <c r="AF2172" s="37"/>
    </row>
    <row r="2173" spans="16:32" ht="15" customHeight="1">
      <c r="P2173" s="38">
        <f>IF(ISNUMBER(SEARCH(Search!$K$13,'Valid Values - Search'!U2173)),MAX($P$3:P2172)+1,0)</f>
        <v>2170</v>
      </c>
      <c r="Q2173" s="38">
        <f>IF(ISNUMBER(SEARCH(Search!$K$5,'Valid Values - Search'!R2173)),MAX($Q$3:Q2172)+1,0)</f>
        <v>2170</v>
      </c>
      <c r="R2173" s="64" t="s">
        <v>5867</v>
      </c>
      <c r="S2173" s="70" t="s">
        <v>102</v>
      </c>
      <c r="T2173" s="70" t="s">
        <v>102</v>
      </c>
      <c r="U2173" s="93" t="s">
        <v>10235</v>
      </c>
      <c r="V2173" s="94">
        <v>880</v>
      </c>
      <c r="W2173" s="97" t="s">
        <v>5867</v>
      </c>
      <c r="X2173" s="38" t="str">
        <f>IFERROR(VLOOKUP(ROWS($X$4:X2173),$Q$4:$R$5094,2,FALSE),"")</f>
        <v>Dichlorotoluene</v>
      </c>
      <c r="Y2173" s="38" t="str">
        <f>IFERROR(VLOOKUP(ROWS($Y$4:Y2173),$P$4:$U$5094,6,FALSE),"")</f>
        <v>29797-40-8</v>
      </c>
      <c r="Z2173" s="38">
        <f>IF(ISNUMBER(SEARCH(Search!$K$21,'Valid Values - Search'!AA2173)),MAX($Z$3:Z2172)+1,0)</f>
        <v>2170</v>
      </c>
      <c r="AA2173" s="64" t="s">
        <v>13724</v>
      </c>
      <c r="AB2173" s="70" t="s">
        <v>1659</v>
      </c>
      <c r="AC2173" s="71" t="s">
        <v>1102</v>
      </c>
      <c r="AD2173" s="38" t="str">
        <f>IFERROR(VLOOKUP(ROWS($AD$4:AD2173),$Z$4:$AC$3778,2,FALSE),"")</f>
        <v>NO2 in Atmosphere - Chemiluminescense (50APP-F USEPA)</v>
      </c>
      <c r="AF2173" s="37"/>
    </row>
    <row r="2174" spans="16:32" ht="15" customHeight="1">
      <c r="P2174" s="38">
        <f>IF(ISNUMBER(SEARCH(Search!$K$13,'Valid Values - Search'!U2174)),MAX($P$3:P2173)+1,0)</f>
        <v>2171</v>
      </c>
      <c r="Q2174" s="38">
        <f>IF(ISNUMBER(SEARCH(Search!$K$5,'Valid Values - Search'!R2174)),MAX($Q$3:Q2173)+1,0)</f>
        <v>2171</v>
      </c>
      <c r="R2174" s="64" t="s">
        <v>5868</v>
      </c>
      <c r="S2174" s="70" t="s">
        <v>102</v>
      </c>
      <c r="T2174" s="70" t="s">
        <v>102</v>
      </c>
      <c r="U2174" s="93" t="s">
        <v>10236</v>
      </c>
      <c r="V2174" s="94">
        <v>15925</v>
      </c>
      <c r="W2174" s="97" t="s">
        <v>5868</v>
      </c>
      <c r="X2174" s="38" t="str">
        <f>IFERROR(VLOOKUP(ROWS($X$4:X2174),$Q$4:$R$5094,2,FALSE),"")</f>
        <v>Dichlorotrifluoroethane</v>
      </c>
      <c r="Y2174" s="38" t="str">
        <f>IFERROR(VLOOKUP(ROWS($Y$4:Y2174),$P$4:$U$5094,6,FALSE),"")</f>
        <v>34077-87-7</v>
      </c>
      <c r="Z2174" s="38">
        <f>IF(ISNUMBER(SEARCH(Search!$K$21,'Valid Values - Search'!AA2174)),MAX($Z$3:Z2173)+1,0)</f>
        <v>2171</v>
      </c>
      <c r="AA2174" s="64" t="s">
        <v>13725</v>
      </c>
      <c r="AB2174" s="70" t="s">
        <v>2127</v>
      </c>
      <c r="AC2174" s="71" t="s">
        <v>1182</v>
      </c>
      <c r="AD2174" s="38" t="str">
        <f>IFERROR(VLOOKUP(ROWS($AD$4:AD2174),$Z$4:$AC$3778,2,FALSE),"")</f>
        <v>Nondetects and Data Analysis: Statistics for Censored Environmental Data (CENSORED DATA STATS USDOI/USGS)</v>
      </c>
      <c r="AF2174" s="37"/>
    </row>
    <row r="2175" spans="16:32" ht="15" customHeight="1">
      <c r="P2175" s="38">
        <f>IF(ISNUMBER(SEARCH(Search!$K$13,'Valid Values - Search'!U2175)),MAX($P$3:P2174)+1,0)</f>
        <v>2172</v>
      </c>
      <c r="Q2175" s="38">
        <f>IF(ISNUMBER(SEARCH(Search!$K$5,'Valid Values - Search'!R2175)),MAX($Q$3:Q2174)+1,0)</f>
        <v>2172</v>
      </c>
      <c r="R2175" s="64" t="s">
        <v>5869</v>
      </c>
      <c r="S2175" s="70" t="s">
        <v>101</v>
      </c>
      <c r="T2175" s="70" t="s">
        <v>102</v>
      </c>
      <c r="U2175" s="93" t="s">
        <v>8789</v>
      </c>
      <c r="V2175" s="94">
        <v>190</v>
      </c>
      <c r="W2175" s="97" t="s">
        <v>5869</v>
      </c>
      <c r="X2175" s="38" t="str">
        <f>IFERROR(VLOOKUP(ROWS($X$4:X2175),$Q$4:$R$5094,2,FALSE),"")</f>
        <v>Dichlorprop</v>
      </c>
      <c r="Y2175" s="38" t="str">
        <f>IFERROR(VLOOKUP(ROWS($Y$4:Y2175),$P$4:$U$5094,6,FALSE),"")</f>
        <v>120-36-5</v>
      </c>
      <c r="Z2175" s="38">
        <f>IF(ISNUMBER(SEARCH(Search!$K$21,'Valid Values - Search'!AA2175)),MAX($Z$3:Z2174)+1,0)</f>
        <v>2172</v>
      </c>
      <c r="AA2175" s="64" t="s">
        <v>13726</v>
      </c>
      <c r="AB2175" s="70">
        <v>160.19999999999999</v>
      </c>
      <c r="AC2175" s="71" t="s">
        <v>1102</v>
      </c>
      <c r="AD2175" s="38" t="str">
        <f>IFERROR(VLOOKUP(ROWS($AD$4:AD2175),$Z$4:$AC$3778,2,FALSE),"")</f>
        <v>Non-Filterable Residue - TSS (160.2 USEPA)</v>
      </c>
      <c r="AF2175" s="37"/>
    </row>
    <row r="2176" spans="16:32" ht="15" customHeight="1">
      <c r="P2176" s="38">
        <f>IF(ISNUMBER(SEARCH(Search!$K$13,'Valid Values - Search'!U2176)),MAX($P$3:P2175)+1,0)</f>
        <v>2173</v>
      </c>
      <c r="Q2176" s="38">
        <f>IF(ISNUMBER(SEARCH(Search!$K$5,'Valid Values - Search'!R2176)),MAX($Q$3:Q2175)+1,0)</f>
        <v>2173</v>
      </c>
      <c r="R2176" s="64" t="s">
        <v>5870</v>
      </c>
      <c r="S2176" s="70" t="s">
        <v>101</v>
      </c>
      <c r="T2176" s="70" t="s">
        <v>102</v>
      </c>
      <c r="U2176" s="93" t="s">
        <v>8790</v>
      </c>
      <c r="V2176" s="94">
        <v>882</v>
      </c>
      <c r="W2176" s="97" t="s">
        <v>5870</v>
      </c>
      <c r="X2176" s="38" t="str">
        <f>IFERROR(VLOOKUP(ROWS($X$4:X2176),$Q$4:$R$5094,2,FALSE),"")</f>
        <v>Dichlorvos</v>
      </c>
      <c r="Y2176" s="38" t="str">
        <f>IFERROR(VLOOKUP(ROWS($Y$4:Y2176),$P$4:$U$5094,6,FALSE),"")</f>
        <v>62-73-7</v>
      </c>
      <c r="Z2176" s="38">
        <f>IF(ISNUMBER(SEARCH(Search!$K$21,'Valid Values - Search'!AA2176)),MAX($Z$3:Z2175)+1,0)</f>
        <v>2173</v>
      </c>
      <c r="AA2176" s="64" t="s">
        <v>13727</v>
      </c>
      <c r="AB2176" s="70" t="s">
        <v>1828</v>
      </c>
      <c r="AC2176" s="71" t="s">
        <v>1102</v>
      </c>
      <c r="AD2176" s="38" t="str">
        <f>IFERROR(VLOOKUP(ROWS($AD$4:AD2176),$Z$4:$AC$3778,2,FALSE),"")</f>
        <v>Nonhalogenated Organics by GC-FID (8015C USEPA)</v>
      </c>
      <c r="AF2176" s="37"/>
    </row>
    <row r="2177" spans="16:32" ht="15" customHeight="1">
      <c r="P2177" s="38">
        <f>IF(ISNUMBER(SEARCH(Search!$K$13,'Valid Values - Search'!U2177)),MAX($P$3:P2176)+1,0)</f>
        <v>2174</v>
      </c>
      <c r="Q2177" s="38">
        <f>IF(ISNUMBER(SEARCH(Search!$K$5,'Valid Values - Search'!R2177)),MAX($Q$3:Q2176)+1,0)</f>
        <v>2174</v>
      </c>
      <c r="R2177" s="64" t="s">
        <v>5871</v>
      </c>
      <c r="S2177" s="70" t="s">
        <v>102</v>
      </c>
      <c r="T2177" s="70" t="s">
        <v>102</v>
      </c>
      <c r="U2177" s="93" t="s">
        <v>10237</v>
      </c>
      <c r="V2177" s="94">
        <v>1003794</v>
      </c>
      <c r="W2177" s="97" t="s">
        <v>5871</v>
      </c>
      <c r="X2177" s="38" t="str">
        <f>IFERROR(VLOOKUP(ROWS($X$4:X2177),$Q$4:$R$5094,2,FALSE),"")</f>
        <v>Diclofenac</v>
      </c>
      <c r="Y2177" s="38" t="str">
        <f>IFERROR(VLOOKUP(ROWS($Y$4:Y2177),$P$4:$U$5094,6,FALSE),"")</f>
        <v>15307-86-5</v>
      </c>
      <c r="Z2177" s="38">
        <f>IF(ISNUMBER(SEARCH(Search!$K$21,'Valid Values - Search'!AA2177)),MAX($Z$3:Z2176)+1,0)</f>
        <v>2174</v>
      </c>
      <c r="AA2177" s="64" t="s">
        <v>13728</v>
      </c>
      <c r="AB2177" s="70" t="s">
        <v>1827</v>
      </c>
      <c r="AC2177" s="71" t="s">
        <v>1102</v>
      </c>
      <c r="AD2177" s="38" t="str">
        <f>IFERROR(VLOOKUP(ROWS($AD$4:AD2177),$Z$4:$AC$3778,2,FALSE),"")</f>
        <v>Non-Halogenated Organics Using GC/FID (8015B USEPA)</v>
      </c>
      <c r="AF2177" s="37"/>
    </row>
    <row r="2178" spans="16:32" ht="15" customHeight="1">
      <c r="P2178" s="38">
        <f>IF(ISNUMBER(SEARCH(Search!$K$13,'Valid Values - Search'!U2178)),MAX($P$3:P2177)+1,0)</f>
        <v>2175</v>
      </c>
      <c r="Q2178" s="38">
        <f>IF(ISNUMBER(SEARCH(Search!$K$5,'Valid Values - Search'!R2178)),MAX($Q$3:Q2177)+1,0)</f>
        <v>2175</v>
      </c>
      <c r="R2178" s="64" t="s">
        <v>5872</v>
      </c>
      <c r="S2178" s="70" t="s">
        <v>102</v>
      </c>
      <c r="T2178" s="70" t="s">
        <v>102</v>
      </c>
      <c r="U2178" s="93" t="s">
        <v>10238</v>
      </c>
      <c r="V2178" s="94" t="s">
        <v>8459</v>
      </c>
      <c r="W2178" s="97" t="s">
        <v>5872</v>
      </c>
      <c r="X2178" s="38" t="str">
        <f>IFERROR(VLOOKUP(ROWS($X$4:X2178),$Q$4:$R$5094,2,FALSE),"")</f>
        <v>Diclofenac, 4-hydroxy</v>
      </c>
      <c r="Y2178" s="38" t="str">
        <f>IFERROR(VLOOKUP(ROWS($Y$4:Y2178),$P$4:$U$5094,6,FALSE),"")</f>
        <v>64118-84-9</v>
      </c>
      <c r="Z2178" s="38">
        <f>IF(ISNUMBER(SEARCH(Search!$K$21,'Valid Values - Search'!AA2178)),MAX($Z$3:Z2177)+1,0)</f>
        <v>2175</v>
      </c>
      <c r="AA2178" s="64" t="s">
        <v>13729</v>
      </c>
      <c r="AB2178" s="70" t="s">
        <v>1826</v>
      </c>
      <c r="AC2178" s="71" t="s">
        <v>1102</v>
      </c>
      <c r="AD2178" s="38" t="str">
        <f>IFERROR(VLOOKUP(ROWS($AD$4:AD2178),$Z$4:$AC$3778,2,FALSE),"")</f>
        <v>Non-Halogenated Volatile Organics (8015A USEPA)</v>
      </c>
      <c r="AF2178" s="37"/>
    </row>
    <row r="2179" spans="16:32" ht="15" customHeight="1">
      <c r="P2179" s="38">
        <f>IF(ISNUMBER(SEARCH(Search!$K$13,'Valid Values - Search'!U2179)),MAX($P$3:P2178)+1,0)</f>
        <v>2176</v>
      </c>
      <c r="Q2179" s="38">
        <f>IF(ISNUMBER(SEARCH(Search!$K$5,'Valid Values - Search'!R2179)),MAX($Q$3:Q2178)+1,0)</f>
        <v>2176</v>
      </c>
      <c r="R2179" s="64" t="s">
        <v>5873</v>
      </c>
      <c r="S2179" s="70" t="s">
        <v>102</v>
      </c>
      <c r="T2179" s="70" t="s">
        <v>102</v>
      </c>
      <c r="U2179" s="93" t="s">
        <v>10239</v>
      </c>
      <c r="V2179" s="94">
        <v>883</v>
      </c>
      <c r="W2179" s="97" t="s">
        <v>5873</v>
      </c>
      <c r="X2179" s="38" t="str">
        <f>IFERROR(VLOOKUP(ROWS($X$4:X2179),$Q$4:$R$5094,2,FALSE),"")</f>
        <v>Diclofop methyl</v>
      </c>
      <c r="Y2179" s="38" t="str">
        <f>IFERROR(VLOOKUP(ROWS($Y$4:Y2179),$P$4:$U$5094,6,FALSE),"")</f>
        <v>51338-27-3</v>
      </c>
      <c r="Z2179" s="38">
        <f>IF(ISNUMBER(SEARCH(Search!$K$21,'Valid Values - Search'!AA2179)),MAX($Z$3:Z2178)+1,0)</f>
        <v>2176</v>
      </c>
      <c r="AA2179" s="64" t="s">
        <v>13730</v>
      </c>
      <c r="AB2179" s="70" t="s">
        <v>1695</v>
      </c>
      <c r="AC2179" s="71" t="s">
        <v>1156</v>
      </c>
      <c r="AD2179" s="38" t="str">
        <f>IFERROR(VLOOKUP(ROWS($AD$4:AD2179),$Z$4:$AC$3778,2,FALSE),"")</f>
        <v>Nonionic Surfactants as CTAS (5540-D APHA)</v>
      </c>
      <c r="AF2179" s="37"/>
    </row>
    <row r="2180" spans="16:32" ht="15" customHeight="1">
      <c r="P2180" s="38">
        <f>IF(ISNUMBER(SEARCH(Search!$K$13,'Valid Values - Search'!U2180)),MAX($P$3:P2179)+1,0)</f>
        <v>2177</v>
      </c>
      <c r="Q2180" s="38">
        <f>IF(ISNUMBER(SEARCH(Search!$K$5,'Valid Values - Search'!R2180)),MAX($Q$3:Q2179)+1,0)</f>
        <v>2177</v>
      </c>
      <c r="R2180" s="64" t="s">
        <v>5874</v>
      </c>
      <c r="S2180" s="70" t="s">
        <v>102</v>
      </c>
      <c r="T2180" s="70" t="s">
        <v>102</v>
      </c>
      <c r="U2180" s="93" t="s">
        <v>10240</v>
      </c>
      <c r="V2180" s="94">
        <v>191</v>
      </c>
      <c r="W2180" s="97" t="s">
        <v>5874</v>
      </c>
      <c r="X2180" s="38" t="str">
        <f>IFERROR(VLOOKUP(ROWS($X$4:X2180),$Q$4:$R$5094,2,FALSE),"")</f>
        <v>Dicofol</v>
      </c>
      <c r="Y2180" s="38" t="str">
        <f>IFERROR(VLOOKUP(ROWS($Y$4:Y2180),$P$4:$U$5094,6,FALSE),"")</f>
        <v>115-32-2</v>
      </c>
      <c r="Z2180" s="38">
        <f>IF(ISNUMBER(SEARCH(Search!$K$21,'Valid Values - Search'!AA2180)),MAX($Z$3:Z2179)+1,0)</f>
        <v>2177</v>
      </c>
      <c r="AA2180" s="64" t="s">
        <v>13731</v>
      </c>
      <c r="AB2180" s="70" t="s">
        <v>3718</v>
      </c>
      <c r="AC2180" s="71" t="s">
        <v>1102</v>
      </c>
      <c r="AD2180" s="38" t="str">
        <f>IFERROR(VLOOKUP(ROWS($AD$4:AD2180),$Z$4:$AC$3778,2,FALSE),"")</f>
        <v>Non-Methane Organic in Ambient Air (TO-12 USEPA)</v>
      </c>
      <c r="AF2180" s="37"/>
    </row>
    <row r="2181" spans="16:32" ht="15" customHeight="1">
      <c r="P2181" s="38">
        <f>IF(ISNUMBER(SEARCH(Search!$K$13,'Valid Values - Search'!U2181)),MAX($P$3:P2180)+1,0)</f>
        <v>2178</v>
      </c>
      <c r="Q2181" s="38">
        <f>IF(ISNUMBER(SEARCH(Search!$K$5,'Valid Values - Search'!R2181)),MAX($Q$3:Q2180)+1,0)</f>
        <v>2178</v>
      </c>
      <c r="R2181" s="64" t="s">
        <v>5875</v>
      </c>
      <c r="S2181" s="70" t="s">
        <v>102</v>
      </c>
      <c r="T2181" s="70" t="s">
        <v>102</v>
      </c>
      <c r="U2181" s="93" t="s">
        <v>10241</v>
      </c>
      <c r="V2181" s="94">
        <v>884</v>
      </c>
      <c r="W2181" s="97" t="s">
        <v>5875</v>
      </c>
      <c r="X2181" s="38" t="str">
        <f>IFERROR(VLOOKUP(ROWS($X$4:X2181),$Q$4:$R$5094,2,FALSE),"")</f>
        <v>Dicrotophos</v>
      </c>
      <c r="Y2181" s="38" t="str">
        <f>IFERROR(VLOOKUP(ROWS($Y$4:Y2181),$P$4:$U$5094,6,FALSE),"")</f>
        <v>141-66-2</v>
      </c>
      <c r="Z2181" s="38">
        <f>IF(ISNUMBER(SEARCH(Search!$K$21,'Valid Values - Search'!AA2181)),MAX($Z$3:Z2180)+1,0)</f>
        <v>2178</v>
      </c>
      <c r="AA2181" s="64" t="s">
        <v>13732</v>
      </c>
      <c r="AB2181" s="70" t="s">
        <v>1321</v>
      </c>
      <c r="AC2181" s="71" t="s">
        <v>1102</v>
      </c>
      <c r="AD2181" s="38" t="str">
        <f>IFERROR(VLOOKUP(ROWS($AD$4:AD2181),$Z$4:$AC$3778,2,FALSE),"")</f>
        <v>Nonmethane Organics in Landfill Gases (25C USEPA)</v>
      </c>
      <c r="AF2181" s="37"/>
    </row>
    <row r="2182" spans="16:32" ht="15" customHeight="1">
      <c r="P2182" s="38">
        <f>IF(ISNUMBER(SEARCH(Search!$K$13,'Valid Values - Search'!U2182)),MAX($P$3:P2181)+1,0)</f>
        <v>2179</v>
      </c>
      <c r="Q2182" s="38">
        <f>IF(ISNUMBER(SEARCH(Search!$K$5,'Valid Values - Search'!R2182)),MAX($Q$3:Q2181)+1,0)</f>
        <v>2179</v>
      </c>
      <c r="R2182" s="64" t="s">
        <v>5876</v>
      </c>
      <c r="S2182" s="70" t="s">
        <v>102</v>
      </c>
      <c r="T2182" s="70" t="s">
        <v>102</v>
      </c>
      <c r="U2182" s="93" t="s">
        <v>10242</v>
      </c>
      <c r="V2182" s="94">
        <v>885</v>
      </c>
      <c r="W2182" s="97" t="s">
        <v>5876</v>
      </c>
      <c r="X2182" s="38" t="str">
        <f>IFERROR(VLOOKUP(ROWS($X$4:X2182),$Q$4:$R$5094,2,FALSE),"")</f>
        <v>Dicyclohexyl phthalate</v>
      </c>
      <c r="Y2182" s="38" t="str">
        <f>IFERROR(VLOOKUP(ROWS($Y$4:Y2182),$P$4:$U$5094,6,FALSE),"")</f>
        <v>84-61-7</v>
      </c>
      <c r="Z2182" s="38">
        <f>IF(ISNUMBER(SEARCH(Search!$K$21,'Valid Values - Search'!AA2182)),MAX($Z$3:Z2181)+1,0)</f>
        <v>2179</v>
      </c>
      <c r="AA2182" s="64" t="s">
        <v>13733</v>
      </c>
      <c r="AB2182" s="70" t="s">
        <v>1706</v>
      </c>
      <c r="AC2182" s="71" t="s">
        <v>1102</v>
      </c>
      <c r="AD2182" s="38" t="str">
        <f>IFERROR(VLOOKUP(ROWS($AD$4:AD2182),$Z$4:$AC$3778,2,FALSE),"")</f>
        <v>Non-Sulfate Particulate Matter in Air (5F USEPA)</v>
      </c>
      <c r="AF2182" s="37"/>
    </row>
    <row r="2183" spans="16:32" ht="15" customHeight="1">
      <c r="P2183" s="38">
        <f>IF(ISNUMBER(SEARCH(Search!$K$13,'Valid Values - Search'!U2183)),MAX($P$3:P2182)+1,0)</f>
        <v>2180</v>
      </c>
      <c r="Q2183" s="38">
        <f>IF(ISNUMBER(SEARCH(Search!$K$5,'Valid Values - Search'!R2183)),MAX($Q$3:Q2182)+1,0)</f>
        <v>2180</v>
      </c>
      <c r="R2183" s="64" t="s">
        <v>5877</v>
      </c>
      <c r="S2183" s="70" t="s">
        <v>102</v>
      </c>
      <c r="T2183" s="70" t="s">
        <v>102</v>
      </c>
      <c r="U2183" s="93" t="s">
        <v>10243</v>
      </c>
      <c r="V2183" s="94">
        <v>886</v>
      </c>
      <c r="W2183" s="97" t="s">
        <v>5877</v>
      </c>
      <c r="X2183" s="38" t="str">
        <f>IFERROR(VLOOKUP(ROWS($X$4:X2183),$Q$4:$R$5094,2,FALSE),"")</f>
        <v>Dicyclopentadiene</v>
      </c>
      <c r="Y2183" s="38" t="str">
        <f>IFERROR(VLOOKUP(ROWS($Y$4:Y2183),$P$4:$U$5094,6,FALSE),"")</f>
        <v>77-73-6</v>
      </c>
      <c r="Z2183" s="38">
        <f>IF(ISNUMBER(SEARCH(Search!$K$21,'Valid Values - Search'!AA2183)),MAX($Z$3:Z2182)+1,0)</f>
        <v>2180</v>
      </c>
      <c r="AA2183" s="64" t="s">
        <v>13734</v>
      </c>
      <c r="AB2183" s="70" t="s">
        <v>1703</v>
      </c>
      <c r="AC2183" s="71" t="s">
        <v>1102</v>
      </c>
      <c r="AD2183" s="38" t="str">
        <f>IFERROR(VLOOKUP(ROWS($AD$4:AD2183),$Z$4:$AC$3778,2,FALSE),"")</f>
        <v>Nonsulfuric Acid Particulate Matter (5B USEPA)</v>
      </c>
      <c r="AF2183" s="37"/>
    </row>
    <row r="2184" spans="16:32" ht="15" customHeight="1">
      <c r="P2184" s="38">
        <f>IF(ISNUMBER(SEARCH(Search!$K$13,'Valid Values - Search'!U2184)),MAX($P$3:P2183)+1,0)</f>
        <v>2181</v>
      </c>
      <c r="Q2184" s="38">
        <f>IF(ISNUMBER(SEARCH(Search!$K$5,'Valid Values - Search'!R2184)),MAX($Q$3:Q2183)+1,0)</f>
        <v>2181</v>
      </c>
      <c r="R2184" s="64" t="s">
        <v>5878</v>
      </c>
      <c r="S2184" s="70" t="s">
        <v>101</v>
      </c>
      <c r="T2184" s="70" t="s">
        <v>102</v>
      </c>
      <c r="U2184" s="93" t="s">
        <v>8791</v>
      </c>
      <c r="V2184" s="94">
        <v>192</v>
      </c>
      <c r="W2184" s="97" t="s">
        <v>5878</v>
      </c>
      <c r="X2184" s="38" t="str">
        <f>IFERROR(VLOOKUP(ROWS($X$4:X2184),$Q$4:$R$5094,2,FALSE),"")</f>
        <v>Dieldrin</v>
      </c>
      <c r="Y2184" s="38" t="str">
        <f>IFERROR(VLOOKUP(ROWS($Y$4:Y2184),$P$4:$U$5094,6,FALSE),"")</f>
        <v>60-57-1</v>
      </c>
      <c r="Z2184" s="38">
        <f>IF(ISNUMBER(SEARCH(Search!$K$21,'Valid Values - Search'!AA2184)),MAX($Z$3:Z2183)+1,0)</f>
        <v>2181</v>
      </c>
      <c r="AA2184" s="64" t="s">
        <v>13735</v>
      </c>
      <c r="AB2184" s="70" t="s">
        <v>1697</v>
      </c>
      <c r="AC2184" s="71" t="s">
        <v>1156</v>
      </c>
      <c r="AD2184" s="38" t="str">
        <f>IFERROR(VLOOKUP(ROWS($AD$4:AD2184),$Z$4:$AC$3778,2,FALSE),"")</f>
        <v>Non-Volatile and Volatile Organic Acids (5560-B APHA)</v>
      </c>
      <c r="AF2184" s="37"/>
    </row>
    <row r="2185" spans="16:32" ht="15" customHeight="1">
      <c r="P2185" s="38">
        <f>IF(ISNUMBER(SEARCH(Search!$K$13,'Valid Values - Search'!U2185)),MAX($P$3:P2184)+1,0)</f>
        <v>2182</v>
      </c>
      <c r="Q2185" s="38">
        <f>IF(ISNUMBER(SEARCH(Search!$K$5,'Valid Values - Search'!R2185)),MAX($Q$3:Q2184)+1,0)</f>
        <v>2182</v>
      </c>
      <c r="R2185" s="64" t="s">
        <v>5879</v>
      </c>
      <c r="S2185" s="70" t="s">
        <v>102</v>
      </c>
      <c r="T2185" s="70" t="s">
        <v>102</v>
      </c>
      <c r="U2185" s="93" t="s">
        <v>8459</v>
      </c>
      <c r="V2185" s="94">
        <v>1001981</v>
      </c>
      <c r="W2185" s="97" t="s">
        <v>5879</v>
      </c>
      <c r="X2185" s="38" t="str">
        <f>IFERROR(VLOOKUP(ROWS($X$4:X2185),$Q$4:$R$5094,2,FALSE),"")</f>
        <v>Diesel and residual range hydrocarbons</v>
      </c>
      <c r="Y2185" s="38" t="str">
        <f>IFERROR(VLOOKUP(ROWS($Y$4:Y2185),$P$4:$U$5094,6,FALSE),"")</f>
        <v>N/A</v>
      </c>
      <c r="Z2185" s="38">
        <f>IF(ISNUMBER(SEARCH(Search!$K$21,'Valid Values - Search'!AA2185)),MAX($Z$3:Z2184)+1,0)</f>
        <v>2182</v>
      </c>
      <c r="AA2185" s="64" t="s">
        <v>13736</v>
      </c>
      <c r="AB2185" s="70">
        <v>8321</v>
      </c>
      <c r="AC2185" s="71" t="s">
        <v>1102</v>
      </c>
      <c r="AD2185" s="38" t="str">
        <f>IFERROR(VLOOKUP(ROWS($AD$4:AD2185),$Z$4:$AC$3778,2,FALSE),"")</f>
        <v>Non-Volatile Compounds by HPLC (8321 USEPA)</v>
      </c>
      <c r="AF2185" s="37"/>
    </row>
    <row r="2186" spans="16:32" ht="15" customHeight="1">
      <c r="P2186" s="38">
        <f>IF(ISNUMBER(SEARCH(Search!$K$13,'Valid Values - Search'!U2186)),MAX($P$3:P2185)+1,0)</f>
        <v>2183</v>
      </c>
      <c r="Q2186" s="38">
        <f>IF(ISNUMBER(SEARCH(Search!$K$5,'Valid Values - Search'!R2186)),MAX($Q$3:Q2185)+1,0)</f>
        <v>2183</v>
      </c>
      <c r="R2186" s="64" t="s">
        <v>5880</v>
      </c>
      <c r="S2186" s="70" t="s">
        <v>102</v>
      </c>
      <c r="T2186" s="70" t="s">
        <v>102</v>
      </c>
      <c r="U2186" s="93" t="s">
        <v>10244</v>
      </c>
      <c r="V2186" s="94">
        <v>15891</v>
      </c>
      <c r="W2186" s="97" t="s">
        <v>5880</v>
      </c>
      <c r="X2186" s="38" t="str">
        <f>IFERROR(VLOOKUP(ROWS($X$4:X2186),$Q$4:$R$5094,2,FALSE),"")</f>
        <v>Diesel fuel</v>
      </c>
      <c r="Y2186" s="38" t="str">
        <f>IFERROR(VLOOKUP(ROWS($Y$4:Y2186),$P$4:$U$5094,6,FALSE),"")</f>
        <v>68334-30-5</v>
      </c>
      <c r="Z2186" s="38">
        <f>IF(ISNUMBER(SEARCH(Search!$K$21,'Valid Values - Search'!AA2186)),MAX($Z$3:Z2185)+1,0)</f>
        <v>2183</v>
      </c>
      <c r="AA2186" s="64" t="s">
        <v>13737</v>
      </c>
      <c r="AB2186" s="70" t="s">
        <v>1900</v>
      </c>
      <c r="AC2186" s="71" t="s">
        <v>1102</v>
      </c>
      <c r="AD2186" s="38" t="str">
        <f>IFERROR(VLOOKUP(ROWS($AD$4:AD2186),$Z$4:$AC$3778,2,FALSE),"")</f>
        <v>Non-Volatile Compounds by HPLC/PB/MS (8325(CRT) USEPA)</v>
      </c>
      <c r="AF2186" s="37"/>
    </row>
    <row r="2187" spans="16:32" ht="15" customHeight="1">
      <c r="P2187" s="38">
        <f>IF(ISNUMBER(SEARCH(Search!$K$13,'Valid Values - Search'!U2187)),MAX($P$3:P2186)+1,0)</f>
        <v>2184</v>
      </c>
      <c r="Q2187" s="38">
        <f>IF(ISNUMBER(SEARCH(Search!$K$5,'Valid Values - Search'!R2187)),MAX($Q$3:Q2186)+1,0)</f>
        <v>2184</v>
      </c>
      <c r="R2187" s="64" t="s">
        <v>5881</v>
      </c>
      <c r="S2187" s="70" t="s">
        <v>102</v>
      </c>
      <c r="T2187" s="70" t="s">
        <v>102</v>
      </c>
      <c r="U2187" s="93" t="s">
        <v>10245</v>
      </c>
      <c r="V2187" s="94">
        <v>1002695</v>
      </c>
      <c r="W2187" s="97" t="s">
        <v>5881</v>
      </c>
      <c r="X2187" s="38" t="str">
        <f>IFERROR(VLOOKUP(ROWS($X$4:X2187),$Q$4:$R$5094,2,FALSE),"")</f>
        <v>Diesel fuels no. 2</v>
      </c>
      <c r="Y2187" s="38" t="str">
        <f>IFERROR(VLOOKUP(ROWS($Y$4:Y2187),$P$4:$U$5094,6,FALSE),"")</f>
        <v>68476-34-6</v>
      </c>
      <c r="Z2187" s="38">
        <f>IF(ISNUMBER(SEARCH(Search!$K$21,'Valid Values - Search'!AA2187)),MAX($Z$3:Z2186)+1,0)</f>
        <v>2184</v>
      </c>
      <c r="AA2187" s="64" t="s">
        <v>13738</v>
      </c>
      <c r="AB2187" s="70" t="s">
        <v>1901</v>
      </c>
      <c r="AC2187" s="71" t="s">
        <v>1102</v>
      </c>
      <c r="AD2187" s="38" t="str">
        <f>IFERROR(VLOOKUP(ROWS($AD$4:AD2187),$Z$4:$AC$3778,2,FALSE),"")</f>
        <v>Non-Volatile Compounds by HPLC/PB/MS (8325(DSK) USEPA)</v>
      </c>
      <c r="AF2187" s="37"/>
    </row>
    <row r="2188" spans="16:32" ht="15" customHeight="1">
      <c r="P2188" s="38">
        <f>IF(ISNUMBER(SEARCH(Search!$K$13,'Valid Values - Search'!U2188)),MAX($P$3:P2187)+1,0)</f>
        <v>2185</v>
      </c>
      <c r="Q2188" s="38">
        <f>IF(ISNUMBER(SEARCH(Search!$K$5,'Valid Values - Search'!R2188)),MAX($Q$3:Q2187)+1,0)</f>
        <v>2185</v>
      </c>
      <c r="R2188" s="64" t="s">
        <v>5882</v>
      </c>
      <c r="S2188" s="70" t="s">
        <v>102</v>
      </c>
      <c r="T2188" s="70" t="s">
        <v>102</v>
      </c>
      <c r="U2188" s="93" t="s">
        <v>8459</v>
      </c>
      <c r="V2188" s="94">
        <v>16310</v>
      </c>
      <c r="W2188" s="97" t="s">
        <v>5882</v>
      </c>
      <c r="X2188" s="38" t="str">
        <f>IFERROR(VLOOKUP(ROWS($X$4:X2188),$Q$4:$R$5094,2,FALSE),"")</f>
        <v>Diesel range organics</v>
      </c>
      <c r="Y2188" s="38" t="str">
        <f>IFERROR(VLOOKUP(ROWS($Y$4:Y2188),$P$4:$U$5094,6,FALSE),"")</f>
        <v>N/A</v>
      </c>
      <c r="Z2188" s="38">
        <f>IF(ISNUMBER(SEARCH(Search!$K$21,'Valid Values - Search'!AA2188)),MAX($Z$3:Z2187)+1,0)</f>
        <v>2185</v>
      </c>
      <c r="AA2188" s="64" t="s">
        <v>13739</v>
      </c>
      <c r="AB2188" s="70" t="s">
        <v>1902</v>
      </c>
      <c r="AC2188" s="71" t="s">
        <v>1102</v>
      </c>
      <c r="AD2188" s="38" t="str">
        <f>IFERROR(VLOOKUP(ROWS($AD$4:AD2188),$Z$4:$AC$3778,2,FALSE),"")</f>
        <v>Non-Volatile Compounds by HPLC/PB/MS (8325(LLE) USEPA)</v>
      </c>
      <c r="AF2188" s="37"/>
    </row>
    <row r="2189" spans="16:32" ht="15" customHeight="1">
      <c r="P2189" s="38">
        <f>IF(ISNUMBER(SEARCH(Search!$K$13,'Valid Values - Search'!U2189)),MAX($P$3:P2188)+1,0)</f>
        <v>2186</v>
      </c>
      <c r="Q2189" s="38">
        <f>IF(ISNUMBER(SEARCH(Search!$K$5,'Valid Values - Search'!R2189)),MAX($Q$3:Q2188)+1,0)</f>
        <v>2186</v>
      </c>
      <c r="R2189" s="64" t="s">
        <v>5883</v>
      </c>
      <c r="S2189" s="70" t="s">
        <v>102</v>
      </c>
      <c r="T2189" s="70" t="s">
        <v>102</v>
      </c>
      <c r="U2189" s="93" t="s">
        <v>10246</v>
      </c>
      <c r="V2189" s="94">
        <v>17086</v>
      </c>
      <c r="W2189" s="97" t="s">
        <v>5883</v>
      </c>
      <c r="X2189" s="38" t="str">
        <f>IFERROR(VLOOKUP(ROWS($X$4:X2189),$Q$4:$R$5094,2,FALSE),"")</f>
        <v>Diethatyl ethyl</v>
      </c>
      <c r="Y2189" s="38" t="str">
        <f>IFERROR(VLOOKUP(ROWS($Y$4:Y2189),$P$4:$U$5094,6,FALSE),"")</f>
        <v>38727-55-8</v>
      </c>
      <c r="Z2189" s="38">
        <f>IF(ISNUMBER(SEARCH(Search!$K$21,'Valid Values - Search'!AA2189)),MAX($Z$3:Z2188)+1,0)</f>
        <v>2186</v>
      </c>
      <c r="AA2189" s="64" t="s">
        <v>13740</v>
      </c>
      <c r="AB2189" s="70" t="s">
        <v>1898</v>
      </c>
      <c r="AC2189" s="71" t="s">
        <v>1102</v>
      </c>
      <c r="AD2189" s="38" t="str">
        <f>IFERROR(VLOOKUP(ROWS($AD$4:AD2189),$Z$4:$AC$3778,2,FALSE),"")</f>
        <v>Non-Volatile Compounds by HPLC/TS/MS (8321A USEPA)</v>
      </c>
      <c r="AF2189" s="37"/>
    </row>
    <row r="2190" spans="16:32" ht="15" customHeight="1">
      <c r="P2190" s="38">
        <f>IF(ISNUMBER(SEARCH(Search!$K$13,'Valid Values - Search'!U2190)),MAX($P$3:P2189)+1,0)</f>
        <v>2187</v>
      </c>
      <c r="Q2190" s="38">
        <f>IF(ISNUMBER(SEARCH(Search!$K$5,'Valid Values - Search'!R2190)),MAX($Q$3:Q2189)+1,0)</f>
        <v>2187</v>
      </c>
      <c r="R2190" s="64" t="s">
        <v>5884</v>
      </c>
      <c r="S2190" s="70" t="s">
        <v>102</v>
      </c>
      <c r="T2190" s="70" t="s">
        <v>102</v>
      </c>
      <c r="U2190" s="93" t="s">
        <v>10247</v>
      </c>
      <c r="V2190" s="94">
        <v>890</v>
      </c>
      <c r="W2190" s="97" t="s">
        <v>5884</v>
      </c>
      <c r="X2190" s="38" t="str">
        <f>IFERROR(VLOOKUP(ROWS($X$4:X2190),$Q$4:$R$5094,2,FALSE),"")</f>
        <v>Diethyl disulfide</v>
      </c>
      <c r="Y2190" s="38" t="str">
        <f>IFERROR(VLOOKUP(ROWS($Y$4:Y2190),$P$4:$U$5094,6,FALSE),"")</f>
        <v>110-81-6</v>
      </c>
      <c r="Z2190" s="38">
        <f>IF(ISNUMBER(SEARCH(Search!$K$21,'Valid Values - Search'!AA2190)),MAX($Z$3:Z2189)+1,0)</f>
        <v>2187</v>
      </c>
      <c r="AA2190" s="64" t="s">
        <v>13741</v>
      </c>
      <c r="AB2190" s="70" t="s">
        <v>1463</v>
      </c>
      <c r="AC2190" s="71" t="s">
        <v>1156</v>
      </c>
      <c r="AD2190" s="38" t="str">
        <f>IFERROR(VLOOKUP(ROWS($AD$4:AD2190),$Z$4:$AC$3778,2,FALSE),"")</f>
        <v>Nonvolatile Organic Selenium in Water (3500-SE(G) APHA)</v>
      </c>
      <c r="AF2190" s="37"/>
    </row>
    <row r="2191" spans="16:32" ht="15" customHeight="1">
      <c r="P2191" s="38">
        <f>IF(ISNUMBER(SEARCH(Search!$K$13,'Valid Values - Search'!U2191)),MAX($P$3:P2190)+1,0)</f>
        <v>2188</v>
      </c>
      <c r="Q2191" s="38">
        <f>IF(ISNUMBER(SEARCH(Search!$K$5,'Valid Values - Search'!R2191)),MAX($Q$3:Q2190)+1,0)</f>
        <v>2188</v>
      </c>
      <c r="R2191" s="64" t="s">
        <v>5885</v>
      </c>
      <c r="S2191" s="70" t="s">
        <v>101</v>
      </c>
      <c r="T2191" s="70" t="s">
        <v>102</v>
      </c>
      <c r="U2191" s="93" t="s">
        <v>8792</v>
      </c>
      <c r="V2191" s="94">
        <v>382</v>
      </c>
      <c r="W2191" s="97" t="s">
        <v>5885</v>
      </c>
      <c r="X2191" s="38" t="str">
        <f>IFERROR(VLOOKUP(ROWS($X$4:X2191),$Q$4:$R$5094,2,FALSE),"")</f>
        <v>Diethyl phthalate</v>
      </c>
      <c r="Y2191" s="38" t="str">
        <f>IFERROR(VLOOKUP(ROWS($Y$4:Y2191),$P$4:$U$5094,6,FALSE),"")</f>
        <v>84-66-2</v>
      </c>
      <c r="Z2191" s="38">
        <f>IF(ISNUMBER(SEARCH(Search!$K$21,'Valid Values - Search'!AA2191)),MAX($Z$3:Z2190)+1,0)</f>
        <v>2188</v>
      </c>
      <c r="AA2191" s="64" t="s">
        <v>13742</v>
      </c>
      <c r="AB2191" s="70" t="s">
        <v>1899</v>
      </c>
      <c r="AC2191" s="71" t="s">
        <v>1102</v>
      </c>
      <c r="AD2191" s="38" t="str">
        <f>IFERROR(VLOOKUP(ROWS($AD$4:AD2191),$Z$4:$AC$3778,2,FALSE),"")</f>
        <v>Nonvolatiles by HPLC-MS (8321B USEPA)</v>
      </c>
      <c r="AF2191" s="37"/>
    </row>
    <row r="2192" spans="16:32" ht="15" customHeight="1">
      <c r="P2192" s="38">
        <f>IF(ISNUMBER(SEARCH(Search!$K$13,'Valid Values - Search'!U2192)),MAX($P$3:P2191)+1,0)</f>
        <v>2189</v>
      </c>
      <c r="Q2192" s="38">
        <f>IF(ISNUMBER(SEARCH(Search!$K$5,'Valid Values - Search'!R2192)),MAX($Q$3:Q2191)+1,0)</f>
        <v>2189</v>
      </c>
      <c r="R2192" s="64" t="s">
        <v>5886</v>
      </c>
      <c r="S2192" s="70" t="s">
        <v>102</v>
      </c>
      <c r="T2192" s="70" t="s">
        <v>102</v>
      </c>
      <c r="U2192" s="93" t="s">
        <v>10248</v>
      </c>
      <c r="V2192" s="94">
        <v>991</v>
      </c>
      <c r="W2192" s="97" t="s">
        <v>5886</v>
      </c>
      <c r="X2192" s="38" t="str">
        <f>IFERROR(VLOOKUP(ROWS($X$4:X2192),$Q$4:$R$5094,2,FALSE),"")</f>
        <v>Diethyl sulfide</v>
      </c>
      <c r="Y2192" s="38" t="str">
        <f>IFERROR(VLOOKUP(ROWS($Y$4:Y2192),$P$4:$U$5094,6,FALSE),"")</f>
        <v>352-93-2</v>
      </c>
      <c r="Z2192" s="38">
        <f>IF(ISNUMBER(SEARCH(Search!$K$21,'Valid Values - Search'!AA2192)),MAX($Z$3:Z2191)+1,0)</f>
        <v>2189</v>
      </c>
      <c r="AA2192" s="64" t="s">
        <v>13743</v>
      </c>
      <c r="AB2192" s="70" t="s">
        <v>3434</v>
      </c>
      <c r="AC2192" s="71" t="s">
        <v>1102</v>
      </c>
      <c r="AD2192" s="38" t="str">
        <f>IFERROR(VLOOKUP(ROWS($AD$4:AD2192),$Z$4:$AC$3778,2,FALSE),"")</f>
        <v>Norbormide by UV Spectroscopy (PMD-NOB USEPA)</v>
      </c>
      <c r="AF2192" s="37"/>
    </row>
    <row r="2193" spans="16:32" ht="15" customHeight="1">
      <c r="P2193" s="38">
        <f>IF(ISNUMBER(SEARCH(Search!$K$13,'Valid Values - Search'!U2193)),MAX($P$3:P2192)+1,0)</f>
        <v>2190</v>
      </c>
      <c r="Q2193" s="38">
        <f>IF(ISNUMBER(SEARCH(Search!$K$5,'Valid Values - Search'!R2193)),MAX($Q$3:Q2192)+1,0)</f>
        <v>2190</v>
      </c>
      <c r="R2193" s="64" t="s">
        <v>5887</v>
      </c>
      <c r="S2193" s="70" t="s">
        <v>102</v>
      </c>
      <c r="T2193" s="70" t="s">
        <v>102</v>
      </c>
      <c r="U2193" s="93" t="s">
        <v>10249</v>
      </c>
      <c r="V2193" s="94">
        <v>892</v>
      </c>
      <c r="W2193" s="97" t="s">
        <v>5887</v>
      </c>
      <c r="X2193" s="38" t="str">
        <f>IFERROR(VLOOKUP(ROWS($X$4:X2193),$Q$4:$R$5094,2,FALSE),"")</f>
        <v>Diethyl terephthalate</v>
      </c>
      <c r="Y2193" s="38" t="str">
        <f>IFERROR(VLOOKUP(ROWS($Y$4:Y2193),$P$4:$U$5094,6,FALSE),"")</f>
        <v>636-09-9</v>
      </c>
      <c r="Z2193" s="38">
        <f>IF(ISNUMBER(SEARCH(Search!$K$21,'Valid Values - Search'!AA2193)),MAX($Z$3:Z2192)+1,0)</f>
        <v>2190</v>
      </c>
      <c r="AA2193" s="64" t="s">
        <v>13744</v>
      </c>
      <c r="AB2193" s="70">
        <v>430.2</v>
      </c>
      <c r="AC2193" s="71" t="s">
        <v>1102</v>
      </c>
      <c r="AD2193" s="38" t="str">
        <f>IFERROR(VLOOKUP(ROWS($AD$4:AD2193),$Z$4:$AC$3778,2,FALSE),"")</f>
        <v>NTA by Automated Colorimetric Analysis (430.2 USEPA)</v>
      </c>
      <c r="AF2193" s="37"/>
    </row>
    <row r="2194" spans="16:32" ht="15" customHeight="1">
      <c r="P2194" s="38">
        <f>IF(ISNUMBER(SEARCH(Search!$K$13,'Valid Values - Search'!U2194)),MAX($P$3:P2193)+1,0)</f>
        <v>2191</v>
      </c>
      <c r="Q2194" s="38">
        <f>IF(ISNUMBER(SEARCH(Search!$K$5,'Valid Values - Search'!R2194)),MAX($Q$3:Q2193)+1,0)</f>
        <v>2191</v>
      </c>
      <c r="R2194" s="64" t="s">
        <v>5888</v>
      </c>
      <c r="S2194" s="70" t="s">
        <v>102</v>
      </c>
      <c r="T2194" s="70" t="s">
        <v>102</v>
      </c>
      <c r="U2194" s="93" t="s">
        <v>10250</v>
      </c>
      <c r="V2194" s="94">
        <v>895</v>
      </c>
      <c r="W2194" s="97" t="s">
        <v>5888</v>
      </c>
      <c r="X2194" s="38" t="str">
        <f>IFERROR(VLOOKUP(ROWS($X$4:X2194),$Q$4:$R$5094,2,FALSE),"")</f>
        <v>Diethylbenzene</v>
      </c>
      <c r="Y2194" s="38" t="str">
        <f>IFERROR(VLOOKUP(ROWS($Y$4:Y2194),$P$4:$U$5094,6,FALSE),"")</f>
        <v>25340-17-4</v>
      </c>
      <c r="Z2194" s="38">
        <f>IF(ISNUMBER(SEARCH(Search!$K$21,'Valid Values - Search'!AA2194)),MAX($Z$3:Z2193)+1,0)</f>
        <v>2191</v>
      </c>
      <c r="AA2194" s="64" t="s">
        <v>13745</v>
      </c>
      <c r="AB2194" s="70">
        <v>430.1</v>
      </c>
      <c r="AC2194" s="71" t="s">
        <v>1102</v>
      </c>
      <c r="AD2194" s="38" t="str">
        <f>IFERROR(VLOOKUP(ROWS($AD$4:AD2194),$Z$4:$AC$3778,2,FALSE),"")</f>
        <v>NTA by Manual Colorimetric Determination (430.1 USEPA)</v>
      </c>
      <c r="AF2194" s="37"/>
    </row>
    <row r="2195" spans="16:32" ht="15" customHeight="1">
      <c r="P2195" s="38">
        <f>IF(ISNUMBER(SEARCH(Search!$K$13,'Valid Values - Search'!U2195)),MAX($P$3:P2194)+1,0)</f>
        <v>2192</v>
      </c>
      <c r="Q2195" s="38">
        <f>IF(ISNUMBER(SEARCH(Search!$K$5,'Valid Values - Search'!R2195)),MAX($Q$3:Q2194)+1,0)</f>
        <v>2192</v>
      </c>
      <c r="R2195" s="64" t="s">
        <v>5889</v>
      </c>
      <c r="S2195" s="70" t="s">
        <v>102</v>
      </c>
      <c r="T2195" s="70" t="s">
        <v>102</v>
      </c>
      <c r="U2195" s="93" t="s">
        <v>10251</v>
      </c>
      <c r="V2195" s="94">
        <v>976</v>
      </c>
      <c r="W2195" s="97" t="s">
        <v>5889</v>
      </c>
      <c r="X2195" s="38" t="str">
        <f>IFERROR(VLOOKUP(ROWS($X$4:X2195),$Q$4:$R$5094,2,FALSE),"")</f>
        <v>Diethylene glycol monobutyl ether</v>
      </c>
      <c r="Y2195" s="38" t="str">
        <f>IFERROR(VLOOKUP(ROWS($Y$4:Y2195),$P$4:$U$5094,6,FALSE),"")</f>
        <v>112-34-5</v>
      </c>
      <c r="Z2195" s="38">
        <f>IF(ISNUMBER(SEARCH(Search!$K$21,'Valid Values - Search'!AA2195)),MAX($Z$3:Z2194)+1,0)</f>
        <v>2192</v>
      </c>
      <c r="AA2195" s="64" t="s">
        <v>13746</v>
      </c>
      <c r="AB2195" s="70" t="s">
        <v>3724</v>
      </c>
      <c r="AC2195" s="71" t="s">
        <v>1102</v>
      </c>
      <c r="AD2195" s="38" t="str">
        <f>IFERROR(VLOOKUP(ROWS($AD$4:AD2195),$Z$4:$AC$3778,2,FALSE),"")</f>
        <v>O-C Pesticides and PCB - Ambient Air (TO-4 USEPA)</v>
      </c>
      <c r="AF2195" s="37"/>
    </row>
    <row r="2196" spans="16:32" ht="15" customHeight="1">
      <c r="P2196" s="38">
        <f>IF(ISNUMBER(SEARCH(Search!$K$13,'Valid Values - Search'!U2196)),MAX($P$3:P2195)+1,0)</f>
        <v>2193</v>
      </c>
      <c r="Q2196" s="38">
        <f>IF(ISNUMBER(SEARCH(Search!$K$5,'Valid Values - Search'!R2196)),MAX($Q$3:Q2195)+1,0)</f>
        <v>2193</v>
      </c>
      <c r="R2196" s="64" t="s">
        <v>5890</v>
      </c>
      <c r="S2196" s="70" t="s">
        <v>102</v>
      </c>
      <c r="T2196" s="70" t="s">
        <v>102</v>
      </c>
      <c r="U2196" s="93" t="s">
        <v>10252</v>
      </c>
      <c r="V2196" s="94">
        <v>17178</v>
      </c>
      <c r="W2196" s="97" t="s">
        <v>5890</v>
      </c>
      <c r="X2196" s="38" t="str">
        <f>IFERROR(VLOOKUP(ROWS($X$4:X2196),$Q$4:$R$5094,2,FALSE),"")</f>
        <v>Diethylene glycol monobutyl ether acetate</v>
      </c>
      <c r="Y2196" s="38" t="str">
        <f>IFERROR(VLOOKUP(ROWS($Y$4:Y2196),$P$4:$U$5094,6,FALSE),"")</f>
        <v>124-17-4</v>
      </c>
      <c r="Z2196" s="38">
        <f>IF(ISNUMBER(SEARCH(Search!$K$21,'Valid Values - Search'!AA2196)),MAX($Z$3:Z2195)+1,0)</f>
        <v>2193</v>
      </c>
      <c r="AA2196" s="64" t="s">
        <v>13747</v>
      </c>
      <c r="AB2196" s="70" t="s">
        <v>2179</v>
      </c>
      <c r="AC2196" s="71" t="s">
        <v>1184</v>
      </c>
      <c r="AD2196" s="38" t="str">
        <f>IFERROR(VLOOKUP(ROWS($AD$4:AD2196),$Z$4:$AC$3778,2,FALSE),"")</f>
        <v>Odor in Water (D1292 ASTM)</v>
      </c>
      <c r="AF2196" s="37"/>
    </row>
    <row r="2197" spans="16:32" ht="15" customHeight="1">
      <c r="P2197" s="38">
        <f>IF(ISNUMBER(SEARCH(Search!$K$13,'Valid Values - Search'!U2197)),MAX($P$3:P2196)+1,0)</f>
        <v>2194</v>
      </c>
      <c r="Q2197" s="38">
        <f>IF(ISNUMBER(SEARCH(Search!$K$5,'Valid Values - Search'!R2197)),MAX($Q$3:Q2196)+1,0)</f>
        <v>2194</v>
      </c>
      <c r="R2197" s="64" t="s">
        <v>5891</v>
      </c>
      <c r="S2197" s="70" t="s">
        <v>102</v>
      </c>
      <c r="T2197" s="70" t="s">
        <v>102</v>
      </c>
      <c r="U2197" s="93" t="s">
        <v>10253</v>
      </c>
      <c r="V2197" s="94">
        <v>896</v>
      </c>
      <c r="W2197" s="97" t="s">
        <v>5891</v>
      </c>
      <c r="X2197" s="38" t="str">
        <f>IFERROR(VLOOKUP(ROWS($X$4:X2197),$Q$4:$R$5094,2,FALSE),"")</f>
        <v>Diethylene glycol monoethyl ether</v>
      </c>
      <c r="Y2197" s="38" t="str">
        <f>IFERROR(VLOOKUP(ROWS($Y$4:Y2197),$P$4:$U$5094,6,FALSE),"")</f>
        <v>111-90-0</v>
      </c>
      <c r="Z2197" s="38">
        <f>IF(ISNUMBER(SEARCH(Search!$K$21,'Valid Values - Search'!AA2197)),MAX($Z$3:Z2196)+1,0)</f>
        <v>2194</v>
      </c>
      <c r="AA2197" s="64" t="s">
        <v>13748</v>
      </c>
      <c r="AB2197" s="70">
        <v>2150</v>
      </c>
      <c r="AC2197" s="71" t="s">
        <v>1156</v>
      </c>
      <c r="AD2197" s="38" t="str">
        <f>IFERROR(VLOOKUP(ROWS($AD$4:AD2197),$Z$4:$AC$3778,2,FALSE),"")</f>
        <v>Odor in Water by Threshold Testing (2150 APHA)</v>
      </c>
      <c r="AF2197" s="37"/>
    </row>
    <row r="2198" spans="16:32" ht="15" customHeight="1">
      <c r="P2198" s="38">
        <f>IF(ISNUMBER(SEARCH(Search!$K$13,'Valid Values - Search'!U2198)),MAX($P$3:P2197)+1,0)</f>
        <v>2195</v>
      </c>
      <c r="Q2198" s="38">
        <f>IF(ISNUMBER(SEARCH(Search!$K$5,'Valid Values - Search'!R2198)),MAX($Q$3:Q2197)+1,0)</f>
        <v>2195</v>
      </c>
      <c r="R2198" s="64" t="s">
        <v>5892</v>
      </c>
      <c r="S2198" s="70" t="s">
        <v>102</v>
      </c>
      <c r="T2198" s="70" t="s">
        <v>102</v>
      </c>
      <c r="U2198" s="93" t="s">
        <v>10254</v>
      </c>
      <c r="V2198" s="94">
        <v>977</v>
      </c>
      <c r="W2198" s="97" t="s">
        <v>5892</v>
      </c>
      <c r="X2198" s="38" t="str">
        <f>IFERROR(VLOOKUP(ROWS($X$4:X2198),$Q$4:$R$5094,2,FALSE),"")</f>
        <v>Diethylene glycol monomethyl ether</v>
      </c>
      <c r="Y2198" s="38" t="str">
        <f>IFERROR(VLOOKUP(ROWS($Y$4:Y2198),$P$4:$U$5094,6,FALSE),"")</f>
        <v>111-77-3</v>
      </c>
      <c r="Z2198" s="38">
        <f>IF(ISNUMBER(SEARCH(Search!$K$21,'Valid Values - Search'!AA2198)),MAX($Z$3:Z2197)+1,0)</f>
        <v>2195</v>
      </c>
      <c r="AA2198" s="64" t="s">
        <v>13749</v>
      </c>
      <c r="AB2198" s="70">
        <v>140.1</v>
      </c>
      <c r="AC2198" s="71" t="s">
        <v>1102</v>
      </c>
      <c r="AD2198" s="38" t="str">
        <f>IFERROR(VLOOKUP(ROWS($AD$4:AD2198),$Z$4:$AC$3778,2,FALSE),"")</f>
        <v>Odor in Water Using a Consistent Series (140.1 USEPA)</v>
      </c>
      <c r="AF2198" s="37"/>
    </row>
    <row r="2199" spans="16:32" ht="15" customHeight="1">
      <c r="P2199" s="38">
        <f>IF(ISNUMBER(SEARCH(Search!$K$13,'Valid Values - Search'!U2199)),MAX($P$3:P2198)+1,0)</f>
        <v>2196</v>
      </c>
      <c r="Q2199" s="38">
        <f>IF(ISNUMBER(SEARCH(Search!$K$5,'Valid Values - Search'!R2199)),MAX($Q$3:Q2198)+1,0)</f>
        <v>2196</v>
      </c>
      <c r="R2199" s="64" t="s">
        <v>5893</v>
      </c>
      <c r="S2199" s="70" t="s">
        <v>102</v>
      </c>
      <c r="T2199" s="70" t="s">
        <v>102</v>
      </c>
      <c r="U2199" s="93" t="s">
        <v>10255</v>
      </c>
      <c r="V2199" s="94">
        <v>389181</v>
      </c>
      <c r="W2199" s="97" t="s">
        <v>5893</v>
      </c>
      <c r="X2199" s="38" t="str">
        <f>IFERROR(VLOOKUP(ROWS($X$4:X2199),$Q$4:$R$5094,2,FALSE),"")</f>
        <v>Diethylene glycol nonylphenol ether</v>
      </c>
      <c r="Y2199" s="38" t="str">
        <f>IFERROR(VLOOKUP(ROWS($Y$4:Y2199),$P$4:$U$5094,6,FALSE),"")</f>
        <v>27176-93-8</v>
      </c>
      <c r="Z2199" s="38">
        <f>IF(ISNUMBER(SEARCH(Search!$K$21,'Valid Values - Search'!AA2199)),MAX($Z$3:Z2198)+1,0)</f>
        <v>2196</v>
      </c>
      <c r="AA2199" s="64" t="s">
        <v>13750</v>
      </c>
      <c r="AB2199" s="70">
        <v>1652</v>
      </c>
      <c r="AC2199" s="71" t="s">
        <v>1102</v>
      </c>
      <c r="AD2199" s="38" t="str">
        <f>IFERROR(VLOOKUP(ROWS($AD$4:AD2199),$Z$4:$AC$3778,2,FALSE),"")</f>
        <v>Oil and Grease (1652 USEPA)</v>
      </c>
      <c r="AF2199" s="37"/>
    </row>
    <row r="2200" spans="16:32" ht="15" customHeight="1">
      <c r="P2200" s="38">
        <f>IF(ISNUMBER(SEARCH(Search!$K$13,'Valid Values - Search'!U2200)),MAX($P$3:P2199)+1,0)</f>
        <v>2197</v>
      </c>
      <c r="Q2200" s="38">
        <f>IF(ISNUMBER(SEARCH(Search!$K$5,'Valid Values - Search'!R2200)),MAX($Q$3:Q2199)+1,0)</f>
        <v>2197</v>
      </c>
      <c r="R2200" s="64" t="s">
        <v>15425</v>
      </c>
      <c r="S2200" s="99" t="s">
        <v>101</v>
      </c>
      <c r="T2200" s="99" t="s">
        <v>102</v>
      </c>
      <c r="U2200" s="100" t="s">
        <v>8792</v>
      </c>
      <c r="V2200" s="101">
        <v>382</v>
      </c>
      <c r="W2200" s="97" t="s">
        <v>15425</v>
      </c>
      <c r="X2200" s="38" t="str">
        <f>IFERROR(VLOOKUP(ROWS($X$4:X2200),$Q$4:$R$5094,2,FALSE),"")</f>
        <v>Diethylphthalate</v>
      </c>
      <c r="Y2200" s="38" t="str">
        <f>IFERROR(VLOOKUP(ROWS($Y$4:Y2200),$P$4:$U$5094,6,FALSE),"")</f>
        <v>84-66-2</v>
      </c>
      <c r="Z2200" s="38">
        <f>IF(ISNUMBER(SEARCH(Search!$K$21,'Valid Values - Search'!AA2200)),MAX($Z$3:Z2199)+1,0)</f>
        <v>2197</v>
      </c>
      <c r="AA2200" s="64" t="s">
        <v>13751</v>
      </c>
      <c r="AB2200" s="70" t="s">
        <v>2328</v>
      </c>
      <c r="AC2200" s="71" t="s">
        <v>1184</v>
      </c>
      <c r="AD2200" s="38" t="str">
        <f>IFERROR(VLOOKUP(ROWS($AD$4:AD2200),$Z$4:$AC$3778,2,FALSE),"")</f>
        <v>Oil and Grease and Petroleum Hydrocarbons (D3921 ASTM)</v>
      </c>
      <c r="AF2200" s="37"/>
    </row>
    <row r="2201" spans="16:32" ht="15" customHeight="1">
      <c r="P2201" s="38">
        <f>IF(ISNUMBER(SEARCH(Search!$K$13,'Valid Values - Search'!U2201)),MAX($P$3:P2200)+1,0)</f>
        <v>2198</v>
      </c>
      <c r="Q2201" s="38">
        <f>IF(ISNUMBER(SEARCH(Search!$K$5,'Valid Values - Search'!R2201)),MAX($Q$3:Q2200)+1,0)</f>
        <v>2198</v>
      </c>
      <c r="R2201" s="64" t="s">
        <v>5894</v>
      </c>
      <c r="S2201" s="70" t="s">
        <v>101</v>
      </c>
      <c r="T2201" s="70" t="s">
        <v>102</v>
      </c>
      <c r="U2201" s="93" t="s">
        <v>8793</v>
      </c>
      <c r="V2201" s="94">
        <v>16109</v>
      </c>
      <c r="W2201" s="97" t="s">
        <v>5894</v>
      </c>
      <c r="X2201" s="38" t="str">
        <f>IFERROR(VLOOKUP(ROWS($X$4:X2201),$Q$4:$R$5094,2,FALSE),"")</f>
        <v>Diethylstilbestrol</v>
      </c>
      <c r="Y2201" s="38" t="str">
        <f>IFERROR(VLOOKUP(ROWS($Y$4:Y2201),$P$4:$U$5094,6,FALSE),"")</f>
        <v>56-53-1</v>
      </c>
      <c r="Z2201" s="38">
        <f>IF(ISNUMBER(SEARCH(Search!$K$21,'Valid Values - Search'!AA2201)),MAX($Z$3:Z2200)+1,0)</f>
        <v>2198</v>
      </c>
      <c r="AA2201" s="64" t="s">
        <v>13752</v>
      </c>
      <c r="AB2201" s="70" t="s">
        <v>2102</v>
      </c>
      <c r="AC2201" s="71" t="s">
        <v>1102</v>
      </c>
      <c r="AD2201" s="38" t="str">
        <f>IFERROR(VLOOKUP(ROWS($AD$4:AD2201),$Z$4:$AC$3778,2,FALSE),"")</f>
        <v>Oil and Grease by Extraction/Gravimetry (C-005-1 USEPA)</v>
      </c>
      <c r="AF2201" s="37"/>
    </row>
    <row r="2202" spans="16:32" ht="15" customHeight="1">
      <c r="P2202" s="38">
        <f>IF(ISNUMBER(SEARCH(Search!$K$13,'Valid Values - Search'!U2202)),MAX($P$3:P2201)+1,0)</f>
        <v>2199</v>
      </c>
      <c r="Q2202" s="38">
        <f>IF(ISNUMBER(SEARCH(Search!$K$5,'Valid Values - Search'!R2202)),MAX($Q$3:Q2201)+1,0)</f>
        <v>2199</v>
      </c>
      <c r="R2202" s="64" t="s">
        <v>5895</v>
      </c>
      <c r="S2202" s="70" t="s">
        <v>102</v>
      </c>
      <c r="T2202" s="70" t="s">
        <v>102</v>
      </c>
      <c r="U2202" s="93" t="s">
        <v>10256</v>
      </c>
      <c r="V2202" s="94" t="s">
        <v>8459</v>
      </c>
      <c r="W2202" s="97" t="s">
        <v>5895</v>
      </c>
      <c r="X2202" s="38" t="str">
        <f>IFERROR(VLOOKUP(ROWS($X$4:X2202),$Q$4:$R$5094,2,FALSE),"")</f>
        <v>Difenoconazole</v>
      </c>
      <c r="Y2202" s="38" t="str">
        <f>IFERROR(VLOOKUP(ROWS($Y$4:Y2202),$P$4:$U$5094,6,FALSE),"")</f>
        <v>119446-68-3</v>
      </c>
      <c r="Z2202" s="38">
        <f>IF(ISNUMBER(SEARCH(Search!$K$21,'Valid Values - Search'!AA2202)),MAX($Z$3:Z2201)+1,0)</f>
        <v>2199</v>
      </c>
      <c r="AA2202" s="64" t="s">
        <v>13753</v>
      </c>
      <c r="AB2202" s="70" t="s">
        <v>1686</v>
      </c>
      <c r="AC2202" s="71" t="s">
        <v>1156</v>
      </c>
      <c r="AD2202" s="38" t="str">
        <f>IFERROR(VLOOKUP(ROWS($AD$4:AD2202),$Z$4:$AC$3778,2,FALSE),"")</f>
        <v>Oil and Grease by Gravimetric Analysis (5520-B APHA)</v>
      </c>
      <c r="AF2202" s="37"/>
    </row>
    <row r="2203" spans="16:32" ht="15" customHeight="1">
      <c r="P2203" s="38">
        <f>IF(ISNUMBER(SEARCH(Search!$K$13,'Valid Values - Search'!U2203)),MAX($P$3:P2202)+1,0)</f>
        <v>2200</v>
      </c>
      <c r="Q2203" s="38">
        <f>IF(ISNUMBER(SEARCH(Search!$K$5,'Valid Values - Search'!R2203)),MAX($Q$3:Q2202)+1,0)</f>
        <v>2200</v>
      </c>
      <c r="R2203" s="64" t="s">
        <v>5896</v>
      </c>
      <c r="S2203" s="70" t="s">
        <v>102</v>
      </c>
      <c r="T2203" s="70" t="s">
        <v>102</v>
      </c>
      <c r="U2203" s="93" t="s">
        <v>10257</v>
      </c>
      <c r="V2203" s="94">
        <v>17011</v>
      </c>
      <c r="W2203" s="97" t="s">
        <v>5896</v>
      </c>
      <c r="X2203" s="38" t="str">
        <f>IFERROR(VLOOKUP(ROWS($X$4:X2203),$Q$4:$R$5094,2,FALSE),"")</f>
        <v>Diflufenzopyr</v>
      </c>
      <c r="Y2203" s="38" t="str">
        <f>IFERROR(VLOOKUP(ROWS($Y$4:Y2203),$P$4:$U$5094,6,FALSE),"")</f>
        <v>109293-97-2</v>
      </c>
      <c r="Z2203" s="38">
        <f>IF(ISNUMBER(SEARCH(Search!$K$21,'Valid Values - Search'!AA2203)),MAX($Z$3:Z2202)+1,0)</f>
        <v>2200</v>
      </c>
      <c r="AA2203" s="64" t="s">
        <v>13754</v>
      </c>
      <c r="AB2203" s="70" t="s">
        <v>1688</v>
      </c>
      <c r="AC2203" s="71" t="s">
        <v>1156</v>
      </c>
      <c r="AD2203" s="38" t="str">
        <f>IFERROR(VLOOKUP(ROWS($AD$4:AD2203),$Z$4:$AC$3778,2,FALSE),"")</f>
        <v>Oil and Grease by Gravimetric Analysis (5520-D APHA)</v>
      </c>
      <c r="AF2203" s="37"/>
    </row>
    <row r="2204" spans="16:32" ht="15" customHeight="1">
      <c r="P2204" s="38">
        <f>IF(ISNUMBER(SEARCH(Search!$K$13,'Valid Values - Search'!U2204)),MAX($P$3:P2203)+1,0)</f>
        <v>2201</v>
      </c>
      <c r="Q2204" s="38">
        <f>IF(ISNUMBER(SEARCH(Search!$K$5,'Valid Values - Search'!R2204)),MAX($Q$3:Q2203)+1,0)</f>
        <v>2201</v>
      </c>
      <c r="R2204" s="64" t="s">
        <v>5897</v>
      </c>
      <c r="S2204" s="70" t="s">
        <v>102</v>
      </c>
      <c r="T2204" s="70" t="s">
        <v>102</v>
      </c>
      <c r="U2204" s="93" t="s">
        <v>10258</v>
      </c>
      <c r="V2204" s="94">
        <v>17010</v>
      </c>
      <c r="W2204" s="97" t="s">
        <v>5897</v>
      </c>
      <c r="X2204" s="38" t="str">
        <f>IFERROR(VLOOKUP(ROWS($X$4:X2204),$Q$4:$R$5094,2,FALSE),"")</f>
        <v>Diflufenzopyr-sodium</v>
      </c>
      <c r="Y2204" s="38" t="str">
        <f>IFERROR(VLOOKUP(ROWS($Y$4:Y2204),$P$4:$U$5094,6,FALSE),"")</f>
        <v>109293-98-3</v>
      </c>
      <c r="Z2204" s="38">
        <f>IF(ISNUMBER(SEARCH(Search!$K$21,'Valid Values - Search'!AA2204)),MAX($Z$3:Z2203)+1,0)</f>
        <v>2201</v>
      </c>
      <c r="AA2204" s="64" t="s">
        <v>13755</v>
      </c>
      <c r="AB2204" s="70" t="s">
        <v>1687</v>
      </c>
      <c r="AC2204" s="71" t="s">
        <v>1156</v>
      </c>
      <c r="AD2204" s="38" t="str">
        <f>IFERROR(VLOOKUP(ROWS($AD$4:AD2204),$Z$4:$AC$3778,2,FALSE),"")</f>
        <v>Oil and Grease by Infrared Spectroscopy (5520-C APHA)</v>
      </c>
      <c r="AF2204" s="37"/>
    </row>
    <row r="2205" spans="16:32" ht="15" customHeight="1">
      <c r="P2205" s="38">
        <f>IF(ISNUMBER(SEARCH(Search!$K$13,'Valid Values - Search'!U2205)),MAX($P$3:P2204)+1,0)</f>
        <v>2202</v>
      </c>
      <c r="Q2205" s="38">
        <f>IF(ISNUMBER(SEARCH(Search!$K$5,'Valid Values - Search'!R2205)),MAX($Q$3:Q2204)+1,0)</f>
        <v>2202</v>
      </c>
      <c r="R2205" s="64" t="s">
        <v>5898</v>
      </c>
      <c r="S2205" s="70" t="s">
        <v>102</v>
      </c>
      <c r="T2205" s="70" t="s">
        <v>102</v>
      </c>
      <c r="U2205" s="93" t="s">
        <v>10259</v>
      </c>
      <c r="V2205" s="94" t="s">
        <v>8459</v>
      </c>
      <c r="W2205" s="97" t="s">
        <v>5898</v>
      </c>
      <c r="X2205" s="38" t="str">
        <f>IFERROR(VLOOKUP(ROWS($X$4:X2205),$Q$4:$R$5094,2,FALSE),"")</f>
        <v>Digoxigenin</v>
      </c>
      <c r="Y2205" s="38" t="str">
        <f>IFERROR(VLOOKUP(ROWS($Y$4:Y2205),$P$4:$U$5094,6,FALSE),"")</f>
        <v>1672-46-4</v>
      </c>
      <c r="Z2205" s="38">
        <f>IF(ISNUMBER(SEARCH(Search!$K$21,'Valid Values - Search'!AA2205)),MAX($Z$3:Z2204)+1,0)</f>
        <v>2202</v>
      </c>
      <c r="AA2205" s="64" t="s">
        <v>13756</v>
      </c>
      <c r="AB2205" s="70" t="s">
        <v>2352</v>
      </c>
      <c r="AC2205" s="71" t="s">
        <v>1184</v>
      </c>
      <c r="AD2205" s="38" t="str">
        <f>IFERROR(VLOOKUP(ROWS($AD$4:AD2205),$Z$4:$AC$3778,2,FALSE),"")</f>
        <v>Oil and Grease by Liquid-Liquid Extraction (D4281(A) ASTM)</v>
      </c>
      <c r="AF2205" s="37"/>
    </row>
    <row r="2206" spans="16:32" ht="15" customHeight="1">
      <c r="P2206" s="38">
        <f>IF(ISNUMBER(SEARCH(Search!$K$13,'Valid Values - Search'!U2206)),MAX($P$3:P2205)+1,0)</f>
        <v>2203</v>
      </c>
      <c r="Q2206" s="38">
        <f>IF(ISNUMBER(SEARCH(Search!$K$5,'Valid Values - Search'!R2206)),MAX($Q$3:Q2205)+1,0)</f>
        <v>2203</v>
      </c>
      <c r="R2206" s="64" t="s">
        <v>5899</v>
      </c>
      <c r="S2206" s="70" t="s">
        <v>102</v>
      </c>
      <c r="T2206" s="70" t="s">
        <v>102</v>
      </c>
      <c r="U2206" s="93" t="s">
        <v>10260</v>
      </c>
      <c r="V2206" s="94" t="s">
        <v>8459</v>
      </c>
      <c r="W2206" s="97" t="s">
        <v>5899</v>
      </c>
      <c r="X2206" s="38" t="str">
        <f>IFERROR(VLOOKUP(ROWS($X$4:X2206),$Q$4:$R$5094,2,FALSE),"")</f>
        <v>Digoxin</v>
      </c>
      <c r="Y2206" s="38" t="str">
        <f>IFERROR(VLOOKUP(ROWS($Y$4:Y2206),$P$4:$U$5094,6,FALSE),"")</f>
        <v>20830-75-5</v>
      </c>
      <c r="Z2206" s="38">
        <f>IF(ISNUMBER(SEARCH(Search!$K$21,'Valid Values - Search'!AA2206)),MAX($Z$3:Z2205)+1,0)</f>
        <v>2203</v>
      </c>
      <c r="AA2206" s="64" t="s">
        <v>13757</v>
      </c>
      <c r="AB2206" s="70" t="s">
        <v>2353</v>
      </c>
      <c r="AC2206" s="71" t="s">
        <v>1184</v>
      </c>
      <c r="AD2206" s="38" t="str">
        <f>IFERROR(VLOOKUP(ROWS($AD$4:AD2206),$Z$4:$AC$3778,2,FALSE),"")</f>
        <v>Oil and Grease by Soxhlet Extraction (D4281(B) ASTM)</v>
      </c>
      <c r="AF2206" s="37"/>
    </row>
    <row r="2207" spans="16:32" ht="15" customHeight="1">
      <c r="P2207" s="38">
        <f>IF(ISNUMBER(SEARCH(Search!$K$13,'Valid Values - Search'!U2207)),MAX($P$3:P2206)+1,0)</f>
        <v>2204</v>
      </c>
      <c r="Q2207" s="38">
        <f>IF(ISNUMBER(SEARCH(Search!$K$5,'Valid Values - Search'!R2207)),MAX($Q$3:Q2206)+1,0)</f>
        <v>2204</v>
      </c>
      <c r="R2207" s="64" t="s">
        <v>5900</v>
      </c>
      <c r="S2207" s="70" t="s">
        <v>102</v>
      </c>
      <c r="T2207" s="70" t="s">
        <v>102</v>
      </c>
      <c r="U2207" s="93" t="s">
        <v>10261</v>
      </c>
      <c r="V2207" s="94">
        <v>17136</v>
      </c>
      <c r="W2207" s="97" t="s">
        <v>5900</v>
      </c>
      <c r="X2207" s="38" t="str">
        <f>IFERROR(VLOOKUP(ROWS($X$4:X2207),$Q$4:$R$5094,2,FALSE),"")</f>
        <v>Diheptyl phthalate</v>
      </c>
      <c r="Y2207" s="38" t="str">
        <f>IFERROR(VLOOKUP(ROWS($Y$4:Y2207),$P$4:$U$5094,6,FALSE),"")</f>
        <v>3648-21-3</v>
      </c>
      <c r="Z2207" s="38">
        <f>IF(ISNUMBER(SEARCH(Search!$K$21,'Valid Values - Search'!AA2207)),MAX($Z$3:Z2206)+1,0)</f>
        <v>2204</v>
      </c>
      <c r="AA2207" s="64" t="s">
        <v>13758</v>
      </c>
      <c r="AB2207" s="70" t="s">
        <v>1929</v>
      </c>
      <c r="AC2207" s="71" t="s">
        <v>1102</v>
      </c>
      <c r="AD2207" s="38" t="str">
        <f>IFERROR(VLOOKUP(ROWS($AD$4:AD2207),$Z$4:$AC$3778,2,FALSE),"")</f>
        <v>Oil and Grease in Sludge and Sediment (9071A USEPA)</v>
      </c>
      <c r="AF2207" s="37"/>
    </row>
    <row r="2208" spans="16:32" ht="15" customHeight="1">
      <c r="P2208" s="38">
        <f>IF(ISNUMBER(SEARCH(Search!$K$13,'Valid Values - Search'!U2208)),MAX($P$3:P2207)+1,0)</f>
        <v>2205</v>
      </c>
      <c r="Q2208" s="38">
        <f>IF(ISNUMBER(SEARCH(Search!$K$5,'Valid Values - Search'!R2208)),MAX($Q$3:Q2207)+1,0)</f>
        <v>2205</v>
      </c>
      <c r="R2208" s="64" t="s">
        <v>5901</v>
      </c>
      <c r="S2208" s="70" t="s">
        <v>102</v>
      </c>
      <c r="T2208" s="70" t="s">
        <v>102</v>
      </c>
      <c r="U2208" s="93" t="s">
        <v>10262</v>
      </c>
      <c r="V2208" s="94">
        <v>16998</v>
      </c>
      <c r="W2208" s="97" t="s">
        <v>5901</v>
      </c>
      <c r="X2208" s="38" t="str">
        <f>IFERROR(VLOOKUP(ROWS($X$4:X2208),$Q$4:$R$5094,2,FALSE),"")</f>
        <v>Dihydroabietylamine acetate</v>
      </c>
      <c r="Y2208" s="38" t="str">
        <f>IFERROR(VLOOKUP(ROWS($Y$4:Y2208),$P$4:$U$5094,6,FALSE),"")</f>
        <v>53466-80-1</v>
      </c>
      <c r="Z2208" s="38">
        <f>IF(ISNUMBER(SEARCH(Search!$K$21,'Valid Values - Search'!AA2208)),MAX($Z$3:Z2207)+1,0)</f>
        <v>2205</v>
      </c>
      <c r="AA2208" s="64" t="s">
        <v>13759</v>
      </c>
      <c r="AB2208" s="70">
        <v>8005</v>
      </c>
      <c r="AC2208" s="71" t="s">
        <v>1151</v>
      </c>
      <c r="AD2208" s="38" t="str">
        <f>IFERROR(VLOOKUP(ROWS($AD$4:AD2208),$Z$4:$AC$3778,2,FALSE),"")</f>
        <v>Oil and Grease in Water (8005 HACH)</v>
      </c>
      <c r="AF2208" s="37"/>
    </row>
    <row r="2209" spans="16:32" ht="15" customHeight="1">
      <c r="P2209" s="38">
        <f>IF(ISNUMBER(SEARCH(Search!$K$13,'Valid Values - Search'!U2209)),MAX($P$3:P2208)+1,0)</f>
        <v>2206</v>
      </c>
      <c r="Q2209" s="38">
        <f>IF(ISNUMBER(SEARCH(Search!$K$5,'Valid Values - Search'!R2209)),MAX($Q$3:Q2208)+1,0)</f>
        <v>2206</v>
      </c>
      <c r="R2209" s="64" t="s">
        <v>5902</v>
      </c>
      <c r="S2209" s="70" t="s">
        <v>102</v>
      </c>
      <c r="T2209" s="70" t="s">
        <v>102</v>
      </c>
      <c r="U2209" s="93" t="s">
        <v>10263</v>
      </c>
      <c r="V2209" s="94">
        <v>899</v>
      </c>
      <c r="W2209" s="97" t="s">
        <v>5902</v>
      </c>
      <c r="X2209" s="38" t="str">
        <f>IFERROR(VLOOKUP(ROWS($X$4:X2209),$Q$4:$R$5094,2,FALSE),"")</f>
        <v>Dihydrocholesterol</v>
      </c>
      <c r="Y2209" s="38" t="str">
        <f>IFERROR(VLOOKUP(ROWS($Y$4:Y2209),$P$4:$U$5094,6,FALSE),"")</f>
        <v>80-97-7</v>
      </c>
      <c r="Z2209" s="38">
        <f>IF(ISNUMBER(SEARCH(Search!$K$21,'Valid Values - Search'!AA2209)),MAX($Z$3:Z2208)+1,0)</f>
        <v>2206</v>
      </c>
      <c r="AA2209" s="64" t="s">
        <v>13760</v>
      </c>
      <c r="AB2209" s="70" t="s">
        <v>2445</v>
      </c>
      <c r="AC2209" s="71" t="s">
        <v>1184</v>
      </c>
      <c r="AD2209" s="38" t="str">
        <f>IFERROR(VLOOKUP(ROWS($AD$4:AD2209),$Z$4:$AC$3778,2,FALSE),"")</f>
        <v>On-Line Measurement of Low Level DO (D5462 ASTM)</v>
      </c>
      <c r="AF2209" s="37"/>
    </row>
    <row r="2210" spans="16:32" ht="15" customHeight="1">
      <c r="P2210" s="38">
        <f>IF(ISNUMBER(SEARCH(Search!$K$13,'Valid Values - Search'!U2210)),MAX($P$3:P2209)+1,0)</f>
        <v>2207</v>
      </c>
      <c r="Q2210" s="38">
        <f>IF(ISNUMBER(SEARCH(Search!$K$5,'Valid Values - Search'!R2210)),MAX($Q$3:Q2209)+1,0)</f>
        <v>2207</v>
      </c>
      <c r="R2210" s="64" t="s">
        <v>5903</v>
      </c>
      <c r="S2210" s="70" t="s">
        <v>102</v>
      </c>
      <c r="T2210" s="70" t="s">
        <v>102</v>
      </c>
      <c r="U2210" s="93" t="s">
        <v>10264</v>
      </c>
      <c r="V2210" s="94">
        <v>1004391</v>
      </c>
      <c r="W2210" s="97" t="s">
        <v>5903</v>
      </c>
      <c r="X2210" s="38" t="str">
        <f>IFERROR(VLOOKUP(ROWS($X$4:X2210),$Q$4:$R$5094,2,FALSE),"")</f>
        <v>Dihydromorphine</v>
      </c>
      <c r="Y2210" s="38" t="str">
        <f>IFERROR(VLOOKUP(ROWS($Y$4:Y2210),$P$4:$U$5094,6,FALSE),"")</f>
        <v>509-60-4</v>
      </c>
      <c r="Z2210" s="38">
        <f>IF(ISNUMBER(SEARCH(Search!$K$21,'Valid Values - Search'!AA2210)),MAX($Z$3:Z2209)+1,0)</f>
        <v>2207</v>
      </c>
      <c r="AA2210" s="64" t="s">
        <v>13761</v>
      </c>
      <c r="AB2210" s="70">
        <v>550055</v>
      </c>
      <c r="AC2210" s="71" t="s">
        <v>1642</v>
      </c>
      <c r="AD2210" s="38" t="str">
        <f>IFERROR(VLOOKUP(ROWS($AD$4:AD2210),$Z$4:$AC$3778,2,FALSE),"")</f>
        <v>OP/Carbamate by Immunoassay, Microtiter Plate (550055 ABRAXIS LLC)</v>
      </c>
      <c r="AF2210" s="37"/>
    </row>
    <row r="2211" spans="16:32" ht="15" customHeight="1">
      <c r="P2211" s="38">
        <f>IF(ISNUMBER(SEARCH(Search!$K$13,'Valid Values - Search'!U2211)),MAX($P$3:P2210)+1,0)</f>
        <v>2208</v>
      </c>
      <c r="Q2211" s="38">
        <f>IF(ISNUMBER(SEARCH(Search!$K$5,'Valid Values - Search'!R2211)),MAX($Q$3:Q2210)+1,0)</f>
        <v>2208</v>
      </c>
      <c r="R2211" s="64" t="s">
        <v>5904</v>
      </c>
      <c r="S2211" s="70" t="s">
        <v>102</v>
      </c>
      <c r="T2211" s="70" t="s">
        <v>102</v>
      </c>
      <c r="U2211" s="93" t="s">
        <v>8459</v>
      </c>
      <c r="V2211" s="94">
        <v>1002640</v>
      </c>
      <c r="W2211" s="97" t="s">
        <v>5904</v>
      </c>
      <c r="X2211" s="38" t="str">
        <f>IFERROR(VLOOKUP(ROWS($X$4:X2211),$Q$4:$R$5094,2,FALSE),"")</f>
        <v>Dihydrotestosterone</v>
      </c>
      <c r="Y2211" s="38" t="str">
        <f>IFERROR(VLOOKUP(ROWS($Y$4:Y2211),$P$4:$U$5094,6,FALSE),"")</f>
        <v>N/A</v>
      </c>
      <c r="Z2211" s="38">
        <f>IF(ISNUMBER(SEARCH(Search!$K$21,'Valid Values - Search'!AA2211)),MAX($Z$3:Z2210)+1,0)</f>
        <v>2208</v>
      </c>
      <c r="AA2211" s="64" t="s">
        <v>13762</v>
      </c>
      <c r="AB2211" s="70" t="s">
        <v>1914</v>
      </c>
      <c r="AC2211" s="71" t="s">
        <v>1102</v>
      </c>
      <c r="AD2211" s="38" t="str">
        <f>IFERROR(VLOOKUP(ROWS($AD$4:AD2211),$Z$4:$AC$3778,2,FALSE),"")</f>
        <v>Opacity of Air Emissions (9 (OPACITY) USEPA)</v>
      </c>
      <c r="AF2211" s="37"/>
    </row>
    <row r="2212" spans="16:32" ht="15" customHeight="1">
      <c r="P2212" s="38">
        <f>IF(ISNUMBER(SEARCH(Search!$K$13,'Valid Values - Search'!U2212)),MAX($P$3:P2211)+1,0)</f>
        <v>2209</v>
      </c>
      <c r="Q2212" s="38">
        <f>IF(ISNUMBER(SEARCH(Search!$K$5,'Valid Values - Search'!R2212)),MAX($Q$3:Q2211)+1,0)</f>
        <v>2209</v>
      </c>
      <c r="R2212" s="64" t="s">
        <v>5905</v>
      </c>
      <c r="S2212" s="70" t="s">
        <v>102</v>
      </c>
      <c r="T2212" s="70" t="s">
        <v>102</v>
      </c>
      <c r="U2212" s="93" t="s">
        <v>8459</v>
      </c>
      <c r="V2212" s="94">
        <v>1004077</v>
      </c>
      <c r="W2212" s="97" t="s">
        <v>5905</v>
      </c>
      <c r="X2212" s="38" t="str">
        <f>IFERROR(VLOOKUP(ROWS($X$4:X2212),$Q$4:$R$5094,2,FALSE),"")</f>
        <v>Dihydrotestosterone-d4</v>
      </c>
      <c r="Y2212" s="38" t="str">
        <f>IFERROR(VLOOKUP(ROWS($Y$4:Y2212),$P$4:$U$5094,6,FALSE),"")</f>
        <v>N/A</v>
      </c>
      <c r="Z2212" s="38">
        <f>IF(ISNUMBER(SEARCH(Search!$K$21,'Valid Values - Search'!AA2212)),MAX($Z$3:Z2211)+1,0)</f>
        <v>2209</v>
      </c>
      <c r="AA2212" s="64" t="s">
        <v>13763</v>
      </c>
      <c r="AB2212" s="70" t="s">
        <v>1252</v>
      </c>
      <c r="AC2212" s="71" t="s">
        <v>1102</v>
      </c>
      <c r="AD2212" s="38" t="str">
        <f>IFERROR(VLOOKUP(ROWS($AD$4:AD2212),$Z$4:$AC$3778,2,FALSE),"")</f>
        <v>Opacity of Emission - Instantaneous Regs. (203C USEPA)</v>
      </c>
      <c r="AF2212" s="37"/>
    </row>
    <row r="2213" spans="16:32" ht="15" customHeight="1">
      <c r="P2213" s="38">
        <f>IF(ISNUMBER(SEARCH(Search!$K$13,'Valid Values - Search'!U2213)),MAX($P$3:P2212)+1,0)</f>
        <v>2210</v>
      </c>
      <c r="Q2213" s="38">
        <f>IF(ISNUMBER(SEARCH(Search!$K$5,'Valid Values - Search'!R2213)),MAX($Q$3:Q2212)+1,0)</f>
        <v>2210</v>
      </c>
      <c r="R2213" s="64" t="s">
        <v>5906</v>
      </c>
      <c r="S2213" s="70" t="s">
        <v>102</v>
      </c>
      <c r="T2213" s="70" t="s">
        <v>102</v>
      </c>
      <c r="U2213" s="93" t="s">
        <v>10265</v>
      </c>
      <c r="V2213" s="94">
        <v>900</v>
      </c>
      <c r="W2213" s="97" t="s">
        <v>5906</v>
      </c>
      <c r="X2213" s="38" t="str">
        <f>IFERROR(VLOOKUP(ROWS($X$4:X2213),$Q$4:$R$5094,2,FALSE),"")</f>
        <v>Diisobutyl phthalate</v>
      </c>
      <c r="Y2213" s="38" t="str">
        <f>IFERROR(VLOOKUP(ROWS($Y$4:Y2213),$P$4:$U$5094,6,FALSE),"")</f>
        <v>84-69-5</v>
      </c>
      <c r="Z2213" s="38">
        <f>IF(ISNUMBER(SEARCH(Search!$K$21,'Valid Values - Search'!AA2213)),MAX($Z$3:Z2212)+1,0)</f>
        <v>2210</v>
      </c>
      <c r="AA2213" s="64" t="s">
        <v>13764</v>
      </c>
      <c r="AB2213" s="70" t="s">
        <v>1251</v>
      </c>
      <c r="AC2213" s="71" t="s">
        <v>1102</v>
      </c>
      <c r="AD2213" s="38" t="str">
        <f>IFERROR(VLOOKUP(ROWS($AD$4:AD2213),$Z$4:$AC$3778,2,FALSE),"")</f>
        <v>Opacity of Emission - Time Exception Regs. (203B USEPA)</v>
      </c>
      <c r="AF2213" s="37"/>
    </row>
    <row r="2214" spans="16:32" ht="15" customHeight="1">
      <c r="P2214" s="38">
        <f>IF(ISNUMBER(SEARCH(Search!$K$13,'Valid Values - Search'!U2214)),MAX($P$3:P2213)+1,0)</f>
        <v>2211</v>
      </c>
      <c r="Q2214" s="38">
        <f>IF(ISNUMBER(SEARCH(Search!$K$5,'Valid Values - Search'!R2214)),MAX($Q$3:Q2213)+1,0)</f>
        <v>2211</v>
      </c>
      <c r="R2214" s="64" t="s">
        <v>5907</v>
      </c>
      <c r="S2214" s="70" t="s">
        <v>102</v>
      </c>
      <c r="T2214" s="70" t="s">
        <v>102</v>
      </c>
      <c r="U2214" s="93" t="s">
        <v>10266</v>
      </c>
      <c r="V2214" s="94">
        <v>16972</v>
      </c>
      <c r="W2214" s="97" t="s">
        <v>5907</v>
      </c>
      <c r="X2214" s="38" t="str">
        <f>IFERROR(VLOOKUP(ROWS($X$4:X2214),$Q$4:$R$5094,2,FALSE),"")</f>
        <v>Diisobutylphenoxyethanol</v>
      </c>
      <c r="Y2214" s="38" t="str">
        <f>IFERROR(VLOOKUP(ROWS($Y$4:Y2214),$P$4:$U$5094,6,FALSE),"")</f>
        <v>53466-89-0</v>
      </c>
      <c r="Z2214" s="38">
        <f>IF(ISNUMBER(SEARCH(Search!$K$21,'Valid Values - Search'!AA2214)),MAX($Z$3:Z2213)+1,0)</f>
        <v>2211</v>
      </c>
      <c r="AA2214" s="64" t="s">
        <v>13765</v>
      </c>
      <c r="AB2214" s="70" t="s">
        <v>2211</v>
      </c>
      <c r="AC2214" s="71" t="s">
        <v>1184</v>
      </c>
      <c r="AD2214" s="38" t="str">
        <f>IFERROR(VLOOKUP(ROWS($AD$4:AD2214),$Z$4:$AC$3778,2,FALSE),"")</f>
        <v>Open Channel Flow Measurement by Flume (D1941 ASTM)</v>
      </c>
      <c r="AF2214" s="37"/>
    </row>
    <row r="2215" spans="16:32" ht="15" customHeight="1">
      <c r="P2215" s="38">
        <f>IF(ISNUMBER(SEARCH(Search!$K$13,'Valid Values - Search'!U2215)),MAX($P$3:P2214)+1,0)</f>
        <v>2212</v>
      </c>
      <c r="Q2215" s="38">
        <f>IF(ISNUMBER(SEARCH(Search!$K$5,'Valid Values - Search'!R2215)),MAX($Q$3:Q2214)+1,0)</f>
        <v>2212</v>
      </c>
      <c r="R2215" s="64" t="s">
        <v>5908</v>
      </c>
      <c r="S2215" s="70" t="s">
        <v>102</v>
      </c>
      <c r="T2215" s="70" t="s">
        <v>102</v>
      </c>
      <c r="U2215" s="93" t="s">
        <v>10267</v>
      </c>
      <c r="V2215" s="94">
        <v>901</v>
      </c>
      <c r="W2215" s="97" t="s">
        <v>5908</v>
      </c>
      <c r="X2215" s="38" t="str">
        <f>IFERROR(VLOOKUP(ROWS($X$4:X2215),$Q$4:$R$5094,2,FALSE),"")</f>
        <v>Diisooctyl phthalate</v>
      </c>
      <c r="Y2215" s="38" t="str">
        <f>IFERROR(VLOOKUP(ROWS($Y$4:Y2215),$P$4:$U$5094,6,FALSE),"")</f>
        <v>27554-26-3</v>
      </c>
      <c r="Z2215" s="38">
        <f>IF(ISNUMBER(SEARCH(Search!$K$21,'Valid Values - Search'!AA2215)),MAX($Z$3:Z2214)+1,0)</f>
        <v>2212</v>
      </c>
      <c r="AA2215" s="64" t="s">
        <v>13766</v>
      </c>
      <c r="AB2215" s="70" t="s">
        <v>2456</v>
      </c>
      <c r="AC2215" s="71" t="s">
        <v>1184</v>
      </c>
      <c r="AD2215" s="38" t="str">
        <f>IFERROR(VLOOKUP(ROWS($AD$4:AD2215),$Z$4:$AC$3778,2,FALSE),"")</f>
        <v>Open Channel Flow Measurement of Water (D5614 ASTM)</v>
      </c>
      <c r="AF2215" s="37"/>
    </row>
    <row r="2216" spans="16:32" ht="15" customHeight="1">
      <c r="P2216" s="38">
        <f>IF(ISNUMBER(SEARCH(Search!$K$13,'Valid Values - Search'!U2216)),MAX($P$3:P2215)+1,0)</f>
        <v>2213</v>
      </c>
      <c r="Q2216" s="38">
        <f>IF(ISNUMBER(SEARCH(Search!$K$5,'Valid Values - Search'!R2216)),MAX($Q$3:Q2215)+1,0)</f>
        <v>2213</v>
      </c>
      <c r="R2216" s="64" t="s">
        <v>5909</v>
      </c>
      <c r="S2216" s="70" t="s">
        <v>102</v>
      </c>
      <c r="T2216" s="70" t="s">
        <v>102</v>
      </c>
      <c r="U2216" s="93" t="s">
        <v>10268</v>
      </c>
      <c r="V2216" s="94">
        <v>17163</v>
      </c>
      <c r="W2216" s="97" t="s">
        <v>5909</v>
      </c>
      <c r="X2216" s="38" t="str">
        <f>IFERROR(VLOOKUP(ROWS($X$4:X2216),$Q$4:$R$5094,2,FALSE),"")</f>
        <v>Diisopropyl adipate</v>
      </c>
      <c r="Y2216" s="38" t="str">
        <f>IFERROR(VLOOKUP(ROWS($Y$4:Y2216),$P$4:$U$5094,6,FALSE),"")</f>
        <v>6938-94-9</v>
      </c>
      <c r="Z2216" s="38">
        <f>IF(ISNUMBER(SEARCH(Search!$K$21,'Valid Values - Search'!AA2216)),MAX($Z$3:Z2215)+1,0)</f>
        <v>2213</v>
      </c>
      <c r="AA2216" s="64" t="s">
        <v>13767</v>
      </c>
      <c r="AB2216" s="70" t="s">
        <v>2359</v>
      </c>
      <c r="AC2216" s="71" t="s">
        <v>1184</v>
      </c>
      <c r="AD2216" s="38" t="str">
        <f>IFERROR(VLOOKUP(ROWS($AD$4:AD2216),$Z$4:$AC$3778,2,FALSE),"")</f>
        <v>Open-Channel Flow by Acoustic Means (D4408 ASTM)</v>
      </c>
      <c r="AF2216" s="37"/>
    </row>
    <row r="2217" spans="16:32" ht="15" customHeight="1">
      <c r="P2217" s="38">
        <f>IF(ISNUMBER(SEARCH(Search!$K$13,'Valid Values - Search'!U2217)),MAX($P$3:P2216)+1,0)</f>
        <v>2214</v>
      </c>
      <c r="Q2217" s="38">
        <f>IF(ISNUMBER(SEARCH(Search!$K$5,'Valid Values - Search'!R2217)),MAX($Q$3:Q2216)+1,0)</f>
        <v>2214</v>
      </c>
      <c r="R2217" s="64" t="s">
        <v>5910</v>
      </c>
      <c r="S2217" s="70" t="s">
        <v>102</v>
      </c>
      <c r="T2217" s="70" t="s">
        <v>102</v>
      </c>
      <c r="U2217" s="93" t="s">
        <v>10269</v>
      </c>
      <c r="V2217" s="94">
        <v>1002622</v>
      </c>
      <c r="W2217" s="97" t="s">
        <v>5910</v>
      </c>
      <c r="X2217" s="38" t="str">
        <f>IFERROR(VLOOKUP(ROWS($X$4:X2217),$Q$4:$R$5094,2,FALSE),"")</f>
        <v>Diltiazem</v>
      </c>
      <c r="Y2217" s="38" t="str">
        <f>IFERROR(VLOOKUP(ROWS($Y$4:Y2217),$P$4:$U$5094,6,FALSE),"")</f>
        <v>42399-40-6</v>
      </c>
      <c r="Z2217" s="38">
        <f>IF(ISNUMBER(SEARCH(Search!$K$21,'Valid Values - Search'!AA2217)),MAX($Z$3:Z2216)+1,0)</f>
        <v>2214</v>
      </c>
      <c r="AA2217" s="64" t="s">
        <v>13768</v>
      </c>
      <c r="AB2217" s="70" t="s">
        <v>2360</v>
      </c>
      <c r="AC2217" s="71" t="s">
        <v>1184</v>
      </c>
      <c r="AD2217" s="38" t="str">
        <f>IFERROR(VLOOKUP(ROWS($AD$4:AD2217),$Z$4:$AC$3778,2,FALSE),"")</f>
        <v>Open-Channel Flow by RECM (D4409 ASTM)</v>
      </c>
      <c r="AF2217" s="37"/>
    </row>
    <row r="2218" spans="16:32" ht="15" customHeight="1">
      <c r="P2218" s="38">
        <f>IF(ISNUMBER(SEARCH(Search!$K$13,'Valid Values - Search'!U2218)),MAX($P$3:P2217)+1,0)</f>
        <v>2215</v>
      </c>
      <c r="Q2218" s="38">
        <f>IF(ISNUMBER(SEARCH(Search!$K$5,'Valid Values - Search'!R2218)),MAX($Q$3:Q2217)+1,0)</f>
        <v>2215</v>
      </c>
      <c r="R2218" s="64" t="s">
        <v>5911</v>
      </c>
      <c r="S2218" s="70" t="s">
        <v>102</v>
      </c>
      <c r="T2218" s="70" t="s">
        <v>102</v>
      </c>
      <c r="U2218" s="93" t="s">
        <v>10270</v>
      </c>
      <c r="V2218" s="94">
        <v>1003828</v>
      </c>
      <c r="W2218" s="97" t="s">
        <v>5911</v>
      </c>
      <c r="X2218" s="38" t="str">
        <f>IFERROR(VLOOKUP(ROWS($X$4:X2218),$Q$4:$R$5094,2,FALSE),"")</f>
        <v>Diltiazem hydrochloride</v>
      </c>
      <c r="Y2218" s="38" t="str">
        <f>IFERROR(VLOOKUP(ROWS($Y$4:Y2218),$P$4:$U$5094,6,FALSE),"")</f>
        <v>33286-22-5</v>
      </c>
      <c r="Z2218" s="38">
        <f>IF(ISNUMBER(SEARCH(Search!$K$21,'Valid Values - Search'!AA2218)),MAX($Z$3:Z2217)+1,0)</f>
        <v>2215</v>
      </c>
      <c r="AA2218" s="64" t="s">
        <v>13769</v>
      </c>
      <c r="AB2218" s="70" t="s">
        <v>2437</v>
      </c>
      <c r="AC2218" s="71" t="s">
        <v>1184</v>
      </c>
      <c r="AD2218" s="38" t="str">
        <f>IFERROR(VLOOKUP(ROWS($AD$4:AD2218),$Z$4:$AC$3778,2,FALSE),"")</f>
        <v>Open-Channel Flow Measurement by Acoustic Velocity Meter (D5389 ASTM)</v>
      </c>
      <c r="AF2218" s="37"/>
    </row>
    <row r="2219" spans="16:32" ht="15" customHeight="1">
      <c r="P2219" s="38">
        <f>IF(ISNUMBER(SEARCH(Search!$K$13,'Valid Values - Search'!U2219)),MAX($P$3:P2218)+1,0)</f>
        <v>2216</v>
      </c>
      <c r="Q2219" s="38">
        <f>IF(ISNUMBER(SEARCH(Search!$K$5,'Valid Values - Search'!R2219)),MAX($Q$3:Q2218)+1,0)</f>
        <v>2216</v>
      </c>
      <c r="R2219" s="64" t="s">
        <v>5912</v>
      </c>
      <c r="S2219" s="70" t="s">
        <v>102</v>
      </c>
      <c r="T2219" s="70" t="s">
        <v>102</v>
      </c>
      <c r="U2219" s="93" t="s">
        <v>10271</v>
      </c>
      <c r="V2219" s="94">
        <v>1003761</v>
      </c>
      <c r="W2219" s="97" t="s">
        <v>5912</v>
      </c>
      <c r="X2219" s="38" t="str">
        <f>IFERROR(VLOOKUP(ROWS($X$4:X2219),$Q$4:$R$5094,2,FALSE),"")</f>
        <v>Dimerin</v>
      </c>
      <c r="Y2219" s="38" t="str">
        <f>IFERROR(VLOOKUP(ROWS($Y$4:Y2219),$P$4:$U$5094,6,FALSE),"")</f>
        <v>125-64-4</v>
      </c>
      <c r="Z2219" s="38">
        <f>IF(ISNUMBER(SEARCH(Search!$K$21,'Valid Values - Search'!AA2219)),MAX($Z$3:Z2218)+1,0)</f>
        <v>2216</v>
      </c>
      <c r="AA2219" s="64" t="s">
        <v>13770</v>
      </c>
      <c r="AB2219" s="70" t="s">
        <v>2308</v>
      </c>
      <c r="AC2219" s="71" t="s">
        <v>1184</v>
      </c>
      <c r="AD2219" s="38" t="str">
        <f>IFERROR(VLOOKUP(ROWS($AD$4:AD2219),$Z$4:$AC$3778,2,FALSE),"")</f>
        <v>Open-Channel Flow Measurement by Area (D3858 ASTM)</v>
      </c>
      <c r="AF2219" s="37"/>
    </row>
    <row r="2220" spans="16:32" ht="15" customHeight="1">
      <c r="P2220" s="38">
        <f>IF(ISNUMBER(SEARCH(Search!$K$13,'Valid Values - Search'!U2220)),MAX($P$3:P2219)+1,0)</f>
        <v>2217</v>
      </c>
      <c r="Q2220" s="38">
        <f>IF(ISNUMBER(SEARCH(Search!$K$5,'Valid Values - Search'!R2220)),MAX($Q$3:Q2219)+1,0)</f>
        <v>2217</v>
      </c>
      <c r="R2220" s="64" t="s">
        <v>5913</v>
      </c>
      <c r="S2220" s="70" t="s">
        <v>102</v>
      </c>
      <c r="T2220" s="70" t="s">
        <v>102</v>
      </c>
      <c r="U2220" s="93" t="s">
        <v>10272</v>
      </c>
      <c r="V2220" s="94">
        <v>1003758</v>
      </c>
      <c r="W2220" s="97" t="s">
        <v>5913</v>
      </c>
      <c r="X2220" s="38" t="str">
        <f>IFERROR(VLOOKUP(ROWS($X$4:X2220),$Q$4:$R$5094,2,FALSE),"")</f>
        <v>Dimethachlor</v>
      </c>
      <c r="Y2220" s="38" t="str">
        <f>IFERROR(VLOOKUP(ROWS($Y$4:Y2220),$P$4:$U$5094,6,FALSE),"")</f>
        <v>50563-36-5</v>
      </c>
      <c r="Z2220" s="38">
        <f>IF(ISNUMBER(SEARCH(Search!$K$21,'Valid Values - Search'!AA2220)),MAX($Z$3:Z2219)+1,0)</f>
        <v>2217</v>
      </c>
      <c r="AA2220" s="64" t="s">
        <v>13771</v>
      </c>
      <c r="AB2220" s="70" t="s">
        <v>2438</v>
      </c>
      <c r="AC2220" s="71" t="s">
        <v>1184</v>
      </c>
      <c r="AD2220" s="38" t="str">
        <f>IFERROR(VLOOKUP(ROWS($AD$4:AD2220),$Z$4:$AC$3778,2,FALSE),"")</f>
        <v>Open-Channel Flow Measurement by Palmer-Bowlus Flumes (D5390 ASTM)</v>
      </c>
      <c r="AF2220" s="37"/>
    </row>
    <row r="2221" spans="16:32" ht="15" customHeight="1">
      <c r="P2221" s="38">
        <f>IF(ISNUMBER(SEARCH(Search!$K$13,'Valid Values - Search'!U2221)),MAX($P$3:P2220)+1,0)</f>
        <v>2218</v>
      </c>
      <c r="Q2221" s="38">
        <f>IF(ISNUMBER(SEARCH(Search!$K$5,'Valid Values - Search'!R2221)),MAX($Q$3:Q2220)+1,0)</f>
        <v>2218</v>
      </c>
      <c r="R2221" s="64" t="s">
        <v>5914</v>
      </c>
      <c r="S2221" s="70" t="s">
        <v>102</v>
      </c>
      <c r="T2221" s="70" t="s">
        <v>102</v>
      </c>
      <c r="U2221" s="93" t="s">
        <v>10272</v>
      </c>
      <c r="V2221" s="94">
        <v>1003758</v>
      </c>
      <c r="W2221" s="97" t="s">
        <v>5914</v>
      </c>
      <c r="X2221" s="38" t="str">
        <f>IFERROR(VLOOKUP(ROWS($X$4:X2221),$Q$4:$R$5094,2,FALSE),"")</f>
        <v>Dimethachlor ESA</v>
      </c>
      <c r="Y2221" s="38" t="str">
        <f>IFERROR(VLOOKUP(ROWS($Y$4:Y2221),$P$4:$U$5094,6,FALSE),"")</f>
        <v>50563-36-5</v>
      </c>
      <c r="Z2221" s="38">
        <f>IF(ISNUMBER(SEARCH(Search!$K$21,'Valid Values - Search'!AA2221)),MAX($Z$3:Z2220)+1,0)</f>
        <v>2218</v>
      </c>
      <c r="AA2221" s="64" t="s">
        <v>13772</v>
      </c>
      <c r="AB2221" s="70" t="s">
        <v>2428</v>
      </c>
      <c r="AC2221" s="71" t="s">
        <v>1184</v>
      </c>
      <c r="AD2221" s="38" t="str">
        <f>IFERROR(VLOOKUP(ROWS($AD$4:AD2221),$Z$4:$AC$3778,2,FALSE),"")</f>
        <v>Open-Channel Flow of Water at Culverts (D5243 ASTM)</v>
      </c>
      <c r="AF2221" s="37"/>
    </row>
    <row r="2222" spans="16:32" ht="15" customHeight="1">
      <c r="P2222" s="38">
        <f>IF(ISNUMBER(SEARCH(Search!$K$13,'Valid Values - Search'!U2222)),MAX($P$3:P2221)+1,0)</f>
        <v>2219</v>
      </c>
      <c r="Q2222" s="38">
        <f>IF(ISNUMBER(SEARCH(Search!$K$5,'Valid Values - Search'!R2222)),MAX($Q$3:Q2221)+1,0)</f>
        <v>2219</v>
      </c>
      <c r="R2222" s="64" t="s">
        <v>5915</v>
      </c>
      <c r="S2222" s="70" t="s">
        <v>101</v>
      </c>
      <c r="T2222" s="70" t="s">
        <v>102</v>
      </c>
      <c r="U2222" s="93" t="s">
        <v>8794</v>
      </c>
      <c r="V2222" s="94">
        <v>16260</v>
      </c>
      <c r="W2222" s="97" t="s">
        <v>5915</v>
      </c>
      <c r="X2222" s="38" t="str">
        <f>IFERROR(VLOOKUP(ROWS($X$4:X2222),$Q$4:$R$5094,2,FALSE),"")</f>
        <v>Dimethenamid</v>
      </c>
      <c r="Y2222" s="38" t="str">
        <f>IFERROR(VLOOKUP(ROWS($Y$4:Y2222),$P$4:$U$5094,6,FALSE),"")</f>
        <v>87674-68-8</v>
      </c>
      <c r="Z2222" s="38">
        <f>IF(ISNUMBER(SEARCH(Search!$K$21,'Valid Values - Search'!AA2222)),MAX($Z$3:Z2221)+1,0)</f>
        <v>2219</v>
      </c>
      <c r="AA2222" s="64" t="s">
        <v>13773</v>
      </c>
      <c r="AB2222" s="70" t="s">
        <v>3682</v>
      </c>
      <c r="AC2222" s="71" t="s">
        <v>1182</v>
      </c>
      <c r="AD2222" s="38" t="str">
        <f>IFERROR(VLOOKUP(ROWS($AD$4:AD2222),$Z$4:$AC$3778,2,FALSE),"")</f>
        <v>OPR-PPR, a Computer Program for Assessing Data Importance to Model Predictions Using Linear Statistics (program) (STATISTICS (PROGRAM) USDOI/USGS)</v>
      </c>
      <c r="AF2222" s="37"/>
    </row>
    <row r="2223" spans="16:32" ht="15" customHeight="1">
      <c r="P2223" s="38">
        <f>IF(ISNUMBER(SEARCH(Search!$K$13,'Valid Values - Search'!U2223)),MAX($P$3:P2222)+1,0)</f>
        <v>2220</v>
      </c>
      <c r="Q2223" s="38">
        <f>IF(ISNUMBER(SEARCH(Search!$K$5,'Valid Values - Search'!R2223)),MAX($Q$3:Q2222)+1,0)</f>
        <v>2220</v>
      </c>
      <c r="R2223" s="64" t="s">
        <v>5916</v>
      </c>
      <c r="S2223" s="70" t="s">
        <v>102</v>
      </c>
      <c r="T2223" s="70" t="s">
        <v>102</v>
      </c>
      <c r="U2223" s="93" t="s">
        <v>10273</v>
      </c>
      <c r="V2223" s="94">
        <v>389807</v>
      </c>
      <c r="W2223" s="97" t="s">
        <v>5916</v>
      </c>
      <c r="X2223" s="38" t="str">
        <f>IFERROR(VLOOKUP(ROWS($X$4:X2223),$Q$4:$R$5094,2,FALSE),"")</f>
        <v>Dimethenamid ESA</v>
      </c>
      <c r="Y2223" s="38" t="str">
        <f>IFERROR(VLOOKUP(ROWS($Y$4:Y2223),$P$4:$U$5094,6,FALSE),"")</f>
        <v>205939-58-8</v>
      </c>
      <c r="Z2223" s="38">
        <f>IF(ISNUMBER(SEARCH(Search!$K$21,'Valid Values - Search'!AA2223)),MAX($Z$3:Z2222)+1,0)</f>
        <v>2220</v>
      </c>
      <c r="AA2223" s="64" t="s">
        <v>13774</v>
      </c>
      <c r="AB2223" s="70" t="s">
        <v>3683</v>
      </c>
      <c r="AC2223" s="71" t="s">
        <v>1182</v>
      </c>
      <c r="AD2223" s="38" t="str">
        <f>IFERROR(VLOOKUP(ROWS($AD$4:AD2223),$Z$4:$AC$3778,2,FALSE),"")</f>
        <v>OPR-PPR, a Computer Program for Assessing Data Importance to Model Predictions Using Linear Statistics (report) (STATISTICS (REPORT) USDOI/USGS)</v>
      </c>
      <c r="AF2223" s="37"/>
    </row>
    <row r="2224" spans="16:32" ht="15" customHeight="1">
      <c r="P2224" s="38">
        <f>IF(ISNUMBER(SEARCH(Search!$K$13,'Valid Values - Search'!U2224)),MAX($P$3:P2223)+1,0)</f>
        <v>2221</v>
      </c>
      <c r="Q2224" s="38">
        <f>IF(ISNUMBER(SEARCH(Search!$K$5,'Valid Values - Search'!R2224)),MAX($Q$3:Q2223)+1,0)</f>
        <v>2221</v>
      </c>
      <c r="R2224" s="64" t="s">
        <v>5917</v>
      </c>
      <c r="S2224" s="70" t="s">
        <v>102</v>
      </c>
      <c r="T2224" s="70" t="s">
        <v>102</v>
      </c>
      <c r="U2224" s="93" t="s">
        <v>8794</v>
      </c>
      <c r="V2224" s="94">
        <v>16260</v>
      </c>
      <c r="W2224" s="97" t="s">
        <v>5917</v>
      </c>
      <c r="X2224" s="38" t="str">
        <f>IFERROR(VLOOKUP(ROWS($X$4:X2224),$Q$4:$R$5094,2,FALSE),"")</f>
        <v>Dimethenamid OA</v>
      </c>
      <c r="Y2224" s="38" t="str">
        <f>IFERROR(VLOOKUP(ROWS($Y$4:Y2224),$P$4:$U$5094,6,FALSE),"")</f>
        <v>87674-68-8</v>
      </c>
      <c r="Z2224" s="38">
        <f>IF(ISNUMBER(SEARCH(Search!$K$21,'Valid Values - Search'!AA2224)),MAX($Z$3:Z2223)+1,0)</f>
        <v>2221</v>
      </c>
      <c r="AA2224" s="64" t="s">
        <v>13775</v>
      </c>
      <c r="AB2224" s="70" t="s">
        <v>3713</v>
      </c>
      <c r="AC2224" s="71" t="s">
        <v>3714</v>
      </c>
      <c r="AD2224" s="38" t="str">
        <f>IFERROR(VLOOKUP(ROWS($AD$4:AD2224),$Z$4:$AC$3778,2,FALSE),"")</f>
        <v>Ordination Methods for Ecologists ~ Ok St U ; Palmer, M. (THODS FOR ECOLOGISTS OK ST U)</v>
      </c>
      <c r="AF2224" s="37"/>
    </row>
    <row r="2225" spans="16:32" ht="15" customHeight="1">
      <c r="P2225" s="38">
        <f>IF(ISNUMBER(SEARCH(Search!$K$13,'Valid Values - Search'!U2225)),MAX($P$3:P2224)+1,0)</f>
        <v>2222</v>
      </c>
      <c r="Q2225" s="38">
        <f>IF(ISNUMBER(SEARCH(Search!$K$5,'Valid Values - Search'!R2225)),MAX($Q$3:Q2224)+1,0)</f>
        <v>2222</v>
      </c>
      <c r="R2225" s="64" t="s">
        <v>5918</v>
      </c>
      <c r="S2225" s="70" t="s">
        <v>101</v>
      </c>
      <c r="T2225" s="70" t="s">
        <v>102</v>
      </c>
      <c r="U2225" s="93" t="s">
        <v>8795</v>
      </c>
      <c r="V2225" s="94">
        <v>193</v>
      </c>
      <c r="W2225" s="97" t="s">
        <v>5918</v>
      </c>
      <c r="X2225" s="38" t="str">
        <f>IFERROR(VLOOKUP(ROWS($X$4:X2225),$Q$4:$R$5094,2,FALSE),"")</f>
        <v>Dimethoate</v>
      </c>
      <c r="Y2225" s="38" t="str">
        <f>IFERROR(VLOOKUP(ROWS($Y$4:Y2225),$P$4:$U$5094,6,FALSE),"")</f>
        <v>60-51-5</v>
      </c>
      <c r="Z2225" s="38">
        <f>IF(ISNUMBER(SEARCH(Search!$K$21,'Valid Values - Search'!AA2225)),MAX($Z$3:Z2224)+1,0)</f>
        <v>2222</v>
      </c>
      <c r="AA2225" s="64" t="s">
        <v>13776</v>
      </c>
      <c r="AB2225" s="70" t="s">
        <v>2554</v>
      </c>
      <c r="AC2225" s="71" t="s">
        <v>1102</v>
      </c>
      <c r="AD2225" s="38" t="str">
        <f>IFERROR(VLOOKUP(ROWS($AD$4:AD2225),$Z$4:$AC$3778,2,FALSE),"")</f>
        <v>Organchlorine Pesticides in Tissue (HERL_001 USEPA)</v>
      </c>
      <c r="AF2225" s="37"/>
    </row>
    <row r="2226" spans="16:32" ht="15" customHeight="1">
      <c r="P2226" s="38">
        <f>IF(ISNUMBER(SEARCH(Search!$K$13,'Valid Values - Search'!U2226)),MAX($P$3:P2225)+1,0)</f>
        <v>2223</v>
      </c>
      <c r="Q2226" s="38">
        <f>IF(ISNUMBER(SEARCH(Search!$K$5,'Valid Values - Search'!R2226)),MAX($Q$3:Q2225)+1,0)</f>
        <v>2223</v>
      </c>
      <c r="R2226" s="64" t="s">
        <v>5919</v>
      </c>
      <c r="S2226" s="70" t="s">
        <v>102</v>
      </c>
      <c r="T2226" s="70" t="s">
        <v>102</v>
      </c>
      <c r="U2226" s="93" t="s">
        <v>10274</v>
      </c>
      <c r="V2226" s="94">
        <v>1002113</v>
      </c>
      <c r="W2226" s="97" t="s">
        <v>5919</v>
      </c>
      <c r="X2226" s="38" t="str">
        <f>IFERROR(VLOOKUP(ROWS($X$4:X2226),$Q$4:$R$5094,2,FALSE),"")</f>
        <v>Dimethomorph</v>
      </c>
      <c r="Y2226" s="38" t="str">
        <f>IFERROR(VLOOKUP(ROWS($Y$4:Y2226),$P$4:$U$5094,6,FALSE),"")</f>
        <v>110488-70-5</v>
      </c>
      <c r="Z2226" s="38">
        <f>IF(ISNUMBER(SEARCH(Search!$K$21,'Valid Values - Search'!AA2226)),MAX($Z$3:Z2225)+1,0)</f>
        <v>2223</v>
      </c>
      <c r="AA2226" s="64" t="s">
        <v>13777</v>
      </c>
      <c r="AB2226" s="70" t="s">
        <v>3181</v>
      </c>
      <c r="AC2226" s="71" t="s">
        <v>3026</v>
      </c>
      <c r="AD2226" s="38" t="str">
        <f>IFERROR(VLOOKUP(ROWS($AD$4:AD2226),$Z$4:$AC$3778,2,FALSE),"")</f>
        <v>Organic Acids in Mixed Hazard Waste by LC/MS (OM500R USDOE/ASD)</v>
      </c>
      <c r="AF2226" s="37"/>
    </row>
    <row r="2227" spans="16:32" ht="15" customHeight="1">
      <c r="P2227" s="38">
        <f>IF(ISNUMBER(SEARCH(Search!$K$13,'Valid Values - Search'!U2227)),MAX($P$3:P2226)+1,0)</f>
        <v>2224</v>
      </c>
      <c r="Q2227" s="38">
        <f>IF(ISNUMBER(SEARCH(Search!$K$5,'Valid Values - Search'!R2227)),MAX($Q$3:Q2226)+1,0)</f>
        <v>2224</v>
      </c>
      <c r="R2227" s="64" t="s">
        <v>5920</v>
      </c>
      <c r="S2227" s="70" t="s">
        <v>102</v>
      </c>
      <c r="T2227" s="70" t="s">
        <v>102</v>
      </c>
      <c r="U2227" s="93" t="s">
        <v>10275</v>
      </c>
      <c r="V2227" s="94">
        <v>16970</v>
      </c>
      <c r="W2227" s="97" t="s">
        <v>5920</v>
      </c>
      <c r="X2227" s="38" t="str">
        <f>IFERROR(VLOOKUP(ROWS($X$4:X2227),$Q$4:$R$5094,2,FALSE),"")</f>
        <v>Dimethoxane</v>
      </c>
      <c r="Y2227" s="38" t="str">
        <f>IFERROR(VLOOKUP(ROWS($Y$4:Y2227),$P$4:$U$5094,6,FALSE),"")</f>
        <v>828-00-2</v>
      </c>
      <c r="Z2227" s="38">
        <f>IF(ISNUMBER(SEARCH(Search!$K$21,'Valid Values - Search'!AA2227)),MAX($Z$3:Z2226)+1,0)</f>
        <v>2224</v>
      </c>
      <c r="AA2227" s="64" t="s">
        <v>13778</v>
      </c>
      <c r="AB2227" s="70" t="s">
        <v>3009</v>
      </c>
      <c r="AC2227" s="71" t="s">
        <v>1102</v>
      </c>
      <c r="AD2227" s="38" t="str">
        <f>IFERROR(VLOOKUP(ROWS($AD$4:AD2227),$Z$4:$AC$3778,2,FALSE),"")</f>
        <v>Organic Analysis For Pesticides/Aroclors (MC_PEST(S) USEPA)</v>
      </c>
      <c r="AF2227" s="37"/>
    </row>
    <row r="2228" spans="16:32" ht="15" customHeight="1">
      <c r="P2228" s="38">
        <f>IF(ISNUMBER(SEARCH(Search!$K$13,'Valid Values - Search'!U2228)),MAX($P$3:P2227)+1,0)</f>
        <v>2225</v>
      </c>
      <c r="Q2228" s="38">
        <f>IF(ISNUMBER(SEARCH(Search!$K$5,'Valid Values - Search'!R2228)),MAX($Q$3:Q2227)+1,0)</f>
        <v>2225</v>
      </c>
      <c r="R2228" s="64" t="s">
        <v>5921</v>
      </c>
      <c r="S2228" s="70" t="s">
        <v>102</v>
      </c>
      <c r="T2228" s="70" t="s">
        <v>102</v>
      </c>
      <c r="U2228" s="93" t="s">
        <v>10276</v>
      </c>
      <c r="V2228" s="94">
        <v>907</v>
      </c>
      <c r="W2228" s="97" t="s">
        <v>5921</v>
      </c>
      <c r="X2228" s="38" t="str">
        <f>IFERROR(VLOOKUP(ROWS($X$4:X2228),$Q$4:$R$5094,2,FALSE),"")</f>
        <v>Dimethoxymethane</v>
      </c>
      <c r="Y2228" s="38" t="str">
        <f>IFERROR(VLOOKUP(ROWS($Y$4:Y2228),$P$4:$U$5094,6,FALSE),"")</f>
        <v>109-87-5</v>
      </c>
      <c r="Z2228" s="38">
        <f>IF(ISNUMBER(SEARCH(Search!$K$21,'Valid Values - Search'!AA2228)),MAX($Z$3:Z2227)+1,0)</f>
        <v>2225</v>
      </c>
      <c r="AA2228" s="64" t="s">
        <v>13779</v>
      </c>
      <c r="AB2228" s="70" t="s">
        <v>3010</v>
      </c>
      <c r="AC2228" s="71" t="s">
        <v>1102</v>
      </c>
      <c r="AD2228" s="38" t="str">
        <f>IFERROR(VLOOKUP(ROWS($AD$4:AD2228),$Z$4:$AC$3778,2,FALSE),"")</f>
        <v>Organic Analysis For Pesticides/Aroclors (MC_PEST(W) USEPA)</v>
      </c>
      <c r="AF2228" s="37"/>
    </row>
    <row r="2229" spans="16:32" ht="15" customHeight="1">
      <c r="P2229" s="38">
        <f>IF(ISNUMBER(SEARCH(Search!$K$13,'Valid Values - Search'!U2229)),MAX($P$3:P2228)+1,0)</f>
        <v>2226</v>
      </c>
      <c r="Q2229" s="38">
        <f>IF(ISNUMBER(SEARCH(Search!$K$5,'Valid Values - Search'!R2229)),MAX($Q$3:Q2228)+1,0)</f>
        <v>2226</v>
      </c>
      <c r="R2229" s="64" t="s">
        <v>5922</v>
      </c>
      <c r="S2229" s="70" t="s">
        <v>102</v>
      </c>
      <c r="T2229" s="70" t="s">
        <v>102</v>
      </c>
      <c r="U2229" s="93" t="s">
        <v>10277</v>
      </c>
      <c r="V2229" s="94">
        <v>1002470</v>
      </c>
      <c r="W2229" s="97" t="s">
        <v>5922</v>
      </c>
      <c r="X2229" s="38" t="str">
        <f>IFERROR(VLOOKUP(ROWS($X$4:X2229),$Q$4:$R$5094,2,FALSE),"")</f>
        <v>Dimethyl 1,4-dihydro-2,6-dimethyl-4-(2-nitrophenyl)-3,5-pyridinedicarboxylate***retired***use Nifedipine</v>
      </c>
      <c r="Y2229" s="38" t="str">
        <f>IFERROR(VLOOKUP(ROWS($Y$4:Y2229),$P$4:$U$5094,6,FALSE),"")</f>
        <v>21829-25-4</v>
      </c>
      <c r="Z2229" s="38">
        <f>IF(ISNUMBER(SEARCH(Search!$K$21,'Valid Values - Search'!AA2229)),MAX($Z$3:Z2228)+1,0)</f>
        <v>2226</v>
      </c>
      <c r="AA2229" s="64" t="s">
        <v>13780</v>
      </c>
      <c r="AB2229" s="70" t="s">
        <v>2531</v>
      </c>
      <c r="AC2229" s="71" t="s">
        <v>1102</v>
      </c>
      <c r="AD2229" s="38" t="str">
        <f>IFERROR(VLOOKUP(ROWS($AD$4:AD2229),$Z$4:$AC$3778,2,FALSE),"")</f>
        <v>Organic Analytical Services provided under the EPA Contract Lab Program (EPA_CLP_ORG USEPA)</v>
      </c>
      <c r="AF2229" s="37"/>
    </row>
    <row r="2230" spans="16:32" ht="15" customHeight="1">
      <c r="P2230" s="38">
        <f>IF(ISNUMBER(SEARCH(Search!$K$13,'Valid Values - Search'!U2230)),MAX($P$3:P2229)+1,0)</f>
        <v>2227</v>
      </c>
      <c r="Q2230" s="38">
        <f>IF(ISNUMBER(SEARCH(Search!$K$5,'Valid Values - Search'!R2230)),MAX($Q$3:Q2229)+1,0)</f>
        <v>2227</v>
      </c>
      <c r="R2230" s="64" t="s">
        <v>5923</v>
      </c>
      <c r="S2230" s="70" t="s">
        <v>102</v>
      </c>
      <c r="T2230" s="70" t="s">
        <v>102</v>
      </c>
      <c r="U2230" s="93" t="s">
        <v>10278</v>
      </c>
      <c r="V2230" s="94">
        <v>1185</v>
      </c>
      <c r="W2230" s="97" t="s">
        <v>5923</v>
      </c>
      <c r="X2230" s="38" t="str">
        <f>IFERROR(VLOOKUP(ROWS($X$4:X2230),$Q$4:$R$5094,2,FALSE),"")</f>
        <v>Dimethyl ether</v>
      </c>
      <c r="Y2230" s="38" t="str">
        <f>IFERROR(VLOOKUP(ROWS($Y$4:Y2230),$P$4:$U$5094,6,FALSE),"")</f>
        <v>115-10-6</v>
      </c>
      <c r="Z2230" s="38">
        <f>IF(ISNUMBER(SEARCH(Search!$K$21,'Valid Values - Search'!AA2230)),MAX($Z$3:Z2229)+1,0)</f>
        <v>2227</v>
      </c>
      <c r="AA2230" s="64" t="s">
        <v>13781</v>
      </c>
      <c r="AB2230" s="70" t="s">
        <v>3260</v>
      </c>
      <c r="AC2230" s="71" t="s">
        <v>1102</v>
      </c>
      <c r="AD2230" s="38" t="str">
        <f>IFERROR(VLOOKUP(ROWS($AD$4:AD2230),$Z$4:$AC$3778,2,FALSE),"")</f>
        <v>Organic Arsenic by Digestion and Titration (PMD-AS(TIT4) USEPA)</v>
      </c>
      <c r="AF2230" s="37"/>
    </row>
    <row r="2231" spans="16:32" ht="15" customHeight="1">
      <c r="P2231" s="38">
        <f>IF(ISNUMBER(SEARCH(Search!$K$13,'Valid Values - Search'!U2231)),MAX($P$3:P2230)+1,0)</f>
        <v>2228</v>
      </c>
      <c r="Q2231" s="38">
        <f>IF(ISNUMBER(SEARCH(Search!$K$5,'Valid Values - Search'!R2231)),MAX($Q$3:Q2230)+1,0)</f>
        <v>2228</v>
      </c>
      <c r="R2231" s="64" t="s">
        <v>5924</v>
      </c>
      <c r="S2231" s="70" t="s">
        <v>102</v>
      </c>
      <c r="T2231" s="70" t="s">
        <v>102</v>
      </c>
      <c r="U2231" s="93" t="s">
        <v>10279</v>
      </c>
      <c r="V2231" s="94">
        <v>17106</v>
      </c>
      <c r="W2231" s="97" t="s">
        <v>5924</v>
      </c>
      <c r="X2231" s="38" t="str">
        <f>IFERROR(VLOOKUP(ROWS($X$4:X2231),$Q$4:$R$5094,2,FALSE),"")</f>
        <v>Dimethyl L-malate</v>
      </c>
      <c r="Y2231" s="38" t="str">
        <f>IFERROR(VLOOKUP(ROWS($Y$4:Y2231),$P$4:$U$5094,6,FALSE),"")</f>
        <v>617-55-0</v>
      </c>
      <c r="Z2231" s="38">
        <f>IF(ISNUMBER(SEARCH(Search!$K$21,'Valid Values - Search'!AA2231)),MAX($Z$3:Z2230)+1,0)</f>
        <v>2228</v>
      </c>
      <c r="AA2231" s="64" t="s">
        <v>13782</v>
      </c>
      <c r="AB2231" s="70">
        <v>973.47</v>
      </c>
      <c r="AC2231" s="71" t="s">
        <v>1934</v>
      </c>
      <c r="AD2231" s="38" t="str">
        <f>IFERROR(VLOOKUP(ROWS($AD$4:AD2231),$Z$4:$AC$3778,2,FALSE),"")</f>
        <v>Organic Carbon in Water (973.47 AOAC)</v>
      </c>
      <c r="AF2231" s="37"/>
    </row>
    <row r="2232" spans="16:32" ht="15" customHeight="1">
      <c r="P2232" s="38">
        <f>IF(ISNUMBER(SEARCH(Search!$K$13,'Valid Values - Search'!U2232)),MAX($P$3:P2231)+1,0)</f>
        <v>2229</v>
      </c>
      <c r="Q2232" s="38">
        <f>IF(ISNUMBER(SEARCH(Search!$K$5,'Valid Values - Search'!R2232)),MAX($Q$3:Q2231)+1,0)</f>
        <v>2229</v>
      </c>
      <c r="R2232" s="64" t="s">
        <v>5925</v>
      </c>
      <c r="S2232" s="70" t="s">
        <v>101</v>
      </c>
      <c r="T2232" s="70" t="s">
        <v>102</v>
      </c>
      <c r="U2232" s="93" t="s">
        <v>8796</v>
      </c>
      <c r="V2232" s="94">
        <v>385</v>
      </c>
      <c r="W2232" s="97" t="s">
        <v>5925</v>
      </c>
      <c r="X2232" s="38" t="str">
        <f>IFERROR(VLOOKUP(ROWS($X$4:X2232),$Q$4:$R$5094,2,FALSE),"")</f>
        <v>Dimethyl phthalate</v>
      </c>
      <c r="Y2232" s="38" t="str">
        <f>IFERROR(VLOOKUP(ROWS($Y$4:Y2232),$P$4:$U$5094,6,FALSE),"")</f>
        <v>131-11-3</v>
      </c>
      <c r="Z2232" s="38">
        <f>IF(ISNUMBER(SEARCH(Search!$K$21,'Valid Values - Search'!AA2232)),MAX($Z$3:Z2231)+1,0)</f>
        <v>2229</v>
      </c>
      <c r="AA2232" s="64" t="s">
        <v>13783</v>
      </c>
      <c r="AB2232" s="70" t="s">
        <v>1814</v>
      </c>
      <c r="AC2232" s="71" t="s">
        <v>1102</v>
      </c>
      <c r="AD2232" s="38" t="str">
        <f>IFERROR(VLOOKUP(ROWS($AD$4:AD2232),$Z$4:$AC$3778,2,FALSE),"")</f>
        <v>Organic Compounds by Gas Chromatography (8000A USEPA)</v>
      </c>
      <c r="AF2232" s="37"/>
    </row>
    <row r="2233" spans="16:32" ht="15" customHeight="1">
      <c r="P2233" s="38">
        <f>IF(ISNUMBER(SEARCH(Search!$K$13,'Valid Values - Search'!U2233)),MAX($P$3:P2232)+1,0)</f>
        <v>2230</v>
      </c>
      <c r="Q2233" s="38">
        <f>IF(ISNUMBER(SEARCH(Search!$K$5,'Valid Values - Search'!R2233)),MAX($Q$3:Q2232)+1,0)</f>
        <v>2230</v>
      </c>
      <c r="R2233" s="64" t="s">
        <v>5926</v>
      </c>
      <c r="S2233" s="70" t="s">
        <v>102</v>
      </c>
      <c r="T2233" s="70" t="s">
        <v>102</v>
      </c>
      <c r="U2233" s="93" t="s">
        <v>10280</v>
      </c>
      <c r="V2233" s="94">
        <v>14500</v>
      </c>
      <c r="W2233" s="97" t="s">
        <v>5926</v>
      </c>
      <c r="X2233" s="38" t="str">
        <f>IFERROR(VLOOKUP(ROWS($X$4:X2233),$Q$4:$R$5094,2,FALSE),"")</f>
        <v>Dimethyl sulfate</v>
      </c>
      <c r="Y2233" s="38" t="str">
        <f>IFERROR(VLOOKUP(ROWS($Y$4:Y2233),$P$4:$U$5094,6,FALSE),"")</f>
        <v>77-78-1</v>
      </c>
      <c r="Z2233" s="38">
        <f>IF(ISNUMBER(SEARCH(Search!$K$21,'Valid Values - Search'!AA2233)),MAX($Z$3:Z2232)+1,0)</f>
        <v>2230</v>
      </c>
      <c r="AA2233" s="64" t="s">
        <v>13784</v>
      </c>
      <c r="AB2233" s="70" t="s">
        <v>1815</v>
      </c>
      <c r="AC2233" s="71" t="s">
        <v>1102</v>
      </c>
      <c r="AD2233" s="38" t="str">
        <f>IFERROR(VLOOKUP(ROWS($AD$4:AD2233),$Z$4:$AC$3778,2,FALSE),"")</f>
        <v>Organic Compounds by Gas Chromatography (8000B USEPA)</v>
      </c>
      <c r="AF2233" s="37"/>
    </row>
    <row r="2234" spans="16:32" ht="15" customHeight="1">
      <c r="P2234" s="38">
        <f>IF(ISNUMBER(SEARCH(Search!$K$13,'Valid Values - Search'!U2234)),MAX($P$3:P2233)+1,0)</f>
        <v>2231</v>
      </c>
      <c r="Q2234" s="38">
        <f>IF(ISNUMBER(SEARCH(Search!$K$5,'Valid Values - Search'!R2234)),MAX($Q$3:Q2233)+1,0)</f>
        <v>2231</v>
      </c>
      <c r="R2234" s="64" t="s">
        <v>5927</v>
      </c>
      <c r="S2234" s="70" t="s">
        <v>102</v>
      </c>
      <c r="T2234" s="70" t="s">
        <v>102</v>
      </c>
      <c r="U2234" s="93" t="s">
        <v>10281</v>
      </c>
      <c r="V2234" s="94">
        <v>912</v>
      </c>
      <c r="W2234" s="97" t="s">
        <v>5927</v>
      </c>
      <c r="X2234" s="38" t="str">
        <f>IFERROR(VLOOKUP(ROWS($X$4:X2234),$Q$4:$R$5094,2,FALSE),"")</f>
        <v>Dimethyl sulfide</v>
      </c>
      <c r="Y2234" s="38" t="str">
        <f>IFERROR(VLOOKUP(ROWS($Y$4:Y2234),$P$4:$U$5094,6,FALSE),"")</f>
        <v>75-18-3</v>
      </c>
      <c r="Z2234" s="38">
        <f>IF(ISNUMBER(SEARCH(Search!$K$21,'Valid Values - Search'!AA2234)),MAX($Z$3:Z2233)+1,0)</f>
        <v>2231</v>
      </c>
      <c r="AA2234" s="64" t="s">
        <v>13785</v>
      </c>
      <c r="AB2234" s="70">
        <v>3570</v>
      </c>
      <c r="AC2234" s="71" t="s">
        <v>1102</v>
      </c>
      <c r="AD2234" s="38" t="str">
        <f>IFERROR(VLOOKUP(ROWS($AD$4:AD2234),$Z$4:$AC$3778,2,FALSE),"")</f>
        <v>Organic Compounds from Solids by Microscale Solvent Extraction (3570 USEPA)</v>
      </c>
      <c r="AF2234" s="37"/>
    </row>
    <row r="2235" spans="16:32" ht="15" customHeight="1">
      <c r="P2235" s="38">
        <f>IF(ISNUMBER(SEARCH(Search!$K$13,'Valid Values - Search'!U2235)),MAX($P$3:P2234)+1,0)</f>
        <v>2232</v>
      </c>
      <c r="Q2235" s="38">
        <f>IF(ISNUMBER(SEARCH(Search!$K$5,'Valid Values - Search'!R2235)),MAX($Q$3:Q2234)+1,0)</f>
        <v>2232</v>
      </c>
      <c r="R2235" s="64" t="s">
        <v>5928</v>
      </c>
      <c r="S2235" s="70" t="s">
        <v>102</v>
      </c>
      <c r="T2235" s="70" t="s">
        <v>102</v>
      </c>
      <c r="U2235" s="93" t="s">
        <v>10282</v>
      </c>
      <c r="V2235" s="94">
        <v>16956</v>
      </c>
      <c r="W2235" s="97" t="s">
        <v>5928</v>
      </c>
      <c r="X2235" s="38" t="str">
        <f>IFERROR(VLOOKUP(ROWS($X$4:X2235),$Q$4:$R$5094,2,FALSE),"")</f>
        <v>Dimethyl sulfoxide</v>
      </c>
      <c r="Y2235" s="38" t="str">
        <f>IFERROR(VLOOKUP(ROWS($Y$4:Y2235),$P$4:$U$5094,6,FALSE),"")</f>
        <v>67-68-5</v>
      </c>
      <c r="Z2235" s="38">
        <f>IF(ISNUMBER(SEARCH(Search!$K$21,'Valid Values - Search'!AA2235)),MAX($Z$3:Z2234)+1,0)</f>
        <v>2232</v>
      </c>
      <c r="AA2235" s="64" t="s">
        <v>13786</v>
      </c>
      <c r="AB2235" s="70" t="s">
        <v>2335</v>
      </c>
      <c r="AC2235" s="71" t="s">
        <v>1184</v>
      </c>
      <c r="AD2235" s="38" t="str">
        <f>IFERROR(VLOOKUP(ROWS($AD$4:AD2235),$Z$4:$AC$3778,2,FALSE),"")</f>
        <v>Organic Compounds in Water by GC/MS (D4128 ASTM)</v>
      </c>
      <c r="AF2235" s="37"/>
    </row>
    <row r="2236" spans="16:32" ht="15" customHeight="1">
      <c r="P2236" s="38">
        <f>IF(ISNUMBER(SEARCH(Search!$K$13,'Valid Values - Search'!U2236)),MAX($P$3:P2235)+1,0)</f>
        <v>2233</v>
      </c>
      <c r="Q2236" s="38">
        <f>IF(ISNUMBER(SEARCH(Search!$K$5,'Valid Values - Search'!R2236)),MAX($Q$3:Q2235)+1,0)</f>
        <v>2233</v>
      </c>
      <c r="R2236" s="64" t="s">
        <v>5929</v>
      </c>
      <c r="S2236" s="70" t="s">
        <v>102</v>
      </c>
      <c r="T2236" s="70" t="s">
        <v>102</v>
      </c>
      <c r="U2236" s="93" t="s">
        <v>10283</v>
      </c>
      <c r="V2236" s="94">
        <v>913</v>
      </c>
      <c r="W2236" s="97" t="s">
        <v>5929</v>
      </c>
      <c r="X2236" s="38" t="str">
        <f>IFERROR(VLOOKUP(ROWS($X$4:X2236),$Q$4:$R$5094,2,FALSE),"")</f>
        <v>Dimethyl terephthalate</v>
      </c>
      <c r="Y2236" s="38" t="str">
        <f>IFERROR(VLOOKUP(ROWS($Y$4:Y2236),$P$4:$U$5094,6,FALSE),"")</f>
        <v>120-61-6</v>
      </c>
      <c r="Z2236" s="38">
        <f>IF(ISNUMBER(SEARCH(Search!$K$21,'Valid Values - Search'!AA2236)),MAX($Z$3:Z2235)+1,0)</f>
        <v>2233</v>
      </c>
      <c r="AA2236" s="64" t="s">
        <v>13787</v>
      </c>
      <c r="AB2236" s="70" t="s">
        <v>3179</v>
      </c>
      <c r="AC2236" s="71" t="s">
        <v>1102</v>
      </c>
      <c r="AD2236" s="38" t="str">
        <f>IFERROR(VLOOKUP(ROWS($AD$4:AD2236),$Z$4:$AC$3778,2,FALSE),"")</f>
        <v>Organic Compounds in Water,sediment,soil by purge and trap Gas Chromatography/Mass Spectrometry (GC/MS) and (GC/EC) (OLM4.2 USEPA)</v>
      </c>
      <c r="AF2236" s="37"/>
    </row>
    <row r="2237" spans="16:32" ht="15" customHeight="1">
      <c r="P2237" s="38">
        <f>IF(ISNUMBER(SEARCH(Search!$K$13,'Valid Values - Search'!U2237)),MAX($P$3:P2236)+1,0)</f>
        <v>2234</v>
      </c>
      <c r="Q2237" s="38">
        <f>IF(ISNUMBER(SEARCH(Search!$K$5,'Valid Values - Search'!R2237)),MAX($Q$3:Q2236)+1,0)</f>
        <v>2234</v>
      </c>
      <c r="R2237" s="64" t="s">
        <v>5930</v>
      </c>
      <c r="S2237" s="70" t="s">
        <v>102</v>
      </c>
      <c r="T2237" s="70" t="s">
        <v>102</v>
      </c>
      <c r="U2237" s="93" t="s">
        <v>10284</v>
      </c>
      <c r="V2237" s="94">
        <v>908</v>
      </c>
      <c r="W2237" s="97" t="s">
        <v>5930</v>
      </c>
      <c r="X2237" s="38" t="str">
        <f>IFERROR(VLOOKUP(ROWS($X$4:X2237),$Q$4:$R$5094,2,FALSE),"")</f>
        <v>Dimethylacetamide</v>
      </c>
      <c r="Y2237" s="38" t="str">
        <f>IFERROR(VLOOKUP(ROWS($Y$4:Y2237),$P$4:$U$5094,6,FALSE),"")</f>
        <v>127-19-5</v>
      </c>
      <c r="Z2237" s="38">
        <f>IF(ISNUMBER(SEARCH(Search!$K$21,'Valid Values - Search'!AA2237)),MAX($Z$3:Z2236)+1,0)</f>
        <v>2234</v>
      </c>
      <c r="AA2237" s="64" t="s">
        <v>13788</v>
      </c>
      <c r="AB2237" s="70">
        <v>537</v>
      </c>
      <c r="AC2237" s="71" t="s">
        <v>1102</v>
      </c>
      <c r="AD2237" s="38" t="str">
        <f>IFERROR(VLOOKUP(ROWS($AD$4:AD2237),$Z$4:$AC$3778,2,FALSE),"")</f>
        <v>Organic contaminants in drinking water by direct aqueous injection-liquid chromatography/tandem mass spectrometry (537 USEPA)</v>
      </c>
      <c r="AF2237" s="37"/>
    </row>
    <row r="2238" spans="16:32" ht="15" customHeight="1">
      <c r="P2238" s="38">
        <f>IF(ISNUMBER(SEARCH(Search!$K$13,'Valid Values - Search'!U2238)),MAX($P$3:P2237)+1,0)</f>
        <v>2235</v>
      </c>
      <c r="Q2238" s="38">
        <f>IF(ISNUMBER(SEARCH(Search!$K$5,'Valid Values - Search'!R2238)),MAX($Q$3:Q2237)+1,0)</f>
        <v>2235</v>
      </c>
      <c r="R2238" s="64" t="s">
        <v>5931</v>
      </c>
      <c r="S2238" s="70" t="s">
        <v>102</v>
      </c>
      <c r="T2238" s="70" t="s">
        <v>102</v>
      </c>
      <c r="U2238" s="93" t="s">
        <v>10285</v>
      </c>
      <c r="V2238" s="94">
        <v>914</v>
      </c>
      <c r="W2238" s="97" t="s">
        <v>5931</v>
      </c>
      <c r="X2238" s="38" t="str">
        <f>IFERROR(VLOOKUP(ROWS($X$4:X2238),$Q$4:$R$5094,2,FALSE),"")</f>
        <v>Dimethylamine</v>
      </c>
      <c r="Y2238" s="38" t="str">
        <f>IFERROR(VLOOKUP(ROWS($Y$4:Y2238),$P$4:$U$5094,6,FALSE),"")</f>
        <v>124-40-3</v>
      </c>
      <c r="Z2238" s="38">
        <f>IF(ISNUMBER(SEARCH(Search!$K$21,'Valid Values - Search'!AA2238)),MAX($Z$3:Z2237)+1,0)</f>
        <v>2235</v>
      </c>
      <c r="AA2238" s="64" t="s">
        <v>13789</v>
      </c>
      <c r="AB2238" s="70">
        <v>538</v>
      </c>
      <c r="AC2238" s="71" t="s">
        <v>1102</v>
      </c>
      <c r="AD2238" s="38" t="str">
        <f>IFERROR(VLOOKUP(ROWS($AD$4:AD2238),$Z$4:$AC$3778,2,FALSE),"")</f>
        <v>Organic contaminants in drinking water by direct aqueous injection-liquid chromatography/tandem mass spectrometry (538 USEPA)</v>
      </c>
      <c r="AF2238" s="37"/>
    </row>
    <row r="2239" spans="16:32" ht="15" customHeight="1">
      <c r="P2239" s="38">
        <f>IF(ISNUMBER(SEARCH(Search!$K$13,'Valid Values - Search'!U2239)),MAX($P$3:P2238)+1,0)</f>
        <v>2236</v>
      </c>
      <c r="Q2239" s="38">
        <f>IF(ISNUMBER(SEARCH(Search!$K$5,'Valid Values - Search'!R2239)),MAX($Q$3:Q2238)+1,0)</f>
        <v>2236</v>
      </c>
      <c r="R2239" s="64" t="s">
        <v>5932</v>
      </c>
      <c r="S2239" s="70" t="s">
        <v>102</v>
      </c>
      <c r="T2239" s="70" t="s">
        <v>102</v>
      </c>
      <c r="U2239" s="93" t="s">
        <v>10286</v>
      </c>
      <c r="V2239" s="94">
        <v>1002625</v>
      </c>
      <c r="W2239" s="97" t="s">
        <v>5932</v>
      </c>
      <c r="X2239" s="38" t="str">
        <f>IFERROR(VLOOKUP(ROWS($X$4:X2239),$Q$4:$R$5094,2,FALSE),"")</f>
        <v>Dimethylmercury</v>
      </c>
      <c r="Y2239" s="38" t="str">
        <f>IFERROR(VLOOKUP(ROWS($Y$4:Y2239),$P$4:$U$5094,6,FALSE),"")</f>
        <v>593-74-8</v>
      </c>
      <c r="Z2239" s="38">
        <f>IF(ISNUMBER(SEARCH(Search!$K$21,'Valid Values - Search'!AA2239)),MAX($Z$3:Z2238)+1,0)</f>
        <v>2236</v>
      </c>
      <c r="AA2239" s="64" t="s">
        <v>13790</v>
      </c>
      <c r="AB2239" s="70">
        <v>130.11000000000001</v>
      </c>
      <c r="AC2239" s="71" t="s">
        <v>1180</v>
      </c>
      <c r="AD2239" s="38" t="str">
        <f>IFERROR(VLOOKUP(ROWS($AD$4:AD2239),$Z$4:$AC$3778,2,FALSE),"")</f>
        <v>Organic contaminants in marine animal tissues by GC-ECD (130.11 USDOC/NOAA)</v>
      </c>
      <c r="AF2239" s="37"/>
    </row>
    <row r="2240" spans="16:32" ht="15" customHeight="1">
      <c r="P2240" s="38">
        <f>IF(ISNUMBER(SEARCH(Search!$K$13,'Valid Values - Search'!U2240)),MAX($P$3:P2239)+1,0)</f>
        <v>2237</v>
      </c>
      <c r="Q2240" s="38">
        <f>IF(ISNUMBER(SEARCH(Search!$K$5,'Valid Values - Search'!R2240)),MAX($Q$3:Q2239)+1,0)</f>
        <v>2237</v>
      </c>
      <c r="R2240" s="64" t="s">
        <v>5933</v>
      </c>
      <c r="S2240" s="70" t="s">
        <v>102</v>
      </c>
      <c r="T2240" s="70" t="s">
        <v>102</v>
      </c>
      <c r="U2240" s="93" t="s">
        <v>10287</v>
      </c>
      <c r="V2240" s="94">
        <v>923</v>
      </c>
      <c r="W2240" s="97" t="s">
        <v>5933</v>
      </c>
      <c r="X2240" s="38" t="str">
        <f>IFERROR(VLOOKUP(ROWS($X$4:X2240),$Q$4:$R$5094,2,FALSE),"")</f>
        <v>Dimethylnaphthalene</v>
      </c>
      <c r="Y2240" s="38" t="str">
        <f>IFERROR(VLOOKUP(ROWS($Y$4:Y2240),$P$4:$U$5094,6,FALSE),"")</f>
        <v>28804-88-8</v>
      </c>
      <c r="Z2240" s="38">
        <f>IF(ISNUMBER(SEARCH(Search!$K$21,'Valid Values - Search'!AA2240)),MAX($Z$3:Z2239)+1,0)</f>
        <v>2237</v>
      </c>
      <c r="AA2240" s="64" t="s">
        <v>13791</v>
      </c>
      <c r="AB2240" s="70">
        <v>130.31</v>
      </c>
      <c r="AC2240" s="71" t="s">
        <v>1180</v>
      </c>
      <c r="AD2240" s="38" t="str">
        <f>IFERROR(VLOOKUP(ROWS($AD$4:AD2240),$Z$4:$AC$3778,2,FALSE),"")</f>
        <v>Organic contaminants in marine animal tissues by GC-MS (130.31 USDOC/NOAA)</v>
      </c>
      <c r="AF2240" s="37"/>
    </row>
    <row r="2241" spans="16:32" ht="15" customHeight="1">
      <c r="P2241" s="38">
        <f>IF(ISNUMBER(SEARCH(Search!$K$13,'Valid Values - Search'!U2241)),MAX($P$3:P2240)+1,0)</f>
        <v>2238</v>
      </c>
      <c r="Q2241" s="38">
        <f>IF(ISNUMBER(SEARCH(Search!$K$5,'Valid Values - Search'!R2241)),MAX($Q$3:Q2240)+1,0)</f>
        <v>2238</v>
      </c>
      <c r="R2241" s="64" t="s">
        <v>5934</v>
      </c>
      <c r="S2241" s="70" t="s">
        <v>102</v>
      </c>
      <c r="T2241" s="70" t="s">
        <v>102</v>
      </c>
      <c r="U2241" s="93" t="s">
        <v>10288</v>
      </c>
      <c r="V2241" s="94">
        <v>16003</v>
      </c>
      <c r="W2241" s="97" t="s">
        <v>5934</v>
      </c>
      <c r="X2241" s="38" t="str">
        <f>IFERROR(VLOOKUP(ROWS($X$4:X2241),$Q$4:$R$5094,2,FALSE),"")</f>
        <v>Dimethylphenanthrene</v>
      </c>
      <c r="Y2241" s="38" t="str">
        <f>IFERROR(VLOOKUP(ROWS($Y$4:Y2241),$P$4:$U$5094,6,FALSE),"")</f>
        <v>29062-98-4</v>
      </c>
      <c r="Z2241" s="38">
        <f>IF(ISNUMBER(SEARCH(Search!$K$21,'Valid Values - Search'!AA2241)),MAX($Z$3:Z2240)+1,0)</f>
        <v>2238</v>
      </c>
      <c r="AA2241" s="64" t="s">
        <v>13792</v>
      </c>
      <c r="AB2241" s="70">
        <v>130.1</v>
      </c>
      <c r="AC2241" s="71" t="s">
        <v>1180</v>
      </c>
      <c r="AD2241" s="38" t="str">
        <f>IFERROR(VLOOKUP(ROWS($AD$4:AD2241),$Z$4:$AC$3778,2,FALSE),"")</f>
        <v>Organic contaminants in marine sediments by GC-ECD (130.1 USDOC/NOAA)</v>
      </c>
      <c r="AF2241" s="37"/>
    </row>
    <row r="2242" spans="16:32" ht="15" customHeight="1">
      <c r="P2242" s="38">
        <f>IF(ISNUMBER(SEARCH(Search!$K$13,'Valid Values - Search'!U2242)),MAX($P$3:P2241)+1,0)</f>
        <v>2239</v>
      </c>
      <c r="Q2242" s="38">
        <f>IF(ISNUMBER(SEARCH(Search!$K$5,'Valid Values - Search'!R2242)),MAX($Q$3:Q2241)+1,0)</f>
        <v>2239</v>
      </c>
      <c r="R2242" s="64" t="s">
        <v>5935</v>
      </c>
      <c r="S2242" s="70" t="s">
        <v>102</v>
      </c>
      <c r="T2242" s="70" t="s">
        <v>102</v>
      </c>
      <c r="U2242" s="93" t="s">
        <v>10289</v>
      </c>
      <c r="V2242" s="94">
        <v>911</v>
      </c>
      <c r="W2242" s="97" t="s">
        <v>5935</v>
      </c>
      <c r="X2242" s="38" t="str">
        <f>IFERROR(VLOOKUP(ROWS($X$4:X2242),$Q$4:$R$5094,2,FALSE),"")</f>
        <v>Dimethylstyrene</v>
      </c>
      <c r="Y2242" s="38" t="str">
        <f>IFERROR(VLOOKUP(ROWS($Y$4:Y2242),$P$4:$U$5094,6,FALSE),"")</f>
        <v>27576-03-0</v>
      </c>
      <c r="Z2242" s="38">
        <f>IF(ISNUMBER(SEARCH(Search!$K$21,'Valid Values - Search'!AA2242)),MAX($Z$3:Z2241)+1,0)</f>
        <v>2239</v>
      </c>
      <c r="AA2242" s="64" t="s">
        <v>13793</v>
      </c>
      <c r="AB2242" s="70">
        <v>130.30000000000001</v>
      </c>
      <c r="AC2242" s="71" t="s">
        <v>1180</v>
      </c>
      <c r="AD2242" s="38" t="str">
        <f>IFERROR(VLOOKUP(ROWS($AD$4:AD2242),$Z$4:$AC$3778,2,FALSE),"")</f>
        <v>Organic contaminants in marine sediments by GC-MS (130.3 USDOC/NOAA)</v>
      </c>
      <c r="AF2242" s="37"/>
    </row>
    <row r="2243" spans="16:32" ht="15" customHeight="1">
      <c r="P2243" s="38">
        <f>IF(ISNUMBER(SEARCH(Search!$K$13,'Valid Values - Search'!U2243)),MAX($P$3:P2242)+1,0)</f>
        <v>2240</v>
      </c>
      <c r="Q2243" s="38">
        <f>IF(ISNUMBER(SEARCH(Search!$K$5,'Valid Values - Search'!R2243)),MAX($Q$3:Q2242)+1,0)</f>
        <v>2240</v>
      </c>
      <c r="R2243" s="64" t="s">
        <v>5936</v>
      </c>
      <c r="S2243" s="70" t="s">
        <v>102</v>
      </c>
      <c r="T2243" s="70" t="s">
        <v>102</v>
      </c>
      <c r="U2243" s="93" t="s">
        <v>10290</v>
      </c>
      <c r="V2243" s="94">
        <v>17189</v>
      </c>
      <c r="W2243" s="97" t="s">
        <v>5936</v>
      </c>
      <c r="X2243" s="38" t="str">
        <f>IFERROR(VLOOKUP(ROWS($X$4:X2243),$Q$4:$R$5094,2,FALSE),"")</f>
        <v>Dimethylvinyl chloride</v>
      </c>
      <c r="Y2243" s="38" t="str">
        <f>IFERROR(VLOOKUP(ROWS($Y$4:Y2243),$P$4:$U$5094,6,FALSE),"")</f>
        <v>513-37-1</v>
      </c>
      <c r="Z2243" s="38">
        <f>IF(ISNUMBER(SEARCH(Search!$K$21,'Valid Values - Search'!AA2243)),MAX($Z$3:Z2242)+1,0)</f>
        <v>2240</v>
      </c>
      <c r="AA2243" s="64" t="s">
        <v>13794</v>
      </c>
      <c r="AB2243" s="70">
        <v>130.01</v>
      </c>
      <c r="AC2243" s="71" t="s">
        <v>1180</v>
      </c>
      <c r="AD2243" s="38" t="str">
        <f>IFERROR(VLOOKUP(ROWS($AD$4:AD2243),$Z$4:$AC$3778,2,FALSE),"")</f>
        <v>Organic contaminates in marine animal tissues by GC-FPD (130.01 USDOC/NOAA)</v>
      </c>
      <c r="AF2243" s="37"/>
    </row>
    <row r="2244" spans="16:32" ht="15" customHeight="1">
      <c r="P2244" s="38">
        <f>IF(ISNUMBER(SEARCH(Search!$K$13,'Valid Values - Search'!U2244)),MAX($P$3:P2243)+1,0)</f>
        <v>2241</v>
      </c>
      <c r="Q2244" s="38">
        <f>IF(ISNUMBER(SEARCH(Search!$K$5,'Valid Values - Search'!R2244)),MAX($Q$3:Q2243)+1,0)</f>
        <v>2241</v>
      </c>
      <c r="R2244" s="64" t="s">
        <v>15426</v>
      </c>
      <c r="S2244" s="99" t="s">
        <v>101</v>
      </c>
      <c r="T2244" s="99" t="s">
        <v>102</v>
      </c>
      <c r="U2244" s="100" t="s">
        <v>8785</v>
      </c>
      <c r="V2244" s="101">
        <v>381</v>
      </c>
      <c r="W2244" s="97" t="s">
        <v>15426</v>
      </c>
      <c r="X2244" s="38" t="str">
        <f>IFERROR(VLOOKUP(ROWS($X$4:X2244),$Q$4:$R$5094,2,FALSE),"")</f>
        <v>Di-n-butyl phthalate</v>
      </c>
      <c r="Y2244" s="38" t="str">
        <f>IFERROR(VLOOKUP(ROWS($Y$4:Y2244),$P$4:$U$5094,6,FALSE),"")</f>
        <v>84-74-2</v>
      </c>
      <c r="Z2244" s="38">
        <f>IF(ISNUMBER(SEARCH(Search!$K$21,'Valid Values - Search'!AA2244)),MAX($Z$3:Z2243)+1,0)</f>
        <v>2241</v>
      </c>
      <c r="AA2244" s="64" t="s">
        <v>13795</v>
      </c>
      <c r="AB2244" s="70">
        <v>1649</v>
      </c>
      <c r="AC2244" s="71" t="s">
        <v>1102</v>
      </c>
      <c r="AD2244" s="38" t="str">
        <f>IFERROR(VLOOKUP(ROWS($AD$4:AD2244),$Z$4:$AC$3778,2,FALSE),"")</f>
        <v>Organic Halides by Coulometry (1649 USEPA)</v>
      </c>
      <c r="AF2244" s="37"/>
    </row>
    <row r="2245" spans="16:32" ht="15" customHeight="1">
      <c r="P2245" s="38">
        <f>IF(ISNUMBER(SEARCH(Search!$K$13,'Valid Values - Search'!U2245)),MAX($P$3:P2244)+1,0)</f>
        <v>2242</v>
      </c>
      <c r="Q2245" s="38">
        <f>IF(ISNUMBER(SEARCH(Search!$K$5,'Valid Values - Search'!R2245)),MAX($Q$3:Q2244)+1,0)</f>
        <v>2242</v>
      </c>
      <c r="R2245" s="64" t="s">
        <v>15427</v>
      </c>
      <c r="S2245" s="99" t="s">
        <v>101</v>
      </c>
      <c r="T2245" s="99" t="s">
        <v>102</v>
      </c>
      <c r="U2245" s="100" t="s">
        <v>8786</v>
      </c>
      <c r="V2245" s="101">
        <v>11717</v>
      </c>
      <c r="W2245" s="97" t="s">
        <v>15427</v>
      </c>
      <c r="X2245" s="38" t="str">
        <f>IFERROR(VLOOKUP(ROWS($X$4:X2245),$Q$4:$R$5094,2,FALSE),"")</f>
        <v>Di-n-butyltin</v>
      </c>
      <c r="Y2245" s="38" t="str">
        <f>IFERROR(VLOOKUP(ROWS($Y$4:Y2245),$P$4:$U$5094,6,FALSE),"")</f>
        <v>1002-53-5</v>
      </c>
      <c r="Z2245" s="38">
        <f>IF(ISNUMBER(SEARCH(Search!$K$21,'Valid Values - Search'!AA2245)),MAX($Z$3:Z2244)+1,0)</f>
        <v>2242</v>
      </c>
      <c r="AA2245" s="64" t="s">
        <v>13796</v>
      </c>
      <c r="AB2245" s="70">
        <v>1648</v>
      </c>
      <c r="AC2245" s="71" t="s">
        <v>1102</v>
      </c>
      <c r="AD2245" s="38" t="str">
        <f>IFERROR(VLOOKUP(ROWS($AD$4:AD2245),$Z$4:$AC$3778,2,FALSE),"")</f>
        <v>Organic Halides by Neutron Activation (1648 USEPA)</v>
      </c>
      <c r="AF2245" s="37"/>
    </row>
    <row r="2246" spans="16:32" ht="15" customHeight="1">
      <c r="P2246" s="38">
        <f>IF(ISNUMBER(SEARCH(Search!$K$13,'Valid Values - Search'!U2246)),MAX($P$3:P2245)+1,0)</f>
        <v>2243</v>
      </c>
      <c r="Q2246" s="38">
        <f>IF(ISNUMBER(SEARCH(Search!$K$5,'Valid Values - Search'!R2246)),MAX($Q$3:Q2245)+1,0)</f>
        <v>2243</v>
      </c>
      <c r="R2246" s="64" t="s">
        <v>5937</v>
      </c>
      <c r="S2246" s="70" t="s">
        <v>102</v>
      </c>
      <c r="T2246" s="70" t="s">
        <v>102</v>
      </c>
      <c r="U2246" s="93" t="s">
        <v>10291</v>
      </c>
      <c r="V2246" s="94">
        <v>935</v>
      </c>
      <c r="W2246" s="97" t="s">
        <v>5937</v>
      </c>
      <c r="X2246" s="38" t="str">
        <f>IFERROR(VLOOKUP(ROWS($X$4:X2246),$Q$4:$R$5094,2,FALSE),"")</f>
        <v>Dinex</v>
      </c>
      <c r="Y2246" s="38" t="str">
        <f>IFERROR(VLOOKUP(ROWS($Y$4:Y2246),$P$4:$U$5094,6,FALSE),"")</f>
        <v>131-89-5</v>
      </c>
      <c r="Z2246" s="38">
        <f>IF(ISNUMBER(SEARCH(Search!$K$21,'Valid Values - Search'!AA2246)),MAX($Z$3:Z2245)+1,0)</f>
        <v>2243</v>
      </c>
      <c r="AA2246" s="64" t="s">
        <v>13798</v>
      </c>
      <c r="AB2246" s="70">
        <v>1650</v>
      </c>
      <c r="AC2246" s="71" t="s">
        <v>1102</v>
      </c>
      <c r="AD2246" s="38" t="str">
        <f>IFERROR(VLOOKUP(ROWS($AD$4:AD2246),$Z$4:$AC$3778,2,FALSE),"")</f>
        <v>Organic Halides in Water (1650 USEPA)</v>
      </c>
      <c r="AF2246" s="37"/>
    </row>
    <row r="2247" spans="16:32" ht="15" customHeight="1">
      <c r="P2247" s="38">
        <f>IF(ISNUMBER(SEARCH(Search!$K$13,'Valid Values - Search'!U2247)),MAX($P$3:P2246)+1,0)</f>
        <v>2244</v>
      </c>
      <c r="Q2247" s="38">
        <f>IF(ISNUMBER(SEARCH(Search!$K$5,'Valid Values - Search'!R2247)),MAX($Q$3:Q2246)+1,0)</f>
        <v>2244</v>
      </c>
      <c r="R2247" s="64" t="s">
        <v>5938</v>
      </c>
      <c r="S2247" s="70" t="s">
        <v>102</v>
      </c>
      <c r="T2247" s="70" t="s">
        <v>102</v>
      </c>
      <c r="U2247" s="93" t="s">
        <v>10292</v>
      </c>
      <c r="V2247" s="94">
        <v>1000799</v>
      </c>
      <c r="W2247" s="97" t="s">
        <v>5938</v>
      </c>
      <c r="X2247" s="38" t="str">
        <f>IFERROR(VLOOKUP(ROWS($X$4:X2247),$Q$4:$R$5094,2,FALSE),"")</f>
        <v>Dinitrophenol</v>
      </c>
      <c r="Y2247" s="38" t="str">
        <f>IFERROR(VLOOKUP(ROWS($Y$4:Y2247),$P$4:$U$5094,6,FALSE),"")</f>
        <v>25550-58-7</v>
      </c>
      <c r="Z2247" s="38">
        <f>IF(ISNUMBER(SEARCH(Search!$K$21,'Valid Values - Search'!AA2247)),MAX($Z$3:Z2246)+1,0)</f>
        <v>2244</v>
      </c>
      <c r="AA2247" s="64" t="s">
        <v>13797</v>
      </c>
      <c r="AB2247" s="70" t="s">
        <v>2373</v>
      </c>
      <c r="AC2247" s="71" t="s">
        <v>1184</v>
      </c>
      <c r="AD2247" s="38" t="str">
        <f>IFERROR(VLOOKUP(ROWS($AD$4:AD2247),$Z$4:$AC$3778,2,FALSE),"")</f>
        <v>Organic Halides in Water (D4744 ASTM)</v>
      </c>
      <c r="AF2247" s="37"/>
    </row>
    <row r="2248" spans="16:32" ht="15" customHeight="1">
      <c r="P2248" s="38">
        <f>IF(ISNUMBER(SEARCH(Search!$K$13,'Valid Values - Search'!U2248)),MAX($P$3:P2247)+1,0)</f>
        <v>2245</v>
      </c>
      <c r="Q2248" s="38">
        <f>IF(ISNUMBER(SEARCH(Search!$K$5,'Valid Values - Search'!R2248)),MAX($Q$3:Q2247)+1,0)</f>
        <v>2245</v>
      </c>
      <c r="R2248" s="64" t="s">
        <v>5939</v>
      </c>
      <c r="S2248" s="70" t="s">
        <v>102</v>
      </c>
      <c r="T2248" s="70" t="s">
        <v>102</v>
      </c>
      <c r="U2248" s="93" t="s">
        <v>10293</v>
      </c>
      <c r="V2248" s="94">
        <v>939</v>
      </c>
      <c r="W2248" s="97" t="s">
        <v>5939</v>
      </c>
      <c r="X2248" s="38" t="str">
        <f>IFERROR(VLOOKUP(ROWS($X$4:X2248),$Q$4:$R$5094,2,FALSE),"")</f>
        <v>Dinitrotoluene</v>
      </c>
      <c r="Y2248" s="38" t="str">
        <f>IFERROR(VLOOKUP(ROWS($Y$4:Y2248),$P$4:$U$5094,6,FALSE),"")</f>
        <v>25321-14-6</v>
      </c>
      <c r="Z2248" s="38">
        <f>IF(ISNUMBER(SEARCH(Search!$K$21,'Valid Values - Search'!AA2248)),MAX($Z$3:Z2247)+1,0)</f>
        <v>2245</v>
      </c>
      <c r="AA2248" s="64" t="s">
        <v>13799</v>
      </c>
      <c r="AB2248" s="70" t="s">
        <v>1336</v>
      </c>
      <c r="AC2248" s="71" t="s">
        <v>1188</v>
      </c>
      <c r="AD2248" s="38" t="str">
        <f>IFERROR(VLOOKUP(ROWS($AD$4:AD2248),$Z$4:$AC$3778,2,FALSE),"")</f>
        <v>Organic matter in soil (29-3.5.2 ASA(2ND ED.))</v>
      </c>
      <c r="AF2248" s="37"/>
    </row>
    <row r="2249" spans="16:32" ht="15" customHeight="1">
      <c r="P2249" s="38">
        <f>IF(ISNUMBER(SEARCH(Search!$K$13,'Valid Values - Search'!U2249)),MAX($P$3:P2248)+1,0)</f>
        <v>2246</v>
      </c>
      <c r="Q2249" s="38">
        <f>IF(ISNUMBER(SEARCH(Search!$K$5,'Valid Values - Search'!R2249)),MAX($Q$3:Q2248)+1,0)</f>
        <v>2246</v>
      </c>
      <c r="R2249" s="64" t="s">
        <v>5801</v>
      </c>
      <c r="S2249" s="70" t="s">
        <v>101</v>
      </c>
      <c r="T2249" s="70" t="s">
        <v>102</v>
      </c>
      <c r="U2249" s="93" t="s">
        <v>8797</v>
      </c>
      <c r="V2249" s="94">
        <v>384</v>
      </c>
      <c r="W2249" s="97" t="s">
        <v>5801</v>
      </c>
      <c r="X2249" s="38" t="str">
        <f>IFERROR(VLOOKUP(ROWS($X$4:X2249),$Q$4:$R$5094,2,FALSE),"")</f>
        <v>Di-n-octyl phthalate</v>
      </c>
      <c r="Y2249" s="38" t="str">
        <f>IFERROR(VLOOKUP(ROWS($Y$4:Y2249),$P$4:$U$5094,6,FALSE),"")</f>
        <v>117-84-0</v>
      </c>
      <c r="Z2249" s="38">
        <f>IF(ISNUMBER(SEARCH(Search!$K$21,'Valid Values - Search'!AA2249)),MAX($Z$3:Z2248)+1,0)</f>
        <v>2246</v>
      </c>
      <c r="AA2249" s="64" t="s">
        <v>13800</v>
      </c>
      <c r="AB2249" s="70" t="s">
        <v>1565</v>
      </c>
      <c r="AC2249" s="71" t="s">
        <v>1156</v>
      </c>
      <c r="AD2249" s="38" t="str">
        <f>IFERROR(VLOOKUP(ROWS($AD$4:AD2249),$Z$4:$AC$3778,2,FALSE),"")</f>
        <v>Organic Nitrogen/Semi-Micro-Kjeldahl (4500-N(ORG) C APHA)</v>
      </c>
      <c r="AF2249" s="37"/>
    </row>
    <row r="2250" spans="16:32" ht="15" customHeight="1">
      <c r="P2250" s="38">
        <f>IF(ISNUMBER(SEARCH(Search!$K$13,'Valid Values - Search'!U2250)),MAX($P$3:P2249)+1,0)</f>
        <v>2247</v>
      </c>
      <c r="Q2250" s="38">
        <f>IF(ISNUMBER(SEARCH(Search!$K$5,'Valid Values - Search'!R2250)),MAX($Q$3:Q2249)+1,0)</f>
        <v>2247</v>
      </c>
      <c r="R2250" s="64" t="s">
        <v>5940</v>
      </c>
      <c r="S2250" s="70" t="s">
        <v>101</v>
      </c>
      <c r="T2250" s="70" t="s">
        <v>102</v>
      </c>
      <c r="U2250" s="93" t="s">
        <v>8798</v>
      </c>
      <c r="V2250" s="94">
        <v>216</v>
      </c>
      <c r="W2250" s="97" t="s">
        <v>5940</v>
      </c>
      <c r="X2250" s="38" t="str">
        <f>IFERROR(VLOOKUP(ROWS($X$4:X2250),$Q$4:$R$5094,2,FALSE),"")</f>
        <v>Dinoseb</v>
      </c>
      <c r="Y2250" s="38" t="str">
        <f>IFERROR(VLOOKUP(ROWS($Y$4:Y2250),$P$4:$U$5094,6,FALSE),"")</f>
        <v>88-85-7</v>
      </c>
      <c r="Z2250" s="38">
        <f>IF(ISNUMBER(SEARCH(Search!$K$21,'Valid Values - Search'!AA2250)),MAX($Z$3:Z2249)+1,0)</f>
        <v>2247</v>
      </c>
      <c r="AA2250" s="64" t="s">
        <v>13801</v>
      </c>
      <c r="AB2250" s="70">
        <v>5110</v>
      </c>
      <c r="AC2250" s="71" t="s">
        <v>1102</v>
      </c>
      <c r="AD2250" s="38" t="str">
        <f>IFERROR(VLOOKUP(ROWS($AD$4:AD2250),$Z$4:$AC$3778,2,FALSE),"")</f>
        <v>Organic Phase Vapor Pressure in Waste (5110 USEPA)</v>
      </c>
      <c r="AF2250" s="37"/>
    </row>
    <row r="2251" spans="16:32" ht="15" customHeight="1">
      <c r="P2251" s="38">
        <f>IF(ISNUMBER(SEARCH(Search!$K$13,'Valid Values - Search'!U2251)),MAX($P$3:P2250)+1,0)</f>
        <v>2248</v>
      </c>
      <c r="Q2251" s="38">
        <f>IF(ISNUMBER(SEARCH(Search!$K$5,'Valid Values - Search'!R2251)),MAX($Q$3:Q2250)+1,0)</f>
        <v>2248</v>
      </c>
      <c r="R2251" s="64" t="s">
        <v>5941</v>
      </c>
      <c r="S2251" s="70" t="s">
        <v>102</v>
      </c>
      <c r="T2251" s="70" t="s">
        <v>102</v>
      </c>
      <c r="U2251" s="93" t="s">
        <v>10294</v>
      </c>
      <c r="V2251" s="94">
        <v>1002102</v>
      </c>
      <c r="W2251" s="97" t="s">
        <v>5941</v>
      </c>
      <c r="X2251" s="38" t="str">
        <f>IFERROR(VLOOKUP(ROWS($X$4:X2251),$Q$4:$R$5094,2,FALSE),"")</f>
        <v>Dinotefuran</v>
      </c>
      <c r="Y2251" s="38" t="str">
        <f>IFERROR(VLOOKUP(ROWS($Y$4:Y2251),$P$4:$U$5094,6,FALSE),"")</f>
        <v>165252-70-0</v>
      </c>
      <c r="Z2251" s="38">
        <f>IF(ISNUMBER(SEARCH(Search!$K$21,'Valid Values - Search'!AA2251)),MAX($Z$3:Z2250)+1,0)</f>
        <v>2248</v>
      </c>
      <c r="AA2251" s="64" t="s">
        <v>13802</v>
      </c>
      <c r="AB2251" s="70" t="s">
        <v>2635</v>
      </c>
      <c r="AC2251" s="71" t="s">
        <v>1182</v>
      </c>
      <c r="AD2251" s="38" t="str">
        <f>IFERROR(VLOOKUP(ROWS($AD$4:AD2251),$Z$4:$AC$3778,2,FALSE),"")</f>
        <v>Organic plus Inorganic Mercury in Filtered Natural Water by Cold-Vapor AFS (I-2464-01 USDOI/USGS)</v>
      </c>
      <c r="AF2251" s="37"/>
    </row>
    <row r="2252" spans="16:32" ht="15" customHeight="1">
      <c r="P2252" s="38">
        <f>IF(ISNUMBER(SEARCH(Search!$K$13,'Valid Values - Search'!U2252)),MAX($P$3:P2251)+1,0)</f>
        <v>2249</v>
      </c>
      <c r="Q2252" s="38">
        <f>IF(ISNUMBER(SEARCH(Search!$K$5,'Valid Values - Search'!R2252)),MAX($Q$3:Q2251)+1,0)</f>
        <v>2249</v>
      </c>
      <c r="R2252" s="64" t="s">
        <v>5942</v>
      </c>
      <c r="S2252" s="70" t="s">
        <v>102</v>
      </c>
      <c r="T2252" s="70" t="s">
        <v>102</v>
      </c>
      <c r="U2252" s="93" t="s">
        <v>10295</v>
      </c>
      <c r="V2252" s="94">
        <v>1074</v>
      </c>
      <c r="W2252" s="97" t="s">
        <v>5942</v>
      </c>
      <c r="X2252" s="38" t="str">
        <f>IFERROR(VLOOKUP(ROWS($X$4:X2252),$Q$4:$R$5094,2,FALSE),"")</f>
        <v>Dioctyl adipate</v>
      </c>
      <c r="Y2252" s="38" t="str">
        <f>IFERROR(VLOOKUP(ROWS($Y$4:Y2252),$P$4:$U$5094,6,FALSE),"")</f>
        <v>123-79-5</v>
      </c>
      <c r="Z2252" s="38">
        <f>IF(ISNUMBER(SEARCH(Search!$K$21,'Valid Values - Search'!AA2252)),MAX($Z$3:Z2251)+1,0)</f>
        <v>2249</v>
      </c>
      <c r="AA2252" s="64" t="s">
        <v>13803</v>
      </c>
      <c r="AB2252" s="70" t="s">
        <v>2698</v>
      </c>
      <c r="AC2252" s="71" t="s">
        <v>1182</v>
      </c>
      <c r="AD2252" s="38" t="str">
        <f>IFERROR(VLOOKUP(ROWS($AD$4:AD2252),$Z$4:$AC$3778,2,FALSE),"")</f>
        <v>Organic plus Inorganic Mercury in Unfiltered Natural Water by Cold-Vapor AFS (I-4464-01 USDOI/USGS)</v>
      </c>
      <c r="AF2252" s="37"/>
    </row>
    <row r="2253" spans="16:32" ht="15" customHeight="1">
      <c r="P2253" s="38">
        <f>IF(ISNUMBER(SEARCH(Search!$K$13,'Valid Values - Search'!U2253)),MAX($P$3:P2252)+1,0)</f>
        <v>2250</v>
      </c>
      <c r="Q2253" s="38">
        <f>IF(ISNUMBER(SEARCH(Search!$K$5,'Valid Values - Search'!R2253)),MAX($Q$3:Q2252)+1,0)</f>
        <v>2250</v>
      </c>
      <c r="R2253" s="64" t="s">
        <v>5943</v>
      </c>
      <c r="S2253" s="70" t="s">
        <v>102</v>
      </c>
      <c r="T2253" s="70" t="s">
        <v>102</v>
      </c>
      <c r="U2253" s="93" t="s">
        <v>10296</v>
      </c>
      <c r="V2253" s="94">
        <v>945</v>
      </c>
      <c r="W2253" s="97" t="s">
        <v>5943</v>
      </c>
      <c r="X2253" s="38" t="str">
        <f>IFERROR(VLOOKUP(ROWS($X$4:X2253),$Q$4:$R$5094,2,FALSE),"")</f>
        <v>Dioxathion</v>
      </c>
      <c r="Y2253" s="38" t="str">
        <f>IFERROR(VLOOKUP(ROWS($Y$4:Y2253),$P$4:$U$5094,6,FALSE),"")</f>
        <v>78-34-2</v>
      </c>
      <c r="Z2253" s="38">
        <f>IF(ISNUMBER(SEARCH(Search!$K$21,'Valid Values - Search'!AA2253)),MAX($Z$3:Z2252)+1,0)</f>
        <v>2250</v>
      </c>
      <c r="AA2253" s="64" t="s">
        <v>13804</v>
      </c>
      <c r="AB2253" s="70" t="s">
        <v>1504</v>
      </c>
      <c r="AC2253" s="71" t="s">
        <v>1502</v>
      </c>
      <c r="AD2253" s="38" t="str">
        <f>IFERROR(VLOOKUP(ROWS($AD$4:AD2253),$Z$4:$AC$3778,2,FALSE),"")</f>
        <v>Organically Labeled Tritium (3H-03 USDOE/EML)</v>
      </c>
      <c r="AF2253" s="37"/>
    </row>
    <row r="2254" spans="16:32" ht="15" customHeight="1">
      <c r="P2254" s="38">
        <f>IF(ISNUMBER(SEARCH(Search!$K$13,'Valid Values - Search'!U2254)),MAX($P$3:P2253)+1,0)</f>
        <v>2251</v>
      </c>
      <c r="Q2254" s="38">
        <f>IF(ISNUMBER(SEARCH(Search!$K$5,'Valid Values - Search'!R2254)),MAX($Q$3:Q2253)+1,0)</f>
        <v>2251</v>
      </c>
      <c r="R2254" s="64" t="s">
        <v>5944</v>
      </c>
      <c r="S2254" s="70" t="s">
        <v>102</v>
      </c>
      <c r="T2254" s="70" t="s">
        <v>102</v>
      </c>
      <c r="U2254" s="93" t="s">
        <v>8459</v>
      </c>
      <c r="V2254" s="94">
        <v>15992</v>
      </c>
      <c r="W2254" s="97" t="s">
        <v>5944</v>
      </c>
      <c r="X2254" s="38" t="str">
        <f>IFERROR(VLOOKUP(ROWS($X$4:X2254),$Q$4:$R$5094,2,FALSE),"")</f>
        <v>Dioxin and furan mixture, unspecified</v>
      </c>
      <c r="Y2254" s="38" t="str">
        <f>IFERROR(VLOOKUP(ROWS($Y$4:Y2254),$P$4:$U$5094,6,FALSE),"")</f>
        <v>N/A</v>
      </c>
      <c r="Z2254" s="38">
        <f>IF(ISNUMBER(SEARCH(Search!$K$21,'Valid Values - Search'!AA2254)),MAX($Z$3:Z2253)+1,0)</f>
        <v>2251</v>
      </c>
      <c r="AA2254" s="64" t="s">
        <v>13805</v>
      </c>
      <c r="AB2254" s="70" t="s">
        <v>3176</v>
      </c>
      <c r="AC2254" s="71" t="s">
        <v>1102</v>
      </c>
      <c r="AD2254" s="38" t="str">
        <f>IFERROR(VLOOKUP(ROWS($AD$4:AD2254),$Z$4:$AC$3778,2,FALSE),"")</f>
        <v>Organics Analysis, Multi-Media, Hi-Conc (OHC USEPA)</v>
      </c>
      <c r="AF2254" s="37"/>
    </row>
    <row r="2255" spans="16:32" ht="15" customHeight="1">
      <c r="P2255" s="38">
        <f>IF(ISNUMBER(SEARCH(Search!$K$13,'Valid Values - Search'!U2255)),MAX($P$3:P2254)+1,0)</f>
        <v>2252</v>
      </c>
      <c r="Q2255" s="38">
        <f>IF(ISNUMBER(SEARCH(Search!$K$5,'Valid Values - Search'!R2255)),MAX($Q$3:Q2254)+1,0)</f>
        <v>2252</v>
      </c>
      <c r="R2255" s="64" t="s">
        <v>5945</v>
      </c>
      <c r="S2255" s="70" t="s">
        <v>101</v>
      </c>
      <c r="T2255" s="70" t="s">
        <v>102</v>
      </c>
      <c r="U2255" s="93" t="s">
        <v>8799</v>
      </c>
      <c r="V2255" s="94">
        <v>199</v>
      </c>
      <c r="W2255" s="97" t="s">
        <v>5945</v>
      </c>
      <c r="X2255" s="38" t="str">
        <f>IFERROR(VLOOKUP(ROWS($X$4:X2255),$Q$4:$R$5094,2,FALSE),"")</f>
        <v>Diphenamid</v>
      </c>
      <c r="Y2255" s="38" t="str">
        <f>IFERROR(VLOOKUP(ROWS($Y$4:Y2255),$P$4:$U$5094,6,FALSE),"")</f>
        <v>957-51-7</v>
      </c>
      <c r="Z2255" s="38">
        <f>IF(ISNUMBER(SEARCH(Search!$K$21,'Valid Values - Search'!AA2255)),MAX($Z$3:Z2254)+1,0)</f>
        <v>2252</v>
      </c>
      <c r="AA2255" s="64" t="s">
        <v>13806</v>
      </c>
      <c r="AB2255" s="70" t="s">
        <v>1724</v>
      </c>
      <c r="AC2255" s="71" t="s">
        <v>1156</v>
      </c>
      <c r="AD2255" s="38" t="str">
        <f>IFERROR(VLOOKUP(ROWS($AD$4:AD2255),$Z$4:$AC$3778,2,FALSE),"")</f>
        <v>Organics by Closed Loop Stripping (6040-B APHA)</v>
      </c>
      <c r="AF2255" s="37"/>
    </row>
    <row r="2256" spans="16:32" ht="15" customHeight="1">
      <c r="P2256" s="38">
        <f>IF(ISNUMBER(SEARCH(Search!$K$13,'Valid Values - Search'!U2256)),MAX($P$3:P2255)+1,0)</f>
        <v>2253</v>
      </c>
      <c r="Q2256" s="38">
        <f>IF(ISNUMBER(SEARCH(Search!$K$5,'Valid Values - Search'!R2256)),MAX($Q$3:Q2255)+1,0)</f>
        <v>2253</v>
      </c>
      <c r="R2256" s="64" t="s">
        <v>15428</v>
      </c>
      <c r="S2256" s="99" t="s">
        <v>101</v>
      </c>
      <c r="T2256" s="99" t="s">
        <v>102</v>
      </c>
      <c r="U2256" s="100" t="s">
        <v>8809</v>
      </c>
      <c r="V2256" s="101">
        <v>1002601</v>
      </c>
      <c r="W2256" s="97" t="s">
        <v>15428</v>
      </c>
      <c r="X2256" s="38" t="str">
        <f>IFERROR(VLOOKUP(ROWS($X$4:X2256),$Q$4:$R$5094,2,FALSE),"")</f>
        <v>Diphenhydramine</v>
      </c>
      <c r="Y2256" s="38" t="str">
        <f>IFERROR(VLOOKUP(ROWS($Y$4:Y2256),$P$4:$U$5094,6,FALSE),"")</f>
        <v>58-73-1</v>
      </c>
      <c r="Z2256" s="38">
        <f>IF(ISNUMBER(SEARCH(Search!$K$21,'Valid Values - Search'!AA2256)),MAX($Z$3:Z2255)+1,0)</f>
        <v>2253</v>
      </c>
      <c r="AA2256" s="64" t="s">
        <v>13807</v>
      </c>
      <c r="AB2256" s="70" t="s">
        <v>2374</v>
      </c>
      <c r="AC2256" s="71" t="s">
        <v>1184</v>
      </c>
      <c r="AD2256" s="38" t="str">
        <f>IFERROR(VLOOKUP(ROWS($AD$4:AD2256),$Z$4:$AC$3778,2,FALSE),"")</f>
        <v>Organics by Fluorescence Spectroscopy (D4763 ASTM)</v>
      </c>
      <c r="AF2256" s="37"/>
    </row>
    <row r="2257" spans="16:32" ht="15" customHeight="1">
      <c r="P2257" s="38">
        <f>IF(ISNUMBER(SEARCH(Search!$K$13,'Valid Values - Search'!U2257)),MAX($P$3:P2256)+1,0)</f>
        <v>2254</v>
      </c>
      <c r="Q2257" s="38">
        <f>IF(ISNUMBER(SEARCH(Search!$K$5,'Valid Values - Search'!R2257)),MAX($Q$3:Q2256)+1,0)</f>
        <v>2254</v>
      </c>
      <c r="R2257" s="64" t="s">
        <v>5946</v>
      </c>
      <c r="S2257" s="70" t="s">
        <v>102</v>
      </c>
      <c r="T2257" s="70" t="s">
        <v>102</v>
      </c>
      <c r="U2257" s="93" t="s">
        <v>10297</v>
      </c>
      <c r="V2257" s="94">
        <v>1003771</v>
      </c>
      <c r="W2257" s="97" t="s">
        <v>5946</v>
      </c>
      <c r="X2257" s="38" t="str">
        <f>IFERROR(VLOOKUP(ROWS($X$4:X2257),$Q$4:$R$5094,2,FALSE),"")</f>
        <v>Diphenhydramine-D3</v>
      </c>
      <c r="Y2257" s="38" t="str">
        <f>IFERROR(VLOOKUP(ROWS($Y$4:Y2257),$P$4:$U$5094,6,FALSE),"")</f>
        <v>170082-18-5</v>
      </c>
      <c r="Z2257" s="38">
        <f>IF(ISNUMBER(SEARCH(Search!$K$21,'Valid Values - Search'!AA2257)),MAX($Z$3:Z2256)+1,0)</f>
        <v>2254</v>
      </c>
      <c r="AA2257" s="64" t="s">
        <v>13808</v>
      </c>
      <c r="AB2257" s="70">
        <v>1018</v>
      </c>
      <c r="AC2257" s="71" t="s">
        <v>1150</v>
      </c>
      <c r="AD2257" s="38" t="str">
        <f>IFERROR(VLOOKUP(ROWS($AD$4:AD2257),$Z$4:$AC$3778,2,FALSE),"")</f>
        <v>Organics by GC/FID (1018 NIOSH)</v>
      </c>
      <c r="AF2257" s="37"/>
    </row>
    <row r="2258" spans="16:32" ht="15" customHeight="1">
      <c r="P2258" s="38">
        <f>IF(ISNUMBER(SEARCH(Search!$K$13,'Valid Values - Search'!U2258)),MAX($P$3:P2257)+1,0)</f>
        <v>2255</v>
      </c>
      <c r="Q2258" s="38">
        <f>IF(ISNUMBER(SEARCH(Search!$K$5,'Valid Values - Search'!R2258)),MAX($Q$3:Q2257)+1,0)</f>
        <v>2255</v>
      </c>
      <c r="R2258" s="64" t="s">
        <v>5947</v>
      </c>
      <c r="S2258" s="70" t="s">
        <v>102</v>
      </c>
      <c r="T2258" s="70" t="s">
        <v>102</v>
      </c>
      <c r="U2258" s="93" t="s">
        <v>10298</v>
      </c>
      <c r="V2258" s="94">
        <v>951</v>
      </c>
      <c r="W2258" s="97" t="s">
        <v>5947</v>
      </c>
      <c r="X2258" s="38" t="str">
        <f>IFERROR(VLOOKUP(ROWS($X$4:X2258),$Q$4:$R$5094,2,FALSE),"")</f>
        <v>Diphenyl disulfide</v>
      </c>
      <c r="Y2258" s="38" t="str">
        <f>IFERROR(VLOOKUP(ROWS($Y$4:Y2258),$P$4:$U$5094,6,FALSE),"")</f>
        <v>882-33-7</v>
      </c>
      <c r="Z2258" s="38">
        <f>IF(ISNUMBER(SEARCH(Search!$K$21,'Valid Values - Search'!AA2258)),MAX($Z$3:Z2257)+1,0)</f>
        <v>2255</v>
      </c>
      <c r="AA2258" s="64" t="s">
        <v>13809</v>
      </c>
      <c r="AB2258" s="70">
        <v>2540</v>
      </c>
      <c r="AC2258" s="71" t="s">
        <v>1150</v>
      </c>
      <c r="AD2258" s="38" t="str">
        <f>IFERROR(VLOOKUP(ROWS($AD$4:AD2258),$Z$4:$AC$3778,2,FALSE),"")</f>
        <v>Organics by HPLC/UV (2540 NIOSH)</v>
      </c>
      <c r="AF2258" s="37"/>
    </row>
    <row r="2259" spans="16:32" ht="15" customHeight="1">
      <c r="P2259" s="38">
        <f>IF(ISNUMBER(SEARCH(Search!$K$13,'Valid Values - Search'!U2259)),MAX($P$3:P2258)+1,0)</f>
        <v>2256</v>
      </c>
      <c r="Q2259" s="38">
        <f>IF(ISNUMBER(SEARCH(Search!$K$5,'Valid Values - Search'!R2259)),MAX($Q$3:Q2258)+1,0)</f>
        <v>2256</v>
      </c>
      <c r="R2259" s="64" t="s">
        <v>5948</v>
      </c>
      <c r="S2259" s="70" t="s">
        <v>102</v>
      </c>
      <c r="T2259" s="70" t="s">
        <v>102</v>
      </c>
      <c r="U2259" s="93" t="s">
        <v>10299</v>
      </c>
      <c r="V2259" s="94">
        <v>950</v>
      </c>
      <c r="W2259" s="97" t="s">
        <v>5948</v>
      </c>
      <c r="X2259" s="38" t="str">
        <f>IFERROR(VLOOKUP(ROWS($X$4:X2259),$Q$4:$R$5094,2,FALSE),"")</f>
        <v>Diphenyl ether</v>
      </c>
      <c r="Y2259" s="38" t="str">
        <f>IFERROR(VLOOKUP(ROWS($Y$4:Y2259),$P$4:$U$5094,6,FALSE),"")</f>
        <v>101-84-8</v>
      </c>
      <c r="Z2259" s="38">
        <f>IF(ISNUMBER(SEARCH(Search!$K$21,'Valid Values - Search'!AA2259)),MAX($Z$3:Z2258)+1,0)</f>
        <v>2256</v>
      </c>
      <c r="AA2259" s="64" t="s">
        <v>13810</v>
      </c>
      <c r="AB2259" s="70" t="s">
        <v>3650</v>
      </c>
      <c r="AC2259" s="71" t="s">
        <v>1102</v>
      </c>
      <c r="AD2259" s="38" t="str">
        <f>IFERROR(VLOOKUP(ROWS($AD$4:AD2259),$Z$4:$AC$3778,2,FALSE),"")</f>
        <v>Organics in Biological Tissue (SFSAS_29 USEPA)</v>
      </c>
      <c r="AF2259" s="37"/>
    </row>
    <row r="2260" spans="16:32" ht="15" customHeight="1">
      <c r="P2260" s="38">
        <f>IF(ISNUMBER(SEARCH(Search!$K$13,'Valid Values - Search'!U2260)),MAX($P$3:P2259)+1,0)</f>
        <v>2257</v>
      </c>
      <c r="Q2260" s="38">
        <f>IF(ISNUMBER(SEARCH(Search!$K$5,'Valid Values - Search'!R2260)),MAX($Q$3:Q2259)+1,0)</f>
        <v>2257</v>
      </c>
      <c r="R2260" s="64" t="s">
        <v>5949</v>
      </c>
      <c r="S2260" s="70" t="s">
        <v>102</v>
      </c>
      <c r="T2260" s="70" t="s">
        <v>102</v>
      </c>
      <c r="U2260" s="93" t="s">
        <v>10300</v>
      </c>
      <c r="V2260" s="94">
        <v>949</v>
      </c>
      <c r="W2260" s="97" t="s">
        <v>5949</v>
      </c>
      <c r="X2260" s="38" t="str">
        <f>IFERROR(VLOOKUP(ROWS($X$4:X2260),$Q$4:$R$5094,2,FALSE),"")</f>
        <v>Diphenylamine</v>
      </c>
      <c r="Y2260" s="38" t="str">
        <f>IFERROR(VLOOKUP(ROWS($Y$4:Y2260),$P$4:$U$5094,6,FALSE),"")</f>
        <v>122-39-4</v>
      </c>
      <c r="Z2260" s="38">
        <f>IF(ISNUMBER(SEARCH(Search!$K$21,'Valid Values - Search'!AA2260)),MAX($Z$3:Z2259)+1,0)</f>
        <v>2257</v>
      </c>
      <c r="AA2260" s="64" t="s">
        <v>13811</v>
      </c>
      <c r="AB2260" s="70" t="s">
        <v>3654</v>
      </c>
      <c r="AC2260" s="71" t="s">
        <v>1102</v>
      </c>
      <c r="AD2260" s="38" t="str">
        <f>IFERROR(VLOOKUP(ROWS($AD$4:AD2260),$Z$4:$AC$3778,2,FALSE),"")</f>
        <v>Organics in Fish (SFSAS_6 USEPA)</v>
      </c>
      <c r="AF2260" s="37"/>
    </row>
    <row r="2261" spans="16:32" ht="15" customHeight="1">
      <c r="P2261" s="38">
        <f>IF(ISNUMBER(SEARCH(Search!$K$13,'Valid Values - Search'!U2261)),MAX($P$3:P2260)+1,0)</f>
        <v>2258</v>
      </c>
      <c r="Q2261" s="38">
        <f>IF(ISNUMBER(SEARCH(Search!$K$5,'Valid Values - Search'!R2261)),MAX($Q$3:Q2260)+1,0)</f>
        <v>2258</v>
      </c>
      <c r="R2261" s="64" t="s">
        <v>5950</v>
      </c>
      <c r="S2261" s="70" t="s">
        <v>102</v>
      </c>
      <c r="T2261" s="70" t="s">
        <v>102</v>
      </c>
      <c r="U2261" s="93" t="s">
        <v>10301</v>
      </c>
      <c r="V2261" s="94">
        <v>15901</v>
      </c>
      <c r="W2261" s="97" t="s">
        <v>5950</v>
      </c>
      <c r="X2261" s="38" t="str">
        <f>IFERROR(VLOOKUP(ROWS($X$4:X2261),$Q$4:$R$5094,2,FALSE),"")</f>
        <v>Diphenylhydrazine</v>
      </c>
      <c r="Y2261" s="38" t="str">
        <f>IFERROR(VLOOKUP(ROWS($Y$4:Y2261),$P$4:$U$5094,6,FALSE),"")</f>
        <v>38622-18-3</v>
      </c>
      <c r="Z2261" s="38">
        <f>IF(ISNUMBER(SEARCH(Search!$K$21,'Valid Values - Search'!AA2261)),MAX($Z$3:Z2260)+1,0)</f>
        <v>2258</v>
      </c>
      <c r="AA2261" s="64" t="s">
        <v>13812</v>
      </c>
      <c r="AB2261" s="70" t="s">
        <v>3636</v>
      </c>
      <c r="AC2261" s="71" t="s">
        <v>1102</v>
      </c>
      <c r="AD2261" s="38" t="str">
        <f>IFERROR(VLOOKUP(ROWS($AD$4:AD2261),$Z$4:$AC$3778,2,FALSE),"")</f>
        <v>Organics in Sediment (SFSAS_16 USEPA)</v>
      </c>
      <c r="AF2261" s="37"/>
    </row>
    <row r="2262" spans="16:32" ht="15" customHeight="1">
      <c r="P2262" s="38">
        <f>IF(ISNUMBER(SEARCH(Search!$K$13,'Valid Values - Search'!U2262)),MAX($P$3:P2261)+1,0)</f>
        <v>2259</v>
      </c>
      <c r="Q2262" s="38">
        <f>IF(ISNUMBER(SEARCH(Search!$K$5,'Valid Values - Search'!R2262)),MAX($Q$3:Q2261)+1,0)</f>
        <v>2259</v>
      </c>
      <c r="R2262" s="64" t="s">
        <v>5951</v>
      </c>
      <c r="S2262" s="70" t="s">
        <v>102</v>
      </c>
      <c r="T2262" s="70" t="s">
        <v>102</v>
      </c>
      <c r="U2262" s="93" t="s">
        <v>10302</v>
      </c>
      <c r="V2262" s="94">
        <v>17022</v>
      </c>
      <c r="W2262" s="97" t="s">
        <v>5951</v>
      </c>
      <c r="X2262" s="38" t="str">
        <f>IFERROR(VLOOKUP(ROWS($X$4:X2262),$Q$4:$R$5094,2,FALSE),"")</f>
        <v>Diphenylstibene 2-ethylhexanoate</v>
      </c>
      <c r="Y2262" s="38" t="str">
        <f>IFERROR(VLOOKUP(ROWS($Y$4:Y2262),$P$4:$U$5094,6,FALSE),"")</f>
        <v>5035-58-5</v>
      </c>
      <c r="Z2262" s="38">
        <f>IF(ISNUMBER(SEARCH(Search!$K$21,'Valid Values - Search'!AA2262)),MAX($Z$3:Z2261)+1,0)</f>
        <v>2259</v>
      </c>
      <c r="AA2262" s="64" t="s">
        <v>13813</v>
      </c>
      <c r="AB2262" s="70" t="s">
        <v>1752</v>
      </c>
      <c r="AC2262" s="71" t="s">
        <v>1102</v>
      </c>
      <c r="AD2262" s="38" t="str">
        <f>IFERROR(VLOOKUP(ROWS($AD$4:AD2262),$Z$4:$AC$3778,2,FALSE),"")</f>
        <v>Organics in Sludge - Base/Neutral and Acid (625-S USEPA)</v>
      </c>
      <c r="AF2262" s="37"/>
    </row>
    <row r="2263" spans="16:32" ht="15" customHeight="1">
      <c r="P2263" s="38">
        <f>IF(ISNUMBER(SEARCH(Search!$K$13,'Valid Values - Search'!U2263)),MAX($P$3:P2262)+1,0)</f>
        <v>2260</v>
      </c>
      <c r="Q2263" s="38">
        <f>IF(ISNUMBER(SEARCH(Search!$K$5,'Valid Values - Search'!R2263)),MAX($Q$3:Q2262)+1,0)</f>
        <v>2260</v>
      </c>
      <c r="R2263" s="64" t="s">
        <v>5952</v>
      </c>
      <c r="S2263" s="70" t="s">
        <v>102</v>
      </c>
      <c r="T2263" s="70" t="s">
        <v>102</v>
      </c>
      <c r="U2263" s="93" t="s">
        <v>10303</v>
      </c>
      <c r="V2263" s="94">
        <v>1461</v>
      </c>
      <c r="W2263" s="97" t="s">
        <v>5952</v>
      </c>
      <c r="X2263" s="38" t="str">
        <f>IFERROR(VLOOKUP(ROWS($X$4:X2263),$Q$4:$R$5094,2,FALSE),"")</f>
        <v>Diphenylsulfone</v>
      </c>
      <c r="Y2263" s="38" t="str">
        <f>IFERROR(VLOOKUP(ROWS($Y$4:Y2263),$P$4:$U$5094,6,FALSE),"")</f>
        <v>127-63-9</v>
      </c>
      <c r="Z2263" s="38">
        <f>IF(ISNUMBER(SEARCH(Search!$K$21,'Valid Values - Search'!AA2263)),MAX($Z$3:Z2262)+1,0)</f>
        <v>2260</v>
      </c>
      <c r="AA2263" s="64" t="s">
        <v>13814</v>
      </c>
      <c r="AB2263" s="70" t="s">
        <v>1751</v>
      </c>
      <c r="AC2263" s="71" t="s">
        <v>1102</v>
      </c>
      <c r="AD2263" s="38" t="str">
        <f>IFERROR(VLOOKUP(ROWS($AD$4:AD2263),$Z$4:$AC$3778,2,FALSE),"")</f>
        <v>Organics in Sludge - Volatiles (624-S USEPA)</v>
      </c>
      <c r="AF2263" s="37"/>
    </row>
    <row r="2264" spans="16:32" ht="15" customHeight="1">
      <c r="P2264" s="38">
        <f>IF(ISNUMBER(SEARCH(Search!$K$13,'Valid Values - Search'!U2264)),MAX($P$3:P2263)+1,0)</f>
        <v>2261</v>
      </c>
      <c r="Q2264" s="38">
        <f>IF(ISNUMBER(SEARCH(Search!$K$5,'Valid Values - Search'!R2264)),MAX($Q$3:Q2263)+1,0)</f>
        <v>2261</v>
      </c>
      <c r="R2264" s="64" t="s">
        <v>5953</v>
      </c>
      <c r="S2264" s="70" t="s">
        <v>102</v>
      </c>
      <c r="T2264" s="70" t="s">
        <v>102</v>
      </c>
      <c r="U2264" s="93" t="s">
        <v>10304</v>
      </c>
      <c r="V2264" s="94">
        <v>1585</v>
      </c>
      <c r="W2264" s="97" t="s">
        <v>5953</v>
      </c>
      <c r="X2264" s="38" t="str">
        <f>IFERROR(VLOOKUP(ROWS($X$4:X2264),$Q$4:$R$5094,2,FALSE),"")</f>
        <v>Dipropyl sulfide</v>
      </c>
      <c r="Y2264" s="38" t="str">
        <f>IFERROR(VLOOKUP(ROWS($Y$4:Y2264),$P$4:$U$5094,6,FALSE),"")</f>
        <v>111-47-7</v>
      </c>
      <c r="Z2264" s="38">
        <f>IF(ISNUMBER(SEARCH(Search!$K$21,'Valid Values - Search'!AA2264)),MAX($Z$3:Z2263)+1,0)</f>
        <v>2261</v>
      </c>
      <c r="AA2264" s="64" t="s">
        <v>13815</v>
      </c>
      <c r="AB2264" s="70">
        <v>525.1</v>
      </c>
      <c r="AC2264" s="71" t="s">
        <v>1102</v>
      </c>
      <c r="AD2264" s="38" t="str">
        <f>IFERROR(VLOOKUP(ROWS($AD$4:AD2264),$Z$4:$AC$3778,2,FALSE),"")</f>
        <v>Organics in Water by Gas Chromatography (525.1 USEPA)</v>
      </c>
      <c r="AF2264" s="37"/>
    </row>
    <row r="2265" spans="16:32" ht="15" customHeight="1">
      <c r="P2265" s="38">
        <f>IF(ISNUMBER(SEARCH(Search!$K$13,'Valid Values - Search'!U2265)),MAX($P$3:P2264)+1,0)</f>
        <v>2262</v>
      </c>
      <c r="Q2265" s="38">
        <f>IF(ISNUMBER(SEARCH(Search!$K$5,'Valid Values - Search'!R2265)),MAX($Q$3:Q2264)+1,0)</f>
        <v>2262</v>
      </c>
      <c r="R2265" s="64" t="s">
        <v>5954</v>
      </c>
      <c r="S2265" s="70" t="s">
        <v>102</v>
      </c>
      <c r="T2265" s="70" t="s">
        <v>102</v>
      </c>
      <c r="U2265" s="93" t="s">
        <v>10305</v>
      </c>
      <c r="V2265" s="94">
        <v>1004394</v>
      </c>
      <c r="W2265" s="97" t="s">
        <v>5954</v>
      </c>
      <c r="X2265" s="38" t="str">
        <f>IFERROR(VLOOKUP(ROWS($X$4:X2265),$Q$4:$R$5094,2,FALSE),"")</f>
        <v>Dipropylene glycol monomethyl ether</v>
      </c>
      <c r="Y2265" s="38" t="str">
        <f>IFERROR(VLOOKUP(ROWS($Y$4:Y2265),$P$4:$U$5094,6,FALSE),"")</f>
        <v>34590-94-8</v>
      </c>
      <c r="Z2265" s="38">
        <f>IF(ISNUMBER(SEARCH(Search!$K$21,'Valid Values - Search'!AA2265)),MAX($Z$3:Z2264)+1,0)</f>
        <v>2262</v>
      </c>
      <c r="AA2265" s="64" t="s">
        <v>13816</v>
      </c>
      <c r="AB2265" s="70">
        <v>525.20000000000005</v>
      </c>
      <c r="AC2265" s="71" t="s">
        <v>1102</v>
      </c>
      <c r="AD2265" s="38" t="str">
        <f>IFERROR(VLOOKUP(ROWS($AD$4:AD2265),$Z$4:$AC$3778,2,FALSE),"")</f>
        <v>Organics in Water by Gas Chromatography (525.2 USEPA)</v>
      </c>
      <c r="AF2265" s="37"/>
    </row>
    <row r="2266" spans="16:32" ht="15" customHeight="1">
      <c r="P2266" s="38">
        <f>IF(ISNUMBER(SEARCH(Search!$K$13,'Valid Values - Search'!U2266)),MAX($P$3:P2265)+1,0)</f>
        <v>2263</v>
      </c>
      <c r="Q2266" s="38">
        <f>IF(ISNUMBER(SEARCH(Search!$K$5,'Valid Values - Search'!R2266)),MAX($Q$3:Q2265)+1,0)</f>
        <v>2263</v>
      </c>
      <c r="R2266" s="64" t="s">
        <v>5955</v>
      </c>
      <c r="S2266" s="70" t="s">
        <v>102</v>
      </c>
      <c r="T2266" s="70" t="s">
        <v>102</v>
      </c>
      <c r="U2266" s="93" t="s">
        <v>10306</v>
      </c>
      <c r="V2266" s="94">
        <v>11761</v>
      </c>
      <c r="W2266" s="97" t="s">
        <v>5955</v>
      </c>
      <c r="X2266" s="38" t="str">
        <f>IFERROR(VLOOKUP(ROWS($X$4:X2266),$Q$4:$R$5094,2,FALSE),"")</f>
        <v>Diquat</v>
      </c>
      <c r="Y2266" s="38" t="str">
        <f>IFERROR(VLOOKUP(ROWS($Y$4:Y2266),$P$4:$U$5094,6,FALSE),"")</f>
        <v>2764-72-9</v>
      </c>
      <c r="Z2266" s="38">
        <f>IF(ISNUMBER(SEARCH(Search!$K$21,'Valid Values - Search'!AA2266)),MAX($Z$3:Z2265)+1,0)</f>
        <v>2263</v>
      </c>
      <c r="AA2266" s="64" t="s">
        <v>13817</v>
      </c>
      <c r="AB2266" s="70" t="s">
        <v>1725</v>
      </c>
      <c r="AC2266" s="71" t="s">
        <v>1156</v>
      </c>
      <c r="AD2266" s="38" t="str">
        <f>IFERROR(VLOOKUP(ROWS($AD$4:AD2266),$Z$4:$AC$3778,2,FALSE),"")</f>
        <v>Organics in Water by Purge and Trap GC (6040-C APHA)</v>
      </c>
      <c r="AF2266" s="37"/>
    </row>
    <row r="2267" spans="16:32" ht="15" customHeight="1">
      <c r="P2267" s="38">
        <f>IF(ISNUMBER(SEARCH(Search!$K$13,'Valid Values - Search'!U2267)),MAX($P$3:P2266)+1,0)</f>
        <v>2264</v>
      </c>
      <c r="Q2267" s="38">
        <f>IF(ISNUMBER(SEARCH(Search!$K$5,'Valid Values - Search'!R2267)),MAX($Q$3:Q2266)+1,0)</f>
        <v>2264</v>
      </c>
      <c r="R2267" s="64" t="s">
        <v>5956</v>
      </c>
      <c r="S2267" s="70" t="s">
        <v>102</v>
      </c>
      <c r="T2267" s="70" t="s">
        <v>102</v>
      </c>
      <c r="U2267" s="93" t="s">
        <v>10307</v>
      </c>
      <c r="V2267" s="94">
        <v>953</v>
      </c>
      <c r="W2267" s="97" t="s">
        <v>5956</v>
      </c>
      <c r="X2267" s="38" t="str">
        <f>IFERROR(VLOOKUP(ROWS($X$4:X2267),$Q$4:$R$5094,2,FALSE),"")</f>
        <v>Diquat dibromide</v>
      </c>
      <c r="Y2267" s="38" t="str">
        <f>IFERROR(VLOOKUP(ROWS($Y$4:Y2267),$P$4:$U$5094,6,FALSE),"")</f>
        <v>85-00-7</v>
      </c>
      <c r="Z2267" s="38">
        <f>IF(ISNUMBER(SEARCH(Search!$K$21,'Valid Values - Search'!AA2267)),MAX($Z$3:Z2266)+1,0)</f>
        <v>2264</v>
      </c>
      <c r="AA2267" s="64" t="s">
        <v>13818</v>
      </c>
      <c r="AB2267" s="70">
        <v>974.22</v>
      </c>
      <c r="AC2267" s="71" t="s">
        <v>1934</v>
      </c>
      <c r="AD2267" s="38" t="str">
        <f>IFERROR(VLOOKUP(ROWS($AD$4:AD2267),$Z$4:$AC$3778,2,FALSE),"")</f>
        <v>Organo Pesticide Residue - Carbon Column (974.22 AOAC)</v>
      </c>
      <c r="AF2267" s="37"/>
    </row>
    <row r="2268" spans="16:32" ht="15" customHeight="1">
      <c r="P2268" s="38">
        <f>IF(ISNUMBER(SEARCH(Search!$K$13,'Valid Values - Search'!U2268)),MAX($P$3:P2267)+1,0)</f>
        <v>2265</v>
      </c>
      <c r="Q2268" s="38">
        <f>IF(ISNUMBER(SEARCH(Search!$K$5,'Valid Values - Search'!R2268)),MAX($Q$3:Q2267)+1,0)</f>
        <v>2265</v>
      </c>
      <c r="R2268" s="64" t="s">
        <v>15429</v>
      </c>
      <c r="S2268" s="99" t="s">
        <v>102</v>
      </c>
      <c r="T2268" s="99" t="s">
        <v>102</v>
      </c>
      <c r="U2268" s="100" t="s">
        <v>8459</v>
      </c>
      <c r="V2268" s="101" t="s">
        <v>8459</v>
      </c>
      <c r="W2268" s="97" t="s">
        <v>15429</v>
      </c>
      <c r="X2268" s="38" t="str">
        <f>IFERROR(VLOOKUP(ROWS($X$4:X2268),$Q$4:$R$5094,2,FALSE),"")</f>
        <v>Discharge</v>
      </c>
      <c r="Y2268" s="38" t="str">
        <f>IFERROR(VLOOKUP(ROWS($Y$4:Y2268),$P$4:$U$5094,6,FALSE),"")</f>
        <v>N/A</v>
      </c>
      <c r="Z2268" s="38">
        <f>IF(ISNUMBER(SEARCH(Search!$K$21,'Valid Values - Search'!AA2268)),MAX($Z$3:Z2267)+1,0)</f>
        <v>2265</v>
      </c>
      <c r="AA2268" s="64" t="s">
        <v>13819</v>
      </c>
      <c r="AB2268" s="70">
        <v>968.24</v>
      </c>
      <c r="AC2268" s="71" t="s">
        <v>1934</v>
      </c>
      <c r="AD2268" s="38" t="str">
        <f>IFERROR(VLOOKUP(ROWS($AD$4:AD2268),$Z$4:$AC$3778,2,FALSE),"")</f>
        <v>Organo Pesticide Residue - Sweep Codist. (968.24 AOAC)</v>
      </c>
      <c r="AF2268" s="37"/>
    </row>
    <row r="2269" spans="16:32" ht="15" customHeight="1">
      <c r="P2269" s="38">
        <f>IF(ISNUMBER(SEARCH(Search!$K$13,'Valid Values - Search'!U2269)),MAX($P$3:P2268)+1,0)</f>
        <v>2266</v>
      </c>
      <c r="Q2269" s="38">
        <f>IF(ISNUMBER(SEARCH(Search!$K$5,'Valid Values - Search'!R2269)),MAX($Q$3:Q2268)+1,0)</f>
        <v>2266</v>
      </c>
      <c r="R2269" s="64" t="s">
        <v>5957</v>
      </c>
      <c r="S2269" s="70" t="s">
        <v>102</v>
      </c>
      <c r="T2269" s="70" t="s">
        <v>102</v>
      </c>
      <c r="U2269" s="93" t="s">
        <v>8459</v>
      </c>
      <c r="V2269" s="94">
        <v>323351</v>
      </c>
      <c r="W2269" s="97" t="s">
        <v>5957</v>
      </c>
      <c r="X2269" s="38" t="str">
        <f>IFERROR(VLOOKUP(ROWS($X$4:X2269),$Q$4:$R$5094,2,FALSE),"")</f>
        <v>Discharge, Mine</v>
      </c>
      <c r="Y2269" s="38" t="str">
        <f>IFERROR(VLOOKUP(ROWS($Y$4:Y2269),$P$4:$U$5094,6,FALSE),"")</f>
        <v>N/A</v>
      </c>
      <c r="Z2269" s="38">
        <f>IF(ISNUMBER(SEARCH(Search!$K$21,'Valid Values - Search'!AA2269)),MAX($Z$3:Z2268)+1,0)</f>
        <v>2266</v>
      </c>
      <c r="AA2269" s="64" t="s">
        <v>13820</v>
      </c>
      <c r="AB2269" s="70">
        <v>985.22</v>
      </c>
      <c r="AC2269" s="71" t="s">
        <v>1934</v>
      </c>
      <c r="AD2269" s="38" t="str">
        <f>IFERROR(VLOOKUP(ROWS($AD$4:AD2269),$Z$4:$AC$3778,2,FALSE),"")</f>
        <v>Organo Pesticide Residues - GC (985.22 AOAC)</v>
      </c>
      <c r="AF2269" s="37"/>
    </row>
    <row r="2270" spans="16:32" ht="15" customHeight="1">
      <c r="P2270" s="38">
        <f>IF(ISNUMBER(SEARCH(Search!$K$13,'Valid Values - Search'!U2270)),MAX($P$3:P2269)+1,0)</f>
        <v>2267</v>
      </c>
      <c r="Q2270" s="38">
        <f>IF(ISNUMBER(SEARCH(Search!$K$5,'Valid Values - Search'!R2270)),MAX($Q$3:Q2269)+1,0)</f>
        <v>2267</v>
      </c>
      <c r="R2270" s="64" t="s">
        <v>5958</v>
      </c>
      <c r="S2270" s="70" t="s">
        <v>102</v>
      </c>
      <c r="T2270" s="70" t="s">
        <v>102</v>
      </c>
      <c r="U2270" s="93" t="s">
        <v>8459</v>
      </c>
      <c r="V2270" s="94" t="s">
        <v>8459</v>
      </c>
      <c r="W2270" s="97" t="s">
        <v>5958</v>
      </c>
      <c r="X2270" s="38" t="str">
        <f>IFERROR(VLOOKUP(ROWS($X$4:X2270),$Q$4:$R$5094,2,FALSE),"")</f>
        <v>Discharge, River/Stream</v>
      </c>
      <c r="Y2270" s="38" t="str">
        <f>IFERROR(VLOOKUP(ROWS($Y$4:Y2270),$P$4:$U$5094,6,FALSE),"")</f>
        <v>N/A</v>
      </c>
      <c r="Z2270" s="38">
        <f>IF(ISNUMBER(SEARCH(Search!$K$21,'Valid Values - Search'!AA2270)),MAX($Z$3:Z2269)+1,0)</f>
        <v>2267</v>
      </c>
      <c r="AA2270" s="64" t="s">
        <v>13821</v>
      </c>
      <c r="AB2270" s="70">
        <v>970.52</v>
      </c>
      <c r="AC2270" s="71" t="s">
        <v>1934</v>
      </c>
      <c r="AD2270" s="38" t="str">
        <f>IFERROR(VLOOKUP(ROWS($AD$4:AD2270),$Z$4:$AC$3778,2,FALSE),"")</f>
        <v>Organo Pesticide Residues - Multiresidue (970.52 AOAC)</v>
      </c>
      <c r="AF2270" s="37"/>
    </row>
    <row r="2271" spans="16:32" ht="15" customHeight="1">
      <c r="P2271" s="38">
        <f>IF(ISNUMBER(SEARCH(Search!$K$13,'Valid Values - Search'!U2271)),MAX($P$3:P2270)+1,0)</f>
        <v>2268</v>
      </c>
      <c r="Q2271" s="38">
        <f>IF(ISNUMBER(SEARCH(Search!$K$5,'Valid Values - Search'!R2271)),MAX($Q$3:Q2270)+1,0)</f>
        <v>2268</v>
      </c>
      <c r="R2271" s="64" t="s">
        <v>5959</v>
      </c>
      <c r="S2271" s="70" t="s">
        <v>102</v>
      </c>
      <c r="T2271" s="70" t="s">
        <v>102</v>
      </c>
      <c r="U2271" s="93" t="s">
        <v>8459</v>
      </c>
      <c r="V2271" s="94" t="s">
        <v>8459</v>
      </c>
      <c r="W2271" s="97" t="s">
        <v>5959</v>
      </c>
      <c r="X2271" s="38" t="str">
        <f>IFERROR(VLOOKUP(ROWS($X$4:X2271),$Q$4:$R$5094,2,FALSE),"")</f>
        <v>Discoloration (Y/N) (choice list)</v>
      </c>
      <c r="Y2271" s="38" t="str">
        <f>IFERROR(VLOOKUP(ROWS($Y$4:Y2271),$P$4:$U$5094,6,FALSE),"")</f>
        <v>N/A</v>
      </c>
      <c r="Z2271" s="38">
        <f>IF(ISNUMBER(SEARCH(Search!$K$21,'Valid Values - Search'!AA2271)),MAX($Z$3:Z2270)+1,0)</f>
        <v>2268</v>
      </c>
      <c r="AA2271" s="64" t="s">
        <v>13822</v>
      </c>
      <c r="AB2271" s="70" t="s">
        <v>3105</v>
      </c>
      <c r="AC2271" s="71" t="s">
        <v>1182</v>
      </c>
      <c r="AD2271" s="38" t="str">
        <f>IFERROR(VLOOKUP(ROWS($AD$4:AD2271),$Z$4:$AC$3778,2,FALSE),"")</f>
        <v>Organochlorine and organophosphorous compounds, dissolved (O-1104 USDOI/USGS)</v>
      </c>
      <c r="AF2271" s="37"/>
    </row>
    <row r="2272" spans="16:32" ht="15" customHeight="1">
      <c r="P2272" s="38">
        <f>IF(ISNUMBER(SEARCH(Search!$K$13,'Valid Values - Search'!U2272)),MAX($P$3:P2271)+1,0)</f>
        <v>2269</v>
      </c>
      <c r="Q2272" s="38">
        <f>IF(ISNUMBER(SEARCH(Search!$K$5,'Valid Values - Search'!R2272)),MAX($Q$3:Q2271)+1,0)</f>
        <v>2269</v>
      </c>
      <c r="R2272" s="64" t="s">
        <v>5960</v>
      </c>
      <c r="S2272" s="70" t="s">
        <v>102</v>
      </c>
      <c r="T2272" s="70" t="s">
        <v>102</v>
      </c>
      <c r="U2272" s="93">
        <v>671200</v>
      </c>
      <c r="V2272" s="94">
        <v>1004314</v>
      </c>
      <c r="W2272" s="97" t="s">
        <v>5960</v>
      </c>
      <c r="X2272" s="38" t="str">
        <f>IFERROR(VLOOKUP(ROWS($X$4:X2272),$Q$4:$R$5094,2,FALSE),"")</f>
        <v>Disopyramide</v>
      </c>
      <c r="Y2272" s="38">
        <f>IFERROR(VLOOKUP(ROWS($Y$4:Y2272),$P$4:$U$5094,6,FALSE),"")</f>
        <v>671200</v>
      </c>
      <c r="Z2272" s="38">
        <f>IF(ISNUMBER(SEARCH(Search!$K$21,'Valid Values - Search'!AA2272)),MAX($Z$3:Z2271)+1,0)</f>
        <v>2269</v>
      </c>
      <c r="AA2272" s="64" t="s">
        <v>13823</v>
      </c>
      <c r="AB2272" s="70" t="s">
        <v>3151</v>
      </c>
      <c r="AC2272" s="71" t="s">
        <v>1182</v>
      </c>
      <c r="AD2272" s="38" t="str">
        <f>IFERROR(VLOOKUP(ROWS($AD$4:AD2272),$Z$4:$AC$3778,2,FALSE),"")</f>
        <v>Organochlorine and -phosphorous in Solid (O5104 USDOI/USGS)</v>
      </c>
      <c r="AF2272" s="37"/>
    </row>
    <row r="2273" spans="16:32" ht="15" customHeight="1">
      <c r="P2273" s="38">
        <f>IF(ISNUMBER(SEARCH(Search!$K$13,'Valid Values - Search'!U2273)),MAX($P$3:P2272)+1,0)</f>
        <v>2270</v>
      </c>
      <c r="Q2273" s="38">
        <f>IF(ISNUMBER(SEARCH(Search!$K$5,'Valid Values - Search'!R2273)),MAX($Q$3:Q2272)+1,0)</f>
        <v>2270</v>
      </c>
      <c r="R2273" s="64" t="s">
        <v>5961</v>
      </c>
      <c r="S2273" s="70" t="s">
        <v>102</v>
      </c>
      <c r="T2273" s="70" t="s">
        <v>102</v>
      </c>
      <c r="U2273" s="93" t="s">
        <v>8459</v>
      </c>
      <c r="V2273" s="94">
        <v>1001951</v>
      </c>
      <c r="W2273" s="97" t="s">
        <v>5961</v>
      </c>
      <c r="X2273" s="38" t="str">
        <f>IFERROR(VLOOKUP(ROWS($X$4:X2273),$Q$4:$R$5094,2,FALSE),"")</f>
        <v>Disruptive Pressures</v>
      </c>
      <c r="Y2273" s="38" t="str">
        <f>IFERROR(VLOOKUP(ROWS($Y$4:Y2273),$P$4:$U$5094,6,FALSE),"")</f>
        <v>N/A</v>
      </c>
      <c r="Z2273" s="38">
        <f>IF(ISNUMBER(SEARCH(Search!$K$21,'Valid Values - Search'!AA2273)),MAX($Z$3:Z2272)+1,0)</f>
        <v>2270</v>
      </c>
      <c r="AA2273" s="64" t="s">
        <v>13824</v>
      </c>
      <c r="AB2273" s="70" t="s">
        <v>3155</v>
      </c>
      <c r="AC2273" s="71" t="s">
        <v>1182</v>
      </c>
      <c r="AD2273" s="38" t="str">
        <f>IFERROR(VLOOKUP(ROWS($AD$4:AD2273),$Z$4:$AC$3778,2,FALSE),"")</f>
        <v>Organochlorine and -phosphorous in Solid (O7104 USDOI/USGS)</v>
      </c>
      <c r="AF2273" s="37"/>
    </row>
    <row r="2274" spans="16:32" ht="15" customHeight="1">
      <c r="P2274" s="38">
        <f>IF(ISNUMBER(SEARCH(Search!$K$13,'Valid Values - Search'!U2274)),MAX($P$3:P2273)+1,0)</f>
        <v>2271</v>
      </c>
      <c r="Q2274" s="38">
        <f>IF(ISNUMBER(SEARCH(Search!$K$5,'Valid Values - Search'!R2274)),MAX($Q$3:Q2273)+1,0)</f>
        <v>2271</v>
      </c>
      <c r="R2274" s="64" t="s">
        <v>5962</v>
      </c>
      <c r="S2274" s="70" t="s">
        <v>102</v>
      </c>
      <c r="T2274" s="70" t="s">
        <v>102</v>
      </c>
      <c r="U2274" s="93" t="s">
        <v>8459</v>
      </c>
      <c r="V2274" s="94">
        <v>954</v>
      </c>
      <c r="W2274" s="97" t="s">
        <v>5962</v>
      </c>
      <c r="X2274" s="38" t="str">
        <f>IFERROR(VLOOKUP(ROWS($X$4:X2274),$Q$4:$R$5094,2,FALSE),"")</f>
        <v>Dissolved gases</v>
      </c>
      <c r="Y2274" s="38" t="str">
        <f>IFERROR(VLOOKUP(ROWS($Y$4:Y2274),$P$4:$U$5094,6,FALSE),"")</f>
        <v>N/A</v>
      </c>
      <c r="Z2274" s="38">
        <f>IF(ISNUMBER(SEARCH(Search!$K$21,'Valid Values - Search'!AA2274)),MAX($Z$3:Z2273)+1,0)</f>
        <v>2271</v>
      </c>
      <c r="AA2274" s="64" t="s">
        <v>13825</v>
      </c>
      <c r="AB2274" s="70" t="s">
        <v>3136</v>
      </c>
      <c r="AC2274" s="71" t="s">
        <v>1182</v>
      </c>
      <c r="AD2274" s="38" t="str">
        <f>IFERROR(VLOOKUP(ROWS($AD$4:AD2274),$Z$4:$AC$3778,2,FALSE),"")</f>
        <v>Organochlorine and -phosphorous in Water (O3104 USDOI/USGS)</v>
      </c>
      <c r="AF2274" s="37"/>
    </row>
    <row r="2275" spans="16:32" ht="15" customHeight="1">
      <c r="P2275" s="38">
        <f>IF(ISNUMBER(SEARCH(Search!$K$13,'Valid Values - Search'!U2275)),MAX($P$3:P2274)+1,0)</f>
        <v>2272</v>
      </c>
      <c r="Q2275" s="38">
        <f>IF(ISNUMBER(SEARCH(Search!$K$5,'Valid Values - Search'!R2275)),MAX($Q$3:Q2274)+1,0)</f>
        <v>2272</v>
      </c>
      <c r="R2275" s="64" t="s">
        <v>5963</v>
      </c>
      <c r="S2275" s="70" t="s">
        <v>102</v>
      </c>
      <c r="T2275" s="70" t="s">
        <v>102</v>
      </c>
      <c r="U2275" s="93" t="s">
        <v>8459</v>
      </c>
      <c r="V2275" s="94">
        <v>1004407</v>
      </c>
      <c r="W2275" s="97" t="s">
        <v>5963</v>
      </c>
      <c r="X2275" s="38" t="str">
        <f>IFERROR(VLOOKUP(ROWS($X$4:X2275),$Q$4:$R$5094,2,FALSE),"")</f>
        <v>Dissolved Gases – Saturation</v>
      </c>
      <c r="Y2275" s="38" t="str">
        <f>IFERROR(VLOOKUP(ROWS($Y$4:Y2275),$P$4:$U$5094,6,FALSE),"")</f>
        <v>N/A</v>
      </c>
      <c r="Z2275" s="38">
        <f>IF(ISNUMBER(SEARCH(Search!$K$21,'Valid Values - Search'!AA2275)),MAX($Z$3:Z2274)+1,0)</f>
        <v>2272</v>
      </c>
      <c r="AA2275" s="64" t="s">
        <v>13826</v>
      </c>
      <c r="AB2275" s="70" t="s">
        <v>3157</v>
      </c>
      <c r="AC2275" s="71" t="s">
        <v>1182</v>
      </c>
      <c r="AD2275" s="38" t="str">
        <f>IFERROR(VLOOKUP(ROWS($AD$4:AD2275),$Z$4:$AC$3778,2,FALSE),"")</f>
        <v>Organochlorine Compounds in Fish Tissue (O9104 USDOI/USGS)</v>
      </c>
      <c r="AF2275" s="37"/>
    </row>
    <row r="2276" spans="16:32" ht="15" customHeight="1">
      <c r="P2276" s="38">
        <f>IF(ISNUMBER(SEARCH(Search!$K$13,'Valid Values - Search'!U2276)),MAX($P$3:P2275)+1,0)</f>
        <v>2273</v>
      </c>
      <c r="Q2276" s="38">
        <f>IF(ISNUMBER(SEARCH(Search!$K$5,'Valid Values - Search'!R2276)),MAX($Q$3:Q2275)+1,0)</f>
        <v>2273</v>
      </c>
      <c r="R2276" s="64" t="s">
        <v>5964</v>
      </c>
      <c r="S2276" s="70" t="s">
        <v>102</v>
      </c>
      <c r="T2276" s="70" t="s">
        <v>102</v>
      </c>
      <c r="U2276" s="93" t="s">
        <v>8459</v>
      </c>
      <c r="V2276" s="94">
        <v>337523</v>
      </c>
      <c r="W2276" s="97" t="s">
        <v>5964</v>
      </c>
      <c r="X2276" s="38" t="str">
        <f>IFERROR(VLOOKUP(ROWS($X$4:X2276),$Q$4:$R$5094,2,FALSE),"")</f>
        <v>Dissolved inorganic nitrogen/soluble reactive phosphorus ratio</v>
      </c>
      <c r="Y2276" s="38" t="str">
        <f>IFERROR(VLOOKUP(ROWS($Y$4:Y2276),$P$4:$U$5094,6,FALSE),"")</f>
        <v>N/A</v>
      </c>
      <c r="Z2276" s="38">
        <f>IF(ISNUMBER(SEARCH(Search!$K$21,'Valid Values - Search'!AA2276)),MAX($Z$3:Z2275)+1,0)</f>
        <v>2273</v>
      </c>
      <c r="AA2276" s="64" t="s">
        <v>13827</v>
      </c>
      <c r="AB2276" s="70">
        <v>972.05</v>
      </c>
      <c r="AC2276" s="71" t="s">
        <v>1934</v>
      </c>
      <c r="AD2276" s="38" t="str">
        <f>IFERROR(VLOOKUP(ROWS($AD$4:AD2276),$Z$4:$AC$3778,2,FALSE),"")</f>
        <v>Organochlorine Pesticide Contamination (972.05 AOAC)</v>
      </c>
      <c r="AF2276" s="37"/>
    </row>
    <row r="2277" spans="16:32" ht="15" customHeight="1">
      <c r="P2277" s="38">
        <f>IF(ISNUMBER(SEARCH(Search!$K$13,'Valid Values - Search'!U2277)),MAX($P$3:P2276)+1,0)</f>
        <v>2274</v>
      </c>
      <c r="Q2277" s="38">
        <f>IF(ISNUMBER(SEARCH(Search!$K$5,'Valid Values - Search'!R2277)),MAX($Q$3:Q2276)+1,0)</f>
        <v>2274</v>
      </c>
      <c r="R2277" s="64" t="s">
        <v>5965</v>
      </c>
      <c r="S2277" s="70" t="s">
        <v>102</v>
      </c>
      <c r="T2277" s="70" t="s">
        <v>102</v>
      </c>
      <c r="U2277" s="93" t="s">
        <v>8459</v>
      </c>
      <c r="V2277" s="94">
        <v>389364</v>
      </c>
      <c r="W2277" s="97" t="s">
        <v>5965</v>
      </c>
      <c r="X2277" s="38" t="str">
        <f>IFERROR(VLOOKUP(ROWS($X$4:X2277),$Q$4:$R$5094,2,FALSE),"")</f>
        <v>Dissolved Inorganic Nitrogen/Total Phosphorus ratio</v>
      </c>
      <c r="Y2277" s="38" t="str">
        <f>IFERROR(VLOOKUP(ROWS($Y$4:Y2277),$P$4:$U$5094,6,FALSE),"")</f>
        <v>N/A</v>
      </c>
      <c r="Z2277" s="38">
        <f>IF(ISNUMBER(SEARCH(Search!$K$21,'Valid Values - Search'!AA2277)),MAX($Z$3:Z2276)+1,0)</f>
        <v>2274</v>
      </c>
      <c r="AA2277" s="64" t="s">
        <v>13828</v>
      </c>
      <c r="AB2277" s="70">
        <v>990.06</v>
      </c>
      <c r="AC2277" s="71" t="s">
        <v>1934</v>
      </c>
      <c r="AD2277" s="38" t="str">
        <f>IFERROR(VLOOKUP(ROWS($AD$4:AD2277),$Z$4:$AC$3778,2,FALSE),"")</f>
        <v>Organochlorine Pesticide in Water by GC (990.06 AOAC)</v>
      </c>
      <c r="AF2277" s="37"/>
    </row>
    <row r="2278" spans="16:32" ht="15" customHeight="1">
      <c r="P2278" s="38">
        <f>IF(ISNUMBER(SEARCH(Search!$K$13,'Valid Values - Search'!U2278)),MAX($P$3:P2277)+1,0)</f>
        <v>2275</v>
      </c>
      <c r="Q2278" s="38">
        <f>IF(ISNUMBER(SEARCH(Search!$K$5,'Valid Values - Search'!R2278)),MAX($Q$3:Q2277)+1,0)</f>
        <v>2275</v>
      </c>
      <c r="R2278" s="64" t="s">
        <v>15430</v>
      </c>
      <c r="S2278" s="99" t="s">
        <v>101</v>
      </c>
      <c r="T2278" s="99" t="s">
        <v>102</v>
      </c>
      <c r="U2278" s="100" t="s">
        <v>8459</v>
      </c>
      <c r="V2278" s="101">
        <v>17101</v>
      </c>
      <c r="W2278" s="97" t="s">
        <v>15430</v>
      </c>
      <c r="X2278" s="38" t="str">
        <f>IFERROR(VLOOKUP(ROWS($X$4:X2278),$Q$4:$R$5094,2,FALSE),"")</f>
        <v>Dissolved Organic Carbon</v>
      </c>
      <c r="Y2278" s="38" t="str">
        <f>IFERROR(VLOOKUP(ROWS($Y$4:Y2278),$P$4:$U$5094,6,FALSE),"")</f>
        <v>N/A</v>
      </c>
      <c r="Z2278" s="38">
        <f>IF(ISNUMBER(SEARCH(Search!$K$21,'Valid Values - Search'!AA2278)),MAX($Z$3:Z2277)+1,0)</f>
        <v>2275</v>
      </c>
      <c r="AA2278" s="64" t="s">
        <v>13829</v>
      </c>
      <c r="AB2278" s="70">
        <v>984.21</v>
      </c>
      <c r="AC2278" s="71" t="s">
        <v>1934</v>
      </c>
      <c r="AD2278" s="38" t="str">
        <f>IFERROR(VLOOKUP(ROWS($AD$4:AD2278),$Z$4:$AC$3778,2,FALSE),"")</f>
        <v>Organochlorine Pesticide Residues in Fats (984.21 AOAC)</v>
      </c>
      <c r="AF2278" s="37"/>
    </row>
    <row r="2279" spans="16:32" ht="15" customHeight="1">
      <c r="P2279" s="38">
        <f>IF(ISNUMBER(SEARCH(Search!$K$13,'Valid Values - Search'!U2279)),MAX($P$3:P2278)+1,0)</f>
        <v>2276</v>
      </c>
      <c r="Q2279" s="38">
        <f>IF(ISNUMBER(SEARCH(Search!$K$5,'Valid Values - Search'!R2279)),MAX($Q$3:Q2278)+1,0)</f>
        <v>2276</v>
      </c>
      <c r="R2279" s="64" t="s">
        <v>15431</v>
      </c>
      <c r="S2279" s="99" t="s">
        <v>101</v>
      </c>
      <c r="T2279" s="99" t="s">
        <v>102</v>
      </c>
      <c r="U2279" s="100" t="s">
        <v>8459</v>
      </c>
      <c r="V2279" s="101">
        <v>201</v>
      </c>
      <c r="W2279" s="97" t="s">
        <v>15431</v>
      </c>
      <c r="X2279" s="38" t="str">
        <f>IFERROR(VLOOKUP(ROWS($X$4:X2279),$Q$4:$R$5094,2,FALSE),"")</f>
        <v>Dissolved Oxygen</v>
      </c>
      <c r="Y2279" s="38" t="str">
        <f>IFERROR(VLOOKUP(ROWS($Y$4:Y2279),$P$4:$U$5094,6,FALSE),"")</f>
        <v>N/A</v>
      </c>
      <c r="Z2279" s="38">
        <f>IF(ISNUMBER(SEARCH(Search!$K$21,'Valid Values - Search'!AA2279)),MAX($Z$3:Z2278)+1,0)</f>
        <v>2276</v>
      </c>
      <c r="AA2279" s="64" t="s">
        <v>13830</v>
      </c>
      <c r="AB2279" s="70">
        <v>983.21</v>
      </c>
      <c r="AC2279" s="71" t="s">
        <v>1934</v>
      </c>
      <c r="AD2279" s="38" t="str">
        <f>IFERROR(VLOOKUP(ROWS($AD$4:AD2279),$Z$4:$AC$3778,2,FALSE),"")</f>
        <v>Organochlorine Pesticide/PCB Residues (983.21 AOAC)</v>
      </c>
      <c r="AF2279" s="37"/>
    </row>
    <row r="2280" spans="16:32" ht="15" customHeight="1">
      <c r="P2280" s="38">
        <f>IF(ISNUMBER(SEARCH(Search!$K$13,'Valid Values - Search'!U2280)),MAX($P$3:P2279)+1,0)</f>
        <v>2277</v>
      </c>
      <c r="Q2280" s="38">
        <f>IF(ISNUMBER(SEARCH(Search!$K$5,'Valid Values - Search'!R2280)),MAX($Q$3:Q2279)+1,0)</f>
        <v>2277</v>
      </c>
      <c r="R2280" s="64" t="s">
        <v>5966</v>
      </c>
      <c r="S2280" s="70" t="s">
        <v>101</v>
      </c>
      <c r="T2280" s="70" t="s">
        <v>102</v>
      </c>
      <c r="U2280" s="93" t="s">
        <v>8459</v>
      </c>
      <c r="V2280" s="94">
        <v>201</v>
      </c>
      <c r="W2280" s="97" t="s">
        <v>5966</v>
      </c>
      <c r="X2280" s="38" t="str">
        <f>IFERROR(VLOOKUP(ROWS($X$4:X2280),$Q$4:$R$5094,2,FALSE),"")</f>
        <v>Dissolved oxygen (DO)</v>
      </c>
      <c r="Y2280" s="38" t="str">
        <f>IFERROR(VLOOKUP(ROWS($Y$4:Y2280),$P$4:$U$5094,6,FALSE),"")</f>
        <v>N/A</v>
      </c>
      <c r="Z2280" s="38">
        <f>IF(ISNUMBER(SEARCH(Search!$K$21,'Valid Values - Search'!AA2280)),MAX($Z$3:Z2279)+1,0)</f>
        <v>2277</v>
      </c>
      <c r="AA2280" s="64" t="s">
        <v>13831</v>
      </c>
      <c r="AB2280" s="70" t="s">
        <v>2991</v>
      </c>
      <c r="AC2280" s="71" t="s">
        <v>1102</v>
      </c>
      <c r="AD2280" s="38" t="str">
        <f>IFERROR(VLOOKUP(ROWS($AD$4:AD2280),$Z$4:$AC$3778,2,FALSE),"")</f>
        <v>Organochlorine Pesticides - Indoor Air (IP-8 USEPA)</v>
      </c>
      <c r="AF2280" s="37"/>
    </row>
    <row r="2281" spans="16:32" ht="15" customHeight="1">
      <c r="P2281" s="38">
        <f>IF(ISNUMBER(SEARCH(Search!$K$13,'Valid Values - Search'!U2281)),MAX($P$3:P2280)+1,0)</f>
        <v>2278</v>
      </c>
      <c r="Q2281" s="38">
        <f>IF(ISNUMBER(SEARCH(Search!$K$5,'Valid Values - Search'!R2281)),MAX($Q$3:Q2280)+1,0)</f>
        <v>2278</v>
      </c>
      <c r="R2281" s="64" t="s">
        <v>5967</v>
      </c>
      <c r="S2281" s="70" t="s">
        <v>101</v>
      </c>
      <c r="T2281" s="70" t="s">
        <v>102</v>
      </c>
      <c r="U2281" s="93" t="s">
        <v>8459</v>
      </c>
      <c r="V2281" s="94">
        <v>202</v>
      </c>
      <c r="W2281" s="97" t="s">
        <v>5967</v>
      </c>
      <c r="X2281" s="38" t="str">
        <f>IFERROR(VLOOKUP(ROWS($X$4:X2281),$Q$4:$R$5094,2,FALSE),"")</f>
        <v>Dissolved oxygen saturation</v>
      </c>
      <c r="Y2281" s="38" t="str">
        <f>IFERROR(VLOOKUP(ROWS($Y$4:Y2281),$P$4:$U$5094,6,FALSE),"")</f>
        <v>N/A</v>
      </c>
      <c r="Z2281" s="38">
        <f>IF(ISNUMBER(SEARCH(Search!$K$21,'Valid Values - Search'!AA2281)),MAX($Z$3:Z2280)+1,0)</f>
        <v>2278</v>
      </c>
      <c r="AA2281" s="64" t="s">
        <v>13832</v>
      </c>
      <c r="AB2281" s="70" t="s">
        <v>3127</v>
      </c>
      <c r="AC2281" s="71" t="s">
        <v>1182</v>
      </c>
      <c r="AD2281" s="38" t="str">
        <f>IFERROR(VLOOKUP(ROWS($AD$4:AD2281),$Z$4:$AC$3778,2,FALSE),"")</f>
        <v>Organochlorine Pesticides and Gross Polychlorinated Biphenyls in Bottom Sediment by Gas Chromatography (O-5129-95 USDOI/USGS)</v>
      </c>
      <c r="AF2281" s="37"/>
    </row>
    <row r="2282" spans="16:32" ht="15" customHeight="1">
      <c r="P2282" s="38">
        <f>IF(ISNUMBER(SEARCH(Search!$K$13,'Valid Values - Search'!U2282)),MAX($P$3:P2281)+1,0)</f>
        <v>2279</v>
      </c>
      <c r="Q2282" s="38">
        <f>IF(ISNUMBER(SEARCH(Search!$K$5,'Valid Values - Search'!R2282)),MAX($Q$3:Q2281)+1,0)</f>
        <v>2279</v>
      </c>
      <c r="R2282" s="64" t="s">
        <v>5968</v>
      </c>
      <c r="S2282" s="70" t="s">
        <v>102</v>
      </c>
      <c r="T2282" s="70" t="s">
        <v>102</v>
      </c>
      <c r="U2282" s="93" t="s">
        <v>8459</v>
      </c>
      <c r="V2282" s="94">
        <v>203</v>
      </c>
      <c r="W2282" s="97" t="s">
        <v>5968</v>
      </c>
      <c r="X2282" s="38" t="str">
        <f>IFERROR(VLOOKUP(ROWS($X$4:X2282),$Q$4:$R$5094,2,FALSE),"")</f>
        <v>Dissolved oxygen uptake</v>
      </c>
      <c r="Y2282" s="38" t="str">
        <f>IFERROR(VLOOKUP(ROWS($Y$4:Y2282),$P$4:$U$5094,6,FALSE),"")</f>
        <v>N/A</v>
      </c>
      <c r="Z2282" s="38">
        <f>IF(ISNUMBER(SEARCH(Search!$K$21,'Valid Values - Search'!AA2282)),MAX($Z$3:Z2281)+1,0)</f>
        <v>2279</v>
      </c>
      <c r="AA2282" s="64" t="s">
        <v>13833</v>
      </c>
      <c r="AB2282" s="70">
        <v>8081</v>
      </c>
      <c r="AC2282" s="71" t="s">
        <v>1102</v>
      </c>
      <c r="AD2282" s="38" t="str">
        <f>IFERROR(VLOOKUP(ROWS($AD$4:AD2282),$Z$4:$AC$3778,2,FALSE),"")</f>
        <v>Organochlorine Pesticides and PCBs (8081 USEPA)</v>
      </c>
      <c r="AF2282" s="37"/>
    </row>
    <row r="2283" spans="16:32" ht="15" customHeight="1">
      <c r="P2283" s="38">
        <f>IF(ISNUMBER(SEARCH(Search!$K$13,'Valid Values - Search'!U2283)),MAX($P$3:P2282)+1,0)</f>
        <v>2280</v>
      </c>
      <c r="Q2283" s="38">
        <f>IF(ISNUMBER(SEARCH(Search!$K$5,'Valid Values - Search'!R2283)),MAX($Q$3:Q2282)+1,0)</f>
        <v>2280</v>
      </c>
      <c r="R2283" s="64" t="s">
        <v>15432</v>
      </c>
      <c r="S2283" s="99" t="s">
        <v>101</v>
      </c>
      <c r="T2283" s="99" t="s">
        <v>102</v>
      </c>
      <c r="U2283" s="100" t="s">
        <v>8459</v>
      </c>
      <c r="V2283" s="101">
        <v>202</v>
      </c>
      <c r="W2283" s="97" t="s">
        <v>15432</v>
      </c>
      <c r="X2283" s="38" t="str">
        <f>IFERROR(VLOOKUP(ROWS($X$4:X2283),$Q$4:$R$5094,2,FALSE),"")</f>
        <v>Dissolved Oxygen, Saturation</v>
      </c>
      <c r="Y2283" s="38" t="str">
        <f>IFERROR(VLOOKUP(ROWS($Y$4:Y2283),$P$4:$U$5094,6,FALSE),"")</f>
        <v>N/A</v>
      </c>
      <c r="Z2283" s="38">
        <f>IF(ISNUMBER(SEARCH(Search!$K$21,'Valid Values - Search'!AA2283)),MAX($Z$3:Z2282)+1,0)</f>
        <v>2280</v>
      </c>
      <c r="AA2283" s="64" t="s">
        <v>13834</v>
      </c>
      <c r="AB2283" s="70" t="s">
        <v>1847</v>
      </c>
      <c r="AC2283" s="71" t="s">
        <v>1102</v>
      </c>
      <c r="AD2283" s="38" t="str">
        <f>IFERROR(VLOOKUP(ROWS($AD$4:AD2283),$Z$4:$AC$3778,2,FALSE),"")</f>
        <v>Organochlorine Pesticides and PCBs (8081(S) USEPA)</v>
      </c>
      <c r="AF2283" s="37"/>
    </row>
    <row r="2284" spans="16:32" ht="15" customHeight="1">
      <c r="P2284" s="38">
        <f>IF(ISNUMBER(SEARCH(Search!$K$13,'Valid Values - Search'!U2284)),MAX($P$3:P2283)+1,0)</f>
        <v>2281</v>
      </c>
      <c r="Q2284" s="38">
        <f>IF(ISNUMBER(SEARCH(Search!$K$5,'Valid Values - Search'!R2284)),MAX($Q$3:Q2283)+1,0)</f>
        <v>2281</v>
      </c>
      <c r="R2284" s="64" t="s">
        <v>5969</v>
      </c>
      <c r="S2284" s="70" t="s">
        <v>102</v>
      </c>
      <c r="T2284" s="70" t="s">
        <v>102</v>
      </c>
      <c r="U2284" s="93" t="s">
        <v>8459</v>
      </c>
      <c r="V2284" s="94">
        <v>1731</v>
      </c>
      <c r="W2284" s="97" t="s">
        <v>5969</v>
      </c>
      <c r="X2284" s="38" t="str">
        <f>IFERROR(VLOOKUP(ROWS($X$4:X2284),$Q$4:$R$5094,2,FALSE),"")</f>
        <v>Distance from/to</v>
      </c>
      <c r="Y2284" s="38" t="str">
        <f>IFERROR(VLOOKUP(ROWS($Y$4:Y2284),$P$4:$U$5094,6,FALSE),"")</f>
        <v>N/A</v>
      </c>
      <c r="Z2284" s="38">
        <f>IF(ISNUMBER(SEARCH(Search!$K$21,'Valid Values - Search'!AA2284)),MAX($Z$3:Z2283)+1,0)</f>
        <v>2281</v>
      </c>
      <c r="AA2284" s="64" t="s">
        <v>13835</v>
      </c>
      <c r="AB2284" s="70" t="s">
        <v>1848</v>
      </c>
      <c r="AC2284" s="71" t="s">
        <v>1102</v>
      </c>
      <c r="AD2284" s="38" t="str">
        <f>IFERROR(VLOOKUP(ROWS($AD$4:AD2284),$Z$4:$AC$3778,2,FALSE),"")</f>
        <v>Organochlorine Pesticides and PCBs (8081(W) USEPA)</v>
      </c>
      <c r="AF2284" s="37"/>
    </row>
    <row r="2285" spans="16:32" ht="15" customHeight="1">
      <c r="P2285" s="38">
        <f>IF(ISNUMBER(SEARCH(Search!$K$13,'Valid Values - Search'!U2285)),MAX($P$3:P2284)+1,0)</f>
        <v>2282</v>
      </c>
      <c r="Q2285" s="38">
        <f>IF(ISNUMBER(SEARCH(Search!$K$5,'Valid Values - Search'!R2285)),MAX($Q$3:Q2284)+1,0)</f>
        <v>2282</v>
      </c>
      <c r="R2285" s="64" t="s">
        <v>5970</v>
      </c>
      <c r="S2285" s="70" t="s">
        <v>102</v>
      </c>
      <c r="T2285" s="70" t="s">
        <v>102</v>
      </c>
      <c r="U2285" s="93" t="s">
        <v>10308</v>
      </c>
      <c r="V2285" s="94">
        <v>1001831</v>
      </c>
      <c r="W2285" s="97" t="s">
        <v>5970</v>
      </c>
      <c r="X2285" s="38" t="str">
        <f>IFERROR(VLOOKUP(ROWS($X$4:X2285),$Q$4:$R$5094,2,FALSE),"")</f>
        <v>Distillates (petroleum), hydrofined lubricating-oil</v>
      </c>
      <c r="Y2285" s="38" t="str">
        <f>IFERROR(VLOOKUP(ROWS($Y$4:Y2285),$P$4:$U$5094,6,FALSE),"")</f>
        <v>68782-97-8</v>
      </c>
      <c r="Z2285" s="38">
        <f>IF(ISNUMBER(SEARCH(Search!$K$21,'Valid Values - Search'!AA2285)),MAX($Z$3:Z2284)+1,0)</f>
        <v>2282</v>
      </c>
      <c r="AA2285" s="64" t="s">
        <v>13836</v>
      </c>
      <c r="AB2285" s="70">
        <v>608</v>
      </c>
      <c r="AC2285" s="71" t="s">
        <v>1102</v>
      </c>
      <c r="AD2285" s="38" t="str">
        <f>IFERROR(VLOOKUP(ROWS($AD$4:AD2285),$Z$4:$AC$3778,2,FALSE),"")</f>
        <v>Organochlorine Pesticides and PCBs by GC (608 USEPA)</v>
      </c>
      <c r="AF2285" s="37"/>
    </row>
    <row r="2286" spans="16:32" ht="15" customHeight="1">
      <c r="P2286" s="38">
        <f>IF(ISNUMBER(SEARCH(Search!$K$13,'Valid Values - Search'!U2286)),MAX($P$3:P2285)+1,0)</f>
        <v>2283</v>
      </c>
      <c r="Q2286" s="38">
        <f>IF(ISNUMBER(SEARCH(Search!$K$5,'Valid Values - Search'!R2286)),MAX($Q$3:Q2285)+1,0)</f>
        <v>2283</v>
      </c>
      <c r="R2286" s="64" t="s">
        <v>5971</v>
      </c>
      <c r="S2286" s="70" t="s">
        <v>102</v>
      </c>
      <c r="T2286" s="70" t="s">
        <v>102</v>
      </c>
      <c r="U2286" s="93" t="s">
        <v>10309</v>
      </c>
      <c r="V2286" s="94">
        <v>204</v>
      </c>
      <c r="W2286" s="97" t="s">
        <v>5971</v>
      </c>
      <c r="X2286" s="38" t="str">
        <f>IFERROR(VLOOKUP(ROWS($X$4:X2286),$Q$4:$R$5094,2,FALSE),"")</f>
        <v>Disulfoton</v>
      </c>
      <c r="Y2286" s="38" t="str">
        <f>IFERROR(VLOOKUP(ROWS($Y$4:Y2286),$P$4:$U$5094,6,FALSE),"")</f>
        <v>298-04-4</v>
      </c>
      <c r="Z2286" s="38">
        <f>IF(ISNUMBER(SEARCH(Search!$K$21,'Valid Values - Search'!AA2286)),MAX($Z$3:Z2285)+1,0)</f>
        <v>2283</v>
      </c>
      <c r="AA2286" s="64" t="s">
        <v>13837</v>
      </c>
      <c r="AB2286" s="70" t="s">
        <v>1849</v>
      </c>
      <c r="AC2286" s="71" t="s">
        <v>1102</v>
      </c>
      <c r="AD2286" s="38" t="str">
        <f>IFERROR(VLOOKUP(ROWS($AD$4:AD2286),$Z$4:$AC$3778,2,FALSE),"")</f>
        <v>Organochlorine Pesticides and PCBs by GC (8081A USEPA)</v>
      </c>
      <c r="AF2286" s="37"/>
    </row>
    <row r="2287" spans="16:32" ht="15" customHeight="1">
      <c r="P2287" s="38">
        <f>IF(ISNUMBER(SEARCH(Search!$K$13,'Valid Values - Search'!U2287)),MAX($P$3:P2286)+1,0)</f>
        <v>2284</v>
      </c>
      <c r="Q2287" s="38">
        <f>IF(ISNUMBER(SEARCH(Search!$K$5,'Valid Values - Search'!R2287)),MAX($Q$3:Q2286)+1,0)</f>
        <v>2284</v>
      </c>
      <c r="R2287" s="64" t="s">
        <v>5972</v>
      </c>
      <c r="S2287" s="70" t="s">
        <v>102</v>
      </c>
      <c r="T2287" s="70" t="s">
        <v>102</v>
      </c>
      <c r="U2287" s="93">
        <v>218208</v>
      </c>
      <c r="V2287" s="94">
        <v>16112</v>
      </c>
      <c r="W2287" s="97" t="s">
        <v>5972</v>
      </c>
      <c r="X2287" s="38" t="str">
        <f>IFERROR(VLOOKUP(ROWS($X$4:X2287),$Q$4:$R$5094,2,FALSE),"")</f>
        <v>Disulfoton sulfone</v>
      </c>
      <c r="Y2287" s="38">
        <f>IFERROR(VLOOKUP(ROWS($Y$4:Y2287),$P$4:$U$5094,6,FALSE),"")</f>
        <v>218208</v>
      </c>
      <c r="Z2287" s="38">
        <f>IF(ISNUMBER(SEARCH(Search!$K$21,'Valid Values - Search'!AA2287)),MAX($Z$3:Z2286)+1,0)</f>
        <v>2284</v>
      </c>
      <c r="AA2287" s="64" t="s">
        <v>13838</v>
      </c>
      <c r="AB2287" s="70" t="s">
        <v>1850</v>
      </c>
      <c r="AC2287" s="71" t="s">
        <v>1102</v>
      </c>
      <c r="AD2287" s="38" t="str">
        <f>IFERROR(VLOOKUP(ROWS($AD$4:AD2287),$Z$4:$AC$3778,2,FALSE),"")</f>
        <v>Organochlorine Pesticides and PCBs by GC (8081A(SNB) USEPA)</v>
      </c>
      <c r="AF2287" s="37"/>
    </row>
    <row r="2288" spans="16:32" ht="15" customHeight="1">
      <c r="P2288" s="38">
        <f>IF(ISNUMBER(SEARCH(Search!$K$13,'Valid Values - Search'!U2288)),MAX($P$3:P2287)+1,0)</f>
        <v>2285</v>
      </c>
      <c r="Q2288" s="38">
        <f>IF(ISNUMBER(SEARCH(Search!$K$5,'Valid Values - Search'!R2288)),MAX($Q$3:Q2287)+1,0)</f>
        <v>2285</v>
      </c>
      <c r="R2288" s="64" t="s">
        <v>5802</v>
      </c>
      <c r="S2288" s="70" t="s">
        <v>102</v>
      </c>
      <c r="T2288" s="70" t="s">
        <v>102</v>
      </c>
      <c r="U2288" s="93" t="s">
        <v>10310</v>
      </c>
      <c r="V2288" s="94">
        <v>15863</v>
      </c>
      <c r="W2288" s="97" t="s">
        <v>5802</v>
      </c>
      <c r="X2288" s="38" t="str">
        <f>IFERROR(VLOOKUP(ROWS($X$4:X2288),$Q$4:$R$5094,2,FALSE),"")</f>
        <v>Di-tert-butyl ketone</v>
      </c>
      <c r="Y2288" s="38" t="str">
        <f>IFERROR(VLOOKUP(ROWS($Y$4:Y2288),$P$4:$U$5094,6,FALSE),"")</f>
        <v>815-24-7</v>
      </c>
      <c r="Z2288" s="38">
        <f>IF(ISNUMBER(SEARCH(Search!$K$21,'Valid Values - Search'!AA2288)),MAX($Z$3:Z2287)+1,0)</f>
        <v>2285</v>
      </c>
      <c r="AA2288" s="64" t="s">
        <v>13839</v>
      </c>
      <c r="AB2288" s="70" t="s">
        <v>1851</v>
      </c>
      <c r="AC2288" s="71" t="s">
        <v>1102</v>
      </c>
      <c r="AD2288" s="38" t="str">
        <f>IFERROR(VLOOKUP(ROWS($AD$4:AD2288),$Z$4:$AC$3778,2,FALSE),"")</f>
        <v>Organochlorine Pesticides and PCBs by GC (8081A(SWB) USEPA)</v>
      </c>
      <c r="AF2288" s="37"/>
    </row>
    <row r="2289" spans="16:32" ht="15" customHeight="1">
      <c r="P2289" s="38">
        <f>IF(ISNUMBER(SEARCH(Search!$K$13,'Valid Values - Search'!U2289)),MAX($P$3:P2288)+1,0)</f>
        <v>2286</v>
      </c>
      <c r="Q2289" s="38">
        <f>IF(ISNUMBER(SEARCH(Search!$K$5,'Valid Values - Search'!R2289)),MAX($Q$3:Q2288)+1,0)</f>
        <v>2286</v>
      </c>
      <c r="R2289" s="64" t="s">
        <v>5973</v>
      </c>
      <c r="S2289" s="70" t="s">
        <v>101</v>
      </c>
      <c r="T2289" s="70" t="s">
        <v>102</v>
      </c>
      <c r="U2289" s="93" t="s">
        <v>8800</v>
      </c>
      <c r="V2289" s="94">
        <v>205</v>
      </c>
      <c r="W2289" s="97" t="s">
        <v>5973</v>
      </c>
      <c r="X2289" s="38" t="str">
        <f>IFERROR(VLOOKUP(ROWS($X$4:X2289),$Q$4:$R$5094,2,FALSE),"")</f>
        <v>Diuron</v>
      </c>
      <c r="Y2289" s="38" t="str">
        <f>IFERROR(VLOOKUP(ROWS($Y$4:Y2289),$P$4:$U$5094,6,FALSE),"")</f>
        <v>330-54-1</v>
      </c>
      <c r="Z2289" s="38">
        <f>IF(ISNUMBER(SEARCH(Search!$K$21,'Valid Values - Search'!AA2289)),MAX($Z$3:Z2288)+1,0)</f>
        <v>2286</v>
      </c>
      <c r="AA2289" s="64" t="s">
        <v>13840</v>
      </c>
      <c r="AB2289" s="70" t="s">
        <v>1852</v>
      </c>
      <c r="AC2289" s="71" t="s">
        <v>1102</v>
      </c>
      <c r="AD2289" s="38" t="str">
        <f>IFERROR(VLOOKUP(ROWS($AD$4:AD2289),$Z$4:$AC$3778,2,FALSE),"")</f>
        <v>Organochlorine Pesticides and PCBs by GC (8081A(WNB) USEPA)</v>
      </c>
      <c r="AF2289" s="37"/>
    </row>
    <row r="2290" spans="16:32" ht="15" customHeight="1">
      <c r="P2290" s="38">
        <f>IF(ISNUMBER(SEARCH(Search!$K$13,'Valid Values - Search'!U2290)),MAX($P$3:P2289)+1,0)</f>
        <v>2287</v>
      </c>
      <c r="Q2290" s="38">
        <f>IF(ISNUMBER(SEARCH(Search!$K$5,'Valid Values - Search'!R2290)),MAX($Q$3:Q2289)+1,0)</f>
        <v>2287</v>
      </c>
      <c r="R2290" s="64" t="s">
        <v>5974</v>
      </c>
      <c r="S2290" s="70" t="s">
        <v>102</v>
      </c>
      <c r="T2290" s="70" t="s">
        <v>102</v>
      </c>
      <c r="U2290" s="93" t="s">
        <v>10311</v>
      </c>
      <c r="V2290" s="94">
        <v>1003803</v>
      </c>
      <c r="W2290" s="97" t="s">
        <v>5974</v>
      </c>
      <c r="X2290" s="38" t="str">
        <f>IFERROR(VLOOKUP(ROWS($X$4:X2290),$Q$4:$R$5094,2,FALSE),"")</f>
        <v>Diuron Metabolite</v>
      </c>
      <c r="Y2290" s="38" t="str">
        <f>IFERROR(VLOOKUP(ROWS($Y$4:Y2290),$P$4:$U$5094,6,FALSE),"")</f>
        <v>330-54-2</v>
      </c>
      <c r="Z2290" s="38">
        <f>IF(ISNUMBER(SEARCH(Search!$K$21,'Valid Values - Search'!AA2290)),MAX($Z$3:Z2289)+1,0)</f>
        <v>2287</v>
      </c>
      <c r="AA2290" s="64" t="s">
        <v>13841</v>
      </c>
      <c r="AB2290" s="70" t="s">
        <v>1853</v>
      </c>
      <c r="AC2290" s="71" t="s">
        <v>1102</v>
      </c>
      <c r="AD2290" s="38" t="str">
        <f>IFERROR(VLOOKUP(ROWS($AD$4:AD2290),$Z$4:$AC$3778,2,FALSE),"")</f>
        <v>Organochlorine Pesticides and PCBs by GC (8081A(WWB) USEPA)</v>
      </c>
      <c r="AF2290" s="37"/>
    </row>
    <row r="2291" spans="16:32" ht="15" customHeight="1">
      <c r="P2291" s="38">
        <f>IF(ISNUMBER(SEARCH(Search!$K$13,'Valid Values - Search'!U2291)),MAX($P$3:P2290)+1,0)</f>
        <v>2288</v>
      </c>
      <c r="Q2291" s="38">
        <f>IF(ISNUMBER(SEARCH(Search!$K$5,'Valid Values - Search'!R2291)),MAX($Q$3:Q2290)+1,0)</f>
        <v>2288</v>
      </c>
      <c r="R2291" s="64" t="s">
        <v>5975</v>
      </c>
      <c r="S2291" s="70" t="s">
        <v>102</v>
      </c>
      <c r="T2291" s="70" t="s">
        <v>102</v>
      </c>
      <c r="U2291" s="93" t="s">
        <v>10312</v>
      </c>
      <c r="V2291" s="94">
        <v>887</v>
      </c>
      <c r="W2291" s="97" t="s">
        <v>5975</v>
      </c>
      <c r="X2291" s="38" t="str">
        <f>IFERROR(VLOOKUP(ROWS($X$4:X2291),$Q$4:$R$5094,2,FALSE),"")</f>
        <v>Divinylbenzene</v>
      </c>
      <c r="Y2291" s="38" t="str">
        <f>IFERROR(VLOOKUP(ROWS($Y$4:Y2291),$P$4:$U$5094,6,FALSE),"")</f>
        <v>1321-74-0</v>
      </c>
      <c r="Z2291" s="38">
        <f>IF(ISNUMBER(SEARCH(Search!$K$21,'Valid Values - Search'!AA2291)),MAX($Z$3:Z2290)+1,0)</f>
        <v>2288</v>
      </c>
      <c r="AA2291" s="64" t="s">
        <v>13842</v>
      </c>
      <c r="AB2291" s="70" t="s">
        <v>3130</v>
      </c>
      <c r="AC2291" s="71" t="s">
        <v>1182</v>
      </c>
      <c r="AD2291" s="38" t="str">
        <f>IFERROR(VLOOKUP(ROWS($AD$4:AD2291),$Z$4:$AC$3778,2,FALSE),"")</f>
        <v>Organochlorine Pesticides and Polychlorinated Biphenyls in Bottom and Suspended Sediment by Gas Chromatography with Elec (O-5504-03 USDOI/USGS)</v>
      </c>
      <c r="AF2291" s="37"/>
    </row>
    <row r="2292" spans="16:32" ht="15" customHeight="1">
      <c r="P2292" s="38">
        <f>IF(ISNUMBER(SEARCH(Search!$K$13,'Valid Values - Search'!U2292)),MAX($P$3:P2291)+1,0)</f>
        <v>2289</v>
      </c>
      <c r="Q2292" s="38">
        <f>IF(ISNUMBER(SEARCH(Search!$K$5,'Valid Values - Search'!R2292)),MAX($Q$3:Q2291)+1,0)</f>
        <v>2289</v>
      </c>
      <c r="R2292" s="64" t="s">
        <v>5976</v>
      </c>
      <c r="S2292" s="70" t="s">
        <v>102</v>
      </c>
      <c r="T2292" s="70" t="s">
        <v>102</v>
      </c>
      <c r="U2292" s="93" t="s">
        <v>10313</v>
      </c>
      <c r="V2292" s="94">
        <v>1003860</v>
      </c>
      <c r="W2292" s="97" t="s">
        <v>5976</v>
      </c>
      <c r="X2292" s="38" t="str">
        <f>IFERROR(VLOOKUP(ROWS($X$4:X2292),$Q$4:$R$5094,2,FALSE),"")</f>
        <v>DL-Amphetamine-D5</v>
      </c>
      <c r="Y2292" s="38" t="str">
        <f>IFERROR(VLOOKUP(ROWS($Y$4:Y2292),$P$4:$U$5094,6,FALSE),"")</f>
        <v>65538-33-2</v>
      </c>
      <c r="Z2292" s="38">
        <f>IF(ISNUMBER(SEARCH(Search!$K$21,'Valid Values - Search'!AA2292)),MAX($Z$3:Z2291)+1,0)</f>
        <v>2289</v>
      </c>
      <c r="AA2292" s="64" t="s">
        <v>13843</v>
      </c>
      <c r="AB2292" s="70" t="s">
        <v>1854</v>
      </c>
      <c r="AC2292" s="71" t="s">
        <v>1102</v>
      </c>
      <c r="AD2292" s="38" t="str">
        <f>IFERROR(VLOOKUP(ROWS($AD$4:AD2292),$Z$4:$AC$3778,2,FALSE),"")</f>
        <v>Organochlorine Pesticides by GC-ECD (8081B USEPA)</v>
      </c>
      <c r="AF2292" s="37"/>
    </row>
    <row r="2293" spans="16:32" ht="15" customHeight="1">
      <c r="P2293" s="38">
        <f>IF(ISNUMBER(SEARCH(Search!$K$13,'Valid Values - Search'!U2293)),MAX($P$3:P2292)+1,0)</f>
        <v>2290</v>
      </c>
      <c r="Q2293" s="38">
        <f>IF(ISNUMBER(SEARCH(Search!$K$5,'Valid Values - Search'!R2293)),MAX($Q$3:Q2292)+1,0)</f>
        <v>2290</v>
      </c>
      <c r="R2293" s="64" t="s">
        <v>5726</v>
      </c>
      <c r="S2293" s="70" t="s">
        <v>102</v>
      </c>
      <c r="T2293" s="70" t="s">
        <v>102</v>
      </c>
      <c r="U2293" s="93" t="s">
        <v>10314</v>
      </c>
      <c r="V2293" s="94">
        <v>389169</v>
      </c>
      <c r="W2293" s="97" t="s">
        <v>5726</v>
      </c>
      <c r="X2293" s="38" t="str">
        <f>IFERROR(VLOOKUP(ROWS($X$4:X2293),$Q$4:$R$5094,2,FALSE),"")</f>
        <v>D-Limonene</v>
      </c>
      <c r="Y2293" s="38" t="str">
        <f>IFERROR(VLOOKUP(ROWS($Y$4:Y2293),$P$4:$U$5094,6,FALSE),"")</f>
        <v>5989-27-5</v>
      </c>
      <c r="Z2293" s="38">
        <f>IF(ISNUMBER(SEARCH(Search!$K$21,'Valid Values - Search'!AA2293)),MAX($Z$3:Z2292)+1,0)</f>
        <v>2290</v>
      </c>
      <c r="AA2293" s="64" t="s">
        <v>13844</v>
      </c>
      <c r="AB2293" s="70" t="s">
        <v>3716</v>
      </c>
      <c r="AC2293" s="71" t="s">
        <v>1102</v>
      </c>
      <c r="AD2293" s="38" t="str">
        <f>IFERROR(VLOOKUP(ROWS($AD$4:AD2293),$Z$4:$AC$3778,2,FALSE),"")</f>
        <v>Organochlorine Pesticides in Air (TO-10 USEPA)</v>
      </c>
      <c r="AF2293" s="37"/>
    </row>
    <row r="2294" spans="16:32" ht="15" customHeight="1">
      <c r="P2294" s="38">
        <f>IF(ISNUMBER(SEARCH(Search!$K$13,'Valid Values - Search'!U2294)),MAX($P$3:P2293)+1,0)</f>
        <v>2291</v>
      </c>
      <c r="Q2294" s="38">
        <f>IF(ISNUMBER(SEARCH(Search!$K$5,'Valid Values - Search'!R2294)),MAX($Q$3:Q2293)+1,0)</f>
        <v>2291</v>
      </c>
      <c r="R2294" s="64" t="s">
        <v>15433</v>
      </c>
      <c r="S2294" s="99" t="s">
        <v>101</v>
      </c>
      <c r="T2294" s="99" t="s">
        <v>102</v>
      </c>
      <c r="U2294" s="100" t="s">
        <v>8459</v>
      </c>
      <c r="V2294" s="101">
        <v>17101</v>
      </c>
      <c r="W2294" s="97" t="s">
        <v>15433</v>
      </c>
      <c r="X2294" s="38" t="str">
        <f>IFERROR(VLOOKUP(ROWS($X$4:X2294),$Q$4:$R$5094,2,FALSE),"")</f>
        <v>DOC</v>
      </c>
      <c r="Y2294" s="38" t="str">
        <f>IFERROR(VLOOKUP(ROWS($Y$4:Y2294),$P$4:$U$5094,6,FALSE),"")</f>
        <v>N/A</v>
      </c>
      <c r="Z2294" s="38">
        <f>IF(ISNUMBER(SEARCH(Search!$K$21,'Valid Values - Search'!AA2294)),MAX($Z$3:Z2293)+1,0)</f>
        <v>2291</v>
      </c>
      <c r="AA2294" s="64" t="s">
        <v>13845</v>
      </c>
      <c r="AB2294" s="70">
        <v>608.1</v>
      </c>
      <c r="AC2294" s="71" t="s">
        <v>1102</v>
      </c>
      <c r="AD2294" s="38" t="str">
        <f>IFERROR(VLOOKUP(ROWS($AD$4:AD2294),$Z$4:$AC$3778,2,FALSE),"")</f>
        <v>Organochlorine Pesticides in Wastewater (608.1 USEPA)</v>
      </c>
      <c r="AF2294" s="37"/>
    </row>
    <row r="2295" spans="16:32" ht="15" customHeight="1">
      <c r="P2295" s="38">
        <f>IF(ISNUMBER(SEARCH(Search!$K$13,'Valid Values - Search'!U2295)),MAX($P$3:P2294)+1,0)</f>
        <v>2292</v>
      </c>
      <c r="Q2295" s="38">
        <f>IF(ISNUMBER(SEARCH(Search!$K$5,'Valid Values - Search'!R2295)),MAX($Q$3:Q2294)+1,0)</f>
        <v>2292</v>
      </c>
      <c r="R2295" s="64" t="s">
        <v>5977</v>
      </c>
      <c r="S2295" s="70" t="s">
        <v>102</v>
      </c>
      <c r="T2295" s="70" t="s">
        <v>102</v>
      </c>
      <c r="U2295" s="93" t="s">
        <v>10315</v>
      </c>
      <c r="V2295" s="94">
        <v>955</v>
      </c>
      <c r="W2295" s="97" t="s">
        <v>5977</v>
      </c>
      <c r="X2295" s="38" t="str">
        <f>IFERROR(VLOOKUP(ROWS($X$4:X2295),$Q$4:$R$5094,2,FALSE),"")</f>
        <v>Docosane</v>
      </c>
      <c r="Y2295" s="38" t="str">
        <f>IFERROR(VLOOKUP(ROWS($Y$4:Y2295),$P$4:$U$5094,6,FALSE),"")</f>
        <v>629-97-0</v>
      </c>
      <c r="Z2295" s="38">
        <f>IF(ISNUMBER(SEARCH(Search!$K$21,'Valid Values - Search'!AA2295)),MAX($Z$3:Z2294)+1,0)</f>
        <v>2292</v>
      </c>
      <c r="AA2295" s="64" t="s">
        <v>13846</v>
      </c>
      <c r="AB2295" s="70">
        <v>608.20000000000005</v>
      </c>
      <c r="AC2295" s="71" t="s">
        <v>1102</v>
      </c>
      <c r="AD2295" s="38" t="str">
        <f>IFERROR(VLOOKUP(ROWS($AD$4:AD2295),$Z$4:$AC$3778,2,FALSE),"")</f>
        <v>Organochlorine Pesticides in Wastewater (608.2 USEPA)</v>
      </c>
      <c r="AF2295" s="37"/>
    </row>
    <row r="2296" spans="16:32" ht="15" customHeight="1">
      <c r="P2296" s="38">
        <f>IF(ISNUMBER(SEARCH(Search!$K$13,'Valid Values - Search'!U2296)),MAX($P$3:P2295)+1,0)</f>
        <v>2293</v>
      </c>
      <c r="Q2296" s="38">
        <f>IF(ISNUMBER(SEARCH(Search!$K$5,'Valid Values - Search'!R2296)),MAX($Q$3:Q2295)+1,0)</f>
        <v>2293</v>
      </c>
      <c r="R2296" s="64" t="s">
        <v>5978</v>
      </c>
      <c r="S2296" s="70" t="s">
        <v>102</v>
      </c>
      <c r="T2296" s="70" t="s">
        <v>102</v>
      </c>
      <c r="U2296" s="93" t="s">
        <v>10316</v>
      </c>
      <c r="V2296" s="94">
        <v>956</v>
      </c>
      <c r="W2296" s="97" t="s">
        <v>5978</v>
      </c>
      <c r="X2296" s="38" t="str">
        <f>IFERROR(VLOOKUP(ROWS($X$4:X2296),$Q$4:$R$5094,2,FALSE),"")</f>
        <v>Docosanoic acid</v>
      </c>
      <c r="Y2296" s="38" t="str">
        <f>IFERROR(VLOOKUP(ROWS($Y$4:Y2296),$P$4:$U$5094,6,FALSE),"")</f>
        <v>112-85-6</v>
      </c>
      <c r="Z2296" s="38">
        <f>IF(ISNUMBER(SEARCH(Search!$K$21,'Valid Values - Search'!AA2296)),MAX($Z$3:Z2295)+1,0)</f>
        <v>2293</v>
      </c>
      <c r="AA2296" s="64" t="s">
        <v>13847</v>
      </c>
      <c r="AB2296" s="70" t="s">
        <v>2249</v>
      </c>
      <c r="AC2296" s="71" t="s">
        <v>1184</v>
      </c>
      <c r="AD2296" s="38" t="str">
        <f>IFERROR(VLOOKUP(ROWS($AD$4:AD2296),$Z$4:$AC$3778,2,FALSE),"")</f>
        <v>Organochlorine Pesticides in Water (D3086 ASTM)</v>
      </c>
      <c r="AF2296" s="37"/>
    </row>
    <row r="2297" spans="16:32" ht="15" customHeight="1">
      <c r="P2297" s="38">
        <f>IF(ISNUMBER(SEARCH(Search!$K$13,'Valid Values - Search'!U2297)),MAX($P$3:P2296)+1,0)</f>
        <v>2294</v>
      </c>
      <c r="Q2297" s="38">
        <f>IF(ISNUMBER(SEARCH(Search!$K$5,'Valid Values - Search'!R2297)),MAX($Q$3:Q2296)+1,0)</f>
        <v>2294</v>
      </c>
      <c r="R2297" s="64" t="s">
        <v>5979</v>
      </c>
      <c r="S2297" s="70" t="s">
        <v>102</v>
      </c>
      <c r="T2297" s="70" t="s">
        <v>102</v>
      </c>
      <c r="U2297" s="93" t="s">
        <v>10317</v>
      </c>
      <c r="V2297" s="94">
        <v>957</v>
      </c>
      <c r="W2297" s="97" t="s">
        <v>5979</v>
      </c>
      <c r="X2297" s="38" t="str">
        <f>IFERROR(VLOOKUP(ROWS($X$4:X2297),$Q$4:$R$5094,2,FALSE),"")</f>
        <v>Docosanoic acid, methyl ester</v>
      </c>
      <c r="Y2297" s="38" t="str">
        <f>IFERROR(VLOOKUP(ROWS($Y$4:Y2297),$P$4:$U$5094,6,FALSE),"")</f>
        <v>929-77-1</v>
      </c>
      <c r="Z2297" s="38">
        <f>IF(ISNUMBER(SEARCH(Search!$K$21,'Valid Values - Search'!AA2297)),MAX($Z$3:Z2296)+1,0)</f>
        <v>2294</v>
      </c>
      <c r="AA2297" s="64" t="s">
        <v>13848</v>
      </c>
      <c r="AB2297" s="70" t="s">
        <v>2460</v>
      </c>
      <c r="AC2297" s="71" t="s">
        <v>1184</v>
      </c>
      <c r="AD2297" s="38" t="str">
        <f>IFERROR(VLOOKUP(ROWS($AD$4:AD2297),$Z$4:$AC$3778,2,FALSE),"")</f>
        <v>Organochlorine Pesticides in Water by Capillary Column by GC/ECD (D5812 ASTM)</v>
      </c>
      <c r="AF2297" s="37"/>
    </row>
    <row r="2298" spans="16:32" ht="15" customHeight="1">
      <c r="P2298" s="38">
        <f>IF(ISNUMBER(SEARCH(Search!$K$13,'Valid Values - Search'!U2298)),MAX($P$3:P2297)+1,0)</f>
        <v>2295</v>
      </c>
      <c r="Q2298" s="38">
        <f>IF(ISNUMBER(SEARCH(Search!$K$5,'Valid Values - Search'!R2298)),MAX($Q$3:Q2297)+1,0)</f>
        <v>2295</v>
      </c>
      <c r="R2298" s="64" t="s">
        <v>5980</v>
      </c>
      <c r="S2298" s="70" t="s">
        <v>102</v>
      </c>
      <c r="T2298" s="70" t="s">
        <v>102</v>
      </c>
      <c r="U2298" s="93" t="s">
        <v>10318</v>
      </c>
      <c r="V2298" s="94">
        <v>958</v>
      </c>
      <c r="W2298" s="97" t="s">
        <v>5980</v>
      </c>
      <c r="X2298" s="38" t="str">
        <f>IFERROR(VLOOKUP(ROWS($X$4:X2298),$Q$4:$R$5094,2,FALSE),"")</f>
        <v>Dodecane</v>
      </c>
      <c r="Y2298" s="38" t="str">
        <f>IFERROR(VLOOKUP(ROWS($Y$4:Y2298),$P$4:$U$5094,6,FALSE),"")</f>
        <v>112-40-3</v>
      </c>
      <c r="Z2298" s="38">
        <f>IF(ISNUMBER(SEARCH(Search!$K$21,'Valid Values - Search'!AA2298)),MAX($Z$3:Z2297)+1,0)</f>
        <v>2295</v>
      </c>
      <c r="AA2298" s="64" t="s">
        <v>13849</v>
      </c>
      <c r="AB2298" s="70" t="s">
        <v>1765</v>
      </c>
      <c r="AC2298" s="71" t="s">
        <v>1156</v>
      </c>
      <c r="AD2298" s="38" t="str">
        <f>IFERROR(VLOOKUP(ROWS($AD$4:AD2298),$Z$4:$AC$3778,2,FALSE),"")</f>
        <v>Organochlorine Pesticides in Water by GC (6630-B APHA)</v>
      </c>
      <c r="AF2298" s="37"/>
    </row>
    <row r="2299" spans="16:32" ht="15" customHeight="1">
      <c r="P2299" s="38">
        <f>IF(ISNUMBER(SEARCH(Search!$K$13,'Valid Values - Search'!U2299)),MAX($P$3:P2298)+1,0)</f>
        <v>2296</v>
      </c>
      <c r="Q2299" s="38">
        <f>IF(ISNUMBER(SEARCH(Search!$K$5,'Valid Values - Search'!R2299)),MAX($Q$3:Q2298)+1,0)</f>
        <v>2296</v>
      </c>
      <c r="R2299" s="64" t="s">
        <v>5981</v>
      </c>
      <c r="S2299" s="70" t="s">
        <v>102</v>
      </c>
      <c r="T2299" s="70" t="s">
        <v>102</v>
      </c>
      <c r="U2299" s="93" t="s">
        <v>10319</v>
      </c>
      <c r="V2299" s="94">
        <v>959</v>
      </c>
      <c r="W2299" s="97" t="s">
        <v>5981</v>
      </c>
      <c r="X2299" s="38" t="str">
        <f>IFERROR(VLOOKUP(ROWS($X$4:X2299),$Q$4:$R$5094,2,FALSE),"")</f>
        <v>Dodecyl mercaptan</v>
      </c>
      <c r="Y2299" s="38" t="str">
        <f>IFERROR(VLOOKUP(ROWS($Y$4:Y2299),$P$4:$U$5094,6,FALSE),"")</f>
        <v>112-55-0</v>
      </c>
      <c r="Z2299" s="38">
        <f>IF(ISNUMBER(SEARCH(Search!$K$21,'Valid Values - Search'!AA2299)),MAX($Z$3:Z2298)+1,0)</f>
        <v>2296</v>
      </c>
      <c r="AA2299" s="64" t="s">
        <v>13850</v>
      </c>
      <c r="AB2299" s="70" t="s">
        <v>1766</v>
      </c>
      <c r="AC2299" s="71" t="s">
        <v>1156</v>
      </c>
      <c r="AD2299" s="38" t="str">
        <f>IFERROR(VLOOKUP(ROWS($AD$4:AD2299),$Z$4:$AC$3778,2,FALSE),"")</f>
        <v>Organochlorine Pesticides in Water by GC (6630-C APHA)</v>
      </c>
      <c r="AF2299" s="37"/>
    </row>
    <row r="2300" spans="16:32" ht="15" customHeight="1">
      <c r="P2300" s="38">
        <f>IF(ISNUMBER(SEARCH(Search!$K$13,'Valid Values - Search'!U2300)),MAX($P$3:P2299)+1,0)</f>
        <v>2297</v>
      </c>
      <c r="Q2300" s="38">
        <f>IF(ISNUMBER(SEARCH(Search!$K$5,'Valid Values - Search'!R2300)),MAX($Q$3:Q2299)+1,0)</f>
        <v>2297</v>
      </c>
      <c r="R2300" s="64" t="s">
        <v>5982</v>
      </c>
      <c r="S2300" s="70" t="s">
        <v>102</v>
      </c>
      <c r="T2300" s="70" t="s">
        <v>102</v>
      </c>
      <c r="U2300" s="93" t="s">
        <v>10320</v>
      </c>
      <c r="V2300" s="94">
        <v>16562</v>
      </c>
      <c r="W2300" s="97" t="s">
        <v>5982</v>
      </c>
      <c r="X2300" s="38" t="str">
        <f>IFERROR(VLOOKUP(ROWS($X$4:X2300),$Q$4:$R$5094,2,FALSE),"")</f>
        <v>Dodecylbenzene</v>
      </c>
      <c r="Y2300" s="38" t="str">
        <f>IFERROR(VLOOKUP(ROWS($Y$4:Y2300),$P$4:$U$5094,6,FALSE),"")</f>
        <v>123-01-3</v>
      </c>
      <c r="Z2300" s="38">
        <f>IF(ISNUMBER(SEARCH(Search!$K$21,'Valid Values - Search'!AA2300)),MAX($Z$3:Z2299)+1,0)</f>
        <v>2297</v>
      </c>
      <c r="AA2300" s="64" t="s">
        <v>13851</v>
      </c>
      <c r="AB2300" s="70" t="s">
        <v>1767</v>
      </c>
      <c r="AC2300" s="71" t="s">
        <v>1156</v>
      </c>
      <c r="AD2300" s="38" t="str">
        <f>IFERROR(VLOOKUP(ROWS($AD$4:AD2300),$Z$4:$AC$3778,2,FALSE),"")</f>
        <v>Organochlorine Pesticides in Water by GC (6630-D APHA)</v>
      </c>
      <c r="AF2300" s="37"/>
    </row>
    <row r="2301" spans="16:32" ht="15" customHeight="1">
      <c r="P2301" s="38">
        <f>IF(ISNUMBER(SEARCH(Search!$K$13,'Valid Values - Search'!U2301)),MAX($P$3:P2300)+1,0)</f>
        <v>2298</v>
      </c>
      <c r="Q2301" s="38">
        <f>IF(ISNUMBER(SEARCH(Search!$K$5,'Valid Values - Search'!R2301)),MAX($Q$3:Q2300)+1,0)</f>
        <v>2298</v>
      </c>
      <c r="R2301" s="64" t="s">
        <v>5983</v>
      </c>
      <c r="S2301" s="70" t="s">
        <v>102</v>
      </c>
      <c r="T2301" s="70" t="s">
        <v>102</v>
      </c>
      <c r="U2301" s="93" t="s">
        <v>8459</v>
      </c>
      <c r="V2301" s="94">
        <v>1002724</v>
      </c>
      <c r="W2301" s="97" t="s">
        <v>5983</v>
      </c>
      <c r="X2301" s="38" t="str">
        <f>IFERROR(VLOOKUP(ROWS($X$4:X2301),$Q$4:$R$5094,2,FALSE),"")</f>
        <v>Dominant Habitat Type</v>
      </c>
      <c r="Y2301" s="38" t="str">
        <f>IFERROR(VLOOKUP(ROWS($Y$4:Y2301),$P$4:$U$5094,6,FALSE),"")</f>
        <v>N/A</v>
      </c>
      <c r="Z2301" s="38">
        <f>IF(ISNUMBER(SEARCH(Search!$K$21,'Valid Values - Search'!AA2301)),MAX($Z$3:Z2300)+1,0)</f>
        <v>2298</v>
      </c>
      <c r="AA2301" s="64" t="s">
        <v>13852</v>
      </c>
      <c r="AB2301" s="70">
        <v>211.1</v>
      </c>
      <c r="AC2301" s="71" t="s">
        <v>1261</v>
      </c>
      <c r="AD2301" s="38" t="str">
        <f>IFERROR(VLOOKUP(ROWS($AD$4:AD2301),$Z$4:$AC$3778,2,FALSE),"")</f>
        <v>Organochlorine Residues for Fatty Foods (211.1 USFDA)</v>
      </c>
      <c r="AF2301" s="37"/>
    </row>
    <row r="2302" spans="16:32" ht="15" customHeight="1">
      <c r="P2302" s="38">
        <f>IF(ISNUMBER(SEARCH(Search!$K$13,'Valid Values - Search'!U2302)),MAX($P$3:P2301)+1,0)</f>
        <v>2299</v>
      </c>
      <c r="Q2302" s="38">
        <f>IF(ISNUMBER(SEARCH(Search!$K$5,'Valid Values - Search'!R2302)),MAX($Q$3:Q2301)+1,0)</f>
        <v>2299</v>
      </c>
      <c r="R2302" s="64" t="s">
        <v>5984</v>
      </c>
      <c r="S2302" s="70" t="s">
        <v>102</v>
      </c>
      <c r="T2302" s="70" t="s">
        <v>102</v>
      </c>
      <c r="U2302" s="93" t="s">
        <v>8459</v>
      </c>
      <c r="V2302" s="94">
        <v>389303</v>
      </c>
      <c r="W2302" s="97" t="s">
        <v>5984</v>
      </c>
      <c r="X2302" s="38" t="str">
        <f>IFERROR(VLOOKUP(ROWS($X$4:X2302),$Q$4:$R$5094,2,FALSE),"")</f>
        <v>Dominant Wolman Pebble Size/Range</v>
      </c>
      <c r="Y2302" s="38" t="str">
        <f>IFERROR(VLOOKUP(ROWS($Y$4:Y2302),$P$4:$U$5094,6,FALSE),"")</f>
        <v>N/A</v>
      </c>
      <c r="Z2302" s="38">
        <f>IF(ISNUMBER(SEARCH(Search!$K$21,'Valid Values - Search'!AA2302)),MAX($Z$3:Z2301)+1,0)</f>
        <v>2299</v>
      </c>
      <c r="AA2302" s="64" t="s">
        <v>13853</v>
      </c>
      <c r="AB2302" s="70">
        <v>505</v>
      </c>
      <c r="AC2302" s="71" t="s">
        <v>1102</v>
      </c>
      <c r="AD2302" s="38" t="str">
        <f>IFERROR(VLOOKUP(ROWS($AD$4:AD2302),$Z$4:$AC$3778,2,FALSE),"")</f>
        <v>Organohalide Pesticides and PCB in Water (505 USEPA)</v>
      </c>
      <c r="AF2302" s="37"/>
    </row>
    <row r="2303" spans="16:32" ht="15" customHeight="1">
      <c r="P2303" s="38">
        <f>IF(ISNUMBER(SEARCH(Search!$K$13,'Valid Values - Search'!U2303)),MAX($P$3:P2302)+1,0)</f>
        <v>2300</v>
      </c>
      <c r="Q2303" s="38">
        <f>IF(ISNUMBER(SEARCH(Search!$K$5,'Valid Values - Search'!R2303)),MAX($Q$3:Q2302)+1,0)</f>
        <v>2300</v>
      </c>
      <c r="R2303" s="64" t="s">
        <v>5985</v>
      </c>
      <c r="S2303" s="70" t="s">
        <v>102</v>
      </c>
      <c r="T2303" s="70" t="s">
        <v>102</v>
      </c>
      <c r="U2303" s="93" t="s">
        <v>10321</v>
      </c>
      <c r="V2303" s="94">
        <v>1004350</v>
      </c>
      <c r="W2303" s="97" t="s">
        <v>5985</v>
      </c>
      <c r="X2303" s="38" t="str">
        <f>IFERROR(VLOOKUP(ROWS($X$4:X2303),$Q$4:$R$5094,2,FALSE),"")</f>
        <v>Donepezil</v>
      </c>
      <c r="Y2303" s="38" t="str">
        <f>IFERROR(VLOOKUP(ROWS($Y$4:Y2303),$P$4:$U$5094,6,FALSE),"")</f>
        <v>120014-06-4</v>
      </c>
      <c r="Z2303" s="38">
        <f>IF(ISNUMBER(SEARCH(Search!$K$21,'Valid Values - Search'!AA2303)),MAX($Z$3:Z2302)+1,0)</f>
        <v>2300</v>
      </c>
      <c r="AA2303" s="64" t="s">
        <v>13854</v>
      </c>
      <c r="AB2303" s="70">
        <v>617</v>
      </c>
      <c r="AC2303" s="71" t="s">
        <v>1102</v>
      </c>
      <c r="AD2303" s="38" t="str">
        <f>IFERROR(VLOOKUP(ROWS($AD$4:AD2303),$Z$4:$AC$3778,2,FALSE),"")</f>
        <v>Organohalide Pesticides and PCBs (617 USEPA)</v>
      </c>
      <c r="AF2303" s="37"/>
    </row>
    <row r="2304" spans="16:32" ht="15" customHeight="1">
      <c r="P2304" s="38">
        <f>IF(ISNUMBER(SEARCH(Search!$K$13,'Valid Values - Search'!U2304)),MAX($P$3:P2303)+1,0)</f>
        <v>2301</v>
      </c>
      <c r="Q2304" s="38">
        <f>IF(ISNUMBER(SEARCH(Search!$K$5,'Valid Values - Search'!R2304)),MAX($Q$3:Q2303)+1,0)</f>
        <v>2301</v>
      </c>
      <c r="R2304" s="64" t="s">
        <v>5986</v>
      </c>
      <c r="S2304" s="70" t="s">
        <v>102</v>
      </c>
      <c r="T2304" s="70" t="s">
        <v>102</v>
      </c>
      <c r="U2304" s="93" t="s">
        <v>10322</v>
      </c>
      <c r="V2304" s="94">
        <v>11754</v>
      </c>
      <c r="W2304" s="97" t="s">
        <v>5986</v>
      </c>
      <c r="X2304" s="38" t="str">
        <f>IFERROR(VLOOKUP(ROWS($X$4:X2304),$Q$4:$R$5094,2,FALSE),"")</f>
        <v>Dotriacontane</v>
      </c>
      <c r="Y2304" s="38" t="str">
        <f>IFERROR(VLOOKUP(ROWS($Y$4:Y2304),$P$4:$U$5094,6,FALSE),"")</f>
        <v>544-85-4</v>
      </c>
      <c r="Z2304" s="38">
        <f>IF(ISNUMBER(SEARCH(Search!$K$21,'Valid Values - Search'!AA2304)),MAX($Z$3:Z2303)+1,0)</f>
        <v>2301</v>
      </c>
      <c r="AA2304" s="64" t="s">
        <v>13855</v>
      </c>
      <c r="AB2304" s="70" t="s">
        <v>2426</v>
      </c>
      <c r="AC2304" s="71" t="s">
        <v>1184</v>
      </c>
      <c r="AD2304" s="38" t="str">
        <f>IFERROR(VLOOKUP(ROWS($AD$4:AD2304),$Z$4:$AC$3778,2,FALSE),"")</f>
        <v>Organohalide Pesticides and PCBs by GC (D5175 ASTM)</v>
      </c>
      <c r="AF2304" s="37"/>
    </row>
    <row r="2305" spans="16:32" ht="15" customHeight="1">
      <c r="P2305" s="38">
        <f>IF(ISNUMBER(SEARCH(Search!$K$13,'Valid Values - Search'!U2305)),MAX($P$3:P2304)+1,0)</f>
        <v>2302</v>
      </c>
      <c r="Q2305" s="38">
        <f>IF(ISNUMBER(SEARCH(Search!$K$5,'Valid Values - Search'!R2305)),MAX($Q$3:Q2304)+1,0)</f>
        <v>2302</v>
      </c>
      <c r="R2305" s="64" t="s">
        <v>5987</v>
      </c>
      <c r="S2305" s="70" t="s">
        <v>102</v>
      </c>
      <c r="T2305" s="70" t="s">
        <v>102</v>
      </c>
      <c r="U2305" s="93" t="s">
        <v>10323</v>
      </c>
      <c r="V2305" s="94">
        <v>323224</v>
      </c>
      <c r="W2305" s="97" t="s">
        <v>5987</v>
      </c>
      <c r="X2305" s="38" t="str">
        <f>IFERROR(VLOOKUP(ROWS($X$4:X2305),$Q$4:$R$5094,2,FALSE),"")</f>
        <v>Doxepin</v>
      </c>
      <c r="Y2305" s="38" t="str">
        <f>IFERROR(VLOOKUP(ROWS($Y$4:Y2305),$P$4:$U$5094,6,FALSE),"")</f>
        <v>1668-19-5</v>
      </c>
      <c r="Z2305" s="38">
        <f>IF(ISNUMBER(SEARCH(Search!$K$21,'Valid Values - Search'!AA2305)),MAX($Z$3:Z2304)+1,0)</f>
        <v>2302</v>
      </c>
      <c r="AA2305" s="64" t="s">
        <v>13856</v>
      </c>
      <c r="AB2305" s="70" t="s">
        <v>1208</v>
      </c>
      <c r="AC2305" s="71" t="s">
        <v>1102</v>
      </c>
      <c r="AD2305" s="38" t="str">
        <f>IFERROR(VLOOKUP(ROWS($AD$4:AD2305),$Z$4:$AC$3778,2,FALSE),"")</f>
        <v>Organohalide Pesticides in Wastewater (1656(ECD) USEPA)</v>
      </c>
      <c r="AF2305" s="37"/>
    </row>
    <row r="2306" spans="16:32" ht="15" customHeight="1">
      <c r="P2306" s="38">
        <f>IF(ISNUMBER(SEARCH(Search!$K$13,'Valid Values - Search'!U2306)),MAX($P$3:P2305)+1,0)</f>
        <v>2303</v>
      </c>
      <c r="Q2306" s="38">
        <f>IF(ISNUMBER(SEARCH(Search!$K$5,'Valid Values - Search'!R2306)),MAX($Q$3:Q2305)+1,0)</f>
        <v>2303</v>
      </c>
      <c r="R2306" s="64" t="s">
        <v>5988</v>
      </c>
      <c r="S2306" s="70" t="s">
        <v>102</v>
      </c>
      <c r="T2306" s="70" t="s">
        <v>102</v>
      </c>
      <c r="U2306" s="93" t="s">
        <v>10324</v>
      </c>
      <c r="V2306" s="94" t="s">
        <v>8459</v>
      </c>
      <c r="W2306" s="97" t="s">
        <v>5988</v>
      </c>
      <c r="X2306" s="38" t="str">
        <f>IFERROR(VLOOKUP(ROWS($X$4:X2306),$Q$4:$R$5094,2,FALSE),"")</f>
        <v>Doxorubicin</v>
      </c>
      <c r="Y2306" s="38" t="str">
        <f>IFERROR(VLOOKUP(ROWS($Y$4:Y2306),$P$4:$U$5094,6,FALSE),"")</f>
        <v>23214-92-8</v>
      </c>
      <c r="Z2306" s="38">
        <f>IF(ISNUMBER(SEARCH(Search!$K$21,'Valid Values - Search'!AA2306)),MAX($Z$3:Z2305)+1,0)</f>
        <v>2303</v>
      </c>
      <c r="AA2306" s="64" t="s">
        <v>13857</v>
      </c>
      <c r="AB2306" s="70" t="s">
        <v>1209</v>
      </c>
      <c r="AC2306" s="71" t="s">
        <v>1102</v>
      </c>
      <c r="AD2306" s="38" t="str">
        <f>IFERROR(VLOOKUP(ROWS($AD$4:AD2306),$Z$4:$AC$3778,2,FALSE),"")</f>
        <v>Organohalide Pesticides in Wastewater (1656(HSD) USEPA)</v>
      </c>
      <c r="AF2306" s="37"/>
    </row>
    <row r="2307" spans="16:32" ht="15" customHeight="1">
      <c r="P2307" s="38">
        <f>IF(ISNUMBER(SEARCH(Search!$K$13,'Valid Values - Search'!U2307)),MAX($P$3:P2306)+1,0)</f>
        <v>2304</v>
      </c>
      <c r="Q2307" s="38">
        <f>IF(ISNUMBER(SEARCH(Search!$K$5,'Valid Values - Search'!R2307)),MAX($Q$3:Q2306)+1,0)</f>
        <v>2304</v>
      </c>
      <c r="R2307" s="64" t="s">
        <v>5989</v>
      </c>
      <c r="S2307" s="70" t="s">
        <v>102</v>
      </c>
      <c r="T2307" s="70" t="s">
        <v>102</v>
      </c>
      <c r="U2307" s="93" t="s">
        <v>10325</v>
      </c>
      <c r="V2307" s="94">
        <v>1002633</v>
      </c>
      <c r="W2307" s="97" t="s">
        <v>5989</v>
      </c>
      <c r="X2307" s="38" t="str">
        <f>IFERROR(VLOOKUP(ROWS($X$4:X2307),$Q$4:$R$5094,2,FALSE),"")</f>
        <v>Doxycycline</v>
      </c>
      <c r="Y2307" s="38" t="str">
        <f>IFERROR(VLOOKUP(ROWS($Y$4:Y2307),$P$4:$U$5094,6,FALSE),"")</f>
        <v>564-25-0</v>
      </c>
      <c r="Z2307" s="38">
        <f>IF(ISNUMBER(SEARCH(Search!$K$21,'Valid Values - Search'!AA2307)),MAX($Z$3:Z2306)+1,0)</f>
        <v>2304</v>
      </c>
      <c r="AA2307" s="64" t="s">
        <v>13858</v>
      </c>
      <c r="AB2307" s="70" t="s">
        <v>3106</v>
      </c>
      <c r="AC2307" s="71" t="s">
        <v>1182</v>
      </c>
      <c r="AD2307" s="38" t="str">
        <f>IFERROR(VLOOKUP(ROWS($AD$4:AD2307),$Z$4:$AC$3778,2,FALSE),"")</f>
        <v>Organonitrogen Herbicides in Water by Solid Phase Extraction, GC/MS (O-1121-91 USDOI/USGS)</v>
      </c>
      <c r="AF2307" s="37"/>
    </row>
    <row r="2308" spans="16:32" ht="15" customHeight="1">
      <c r="P2308" s="38">
        <f>IF(ISNUMBER(SEARCH(Search!$K$13,'Valid Values - Search'!U2308)),MAX($P$3:P2307)+1,0)</f>
        <v>2305</v>
      </c>
      <c r="Q2308" s="38">
        <f>IF(ISNUMBER(SEARCH(Search!$K$5,'Valid Values - Search'!R2308)),MAX($Q$3:Q2307)+1,0)</f>
        <v>2305</v>
      </c>
      <c r="R2308" s="64" t="s">
        <v>5990</v>
      </c>
      <c r="S2308" s="70" t="s">
        <v>102</v>
      </c>
      <c r="T2308" s="70" t="s">
        <v>102</v>
      </c>
      <c r="U2308" s="93" t="s">
        <v>10326</v>
      </c>
      <c r="V2308" s="94">
        <v>16966</v>
      </c>
      <c r="W2308" s="97" t="s">
        <v>5990</v>
      </c>
      <c r="X2308" s="38" t="str">
        <f>IFERROR(VLOOKUP(ROWS($X$4:X2308),$Q$4:$R$5094,2,FALSE),"")</f>
        <v>Dried blood, glyoxal-denatured</v>
      </c>
      <c r="Y2308" s="38" t="str">
        <f>IFERROR(VLOOKUP(ROWS($Y$4:Y2308),$P$4:$U$5094,6,FALSE),"")</f>
        <v>68911-49-9</v>
      </c>
      <c r="Z2308" s="38">
        <f>IF(ISNUMBER(SEARCH(Search!$K$21,'Valid Values - Search'!AA2308)),MAX($Z$3:Z2307)+1,0)</f>
        <v>2305</v>
      </c>
      <c r="AA2308" s="64" t="s">
        <v>13859</v>
      </c>
      <c r="AB2308" s="70">
        <v>633</v>
      </c>
      <c r="AC2308" s="71" t="s">
        <v>1102</v>
      </c>
      <c r="AD2308" s="38" t="str">
        <f>IFERROR(VLOOKUP(ROWS($AD$4:AD2308),$Z$4:$AC$3778,2,FALSE),"")</f>
        <v>Organonitrogen Pesticides in Wastewater (633 USEPA)</v>
      </c>
      <c r="AF2308" s="37"/>
    </row>
    <row r="2309" spans="16:32" ht="15" customHeight="1">
      <c r="P2309" s="38">
        <f>IF(ISNUMBER(SEARCH(Search!$K$13,'Valid Values - Search'!U2309)),MAX($P$3:P2308)+1,0)</f>
        <v>2306</v>
      </c>
      <c r="Q2309" s="38">
        <f>IF(ISNUMBER(SEARCH(Search!$K$5,'Valid Values - Search'!R2309)),MAX($Q$3:Q2308)+1,0)</f>
        <v>2306</v>
      </c>
      <c r="R2309" s="64" t="s">
        <v>5991</v>
      </c>
      <c r="S2309" s="70" t="s">
        <v>102</v>
      </c>
      <c r="T2309" s="70" t="s">
        <v>102</v>
      </c>
      <c r="U2309" s="93" t="s">
        <v>10327</v>
      </c>
      <c r="V2309" s="94" t="s">
        <v>8459</v>
      </c>
      <c r="W2309" s="97" t="s">
        <v>5991</v>
      </c>
      <c r="X2309" s="38" t="str">
        <f>IFERROR(VLOOKUP(ROWS($X$4:X2309),$Q$4:$R$5094,2,FALSE),"")</f>
        <v>Drospirenone</v>
      </c>
      <c r="Y2309" s="38" t="str">
        <f>IFERROR(VLOOKUP(ROWS($Y$4:Y2309),$P$4:$U$5094,6,FALSE),"")</f>
        <v>67392-87-4</v>
      </c>
      <c r="Z2309" s="38">
        <f>IF(ISNUMBER(SEARCH(Search!$K$21,'Valid Values - Search'!AA2309)),MAX($Z$3:Z2308)+1,0)</f>
        <v>2306</v>
      </c>
      <c r="AA2309" s="64" t="s">
        <v>13860</v>
      </c>
      <c r="AB2309" s="70">
        <v>970.53</v>
      </c>
      <c r="AC2309" s="71" t="s">
        <v>1934</v>
      </c>
      <c r="AD2309" s="38" t="str">
        <f>IFERROR(VLOOKUP(ROWS($AD$4:AD2309),$Z$4:$AC$3778,2,FALSE),"")</f>
        <v>Organophos. Pesticide Residues - Sweep Osc. (970.53 AOAC)</v>
      </c>
      <c r="AF2309" s="37"/>
    </row>
    <row r="2310" spans="16:32" ht="15" customHeight="1">
      <c r="P2310" s="38">
        <f>IF(ISNUMBER(SEARCH(Search!$K$13,'Valid Values - Search'!U2310)),MAX($P$3:P2309)+1,0)</f>
        <v>2307</v>
      </c>
      <c r="Q2310" s="38">
        <f>IF(ISNUMBER(SEARCH(Search!$K$5,'Valid Values - Search'!R2310)),MAX($Q$3:Q2309)+1,0)</f>
        <v>2307</v>
      </c>
      <c r="R2310" s="64" t="s">
        <v>5992</v>
      </c>
      <c r="S2310" s="70" t="s">
        <v>102</v>
      </c>
      <c r="T2310" s="70" t="s">
        <v>102</v>
      </c>
      <c r="U2310" s="93" t="s">
        <v>8459</v>
      </c>
      <c r="V2310" s="94" t="s">
        <v>8459</v>
      </c>
      <c r="W2310" s="97" t="s">
        <v>5992</v>
      </c>
      <c r="X2310" s="38" t="str">
        <f>IFERROR(VLOOKUP(ROWS($X$4:X2310),$Q$4:$R$5094,2,FALSE),"")</f>
        <v>Drospirenone-13C3</v>
      </c>
      <c r="Y2310" s="38" t="str">
        <f>IFERROR(VLOOKUP(ROWS($Y$4:Y2310),$P$4:$U$5094,6,FALSE),"")</f>
        <v>N/A</v>
      </c>
      <c r="Z2310" s="38">
        <f>IF(ISNUMBER(SEARCH(Search!$K$21,'Valid Values - Search'!AA2310)),MAX($Z$3:Z2309)+1,0)</f>
        <v>2307</v>
      </c>
      <c r="AA2310" s="64" t="s">
        <v>13861</v>
      </c>
      <c r="AB2310" s="70">
        <v>550051</v>
      </c>
      <c r="AC2310" s="71" t="s">
        <v>1642</v>
      </c>
      <c r="AD2310" s="38" t="str">
        <f>IFERROR(VLOOKUP(ROWS($AD$4:AD2310),$Z$4:$AC$3778,2,FALSE),"")</f>
        <v>Organophosphate and Carbamate Pesticides by Cholinesterase Inhibition, Tube (550051 ABRAXIS LLC)</v>
      </c>
      <c r="AF2310" s="37"/>
    </row>
    <row r="2311" spans="16:32" ht="15" customHeight="1">
      <c r="P2311" s="38">
        <f>IF(ISNUMBER(SEARCH(Search!$K$13,'Valid Values - Search'!U2311)),MAX($P$3:P2310)+1,0)</f>
        <v>2308</v>
      </c>
      <c r="Q2311" s="38">
        <f>IF(ISNUMBER(SEARCH(Search!$K$5,'Valid Values - Search'!R2311)),MAX($Q$3:Q2310)+1,0)</f>
        <v>2308</v>
      </c>
      <c r="R2311" s="64" t="s">
        <v>5993</v>
      </c>
      <c r="S2311" s="70" t="s">
        <v>102</v>
      </c>
      <c r="T2311" s="70" t="s">
        <v>102</v>
      </c>
      <c r="U2311" s="93" t="s">
        <v>8459</v>
      </c>
      <c r="V2311" s="94">
        <v>206</v>
      </c>
      <c r="W2311" s="97" t="s">
        <v>5993</v>
      </c>
      <c r="X2311" s="38" t="str">
        <f>IFERROR(VLOOKUP(ROWS($X$4:X2311),$Q$4:$R$5094,2,FALSE),"")</f>
        <v>Dry period preceding precipitation</v>
      </c>
      <c r="Y2311" s="38" t="str">
        <f>IFERROR(VLOOKUP(ROWS($Y$4:Y2311),$P$4:$U$5094,6,FALSE),"")</f>
        <v>N/A</v>
      </c>
      <c r="Z2311" s="38">
        <f>IF(ISNUMBER(SEARCH(Search!$K$21,'Valid Values - Search'!AA2311)),MAX($Z$3:Z2310)+1,0)</f>
        <v>2308</v>
      </c>
      <c r="AA2311" s="64" t="s">
        <v>13862</v>
      </c>
      <c r="AB2311" s="70" t="s">
        <v>3129</v>
      </c>
      <c r="AC2311" s="71" t="s">
        <v>1182</v>
      </c>
      <c r="AD2311" s="38" t="str">
        <f>IFERROR(VLOOKUP(ROWS($AD$4:AD2311),$Z$4:$AC$3778,2,FALSE),"")</f>
        <v>Organophosphate pesticides, bottom sediment, high-performance gel-permeation chromatography, gas chromatography (O-5404-02 USDOI/USGS)</v>
      </c>
      <c r="AF2311" s="37"/>
    </row>
    <row r="2312" spans="16:32" ht="15" customHeight="1">
      <c r="P2312" s="38">
        <f>IF(ISNUMBER(SEARCH(Search!$K$13,'Valid Values - Search'!U2312)),MAX($P$3:P2311)+1,0)</f>
        <v>2309</v>
      </c>
      <c r="Q2312" s="38">
        <f>IF(ISNUMBER(SEARCH(Search!$K$5,'Valid Values - Search'!R2312)),MAX($Q$3:Q2311)+1,0)</f>
        <v>2309</v>
      </c>
      <c r="R2312" s="64" t="s">
        <v>5727</v>
      </c>
      <c r="S2312" s="70" t="s">
        <v>102</v>
      </c>
      <c r="T2312" s="70" t="s">
        <v>102</v>
      </c>
      <c r="U2312" s="93" t="s">
        <v>10328</v>
      </c>
      <c r="V2312" s="94">
        <v>16980</v>
      </c>
      <c r="W2312" s="97" t="s">
        <v>5727</v>
      </c>
      <c r="X2312" s="38" t="str">
        <f>IFERROR(VLOOKUP(ROWS($X$4:X2312),$Q$4:$R$5094,2,FALSE),"")</f>
        <v>d-trans-Allethrin</v>
      </c>
      <c r="Y2312" s="38" t="str">
        <f>IFERROR(VLOOKUP(ROWS($Y$4:Y2312),$P$4:$U$5094,6,FALSE),"")</f>
        <v>28434-00-6</v>
      </c>
      <c r="Z2312" s="38">
        <f>IF(ISNUMBER(SEARCH(Search!$K$21,'Valid Values - Search'!AA2312)),MAX($Z$3:Z2311)+1,0)</f>
        <v>2309</v>
      </c>
      <c r="AA2312" s="64" t="s">
        <v>13863</v>
      </c>
      <c r="AB2312" s="70" t="s">
        <v>3112</v>
      </c>
      <c r="AC2312" s="71" t="s">
        <v>1182</v>
      </c>
      <c r="AD2312" s="38" t="str">
        <f>IFERROR(VLOOKUP(ROWS($AD$4:AD2312),$Z$4:$AC$3778,2,FALSE),"")</f>
        <v>Organophosphate Pesticides, Filtered Water, Gas Chromatography (O-1402-01 USDOI/USGS)</v>
      </c>
      <c r="AF2312" s="37"/>
    </row>
    <row r="2313" spans="16:32" ht="15" customHeight="1">
      <c r="P2313" s="38">
        <f>IF(ISNUMBER(SEARCH(Search!$K$13,'Valid Values - Search'!U2313)),MAX($P$3:P2312)+1,0)</f>
        <v>2310</v>
      </c>
      <c r="Q2313" s="38">
        <f>IF(ISNUMBER(SEARCH(Search!$K$5,'Valid Values - Search'!R2313)),MAX($Q$3:Q2312)+1,0)</f>
        <v>2310</v>
      </c>
      <c r="R2313" s="64" t="s">
        <v>5994</v>
      </c>
      <c r="S2313" s="70" t="s">
        <v>102</v>
      </c>
      <c r="T2313" s="70" t="s">
        <v>102</v>
      </c>
      <c r="U2313" s="93" t="s">
        <v>10329</v>
      </c>
      <c r="V2313" s="94">
        <v>1004303</v>
      </c>
      <c r="W2313" s="97" t="s">
        <v>5994</v>
      </c>
      <c r="X2313" s="38" t="str">
        <f>IFERROR(VLOOKUP(ROWS($X$4:X2313),$Q$4:$R$5094,2,FALSE),"")</f>
        <v>Duloxetine</v>
      </c>
      <c r="Y2313" s="38" t="str">
        <f>IFERROR(VLOOKUP(ROWS($Y$4:Y2313),$P$4:$U$5094,6,FALSE),"")</f>
        <v>116539-59-4</v>
      </c>
      <c r="Z2313" s="38">
        <f>IF(ISNUMBER(SEARCH(Search!$K$21,'Valid Values - Search'!AA2313)),MAX($Z$3:Z2312)+1,0)</f>
        <v>2310</v>
      </c>
      <c r="AA2313" s="64" t="s">
        <v>13864</v>
      </c>
      <c r="AB2313" s="70" t="s">
        <v>3123</v>
      </c>
      <c r="AC2313" s="71" t="s">
        <v>1182</v>
      </c>
      <c r="AD2313" s="38" t="str">
        <f>IFERROR(VLOOKUP(ROWS($AD$4:AD2313),$Z$4:$AC$3778,2,FALSE),"")</f>
        <v>Organophosphate pesticides, Whole water, Gas Chromatography (O-3402-03 USDOI/USGS)</v>
      </c>
      <c r="AF2313" s="37"/>
    </row>
    <row r="2314" spans="16:32" ht="15" customHeight="1">
      <c r="P2314" s="38">
        <f>IF(ISNUMBER(SEARCH(Search!$K$13,'Valid Values - Search'!U2314)),MAX($P$3:P2313)+1,0)</f>
        <v>2311</v>
      </c>
      <c r="Q2314" s="38">
        <f>IF(ISNUMBER(SEARCH(Search!$K$5,'Valid Values - Search'!R2314)),MAX($Q$3:Q2313)+1,0)</f>
        <v>2311</v>
      </c>
      <c r="R2314" s="64" t="s">
        <v>5995</v>
      </c>
      <c r="S2314" s="70" t="s">
        <v>102</v>
      </c>
      <c r="T2314" s="70" t="s">
        <v>102</v>
      </c>
      <c r="U2314" s="93" t="s">
        <v>8459</v>
      </c>
      <c r="V2314" s="94" t="s">
        <v>8459</v>
      </c>
      <c r="W2314" s="97" t="s">
        <v>5995</v>
      </c>
      <c r="X2314" s="38" t="str">
        <f>IFERROR(VLOOKUP(ROWS($X$4:X2314),$Q$4:$R$5094,2,FALSE),"")</f>
        <v>Duration of discharge</v>
      </c>
      <c r="Y2314" s="38" t="str">
        <f>IFERROR(VLOOKUP(ROWS($Y$4:Y2314),$P$4:$U$5094,6,FALSE),"")</f>
        <v>N/A</v>
      </c>
      <c r="Z2314" s="38">
        <f>IF(ISNUMBER(SEARCH(Search!$K$21,'Valid Values - Search'!AA2314)),MAX($Z$3:Z2313)+1,0)</f>
        <v>2311</v>
      </c>
      <c r="AA2314" s="64" t="s">
        <v>13865</v>
      </c>
      <c r="AB2314" s="70">
        <v>231.1</v>
      </c>
      <c r="AC2314" s="71" t="s">
        <v>1261</v>
      </c>
      <c r="AD2314" s="38" t="str">
        <f>IFERROR(VLOOKUP(ROWS($AD$4:AD2314),$Z$4:$AC$3778,2,FALSE),"")</f>
        <v>Organophosphorous Residue for Fatty Food (231.1 USFDA)</v>
      </c>
      <c r="AF2314" s="37"/>
    </row>
    <row r="2315" spans="16:32" ht="15" customHeight="1">
      <c r="P2315" s="38">
        <f>IF(ISNUMBER(SEARCH(Search!$K$13,'Valid Values - Search'!U2315)),MAX($P$3:P2314)+1,0)</f>
        <v>2312</v>
      </c>
      <c r="Q2315" s="38">
        <f>IF(ISNUMBER(SEARCH(Search!$K$5,'Valid Values - Search'!R2315)),MAX($Q$3:Q2314)+1,0)</f>
        <v>2312</v>
      </c>
      <c r="R2315" s="64" t="s">
        <v>5996</v>
      </c>
      <c r="S2315" s="70" t="s">
        <v>102</v>
      </c>
      <c r="T2315" s="70" t="s">
        <v>102</v>
      </c>
      <c r="U2315" s="93" t="s">
        <v>10330</v>
      </c>
      <c r="V2315" s="94">
        <v>961</v>
      </c>
      <c r="W2315" s="97" t="s">
        <v>5996</v>
      </c>
      <c r="X2315" s="38" t="str">
        <f>IFERROR(VLOOKUP(ROWS($X$4:X2315),$Q$4:$R$5094,2,FALSE),"")</f>
        <v>Durenol</v>
      </c>
      <c r="Y2315" s="38" t="str">
        <f>IFERROR(VLOOKUP(ROWS($Y$4:Y2315),$P$4:$U$5094,6,FALSE),"")</f>
        <v>527-35-5</v>
      </c>
      <c r="Z2315" s="38">
        <f>IF(ISNUMBER(SEARCH(Search!$K$21,'Valid Values - Search'!AA2315)),MAX($Z$3:Z2314)+1,0)</f>
        <v>2312</v>
      </c>
      <c r="AA2315" s="64" t="s">
        <v>13866</v>
      </c>
      <c r="AB2315" s="70">
        <v>8141</v>
      </c>
      <c r="AC2315" s="71" t="s">
        <v>1102</v>
      </c>
      <c r="AD2315" s="38" t="str">
        <f>IFERROR(VLOOKUP(ROWS($AD$4:AD2315),$Z$4:$AC$3778,2,FALSE),"")</f>
        <v>Organophosphorus Compounds by Gas Chromatography: Capillary Column Technique (8141 USEPA)</v>
      </c>
      <c r="AF2315" s="37"/>
    </row>
    <row r="2316" spans="16:32" ht="15" customHeight="1">
      <c r="P2316" s="38">
        <f>IF(ISNUMBER(SEARCH(Search!$K$13,'Valid Values - Search'!U2316)),MAX($P$3:P2315)+1,0)</f>
        <v>2313</v>
      </c>
      <c r="Q2316" s="38">
        <f>IF(ISNUMBER(SEARCH(Search!$K$5,'Valid Values - Search'!R2316)),MAX($Q$3:Q2315)+1,0)</f>
        <v>2313</v>
      </c>
      <c r="R2316" s="64" t="s">
        <v>5997</v>
      </c>
      <c r="S2316" s="70" t="s">
        <v>102</v>
      </c>
      <c r="T2316" s="70" t="s">
        <v>102</v>
      </c>
      <c r="U2316" s="93" t="s">
        <v>10331</v>
      </c>
      <c r="V2316" s="94">
        <v>952</v>
      </c>
      <c r="W2316" s="97" t="s">
        <v>5997</v>
      </c>
      <c r="X2316" s="38" t="str">
        <f>IFERROR(VLOOKUP(ROWS($X$4:X2316),$Q$4:$R$5094,2,FALSE),"")</f>
        <v>Dyphylline</v>
      </c>
      <c r="Y2316" s="38" t="str">
        <f>IFERROR(VLOOKUP(ROWS($Y$4:Y2316),$P$4:$U$5094,6,FALSE),"")</f>
        <v>479-18-5</v>
      </c>
      <c r="Z2316" s="38">
        <f>IF(ISNUMBER(SEARCH(Search!$K$21,'Valid Values - Search'!AA2316)),MAX($Z$3:Z2315)+1,0)</f>
        <v>2313</v>
      </c>
      <c r="AA2316" s="64" t="s">
        <v>13867</v>
      </c>
      <c r="AB2316" s="70" t="s">
        <v>1865</v>
      </c>
      <c r="AC2316" s="71" t="s">
        <v>1102</v>
      </c>
      <c r="AD2316" s="38" t="str">
        <f>IFERROR(VLOOKUP(ROWS($AD$4:AD2316),$Z$4:$AC$3778,2,FALSE),"")</f>
        <v>Organophosphorus Compounds in Soil by GC (8141(S) USEPA)</v>
      </c>
      <c r="AF2316" s="37"/>
    </row>
    <row r="2317" spans="16:32" ht="15" customHeight="1">
      <c r="P2317" s="38">
        <f>IF(ISNUMBER(SEARCH(Search!$K$13,'Valid Values - Search'!U2317)),MAX($P$3:P2316)+1,0)</f>
        <v>2314</v>
      </c>
      <c r="Q2317" s="38">
        <f>IF(ISNUMBER(SEARCH(Search!$K$5,'Valid Values - Search'!R2317)),MAX($Q$3:Q2316)+1,0)</f>
        <v>2314</v>
      </c>
      <c r="R2317" s="64" t="s">
        <v>5998</v>
      </c>
      <c r="S2317" s="70" t="s">
        <v>102</v>
      </c>
      <c r="T2317" s="70" t="s">
        <v>102</v>
      </c>
      <c r="U2317" s="93" t="s">
        <v>10332</v>
      </c>
      <c r="V2317" s="94">
        <v>962</v>
      </c>
      <c r="W2317" s="97" t="s">
        <v>5998</v>
      </c>
      <c r="X2317" s="38" t="str">
        <f>IFERROR(VLOOKUP(ROWS($X$4:X2317),$Q$4:$R$5094,2,FALSE),"")</f>
        <v>Dysprosium</v>
      </c>
      <c r="Y2317" s="38" t="str">
        <f>IFERROR(VLOOKUP(ROWS($Y$4:Y2317),$P$4:$U$5094,6,FALSE),"")</f>
        <v>7429-91-6</v>
      </c>
      <c r="Z2317" s="38">
        <f>IF(ISNUMBER(SEARCH(Search!$K$21,'Valid Values - Search'!AA2317)),MAX($Z$3:Z2316)+1,0)</f>
        <v>2314</v>
      </c>
      <c r="AA2317" s="64" t="s">
        <v>13868</v>
      </c>
      <c r="AB2317" s="70" t="s">
        <v>1867</v>
      </c>
      <c r="AC2317" s="71" t="s">
        <v>1102</v>
      </c>
      <c r="AD2317" s="38" t="str">
        <f>IFERROR(VLOOKUP(ROWS($AD$4:AD2317),$Z$4:$AC$3778,2,FALSE),"")</f>
        <v>Organophosphorus Compounds in Soil by GC (8141A(S) USEPA)</v>
      </c>
      <c r="AF2317" s="37"/>
    </row>
    <row r="2318" spans="16:32" ht="15" customHeight="1">
      <c r="P2318" s="38">
        <f>IF(ISNUMBER(SEARCH(Search!$K$13,'Valid Values - Search'!U2318)),MAX($P$3:P2317)+1,0)</f>
        <v>2315</v>
      </c>
      <c r="Q2318" s="38">
        <f>IF(ISNUMBER(SEARCH(Search!$K$5,'Valid Values - Search'!R2318)),MAX($Q$3:Q2317)+1,0)</f>
        <v>2315</v>
      </c>
      <c r="R2318" s="64" t="s">
        <v>15434</v>
      </c>
      <c r="S2318" s="99" t="s">
        <v>102</v>
      </c>
      <c r="T2318" s="99" t="s">
        <v>102</v>
      </c>
      <c r="U2318" s="100" t="s">
        <v>8949</v>
      </c>
      <c r="V2318" s="101">
        <v>9780</v>
      </c>
      <c r="W2318" s="97" t="s">
        <v>15434</v>
      </c>
      <c r="X2318" s="38" t="str">
        <f>IFERROR(VLOOKUP(ROWS($X$4:X2318),$Q$4:$R$5094,2,FALSE),"")</f>
        <v>E. Coli</v>
      </c>
      <c r="Y2318" s="38" t="str">
        <f>IFERROR(VLOOKUP(ROWS($Y$4:Y2318),$P$4:$U$5094,6,FALSE),"")</f>
        <v>68583-22-2</v>
      </c>
      <c r="Z2318" s="38">
        <f>IF(ISNUMBER(SEARCH(Search!$K$21,'Valid Values - Search'!AA2318)),MAX($Z$3:Z2317)+1,0)</f>
        <v>2315</v>
      </c>
      <c r="AA2318" s="64" t="s">
        <v>13869</v>
      </c>
      <c r="AB2318" s="70" t="s">
        <v>1866</v>
      </c>
      <c r="AC2318" s="71" t="s">
        <v>1102</v>
      </c>
      <c r="AD2318" s="38" t="str">
        <f>IFERROR(VLOOKUP(ROWS($AD$4:AD2318),$Z$4:$AC$3778,2,FALSE),"")</f>
        <v>Organophosphorus Compounds in Water (8141(W) USEPA)</v>
      </c>
      <c r="AF2318" s="37"/>
    </row>
    <row r="2319" spans="16:32" ht="15" customHeight="1">
      <c r="P2319" s="38">
        <f>IF(ISNUMBER(SEARCH(Search!$K$13,'Valid Values - Search'!U2319)),MAX($P$3:P2318)+1,0)</f>
        <v>2316</v>
      </c>
      <c r="Q2319" s="38">
        <f>IF(ISNUMBER(SEARCH(Search!$K$5,'Valid Values - Search'!R2319)),MAX($Q$3:Q2318)+1,0)</f>
        <v>2316</v>
      </c>
      <c r="R2319" s="64" t="s">
        <v>5999</v>
      </c>
      <c r="S2319" s="70" t="s">
        <v>102</v>
      </c>
      <c r="T2319" s="70" t="s">
        <v>102</v>
      </c>
      <c r="U2319" s="93" t="s">
        <v>10333</v>
      </c>
      <c r="V2319" s="94">
        <v>1003810</v>
      </c>
      <c r="W2319" s="97" t="s">
        <v>5999</v>
      </c>
      <c r="X2319" s="38" t="str">
        <f>IFERROR(VLOOKUP(ROWS($X$4:X2319),$Q$4:$R$5094,2,FALSE),"")</f>
        <v>Ecgonine methyl ester hydrochloride</v>
      </c>
      <c r="Y2319" s="38" t="str">
        <f>IFERROR(VLOOKUP(ROWS($Y$4:Y2319),$P$4:$U$5094,6,FALSE),"")</f>
        <v>38969-40-3</v>
      </c>
      <c r="Z2319" s="38">
        <f>IF(ISNUMBER(SEARCH(Search!$K$21,'Valid Values - Search'!AA2319)),MAX($Z$3:Z2318)+1,0)</f>
        <v>2316</v>
      </c>
      <c r="AA2319" s="64" t="s">
        <v>13870</v>
      </c>
      <c r="AB2319" s="70" t="s">
        <v>1868</v>
      </c>
      <c r="AC2319" s="71" t="s">
        <v>1102</v>
      </c>
      <c r="AD2319" s="38" t="str">
        <f>IFERROR(VLOOKUP(ROWS($AD$4:AD2319),$Z$4:$AC$3778,2,FALSE),"")</f>
        <v>Organophosphorus Compounds in Water (8141A(W) USEPA)</v>
      </c>
      <c r="AF2319" s="37"/>
    </row>
    <row r="2320" spans="16:32" ht="15" customHeight="1">
      <c r="P2320" s="38">
        <f>IF(ISNUMBER(SEARCH(Search!$K$13,'Valid Values - Search'!U2320)),MAX($P$3:P2319)+1,0)</f>
        <v>2317</v>
      </c>
      <c r="Q2320" s="38">
        <f>IF(ISNUMBER(SEARCH(Search!$K$5,'Valid Values - Search'!R2320)),MAX($Q$3:Q2319)+1,0)</f>
        <v>2317</v>
      </c>
      <c r="R2320" s="64" t="s">
        <v>6000</v>
      </c>
      <c r="S2320" s="70" t="s">
        <v>102</v>
      </c>
      <c r="T2320" s="70" t="s">
        <v>102</v>
      </c>
      <c r="U2320" s="93" t="s">
        <v>10334</v>
      </c>
      <c r="V2320" s="94">
        <v>1003823</v>
      </c>
      <c r="W2320" s="97" t="s">
        <v>6000</v>
      </c>
      <c r="X2320" s="38" t="str">
        <f>IFERROR(VLOOKUP(ROWS($X$4:X2320),$Q$4:$R$5094,2,FALSE),"")</f>
        <v>Ecgonine Methyl Ester-D3</v>
      </c>
      <c r="Y2320" s="38" t="str">
        <f>IFERROR(VLOOKUP(ROWS($Y$4:Y2320),$P$4:$U$5094,6,FALSE),"")</f>
        <v>136765-34-9</v>
      </c>
      <c r="Z2320" s="38">
        <f>IF(ISNUMBER(SEARCH(Search!$K$21,'Valid Values - Search'!AA2320)),MAX($Z$3:Z2319)+1,0)</f>
        <v>2317</v>
      </c>
      <c r="AA2320" s="64" t="s">
        <v>13871</v>
      </c>
      <c r="AB2320" s="70" t="s">
        <v>1869</v>
      </c>
      <c r="AC2320" s="71" t="s">
        <v>1102</v>
      </c>
      <c r="AD2320" s="38" t="str">
        <f>IFERROR(VLOOKUP(ROWS($AD$4:AD2320),$Z$4:$AC$3778,2,FALSE),"")</f>
        <v>Organophosphorus Compounds in Water, Soil, and Waste Samples by GC-FPD (8141B (BY GC-FPD) USEPA)</v>
      </c>
      <c r="AF2320" s="37"/>
    </row>
    <row r="2321" spans="16:32" ht="15" customHeight="1">
      <c r="P2321" s="38">
        <f>IF(ISNUMBER(SEARCH(Search!$K$13,'Valid Values - Search'!U2321)),MAX($P$3:P2320)+1,0)</f>
        <v>2318</v>
      </c>
      <c r="Q2321" s="38">
        <f>IF(ISNUMBER(SEARCH(Search!$K$5,'Valid Values - Search'!R2321)),MAX($Q$3:Q2320)+1,0)</f>
        <v>2318</v>
      </c>
      <c r="R2321" s="64" t="s">
        <v>6001</v>
      </c>
      <c r="S2321" s="70" t="s">
        <v>102</v>
      </c>
      <c r="T2321" s="70" t="s">
        <v>102</v>
      </c>
      <c r="U2321" s="93" t="s">
        <v>10335</v>
      </c>
      <c r="V2321" s="94">
        <v>1004317</v>
      </c>
      <c r="W2321" s="97" t="s">
        <v>6001</v>
      </c>
      <c r="X2321" s="38" t="str">
        <f>IFERROR(VLOOKUP(ROWS($X$4:X2321),$Q$4:$R$5094,2,FALSE),"")</f>
        <v>EDDP perchlorate</v>
      </c>
      <c r="Y2321" s="38" t="str">
        <f>IFERROR(VLOOKUP(ROWS($Y$4:Y2321),$P$4:$U$5094,6,FALSE),"")</f>
        <v>66729-78-0</v>
      </c>
      <c r="Z2321" s="38">
        <f>IF(ISNUMBER(SEARCH(Search!$K$21,'Valid Values - Search'!AA2321)),MAX($Z$3:Z2320)+1,0)</f>
        <v>2318</v>
      </c>
      <c r="AA2321" s="64" t="s">
        <v>13872</v>
      </c>
      <c r="AB2321" s="70" t="s">
        <v>1870</v>
      </c>
      <c r="AC2321" s="71" t="s">
        <v>1102</v>
      </c>
      <c r="AD2321" s="38" t="str">
        <f>IFERROR(VLOOKUP(ROWS($AD$4:AD2321),$Z$4:$AC$3778,2,FALSE),"")</f>
        <v>Organophosphorus Compounds in Water, Soil, and Waste Samples by GC-NPD (8141B (BY GC-NPD) USEPA)</v>
      </c>
      <c r="AF2321" s="37"/>
    </row>
    <row r="2322" spans="16:32" ht="15" customHeight="1">
      <c r="P2322" s="38">
        <f>IF(ISNUMBER(SEARCH(Search!$K$13,'Valid Values - Search'!U2322)),MAX($P$3:P2321)+1,0)</f>
        <v>2319</v>
      </c>
      <c r="Q2322" s="38">
        <f>IF(ISNUMBER(SEARCH(Search!$K$5,'Valid Values - Search'!R2322)),MAX($Q$3:Q2321)+1,0)</f>
        <v>2319</v>
      </c>
      <c r="R2322" s="64" t="s">
        <v>6002</v>
      </c>
      <c r="S2322" s="70" t="s">
        <v>102</v>
      </c>
      <c r="T2322" s="70" t="s">
        <v>102</v>
      </c>
      <c r="U2322" s="93" t="s">
        <v>10336</v>
      </c>
      <c r="V2322" s="94">
        <v>1002478</v>
      </c>
      <c r="W2322" s="97" t="s">
        <v>6002</v>
      </c>
      <c r="X2322" s="38" t="str">
        <f>IFERROR(VLOOKUP(ROWS($X$4:X2322),$Q$4:$R$5094,2,FALSE),"")</f>
        <v>Edifenphos</v>
      </c>
      <c r="Y2322" s="38" t="str">
        <f>IFERROR(VLOOKUP(ROWS($Y$4:Y2322),$P$4:$U$5094,6,FALSE),"")</f>
        <v>17109-49-8</v>
      </c>
      <c r="Z2322" s="38">
        <f>IF(ISNUMBER(SEARCH(Search!$K$21,'Valid Values - Search'!AA2322)),MAX($Z$3:Z2321)+1,0)</f>
        <v>2319</v>
      </c>
      <c r="AA2322" s="64" t="s">
        <v>13873</v>
      </c>
      <c r="AB2322" s="70">
        <v>8140</v>
      </c>
      <c r="AC2322" s="71" t="s">
        <v>1102</v>
      </c>
      <c r="AD2322" s="38" t="str">
        <f>IFERROR(VLOOKUP(ROWS($AD$4:AD2322),$Z$4:$AC$3778,2,FALSE),"")</f>
        <v>Organophosphorus Pesticides by GC (8140 USEPA)</v>
      </c>
      <c r="AF2322" s="37"/>
    </row>
    <row r="2323" spans="16:32" ht="15" customHeight="1">
      <c r="P2323" s="38">
        <f>IF(ISNUMBER(SEARCH(Search!$K$13,'Valid Values - Search'!U2323)),MAX($P$3:P2322)+1,0)</f>
        <v>2320</v>
      </c>
      <c r="Q2323" s="38">
        <f>IF(ISNUMBER(SEARCH(Search!$K$5,'Valid Values - Search'!R2323)),MAX($Q$3:Q2322)+1,0)</f>
        <v>2320</v>
      </c>
      <c r="R2323" s="64" t="s">
        <v>6003</v>
      </c>
      <c r="S2323" s="70" t="s">
        <v>102</v>
      </c>
      <c r="T2323" s="70" t="s">
        <v>102</v>
      </c>
      <c r="U2323" s="93" t="s">
        <v>10337</v>
      </c>
      <c r="V2323" s="94">
        <v>1111</v>
      </c>
      <c r="W2323" s="97" t="s">
        <v>6003</v>
      </c>
      <c r="X2323" s="38" t="str">
        <f>IFERROR(VLOOKUP(ROWS($X$4:X2323),$Q$4:$R$5094,2,FALSE),"")</f>
        <v>Eicosane</v>
      </c>
      <c r="Y2323" s="38" t="str">
        <f>IFERROR(VLOOKUP(ROWS($Y$4:Y2323),$P$4:$U$5094,6,FALSE),"")</f>
        <v>112-95-8</v>
      </c>
      <c r="Z2323" s="38">
        <f>IF(ISNUMBER(SEARCH(Search!$K$21,'Valid Values - Search'!AA2323)),MAX($Z$3:Z2322)+1,0)</f>
        <v>2320</v>
      </c>
      <c r="AA2323" s="64" t="s">
        <v>13874</v>
      </c>
      <c r="AB2323" s="70">
        <v>5600</v>
      </c>
      <c r="AC2323" s="71" t="s">
        <v>1150</v>
      </c>
      <c r="AD2323" s="38" t="str">
        <f>IFERROR(VLOOKUP(ROWS($AD$4:AD2323),$Z$4:$AC$3778,2,FALSE),"")</f>
        <v>Organophosphorus Pesticides by GC/FPD (5600 NIOSH)</v>
      </c>
      <c r="AF2323" s="37"/>
    </row>
    <row r="2324" spans="16:32" ht="15" customHeight="1">
      <c r="P2324" s="38">
        <f>IF(ISNUMBER(SEARCH(Search!$K$13,'Valid Values - Search'!U2324)),MAX($P$3:P2323)+1,0)</f>
        <v>2321</v>
      </c>
      <c r="Q2324" s="38">
        <f>IF(ISNUMBER(SEARCH(Search!$K$5,'Valid Values - Search'!R2324)),MAX($Q$3:Q2323)+1,0)</f>
        <v>2321</v>
      </c>
      <c r="R2324" s="64" t="s">
        <v>6004</v>
      </c>
      <c r="S2324" s="70" t="s">
        <v>102</v>
      </c>
      <c r="T2324" s="70" t="s">
        <v>102</v>
      </c>
      <c r="U2324" s="93" t="s">
        <v>8459</v>
      </c>
      <c r="V2324" s="94">
        <v>389873</v>
      </c>
      <c r="W2324" s="97" t="s">
        <v>6004</v>
      </c>
      <c r="X2324" s="38" t="str">
        <f>IFERROR(VLOOKUP(ROWS($X$4:X2324),$Q$4:$R$5094,2,FALSE),"")</f>
        <v>Elapsed Time Since Last Measurement</v>
      </c>
      <c r="Y2324" s="38" t="str">
        <f>IFERROR(VLOOKUP(ROWS($Y$4:Y2324),$P$4:$U$5094,6,FALSE),"")</f>
        <v>N/A</v>
      </c>
      <c r="Z2324" s="38">
        <f>IF(ISNUMBER(SEARCH(Search!$K$21,'Valid Values - Search'!AA2324)),MAX($Z$3:Z2323)+1,0)</f>
        <v>2321</v>
      </c>
      <c r="AA2324" s="64" t="s">
        <v>13875</v>
      </c>
      <c r="AB2324" s="70">
        <v>614</v>
      </c>
      <c r="AC2324" s="71" t="s">
        <v>1102</v>
      </c>
      <c r="AD2324" s="38" t="str">
        <f>IFERROR(VLOOKUP(ROWS($AD$4:AD2324),$Z$4:$AC$3778,2,FALSE),"")</f>
        <v>Organophosphorus Pesticides I (614 USEPA)</v>
      </c>
      <c r="AF2324" s="37"/>
    </row>
    <row r="2325" spans="16:32" ht="15" customHeight="1">
      <c r="P2325" s="38">
        <f>IF(ISNUMBER(SEARCH(Search!$K$13,'Valid Values - Search'!U2325)),MAX($P$3:P2324)+1,0)</f>
        <v>2322</v>
      </c>
      <c r="Q2325" s="38">
        <f>IF(ISNUMBER(SEARCH(Search!$K$5,'Valid Values - Search'!R2325)),MAX($Q$3:Q2324)+1,0)</f>
        <v>2322</v>
      </c>
      <c r="R2325" s="64" t="s">
        <v>6005</v>
      </c>
      <c r="S2325" s="70" t="s">
        <v>102</v>
      </c>
      <c r="T2325" s="70" t="s">
        <v>102</v>
      </c>
      <c r="U2325" s="93" t="s">
        <v>8459</v>
      </c>
      <c r="V2325" s="94">
        <v>963</v>
      </c>
      <c r="W2325" s="97" t="s">
        <v>6005</v>
      </c>
      <c r="X2325" s="38" t="str">
        <f>IFERROR(VLOOKUP(ROWS($X$4:X2325),$Q$4:$R$5094,2,FALSE),"")</f>
        <v>Elevation, aquifer top, MSL</v>
      </c>
      <c r="Y2325" s="38" t="str">
        <f>IFERROR(VLOOKUP(ROWS($Y$4:Y2325),$P$4:$U$5094,6,FALSE),"")</f>
        <v>N/A</v>
      </c>
      <c r="Z2325" s="38">
        <f>IF(ISNUMBER(SEARCH(Search!$K$21,'Valid Values - Search'!AA2325)),MAX($Z$3:Z2324)+1,0)</f>
        <v>2322</v>
      </c>
      <c r="AA2325" s="64" t="s">
        <v>13876</v>
      </c>
      <c r="AB2325" s="70">
        <v>614.1</v>
      </c>
      <c r="AC2325" s="71" t="s">
        <v>1102</v>
      </c>
      <c r="AD2325" s="38" t="str">
        <f>IFERROR(VLOOKUP(ROWS($AD$4:AD2325),$Z$4:$AC$3778,2,FALSE),"")</f>
        <v>Organophosphorus Pesticides II (614.1 USEPA)</v>
      </c>
      <c r="AF2325" s="37"/>
    </row>
    <row r="2326" spans="16:32" ht="15" customHeight="1">
      <c r="P2326" s="38">
        <f>IF(ISNUMBER(SEARCH(Search!$K$13,'Valid Values - Search'!U2326)),MAX($P$3:P2325)+1,0)</f>
        <v>2323</v>
      </c>
      <c r="Q2326" s="38">
        <f>IF(ISNUMBER(SEARCH(Search!$K$5,'Valid Values - Search'!R2326)),MAX($Q$3:Q2325)+1,0)</f>
        <v>2323</v>
      </c>
      <c r="R2326" s="64" t="s">
        <v>6006</v>
      </c>
      <c r="S2326" s="70" t="s">
        <v>102</v>
      </c>
      <c r="T2326" s="70" t="s">
        <v>102</v>
      </c>
      <c r="U2326" s="93" t="s">
        <v>8459</v>
      </c>
      <c r="V2326" s="94">
        <v>964</v>
      </c>
      <c r="W2326" s="97" t="s">
        <v>6006</v>
      </c>
      <c r="X2326" s="38" t="str">
        <f>IFERROR(VLOOKUP(ROWS($X$4:X2326),$Q$4:$R$5094,2,FALSE),"")</f>
        <v>Elevation, groundwater surface, MSL</v>
      </c>
      <c r="Y2326" s="38" t="str">
        <f>IFERROR(VLOOKUP(ROWS($Y$4:Y2326),$P$4:$U$5094,6,FALSE),"")</f>
        <v>N/A</v>
      </c>
      <c r="Z2326" s="38">
        <f>IF(ISNUMBER(SEARCH(Search!$K$21,'Valid Values - Search'!AA2326)),MAX($Z$3:Z2325)+1,0)</f>
        <v>2323</v>
      </c>
      <c r="AA2326" s="64" t="s">
        <v>13877</v>
      </c>
      <c r="AB2326" s="70">
        <v>622</v>
      </c>
      <c r="AC2326" s="71" t="s">
        <v>1102</v>
      </c>
      <c r="AD2326" s="38" t="str">
        <f>IFERROR(VLOOKUP(ROWS($AD$4:AD2326),$Z$4:$AC$3778,2,FALSE),"")</f>
        <v>Organophosphorus Pesticides III by GC (622 USEPA)</v>
      </c>
      <c r="AF2326" s="37"/>
    </row>
    <row r="2327" spans="16:32" ht="15" customHeight="1">
      <c r="P2327" s="38">
        <f>IF(ISNUMBER(SEARCH(Search!$K$13,'Valid Values - Search'!U2327)),MAX($P$3:P2326)+1,0)</f>
        <v>2324</v>
      </c>
      <c r="Q2327" s="38">
        <f>IF(ISNUMBER(SEARCH(Search!$K$5,'Valid Values - Search'!R2327)),MAX($Q$3:Q2326)+1,0)</f>
        <v>2324</v>
      </c>
      <c r="R2327" s="64" t="s">
        <v>6007</v>
      </c>
      <c r="S2327" s="70" t="s">
        <v>102</v>
      </c>
      <c r="T2327" s="70" t="s">
        <v>102</v>
      </c>
      <c r="U2327" s="93" t="s">
        <v>8459</v>
      </c>
      <c r="V2327" s="94">
        <v>218</v>
      </c>
      <c r="W2327" s="97" t="s">
        <v>6007</v>
      </c>
      <c r="X2327" s="38" t="str">
        <f>IFERROR(VLOOKUP(ROWS($X$4:X2327),$Q$4:$R$5094,2,FALSE),"")</f>
        <v>Elevation, land surface, MSL</v>
      </c>
      <c r="Y2327" s="38" t="str">
        <f>IFERROR(VLOOKUP(ROWS($Y$4:Y2327),$P$4:$U$5094,6,FALSE),"")</f>
        <v>N/A</v>
      </c>
      <c r="Z2327" s="38">
        <f>IF(ISNUMBER(SEARCH(Search!$K$21,'Valid Values - Search'!AA2327)),MAX($Z$3:Z2326)+1,0)</f>
        <v>2324</v>
      </c>
      <c r="AA2327" s="64" t="s">
        <v>13878</v>
      </c>
      <c r="AB2327" s="70" t="s">
        <v>3201</v>
      </c>
      <c r="AC2327" s="71" t="s">
        <v>1102</v>
      </c>
      <c r="AD2327" s="38" t="str">
        <f>IFERROR(VLOOKUP(ROWS($AD$4:AD2327),$Z$4:$AC$3778,2,FALSE),"")</f>
        <v>Organophosphorus Pesticides in Soil (P-006-1 USEPA)</v>
      </c>
      <c r="AF2327" s="37"/>
    </row>
    <row r="2328" spans="16:32" ht="15" customHeight="1">
      <c r="P2328" s="38">
        <f>IF(ISNUMBER(SEARCH(Search!$K$13,'Valid Values - Search'!U2328)),MAX($P$3:P2327)+1,0)</f>
        <v>2325</v>
      </c>
      <c r="Q2328" s="38">
        <f>IF(ISNUMBER(SEARCH(Search!$K$5,'Valid Values - Search'!R2328)),MAX($Q$3:Q2327)+1,0)</f>
        <v>2325</v>
      </c>
      <c r="R2328" s="64" t="s">
        <v>6008</v>
      </c>
      <c r="S2328" s="70" t="s">
        <v>102</v>
      </c>
      <c r="T2328" s="70" t="s">
        <v>102</v>
      </c>
      <c r="U2328" s="93" t="s">
        <v>8459</v>
      </c>
      <c r="V2328" s="94">
        <v>217</v>
      </c>
      <c r="W2328" s="97" t="s">
        <v>6008</v>
      </c>
      <c r="X2328" s="38" t="str">
        <f>IFERROR(VLOOKUP(ROWS($X$4:X2328),$Q$4:$R$5094,2,FALSE),"")</f>
        <v>Elevation, MSL</v>
      </c>
      <c r="Y2328" s="38" t="str">
        <f>IFERROR(VLOOKUP(ROWS($Y$4:Y2328),$P$4:$U$5094,6,FALSE),"")</f>
        <v>N/A</v>
      </c>
      <c r="Z2328" s="38">
        <f>IF(ISNUMBER(SEARCH(Search!$K$21,'Valid Values - Search'!AA2328)),MAX($Z$3:Z2327)+1,0)</f>
        <v>2325</v>
      </c>
      <c r="AA2328" s="64" t="s">
        <v>13879</v>
      </c>
      <c r="AB2328" s="70">
        <v>1657</v>
      </c>
      <c r="AC2328" s="71" t="s">
        <v>1102</v>
      </c>
      <c r="AD2328" s="38" t="str">
        <f>IFERROR(VLOOKUP(ROWS($AD$4:AD2328),$Z$4:$AC$3778,2,FALSE),"")</f>
        <v>Organophosphorus Pesticides in Water (1657 USEPA)</v>
      </c>
      <c r="AF2328" s="37"/>
    </row>
    <row r="2329" spans="16:32" ht="15" customHeight="1">
      <c r="P2329" s="38">
        <f>IF(ISNUMBER(SEARCH(Search!$K$13,'Valid Values - Search'!U2329)),MAX($P$3:P2328)+1,0)</f>
        <v>2326</v>
      </c>
      <c r="Q2329" s="38">
        <f>IF(ISNUMBER(SEARCH(Search!$K$5,'Valid Values - Search'!R2329)),MAX($Q$3:Q2328)+1,0)</f>
        <v>2326</v>
      </c>
      <c r="R2329" s="64" t="s">
        <v>6009</v>
      </c>
      <c r="S2329" s="70" t="s">
        <v>102</v>
      </c>
      <c r="T2329" s="70" t="s">
        <v>102</v>
      </c>
      <c r="U2329" s="93" t="s">
        <v>8459</v>
      </c>
      <c r="V2329" s="94">
        <v>219</v>
      </c>
      <c r="W2329" s="97" t="s">
        <v>6009</v>
      </c>
      <c r="X2329" s="38" t="str">
        <f>IFERROR(VLOOKUP(ROWS($X$4:X2329),$Q$4:$R$5094,2,FALSE),"")</f>
        <v>Elevation, tailwater surface, MSL</v>
      </c>
      <c r="Y2329" s="38" t="str">
        <f>IFERROR(VLOOKUP(ROWS($Y$4:Y2329),$P$4:$U$5094,6,FALSE),"")</f>
        <v>N/A</v>
      </c>
      <c r="Z2329" s="38">
        <f>IF(ISNUMBER(SEARCH(Search!$K$21,'Valid Values - Search'!AA2329)),MAX($Z$3:Z2328)+1,0)</f>
        <v>2326</v>
      </c>
      <c r="AA2329" s="64" t="s">
        <v>13880</v>
      </c>
      <c r="AB2329" s="70" t="s">
        <v>3200</v>
      </c>
      <c r="AC2329" s="71" t="s">
        <v>1102</v>
      </c>
      <c r="AD2329" s="38" t="str">
        <f>IFERROR(VLOOKUP(ROWS($AD$4:AD2329),$Z$4:$AC$3778,2,FALSE),"")</f>
        <v>Organophosphorus Pesticides in Water (P-005-1 USEPA)</v>
      </c>
      <c r="AF2329" s="37"/>
    </row>
    <row r="2330" spans="16:32" ht="15" customHeight="1">
      <c r="P2330" s="38">
        <f>IF(ISNUMBER(SEARCH(Search!$K$13,'Valid Values - Search'!U2330)),MAX($P$3:P2329)+1,0)</f>
        <v>2327</v>
      </c>
      <c r="Q2330" s="38">
        <f>IF(ISNUMBER(SEARCH(Search!$K$5,'Valid Values - Search'!R2330)),MAX($Q$3:Q2329)+1,0)</f>
        <v>2327</v>
      </c>
      <c r="R2330" s="64" t="s">
        <v>6010</v>
      </c>
      <c r="S2330" s="70" t="s">
        <v>102</v>
      </c>
      <c r="T2330" s="70" t="s">
        <v>102</v>
      </c>
      <c r="U2330" s="93" t="s">
        <v>8459</v>
      </c>
      <c r="V2330" s="94">
        <v>220</v>
      </c>
      <c r="W2330" s="97" t="s">
        <v>6010</v>
      </c>
      <c r="X2330" s="38" t="str">
        <f>IFERROR(VLOOKUP(ROWS($X$4:X2330),$Q$4:$R$5094,2,FALSE),"")</f>
        <v>Elevation, water surface, MSL</v>
      </c>
      <c r="Y2330" s="38" t="str">
        <f>IFERROR(VLOOKUP(ROWS($Y$4:Y2330),$P$4:$U$5094,6,FALSE),"")</f>
        <v>N/A</v>
      </c>
      <c r="Z2330" s="38">
        <f>IF(ISNUMBER(SEARCH(Search!$K$21,'Valid Values - Search'!AA2330)),MAX($Z$3:Z2329)+1,0)</f>
        <v>2327</v>
      </c>
      <c r="AA2330" s="64" t="s">
        <v>13881</v>
      </c>
      <c r="AB2330" s="70" t="s">
        <v>3512</v>
      </c>
      <c r="AC2330" s="71" t="s">
        <v>1102</v>
      </c>
      <c r="AD2330" s="38" t="str">
        <f>IFERROR(VLOOKUP(ROWS($AD$4:AD2330),$Z$4:$AC$3778,2,FALSE),"")</f>
        <v>Organothiophosphates by TLC (PMD-TLC(OTP) USEPA)</v>
      </c>
      <c r="AF2330" s="37"/>
    </row>
    <row r="2331" spans="16:32" ht="15" customHeight="1">
      <c r="P2331" s="38">
        <f>IF(ISNUMBER(SEARCH(Search!$K$13,'Valid Values - Search'!U2331)),MAX($P$3:P2330)+1,0)</f>
        <v>2328</v>
      </c>
      <c r="Q2331" s="38">
        <f>IF(ISNUMBER(SEARCH(Search!$K$5,'Valid Values - Search'!R2331)),MAX($Q$3:Q2330)+1,0)</f>
        <v>2328</v>
      </c>
      <c r="R2331" s="64" t="s">
        <v>6011</v>
      </c>
      <c r="S2331" s="70" t="s">
        <v>102</v>
      </c>
      <c r="T2331" s="70" t="s">
        <v>102</v>
      </c>
      <c r="U2331" s="93" t="s">
        <v>10338</v>
      </c>
      <c r="V2331" s="94">
        <v>1002117</v>
      </c>
      <c r="W2331" s="97" t="s">
        <v>6011</v>
      </c>
      <c r="X2331" s="38" t="str">
        <f>IFERROR(VLOOKUP(ROWS($X$4:X2331),$Q$4:$R$5094,2,FALSE),"")</f>
        <v>Emamectin benzoate</v>
      </c>
      <c r="Y2331" s="38" t="str">
        <f>IFERROR(VLOOKUP(ROWS($Y$4:Y2331),$P$4:$U$5094,6,FALSE),"")</f>
        <v>155569-91-8</v>
      </c>
      <c r="Z2331" s="38">
        <f>IF(ISNUMBER(SEARCH(Search!$K$21,'Valid Values - Search'!AA2331)),MAX($Z$3:Z2330)+1,0)</f>
        <v>2328</v>
      </c>
      <c r="AA2331" s="64" t="s">
        <v>13882</v>
      </c>
      <c r="AB2331" s="70">
        <v>5504</v>
      </c>
      <c r="AC2331" s="71" t="s">
        <v>1150</v>
      </c>
      <c r="AD2331" s="38" t="str">
        <f>IFERROR(VLOOKUP(ROWS($AD$4:AD2331),$Z$4:$AC$3778,2,FALSE),"")</f>
        <v>Organotin Compounds (as Sn) by HPLC/GFAA (5504 NIOSH)</v>
      </c>
      <c r="AF2331" s="37"/>
    </row>
    <row r="2332" spans="16:32" ht="15" customHeight="1">
      <c r="P2332" s="38">
        <f>IF(ISNUMBER(SEARCH(Search!$K$13,'Valid Values - Search'!U2332)),MAX($P$3:P2331)+1,0)</f>
        <v>2329</v>
      </c>
      <c r="Q2332" s="38">
        <f>IF(ISNUMBER(SEARCH(Search!$K$5,'Valid Values - Search'!R2332)),MAX($Q$3:Q2331)+1,0)</f>
        <v>2329</v>
      </c>
      <c r="R2332" s="64" t="s">
        <v>6012</v>
      </c>
      <c r="S2332" s="70" t="s">
        <v>102</v>
      </c>
      <c r="T2332" s="70" t="s">
        <v>102</v>
      </c>
      <c r="U2332" s="93" t="s">
        <v>8459</v>
      </c>
      <c r="V2332" s="94">
        <v>965</v>
      </c>
      <c r="W2332" s="97" t="s">
        <v>6012</v>
      </c>
      <c r="X2332" s="38" t="str">
        <f>IFERROR(VLOOKUP(ROWS($X$4:X2332),$Q$4:$R$5094,2,FALSE),"")</f>
        <v>Embeddedness</v>
      </c>
      <c r="Y2332" s="38" t="str">
        <f>IFERROR(VLOOKUP(ROWS($Y$4:Y2332),$P$4:$U$5094,6,FALSE),"")</f>
        <v>N/A</v>
      </c>
      <c r="Z2332" s="38">
        <f>IF(ISNUMBER(SEARCH(Search!$K$21,'Valid Values - Search'!AA2332)),MAX($Z$3:Z2331)+1,0)</f>
        <v>2329</v>
      </c>
      <c r="AA2332" s="64" t="s">
        <v>13883</v>
      </c>
      <c r="AB2332" s="70" t="s">
        <v>1142</v>
      </c>
      <c r="AC2332" s="71" t="s">
        <v>1130</v>
      </c>
      <c r="AD2332" s="38" t="str">
        <f>IFERROR(VLOOKUP(ROWS($AD$4:AD2332),$Z$4:$AC$3778,2,FALSE),"")</f>
        <v>Orthophosphate - Molybdate-based method (10-115-01-1-O LACHAT)</v>
      </c>
      <c r="AF2332" s="37"/>
    </row>
    <row r="2333" spans="16:32" ht="15" customHeight="1">
      <c r="P2333" s="38">
        <f>IF(ISNUMBER(SEARCH(Search!$K$13,'Valid Values - Search'!U2333)),MAX($P$3:P2332)+1,0)</f>
        <v>2330</v>
      </c>
      <c r="Q2333" s="38">
        <f>IF(ISNUMBER(SEARCH(Search!$K$5,'Valid Values - Search'!R2333)),MAX($Q$3:Q2332)+1,0)</f>
        <v>2330</v>
      </c>
      <c r="R2333" s="64" t="s">
        <v>6013</v>
      </c>
      <c r="S2333" s="70" t="s">
        <v>102</v>
      </c>
      <c r="T2333" s="70" t="s">
        <v>102</v>
      </c>
      <c r="U2333" s="93" t="s">
        <v>8459</v>
      </c>
      <c r="V2333" s="94">
        <v>1002315</v>
      </c>
      <c r="W2333" s="97" t="s">
        <v>6013</v>
      </c>
      <c r="X2333" s="38" t="str">
        <f>IFERROR(VLOOKUP(ROWS($X$4:X2333),$Q$4:$R$5094,2,FALSE),"")</f>
        <v>Embeddedness, riffle (%)</v>
      </c>
      <c r="Y2333" s="38" t="str">
        <f>IFERROR(VLOOKUP(ROWS($Y$4:Y2333),$P$4:$U$5094,6,FALSE),"")</f>
        <v>N/A</v>
      </c>
      <c r="Z2333" s="38">
        <f>IF(ISNUMBER(SEARCH(Search!$K$21,'Valid Values - Search'!AA2333)),MAX($Z$3:Z2332)+1,0)</f>
        <v>2330</v>
      </c>
      <c r="AA2333" s="64" t="s">
        <v>13884</v>
      </c>
      <c r="AB2333" s="70">
        <v>365.5</v>
      </c>
      <c r="AC2333" s="71" t="s">
        <v>1102</v>
      </c>
      <c r="AD2333" s="38" t="str">
        <f>IFERROR(VLOOKUP(ROWS($AD$4:AD2333),$Z$4:$AC$3778,2,FALSE),"")</f>
        <v>Orthophosphate in Water by Colorimetry (365.5 USEPA)</v>
      </c>
      <c r="AF2333" s="37"/>
    </row>
    <row r="2334" spans="16:32" ht="15" customHeight="1">
      <c r="P2334" s="38">
        <f>IF(ISNUMBER(SEARCH(Search!$K$13,'Valid Values - Search'!U2334)),MAX($P$3:P2333)+1,0)</f>
        <v>2331</v>
      </c>
      <c r="Q2334" s="38">
        <f>IF(ISNUMBER(SEARCH(Search!$K$5,'Valid Values - Search'!R2334)),MAX($Q$3:Q2333)+1,0)</f>
        <v>2331</v>
      </c>
      <c r="R2334" s="64" t="s">
        <v>6014</v>
      </c>
      <c r="S2334" s="70" t="s">
        <v>102</v>
      </c>
      <c r="T2334" s="70" t="s">
        <v>102</v>
      </c>
      <c r="U2334" s="93" t="s">
        <v>10339</v>
      </c>
      <c r="V2334" s="94" t="s">
        <v>8459</v>
      </c>
      <c r="W2334" s="97" t="s">
        <v>6014</v>
      </c>
      <c r="X2334" s="38" t="str">
        <f>IFERROR(VLOOKUP(ROWS($X$4:X2334),$Q$4:$R$5094,2,FALSE),"")</f>
        <v>Enalapril</v>
      </c>
      <c r="Y2334" s="38" t="str">
        <f>IFERROR(VLOOKUP(ROWS($Y$4:Y2334),$P$4:$U$5094,6,FALSE),"")</f>
        <v>75847-73-3</v>
      </c>
      <c r="Z2334" s="38">
        <f>IF(ISNUMBER(SEARCH(Search!$K$21,'Valid Values - Search'!AA2334)),MAX($Z$3:Z2333)+1,0)</f>
        <v>2331</v>
      </c>
      <c r="AA2334" s="64" t="s">
        <v>13885</v>
      </c>
      <c r="AB2334" s="70">
        <v>365.6</v>
      </c>
      <c r="AC2334" s="71" t="s">
        <v>1179</v>
      </c>
      <c r="AD2334" s="38" t="str">
        <f>IFERROR(VLOOKUP(ROWS($AD$4:AD2334),$Z$4:$AC$3778,2,FALSE),"")</f>
        <v>Orthophosphate in Wet Deposition (365.6 IL/SWSD)</v>
      </c>
      <c r="AF2334" s="37"/>
    </row>
    <row r="2335" spans="16:32" ht="15" customHeight="1">
      <c r="P2335" s="38">
        <f>IF(ISNUMBER(SEARCH(Search!$K$13,'Valid Values - Search'!U2335)),MAX($P$3:P2334)+1,0)</f>
        <v>2332</v>
      </c>
      <c r="Q2335" s="38">
        <f>IF(ISNUMBER(SEARCH(Search!$K$5,'Valid Values - Search'!R2335)),MAX($Q$3:Q2334)+1,0)</f>
        <v>2332</v>
      </c>
      <c r="R2335" s="64" t="s">
        <v>6015</v>
      </c>
      <c r="S2335" s="70" t="s">
        <v>102</v>
      </c>
      <c r="T2335" s="70" t="s">
        <v>102</v>
      </c>
      <c r="U2335" s="93" t="s">
        <v>10340</v>
      </c>
      <c r="V2335" s="94" t="s">
        <v>8459</v>
      </c>
      <c r="W2335" s="97" t="s">
        <v>6015</v>
      </c>
      <c r="X2335" s="38" t="str">
        <f>IFERROR(VLOOKUP(ROWS($X$4:X2335),$Q$4:$R$5094,2,FALSE),"")</f>
        <v>Enalapril-d5</v>
      </c>
      <c r="Y2335" s="38" t="str">
        <f>IFERROR(VLOOKUP(ROWS($Y$4:Y2335),$P$4:$U$5094,6,FALSE),"")</f>
        <v>349554-02-5</v>
      </c>
      <c r="Z2335" s="38">
        <f>IF(ISNUMBER(SEARCH(Search!$K$21,'Valid Values - Search'!AA2335)),MAX($Z$3:Z2334)+1,0)</f>
        <v>2332</v>
      </c>
      <c r="AA2335" s="64" t="s">
        <v>13886</v>
      </c>
      <c r="AB2335" s="70" t="s">
        <v>1140</v>
      </c>
      <c r="AC2335" s="71" t="s">
        <v>1130</v>
      </c>
      <c r="AD2335" s="38" t="str">
        <f>IFERROR(VLOOKUP(ROWS($AD$4:AD2335),$Z$4:$AC$3778,2,FALSE),"")</f>
        <v>Orthophosphate- Molybdate based method (10-115-01-1-B LACHAT)</v>
      </c>
      <c r="AF2335" s="37"/>
    </row>
    <row r="2336" spans="16:32" ht="15" customHeight="1">
      <c r="P2336" s="38">
        <f>IF(ISNUMBER(SEARCH(Search!$K$13,'Valid Values - Search'!U2336)),MAX($P$3:P2335)+1,0)</f>
        <v>2333</v>
      </c>
      <c r="Q2336" s="38">
        <f>IF(ISNUMBER(SEARCH(Search!$K$5,'Valid Values - Search'!R2336)),MAX($Q$3:Q2335)+1,0)</f>
        <v>2333</v>
      </c>
      <c r="R2336" s="64" t="s">
        <v>6016</v>
      </c>
      <c r="S2336" s="70" t="s">
        <v>102</v>
      </c>
      <c r="T2336" s="70" t="s">
        <v>102</v>
      </c>
      <c r="U2336" s="93" t="s">
        <v>10341</v>
      </c>
      <c r="V2336" s="94">
        <v>221</v>
      </c>
      <c r="W2336" s="97" t="s">
        <v>6016</v>
      </c>
      <c r="X2336" s="38" t="str">
        <f>IFERROR(VLOOKUP(ROWS($X$4:X2336),$Q$4:$R$5094,2,FALSE),"")</f>
        <v>Endosulfan</v>
      </c>
      <c r="Y2336" s="38" t="str">
        <f>IFERROR(VLOOKUP(ROWS($Y$4:Y2336),$P$4:$U$5094,6,FALSE),"")</f>
        <v>115-29-7</v>
      </c>
      <c r="Z2336" s="38">
        <f>IF(ISNUMBER(SEARCH(Search!$K$21,'Valid Values - Search'!AA2336)),MAX($Z$3:Z2335)+1,0)</f>
        <v>2333</v>
      </c>
      <c r="AA2336" s="64" t="s">
        <v>13887</v>
      </c>
      <c r="AB2336" s="70" t="s">
        <v>2796</v>
      </c>
      <c r="AC2336" s="71" t="s">
        <v>1182</v>
      </c>
      <c r="AD2336" s="38" t="str">
        <f>IFERROR(VLOOKUP(ROWS($AD$4:AD2336),$Z$4:$AC$3778,2,FALSE),"")</f>
        <v>Orthophosphate plus Hydrolyzable Phosphorous (I1602 USDOI/USGS)</v>
      </c>
      <c r="AF2336" s="37"/>
    </row>
    <row r="2337" spans="16:32" ht="15" customHeight="1">
      <c r="P2337" s="38">
        <f>IF(ISNUMBER(SEARCH(Search!$K$13,'Valid Values - Search'!U2337)),MAX($P$3:P2336)+1,0)</f>
        <v>2334</v>
      </c>
      <c r="Q2337" s="38">
        <f>IF(ISNUMBER(SEARCH(Search!$K$5,'Valid Values - Search'!R2337)),MAX($Q$3:Q2336)+1,0)</f>
        <v>2334</v>
      </c>
      <c r="R2337" s="64" t="s">
        <v>6017</v>
      </c>
      <c r="S2337" s="70" t="s">
        <v>102</v>
      </c>
      <c r="T2337" s="70" t="s">
        <v>102</v>
      </c>
      <c r="U2337" s="93" t="s">
        <v>8459</v>
      </c>
      <c r="V2337" s="94" t="s">
        <v>8459</v>
      </c>
      <c r="W2337" s="97" t="s">
        <v>6017</v>
      </c>
      <c r="X2337" s="38" t="str">
        <f>IFERROR(VLOOKUP(ROWS($X$4:X2337),$Q$4:$R$5094,2,FALSE),"")</f>
        <v>Endosulfan ether</v>
      </c>
      <c r="Y2337" s="38" t="str">
        <f>IFERROR(VLOOKUP(ROWS($Y$4:Y2337),$P$4:$U$5094,6,FALSE),"")</f>
        <v>N/A</v>
      </c>
      <c r="Z2337" s="38">
        <f>IF(ISNUMBER(SEARCH(Search!$K$21,'Valid Values - Search'!AA2337)),MAX($Z$3:Z2336)+1,0)</f>
        <v>2334</v>
      </c>
      <c r="AA2337" s="64" t="s">
        <v>13888</v>
      </c>
      <c r="AB2337" s="70" t="s">
        <v>2795</v>
      </c>
      <c r="AC2337" s="71" t="s">
        <v>1182</v>
      </c>
      <c r="AD2337" s="38" t="str">
        <f>IFERROR(VLOOKUP(ROWS($AD$4:AD2337),$Z$4:$AC$3778,2,FALSE),"")</f>
        <v>Orthophosphate-Phosphorus by Colorimetry (I1601 USDOI/USGS)</v>
      </c>
      <c r="AF2337" s="37"/>
    </row>
    <row r="2338" spans="16:32" ht="15" customHeight="1">
      <c r="P2338" s="38">
        <f>IF(ISNUMBER(SEARCH(Search!$K$13,'Valid Values - Search'!U2338)),MAX($P$3:P2337)+1,0)</f>
        <v>2335</v>
      </c>
      <c r="Q2338" s="38">
        <f>IF(ISNUMBER(SEARCH(Search!$K$5,'Valid Values - Search'!R2338)),MAX($Q$3:Q2337)+1,0)</f>
        <v>2335</v>
      </c>
      <c r="R2338" s="64" t="s">
        <v>15435</v>
      </c>
      <c r="S2338" s="99" t="s">
        <v>101</v>
      </c>
      <c r="T2338" s="99" t="s">
        <v>102</v>
      </c>
      <c r="U2338" s="100" t="s">
        <v>8501</v>
      </c>
      <c r="V2338" s="101">
        <v>223</v>
      </c>
      <c r="W2338" s="97" t="s">
        <v>15435</v>
      </c>
      <c r="X2338" s="38" t="str">
        <f>IFERROR(VLOOKUP(ROWS($X$4:X2338),$Q$4:$R$5094,2,FALSE),"")</f>
        <v>Endosulfan I</v>
      </c>
      <c r="Y2338" s="38" t="str">
        <f>IFERROR(VLOOKUP(ROWS($Y$4:Y2338),$P$4:$U$5094,6,FALSE),"")</f>
        <v>959-98-8</v>
      </c>
      <c r="Z2338" s="38">
        <f>IF(ISNUMBER(SEARCH(Search!$K$21,'Valid Values - Search'!AA2338)),MAX($Z$3:Z2337)+1,0)</f>
        <v>2335</v>
      </c>
      <c r="AA2338" s="64" t="s">
        <v>13889</v>
      </c>
      <c r="AB2338" s="70" t="s">
        <v>2838</v>
      </c>
      <c r="AC2338" s="71" t="s">
        <v>1182</v>
      </c>
      <c r="AD2338" s="38" t="str">
        <f>IFERROR(VLOOKUP(ROWS($AD$4:AD2338),$Z$4:$AC$3778,2,FALSE),"")</f>
        <v>Orthophosphate-Phosphorus by Colorimetry (I2598 USDOI/USGS)</v>
      </c>
      <c r="AF2338" s="37"/>
    </row>
    <row r="2339" spans="16:32" ht="15" customHeight="1">
      <c r="P2339" s="38">
        <f>IF(ISNUMBER(SEARCH(Search!$K$13,'Valid Values - Search'!U2339)),MAX($P$3:P2338)+1,0)</f>
        <v>2336</v>
      </c>
      <c r="Q2339" s="38">
        <f>IF(ISNUMBER(SEARCH(Search!$K$5,'Valid Values - Search'!R2339)),MAX($Q$3:Q2338)+1,0)</f>
        <v>2336</v>
      </c>
      <c r="R2339" s="64" t="s">
        <v>15436</v>
      </c>
      <c r="S2339" s="99" t="s">
        <v>101</v>
      </c>
      <c r="T2339" s="99" t="s">
        <v>102</v>
      </c>
      <c r="U2339" s="100" t="s">
        <v>8502</v>
      </c>
      <c r="V2339" s="101">
        <v>224</v>
      </c>
      <c r="W2339" s="97" t="s">
        <v>15436</v>
      </c>
      <c r="X2339" s="38" t="str">
        <f>IFERROR(VLOOKUP(ROWS($X$4:X2339),$Q$4:$R$5094,2,FALSE),"")</f>
        <v>Endosulfan II</v>
      </c>
      <c r="Y2339" s="38" t="str">
        <f>IFERROR(VLOOKUP(ROWS($Y$4:Y2339),$P$4:$U$5094,6,FALSE),"")</f>
        <v>33213-65-9</v>
      </c>
      <c r="Z2339" s="38">
        <f>IF(ISNUMBER(SEARCH(Search!$K$21,'Valid Values - Search'!AA2339)),MAX($Z$3:Z2338)+1,0)</f>
        <v>2336</v>
      </c>
      <c r="AA2339" s="64" t="s">
        <v>13890</v>
      </c>
      <c r="AB2339" s="70" t="s">
        <v>2842</v>
      </c>
      <c r="AC2339" s="71" t="s">
        <v>1182</v>
      </c>
      <c r="AD2339" s="38" t="str">
        <f>IFERROR(VLOOKUP(ROWS($AD$4:AD2339),$Z$4:$AC$3778,2,FALSE),"")</f>
        <v>Orthophosphate-Phosphorus by Colorimetry (I2601 USDOI/USGS)</v>
      </c>
      <c r="AF2339" s="37"/>
    </row>
    <row r="2340" spans="16:32" ht="15" customHeight="1">
      <c r="P2340" s="38">
        <f>IF(ISNUMBER(SEARCH(Search!$K$13,'Valid Values - Search'!U2340)),MAX($P$3:P2339)+1,0)</f>
        <v>2337</v>
      </c>
      <c r="Q2340" s="38">
        <f>IF(ISNUMBER(SEARCH(Search!$K$5,'Valid Values - Search'!R2340)),MAX($Q$3:Q2339)+1,0)</f>
        <v>2337</v>
      </c>
      <c r="R2340" s="64" t="s">
        <v>6018</v>
      </c>
      <c r="S2340" s="70" t="s">
        <v>101</v>
      </c>
      <c r="T2340" s="70" t="s">
        <v>102</v>
      </c>
      <c r="U2340" s="93" t="s">
        <v>8801</v>
      </c>
      <c r="V2340" s="94">
        <v>222</v>
      </c>
      <c r="W2340" s="97" t="s">
        <v>6018</v>
      </c>
      <c r="X2340" s="38" t="str">
        <f>IFERROR(VLOOKUP(ROWS($X$4:X2340),$Q$4:$R$5094,2,FALSE),"")</f>
        <v>Endosulfan sulfate</v>
      </c>
      <c r="Y2340" s="38" t="str">
        <f>IFERROR(VLOOKUP(ROWS($Y$4:Y2340),$P$4:$U$5094,6,FALSE),"")</f>
        <v>1031-07-8</v>
      </c>
      <c r="Z2340" s="38">
        <f>IF(ISNUMBER(SEARCH(Search!$K$21,'Valid Values - Search'!AA2340)),MAX($Z$3:Z2339)+1,0)</f>
        <v>2337</v>
      </c>
      <c r="AA2340" s="64" t="s">
        <v>13891</v>
      </c>
      <c r="AB2340" s="70" t="s">
        <v>3437</v>
      </c>
      <c r="AC2340" s="71" t="s">
        <v>1102</v>
      </c>
      <c r="AD2340" s="38" t="str">
        <f>IFERROR(VLOOKUP(ROWS($AD$4:AD2340),$Z$4:$AC$3778,2,FALSE),"")</f>
        <v>Oryazlin by UV Spectroscopy (PMD-ORY USEPA)</v>
      </c>
      <c r="AF2340" s="37"/>
    </row>
    <row r="2341" spans="16:32" ht="15" customHeight="1">
      <c r="P2341" s="38">
        <f>IF(ISNUMBER(SEARCH(Search!$K$13,'Valid Values - Search'!U2341)),MAX($P$3:P2340)+1,0)</f>
        <v>2338</v>
      </c>
      <c r="Q2341" s="38">
        <f>IF(ISNUMBER(SEARCH(Search!$K$5,'Valid Values - Search'!R2341)),MAX($Q$3:Q2340)+1,0)</f>
        <v>2338</v>
      </c>
      <c r="R2341" s="64" t="s">
        <v>6019</v>
      </c>
      <c r="S2341" s="70" t="s">
        <v>102</v>
      </c>
      <c r="T2341" s="70" t="s">
        <v>102</v>
      </c>
      <c r="U2341" s="93" t="s">
        <v>10342</v>
      </c>
      <c r="V2341" s="94">
        <v>966</v>
      </c>
      <c r="W2341" s="97" t="s">
        <v>6019</v>
      </c>
      <c r="X2341" s="38" t="str">
        <f>IFERROR(VLOOKUP(ROWS($X$4:X2341),$Q$4:$R$5094,2,FALSE),"")</f>
        <v>Endothall</v>
      </c>
      <c r="Y2341" s="38" t="str">
        <f>IFERROR(VLOOKUP(ROWS($Y$4:Y2341),$P$4:$U$5094,6,FALSE),"")</f>
        <v>145-73-3</v>
      </c>
      <c r="Z2341" s="38">
        <f>IF(ISNUMBER(SEARCH(Search!$K$21,'Valid Values - Search'!AA2341)),MAX($Z$3:Z2340)+1,0)</f>
        <v>2338</v>
      </c>
      <c r="AA2341" s="64" t="s">
        <v>13892</v>
      </c>
      <c r="AB2341" s="70">
        <v>252.1</v>
      </c>
      <c r="AC2341" s="71" t="s">
        <v>1102</v>
      </c>
      <c r="AD2341" s="38" t="str">
        <f>IFERROR(VLOOKUP(ROWS($AD$4:AD2341),$Z$4:$AC$3778,2,FALSE),"")</f>
        <v>Osmium by FLAA (252.1 USEPA)</v>
      </c>
      <c r="AF2341" s="37"/>
    </row>
    <row r="2342" spans="16:32" ht="15" customHeight="1">
      <c r="P2342" s="38">
        <f>IF(ISNUMBER(SEARCH(Search!$K$13,'Valid Values - Search'!U2342)),MAX($P$3:P2341)+1,0)</f>
        <v>2339</v>
      </c>
      <c r="Q2342" s="38">
        <f>IF(ISNUMBER(SEARCH(Search!$K$5,'Valid Values - Search'!R2342)),MAX($Q$3:Q2341)+1,0)</f>
        <v>2339</v>
      </c>
      <c r="R2342" s="64" t="s">
        <v>6020</v>
      </c>
      <c r="S2342" s="70" t="s">
        <v>101</v>
      </c>
      <c r="T2342" s="70" t="s">
        <v>102</v>
      </c>
      <c r="U2342" s="93" t="s">
        <v>8802</v>
      </c>
      <c r="V2342" s="94">
        <v>225</v>
      </c>
      <c r="W2342" s="97" t="s">
        <v>6020</v>
      </c>
      <c r="X2342" s="38" t="str">
        <f>IFERROR(VLOOKUP(ROWS($X$4:X2342),$Q$4:$R$5094,2,FALSE),"")</f>
        <v>Endrin</v>
      </c>
      <c r="Y2342" s="38" t="str">
        <f>IFERROR(VLOOKUP(ROWS($Y$4:Y2342),$P$4:$U$5094,6,FALSE),"")</f>
        <v>72-20-8</v>
      </c>
      <c r="Z2342" s="38">
        <f>IF(ISNUMBER(SEARCH(Search!$K$21,'Valid Values - Search'!AA2342)),MAX($Z$3:Z2341)+1,0)</f>
        <v>2339</v>
      </c>
      <c r="AA2342" s="64" t="s">
        <v>13893</v>
      </c>
      <c r="AB2342" s="70">
        <v>252.2</v>
      </c>
      <c r="AC2342" s="71" t="s">
        <v>1102</v>
      </c>
      <c r="AD2342" s="38" t="str">
        <f>IFERROR(VLOOKUP(ROWS($AD$4:AD2342),$Z$4:$AC$3778,2,FALSE),"")</f>
        <v>Osmium by GFAA (252.2 USEPA)</v>
      </c>
      <c r="AF2342" s="37"/>
    </row>
    <row r="2343" spans="16:32" ht="15" customHeight="1">
      <c r="P2343" s="38">
        <f>IF(ISNUMBER(SEARCH(Search!$K$13,'Valid Values - Search'!U2343)),MAX($P$3:P2342)+1,0)</f>
        <v>2340</v>
      </c>
      <c r="Q2343" s="38">
        <f>IF(ISNUMBER(SEARCH(Search!$K$5,'Valid Values - Search'!R2343)),MAX($Q$3:Q2342)+1,0)</f>
        <v>2340</v>
      </c>
      <c r="R2343" s="64" t="s">
        <v>8475</v>
      </c>
      <c r="S2343" s="70" t="s">
        <v>101</v>
      </c>
      <c r="T2343" s="70" t="s">
        <v>102</v>
      </c>
      <c r="U2343" s="93" t="s">
        <v>8459</v>
      </c>
      <c r="V2343" s="94" t="s">
        <v>8459</v>
      </c>
      <c r="W2343" s="97" t="s">
        <v>8475</v>
      </c>
      <c r="X2343" s="38" t="str">
        <f>IFERROR(VLOOKUP(ROWS($X$4:X2343),$Q$4:$R$5094,2,FALSE),"")</f>
        <v>Endrin + cis-Nonachlor</v>
      </c>
      <c r="Y2343" s="38" t="str">
        <f>IFERROR(VLOOKUP(ROWS($Y$4:Y2343),$P$4:$U$5094,6,FALSE),"")</f>
        <v>N/A</v>
      </c>
      <c r="Z2343" s="38">
        <f>IF(ISNUMBER(SEARCH(Search!$K$21,'Valid Values - Search'!AA2343)),MAX($Z$3:Z2342)+1,0)</f>
        <v>2340</v>
      </c>
      <c r="AA2343" s="64" t="s">
        <v>13894</v>
      </c>
      <c r="AB2343" s="70">
        <v>7550</v>
      </c>
      <c r="AC2343" s="71" t="s">
        <v>1102</v>
      </c>
      <c r="AD2343" s="38" t="str">
        <f>IFERROR(VLOOKUP(ROWS($AD$4:AD2343),$Z$4:$AC$3778,2,FALSE),"")</f>
        <v>Osmium in Various Matrices by FLAA (7550 USEPA)</v>
      </c>
      <c r="AF2343" s="37"/>
    </row>
    <row r="2344" spans="16:32" ht="15" customHeight="1">
      <c r="P2344" s="38">
        <f>IF(ISNUMBER(SEARCH(Search!$K$13,'Valid Values - Search'!U2344)),MAX($P$3:P2343)+1,0)</f>
        <v>2341</v>
      </c>
      <c r="Q2344" s="38">
        <f>IF(ISNUMBER(SEARCH(Search!$K$5,'Valid Values - Search'!R2344)),MAX($Q$3:Q2343)+1,0)</f>
        <v>2341</v>
      </c>
      <c r="R2344" s="64" t="s">
        <v>6021</v>
      </c>
      <c r="S2344" s="70" t="s">
        <v>101</v>
      </c>
      <c r="T2344" s="70" t="s">
        <v>102</v>
      </c>
      <c r="U2344" s="93" t="s">
        <v>8803</v>
      </c>
      <c r="V2344" s="94">
        <v>226</v>
      </c>
      <c r="W2344" s="97" t="s">
        <v>6021</v>
      </c>
      <c r="X2344" s="38" t="str">
        <f>IFERROR(VLOOKUP(ROWS($X$4:X2344),$Q$4:$R$5094,2,FALSE),"")</f>
        <v>Endrin aldehyde</v>
      </c>
      <c r="Y2344" s="38" t="str">
        <f>IFERROR(VLOOKUP(ROWS($Y$4:Y2344),$P$4:$U$5094,6,FALSE),"")</f>
        <v>7421-93-4</v>
      </c>
      <c r="Z2344" s="38">
        <f>IF(ISNUMBER(SEARCH(Search!$K$21,'Valid Values - Search'!AA2344)),MAX($Z$3:Z2343)+1,0)</f>
        <v>2341</v>
      </c>
      <c r="AA2344" s="64" t="s">
        <v>13895</v>
      </c>
      <c r="AB2344" s="70" t="s">
        <v>1448</v>
      </c>
      <c r="AC2344" s="71" t="s">
        <v>1156</v>
      </c>
      <c r="AD2344" s="38" t="str">
        <f>IFERROR(VLOOKUP(ROWS($AD$4:AD2344),$Z$4:$AC$3778,2,FALSE),"")</f>
        <v>Osmium in Water by FLAA (3500-OS APHA)</v>
      </c>
      <c r="AF2344" s="37"/>
    </row>
    <row r="2345" spans="16:32" ht="15" customHeight="1">
      <c r="P2345" s="38">
        <f>IF(ISNUMBER(SEARCH(Search!$K$13,'Valid Values - Search'!U2345)),MAX($P$3:P2344)+1,0)</f>
        <v>2342</v>
      </c>
      <c r="Q2345" s="38">
        <f>IF(ISNUMBER(SEARCH(Search!$K$5,'Valid Values - Search'!R2345)),MAX($Q$3:Q2344)+1,0)</f>
        <v>2342</v>
      </c>
      <c r="R2345" s="64" t="s">
        <v>6022</v>
      </c>
      <c r="S2345" s="70" t="s">
        <v>101</v>
      </c>
      <c r="T2345" s="70" t="s">
        <v>102</v>
      </c>
      <c r="U2345" s="93" t="s">
        <v>8804</v>
      </c>
      <c r="V2345" s="94">
        <v>967</v>
      </c>
      <c r="W2345" s="97" t="s">
        <v>6022</v>
      </c>
      <c r="X2345" s="38" t="str">
        <f>IFERROR(VLOOKUP(ROWS($X$4:X2345),$Q$4:$R$5094,2,FALSE),"")</f>
        <v>Endrin ketone</v>
      </c>
      <c r="Y2345" s="38" t="str">
        <f>IFERROR(VLOOKUP(ROWS($Y$4:Y2345),$P$4:$U$5094,6,FALSE),"")</f>
        <v>53494-70-5</v>
      </c>
      <c r="Z2345" s="38">
        <f>IF(ISNUMBER(SEARCH(Search!$K$21,'Valid Values - Search'!AA2345)),MAX($Z$3:Z2344)+1,0)</f>
        <v>2342</v>
      </c>
      <c r="AA2345" s="64" t="s">
        <v>13896</v>
      </c>
      <c r="AB2345" s="70">
        <v>5021</v>
      </c>
      <c r="AC2345" s="71" t="s">
        <v>1150</v>
      </c>
      <c r="AD2345" s="38" t="str">
        <f>IFERROR(VLOOKUP(ROWS($AD$4:AD2345),$Z$4:$AC$3778,2,FALSE),"")</f>
        <v>o-Terphenyl by Gas Chromatography (5021 NIOSH)</v>
      </c>
      <c r="AF2345" s="37"/>
    </row>
    <row r="2346" spans="16:32" ht="15" customHeight="1">
      <c r="P2346" s="38">
        <f>IF(ISNUMBER(SEARCH(Search!$K$13,'Valid Values - Search'!U2346)),MAX($P$3:P2345)+1,0)</f>
        <v>2343</v>
      </c>
      <c r="Q2346" s="38">
        <f>IF(ISNUMBER(SEARCH(Search!$K$5,'Valid Values - Search'!R2346)),MAX($Q$3:Q2345)+1,0)</f>
        <v>2343</v>
      </c>
      <c r="R2346" s="64" t="s">
        <v>15437</v>
      </c>
      <c r="S2346" s="99" t="s">
        <v>101</v>
      </c>
      <c r="T2346" s="99" t="s">
        <v>102</v>
      </c>
      <c r="U2346" s="100" t="s">
        <v>8459</v>
      </c>
      <c r="V2346" s="101" t="s">
        <v>8459</v>
      </c>
      <c r="W2346" s="97" t="s">
        <v>15437</v>
      </c>
      <c r="X2346" s="38" t="str">
        <f>IFERROR(VLOOKUP(ROWS($X$4:X2346),$Q$4:$R$5094,2,FALSE),"")</f>
        <v>Endrin+cis-Nonachlor</v>
      </c>
      <c r="Y2346" s="38" t="str">
        <f>IFERROR(VLOOKUP(ROWS($Y$4:Y2346),$P$4:$U$5094,6,FALSE),"")</f>
        <v>N/A</v>
      </c>
      <c r="Z2346" s="38">
        <f>IF(ISNUMBER(SEARCH(Search!$K$21,'Valid Values - Search'!AA2346)),MAX($Z$3:Z2345)+1,0)</f>
        <v>2343</v>
      </c>
      <c r="AA2346" s="64" t="s">
        <v>13897</v>
      </c>
      <c r="AB2346" s="70" t="s">
        <v>3438</v>
      </c>
      <c r="AC2346" s="71" t="s">
        <v>1102</v>
      </c>
      <c r="AD2346" s="38" t="str">
        <f>IFERROR(VLOOKUP(ROWS($AD$4:AD2346),$Z$4:$AC$3778,2,FALSE),"")</f>
        <v>Ovex by IR Spectroscopy (PMD-OVO USEPA)</v>
      </c>
      <c r="AF2346" s="37"/>
    </row>
    <row r="2347" spans="16:32" ht="15" customHeight="1">
      <c r="P2347" s="38">
        <f>IF(ISNUMBER(SEARCH(Search!$K$13,'Valid Values - Search'!U2347)),MAX($P$3:P2346)+1,0)</f>
        <v>2344</v>
      </c>
      <c r="Q2347" s="38">
        <f>IF(ISNUMBER(SEARCH(Search!$K$5,'Valid Values - Search'!R2347)),MAX($Q$3:Q2346)+1,0)</f>
        <v>2344</v>
      </c>
      <c r="R2347" s="64" t="s">
        <v>6023</v>
      </c>
      <c r="S2347" s="70" t="s">
        <v>102</v>
      </c>
      <c r="T2347" s="70" t="s">
        <v>102</v>
      </c>
      <c r="U2347" s="93" t="s">
        <v>10343</v>
      </c>
      <c r="V2347" s="94">
        <v>15921</v>
      </c>
      <c r="W2347" s="97" t="s">
        <v>6023</v>
      </c>
      <c r="X2347" s="38" t="str">
        <f>IFERROR(VLOOKUP(ROWS($X$4:X2347),$Q$4:$R$5094,2,FALSE),"")</f>
        <v>Enflurane</v>
      </c>
      <c r="Y2347" s="38" t="str">
        <f>IFERROR(VLOOKUP(ROWS($Y$4:Y2347),$P$4:$U$5094,6,FALSE),"")</f>
        <v>13838-16-9</v>
      </c>
      <c r="Z2347" s="38">
        <f>IF(ISNUMBER(SEARCH(Search!$K$21,'Valid Values - Search'!AA2347)),MAX($Z$3:Z2346)+1,0)</f>
        <v>2344</v>
      </c>
      <c r="AA2347" s="64" t="s">
        <v>13898</v>
      </c>
      <c r="AB2347" s="70" t="s">
        <v>3439</v>
      </c>
      <c r="AC2347" s="71" t="s">
        <v>1102</v>
      </c>
      <c r="AD2347" s="38" t="str">
        <f>IFERROR(VLOOKUP(ROWS($AD$4:AD2347),$Z$4:$AC$3778,2,FALSE),"")</f>
        <v>Oxamyl by HPLC (PMD-OXB USEPA)</v>
      </c>
      <c r="AF2347" s="37"/>
    </row>
    <row r="2348" spans="16:32" ht="15" customHeight="1">
      <c r="P2348" s="38">
        <f>IF(ISNUMBER(SEARCH(Search!$K$13,'Valid Values - Search'!U2348)),MAX($P$3:P2347)+1,0)</f>
        <v>2345</v>
      </c>
      <c r="Q2348" s="38">
        <f>IF(ISNUMBER(SEARCH(Search!$K$5,'Valid Values - Search'!R2348)),MAX($Q$3:Q2347)+1,0)</f>
        <v>2345</v>
      </c>
      <c r="R2348" s="64" t="s">
        <v>6024</v>
      </c>
      <c r="S2348" s="70" t="s">
        <v>102</v>
      </c>
      <c r="T2348" s="70" t="s">
        <v>102</v>
      </c>
      <c r="U2348" s="93" t="s">
        <v>10344</v>
      </c>
      <c r="V2348" s="94">
        <v>1002615</v>
      </c>
      <c r="W2348" s="97" t="s">
        <v>6024</v>
      </c>
      <c r="X2348" s="38" t="str">
        <f>IFERROR(VLOOKUP(ROWS($X$4:X2348),$Q$4:$R$5094,2,FALSE),"")</f>
        <v>Enrofloxacin</v>
      </c>
      <c r="Y2348" s="38" t="str">
        <f>IFERROR(VLOOKUP(ROWS($Y$4:Y2348),$P$4:$U$5094,6,FALSE),"")</f>
        <v>93106-60-6</v>
      </c>
      <c r="Z2348" s="38">
        <f>IF(ISNUMBER(SEARCH(Search!$K$21,'Valid Values - Search'!AA2348)),MAX($Z$3:Z2347)+1,0)</f>
        <v>2345</v>
      </c>
      <c r="AA2348" s="64" t="s">
        <v>13899</v>
      </c>
      <c r="AB2348" s="70" t="s">
        <v>2190</v>
      </c>
      <c r="AC2348" s="71" t="s">
        <v>1184</v>
      </c>
      <c r="AD2348" s="38" t="str">
        <f>IFERROR(VLOOKUP(ROWS($AD$4:AD2348),$Z$4:$AC$3778,2,FALSE),"")</f>
        <v>Oxidation-Reduction Potential for Water (D1498 ASTM)</v>
      </c>
      <c r="AF2348" s="37"/>
    </row>
    <row r="2349" spans="16:32" ht="15" customHeight="1">
      <c r="P2349" s="38">
        <f>IF(ISNUMBER(SEARCH(Search!$K$13,'Valid Values - Search'!U2349)),MAX($P$3:P2348)+1,0)</f>
        <v>2346</v>
      </c>
      <c r="Q2349" s="38">
        <f>IF(ISNUMBER(SEARCH(Search!$K$5,'Valid Values - Search'!R2349)),MAX($Q$3:Q2348)+1,0)</f>
        <v>2346</v>
      </c>
      <c r="R2349" s="64" t="s">
        <v>6025</v>
      </c>
      <c r="S2349" s="70" t="s">
        <v>102</v>
      </c>
      <c r="T2349" s="70" t="s">
        <v>102</v>
      </c>
      <c r="U2349" s="93" t="s">
        <v>8459</v>
      </c>
      <c r="V2349" s="94">
        <v>9782</v>
      </c>
      <c r="W2349" s="97" t="s">
        <v>6025</v>
      </c>
      <c r="X2349" s="38" t="str">
        <f>IFERROR(VLOOKUP(ROWS($X$4:X2349),$Q$4:$R$5094,2,FALSE),"")</f>
        <v>Enterobacter aerogenes***retired***use Enterobacter aerogenes (Monera)</v>
      </c>
      <c r="Y2349" s="38" t="str">
        <f>IFERROR(VLOOKUP(ROWS($Y$4:Y2349),$P$4:$U$5094,6,FALSE),"")</f>
        <v>N/A</v>
      </c>
      <c r="Z2349" s="38">
        <f>IF(ISNUMBER(SEARCH(Search!$K$21,'Valid Values - Search'!AA2349)),MAX($Z$3:Z2348)+1,0)</f>
        <v>2346</v>
      </c>
      <c r="AA2349" s="64" t="s">
        <v>13900</v>
      </c>
      <c r="AB2349" s="70">
        <v>2580</v>
      </c>
      <c r="AC2349" s="71" t="s">
        <v>1156</v>
      </c>
      <c r="AD2349" s="38" t="str">
        <f>IFERROR(VLOOKUP(ROWS($AD$4:AD2349),$Z$4:$AC$3778,2,FALSE),"")</f>
        <v>Oxidation-Reduction Potential of Water (2580 APHA)</v>
      </c>
      <c r="AF2349" s="37"/>
    </row>
    <row r="2350" spans="16:32" ht="15" customHeight="1">
      <c r="P2350" s="38">
        <f>IF(ISNUMBER(SEARCH(Search!$K$13,'Valid Values - Search'!U2350)),MAX($P$3:P2349)+1,0)</f>
        <v>2347</v>
      </c>
      <c r="Q2350" s="38">
        <f>IF(ISNUMBER(SEARCH(Search!$K$5,'Valid Values - Search'!R2350)),MAX($Q$3:Q2349)+1,0)</f>
        <v>2347</v>
      </c>
      <c r="R2350" s="64" t="s">
        <v>6026</v>
      </c>
      <c r="S2350" s="70" t="s">
        <v>102</v>
      </c>
      <c r="T2350" s="70" t="s">
        <v>102</v>
      </c>
      <c r="U2350" s="93" t="s">
        <v>8459</v>
      </c>
      <c r="V2350" s="94">
        <v>9783</v>
      </c>
      <c r="W2350" s="97" t="s">
        <v>6026</v>
      </c>
      <c r="X2350" s="38" t="str">
        <f>IFERROR(VLOOKUP(ROWS($X$4:X2350),$Q$4:$R$5094,2,FALSE),"")</f>
        <v>Enterobacter cloacae***retired***use Enterobacter cloacae (Monera)</v>
      </c>
      <c r="Y2350" s="38" t="str">
        <f>IFERROR(VLOOKUP(ROWS($Y$4:Y2350),$P$4:$U$5094,6,FALSE),"")</f>
        <v>N/A</v>
      </c>
      <c r="Z2350" s="38">
        <f>IF(ISNUMBER(SEARCH(Search!$K$21,'Valid Values - Search'!AA2350)),MAX($Z$3:Z2349)+1,0)</f>
        <v>2347</v>
      </c>
      <c r="AA2350" s="64" t="s">
        <v>13901</v>
      </c>
      <c r="AB2350" s="70">
        <v>973.45</v>
      </c>
      <c r="AC2350" s="71" t="s">
        <v>1934</v>
      </c>
      <c r="AD2350" s="38" t="str">
        <f>IFERROR(VLOOKUP(ROWS($AD$4:AD2350),$Z$4:$AC$3778,2,FALSE),"")</f>
        <v>Oxygen (Dissolved) in Water (973.45 AOAC)</v>
      </c>
      <c r="AF2350" s="37"/>
    </row>
    <row r="2351" spans="16:32" ht="15" customHeight="1">
      <c r="P2351" s="38">
        <f>IF(ISNUMBER(SEARCH(Search!$K$13,'Valid Values - Search'!U2351)),MAX($P$3:P2350)+1,0)</f>
        <v>2348</v>
      </c>
      <c r="Q2351" s="38">
        <f>IF(ISNUMBER(SEARCH(Search!$K$5,'Valid Values - Search'!R2351)),MAX($Q$3:Q2350)+1,0)</f>
        <v>2348</v>
      </c>
      <c r="R2351" s="64" t="s">
        <v>6027</v>
      </c>
      <c r="S2351" s="70" t="s">
        <v>102</v>
      </c>
      <c r="T2351" s="70" t="s">
        <v>102</v>
      </c>
      <c r="U2351" s="93" t="s">
        <v>8459</v>
      </c>
      <c r="V2351" s="94">
        <v>9781</v>
      </c>
      <c r="W2351" s="97" t="s">
        <v>6027</v>
      </c>
      <c r="X2351" s="38" t="str">
        <f>IFERROR(VLOOKUP(ROWS($X$4:X2351),$Q$4:$R$5094,2,FALSE),"")</f>
        <v>Enterobacter***retired***use Enterobacter (Monera)</v>
      </c>
      <c r="Y2351" s="38" t="str">
        <f>IFERROR(VLOOKUP(ROWS($Y$4:Y2351),$P$4:$U$5094,6,FALSE),"")</f>
        <v>N/A</v>
      </c>
      <c r="Z2351" s="38">
        <f>IF(ISNUMBER(SEARCH(Search!$K$21,'Valid Values - Search'!AA2351)),MAX($Z$3:Z2350)+1,0)</f>
        <v>2348</v>
      </c>
      <c r="AA2351" s="64" t="s">
        <v>13902</v>
      </c>
      <c r="AB2351" s="70" t="s">
        <v>1500</v>
      </c>
      <c r="AC2351" s="71" t="s">
        <v>1102</v>
      </c>
      <c r="AD2351" s="38" t="str">
        <f>IFERROR(VLOOKUP(ROWS($AD$4:AD2351),$Z$4:$AC$3778,2,FALSE),"")</f>
        <v>Oxygen and Carbon Dioxide in Air (3A USEPA)</v>
      </c>
      <c r="AF2351" s="37"/>
    </row>
    <row r="2352" spans="16:32" ht="15" customHeight="1">
      <c r="P2352" s="38">
        <f>IF(ISNUMBER(SEARCH(Search!$K$13,'Valid Values - Search'!U2352)),MAX($P$3:P2351)+1,0)</f>
        <v>2349</v>
      </c>
      <c r="Q2352" s="38">
        <f>IF(ISNUMBER(SEARCH(Search!$K$5,'Valid Values - Search'!R2352)),MAX($Q$3:Q2351)+1,0)</f>
        <v>2349</v>
      </c>
      <c r="R2352" s="64" t="s">
        <v>6028</v>
      </c>
      <c r="S2352" s="70" t="s">
        <v>102</v>
      </c>
      <c r="T2352" s="70" t="s">
        <v>102</v>
      </c>
      <c r="U2352" s="93" t="s">
        <v>8459</v>
      </c>
      <c r="V2352" s="94">
        <v>11739</v>
      </c>
      <c r="W2352" s="97" t="s">
        <v>6028</v>
      </c>
      <c r="X2352" s="38" t="str">
        <f>IFERROR(VLOOKUP(ROWS($X$4:X2352),$Q$4:$R$5094,2,FALSE),"")</f>
        <v>Enterococcus</v>
      </c>
      <c r="Y2352" s="38" t="str">
        <f>IFERROR(VLOOKUP(ROWS($Y$4:Y2352),$P$4:$U$5094,6,FALSE),"")</f>
        <v>N/A</v>
      </c>
      <c r="Z2352" s="38">
        <f>IF(ISNUMBER(SEARCH(Search!$K$21,'Valid Values - Search'!AA2352)),MAX($Z$3:Z2351)+1,0)</f>
        <v>2349</v>
      </c>
      <c r="AA2352" s="64" t="s">
        <v>13903</v>
      </c>
      <c r="AB2352" s="70">
        <v>6601</v>
      </c>
      <c r="AC2352" s="71" t="s">
        <v>1150</v>
      </c>
      <c r="AD2352" s="38" t="str">
        <f>IFERROR(VLOOKUP(ROWS($AD$4:AD2352),$Z$4:$AC$3778,2,FALSE),"")</f>
        <v>Oxygen by Electrochemical Sensor (6601 NIOSH)</v>
      </c>
      <c r="AF2352" s="37"/>
    </row>
    <row r="2353" spans="16:32" ht="15" customHeight="1">
      <c r="P2353" s="38">
        <f>IF(ISNUMBER(SEARCH(Search!$K$13,'Valid Values - Search'!U2353)),MAX($P$3:P2352)+1,0)</f>
        <v>2350</v>
      </c>
      <c r="Q2353" s="38">
        <f>IF(ISNUMBER(SEARCH(Search!$K$5,'Valid Values - Search'!R2353)),MAX($Q$3:Q2352)+1,0)</f>
        <v>2350</v>
      </c>
      <c r="R2353" s="64" t="s">
        <v>6033</v>
      </c>
      <c r="S2353" s="70" t="s">
        <v>102</v>
      </c>
      <c r="T2353" s="70" t="s">
        <v>102</v>
      </c>
      <c r="U2353" s="93" t="s">
        <v>10345</v>
      </c>
      <c r="V2353" s="94">
        <v>968</v>
      </c>
      <c r="W2353" s="97" t="s">
        <v>6033</v>
      </c>
      <c r="X2353" s="38" t="str">
        <f>IFERROR(VLOOKUP(ROWS($X$4:X2353),$Q$4:$R$5094,2,FALSE),"")</f>
        <v>Epichlorohydrin</v>
      </c>
      <c r="Y2353" s="38" t="str">
        <f>IFERROR(VLOOKUP(ROWS($Y$4:Y2353),$P$4:$U$5094,6,FALSE),"")</f>
        <v>106-89-8</v>
      </c>
      <c r="Z2353" s="38">
        <f>IF(ISNUMBER(SEARCH(Search!$K$21,'Valid Values - Search'!AA2353)),MAX($Z$3:Z2352)+1,0)</f>
        <v>2350</v>
      </c>
      <c r="AA2353" s="64" t="s">
        <v>13904</v>
      </c>
      <c r="AB2353" s="70" t="s">
        <v>2467</v>
      </c>
      <c r="AC2353" s="71" t="s">
        <v>1184</v>
      </c>
      <c r="AD2353" s="38" t="str">
        <f>IFERROR(VLOOKUP(ROWS($AD$4:AD2353),$Z$4:$AC$3778,2,FALSE),"")</f>
        <v>Oxygen Demand in Water (D6238 ASTM)</v>
      </c>
      <c r="AF2353" s="37"/>
    </row>
    <row r="2354" spans="16:32" ht="15" customHeight="1">
      <c r="P2354" s="38">
        <f>IF(ISNUMBER(SEARCH(Search!$K$13,'Valid Values - Search'!U2354)),MAX($P$3:P2353)+1,0)</f>
        <v>2351</v>
      </c>
      <c r="Q2354" s="38">
        <f>IF(ISNUMBER(SEARCH(Search!$K$5,'Valid Values - Search'!R2354)),MAX($Q$3:Q2353)+1,0)</f>
        <v>2351</v>
      </c>
      <c r="R2354" s="64" t="s">
        <v>6029</v>
      </c>
      <c r="S2354" s="70" t="s">
        <v>102</v>
      </c>
      <c r="T2354" s="70" t="s">
        <v>102</v>
      </c>
      <c r="U2354" s="93" t="s">
        <v>10346</v>
      </c>
      <c r="V2354" s="94">
        <v>1002620</v>
      </c>
      <c r="W2354" s="97" t="s">
        <v>6029</v>
      </c>
      <c r="X2354" s="38" t="str">
        <f>IFERROR(VLOOKUP(ROWS($X$4:X2354),$Q$4:$R$5094,2,FALSE),"")</f>
        <v>Epi-chlorotetracycline</v>
      </c>
      <c r="Y2354" s="38" t="str">
        <f>IFERROR(VLOOKUP(ROWS($Y$4:Y2354),$P$4:$U$5094,6,FALSE),"")</f>
        <v>101342-45-4</v>
      </c>
      <c r="Z2354" s="38">
        <f>IF(ISNUMBER(SEARCH(Search!$K$21,'Valid Values - Search'!AA2354)),MAX($Z$3:Z2353)+1,0)</f>
        <v>2351</v>
      </c>
      <c r="AA2354" s="64" t="s">
        <v>13905</v>
      </c>
      <c r="AB2354" s="70" t="s">
        <v>2607</v>
      </c>
      <c r="AC2354" s="71" t="s">
        <v>1182</v>
      </c>
      <c r="AD2354" s="38" t="str">
        <f>IFERROR(VLOOKUP(ROWS($AD$4:AD2354),$Z$4:$AC$3778,2,FALSE),"")</f>
        <v>Oxygen demand, biochemical, in water by 5-day titrimetric methods at 20&lt;sup&gt;o&lt;/sup&gt;C (I-1578-78 USDOI/USGS)</v>
      </c>
      <c r="AF2354" s="37"/>
    </row>
    <row r="2355" spans="16:32" ht="15" customHeight="1">
      <c r="P2355" s="38">
        <f>IF(ISNUMBER(SEARCH(Search!$K$13,'Valid Values - Search'!U2355)),MAX($P$3:P2354)+1,0)</f>
        <v>2352</v>
      </c>
      <c r="Q2355" s="38">
        <f>IF(ISNUMBER(SEARCH(Search!$K$5,'Valid Values - Search'!R2355)),MAX($Q$3:Q2354)+1,0)</f>
        <v>2352</v>
      </c>
      <c r="R2355" s="64" t="s">
        <v>6030</v>
      </c>
      <c r="S2355" s="70" t="s">
        <v>102</v>
      </c>
      <c r="T2355" s="70" t="s">
        <v>102</v>
      </c>
      <c r="U2355" s="93" t="s">
        <v>8459</v>
      </c>
      <c r="V2355" s="94">
        <v>1002611</v>
      </c>
      <c r="W2355" s="97" t="s">
        <v>6030</v>
      </c>
      <c r="X2355" s="38" t="str">
        <f>IFERROR(VLOOKUP(ROWS($X$4:X2355),$Q$4:$R$5094,2,FALSE),"")</f>
        <v>Epi-iso-chlorotetracycline</v>
      </c>
      <c r="Y2355" s="38" t="str">
        <f>IFERROR(VLOOKUP(ROWS($Y$4:Y2355),$P$4:$U$5094,6,FALSE),"")</f>
        <v>N/A</v>
      </c>
      <c r="Z2355" s="38">
        <f>IF(ISNUMBER(SEARCH(Search!$K$21,'Valid Values - Search'!AA2355)),MAX($Z$3:Z2354)+1,0)</f>
        <v>2352</v>
      </c>
      <c r="AA2355" s="64" t="s">
        <v>13906</v>
      </c>
      <c r="AB2355" s="70" t="s">
        <v>2606</v>
      </c>
      <c r="AC2355" s="71" t="s">
        <v>1182</v>
      </c>
      <c r="AD2355" s="38" t="str">
        <f>IFERROR(VLOOKUP(ROWS($AD$4:AD2355),$Z$4:$AC$3778,2,FALSE),"")</f>
        <v>Oxygen, dissolved, in water by electrometric, polarographic probe (I-1576-78 USDOI/USGS)</v>
      </c>
      <c r="AF2355" s="37"/>
    </row>
    <row r="2356" spans="16:32" ht="15" customHeight="1">
      <c r="P2356" s="38">
        <f>IF(ISNUMBER(SEARCH(Search!$K$13,'Valid Values - Search'!U2356)),MAX($P$3:P2355)+1,0)</f>
        <v>2353</v>
      </c>
      <c r="Q2356" s="38">
        <f>IF(ISNUMBER(SEARCH(Search!$K$5,'Valid Values - Search'!R2356)),MAX($Q$3:Q2355)+1,0)</f>
        <v>2353</v>
      </c>
      <c r="R2356" s="64" t="s">
        <v>6031</v>
      </c>
      <c r="S2356" s="70" t="s">
        <v>102</v>
      </c>
      <c r="T2356" s="70" t="s">
        <v>102</v>
      </c>
      <c r="U2356" s="93" t="s">
        <v>10347</v>
      </c>
      <c r="V2356" s="94">
        <v>1002623</v>
      </c>
      <c r="W2356" s="97" t="s">
        <v>6031</v>
      </c>
      <c r="X2356" s="38" t="str">
        <f>IFERROR(VLOOKUP(ROWS($X$4:X2356),$Q$4:$R$5094,2,FALSE),"")</f>
        <v>Epi-oxytetracycline</v>
      </c>
      <c r="Y2356" s="38" t="str">
        <f>IFERROR(VLOOKUP(ROWS($Y$4:Y2356),$P$4:$U$5094,6,FALSE),"")</f>
        <v>14206-58-7</v>
      </c>
      <c r="Z2356" s="38">
        <f>IF(ISNUMBER(SEARCH(Search!$K$21,'Valid Values - Search'!AA2356)),MAX($Z$3:Z2355)+1,0)</f>
        <v>2353</v>
      </c>
      <c r="AA2356" s="64" t="s">
        <v>13907</v>
      </c>
      <c r="AB2356" s="70" t="s">
        <v>2605</v>
      </c>
      <c r="AC2356" s="71" t="s">
        <v>1182</v>
      </c>
      <c r="AD2356" s="38" t="str">
        <f>IFERROR(VLOOKUP(ROWS($AD$4:AD2356),$Z$4:$AC$3778,2,FALSE),"")</f>
        <v>Oxygen, dissolved, in water by Winkler titrimetric methods (I-1575-78 USDOI/USGS)</v>
      </c>
      <c r="AF2356" s="37"/>
    </row>
    <row r="2357" spans="16:32" ht="15" customHeight="1">
      <c r="P2357" s="38">
        <f>IF(ISNUMBER(SEARCH(Search!$K$13,'Valid Values - Search'!U2357)),MAX($P$3:P2356)+1,0)</f>
        <v>2354</v>
      </c>
      <c r="Q2357" s="38">
        <f>IF(ISNUMBER(SEARCH(Search!$K$5,'Valid Values - Search'!R2357)),MAX($Q$3:Q2356)+1,0)</f>
        <v>2354</v>
      </c>
      <c r="R2357" s="64" t="s">
        <v>6034</v>
      </c>
      <c r="S2357" s="70" t="s">
        <v>102</v>
      </c>
      <c r="T2357" s="70" t="s">
        <v>102</v>
      </c>
      <c r="U2357" s="93" t="s">
        <v>10348</v>
      </c>
      <c r="V2357" s="94">
        <v>1002616</v>
      </c>
      <c r="W2357" s="97" t="s">
        <v>6034</v>
      </c>
      <c r="X2357" s="38" t="str">
        <f>IFERROR(VLOOKUP(ROWS($X$4:X2357),$Q$4:$R$5094,2,FALSE),"")</f>
        <v>Epitestosterone</v>
      </c>
      <c r="Y2357" s="38" t="str">
        <f>IFERROR(VLOOKUP(ROWS($Y$4:Y2357),$P$4:$U$5094,6,FALSE),"")</f>
        <v>481-30-1</v>
      </c>
      <c r="Z2357" s="38">
        <f>IF(ISNUMBER(SEARCH(Search!$K$21,'Valid Values - Search'!AA2357)),MAX($Z$3:Z2356)+1,0)</f>
        <v>2354</v>
      </c>
      <c r="AA2357" s="64" t="s">
        <v>13908</v>
      </c>
      <c r="AB2357" s="70">
        <v>317</v>
      </c>
      <c r="AC2357" s="71" t="s">
        <v>1102</v>
      </c>
      <c r="AD2357" s="38" t="str">
        <f>IFERROR(VLOOKUP(ROWS($AD$4:AD2357),$Z$4:$AC$3778,2,FALSE),"")</f>
        <v>Oxyhalide DPBs and Bromide by IC (317 USEPA)</v>
      </c>
      <c r="AF2357" s="37"/>
    </row>
    <row r="2358" spans="16:32" ht="15" customHeight="1">
      <c r="P2358" s="38">
        <f>IF(ISNUMBER(SEARCH(Search!$K$13,'Valid Values - Search'!U2358)),MAX($P$3:P2357)+1,0)</f>
        <v>2355</v>
      </c>
      <c r="Q2358" s="38">
        <f>IF(ISNUMBER(SEARCH(Search!$K$5,'Valid Values - Search'!R2358)),MAX($Q$3:Q2357)+1,0)</f>
        <v>2355</v>
      </c>
      <c r="R2358" s="64" t="s">
        <v>6032</v>
      </c>
      <c r="S2358" s="70" t="s">
        <v>102</v>
      </c>
      <c r="T2358" s="70" t="s">
        <v>102</v>
      </c>
      <c r="U2358" s="93" t="s">
        <v>10349</v>
      </c>
      <c r="V2358" s="94">
        <v>1002618</v>
      </c>
      <c r="W2358" s="97" t="s">
        <v>6032</v>
      </c>
      <c r="X2358" s="38" t="str">
        <f>IFERROR(VLOOKUP(ROWS($X$4:X2358),$Q$4:$R$5094,2,FALSE),"")</f>
        <v>Epi-tetracycline</v>
      </c>
      <c r="Y2358" s="38" t="str">
        <f>IFERROR(VLOOKUP(ROWS($Y$4:Y2358),$P$4:$U$5094,6,FALSE),"")</f>
        <v>23313-80-6</v>
      </c>
      <c r="Z2358" s="38">
        <f>IF(ISNUMBER(SEARCH(Search!$K$21,'Valid Values - Search'!AA2358)),MAX($Z$3:Z2357)+1,0)</f>
        <v>2355</v>
      </c>
      <c r="AA2358" s="64" t="s">
        <v>13909</v>
      </c>
      <c r="AB2358" s="70" t="s">
        <v>2477</v>
      </c>
      <c r="AC2358" s="71" t="s">
        <v>1184</v>
      </c>
      <c r="AD2358" s="38" t="str">
        <f>IFERROR(VLOOKUP(ROWS($AD$4:AD2358),$Z$4:$AC$3778,2,FALSE),"")</f>
        <v>Oxyhalides in Water (D6581 ASTM)</v>
      </c>
      <c r="AF2358" s="37"/>
    </row>
    <row r="2359" spans="16:32" ht="15" customHeight="1">
      <c r="P2359" s="38">
        <f>IF(ISNUMBER(SEARCH(Search!$K$13,'Valid Values - Search'!U2359)),MAX($P$3:P2358)+1,0)</f>
        <v>2356</v>
      </c>
      <c r="Q2359" s="38">
        <f>IF(ISNUMBER(SEARCH(Search!$K$5,'Valid Values - Search'!R2359)),MAX($Q$3:Q2358)+1,0)</f>
        <v>2356</v>
      </c>
      <c r="R2359" s="64" t="s">
        <v>15438</v>
      </c>
      <c r="S2359" s="99" t="s">
        <v>101</v>
      </c>
      <c r="T2359" s="99" t="s">
        <v>102</v>
      </c>
      <c r="U2359" s="100" t="s">
        <v>8913</v>
      </c>
      <c r="V2359" s="101">
        <v>234</v>
      </c>
      <c r="W2359" s="97" t="s">
        <v>15438</v>
      </c>
      <c r="X2359" s="38" t="str">
        <f>IFERROR(VLOOKUP(ROWS($X$4:X2359),$Q$4:$R$5094,2,FALSE),"")</f>
        <v>EPTC</v>
      </c>
      <c r="Y2359" s="38" t="str">
        <f>IFERROR(VLOOKUP(ROWS($Y$4:Y2359),$P$4:$U$5094,6,FALSE),"")</f>
        <v>759-94-4</v>
      </c>
      <c r="Z2359" s="38">
        <f>IF(ISNUMBER(SEARCH(Search!$K$21,'Valid Values - Search'!AA2359)),MAX($Z$3:Z2358)+1,0)</f>
        <v>2356</v>
      </c>
      <c r="AA2359" s="64" t="s">
        <v>13910</v>
      </c>
      <c r="AB2359" s="70" t="s">
        <v>1604</v>
      </c>
      <c r="AC2359" s="71" t="s">
        <v>1156</v>
      </c>
      <c r="AD2359" s="38" t="str">
        <f>IFERROR(VLOOKUP(ROWS($AD$4:AD2359),$Z$4:$AC$3778,2,FALSE),"")</f>
        <v>Ozone by Indigo Colorimetric Method (4500-O3 B APHA)</v>
      </c>
      <c r="AF2359" s="37"/>
    </row>
    <row r="2360" spans="16:32" ht="15" customHeight="1">
      <c r="P2360" s="38">
        <f>IF(ISNUMBER(SEARCH(Search!$K$13,'Valid Values - Search'!U2360)),MAX($P$3:P2359)+1,0)</f>
        <v>2357</v>
      </c>
      <c r="Q2360" s="38">
        <f>IF(ISNUMBER(SEARCH(Search!$K$5,'Valid Values - Search'!R2360)),MAX($Q$3:Q2359)+1,0)</f>
        <v>2357</v>
      </c>
      <c r="R2360" s="64" t="s">
        <v>6035</v>
      </c>
      <c r="S2360" s="70" t="s">
        <v>102</v>
      </c>
      <c r="T2360" s="70" t="s">
        <v>102</v>
      </c>
      <c r="U2360" s="93" t="s">
        <v>10350</v>
      </c>
      <c r="V2360" s="94">
        <v>389170</v>
      </c>
      <c r="W2360" s="97" t="s">
        <v>6035</v>
      </c>
      <c r="X2360" s="38" t="str">
        <f>IFERROR(VLOOKUP(ROWS($X$4:X2360),$Q$4:$R$5094,2,FALSE),"")</f>
        <v>Equilenin</v>
      </c>
      <c r="Y2360" s="38" t="str">
        <f>IFERROR(VLOOKUP(ROWS($Y$4:Y2360),$P$4:$U$5094,6,FALSE),"")</f>
        <v>517-09-9</v>
      </c>
      <c r="Z2360" s="38">
        <f>IF(ISNUMBER(SEARCH(Search!$K$21,'Valid Values - Search'!AA2360)),MAX($Z$3:Z2359)+1,0)</f>
        <v>2357</v>
      </c>
      <c r="AA2360" s="64" t="s">
        <v>13911</v>
      </c>
      <c r="AB2360" s="70" t="s">
        <v>1285</v>
      </c>
      <c r="AC2360" s="71" t="s">
        <v>1156</v>
      </c>
      <c r="AD2360" s="38" t="str">
        <f>IFERROR(VLOOKUP(ROWS($AD$4:AD2360),$Z$4:$AC$3778,2,FALSE),"")</f>
        <v>Ozone Demand or Requirement of Water- Batch Method (2350-D APHA)</v>
      </c>
      <c r="AF2360" s="37"/>
    </row>
    <row r="2361" spans="16:32" ht="15" customHeight="1">
      <c r="P2361" s="38">
        <f>IF(ISNUMBER(SEARCH(Search!$K$13,'Valid Values - Search'!U2361)),MAX($P$3:P2360)+1,0)</f>
        <v>2358</v>
      </c>
      <c r="Q2361" s="38">
        <f>IF(ISNUMBER(SEARCH(Search!$K$5,'Valid Values - Search'!R2361)),MAX($Q$3:Q2360)+1,0)</f>
        <v>2358</v>
      </c>
      <c r="R2361" s="64" t="s">
        <v>6036</v>
      </c>
      <c r="S2361" s="70" t="s">
        <v>102</v>
      </c>
      <c r="T2361" s="70" t="s">
        <v>102</v>
      </c>
      <c r="U2361" s="93" t="s">
        <v>10351</v>
      </c>
      <c r="V2361" s="94">
        <v>323225</v>
      </c>
      <c r="W2361" s="97" t="s">
        <v>6036</v>
      </c>
      <c r="X2361" s="38" t="str">
        <f>IFERROR(VLOOKUP(ROWS($X$4:X2361),$Q$4:$R$5094,2,FALSE),"")</f>
        <v>Equilin</v>
      </c>
      <c r="Y2361" s="38" t="str">
        <f>IFERROR(VLOOKUP(ROWS($Y$4:Y2361),$P$4:$U$5094,6,FALSE),"")</f>
        <v>474-86-2</v>
      </c>
      <c r="Z2361" s="38">
        <f>IF(ISNUMBER(SEARCH(Search!$K$21,'Valid Values - Search'!AA2361)),MAX($Z$3:Z2360)+1,0)</f>
        <v>2358</v>
      </c>
      <c r="AA2361" s="64" t="s">
        <v>13912</v>
      </c>
      <c r="AB2361" s="70" t="s">
        <v>1286</v>
      </c>
      <c r="AC2361" s="71" t="s">
        <v>1156</v>
      </c>
      <c r="AD2361" s="38" t="str">
        <f>IFERROR(VLOOKUP(ROWS($AD$4:AD2361),$Z$4:$AC$3778,2,FALSE),"")</f>
        <v>Ozone Demand or Requirement of Water- Semi-Batch Method (2350-E APHA)</v>
      </c>
      <c r="AF2361" s="37"/>
    </row>
    <row r="2362" spans="16:32" ht="15" customHeight="1">
      <c r="P2362" s="38">
        <f>IF(ISNUMBER(SEARCH(Search!$K$13,'Valid Values - Search'!U2362)),MAX($P$3:P2361)+1,0)</f>
        <v>2359</v>
      </c>
      <c r="Q2362" s="38">
        <f>IF(ISNUMBER(SEARCH(Search!$K$5,'Valid Values - Search'!R2362)),MAX($Q$3:Q2361)+1,0)</f>
        <v>2359</v>
      </c>
      <c r="R2362" s="64" t="s">
        <v>6037</v>
      </c>
      <c r="S2362" s="70" t="s">
        <v>102</v>
      </c>
      <c r="T2362" s="70" t="s">
        <v>102</v>
      </c>
      <c r="U2362" s="93" t="s">
        <v>10352</v>
      </c>
      <c r="V2362" s="94" t="s">
        <v>8459</v>
      </c>
      <c r="W2362" s="97" t="s">
        <v>6037</v>
      </c>
      <c r="X2362" s="38" t="str">
        <f>IFERROR(VLOOKUP(ROWS($X$4:X2362),$Q$4:$R$5094,2,FALSE),"")</f>
        <v>Equilin-d4</v>
      </c>
      <c r="Y2362" s="38" t="str">
        <f>IFERROR(VLOOKUP(ROWS($Y$4:Y2362),$P$4:$U$5094,6,FALSE),"")</f>
        <v>285979-79-5</v>
      </c>
      <c r="Z2362" s="38">
        <f>IF(ISNUMBER(SEARCH(Search!$K$21,'Valid Values - Search'!AA2362)),MAX($Z$3:Z2361)+1,0)</f>
        <v>2359</v>
      </c>
      <c r="AA2362" s="64" t="s">
        <v>13913</v>
      </c>
      <c r="AB2362" s="70" t="s">
        <v>2418</v>
      </c>
      <c r="AC2362" s="71" t="s">
        <v>1184</v>
      </c>
      <c r="AD2362" s="38" t="str">
        <f>IFERROR(VLOOKUP(ROWS($AD$4:AD2362),$Z$4:$AC$3778,2,FALSE),"")</f>
        <v>Ozone in Atmosphere - Chemiluminescence (D5149 ASTM)</v>
      </c>
      <c r="AF2362" s="37"/>
    </row>
    <row r="2363" spans="16:32" ht="15" customHeight="1">
      <c r="P2363" s="38">
        <f>IF(ISNUMBER(SEARCH(Search!$K$13,'Valid Values - Search'!U2363)),MAX($P$3:P2362)+1,0)</f>
        <v>2360</v>
      </c>
      <c r="Q2363" s="38">
        <f>IF(ISNUMBER(SEARCH(Search!$K$5,'Valid Values - Search'!R2363)),MAX($Q$3:Q2362)+1,0)</f>
        <v>2360</v>
      </c>
      <c r="R2363" s="64" t="s">
        <v>6038</v>
      </c>
      <c r="S2363" s="70" t="s">
        <v>102</v>
      </c>
      <c r="T2363" s="70" t="s">
        <v>102</v>
      </c>
      <c r="U2363" s="93" t="s">
        <v>10353</v>
      </c>
      <c r="V2363" s="94" t="s">
        <v>8459</v>
      </c>
      <c r="W2363" s="97" t="s">
        <v>6038</v>
      </c>
      <c r="X2363" s="38" t="str">
        <f>IFERROR(VLOOKUP(ROWS($X$4:X2363),$Q$4:$R$5094,2,FALSE),"")</f>
        <v>Equol</v>
      </c>
      <c r="Y2363" s="38" t="str">
        <f>IFERROR(VLOOKUP(ROWS($Y$4:Y2363),$P$4:$U$5094,6,FALSE),"")</f>
        <v>531-95-3</v>
      </c>
      <c r="Z2363" s="38">
        <f>IF(ISNUMBER(SEARCH(Search!$K$21,'Valid Values - Search'!AA2363)),MAX($Z$3:Z2362)+1,0)</f>
        <v>2360</v>
      </c>
      <c r="AA2363" s="64" t="s">
        <v>13914</v>
      </c>
      <c r="AB2363" s="70" t="s">
        <v>1218</v>
      </c>
      <c r="AC2363" s="71" t="s">
        <v>1219</v>
      </c>
      <c r="AD2363" s="38" t="str">
        <f>IFERROR(VLOOKUP(ROWS($AD$4:AD2363),$Z$4:$AC$3778,2,FALSE),"")</f>
        <v>Ozone in the Atmosphere (1AP73-7 ENV/CANADA)</v>
      </c>
      <c r="AF2363" s="37"/>
    </row>
    <row r="2364" spans="16:32" ht="15" customHeight="1">
      <c r="P2364" s="38">
        <f>IF(ISNUMBER(SEARCH(Search!$K$13,'Valid Values - Search'!U2364)),MAX($P$3:P2363)+1,0)</f>
        <v>2361</v>
      </c>
      <c r="Q2364" s="38">
        <f>IF(ISNUMBER(SEARCH(Search!$K$5,'Valid Values - Search'!R2364)),MAX($Q$3:Q2363)+1,0)</f>
        <v>2361</v>
      </c>
      <c r="R2364" s="64" t="s">
        <v>6039</v>
      </c>
      <c r="S2364" s="70" t="s">
        <v>102</v>
      </c>
      <c r="T2364" s="70" t="s">
        <v>102</v>
      </c>
      <c r="U2364" s="93" t="s">
        <v>10354</v>
      </c>
      <c r="V2364" s="94">
        <v>969</v>
      </c>
      <c r="W2364" s="97" t="s">
        <v>6039</v>
      </c>
      <c r="X2364" s="38" t="str">
        <f>IFERROR(VLOOKUP(ROWS($X$4:X2364),$Q$4:$R$5094,2,FALSE),"")</f>
        <v>Erbium</v>
      </c>
      <c r="Y2364" s="38" t="str">
        <f>IFERROR(VLOOKUP(ROWS($Y$4:Y2364),$P$4:$U$5094,6,FALSE),"")</f>
        <v>7440-52-0</v>
      </c>
      <c r="Z2364" s="38">
        <f>IF(ISNUMBER(SEARCH(Search!$K$21,'Valid Values - Search'!AA2364)),MAX($Z$3:Z2363)+1,0)</f>
        <v>2361</v>
      </c>
      <c r="AA2364" s="64" t="s">
        <v>13915</v>
      </c>
      <c r="AB2364" s="70" t="s">
        <v>1657</v>
      </c>
      <c r="AC2364" s="71" t="s">
        <v>1102</v>
      </c>
      <c r="AD2364" s="38" t="str">
        <f>IFERROR(VLOOKUP(ROWS($AD$4:AD2364),$Z$4:$AC$3778,2,FALSE),"")</f>
        <v>Ozone in the Atmosphere (50APP-D USEPA)</v>
      </c>
      <c r="AF2364" s="37"/>
    </row>
    <row r="2365" spans="16:32" ht="15" customHeight="1">
      <c r="P2365" s="38">
        <f>IF(ISNUMBER(SEARCH(Search!$K$13,'Valid Values - Search'!U2365)),MAX($P$3:P2364)+1,0)</f>
        <v>2362</v>
      </c>
      <c r="Q2365" s="38">
        <f>IF(ISNUMBER(SEARCH(Search!$K$5,'Valid Values - Search'!R2365)),MAX($Q$3:Q2364)+1,0)</f>
        <v>2362</v>
      </c>
      <c r="R2365" s="64" t="s">
        <v>6040</v>
      </c>
      <c r="S2365" s="70" t="s">
        <v>102</v>
      </c>
      <c r="T2365" s="70" t="s">
        <v>102</v>
      </c>
      <c r="U2365" s="93" t="s">
        <v>10355</v>
      </c>
      <c r="V2365" s="94">
        <v>323226</v>
      </c>
      <c r="W2365" s="97" t="s">
        <v>6040</v>
      </c>
      <c r="X2365" s="38" t="str">
        <f>IFERROR(VLOOKUP(ROWS($X$4:X2365),$Q$4:$R$5094,2,FALSE),"")</f>
        <v>Erythromycin</v>
      </c>
      <c r="Y2365" s="38" t="str">
        <f>IFERROR(VLOOKUP(ROWS($Y$4:Y2365),$P$4:$U$5094,6,FALSE),"")</f>
        <v>114-07-8</v>
      </c>
      <c r="Z2365" s="38">
        <f>IF(ISNUMBER(SEARCH(Search!$K$21,'Valid Values - Search'!AA2365)),MAX($Z$3:Z2364)+1,0)</f>
        <v>2362</v>
      </c>
      <c r="AA2365" s="64" t="s">
        <v>13916</v>
      </c>
      <c r="AB2365" s="70">
        <v>8311</v>
      </c>
      <c r="AC2365" s="71" t="s">
        <v>1151</v>
      </c>
      <c r="AD2365" s="38" t="str">
        <f>IFERROR(VLOOKUP(ROWS($AD$4:AD2365),$Z$4:$AC$3778,2,FALSE),"")</f>
        <v>Ozone in Water (8311 HACH)</v>
      </c>
      <c r="AF2365" s="37"/>
    </row>
    <row r="2366" spans="16:32" ht="15" customHeight="1">
      <c r="P2366" s="38">
        <f>IF(ISNUMBER(SEARCH(Search!$K$13,'Valid Values - Search'!U2366)),MAX($P$3:P2365)+1,0)</f>
        <v>2363</v>
      </c>
      <c r="Q2366" s="38">
        <f>IF(ISNUMBER(SEARCH(Search!$K$5,'Valid Values - Search'!R2366)),MAX($Q$3:Q2365)+1,0)</f>
        <v>2363</v>
      </c>
      <c r="R2366" s="64" t="s">
        <v>6041</v>
      </c>
      <c r="S2366" s="70" t="s">
        <v>102</v>
      </c>
      <c r="T2366" s="70" t="s">
        <v>102</v>
      </c>
      <c r="U2366" s="93" t="s">
        <v>10356</v>
      </c>
      <c r="V2366" s="94">
        <v>1004336</v>
      </c>
      <c r="W2366" s="97" t="s">
        <v>6041</v>
      </c>
      <c r="X2366" s="38" t="str">
        <f>IFERROR(VLOOKUP(ROWS($X$4:X2366),$Q$4:$R$5094,2,FALSE),"")</f>
        <v>Erythromycin-anhydro</v>
      </c>
      <c r="Y2366" s="38" t="str">
        <f>IFERROR(VLOOKUP(ROWS($Y$4:Y2366),$P$4:$U$5094,6,FALSE),"")</f>
        <v>23893-13-2</v>
      </c>
      <c r="Z2366" s="38">
        <f>IF(ISNUMBER(SEARCH(Search!$K$21,'Valid Values - Search'!AA2366)),MAX($Z$3:Z2365)+1,0)</f>
        <v>2363</v>
      </c>
      <c r="AA2366" s="64" t="s">
        <v>13917</v>
      </c>
      <c r="AB2366" s="70">
        <v>70606</v>
      </c>
      <c r="AC2366" s="71" t="s">
        <v>1775</v>
      </c>
      <c r="AD2366" s="38" t="str">
        <f>IFERROR(VLOOKUP(ROWS($AD$4:AD2366),$Z$4:$AC$3778,2,FALSE),"")</f>
        <v>PAH in soils/sediment by immunoassay (70606 MWI)</v>
      </c>
      <c r="AF2366" s="37"/>
    </row>
    <row r="2367" spans="16:32" ht="15" customHeight="1">
      <c r="P2367" s="38">
        <f>IF(ISNUMBER(SEARCH(Search!$K$13,'Valid Values - Search'!U2367)),MAX($P$3:P2366)+1,0)</f>
        <v>2364</v>
      </c>
      <c r="Q2367" s="38">
        <f>IF(ISNUMBER(SEARCH(Search!$K$5,'Valid Values - Search'!R2367)),MAX($Q$3:Q2366)+1,0)</f>
        <v>2364</v>
      </c>
      <c r="R2367" s="64" t="s">
        <v>6042</v>
      </c>
      <c r="S2367" s="70" t="s">
        <v>102</v>
      </c>
      <c r="T2367" s="70" t="s">
        <v>102</v>
      </c>
      <c r="U2367" s="93" t="s">
        <v>8459</v>
      </c>
      <c r="V2367" s="94">
        <v>1002621</v>
      </c>
      <c r="W2367" s="97" t="s">
        <v>6042</v>
      </c>
      <c r="X2367" s="38" t="str">
        <f>IFERROR(VLOOKUP(ROWS($X$4:X2367),$Q$4:$R$5094,2,FALSE),"")</f>
        <v>Erythromycin-H20</v>
      </c>
      <c r="Y2367" s="38" t="str">
        <f>IFERROR(VLOOKUP(ROWS($Y$4:Y2367),$P$4:$U$5094,6,FALSE),"")</f>
        <v>N/A</v>
      </c>
      <c r="Z2367" s="38">
        <f>IF(ISNUMBER(SEARCH(Search!$K$21,'Valid Values - Search'!AA2367)),MAX($Z$3:Z2366)+1,0)</f>
        <v>2364</v>
      </c>
      <c r="AA2367" s="64" t="s">
        <v>13918</v>
      </c>
      <c r="AB2367" s="70">
        <v>7061301</v>
      </c>
      <c r="AC2367" s="71" t="s">
        <v>1775</v>
      </c>
      <c r="AD2367" s="38" t="str">
        <f>IFERROR(VLOOKUP(ROWS($AD$4:AD2367),$Z$4:$AC$3778,2,FALSE),"")</f>
        <v>PAH in soils/sediment by immunoassay (7061301 MWI)</v>
      </c>
      <c r="AF2367" s="37"/>
    </row>
    <row r="2368" spans="16:32" ht="15" customHeight="1">
      <c r="P2368" s="38">
        <f>IF(ISNUMBER(SEARCH(Search!$K$13,'Valid Values - Search'!U2368)),MAX($P$3:P2367)+1,0)</f>
        <v>2365</v>
      </c>
      <c r="Q2368" s="38">
        <f>IF(ISNUMBER(SEARCH(Search!$K$5,'Valid Values - Search'!R2368)),MAX($Q$3:Q2367)+1,0)</f>
        <v>2365</v>
      </c>
      <c r="R2368" s="64" t="s">
        <v>6043</v>
      </c>
      <c r="S2368" s="70" t="s">
        <v>102</v>
      </c>
      <c r="T2368" s="70" t="s">
        <v>102</v>
      </c>
      <c r="U2368" s="93" t="s">
        <v>8459</v>
      </c>
      <c r="V2368" s="94" t="s">
        <v>8459</v>
      </c>
      <c r="W2368" s="97" t="s">
        <v>6043</v>
      </c>
      <c r="X2368" s="38" t="str">
        <f>IFERROR(VLOOKUP(ROWS($X$4:X2368),$Q$4:$R$5094,2,FALSE),"")</f>
        <v>Erythromycin-H2O-13C2</v>
      </c>
      <c r="Y2368" s="38" t="str">
        <f>IFERROR(VLOOKUP(ROWS($Y$4:Y2368),$P$4:$U$5094,6,FALSE),"")</f>
        <v>N/A</v>
      </c>
      <c r="Z2368" s="38">
        <f>IF(ISNUMBER(SEARCH(Search!$K$21,'Valid Values - Search'!AA2368)),MAX($Z$3:Z2367)+1,0)</f>
        <v>2365</v>
      </c>
      <c r="AA2368" s="64" t="s">
        <v>13919</v>
      </c>
      <c r="AB2368" s="70" t="s">
        <v>2008</v>
      </c>
      <c r="AC2368" s="71" t="s">
        <v>1775</v>
      </c>
      <c r="AD2368" s="38" t="str">
        <f>IFERROR(VLOOKUP(ROWS($AD$4:AD2368),$Z$4:$AC$3778,2,FALSE),"")</f>
        <v>PAH in soils/sediment by immunoassay (A00157/A00160 MWI)</v>
      </c>
      <c r="AF2368" s="37"/>
    </row>
    <row r="2369" spans="16:32" ht="15" customHeight="1">
      <c r="P2369" s="38">
        <f>IF(ISNUMBER(SEARCH(Search!$K$13,'Valid Values - Search'!U2369)),MAX($P$3:P2368)+1,0)</f>
        <v>2366</v>
      </c>
      <c r="Q2369" s="38">
        <f>IF(ISNUMBER(SEARCH(Search!$K$5,'Valid Values - Search'!R2369)),MAX($Q$3:Q2368)+1,0)</f>
        <v>2366</v>
      </c>
      <c r="R2369" s="64" t="s">
        <v>6044</v>
      </c>
      <c r="S2369" s="70" t="s">
        <v>102</v>
      </c>
      <c r="T2369" s="70" t="s">
        <v>102</v>
      </c>
      <c r="U2369" s="93" t="s">
        <v>8459</v>
      </c>
      <c r="V2369" s="94">
        <v>9779</v>
      </c>
      <c r="W2369" s="97" t="s">
        <v>6044</v>
      </c>
      <c r="X2369" s="38" t="str">
        <f>IFERROR(VLOOKUP(ROWS($X$4:X2369),$Q$4:$R$5094,2,FALSE),"")</f>
        <v>Escherichia</v>
      </c>
      <c r="Y2369" s="38" t="str">
        <f>IFERROR(VLOOKUP(ROWS($Y$4:Y2369),$P$4:$U$5094,6,FALSE),"")</f>
        <v>N/A</v>
      </c>
      <c r="Z2369" s="38">
        <f>IF(ISNUMBER(SEARCH(Search!$K$21,'Valid Values - Search'!AA2369)),MAX($Z$3:Z2368)+1,0)</f>
        <v>2366</v>
      </c>
      <c r="AA2369" s="64" t="s">
        <v>13920</v>
      </c>
      <c r="AB2369" s="70" t="s">
        <v>2013</v>
      </c>
      <c r="AC2369" s="71" t="s">
        <v>1775</v>
      </c>
      <c r="AD2369" s="38" t="str">
        <f>IFERROR(VLOOKUP(ROWS($AD$4:AD2369),$Z$4:$AC$3778,2,FALSE),"")</f>
        <v>PAH in soils/sediment by immunoassay (A00201/A00204 MWI)</v>
      </c>
      <c r="AF2369" s="37"/>
    </row>
    <row r="2370" spans="16:32" ht="15" customHeight="1">
      <c r="P2370" s="38">
        <f>IF(ISNUMBER(SEARCH(Search!$K$13,'Valid Values - Search'!U2370)),MAX($P$3:P2369)+1,0)</f>
        <v>2367</v>
      </c>
      <c r="Q2370" s="38">
        <f>IF(ISNUMBER(SEARCH(Search!$K$5,'Valid Values - Search'!R2370)),MAX($Q$3:Q2369)+1,0)</f>
        <v>2367</v>
      </c>
      <c r="R2370" s="64" t="s">
        <v>6045</v>
      </c>
      <c r="S2370" s="70" t="s">
        <v>102</v>
      </c>
      <c r="T2370" s="70" t="s">
        <v>102</v>
      </c>
      <c r="U2370" s="93" t="s">
        <v>8949</v>
      </c>
      <c r="V2370" s="94">
        <v>9780</v>
      </c>
      <c r="W2370" s="97" t="s">
        <v>6045</v>
      </c>
      <c r="X2370" s="38" t="str">
        <f>IFERROR(VLOOKUP(ROWS($X$4:X2370),$Q$4:$R$5094,2,FALSE),"")</f>
        <v>Escherichia coli</v>
      </c>
      <c r="Y2370" s="38" t="str">
        <f>IFERROR(VLOOKUP(ROWS($Y$4:Y2370),$P$4:$U$5094,6,FALSE),"")</f>
        <v>68583-22-2</v>
      </c>
      <c r="Z2370" s="38">
        <f>IF(ISNUMBER(SEARCH(Search!$K$21,'Valid Values - Search'!AA2370)),MAX($Z$3:Z2369)+1,0)</f>
        <v>2367</v>
      </c>
      <c r="AA2370" s="64" t="s">
        <v>13921</v>
      </c>
      <c r="AB2370" s="70">
        <v>70620</v>
      </c>
      <c r="AC2370" s="71" t="s">
        <v>1775</v>
      </c>
      <c r="AD2370" s="38" t="str">
        <f>IFERROR(VLOOKUP(ROWS($AD$4:AD2370),$Z$4:$AC$3778,2,FALSE),"")</f>
        <v>PAH in water by immunoassay (70620 MWI)</v>
      </c>
      <c r="AF2370" s="37"/>
    </row>
    <row r="2371" spans="16:32" ht="15" customHeight="1">
      <c r="P2371" s="38">
        <f>IF(ISNUMBER(SEARCH(Search!$K$13,'Valid Values - Search'!U2371)),MAX($P$3:P2370)+1,0)</f>
        <v>2368</v>
      </c>
      <c r="Q2371" s="38">
        <f>IF(ISNUMBER(SEARCH(Search!$K$5,'Valid Values - Search'!R2371)),MAX($Q$3:Q2370)+1,0)</f>
        <v>2368</v>
      </c>
      <c r="R2371" s="64" t="s">
        <v>6046</v>
      </c>
      <c r="S2371" s="70" t="s">
        <v>102</v>
      </c>
      <c r="T2371" s="70" t="s">
        <v>102</v>
      </c>
      <c r="U2371" s="93" t="s">
        <v>8459</v>
      </c>
      <c r="V2371" s="94">
        <v>1004268</v>
      </c>
      <c r="W2371" s="97" t="s">
        <v>6046</v>
      </c>
      <c r="X2371" s="38" t="str">
        <f>IFERROR(VLOOKUP(ROWS($X$4:X2371),$Q$4:$R$5094,2,FALSE),"")</f>
        <v>Escherichia coli proportional contribution by human (%)</v>
      </c>
      <c r="Y2371" s="38" t="str">
        <f>IFERROR(VLOOKUP(ROWS($Y$4:Y2371),$P$4:$U$5094,6,FALSE),"")</f>
        <v>N/A</v>
      </c>
      <c r="Z2371" s="38">
        <f>IF(ISNUMBER(SEARCH(Search!$K$21,'Valid Values - Search'!AA2371)),MAX($Z$3:Z2370)+1,0)</f>
        <v>2368</v>
      </c>
      <c r="AA2371" s="64" t="s">
        <v>13922</v>
      </c>
      <c r="AB2371" s="70" t="s">
        <v>2007</v>
      </c>
      <c r="AC2371" s="71" t="s">
        <v>1775</v>
      </c>
      <c r="AD2371" s="38" t="str">
        <f>IFERROR(VLOOKUP(ROWS($AD$4:AD2371),$Z$4:$AC$3778,2,FALSE),"")</f>
        <v>PAH in water by immunoassay (A00157 MWI)</v>
      </c>
      <c r="AF2371" s="37"/>
    </row>
    <row r="2372" spans="16:32" ht="15" customHeight="1">
      <c r="P2372" s="38">
        <f>IF(ISNUMBER(SEARCH(Search!$K$13,'Valid Values - Search'!U2372)),MAX($P$3:P2371)+1,0)</f>
        <v>2369</v>
      </c>
      <c r="Q2372" s="38">
        <f>IF(ISNUMBER(SEARCH(Search!$K$5,'Valid Values - Search'!R2372)),MAX($Q$3:Q2371)+1,0)</f>
        <v>2369</v>
      </c>
      <c r="R2372" s="64" t="s">
        <v>6047</v>
      </c>
      <c r="S2372" s="70" t="s">
        <v>102</v>
      </c>
      <c r="T2372" s="70" t="s">
        <v>102</v>
      </c>
      <c r="U2372" s="93" t="s">
        <v>8459</v>
      </c>
      <c r="V2372" s="94">
        <v>1004361</v>
      </c>
      <c r="W2372" s="97" t="s">
        <v>6047</v>
      </c>
      <c r="X2372" s="38" t="str">
        <f>IFERROR(VLOOKUP(ROWS($X$4:X2372),$Q$4:$R$5094,2,FALSE),"")</f>
        <v>Escherichia coli proportional contribution by livestock (%)</v>
      </c>
      <c r="Y2372" s="38" t="str">
        <f>IFERROR(VLOOKUP(ROWS($Y$4:Y2372),$P$4:$U$5094,6,FALSE),"")</f>
        <v>N/A</v>
      </c>
      <c r="Z2372" s="38">
        <f>IF(ISNUMBER(SEARCH(Search!$K$21,'Valid Values - Search'!AA2372)),MAX($Z$3:Z2371)+1,0)</f>
        <v>2369</v>
      </c>
      <c r="AA2372" s="64" t="s">
        <v>13923</v>
      </c>
      <c r="AB2372" s="70" t="s">
        <v>2012</v>
      </c>
      <c r="AC2372" s="71" t="s">
        <v>1775</v>
      </c>
      <c r="AD2372" s="38" t="str">
        <f>IFERROR(VLOOKUP(ROWS($AD$4:AD2372),$Z$4:$AC$3778,2,FALSE),"")</f>
        <v>PAH in water by immunoassay (A00201 MWI)</v>
      </c>
      <c r="AF2372" s="37"/>
    </row>
    <row r="2373" spans="16:32" ht="15" customHeight="1">
      <c r="P2373" s="38">
        <f>IF(ISNUMBER(SEARCH(Search!$K$13,'Valid Values - Search'!U2373)),MAX($P$3:P2372)+1,0)</f>
        <v>2370</v>
      </c>
      <c r="Q2373" s="38">
        <f>IF(ISNUMBER(SEARCH(Search!$K$5,'Valid Values - Search'!R2373)),MAX($Q$3:Q2372)+1,0)</f>
        <v>2370</v>
      </c>
      <c r="R2373" s="64" t="s">
        <v>6048</v>
      </c>
      <c r="S2373" s="70" t="s">
        <v>102</v>
      </c>
      <c r="T2373" s="70" t="s">
        <v>102</v>
      </c>
      <c r="U2373" s="93" t="s">
        <v>8459</v>
      </c>
      <c r="V2373" s="94">
        <v>1004388</v>
      </c>
      <c r="W2373" s="97" t="s">
        <v>6048</v>
      </c>
      <c r="X2373" s="38" t="str">
        <f>IFERROR(VLOOKUP(ROWS($X$4:X2373),$Q$4:$R$5094,2,FALSE),"")</f>
        <v>Escherichia coli proportional contribution by pet (%)</v>
      </c>
      <c r="Y2373" s="38" t="str">
        <f>IFERROR(VLOOKUP(ROWS($Y$4:Y2373),$P$4:$U$5094,6,FALSE),"")</f>
        <v>N/A</v>
      </c>
      <c r="Z2373" s="38">
        <f>IF(ISNUMBER(SEARCH(Search!$K$21,'Valid Values - Search'!AA2373)),MAX($Z$3:Z2372)+1,0)</f>
        <v>2370</v>
      </c>
      <c r="AA2373" s="64" t="s">
        <v>13924</v>
      </c>
      <c r="AB2373" s="70" t="s">
        <v>1888</v>
      </c>
      <c r="AC2373" s="71" t="s">
        <v>1102</v>
      </c>
      <c r="AD2373" s="38" t="str">
        <f>IFERROR(VLOOKUP(ROWS($AD$4:AD2373),$Z$4:$AC$3778,2,FALSE),"")</f>
        <v>PAHs and PCBs in Soils/Wastes: TE/GC/MS (8275A USEPA)</v>
      </c>
      <c r="AF2373" s="37"/>
    </row>
    <row r="2374" spans="16:32" ht="15" customHeight="1">
      <c r="P2374" s="38">
        <f>IF(ISNUMBER(SEARCH(Search!$K$13,'Valid Values - Search'!U2374)),MAX($P$3:P2373)+1,0)</f>
        <v>2371</v>
      </c>
      <c r="Q2374" s="38">
        <f>IF(ISNUMBER(SEARCH(Search!$K$5,'Valid Values - Search'!R2374)),MAX($Q$3:Q2373)+1,0)</f>
        <v>2371</v>
      </c>
      <c r="R2374" s="64" t="s">
        <v>6049</v>
      </c>
      <c r="S2374" s="70" t="s">
        <v>102</v>
      </c>
      <c r="T2374" s="70" t="s">
        <v>102</v>
      </c>
      <c r="U2374" s="93" t="s">
        <v>8459</v>
      </c>
      <c r="V2374" s="94">
        <v>1004326</v>
      </c>
      <c r="W2374" s="97" t="s">
        <v>6049</v>
      </c>
      <c r="X2374" s="38" t="str">
        <f>IFERROR(VLOOKUP(ROWS($X$4:X2374),$Q$4:$R$5094,2,FALSE),"")</f>
        <v>Escherichia coli proportional contribution by wildlife (%)</v>
      </c>
      <c r="Y2374" s="38" t="str">
        <f>IFERROR(VLOOKUP(ROWS($Y$4:Y2374),$P$4:$U$5094,6,FALSE),"")</f>
        <v>N/A</v>
      </c>
      <c r="Z2374" s="38">
        <f>IF(ISNUMBER(SEARCH(Search!$K$21,'Valid Values - Search'!AA2374)),MAX($Z$3:Z2373)+1,0)</f>
        <v>2371</v>
      </c>
      <c r="AA2374" s="64" t="s">
        <v>13925</v>
      </c>
      <c r="AB2374" s="70" t="s">
        <v>3210</v>
      </c>
      <c r="AC2374" s="71" t="s">
        <v>1102</v>
      </c>
      <c r="AD2374" s="38" t="str">
        <f>IFERROR(VLOOKUP(ROWS($AD$4:AD2374),$Z$4:$AC$3778,2,FALSE),"")</f>
        <v>PAHs in Water by GC/FID (PAH-002 USEPA)</v>
      </c>
      <c r="AF2374" s="37"/>
    </row>
    <row r="2375" spans="16:32" ht="15" customHeight="1">
      <c r="P2375" s="38">
        <f>IF(ISNUMBER(SEARCH(Search!$K$13,'Valid Values - Search'!U2375)),MAX($P$3:P2374)+1,0)</f>
        <v>2372</v>
      </c>
      <c r="Q2375" s="38">
        <f>IF(ISNUMBER(SEARCH(Search!$K$5,'Valid Values - Search'!R2375)),MAX($Q$3:Q2374)+1,0)</f>
        <v>2372</v>
      </c>
      <c r="R2375" s="64" t="s">
        <v>6050</v>
      </c>
      <c r="S2375" s="70" t="s">
        <v>102</v>
      </c>
      <c r="T2375" s="70" t="s">
        <v>102</v>
      </c>
      <c r="U2375" s="93" t="s">
        <v>10357</v>
      </c>
      <c r="V2375" s="94">
        <v>1004304</v>
      </c>
      <c r="W2375" s="97" t="s">
        <v>6050</v>
      </c>
      <c r="X2375" s="38" t="str">
        <f>IFERROR(VLOOKUP(ROWS($X$4:X2375),$Q$4:$R$5094,2,FALSE),"")</f>
        <v>Escitalopram</v>
      </c>
      <c r="Y2375" s="38" t="str">
        <f>IFERROR(VLOOKUP(ROWS($Y$4:Y2375),$P$4:$U$5094,6,FALSE),"")</f>
        <v>128196-01-0</v>
      </c>
      <c r="Z2375" s="38">
        <f>IF(ISNUMBER(SEARCH(Search!$K$21,'Valid Values - Search'!AA2375)),MAX($Z$3:Z2374)+1,0)</f>
        <v>2372</v>
      </c>
      <c r="AA2375" s="64" t="s">
        <v>13926</v>
      </c>
      <c r="AB2375" s="70" t="s">
        <v>2370</v>
      </c>
      <c r="AC2375" s="71" t="s">
        <v>1184</v>
      </c>
      <c r="AD2375" s="38" t="str">
        <f>IFERROR(VLOOKUP(ROWS($AD$4:AD2375),$Z$4:$AC$3778,2,FALSE),"")</f>
        <v>PAHs in Water by HPLC/UV (D4657 ASTM)</v>
      </c>
      <c r="AF2375" s="37"/>
    </row>
    <row r="2376" spans="16:32" ht="15" customHeight="1">
      <c r="P2376" s="38">
        <f>IF(ISNUMBER(SEARCH(Search!$K$13,'Valid Values - Search'!U2376)),MAX($P$3:P2375)+1,0)</f>
        <v>2373</v>
      </c>
      <c r="Q2376" s="38">
        <f>IF(ISNUMBER(SEARCH(Search!$K$5,'Valid Values - Search'!R2376)),MAX($Q$3:Q2375)+1,0)</f>
        <v>2373</v>
      </c>
      <c r="R2376" s="64" t="s">
        <v>6051</v>
      </c>
      <c r="S2376" s="70" t="s">
        <v>101</v>
      </c>
      <c r="T2376" s="70" t="s">
        <v>102</v>
      </c>
      <c r="U2376" s="93" t="s">
        <v>8805</v>
      </c>
      <c r="V2376" s="94">
        <v>970</v>
      </c>
      <c r="W2376" s="97" t="s">
        <v>6051</v>
      </c>
      <c r="X2376" s="38" t="str">
        <f>IFERROR(VLOOKUP(ROWS($X$4:X2376),$Q$4:$R$5094,2,FALSE),"")</f>
        <v>Esfenvalerate</v>
      </c>
      <c r="Y2376" s="38" t="str">
        <f>IFERROR(VLOOKUP(ROWS($Y$4:Y2376),$P$4:$U$5094,6,FALSE),"")</f>
        <v>66230-04-4</v>
      </c>
      <c r="Z2376" s="38">
        <f>IF(ISNUMBER(SEARCH(Search!$K$21,'Valid Values - Search'!AA2376)),MAX($Z$3:Z2375)+1,0)</f>
        <v>2373</v>
      </c>
      <c r="AA2376" s="64" t="s">
        <v>13927</v>
      </c>
      <c r="AB2376" s="70">
        <v>253.1</v>
      </c>
      <c r="AC2376" s="71" t="s">
        <v>1102</v>
      </c>
      <c r="AD2376" s="38" t="str">
        <f>IFERROR(VLOOKUP(ROWS($AD$4:AD2376),$Z$4:$AC$3778,2,FALSE),"")</f>
        <v>Palladium by FLAA (253.1 USEPA)</v>
      </c>
      <c r="AF2376" s="37"/>
    </row>
    <row r="2377" spans="16:32" ht="15" customHeight="1">
      <c r="P2377" s="38">
        <f>IF(ISNUMBER(SEARCH(Search!$K$13,'Valid Values - Search'!U2377)),MAX($P$3:P2376)+1,0)</f>
        <v>2374</v>
      </c>
      <c r="Q2377" s="38">
        <f>IF(ISNUMBER(SEARCH(Search!$K$5,'Valid Values - Search'!R2377)),MAX($Q$3:Q2376)+1,0)</f>
        <v>2374</v>
      </c>
      <c r="R2377" s="64" t="s">
        <v>6052</v>
      </c>
      <c r="S2377" s="70" t="s">
        <v>101</v>
      </c>
      <c r="T2377" s="70" t="s">
        <v>102</v>
      </c>
      <c r="U2377" s="93" t="s">
        <v>8806</v>
      </c>
      <c r="V2377" s="94">
        <v>971</v>
      </c>
      <c r="W2377" s="97" t="s">
        <v>6052</v>
      </c>
      <c r="X2377" s="38" t="str">
        <f>IFERROR(VLOOKUP(ROWS($X$4:X2377),$Q$4:$R$5094,2,FALSE),"")</f>
        <v>Estradiol</v>
      </c>
      <c r="Y2377" s="38" t="str">
        <f>IFERROR(VLOOKUP(ROWS($Y$4:Y2377),$P$4:$U$5094,6,FALSE),"")</f>
        <v>50-28-2</v>
      </c>
      <c r="Z2377" s="38">
        <f>IF(ISNUMBER(SEARCH(Search!$K$21,'Valid Values - Search'!AA2377)),MAX($Z$3:Z2376)+1,0)</f>
        <v>2374</v>
      </c>
      <c r="AA2377" s="64" t="s">
        <v>13928</v>
      </c>
      <c r="AB2377" s="70">
        <v>253.2</v>
      </c>
      <c r="AC2377" s="71" t="s">
        <v>1102</v>
      </c>
      <c r="AD2377" s="38" t="str">
        <f>IFERROR(VLOOKUP(ROWS($AD$4:AD2377),$Z$4:$AC$3778,2,FALSE),"")</f>
        <v>Palladium by GFAA (253.2 USEPA)</v>
      </c>
      <c r="AF2377" s="37"/>
    </row>
    <row r="2378" spans="16:32" ht="15" customHeight="1">
      <c r="P2378" s="38">
        <f>IF(ISNUMBER(SEARCH(Search!$K$13,'Valid Values - Search'!U2378)),MAX($P$3:P2377)+1,0)</f>
        <v>2375</v>
      </c>
      <c r="Q2378" s="38">
        <f>IF(ISNUMBER(SEARCH(Search!$K$5,'Valid Values - Search'!R2378)),MAX($Q$3:Q2377)+1,0)</f>
        <v>2375</v>
      </c>
      <c r="R2378" s="64" t="s">
        <v>6053</v>
      </c>
      <c r="S2378" s="70" t="s">
        <v>101</v>
      </c>
      <c r="T2378" s="70" t="s">
        <v>102</v>
      </c>
      <c r="U2378" s="93" t="s">
        <v>8807</v>
      </c>
      <c r="V2378" s="94">
        <v>1002491</v>
      </c>
      <c r="W2378" s="97" t="s">
        <v>6053</v>
      </c>
      <c r="X2378" s="38" t="str">
        <f>IFERROR(VLOOKUP(ROWS($X$4:X2378),$Q$4:$R$5094,2,FALSE),"")</f>
        <v>Estriol</v>
      </c>
      <c r="Y2378" s="38" t="str">
        <f>IFERROR(VLOOKUP(ROWS($Y$4:Y2378),$P$4:$U$5094,6,FALSE),"")</f>
        <v>50-27-1</v>
      </c>
      <c r="Z2378" s="38">
        <f>IF(ISNUMBER(SEARCH(Search!$K$21,'Valid Values - Search'!AA2378)),MAX($Z$3:Z2377)+1,0)</f>
        <v>2375</v>
      </c>
      <c r="AA2378" s="64" t="s">
        <v>13929</v>
      </c>
      <c r="AB2378" s="70" t="s">
        <v>1452</v>
      </c>
      <c r="AC2378" s="71" t="s">
        <v>1156</v>
      </c>
      <c r="AD2378" s="38" t="str">
        <f>IFERROR(VLOOKUP(ROWS($AD$4:AD2378),$Z$4:$AC$3778,2,FALSE),"")</f>
        <v>Palladium in Water (3500-PD APHA)</v>
      </c>
      <c r="AF2378" s="37"/>
    </row>
    <row r="2379" spans="16:32" ht="15" customHeight="1">
      <c r="P2379" s="38">
        <f>IF(ISNUMBER(SEARCH(Search!$K$13,'Valid Values - Search'!U2379)),MAX($P$3:P2378)+1,0)</f>
        <v>2376</v>
      </c>
      <c r="Q2379" s="38">
        <f>IF(ISNUMBER(SEARCH(Search!$K$5,'Valid Values - Search'!R2379)),MAX($Q$3:Q2378)+1,0)</f>
        <v>2376</v>
      </c>
      <c r="R2379" s="64" t="s">
        <v>6054</v>
      </c>
      <c r="S2379" s="70" t="s">
        <v>102</v>
      </c>
      <c r="T2379" s="70" t="s">
        <v>102</v>
      </c>
      <c r="U2379" s="93" t="s">
        <v>10358</v>
      </c>
      <c r="V2379" s="94">
        <v>1004093</v>
      </c>
      <c r="W2379" s="97" t="s">
        <v>6054</v>
      </c>
      <c r="X2379" s="38" t="str">
        <f>IFERROR(VLOOKUP(ROWS($X$4:X2379),$Q$4:$R$5094,2,FALSE),"")</f>
        <v>Estriol-d3</v>
      </c>
      <c r="Y2379" s="38" t="str">
        <f>IFERROR(VLOOKUP(ROWS($Y$4:Y2379),$P$4:$U$5094,6,FALSE),"")</f>
        <v>79037-36-8</v>
      </c>
      <c r="Z2379" s="38">
        <f>IF(ISNUMBER(SEARCH(Search!$K$21,'Valid Values - Search'!AA2379)),MAX($Z$3:Z2378)+1,0)</f>
        <v>2376</v>
      </c>
      <c r="AA2379" s="64" t="s">
        <v>13930</v>
      </c>
      <c r="AB2379" s="70" t="s">
        <v>2565</v>
      </c>
      <c r="AC2379" s="71" t="s">
        <v>1102</v>
      </c>
      <c r="AD2379" s="38" t="str">
        <f>IFERROR(VLOOKUP(ROWS($AD$4:AD2379),$Z$4:$AC$3778,2,FALSE),"")</f>
        <v>para-Nitrophenol in Urine (HERL_012 USEPA)</v>
      </c>
      <c r="AF2379" s="37"/>
    </row>
    <row r="2380" spans="16:32" ht="15" customHeight="1">
      <c r="P2380" s="38">
        <f>IF(ISNUMBER(SEARCH(Search!$K$13,'Valid Values - Search'!U2380)),MAX($P$3:P2379)+1,0)</f>
        <v>2377</v>
      </c>
      <c r="Q2380" s="38">
        <f>IF(ISNUMBER(SEARCH(Search!$K$5,'Valid Values - Search'!R2380)),MAX($Q$3:Q2379)+1,0)</f>
        <v>2377</v>
      </c>
      <c r="R2380" s="64" t="s">
        <v>6055</v>
      </c>
      <c r="S2380" s="70" t="s">
        <v>102</v>
      </c>
      <c r="T2380" s="70" t="s">
        <v>102</v>
      </c>
      <c r="U2380" s="93" t="s">
        <v>8459</v>
      </c>
      <c r="V2380" s="94">
        <v>1004085</v>
      </c>
      <c r="W2380" s="97" t="s">
        <v>6055</v>
      </c>
      <c r="X2380" s="38" t="str">
        <f>IFERROR(VLOOKUP(ROWS($X$4:X2380),$Q$4:$R$5094,2,FALSE),"")</f>
        <v>Estriol-d4</v>
      </c>
      <c r="Y2380" s="38" t="str">
        <f>IFERROR(VLOOKUP(ROWS($Y$4:Y2380),$P$4:$U$5094,6,FALSE),"")</f>
        <v>N/A</v>
      </c>
      <c r="Z2380" s="38">
        <f>IF(ISNUMBER(SEARCH(Search!$K$21,'Valid Values - Search'!AA2380)),MAX($Z$3:Z2379)+1,0)</f>
        <v>2377</v>
      </c>
      <c r="AA2380" s="64" t="s">
        <v>13931</v>
      </c>
      <c r="AB2380" s="70" t="s">
        <v>3443</v>
      </c>
      <c r="AC2380" s="71" t="s">
        <v>1102</v>
      </c>
      <c r="AD2380" s="38" t="str">
        <f>IFERROR(VLOOKUP(ROWS($AD$4:AD2380),$Z$4:$AC$3778,2,FALSE),"")</f>
        <v>Paraquat by HPLC (PMD-PAP USEPA)</v>
      </c>
      <c r="AF2380" s="37"/>
    </row>
    <row r="2381" spans="16:32" ht="15" customHeight="1">
      <c r="P2381" s="38">
        <f>IF(ISNUMBER(SEARCH(Search!$K$13,'Valid Values - Search'!U2381)),MAX($P$3:P2380)+1,0)</f>
        <v>2378</v>
      </c>
      <c r="Q2381" s="38">
        <f>IF(ISNUMBER(SEARCH(Search!$K$5,'Valid Values - Search'!R2381)),MAX($Q$3:Q2380)+1,0)</f>
        <v>2378</v>
      </c>
      <c r="R2381" s="64" t="s">
        <v>6056</v>
      </c>
      <c r="S2381" s="70" t="s">
        <v>101</v>
      </c>
      <c r="T2381" s="70" t="s">
        <v>102</v>
      </c>
      <c r="U2381" s="93" t="s">
        <v>8808</v>
      </c>
      <c r="V2381" s="94">
        <v>323227</v>
      </c>
      <c r="W2381" s="97" t="s">
        <v>6056</v>
      </c>
      <c r="X2381" s="38" t="str">
        <f>IFERROR(VLOOKUP(ROWS($X$4:X2381),$Q$4:$R$5094,2,FALSE),"")</f>
        <v>Estrone</v>
      </c>
      <c r="Y2381" s="38" t="str">
        <f>IFERROR(VLOOKUP(ROWS($Y$4:Y2381),$P$4:$U$5094,6,FALSE),"")</f>
        <v>53-16-7</v>
      </c>
      <c r="Z2381" s="38">
        <f>IF(ISNUMBER(SEARCH(Search!$K$21,'Valid Values - Search'!AA2381)),MAX($Z$3:Z2380)+1,0)</f>
        <v>2378</v>
      </c>
      <c r="AA2381" s="64" t="s">
        <v>13932</v>
      </c>
      <c r="AB2381" s="70">
        <v>5003</v>
      </c>
      <c r="AC2381" s="71" t="s">
        <v>1150</v>
      </c>
      <c r="AD2381" s="38" t="str">
        <f>IFERROR(VLOOKUP(ROWS($AD$4:AD2381),$Z$4:$AC$3778,2,FALSE),"")</f>
        <v>Paraquat by HPLC/UV (5003 NIOSH)</v>
      </c>
      <c r="AF2381" s="37"/>
    </row>
    <row r="2382" spans="16:32" ht="15" customHeight="1">
      <c r="P2382" s="38">
        <f>IF(ISNUMBER(SEARCH(Search!$K$13,'Valid Values - Search'!U2382)),MAX($P$3:P2381)+1,0)</f>
        <v>2379</v>
      </c>
      <c r="Q2382" s="38">
        <f>IF(ISNUMBER(SEARCH(Search!$K$5,'Valid Values - Search'!R2382)),MAX($Q$3:Q2381)+1,0)</f>
        <v>2379</v>
      </c>
      <c r="R2382" s="64" t="s">
        <v>6057</v>
      </c>
      <c r="S2382" s="70" t="s">
        <v>102</v>
      </c>
      <c r="T2382" s="70" t="s">
        <v>102</v>
      </c>
      <c r="U2382" s="93" t="s">
        <v>8459</v>
      </c>
      <c r="V2382" s="94">
        <v>1004087</v>
      </c>
      <c r="W2382" s="97" t="s">
        <v>6057</v>
      </c>
      <c r="X2382" s="38" t="str">
        <f>IFERROR(VLOOKUP(ROWS($X$4:X2382),$Q$4:$R$5094,2,FALSE),"")</f>
        <v>Estrone-13C6</v>
      </c>
      <c r="Y2382" s="38" t="str">
        <f>IFERROR(VLOOKUP(ROWS($Y$4:Y2382),$P$4:$U$5094,6,FALSE),"")</f>
        <v>N/A</v>
      </c>
      <c r="Z2382" s="38">
        <f>IF(ISNUMBER(SEARCH(Search!$K$21,'Valid Values - Search'!AA2382)),MAX($Z$3:Z2381)+1,0)</f>
        <v>2379</v>
      </c>
      <c r="AA2382" s="64" t="s">
        <v>13933</v>
      </c>
      <c r="AB2382" s="70" t="s">
        <v>2005</v>
      </c>
      <c r="AC2382" s="71" t="s">
        <v>1775</v>
      </c>
      <c r="AD2382" s="38" t="str">
        <f>IFERROR(VLOOKUP(ROWS($AD$4:AD2382),$Z$4:$AC$3778,2,FALSE),"")</f>
        <v>Paraquat in water by Immunoassay (A00147 MWI)</v>
      </c>
      <c r="AF2382" s="37"/>
    </row>
    <row r="2383" spans="16:32" ht="15" customHeight="1">
      <c r="P2383" s="38">
        <f>IF(ISNUMBER(SEARCH(Search!$K$13,'Valid Values - Search'!U2383)),MAX($P$3:P2382)+1,0)</f>
        <v>2380</v>
      </c>
      <c r="Q2383" s="38">
        <f>IF(ISNUMBER(SEARCH(Search!$K$5,'Valid Values - Search'!R2383)),MAX($Q$3:Q2382)+1,0)</f>
        <v>2380</v>
      </c>
      <c r="R2383" s="64" t="s">
        <v>6058</v>
      </c>
      <c r="S2383" s="70" t="s">
        <v>102</v>
      </c>
      <c r="T2383" s="70" t="s">
        <v>102</v>
      </c>
      <c r="U2383" s="93" t="s">
        <v>10359</v>
      </c>
      <c r="V2383" s="94">
        <v>1004078</v>
      </c>
      <c r="W2383" s="97" t="s">
        <v>6058</v>
      </c>
      <c r="X2383" s="38" t="str">
        <f>IFERROR(VLOOKUP(ROWS($X$4:X2383),$Q$4:$R$5094,2,FALSE),"")</f>
        <v>Estrone-d4</v>
      </c>
      <c r="Y2383" s="38" t="str">
        <f>IFERROR(VLOOKUP(ROWS($Y$4:Y2383),$P$4:$U$5094,6,FALSE),"")</f>
        <v>53866-34-5</v>
      </c>
      <c r="Z2383" s="38">
        <f>IF(ISNUMBER(SEARCH(Search!$K$21,'Valid Values - Search'!AA2383)),MAX($Z$3:Z2382)+1,0)</f>
        <v>2380</v>
      </c>
      <c r="AA2383" s="64" t="s">
        <v>13934</v>
      </c>
      <c r="AB2383" s="70" t="s">
        <v>3445</v>
      </c>
      <c r="AC2383" s="71" t="s">
        <v>1102</v>
      </c>
      <c r="AD2383" s="38" t="str">
        <f>IFERROR(VLOOKUP(ROWS($AD$4:AD2383),$Z$4:$AC$3778,2,FALSE),"")</f>
        <v>Parathion by HPLC (PMD-PAR(LC) USEPA)</v>
      </c>
      <c r="AF2383" s="37"/>
    </row>
    <row r="2384" spans="16:32" ht="15" customHeight="1">
      <c r="P2384" s="38">
        <f>IF(ISNUMBER(SEARCH(Search!$K$13,'Valid Values - Search'!U2384)),MAX($P$3:P2383)+1,0)</f>
        <v>2381</v>
      </c>
      <c r="Q2384" s="38">
        <f>IF(ISNUMBER(SEARCH(Search!$K$5,'Valid Values - Search'!R2384)),MAX($Q$3:Q2383)+1,0)</f>
        <v>2381</v>
      </c>
      <c r="R2384" s="64" t="s">
        <v>6059</v>
      </c>
      <c r="S2384" s="70" t="s">
        <v>102</v>
      </c>
      <c r="T2384" s="70" t="s">
        <v>102</v>
      </c>
      <c r="U2384" s="93" t="s">
        <v>10360</v>
      </c>
      <c r="V2384" s="94">
        <v>972</v>
      </c>
      <c r="W2384" s="97" t="s">
        <v>6059</v>
      </c>
      <c r="X2384" s="38" t="str">
        <f>IFERROR(VLOOKUP(ROWS($X$4:X2384),$Q$4:$R$5094,2,FALSE),"")</f>
        <v>Ethalfluralin</v>
      </c>
      <c r="Y2384" s="38" t="str">
        <f>IFERROR(VLOOKUP(ROWS($Y$4:Y2384),$P$4:$U$5094,6,FALSE),"")</f>
        <v>55283-68-6</v>
      </c>
      <c r="Z2384" s="38">
        <f>IF(ISNUMBER(SEARCH(Search!$K$21,'Valid Values - Search'!AA2384)),MAX($Z$3:Z2383)+1,0)</f>
        <v>2381</v>
      </c>
      <c r="AA2384" s="64" t="s">
        <v>13935</v>
      </c>
      <c r="AB2384" s="70" t="s">
        <v>3444</v>
      </c>
      <c r="AC2384" s="71" t="s">
        <v>1102</v>
      </c>
      <c r="AD2384" s="38" t="str">
        <f>IFERROR(VLOOKUP(ROWS($AD$4:AD2384),$Z$4:$AC$3778,2,FALSE),"")</f>
        <v>Parathion in Carbaryl by GC/FID (PMD-PAR(GC) USEPA)</v>
      </c>
      <c r="AF2384" s="37"/>
    </row>
    <row r="2385" spans="16:32" ht="15" customHeight="1">
      <c r="P2385" s="38">
        <f>IF(ISNUMBER(SEARCH(Search!$K$13,'Valid Values - Search'!U2385)),MAX($P$3:P2384)+1,0)</f>
        <v>2382</v>
      </c>
      <c r="Q2385" s="38">
        <f>IF(ISNUMBER(SEARCH(Search!$K$5,'Valid Values - Search'!R2385)),MAX($Q$3:Q2384)+1,0)</f>
        <v>2382</v>
      </c>
      <c r="R2385" s="64" t="s">
        <v>6060</v>
      </c>
      <c r="S2385" s="70" t="s">
        <v>101</v>
      </c>
      <c r="T2385" s="70" t="s">
        <v>102</v>
      </c>
      <c r="U2385" s="93" t="s">
        <v>8809</v>
      </c>
      <c r="V2385" s="94">
        <v>1002601</v>
      </c>
      <c r="W2385" s="97" t="s">
        <v>6060</v>
      </c>
      <c r="X2385" s="38" t="str">
        <f>IFERROR(VLOOKUP(ROWS($X$4:X2385),$Q$4:$R$5094,2,FALSE),"")</f>
        <v>Ethanamine, 2-(diphenylmethoxy)-N,N-dimethyl-</v>
      </c>
      <c r="Y2385" s="38" t="str">
        <f>IFERROR(VLOOKUP(ROWS($Y$4:Y2385),$P$4:$U$5094,6,FALSE),"")</f>
        <v>58-73-1</v>
      </c>
      <c r="Z2385" s="38">
        <f>IF(ISNUMBER(SEARCH(Search!$K$21,'Valid Values - Search'!AA2385)),MAX($Z$3:Z2384)+1,0)</f>
        <v>2382</v>
      </c>
      <c r="AA2385" s="64" t="s">
        <v>13936</v>
      </c>
      <c r="AB2385" s="70" t="s">
        <v>1314</v>
      </c>
      <c r="AC2385" s="71" t="s">
        <v>1156</v>
      </c>
      <c r="AD2385" s="38" t="str">
        <f>IFERROR(VLOOKUP(ROWS($AD$4:AD2385),$Z$4:$AC$3778,2,FALSE),"")</f>
        <v>Particle Counting by Electrical Sensing (2560-B APHA)</v>
      </c>
      <c r="AF2385" s="37"/>
    </row>
    <row r="2386" spans="16:32" ht="15" customHeight="1">
      <c r="P2386" s="38">
        <f>IF(ISNUMBER(SEARCH(Search!$K$13,'Valid Values - Search'!U2386)),MAX($P$3:P2385)+1,0)</f>
        <v>2383</v>
      </c>
      <c r="Q2386" s="38">
        <f>IF(ISNUMBER(SEARCH(Search!$K$5,'Valid Values - Search'!R2386)),MAX($Q$3:Q2385)+1,0)</f>
        <v>2383</v>
      </c>
      <c r="R2386" s="64" t="s">
        <v>6061</v>
      </c>
      <c r="S2386" s="70" t="s">
        <v>102</v>
      </c>
      <c r="T2386" s="70" t="s">
        <v>102</v>
      </c>
      <c r="U2386" s="93" t="s">
        <v>10361</v>
      </c>
      <c r="V2386" s="94">
        <v>973</v>
      </c>
      <c r="W2386" s="97" t="s">
        <v>6061</v>
      </c>
      <c r="X2386" s="38" t="str">
        <f>IFERROR(VLOOKUP(ROWS($X$4:X2386),$Q$4:$R$5094,2,FALSE),"")</f>
        <v>Ethane</v>
      </c>
      <c r="Y2386" s="38" t="str">
        <f>IFERROR(VLOOKUP(ROWS($Y$4:Y2386),$P$4:$U$5094,6,FALSE),"")</f>
        <v>74-84-0</v>
      </c>
      <c r="Z2386" s="38">
        <f>IF(ISNUMBER(SEARCH(Search!$K$21,'Valid Values - Search'!AA2386)),MAX($Z$3:Z2385)+1,0)</f>
        <v>2383</v>
      </c>
      <c r="AA2386" s="64" t="s">
        <v>13937</v>
      </c>
      <c r="AB2386" s="70" t="s">
        <v>1315</v>
      </c>
      <c r="AC2386" s="71" t="s">
        <v>1156</v>
      </c>
      <c r="AD2386" s="38" t="str">
        <f>IFERROR(VLOOKUP(ROWS($AD$4:AD2386),$Z$4:$AC$3778,2,FALSE),"")</f>
        <v>Particle Counting by Light-Blockage (2560-C APHA)</v>
      </c>
      <c r="AF2386" s="37"/>
    </row>
    <row r="2387" spans="16:32" ht="15" customHeight="1">
      <c r="P2387" s="38">
        <f>IF(ISNUMBER(SEARCH(Search!$K$13,'Valid Values - Search'!U2387)),MAX($P$3:P2386)+1,0)</f>
        <v>2384</v>
      </c>
      <c r="Q2387" s="38">
        <f>IF(ISNUMBER(SEARCH(Search!$K$5,'Valid Values - Search'!R2387)),MAX($Q$3:Q2386)+1,0)</f>
        <v>2384</v>
      </c>
      <c r="R2387" s="64" t="s">
        <v>6062</v>
      </c>
      <c r="S2387" s="70" t="s">
        <v>102</v>
      </c>
      <c r="T2387" s="70" t="s">
        <v>102</v>
      </c>
      <c r="U2387" s="93" t="s">
        <v>10362</v>
      </c>
      <c r="V2387" s="94">
        <v>17147</v>
      </c>
      <c r="W2387" s="97" t="s">
        <v>6062</v>
      </c>
      <c r="X2387" s="38" t="str">
        <f>IFERROR(VLOOKUP(ROWS($X$4:X2387),$Q$4:$R$5094,2,FALSE),"")</f>
        <v>Ethane, isothiocyanato-</v>
      </c>
      <c r="Y2387" s="38" t="str">
        <f>IFERROR(VLOOKUP(ROWS($Y$4:Y2387),$P$4:$U$5094,6,FALSE),"")</f>
        <v>542-85-8</v>
      </c>
      <c r="Z2387" s="38">
        <f>IF(ISNUMBER(SEARCH(Search!$K$21,'Valid Values - Search'!AA2387)),MAX($Z$3:Z2386)+1,0)</f>
        <v>2384</v>
      </c>
      <c r="AA2387" s="64" t="s">
        <v>13938</v>
      </c>
      <c r="AB2387" s="70" t="s">
        <v>1316</v>
      </c>
      <c r="AC2387" s="71" t="s">
        <v>1156</v>
      </c>
      <c r="AD2387" s="38" t="str">
        <f>IFERROR(VLOOKUP(ROWS($AD$4:AD2387),$Z$4:$AC$3778,2,FALSE),"")</f>
        <v>Particle Counting by Light-Scattering (2560-D APHA)</v>
      </c>
      <c r="AF2387" s="37"/>
    </row>
    <row r="2388" spans="16:32" ht="15" customHeight="1">
      <c r="P2388" s="38">
        <f>IF(ISNUMBER(SEARCH(Search!$K$13,'Valid Values - Search'!U2388)),MAX($P$3:P2387)+1,0)</f>
        <v>2385</v>
      </c>
      <c r="Q2388" s="38">
        <f>IF(ISNUMBER(SEARCH(Search!$K$5,'Valid Values - Search'!R2388)),MAX($Q$3:Q2387)+1,0)</f>
        <v>2385</v>
      </c>
      <c r="R2388" s="64" t="s">
        <v>6063</v>
      </c>
      <c r="S2388" s="70" t="s">
        <v>102</v>
      </c>
      <c r="T2388" s="70" t="s">
        <v>102</v>
      </c>
      <c r="U2388" s="93" t="s">
        <v>10363</v>
      </c>
      <c r="V2388" s="94">
        <v>975</v>
      </c>
      <c r="W2388" s="97" t="s">
        <v>6063</v>
      </c>
      <c r="X2388" s="38" t="str">
        <f>IFERROR(VLOOKUP(ROWS($X$4:X2388),$Q$4:$R$5094,2,FALSE),"")</f>
        <v>Ethanol</v>
      </c>
      <c r="Y2388" s="38" t="str">
        <f>IFERROR(VLOOKUP(ROWS($Y$4:Y2388),$P$4:$U$5094,6,FALSE),"")</f>
        <v>64-17-5</v>
      </c>
      <c r="Z2388" s="38">
        <f>IF(ISNUMBER(SEARCH(Search!$K$21,'Valid Values - Search'!AA2388)),MAX($Z$3:Z2387)+1,0)</f>
        <v>2385</v>
      </c>
      <c r="AA2388" s="64" t="s">
        <v>13939</v>
      </c>
      <c r="AB2388" s="70" t="s">
        <v>1187</v>
      </c>
      <c r="AC2388" s="71" t="s">
        <v>1188</v>
      </c>
      <c r="AD2388" s="38" t="str">
        <f>IFERROR(VLOOKUP(ROWS($AD$4:AD2388),$Z$4:$AC$3778,2,FALSE),"")</f>
        <v>Particle-Size Analysis (15-5 ASA(2ND ED.))</v>
      </c>
      <c r="AF2388" s="37"/>
    </row>
    <row r="2389" spans="16:32" ht="15" customHeight="1">
      <c r="P2389" s="38">
        <f>IF(ISNUMBER(SEARCH(Search!$K$13,'Valid Values - Search'!U2389)),MAX($P$3:P2388)+1,0)</f>
        <v>2386</v>
      </c>
      <c r="Q2389" s="38">
        <f>IF(ISNUMBER(SEARCH(Search!$K$5,'Valid Values - Search'!R2389)),MAX($Q$3:Q2388)+1,0)</f>
        <v>2386</v>
      </c>
      <c r="R2389" s="64" t="s">
        <v>6064</v>
      </c>
      <c r="S2389" s="70" t="s">
        <v>102</v>
      </c>
      <c r="T2389" s="70" t="s">
        <v>102</v>
      </c>
      <c r="U2389" s="93" t="s">
        <v>10364</v>
      </c>
      <c r="V2389" s="94" t="s">
        <v>8459</v>
      </c>
      <c r="W2389" s="97" t="s">
        <v>6064</v>
      </c>
      <c r="X2389" s="38" t="str">
        <f>IFERROR(VLOOKUP(ROWS($X$4:X2389),$Q$4:$R$5094,2,FALSE),"")</f>
        <v>Ethanol, 2-(4-nonylphenoxy)-</v>
      </c>
      <c r="Y2389" s="38" t="str">
        <f>IFERROR(VLOOKUP(ROWS($Y$4:Y2389),$P$4:$U$5094,6,FALSE),"")</f>
        <v>NP1EO</v>
      </c>
      <c r="Z2389" s="38">
        <f>IF(ISNUMBER(SEARCH(Search!$K$21,'Valid Values - Search'!AA2389)),MAX($Z$3:Z2388)+1,0)</f>
        <v>2386</v>
      </c>
      <c r="AA2389" s="64" t="s">
        <v>13940</v>
      </c>
      <c r="AB2389" s="70" t="s">
        <v>2348</v>
      </c>
      <c r="AC2389" s="71" t="s">
        <v>1184</v>
      </c>
      <c r="AD2389" s="38" t="str">
        <f>IFERROR(VLOOKUP(ROWS($AD$4:AD2389),$Z$4:$AC$3778,2,FALSE),"")</f>
        <v>Particle-Size Analysis of Soils (D422 ASTM)</v>
      </c>
      <c r="AF2389" s="37"/>
    </row>
    <row r="2390" spans="16:32" ht="15" customHeight="1">
      <c r="P2390" s="38">
        <f>IF(ISNUMBER(SEARCH(Search!$K$13,'Valid Values - Search'!U2390)),MAX($P$3:P2389)+1,0)</f>
        <v>2387</v>
      </c>
      <c r="Q2390" s="38">
        <f>IF(ISNUMBER(SEARCH(Search!$K$5,'Valid Values - Search'!R2390)),MAX($Q$3:Q2389)+1,0)</f>
        <v>2387</v>
      </c>
      <c r="R2390" s="64" t="s">
        <v>6065</v>
      </c>
      <c r="S2390" s="70" t="s">
        <v>102</v>
      </c>
      <c r="T2390" s="70" t="s">
        <v>102</v>
      </c>
      <c r="U2390" s="93" t="s">
        <v>10365</v>
      </c>
      <c r="V2390" s="94" t="s">
        <v>8459</v>
      </c>
      <c r="W2390" s="97" t="s">
        <v>6065</v>
      </c>
      <c r="X2390" s="38" t="str">
        <f>IFERROR(VLOOKUP(ROWS($X$4:X2390),$Q$4:$R$5094,2,FALSE),"")</f>
        <v>Ethanol, 2-[2-[2-(4-nonylphenoxy)ethoxy]ethoxy]-</v>
      </c>
      <c r="Y2390" s="38" t="str">
        <f>IFERROR(VLOOKUP(ROWS($Y$4:Y2390),$P$4:$U$5094,6,FALSE),"")</f>
        <v>NP3EO</v>
      </c>
      <c r="Z2390" s="38">
        <f>IF(ISNUMBER(SEARCH(Search!$K$21,'Valid Values - Search'!AA2390)),MAX($Z$3:Z2389)+1,0)</f>
        <v>2387</v>
      </c>
      <c r="AA2390" s="64" t="s">
        <v>13941</v>
      </c>
      <c r="AB2390" s="70" t="s">
        <v>2472</v>
      </c>
      <c r="AC2390" s="71" t="s">
        <v>1184</v>
      </c>
      <c r="AD2390" s="38" t="str">
        <f>IFERROR(VLOOKUP(ROWS($AD$4:AD2390),$Z$4:$AC$3778,2,FALSE),"")</f>
        <v>Particulate and Dissolved Matter by XRF (D6502 ASTM)</v>
      </c>
      <c r="AF2390" s="37"/>
    </row>
    <row r="2391" spans="16:32" ht="15" customHeight="1">
      <c r="P2391" s="38">
        <f>IF(ISNUMBER(SEARCH(Search!$K$13,'Valid Values - Search'!U2391)),MAX($P$3:P2390)+1,0)</f>
        <v>2388</v>
      </c>
      <c r="Q2391" s="38">
        <f>IF(ISNUMBER(SEARCH(Search!$K$5,'Valid Values - Search'!R2391)),MAX($Q$3:Q2390)+1,0)</f>
        <v>2388</v>
      </c>
      <c r="R2391" s="64" t="s">
        <v>6066</v>
      </c>
      <c r="S2391" s="70" t="s">
        <v>102</v>
      </c>
      <c r="T2391" s="70" t="s">
        <v>102</v>
      </c>
      <c r="U2391" s="93" t="s">
        <v>10366</v>
      </c>
      <c r="V2391" s="94" t="s">
        <v>8459</v>
      </c>
      <c r="W2391" s="97" t="s">
        <v>6066</v>
      </c>
      <c r="X2391" s="38" t="str">
        <f>IFERROR(VLOOKUP(ROWS($X$4:X2391),$Q$4:$R$5094,2,FALSE),"")</f>
        <v>Ethanol, 2-[2-[2-[2-(4-nonylphenoxy)ethoxy]ethoxy]ethoxy]-</v>
      </c>
      <c r="Y2391" s="38" t="str">
        <f>IFERROR(VLOOKUP(ROWS($Y$4:Y2391),$P$4:$U$5094,6,FALSE),"")</f>
        <v>NP4EO</v>
      </c>
      <c r="Z2391" s="38">
        <f>IF(ISNUMBER(SEARCH(Search!$K$21,'Valid Values - Search'!AA2391)),MAX($Z$3:Z2390)+1,0)</f>
        <v>2388</v>
      </c>
      <c r="AA2391" s="64" t="s">
        <v>13942</v>
      </c>
      <c r="AB2391" s="70">
        <v>108</v>
      </c>
      <c r="AC2391" s="71" t="s">
        <v>1102</v>
      </c>
      <c r="AD2391" s="38" t="str">
        <f>IFERROR(VLOOKUP(ROWS($AD$4:AD2391),$Z$4:$AC$3778,2,FALSE),"")</f>
        <v>Particulate and Gaseous Arsenic (108 USEPA)</v>
      </c>
      <c r="AF2391" s="37"/>
    </row>
    <row r="2392" spans="16:32" ht="15" customHeight="1">
      <c r="P2392" s="38">
        <f>IF(ISNUMBER(SEARCH(Search!$K$13,'Valid Values - Search'!U2392)),MAX($P$3:P2391)+1,0)</f>
        <v>2389</v>
      </c>
      <c r="Q2392" s="38">
        <f>IF(ISNUMBER(SEARCH(Search!$K$5,'Valid Values - Search'!R2392)),MAX($Q$3:Q2391)+1,0)</f>
        <v>2389</v>
      </c>
      <c r="R2392" s="64" t="s">
        <v>6067</v>
      </c>
      <c r="S2392" s="70" t="s">
        <v>102</v>
      </c>
      <c r="T2392" s="70" t="s">
        <v>102</v>
      </c>
      <c r="U2392" s="93" t="s">
        <v>10367</v>
      </c>
      <c r="V2392" s="94">
        <v>14513</v>
      </c>
      <c r="W2392" s="97" t="s">
        <v>6067</v>
      </c>
      <c r="X2392" s="38" t="str">
        <f>IFERROR(VLOOKUP(ROWS($X$4:X2392),$Q$4:$R$5094,2,FALSE),"")</f>
        <v>Ethanol-d</v>
      </c>
      <c r="Y2392" s="38" t="str">
        <f>IFERROR(VLOOKUP(ROWS($Y$4:Y2392),$P$4:$U$5094,6,FALSE),"")</f>
        <v>925-93-9</v>
      </c>
      <c r="Z2392" s="38">
        <f>IF(ISNUMBER(SEARCH(Search!$K$21,'Valid Values - Search'!AA2392)),MAX($Z$3:Z2391)+1,0)</f>
        <v>2389</v>
      </c>
      <c r="AA2392" s="64" t="s">
        <v>13943</v>
      </c>
      <c r="AB2392" s="70">
        <v>17</v>
      </c>
      <c r="AC2392" s="71" t="s">
        <v>1102</v>
      </c>
      <c r="AD2392" s="38" t="str">
        <f>IFERROR(VLOOKUP(ROWS($AD$4:AD2392),$Z$4:$AC$3778,2,FALSE),"")</f>
        <v>Particulate Emissions in Air (17 USEPA)</v>
      </c>
      <c r="AF2392" s="37"/>
    </row>
    <row r="2393" spans="16:32" ht="15" customHeight="1">
      <c r="P2393" s="38">
        <f>IF(ISNUMBER(SEARCH(Search!$K$13,'Valid Values - Search'!U2393)),MAX($P$3:P2392)+1,0)</f>
        <v>2390</v>
      </c>
      <c r="Q2393" s="38">
        <f>IF(ISNUMBER(SEARCH(Search!$K$5,'Valid Values - Search'!R2393)),MAX($Q$3:Q2392)+1,0)</f>
        <v>2390</v>
      </c>
      <c r="R2393" s="64" t="s">
        <v>6068</v>
      </c>
      <c r="S2393" s="70" t="s">
        <v>102</v>
      </c>
      <c r="T2393" s="70" t="s">
        <v>102</v>
      </c>
      <c r="U2393" s="93" t="s">
        <v>10368</v>
      </c>
      <c r="V2393" s="94">
        <v>1003849</v>
      </c>
      <c r="W2393" s="97" t="s">
        <v>6068</v>
      </c>
      <c r="X2393" s="38" t="str">
        <f>IFERROR(VLOOKUP(ROWS($X$4:X2393),$Q$4:$R$5094,2,FALSE),"")</f>
        <v>Ethanone, 1-(2,3-dihydro-1,1,2,3,3,6-hexamethyl-1H-inden-5-yl)-</v>
      </c>
      <c r="Y2393" s="38" t="str">
        <f>IFERROR(VLOOKUP(ROWS($Y$4:Y2393),$P$4:$U$5094,6,FALSE),"")</f>
        <v>15323-35-0</v>
      </c>
      <c r="Z2393" s="38">
        <f>IF(ISNUMBER(SEARCH(Search!$K$21,'Valid Values - Search'!AA2393)),MAX($Z$3:Z2392)+1,0)</f>
        <v>2390</v>
      </c>
      <c r="AA2393" s="64" t="s">
        <v>13944</v>
      </c>
      <c r="AB2393" s="70">
        <v>5</v>
      </c>
      <c r="AC2393" s="71" t="s">
        <v>1102</v>
      </c>
      <c r="AD2393" s="38" t="str">
        <f>IFERROR(VLOOKUP(ROWS($AD$4:AD2393),$Z$4:$AC$3778,2,FALSE),"")</f>
        <v>Particulate Emissions in Air (5 USEPA)</v>
      </c>
      <c r="AF2393" s="37"/>
    </row>
    <row r="2394" spans="16:32" ht="15" customHeight="1">
      <c r="P2394" s="38">
        <f>IF(ISNUMBER(SEARCH(Search!$K$13,'Valid Values - Search'!U2394)),MAX($P$3:P2393)+1,0)</f>
        <v>2391</v>
      </c>
      <c r="Q2394" s="38">
        <f>IF(ISNUMBER(SEARCH(Search!$K$5,'Valid Values - Search'!R2394)),MAX($Q$3:Q2393)+1,0)</f>
        <v>2391</v>
      </c>
      <c r="R2394" s="64" t="s">
        <v>6069</v>
      </c>
      <c r="S2394" s="70" t="s">
        <v>102</v>
      </c>
      <c r="T2394" s="70" t="s">
        <v>102</v>
      </c>
      <c r="U2394" s="93" t="s">
        <v>10369</v>
      </c>
      <c r="V2394" s="94">
        <v>17169</v>
      </c>
      <c r="W2394" s="97" t="s">
        <v>6069</v>
      </c>
      <c r="X2394" s="38" t="str">
        <f>IFERROR(VLOOKUP(ROWS($X$4:X2394),$Q$4:$R$5094,2,FALSE),"")</f>
        <v>Ethanone, 1-(2,5-dichlorophenyl)-</v>
      </c>
      <c r="Y2394" s="38" t="str">
        <f>IFERROR(VLOOKUP(ROWS($Y$4:Y2394),$P$4:$U$5094,6,FALSE),"")</f>
        <v>2476-37-1</v>
      </c>
      <c r="Z2394" s="38">
        <f>IF(ISNUMBER(SEARCH(Search!$K$21,'Valid Values - Search'!AA2394)),MAX($Z$3:Z2393)+1,0)</f>
        <v>2391</v>
      </c>
      <c r="AA2394" s="64" t="s">
        <v>13945</v>
      </c>
      <c r="AB2394" s="70" t="s">
        <v>1702</v>
      </c>
      <c r="AC2394" s="71" t="s">
        <v>1102</v>
      </c>
      <c r="AD2394" s="38" t="str">
        <f>IFERROR(VLOOKUP(ROWS($AD$4:AD2394),$Z$4:$AC$3778,2,FALSE),"")</f>
        <v>Particulate Emissions in Air (5A USEPA)</v>
      </c>
      <c r="AF2394" s="37"/>
    </row>
    <row r="2395" spans="16:32" ht="15" customHeight="1">
      <c r="P2395" s="38">
        <f>IF(ISNUMBER(SEARCH(Search!$K$13,'Valid Values - Search'!U2395)),MAX($P$3:P2394)+1,0)</f>
        <v>2392</v>
      </c>
      <c r="Q2395" s="38">
        <f>IF(ISNUMBER(SEARCH(Search!$K$5,'Valid Values - Search'!R2395)),MAX($Q$3:Q2394)+1,0)</f>
        <v>2392</v>
      </c>
      <c r="R2395" s="64" t="s">
        <v>6070</v>
      </c>
      <c r="S2395" s="70" t="s">
        <v>102</v>
      </c>
      <c r="T2395" s="70" t="s">
        <v>102</v>
      </c>
      <c r="U2395" s="93" t="s">
        <v>10370</v>
      </c>
      <c r="V2395" s="94">
        <v>1003829</v>
      </c>
      <c r="W2395" s="97" t="s">
        <v>6070</v>
      </c>
      <c r="X2395" s="38" t="str">
        <f>IFERROR(VLOOKUP(ROWS($X$4:X2395),$Q$4:$R$5094,2,FALSE),"")</f>
        <v>Ethanone, 1-[6-(1,1-dimethylethyl)-2,3-dihydro-1,1-dimethyl-1H-inden-4-yl]-</v>
      </c>
      <c r="Y2395" s="38" t="str">
        <f>IFERROR(VLOOKUP(ROWS($Y$4:Y2395),$P$4:$U$5094,6,FALSE),"")</f>
        <v>13171-00-1</v>
      </c>
      <c r="Z2395" s="38">
        <f>IF(ISNUMBER(SEARCH(Search!$K$21,'Valid Values - Search'!AA2395)),MAX($Z$3:Z2394)+1,0)</f>
        <v>2392</v>
      </c>
      <c r="AA2395" s="64" t="s">
        <v>13946</v>
      </c>
      <c r="AB2395" s="70" t="s">
        <v>1704</v>
      </c>
      <c r="AC2395" s="71" t="s">
        <v>1102</v>
      </c>
      <c r="AD2395" s="38" t="str">
        <f>IFERROR(VLOOKUP(ROWS($AD$4:AD2395),$Z$4:$AC$3778,2,FALSE),"")</f>
        <v>Particulate Emissions in Air (5D USEPA)</v>
      </c>
      <c r="AF2395" s="37"/>
    </row>
    <row r="2396" spans="16:32" ht="15" customHeight="1">
      <c r="P2396" s="38">
        <f>IF(ISNUMBER(SEARCH(Search!$K$13,'Valid Values - Search'!U2396)),MAX($P$3:P2395)+1,0)</f>
        <v>2393</v>
      </c>
      <c r="Q2396" s="38">
        <f>IF(ISNUMBER(SEARCH(Search!$K$5,'Valid Values - Search'!R2396)),MAX($Q$3:Q2395)+1,0)</f>
        <v>2393</v>
      </c>
      <c r="R2396" s="64" t="s">
        <v>6071</v>
      </c>
      <c r="S2396" s="70" t="s">
        <v>101</v>
      </c>
      <c r="T2396" s="70" t="s">
        <v>102</v>
      </c>
      <c r="U2396" s="93" t="s">
        <v>8810</v>
      </c>
      <c r="V2396" s="94">
        <v>337530</v>
      </c>
      <c r="W2396" s="97" t="s">
        <v>6071</v>
      </c>
      <c r="X2396" s="38" t="str">
        <f>IFERROR(VLOOKUP(ROWS($X$4:X2396),$Q$4:$R$5094,2,FALSE),"")</f>
        <v>Ethinyl estradiol</v>
      </c>
      <c r="Y2396" s="38" t="str">
        <f>IFERROR(VLOOKUP(ROWS($Y$4:Y2396),$P$4:$U$5094,6,FALSE),"")</f>
        <v>57-63-6</v>
      </c>
      <c r="Z2396" s="38">
        <f>IF(ISNUMBER(SEARCH(Search!$K$21,'Valid Values - Search'!AA2396)),MAX($Z$3:Z2395)+1,0)</f>
        <v>2393</v>
      </c>
      <c r="AA2396" s="64" t="s">
        <v>13947</v>
      </c>
      <c r="AB2396" s="70" t="s">
        <v>1705</v>
      </c>
      <c r="AC2396" s="71" t="s">
        <v>1102</v>
      </c>
      <c r="AD2396" s="38" t="str">
        <f>IFERROR(VLOOKUP(ROWS($AD$4:AD2396),$Z$4:$AC$3778,2,FALSE),"")</f>
        <v>Particulate Emissions in Air (5E USEPA)</v>
      </c>
      <c r="AF2396" s="37"/>
    </row>
    <row r="2397" spans="16:32" ht="15" customHeight="1">
      <c r="P2397" s="38">
        <f>IF(ISNUMBER(SEARCH(Search!$K$13,'Valid Values - Search'!U2397)),MAX($P$3:P2396)+1,0)</f>
        <v>2394</v>
      </c>
      <c r="Q2397" s="38">
        <f>IF(ISNUMBER(SEARCH(Search!$K$5,'Valid Values - Search'!R2397)),MAX($Q$3:Q2396)+1,0)</f>
        <v>2394</v>
      </c>
      <c r="R2397" s="64" t="s">
        <v>6072</v>
      </c>
      <c r="S2397" s="70" t="s">
        <v>102</v>
      </c>
      <c r="T2397" s="70" t="s">
        <v>102</v>
      </c>
      <c r="U2397" s="93" t="s">
        <v>10371</v>
      </c>
      <c r="V2397" s="94">
        <v>230</v>
      </c>
      <c r="W2397" s="97" t="s">
        <v>6072</v>
      </c>
      <c r="X2397" s="38" t="str">
        <f>IFERROR(VLOOKUP(ROWS($X$4:X2397),$Q$4:$R$5094,2,FALSE),"")</f>
        <v>Ethion</v>
      </c>
      <c r="Y2397" s="38" t="str">
        <f>IFERROR(VLOOKUP(ROWS($Y$4:Y2397),$P$4:$U$5094,6,FALSE),"")</f>
        <v>563-12-2</v>
      </c>
      <c r="Z2397" s="38">
        <f>IF(ISNUMBER(SEARCH(Search!$K$21,'Valid Values - Search'!AA2397)),MAX($Z$3:Z2396)+1,0)</f>
        <v>2394</v>
      </c>
      <c r="AA2397" s="64" t="s">
        <v>13948</v>
      </c>
      <c r="AB2397" s="70" t="s">
        <v>1707</v>
      </c>
      <c r="AC2397" s="71" t="s">
        <v>1102</v>
      </c>
      <c r="AD2397" s="38" t="str">
        <f>IFERROR(VLOOKUP(ROWS($AD$4:AD2397),$Z$4:$AC$3778,2,FALSE),"")</f>
        <v>Particulate Emissions in Air (5G USEPA)</v>
      </c>
      <c r="AF2397" s="37"/>
    </row>
    <row r="2398" spans="16:32" ht="15" customHeight="1">
      <c r="P2398" s="38">
        <f>IF(ISNUMBER(SEARCH(Search!$K$13,'Valid Values - Search'!U2398)),MAX($P$3:P2397)+1,0)</f>
        <v>2395</v>
      </c>
      <c r="Q2398" s="38">
        <f>IF(ISNUMBER(SEARCH(Search!$K$5,'Valid Values - Search'!R2398)),MAX($Q$3:Q2397)+1,0)</f>
        <v>2395</v>
      </c>
      <c r="R2398" s="64" t="s">
        <v>6073</v>
      </c>
      <c r="S2398" s="70" t="s">
        <v>102</v>
      </c>
      <c r="T2398" s="70" t="s">
        <v>102</v>
      </c>
      <c r="U2398" s="93" t="s">
        <v>8459</v>
      </c>
      <c r="V2398" s="94" t="s">
        <v>8459</v>
      </c>
      <c r="W2398" s="97" t="s">
        <v>6073</v>
      </c>
      <c r="X2398" s="38" t="str">
        <f>IFERROR(VLOOKUP(ROWS($X$4:X2398),$Q$4:$R$5094,2,FALSE),"")</f>
        <v>Ethion monooxon</v>
      </c>
      <c r="Y2398" s="38" t="str">
        <f>IFERROR(VLOOKUP(ROWS($Y$4:Y2398),$P$4:$U$5094,6,FALSE),"")</f>
        <v>N/A</v>
      </c>
      <c r="Z2398" s="38">
        <f>IF(ISNUMBER(SEARCH(Search!$K$21,'Valid Values - Search'!AA2398)),MAX($Z$3:Z2397)+1,0)</f>
        <v>2395</v>
      </c>
      <c r="AA2398" s="64" t="s">
        <v>13949</v>
      </c>
      <c r="AB2398" s="70" t="s">
        <v>1708</v>
      </c>
      <c r="AC2398" s="71" t="s">
        <v>1102</v>
      </c>
      <c r="AD2398" s="38" t="str">
        <f>IFERROR(VLOOKUP(ROWS($AD$4:AD2398),$Z$4:$AC$3778,2,FALSE),"")</f>
        <v>Particulate Emissions in Air (5H USEPA)</v>
      </c>
      <c r="AF2398" s="37"/>
    </row>
    <row r="2399" spans="16:32" ht="15" customHeight="1">
      <c r="P2399" s="38">
        <f>IF(ISNUMBER(SEARCH(Search!$K$13,'Valid Values - Search'!U2399)),MAX($P$3:P2398)+1,0)</f>
        <v>2396</v>
      </c>
      <c r="Q2399" s="38">
        <f>IF(ISNUMBER(SEARCH(Search!$K$5,'Valid Values - Search'!R2399)),MAX($Q$3:Q2398)+1,0)</f>
        <v>2396</v>
      </c>
      <c r="R2399" s="64" t="s">
        <v>6074</v>
      </c>
      <c r="S2399" s="70" t="s">
        <v>102</v>
      </c>
      <c r="T2399" s="70" t="s">
        <v>102</v>
      </c>
      <c r="U2399" s="93" t="s">
        <v>10372</v>
      </c>
      <c r="V2399" s="94">
        <v>980</v>
      </c>
      <c r="W2399" s="97" t="s">
        <v>6074</v>
      </c>
      <c r="X2399" s="38" t="str">
        <f>IFERROR(VLOOKUP(ROWS($X$4:X2399),$Q$4:$R$5094,2,FALSE),"")</f>
        <v>Ethofumesate</v>
      </c>
      <c r="Y2399" s="38" t="str">
        <f>IFERROR(VLOOKUP(ROWS($Y$4:Y2399),$P$4:$U$5094,6,FALSE),"")</f>
        <v>26225-79-6</v>
      </c>
      <c r="Z2399" s="38">
        <f>IF(ISNUMBER(SEARCH(Search!$K$21,'Valid Values - Search'!AA2399)),MAX($Z$3:Z2398)+1,0)</f>
        <v>2396</v>
      </c>
      <c r="AA2399" s="64" t="s">
        <v>13950</v>
      </c>
      <c r="AB2399" s="70" t="s">
        <v>1305</v>
      </c>
      <c r="AC2399" s="71" t="s">
        <v>1156</v>
      </c>
      <c r="AD2399" s="38" t="str">
        <f>IFERROR(VLOOKUP(ROWS($AD$4:AD2399),$Z$4:$AC$3778,2,FALSE),"")</f>
        <v>Particulate Floatables in Water (2530-B APHA)</v>
      </c>
      <c r="AF2399" s="37"/>
    </row>
    <row r="2400" spans="16:32" ht="15" customHeight="1">
      <c r="P2400" s="38">
        <f>IF(ISNUMBER(SEARCH(Search!$K$13,'Valid Values - Search'!U2400)),MAX($P$3:P2399)+1,0)</f>
        <v>2397</v>
      </c>
      <c r="Q2400" s="38">
        <f>IF(ISNUMBER(SEARCH(Search!$K$5,'Valid Values - Search'!R2400)),MAX($Q$3:Q2399)+1,0)</f>
        <v>2397</v>
      </c>
      <c r="R2400" s="64" t="s">
        <v>6075</v>
      </c>
      <c r="S2400" s="70" t="s">
        <v>101</v>
      </c>
      <c r="T2400" s="70" t="s">
        <v>102</v>
      </c>
      <c r="U2400" s="93" t="s">
        <v>8811</v>
      </c>
      <c r="V2400" s="94">
        <v>231</v>
      </c>
      <c r="W2400" s="97" t="s">
        <v>6075</v>
      </c>
      <c r="X2400" s="38" t="str">
        <f>IFERROR(VLOOKUP(ROWS($X$4:X2400),$Q$4:$R$5094,2,FALSE),"")</f>
        <v>Ethoprop</v>
      </c>
      <c r="Y2400" s="38" t="str">
        <f>IFERROR(VLOOKUP(ROWS($Y$4:Y2400),$P$4:$U$5094,6,FALSE),"")</f>
        <v>13194-48-4</v>
      </c>
      <c r="Z2400" s="38">
        <f>IF(ISNUMBER(SEARCH(Search!$K$21,'Valid Values - Search'!AA2400)),MAX($Z$3:Z2399)+1,0)</f>
        <v>2397</v>
      </c>
      <c r="AA2400" s="64" t="s">
        <v>13951</v>
      </c>
      <c r="AB2400" s="70" t="s">
        <v>1231</v>
      </c>
      <c r="AC2400" s="71" t="s">
        <v>1102</v>
      </c>
      <c r="AD2400" s="38" t="str">
        <f>IFERROR(VLOOKUP(ROWS($AD$4:AD2400),$Z$4:$AC$3778,2,FALSE),"")</f>
        <v>Particulate Matter as PM10 in Atmosphere (2.1 (PART.PM10) USEPA)</v>
      </c>
      <c r="AF2400" s="37"/>
    </row>
    <row r="2401" spans="16:32" ht="15" customHeight="1">
      <c r="P2401" s="38">
        <f>IF(ISNUMBER(SEARCH(Search!$K$13,'Valid Values - Search'!U2401)),MAX($P$3:P2400)+1,0)</f>
        <v>2398</v>
      </c>
      <c r="Q2401" s="38">
        <f>IF(ISNUMBER(SEARCH(Search!$K$5,'Valid Values - Search'!R2401)),MAX($Q$3:Q2400)+1,0)</f>
        <v>2398</v>
      </c>
      <c r="R2401" s="64" t="s">
        <v>6076</v>
      </c>
      <c r="S2401" s="70" t="s">
        <v>102</v>
      </c>
      <c r="T2401" s="70" t="s">
        <v>102</v>
      </c>
      <c r="U2401" s="93" t="s">
        <v>10373</v>
      </c>
      <c r="V2401" s="94">
        <v>16984</v>
      </c>
      <c r="W2401" s="97" t="s">
        <v>6076</v>
      </c>
      <c r="X2401" s="38" t="str">
        <f>IFERROR(VLOOKUP(ROWS($X$4:X2401),$Q$4:$R$5094,2,FALSE),"")</f>
        <v>Ethoxylated abietylamine</v>
      </c>
      <c r="Y2401" s="38" t="str">
        <f>IFERROR(VLOOKUP(ROWS($Y$4:Y2401),$P$4:$U$5094,6,FALSE),"")</f>
        <v>51344-60-6</v>
      </c>
      <c r="Z2401" s="38">
        <f>IF(ISNUMBER(SEARCH(Search!$K$21,'Valid Values - Search'!AA2401)),MAX($Z$3:Z2400)+1,0)</f>
        <v>2398</v>
      </c>
      <c r="AA2401" s="64" t="s">
        <v>13952</v>
      </c>
      <c r="AB2401" s="70">
        <v>2.11</v>
      </c>
      <c r="AC2401" s="71" t="s">
        <v>1102</v>
      </c>
      <c r="AD2401" s="38" t="str">
        <f>IFERROR(VLOOKUP(ROWS($AD$4:AD2401),$Z$4:$AC$3778,2,FALSE),"")</f>
        <v>Particulate Matter as PM10 in Atmosphere (2.11 USEPA)</v>
      </c>
      <c r="AF2401" s="37"/>
    </row>
    <row r="2402" spans="16:32" ht="15" customHeight="1">
      <c r="P2402" s="38">
        <f>IF(ISNUMBER(SEARCH(Search!$K$13,'Valid Values - Search'!U2402)),MAX($P$3:P2401)+1,0)</f>
        <v>2399</v>
      </c>
      <c r="Q2402" s="38">
        <f>IF(ISNUMBER(SEARCH(Search!$K$5,'Valid Values - Search'!R2402)),MAX($Q$3:Q2401)+1,0)</f>
        <v>2399</v>
      </c>
      <c r="R2402" s="64" t="s">
        <v>6077</v>
      </c>
      <c r="S2402" s="70" t="s">
        <v>102</v>
      </c>
      <c r="T2402" s="70" t="s">
        <v>102</v>
      </c>
      <c r="U2402" s="93" t="s">
        <v>10374</v>
      </c>
      <c r="V2402" s="94">
        <v>16988</v>
      </c>
      <c r="W2402" s="97" t="s">
        <v>6077</v>
      </c>
      <c r="X2402" s="38" t="str">
        <f>IFERROR(VLOOKUP(ROWS($X$4:X2402),$Q$4:$R$5094,2,FALSE),"")</f>
        <v>Ethoxylated dehydroabietylamine</v>
      </c>
      <c r="Y2402" s="38" t="str">
        <f>IFERROR(VLOOKUP(ROWS($Y$4:Y2402),$P$4:$U$5094,6,FALSE),"")</f>
        <v>51344-62-8</v>
      </c>
      <c r="Z2402" s="38">
        <f>IF(ISNUMBER(SEARCH(Search!$K$21,'Valid Values - Search'!AA2402)),MAX($Z$3:Z2401)+1,0)</f>
        <v>2399</v>
      </c>
      <c r="AA2402" s="64" t="s">
        <v>13953</v>
      </c>
      <c r="AB2402" s="70" t="s">
        <v>2203</v>
      </c>
      <c r="AC2402" s="71" t="s">
        <v>1184</v>
      </c>
      <c r="AD2402" s="38" t="str">
        <f>IFERROR(VLOOKUP(ROWS($AD$4:AD2402),$Z$4:$AC$3778,2,FALSE),"")</f>
        <v>Particulate Matter in Atmosphere (D1704 ASTM)</v>
      </c>
      <c r="AF2402" s="37"/>
    </row>
    <row r="2403" spans="16:32" ht="15" customHeight="1">
      <c r="P2403" s="38">
        <f>IF(ISNUMBER(SEARCH(Search!$K$13,'Valid Values - Search'!U2403)),MAX($P$3:P2402)+1,0)</f>
        <v>2400</v>
      </c>
      <c r="Q2403" s="38">
        <f>IF(ISNUMBER(SEARCH(Search!$K$5,'Valid Values - Search'!R2403)),MAX($Q$3:Q2402)+1,0)</f>
        <v>2400</v>
      </c>
      <c r="R2403" s="64" t="s">
        <v>6078</v>
      </c>
      <c r="S2403" s="70" t="s">
        <v>102</v>
      </c>
      <c r="T2403" s="70" t="s">
        <v>102</v>
      </c>
      <c r="U2403" s="93" t="s">
        <v>10375</v>
      </c>
      <c r="V2403" s="94">
        <v>16953</v>
      </c>
      <c r="W2403" s="97" t="s">
        <v>6078</v>
      </c>
      <c r="X2403" s="38" t="str">
        <f>IFERROR(VLOOKUP(ROWS($X$4:X2403),$Q$4:$R$5094,2,FALSE),"")</f>
        <v>Ethoxylated rosin acids</v>
      </c>
      <c r="Y2403" s="38" t="str">
        <f>IFERROR(VLOOKUP(ROWS($Y$4:Y2403),$P$4:$U$5094,6,FALSE),"")</f>
        <v>8050-33-7</v>
      </c>
      <c r="Z2403" s="38">
        <f>IF(ISNUMBER(SEARCH(Search!$K$21,'Valid Values - Search'!AA2403)),MAX($Z$3:Z2402)+1,0)</f>
        <v>2400</v>
      </c>
      <c r="AA2403" s="64" t="s">
        <v>13954</v>
      </c>
      <c r="AB2403" s="70" t="s">
        <v>3667</v>
      </c>
      <c r="AC2403" s="71" t="s">
        <v>1182</v>
      </c>
      <c r="AD2403" s="38" t="str">
        <f>IFERROR(VLOOKUP(ROWS($AD$4:AD2403),$Z$4:$AC$3778,2,FALSE),"")</f>
        <v>Passive monitoring for organic contaminants in water using semipermeable membrane devices (SPMDs) (SPMD DATA COLLECTION USDOI/USGS)</v>
      </c>
      <c r="AF2403" s="37"/>
    </row>
    <row r="2404" spans="16:32" ht="15" customHeight="1">
      <c r="P2404" s="38">
        <f>IF(ISNUMBER(SEARCH(Search!$K$13,'Valid Values - Search'!U2404)),MAX($P$3:P2403)+1,0)</f>
        <v>2401</v>
      </c>
      <c r="Q2404" s="38">
        <f>IF(ISNUMBER(SEARCH(Search!$K$5,'Valid Values - Search'!R2404)),MAX($Q$3:Q2403)+1,0)</f>
        <v>2401</v>
      </c>
      <c r="R2404" s="64" t="s">
        <v>6079</v>
      </c>
      <c r="S2404" s="70" t="s">
        <v>102</v>
      </c>
      <c r="T2404" s="70" t="s">
        <v>102</v>
      </c>
      <c r="U2404" s="93" t="s">
        <v>10376</v>
      </c>
      <c r="V2404" s="94" t="s">
        <v>8459</v>
      </c>
      <c r="W2404" s="97" t="s">
        <v>6079</v>
      </c>
      <c r="X2404" s="38" t="str">
        <f>IFERROR(VLOOKUP(ROWS($X$4:X2404),$Q$4:$R$5094,2,FALSE),"")</f>
        <v>Ethoxyresorufin-O-de-ethylase</v>
      </c>
      <c r="Y2404" s="38" t="str">
        <f>IFERROR(VLOOKUP(ROWS($Y$4:Y2404),$P$4:$U$5094,6,FALSE),"")</f>
        <v>5725-91-7</v>
      </c>
      <c r="Z2404" s="38">
        <f>IF(ISNUMBER(SEARCH(Search!$K$21,'Valid Values - Search'!AA2404)),MAX($Z$3:Z2403)+1,0)</f>
        <v>2401</v>
      </c>
      <c r="AA2404" s="64" t="s">
        <v>13955</v>
      </c>
      <c r="AB2404" s="70" t="s">
        <v>3668</v>
      </c>
      <c r="AC2404" s="71" t="s">
        <v>1182</v>
      </c>
      <c r="AD2404" s="38" t="str">
        <f>IFERROR(VLOOKUP(ROWS($AD$4:AD2404),$Z$4:$AC$3778,2,FALSE),"")</f>
        <v>Passive sampling of organic compounds in water, air, and soil/sediment by SPMDs (SPMDS USDOI/USGS)</v>
      </c>
      <c r="AF2404" s="37"/>
    </row>
    <row r="2405" spans="16:32" ht="15" customHeight="1">
      <c r="P2405" s="38">
        <f>IF(ISNUMBER(SEARCH(Search!$K$13,'Valid Values - Search'!U2405)),MAX($P$3:P2404)+1,0)</f>
        <v>2402</v>
      </c>
      <c r="Q2405" s="38">
        <f>IF(ISNUMBER(SEARCH(Search!$K$5,'Valid Values - Search'!R2405)),MAX($Q$3:Q2404)+1,0)</f>
        <v>2402</v>
      </c>
      <c r="R2405" s="64" t="s">
        <v>6080</v>
      </c>
      <c r="S2405" s="70" t="s">
        <v>102</v>
      </c>
      <c r="T2405" s="70" t="s">
        <v>102</v>
      </c>
      <c r="U2405" s="93" t="s">
        <v>10377</v>
      </c>
      <c r="V2405" s="94">
        <v>983</v>
      </c>
      <c r="W2405" s="97" t="s">
        <v>6080</v>
      </c>
      <c r="X2405" s="38" t="str">
        <f>IFERROR(VLOOKUP(ROWS($X$4:X2405),$Q$4:$R$5094,2,FALSE),"")</f>
        <v>Ethyl acetate</v>
      </c>
      <c r="Y2405" s="38" t="str">
        <f>IFERROR(VLOOKUP(ROWS($Y$4:Y2405),$P$4:$U$5094,6,FALSE),"")</f>
        <v>141-78-6</v>
      </c>
      <c r="Z2405" s="38">
        <f>IF(ISNUMBER(SEARCH(Search!$K$21,'Valid Values - Search'!AA2405)),MAX($Z$3:Z2404)+1,0)</f>
        <v>2402</v>
      </c>
      <c r="AA2405" s="64" t="s">
        <v>13956</v>
      </c>
      <c r="AB2405" s="70">
        <v>500090</v>
      </c>
      <c r="AC2405" s="71" t="s">
        <v>1642</v>
      </c>
      <c r="AD2405" s="38" t="str">
        <f>IFERROR(VLOOKUP(ROWS($AD$4:AD2405),$Z$4:$AC$3778,2,FALSE),"")</f>
        <v>PBDEs in water by Immunoassay, Magnetic Particle (500090 ABRAXIS LLC)</v>
      </c>
      <c r="AF2405" s="37"/>
    </row>
    <row r="2406" spans="16:32" ht="15" customHeight="1">
      <c r="P2406" s="38">
        <f>IF(ISNUMBER(SEARCH(Search!$K$13,'Valid Values - Search'!U2406)),MAX($P$3:P2405)+1,0)</f>
        <v>2403</v>
      </c>
      <c r="Q2406" s="38">
        <f>IF(ISNUMBER(SEARCH(Search!$K$5,'Valid Values - Search'!R2406)),MAX($Q$3:Q2405)+1,0)</f>
        <v>2403</v>
      </c>
      <c r="R2406" s="64" t="s">
        <v>6081</v>
      </c>
      <c r="S2406" s="70" t="s">
        <v>102</v>
      </c>
      <c r="T2406" s="70" t="s">
        <v>102</v>
      </c>
      <c r="U2406" s="93" t="s">
        <v>10378</v>
      </c>
      <c r="V2406" s="94">
        <v>1004046</v>
      </c>
      <c r="W2406" s="97" t="s">
        <v>6081</v>
      </c>
      <c r="X2406" s="38" t="str">
        <f>IFERROR(VLOOKUP(ROWS($X$4:X2406),$Q$4:$R$5094,2,FALSE),"")</f>
        <v>Ethyl butyrate</v>
      </c>
      <c r="Y2406" s="38" t="str">
        <f>IFERROR(VLOOKUP(ROWS($Y$4:Y2406),$P$4:$U$5094,6,FALSE),"")</f>
        <v>105-54-4</v>
      </c>
      <c r="Z2406" s="38">
        <f>IF(ISNUMBER(SEARCH(Search!$K$21,'Valid Values - Search'!AA2406)),MAX($Z$3:Z2405)+1,0)</f>
        <v>2403</v>
      </c>
      <c r="AA2406" s="64" t="s">
        <v>13957</v>
      </c>
      <c r="AB2406" s="70" t="s">
        <v>2532</v>
      </c>
      <c r="AC2406" s="71" t="s">
        <v>2527</v>
      </c>
      <c r="AD2406" s="38" t="str">
        <f>IFERROR(VLOOKUP(ROWS($AD$4:AD2406),$Z$4:$AC$3778,2,FALSE),"")</f>
        <v>PCB (polychlorinated biphenyl) immunoassay (ET013 ENVIROLOGIX)</v>
      </c>
      <c r="AF2406" s="37"/>
    </row>
    <row r="2407" spans="16:32" ht="15" customHeight="1">
      <c r="P2407" s="38">
        <f>IF(ISNUMBER(SEARCH(Search!$K$13,'Valid Values - Search'!U2407)),MAX($P$3:P2406)+1,0)</f>
        <v>2404</v>
      </c>
      <c r="Q2407" s="38">
        <f>IF(ISNUMBER(SEARCH(Search!$K$5,'Valid Values - Search'!R2407)),MAX($Q$3:Q2406)+1,0)</f>
        <v>2404</v>
      </c>
      <c r="R2407" s="64" t="s">
        <v>6082</v>
      </c>
      <c r="S2407" s="70" t="s">
        <v>102</v>
      </c>
      <c r="T2407" s="70" t="s">
        <v>102</v>
      </c>
      <c r="U2407" s="93" t="s">
        <v>10379</v>
      </c>
      <c r="V2407" s="94">
        <v>992</v>
      </c>
      <c r="W2407" s="97" t="s">
        <v>6082</v>
      </c>
      <c r="X2407" s="38" t="str">
        <f>IFERROR(VLOOKUP(ROWS($X$4:X2407),$Q$4:$R$5094,2,FALSE),"")</f>
        <v>Ethyl cinnamate</v>
      </c>
      <c r="Y2407" s="38" t="str">
        <f>IFERROR(VLOOKUP(ROWS($Y$4:Y2407),$P$4:$U$5094,6,FALSE),"")</f>
        <v>103-36-6</v>
      </c>
      <c r="Z2407" s="38">
        <f>IF(ISNUMBER(SEARCH(Search!$K$21,'Valid Values - Search'!AA2407)),MAX($Z$3:Z2406)+1,0)</f>
        <v>2404</v>
      </c>
      <c r="AA2407" s="64" t="s">
        <v>13958</v>
      </c>
      <c r="AB2407" s="70" t="s">
        <v>2003</v>
      </c>
      <c r="AC2407" s="71" t="s">
        <v>1775</v>
      </c>
      <c r="AD2407" s="38" t="str">
        <f>IFERROR(VLOOKUP(ROWS($AD$4:AD2407),$Z$4:$AC$3778,2,FALSE),"")</f>
        <v>PCB (polychlorinated biphenyl) in soils/sediment by immunoassay (A00134/A00137 MWI)</v>
      </c>
      <c r="AF2407" s="37"/>
    </row>
    <row r="2408" spans="16:32" ht="15" customHeight="1">
      <c r="P2408" s="38">
        <f>IF(ISNUMBER(SEARCH(Search!$K$13,'Valid Values - Search'!U2408)),MAX($P$3:P2407)+1,0)</f>
        <v>2405</v>
      </c>
      <c r="Q2408" s="38">
        <f>IF(ISNUMBER(SEARCH(Search!$K$5,'Valid Values - Search'!R2408)),MAX($Q$3:Q2407)+1,0)</f>
        <v>2405</v>
      </c>
      <c r="R2408" s="64" t="s">
        <v>6083</v>
      </c>
      <c r="S2408" s="70" t="s">
        <v>101</v>
      </c>
      <c r="T2408" s="70" t="s">
        <v>102</v>
      </c>
      <c r="U2408" s="93" t="s">
        <v>8812</v>
      </c>
      <c r="V2408" s="94">
        <v>985</v>
      </c>
      <c r="W2408" s="97" t="s">
        <v>6083</v>
      </c>
      <c r="X2408" s="38" t="str">
        <f>IFERROR(VLOOKUP(ROWS($X$4:X2408),$Q$4:$R$5094,2,FALSE),"")</f>
        <v>Ethyl ether</v>
      </c>
      <c r="Y2408" s="38" t="str">
        <f>IFERROR(VLOOKUP(ROWS($Y$4:Y2408),$P$4:$U$5094,6,FALSE),"")</f>
        <v>60-29-7</v>
      </c>
      <c r="Z2408" s="38">
        <f>IF(ISNUMBER(SEARCH(Search!$K$21,'Valid Values - Search'!AA2408)),MAX($Z$3:Z2407)+1,0)</f>
        <v>2405</v>
      </c>
      <c r="AA2408" s="64" t="s">
        <v>13959</v>
      </c>
      <c r="AB2408" s="70" t="s">
        <v>2002</v>
      </c>
      <c r="AC2408" s="71" t="s">
        <v>1775</v>
      </c>
      <c r="AD2408" s="38" t="str">
        <f>IFERROR(VLOOKUP(ROWS($AD$4:AD2408),$Z$4:$AC$3778,2,FALSE),"")</f>
        <v>PCB (polychlorinated biphenyl) in water by immunoassay (A00134 MWI)</v>
      </c>
      <c r="AF2408" s="37"/>
    </row>
    <row r="2409" spans="16:32" ht="15" customHeight="1">
      <c r="P2409" s="38">
        <f>IF(ISNUMBER(SEARCH(Search!$K$13,'Valid Values - Search'!U2409)),MAX($P$3:P2408)+1,0)</f>
        <v>2406</v>
      </c>
      <c r="Q2409" s="38">
        <f>IF(ISNUMBER(SEARCH(Search!$K$5,'Valid Values - Search'!R2409)),MAX($Q$3:Q2408)+1,0)</f>
        <v>2406</v>
      </c>
      <c r="R2409" s="64" t="s">
        <v>6084</v>
      </c>
      <c r="S2409" s="70" t="s">
        <v>102</v>
      </c>
      <c r="T2409" s="70" t="s">
        <v>102</v>
      </c>
      <c r="U2409" s="93" t="s">
        <v>10380</v>
      </c>
      <c r="V2409" s="94">
        <v>1004044</v>
      </c>
      <c r="W2409" s="97" t="s">
        <v>6084</v>
      </c>
      <c r="X2409" s="38" t="str">
        <f>IFERROR(VLOOKUP(ROWS($X$4:X2409),$Q$4:$R$5094,2,FALSE),"")</f>
        <v>Ethyl hexanoate</v>
      </c>
      <c r="Y2409" s="38" t="str">
        <f>IFERROR(VLOOKUP(ROWS($Y$4:Y2409),$P$4:$U$5094,6,FALSE),"")</f>
        <v>123-66-0</v>
      </c>
      <c r="Z2409" s="38">
        <f>IF(ISNUMBER(SEARCH(Search!$K$21,'Valid Values - Search'!AA2409)),MAX($Z$3:Z2408)+1,0)</f>
        <v>2406</v>
      </c>
      <c r="AA2409" s="64" t="s">
        <v>13960</v>
      </c>
      <c r="AB2409" s="70" t="s">
        <v>1653</v>
      </c>
      <c r="AC2409" s="71" t="s">
        <v>1102</v>
      </c>
      <c r="AD2409" s="38" t="str">
        <f>IFERROR(VLOOKUP(ROWS($AD$4:AD2409),$Z$4:$AC$3778,2,FALSE),"")</f>
        <v>PCB Screen by Perchlorination and GC (508A USEPA)</v>
      </c>
      <c r="AF2409" s="37"/>
    </row>
    <row r="2410" spans="16:32" ht="15" customHeight="1">
      <c r="P2410" s="38">
        <f>IF(ISNUMBER(SEARCH(Search!$K$13,'Valid Values - Search'!U2410)),MAX($P$3:P2409)+1,0)</f>
        <v>2407</v>
      </c>
      <c r="Q2410" s="38">
        <f>IF(ISNUMBER(SEARCH(Search!$K$5,'Valid Values - Search'!R2410)),MAX($Q$3:Q2409)+1,0)</f>
        <v>2407</v>
      </c>
      <c r="R2410" s="64" t="s">
        <v>6085</v>
      </c>
      <c r="S2410" s="70" t="s">
        <v>102</v>
      </c>
      <c r="T2410" s="70" t="s">
        <v>102</v>
      </c>
      <c r="U2410" s="93" t="s">
        <v>10381</v>
      </c>
      <c r="V2410" s="94">
        <v>986</v>
      </c>
      <c r="W2410" s="97" t="s">
        <v>6085</v>
      </c>
      <c r="X2410" s="38" t="str">
        <f>IFERROR(VLOOKUP(ROWS($X$4:X2410),$Q$4:$R$5094,2,FALSE),"")</f>
        <v>Ethyl isobutyrate</v>
      </c>
      <c r="Y2410" s="38" t="str">
        <f>IFERROR(VLOOKUP(ROWS($Y$4:Y2410),$P$4:$U$5094,6,FALSE),"")</f>
        <v>97-62-1</v>
      </c>
      <c r="Z2410" s="38">
        <f>IF(ISNUMBER(SEARCH(Search!$K$21,'Valid Values - Search'!AA2410)),MAX($Z$3:Z2409)+1,0)</f>
        <v>2407</v>
      </c>
      <c r="AA2410" s="64" t="s">
        <v>13961</v>
      </c>
      <c r="AB2410" s="70">
        <v>990.07</v>
      </c>
      <c r="AC2410" s="71" t="s">
        <v>1934</v>
      </c>
      <c r="AD2410" s="38" t="str">
        <f>IFERROR(VLOOKUP(ROWS($AD$4:AD2410),$Z$4:$AC$3778,2,FALSE),"")</f>
        <v>PCBs (Aroclor 1254) in Serum by GC (990.07 AOAC)</v>
      </c>
      <c r="AF2410" s="37"/>
    </row>
    <row r="2411" spans="16:32" ht="15" customHeight="1">
      <c r="P2411" s="38">
        <f>IF(ISNUMBER(SEARCH(Search!$K$13,'Valid Values - Search'!U2411)),MAX($P$3:P2410)+1,0)</f>
        <v>2408</v>
      </c>
      <c r="Q2411" s="38">
        <f>IF(ISNUMBER(SEARCH(Search!$K$5,'Valid Values - Search'!R2411)),MAX($Q$3:Q2410)+1,0)</f>
        <v>2408</v>
      </c>
      <c r="R2411" s="64" t="s">
        <v>6086</v>
      </c>
      <c r="S2411" s="70" t="s">
        <v>102</v>
      </c>
      <c r="T2411" s="70" t="s">
        <v>102</v>
      </c>
      <c r="U2411" s="93" t="s">
        <v>10382</v>
      </c>
      <c r="V2411" s="94">
        <v>974</v>
      </c>
      <c r="W2411" s="97" t="s">
        <v>6086</v>
      </c>
      <c r="X2411" s="38" t="str">
        <f>IFERROR(VLOOKUP(ROWS($X$4:X2411),$Q$4:$R$5094,2,FALSE),"")</f>
        <v>Ethyl mercaptan</v>
      </c>
      <c r="Y2411" s="38" t="str">
        <f>IFERROR(VLOOKUP(ROWS($Y$4:Y2411),$P$4:$U$5094,6,FALSE),"")</f>
        <v>75-08-1</v>
      </c>
      <c r="Z2411" s="38">
        <f>IF(ISNUMBER(SEARCH(Search!$K$21,'Valid Values - Search'!AA2411)),MAX($Z$3:Z2410)+1,0)</f>
        <v>2408</v>
      </c>
      <c r="AA2411" s="64" t="s">
        <v>13962</v>
      </c>
      <c r="AB2411" s="70" t="s">
        <v>3231</v>
      </c>
      <c r="AC2411" s="71" t="s">
        <v>1102</v>
      </c>
      <c r="AD2411" s="38" t="str">
        <f>IFERROR(VLOOKUP(ROWS($AD$4:AD2411),$Z$4:$AC$3778,2,FALSE),"")</f>
        <v>PCBs and Pesticide in Soil (PCB-005 USEPA)</v>
      </c>
      <c r="AF2411" s="37"/>
    </row>
    <row r="2412" spans="16:32" ht="15" customHeight="1">
      <c r="P2412" s="38">
        <f>IF(ISNUMBER(SEARCH(Search!$K$13,'Valid Values - Search'!U2412)),MAX($P$3:P2411)+1,0)</f>
        <v>2409</v>
      </c>
      <c r="Q2412" s="38">
        <f>IF(ISNUMBER(SEARCH(Search!$K$5,'Valid Values - Search'!R2412)),MAX($Q$3:Q2411)+1,0)</f>
        <v>2409</v>
      </c>
      <c r="R2412" s="64" t="s">
        <v>6087</v>
      </c>
      <c r="S2412" s="70" t="s">
        <v>102</v>
      </c>
      <c r="T2412" s="70" t="s">
        <v>102</v>
      </c>
      <c r="U2412" s="93" t="s">
        <v>10383</v>
      </c>
      <c r="V2412" s="94">
        <v>987</v>
      </c>
      <c r="W2412" s="97" t="s">
        <v>6087</v>
      </c>
      <c r="X2412" s="38" t="str">
        <f>IFERROR(VLOOKUP(ROWS($X$4:X2412),$Q$4:$R$5094,2,FALSE),"")</f>
        <v>Ethyl methacrylate</v>
      </c>
      <c r="Y2412" s="38" t="str">
        <f>IFERROR(VLOOKUP(ROWS($Y$4:Y2412),$P$4:$U$5094,6,FALSE),"")</f>
        <v>97-63-2</v>
      </c>
      <c r="Z2412" s="38">
        <f>IF(ISNUMBER(SEARCH(Search!$K$21,'Valid Values - Search'!AA2412)),MAX($Z$3:Z2411)+1,0)</f>
        <v>2409</v>
      </c>
      <c r="AA2412" s="64" t="s">
        <v>13963</v>
      </c>
      <c r="AB2412" s="70" t="s">
        <v>1855</v>
      </c>
      <c r="AC2412" s="71" t="s">
        <v>1102</v>
      </c>
      <c r="AD2412" s="38" t="str">
        <f>IFERROR(VLOOKUP(ROWS($AD$4:AD2412),$Z$4:$AC$3778,2,FALSE),"")</f>
        <v>PCBs as Aroclors by Capillary Column GC (8082(S) USEPA)</v>
      </c>
      <c r="AF2412" s="37"/>
    </row>
    <row r="2413" spans="16:32" ht="15" customHeight="1">
      <c r="P2413" s="38">
        <f>IF(ISNUMBER(SEARCH(Search!$K$13,'Valid Values - Search'!U2413)),MAX($P$3:P2412)+1,0)</f>
        <v>2410</v>
      </c>
      <c r="Q2413" s="38">
        <f>IF(ISNUMBER(SEARCH(Search!$K$5,'Valid Values - Search'!R2413)),MAX($Q$3:Q2412)+1,0)</f>
        <v>2410</v>
      </c>
      <c r="R2413" s="64" t="s">
        <v>6088</v>
      </c>
      <c r="S2413" s="70" t="s">
        <v>102</v>
      </c>
      <c r="T2413" s="70" t="s">
        <v>102</v>
      </c>
      <c r="U2413" s="93" t="s">
        <v>10384</v>
      </c>
      <c r="V2413" s="94">
        <v>988</v>
      </c>
      <c r="W2413" s="97" t="s">
        <v>6088</v>
      </c>
      <c r="X2413" s="38" t="str">
        <f>IFERROR(VLOOKUP(ROWS($X$4:X2413),$Q$4:$R$5094,2,FALSE),"")</f>
        <v>Ethyl methanesulfonate</v>
      </c>
      <c r="Y2413" s="38" t="str">
        <f>IFERROR(VLOOKUP(ROWS($Y$4:Y2413),$P$4:$U$5094,6,FALSE),"")</f>
        <v>62-50-0</v>
      </c>
      <c r="Z2413" s="38">
        <f>IF(ISNUMBER(SEARCH(Search!$K$21,'Valid Values - Search'!AA2413)),MAX($Z$3:Z2412)+1,0)</f>
        <v>2410</v>
      </c>
      <c r="AA2413" s="64" t="s">
        <v>13964</v>
      </c>
      <c r="AB2413" s="70" t="s">
        <v>1856</v>
      </c>
      <c r="AC2413" s="71" t="s">
        <v>1102</v>
      </c>
      <c r="AD2413" s="38" t="str">
        <f>IFERROR(VLOOKUP(ROWS($AD$4:AD2413),$Z$4:$AC$3778,2,FALSE),"")</f>
        <v>PCBs as Aroclors by Capillary Column GC (8082(W) USEPA)</v>
      </c>
      <c r="AF2413" s="37"/>
    </row>
    <row r="2414" spans="16:32" ht="15" customHeight="1">
      <c r="P2414" s="38">
        <f>IF(ISNUMBER(SEARCH(Search!$K$13,'Valid Values - Search'!U2414)),MAX($P$3:P2413)+1,0)</f>
        <v>2411</v>
      </c>
      <c r="Q2414" s="38">
        <f>IF(ISNUMBER(SEARCH(Search!$K$5,'Valid Values - Search'!R2414)),MAX($Q$3:Q2413)+1,0)</f>
        <v>2411</v>
      </c>
      <c r="R2414" s="64" t="s">
        <v>6089</v>
      </c>
      <c r="S2414" s="70" t="s">
        <v>102</v>
      </c>
      <c r="T2414" s="70" t="s">
        <v>102</v>
      </c>
      <c r="U2414" s="93" t="s">
        <v>10385</v>
      </c>
      <c r="V2414" s="94">
        <v>989</v>
      </c>
      <c r="W2414" s="97" t="s">
        <v>6089</v>
      </c>
      <c r="X2414" s="38" t="str">
        <f>IFERROR(VLOOKUP(ROWS($X$4:X2414),$Q$4:$R$5094,2,FALSE),"")</f>
        <v>Ethyl methyl sulfide</v>
      </c>
      <c r="Y2414" s="38" t="str">
        <f>IFERROR(VLOOKUP(ROWS($Y$4:Y2414),$P$4:$U$5094,6,FALSE),"")</f>
        <v>624-89-5</v>
      </c>
      <c r="Z2414" s="38">
        <f>IF(ISNUMBER(SEARCH(Search!$K$21,'Valid Values - Search'!AA2414)),MAX($Z$3:Z2413)+1,0)</f>
        <v>2411</v>
      </c>
      <c r="AA2414" s="64" t="s">
        <v>13965</v>
      </c>
      <c r="AB2414" s="70">
        <v>530001</v>
      </c>
      <c r="AC2414" s="71" t="s">
        <v>1642</v>
      </c>
      <c r="AD2414" s="38" t="str">
        <f>IFERROR(VLOOKUP(ROWS($AD$4:AD2414),$Z$4:$AC$3778,2,FALSE),"")</f>
        <v>PCBs by Immunoassay, Higher Chlorinated, Magnetic Particle (530001 ABRAXIS LLC)</v>
      </c>
      <c r="AF2414" s="37"/>
    </row>
    <row r="2415" spans="16:32" ht="15" customHeight="1">
      <c r="P2415" s="38">
        <f>IF(ISNUMBER(SEARCH(Search!$K$13,'Valid Values - Search'!U2415)),MAX($P$3:P2414)+1,0)</f>
        <v>2412</v>
      </c>
      <c r="Q2415" s="38">
        <f>IF(ISNUMBER(SEARCH(Search!$K$5,'Valid Values - Search'!R2415)),MAX($Q$3:Q2414)+1,0)</f>
        <v>2412</v>
      </c>
      <c r="R2415" s="64" t="s">
        <v>6090</v>
      </c>
      <c r="S2415" s="70" t="s">
        <v>102</v>
      </c>
      <c r="T2415" s="70" t="s">
        <v>102</v>
      </c>
      <c r="U2415" s="93" t="s">
        <v>10386</v>
      </c>
      <c r="V2415" s="94">
        <v>1002619</v>
      </c>
      <c r="W2415" s="97" t="s">
        <v>6090</v>
      </c>
      <c r="X2415" s="38" t="str">
        <f>IFERROR(VLOOKUP(ROWS($X$4:X2415),$Q$4:$R$5094,2,FALSE),"")</f>
        <v>Ethyl nicotinate-d4</v>
      </c>
      <c r="Y2415" s="38" t="str">
        <f>IFERROR(VLOOKUP(ROWS($Y$4:Y2415),$P$4:$U$5094,6,FALSE),"")</f>
        <v>66148-16-1</v>
      </c>
      <c r="Z2415" s="38">
        <f>IF(ISNUMBER(SEARCH(Search!$K$21,'Valid Values - Search'!AA2415)),MAX($Z$3:Z2414)+1,0)</f>
        <v>2412</v>
      </c>
      <c r="AA2415" s="64" t="s">
        <v>13966</v>
      </c>
      <c r="AB2415" s="70">
        <v>530021</v>
      </c>
      <c r="AC2415" s="71" t="s">
        <v>1642</v>
      </c>
      <c r="AD2415" s="38" t="str">
        <f>IFERROR(VLOOKUP(ROWS($AD$4:AD2415),$Z$4:$AC$3778,2,FALSE),"")</f>
        <v>PCBs by Immunoassay, Lower Chlorinated, Magnetic Particle (530021 ABRAXIS LLC)</v>
      </c>
      <c r="AF2415" s="37"/>
    </row>
    <row r="2416" spans="16:32" ht="15" customHeight="1">
      <c r="P2416" s="38">
        <f>IF(ISNUMBER(SEARCH(Search!$K$13,'Valid Values - Search'!U2416)),MAX($P$3:P2415)+1,0)</f>
        <v>2413</v>
      </c>
      <c r="Q2416" s="38">
        <f>IF(ISNUMBER(SEARCH(Search!$K$5,'Valid Values - Search'!R2416)),MAX($Q$3:Q2415)+1,0)</f>
        <v>2413</v>
      </c>
      <c r="R2416" s="64" t="s">
        <v>6091</v>
      </c>
      <c r="S2416" s="70" t="s">
        <v>102</v>
      </c>
      <c r="T2416" s="70" t="s">
        <v>102</v>
      </c>
      <c r="U2416" s="93" t="s">
        <v>10387</v>
      </c>
      <c r="V2416" s="94">
        <v>1004049</v>
      </c>
      <c r="W2416" s="97" t="s">
        <v>6091</v>
      </c>
      <c r="X2416" s="38" t="str">
        <f>IFERROR(VLOOKUP(ROWS($X$4:X2416),$Q$4:$R$5094,2,FALSE),"")</f>
        <v>Ethyl octanoate</v>
      </c>
      <c r="Y2416" s="38" t="str">
        <f>IFERROR(VLOOKUP(ROWS($Y$4:Y2416),$P$4:$U$5094,6,FALSE),"")</f>
        <v>106-32-1</v>
      </c>
      <c r="Z2416" s="38">
        <f>IF(ISNUMBER(SEARCH(Search!$K$21,'Valid Values - Search'!AA2416)),MAX($Z$3:Z2415)+1,0)</f>
        <v>2413</v>
      </c>
      <c r="AA2416" s="64" t="s">
        <v>13967</v>
      </c>
      <c r="AB2416" s="70" t="s">
        <v>2571</v>
      </c>
      <c r="AC2416" s="71" t="s">
        <v>1102</v>
      </c>
      <c r="AD2416" s="38" t="str">
        <f>IFERROR(VLOOKUP(ROWS($AD$4:AD2416),$Z$4:$AC$3778,2,FALSE),"")</f>
        <v>PCBs in Adipose Tissue (HERL_020 USEPA)</v>
      </c>
      <c r="AF2416" s="37"/>
    </row>
    <row r="2417" spans="16:32" ht="15" customHeight="1">
      <c r="P2417" s="38">
        <f>IF(ISNUMBER(SEARCH(Search!$K$13,'Valid Values - Search'!U2417)),MAX($P$3:P2416)+1,0)</f>
        <v>2414</v>
      </c>
      <c r="Q2417" s="38">
        <f>IF(ISNUMBER(SEARCH(Search!$K$5,'Valid Values - Search'!R2417)),MAX($Q$3:Q2416)+1,0)</f>
        <v>2414</v>
      </c>
      <c r="R2417" s="64" t="s">
        <v>6092</v>
      </c>
      <c r="S2417" s="70" t="s">
        <v>102</v>
      </c>
      <c r="T2417" s="70" t="s">
        <v>102</v>
      </c>
      <c r="U2417" s="93" t="s">
        <v>10388</v>
      </c>
      <c r="V2417" s="94">
        <v>990</v>
      </c>
      <c r="W2417" s="97" t="s">
        <v>6092</v>
      </c>
      <c r="X2417" s="38" t="str">
        <f>IFERROR(VLOOKUP(ROWS($X$4:X2417),$Q$4:$R$5094,2,FALSE),"")</f>
        <v>Ethyl oleate</v>
      </c>
      <c r="Y2417" s="38" t="str">
        <f>IFERROR(VLOOKUP(ROWS($Y$4:Y2417),$P$4:$U$5094,6,FALSE),"")</f>
        <v>111-62-6</v>
      </c>
      <c r="Z2417" s="38">
        <f>IF(ISNUMBER(SEARCH(Search!$K$21,'Valid Values - Search'!AA2417)),MAX($Z$3:Z2416)+1,0)</f>
        <v>2414</v>
      </c>
      <c r="AA2417" s="64" t="s">
        <v>13968</v>
      </c>
      <c r="AB2417" s="70" t="s">
        <v>2569</v>
      </c>
      <c r="AC2417" s="71" t="s">
        <v>1102</v>
      </c>
      <c r="AD2417" s="38" t="str">
        <f>IFERROR(VLOOKUP(ROWS($AD$4:AD2417),$Z$4:$AC$3778,2,FALSE),"")</f>
        <v>PCBs in Human Milk by Macro Method (HERL_017 USEPA)</v>
      </c>
      <c r="AF2417" s="37"/>
    </row>
    <row r="2418" spans="16:32" ht="15" customHeight="1">
      <c r="P2418" s="38">
        <f>IF(ISNUMBER(SEARCH(Search!$K$13,'Valid Values - Search'!U2418)),MAX($P$3:P2417)+1,0)</f>
        <v>2415</v>
      </c>
      <c r="Q2418" s="38">
        <f>IF(ISNUMBER(SEARCH(Search!$K$5,'Valid Values - Search'!R2418)),MAX($Q$3:Q2417)+1,0)</f>
        <v>2415</v>
      </c>
      <c r="R2418" s="64" t="s">
        <v>6093</v>
      </c>
      <c r="S2418" s="70" t="s">
        <v>102</v>
      </c>
      <c r="T2418" s="70" t="s">
        <v>102</v>
      </c>
      <c r="U2418" s="93" t="s">
        <v>10389</v>
      </c>
      <c r="V2418" s="94">
        <v>1004047</v>
      </c>
      <c r="W2418" s="97" t="s">
        <v>6093</v>
      </c>
      <c r="X2418" s="38" t="str">
        <f>IFERROR(VLOOKUP(ROWS($X$4:X2418),$Q$4:$R$5094,2,FALSE),"")</f>
        <v>Ethyl propionate</v>
      </c>
      <c r="Y2418" s="38" t="str">
        <f>IFERROR(VLOOKUP(ROWS($Y$4:Y2418),$P$4:$U$5094,6,FALSE),"")</f>
        <v>105-37-3</v>
      </c>
      <c r="Z2418" s="38">
        <f>IF(ISNUMBER(SEARCH(Search!$K$21,'Valid Values - Search'!AA2418)),MAX($Z$3:Z2417)+1,0)</f>
        <v>2415</v>
      </c>
      <c r="AA2418" s="64" t="s">
        <v>13969</v>
      </c>
      <c r="AB2418" s="70" t="s">
        <v>2570</v>
      </c>
      <c r="AC2418" s="71" t="s">
        <v>1102</v>
      </c>
      <c r="AD2418" s="38" t="str">
        <f>IFERROR(VLOOKUP(ROWS($AD$4:AD2418),$Z$4:$AC$3778,2,FALSE),"")</f>
        <v>PCBs in Human Milk by Micro Method (HERL_018 USEPA)</v>
      </c>
      <c r="AF2418" s="37"/>
    </row>
    <row r="2419" spans="16:32" ht="15" customHeight="1">
      <c r="P2419" s="38">
        <f>IF(ISNUMBER(SEARCH(Search!$K$13,'Valid Values - Search'!U2419)),MAX($P$3:P2418)+1,0)</f>
        <v>2416</v>
      </c>
      <c r="Q2419" s="38">
        <f>IF(ISNUMBER(SEARCH(Search!$K$5,'Valid Values - Search'!R2419)),MAX($Q$3:Q2418)+1,0)</f>
        <v>2416</v>
      </c>
      <c r="R2419" s="64" t="s">
        <v>6094</v>
      </c>
      <c r="S2419" s="70" t="s">
        <v>102</v>
      </c>
      <c r="T2419" s="70" t="s">
        <v>102</v>
      </c>
      <c r="U2419" s="93" t="s">
        <v>10390</v>
      </c>
      <c r="V2419" s="94">
        <v>16315</v>
      </c>
      <c r="W2419" s="97" t="s">
        <v>6094</v>
      </c>
      <c r="X2419" s="38" t="str">
        <f>IFERROR(VLOOKUP(ROWS($X$4:X2419),$Q$4:$R$5094,2,FALSE),"")</f>
        <v>Ethyl tert-butyl ether</v>
      </c>
      <c r="Y2419" s="38" t="str">
        <f>IFERROR(VLOOKUP(ROWS($Y$4:Y2419),$P$4:$U$5094,6,FALSE),"")</f>
        <v>637-92-3</v>
      </c>
      <c r="Z2419" s="38">
        <f>IF(ISNUMBER(SEARCH(Search!$K$21,'Valid Values - Search'!AA2419)),MAX($Z$3:Z2418)+1,0)</f>
        <v>2416</v>
      </c>
      <c r="AA2419" s="64" t="s">
        <v>13970</v>
      </c>
      <c r="AB2419" s="70" t="s">
        <v>3186</v>
      </c>
      <c r="AC2419" s="71" t="s">
        <v>3026</v>
      </c>
      <c r="AD2419" s="38" t="str">
        <f>IFERROR(VLOOKUP(ROWS($AD$4:AD2419),$Z$4:$AC$3778,2,FALSE),"")</f>
        <v>PCBs in Radioactive Wastes Using GC-ECD (OP100R USDOE/ASD)</v>
      </c>
      <c r="AF2419" s="37"/>
    </row>
    <row r="2420" spans="16:32" ht="15" customHeight="1">
      <c r="P2420" s="38">
        <f>IF(ISNUMBER(SEARCH(Search!$K$13,'Valid Values - Search'!U2420)),MAX($P$3:P2419)+1,0)</f>
        <v>2417</v>
      </c>
      <c r="Q2420" s="38">
        <f>IF(ISNUMBER(SEARCH(Search!$K$5,'Valid Values - Search'!R2420)),MAX($Q$3:Q2419)+1,0)</f>
        <v>2417</v>
      </c>
      <c r="R2420" s="64" t="s">
        <v>6095</v>
      </c>
      <c r="S2420" s="70" t="s">
        <v>102</v>
      </c>
      <c r="T2420" s="70" t="s">
        <v>102</v>
      </c>
      <c r="U2420" s="93" t="s">
        <v>10391</v>
      </c>
      <c r="V2420" s="94">
        <v>17153</v>
      </c>
      <c r="W2420" s="97" t="s">
        <v>6095</v>
      </c>
      <c r="X2420" s="38" t="str">
        <f>IFERROR(VLOOKUP(ROWS($X$4:X2420),$Q$4:$R$5094,2,FALSE),"")</f>
        <v>Ethyl ziram</v>
      </c>
      <c r="Y2420" s="38" t="str">
        <f>IFERROR(VLOOKUP(ROWS($Y$4:Y2420),$P$4:$U$5094,6,FALSE),"")</f>
        <v>14324-55-1</v>
      </c>
      <c r="Z2420" s="38">
        <f>IF(ISNUMBER(SEARCH(Search!$K$21,'Valid Values - Search'!AA2420)),MAX($Z$3:Z2419)+1,0)</f>
        <v>2417</v>
      </c>
      <c r="AA2420" s="64" t="s">
        <v>13971</v>
      </c>
      <c r="AB2420" s="70" t="s">
        <v>3234</v>
      </c>
      <c r="AC2420" s="71" t="s">
        <v>1102</v>
      </c>
      <c r="AD2420" s="38" t="str">
        <f>IFERROR(VLOOKUP(ROWS($AD$4:AD2420),$Z$4:$AC$3778,2,FALSE),"")</f>
        <v>PCBs in Soil and Oil (PCB-009 USEPA)</v>
      </c>
      <c r="AF2420" s="37"/>
    </row>
    <row r="2421" spans="16:32" ht="15" customHeight="1">
      <c r="P2421" s="38">
        <f>IF(ISNUMBER(SEARCH(Search!$K$13,'Valid Values - Search'!U2421)),MAX($P$3:P2420)+1,0)</f>
        <v>2418</v>
      </c>
      <c r="Q2421" s="38">
        <f>IF(ISNUMBER(SEARCH(Search!$K$5,'Valid Values - Search'!R2421)),MAX($Q$3:Q2420)+1,0)</f>
        <v>2418</v>
      </c>
      <c r="R2421" s="64" t="s">
        <v>6096</v>
      </c>
      <c r="S2421" s="70" t="s">
        <v>102</v>
      </c>
      <c r="T2421" s="70" t="s">
        <v>102</v>
      </c>
      <c r="U2421" s="93" t="s">
        <v>10392</v>
      </c>
      <c r="V2421" s="94">
        <v>364</v>
      </c>
      <c r="W2421" s="97" t="s">
        <v>6096</v>
      </c>
      <c r="X2421" s="38" t="str">
        <f>IFERROR(VLOOKUP(ROWS($X$4:X2421),$Q$4:$R$5094,2,FALSE),"")</f>
        <v>Ethylan</v>
      </c>
      <c r="Y2421" s="38" t="str">
        <f>IFERROR(VLOOKUP(ROWS($Y$4:Y2421),$P$4:$U$5094,6,FALSE),"")</f>
        <v>72-56-0</v>
      </c>
      <c r="Z2421" s="38">
        <f>IF(ISNUMBER(SEARCH(Search!$K$21,'Valid Values - Search'!AA2421)),MAX($Z$3:Z2420)+1,0)</f>
        <v>2418</v>
      </c>
      <c r="AA2421" s="64" t="s">
        <v>13972</v>
      </c>
      <c r="AB2421" s="70" t="s">
        <v>3232</v>
      </c>
      <c r="AC2421" s="71" t="s">
        <v>1102</v>
      </c>
      <c r="AD2421" s="38" t="str">
        <f>IFERROR(VLOOKUP(ROWS($AD$4:AD2421),$Z$4:$AC$3778,2,FALSE),"")</f>
        <v>PCBs in Soil as Decachlorobiphenyl by GC (PCB-006 USEPA)</v>
      </c>
      <c r="AF2421" s="37"/>
    </row>
    <row r="2422" spans="16:32" ht="15" customHeight="1">
      <c r="P2422" s="38">
        <f>IF(ISNUMBER(SEARCH(Search!$K$13,'Valid Values - Search'!U2422)),MAX($P$3:P2421)+1,0)</f>
        <v>2419</v>
      </c>
      <c r="Q2422" s="38">
        <f>IF(ISNUMBER(SEARCH(Search!$K$5,'Valid Values - Search'!R2422)),MAX($Q$3:Q2421)+1,0)</f>
        <v>2419</v>
      </c>
      <c r="R2422" s="64" t="s">
        <v>6097</v>
      </c>
      <c r="S2422" s="70" t="s">
        <v>101</v>
      </c>
      <c r="T2422" s="70" t="s">
        <v>102</v>
      </c>
      <c r="U2422" s="93" t="s">
        <v>9022</v>
      </c>
      <c r="V2422" s="94">
        <v>232</v>
      </c>
      <c r="W2422" s="97" t="s">
        <v>6097</v>
      </c>
      <c r="X2422" s="38" t="str">
        <f>IFERROR(VLOOKUP(ROWS($X$4:X2422),$Q$4:$R$5094,2,FALSE),"")</f>
        <v>Ethylbenzene</v>
      </c>
      <c r="Y2422" s="38" t="str">
        <f>IFERROR(VLOOKUP(ROWS($Y$4:Y2422),$P$4:$U$5094,6,FALSE),"")</f>
        <v>100-41-4</v>
      </c>
      <c r="Z2422" s="38">
        <f>IF(ISNUMBER(SEARCH(Search!$K$21,'Valid Values - Search'!AA2422)),MAX($Z$3:Z2421)+1,0)</f>
        <v>2419</v>
      </c>
      <c r="AA2422" s="64" t="s">
        <v>13973</v>
      </c>
      <c r="AB2422" s="70" t="s">
        <v>3174</v>
      </c>
      <c r="AC2422" s="71" t="s">
        <v>3026</v>
      </c>
      <c r="AD2422" s="38" t="str">
        <f>IFERROR(VLOOKUP(ROWS($AD$4:AD2422),$Z$4:$AC$3778,2,FALSE),"")</f>
        <v>PCBs in Solid Radioactive Wastes (OG100R USDOE/ASD)</v>
      </c>
      <c r="AF2422" s="37"/>
    </row>
    <row r="2423" spans="16:32" ht="15" customHeight="1">
      <c r="P2423" s="38">
        <f>IF(ISNUMBER(SEARCH(Search!$K$13,'Valid Values - Search'!U2423)),MAX($P$3:P2422)+1,0)</f>
        <v>2420</v>
      </c>
      <c r="Q2423" s="38">
        <f>IF(ISNUMBER(SEARCH(Search!$K$5,'Valid Values - Search'!R2423)),MAX($Q$3:Q2422)+1,0)</f>
        <v>2420</v>
      </c>
      <c r="R2423" s="64" t="s">
        <v>6098</v>
      </c>
      <c r="S2423" s="70" t="s">
        <v>102</v>
      </c>
      <c r="T2423" s="70" t="s">
        <v>102</v>
      </c>
      <c r="U2423" s="93" t="s">
        <v>10393</v>
      </c>
      <c r="V2423" s="94">
        <v>993</v>
      </c>
      <c r="W2423" s="97" t="s">
        <v>6098</v>
      </c>
      <c r="X2423" s="38" t="str">
        <f>IFERROR(VLOOKUP(ROWS($X$4:X2423),$Q$4:$R$5094,2,FALSE),"")</f>
        <v>Ethylene</v>
      </c>
      <c r="Y2423" s="38" t="str">
        <f>IFERROR(VLOOKUP(ROWS($Y$4:Y2423),$P$4:$U$5094,6,FALSE),"")</f>
        <v>74-85-1</v>
      </c>
      <c r="Z2423" s="38">
        <f>IF(ISNUMBER(SEARCH(Search!$K$21,'Valid Values - Search'!AA2423)),MAX($Z$3:Z2422)+1,0)</f>
        <v>2420</v>
      </c>
      <c r="AA2423" s="64" t="s">
        <v>13974</v>
      </c>
      <c r="AB2423" s="70" t="s">
        <v>3640</v>
      </c>
      <c r="AC2423" s="71" t="s">
        <v>1102</v>
      </c>
      <c r="AD2423" s="38" t="str">
        <f>IFERROR(VLOOKUP(ROWS($AD$4:AD2423),$Z$4:$AC$3778,2,FALSE),"")</f>
        <v>PCBs in Transformer Fluid and Waste Oil (SFSAS_2 USEPA)</v>
      </c>
      <c r="AF2423" s="37"/>
    </row>
    <row r="2424" spans="16:32" ht="15" customHeight="1">
      <c r="P2424" s="38">
        <f>IF(ISNUMBER(SEARCH(Search!$K$13,'Valid Values - Search'!U2424)),MAX($P$3:P2423)+1,0)</f>
        <v>2421</v>
      </c>
      <c r="Q2424" s="38">
        <f>IF(ISNUMBER(SEARCH(Search!$K$5,'Valid Values - Search'!R2424)),MAX($Q$3:Q2423)+1,0)</f>
        <v>2421</v>
      </c>
      <c r="R2424" s="64" t="s">
        <v>6099</v>
      </c>
      <c r="S2424" s="70" t="s">
        <v>101</v>
      </c>
      <c r="T2424" s="70" t="s">
        <v>102</v>
      </c>
      <c r="U2424" s="93" t="s">
        <v>9023</v>
      </c>
      <c r="V2424" s="94">
        <v>166</v>
      </c>
      <c r="W2424" s="97" t="s">
        <v>6099</v>
      </c>
      <c r="X2424" s="38" t="str">
        <f>IFERROR(VLOOKUP(ROWS($X$4:X2424),$Q$4:$R$5094,2,FALSE),"")</f>
        <v>Ethylene dibromide</v>
      </c>
      <c r="Y2424" s="38" t="str">
        <f>IFERROR(VLOOKUP(ROWS($Y$4:Y2424),$P$4:$U$5094,6,FALSE),"")</f>
        <v>106-93-4</v>
      </c>
      <c r="Z2424" s="38">
        <f>IF(ISNUMBER(SEARCH(Search!$K$21,'Valid Values - Search'!AA2424)),MAX($Z$3:Z2423)+1,0)</f>
        <v>2421</v>
      </c>
      <c r="AA2424" s="64" t="s">
        <v>13975</v>
      </c>
      <c r="AB2424" s="70" t="s">
        <v>3229</v>
      </c>
      <c r="AC2424" s="71" t="s">
        <v>1102</v>
      </c>
      <c r="AD2424" s="38" t="str">
        <f>IFERROR(VLOOKUP(ROWS($AD$4:AD2424),$Z$4:$AC$3778,2,FALSE),"")</f>
        <v>PCBs in Water (PCB-003 USEPA)</v>
      </c>
      <c r="AF2424" s="37"/>
    </row>
    <row r="2425" spans="16:32" ht="15" customHeight="1">
      <c r="P2425" s="38">
        <f>IF(ISNUMBER(SEARCH(Search!$K$13,'Valid Values - Search'!U2425)),MAX($P$3:P2424)+1,0)</f>
        <v>2422</v>
      </c>
      <c r="Q2425" s="38">
        <f>IF(ISNUMBER(SEARCH(Search!$K$5,'Valid Values - Search'!R2425)),MAX($Q$3:Q2424)+1,0)</f>
        <v>2422</v>
      </c>
      <c r="R2425" s="64" t="s">
        <v>6100</v>
      </c>
      <c r="S2425" s="70" t="s">
        <v>102</v>
      </c>
      <c r="T2425" s="70" t="s">
        <v>102</v>
      </c>
      <c r="U2425" s="93" t="s">
        <v>10394</v>
      </c>
      <c r="V2425" s="94">
        <v>994</v>
      </c>
      <c r="W2425" s="97" t="s">
        <v>6100</v>
      </c>
      <c r="X2425" s="38" t="str">
        <f>IFERROR(VLOOKUP(ROWS($X$4:X2425),$Q$4:$R$5094,2,FALSE),"")</f>
        <v>Ethylene glycol</v>
      </c>
      <c r="Y2425" s="38" t="str">
        <f>IFERROR(VLOOKUP(ROWS($Y$4:Y2425),$P$4:$U$5094,6,FALSE),"")</f>
        <v>107-21-1</v>
      </c>
      <c r="Z2425" s="38">
        <f>IF(ISNUMBER(SEARCH(Search!$K$21,'Valid Values - Search'!AA2425)),MAX($Z$3:Z2424)+1,0)</f>
        <v>2422</v>
      </c>
      <c r="AA2425" s="64" t="s">
        <v>13976</v>
      </c>
      <c r="AB2425" s="70" t="s">
        <v>2275</v>
      </c>
      <c r="AC2425" s="71" t="s">
        <v>1184</v>
      </c>
      <c r="AD2425" s="38" t="str">
        <f>IFERROR(VLOOKUP(ROWS($AD$4:AD2425),$Z$4:$AC$3778,2,FALSE),"")</f>
        <v>PCBs in Water by Gas Chromatography (D3534(ECD) ASTM)</v>
      </c>
      <c r="AF2425" s="37"/>
    </row>
    <row r="2426" spans="16:32" ht="15" customHeight="1">
      <c r="P2426" s="38">
        <f>IF(ISNUMBER(SEARCH(Search!$K$13,'Valid Values - Search'!U2426)),MAX($P$3:P2425)+1,0)</f>
        <v>2423</v>
      </c>
      <c r="Q2426" s="38">
        <f>IF(ISNUMBER(SEARCH(Search!$K$5,'Valid Values - Search'!R2426)),MAX($Q$3:Q2425)+1,0)</f>
        <v>2423</v>
      </c>
      <c r="R2426" s="64" t="s">
        <v>6101</v>
      </c>
      <c r="S2426" s="70" t="s">
        <v>102</v>
      </c>
      <c r="T2426" s="70" t="s">
        <v>102</v>
      </c>
      <c r="U2426" s="93" t="s">
        <v>10395</v>
      </c>
      <c r="V2426" s="94">
        <v>888</v>
      </c>
      <c r="W2426" s="97" t="s">
        <v>6101</v>
      </c>
      <c r="X2426" s="38" t="str">
        <f>IFERROR(VLOOKUP(ROWS($X$4:X2426),$Q$4:$R$5094,2,FALSE),"")</f>
        <v>Ethylene glycol diethyl ether</v>
      </c>
      <c r="Y2426" s="38" t="str">
        <f>IFERROR(VLOOKUP(ROWS($Y$4:Y2426),$P$4:$U$5094,6,FALSE),"")</f>
        <v>629-14-1</v>
      </c>
      <c r="Z2426" s="38">
        <f>IF(ISNUMBER(SEARCH(Search!$K$21,'Valid Values - Search'!AA2426)),MAX($Z$3:Z2425)+1,0)</f>
        <v>2423</v>
      </c>
      <c r="AA2426" s="64" t="s">
        <v>13977</v>
      </c>
      <c r="AB2426" s="70" t="s">
        <v>2276</v>
      </c>
      <c r="AC2426" s="71" t="s">
        <v>1184</v>
      </c>
      <c r="AD2426" s="38" t="str">
        <f>IFERROR(VLOOKUP(ROWS($AD$4:AD2426),$Z$4:$AC$3778,2,FALSE),"")</f>
        <v>PCBs in Water by Gas Chromatography (D3534(ELCD) ASTM)</v>
      </c>
      <c r="AF2426" s="37"/>
    </row>
    <row r="2427" spans="16:32" ht="15" customHeight="1">
      <c r="P2427" s="38">
        <f>IF(ISNUMBER(SEARCH(Search!$K$13,'Valid Values - Search'!U2427)),MAX($P$3:P2426)+1,0)</f>
        <v>2424</v>
      </c>
      <c r="Q2427" s="38">
        <f>IF(ISNUMBER(SEARCH(Search!$K$5,'Valid Values - Search'!R2427)),MAX($Q$3:Q2426)+1,0)</f>
        <v>2424</v>
      </c>
      <c r="R2427" s="64" t="s">
        <v>6102</v>
      </c>
      <c r="S2427" s="70" t="s">
        <v>102</v>
      </c>
      <c r="T2427" s="70" t="s">
        <v>102</v>
      </c>
      <c r="U2427" s="93" t="s">
        <v>10396</v>
      </c>
      <c r="V2427" s="94">
        <v>995</v>
      </c>
      <c r="W2427" s="97" t="s">
        <v>6102</v>
      </c>
      <c r="X2427" s="38" t="str">
        <f>IFERROR(VLOOKUP(ROWS($X$4:X2427),$Q$4:$R$5094,2,FALSE),"")</f>
        <v>Ethylene glycol dinitrate</v>
      </c>
      <c r="Y2427" s="38" t="str">
        <f>IFERROR(VLOOKUP(ROWS($Y$4:Y2427),$P$4:$U$5094,6,FALSE),"")</f>
        <v>628-96-6</v>
      </c>
      <c r="Z2427" s="38">
        <f>IF(ISNUMBER(SEARCH(Search!$K$21,'Valid Values - Search'!AA2427)),MAX($Z$3:Z2426)+1,0)</f>
        <v>2424</v>
      </c>
      <c r="AA2427" s="64" t="s">
        <v>13978</v>
      </c>
      <c r="AB2427" s="70" t="s">
        <v>2506</v>
      </c>
      <c r="AC2427" s="71" t="s">
        <v>1102</v>
      </c>
      <c r="AD2427" s="38" t="str">
        <f>IFERROR(VLOOKUP(ROWS($AD$4:AD2427),$Z$4:$AC$3778,2,FALSE),"")</f>
        <v>PCDD and PCDF in Chemical Waste by CGC/MS (DIOX(O) USEPA)</v>
      </c>
      <c r="AF2427" s="37"/>
    </row>
    <row r="2428" spans="16:32" ht="15" customHeight="1">
      <c r="P2428" s="38">
        <f>IF(ISNUMBER(SEARCH(Search!$K$13,'Valid Values - Search'!U2428)),MAX($P$3:P2427)+1,0)</f>
        <v>2425</v>
      </c>
      <c r="Q2428" s="38">
        <f>IF(ISNUMBER(SEARCH(Search!$K$5,'Valid Values - Search'!R2428)),MAX($Q$3:Q2427)+1,0)</f>
        <v>2425</v>
      </c>
      <c r="R2428" s="64" t="s">
        <v>6103</v>
      </c>
      <c r="S2428" s="70" t="s">
        <v>102</v>
      </c>
      <c r="T2428" s="70" t="s">
        <v>102</v>
      </c>
      <c r="U2428" s="93" t="s">
        <v>10397</v>
      </c>
      <c r="V2428" s="94">
        <v>727</v>
      </c>
      <c r="W2428" s="97" t="s">
        <v>6103</v>
      </c>
      <c r="X2428" s="38" t="str">
        <f>IFERROR(VLOOKUP(ROWS($X$4:X2428),$Q$4:$R$5094,2,FALSE),"")</f>
        <v>Ethylene glycol monobutyl ether</v>
      </c>
      <c r="Y2428" s="38" t="str">
        <f>IFERROR(VLOOKUP(ROWS($Y$4:Y2428),$P$4:$U$5094,6,FALSE),"")</f>
        <v>111-76-2</v>
      </c>
      <c r="Z2428" s="38">
        <f>IF(ISNUMBER(SEARCH(Search!$K$21,'Valid Values - Search'!AA2428)),MAX($Z$3:Z2427)+1,0)</f>
        <v>2425</v>
      </c>
      <c r="AA2428" s="64" t="s">
        <v>13979</v>
      </c>
      <c r="AB2428" s="70" t="s">
        <v>2507</v>
      </c>
      <c r="AC2428" s="71" t="s">
        <v>1102</v>
      </c>
      <c r="AD2428" s="38" t="str">
        <f>IFERROR(VLOOKUP(ROWS($AD$4:AD2428),$Z$4:$AC$3778,2,FALSE),"")</f>
        <v>PCDD and PCDF in Soil by CGC/MS (DIOX(S) USEPA)</v>
      </c>
      <c r="AF2428" s="37"/>
    </row>
    <row r="2429" spans="16:32" ht="15" customHeight="1">
      <c r="P2429" s="38">
        <f>IF(ISNUMBER(SEARCH(Search!$K$13,'Valid Values - Search'!U2429)),MAX($P$3:P2428)+1,0)</f>
        <v>2426</v>
      </c>
      <c r="Q2429" s="38">
        <f>IF(ISNUMBER(SEARCH(Search!$K$5,'Valid Values - Search'!R2429)),MAX($Q$3:Q2428)+1,0)</f>
        <v>2426</v>
      </c>
      <c r="R2429" s="64" t="s">
        <v>6104</v>
      </c>
      <c r="S2429" s="70" t="s">
        <v>102</v>
      </c>
      <c r="T2429" s="70" t="s">
        <v>102</v>
      </c>
      <c r="U2429" s="93" t="s">
        <v>10398</v>
      </c>
      <c r="V2429" s="94">
        <v>982</v>
      </c>
      <c r="W2429" s="97" t="s">
        <v>6104</v>
      </c>
      <c r="X2429" s="38" t="str">
        <f>IFERROR(VLOOKUP(ROWS($X$4:X2429),$Q$4:$R$5094,2,FALSE),"")</f>
        <v>Ethylene glycol monoethyl ether acetate</v>
      </c>
      <c r="Y2429" s="38" t="str">
        <f>IFERROR(VLOOKUP(ROWS($Y$4:Y2429),$P$4:$U$5094,6,FALSE),"")</f>
        <v>111-15-9</v>
      </c>
      <c r="Z2429" s="38">
        <f>IF(ISNUMBER(SEARCH(Search!$K$21,'Valid Values - Search'!AA2429)),MAX($Z$3:Z2428)+1,0)</f>
        <v>2426</v>
      </c>
      <c r="AA2429" s="64" t="s">
        <v>13980</v>
      </c>
      <c r="AB2429" s="70" t="s">
        <v>2508</v>
      </c>
      <c r="AC2429" s="71" t="s">
        <v>1102</v>
      </c>
      <c r="AD2429" s="38" t="str">
        <f>IFERROR(VLOOKUP(ROWS($AD$4:AD2429),$Z$4:$AC$3778,2,FALSE),"")</f>
        <v>PCDD and PCDF in Water by CGC/MS (DIOX(W) USEPA)</v>
      </c>
      <c r="AF2429" s="37"/>
    </row>
    <row r="2430" spans="16:32" ht="15" customHeight="1">
      <c r="P2430" s="38">
        <f>IF(ISNUMBER(SEARCH(Search!$K$13,'Valid Values - Search'!U2430)),MAX($P$3:P2429)+1,0)</f>
        <v>2427</v>
      </c>
      <c r="Q2430" s="38">
        <f>IF(ISNUMBER(SEARCH(Search!$K$5,'Valid Values - Search'!R2430)),MAX($Q$3:Q2429)+1,0)</f>
        <v>2427</v>
      </c>
      <c r="R2430" s="64" t="s">
        <v>6105</v>
      </c>
      <c r="S2430" s="70" t="s">
        <v>102</v>
      </c>
      <c r="T2430" s="70" t="s">
        <v>102</v>
      </c>
      <c r="U2430" s="93" t="s">
        <v>10399</v>
      </c>
      <c r="V2430" s="94">
        <v>996</v>
      </c>
      <c r="W2430" s="97" t="s">
        <v>6105</v>
      </c>
      <c r="X2430" s="38" t="str">
        <f>IFERROR(VLOOKUP(ROWS($X$4:X2430),$Q$4:$R$5094,2,FALSE),"")</f>
        <v>Ethylene oxide</v>
      </c>
      <c r="Y2430" s="38" t="str">
        <f>IFERROR(VLOOKUP(ROWS($Y$4:Y2430),$P$4:$U$5094,6,FALSE),"")</f>
        <v>75-21-8</v>
      </c>
      <c r="Z2430" s="38">
        <f>IF(ISNUMBER(SEARCH(Search!$K$21,'Valid Values - Search'!AA2430)),MAX($Z$3:Z2429)+1,0)</f>
        <v>2427</v>
      </c>
      <c r="AA2430" s="64" t="s">
        <v>13981</v>
      </c>
      <c r="AB2430" s="70" t="s">
        <v>1223</v>
      </c>
      <c r="AC2430" s="71" t="s">
        <v>1219</v>
      </c>
      <c r="AD2430" s="38" t="str">
        <f>IFERROR(VLOOKUP(ROWS($AD$4:AD2430),$Z$4:$AC$3778,2,FALSE),"")</f>
        <v>PCDDs and PCDFs (1RM-19 ENV/CANADA)</v>
      </c>
      <c r="AF2430" s="37"/>
    </row>
    <row r="2431" spans="16:32" ht="15" customHeight="1">
      <c r="P2431" s="38">
        <f>IF(ISNUMBER(SEARCH(Search!$K$13,'Valid Values - Search'!U2431)),MAX($P$3:P2430)+1,0)</f>
        <v>2428</v>
      </c>
      <c r="Q2431" s="38">
        <f>IF(ISNUMBER(SEARCH(Search!$K$5,'Valid Values - Search'!R2431)),MAX($Q$3:Q2430)+1,0)</f>
        <v>2428</v>
      </c>
      <c r="R2431" s="64" t="s">
        <v>6106</v>
      </c>
      <c r="S2431" s="70" t="s">
        <v>102</v>
      </c>
      <c r="T2431" s="70" t="s">
        <v>102</v>
      </c>
      <c r="U2431" s="93" t="s">
        <v>10400</v>
      </c>
      <c r="V2431" s="94">
        <v>997</v>
      </c>
      <c r="W2431" s="97" t="s">
        <v>6106</v>
      </c>
      <c r="X2431" s="38" t="str">
        <f>IFERROR(VLOOKUP(ROWS($X$4:X2431),$Q$4:$R$5094,2,FALSE),"")</f>
        <v>Ethylene thiourea</v>
      </c>
      <c r="Y2431" s="38" t="str">
        <f>IFERROR(VLOOKUP(ROWS($Y$4:Y2431),$P$4:$U$5094,6,FALSE),"")</f>
        <v>96-45-7</v>
      </c>
      <c r="Z2431" s="38">
        <f>IF(ISNUMBER(SEARCH(Search!$K$21,'Valid Values - Search'!AA2431)),MAX($Z$3:Z2430)+1,0)</f>
        <v>2428</v>
      </c>
      <c r="AA2431" s="64" t="s">
        <v>13982</v>
      </c>
      <c r="AB2431" s="70">
        <v>23</v>
      </c>
      <c r="AC2431" s="71" t="s">
        <v>1102</v>
      </c>
      <c r="AD2431" s="38" t="str">
        <f>IFERROR(VLOOKUP(ROWS($AD$4:AD2431),$Z$4:$AC$3778,2,FALSE),"")</f>
        <v>PCDDs and PCDFs in Air Emissions (23 USEPA)</v>
      </c>
      <c r="AF2431" s="37"/>
    </row>
    <row r="2432" spans="16:32" ht="15" customHeight="1">
      <c r="P2432" s="38">
        <f>IF(ISNUMBER(SEARCH(Search!$K$13,'Valid Values - Search'!U2432)),MAX($P$3:P2431)+1,0)</f>
        <v>2429</v>
      </c>
      <c r="Q2432" s="38">
        <f>IF(ISNUMBER(SEARCH(Search!$K$5,'Valid Values - Search'!R2432)),MAX($Q$3:Q2431)+1,0)</f>
        <v>2429</v>
      </c>
      <c r="R2432" s="64" t="s">
        <v>6107</v>
      </c>
      <c r="S2432" s="70" t="s">
        <v>102</v>
      </c>
      <c r="T2432" s="70" t="s">
        <v>102</v>
      </c>
      <c r="U2432" s="93" t="s">
        <v>10401</v>
      </c>
      <c r="V2432" s="94">
        <v>16990</v>
      </c>
      <c r="W2432" s="97" t="s">
        <v>6107</v>
      </c>
      <c r="X2432" s="38" t="str">
        <f>IFERROR(VLOOKUP(ROWS($X$4:X2432),$Q$4:$R$5094,2,FALSE),"")</f>
        <v>Ethylenediamine</v>
      </c>
      <c r="Y2432" s="38" t="str">
        <f>IFERROR(VLOOKUP(ROWS($Y$4:Y2432),$P$4:$U$5094,6,FALSE),"")</f>
        <v>107-15-3</v>
      </c>
      <c r="Z2432" s="38">
        <f>IF(ISNUMBER(SEARCH(Search!$K$21,'Valid Values - Search'!AA2432)),MAX($Z$3:Z2431)+1,0)</f>
        <v>2429</v>
      </c>
      <c r="AA2432" s="64" t="s">
        <v>13983</v>
      </c>
      <c r="AB2432" s="70">
        <v>2014</v>
      </c>
      <c r="AC2432" s="71" t="s">
        <v>1150</v>
      </c>
      <c r="AD2432" s="38" t="str">
        <f>IFERROR(VLOOKUP(ROWS($AD$4:AD2432),$Z$4:$AC$3778,2,FALSE),"")</f>
        <v>p-Chlorophenol by HPLC/UV (2014 NIOSH)</v>
      </c>
      <c r="AF2432" s="37"/>
    </row>
    <row r="2433" spans="16:32" ht="15" customHeight="1">
      <c r="P2433" s="38">
        <f>IF(ISNUMBER(SEARCH(Search!$K$13,'Valid Values - Search'!U2433)),MAX($P$3:P2432)+1,0)</f>
        <v>2430</v>
      </c>
      <c r="Q2433" s="38">
        <f>IF(ISNUMBER(SEARCH(Search!$K$5,'Valid Values - Search'!R2433)),MAX($Q$3:Q2432)+1,0)</f>
        <v>2430</v>
      </c>
      <c r="R2433" s="64" t="s">
        <v>6108</v>
      </c>
      <c r="S2433" s="70" t="s">
        <v>102</v>
      </c>
      <c r="T2433" s="70" t="s">
        <v>102</v>
      </c>
      <c r="U2433" s="93" t="s">
        <v>10402</v>
      </c>
      <c r="V2433" s="94">
        <v>1625</v>
      </c>
      <c r="W2433" s="97" t="s">
        <v>6108</v>
      </c>
      <c r="X2433" s="38" t="str">
        <f>IFERROR(VLOOKUP(ROWS($X$4:X2433),$Q$4:$R$5094,2,FALSE),"")</f>
        <v>Ethylenediaminetetraacetic acid</v>
      </c>
      <c r="Y2433" s="38" t="str">
        <f>IFERROR(VLOOKUP(ROWS($Y$4:Y2433),$P$4:$U$5094,6,FALSE),"")</f>
        <v>60-00-4</v>
      </c>
      <c r="Z2433" s="38">
        <f>IF(ISNUMBER(SEARCH(Search!$K$21,'Valid Values - Search'!AA2433)),MAX($Z$3:Z2432)+1,0)</f>
        <v>2430</v>
      </c>
      <c r="AA2433" s="64" t="s">
        <v>13984</v>
      </c>
      <c r="AB2433" s="70">
        <v>7000301</v>
      </c>
      <c r="AC2433" s="71" t="s">
        <v>1775</v>
      </c>
      <c r="AD2433" s="38" t="str">
        <f>IFERROR(VLOOKUP(ROWS($AD$4:AD2433),$Z$4:$AC$3778,2,FALSE),"")</f>
        <v>PCP (pentachlorophenol) in soils/sediment by immunoassay (7000301 MWI)</v>
      </c>
      <c r="AF2433" s="37"/>
    </row>
    <row r="2434" spans="16:32" ht="15" customHeight="1">
      <c r="P2434" s="38">
        <f>IF(ISNUMBER(SEARCH(Search!$K$13,'Valid Values - Search'!U2434)),MAX($P$3:P2433)+1,0)</f>
        <v>2431</v>
      </c>
      <c r="Q2434" s="38">
        <f>IF(ISNUMBER(SEARCH(Search!$K$5,'Valid Values - Search'!R2434)),MAX($Q$3:Q2433)+1,0)</f>
        <v>2431</v>
      </c>
      <c r="R2434" s="64" t="s">
        <v>6109</v>
      </c>
      <c r="S2434" s="70" t="s">
        <v>102</v>
      </c>
      <c r="T2434" s="70" t="s">
        <v>102</v>
      </c>
      <c r="U2434" s="93" t="s">
        <v>10403</v>
      </c>
      <c r="V2434" s="94" t="s">
        <v>8459</v>
      </c>
      <c r="W2434" s="97" t="s">
        <v>6109</v>
      </c>
      <c r="X2434" s="38" t="str">
        <f>IFERROR(VLOOKUP(ROWS($X$4:X2434),$Q$4:$R$5094,2,FALSE),"")</f>
        <v>Ethylparaben</v>
      </c>
      <c r="Y2434" s="38" t="str">
        <f>IFERROR(VLOOKUP(ROWS($Y$4:Y2434),$P$4:$U$5094,6,FALSE),"")</f>
        <v>120-47-8</v>
      </c>
      <c r="Z2434" s="38">
        <f>IF(ISNUMBER(SEARCH(Search!$K$21,'Valid Values - Search'!AA2434)),MAX($Z$3:Z2433)+1,0)</f>
        <v>2431</v>
      </c>
      <c r="AA2434" s="64" t="s">
        <v>13985</v>
      </c>
      <c r="AB2434" s="70" t="s">
        <v>2001</v>
      </c>
      <c r="AC2434" s="71" t="s">
        <v>1775</v>
      </c>
      <c r="AD2434" s="38" t="str">
        <f>IFERROR(VLOOKUP(ROWS($AD$4:AD2434),$Z$4:$AC$3778,2,FALSE),"")</f>
        <v>PCP (pentachlorophenol) in soils/sediment by immunoassay (A00111/A00128 MWI)</v>
      </c>
      <c r="AF2434" s="37"/>
    </row>
    <row r="2435" spans="16:32" ht="15" customHeight="1">
      <c r="P2435" s="38">
        <f>IF(ISNUMBER(SEARCH(Search!$K$13,'Valid Values - Search'!U2435)),MAX($P$3:P2434)+1,0)</f>
        <v>2432</v>
      </c>
      <c r="Q2435" s="38">
        <f>IF(ISNUMBER(SEARCH(Search!$K$5,'Valid Values - Search'!R2435)),MAX($Q$3:Q2434)+1,0)</f>
        <v>2432</v>
      </c>
      <c r="R2435" s="64" t="s">
        <v>6110</v>
      </c>
      <c r="S2435" s="70" t="s">
        <v>102</v>
      </c>
      <c r="T2435" s="70" t="s">
        <v>102</v>
      </c>
      <c r="U2435" s="93" t="s">
        <v>10404</v>
      </c>
      <c r="V2435" s="94">
        <v>1000</v>
      </c>
      <c r="W2435" s="97" t="s">
        <v>6110</v>
      </c>
      <c r="X2435" s="38" t="str">
        <f>IFERROR(VLOOKUP(ROWS($X$4:X2435),$Q$4:$R$5094,2,FALSE),"")</f>
        <v>Ethyltoluene</v>
      </c>
      <c r="Y2435" s="38" t="str">
        <f>IFERROR(VLOOKUP(ROWS($Y$4:Y2435),$P$4:$U$5094,6,FALSE),"")</f>
        <v>25550-14-5</v>
      </c>
      <c r="Z2435" s="38">
        <f>IF(ISNUMBER(SEARCH(Search!$K$21,'Valid Values - Search'!AA2435)),MAX($Z$3:Z2434)+1,0)</f>
        <v>2432</v>
      </c>
      <c r="AA2435" s="64" t="s">
        <v>13986</v>
      </c>
      <c r="AB2435" s="70" t="s">
        <v>2000</v>
      </c>
      <c r="AC2435" s="71" t="s">
        <v>1775</v>
      </c>
      <c r="AD2435" s="38" t="str">
        <f>IFERROR(VLOOKUP(ROWS($AD$4:AD2435),$Z$4:$AC$3778,2,FALSE),"")</f>
        <v>PCP (pentachlorophenol) in water by immunoassay (A00111 MWI)</v>
      </c>
      <c r="AF2435" s="37"/>
    </row>
    <row r="2436" spans="16:32" ht="15" customHeight="1">
      <c r="P2436" s="38">
        <f>IF(ISNUMBER(SEARCH(Search!$K$13,'Valid Values - Search'!U2436)),MAX($P$3:P2435)+1,0)</f>
        <v>2433</v>
      </c>
      <c r="Q2436" s="38">
        <f>IF(ISNUMBER(SEARCH(Search!$K$5,'Valid Values - Search'!R2436)),MAX($Q$3:Q2435)+1,0)</f>
        <v>2433</v>
      </c>
      <c r="R2436" s="64" t="s">
        <v>6111</v>
      </c>
      <c r="S2436" s="70" t="s">
        <v>102</v>
      </c>
      <c r="T2436" s="70" t="s">
        <v>102</v>
      </c>
      <c r="U2436" s="93" t="s">
        <v>10405</v>
      </c>
      <c r="V2436" s="94">
        <v>1004084</v>
      </c>
      <c r="W2436" s="97" t="s">
        <v>6111</v>
      </c>
      <c r="X2436" s="38" t="str">
        <f>IFERROR(VLOOKUP(ROWS($X$4:X2436),$Q$4:$R$5094,2,FALSE),"")</f>
        <v>Ethynylestradiol-d4</v>
      </c>
      <c r="Y2436" s="38" t="str">
        <f>IFERROR(VLOOKUP(ROWS($Y$4:Y2436),$P$4:$U$5094,6,FALSE),"")</f>
        <v>350820-06-3</v>
      </c>
      <c r="Z2436" s="38">
        <f>IF(ISNUMBER(SEARCH(Search!$K$21,'Valid Values - Search'!AA2436)),MAX($Z$3:Z2435)+1,0)</f>
        <v>2433</v>
      </c>
      <c r="AA2436" s="64" t="s">
        <v>13987</v>
      </c>
      <c r="AB2436" s="70" t="s">
        <v>3441</v>
      </c>
      <c r="AC2436" s="71" t="s">
        <v>1102</v>
      </c>
      <c r="AD2436" s="38" t="str">
        <f>IFERROR(VLOOKUP(ROWS($AD$4:AD2436),$Z$4:$AC$3778,2,FALSE),"")</f>
        <v>p-Dichlorobenzene by GC (PMD-PAD(GC) USEPA)</v>
      </c>
      <c r="AF2436" s="37"/>
    </row>
    <row r="2437" spans="16:32" ht="15" customHeight="1">
      <c r="P2437" s="38">
        <f>IF(ISNUMBER(SEARCH(Search!$K$13,'Valid Values - Search'!U2437)),MAX($P$3:P2436)+1,0)</f>
        <v>2434</v>
      </c>
      <c r="Q2437" s="38">
        <f>IF(ISNUMBER(SEARCH(Search!$K$5,'Valid Values - Search'!R2437)),MAX($Q$3:Q2436)+1,0)</f>
        <v>2434</v>
      </c>
      <c r="R2437" s="64" t="s">
        <v>6112</v>
      </c>
      <c r="S2437" s="70" t="s">
        <v>102</v>
      </c>
      <c r="T2437" s="70" t="s">
        <v>102</v>
      </c>
      <c r="U2437" s="93" t="s">
        <v>10406</v>
      </c>
      <c r="V2437" s="94" t="s">
        <v>8459</v>
      </c>
      <c r="W2437" s="97" t="s">
        <v>6112</v>
      </c>
      <c r="X2437" s="38" t="str">
        <f>IFERROR(VLOOKUP(ROWS($X$4:X2437),$Q$4:$R$5094,2,FALSE),"")</f>
        <v>Etoposide</v>
      </c>
      <c r="Y2437" s="38" t="str">
        <f>IFERROR(VLOOKUP(ROWS($Y$4:Y2437),$P$4:$U$5094,6,FALSE),"")</f>
        <v>33419-42-0</v>
      </c>
      <c r="Z2437" s="38">
        <f>IF(ISNUMBER(SEARCH(Search!$K$21,'Valid Values - Search'!AA2437)),MAX($Z$3:Z2436)+1,0)</f>
        <v>2434</v>
      </c>
      <c r="AA2437" s="64" t="s">
        <v>13988</v>
      </c>
      <c r="AB2437" s="70" t="s">
        <v>3442</v>
      </c>
      <c r="AC2437" s="71" t="s">
        <v>1102</v>
      </c>
      <c r="AD2437" s="38" t="str">
        <f>IFERROR(VLOOKUP(ROWS($AD$4:AD2437),$Z$4:$AC$3778,2,FALSE),"")</f>
        <v>p-Dichlorobenzene by IR Spectroscopy (PMD-PAD(IR) USEPA)</v>
      </c>
      <c r="AF2437" s="37"/>
    </row>
    <row r="2438" spans="16:32" ht="15" customHeight="1">
      <c r="P2438" s="38">
        <f>IF(ISNUMBER(SEARCH(Search!$K$13,'Valid Values - Search'!U2438)),MAX($P$3:P2437)+1,0)</f>
        <v>2435</v>
      </c>
      <c r="Q2438" s="38">
        <f>IF(ISNUMBER(SEARCH(Search!$K$5,'Valid Values - Search'!R2438)),MAX($Q$3:Q2437)+1,0)</f>
        <v>2435</v>
      </c>
      <c r="R2438" s="64" t="s">
        <v>6113</v>
      </c>
      <c r="S2438" s="70" t="s">
        <v>102</v>
      </c>
      <c r="T2438" s="70" t="s">
        <v>102</v>
      </c>
      <c r="U2438" s="93" t="s">
        <v>8459</v>
      </c>
      <c r="V2438" s="94" t="s">
        <v>8459</v>
      </c>
      <c r="W2438" s="97" t="s">
        <v>6113</v>
      </c>
      <c r="X2438" s="38" t="str">
        <f>IFERROR(VLOOKUP(ROWS($X$4:X2438),$Q$4:$R$5094,2,FALSE),"")</f>
        <v>Etoposide-d3</v>
      </c>
      <c r="Y2438" s="38" t="str">
        <f>IFERROR(VLOOKUP(ROWS($Y$4:Y2438),$P$4:$U$5094,6,FALSE),"")</f>
        <v>N/A</v>
      </c>
      <c r="Z2438" s="38">
        <f>IF(ISNUMBER(SEARCH(Search!$K$21,'Valid Values - Search'!AA2438)),MAX($Z$3:Z2437)+1,0)</f>
        <v>2435</v>
      </c>
      <c r="AA2438" s="64" t="s">
        <v>13989</v>
      </c>
      <c r="AB2438" s="70">
        <v>1673</v>
      </c>
      <c r="AC2438" s="71" t="s">
        <v>1102</v>
      </c>
      <c r="AD2438" s="38" t="str">
        <f>IFERROR(VLOOKUP(ROWS($AD$4:AD2438),$Z$4:$AC$3778,2,FALSE),"")</f>
        <v>PEG-600 by Derivatization and HPLC (1673 USEPA)</v>
      </c>
      <c r="AF2438" s="37"/>
    </row>
    <row r="2439" spans="16:32" ht="15" customHeight="1">
      <c r="P2439" s="38">
        <f>IF(ISNUMBER(SEARCH(Search!$K$13,'Valid Values - Search'!U2439)),MAX($P$3:P2438)+1,0)</f>
        <v>2436</v>
      </c>
      <c r="Q2439" s="38">
        <f>IF(ISNUMBER(SEARCH(Search!$K$5,'Valid Values - Search'!R2439)),MAX($Q$3:Q2438)+1,0)</f>
        <v>2436</v>
      </c>
      <c r="R2439" s="64" t="s">
        <v>6114</v>
      </c>
      <c r="S2439" s="70" t="s">
        <v>101</v>
      </c>
      <c r="T2439" s="70" t="s">
        <v>102</v>
      </c>
      <c r="U2439" s="93" t="s">
        <v>8813</v>
      </c>
      <c r="V2439" s="94">
        <v>1006</v>
      </c>
      <c r="W2439" s="97" t="s">
        <v>6114</v>
      </c>
      <c r="X2439" s="38" t="str">
        <f>IFERROR(VLOOKUP(ROWS($X$4:X2439),$Q$4:$R$5094,2,FALSE),"")</f>
        <v>Etridiazole</v>
      </c>
      <c r="Y2439" s="38" t="str">
        <f>IFERROR(VLOOKUP(ROWS($Y$4:Y2439),$P$4:$U$5094,6,FALSE),"")</f>
        <v>2593-15-9</v>
      </c>
      <c r="Z2439" s="38">
        <f>IF(ISNUMBER(SEARCH(Search!$K$21,'Valid Values - Search'!AA2439)),MAX($Z$3:Z2438)+1,0)</f>
        <v>2436</v>
      </c>
      <c r="AA2439" s="64" t="s">
        <v>13990</v>
      </c>
      <c r="AB2439" s="70" t="s">
        <v>3456</v>
      </c>
      <c r="AC2439" s="71" t="s">
        <v>1102</v>
      </c>
      <c r="AD2439" s="38" t="str">
        <f>IFERROR(VLOOKUP(ROWS($AD$4:AD2439),$Z$4:$AC$3778,2,FALSE),"")</f>
        <v>Pendimethalin by GC/TCD (PMD-PIX USEPA)</v>
      </c>
      <c r="AF2439" s="37"/>
    </row>
    <row r="2440" spans="16:32" ht="15" customHeight="1">
      <c r="P2440" s="38">
        <f>IF(ISNUMBER(SEARCH(Search!$K$13,'Valid Values - Search'!U2440)),MAX($P$3:P2439)+1,0)</f>
        <v>2437</v>
      </c>
      <c r="Q2440" s="38">
        <f>IF(ISNUMBER(SEARCH(Search!$K$5,'Valid Values - Search'!R2440)),MAX($Q$3:Q2439)+1,0)</f>
        <v>2437</v>
      </c>
      <c r="R2440" s="64" t="s">
        <v>6115</v>
      </c>
      <c r="S2440" s="70" t="s">
        <v>102</v>
      </c>
      <c r="T2440" s="70" t="s">
        <v>102</v>
      </c>
      <c r="U2440" s="93" t="s">
        <v>8459</v>
      </c>
      <c r="V2440" s="94">
        <v>323208</v>
      </c>
      <c r="W2440" s="97" t="s">
        <v>6115</v>
      </c>
      <c r="X2440" s="38" t="str">
        <f>IFERROR(VLOOKUP(ROWS($X$4:X2440),$Q$4:$R$5094,2,FALSE),"")</f>
        <v>Euamoebida</v>
      </c>
      <c r="Y2440" s="38" t="str">
        <f>IFERROR(VLOOKUP(ROWS($Y$4:Y2440),$P$4:$U$5094,6,FALSE),"")</f>
        <v>N/A</v>
      </c>
      <c r="Z2440" s="38">
        <f>IF(ISNUMBER(SEARCH(Search!$K$21,'Valid Values - Search'!AA2440)),MAX($Z$3:Z2439)+1,0)</f>
        <v>2437</v>
      </c>
      <c r="AA2440" s="64" t="s">
        <v>13991</v>
      </c>
      <c r="AB2440" s="70">
        <v>500501</v>
      </c>
      <c r="AC2440" s="71" t="s">
        <v>1642</v>
      </c>
      <c r="AD2440" s="38" t="str">
        <f>IFERROR(VLOOKUP(ROWS($AD$4:AD2440),$Z$4:$AC$3778,2,FALSE),"")</f>
        <v>Penoxsulam by Immunoassay, Magnetic Particle (500501 ABRAXIS LLC)</v>
      </c>
      <c r="AF2440" s="37"/>
    </row>
    <row r="2441" spans="16:32" ht="15" customHeight="1">
      <c r="P2441" s="38">
        <f>IF(ISNUMBER(SEARCH(Search!$K$13,'Valid Values - Search'!U2441)),MAX($P$3:P2440)+1,0)</f>
        <v>2438</v>
      </c>
      <c r="Q2441" s="38">
        <f>IF(ISNUMBER(SEARCH(Search!$K$5,'Valid Values - Search'!R2441)),MAX($Q$3:Q2440)+1,0)</f>
        <v>2438</v>
      </c>
      <c r="R2441" s="64" t="s">
        <v>6116</v>
      </c>
      <c r="S2441" s="70" t="s">
        <v>101</v>
      </c>
      <c r="T2441" s="70" t="s">
        <v>102</v>
      </c>
      <c r="U2441" s="93" t="s">
        <v>8814</v>
      </c>
      <c r="V2441" s="94">
        <v>797</v>
      </c>
      <c r="W2441" s="97" t="s">
        <v>6116</v>
      </c>
      <c r="X2441" s="38" t="str">
        <f>IFERROR(VLOOKUP(ROWS($X$4:X2441),$Q$4:$R$5094,2,FALSE),"")</f>
        <v>Eucalyptol</v>
      </c>
      <c r="Y2441" s="38" t="str">
        <f>IFERROR(VLOOKUP(ROWS($Y$4:Y2441),$P$4:$U$5094,6,FALSE),"")</f>
        <v>470-82-6</v>
      </c>
      <c r="Z2441" s="38">
        <f>IF(ISNUMBER(SEARCH(Search!$K$21,'Valid Values - Search'!AA2441)),MAX($Z$3:Z2440)+1,0)</f>
        <v>2438</v>
      </c>
      <c r="AA2441" s="64" t="s">
        <v>13992</v>
      </c>
      <c r="AB2441" s="70">
        <v>2517</v>
      </c>
      <c r="AC2441" s="71" t="s">
        <v>1150</v>
      </c>
      <c r="AD2441" s="38" t="str">
        <f>IFERROR(VLOOKUP(ROWS($AD$4:AD2441),$Z$4:$AC$3778,2,FALSE),"")</f>
        <v>Pentachloroethane by GC/ECD (2517 NIOSH)</v>
      </c>
      <c r="AF2441" s="37"/>
    </row>
    <row r="2442" spans="16:32" ht="15" customHeight="1">
      <c r="P2442" s="38">
        <f>IF(ISNUMBER(SEARCH(Search!$K$13,'Valid Values - Search'!U2442)),MAX($P$3:P2441)+1,0)</f>
        <v>2439</v>
      </c>
      <c r="Q2442" s="38">
        <f>IF(ISNUMBER(SEARCH(Search!$K$5,'Valid Values - Search'!R2442)),MAX($Q$3:Q2441)+1,0)</f>
        <v>2439</v>
      </c>
      <c r="R2442" s="64" t="s">
        <v>6117</v>
      </c>
      <c r="S2442" s="70" t="s">
        <v>102</v>
      </c>
      <c r="T2442" s="70" t="s">
        <v>102</v>
      </c>
      <c r="U2442" s="93" t="s">
        <v>10407</v>
      </c>
      <c r="V2442" s="94">
        <v>1000255</v>
      </c>
      <c r="W2442" s="97" t="s">
        <v>6117</v>
      </c>
      <c r="X2442" s="38" t="str">
        <f>IFERROR(VLOOKUP(ROWS($X$4:X2442),$Q$4:$R$5094,2,FALSE),"")</f>
        <v>Eugenol</v>
      </c>
      <c r="Y2442" s="38" t="str">
        <f>IFERROR(VLOOKUP(ROWS($Y$4:Y2442),$P$4:$U$5094,6,FALSE),"")</f>
        <v>97-53-0</v>
      </c>
      <c r="Z2442" s="38">
        <f>IF(ISNUMBER(SEARCH(Search!$K$21,'Valid Values - Search'!AA2442)),MAX($Z$3:Z2441)+1,0)</f>
        <v>2439</v>
      </c>
      <c r="AA2442" s="64" t="s">
        <v>13993</v>
      </c>
      <c r="AB2442" s="70" t="s">
        <v>2559</v>
      </c>
      <c r="AC2442" s="71" t="s">
        <v>1102</v>
      </c>
      <c r="AD2442" s="38" t="str">
        <f>IFERROR(VLOOKUP(ROWS($AD$4:AD2442),$Z$4:$AC$3778,2,FALSE),"")</f>
        <v>Pentachlorophenol and Salts in Urine (HERL_006 USEPA)</v>
      </c>
      <c r="AF2442" s="37"/>
    </row>
    <row r="2443" spans="16:32" ht="15" customHeight="1">
      <c r="P2443" s="38">
        <f>IF(ISNUMBER(SEARCH(Search!$K$13,'Valid Values - Search'!U2443)),MAX($P$3:P2442)+1,0)</f>
        <v>2440</v>
      </c>
      <c r="Q2443" s="38">
        <f>IF(ISNUMBER(SEARCH(Search!$K$5,'Valid Values - Search'!R2443)),MAX($Q$3:Q2442)+1,0)</f>
        <v>2440</v>
      </c>
      <c r="R2443" s="64" t="s">
        <v>6118</v>
      </c>
      <c r="S2443" s="70" t="s">
        <v>102</v>
      </c>
      <c r="T2443" s="70" t="s">
        <v>102</v>
      </c>
      <c r="U2443" s="93" t="s">
        <v>10408</v>
      </c>
      <c r="V2443" s="94">
        <v>1007</v>
      </c>
      <c r="W2443" s="97" t="s">
        <v>6118</v>
      </c>
      <c r="X2443" s="38" t="str">
        <f>IFERROR(VLOOKUP(ROWS($X$4:X2443),$Q$4:$R$5094,2,FALSE),"")</f>
        <v>Europium</v>
      </c>
      <c r="Y2443" s="38" t="str">
        <f>IFERROR(VLOOKUP(ROWS($Y$4:Y2443),$P$4:$U$5094,6,FALSE),"")</f>
        <v>7440-53-1</v>
      </c>
      <c r="Z2443" s="38">
        <f>IF(ISNUMBER(SEARCH(Search!$K$21,'Valid Values - Search'!AA2443)),MAX($Z$3:Z2442)+1,0)</f>
        <v>2440</v>
      </c>
      <c r="AA2443" s="64" t="s">
        <v>13994</v>
      </c>
      <c r="AB2443" s="70" t="s">
        <v>3447</v>
      </c>
      <c r="AC2443" s="71" t="s">
        <v>1102</v>
      </c>
      <c r="AD2443" s="38" t="str">
        <f>IFERROR(VLOOKUP(ROWS($AD$4:AD2443),$Z$4:$AC$3778,2,FALSE),"")</f>
        <v>Pentachlorophenol by GC/FID (PMD-PCP(GC) USEPA)</v>
      </c>
      <c r="AF2443" s="37"/>
    </row>
    <row r="2444" spans="16:32" ht="15" customHeight="1">
      <c r="P2444" s="38">
        <f>IF(ISNUMBER(SEARCH(Search!$K$13,'Valid Values - Search'!U2444)),MAX($P$3:P2443)+1,0)</f>
        <v>2441</v>
      </c>
      <c r="Q2444" s="38">
        <f>IF(ISNUMBER(SEARCH(Search!$K$5,'Valid Values - Search'!R2444)),MAX($Q$3:Q2443)+1,0)</f>
        <v>2441</v>
      </c>
      <c r="R2444" s="64" t="s">
        <v>6119</v>
      </c>
      <c r="S2444" s="70" t="s">
        <v>102</v>
      </c>
      <c r="T2444" s="70" t="s">
        <v>102</v>
      </c>
      <c r="U2444" s="93" t="s">
        <v>10409</v>
      </c>
      <c r="V2444" s="94">
        <v>1008</v>
      </c>
      <c r="W2444" s="97" t="s">
        <v>6119</v>
      </c>
      <c r="X2444" s="38" t="str">
        <f>IFERROR(VLOOKUP(ROWS($X$4:X2444),$Q$4:$R$5094,2,FALSE),"")</f>
        <v>Europium-152</v>
      </c>
      <c r="Y2444" s="38" t="str">
        <f>IFERROR(VLOOKUP(ROWS($Y$4:Y2444),$P$4:$U$5094,6,FALSE),"")</f>
        <v>14683-23-9</v>
      </c>
      <c r="Z2444" s="38">
        <f>IF(ISNUMBER(SEARCH(Search!$K$21,'Valid Values - Search'!AA2444)),MAX($Z$3:Z2443)+1,0)</f>
        <v>2441</v>
      </c>
      <c r="AA2444" s="64" t="s">
        <v>13995</v>
      </c>
      <c r="AB2444" s="70" t="s">
        <v>3448</v>
      </c>
      <c r="AC2444" s="71" t="s">
        <v>1102</v>
      </c>
      <c r="AD2444" s="38" t="str">
        <f>IFERROR(VLOOKUP(ROWS($AD$4:AD2444),$Z$4:$AC$3778,2,FALSE),"")</f>
        <v>Pentachlorophenol by HPLC (PMD-PCP(LC) USEPA)</v>
      </c>
      <c r="AF2444" s="37"/>
    </row>
    <row r="2445" spans="16:32" ht="15" customHeight="1">
      <c r="P2445" s="38">
        <f>IF(ISNUMBER(SEARCH(Search!$K$13,'Valid Values - Search'!U2445)),MAX($P$3:P2444)+1,0)</f>
        <v>2442</v>
      </c>
      <c r="Q2445" s="38">
        <f>IF(ISNUMBER(SEARCH(Search!$K$5,'Valid Values - Search'!R2445)),MAX($Q$3:Q2444)+1,0)</f>
        <v>2442</v>
      </c>
      <c r="R2445" s="64" t="s">
        <v>6120</v>
      </c>
      <c r="S2445" s="70" t="s">
        <v>102</v>
      </c>
      <c r="T2445" s="70" t="s">
        <v>102</v>
      </c>
      <c r="U2445" s="93" t="s">
        <v>10410</v>
      </c>
      <c r="V2445" s="94">
        <v>1009</v>
      </c>
      <c r="W2445" s="97" t="s">
        <v>6120</v>
      </c>
      <c r="X2445" s="38" t="str">
        <f>IFERROR(VLOOKUP(ROWS($X$4:X2445),$Q$4:$R$5094,2,FALSE),"")</f>
        <v>Europium-154</v>
      </c>
      <c r="Y2445" s="38" t="str">
        <f>IFERROR(VLOOKUP(ROWS($Y$4:Y2445),$P$4:$U$5094,6,FALSE),"")</f>
        <v>15585-10-1</v>
      </c>
      <c r="Z2445" s="38">
        <f>IF(ISNUMBER(SEARCH(Search!$K$21,'Valid Values - Search'!AA2445)),MAX($Z$3:Z2444)+1,0)</f>
        <v>2442</v>
      </c>
      <c r="AA2445" s="64" t="s">
        <v>13996</v>
      </c>
      <c r="AB2445" s="70">
        <v>5512</v>
      </c>
      <c r="AC2445" s="71" t="s">
        <v>1150</v>
      </c>
      <c r="AD2445" s="38" t="str">
        <f>IFERROR(VLOOKUP(ROWS($AD$4:AD2445),$Z$4:$AC$3778,2,FALSE),"")</f>
        <v>Pentachlorophenol by HPLC/UV (5512 NIOSH)</v>
      </c>
      <c r="AF2445" s="37"/>
    </row>
    <row r="2446" spans="16:32" ht="15" customHeight="1">
      <c r="P2446" s="38">
        <f>IF(ISNUMBER(SEARCH(Search!$K$13,'Valid Values - Search'!U2446)),MAX($P$3:P2445)+1,0)</f>
        <v>2443</v>
      </c>
      <c r="Q2446" s="38">
        <f>IF(ISNUMBER(SEARCH(Search!$K$5,'Valid Values - Search'!R2446)),MAX($Q$3:Q2445)+1,0)</f>
        <v>2443</v>
      </c>
      <c r="R2446" s="64" t="s">
        <v>6121</v>
      </c>
      <c r="S2446" s="70" t="s">
        <v>102</v>
      </c>
      <c r="T2446" s="70" t="s">
        <v>102</v>
      </c>
      <c r="U2446" s="93" t="s">
        <v>10411</v>
      </c>
      <c r="V2446" s="94">
        <v>17107</v>
      </c>
      <c r="W2446" s="97" t="s">
        <v>6121</v>
      </c>
      <c r="X2446" s="38" t="str">
        <f>IFERROR(VLOOKUP(ROWS($X$4:X2446),$Q$4:$R$5094,2,FALSE),"")</f>
        <v>Europium-155</v>
      </c>
      <c r="Y2446" s="38" t="str">
        <f>IFERROR(VLOOKUP(ROWS($Y$4:Y2446),$P$4:$U$5094,6,FALSE),"")</f>
        <v>14391-16-3</v>
      </c>
      <c r="Z2446" s="38">
        <f>IF(ISNUMBER(SEARCH(Search!$K$21,'Valid Values - Search'!AA2446)),MAX($Z$3:Z2445)+1,0)</f>
        <v>2443</v>
      </c>
      <c r="AA2446" s="64" t="s">
        <v>13997</v>
      </c>
      <c r="AB2446" s="70" t="s">
        <v>2558</v>
      </c>
      <c r="AC2446" s="71" t="s">
        <v>1102</v>
      </c>
      <c r="AD2446" s="38" t="str">
        <f>IFERROR(VLOOKUP(ROWS($AD$4:AD2446),$Z$4:$AC$3778,2,FALSE),"")</f>
        <v>Pentachlorophenol in Blood (HERL_005 USEPA)</v>
      </c>
      <c r="AF2446" s="37"/>
    </row>
    <row r="2447" spans="16:32" ht="15" customHeight="1">
      <c r="P2447" s="38">
        <f>IF(ISNUMBER(SEARCH(Search!$K$13,'Valid Values - Search'!U2447)),MAX($P$3:P2446)+1,0)</f>
        <v>2444</v>
      </c>
      <c r="Q2447" s="38">
        <f>IF(ISNUMBER(SEARCH(Search!$K$5,'Valid Values - Search'!R2447)),MAX($Q$3:Q2446)+1,0)</f>
        <v>2444</v>
      </c>
      <c r="R2447" s="64" t="s">
        <v>6122</v>
      </c>
      <c r="S2447" s="70" t="s">
        <v>102</v>
      </c>
      <c r="T2447" s="70" t="s">
        <v>102</v>
      </c>
      <c r="U2447" s="93" t="s">
        <v>8459</v>
      </c>
      <c r="V2447" s="94">
        <v>233</v>
      </c>
      <c r="W2447" s="97" t="s">
        <v>6122</v>
      </c>
      <c r="X2447" s="38" t="str">
        <f>IFERROR(VLOOKUP(ROWS($X$4:X2447),$Q$4:$R$5094,2,FALSE),"")</f>
        <v>Evaporation</v>
      </c>
      <c r="Y2447" s="38" t="str">
        <f>IFERROR(VLOOKUP(ROWS($Y$4:Y2447),$P$4:$U$5094,6,FALSE),"")</f>
        <v>N/A</v>
      </c>
      <c r="Z2447" s="38">
        <f>IF(ISNUMBER(SEARCH(Search!$K$21,'Valid Values - Search'!AA2447)),MAX($Z$3:Z2446)+1,0)</f>
        <v>2444</v>
      </c>
      <c r="AA2447" s="64" t="s">
        <v>13998</v>
      </c>
      <c r="AB2447" s="70">
        <v>8001</v>
      </c>
      <c r="AC2447" s="71" t="s">
        <v>1150</v>
      </c>
      <c r="AD2447" s="38" t="str">
        <f>IFERROR(VLOOKUP(ROWS($AD$4:AD2447),$Z$4:$AC$3778,2,FALSE),"")</f>
        <v>Pentachlorophenol in Blood by GC/ECD (8001 NIOSH)</v>
      </c>
      <c r="AF2447" s="37"/>
    </row>
    <row r="2448" spans="16:32" ht="15" customHeight="1">
      <c r="P2448" s="38">
        <f>IF(ISNUMBER(SEARCH(Search!$K$13,'Valid Values - Search'!U2448)),MAX($P$3:P2447)+1,0)</f>
        <v>2445</v>
      </c>
      <c r="Q2448" s="38">
        <f>IF(ISNUMBER(SEARCH(Search!$K$5,'Valid Values - Search'!R2448)),MAX($Q$3:Q2447)+1,0)</f>
        <v>2445</v>
      </c>
      <c r="R2448" s="64" t="s">
        <v>6123</v>
      </c>
      <c r="S2448" s="70" t="s">
        <v>102</v>
      </c>
      <c r="T2448" s="70" t="s">
        <v>102</v>
      </c>
      <c r="U2448" s="93" t="s">
        <v>8459</v>
      </c>
      <c r="V2448" s="94">
        <v>1003986</v>
      </c>
      <c r="W2448" s="97" t="s">
        <v>6123</v>
      </c>
      <c r="X2448" s="38" t="str">
        <f>IFERROR(VLOOKUP(ROWS($X$4:X2448),$Q$4:$R$5094,2,FALSE),"")</f>
        <v>Exchangeable phosphorus</v>
      </c>
      <c r="Y2448" s="38" t="str">
        <f>IFERROR(VLOOKUP(ROWS($Y$4:Y2448),$P$4:$U$5094,6,FALSE),"")</f>
        <v>N/A</v>
      </c>
      <c r="Z2448" s="38">
        <f>IF(ISNUMBER(SEARCH(Search!$K$21,'Valid Values - Search'!AA2448)),MAX($Z$3:Z2447)+1,0)</f>
        <v>2445</v>
      </c>
      <c r="AA2448" s="64" t="s">
        <v>13999</v>
      </c>
      <c r="AB2448" s="70" t="s">
        <v>3097</v>
      </c>
      <c r="AC2448" s="71" t="s">
        <v>1102</v>
      </c>
      <c r="AD2448" s="38" t="str">
        <f>IFERROR(VLOOKUP(ROWS($AD$4:AD2448),$Z$4:$AC$3778,2,FALSE),"")</f>
        <v>Pentachlorophenol in Soil (O-001-1 USEPA)</v>
      </c>
      <c r="AF2448" s="37"/>
    </row>
    <row r="2449" spans="16:32" ht="15" customHeight="1">
      <c r="P2449" s="38">
        <f>IF(ISNUMBER(SEARCH(Search!$K$13,'Valid Values - Search'!U2449)),MAX($P$3:P2448)+1,0)</f>
        <v>2446</v>
      </c>
      <c r="Q2449" s="38">
        <f>IF(ISNUMBER(SEARCH(Search!$K$5,'Valid Values - Search'!R2449)),MAX($Q$3:Q2448)+1,0)</f>
        <v>2446</v>
      </c>
      <c r="R2449" s="64" t="s">
        <v>6124</v>
      </c>
      <c r="S2449" s="70" t="s">
        <v>102</v>
      </c>
      <c r="T2449" s="70" t="s">
        <v>102</v>
      </c>
      <c r="U2449" s="93" t="s">
        <v>10412</v>
      </c>
      <c r="V2449" s="94">
        <v>1003809</v>
      </c>
      <c r="W2449" s="97" t="s">
        <v>6124</v>
      </c>
      <c r="X2449" s="38" t="str">
        <f>IFERROR(VLOOKUP(ROWS($X$4:X2449),$Q$4:$R$5094,2,FALSE),"")</f>
        <v>Famotidine</v>
      </c>
      <c r="Y2449" s="38" t="str">
        <f>IFERROR(VLOOKUP(ROWS($Y$4:Y2449),$P$4:$U$5094,6,FALSE),"")</f>
        <v>76824-35-6</v>
      </c>
      <c r="Z2449" s="38">
        <f>IF(ISNUMBER(SEARCH(Search!$K$21,'Valid Values - Search'!AA2449)),MAX($Z$3:Z2448)+1,0)</f>
        <v>2446</v>
      </c>
      <c r="AA2449" s="64" t="s">
        <v>14000</v>
      </c>
      <c r="AB2449" s="70" t="s">
        <v>3103</v>
      </c>
      <c r="AC2449" s="71" t="s">
        <v>1102</v>
      </c>
      <c r="AD2449" s="38" t="str">
        <f>IFERROR(VLOOKUP(ROWS($AD$4:AD2449),$Z$4:$AC$3778,2,FALSE),"")</f>
        <v>Pentachlorophenol in Soil by GC/ECD (O-008-1 USEPA)</v>
      </c>
      <c r="AF2449" s="37"/>
    </row>
    <row r="2450" spans="16:32" ht="15" customHeight="1">
      <c r="P2450" s="38">
        <f>IF(ISNUMBER(SEARCH(Search!$K$13,'Valid Values - Search'!U2450)),MAX($P$3:P2449)+1,0)</f>
        <v>2447</v>
      </c>
      <c r="Q2450" s="38">
        <f>IF(ISNUMBER(SEARCH(Search!$K$5,'Valid Values - Search'!R2450)),MAX($Q$3:Q2449)+1,0)</f>
        <v>2447</v>
      </c>
      <c r="R2450" s="64" t="s">
        <v>6125</v>
      </c>
      <c r="S2450" s="70" t="s">
        <v>102</v>
      </c>
      <c r="T2450" s="70" t="s">
        <v>102</v>
      </c>
      <c r="U2450" s="93" t="s">
        <v>10413</v>
      </c>
      <c r="V2450" s="94">
        <v>1011</v>
      </c>
      <c r="W2450" s="97" t="s">
        <v>6125</v>
      </c>
      <c r="X2450" s="38" t="str">
        <f>IFERROR(VLOOKUP(ROWS($X$4:X2450),$Q$4:$R$5094,2,FALSE),"")</f>
        <v>Famphur</v>
      </c>
      <c r="Y2450" s="38" t="str">
        <f>IFERROR(VLOOKUP(ROWS($Y$4:Y2450),$P$4:$U$5094,6,FALSE),"")</f>
        <v>52-85-7</v>
      </c>
      <c r="Z2450" s="38">
        <f>IF(ISNUMBER(SEARCH(Search!$K$21,'Valid Values - Search'!AA2450)),MAX($Z$3:Z2449)+1,0)</f>
        <v>2447</v>
      </c>
      <c r="AA2450" s="64" t="s">
        <v>14001</v>
      </c>
      <c r="AB2450" s="70">
        <v>8303</v>
      </c>
      <c r="AC2450" s="71" t="s">
        <v>1150</v>
      </c>
      <c r="AD2450" s="38" t="str">
        <f>IFERROR(VLOOKUP(ROWS($AD$4:AD2450),$Z$4:$AC$3778,2,FALSE),"")</f>
        <v>Pentachlorophenol in Urine by GC/ECD (8303 NIOSH)</v>
      </c>
      <c r="AF2450" s="37"/>
    </row>
    <row r="2451" spans="16:32" ht="15" customHeight="1">
      <c r="P2451" s="38">
        <f>IF(ISNUMBER(SEARCH(Search!$K$13,'Valid Values - Search'!U2451)),MAX($P$3:P2450)+1,0)</f>
        <v>2448</v>
      </c>
      <c r="Q2451" s="38">
        <f>IF(ISNUMBER(SEARCH(Search!$K$5,'Valid Values - Search'!R2451)),MAX($Q$3:Q2450)+1,0)</f>
        <v>2448</v>
      </c>
      <c r="R2451" s="64" t="s">
        <v>6126</v>
      </c>
      <c r="S2451" s="70" t="s">
        <v>102</v>
      </c>
      <c r="T2451" s="70" t="s">
        <v>102</v>
      </c>
      <c r="U2451" s="93" t="s">
        <v>10414</v>
      </c>
      <c r="V2451" s="94">
        <v>17183</v>
      </c>
      <c r="W2451" s="97" t="s">
        <v>6126</v>
      </c>
      <c r="X2451" s="38" t="str">
        <f>IFERROR(VLOOKUP(ROWS($X$4:X2451),$Q$4:$R$5094,2,FALSE),"")</f>
        <v>Farnesol</v>
      </c>
      <c r="Y2451" s="38" t="str">
        <f>IFERROR(VLOOKUP(ROWS($Y$4:Y2451),$P$4:$U$5094,6,FALSE),"")</f>
        <v>4602-84-0</v>
      </c>
      <c r="Z2451" s="38">
        <f>IF(ISNUMBER(SEARCH(Search!$K$21,'Valid Values - Search'!AA2451)),MAX($Z$3:Z2450)+1,0)</f>
        <v>2448</v>
      </c>
      <c r="AA2451" s="64" t="s">
        <v>14002</v>
      </c>
      <c r="AB2451" s="70">
        <v>5032</v>
      </c>
      <c r="AC2451" s="71" t="s">
        <v>1150</v>
      </c>
      <c r="AD2451" s="38" t="str">
        <f>IFERROR(VLOOKUP(ROWS($AD$4:AD2451),$Z$4:$AC$3778,2,FALSE),"")</f>
        <v>Pentamidine Isethionate by HPLC (5032 NIOSH)</v>
      </c>
      <c r="AF2451" s="37"/>
    </row>
    <row r="2452" spans="16:32" ht="15" customHeight="1">
      <c r="P2452" s="38">
        <f>IF(ISNUMBER(SEARCH(Search!$K$13,'Valid Values - Search'!U2452)),MAX($P$3:P2451)+1,0)</f>
        <v>2449</v>
      </c>
      <c r="Q2452" s="38">
        <f>IF(ISNUMBER(SEARCH(Search!$K$5,'Valid Values - Search'!R2452)),MAX($Q$3:Q2451)+1,0)</f>
        <v>2449</v>
      </c>
      <c r="R2452" s="64" t="s">
        <v>6127</v>
      </c>
      <c r="S2452" s="70" t="s">
        <v>102</v>
      </c>
      <c r="T2452" s="70" t="s">
        <v>102</v>
      </c>
      <c r="U2452" s="93" t="s">
        <v>8459</v>
      </c>
      <c r="V2452" s="94">
        <v>1001732</v>
      </c>
      <c r="W2452" s="97" t="s">
        <v>6127</v>
      </c>
      <c r="X2452" s="38" t="str">
        <f>IFERROR(VLOOKUP(ROWS($X$4:X2452),$Q$4:$R$5094,2,FALSE),"")</f>
        <v>Fast Riffle</v>
      </c>
      <c r="Y2452" s="38" t="str">
        <f>IFERROR(VLOOKUP(ROWS($Y$4:Y2452),$P$4:$U$5094,6,FALSE),"")</f>
        <v>N/A</v>
      </c>
      <c r="Z2452" s="38">
        <f>IF(ISNUMBER(SEARCH(Search!$K$21,'Valid Values - Search'!AA2452)),MAX($Z$3:Z2451)+1,0)</f>
        <v>2449</v>
      </c>
      <c r="AA2452" s="64" t="s">
        <v>14003</v>
      </c>
      <c r="AB2452" s="70">
        <v>332</v>
      </c>
      <c r="AC2452" s="71" t="s">
        <v>1102</v>
      </c>
      <c r="AD2452" s="38" t="str">
        <f>IFERROR(VLOOKUP(ROWS($AD$4:AD2452),$Z$4:$AC$3778,2,FALSE),"")</f>
        <v>Perchlorate in drinking water by IC-ESI/MS (332 USEPA)</v>
      </c>
      <c r="AF2452" s="37"/>
    </row>
    <row r="2453" spans="16:32" ht="15" customHeight="1">
      <c r="P2453" s="38">
        <f>IF(ISNUMBER(SEARCH(Search!$K$13,'Valid Values - Search'!U2453)),MAX($P$3:P2452)+1,0)</f>
        <v>2450</v>
      </c>
      <c r="Q2453" s="38">
        <f>IF(ISNUMBER(SEARCH(Search!$K$5,'Valid Values - Search'!R2453)),MAX($Q$3:Q2452)+1,0)</f>
        <v>2450</v>
      </c>
      <c r="R2453" s="64" t="s">
        <v>6128</v>
      </c>
      <c r="S2453" s="70" t="s">
        <v>102</v>
      </c>
      <c r="T2453" s="70" t="s">
        <v>102</v>
      </c>
      <c r="U2453" s="93" t="s">
        <v>10415</v>
      </c>
      <c r="V2453" s="94" t="s">
        <v>8459</v>
      </c>
      <c r="W2453" s="97" t="s">
        <v>6128</v>
      </c>
      <c r="X2453" s="38" t="str">
        <f>IFERROR(VLOOKUP(ROWS($X$4:X2453),$Q$4:$R$5094,2,FALSE),"")</f>
        <v>FBDE-69</v>
      </c>
      <c r="Y2453" s="38" t="str">
        <f>IFERROR(VLOOKUP(ROWS($Y$4:Y2453),$P$4:$U$5094,6,FALSE),"")</f>
        <v>863314-87-8</v>
      </c>
      <c r="Z2453" s="38">
        <f>IF(ISNUMBER(SEARCH(Search!$K$21,'Valid Values - Search'!AA2453)),MAX($Z$3:Z2452)+1,0)</f>
        <v>2450</v>
      </c>
      <c r="AA2453" s="64" t="s">
        <v>14004</v>
      </c>
      <c r="AB2453" s="70">
        <v>314</v>
      </c>
      <c r="AC2453" s="71" t="s">
        <v>1102</v>
      </c>
      <c r="AD2453" s="38" t="str">
        <f>IFERROR(VLOOKUP(ROWS($AD$4:AD2453),$Z$4:$AC$3778,2,FALSE),"")</f>
        <v>Perchlorate in Drinking Water using Ion Chromatography (314 USEPA)</v>
      </c>
      <c r="AF2453" s="37"/>
    </row>
    <row r="2454" spans="16:32" ht="15" customHeight="1">
      <c r="P2454" s="38">
        <f>IF(ISNUMBER(SEARCH(Search!$K$13,'Valid Values - Search'!U2454)),MAX($P$3:P2453)+1,0)</f>
        <v>2451</v>
      </c>
      <c r="Q2454" s="38">
        <f>IF(ISNUMBER(SEARCH(Search!$K$5,'Valid Values - Search'!R2454)),MAX($Q$3:Q2453)+1,0)</f>
        <v>2451</v>
      </c>
      <c r="R2454" s="64" t="s">
        <v>6129</v>
      </c>
      <c r="S2454" s="70" t="s">
        <v>102</v>
      </c>
      <c r="T2454" s="70" t="s">
        <v>102</v>
      </c>
      <c r="U2454" s="93" t="s">
        <v>8459</v>
      </c>
      <c r="V2454" s="94">
        <v>137</v>
      </c>
      <c r="W2454" s="97" t="s">
        <v>6129</v>
      </c>
      <c r="X2454" s="38" t="str">
        <f>IFERROR(VLOOKUP(ROWS($X$4:X2454),$Q$4:$R$5094,2,FALSE),"")</f>
        <v>Fecal Coliform</v>
      </c>
      <c r="Y2454" s="38" t="str">
        <f>IFERROR(VLOOKUP(ROWS($Y$4:Y2454),$P$4:$U$5094,6,FALSE),"")</f>
        <v>N/A</v>
      </c>
      <c r="Z2454" s="38">
        <f>IF(ISNUMBER(SEARCH(Search!$K$21,'Valid Values - Search'!AA2454)),MAX($Z$3:Z2453)+1,0)</f>
        <v>2451</v>
      </c>
      <c r="AA2454" s="64" t="s">
        <v>14005</v>
      </c>
      <c r="AB2454" s="70">
        <v>331</v>
      </c>
      <c r="AC2454" s="71" t="s">
        <v>1102</v>
      </c>
      <c r="AD2454" s="38" t="str">
        <f>IFERROR(VLOOKUP(ROWS($AD$4:AD2454),$Z$4:$AC$3778,2,FALSE),"")</f>
        <v>Perchlorate in water by LC/EMI/MS (331 USEPA)</v>
      </c>
      <c r="AF2454" s="37"/>
    </row>
    <row r="2455" spans="16:32" ht="15" customHeight="1">
      <c r="P2455" s="38">
        <f>IF(ISNUMBER(SEARCH(Search!$K$13,'Valid Values - Search'!U2455)),MAX($P$3:P2454)+1,0)</f>
        <v>2452</v>
      </c>
      <c r="Q2455" s="38">
        <f>IF(ISNUMBER(SEARCH(Search!$K$5,'Valid Values - Search'!R2455)),MAX($Q$3:Q2454)+1,0)</f>
        <v>2452</v>
      </c>
      <c r="R2455" s="64" t="s">
        <v>15439</v>
      </c>
      <c r="S2455" s="99" t="s">
        <v>102</v>
      </c>
      <c r="T2455" s="99" t="s">
        <v>102</v>
      </c>
      <c r="U2455" s="100" t="s">
        <v>8459</v>
      </c>
      <c r="V2455" s="101">
        <v>137</v>
      </c>
      <c r="W2455" s="97" t="s">
        <v>15439</v>
      </c>
      <c r="X2455" s="38" t="str">
        <f>IFERROR(VLOOKUP(ROWS($X$4:X2455),$Q$4:$R$5094,2,FALSE),"")</f>
        <v>Fecal coliform</v>
      </c>
      <c r="Y2455" s="38" t="str">
        <f>IFERROR(VLOOKUP(ROWS($Y$4:Y2455),$P$4:$U$5094,6,FALSE),"")</f>
        <v>N/A</v>
      </c>
      <c r="Z2455" s="38">
        <f>IF(ISNUMBER(SEARCH(Search!$K$21,'Valid Values - Search'!AA2455)),MAX($Z$3:Z2454)+1,0)</f>
        <v>2452</v>
      </c>
      <c r="AA2455" s="64" t="s">
        <v>14006</v>
      </c>
      <c r="AB2455" s="70">
        <v>314.10000000000002</v>
      </c>
      <c r="AC2455" s="71" t="s">
        <v>1102</v>
      </c>
      <c r="AD2455" s="38" t="str">
        <f>IFERROR(VLOOKUP(ROWS($AD$4:AD2455),$Z$4:$AC$3778,2,FALSE),"")</f>
        <v>Perchlorate in water using inline column IC (314.1 USEPA)</v>
      </c>
      <c r="AF2455" s="37"/>
    </row>
    <row r="2456" spans="16:32" ht="15" customHeight="1">
      <c r="P2456" s="38">
        <f>IF(ISNUMBER(SEARCH(Search!$K$13,'Valid Values - Search'!U2456)),MAX($P$3:P2455)+1,0)</f>
        <v>2453</v>
      </c>
      <c r="Q2456" s="38">
        <f>IF(ISNUMBER(SEARCH(Search!$K$5,'Valid Values - Search'!R2456)),MAX($Q$3:Q2455)+1,0)</f>
        <v>2453</v>
      </c>
      <c r="R2456" s="64" t="s">
        <v>6130</v>
      </c>
      <c r="S2456" s="70" t="s">
        <v>102</v>
      </c>
      <c r="T2456" s="70" t="s">
        <v>102</v>
      </c>
      <c r="U2456" s="93" t="s">
        <v>8459</v>
      </c>
      <c r="V2456" s="94">
        <v>464</v>
      </c>
      <c r="W2456" s="97" t="s">
        <v>6130</v>
      </c>
      <c r="X2456" s="38" t="str">
        <f>IFERROR(VLOOKUP(ROWS($X$4:X2456),$Q$4:$R$5094,2,FALSE),"")</f>
        <v>Fecal Streptococcus Group Bacteria</v>
      </c>
      <c r="Y2456" s="38" t="str">
        <f>IFERROR(VLOOKUP(ROWS($Y$4:Y2456),$P$4:$U$5094,6,FALSE),"")</f>
        <v>N/A</v>
      </c>
      <c r="Z2456" s="38">
        <f>IF(ISNUMBER(SEARCH(Search!$K$21,'Valid Values - Search'!AA2456)),MAX($Z$3:Z2455)+1,0)</f>
        <v>2453</v>
      </c>
      <c r="AA2456" s="64" t="s">
        <v>14007</v>
      </c>
      <c r="AB2456" s="70" t="s">
        <v>2158</v>
      </c>
      <c r="AC2456" s="71" t="s">
        <v>1102</v>
      </c>
      <c r="AD2456" s="38" t="str">
        <f>IFERROR(VLOOKUP(ROWS($AD$4:AD2456),$Z$4:$AC$3778,2,FALSE),"")</f>
        <v>Perchloroethylene of Wet Waste Materials (CTM-010 USEPA)</v>
      </c>
      <c r="AF2456" s="37"/>
    </row>
    <row r="2457" spans="16:32" ht="15" customHeight="1">
      <c r="P2457" s="38">
        <f>IF(ISNUMBER(SEARCH(Search!$K$13,'Valid Values - Search'!U2457)),MAX($P$3:P2456)+1,0)</f>
        <v>2454</v>
      </c>
      <c r="Q2457" s="38">
        <f>IF(ISNUMBER(SEARCH(Search!$K$5,'Valid Values - Search'!R2457)),MAX($Q$3:Q2456)+1,0)</f>
        <v>2454</v>
      </c>
      <c r="R2457" s="64" t="s">
        <v>6131</v>
      </c>
      <c r="S2457" s="70" t="s">
        <v>101</v>
      </c>
      <c r="T2457" s="70" t="s">
        <v>102</v>
      </c>
      <c r="U2457" s="93" t="s">
        <v>8815</v>
      </c>
      <c r="V2457" s="94">
        <v>235</v>
      </c>
      <c r="W2457" s="97" t="s">
        <v>6131</v>
      </c>
      <c r="X2457" s="38" t="str">
        <f>IFERROR(VLOOKUP(ROWS($X$4:X2457),$Q$4:$R$5094,2,FALSE),"")</f>
        <v>Fenamiphos</v>
      </c>
      <c r="Y2457" s="38" t="str">
        <f>IFERROR(VLOOKUP(ROWS($Y$4:Y2457),$P$4:$U$5094,6,FALSE),"")</f>
        <v>22224-92-6</v>
      </c>
      <c r="Z2457" s="38">
        <f>IF(ISNUMBER(SEARCH(Search!$K$21,'Valid Values - Search'!AA2457)),MAX($Z$3:Z2456)+1,0)</f>
        <v>2454</v>
      </c>
      <c r="AA2457" s="64" t="s">
        <v>14008</v>
      </c>
      <c r="AB2457" s="70" t="s">
        <v>2070</v>
      </c>
      <c r="AC2457" s="71" t="s">
        <v>1182</v>
      </c>
      <c r="AD2457" s="38" t="str">
        <f>IFERROR(VLOOKUP(ROWS($AD$4:AD2457),$Z$4:$AC$3778,2,FALSE),"")</f>
        <v>Periphyton Enumberation- Inverted-Microscope Method (B3545 USDOI/USGS)</v>
      </c>
      <c r="AF2457" s="37"/>
    </row>
    <row r="2458" spans="16:32" ht="15" customHeight="1">
      <c r="P2458" s="38">
        <f>IF(ISNUMBER(SEARCH(Search!$K$13,'Valid Values - Search'!U2458)),MAX($P$3:P2457)+1,0)</f>
        <v>2455</v>
      </c>
      <c r="Q2458" s="38">
        <f>IF(ISNUMBER(SEARCH(Search!$K$5,'Valid Values - Search'!R2458)),MAX($Q$3:Q2457)+1,0)</f>
        <v>2455</v>
      </c>
      <c r="R2458" s="64" t="s">
        <v>6132</v>
      </c>
      <c r="S2458" s="70" t="s">
        <v>102</v>
      </c>
      <c r="T2458" s="70" t="s">
        <v>102</v>
      </c>
      <c r="U2458" s="93" t="s">
        <v>10416</v>
      </c>
      <c r="V2458" s="94">
        <v>1003529</v>
      </c>
      <c r="W2458" s="97" t="s">
        <v>6132</v>
      </c>
      <c r="X2458" s="38" t="str">
        <f>IFERROR(VLOOKUP(ROWS($X$4:X2458),$Q$4:$R$5094,2,FALSE),"")</f>
        <v>Fenamiphos Sulfone</v>
      </c>
      <c r="Y2458" s="38" t="str">
        <f>IFERROR(VLOOKUP(ROWS($Y$4:Y2458),$P$4:$U$5094,6,FALSE),"")</f>
        <v>31972-44-8</v>
      </c>
      <c r="Z2458" s="38">
        <f>IF(ISNUMBER(SEARCH(Search!$K$21,'Valid Values - Search'!AA2458)),MAX($Z$3:Z2457)+1,0)</f>
        <v>2455</v>
      </c>
      <c r="AA2458" s="64" t="s">
        <v>14009</v>
      </c>
      <c r="AB2458" s="70" t="s">
        <v>2068</v>
      </c>
      <c r="AC2458" s="71" t="s">
        <v>1182</v>
      </c>
      <c r="AD2458" s="38" t="str">
        <f>IFERROR(VLOOKUP(ROWS($AD$4:AD2458),$Z$4:$AC$3778,2,FALSE),"")</f>
        <v>Periphyton Enumberation- Sedgwick-Rafter Method (B3501 USDOI/USGS)</v>
      </c>
      <c r="AF2458" s="37"/>
    </row>
    <row r="2459" spans="16:32" ht="15" customHeight="1">
      <c r="P2459" s="38">
        <f>IF(ISNUMBER(SEARCH(Search!$K$13,'Valid Values - Search'!U2459)),MAX($P$3:P2458)+1,0)</f>
        <v>2456</v>
      </c>
      <c r="Q2459" s="38">
        <f>IF(ISNUMBER(SEARCH(Search!$K$5,'Valid Values - Search'!R2459)),MAX($Q$3:Q2458)+1,0)</f>
        <v>2456</v>
      </c>
      <c r="R2459" s="64" t="s">
        <v>6133</v>
      </c>
      <c r="S2459" s="70" t="s">
        <v>102</v>
      </c>
      <c r="T2459" s="70" t="s">
        <v>102</v>
      </c>
      <c r="U2459" s="93" t="s">
        <v>8459</v>
      </c>
      <c r="V2459" s="94" t="s">
        <v>8459</v>
      </c>
      <c r="W2459" s="97" t="s">
        <v>6133</v>
      </c>
      <c r="X2459" s="38" t="str">
        <f>IFERROR(VLOOKUP(ROWS($X$4:X2459),$Q$4:$R$5094,2,FALSE),"")</f>
        <v>Fenamiphos sulfoxide</v>
      </c>
      <c r="Y2459" s="38" t="str">
        <f>IFERROR(VLOOKUP(ROWS($Y$4:Y2459),$P$4:$U$5094,6,FALSE),"")</f>
        <v>N/A</v>
      </c>
      <c r="Z2459" s="38">
        <f>IF(ISNUMBER(SEARCH(Search!$K$21,'Valid Values - Search'!AA2459)),MAX($Z$3:Z2458)+1,0)</f>
        <v>2456</v>
      </c>
      <c r="AA2459" s="64" t="s">
        <v>14010</v>
      </c>
      <c r="AB2459" s="70" t="s">
        <v>2069</v>
      </c>
      <c r="AC2459" s="71" t="s">
        <v>1182</v>
      </c>
      <c r="AD2459" s="38" t="str">
        <f>IFERROR(VLOOKUP(ROWS($AD$4:AD2459),$Z$4:$AC$3778,2,FALSE),"")</f>
        <v>Periphyton- Gravimetric Method for Biomass Determination (B3520 USDOI/USGS)</v>
      </c>
      <c r="AF2459" s="37"/>
    </row>
    <row r="2460" spans="16:32" ht="15" customHeight="1">
      <c r="P2460" s="38">
        <f>IF(ISNUMBER(SEARCH(Search!$K$13,'Valid Values - Search'!U2460)),MAX($P$3:P2459)+1,0)</f>
        <v>2457</v>
      </c>
      <c r="Q2460" s="38">
        <f>IF(ISNUMBER(SEARCH(Search!$K$5,'Valid Values - Search'!R2460)),MAX($Q$3:Q2459)+1,0)</f>
        <v>2457</v>
      </c>
      <c r="R2460" s="64" t="s">
        <v>6134</v>
      </c>
      <c r="S2460" s="70" t="s">
        <v>101</v>
      </c>
      <c r="T2460" s="70" t="s">
        <v>102</v>
      </c>
      <c r="U2460" s="93" t="s">
        <v>8816</v>
      </c>
      <c r="V2460" s="94">
        <v>1012</v>
      </c>
      <c r="W2460" s="97" t="s">
        <v>6134</v>
      </c>
      <c r="X2460" s="38" t="str">
        <f>IFERROR(VLOOKUP(ROWS($X$4:X2460),$Q$4:$R$5094,2,FALSE),"")</f>
        <v>Fenarimol</v>
      </c>
      <c r="Y2460" s="38" t="str">
        <f>IFERROR(VLOOKUP(ROWS($Y$4:Y2460),$P$4:$U$5094,6,FALSE),"")</f>
        <v>60168-88-9</v>
      </c>
      <c r="Z2460" s="38">
        <f>IF(ISNUMBER(SEARCH(Search!$K$21,'Valid Values - Search'!AA2460)),MAX($Z$3:Z2459)+1,0)</f>
        <v>2457</v>
      </c>
      <c r="AA2460" s="64" t="s">
        <v>14011</v>
      </c>
      <c r="AB2460" s="70" t="s">
        <v>1166</v>
      </c>
      <c r="AC2460" s="71" t="s">
        <v>1156</v>
      </c>
      <c r="AD2460" s="38" t="str">
        <f>IFERROR(VLOOKUP(ROWS($AD$4:AD2460),$Z$4:$AC$3778,2,FALSE),"")</f>
        <v>Periphyton Primary Productivity (10300-D APHA)</v>
      </c>
      <c r="AF2460" s="37"/>
    </row>
    <row r="2461" spans="16:32" ht="15" customHeight="1">
      <c r="P2461" s="38">
        <f>IF(ISNUMBER(SEARCH(Search!$K$13,'Valid Values - Search'!U2461)),MAX($P$3:P2460)+1,0)</f>
        <v>2458</v>
      </c>
      <c r="Q2461" s="38">
        <f>IF(ISNUMBER(SEARCH(Search!$K$5,'Valid Values - Search'!R2461)),MAX($Q$3:Q2460)+1,0)</f>
        <v>2458</v>
      </c>
      <c r="R2461" s="64" t="s">
        <v>6135</v>
      </c>
      <c r="S2461" s="70" t="s">
        <v>102</v>
      </c>
      <c r="T2461" s="70" t="s">
        <v>102</v>
      </c>
      <c r="U2461" s="93" t="s">
        <v>10417</v>
      </c>
      <c r="V2461" s="94">
        <v>1003827</v>
      </c>
      <c r="W2461" s="97" t="s">
        <v>6135</v>
      </c>
      <c r="X2461" s="38" t="str">
        <f>IFERROR(VLOOKUP(ROWS($X$4:X2461),$Q$4:$R$5094,2,FALSE),"")</f>
        <v>Fenbendazole</v>
      </c>
      <c r="Y2461" s="38" t="str">
        <f>IFERROR(VLOOKUP(ROWS($Y$4:Y2461),$P$4:$U$5094,6,FALSE),"")</f>
        <v>43210-67-9</v>
      </c>
      <c r="Z2461" s="38">
        <f>IF(ISNUMBER(SEARCH(Search!$K$21,'Valid Values - Search'!AA2461)),MAX($Z$3:Z2460)+1,0)</f>
        <v>2458</v>
      </c>
      <c r="AA2461" s="64" t="s">
        <v>14012</v>
      </c>
      <c r="AB2461" s="70" t="s">
        <v>1165</v>
      </c>
      <c r="AC2461" s="71" t="s">
        <v>1156</v>
      </c>
      <c r="AD2461" s="38" t="str">
        <f>IFERROR(VLOOKUP(ROWS($AD$4:AD2461),$Z$4:$AC$3778,2,FALSE),"")</f>
        <v>Periphyton Sample Analysis (10300-C APHA)</v>
      </c>
      <c r="AF2461" s="37"/>
    </row>
    <row r="2462" spans="16:32" ht="15" customHeight="1">
      <c r="P2462" s="38">
        <f>IF(ISNUMBER(SEARCH(Search!$K$13,'Valid Values - Search'!U2462)),MAX($P$3:P2461)+1,0)</f>
        <v>2459</v>
      </c>
      <c r="Q2462" s="38">
        <f>IF(ISNUMBER(SEARCH(Search!$K$5,'Valid Values - Search'!R2462)),MAX($Q$3:Q2461)+1,0)</f>
        <v>2459</v>
      </c>
      <c r="R2462" s="64" t="s">
        <v>6136</v>
      </c>
      <c r="S2462" s="70" t="s">
        <v>102</v>
      </c>
      <c r="T2462" s="70" t="s">
        <v>102</v>
      </c>
      <c r="U2462" s="93" t="s">
        <v>10418</v>
      </c>
      <c r="V2462" s="94" t="s">
        <v>8459</v>
      </c>
      <c r="W2462" s="97" t="s">
        <v>6136</v>
      </c>
      <c r="X2462" s="38" t="str">
        <f>IFERROR(VLOOKUP(ROWS($X$4:X2462),$Q$4:$R$5094,2,FALSE),"")</f>
        <v>Fenbuconazole</v>
      </c>
      <c r="Y2462" s="38" t="str">
        <f>IFERROR(VLOOKUP(ROWS($Y$4:Y2462),$P$4:$U$5094,6,FALSE),"")</f>
        <v>114369-43-6</v>
      </c>
      <c r="Z2462" s="38">
        <f>IF(ISNUMBER(SEARCH(Search!$K$21,'Valid Values - Search'!AA2462)),MAX($Z$3:Z2461)+1,0)</f>
        <v>2459</v>
      </c>
      <c r="AA2462" s="64" t="s">
        <v>14013</v>
      </c>
      <c r="AB2462" s="70" t="s">
        <v>2041</v>
      </c>
      <c r="AC2462" s="71" t="s">
        <v>1182</v>
      </c>
      <c r="AD2462" s="38" t="str">
        <f>IFERROR(VLOOKUP(ROWS($AD$4:AD2462),$Z$4:$AC$3778,2,FALSE),"")</f>
        <v>Periphyton, Biomass, Dry Weight, total and Ash Weight (B-3520-85 USDOI/USGS)</v>
      </c>
      <c r="AF2462" s="37"/>
    </row>
    <row r="2463" spans="16:32" ht="15" customHeight="1">
      <c r="P2463" s="38">
        <f>IF(ISNUMBER(SEARCH(Search!$K$13,'Valid Values - Search'!U2463)),MAX($P$3:P2462)+1,0)</f>
        <v>2460</v>
      </c>
      <c r="Q2463" s="38">
        <f>IF(ISNUMBER(SEARCH(Search!$K$5,'Valid Values - Search'!R2463)),MAX($Q$3:Q2462)+1,0)</f>
        <v>2460</v>
      </c>
      <c r="R2463" s="64" t="s">
        <v>6137</v>
      </c>
      <c r="S2463" s="70" t="s">
        <v>102</v>
      </c>
      <c r="T2463" s="70" t="s">
        <v>102</v>
      </c>
      <c r="U2463" s="93" t="s">
        <v>10419</v>
      </c>
      <c r="V2463" s="94">
        <v>1013</v>
      </c>
      <c r="W2463" s="97" t="s">
        <v>6137</v>
      </c>
      <c r="X2463" s="38" t="str">
        <f>IFERROR(VLOOKUP(ROWS($X$4:X2463),$Q$4:$R$5094,2,FALSE),"")</f>
        <v>Fenchone</v>
      </c>
      <c r="Y2463" s="38" t="str">
        <f>IFERROR(VLOOKUP(ROWS($Y$4:Y2463),$P$4:$U$5094,6,FALSE),"")</f>
        <v>1195-79-5</v>
      </c>
      <c r="Z2463" s="38">
        <f>IF(ISNUMBER(SEARCH(Search!$K$21,'Valid Values - Search'!AA2463)),MAX($Z$3:Z2462)+1,0)</f>
        <v>2460</v>
      </c>
      <c r="AA2463" s="64" t="s">
        <v>14014</v>
      </c>
      <c r="AB2463" s="70" t="s">
        <v>3645</v>
      </c>
      <c r="AC2463" s="71" t="s">
        <v>1102</v>
      </c>
      <c r="AD2463" s="38" t="str">
        <f>IFERROR(VLOOKUP(ROWS($AD$4:AD2463),$Z$4:$AC$3778,2,FALSE),"")</f>
        <v>Permeability of Cohesionless Soil (SFSAS_24 USEPA)</v>
      </c>
      <c r="AF2463" s="37"/>
    </row>
    <row r="2464" spans="16:32" ht="15" customHeight="1">
      <c r="P2464" s="38">
        <f>IF(ISNUMBER(SEARCH(Search!$K$13,'Valid Values - Search'!U2464)),MAX($P$3:P2463)+1,0)</f>
        <v>2461</v>
      </c>
      <c r="Q2464" s="38">
        <f>IF(ISNUMBER(SEARCH(Search!$K$5,'Valid Values - Search'!R2464)),MAX($Q$3:Q2463)+1,0)</f>
        <v>2461</v>
      </c>
      <c r="R2464" s="64" t="s">
        <v>6138</v>
      </c>
      <c r="S2464" s="70" t="s">
        <v>102</v>
      </c>
      <c r="T2464" s="70" t="s">
        <v>102</v>
      </c>
      <c r="U2464" s="93" t="s">
        <v>10420</v>
      </c>
      <c r="V2464" s="94">
        <v>389250</v>
      </c>
      <c r="W2464" s="97" t="s">
        <v>6138</v>
      </c>
      <c r="X2464" s="38" t="str">
        <f>IFERROR(VLOOKUP(ROWS($X$4:X2464),$Q$4:$R$5094,2,FALSE),"")</f>
        <v>Fenitrothion</v>
      </c>
      <c r="Y2464" s="38" t="str">
        <f>IFERROR(VLOOKUP(ROWS($Y$4:Y2464),$P$4:$U$5094,6,FALSE),"")</f>
        <v>122-14-5</v>
      </c>
      <c r="Z2464" s="38">
        <f>IF(ISNUMBER(SEARCH(Search!$K$21,'Valid Values - Search'!AA2464)),MAX($Z$3:Z2463)+1,0)</f>
        <v>2461</v>
      </c>
      <c r="AA2464" s="64" t="s">
        <v>14015</v>
      </c>
      <c r="AB2464" s="70" t="s">
        <v>3646</v>
      </c>
      <c r="AC2464" s="71" t="s">
        <v>1102</v>
      </c>
      <c r="AD2464" s="38" t="str">
        <f>IFERROR(VLOOKUP(ROWS($AD$4:AD2464),$Z$4:$AC$3778,2,FALSE),"")</f>
        <v>Permeability of Soil (SFSAS_25 USEPA)</v>
      </c>
      <c r="AF2464" s="37"/>
    </row>
    <row r="2465" spans="16:32" ht="15" customHeight="1">
      <c r="P2465" s="38">
        <f>IF(ISNUMBER(SEARCH(Search!$K$13,'Valid Values - Search'!U2465)),MAX($P$3:P2464)+1,0)</f>
        <v>2462</v>
      </c>
      <c r="Q2465" s="38">
        <f>IF(ISNUMBER(SEARCH(Search!$K$5,'Valid Values - Search'!R2465)),MAX($Q$3:Q2464)+1,0)</f>
        <v>2462</v>
      </c>
      <c r="R2465" s="64" t="s">
        <v>6139</v>
      </c>
      <c r="S2465" s="70" t="s">
        <v>102</v>
      </c>
      <c r="T2465" s="70" t="s">
        <v>102</v>
      </c>
      <c r="U2465" s="93" t="s">
        <v>10421</v>
      </c>
      <c r="V2465" s="94">
        <v>1000170</v>
      </c>
      <c r="W2465" s="97" t="s">
        <v>6139</v>
      </c>
      <c r="X2465" s="38" t="str">
        <f>IFERROR(VLOOKUP(ROWS($X$4:X2465),$Q$4:$R$5094,2,FALSE),"")</f>
        <v>Fenoxaprop-ethyl</v>
      </c>
      <c r="Y2465" s="38" t="str">
        <f>IFERROR(VLOOKUP(ROWS($Y$4:Y2465),$P$4:$U$5094,6,FALSE),"")</f>
        <v>66441-23-4</v>
      </c>
      <c r="Z2465" s="38">
        <f>IF(ISNUMBER(SEARCH(Search!$K$21,'Valid Values - Search'!AA2465)),MAX($Z$3:Z2464)+1,0)</f>
        <v>2462</v>
      </c>
      <c r="AA2465" s="64" t="s">
        <v>14016</v>
      </c>
      <c r="AB2465" s="70" t="s">
        <v>3649</v>
      </c>
      <c r="AC2465" s="71" t="s">
        <v>1102</v>
      </c>
      <c r="AD2465" s="38" t="str">
        <f>IFERROR(VLOOKUP(ROWS($AD$4:AD2465),$Z$4:$AC$3778,2,FALSE),"")</f>
        <v>Permeability of Soil Using Constant-Head (SFSAS_28 USEPA)</v>
      </c>
      <c r="AF2465" s="37"/>
    </row>
    <row r="2466" spans="16:32" ht="15" customHeight="1">
      <c r="P2466" s="38">
        <f>IF(ISNUMBER(SEARCH(Search!$K$13,'Valid Values - Search'!U2466)),MAX($P$3:P2465)+1,0)</f>
        <v>2463</v>
      </c>
      <c r="Q2466" s="38">
        <f>IF(ISNUMBER(SEARCH(Search!$K$5,'Valid Values - Search'!R2466)),MAX($Q$3:Q2465)+1,0)</f>
        <v>2463</v>
      </c>
      <c r="R2466" s="64" t="s">
        <v>6140</v>
      </c>
      <c r="S2466" s="70" t="s">
        <v>101</v>
      </c>
      <c r="T2466" s="70" t="s">
        <v>102</v>
      </c>
      <c r="U2466" s="93" t="s">
        <v>8817</v>
      </c>
      <c r="V2466" s="94">
        <v>390149</v>
      </c>
      <c r="W2466" s="97" t="s">
        <v>6140</v>
      </c>
      <c r="X2466" s="38" t="str">
        <f>IFERROR(VLOOKUP(ROWS($X$4:X2466),$Q$4:$R$5094,2,FALSE),"")</f>
        <v>Fenpropathrin</v>
      </c>
      <c r="Y2466" s="38" t="str">
        <f>IFERROR(VLOOKUP(ROWS($Y$4:Y2466),$P$4:$U$5094,6,FALSE),"")</f>
        <v>39515-41-8</v>
      </c>
      <c r="Z2466" s="38">
        <f>IF(ISNUMBER(SEARCH(Search!$K$21,'Valid Values - Search'!AA2466)),MAX($Z$3:Z2465)+1,0)</f>
        <v>2463</v>
      </c>
      <c r="AA2466" s="64" t="s">
        <v>14017</v>
      </c>
      <c r="AB2466" s="70" t="s">
        <v>3647</v>
      </c>
      <c r="AC2466" s="71" t="s">
        <v>1102</v>
      </c>
      <c r="AD2466" s="38" t="str">
        <f>IFERROR(VLOOKUP(ROWS($AD$4:AD2466),$Z$4:$AC$3778,2,FALSE),"")</f>
        <v>Permeability of Soil with Back Pressure (SFSAS_26 USEPA)</v>
      </c>
      <c r="AF2466" s="37"/>
    </row>
    <row r="2467" spans="16:32" ht="15" customHeight="1">
      <c r="P2467" s="38">
        <f>IF(ISNUMBER(SEARCH(Search!$K$13,'Valid Values - Search'!U2467)),MAX($P$3:P2466)+1,0)</f>
        <v>2464</v>
      </c>
      <c r="Q2467" s="38">
        <f>IF(ISNUMBER(SEARCH(Search!$K$5,'Valid Values - Search'!R2467)),MAX($Q$3:Q2466)+1,0)</f>
        <v>2464</v>
      </c>
      <c r="R2467" s="64" t="s">
        <v>6141</v>
      </c>
      <c r="S2467" s="70" t="s">
        <v>102</v>
      </c>
      <c r="T2467" s="70" t="s">
        <v>102</v>
      </c>
      <c r="U2467" s="93" t="s">
        <v>10422</v>
      </c>
      <c r="V2467" s="94">
        <v>1014</v>
      </c>
      <c r="W2467" s="97" t="s">
        <v>6141</v>
      </c>
      <c r="X2467" s="38" t="str">
        <f>IFERROR(VLOOKUP(ROWS($X$4:X2467),$Q$4:$R$5094,2,FALSE),"")</f>
        <v>Fensulfothion</v>
      </c>
      <c r="Y2467" s="38" t="str">
        <f>IFERROR(VLOOKUP(ROWS($Y$4:Y2467),$P$4:$U$5094,6,FALSE),"")</f>
        <v>115-90-2</v>
      </c>
      <c r="Z2467" s="38">
        <f>IF(ISNUMBER(SEARCH(Search!$K$21,'Valid Values - Search'!AA2467)),MAX($Z$3:Z2466)+1,0)</f>
        <v>2464</v>
      </c>
      <c r="AA2467" s="64" t="s">
        <v>14018</v>
      </c>
      <c r="AB2467" s="70" t="s">
        <v>3648</v>
      </c>
      <c r="AC2467" s="71" t="s">
        <v>1102</v>
      </c>
      <c r="AD2467" s="38" t="str">
        <f>IFERROR(VLOOKUP(ROWS($AD$4:AD2467),$Z$4:$AC$3778,2,FALSE),"")</f>
        <v>Permeability of Soil with Consolidometer (SFSAS_27 USEPA)</v>
      </c>
      <c r="AF2467" s="37"/>
    </row>
    <row r="2468" spans="16:32" ht="15" customHeight="1">
      <c r="P2468" s="38">
        <f>IF(ISNUMBER(SEARCH(Search!$K$13,'Valid Values - Search'!U2468)),MAX($P$3:P2467)+1,0)</f>
        <v>2465</v>
      </c>
      <c r="Q2468" s="38">
        <f>IF(ISNUMBER(SEARCH(Search!$K$5,'Valid Values - Search'!R2468)),MAX($Q$3:Q2467)+1,0)</f>
        <v>2465</v>
      </c>
      <c r="R2468" s="64" t="s">
        <v>6142</v>
      </c>
      <c r="S2468" s="70" t="s">
        <v>102</v>
      </c>
      <c r="T2468" s="70" t="s">
        <v>102</v>
      </c>
      <c r="U2468" s="93" t="s">
        <v>10423</v>
      </c>
      <c r="V2468" s="94">
        <v>1015</v>
      </c>
      <c r="W2468" s="97" t="s">
        <v>6142</v>
      </c>
      <c r="X2468" s="38" t="str">
        <f>IFERROR(VLOOKUP(ROWS($X$4:X2468),$Q$4:$R$5094,2,FALSE),"")</f>
        <v>Fenthion</v>
      </c>
      <c r="Y2468" s="38" t="str">
        <f>IFERROR(VLOOKUP(ROWS($Y$4:Y2468),$P$4:$U$5094,6,FALSE),"")</f>
        <v>55-38-9</v>
      </c>
      <c r="Z2468" s="38">
        <f>IF(ISNUMBER(SEARCH(Search!$K$21,'Valid Values - Search'!AA2468)),MAX($Z$3:Z2467)+1,0)</f>
        <v>2465</v>
      </c>
      <c r="AA2468" s="64" t="s">
        <v>14019</v>
      </c>
      <c r="AB2468" s="70" t="s">
        <v>1567</v>
      </c>
      <c r="AC2468" s="71" t="s">
        <v>1156</v>
      </c>
      <c r="AD2468" s="38" t="str">
        <f>IFERROR(VLOOKUP(ROWS($AD$4:AD2468),$Z$4:$AC$3778,2,FALSE),"")</f>
        <v>Persufate Method for Total Nitrogen (4500-N-C APHA)</v>
      </c>
      <c r="AF2468" s="37"/>
    </row>
    <row r="2469" spans="16:32" ht="15" customHeight="1">
      <c r="P2469" s="38">
        <f>IF(ISNUMBER(SEARCH(Search!$K$13,'Valid Values - Search'!U2469)),MAX($P$3:P2468)+1,0)</f>
        <v>2466</v>
      </c>
      <c r="Q2469" s="38">
        <f>IF(ISNUMBER(SEARCH(Search!$K$5,'Valid Values - Search'!R2469)),MAX($Q$3:Q2468)+1,0)</f>
        <v>2466</v>
      </c>
      <c r="R2469" s="64" t="s">
        <v>6143</v>
      </c>
      <c r="S2469" s="70" t="s">
        <v>102</v>
      </c>
      <c r="T2469" s="70" t="s">
        <v>102</v>
      </c>
      <c r="U2469" s="93" t="s">
        <v>8459</v>
      </c>
      <c r="V2469" s="94" t="s">
        <v>8459</v>
      </c>
      <c r="W2469" s="97" t="s">
        <v>6143</v>
      </c>
      <c r="X2469" s="38" t="str">
        <f>IFERROR(VLOOKUP(ROWS($X$4:X2469),$Q$4:$R$5094,2,FALSE),"")</f>
        <v>Fenthion sulfoxide</v>
      </c>
      <c r="Y2469" s="38" t="str">
        <f>IFERROR(VLOOKUP(ROWS($Y$4:Y2469),$P$4:$U$5094,6,FALSE),"")</f>
        <v>N/A</v>
      </c>
      <c r="Z2469" s="38">
        <f>IF(ISNUMBER(SEARCH(Search!$K$21,'Valid Values - Search'!AA2469)),MAX($Z$3:Z2468)+1,0)</f>
        <v>2466</v>
      </c>
      <c r="AA2469" s="64" t="s">
        <v>14020</v>
      </c>
      <c r="AB2469" s="70" t="s">
        <v>1612</v>
      </c>
      <c r="AC2469" s="71" t="s">
        <v>1156</v>
      </c>
      <c r="AD2469" s="38" t="str">
        <f>IFERROR(VLOOKUP(ROWS($AD$4:AD2469),$Z$4:$AC$3778,2,FALSE),"")</f>
        <v>Persulfate Method for Simultaneous Determination of Total Nitrogen and Total Phosphorus (4500-P-J APHA)</v>
      </c>
      <c r="AF2469" s="37"/>
    </row>
    <row r="2470" spans="16:32" ht="15" customHeight="1">
      <c r="P2470" s="38">
        <f>IF(ISNUMBER(SEARCH(Search!$K$13,'Valid Values - Search'!U2470)),MAX($P$3:P2469)+1,0)</f>
        <v>2467</v>
      </c>
      <c r="Q2470" s="38">
        <f>IF(ISNUMBER(SEARCH(Search!$K$5,'Valid Values - Search'!R2470)),MAX($Q$3:Q2469)+1,0)</f>
        <v>2467</v>
      </c>
      <c r="R2470" s="64" t="s">
        <v>6144</v>
      </c>
      <c r="S2470" s="70" t="s">
        <v>102</v>
      </c>
      <c r="T2470" s="70" t="s">
        <v>102</v>
      </c>
      <c r="U2470" s="93" t="s">
        <v>10424</v>
      </c>
      <c r="V2470" s="94">
        <v>1016</v>
      </c>
      <c r="W2470" s="97" t="s">
        <v>6144</v>
      </c>
      <c r="X2470" s="38" t="str">
        <f>IFERROR(VLOOKUP(ROWS($X$4:X2470),$Q$4:$R$5094,2,FALSE),"")</f>
        <v>Fenuron</v>
      </c>
      <c r="Y2470" s="38" t="str">
        <f>IFERROR(VLOOKUP(ROWS($Y$4:Y2470),$P$4:$U$5094,6,FALSE),"")</f>
        <v>101-42-8</v>
      </c>
      <c r="Z2470" s="38">
        <f>IF(ISNUMBER(SEARCH(Search!$K$21,'Valid Values - Search'!AA2470)),MAX($Z$3:Z2469)+1,0)</f>
        <v>2467</v>
      </c>
      <c r="AA2470" s="64" t="s">
        <v>14021</v>
      </c>
      <c r="AB2470" s="70" t="s">
        <v>1567</v>
      </c>
      <c r="AC2470" s="71" t="s">
        <v>1164</v>
      </c>
      <c r="AD2470" s="38" t="str">
        <f>IFERROR(VLOOKUP(ROWS($AD$4:AD2470),$Z$4:$AC$3778,2,FALSE),"")</f>
        <v>Persulfate Method for Total Nitrogen (4500-N-C APHA_SM20ED)</v>
      </c>
      <c r="AF2470" s="37"/>
    </row>
    <row r="2471" spans="16:32" ht="15" customHeight="1">
      <c r="P2471" s="38">
        <f>IF(ISNUMBER(SEARCH(Search!$K$13,'Valid Values - Search'!U2471)),MAX($P$3:P2470)+1,0)</f>
        <v>2468</v>
      </c>
      <c r="Q2471" s="38">
        <f>IF(ISNUMBER(SEARCH(Search!$K$5,'Valid Values - Search'!R2471)),MAX($Q$3:Q2470)+1,0)</f>
        <v>2468</v>
      </c>
      <c r="R2471" s="64" t="s">
        <v>11538</v>
      </c>
      <c r="S2471" s="70" t="s">
        <v>101</v>
      </c>
      <c r="T2471" s="70" t="s">
        <v>102</v>
      </c>
      <c r="U2471" s="93" t="s">
        <v>8818</v>
      </c>
      <c r="V2471" s="94">
        <v>1017</v>
      </c>
      <c r="W2471" s="97" t="s">
        <v>11538</v>
      </c>
      <c r="X2471" s="38" t="str">
        <f>IFERROR(VLOOKUP(ROWS($X$4:X2471),$Q$4:$R$5094,2,FALSE),"")</f>
        <v>Fenvalerate + Esfenvalerate</v>
      </c>
      <c r="Y2471" s="38" t="str">
        <f>IFERROR(VLOOKUP(ROWS($Y$4:Y2471),$P$4:$U$5094,6,FALSE),"")</f>
        <v>51630-58-1</v>
      </c>
      <c r="Z2471" s="38">
        <f>IF(ISNUMBER(SEARCH(Search!$K$21,'Valid Values - Search'!AA2471)),MAX($Z$3:Z2470)+1,0)</f>
        <v>2468</v>
      </c>
      <c r="AA2471" s="64" t="s">
        <v>14022</v>
      </c>
      <c r="AB2471" s="70" t="s">
        <v>3541</v>
      </c>
      <c r="AC2471" s="71" t="s">
        <v>1182</v>
      </c>
      <c r="AD2471" s="38" t="str">
        <f>IFERROR(VLOOKUP(ROWS($AD$4:AD2471),$Z$4:$AC$3778,2,FALSE),"")</f>
        <v>Pesticide Toxicity Index (PTI) for Freshwater Aquatic Organisms (PTI FOR FRESHWATER USDOI/USGS)</v>
      </c>
      <c r="AF2471" s="37"/>
    </row>
    <row r="2472" spans="16:32" ht="15" customHeight="1">
      <c r="P2472" s="38">
        <f>IF(ISNUMBER(SEARCH(Search!$K$13,'Valid Values - Search'!U2472)),MAX($P$3:P2471)+1,0)</f>
        <v>2469</v>
      </c>
      <c r="Q2472" s="38">
        <f>IF(ISNUMBER(SEARCH(Search!$K$5,'Valid Values - Search'!R2472)),MAX($Q$3:Q2471)+1,0)</f>
        <v>2469</v>
      </c>
      <c r="R2472" s="64" t="s">
        <v>15440</v>
      </c>
      <c r="S2472" s="99" t="s">
        <v>101</v>
      </c>
      <c r="T2472" s="99" t="s">
        <v>102</v>
      </c>
      <c r="U2472" s="100" t="s">
        <v>8818</v>
      </c>
      <c r="V2472" s="101">
        <v>1017</v>
      </c>
      <c r="W2472" s="97" t="s">
        <v>15440</v>
      </c>
      <c r="X2472" s="38" t="str">
        <f>IFERROR(VLOOKUP(ROWS($X$4:X2472),$Q$4:$R$5094,2,FALSE),"")</f>
        <v>Fenvalerate+Esfenvalerate</v>
      </c>
      <c r="Y2472" s="38" t="str">
        <f>IFERROR(VLOOKUP(ROWS($Y$4:Y2472),$P$4:$U$5094,6,FALSE),"")</f>
        <v>51630-58-1</v>
      </c>
      <c r="Z2472" s="38">
        <f>IF(ISNUMBER(SEARCH(Search!$K$21,'Valid Values - Search'!AA2472)),MAX($Z$3:Z2471)+1,0)</f>
        <v>2469</v>
      </c>
      <c r="AA2472" s="64" t="s">
        <v>14023</v>
      </c>
      <c r="AB2472" s="70">
        <v>527</v>
      </c>
      <c r="AC2472" s="71" t="s">
        <v>1102</v>
      </c>
      <c r="AD2472" s="38" t="str">
        <f>IFERROR(VLOOKUP(ROWS($AD$4:AD2472),$Z$4:$AC$3778,2,FALSE),"")</f>
        <v>Pesticides and flame retardants in water by SPE and capillary column GC/MS (527 USEPA)</v>
      </c>
      <c r="AF2472" s="37"/>
    </row>
    <row r="2473" spans="16:32" ht="15" customHeight="1">
      <c r="P2473" s="38">
        <f>IF(ISNUMBER(SEARCH(Search!$K$13,'Valid Values - Search'!U2473)),MAX($P$3:P2472)+1,0)</f>
        <v>2470</v>
      </c>
      <c r="Q2473" s="38">
        <f>IF(ISNUMBER(SEARCH(Search!$K$5,'Valid Values - Search'!R2473)),MAX($Q$3:Q2472)+1,0)</f>
        <v>2470</v>
      </c>
      <c r="R2473" s="64" t="s">
        <v>6145</v>
      </c>
      <c r="S2473" s="70" t="s">
        <v>102</v>
      </c>
      <c r="T2473" s="70" t="s">
        <v>102</v>
      </c>
      <c r="U2473" s="93" t="s">
        <v>10425</v>
      </c>
      <c r="V2473" s="94">
        <v>1018</v>
      </c>
      <c r="W2473" s="97" t="s">
        <v>6145</v>
      </c>
      <c r="X2473" s="38" t="str">
        <f>IFERROR(VLOOKUP(ROWS($X$4:X2473),$Q$4:$R$5094,2,FALSE),"")</f>
        <v>Ferbam</v>
      </c>
      <c r="Y2473" s="38" t="str">
        <f>IFERROR(VLOOKUP(ROWS($Y$4:Y2473),$P$4:$U$5094,6,FALSE),"")</f>
        <v>14484-64-1</v>
      </c>
      <c r="Z2473" s="38">
        <f>IF(ISNUMBER(SEARCH(Search!$K$21,'Valid Values - Search'!AA2473)),MAX($Z$3:Z2472)+1,0)</f>
        <v>2470</v>
      </c>
      <c r="AA2473" s="64" t="s">
        <v>14024</v>
      </c>
      <c r="AB2473" s="70">
        <v>1618</v>
      </c>
      <c r="AC2473" s="71" t="s">
        <v>1102</v>
      </c>
      <c r="AD2473" s="38" t="str">
        <f>IFERROR(VLOOKUP(ROWS($AD$4:AD2473),$Z$4:$AC$3778,2,FALSE),"")</f>
        <v>Pesticides and Herbicides (1618 USEPA)</v>
      </c>
      <c r="AF2473" s="37"/>
    </row>
    <row r="2474" spans="16:32" ht="15" customHeight="1">
      <c r="P2474" s="38">
        <f>IF(ISNUMBER(SEARCH(Search!$K$13,'Valid Values - Search'!U2474)),MAX($P$3:P2473)+1,0)</f>
        <v>2471</v>
      </c>
      <c r="Q2474" s="38">
        <f>IF(ISNUMBER(SEARCH(Search!$K$5,'Valid Values - Search'!R2474)),MAX($Q$3:Q2473)+1,0)</f>
        <v>2471</v>
      </c>
      <c r="R2474" s="64" t="s">
        <v>6146</v>
      </c>
      <c r="S2474" s="70" t="s">
        <v>102</v>
      </c>
      <c r="T2474" s="70" t="s">
        <v>102</v>
      </c>
      <c r="U2474" s="93" t="s">
        <v>10426</v>
      </c>
      <c r="V2474" s="94">
        <v>15877</v>
      </c>
      <c r="W2474" s="97" t="s">
        <v>6146</v>
      </c>
      <c r="X2474" s="38" t="str">
        <f>IFERROR(VLOOKUP(ROWS($X$4:X2474),$Q$4:$R$5094,2,FALSE),"")</f>
        <v>Ferric ion</v>
      </c>
      <c r="Y2474" s="38" t="str">
        <f>IFERROR(VLOOKUP(ROWS($Y$4:Y2474),$P$4:$U$5094,6,FALSE),"")</f>
        <v>20074-52-6</v>
      </c>
      <c r="Z2474" s="38">
        <f>IF(ISNUMBER(SEARCH(Search!$K$21,'Valid Values - Search'!AA2474)),MAX($Z$3:Z2473)+1,0)</f>
        <v>2471</v>
      </c>
      <c r="AA2474" s="64" t="s">
        <v>14025</v>
      </c>
      <c r="AB2474" s="70" t="s">
        <v>2563</v>
      </c>
      <c r="AC2474" s="71" t="s">
        <v>1102</v>
      </c>
      <c r="AD2474" s="38" t="str">
        <f>IFERROR(VLOOKUP(ROWS($AD$4:AD2474),$Z$4:$AC$3778,2,FALSE),"")</f>
        <v>Pesticides and Metabolites in Tissue (HERL_010 USEPA)</v>
      </c>
      <c r="AF2474" s="37"/>
    </row>
    <row r="2475" spans="16:32" ht="15" customHeight="1">
      <c r="P2475" s="38">
        <f>IF(ISNUMBER(SEARCH(Search!$K$13,'Valid Values - Search'!U2475)),MAX($P$3:P2474)+1,0)</f>
        <v>2472</v>
      </c>
      <c r="Q2475" s="38">
        <f>IF(ISNUMBER(SEARCH(Search!$K$5,'Valid Values - Search'!R2475)),MAX($Q$3:Q2474)+1,0)</f>
        <v>2472</v>
      </c>
      <c r="R2475" s="64" t="s">
        <v>6147</v>
      </c>
      <c r="S2475" s="70" t="s">
        <v>102</v>
      </c>
      <c r="T2475" s="70" t="s">
        <v>102</v>
      </c>
      <c r="U2475" s="93" t="s">
        <v>10427</v>
      </c>
      <c r="V2475" s="94">
        <v>15876</v>
      </c>
      <c r="W2475" s="97" t="s">
        <v>6147</v>
      </c>
      <c r="X2475" s="38" t="str">
        <f>IFERROR(VLOOKUP(ROWS($X$4:X2475),$Q$4:$R$5094,2,FALSE),"")</f>
        <v>Ferrous ion</v>
      </c>
      <c r="Y2475" s="38" t="str">
        <f>IFERROR(VLOOKUP(ROWS($Y$4:Y2475),$P$4:$U$5094,6,FALSE),"")</f>
        <v>15438-31-0</v>
      </c>
      <c r="Z2475" s="38">
        <f>IF(ISNUMBER(SEARCH(Search!$K$21,'Valid Values - Search'!AA2475)),MAX($Z$3:Z2474)+1,0)</f>
        <v>2472</v>
      </c>
      <c r="AA2475" s="64" t="s">
        <v>14026</v>
      </c>
      <c r="AB2475" s="70">
        <v>992.14</v>
      </c>
      <c r="AC2475" s="71" t="s">
        <v>1934</v>
      </c>
      <c r="AD2475" s="38" t="str">
        <f>IFERROR(VLOOKUP(ROWS($AD$4:AD2475),$Z$4:$AC$3778,2,FALSE),"")</f>
        <v>Pesticides and Metabolites in Water (992.14 AOAC)</v>
      </c>
      <c r="AF2475" s="37"/>
    </row>
    <row r="2476" spans="16:32" ht="15" customHeight="1">
      <c r="P2476" s="38">
        <f>IF(ISNUMBER(SEARCH(Search!$K$13,'Valid Values - Search'!U2476)),MAX($P$3:P2475)+1,0)</f>
        <v>2473</v>
      </c>
      <c r="Q2476" s="38">
        <f>IF(ISNUMBER(SEARCH(Search!$K$5,'Valid Values - Search'!R2476)),MAX($Q$3:Q2475)+1,0)</f>
        <v>2473</v>
      </c>
      <c r="R2476" s="64" t="s">
        <v>6148</v>
      </c>
      <c r="S2476" s="70" t="s">
        <v>102</v>
      </c>
      <c r="T2476" s="70" t="s">
        <v>102</v>
      </c>
      <c r="U2476" s="93" t="s">
        <v>8459</v>
      </c>
      <c r="V2476" s="94">
        <v>1000543</v>
      </c>
      <c r="W2476" s="97" t="s">
        <v>6148</v>
      </c>
      <c r="X2476" s="38" t="str">
        <f>IFERROR(VLOOKUP(ROWS($X$4:X2476),$Q$4:$R$5094,2,FALSE),"")</f>
        <v>Fertilization</v>
      </c>
      <c r="Y2476" s="38" t="str">
        <f>IFERROR(VLOOKUP(ROWS($Y$4:Y2476),$P$4:$U$5094,6,FALSE),"")</f>
        <v>N/A</v>
      </c>
      <c r="Z2476" s="38">
        <f>IF(ISNUMBER(SEARCH(Search!$K$21,'Valid Values - Search'!AA2476)),MAX($Z$3:Z2475)+1,0)</f>
        <v>2473</v>
      </c>
      <c r="AA2476" s="64" t="s">
        <v>14028</v>
      </c>
      <c r="AB2476" s="70">
        <v>680</v>
      </c>
      <c r="AC2476" s="71" t="s">
        <v>1102</v>
      </c>
      <c r="AD2476" s="38" t="str">
        <f>IFERROR(VLOOKUP(ROWS($AD$4:AD2476),$Z$4:$AC$3778,2,FALSE),"")</f>
        <v>Pesticides and PCBs (680 USEPA)</v>
      </c>
      <c r="AF2476" s="37"/>
    </row>
    <row r="2477" spans="16:32" ht="15" customHeight="1">
      <c r="P2477" s="38">
        <f>IF(ISNUMBER(SEARCH(Search!$K$13,'Valid Values - Search'!U2477)),MAX($P$3:P2476)+1,0)</f>
        <v>2474</v>
      </c>
      <c r="Q2477" s="38">
        <f>IF(ISNUMBER(SEARCH(Search!$K$5,'Valid Values - Search'!R2477)),MAX($Q$3:Q2476)+1,0)</f>
        <v>2474</v>
      </c>
      <c r="R2477" s="64" t="s">
        <v>6149</v>
      </c>
      <c r="S2477" s="70" t="s">
        <v>102</v>
      </c>
      <c r="T2477" s="70" t="s">
        <v>102</v>
      </c>
      <c r="U2477" s="93" t="s">
        <v>8459</v>
      </c>
      <c r="V2477" s="94">
        <v>1002233</v>
      </c>
      <c r="W2477" s="97" t="s">
        <v>6149</v>
      </c>
      <c r="X2477" s="38" t="str">
        <f>IFERROR(VLOOKUP(ROWS($X$4:X2477),$Q$4:$R$5094,2,FALSE),"")</f>
        <v>Filamentous Algae covering streambed (choice list)</v>
      </c>
      <c r="Y2477" s="38" t="str">
        <f>IFERROR(VLOOKUP(ROWS($Y$4:Y2477),$P$4:$U$5094,6,FALSE),"")</f>
        <v>N/A</v>
      </c>
      <c r="Z2477" s="38">
        <f>IF(ISNUMBER(SEARCH(Search!$K$21,'Valid Values - Search'!AA2477)),MAX($Z$3:Z2476)+1,0)</f>
        <v>2474</v>
      </c>
      <c r="AA2477" s="64" t="s">
        <v>14029</v>
      </c>
      <c r="AB2477" s="70" t="s">
        <v>1846</v>
      </c>
      <c r="AC2477" s="71" t="s">
        <v>1102</v>
      </c>
      <c r="AD2477" s="38" t="str">
        <f>IFERROR(VLOOKUP(ROWS($AD$4:AD2477),$Z$4:$AC$3778,2,FALSE),"")</f>
        <v>Pesticides and PCBs (8080A USEPA)</v>
      </c>
      <c r="AF2477" s="37"/>
    </row>
    <row r="2478" spans="16:32" ht="15" customHeight="1">
      <c r="P2478" s="38">
        <f>IF(ISNUMBER(SEARCH(Search!$K$13,'Valid Values - Search'!U2478)),MAX($P$3:P2477)+1,0)</f>
        <v>2475</v>
      </c>
      <c r="Q2478" s="38">
        <f>IF(ISNUMBER(SEARCH(Search!$K$5,'Valid Values - Search'!R2478)),MAX($Q$3:Q2477)+1,0)</f>
        <v>2475</v>
      </c>
      <c r="R2478" s="64" t="s">
        <v>6150</v>
      </c>
      <c r="S2478" s="70" t="s">
        <v>102</v>
      </c>
      <c r="T2478" s="70" t="s">
        <v>102</v>
      </c>
      <c r="U2478" s="93" t="s">
        <v>8459</v>
      </c>
      <c r="V2478" s="94">
        <v>1002314</v>
      </c>
      <c r="W2478" s="97" t="s">
        <v>6150</v>
      </c>
      <c r="X2478" s="38" t="str">
        <f>IFERROR(VLOOKUP(ROWS($X$4:X2478),$Q$4:$R$5094,2,FALSE),"")</f>
        <v>Fines &lt; 2 mm, reach pebble count (%)</v>
      </c>
      <c r="Y2478" s="38" t="str">
        <f>IFERROR(VLOOKUP(ROWS($Y$4:Y2478),$P$4:$U$5094,6,FALSE),"")</f>
        <v>N/A</v>
      </c>
      <c r="Z2478" s="38">
        <f>IF(ISNUMBER(SEARCH(Search!$K$21,'Valid Values - Search'!AA2478)),MAX($Z$3:Z2477)+1,0)</f>
        <v>2475</v>
      </c>
      <c r="AA2478" s="64" t="s">
        <v>14027</v>
      </c>
      <c r="AB2478" s="70" t="s">
        <v>2381</v>
      </c>
      <c r="AC2478" s="71" t="s">
        <v>1184</v>
      </c>
      <c r="AD2478" s="38" t="str">
        <f>IFERROR(VLOOKUP(ROWS($AD$4:AD2478),$Z$4:$AC$3778,2,FALSE),"")</f>
        <v>Pesticides and PCBs (D4861 ASTM)</v>
      </c>
      <c r="AF2478" s="37"/>
    </row>
    <row r="2479" spans="16:32" ht="15" customHeight="1">
      <c r="P2479" s="38">
        <f>IF(ISNUMBER(SEARCH(Search!$K$13,'Valid Values - Search'!U2479)),MAX($P$3:P2478)+1,0)</f>
        <v>2476</v>
      </c>
      <c r="Q2479" s="38">
        <f>IF(ISNUMBER(SEARCH(Search!$K$5,'Valid Values - Search'!R2479)),MAX($Q$3:Q2478)+1,0)</f>
        <v>2476</v>
      </c>
      <c r="R2479" s="64" t="s">
        <v>6151</v>
      </c>
      <c r="S2479" s="70" t="s">
        <v>102</v>
      </c>
      <c r="T2479" s="70" t="s">
        <v>102</v>
      </c>
      <c r="U2479" s="93" t="s">
        <v>8459</v>
      </c>
      <c r="V2479" s="94">
        <v>1002316</v>
      </c>
      <c r="W2479" s="97" t="s">
        <v>6151</v>
      </c>
      <c r="X2479" s="38" t="str">
        <f>IFERROR(VLOOKUP(ROWS($X$4:X2479),$Q$4:$R$5094,2,FALSE),"")</f>
        <v>Fines &lt; 2 mm, riffle pebble count (%)</v>
      </c>
      <c r="Y2479" s="38" t="str">
        <f>IFERROR(VLOOKUP(ROWS($Y$4:Y2479),$P$4:$U$5094,6,FALSE),"")</f>
        <v>N/A</v>
      </c>
      <c r="Z2479" s="38">
        <f>IF(ISNUMBER(SEARCH(Search!$K$21,'Valid Values - Search'!AA2479)),MAX($Z$3:Z2478)+1,0)</f>
        <v>2476</v>
      </c>
      <c r="AA2479" s="64" t="s">
        <v>14030</v>
      </c>
      <c r="AB2479" s="70" t="s">
        <v>3114</v>
      </c>
      <c r="AC2479" s="71" t="s">
        <v>1182</v>
      </c>
      <c r="AD2479" s="38" t="str">
        <f>IFERROR(VLOOKUP(ROWS($AD$4:AD2479),$Z$4:$AC$3778,2,FALSE),"")</f>
        <v>Pesticides and Selected Degradates in Water by C-18 Solid-Phase Extraction and GC/MS (O-2002-01 USDOI/USGS)</v>
      </c>
      <c r="AF2479" s="37"/>
    </row>
    <row r="2480" spans="16:32" ht="15" customHeight="1">
      <c r="P2480" s="38">
        <f>IF(ISNUMBER(SEARCH(Search!$K$13,'Valid Values - Search'!U2480)),MAX($P$3:P2479)+1,0)</f>
        <v>2477</v>
      </c>
      <c r="Q2480" s="38">
        <f>IF(ISNUMBER(SEARCH(Search!$K$5,'Valid Values - Search'!R2480)),MAX($Q$3:Q2479)+1,0)</f>
        <v>2477</v>
      </c>
      <c r="R2480" s="64" t="s">
        <v>6152</v>
      </c>
      <c r="S2480" s="70" t="s">
        <v>102</v>
      </c>
      <c r="T2480" s="70" t="s">
        <v>102</v>
      </c>
      <c r="U2480" s="93" t="s">
        <v>10428</v>
      </c>
      <c r="V2480" s="94">
        <v>16415</v>
      </c>
      <c r="W2480" s="97" t="s">
        <v>6152</v>
      </c>
      <c r="X2480" s="38" t="str">
        <f>IFERROR(VLOOKUP(ROWS($X$4:X2480),$Q$4:$R$5094,2,FALSE),"")</f>
        <v>Fipronil</v>
      </c>
      <c r="Y2480" s="38" t="str">
        <f>IFERROR(VLOOKUP(ROWS($Y$4:Y2480),$P$4:$U$5094,6,FALSE),"")</f>
        <v>120068-37-3</v>
      </c>
      <c r="Z2480" s="38">
        <f>IF(ISNUMBER(SEARCH(Search!$K$21,'Valid Values - Search'!AA2480)),MAX($Z$3:Z2479)+1,0)</f>
        <v>2477</v>
      </c>
      <c r="AA2480" s="64" t="s">
        <v>14031</v>
      </c>
      <c r="AB2480" s="70" t="s">
        <v>2568</v>
      </c>
      <c r="AC2480" s="71" t="s">
        <v>1102</v>
      </c>
      <c r="AD2480" s="38" t="str">
        <f>IFERROR(VLOOKUP(ROWS($AD$4:AD2480),$Z$4:$AC$3778,2,FALSE),"")</f>
        <v>Pesticides in Air (HERL_016 USEPA)</v>
      </c>
      <c r="AF2480" s="37"/>
    </row>
    <row r="2481" spans="16:32" ht="15" customHeight="1">
      <c r="P2481" s="38">
        <f>IF(ISNUMBER(SEARCH(Search!$K$13,'Valid Values - Search'!U2481)),MAX($P$3:P2480)+1,0)</f>
        <v>2478</v>
      </c>
      <c r="Q2481" s="38">
        <f>IF(ISNUMBER(SEARCH(Search!$K$5,'Valid Values - Search'!R2481)),MAX($Q$3:Q2480)+1,0)</f>
        <v>2478</v>
      </c>
      <c r="R2481" s="64" t="s">
        <v>6153</v>
      </c>
      <c r="S2481" s="70" t="s">
        <v>102</v>
      </c>
      <c r="T2481" s="70" t="s">
        <v>102</v>
      </c>
      <c r="U2481" s="93" t="s">
        <v>9189</v>
      </c>
      <c r="V2481" s="94">
        <v>390155</v>
      </c>
      <c r="W2481" s="97" t="s">
        <v>6153</v>
      </c>
      <c r="X2481" s="38" t="str">
        <f>IFERROR(VLOOKUP(ROWS($X$4:X2481),$Q$4:$R$5094,2,FALSE),"")</f>
        <v>Fipronil Desulfinyl</v>
      </c>
      <c r="Y2481" s="38" t="str">
        <f>IFERROR(VLOOKUP(ROWS($Y$4:Y2481),$P$4:$U$5094,6,FALSE),"")</f>
        <v>205650-65-3</v>
      </c>
      <c r="Z2481" s="38">
        <f>IF(ISNUMBER(SEARCH(Search!$K$21,'Valid Values - Search'!AA2481)),MAX($Z$3:Z2480)+1,0)</f>
        <v>2478</v>
      </c>
      <c r="AA2481" s="64" t="s">
        <v>14032</v>
      </c>
      <c r="AB2481" s="70" t="s">
        <v>2557</v>
      </c>
      <c r="AC2481" s="71" t="s">
        <v>1102</v>
      </c>
      <c r="AD2481" s="38" t="str">
        <f>IFERROR(VLOOKUP(ROWS($AD$4:AD2481),$Z$4:$AC$3778,2,FALSE),"")</f>
        <v>Pesticides in Blood or Serum (HERL_004 USEPA)</v>
      </c>
      <c r="AF2481" s="37"/>
    </row>
    <row r="2482" spans="16:32" ht="15" customHeight="1">
      <c r="P2482" s="38">
        <f>IF(ISNUMBER(SEARCH(Search!$K$13,'Valid Values - Search'!U2482)),MAX($P$3:P2481)+1,0)</f>
        <v>2479</v>
      </c>
      <c r="Q2482" s="38">
        <f>IF(ISNUMBER(SEARCH(Search!$K$5,'Valid Values - Search'!R2482)),MAX($Q$3:Q2481)+1,0)</f>
        <v>2479</v>
      </c>
      <c r="R2482" s="64" t="s">
        <v>6154</v>
      </c>
      <c r="S2482" s="70" t="s">
        <v>102</v>
      </c>
      <c r="T2482" s="70" t="s">
        <v>102</v>
      </c>
      <c r="U2482" s="93" t="s">
        <v>9584</v>
      </c>
      <c r="V2482" s="94">
        <v>390156</v>
      </c>
      <c r="W2482" s="97" t="s">
        <v>6154</v>
      </c>
      <c r="X2482" s="38" t="str">
        <f>IFERROR(VLOOKUP(ROWS($X$4:X2482),$Q$4:$R$5094,2,FALSE),"")</f>
        <v>Fipronil Sulfide</v>
      </c>
      <c r="Y2482" s="38" t="str">
        <f>IFERROR(VLOOKUP(ROWS($Y$4:Y2482),$P$4:$U$5094,6,FALSE),"")</f>
        <v>120067-83-6</v>
      </c>
      <c r="Z2482" s="38">
        <f>IF(ISNUMBER(SEARCH(Search!$K$21,'Valid Values - Search'!AA2482)),MAX($Z$3:Z2481)+1,0)</f>
        <v>2479</v>
      </c>
      <c r="AA2482" s="64" t="s">
        <v>14033</v>
      </c>
      <c r="AB2482" s="70" t="s">
        <v>2577</v>
      </c>
      <c r="AC2482" s="71" t="s">
        <v>1102</v>
      </c>
      <c r="AD2482" s="38" t="str">
        <f>IFERROR(VLOOKUP(ROWS($AD$4:AD2482),$Z$4:$AC$3778,2,FALSE),"")</f>
        <v>Pesticides in Human Tissue and Milk (HERL_026 USEPA)</v>
      </c>
      <c r="AF2482" s="37"/>
    </row>
    <row r="2483" spans="16:32" ht="15" customHeight="1">
      <c r="P2483" s="38">
        <f>IF(ISNUMBER(SEARCH(Search!$K$13,'Valid Values - Search'!U2483)),MAX($P$3:P2482)+1,0)</f>
        <v>2480</v>
      </c>
      <c r="Q2483" s="38">
        <f>IF(ISNUMBER(SEARCH(Search!$K$5,'Valid Values - Search'!R2483)),MAX($Q$3:Q2482)+1,0)</f>
        <v>2480</v>
      </c>
      <c r="R2483" s="64" t="s">
        <v>6155</v>
      </c>
      <c r="S2483" s="70" t="s">
        <v>102</v>
      </c>
      <c r="T2483" s="70" t="s">
        <v>102</v>
      </c>
      <c r="U2483" s="93" t="s">
        <v>10429</v>
      </c>
      <c r="V2483" s="94">
        <v>390157</v>
      </c>
      <c r="W2483" s="97" t="s">
        <v>6155</v>
      </c>
      <c r="X2483" s="38" t="str">
        <f>IFERROR(VLOOKUP(ROWS($X$4:X2483),$Q$4:$R$5094,2,FALSE),"")</f>
        <v>Fipronil Sulfone</v>
      </c>
      <c r="Y2483" s="38" t="str">
        <f>IFERROR(VLOOKUP(ROWS($Y$4:Y2483),$P$4:$U$5094,6,FALSE),"")</f>
        <v>120068-36-2</v>
      </c>
      <c r="Z2483" s="38">
        <f>IF(ISNUMBER(SEARCH(Search!$K$21,'Valid Values - Search'!AA2483)),MAX($Z$3:Z2482)+1,0)</f>
        <v>2480</v>
      </c>
      <c r="AA2483" s="64" t="s">
        <v>14034</v>
      </c>
      <c r="AB2483" s="70" t="s">
        <v>2556</v>
      </c>
      <c r="AC2483" s="71" t="s">
        <v>1102</v>
      </c>
      <c r="AD2483" s="38" t="str">
        <f>IFERROR(VLOOKUP(ROWS($AD$4:AD2483),$Z$4:$AC$3778,2,FALSE),"")</f>
        <v>Pesticides in Tissue and Human Milk (HERL_003 USEPA)</v>
      </c>
      <c r="AF2483" s="37"/>
    </row>
    <row r="2484" spans="16:32" ht="15" customHeight="1">
      <c r="P2484" s="38">
        <f>IF(ISNUMBER(SEARCH(Search!$K$13,'Valid Values - Search'!U2484)),MAX($P$3:P2483)+1,0)</f>
        <v>2481</v>
      </c>
      <c r="Q2484" s="38">
        <f>IF(ISNUMBER(SEARCH(Search!$K$5,'Valid Values - Search'!R2484)),MAX($Q$3:Q2483)+1,0)</f>
        <v>2481</v>
      </c>
      <c r="R2484" s="64" t="s">
        <v>6156</v>
      </c>
      <c r="S2484" s="70" t="s">
        <v>102</v>
      </c>
      <c r="T2484" s="70" t="s">
        <v>102</v>
      </c>
      <c r="U2484" s="93" t="s">
        <v>10430</v>
      </c>
      <c r="V2484" s="94">
        <v>16061</v>
      </c>
      <c r="W2484" s="97" t="s">
        <v>6156</v>
      </c>
      <c r="X2484" s="38" t="str">
        <f>IFERROR(VLOOKUP(ROWS($X$4:X2484),$Q$4:$R$5094,2,FALSE),"")</f>
        <v>FireMaster BP 6</v>
      </c>
      <c r="Y2484" s="38" t="str">
        <f>IFERROR(VLOOKUP(ROWS($Y$4:Y2484),$P$4:$U$5094,6,FALSE),"")</f>
        <v>59536-65-1</v>
      </c>
      <c r="Z2484" s="38">
        <f>IF(ISNUMBER(SEARCH(Search!$K$21,'Valid Values - Search'!AA2484)),MAX($Z$3:Z2483)+1,0)</f>
        <v>2481</v>
      </c>
      <c r="AA2484" s="64" t="s">
        <v>14035</v>
      </c>
      <c r="AB2484" s="70" t="s">
        <v>3109</v>
      </c>
      <c r="AC2484" s="71" t="s">
        <v>1182</v>
      </c>
      <c r="AD2484" s="38" t="str">
        <f>IFERROR(VLOOKUP(ROWS($AD$4:AD2484),$Z$4:$AC$3778,2,FALSE),"")</f>
        <v>Pesticides in Water by C-18 Solid-Phase Extraction and GC-MS (O-1126-02 USDOI/USGS)</v>
      </c>
      <c r="AF2484" s="37"/>
    </row>
    <row r="2485" spans="16:32" ht="15" customHeight="1">
      <c r="P2485" s="38">
        <f>IF(ISNUMBER(SEARCH(Search!$K$13,'Valid Values - Search'!U2485)),MAX($P$3:P2484)+1,0)</f>
        <v>2482</v>
      </c>
      <c r="Q2485" s="38">
        <f>IF(ISNUMBER(SEARCH(Search!$K$5,'Valid Values - Search'!R2485)),MAX($Q$3:Q2484)+1,0)</f>
        <v>2482</v>
      </c>
      <c r="R2485" s="64" t="s">
        <v>6157</v>
      </c>
      <c r="S2485" s="70" t="s">
        <v>102</v>
      </c>
      <c r="T2485" s="70" t="s">
        <v>102</v>
      </c>
      <c r="U2485" s="93" t="s">
        <v>8459</v>
      </c>
      <c r="V2485" s="94">
        <v>323356</v>
      </c>
      <c r="W2485" s="97" t="s">
        <v>6157</v>
      </c>
      <c r="X2485" s="38" t="str">
        <f>IFERROR(VLOOKUP(ROWS($X$4:X2485),$Q$4:$R$5094,2,FALSE),"")</f>
        <v>Fish Anomalies - Deformities</v>
      </c>
      <c r="Y2485" s="38" t="str">
        <f>IFERROR(VLOOKUP(ROWS($Y$4:Y2485),$P$4:$U$5094,6,FALSE),"")</f>
        <v>N/A</v>
      </c>
      <c r="Z2485" s="38">
        <f>IF(ISNUMBER(SEARCH(Search!$K$21,'Valid Values - Search'!AA2485)),MAX($Z$3:Z2484)+1,0)</f>
        <v>2482</v>
      </c>
      <c r="AA2485" s="64" t="s">
        <v>14036</v>
      </c>
      <c r="AB2485" s="70" t="s">
        <v>3110</v>
      </c>
      <c r="AC2485" s="71" t="s">
        <v>1182</v>
      </c>
      <c r="AD2485" s="38" t="str">
        <f>IFERROR(VLOOKUP(ROWS($AD$4:AD2485),$Z$4:$AC$3778,2,FALSE),"")</f>
        <v>Pesticides in Water by C-18 Solid-Phase Extraction and GC-MS (O-1126-95 USDOI/USGS)</v>
      </c>
      <c r="AF2485" s="37"/>
    </row>
    <row r="2486" spans="16:32" ht="15" customHeight="1">
      <c r="P2486" s="38">
        <f>IF(ISNUMBER(SEARCH(Search!$K$13,'Valid Values - Search'!U2486)),MAX($P$3:P2485)+1,0)</f>
        <v>2483</v>
      </c>
      <c r="Q2486" s="38">
        <f>IF(ISNUMBER(SEARCH(Search!$K$5,'Valid Values - Search'!R2486)),MAX($Q$3:Q2485)+1,0)</f>
        <v>2483</v>
      </c>
      <c r="R2486" s="64" t="s">
        <v>6158</v>
      </c>
      <c r="S2486" s="70" t="s">
        <v>102</v>
      </c>
      <c r="T2486" s="70" t="s">
        <v>102</v>
      </c>
      <c r="U2486" s="93" t="s">
        <v>8459</v>
      </c>
      <c r="V2486" s="94">
        <v>323357</v>
      </c>
      <c r="W2486" s="97" t="s">
        <v>6158</v>
      </c>
      <c r="X2486" s="38" t="str">
        <f>IFERROR(VLOOKUP(ROWS($X$4:X2486),$Q$4:$R$5094,2,FALSE),"")</f>
        <v>Fish Anomalies - Erosions</v>
      </c>
      <c r="Y2486" s="38" t="str">
        <f>IFERROR(VLOOKUP(ROWS($Y$4:Y2486),$P$4:$U$5094,6,FALSE),"")</f>
        <v>N/A</v>
      </c>
      <c r="Z2486" s="38">
        <f>IF(ISNUMBER(SEARCH(Search!$K$21,'Valid Values - Search'!AA2486)),MAX($Z$3:Z2485)+1,0)</f>
        <v>2483</v>
      </c>
      <c r="AA2486" s="64" t="s">
        <v>14037</v>
      </c>
      <c r="AB2486" s="70" t="s">
        <v>3111</v>
      </c>
      <c r="AC2486" s="71" t="s">
        <v>1182</v>
      </c>
      <c r="AD2486" s="38" t="str">
        <f>IFERROR(VLOOKUP(ROWS($AD$4:AD2486),$Z$4:$AC$3778,2,FALSE),"")</f>
        <v>Pesticides in Water by Solid Phase Extraction and High Performance Liquid Chromatography (HPLC) (O-1131-95 USDOI/USGS)</v>
      </c>
      <c r="AF2486" s="37"/>
    </row>
    <row r="2487" spans="16:32" ht="15" customHeight="1">
      <c r="P2487" s="38">
        <f>IF(ISNUMBER(SEARCH(Search!$K$13,'Valid Values - Search'!U2487)),MAX($P$3:P2486)+1,0)</f>
        <v>2484</v>
      </c>
      <c r="Q2487" s="38">
        <f>IF(ISNUMBER(SEARCH(Search!$K$5,'Valid Values - Search'!R2487)),MAX($Q$3:Q2486)+1,0)</f>
        <v>2484</v>
      </c>
      <c r="R2487" s="64" t="s">
        <v>6159</v>
      </c>
      <c r="S2487" s="70" t="s">
        <v>102</v>
      </c>
      <c r="T2487" s="70" t="s">
        <v>102</v>
      </c>
      <c r="U2487" s="93" t="s">
        <v>8459</v>
      </c>
      <c r="V2487" s="94">
        <v>323358</v>
      </c>
      <c r="W2487" s="97" t="s">
        <v>6159</v>
      </c>
      <c r="X2487" s="38" t="str">
        <f>IFERROR(VLOOKUP(ROWS($X$4:X2487),$Q$4:$R$5094,2,FALSE),"")</f>
        <v>Fish Anomalies - Lesions</v>
      </c>
      <c r="Y2487" s="38" t="str">
        <f>IFERROR(VLOOKUP(ROWS($Y$4:Y2487),$P$4:$U$5094,6,FALSE),"")</f>
        <v>N/A</v>
      </c>
      <c r="Z2487" s="38">
        <f>IF(ISNUMBER(SEARCH(Search!$K$21,'Valid Values - Search'!AA2487)),MAX($Z$3:Z2486)+1,0)</f>
        <v>2484</v>
      </c>
      <c r="AA2487" s="64" t="s">
        <v>14038</v>
      </c>
      <c r="AB2487" s="70" t="s">
        <v>3115</v>
      </c>
      <c r="AC2487" s="71" t="s">
        <v>1182</v>
      </c>
      <c r="AD2487" s="38" t="str">
        <f>IFERROR(VLOOKUP(ROWS($AD$4:AD2487),$Z$4:$AC$3778,2,FALSE),"")</f>
        <v>Pesticides in Water by SPE and HPLC-MS (O-2060-01 USDOI/USGS)</v>
      </c>
      <c r="AF2487" s="37"/>
    </row>
    <row r="2488" spans="16:32" ht="15" customHeight="1">
      <c r="P2488" s="38">
        <f>IF(ISNUMBER(SEARCH(Search!$K$13,'Valid Values - Search'!U2488)),MAX($P$3:P2487)+1,0)</f>
        <v>2485</v>
      </c>
      <c r="Q2488" s="38">
        <f>IF(ISNUMBER(SEARCH(Search!$K$5,'Valid Values - Search'!R2488)),MAX($Q$3:Q2487)+1,0)</f>
        <v>2485</v>
      </c>
      <c r="R2488" s="64" t="s">
        <v>6160</v>
      </c>
      <c r="S2488" s="70" t="s">
        <v>102</v>
      </c>
      <c r="T2488" s="70" t="s">
        <v>102</v>
      </c>
      <c r="U2488" s="93" t="s">
        <v>8459</v>
      </c>
      <c r="V2488" s="94">
        <v>323359</v>
      </c>
      <c r="W2488" s="97" t="s">
        <v>6160</v>
      </c>
      <c r="X2488" s="38" t="str">
        <f>IFERROR(VLOOKUP(ROWS($X$4:X2488),$Q$4:$R$5094,2,FALSE),"")</f>
        <v>Fish Anomalies - Multiples</v>
      </c>
      <c r="Y2488" s="38" t="str">
        <f>IFERROR(VLOOKUP(ROWS($Y$4:Y2488),$P$4:$U$5094,6,FALSE),"")</f>
        <v>N/A</v>
      </c>
      <c r="Z2488" s="38">
        <f>IF(ISNUMBER(SEARCH(Search!$K$21,'Valid Values - Search'!AA2488)),MAX($Z$3:Z2487)+1,0)</f>
        <v>2485</v>
      </c>
      <c r="AA2488" s="64" t="s">
        <v>14039</v>
      </c>
      <c r="AB2488" s="70">
        <v>1699</v>
      </c>
      <c r="AC2488" s="71" t="s">
        <v>1102</v>
      </c>
      <c r="AD2488" s="38" t="str">
        <f>IFERROR(VLOOKUP(ROWS($AD$4:AD2488),$Z$4:$AC$3778,2,FALSE),"")</f>
        <v>Pesticides in water, soil, sediment, biosolids, and tissue by HRGC/HRMS (1699 USEPA)</v>
      </c>
      <c r="AF2488" s="37"/>
    </row>
    <row r="2489" spans="16:32" ht="15" customHeight="1">
      <c r="P2489" s="38">
        <f>IF(ISNUMBER(SEARCH(Search!$K$13,'Valid Values - Search'!U2489)),MAX($P$3:P2488)+1,0)</f>
        <v>2486</v>
      </c>
      <c r="Q2489" s="38">
        <f>IF(ISNUMBER(SEARCH(Search!$K$5,'Valid Values - Search'!R2489)),MAX($Q$3:Q2488)+1,0)</f>
        <v>2486</v>
      </c>
      <c r="R2489" s="64" t="s">
        <v>6161</v>
      </c>
      <c r="S2489" s="70" t="s">
        <v>102</v>
      </c>
      <c r="T2489" s="70" t="s">
        <v>102</v>
      </c>
      <c r="U2489" s="93" t="s">
        <v>8459</v>
      </c>
      <c r="V2489" s="94">
        <v>323360</v>
      </c>
      <c r="W2489" s="97" t="s">
        <v>6161</v>
      </c>
      <c r="X2489" s="38" t="str">
        <f>IFERROR(VLOOKUP(ROWS($X$4:X2489),$Q$4:$R$5094,2,FALSE),"")</f>
        <v>Fish Anomalies - Tumors</v>
      </c>
      <c r="Y2489" s="38" t="str">
        <f>IFERROR(VLOOKUP(ROWS($Y$4:Y2489),$P$4:$U$5094,6,FALSE),"")</f>
        <v>N/A</v>
      </c>
      <c r="Z2489" s="38">
        <f>IF(ISNUMBER(SEARCH(Search!$K$21,'Valid Values - Search'!AA2489)),MAX($Z$3:Z2488)+1,0)</f>
        <v>2486</v>
      </c>
      <c r="AA2489" s="64" t="s">
        <v>14040</v>
      </c>
      <c r="AB2489" s="70">
        <v>150.1</v>
      </c>
      <c r="AC2489" s="71" t="s">
        <v>1102</v>
      </c>
      <c r="AD2489" s="38" t="str">
        <f>IFERROR(VLOOKUP(ROWS($AD$4:AD2489),$Z$4:$AC$3778,2,FALSE),"")</f>
        <v>pH (150.1 USEPA)</v>
      </c>
      <c r="AF2489" s="37"/>
    </row>
    <row r="2490" spans="16:32" ht="15" customHeight="1">
      <c r="P2490" s="38">
        <f>IF(ISNUMBER(SEARCH(Search!$K$13,'Valid Values - Search'!U2490)),MAX($P$3:P2489)+1,0)</f>
        <v>2487</v>
      </c>
      <c r="Q2490" s="38">
        <f>IF(ISNUMBER(SEARCH(Search!$K$5,'Valid Values - Search'!R2490)),MAX($Q$3:Q2489)+1,0)</f>
        <v>2487</v>
      </c>
      <c r="R2490" s="64" t="s">
        <v>6162</v>
      </c>
      <c r="S2490" s="70" t="s">
        <v>102</v>
      </c>
      <c r="T2490" s="70" t="s">
        <v>102</v>
      </c>
      <c r="U2490" s="93" t="s">
        <v>8459</v>
      </c>
      <c r="V2490" s="94">
        <v>552</v>
      </c>
      <c r="W2490" s="97" t="s">
        <v>6162</v>
      </c>
      <c r="X2490" s="38" t="str">
        <f>IFERROR(VLOOKUP(ROWS($X$4:X2490),$Q$4:$R$5094,2,FALSE),"")</f>
        <v>Fish condition factor</v>
      </c>
      <c r="Y2490" s="38" t="str">
        <f>IFERROR(VLOOKUP(ROWS($Y$4:Y2490),$P$4:$U$5094,6,FALSE),"")</f>
        <v>N/A</v>
      </c>
      <c r="Z2490" s="38">
        <f>IF(ISNUMBER(SEARCH(Search!$K$21,'Valid Values - Search'!AA2490)),MAX($Z$3:Z2489)+1,0)</f>
        <v>2487</v>
      </c>
      <c r="AA2490" s="64" t="s">
        <v>14041</v>
      </c>
      <c r="AB2490" s="70" t="s">
        <v>3061</v>
      </c>
      <c r="AC2490" s="71" t="s">
        <v>1182</v>
      </c>
      <c r="AD2490" s="38" t="str">
        <f>IFERROR(VLOOKUP(ROWS($AD$4:AD2490),$Z$4:$AC$3778,2,FALSE),"")</f>
        <v>pH (hydronium-ion activity) of environmental water subsamples, on-site electrometric method (NFM 6.4.3.C USDOI/USGS)</v>
      </c>
      <c r="AF2490" s="37"/>
    </row>
    <row r="2491" spans="16:32" ht="15" customHeight="1">
      <c r="P2491" s="38">
        <f>IF(ISNUMBER(SEARCH(Search!$K$13,'Valid Values - Search'!U2491)),MAX($P$3:P2490)+1,0)</f>
        <v>2488</v>
      </c>
      <c r="Q2491" s="38">
        <f>IF(ISNUMBER(SEARCH(Search!$K$5,'Valid Values - Search'!R2491)),MAX($Q$3:Q2490)+1,0)</f>
        <v>2488</v>
      </c>
      <c r="R2491" s="64" t="s">
        <v>6163</v>
      </c>
      <c r="S2491" s="70" t="s">
        <v>102</v>
      </c>
      <c r="T2491" s="70" t="s">
        <v>102</v>
      </c>
      <c r="U2491" s="93" t="s">
        <v>8459</v>
      </c>
      <c r="V2491" s="94">
        <v>551</v>
      </c>
      <c r="W2491" s="97" t="s">
        <v>6163</v>
      </c>
      <c r="X2491" s="38" t="str">
        <f>IFERROR(VLOOKUP(ROWS($X$4:X2491),$Q$4:$R$5094,2,FALSE),"")</f>
        <v>Fish fork length</v>
      </c>
      <c r="Y2491" s="38" t="str">
        <f>IFERROR(VLOOKUP(ROWS($Y$4:Y2491),$P$4:$U$5094,6,FALSE),"")</f>
        <v>N/A</v>
      </c>
      <c r="Z2491" s="38">
        <f>IF(ISNUMBER(SEARCH(Search!$K$21,'Valid Values - Search'!AA2491)),MAX($Z$3:Z2490)+1,0)</f>
        <v>2488</v>
      </c>
      <c r="AA2491" s="64" t="s">
        <v>14042</v>
      </c>
      <c r="AB2491" s="70" t="s">
        <v>3060</v>
      </c>
      <c r="AC2491" s="71" t="s">
        <v>1182</v>
      </c>
      <c r="AD2491" s="38" t="str">
        <f>IFERROR(VLOOKUP(ROWS($AD$4:AD2491),$Z$4:$AC$3778,2,FALSE),"")</f>
        <v>pH (hydronium-ion activity) of ground water, in-situ electrometric method (NFM 6.4.3.B-GW USDOI/USGS)</v>
      </c>
      <c r="AF2491" s="37"/>
    </row>
    <row r="2492" spans="16:32" ht="15" customHeight="1">
      <c r="P2492" s="38">
        <f>IF(ISNUMBER(SEARCH(Search!$K$13,'Valid Values - Search'!U2492)),MAX($P$3:P2491)+1,0)</f>
        <v>2489</v>
      </c>
      <c r="Q2492" s="38">
        <f>IF(ISNUMBER(SEARCH(Search!$K$5,'Valid Values - Search'!R2492)),MAX($Q$3:Q2491)+1,0)</f>
        <v>2489</v>
      </c>
      <c r="R2492" s="64" t="s">
        <v>6164</v>
      </c>
      <c r="S2492" s="70" t="s">
        <v>102</v>
      </c>
      <c r="T2492" s="70" t="s">
        <v>102</v>
      </c>
      <c r="U2492" s="93" t="s">
        <v>8459</v>
      </c>
      <c r="V2492" s="94">
        <v>16090</v>
      </c>
      <c r="W2492" s="97" t="s">
        <v>6164</v>
      </c>
      <c r="X2492" s="38" t="str">
        <f>IFERROR(VLOOKUP(ROWS($X$4:X2492),$Q$4:$R$5094,2,FALSE),"")</f>
        <v>Fish kill observation</v>
      </c>
      <c r="Y2492" s="38" t="str">
        <f>IFERROR(VLOOKUP(ROWS($Y$4:Y2492),$P$4:$U$5094,6,FALSE),"")</f>
        <v>N/A</v>
      </c>
      <c r="Z2492" s="38">
        <f>IF(ISNUMBER(SEARCH(Search!$K$21,'Valid Values - Search'!AA2492)),MAX($Z$3:Z2491)+1,0)</f>
        <v>2489</v>
      </c>
      <c r="AA2492" s="64" t="s">
        <v>14043</v>
      </c>
      <c r="AB2492" s="70" t="s">
        <v>3059</v>
      </c>
      <c r="AC2492" s="71" t="s">
        <v>1182</v>
      </c>
      <c r="AD2492" s="38" t="str">
        <f>IFERROR(VLOOKUP(ROWS($AD$4:AD2492),$Z$4:$AC$3778,2,FALSE),"")</f>
        <v>pH (hydronium-ion activity) of surface water, in-situ electrometric method (NFM 6.4.3.A-SW USDOI/USGS)</v>
      </c>
      <c r="AF2492" s="37"/>
    </row>
    <row r="2493" spans="16:32" ht="15" customHeight="1">
      <c r="P2493" s="38">
        <f>IF(ISNUMBER(SEARCH(Search!$K$13,'Valid Values - Search'!U2493)),MAX($P$3:P2492)+1,0)</f>
        <v>2490</v>
      </c>
      <c r="Q2493" s="38">
        <f>IF(ISNUMBER(SEARCH(Search!$K$5,'Valid Values - Search'!R2493)),MAX($Q$3:Q2492)+1,0)</f>
        <v>2490</v>
      </c>
      <c r="R2493" s="64" t="s">
        <v>6165</v>
      </c>
      <c r="S2493" s="70" t="s">
        <v>102</v>
      </c>
      <c r="T2493" s="70" t="s">
        <v>102</v>
      </c>
      <c r="U2493" s="93" t="s">
        <v>8459</v>
      </c>
      <c r="V2493" s="94">
        <v>151</v>
      </c>
      <c r="W2493" s="97" t="s">
        <v>6165</v>
      </c>
      <c r="X2493" s="38" t="str">
        <f>IFERROR(VLOOKUP(ROWS($X$4:X2493),$Q$4:$R$5094,2,FALSE),"")</f>
        <v>Fish Kill, Severity (choice list)</v>
      </c>
      <c r="Y2493" s="38" t="str">
        <f>IFERROR(VLOOKUP(ROWS($Y$4:Y2493),$P$4:$U$5094,6,FALSE),"")</f>
        <v>N/A</v>
      </c>
      <c r="Z2493" s="38">
        <f>IF(ISNUMBER(SEARCH(Search!$K$21,'Valid Values - Search'!AA2493)),MAX($Z$3:Z2492)+1,0)</f>
        <v>2490</v>
      </c>
      <c r="AA2493" s="64" t="s">
        <v>14044</v>
      </c>
      <c r="AB2493" s="70">
        <v>150.19999999999999</v>
      </c>
      <c r="AC2493" s="71" t="s">
        <v>1102</v>
      </c>
      <c r="AD2493" s="38" t="str">
        <f>IFERROR(VLOOKUP(ROWS($AD$4:AD2493),$Z$4:$AC$3778,2,FALSE),"")</f>
        <v>pH by Continuous Monitoring (150.2 USEPA)</v>
      </c>
      <c r="AF2493" s="37"/>
    </row>
    <row r="2494" spans="16:32" ht="15" customHeight="1">
      <c r="P2494" s="38">
        <f>IF(ISNUMBER(SEARCH(Search!$K$13,'Valid Values - Search'!U2494)),MAX($P$3:P2493)+1,0)</f>
        <v>2491</v>
      </c>
      <c r="Q2494" s="38">
        <f>IF(ISNUMBER(SEARCH(Search!$K$5,'Valid Values - Search'!R2494)),MAX($Q$3:Q2493)+1,0)</f>
        <v>2491</v>
      </c>
      <c r="R2494" s="64" t="s">
        <v>6166</v>
      </c>
      <c r="S2494" s="70" t="s">
        <v>102</v>
      </c>
      <c r="T2494" s="70" t="s">
        <v>102</v>
      </c>
      <c r="U2494" s="93" t="s">
        <v>8459</v>
      </c>
      <c r="V2494" s="94">
        <v>1002228</v>
      </c>
      <c r="W2494" s="97" t="s">
        <v>6166</v>
      </c>
      <c r="X2494" s="38" t="str">
        <f>IFERROR(VLOOKUP(ROWS($X$4:X2494),$Q$4:$R$5094,2,FALSE),"")</f>
        <v>Fish presence (choice list)</v>
      </c>
      <c r="Y2494" s="38" t="str">
        <f>IFERROR(VLOOKUP(ROWS($Y$4:Y2494),$P$4:$U$5094,6,FALSE),"")</f>
        <v>N/A</v>
      </c>
      <c r="Z2494" s="38">
        <f>IF(ISNUMBER(SEARCH(Search!$K$21,'Valid Values - Search'!AA2494)),MAX($Z$3:Z2493)+1,0)</f>
        <v>2491</v>
      </c>
      <c r="AA2494" s="64" t="s">
        <v>14045</v>
      </c>
      <c r="AB2494" s="70" t="s">
        <v>1190</v>
      </c>
      <c r="AC2494" s="71" t="s">
        <v>1102</v>
      </c>
      <c r="AD2494" s="38" t="str">
        <f>IFERROR(VLOOKUP(ROWS($AD$4:AD2494),$Z$4:$AC$3778,2,FALSE),"")</f>
        <v>pH in Industrial Waste Materials (150.2_M USEPA)</v>
      </c>
      <c r="AF2494" s="37"/>
    </row>
    <row r="2495" spans="16:32" ht="15" customHeight="1">
      <c r="P2495" s="38">
        <f>IF(ISNUMBER(SEARCH(Search!$K$13,'Valid Values - Search'!U2495)),MAX($P$3:P2494)+1,0)</f>
        <v>2492</v>
      </c>
      <c r="Q2495" s="38">
        <f>IF(ISNUMBER(SEARCH(Search!$K$5,'Valid Values - Search'!R2495)),MAX($Q$3:Q2494)+1,0)</f>
        <v>2492</v>
      </c>
      <c r="R2495" s="64" t="s">
        <v>6167</v>
      </c>
      <c r="S2495" s="70" t="s">
        <v>102</v>
      </c>
      <c r="T2495" s="70" t="s">
        <v>102</v>
      </c>
      <c r="U2495" s="93" t="s">
        <v>8459</v>
      </c>
      <c r="V2495" s="94">
        <v>553</v>
      </c>
      <c r="W2495" s="97" t="s">
        <v>6167</v>
      </c>
      <c r="X2495" s="38" t="str">
        <f>IFERROR(VLOOKUP(ROWS($X$4:X2495),$Q$4:$R$5094,2,FALSE),"")</f>
        <v>Fish standard length</v>
      </c>
      <c r="Y2495" s="38" t="str">
        <f>IFERROR(VLOOKUP(ROWS($Y$4:Y2495),$P$4:$U$5094,6,FALSE),"")</f>
        <v>N/A</v>
      </c>
      <c r="Z2495" s="38">
        <f>IF(ISNUMBER(SEARCH(Search!$K$21,'Valid Values - Search'!AA2495)),MAX($Z$3:Z2494)+1,0)</f>
        <v>2492</v>
      </c>
      <c r="AA2495" s="64" t="s">
        <v>14046</v>
      </c>
      <c r="AB2495" s="70" t="s">
        <v>2389</v>
      </c>
      <c r="AC2495" s="71" t="s">
        <v>1184</v>
      </c>
      <c r="AD2495" s="38" t="str">
        <f>IFERROR(VLOOKUP(ROWS($AD$4:AD2495),$Z$4:$AC$3778,2,FALSE),"")</f>
        <v>pH in Waste - pH Meter (D4980(B) ASTM)</v>
      </c>
      <c r="AF2495" s="37"/>
    </row>
    <row r="2496" spans="16:32" ht="15" customHeight="1">
      <c r="P2496" s="38">
        <f>IF(ISNUMBER(SEARCH(Search!$K$13,'Valid Values - Search'!U2496)),MAX($P$3:P2495)+1,0)</f>
        <v>2493</v>
      </c>
      <c r="Q2496" s="38">
        <f>IF(ISNUMBER(SEARCH(Search!$K$5,'Valid Values - Search'!R2496)),MAX($Q$3:Q2495)+1,0)</f>
        <v>2493</v>
      </c>
      <c r="R2496" s="64" t="s">
        <v>6168</v>
      </c>
      <c r="S2496" s="70" t="s">
        <v>102</v>
      </c>
      <c r="T2496" s="70" t="s">
        <v>102</v>
      </c>
      <c r="U2496" s="93" t="s">
        <v>8459</v>
      </c>
      <c r="V2496" s="94">
        <v>16932</v>
      </c>
      <c r="W2496" s="97" t="s">
        <v>6168</v>
      </c>
      <c r="X2496" s="38" t="str">
        <f>IFERROR(VLOOKUP(ROWS($X$4:X2496),$Q$4:$R$5094,2,FALSE),"")</f>
        <v>Fixed dissolved solids</v>
      </c>
      <c r="Y2496" s="38" t="str">
        <f>IFERROR(VLOOKUP(ROWS($Y$4:Y2496),$P$4:$U$5094,6,FALSE),"")</f>
        <v>N/A</v>
      </c>
      <c r="Z2496" s="38">
        <f>IF(ISNUMBER(SEARCH(Search!$K$21,'Valid Values - Search'!AA2496)),MAX($Z$3:Z2495)+1,0)</f>
        <v>2493</v>
      </c>
      <c r="AA2496" s="64" t="s">
        <v>14047</v>
      </c>
      <c r="AB2496" s="70" t="s">
        <v>2388</v>
      </c>
      <c r="AC2496" s="71" t="s">
        <v>1184</v>
      </c>
      <c r="AD2496" s="38" t="str">
        <f>IFERROR(VLOOKUP(ROWS($AD$4:AD2496),$Z$4:$AC$3778,2,FALSE),"")</f>
        <v>pH in Waste - pH Paper (D4980(A) ASTM)</v>
      </c>
      <c r="AF2496" s="37"/>
    </row>
    <row r="2497" spans="16:32" ht="15" customHeight="1">
      <c r="P2497" s="38">
        <f>IF(ISNUMBER(SEARCH(Search!$K$13,'Valid Values - Search'!U2497)),MAX($P$3:P2496)+1,0)</f>
        <v>2494</v>
      </c>
      <c r="Q2497" s="38">
        <f>IF(ISNUMBER(SEARCH(Search!$K$5,'Valid Values - Search'!R2497)),MAX($Q$3:Q2496)+1,0)</f>
        <v>2494</v>
      </c>
      <c r="R2497" s="64" t="s">
        <v>6169</v>
      </c>
      <c r="S2497" s="70" t="s">
        <v>102</v>
      </c>
      <c r="T2497" s="70" t="s">
        <v>102</v>
      </c>
      <c r="U2497" s="93" t="s">
        <v>8459</v>
      </c>
      <c r="V2497" s="94">
        <v>16931</v>
      </c>
      <c r="W2497" s="97" t="s">
        <v>6169</v>
      </c>
      <c r="X2497" s="38" t="str">
        <f>IFERROR(VLOOKUP(ROWS($X$4:X2497),$Q$4:$R$5094,2,FALSE),"")</f>
        <v>Fixed suspended solids</v>
      </c>
      <c r="Y2497" s="38" t="str">
        <f>IFERROR(VLOOKUP(ROWS($Y$4:Y2497),$P$4:$U$5094,6,FALSE),"")</f>
        <v>N/A</v>
      </c>
      <c r="Z2497" s="38">
        <f>IF(ISNUMBER(SEARCH(Search!$K$21,'Valid Values - Search'!AA2497)),MAX($Z$3:Z2496)+1,0)</f>
        <v>2494</v>
      </c>
      <c r="AA2497" s="64" t="s">
        <v>14048</v>
      </c>
      <c r="AB2497" s="70" t="s">
        <v>1558</v>
      </c>
      <c r="AC2497" s="71" t="s">
        <v>1156</v>
      </c>
      <c r="AD2497" s="38" t="str">
        <f>IFERROR(VLOOKUP(ROWS($AD$4:AD2497),$Z$4:$AC$3778,2,FALSE),"")</f>
        <v>pH in Water (4500-H APHA)</v>
      </c>
      <c r="AF2497" s="37"/>
    </row>
    <row r="2498" spans="16:32" ht="15" customHeight="1">
      <c r="P2498" s="38">
        <f>IF(ISNUMBER(SEARCH(Search!$K$13,'Valid Values - Search'!U2498)),MAX($P$3:P2497)+1,0)</f>
        <v>2495</v>
      </c>
      <c r="Q2498" s="38">
        <f>IF(ISNUMBER(SEARCH(Search!$K$5,'Valid Values - Search'!R2498)),MAX($Q$3:Q2497)+1,0)</f>
        <v>2495</v>
      </c>
      <c r="R2498" s="64" t="s">
        <v>6170</v>
      </c>
      <c r="S2498" s="70" t="s">
        <v>102</v>
      </c>
      <c r="T2498" s="70" t="s">
        <v>102</v>
      </c>
      <c r="U2498" s="93" t="s">
        <v>8459</v>
      </c>
      <c r="V2498" s="94">
        <v>1002606</v>
      </c>
      <c r="W2498" s="97" t="s">
        <v>6170</v>
      </c>
      <c r="X2498" s="38" t="str">
        <f>IFERROR(VLOOKUP(ROWS($X$4:X2498),$Q$4:$R$5094,2,FALSE),"")</f>
        <v>Flash point</v>
      </c>
      <c r="Y2498" s="38" t="str">
        <f>IFERROR(VLOOKUP(ROWS($Y$4:Y2498),$P$4:$U$5094,6,FALSE),"")</f>
        <v>N/A</v>
      </c>
      <c r="Z2498" s="38">
        <f>IF(ISNUMBER(SEARCH(Search!$K$21,'Valid Values - Search'!AA2498)),MAX($Z$3:Z2497)+1,0)</f>
        <v>2495</v>
      </c>
      <c r="AA2498" s="64" t="s">
        <v>14049</v>
      </c>
      <c r="AB2498" s="70">
        <v>8156</v>
      </c>
      <c r="AC2498" s="71" t="s">
        <v>1151</v>
      </c>
      <c r="AD2498" s="38" t="str">
        <f>IFERROR(VLOOKUP(ROWS($AD$4:AD2498),$Z$4:$AC$3778,2,FALSE),"")</f>
        <v>pH in Water (8156 HACH)</v>
      </c>
      <c r="AF2498" s="37"/>
    </row>
    <row r="2499" spans="16:32" ht="15" customHeight="1">
      <c r="P2499" s="38">
        <f>IF(ISNUMBER(SEARCH(Search!$K$13,'Valid Values - Search'!U2499)),MAX($P$3:P2498)+1,0)</f>
        <v>2496</v>
      </c>
      <c r="Q2499" s="38">
        <f>IF(ISNUMBER(SEARCH(Search!$K$5,'Valid Values - Search'!R2499)),MAX($Q$3:Q2498)+1,0)</f>
        <v>2496</v>
      </c>
      <c r="R2499" s="64" t="s">
        <v>6171</v>
      </c>
      <c r="S2499" s="70" t="s">
        <v>102</v>
      </c>
      <c r="T2499" s="70" t="s">
        <v>102</v>
      </c>
      <c r="U2499" s="93" t="s">
        <v>8459</v>
      </c>
      <c r="V2499" s="94">
        <v>16071</v>
      </c>
      <c r="W2499" s="97" t="s">
        <v>6171</v>
      </c>
      <c r="X2499" s="38" t="str">
        <f>IFERROR(VLOOKUP(ROWS($X$4:X2499),$Q$4:$R$5094,2,FALSE),"")</f>
        <v>Flavobacterium</v>
      </c>
      <c r="Y2499" s="38" t="str">
        <f>IFERROR(VLOOKUP(ROWS($Y$4:Y2499),$P$4:$U$5094,6,FALSE),"")</f>
        <v>N/A</v>
      </c>
      <c r="Z2499" s="38">
        <f>IF(ISNUMBER(SEARCH(Search!$K$21,'Valid Values - Search'!AA2499)),MAX($Z$3:Z2498)+1,0)</f>
        <v>2496</v>
      </c>
      <c r="AA2499" s="64" t="s">
        <v>14050</v>
      </c>
      <c r="AB2499" s="70" t="s">
        <v>1921</v>
      </c>
      <c r="AC2499" s="71" t="s">
        <v>1102</v>
      </c>
      <c r="AD2499" s="38" t="str">
        <f>IFERROR(VLOOKUP(ROWS($AD$4:AD2499),$Z$4:$AC$3778,2,FALSE),"")</f>
        <v>pH in Water by Electrometric Measurement (9040 B USEPA)</v>
      </c>
      <c r="AF2499" s="37"/>
    </row>
    <row r="2500" spans="16:32" ht="15" customHeight="1">
      <c r="P2500" s="38">
        <f>IF(ISNUMBER(SEARCH(Search!$K$13,'Valid Values - Search'!U2500)),MAX($P$3:P2499)+1,0)</f>
        <v>2497</v>
      </c>
      <c r="Q2500" s="38">
        <f>IF(ISNUMBER(SEARCH(Search!$K$5,'Valid Values - Search'!R2500)),MAX($Q$3:Q2499)+1,0)</f>
        <v>2497</v>
      </c>
      <c r="R2500" s="64" t="s">
        <v>6172</v>
      </c>
      <c r="S2500" s="70" t="s">
        <v>102</v>
      </c>
      <c r="T2500" s="70" t="s">
        <v>102</v>
      </c>
      <c r="U2500" s="93" t="s">
        <v>8459</v>
      </c>
      <c r="V2500" s="94">
        <v>236</v>
      </c>
      <c r="W2500" s="97" t="s">
        <v>6172</v>
      </c>
      <c r="X2500" s="38" t="str">
        <f>IFERROR(VLOOKUP(ROWS($X$4:X2500),$Q$4:$R$5094,2,FALSE),"")</f>
        <v>Floating algae mat - severity (choice list)</v>
      </c>
      <c r="Y2500" s="38" t="str">
        <f>IFERROR(VLOOKUP(ROWS($Y$4:Y2500),$P$4:$U$5094,6,FALSE),"")</f>
        <v>N/A</v>
      </c>
      <c r="Z2500" s="38">
        <f>IF(ISNUMBER(SEARCH(Search!$K$21,'Valid Values - Search'!AA2500)),MAX($Z$3:Z2499)+1,0)</f>
        <v>2497</v>
      </c>
      <c r="AA2500" s="64" t="s">
        <v>14051</v>
      </c>
      <c r="AB2500" s="70" t="s">
        <v>1922</v>
      </c>
      <c r="AC2500" s="71" t="s">
        <v>1102</v>
      </c>
      <c r="AD2500" s="38" t="str">
        <f>IFERROR(VLOOKUP(ROWS($AD$4:AD2500),$Z$4:$AC$3778,2,FALSE),"")</f>
        <v>pH in Water by Electrometric Measurement (9040A USEPA)</v>
      </c>
      <c r="AF2500" s="37"/>
    </row>
    <row r="2501" spans="16:32" ht="15" customHeight="1">
      <c r="P2501" s="38">
        <f>IF(ISNUMBER(SEARCH(Search!$K$13,'Valid Values - Search'!U2501)),MAX($P$3:P2500)+1,0)</f>
        <v>2498</v>
      </c>
      <c r="Q2501" s="38">
        <f>IF(ISNUMBER(SEARCH(Search!$K$5,'Valid Values - Search'!R2501)),MAX($Q$3:Q2500)+1,0)</f>
        <v>2498</v>
      </c>
      <c r="R2501" s="64" t="s">
        <v>6174</v>
      </c>
      <c r="S2501" s="70" t="s">
        <v>102</v>
      </c>
      <c r="T2501" s="70" t="s">
        <v>102</v>
      </c>
      <c r="U2501" s="93" t="s">
        <v>8459</v>
      </c>
      <c r="V2501" s="94">
        <v>237</v>
      </c>
      <c r="W2501" s="97" t="s">
        <v>6174</v>
      </c>
      <c r="X2501" s="38" t="str">
        <f>IFERROR(VLOOKUP(ROWS($X$4:X2501),$Q$4:$R$5094,2,FALSE),"")</f>
        <v>Floating debris - severity (choice list)</v>
      </c>
      <c r="Y2501" s="38" t="str">
        <f>IFERROR(VLOOKUP(ROWS($Y$4:Y2501),$P$4:$U$5094,6,FALSE),"")</f>
        <v>N/A</v>
      </c>
      <c r="Z2501" s="38">
        <f>IF(ISNUMBER(SEARCH(Search!$K$21,'Valid Values - Search'!AA2501)),MAX($Z$3:Z2500)+1,0)</f>
        <v>2498</v>
      </c>
      <c r="AA2501" s="64" t="s">
        <v>14052</v>
      </c>
      <c r="AB2501" s="70" t="s">
        <v>1559</v>
      </c>
      <c r="AC2501" s="71" t="s">
        <v>1156</v>
      </c>
      <c r="AD2501" s="38" t="str">
        <f>IFERROR(VLOOKUP(ROWS($AD$4:AD2501),$Z$4:$AC$3778,2,FALSE),"")</f>
        <v>pH in Water by Potentiometry, pH Value in Water by Potentiometry Using a Standard Hydrogen Electrode (4500-H+B APHA)</v>
      </c>
      <c r="AF2501" s="37"/>
    </row>
    <row r="2502" spans="16:32" ht="15" customHeight="1">
      <c r="P2502" s="38">
        <f>IF(ISNUMBER(SEARCH(Search!$K$13,'Valid Values - Search'!U2502)),MAX($P$3:P2501)+1,0)</f>
        <v>2499</v>
      </c>
      <c r="Q2502" s="38">
        <f>IF(ISNUMBER(SEARCH(Search!$K$5,'Valid Values - Search'!R2502)),MAX($Q$3:Q2501)+1,0)</f>
        <v>2499</v>
      </c>
      <c r="R2502" s="64" t="s">
        <v>6173</v>
      </c>
      <c r="S2502" s="70" t="s">
        <v>102</v>
      </c>
      <c r="T2502" s="70" t="s">
        <v>102</v>
      </c>
      <c r="U2502" s="93" t="s">
        <v>8459</v>
      </c>
      <c r="V2502" s="94" t="s">
        <v>8459</v>
      </c>
      <c r="W2502" s="97" t="s">
        <v>6173</v>
      </c>
      <c r="X2502" s="38" t="str">
        <f>IFERROR(VLOOKUP(ROWS($X$4:X2502),$Q$4:$R$5094,2,FALSE),"")</f>
        <v>Floating debris (Y/N) (choice list)</v>
      </c>
      <c r="Y2502" s="38" t="str">
        <f>IFERROR(VLOOKUP(ROWS($Y$4:Y2502),$P$4:$U$5094,6,FALSE),"")</f>
        <v>N/A</v>
      </c>
      <c r="Z2502" s="38">
        <f>IF(ISNUMBER(SEARCH(Search!$K$21,'Valid Values - Search'!AA2502)),MAX($Z$3:Z2501)+1,0)</f>
        <v>2499</v>
      </c>
      <c r="AA2502" s="64" t="s">
        <v>14053</v>
      </c>
      <c r="AB2502" s="70" t="s">
        <v>3003</v>
      </c>
      <c r="AC2502" s="71" t="s">
        <v>1502</v>
      </c>
      <c r="AD2502" s="38" t="str">
        <f>IFERROR(VLOOKUP(ROWS($AD$4:AD2502),$Z$4:$AC$3778,2,FALSE),"")</f>
        <v>pH Measurements (M-02-PH USDOE/EML)</v>
      </c>
      <c r="AF2502" s="37"/>
    </row>
    <row r="2503" spans="16:32" ht="15" customHeight="1">
      <c r="P2503" s="38">
        <f>IF(ISNUMBER(SEARCH(Search!$K$13,'Valid Values - Search'!U2503)),MAX($P$3:P2502)+1,0)</f>
        <v>2500</v>
      </c>
      <c r="Q2503" s="38">
        <f>IF(ISNUMBER(SEARCH(Search!$K$5,'Valid Values - Search'!R2503)),MAX($Q$3:Q2502)+1,0)</f>
        <v>2500</v>
      </c>
      <c r="R2503" s="64" t="s">
        <v>6175</v>
      </c>
      <c r="S2503" s="70" t="s">
        <v>102</v>
      </c>
      <c r="T2503" s="70" t="s">
        <v>102</v>
      </c>
      <c r="U2503" s="93" t="s">
        <v>8459</v>
      </c>
      <c r="V2503" s="94">
        <v>159</v>
      </c>
      <c r="W2503" s="97" t="s">
        <v>6175</v>
      </c>
      <c r="X2503" s="38" t="str">
        <f>IFERROR(VLOOKUP(ROWS($X$4:X2503),$Q$4:$R$5094,2,FALSE),"")</f>
        <v>Floating Detergent/Soap - Severity (choice list)</v>
      </c>
      <c r="Y2503" s="38" t="str">
        <f>IFERROR(VLOOKUP(ROWS($Y$4:Y2503),$P$4:$U$5094,6,FALSE),"")</f>
        <v>N/A</v>
      </c>
      <c r="Z2503" s="38">
        <f>IF(ISNUMBER(SEARCH(Search!$K$21,'Valid Values - Search'!AA2503)),MAX($Z$3:Z2502)+1,0)</f>
        <v>2500</v>
      </c>
      <c r="AA2503" s="64" t="s">
        <v>14054</v>
      </c>
      <c r="AB2503" s="70" t="s">
        <v>2394</v>
      </c>
      <c r="AC2503" s="71" t="s">
        <v>1184</v>
      </c>
      <c r="AD2503" s="38" t="str">
        <f>IFERROR(VLOOKUP(ROWS($AD$4:AD2503),$Z$4:$AC$3778,2,FALSE),"")</f>
        <v>pH of Atmosphere (D5015 ASTM)</v>
      </c>
      <c r="AF2503" s="37"/>
    </row>
    <row r="2504" spans="16:32" ht="15" customHeight="1">
      <c r="P2504" s="38">
        <f>IF(ISNUMBER(SEARCH(Search!$K$13,'Valid Values - Search'!U2504)),MAX($P$3:P2503)+1,0)</f>
        <v>2501</v>
      </c>
      <c r="Q2504" s="38">
        <f>IF(ISNUMBER(SEARCH(Search!$K$5,'Valid Values - Search'!R2504)),MAX($Q$3:Q2503)+1,0)</f>
        <v>2501</v>
      </c>
      <c r="R2504" s="64" t="s">
        <v>6177</v>
      </c>
      <c r="S2504" s="70" t="s">
        <v>102</v>
      </c>
      <c r="T2504" s="70" t="s">
        <v>102</v>
      </c>
      <c r="U2504" s="93" t="s">
        <v>8459</v>
      </c>
      <c r="V2504" s="94">
        <v>323282</v>
      </c>
      <c r="W2504" s="97" t="s">
        <v>6177</v>
      </c>
      <c r="X2504" s="38" t="str">
        <f>IFERROR(VLOOKUP(ROWS($X$4:X2504),$Q$4:$R$5094,2,FALSE),"")</f>
        <v>Floating foam/suds - severity (choice list)</v>
      </c>
      <c r="Y2504" s="38" t="str">
        <f>IFERROR(VLOOKUP(ROWS($Y$4:Y2504),$P$4:$U$5094,6,FALSE),"")</f>
        <v>N/A</v>
      </c>
      <c r="Z2504" s="38">
        <f>IF(ISNUMBER(SEARCH(Search!$K$21,'Valid Values - Search'!AA2504)),MAX($Z$3:Z2503)+1,0)</f>
        <v>2501</v>
      </c>
      <c r="AA2504" s="64" t="s">
        <v>14055</v>
      </c>
      <c r="AB2504" s="70">
        <v>973.41</v>
      </c>
      <c r="AC2504" s="71" t="s">
        <v>1934</v>
      </c>
      <c r="AD2504" s="38" t="str">
        <f>IFERROR(VLOOKUP(ROWS($AD$4:AD2504),$Z$4:$AC$3778,2,FALSE),"")</f>
        <v>pH of Water (973.41 AOAC)</v>
      </c>
      <c r="AF2504" s="37"/>
    </row>
    <row r="2505" spans="16:32" ht="15" customHeight="1">
      <c r="P2505" s="38">
        <f>IF(ISNUMBER(SEARCH(Search!$K$13,'Valid Values - Search'!U2505)),MAX($P$3:P2504)+1,0)</f>
        <v>2502</v>
      </c>
      <c r="Q2505" s="38">
        <f>IF(ISNUMBER(SEARCH(Search!$K$5,'Valid Values - Search'!R2505)),MAX($Q$3:Q2504)+1,0)</f>
        <v>2502</v>
      </c>
      <c r="R2505" s="64" t="s">
        <v>6176</v>
      </c>
      <c r="S2505" s="70" t="s">
        <v>102</v>
      </c>
      <c r="T2505" s="70" t="s">
        <v>102</v>
      </c>
      <c r="U2505" s="93" t="s">
        <v>8459</v>
      </c>
      <c r="V2505" s="94" t="s">
        <v>8459</v>
      </c>
      <c r="W2505" s="97" t="s">
        <v>6176</v>
      </c>
      <c r="X2505" s="38" t="str">
        <f>IFERROR(VLOOKUP(ROWS($X$4:X2505),$Q$4:$R$5094,2,FALSE),"")</f>
        <v>Floating foam/suds (Y/N) (choice list)</v>
      </c>
      <c r="Y2505" s="38" t="str">
        <f>IFERROR(VLOOKUP(ROWS($Y$4:Y2505),$P$4:$U$5094,6,FALSE),"")</f>
        <v>N/A</v>
      </c>
      <c r="Z2505" s="38">
        <f>IF(ISNUMBER(SEARCH(Search!$K$21,'Valid Values - Search'!AA2505)),MAX($Z$3:Z2504)+1,0)</f>
        <v>2502</v>
      </c>
      <c r="AA2505" s="64" t="s">
        <v>14056</v>
      </c>
      <c r="AB2505" s="70" t="s">
        <v>2180</v>
      </c>
      <c r="AC2505" s="71" t="s">
        <v>1184</v>
      </c>
      <c r="AD2505" s="38" t="str">
        <f>IFERROR(VLOOKUP(ROWS($AD$4:AD2505),$Z$4:$AC$3778,2,FALSE),"")</f>
        <v>pH of Water By Precise Lab Measurement (D1293(A) ASTM)</v>
      </c>
      <c r="AF2505" s="37"/>
    </row>
    <row r="2506" spans="16:32" ht="15" customHeight="1">
      <c r="P2506" s="38">
        <f>IF(ISNUMBER(SEARCH(Search!$K$13,'Valid Values - Search'!U2506)),MAX($P$3:P2505)+1,0)</f>
        <v>2503</v>
      </c>
      <c r="Q2506" s="38">
        <f>IF(ISNUMBER(SEARCH(Search!$K$5,'Valid Values - Search'!R2506)),MAX($Q$3:Q2505)+1,0)</f>
        <v>2503</v>
      </c>
      <c r="R2506" s="64" t="s">
        <v>6178</v>
      </c>
      <c r="S2506" s="70" t="s">
        <v>102</v>
      </c>
      <c r="T2506" s="70" t="s">
        <v>102</v>
      </c>
      <c r="U2506" s="93" t="s">
        <v>8459</v>
      </c>
      <c r="V2506" s="94">
        <v>323279</v>
      </c>
      <c r="W2506" s="97" t="s">
        <v>6178</v>
      </c>
      <c r="X2506" s="38" t="str">
        <f>IFERROR(VLOOKUP(ROWS($X$4:X2506),$Q$4:$R$5094,2,FALSE),"")</f>
        <v>Floating Garbage Severity (choice List)</v>
      </c>
      <c r="Y2506" s="38" t="str">
        <f>IFERROR(VLOOKUP(ROWS($Y$4:Y2506),$P$4:$U$5094,6,FALSE),"")</f>
        <v>N/A</v>
      </c>
      <c r="Z2506" s="38">
        <f>IF(ISNUMBER(SEARCH(Search!$K$21,'Valid Values - Search'!AA2506)),MAX($Z$3:Z2505)+1,0)</f>
        <v>2503</v>
      </c>
      <c r="AA2506" s="64" t="s">
        <v>14057</v>
      </c>
      <c r="AB2506" s="70" t="s">
        <v>2181</v>
      </c>
      <c r="AC2506" s="71" t="s">
        <v>1184</v>
      </c>
      <c r="AD2506" s="38" t="str">
        <f>IFERROR(VLOOKUP(ROWS($AD$4:AD2506),$Z$4:$AC$3778,2,FALSE),"")</f>
        <v>pH of Water By Routine Measurement (D1293(B) ASTM)</v>
      </c>
      <c r="AF2506" s="37"/>
    </row>
    <row r="2507" spans="16:32" ht="15" customHeight="1">
      <c r="P2507" s="38">
        <f>IF(ISNUMBER(SEARCH(Search!$K$13,'Valid Values - Search'!U2507)),MAX($P$3:P2506)+1,0)</f>
        <v>2504</v>
      </c>
      <c r="Q2507" s="38">
        <f>IF(ISNUMBER(SEARCH(Search!$K$5,'Valid Values - Search'!R2507)),MAX($Q$3:Q2506)+1,0)</f>
        <v>2504</v>
      </c>
      <c r="R2507" s="64" t="s">
        <v>6180</v>
      </c>
      <c r="S2507" s="70" t="s">
        <v>102</v>
      </c>
      <c r="T2507" s="70" t="s">
        <v>102</v>
      </c>
      <c r="U2507" s="93" t="s">
        <v>8459</v>
      </c>
      <c r="V2507" s="94">
        <v>323280</v>
      </c>
      <c r="W2507" s="97" t="s">
        <v>6180</v>
      </c>
      <c r="X2507" s="38" t="str">
        <f>IFERROR(VLOOKUP(ROWS($X$4:X2507),$Q$4:$R$5094,2,FALSE),"")</f>
        <v>Floating sewage - severity (choice list)</v>
      </c>
      <c r="Y2507" s="38" t="str">
        <f>IFERROR(VLOOKUP(ROWS($Y$4:Y2507),$P$4:$U$5094,6,FALSE),"")</f>
        <v>N/A</v>
      </c>
      <c r="Z2507" s="38">
        <f>IF(ISNUMBER(SEARCH(Search!$K$21,'Valid Values - Search'!AA2507)),MAX($Z$3:Z2506)+1,0)</f>
        <v>2504</v>
      </c>
      <c r="AA2507" s="64" t="s">
        <v>14058</v>
      </c>
      <c r="AB2507" s="70" t="s">
        <v>2412</v>
      </c>
      <c r="AC2507" s="71" t="s">
        <v>1184</v>
      </c>
      <c r="AD2507" s="38" t="str">
        <f>IFERROR(VLOOKUP(ROWS($AD$4:AD2507),$Z$4:$AC$3778,2,FALSE),"")</f>
        <v>pH of Water of Low Conductivity (D5128 ASTM)</v>
      </c>
      <c r="AF2507" s="37"/>
    </row>
    <row r="2508" spans="16:32" ht="15" customHeight="1">
      <c r="P2508" s="38">
        <f>IF(ISNUMBER(SEARCH(Search!$K$13,'Valid Values - Search'!U2508)),MAX($P$3:P2507)+1,0)</f>
        <v>2505</v>
      </c>
      <c r="Q2508" s="38">
        <f>IF(ISNUMBER(SEARCH(Search!$K$5,'Valid Values - Search'!R2508)),MAX($Q$3:Q2507)+1,0)</f>
        <v>2505</v>
      </c>
      <c r="R2508" s="64" t="s">
        <v>6179</v>
      </c>
      <c r="S2508" s="70" t="s">
        <v>102</v>
      </c>
      <c r="T2508" s="70" t="s">
        <v>102</v>
      </c>
      <c r="U2508" s="93" t="s">
        <v>8459</v>
      </c>
      <c r="V2508" s="94" t="s">
        <v>8459</v>
      </c>
      <c r="W2508" s="97" t="s">
        <v>6179</v>
      </c>
      <c r="X2508" s="38" t="str">
        <f>IFERROR(VLOOKUP(ROWS($X$4:X2508),$Q$4:$R$5094,2,FALSE),"")</f>
        <v>Floating sewage (Y/N) (choice list)</v>
      </c>
      <c r="Y2508" s="38" t="str">
        <f>IFERROR(VLOOKUP(ROWS($Y$4:Y2508),$P$4:$U$5094,6,FALSE),"")</f>
        <v>N/A</v>
      </c>
      <c r="Z2508" s="38">
        <f>IF(ISNUMBER(SEARCH(Search!$K$21,'Valid Values - Search'!AA2508)),MAX($Z$3:Z2507)+1,0)</f>
        <v>2505</v>
      </c>
      <c r="AA2508" s="64" t="s">
        <v>14059</v>
      </c>
      <c r="AB2508" s="70" t="s">
        <v>2446</v>
      </c>
      <c r="AC2508" s="71" t="s">
        <v>1184</v>
      </c>
      <c r="AD2508" s="38" t="str">
        <f>IFERROR(VLOOKUP(ROWS($AD$4:AD2508),$Z$4:$AC$3778,2,FALSE),"")</f>
        <v>pH of Water of Low Conductivity (D5464(A) ASTM)</v>
      </c>
      <c r="AF2508" s="37"/>
    </row>
    <row r="2509" spans="16:32" ht="15" customHeight="1">
      <c r="P2509" s="38">
        <f>IF(ISNUMBER(SEARCH(Search!$K$13,'Valid Values - Search'!U2509)),MAX($P$3:P2508)+1,0)</f>
        <v>2506</v>
      </c>
      <c r="Q2509" s="38">
        <f>IF(ISNUMBER(SEARCH(Search!$K$5,'Valid Values - Search'!R2509)),MAX($Q$3:Q2508)+1,0)</f>
        <v>2506</v>
      </c>
      <c r="R2509" s="64" t="s">
        <v>6181</v>
      </c>
      <c r="S2509" s="70" t="s">
        <v>102</v>
      </c>
      <c r="T2509" s="70" t="s">
        <v>102</v>
      </c>
      <c r="U2509" s="93" t="s">
        <v>8459</v>
      </c>
      <c r="V2509" s="94">
        <v>238</v>
      </c>
      <c r="W2509" s="97" t="s">
        <v>6181</v>
      </c>
      <c r="X2509" s="38" t="str">
        <f>IFERROR(VLOOKUP(ROWS($X$4:X2509),$Q$4:$R$5094,2,FALSE),"")</f>
        <v>Floating sludge - severity (choice list)</v>
      </c>
      <c r="Y2509" s="38" t="str">
        <f>IFERROR(VLOOKUP(ROWS($Y$4:Y2509),$P$4:$U$5094,6,FALSE),"")</f>
        <v>N/A</v>
      </c>
      <c r="Z2509" s="38">
        <f>IF(ISNUMBER(SEARCH(Search!$K$21,'Valid Values - Search'!AA2509)),MAX($Z$3:Z2508)+1,0)</f>
        <v>2506</v>
      </c>
      <c r="AA2509" s="64" t="s">
        <v>14060</v>
      </c>
      <c r="AB2509" s="70" t="s">
        <v>2447</v>
      </c>
      <c r="AC2509" s="71" t="s">
        <v>1184</v>
      </c>
      <c r="AD2509" s="38" t="str">
        <f>IFERROR(VLOOKUP(ROWS($AD$4:AD2509),$Z$4:$AC$3778,2,FALSE),"")</f>
        <v>pH of Water of Low Conductivity (D5464(B) ASTM)</v>
      </c>
      <c r="AF2509" s="37"/>
    </row>
    <row r="2510" spans="16:32" ht="15" customHeight="1">
      <c r="P2510" s="38">
        <f>IF(ISNUMBER(SEARCH(Search!$K$13,'Valid Values - Search'!U2510)),MAX($P$3:P2509)+1,0)</f>
        <v>2507</v>
      </c>
      <c r="Q2510" s="38">
        <f>IF(ISNUMBER(SEARCH(Search!$K$5,'Valid Values - Search'!R2510)),MAX($Q$3:Q2509)+1,0)</f>
        <v>2507</v>
      </c>
      <c r="R2510" s="64" t="s">
        <v>6182</v>
      </c>
      <c r="S2510" s="70" t="s">
        <v>102</v>
      </c>
      <c r="T2510" s="70" t="s">
        <v>102</v>
      </c>
      <c r="U2510" s="93" t="s">
        <v>8459</v>
      </c>
      <c r="V2510" s="94">
        <v>458</v>
      </c>
      <c r="W2510" s="97" t="s">
        <v>6182</v>
      </c>
      <c r="X2510" s="38" t="str">
        <f>IFERROR(VLOOKUP(ROWS($X$4:X2510),$Q$4:$R$5094,2,FALSE),"")</f>
        <v>Floating solids or foam</v>
      </c>
      <c r="Y2510" s="38" t="str">
        <f>IFERROR(VLOOKUP(ROWS($Y$4:Y2510),$P$4:$U$5094,6,FALSE),"")</f>
        <v>N/A</v>
      </c>
      <c r="Z2510" s="38">
        <f>IF(ISNUMBER(SEARCH(Search!$K$21,'Valid Values - Search'!AA2510)),MAX($Z$3:Z2509)+1,0)</f>
        <v>2507</v>
      </c>
      <c r="AA2510" s="64" t="s">
        <v>14061</v>
      </c>
      <c r="AB2510" s="70" t="s">
        <v>2608</v>
      </c>
      <c r="AC2510" s="71" t="s">
        <v>1182</v>
      </c>
      <c r="AD2510" s="38" t="str">
        <f>IFERROR(VLOOKUP(ROWS($AD$4:AD2510),$Z$4:$AC$3778,2,FALSE),"")</f>
        <v>pH of Water Samples by Ion Selective Electrode (I-1586-85 USDOI/USGS)</v>
      </c>
      <c r="AF2510" s="37"/>
    </row>
    <row r="2511" spans="16:32" ht="15" customHeight="1">
      <c r="P2511" s="38">
        <f>IF(ISNUMBER(SEARCH(Search!$K$13,'Valid Values - Search'!U2511)),MAX($P$3:P2510)+1,0)</f>
        <v>2508</v>
      </c>
      <c r="Q2511" s="38">
        <f>IF(ISNUMBER(SEARCH(Search!$K$5,'Valid Values - Search'!R2511)),MAX($Q$3:Q2510)+1,0)</f>
        <v>2508</v>
      </c>
      <c r="R2511" s="64" t="s">
        <v>6183</v>
      </c>
      <c r="S2511" s="70" t="s">
        <v>102</v>
      </c>
      <c r="T2511" s="70" t="s">
        <v>102</v>
      </c>
      <c r="U2511" s="93" t="s">
        <v>8459</v>
      </c>
      <c r="V2511" s="94">
        <v>458</v>
      </c>
      <c r="W2511" s="97" t="s">
        <v>6183</v>
      </c>
      <c r="X2511" s="38" t="str">
        <f>IFERROR(VLOOKUP(ROWS($X$4:X2511),$Q$4:$R$5094,2,FALSE),"")</f>
        <v>Floating solids, unspecified mix (choice list)</v>
      </c>
      <c r="Y2511" s="38" t="str">
        <f>IFERROR(VLOOKUP(ROWS($Y$4:Y2511),$P$4:$U$5094,6,FALSE),"")</f>
        <v>N/A</v>
      </c>
      <c r="Z2511" s="38">
        <f>IF(ISNUMBER(SEARCH(Search!$K$21,'Valid Values - Search'!AA2511)),MAX($Z$3:Z2510)+1,0)</f>
        <v>2508</v>
      </c>
      <c r="AA2511" s="64" t="s">
        <v>14062</v>
      </c>
      <c r="AB2511" s="70" t="s">
        <v>2647</v>
      </c>
      <c r="AC2511" s="71" t="s">
        <v>1182</v>
      </c>
      <c r="AD2511" s="38" t="str">
        <f>IFERROR(VLOOKUP(ROWS($AD$4:AD2511),$Z$4:$AC$3778,2,FALSE),"")</f>
        <v>pH of Water Samples, Automated (I-2587-85 USDOI/USGS)</v>
      </c>
      <c r="AF2511" s="37"/>
    </row>
    <row r="2512" spans="16:32" ht="15" customHeight="1">
      <c r="P2512" s="38">
        <f>IF(ISNUMBER(SEARCH(Search!$K$13,'Valid Values - Search'!U2512)),MAX($P$3:P2511)+1,0)</f>
        <v>2509</v>
      </c>
      <c r="Q2512" s="38">
        <f>IF(ISNUMBER(SEARCH(Search!$K$5,'Valid Values - Search'!R2512)),MAX($Q$3:Q2511)+1,0)</f>
        <v>2509</v>
      </c>
      <c r="R2512" s="64" t="s">
        <v>6184</v>
      </c>
      <c r="S2512" s="70" t="s">
        <v>102</v>
      </c>
      <c r="T2512" s="70" t="s">
        <v>102</v>
      </c>
      <c r="U2512" s="93" t="s">
        <v>8459</v>
      </c>
      <c r="V2512" s="94">
        <v>239</v>
      </c>
      <c r="W2512" s="97" t="s">
        <v>6184</v>
      </c>
      <c r="X2512" s="38" t="str">
        <f>IFERROR(VLOOKUP(ROWS($X$4:X2512),$Q$4:$R$5094,2,FALSE),"")</f>
        <v>Flow</v>
      </c>
      <c r="Y2512" s="38" t="str">
        <f>IFERROR(VLOOKUP(ROWS($Y$4:Y2512),$P$4:$U$5094,6,FALSE),"")</f>
        <v>N/A</v>
      </c>
      <c r="Z2512" s="38">
        <f>IF(ISNUMBER(SEARCH(Search!$K$21,'Valid Values - Search'!AA2512)),MAX($Z$3:Z2511)+1,0)</f>
        <v>2509</v>
      </c>
      <c r="AA2512" s="64" t="s">
        <v>14063</v>
      </c>
      <c r="AB2512" s="70">
        <v>150.6</v>
      </c>
      <c r="AC2512" s="71" t="s">
        <v>1179</v>
      </c>
      <c r="AD2512" s="38" t="str">
        <f>IFERROR(VLOOKUP(ROWS($AD$4:AD2512),$Z$4:$AC$3778,2,FALSE),"")</f>
        <v>pH of Wet Deposition - pH Meter (150.6 IL/SWSD)</v>
      </c>
      <c r="AF2512" s="37"/>
    </row>
    <row r="2513" spans="16:32" ht="15" customHeight="1">
      <c r="P2513" s="38">
        <f>IF(ISNUMBER(SEARCH(Search!$K$13,'Valid Values - Search'!U2513)),MAX($P$3:P2512)+1,0)</f>
        <v>2510</v>
      </c>
      <c r="Q2513" s="38">
        <f>IF(ISNUMBER(SEARCH(Search!$K$5,'Valid Values - Search'!R2513)),MAX($Q$3:Q2512)+1,0)</f>
        <v>2510</v>
      </c>
      <c r="R2513" s="64" t="s">
        <v>6185</v>
      </c>
      <c r="S2513" s="70" t="s">
        <v>102</v>
      </c>
      <c r="T2513" s="70" t="s">
        <v>102</v>
      </c>
      <c r="U2513" s="93" t="s">
        <v>8459</v>
      </c>
      <c r="V2513" s="94">
        <v>240</v>
      </c>
      <c r="W2513" s="97" t="s">
        <v>6185</v>
      </c>
      <c r="X2513" s="38" t="str">
        <f>IFERROR(VLOOKUP(ROWS($X$4:X2513),$Q$4:$R$5094,2,FALSE),"")</f>
        <v>Flow, runoff</v>
      </c>
      <c r="Y2513" s="38" t="str">
        <f>IFERROR(VLOOKUP(ROWS($Y$4:Y2513),$P$4:$U$5094,6,FALSE),"")</f>
        <v>N/A</v>
      </c>
      <c r="Z2513" s="38">
        <f>IF(ISNUMBER(SEARCH(Search!$K$21,'Valid Values - Search'!AA2513)),MAX($Z$3:Z2512)+1,0)</f>
        <v>2510</v>
      </c>
      <c r="AA2513" s="64" t="s">
        <v>14064</v>
      </c>
      <c r="AB2513" s="70" t="s">
        <v>1712</v>
      </c>
      <c r="AC2513" s="71" t="s">
        <v>1713</v>
      </c>
      <c r="AD2513" s="38" t="str">
        <f>IFERROR(VLOOKUP(ROWS($AD$4:AD2513),$Z$4:$AC$3778,2,FALSE),"")</f>
        <v>pH Reading of Saturated Soil Paste (60-21A USDA)</v>
      </c>
      <c r="AF2513" s="37"/>
    </row>
    <row r="2514" spans="16:32" ht="15" customHeight="1">
      <c r="P2514" s="38">
        <f>IF(ISNUMBER(SEARCH(Search!$K$13,'Valid Values - Search'!U2514)),MAX($P$3:P2513)+1,0)</f>
        <v>2511</v>
      </c>
      <c r="Q2514" s="38">
        <f>IF(ISNUMBER(SEARCH(Search!$K$5,'Valid Values - Search'!R2514)),MAX($Q$3:Q2513)+1,0)</f>
        <v>2511</v>
      </c>
      <c r="R2514" s="64" t="s">
        <v>6186</v>
      </c>
      <c r="S2514" s="70" t="s">
        <v>102</v>
      </c>
      <c r="T2514" s="70" t="s">
        <v>102</v>
      </c>
      <c r="U2514" s="93" t="s">
        <v>8459</v>
      </c>
      <c r="V2514" s="94">
        <v>241</v>
      </c>
      <c r="W2514" s="97" t="s">
        <v>6186</v>
      </c>
      <c r="X2514" s="38" t="str">
        <f>IFERROR(VLOOKUP(ROWS($X$4:X2514),$Q$4:$R$5094,2,FALSE),"")</f>
        <v>Flow, severity (choice list)</v>
      </c>
      <c r="Y2514" s="38" t="str">
        <f>IFERROR(VLOOKUP(ROWS($Y$4:Y2514),$P$4:$U$5094,6,FALSE),"")</f>
        <v>N/A</v>
      </c>
      <c r="Z2514" s="38">
        <f>IF(ISNUMBER(SEARCH(Search!$K$21,'Valid Values - Search'!AA2514)),MAX($Z$3:Z2513)+1,0)</f>
        <v>2511</v>
      </c>
      <c r="AA2514" s="64" t="s">
        <v>14065</v>
      </c>
      <c r="AB2514" s="70" t="s">
        <v>1923</v>
      </c>
      <c r="AC2514" s="71" t="s">
        <v>1102</v>
      </c>
      <c r="AD2514" s="38" t="str">
        <f>IFERROR(VLOOKUP(ROWS($AD$4:AD2514),$Z$4:$AC$3778,2,FALSE),"")</f>
        <v>pH using Paper (9041A USEPA)</v>
      </c>
      <c r="AF2514" s="37"/>
    </row>
    <row r="2515" spans="16:32" ht="15" customHeight="1">
      <c r="P2515" s="38">
        <f>IF(ISNUMBER(SEARCH(Search!$K$13,'Valid Values - Search'!U2515)),MAX($P$3:P2514)+1,0)</f>
        <v>2512</v>
      </c>
      <c r="Q2515" s="38">
        <f>IF(ISNUMBER(SEARCH(Search!$K$5,'Valid Values - Search'!R2515)),MAX($Q$3:Q2514)+1,0)</f>
        <v>2512</v>
      </c>
      <c r="R2515" s="64" t="s">
        <v>6187</v>
      </c>
      <c r="S2515" s="70" t="s">
        <v>102</v>
      </c>
      <c r="T2515" s="70" t="s">
        <v>102</v>
      </c>
      <c r="U2515" s="93" t="s">
        <v>8459</v>
      </c>
      <c r="V2515" s="94">
        <v>242</v>
      </c>
      <c r="W2515" s="97" t="s">
        <v>6187</v>
      </c>
      <c r="X2515" s="38" t="str">
        <f>IFERROR(VLOOKUP(ROWS($X$4:X2515),$Q$4:$R$5094,2,FALSE),"")</f>
        <v>Flow, stream class (choice list)</v>
      </c>
      <c r="Y2515" s="38" t="str">
        <f>IFERROR(VLOOKUP(ROWS($Y$4:Y2515),$P$4:$U$5094,6,FALSE),"")</f>
        <v>N/A</v>
      </c>
      <c r="Z2515" s="38">
        <f>IF(ISNUMBER(SEARCH(Search!$K$21,'Valid Values - Search'!AA2515)),MAX($Z$3:Z2514)+1,0)</f>
        <v>2512</v>
      </c>
      <c r="AA2515" s="64" t="s">
        <v>14066</v>
      </c>
      <c r="AB2515" s="70" t="s">
        <v>2476</v>
      </c>
      <c r="AC2515" s="71" t="s">
        <v>1184</v>
      </c>
      <c r="AD2515" s="38" t="str">
        <f>IFERROR(VLOOKUP(ROWS($AD$4:AD2515),$Z$4:$AC$3778,2,FALSE),"")</f>
        <v>pH, On-Line Measurement (D6569 ASTM)</v>
      </c>
      <c r="AF2515" s="37"/>
    </row>
    <row r="2516" spans="16:32" ht="15" customHeight="1">
      <c r="P2516" s="38">
        <f>IF(ISNUMBER(SEARCH(Search!$K$13,'Valid Values - Search'!U2516)),MAX($P$3:P2515)+1,0)</f>
        <v>2513</v>
      </c>
      <c r="Q2516" s="38">
        <f>IF(ISNUMBER(SEARCH(Search!$K$5,'Valid Values - Search'!R2516)),MAX($Q$3:Q2515)+1,0)</f>
        <v>2513</v>
      </c>
      <c r="R2516" s="64" t="s">
        <v>6188</v>
      </c>
      <c r="S2516" s="70" t="s">
        <v>102</v>
      </c>
      <c r="T2516" s="70" t="s">
        <v>102</v>
      </c>
      <c r="U2516" s="93" t="s">
        <v>8459</v>
      </c>
      <c r="V2516" s="94">
        <v>243</v>
      </c>
      <c r="W2516" s="97" t="s">
        <v>6188</v>
      </c>
      <c r="X2516" s="38" t="str">
        <f>IFERROR(VLOOKUP(ROWS($X$4:X2516),$Q$4:$R$5094,2,FALSE),"")</f>
        <v>Flow, stream stage (choice list)</v>
      </c>
      <c r="Y2516" s="38" t="str">
        <f>IFERROR(VLOOKUP(ROWS($Y$4:Y2516),$P$4:$U$5094,6,FALSE),"")</f>
        <v>N/A</v>
      </c>
      <c r="Z2516" s="38">
        <f>IF(ISNUMBER(SEARCH(Search!$K$21,'Valid Values - Search'!AA2516)),MAX($Z$3:Z2515)+1,0)</f>
        <v>2513</v>
      </c>
      <c r="AA2516" s="64" t="s">
        <v>14067</v>
      </c>
      <c r="AB2516" s="70">
        <v>1694</v>
      </c>
      <c r="AC2516" s="71" t="s">
        <v>1102</v>
      </c>
      <c r="AD2516" s="38" t="str">
        <f>IFERROR(VLOOKUP(ROWS($AD$4:AD2516),$Z$4:$AC$3778,2,FALSE),"")</f>
        <v>Pharmaceuticals and personal care products in water, soil, sediment, and biosolids by HPLC/MS/MS (1694 USEPA)</v>
      </c>
      <c r="AF2516" s="37"/>
    </row>
    <row r="2517" spans="16:32" ht="15" customHeight="1">
      <c r="P2517" s="38">
        <f>IF(ISNUMBER(SEARCH(Search!$K$13,'Valid Values - Search'!U2517)),MAX($P$3:P2516)+1,0)</f>
        <v>2514</v>
      </c>
      <c r="Q2517" s="38">
        <f>IF(ISNUMBER(SEARCH(Search!$K$5,'Valid Values - Search'!R2517)),MAX($Q$3:Q2516)+1,0)</f>
        <v>2514</v>
      </c>
      <c r="R2517" s="64" t="s">
        <v>6189</v>
      </c>
      <c r="S2517" s="70" t="s">
        <v>102</v>
      </c>
      <c r="T2517" s="70" t="s">
        <v>102</v>
      </c>
      <c r="U2517" s="93" t="s">
        <v>10431</v>
      </c>
      <c r="V2517" s="94">
        <v>17090</v>
      </c>
      <c r="W2517" s="97" t="s">
        <v>6189</v>
      </c>
      <c r="X2517" s="38" t="str">
        <f>IFERROR(VLOOKUP(ROWS($X$4:X2517),$Q$4:$R$5094,2,FALSE),"")</f>
        <v>Fluazifop-P-butyl</v>
      </c>
      <c r="Y2517" s="38" t="str">
        <f>IFERROR(VLOOKUP(ROWS($Y$4:Y2517),$P$4:$U$5094,6,FALSE),"")</f>
        <v>79241-46-6</v>
      </c>
      <c r="Z2517" s="38">
        <f>IF(ISNUMBER(SEARCH(Search!$K$21,'Valid Values - Search'!AA2517)),MAX($Z$3:Z2516)+1,0)</f>
        <v>2514</v>
      </c>
      <c r="AA2517" s="64" t="s">
        <v>14068</v>
      </c>
      <c r="AB2517" s="70" t="s">
        <v>3116</v>
      </c>
      <c r="AC2517" s="71" t="s">
        <v>1182</v>
      </c>
      <c r="AD2517" s="38" t="str">
        <f>IFERROR(VLOOKUP(ROWS($AD$4:AD2517),$Z$4:$AC$3778,2,FALSE),"")</f>
        <v>Pharmaceuticals in Water by SPE and HPLC-MS (O-2080-08 USDOI/USGS)</v>
      </c>
      <c r="AF2517" s="37"/>
    </row>
    <row r="2518" spans="16:32" ht="15" customHeight="1">
      <c r="P2518" s="38">
        <f>IF(ISNUMBER(SEARCH(Search!$K$13,'Valid Values - Search'!U2518)),MAX($P$3:P2517)+1,0)</f>
        <v>2515</v>
      </c>
      <c r="Q2518" s="38">
        <f>IF(ISNUMBER(SEARCH(Search!$K$5,'Valid Values - Search'!R2518)),MAX($Q$3:Q2517)+1,0)</f>
        <v>2515</v>
      </c>
      <c r="R2518" s="64" t="s">
        <v>6191</v>
      </c>
      <c r="S2518" s="70" t="s">
        <v>102</v>
      </c>
      <c r="T2518" s="70" t="s">
        <v>102</v>
      </c>
      <c r="U2518" s="93" t="s">
        <v>10432</v>
      </c>
      <c r="V2518" s="94" t="s">
        <v>8459</v>
      </c>
      <c r="W2518" s="97" t="s">
        <v>6191</v>
      </c>
      <c r="X2518" s="38" t="str">
        <f>IFERROR(VLOOKUP(ROWS($X$4:X2518),$Q$4:$R$5094,2,FALSE),"")</f>
        <v>Flucarbazone</v>
      </c>
      <c r="Y2518" s="38" t="str">
        <f>IFERROR(VLOOKUP(ROWS($Y$4:Y2518),$P$4:$U$5094,6,FALSE),"")</f>
        <v>145026-88-6</v>
      </c>
      <c r="Z2518" s="38">
        <f>IF(ISNUMBER(SEARCH(Search!$K$21,'Valid Values - Search'!AA2518)),MAX($Z$3:Z2517)+1,0)</f>
        <v>2515</v>
      </c>
      <c r="AA2518" s="64" t="s">
        <v>14069</v>
      </c>
      <c r="AB2518" s="70">
        <v>8305</v>
      </c>
      <c r="AC2518" s="71" t="s">
        <v>1150</v>
      </c>
      <c r="AD2518" s="38" t="str">
        <f>IFERROR(VLOOKUP(ROWS($AD$4:AD2518),$Z$4:$AC$3778,2,FALSE),"")</f>
        <v>Phenol and p-Cresol in Urine by GC/FID (8305 NIOSH)</v>
      </c>
      <c r="AF2518" s="37"/>
    </row>
    <row r="2519" spans="16:32" ht="15" customHeight="1">
      <c r="P2519" s="38">
        <f>IF(ISNUMBER(SEARCH(Search!$K$13,'Valid Values - Search'!U2519)),MAX($P$3:P2518)+1,0)</f>
        <v>2516</v>
      </c>
      <c r="Q2519" s="38">
        <f>IF(ISNUMBER(SEARCH(Search!$K$5,'Valid Values - Search'!R2519)),MAX($Q$3:Q2518)+1,0)</f>
        <v>2516</v>
      </c>
      <c r="R2519" s="64" t="s">
        <v>6190</v>
      </c>
      <c r="S2519" s="70" t="s">
        <v>102</v>
      </c>
      <c r="T2519" s="70" t="s">
        <v>102</v>
      </c>
      <c r="U2519" s="93" t="s">
        <v>10433</v>
      </c>
      <c r="V2519" s="94" t="s">
        <v>8459</v>
      </c>
      <c r="W2519" s="97" t="s">
        <v>6190</v>
      </c>
      <c r="X2519" s="38" t="str">
        <f>IFERROR(VLOOKUP(ROWS($X$4:X2519),$Q$4:$R$5094,2,FALSE),"")</f>
        <v>Flucarbazon-sodium</v>
      </c>
      <c r="Y2519" s="38" t="str">
        <f>IFERROR(VLOOKUP(ROWS($Y$4:Y2519),$P$4:$U$5094,6,FALSE),"")</f>
        <v>181274-17-9</v>
      </c>
      <c r="Z2519" s="38">
        <f>IF(ISNUMBER(SEARCH(Search!$K$21,'Valid Values - Search'!AA2519)),MAX($Z$3:Z2518)+1,0)</f>
        <v>2516</v>
      </c>
      <c r="AA2519" s="64" t="s">
        <v>14070</v>
      </c>
      <c r="AB2519" s="70" t="s">
        <v>2204</v>
      </c>
      <c r="AC2519" s="71" t="s">
        <v>1184</v>
      </c>
      <c r="AD2519" s="38" t="str">
        <f>IFERROR(VLOOKUP(ROWS($AD$4:AD2519),$Z$4:$AC$3778,2,FALSE),"")</f>
        <v>Phenolic Compounds in Water (D1783(A) ASTM)</v>
      </c>
      <c r="AF2519" s="37"/>
    </row>
    <row r="2520" spans="16:32" ht="15" customHeight="1">
      <c r="P2520" s="38">
        <f>IF(ISNUMBER(SEARCH(Search!$K$13,'Valid Values - Search'!U2520)),MAX($P$3:P2519)+1,0)</f>
        <v>2517</v>
      </c>
      <c r="Q2520" s="38">
        <f>IF(ISNUMBER(SEARCH(Search!$K$5,'Valid Values - Search'!R2520)),MAX($Q$3:Q2519)+1,0)</f>
        <v>2517</v>
      </c>
      <c r="R2520" s="64" t="s">
        <v>6192</v>
      </c>
      <c r="S2520" s="70" t="s">
        <v>102</v>
      </c>
      <c r="T2520" s="70" t="s">
        <v>102</v>
      </c>
      <c r="U2520" s="93" t="s">
        <v>10434</v>
      </c>
      <c r="V2520" s="94">
        <v>1019</v>
      </c>
      <c r="W2520" s="97" t="s">
        <v>6192</v>
      </c>
      <c r="X2520" s="38" t="str">
        <f>IFERROR(VLOOKUP(ROWS($X$4:X2520),$Q$4:$R$5094,2,FALSE),"")</f>
        <v>Fluchloralin</v>
      </c>
      <c r="Y2520" s="38" t="str">
        <f>IFERROR(VLOOKUP(ROWS($Y$4:Y2520),$P$4:$U$5094,6,FALSE),"")</f>
        <v>33245-39-5</v>
      </c>
      <c r="Z2520" s="38">
        <f>IF(ISNUMBER(SEARCH(Search!$K$21,'Valid Values - Search'!AA2520)),MAX($Z$3:Z2519)+1,0)</f>
        <v>2517</v>
      </c>
      <c r="AA2520" s="64" t="s">
        <v>14071</v>
      </c>
      <c r="AB2520" s="70" t="s">
        <v>2205</v>
      </c>
      <c r="AC2520" s="71" t="s">
        <v>1184</v>
      </c>
      <c r="AD2520" s="38" t="str">
        <f>IFERROR(VLOOKUP(ROWS($AD$4:AD2520),$Z$4:$AC$3778,2,FALSE),"")</f>
        <v>Phenolic Compounds in Water (D1783(B) ASTM)</v>
      </c>
      <c r="AF2520" s="37"/>
    </row>
    <row r="2521" spans="16:32" ht="15" customHeight="1">
      <c r="P2521" s="38">
        <f>IF(ISNUMBER(SEARCH(Search!$K$13,'Valid Values - Search'!U2521)),MAX($P$3:P2520)+1,0)</f>
        <v>2518</v>
      </c>
      <c r="Q2521" s="38">
        <f>IF(ISNUMBER(SEARCH(Search!$K$5,'Valid Values - Search'!R2521)),MAX($Q$3:Q2520)+1,0)</f>
        <v>2518</v>
      </c>
      <c r="R2521" s="64" t="s">
        <v>6193</v>
      </c>
      <c r="S2521" s="70" t="s">
        <v>102</v>
      </c>
      <c r="T2521" s="70" t="s">
        <v>102</v>
      </c>
      <c r="U2521" s="93" t="s">
        <v>10435</v>
      </c>
      <c r="V2521" s="94">
        <v>17087</v>
      </c>
      <c r="W2521" s="97" t="s">
        <v>6193</v>
      </c>
      <c r="X2521" s="38" t="str">
        <f>IFERROR(VLOOKUP(ROWS($X$4:X2521),$Q$4:$R$5094,2,FALSE),"")</f>
        <v>Flucythrinate</v>
      </c>
      <c r="Y2521" s="38" t="str">
        <f>IFERROR(VLOOKUP(ROWS($Y$4:Y2521),$P$4:$U$5094,6,FALSE),"")</f>
        <v>70124-77-5</v>
      </c>
      <c r="Z2521" s="38">
        <f>IF(ISNUMBER(SEARCH(Search!$K$21,'Valid Values - Search'!AA2521)),MAX($Z$3:Z2520)+1,0)</f>
        <v>2518</v>
      </c>
      <c r="AA2521" s="64" t="s">
        <v>14072</v>
      </c>
      <c r="AB2521" s="70">
        <v>8202</v>
      </c>
      <c r="AC2521" s="71" t="s">
        <v>1151</v>
      </c>
      <c r="AD2521" s="38" t="str">
        <f>IFERROR(VLOOKUP(ROWS($AD$4:AD2521),$Z$4:$AC$3778,2,FALSE),"")</f>
        <v>Phenolphthalein (Total) Acidity of Water (8202 HACH)</v>
      </c>
      <c r="AF2521" s="37"/>
    </row>
    <row r="2522" spans="16:32" ht="15" customHeight="1">
      <c r="P2522" s="38">
        <f>IF(ISNUMBER(SEARCH(Search!$K$13,'Valid Values - Search'!U2522)),MAX($P$3:P2521)+1,0)</f>
        <v>2519</v>
      </c>
      <c r="Q2522" s="38">
        <f>IF(ISNUMBER(SEARCH(Search!$K$5,'Valid Values - Search'!R2522)),MAX($Q$3:Q2521)+1,0)</f>
        <v>2519</v>
      </c>
      <c r="R2522" s="64" t="s">
        <v>6194</v>
      </c>
      <c r="S2522" s="70" t="s">
        <v>102</v>
      </c>
      <c r="T2522" s="70" t="s">
        <v>102</v>
      </c>
      <c r="U2522" s="93" t="s">
        <v>10436</v>
      </c>
      <c r="V2522" s="94">
        <v>1002115</v>
      </c>
      <c r="W2522" s="97" t="s">
        <v>6194</v>
      </c>
      <c r="X2522" s="38" t="str">
        <f>IFERROR(VLOOKUP(ROWS($X$4:X2522),$Q$4:$R$5094,2,FALSE),"")</f>
        <v>Flufenacet</v>
      </c>
      <c r="Y2522" s="38" t="str">
        <f>IFERROR(VLOOKUP(ROWS($Y$4:Y2522),$P$4:$U$5094,6,FALSE),"")</f>
        <v>142459-58-3</v>
      </c>
      <c r="Z2522" s="38">
        <f>IF(ISNUMBER(SEARCH(Search!$K$21,'Valid Values - Search'!AA2522)),MAX($Z$3:Z2521)+1,0)</f>
        <v>2519</v>
      </c>
      <c r="AA2522" s="64" t="s">
        <v>14073</v>
      </c>
      <c r="AB2522" s="70" t="s">
        <v>3662</v>
      </c>
      <c r="AC2522" s="71" t="s">
        <v>1164</v>
      </c>
      <c r="AD2522" s="38" t="str">
        <f>IFERROR(VLOOKUP(ROWS($AD$4:AD2522),$Z$4:$AC$3778,2,FALSE),"")</f>
        <v>Phenolphthalein acidity, methyl orange acidity (SM2310B4d APHA_SM20ED)</v>
      </c>
      <c r="AF2522" s="37"/>
    </row>
    <row r="2523" spans="16:32" ht="15" customHeight="1">
      <c r="P2523" s="38">
        <f>IF(ISNUMBER(SEARCH(Search!$K$13,'Valid Values - Search'!U2523)),MAX($P$3:P2522)+1,0)</f>
        <v>2520</v>
      </c>
      <c r="Q2523" s="38">
        <f>IF(ISNUMBER(SEARCH(Search!$K$5,'Valid Values - Search'!R2523)),MAX($Q$3:Q2522)+1,0)</f>
        <v>2520</v>
      </c>
      <c r="R2523" s="64" t="s">
        <v>6195</v>
      </c>
      <c r="S2523" s="70" t="s">
        <v>102</v>
      </c>
      <c r="T2523" s="70" t="s">
        <v>102</v>
      </c>
      <c r="U2523" s="93" t="s">
        <v>10437</v>
      </c>
      <c r="V2523" s="94">
        <v>1002609</v>
      </c>
      <c r="W2523" s="97" t="s">
        <v>6195</v>
      </c>
      <c r="X2523" s="38" t="str">
        <f>IFERROR(VLOOKUP(ROWS($X$4:X2523),$Q$4:$R$5094,2,FALSE),"")</f>
        <v>Flufenacet OA</v>
      </c>
      <c r="Y2523" s="38" t="str">
        <f>IFERROR(VLOOKUP(ROWS($Y$4:Y2523),$P$4:$U$5094,6,FALSE),"")</f>
        <v>201668-31-7</v>
      </c>
      <c r="Z2523" s="38">
        <f>IF(ISNUMBER(SEARCH(Search!$K$21,'Valid Values - Search'!AA2523)),MAX($Z$3:Z2522)+1,0)</f>
        <v>2520</v>
      </c>
      <c r="AA2523" s="64" t="s">
        <v>14074</v>
      </c>
      <c r="AB2523" s="70">
        <v>8203</v>
      </c>
      <c r="AC2523" s="71" t="s">
        <v>1151</v>
      </c>
      <c r="AD2523" s="38" t="str">
        <f>IFERROR(VLOOKUP(ROWS($AD$4:AD2523),$Z$4:$AC$3778,2,FALSE),"")</f>
        <v>Phenolphthalein and Total Alkalinity by Digital Titrator (8203 HACH)</v>
      </c>
      <c r="AF2523" s="37"/>
    </row>
    <row r="2524" spans="16:32" ht="15" customHeight="1">
      <c r="P2524" s="38">
        <f>IF(ISNUMBER(SEARCH(Search!$K$13,'Valid Values - Search'!U2524)),MAX($P$3:P2523)+1,0)</f>
        <v>2521</v>
      </c>
      <c r="Q2524" s="38">
        <f>IF(ISNUMBER(SEARCH(Search!$K$5,'Valid Values - Search'!R2524)),MAX($Q$3:Q2523)+1,0)</f>
        <v>2521</v>
      </c>
      <c r="R2524" s="64" t="s">
        <v>6196</v>
      </c>
      <c r="S2524" s="70" t="s">
        <v>102</v>
      </c>
      <c r="T2524" s="70" t="s">
        <v>102</v>
      </c>
      <c r="U2524" s="93" t="s">
        <v>10438</v>
      </c>
      <c r="V2524" s="94" t="s">
        <v>8459</v>
      </c>
      <c r="W2524" s="97" t="s">
        <v>6196</v>
      </c>
      <c r="X2524" s="38" t="str">
        <f>IFERROR(VLOOKUP(ROWS($X$4:X2524),$Q$4:$R$5094,2,FALSE),"")</f>
        <v>Flumequine</v>
      </c>
      <c r="Y2524" s="38" t="str">
        <f>IFERROR(VLOOKUP(ROWS($Y$4:Y2524),$P$4:$U$5094,6,FALSE),"")</f>
        <v>42835-25-6</v>
      </c>
      <c r="Z2524" s="38">
        <f>IF(ISNUMBER(SEARCH(Search!$K$21,'Valid Values - Search'!AA2524)),MAX($Z$3:Z2523)+1,0)</f>
        <v>2521</v>
      </c>
      <c r="AA2524" s="64" t="s">
        <v>14075</v>
      </c>
      <c r="AB2524" s="70" t="s">
        <v>3449</v>
      </c>
      <c r="AC2524" s="71" t="s">
        <v>1102</v>
      </c>
      <c r="AD2524" s="38" t="str">
        <f>IFERROR(VLOOKUP(ROWS($AD$4:AD2524),$Z$4:$AC$3778,2,FALSE),"")</f>
        <v>Phenols and Chlorophenols by GC/TCD (PMD-PFH(GC) USEPA)</v>
      </c>
      <c r="AF2524" s="37"/>
    </row>
    <row r="2525" spans="16:32" ht="15" customHeight="1">
      <c r="P2525" s="38">
        <f>IF(ISNUMBER(SEARCH(Search!$K$13,'Valid Values - Search'!U2525)),MAX($P$3:P2524)+1,0)</f>
        <v>2522</v>
      </c>
      <c r="Q2525" s="38">
        <f>IF(ISNUMBER(SEARCH(Search!$K$5,'Valid Values - Search'!R2525)),MAX($Q$3:Q2524)+1,0)</f>
        <v>2522</v>
      </c>
      <c r="R2525" s="64" t="s">
        <v>6197</v>
      </c>
      <c r="S2525" s="70" t="s">
        <v>102</v>
      </c>
      <c r="T2525" s="70" t="s">
        <v>102</v>
      </c>
      <c r="U2525" s="93" t="s">
        <v>10439</v>
      </c>
      <c r="V2525" s="94">
        <v>389231</v>
      </c>
      <c r="W2525" s="97" t="s">
        <v>6197</v>
      </c>
      <c r="X2525" s="38" t="str">
        <f>IFERROR(VLOOKUP(ROWS($X$4:X2525),$Q$4:$R$5094,2,FALSE),"")</f>
        <v>Flumetsulam</v>
      </c>
      <c r="Y2525" s="38" t="str">
        <f>IFERROR(VLOOKUP(ROWS($Y$4:Y2525),$P$4:$U$5094,6,FALSE),"")</f>
        <v>98967-40-9</v>
      </c>
      <c r="Z2525" s="38">
        <f>IF(ISNUMBER(SEARCH(Search!$K$21,'Valid Values - Search'!AA2525)),MAX($Z$3:Z2524)+1,0)</f>
        <v>2522</v>
      </c>
      <c r="AA2525" s="64" t="s">
        <v>14076</v>
      </c>
      <c r="AB2525" s="70" t="s">
        <v>3450</v>
      </c>
      <c r="AC2525" s="71" t="s">
        <v>1102</v>
      </c>
      <c r="AD2525" s="38" t="str">
        <f>IFERROR(VLOOKUP(ROWS($AD$4:AD2525),$Z$4:$AC$3778,2,FALSE),"")</f>
        <v>Phenols and Chlorophenols Technical Data (PMD-PFH(TD) USEPA)</v>
      </c>
      <c r="AF2525" s="37"/>
    </row>
    <row r="2526" spans="16:32" ht="15" customHeight="1">
      <c r="P2526" s="38">
        <f>IF(ISNUMBER(SEARCH(Search!$K$13,'Valid Values - Search'!U2526)),MAX($P$3:P2525)+1,0)</f>
        <v>2523</v>
      </c>
      <c r="Q2526" s="38">
        <f>IF(ISNUMBER(SEARCH(Search!$K$5,'Valid Values - Search'!R2526)),MAX($Q$3:Q2525)+1,0)</f>
        <v>2523</v>
      </c>
      <c r="R2526" s="64" t="s">
        <v>6198</v>
      </c>
      <c r="S2526" s="70" t="s">
        <v>102</v>
      </c>
      <c r="T2526" s="70" t="s">
        <v>102</v>
      </c>
      <c r="U2526" s="93" t="s">
        <v>10440</v>
      </c>
      <c r="V2526" s="94">
        <v>1003731</v>
      </c>
      <c r="W2526" s="97" t="s">
        <v>6198</v>
      </c>
      <c r="X2526" s="38" t="str">
        <f>IFERROR(VLOOKUP(ROWS($X$4:X2526),$Q$4:$R$5094,2,FALSE),"")</f>
        <v>Flunitrazepam</v>
      </c>
      <c r="Y2526" s="38" t="str">
        <f>IFERROR(VLOOKUP(ROWS($Y$4:Y2526),$P$4:$U$5094,6,FALSE),"")</f>
        <v>1622-62-4</v>
      </c>
      <c r="Z2526" s="38">
        <f>IF(ISNUMBER(SEARCH(Search!$K$21,'Valid Values - Search'!AA2526)),MAX($Z$3:Z2525)+1,0)</f>
        <v>2523</v>
      </c>
      <c r="AA2526" s="64" t="s">
        <v>14077</v>
      </c>
      <c r="AB2526" s="70">
        <v>8041</v>
      </c>
      <c r="AC2526" s="71" t="s">
        <v>1102</v>
      </c>
      <c r="AD2526" s="38" t="str">
        <f>IFERROR(VLOOKUP(ROWS($AD$4:AD2526),$Z$4:$AC$3778,2,FALSE),"")</f>
        <v>Phenols by Capillary Column GC (8041 USEPA)</v>
      </c>
      <c r="AF2526" s="37"/>
    </row>
    <row r="2527" spans="16:32" ht="15" customHeight="1">
      <c r="P2527" s="38">
        <f>IF(ISNUMBER(SEARCH(Search!$K$13,'Valid Values - Search'!U2527)),MAX($P$3:P2526)+1,0)</f>
        <v>2524</v>
      </c>
      <c r="Q2527" s="38">
        <f>IF(ISNUMBER(SEARCH(Search!$K$5,'Valid Values - Search'!R2527)),MAX($Q$3:Q2526)+1,0)</f>
        <v>2524</v>
      </c>
      <c r="R2527" s="64" t="s">
        <v>6199</v>
      </c>
      <c r="S2527" s="70" t="s">
        <v>102</v>
      </c>
      <c r="T2527" s="70" t="s">
        <v>102</v>
      </c>
      <c r="U2527" s="93" t="s">
        <v>10441</v>
      </c>
      <c r="V2527" s="94" t="s">
        <v>8459</v>
      </c>
      <c r="W2527" s="97" t="s">
        <v>6199</v>
      </c>
      <c r="X2527" s="38" t="str">
        <f>IFERROR(VLOOKUP(ROWS($X$4:X2527),$Q$4:$R$5094,2,FALSE),"")</f>
        <v>Fluocinonide</v>
      </c>
      <c r="Y2527" s="38" t="str">
        <f>IFERROR(VLOOKUP(ROWS($Y$4:Y2527),$P$4:$U$5094,6,FALSE),"")</f>
        <v>356-12-7</v>
      </c>
      <c r="Z2527" s="38">
        <f>IF(ISNUMBER(SEARCH(Search!$K$21,'Valid Values - Search'!AA2527)),MAX($Z$3:Z2526)+1,0)</f>
        <v>2524</v>
      </c>
      <c r="AA2527" s="64" t="s">
        <v>14078</v>
      </c>
      <c r="AB2527" s="70" t="s">
        <v>1837</v>
      </c>
      <c r="AC2527" s="71" t="s">
        <v>1102</v>
      </c>
      <c r="AD2527" s="38" t="str">
        <f>IFERROR(VLOOKUP(ROWS($AD$4:AD2527),$Z$4:$AC$3778,2,FALSE),"")</f>
        <v>Phenols by Gas Chromatography (8040A(ECD) USEPA)</v>
      </c>
      <c r="AF2527" s="37"/>
    </row>
    <row r="2528" spans="16:32" ht="15" customHeight="1">
      <c r="P2528" s="38">
        <f>IF(ISNUMBER(SEARCH(Search!$K$13,'Valid Values - Search'!U2528)),MAX($P$3:P2527)+1,0)</f>
        <v>2525</v>
      </c>
      <c r="Q2528" s="38">
        <f>IF(ISNUMBER(SEARCH(Search!$K$5,'Valid Values - Search'!R2528)),MAX($Q$3:Q2527)+1,0)</f>
        <v>2525</v>
      </c>
      <c r="R2528" s="64" t="s">
        <v>6200</v>
      </c>
      <c r="S2528" s="70" t="s">
        <v>101</v>
      </c>
      <c r="T2528" s="70" t="s">
        <v>102</v>
      </c>
      <c r="U2528" s="93" t="s">
        <v>8819</v>
      </c>
      <c r="V2528" s="94">
        <v>244</v>
      </c>
      <c r="W2528" s="97" t="s">
        <v>6200</v>
      </c>
      <c r="X2528" s="38" t="str">
        <f>IFERROR(VLOOKUP(ROWS($X$4:X2528),$Q$4:$R$5094,2,FALSE),"")</f>
        <v>Fluometuron</v>
      </c>
      <c r="Y2528" s="38" t="str">
        <f>IFERROR(VLOOKUP(ROWS($Y$4:Y2528),$P$4:$U$5094,6,FALSE),"")</f>
        <v>2164-17-2</v>
      </c>
      <c r="Z2528" s="38">
        <f>IF(ISNUMBER(SEARCH(Search!$K$21,'Valid Values - Search'!AA2528)),MAX($Z$3:Z2527)+1,0)</f>
        <v>2525</v>
      </c>
      <c r="AA2528" s="64" t="s">
        <v>14079</v>
      </c>
      <c r="AB2528" s="70" t="s">
        <v>1838</v>
      </c>
      <c r="AC2528" s="71" t="s">
        <v>1102</v>
      </c>
      <c r="AD2528" s="38" t="str">
        <f>IFERROR(VLOOKUP(ROWS($AD$4:AD2528),$Z$4:$AC$3778,2,FALSE),"")</f>
        <v>Phenols by Gas Chromatography (8040A(FID) USEPA)</v>
      </c>
      <c r="AF2528" s="37"/>
    </row>
    <row r="2529" spans="16:32" ht="15" customHeight="1">
      <c r="P2529" s="38">
        <f>IF(ISNUMBER(SEARCH(Search!$K$13,'Valid Values - Search'!U2529)),MAX($P$3:P2528)+1,0)</f>
        <v>2526</v>
      </c>
      <c r="Q2529" s="38">
        <f>IF(ISNUMBER(SEARCH(Search!$K$5,'Valid Values - Search'!R2529)),MAX($Q$3:Q2528)+1,0)</f>
        <v>2526</v>
      </c>
      <c r="R2529" s="64" t="s">
        <v>6201</v>
      </c>
      <c r="S2529" s="70" t="s">
        <v>101</v>
      </c>
      <c r="T2529" s="70" t="s">
        <v>102</v>
      </c>
      <c r="U2529" s="93" t="s">
        <v>8820</v>
      </c>
      <c r="V2529" s="94">
        <v>337513</v>
      </c>
      <c r="W2529" s="97" t="s">
        <v>6201</v>
      </c>
      <c r="X2529" s="38" t="str">
        <f>IFERROR(VLOOKUP(ROWS($X$4:X2529),$Q$4:$R$5094,2,FALSE),"")</f>
        <v>Fluoranthene</v>
      </c>
      <c r="Y2529" s="38" t="str">
        <f>IFERROR(VLOOKUP(ROWS($Y$4:Y2529),$P$4:$U$5094,6,FALSE),"")</f>
        <v>206-44-0</v>
      </c>
      <c r="Z2529" s="38">
        <f>IF(ISNUMBER(SEARCH(Search!$K$21,'Valid Values - Search'!AA2529)),MAX($Z$3:Z2528)+1,0)</f>
        <v>2526</v>
      </c>
      <c r="AA2529" s="64" t="s">
        <v>14080</v>
      </c>
      <c r="AB2529" s="70" t="s">
        <v>1839</v>
      </c>
      <c r="AC2529" s="71" t="s">
        <v>1102</v>
      </c>
      <c r="AD2529" s="38" t="str">
        <f>IFERROR(VLOOKUP(ROWS($AD$4:AD2529),$Z$4:$AC$3778,2,FALSE),"")</f>
        <v>Phenols by Gas Chromatography (8041A USEPA)</v>
      </c>
      <c r="AF2529" s="37"/>
    </row>
    <row r="2530" spans="16:32" ht="15" customHeight="1">
      <c r="P2530" s="38">
        <f>IF(ISNUMBER(SEARCH(Search!$K$13,'Valid Values - Search'!U2530)),MAX($P$3:P2529)+1,0)</f>
        <v>2527</v>
      </c>
      <c r="Q2530" s="38">
        <f>IF(ISNUMBER(SEARCH(Search!$K$5,'Valid Values - Search'!R2530)),MAX($Q$3:Q2529)+1,0)</f>
        <v>2527</v>
      </c>
      <c r="R2530" s="64" t="s">
        <v>6202</v>
      </c>
      <c r="S2530" s="70" t="s">
        <v>102</v>
      </c>
      <c r="T2530" s="70" t="s">
        <v>102</v>
      </c>
      <c r="U2530" s="93" t="s">
        <v>10442</v>
      </c>
      <c r="V2530" s="94">
        <v>1003820</v>
      </c>
      <c r="W2530" s="97" t="s">
        <v>6202</v>
      </c>
      <c r="X2530" s="38" t="str">
        <f>IFERROR(VLOOKUP(ROWS($X$4:X2530),$Q$4:$R$5094,2,FALSE),"")</f>
        <v>Fluoranthene-1,2,3,4,5,6,7,8,9,10-d10</v>
      </c>
      <c r="Y2530" s="38" t="str">
        <f>IFERROR(VLOOKUP(ROWS($Y$4:Y2530),$P$4:$U$5094,6,FALSE),"")</f>
        <v>93951-69-0</v>
      </c>
      <c r="Z2530" s="38">
        <f>IF(ISNUMBER(SEARCH(Search!$K$21,'Valid Values - Search'!AA2530)),MAX($Z$3:Z2529)+1,0)</f>
        <v>2527</v>
      </c>
      <c r="AA2530" s="64" t="s">
        <v>14081</v>
      </c>
      <c r="AB2530" s="70" t="s">
        <v>3630</v>
      </c>
      <c r="AC2530" s="71" t="s">
        <v>1102</v>
      </c>
      <c r="AD2530" s="38" t="str">
        <f>IFERROR(VLOOKUP(ROWS($AD$4:AD2530),$Z$4:$AC$3778,2,FALSE),"")</f>
        <v>Phenols in Sediment (SFSAS_10 USEPA)</v>
      </c>
      <c r="AF2530" s="37"/>
    </row>
    <row r="2531" spans="16:32" ht="15" customHeight="1">
      <c r="P2531" s="38">
        <f>IF(ISNUMBER(SEARCH(Search!$K$13,'Valid Values - Search'!U2531)),MAX($P$3:P2530)+1,0)</f>
        <v>2528</v>
      </c>
      <c r="Q2531" s="38">
        <f>IF(ISNUMBER(SEARCH(Search!$K$5,'Valid Values - Search'!R2531)),MAX($Q$3:Q2530)+1,0)</f>
        <v>2528</v>
      </c>
      <c r="R2531" s="64" t="s">
        <v>6203</v>
      </c>
      <c r="S2531" s="70" t="s">
        <v>102</v>
      </c>
      <c r="T2531" s="70" t="s">
        <v>102</v>
      </c>
      <c r="U2531" s="93" t="s">
        <v>10442</v>
      </c>
      <c r="V2531" s="94">
        <v>1003820</v>
      </c>
      <c r="W2531" s="97" t="s">
        <v>6203</v>
      </c>
      <c r="X2531" s="38" t="str">
        <f>IFERROR(VLOOKUP(ROWS($X$4:X2531),$Q$4:$R$5094,2,FALSE),"")</f>
        <v>Fluoranthene-d10</v>
      </c>
      <c r="Y2531" s="38" t="str">
        <f>IFERROR(VLOOKUP(ROWS($Y$4:Y2531),$P$4:$U$5094,6,FALSE),"")</f>
        <v>93951-69-0</v>
      </c>
      <c r="Z2531" s="38">
        <f>IF(ISNUMBER(SEARCH(Search!$K$21,'Valid Values - Search'!AA2531)),MAX($Z$3:Z2530)+1,0)</f>
        <v>2528</v>
      </c>
      <c r="AA2531" s="64" t="s">
        <v>14082</v>
      </c>
      <c r="AB2531" s="70" t="s">
        <v>1723</v>
      </c>
      <c r="AC2531" s="71" t="s">
        <v>1102</v>
      </c>
      <c r="AD2531" s="38" t="str">
        <f>IFERROR(VLOOKUP(ROWS($AD$4:AD2531),$Z$4:$AC$3778,2,FALSE),"")</f>
        <v>Phenols in Wastewater by GC/ECD (604(B) USEPA)</v>
      </c>
      <c r="AF2531" s="37"/>
    </row>
    <row r="2532" spans="16:32" ht="15" customHeight="1">
      <c r="P2532" s="38">
        <f>IF(ISNUMBER(SEARCH(Search!$K$13,'Valid Values - Search'!U2532)),MAX($P$3:P2531)+1,0)</f>
        <v>2529</v>
      </c>
      <c r="Q2532" s="38">
        <f>IF(ISNUMBER(SEARCH(Search!$K$5,'Valid Values - Search'!R2532)),MAX($Q$3:Q2531)+1,0)</f>
        <v>2529</v>
      </c>
      <c r="R2532" s="64" t="s">
        <v>6204</v>
      </c>
      <c r="S2532" s="70" t="s">
        <v>102</v>
      </c>
      <c r="T2532" s="70" t="s">
        <v>102</v>
      </c>
      <c r="U2532" s="93" t="s">
        <v>8459</v>
      </c>
      <c r="V2532" s="94">
        <v>16005</v>
      </c>
      <c r="W2532" s="97" t="s">
        <v>6204</v>
      </c>
      <c r="X2532" s="38" t="str">
        <f>IFERROR(VLOOKUP(ROWS($X$4:X2532),$Q$4:$R$5094,2,FALSE),"")</f>
        <v>Fluoranthenes and pyrenes, total</v>
      </c>
      <c r="Y2532" s="38" t="str">
        <f>IFERROR(VLOOKUP(ROWS($Y$4:Y2532),$P$4:$U$5094,6,FALSE),"")</f>
        <v>N/A</v>
      </c>
      <c r="Z2532" s="38">
        <f>IF(ISNUMBER(SEARCH(Search!$K$21,'Valid Values - Search'!AA2532)),MAX($Z$3:Z2531)+1,0)</f>
        <v>2529</v>
      </c>
      <c r="AA2532" s="64" t="s">
        <v>14083</v>
      </c>
      <c r="AB2532" s="70" t="s">
        <v>1722</v>
      </c>
      <c r="AC2532" s="71" t="s">
        <v>1102</v>
      </c>
      <c r="AD2532" s="38" t="str">
        <f>IFERROR(VLOOKUP(ROWS($AD$4:AD2532),$Z$4:$AC$3778,2,FALSE),"")</f>
        <v>Phenols in Wastewater by GC/FID (604(A) USEPA)</v>
      </c>
      <c r="AF2532" s="37"/>
    </row>
    <row r="2533" spans="16:32" ht="15" customHeight="1">
      <c r="P2533" s="38">
        <f>IF(ISNUMBER(SEARCH(Search!$K$13,'Valid Values - Search'!U2533)),MAX($P$3:P2532)+1,0)</f>
        <v>2530</v>
      </c>
      <c r="Q2533" s="38">
        <f>IF(ISNUMBER(SEARCH(Search!$K$5,'Valid Values - Search'!R2533)),MAX($Q$3:Q2532)+1,0)</f>
        <v>2530</v>
      </c>
      <c r="R2533" s="64" t="s">
        <v>6205</v>
      </c>
      <c r="S2533" s="70" t="s">
        <v>101</v>
      </c>
      <c r="T2533" s="70" t="s">
        <v>102</v>
      </c>
      <c r="U2533" s="93" t="s">
        <v>8821</v>
      </c>
      <c r="V2533" s="94">
        <v>337511</v>
      </c>
      <c r="W2533" s="97" t="s">
        <v>6205</v>
      </c>
      <c r="X2533" s="38" t="str">
        <f>IFERROR(VLOOKUP(ROWS($X$4:X2533),$Q$4:$R$5094,2,FALSE),"")</f>
        <v>Fluorene</v>
      </c>
      <c r="Y2533" s="38" t="str">
        <f>IFERROR(VLOOKUP(ROWS($Y$4:Y2533),$P$4:$U$5094,6,FALSE),"")</f>
        <v>86-73-7</v>
      </c>
      <c r="Z2533" s="38">
        <f>IF(ISNUMBER(SEARCH(Search!$K$21,'Valid Values - Search'!AA2533)),MAX($Z$3:Z2532)+1,0)</f>
        <v>2530</v>
      </c>
      <c r="AA2533" s="64" t="s">
        <v>14084</v>
      </c>
      <c r="AB2533" s="70">
        <v>8047</v>
      </c>
      <c r="AC2533" s="71" t="s">
        <v>1151</v>
      </c>
      <c r="AD2533" s="38" t="str">
        <f>IFERROR(VLOOKUP(ROWS($AD$4:AD2533),$Z$4:$AC$3778,2,FALSE),"")</f>
        <v>Phenols in Water (8047 HACH)</v>
      </c>
      <c r="AF2533" s="37"/>
    </row>
    <row r="2534" spans="16:32" ht="15" customHeight="1">
      <c r="P2534" s="38">
        <f>IF(ISNUMBER(SEARCH(Search!$K$13,'Valid Values - Search'!U2534)),MAX($P$3:P2533)+1,0)</f>
        <v>2531</v>
      </c>
      <c r="Q2534" s="38">
        <f>IF(ISNUMBER(SEARCH(Search!$K$5,'Valid Values - Search'!R2534)),MAX($Q$3:Q2533)+1,0)</f>
        <v>2531</v>
      </c>
      <c r="R2534" s="64" t="s">
        <v>6206</v>
      </c>
      <c r="S2534" s="70" t="s">
        <v>102</v>
      </c>
      <c r="T2534" s="70" t="s">
        <v>102</v>
      </c>
      <c r="U2534" s="93" t="s">
        <v>10443</v>
      </c>
      <c r="V2534" s="94" t="s">
        <v>8459</v>
      </c>
      <c r="W2534" s="97" t="s">
        <v>6206</v>
      </c>
      <c r="X2534" s="38" t="str">
        <f>IFERROR(VLOOKUP(ROWS($X$4:X2534),$Q$4:$R$5094,2,FALSE),"")</f>
        <v>Fluorene-d10</v>
      </c>
      <c r="Y2534" s="38" t="str">
        <f>IFERROR(VLOOKUP(ROWS($Y$4:Y2534),$P$4:$U$5094,6,FALSE),"")</f>
        <v>81103-79-9</v>
      </c>
      <c r="Z2534" s="38">
        <f>IF(ISNUMBER(SEARCH(Search!$K$21,'Valid Values - Search'!AA2534)),MAX($Z$3:Z2533)+1,0)</f>
        <v>2531</v>
      </c>
      <c r="AA2534" s="64" t="s">
        <v>14085</v>
      </c>
      <c r="AB2534" s="70" t="s">
        <v>3101</v>
      </c>
      <c r="AC2534" s="71" t="s">
        <v>1102</v>
      </c>
      <c r="AD2534" s="38" t="str">
        <f>IFERROR(VLOOKUP(ROWS($AD$4:AD2534),$Z$4:$AC$3778,2,FALSE),"")</f>
        <v>Phenols in Water and Soil by GC (O-005-1 USEPA)</v>
      </c>
      <c r="AF2534" s="37"/>
    </row>
    <row r="2535" spans="16:32" ht="15" customHeight="1">
      <c r="P2535" s="38">
        <f>IF(ISNUMBER(SEARCH(Search!$K$13,'Valid Values - Search'!U2535)),MAX($P$3:P2534)+1,0)</f>
        <v>2532</v>
      </c>
      <c r="Q2535" s="38">
        <f>IF(ISNUMBER(SEARCH(Search!$K$5,'Valid Values - Search'!R2535)),MAX($Q$3:Q2534)+1,0)</f>
        <v>2532</v>
      </c>
      <c r="R2535" s="64" t="s">
        <v>6207</v>
      </c>
      <c r="S2535" s="70" t="s">
        <v>102</v>
      </c>
      <c r="T2535" s="70" t="s">
        <v>102</v>
      </c>
      <c r="U2535" s="93">
        <v>153954</v>
      </c>
      <c r="V2535" s="94">
        <v>1000569</v>
      </c>
      <c r="W2535" s="97" t="s">
        <v>6207</v>
      </c>
      <c r="X2535" s="38" t="str">
        <f>IFERROR(VLOOKUP(ROWS($X$4:X2535),$Q$4:$R$5094,2,FALSE),"")</f>
        <v>Fluorescein</v>
      </c>
      <c r="Y2535" s="38">
        <f>IFERROR(VLOOKUP(ROWS($Y$4:Y2535),$P$4:$U$5094,6,FALSE),"")</f>
        <v>153954</v>
      </c>
      <c r="Z2535" s="38">
        <f>IF(ISNUMBER(SEARCH(Search!$K$21,'Valid Values - Search'!AA2535)),MAX($Z$3:Z2534)+1,0)</f>
        <v>2532</v>
      </c>
      <c r="AA2535" s="64" t="s">
        <v>14086</v>
      </c>
      <c r="AB2535" s="70" t="s">
        <v>1756</v>
      </c>
      <c r="AC2535" s="71" t="s">
        <v>1156</v>
      </c>
      <c r="AD2535" s="38" t="str">
        <f>IFERROR(VLOOKUP(ROWS($AD$4:AD2535),$Z$4:$AC$3778,2,FALSE),"")</f>
        <v>Phenols in Water by Gas Chromatography (6420-BA APHA)</v>
      </c>
      <c r="AF2535" s="37"/>
    </row>
    <row r="2536" spans="16:32" ht="15" customHeight="1">
      <c r="P2536" s="38">
        <f>IF(ISNUMBER(SEARCH(Search!$K$13,'Valid Values - Search'!U2536)),MAX($P$3:P2535)+1,0)</f>
        <v>2533</v>
      </c>
      <c r="Q2536" s="38">
        <f>IF(ISNUMBER(SEARCH(Search!$K$5,'Valid Values - Search'!R2536)),MAX($Q$3:Q2535)+1,0)</f>
        <v>2533</v>
      </c>
      <c r="R2536" s="64" t="s">
        <v>6208</v>
      </c>
      <c r="S2536" s="70" t="s">
        <v>101</v>
      </c>
      <c r="T2536" s="70" t="s">
        <v>102</v>
      </c>
      <c r="U2536" s="93" t="s">
        <v>8944</v>
      </c>
      <c r="V2536" s="94">
        <v>249</v>
      </c>
      <c r="W2536" s="97" t="s">
        <v>6208</v>
      </c>
      <c r="X2536" s="38" t="str">
        <f>IFERROR(VLOOKUP(ROWS($X$4:X2536),$Q$4:$R$5094,2,FALSE),"")</f>
        <v>Fluoride</v>
      </c>
      <c r="Y2536" s="38" t="str">
        <f>IFERROR(VLOOKUP(ROWS($Y$4:Y2536),$P$4:$U$5094,6,FALSE),"")</f>
        <v>16984-48-8</v>
      </c>
      <c r="Z2536" s="38">
        <f>IF(ISNUMBER(SEARCH(Search!$K$21,'Valid Values - Search'!AA2536)),MAX($Z$3:Z2535)+1,0)</f>
        <v>2533</v>
      </c>
      <c r="AA2536" s="64" t="s">
        <v>14087</v>
      </c>
      <c r="AB2536" s="70" t="s">
        <v>1757</v>
      </c>
      <c r="AC2536" s="71" t="s">
        <v>1156</v>
      </c>
      <c r="AD2536" s="38" t="str">
        <f>IFERROR(VLOOKUP(ROWS($AD$4:AD2536),$Z$4:$AC$3778,2,FALSE),"")</f>
        <v>Phenols in Water by Gas Chromatography (6420-BB APHA)</v>
      </c>
      <c r="AF2536" s="37"/>
    </row>
    <row r="2537" spans="16:32" ht="15" customHeight="1">
      <c r="P2537" s="38">
        <f>IF(ISNUMBER(SEARCH(Search!$K$13,'Valid Values - Search'!U2537)),MAX($P$3:P2536)+1,0)</f>
        <v>2534</v>
      </c>
      <c r="Q2537" s="38">
        <f>IF(ISNUMBER(SEARCH(Search!$K$5,'Valid Values - Search'!R2537)),MAX($Q$3:Q2536)+1,0)</f>
        <v>2534</v>
      </c>
      <c r="R2537" s="64" t="s">
        <v>6209</v>
      </c>
      <c r="S2537" s="70" t="s">
        <v>102</v>
      </c>
      <c r="T2537" s="70" t="s">
        <v>102</v>
      </c>
      <c r="U2537" s="93" t="s">
        <v>10444</v>
      </c>
      <c r="V2537" s="94">
        <v>1022</v>
      </c>
      <c r="W2537" s="97" t="s">
        <v>6209</v>
      </c>
      <c r="X2537" s="38" t="str">
        <f>IFERROR(VLOOKUP(ROWS($X$4:X2537),$Q$4:$R$5094,2,FALSE),"")</f>
        <v>Fluorine</v>
      </c>
      <c r="Y2537" s="38" t="str">
        <f>IFERROR(VLOOKUP(ROWS($Y$4:Y2537),$P$4:$U$5094,6,FALSE),"")</f>
        <v>7782-41-4</v>
      </c>
      <c r="Z2537" s="38">
        <f>IF(ISNUMBER(SEARCH(Search!$K$21,'Valid Values - Search'!AA2537)),MAX($Z$3:Z2536)+1,0)</f>
        <v>2534</v>
      </c>
      <c r="AA2537" s="64" t="s">
        <v>14088</v>
      </c>
      <c r="AB2537" s="70" t="s">
        <v>1758</v>
      </c>
      <c r="AC2537" s="71" t="s">
        <v>1156</v>
      </c>
      <c r="AD2537" s="38" t="str">
        <f>IFERROR(VLOOKUP(ROWS($AD$4:AD2537),$Z$4:$AC$3778,2,FALSE),"")</f>
        <v>Phenols in Water by Gas Chromatography (6420-C APHA)</v>
      </c>
      <c r="AF2537" s="37"/>
    </row>
    <row r="2538" spans="16:32" ht="15" customHeight="1">
      <c r="P2538" s="38">
        <f>IF(ISNUMBER(SEARCH(Search!$K$13,'Valid Values - Search'!U2538)),MAX($P$3:P2537)+1,0)</f>
        <v>2535</v>
      </c>
      <c r="Q2538" s="38">
        <f>IF(ISNUMBER(SEARCH(Search!$K$5,'Valid Values - Search'!R2538)),MAX($Q$3:Q2537)+1,0)</f>
        <v>2535</v>
      </c>
      <c r="R2538" s="64" t="s">
        <v>6210</v>
      </c>
      <c r="S2538" s="70" t="s">
        <v>102</v>
      </c>
      <c r="T2538" s="70" t="s">
        <v>102</v>
      </c>
      <c r="U2538" s="93" t="s">
        <v>10445</v>
      </c>
      <c r="V2538" s="94">
        <v>1023</v>
      </c>
      <c r="W2538" s="97" t="s">
        <v>6210</v>
      </c>
      <c r="X2538" s="38" t="str">
        <f>IFERROR(VLOOKUP(ROWS($X$4:X2538),$Q$4:$R$5094,2,FALSE),"")</f>
        <v>Fluorobenzene</v>
      </c>
      <c r="Y2538" s="38" t="str">
        <f>IFERROR(VLOOKUP(ROWS($Y$4:Y2538),$P$4:$U$5094,6,FALSE),"")</f>
        <v>462-06-6</v>
      </c>
      <c r="Z2538" s="38">
        <f>IF(ISNUMBER(SEARCH(Search!$K$21,'Valid Values - Search'!AA2538)),MAX($Z$3:Z2537)+1,0)</f>
        <v>2535</v>
      </c>
      <c r="AA2538" s="64" t="s">
        <v>14089</v>
      </c>
      <c r="AB2538" s="70" t="s">
        <v>2231</v>
      </c>
      <c r="AC2538" s="71" t="s">
        <v>1184</v>
      </c>
      <c r="AD2538" s="38" t="str">
        <f>IFERROR(VLOOKUP(ROWS($AD$4:AD2538),$Z$4:$AC$3778,2,FALSE),"")</f>
        <v>Phenols in Water by Gas-Liquid Chromatograph (D2580 ASTM)</v>
      </c>
      <c r="AF2538" s="37"/>
    </row>
    <row r="2539" spans="16:32" ht="15" customHeight="1">
      <c r="P2539" s="38">
        <f>IF(ISNUMBER(SEARCH(Search!$K$13,'Valid Values - Search'!U2539)),MAX($P$3:P2538)+1,0)</f>
        <v>2536</v>
      </c>
      <c r="Q2539" s="38">
        <f>IF(ISNUMBER(SEARCH(Search!$K$5,'Valid Values - Search'!R2539)),MAX($Q$3:Q2538)+1,0)</f>
        <v>2536</v>
      </c>
      <c r="R2539" s="64" t="s">
        <v>6211</v>
      </c>
      <c r="S2539" s="70" t="s">
        <v>102</v>
      </c>
      <c r="T2539" s="70" t="s">
        <v>102</v>
      </c>
      <c r="U2539" s="93" t="s">
        <v>10446</v>
      </c>
      <c r="V2539" s="94">
        <v>1020</v>
      </c>
      <c r="W2539" s="97" t="s">
        <v>6211</v>
      </c>
      <c r="X2539" s="38" t="str">
        <f>IFERROR(VLOOKUP(ROWS($X$4:X2539),$Q$4:$R$5094,2,FALSE),"")</f>
        <v>Fluoroboric acid</v>
      </c>
      <c r="Y2539" s="38" t="str">
        <f>IFERROR(VLOOKUP(ROWS($Y$4:Y2539),$P$4:$U$5094,6,FALSE),"")</f>
        <v>16872-11-0</v>
      </c>
      <c r="Z2539" s="38">
        <f>IF(ISNUMBER(SEARCH(Search!$K$21,'Valid Values - Search'!AA2539)),MAX($Z$3:Z2538)+1,0)</f>
        <v>2536</v>
      </c>
      <c r="AA2539" s="64" t="s">
        <v>14090</v>
      </c>
      <c r="AB2539" s="70">
        <v>528</v>
      </c>
      <c r="AC2539" s="71" t="s">
        <v>1102</v>
      </c>
      <c r="AD2539" s="38" t="str">
        <f>IFERROR(VLOOKUP(ROWS($AD$4:AD2539),$Z$4:$AC$3778,2,FALSE),"")</f>
        <v>Phenols in Water by GC/MS (528 USEPA)</v>
      </c>
      <c r="AF2539" s="37"/>
    </row>
    <row r="2540" spans="16:32" ht="15" customHeight="1">
      <c r="P2540" s="38">
        <f>IF(ISNUMBER(SEARCH(Search!$K$13,'Valid Values - Search'!U2540)),MAX($P$3:P2539)+1,0)</f>
        <v>2537</v>
      </c>
      <c r="Q2540" s="38">
        <f>IF(ISNUMBER(SEARCH(Search!$K$5,'Valid Values - Search'!R2540)),MAX($Q$3:Q2539)+1,0)</f>
        <v>2537</v>
      </c>
      <c r="R2540" s="64" t="s">
        <v>8470</v>
      </c>
      <c r="S2540" s="70" t="s">
        <v>101</v>
      </c>
      <c r="T2540" s="70" t="s">
        <v>102</v>
      </c>
      <c r="U2540" s="93" t="s">
        <v>10015</v>
      </c>
      <c r="V2540" s="94" t="s">
        <v>8459</v>
      </c>
      <c r="W2540" s="97" t="s">
        <v>8470</v>
      </c>
      <c r="X2540" s="38" t="str">
        <f>IFERROR(VLOOKUP(ROWS($X$4:X2540),$Q$4:$R$5094,2,FALSE),"")</f>
        <v>Fluorotrichloromethane</v>
      </c>
      <c r="Y2540" s="38" t="str">
        <f>IFERROR(VLOOKUP(ROWS($Y$4:Y2540),$P$4:$U$5094,6,FALSE),"")</f>
        <v>75-69-4</v>
      </c>
      <c r="Z2540" s="38">
        <f>IF(ISNUMBER(SEARCH(Search!$K$21,'Valid Values - Search'!AA2540)),MAX($Z$3:Z2539)+1,0)</f>
        <v>2537</v>
      </c>
      <c r="AA2540" s="64" t="s">
        <v>14091</v>
      </c>
      <c r="AB2540" s="70" t="s">
        <v>1759</v>
      </c>
      <c r="AC2540" s="71" t="s">
        <v>1156</v>
      </c>
      <c r="AD2540" s="38" t="str">
        <f>IFERROR(VLOOKUP(ROWS($AD$4:AD2540),$Z$4:$AC$3778,2,FALSE),"")</f>
        <v>Phenols in Water by Liquid-Liquid Extraction GC (6420B APHA)</v>
      </c>
      <c r="AF2540" s="37"/>
    </row>
    <row r="2541" spans="16:32" ht="15" customHeight="1">
      <c r="P2541" s="38">
        <f>IF(ISNUMBER(SEARCH(Search!$K$13,'Valid Values - Search'!U2541)),MAX($P$3:P2540)+1,0)</f>
        <v>2538</v>
      </c>
      <c r="Q2541" s="38">
        <f>IF(ISNUMBER(SEARCH(Search!$K$5,'Valid Values - Search'!R2541)),MAX($Q$3:Q2540)+1,0)</f>
        <v>2538</v>
      </c>
      <c r="R2541" s="64" t="s">
        <v>6212</v>
      </c>
      <c r="S2541" s="70" t="s">
        <v>102</v>
      </c>
      <c r="T2541" s="70" t="s">
        <v>102</v>
      </c>
      <c r="U2541" s="93" t="s">
        <v>10447</v>
      </c>
      <c r="V2541" s="94">
        <v>15914</v>
      </c>
      <c r="W2541" s="97" t="s">
        <v>6212</v>
      </c>
      <c r="X2541" s="38" t="str">
        <f>IFERROR(VLOOKUP(ROWS($X$4:X2541),$Q$4:$R$5094,2,FALSE),"")</f>
        <v>Fluorotrimethylsilane</v>
      </c>
      <c r="Y2541" s="38" t="str">
        <f>IFERROR(VLOOKUP(ROWS($Y$4:Y2541),$P$4:$U$5094,6,FALSE),"")</f>
        <v>420-56-4</v>
      </c>
      <c r="Z2541" s="38">
        <f>IF(ISNUMBER(SEARCH(Search!$K$21,'Valid Values - Search'!AA2541)),MAX($Z$3:Z2540)+1,0)</f>
        <v>2538</v>
      </c>
      <c r="AA2541" s="64" t="s">
        <v>14092</v>
      </c>
      <c r="AB2541" s="70" t="s">
        <v>1692</v>
      </c>
      <c r="AC2541" s="71" t="s">
        <v>1156</v>
      </c>
      <c r="AD2541" s="38" t="str">
        <f>IFERROR(VLOOKUP(ROWS($AD$4:AD2541),$Z$4:$AC$3778,2,FALSE),"")</f>
        <v>Phenols in Water by Spectrophotometry- Chloroform Extraction Method (5530-C APHA)</v>
      </c>
      <c r="AF2541" s="37"/>
    </row>
    <row r="2542" spans="16:32" ht="15" customHeight="1">
      <c r="P2542" s="38">
        <f>IF(ISNUMBER(SEARCH(Search!$K$13,'Valid Values - Search'!U2542)),MAX($P$3:P2541)+1,0)</f>
        <v>2539</v>
      </c>
      <c r="Q2542" s="38">
        <f>IF(ISNUMBER(SEARCH(Search!$K$5,'Valid Values - Search'!R2542)),MAX($Q$3:Q2541)+1,0)</f>
        <v>2539</v>
      </c>
      <c r="R2542" s="64" t="s">
        <v>6213</v>
      </c>
      <c r="S2542" s="70" t="s">
        <v>102</v>
      </c>
      <c r="T2542" s="70" t="s">
        <v>102</v>
      </c>
      <c r="U2542" s="93" t="s">
        <v>10448</v>
      </c>
      <c r="V2542" s="94" t="s">
        <v>8459</v>
      </c>
      <c r="W2542" s="97" t="s">
        <v>6213</v>
      </c>
      <c r="X2542" s="38" t="str">
        <f>IFERROR(VLOOKUP(ROWS($X$4:X2542),$Q$4:$R$5094,2,FALSE),"")</f>
        <v>Fluoxetine</v>
      </c>
      <c r="Y2542" s="38" t="str">
        <f>IFERROR(VLOOKUP(ROWS($Y$4:Y2542),$P$4:$U$5094,6,FALSE),"")</f>
        <v>54910-89-3</v>
      </c>
      <c r="Z2542" s="38">
        <f>IF(ISNUMBER(SEARCH(Search!$K$21,'Valid Values - Search'!AA2542)),MAX($Z$3:Z2541)+1,0)</f>
        <v>2539</v>
      </c>
      <c r="AA2542" s="64" t="s">
        <v>14093</v>
      </c>
      <c r="AB2542" s="70" t="s">
        <v>1693</v>
      </c>
      <c r="AC2542" s="71" t="s">
        <v>1156</v>
      </c>
      <c r="AD2542" s="38" t="str">
        <f>IFERROR(VLOOKUP(ROWS($AD$4:AD2542),$Z$4:$AC$3778,2,FALSE),"")</f>
        <v>Phenols in Water by Spectrophotometry- Direct Photometric Method (5530-D APHA)</v>
      </c>
      <c r="AF2542" s="37"/>
    </row>
    <row r="2543" spans="16:32" ht="15" customHeight="1">
      <c r="P2543" s="38">
        <f>IF(ISNUMBER(SEARCH(Search!$K$13,'Valid Values - Search'!U2543)),MAX($P$3:P2542)+1,0)</f>
        <v>2540</v>
      </c>
      <c r="Q2543" s="38">
        <f>IF(ISNUMBER(SEARCH(Search!$K$5,'Valid Values - Search'!R2543)),MAX($Q$3:Q2542)+1,0)</f>
        <v>2540</v>
      </c>
      <c r="R2543" s="64" t="s">
        <v>6214</v>
      </c>
      <c r="S2543" s="70" t="s">
        <v>102</v>
      </c>
      <c r="T2543" s="70" t="s">
        <v>102</v>
      </c>
      <c r="U2543" s="93" t="s">
        <v>10449</v>
      </c>
      <c r="V2543" s="94">
        <v>323247</v>
      </c>
      <c r="W2543" s="97" t="s">
        <v>6214</v>
      </c>
      <c r="X2543" s="38" t="str">
        <f>IFERROR(VLOOKUP(ROWS($X$4:X2543),$Q$4:$R$5094,2,FALSE),"")</f>
        <v>Fluoxetine hydrochloride</v>
      </c>
      <c r="Y2543" s="38" t="str">
        <f>IFERROR(VLOOKUP(ROWS($Y$4:Y2543),$P$4:$U$5094,6,FALSE),"")</f>
        <v>59333-64-7</v>
      </c>
      <c r="Z2543" s="38">
        <f>IF(ISNUMBER(SEARCH(Search!$K$21,'Valid Values - Search'!AA2543)),MAX($Z$3:Z2542)+1,0)</f>
        <v>2540</v>
      </c>
      <c r="AA2543" s="64" t="s">
        <v>14094</v>
      </c>
      <c r="AB2543" s="70">
        <v>604</v>
      </c>
      <c r="AC2543" s="71" t="s">
        <v>1102</v>
      </c>
      <c r="AD2543" s="38" t="str">
        <f>IFERROR(VLOOKUP(ROWS($AD$4:AD2543),$Z$4:$AC$3778,2,FALSE),"")</f>
        <v>Phenols in Water Using GCECD/FID (604 USEPA)</v>
      </c>
      <c r="AF2543" s="37"/>
    </row>
    <row r="2544" spans="16:32" ht="15" customHeight="1">
      <c r="P2544" s="38">
        <f>IF(ISNUMBER(SEARCH(Search!$K$13,'Valid Values - Search'!U2544)),MAX($P$3:P2543)+1,0)</f>
        <v>2541</v>
      </c>
      <c r="Q2544" s="38">
        <f>IF(ISNUMBER(SEARCH(Search!$K$5,'Valid Values - Search'!R2544)),MAX($Q$3:Q2543)+1,0)</f>
        <v>2541</v>
      </c>
      <c r="R2544" s="64" t="s">
        <v>6215</v>
      </c>
      <c r="S2544" s="70" t="s">
        <v>102</v>
      </c>
      <c r="T2544" s="70" t="s">
        <v>102</v>
      </c>
      <c r="U2544" s="93" t="s">
        <v>10450</v>
      </c>
      <c r="V2544" s="94" t="s">
        <v>8459</v>
      </c>
      <c r="W2544" s="97" t="s">
        <v>6215</v>
      </c>
      <c r="X2544" s="38" t="str">
        <f>IFERROR(VLOOKUP(ROWS($X$4:X2544),$Q$4:$R$5094,2,FALSE),"")</f>
        <v>Fluoxetine-d5</v>
      </c>
      <c r="Y2544" s="38" t="str">
        <f>IFERROR(VLOOKUP(ROWS($Y$4:Y2544),$P$4:$U$5094,6,FALSE),"")</f>
        <v>1173020-43-3</v>
      </c>
      <c r="Z2544" s="38">
        <f>IF(ISNUMBER(SEARCH(Search!$K$21,'Valid Values - Search'!AA2544)),MAX($Z$3:Z2543)+1,0)</f>
        <v>2541</v>
      </c>
      <c r="AA2544" s="64" t="s">
        <v>14095</v>
      </c>
      <c r="AB2544" s="70" t="s">
        <v>3451</v>
      </c>
      <c r="AC2544" s="71" t="s">
        <v>1102</v>
      </c>
      <c r="AD2544" s="38" t="str">
        <f>IFERROR(VLOOKUP(ROWS($AD$4:AD2544),$Z$4:$AC$3778,2,FALSE),"")</f>
        <v>Phenothiazine by IR Spectroscopy (PMD-PFI USEPA)</v>
      </c>
      <c r="AF2544" s="37"/>
    </row>
    <row r="2545" spans="16:32" ht="15" customHeight="1">
      <c r="P2545" s="38">
        <f>IF(ISNUMBER(SEARCH(Search!$K$13,'Valid Values - Search'!U2545)),MAX($P$3:P2544)+1,0)</f>
        <v>2542</v>
      </c>
      <c r="Q2545" s="38">
        <f>IF(ISNUMBER(SEARCH(Search!$K$5,'Valid Values - Search'!R2545)),MAX($Q$3:Q2544)+1,0)</f>
        <v>2542</v>
      </c>
      <c r="R2545" s="64" t="s">
        <v>6216</v>
      </c>
      <c r="S2545" s="70" t="s">
        <v>102</v>
      </c>
      <c r="T2545" s="70" t="s">
        <v>102</v>
      </c>
      <c r="U2545" s="93" t="s">
        <v>8459</v>
      </c>
      <c r="V2545" s="94">
        <v>1003807</v>
      </c>
      <c r="W2545" s="97" t="s">
        <v>6216</v>
      </c>
      <c r="X2545" s="38" t="str">
        <f>IFERROR(VLOOKUP(ROWS($X$4:X2545),$Q$4:$R$5094,2,FALSE),"")</f>
        <v>Fluoxetine-D6</v>
      </c>
      <c r="Y2545" s="38" t="str">
        <f>IFERROR(VLOOKUP(ROWS($Y$4:Y2545),$P$4:$U$5094,6,FALSE),"")</f>
        <v>N/A</v>
      </c>
      <c r="Z2545" s="38">
        <f>IF(ISNUMBER(SEARCH(Search!$K$21,'Valid Values - Search'!AA2545)),MAX($Z$3:Z2544)+1,0)</f>
        <v>2542</v>
      </c>
      <c r="AA2545" s="64" t="s">
        <v>14096</v>
      </c>
      <c r="AB2545" s="70">
        <v>1658</v>
      </c>
      <c r="AC2545" s="71" t="s">
        <v>1102</v>
      </c>
      <c r="AD2545" s="38" t="str">
        <f>IFERROR(VLOOKUP(ROWS($AD$4:AD2545),$Z$4:$AC$3778,2,FALSE),"")</f>
        <v>Phenoxy-Acid Herbicides in Wastewater (1658 USEPA)</v>
      </c>
      <c r="AF2545" s="37"/>
    </row>
    <row r="2546" spans="16:32" ht="15" customHeight="1">
      <c r="P2546" s="38">
        <f>IF(ISNUMBER(SEARCH(Search!$K$13,'Valid Values - Search'!U2546)),MAX($P$3:P2545)+1,0)</f>
        <v>2543</v>
      </c>
      <c r="Q2546" s="38">
        <f>IF(ISNUMBER(SEARCH(Search!$K$5,'Valid Values - Search'!R2546)),MAX($Q$3:Q2545)+1,0)</f>
        <v>2543</v>
      </c>
      <c r="R2546" s="64" t="s">
        <v>6217</v>
      </c>
      <c r="S2546" s="70" t="s">
        <v>102</v>
      </c>
      <c r="T2546" s="70" t="s">
        <v>102</v>
      </c>
      <c r="U2546" s="93" t="s">
        <v>10451</v>
      </c>
      <c r="V2546" s="94">
        <v>1003864</v>
      </c>
      <c r="W2546" s="97" t="s">
        <v>6217</v>
      </c>
      <c r="X2546" s="38" t="str">
        <f>IFERROR(VLOOKUP(ROWS($X$4:X2546),$Q$4:$R$5094,2,FALSE),"")</f>
        <v>Flurazepam</v>
      </c>
      <c r="Y2546" s="38" t="str">
        <f>IFERROR(VLOOKUP(ROWS($Y$4:Y2546),$P$4:$U$5094,6,FALSE),"")</f>
        <v>17617-23-1</v>
      </c>
      <c r="Z2546" s="38">
        <f>IF(ISNUMBER(SEARCH(Search!$K$21,'Valid Values - Search'!AA2546)),MAX($Z$3:Z2545)+1,0)</f>
        <v>2543</v>
      </c>
      <c r="AA2546" s="64" t="s">
        <v>14097</v>
      </c>
      <c r="AB2546" s="70" t="s">
        <v>3202</v>
      </c>
      <c r="AC2546" s="71" t="s">
        <v>1102</v>
      </c>
      <c r="AD2546" s="38" t="str">
        <f>IFERROR(VLOOKUP(ROWS($AD$4:AD2546),$Z$4:$AC$3778,2,FALSE),"")</f>
        <v>Phenoxyherbicides in Soil/Sediment (P-007-1 USEPA)</v>
      </c>
      <c r="AF2546" s="37"/>
    </row>
    <row r="2547" spans="16:32" ht="15" customHeight="1">
      <c r="P2547" s="38">
        <f>IF(ISNUMBER(SEARCH(Search!$K$13,'Valid Values - Search'!U2547)),MAX($P$3:P2546)+1,0)</f>
        <v>2544</v>
      </c>
      <c r="Q2547" s="38">
        <f>IF(ISNUMBER(SEARCH(Search!$K$5,'Valid Values - Search'!R2547)),MAX($Q$3:Q2546)+1,0)</f>
        <v>2544</v>
      </c>
      <c r="R2547" s="64" t="s">
        <v>6218</v>
      </c>
      <c r="S2547" s="70" t="s">
        <v>101</v>
      </c>
      <c r="T2547" s="70" t="s">
        <v>102</v>
      </c>
      <c r="U2547" s="93" t="s">
        <v>8822</v>
      </c>
      <c r="V2547" s="94">
        <v>1025</v>
      </c>
      <c r="W2547" s="97" t="s">
        <v>6218</v>
      </c>
      <c r="X2547" s="38" t="str">
        <f>IFERROR(VLOOKUP(ROWS($X$4:X2547),$Q$4:$R$5094,2,FALSE),"")</f>
        <v>Fluridone</v>
      </c>
      <c r="Y2547" s="38" t="str">
        <f>IFERROR(VLOOKUP(ROWS($Y$4:Y2547),$P$4:$U$5094,6,FALSE),"")</f>
        <v>59756-60-4</v>
      </c>
      <c r="Z2547" s="38">
        <f>IF(ISNUMBER(SEARCH(Search!$K$21,'Valid Values - Search'!AA2547)),MAX($Z$3:Z2546)+1,0)</f>
        <v>2544</v>
      </c>
      <c r="AA2547" s="64" t="s">
        <v>14098</v>
      </c>
      <c r="AB2547" s="70" t="s">
        <v>3203</v>
      </c>
      <c r="AC2547" s="71" t="s">
        <v>1102</v>
      </c>
      <c r="AD2547" s="38" t="str">
        <f>IFERROR(VLOOKUP(ROWS($AD$4:AD2547),$Z$4:$AC$3778,2,FALSE),"")</f>
        <v>Phenoxyherbicides in Water (P-008-1 USEPA)</v>
      </c>
      <c r="AF2547" s="37"/>
    </row>
    <row r="2548" spans="16:32" ht="15" customHeight="1">
      <c r="P2548" s="38">
        <f>IF(ISNUMBER(SEARCH(Search!$K$13,'Valid Values - Search'!U2548)),MAX($P$3:P2547)+1,0)</f>
        <v>2545</v>
      </c>
      <c r="Q2548" s="38">
        <f>IF(ISNUMBER(SEARCH(Search!$K$5,'Valid Values - Search'!R2548)),MAX($Q$3:Q2547)+1,0)</f>
        <v>2545</v>
      </c>
      <c r="R2548" s="64" t="s">
        <v>6219</v>
      </c>
      <c r="S2548" s="70" t="s">
        <v>102</v>
      </c>
      <c r="T2548" s="70" t="s">
        <v>102</v>
      </c>
      <c r="U2548" s="93" t="s">
        <v>10452</v>
      </c>
      <c r="V2548" s="94" t="s">
        <v>8459</v>
      </c>
      <c r="W2548" s="97" t="s">
        <v>6219</v>
      </c>
      <c r="X2548" s="38" t="str">
        <f>IFERROR(VLOOKUP(ROWS($X$4:X2548),$Q$4:$R$5094,2,FALSE),"")</f>
        <v>Fluroxypyr</v>
      </c>
      <c r="Y2548" s="38" t="str">
        <f>IFERROR(VLOOKUP(ROWS($Y$4:Y2548),$P$4:$U$5094,6,FALSE),"")</f>
        <v>69377-81-7</v>
      </c>
      <c r="Z2548" s="38">
        <f>IF(ISNUMBER(SEARCH(Search!$K$21,'Valid Values - Search'!AA2548)),MAX($Z$3:Z2547)+1,0)</f>
        <v>2545</v>
      </c>
      <c r="AA2548" s="64" t="s">
        <v>14099</v>
      </c>
      <c r="AB2548" s="70">
        <v>1617</v>
      </c>
      <c r="AC2548" s="71" t="s">
        <v>1150</v>
      </c>
      <c r="AD2548" s="38" t="str">
        <f>IFERROR(VLOOKUP(ROWS($AD$4:AD2548),$Z$4:$AC$3778,2,FALSE),"")</f>
        <v>Phenyl Ether by GC/FID (1617 NIOSH)</v>
      </c>
      <c r="AF2548" s="37"/>
    </row>
    <row r="2549" spans="16:32" ht="15" customHeight="1">
      <c r="P2549" s="38">
        <f>IF(ISNUMBER(SEARCH(Search!$K$13,'Valid Values - Search'!U2549)),MAX($P$3:P2548)+1,0)</f>
        <v>2546</v>
      </c>
      <c r="Q2549" s="38">
        <f>IF(ISNUMBER(SEARCH(Search!$K$5,'Valid Values - Search'!R2549)),MAX($Q$3:Q2548)+1,0)</f>
        <v>2546</v>
      </c>
      <c r="R2549" s="64" t="s">
        <v>6220</v>
      </c>
      <c r="S2549" s="70" t="s">
        <v>102</v>
      </c>
      <c r="T2549" s="70" t="s">
        <v>102</v>
      </c>
      <c r="U2549" s="93" t="s">
        <v>10453</v>
      </c>
      <c r="V2549" s="94">
        <v>1004295</v>
      </c>
      <c r="W2549" s="97" t="s">
        <v>6220</v>
      </c>
      <c r="X2549" s="38" t="str">
        <f>IFERROR(VLOOKUP(ROWS($X$4:X2549),$Q$4:$R$5094,2,FALSE),"")</f>
        <v>Fluticasone propionate</v>
      </c>
      <c r="Y2549" s="38" t="str">
        <f>IFERROR(VLOOKUP(ROWS($Y$4:Y2549),$P$4:$U$5094,6,FALSE),"")</f>
        <v>80474-14-2</v>
      </c>
      <c r="Z2549" s="38">
        <f>IF(ISNUMBER(SEARCH(Search!$K$21,'Valid Values - Search'!AA2549)),MAX($Z$3:Z2548)+1,0)</f>
        <v>2546</v>
      </c>
      <c r="AA2549" s="64" t="s">
        <v>14100</v>
      </c>
      <c r="AB2549" s="70">
        <v>2013</v>
      </c>
      <c r="AC2549" s="71" t="s">
        <v>1150</v>
      </c>
      <c r="AD2549" s="38" t="str">
        <f>IFERROR(VLOOKUP(ROWS($AD$4:AD2549),$Z$4:$AC$3778,2,FALSE),"")</f>
        <v>Phenyl Ether-Diphenyl Mixture by GC/FID (2013 NIOSH)</v>
      </c>
      <c r="AF2549" s="37"/>
    </row>
    <row r="2550" spans="16:32" ht="15" customHeight="1">
      <c r="P2550" s="38">
        <f>IF(ISNUMBER(SEARCH(Search!$K$13,'Valid Values - Search'!U2550)),MAX($P$3:P2549)+1,0)</f>
        <v>2547</v>
      </c>
      <c r="Q2550" s="38">
        <f>IF(ISNUMBER(SEARCH(Search!$K$5,'Valid Values - Search'!R2550)),MAX($Q$3:Q2549)+1,0)</f>
        <v>2547</v>
      </c>
      <c r="R2550" s="64" t="s">
        <v>6221</v>
      </c>
      <c r="S2550" s="70" t="s">
        <v>102</v>
      </c>
      <c r="T2550" s="70" t="s">
        <v>102</v>
      </c>
      <c r="U2550" s="93" t="s">
        <v>10454</v>
      </c>
      <c r="V2550" s="94">
        <v>1002111</v>
      </c>
      <c r="W2550" s="97" t="s">
        <v>6221</v>
      </c>
      <c r="X2550" s="38" t="str">
        <f>IFERROR(VLOOKUP(ROWS($X$4:X2550),$Q$4:$R$5094,2,FALSE),"")</f>
        <v>Flutolanil</v>
      </c>
      <c r="Y2550" s="38" t="str">
        <f>IFERROR(VLOOKUP(ROWS($Y$4:Y2550),$P$4:$U$5094,6,FALSE),"")</f>
        <v>66332-96-5</v>
      </c>
      <c r="Z2550" s="38">
        <f>IF(ISNUMBER(SEARCH(Search!$K$21,'Valid Values - Search'!AA2550)),MAX($Z$3:Z2549)+1,0)</f>
        <v>2547</v>
      </c>
      <c r="AA2550" s="64" t="s">
        <v>14101</v>
      </c>
      <c r="AB2550" s="70">
        <v>1619</v>
      </c>
      <c r="AC2550" s="71" t="s">
        <v>1150</v>
      </c>
      <c r="AD2550" s="38" t="str">
        <f>IFERROR(VLOOKUP(ROWS($AD$4:AD2550),$Z$4:$AC$3778,2,FALSE),"")</f>
        <v>Phenyl Glycidyl Ether by GC/FID (1619 NIOSH)</v>
      </c>
      <c r="AF2550" s="37"/>
    </row>
    <row r="2551" spans="16:32" ht="15" customHeight="1">
      <c r="P2551" s="38">
        <f>IF(ISNUMBER(SEARCH(Search!$K$13,'Valid Values - Search'!U2551)),MAX($P$3:P2550)+1,0)</f>
        <v>2548</v>
      </c>
      <c r="Q2551" s="38">
        <f>IF(ISNUMBER(SEARCH(Search!$K$5,'Valid Values - Search'!R2551)),MAX($Q$3:Q2550)+1,0)</f>
        <v>2548</v>
      </c>
      <c r="R2551" s="64" t="s">
        <v>6222</v>
      </c>
      <c r="S2551" s="70" t="s">
        <v>102</v>
      </c>
      <c r="T2551" s="70" t="s">
        <v>102</v>
      </c>
      <c r="U2551" s="93" t="s">
        <v>10455</v>
      </c>
      <c r="V2551" s="94" t="s">
        <v>8459</v>
      </c>
      <c r="W2551" s="97" t="s">
        <v>6222</v>
      </c>
      <c r="X2551" s="38" t="str">
        <f>IFERROR(VLOOKUP(ROWS($X$4:X2551),$Q$4:$R$5094,2,FALSE),"")</f>
        <v>Flutriafol</v>
      </c>
      <c r="Y2551" s="38" t="str">
        <f>IFERROR(VLOOKUP(ROWS($Y$4:Y2551),$P$4:$U$5094,6,FALSE),"")</f>
        <v>76674-21-0</v>
      </c>
      <c r="Z2551" s="38">
        <f>IF(ISNUMBER(SEARCH(Search!$K$21,'Valid Values - Search'!AA2551)),MAX($Z$3:Z2550)+1,0)</f>
        <v>2548</v>
      </c>
      <c r="AA2551" s="64" t="s">
        <v>14102</v>
      </c>
      <c r="AB2551" s="70">
        <v>3518</v>
      </c>
      <c r="AC2551" s="71" t="s">
        <v>1150</v>
      </c>
      <c r="AD2551" s="38" t="str">
        <f>IFERROR(VLOOKUP(ROWS($AD$4:AD2551),$Z$4:$AC$3778,2,FALSE),"")</f>
        <v>Phenylhydrazine by Visible Absorption (3518 NIOSH)</v>
      </c>
      <c r="AF2551" s="37"/>
    </row>
    <row r="2552" spans="16:32" ht="15" customHeight="1">
      <c r="P2552" s="38">
        <f>IF(ISNUMBER(SEARCH(Search!$K$13,'Valid Values - Search'!U2552)),MAX($P$3:P2551)+1,0)</f>
        <v>2549</v>
      </c>
      <c r="Q2552" s="38">
        <f>IF(ISNUMBER(SEARCH(Search!$K$5,'Valid Values - Search'!R2552)),MAX($Q$3:Q2551)+1,0)</f>
        <v>2549</v>
      </c>
      <c r="R2552" s="64" t="s">
        <v>6223</v>
      </c>
      <c r="S2552" s="70" t="s">
        <v>102</v>
      </c>
      <c r="T2552" s="70" t="s">
        <v>102</v>
      </c>
      <c r="U2552" s="93" t="s">
        <v>10456</v>
      </c>
      <c r="V2552" s="94">
        <v>17094</v>
      </c>
      <c r="W2552" s="97" t="s">
        <v>6223</v>
      </c>
      <c r="X2552" s="38" t="str">
        <f>IFERROR(VLOOKUP(ROWS($X$4:X2552),$Q$4:$R$5094,2,FALSE),"")</f>
        <v>Fluvalinate</v>
      </c>
      <c r="Y2552" s="38" t="str">
        <f>IFERROR(VLOOKUP(ROWS($Y$4:Y2552),$P$4:$U$5094,6,FALSE),"")</f>
        <v>69409-94-5</v>
      </c>
      <c r="Z2552" s="38">
        <f>IF(ISNUMBER(SEARCH(Search!$K$21,'Valid Values - Search'!AA2552)),MAX($Z$3:Z2551)+1,0)</f>
        <v>2549</v>
      </c>
      <c r="AA2552" s="64" t="s">
        <v>14103</v>
      </c>
      <c r="AB2552" s="70">
        <v>532</v>
      </c>
      <c r="AC2552" s="71" t="s">
        <v>1102</v>
      </c>
      <c r="AD2552" s="38" t="str">
        <f>IFERROR(VLOOKUP(ROWS($AD$4:AD2552),$Z$4:$AC$3778,2,FALSE),"")</f>
        <v>Phenylurea Compounds in Water by HPLCUV (532 USEPA)</v>
      </c>
      <c r="AF2552" s="37"/>
    </row>
    <row r="2553" spans="16:32" ht="15" customHeight="1">
      <c r="P2553" s="38">
        <f>IF(ISNUMBER(SEARCH(Search!$K$13,'Valid Values - Search'!U2553)),MAX($P$3:P2552)+1,0)</f>
        <v>2550</v>
      </c>
      <c r="Q2553" s="38">
        <f>IF(ISNUMBER(SEARCH(Search!$K$5,'Valid Values - Search'!R2553)),MAX($Q$3:Q2552)+1,0)</f>
        <v>2550</v>
      </c>
      <c r="R2553" s="64" t="s">
        <v>6224</v>
      </c>
      <c r="S2553" s="70" t="s">
        <v>102</v>
      </c>
      <c r="T2553" s="70" t="s">
        <v>102</v>
      </c>
      <c r="U2553" s="93" t="s">
        <v>10457</v>
      </c>
      <c r="V2553" s="94">
        <v>1026</v>
      </c>
      <c r="W2553" s="97" t="s">
        <v>6224</v>
      </c>
      <c r="X2553" s="38" t="str">
        <f>IFERROR(VLOOKUP(ROWS($X$4:X2553),$Q$4:$R$5094,2,FALSE),"")</f>
        <v>Folpet</v>
      </c>
      <c r="Y2553" s="38" t="str">
        <f>IFERROR(VLOOKUP(ROWS($Y$4:Y2553),$P$4:$U$5094,6,FALSE),"")</f>
        <v>133-07-3</v>
      </c>
      <c r="Z2553" s="38">
        <f>IF(ISNUMBER(SEARCH(Search!$K$21,'Valid Values - Search'!AA2553)),MAX($Z$3:Z2552)+1,0)</f>
        <v>2550</v>
      </c>
      <c r="AA2553" s="64" t="s">
        <v>14104</v>
      </c>
      <c r="AB2553" s="70" t="s">
        <v>2504</v>
      </c>
      <c r="AC2553" s="71" t="s">
        <v>1102</v>
      </c>
      <c r="AD2553" s="38" t="str">
        <f>IFERROR(VLOOKUP(ROWS($AD$4:AD2553),$Z$4:$AC$3778,2,FALSE),"")</f>
        <v>Phillips, Donald L. (DATA STABLE ISOTOPES USEPA)</v>
      </c>
      <c r="AF2553" s="37"/>
    </row>
    <row r="2554" spans="16:32" ht="15" customHeight="1">
      <c r="P2554" s="38">
        <f>IF(ISNUMBER(SEARCH(Search!$K$13,'Valid Values - Search'!U2554)),MAX($P$3:P2553)+1,0)</f>
        <v>2551</v>
      </c>
      <c r="Q2554" s="38">
        <f>IF(ISNUMBER(SEARCH(Search!$K$5,'Valid Values - Search'!R2554)),MAX($Q$3:Q2553)+1,0)</f>
        <v>2551</v>
      </c>
      <c r="R2554" s="64" t="s">
        <v>6225</v>
      </c>
      <c r="S2554" s="70" t="s">
        <v>102</v>
      </c>
      <c r="T2554" s="70" t="s">
        <v>102</v>
      </c>
      <c r="U2554" s="93" t="s">
        <v>10458</v>
      </c>
      <c r="V2554" s="94">
        <v>207</v>
      </c>
      <c r="W2554" s="97" t="s">
        <v>6225</v>
      </c>
      <c r="X2554" s="38" t="str">
        <f>IFERROR(VLOOKUP(ROWS($X$4:X2554),$Q$4:$R$5094,2,FALSE),"")</f>
        <v>Fonofos</v>
      </c>
      <c r="Y2554" s="38" t="str">
        <f>IFERROR(VLOOKUP(ROWS($Y$4:Y2554),$P$4:$U$5094,6,FALSE),"")</f>
        <v>944-22-9</v>
      </c>
      <c r="Z2554" s="38">
        <f>IF(ISNUMBER(SEARCH(Search!$K$21,'Valid Values - Search'!AA2554)),MAX($Z$3:Z2553)+1,0)</f>
        <v>2551</v>
      </c>
      <c r="AA2554" s="64" t="s">
        <v>14105</v>
      </c>
      <c r="AB2554" s="70" t="s">
        <v>3452</v>
      </c>
      <c r="AC2554" s="71" t="s">
        <v>1102</v>
      </c>
      <c r="AD2554" s="38" t="str">
        <f>IFERROR(VLOOKUP(ROWS($AD$4:AD2554),$Z$4:$AC$3778,2,FALSE),"")</f>
        <v>Phorate by IR Spectroscopy (PMD-PGM USEPA)</v>
      </c>
      <c r="AF2554" s="37"/>
    </row>
    <row r="2555" spans="16:32" ht="15" customHeight="1">
      <c r="P2555" s="38">
        <f>IF(ISNUMBER(SEARCH(Search!$K$13,'Valid Values - Search'!U2555)),MAX($P$3:P2554)+1,0)</f>
        <v>2552</v>
      </c>
      <c r="Q2555" s="38">
        <f>IF(ISNUMBER(SEARCH(Search!$K$5,'Valid Values - Search'!R2555)),MAX($Q$3:Q2554)+1,0)</f>
        <v>2552</v>
      </c>
      <c r="R2555" s="64" t="s">
        <v>6226</v>
      </c>
      <c r="S2555" s="70" t="s">
        <v>102</v>
      </c>
      <c r="T2555" s="70" t="s">
        <v>102</v>
      </c>
      <c r="U2555" s="93" t="s">
        <v>8459</v>
      </c>
      <c r="V2555" s="94" t="s">
        <v>8459</v>
      </c>
      <c r="W2555" s="97" t="s">
        <v>6226</v>
      </c>
      <c r="X2555" s="38" t="str">
        <f>IFERROR(VLOOKUP(ROWS($X$4:X2555),$Q$4:$R$5094,2,FALSE),"")</f>
        <v>Fonofos oxon</v>
      </c>
      <c r="Y2555" s="38" t="str">
        <f>IFERROR(VLOOKUP(ROWS($Y$4:Y2555),$P$4:$U$5094,6,FALSE),"")</f>
        <v>N/A</v>
      </c>
      <c r="Z2555" s="38">
        <f>IF(ISNUMBER(SEARCH(Search!$K$21,'Valid Values - Search'!AA2555)),MAX($Z$3:Z2554)+1,0)</f>
        <v>2552</v>
      </c>
      <c r="AA2555" s="64" t="s">
        <v>14106</v>
      </c>
      <c r="AB2555" s="70" t="s">
        <v>3726</v>
      </c>
      <c r="AC2555" s="71" t="s">
        <v>1102</v>
      </c>
      <c r="AD2555" s="38" t="str">
        <f>IFERROR(VLOOKUP(ROWS($AD$4:AD2555),$Z$4:$AC$3778,2,FALSE),"")</f>
        <v>Phosgene Determination in Air (TO-6 USEPA)</v>
      </c>
      <c r="AF2555" s="37"/>
    </row>
    <row r="2556" spans="16:32" ht="15" customHeight="1">
      <c r="P2556" s="38">
        <f>IF(ISNUMBER(SEARCH(Search!$K$13,'Valid Values - Search'!U2556)),MAX($P$3:P2555)+1,0)</f>
        <v>2553</v>
      </c>
      <c r="Q2556" s="38">
        <f>IF(ISNUMBER(SEARCH(Search!$K$5,'Valid Values - Search'!R2556)),MAX($Q$3:Q2555)+1,0)</f>
        <v>2553</v>
      </c>
      <c r="R2556" s="64" t="s">
        <v>6227</v>
      </c>
      <c r="S2556" s="70" t="s">
        <v>102</v>
      </c>
      <c r="T2556" s="70" t="s">
        <v>102</v>
      </c>
      <c r="U2556" s="93" t="s">
        <v>10459</v>
      </c>
      <c r="V2556" s="94" t="s">
        <v>8459</v>
      </c>
      <c r="W2556" s="97" t="s">
        <v>6227</v>
      </c>
      <c r="X2556" s="38" t="str">
        <f>IFERROR(VLOOKUP(ROWS($X$4:X2556),$Q$4:$R$5094,2,FALSE),"")</f>
        <v>Foramsulfuron</v>
      </c>
      <c r="Y2556" s="38" t="str">
        <f>IFERROR(VLOOKUP(ROWS($Y$4:Y2556),$P$4:$U$5094,6,FALSE),"")</f>
        <v>173159-57-4</v>
      </c>
      <c r="Z2556" s="38">
        <f>IF(ISNUMBER(SEARCH(Search!$K$21,'Valid Values - Search'!AA2556)),MAX($Z$3:Z2555)+1,0)</f>
        <v>2553</v>
      </c>
      <c r="AA2556" s="64" t="s">
        <v>14107</v>
      </c>
      <c r="AB2556" s="70">
        <v>6002</v>
      </c>
      <c r="AC2556" s="71" t="s">
        <v>1150</v>
      </c>
      <c r="AD2556" s="38" t="str">
        <f>IFERROR(VLOOKUP(ROWS($AD$4:AD2556),$Z$4:$AC$3778,2,FALSE),"")</f>
        <v>Phosphine by UV-VIS Spectrometer (6002 NIOSH)</v>
      </c>
      <c r="AF2556" s="37"/>
    </row>
    <row r="2557" spans="16:32" ht="15" customHeight="1">
      <c r="P2557" s="38">
        <f>IF(ISNUMBER(SEARCH(Search!$K$13,'Valid Values - Search'!U2557)),MAX($P$3:P2556)+1,0)</f>
        <v>2554</v>
      </c>
      <c r="Q2557" s="38">
        <f>IF(ISNUMBER(SEARCH(Search!$K$5,'Valid Values - Search'!R2557)),MAX($Q$3:Q2556)+1,0)</f>
        <v>2554</v>
      </c>
      <c r="R2557" s="64" t="s">
        <v>6228</v>
      </c>
      <c r="S2557" s="70" t="s">
        <v>102</v>
      </c>
      <c r="T2557" s="70" t="s">
        <v>102</v>
      </c>
      <c r="U2557" s="93" t="s">
        <v>10460</v>
      </c>
      <c r="V2557" s="94">
        <v>250</v>
      </c>
      <c r="W2557" s="97" t="s">
        <v>6228</v>
      </c>
      <c r="X2557" s="38" t="str">
        <f>IFERROR(VLOOKUP(ROWS($X$4:X2557),$Q$4:$R$5094,2,FALSE),"")</f>
        <v>Formaldehyde</v>
      </c>
      <c r="Y2557" s="38" t="str">
        <f>IFERROR(VLOOKUP(ROWS($Y$4:Y2557),$P$4:$U$5094,6,FALSE),"")</f>
        <v>50-00-0</v>
      </c>
      <c r="Z2557" s="38">
        <f>IF(ISNUMBER(SEARCH(Search!$K$21,'Valid Values - Search'!AA2557)),MAX($Z$3:Z2556)+1,0)</f>
        <v>2554</v>
      </c>
      <c r="AA2557" s="64" t="s">
        <v>14108</v>
      </c>
      <c r="AB2557" s="70" t="s">
        <v>2471</v>
      </c>
      <c r="AC2557" s="71" t="s">
        <v>1184</v>
      </c>
      <c r="AD2557" s="38" t="str">
        <f>IFERROR(VLOOKUP(ROWS($AD$4:AD2557),$Z$4:$AC$3778,2,FALSE),"")</f>
        <v>Phosphonates in Brines (D6501 ASTM)</v>
      </c>
      <c r="AF2557" s="37"/>
    </row>
    <row r="2558" spans="16:32" ht="15" customHeight="1">
      <c r="P2558" s="38">
        <f>IF(ISNUMBER(SEARCH(Search!$K$13,'Valid Values - Search'!U2558)),MAX($P$3:P2557)+1,0)</f>
        <v>2555</v>
      </c>
      <c r="Q2558" s="38">
        <f>IF(ISNUMBER(SEARCH(Search!$K$5,'Valid Values - Search'!R2558)),MAX($Q$3:Q2557)+1,0)</f>
        <v>2555</v>
      </c>
      <c r="R2558" s="64" t="s">
        <v>6229</v>
      </c>
      <c r="S2558" s="70" t="s">
        <v>102</v>
      </c>
      <c r="T2558" s="70" t="s">
        <v>102</v>
      </c>
      <c r="U2558" s="93" t="s">
        <v>8459</v>
      </c>
      <c r="V2558" s="94">
        <v>1004363</v>
      </c>
      <c r="W2558" s="97" t="s">
        <v>6229</v>
      </c>
      <c r="X2558" s="38" t="str">
        <f>IFERROR(VLOOKUP(ROWS($X$4:X2558),$Q$4:$R$5094,2,FALSE),"")</f>
        <v>Formation code</v>
      </c>
      <c r="Y2558" s="38" t="str">
        <f>IFERROR(VLOOKUP(ROWS($Y$4:Y2558),$P$4:$U$5094,6,FALSE),"")</f>
        <v>N/A</v>
      </c>
      <c r="Z2558" s="38">
        <f>IF(ISNUMBER(SEARCH(Search!$K$21,'Valid Values - Search'!AA2558)),MAX($Z$3:Z2557)+1,0)</f>
        <v>2555</v>
      </c>
      <c r="AA2558" s="64" t="s">
        <v>14109</v>
      </c>
      <c r="AB2558" s="70" t="s">
        <v>2932</v>
      </c>
      <c r="AC2558" s="71" t="s">
        <v>1182</v>
      </c>
      <c r="AD2558" s="38" t="str">
        <f>IFERROR(VLOOKUP(ROWS($AD$4:AD2558),$Z$4:$AC$3778,2,FALSE),"")</f>
        <v>Phosphorous by Auto-Discrete Colorimetry (I6600 USDOI/USGS)</v>
      </c>
      <c r="AF2558" s="37"/>
    </row>
    <row r="2559" spans="16:32" ht="15" customHeight="1">
      <c r="P2559" s="38">
        <f>IF(ISNUMBER(SEARCH(Search!$K$13,'Valid Values - Search'!U2559)),MAX($P$3:P2558)+1,0)</f>
        <v>2556</v>
      </c>
      <c r="Q2559" s="38">
        <f>IF(ISNUMBER(SEARCH(Search!$K$5,'Valid Values - Search'!R2559)),MAX($Q$3:Q2558)+1,0)</f>
        <v>2556</v>
      </c>
      <c r="R2559" s="64" t="s">
        <v>6230</v>
      </c>
      <c r="S2559" s="70" t="s">
        <v>102</v>
      </c>
      <c r="T2559" s="70" t="s">
        <v>102</v>
      </c>
      <c r="U2559" s="93" t="s">
        <v>10461</v>
      </c>
      <c r="V2559" s="94">
        <v>17081</v>
      </c>
      <c r="W2559" s="97" t="s">
        <v>6230</v>
      </c>
      <c r="X2559" s="38" t="str">
        <f>IFERROR(VLOOKUP(ROWS($X$4:X2559),$Q$4:$R$5094,2,FALSE),"")</f>
        <v>Formetanate hydrochloride</v>
      </c>
      <c r="Y2559" s="38" t="str">
        <f>IFERROR(VLOOKUP(ROWS($Y$4:Y2559),$P$4:$U$5094,6,FALSE),"")</f>
        <v>23422-53-9</v>
      </c>
      <c r="Z2559" s="38">
        <f>IF(ISNUMBER(SEARCH(Search!$K$21,'Valid Values - Search'!AA2559)),MAX($Z$3:Z2558)+1,0)</f>
        <v>2556</v>
      </c>
      <c r="AA2559" s="64" t="s">
        <v>14110</v>
      </c>
      <c r="AB2559" s="70" t="s">
        <v>1291</v>
      </c>
      <c r="AC2559" s="71" t="s">
        <v>1188</v>
      </c>
      <c r="AD2559" s="38" t="str">
        <f>IFERROR(VLOOKUP(ROWS($AD$4:AD2559),$Z$4:$AC$3778,2,FALSE),"")</f>
        <v>Phosphorous in soil (24-5.4 ASA(2ND ED.))</v>
      </c>
      <c r="AF2559" s="37"/>
    </row>
    <row r="2560" spans="16:32" ht="15" customHeight="1">
      <c r="P2560" s="38">
        <f>IF(ISNUMBER(SEARCH(Search!$K$13,'Valid Values - Search'!U2560)),MAX($P$3:P2559)+1,0)</f>
        <v>2557</v>
      </c>
      <c r="Q2560" s="38">
        <f>IF(ISNUMBER(SEARCH(Search!$K$5,'Valid Values - Search'!R2560)),MAX($Q$3:Q2559)+1,0)</f>
        <v>2557</v>
      </c>
      <c r="R2560" s="64" t="s">
        <v>6231</v>
      </c>
      <c r="S2560" s="70" t="s">
        <v>102</v>
      </c>
      <c r="T2560" s="70" t="s">
        <v>102</v>
      </c>
      <c r="U2560" s="93" t="s">
        <v>10462</v>
      </c>
      <c r="V2560" s="94">
        <v>1027</v>
      </c>
      <c r="W2560" s="97" t="s">
        <v>6231</v>
      </c>
      <c r="X2560" s="38" t="str">
        <f>IFERROR(VLOOKUP(ROWS($X$4:X2560),$Q$4:$R$5094,2,FALSE),"")</f>
        <v>Formic acid</v>
      </c>
      <c r="Y2560" s="38" t="str">
        <f>IFERROR(VLOOKUP(ROWS($Y$4:Y2560),$P$4:$U$5094,6,FALSE),"")</f>
        <v>64-18-6</v>
      </c>
      <c r="Z2560" s="38">
        <f>IF(ISNUMBER(SEARCH(Search!$K$21,'Valid Values - Search'!AA2560)),MAX($Z$3:Z2559)+1,0)</f>
        <v>2557</v>
      </c>
      <c r="AA2560" s="64" t="s">
        <v>14111</v>
      </c>
      <c r="AB2560" s="70" t="s">
        <v>3236</v>
      </c>
      <c r="AC2560" s="71" t="s">
        <v>1180</v>
      </c>
      <c r="AD2560" s="38" t="str">
        <f>IFERROR(VLOOKUP(ROWS($AD$4:AD2560),$Z$4:$AC$3778,2,FALSE),"")</f>
        <v>Phosphorus - Ascorbic Acid (PHOS-2 USDOC/NOAA)</v>
      </c>
      <c r="AF2560" s="37"/>
    </row>
    <row r="2561" spans="16:32" ht="15" customHeight="1">
      <c r="P2561" s="38">
        <f>IF(ISNUMBER(SEARCH(Search!$K$13,'Valid Values - Search'!U2561)),MAX($P$3:P2560)+1,0)</f>
        <v>2558</v>
      </c>
      <c r="Q2561" s="38">
        <f>IF(ISNUMBER(SEARCH(Search!$K$5,'Valid Values - Search'!R2561)),MAX($Q$3:Q2560)+1,0)</f>
        <v>2558</v>
      </c>
      <c r="R2561" s="64" t="s">
        <v>6232</v>
      </c>
      <c r="S2561" s="70" t="s">
        <v>102</v>
      </c>
      <c r="T2561" s="70" t="s">
        <v>102</v>
      </c>
      <c r="U2561" s="93" t="s">
        <v>10463</v>
      </c>
      <c r="V2561" s="94" t="s">
        <v>8459</v>
      </c>
      <c r="W2561" s="97" t="s">
        <v>6232</v>
      </c>
      <c r="X2561" s="38" t="str">
        <f>IFERROR(VLOOKUP(ROWS($X$4:X2561),$Q$4:$R$5094,2,FALSE),"")</f>
        <v>Formononetin</v>
      </c>
      <c r="Y2561" s="38" t="str">
        <f>IFERROR(VLOOKUP(ROWS($Y$4:Y2561),$P$4:$U$5094,6,FALSE),"")</f>
        <v>485-72-3</v>
      </c>
      <c r="Z2561" s="38">
        <f>IF(ISNUMBER(SEARCH(Search!$K$21,'Valid Values - Search'!AA2561)),MAX($Z$3:Z2560)+1,0)</f>
        <v>2558</v>
      </c>
      <c r="AA2561" s="64" t="s">
        <v>14112</v>
      </c>
      <c r="AB2561" s="70" t="s">
        <v>3237</v>
      </c>
      <c r="AC2561" s="71" t="s">
        <v>1180</v>
      </c>
      <c r="AD2561" s="38" t="str">
        <f>IFERROR(VLOOKUP(ROWS($AD$4:AD2561),$Z$4:$AC$3778,2,FALSE),"")</f>
        <v>Phosphorus - AutoAnalyzer (PHOS-3 USDOC/NOAA)</v>
      </c>
      <c r="AF2561" s="37"/>
    </row>
    <row r="2562" spans="16:32" ht="15" customHeight="1">
      <c r="P2562" s="38">
        <f>IF(ISNUMBER(SEARCH(Search!$K$13,'Valid Values - Search'!U2562)),MAX($P$3:P2561)+1,0)</f>
        <v>2559</v>
      </c>
      <c r="Q2562" s="38">
        <f>IF(ISNUMBER(SEARCH(Search!$K$5,'Valid Values - Search'!R2562)),MAX($Q$3:Q2561)+1,0)</f>
        <v>2559</v>
      </c>
      <c r="R2562" s="64" t="s">
        <v>6233</v>
      </c>
      <c r="S2562" s="70" t="s">
        <v>102</v>
      </c>
      <c r="T2562" s="70" t="s">
        <v>102</v>
      </c>
      <c r="U2562" s="93" t="s">
        <v>10464</v>
      </c>
      <c r="V2562" s="94">
        <v>1140</v>
      </c>
      <c r="W2562" s="97" t="s">
        <v>6233</v>
      </c>
      <c r="X2562" s="38" t="str">
        <f>IFERROR(VLOOKUP(ROWS($X$4:X2562),$Q$4:$R$5094,2,FALSE),"")</f>
        <v>Fosamine-ammonium</v>
      </c>
      <c r="Y2562" s="38" t="str">
        <f>IFERROR(VLOOKUP(ROWS($Y$4:Y2562),$P$4:$U$5094,6,FALSE),"")</f>
        <v>25954-13-6</v>
      </c>
      <c r="Z2562" s="38">
        <f>IF(ISNUMBER(SEARCH(Search!$K$21,'Valid Values - Search'!AA2562)),MAX($Z$3:Z2561)+1,0)</f>
        <v>2559</v>
      </c>
      <c r="AA2562" s="64" t="s">
        <v>14113</v>
      </c>
      <c r="AB2562" s="70" t="s">
        <v>3239</v>
      </c>
      <c r="AC2562" s="71" t="s">
        <v>1180</v>
      </c>
      <c r="AD2562" s="38" t="str">
        <f>IFERROR(VLOOKUP(ROWS($AD$4:AD2562),$Z$4:$AC$3778,2,FALSE),"")</f>
        <v>Phosphorus - AutoAnalyzer (PHOS-5 USDOC/NOAA)</v>
      </c>
      <c r="AF2562" s="37"/>
    </row>
    <row r="2563" spans="16:32" ht="15" customHeight="1">
      <c r="P2563" s="38">
        <f>IF(ISNUMBER(SEARCH(Search!$K$13,'Valid Values - Search'!U2563)),MAX($P$3:P2562)+1,0)</f>
        <v>2560</v>
      </c>
      <c r="Q2563" s="38">
        <f>IF(ISNUMBER(SEARCH(Search!$K$5,'Valid Values - Search'!R2563)),MAX($Q$3:Q2562)+1,0)</f>
        <v>2560</v>
      </c>
      <c r="R2563" s="64" t="s">
        <v>6234</v>
      </c>
      <c r="S2563" s="70" t="s">
        <v>102</v>
      </c>
      <c r="T2563" s="70" t="s">
        <v>102</v>
      </c>
      <c r="U2563" s="93" t="s">
        <v>8459</v>
      </c>
      <c r="V2563" s="94">
        <v>14479</v>
      </c>
      <c r="W2563" s="97" t="s">
        <v>6234</v>
      </c>
      <c r="X2563" s="38" t="str">
        <f>IFERROR(VLOOKUP(ROWS($X$4:X2563),$Q$4:$R$5094,2,FALSE),"")</f>
        <v>Free mineral acidity (FMA)</v>
      </c>
      <c r="Y2563" s="38" t="str">
        <f>IFERROR(VLOOKUP(ROWS($Y$4:Y2563),$P$4:$U$5094,6,FALSE),"")</f>
        <v>N/A</v>
      </c>
      <c r="Z2563" s="38">
        <f>IF(ISNUMBER(SEARCH(Search!$K$21,'Valid Values - Search'!AA2563)),MAX($Z$3:Z2562)+1,0)</f>
        <v>2560</v>
      </c>
      <c r="AA2563" s="64" t="s">
        <v>14114</v>
      </c>
      <c r="AB2563" s="70" t="s">
        <v>3238</v>
      </c>
      <c r="AC2563" s="71" t="s">
        <v>1180</v>
      </c>
      <c r="AD2563" s="38" t="str">
        <f>IFERROR(VLOOKUP(ROWS($AD$4:AD2563),$Z$4:$AC$3778,2,FALSE),"")</f>
        <v>Phosphorus - Colorimetric (PHOS-4 USDOC/NOAA)</v>
      </c>
      <c r="AF2563" s="37"/>
    </row>
    <row r="2564" spans="16:32" ht="15" customHeight="1">
      <c r="P2564" s="38">
        <f>IF(ISNUMBER(SEARCH(Search!$K$13,'Valid Values - Search'!U2564)),MAX($P$3:P2563)+1,0)</f>
        <v>2561</v>
      </c>
      <c r="Q2564" s="38">
        <f>IF(ISNUMBER(SEARCH(Search!$K$5,'Valid Values - Search'!R2564)),MAX($Q$3:Q2563)+1,0)</f>
        <v>2561</v>
      </c>
      <c r="R2564" s="64" t="s">
        <v>6235</v>
      </c>
      <c r="S2564" s="70" t="s">
        <v>102</v>
      </c>
      <c r="T2564" s="70" t="s">
        <v>102</v>
      </c>
      <c r="U2564" s="93" t="s">
        <v>10465</v>
      </c>
      <c r="V2564" s="94">
        <v>390127</v>
      </c>
      <c r="W2564" s="97" t="s">
        <v>6235</v>
      </c>
      <c r="X2564" s="38" t="str">
        <f>IFERROR(VLOOKUP(ROWS($X$4:X2564),$Q$4:$R$5094,2,FALSE),"")</f>
        <v>Fucoxanthin</v>
      </c>
      <c r="Y2564" s="38" t="str">
        <f>IFERROR(VLOOKUP(ROWS($Y$4:Y2564),$P$4:$U$5094,6,FALSE),"")</f>
        <v>3351-86-8</v>
      </c>
      <c r="Z2564" s="38">
        <f>IF(ISNUMBER(SEARCH(Search!$K$21,'Valid Values - Search'!AA2564)),MAX($Z$3:Z2563)+1,0)</f>
        <v>2561</v>
      </c>
      <c r="AA2564" s="64" t="s">
        <v>14115</v>
      </c>
      <c r="AB2564" s="70" t="s">
        <v>3235</v>
      </c>
      <c r="AC2564" s="71" t="s">
        <v>1180</v>
      </c>
      <c r="AD2564" s="38" t="str">
        <f>IFERROR(VLOOKUP(ROWS($AD$4:AD2564),$Z$4:$AC$3778,2,FALSE),"")</f>
        <v>Phosphorus - Colorimetric, Automated (PHOS-1 USDOC/NOAA)</v>
      </c>
      <c r="AF2564" s="37"/>
    </row>
    <row r="2565" spans="16:32" ht="15" customHeight="1">
      <c r="P2565" s="38">
        <f>IF(ISNUMBER(SEARCH(Search!$K$13,'Valid Values - Search'!U2565)),MAX($P$3:P2564)+1,0)</f>
        <v>2562</v>
      </c>
      <c r="Q2565" s="38">
        <f>IF(ISNUMBER(SEARCH(Search!$K$5,'Valid Values - Search'!R2565)),MAX($Q$3:Q2564)+1,0)</f>
        <v>2562</v>
      </c>
      <c r="R2565" s="64" t="s">
        <v>6236</v>
      </c>
      <c r="S2565" s="70" t="s">
        <v>102</v>
      </c>
      <c r="T2565" s="70" t="s">
        <v>102</v>
      </c>
      <c r="U2565" s="93" t="s">
        <v>10466</v>
      </c>
      <c r="V2565" s="94">
        <v>1029</v>
      </c>
      <c r="W2565" s="97" t="s">
        <v>6236</v>
      </c>
      <c r="X2565" s="38" t="str">
        <f>IFERROR(VLOOKUP(ROWS($X$4:X2565),$Q$4:$R$5094,2,FALSE),"")</f>
        <v>Fuel oil no. 1</v>
      </c>
      <c r="Y2565" s="38" t="str">
        <f>IFERROR(VLOOKUP(ROWS($Y$4:Y2565),$P$4:$U$5094,6,FALSE),"")</f>
        <v>70892-10-3</v>
      </c>
      <c r="Z2565" s="38">
        <f>IF(ISNUMBER(SEARCH(Search!$K$21,'Valid Values - Search'!AA2565)),MAX($Z$3:Z2564)+1,0)</f>
        <v>2562</v>
      </c>
      <c r="AA2565" s="68" t="s">
        <v>15749</v>
      </c>
      <c r="AB2565" s="173" t="s">
        <v>15745</v>
      </c>
      <c r="AC2565" s="69" t="s">
        <v>15743</v>
      </c>
      <c r="AD2565" s="38" t="str">
        <f>IFERROR(VLOOKUP(ROWS($AD$4:AD2565),$Z$4:$AC$3778,2,FALSE),"")</f>
        <v>Phosphorus by Ascorbic Acid</v>
      </c>
      <c r="AF2565" s="37"/>
    </row>
    <row r="2566" spans="16:32" ht="15" customHeight="1">
      <c r="P2566" s="38">
        <f>IF(ISNUMBER(SEARCH(Search!$K$13,'Valid Values - Search'!U2566)),MAX($P$3:P2565)+1,0)</f>
        <v>2563</v>
      </c>
      <c r="Q2566" s="38">
        <f>IF(ISNUMBER(SEARCH(Search!$K$5,'Valid Values - Search'!R2566)),MAX($Q$3:Q2565)+1,0)</f>
        <v>2563</v>
      </c>
      <c r="R2566" s="64" t="s">
        <v>6237</v>
      </c>
      <c r="S2566" s="70" t="s">
        <v>102</v>
      </c>
      <c r="T2566" s="70" t="s">
        <v>102</v>
      </c>
      <c r="U2566" s="93" t="s">
        <v>10467</v>
      </c>
      <c r="V2566" s="94">
        <v>1030</v>
      </c>
      <c r="W2566" s="97" t="s">
        <v>6237</v>
      </c>
      <c r="X2566" s="38" t="str">
        <f>IFERROR(VLOOKUP(ROWS($X$4:X2566),$Q$4:$R$5094,2,FALSE),"")</f>
        <v>Fuel oil no. 2</v>
      </c>
      <c r="Y2566" s="38" t="str">
        <f>IFERROR(VLOOKUP(ROWS($Y$4:Y2566),$P$4:$U$5094,6,FALSE),"")</f>
        <v>68476-30-2</v>
      </c>
      <c r="Z2566" s="38">
        <f>IF(ISNUMBER(SEARCH(Search!$K$21,'Valid Values - Search'!AA2566)),MAX($Z$3:Z2565)+1,0)</f>
        <v>2563</v>
      </c>
      <c r="AA2566" s="64" t="s">
        <v>14116</v>
      </c>
      <c r="AB2566" s="70" t="s">
        <v>2839</v>
      </c>
      <c r="AC2566" s="71" t="s">
        <v>1182</v>
      </c>
      <c r="AD2566" s="38" t="str">
        <f>IFERROR(VLOOKUP(ROWS($AD$4:AD2566),$Z$4:$AC$3778,2,FALSE),"")</f>
        <v>Phosphorus by Auto-Discrete Colorimetry (I2599 USDOI/USGS)</v>
      </c>
      <c r="AF2566" s="37"/>
    </row>
    <row r="2567" spans="16:32" ht="15" customHeight="1">
      <c r="P2567" s="38">
        <f>IF(ISNUMBER(SEARCH(Search!$K$13,'Valid Values - Search'!U2567)),MAX($P$3:P2566)+1,0)</f>
        <v>2564</v>
      </c>
      <c r="Q2567" s="38">
        <f>IF(ISNUMBER(SEARCH(Search!$K$5,'Valid Values - Search'!R2567)),MAX($Q$3:Q2566)+1,0)</f>
        <v>2564</v>
      </c>
      <c r="R2567" s="64" t="s">
        <v>6238</v>
      </c>
      <c r="S2567" s="70" t="s">
        <v>102</v>
      </c>
      <c r="T2567" s="70" t="s">
        <v>102</v>
      </c>
      <c r="U2567" s="93" t="s">
        <v>8459</v>
      </c>
      <c r="V2567" s="94">
        <v>11740</v>
      </c>
      <c r="W2567" s="97" t="s">
        <v>6238</v>
      </c>
      <c r="X2567" s="38" t="str">
        <f>IFERROR(VLOOKUP(ROWS($X$4:X2567),$Q$4:$R$5094,2,FALSE),"")</f>
        <v>Fungi</v>
      </c>
      <c r="Y2567" s="38" t="str">
        <f>IFERROR(VLOOKUP(ROWS($Y$4:Y2567),$P$4:$U$5094,6,FALSE),"")</f>
        <v>N/A</v>
      </c>
      <c r="Z2567" s="38">
        <f>IF(ISNUMBER(SEARCH(Search!$K$21,'Valid Values - Search'!AA2567)),MAX($Z$3:Z2566)+1,0)</f>
        <v>2564</v>
      </c>
      <c r="AA2567" s="64" t="s">
        <v>14117</v>
      </c>
      <c r="AB2567" s="70">
        <v>365.1</v>
      </c>
      <c r="AC2567" s="71" t="s">
        <v>1102</v>
      </c>
      <c r="AD2567" s="38" t="str">
        <f>IFERROR(VLOOKUP(ROWS($AD$4:AD2567),$Z$4:$AC$3778,2,FALSE),"")</f>
        <v>Phosphorus by Colorimetry (365.1 USEPA)</v>
      </c>
      <c r="AF2567" s="37"/>
    </row>
    <row r="2568" spans="16:32" ht="15" customHeight="1">
      <c r="P2568" s="38">
        <f>IF(ISNUMBER(SEARCH(Search!$K$13,'Valid Values - Search'!U2568)),MAX($P$3:P2567)+1,0)</f>
        <v>2565</v>
      </c>
      <c r="Q2568" s="38">
        <f>IF(ISNUMBER(SEARCH(Search!$K$5,'Valid Values - Search'!R2568)),MAX($Q$3:Q2567)+1,0)</f>
        <v>2565</v>
      </c>
      <c r="R2568" s="64" t="s">
        <v>6239</v>
      </c>
      <c r="S2568" s="70" t="s">
        <v>102</v>
      </c>
      <c r="T2568" s="70" t="s">
        <v>102</v>
      </c>
      <c r="U2568" s="93" t="s">
        <v>10468</v>
      </c>
      <c r="V2568" s="94">
        <v>1031</v>
      </c>
      <c r="W2568" s="97" t="s">
        <v>6239</v>
      </c>
      <c r="X2568" s="38" t="str">
        <f>IFERROR(VLOOKUP(ROWS($X$4:X2568),$Q$4:$R$5094,2,FALSE),"")</f>
        <v>Furan</v>
      </c>
      <c r="Y2568" s="38" t="str">
        <f>IFERROR(VLOOKUP(ROWS($Y$4:Y2568),$P$4:$U$5094,6,FALSE),"")</f>
        <v>110-00-9</v>
      </c>
      <c r="Z2568" s="38">
        <f>IF(ISNUMBER(SEARCH(Search!$K$21,'Valid Values - Search'!AA2568)),MAX($Z$3:Z2567)+1,0)</f>
        <v>2565</v>
      </c>
      <c r="AA2568" s="64" t="s">
        <v>14118</v>
      </c>
      <c r="AB2568" s="70" t="s">
        <v>3440</v>
      </c>
      <c r="AC2568" s="71" t="s">
        <v>1102</v>
      </c>
      <c r="AD2568" s="38" t="str">
        <f>IFERROR(VLOOKUP(ROWS($AD$4:AD2568),$Z$4:$AC$3778,2,FALSE),"")</f>
        <v>Phosphorus by Digestion and Gravimetry (PMD-P-HS USEPA)</v>
      </c>
      <c r="AF2568" s="37"/>
    </row>
    <row r="2569" spans="16:32" ht="15" customHeight="1">
      <c r="P2569" s="38">
        <f>IF(ISNUMBER(SEARCH(Search!$K$13,'Valid Values - Search'!U2569)),MAX($P$3:P2568)+1,0)</f>
        <v>2566</v>
      </c>
      <c r="Q2569" s="38">
        <f>IF(ISNUMBER(SEARCH(Search!$K$5,'Valid Values - Search'!R2569)),MAX($Q$3:Q2568)+1,0)</f>
        <v>2566</v>
      </c>
      <c r="R2569" s="64" t="s">
        <v>6240</v>
      </c>
      <c r="S2569" s="70" t="s">
        <v>102</v>
      </c>
      <c r="T2569" s="70" t="s">
        <v>102</v>
      </c>
      <c r="U2569" s="93" t="s">
        <v>10469</v>
      </c>
      <c r="V2569" s="94">
        <v>1032</v>
      </c>
      <c r="W2569" s="97" t="s">
        <v>6240</v>
      </c>
      <c r="X2569" s="38" t="str">
        <f>IFERROR(VLOOKUP(ROWS($X$4:X2569),$Q$4:$R$5094,2,FALSE),"")</f>
        <v>Furancarboxylic acid</v>
      </c>
      <c r="Y2569" s="38" t="str">
        <f>IFERROR(VLOOKUP(ROWS($Y$4:Y2569),$P$4:$U$5094,6,FALSE),"")</f>
        <v>26447-28-9</v>
      </c>
      <c r="Z2569" s="38">
        <f>IF(ISNUMBER(SEARCH(Search!$K$21,'Valid Values - Search'!AA2569)),MAX($Z$3:Z2568)+1,0)</f>
        <v>2566</v>
      </c>
      <c r="AA2569" s="64" t="s">
        <v>14119</v>
      </c>
      <c r="AB2569" s="70">
        <v>7905</v>
      </c>
      <c r="AC2569" s="71" t="s">
        <v>1150</v>
      </c>
      <c r="AD2569" s="38" t="str">
        <f>IFERROR(VLOOKUP(ROWS($AD$4:AD2569),$Z$4:$AC$3778,2,FALSE),"")</f>
        <v>Phosphorus by GC/FPD (7905 NIOSH)</v>
      </c>
      <c r="AF2569" s="37"/>
    </row>
    <row r="2570" spans="16:32" ht="15" customHeight="1">
      <c r="P2570" s="38">
        <f>IF(ISNUMBER(SEARCH(Search!$K$13,'Valid Values - Search'!U2570)),MAX($P$3:P2569)+1,0)</f>
        <v>2567</v>
      </c>
      <c r="Q2570" s="38">
        <f>IF(ISNUMBER(SEARCH(Search!$K$5,'Valid Values - Search'!R2570)),MAX($Q$3:Q2569)+1,0)</f>
        <v>2567</v>
      </c>
      <c r="R2570" s="64" t="s">
        <v>6241</v>
      </c>
      <c r="S2570" s="70" t="s">
        <v>102</v>
      </c>
      <c r="T2570" s="70" t="s">
        <v>102</v>
      </c>
      <c r="U2570" s="93" t="s">
        <v>10470</v>
      </c>
      <c r="V2570" s="94">
        <v>1033</v>
      </c>
      <c r="W2570" s="97" t="s">
        <v>6241</v>
      </c>
      <c r="X2570" s="38" t="str">
        <f>IFERROR(VLOOKUP(ROWS($X$4:X2570),$Q$4:$R$5094,2,FALSE),"")</f>
        <v>Furfural</v>
      </c>
      <c r="Y2570" s="38" t="str">
        <f>IFERROR(VLOOKUP(ROWS($Y$4:Y2570),$P$4:$U$5094,6,FALSE),"")</f>
        <v>98-01-1</v>
      </c>
      <c r="Z2570" s="38">
        <f>IF(ISNUMBER(SEARCH(Search!$K$21,'Valid Values - Search'!AA2570)),MAX($Z$3:Z2569)+1,0)</f>
        <v>2567</v>
      </c>
      <c r="AA2570" s="64" t="s">
        <v>14120</v>
      </c>
      <c r="AB2570" s="70">
        <v>365.2</v>
      </c>
      <c r="AC2570" s="71" t="s">
        <v>1102</v>
      </c>
      <c r="AD2570" s="38" t="str">
        <f>IFERROR(VLOOKUP(ROWS($AD$4:AD2570),$Z$4:$AC$3778,2,FALSE),"")</f>
        <v>Phosphorus by Single Reagent Colorimetry (365.2 USEPA)</v>
      </c>
      <c r="AF2570" s="37"/>
    </row>
    <row r="2571" spans="16:32" ht="15" customHeight="1">
      <c r="P2571" s="38">
        <f>IF(ISNUMBER(SEARCH(Search!$K$13,'Valid Values - Search'!U2571)),MAX($P$3:P2570)+1,0)</f>
        <v>2568</v>
      </c>
      <c r="Q2571" s="38">
        <f>IF(ISNUMBER(SEARCH(Search!$K$5,'Valid Values - Search'!R2571)),MAX($Q$3:Q2570)+1,0)</f>
        <v>2568</v>
      </c>
      <c r="R2571" s="64" t="s">
        <v>6242</v>
      </c>
      <c r="S2571" s="70" t="s">
        <v>102</v>
      </c>
      <c r="T2571" s="70" t="s">
        <v>102</v>
      </c>
      <c r="U2571" s="93" t="s">
        <v>10471</v>
      </c>
      <c r="V2571" s="94">
        <v>1002486</v>
      </c>
      <c r="W2571" s="97" t="s">
        <v>6242</v>
      </c>
      <c r="X2571" s="38" t="str">
        <f>IFERROR(VLOOKUP(ROWS($X$4:X2571),$Q$4:$R$5094,2,FALSE),"")</f>
        <v>Furosemide</v>
      </c>
      <c r="Y2571" s="38" t="str">
        <f>IFERROR(VLOOKUP(ROWS($Y$4:Y2571),$P$4:$U$5094,6,FALSE),"")</f>
        <v>54-31-9</v>
      </c>
      <c r="Z2571" s="38">
        <f>IF(ISNUMBER(SEARCH(Search!$K$21,'Valid Values - Search'!AA2571)),MAX($Z$3:Z2570)+1,0)</f>
        <v>2568</v>
      </c>
      <c r="AA2571" s="64" t="s">
        <v>14121</v>
      </c>
      <c r="AB2571" s="70">
        <v>365.3</v>
      </c>
      <c r="AC2571" s="71" t="s">
        <v>1102</v>
      </c>
      <c r="AD2571" s="38" t="str">
        <f>IFERROR(VLOOKUP(ROWS($AD$4:AD2571),$Z$4:$AC$3778,2,FALSE),"")</f>
        <v>Phosphorus by Two Reagent Colorimetry (365.3 USEPA)</v>
      </c>
      <c r="AF2571" s="37"/>
    </row>
    <row r="2572" spans="16:32" ht="15" customHeight="1">
      <c r="P2572" s="38">
        <f>IF(ISNUMBER(SEARCH(Search!$K$13,'Valid Values - Search'!U2572)),MAX($P$3:P2571)+1,0)</f>
        <v>2569</v>
      </c>
      <c r="Q2572" s="38">
        <f>IF(ISNUMBER(SEARCH(Search!$K$5,'Valid Values - Search'!R2572)),MAX($Q$3:Q2571)+1,0)</f>
        <v>2569</v>
      </c>
      <c r="R2572" s="64" t="s">
        <v>6243</v>
      </c>
      <c r="S2572" s="70" t="s">
        <v>102</v>
      </c>
      <c r="T2572" s="70" t="s">
        <v>102</v>
      </c>
      <c r="U2572" s="93" t="s">
        <v>10472</v>
      </c>
      <c r="V2572" s="94">
        <v>1034</v>
      </c>
      <c r="W2572" s="97" t="s">
        <v>6243</v>
      </c>
      <c r="X2572" s="38" t="str">
        <f>IFERROR(VLOOKUP(ROWS($X$4:X2572),$Q$4:$R$5094,2,FALSE),"")</f>
        <v>Gadolinium</v>
      </c>
      <c r="Y2572" s="38" t="str">
        <f>IFERROR(VLOOKUP(ROWS($Y$4:Y2572),$P$4:$U$5094,6,FALSE),"")</f>
        <v>7440-54-2</v>
      </c>
      <c r="Z2572" s="38">
        <f>IF(ISNUMBER(SEARCH(Search!$K$21,'Valid Values - Search'!AA2572)),MAX($Z$3:Z2571)+1,0)</f>
        <v>2569</v>
      </c>
      <c r="AA2572" s="64" t="s">
        <v>14122</v>
      </c>
      <c r="AB2572" s="70" t="s">
        <v>2840</v>
      </c>
      <c r="AC2572" s="71" t="s">
        <v>1182</v>
      </c>
      <c r="AD2572" s="38" t="str">
        <f>IFERROR(VLOOKUP(ROWS($AD$4:AD2572),$Z$4:$AC$3778,2,FALSE),"")</f>
        <v>Phosphorus in Solids by Colorimetry (I2600(S) USDOI/USGS)</v>
      </c>
      <c r="AF2572" s="37"/>
    </row>
    <row r="2573" spans="16:32" ht="15" customHeight="1">
      <c r="P2573" s="38">
        <f>IF(ISNUMBER(SEARCH(Search!$K$13,'Valid Values - Search'!U2573)),MAX($P$3:P2572)+1,0)</f>
        <v>2570</v>
      </c>
      <c r="Q2573" s="38">
        <f>IF(ISNUMBER(SEARCH(Search!$K$5,'Valid Values - Search'!R2573)),MAX($Q$3:Q2572)+1,0)</f>
        <v>2570</v>
      </c>
      <c r="R2573" s="64" t="s">
        <v>6244</v>
      </c>
      <c r="S2573" s="70" t="s">
        <v>102</v>
      </c>
      <c r="T2573" s="70" t="s">
        <v>102</v>
      </c>
      <c r="U2573" s="93" t="s">
        <v>8459</v>
      </c>
      <c r="V2573" s="94">
        <v>323374</v>
      </c>
      <c r="W2573" s="97" t="s">
        <v>6244</v>
      </c>
      <c r="X2573" s="38" t="str">
        <f>IFERROR(VLOOKUP(ROWS($X$4:X2573),$Q$4:$R$5094,2,FALSE),"")</f>
        <v>Gage height</v>
      </c>
      <c r="Y2573" s="38" t="str">
        <f>IFERROR(VLOOKUP(ROWS($Y$4:Y2573),$P$4:$U$5094,6,FALSE),"")</f>
        <v>N/A</v>
      </c>
      <c r="Z2573" s="38">
        <f>IF(ISNUMBER(SEARCH(Search!$K$21,'Valid Values - Search'!AA2573)),MAX($Z$3:Z2572)+1,0)</f>
        <v>2570</v>
      </c>
      <c r="AA2573" s="64" t="s">
        <v>14123</v>
      </c>
      <c r="AB2573" s="70">
        <v>973.56</v>
      </c>
      <c r="AC2573" s="71" t="s">
        <v>1934</v>
      </c>
      <c r="AD2573" s="38" t="str">
        <f>IFERROR(VLOOKUP(ROWS($AD$4:AD2573),$Z$4:$AC$3778,2,FALSE),"")</f>
        <v>Phosphorus in Water - Automated (973.56 AOAC)</v>
      </c>
      <c r="AF2573" s="37"/>
    </row>
    <row r="2574" spans="16:32" ht="15" customHeight="1">
      <c r="P2574" s="38">
        <f>IF(ISNUMBER(SEARCH(Search!$K$13,'Valid Values - Search'!U2574)),MAX($P$3:P2573)+1,0)</f>
        <v>2571</v>
      </c>
      <c r="Q2574" s="38">
        <f>IF(ISNUMBER(SEARCH(Search!$K$5,'Valid Values - Search'!R2574)),MAX($Q$3:Q2573)+1,0)</f>
        <v>2571</v>
      </c>
      <c r="R2574" s="64" t="s">
        <v>6245</v>
      </c>
      <c r="S2574" s="70" t="s">
        <v>102</v>
      </c>
      <c r="T2574" s="70" t="s">
        <v>102</v>
      </c>
      <c r="U2574" s="93" t="s">
        <v>10473</v>
      </c>
      <c r="V2574" s="94">
        <v>251</v>
      </c>
      <c r="W2574" s="97" t="s">
        <v>6245</v>
      </c>
      <c r="X2574" s="38" t="str">
        <f>IFERROR(VLOOKUP(ROWS($X$4:X2574),$Q$4:$R$5094,2,FALSE),"")</f>
        <v>Gallium</v>
      </c>
      <c r="Y2574" s="38" t="str">
        <f>IFERROR(VLOOKUP(ROWS($Y$4:Y2574),$P$4:$U$5094,6,FALSE),"")</f>
        <v>7440-55-3</v>
      </c>
      <c r="Z2574" s="38">
        <f>IF(ISNUMBER(SEARCH(Search!$K$21,'Valid Values - Search'!AA2574)),MAX($Z$3:Z2573)+1,0)</f>
        <v>2571</v>
      </c>
      <c r="AA2574" s="64" t="s">
        <v>14124</v>
      </c>
      <c r="AB2574" s="70">
        <v>973.55</v>
      </c>
      <c r="AC2574" s="71" t="s">
        <v>1934</v>
      </c>
      <c r="AD2574" s="38" t="str">
        <f>IFERROR(VLOOKUP(ROWS($AD$4:AD2574),$Z$4:$AC$3778,2,FALSE),"")</f>
        <v>Phosphorus in Water - Photometric (973.55 AOAC)</v>
      </c>
      <c r="AF2574" s="37"/>
    </row>
    <row r="2575" spans="16:32" ht="15" customHeight="1">
      <c r="P2575" s="38">
        <f>IF(ISNUMBER(SEARCH(Search!$K$13,'Valid Values - Search'!U2575)),MAX($P$3:P2574)+1,0)</f>
        <v>2572</v>
      </c>
      <c r="Q2575" s="38">
        <f>IF(ISNUMBER(SEARCH(Search!$K$5,'Valid Values - Search'!R2575)),MAX($Q$3:Q2574)+1,0)</f>
        <v>2572</v>
      </c>
      <c r="R2575" s="64" t="s">
        <v>6246</v>
      </c>
      <c r="S2575" s="70" t="s">
        <v>102</v>
      </c>
      <c r="T2575" s="70" t="s">
        <v>102</v>
      </c>
      <c r="U2575" s="93" t="s">
        <v>10474</v>
      </c>
      <c r="V2575" s="94" t="s">
        <v>8459</v>
      </c>
      <c r="W2575" s="97" t="s">
        <v>6246</v>
      </c>
      <c r="X2575" s="38" t="str">
        <f>IFERROR(VLOOKUP(ROWS($X$4:X2575),$Q$4:$R$5094,2,FALSE),"")</f>
        <v>Gallium-67</v>
      </c>
      <c r="Y2575" s="38" t="str">
        <f>IFERROR(VLOOKUP(ROWS($Y$4:Y2575),$P$4:$U$5094,6,FALSE),"")</f>
        <v>14119-09-6</v>
      </c>
      <c r="Z2575" s="38">
        <f>IF(ISNUMBER(SEARCH(Search!$K$21,'Valid Values - Search'!AA2575)),MAX($Z$3:Z2574)+1,0)</f>
        <v>2572</v>
      </c>
      <c r="AA2575" s="64" t="s">
        <v>14125</v>
      </c>
      <c r="AB2575" s="70" t="s">
        <v>2420</v>
      </c>
      <c r="AC2575" s="71" t="s">
        <v>1184</v>
      </c>
      <c r="AD2575" s="38" t="str">
        <f>IFERROR(VLOOKUP(ROWS($AD$4:AD2575),$Z$4:$AC$3778,2,FALSE),"")</f>
        <v>Phosphorus in Water by Colorimetric Reduction (D515(A) ASTM)</v>
      </c>
      <c r="AF2575" s="37"/>
    </row>
    <row r="2576" spans="16:32" ht="15" customHeight="1">
      <c r="P2576" s="38">
        <f>IF(ISNUMBER(SEARCH(Search!$K$13,'Valid Values - Search'!U2576)),MAX($P$3:P2575)+1,0)</f>
        <v>2573</v>
      </c>
      <c r="Q2576" s="38">
        <f>IF(ISNUMBER(SEARCH(Search!$K$5,'Valid Values - Search'!R2576)),MAX($Q$3:Q2575)+1,0)</f>
        <v>2573</v>
      </c>
      <c r="R2576" s="64" t="s">
        <v>15441</v>
      </c>
      <c r="S2576" s="99" t="s">
        <v>101</v>
      </c>
      <c r="T2576" s="99" t="s">
        <v>102</v>
      </c>
      <c r="U2576" s="100" t="s">
        <v>8836</v>
      </c>
      <c r="V2576" s="101">
        <v>294</v>
      </c>
      <c r="W2576" s="97" t="s">
        <v>15441</v>
      </c>
      <c r="X2576" s="38" t="str">
        <f>IFERROR(VLOOKUP(ROWS($X$4:X2576),$Q$4:$R$5094,2,FALSE),"")</f>
        <v>gamma-BHC (Lindane)</v>
      </c>
      <c r="Y2576" s="38" t="str">
        <f>IFERROR(VLOOKUP(ROWS($Y$4:Y2576),$P$4:$U$5094,6,FALSE),"")</f>
        <v>58-89-9</v>
      </c>
      <c r="Z2576" s="38">
        <f>IF(ISNUMBER(SEARCH(Search!$K$21,'Valid Values - Search'!AA2576)),MAX($Z$3:Z2575)+1,0)</f>
        <v>2573</v>
      </c>
      <c r="AA2576" s="64" t="s">
        <v>14127</v>
      </c>
      <c r="AB2576" s="70" t="s">
        <v>1495</v>
      </c>
      <c r="AC2576" s="71" t="s">
        <v>1102</v>
      </c>
      <c r="AD2576" s="38" t="str">
        <f>IFERROR(VLOOKUP(ROWS($AD$4:AD2576),$Z$4:$AC$3778,2,FALSE),"")</f>
        <v>Phosphorus in Water by Colorimetry (365_M USEPA)</v>
      </c>
      <c r="AF2576" s="37"/>
    </row>
    <row r="2577" spans="16:32" ht="15" customHeight="1">
      <c r="P2577" s="38">
        <f>IF(ISNUMBER(SEARCH(Search!$K$13,'Valid Values - Search'!U2577)),MAX($P$3:P2576)+1,0)</f>
        <v>2574</v>
      </c>
      <c r="Q2577" s="38">
        <f>IF(ISNUMBER(SEARCH(Search!$K$5,'Valid Values - Search'!R2577)),MAX($Q$3:Q2576)+1,0)</f>
        <v>2574</v>
      </c>
      <c r="R2577" s="64" t="s">
        <v>8476</v>
      </c>
      <c r="S2577" s="70" t="s">
        <v>101</v>
      </c>
      <c r="T2577" s="70" t="s">
        <v>102</v>
      </c>
      <c r="U2577" s="93" t="s">
        <v>8459</v>
      </c>
      <c r="V2577" s="94" t="s">
        <v>8459</v>
      </c>
      <c r="W2577" s="97" t="s">
        <v>8476</v>
      </c>
      <c r="X2577" s="38" t="str">
        <f>IFERROR(VLOOKUP(ROWS($X$4:X2577),$Q$4:$R$5094,2,FALSE),"")</f>
        <v>gamma-Chlordane + trans-Nonachlor</v>
      </c>
      <c r="Y2577" s="38" t="str">
        <f>IFERROR(VLOOKUP(ROWS($Y$4:Y2577),$P$4:$U$5094,6,FALSE),"")</f>
        <v>N/A</v>
      </c>
      <c r="Z2577" s="38">
        <f>IF(ISNUMBER(SEARCH(Search!$K$21,'Valid Values - Search'!AA2577)),MAX($Z$3:Z2576)+1,0)</f>
        <v>2574</v>
      </c>
      <c r="AA2577" s="64" t="s">
        <v>14126</v>
      </c>
      <c r="AB2577" s="70" t="s">
        <v>2841</v>
      </c>
      <c r="AC2577" s="71" t="s">
        <v>1182</v>
      </c>
      <c r="AD2577" s="38" t="str">
        <f>IFERROR(VLOOKUP(ROWS($AD$4:AD2577),$Z$4:$AC$3778,2,FALSE),"")</f>
        <v>Phosphorus in Water by Colorimetry (I2600(W) USDOI/USGS)</v>
      </c>
      <c r="AF2577" s="37"/>
    </row>
    <row r="2578" spans="16:32" ht="15" customHeight="1">
      <c r="P2578" s="38">
        <f>IF(ISNUMBER(SEARCH(Search!$K$13,'Valid Values - Search'!U2578)),MAX($P$3:P2577)+1,0)</f>
        <v>2575</v>
      </c>
      <c r="Q2578" s="38">
        <f>IF(ISNUMBER(SEARCH(Search!$K$5,'Valid Values - Search'!R2578)),MAX($Q$3:Q2577)+1,0)</f>
        <v>2575</v>
      </c>
      <c r="R2578" s="64" t="s">
        <v>15442</v>
      </c>
      <c r="S2578" s="99" t="s">
        <v>101</v>
      </c>
      <c r="T2578" s="99" t="s">
        <v>102</v>
      </c>
      <c r="U2578" s="100" t="s">
        <v>8459</v>
      </c>
      <c r="V2578" s="101" t="s">
        <v>8459</v>
      </c>
      <c r="W2578" s="97" t="s">
        <v>15442</v>
      </c>
      <c r="X2578" s="38" t="str">
        <f>IFERROR(VLOOKUP(ROWS($X$4:X2578),$Q$4:$R$5094,2,FALSE),"")</f>
        <v>gamma-Chlordane+trans-Nonachlor</v>
      </c>
      <c r="Y2578" s="38" t="str">
        <f>IFERROR(VLOOKUP(ROWS($Y$4:Y2578),$P$4:$U$5094,6,FALSE),"")</f>
        <v>N/A</v>
      </c>
      <c r="Z2578" s="38">
        <f>IF(ISNUMBER(SEARCH(Search!$K$21,'Valid Values - Search'!AA2578)),MAX($Z$3:Z2577)+1,0)</f>
        <v>2575</v>
      </c>
      <c r="AA2578" s="64" t="s">
        <v>14128</v>
      </c>
      <c r="AB2578" s="70" t="s">
        <v>1608</v>
      </c>
      <c r="AC2578" s="71" t="s">
        <v>1156</v>
      </c>
      <c r="AD2578" s="38" t="str">
        <f>IFERROR(VLOOKUP(ROWS($AD$4:AD2578),$Z$4:$AC$3778,2,FALSE),"")</f>
        <v>Phosphorus in Water by Colorimetry- Ascorbic Acid Method (4500-P-E APHA)</v>
      </c>
      <c r="AF2578" s="37"/>
    </row>
    <row r="2579" spans="16:32" ht="15" customHeight="1">
      <c r="P2579" s="38">
        <f>IF(ISNUMBER(SEARCH(Search!$K$13,'Valid Values - Search'!U2579)),MAX($P$3:P2578)+1,0)</f>
        <v>2576</v>
      </c>
      <c r="Q2579" s="38">
        <f>IF(ISNUMBER(SEARCH(Search!$K$5,'Valid Values - Search'!R2579)),MAX($Q$3:Q2578)+1,0)</f>
        <v>2576</v>
      </c>
      <c r="R2579" s="64" t="s">
        <v>6247</v>
      </c>
      <c r="S2579" s="70" t="s">
        <v>102</v>
      </c>
      <c r="T2579" s="70" t="s">
        <v>102</v>
      </c>
      <c r="U2579" s="93" t="s">
        <v>8459</v>
      </c>
      <c r="V2579" s="94">
        <v>252</v>
      </c>
      <c r="W2579" s="97" t="s">
        <v>6247</v>
      </c>
      <c r="X2579" s="38" t="str">
        <f>IFERROR(VLOOKUP(ROWS($X$4:X2579),$Q$4:$R$5094,2,FALSE),"")</f>
        <v>Gas bubble severity (choice list)</v>
      </c>
      <c r="Y2579" s="38" t="str">
        <f>IFERROR(VLOOKUP(ROWS($Y$4:Y2579),$P$4:$U$5094,6,FALSE),"")</f>
        <v>N/A</v>
      </c>
      <c r="Z2579" s="38">
        <f>IF(ISNUMBER(SEARCH(Search!$K$21,'Valid Values - Search'!AA2579)),MAX($Z$3:Z2578)+1,0)</f>
        <v>2576</v>
      </c>
      <c r="AA2579" s="64" t="s">
        <v>14129</v>
      </c>
      <c r="AB2579" s="70" t="s">
        <v>15785</v>
      </c>
      <c r="AC2579" s="71" t="s">
        <v>1156</v>
      </c>
      <c r="AD2579" s="38" t="str">
        <f>IFERROR(VLOOKUP(ROWS($AD$4:AD2579),$Z$4:$AC$3778,2,FALSE),"")</f>
        <v>Phosphorus in Water by Colorimetry Automated Ascorbic Acid Method (4500-P-F APHA)</v>
      </c>
      <c r="AF2579" s="37"/>
    </row>
    <row r="2580" spans="16:32" ht="15" customHeight="1">
      <c r="P2580" s="38">
        <f>IF(ISNUMBER(SEARCH(Search!$K$13,'Valid Values - Search'!U2580)),MAX($P$3:P2579)+1,0)</f>
        <v>2577</v>
      </c>
      <c r="Q2580" s="38">
        <f>IF(ISNUMBER(SEARCH(Search!$K$5,'Valid Values - Search'!R2580)),MAX($Q$3:Q2579)+1,0)</f>
        <v>2577</v>
      </c>
      <c r="R2580" s="64" t="s">
        <v>6248</v>
      </c>
      <c r="S2580" s="70" t="s">
        <v>102</v>
      </c>
      <c r="T2580" s="70" t="s">
        <v>102</v>
      </c>
      <c r="U2580" s="93" t="s">
        <v>10475</v>
      </c>
      <c r="V2580" s="94">
        <v>1035</v>
      </c>
      <c r="W2580" s="97" t="s">
        <v>6248</v>
      </c>
      <c r="X2580" s="38" t="str">
        <f>IFERROR(VLOOKUP(ROWS($X$4:X2580),$Q$4:$R$5094,2,FALSE),"")</f>
        <v>Gasoline</v>
      </c>
      <c r="Y2580" s="38" t="str">
        <f>IFERROR(VLOOKUP(ROWS($Y$4:Y2580),$P$4:$U$5094,6,FALSE),"")</f>
        <v>86290-81-5</v>
      </c>
      <c r="Z2580" s="38">
        <f>IF(ISNUMBER(SEARCH(Search!$K$21,'Valid Values - Search'!AA2580)),MAX($Z$3:Z2579)+1,0)</f>
        <v>2577</v>
      </c>
      <c r="AA2580" s="64" t="s">
        <v>14130</v>
      </c>
      <c r="AB2580" s="70" t="s">
        <v>2421</v>
      </c>
      <c r="AC2580" s="71" t="s">
        <v>1184</v>
      </c>
      <c r="AD2580" s="38" t="str">
        <f>IFERROR(VLOOKUP(ROWS($AD$4:AD2580),$Z$4:$AC$3778,2,FALSE),"")</f>
        <v>Phosphorus in Water by Digestion/Colorimetric Reduction (D515(B) ASTM)</v>
      </c>
      <c r="AF2580" s="37"/>
    </row>
    <row r="2581" spans="16:32" ht="15" customHeight="1">
      <c r="P2581" s="38">
        <f>IF(ISNUMBER(SEARCH(Search!$K$13,'Valid Values - Search'!U2581)),MAX($P$3:P2580)+1,0)</f>
        <v>2578</v>
      </c>
      <c r="Q2581" s="38">
        <f>IF(ISNUMBER(SEARCH(Search!$K$5,'Valid Values - Search'!R2581)),MAX($Q$3:Q2580)+1,0)</f>
        <v>2578</v>
      </c>
      <c r="R2581" s="64" t="s">
        <v>6249</v>
      </c>
      <c r="S2581" s="70" t="s">
        <v>102</v>
      </c>
      <c r="T2581" s="70" t="s">
        <v>102</v>
      </c>
      <c r="U2581" s="93" t="s">
        <v>8459</v>
      </c>
      <c r="V2581" s="94">
        <v>16309</v>
      </c>
      <c r="W2581" s="97" t="s">
        <v>6249</v>
      </c>
      <c r="X2581" s="38" t="str">
        <f>IFERROR(VLOOKUP(ROWS($X$4:X2581),$Q$4:$R$5094,2,FALSE),"")</f>
        <v>Gasoline range organics</v>
      </c>
      <c r="Y2581" s="38" t="str">
        <f>IFERROR(VLOOKUP(ROWS($Y$4:Y2581),$P$4:$U$5094,6,FALSE),"")</f>
        <v>N/A</v>
      </c>
      <c r="Z2581" s="38">
        <f>IF(ISNUMBER(SEARCH(Search!$K$21,'Valid Values - Search'!AA2581)),MAX($Z$3:Z2580)+1,0)</f>
        <v>2578</v>
      </c>
      <c r="AA2581" s="64" t="s">
        <v>14131</v>
      </c>
      <c r="AB2581" s="70" t="s">
        <v>2652</v>
      </c>
      <c r="AC2581" s="71" t="s">
        <v>1182</v>
      </c>
      <c r="AD2581" s="38" t="str">
        <f>IFERROR(VLOOKUP(ROWS($AD$4:AD2581),$Z$4:$AC$3778,2,FALSE),"")</f>
        <v>Phosphorus in Water by Kjeldahl Digestion and Colorimetric Finish, Filtered (I-2610-91 USDOI/USGS)</v>
      </c>
      <c r="AF2581" s="37"/>
    </row>
    <row r="2582" spans="16:32" ht="15" customHeight="1">
      <c r="P2582" s="38">
        <f>IF(ISNUMBER(SEARCH(Search!$K$13,'Valid Values - Search'!U2582)),MAX($P$3:P2581)+1,0)</f>
        <v>2579</v>
      </c>
      <c r="Q2582" s="38">
        <f>IF(ISNUMBER(SEARCH(Search!$K$5,'Valid Values - Search'!R2582)),MAX($Q$3:Q2581)+1,0)</f>
        <v>2579</v>
      </c>
      <c r="R2582" s="64" t="s">
        <v>6250</v>
      </c>
      <c r="S2582" s="70" t="s">
        <v>102</v>
      </c>
      <c r="T2582" s="70" t="s">
        <v>102</v>
      </c>
      <c r="U2582" s="93" t="s">
        <v>10476</v>
      </c>
      <c r="V2582" s="94">
        <v>1003793</v>
      </c>
      <c r="W2582" s="97" t="s">
        <v>6250</v>
      </c>
      <c r="X2582" s="38" t="str">
        <f>IFERROR(VLOOKUP(ROWS($X$4:X2582),$Q$4:$R$5094,2,FALSE),"")</f>
        <v>Gemfibrozil</v>
      </c>
      <c r="Y2582" s="38" t="str">
        <f>IFERROR(VLOOKUP(ROWS($Y$4:Y2582),$P$4:$U$5094,6,FALSE),"")</f>
        <v>25812-30-0</v>
      </c>
      <c r="Z2582" s="38">
        <f>IF(ISNUMBER(SEARCH(Search!$K$21,'Valid Values - Search'!AA2582)),MAX($Z$3:Z2581)+1,0)</f>
        <v>2579</v>
      </c>
      <c r="AA2582" s="64" t="s">
        <v>14132</v>
      </c>
      <c r="AB2582" s="70" t="s">
        <v>2711</v>
      </c>
      <c r="AC2582" s="71" t="s">
        <v>1182</v>
      </c>
      <c r="AD2582" s="38" t="str">
        <f>IFERROR(VLOOKUP(ROWS($AD$4:AD2582),$Z$4:$AC$3778,2,FALSE),"")</f>
        <v>Phosphorus in Water by Kjeldahl Digestion and Colorimetric Finish, Unfiltered (I-4610-91 USDOI/USGS)</v>
      </c>
      <c r="AF2582" s="37"/>
    </row>
    <row r="2583" spans="16:32" ht="15" customHeight="1">
      <c r="P2583" s="38">
        <f>IF(ISNUMBER(SEARCH(Search!$K$13,'Valid Values - Search'!U2583)),MAX($P$3:P2582)+1,0)</f>
        <v>2580</v>
      </c>
      <c r="Q2583" s="38">
        <f>IF(ISNUMBER(SEARCH(Search!$K$5,'Valid Values - Search'!R2583)),MAX($Q$3:Q2582)+1,0)</f>
        <v>2580</v>
      </c>
      <c r="R2583" s="64" t="s">
        <v>6251</v>
      </c>
      <c r="S2583" s="70" t="s">
        <v>102</v>
      </c>
      <c r="T2583" s="70" t="s">
        <v>102</v>
      </c>
      <c r="U2583" s="93" t="s">
        <v>10477</v>
      </c>
      <c r="V2583" s="94">
        <v>1003836</v>
      </c>
      <c r="W2583" s="97" t="s">
        <v>6251</v>
      </c>
      <c r="X2583" s="38" t="str">
        <f>IFERROR(VLOOKUP(ROWS($X$4:X2583),$Q$4:$R$5094,2,FALSE),"")</f>
        <v>Gemfibrozil-D6</v>
      </c>
      <c r="Y2583" s="38" t="str">
        <f>IFERROR(VLOOKUP(ROWS($Y$4:Y2583),$P$4:$U$5094,6,FALSE),"")</f>
        <v>1184986-45-5</v>
      </c>
      <c r="Z2583" s="38">
        <f>IF(ISNUMBER(SEARCH(Search!$K$21,'Valid Values - Search'!AA2583)),MAX($Z$3:Z2582)+1,0)</f>
        <v>2580</v>
      </c>
      <c r="AA2583" s="64" t="s">
        <v>14133</v>
      </c>
      <c r="AB2583" s="70" t="s">
        <v>2419</v>
      </c>
      <c r="AC2583" s="71" t="s">
        <v>1184</v>
      </c>
      <c r="AD2583" s="38" t="str">
        <f>IFERROR(VLOOKUP(ROWS($AD$4:AD2583),$Z$4:$AC$3778,2,FALSE),"")</f>
        <v>Phosphorus in Water by manual single reagent (D515 ASTM)</v>
      </c>
      <c r="AF2583" s="37"/>
    </row>
    <row r="2584" spans="16:32" ht="15" customHeight="1">
      <c r="P2584" s="38">
        <f>IF(ISNUMBER(SEARCH(Search!$K$13,'Valid Values - Search'!U2584)),MAX($P$3:P2583)+1,0)</f>
        <v>2581</v>
      </c>
      <c r="Q2584" s="38">
        <f>IF(ISNUMBER(SEARCH(Search!$K$5,'Valid Values - Search'!R2584)),MAX($Q$3:Q2583)+1,0)</f>
        <v>2581</v>
      </c>
      <c r="R2584" s="64" t="s">
        <v>6252</v>
      </c>
      <c r="S2584" s="70" t="s">
        <v>102</v>
      </c>
      <c r="T2584" s="70" t="s">
        <v>102</v>
      </c>
      <c r="U2584" s="93" t="s">
        <v>8459</v>
      </c>
      <c r="V2584" s="94">
        <v>558</v>
      </c>
      <c r="W2584" s="97" t="s">
        <v>6252</v>
      </c>
      <c r="X2584" s="38" t="str">
        <f>IFERROR(VLOOKUP(ROWS($X$4:X2584),$Q$4:$R$5094,2,FALSE),"")</f>
        <v>General observation (text)</v>
      </c>
      <c r="Y2584" s="38" t="str">
        <f>IFERROR(VLOOKUP(ROWS($Y$4:Y2584),$P$4:$U$5094,6,FALSE),"")</f>
        <v>N/A</v>
      </c>
      <c r="Z2584" s="38">
        <f>IF(ISNUMBER(SEARCH(Search!$K$21,'Valid Values - Search'!AA2584)),MAX($Z$3:Z2583)+1,0)</f>
        <v>2581</v>
      </c>
      <c r="AA2584" s="64" t="s">
        <v>14134</v>
      </c>
      <c r="AB2584" s="70" t="s">
        <v>1607</v>
      </c>
      <c r="AC2584" s="71" t="s">
        <v>1156</v>
      </c>
      <c r="AD2584" s="38" t="str">
        <f>IFERROR(VLOOKUP(ROWS($AD$4:AD2584),$Z$4:$AC$3778,2,FALSE),"")</f>
        <v>Phosphorus in Water by Stannous Chloride Titration (4500-P-D APHA)</v>
      </c>
      <c r="AF2584" s="37"/>
    </row>
    <row r="2585" spans="16:32" ht="15" customHeight="1">
      <c r="P2585" s="38">
        <f>IF(ISNUMBER(SEARCH(Search!$K$13,'Valid Values - Search'!U2585)),MAX($P$3:P2584)+1,0)</f>
        <v>2582</v>
      </c>
      <c r="Q2585" s="38">
        <f>IF(ISNUMBER(SEARCH(Search!$K$5,'Valid Values - Search'!R2585)),MAX($Q$3:Q2584)+1,0)</f>
        <v>2582</v>
      </c>
      <c r="R2585" s="64" t="s">
        <v>6253</v>
      </c>
      <c r="S2585" s="70" t="s">
        <v>102</v>
      </c>
      <c r="T2585" s="70" t="s">
        <v>102</v>
      </c>
      <c r="U2585" s="93" t="s">
        <v>8459</v>
      </c>
      <c r="V2585" s="94">
        <v>560</v>
      </c>
      <c r="W2585" s="97" t="s">
        <v>6253</v>
      </c>
      <c r="X2585" s="38" t="str">
        <f>IFERROR(VLOOKUP(ROWS($X$4:X2585),$Q$4:$R$5094,2,FALSE),"")</f>
        <v>General pathology (text)</v>
      </c>
      <c r="Y2585" s="38" t="str">
        <f>IFERROR(VLOOKUP(ROWS($Y$4:Y2585),$P$4:$U$5094,6,FALSE),"")</f>
        <v>N/A</v>
      </c>
      <c r="Z2585" s="38">
        <f>IF(ISNUMBER(SEARCH(Search!$K$21,'Valid Values - Search'!AA2585)),MAX($Z$3:Z2584)+1,0)</f>
        <v>2582</v>
      </c>
      <c r="AA2585" s="64" t="s">
        <v>14135</v>
      </c>
      <c r="AB2585" s="70" t="s">
        <v>1606</v>
      </c>
      <c r="AC2585" s="71" t="s">
        <v>1156</v>
      </c>
      <c r="AD2585" s="38" t="str">
        <f>IFERROR(VLOOKUP(ROWS($AD$4:AD2585),$Z$4:$AC$3778,2,FALSE),"")</f>
        <v>Phosphorus in Water by Vanadomolybdophosphoric Acid Colorimetry (4500-P-C APHA)</v>
      </c>
      <c r="AF2585" s="37"/>
    </row>
    <row r="2586" spans="16:32" ht="15" customHeight="1">
      <c r="P2586" s="38">
        <f>IF(ISNUMBER(SEARCH(Search!$K$13,'Valid Values - Search'!U2586)),MAX($P$3:P2585)+1,0)</f>
        <v>2583</v>
      </c>
      <c r="Q2586" s="38">
        <f>IF(ISNUMBER(SEARCH(Search!$K$5,'Valid Values - Search'!R2586)),MAX($Q$3:Q2585)+1,0)</f>
        <v>2583</v>
      </c>
      <c r="R2586" s="64" t="s">
        <v>6254</v>
      </c>
      <c r="S2586" s="70" t="s">
        <v>102</v>
      </c>
      <c r="T2586" s="70" t="s">
        <v>102</v>
      </c>
      <c r="U2586" s="93" t="s">
        <v>10478</v>
      </c>
      <c r="V2586" s="94">
        <v>17043</v>
      </c>
      <c r="W2586" s="97" t="s">
        <v>6254</v>
      </c>
      <c r="X2586" s="38" t="str">
        <f>IFERROR(VLOOKUP(ROWS($X$4:X2586),$Q$4:$R$5094,2,FALSE),"")</f>
        <v>Gentamicin</v>
      </c>
      <c r="Y2586" s="38" t="str">
        <f>IFERROR(VLOOKUP(ROWS($Y$4:Y2586),$P$4:$U$5094,6,FALSE),"")</f>
        <v>1403-66-3</v>
      </c>
      <c r="Z2586" s="38">
        <f>IF(ISNUMBER(SEARCH(Search!$K$21,'Valid Values - Search'!AA2586)),MAX($Z$3:Z2585)+1,0)</f>
        <v>2583</v>
      </c>
      <c r="AA2586" s="64" t="s">
        <v>14136</v>
      </c>
      <c r="AB2586" s="70">
        <v>6402</v>
      </c>
      <c r="AC2586" s="71" t="s">
        <v>1150</v>
      </c>
      <c r="AD2586" s="38" t="str">
        <f>IFERROR(VLOOKUP(ROWS($AD$4:AD2586),$Z$4:$AC$3778,2,FALSE),"")</f>
        <v>Phosphorus Trichloride by Visible Spec. (6402 NIOSH)</v>
      </c>
      <c r="AF2586" s="37"/>
    </row>
    <row r="2587" spans="16:32" ht="15" customHeight="1">
      <c r="P2587" s="38">
        <f>IF(ISNUMBER(SEARCH(Search!$K$13,'Valid Values - Search'!U2587)),MAX($P$3:P2586)+1,0)</f>
        <v>2584</v>
      </c>
      <c r="Q2587" s="38">
        <f>IF(ISNUMBER(SEARCH(Search!$K$5,'Valid Values - Search'!R2587)),MAX($Q$3:Q2586)+1,0)</f>
        <v>2584</v>
      </c>
      <c r="R2587" s="64" t="s">
        <v>6255</v>
      </c>
      <c r="S2587" s="70" t="s">
        <v>102</v>
      </c>
      <c r="T2587" s="70" t="s">
        <v>102</v>
      </c>
      <c r="U2587" s="93" t="s">
        <v>10479</v>
      </c>
      <c r="V2587" s="94">
        <v>253</v>
      </c>
      <c r="W2587" s="97" t="s">
        <v>6255</v>
      </c>
      <c r="X2587" s="38" t="str">
        <f>IFERROR(VLOOKUP(ROWS($X$4:X2587),$Q$4:$R$5094,2,FALSE),"")</f>
        <v>Germanium</v>
      </c>
      <c r="Y2587" s="38" t="str">
        <f>IFERROR(VLOOKUP(ROWS($Y$4:Y2587),$P$4:$U$5094,6,FALSE),"")</f>
        <v>7440-56-4</v>
      </c>
      <c r="Z2587" s="38">
        <f>IF(ISNUMBER(SEARCH(Search!$K$21,'Valid Values - Search'!AA2587)),MAX($Z$3:Z2586)+1,0)</f>
        <v>2584</v>
      </c>
      <c r="AA2587" s="64" t="s">
        <v>14137</v>
      </c>
      <c r="AB2587" s="70" t="s">
        <v>2651</v>
      </c>
      <c r="AC2587" s="71" t="s">
        <v>1182</v>
      </c>
      <c r="AD2587" s="38" t="str">
        <f>IFERROR(VLOOKUP(ROWS($AD$4:AD2587),$Z$4:$AC$3778,2,FALSE),"")</f>
        <v>Phosphorus, dissolved, low ionic-strength, colorimetric, ASF (I-2607 USDOI/USGS)</v>
      </c>
      <c r="AF2587" s="37"/>
    </row>
    <row r="2588" spans="16:32" ht="15" customHeight="1">
      <c r="P2588" s="38">
        <f>IF(ISNUMBER(SEARCH(Search!$K$13,'Valid Values - Search'!U2588)),MAX($P$3:P2587)+1,0)</f>
        <v>2585</v>
      </c>
      <c r="Q2588" s="38">
        <f>IF(ISNUMBER(SEARCH(Search!$K$5,'Valid Values - Search'!R2588)),MAX($Q$3:Q2587)+1,0)</f>
        <v>2585</v>
      </c>
      <c r="R2588" s="64" t="s">
        <v>6256</v>
      </c>
      <c r="S2588" s="70" t="s">
        <v>102</v>
      </c>
      <c r="T2588" s="70" t="s">
        <v>102</v>
      </c>
      <c r="U2588" s="93" t="s">
        <v>8459</v>
      </c>
      <c r="V2588" s="94">
        <v>9716</v>
      </c>
      <c r="W2588" s="97" t="s">
        <v>6256</v>
      </c>
      <c r="X2588" s="38" t="str">
        <f>IFERROR(VLOOKUP(ROWS($X$4:X2588),$Q$4:$R$5094,2,FALSE),"")</f>
        <v>Giardia</v>
      </c>
      <c r="Y2588" s="38" t="str">
        <f>IFERROR(VLOOKUP(ROWS($Y$4:Y2588),$P$4:$U$5094,6,FALSE),"")</f>
        <v>N/A</v>
      </c>
      <c r="Z2588" s="38">
        <f>IF(ISNUMBER(SEARCH(Search!$K$21,'Valid Values - Search'!AA2588)),MAX($Z$3:Z2587)+1,0)</f>
        <v>2585</v>
      </c>
      <c r="AA2588" s="64" t="s">
        <v>14138</v>
      </c>
      <c r="AB2588" s="70" t="s">
        <v>2649</v>
      </c>
      <c r="AC2588" s="71" t="s">
        <v>1182</v>
      </c>
      <c r="AD2588" s="38" t="str">
        <f>IFERROR(VLOOKUP(ROWS($AD$4:AD2588),$Z$4:$AC$3778,2,FALSE),"")</f>
        <v>Phosphorus, Orthophosphate in Water by Colorimetry (I-2601-90 USDOI/USGS)</v>
      </c>
      <c r="AF2588" s="37"/>
    </row>
    <row r="2589" spans="16:32" ht="15" customHeight="1">
      <c r="P2589" s="38">
        <f>IF(ISNUMBER(SEARCH(Search!$K$13,'Valid Values - Search'!U2589)),MAX($P$3:P2588)+1,0)</f>
        <v>2586</v>
      </c>
      <c r="Q2589" s="38">
        <f>IF(ISNUMBER(SEARCH(Search!$K$5,'Valid Values - Search'!R2589)),MAX($Q$3:Q2588)+1,0)</f>
        <v>2586</v>
      </c>
      <c r="R2589" s="64" t="s">
        <v>6257</v>
      </c>
      <c r="S2589" s="70" t="s">
        <v>102</v>
      </c>
      <c r="T2589" s="70" t="s">
        <v>102</v>
      </c>
      <c r="U2589" s="93" t="s">
        <v>8459</v>
      </c>
      <c r="V2589" s="94">
        <v>9717</v>
      </c>
      <c r="W2589" s="97" t="s">
        <v>6257</v>
      </c>
      <c r="X2589" s="38" t="str">
        <f>IFERROR(VLOOKUP(ROWS($X$4:X2589),$Q$4:$R$5094,2,FALSE),"")</f>
        <v>Giardia lamblia</v>
      </c>
      <c r="Y2589" s="38" t="str">
        <f>IFERROR(VLOOKUP(ROWS($Y$4:Y2589),$P$4:$U$5094,6,FALSE),"")</f>
        <v>N/A</v>
      </c>
      <c r="Z2589" s="38">
        <f>IF(ISNUMBER(SEARCH(Search!$K$21,'Valid Values - Search'!AA2589)),MAX($Z$3:Z2588)+1,0)</f>
        <v>2586</v>
      </c>
      <c r="AA2589" s="64" t="s">
        <v>14139</v>
      </c>
      <c r="AB2589" s="70" t="s">
        <v>2650</v>
      </c>
      <c r="AC2589" s="71" t="s">
        <v>1182</v>
      </c>
      <c r="AD2589" s="38" t="str">
        <f>IFERROR(VLOOKUP(ROWS($AD$4:AD2589),$Z$4:$AC$3778,2,FALSE),"")</f>
        <v>Phosphorus, orthophosphate plus hydrolyzable, dissolved, colorimetric, ASF (I-2606 USDOI/USGS)</v>
      </c>
      <c r="AF2589" s="37"/>
    </row>
    <row r="2590" spans="16:32" ht="15" customHeight="1">
      <c r="P2590" s="38">
        <f>IF(ISNUMBER(SEARCH(Search!$K$13,'Valid Values - Search'!U2590)),MAX($P$3:P2589)+1,0)</f>
        <v>2587</v>
      </c>
      <c r="Q2590" s="38">
        <f>IF(ISNUMBER(SEARCH(Search!$K$5,'Valid Values - Search'!R2590)),MAX($Q$3:Q2589)+1,0)</f>
        <v>2587</v>
      </c>
      <c r="R2590" s="64" t="s">
        <v>6258</v>
      </c>
      <c r="S2590" s="70" t="s">
        <v>102</v>
      </c>
      <c r="T2590" s="70" t="s">
        <v>102</v>
      </c>
      <c r="U2590" s="93" t="s">
        <v>8459</v>
      </c>
      <c r="V2590" s="94">
        <v>556</v>
      </c>
      <c r="W2590" s="97" t="s">
        <v>6258</v>
      </c>
      <c r="X2590" s="38" t="str">
        <f>IFERROR(VLOOKUP(ROWS($X$4:X2590),$Q$4:$R$5094,2,FALSE),"")</f>
        <v>Girth</v>
      </c>
      <c r="Y2590" s="38" t="str">
        <f>IFERROR(VLOOKUP(ROWS($Y$4:Y2590),$P$4:$U$5094,6,FALSE),"")</f>
        <v>N/A</v>
      </c>
      <c r="Z2590" s="38">
        <f>IF(ISNUMBER(SEARCH(Search!$K$21,'Valid Values - Search'!AA2590)),MAX($Z$3:Z2589)+1,0)</f>
        <v>2587</v>
      </c>
      <c r="AA2590" s="64" t="s">
        <v>14140</v>
      </c>
      <c r="AB2590" s="70" t="s">
        <v>2709</v>
      </c>
      <c r="AC2590" s="71" t="s">
        <v>1182</v>
      </c>
      <c r="AD2590" s="38" t="str">
        <f>IFERROR(VLOOKUP(ROWS($AD$4:AD2590),$Z$4:$AC$3778,2,FALSE),"")</f>
        <v>Phosphorus, orthophosphate plus hydrolyzable, total, colorimetric, ASF (I-4602 USDOI/USGS)</v>
      </c>
      <c r="AF2590" s="37"/>
    </row>
    <row r="2591" spans="16:32" ht="15" customHeight="1">
      <c r="P2591" s="38">
        <f>IF(ISNUMBER(SEARCH(Search!$K$13,'Valid Values - Search'!U2591)),MAX($P$3:P2590)+1,0)</f>
        <v>2588</v>
      </c>
      <c r="Q2591" s="38">
        <f>IF(ISNUMBER(SEARCH(Search!$K$5,'Valid Values - Search'!R2591)),MAX($Q$3:Q2590)+1,0)</f>
        <v>2588</v>
      </c>
      <c r="R2591" s="64" t="s">
        <v>6259</v>
      </c>
      <c r="S2591" s="70" t="s">
        <v>102</v>
      </c>
      <c r="T2591" s="70" t="s">
        <v>102</v>
      </c>
      <c r="U2591" s="93" t="s">
        <v>10480</v>
      </c>
      <c r="V2591" s="94">
        <v>1003830</v>
      </c>
      <c r="W2591" s="97" t="s">
        <v>6259</v>
      </c>
      <c r="X2591" s="38" t="str">
        <f>IFERROR(VLOOKUP(ROWS($X$4:X2591),$Q$4:$R$5094,2,FALSE),"")</f>
        <v>Glipizide</v>
      </c>
      <c r="Y2591" s="38" t="str">
        <f>IFERROR(VLOOKUP(ROWS($Y$4:Y2591),$P$4:$U$5094,6,FALSE),"")</f>
        <v>29094-61-9</v>
      </c>
      <c r="Z2591" s="38">
        <f>IF(ISNUMBER(SEARCH(Search!$K$21,'Valid Values - Search'!AA2591)),MAX($Z$3:Z2590)+1,0)</f>
        <v>2588</v>
      </c>
      <c r="AA2591" s="64" t="s">
        <v>14141</v>
      </c>
      <c r="AB2591" s="70" t="s">
        <v>2609</v>
      </c>
      <c r="AC2591" s="71" t="s">
        <v>1182</v>
      </c>
      <c r="AD2591" s="38" t="str">
        <f>IFERROR(VLOOKUP(ROWS($AD$4:AD2591),$Z$4:$AC$3778,2,FALSE),"")</f>
        <v>Phosphorus, orthophosphate, dissolved in water by colorimetry, phosphomolybdate (I-1601-85 USDOI/USGS)</v>
      </c>
      <c r="AF2591" s="37"/>
    </row>
    <row r="2592" spans="16:32" ht="15" customHeight="1">
      <c r="P2592" s="38">
        <f>IF(ISNUMBER(SEARCH(Search!$K$13,'Valid Values - Search'!U2592)),MAX($P$3:P2591)+1,0)</f>
        <v>2589</v>
      </c>
      <c r="Q2592" s="38">
        <f>IF(ISNUMBER(SEARCH(Search!$K$5,'Valid Values - Search'!R2592)),MAX($Q$3:Q2591)+1,0)</f>
        <v>2589</v>
      </c>
      <c r="R2592" s="64" t="s">
        <v>6260</v>
      </c>
      <c r="S2592" s="70" t="s">
        <v>102</v>
      </c>
      <c r="T2592" s="70" t="s">
        <v>102</v>
      </c>
      <c r="U2592" s="93" t="s">
        <v>10481</v>
      </c>
      <c r="V2592" s="94" t="s">
        <v>8459</v>
      </c>
      <c r="W2592" s="97" t="s">
        <v>6260</v>
      </c>
      <c r="X2592" s="38" t="str">
        <f>IFERROR(VLOOKUP(ROWS($X$4:X2592),$Q$4:$R$5094,2,FALSE),"")</f>
        <v>Glipizide-d11</v>
      </c>
      <c r="Y2592" s="38" t="str">
        <f>IFERROR(VLOOKUP(ROWS($Y$4:Y2592),$P$4:$U$5094,6,FALSE),"")</f>
        <v>1189426-07-0</v>
      </c>
      <c r="Z2592" s="38">
        <f>IF(ISNUMBER(SEARCH(Search!$K$21,'Valid Values - Search'!AA2592)),MAX($Z$3:Z2591)+1,0)</f>
        <v>2589</v>
      </c>
      <c r="AA2592" s="64" t="s">
        <v>14142</v>
      </c>
      <c r="AB2592" s="70" t="s">
        <v>2708</v>
      </c>
      <c r="AC2592" s="71" t="s">
        <v>1182</v>
      </c>
      <c r="AD2592" s="38" t="str">
        <f>IFERROR(VLOOKUP(ROWS($AD$4:AD2592),$Z$4:$AC$3778,2,FALSE),"")</f>
        <v>Phosphorus, orthophosphate, total, in water by colorimetric, phosphomolybdate, automated-segmented flow (I-4601-85 USDOI/USGS)</v>
      </c>
      <c r="AF2592" s="37"/>
    </row>
    <row r="2593" spans="16:32" ht="15" customHeight="1">
      <c r="P2593" s="38">
        <f>IF(ISNUMBER(SEARCH(Search!$K$13,'Valid Values - Search'!U2593)),MAX($P$3:P2592)+1,0)</f>
        <v>2590</v>
      </c>
      <c r="Q2593" s="38">
        <f>IF(ISNUMBER(SEARCH(Search!$K$5,'Valid Values - Search'!R2593)),MAX($Q$3:Q2592)+1,0)</f>
        <v>2590</v>
      </c>
      <c r="R2593" s="64" t="s">
        <v>6261</v>
      </c>
      <c r="S2593" s="70" t="s">
        <v>102</v>
      </c>
      <c r="T2593" s="70" t="s">
        <v>102</v>
      </c>
      <c r="U2593" s="93" t="s">
        <v>9842</v>
      </c>
      <c r="V2593" s="94">
        <v>1003782</v>
      </c>
      <c r="W2593" s="97" t="s">
        <v>6261</v>
      </c>
      <c r="X2593" s="38" t="str">
        <f>IFERROR(VLOOKUP(ROWS($X$4:X2593),$Q$4:$R$5094,2,FALSE),"")</f>
        <v>Glyburide</v>
      </c>
      <c r="Y2593" s="38" t="str">
        <f>IFERROR(VLOOKUP(ROWS($Y$4:Y2593),$P$4:$U$5094,6,FALSE),"")</f>
        <v>10238-21-8</v>
      </c>
      <c r="Z2593" s="38">
        <f>IF(ISNUMBER(SEARCH(Search!$K$21,'Valid Values - Search'!AA2593)),MAX($Z$3:Z2592)+1,0)</f>
        <v>2590</v>
      </c>
      <c r="AA2593" s="64" t="s">
        <v>14143</v>
      </c>
      <c r="AB2593" s="70" t="s">
        <v>2648</v>
      </c>
      <c r="AC2593" s="71" t="s">
        <v>1182</v>
      </c>
      <c r="AD2593" s="38" t="str">
        <f>IFERROR(VLOOKUP(ROWS($AD$4:AD2593),$Z$4:$AC$3778,2,FALSE),"")</f>
        <v>Phosphorus, orthoposphate in water by automated discrete colorimetry, phosphomolybdate (I-2598-85 USDOI/USGS)</v>
      </c>
      <c r="AF2593" s="37"/>
    </row>
    <row r="2594" spans="16:32" ht="15" customHeight="1">
      <c r="P2594" s="38">
        <f>IF(ISNUMBER(SEARCH(Search!$K$13,'Valid Values - Search'!U2594)),MAX($P$3:P2593)+1,0)</f>
        <v>2591</v>
      </c>
      <c r="Q2594" s="38">
        <f>IF(ISNUMBER(SEARCH(Search!$K$5,'Valid Values - Search'!R2594)),MAX($Q$3:Q2593)+1,0)</f>
        <v>2591</v>
      </c>
      <c r="R2594" s="64" t="s">
        <v>6262</v>
      </c>
      <c r="S2594" s="70" t="s">
        <v>102</v>
      </c>
      <c r="T2594" s="70" t="s">
        <v>102</v>
      </c>
      <c r="U2594" s="93" t="s">
        <v>10482</v>
      </c>
      <c r="V2594" s="94" t="s">
        <v>8459</v>
      </c>
      <c r="W2594" s="97" t="s">
        <v>6262</v>
      </c>
      <c r="X2594" s="38" t="str">
        <f>IFERROR(VLOOKUP(ROWS($X$4:X2594),$Q$4:$R$5094,2,FALSE),"")</f>
        <v>Glyburide-d3</v>
      </c>
      <c r="Y2594" s="38" t="str">
        <f>IFERROR(VLOOKUP(ROWS($Y$4:Y2594),$P$4:$U$5094,6,FALSE),"")</f>
        <v>1219803-02-7</v>
      </c>
      <c r="Z2594" s="38">
        <f>IF(ISNUMBER(SEARCH(Search!$K$21,'Valid Values - Search'!AA2594)),MAX($Z$3:Z2593)+1,0)</f>
        <v>2591</v>
      </c>
      <c r="AA2594" s="64" t="s">
        <v>14144</v>
      </c>
      <c r="AB2594" s="70">
        <v>10209</v>
      </c>
      <c r="AC2594" s="71" t="s">
        <v>1151</v>
      </c>
      <c r="AD2594" s="38" t="str">
        <f>IFERROR(VLOOKUP(ROWS($AD$4:AD2594),$Z$4:$AC$3778,2,FALSE),"")</f>
        <v>Phosphorus, Reactive (Orthophosphate) Ascorbic Acid Method (10209 HACH)</v>
      </c>
      <c r="AF2594" s="37"/>
    </row>
    <row r="2595" spans="16:32" ht="15" customHeight="1">
      <c r="P2595" s="38">
        <f>IF(ISNUMBER(SEARCH(Search!$K$13,'Valid Values - Search'!U2595)),MAX($P$3:P2594)+1,0)</f>
        <v>2592</v>
      </c>
      <c r="Q2595" s="38">
        <f>IF(ISNUMBER(SEARCH(Search!$K$5,'Valid Values - Search'!R2595)),MAX($Q$3:Q2594)+1,0)</f>
        <v>2592</v>
      </c>
      <c r="R2595" s="64" t="s">
        <v>6263</v>
      </c>
      <c r="S2595" s="70" t="s">
        <v>102</v>
      </c>
      <c r="T2595" s="70" t="s">
        <v>102</v>
      </c>
      <c r="U2595" s="93" t="s">
        <v>10483</v>
      </c>
      <c r="V2595" s="94">
        <v>17097</v>
      </c>
      <c r="W2595" s="97" t="s">
        <v>6263</v>
      </c>
      <c r="X2595" s="38" t="str">
        <f>IFERROR(VLOOKUP(ROWS($X$4:X2595),$Q$4:$R$5094,2,FALSE),"")</f>
        <v>Glycine</v>
      </c>
      <c r="Y2595" s="38" t="str">
        <f>IFERROR(VLOOKUP(ROWS($Y$4:Y2595),$P$4:$U$5094,6,FALSE),"")</f>
        <v>56-40-6</v>
      </c>
      <c r="Z2595" s="38">
        <f>IF(ISNUMBER(SEARCH(Search!$K$21,'Valid Values - Search'!AA2595)),MAX($Z$3:Z2594)+1,0)</f>
        <v>2592</v>
      </c>
      <c r="AA2595" s="64" t="s">
        <v>14145</v>
      </c>
      <c r="AB2595" s="70">
        <v>10214</v>
      </c>
      <c r="AC2595" s="71" t="s">
        <v>1151</v>
      </c>
      <c r="AD2595" s="38" t="str">
        <f>IFERROR(VLOOKUP(ROWS($AD$4:AD2595),$Z$4:$AC$3778,2,FALSE),"")</f>
        <v>Phosphorus, Reactive (Orthophosphate) Molybdovanadate Method (10214 HACH)</v>
      </c>
      <c r="AF2595" s="37"/>
    </row>
    <row r="2596" spans="16:32" ht="15" customHeight="1">
      <c r="P2596" s="38">
        <f>IF(ISNUMBER(SEARCH(Search!$K$13,'Valid Values - Search'!U2596)),MAX($P$3:P2595)+1,0)</f>
        <v>2593</v>
      </c>
      <c r="Q2596" s="38">
        <f>IF(ISNUMBER(SEARCH(Search!$K$5,'Valid Values - Search'!R2596)),MAX($Q$3:Q2595)+1,0)</f>
        <v>2593</v>
      </c>
      <c r="R2596" s="64" t="s">
        <v>6264</v>
      </c>
      <c r="S2596" s="70" t="s">
        <v>102</v>
      </c>
      <c r="T2596" s="70" t="s">
        <v>102</v>
      </c>
      <c r="U2596" s="93" t="s">
        <v>10484</v>
      </c>
      <c r="V2596" s="94">
        <v>1001229</v>
      </c>
      <c r="W2596" s="97" t="s">
        <v>6264</v>
      </c>
      <c r="X2596" s="38" t="str">
        <f>IFERROR(VLOOKUP(ROWS($X$4:X2596),$Q$4:$R$5094,2,FALSE),"")</f>
        <v>Glycine, N-(aminoiminomethyl)-N-methyl-</v>
      </c>
      <c r="Y2596" s="38" t="str">
        <f>IFERROR(VLOOKUP(ROWS($Y$4:Y2596),$P$4:$U$5094,6,FALSE),"")</f>
        <v>57-00-1</v>
      </c>
      <c r="Z2596" s="38">
        <f>IF(ISNUMBER(SEARCH(Search!$K$21,'Valid Values - Search'!AA2596)),MAX($Z$3:Z2595)+1,0)</f>
        <v>2593</v>
      </c>
      <c r="AA2596" s="64" t="s">
        <v>14146</v>
      </c>
      <c r="AB2596" s="70" t="s">
        <v>1605</v>
      </c>
      <c r="AC2596" s="71" t="s">
        <v>1156</v>
      </c>
      <c r="AD2596" s="38" t="str">
        <f>IFERROR(VLOOKUP(ROWS($AD$4:AD2596),$Z$4:$AC$3778,2,FALSE),"")</f>
        <v>Phosphorus, sample preparation method (4500-P B APHA)</v>
      </c>
      <c r="AF2596" s="37"/>
    </row>
    <row r="2597" spans="16:32" ht="15" customHeight="1">
      <c r="P2597" s="38">
        <f>IF(ISNUMBER(SEARCH(Search!$K$13,'Valid Values - Search'!U2597)),MAX($P$3:P2596)+1,0)</f>
        <v>2594</v>
      </c>
      <c r="Q2597" s="38">
        <f>IF(ISNUMBER(SEARCH(Search!$K$5,'Valid Values - Search'!R2597)),MAX($Q$3:Q2596)+1,0)</f>
        <v>2594</v>
      </c>
      <c r="R2597" s="64" t="s">
        <v>6265</v>
      </c>
      <c r="S2597" s="70" t="s">
        <v>102</v>
      </c>
      <c r="T2597" s="70" t="s">
        <v>102</v>
      </c>
      <c r="U2597" s="93" t="s">
        <v>8459</v>
      </c>
      <c r="V2597" s="94">
        <v>1001514</v>
      </c>
      <c r="W2597" s="97" t="s">
        <v>6265</v>
      </c>
      <c r="X2597" s="38" t="str">
        <f>IFERROR(VLOOKUP(ROWS($X$4:X2597),$Q$4:$R$5094,2,FALSE),"")</f>
        <v>Glycine-7-amido-4-methylcoumarin</v>
      </c>
      <c r="Y2597" s="38" t="str">
        <f>IFERROR(VLOOKUP(ROWS($Y$4:Y2597),$P$4:$U$5094,6,FALSE),"")</f>
        <v>N/A</v>
      </c>
      <c r="Z2597" s="38">
        <f>IF(ISNUMBER(SEARCH(Search!$K$21,'Valid Values - Search'!AA2597)),MAX($Z$3:Z2596)+1,0)</f>
        <v>2594</v>
      </c>
      <c r="AA2597" s="64" t="s">
        <v>15786</v>
      </c>
      <c r="AB2597" s="70" t="s">
        <v>15787</v>
      </c>
      <c r="AC2597" s="71" t="s">
        <v>1156</v>
      </c>
      <c r="AD2597" s="38" t="str">
        <f>IFERROR(VLOOKUP(ROWS($AD$4:AD2597),$Z$4:$AC$3778,2,FALSE),"")</f>
        <v>Phosphorus, sample preparation method and analysis by Colorimetry Automated Ascorbic Acid Method  (4500-P B, F APHA)</v>
      </c>
      <c r="AF2597" s="37"/>
    </row>
    <row r="2598" spans="16:32" ht="15" customHeight="1">
      <c r="P2598" s="38">
        <f>IF(ISNUMBER(SEARCH(Search!$K$13,'Valid Values - Search'!U2598)),MAX($P$3:P2597)+1,0)</f>
        <v>2595</v>
      </c>
      <c r="Q2598" s="38">
        <f>IF(ISNUMBER(SEARCH(Search!$K$5,'Valid Values - Search'!R2598)),MAX($Q$3:Q2597)+1,0)</f>
        <v>2595</v>
      </c>
      <c r="R2598" s="64" t="s">
        <v>6266</v>
      </c>
      <c r="S2598" s="70" t="s">
        <v>102</v>
      </c>
      <c r="T2598" s="70" t="s">
        <v>102</v>
      </c>
      <c r="U2598" s="93" t="s">
        <v>10485</v>
      </c>
      <c r="V2598" s="94" t="s">
        <v>8459</v>
      </c>
      <c r="W2598" s="97" t="s">
        <v>6266</v>
      </c>
      <c r="X2598" s="38" t="str">
        <f>IFERROR(VLOOKUP(ROWS($X$4:X2598),$Q$4:$R$5094,2,FALSE),"")</f>
        <v>Glycitein</v>
      </c>
      <c r="Y2598" s="38" t="str">
        <f>IFERROR(VLOOKUP(ROWS($Y$4:Y2598),$P$4:$U$5094,6,FALSE),"")</f>
        <v>40957-83-3</v>
      </c>
      <c r="Z2598" s="38">
        <f>IF(ISNUMBER(SEARCH(Search!$K$21,'Valid Values - Search'!AA2598)),MAX($Z$3:Z2597)+1,0)</f>
        <v>2595</v>
      </c>
      <c r="AA2598" s="64" t="s">
        <v>14147</v>
      </c>
      <c r="AB2598" s="70">
        <v>10210</v>
      </c>
      <c r="AC2598" s="71" t="s">
        <v>1151</v>
      </c>
      <c r="AD2598" s="38" t="str">
        <f>IFERROR(VLOOKUP(ROWS($AD$4:AD2598),$Z$4:$AC$3778,2,FALSE),"")</f>
        <v>Phosphorus, Total Ascorbic Acid Method (10210 HACH)</v>
      </c>
      <c r="AF2598" s="37"/>
    </row>
    <row r="2599" spans="16:32" ht="15" customHeight="1">
      <c r="P2599" s="38">
        <f>IF(ISNUMBER(SEARCH(Search!$K$13,'Valid Values - Search'!U2599)),MAX($P$3:P2598)+1,0)</f>
        <v>2596</v>
      </c>
      <c r="Q2599" s="38">
        <f>IF(ISNUMBER(SEARCH(Search!$K$5,'Valid Values - Search'!R2599)),MAX($Q$3:Q2598)+1,0)</f>
        <v>2596</v>
      </c>
      <c r="R2599" s="64" t="s">
        <v>6267</v>
      </c>
      <c r="S2599" s="70" t="s">
        <v>102</v>
      </c>
      <c r="T2599" s="70" t="s">
        <v>102</v>
      </c>
      <c r="U2599" s="93" t="s">
        <v>10486</v>
      </c>
      <c r="V2599" s="94">
        <v>16947</v>
      </c>
      <c r="W2599" s="97" t="s">
        <v>6267</v>
      </c>
      <c r="X2599" s="38" t="str">
        <f>IFERROR(VLOOKUP(ROWS($X$4:X2599),$Q$4:$R$5094,2,FALSE),"")</f>
        <v>Glycolic acid</v>
      </c>
      <c r="Y2599" s="38" t="str">
        <f>IFERROR(VLOOKUP(ROWS($Y$4:Y2599),$P$4:$U$5094,6,FALSE),"")</f>
        <v>79-14-1</v>
      </c>
      <c r="Z2599" s="38">
        <f>IF(ISNUMBER(SEARCH(Search!$K$21,'Valid Values - Search'!AA2599)),MAX($Z$3:Z2598)+1,0)</f>
        <v>2596</v>
      </c>
      <c r="AA2599" s="64" t="s">
        <v>14148</v>
      </c>
      <c r="AB2599" s="70" t="s">
        <v>2710</v>
      </c>
      <c r="AC2599" s="71" t="s">
        <v>1182</v>
      </c>
      <c r="AD2599" s="38" t="str">
        <f>IFERROR(VLOOKUP(ROWS($AD$4:AD2599),$Z$4:$AC$3778,2,FALSE),"")</f>
        <v>Phosphorus, total, colorimetric, ASF (I-4607 USDOI/USGS)</v>
      </c>
      <c r="AF2599" s="37"/>
    </row>
    <row r="2600" spans="16:32" ht="15" customHeight="1">
      <c r="P2600" s="38">
        <f>IF(ISNUMBER(SEARCH(Search!$K$13,'Valid Values - Search'!U2600)),MAX($P$3:P2599)+1,0)</f>
        <v>2597</v>
      </c>
      <c r="Q2600" s="38">
        <f>IF(ISNUMBER(SEARCH(Search!$K$5,'Valid Values - Search'!R2600)),MAX($Q$3:Q2599)+1,0)</f>
        <v>2597</v>
      </c>
      <c r="R2600" s="64" t="s">
        <v>6268</v>
      </c>
      <c r="S2600" s="70" t="s">
        <v>101</v>
      </c>
      <c r="T2600" s="70" t="s">
        <v>102</v>
      </c>
      <c r="U2600" s="93" t="s">
        <v>8823</v>
      </c>
      <c r="V2600" s="94">
        <v>1036</v>
      </c>
      <c r="W2600" s="97" t="s">
        <v>6268</v>
      </c>
      <c r="X2600" s="38" t="str">
        <f>IFERROR(VLOOKUP(ROWS($X$4:X2600),$Q$4:$R$5094,2,FALSE),"")</f>
        <v>Glyphosate</v>
      </c>
      <c r="Y2600" s="38" t="str">
        <f>IFERROR(VLOOKUP(ROWS($Y$4:Y2600),$P$4:$U$5094,6,FALSE),"")</f>
        <v>1071-83-6</v>
      </c>
      <c r="Z2600" s="38">
        <f>IF(ISNUMBER(SEARCH(Search!$K$21,'Valid Values - Search'!AA2600)),MAX($Z$3:Z2599)+1,0)</f>
        <v>2597</v>
      </c>
      <c r="AA2600" s="64" t="s">
        <v>14149</v>
      </c>
      <c r="AB2600" s="70" t="s">
        <v>2707</v>
      </c>
      <c r="AC2600" s="71" t="s">
        <v>1182</v>
      </c>
      <c r="AD2600" s="38" t="str">
        <f>IFERROR(VLOOKUP(ROWS($AD$4:AD2600),$Z$4:$AC$3778,2,FALSE),"")</f>
        <v>Phosphorus, total, in water by colorimetric, phosphomolybdate, automated-segmented flow (I-4600-85 USDOI/USGS)</v>
      </c>
      <c r="AF2600" s="37"/>
    </row>
    <row r="2601" spans="16:32" ht="15" customHeight="1">
      <c r="P2601" s="38">
        <f>IF(ISNUMBER(SEARCH(Search!$K$13,'Valid Values - Search'!U2601)),MAX($P$3:P2600)+1,0)</f>
        <v>2598</v>
      </c>
      <c r="Q2601" s="38">
        <f>IF(ISNUMBER(SEARCH(Search!$K$5,'Valid Values - Search'!R2601)),MAX($Q$3:Q2600)+1,0)</f>
        <v>2598</v>
      </c>
      <c r="R2601" s="64" t="s">
        <v>6269</v>
      </c>
      <c r="S2601" s="70" t="s">
        <v>102</v>
      </c>
      <c r="T2601" s="70" t="s">
        <v>102</v>
      </c>
      <c r="U2601" s="93" t="s">
        <v>10487</v>
      </c>
      <c r="V2601" s="94">
        <v>254</v>
      </c>
      <c r="W2601" s="97" t="s">
        <v>6269</v>
      </c>
      <c r="X2601" s="38" t="str">
        <f>IFERROR(VLOOKUP(ROWS($X$4:X2601),$Q$4:$R$5094,2,FALSE),"")</f>
        <v>Gold</v>
      </c>
      <c r="Y2601" s="38" t="str">
        <f>IFERROR(VLOOKUP(ROWS($Y$4:Y2601),$P$4:$U$5094,6,FALSE),"")</f>
        <v>7440-57-5</v>
      </c>
      <c r="Z2601" s="38">
        <f>IF(ISNUMBER(SEARCH(Search!$K$21,'Valid Values - Search'!AA2601)),MAX($Z$3:Z2600)+1,0)</f>
        <v>2598</v>
      </c>
      <c r="AA2601" s="64" t="s">
        <v>14150</v>
      </c>
      <c r="AB2601" s="70" t="s">
        <v>2727</v>
      </c>
      <c r="AC2601" s="71" t="s">
        <v>1182</v>
      </c>
      <c r="AD2601" s="38" t="str">
        <f>IFERROR(VLOOKUP(ROWS($AD$4:AD2601),$Z$4:$AC$3778,2,FALSE),"")</f>
        <v>Phosphorus, Total-in-Bottom Material, by Colorimetry (I-6600-88 USDOI/USGS)</v>
      </c>
      <c r="AF2601" s="37"/>
    </row>
    <row r="2602" spans="16:32" ht="15" customHeight="1">
      <c r="P2602" s="38">
        <f>IF(ISNUMBER(SEARCH(Search!$K$13,'Valid Values - Search'!U2602)),MAX($P$3:P2601)+1,0)</f>
        <v>2599</v>
      </c>
      <c r="Q2602" s="38">
        <f>IF(ISNUMBER(SEARCH(Search!$K$5,'Valid Values - Search'!R2602)),MAX($Q$3:Q2601)+1,0)</f>
        <v>2599</v>
      </c>
      <c r="R2602" s="64" t="s">
        <v>6270</v>
      </c>
      <c r="S2602" s="70" t="s">
        <v>102</v>
      </c>
      <c r="T2602" s="70" t="s">
        <v>102</v>
      </c>
      <c r="U2602" s="93" t="s">
        <v>8459</v>
      </c>
      <c r="V2602" s="94">
        <v>9792</v>
      </c>
      <c r="W2602" s="97" t="s">
        <v>6270</v>
      </c>
      <c r="X2602" s="38" t="str">
        <f>IFERROR(VLOOKUP(ROWS($X$4:X2602),$Q$4:$R$5094,2,FALSE),"")</f>
        <v>Gran acid neutralizing capacity</v>
      </c>
      <c r="Y2602" s="38" t="str">
        <f>IFERROR(VLOOKUP(ROWS($Y$4:Y2602),$P$4:$U$5094,6,FALSE),"")</f>
        <v>N/A</v>
      </c>
      <c r="Z2602" s="38">
        <f>IF(ISNUMBER(SEARCH(Search!$K$21,'Valid Values - Search'!AA2602)),MAX($Z$3:Z2601)+1,0)</f>
        <v>2599</v>
      </c>
      <c r="AA2602" s="64" t="s">
        <v>14151</v>
      </c>
      <c r="AB2602" s="70" t="s">
        <v>3205</v>
      </c>
      <c r="AC2602" s="71" t="s">
        <v>1102</v>
      </c>
      <c r="AD2602" s="38" t="str">
        <f>IFERROR(VLOOKUP(ROWS($AD$4:AD2602),$Z$4:$AC$3778,2,FALSE),"")</f>
        <v>Phosphorus-32 in Fish Muscle (P-01 USEPA)</v>
      </c>
      <c r="AF2602" s="37"/>
    </row>
    <row r="2603" spans="16:32" ht="15" customHeight="1">
      <c r="P2603" s="38">
        <f>IF(ISNUMBER(SEARCH(Search!$K$13,'Valid Values - Search'!U2603)),MAX($P$3:P2602)+1,0)</f>
        <v>2600</v>
      </c>
      <c r="Q2603" s="38">
        <f>IF(ISNUMBER(SEARCH(Search!$K$5,'Valid Values - Search'!R2603)),MAX($Q$3:Q2602)+1,0)</f>
        <v>2600</v>
      </c>
      <c r="R2603" s="64" t="s">
        <v>6271</v>
      </c>
      <c r="S2603" s="70" t="s">
        <v>102</v>
      </c>
      <c r="T2603" s="70" t="s">
        <v>102</v>
      </c>
      <c r="U2603" s="93" t="s">
        <v>8459</v>
      </c>
      <c r="V2603" s="94">
        <v>1002017</v>
      </c>
      <c r="W2603" s="97" t="s">
        <v>6271</v>
      </c>
      <c r="X2603" s="38" t="str">
        <f>IFERROR(VLOOKUP(ROWS($X$4:X2603),$Q$4:$R$5094,2,FALSE),"")</f>
        <v>Gravimetric water content</v>
      </c>
      <c r="Y2603" s="38" t="str">
        <f>IFERROR(VLOOKUP(ROWS($Y$4:Y2603),$P$4:$U$5094,6,FALSE),"")</f>
        <v>N/A</v>
      </c>
      <c r="Z2603" s="38">
        <f>IF(ISNUMBER(SEARCH(Search!$K$21,'Valid Values - Search'!AA2603)),MAX($Z$3:Z2602)+1,0)</f>
        <v>2600</v>
      </c>
      <c r="AA2603" s="64" t="s">
        <v>14152</v>
      </c>
      <c r="AB2603" s="70" t="s">
        <v>3163</v>
      </c>
      <c r="AC2603" s="71" t="s">
        <v>1102</v>
      </c>
      <c r="AD2603" s="38" t="str">
        <f>IFERROR(VLOOKUP(ROWS($AD$4:AD2603),$Z$4:$AC$3778,2,FALSE),"")</f>
        <v>Photovac Portable GC for Soil/Water/Air (OA-006-1 USEPA)</v>
      </c>
      <c r="AF2603" s="37"/>
    </row>
    <row r="2604" spans="16:32" ht="15" customHeight="1">
      <c r="P2604" s="38">
        <f>IF(ISNUMBER(SEARCH(Search!$K$13,'Valid Values - Search'!U2604)),MAX($P$3:P2603)+1,0)</f>
        <v>2601</v>
      </c>
      <c r="Q2604" s="38">
        <f>IF(ISNUMBER(SEARCH(Search!$K$5,'Valid Values - Search'!R2604)),MAX($Q$3:Q2603)+1,0)</f>
        <v>2601</v>
      </c>
      <c r="R2604" s="64" t="s">
        <v>6272</v>
      </c>
      <c r="S2604" s="70" t="s">
        <v>102</v>
      </c>
      <c r="T2604" s="70" t="s">
        <v>102</v>
      </c>
      <c r="U2604" s="93" t="s">
        <v>8459</v>
      </c>
      <c r="V2604" s="94">
        <v>1003371</v>
      </c>
      <c r="W2604" s="97" t="s">
        <v>6272</v>
      </c>
      <c r="X2604" s="38" t="str">
        <f>IFERROR(VLOOKUP(ROWS($X$4:X2604),$Q$4:$R$5094,2,FALSE),"")</f>
        <v>Grazing or other Habitat Disruptive Pressure (choice list)</v>
      </c>
      <c r="Y2604" s="38" t="str">
        <f>IFERROR(VLOOKUP(ROWS($Y$4:Y2604),$P$4:$U$5094,6,FALSE),"")</f>
        <v>N/A</v>
      </c>
      <c r="Z2604" s="38">
        <f>IF(ISNUMBER(SEARCH(Search!$K$21,'Valid Values - Search'!AA2604)),MAX($Z$3:Z2603)+1,0)</f>
        <v>2601</v>
      </c>
      <c r="AA2604" s="64" t="s">
        <v>14153</v>
      </c>
      <c r="AB2604" s="70">
        <v>506</v>
      </c>
      <c r="AC2604" s="71" t="s">
        <v>1102</v>
      </c>
      <c r="AD2604" s="38" t="str">
        <f>IFERROR(VLOOKUP(ROWS($AD$4:AD2604),$Z$4:$AC$3778,2,FALSE),"")</f>
        <v>Phthalate and Adipate Esters in Water (506 USEPA)</v>
      </c>
      <c r="AF2604" s="37"/>
    </row>
    <row r="2605" spans="16:32" ht="15" customHeight="1">
      <c r="P2605" s="38">
        <f>IF(ISNUMBER(SEARCH(Search!$K$13,'Valid Values - Search'!U2605)),MAX($P$3:P2604)+1,0)</f>
        <v>2602</v>
      </c>
      <c r="Q2605" s="38">
        <f>IF(ISNUMBER(SEARCH(Search!$K$5,'Valid Values - Search'!R2605)),MAX($Q$3:Q2604)+1,0)</f>
        <v>2602</v>
      </c>
      <c r="R2605" s="64" t="s">
        <v>6273</v>
      </c>
      <c r="S2605" s="70" t="s">
        <v>102</v>
      </c>
      <c r="T2605" s="70" t="s">
        <v>102</v>
      </c>
      <c r="U2605" s="93" t="s">
        <v>8459</v>
      </c>
      <c r="V2605" s="94">
        <v>1001769</v>
      </c>
      <c r="W2605" s="97" t="s">
        <v>6273</v>
      </c>
      <c r="X2605" s="38" t="str">
        <f>IFERROR(VLOOKUP(ROWS($X$4:X2605),$Q$4:$R$5094,2,FALSE),"")</f>
        <v>Grid count</v>
      </c>
      <c r="Y2605" s="38" t="str">
        <f>IFERROR(VLOOKUP(ROWS($Y$4:Y2605),$P$4:$U$5094,6,FALSE),"")</f>
        <v>N/A</v>
      </c>
      <c r="Z2605" s="38">
        <f>IF(ISNUMBER(SEARCH(Search!$K$21,'Valid Values - Search'!AA2605)),MAX($Z$3:Z2604)+1,0)</f>
        <v>2602</v>
      </c>
      <c r="AA2605" s="64" t="s">
        <v>14154</v>
      </c>
      <c r="AB2605" s="70" t="s">
        <v>1842</v>
      </c>
      <c r="AC2605" s="71" t="s">
        <v>1102</v>
      </c>
      <c r="AD2605" s="38" t="str">
        <f>IFERROR(VLOOKUP(ROWS($AD$4:AD2605),$Z$4:$AC$3778,2,FALSE),"")</f>
        <v>Phthalate Esters by Capillary GC/ECD (8061A USEPA)</v>
      </c>
      <c r="AF2605" s="37"/>
    </row>
    <row r="2606" spans="16:32" ht="15" customHeight="1">
      <c r="P2606" s="38">
        <f>IF(ISNUMBER(SEARCH(Search!$K$13,'Valid Values - Search'!U2606)),MAX($P$3:P2605)+1,0)</f>
        <v>2603</v>
      </c>
      <c r="Q2606" s="38">
        <f>IF(ISNUMBER(SEARCH(Search!$K$5,'Valid Values - Search'!R2606)),MAX($Q$3:Q2605)+1,0)</f>
        <v>2603</v>
      </c>
      <c r="R2606" s="64" t="s">
        <v>6274</v>
      </c>
      <c r="S2606" s="70" t="s">
        <v>102</v>
      </c>
      <c r="T2606" s="70" t="s">
        <v>102</v>
      </c>
      <c r="U2606" s="93" t="s">
        <v>8459</v>
      </c>
      <c r="V2606" s="94">
        <v>17123</v>
      </c>
      <c r="W2606" s="97" t="s">
        <v>6274</v>
      </c>
      <c r="X2606" s="38" t="str">
        <f>IFERROR(VLOOKUP(ROWS($X$4:X2606),$Q$4:$R$5094,2,FALSE),"")</f>
        <v>Gross alpha radioactivity, (Americium-241 ref std)</v>
      </c>
      <c r="Y2606" s="38" t="str">
        <f>IFERROR(VLOOKUP(ROWS($Y$4:Y2606),$P$4:$U$5094,6,FALSE),"")</f>
        <v>N/A</v>
      </c>
      <c r="Z2606" s="38">
        <f>IF(ISNUMBER(SEARCH(Search!$K$21,'Valid Values - Search'!AA2606)),MAX($Z$3:Z2605)+1,0)</f>
        <v>2603</v>
      </c>
      <c r="AA2606" s="64" t="s">
        <v>14155</v>
      </c>
      <c r="AB2606" s="70" t="s">
        <v>1840</v>
      </c>
      <c r="AC2606" s="71" t="s">
        <v>1102</v>
      </c>
      <c r="AD2606" s="38" t="str">
        <f>IFERROR(VLOOKUP(ROWS($AD$4:AD2606),$Z$4:$AC$3778,2,FALSE),"")</f>
        <v>Phthalate Esters by Gas Chromatography (8060(ECD) USEPA)</v>
      </c>
      <c r="AF2606" s="37"/>
    </row>
    <row r="2607" spans="16:32" ht="15" customHeight="1">
      <c r="P2607" s="38">
        <f>IF(ISNUMBER(SEARCH(Search!$K$13,'Valid Values - Search'!U2607)),MAX($P$3:P2606)+1,0)</f>
        <v>2604</v>
      </c>
      <c r="Q2607" s="38">
        <f>IF(ISNUMBER(SEARCH(Search!$K$5,'Valid Values - Search'!R2607)),MAX($Q$3:Q2606)+1,0)</f>
        <v>2604</v>
      </c>
      <c r="R2607" s="64" t="s">
        <v>6275</v>
      </c>
      <c r="S2607" s="70" t="s">
        <v>102</v>
      </c>
      <c r="T2607" s="70" t="s">
        <v>102</v>
      </c>
      <c r="U2607" s="93" t="s">
        <v>8459</v>
      </c>
      <c r="V2607" s="94">
        <v>17122</v>
      </c>
      <c r="W2607" s="97" t="s">
        <v>6275</v>
      </c>
      <c r="X2607" s="38" t="str">
        <f>IFERROR(VLOOKUP(ROWS($X$4:X2607),$Q$4:$R$5094,2,FALSE),"")</f>
        <v>Gross alpha radioactivity, (nat-Uranium ref std)</v>
      </c>
      <c r="Y2607" s="38" t="str">
        <f>IFERROR(VLOOKUP(ROWS($Y$4:Y2607),$P$4:$U$5094,6,FALSE),"")</f>
        <v>N/A</v>
      </c>
      <c r="Z2607" s="38">
        <f>IF(ISNUMBER(SEARCH(Search!$K$21,'Valid Values - Search'!AA2607)),MAX($Z$3:Z2606)+1,0)</f>
        <v>2604</v>
      </c>
      <c r="AA2607" s="64" t="s">
        <v>14156</v>
      </c>
      <c r="AB2607" s="70" t="s">
        <v>1841</v>
      </c>
      <c r="AC2607" s="71" t="s">
        <v>1102</v>
      </c>
      <c r="AD2607" s="38" t="str">
        <f>IFERROR(VLOOKUP(ROWS($AD$4:AD2607),$Z$4:$AC$3778,2,FALSE),"")</f>
        <v>Phthalate Esters by Gas Chromatography (8060(FID) USEPA)</v>
      </c>
      <c r="AF2607" s="37"/>
    </row>
    <row r="2608" spans="16:32" ht="15" customHeight="1">
      <c r="P2608" s="38">
        <f>IF(ISNUMBER(SEARCH(Search!$K$13,'Valid Values - Search'!U2608)),MAX($P$3:P2607)+1,0)</f>
        <v>2605</v>
      </c>
      <c r="Q2608" s="38">
        <f>IF(ISNUMBER(SEARCH(Search!$K$5,'Valid Values - Search'!R2608)),MAX($Q$3:Q2607)+1,0)</f>
        <v>2605</v>
      </c>
      <c r="R2608" s="64" t="s">
        <v>6276</v>
      </c>
      <c r="S2608" s="70" t="s">
        <v>102</v>
      </c>
      <c r="T2608" s="70" t="s">
        <v>102</v>
      </c>
      <c r="U2608" s="93" t="s">
        <v>8459</v>
      </c>
      <c r="V2608" s="94">
        <v>323206</v>
      </c>
      <c r="W2608" s="97" t="s">
        <v>6276</v>
      </c>
      <c r="X2608" s="38" t="str">
        <f>IFERROR(VLOOKUP(ROWS($X$4:X2608),$Q$4:$R$5094,2,FALSE),"")</f>
        <v>Gross alpha radioactivity, (Plutonium-239 ref std)</v>
      </c>
      <c r="Y2608" s="38" t="str">
        <f>IFERROR(VLOOKUP(ROWS($Y$4:Y2608),$P$4:$U$5094,6,FALSE),"")</f>
        <v>N/A</v>
      </c>
      <c r="Z2608" s="38">
        <f>IF(ISNUMBER(SEARCH(Search!$K$21,'Valid Values - Search'!AA2608)),MAX($Z$3:Z2607)+1,0)</f>
        <v>2605</v>
      </c>
      <c r="AA2608" s="64" t="s">
        <v>14157</v>
      </c>
      <c r="AB2608" s="70">
        <v>8061</v>
      </c>
      <c r="AC2608" s="71" t="s">
        <v>1102</v>
      </c>
      <c r="AD2608" s="38" t="str">
        <f>IFERROR(VLOOKUP(ROWS($AD$4:AD2608),$Z$4:$AC$3778,2,FALSE),"")</f>
        <v>Phthalate Esters by Gas Chromatography (8061 USEPA)</v>
      </c>
      <c r="AF2608" s="37"/>
    </row>
    <row r="2609" spans="16:32" ht="15" customHeight="1">
      <c r="P2609" s="38">
        <f>IF(ISNUMBER(SEARCH(Search!$K$13,'Valid Values - Search'!U2609)),MAX($P$3:P2608)+1,0)</f>
        <v>2606</v>
      </c>
      <c r="Q2609" s="38">
        <f>IF(ISNUMBER(SEARCH(Search!$K$5,'Valid Values - Search'!R2609)),MAX($Q$3:Q2608)+1,0)</f>
        <v>2606</v>
      </c>
      <c r="R2609" s="64" t="s">
        <v>6277</v>
      </c>
      <c r="S2609" s="70" t="s">
        <v>102</v>
      </c>
      <c r="T2609" s="70" t="s">
        <v>102</v>
      </c>
      <c r="U2609" s="93" t="s">
        <v>8459</v>
      </c>
      <c r="V2609" s="94">
        <v>19</v>
      </c>
      <c r="W2609" s="97" t="s">
        <v>6277</v>
      </c>
      <c r="X2609" s="38" t="str">
        <f>IFERROR(VLOOKUP(ROWS($X$4:X2609),$Q$4:$R$5094,2,FALSE),"")</f>
        <v>Gross alpha radioactivity, (Thorium-230 ref std)</v>
      </c>
      <c r="Y2609" s="38" t="str">
        <f>IFERROR(VLOOKUP(ROWS($Y$4:Y2609),$P$4:$U$5094,6,FALSE),"")</f>
        <v>N/A</v>
      </c>
      <c r="Z2609" s="38">
        <f>IF(ISNUMBER(SEARCH(Search!$K$21,'Valid Values - Search'!AA2609)),MAX($Z$3:Z2608)+1,0)</f>
        <v>2606</v>
      </c>
      <c r="AA2609" s="64" t="s">
        <v>14158</v>
      </c>
      <c r="AB2609" s="70">
        <v>606</v>
      </c>
      <c r="AC2609" s="71" t="s">
        <v>1102</v>
      </c>
      <c r="AD2609" s="38" t="str">
        <f>IFERROR(VLOOKUP(ROWS($AD$4:AD2609),$Z$4:$AC$3778,2,FALSE),"")</f>
        <v>Phthalate Esters in Wastewater by GC (606 USEPA)</v>
      </c>
      <c r="AF2609" s="37"/>
    </row>
    <row r="2610" spans="16:32" ht="15" customHeight="1">
      <c r="P2610" s="38">
        <f>IF(ISNUMBER(SEARCH(Search!$K$13,'Valid Values - Search'!U2610)),MAX($P$3:P2609)+1,0)</f>
        <v>2607</v>
      </c>
      <c r="Q2610" s="38">
        <f>IF(ISNUMBER(SEARCH(Search!$K$5,'Valid Values - Search'!R2610)),MAX($Q$3:Q2609)+1,0)</f>
        <v>2607</v>
      </c>
      <c r="R2610" s="64" t="s">
        <v>6278</v>
      </c>
      <c r="S2610" s="70" t="s">
        <v>102</v>
      </c>
      <c r="T2610" s="70" t="s">
        <v>102</v>
      </c>
      <c r="U2610" s="93" t="s">
        <v>8459</v>
      </c>
      <c r="V2610" s="94">
        <v>52</v>
      </c>
      <c r="W2610" s="97" t="s">
        <v>6278</v>
      </c>
      <c r="X2610" s="38" t="str">
        <f>IFERROR(VLOOKUP(ROWS($X$4:X2610),$Q$4:$R$5094,2,FALSE),"")</f>
        <v>Gross beta radioactivity, (Cesium-137 ref std)</v>
      </c>
      <c r="Y2610" s="38" t="str">
        <f>IFERROR(VLOOKUP(ROWS($Y$4:Y2610),$P$4:$U$5094,6,FALSE),"")</f>
        <v>N/A</v>
      </c>
      <c r="Z2610" s="38">
        <f>IF(ISNUMBER(SEARCH(Search!$K$21,'Valid Values - Search'!AA2610)),MAX($Z$3:Z2609)+1,0)</f>
        <v>2607</v>
      </c>
      <c r="AA2610" s="64" t="s">
        <v>14159</v>
      </c>
      <c r="AB2610" s="70">
        <v>5020</v>
      </c>
      <c r="AC2610" s="71" t="s">
        <v>1150</v>
      </c>
      <c r="AD2610" s="38" t="str">
        <f>IFERROR(VLOOKUP(ROWS($AD$4:AD2610),$Z$4:$AC$3778,2,FALSE),"")</f>
        <v>Phthalates by GC/FID (5020 NIOSH)</v>
      </c>
      <c r="AF2610" s="37"/>
    </row>
    <row r="2611" spans="16:32" ht="15" customHeight="1">
      <c r="P2611" s="38">
        <f>IF(ISNUMBER(SEARCH(Search!$K$13,'Valid Values - Search'!U2611)),MAX($P$3:P2610)+1,0)</f>
        <v>2608</v>
      </c>
      <c r="Q2611" s="38">
        <f>IF(ISNUMBER(SEARCH(Search!$K$5,'Valid Values - Search'!R2611)),MAX($Q$3:Q2610)+1,0)</f>
        <v>2608</v>
      </c>
      <c r="R2611" s="64" t="s">
        <v>6279</v>
      </c>
      <c r="S2611" s="70" t="s">
        <v>102</v>
      </c>
      <c r="T2611" s="70" t="s">
        <v>102</v>
      </c>
      <c r="U2611" s="93" t="s">
        <v>8459</v>
      </c>
      <c r="V2611" s="94">
        <v>1002278</v>
      </c>
      <c r="W2611" s="97" t="s">
        <v>6279</v>
      </c>
      <c r="X2611" s="38" t="str">
        <f>IFERROR(VLOOKUP(ROWS($X$4:X2611),$Q$4:$R$5094,2,FALSE),"")</f>
        <v>Gross beta radioactivity, (Strontium-Yttrium-90 ref std)</v>
      </c>
      <c r="Y2611" s="38" t="str">
        <f>IFERROR(VLOOKUP(ROWS($Y$4:Y2611),$P$4:$U$5094,6,FALSE),"")</f>
        <v>N/A</v>
      </c>
      <c r="Z2611" s="38">
        <f>IF(ISNUMBER(SEARCH(Search!$K$21,'Valid Values - Search'!AA2611)),MAX($Z$3:Z2610)+1,0)</f>
        <v>2608</v>
      </c>
      <c r="AA2611" s="64" t="s">
        <v>14160</v>
      </c>
      <c r="AB2611" s="70" t="s">
        <v>1155</v>
      </c>
      <c r="AC2611" s="71" t="s">
        <v>1156</v>
      </c>
      <c r="AD2611" s="38" t="str">
        <f>IFERROR(VLOOKUP(ROWS($AD$4:AD2611),$Z$4:$AC$3778,2,FALSE),"")</f>
        <v>Phytoplankton Counting Techniques (10200-F APHA)</v>
      </c>
      <c r="AF2611" s="37"/>
    </row>
    <row r="2612" spans="16:32" ht="15" customHeight="1">
      <c r="P2612" s="38">
        <f>IF(ISNUMBER(SEARCH(Search!$K$13,'Valid Values - Search'!U2612)),MAX($P$3:P2611)+1,0)</f>
        <v>2609</v>
      </c>
      <c r="Q2612" s="38">
        <f>IF(ISNUMBER(SEARCH(Search!$K$5,'Valid Values - Search'!R2612)),MAX($Q$3:Q2611)+1,0)</f>
        <v>2609</v>
      </c>
      <c r="R2612" s="64" t="s">
        <v>6280</v>
      </c>
      <c r="S2612" s="70" t="s">
        <v>102</v>
      </c>
      <c r="T2612" s="70" t="s">
        <v>102</v>
      </c>
      <c r="U2612" s="93" t="s">
        <v>8982</v>
      </c>
      <c r="V2612" s="94">
        <v>516</v>
      </c>
      <c r="W2612" s="97" t="s">
        <v>6280</v>
      </c>
      <c r="X2612" s="38" t="str">
        <f>IFERROR(VLOOKUP(ROWS($X$4:X2612),$Q$4:$R$5094,2,FALSE),"")</f>
        <v>Gross-Uranium</v>
      </c>
      <c r="Y2612" s="38" t="str">
        <f>IFERROR(VLOOKUP(ROWS($Y$4:Y2612),$P$4:$U$5094,6,FALSE),"")</f>
        <v>7440-61-1</v>
      </c>
      <c r="Z2612" s="38">
        <f>IF(ISNUMBER(SEARCH(Search!$K$21,'Valid Values - Search'!AA2612)),MAX($Z$3:Z2611)+1,0)</f>
        <v>2609</v>
      </c>
      <c r="AA2612" s="64" t="s">
        <v>14161</v>
      </c>
      <c r="AB2612" s="70" t="s">
        <v>2063</v>
      </c>
      <c r="AC2612" s="71" t="s">
        <v>1182</v>
      </c>
      <c r="AD2612" s="38" t="str">
        <f>IFERROR(VLOOKUP(ROWS($AD$4:AD2612),$Z$4:$AC$3778,2,FALSE),"")</f>
        <v>Phytoplankton Enumberation- Counting Cell Method (B1505 USDOI/USGS)</v>
      </c>
      <c r="AF2612" s="37"/>
    </row>
    <row r="2613" spans="16:32" ht="15" customHeight="1">
      <c r="P2613" s="38">
        <f>IF(ISNUMBER(SEARCH(Search!$K$13,'Valid Values - Search'!U2613)),MAX($P$3:P2612)+1,0)</f>
        <v>2610</v>
      </c>
      <c r="Q2613" s="38">
        <f>IF(ISNUMBER(SEARCH(Search!$K$5,'Valid Values - Search'!R2613)),MAX($Q$3:Q2612)+1,0)</f>
        <v>2610</v>
      </c>
      <c r="R2613" s="64" t="s">
        <v>6281</v>
      </c>
      <c r="S2613" s="70" t="s">
        <v>102</v>
      </c>
      <c r="T2613" s="70" t="s">
        <v>102</v>
      </c>
      <c r="U2613" s="93" t="s">
        <v>8459</v>
      </c>
      <c r="V2613" s="94">
        <v>1002232</v>
      </c>
      <c r="W2613" s="97" t="s">
        <v>6281</v>
      </c>
      <c r="X2613" s="38" t="str">
        <f>IFERROR(VLOOKUP(ROWS($X$4:X2613),$Q$4:$R$5094,2,FALSE),"")</f>
        <v>Growth</v>
      </c>
      <c r="Y2613" s="38" t="str">
        <f>IFERROR(VLOOKUP(ROWS($Y$4:Y2613),$P$4:$U$5094,6,FALSE),"")</f>
        <v>N/A</v>
      </c>
      <c r="Z2613" s="38">
        <f>IF(ISNUMBER(SEARCH(Search!$K$21,'Valid Values - Search'!AA2613)),MAX($Z$3:Z2612)+1,0)</f>
        <v>2610</v>
      </c>
      <c r="AA2613" s="64" t="s">
        <v>14162</v>
      </c>
      <c r="AB2613" s="70" t="s">
        <v>2064</v>
      </c>
      <c r="AC2613" s="71" t="s">
        <v>1182</v>
      </c>
      <c r="AD2613" s="38" t="str">
        <f>IFERROR(VLOOKUP(ROWS($AD$4:AD2613),$Z$4:$AC$3778,2,FALSE),"")</f>
        <v>Phytoplankton Enumberation- Inverted-Microscope Method (B1520 USDOI/USGS)</v>
      </c>
      <c r="AF2613" s="37"/>
    </row>
    <row r="2614" spans="16:32" ht="15" customHeight="1">
      <c r="P2614" s="38">
        <f>IF(ISNUMBER(SEARCH(Search!$K$13,'Valid Values - Search'!U2614)),MAX($P$3:P2613)+1,0)</f>
        <v>2611</v>
      </c>
      <c r="Q2614" s="38">
        <f>IF(ISNUMBER(SEARCH(Search!$K$5,'Valid Values - Search'!R2614)),MAX($Q$3:Q2613)+1,0)</f>
        <v>2611</v>
      </c>
      <c r="R2614" s="64" t="s">
        <v>6282</v>
      </c>
      <c r="S2614" s="70" t="s">
        <v>102</v>
      </c>
      <c r="T2614" s="70" t="s">
        <v>102</v>
      </c>
      <c r="U2614" s="93" t="s">
        <v>10488</v>
      </c>
      <c r="V2614" s="94">
        <v>1174</v>
      </c>
      <c r="W2614" s="97" t="s">
        <v>6282</v>
      </c>
      <c r="X2614" s="38" t="str">
        <f>IFERROR(VLOOKUP(ROWS($X$4:X2614),$Q$4:$R$5094,2,FALSE),"")</f>
        <v>Guaiacol</v>
      </c>
      <c r="Y2614" s="38" t="str">
        <f>IFERROR(VLOOKUP(ROWS($Y$4:Y2614),$P$4:$U$5094,6,FALSE),"")</f>
        <v>90-05-1</v>
      </c>
      <c r="Z2614" s="38">
        <f>IF(ISNUMBER(SEARCH(Search!$K$21,'Valid Values - Search'!AA2614)),MAX($Z$3:Z2613)+1,0)</f>
        <v>2611</v>
      </c>
      <c r="AA2614" s="64" t="s">
        <v>14163</v>
      </c>
      <c r="AB2614" s="70">
        <v>78900</v>
      </c>
      <c r="AC2614" s="71" t="s">
        <v>1775</v>
      </c>
      <c r="AD2614" s="38" t="str">
        <f>IFERROR(VLOOKUP(ROWS($AD$4:AD2614),$Z$4:$AC$3778,2,FALSE),"")</f>
        <v>Picloram in water by Immunoassay (78900 MWI)</v>
      </c>
      <c r="AF2614" s="37"/>
    </row>
    <row r="2615" spans="16:32" ht="15" customHeight="1">
      <c r="P2615" s="38">
        <f>IF(ISNUMBER(SEARCH(Search!$K$13,'Valid Values - Search'!U2615)),MAX($P$3:P2614)+1,0)</f>
        <v>2612</v>
      </c>
      <c r="Q2615" s="38">
        <f>IF(ISNUMBER(SEARCH(Search!$K$5,'Valid Values - Search'!R2615)),MAX($Q$3:Q2614)+1,0)</f>
        <v>2612</v>
      </c>
      <c r="R2615" s="64" t="s">
        <v>6283</v>
      </c>
      <c r="S2615" s="70" t="s">
        <v>102</v>
      </c>
      <c r="T2615" s="70" t="s">
        <v>102</v>
      </c>
      <c r="U2615" s="93" t="s">
        <v>8459</v>
      </c>
      <c r="V2615" s="94">
        <v>1002229</v>
      </c>
      <c r="W2615" s="97" t="s">
        <v>6283</v>
      </c>
      <c r="X2615" s="38" t="str">
        <f>IFERROR(VLOOKUP(ROWS($X$4:X2615),$Q$4:$R$5094,2,FALSE),"")</f>
        <v>Habitat rating (choice list)</v>
      </c>
      <c r="Y2615" s="38" t="str">
        <f>IFERROR(VLOOKUP(ROWS($Y$4:Y2615),$P$4:$U$5094,6,FALSE),"")</f>
        <v>N/A</v>
      </c>
      <c r="Z2615" s="38">
        <f>IF(ISNUMBER(SEARCH(Search!$K$21,'Valid Values - Search'!AA2615)),MAX($Z$3:Z2614)+1,0)</f>
        <v>2612</v>
      </c>
      <c r="AA2615" s="64" t="s">
        <v>14164</v>
      </c>
      <c r="AB2615" s="70" t="s">
        <v>3453</v>
      </c>
      <c r="AC2615" s="71" t="s">
        <v>1102</v>
      </c>
      <c r="AD2615" s="38" t="str">
        <f>IFERROR(VLOOKUP(ROWS($AD$4:AD2615),$Z$4:$AC$3778,2,FALSE),"")</f>
        <v>Pindone by HPLC (PMD-PIE(LC) USEPA)</v>
      </c>
      <c r="AF2615" s="37"/>
    </row>
    <row r="2616" spans="16:32" ht="15" customHeight="1">
      <c r="P2616" s="38">
        <f>IF(ISNUMBER(SEARCH(Search!$K$13,'Valid Values - Search'!U2616)),MAX($P$3:P2615)+1,0)</f>
        <v>2613</v>
      </c>
      <c r="Q2616" s="38">
        <f>IF(ISNUMBER(SEARCH(Search!$K$5,'Valid Values - Search'!R2616)),MAX($Q$3:Q2615)+1,0)</f>
        <v>2613</v>
      </c>
      <c r="R2616" s="64" t="s">
        <v>6284</v>
      </c>
      <c r="S2616" s="70" t="s">
        <v>102</v>
      </c>
      <c r="T2616" s="70" t="s">
        <v>102</v>
      </c>
      <c r="U2616" s="93" t="s">
        <v>8459</v>
      </c>
      <c r="V2616" s="94">
        <v>1002317</v>
      </c>
      <c r="W2616" s="97" t="s">
        <v>6284</v>
      </c>
      <c r="X2616" s="38" t="str">
        <f>IFERROR(VLOOKUP(ROWS($X$4:X2616),$Q$4:$R$5094,2,FALSE),"")</f>
        <v>Habitat rating, % of ideal</v>
      </c>
      <c r="Y2616" s="38" t="str">
        <f>IFERROR(VLOOKUP(ROWS($Y$4:Y2616),$P$4:$U$5094,6,FALSE),"")</f>
        <v>N/A</v>
      </c>
      <c r="Z2616" s="38">
        <f>IF(ISNUMBER(SEARCH(Search!$K$21,'Valid Values - Search'!AA2616)),MAX($Z$3:Z2615)+1,0)</f>
        <v>2613</v>
      </c>
      <c r="AA2616" s="64" t="s">
        <v>14165</v>
      </c>
      <c r="AB2616" s="70" t="s">
        <v>3454</v>
      </c>
      <c r="AC2616" s="71" t="s">
        <v>1102</v>
      </c>
      <c r="AD2616" s="38" t="str">
        <f>IFERROR(VLOOKUP(ROWS($AD$4:AD2616),$Z$4:$AC$3778,2,FALSE),"")</f>
        <v>Pindone by UV Spectroscopy (PMD-PIE(UV) USEPA)</v>
      </c>
      <c r="AF2616" s="37"/>
    </row>
    <row r="2617" spans="16:32" ht="15" customHeight="1">
      <c r="P2617" s="38">
        <f>IF(ISNUMBER(SEARCH(Search!$K$13,'Valid Values - Search'!U2617)),MAX($P$3:P2616)+1,0)</f>
        <v>2614</v>
      </c>
      <c r="Q2617" s="38">
        <f>IF(ISNUMBER(SEARCH(Search!$K$5,'Valid Values - Search'!R2617)),MAX($Q$3:Q2616)+1,0)</f>
        <v>2614</v>
      </c>
      <c r="R2617" s="64" t="s">
        <v>6285</v>
      </c>
      <c r="S2617" s="70" t="s">
        <v>102</v>
      </c>
      <c r="T2617" s="70" t="s">
        <v>102</v>
      </c>
      <c r="U2617" s="93" t="s">
        <v>8459</v>
      </c>
      <c r="V2617" s="94">
        <v>1001945</v>
      </c>
      <c r="W2617" s="97" t="s">
        <v>6285</v>
      </c>
      <c r="X2617" s="38" t="str">
        <f>IFERROR(VLOOKUP(ROWS($X$4:X2617),$Q$4:$R$5094,2,FALSE),"")</f>
        <v>Habitat Type</v>
      </c>
      <c r="Y2617" s="38" t="str">
        <f>IFERROR(VLOOKUP(ROWS($Y$4:Y2617),$P$4:$U$5094,6,FALSE),"")</f>
        <v>N/A</v>
      </c>
      <c r="Z2617" s="38">
        <f>IF(ISNUMBER(SEARCH(Search!$K$21,'Valid Values - Search'!AA2617)),MAX($Z$3:Z2616)+1,0)</f>
        <v>2614</v>
      </c>
      <c r="AA2617" s="64" t="s">
        <v>14166</v>
      </c>
      <c r="AB2617" s="70" t="s">
        <v>3455</v>
      </c>
      <c r="AC2617" s="71" t="s">
        <v>1102</v>
      </c>
      <c r="AD2617" s="38" t="str">
        <f>IFERROR(VLOOKUP(ROWS($AD$4:AD2617),$Z$4:$AC$3778,2,FALSE),"")</f>
        <v>Piperonyl Butoxide Qualitative Test (PMD-PIO USEPA)</v>
      </c>
      <c r="AF2617" s="37"/>
    </row>
    <row r="2618" spans="16:32" ht="15" customHeight="1">
      <c r="P2618" s="38">
        <f>IF(ISNUMBER(SEARCH(Search!$K$13,'Valid Values - Search'!U2618)),MAX($P$3:P2617)+1,0)</f>
        <v>2615</v>
      </c>
      <c r="Q2618" s="38">
        <f>IF(ISNUMBER(SEARCH(Search!$K$5,'Valid Values - Search'!R2618)),MAX($Q$3:Q2617)+1,0)</f>
        <v>2615</v>
      </c>
      <c r="R2618" s="64" t="s">
        <v>6286</v>
      </c>
      <c r="S2618" s="70" t="s">
        <v>102</v>
      </c>
      <c r="T2618" s="70" t="s">
        <v>102</v>
      </c>
      <c r="U2618" s="93" t="s">
        <v>10489</v>
      </c>
      <c r="V2618" s="94">
        <v>1037</v>
      </c>
      <c r="W2618" s="97" t="s">
        <v>6286</v>
      </c>
      <c r="X2618" s="38" t="str">
        <f>IFERROR(VLOOKUP(ROWS($X$4:X2618),$Q$4:$R$5094,2,FALSE),"")</f>
        <v>Hafnium</v>
      </c>
      <c r="Y2618" s="38" t="str">
        <f>IFERROR(VLOOKUP(ROWS($Y$4:Y2618),$P$4:$U$5094,6,FALSE),"")</f>
        <v>7440-58-6</v>
      </c>
      <c r="Z2618" s="38">
        <f>IF(ISNUMBER(SEARCH(Search!$K$21,'Valid Values - Search'!AA2618)),MAX($Z$3:Z2617)+1,0)</f>
        <v>2615</v>
      </c>
      <c r="AA2618" s="64" t="s">
        <v>14167</v>
      </c>
      <c r="AB2618" s="70">
        <v>960.43</v>
      </c>
      <c r="AC2618" s="71" t="s">
        <v>1934</v>
      </c>
      <c r="AD2618" s="38" t="str">
        <f>IFERROR(VLOOKUP(ROWS($AD$4:AD2618),$Z$4:$AC$3778,2,FALSE),"")</f>
        <v>Piperonyl Butoxide Residues (960.43 AOAC)</v>
      </c>
      <c r="AF2618" s="37"/>
    </row>
    <row r="2619" spans="16:32" ht="15" customHeight="1">
      <c r="P2619" s="38">
        <f>IF(ISNUMBER(SEARCH(Search!$K$13,'Valid Values - Search'!U2619)),MAX($P$3:P2618)+1,0)</f>
        <v>2616</v>
      </c>
      <c r="Q2619" s="38">
        <f>IF(ISNUMBER(SEARCH(Search!$K$5,'Valid Values - Search'!R2619)),MAX($Q$3:Q2618)+1,0)</f>
        <v>2616</v>
      </c>
      <c r="R2619" s="64" t="s">
        <v>6287</v>
      </c>
      <c r="S2619" s="70" t="s">
        <v>102</v>
      </c>
      <c r="T2619" s="70" t="s">
        <v>102</v>
      </c>
      <c r="U2619" s="93" t="s">
        <v>8459</v>
      </c>
      <c r="V2619" s="94">
        <v>256</v>
      </c>
      <c r="W2619" s="97" t="s">
        <v>6287</v>
      </c>
      <c r="X2619" s="38" t="str">
        <f>IFERROR(VLOOKUP(ROWS($X$4:X2619),$Q$4:$R$5094,2,FALSE),"")</f>
        <v>Halides</v>
      </c>
      <c r="Y2619" s="38" t="str">
        <f>IFERROR(VLOOKUP(ROWS($Y$4:Y2619),$P$4:$U$5094,6,FALSE),"")</f>
        <v>N/A</v>
      </c>
      <c r="Z2619" s="38">
        <f>IF(ISNUMBER(SEARCH(Search!$K$21,'Valid Values - Search'!AA2619)),MAX($Z$3:Z2618)+1,0)</f>
        <v>2616</v>
      </c>
      <c r="AA2619" s="64" t="s">
        <v>14168</v>
      </c>
      <c r="AB2619" s="70" t="s">
        <v>3457</v>
      </c>
      <c r="AC2619" s="71" t="s">
        <v>1102</v>
      </c>
      <c r="AD2619" s="38" t="str">
        <f>IFERROR(VLOOKUP(ROWS($AD$4:AD2619),$Z$4:$AC$3778,2,FALSE),"")</f>
        <v>Pirimicarb by UV Spectroscopy (PMD-PJB USEPA)</v>
      </c>
      <c r="AF2619" s="37"/>
    </row>
    <row r="2620" spans="16:32" ht="15" customHeight="1">
      <c r="P2620" s="38">
        <f>IF(ISNUMBER(SEARCH(Search!$K$13,'Valid Values - Search'!U2620)),MAX($P$3:P2619)+1,0)</f>
        <v>2617</v>
      </c>
      <c r="Q2620" s="38">
        <f>IF(ISNUMBER(SEARCH(Search!$K$5,'Valid Values - Search'!R2620)),MAX($Q$3:Q2619)+1,0)</f>
        <v>2617</v>
      </c>
      <c r="R2620" s="64" t="s">
        <v>6288</v>
      </c>
      <c r="S2620" s="70" t="s">
        <v>102</v>
      </c>
      <c r="T2620" s="70" t="s">
        <v>102</v>
      </c>
      <c r="U2620" s="93" t="s">
        <v>8459</v>
      </c>
      <c r="V2620" s="94">
        <v>16307</v>
      </c>
      <c r="W2620" s="97" t="s">
        <v>6288</v>
      </c>
      <c r="X2620" s="38" t="str">
        <f>IFERROR(VLOOKUP(ROWS($X$4:X2620),$Q$4:$R$5094,2,FALSE),"")</f>
        <v>Haloacetic acids</v>
      </c>
      <c r="Y2620" s="38" t="str">
        <f>IFERROR(VLOOKUP(ROWS($Y$4:Y2620),$P$4:$U$5094,6,FALSE),"")</f>
        <v>N/A</v>
      </c>
      <c r="Z2620" s="38">
        <f>IF(ISNUMBER(SEARCH(Search!$K$21,'Valid Values - Search'!AA2620)),MAX($Z$3:Z2619)+1,0)</f>
        <v>2617</v>
      </c>
      <c r="AA2620" s="64" t="s">
        <v>14169</v>
      </c>
      <c r="AB2620" s="70" t="s">
        <v>3458</v>
      </c>
      <c r="AC2620" s="71" t="s">
        <v>1102</v>
      </c>
      <c r="AD2620" s="38" t="str">
        <f>IFERROR(VLOOKUP(ROWS($AD$4:AD2620),$Z$4:$AC$3778,2,FALSE),"")</f>
        <v>Pirimiphos-Ethyl by GC/FID (PMD-PJE(GC) USEPA)</v>
      </c>
      <c r="AF2620" s="37"/>
    </row>
    <row r="2621" spans="16:32" ht="15" customHeight="1">
      <c r="P2621" s="38">
        <f>IF(ISNUMBER(SEARCH(Search!$K$13,'Valid Values - Search'!U2621)),MAX($P$3:P2620)+1,0)</f>
        <v>2618</v>
      </c>
      <c r="Q2621" s="38">
        <f>IF(ISNUMBER(SEARCH(Search!$K$5,'Valid Values - Search'!R2621)),MAX($Q$3:Q2620)+1,0)</f>
        <v>2618</v>
      </c>
      <c r="R2621" s="64" t="s">
        <v>6289</v>
      </c>
      <c r="S2621" s="70" t="s">
        <v>102</v>
      </c>
      <c r="T2621" s="70" t="s">
        <v>102</v>
      </c>
      <c r="U2621" s="93" t="s">
        <v>10490</v>
      </c>
      <c r="V2621" s="94">
        <v>1000390</v>
      </c>
      <c r="W2621" s="97" t="s">
        <v>6289</v>
      </c>
      <c r="X2621" s="38" t="str">
        <f>IFERROR(VLOOKUP(ROWS($X$4:X2621),$Q$4:$R$5094,2,FALSE),"")</f>
        <v>Halofenozide</v>
      </c>
      <c r="Y2621" s="38" t="str">
        <f>IFERROR(VLOOKUP(ROWS($Y$4:Y2621),$P$4:$U$5094,6,FALSE),"")</f>
        <v>112226-61-6</v>
      </c>
      <c r="Z2621" s="38">
        <f>IF(ISNUMBER(SEARCH(Search!$K$21,'Valid Values - Search'!AA2621)),MAX($Z$3:Z2620)+1,0)</f>
        <v>2618</v>
      </c>
      <c r="AA2621" s="64" t="s">
        <v>14170</v>
      </c>
      <c r="AB2621" s="70" t="s">
        <v>3459</v>
      </c>
      <c r="AC2621" s="71" t="s">
        <v>1102</v>
      </c>
      <c r="AD2621" s="38" t="str">
        <f>IFERROR(VLOOKUP(ROWS($AD$4:AD2621),$Z$4:$AC$3778,2,FALSE),"")</f>
        <v>Pirimiphos-Methyl by GC/FID (PMD-PJM USEPA)</v>
      </c>
      <c r="AF2621" s="37"/>
    </row>
    <row r="2622" spans="16:32" ht="15" customHeight="1">
      <c r="P2622" s="38">
        <f>IF(ISNUMBER(SEARCH(Search!$K$13,'Valid Values - Search'!U2622)),MAX($P$3:P2621)+1,0)</f>
        <v>2619</v>
      </c>
      <c r="Q2622" s="38">
        <f>IF(ISNUMBER(SEARCH(Search!$K$5,'Valid Values - Search'!R2622)),MAX($Q$3:Q2621)+1,0)</f>
        <v>2619</v>
      </c>
      <c r="R2622" s="64" t="s">
        <v>6290</v>
      </c>
      <c r="S2622" s="70" t="s">
        <v>102</v>
      </c>
      <c r="T2622" s="70" t="s">
        <v>102</v>
      </c>
      <c r="U2622" s="93" t="s">
        <v>8459</v>
      </c>
      <c r="V2622" s="94">
        <v>257</v>
      </c>
      <c r="W2622" s="97" t="s">
        <v>6290</v>
      </c>
      <c r="X2622" s="38" t="str">
        <f>IFERROR(VLOOKUP(ROWS($X$4:X2622),$Q$4:$R$5094,2,FALSE),"")</f>
        <v>Halogen</v>
      </c>
      <c r="Y2622" s="38" t="str">
        <f>IFERROR(VLOOKUP(ROWS($Y$4:Y2622),$P$4:$U$5094,6,FALSE),"")</f>
        <v>N/A</v>
      </c>
      <c r="Z2622" s="38">
        <f>IF(ISNUMBER(SEARCH(Search!$K$21,'Valid Values - Search'!AA2622)),MAX($Z$3:Z2621)+1,0)</f>
        <v>2619</v>
      </c>
      <c r="AA2622" s="64" t="s">
        <v>14171</v>
      </c>
      <c r="AB2622" s="70">
        <v>255.1</v>
      </c>
      <c r="AC2622" s="71" t="s">
        <v>1102</v>
      </c>
      <c r="AD2622" s="38" t="str">
        <f>IFERROR(VLOOKUP(ROWS($AD$4:AD2622),$Z$4:$AC$3778,2,FALSE),"")</f>
        <v>Platinum by FLAA (255.1 USEPA)</v>
      </c>
      <c r="AF2622" s="37"/>
    </row>
    <row r="2623" spans="16:32" ht="15" customHeight="1">
      <c r="P2623" s="38">
        <f>IF(ISNUMBER(SEARCH(Search!$K$13,'Valid Values - Search'!U2623)),MAX($P$3:P2622)+1,0)</f>
        <v>2620</v>
      </c>
      <c r="Q2623" s="38">
        <f>IF(ISNUMBER(SEARCH(Search!$K$5,'Valid Values - Search'!R2623)),MAX($Q$3:Q2622)+1,0)</f>
        <v>2620</v>
      </c>
      <c r="R2623" s="64" t="s">
        <v>6291</v>
      </c>
      <c r="S2623" s="70" t="s">
        <v>102</v>
      </c>
      <c r="T2623" s="70" t="s">
        <v>102</v>
      </c>
      <c r="U2623" s="93" t="s">
        <v>8459</v>
      </c>
      <c r="V2623" s="94">
        <v>258</v>
      </c>
      <c r="W2623" s="97" t="s">
        <v>6291</v>
      </c>
      <c r="X2623" s="38" t="str">
        <f>IFERROR(VLOOKUP(ROWS($X$4:X2623),$Q$4:$R$5094,2,FALSE),"")</f>
        <v>Halogenated organics</v>
      </c>
      <c r="Y2623" s="38" t="str">
        <f>IFERROR(VLOOKUP(ROWS($Y$4:Y2623),$P$4:$U$5094,6,FALSE),"")</f>
        <v>N/A</v>
      </c>
      <c r="Z2623" s="38">
        <f>IF(ISNUMBER(SEARCH(Search!$K$21,'Valid Values - Search'!AA2623)),MAX($Z$3:Z2622)+1,0)</f>
        <v>2620</v>
      </c>
      <c r="AA2623" s="64" t="s">
        <v>14172</v>
      </c>
      <c r="AB2623" s="70">
        <v>255.2</v>
      </c>
      <c r="AC2623" s="71" t="s">
        <v>1102</v>
      </c>
      <c r="AD2623" s="38" t="str">
        <f>IFERROR(VLOOKUP(ROWS($AD$4:AD2623),$Z$4:$AC$3778,2,FALSE),"")</f>
        <v>Platinum by GFAA (255.2 USEPA)</v>
      </c>
      <c r="AF2623" s="37"/>
    </row>
    <row r="2624" spans="16:32" ht="15" customHeight="1">
      <c r="P2624" s="38">
        <f>IF(ISNUMBER(SEARCH(Search!$K$13,'Valid Values - Search'!U2624)),MAX($P$3:P2623)+1,0)</f>
        <v>2621</v>
      </c>
      <c r="Q2624" s="38">
        <f>IF(ISNUMBER(SEARCH(Search!$K$5,'Valid Values - Search'!R2624)),MAX($Q$3:Q2623)+1,0)</f>
        <v>2621</v>
      </c>
      <c r="R2624" s="64" t="s">
        <v>6292</v>
      </c>
      <c r="S2624" s="70" t="s">
        <v>101</v>
      </c>
      <c r="T2624" s="70" t="s">
        <v>102</v>
      </c>
      <c r="U2624" s="93" t="s">
        <v>9024</v>
      </c>
      <c r="V2624" s="94">
        <v>113</v>
      </c>
      <c r="W2624" s="97" t="s">
        <v>6292</v>
      </c>
      <c r="X2624" s="38" t="str">
        <f>IFERROR(VLOOKUP(ROWS($X$4:X2624),$Q$4:$R$5094,2,FALSE),"")</f>
        <v>Halon 1011</v>
      </c>
      <c r="Y2624" s="38" t="str">
        <f>IFERROR(VLOOKUP(ROWS($Y$4:Y2624),$P$4:$U$5094,6,FALSE),"")</f>
        <v>74-97-5</v>
      </c>
      <c r="Z2624" s="38">
        <f>IF(ISNUMBER(SEARCH(Search!$K$21,'Valid Values - Search'!AA2624)),MAX($Z$3:Z2623)+1,0)</f>
        <v>2621</v>
      </c>
      <c r="AA2624" s="64" t="s">
        <v>14173</v>
      </c>
      <c r="AB2624" s="70" t="s">
        <v>1453</v>
      </c>
      <c r="AC2624" s="71" t="s">
        <v>1156</v>
      </c>
      <c r="AD2624" s="38" t="str">
        <f>IFERROR(VLOOKUP(ROWS($AD$4:AD2624),$Z$4:$AC$3778,2,FALSE),"")</f>
        <v>Platinum in Water by FLAA (3500-PT APHA)</v>
      </c>
      <c r="AF2624" s="37"/>
    </row>
    <row r="2625" spans="16:32" ht="15" customHeight="1">
      <c r="P2625" s="38">
        <f>IF(ISNUMBER(SEARCH(Search!$K$13,'Valid Values - Search'!U2625)),MAX($P$3:P2624)+1,0)</f>
        <v>2622</v>
      </c>
      <c r="Q2625" s="38">
        <f>IF(ISNUMBER(SEARCH(Search!$K$5,'Valid Values - Search'!R2625)),MAX($Q$3:Q2624)+1,0)</f>
        <v>2622</v>
      </c>
      <c r="R2625" s="64" t="s">
        <v>6293</v>
      </c>
      <c r="S2625" s="70" t="s">
        <v>102</v>
      </c>
      <c r="T2625" s="70" t="s">
        <v>102</v>
      </c>
      <c r="U2625" s="93" t="s">
        <v>10491</v>
      </c>
      <c r="V2625" s="94">
        <v>389232</v>
      </c>
      <c r="W2625" s="97" t="s">
        <v>6293</v>
      </c>
      <c r="X2625" s="38" t="str">
        <f>IFERROR(VLOOKUP(ROWS($X$4:X2625),$Q$4:$R$5094,2,FALSE),"")</f>
        <v>Halosulfuron-methyl</v>
      </c>
      <c r="Y2625" s="38" t="str">
        <f>IFERROR(VLOOKUP(ROWS($Y$4:Y2625),$P$4:$U$5094,6,FALSE),"")</f>
        <v>100784-20-1</v>
      </c>
      <c r="Z2625" s="38">
        <f>IF(ISNUMBER(SEARCH(Search!$K$21,'Valid Values - Search'!AA2625)),MAX($Z$3:Z2624)+1,0)</f>
        <v>2622</v>
      </c>
      <c r="AA2625" s="64" t="s">
        <v>14174</v>
      </c>
      <c r="AB2625" s="70" t="s">
        <v>1109</v>
      </c>
      <c r="AC2625" s="71" t="s">
        <v>1102</v>
      </c>
      <c r="AD2625" s="38" t="str">
        <f>IFERROR(VLOOKUP(ROWS($AD$4:AD2625),$Z$4:$AC$3778,2,FALSE),"")</f>
        <v>Plutonium and Uranium in Milk (00-09 USEPA)</v>
      </c>
      <c r="AF2625" s="37"/>
    </row>
    <row r="2626" spans="16:32" ht="15" customHeight="1">
      <c r="P2626" s="38">
        <f>IF(ISNUMBER(SEARCH(Search!$K$13,'Valid Values - Search'!U2626)),MAX($P$3:P2625)+1,0)</f>
        <v>2623</v>
      </c>
      <c r="Q2626" s="38">
        <f>IF(ISNUMBER(SEARCH(Search!$K$5,'Valid Values - Search'!R2626)),MAX($Q$3:Q2625)+1,0)</f>
        <v>2623</v>
      </c>
      <c r="R2626" s="64" t="s">
        <v>6294</v>
      </c>
      <c r="S2626" s="70" t="s">
        <v>101</v>
      </c>
      <c r="T2626" s="70" t="s">
        <v>101</v>
      </c>
      <c r="U2626" s="93" t="s">
        <v>8459</v>
      </c>
      <c r="V2626" s="94">
        <v>261</v>
      </c>
      <c r="W2626" s="97" t="s">
        <v>6294</v>
      </c>
      <c r="X2626" s="38" t="str">
        <f>IFERROR(VLOOKUP(ROWS($X$4:X2626),$Q$4:$R$5094,2,FALSE),"")</f>
        <v>Hardness, Ca, Mg</v>
      </c>
      <c r="Y2626" s="38" t="str">
        <f>IFERROR(VLOOKUP(ROWS($Y$4:Y2626),$P$4:$U$5094,6,FALSE),"")</f>
        <v>N/A</v>
      </c>
      <c r="Z2626" s="38">
        <f>IF(ISNUMBER(SEARCH(Search!$K$21,'Valid Values - Search'!AA2626)),MAX($Z$3:Z2625)+1,0)</f>
        <v>2623</v>
      </c>
      <c r="AA2626" s="64" t="s">
        <v>14175</v>
      </c>
      <c r="AB2626" s="70" t="s">
        <v>3544</v>
      </c>
      <c r="AC2626" s="71" t="s">
        <v>1502</v>
      </c>
      <c r="AD2626" s="38" t="str">
        <f>IFERROR(VLOOKUP(ROWS($AD$4:AD2626),$Z$4:$AC$3778,2,FALSE),"")</f>
        <v>Plutonium in Air Filters (PU_01 USDOE/EML)</v>
      </c>
      <c r="AF2626" s="37"/>
    </row>
    <row r="2627" spans="16:32" ht="15" customHeight="1">
      <c r="P2627" s="38">
        <f>IF(ISNUMBER(SEARCH(Search!$K$13,'Valid Values - Search'!U2627)),MAX($P$3:P2626)+1,0)</f>
        <v>2624</v>
      </c>
      <c r="Q2627" s="38">
        <f>IF(ISNUMBER(SEARCH(Search!$K$5,'Valid Values - Search'!R2627)),MAX($Q$3:Q2626)+1,0)</f>
        <v>2624</v>
      </c>
      <c r="R2627" s="64" t="s">
        <v>6295</v>
      </c>
      <c r="S2627" s="70" t="s">
        <v>102</v>
      </c>
      <c r="T2627" s="70" t="s">
        <v>102</v>
      </c>
      <c r="U2627" s="93" t="s">
        <v>8459</v>
      </c>
      <c r="V2627" s="94">
        <v>389305</v>
      </c>
      <c r="W2627" s="97" t="s">
        <v>6295</v>
      </c>
      <c r="X2627" s="38" t="str">
        <f>IFERROR(VLOOKUP(ROWS($X$4:X2627),$Q$4:$R$5094,2,FALSE),"")</f>
        <v>Hardness, Calcium</v>
      </c>
      <c r="Y2627" s="38" t="str">
        <f>IFERROR(VLOOKUP(ROWS($Y$4:Y2627),$P$4:$U$5094,6,FALSE),"")</f>
        <v>N/A</v>
      </c>
      <c r="Z2627" s="38">
        <f>IF(ISNUMBER(SEARCH(Search!$K$21,'Valid Values - Search'!AA2627)),MAX($Z$3:Z2626)+1,0)</f>
        <v>2624</v>
      </c>
      <c r="AA2627" s="64" t="s">
        <v>14176</v>
      </c>
      <c r="AB2627" s="70" t="s">
        <v>3550</v>
      </c>
      <c r="AC2627" s="71" t="s">
        <v>1502</v>
      </c>
      <c r="AD2627" s="38" t="str">
        <f>IFERROR(VLOOKUP(ROWS($AD$4:AD2627),$Z$4:$AC$3778,2,FALSE),"")</f>
        <v>Plutonium in Large Urine Samples (PU_07 USDOE/EML)</v>
      </c>
      <c r="AF2627" s="37"/>
    </row>
    <row r="2628" spans="16:32" ht="15" customHeight="1">
      <c r="P2628" s="38">
        <f>IF(ISNUMBER(SEARCH(Search!$K$13,'Valid Values - Search'!U2628)),MAX($P$3:P2627)+1,0)</f>
        <v>2625</v>
      </c>
      <c r="Q2628" s="38">
        <f>IF(ISNUMBER(SEARCH(Search!$K$5,'Valid Values - Search'!R2628)),MAX($Q$3:Q2627)+1,0)</f>
        <v>2625</v>
      </c>
      <c r="R2628" s="64" t="s">
        <v>6296</v>
      </c>
      <c r="S2628" s="70" t="s">
        <v>102</v>
      </c>
      <c r="T2628" s="70" t="s">
        <v>102</v>
      </c>
      <c r="U2628" s="93" t="s">
        <v>8459</v>
      </c>
      <c r="V2628" s="94">
        <v>259</v>
      </c>
      <c r="W2628" s="97" t="s">
        <v>6296</v>
      </c>
      <c r="X2628" s="38" t="str">
        <f>IFERROR(VLOOKUP(ROWS($X$4:X2628),$Q$4:$R$5094,2,FALSE),"")</f>
        <v>Hardness, carbonate</v>
      </c>
      <c r="Y2628" s="38" t="str">
        <f>IFERROR(VLOOKUP(ROWS($Y$4:Y2628),$P$4:$U$5094,6,FALSE),"")</f>
        <v>N/A</v>
      </c>
      <c r="Z2628" s="38">
        <f>IF(ISNUMBER(SEARCH(Search!$K$21,'Valid Values - Search'!AA2628)),MAX($Z$3:Z2627)+1,0)</f>
        <v>2625</v>
      </c>
      <c r="AA2628" s="64" t="s">
        <v>14177</v>
      </c>
      <c r="AB2628" s="70" t="s">
        <v>3546</v>
      </c>
      <c r="AC2628" s="71" t="s">
        <v>1502</v>
      </c>
      <c r="AD2628" s="38" t="str">
        <f>IFERROR(VLOOKUP(ROWS($AD$4:AD2628),$Z$4:$AC$3778,2,FALSE),"")</f>
        <v>Plutonium in Soil Residue (PU_03 USDOE/EML)</v>
      </c>
      <c r="AF2628" s="37"/>
    </row>
    <row r="2629" spans="16:32" ht="15" customHeight="1">
      <c r="P2629" s="38">
        <f>IF(ISNUMBER(SEARCH(Search!$K$13,'Valid Values - Search'!U2629)),MAX($P$3:P2628)+1,0)</f>
        <v>2626</v>
      </c>
      <c r="Q2629" s="38">
        <f>IF(ISNUMBER(SEARCH(Search!$K$5,'Valid Values - Search'!R2629)),MAX($Q$3:Q2628)+1,0)</f>
        <v>2626</v>
      </c>
      <c r="R2629" s="64" t="s">
        <v>6297</v>
      </c>
      <c r="S2629" s="70" t="s">
        <v>102</v>
      </c>
      <c r="T2629" s="70" t="s">
        <v>102</v>
      </c>
      <c r="U2629" s="93" t="s">
        <v>8459</v>
      </c>
      <c r="V2629" s="94">
        <v>17108</v>
      </c>
      <c r="W2629" s="97" t="s">
        <v>6297</v>
      </c>
      <c r="X2629" s="38" t="str">
        <f>IFERROR(VLOOKUP(ROWS($X$4:X2629),$Q$4:$R$5094,2,FALSE),"")</f>
        <v>Hardness, magnesium</v>
      </c>
      <c r="Y2629" s="38" t="str">
        <f>IFERROR(VLOOKUP(ROWS($Y$4:Y2629),$P$4:$U$5094,6,FALSE),"")</f>
        <v>N/A</v>
      </c>
      <c r="Z2629" s="38">
        <f>IF(ISNUMBER(SEARCH(Search!$K$21,'Valid Values - Search'!AA2629)),MAX($Z$3:Z2628)+1,0)</f>
        <v>2626</v>
      </c>
      <c r="AA2629" s="64" t="s">
        <v>14178</v>
      </c>
      <c r="AB2629" s="70" t="s">
        <v>3545</v>
      </c>
      <c r="AC2629" s="71" t="s">
        <v>1502</v>
      </c>
      <c r="AD2629" s="38" t="str">
        <f>IFERROR(VLOOKUP(ROWS($AD$4:AD2629),$Z$4:$AC$3778,2,FALSE),"")</f>
        <v>Plutonium in Soil Samples (PU_02 USDOE/EML)</v>
      </c>
      <c r="AF2629" s="37"/>
    </row>
    <row r="2630" spans="16:32" ht="15" customHeight="1">
      <c r="P2630" s="38">
        <f>IF(ISNUMBER(SEARCH(Search!$K$13,'Valid Values - Search'!U2630)),MAX($P$3:P2629)+1,0)</f>
        <v>2627</v>
      </c>
      <c r="Q2630" s="38">
        <f>IF(ISNUMBER(SEARCH(Search!$K$5,'Valid Values - Search'!R2630)),MAX($Q$3:Q2629)+1,0)</f>
        <v>2627</v>
      </c>
      <c r="R2630" s="64" t="s">
        <v>6298</v>
      </c>
      <c r="S2630" s="70" t="s">
        <v>102</v>
      </c>
      <c r="T2630" s="70" t="s">
        <v>102</v>
      </c>
      <c r="U2630" s="93" t="s">
        <v>8459</v>
      </c>
      <c r="V2630" s="94">
        <v>260</v>
      </c>
      <c r="W2630" s="97" t="s">
        <v>6298</v>
      </c>
      <c r="X2630" s="38" t="str">
        <f>IFERROR(VLOOKUP(ROWS($X$4:X2630),$Q$4:$R$5094,2,FALSE),"")</f>
        <v>Hardness, non-carbonate</v>
      </c>
      <c r="Y2630" s="38" t="str">
        <f>IFERROR(VLOOKUP(ROWS($Y$4:Y2630),$P$4:$U$5094,6,FALSE),"")</f>
        <v>N/A</v>
      </c>
      <c r="Z2630" s="38">
        <f>IF(ISNUMBER(SEARCH(Search!$K$21,'Valid Values - Search'!AA2630)),MAX($Z$3:Z2629)+1,0)</f>
        <v>2627</v>
      </c>
      <c r="AA2630" s="64" t="s">
        <v>14179</v>
      </c>
      <c r="AB2630" s="70" t="s">
        <v>3547</v>
      </c>
      <c r="AC2630" s="71" t="s">
        <v>1502</v>
      </c>
      <c r="AD2630" s="38" t="str">
        <f>IFERROR(VLOOKUP(ROWS($AD$4:AD2630),$Z$4:$AC$3778,2,FALSE),"")</f>
        <v>Plutonium in Tissue (PU_04 USDOE/EML)</v>
      </c>
      <c r="AF2630" s="37"/>
    </row>
    <row r="2631" spans="16:32" ht="15" customHeight="1">
      <c r="P2631" s="38">
        <f>IF(ISNUMBER(SEARCH(Search!$K$13,'Valid Values - Search'!U2631)),MAX($P$3:P2630)+1,0)</f>
        <v>2628</v>
      </c>
      <c r="Q2631" s="38">
        <f>IF(ISNUMBER(SEARCH(Search!$K$5,'Valid Values - Search'!R2631)),MAX($Q$3:Q2630)+1,0)</f>
        <v>2628</v>
      </c>
      <c r="R2631" s="64" t="s">
        <v>6299</v>
      </c>
      <c r="S2631" s="70" t="s">
        <v>102</v>
      </c>
      <c r="T2631" s="70" t="s">
        <v>102</v>
      </c>
      <c r="U2631" s="93" t="s">
        <v>8459</v>
      </c>
      <c r="V2631" s="94">
        <v>17109</v>
      </c>
      <c r="W2631" s="97" t="s">
        <v>6299</v>
      </c>
      <c r="X2631" s="38" t="str">
        <f>IFERROR(VLOOKUP(ROWS($X$4:X2631),$Q$4:$R$5094,2,FALSE),"")</f>
        <v>Hartmannella</v>
      </c>
      <c r="Y2631" s="38" t="str">
        <f>IFERROR(VLOOKUP(ROWS($Y$4:Y2631),$P$4:$U$5094,6,FALSE),"")</f>
        <v>N/A</v>
      </c>
      <c r="Z2631" s="38">
        <f>IF(ISNUMBER(SEARCH(Search!$K$21,'Valid Values - Search'!AA2631)),MAX($Z$3:Z2630)+1,0)</f>
        <v>2628</v>
      </c>
      <c r="AA2631" s="64" t="s">
        <v>14180</v>
      </c>
      <c r="AB2631" s="70" t="s">
        <v>3548</v>
      </c>
      <c r="AC2631" s="71" t="s">
        <v>1502</v>
      </c>
      <c r="AD2631" s="38" t="str">
        <f>IFERROR(VLOOKUP(ROWS($AD$4:AD2631),$Z$4:$AC$3778,2,FALSE),"")</f>
        <v>Plutonium in Tissue (PU_05 USDOE/EML)</v>
      </c>
      <c r="AF2631" s="37"/>
    </row>
    <row r="2632" spans="16:32" ht="15" customHeight="1">
      <c r="P2632" s="38">
        <f>IF(ISNUMBER(SEARCH(Search!$K$13,'Valid Values - Search'!U2632)),MAX($P$3:P2631)+1,0)</f>
        <v>2629</v>
      </c>
      <c r="Q2632" s="38">
        <f>IF(ISNUMBER(SEARCH(Search!$K$5,'Valid Values - Search'!R2632)),MAX($Q$3:Q2631)+1,0)</f>
        <v>2629</v>
      </c>
      <c r="R2632" s="64" t="s">
        <v>6300</v>
      </c>
      <c r="S2632" s="70" t="s">
        <v>102</v>
      </c>
      <c r="T2632" s="70" t="s">
        <v>102</v>
      </c>
      <c r="U2632" s="93" t="s">
        <v>8459</v>
      </c>
      <c r="V2632" s="94">
        <v>17110</v>
      </c>
      <c r="W2632" s="97" t="s">
        <v>6300</v>
      </c>
      <c r="X2632" s="38" t="str">
        <f>IFERROR(VLOOKUP(ROWS($X$4:X2632),$Q$4:$R$5094,2,FALSE),"")</f>
        <v>Hartmannella limax</v>
      </c>
      <c r="Y2632" s="38" t="str">
        <f>IFERROR(VLOOKUP(ROWS($Y$4:Y2632),$P$4:$U$5094,6,FALSE),"")</f>
        <v>N/A</v>
      </c>
      <c r="Z2632" s="38">
        <f>IF(ISNUMBER(SEARCH(Search!$K$21,'Valid Values - Search'!AA2632)),MAX($Z$3:Z2631)+1,0)</f>
        <v>2629</v>
      </c>
      <c r="AA2632" s="64" t="s">
        <v>14181</v>
      </c>
      <c r="AB2632" s="70" t="s">
        <v>3549</v>
      </c>
      <c r="AC2632" s="71" t="s">
        <v>1502</v>
      </c>
      <c r="AD2632" s="38" t="str">
        <f>IFERROR(VLOOKUP(ROWS($AD$4:AD2632),$Z$4:$AC$3778,2,FALSE),"")</f>
        <v>Plutonium in Urine (PU_06 USDOE/EML)</v>
      </c>
      <c r="AF2632" s="37"/>
    </row>
    <row r="2633" spans="16:32" ht="15" customHeight="1">
      <c r="P2633" s="38">
        <f>IF(ISNUMBER(SEARCH(Search!$K$13,'Valid Values - Search'!U2633)),MAX($P$3:P2632)+1,0)</f>
        <v>2630</v>
      </c>
      <c r="Q2633" s="38">
        <f>IF(ISNUMBER(SEARCH(Search!$K$5,'Valid Values - Search'!R2633)),MAX($Q$3:Q2632)+1,0)</f>
        <v>2630</v>
      </c>
      <c r="R2633" s="64" t="s">
        <v>6301</v>
      </c>
      <c r="S2633" s="70" t="s">
        <v>102</v>
      </c>
      <c r="T2633" s="70" t="s">
        <v>102</v>
      </c>
      <c r="U2633" s="93" t="s">
        <v>8459</v>
      </c>
      <c r="V2633" s="94">
        <v>17111</v>
      </c>
      <c r="W2633" s="97" t="s">
        <v>6301</v>
      </c>
      <c r="X2633" s="38" t="str">
        <f>IFERROR(VLOOKUP(ROWS($X$4:X2633),$Q$4:$R$5094,2,FALSE),"")</f>
        <v>Hartmannella vermiformis</v>
      </c>
      <c r="Y2633" s="38" t="str">
        <f>IFERROR(VLOOKUP(ROWS($Y$4:Y2633),$P$4:$U$5094,6,FALSE),"")</f>
        <v>N/A</v>
      </c>
      <c r="Z2633" s="38">
        <f>IF(ISNUMBER(SEARCH(Search!$K$21,'Valid Values - Search'!AA2633)),MAX($Z$3:Z2632)+1,0)</f>
        <v>2630</v>
      </c>
      <c r="AA2633" s="64" t="s">
        <v>14182</v>
      </c>
      <c r="AB2633" s="70" t="s">
        <v>3551</v>
      </c>
      <c r="AC2633" s="71" t="s">
        <v>1502</v>
      </c>
      <c r="AD2633" s="38" t="str">
        <f>IFERROR(VLOOKUP(ROWS($AD$4:AD2633),$Z$4:$AC$3778,2,FALSE),"")</f>
        <v>Plutonium in Vegetation Samples (PU_08 USDOE/EML)</v>
      </c>
      <c r="AF2633" s="37"/>
    </row>
    <row r="2634" spans="16:32" ht="15" customHeight="1">
      <c r="P2634" s="38">
        <f>IF(ISNUMBER(SEARCH(Search!$K$13,'Valid Values - Search'!U2634)),MAX($P$3:P2633)+1,0)</f>
        <v>2631</v>
      </c>
      <c r="Q2634" s="38">
        <f>IF(ISNUMBER(SEARCH(Search!$K$5,'Valid Values - Search'!R2634)),MAX($Q$3:Q2633)+1,0)</f>
        <v>2631</v>
      </c>
      <c r="R2634" s="64" t="s">
        <v>6302</v>
      </c>
      <c r="S2634" s="70" t="s">
        <v>102</v>
      </c>
      <c r="T2634" s="70" t="s">
        <v>102</v>
      </c>
      <c r="U2634" s="93" t="s">
        <v>10492</v>
      </c>
      <c r="V2634" s="94">
        <v>15924</v>
      </c>
      <c r="W2634" s="97" t="s">
        <v>6302</v>
      </c>
      <c r="X2634" s="38" t="str">
        <f>IFERROR(VLOOKUP(ROWS($X$4:X2634),$Q$4:$R$5094,2,FALSE),"")</f>
        <v>HCFC-123</v>
      </c>
      <c r="Y2634" s="38" t="str">
        <f>IFERROR(VLOOKUP(ROWS($Y$4:Y2634),$P$4:$U$5094,6,FALSE),"")</f>
        <v>306-83-2</v>
      </c>
      <c r="Z2634" s="38">
        <f>IF(ISNUMBER(SEARCH(Search!$K$21,'Valid Values - Search'!AA2634)),MAX($Z$3:Z2633)+1,0)</f>
        <v>2631</v>
      </c>
      <c r="AA2634" s="64" t="s">
        <v>14183</v>
      </c>
      <c r="AB2634" s="70" t="s">
        <v>3552</v>
      </c>
      <c r="AC2634" s="71" t="s">
        <v>1502</v>
      </c>
      <c r="AD2634" s="38" t="str">
        <f>IFERROR(VLOOKUP(ROWS($AD$4:AD2634),$Z$4:$AC$3778,2,FALSE),"")</f>
        <v>Plutonium in Vegetation Samples (PU_09 USDOE/EML)</v>
      </c>
      <c r="AF2634" s="37"/>
    </row>
    <row r="2635" spans="16:32" ht="15" customHeight="1">
      <c r="P2635" s="38">
        <f>IF(ISNUMBER(SEARCH(Search!$K$13,'Valid Values - Search'!U2635)),MAX($P$3:P2634)+1,0)</f>
        <v>2632</v>
      </c>
      <c r="Q2635" s="38">
        <f>IF(ISNUMBER(SEARCH(Search!$K$5,'Valid Values - Search'!R2635)),MAX($Q$3:Q2634)+1,0)</f>
        <v>2632</v>
      </c>
      <c r="R2635" s="64" t="s">
        <v>6303</v>
      </c>
      <c r="S2635" s="70" t="s">
        <v>102</v>
      </c>
      <c r="T2635" s="70" t="s">
        <v>102</v>
      </c>
      <c r="U2635" s="93" t="s">
        <v>10493</v>
      </c>
      <c r="V2635" s="94">
        <v>1000607</v>
      </c>
      <c r="W2635" s="97" t="s">
        <v>6303</v>
      </c>
      <c r="X2635" s="38" t="str">
        <f>IFERROR(VLOOKUP(ROWS($X$4:X2635),$Q$4:$R$5094,2,FALSE),"")</f>
        <v>HCFC-123A</v>
      </c>
      <c r="Y2635" s="38" t="str">
        <f>IFERROR(VLOOKUP(ROWS($Y$4:Y2635),$P$4:$U$5094,6,FALSE),"")</f>
        <v>354-23-4</v>
      </c>
      <c r="Z2635" s="38">
        <f>IF(ISNUMBER(SEARCH(Search!$K$21,'Valid Values - Search'!AA2635)),MAX($Z$3:Z2634)+1,0)</f>
        <v>2632</v>
      </c>
      <c r="AA2635" s="64" t="s">
        <v>14184</v>
      </c>
      <c r="AB2635" s="70" t="s">
        <v>2311</v>
      </c>
      <c r="AC2635" s="71" t="s">
        <v>1184</v>
      </c>
      <c r="AD2635" s="38" t="str">
        <f>IFERROR(VLOOKUP(ROWS($AD$4:AD2635),$Z$4:$AC$3778,2,FALSE),"")</f>
        <v>Plutonium in Water (D3865 ASTM)</v>
      </c>
      <c r="AF2635" s="37"/>
    </row>
    <row r="2636" spans="16:32" ht="15" customHeight="1">
      <c r="P2636" s="38">
        <f>IF(ISNUMBER(SEARCH(Search!$K$13,'Valid Values - Search'!U2636)),MAX($P$3:P2635)+1,0)</f>
        <v>2633</v>
      </c>
      <c r="Q2636" s="38">
        <f>IF(ISNUMBER(SEARCH(Search!$K$5,'Valid Values - Search'!R2636)),MAX($Q$3:Q2635)+1,0)</f>
        <v>2633</v>
      </c>
      <c r="R2636" s="64" t="s">
        <v>6304</v>
      </c>
      <c r="S2636" s="70" t="s">
        <v>102</v>
      </c>
      <c r="T2636" s="70" t="s">
        <v>102</v>
      </c>
      <c r="U2636" s="93" t="s">
        <v>10494</v>
      </c>
      <c r="V2636" s="94">
        <v>868</v>
      </c>
      <c r="W2636" s="97" t="s">
        <v>6304</v>
      </c>
      <c r="X2636" s="38" t="str">
        <f>IFERROR(VLOOKUP(ROWS($X$4:X2636),$Q$4:$R$5094,2,FALSE),"")</f>
        <v>HCFC-21</v>
      </c>
      <c r="Y2636" s="38" t="str">
        <f>IFERROR(VLOOKUP(ROWS($Y$4:Y2636),$P$4:$U$5094,6,FALSE),"")</f>
        <v>75-43-4</v>
      </c>
      <c r="Z2636" s="38">
        <f>IF(ISNUMBER(SEARCH(Search!$K$21,'Valid Values - Search'!AA2636)),MAX($Z$3:Z2635)+1,0)</f>
        <v>2633</v>
      </c>
      <c r="AA2636" s="64" t="s">
        <v>14185</v>
      </c>
      <c r="AB2636" s="70" t="s">
        <v>3553</v>
      </c>
      <c r="AC2636" s="71" t="s">
        <v>1502</v>
      </c>
      <c r="AD2636" s="38" t="str">
        <f>IFERROR(VLOOKUP(ROWS($AD$4:AD2636),$Z$4:$AC$3778,2,FALSE),"")</f>
        <v>Plutonium in Water (PU_10 USDOE/EML)</v>
      </c>
      <c r="AF2636" s="37"/>
    </row>
    <row r="2637" spans="16:32" ht="15" customHeight="1">
      <c r="P2637" s="38">
        <f>IF(ISNUMBER(SEARCH(Search!$K$13,'Valid Values - Search'!U2637)),MAX($P$3:P2636)+1,0)</f>
        <v>2634</v>
      </c>
      <c r="Q2637" s="38">
        <f>IF(ISNUMBER(SEARCH(Search!$K$5,'Valid Values - Search'!R2637)),MAX($Q$3:Q2636)+1,0)</f>
        <v>2634</v>
      </c>
      <c r="R2637" s="64" t="s">
        <v>6305</v>
      </c>
      <c r="S2637" s="70" t="s">
        <v>102</v>
      </c>
      <c r="T2637" s="70" t="s">
        <v>102</v>
      </c>
      <c r="U2637" s="93" t="s">
        <v>10495</v>
      </c>
      <c r="V2637" s="94">
        <v>771</v>
      </c>
      <c r="W2637" s="97" t="s">
        <v>6305</v>
      </c>
      <c r="X2637" s="38" t="str">
        <f>IFERROR(VLOOKUP(ROWS($X$4:X2637),$Q$4:$R$5094,2,FALSE),"")</f>
        <v>HCFC-22</v>
      </c>
      <c r="Y2637" s="38" t="str">
        <f>IFERROR(VLOOKUP(ROWS($Y$4:Y2637),$P$4:$U$5094,6,FALSE),"")</f>
        <v>75-45-6</v>
      </c>
      <c r="Z2637" s="38">
        <f>IF(ISNUMBER(SEARCH(Search!$K$21,'Valid Values - Search'!AA2637)),MAX($Z$3:Z2636)+1,0)</f>
        <v>2634</v>
      </c>
      <c r="AA2637" s="64" t="s">
        <v>14186</v>
      </c>
      <c r="AB2637" s="70" t="s">
        <v>3542</v>
      </c>
      <c r="AC2637" s="71" t="s">
        <v>1102</v>
      </c>
      <c r="AD2637" s="38" t="str">
        <f>IFERROR(VLOOKUP(ROWS($AD$4:AD2637),$Z$4:$AC$3778,2,FALSE),"")</f>
        <v>Plutonium in Water and Ashed Samples (PU-01 USEPA)</v>
      </c>
      <c r="AF2637" s="37"/>
    </row>
    <row r="2638" spans="16:32" ht="15" customHeight="1">
      <c r="P2638" s="38">
        <f>IF(ISNUMBER(SEARCH(Search!$K$13,'Valid Values - Search'!U2638)),MAX($P$3:P2637)+1,0)</f>
        <v>2635</v>
      </c>
      <c r="Q2638" s="38">
        <f>IF(ISNUMBER(SEARCH(Search!$K$5,'Valid Values - Search'!R2638)),MAX($Q$3:Q2637)+1,0)</f>
        <v>2635</v>
      </c>
      <c r="R2638" s="64" t="s">
        <v>6306</v>
      </c>
      <c r="S2638" s="70" t="s">
        <v>102</v>
      </c>
      <c r="T2638" s="70" t="s">
        <v>102</v>
      </c>
      <c r="U2638" s="93" t="s">
        <v>10496</v>
      </c>
      <c r="V2638" s="94">
        <v>775</v>
      </c>
      <c r="W2638" s="97" t="s">
        <v>6306</v>
      </c>
      <c r="X2638" s="38" t="str">
        <f>IFERROR(VLOOKUP(ROWS($X$4:X2638),$Q$4:$R$5094,2,FALSE),"")</f>
        <v>HCFC-31</v>
      </c>
      <c r="Y2638" s="38" t="str">
        <f>IFERROR(VLOOKUP(ROWS($Y$4:Y2638),$P$4:$U$5094,6,FALSE),"")</f>
        <v>593-70-4</v>
      </c>
      <c r="Z2638" s="38">
        <f>IF(ISNUMBER(SEARCH(Search!$K$21,'Valid Values - Search'!AA2638)),MAX($Z$3:Z2637)+1,0)</f>
        <v>2635</v>
      </c>
      <c r="AA2638" s="64" t="s">
        <v>14187</v>
      </c>
      <c r="AB2638" s="70" t="s">
        <v>1105</v>
      </c>
      <c r="AC2638" s="71" t="s">
        <v>1102</v>
      </c>
      <c r="AD2638" s="38" t="str">
        <f>IFERROR(VLOOKUP(ROWS($AD$4:AD2638),$Z$4:$AC$3778,2,FALSE),"")</f>
        <v>Plutonium, Thorium &amp; Uranium in Air Filters (00-04 USEPA)</v>
      </c>
      <c r="AF2638" s="37"/>
    </row>
    <row r="2639" spans="16:32" ht="15" customHeight="1">
      <c r="P2639" s="38">
        <f>IF(ISNUMBER(SEARCH(Search!$K$13,'Valid Values - Search'!U2639)),MAX($P$3:P2638)+1,0)</f>
        <v>2636</v>
      </c>
      <c r="Q2639" s="38">
        <f>IF(ISNUMBER(SEARCH(Search!$K$5,'Valid Values - Search'!R2639)),MAX($Q$3:Q2638)+1,0)</f>
        <v>2636</v>
      </c>
      <c r="R2639" s="64" t="s">
        <v>6307</v>
      </c>
      <c r="S2639" s="70" t="s">
        <v>102</v>
      </c>
      <c r="T2639" s="70" t="s">
        <v>102</v>
      </c>
      <c r="U2639" s="93" t="s">
        <v>8459</v>
      </c>
      <c r="V2639" s="94">
        <v>557</v>
      </c>
      <c r="W2639" s="97" t="s">
        <v>6307</v>
      </c>
      <c r="X2639" s="38" t="str">
        <f>IFERROR(VLOOKUP(ROWS($X$4:X2639),$Q$4:$R$5094,2,FALSE),"")</f>
        <v>Height</v>
      </c>
      <c r="Y2639" s="38" t="str">
        <f>IFERROR(VLOOKUP(ROWS($Y$4:Y2639),$P$4:$U$5094,6,FALSE),"")</f>
        <v>N/A</v>
      </c>
      <c r="Z2639" s="38">
        <f>IF(ISNUMBER(SEARCH(Search!$K$21,'Valid Values - Search'!AA2639)),MAX($Z$3:Z2638)+1,0)</f>
        <v>2636</v>
      </c>
      <c r="AA2639" s="64" t="s">
        <v>14188</v>
      </c>
      <c r="AB2639" s="70" t="s">
        <v>1121</v>
      </c>
      <c r="AC2639" s="71" t="s">
        <v>1102</v>
      </c>
      <c r="AD2639" s="38" t="str">
        <f>IFERROR(VLOOKUP(ROWS($AD$4:AD2639),$Z$4:$AC$3778,2,FALSE),"")</f>
        <v>Plutonium, Uranium and Thorium in Air (005(A) USEPA)</v>
      </c>
      <c r="AF2639" s="37"/>
    </row>
    <row r="2640" spans="16:32" ht="15" customHeight="1">
      <c r="P2640" s="38">
        <f>IF(ISNUMBER(SEARCH(Search!$K$13,'Valid Values - Search'!U2640)),MAX($P$3:P2639)+1,0)</f>
        <v>2637</v>
      </c>
      <c r="Q2640" s="38">
        <f>IF(ISNUMBER(SEARCH(Search!$K$5,'Valid Values - Search'!R2640)),MAX($Q$3:Q2639)+1,0)</f>
        <v>2637</v>
      </c>
      <c r="R2640" s="64" t="s">
        <v>6308</v>
      </c>
      <c r="S2640" s="70" t="s">
        <v>102</v>
      </c>
      <c r="T2640" s="70" t="s">
        <v>102</v>
      </c>
      <c r="U2640" s="93" t="s">
        <v>10497</v>
      </c>
      <c r="V2640" s="94">
        <v>1038</v>
      </c>
      <c r="W2640" s="97" t="s">
        <v>6308</v>
      </c>
      <c r="X2640" s="38" t="str">
        <f>IFERROR(VLOOKUP(ROWS($X$4:X2640),$Q$4:$R$5094,2,FALSE),"")</f>
        <v>Helium</v>
      </c>
      <c r="Y2640" s="38" t="str">
        <f>IFERROR(VLOOKUP(ROWS($Y$4:Y2640),$P$4:$U$5094,6,FALSE),"")</f>
        <v>7440-59-7</v>
      </c>
      <c r="Z2640" s="38">
        <f>IF(ISNUMBER(SEARCH(Search!$K$21,'Valid Values - Search'!AA2640)),MAX($Z$3:Z2639)+1,0)</f>
        <v>2637</v>
      </c>
      <c r="AA2640" s="64" t="s">
        <v>14189</v>
      </c>
      <c r="AB2640" s="70" t="s">
        <v>1123</v>
      </c>
      <c r="AC2640" s="71" t="s">
        <v>1102</v>
      </c>
      <c r="AD2640" s="38" t="str">
        <f>IFERROR(VLOOKUP(ROWS($AD$4:AD2640),$Z$4:$AC$3778,2,FALSE),"")</f>
        <v>Plutonium, Uranium and Thorium in Soil (005(S) USEPA)</v>
      </c>
      <c r="AF2640" s="37"/>
    </row>
    <row r="2641" spans="16:32" ht="15" customHeight="1">
      <c r="P2641" s="38">
        <f>IF(ISNUMBER(SEARCH(Search!$K$13,'Valid Values - Search'!U2641)),MAX($P$3:P2640)+1,0)</f>
        <v>2638</v>
      </c>
      <c r="Q2641" s="38">
        <f>IF(ISNUMBER(SEARCH(Search!$K$5,'Valid Values - Search'!R2641)),MAX($Q$3:Q2640)+1,0)</f>
        <v>2638</v>
      </c>
      <c r="R2641" s="64" t="s">
        <v>6309</v>
      </c>
      <c r="S2641" s="70" t="s">
        <v>102</v>
      </c>
      <c r="T2641" s="70" t="s">
        <v>102</v>
      </c>
      <c r="U2641" s="93" t="s">
        <v>10498</v>
      </c>
      <c r="V2641" s="94">
        <v>16977</v>
      </c>
      <c r="W2641" s="97" t="s">
        <v>6309</v>
      </c>
      <c r="X2641" s="38" t="str">
        <f>IFERROR(VLOOKUP(ROWS($X$4:X2641),$Q$4:$R$5094,2,FALSE),"")</f>
        <v>Helleborein</v>
      </c>
      <c r="Y2641" s="38" t="str">
        <f>IFERROR(VLOOKUP(ROWS($Y$4:Y2641),$P$4:$U$5094,6,FALSE),"")</f>
        <v>1399-70-8</v>
      </c>
      <c r="Z2641" s="38">
        <f>IF(ISNUMBER(SEARCH(Search!$K$21,'Valid Values - Search'!AA2641)),MAX($Z$3:Z2640)+1,0)</f>
        <v>2638</v>
      </c>
      <c r="AA2641" s="64" t="s">
        <v>14190</v>
      </c>
      <c r="AB2641" s="70" t="s">
        <v>1122</v>
      </c>
      <c r="AC2641" s="71" t="s">
        <v>1102</v>
      </c>
      <c r="AD2641" s="38" t="str">
        <f>IFERROR(VLOOKUP(ROWS($AD$4:AD2641),$Z$4:$AC$3778,2,FALSE),"")</f>
        <v>Plutonium, Uranium and Thorium in Tissue (005(BT) USEPA)</v>
      </c>
      <c r="AF2641" s="37"/>
    </row>
    <row r="2642" spans="16:32" ht="15" customHeight="1">
      <c r="P2642" s="38">
        <f>IF(ISNUMBER(SEARCH(Search!$K$13,'Valid Values - Search'!U2642)),MAX($P$3:P2641)+1,0)</f>
        <v>2639</v>
      </c>
      <c r="Q2642" s="38">
        <f>IF(ISNUMBER(SEARCH(Search!$K$5,'Valid Values - Search'!R2642)),MAX($Q$3:Q2641)+1,0)</f>
        <v>2639</v>
      </c>
      <c r="R2642" s="64" t="s">
        <v>6310</v>
      </c>
      <c r="S2642" s="70" t="s">
        <v>102</v>
      </c>
      <c r="T2642" s="70" t="s">
        <v>102</v>
      </c>
      <c r="U2642" s="93" t="s">
        <v>10499</v>
      </c>
      <c r="V2642" s="94">
        <v>1040</v>
      </c>
      <c r="W2642" s="97" t="s">
        <v>6310</v>
      </c>
      <c r="X2642" s="38" t="str">
        <f>IFERROR(VLOOKUP(ROWS($X$4:X2642),$Q$4:$R$5094,2,FALSE),"")</f>
        <v>Heneicosane</v>
      </c>
      <c r="Y2642" s="38" t="str">
        <f>IFERROR(VLOOKUP(ROWS($Y$4:Y2642),$P$4:$U$5094,6,FALSE),"")</f>
        <v>629-94-7</v>
      </c>
      <c r="Z2642" s="38">
        <f>IF(ISNUMBER(SEARCH(Search!$K$21,'Valid Values - Search'!AA2642)),MAX($Z$3:Z2641)+1,0)</f>
        <v>2639</v>
      </c>
      <c r="AA2642" s="64" t="s">
        <v>14191</v>
      </c>
      <c r="AB2642" s="70" t="s">
        <v>1124</v>
      </c>
      <c r="AC2642" s="71" t="s">
        <v>1102</v>
      </c>
      <c r="AD2642" s="38" t="str">
        <f>IFERROR(VLOOKUP(ROWS($AD$4:AD2642),$Z$4:$AC$3778,2,FALSE),"")</f>
        <v>Plutonium, Uranium and Thorium in Water (005(W) USEPA)</v>
      </c>
      <c r="AF2642" s="37"/>
    </row>
    <row r="2643" spans="16:32" ht="15" customHeight="1">
      <c r="P2643" s="38">
        <f>IF(ISNUMBER(SEARCH(Search!$K$13,'Valid Values - Search'!U2643)),MAX($P$3:P2642)+1,0)</f>
        <v>2640</v>
      </c>
      <c r="Q2643" s="38">
        <f>IF(ISNUMBER(SEARCH(Search!$K$5,'Valid Values - Search'!R2643)),MAX($Q$3:Q2642)+1,0)</f>
        <v>2640</v>
      </c>
      <c r="R2643" s="64" t="s">
        <v>6311</v>
      </c>
      <c r="S2643" s="70" t="s">
        <v>102</v>
      </c>
      <c r="T2643" s="70" t="s">
        <v>102</v>
      </c>
      <c r="U2643" s="93" t="s">
        <v>10500</v>
      </c>
      <c r="V2643" s="94">
        <v>16015</v>
      </c>
      <c r="W2643" s="97" t="s">
        <v>6311</v>
      </c>
      <c r="X2643" s="38" t="str">
        <f>IFERROR(VLOOKUP(ROWS($X$4:X2643),$Q$4:$R$5094,2,FALSE),"")</f>
        <v>Hentriacontane</v>
      </c>
      <c r="Y2643" s="38" t="str">
        <f>IFERROR(VLOOKUP(ROWS($Y$4:Y2643),$P$4:$U$5094,6,FALSE),"")</f>
        <v>630-04-6</v>
      </c>
      <c r="Z2643" s="38">
        <f>IF(ISNUMBER(SEARCH(Search!$K$21,'Valid Values - Search'!AA2643)),MAX($Z$3:Z2642)+1,0)</f>
        <v>2640</v>
      </c>
      <c r="AA2643" s="64" t="s">
        <v>14192</v>
      </c>
      <c r="AB2643" s="70" t="s">
        <v>3543</v>
      </c>
      <c r="AC2643" s="71" t="s">
        <v>1102</v>
      </c>
      <c r="AD2643" s="38" t="str">
        <f>IFERROR(VLOOKUP(ROWS($AD$4:AD2643),$Z$4:$AC$3778,2,FALSE),"")</f>
        <v>Plutonium-236 Tracer Solution (PU-02 USEPA)</v>
      </c>
      <c r="AF2643" s="37"/>
    </row>
    <row r="2644" spans="16:32" ht="15" customHeight="1">
      <c r="P2644" s="38">
        <f>IF(ISNUMBER(SEARCH(Search!$K$13,'Valid Values - Search'!U2644)),MAX($P$3:P2643)+1,0)</f>
        <v>2641</v>
      </c>
      <c r="Q2644" s="38">
        <f>IF(ISNUMBER(SEARCH(Search!$K$5,'Valid Values - Search'!R2644)),MAX($Q$3:Q2643)+1,0)</f>
        <v>2641</v>
      </c>
      <c r="R2644" s="64" t="s">
        <v>6312</v>
      </c>
      <c r="S2644" s="70" t="s">
        <v>101</v>
      </c>
      <c r="T2644" s="70" t="s">
        <v>102</v>
      </c>
      <c r="U2644" s="93" t="s">
        <v>8824</v>
      </c>
      <c r="V2644" s="94">
        <v>262</v>
      </c>
      <c r="W2644" s="97" t="s">
        <v>6312</v>
      </c>
      <c r="X2644" s="38" t="str">
        <f>IFERROR(VLOOKUP(ROWS($X$4:X2644),$Q$4:$R$5094,2,FALSE),"")</f>
        <v>Heptachlor</v>
      </c>
      <c r="Y2644" s="38" t="str">
        <f>IFERROR(VLOOKUP(ROWS($Y$4:Y2644),$P$4:$U$5094,6,FALSE),"")</f>
        <v>76-44-8</v>
      </c>
      <c r="Z2644" s="38">
        <f>IF(ISNUMBER(SEARCH(Search!$K$21,'Valid Values - Search'!AA2644)),MAX($Z$3:Z2643)+1,0)</f>
        <v>2641</v>
      </c>
      <c r="AA2644" s="64" t="s">
        <v>14193</v>
      </c>
      <c r="AB2644" s="70" t="s">
        <v>3524</v>
      </c>
      <c r="AC2644" s="71" t="s">
        <v>1102</v>
      </c>
      <c r="AD2644" s="38" t="str">
        <f>IFERROR(VLOOKUP(ROWS($AD$4:AD2644),$Z$4:$AC$3778,2,FALSE),"")</f>
        <v>PMP by UV Spectroscopy (PMD-VAE USEPA)</v>
      </c>
      <c r="AF2644" s="37"/>
    </row>
    <row r="2645" spans="16:32" ht="15" customHeight="1">
      <c r="P2645" s="38">
        <f>IF(ISNUMBER(SEARCH(Search!$K$13,'Valid Values - Search'!U2645)),MAX($P$3:P2644)+1,0)</f>
        <v>2642</v>
      </c>
      <c r="Q2645" s="38">
        <f>IF(ISNUMBER(SEARCH(Search!$K$5,'Valid Values - Search'!R2645)),MAX($Q$3:Q2644)+1,0)</f>
        <v>2642</v>
      </c>
      <c r="R2645" s="64" t="s">
        <v>6313</v>
      </c>
      <c r="S2645" s="70" t="s">
        <v>101</v>
      </c>
      <c r="T2645" s="70" t="s">
        <v>102</v>
      </c>
      <c r="U2645" s="93" t="s">
        <v>8825</v>
      </c>
      <c r="V2645" s="94">
        <v>263</v>
      </c>
      <c r="W2645" s="97" t="s">
        <v>6313</v>
      </c>
      <c r="X2645" s="38" t="str">
        <f>IFERROR(VLOOKUP(ROWS($X$4:X2645),$Q$4:$R$5094,2,FALSE),"")</f>
        <v>Heptachlor epoxide</v>
      </c>
      <c r="Y2645" s="38" t="str">
        <f>IFERROR(VLOOKUP(ROWS($Y$4:Y2645),$P$4:$U$5094,6,FALSE),"")</f>
        <v>1024-57-3</v>
      </c>
      <c r="Z2645" s="38">
        <f>IF(ISNUMBER(SEARCH(Search!$K$21,'Valid Values - Search'!AA2645)),MAX($Z$3:Z2644)+1,0)</f>
        <v>2642</v>
      </c>
      <c r="AA2645" s="64" t="s">
        <v>14194</v>
      </c>
      <c r="AB2645" s="70" t="s">
        <v>1237</v>
      </c>
      <c r="AC2645" s="71" t="s">
        <v>1102</v>
      </c>
      <c r="AD2645" s="38" t="str">
        <f>IFERROR(VLOOKUP(ROWS($AD$4:AD2645),$Z$4:$AC$3778,2,FALSE),"")</f>
        <v>Pneumatic Nebulization ICP Analysis (200.62(B) USEPA)</v>
      </c>
      <c r="AF2645" s="37"/>
    </row>
    <row r="2646" spans="16:32" ht="15" customHeight="1">
      <c r="P2646" s="38">
        <f>IF(ISNUMBER(SEARCH(Search!$K$13,'Valid Values - Search'!U2646)),MAX($P$3:P2645)+1,0)</f>
        <v>2643</v>
      </c>
      <c r="Q2646" s="38">
        <f>IF(ISNUMBER(SEARCH(Search!$K$5,'Valid Values - Search'!R2646)),MAX($Q$3:Q2645)+1,0)</f>
        <v>2643</v>
      </c>
      <c r="R2646" s="64" t="s">
        <v>6314</v>
      </c>
      <c r="S2646" s="70" t="s">
        <v>102</v>
      </c>
      <c r="T2646" s="70" t="s">
        <v>102</v>
      </c>
      <c r="U2646" s="93" t="s">
        <v>10501</v>
      </c>
      <c r="V2646" s="94">
        <v>1003692</v>
      </c>
      <c r="W2646" s="97" t="s">
        <v>6314</v>
      </c>
      <c r="X2646" s="38" t="str">
        <f>IFERROR(VLOOKUP(ROWS($X$4:X2646),$Q$4:$R$5094,2,FALSE),"")</f>
        <v>heptachlor epoxide A</v>
      </c>
      <c r="Y2646" s="38" t="str">
        <f>IFERROR(VLOOKUP(ROWS($Y$4:Y2646),$P$4:$U$5094,6,FALSE),"")</f>
        <v>28044-83-9</v>
      </c>
      <c r="Z2646" s="38">
        <f>IF(ISNUMBER(SEARCH(Search!$K$21,'Valid Values - Search'!AA2646)),MAX($Z$3:Z2645)+1,0)</f>
        <v>2643</v>
      </c>
      <c r="AA2646" s="64" t="s">
        <v>14195</v>
      </c>
      <c r="AB2646" s="70">
        <v>5033</v>
      </c>
      <c r="AC2646" s="71" t="s">
        <v>1150</v>
      </c>
      <c r="AD2646" s="38" t="str">
        <f>IFERROR(VLOOKUP(ROWS($AD$4:AD2646),$Z$4:$AC$3778,2,FALSE),"")</f>
        <v>p-Nitroaniline by HPLC (5033 NIOSH)</v>
      </c>
      <c r="AF2646" s="37"/>
    </row>
    <row r="2647" spans="16:32" ht="15" customHeight="1">
      <c r="P2647" s="38">
        <f>IF(ISNUMBER(SEARCH(Search!$K$13,'Valid Values - Search'!U2647)),MAX($P$3:P2646)+1,0)</f>
        <v>2644</v>
      </c>
      <c r="Q2647" s="38">
        <f>IF(ISNUMBER(SEARCH(Search!$K$5,'Valid Values - Search'!R2647)),MAX($Q$3:Q2646)+1,0)</f>
        <v>2644</v>
      </c>
      <c r="R2647" s="64" t="s">
        <v>6315</v>
      </c>
      <c r="S2647" s="70" t="s">
        <v>102</v>
      </c>
      <c r="T2647" s="70" t="s">
        <v>102</v>
      </c>
      <c r="U2647" s="93" t="s">
        <v>10502</v>
      </c>
      <c r="V2647" s="94">
        <v>691</v>
      </c>
      <c r="W2647" s="97" t="s">
        <v>6315</v>
      </c>
      <c r="X2647" s="38" t="str">
        <f>IFERROR(VLOOKUP(ROWS($X$4:X2647),$Q$4:$R$5094,2,FALSE),"")</f>
        <v>Heptachloro-2-norbornene</v>
      </c>
      <c r="Y2647" s="38" t="str">
        <f>IFERROR(VLOOKUP(ROWS($Y$4:Y2647),$P$4:$U$5094,6,FALSE),"")</f>
        <v>28680-45-7</v>
      </c>
      <c r="Z2647" s="38">
        <f>IF(ISNUMBER(SEARCH(Search!$K$21,'Valid Values - Search'!AA2647)),MAX($Z$3:Z2646)+1,0)</f>
        <v>2644</v>
      </c>
      <c r="AA2647" s="64" t="s">
        <v>14196</v>
      </c>
      <c r="AB2647" s="70" t="s">
        <v>3536</v>
      </c>
      <c r="AC2647" s="71" t="s">
        <v>1182</v>
      </c>
      <c r="AD2647" s="38" t="str">
        <f>IFERROR(VLOOKUP(ROWS($AD$4:AD2647),$Z$4:$AC$3778,2,FALSE),"")</f>
        <v>Polar Organic Chemical Integrative Sampler (POCIS) (POCIS USDOI/USGS)</v>
      </c>
      <c r="AF2647" s="37"/>
    </row>
    <row r="2648" spans="16:32" ht="15" customHeight="1">
      <c r="P2648" s="38">
        <f>IF(ISNUMBER(SEARCH(Search!$K$13,'Valid Values - Search'!U2648)),MAX($P$3:P2647)+1,0)</f>
        <v>2645</v>
      </c>
      <c r="Q2648" s="38">
        <f>IF(ISNUMBER(SEARCH(Search!$K$5,'Valid Values - Search'!R2648)),MAX($Q$3:Q2647)+1,0)</f>
        <v>2645</v>
      </c>
      <c r="R2648" s="64" t="s">
        <v>6316</v>
      </c>
      <c r="S2648" s="70" t="s">
        <v>101</v>
      </c>
      <c r="T2648" s="70" t="s">
        <v>102</v>
      </c>
      <c r="U2648" s="93" t="s">
        <v>10503</v>
      </c>
      <c r="V2648" s="94">
        <v>1042</v>
      </c>
      <c r="W2648" s="97" t="s">
        <v>6316</v>
      </c>
      <c r="X2648" s="38" t="str">
        <f>IFERROR(VLOOKUP(ROWS($X$4:X2648),$Q$4:$R$5094,2,FALSE),"")</f>
        <v>Heptachlorobiphenyl</v>
      </c>
      <c r="Y2648" s="38" t="str">
        <f>IFERROR(VLOOKUP(ROWS($Y$4:Y2648),$P$4:$U$5094,6,FALSE),"")</f>
        <v>28655-71-2</v>
      </c>
      <c r="Z2648" s="38">
        <f>IF(ISNUMBER(SEARCH(Search!$K$21,'Valid Values - Search'!AA2648)),MAX($Z$3:Z2647)+1,0)</f>
        <v>2645</v>
      </c>
      <c r="AA2648" s="64" t="s">
        <v>14197</v>
      </c>
      <c r="AB2648" s="70">
        <v>985.43</v>
      </c>
      <c r="AC2648" s="71" t="s">
        <v>1934</v>
      </c>
      <c r="AD2648" s="38" t="str">
        <f>IFERROR(VLOOKUP(ROWS($AD$4:AD2648),$Z$4:$AC$3778,2,FALSE),"")</f>
        <v>Poliovirus 1 in Oysters (985.43 AOAC)</v>
      </c>
      <c r="AF2648" s="37"/>
    </row>
    <row r="2649" spans="16:32" ht="15" customHeight="1">
      <c r="P2649" s="38">
        <f>IF(ISNUMBER(SEARCH(Search!$K$13,'Valid Values - Search'!U2649)),MAX($P$3:P2648)+1,0)</f>
        <v>2646</v>
      </c>
      <c r="Q2649" s="38">
        <f>IF(ISNUMBER(SEARCH(Search!$K$5,'Valid Values - Search'!R2649)),MAX($Q$3:Q2648)+1,0)</f>
        <v>2646</v>
      </c>
      <c r="R2649" s="64" t="s">
        <v>6318</v>
      </c>
      <c r="S2649" s="70" t="s">
        <v>102</v>
      </c>
      <c r="T2649" s="70" t="s">
        <v>102</v>
      </c>
      <c r="U2649" s="93" t="s">
        <v>10504</v>
      </c>
      <c r="V2649" s="94">
        <v>389254</v>
      </c>
      <c r="W2649" s="97" t="s">
        <v>6318</v>
      </c>
      <c r="X2649" s="38" t="str">
        <f>IFERROR(VLOOKUP(ROWS($X$4:X2649),$Q$4:$R$5094,2,FALSE),"")</f>
        <v>Heptachlorodibenzofuran</v>
      </c>
      <c r="Y2649" s="38" t="str">
        <f>IFERROR(VLOOKUP(ROWS($Y$4:Y2649),$P$4:$U$5094,6,FALSE),"")</f>
        <v>38998-75-3</v>
      </c>
      <c r="Z2649" s="38">
        <f>IF(ISNUMBER(SEARCH(Search!$K$21,'Valid Values - Search'!AA2649)),MAX($Z$3:Z2648)+1,0)</f>
        <v>2646</v>
      </c>
      <c r="AA2649" s="64" t="s">
        <v>14198</v>
      </c>
      <c r="AB2649" s="70" t="s">
        <v>3538</v>
      </c>
      <c r="AC2649" s="71" t="s">
        <v>1502</v>
      </c>
      <c r="AD2649" s="38" t="str">
        <f>IFERROR(VLOOKUP(ROWS($AD$4:AD2649),$Z$4:$AC$3778,2,FALSE),"")</f>
        <v>Polonium in Soil and Air Filters (PO_02(S) USDOE/EML)</v>
      </c>
      <c r="AF2649" s="37"/>
    </row>
    <row r="2650" spans="16:32" ht="15" customHeight="1">
      <c r="P2650" s="38">
        <f>IF(ISNUMBER(SEARCH(Search!$K$13,'Valid Values - Search'!U2650)),MAX($P$3:P2649)+1,0)</f>
        <v>2647</v>
      </c>
      <c r="Q2650" s="38">
        <f>IF(ISNUMBER(SEARCH(Search!$K$5,'Valid Values - Search'!R2650)),MAX($Q$3:Q2649)+1,0)</f>
        <v>2647</v>
      </c>
      <c r="R2650" s="64" t="s">
        <v>6317</v>
      </c>
      <c r="S2650" s="70" t="s">
        <v>102</v>
      </c>
      <c r="T2650" s="70" t="s">
        <v>102</v>
      </c>
      <c r="U2650" s="93" t="s">
        <v>10505</v>
      </c>
      <c r="V2650" s="94">
        <v>1043</v>
      </c>
      <c r="W2650" s="97" t="s">
        <v>6317</v>
      </c>
      <c r="X2650" s="38" t="str">
        <f>IFERROR(VLOOKUP(ROWS($X$4:X2650),$Q$4:$R$5094,2,FALSE),"")</f>
        <v>Heptachlorodibenzo-p-dioxin</v>
      </c>
      <c r="Y2650" s="38" t="str">
        <f>IFERROR(VLOOKUP(ROWS($Y$4:Y2650),$P$4:$U$5094,6,FALSE),"")</f>
        <v>37871-00-4</v>
      </c>
      <c r="Z2650" s="38">
        <f>IF(ISNUMBER(SEARCH(Search!$K$21,'Valid Values - Search'!AA2650)),MAX($Z$3:Z2649)+1,0)</f>
        <v>2647</v>
      </c>
      <c r="AA2650" s="64" t="s">
        <v>14200</v>
      </c>
      <c r="AB2650" s="70" t="s">
        <v>3537</v>
      </c>
      <c r="AC2650" s="71" t="s">
        <v>1502</v>
      </c>
      <c r="AD2650" s="38" t="str">
        <f>IFERROR(VLOOKUP(ROWS($AD$4:AD2650),$Z$4:$AC$3778,2,FALSE),"")</f>
        <v>Polonium in Water and Urine (PO_01 USDOE/EML)</v>
      </c>
      <c r="AF2650" s="37"/>
    </row>
    <row r="2651" spans="16:32" ht="15" customHeight="1">
      <c r="P2651" s="38">
        <f>IF(ISNUMBER(SEARCH(Search!$K$13,'Valid Values - Search'!U2651)),MAX($P$3:P2650)+1,0)</f>
        <v>2648</v>
      </c>
      <c r="Q2651" s="38">
        <f>IF(ISNUMBER(SEARCH(Search!$K$5,'Valid Values - Search'!R2651)),MAX($Q$3:Q2650)+1,0)</f>
        <v>2648</v>
      </c>
      <c r="R2651" s="64" t="s">
        <v>6319</v>
      </c>
      <c r="S2651" s="70" t="s">
        <v>102</v>
      </c>
      <c r="T2651" s="70" t="s">
        <v>102</v>
      </c>
      <c r="U2651" s="93" t="s">
        <v>10506</v>
      </c>
      <c r="V2651" s="94">
        <v>11748</v>
      </c>
      <c r="W2651" s="97" t="s">
        <v>6319</v>
      </c>
      <c r="X2651" s="38" t="str">
        <f>IFERROR(VLOOKUP(ROWS($X$4:X2651),$Q$4:$R$5094,2,FALSE),"")</f>
        <v>Heptacosane</v>
      </c>
      <c r="Y2651" s="38" t="str">
        <f>IFERROR(VLOOKUP(ROWS($Y$4:Y2651),$P$4:$U$5094,6,FALSE),"")</f>
        <v>593-49-7</v>
      </c>
      <c r="Z2651" s="38">
        <f>IF(ISNUMBER(SEARCH(Search!$K$21,'Valid Values - Search'!AA2651)),MAX($Z$3:Z2650)+1,0)</f>
        <v>2648</v>
      </c>
      <c r="AA2651" s="64" t="s">
        <v>14199</v>
      </c>
      <c r="AB2651" s="70" t="s">
        <v>3534</v>
      </c>
      <c r="AC2651" s="71" t="s">
        <v>1502</v>
      </c>
      <c r="AD2651" s="38" t="str">
        <f>IFERROR(VLOOKUP(ROWS($AD$4:AD2651),$Z$4:$AC$3778,2,FALSE),"")</f>
        <v>Polonium in Water and Urine (PO-01-RC USDOE/EML)</v>
      </c>
      <c r="AF2651" s="37"/>
    </row>
    <row r="2652" spans="16:32" ht="15" customHeight="1">
      <c r="P2652" s="38">
        <f>IF(ISNUMBER(SEARCH(Search!$K$13,'Valid Values - Search'!U2652)),MAX($P$3:P2651)+1,0)</f>
        <v>2649</v>
      </c>
      <c r="Q2652" s="38">
        <f>IF(ISNUMBER(SEARCH(Search!$K$5,'Valid Values - Search'!R2652)),MAX($Q$3:Q2651)+1,0)</f>
        <v>2649</v>
      </c>
      <c r="R2652" s="64" t="s">
        <v>6320</v>
      </c>
      <c r="S2652" s="70" t="s">
        <v>102</v>
      </c>
      <c r="T2652" s="70" t="s">
        <v>102</v>
      </c>
      <c r="U2652" s="93" t="s">
        <v>10507</v>
      </c>
      <c r="V2652" s="94">
        <v>1046</v>
      </c>
      <c r="W2652" s="97" t="s">
        <v>6320</v>
      </c>
      <c r="X2652" s="38" t="str">
        <f>IFERROR(VLOOKUP(ROWS($X$4:X2652),$Q$4:$R$5094,2,FALSE),"")</f>
        <v>Heptadecane</v>
      </c>
      <c r="Y2652" s="38" t="str">
        <f>IFERROR(VLOOKUP(ROWS($Y$4:Y2652),$P$4:$U$5094,6,FALSE),"")</f>
        <v>629-78-7</v>
      </c>
      <c r="Z2652" s="38">
        <f>IF(ISNUMBER(SEARCH(Search!$K$21,'Valid Values - Search'!AA2652)),MAX($Z$3:Z2651)+1,0)</f>
        <v>2649</v>
      </c>
      <c r="AA2652" s="64" t="s">
        <v>14201</v>
      </c>
      <c r="AB2652" s="70" t="s">
        <v>3539</v>
      </c>
      <c r="AC2652" s="71" t="s">
        <v>1502</v>
      </c>
      <c r="AD2652" s="38" t="str">
        <f>IFERROR(VLOOKUP(ROWS($AD$4:AD2652),$Z$4:$AC$3778,2,FALSE),"")</f>
        <v>Polonium in Water and Vegetation (PO_02(W) USDOE/EML)</v>
      </c>
      <c r="AF2652" s="37"/>
    </row>
    <row r="2653" spans="16:32" ht="15" customHeight="1">
      <c r="P2653" s="38">
        <f>IF(ISNUMBER(SEARCH(Search!$K$13,'Valid Values - Search'!U2653)),MAX($P$3:P2652)+1,0)</f>
        <v>2650</v>
      </c>
      <c r="Q2653" s="38">
        <f>IF(ISNUMBER(SEARCH(Search!$K$5,'Valid Values - Search'!R2653)),MAX($Q$3:Q2652)+1,0)</f>
        <v>2650</v>
      </c>
      <c r="R2653" s="64" t="s">
        <v>6321</v>
      </c>
      <c r="S2653" s="70" t="s">
        <v>102</v>
      </c>
      <c r="T2653" s="70" t="s">
        <v>102</v>
      </c>
      <c r="U2653" s="93" t="s">
        <v>10508</v>
      </c>
      <c r="V2653" s="94">
        <v>389800</v>
      </c>
      <c r="W2653" s="97" t="s">
        <v>6321</v>
      </c>
      <c r="X2653" s="38" t="str">
        <f>IFERROR(VLOOKUP(ROWS($X$4:X2653),$Q$4:$R$5094,2,FALSE),"")</f>
        <v>Heptafluorobutyric acid</v>
      </c>
      <c r="Y2653" s="38" t="str">
        <f>IFERROR(VLOOKUP(ROWS($Y$4:Y2653),$P$4:$U$5094,6,FALSE),"")</f>
        <v>375-22-4</v>
      </c>
      <c r="Z2653" s="38">
        <f>IF(ISNUMBER(SEARCH(Search!$K$21,'Valid Values - Search'!AA2653)),MAX($Z$3:Z2652)+1,0)</f>
        <v>2650</v>
      </c>
      <c r="AA2653" s="64" t="s">
        <v>14202</v>
      </c>
      <c r="AB2653" s="70" t="s">
        <v>3535</v>
      </c>
      <c r="AC2653" s="71" t="s">
        <v>1502</v>
      </c>
      <c r="AD2653" s="38" t="str">
        <f>IFERROR(VLOOKUP(ROWS($AD$4:AD2653),$Z$4:$AC$3778,2,FALSE),"")</f>
        <v>Polonium in Water, Vegetation, Soil, and Air Filters (PO-02-RC USDOE/EML)</v>
      </c>
      <c r="AF2653" s="37"/>
    </row>
    <row r="2654" spans="16:32" ht="15" customHeight="1">
      <c r="P2654" s="38">
        <f>IF(ISNUMBER(SEARCH(Search!$K$13,'Valid Values - Search'!U2654)),MAX($P$3:P2653)+1,0)</f>
        <v>2651</v>
      </c>
      <c r="Q2654" s="38">
        <f>IF(ISNUMBER(SEARCH(Search!$K$5,'Valid Values - Search'!R2654)),MAX($Q$3:Q2653)+1,0)</f>
        <v>2651</v>
      </c>
      <c r="R2654" s="64" t="s">
        <v>6322</v>
      </c>
      <c r="S2654" s="70" t="s">
        <v>102</v>
      </c>
      <c r="T2654" s="70" t="s">
        <v>102</v>
      </c>
      <c r="U2654" s="93" t="s">
        <v>10509</v>
      </c>
      <c r="V2654" s="94">
        <v>1048</v>
      </c>
      <c r="W2654" s="97" t="s">
        <v>6322</v>
      </c>
      <c r="X2654" s="38" t="str">
        <f>IFERROR(VLOOKUP(ROWS($X$4:X2654),$Q$4:$R$5094,2,FALSE),"")</f>
        <v>Heptanal</v>
      </c>
      <c r="Y2654" s="38" t="str">
        <f>IFERROR(VLOOKUP(ROWS($Y$4:Y2654),$P$4:$U$5094,6,FALSE),"")</f>
        <v>111-71-7</v>
      </c>
      <c r="Z2654" s="38">
        <f>IF(ISNUMBER(SEARCH(Search!$K$21,'Valid Values - Search'!AA2654)),MAX($Z$3:Z2653)+1,0)</f>
        <v>2651</v>
      </c>
      <c r="AA2654" s="64" t="s">
        <v>14203</v>
      </c>
      <c r="AB2654" s="70">
        <v>111</v>
      </c>
      <c r="AC2654" s="71" t="s">
        <v>1102</v>
      </c>
      <c r="AD2654" s="38" t="str">
        <f>IFERROR(VLOOKUP(ROWS($AD$4:AD2654),$Z$4:$AC$3778,2,FALSE),"")</f>
        <v>Polonium-210 Emissions (111 USEPA)</v>
      </c>
      <c r="AF2654" s="37"/>
    </row>
    <row r="2655" spans="16:32" ht="15" customHeight="1">
      <c r="P2655" s="38">
        <f>IF(ISNUMBER(SEARCH(Search!$K$13,'Valid Values - Search'!U2655)),MAX($P$3:P2654)+1,0)</f>
        <v>2652</v>
      </c>
      <c r="Q2655" s="38">
        <f>IF(ISNUMBER(SEARCH(Search!$K$5,'Valid Values - Search'!R2655)),MAX($Q$3:Q2654)+1,0)</f>
        <v>2652</v>
      </c>
      <c r="R2655" s="64" t="s">
        <v>6323</v>
      </c>
      <c r="S2655" s="70" t="s">
        <v>102</v>
      </c>
      <c r="T2655" s="70" t="s">
        <v>102</v>
      </c>
      <c r="U2655" s="93" t="s">
        <v>10510</v>
      </c>
      <c r="V2655" s="94">
        <v>1049</v>
      </c>
      <c r="W2655" s="97" t="s">
        <v>6323</v>
      </c>
      <c r="X2655" s="38" t="str">
        <f>IFERROR(VLOOKUP(ROWS($X$4:X2655),$Q$4:$R$5094,2,FALSE),"")</f>
        <v>Heptane</v>
      </c>
      <c r="Y2655" s="38" t="str">
        <f>IFERROR(VLOOKUP(ROWS($Y$4:Y2655),$P$4:$U$5094,6,FALSE),"")</f>
        <v>142-82-5</v>
      </c>
      <c r="Z2655" s="38">
        <f>IF(ISNUMBER(SEARCH(Search!$K$21,'Valid Values - Search'!AA2655)),MAX($Z$3:Z2654)+1,0)</f>
        <v>2652</v>
      </c>
      <c r="AA2655" s="64" t="s">
        <v>14204</v>
      </c>
      <c r="AB2655" s="70" t="s">
        <v>1711</v>
      </c>
      <c r="AC2655" s="71" t="s">
        <v>1102</v>
      </c>
      <c r="AD2655" s="38" t="str">
        <f>IFERROR(VLOOKUP(ROWS($AD$4:AD2655),$Z$4:$AC$3778,2,FALSE),"")</f>
        <v>Polonium-210 in Soil and Air Filters (6 (PO-210) USEPA)</v>
      </c>
      <c r="AF2655" s="37"/>
    </row>
    <row r="2656" spans="16:32" ht="15" customHeight="1">
      <c r="P2656" s="38">
        <f>IF(ISNUMBER(SEARCH(Search!$K$13,'Valid Values - Search'!U2656)),MAX($P$3:P2655)+1,0)</f>
        <v>2653</v>
      </c>
      <c r="Q2656" s="38">
        <f>IF(ISNUMBER(SEARCH(Search!$K$5,'Valid Values - Search'!R2656)),MAX($Q$3:Q2655)+1,0)</f>
        <v>2653</v>
      </c>
      <c r="R2656" s="64" t="s">
        <v>6324</v>
      </c>
      <c r="S2656" s="70" t="s">
        <v>102</v>
      </c>
      <c r="T2656" s="70" t="s">
        <v>102</v>
      </c>
      <c r="U2656" s="93" t="s">
        <v>10511</v>
      </c>
      <c r="V2656" s="94">
        <v>1050</v>
      </c>
      <c r="W2656" s="97" t="s">
        <v>6324</v>
      </c>
      <c r="X2656" s="38" t="str">
        <f>IFERROR(VLOOKUP(ROWS($X$4:X2656),$Q$4:$R$5094,2,FALSE),"")</f>
        <v>Heptanoic acid</v>
      </c>
      <c r="Y2656" s="38" t="str">
        <f>IFERROR(VLOOKUP(ROWS($Y$4:Y2656),$P$4:$U$5094,6,FALSE),"")</f>
        <v>111-14-8</v>
      </c>
      <c r="Z2656" s="38">
        <f>IF(ISNUMBER(SEARCH(Search!$K$21,'Valid Values - Search'!AA2656)),MAX($Z$3:Z2655)+1,0)</f>
        <v>2653</v>
      </c>
      <c r="AA2656" s="64" t="s">
        <v>14205</v>
      </c>
      <c r="AB2656" s="70" t="s">
        <v>3446</v>
      </c>
      <c r="AC2656" s="71" t="s">
        <v>1102</v>
      </c>
      <c r="AD2656" s="38" t="str">
        <f>IFERROR(VLOOKUP(ROWS($AD$4:AD2656),$Z$4:$AC$3778,2,FALSE),"")</f>
        <v>Polybrominated Salicylanilides by UV (PMD-PBS USEPA)</v>
      </c>
      <c r="AF2656" s="37"/>
    </row>
    <row r="2657" spans="16:32" ht="15" customHeight="1">
      <c r="P2657" s="38">
        <f>IF(ISNUMBER(SEARCH(Search!$K$13,'Valid Values - Search'!U2657)),MAX($P$3:P2656)+1,0)</f>
        <v>2654</v>
      </c>
      <c r="Q2657" s="38">
        <f>IF(ISNUMBER(SEARCH(Search!$K$5,'Valid Values - Search'!R2657)),MAX($Q$3:Q2656)+1,0)</f>
        <v>2654</v>
      </c>
      <c r="R2657" s="64" t="s">
        <v>6325</v>
      </c>
      <c r="S2657" s="70" t="s">
        <v>102</v>
      </c>
      <c r="T2657" s="70" t="s">
        <v>102</v>
      </c>
      <c r="U2657" s="93" t="s">
        <v>10512</v>
      </c>
      <c r="V2657" s="94">
        <v>1004045</v>
      </c>
      <c r="W2657" s="97" t="s">
        <v>6325</v>
      </c>
      <c r="X2657" s="38" t="str">
        <f>IFERROR(VLOOKUP(ROWS($X$4:X2657),$Q$4:$R$5094,2,FALSE),"")</f>
        <v>Heptanoic acid, ethyl ester</v>
      </c>
      <c r="Y2657" s="38" t="str">
        <f>IFERROR(VLOOKUP(ROWS($Y$4:Y2657),$P$4:$U$5094,6,FALSE),"")</f>
        <v>106-30-9</v>
      </c>
      <c r="Z2657" s="38">
        <f>IF(ISNUMBER(SEARCH(Search!$K$21,'Valid Values - Search'!AA2657)),MAX($Z$3:Z2656)+1,0)</f>
        <v>2654</v>
      </c>
      <c r="AA2657" s="64" t="s">
        <v>14206</v>
      </c>
      <c r="AB2657" s="70">
        <v>8082</v>
      </c>
      <c r="AC2657" s="71" t="s">
        <v>1102</v>
      </c>
      <c r="AD2657" s="38" t="str">
        <f>IFERROR(VLOOKUP(ROWS($AD$4:AD2657),$Z$4:$AC$3778,2,FALSE),"")</f>
        <v>Polychlorinated Biphenyls (PCBs) by Gas Chromatography (8082 USEPA)</v>
      </c>
      <c r="AF2657" s="37"/>
    </row>
    <row r="2658" spans="16:32" ht="15" customHeight="1">
      <c r="P2658" s="38">
        <f>IF(ISNUMBER(SEARCH(Search!$K$13,'Valid Values - Search'!U2658)),MAX($P$3:P2657)+1,0)</f>
        <v>2655</v>
      </c>
      <c r="Q2658" s="38">
        <f>IF(ISNUMBER(SEARCH(Search!$K$5,'Valid Values - Search'!R2658)),MAX($Q$3:Q2657)+1,0)</f>
        <v>2655</v>
      </c>
      <c r="R2658" s="64" t="s">
        <v>6326</v>
      </c>
      <c r="S2658" s="70" t="s">
        <v>102</v>
      </c>
      <c r="T2658" s="70" t="s">
        <v>102</v>
      </c>
      <c r="U2658" s="93" t="s">
        <v>10513</v>
      </c>
      <c r="V2658" s="94">
        <v>1051</v>
      </c>
      <c r="W2658" s="97" t="s">
        <v>6326</v>
      </c>
      <c r="X2658" s="38" t="str">
        <f>IFERROR(VLOOKUP(ROWS($X$4:X2658),$Q$4:$R$5094,2,FALSE),"")</f>
        <v>Heptanol</v>
      </c>
      <c r="Y2658" s="38" t="str">
        <f>IFERROR(VLOOKUP(ROWS($Y$4:Y2658),$P$4:$U$5094,6,FALSE),"")</f>
        <v>53535-33-4</v>
      </c>
      <c r="Z2658" s="38">
        <f>IF(ISNUMBER(SEARCH(Search!$K$21,'Valid Values - Search'!AA2658)),MAX($Z$3:Z2657)+1,0)</f>
        <v>2655</v>
      </c>
      <c r="AA2658" s="64" t="s">
        <v>14207</v>
      </c>
      <c r="AB2658" s="70" t="s">
        <v>1857</v>
      </c>
      <c r="AC2658" s="71" t="s">
        <v>1102</v>
      </c>
      <c r="AD2658" s="38" t="str">
        <f>IFERROR(VLOOKUP(ROWS($AD$4:AD2658),$Z$4:$AC$3778,2,FALSE),"")</f>
        <v>Polychlorinated Biphenyls (PCBs) by Gas Chromatography (8082A USEPA)</v>
      </c>
      <c r="AF2658" s="37"/>
    </row>
    <row r="2659" spans="16:32" ht="15" customHeight="1">
      <c r="P2659" s="38">
        <f>IF(ISNUMBER(SEARCH(Search!$K$13,'Valid Values - Search'!U2659)),MAX($P$3:P2658)+1,0)</f>
        <v>2656</v>
      </c>
      <c r="Q2659" s="38">
        <f>IF(ISNUMBER(SEARCH(Search!$K$5,'Valid Values - Search'!R2659)),MAX($Q$3:Q2658)+1,0)</f>
        <v>2656</v>
      </c>
      <c r="R2659" s="64" t="s">
        <v>6327</v>
      </c>
      <c r="S2659" s="70" t="s">
        <v>102</v>
      </c>
      <c r="T2659" s="70" t="s">
        <v>102</v>
      </c>
      <c r="U2659" s="93" t="s">
        <v>10514</v>
      </c>
      <c r="V2659" s="94">
        <v>1052</v>
      </c>
      <c r="W2659" s="97" t="s">
        <v>6327</v>
      </c>
      <c r="X2659" s="38" t="str">
        <f>IFERROR(VLOOKUP(ROWS($X$4:X2659),$Q$4:$R$5094,2,FALSE),"")</f>
        <v>Heptene</v>
      </c>
      <c r="Y2659" s="38" t="str">
        <f>IFERROR(VLOOKUP(ROWS($Y$4:Y2659),$P$4:$U$5094,6,FALSE),"")</f>
        <v>25339-56-4</v>
      </c>
      <c r="Z2659" s="38">
        <f>IF(ISNUMBER(SEARCH(Search!$K$21,'Valid Values - Search'!AA2659)),MAX($Z$3:Z2658)+1,0)</f>
        <v>2656</v>
      </c>
      <c r="AA2659" s="64" t="s">
        <v>14208</v>
      </c>
      <c r="AB2659" s="70" t="s">
        <v>1761</v>
      </c>
      <c r="AC2659" s="71" t="s">
        <v>1156</v>
      </c>
      <c r="AD2659" s="38" t="str">
        <f>IFERROR(VLOOKUP(ROWS($AD$4:AD2659),$Z$4:$AC$3778,2,FALSE),"")</f>
        <v>Polychlorinated Biphenyls in Water by GC (6431-C APHA)</v>
      </c>
      <c r="AF2659" s="37"/>
    </row>
    <row r="2660" spans="16:32" ht="15" customHeight="1">
      <c r="P2660" s="38">
        <f>IF(ISNUMBER(SEARCH(Search!$K$13,'Valid Values - Search'!U2660)),MAX($P$3:P2659)+1,0)</f>
        <v>2657</v>
      </c>
      <c r="Q2660" s="38">
        <f>IF(ISNUMBER(SEARCH(Search!$K$5,'Valid Values - Search'!R2660)),MAX($Q$3:Q2659)+1,0)</f>
        <v>2657</v>
      </c>
      <c r="R2660" s="64" t="s">
        <v>6328</v>
      </c>
      <c r="S2660" s="70" t="s">
        <v>102</v>
      </c>
      <c r="T2660" s="70" t="s">
        <v>102</v>
      </c>
      <c r="U2660" s="93" t="s">
        <v>8459</v>
      </c>
      <c r="V2660" s="94">
        <v>15979</v>
      </c>
      <c r="W2660" s="97" t="s">
        <v>6328</v>
      </c>
      <c r="X2660" s="38" t="str">
        <f>IFERROR(VLOOKUP(ROWS($X$4:X2660),$Q$4:$R$5094,2,FALSE),"")</f>
        <v>Herbicide mix, unspecified</v>
      </c>
      <c r="Y2660" s="38" t="str">
        <f>IFERROR(VLOOKUP(ROWS($Y$4:Y2660),$P$4:$U$5094,6,FALSE),"")</f>
        <v>N/A</v>
      </c>
      <c r="Z2660" s="38">
        <f>IF(ISNUMBER(SEARCH(Search!$K$21,'Valid Values - Search'!AA2660)),MAX($Z$3:Z2659)+1,0)</f>
        <v>2657</v>
      </c>
      <c r="AA2660" s="64" t="s">
        <v>14209</v>
      </c>
      <c r="AB2660" s="70" t="s">
        <v>1890</v>
      </c>
      <c r="AC2660" s="71" t="s">
        <v>1102</v>
      </c>
      <c r="AD2660" s="38" t="str">
        <f>IFERROR(VLOOKUP(ROWS($AD$4:AD2660),$Z$4:$AC$3778,2,FALSE),"")</f>
        <v>Polychlorinated Dioxins and Furans (8280(W) USEPA)</v>
      </c>
      <c r="AF2660" s="37"/>
    </row>
    <row r="2661" spans="16:32" ht="15" customHeight="1">
      <c r="P2661" s="38">
        <f>IF(ISNUMBER(SEARCH(Search!$K$13,'Valid Values - Search'!U2661)),MAX($P$3:P2660)+1,0)</f>
        <v>2658</v>
      </c>
      <c r="Q2661" s="38">
        <f>IF(ISNUMBER(SEARCH(Search!$K$5,'Valid Values - Search'!R2661)),MAX($Q$3:Q2660)+1,0)</f>
        <v>2658</v>
      </c>
      <c r="R2661" s="64" t="s">
        <v>6329</v>
      </c>
      <c r="S2661" s="70" t="s">
        <v>102</v>
      </c>
      <c r="T2661" s="70" t="s">
        <v>102</v>
      </c>
      <c r="U2661" s="93" t="s">
        <v>8459</v>
      </c>
      <c r="V2661" s="94">
        <v>11741</v>
      </c>
      <c r="W2661" s="97" t="s">
        <v>6329</v>
      </c>
      <c r="X2661" s="38" t="str">
        <f>IFERROR(VLOOKUP(ROWS($X$4:X2661),$Q$4:$R$5094,2,FALSE),"")</f>
        <v>Heterotrophic bacteria</v>
      </c>
      <c r="Y2661" s="38" t="str">
        <f>IFERROR(VLOOKUP(ROWS($Y$4:Y2661),$P$4:$U$5094,6,FALSE),"")</f>
        <v>N/A</v>
      </c>
      <c r="Z2661" s="38">
        <f>IF(ISNUMBER(SEARCH(Search!$K$21,'Valid Values - Search'!AA2661)),MAX($Z$3:Z2660)+1,0)</f>
        <v>2658</v>
      </c>
      <c r="AA2661" s="64" t="s">
        <v>14210</v>
      </c>
      <c r="AB2661" s="70">
        <v>8290</v>
      </c>
      <c r="AC2661" s="71" t="s">
        <v>1102</v>
      </c>
      <c r="AD2661" s="38" t="str">
        <f>IFERROR(VLOOKUP(ROWS($AD$4:AD2661),$Z$4:$AC$3778,2,FALSE),"")</f>
        <v>Polychlorinated PCDDs and PCDFs by HRGC/HRMS (8290 USEPA)</v>
      </c>
      <c r="AF2661" s="37"/>
    </row>
    <row r="2662" spans="16:32" ht="15" customHeight="1">
      <c r="P2662" s="38">
        <f>IF(ISNUMBER(SEARCH(Search!$K$13,'Valid Values - Search'!U2662)),MAX($P$3:P2661)+1,0)</f>
        <v>2659</v>
      </c>
      <c r="Q2662" s="38">
        <f>IF(ISNUMBER(SEARCH(Search!$K$5,'Valid Values - Search'!R2662)),MAX($Q$3:Q2661)+1,0)</f>
        <v>2659</v>
      </c>
      <c r="R2662" s="64" t="s">
        <v>6330</v>
      </c>
      <c r="S2662" s="70" t="s">
        <v>102</v>
      </c>
      <c r="T2662" s="70" t="s">
        <v>102</v>
      </c>
      <c r="U2662" s="93" t="s">
        <v>9847</v>
      </c>
      <c r="V2662" s="94">
        <v>389206</v>
      </c>
      <c r="W2662" s="97" t="s">
        <v>6330</v>
      </c>
      <c r="X2662" s="38" t="str">
        <f>IFERROR(VLOOKUP(ROWS($X$4:X2662),$Q$4:$R$5094,2,FALSE),"")</f>
        <v>Hexabromobenzene</v>
      </c>
      <c r="Y2662" s="38" t="str">
        <f>IFERROR(VLOOKUP(ROWS($Y$4:Y2662),$P$4:$U$5094,6,FALSE),"")</f>
        <v>87-82-1</v>
      </c>
      <c r="Z2662" s="38">
        <f>IF(ISNUMBER(SEARCH(Search!$K$21,'Valid Values - Search'!AA2662)),MAX($Z$3:Z2661)+1,0)</f>
        <v>2659</v>
      </c>
      <c r="AA2662" s="64" t="s">
        <v>14211</v>
      </c>
      <c r="AB2662" s="70">
        <v>5517</v>
      </c>
      <c r="AC2662" s="71" t="s">
        <v>1150</v>
      </c>
      <c r="AD2662" s="38" t="str">
        <f>IFERROR(VLOOKUP(ROWS($AD$4:AD2662),$Z$4:$AC$3778,2,FALSE),"")</f>
        <v>Polychlorobenzenes by GC/ECD (5517 NIOSH)</v>
      </c>
      <c r="AF2662" s="37"/>
    </row>
    <row r="2663" spans="16:32" ht="15" customHeight="1">
      <c r="P2663" s="38">
        <f>IF(ISNUMBER(SEARCH(Search!$K$13,'Valid Values - Search'!U2663)),MAX($P$3:P2662)+1,0)</f>
        <v>2660</v>
      </c>
      <c r="Q2663" s="38">
        <f>IF(ISNUMBER(SEARCH(Search!$K$5,'Valid Values - Search'!R2663)),MAX($Q$3:Q2662)+1,0)</f>
        <v>2660</v>
      </c>
      <c r="R2663" s="64" t="s">
        <v>6331</v>
      </c>
      <c r="S2663" s="70" t="s">
        <v>101</v>
      </c>
      <c r="T2663" s="70" t="s">
        <v>102</v>
      </c>
      <c r="U2663" s="93" t="s">
        <v>8826</v>
      </c>
      <c r="V2663" s="94">
        <v>390024</v>
      </c>
      <c r="W2663" s="97" t="s">
        <v>6331</v>
      </c>
      <c r="X2663" s="38" t="str">
        <f>IFERROR(VLOOKUP(ROWS($X$4:X2663),$Q$4:$R$5094,2,FALSE),"")</f>
        <v>Hexabromodiphenyl ether</v>
      </c>
      <c r="Y2663" s="38" t="str">
        <f>IFERROR(VLOOKUP(ROWS($Y$4:Y2663),$P$4:$U$5094,6,FALSE),"")</f>
        <v>36483-60-0</v>
      </c>
      <c r="Z2663" s="38">
        <f>IF(ISNUMBER(SEARCH(Search!$K$21,'Valid Values - Search'!AA2663)),MAX($Z$3:Z2662)+1,0)</f>
        <v>2660</v>
      </c>
      <c r="AA2663" s="64" t="s">
        <v>14212</v>
      </c>
      <c r="AB2663" s="70">
        <v>5503</v>
      </c>
      <c r="AC2663" s="71" t="s">
        <v>1150</v>
      </c>
      <c r="AD2663" s="38" t="str">
        <f>IFERROR(VLOOKUP(ROWS($AD$4:AD2663),$Z$4:$AC$3778,2,FALSE),"")</f>
        <v>Polychlorobiphenyls by GC/ECD (5503 NIOSH)</v>
      </c>
      <c r="AF2663" s="37"/>
    </row>
    <row r="2664" spans="16:32" ht="15" customHeight="1">
      <c r="P2664" s="38">
        <f>IF(ISNUMBER(SEARCH(Search!$K$13,'Valid Values - Search'!U2664)),MAX($P$3:P2663)+1,0)</f>
        <v>2661</v>
      </c>
      <c r="Q2664" s="38">
        <f>IF(ISNUMBER(SEARCH(Search!$K$5,'Valid Values - Search'!R2664)),MAX($Q$3:Q2663)+1,0)</f>
        <v>2661</v>
      </c>
      <c r="R2664" s="64" t="s">
        <v>15443</v>
      </c>
      <c r="S2664" s="99" t="s">
        <v>101</v>
      </c>
      <c r="T2664" s="99" t="s">
        <v>102</v>
      </c>
      <c r="U2664" s="100" t="s">
        <v>8828</v>
      </c>
      <c r="V2664" s="101">
        <v>265</v>
      </c>
      <c r="W2664" s="97" t="s">
        <v>15443</v>
      </c>
      <c r="X2664" s="38" t="str">
        <f>IFERROR(VLOOKUP(ROWS($X$4:X2664),$Q$4:$R$5094,2,FALSE),"")</f>
        <v>Hexachloro-1,3-butadiene</v>
      </c>
      <c r="Y2664" s="38" t="str">
        <f>IFERROR(VLOOKUP(ROWS($Y$4:Y2664),$P$4:$U$5094,6,FALSE),"")</f>
        <v>87-68-3</v>
      </c>
      <c r="Z2664" s="38">
        <f>IF(ISNUMBER(SEARCH(Search!$K$21,'Valid Values - Search'!AA2664)),MAX($Z$3:Z2663)+1,0)</f>
        <v>2661</v>
      </c>
      <c r="AA2664" s="64" t="s">
        <v>14213</v>
      </c>
      <c r="AB2664" s="70">
        <v>8004</v>
      </c>
      <c r="AC2664" s="71" t="s">
        <v>1150</v>
      </c>
      <c r="AD2664" s="38" t="str">
        <f>IFERROR(VLOOKUP(ROWS($AD$4:AD2664),$Z$4:$AC$3778,2,FALSE),"")</f>
        <v>Polychlorobiphenyls in Serum by GC/ECD (8004 NIOSH)</v>
      </c>
      <c r="AF2664" s="37"/>
    </row>
    <row r="2665" spans="16:32" ht="15" customHeight="1">
      <c r="P2665" s="38">
        <f>IF(ISNUMBER(SEARCH(Search!$K$13,'Valid Values - Search'!U2665)),MAX($P$3:P2664)+1,0)</f>
        <v>2662</v>
      </c>
      <c r="Q2665" s="38">
        <f>IF(ISNUMBER(SEARCH(Search!$K$5,'Valid Values - Search'!R2665)),MAX($Q$3:Q2664)+1,0)</f>
        <v>2662</v>
      </c>
      <c r="R2665" s="64" t="s">
        <v>6332</v>
      </c>
      <c r="S2665" s="70" t="s">
        <v>101</v>
      </c>
      <c r="T2665" s="70" t="s">
        <v>102</v>
      </c>
      <c r="U2665" s="93" t="s">
        <v>8827</v>
      </c>
      <c r="V2665" s="94">
        <v>264</v>
      </c>
      <c r="W2665" s="97" t="s">
        <v>6332</v>
      </c>
      <c r="X2665" s="38" t="str">
        <f>IFERROR(VLOOKUP(ROWS($X$4:X2665),$Q$4:$R$5094,2,FALSE),"")</f>
        <v>Hexachlorobenzene</v>
      </c>
      <c r="Y2665" s="38" t="str">
        <f>IFERROR(VLOOKUP(ROWS($Y$4:Y2665),$P$4:$U$5094,6,FALSE),"")</f>
        <v>118-74-1</v>
      </c>
      <c r="Z2665" s="38">
        <f>IF(ISNUMBER(SEARCH(Search!$K$21,'Valid Values - Search'!AA2665)),MAX($Z$3:Z2664)+1,0)</f>
        <v>2662</v>
      </c>
      <c r="AA2665" s="64" t="s">
        <v>14214</v>
      </c>
      <c r="AB2665" s="70" t="s">
        <v>1760</v>
      </c>
      <c r="AC2665" s="71" t="s">
        <v>1156</v>
      </c>
      <c r="AD2665" s="38" t="str">
        <f>IFERROR(VLOOKUP(ROWS($AD$4:AD2665),$Z$4:$AC$3778,2,FALSE),"")</f>
        <v>Polychorinated Biphenyls in Water by GC (6431-B APHA)</v>
      </c>
      <c r="AF2665" s="37"/>
    </row>
    <row r="2666" spans="16:32" ht="15" customHeight="1">
      <c r="P2666" s="38">
        <f>IF(ISNUMBER(SEARCH(Search!$K$13,'Valid Values - Search'!U2666)),MAX($P$3:P2665)+1,0)</f>
        <v>2663</v>
      </c>
      <c r="Q2666" s="38">
        <f>IF(ISNUMBER(SEARCH(Search!$K$5,'Valid Values - Search'!R2666)),MAX($Q$3:Q2665)+1,0)</f>
        <v>2663</v>
      </c>
      <c r="R2666" s="64" t="s">
        <v>6333</v>
      </c>
      <c r="S2666" s="70" t="s">
        <v>102</v>
      </c>
      <c r="T2666" s="70" t="s">
        <v>102</v>
      </c>
      <c r="U2666" s="93" t="s">
        <v>8459</v>
      </c>
      <c r="V2666" s="94">
        <v>9797</v>
      </c>
      <c r="W2666" s="97" t="s">
        <v>6333</v>
      </c>
      <c r="X2666" s="38" t="str">
        <f>IFERROR(VLOOKUP(ROWS($X$4:X2666),$Q$4:$R$5094,2,FALSE),"")</f>
        <v>Hexachlorobenzine</v>
      </c>
      <c r="Y2666" s="38" t="str">
        <f>IFERROR(VLOOKUP(ROWS($Y$4:Y2666),$P$4:$U$5094,6,FALSE),"")</f>
        <v>N/A</v>
      </c>
      <c r="Z2666" s="38">
        <f>IF(ISNUMBER(SEARCH(Search!$K$21,'Valid Values - Search'!AA2666)),MAX($Z$3:Z2665)+1,0)</f>
        <v>2663</v>
      </c>
      <c r="AA2666" s="64" t="s">
        <v>14215</v>
      </c>
      <c r="AB2666" s="70" t="s">
        <v>1889</v>
      </c>
      <c r="AC2666" s="71" t="s">
        <v>1102</v>
      </c>
      <c r="AD2666" s="38" t="str">
        <f>IFERROR(VLOOKUP(ROWS($AD$4:AD2666),$Z$4:$AC$3778,2,FALSE),"")</f>
        <v>Polychorinated Dioxins and Furans (8280(S) USEPA)</v>
      </c>
      <c r="AF2666" s="37"/>
    </row>
    <row r="2667" spans="16:32" ht="15" customHeight="1">
      <c r="P2667" s="38">
        <f>IF(ISNUMBER(SEARCH(Search!$K$13,'Valid Values - Search'!U2667)),MAX($P$3:P2666)+1,0)</f>
        <v>2664</v>
      </c>
      <c r="Q2667" s="38">
        <f>IF(ISNUMBER(SEARCH(Search!$K$5,'Valid Values - Search'!R2667)),MAX($Q$3:Q2666)+1,0)</f>
        <v>2664</v>
      </c>
      <c r="R2667" s="64" t="s">
        <v>6334</v>
      </c>
      <c r="S2667" s="70" t="s">
        <v>101</v>
      </c>
      <c r="T2667" s="70" t="s">
        <v>102</v>
      </c>
      <c r="U2667" s="93" t="s">
        <v>10515</v>
      </c>
      <c r="V2667" s="94">
        <v>1053</v>
      </c>
      <c r="W2667" s="97" t="s">
        <v>6334</v>
      </c>
      <c r="X2667" s="38" t="str">
        <f>IFERROR(VLOOKUP(ROWS($X$4:X2667),$Q$4:$R$5094,2,FALSE),"")</f>
        <v>Hexachlorobiphenyl</v>
      </c>
      <c r="Y2667" s="38" t="str">
        <f>IFERROR(VLOOKUP(ROWS($Y$4:Y2667),$P$4:$U$5094,6,FALSE),"")</f>
        <v>26601-64-9</v>
      </c>
      <c r="Z2667" s="38">
        <f>IF(ISNUMBER(SEARCH(Search!$K$21,'Valid Values - Search'!AA2667)),MAX($Z$3:Z2666)+1,0)</f>
        <v>2664</v>
      </c>
      <c r="AA2667" s="64" t="s">
        <v>14216</v>
      </c>
      <c r="AB2667" s="70" t="s">
        <v>1891</v>
      </c>
      <c r="AC2667" s="71" t="s">
        <v>1102</v>
      </c>
      <c r="AD2667" s="38" t="str">
        <f>IFERROR(VLOOKUP(ROWS($AD$4:AD2667),$Z$4:$AC$3778,2,FALSE),"")</f>
        <v>Polychorinated Dioxins and Furans (8280A(O) USEPA)</v>
      </c>
      <c r="AF2667" s="37"/>
    </row>
    <row r="2668" spans="16:32" ht="15" customHeight="1">
      <c r="P2668" s="38">
        <f>IF(ISNUMBER(SEARCH(Search!$K$13,'Valid Values - Search'!U2668)),MAX($P$3:P2667)+1,0)</f>
        <v>2665</v>
      </c>
      <c r="Q2668" s="38">
        <f>IF(ISNUMBER(SEARCH(Search!$K$5,'Valid Values - Search'!R2668)),MAX($Q$3:Q2667)+1,0)</f>
        <v>2665</v>
      </c>
      <c r="R2668" s="64" t="s">
        <v>6335</v>
      </c>
      <c r="S2668" s="70" t="s">
        <v>101</v>
      </c>
      <c r="T2668" s="70" t="s">
        <v>102</v>
      </c>
      <c r="U2668" s="93" t="s">
        <v>8828</v>
      </c>
      <c r="V2668" s="94">
        <v>265</v>
      </c>
      <c r="W2668" s="97" t="s">
        <v>6335</v>
      </c>
      <c r="X2668" s="38" t="str">
        <f>IFERROR(VLOOKUP(ROWS($X$4:X2668),$Q$4:$R$5094,2,FALSE),"")</f>
        <v>Hexachlorobutadiene</v>
      </c>
      <c r="Y2668" s="38" t="str">
        <f>IFERROR(VLOOKUP(ROWS($Y$4:Y2668),$P$4:$U$5094,6,FALSE),"")</f>
        <v>87-68-3</v>
      </c>
      <c r="Z2668" s="38">
        <f>IF(ISNUMBER(SEARCH(Search!$K$21,'Valid Values - Search'!AA2668)),MAX($Z$3:Z2667)+1,0)</f>
        <v>2665</v>
      </c>
      <c r="AA2668" s="64" t="s">
        <v>14217</v>
      </c>
      <c r="AB2668" s="70" t="s">
        <v>1892</v>
      </c>
      <c r="AC2668" s="71" t="s">
        <v>1102</v>
      </c>
      <c r="AD2668" s="38" t="str">
        <f>IFERROR(VLOOKUP(ROWS($AD$4:AD2668),$Z$4:$AC$3778,2,FALSE),"")</f>
        <v>Polychorinated Dioxins and Furans (8280A(S) USEPA)</v>
      </c>
      <c r="AF2668" s="37"/>
    </row>
    <row r="2669" spans="16:32" ht="15" customHeight="1">
      <c r="P2669" s="38">
        <f>IF(ISNUMBER(SEARCH(Search!$K$13,'Valid Values - Search'!U2669)),MAX($P$3:P2668)+1,0)</f>
        <v>2666</v>
      </c>
      <c r="Q2669" s="38">
        <f>IF(ISNUMBER(SEARCH(Search!$K$5,'Valid Values - Search'!R2669)),MAX($Q$3:Q2668)+1,0)</f>
        <v>2666</v>
      </c>
      <c r="R2669" s="64" t="s">
        <v>6336</v>
      </c>
      <c r="S2669" s="70" t="s">
        <v>102</v>
      </c>
      <c r="T2669" s="70" t="s">
        <v>102</v>
      </c>
      <c r="U2669" s="93" t="s">
        <v>8830</v>
      </c>
      <c r="V2669" s="94">
        <v>1054</v>
      </c>
      <c r="W2669" s="97" t="s">
        <v>6336</v>
      </c>
      <c r="X2669" s="38" t="str">
        <f>IFERROR(VLOOKUP(ROWS($X$4:X2669),$Q$4:$R$5094,2,FALSE),"")</f>
        <v>Hexachlorobutene</v>
      </c>
      <c r="Y2669" s="38" t="str">
        <f>IFERROR(VLOOKUP(ROWS($Y$4:Y2669),$P$4:$U$5094,6,FALSE),"")</f>
        <v>67-72-1</v>
      </c>
      <c r="Z2669" s="38">
        <f>IF(ISNUMBER(SEARCH(Search!$K$21,'Valid Values - Search'!AA2669)),MAX($Z$3:Z2668)+1,0)</f>
        <v>2666</v>
      </c>
      <c r="AA2669" s="64" t="s">
        <v>14218</v>
      </c>
      <c r="AB2669" s="70" t="s">
        <v>1893</v>
      </c>
      <c r="AC2669" s="71" t="s">
        <v>1102</v>
      </c>
      <c r="AD2669" s="38" t="str">
        <f>IFERROR(VLOOKUP(ROWS($AD$4:AD2669),$Z$4:$AC$3778,2,FALSE),"")</f>
        <v>Polychorinated Dioxins and Furans (8280A(W) USEPA)</v>
      </c>
      <c r="AF2669" s="37"/>
    </row>
    <row r="2670" spans="16:32" ht="15" customHeight="1">
      <c r="P2670" s="38">
        <f>IF(ISNUMBER(SEARCH(Search!$K$13,'Valid Values - Search'!U2670)),MAX($P$3:P2669)+1,0)</f>
        <v>2667</v>
      </c>
      <c r="Q2670" s="38">
        <f>IF(ISNUMBER(SEARCH(Search!$K$5,'Valid Values - Search'!R2670)),MAX($Q$3:Q2669)+1,0)</f>
        <v>2667</v>
      </c>
      <c r="R2670" s="64" t="s">
        <v>6337</v>
      </c>
      <c r="S2670" s="70" t="s">
        <v>102</v>
      </c>
      <c r="T2670" s="70" t="s">
        <v>102</v>
      </c>
      <c r="U2670" s="93" t="s">
        <v>10516</v>
      </c>
      <c r="V2670" s="94">
        <v>1055</v>
      </c>
      <c r="W2670" s="97" t="s">
        <v>6337</v>
      </c>
      <c r="X2670" s="38" t="str">
        <f>IFERROR(VLOOKUP(ROWS($X$4:X2670),$Q$4:$R$5094,2,FALSE),"")</f>
        <v>Hexachlorocyclohexane</v>
      </c>
      <c r="Y2670" s="38" t="str">
        <f>IFERROR(VLOOKUP(ROWS($Y$4:Y2670),$P$4:$U$5094,6,FALSE),"")</f>
        <v>27154-44-5</v>
      </c>
      <c r="Z2670" s="38">
        <f>IF(ISNUMBER(SEARCH(Search!$K$21,'Valid Values - Search'!AA2670)),MAX($Z$3:Z2669)+1,0)</f>
        <v>2667</v>
      </c>
      <c r="AA2670" s="64" t="s">
        <v>14219</v>
      </c>
      <c r="AB2670" s="70" t="s">
        <v>2441</v>
      </c>
      <c r="AC2670" s="71" t="s">
        <v>1184</v>
      </c>
      <c r="AD2670" s="38" t="str">
        <f>IFERROR(VLOOKUP(ROWS($AD$4:AD2670),$Z$4:$AC$3778,2,FALSE),"")</f>
        <v>Polycyclic Aromatic Hydrocarbon Mixtures (D5412 ASTM)</v>
      </c>
      <c r="AF2670" s="37"/>
    </row>
    <row r="2671" spans="16:32" ht="15" customHeight="1">
      <c r="P2671" s="38">
        <f>IF(ISNUMBER(SEARCH(Search!$K$13,'Valid Values - Search'!U2671)),MAX($P$3:P2670)+1,0)</f>
        <v>2668</v>
      </c>
      <c r="Q2671" s="38">
        <f>IF(ISNUMBER(SEARCH(Search!$K$5,'Valid Values - Search'!R2671)),MAX($Q$3:Q2670)+1,0)</f>
        <v>2668</v>
      </c>
      <c r="R2671" s="64" t="s">
        <v>6338</v>
      </c>
      <c r="S2671" s="70" t="s">
        <v>101</v>
      </c>
      <c r="T2671" s="70" t="s">
        <v>102</v>
      </c>
      <c r="U2671" s="93" t="s">
        <v>8829</v>
      </c>
      <c r="V2671" s="94">
        <v>266</v>
      </c>
      <c r="W2671" s="97" t="s">
        <v>6338</v>
      </c>
      <c r="X2671" s="38" t="str">
        <f>IFERROR(VLOOKUP(ROWS($X$4:X2671),$Q$4:$R$5094,2,FALSE),"")</f>
        <v>Hexachlorocyclopentadiene</v>
      </c>
      <c r="Y2671" s="38" t="str">
        <f>IFERROR(VLOOKUP(ROWS($Y$4:Y2671),$P$4:$U$5094,6,FALSE),"")</f>
        <v>77-47-4</v>
      </c>
      <c r="Z2671" s="38">
        <f>IF(ISNUMBER(SEARCH(Search!$K$21,'Valid Values - Search'!AA2671)),MAX($Z$3:Z2670)+1,0)</f>
        <v>2668</v>
      </c>
      <c r="AA2671" s="64" t="s">
        <v>14220</v>
      </c>
      <c r="AB2671" s="70">
        <v>550</v>
      </c>
      <c r="AC2671" s="71" t="s">
        <v>1102</v>
      </c>
      <c r="AD2671" s="38" t="str">
        <f>IFERROR(VLOOKUP(ROWS($AD$4:AD2671),$Z$4:$AC$3778,2,FALSE),"")</f>
        <v>Polycyclic Aromatic Hydrocarbons by HPLC (550 USEPA)</v>
      </c>
      <c r="AF2671" s="37"/>
    </row>
    <row r="2672" spans="16:32" ht="15" customHeight="1">
      <c r="P2672" s="38">
        <f>IF(ISNUMBER(SEARCH(Search!$K$13,'Valid Values - Search'!U2672)),MAX($P$3:P2671)+1,0)</f>
        <v>2669</v>
      </c>
      <c r="Q2672" s="38">
        <f>IF(ISNUMBER(SEARCH(Search!$K$5,'Valid Values - Search'!R2672)),MAX($Q$3:Q2671)+1,0)</f>
        <v>2669</v>
      </c>
      <c r="R2672" s="64" t="s">
        <v>6340</v>
      </c>
      <c r="S2672" s="70" t="s">
        <v>102</v>
      </c>
      <c r="T2672" s="70" t="s">
        <v>102</v>
      </c>
      <c r="U2672" s="93" t="s">
        <v>10517</v>
      </c>
      <c r="V2672" s="94">
        <v>389255</v>
      </c>
      <c r="W2672" s="97" t="s">
        <v>6340</v>
      </c>
      <c r="X2672" s="38" t="str">
        <f>IFERROR(VLOOKUP(ROWS($X$4:X2672),$Q$4:$R$5094,2,FALSE),"")</f>
        <v>Hexachlorodibenzofuran</v>
      </c>
      <c r="Y2672" s="38" t="str">
        <f>IFERROR(VLOOKUP(ROWS($Y$4:Y2672),$P$4:$U$5094,6,FALSE),"")</f>
        <v>55684-94-1</v>
      </c>
      <c r="Z2672" s="38">
        <f>IF(ISNUMBER(SEARCH(Search!$K$21,'Valid Values - Search'!AA2672)),MAX($Z$3:Z2671)+1,0)</f>
        <v>2669</v>
      </c>
      <c r="AA2672" s="64" t="s">
        <v>14221</v>
      </c>
      <c r="AB2672" s="70">
        <v>550.1</v>
      </c>
      <c r="AC2672" s="71" t="s">
        <v>1102</v>
      </c>
      <c r="AD2672" s="38" t="str">
        <f>IFERROR(VLOOKUP(ROWS($AD$4:AD2672),$Z$4:$AC$3778,2,FALSE),"")</f>
        <v>Polycyclic Aromatic Hydrocarbons by HPLC (550.1 USEPA)</v>
      </c>
      <c r="AF2672" s="37"/>
    </row>
    <row r="2673" spans="16:32" ht="15" customHeight="1">
      <c r="P2673" s="38">
        <f>IF(ISNUMBER(SEARCH(Search!$K$13,'Valid Values - Search'!U2673)),MAX($P$3:P2672)+1,0)</f>
        <v>2670</v>
      </c>
      <c r="Q2673" s="38">
        <f>IF(ISNUMBER(SEARCH(Search!$K$5,'Valid Values - Search'!R2673)),MAX($Q$3:Q2672)+1,0)</f>
        <v>2670</v>
      </c>
      <c r="R2673" s="64" t="s">
        <v>6339</v>
      </c>
      <c r="S2673" s="70" t="s">
        <v>102</v>
      </c>
      <c r="T2673" s="70" t="s">
        <v>102</v>
      </c>
      <c r="U2673" s="93" t="s">
        <v>10518</v>
      </c>
      <c r="V2673" s="94">
        <v>946</v>
      </c>
      <c r="W2673" s="97" t="s">
        <v>6339</v>
      </c>
      <c r="X2673" s="38" t="str">
        <f>IFERROR(VLOOKUP(ROWS($X$4:X2673),$Q$4:$R$5094,2,FALSE),"")</f>
        <v>Hexachlorodibenzo-p-dioxin</v>
      </c>
      <c r="Y2673" s="38" t="str">
        <f>IFERROR(VLOOKUP(ROWS($Y$4:Y2673),$P$4:$U$5094,6,FALSE),"")</f>
        <v>34465-46-8</v>
      </c>
      <c r="Z2673" s="38">
        <f>IF(ISNUMBER(SEARCH(Search!$K$21,'Valid Values - Search'!AA2673)),MAX($Z$3:Z2672)+1,0)</f>
        <v>2670</v>
      </c>
      <c r="AA2673" s="64" t="s">
        <v>14222</v>
      </c>
      <c r="AB2673" s="70" t="s">
        <v>3211</v>
      </c>
      <c r="AC2673" s="71" t="s">
        <v>1102</v>
      </c>
      <c r="AD2673" s="38" t="str">
        <f>IFERROR(VLOOKUP(ROWS($AD$4:AD2673),$Z$4:$AC$3778,2,FALSE),"")</f>
        <v>Polycyclic Aromatic Hydrocarbons in Soil (PAH-005 USEPA)</v>
      </c>
      <c r="AF2673" s="37"/>
    </row>
    <row r="2674" spans="16:32" ht="15" customHeight="1">
      <c r="P2674" s="38">
        <f>IF(ISNUMBER(SEARCH(Search!$K$13,'Valid Values - Search'!U2674)),MAX($P$3:P2673)+1,0)</f>
        <v>2671</v>
      </c>
      <c r="Q2674" s="38">
        <f>IF(ISNUMBER(SEARCH(Search!$K$5,'Valid Values - Search'!R2674)),MAX($Q$3:Q2673)+1,0)</f>
        <v>2671</v>
      </c>
      <c r="R2674" s="64" t="s">
        <v>6341</v>
      </c>
      <c r="S2674" s="70" t="s">
        <v>101</v>
      </c>
      <c r="T2674" s="70" t="s">
        <v>102</v>
      </c>
      <c r="U2674" s="93" t="s">
        <v>8830</v>
      </c>
      <c r="V2674" s="94">
        <v>267</v>
      </c>
      <c r="W2674" s="97" t="s">
        <v>6341</v>
      </c>
      <c r="X2674" s="38" t="str">
        <f>IFERROR(VLOOKUP(ROWS($X$4:X2674),$Q$4:$R$5094,2,FALSE),"")</f>
        <v>Hexachloroethane</v>
      </c>
      <c r="Y2674" s="38" t="str">
        <f>IFERROR(VLOOKUP(ROWS($Y$4:Y2674),$P$4:$U$5094,6,FALSE),"")</f>
        <v>67-72-1</v>
      </c>
      <c r="Z2674" s="38">
        <f>IF(ISNUMBER(SEARCH(Search!$K$21,'Valid Values - Search'!AA2674)),MAX($Z$3:Z2673)+1,0)</f>
        <v>2671</v>
      </c>
      <c r="AA2674" s="64" t="s">
        <v>14223</v>
      </c>
      <c r="AB2674" s="70" t="s">
        <v>3212</v>
      </c>
      <c r="AC2674" s="71" t="s">
        <v>1102</v>
      </c>
      <c r="AD2674" s="38" t="str">
        <f>IFERROR(VLOOKUP(ROWS($AD$4:AD2674),$Z$4:$AC$3778,2,FALSE),"")</f>
        <v>Polycyclic Aromatic Hydrocarbons in Water (PAH-006 USEPA)</v>
      </c>
      <c r="AF2674" s="37"/>
    </row>
    <row r="2675" spans="16:32" ht="15" customHeight="1">
      <c r="P2675" s="38">
        <f>IF(ISNUMBER(SEARCH(Search!$K$13,'Valid Values - Search'!U2675)),MAX($P$3:P2674)+1,0)</f>
        <v>2672</v>
      </c>
      <c r="Q2675" s="38">
        <f>IF(ISNUMBER(SEARCH(Search!$K$5,'Valid Values - Search'!R2675)),MAX($Q$3:Q2674)+1,0)</f>
        <v>2672</v>
      </c>
      <c r="R2675" s="64" t="s">
        <v>6342</v>
      </c>
      <c r="S2675" s="70" t="s">
        <v>102</v>
      </c>
      <c r="T2675" s="70" t="s">
        <v>102</v>
      </c>
      <c r="U2675" s="93" t="s">
        <v>10519</v>
      </c>
      <c r="V2675" s="94">
        <v>1063</v>
      </c>
      <c r="W2675" s="97" t="s">
        <v>6342</v>
      </c>
      <c r="X2675" s="38" t="str">
        <f>IFERROR(VLOOKUP(ROWS($X$4:X2675),$Q$4:$R$5094,2,FALSE),"")</f>
        <v>Hexachlorophene</v>
      </c>
      <c r="Y2675" s="38" t="str">
        <f>IFERROR(VLOOKUP(ROWS($Y$4:Y2675),$P$4:$U$5094,6,FALSE),"")</f>
        <v>70-30-4</v>
      </c>
      <c r="Z2675" s="38">
        <f>IF(ISNUMBER(SEARCH(Search!$K$21,'Valid Values - Search'!AA2675)),MAX($Z$3:Z2674)+1,0)</f>
        <v>2672</v>
      </c>
      <c r="AA2675" s="64" t="s">
        <v>14224</v>
      </c>
      <c r="AB2675" s="70" t="s">
        <v>3131</v>
      </c>
      <c r="AC2675" s="71" t="s">
        <v>1182</v>
      </c>
      <c r="AD2675" s="38" t="str">
        <f>IFERROR(VLOOKUP(ROWS($AD$4:AD2675),$Z$4:$AC$3778,2,FALSE),"")</f>
        <v>Polycyclic aromatic hydrocarbons, sediment, capillary-column gas chromatography/mass spectrometry (O-5505-03 USDOI/USGS)</v>
      </c>
      <c r="AF2675" s="37"/>
    </row>
    <row r="2676" spans="16:32" ht="15" customHeight="1">
      <c r="P2676" s="38">
        <f>IF(ISNUMBER(SEARCH(Search!$K$13,'Valid Values - Search'!U2676)),MAX($P$3:P2675)+1,0)</f>
        <v>2673</v>
      </c>
      <c r="Q2676" s="38">
        <f>IF(ISNUMBER(SEARCH(Search!$K$5,'Valid Values - Search'!R2676)),MAX($Q$3:Q2675)+1,0)</f>
        <v>2673</v>
      </c>
      <c r="R2676" s="64" t="s">
        <v>6343</v>
      </c>
      <c r="S2676" s="70" t="s">
        <v>102</v>
      </c>
      <c r="T2676" s="70" t="s">
        <v>102</v>
      </c>
      <c r="U2676" s="93" t="s">
        <v>10520</v>
      </c>
      <c r="V2676" s="94">
        <v>1064</v>
      </c>
      <c r="W2676" s="97" t="s">
        <v>6343</v>
      </c>
      <c r="X2676" s="38" t="str">
        <f>IFERROR(VLOOKUP(ROWS($X$4:X2676),$Q$4:$R$5094,2,FALSE),"")</f>
        <v>Hexachloropropene</v>
      </c>
      <c r="Y2676" s="38" t="str">
        <f>IFERROR(VLOOKUP(ROWS($Y$4:Y2676),$P$4:$U$5094,6,FALSE),"")</f>
        <v>1888-71-7</v>
      </c>
      <c r="Z2676" s="38">
        <f>IF(ISNUMBER(SEARCH(Search!$K$21,'Valid Values - Search'!AA2676)),MAX($Z$3:Z2675)+1,0)</f>
        <v>2673</v>
      </c>
      <c r="AA2676" s="64" t="s">
        <v>14225</v>
      </c>
      <c r="AB2676" s="70" t="s">
        <v>1762</v>
      </c>
      <c r="AC2676" s="71" t="s">
        <v>1156</v>
      </c>
      <c r="AD2676" s="38" t="str">
        <f>IFERROR(VLOOKUP(ROWS($AD$4:AD2676),$Z$4:$AC$3778,2,FALSE),"")</f>
        <v>Polynuclear Aromatic Hydrocarbons (6440-B APHA)</v>
      </c>
      <c r="AF2676" s="37"/>
    </row>
    <row r="2677" spans="16:32" ht="15" customHeight="1">
      <c r="P2677" s="38">
        <f>IF(ISNUMBER(SEARCH(Search!$K$13,'Valid Values - Search'!U2677)),MAX($P$3:P2676)+1,0)</f>
        <v>2674</v>
      </c>
      <c r="Q2677" s="38">
        <f>IF(ISNUMBER(SEARCH(Search!$K$5,'Valid Values - Search'!R2677)),MAX($Q$3:Q2676)+1,0)</f>
        <v>2674</v>
      </c>
      <c r="R2677" s="64" t="s">
        <v>6344</v>
      </c>
      <c r="S2677" s="70" t="s">
        <v>102</v>
      </c>
      <c r="T2677" s="70" t="s">
        <v>102</v>
      </c>
      <c r="U2677" s="93" t="s">
        <v>10521</v>
      </c>
      <c r="V2677" s="94">
        <v>1065</v>
      </c>
      <c r="W2677" s="97" t="s">
        <v>6344</v>
      </c>
      <c r="X2677" s="38" t="str">
        <f>IFERROR(VLOOKUP(ROWS($X$4:X2677),$Q$4:$R$5094,2,FALSE),"")</f>
        <v>Hexacosane</v>
      </c>
      <c r="Y2677" s="38" t="str">
        <f>IFERROR(VLOOKUP(ROWS($Y$4:Y2677),$P$4:$U$5094,6,FALSE),"")</f>
        <v>630-01-3</v>
      </c>
      <c r="Z2677" s="38">
        <f>IF(ISNUMBER(SEARCH(Search!$K$21,'Valid Values - Search'!AA2677)),MAX($Z$3:Z2676)+1,0)</f>
        <v>2674</v>
      </c>
      <c r="AA2677" s="64" t="s">
        <v>14227</v>
      </c>
      <c r="AB2677" s="70">
        <v>8310</v>
      </c>
      <c r="AC2677" s="71" t="s">
        <v>1102</v>
      </c>
      <c r="AD2677" s="38" t="str">
        <f>IFERROR(VLOOKUP(ROWS($AD$4:AD2677),$Z$4:$AC$3778,2,FALSE),"")</f>
        <v>Polynuclear Aromatic Hydrocarbons (8310 USEPA)</v>
      </c>
      <c r="AF2677" s="37"/>
    </row>
    <row r="2678" spans="16:32" ht="15" customHeight="1">
      <c r="P2678" s="38">
        <f>IF(ISNUMBER(SEARCH(Search!$K$13,'Valid Values - Search'!U2678)),MAX($P$3:P2677)+1,0)</f>
        <v>2675</v>
      </c>
      <c r="Q2678" s="38">
        <f>IF(ISNUMBER(SEARCH(Search!$K$5,'Valid Values - Search'!R2678)),MAX($Q$3:Q2677)+1,0)</f>
        <v>2675</v>
      </c>
      <c r="R2678" s="64" t="s">
        <v>6345</v>
      </c>
      <c r="S2678" s="70" t="s">
        <v>102</v>
      </c>
      <c r="T2678" s="70" t="s">
        <v>102</v>
      </c>
      <c r="U2678" s="93" t="s">
        <v>10522</v>
      </c>
      <c r="V2678" s="94">
        <v>1066</v>
      </c>
      <c r="W2678" s="97" t="s">
        <v>6345</v>
      </c>
      <c r="X2678" s="38" t="str">
        <f>IFERROR(VLOOKUP(ROWS($X$4:X2678),$Q$4:$R$5094,2,FALSE),"")</f>
        <v>Hexadecane</v>
      </c>
      <c r="Y2678" s="38" t="str">
        <f>IFERROR(VLOOKUP(ROWS($Y$4:Y2678),$P$4:$U$5094,6,FALSE),"")</f>
        <v>544-76-3</v>
      </c>
      <c r="Z2678" s="38">
        <f>IF(ISNUMBER(SEARCH(Search!$K$21,'Valid Values - Search'!AA2678)),MAX($Z$3:Z2677)+1,0)</f>
        <v>2675</v>
      </c>
      <c r="AA2678" s="64" t="s">
        <v>14226</v>
      </c>
      <c r="AB2678" s="70" t="s">
        <v>3145</v>
      </c>
      <c r="AC2678" s="71" t="s">
        <v>1182</v>
      </c>
      <c r="AD2678" s="38" t="str">
        <f>IFERROR(VLOOKUP(ROWS($AD$4:AD2678),$Z$4:$AC$3778,2,FALSE),"")</f>
        <v>Polynuclear Aromatic Hydrocarbons (O3113 USDOI/USGS)</v>
      </c>
      <c r="AF2678" s="37"/>
    </row>
    <row r="2679" spans="16:32" ht="15" customHeight="1">
      <c r="P2679" s="38">
        <f>IF(ISNUMBER(SEARCH(Search!$K$13,'Valid Values - Search'!U2679)),MAX($P$3:P2678)+1,0)</f>
        <v>2676</v>
      </c>
      <c r="Q2679" s="38">
        <f>IF(ISNUMBER(SEARCH(Search!$K$5,'Valid Values - Search'!R2679)),MAX($Q$3:Q2678)+1,0)</f>
        <v>2676</v>
      </c>
      <c r="R2679" s="64" t="s">
        <v>6346</v>
      </c>
      <c r="S2679" s="70" t="s">
        <v>102</v>
      </c>
      <c r="T2679" s="70" t="s">
        <v>102</v>
      </c>
      <c r="U2679" s="93" t="s">
        <v>10523</v>
      </c>
      <c r="V2679" s="94">
        <v>1003825</v>
      </c>
      <c r="W2679" s="97" t="s">
        <v>6346</v>
      </c>
      <c r="X2679" s="38" t="str">
        <f>IFERROR(VLOOKUP(ROWS($X$4:X2679),$Q$4:$R$5094,2,FALSE),"")</f>
        <v>Hexaflumuron</v>
      </c>
      <c r="Y2679" s="38" t="str">
        <f>IFERROR(VLOOKUP(ROWS($Y$4:Y2679),$P$4:$U$5094,6,FALSE),"")</f>
        <v>86479-06-3</v>
      </c>
      <c r="Z2679" s="38">
        <f>IF(ISNUMBER(SEARCH(Search!$K$21,'Valid Values - Search'!AA2679)),MAX($Z$3:Z2678)+1,0)</f>
        <v>2676</v>
      </c>
      <c r="AA2679" s="64" t="s">
        <v>14229</v>
      </c>
      <c r="AB2679" s="70">
        <v>5515</v>
      </c>
      <c r="AC2679" s="71" t="s">
        <v>1150</v>
      </c>
      <c r="AD2679" s="38" t="str">
        <f>IFERROR(VLOOKUP(ROWS($AD$4:AD2679),$Z$4:$AC$3778,2,FALSE),"")</f>
        <v>Polynuclear Aromatic Hydrocarbons by GC (5515 NIOSH)</v>
      </c>
      <c r="AF2679" s="37"/>
    </row>
    <row r="2680" spans="16:32" ht="15" customHeight="1">
      <c r="P2680" s="38">
        <f>IF(ISNUMBER(SEARCH(Search!$K$13,'Valid Values - Search'!U2680)),MAX($P$3:P2679)+1,0)</f>
        <v>2677</v>
      </c>
      <c r="Q2680" s="38">
        <f>IF(ISNUMBER(SEARCH(Search!$K$5,'Valid Values - Search'!R2680)),MAX($Q$3:Q2679)+1,0)</f>
        <v>2677</v>
      </c>
      <c r="R2680" s="64" t="s">
        <v>6347</v>
      </c>
      <c r="S2680" s="70" t="s">
        <v>102</v>
      </c>
      <c r="T2680" s="70" t="s">
        <v>102</v>
      </c>
      <c r="U2680" s="93" t="s">
        <v>10524</v>
      </c>
      <c r="V2680" s="94">
        <v>1069</v>
      </c>
      <c r="W2680" s="97" t="s">
        <v>6347</v>
      </c>
      <c r="X2680" s="38" t="str">
        <f>IFERROR(VLOOKUP(ROWS($X$4:X2680),$Q$4:$R$5094,2,FALSE),"")</f>
        <v>Hexafluoropropene</v>
      </c>
      <c r="Y2680" s="38" t="str">
        <f>IFERROR(VLOOKUP(ROWS($Y$4:Y2680),$P$4:$U$5094,6,FALSE),"")</f>
        <v>116-15-4</v>
      </c>
      <c r="Z2680" s="38">
        <f>IF(ISNUMBER(SEARCH(Search!$K$21,'Valid Values - Search'!AA2680)),MAX($Z$3:Z2679)+1,0)</f>
        <v>2677</v>
      </c>
      <c r="AA2680" s="64" t="s">
        <v>14230</v>
      </c>
      <c r="AB2680" s="70">
        <v>610</v>
      </c>
      <c r="AC2680" s="71" t="s">
        <v>1102</v>
      </c>
      <c r="AD2680" s="38" t="str">
        <f>IFERROR(VLOOKUP(ROWS($AD$4:AD2680),$Z$4:$AC$3778,2,FALSE),"")</f>
        <v>Polynuclear Aromatic Hydrocarbons by GC (610 USEPA)</v>
      </c>
      <c r="AF2680" s="37"/>
    </row>
    <row r="2681" spans="16:32" ht="15" customHeight="1">
      <c r="P2681" s="38">
        <f>IF(ISNUMBER(SEARCH(Search!$K$13,'Valid Values - Search'!U2681)),MAX($P$3:P2680)+1,0)</f>
        <v>2678</v>
      </c>
      <c r="Q2681" s="38">
        <f>IF(ISNUMBER(SEARCH(Search!$K$5,'Valid Values - Search'!R2681)),MAX($Q$3:Q2680)+1,0)</f>
        <v>2678</v>
      </c>
      <c r="R2681" s="64" t="s">
        <v>6348</v>
      </c>
      <c r="S2681" s="70" t="s">
        <v>102</v>
      </c>
      <c r="T2681" s="70" t="s">
        <v>102</v>
      </c>
      <c r="U2681" s="93" t="s">
        <v>10525</v>
      </c>
      <c r="V2681" s="94">
        <v>1072</v>
      </c>
      <c r="W2681" s="97" t="s">
        <v>6348</v>
      </c>
      <c r="X2681" s="38" t="str">
        <f>IFERROR(VLOOKUP(ROWS($X$4:X2681),$Q$4:$R$5094,2,FALSE),"")</f>
        <v>Hexaldehyde</v>
      </c>
      <c r="Y2681" s="38" t="str">
        <f>IFERROR(VLOOKUP(ROWS($Y$4:Y2681),$P$4:$U$5094,6,FALSE),"")</f>
        <v>66-25-1</v>
      </c>
      <c r="Z2681" s="38">
        <f>IF(ISNUMBER(SEARCH(Search!$K$21,'Valid Values - Search'!AA2681)),MAX($Z$3:Z2680)+1,0)</f>
        <v>2678</v>
      </c>
      <c r="AA2681" s="64" t="s">
        <v>14228</v>
      </c>
      <c r="AB2681" s="70" t="s">
        <v>1763</v>
      </c>
      <c r="AC2681" s="71" t="s">
        <v>1156</v>
      </c>
      <c r="AD2681" s="38" t="str">
        <f>IFERROR(VLOOKUP(ROWS($AD$4:AD2681),$Z$4:$AC$3778,2,FALSE),"")</f>
        <v>Polynuclear Aromatic Hydrocarbons by GC (6440-C APHA)</v>
      </c>
      <c r="AF2681" s="37"/>
    </row>
    <row r="2682" spans="16:32" ht="15" customHeight="1">
      <c r="P2682" s="38">
        <f>IF(ISNUMBER(SEARCH(Search!$K$13,'Valid Values - Search'!U2682)),MAX($P$3:P2681)+1,0)</f>
        <v>2679</v>
      </c>
      <c r="Q2682" s="38">
        <f>IF(ISNUMBER(SEARCH(Search!$K$5,'Valid Values - Search'!R2682)),MAX($Q$3:Q2681)+1,0)</f>
        <v>2679</v>
      </c>
      <c r="R2682" s="64" t="s">
        <v>6349</v>
      </c>
      <c r="S2682" s="70" t="s">
        <v>102</v>
      </c>
      <c r="T2682" s="70" t="s">
        <v>102</v>
      </c>
      <c r="U2682" s="93" t="s">
        <v>10526</v>
      </c>
      <c r="V2682" s="94">
        <v>1070</v>
      </c>
      <c r="W2682" s="97" t="s">
        <v>6349</v>
      </c>
      <c r="X2682" s="38" t="str">
        <f>IFERROR(VLOOKUP(ROWS($X$4:X2682),$Q$4:$R$5094,2,FALSE),"")</f>
        <v>Hexamethylbenzene</v>
      </c>
      <c r="Y2682" s="38" t="str">
        <f>IFERROR(VLOOKUP(ROWS($Y$4:Y2682),$P$4:$U$5094,6,FALSE),"")</f>
        <v>87-85-4</v>
      </c>
      <c r="Z2682" s="38">
        <f>IF(ISNUMBER(SEARCH(Search!$K$21,'Valid Values - Search'!AA2682)),MAX($Z$3:Z2681)+1,0)</f>
        <v>2679</v>
      </c>
      <c r="AA2682" s="64" t="s">
        <v>14231</v>
      </c>
      <c r="AB2682" s="70">
        <v>8100</v>
      </c>
      <c r="AC2682" s="71" t="s">
        <v>1102</v>
      </c>
      <c r="AD2682" s="38" t="str">
        <f>IFERROR(VLOOKUP(ROWS($AD$4:AD2682),$Z$4:$AC$3778,2,FALSE),"")</f>
        <v>Polynuclear Aromatic Hydrocarbons by GC (8100 USEPA)</v>
      </c>
      <c r="AF2682" s="37"/>
    </row>
    <row r="2683" spans="16:32" ht="15" customHeight="1">
      <c r="P2683" s="38">
        <f>IF(ISNUMBER(SEARCH(Search!$K$13,'Valid Values - Search'!U2683)),MAX($P$3:P2682)+1,0)</f>
        <v>2680</v>
      </c>
      <c r="Q2683" s="38">
        <f>IF(ISNUMBER(SEARCH(Search!$K$5,'Valid Values - Search'!R2683)),MAX($Q$3:Q2682)+1,0)</f>
        <v>2680</v>
      </c>
      <c r="R2683" s="64" t="s">
        <v>6350</v>
      </c>
      <c r="S2683" s="70" t="s">
        <v>102</v>
      </c>
      <c r="T2683" s="70" t="s">
        <v>102</v>
      </c>
      <c r="U2683" s="93" t="s">
        <v>10527</v>
      </c>
      <c r="V2683" s="94">
        <v>17198</v>
      </c>
      <c r="W2683" s="97" t="s">
        <v>6350</v>
      </c>
      <c r="X2683" s="38" t="str">
        <f>IFERROR(VLOOKUP(ROWS($X$4:X2683),$Q$4:$R$5094,2,FALSE),"")</f>
        <v>Hexamethylcyclotrisiloxane</v>
      </c>
      <c r="Y2683" s="38" t="str">
        <f>IFERROR(VLOOKUP(ROWS($Y$4:Y2683),$P$4:$U$5094,6,FALSE),"")</f>
        <v>541-05-9</v>
      </c>
      <c r="Z2683" s="38">
        <f>IF(ISNUMBER(SEARCH(Search!$K$21,'Valid Values - Search'!AA2683)),MAX($Z$3:Z2682)+1,0)</f>
        <v>2680</v>
      </c>
      <c r="AA2683" s="64" t="s">
        <v>14232</v>
      </c>
      <c r="AB2683" s="70">
        <v>1654</v>
      </c>
      <c r="AC2683" s="71" t="s">
        <v>1102</v>
      </c>
      <c r="AD2683" s="38" t="str">
        <f>IFERROR(VLOOKUP(ROWS($AD$4:AD2683),$Z$4:$AC$3778,2,FALSE),"")</f>
        <v>Polynuclear Aromatic Hydrocarbons in Oil (1654 USEPA)</v>
      </c>
      <c r="AF2683" s="37"/>
    </row>
    <row r="2684" spans="16:32" ht="15" customHeight="1">
      <c r="P2684" s="38">
        <f>IF(ISNUMBER(SEARCH(Search!$K$13,'Valid Values - Search'!U2684)),MAX($P$3:P2683)+1,0)</f>
        <v>2681</v>
      </c>
      <c r="Q2684" s="38">
        <f>IF(ISNUMBER(SEARCH(Search!$K$5,'Valid Values - Search'!R2684)),MAX($Q$3:Q2683)+1,0)</f>
        <v>2681</v>
      </c>
      <c r="R2684" s="64" t="s">
        <v>6351</v>
      </c>
      <c r="S2684" s="70" t="s">
        <v>102</v>
      </c>
      <c r="T2684" s="70" t="s">
        <v>102</v>
      </c>
      <c r="U2684" s="93" t="s">
        <v>10528</v>
      </c>
      <c r="V2684" s="94">
        <v>1071</v>
      </c>
      <c r="W2684" s="97" t="s">
        <v>6351</v>
      </c>
      <c r="X2684" s="38" t="str">
        <f>IFERROR(VLOOKUP(ROWS($X$4:X2684),$Q$4:$R$5094,2,FALSE),"")</f>
        <v>Hexamethylphosphoramide</v>
      </c>
      <c r="Y2684" s="38" t="str">
        <f>IFERROR(VLOOKUP(ROWS($Y$4:Y2684),$P$4:$U$5094,6,FALSE),"")</f>
        <v>680-31-9</v>
      </c>
      <c r="Z2684" s="38">
        <f>IF(ISNUMBER(SEARCH(Search!$K$21,'Valid Values - Search'!AA2684)),MAX($Z$3:Z2683)+1,0)</f>
        <v>2681</v>
      </c>
      <c r="AA2684" s="64" t="s">
        <v>14233</v>
      </c>
      <c r="AB2684" s="70">
        <v>5506</v>
      </c>
      <c r="AC2684" s="71" t="s">
        <v>1150</v>
      </c>
      <c r="AD2684" s="38" t="str">
        <f>IFERROR(VLOOKUP(ROWS($AD$4:AD2684),$Z$4:$AC$3778,2,FALSE),"")</f>
        <v>Polynuclear Aromatic Hydrocarbons, HPLC (5506 NIOSH)</v>
      </c>
      <c r="AF2684" s="37"/>
    </row>
    <row r="2685" spans="16:32" ht="15" customHeight="1">
      <c r="P2685" s="38">
        <f>IF(ISNUMBER(SEARCH(Search!$K$13,'Valid Values - Search'!U2685)),MAX($P$3:P2684)+1,0)</f>
        <v>2682</v>
      </c>
      <c r="Q2685" s="38">
        <f>IF(ISNUMBER(SEARCH(Search!$K$5,'Valid Values - Search'!R2685)),MAX($Q$3:Q2684)+1,0)</f>
        <v>2682</v>
      </c>
      <c r="R2685" s="64" t="s">
        <v>6352</v>
      </c>
      <c r="S2685" s="70" t="s">
        <v>102</v>
      </c>
      <c r="T2685" s="70" t="s">
        <v>102</v>
      </c>
      <c r="U2685" s="93" t="s">
        <v>10529</v>
      </c>
      <c r="V2685" s="94">
        <v>1073</v>
      </c>
      <c r="W2685" s="97" t="s">
        <v>6352</v>
      </c>
      <c r="X2685" s="38" t="str">
        <f>IFERROR(VLOOKUP(ROWS($X$4:X2685),$Q$4:$R$5094,2,FALSE),"")</f>
        <v>Hexane</v>
      </c>
      <c r="Y2685" s="38" t="str">
        <f>IFERROR(VLOOKUP(ROWS($Y$4:Y2685),$P$4:$U$5094,6,FALSE),"")</f>
        <v>110-54-3</v>
      </c>
      <c r="Z2685" s="38">
        <f>IF(ISNUMBER(SEARCH(Search!$K$21,'Valid Values - Search'!AA2685)),MAX($Z$3:Z2684)+1,0)</f>
        <v>2682</v>
      </c>
      <c r="AA2685" s="64" t="s">
        <v>14234</v>
      </c>
      <c r="AB2685" s="70" t="s">
        <v>2721</v>
      </c>
      <c r="AC2685" s="71" t="s">
        <v>1182</v>
      </c>
      <c r="AD2685" s="38" t="str">
        <f>IFERROR(VLOOKUP(ROWS($AD$4:AD2685),$Z$4:$AC$3778,2,FALSE),"")</f>
        <v>Postassium in Bottom Materials by Atomic Absorption Spectrometry, Total Recoverable, Bottom Material (I-5830-85 USDOI/USGS)</v>
      </c>
      <c r="AF2685" s="37"/>
    </row>
    <row r="2686" spans="16:32" ht="15" customHeight="1">
      <c r="P2686" s="38">
        <f>IF(ISNUMBER(SEARCH(Search!$K$13,'Valid Values - Search'!U2686)),MAX($P$3:P2685)+1,0)</f>
        <v>2683</v>
      </c>
      <c r="Q2686" s="38">
        <f>IF(ISNUMBER(SEARCH(Search!$K$5,'Valid Values - Search'!R2686)),MAX($Q$3:Q2685)+1,0)</f>
        <v>2683</v>
      </c>
      <c r="R2686" s="64" t="s">
        <v>15444</v>
      </c>
      <c r="S2686" s="99" t="s">
        <v>101</v>
      </c>
      <c r="T2686" s="99" t="s">
        <v>102</v>
      </c>
      <c r="U2686" s="100" t="s">
        <v>8459</v>
      </c>
      <c r="V2686" s="101">
        <v>348</v>
      </c>
      <c r="W2686" s="97" t="s">
        <v>15444</v>
      </c>
      <c r="X2686" s="38" t="str">
        <f>IFERROR(VLOOKUP(ROWS($X$4:X2686),$Q$4:$R$5094,2,FALSE),"")</f>
        <v>Hexane Extractable Material (HEM)</v>
      </c>
      <c r="Y2686" s="38" t="str">
        <f>IFERROR(VLOOKUP(ROWS($Y$4:Y2686),$P$4:$U$5094,6,FALSE),"")</f>
        <v>N/A</v>
      </c>
      <c r="Z2686" s="38">
        <f>IF(ISNUMBER(SEARCH(Search!$K$21,'Valid Values - Search'!AA2686)),MAX($Z$3:Z2685)+1,0)</f>
        <v>2683</v>
      </c>
      <c r="AA2686" s="64" t="s">
        <v>14235</v>
      </c>
      <c r="AB2686" s="70">
        <v>258.10000000000002</v>
      </c>
      <c r="AC2686" s="71" t="s">
        <v>1102</v>
      </c>
      <c r="AD2686" s="38" t="str">
        <f>IFERROR(VLOOKUP(ROWS($AD$4:AD2686),$Z$4:$AC$3778,2,FALSE),"")</f>
        <v>Potassium by FLAA (258.1 USEPA)</v>
      </c>
      <c r="AF2686" s="37"/>
    </row>
    <row r="2687" spans="16:32" ht="15" customHeight="1">
      <c r="P2687" s="38">
        <f>IF(ISNUMBER(SEARCH(Search!$K$13,'Valid Values - Search'!U2687)),MAX($P$3:P2686)+1,0)</f>
        <v>2684</v>
      </c>
      <c r="Q2687" s="38">
        <f>IF(ISNUMBER(SEARCH(Search!$K$5,'Valid Values - Search'!R2687)),MAX($Q$3:Q2686)+1,0)</f>
        <v>2684</v>
      </c>
      <c r="R2687" s="64" t="s">
        <v>6353</v>
      </c>
      <c r="S2687" s="70" t="s">
        <v>102</v>
      </c>
      <c r="T2687" s="70" t="s">
        <v>102</v>
      </c>
      <c r="U2687" s="93" t="s">
        <v>8459</v>
      </c>
      <c r="V2687" s="94">
        <v>1004301</v>
      </c>
      <c r="W2687" s="97" t="s">
        <v>6353</v>
      </c>
      <c r="X2687" s="38" t="str">
        <f>IFERROR(VLOOKUP(ROWS($X$4:X2687),$Q$4:$R$5094,2,FALSE),"")</f>
        <v>Hexane extraction percent fat</v>
      </c>
      <c r="Y2687" s="38" t="str">
        <f>IFERROR(VLOOKUP(ROWS($Y$4:Y2687),$P$4:$U$5094,6,FALSE),"")</f>
        <v>N/A</v>
      </c>
      <c r="Z2687" s="38">
        <f>IF(ISNUMBER(SEARCH(Search!$K$21,'Valid Values - Search'!AA2687)),MAX($Z$3:Z2686)+1,0)</f>
        <v>2684</v>
      </c>
      <c r="AA2687" s="64" t="s">
        <v>14236</v>
      </c>
      <c r="AB2687" s="70" t="s">
        <v>1318</v>
      </c>
      <c r="AC2687" s="71" t="s">
        <v>1102</v>
      </c>
      <c r="AD2687" s="38" t="str">
        <f>IFERROR(VLOOKUP(ROWS($AD$4:AD2687),$Z$4:$AC$3778,2,FALSE),"")</f>
        <v>Potassium by FLAA (258.1_M USEPA)</v>
      </c>
      <c r="AF2687" s="37"/>
    </row>
    <row r="2688" spans="16:32" ht="15" customHeight="1">
      <c r="P2688" s="38">
        <f>IF(ISNUMBER(SEARCH(Search!$K$13,'Valid Values - Search'!U2688)),MAX($P$3:P2687)+1,0)</f>
        <v>2685</v>
      </c>
      <c r="Q2688" s="38">
        <f>IF(ISNUMBER(SEARCH(Search!$K$5,'Valid Values - Search'!R2688)),MAX($Q$3:Q2687)+1,0)</f>
        <v>2685</v>
      </c>
      <c r="R2688" s="64" t="s">
        <v>6354</v>
      </c>
      <c r="S2688" s="70" t="s">
        <v>102</v>
      </c>
      <c r="T2688" s="70" t="s">
        <v>102</v>
      </c>
      <c r="U2688" s="93" t="s">
        <v>10530</v>
      </c>
      <c r="V2688" s="94">
        <v>1075</v>
      </c>
      <c r="W2688" s="97" t="s">
        <v>6354</v>
      </c>
      <c r="X2688" s="38" t="str">
        <f>IFERROR(VLOOKUP(ROWS($X$4:X2688),$Q$4:$R$5094,2,FALSE),"")</f>
        <v>Hexanoic acid</v>
      </c>
      <c r="Y2688" s="38" t="str">
        <f>IFERROR(VLOOKUP(ROWS($Y$4:Y2688),$P$4:$U$5094,6,FALSE),"")</f>
        <v>142-62-1</v>
      </c>
      <c r="Z2688" s="38">
        <f>IF(ISNUMBER(SEARCH(Search!$K$21,'Valid Values - Search'!AA2688)),MAX($Z$3:Z2687)+1,0)</f>
        <v>2685</v>
      </c>
      <c r="AA2688" s="64" t="s">
        <v>14237</v>
      </c>
      <c r="AB2688" s="70">
        <v>7610</v>
      </c>
      <c r="AC2688" s="71" t="s">
        <v>1102</v>
      </c>
      <c r="AD2688" s="38" t="str">
        <f>IFERROR(VLOOKUP(ROWS($AD$4:AD2688),$Z$4:$AC$3778,2,FALSE),"")</f>
        <v>Potassium by FLAA (7610 USEPA)</v>
      </c>
      <c r="AF2688" s="37"/>
    </row>
    <row r="2689" spans="16:32" ht="15" customHeight="1">
      <c r="P2689" s="38">
        <f>IF(ISNUMBER(SEARCH(Search!$K$13,'Valid Values - Search'!U2689)),MAX($P$3:P2688)+1,0)</f>
        <v>2686</v>
      </c>
      <c r="Q2689" s="38">
        <f>IF(ISNUMBER(SEARCH(Search!$K$5,'Valid Values - Search'!R2689)),MAX($Q$3:Q2688)+1,0)</f>
        <v>2686</v>
      </c>
      <c r="R2689" s="64" t="s">
        <v>6355</v>
      </c>
      <c r="S2689" s="70" t="s">
        <v>102</v>
      </c>
      <c r="T2689" s="70" t="s">
        <v>102</v>
      </c>
      <c r="U2689" s="93" t="s">
        <v>10531</v>
      </c>
      <c r="V2689" s="94">
        <v>1076</v>
      </c>
      <c r="W2689" s="97" t="s">
        <v>6355</v>
      </c>
      <c r="X2689" s="38" t="str">
        <f>IFERROR(VLOOKUP(ROWS($X$4:X2689),$Q$4:$R$5094,2,FALSE),"")</f>
        <v>Hexanol</v>
      </c>
      <c r="Y2689" s="38" t="str">
        <f>IFERROR(VLOOKUP(ROWS($Y$4:Y2689),$P$4:$U$5094,6,FALSE),"")</f>
        <v>25917-35-5</v>
      </c>
      <c r="Z2689" s="38">
        <f>IF(ISNUMBER(SEARCH(Search!$K$21,'Valid Values - Search'!AA2689)),MAX($Z$3:Z2688)+1,0)</f>
        <v>2686</v>
      </c>
      <c r="AA2689" s="64" t="s">
        <v>14238</v>
      </c>
      <c r="AB2689" s="70" t="s">
        <v>2797</v>
      </c>
      <c r="AC2689" s="71" t="s">
        <v>1182</v>
      </c>
      <c r="AD2689" s="38" t="str">
        <f>IFERROR(VLOOKUP(ROWS($AD$4:AD2689),$Z$4:$AC$3778,2,FALSE),"")</f>
        <v>Potassium in Bottom Material by FLAA (I1630(S) USDOI/USGS)</v>
      </c>
      <c r="AF2689" s="37"/>
    </row>
    <row r="2690" spans="16:32" ht="15" customHeight="1">
      <c r="P2690" s="38">
        <f>IF(ISNUMBER(SEARCH(Search!$K$13,'Valid Values - Search'!U2690)),MAX($P$3:P2689)+1,0)</f>
        <v>2687</v>
      </c>
      <c r="Q2690" s="38">
        <f>IF(ISNUMBER(SEARCH(Search!$K$5,'Valid Values - Search'!R2690)),MAX($Q$3:Q2689)+1,0)</f>
        <v>2687</v>
      </c>
      <c r="R2690" s="64" t="s">
        <v>6356</v>
      </c>
      <c r="S2690" s="70" t="s">
        <v>102</v>
      </c>
      <c r="T2690" s="70" t="s">
        <v>102</v>
      </c>
      <c r="U2690" s="93" t="s">
        <v>10532</v>
      </c>
      <c r="V2690" s="94">
        <v>1078</v>
      </c>
      <c r="W2690" s="97" t="s">
        <v>6356</v>
      </c>
      <c r="X2690" s="38" t="str">
        <f>IFERROR(VLOOKUP(ROWS($X$4:X2690),$Q$4:$R$5094,2,FALSE),"")</f>
        <v>Hexanone</v>
      </c>
      <c r="Y2690" s="38" t="str">
        <f>IFERROR(VLOOKUP(ROWS($Y$4:Y2690),$P$4:$U$5094,6,FALSE),"")</f>
        <v>30637-87-7</v>
      </c>
      <c r="Z2690" s="38">
        <f>IF(ISNUMBER(SEARCH(Search!$K$21,'Valid Values - Search'!AA2690)),MAX($Z$3:Z2689)+1,0)</f>
        <v>2687</v>
      </c>
      <c r="AA2690" s="64" t="s">
        <v>14239</v>
      </c>
      <c r="AB2690" s="70">
        <v>973.53</v>
      </c>
      <c r="AC2690" s="71" t="s">
        <v>1934</v>
      </c>
      <c r="AD2690" s="38" t="str">
        <f>IFERROR(VLOOKUP(ROWS($AD$4:AD2690),$Z$4:$AC$3778,2,FALSE),"")</f>
        <v>Potassium in Water (973.53 AOAC)</v>
      </c>
      <c r="AF2690" s="37"/>
    </row>
    <row r="2691" spans="16:32" ht="15" customHeight="1">
      <c r="P2691" s="38">
        <f>IF(ISNUMBER(SEARCH(Search!$K$13,'Valid Values - Search'!U2691)),MAX($P$3:P2690)+1,0)</f>
        <v>2688</v>
      </c>
      <c r="Q2691" s="38">
        <f>IF(ISNUMBER(SEARCH(Search!$K$5,'Valid Values - Search'!R2691)),MAX($Q$3:Q2690)+1,0)</f>
        <v>2688</v>
      </c>
      <c r="R2691" s="64" t="s">
        <v>6357</v>
      </c>
      <c r="S2691" s="70" t="s">
        <v>102</v>
      </c>
      <c r="T2691" s="70" t="s">
        <v>102</v>
      </c>
      <c r="U2691" s="93" t="s">
        <v>10533</v>
      </c>
      <c r="V2691" s="94">
        <v>17151</v>
      </c>
      <c r="W2691" s="97" t="s">
        <v>6357</v>
      </c>
      <c r="X2691" s="38" t="str">
        <f>IFERROR(VLOOKUP(ROWS($X$4:X2691),$Q$4:$R$5094,2,FALSE),"")</f>
        <v>Hexasulfur</v>
      </c>
      <c r="Y2691" s="38" t="str">
        <f>IFERROR(VLOOKUP(ROWS($Y$4:Y2691),$P$4:$U$5094,6,FALSE),"")</f>
        <v>13798-23-7</v>
      </c>
      <c r="Z2691" s="38">
        <f>IF(ISNUMBER(SEARCH(Search!$K$21,'Valid Values - Search'!AA2691)),MAX($Z$3:Z2690)+1,0)</f>
        <v>2688</v>
      </c>
      <c r="AA2691" s="64" t="s">
        <v>14240</v>
      </c>
      <c r="AB2691" s="70" t="s">
        <v>2678</v>
      </c>
      <c r="AC2691" s="71" t="s">
        <v>1182</v>
      </c>
      <c r="AD2691" s="38" t="str">
        <f>IFERROR(VLOOKUP(ROWS($AD$4:AD2691),$Z$4:$AC$3778,2,FALSE),"")</f>
        <v>Potassium in Water by Atomic Absorption Spectrometry, Total Recoverable (I-3630-85 USDOI/USGS)</v>
      </c>
      <c r="AF2691" s="37"/>
    </row>
    <row r="2692" spans="16:32" ht="15" customHeight="1">
      <c r="P2692" s="38">
        <f>IF(ISNUMBER(SEARCH(Search!$K$13,'Valid Values - Search'!U2692)),MAX($P$3:P2691)+1,0)</f>
        <v>2689</v>
      </c>
      <c r="Q2692" s="38">
        <f>IF(ISNUMBER(SEARCH(Search!$K$5,'Valid Values - Search'!R2692)),MAX($Q$3:Q2691)+1,0)</f>
        <v>2689</v>
      </c>
      <c r="R2692" s="64" t="s">
        <v>6358</v>
      </c>
      <c r="S2692" s="70" t="s">
        <v>102</v>
      </c>
      <c r="T2692" s="70" t="s">
        <v>102</v>
      </c>
      <c r="U2692" s="93" t="s">
        <v>10534</v>
      </c>
      <c r="V2692" s="94">
        <v>1002687</v>
      </c>
      <c r="W2692" s="97" t="s">
        <v>6358</v>
      </c>
      <c r="X2692" s="38" t="str">
        <f>IFERROR(VLOOKUP(ROWS($X$4:X2692),$Q$4:$R$5094,2,FALSE),"")</f>
        <v>Hexatriacontane</v>
      </c>
      <c r="Y2692" s="38" t="str">
        <f>IFERROR(VLOOKUP(ROWS($Y$4:Y2692),$P$4:$U$5094,6,FALSE),"")</f>
        <v>630-06-8</v>
      </c>
      <c r="Z2692" s="38">
        <f>IF(ISNUMBER(SEARCH(Search!$K$21,'Valid Values - Search'!AA2692)),MAX($Z$3:Z2691)+1,0)</f>
        <v>2689</v>
      </c>
      <c r="AA2692" s="64" t="s">
        <v>14241</v>
      </c>
      <c r="AB2692" s="70" t="s">
        <v>1427</v>
      </c>
      <c r="AC2692" s="71" t="s">
        <v>1156</v>
      </c>
      <c r="AD2692" s="38" t="str">
        <f>IFERROR(VLOOKUP(ROWS($AD$4:AD2692),$Z$4:$AC$3778,2,FALSE),"")</f>
        <v>Potassium in Water by FLAA (3500-K-B APHA)</v>
      </c>
      <c r="AF2692" s="37"/>
    </row>
    <row r="2693" spans="16:32" ht="15" customHeight="1">
      <c r="P2693" s="38">
        <f>IF(ISNUMBER(SEARCH(Search!$K$13,'Valid Values - Search'!U2693)),MAX($P$3:P2692)+1,0)</f>
        <v>2690</v>
      </c>
      <c r="Q2693" s="38">
        <f>IF(ISNUMBER(SEARCH(Search!$K$5,'Valid Values - Search'!R2693)),MAX($Q$3:Q2692)+1,0)</f>
        <v>2690</v>
      </c>
      <c r="R2693" s="64" t="s">
        <v>15445</v>
      </c>
      <c r="S2693" s="99" t="s">
        <v>101</v>
      </c>
      <c r="T2693" s="99" t="s">
        <v>102</v>
      </c>
      <c r="U2693" s="100" t="s">
        <v>8952</v>
      </c>
      <c r="V2693" s="101">
        <v>128</v>
      </c>
      <c r="W2693" s="97" t="s">
        <v>15445</v>
      </c>
      <c r="X2693" s="38" t="str">
        <f>IFERROR(VLOOKUP(ROWS($X$4:X2693),$Q$4:$R$5094,2,FALSE),"")</f>
        <v>Hexavalent Chromium</v>
      </c>
      <c r="Y2693" s="38" t="str">
        <f>IFERROR(VLOOKUP(ROWS($Y$4:Y2693),$P$4:$U$5094,6,FALSE),"")</f>
        <v>18540-29-9</v>
      </c>
      <c r="Z2693" s="38">
        <f>IF(ISNUMBER(SEARCH(Search!$K$21,'Valid Values - Search'!AA2693)),MAX($Z$3:Z2692)+1,0)</f>
        <v>2690</v>
      </c>
      <c r="AA2693" s="64" t="s">
        <v>14242</v>
      </c>
      <c r="AB2693" s="70" t="s">
        <v>2345</v>
      </c>
      <c r="AC2693" s="71" t="s">
        <v>1184</v>
      </c>
      <c r="AD2693" s="38" t="str">
        <f>IFERROR(VLOOKUP(ROWS($AD$4:AD2693),$Z$4:$AC$3778,2,FALSE),"")</f>
        <v>Potassium in Water by FLAA (D4192 ASTM)</v>
      </c>
      <c r="AF2693" s="37"/>
    </row>
    <row r="2694" spans="16:32" ht="15" customHeight="1">
      <c r="P2694" s="38">
        <f>IF(ISNUMBER(SEARCH(Search!$K$13,'Valid Values - Search'!U2694)),MAX($P$3:P2693)+1,0)</f>
        <v>2691</v>
      </c>
      <c r="Q2694" s="38">
        <f>IF(ISNUMBER(SEARCH(Search!$K$5,'Valid Values - Search'!R2694)),MAX($Q$3:Q2693)+1,0)</f>
        <v>2691</v>
      </c>
      <c r="R2694" s="64" t="s">
        <v>6359</v>
      </c>
      <c r="S2694" s="70" t="s">
        <v>101</v>
      </c>
      <c r="T2694" s="70" t="s">
        <v>102</v>
      </c>
      <c r="U2694" s="93" t="s">
        <v>8831</v>
      </c>
      <c r="V2694" s="94">
        <v>269</v>
      </c>
      <c r="W2694" s="97" t="s">
        <v>6359</v>
      </c>
      <c r="X2694" s="38" t="str">
        <f>IFERROR(VLOOKUP(ROWS($X$4:X2694),$Q$4:$R$5094,2,FALSE),"")</f>
        <v>Hexazinone</v>
      </c>
      <c r="Y2694" s="38" t="str">
        <f>IFERROR(VLOOKUP(ROWS($Y$4:Y2694),$P$4:$U$5094,6,FALSE),"")</f>
        <v>51235-04-2</v>
      </c>
      <c r="Z2694" s="38">
        <f>IF(ISNUMBER(SEARCH(Search!$K$21,'Valid Values - Search'!AA2694)),MAX($Z$3:Z2693)+1,0)</f>
        <v>2691</v>
      </c>
      <c r="AA2694" s="64" t="s">
        <v>14243</v>
      </c>
      <c r="AB2694" s="70" t="s">
        <v>2798</v>
      </c>
      <c r="AC2694" s="71" t="s">
        <v>1182</v>
      </c>
      <c r="AD2694" s="38" t="str">
        <f>IFERROR(VLOOKUP(ROWS($AD$4:AD2694),$Z$4:$AC$3778,2,FALSE),"")</f>
        <v>Potassium in Water by FLAA (I1630(W) USDOI/USGS)</v>
      </c>
      <c r="AF2694" s="37"/>
    </row>
    <row r="2695" spans="16:32" ht="15" customHeight="1">
      <c r="P2695" s="38">
        <f>IF(ISNUMBER(SEARCH(Search!$K$13,'Valid Values - Search'!U2695)),MAX($P$3:P2694)+1,0)</f>
        <v>2692</v>
      </c>
      <c r="Q2695" s="38">
        <f>IF(ISNUMBER(SEARCH(Search!$K$5,'Valid Values - Search'!R2695)),MAX($Q$3:Q2694)+1,0)</f>
        <v>2692</v>
      </c>
      <c r="R2695" s="64" t="s">
        <v>6360</v>
      </c>
      <c r="S2695" s="70" t="s">
        <v>102</v>
      </c>
      <c r="T2695" s="70" t="s">
        <v>102</v>
      </c>
      <c r="U2695" s="93" t="s">
        <v>10535</v>
      </c>
      <c r="V2695" s="94">
        <v>1079</v>
      </c>
      <c r="W2695" s="97" t="s">
        <v>6360</v>
      </c>
      <c r="X2695" s="38" t="str">
        <f>IFERROR(VLOOKUP(ROWS($X$4:X2695),$Q$4:$R$5094,2,FALSE),"")</f>
        <v>Hexene</v>
      </c>
      <c r="Y2695" s="38" t="str">
        <f>IFERROR(VLOOKUP(ROWS($Y$4:Y2695),$P$4:$U$5094,6,FALSE),"")</f>
        <v>25264-93-1</v>
      </c>
      <c r="Z2695" s="38">
        <f>IF(ISNUMBER(SEARCH(Search!$K$21,'Valid Values - Search'!AA2695)),MAX($Z$3:Z2694)+1,0)</f>
        <v>2692</v>
      </c>
      <c r="AA2695" s="64" t="s">
        <v>14244</v>
      </c>
      <c r="AB2695" s="70" t="s">
        <v>2889</v>
      </c>
      <c r="AC2695" s="71" t="s">
        <v>1182</v>
      </c>
      <c r="AD2695" s="38" t="str">
        <f>IFERROR(VLOOKUP(ROWS($AD$4:AD2695),$Z$4:$AC$3778,2,FALSE),"")</f>
        <v>Potassium in Water by FLAA (I3631 USDOI/USGS)</v>
      </c>
      <c r="AF2695" s="37"/>
    </row>
    <row r="2696" spans="16:32" ht="15" customHeight="1">
      <c r="P2696" s="38">
        <f>IF(ISNUMBER(SEARCH(Search!$K$13,'Valid Values - Search'!U2696)),MAX($P$3:P2695)+1,0)</f>
        <v>2693</v>
      </c>
      <c r="Q2696" s="38">
        <f>IF(ISNUMBER(SEARCH(Search!$K$5,'Valid Values - Search'!R2696)),MAX($Q$3:Q2695)+1,0)</f>
        <v>2693</v>
      </c>
      <c r="R2696" s="64" t="s">
        <v>6361</v>
      </c>
      <c r="S2696" s="70" t="s">
        <v>102</v>
      </c>
      <c r="T2696" s="70" t="s">
        <v>102</v>
      </c>
      <c r="U2696" s="93" t="s">
        <v>10536</v>
      </c>
      <c r="V2696" s="94">
        <v>1002641</v>
      </c>
      <c r="W2696" s="97" t="s">
        <v>6361</v>
      </c>
      <c r="X2696" s="38" t="str">
        <f>IFERROR(VLOOKUP(ROWS($X$4:X2696),$Q$4:$R$5094,2,FALSE),"")</f>
        <v>HFC-134a</v>
      </c>
      <c r="Y2696" s="38" t="str">
        <f>IFERROR(VLOOKUP(ROWS($Y$4:Y2696),$P$4:$U$5094,6,FALSE),"")</f>
        <v>811-97-2</v>
      </c>
      <c r="Z2696" s="38">
        <f>IF(ISNUMBER(SEARCH(Search!$K$21,'Valid Values - Search'!AA2696)),MAX($Z$3:Z2695)+1,0)</f>
        <v>2693</v>
      </c>
      <c r="AA2696" s="64" t="s">
        <v>14245</v>
      </c>
      <c r="AB2696" s="70" t="s">
        <v>1429</v>
      </c>
      <c r="AC2696" s="71" t="s">
        <v>1156</v>
      </c>
      <c r="AD2696" s="38" t="str">
        <f>IFERROR(VLOOKUP(ROWS($AD$4:AD2696),$Z$4:$AC$3778,2,FALSE),"")</f>
        <v>Potassium in Water by Flame Photometry (3500-K-D APHA)</v>
      </c>
      <c r="AF2696" s="37"/>
    </row>
    <row r="2697" spans="16:32" ht="15" customHeight="1">
      <c r="P2697" s="38">
        <f>IF(ISNUMBER(SEARCH(Search!$K$13,'Valid Values - Search'!U2697)),MAX($P$3:P2696)+1,0)</f>
        <v>2694</v>
      </c>
      <c r="Q2697" s="38">
        <f>IF(ISNUMBER(SEARCH(Search!$K$5,'Valid Values - Search'!R2697)),MAX($Q$3:Q2696)+1,0)</f>
        <v>2694</v>
      </c>
      <c r="R2697" s="64" t="s">
        <v>6362</v>
      </c>
      <c r="S2697" s="70" t="s">
        <v>102</v>
      </c>
      <c r="T2697" s="70" t="s">
        <v>102</v>
      </c>
      <c r="U2697" s="93" t="s">
        <v>10537</v>
      </c>
      <c r="V2697" s="94">
        <v>17168</v>
      </c>
      <c r="W2697" s="97" t="s">
        <v>6362</v>
      </c>
      <c r="X2697" s="38" t="str">
        <f>IFERROR(VLOOKUP(ROWS($X$4:X2697),$Q$4:$R$5094,2,FALSE),"")</f>
        <v>HFC-152a</v>
      </c>
      <c r="Y2697" s="38" t="str">
        <f>IFERROR(VLOOKUP(ROWS($Y$4:Y2697),$P$4:$U$5094,6,FALSE),"")</f>
        <v>75-37-6</v>
      </c>
      <c r="Z2697" s="38">
        <f>IF(ISNUMBER(SEARCH(Search!$K$21,'Valid Values - Search'!AA2697)),MAX($Z$3:Z2696)+1,0)</f>
        <v>2694</v>
      </c>
      <c r="AA2697" s="64" t="s">
        <v>14246</v>
      </c>
      <c r="AB2697" s="70" t="s">
        <v>1428</v>
      </c>
      <c r="AC2697" s="71" t="s">
        <v>1156</v>
      </c>
      <c r="AD2697" s="38" t="str">
        <f>IFERROR(VLOOKUP(ROWS($AD$4:AD2697),$Z$4:$AC$3778,2,FALSE),"")</f>
        <v>Potassium in Water by ICP (3500-K-C APHA)</v>
      </c>
      <c r="AF2697" s="37"/>
    </row>
    <row r="2698" spans="16:32" ht="15" customHeight="1">
      <c r="P2698" s="38">
        <f>IF(ISNUMBER(SEARCH(Search!$K$13,'Valid Values - Search'!U2698)),MAX($P$3:P2697)+1,0)</f>
        <v>2695</v>
      </c>
      <c r="Q2698" s="38">
        <f>IF(ISNUMBER(SEARCH(Search!$K$5,'Valid Values - Search'!R2698)),MAX($Q$3:Q2697)+1,0)</f>
        <v>2695</v>
      </c>
      <c r="R2698" s="64" t="s">
        <v>6363</v>
      </c>
      <c r="S2698" s="70" t="s">
        <v>102</v>
      </c>
      <c r="T2698" s="70" t="s">
        <v>102</v>
      </c>
      <c r="U2698" s="93" t="s">
        <v>10538</v>
      </c>
      <c r="V2698" s="94">
        <v>1109</v>
      </c>
      <c r="W2698" s="97" t="s">
        <v>6363</v>
      </c>
      <c r="X2698" s="38" t="str">
        <f>IFERROR(VLOOKUP(ROWS($X$4:X2698),$Q$4:$R$5094,2,FALSE),"")</f>
        <v>HFC-365mfc</v>
      </c>
      <c r="Y2698" s="38" t="str">
        <f>IFERROR(VLOOKUP(ROWS($Y$4:Y2698),$P$4:$U$5094,6,FALSE),"")</f>
        <v>406-58-6</v>
      </c>
      <c r="Z2698" s="38">
        <f>IF(ISNUMBER(SEARCH(Search!$K$21,'Valid Values - Search'!AA2698)),MAX($Z$3:Z2697)+1,0)</f>
        <v>2695</v>
      </c>
      <c r="AA2698" s="64" t="s">
        <v>14247</v>
      </c>
      <c r="AB2698" s="70" t="s">
        <v>1430</v>
      </c>
      <c r="AC2698" s="71" t="s">
        <v>1156</v>
      </c>
      <c r="AD2698" s="38" t="str">
        <f>IFERROR(VLOOKUP(ROWS($AD$4:AD2698),$Z$4:$AC$3778,2,FALSE),"")</f>
        <v>Potassium in Water Using an ISE (3500-K-E APHA)</v>
      </c>
      <c r="AF2698" s="37"/>
    </row>
    <row r="2699" spans="16:32" ht="15" customHeight="1">
      <c r="P2699" s="38">
        <f>IF(ISNUMBER(SEARCH(Search!$K$13,'Valid Values - Search'!U2699)),MAX($P$3:P2698)+1,0)</f>
        <v>2696</v>
      </c>
      <c r="Q2699" s="38">
        <f>IF(ISNUMBER(SEARCH(Search!$K$5,'Valid Values - Search'!R2699)),MAX($Q$3:Q2698)+1,0)</f>
        <v>2696</v>
      </c>
      <c r="R2699" s="64" t="s">
        <v>6364</v>
      </c>
      <c r="S2699" s="70" t="s">
        <v>102</v>
      </c>
      <c r="T2699" s="70" t="s">
        <v>102</v>
      </c>
      <c r="U2699" s="93" t="s">
        <v>10539</v>
      </c>
      <c r="V2699" s="94">
        <v>1001837</v>
      </c>
      <c r="W2699" s="97" t="s">
        <v>6364</v>
      </c>
      <c r="X2699" s="38" t="str">
        <f>IFERROR(VLOOKUP(ROWS($X$4:X2699),$Q$4:$R$5094,2,FALSE),"")</f>
        <v>High-temperature coal tar pitch</v>
      </c>
      <c r="Y2699" s="38" t="str">
        <f>IFERROR(VLOOKUP(ROWS($Y$4:Y2699),$P$4:$U$5094,6,FALSE),"")</f>
        <v>65996-93-2</v>
      </c>
      <c r="Z2699" s="38">
        <f>IF(ISNUMBER(SEARCH(Search!$K$21,'Valid Values - Search'!AA2699)),MAX($Z$3:Z2698)+1,0)</f>
        <v>2696</v>
      </c>
      <c r="AA2699" s="64" t="s">
        <v>14248</v>
      </c>
      <c r="AB2699" s="70" t="s">
        <v>1564</v>
      </c>
      <c r="AC2699" s="71" t="s">
        <v>1156</v>
      </c>
      <c r="AD2699" s="38" t="str">
        <f>IFERROR(VLOOKUP(ROWS($AD$4:AD2699),$Z$4:$AC$3778,2,FALSE),"")</f>
        <v>Potassium Permanganate in Water by Spectrophotometry (4500-KMNO4 APHA)</v>
      </c>
      <c r="AF2699" s="37"/>
    </row>
    <row r="2700" spans="16:32" ht="15" customHeight="1">
      <c r="P2700" s="38">
        <f>IF(ISNUMBER(SEARCH(Search!$K$13,'Valid Values - Search'!U2700)),MAX($P$3:P2699)+1,0)</f>
        <v>2697</v>
      </c>
      <c r="Q2700" s="38">
        <f>IF(ISNUMBER(SEARCH(Search!$K$5,'Valid Values - Search'!R2700)),MAX($Q$3:Q2699)+1,0)</f>
        <v>2697</v>
      </c>
      <c r="R2700" s="64" t="s">
        <v>6365</v>
      </c>
      <c r="S2700" s="70" t="s">
        <v>102</v>
      </c>
      <c r="T2700" s="70" t="s">
        <v>102</v>
      </c>
      <c r="U2700" s="93" t="s">
        <v>8459</v>
      </c>
      <c r="V2700" s="94">
        <v>16944</v>
      </c>
      <c r="W2700" s="97" t="s">
        <v>6365</v>
      </c>
      <c r="X2700" s="38" t="str">
        <f>IFERROR(VLOOKUP(ROWS($X$4:X2700),$Q$4:$R$5094,2,FALSE),"")</f>
        <v>Hilsenhoff Biotic Index</v>
      </c>
      <c r="Y2700" s="38" t="str">
        <f>IFERROR(VLOOKUP(ROWS($Y$4:Y2700),$P$4:$U$5094,6,FALSE),"")</f>
        <v>N/A</v>
      </c>
      <c r="Z2700" s="38">
        <f>IF(ISNUMBER(SEARCH(Search!$K$21,'Valid Values - Search'!AA2700)),MAX($Z$3:Z2699)+1,0)</f>
        <v>2697</v>
      </c>
      <c r="AA2700" s="64" t="s">
        <v>14249</v>
      </c>
      <c r="AB2700" s="70" t="s">
        <v>2610</v>
      </c>
      <c r="AC2700" s="71" t="s">
        <v>1182</v>
      </c>
      <c r="AD2700" s="38" t="str">
        <f>IFERROR(VLOOKUP(ROWS($AD$4:AD2700),$Z$4:$AC$3778,2,FALSE),"")</f>
        <v>Potassium, dissolved, in Water by Atomic Absorption Spectrometry (I-1630-85 USDOI/USGS)</v>
      </c>
      <c r="AF2700" s="37"/>
    </row>
    <row r="2701" spans="16:32" ht="15" customHeight="1">
      <c r="P2701" s="38">
        <f>IF(ISNUMBER(SEARCH(Search!$K$13,'Valid Values - Search'!U2701)),MAX($P$3:P2700)+1,0)</f>
        <v>2698</v>
      </c>
      <c r="Q2701" s="38">
        <f>IF(ISNUMBER(SEARCH(Search!$K$5,'Valid Values - Search'!R2701)),MAX($Q$3:Q2700)+1,0)</f>
        <v>2698</v>
      </c>
      <c r="R2701" s="64" t="s">
        <v>6366</v>
      </c>
      <c r="S2701" s="70" t="s">
        <v>102</v>
      </c>
      <c r="T2701" s="70" t="s">
        <v>102</v>
      </c>
      <c r="U2701" s="93" t="s">
        <v>10540</v>
      </c>
      <c r="V2701" s="94">
        <v>1080</v>
      </c>
      <c r="W2701" s="97" t="s">
        <v>6366</v>
      </c>
      <c r="X2701" s="38" t="str">
        <f>IFERROR(VLOOKUP(ROWS($X$4:X2701),$Q$4:$R$5094,2,FALSE),"")</f>
        <v>Holmium</v>
      </c>
      <c r="Y2701" s="38" t="str">
        <f>IFERROR(VLOOKUP(ROWS($Y$4:Y2701),$P$4:$U$5094,6,FALSE),"")</f>
        <v>7440-60-0</v>
      </c>
      <c r="Z2701" s="38">
        <f>IF(ISNUMBER(SEARCH(Search!$K$21,'Valid Values - Search'!AA2701)),MAX($Z$3:Z2700)+1,0)</f>
        <v>2698</v>
      </c>
      <c r="AA2701" s="64" t="s">
        <v>14250</v>
      </c>
      <c r="AB2701" s="70" t="s">
        <v>1354</v>
      </c>
      <c r="AC2701" s="71" t="s">
        <v>1156</v>
      </c>
      <c r="AD2701" s="38" t="str">
        <f>IFERROR(VLOOKUP(ROWS($AD$4:AD2701),$Z$4:$AC$3778,2,FALSE),"")</f>
        <v>Preliminary Digestion for Metals (3030D APHA)</v>
      </c>
      <c r="AF2701" s="37"/>
    </row>
    <row r="2702" spans="16:32" ht="15" customHeight="1">
      <c r="P2702" s="38">
        <f>IF(ISNUMBER(SEARCH(Search!$K$13,'Valid Values - Search'!U2702)),MAX($P$3:P2701)+1,0)</f>
        <v>2699</v>
      </c>
      <c r="Q2702" s="38">
        <f>IF(ISNUMBER(SEARCH(Search!$K$5,'Valid Values - Search'!R2702)),MAX($Q$3:Q2701)+1,0)</f>
        <v>2699</v>
      </c>
      <c r="R2702" s="64" t="s">
        <v>6367</v>
      </c>
      <c r="S2702" s="70" t="s">
        <v>102</v>
      </c>
      <c r="T2702" s="70" t="s">
        <v>102</v>
      </c>
      <c r="U2702" s="93" t="s">
        <v>8459</v>
      </c>
      <c r="V2702" s="94">
        <v>1001949</v>
      </c>
      <c r="W2702" s="97" t="s">
        <v>6367</v>
      </c>
      <c r="X2702" s="38" t="str">
        <f>IFERROR(VLOOKUP(ROWS($X$4:X2702),$Q$4:$R$5094,2,FALSE),"")</f>
        <v>Horiz.Dist.Undercut Banks</v>
      </c>
      <c r="Y2702" s="38" t="str">
        <f>IFERROR(VLOOKUP(ROWS($Y$4:Y2702),$P$4:$U$5094,6,FALSE),"")</f>
        <v>N/A</v>
      </c>
      <c r="Z2702" s="38">
        <f>IF(ISNUMBER(SEARCH(Search!$K$21,'Valid Values - Search'!AA2702)),MAX($Z$3:Z2701)+1,0)</f>
        <v>2699</v>
      </c>
      <c r="AA2702" s="64" t="s">
        <v>14251</v>
      </c>
      <c r="AB2702" s="70" t="s">
        <v>1553</v>
      </c>
      <c r="AC2702" s="71" t="s">
        <v>1156</v>
      </c>
      <c r="AD2702" s="38" t="str">
        <f>IFERROR(VLOOKUP(ROWS($AD$4:AD2702),$Z$4:$AC$3778,2,FALSE),"")</f>
        <v>Preliminary Distillation of Fluoride (4500-F-B APHA)</v>
      </c>
      <c r="AF2702" s="37"/>
    </row>
    <row r="2703" spans="16:32" ht="15" customHeight="1">
      <c r="P2703" s="38">
        <f>IF(ISNUMBER(SEARCH(Search!$K$13,'Valid Values - Search'!U2703)),MAX($P$3:P2702)+1,0)</f>
        <v>2700</v>
      </c>
      <c r="Q2703" s="38">
        <f>IF(ISNUMBER(SEARCH(Search!$K$5,'Valid Values - Search'!R2703)),MAX($Q$3:Q2702)+1,0)</f>
        <v>2700</v>
      </c>
      <c r="R2703" s="64" t="s">
        <v>6368</v>
      </c>
      <c r="S2703" s="70" t="s">
        <v>102</v>
      </c>
      <c r="T2703" s="70" t="s">
        <v>102</v>
      </c>
      <c r="U2703" s="93" t="s">
        <v>8600</v>
      </c>
      <c r="V2703" s="94">
        <v>1004356</v>
      </c>
      <c r="W2703" s="97" t="s">
        <v>6368</v>
      </c>
      <c r="X2703" s="38" t="str">
        <f>IFERROR(VLOOKUP(ROWS($X$4:X2703),$Q$4:$R$5094,2,FALSE),"")</f>
        <v>Hornblende amphibole</v>
      </c>
      <c r="Y2703" s="38" t="str">
        <f>IFERROR(VLOOKUP(ROWS($Y$4:Y2703),$P$4:$U$5094,6,FALSE),"")</f>
        <v>2437-79-8</v>
      </c>
      <c r="Z2703" s="38">
        <f>IF(ISNUMBER(SEARCH(Search!$K$21,'Valid Values - Search'!AA2703)),MAX($Z$3:Z2702)+1,0)</f>
        <v>2700</v>
      </c>
      <c r="AA2703" s="64" t="s">
        <v>14252</v>
      </c>
      <c r="AB2703" s="70" t="s">
        <v>1352</v>
      </c>
      <c r="AC2703" s="71" t="s">
        <v>1156</v>
      </c>
      <c r="AD2703" s="38" t="str">
        <f>IFERROR(VLOOKUP(ROWS($AD$4:AD2703),$Z$4:$AC$3778,2,FALSE),"")</f>
        <v>Preliminary Filtration of Metals Samples (3030B APHA)</v>
      </c>
      <c r="AF2703" s="37"/>
    </row>
    <row r="2704" spans="16:32" ht="15" customHeight="1">
      <c r="P2704" s="38">
        <f>IF(ISNUMBER(SEARCH(Search!$K$13,'Valid Values - Search'!U2704)),MAX($P$3:P2703)+1,0)</f>
        <v>2701</v>
      </c>
      <c r="Q2704" s="38">
        <f>IF(ISNUMBER(SEARCH(Search!$K$5,'Valid Values - Search'!R2704)),MAX($Q$3:Q2703)+1,0)</f>
        <v>2701</v>
      </c>
      <c r="R2704" s="64" t="s">
        <v>6369</v>
      </c>
      <c r="S2704" s="70" t="s">
        <v>102</v>
      </c>
      <c r="T2704" s="70" t="s">
        <v>102</v>
      </c>
      <c r="U2704" s="93" t="s">
        <v>10541</v>
      </c>
      <c r="V2704" s="94">
        <v>1081</v>
      </c>
      <c r="W2704" s="97" t="s">
        <v>6369</v>
      </c>
      <c r="X2704" s="38" t="str">
        <f>IFERROR(VLOOKUP(ROWS($X$4:X2704),$Q$4:$R$5094,2,FALSE),"")</f>
        <v>Hydrazine</v>
      </c>
      <c r="Y2704" s="38" t="str">
        <f>IFERROR(VLOOKUP(ROWS($Y$4:Y2704),$P$4:$U$5094,6,FALSE),"")</f>
        <v>302-01-2</v>
      </c>
      <c r="Z2704" s="38">
        <f>IF(ISNUMBER(SEARCH(Search!$K$21,'Valid Values - Search'!AA2704)),MAX($Z$3:Z2703)+1,0)</f>
        <v>2701</v>
      </c>
      <c r="AA2704" s="64" t="s">
        <v>14253</v>
      </c>
      <c r="AB2704" s="70" t="s">
        <v>1933</v>
      </c>
      <c r="AC2704" s="71" t="s">
        <v>1102</v>
      </c>
      <c r="AD2704" s="38" t="str">
        <f>IFERROR(VLOOKUP(ROWS($AD$4:AD2704),$Z$4:$AC$3778,2,FALSE),"")</f>
        <v>Prescribed Procedures for Measurement of Radioactivity in Drinking Water (EPA600-4-80-032) (909.0M USEPA)</v>
      </c>
      <c r="AF2704" s="37"/>
    </row>
    <row r="2705" spans="16:32" ht="15" customHeight="1">
      <c r="P2705" s="38">
        <f>IF(ISNUMBER(SEARCH(Search!$K$13,'Valid Values - Search'!U2705)),MAX($P$3:P2704)+1,0)</f>
        <v>2702</v>
      </c>
      <c r="Q2705" s="38">
        <f>IF(ISNUMBER(SEARCH(Search!$K$5,'Valid Values - Search'!R2705)),MAX($Q$3:Q2704)+1,0)</f>
        <v>2702</v>
      </c>
      <c r="R2705" s="64" t="s">
        <v>6370</v>
      </c>
      <c r="S2705" s="70" t="s">
        <v>102</v>
      </c>
      <c r="T2705" s="70" t="s">
        <v>102</v>
      </c>
      <c r="U2705" s="93" t="s">
        <v>10542</v>
      </c>
      <c r="V2705" s="94">
        <v>270</v>
      </c>
      <c r="W2705" s="97" t="s">
        <v>6370</v>
      </c>
      <c r="X2705" s="38" t="str">
        <f>IFERROR(VLOOKUP(ROWS($X$4:X2705),$Q$4:$R$5094,2,FALSE),"")</f>
        <v>Hydrocarbons</v>
      </c>
      <c r="Y2705" s="38" t="str">
        <f>IFERROR(VLOOKUP(ROWS($Y$4:Y2705),$P$4:$U$5094,6,FALSE),"")</f>
        <v>308067-53-0</v>
      </c>
      <c r="Z2705" s="38">
        <f>IF(ISNUMBER(SEARCH(Search!$K$21,'Valid Values - Search'!AA2705)),MAX($Z$3:Z2704)+1,0)</f>
        <v>2702</v>
      </c>
      <c r="AA2705" s="64" t="s">
        <v>14254</v>
      </c>
      <c r="AB2705" s="70" t="s">
        <v>3037</v>
      </c>
      <c r="AC2705" s="71" t="s">
        <v>1102</v>
      </c>
      <c r="AD2705" s="38" t="str">
        <f>IFERROR(VLOOKUP(ROWS($AD$4:AD2705),$Z$4:$AC$3778,2,FALSE),"")</f>
        <v>Process for Creating Multi-Metric Indices for Large-Scale Aquatic Surveys (MULTI-METRIC INDICES USEPA)</v>
      </c>
      <c r="AF2705" s="37"/>
    </row>
    <row r="2706" spans="16:32" ht="15" customHeight="1">
      <c r="P2706" s="38">
        <f>IF(ISNUMBER(SEARCH(Search!$K$13,'Valid Values - Search'!U2706)),MAX($P$3:P2705)+1,0)</f>
        <v>2703</v>
      </c>
      <c r="Q2706" s="38">
        <f>IF(ISNUMBER(SEARCH(Search!$K$5,'Valid Values - Search'!R2706)),MAX($Q$3:Q2705)+1,0)</f>
        <v>2703</v>
      </c>
      <c r="R2706" s="64" t="s">
        <v>6371</v>
      </c>
      <c r="S2706" s="70" t="s">
        <v>102</v>
      </c>
      <c r="T2706" s="70" t="s">
        <v>102</v>
      </c>
      <c r="U2706" s="93" t="s">
        <v>8459</v>
      </c>
      <c r="V2706" s="94">
        <v>17103</v>
      </c>
      <c r="W2706" s="97" t="s">
        <v>6371</v>
      </c>
      <c r="X2706" s="38" t="str">
        <f>IFERROR(VLOOKUP(ROWS($X$4:X2706),$Q$4:$R$5094,2,FALSE),"")</f>
        <v>Hydrocarbons, Chlorinated (Unspecified Mix)</v>
      </c>
      <c r="Y2706" s="38" t="str">
        <f>IFERROR(VLOOKUP(ROWS($Y$4:Y2706),$P$4:$U$5094,6,FALSE),"")</f>
        <v>N/A</v>
      </c>
      <c r="Z2706" s="38">
        <f>IF(ISNUMBER(SEARCH(Search!$K$21,'Valid Values - Search'!AA2706)),MAX($Z$3:Z2705)+1,0)</f>
        <v>2703</v>
      </c>
      <c r="AA2706" s="64" t="s">
        <v>14255</v>
      </c>
      <c r="AB2706" s="70" t="s">
        <v>3460</v>
      </c>
      <c r="AC2706" s="71" t="s">
        <v>1102</v>
      </c>
      <c r="AD2706" s="38" t="str">
        <f>IFERROR(VLOOKUP(ROWS($AD$4:AD2706),$Z$4:$AC$3778,2,FALSE),"")</f>
        <v>Prochloraz by GC/FID (PMD-PNM(GC) USEPA)</v>
      </c>
      <c r="AF2706" s="37"/>
    </row>
    <row r="2707" spans="16:32" ht="15" customHeight="1">
      <c r="P2707" s="38">
        <f>IF(ISNUMBER(SEARCH(Search!$K$13,'Valid Values - Search'!U2707)),MAX($P$3:P2706)+1,0)</f>
        <v>2704</v>
      </c>
      <c r="Q2707" s="38">
        <f>IF(ISNUMBER(SEARCH(Search!$K$5,'Valid Values - Search'!R2707)),MAX($Q$3:Q2706)+1,0)</f>
        <v>2704</v>
      </c>
      <c r="R2707" s="64" t="s">
        <v>6372</v>
      </c>
      <c r="S2707" s="70" t="s">
        <v>102</v>
      </c>
      <c r="T2707" s="70" t="s">
        <v>102</v>
      </c>
      <c r="U2707" s="93" t="s">
        <v>8459</v>
      </c>
      <c r="V2707" s="94">
        <v>16924</v>
      </c>
      <c r="W2707" s="97" t="s">
        <v>6372</v>
      </c>
      <c r="X2707" s="38" t="str">
        <f>IFERROR(VLOOKUP(ROWS($X$4:X2707),$Q$4:$R$5094,2,FALSE),"")</f>
        <v>Hydrocarbons, petroleum</v>
      </c>
      <c r="Y2707" s="38" t="str">
        <f>IFERROR(VLOOKUP(ROWS($Y$4:Y2707),$P$4:$U$5094,6,FALSE),"")</f>
        <v>N/A</v>
      </c>
      <c r="Z2707" s="38">
        <f>IF(ISNUMBER(SEARCH(Search!$K$21,'Valid Values - Search'!AA2707)),MAX($Z$3:Z2706)+1,0)</f>
        <v>2704</v>
      </c>
      <c r="AA2707" s="64" t="s">
        <v>14256</v>
      </c>
      <c r="AB2707" s="70" t="s">
        <v>3461</v>
      </c>
      <c r="AC2707" s="71" t="s">
        <v>1102</v>
      </c>
      <c r="AD2707" s="38" t="str">
        <f>IFERROR(VLOOKUP(ROWS($AD$4:AD2707),$Z$4:$AC$3778,2,FALSE),"")</f>
        <v>Prochloraz by HPLC (PMD-PNM(LC) USEPA)</v>
      </c>
      <c r="AF2707" s="37"/>
    </row>
    <row r="2708" spans="16:32" ht="15" customHeight="1">
      <c r="P2708" s="38">
        <f>IF(ISNUMBER(SEARCH(Search!$K$13,'Valid Values - Search'!U2708)),MAX($P$3:P2707)+1,0)</f>
        <v>2705</v>
      </c>
      <c r="Q2708" s="38">
        <f>IF(ISNUMBER(SEARCH(Search!$K$5,'Valid Values - Search'!R2708)),MAX($Q$3:Q2707)+1,0)</f>
        <v>2705</v>
      </c>
      <c r="R2708" s="64" t="s">
        <v>6373</v>
      </c>
      <c r="S2708" s="70" t="s">
        <v>102</v>
      </c>
      <c r="T2708" s="70" t="s">
        <v>102</v>
      </c>
      <c r="U2708" s="93" t="s">
        <v>10543</v>
      </c>
      <c r="V2708" s="94">
        <v>1100</v>
      </c>
      <c r="W2708" s="97" t="s">
        <v>6373</v>
      </c>
      <c r="X2708" s="38" t="str">
        <f>IFERROR(VLOOKUP(ROWS($X$4:X2708),$Q$4:$R$5094,2,FALSE),"")</f>
        <v>Hydrochloric acid</v>
      </c>
      <c r="Y2708" s="38" t="str">
        <f>IFERROR(VLOOKUP(ROWS($Y$4:Y2708),$P$4:$U$5094,6,FALSE),"")</f>
        <v>7647-01-0</v>
      </c>
      <c r="Z2708" s="38">
        <f>IF(ISNUMBER(SEARCH(Search!$K$21,'Valid Values - Search'!AA2708)),MAX($Z$3:Z2707)+1,0)</f>
        <v>2705</v>
      </c>
      <c r="AA2708" s="64" t="s">
        <v>14257</v>
      </c>
      <c r="AB2708" s="70" t="s">
        <v>1996</v>
      </c>
      <c r="AC2708" s="71" t="s">
        <v>1775</v>
      </c>
      <c r="AD2708" s="38" t="str">
        <f>IFERROR(VLOOKUP(ROWS($AD$4:AD2708),$Z$4:$AC$3778,2,FALSE),"")</f>
        <v>Procymidone in water by Immunoassay (A00088 MWI)</v>
      </c>
      <c r="AF2708" s="37"/>
    </row>
    <row r="2709" spans="16:32" ht="15" customHeight="1">
      <c r="P2709" s="38">
        <f>IF(ISNUMBER(SEARCH(Search!$K$13,'Valid Values - Search'!U2709)),MAX($P$3:P2708)+1,0)</f>
        <v>2706</v>
      </c>
      <c r="Q2709" s="38">
        <f>IF(ISNUMBER(SEARCH(Search!$K$5,'Valid Values - Search'!R2709)),MAX($Q$3:Q2708)+1,0)</f>
        <v>2706</v>
      </c>
      <c r="R2709" s="64" t="s">
        <v>6374</v>
      </c>
      <c r="S2709" s="70" t="s">
        <v>102</v>
      </c>
      <c r="T2709" s="70" t="s">
        <v>102</v>
      </c>
      <c r="U2709" s="93" t="s">
        <v>10544</v>
      </c>
      <c r="V2709" s="94">
        <v>1002474</v>
      </c>
      <c r="W2709" s="97" t="s">
        <v>6374</v>
      </c>
      <c r="X2709" s="38" t="str">
        <f>IFERROR(VLOOKUP(ROWS($X$4:X2709),$Q$4:$R$5094,2,FALSE),"")</f>
        <v>Hydrochlorothiazide</v>
      </c>
      <c r="Y2709" s="38" t="str">
        <f>IFERROR(VLOOKUP(ROWS($Y$4:Y2709),$P$4:$U$5094,6,FALSE),"")</f>
        <v>58-93-5</v>
      </c>
      <c r="Z2709" s="38">
        <f>IF(ISNUMBER(SEARCH(Search!$K$21,'Valid Values - Search'!AA2709)),MAX($Z$3:Z2708)+1,0)</f>
        <v>2706</v>
      </c>
      <c r="AA2709" s="64" t="s">
        <v>14258</v>
      </c>
      <c r="AB2709" s="70" t="s">
        <v>2092</v>
      </c>
      <c r="AC2709" s="71" t="s">
        <v>1182</v>
      </c>
      <c r="AD2709" s="38" t="str">
        <f>IFERROR(VLOOKUP(ROWS($AD$4:AD2709),$Z$4:$AC$3778,2,FALSE),"")</f>
        <v>Productivity &amp; Community Metabolism by Diel O2-Curve Streams (B8120 USDOI/USGS)</v>
      </c>
      <c r="AF2709" s="37"/>
    </row>
    <row r="2710" spans="16:32" ht="15" customHeight="1">
      <c r="P2710" s="38">
        <f>IF(ISNUMBER(SEARCH(Search!$K$13,'Valid Values - Search'!U2710)),MAX($P$3:P2709)+1,0)</f>
        <v>2707</v>
      </c>
      <c r="Q2710" s="38">
        <f>IF(ISNUMBER(SEARCH(Search!$K$5,'Valid Values - Search'!R2710)),MAX($Q$3:Q2709)+1,0)</f>
        <v>2707</v>
      </c>
      <c r="R2710" s="64" t="s">
        <v>6375</v>
      </c>
      <c r="S2710" s="70" t="s">
        <v>102</v>
      </c>
      <c r="T2710" s="70" t="s">
        <v>102</v>
      </c>
      <c r="U2710" s="93" t="s">
        <v>10545</v>
      </c>
      <c r="V2710" s="94">
        <v>1465</v>
      </c>
      <c r="W2710" s="97" t="s">
        <v>6375</v>
      </c>
      <c r="X2710" s="38" t="str">
        <f>IFERROR(VLOOKUP(ROWS($X$4:X2710),$Q$4:$R$5094,2,FALSE),"")</f>
        <v>Hydrocinnamic acid</v>
      </c>
      <c r="Y2710" s="38" t="str">
        <f>IFERROR(VLOOKUP(ROWS($Y$4:Y2710),$P$4:$U$5094,6,FALSE),"")</f>
        <v>501-52-0</v>
      </c>
      <c r="Z2710" s="38">
        <f>IF(ISNUMBER(SEARCH(Search!$K$21,'Valid Values - Search'!AA2710)),MAX($Z$3:Z2709)+1,0)</f>
        <v>2707</v>
      </c>
      <c r="AA2710" s="64" t="s">
        <v>14259</v>
      </c>
      <c r="AB2710" s="70" t="s">
        <v>2091</v>
      </c>
      <c r="AC2710" s="71" t="s">
        <v>1182</v>
      </c>
      <c r="AD2710" s="38" t="str">
        <f>IFERROR(VLOOKUP(ROWS($AD$4:AD2710),$Z$4:$AC$3778,2,FALSE),"")</f>
        <v>Productivity &amp; Community Metabolism by Diel Oxygen-Curve Method in Stratified Water (B8100 USDOI/USGS)</v>
      </c>
      <c r="AF2710" s="37"/>
    </row>
    <row r="2711" spans="16:32" ht="15" customHeight="1">
      <c r="P2711" s="38">
        <f>IF(ISNUMBER(SEARCH(Search!$K$13,'Valid Values - Search'!U2711)),MAX($P$3:P2710)+1,0)</f>
        <v>2708</v>
      </c>
      <c r="Q2711" s="38">
        <f>IF(ISNUMBER(SEARCH(Search!$K$5,'Valid Values - Search'!R2711)),MAX($Q$3:Q2710)+1,0)</f>
        <v>2708</v>
      </c>
      <c r="R2711" s="64" t="s">
        <v>6376</v>
      </c>
      <c r="S2711" s="70" t="s">
        <v>102</v>
      </c>
      <c r="T2711" s="70" t="s">
        <v>102</v>
      </c>
      <c r="U2711" s="93" t="s">
        <v>10546</v>
      </c>
      <c r="V2711" s="94" t="s">
        <v>8459</v>
      </c>
      <c r="W2711" s="97" t="s">
        <v>6376</v>
      </c>
      <c r="X2711" s="38" t="str">
        <f>IFERROR(VLOOKUP(ROWS($X$4:X2711),$Q$4:$R$5094,2,FALSE),"")</f>
        <v>Hydrocodone</v>
      </c>
      <c r="Y2711" s="38" t="str">
        <f>IFERROR(VLOOKUP(ROWS($Y$4:Y2711),$P$4:$U$5094,6,FALSE),"")</f>
        <v>125-29-1</v>
      </c>
      <c r="Z2711" s="38">
        <f>IF(ISNUMBER(SEARCH(Search!$K$21,'Valid Values - Search'!AA2711)),MAX($Z$3:Z2710)+1,0)</f>
        <v>2708</v>
      </c>
      <c r="AA2711" s="64" t="s">
        <v>14260</v>
      </c>
      <c r="AB2711" s="70" t="s">
        <v>2089</v>
      </c>
      <c r="AC2711" s="71" t="s">
        <v>1182</v>
      </c>
      <c r="AD2711" s="38" t="str">
        <f>IFERROR(VLOOKUP(ROWS($AD$4:AD2711),$Z$4:$AC$3778,2,FALSE),"")</f>
        <v>Productivity- Carbon-14 Light/Dark-Bottle Method for Phytoplankton (B8020 USDOI/USGS)</v>
      </c>
      <c r="AF2711" s="37"/>
    </row>
    <row r="2712" spans="16:32" ht="15" customHeight="1">
      <c r="P2712" s="38">
        <f>IF(ISNUMBER(SEARCH(Search!$K$13,'Valid Values - Search'!U2712)),MAX($P$3:P2711)+1,0)</f>
        <v>2709</v>
      </c>
      <c r="Q2712" s="38">
        <f>IF(ISNUMBER(SEARCH(Search!$K$5,'Valid Values - Search'!R2712)),MAX($Q$3:Q2711)+1,0)</f>
        <v>2709</v>
      </c>
      <c r="R2712" s="64" t="s">
        <v>6377</v>
      </c>
      <c r="S2712" s="70" t="s">
        <v>102</v>
      </c>
      <c r="T2712" s="70" t="s">
        <v>102</v>
      </c>
      <c r="U2712" s="93" t="s">
        <v>10547</v>
      </c>
      <c r="V2712" s="94">
        <v>1003735</v>
      </c>
      <c r="W2712" s="97" t="s">
        <v>6377</v>
      </c>
      <c r="X2712" s="38" t="str">
        <f>IFERROR(VLOOKUP(ROWS($X$4:X2712),$Q$4:$R$5094,2,FALSE),"")</f>
        <v>Hydrocodone bitartrate</v>
      </c>
      <c r="Y2712" s="38" t="str">
        <f>IFERROR(VLOOKUP(ROWS($Y$4:Y2712),$P$4:$U$5094,6,FALSE),"")</f>
        <v>34195-34-1</v>
      </c>
      <c r="Z2712" s="38">
        <f>IF(ISNUMBER(SEARCH(Search!$K$21,'Valid Values - Search'!AA2712)),MAX($Z$3:Z2711)+1,0)</f>
        <v>2709</v>
      </c>
      <c r="AA2712" s="64" t="s">
        <v>14261</v>
      </c>
      <c r="AB2712" s="70" t="s">
        <v>2088</v>
      </c>
      <c r="AC2712" s="71" t="s">
        <v>1182</v>
      </c>
      <c r="AD2712" s="38" t="str">
        <f>IFERROR(VLOOKUP(ROWS($AD$4:AD2712),$Z$4:$AC$3778,2,FALSE),"")</f>
        <v>Productivity- Oxygen Light/Dark-Bottle Method for Phytoplankton (B8001 USDOI/USGS)</v>
      </c>
      <c r="AF2712" s="37"/>
    </row>
    <row r="2713" spans="16:32" ht="15" customHeight="1">
      <c r="P2713" s="38">
        <f>IF(ISNUMBER(SEARCH(Search!$K$13,'Valid Values - Search'!U2713)),MAX($P$3:P2712)+1,0)</f>
        <v>2710</v>
      </c>
      <c r="Q2713" s="38">
        <f>IF(ISNUMBER(SEARCH(Search!$K$5,'Valid Values - Search'!R2713)),MAX($Q$3:Q2712)+1,0)</f>
        <v>2710</v>
      </c>
      <c r="R2713" s="64" t="s">
        <v>6378</v>
      </c>
      <c r="S2713" s="70" t="s">
        <v>102</v>
      </c>
      <c r="T2713" s="70" t="s">
        <v>102</v>
      </c>
      <c r="U2713" s="93" t="s">
        <v>10548</v>
      </c>
      <c r="V2713" s="94" t="s">
        <v>8459</v>
      </c>
      <c r="W2713" s="97" t="s">
        <v>6378</v>
      </c>
      <c r="X2713" s="38" t="str">
        <f>IFERROR(VLOOKUP(ROWS($X$4:X2713),$Q$4:$R$5094,2,FALSE),"")</f>
        <v>Hydrocodone-d3</v>
      </c>
      <c r="Y2713" s="38" t="str">
        <f>IFERROR(VLOOKUP(ROWS($Y$4:Y2713),$P$4:$U$5094,6,FALSE),"")</f>
        <v>136765-36-1</v>
      </c>
      <c r="Z2713" s="38">
        <f>IF(ISNUMBER(SEARCH(Search!$K$21,'Valid Values - Search'!AA2713)),MAX($Z$3:Z2712)+1,0)</f>
        <v>2710</v>
      </c>
      <c r="AA2713" s="64" t="s">
        <v>14262</v>
      </c>
      <c r="AB2713" s="70" t="s">
        <v>2090</v>
      </c>
      <c r="AC2713" s="71" t="s">
        <v>1182</v>
      </c>
      <c r="AD2713" s="38" t="str">
        <f>IFERROR(VLOOKUP(ROWS($AD$4:AD2713),$Z$4:$AC$3778,2,FALSE),"")</f>
        <v>Productivity- Oxygen Light/Dark-Enclosure Method for Periphyton (B8040 USDOI/USGS)</v>
      </c>
      <c r="AF2713" s="37"/>
    </row>
    <row r="2714" spans="16:32" ht="15" customHeight="1">
      <c r="P2714" s="38">
        <f>IF(ISNUMBER(SEARCH(Search!$K$13,'Valid Values - Search'!U2714)),MAX($P$3:P2713)+1,0)</f>
        <v>2711</v>
      </c>
      <c r="Q2714" s="38">
        <f>IF(ISNUMBER(SEARCH(Search!$K$5,'Valid Values - Search'!R2714)),MAX($Q$3:Q2713)+1,0)</f>
        <v>2711</v>
      </c>
      <c r="R2714" s="64" t="s">
        <v>6379</v>
      </c>
      <c r="S2714" s="70" t="s">
        <v>102</v>
      </c>
      <c r="T2714" s="70" t="s">
        <v>102</v>
      </c>
      <c r="U2714" s="93" t="s">
        <v>10549</v>
      </c>
      <c r="V2714" s="94">
        <v>1003759</v>
      </c>
      <c r="W2714" s="97" t="s">
        <v>6379</v>
      </c>
      <c r="X2714" s="38" t="str">
        <f>IFERROR(VLOOKUP(ROWS($X$4:X2714),$Q$4:$R$5094,2,FALSE),"")</f>
        <v>Hydrocodone-D6</v>
      </c>
      <c r="Y2714" s="38" t="str">
        <f>IFERROR(VLOOKUP(ROWS($Y$4:Y2714),$P$4:$U$5094,6,FALSE),"")</f>
        <v>1007844-38-3</v>
      </c>
      <c r="Z2714" s="38">
        <f>IF(ISNUMBER(SEARCH(Search!$K$21,'Valid Values - Search'!AA2714)),MAX($Z$3:Z2713)+1,0)</f>
        <v>2711</v>
      </c>
      <c r="AA2714" s="64" t="s">
        <v>14263</v>
      </c>
      <c r="AB2714" s="70" t="s">
        <v>3240</v>
      </c>
      <c r="AC2714" s="71" t="s">
        <v>1102</v>
      </c>
      <c r="AD2714" s="38" t="str">
        <f>IFERROR(VLOOKUP(ROWS($AD$4:AD2714),$Z$4:$AC$3778,2,FALSE),"")</f>
        <v>Promethium-147 in Aqueous and Urine Samples (PM-01 USEPA)</v>
      </c>
      <c r="AF2714" s="37"/>
    </row>
    <row r="2715" spans="16:32" ht="15" customHeight="1">
      <c r="P2715" s="38">
        <f>IF(ISNUMBER(SEARCH(Search!$K$13,'Valid Values - Search'!U2715)),MAX($P$3:P2714)+1,0)</f>
        <v>2712</v>
      </c>
      <c r="Q2715" s="38">
        <f>IF(ISNUMBER(SEARCH(Search!$K$5,'Valid Values - Search'!R2715)),MAX($Q$3:Q2714)+1,0)</f>
        <v>2712</v>
      </c>
      <c r="R2715" s="64" t="s">
        <v>6380</v>
      </c>
      <c r="S2715" s="70" t="s">
        <v>102</v>
      </c>
      <c r="T2715" s="70" t="s">
        <v>102</v>
      </c>
      <c r="U2715" s="93" t="s">
        <v>10550</v>
      </c>
      <c r="V2715" s="94">
        <v>17033</v>
      </c>
      <c r="W2715" s="97" t="s">
        <v>6380</v>
      </c>
      <c r="X2715" s="38" t="str">
        <f>IFERROR(VLOOKUP(ROWS($X$4:X2715),$Q$4:$R$5094,2,FALSE),"")</f>
        <v>Hydrocortisone</v>
      </c>
      <c r="Y2715" s="38" t="str">
        <f>IFERROR(VLOOKUP(ROWS($Y$4:Y2715),$P$4:$U$5094,6,FALSE),"")</f>
        <v>50-23-7</v>
      </c>
      <c r="Z2715" s="38">
        <f>IF(ISNUMBER(SEARCH(Search!$K$21,'Valid Values - Search'!AA2715)),MAX($Z$3:Z2714)+1,0)</f>
        <v>2712</v>
      </c>
      <c r="AA2715" s="64" t="s">
        <v>14264</v>
      </c>
      <c r="AB2715" s="70" t="s">
        <v>3241</v>
      </c>
      <c r="AC2715" s="71" t="s">
        <v>1102</v>
      </c>
      <c r="AD2715" s="38" t="str">
        <f>IFERROR(VLOOKUP(ROWS($AD$4:AD2715),$Z$4:$AC$3778,2,FALSE),"")</f>
        <v>Promethium-147 in Feces Ash (PM-02 USEPA)</v>
      </c>
      <c r="AF2715" s="37"/>
    </row>
    <row r="2716" spans="16:32" ht="15" customHeight="1">
      <c r="P2716" s="38">
        <f>IF(ISNUMBER(SEARCH(Search!$K$13,'Valid Values - Search'!U2716)),MAX($P$3:P2715)+1,0)</f>
        <v>2713</v>
      </c>
      <c r="Q2716" s="38">
        <f>IF(ISNUMBER(SEARCH(Search!$K$5,'Valid Values - Search'!R2716)),MAX($Q$3:Q2715)+1,0)</f>
        <v>2713</v>
      </c>
      <c r="R2716" s="64" t="s">
        <v>6381</v>
      </c>
      <c r="S2716" s="70" t="s">
        <v>102</v>
      </c>
      <c r="T2716" s="70" t="s">
        <v>102</v>
      </c>
      <c r="U2716" s="93" t="s">
        <v>10551</v>
      </c>
      <c r="V2716" s="94" t="s">
        <v>8459</v>
      </c>
      <c r="W2716" s="97" t="s">
        <v>6381</v>
      </c>
      <c r="X2716" s="38" t="str">
        <f>IFERROR(VLOOKUP(ROWS($X$4:X2716),$Q$4:$R$5094,2,FALSE),"")</f>
        <v>Hydrocortisone-d4</v>
      </c>
      <c r="Y2716" s="38" t="str">
        <f>IFERROR(VLOOKUP(ROWS($Y$4:Y2716),$P$4:$U$5094,6,FALSE),"")</f>
        <v>73565-87-4</v>
      </c>
      <c r="Z2716" s="38">
        <f>IF(ISNUMBER(SEARCH(Search!$K$21,'Valid Values - Search'!AA2716)),MAX($Z$3:Z2715)+1,0)</f>
        <v>2713</v>
      </c>
      <c r="AA2716" s="64" t="s">
        <v>14265</v>
      </c>
      <c r="AB2716" s="70" t="s">
        <v>3462</v>
      </c>
      <c r="AC2716" s="71" t="s">
        <v>1102</v>
      </c>
      <c r="AD2716" s="38" t="str">
        <f>IFERROR(VLOOKUP(ROWS($AD$4:AD2716),$Z$4:$AC$3778,2,FALSE),"")</f>
        <v>Prometon and Simazine by GC/FID (PMD-POD USEPA)</v>
      </c>
      <c r="AF2716" s="37"/>
    </row>
    <row r="2717" spans="16:32" ht="15" customHeight="1">
      <c r="P2717" s="38">
        <f>IF(ISNUMBER(SEARCH(Search!$K$13,'Valid Values - Search'!U2717)),MAX($P$3:P2716)+1,0)</f>
        <v>2714</v>
      </c>
      <c r="Q2717" s="38">
        <f>IF(ISNUMBER(SEARCH(Search!$K$5,'Valid Values - Search'!R2717)),MAX($Q$3:Q2716)+1,0)</f>
        <v>2714</v>
      </c>
      <c r="R2717" s="64" t="s">
        <v>6382</v>
      </c>
      <c r="S2717" s="70" t="s">
        <v>102</v>
      </c>
      <c r="T2717" s="70" t="s">
        <v>102</v>
      </c>
      <c r="U2717" s="93" t="s">
        <v>10552</v>
      </c>
      <c r="V2717" s="94">
        <v>1101</v>
      </c>
      <c r="W2717" s="97" t="s">
        <v>6382</v>
      </c>
      <c r="X2717" s="38" t="str">
        <f>IFERROR(VLOOKUP(ROWS($X$4:X2717),$Q$4:$R$5094,2,FALSE),"")</f>
        <v>Hydrogen</v>
      </c>
      <c r="Y2717" s="38" t="str">
        <f>IFERROR(VLOOKUP(ROWS($Y$4:Y2717),$P$4:$U$5094,6,FALSE),"")</f>
        <v>1333-74-0</v>
      </c>
      <c r="Z2717" s="38">
        <f>IF(ISNUMBER(SEARCH(Search!$K$21,'Valid Values - Search'!AA2717)),MAX($Z$3:Z2716)+1,0)</f>
        <v>2714</v>
      </c>
      <c r="AA2717" s="64" t="s">
        <v>14266</v>
      </c>
      <c r="AB2717" s="70" t="s">
        <v>3464</v>
      </c>
      <c r="AC2717" s="71" t="s">
        <v>1102</v>
      </c>
      <c r="AD2717" s="38" t="str">
        <f>IFERROR(VLOOKUP(ROWS($AD$4:AD2717),$Z$4:$AC$3778,2,FALSE),"")</f>
        <v>Propargite by GC/TCD (PMD-POT(GC) USEPA)</v>
      </c>
      <c r="AF2717" s="37"/>
    </row>
    <row r="2718" spans="16:32" ht="15" customHeight="1">
      <c r="P2718" s="38">
        <f>IF(ISNUMBER(SEARCH(Search!$K$13,'Valid Values - Search'!U2718)),MAX($P$3:P2717)+1,0)</f>
        <v>2715</v>
      </c>
      <c r="Q2718" s="38">
        <f>IF(ISNUMBER(SEARCH(Search!$K$5,'Valid Values - Search'!R2718)),MAX($Q$3:Q2717)+1,0)</f>
        <v>2715</v>
      </c>
      <c r="R2718" s="64" t="s">
        <v>6383</v>
      </c>
      <c r="S2718" s="70" t="s">
        <v>102</v>
      </c>
      <c r="T2718" s="70" t="s">
        <v>102</v>
      </c>
      <c r="U2718" s="93" t="s">
        <v>10553</v>
      </c>
      <c r="V2718" s="94">
        <v>1102</v>
      </c>
      <c r="W2718" s="97" t="s">
        <v>6383</v>
      </c>
      <c r="X2718" s="38" t="str">
        <f>IFERROR(VLOOKUP(ROWS($X$4:X2718),$Q$4:$R$5094,2,FALSE),"")</f>
        <v>Hydrogen cyanide</v>
      </c>
      <c r="Y2718" s="38" t="str">
        <f>IFERROR(VLOOKUP(ROWS($Y$4:Y2718),$P$4:$U$5094,6,FALSE),"")</f>
        <v>74-90-8</v>
      </c>
      <c r="Z2718" s="38">
        <f>IF(ISNUMBER(SEARCH(Search!$K$21,'Valid Values - Search'!AA2718)),MAX($Z$3:Z2717)+1,0)</f>
        <v>2715</v>
      </c>
      <c r="AA2718" s="64" t="s">
        <v>14267</v>
      </c>
      <c r="AB2718" s="70" t="s">
        <v>3465</v>
      </c>
      <c r="AC2718" s="71" t="s">
        <v>1102</v>
      </c>
      <c r="AD2718" s="38" t="str">
        <f>IFERROR(VLOOKUP(ROWS($AD$4:AD2718),$Z$4:$AC$3778,2,FALSE),"")</f>
        <v>Propargite by IR Spectroscopy (PMD-POT(IR) USEPA)</v>
      </c>
      <c r="AF2718" s="37"/>
    </row>
    <row r="2719" spans="16:32" ht="15" customHeight="1">
      <c r="P2719" s="38">
        <f>IF(ISNUMBER(SEARCH(Search!$K$13,'Valid Values - Search'!U2719)),MAX($P$3:P2718)+1,0)</f>
        <v>2716</v>
      </c>
      <c r="Q2719" s="38">
        <f>IF(ISNUMBER(SEARCH(Search!$K$5,'Valid Values - Search'!R2719)),MAX($Q$3:Q2718)+1,0)</f>
        <v>2716</v>
      </c>
      <c r="R2719" s="64" t="s">
        <v>6384</v>
      </c>
      <c r="S2719" s="70" t="s">
        <v>102</v>
      </c>
      <c r="T2719" s="70" t="s">
        <v>102</v>
      </c>
      <c r="U2719" s="93" t="s">
        <v>10554</v>
      </c>
      <c r="V2719" s="94">
        <v>1103</v>
      </c>
      <c r="W2719" s="97" t="s">
        <v>6384</v>
      </c>
      <c r="X2719" s="38" t="str">
        <f>IFERROR(VLOOKUP(ROWS($X$4:X2719),$Q$4:$R$5094,2,FALSE),"")</f>
        <v>Hydrogen peroxide</v>
      </c>
      <c r="Y2719" s="38" t="str">
        <f>IFERROR(VLOOKUP(ROWS($Y$4:Y2719),$P$4:$U$5094,6,FALSE),"")</f>
        <v>7722-84-1</v>
      </c>
      <c r="Z2719" s="38">
        <f>IF(ISNUMBER(SEARCH(Search!$K$21,'Valid Values - Search'!AA2719)),MAX($Z$3:Z2718)+1,0)</f>
        <v>2716</v>
      </c>
      <c r="AA2719" s="64" t="s">
        <v>14268</v>
      </c>
      <c r="AB2719" s="70" t="s">
        <v>3466</v>
      </c>
      <c r="AC2719" s="71" t="s">
        <v>1102</v>
      </c>
      <c r="AD2719" s="38" t="str">
        <f>IFERROR(VLOOKUP(ROWS($AD$4:AD2719),$Z$4:$AC$3778,2,FALSE),"")</f>
        <v>Propionic Acid by GC/FID (PMD-PPD USEPA)</v>
      </c>
      <c r="AF2719" s="37"/>
    </row>
    <row r="2720" spans="16:32" ht="15" customHeight="1">
      <c r="P2720" s="38">
        <f>IF(ISNUMBER(SEARCH(Search!$K$13,'Valid Values - Search'!U2720)),MAX($P$3:P2719)+1,0)</f>
        <v>2717</v>
      </c>
      <c r="Q2720" s="38">
        <f>IF(ISNUMBER(SEARCH(Search!$K$5,'Valid Values - Search'!R2720)),MAX($Q$3:Q2719)+1,0)</f>
        <v>2717</v>
      </c>
      <c r="R2720" s="64" t="s">
        <v>6385</v>
      </c>
      <c r="S2720" s="70" t="s">
        <v>102</v>
      </c>
      <c r="T2720" s="70" t="s">
        <v>102</v>
      </c>
      <c r="U2720" s="93">
        <v>2148878</v>
      </c>
      <c r="V2720" s="94">
        <v>271</v>
      </c>
      <c r="W2720" s="97" t="s">
        <v>6385</v>
      </c>
      <c r="X2720" s="38" t="str">
        <f>IFERROR(VLOOKUP(ROWS($X$4:X2720),$Q$4:$R$5094,2,FALSE),"")</f>
        <v>Hydrogen sulfide</v>
      </c>
      <c r="Y2720" s="38">
        <f>IFERROR(VLOOKUP(ROWS($Y$4:Y2720),$P$4:$U$5094,6,FALSE),"")</f>
        <v>2148878</v>
      </c>
      <c r="Z2720" s="38">
        <f>IF(ISNUMBER(SEARCH(Search!$K$21,'Valid Values - Search'!AA2720)),MAX($Z$3:Z2719)+1,0)</f>
        <v>2717</v>
      </c>
      <c r="AA2720" s="64" t="s">
        <v>14269</v>
      </c>
      <c r="AB2720" s="70">
        <v>1013</v>
      </c>
      <c r="AC2720" s="71" t="s">
        <v>1150</v>
      </c>
      <c r="AD2720" s="38" t="str">
        <f>IFERROR(VLOOKUP(ROWS($AD$4:AD2720),$Z$4:$AC$3778,2,FALSE),"")</f>
        <v>Propylene Dichloride by GC/ECD (1013 NIOSH)</v>
      </c>
      <c r="AF2720" s="37"/>
    </row>
    <row r="2721" spans="16:32" ht="15" customHeight="1">
      <c r="P2721" s="38">
        <f>IF(ISNUMBER(SEARCH(Search!$K$13,'Valid Values - Search'!U2721)),MAX($P$3:P2720)+1,0)</f>
        <v>2718</v>
      </c>
      <c r="Q2721" s="38">
        <f>IF(ISNUMBER(SEARCH(Search!$K$5,'Valid Values - Search'!R2721)),MAX($Q$3:Q2720)+1,0)</f>
        <v>2718</v>
      </c>
      <c r="R2721" s="64" t="s">
        <v>6386</v>
      </c>
      <c r="S2721" s="70" t="s">
        <v>102</v>
      </c>
      <c r="T2721" s="70" t="s">
        <v>102</v>
      </c>
      <c r="U2721" s="93" t="s">
        <v>8459</v>
      </c>
      <c r="V2721" s="94">
        <v>273</v>
      </c>
      <c r="W2721" s="97" t="s">
        <v>6386</v>
      </c>
      <c r="X2721" s="38" t="str">
        <f>IFERROR(VLOOKUP(ROWS($X$4:X2721),$Q$4:$R$5094,2,FALSE),"")</f>
        <v>Hydrograph limb (choice list)</v>
      </c>
      <c r="Y2721" s="38" t="str">
        <f>IFERROR(VLOOKUP(ROWS($Y$4:Y2721),$P$4:$U$5094,6,FALSE),"")</f>
        <v>N/A</v>
      </c>
      <c r="Z2721" s="38">
        <f>IF(ISNUMBER(SEARCH(Search!$K$21,'Valid Values - Search'!AA2721)),MAX($Z$3:Z2720)+1,0)</f>
        <v>2718</v>
      </c>
      <c r="AA2721" s="64" t="s">
        <v>14270</v>
      </c>
      <c r="AB2721" s="70" t="s">
        <v>3463</v>
      </c>
      <c r="AC2721" s="71" t="s">
        <v>1102</v>
      </c>
      <c r="AD2721" s="38" t="str">
        <f>IFERROR(VLOOKUP(ROWS($AD$4:AD2721),$Z$4:$AC$3778,2,FALSE),"")</f>
        <v>Propylene Glycol by GC/TCD (PMD-POJ USEPA)</v>
      </c>
      <c r="AF2721" s="37"/>
    </row>
    <row r="2722" spans="16:32" ht="15" customHeight="1">
      <c r="P2722" s="38">
        <f>IF(ISNUMBER(SEARCH(Search!$K$13,'Valid Values - Search'!U2722)),MAX($P$3:P2721)+1,0)</f>
        <v>2719</v>
      </c>
      <c r="Q2722" s="38">
        <f>IF(ISNUMBER(SEARCH(Search!$K$5,'Valid Values - Search'!R2722)),MAX($Q$3:Q2721)+1,0)</f>
        <v>2719</v>
      </c>
      <c r="R2722" s="64" t="s">
        <v>6387</v>
      </c>
      <c r="S2722" s="70" t="s">
        <v>102</v>
      </c>
      <c r="T2722" s="70" t="s">
        <v>102</v>
      </c>
      <c r="U2722" s="93" t="s">
        <v>10555</v>
      </c>
      <c r="V2722" s="94">
        <v>1003746</v>
      </c>
      <c r="W2722" s="97" t="s">
        <v>6387</v>
      </c>
      <c r="X2722" s="38" t="str">
        <f>IFERROR(VLOOKUP(ROWS($X$4:X2722),$Q$4:$R$5094,2,FALSE),"")</f>
        <v>Hydromorphone hydrochloride</v>
      </c>
      <c r="Y2722" s="38" t="str">
        <f>IFERROR(VLOOKUP(ROWS($Y$4:Y2722),$P$4:$U$5094,6,FALSE),"")</f>
        <v>71-68-1</v>
      </c>
      <c r="Z2722" s="38">
        <f>IF(ISNUMBER(SEARCH(Search!$K$21,'Valid Values - Search'!AA2722)),MAX($Z$3:Z2721)+1,0)</f>
        <v>2719</v>
      </c>
      <c r="AA2722" s="64" t="s">
        <v>14271</v>
      </c>
      <c r="AB2722" s="70">
        <v>1612</v>
      </c>
      <c r="AC2722" s="71" t="s">
        <v>1150</v>
      </c>
      <c r="AD2722" s="38" t="str">
        <f>IFERROR(VLOOKUP(ROWS($AD$4:AD2722),$Z$4:$AC$3778,2,FALSE),"")</f>
        <v>Propylene Oxide by GC/FID (1612 NIOSH)</v>
      </c>
      <c r="AF2722" s="37"/>
    </row>
    <row r="2723" spans="16:32" ht="15" customHeight="1">
      <c r="P2723" s="38">
        <f>IF(ISNUMBER(SEARCH(Search!$K$13,'Valid Values - Search'!U2723)),MAX($P$3:P2722)+1,0)</f>
        <v>2720</v>
      </c>
      <c r="Q2723" s="38">
        <f>IF(ISNUMBER(SEARCH(Search!$K$5,'Valid Values - Search'!R2723)),MAX($Q$3:Q2722)+1,0)</f>
        <v>2720</v>
      </c>
      <c r="R2723" s="64" t="s">
        <v>6388</v>
      </c>
      <c r="S2723" s="70" t="s">
        <v>102</v>
      </c>
      <c r="T2723" s="70" t="s">
        <v>102</v>
      </c>
      <c r="U2723" s="93" t="s">
        <v>10556</v>
      </c>
      <c r="V2723" s="94">
        <v>1104</v>
      </c>
      <c r="W2723" s="97" t="s">
        <v>6388</v>
      </c>
      <c r="X2723" s="38" t="str">
        <f>IFERROR(VLOOKUP(ROWS($X$4:X2723),$Q$4:$R$5094,2,FALSE),"")</f>
        <v>Hydroquinone</v>
      </c>
      <c r="Y2723" s="38" t="str">
        <f>IFERROR(VLOOKUP(ROWS($Y$4:Y2723),$P$4:$U$5094,6,FALSE),"")</f>
        <v>123-31-9</v>
      </c>
      <c r="Z2723" s="38">
        <f>IF(ISNUMBER(SEARCH(Search!$K$21,'Valid Values - Search'!AA2723)),MAX($Z$3:Z2722)+1,0)</f>
        <v>2720</v>
      </c>
      <c r="AA2723" s="64" t="s">
        <v>14272</v>
      </c>
      <c r="AB2723" s="70" t="s">
        <v>1981</v>
      </c>
      <c r="AC2723" s="71" t="s">
        <v>1156</v>
      </c>
      <c r="AD2723" s="38" t="str">
        <f>IFERROR(VLOOKUP(ROWS($AD$4:AD2723),$Z$4:$AC$3778,2,FALSE),"")</f>
        <v>Protozoa: Entamoeba histolytica in Water (9711-C APHA)</v>
      </c>
      <c r="AF2723" s="37"/>
    </row>
    <row r="2724" spans="16:32" ht="15" customHeight="1">
      <c r="P2724" s="38">
        <f>IF(ISNUMBER(SEARCH(Search!$K$13,'Valid Values - Search'!U2724)),MAX($P$3:P2723)+1,0)</f>
        <v>2721</v>
      </c>
      <c r="Q2724" s="38">
        <f>IF(ISNUMBER(SEARCH(Search!$K$5,'Valid Values - Search'!R2724)),MAX($Q$3:Q2723)+1,0)</f>
        <v>2721</v>
      </c>
      <c r="R2724" s="64" t="s">
        <v>6389</v>
      </c>
      <c r="S2724" s="70" t="s">
        <v>102</v>
      </c>
      <c r="T2724" s="70" t="s">
        <v>102</v>
      </c>
      <c r="U2724" s="93" t="s">
        <v>10557</v>
      </c>
      <c r="V2724" s="94">
        <v>9794</v>
      </c>
      <c r="W2724" s="97" t="s">
        <v>6389</v>
      </c>
      <c r="X2724" s="38" t="str">
        <f>IFERROR(VLOOKUP(ROWS($X$4:X2724),$Q$4:$R$5094,2,FALSE),"")</f>
        <v>Hydroxide</v>
      </c>
      <c r="Y2724" s="38" t="str">
        <f>IFERROR(VLOOKUP(ROWS($Y$4:Y2724),$P$4:$U$5094,6,FALSE),"")</f>
        <v>14280-30-9</v>
      </c>
      <c r="Z2724" s="38">
        <f>IF(ISNUMBER(SEARCH(Search!$K$21,'Valid Values - Search'!AA2724)),MAX($Z$3:Z2723)+1,0)</f>
        <v>2721</v>
      </c>
      <c r="AA2724" s="64" t="s">
        <v>14273</v>
      </c>
      <c r="AB2724" s="70" t="s">
        <v>2430</v>
      </c>
      <c r="AC2724" s="71" t="s">
        <v>1184</v>
      </c>
      <c r="AD2724" s="38" t="str">
        <f>IFERROR(VLOOKUP(ROWS($AD$4:AD2724),$Z$4:$AC$3778,2,FALSE),"")</f>
        <v>Pseudomonas aeruginosa (D5246 ASTM)</v>
      </c>
      <c r="AF2724" s="37"/>
    </row>
    <row r="2725" spans="16:32" ht="15" customHeight="1">
      <c r="P2725" s="38">
        <f>IF(ISNUMBER(SEARCH(Search!$K$13,'Valid Values - Search'!U2725)),MAX($P$3:P2724)+1,0)</f>
        <v>2722</v>
      </c>
      <c r="Q2725" s="38">
        <f>IF(ISNUMBER(SEARCH(Search!$K$5,'Valid Values - Search'!R2725)),MAX($Q$3:Q2724)+1,0)</f>
        <v>2722</v>
      </c>
      <c r="R2725" s="64" t="s">
        <v>6390</v>
      </c>
      <c r="S2725" s="70" t="s">
        <v>102</v>
      </c>
      <c r="T2725" s="70" t="s">
        <v>102</v>
      </c>
      <c r="U2725" s="93" t="s">
        <v>10558</v>
      </c>
      <c r="V2725" s="94" t="s">
        <v>8459</v>
      </c>
      <c r="W2725" s="97" t="s">
        <v>6390</v>
      </c>
      <c r="X2725" s="38" t="str">
        <f>IFERROR(VLOOKUP(ROWS($X$4:X2725),$Q$4:$R$5094,2,FALSE),"")</f>
        <v>Hydroxy-amitriptyline, 10-</v>
      </c>
      <c r="Y2725" s="38" t="str">
        <f>IFERROR(VLOOKUP(ROWS($Y$4:Y2725),$P$4:$U$5094,6,FALSE),"")</f>
        <v>1159-82-6</v>
      </c>
      <c r="Z2725" s="38">
        <f>IF(ISNUMBER(SEARCH(Search!$K$21,'Valid Values - Search'!AA2725)),MAX($Z$3:Z2724)+1,0)</f>
        <v>2722</v>
      </c>
      <c r="AA2725" s="64" t="s">
        <v>14274</v>
      </c>
      <c r="AB2725" s="70" t="s">
        <v>2059</v>
      </c>
      <c r="AC2725" s="71" t="s">
        <v>1182</v>
      </c>
      <c r="AD2725" s="38" t="str">
        <f>IFERROR(VLOOKUP(ROWS($AD$4:AD2725),$Z$4:$AC$3778,2,FALSE),"")</f>
        <v>Pseudomonas aeruginosa- Plate Count (B0105 USDOI/USGS)</v>
      </c>
      <c r="AF2725" s="37"/>
    </row>
    <row r="2726" spans="16:32" ht="15" customHeight="1">
      <c r="P2726" s="38">
        <f>IF(ISNUMBER(SEARCH(Search!$K$13,'Valid Values - Search'!U2726)),MAX($P$3:P2725)+1,0)</f>
        <v>2723</v>
      </c>
      <c r="Q2726" s="38">
        <f>IF(ISNUMBER(SEARCH(Search!$K$5,'Valid Values - Search'!R2726)),MAX($Q$3:Q2725)+1,0)</f>
        <v>2723</v>
      </c>
      <c r="R2726" s="64" t="s">
        <v>6391</v>
      </c>
      <c r="S2726" s="70" t="s">
        <v>102</v>
      </c>
      <c r="T2726" s="70" t="s">
        <v>102</v>
      </c>
      <c r="U2726" s="93" t="s">
        <v>10559</v>
      </c>
      <c r="V2726" s="94">
        <v>1004376</v>
      </c>
      <c r="W2726" s="97" t="s">
        <v>6391</v>
      </c>
      <c r="X2726" s="38" t="str">
        <f>IFERROR(VLOOKUP(ROWS($X$4:X2726),$Q$4:$R$5094,2,FALSE),"")</f>
        <v>Hydroxybupropion</v>
      </c>
      <c r="Y2726" s="38" t="str">
        <f>IFERROR(VLOOKUP(ROWS($Y$4:Y2726),$P$4:$U$5094,6,FALSE),"")</f>
        <v>92264-81-8</v>
      </c>
      <c r="Z2726" s="38">
        <f>IF(ISNUMBER(SEARCH(Search!$K$21,'Valid Values - Search'!AA2726)),MAX($Z$3:Z2725)+1,0)</f>
        <v>2723</v>
      </c>
      <c r="AA2726" s="64" t="s">
        <v>14275</v>
      </c>
      <c r="AB2726" s="70">
        <v>602</v>
      </c>
      <c r="AC2726" s="71" t="s">
        <v>1102</v>
      </c>
      <c r="AD2726" s="38" t="str">
        <f>IFERROR(VLOOKUP(ROWS($AD$4:AD2726),$Z$4:$AC$3778,2,FALSE),"")</f>
        <v>Purgeable Aromatics in Wastewater by GC (602 USEPA)</v>
      </c>
      <c r="AF2726" s="37"/>
    </row>
    <row r="2727" spans="16:32" ht="15" customHeight="1">
      <c r="P2727" s="38">
        <f>IF(ISNUMBER(SEARCH(Search!$K$13,'Valid Values - Search'!U2727)),MAX($P$3:P2726)+1,0)</f>
        <v>2724</v>
      </c>
      <c r="Q2727" s="38">
        <f>IF(ISNUMBER(SEARCH(Search!$K$5,'Valid Values - Search'!R2727)),MAX($Q$3:Q2726)+1,0)</f>
        <v>2724</v>
      </c>
      <c r="R2727" s="64" t="s">
        <v>15446</v>
      </c>
      <c r="S2727" s="99" t="s">
        <v>101</v>
      </c>
      <c r="T2727" s="99" t="s">
        <v>102</v>
      </c>
      <c r="U2727" s="100" t="s">
        <v>8740</v>
      </c>
      <c r="V2727" s="101">
        <v>389245</v>
      </c>
      <c r="W2727" s="97" t="s">
        <v>15446</v>
      </c>
      <c r="X2727" s="38" t="str">
        <f>IFERROR(VLOOKUP(ROWS($X$4:X2727),$Q$4:$R$5094,2,FALSE),"")</f>
        <v>Ibuprofen</v>
      </c>
      <c r="Y2727" s="38" t="str">
        <f>IFERROR(VLOOKUP(ROWS($Y$4:Y2727),$P$4:$U$5094,6,FALSE),"")</f>
        <v>15687-27-1</v>
      </c>
      <c r="Z2727" s="38">
        <f>IF(ISNUMBER(SEARCH(Search!$K$21,'Valid Values - Search'!AA2727)),MAX($Z$3:Z2726)+1,0)</f>
        <v>2724</v>
      </c>
      <c r="AA2727" s="64" t="s">
        <v>14276</v>
      </c>
      <c r="AB2727" s="70">
        <v>601</v>
      </c>
      <c r="AC2727" s="71" t="s">
        <v>1102</v>
      </c>
      <c r="AD2727" s="38" t="str">
        <f>IFERROR(VLOOKUP(ROWS($AD$4:AD2727),$Z$4:$AC$3778,2,FALSE),"")</f>
        <v>Purgeable Halocarbons in Wastewater (601 USEPA)</v>
      </c>
      <c r="AF2727" s="37"/>
    </row>
    <row r="2728" spans="16:32" ht="15" customHeight="1">
      <c r="P2728" s="38">
        <f>IF(ISNUMBER(SEARCH(Search!$K$13,'Valid Values - Search'!U2728)),MAX($P$3:P2727)+1,0)</f>
        <v>2725</v>
      </c>
      <c r="Q2728" s="38">
        <f>IF(ISNUMBER(SEARCH(Search!$K$5,'Valid Values - Search'!R2728)),MAX($Q$3:Q2727)+1,0)</f>
        <v>2725</v>
      </c>
      <c r="R2728" s="64" t="s">
        <v>6392</v>
      </c>
      <c r="S2728" s="70" t="s">
        <v>102</v>
      </c>
      <c r="T2728" s="70" t="s">
        <v>102</v>
      </c>
      <c r="U2728" s="93" t="s">
        <v>8459</v>
      </c>
      <c r="V2728" s="94">
        <v>1003730</v>
      </c>
      <c r="W2728" s="97" t="s">
        <v>6392</v>
      </c>
      <c r="X2728" s="38" t="str">
        <f>IFERROR(VLOOKUP(ROWS($X$4:X2728),$Q$4:$R$5094,2,FALSE),"")</f>
        <v>Ibuprofen-13C3</v>
      </c>
      <c r="Y2728" s="38" t="str">
        <f>IFERROR(VLOOKUP(ROWS($Y$4:Y2728),$P$4:$U$5094,6,FALSE),"")</f>
        <v>N/A</v>
      </c>
      <c r="Z2728" s="38">
        <f>IF(ISNUMBER(SEARCH(Search!$K$21,'Valid Values - Search'!AA2728)),MAX($Z$3:Z2727)+1,0)</f>
        <v>2725</v>
      </c>
      <c r="AA2728" s="64" t="s">
        <v>14277</v>
      </c>
      <c r="AB2728" s="70" t="s">
        <v>2458</v>
      </c>
      <c r="AC2728" s="71" t="s">
        <v>1184</v>
      </c>
      <c r="AD2728" s="38" t="str">
        <f>IFERROR(VLOOKUP(ROWS($AD$4:AD2728),$Z$4:$AC$3778,2,FALSE),"")</f>
        <v>Purgeable Organic Compounds in Water (D5790 ASTM)</v>
      </c>
      <c r="AF2728" s="37"/>
    </row>
    <row r="2729" spans="16:32" ht="15" customHeight="1">
      <c r="P2729" s="38">
        <f>IF(ISNUMBER(SEARCH(Search!$K$13,'Valid Values - Search'!U2729)),MAX($P$3:P2728)+1,0)</f>
        <v>2726</v>
      </c>
      <c r="Q2729" s="38">
        <f>IF(ISNUMBER(SEARCH(Search!$K$5,'Valid Values - Search'!R2729)),MAX($Q$3:Q2728)+1,0)</f>
        <v>2726</v>
      </c>
      <c r="R2729" s="64" t="s">
        <v>6393</v>
      </c>
      <c r="S2729" s="70" t="s">
        <v>102</v>
      </c>
      <c r="T2729" s="70" t="s">
        <v>102</v>
      </c>
      <c r="U2729" s="93" t="s">
        <v>8459</v>
      </c>
      <c r="V2729" s="94">
        <v>276</v>
      </c>
      <c r="W2729" s="97" t="s">
        <v>6393</v>
      </c>
      <c r="X2729" s="38" t="str">
        <f>IFERROR(VLOOKUP(ROWS($X$4:X2729),$Q$4:$R$5094,2,FALSE),"")</f>
        <v>Ice cover, floating or solid - severity (choice list)</v>
      </c>
      <c r="Y2729" s="38" t="str">
        <f>IFERROR(VLOOKUP(ROWS($Y$4:Y2729),$P$4:$U$5094,6,FALSE),"")</f>
        <v>N/A</v>
      </c>
      <c r="Z2729" s="38">
        <f>IF(ISNUMBER(SEARCH(Search!$K$21,'Valid Values - Search'!AA2729)),MAX($Z$3:Z2728)+1,0)</f>
        <v>2726</v>
      </c>
      <c r="AA2729" s="64" t="s">
        <v>14278</v>
      </c>
      <c r="AB2729" s="70" t="s">
        <v>3147</v>
      </c>
      <c r="AC2729" s="71" t="s">
        <v>1182</v>
      </c>
      <c r="AD2729" s="38" t="str">
        <f>IFERROR(VLOOKUP(ROWS($AD$4:AD2729),$Z$4:$AC$3778,2,FALSE),"")</f>
        <v>Purgeable Organic Compounds in Water (O3115 USDOI/USGS)</v>
      </c>
      <c r="AF2729" s="37"/>
    </row>
    <row r="2730" spans="16:32" ht="15" customHeight="1">
      <c r="P2730" s="38">
        <f>IF(ISNUMBER(SEARCH(Search!$K$13,'Valid Values - Search'!U2730)),MAX($P$3:P2729)+1,0)</f>
        <v>2727</v>
      </c>
      <c r="Q2730" s="38">
        <f>IF(ISNUMBER(SEARCH(Search!$K$5,'Valid Values - Search'!R2730)),MAX($Q$3:Q2729)+1,0)</f>
        <v>2727</v>
      </c>
      <c r="R2730" s="64" t="s">
        <v>6394</v>
      </c>
      <c r="S2730" s="70" t="s">
        <v>102</v>
      </c>
      <c r="T2730" s="70" t="s">
        <v>102</v>
      </c>
      <c r="U2730" s="93" t="s">
        <v>8459</v>
      </c>
      <c r="V2730" s="94">
        <v>15991</v>
      </c>
      <c r="W2730" s="97" t="s">
        <v>6394</v>
      </c>
      <c r="X2730" s="38" t="str">
        <f>IFERROR(VLOOKUP(ROWS($X$4:X2730),$Q$4:$R$5094,2,FALSE),"")</f>
        <v>Ice thickness</v>
      </c>
      <c r="Y2730" s="38" t="str">
        <f>IFERROR(VLOOKUP(ROWS($Y$4:Y2730),$P$4:$U$5094,6,FALSE),"")</f>
        <v>N/A</v>
      </c>
      <c r="Z2730" s="38">
        <f>IF(ISNUMBER(SEARCH(Search!$K$21,'Valid Values - Search'!AA2730)),MAX($Z$3:Z2729)+1,0)</f>
        <v>2727</v>
      </c>
      <c r="AA2730" s="64" t="s">
        <v>14279</v>
      </c>
      <c r="AB2730" s="70">
        <v>524.29999999999995</v>
      </c>
      <c r="AC2730" s="71" t="s">
        <v>1102</v>
      </c>
      <c r="AD2730" s="38" t="str">
        <f>IFERROR(VLOOKUP(ROWS($AD$4:AD2730),$Z$4:$AC$3778,2,FALSE),"")</f>
        <v>Purgeable Organic Compounds in Water by GCMS (524.3 USEPA)</v>
      </c>
      <c r="AF2730" s="37"/>
    </row>
    <row r="2731" spans="16:32" ht="15" customHeight="1">
      <c r="P2731" s="38">
        <f>IF(ISNUMBER(SEARCH(Search!$K$13,'Valid Values - Search'!U2731)),MAX($P$3:P2730)+1,0)</f>
        <v>2728</v>
      </c>
      <c r="Q2731" s="38">
        <f>IF(ISNUMBER(SEARCH(Search!$K$5,'Valid Values - Search'!R2731)),MAX($Q$3:Q2730)+1,0)</f>
        <v>2728</v>
      </c>
      <c r="R2731" s="64" t="s">
        <v>6395</v>
      </c>
      <c r="S2731" s="70" t="s">
        <v>102</v>
      </c>
      <c r="T2731" s="70" t="s">
        <v>102</v>
      </c>
      <c r="U2731" s="93" t="s">
        <v>8459</v>
      </c>
      <c r="V2731" s="94">
        <v>389373</v>
      </c>
      <c r="W2731" s="97" t="s">
        <v>6395</v>
      </c>
      <c r="X2731" s="38" t="str">
        <f>IFERROR(VLOOKUP(ROWS($X$4:X2731),$Q$4:$R$5094,2,FALSE),"")</f>
        <v>Ice thickness, submerged</v>
      </c>
      <c r="Y2731" s="38" t="str">
        <f>IFERROR(VLOOKUP(ROWS($Y$4:Y2731),$P$4:$U$5094,6,FALSE),"")</f>
        <v>N/A</v>
      </c>
      <c r="Z2731" s="38">
        <f>IF(ISNUMBER(SEARCH(Search!$K$21,'Valid Values - Search'!AA2731)),MAX($Z$3:Z2730)+1,0)</f>
        <v>2728</v>
      </c>
      <c r="AA2731" s="64" t="s">
        <v>14280</v>
      </c>
      <c r="AB2731" s="70">
        <v>9021</v>
      </c>
      <c r="AC2731" s="71" t="s">
        <v>1102</v>
      </c>
      <c r="AD2731" s="38" t="str">
        <f>IFERROR(VLOOKUP(ROWS($AD$4:AD2731),$Z$4:$AC$3778,2,FALSE),"")</f>
        <v>Purgeable Organic Halides in Water (9021 USEPA)</v>
      </c>
      <c r="AF2731" s="37"/>
    </row>
    <row r="2732" spans="16:32" ht="15" customHeight="1">
      <c r="P2732" s="38">
        <f>IF(ISNUMBER(SEARCH(Search!$K$13,'Valid Values - Search'!U2732)),MAX($P$3:P2731)+1,0)</f>
        <v>2729</v>
      </c>
      <c r="Q2732" s="38">
        <f>IF(ISNUMBER(SEARCH(Search!$K$5,'Valid Values - Search'!R2732)),MAX($Q$3:Q2731)+1,0)</f>
        <v>2729</v>
      </c>
      <c r="R2732" s="64" t="s">
        <v>6396</v>
      </c>
      <c r="S2732" s="70" t="s">
        <v>102</v>
      </c>
      <c r="T2732" s="70" t="s">
        <v>102</v>
      </c>
      <c r="U2732" s="93" t="s">
        <v>8459</v>
      </c>
      <c r="V2732" s="94">
        <v>1004296</v>
      </c>
      <c r="W2732" s="97" t="s">
        <v>6396</v>
      </c>
      <c r="X2732" s="38" t="str">
        <f>IFERROR(VLOOKUP(ROWS($X$4:X2732),$Q$4:$R$5094,2,FALSE),"")</f>
        <v>Ignitability</v>
      </c>
      <c r="Y2732" s="38" t="str">
        <f>IFERROR(VLOOKUP(ROWS($Y$4:Y2732),$P$4:$U$5094,6,FALSE),"")</f>
        <v>N/A</v>
      </c>
      <c r="Z2732" s="38">
        <f>IF(ISNUMBER(SEARCH(Search!$K$21,'Valid Values - Search'!AA2732)),MAX($Z$3:Z2731)+1,0)</f>
        <v>2729</v>
      </c>
      <c r="AA2732" s="64" t="s">
        <v>14281</v>
      </c>
      <c r="AB2732" s="70" t="s">
        <v>3653</v>
      </c>
      <c r="AC2732" s="71" t="s">
        <v>1102</v>
      </c>
      <c r="AD2732" s="38" t="str">
        <f>IFERROR(VLOOKUP(ROWS($AD$4:AD2732),$Z$4:$AC$3778,2,FALSE),"")</f>
        <v>Purgeable Organics in Fish (SFSAS_5 USEPA)</v>
      </c>
      <c r="AF2732" s="37"/>
    </row>
    <row r="2733" spans="16:32" ht="15" customHeight="1">
      <c r="P2733" s="38">
        <f>IF(ISNUMBER(SEARCH(Search!$K$13,'Valid Values - Search'!U2733)),MAX($P$3:P2732)+1,0)</f>
        <v>2730</v>
      </c>
      <c r="Q2733" s="38">
        <f>IF(ISNUMBER(SEARCH(Search!$K$5,'Valid Values - Search'!R2733)),MAX($Q$3:Q2732)+1,0)</f>
        <v>2730</v>
      </c>
      <c r="R2733" s="64" t="s">
        <v>6397</v>
      </c>
      <c r="S2733" s="70" t="s">
        <v>102</v>
      </c>
      <c r="T2733" s="70" t="s">
        <v>102</v>
      </c>
      <c r="U2733" s="93" t="s">
        <v>10560</v>
      </c>
      <c r="V2733" s="94">
        <v>17088</v>
      </c>
      <c r="W2733" s="97" t="s">
        <v>6397</v>
      </c>
      <c r="X2733" s="38" t="str">
        <f>IFERROR(VLOOKUP(ROWS($X$4:X2733),$Q$4:$R$5094,2,FALSE),"")</f>
        <v>Imazalil</v>
      </c>
      <c r="Y2733" s="38" t="str">
        <f>IFERROR(VLOOKUP(ROWS($Y$4:Y2733),$P$4:$U$5094,6,FALSE),"")</f>
        <v>35554-44-0</v>
      </c>
      <c r="Z2733" s="38">
        <f>IF(ISNUMBER(SEARCH(Search!$K$21,'Valid Values - Search'!AA2733)),MAX($Z$3:Z2732)+1,0)</f>
        <v>2730</v>
      </c>
      <c r="AA2733" s="64" t="s">
        <v>14282</v>
      </c>
      <c r="AB2733" s="70" t="s">
        <v>3655</v>
      </c>
      <c r="AC2733" s="71" t="s">
        <v>1102</v>
      </c>
      <c r="AD2733" s="38" t="str">
        <f>IFERROR(VLOOKUP(ROWS($AD$4:AD2733),$Z$4:$AC$3778,2,FALSE),"")</f>
        <v>Purgeable Organics in Sediment (SFSAS_7 USEPA)</v>
      </c>
      <c r="AF2733" s="37"/>
    </row>
    <row r="2734" spans="16:32" ht="15" customHeight="1">
      <c r="P2734" s="38">
        <f>IF(ISNUMBER(SEARCH(Search!$K$13,'Valid Values - Search'!U2734)),MAX($P$3:P2733)+1,0)</f>
        <v>2731</v>
      </c>
      <c r="Q2734" s="38">
        <f>IF(ISNUMBER(SEARCH(Search!$K$5,'Valid Values - Search'!R2734)),MAX($Q$3:Q2733)+1,0)</f>
        <v>2731</v>
      </c>
      <c r="R2734" s="64" t="s">
        <v>6398</v>
      </c>
      <c r="S2734" s="70" t="s">
        <v>102</v>
      </c>
      <c r="T2734" s="70" t="s">
        <v>102</v>
      </c>
      <c r="U2734" s="93" t="s">
        <v>10561</v>
      </c>
      <c r="V2734" s="94">
        <v>1002605</v>
      </c>
      <c r="W2734" s="97" t="s">
        <v>6398</v>
      </c>
      <c r="X2734" s="38" t="str">
        <f>IFERROR(VLOOKUP(ROWS($X$4:X2734),$Q$4:$R$5094,2,FALSE),"")</f>
        <v>Imazamethabenz acid</v>
      </c>
      <c r="Y2734" s="38" t="str">
        <f>IFERROR(VLOOKUP(ROWS($Y$4:Y2734),$P$4:$U$5094,6,FALSE),"")</f>
        <v>100728-84-5</v>
      </c>
      <c r="Z2734" s="38">
        <f>IF(ISNUMBER(SEARCH(Search!$K$21,'Valid Values - Search'!AA2734)),MAX($Z$3:Z2733)+1,0)</f>
        <v>2731</v>
      </c>
      <c r="AA2734" s="64" t="s">
        <v>14283</v>
      </c>
      <c r="AB2734" s="70">
        <v>624</v>
      </c>
      <c r="AC2734" s="71" t="s">
        <v>1102</v>
      </c>
      <c r="AD2734" s="38" t="str">
        <f>IFERROR(VLOOKUP(ROWS($AD$4:AD2734),$Z$4:$AC$3778,2,FALSE),"")</f>
        <v>Purgeable Organics in Wastewater (624 USEPA)</v>
      </c>
      <c r="AF2734" s="37"/>
    </row>
    <row r="2735" spans="16:32" ht="15" customHeight="1">
      <c r="P2735" s="38">
        <f>IF(ISNUMBER(SEARCH(Search!$K$13,'Valid Values - Search'!U2735)),MAX($P$3:P2734)+1,0)</f>
        <v>2732</v>
      </c>
      <c r="Q2735" s="38">
        <f>IF(ISNUMBER(SEARCH(Search!$K$5,'Valid Values - Search'!R2735)),MAX($Q$3:Q2734)+1,0)</f>
        <v>2732</v>
      </c>
      <c r="R2735" s="64" t="s">
        <v>6399</v>
      </c>
      <c r="S2735" s="70" t="s">
        <v>102</v>
      </c>
      <c r="T2735" s="70" t="s">
        <v>102</v>
      </c>
      <c r="U2735" s="93" t="s">
        <v>10562</v>
      </c>
      <c r="V2735" s="94">
        <v>1002603</v>
      </c>
      <c r="W2735" s="97" t="s">
        <v>6399</v>
      </c>
      <c r="X2735" s="38" t="str">
        <f>IFERROR(VLOOKUP(ROWS($X$4:X2735),$Q$4:$R$5094,2,FALSE),"")</f>
        <v>Imazamethabenz-methyl</v>
      </c>
      <c r="Y2735" s="38" t="str">
        <f>IFERROR(VLOOKUP(ROWS($Y$4:Y2735),$P$4:$U$5094,6,FALSE),"")</f>
        <v>81405-85-8</v>
      </c>
      <c r="Z2735" s="38">
        <f>IF(ISNUMBER(SEARCH(Search!$K$21,'Valid Values - Search'!AA2735)),MAX($Z$3:Z2734)+1,0)</f>
        <v>2732</v>
      </c>
      <c r="AA2735" s="64" t="s">
        <v>14284</v>
      </c>
      <c r="AB2735" s="70" t="s">
        <v>2324</v>
      </c>
      <c r="AC2735" s="71" t="s">
        <v>1184</v>
      </c>
      <c r="AD2735" s="38" t="str">
        <f>IFERROR(VLOOKUP(ROWS($AD$4:AD2735),$Z$4:$AC$3778,2,FALSE),"")</f>
        <v>Purgeable Organics in Water (D3871 ASTM)</v>
      </c>
      <c r="AF2735" s="37"/>
    </row>
    <row r="2736" spans="16:32" ht="15" customHeight="1">
      <c r="P2736" s="38">
        <f>IF(ISNUMBER(SEARCH(Search!$K$13,'Valid Values - Search'!U2736)),MAX($P$3:P2735)+1,0)</f>
        <v>2733</v>
      </c>
      <c r="Q2736" s="38">
        <f>IF(ISNUMBER(SEARCH(Search!$K$5,'Valid Values - Search'!R2736)),MAX($Q$3:Q2735)+1,0)</f>
        <v>2733</v>
      </c>
      <c r="R2736" s="64" t="s">
        <v>6400</v>
      </c>
      <c r="S2736" s="70" t="s">
        <v>102</v>
      </c>
      <c r="T2736" s="70" t="s">
        <v>102</v>
      </c>
      <c r="U2736" s="93" t="s">
        <v>10563</v>
      </c>
      <c r="V2736" s="94">
        <v>389234</v>
      </c>
      <c r="W2736" s="97" t="s">
        <v>6400</v>
      </c>
      <c r="X2736" s="38" t="str">
        <f>IFERROR(VLOOKUP(ROWS($X$4:X2736),$Q$4:$R$5094,2,FALSE),"")</f>
        <v>Imazamox</v>
      </c>
      <c r="Y2736" s="38" t="str">
        <f>IFERROR(VLOOKUP(ROWS($Y$4:Y2736),$P$4:$U$5094,6,FALSE),"")</f>
        <v>114311-32-9</v>
      </c>
      <c r="Z2736" s="38">
        <f>IF(ISNUMBER(SEARCH(Search!$K$21,'Valid Values - Search'!AA2736)),MAX($Z$3:Z2735)+1,0)</f>
        <v>2733</v>
      </c>
      <c r="AA2736" s="64" t="s">
        <v>14285</v>
      </c>
      <c r="AB2736" s="70">
        <v>524.20000000000005</v>
      </c>
      <c r="AC2736" s="71" t="s">
        <v>1102</v>
      </c>
      <c r="AD2736" s="38" t="str">
        <f>IFERROR(VLOOKUP(ROWS($AD$4:AD2736),$Z$4:$AC$3778,2,FALSE),"")</f>
        <v>Purgeable Organics in Water by CGC/MS (524.2 USEPA)</v>
      </c>
      <c r="AF2736" s="37"/>
    </row>
    <row r="2737" spans="16:32" ht="15" customHeight="1">
      <c r="P2737" s="38">
        <f>IF(ISNUMBER(SEARCH(Search!$K$13,'Valid Values - Search'!U2737)),MAX($P$3:P2736)+1,0)</f>
        <v>2734</v>
      </c>
      <c r="Q2737" s="38">
        <f>IF(ISNUMBER(SEARCH(Search!$K$5,'Valid Values - Search'!R2737)),MAX($Q$3:Q2736)+1,0)</f>
        <v>2734</v>
      </c>
      <c r="R2737" s="64" t="s">
        <v>6401</v>
      </c>
      <c r="S2737" s="70" t="s">
        <v>102</v>
      </c>
      <c r="T2737" s="70" t="s">
        <v>102</v>
      </c>
      <c r="U2737" s="93" t="s">
        <v>10564</v>
      </c>
      <c r="V2737" s="94">
        <v>389233</v>
      </c>
      <c r="W2737" s="97" t="s">
        <v>6401</v>
      </c>
      <c r="X2737" s="38" t="str">
        <f>IFERROR(VLOOKUP(ROWS($X$4:X2737),$Q$4:$R$5094,2,FALSE),"")</f>
        <v>Imazapic</v>
      </c>
      <c r="Y2737" s="38" t="str">
        <f>IFERROR(VLOOKUP(ROWS($Y$4:Y2737),$P$4:$U$5094,6,FALSE),"")</f>
        <v>104098-48-8</v>
      </c>
      <c r="Z2737" s="38">
        <f>IF(ISNUMBER(SEARCH(Search!$K$21,'Valid Values - Search'!AA2737)),MAX($Z$3:Z2736)+1,0)</f>
        <v>2734</v>
      </c>
      <c r="AA2737" s="64" t="s">
        <v>14286</v>
      </c>
      <c r="AB2737" s="70">
        <v>524.1</v>
      </c>
      <c r="AC2737" s="71" t="s">
        <v>1102</v>
      </c>
      <c r="AD2737" s="38" t="str">
        <f>IFERROR(VLOOKUP(ROWS($AD$4:AD2737),$Z$4:$AC$3778,2,FALSE),"")</f>
        <v>Purgeable Organics in Water by GC/MS (524.1 USEPA)</v>
      </c>
      <c r="AF2737" s="37"/>
    </row>
    <row r="2738" spans="16:32" ht="15" customHeight="1">
      <c r="P2738" s="38">
        <f>IF(ISNUMBER(SEARCH(Search!$K$13,'Valid Values - Search'!U2738)),MAX($P$3:P2737)+1,0)</f>
        <v>2735</v>
      </c>
      <c r="Q2738" s="38">
        <f>IF(ISNUMBER(SEARCH(Search!$K$5,'Valid Values - Search'!R2738)),MAX($Q$3:Q2737)+1,0)</f>
        <v>2735</v>
      </c>
      <c r="R2738" s="64" t="s">
        <v>6402</v>
      </c>
      <c r="S2738" s="70" t="s">
        <v>101</v>
      </c>
      <c r="T2738" s="70" t="s">
        <v>102</v>
      </c>
      <c r="U2738" s="93" t="s">
        <v>8832</v>
      </c>
      <c r="V2738" s="94">
        <v>389235</v>
      </c>
      <c r="W2738" s="97" t="s">
        <v>6402</v>
      </c>
      <c r="X2738" s="38" t="str">
        <f>IFERROR(VLOOKUP(ROWS($X$4:X2738),$Q$4:$R$5094,2,FALSE),"")</f>
        <v>Imazapyr</v>
      </c>
      <c r="Y2738" s="38" t="str">
        <f>IFERROR(VLOOKUP(ROWS($Y$4:Y2738),$P$4:$U$5094,6,FALSE),"")</f>
        <v>81334-34-1</v>
      </c>
      <c r="Z2738" s="38">
        <f>IF(ISNUMBER(SEARCH(Search!$K$21,'Valid Values - Search'!AA2738)),MAX($Z$3:Z2737)+1,0)</f>
        <v>2735</v>
      </c>
      <c r="AA2738" s="64" t="s">
        <v>14287</v>
      </c>
      <c r="AB2738" s="70" t="s">
        <v>1649</v>
      </c>
      <c r="AC2738" s="71" t="s">
        <v>1102</v>
      </c>
      <c r="AD2738" s="38" t="str">
        <f>IFERROR(VLOOKUP(ROWS($AD$4:AD2738),$Z$4:$AC$3778,2,FALSE),"")</f>
        <v>Purge-and-Trap for Aqueous Samples (5030C USEPA)</v>
      </c>
      <c r="AF2738" s="37"/>
    </row>
    <row r="2739" spans="16:32" ht="15" customHeight="1">
      <c r="P2739" s="38">
        <f>IF(ISNUMBER(SEARCH(Search!$K$13,'Valid Values - Search'!U2739)),MAX($P$3:P2738)+1,0)</f>
        <v>2736</v>
      </c>
      <c r="Q2739" s="38">
        <f>IF(ISNUMBER(SEARCH(Search!$K$5,'Valid Values - Search'!R2739)),MAX($Q$3:Q2738)+1,0)</f>
        <v>2736</v>
      </c>
      <c r="R2739" s="64" t="s">
        <v>6403</v>
      </c>
      <c r="S2739" s="70" t="s">
        <v>102</v>
      </c>
      <c r="T2739" s="70" t="s">
        <v>102</v>
      </c>
      <c r="U2739" s="93" t="s">
        <v>10565</v>
      </c>
      <c r="V2739" s="94">
        <v>389236</v>
      </c>
      <c r="W2739" s="97" t="s">
        <v>6403</v>
      </c>
      <c r="X2739" s="38" t="str">
        <f>IFERROR(VLOOKUP(ROWS($X$4:X2739),$Q$4:$R$5094,2,FALSE),"")</f>
        <v>Imazaquin</v>
      </c>
      <c r="Y2739" s="38" t="str">
        <f>IFERROR(VLOOKUP(ROWS($Y$4:Y2739),$P$4:$U$5094,6,FALSE),"")</f>
        <v>81335-37-7</v>
      </c>
      <c r="Z2739" s="38">
        <f>IF(ISNUMBER(SEARCH(Search!$K$21,'Valid Values - Search'!AA2739)),MAX($Z$3:Z2738)+1,0)</f>
        <v>2736</v>
      </c>
      <c r="AA2739" s="64" t="s">
        <v>14288</v>
      </c>
      <c r="AB2739" s="70" t="s">
        <v>3467</v>
      </c>
      <c r="AC2739" s="71" t="s">
        <v>1102</v>
      </c>
      <c r="AD2739" s="38" t="str">
        <f>IFERROR(VLOOKUP(ROWS($AD$4:AD2739),$Z$4:$AC$3778,2,FALSE),"")</f>
        <v>Pyrazon by IR Spectroscopy (PMD-PYA(IR) USEPA)</v>
      </c>
      <c r="AF2739" s="37"/>
    </row>
    <row r="2740" spans="16:32" ht="15" customHeight="1">
      <c r="P2740" s="38">
        <f>IF(ISNUMBER(SEARCH(Search!$K$13,'Valid Values - Search'!U2740)),MAX($P$3:P2739)+1,0)</f>
        <v>2737</v>
      </c>
      <c r="Q2740" s="38">
        <f>IF(ISNUMBER(SEARCH(Search!$K$5,'Valid Values - Search'!R2740)),MAX($Q$3:Q2739)+1,0)</f>
        <v>2737</v>
      </c>
      <c r="R2740" s="64" t="s">
        <v>6404</v>
      </c>
      <c r="S2740" s="70" t="s">
        <v>102</v>
      </c>
      <c r="T2740" s="70" t="s">
        <v>102</v>
      </c>
      <c r="U2740" s="93" t="s">
        <v>10566</v>
      </c>
      <c r="V2740" s="94">
        <v>389237</v>
      </c>
      <c r="W2740" s="97" t="s">
        <v>6404</v>
      </c>
      <c r="X2740" s="38" t="str">
        <f>IFERROR(VLOOKUP(ROWS($X$4:X2740),$Q$4:$R$5094,2,FALSE),"")</f>
        <v>Imazethapyr</v>
      </c>
      <c r="Y2740" s="38" t="str">
        <f>IFERROR(VLOOKUP(ROWS($Y$4:Y2740),$P$4:$U$5094,6,FALSE),"")</f>
        <v>81335-77-5</v>
      </c>
      <c r="Z2740" s="38">
        <f>IF(ISNUMBER(SEARCH(Search!$K$21,'Valid Values - Search'!AA2740)),MAX($Z$3:Z2739)+1,0)</f>
        <v>2737</v>
      </c>
      <c r="AA2740" s="64" t="s">
        <v>14289</v>
      </c>
      <c r="AB2740" s="70" t="s">
        <v>3468</v>
      </c>
      <c r="AC2740" s="71" t="s">
        <v>1102</v>
      </c>
      <c r="AD2740" s="38" t="str">
        <f>IFERROR(VLOOKUP(ROWS($AD$4:AD2740),$Z$4:$AC$3778,2,FALSE),"")</f>
        <v>Pyrazon by UV Spectroscopy (PMD-PYA(UV) USEPA)</v>
      </c>
      <c r="AF2740" s="37"/>
    </row>
    <row r="2741" spans="16:32" ht="15" customHeight="1">
      <c r="P2741" s="38">
        <f>IF(ISNUMBER(SEARCH(Search!$K$13,'Valid Values - Search'!U2741)),MAX($P$3:P2740)+1,0)</f>
        <v>2738</v>
      </c>
      <c r="Q2741" s="38">
        <f>IF(ISNUMBER(SEARCH(Search!$K$5,'Valid Values - Search'!R2741)),MAX($Q$3:Q2740)+1,0)</f>
        <v>2738</v>
      </c>
      <c r="R2741" s="64" t="s">
        <v>6405</v>
      </c>
      <c r="S2741" s="70" t="s">
        <v>101</v>
      </c>
      <c r="T2741" s="70" t="s">
        <v>102</v>
      </c>
      <c r="U2741" s="93" t="s">
        <v>8833</v>
      </c>
      <c r="V2741" s="94">
        <v>389330</v>
      </c>
      <c r="W2741" s="97" t="s">
        <v>6405</v>
      </c>
      <c r="X2741" s="38" t="str">
        <f>IFERROR(VLOOKUP(ROWS($X$4:X2741),$Q$4:$R$5094,2,FALSE),"")</f>
        <v>Imidacloprid</v>
      </c>
      <c r="Y2741" s="38" t="str">
        <f>IFERROR(VLOOKUP(ROWS($Y$4:Y2741),$P$4:$U$5094,6,FALSE),"")</f>
        <v>138261-41-3</v>
      </c>
      <c r="Z2741" s="38">
        <f>IF(ISNUMBER(SEARCH(Search!$K$21,'Valid Values - Search'!AA2741)),MAX($Z$3:Z2740)+1,0)</f>
        <v>2738</v>
      </c>
      <c r="AA2741" s="64" t="s">
        <v>14290</v>
      </c>
      <c r="AB2741" s="70">
        <v>1660</v>
      </c>
      <c r="AC2741" s="71" t="s">
        <v>1102</v>
      </c>
      <c r="AD2741" s="38" t="str">
        <f>IFERROR(VLOOKUP(ROWS($AD$4:AD2741),$Z$4:$AC$3778,2,FALSE),"")</f>
        <v>Pyrethrins and Pyrethroids in Water (1660 USEPA)</v>
      </c>
      <c r="AF2741" s="37"/>
    </row>
    <row r="2742" spans="16:32" ht="15" customHeight="1">
      <c r="P2742" s="38">
        <f>IF(ISNUMBER(SEARCH(Search!$K$13,'Valid Values - Search'!U2742)),MAX($P$3:P2741)+1,0)</f>
        <v>2739</v>
      </c>
      <c r="Q2742" s="38">
        <f>IF(ISNUMBER(SEARCH(Search!$K$5,'Valid Values - Search'!R2742)),MAX($Q$3:Q2741)+1,0)</f>
        <v>2739</v>
      </c>
      <c r="R2742" s="64" t="s">
        <v>6406</v>
      </c>
      <c r="S2742" s="70" t="s">
        <v>102</v>
      </c>
      <c r="T2742" s="70" t="s">
        <v>102</v>
      </c>
      <c r="U2742" s="93" t="s">
        <v>10567</v>
      </c>
      <c r="V2742" s="94">
        <v>323330</v>
      </c>
      <c r="W2742" s="97" t="s">
        <v>6406</v>
      </c>
      <c r="X2742" s="38" t="str">
        <f>IFERROR(VLOOKUP(ROWS($X$4:X2742),$Q$4:$R$5094,2,FALSE),"")</f>
        <v>Imipenem</v>
      </c>
      <c r="Y2742" s="38" t="str">
        <f>IFERROR(VLOOKUP(ROWS($Y$4:Y2742),$P$4:$U$5094,6,FALSE),"")</f>
        <v>64221-86-9</v>
      </c>
      <c r="Z2742" s="38">
        <f>IF(ISNUMBER(SEARCH(Search!$K$21,'Valid Values - Search'!AA2742)),MAX($Z$3:Z2741)+1,0)</f>
        <v>2739</v>
      </c>
      <c r="AA2742" s="64" t="s">
        <v>14291</v>
      </c>
      <c r="AB2742" s="70" t="s">
        <v>3469</v>
      </c>
      <c r="AC2742" s="71" t="s">
        <v>1102</v>
      </c>
      <c r="AD2742" s="38" t="str">
        <f>IFERROR(VLOOKUP(ROWS($AD$4:AD2742),$Z$4:$AC$3778,2,FALSE),"")</f>
        <v>Pyrethrins by GC/FID (PMD-PYR(GC1) USEPA)</v>
      </c>
      <c r="AF2742" s="37"/>
    </row>
    <row r="2743" spans="16:32" ht="15" customHeight="1">
      <c r="P2743" s="38">
        <f>IF(ISNUMBER(SEARCH(Search!$K$13,'Valid Values - Search'!U2743)),MAX($P$3:P2742)+1,0)</f>
        <v>2740</v>
      </c>
      <c r="Q2743" s="38">
        <f>IF(ISNUMBER(SEARCH(Search!$K$5,'Valid Values - Search'!R2743)),MAX($Q$3:Q2742)+1,0)</f>
        <v>2740</v>
      </c>
      <c r="R2743" s="64" t="s">
        <v>6407</v>
      </c>
      <c r="S2743" s="70" t="s">
        <v>102</v>
      </c>
      <c r="T2743" s="70" t="s">
        <v>102</v>
      </c>
      <c r="U2743" s="93" t="s">
        <v>10568</v>
      </c>
      <c r="V2743" s="94">
        <v>323228</v>
      </c>
      <c r="W2743" s="97" t="s">
        <v>6407</v>
      </c>
      <c r="X2743" s="38" t="str">
        <f>IFERROR(VLOOKUP(ROWS($X$4:X2743),$Q$4:$R$5094,2,FALSE),"")</f>
        <v>Imipramine</v>
      </c>
      <c r="Y2743" s="38" t="str">
        <f>IFERROR(VLOOKUP(ROWS($Y$4:Y2743),$P$4:$U$5094,6,FALSE),"")</f>
        <v>50-49-7</v>
      </c>
      <c r="Z2743" s="38">
        <f>IF(ISNUMBER(SEARCH(Search!$K$21,'Valid Values - Search'!AA2743)),MAX($Z$3:Z2742)+1,0)</f>
        <v>2740</v>
      </c>
      <c r="AA2743" s="64" t="s">
        <v>14292</v>
      </c>
      <c r="AB2743" s="70" t="s">
        <v>3471</v>
      </c>
      <c r="AC2743" s="71" t="s">
        <v>1102</v>
      </c>
      <c r="AD2743" s="38" t="str">
        <f>IFERROR(VLOOKUP(ROWS($AD$4:AD2743),$Z$4:$AC$3778,2,FALSE),"")</f>
        <v>Pyrethrins by HPLC (PMD-PYR(LC1) USEPA)</v>
      </c>
      <c r="AF2743" s="37"/>
    </row>
    <row r="2744" spans="16:32" ht="15" customHeight="1">
      <c r="P2744" s="38">
        <f>IF(ISNUMBER(SEARCH(Search!$K$13,'Valid Values - Search'!U2744)),MAX($P$3:P2743)+1,0)</f>
        <v>2741</v>
      </c>
      <c r="Q2744" s="38">
        <f>IF(ISNUMBER(SEARCH(Search!$K$5,'Valid Values - Search'!R2744)),MAX($Q$3:Q2743)+1,0)</f>
        <v>2741</v>
      </c>
      <c r="R2744" s="64" t="s">
        <v>6408</v>
      </c>
      <c r="S2744" s="70" t="s">
        <v>102</v>
      </c>
      <c r="T2744" s="70" t="s">
        <v>102</v>
      </c>
      <c r="U2744" s="93" t="s">
        <v>8459</v>
      </c>
      <c r="V2744" s="94" t="s">
        <v>8459</v>
      </c>
      <c r="W2744" s="97" t="s">
        <v>6408</v>
      </c>
      <c r="X2744" s="38" t="str">
        <f>IFERROR(VLOOKUP(ROWS($X$4:X2744),$Q$4:$R$5094,2,FALSE),"")</f>
        <v>Immediate oxygen demand</v>
      </c>
      <c r="Y2744" s="38" t="str">
        <f>IFERROR(VLOOKUP(ROWS($Y$4:Y2744),$P$4:$U$5094,6,FALSE),"")</f>
        <v>N/A</v>
      </c>
      <c r="Z2744" s="38">
        <f>IF(ISNUMBER(SEARCH(Search!$K$21,'Valid Values - Search'!AA2744)),MAX($Z$3:Z2743)+1,0)</f>
        <v>2741</v>
      </c>
      <c r="AA2744" s="64" t="s">
        <v>14293</v>
      </c>
      <c r="AB2744" s="70" t="s">
        <v>3474</v>
      </c>
      <c r="AC2744" s="71" t="s">
        <v>1102</v>
      </c>
      <c r="AD2744" s="38" t="str">
        <f>IFERROR(VLOOKUP(ROWS($AD$4:AD2744),$Z$4:$AC$3778,2,FALSE),"")</f>
        <v>Pyrethrins I and II by Titration (PMD-PYR(TITR) USEPA)</v>
      </c>
      <c r="AF2744" s="37"/>
    </row>
    <row r="2745" spans="16:32" ht="15" customHeight="1">
      <c r="P2745" s="38">
        <f>IF(ISNUMBER(SEARCH(Search!$K$13,'Valid Values - Search'!U2745)),MAX($P$3:P2744)+1,0)</f>
        <v>2742</v>
      </c>
      <c r="Q2745" s="38">
        <f>IF(ISNUMBER(SEARCH(Search!$K$5,'Valid Values - Search'!R2745)),MAX($Q$3:Q2744)+1,0)</f>
        <v>2742</v>
      </c>
      <c r="R2745" s="64" t="s">
        <v>6409</v>
      </c>
      <c r="S2745" s="70" t="s">
        <v>102</v>
      </c>
      <c r="T2745" s="70" t="s">
        <v>102</v>
      </c>
      <c r="U2745" s="93" t="s">
        <v>10569</v>
      </c>
      <c r="V2745" s="94">
        <v>15857</v>
      </c>
      <c r="W2745" s="97" t="s">
        <v>6409</v>
      </c>
      <c r="X2745" s="38" t="str">
        <f>IFERROR(VLOOKUP(ROWS($X$4:X2745),$Q$4:$R$5094,2,FALSE),"")</f>
        <v>Indan</v>
      </c>
      <c r="Y2745" s="38" t="str">
        <f>IFERROR(VLOOKUP(ROWS($Y$4:Y2745),$P$4:$U$5094,6,FALSE),"")</f>
        <v>496-11-7</v>
      </c>
      <c r="Z2745" s="38">
        <f>IF(ISNUMBER(SEARCH(Search!$K$21,'Valid Values - Search'!AA2745)),MAX($Z$3:Z2744)+1,0)</f>
        <v>2742</v>
      </c>
      <c r="AA2745" s="64" t="s">
        <v>14294</v>
      </c>
      <c r="AB2745" s="70" t="s">
        <v>3470</v>
      </c>
      <c r="AC2745" s="71" t="s">
        <v>1102</v>
      </c>
      <c r="AD2745" s="38" t="str">
        <f>IFERROR(VLOOKUP(ROWS($AD$4:AD2745),$Z$4:$AC$3778,2,FALSE),"")</f>
        <v>Pyrethrins, MGK-264 and PBTO by HPLC (PMD-PYR(GC2) USEPA)</v>
      </c>
      <c r="AF2745" s="37"/>
    </row>
    <row r="2746" spans="16:32" ht="15" customHeight="1">
      <c r="P2746" s="38">
        <f>IF(ISNUMBER(SEARCH(Search!$K$13,'Valid Values - Search'!U2746)),MAX($P$3:P2745)+1,0)</f>
        <v>2743</v>
      </c>
      <c r="Q2746" s="38">
        <f>IF(ISNUMBER(SEARCH(Search!$K$5,'Valid Values - Search'!R2746)),MAX($Q$3:Q2745)+1,0)</f>
        <v>2743</v>
      </c>
      <c r="R2746" s="64" t="s">
        <v>6410</v>
      </c>
      <c r="S2746" s="70" t="s">
        <v>102</v>
      </c>
      <c r="T2746" s="70" t="s">
        <v>102</v>
      </c>
      <c r="U2746" s="93" t="s">
        <v>10570</v>
      </c>
      <c r="V2746" s="94">
        <v>1113</v>
      </c>
      <c r="W2746" s="97" t="s">
        <v>6410</v>
      </c>
      <c r="X2746" s="38" t="str">
        <f>IFERROR(VLOOKUP(ROWS($X$4:X2746),$Q$4:$R$5094,2,FALSE),"")</f>
        <v>Indene</v>
      </c>
      <c r="Y2746" s="38" t="str">
        <f>IFERROR(VLOOKUP(ROWS($Y$4:Y2746),$P$4:$U$5094,6,FALSE),"")</f>
        <v>95-13-6</v>
      </c>
      <c r="Z2746" s="38">
        <f>IF(ISNUMBER(SEARCH(Search!$K$21,'Valid Values - Search'!AA2746)),MAX($Z$3:Z2745)+1,0)</f>
        <v>2743</v>
      </c>
      <c r="AA2746" s="64" t="s">
        <v>14295</v>
      </c>
      <c r="AB2746" s="70" t="s">
        <v>3472</v>
      </c>
      <c r="AC2746" s="71" t="s">
        <v>1102</v>
      </c>
      <c r="AD2746" s="38" t="str">
        <f>IFERROR(VLOOKUP(ROWS($AD$4:AD2746),$Z$4:$AC$3778,2,FALSE),"")</f>
        <v>Pyrethrins, MGK-264 and PBTO by HPLC (PMD-PYR(LC2) USEPA)</v>
      </c>
      <c r="AF2746" s="37"/>
    </row>
    <row r="2747" spans="16:32" ht="15" customHeight="1">
      <c r="P2747" s="38">
        <f>IF(ISNUMBER(SEARCH(Search!$K$13,'Valid Values - Search'!U2747)),MAX($P$3:P2746)+1,0)</f>
        <v>2744</v>
      </c>
      <c r="Q2747" s="38">
        <f>IF(ISNUMBER(SEARCH(Search!$K$5,'Valid Values - Search'!R2747)),MAX($Q$3:Q2746)+1,0)</f>
        <v>2744</v>
      </c>
      <c r="R2747" s="64" t="s">
        <v>11539</v>
      </c>
      <c r="S2747" s="70" t="s">
        <v>101</v>
      </c>
      <c r="T2747" s="70" t="s">
        <v>102</v>
      </c>
      <c r="U2747" s="93" t="s">
        <v>8834</v>
      </c>
      <c r="V2747" s="94">
        <v>412</v>
      </c>
      <c r="W2747" s="97" t="s">
        <v>11539</v>
      </c>
      <c r="X2747" s="38" t="str">
        <f>IFERROR(VLOOKUP(ROWS($X$4:X2747),$Q$4:$R$5094,2,FALSE),"")</f>
        <v>Indeno (1,2,3-cd) pyrene</v>
      </c>
      <c r="Y2747" s="38" t="str">
        <f>IFERROR(VLOOKUP(ROWS($Y$4:Y2747),$P$4:$U$5094,6,FALSE),"")</f>
        <v>193-39-5</v>
      </c>
      <c r="Z2747" s="38">
        <f>IF(ISNUMBER(SEARCH(Search!$K$21,'Valid Values - Search'!AA2747)),MAX($Z$3:Z2746)+1,0)</f>
        <v>2744</v>
      </c>
      <c r="AA2747" s="64" t="s">
        <v>14296</v>
      </c>
      <c r="AB2747" s="70" t="s">
        <v>3473</v>
      </c>
      <c r="AC2747" s="71" t="s">
        <v>1102</v>
      </c>
      <c r="AD2747" s="38" t="str">
        <f>IFERROR(VLOOKUP(ROWS($AD$4:AD2747),$Z$4:$AC$3778,2,FALSE),"")</f>
        <v>Pyrethrins, Technical Data (PMD-PYR(TD) USEPA)</v>
      </c>
      <c r="AF2747" s="37"/>
    </row>
    <row r="2748" spans="16:32" ht="15" customHeight="1">
      <c r="P2748" s="38">
        <f>IF(ISNUMBER(SEARCH(Search!$K$13,'Valid Values - Search'!U2748)),MAX($P$3:P2747)+1,0)</f>
        <v>2745</v>
      </c>
      <c r="Q2748" s="38">
        <f>IF(ISNUMBER(SEARCH(Search!$K$5,'Valid Values - Search'!R2748)),MAX($Q$3:Q2747)+1,0)</f>
        <v>2745</v>
      </c>
      <c r="R2748" s="64" t="s">
        <v>15447</v>
      </c>
      <c r="S2748" s="99" t="s">
        <v>101</v>
      </c>
      <c r="T2748" s="99" t="s">
        <v>102</v>
      </c>
      <c r="U2748" s="100" t="s">
        <v>8834</v>
      </c>
      <c r="V2748" s="101">
        <v>412</v>
      </c>
      <c r="W2748" s="97" t="s">
        <v>15447</v>
      </c>
      <c r="X2748" s="38" t="str">
        <f>IFERROR(VLOOKUP(ROWS($X$4:X2748),$Q$4:$R$5094,2,FALSE),"")</f>
        <v>Indeno(1,2,3-cd)pyrene</v>
      </c>
      <c r="Y2748" s="38" t="str">
        <f>IFERROR(VLOOKUP(ROWS($Y$4:Y2748),$P$4:$U$5094,6,FALSE),"")</f>
        <v>193-39-5</v>
      </c>
      <c r="Z2748" s="38">
        <f>IF(ISNUMBER(SEARCH(Search!$K$21,'Valid Values - Search'!AA2748)),MAX($Z$3:Z2747)+1,0)</f>
        <v>2745</v>
      </c>
      <c r="AA2748" s="64" t="s">
        <v>14297</v>
      </c>
      <c r="AB2748" s="70">
        <v>500201</v>
      </c>
      <c r="AC2748" s="71" t="s">
        <v>1642</v>
      </c>
      <c r="AD2748" s="38" t="str">
        <f>IFERROR(VLOOKUP(ROWS($AD$4:AD2748),$Z$4:$AC$3778,2,FALSE),"")</f>
        <v>Pyrethroid by Immunoassay, Magnetic Particle (500201 ABRAXIS LLC)</v>
      </c>
      <c r="AF2748" s="37"/>
    </row>
    <row r="2749" spans="16:32" ht="15" customHeight="1">
      <c r="P2749" s="38">
        <f>IF(ISNUMBER(SEARCH(Search!$K$13,'Valid Values - Search'!U2749)),MAX($P$3:P2748)+1,0)</f>
        <v>2746</v>
      </c>
      <c r="Q2749" s="38">
        <f>IF(ISNUMBER(SEARCH(Search!$K$5,'Valid Values - Search'!R2749)),MAX($Q$3:Q2748)+1,0)</f>
        <v>2746</v>
      </c>
      <c r="R2749" s="64" t="s">
        <v>6411</v>
      </c>
      <c r="S2749" s="70" t="s">
        <v>102</v>
      </c>
      <c r="T2749" s="70" t="s">
        <v>102</v>
      </c>
      <c r="U2749" s="93" t="s">
        <v>10571</v>
      </c>
      <c r="V2749" s="94">
        <v>16006</v>
      </c>
      <c r="W2749" s="97" t="s">
        <v>6411</v>
      </c>
      <c r="X2749" s="38" t="str">
        <f>IFERROR(VLOOKUP(ROWS($X$4:X2749),$Q$4:$R$5094,2,FALSE),"")</f>
        <v>Indium</v>
      </c>
      <c r="Y2749" s="38" t="str">
        <f>IFERROR(VLOOKUP(ROWS($Y$4:Y2749),$P$4:$U$5094,6,FALSE),"")</f>
        <v>7440-74-6</v>
      </c>
      <c r="Z2749" s="38">
        <f>IF(ISNUMBER(SEARCH(Search!$K$21,'Valid Values - Search'!AA2749)),MAX($Z$3:Z2748)+1,0)</f>
        <v>2746</v>
      </c>
      <c r="AA2749" s="64" t="s">
        <v>14298</v>
      </c>
      <c r="AB2749" s="70">
        <v>5008</v>
      </c>
      <c r="AC2749" s="71" t="s">
        <v>1150</v>
      </c>
      <c r="AD2749" s="38" t="str">
        <f>IFERROR(VLOOKUP(ROWS($AD$4:AD2749),$Z$4:$AC$3778,2,FALSE),"")</f>
        <v>Pyrethrum by HPLC/UV (5008 NIOSH)</v>
      </c>
      <c r="AF2749" s="37"/>
    </row>
    <row r="2750" spans="16:32" ht="15" customHeight="1">
      <c r="P2750" s="38">
        <f>IF(ISNUMBER(SEARCH(Search!$K$13,'Valid Values - Search'!U2750)),MAX($P$3:P2749)+1,0)</f>
        <v>2747</v>
      </c>
      <c r="Q2750" s="38">
        <f>IF(ISNUMBER(SEARCH(Search!$K$5,'Valid Values - Search'!R2750)),MAX($Q$3:Q2749)+1,0)</f>
        <v>2747</v>
      </c>
      <c r="R2750" s="64" t="s">
        <v>6412</v>
      </c>
      <c r="S2750" s="70" t="s">
        <v>102</v>
      </c>
      <c r="T2750" s="70" t="s">
        <v>102</v>
      </c>
      <c r="U2750" s="93" t="s">
        <v>10572</v>
      </c>
      <c r="V2750" s="94">
        <v>1004173</v>
      </c>
      <c r="W2750" s="97" t="s">
        <v>6412</v>
      </c>
      <c r="X2750" s="38" t="str">
        <f>IFERROR(VLOOKUP(ROWS($X$4:X2750),$Q$4:$R$5094,2,FALSE),"")</f>
        <v>Indium-111</v>
      </c>
      <c r="Y2750" s="38" t="str">
        <f>IFERROR(VLOOKUP(ROWS($Y$4:Y2750),$P$4:$U$5094,6,FALSE),"")</f>
        <v>15750-15-9</v>
      </c>
      <c r="Z2750" s="38">
        <f>IF(ISNUMBER(SEARCH(Search!$K$21,'Valid Values - Search'!AA2750)),MAX($Z$3:Z2749)+1,0)</f>
        <v>2747</v>
      </c>
      <c r="AA2750" s="64" t="s">
        <v>14299</v>
      </c>
      <c r="AB2750" s="70">
        <v>1613</v>
      </c>
      <c r="AC2750" s="71" t="s">
        <v>1150</v>
      </c>
      <c r="AD2750" s="38" t="str">
        <f>IFERROR(VLOOKUP(ROWS($AD$4:AD2750),$Z$4:$AC$3778,2,FALSE),"")</f>
        <v>Pyridine by GC/FID (1613 NIOSH)</v>
      </c>
      <c r="AF2750" s="37"/>
    </row>
    <row r="2751" spans="16:32" ht="15" customHeight="1">
      <c r="P2751" s="38">
        <f>IF(ISNUMBER(SEARCH(Search!$K$13,'Valid Values - Search'!U2751)),MAX($P$3:P2750)+1,0)</f>
        <v>2748</v>
      </c>
      <c r="Q2751" s="38">
        <f>IF(ISNUMBER(SEARCH(Search!$K$5,'Valid Values - Search'!R2751)),MAX($Q$3:Q2750)+1,0)</f>
        <v>2748</v>
      </c>
      <c r="R2751" s="64" t="s">
        <v>6413</v>
      </c>
      <c r="S2751" s="70" t="s">
        <v>102</v>
      </c>
      <c r="T2751" s="70" t="s">
        <v>102</v>
      </c>
      <c r="U2751" s="93" t="s">
        <v>10573</v>
      </c>
      <c r="V2751" s="94">
        <v>1114</v>
      </c>
      <c r="W2751" s="97" t="s">
        <v>6413</v>
      </c>
      <c r="X2751" s="38" t="str">
        <f>IFERROR(VLOOKUP(ROWS($X$4:X2751),$Q$4:$R$5094,2,FALSE),"")</f>
        <v>Indole</v>
      </c>
      <c r="Y2751" s="38" t="str">
        <f>IFERROR(VLOOKUP(ROWS($Y$4:Y2751),$P$4:$U$5094,6,FALSE),"")</f>
        <v>120-72-9</v>
      </c>
      <c r="Z2751" s="38">
        <f>IF(ISNUMBER(SEARCH(Search!$K$21,'Valid Values - Search'!AA2751)),MAX($Z$3:Z2750)+1,0)</f>
        <v>2748</v>
      </c>
      <c r="AA2751" s="64" t="s">
        <v>14300</v>
      </c>
      <c r="AB2751" s="70" t="s">
        <v>3556</v>
      </c>
      <c r="AC2751" s="71" t="s">
        <v>1102</v>
      </c>
      <c r="AD2751" s="38" t="str">
        <f>IFERROR(VLOOKUP(ROWS($AD$4:AD2751),$Z$4:$AC$3778,2,FALSE),"")</f>
        <v>QC for Alpha/Beta Sample Analysis (R-001-1 USEPA)</v>
      </c>
      <c r="AF2751" s="37"/>
    </row>
    <row r="2752" spans="16:32" ht="15" customHeight="1">
      <c r="P2752" s="38">
        <f>IF(ISNUMBER(SEARCH(Search!$K$13,'Valid Values - Search'!U2752)),MAX($P$3:P2751)+1,0)</f>
        <v>2749</v>
      </c>
      <c r="Q2752" s="38">
        <f>IF(ISNUMBER(SEARCH(Search!$K$5,'Valid Values - Search'!R2752)),MAX($Q$3:Q2751)+1,0)</f>
        <v>2749</v>
      </c>
      <c r="R2752" s="64" t="s">
        <v>6414</v>
      </c>
      <c r="S2752" s="70" t="s">
        <v>102</v>
      </c>
      <c r="T2752" s="70" t="s">
        <v>102</v>
      </c>
      <c r="U2752" s="93" t="s">
        <v>8459</v>
      </c>
      <c r="V2752" s="94">
        <v>1115</v>
      </c>
      <c r="W2752" s="97" t="s">
        <v>6414</v>
      </c>
      <c r="X2752" s="38" t="str">
        <f>IFERROR(VLOOKUP(ROWS($X$4:X2752),$Q$4:$R$5094,2,FALSE),"")</f>
        <v>Inert gases</v>
      </c>
      <c r="Y2752" s="38" t="str">
        <f>IFERROR(VLOOKUP(ROWS($Y$4:Y2752),$P$4:$U$5094,6,FALSE),"")</f>
        <v>N/A</v>
      </c>
      <c r="Z2752" s="38">
        <f>IF(ISNUMBER(SEARCH(Search!$K$21,'Valid Values - Search'!AA2752)),MAX($Z$3:Z2751)+1,0)</f>
        <v>2749</v>
      </c>
      <c r="AA2752" s="64" t="s">
        <v>14301</v>
      </c>
      <c r="AB2752" s="70" t="s">
        <v>3479</v>
      </c>
      <c r="AC2752" s="71" t="s">
        <v>1102</v>
      </c>
      <c r="AD2752" s="38" t="str">
        <f>IFERROR(VLOOKUP(ROWS($AD$4:AD2752),$Z$4:$AC$3778,2,FALSE),"")</f>
        <v>Quaternary Ammonium Cl and Br by Titration (PMD-QAC(TIT3) USEPA)</v>
      </c>
      <c r="AF2752" s="37"/>
    </row>
    <row r="2753" spans="16:32" ht="15" customHeight="1">
      <c r="P2753" s="38">
        <f>IF(ISNUMBER(SEARCH(Search!$K$13,'Valid Values - Search'!U2753)),MAX($P$3:P2752)+1,0)</f>
        <v>2750</v>
      </c>
      <c r="Q2753" s="38">
        <f>IF(ISNUMBER(SEARCH(Search!$K$5,'Valid Values - Search'!R2753)),MAX($Q$3:Q2752)+1,0)</f>
        <v>2750</v>
      </c>
      <c r="R2753" s="64" t="s">
        <v>6415</v>
      </c>
      <c r="S2753" s="70" t="s">
        <v>102</v>
      </c>
      <c r="T2753" s="70" t="s">
        <v>102</v>
      </c>
      <c r="U2753" s="93" t="s">
        <v>8459</v>
      </c>
      <c r="V2753" s="94">
        <v>17100</v>
      </c>
      <c r="W2753" s="97" t="s">
        <v>6415</v>
      </c>
      <c r="X2753" s="38" t="str">
        <f>IFERROR(VLOOKUP(ROWS($X$4:X2753),$Q$4:$R$5094,2,FALSE),"")</f>
        <v>Inorganic carbon</v>
      </c>
      <c r="Y2753" s="38" t="str">
        <f>IFERROR(VLOOKUP(ROWS($Y$4:Y2753),$P$4:$U$5094,6,FALSE),"")</f>
        <v>N/A</v>
      </c>
      <c r="Z2753" s="38">
        <f>IF(ISNUMBER(SEARCH(Search!$K$21,'Valid Values - Search'!AA2753)),MAX($Z$3:Z2752)+1,0)</f>
        <v>2750</v>
      </c>
      <c r="AA2753" s="64" t="s">
        <v>14302</v>
      </c>
      <c r="AB2753" s="70" t="s">
        <v>3476</v>
      </c>
      <c r="AC2753" s="71" t="s">
        <v>1102</v>
      </c>
      <c r="AD2753" s="38" t="str">
        <f>IFERROR(VLOOKUP(ROWS($AD$4:AD2753),$Z$4:$AC$3778,2,FALSE),"")</f>
        <v>Quaternary Ammonium Compound Technical Data (PMD-QAC(TD) USEPA)</v>
      </c>
      <c r="AF2753" s="37"/>
    </row>
    <row r="2754" spans="16:32" ht="15" customHeight="1">
      <c r="P2754" s="38">
        <f>IF(ISNUMBER(SEARCH(Search!$K$13,'Valid Values - Search'!U2754)),MAX($P$3:P2753)+1,0)</f>
        <v>2751</v>
      </c>
      <c r="Q2754" s="38">
        <f>IF(ISNUMBER(SEARCH(Search!$K$5,'Valid Values - Search'!R2754)),MAX($Q$3:Q2753)+1,0)</f>
        <v>2751</v>
      </c>
      <c r="R2754" s="64" t="s">
        <v>6416</v>
      </c>
      <c r="S2754" s="70" t="s">
        <v>102</v>
      </c>
      <c r="T2754" s="70" t="s">
        <v>102</v>
      </c>
      <c r="U2754" s="93" t="s">
        <v>8459</v>
      </c>
      <c r="V2754" s="94">
        <v>9793</v>
      </c>
      <c r="W2754" s="97" t="s">
        <v>6416</v>
      </c>
      <c r="X2754" s="38" t="str">
        <f>IFERROR(VLOOKUP(ROWS($X$4:X2754),$Q$4:$R$5094,2,FALSE),"")</f>
        <v>Inorganic monomeric aluminum</v>
      </c>
      <c r="Y2754" s="38" t="str">
        <f>IFERROR(VLOOKUP(ROWS($Y$4:Y2754),$P$4:$U$5094,6,FALSE),"")</f>
        <v>N/A</v>
      </c>
      <c r="Z2754" s="38">
        <f>IF(ISNUMBER(SEARCH(Search!$K$21,'Valid Values - Search'!AA2754)),MAX($Z$3:Z2753)+1,0)</f>
        <v>2751</v>
      </c>
      <c r="AA2754" s="64" t="s">
        <v>14303</v>
      </c>
      <c r="AB2754" s="70" t="s">
        <v>1978</v>
      </c>
      <c r="AC2754" s="71" t="s">
        <v>1934</v>
      </c>
      <c r="AD2754" s="38" t="str">
        <f>IFERROR(VLOOKUP(ROWS($AD$4:AD2754),$Z$4:$AC$3778,2,FALSE),"")</f>
        <v>Quaternary Ammonium Compounds (960.14(A) AOAC)</v>
      </c>
      <c r="AF2754" s="37"/>
    </row>
    <row r="2755" spans="16:32" ht="15" customHeight="1">
      <c r="P2755" s="38">
        <f>IF(ISNUMBER(SEARCH(Search!$K$13,'Valid Values - Search'!U2755)),MAX($P$3:P2754)+1,0)</f>
        <v>2752</v>
      </c>
      <c r="Q2755" s="38">
        <f>IF(ISNUMBER(SEARCH(Search!$K$5,'Valid Values - Search'!R2755)),MAX($Q$3:Q2754)+1,0)</f>
        <v>2752</v>
      </c>
      <c r="R2755" s="64" t="s">
        <v>6417</v>
      </c>
      <c r="S2755" s="70" t="s">
        <v>102</v>
      </c>
      <c r="T2755" s="70" t="s">
        <v>102</v>
      </c>
      <c r="U2755" s="93" t="s">
        <v>8459</v>
      </c>
      <c r="V2755" s="94" t="s">
        <v>8459</v>
      </c>
      <c r="W2755" s="97" t="s">
        <v>6417</v>
      </c>
      <c r="X2755" s="38" t="str">
        <f>IFERROR(VLOOKUP(ROWS($X$4:X2755),$Q$4:$R$5094,2,FALSE),"")</f>
        <v>Inorganic nitrogen (ammonia, nitrate and nitrite)</v>
      </c>
      <c r="Y2755" s="38" t="str">
        <f>IFERROR(VLOOKUP(ROWS($Y$4:Y2755),$P$4:$U$5094,6,FALSE),"")</f>
        <v>N/A</v>
      </c>
      <c r="Z2755" s="38">
        <f>IF(ISNUMBER(SEARCH(Search!$K$21,'Valid Values - Search'!AA2755)),MAX($Z$3:Z2754)+1,0)</f>
        <v>2752</v>
      </c>
      <c r="AA2755" s="64" t="s">
        <v>14304</v>
      </c>
      <c r="AB2755" s="70" t="s">
        <v>1979</v>
      </c>
      <c r="AC2755" s="71" t="s">
        <v>1934</v>
      </c>
      <c r="AD2755" s="38" t="str">
        <f>IFERROR(VLOOKUP(ROWS($AD$4:AD2755),$Z$4:$AC$3778,2,FALSE),"")</f>
        <v>Quaternary Ammonium Compounds (960.14(B) AOAC)</v>
      </c>
      <c r="AF2755" s="37"/>
    </row>
    <row r="2756" spans="16:32" ht="15" customHeight="1">
      <c r="P2756" s="38">
        <f>IF(ISNUMBER(SEARCH(Search!$K$13,'Valid Values - Search'!U2756)),MAX($P$3:P2755)+1,0)</f>
        <v>2753</v>
      </c>
      <c r="Q2756" s="38">
        <f>IF(ISNUMBER(SEARCH(Search!$K$5,'Valid Values - Search'!R2756)),MAX($Q$3:Q2755)+1,0)</f>
        <v>2753</v>
      </c>
      <c r="R2756" s="64" t="s">
        <v>6418</v>
      </c>
      <c r="S2756" s="70" t="s">
        <v>102</v>
      </c>
      <c r="T2756" s="70" t="s">
        <v>102</v>
      </c>
      <c r="U2756" s="93" t="s">
        <v>8459</v>
      </c>
      <c r="V2756" s="94">
        <v>332</v>
      </c>
      <c r="W2756" s="97" t="s">
        <v>6418</v>
      </c>
      <c r="X2756" s="38" t="str">
        <f>IFERROR(VLOOKUP(ROWS($X$4:X2756),$Q$4:$R$5094,2,FALSE),"")</f>
        <v>Inorganic nitrogen (nitrate and nitrite)</v>
      </c>
      <c r="Y2756" s="38" t="str">
        <f>IFERROR(VLOOKUP(ROWS($Y$4:Y2756),$P$4:$U$5094,6,FALSE),"")</f>
        <v>N/A</v>
      </c>
      <c r="Z2756" s="38">
        <f>IF(ISNUMBER(SEARCH(Search!$K$21,'Valid Values - Search'!AA2756)),MAX($Z$3:Z2755)+1,0)</f>
        <v>2753</v>
      </c>
      <c r="AA2756" s="64" t="s">
        <v>14305</v>
      </c>
      <c r="AB2756" s="70" t="s">
        <v>3477</v>
      </c>
      <c r="AC2756" s="71" t="s">
        <v>1102</v>
      </c>
      <c r="AD2756" s="38" t="str">
        <f>IFERROR(VLOOKUP(ROWS($AD$4:AD2756),$Z$4:$AC$3778,2,FALSE),"")</f>
        <v>Quaternary Ammonium Compounds Ferricyanide (PMD-QAC(TIT1) USEPA)</v>
      </c>
      <c r="AF2756" s="37"/>
    </row>
    <row r="2757" spans="16:32" ht="15" customHeight="1">
      <c r="P2757" s="38">
        <f>IF(ISNUMBER(SEARCH(Search!$K$13,'Valid Values - Search'!U2757)),MAX($P$3:P2756)+1,0)</f>
        <v>2754</v>
      </c>
      <c r="Q2757" s="38">
        <f>IF(ISNUMBER(SEARCH(Search!$K$5,'Valid Values - Search'!R2757)),MAX($Q$3:Q2756)+1,0)</f>
        <v>2754</v>
      </c>
      <c r="R2757" s="64" t="s">
        <v>6419</v>
      </c>
      <c r="S2757" s="70" t="s">
        <v>102</v>
      </c>
      <c r="T2757" s="70" t="s">
        <v>102</v>
      </c>
      <c r="U2757" s="93" t="s">
        <v>8459</v>
      </c>
      <c r="V2757" s="94">
        <v>1002035</v>
      </c>
      <c r="W2757" s="97" t="s">
        <v>6419</v>
      </c>
      <c r="X2757" s="38" t="str">
        <f>IFERROR(VLOOKUP(ROWS($X$4:X2757),$Q$4:$R$5094,2,FALSE),"")</f>
        <v>Instream feature, stream substrate (choice list)</v>
      </c>
      <c r="Y2757" s="38" t="str">
        <f>IFERROR(VLOOKUP(ROWS($Y$4:Y2757),$P$4:$U$5094,6,FALSE),"")</f>
        <v>N/A</v>
      </c>
      <c r="Z2757" s="38">
        <f>IF(ISNUMBER(SEARCH(Search!$K$21,'Valid Values - Search'!AA2757)),MAX($Z$3:Z2756)+1,0)</f>
        <v>2754</v>
      </c>
      <c r="AA2757" s="64" t="s">
        <v>14306</v>
      </c>
      <c r="AB2757" s="70" t="s">
        <v>3475</v>
      </c>
      <c r="AC2757" s="71" t="s">
        <v>1102</v>
      </c>
      <c r="AD2757" s="38" t="str">
        <f>IFERROR(VLOOKUP(ROWS($AD$4:AD2757),$Z$4:$AC$3778,2,FALSE),"")</f>
        <v>Quaternary Ammonium Compounds Qualitative (PMD-QAC(COLR) USEPA)</v>
      </c>
      <c r="AF2757" s="37"/>
    </row>
    <row r="2758" spans="16:32" ht="15" customHeight="1">
      <c r="P2758" s="38">
        <f>IF(ISNUMBER(SEARCH(Search!$K$13,'Valid Values - Search'!U2758)),MAX($P$3:P2757)+1,0)</f>
        <v>2755</v>
      </c>
      <c r="Q2758" s="38">
        <f>IF(ISNUMBER(SEARCH(Search!$K$5,'Valid Values - Search'!R2758)),MAX($Q$3:Q2757)+1,0)</f>
        <v>2755</v>
      </c>
      <c r="R2758" s="64" t="s">
        <v>6420</v>
      </c>
      <c r="S2758" s="70" t="s">
        <v>102</v>
      </c>
      <c r="T2758" s="70" t="s">
        <v>102</v>
      </c>
      <c r="U2758" s="93" t="s">
        <v>8459</v>
      </c>
      <c r="V2758" s="94">
        <v>389357</v>
      </c>
      <c r="W2758" s="97" t="s">
        <v>6420</v>
      </c>
      <c r="X2758" s="38" t="str">
        <f>IFERROR(VLOOKUP(ROWS($X$4:X2758),$Q$4:$R$5094,2,FALSE),"")</f>
        <v>Instream Snags</v>
      </c>
      <c r="Y2758" s="38" t="str">
        <f>IFERROR(VLOOKUP(ROWS($Y$4:Y2758),$P$4:$U$5094,6,FALSE),"")</f>
        <v>N/A</v>
      </c>
      <c r="Z2758" s="38">
        <f>IF(ISNUMBER(SEARCH(Search!$K$21,'Valid Values - Search'!AA2758)),MAX($Z$3:Z2757)+1,0)</f>
        <v>2755</v>
      </c>
      <c r="AA2758" s="64" t="s">
        <v>14307</v>
      </c>
      <c r="AB2758" s="70" t="s">
        <v>3478</v>
      </c>
      <c r="AC2758" s="71" t="s">
        <v>1102</v>
      </c>
      <c r="AD2758" s="38" t="str">
        <f>IFERROR(VLOOKUP(ROWS($AD$4:AD2758),$Z$4:$AC$3778,2,FALSE),"")</f>
        <v>Quaternary Ammonium Compounds, Epton Titr. (PMD-QAC(TIT2) USEPA)</v>
      </c>
      <c r="AF2758" s="37"/>
    </row>
    <row r="2759" spans="16:32" ht="15" customHeight="1">
      <c r="P2759" s="38">
        <f>IF(ISNUMBER(SEARCH(Search!$K$13,'Valid Values - Search'!U2759)),MAX($P$3:P2758)+1,0)</f>
        <v>2756</v>
      </c>
      <c r="Q2759" s="38">
        <f>IF(ISNUMBER(SEARCH(Search!$K$5,'Valid Values - Search'!R2759)),MAX($Q$3:Q2758)+1,0)</f>
        <v>2756</v>
      </c>
      <c r="R2759" s="64" t="s">
        <v>6421</v>
      </c>
      <c r="S2759" s="70" t="s">
        <v>102</v>
      </c>
      <c r="T2759" s="70" t="s">
        <v>102</v>
      </c>
      <c r="U2759" s="93" t="s">
        <v>10574</v>
      </c>
      <c r="V2759" s="94">
        <v>277</v>
      </c>
      <c r="W2759" s="97" t="s">
        <v>6421</v>
      </c>
      <c r="X2759" s="38" t="str">
        <f>IFERROR(VLOOKUP(ROWS($X$4:X2759),$Q$4:$R$5094,2,FALSE),"")</f>
        <v>Iodide</v>
      </c>
      <c r="Y2759" s="38" t="str">
        <f>IFERROR(VLOOKUP(ROWS($Y$4:Y2759),$P$4:$U$5094,6,FALSE),"")</f>
        <v>20461-54-5</v>
      </c>
      <c r="Z2759" s="38">
        <f>IF(ISNUMBER(SEARCH(Search!$K$21,'Valid Values - Search'!AA2759)),MAX($Z$3:Z2758)+1,0)</f>
        <v>2756</v>
      </c>
      <c r="AA2759" s="64" t="s">
        <v>14308</v>
      </c>
      <c r="AB2759" s="70" t="s">
        <v>1793</v>
      </c>
      <c r="AC2759" s="71" t="s">
        <v>1156</v>
      </c>
      <c r="AD2759" s="38" t="str">
        <f>IFERROR(VLOOKUP(ROWS($AD$4:AD2759),$Z$4:$AC$3778,2,FALSE),"")</f>
        <v>Radioactive Cesium (7500-CS(B) APHA)</v>
      </c>
      <c r="AF2759" s="37"/>
    </row>
    <row r="2760" spans="16:32" ht="15" customHeight="1">
      <c r="P2760" s="38">
        <f>IF(ISNUMBER(SEARCH(Search!$K$13,'Valid Values - Search'!U2760)),MAX($P$3:P2759)+1,0)</f>
        <v>2757</v>
      </c>
      <c r="Q2760" s="38">
        <f>IF(ISNUMBER(SEARCH(Search!$K$5,'Valid Values - Search'!R2760)),MAX($Q$3:Q2759)+1,0)</f>
        <v>2757</v>
      </c>
      <c r="R2760" s="64" t="s">
        <v>6422</v>
      </c>
      <c r="S2760" s="70" t="s">
        <v>102</v>
      </c>
      <c r="T2760" s="70" t="s">
        <v>102</v>
      </c>
      <c r="U2760" s="93" t="s">
        <v>10575</v>
      </c>
      <c r="V2760" s="94">
        <v>1116</v>
      </c>
      <c r="W2760" s="97" t="s">
        <v>6422</v>
      </c>
      <c r="X2760" s="38" t="str">
        <f>IFERROR(VLOOKUP(ROWS($X$4:X2760),$Q$4:$R$5094,2,FALSE),"")</f>
        <v>Iodine</v>
      </c>
      <c r="Y2760" s="38" t="str">
        <f>IFERROR(VLOOKUP(ROWS($Y$4:Y2760),$P$4:$U$5094,6,FALSE),"")</f>
        <v>7553-56-2</v>
      </c>
      <c r="Z2760" s="38">
        <f>IF(ISNUMBER(SEARCH(Search!$K$21,'Valid Values - Search'!AA2760)),MAX($Z$3:Z2759)+1,0)</f>
        <v>2757</v>
      </c>
      <c r="AA2760" s="64" t="s">
        <v>14309</v>
      </c>
      <c r="AB2760" s="70">
        <v>901</v>
      </c>
      <c r="AC2760" s="71" t="s">
        <v>1102</v>
      </c>
      <c r="AD2760" s="38" t="str">
        <f>IFERROR(VLOOKUP(ROWS($AD$4:AD2760),$Z$4:$AC$3778,2,FALSE),"")</f>
        <v>Radioactive Cesium in Drinking Water (901 USEPA)</v>
      </c>
      <c r="AF2760" s="37"/>
    </row>
    <row r="2761" spans="16:32" ht="15" customHeight="1">
      <c r="P2761" s="38">
        <f>IF(ISNUMBER(SEARCH(Search!$K$13,'Valid Values - Search'!U2761)),MAX($P$3:P2760)+1,0)</f>
        <v>2758</v>
      </c>
      <c r="Q2761" s="38">
        <f>IF(ISNUMBER(SEARCH(Search!$K$5,'Valid Values - Search'!R2761)),MAX($Q$3:Q2760)+1,0)</f>
        <v>2758</v>
      </c>
      <c r="R2761" s="64" t="s">
        <v>6423</v>
      </c>
      <c r="S2761" s="70" t="s">
        <v>102</v>
      </c>
      <c r="T2761" s="70" t="s">
        <v>102</v>
      </c>
      <c r="U2761" s="93" t="s">
        <v>10576</v>
      </c>
      <c r="V2761" s="94">
        <v>1004174</v>
      </c>
      <c r="W2761" s="97" t="s">
        <v>6423</v>
      </c>
      <c r="X2761" s="38" t="str">
        <f>IFERROR(VLOOKUP(ROWS($X$4:X2761),$Q$4:$R$5094,2,FALSE),"")</f>
        <v>Iodine-123</v>
      </c>
      <c r="Y2761" s="38" t="str">
        <f>IFERROR(VLOOKUP(ROWS($Y$4:Y2761),$P$4:$U$5094,6,FALSE),"")</f>
        <v>15715-08-9</v>
      </c>
      <c r="Z2761" s="38">
        <f>IF(ISNUMBER(SEARCH(Search!$K$21,'Valid Values - Search'!AA2761)),MAX($Z$3:Z2760)+1,0)</f>
        <v>2758</v>
      </c>
      <c r="AA2761" s="64" t="s">
        <v>14310</v>
      </c>
      <c r="AB2761" s="70" t="s">
        <v>2226</v>
      </c>
      <c r="AC2761" s="71" t="s">
        <v>1184</v>
      </c>
      <c r="AD2761" s="38" t="str">
        <f>IFERROR(VLOOKUP(ROWS($AD$4:AD2761),$Z$4:$AC$3778,2,FALSE),"")</f>
        <v>Radioactive Iodine - Distillation (D2334(B) ASTM)</v>
      </c>
      <c r="AF2761" s="37"/>
    </row>
    <row r="2762" spans="16:32" ht="15" customHeight="1">
      <c r="P2762" s="38">
        <f>IF(ISNUMBER(SEARCH(Search!$K$13,'Valid Values - Search'!U2762)),MAX($P$3:P2761)+1,0)</f>
        <v>2759</v>
      </c>
      <c r="Q2762" s="38">
        <f>IF(ISNUMBER(SEARCH(Search!$K$5,'Valid Values - Search'!R2762)),MAX($Q$3:Q2761)+1,0)</f>
        <v>2759</v>
      </c>
      <c r="R2762" s="64" t="s">
        <v>6424</v>
      </c>
      <c r="S2762" s="70" t="s">
        <v>102</v>
      </c>
      <c r="T2762" s="70" t="s">
        <v>102</v>
      </c>
      <c r="U2762" s="93" t="s">
        <v>10577</v>
      </c>
      <c r="V2762" s="94">
        <v>1000441</v>
      </c>
      <c r="W2762" s="97" t="s">
        <v>6424</v>
      </c>
      <c r="X2762" s="38" t="str">
        <f>IFERROR(VLOOKUP(ROWS($X$4:X2762),$Q$4:$R$5094,2,FALSE),"")</f>
        <v>Iodine-129</v>
      </c>
      <c r="Y2762" s="38" t="str">
        <f>IFERROR(VLOOKUP(ROWS($Y$4:Y2762),$P$4:$U$5094,6,FALSE),"")</f>
        <v>15046-84-1</v>
      </c>
      <c r="Z2762" s="38">
        <f>IF(ISNUMBER(SEARCH(Search!$K$21,'Valid Values - Search'!AA2762)),MAX($Z$3:Z2761)+1,0)</f>
        <v>2759</v>
      </c>
      <c r="AA2762" s="64" t="s">
        <v>14311</v>
      </c>
      <c r="AB2762" s="70" t="s">
        <v>2227</v>
      </c>
      <c r="AC2762" s="71" t="s">
        <v>1184</v>
      </c>
      <c r="AD2762" s="38" t="str">
        <f>IFERROR(VLOOKUP(ROWS($AD$4:AD2762),$Z$4:$AC$3778,2,FALSE),"")</f>
        <v>Radioactive Iodine - Extraction (D2334(C) ASTM)</v>
      </c>
      <c r="AF2762" s="37"/>
    </row>
    <row r="2763" spans="16:32" ht="15" customHeight="1">
      <c r="P2763" s="38">
        <f>IF(ISNUMBER(SEARCH(Search!$K$13,'Valid Values - Search'!U2763)),MAX($P$3:P2762)+1,0)</f>
        <v>2760</v>
      </c>
      <c r="Q2763" s="38">
        <f>IF(ISNUMBER(SEARCH(Search!$K$5,'Valid Values - Search'!R2763)),MAX($Q$3:Q2762)+1,0)</f>
        <v>2760</v>
      </c>
      <c r="R2763" s="64" t="s">
        <v>6425</v>
      </c>
      <c r="S2763" s="70" t="s">
        <v>102</v>
      </c>
      <c r="T2763" s="70" t="s">
        <v>102</v>
      </c>
      <c r="U2763" s="93" t="s">
        <v>10578</v>
      </c>
      <c r="V2763" s="94">
        <v>278</v>
      </c>
      <c r="W2763" s="97" t="s">
        <v>6425</v>
      </c>
      <c r="X2763" s="38" t="str">
        <f>IFERROR(VLOOKUP(ROWS($X$4:X2763),$Q$4:$R$5094,2,FALSE),"")</f>
        <v>Iodine-131</v>
      </c>
      <c r="Y2763" s="38" t="str">
        <f>IFERROR(VLOOKUP(ROWS($Y$4:Y2763),$P$4:$U$5094,6,FALSE),"")</f>
        <v>10043-66-0</v>
      </c>
      <c r="Z2763" s="38">
        <f>IF(ISNUMBER(SEARCH(Search!$K$21,'Valid Values - Search'!AA2763)),MAX($Z$3:Z2762)+1,0)</f>
        <v>2760</v>
      </c>
      <c r="AA2763" s="64" t="s">
        <v>14312</v>
      </c>
      <c r="AB2763" s="70" t="s">
        <v>2225</v>
      </c>
      <c r="AC2763" s="71" t="s">
        <v>1184</v>
      </c>
      <c r="AD2763" s="38" t="str">
        <f>IFERROR(VLOOKUP(ROWS($AD$4:AD2763),$Z$4:$AC$3778,2,FALSE),"")</f>
        <v>Radioactive Iodine - Ion-Exchange (D2334(A) ASTM)</v>
      </c>
      <c r="AF2763" s="37"/>
    </row>
    <row r="2764" spans="16:32" ht="15" customHeight="1">
      <c r="P2764" s="38">
        <f>IF(ISNUMBER(SEARCH(Search!$K$13,'Valid Values - Search'!U2764)),MAX($P$3:P2763)+1,0)</f>
        <v>2761</v>
      </c>
      <c r="Q2764" s="38">
        <f>IF(ISNUMBER(SEARCH(Search!$K$5,'Valid Values - Search'!R2764)),MAX($Q$3:Q2763)+1,0)</f>
        <v>2761</v>
      </c>
      <c r="R2764" s="64" t="s">
        <v>6426</v>
      </c>
      <c r="S2764" s="70" t="s">
        <v>102</v>
      </c>
      <c r="T2764" s="70" t="s">
        <v>102</v>
      </c>
      <c r="U2764" s="93" t="s">
        <v>10579</v>
      </c>
      <c r="V2764" s="94">
        <v>1004177</v>
      </c>
      <c r="W2764" s="97" t="s">
        <v>6426</v>
      </c>
      <c r="X2764" s="38" t="str">
        <f>IFERROR(VLOOKUP(ROWS($X$4:X2764),$Q$4:$R$5094,2,FALSE),"")</f>
        <v>Iodine-132</v>
      </c>
      <c r="Y2764" s="38" t="str">
        <f>IFERROR(VLOOKUP(ROWS($Y$4:Y2764),$P$4:$U$5094,6,FALSE),"")</f>
        <v>14683-16-0</v>
      </c>
      <c r="Z2764" s="38">
        <f>IF(ISNUMBER(SEARCH(Search!$K$21,'Valid Values - Search'!AA2764)),MAX($Z$3:Z2763)+1,0)</f>
        <v>2761</v>
      </c>
      <c r="AA2764" s="64" t="s">
        <v>14313</v>
      </c>
      <c r="AB2764" s="70" t="s">
        <v>1796</v>
      </c>
      <c r="AC2764" s="71" t="s">
        <v>1156</v>
      </c>
      <c r="AD2764" s="38" t="str">
        <f>IFERROR(VLOOKUP(ROWS($AD$4:AD2764),$Z$4:$AC$3778,2,FALSE),"")</f>
        <v>Radioactive Iodine by Distillation (7500-I-D APHA)</v>
      </c>
      <c r="AF2764" s="37"/>
    </row>
    <row r="2765" spans="16:32" ht="15" customHeight="1">
      <c r="P2765" s="38">
        <f>IF(ISNUMBER(SEARCH(Search!$K$13,'Valid Values - Search'!U2765)),MAX($P$3:P2764)+1,0)</f>
        <v>2762</v>
      </c>
      <c r="Q2765" s="38">
        <f>IF(ISNUMBER(SEARCH(Search!$K$5,'Valid Values - Search'!R2765)),MAX($Q$3:Q2764)+1,0)</f>
        <v>2762</v>
      </c>
      <c r="R2765" s="64" t="s">
        <v>6427</v>
      </c>
      <c r="S2765" s="70" t="s">
        <v>102</v>
      </c>
      <c r="T2765" s="70" t="s">
        <v>102</v>
      </c>
      <c r="U2765" s="93" t="s">
        <v>10580</v>
      </c>
      <c r="V2765" s="94">
        <v>1004170</v>
      </c>
      <c r="W2765" s="97" t="s">
        <v>6427</v>
      </c>
      <c r="X2765" s="38" t="str">
        <f>IFERROR(VLOOKUP(ROWS($X$4:X2765),$Q$4:$R$5094,2,FALSE),"")</f>
        <v>Iodine-133</v>
      </c>
      <c r="Y2765" s="38" t="str">
        <f>IFERROR(VLOOKUP(ROWS($Y$4:Y2765),$P$4:$U$5094,6,FALSE),"")</f>
        <v>14834-67-4</v>
      </c>
      <c r="Z2765" s="38">
        <f>IF(ISNUMBER(SEARCH(Search!$K$21,'Valid Values - Search'!AA2765)),MAX($Z$3:Z2764)+1,0)</f>
        <v>2762</v>
      </c>
      <c r="AA2765" s="64" t="s">
        <v>14314</v>
      </c>
      <c r="AB2765" s="70" t="s">
        <v>1795</v>
      </c>
      <c r="AC2765" s="71" t="s">
        <v>1156</v>
      </c>
      <c r="AD2765" s="38" t="str">
        <f>IFERROR(VLOOKUP(ROWS($AD$4:AD2765),$Z$4:$AC$3778,2,FALSE),"")</f>
        <v>Radioactive Iodine by Ion-Exchange (7500-I-C APHA)</v>
      </c>
      <c r="AF2765" s="37"/>
    </row>
    <row r="2766" spans="16:32" ht="15" customHeight="1">
      <c r="P2766" s="38">
        <f>IF(ISNUMBER(SEARCH(Search!$K$13,'Valid Values - Search'!U2766)),MAX($P$3:P2765)+1,0)</f>
        <v>2763</v>
      </c>
      <c r="Q2766" s="38">
        <f>IF(ISNUMBER(SEARCH(Search!$K$5,'Valid Values - Search'!R2766)),MAX($Q$3:Q2765)+1,0)</f>
        <v>2763</v>
      </c>
      <c r="R2766" s="64" t="s">
        <v>6428</v>
      </c>
      <c r="S2766" s="70" t="s">
        <v>102</v>
      </c>
      <c r="T2766" s="70" t="s">
        <v>102</v>
      </c>
      <c r="U2766" s="93" t="s">
        <v>8459</v>
      </c>
      <c r="V2766" s="94">
        <v>9800</v>
      </c>
      <c r="W2766" s="97" t="s">
        <v>6428</v>
      </c>
      <c r="X2766" s="38" t="str">
        <f>IFERROR(VLOOKUP(ROWS($X$4:X2766),$Q$4:$R$5094,2,FALSE),"")</f>
        <v>Ionic strength</v>
      </c>
      <c r="Y2766" s="38" t="str">
        <f>IFERROR(VLOOKUP(ROWS($Y$4:Y2766),$P$4:$U$5094,6,FALSE),"")</f>
        <v>N/A</v>
      </c>
      <c r="Z2766" s="38">
        <f>IF(ISNUMBER(SEARCH(Search!$K$21,'Valid Values - Search'!AA2766)),MAX($Z$3:Z2765)+1,0)</f>
        <v>2763</v>
      </c>
      <c r="AA2766" s="64" t="s">
        <v>14315</v>
      </c>
      <c r="AB2766" s="70" t="s">
        <v>1794</v>
      </c>
      <c r="AC2766" s="71" t="s">
        <v>1156</v>
      </c>
      <c r="AD2766" s="38" t="str">
        <f>IFERROR(VLOOKUP(ROWS($AD$4:AD2766),$Z$4:$AC$3778,2,FALSE),"")</f>
        <v>Radioactive Iodine by Precipitation (7500-I-B APHA)</v>
      </c>
      <c r="AF2766" s="37"/>
    </row>
    <row r="2767" spans="16:32" ht="15" customHeight="1">
      <c r="P2767" s="38">
        <f>IF(ISNUMBER(SEARCH(Search!$K$13,'Valid Values - Search'!U2767)),MAX($P$3:P2766)+1,0)</f>
        <v>2764</v>
      </c>
      <c r="Q2767" s="38">
        <f>IF(ISNUMBER(SEARCH(Search!$K$5,'Valid Values - Search'!R2767)),MAX($Q$3:Q2766)+1,0)</f>
        <v>2764</v>
      </c>
      <c r="R2767" s="64" t="s">
        <v>6429</v>
      </c>
      <c r="S2767" s="70" t="s">
        <v>102</v>
      </c>
      <c r="T2767" s="70" t="s">
        <v>102</v>
      </c>
      <c r="U2767" s="93" t="s">
        <v>10581</v>
      </c>
      <c r="V2767" s="94" t="s">
        <v>8459</v>
      </c>
      <c r="W2767" s="97" t="s">
        <v>6429</v>
      </c>
      <c r="X2767" s="38" t="str">
        <f>IFERROR(VLOOKUP(ROWS($X$4:X2767),$Q$4:$R$5094,2,FALSE),"")</f>
        <v>Iopamidol</v>
      </c>
      <c r="Y2767" s="38" t="str">
        <f>IFERROR(VLOOKUP(ROWS($Y$4:Y2767),$P$4:$U$5094,6,FALSE),"")</f>
        <v>60166-93-0</v>
      </c>
      <c r="Z2767" s="38">
        <f>IF(ISNUMBER(SEARCH(Search!$K$21,'Valid Values - Search'!AA2767)),MAX($Z$3:Z2766)+1,0)</f>
        <v>2764</v>
      </c>
      <c r="AA2767" s="64" t="s">
        <v>14316</v>
      </c>
      <c r="AB2767" s="70">
        <v>902</v>
      </c>
      <c r="AC2767" s="71" t="s">
        <v>1102</v>
      </c>
      <c r="AD2767" s="38" t="str">
        <f>IFERROR(VLOOKUP(ROWS($AD$4:AD2767),$Z$4:$AC$3778,2,FALSE),"")</f>
        <v>Radioactive Iodine in Water (902 USEPA)</v>
      </c>
      <c r="AF2767" s="37"/>
    </row>
    <row r="2768" spans="16:32" ht="15" customHeight="1">
      <c r="P2768" s="38">
        <f>IF(ISNUMBER(SEARCH(Search!$K$13,'Valid Values - Search'!U2768)),MAX($P$3:P2767)+1,0)</f>
        <v>2765</v>
      </c>
      <c r="Q2768" s="38">
        <f>IF(ISNUMBER(SEARCH(Search!$K$5,'Valid Values - Search'!R2768)),MAX($Q$3:Q2767)+1,0)</f>
        <v>2765</v>
      </c>
      <c r="R2768" s="64" t="s">
        <v>6430</v>
      </c>
      <c r="S2768" s="70" t="s">
        <v>102</v>
      </c>
      <c r="T2768" s="70" t="s">
        <v>102</v>
      </c>
      <c r="U2768" s="93" t="s">
        <v>8459</v>
      </c>
      <c r="V2768" s="94" t="s">
        <v>8459</v>
      </c>
      <c r="W2768" s="97" t="s">
        <v>6430</v>
      </c>
      <c r="X2768" s="38" t="str">
        <f>IFERROR(VLOOKUP(ROWS($X$4:X2768),$Q$4:$R$5094,2,FALSE),"")</f>
        <v>Iopamidol-d8</v>
      </c>
      <c r="Y2768" s="38" t="str">
        <f>IFERROR(VLOOKUP(ROWS($Y$4:Y2768),$P$4:$U$5094,6,FALSE),"")</f>
        <v>N/A</v>
      </c>
      <c r="Z2768" s="38">
        <f>IF(ISNUMBER(SEARCH(Search!$K$21,'Valid Values - Search'!AA2768)),MAX($Z$3:Z2767)+1,0)</f>
        <v>2765</v>
      </c>
      <c r="AA2768" s="64" t="s">
        <v>14317</v>
      </c>
      <c r="AB2768" s="70" t="s">
        <v>2383</v>
      </c>
      <c r="AC2768" s="71" t="s">
        <v>1184</v>
      </c>
      <c r="AD2768" s="38" t="str">
        <f>IFERROR(VLOOKUP(ROWS($AD$4:AD2768),$Z$4:$AC$3778,2,FALSE),"")</f>
        <v>Radioactive Iron in Water (D4922 ASTM)</v>
      </c>
      <c r="AF2768" s="37"/>
    </row>
    <row r="2769" spans="16:32" ht="15" customHeight="1">
      <c r="P2769" s="38">
        <f>IF(ISNUMBER(SEARCH(Search!$K$13,'Valid Values - Search'!U2769)),MAX($P$3:P2768)+1,0)</f>
        <v>2766</v>
      </c>
      <c r="Q2769" s="38">
        <f>IF(ISNUMBER(SEARCH(Search!$K$5,'Valid Values - Search'!R2769)),MAX($Q$3:Q2768)+1,0)</f>
        <v>2766</v>
      </c>
      <c r="R2769" s="64" t="s">
        <v>6431</v>
      </c>
      <c r="S2769" s="70" t="s">
        <v>102</v>
      </c>
      <c r="T2769" s="70" t="s">
        <v>102</v>
      </c>
      <c r="U2769" s="93" t="s">
        <v>10582</v>
      </c>
      <c r="V2769" s="94">
        <v>1117</v>
      </c>
      <c r="W2769" s="97" t="s">
        <v>6431</v>
      </c>
      <c r="X2769" s="38" t="str">
        <f>IFERROR(VLOOKUP(ROWS($X$4:X2769),$Q$4:$R$5094,2,FALSE),"")</f>
        <v>Ioxynil</v>
      </c>
      <c r="Y2769" s="38" t="str">
        <f>IFERROR(VLOOKUP(ROWS($Y$4:Y2769),$P$4:$U$5094,6,FALSE),"")</f>
        <v>1689-83-4</v>
      </c>
      <c r="Z2769" s="38">
        <f>IF(ISNUMBER(SEARCH(Search!$K$21,'Valid Values - Search'!AA2769)),MAX($Z$3:Z2768)+1,0)</f>
        <v>2766</v>
      </c>
      <c r="AA2769" s="64" t="s">
        <v>14318</v>
      </c>
      <c r="AB2769" s="70">
        <v>905</v>
      </c>
      <c r="AC2769" s="71" t="s">
        <v>1102</v>
      </c>
      <c r="AD2769" s="38" t="str">
        <f>IFERROR(VLOOKUP(ROWS($AD$4:AD2769),$Z$4:$AC$3778,2,FALSE),"")</f>
        <v>Radioactive Strontium in Water (905 USEPA)</v>
      </c>
      <c r="AF2769" s="37"/>
    </row>
    <row r="2770" spans="16:32" ht="15" customHeight="1">
      <c r="P2770" s="38">
        <f>IF(ISNUMBER(SEARCH(Search!$K$13,'Valid Values - Search'!U2770)),MAX($P$3:P2769)+1,0)</f>
        <v>2767</v>
      </c>
      <c r="Q2770" s="38">
        <f>IF(ISNUMBER(SEARCH(Search!$K$5,'Valid Values - Search'!R2770)),MAX($Q$3:Q2769)+1,0)</f>
        <v>2767</v>
      </c>
      <c r="R2770" s="64" t="s">
        <v>6432</v>
      </c>
      <c r="S2770" s="70" t="s">
        <v>102</v>
      </c>
      <c r="T2770" s="70" t="s">
        <v>102</v>
      </c>
      <c r="U2770" s="93" t="s">
        <v>10583</v>
      </c>
      <c r="V2770" s="94">
        <v>1118</v>
      </c>
      <c r="W2770" s="97" t="s">
        <v>6432</v>
      </c>
      <c r="X2770" s="38" t="str">
        <f>IFERROR(VLOOKUP(ROWS($X$4:X2770),$Q$4:$R$5094,2,FALSE),"")</f>
        <v>Iprodione</v>
      </c>
      <c r="Y2770" s="38" t="str">
        <f>IFERROR(VLOOKUP(ROWS($Y$4:Y2770),$P$4:$U$5094,6,FALSE),"")</f>
        <v>36734-19-7</v>
      </c>
      <c r="Z2770" s="38">
        <f>IF(ISNUMBER(SEARCH(Search!$K$21,'Valid Values - Search'!AA2770)),MAX($Z$3:Z2769)+1,0)</f>
        <v>2767</v>
      </c>
      <c r="AA2770" s="64" t="s">
        <v>14319</v>
      </c>
      <c r="AB2770" s="70">
        <v>114</v>
      </c>
      <c r="AC2770" s="71" t="s">
        <v>1102</v>
      </c>
      <c r="AD2770" s="38" t="str">
        <f>IFERROR(VLOOKUP(ROWS($AD$4:AD2770),$Z$4:$AC$3778,2,FALSE),"")</f>
        <v>Radionuclide Emissions (114 USEPA)</v>
      </c>
      <c r="AF2770" s="37"/>
    </row>
    <row r="2771" spans="16:32" ht="15" customHeight="1">
      <c r="P2771" s="38">
        <f>IF(ISNUMBER(SEARCH(Search!$K$13,'Valid Values - Search'!U2771)),MAX($P$3:P2770)+1,0)</f>
        <v>2768</v>
      </c>
      <c r="Q2771" s="38">
        <f>IF(ISNUMBER(SEARCH(Search!$K$5,'Valid Values - Search'!R2771)),MAX($Q$3:Q2770)+1,0)</f>
        <v>2768</v>
      </c>
      <c r="R2771" s="64" t="s">
        <v>6433</v>
      </c>
      <c r="S2771" s="70" t="s">
        <v>102</v>
      </c>
      <c r="T2771" s="70" t="s">
        <v>102</v>
      </c>
      <c r="U2771" s="93" t="s">
        <v>10584</v>
      </c>
      <c r="V2771" s="94">
        <v>1119</v>
      </c>
      <c r="W2771" s="97" t="s">
        <v>6433</v>
      </c>
      <c r="X2771" s="38" t="str">
        <f>IFERROR(VLOOKUP(ROWS($X$4:X2771),$Q$4:$R$5094,2,FALSE),"")</f>
        <v>Iridium</v>
      </c>
      <c r="Y2771" s="38" t="str">
        <f>IFERROR(VLOOKUP(ROWS($Y$4:Y2771),$P$4:$U$5094,6,FALSE),"")</f>
        <v>7439-88-5</v>
      </c>
      <c r="Z2771" s="38">
        <f>IF(ISNUMBER(SEARCH(Search!$K$21,'Valid Values - Search'!AA2771)),MAX($Z$3:Z2770)+1,0)</f>
        <v>2768</v>
      </c>
      <c r="AA2771" s="64" t="s">
        <v>14320</v>
      </c>
      <c r="AB2771" s="70" t="s">
        <v>3616</v>
      </c>
      <c r="AC2771" s="71" t="s">
        <v>3026</v>
      </c>
      <c r="AD2771" s="38" t="str">
        <f>IFERROR(VLOOKUP(ROWS($AD$4:AD2771),$Z$4:$AC$3778,2,FALSE),"")</f>
        <v>Radionuclides by Borehole Logging (RS100 USDOE/ASD)</v>
      </c>
      <c r="AF2771" s="37"/>
    </row>
    <row r="2772" spans="16:32" ht="15" customHeight="1">
      <c r="P2772" s="38">
        <f>IF(ISNUMBER(SEARCH(Search!$K$13,'Valid Values - Search'!U2772)),MAX($P$3:P2771)+1,0)</f>
        <v>2769</v>
      </c>
      <c r="Q2772" s="38">
        <f>IF(ISNUMBER(SEARCH(Search!$K$5,'Valid Values - Search'!R2772)),MAX($Q$3:Q2771)+1,0)</f>
        <v>2769</v>
      </c>
      <c r="R2772" s="64" t="s">
        <v>6434</v>
      </c>
      <c r="S2772" s="70" t="s">
        <v>101</v>
      </c>
      <c r="T2772" s="70" t="s">
        <v>102</v>
      </c>
      <c r="U2772" s="93" t="s">
        <v>8969</v>
      </c>
      <c r="V2772" s="94">
        <v>279</v>
      </c>
      <c r="W2772" s="97" t="s">
        <v>6434</v>
      </c>
      <c r="X2772" s="38" t="str">
        <f>IFERROR(VLOOKUP(ROWS($X$4:X2772),$Q$4:$R$5094,2,FALSE),"")</f>
        <v>Iron</v>
      </c>
      <c r="Y2772" s="38" t="str">
        <f>IFERROR(VLOOKUP(ROWS($Y$4:Y2772),$P$4:$U$5094,6,FALSE),"")</f>
        <v>7439-89-6</v>
      </c>
      <c r="Z2772" s="38">
        <f>IF(ISNUMBER(SEARCH(Search!$K$21,'Valid Values - Search'!AA2772)),MAX($Z$3:Z2771)+1,0)</f>
        <v>2769</v>
      </c>
      <c r="AA2772" s="64" t="s">
        <v>14321</v>
      </c>
      <c r="AB2772" s="70" t="s">
        <v>2228</v>
      </c>
      <c r="AC2772" s="71" t="s">
        <v>1184</v>
      </c>
      <c r="AD2772" s="38" t="str">
        <f>IFERROR(VLOOKUP(ROWS($AD$4:AD2772),$Z$4:$AC$3778,2,FALSE),"")</f>
        <v>Radionuclides of Radium in Water (D2460 ASTM)</v>
      </c>
      <c r="AF2772" s="37"/>
    </row>
    <row r="2773" spans="16:32" ht="15" customHeight="1">
      <c r="P2773" s="38">
        <f>IF(ISNUMBER(SEARCH(Search!$K$13,'Valid Values - Search'!U2773)),MAX($P$3:P2772)+1,0)</f>
        <v>2770</v>
      </c>
      <c r="Q2773" s="38">
        <f>IF(ISNUMBER(SEARCH(Search!$K$5,'Valid Values - Search'!R2773)),MAX($Q$3:Q2772)+1,0)</f>
        <v>2770</v>
      </c>
      <c r="R2773" s="64" t="s">
        <v>6435</v>
      </c>
      <c r="S2773" s="70" t="s">
        <v>102</v>
      </c>
      <c r="T2773" s="70" t="s">
        <v>102</v>
      </c>
      <c r="U2773" s="93" t="s">
        <v>8459</v>
      </c>
      <c r="V2773" s="94">
        <v>15984</v>
      </c>
      <c r="W2773" s="97" t="s">
        <v>6435</v>
      </c>
      <c r="X2773" s="38" t="str">
        <f>IFERROR(VLOOKUP(ROWS($X$4:X2773),$Q$4:$R$5094,2,FALSE),"")</f>
        <v>Iron + aluminum mix</v>
      </c>
      <c r="Y2773" s="38" t="str">
        <f>IFERROR(VLOOKUP(ROWS($Y$4:Y2773),$P$4:$U$5094,6,FALSE),"")</f>
        <v>N/A</v>
      </c>
      <c r="Z2773" s="38">
        <f>IF(ISNUMBER(SEARCH(Search!$K$21,'Valid Values - Search'!AA2773)),MAX($Z$3:Z2772)+1,0)</f>
        <v>2770</v>
      </c>
      <c r="AA2773" s="64" t="s">
        <v>14322</v>
      </c>
      <c r="AB2773" s="70" t="s">
        <v>3571</v>
      </c>
      <c r="AC2773" s="71" t="s">
        <v>1182</v>
      </c>
      <c r="AD2773" s="38" t="str">
        <f>IFERROR(VLOOKUP(ROWS($AD$4:AD2773),$Z$4:$AC$3778,2,FALSE),"")</f>
        <v>Radioruthenium (R1150 USDOI/USGS)</v>
      </c>
      <c r="AF2773" s="37"/>
    </row>
    <row r="2774" spans="16:32" ht="15" customHeight="1">
      <c r="P2774" s="38">
        <f>IF(ISNUMBER(SEARCH(Search!$K$13,'Valid Values - Search'!U2774)),MAX($P$3:P2773)+1,0)</f>
        <v>2771</v>
      </c>
      <c r="Q2774" s="38">
        <f>IF(ISNUMBER(SEARCH(Search!$K$5,'Valid Values - Search'!R2774)),MAX($Q$3:Q2773)+1,0)</f>
        <v>2771</v>
      </c>
      <c r="R2774" s="64" t="s">
        <v>6436</v>
      </c>
      <c r="S2774" s="70" t="s">
        <v>102</v>
      </c>
      <c r="T2774" s="70" t="s">
        <v>102</v>
      </c>
      <c r="U2774" s="93" t="s">
        <v>8459</v>
      </c>
      <c r="V2774" s="94">
        <v>15980</v>
      </c>
      <c r="W2774" s="97" t="s">
        <v>6436</v>
      </c>
      <c r="X2774" s="38" t="str">
        <f>IFERROR(VLOOKUP(ROWS($X$4:X2774),$Q$4:$R$5094,2,FALSE),"")</f>
        <v>Iron + manganese mix</v>
      </c>
      <c r="Y2774" s="38" t="str">
        <f>IFERROR(VLOOKUP(ROWS($Y$4:Y2774),$P$4:$U$5094,6,FALSE),"")</f>
        <v>N/A</v>
      </c>
      <c r="Z2774" s="38">
        <f>IF(ISNUMBER(SEARCH(Search!$K$21,'Valid Values - Search'!AA2774)),MAX($Z$3:Z2773)+1,0)</f>
        <v>2771</v>
      </c>
      <c r="AA2774" s="64" t="s">
        <v>14323</v>
      </c>
      <c r="AB2774" s="70" t="s">
        <v>3677</v>
      </c>
      <c r="AC2774" s="71" t="s">
        <v>1102</v>
      </c>
      <c r="AD2774" s="38" t="str">
        <f>IFERROR(VLOOKUP(ROWS($AD$4:AD2774),$Z$4:$AC$3778,2,FALSE),"")</f>
        <v>Radiostrontium in Aqueous Media (SR-04 USEPA)</v>
      </c>
      <c r="AF2774" s="37"/>
    </row>
    <row r="2775" spans="16:32" ht="15" customHeight="1">
      <c r="P2775" s="38">
        <f>IF(ISNUMBER(SEARCH(Search!$K$13,'Valid Values - Search'!U2775)),MAX($P$3:P2774)+1,0)</f>
        <v>2772</v>
      </c>
      <c r="Q2775" s="38">
        <f>IF(ISNUMBER(SEARCH(Search!$K$5,'Valid Values - Search'!R2775)),MAX($Q$3:Q2774)+1,0)</f>
        <v>2772</v>
      </c>
      <c r="R2775" s="64" t="s">
        <v>6437</v>
      </c>
      <c r="S2775" s="70" t="s">
        <v>102</v>
      </c>
      <c r="T2775" s="70" t="s">
        <v>102</v>
      </c>
      <c r="U2775" s="93" t="s">
        <v>10585</v>
      </c>
      <c r="V2775" s="94">
        <v>337526</v>
      </c>
      <c r="W2775" s="97" t="s">
        <v>6437</v>
      </c>
      <c r="X2775" s="38" t="str">
        <f>IFERROR(VLOOKUP(ROWS($X$4:X2775),$Q$4:$R$5094,2,FALSE),"")</f>
        <v>Iron sulfide (FeS)</v>
      </c>
      <c r="Y2775" s="38" t="str">
        <f>IFERROR(VLOOKUP(ROWS($Y$4:Y2775),$P$4:$U$5094,6,FALSE),"")</f>
        <v>1317-37-9</v>
      </c>
      <c r="Z2775" s="38">
        <f>IF(ISNUMBER(SEARCH(Search!$K$21,'Valid Values - Search'!AA2775)),MAX($Z$3:Z2774)+1,0)</f>
        <v>2772</v>
      </c>
      <c r="AA2775" s="64" t="s">
        <v>14324</v>
      </c>
      <c r="AB2775" s="70" t="s">
        <v>3669</v>
      </c>
      <c r="AC2775" s="71" t="s">
        <v>1102</v>
      </c>
      <c r="AD2775" s="38" t="str">
        <f>IFERROR(VLOOKUP(ROWS($AD$4:AD2775),$Z$4:$AC$3778,2,FALSE),"")</f>
        <v>Radiostrontium in Food Ash and Solids (SR-01 USEPA)</v>
      </c>
      <c r="AF2775" s="37"/>
    </row>
    <row r="2776" spans="16:32" ht="15" customHeight="1">
      <c r="P2776" s="38">
        <f>IF(ISNUMBER(SEARCH(Search!$K$13,'Valid Values - Search'!U2776)),MAX($P$3:P2775)+1,0)</f>
        <v>2773</v>
      </c>
      <c r="Q2776" s="38">
        <f>IF(ISNUMBER(SEARCH(Search!$K$5,'Valid Values - Search'!R2776)),MAX($Q$3:Q2775)+1,0)</f>
        <v>2773</v>
      </c>
      <c r="R2776" s="64" t="s">
        <v>6438</v>
      </c>
      <c r="S2776" s="70" t="s">
        <v>102</v>
      </c>
      <c r="T2776" s="70" t="s">
        <v>102</v>
      </c>
      <c r="U2776" s="93" t="s">
        <v>10586</v>
      </c>
      <c r="V2776" s="94">
        <v>1120</v>
      </c>
      <c r="W2776" s="97" t="s">
        <v>6438</v>
      </c>
      <c r="X2776" s="38" t="str">
        <f>IFERROR(VLOOKUP(ROWS($X$4:X2776),$Q$4:$R$5094,2,FALSE),"")</f>
        <v>Iron-59</v>
      </c>
      <c r="Y2776" s="38" t="str">
        <f>IFERROR(VLOOKUP(ROWS($Y$4:Y2776),$P$4:$U$5094,6,FALSE),"")</f>
        <v>14596-12-4</v>
      </c>
      <c r="Z2776" s="38">
        <f>IF(ISNUMBER(SEARCH(Search!$K$21,'Valid Values - Search'!AA2776)),MAX($Z$3:Z2775)+1,0)</f>
        <v>2773</v>
      </c>
      <c r="AA2776" s="64" t="s">
        <v>14325</v>
      </c>
      <c r="AB2776" s="70" t="s">
        <v>3674</v>
      </c>
      <c r="AC2776" s="71" t="s">
        <v>1102</v>
      </c>
      <c r="AD2776" s="38" t="str">
        <f>IFERROR(VLOOKUP(ROWS($AD$4:AD2776),$Z$4:$AC$3778,2,FALSE),"")</f>
        <v>Radiostrontium in Milk (SR-02 USEPA)</v>
      </c>
      <c r="AF2776" s="37"/>
    </row>
    <row r="2777" spans="16:32" ht="15" customHeight="1">
      <c r="P2777" s="38">
        <f>IF(ISNUMBER(SEARCH(Search!$K$13,'Valid Values - Search'!U2777)),MAX($P$3:P2776)+1,0)</f>
        <v>2774</v>
      </c>
      <c r="Q2777" s="38">
        <f>IF(ISNUMBER(SEARCH(Search!$K$5,'Valid Values - Search'!R2777)),MAX($Q$3:Q2776)+1,0)</f>
        <v>2774</v>
      </c>
      <c r="R2777" s="64" t="s">
        <v>6439</v>
      </c>
      <c r="S2777" s="70" t="s">
        <v>102</v>
      </c>
      <c r="T2777" s="70" t="s">
        <v>102</v>
      </c>
      <c r="U2777" s="93" t="s">
        <v>10587</v>
      </c>
      <c r="V2777" s="94">
        <v>17091</v>
      </c>
      <c r="W2777" s="97" t="s">
        <v>6439</v>
      </c>
      <c r="X2777" s="38" t="str">
        <f>IFERROR(VLOOKUP(ROWS($X$4:X2777),$Q$4:$R$5094,2,FALSE),"")</f>
        <v>Isazofos</v>
      </c>
      <c r="Y2777" s="38" t="str">
        <f>IFERROR(VLOOKUP(ROWS($Y$4:Y2777),$P$4:$U$5094,6,FALSE),"")</f>
        <v>42509-80-8</v>
      </c>
      <c r="Z2777" s="38">
        <f>IF(ISNUMBER(SEARCH(Search!$K$21,'Valid Values - Search'!AA2777)),MAX($Z$3:Z2776)+1,0)</f>
        <v>2774</v>
      </c>
      <c r="AA2777" s="64" t="s">
        <v>14326</v>
      </c>
      <c r="AB2777" s="70" t="s">
        <v>3566</v>
      </c>
      <c r="AC2777" s="71" t="s">
        <v>1182</v>
      </c>
      <c r="AD2777" s="38" t="str">
        <f>IFERROR(VLOOKUP(ROWS($AD$4:AD2777),$Z$4:$AC$3778,2,FALSE),"")</f>
        <v>Radium (R1140 USDOI/USGS)</v>
      </c>
      <c r="AF2777" s="37"/>
    </row>
    <row r="2778" spans="16:32" ht="15" customHeight="1">
      <c r="P2778" s="38">
        <f>IF(ISNUMBER(SEARCH(Search!$K$13,'Valid Values - Search'!U2778)),MAX($P$3:P2777)+1,0)</f>
        <v>2775</v>
      </c>
      <c r="Q2778" s="38">
        <f>IF(ISNUMBER(SEARCH(Search!$K$5,'Valid Values - Search'!R2778)),MAX($Q$3:Q2777)+1,0)</f>
        <v>2775</v>
      </c>
      <c r="R2778" s="64" t="s">
        <v>6441</v>
      </c>
      <c r="S2778" s="70" t="s">
        <v>102</v>
      </c>
      <c r="T2778" s="70" t="s">
        <v>102</v>
      </c>
      <c r="U2778" s="93" t="s">
        <v>10588</v>
      </c>
      <c r="V2778" s="94" t="s">
        <v>8459</v>
      </c>
      <c r="W2778" s="97" t="s">
        <v>6441</v>
      </c>
      <c r="X2778" s="38" t="str">
        <f>IFERROR(VLOOKUP(ROWS($X$4:X2778),$Q$4:$R$5094,2,FALSE),"")</f>
        <v>Isoamyl acetate</v>
      </c>
      <c r="Y2778" s="38" t="str">
        <f>IFERROR(VLOOKUP(ROWS($Y$4:Y2778),$P$4:$U$5094,6,FALSE),"")</f>
        <v>123-92-2</v>
      </c>
      <c r="Z2778" s="38">
        <f>IF(ISNUMBER(SEARCH(Search!$K$21,'Valid Values - Search'!AA2778)),MAX($Z$3:Z2777)+1,0)</f>
        <v>2775</v>
      </c>
      <c r="AA2778" s="64" t="s">
        <v>14327</v>
      </c>
      <c r="AB2778" s="70">
        <v>900.1</v>
      </c>
      <c r="AC2778" s="71" t="s">
        <v>1102</v>
      </c>
      <c r="AD2778" s="38" t="str">
        <f>IFERROR(VLOOKUP(ROWS($AD$4:AD2778),$Z$4:$AC$3778,2,FALSE),"")</f>
        <v>Radium in Drinking Water (900.1 USEPA)</v>
      </c>
      <c r="AF2778" s="37"/>
    </row>
    <row r="2779" spans="16:32" ht="15" customHeight="1">
      <c r="P2779" s="38">
        <f>IF(ISNUMBER(SEARCH(Search!$K$13,'Valid Values - Search'!U2779)),MAX($P$3:P2778)+1,0)</f>
        <v>2776</v>
      </c>
      <c r="Q2779" s="38">
        <f>IF(ISNUMBER(SEARCH(Search!$K$5,'Valid Values - Search'!R2779)),MAX($Q$3:Q2778)+1,0)</f>
        <v>2776</v>
      </c>
      <c r="R2779" s="64" t="s">
        <v>6442</v>
      </c>
      <c r="S2779" s="70" t="s">
        <v>102</v>
      </c>
      <c r="T2779" s="70" t="s">
        <v>102</v>
      </c>
      <c r="U2779" s="93" t="s">
        <v>10589</v>
      </c>
      <c r="V2779" s="94">
        <v>1592</v>
      </c>
      <c r="W2779" s="97" t="s">
        <v>6442</v>
      </c>
      <c r="X2779" s="38" t="str">
        <f>IFERROR(VLOOKUP(ROWS($X$4:X2779),$Q$4:$R$5094,2,FALSE),"")</f>
        <v>Isobenzan</v>
      </c>
      <c r="Y2779" s="38" t="str">
        <f>IFERROR(VLOOKUP(ROWS($Y$4:Y2779),$P$4:$U$5094,6,FALSE),"")</f>
        <v>297-78-9</v>
      </c>
      <c r="Z2779" s="38">
        <f>IF(ISNUMBER(SEARCH(Search!$K$21,'Valid Values - Search'!AA2779)),MAX($Z$3:Z2778)+1,0)</f>
        <v>2776</v>
      </c>
      <c r="AA2779" s="64" t="s">
        <v>14328</v>
      </c>
      <c r="AB2779" s="70">
        <v>903</v>
      </c>
      <c r="AC2779" s="71" t="s">
        <v>1102</v>
      </c>
      <c r="AD2779" s="38" t="str">
        <f>IFERROR(VLOOKUP(ROWS($AD$4:AD2779),$Z$4:$AC$3778,2,FALSE),"")</f>
        <v>Radium in Drinking Water (903 USEPA)</v>
      </c>
      <c r="AF2779" s="37"/>
    </row>
    <row r="2780" spans="16:32" ht="15" customHeight="1">
      <c r="P2780" s="38">
        <f>IF(ISNUMBER(SEARCH(Search!$K$13,'Valid Values - Search'!U2780)),MAX($P$3:P2779)+1,0)</f>
        <v>2777</v>
      </c>
      <c r="Q2780" s="38">
        <f>IF(ISNUMBER(SEARCH(Search!$K$5,'Valid Values - Search'!R2780)),MAX($Q$3:Q2779)+1,0)</f>
        <v>2777</v>
      </c>
      <c r="R2780" s="64" t="s">
        <v>6443</v>
      </c>
      <c r="S2780" s="70" t="s">
        <v>102</v>
      </c>
      <c r="T2780" s="70" t="s">
        <v>102</v>
      </c>
      <c r="U2780" s="93" t="s">
        <v>10590</v>
      </c>
      <c r="V2780" s="94">
        <v>389172</v>
      </c>
      <c r="W2780" s="97" t="s">
        <v>6443</v>
      </c>
      <c r="X2780" s="38" t="str">
        <f>IFERROR(VLOOKUP(ROWS($X$4:X2780),$Q$4:$R$5094,2,FALSE),"")</f>
        <v>Isoborneol</v>
      </c>
      <c r="Y2780" s="38" t="str">
        <f>IFERROR(VLOOKUP(ROWS($Y$4:Y2780),$P$4:$U$5094,6,FALSE),"")</f>
        <v>124-76-5</v>
      </c>
      <c r="Z2780" s="38">
        <f>IF(ISNUMBER(SEARCH(Search!$K$21,'Valid Values - Search'!AA2780)),MAX($Z$3:Z2779)+1,0)</f>
        <v>2777</v>
      </c>
      <c r="AA2780" s="64" t="s">
        <v>14329</v>
      </c>
      <c r="AB2780" s="70" t="s">
        <v>1798</v>
      </c>
      <c r="AC2780" s="71" t="s">
        <v>1156</v>
      </c>
      <c r="AD2780" s="38" t="str">
        <f>IFERROR(VLOOKUP(ROWS($AD$4:AD2780),$Z$4:$AC$3778,2,FALSE),"")</f>
        <v>Radium in Water by Emanation (7500-RA(C) APHA)</v>
      </c>
      <c r="AF2780" s="37"/>
    </row>
    <row r="2781" spans="16:32" ht="15" customHeight="1">
      <c r="P2781" s="38">
        <f>IF(ISNUMBER(SEARCH(Search!$K$13,'Valid Values - Search'!U2781)),MAX($P$3:P2780)+1,0)</f>
        <v>2778</v>
      </c>
      <c r="Q2781" s="38">
        <f>IF(ISNUMBER(SEARCH(Search!$K$5,'Valid Values - Search'!R2781)),MAX($Q$3:Q2780)+1,0)</f>
        <v>2778</v>
      </c>
      <c r="R2781" s="64" t="s">
        <v>6444</v>
      </c>
      <c r="S2781" s="70" t="s">
        <v>102</v>
      </c>
      <c r="T2781" s="70" t="s">
        <v>102</v>
      </c>
      <c r="U2781" s="93" t="s">
        <v>10591</v>
      </c>
      <c r="V2781" s="94">
        <v>1238</v>
      </c>
      <c r="W2781" s="97" t="s">
        <v>6444</v>
      </c>
      <c r="X2781" s="38" t="str">
        <f>IFERROR(VLOOKUP(ROWS($X$4:X2781),$Q$4:$R$5094,2,FALSE),"")</f>
        <v>Isobutane</v>
      </c>
      <c r="Y2781" s="38" t="str">
        <f>IFERROR(VLOOKUP(ROWS($Y$4:Y2781),$P$4:$U$5094,6,FALSE),"")</f>
        <v>75-28-5</v>
      </c>
      <c r="Z2781" s="38">
        <f>IF(ISNUMBER(SEARCH(Search!$K$21,'Valid Values - Search'!AA2781)),MAX($Z$3:Z2780)+1,0)</f>
        <v>2778</v>
      </c>
      <c r="AA2781" s="64" t="s">
        <v>14330</v>
      </c>
      <c r="AB2781" s="70" t="s">
        <v>1797</v>
      </c>
      <c r="AC2781" s="71" t="s">
        <v>1156</v>
      </c>
      <c r="AD2781" s="38" t="str">
        <f>IFERROR(VLOOKUP(ROWS($AD$4:AD2781),$Z$4:$AC$3778,2,FALSE),"")</f>
        <v>Radium in Water by Precipitation (7500-RA(B) APHA)</v>
      </c>
      <c r="AF2781" s="37"/>
    </row>
    <row r="2782" spans="16:32" ht="15" customHeight="1">
      <c r="P2782" s="38">
        <f>IF(ISNUMBER(SEARCH(Search!$K$13,'Valid Values - Search'!U2782)),MAX($P$3:P2781)+1,0)</f>
        <v>2779</v>
      </c>
      <c r="Q2782" s="38">
        <f>IF(ISNUMBER(SEARCH(Search!$K$5,'Valid Values - Search'!R2782)),MAX($Q$3:Q2781)+1,0)</f>
        <v>2779</v>
      </c>
      <c r="R2782" s="64" t="s">
        <v>6445</v>
      </c>
      <c r="S2782" s="70" t="s">
        <v>102</v>
      </c>
      <c r="T2782" s="70" t="s">
        <v>102</v>
      </c>
      <c r="U2782" s="93" t="s">
        <v>10592</v>
      </c>
      <c r="V2782" s="94">
        <v>1123</v>
      </c>
      <c r="W2782" s="97" t="s">
        <v>6445</v>
      </c>
      <c r="X2782" s="38" t="str">
        <f>IFERROR(VLOOKUP(ROWS($X$4:X2782),$Q$4:$R$5094,2,FALSE),"")</f>
        <v>Isobutanol</v>
      </c>
      <c r="Y2782" s="38" t="str">
        <f>IFERROR(VLOOKUP(ROWS($Y$4:Y2782),$P$4:$U$5094,6,FALSE),"")</f>
        <v>78-83-1</v>
      </c>
      <c r="Z2782" s="38">
        <f>IF(ISNUMBER(SEARCH(Search!$K$21,'Valid Values - Search'!AA2782)),MAX($Z$3:Z2781)+1,0)</f>
        <v>2779</v>
      </c>
      <c r="AA2782" s="64" t="s">
        <v>14331</v>
      </c>
      <c r="AB2782" s="70" t="s">
        <v>1799</v>
      </c>
      <c r="AC2782" s="71" t="s">
        <v>1156</v>
      </c>
      <c r="AD2782" s="38" t="str">
        <f>IFERROR(VLOOKUP(ROWS($AD$4:AD2782),$Z$4:$AC$3778,2,FALSE),"")</f>
        <v>Radium in Water by Sequential Precipitation (7500-RA(D) APHA)</v>
      </c>
      <c r="AF2782" s="37"/>
    </row>
    <row r="2783" spans="16:32" ht="15" customHeight="1">
      <c r="P2783" s="38">
        <f>IF(ISNUMBER(SEARCH(Search!$K$13,'Valid Values - Search'!U2783)),MAX($P$3:P2782)+1,0)</f>
        <v>2780</v>
      </c>
      <c r="Q2783" s="38">
        <f>IF(ISNUMBER(SEARCH(Search!$K$5,'Valid Values - Search'!R2783)),MAX($Q$3:Q2782)+1,0)</f>
        <v>2780</v>
      </c>
      <c r="R2783" s="64" t="s">
        <v>6446</v>
      </c>
      <c r="S2783" s="70" t="s">
        <v>102</v>
      </c>
      <c r="T2783" s="70" t="s">
        <v>102</v>
      </c>
      <c r="U2783" s="93" t="s">
        <v>10593</v>
      </c>
      <c r="V2783" s="94">
        <v>1125</v>
      </c>
      <c r="W2783" s="97" t="s">
        <v>6446</v>
      </c>
      <c r="X2783" s="38" t="str">
        <f>IFERROR(VLOOKUP(ROWS($X$4:X2783),$Q$4:$R$5094,2,FALSE),"")</f>
        <v>Isobutene</v>
      </c>
      <c r="Y2783" s="38" t="str">
        <f>IFERROR(VLOOKUP(ROWS($Y$4:Y2783),$P$4:$U$5094,6,FALSE),"")</f>
        <v>115-11-7</v>
      </c>
      <c r="Z2783" s="38">
        <f>IF(ISNUMBER(SEARCH(Search!$K$21,'Valid Values - Search'!AA2783)),MAX($Z$3:Z2782)+1,0)</f>
        <v>2780</v>
      </c>
      <c r="AA2783" s="64" t="s">
        <v>14332</v>
      </c>
      <c r="AB2783" s="70" t="s">
        <v>3588</v>
      </c>
      <c r="AC2783" s="71" t="s">
        <v>1502</v>
      </c>
      <c r="AD2783" s="38" t="str">
        <f>IFERROR(VLOOKUP(ROWS($AD$4:AD2783),$Z$4:$AC$3778,2,FALSE),"")</f>
        <v>Radium-224 (RA-06 USDOE/EML)</v>
      </c>
      <c r="AF2783" s="37"/>
    </row>
    <row r="2784" spans="16:32" ht="15" customHeight="1">
      <c r="P2784" s="38">
        <f>IF(ISNUMBER(SEARCH(Search!$K$13,'Valid Values - Search'!U2784)),MAX($P$3:P2783)+1,0)</f>
        <v>2781</v>
      </c>
      <c r="Q2784" s="38">
        <f>IF(ISNUMBER(SEARCH(Search!$K$5,'Valid Values - Search'!R2784)),MAX($Q$3:Q2783)+1,0)</f>
        <v>2781</v>
      </c>
      <c r="R2784" s="64" t="s">
        <v>6447</v>
      </c>
      <c r="S2784" s="70" t="s">
        <v>102</v>
      </c>
      <c r="T2784" s="70" t="s">
        <v>102</v>
      </c>
      <c r="U2784" s="93" t="s">
        <v>10594</v>
      </c>
      <c r="V2784" s="94">
        <v>1122</v>
      </c>
      <c r="W2784" s="97" t="s">
        <v>6447</v>
      </c>
      <c r="X2784" s="38" t="str">
        <f>IFERROR(VLOOKUP(ROWS($X$4:X2784),$Q$4:$R$5094,2,FALSE),"")</f>
        <v>Isobutyl acetate</v>
      </c>
      <c r="Y2784" s="38" t="str">
        <f>IFERROR(VLOOKUP(ROWS($Y$4:Y2784),$P$4:$U$5094,6,FALSE),"")</f>
        <v>110-19-0</v>
      </c>
      <c r="Z2784" s="38">
        <f>IF(ISNUMBER(SEARCH(Search!$K$21,'Valid Values - Search'!AA2784)),MAX($Z$3:Z2783)+1,0)</f>
        <v>2781</v>
      </c>
      <c r="AA2784" s="64" t="s">
        <v>14337</v>
      </c>
      <c r="AB2784" s="70" t="s">
        <v>3582</v>
      </c>
      <c r="AC2784" s="71" t="s">
        <v>1502</v>
      </c>
      <c r="AD2784" s="38" t="str">
        <f>IFERROR(VLOOKUP(ROWS($AD$4:AD2784),$Z$4:$AC$3778,2,FALSE),"")</f>
        <v>Radium-226 - Chromate Method (RA-02 USDOE/EML)</v>
      </c>
      <c r="AF2784" s="37"/>
    </row>
    <row r="2785" spans="16:32" ht="15" customHeight="1">
      <c r="P2785" s="38">
        <f>IF(ISNUMBER(SEARCH(Search!$K$13,'Valid Values - Search'!U2785)),MAX($P$3:P2784)+1,0)</f>
        <v>2782</v>
      </c>
      <c r="Q2785" s="38">
        <f>IF(ISNUMBER(SEARCH(Search!$K$5,'Valid Values - Search'!R2785)),MAX($Q$3:Q2784)+1,0)</f>
        <v>2782</v>
      </c>
      <c r="R2785" s="64" t="s">
        <v>6448</v>
      </c>
      <c r="S2785" s="70" t="s">
        <v>102</v>
      </c>
      <c r="T2785" s="70" t="s">
        <v>102</v>
      </c>
      <c r="U2785" s="93" t="s">
        <v>10595</v>
      </c>
      <c r="V2785" s="94">
        <v>1204</v>
      </c>
      <c r="W2785" s="97" t="s">
        <v>6448</v>
      </c>
      <c r="X2785" s="38" t="str">
        <f>IFERROR(VLOOKUP(ROWS($X$4:X2785),$Q$4:$R$5094,2,FALSE),"")</f>
        <v>Isobutyl benzoate</v>
      </c>
      <c r="Y2785" s="38" t="str">
        <f>IFERROR(VLOOKUP(ROWS($Y$4:Y2785),$P$4:$U$5094,6,FALSE),"")</f>
        <v>120-50-3</v>
      </c>
      <c r="Z2785" s="38">
        <f>IF(ISNUMBER(SEARCH(Search!$K$21,'Valid Values - Search'!AA2785)),MAX($Z$3:Z2784)+1,0)</f>
        <v>2782</v>
      </c>
      <c r="AA2785" s="64" t="s">
        <v>14338</v>
      </c>
      <c r="AB2785" s="70" t="s">
        <v>3583</v>
      </c>
      <c r="AC2785" s="71" t="s">
        <v>1502</v>
      </c>
      <c r="AD2785" s="38" t="str">
        <f>IFERROR(VLOOKUP(ROWS($AD$4:AD2785),$Z$4:$AC$3778,2,FALSE),"")</f>
        <v>Radium-226 - Emanation Procedure (RA-02-RC USDOE/EML)</v>
      </c>
      <c r="AF2785" s="37"/>
    </row>
    <row r="2786" spans="16:32" ht="15" customHeight="1">
      <c r="P2786" s="38">
        <f>IF(ISNUMBER(SEARCH(Search!$K$13,'Valid Values - Search'!U2786)),MAX($P$3:P2785)+1,0)</f>
        <v>2783</v>
      </c>
      <c r="Q2786" s="38">
        <f>IF(ISNUMBER(SEARCH(Search!$K$5,'Valid Values - Search'!R2786)),MAX($Q$3:Q2785)+1,0)</f>
        <v>2783</v>
      </c>
      <c r="R2786" s="64" t="s">
        <v>6449</v>
      </c>
      <c r="S2786" s="70" t="s">
        <v>102</v>
      </c>
      <c r="T2786" s="70" t="s">
        <v>102</v>
      </c>
      <c r="U2786" s="93" t="s">
        <v>10596</v>
      </c>
      <c r="V2786" s="94">
        <v>1126</v>
      </c>
      <c r="W2786" s="97" t="s">
        <v>6449</v>
      </c>
      <c r="X2786" s="38" t="str">
        <f>IFERROR(VLOOKUP(ROWS($X$4:X2786),$Q$4:$R$5094,2,FALSE),"")</f>
        <v>Isobutyraldehyde</v>
      </c>
      <c r="Y2786" s="38" t="str">
        <f>IFERROR(VLOOKUP(ROWS($Y$4:Y2786),$P$4:$U$5094,6,FALSE),"")</f>
        <v>78-84-2</v>
      </c>
      <c r="Z2786" s="38">
        <f>IF(ISNUMBER(SEARCH(Search!$K$21,'Valid Values - Search'!AA2786)),MAX($Z$3:Z2785)+1,0)</f>
        <v>2783</v>
      </c>
      <c r="AA2786" s="64" t="s">
        <v>14339</v>
      </c>
      <c r="AB2786" s="70" t="s">
        <v>3584</v>
      </c>
      <c r="AC2786" s="71" t="s">
        <v>1502</v>
      </c>
      <c r="AD2786" s="38" t="str">
        <f>IFERROR(VLOOKUP(ROWS($AD$4:AD2786),$Z$4:$AC$3778,2,FALSE),"")</f>
        <v>Radium-226 - Emanation Procedure (RA-03 USDOE/EML)</v>
      </c>
      <c r="AF2786" s="37"/>
    </row>
    <row r="2787" spans="16:32" ht="15" customHeight="1">
      <c r="P2787" s="38">
        <f>IF(ISNUMBER(SEARCH(Search!$K$13,'Valid Values - Search'!U2787)),MAX($P$3:P2786)+1,0)</f>
        <v>2784</v>
      </c>
      <c r="Q2787" s="38">
        <f>IF(ISNUMBER(SEARCH(Search!$K$5,'Valid Values - Search'!R2787)),MAX($Q$3:Q2786)+1,0)</f>
        <v>2784</v>
      </c>
      <c r="R2787" s="64" t="s">
        <v>6450</v>
      </c>
      <c r="S2787" s="70" t="s">
        <v>102</v>
      </c>
      <c r="T2787" s="70" t="s">
        <v>102</v>
      </c>
      <c r="U2787" s="93" t="s">
        <v>10597</v>
      </c>
      <c r="V2787" s="94" t="s">
        <v>8459</v>
      </c>
      <c r="W2787" s="97" t="s">
        <v>6450</v>
      </c>
      <c r="X2787" s="38" t="str">
        <f>IFERROR(VLOOKUP(ROWS($X$4:X2787),$Q$4:$R$5094,2,FALSE),"")</f>
        <v>Isobutyric acid</v>
      </c>
      <c r="Y2787" s="38" t="str">
        <f>IFERROR(VLOOKUP(ROWS($Y$4:Y2787),$P$4:$U$5094,6,FALSE),"")</f>
        <v>79-31-2</v>
      </c>
      <c r="Z2787" s="38">
        <f>IF(ISNUMBER(SEARCH(Search!$K$21,'Valid Values - Search'!AA2787)),MAX($Z$3:Z2786)+1,0)</f>
        <v>2784</v>
      </c>
      <c r="AA2787" s="64" t="s">
        <v>14336</v>
      </c>
      <c r="AB2787" s="70" t="s">
        <v>3568</v>
      </c>
      <c r="AC2787" s="71" t="s">
        <v>1182</v>
      </c>
      <c r="AD2787" s="38" t="str">
        <f>IFERROR(VLOOKUP(ROWS($AD$4:AD2787),$Z$4:$AC$3778,2,FALSE),"")</f>
        <v>Radium-226 (R1141 USDOI/USGS)</v>
      </c>
      <c r="AF2787" s="37"/>
    </row>
    <row r="2788" spans="16:32" ht="15" customHeight="1">
      <c r="P2788" s="38">
        <f>IF(ISNUMBER(SEARCH(Search!$K$13,'Valid Values - Search'!U2788)),MAX($P$3:P2787)+1,0)</f>
        <v>2785</v>
      </c>
      <c r="Q2788" s="38">
        <f>IF(ISNUMBER(SEARCH(Search!$K$5,'Valid Values - Search'!R2788)),MAX($Q$3:Q2787)+1,0)</f>
        <v>2785</v>
      </c>
      <c r="R2788" s="64" t="s">
        <v>6440</v>
      </c>
      <c r="S2788" s="70" t="s">
        <v>102</v>
      </c>
      <c r="T2788" s="70" t="s">
        <v>102</v>
      </c>
      <c r="U2788" s="93" t="s">
        <v>8459</v>
      </c>
      <c r="V2788" s="94">
        <v>1002644</v>
      </c>
      <c r="W2788" s="97" t="s">
        <v>6440</v>
      </c>
      <c r="X2788" s="38" t="str">
        <f>IFERROR(VLOOKUP(ROWS($X$4:X2788),$Q$4:$R$5094,2,FALSE),"")</f>
        <v>Iso-chlorotetracycline</v>
      </c>
      <c r="Y2788" s="38" t="str">
        <f>IFERROR(VLOOKUP(ROWS($Y$4:Y2788),$P$4:$U$5094,6,FALSE),"")</f>
        <v>N/A</v>
      </c>
      <c r="Z2788" s="38">
        <f>IF(ISNUMBER(SEARCH(Search!$K$21,'Valid Values - Search'!AA2788)),MAX($Z$3:Z2787)+1,0)</f>
        <v>2785</v>
      </c>
      <c r="AA2788" s="64" t="s">
        <v>14333</v>
      </c>
      <c r="AB2788" s="70" t="s">
        <v>3585</v>
      </c>
      <c r="AC2788" s="71" t="s">
        <v>1502</v>
      </c>
      <c r="AD2788" s="38" t="str">
        <f>IFERROR(VLOOKUP(ROWS($AD$4:AD2788),$Z$4:$AC$3778,2,FALSE),"")</f>
        <v>Radium-226 (RA-04 USDOE/EML)</v>
      </c>
      <c r="AF2788" s="37"/>
    </row>
    <row r="2789" spans="16:32" ht="15" customHeight="1">
      <c r="P2789" s="38">
        <f>IF(ISNUMBER(SEARCH(Search!$K$13,'Valid Values - Search'!U2789)),MAX($P$3:P2788)+1,0)</f>
        <v>2786</v>
      </c>
      <c r="Q2789" s="38">
        <f>IF(ISNUMBER(SEARCH(Search!$K$5,'Valid Values - Search'!R2789)),MAX($Q$3:Q2788)+1,0)</f>
        <v>2786</v>
      </c>
      <c r="R2789" s="64" t="s">
        <v>6451</v>
      </c>
      <c r="S2789" s="70" t="s">
        <v>102</v>
      </c>
      <c r="T2789" s="70" t="s">
        <v>102</v>
      </c>
      <c r="U2789" s="93" t="s">
        <v>10598</v>
      </c>
      <c r="V2789" s="94">
        <v>1128</v>
      </c>
      <c r="W2789" s="97" t="s">
        <v>6451</v>
      </c>
      <c r="X2789" s="38" t="str">
        <f>IFERROR(VLOOKUP(ROWS($X$4:X2789),$Q$4:$R$5094,2,FALSE),"")</f>
        <v>Isodrin</v>
      </c>
      <c r="Y2789" s="38" t="str">
        <f>IFERROR(VLOOKUP(ROWS($Y$4:Y2789),$P$4:$U$5094,6,FALSE),"")</f>
        <v>465-73-6</v>
      </c>
      <c r="Z2789" s="38">
        <f>IF(ISNUMBER(SEARCH(Search!$K$21,'Valid Values - Search'!AA2789)),MAX($Z$3:Z2788)+1,0)</f>
        <v>2786</v>
      </c>
      <c r="AA2789" s="64" t="s">
        <v>14334</v>
      </c>
      <c r="AB2789" s="70" t="s">
        <v>3587</v>
      </c>
      <c r="AC2789" s="71" t="s">
        <v>1502</v>
      </c>
      <c r="AD2789" s="38" t="str">
        <f>IFERROR(VLOOKUP(ROWS($AD$4:AD2789),$Z$4:$AC$3778,2,FALSE),"")</f>
        <v>Radium-226 (RA-05 USDOE/EML)</v>
      </c>
      <c r="AF2789" s="37"/>
    </row>
    <row r="2790" spans="16:32" ht="15" customHeight="1">
      <c r="P2790" s="38">
        <f>IF(ISNUMBER(SEARCH(Search!$K$13,'Valid Values - Search'!U2790)),MAX($P$3:P2789)+1,0)</f>
        <v>2787</v>
      </c>
      <c r="Q2790" s="38">
        <f>IF(ISNUMBER(SEARCH(Search!$K$5,'Valid Values - Search'!R2790)),MAX($Q$3:Q2789)+1,0)</f>
        <v>2787</v>
      </c>
      <c r="R2790" s="64" t="s">
        <v>6452</v>
      </c>
      <c r="S2790" s="70" t="s">
        <v>102</v>
      </c>
      <c r="T2790" s="70" t="s">
        <v>102</v>
      </c>
      <c r="U2790" s="93" t="s">
        <v>10599</v>
      </c>
      <c r="V2790" s="94">
        <v>1000250</v>
      </c>
      <c r="W2790" s="97" t="s">
        <v>6452</v>
      </c>
      <c r="X2790" s="38" t="str">
        <f>IFERROR(VLOOKUP(ROWS($X$4:X2790),$Q$4:$R$5094,2,FALSE),"")</f>
        <v>Isoeugenol</v>
      </c>
      <c r="Y2790" s="38" t="str">
        <f>IFERROR(VLOOKUP(ROWS($Y$4:Y2790),$P$4:$U$5094,6,FALSE),"")</f>
        <v>97-54-1</v>
      </c>
      <c r="Z2790" s="38">
        <f>IF(ISNUMBER(SEARCH(Search!$K$21,'Valid Values - Search'!AA2790)),MAX($Z$3:Z2789)+1,0)</f>
        <v>2787</v>
      </c>
      <c r="AA2790" s="64" t="s">
        <v>14335</v>
      </c>
      <c r="AB2790" s="70" t="s">
        <v>3591</v>
      </c>
      <c r="AC2790" s="71" t="s">
        <v>1502</v>
      </c>
      <c r="AD2790" s="38" t="str">
        <f>IFERROR(VLOOKUP(ROWS($AD$4:AD2790),$Z$4:$AC$3778,2,FALSE),"")</f>
        <v>Radium-226 (RA-07 USDOE/EML)</v>
      </c>
      <c r="AF2790" s="37"/>
    </row>
    <row r="2791" spans="16:32" ht="15" customHeight="1">
      <c r="P2791" s="38">
        <f>IF(ISNUMBER(SEARCH(Search!$K$13,'Valid Values - Search'!U2791)),MAX($P$3:P2790)+1,0)</f>
        <v>2788</v>
      </c>
      <c r="Q2791" s="38">
        <f>IF(ISNUMBER(SEARCH(Search!$K$5,'Valid Values - Search'!R2791)),MAX($Q$3:Q2790)+1,0)</f>
        <v>2788</v>
      </c>
      <c r="R2791" s="64" t="s">
        <v>6453</v>
      </c>
      <c r="S2791" s="70" t="s">
        <v>102</v>
      </c>
      <c r="T2791" s="70" t="s">
        <v>102</v>
      </c>
      <c r="U2791" s="93" t="s">
        <v>10600</v>
      </c>
      <c r="V2791" s="94">
        <v>1130</v>
      </c>
      <c r="W2791" s="97" t="s">
        <v>6453</v>
      </c>
      <c r="X2791" s="38" t="str">
        <f>IFERROR(VLOOKUP(ROWS($X$4:X2791),$Q$4:$R$5094,2,FALSE),"")</f>
        <v>Isofenphos</v>
      </c>
      <c r="Y2791" s="38" t="str">
        <f>IFERROR(VLOOKUP(ROWS($Y$4:Y2791),$P$4:$U$5094,6,FALSE),"")</f>
        <v>25311-71-1</v>
      </c>
      <c r="Z2791" s="38">
        <f>IF(ISNUMBER(SEARCH(Search!$K$21,'Valid Values - Search'!AA2791)),MAX($Z$3:Z2790)+1,0)</f>
        <v>2788</v>
      </c>
      <c r="AA2791" s="64" t="s">
        <v>14340</v>
      </c>
      <c r="AB2791" s="70" t="s">
        <v>1118</v>
      </c>
      <c r="AC2791" s="71" t="s">
        <v>1102</v>
      </c>
      <c r="AD2791" s="38" t="str">
        <f>IFERROR(VLOOKUP(ROWS($AD$4:AD2791),$Z$4:$AC$3778,2,FALSE),"")</f>
        <v>Radium-226 and Radium-228 in Air (004(A) USEPA)</v>
      </c>
      <c r="AF2791" s="37"/>
    </row>
    <row r="2792" spans="16:32" ht="15" customHeight="1">
      <c r="P2792" s="38">
        <f>IF(ISNUMBER(SEARCH(Search!$K$13,'Valid Values - Search'!U2792)),MAX($P$3:P2791)+1,0)</f>
        <v>2789</v>
      </c>
      <c r="Q2792" s="38">
        <f>IF(ISNUMBER(SEARCH(Search!$K$5,'Valid Values - Search'!R2792)),MAX($Q$3:Q2791)+1,0)</f>
        <v>2789</v>
      </c>
      <c r="R2792" s="64" t="s">
        <v>6454</v>
      </c>
      <c r="S2792" s="70" t="s">
        <v>101</v>
      </c>
      <c r="T2792" s="70" t="s">
        <v>102</v>
      </c>
      <c r="U2792" s="93" t="s">
        <v>8835</v>
      </c>
      <c r="V2792" s="94">
        <v>280</v>
      </c>
      <c r="W2792" s="97" t="s">
        <v>6454</v>
      </c>
      <c r="X2792" s="38" t="str">
        <f>IFERROR(VLOOKUP(ROWS($X$4:X2792),$Q$4:$R$5094,2,FALSE),"")</f>
        <v>Isophorone</v>
      </c>
      <c r="Y2792" s="38" t="str">
        <f>IFERROR(VLOOKUP(ROWS($Y$4:Y2792),$P$4:$U$5094,6,FALSE),"")</f>
        <v>78-59-1</v>
      </c>
      <c r="Z2792" s="38">
        <f>IF(ISNUMBER(SEARCH(Search!$K$21,'Valid Values - Search'!AA2792)),MAX($Z$3:Z2791)+1,0)</f>
        <v>2789</v>
      </c>
      <c r="AA2792" s="64" t="s">
        <v>14341</v>
      </c>
      <c r="AB2792" s="70" t="s">
        <v>1119</v>
      </c>
      <c r="AC2792" s="71" t="s">
        <v>1102</v>
      </c>
      <c r="AD2792" s="38" t="str">
        <f>IFERROR(VLOOKUP(ROWS($AD$4:AD2792),$Z$4:$AC$3778,2,FALSE),"")</f>
        <v>Radium-226 and Radium-228 in Soil (004(S) USEPA)</v>
      </c>
      <c r="AF2792" s="37"/>
    </row>
    <row r="2793" spans="16:32" ht="15" customHeight="1">
      <c r="P2793" s="38">
        <f>IF(ISNUMBER(SEARCH(Search!$K$13,'Valid Values - Search'!U2793)),MAX($P$3:P2792)+1,0)</f>
        <v>2790</v>
      </c>
      <c r="Q2793" s="38">
        <f>IF(ISNUMBER(SEARCH(Search!$K$5,'Valid Values - Search'!R2793)),MAX($Q$3:Q2792)+1,0)</f>
        <v>2790</v>
      </c>
      <c r="R2793" s="64" t="s">
        <v>6455</v>
      </c>
      <c r="S2793" s="70" t="s">
        <v>102</v>
      </c>
      <c r="T2793" s="70" t="s">
        <v>102</v>
      </c>
      <c r="U2793" s="93" t="s">
        <v>10601</v>
      </c>
      <c r="V2793" s="94">
        <v>1001182</v>
      </c>
      <c r="W2793" s="97" t="s">
        <v>6455</v>
      </c>
      <c r="X2793" s="38" t="str">
        <f>IFERROR(VLOOKUP(ROWS($X$4:X2793),$Q$4:$R$5094,2,FALSE),"")</f>
        <v>Isoprene</v>
      </c>
      <c r="Y2793" s="38" t="str">
        <f>IFERROR(VLOOKUP(ROWS($Y$4:Y2793),$P$4:$U$5094,6,FALSE),"")</f>
        <v>78-79-5</v>
      </c>
      <c r="Z2793" s="38">
        <f>IF(ISNUMBER(SEARCH(Search!$K$21,'Valid Values - Search'!AA2793)),MAX($Z$3:Z2792)+1,0)</f>
        <v>2790</v>
      </c>
      <c r="AA2793" s="64" t="s">
        <v>14342</v>
      </c>
      <c r="AB2793" s="70" t="s">
        <v>1120</v>
      </c>
      <c r="AC2793" s="71" t="s">
        <v>1102</v>
      </c>
      <c r="AD2793" s="38" t="str">
        <f>IFERROR(VLOOKUP(ROWS($AD$4:AD2793),$Z$4:$AC$3778,2,FALSE),"")</f>
        <v>Radium-226 and Radium-228 in Water (004(W) USEPA)</v>
      </c>
      <c r="AF2793" s="37"/>
    </row>
    <row r="2794" spans="16:32" ht="15" customHeight="1">
      <c r="P2794" s="38">
        <f>IF(ISNUMBER(SEARCH(Search!$K$13,'Valid Values - Search'!U2794)),MAX($P$3:P2793)+1,0)</f>
        <v>2791</v>
      </c>
      <c r="Q2794" s="38">
        <f>IF(ISNUMBER(SEARCH(Search!$K$5,'Valid Values - Search'!R2794)),MAX($Q$3:Q2793)+1,0)</f>
        <v>2791</v>
      </c>
      <c r="R2794" s="64" t="s">
        <v>6456</v>
      </c>
      <c r="S2794" s="70" t="s">
        <v>102</v>
      </c>
      <c r="T2794" s="70" t="s">
        <v>102</v>
      </c>
      <c r="U2794" s="93" t="s">
        <v>10602</v>
      </c>
      <c r="V2794" s="94">
        <v>1131</v>
      </c>
      <c r="W2794" s="97" t="s">
        <v>6456</v>
      </c>
      <c r="X2794" s="38" t="str">
        <f>IFERROR(VLOOKUP(ROWS($X$4:X2794),$Q$4:$R$5094,2,FALSE),"")</f>
        <v>Isopropalin</v>
      </c>
      <c r="Y2794" s="38" t="str">
        <f>IFERROR(VLOOKUP(ROWS($Y$4:Y2794),$P$4:$U$5094,6,FALSE),"")</f>
        <v>33820-53-0</v>
      </c>
      <c r="Z2794" s="38">
        <f>IF(ISNUMBER(SEARCH(Search!$K$21,'Valid Values - Search'!AA2794)),MAX($Z$3:Z2793)+1,0)</f>
        <v>2791</v>
      </c>
      <c r="AA2794" s="64" t="s">
        <v>14343</v>
      </c>
      <c r="AB2794" s="70" t="s">
        <v>3585</v>
      </c>
      <c r="AC2794" s="71" t="s">
        <v>1102</v>
      </c>
      <c r="AD2794" s="38" t="str">
        <f>IFERROR(VLOOKUP(ROWS($AD$4:AD2794),$Z$4:$AC$3778,2,FALSE),"")</f>
        <v>Radium-226 De-emanation Procedure (RA-04 USEPA)</v>
      </c>
      <c r="AF2794" s="37"/>
    </row>
    <row r="2795" spans="16:32" ht="15" customHeight="1">
      <c r="P2795" s="38">
        <f>IF(ISNUMBER(SEARCH(Search!$K$13,'Valid Values - Search'!U2795)),MAX($P$3:P2794)+1,0)</f>
        <v>2792</v>
      </c>
      <c r="Q2795" s="38">
        <f>IF(ISNUMBER(SEARCH(Search!$K$5,'Valid Values - Search'!R2795)),MAX($Q$3:Q2794)+1,0)</f>
        <v>2792</v>
      </c>
      <c r="R2795" s="64" t="s">
        <v>6457</v>
      </c>
      <c r="S2795" s="70" t="s">
        <v>102</v>
      </c>
      <c r="T2795" s="70" t="s">
        <v>102</v>
      </c>
      <c r="U2795" s="93" t="s">
        <v>10603</v>
      </c>
      <c r="V2795" s="94">
        <v>11745</v>
      </c>
      <c r="W2795" s="97" t="s">
        <v>6457</v>
      </c>
      <c r="X2795" s="38" t="str">
        <f>IFERROR(VLOOKUP(ROWS($X$4:X2795),$Q$4:$R$5094,2,FALSE),"")</f>
        <v>Isopropanol</v>
      </c>
      <c r="Y2795" s="38" t="str">
        <f>IFERROR(VLOOKUP(ROWS($Y$4:Y2795),$P$4:$U$5094,6,FALSE),"")</f>
        <v>67-63-0</v>
      </c>
      <c r="Z2795" s="38">
        <f>IF(ISNUMBER(SEARCH(Search!$K$21,'Valid Values - Search'!AA2795)),MAX($Z$3:Z2794)+1,0)</f>
        <v>2792</v>
      </c>
      <c r="AA2795" s="64" t="s">
        <v>14344</v>
      </c>
      <c r="AB2795" s="70" t="s">
        <v>3603</v>
      </c>
      <c r="AC2795" s="71" t="s">
        <v>3026</v>
      </c>
      <c r="AD2795" s="38" t="str">
        <f>IFERROR(VLOOKUP(ROWS($AD$4:AD2795),$Z$4:$AC$3778,2,FALSE),"")</f>
        <v>Radium-226 in Aqueous Samples (RP450 USDOE/ASD)</v>
      </c>
      <c r="AF2795" s="37"/>
    </row>
    <row r="2796" spans="16:32" ht="15" customHeight="1">
      <c r="P2796" s="38">
        <f>IF(ISNUMBER(SEARCH(Search!$K$13,'Valid Values - Search'!U2796)),MAX($P$3:P2795)+1,0)</f>
        <v>2793</v>
      </c>
      <c r="Q2796" s="38">
        <f>IF(ISNUMBER(SEARCH(Search!$K$5,'Valid Values - Search'!R2796)),MAX($Q$3:Q2795)+1,0)</f>
        <v>2793</v>
      </c>
      <c r="R2796" s="64" t="s">
        <v>6458</v>
      </c>
      <c r="S2796" s="70" t="s">
        <v>102</v>
      </c>
      <c r="T2796" s="70" t="s">
        <v>102</v>
      </c>
      <c r="U2796" s="93" t="s">
        <v>10604</v>
      </c>
      <c r="V2796" s="94">
        <v>1132</v>
      </c>
      <c r="W2796" s="97" t="s">
        <v>6458</v>
      </c>
      <c r="X2796" s="38" t="str">
        <f>IFERROR(VLOOKUP(ROWS($X$4:X2796),$Q$4:$R$5094,2,FALSE),"")</f>
        <v>Isopropenyl acetate</v>
      </c>
      <c r="Y2796" s="38" t="str">
        <f>IFERROR(VLOOKUP(ROWS($Y$4:Y2796),$P$4:$U$5094,6,FALSE),"")</f>
        <v>108-22-5</v>
      </c>
      <c r="Z2796" s="38">
        <f>IF(ISNUMBER(SEARCH(Search!$K$21,'Valid Values - Search'!AA2796)),MAX($Z$3:Z2795)+1,0)</f>
        <v>2793</v>
      </c>
      <c r="AA2796" s="64" t="s">
        <v>14345</v>
      </c>
      <c r="AB2796" s="70" t="s">
        <v>3581</v>
      </c>
      <c r="AC2796" s="71" t="s">
        <v>1502</v>
      </c>
      <c r="AD2796" s="38" t="str">
        <f>IFERROR(VLOOKUP(ROWS($AD$4:AD2796),$Z$4:$AC$3778,2,FALSE),"")</f>
        <v>Radium-226 in Bone Ash (RA-01 USDOE/EML)</v>
      </c>
      <c r="AF2796" s="37"/>
    </row>
    <row r="2797" spans="16:32" ht="15" customHeight="1">
      <c r="P2797" s="38">
        <f>IF(ISNUMBER(SEARCH(Search!$K$13,'Valid Values - Search'!U2797)),MAX($P$3:P2796)+1,0)</f>
        <v>2794</v>
      </c>
      <c r="Q2797" s="38">
        <f>IF(ISNUMBER(SEARCH(Search!$K$5,'Valid Values - Search'!R2797)),MAX($Q$3:Q2796)+1,0)</f>
        <v>2794</v>
      </c>
      <c r="R2797" s="64" t="s">
        <v>6459</v>
      </c>
      <c r="S2797" s="70" t="s">
        <v>102</v>
      </c>
      <c r="T2797" s="70" t="s">
        <v>102</v>
      </c>
      <c r="U2797" s="93" t="s">
        <v>10605</v>
      </c>
      <c r="V2797" s="94">
        <v>1134</v>
      </c>
      <c r="W2797" s="97" t="s">
        <v>6459</v>
      </c>
      <c r="X2797" s="38" t="str">
        <f>IFERROR(VLOOKUP(ROWS($X$4:X2797),$Q$4:$R$5094,2,FALSE),"")</f>
        <v>Isopropyl acetate</v>
      </c>
      <c r="Y2797" s="38" t="str">
        <f>IFERROR(VLOOKUP(ROWS($Y$4:Y2797),$P$4:$U$5094,6,FALSE),"")</f>
        <v>108-21-4</v>
      </c>
      <c r="Z2797" s="38">
        <f>IF(ISNUMBER(SEARCH(Search!$K$21,'Valid Values - Search'!AA2797)),MAX($Z$3:Z2796)+1,0)</f>
        <v>2794</v>
      </c>
      <c r="AA2797" s="64" t="s">
        <v>14346</v>
      </c>
      <c r="AB2797" s="70">
        <v>903.1</v>
      </c>
      <c r="AC2797" s="71" t="s">
        <v>1102</v>
      </c>
      <c r="AD2797" s="38" t="str">
        <f>IFERROR(VLOOKUP(ROWS($AD$4:AD2797),$Z$4:$AC$3778,2,FALSE),"")</f>
        <v>Radium-226 in Drinking Water (903.1 USEPA)</v>
      </c>
      <c r="AF2797" s="37"/>
    </row>
    <row r="2798" spans="16:32" ht="15" customHeight="1">
      <c r="P2798" s="38">
        <f>IF(ISNUMBER(SEARCH(Search!$K$13,'Valid Values - Search'!U2798)),MAX($P$3:P2797)+1,0)</f>
        <v>2795</v>
      </c>
      <c r="Q2798" s="38">
        <f>IF(ISNUMBER(SEARCH(Search!$K$5,'Valid Values - Search'!R2798)),MAX($Q$3:Q2797)+1,0)</f>
        <v>2795</v>
      </c>
      <c r="R2798" s="64" t="s">
        <v>6460</v>
      </c>
      <c r="S2798" s="70" t="s">
        <v>102</v>
      </c>
      <c r="T2798" s="70" t="s">
        <v>102</v>
      </c>
      <c r="U2798" s="93" t="s">
        <v>10606</v>
      </c>
      <c r="V2798" s="94">
        <v>902</v>
      </c>
      <c r="W2798" s="97" t="s">
        <v>6460</v>
      </c>
      <c r="X2798" s="38" t="str">
        <f>IFERROR(VLOOKUP(ROWS($X$4:X2798),$Q$4:$R$5094,2,FALSE),"")</f>
        <v>Isopropyl ether</v>
      </c>
      <c r="Y2798" s="38" t="str">
        <f>IFERROR(VLOOKUP(ROWS($Y$4:Y2798),$P$4:$U$5094,6,FALSE),"")</f>
        <v>108-20-3</v>
      </c>
      <c r="Z2798" s="38">
        <f>IF(ISNUMBER(SEARCH(Search!$K$21,'Valid Values - Search'!AA2798)),MAX($Z$3:Z2797)+1,0)</f>
        <v>2795</v>
      </c>
      <c r="AA2798" s="64" t="s">
        <v>14347</v>
      </c>
      <c r="AB2798" s="70" t="s">
        <v>3581</v>
      </c>
      <c r="AC2798" s="71" t="s">
        <v>1102</v>
      </c>
      <c r="AD2798" s="38" t="str">
        <f>IFERROR(VLOOKUP(ROWS($AD$4:AD2798),$Z$4:$AC$3778,2,FALSE),"")</f>
        <v>Radium-226 in Solids (RA-01 USEPA)</v>
      </c>
      <c r="AF2798" s="37"/>
    </row>
    <row r="2799" spans="16:32" ht="15" customHeight="1">
      <c r="P2799" s="38">
        <f>IF(ISNUMBER(SEARCH(Search!$K$13,'Valid Values - Search'!U2799)),MAX($P$3:P2798)+1,0)</f>
        <v>2796</v>
      </c>
      <c r="Q2799" s="38">
        <f>IF(ISNUMBER(SEARCH(Search!$K$5,'Valid Values - Search'!R2799)),MAX($Q$3:Q2798)+1,0)</f>
        <v>2796</v>
      </c>
      <c r="R2799" s="64" t="s">
        <v>6461</v>
      </c>
      <c r="S2799" s="70" t="s">
        <v>102</v>
      </c>
      <c r="T2799" s="70" t="s">
        <v>102</v>
      </c>
      <c r="U2799" s="93" t="s">
        <v>10607</v>
      </c>
      <c r="V2799" s="94">
        <v>16958</v>
      </c>
      <c r="W2799" s="97" t="s">
        <v>6461</v>
      </c>
      <c r="X2799" s="38" t="str">
        <f>IFERROR(VLOOKUP(ROWS($X$4:X2799),$Q$4:$R$5094,2,FALSE),"")</f>
        <v>Isopropyl myristate</v>
      </c>
      <c r="Y2799" s="38" t="str">
        <f>IFERROR(VLOOKUP(ROWS($Y$4:Y2799),$P$4:$U$5094,6,FALSE),"")</f>
        <v>110-27-0</v>
      </c>
      <c r="Z2799" s="38">
        <f>IF(ISNUMBER(SEARCH(Search!$K$21,'Valid Values - Search'!AA2799)),MAX($Z$3:Z2798)+1,0)</f>
        <v>2796</v>
      </c>
      <c r="AA2799" s="64" t="s">
        <v>14348</v>
      </c>
      <c r="AB2799" s="70" t="s">
        <v>3586</v>
      </c>
      <c r="AC2799" s="71" t="s">
        <v>1502</v>
      </c>
      <c r="AD2799" s="38" t="str">
        <f>IFERROR(VLOOKUP(ROWS($AD$4:AD2799),$Z$4:$AC$3778,2,FALSE),"")</f>
        <v>Radium-226 in Tap Water, Urine, and Feces (RA-04-RC USDOE/EML)</v>
      </c>
      <c r="AF2799" s="37"/>
    </row>
    <row r="2800" spans="16:32" ht="15" customHeight="1">
      <c r="P2800" s="38">
        <f>IF(ISNUMBER(SEARCH(Search!$K$13,'Valid Values - Search'!U2800)),MAX($P$3:P2799)+1,0)</f>
        <v>2797</v>
      </c>
      <c r="Q2800" s="38">
        <f>IF(ISNUMBER(SEARCH(Search!$K$5,'Valid Values - Search'!R2800)),MAX($Q$3:Q2799)+1,0)</f>
        <v>2797</v>
      </c>
      <c r="R2800" s="64" t="s">
        <v>6462</v>
      </c>
      <c r="S2800" s="70" t="s">
        <v>102</v>
      </c>
      <c r="T2800" s="70" t="s">
        <v>102</v>
      </c>
      <c r="U2800" s="93" t="s">
        <v>10608</v>
      </c>
      <c r="V2800" s="94">
        <v>16959</v>
      </c>
      <c r="W2800" s="97" t="s">
        <v>6462</v>
      </c>
      <c r="X2800" s="38" t="str">
        <f>IFERROR(VLOOKUP(ROWS($X$4:X2800),$Q$4:$R$5094,2,FALSE),"")</f>
        <v>Isopropyl palmitate</v>
      </c>
      <c r="Y2800" s="38" t="str">
        <f>IFERROR(VLOOKUP(ROWS($Y$4:Y2800),$P$4:$U$5094,6,FALSE),"")</f>
        <v>142-91-6</v>
      </c>
      <c r="Z2800" s="38">
        <f>IF(ISNUMBER(SEARCH(Search!$K$21,'Valid Values - Search'!AA2800)),MAX($Z$3:Z2799)+1,0)</f>
        <v>2797</v>
      </c>
      <c r="AA2800" s="64" t="s">
        <v>14349</v>
      </c>
      <c r="AB2800" s="70" t="s">
        <v>3582</v>
      </c>
      <c r="AC2800" s="71" t="s">
        <v>1102</v>
      </c>
      <c r="AD2800" s="38" t="str">
        <f>IFERROR(VLOOKUP(ROWS($AD$4:AD2800),$Z$4:$AC$3778,2,FALSE),"")</f>
        <v>Radium-226 in Urine (RA-02 USEPA)</v>
      </c>
      <c r="AF2800" s="37"/>
    </row>
    <row r="2801" spans="16:32" ht="15" customHeight="1">
      <c r="P2801" s="38">
        <f>IF(ISNUMBER(SEARCH(Search!$K$13,'Valid Values - Search'!U2801)),MAX($P$3:P2800)+1,0)</f>
        <v>2798</v>
      </c>
      <c r="Q2801" s="38">
        <f>IF(ISNUMBER(SEARCH(Search!$K$5,'Valid Values - Search'!R2801)),MAX($Q$3:Q2800)+1,0)</f>
        <v>2798</v>
      </c>
      <c r="R2801" s="64" t="s">
        <v>6463</v>
      </c>
      <c r="S2801" s="70" t="s">
        <v>102</v>
      </c>
      <c r="T2801" s="70" t="s">
        <v>102</v>
      </c>
      <c r="U2801" s="93" t="s">
        <v>10609</v>
      </c>
      <c r="V2801" s="94">
        <v>16960</v>
      </c>
      <c r="W2801" s="97" t="s">
        <v>6463</v>
      </c>
      <c r="X2801" s="38" t="str">
        <f>IFERROR(VLOOKUP(ROWS($X$4:X2801),$Q$4:$R$5094,2,FALSE),"")</f>
        <v>Isopropyl stearate</v>
      </c>
      <c r="Y2801" s="38" t="str">
        <f>IFERROR(VLOOKUP(ROWS($Y$4:Y2801),$P$4:$U$5094,6,FALSE),"")</f>
        <v>112-10-7</v>
      </c>
      <c r="Z2801" s="38">
        <f>IF(ISNUMBER(SEARCH(Search!$K$21,'Valid Values - Search'!AA2801)),MAX($Z$3:Z2800)+1,0)</f>
        <v>2798</v>
      </c>
      <c r="AA2801" s="64" t="s">
        <v>14350</v>
      </c>
      <c r="AB2801" s="70" t="s">
        <v>3590</v>
      </c>
      <c r="AC2801" s="71" t="s">
        <v>1502</v>
      </c>
      <c r="AD2801" s="38" t="str">
        <f>IFERROR(VLOOKUP(ROWS($AD$4:AD2801),$Z$4:$AC$3778,2,FALSE),"")</f>
        <v>Radium-226 in Urine and Water (RA-06-RC USDOE/EML)</v>
      </c>
      <c r="AF2801" s="37"/>
    </row>
    <row r="2802" spans="16:32" ht="15" customHeight="1">
      <c r="P2802" s="38">
        <f>IF(ISNUMBER(SEARCH(Search!$K$13,'Valid Values - Search'!U2802)),MAX($P$3:P2801)+1,0)</f>
        <v>2799</v>
      </c>
      <c r="Q2802" s="38">
        <f>IF(ISNUMBER(SEARCH(Search!$K$5,'Valid Values - Search'!R2802)),MAX($Q$3:Q2801)+1,0)</f>
        <v>2799</v>
      </c>
      <c r="R2802" s="64" t="s">
        <v>15448</v>
      </c>
      <c r="S2802" s="99" t="s">
        <v>101</v>
      </c>
      <c r="T2802" s="99" t="s">
        <v>102</v>
      </c>
      <c r="U2802" s="100" t="s">
        <v>9019</v>
      </c>
      <c r="V2802" s="101">
        <v>281</v>
      </c>
      <c r="W2802" s="97" t="s">
        <v>15448</v>
      </c>
      <c r="X2802" s="38" t="str">
        <f>IFERROR(VLOOKUP(ROWS($X$4:X2802),$Q$4:$R$5094,2,FALSE),"")</f>
        <v>Isopropylbenzene</v>
      </c>
      <c r="Y2802" s="38" t="str">
        <f>IFERROR(VLOOKUP(ROWS($Y$4:Y2802),$P$4:$U$5094,6,FALSE),"")</f>
        <v>98-82-8</v>
      </c>
      <c r="Z2802" s="38">
        <f>IF(ISNUMBER(SEARCH(Search!$K$21,'Valid Values - Search'!AA2802)),MAX($Z$3:Z2801)+1,0)</f>
        <v>2799</v>
      </c>
      <c r="AA2802" s="64" t="s">
        <v>14351</v>
      </c>
      <c r="AB2802" s="70" t="s">
        <v>2273</v>
      </c>
      <c r="AC2802" s="71" t="s">
        <v>1184</v>
      </c>
      <c r="AD2802" s="38" t="str">
        <f>IFERROR(VLOOKUP(ROWS($AD$4:AD2802),$Z$4:$AC$3778,2,FALSE),"")</f>
        <v>Radium-226 in Water by Radon Scintillation (D3454 ASTM)</v>
      </c>
      <c r="AF2802" s="37"/>
    </row>
    <row r="2803" spans="16:32" ht="15" customHeight="1">
      <c r="P2803" s="38">
        <f>IF(ISNUMBER(SEARCH(Search!$K$13,'Valid Values - Search'!U2803)),MAX($P$3:P2802)+1,0)</f>
        <v>2800</v>
      </c>
      <c r="Q2803" s="38">
        <f>IF(ISNUMBER(SEARCH(Search!$K$5,'Valid Values - Search'!R2803)),MAX($Q$3:Q2802)+1,0)</f>
        <v>2800</v>
      </c>
      <c r="R2803" s="64" t="s">
        <v>15449</v>
      </c>
      <c r="S2803" s="99" t="s">
        <v>101</v>
      </c>
      <c r="T2803" s="99" t="s">
        <v>102</v>
      </c>
      <c r="U2803" s="100" t="s">
        <v>9019</v>
      </c>
      <c r="V2803" s="101">
        <v>281</v>
      </c>
      <c r="W2803" s="97" t="s">
        <v>15449</v>
      </c>
      <c r="X2803" s="38" t="str">
        <f>IFERROR(VLOOKUP(ROWS($X$4:X2803),$Q$4:$R$5094,2,FALSE),"")</f>
        <v>Isopropylbenzene (Cumene)</v>
      </c>
      <c r="Y2803" s="38" t="str">
        <f>IFERROR(VLOOKUP(ROWS($Y$4:Y2803),$P$4:$U$5094,6,FALSE),"")</f>
        <v>98-82-8</v>
      </c>
      <c r="Z2803" s="38">
        <f>IF(ISNUMBER(SEARCH(Search!$K$21,'Valid Values - Search'!AA2803)),MAX($Z$3:Z2802)+1,0)</f>
        <v>2800</v>
      </c>
      <c r="AA2803" s="64" t="s">
        <v>14352</v>
      </c>
      <c r="AB2803" s="70" t="s">
        <v>3584</v>
      </c>
      <c r="AC2803" s="71" t="s">
        <v>1102</v>
      </c>
      <c r="AD2803" s="38" t="str">
        <f>IFERROR(VLOOKUP(ROWS($AD$4:AD2803),$Z$4:$AC$3778,2,FALSE),"")</f>
        <v>Radium-226 in Water Samples (RA-03 USEPA)</v>
      </c>
      <c r="AF2803" s="37"/>
    </row>
    <row r="2804" spans="16:32" ht="15" customHeight="1">
      <c r="P2804" s="38">
        <f>IF(ISNUMBER(SEARCH(Search!$K$13,'Valid Values - Search'!U2804)),MAX($P$3:P2803)+1,0)</f>
        <v>2801</v>
      </c>
      <c r="Q2804" s="38">
        <f>IF(ISNUMBER(SEARCH(Search!$K$5,'Valid Values - Search'!R2804)),MAX($Q$3:Q2803)+1,0)</f>
        <v>2801</v>
      </c>
      <c r="R2804" s="64" t="s">
        <v>6464</v>
      </c>
      <c r="S2804" s="70" t="s">
        <v>102</v>
      </c>
      <c r="T2804" s="70" t="s">
        <v>102</v>
      </c>
      <c r="U2804" s="93" t="s">
        <v>10610</v>
      </c>
      <c r="V2804" s="94">
        <v>1135</v>
      </c>
      <c r="W2804" s="97" t="s">
        <v>6464</v>
      </c>
      <c r="X2804" s="38" t="str">
        <f>IFERROR(VLOOKUP(ROWS($X$4:X2804),$Q$4:$R$5094,2,FALSE),"")</f>
        <v>Isoquinoline</v>
      </c>
      <c r="Y2804" s="38" t="str">
        <f>IFERROR(VLOOKUP(ROWS($Y$4:Y2804),$P$4:$U$5094,6,FALSE),"")</f>
        <v>119-65-3</v>
      </c>
      <c r="Z2804" s="38">
        <f>IF(ISNUMBER(SEARCH(Search!$K$21,'Valid Values - Search'!AA2804)),MAX($Z$3:Z2803)+1,0)</f>
        <v>2801</v>
      </c>
      <c r="AA2804" s="64" t="s">
        <v>14354</v>
      </c>
      <c r="AB2804" s="70">
        <v>9320</v>
      </c>
      <c r="AC2804" s="71" t="s">
        <v>1102</v>
      </c>
      <c r="AD2804" s="38" t="str">
        <f>IFERROR(VLOOKUP(ROWS($AD$4:AD2804),$Z$4:$AC$3778,2,FALSE),"")</f>
        <v>Radium-228 (9320 USEPA)</v>
      </c>
      <c r="AF2804" s="37"/>
    </row>
    <row r="2805" spans="16:32" ht="15" customHeight="1">
      <c r="P2805" s="38">
        <f>IF(ISNUMBER(SEARCH(Search!$K$13,'Valid Values - Search'!U2805)),MAX($P$3:P2804)+1,0)</f>
        <v>2802</v>
      </c>
      <c r="Q2805" s="38">
        <f>IF(ISNUMBER(SEARCH(Search!$K$5,'Valid Values - Search'!R2805)),MAX($Q$3:Q2804)+1,0)</f>
        <v>2802</v>
      </c>
      <c r="R2805" s="64" t="s">
        <v>6465</v>
      </c>
      <c r="S2805" s="70" t="s">
        <v>102</v>
      </c>
      <c r="T2805" s="70" t="s">
        <v>102</v>
      </c>
      <c r="U2805" s="93" t="s">
        <v>10611</v>
      </c>
      <c r="V2805" s="94">
        <v>1136</v>
      </c>
      <c r="W2805" s="97" t="s">
        <v>6465</v>
      </c>
      <c r="X2805" s="38" t="str">
        <f>IFERROR(VLOOKUP(ROWS($X$4:X2805),$Q$4:$R$5094,2,FALSE),"")</f>
        <v>Isosafrole</v>
      </c>
      <c r="Y2805" s="38" t="str">
        <f>IFERROR(VLOOKUP(ROWS($Y$4:Y2805),$P$4:$U$5094,6,FALSE),"")</f>
        <v>120-58-1</v>
      </c>
      <c r="Z2805" s="38">
        <f>IF(ISNUMBER(SEARCH(Search!$K$21,'Valid Values - Search'!AA2805)),MAX($Z$3:Z2804)+1,0)</f>
        <v>2802</v>
      </c>
      <c r="AA2805" s="64" t="s">
        <v>14353</v>
      </c>
      <c r="AB2805" s="70" t="s">
        <v>3570</v>
      </c>
      <c r="AC2805" s="71" t="s">
        <v>1182</v>
      </c>
      <c r="AD2805" s="38" t="str">
        <f>IFERROR(VLOOKUP(ROWS($AD$4:AD2805),$Z$4:$AC$3778,2,FALSE),"")</f>
        <v>Radium-228 (R1142 USDOI/USGS)</v>
      </c>
      <c r="AF2805" s="37"/>
    </row>
    <row r="2806" spans="16:32" ht="15" customHeight="1">
      <c r="P2806" s="38">
        <f>IF(ISNUMBER(SEARCH(Search!$K$13,'Valid Values - Search'!U2806)),MAX($P$3:P2805)+1,0)</f>
        <v>2803</v>
      </c>
      <c r="Q2806" s="38">
        <f>IF(ISNUMBER(SEARCH(Search!$K$5,'Valid Values - Search'!R2806)),MAX($Q$3:Q2805)+1,0)</f>
        <v>2803</v>
      </c>
      <c r="R2806" s="64" t="s">
        <v>6466</v>
      </c>
      <c r="S2806" s="70" t="s">
        <v>102</v>
      </c>
      <c r="T2806" s="70" t="s">
        <v>102</v>
      </c>
      <c r="U2806" s="93" t="s">
        <v>10612</v>
      </c>
      <c r="V2806" s="94">
        <v>1137</v>
      </c>
      <c r="W2806" s="97" t="s">
        <v>6466</v>
      </c>
      <c r="X2806" s="38" t="str">
        <f>IFERROR(VLOOKUP(ROWS($X$4:X2806),$Q$4:$R$5094,2,FALSE),"")</f>
        <v>Isothiocyanate</v>
      </c>
      <c r="Y2806" s="38" t="str">
        <f>IFERROR(VLOOKUP(ROWS($Y$4:Y2806),$P$4:$U$5094,6,FALSE),"")</f>
        <v>71048-69-6</v>
      </c>
      <c r="Z2806" s="38">
        <f>IF(ISNUMBER(SEARCH(Search!$K$21,'Valid Values - Search'!AA2806)),MAX($Z$3:Z2805)+1,0)</f>
        <v>2803</v>
      </c>
      <c r="AA2806" s="64" t="s">
        <v>14355</v>
      </c>
      <c r="AB2806" s="70">
        <v>904</v>
      </c>
      <c r="AC2806" s="71" t="s">
        <v>1102</v>
      </c>
      <c r="AD2806" s="38" t="str">
        <f>IFERROR(VLOOKUP(ROWS($AD$4:AD2806),$Z$4:$AC$3778,2,FALSE),"")</f>
        <v>Radium-228 in Drinking Water (904 USEPA)</v>
      </c>
      <c r="AF2806" s="37"/>
    </row>
    <row r="2807" spans="16:32" ht="15" customHeight="1">
      <c r="P2807" s="38">
        <f>IF(ISNUMBER(SEARCH(Search!$K$13,'Valid Values - Search'!U2807)),MAX($P$3:P2806)+1,0)</f>
        <v>2804</v>
      </c>
      <c r="Q2807" s="38">
        <f>IF(ISNUMBER(SEARCH(Search!$K$5,'Valid Values - Search'!R2807)),MAX($Q$3:Q2806)+1,0)</f>
        <v>2804</v>
      </c>
      <c r="R2807" s="64" t="s">
        <v>6467</v>
      </c>
      <c r="S2807" s="70" t="s">
        <v>102</v>
      </c>
      <c r="T2807" s="70" t="s">
        <v>102</v>
      </c>
      <c r="U2807" s="93" t="s">
        <v>10613</v>
      </c>
      <c r="V2807" s="94">
        <v>1222</v>
      </c>
      <c r="W2807" s="97" t="s">
        <v>6467</v>
      </c>
      <c r="X2807" s="38" t="str">
        <f>IFERROR(VLOOKUP(ROWS($X$4:X2807),$Q$4:$R$5094,2,FALSE),"")</f>
        <v>Isovaleraldehyde</v>
      </c>
      <c r="Y2807" s="38" t="str">
        <f>IFERROR(VLOOKUP(ROWS($Y$4:Y2807),$P$4:$U$5094,6,FALSE),"")</f>
        <v>590-86-3</v>
      </c>
      <c r="Z2807" s="38">
        <f>IF(ISNUMBER(SEARCH(Search!$K$21,'Valid Values - Search'!AA2807)),MAX($Z$3:Z2806)+1,0)</f>
        <v>2804</v>
      </c>
      <c r="AA2807" s="64" t="s">
        <v>14356</v>
      </c>
      <c r="AB2807" s="70" t="s">
        <v>3587</v>
      </c>
      <c r="AC2807" s="71" t="s">
        <v>1102</v>
      </c>
      <c r="AD2807" s="38" t="str">
        <f>IFERROR(VLOOKUP(ROWS($AD$4:AD2807),$Z$4:$AC$3778,2,FALSE),"")</f>
        <v>Radium-228 in Water Samples (RA-05 USEPA)</v>
      </c>
      <c r="AF2807" s="37"/>
    </row>
    <row r="2808" spans="16:32" ht="15" customHeight="1">
      <c r="P2808" s="38">
        <f>IF(ISNUMBER(SEARCH(Search!$K$13,'Valid Values - Search'!U2808)),MAX($P$3:P2807)+1,0)</f>
        <v>2805</v>
      </c>
      <c r="Q2808" s="38">
        <f>IF(ISNUMBER(SEARCH(Search!$K$5,'Valid Values - Search'!R2808)),MAX($Q$3:Q2807)+1,0)</f>
        <v>2805</v>
      </c>
      <c r="R2808" s="64" t="s">
        <v>6468</v>
      </c>
      <c r="S2808" s="70" t="s">
        <v>102</v>
      </c>
      <c r="T2808" s="70" t="s">
        <v>102</v>
      </c>
      <c r="U2808" s="93" t="s">
        <v>10614</v>
      </c>
      <c r="V2808" s="94">
        <v>389223</v>
      </c>
      <c r="W2808" s="97" t="s">
        <v>6468</v>
      </c>
      <c r="X2808" s="38" t="str">
        <f>IFERROR(VLOOKUP(ROWS($X$4:X2808),$Q$4:$R$5094,2,FALSE),"")</f>
        <v>Isovaleric acid</v>
      </c>
      <c r="Y2808" s="38" t="str">
        <f>IFERROR(VLOOKUP(ROWS($Y$4:Y2808),$P$4:$U$5094,6,FALSE),"")</f>
        <v>503-74-2</v>
      </c>
      <c r="Z2808" s="38">
        <f>IF(ISNUMBER(SEARCH(Search!$K$21,'Valid Values - Search'!AA2808)),MAX($Z$3:Z2807)+1,0)</f>
        <v>2805</v>
      </c>
      <c r="AA2808" s="64" t="s">
        <v>14357</v>
      </c>
      <c r="AB2808" s="70" t="s">
        <v>1800</v>
      </c>
      <c r="AC2808" s="71" t="s">
        <v>1156</v>
      </c>
      <c r="AD2808" s="38" t="str">
        <f>IFERROR(VLOOKUP(ROWS($AD$4:AD2808),$Z$4:$AC$3778,2,FALSE),"")</f>
        <v>Radon Analysis by liquid scintillation method (7500-RN(B) APHA)</v>
      </c>
      <c r="AF2808" s="37"/>
    </row>
    <row r="2809" spans="16:32" ht="15" customHeight="1">
      <c r="P2809" s="38">
        <f>IF(ISNUMBER(SEARCH(Search!$K$13,'Valid Values - Search'!U2809)),MAX($P$3:P2808)+1,0)</f>
        <v>2806</v>
      </c>
      <c r="Q2809" s="38">
        <f>IF(ISNUMBER(SEARCH(Search!$K$5,'Valid Values - Search'!R2809)),MAX($Q$3:Q2808)+1,0)</f>
        <v>2806</v>
      </c>
      <c r="R2809" s="64" t="s">
        <v>6469</v>
      </c>
      <c r="S2809" s="70" t="s">
        <v>102</v>
      </c>
      <c r="T2809" s="70" t="s">
        <v>102</v>
      </c>
      <c r="U2809" s="93" t="s">
        <v>10615</v>
      </c>
      <c r="V2809" s="94">
        <v>1002599</v>
      </c>
      <c r="W2809" s="97" t="s">
        <v>6469</v>
      </c>
      <c r="X2809" s="38" t="str">
        <f>IFERROR(VLOOKUP(ROWS($X$4:X2809),$Q$4:$R$5094,2,FALSE),"")</f>
        <v>Isoxaflutole</v>
      </c>
      <c r="Y2809" s="38" t="str">
        <f>IFERROR(VLOOKUP(ROWS($Y$4:Y2809),$P$4:$U$5094,6,FALSE),"")</f>
        <v>141112-29-0</v>
      </c>
      <c r="Z2809" s="38">
        <f>IF(ISNUMBER(SEARCH(Search!$K$21,'Valid Values - Search'!AA2809)),MAX($Z$3:Z2808)+1,0)</f>
        <v>2806</v>
      </c>
      <c r="AA2809" s="64" t="s">
        <v>14358</v>
      </c>
      <c r="AB2809" s="70" t="s">
        <v>2400</v>
      </c>
      <c r="AC2809" s="71" t="s">
        <v>1184</v>
      </c>
      <c r="AD2809" s="38" t="str">
        <f>IFERROR(VLOOKUP(ROWS($AD$4:AD2809),$Z$4:$AC$3778,2,FALSE),"")</f>
        <v>Radon in Drinking Water (D5072 ASTM)</v>
      </c>
      <c r="AF2809" s="37"/>
    </row>
    <row r="2810" spans="16:32" ht="15" customHeight="1">
      <c r="P2810" s="38">
        <f>IF(ISNUMBER(SEARCH(Search!$K$13,'Valid Values - Search'!U2810)),MAX($P$3:P2809)+1,0)</f>
        <v>2807</v>
      </c>
      <c r="Q2810" s="38">
        <f>IF(ISNUMBER(SEARCH(Search!$K$5,'Valid Values - Search'!R2810)),MAX($Q$3:Q2809)+1,0)</f>
        <v>2807</v>
      </c>
      <c r="R2810" s="64" t="s">
        <v>6470</v>
      </c>
      <c r="S2810" s="70" t="s">
        <v>102</v>
      </c>
      <c r="T2810" s="70" t="s">
        <v>102</v>
      </c>
      <c r="U2810" s="93" t="s">
        <v>10616</v>
      </c>
      <c r="V2810" s="94" t="s">
        <v>8459</v>
      </c>
      <c r="W2810" s="97" t="s">
        <v>6470</v>
      </c>
      <c r="X2810" s="38" t="str">
        <f>IFERROR(VLOOKUP(ROWS($X$4:X2810),$Q$4:$R$5094,2,FALSE),"")</f>
        <v>Jasmolin I</v>
      </c>
      <c r="Y2810" s="38" t="str">
        <f>IFERROR(VLOOKUP(ROWS($Y$4:Y2810),$P$4:$U$5094,6,FALSE),"")</f>
        <v>4466-14-2</v>
      </c>
      <c r="Z2810" s="38">
        <f>IF(ISNUMBER(SEARCH(Search!$K$21,'Valid Values - Search'!AA2810)),MAX($Z$3:Z2809)+1,0)</f>
        <v>2807</v>
      </c>
      <c r="AA2810" s="64" t="s">
        <v>14359</v>
      </c>
      <c r="AB2810" s="70" t="s">
        <v>1115</v>
      </c>
      <c r="AC2810" s="71" t="s">
        <v>1102</v>
      </c>
      <c r="AD2810" s="38" t="str">
        <f>IFERROR(VLOOKUP(ROWS($AD$4:AD2810),$Z$4:$AC$3778,2,FALSE),"")</f>
        <v>Radon-222 in Air (002(A) USEPA)</v>
      </c>
      <c r="AF2810" s="37"/>
    </row>
    <row r="2811" spans="16:32" ht="15" customHeight="1">
      <c r="P2811" s="38">
        <f>IF(ISNUMBER(SEARCH(Search!$K$13,'Valid Values - Search'!U2811)),MAX($P$3:P2810)+1,0)</f>
        <v>2808</v>
      </c>
      <c r="Q2811" s="38">
        <f>IF(ISNUMBER(SEARCH(Search!$K$5,'Valid Values - Search'!R2811)),MAX($Q$3:Q2810)+1,0)</f>
        <v>2808</v>
      </c>
      <c r="R2811" s="64" t="s">
        <v>6471</v>
      </c>
      <c r="S2811" s="70" t="s">
        <v>102</v>
      </c>
      <c r="T2811" s="70" t="s">
        <v>102</v>
      </c>
      <c r="U2811" s="93" t="s">
        <v>10617</v>
      </c>
      <c r="V2811" s="94" t="s">
        <v>8459</v>
      </c>
      <c r="W2811" s="97" t="s">
        <v>6471</v>
      </c>
      <c r="X2811" s="38" t="str">
        <f>IFERROR(VLOOKUP(ROWS($X$4:X2811),$Q$4:$R$5094,2,FALSE),"")</f>
        <v>Jasmolin II</v>
      </c>
      <c r="Y2811" s="38" t="str">
        <f>IFERROR(VLOOKUP(ROWS($Y$4:Y2811),$P$4:$U$5094,6,FALSE),"")</f>
        <v>1172-63-0</v>
      </c>
      <c r="Z2811" s="38">
        <f>IF(ISNUMBER(SEARCH(Search!$K$21,'Valid Values - Search'!AA2811)),MAX($Z$3:Z2810)+1,0)</f>
        <v>2808</v>
      </c>
      <c r="AA2811" s="64" t="s">
        <v>14360</v>
      </c>
      <c r="AB2811" s="70" t="s">
        <v>3598</v>
      </c>
      <c r="AC2811" s="71" t="s">
        <v>1502</v>
      </c>
      <c r="AD2811" s="38" t="str">
        <f>IFERROR(VLOOKUP(ROWS($AD$4:AD2811),$Z$4:$AC$3778,2,FALSE),"")</f>
        <v>Radon-222 in Air and Breath Samples (RN-01 USDOE/EML)</v>
      </c>
      <c r="AF2811" s="37"/>
    </row>
    <row r="2812" spans="16:32" ht="15" customHeight="1">
      <c r="P2812" s="38">
        <f>IF(ISNUMBER(SEARCH(Search!$K$13,'Valid Values - Search'!U2812)),MAX($P$3:P2811)+1,0)</f>
        <v>2809</v>
      </c>
      <c r="Q2812" s="38">
        <f>IF(ISNUMBER(SEARCH(Search!$K$5,'Valid Values - Search'!R2812)),MAX($Q$3:Q2811)+1,0)</f>
        <v>2809</v>
      </c>
      <c r="R2812" s="64" t="s">
        <v>6472</v>
      </c>
      <c r="S2812" s="70" t="s">
        <v>102</v>
      </c>
      <c r="T2812" s="70" t="s">
        <v>102</v>
      </c>
      <c r="U2812" s="93" t="s">
        <v>10618</v>
      </c>
      <c r="V2812" s="94">
        <v>1138</v>
      </c>
      <c r="W2812" s="97" t="s">
        <v>6472</v>
      </c>
      <c r="X2812" s="38" t="str">
        <f>IFERROR(VLOOKUP(ROWS($X$4:X2812),$Q$4:$R$5094,2,FALSE),"")</f>
        <v>Kerosene</v>
      </c>
      <c r="Y2812" s="38" t="str">
        <f>IFERROR(VLOOKUP(ROWS($Y$4:Y2812),$P$4:$U$5094,6,FALSE),"")</f>
        <v>8008-20-6</v>
      </c>
      <c r="Z2812" s="38">
        <f>IF(ISNUMBER(SEARCH(Search!$K$21,'Valid Values - Search'!AA2812)),MAX($Z$3:Z2811)+1,0)</f>
        <v>2809</v>
      </c>
      <c r="AA2812" s="64" t="s">
        <v>14361</v>
      </c>
      <c r="AB2812" s="70" t="s">
        <v>1116</v>
      </c>
      <c r="AC2812" s="71" t="s">
        <v>1102</v>
      </c>
      <c r="AD2812" s="38" t="str">
        <f>IFERROR(VLOOKUP(ROWS($AD$4:AD2812),$Z$4:$AC$3778,2,FALSE),"")</f>
        <v>Radon-222 in Water (002(W) USEPA)</v>
      </c>
      <c r="AF2812" s="37"/>
    </row>
    <row r="2813" spans="16:32" ht="15" customHeight="1">
      <c r="P2813" s="38">
        <f>IF(ISNUMBER(SEARCH(Search!$K$13,'Valid Values - Search'!U2813)),MAX($P$3:P2812)+1,0)</f>
        <v>2810</v>
      </c>
      <c r="Q2813" s="38">
        <f>IF(ISNUMBER(SEARCH(Search!$K$5,'Valid Values - Search'!R2813)),MAX($Q$3:Q2812)+1,0)</f>
        <v>2810</v>
      </c>
      <c r="R2813" s="64" t="s">
        <v>6473</v>
      </c>
      <c r="S2813" s="70" t="s">
        <v>102</v>
      </c>
      <c r="T2813" s="70" t="s">
        <v>102</v>
      </c>
      <c r="U2813" s="93" t="s">
        <v>10619</v>
      </c>
      <c r="V2813" s="94">
        <v>1004364</v>
      </c>
      <c r="W2813" s="97" t="s">
        <v>6473</v>
      </c>
      <c r="X2813" s="38" t="str">
        <f>IFERROR(VLOOKUP(ROWS($X$4:X2813),$Q$4:$R$5094,2,FALSE),"")</f>
        <v>Ketoprofen</v>
      </c>
      <c r="Y2813" s="38" t="str">
        <f>IFERROR(VLOOKUP(ROWS($Y$4:Y2813),$P$4:$U$5094,6,FALSE),"")</f>
        <v>22071-15-4</v>
      </c>
      <c r="Z2813" s="38">
        <f>IF(ISNUMBER(SEARCH(Search!$K$21,'Valid Values - Search'!AA2813)),MAX($Z$3:Z2812)+1,0)</f>
        <v>2810</v>
      </c>
      <c r="AA2813" s="64" t="s">
        <v>14362</v>
      </c>
      <c r="AB2813" s="70" t="s">
        <v>1149</v>
      </c>
      <c r="AC2813" s="71" t="s">
        <v>1130</v>
      </c>
      <c r="AD2813" s="38" t="str">
        <f>IFERROR(VLOOKUP(ROWS($AD$4:AD2813),$Z$4:$AC$3778,2,FALSE),"")</f>
        <v>Rapid anions method; multirange method (10-511-00-1-A LACHAT)</v>
      </c>
      <c r="AF2813" s="37"/>
    </row>
    <row r="2814" spans="16:32" ht="15" customHeight="1">
      <c r="P2814" s="38">
        <f>IF(ISNUMBER(SEARCH(Search!$K$13,'Valid Values - Search'!U2814)),MAX($P$3:P2813)+1,0)</f>
        <v>2811</v>
      </c>
      <c r="Q2814" s="38">
        <f>IF(ISNUMBER(SEARCH(Search!$K$5,'Valid Values - Search'!R2814)),MAX($Q$3:Q2813)+1,0)</f>
        <v>2811</v>
      </c>
      <c r="R2814" s="64" t="s">
        <v>6474</v>
      </c>
      <c r="S2814" s="70" t="s">
        <v>102</v>
      </c>
      <c r="T2814" s="70" t="s">
        <v>102</v>
      </c>
      <c r="U2814" s="93" t="s">
        <v>8459</v>
      </c>
      <c r="V2814" s="94">
        <v>1001770</v>
      </c>
      <c r="W2814" s="97" t="s">
        <v>6474</v>
      </c>
      <c r="X2814" s="38" t="str">
        <f>IFERROR(VLOOKUP(ROWS($X$4:X2814),$Q$4:$R$5094,2,FALSE),"")</f>
        <v>Kick Depth</v>
      </c>
      <c r="Y2814" s="38" t="str">
        <f>IFERROR(VLOOKUP(ROWS($Y$4:Y2814),$P$4:$U$5094,6,FALSE),"")</f>
        <v>N/A</v>
      </c>
      <c r="Z2814" s="38">
        <f>IF(ISNUMBER(SEARCH(Search!$K$21,'Valid Values - Search'!AA2814)),MAX($Z$3:Z2813)+1,0)</f>
        <v>2811</v>
      </c>
      <c r="AA2814" s="64" t="s">
        <v>14363</v>
      </c>
      <c r="AB2814" s="70" t="s">
        <v>3079</v>
      </c>
      <c r="AC2814" s="71" t="s">
        <v>1180</v>
      </c>
      <c r="AD2814" s="38" t="str">
        <f>IFERROR(VLOOKUP(ROWS($AD$4:AD2814),$Z$4:$AC$3778,2,FALSE),"")</f>
        <v>Reactive Nitrate in Seawater (NITRO-19 USDOC/NOAA)</v>
      </c>
      <c r="AF2814" s="37"/>
    </row>
    <row r="2815" spans="16:32" ht="15" customHeight="1">
      <c r="P2815" s="38">
        <f>IF(ISNUMBER(SEARCH(Search!$K$13,'Valid Values - Search'!U2815)),MAX($P$3:P2814)+1,0)</f>
        <v>2812</v>
      </c>
      <c r="Q2815" s="38">
        <f>IF(ISNUMBER(SEARCH(Search!$K$5,'Valid Values - Search'!R2815)),MAX($Q$3:Q2814)+1,0)</f>
        <v>2812</v>
      </c>
      <c r="R2815" s="64" t="s">
        <v>6475</v>
      </c>
      <c r="S2815" s="70" t="s">
        <v>102</v>
      </c>
      <c r="T2815" s="70" t="s">
        <v>102</v>
      </c>
      <c r="U2815" s="93" t="s">
        <v>8459</v>
      </c>
      <c r="V2815" s="94">
        <v>1001794</v>
      </c>
      <c r="W2815" s="97" t="s">
        <v>6475</v>
      </c>
      <c r="X2815" s="38" t="str">
        <f>IFERROR(VLOOKUP(ROWS($X$4:X2815),$Q$4:$R$5094,2,FALSE),"")</f>
        <v>Kick Time</v>
      </c>
      <c r="Y2815" s="38" t="str">
        <f>IFERROR(VLOOKUP(ROWS($Y$4:Y2815),$P$4:$U$5094,6,FALSE),"")</f>
        <v>N/A</v>
      </c>
      <c r="Z2815" s="38">
        <f>IF(ISNUMBER(SEARCH(Search!$K$21,'Valid Values - Search'!AA2815)),MAX($Z$3:Z2814)+1,0)</f>
        <v>2812</v>
      </c>
      <c r="AA2815" s="64" t="s">
        <v>14364</v>
      </c>
      <c r="AB2815" s="70" t="s">
        <v>3081</v>
      </c>
      <c r="AC2815" s="71" t="s">
        <v>1180</v>
      </c>
      <c r="AD2815" s="38" t="str">
        <f>IFERROR(VLOOKUP(ROWS($AD$4:AD2815),$Z$4:$AC$3778,2,FALSE),"")</f>
        <v>Reactive Nitrite in Seawater (NITRO-20 USDOC/NOAA)</v>
      </c>
      <c r="AF2815" s="37"/>
    </row>
    <row r="2816" spans="16:32" ht="15" customHeight="1">
      <c r="P2816" s="38">
        <f>IF(ISNUMBER(SEARCH(Search!$K$13,'Valid Values - Search'!U2816)),MAX($P$3:P2815)+1,0)</f>
        <v>2813</v>
      </c>
      <c r="Q2816" s="38">
        <f>IF(ISNUMBER(SEARCH(Search!$K$5,'Valid Values - Search'!R2816)),MAX($Q$3:Q2815)+1,0)</f>
        <v>2813</v>
      </c>
      <c r="R2816" s="64" t="s">
        <v>6476</v>
      </c>
      <c r="S2816" s="70" t="s">
        <v>101</v>
      </c>
      <c r="T2816" s="70" t="s">
        <v>102</v>
      </c>
      <c r="U2816" s="93" t="s">
        <v>8459</v>
      </c>
      <c r="V2816" s="94">
        <v>333</v>
      </c>
      <c r="W2816" s="97" t="s">
        <v>6476</v>
      </c>
      <c r="X2816" s="38" t="str">
        <f>IFERROR(VLOOKUP(ROWS($X$4:X2816),$Q$4:$R$5094,2,FALSE),"")</f>
        <v>Kjeldahl nitrogen</v>
      </c>
      <c r="Y2816" s="38" t="str">
        <f>IFERROR(VLOOKUP(ROWS($Y$4:Y2816),$P$4:$U$5094,6,FALSE),"")</f>
        <v>N/A</v>
      </c>
      <c r="Z2816" s="38">
        <f>IF(ISNUMBER(SEARCH(Search!$K$21,'Valid Values - Search'!AA2816)),MAX($Z$3:Z2815)+1,0)</f>
        <v>2813</v>
      </c>
      <c r="AA2816" s="64" t="s">
        <v>14365</v>
      </c>
      <c r="AB2816" s="70">
        <v>8048</v>
      </c>
      <c r="AC2816" s="71" t="s">
        <v>1151</v>
      </c>
      <c r="AD2816" s="38" t="str">
        <f>IFERROR(VLOOKUP(ROWS($AD$4:AD2816),$Z$4:$AC$3778,2,FALSE),"")</f>
        <v>Reactive Phosphorus in Water (8048 HACH)</v>
      </c>
      <c r="AF2816" s="37"/>
    </row>
    <row r="2817" spans="16:32" ht="15" customHeight="1">
      <c r="P2817" s="38">
        <f>IF(ISNUMBER(SEARCH(Search!$K$13,'Valid Values - Search'!U2817)),MAX($P$3:P2816)+1,0)</f>
        <v>2814</v>
      </c>
      <c r="Q2817" s="38">
        <f>IF(ISNUMBER(SEARCH(Search!$K$5,'Valid Values - Search'!R2817)),MAX($Q$3:Q2816)+1,0)</f>
        <v>2814</v>
      </c>
      <c r="R2817" s="64" t="s">
        <v>6477</v>
      </c>
      <c r="S2817" s="70" t="s">
        <v>102</v>
      </c>
      <c r="T2817" s="70" t="s">
        <v>102</v>
      </c>
      <c r="U2817" s="93" t="s">
        <v>8459</v>
      </c>
      <c r="V2817" s="94">
        <v>16070</v>
      </c>
      <c r="W2817" s="97" t="s">
        <v>6477</v>
      </c>
      <c r="X2817" s="38" t="str">
        <f>IFERROR(VLOOKUP(ROWS($X$4:X2817),$Q$4:$R$5094,2,FALSE),"")</f>
        <v>Klebsiella</v>
      </c>
      <c r="Y2817" s="38" t="str">
        <f>IFERROR(VLOOKUP(ROWS($Y$4:Y2817),$P$4:$U$5094,6,FALSE),"")</f>
        <v>N/A</v>
      </c>
      <c r="Z2817" s="38">
        <f>IF(ISNUMBER(SEARCH(Search!$K$21,'Valid Values - Search'!AA2817)),MAX($Z$3:Z2816)+1,0)</f>
        <v>2814</v>
      </c>
      <c r="AA2817" s="64" t="s">
        <v>14366</v>
      </c>
      <c r="AB2817" s="70" t="s">
        <v>2429</v>
      </c>
      <c r="AC2817" s="71" t="s">
        <v>1184</v>
      </c>
      <c r="AD2817" s="38" t="str">
        <f>IFERROR(VLOOKUP(ROWS($AD$4:AD2817),$Z$4:$AC$3778,2,FALSE),"")</f>
        <v>Recovery of Enteroviruses from Waters (D5244 ASTM)</v>
      </c>
      <c r="AF2817" s="37"/>
    </row>
    <row r="2818" spans="16:32" ht="15" customHeight="1">
      <c r="P2818" s="38">
        <f>IF(ISNUMBER(SEARCH(Search!$K$13,'Valid Values - Search'!U2818)),MAX($P$3:P2817)+1,0)</f>
        <v>2815</v>
      </c>
      <c r="Q2818" s="38">
        <f>IF(ISNUMBER(SEARCH(Search!$K$5,'Valid Values - Search'!R2818)),MAX($Q$3:Q2817)+1,0)</f>
        <v>2815</v>
      </c>
      <c r="R2818" s="64" t="s">
        <v>6478</v>
      </c>
      <c r="S2818" s="70" t="s">
        <v>102</v>
      </c>
      <c r="T2818" s="70" t="s">
        <v>102</v>
      </c>
      <c r="U2818" s="93" t="s">
        <v>10620</v>
      </c>
      <c r="V2818" s="94">
        <v>1139</v>
      </c>
      <c r="W2818" s="97" t="s">
        <v>6478</v>
      </c>
      <c r="X2818" s="38" t="str">
        <f>IFERROR(VLOOKUP(ROWS($X$4:X2818),$Q$4:$R$5094,2,FALSE),"")</f>
        <v>Kojic acid</v>
      </c>
      <c r="Y2818" s="38" t="str">
        <f>IFERROR(VLOOKUP(ROWS($Y$4:Y2818),$P$4:$U$5094,6,FALSE),"")</f>
        <v>501-30-4</v>
      </c>
      <c r="Z2818" s="38">
        <f>IF(ISNUMBER(SEARCH(Search!$K$21,'Valid Values - Search'!AA2818)),MAX($Z$3:Z2817)+1,0)</f>
        <v>2815</v>
      </c>
      <c r="AA2818" s="64" t="s">
        <v>14367</v>
      </c>
      <c r="AB2818" s="70" t="s">
        <v>2391</v>
      </c>
      <c r="AC2818" s="71" t="s">
        <v>1184</v>
      </c>
      <c r="AD2818" s="38" t="str">
        <f>IFERROR(VLOOKUP(ROWS($AD$4:AD2818),$Z$4:$AC$3778,2,FALSE),"")</f>
        <v>Recovery of Viruses by Adsorption (D4994(A) ASTM)</v>
      </c>
      <c r="AF2818" s="37"/>
    </row>
    <row r="2819" spans="16:32" ht="15" customHeight="1">
      <c r="P2819" s="38">
        <f>IF(ISNUMBER(SEARCH(Search!$K$13,'Valid Values - Search'!U2819)),MAX($P$3:P2818)+1,0)</f>
        <v>2816</v>
      </c>
      <c r="Q2819" s="38">
        <f>IF(ISNUMBER(SEARCH(Search!$K$5,'Valid Values - Search'!R2819)),MAX($Q$3:Q2818)+1,0)</f>
        <v>2816</v>
      </c>
      <c r="R2819" s="64" t="s">
        <v>6479</v>
      </c>
      <c r="S2819" s="70" t="s">
        <v>102</v>
      </c>
      <c r="T2819" s="70" t="s">
        <v>102</v>
      </c>
      <c r="U2819" s="93" t="s">
        <v>10621</v>
      </c>
      <c r="V2819" s="94">
        <v>1002118</v>
      </c>
      <c r="W2819" s="97" t="s">
        <v>6479</v>
      </c>
      <c r="X2819" s="38" t="str">
        <f>IFERROR(VLOOKUP(ROWS($X$4:X2819),$Q$4:$R$5094,2,FALSE),"")</f>
        <v>Kresoxim-methyl</v>
      </c>
      <c r="Y2819" s="38" t="str">
        <f>IFERROR(VLOOKUP(ROWS($Y$4:Y2819),$P$4:$U$5094,6,FALSE),"")</f>
        <v>143390-89-0</v>
      </c>
      <c r="Z2819" s="38">
        <f>IF(ISNUMBER(SEARCH(Search!$K$21,'Valid Values - Search'!AA2819)),MAX($Z$3:Z2818)+1,0)</f>
        <v>2816</v>
      </c>
      <c r="AA2819" s="64" t="s">
        <v>14368</v>
      </c>
      <c r="AB2819" s="70" t="s">
        <v>2392</v>
      </c>
      <c r="AC2819" s="71" t="s">
        <v>1184</v>
      </c>
      <c r="AD2819" s="38" t="str">
        <f>IFERROR(VLOOKUP(ROWS($AD$4:AD2819),$Z$4:$AC$3778,2,FALSE),"")</f>
        <v>Recovery of Viruses by Sonication (D4994(B) ASTM)</v>
      </c>
      <c r="AF2819" s="37"/>
    </row>
    <row r="2820" spans="16:32" ht="15" customHeight="1">
      <c r="P2820" s="38">
        <f>IF(ISNUMBER(SEARCH(Search!$K$13,'Valid Values - Search'!U2820)),MAX($P$3:P2819)+1,0)</f>
        <v>2817</v>
      </c>
      <c r="Q2820" s="38">
        <f>IF(ISNUMBER(SEARCH(Search!$K$5,'Valid Values - Search'!R2820)),MAX($Q$3:Q2819)+1,0)</f>
        <v>2817</v>
      </c>
      <c r="R2820" s="64" t="s">
        <v>6488</v>
      </c>
      <c r="S2820" s="70" t="s">
        <v>102</v>
      </c>
      <c r="T2820" s="70" t="s">
        <v>102</v>
      </c>
      <c r="U2820" s="93" t="s">
        <v>10622</v>
      </c>
      <c r="V2820" s="94">
        <v>1001580</v>
      </c>
      <c r="W2820" s="97" t="s">
        <v>6488</v>
      </c>
      <c r="X2820" s="38" t="str">
        <f>IFERROR(VLOOKUP(ROWS($X$4:X2820),$Q$4:$R$5094,2,FALSE),"")</f>
        <v>Lactic Acid</v>
      </c>
      <c r="Y2820" s="38" t="str">
        <f>IFERROR(VLOOKUP(ROWS($Y$4:Y2820),$P$4:$U$5094,6,FALSE),"")</f>
        <v>50-21-5</v>
      </c>
      <c r="Z2820" s="38">
        <f>IF(ISNUMBER(SEARCH(Search!$K$21,'Valid Values - Search'!AA2820)),MAX($Z$3:Z2819)+1,0)</f>
        <v>2817</v>
      </c>
      <c r="AA2820" s="64" t="s">
        <v>14369</v>
      </c>
      <c r="AB2820" s="70" t="s">
        <v>3062</v>
      </c>
      <c r="AC2820" s="71" t="s">
        <v>1182</v>
      </c>
      <c r="AD2820" s="38" t="str">
        <f>IFERROR(VLOOKUP(ROWS($AD$4:AD2820),$Z$4:$AC$3778,2,FALSE),"")</f>
        <v>Reduction-oxidation potential, electrometric field measurement by platinum electrode (NFM 6.5 USDOI/USGS)</v>
      </c>
      <c r="AF2820" s="37"/>
    </row>
    <row r="2821" spans="16:32" ht="15" customHeight="1">
      <c r="P2821" s="38">
        <f>IF(ISNUMBER(SEARCH(Search!$K$13,'Valid Values - Search'!U2821)),MAX($P$3:P2820)+1,0)</f>
        <v>2818</v>
      </c>
      <c r="Q2821" s="38">
        <f>IF(ISNUMBER(SEARCH(Search!$K$5,'Valid Values - Search'!R2821)),MAX($Q$3:Q2820)+1,0)</f>
        <v>2818</v>
      </c>
      <c r="R2821" s="64" t="s">
        <v>6489</v>
      </c>
      <c r="S2821" s="70" t="s">
        <v>102</v>
      </c>
      <c r="T2821" s="70" t="s">
        <v>102</v>
      </c>
      <c r="U2821" s="93" t="s">
        <v>8459</v>
      </c>
      <c r="V2821" s="94">
        <v>283</v>
      </c>
      <c r="W2821" s="97" t="s">
        <v>6489</v>
      </c>
      <c r="X2821" s="38" t="str">
        <f>IFERROR(VLOOKUP(ROWS($X$4:X2821),$Q$4:$R$5094,2,FALSE),"")</f>
        <v>Lake condition (choice list)</v>
      </c>
      <c r="Y2821" s="38" t="str">
        <f>IFERROR(VLOOKUP(ROWS($Y$4:Y2821),$P$4:$U$5094,6,FALSE),"")</f>
        <v>N/A</v>
      </c>
      <c r="Z2821" s="38">
        <f>IF(ISNUMBER(SEARCH(Search!$K$21,'Valid Values - Search'!AA2821)),MAX($Z$3:Z2820)+1,0)</f>
        <v>2818</v>
      </c>
      <c r="AA2821" s="64" t="s">
        <v>14370</v>
      </c>
      <c r="AB2821" s="70" t="s">
        <v>3029</v>
      </c>
      <c r="AC2821" s="71" t="s">
        <v>3026</v>
      </c>
      <c r="AD2821" s="38" t="str">
        <f>IFERROR(VLOOKUP(ROWS($AD$4:AD2821),$Z$4:$AC$3778,2,FALSE),"")</f>
        <v>Reflectometry-Based Instrument (MS100 USDOE/ASD)</v>
      </c>
      <c r="AF2821" s="37"/>
    </row>
    <row r="2822" spans="16:32" ht="15" customHeight="1">
      <c r="P2822" s="38">
        <f>IF(ISNUMBER(SEARCH(Search!$K$13,'Valid Values - Search'!U2822)),MAX($P$3:P2821)+1,0)</f>
        <v>2819</v>
      </c>
      <c r="Q2822" s="38">
        <f>IF(ISNUMBER(SEARCH(Search!$K$5,'Valid Values - Search'!R2822)),MAX($Q$3:Q2821)+1,0)</f>
        <v>2819</v>
      </c>
      <c r="R2822" s="64" t="s">
        <v>6490</v>
      </c>
      <c r="S2822" s="70" t="s">
        <v>102</v>
      </c>
      <c r="T2822" s="70" t="s">
        <v>102</v>
      </c>
      <c r="U2822" s="93" t="s">
        <v>8459</v>
      </c>
      <c r="V2822" s="94">
        <v>14485</v>
      </c>
      <c r="W2822" s="97" t="s">
        <v>6490</v>
      </c>
      <c r="X2822" s="38" t="str">
        <f>IFERROR(VLOOKUP(ROWS($X$4:X2822),$Q$4:$R$5094,2,FALSE),"")</f>
        <v>Lake physical appearance (choice list)</v>
      </c>
      <c r="Y2822" s="38" t="str">
        <f>IFERROR(VLOOKUP(ROWS($Y$4:Y2822),$P$4:$U$5094,6,FALSE),"")</f>
        <v>N/A</v>
      </c>
      <c r="Z2822" s="38">
        <f>IF(ISNUMBER(SEARCH(Search!$K$21,'Valid Values - Search'!AA2822)),MAX($Z$3:Z2821)+1,0)</f>
        <v>2819</v>
      </c>
      <c r="AA2822" s="64" t="s">
        <v>14371</v>
      </c>
      <c r="AB2822" s="70" t="s">
        <v>1225</v>
      </c>
      <c r="AC2822" s="71" t="s">
        <v>1219</v>
      </c>
      <c r="AD2822" s="38" t="str">
        <f>IFERROR(VLOOKUP(ROWS($AD$4:AD2822),$Z$4:$AC$3778,2,FALSE),"")</f>
        <v>Release of Mercury from Mercury Cell (1RM-5 ENV/CANADA)</v>
      </c>
      <c r="AF2822" s="37"/>
    </row>
    <row r="2823" spans="16:32" ht="15" customHeight="1">
      <c r="P2823" s="38">
        <f>IF(ISNUMBER(SEARCH(Search!$K$13,'Valid Values - Search'!U2823)),MAX($P$3:P2822)+1,0)</f>
        <v>2820</v>
      </c>
      <c r="Q2823" s="38">
        <f>IF(ISNUMBER(SEARCH(Search!$K$5,'Valid Values - Search'!R2823)),MAX($Q$3:Q2822)+1,0)</f>
        <v>2820</v>
      </c>
      <c r="R2823" s="64" t="s">
        <v>6491</v>
      </c>
      <c r="S2823" s="70" t="s">
        <v>102</v>
      </c>
      <c r="T2823" s="70" t="s">
        <v>102</v>
      </c>
      <c r="U2823" s="93" t="s">
        <v>8459</v>
      </c>
      <c r="V2823" s="94">
        <v>14486</v>
      </c>
      <c r="W2823" s="97" t="s">
        <v>6491</v>
      </c>
      <c r="X2823" s="38" t="str">
        <f>IFERROR(VLOOKUP(ROWS($X$4:X2823),$Q$4:$R$5094,2,FALSE),"")</f>
        <v>Lake recreational suitability (choice list)</v>
      </c>
      <c r="Y2823" s="38" t="str">
        <f>IFERROR(VLOOKUP(ROWS($Y$4:Y2823),$P$4:$U$5094,6,FALSE),"")</f>
        <v>N/A</v>
      </c>
      <c r="Z2823" s="38">
        <f>IF(ISNUMBER(SEARCH(Search!$K$21,'Valid Values - Search'!AA2823)),MAX($Z$3:Z2822)+1,0)</f>
        <v>2820</v>
      </c>
      <c r="AA2823" s="64" t="s">
        <v>14372</v>
      </c>
      <c r="AB2823" s="70" t="s">
        <v>1524</v>
      </c>
      <c r="AC2823" s="71" t="s">
        <v>1156</v>
      </c>
      <c r="AD2823" s="38" t="str">
        <f>IFERROR(VLOOKUP(ROWS($AD$4:AD2823),$Z$4:$AC$3778,2,FALSE),"")</f>
        <v>Residual Chlorine by Colorimetry- DPD Colorimetric Method (4500-CL(G) APHA)</v>
      </c>
      <c r="AF2823" s="37"/>
    </row>
    <row r="2824" spans="16:32" ht="15" customHeight="1">
      <c r="P2824" s="38">
        <f>IF(ISNUMBER(SEARCH(Search!$K$13,'Valid Values - Search'!U2824)),MAX($P$3:P2823)+1,0)</f>
        <v>2821</v>
      </c>
      <c r="Q2824" s="38">
        <f>IF(ISNUMBER(SEARCH(Search!$K$5,'Valid Values - Search'!R2824)),MAX($Q$3:Q2823)+1,0)</f>
        <v>2821</v>
      </c>
      <c r="R2824" s="64" t="s">
        <v>6492</v>
      </c>
      <c r="S2824" s="70" t="s">
        <v>102</v>
      </c>
      <c r="T2824" s="70" t="s">
        <v>102</v>
      </c>
      <c r="U2824" s="93" t="s">
        <v>8459</v>
      </c>
      <c r="V2824" s="94">
        <v>284</v>
      </c>
      <c r="W2824" s="97" t="s">
        <v>6492</v>
      </c>
      <c r="X2824" s="38" t="str">
        <f>IFERROR(VLOOKUP(ROWS($X$4:X2824),$Q$4:$R$5094,2,FALSE),"")</f>
        <v>Lake suitability for recreation (choice list)</v>
      </c>
      <c r="Y2824" s="38" t="str">
        <f>IFERROR(VLOOKUP(ROWS($Y$4:Y2824),$P$4:$U$5094,6,FALSE),"")</f>
        <v>N/A</v>
      </c>
      <c r="Z2824" s="38">
        <f>IF(ISNUMBER(SEARCH(Search!$K$21,'Valid Values - Search'!AA2824)),MAX($Z$3:Z2823)+1,0)</f>
        <v>2821</v>
      </c>
      <c r="AA2824" s="64" t="s">
        <v>14373</v>
      </c>
      <c r="AB2824" s="70" t="s">
        <v>1525</v>
      </c>
      <c r="AC2824" s="71" t="s">
        <v>1156</v>
      </c>
      <c r="AD2824" s="38" t="str">
        <f>IFERROR(VLOOKUP(ROWS($AD$4:AD2824),$Z$4:$AC$3778,2,FALSE),"")</f>
        <v>Residual Chlorine by FACTS- Syringaldazine Method (4500-CL(H) APHA)</v>
      </c>
      <c r="AF2824" s="37"/>
    </row>
    <row r="2825" spans="16:32" ht="15" customHeight="1">
      <c r="P2825" s="38">
        <f>IF(ISNUMBER(SEARCH(Search!$K$13,'Valid Values - Search'!U2825)),MAX($P$3:P2824)+1,0)</f>
        <v>2822</v>
      </c>
      <c r="Q2825" s="38">
        <f>IF(ISNUMBER(SEARCH(Search!$K$5,'Valid Values - Search'!R2825)),MAX($Q$3:Q2824)+1,0)</f>
        <v>2822</v>
      </c>
      <c r="R2825" s="64" t="s">
        <v>6480</v>
      </c>
      <c r="S2825" s="70" t="s">
        <v>102</v>
      </c>
      <c r="T2825" s="70" t="s">
        <v>102</v>
      </c>
      <c r="U2825" s="93" t="s">
        <v>8459</v>
      </c>
      <c r="V2825" s="94">
        <v>1001515</v>
      </c>
      <c r="W2825" s="97" t="s">
        <v>6480</v>
      </c>
      <c r="X2825" s="38" t="str">
        <f>IFERROR(VLOOKUP(ROWS($X$4:X2825),$Q$4:$R$5094,2,FALSE),"")</f>
        <v>L-alanine (corrected for carbon content)</v>
      </c>
      <c r="Y2825" s="38" t="str">
        <f>IFERROR(VLOOKUP(ROWS($Y$4:Y2825),$P$4:$U$5094,6,FALSE),"")</f>
        <v>N/A</v>
      </c>
      <c r="Z2825" s="38">
        <f>IF(ISNUMBER(SEARCH(Search!$K$21,'Valid Values - Search'!AA2825)),MAX($Z$3:Z2824)+1,0)</f>
        <v>2822</v>
      </c>
      <c r="AA2825" s="64" t="s">
        <v>14374</v>
      </c>
      <c r="AB2825" s="70" t="s">
        <v>1526</v>
      </c>
      <c r="AC2825" s="71" t="s">
        <v>1156</v>
      </c>
      <c r="AD2825" s="38" t="str">
        <f>IFERROR(VLOOKUP(ROWS($AD$4:AD2825),$Z$4:$AC$3778,2,FALSE),"")</f>
        <v>Residual Chlorine by Iodometirc Electrode Technique (4500-CL(I) APHA)</v>
      </c>
      <c r="AF2825" s="37"/>
    </row>
    <row r="2826" spans="16:32" ht="15" customHeight="1">
      <c r="P2826" s="38">
        <f>IF(ISNUMBER(SEARCH(Search!$K$13,'Valid Values - Search'!U2826)),MAX($P$3:P2825)+1,0)</f>
        <v>2823</v>
      </c>
      <c r="Q2826" s="38">
        <f>IF(ISNUMBER(SEARCH(Search!$K$5,'Valid Values - Search'!R2826)),MAX($Q$3:Q2825)+1,0)</f>
        <v>2823</v>
      </c>
      <c r="R2826" s="64" t="s">
        <v>6481</v>
      </c>
      <c r="S2826" s="70" t="s">
        <v>102</v>
      </c>
      <c r="T2826" s="70" t="s">
        <v>102</v>
      </c>
      <c r="U2826" s="93" t="s">
        <v>8459</v>
      </c>
      <c r="V2826" s="94">
        <v>1001312</v>
      </c>
      <c r="W2826" s="97" t="s">
        <v>6481</v>
      </c>
      <c r="X2826" s="38" t="str">
        <f>IFERROR(VLOOKUP(ROWS($X$4:X2826),$Q$4:$R$5094,2,FALSE),"")</f>
        <v>L-Alanine-7-amido-4-methylcoumarin</v>
      </c>
      <c r="Y2826" s="38" t="str">
        <f>IFERROR(VLOOKUP(ROWS($Y$4:Y2826),$P$4:$U$5094,6,FALSE),"")</f>
        <v>N/A</v>
      </c>
      <c r="Z2826" s="38">
        <f>IF(ISNUMBER(SEARCH(Search!$K$21,'Valid Values - Search'!AA2826)),MAX($Z$3:Z2825)+1,0)</f>
        <v>2823</v>
      </c>
      <c r="AA2826" s="64" t="s">
        <v>14375</v>
      </c>
      <c r="AB2826" s="70">
        <v>334</v>
      </c>
      <c r="AC2826" s="71" t="s">
        <v>1102</v>
      </c>
      <c r="AD2826" s="38" t="str">
        <f>IFERROR(VLOOKUP(ROWS($AD$4:AD2826),$Z$4:$AC$3778,2,FALSE),"")</f>
        <v>Residual Chlorine in Drinking Water Using an On-Line Chlorine Analyzer (334 USEPA)</v>
      </c>
      <c r="AF2826" s="37"/>
    </row>
    <row r="2827" spans="16:32" ht="15" customHeight="1">
      <c r="P2827" s="38">
        <f>IF(ISNUMBER(SEARCH(Search!$K$13,'Valid Values - Search'!U2827)),MAX($P$3:P2826)+1,0)</f>
        <v>2824</v>
      </c>
      <c r="Q2827" s="38">
        <f>IF(ISNUMBER(SEARCH(Search!$K$5,'Valid Values - Search'!R2827)),MAX($Q$3:Q2826)+1,0)</f>
        <v>2824</v>
      </c>
      <c r="R2827" s="64" t="s">
        <v>15450</v>
      </c>
      <c r="S2827" s="99" t="s">
        <v>101</v>
      </c>
      <c r="T2827" s="99" t="s">
        <v>102</v>
      </c>
      <c r="U2827" s="100" t="s">
        <v>8504</v>
      </c>
      <c r="V2827" s="101">
        <v>389216</v>
      </c>
      <c r="W2827" s="97" t="s">
        <v>15450</v>
      </c>
      <c r="X2827" s="38" t="str">
        <f>IFERROR(VLOOKUP(ROWS($X$4:X2827),$Q$4:$R$5094,2,FALSE),"")</f>
        <v>Lambda-cyhalothrin</v>
      </c>
      <c r="Y2827" s="38" t="str">
        <f>IFERROR(VLOOKUP(ROWS($Y$4:Y2827),$P$4:$U$5094,6,FALSE),"")</f>
        <v>91465-08-6</v>
      </c>
      <c r="Z2827" s="38">
        <f>IF(ISNUMBER(SEARCH(Search!$K$21,'Valid Values - Search'!AA2827)),MAX($Z$3:Z2826)+1,0)</f>
        <v>2824</v>
      </c>
      <c r="AA2827" s="64" t="s">
        <v>14376</v>
      </c>
      <c r="AB2827" s="70" t="s">
        <v>2177</v>
      </c>
      <c r="AC2827" s="71" t="s">
        <v>1184</v>
      </c>
      <c r="AD2827" s="38" t="str">
        <f>IFERROR(VLOOKUP(ROWS($AD$4:AD2827),$Z$4:$AC$3778,2,FALSE),"")</f>
        <v>Residual Chlorine in Water (D1253 ASTM)</v>
      </c>
      <c r="AF2827" s="37"/>
    </row>
    <row r="2828" spans="16:32" ht="15" customHeight="1">
      <c r="P2828" s="38">
        <f>IF(ISNUMBER(SEARCH(Search!$K$13,'Valid Values - Search'!U2828)),MAX($P$3:P2827)+1,0)</f>
        <v>2825</v>
      </c>
      <c r="Q2828" s="38">
        <f>IF(ISNUMBER(SEARCH(Search!$K$5,'Valid Values - Search'!R2828)),MAX($Q$3:Q2827)+1,0)</f>
        <v>2825</v>
      </c>
      <c r="R2828" s="64" t="s">
        <v>6493</v>
      </c>
      <c r="S2828" s="70" t="s">
        <v>102</v>
      </c>
      <c r="T2828" s="70" t="s">
        <v>102</v>
      </c>
      <c r="U2828" s="93" t="s">
        <v>10623</v>
      </c>
      <c r="V2828" s="94">
        <v>1004393</v>
      </c>
      <c r="W2828" s="97" t="s">
        <v>6493</v>
      </c>
      <c r="X2828" s="38" t="str">
        <f>IFERROR(VLOOKUP(ROWS($X$4:X2828),$Q$4:$R$5094,2,FALSE),"")</f>
        <v>Lamotrigine</v>
      </c>
      <c r="Y2828" s="38" t="str">
        <f>IFERROR(VLOOKUP(ROWS($Y$4:Y2828),$P$4:$U$5094,6,FALSE),"")</f>
        <v>84057-84-1</v>
      </c>
      <c r="Z2828" s="38">
        <f>IF(ISNUMBER(SEARCH(Search!$K$21,'Valid Values - Search'!AA2828)),MAX($Z$3:Z2827)+1,0)</f>
        <v>2825</v>
      </c>
      <c r="AA2828" s="64" t="s">
        <v>14377</v>
      </c>
      <c r="AB2828" s="70" t="s">
        <v>1521</v>
      </c>
      <c r="AC2828" s="71" t="s">
        <v>1156</v>
      </c>
      <c r="AD2828" s="38" t="str">
        <f>IFERROR(VLOOKUP(ROWS($AD$4:AD2828),$Z$4:$AC$3778,2,FALSE),"")</f>
        <v>Residual Chlorine in Water by Titration- Amperometric Method (4500-CL(D) APHA)</v>
      </c>
      <c r="AF2828" s="37"/>
    </row>
    <row r="2829" spans="16:32" ht="15" customHeight="1">
      <c r="P2829" s="38">
        <f>IF(ISNUMBER(SEARCH(Search!$K$13,'Valid Values - Search'!U2829)),MAX($P$3:P2828)+1,0)</f>
        <v>2826</v>
      </c>
      <c r="Q2829" s="38">
        <f>IF(ISNUMBER(SEARCH(Search!$K$5,'Valid Values - Search'!R2829)),MAX($Q$3:Q2828)+1,0)</f>
        <v>2826</v>
      </c>
      <c r="R2829" s="64" t="s">
        <v>6494</v>
      </c>
      <c r="S2829" s="70" t="s">
        <v>102</v>
      </c>
      <c r="T2829" s="70" t="s">
        <v>102</v>
      </c>
      <c r="U2829" s="93" t="s">
        <v>8459</v>
      </c>
      <c r="V2829" s="94">
        <v>1001896</v>
      </c>
      <c r="W2829" s="97" t="s">
        <v>6494</v>
      </c>
      <c r="X2829" s="38" t="str">
        <f>IFERROR(VLOOKUP(ROWS($X$4:X2829),$Q$4:$R$5094,2,FALSE),"")</f>
        <v>Land form (choice list)</v>
      </c>
      <c r="Y2829" s="38" t="str">
        <f>IFERROR(VLOOKUP(ROWS($Y$4:Y2829),$P$4:$U$5094,6,FALSE),"")</f>
        <v>N/A</v>
      </c>
      <c r="Z2829" s="38">
        <f>IF(ISNUMBER(SEARCH(Search!$K$21,'Valid Values - Search'!AA2829)),MAX($Z$3:Z2828)+1,0)</f>
        <v>2826</v>
      </c>
      <c r="AA2829" s="64" t="s">
        <v>14378</v>
      </c>
      <c r="AB2829" s="70" t="s">
        <v>1523</v>
      </c>
      <c r="AC2829" s="71" t="s">
        <v>1156</v>
      </c>
      <c r="AD2829" s="38" t="str">
        <f>IFERROR(VLOOKUP(ROWS($AD$4:AD2829),$Z$4:$AC$3778,2,FALSE),"")</f>
        <v>Residual Chlorine in Water by Titration- DPD Ferrous Method (4500-CL(F) APHA)</v>
      </c>
      <c r="AF2829" s="37"/>
    </row>
    <row r="2830" spans="16:32" ht="15" customHeight="1">
      <c r="P2830" s="38">
        <f>IF(ISNUMBER(SEARCH(Search!$K$13,'Valid Values - Search'!U2830)),MAX($P$3:P2829)+1,0)</f>
        <v>2827</v>
      </c>
      <c r="Q2830" s="38">
        <f>IF(ISNUMBER(SEARCH(Search!$K$5,'Valid Values - Search'!R2830)),MAX($Q$3:Q2829)+1,0)</f>
        <v>2827</v>
      </c>
      <c r="R2830" s="64" t="s">
        <v>6495</v>
      </c>
      <c r="S2830" s="70" t="s">
        <v>102</v>
      </c>
      <c r="T2830" s="70" t="s">
        <v>102</v>
      </c>
      <c r="U2830" s="93" t="s">
        <v>8459</v>
      </c>
      <c r="V2830" s="94">
        <v>1002036</v>
      </c>
      <c r="W2830" s="97" t="s">
        <v>6495</v>
      </c>
      <c r="X2830" s="38" t="str">
        <f>IFERROR(VLOOKUP(ROWS($X$4:X2830),$Q$4:$R$5094,2,FALSE),"")</f>
        <v>Land form, Left (choice list)</v>
      </c>
      <c r="Y2830" s="38" t="str">
        <f>IFERROR(VLOOKUP(ROWS($Y$4:Y2830),$P$4:$U$5094,6,FALSE),"")</f>
        <v>N/A</v>
      </c>
      <c r="Z2830" s="38">
        <f>IF(ISNUMBER(SEARCH(Search!$K$21,'Valid Values - Search'!AA2830)),MAX($Z$3:Z2829)+1,0)</f>
        <v>2827</v>
      </c>
      <c r="AA2830" s="64" t="s">
        <v>14379</v>
      </c>
      <c r="AB2830" s="70" t="s">
        <v>1519</v>
      </c>
      <c r="AC2830" s="71" t="s">
        <v>1156</v>
      </c>
      <c r="AD2830" s="38" t="str">
        <f>IFERROR(VLOOKUP(ROWS($AD$4:AD2830),$Z$4:$AC$3778,2,FALSE),"")</f>
        <v>Residual Chlorine in Water by Titration- Iodometric Method I (4500-CL(B) APHA)</v>
      </c>
      <c r="AF2830" s="37"/>
    </row>
    <row r="2831" spans="16:32" ht="15" customHeight="1">
      <c r="P2831" s="38">
        <f>IF(ISNUMBER(SEARCH(Search!$K$13,'Valid Values - Search'!U2831)),MAX($P$3:P2830)+1,0)</f>
        <v>2828</v>
      </c>
      <c r="Q2831" s="38">
        <f>IF(ISNUMBER(SEARCH(Search!$K$5,'Valid Values - Search'!R2831)),MAX($Q$3:Q2830)+1,0)</f>
        <v>2828</v>
      </c>
      <c r="R2831" s="64" t="s">
        <v>6496</v>
      </c>
      <c r="S2831" s="70" t="s">
        <v>102</v>
      </c>
      <c r="T2831" s="70" t="s">
        <v>102</v>
      </c>
      <c r="U2831" s="93" t="s">
        <v>8459</v>
      </c>
      <c r="V2831" s="94">
        <v>1002039</v>
      </c>
      <c r="W2831" s="97" t="s">
        <v>6496</v>
      </c>
      <c r="X2831" s="38" t="str">
        <f>IFERROR(VLOOKUP(ROWS($X$4:X2831),$Q$4:$R$5094,2,FALSE),"")</f>
        <v>Land Form, Right (choice list)</v>
      </c>
      <c r="Y2831" s="38" t="str">
        <f>IFERROR(VLOOKUP(ROWS($Y$4:Y2831),$P$4:$U$5094,6,FALSE),"")</f>
        <v>N/A</v>
      </c>
      <c r="Z2831" s="38">
        <f>IF(ISNUMBER(SEARCH(Search!$K$21,'Valid Values - Search'!AA2831)),MAX($Z$3:Z2830)+1,0)</f>
        <v>2828</v>
      </c>
      <c r="AA2831" s="64" t="s">
        <v>14380</v>
      </c>
      <c r="AB2831" s="70" t="s">
        <v>1520</v>
      </c>
      <c r="AC2831" s="71" t="s">
        <v>1156</v>
      </c>
      <c r="AD2831" s="38" t="str">
        <f>IFERROR(VLOOKUP(ROWS($AD$4:AD2831),$Z$4:$AC$3778,2,FALSE),"")</f>
        <v>Residual Chlorine in Water by Titration- Iodometric Method II (4500-CL(C) APHA)</v>
      </c>
      <c r="AF2831" s="37"/>
    </row>
    <row r="2832" spans="16:32" ht="15" customHeight="1">
      <c r="P2832" s="38">
        <f>IF(ISNUMBER(SEARCH(Search!$K$13,'Valid Values - Search'!U2832)),MAX($P$3:P2831)+1,0)</f>
        <v>2829</v>
      </c>
      <c r="Q2832" s="38">
        <f>IF(ISNUMBER(SEARCH(Search!$K$5,'Valid Values - Search'!R2832)),MAX($Q$3:Q2831)+1,0)</f>
        <v>2829</v>
      </c>
      <c r="R2832" s="64" t="s">
        <v>6497</v>
      </c>
      <c r="S2832" s="70" t="s">
        <v>102</v>
      </c>
      <c r="T2832" s="70" t="s">
        <v>102</v>
      </c>
      <c r="U2832" s="93" t="s">
        <v>10624</v>
      </c>
      <c r="V2832" s="94">
        <v>1141</v>
      </c>
      <c r="W2832" s="97" t="s">
        <v>6497</v>
      </c>
      <c r="X2832" s="38" t="str">
        <f>IFERROR(VLOOKUP(ROWS($X$4:X2832),$Q$4:$R$5094,2,FALSE),"")</f>
        <v>Lanthanum</v>
      </c>
      <c r="Y2832" s="38" t="str">
        <f>IFERROR(VLOOKUP(ROWS($Y$4:Y2832),$P$4:$U$5094,6,FALSE),"")</f>
        <v>7439-91-0</v>
      </c>
      <c r="Z2832" s="38">
        <f>IF(ISNUMBER(SEARCH(Search!$K$21,'Valid Values - Search'!AA2832)),MAX($Z$3:Z2831)+1,0)</f>
        <v>2829</v>
      </c>
      <c r="AA2832" s="64" t="s">
        <v>14381</v>
      </c>
      <c r="AB2832" s="70" t="s">
        <v>1522</v>
      </c>
      <c r="AC2832" s="71" t="s">
        <v>1156</v>
      </c>
      <c r="AD2832" s="38" t="str">
        <f>IFERROR(VLOOKUP(ROWS($AD$4:AD2832),$Z$4:$AC$3778,2,FALSE),"")</f>
        <v>Residual Chlorine in Water by Titration- Low-Level Amperometric Method (4500-CL(E) APHA)</v>
      </c>
      <c r="AF2832" s="37"/>
    </row>
    <row r="2833" spans="16:32" ht="15" customHeight="1">
      <c r="P2833" s="38">
        <f>IF(ISNUMBER(SEARCH(Search!$K$13,'Valid Values - Search'!U2833)),MAX($P$3:P2832)+1,0)</f>
        <v>2830</v>
      </c>
      <c r="Q2833" s="38">
        <f>IF(ISNUMBER(SEARCH(Search!$K$5,'Valid Values - Search'!R2833)),MAX($Q$3:Q2832)+1,0)</f>
        <v>2830</v>
      </c>
      <c r="R2833" s="64" t="s">
        <v>6498</v>
      </c>
      <c r="S2833" s="70" t="s">
        <v>102</v>
      </c>
      <c r="T2833" s="70" t="s">
        <v>102</v>
      </c>
      <c r="U2833" s="93" t="s">
        <v>10625</v>
      </c>
      <c r="V2833" s="94">
        <v>1001561</v>
      </c>
      <c r="W2833" s="97" t="s">
        <v>6498</v>
      </c>
      <c r="X2833" s="38" t="str">
        <f>IFERROR(VLOOKUP(ROWS($X$4:X2833),$Q$4:$R$5094,2,FALSE),"")</f>
        <v>Lanthanum-140</v>
      </c>
      <c r="Y2833" s="38" t="str">
        <f>IFERROR(VLOOKUP(ROWS($Y$4:Y2833),$P$4:$U$5094,6,FALSE),"")</f>
        <v>13981-28-7</v>
      </c>
      <c r="Z2833" s="38">
        <f>IF(ISNUMBER(SEARCH(Search!$K$21,'Valid Values - Search'!AA2833)),MAX($Z$3:Z2832)+1,0)</f>
        <v>2830</v>
      </c>
      <c r="AA2833" s="64" t="s">
        <v>14382</v>
      </c>
      <c r="AB2833" s="70" t="s">
        <v>1603</v>
      </c>
      <c r="AC2833" s="71" t="s">
        <v>1156</v>
      </c>
      <c r="AD2833" s="38" t="str">
        <f>IFERROR(VLOOKUP(ROWS($AD$4:AD2833),$Z$4:$AC$3778,2,FALSE),"")</f>
        <v>Residual Ozone by Indigo Colorimetric Method (4500-O3 APHA)</v>
      </c>
      <c r="AF2833" s="37"/>
    </row>
    <row r="2834" spans="16:32" ht="15" customHeight="1">
      <c r="P2834" s="38">
        <f>IF(ISNUMBER(SEARCH(Search!$K$13,'Valid Values - Search'!U2834)),MAX($P$3:P2833)+1,0)</f>
        <v>2831</v>
      </c>
      <c r="Q2834" s="38">
        <f>IF(ISNUMBER(SEARCH(Search!$K$5,'Valid Values - Search'!R2834)),MAX($Q$3:Q2833)+1,0)</f>
        <v>2831</v>
      </c>
      <c r="R2834" s="64" t="s">
        <v>6482</v>
      </c>
      <c r="S2834" s="70" t="s">
        <v>102</v>
      </c>
      <c r="T2834" s="70" t="s">
        <v>102</v>
      </c>
      <c r="U2834" s="93" t="s">
        <v>8459</v>
      </c>
      <c r="V2834" s="94">
        <v>1000905</v>
      </c>
      <c r="W2834" s="97" t="s">
        <v>6482</v>
      </c>
      <c r="X2834" s="38" t="str">
        <f>IFERROR(VLOOKUP(ROWS($X$4:X2834),$Q$4:$R$5094,2,FALSE),"")</f>
        <v>L-arginine aminopeptidase (corrected for carbon content)</v>
      </c>
      <c r="Y2834" s="38" t="str">
        <f>IFERROR(VLOOKUP(ROWS($Y$4:Y2834),$P$4:$U$5094,6,FALSE),"")</f>
        <v>N/A</v>
      </c>
      <c r="Z2834" s="38">
        <f>IF(ISNUMBER(SEARCH(Search!$K$21,'Valid Values - Search'!AA2834)),MAX($Z$3:Z2833)+1,0)</f>
        <v>2831</v>
      </c>
      <c r="AA2834" s="64" t="s">
        <v>14383</v>
      </c>
      <c r="AB2834" s="70" t="s">
        <v>2806</v>
      </c>
      <c r="AC2834" s="71" t="s">
        <v>1182</v>
      </c>
      <c r="AD2834" s="38" t="str">
        <f>IFERROR(VLOOKUP(ROWS($AD$4:AD2834),$Z$4:$AC$3778,2,FALSE),"")</f>
        <v>Residue by Evaporation and Gravimetric (I1749 USDOI/USGS)</v>
      </c>
      <c r="AF2834" s="37"/>
    </row>
    <row r="2835" spans="16:32" ht="15" customHeight="1">
      <c r="P2835" s="38">
        <f>IF(ISNUMBER(SEARCH(Search!$K$13,'Valid Values - Search'!U2835)),MAX($P$3:P2834)+1,0)</f>
        <v>2832</v>
      </c>
      <c r="Q2835" s="38">
        <f>IF(ISNUMBER(SEARCH(Search!$K$5,'Valid Values - Search'!R2835)),MAX($Q$3:Q2834)+1,0)</f>
        <v>2832</v>
      </c>
      <c r="R2835" s="64" t="s">
        <v>6483</v>
      </c>
      <c r="S2835" s="70" t="s">
        <v>102</v>
      </c>
      <c r="T2835" s="70" t="s">
        <v>102</v>
      </c>
      <c r="U2835" s="93" t="s">
        <v>8459</v>
      </c>
      <c r="V2835" s="94">
        <v>1000727</v>
      </c>
      <c r="W2835" s="97" t="s">
        <v>6483</v>
      </c>
      <c r="X2835" s="38" t="str">
        <f>IFERROR(VLOOKUP(ROWS($X$4:X2835),$Q$4:$R$5094,2,FALSE),"")</f>
        <v>L-Arginine-7-amido-4-methylcoumarin</v>
      </c>
      <c r="Y2835" s="38" t="str">
        <f>IFERROR(VLOOKUP(ROWS($Y$4:Y2835),$P$4:$U$5094,6,FALSE),"")</f>
        <v>N/A</v>
      </c>
      <c r="Z2835" s="38">
        <f>IF(ISNUMBER(SEARCH(Search!$K$21,'Valid Values - Search'!AA2835)),MAX($Z$3:Z2834)+1,0)</f>
        <v>2832</v>
      </c>
      <c r="AA2835" s="64" t="s">
        <v>14384</v>
      </c>
      <c r="AB2835" s="70" t="s">
        <v>2807</v>
      </c>
      <c r="AC2835" s="71" t="s">
        <v>1182</v>
      </c>
      <c r="AD2835" s="38" t="str">
        <f>IFERROR(VLOOKUP(ROWS($AD$4:AD2835),$Z$4:$AC$3778,2,FALSE),"")</f>
        <v>Residue by Evaporation and Gravimetric (I1750 USDOI/USGS)</v>
      </c>
      <c r="AF2835" s="37"/>
    </row>
    <row r="2836" spans="16:32" ht="15" customHeight="1">
      <c r="P2836" s="38">
        <f>IF(ISNUMBER(SEARCH(Search!$K$13,'Valid Values - Search'!U2836)),MAX($P$3:P2835)+1,0)</f>
        <v>2833</v>
      </c>
      <c r="Q2836" s="38">
        <f>IF(ISNUMBER(SEARCH(Search!$K$5,'Valid Values - Search'!R2836)),MAX($Q$3:Q2835)+1,0)</f>
        <v>2833</v>
      </c>
      <c r="R2836" s="64" t="s">
        <v>6499</v>
      </c>
      <c r="S2836" s="70" t="s">
        <v>102</v>
      </c>
      <c r="T2836" s="70" t="s">
        <v>102</v>
      </c>
      <c r="U2836" s="93" t="s">
        <v>10626</v>
      </c>
      <c r="V2836" s="94">
        <v>16978</v>
      </c>
      <c r="W2836" s="97" t="s">
        <v>6499</v>
      </c>
      <c r="X2836" s="38" t="str">
        <f>IFERROR(VLOOKUP(ROWS($X$4:X2836),$Q$4:$R$5094,2,FALSE),"")</f>
        <v>Larkspur alkaloid</v>
      </c>
      <c r="Y2836" s="38" t="str">
        <f>IFERROR(VLOOKUP(ROWS($Y$4:Y2836),$P$4:$U$5094,6,FALSE),"")</f>
        <v>41710-20-7</v>
      </c>
      <c r="Z2836" s="38">
        <f>IF(ISNUMBER(SEARCH(Search!$K$21,'Valid Values - Search'!AA2836)),MAX($Z$3:Z2835)+1,0)</f>
        <v>2833</v>
      </c>
      <c r="AA2836" s="64" t="s">
        <v>14385</v>
      </c>
      <c r="AB2836" s="70" t="s">
        <v>2891</v>
      </c>
      <c r="AC2836" s="71" t="s">
        <v>1182</v>
      </c>
      <c r="AD2836" s="38" t="str">
        <f>IFERROR(VLOOKUP(ROWS($AD$4:AD2836),$Z$4:$AC$3778,2,FALSE),"")</f>
        <v>Residue by Evaporation and Gravimetric (I3750 USDOI/USGS)</v>
      </c>
      <c r="AF2836" s="37"/>
    </row>
    <row r="2837" spans="16:32" ht="15" customHeight="1">
      <c r="P2837" s="38">
        <f>IF(ISNUMBER(SEARCH(Search!$K$13,'Valid Values - Search'!U2837)),MAX($P$3:P2836)+1,0)</f>
        <v>2834</v>
      </c>
      <c r="Q2837" s="38">
        <f>IF(ISNUMBER(SEARCH(Search!$K$5,'Valid Values - Search'!R2837)),MAX($Q$3:Q2836)+1,0)</f>
        <v>2834</v>
      </c>
      <c r="R2837" s="64" t="s">
        <v>6500</v>
      </c>
      <c r="S2837" s="70" t="s">
        <v>102</v>
      </c>
      <c r="T2837" s="70" t="s">
        <v>102</v>
      </c>
      <c r="U2837" s="93" t="s">
        <v>10627</v>
      </c>
      <c r="V2837" s="94">
        <v>1142</v>
      </c>
      <c r="W2837" s="97" t="s">
        <v>6500</v>
      </c>
      <c r="X2837" s="38" t="str">
        <f>IFERROR(VLOOKUP(ROWS($X$4:X2837),$Q$4:$R$5094,2,FALSE),"")</f>
        <v>Lauric acid</v>
      </c>
      <c r="Y2837" s="38" t="str">
        <f>IFERROR(VLOOKUP(ROWS($Y$4:Y2837),$P$4:$U$5094,6,FALSE),"")</f>
        <v>143-07-7</v>
      </c>
      <c r="Z2837" s="38">
        <f>IF(ISNUMBER(SEARCH(Search!$K$21,'Valid Values - Search'!AA2837)),MAX($Z$3:Z2836)+1,0)</f>
        <v>2834</v>
      </c>
      <c r="AA2837" s="64" t="s">
        <v>14386</v>
      </c>
      <c r="AB2837" s="70" t="s">
        <v>2892</v>
      </c>
      <c r="AC2837" s="71" t="s">
        <v>1182</v>
      </c>
      <c r="AD2837" s="38" t="str">
        <f>IFERROR(VLOOKUP(ROWS($AD$4:AD2837),$Z$4:$AC$3778,2,FALSE),"")</f>
        <v>Residue by Evaporation and Gravimetric (I3765 USDOI/USGS)</v>
      </c>
      <c r="AF2837" s="37"/>
    </row>
    <row r="2838" spans="16:32" ht="15" customHeight="1">
      <c r="P2838" s="38">
        <f>IF(ISNUMBER(SEARCH(Search!$K$13,'Valid Values - Search'!U2838)),MAX($P$3:P2837)+1,0)</f>
        <v>2835</v>
      </c>
      <c r="Q2838" s="38">
        <f>IF(ISNUMBER(SEARCH(Search!$K$5,'Valid Values - Search'!R2838)),MAX($Q$3:Q2837)+1,0)</f>
        <v>2835</v>
      </c>
      <c r="R2838" s="64" t="s">
        <v>1228</v>
      </c>
      <c r="S2838" s="70" t="s">
        <v>101</v>
      </c>
      <c r="T2838" s="70" t="s">
        <v>102</v>
      </c>
      <c r="U2838" s="93" t="s">
        <v>8970</v>
      </c>
      <c r="V2838" s="94">
        <v>285</v>
      </c>
      <c r="W2838" s="97" t="s">
        <v>1228</v>
      </c>
      <c r="X2838" s="38" t="str">
        <f>IFERROR(VLOOKUP(ROWS($X$4:X2838),$Q$4:$R$5094,2,FALSE),"")</f>
        <v>Lead</v>
      </c>
      <c r="Y2838" s="38" t="str">
        <f>IFERROR(VLOOKUP(ROWS($Y$4:Y2838),$P$4:$U$5094,6,FALSE),"")</f>
        <v>7439-92-1</v>
      </c>
      <c r="Z2838" s="38">
        <f>IF(ISNUMBER(SEARCH(Search!$K$21,'Valid Values - Search'!AA2838)),MAX($Z$3:Z2837)+1,0)</f>
        <v>2835</v>
      </c>
      <c r="AA2838" s="64" t="s">
        <v>14387</v>
      </c>
      <c r="AB2838" s="70" t="s">
        <v>2454</v>
      </c>
      <c r="AC2838" s="71" t="s">
        <v>1184</v>
      </c>
      <c r="AD2838" s="38" t="str">
        <f>IFERROR(VLOOKUP(ROWS($AD$4:AD2838),$Z$4:$AC$3778,2,FALSE),"")</f>
        <v>Residue in Water (D5544 ASTM)</v>
      </c>
      <c r="AF2838" s="37"/>
    </row>
    <row r="2839" spans="16:32" ht="15" customHeight="1">
      <c r="P2839" s="38">
        <f>IF(ISNUMBER(SEARCH(Search!$K$13,'Valid Values - Search'!U2839)),MAX($P$3:P2838)+1,0)</f>
        <v>2836</v>
      </c>
      <c r="Q2839" s="38">
        <f>IF(ISNUMBER(SEARCH(Search!$K$5,'Valid Values - Search'!R2839)),MAX($Q$3:Q2838)+1,0)</f>
        <v>2836</v>
      </c>
      <c r="R2839" s="64" t="s">
        <v>6501</v>
      </c>
      <c r="S2839" s="70" t="s">
        <v>102</v>
      </c>
      <c r="T2839" s="70" t="s">
        <v>102</v>
      </c>
      <c r="U2839" s="93" t="s">
        <v>10628</v>
      </c>
      <c r="V2839" s="94">
        <v>14512</v>
      </c>
      <c r="W2839" s="97" t="s">
        <v>6501</v>
      </c>
      <c r="X2839" s="38" t="str">
        <f>IFERROR(VLOOKUP(ROWS($X$4:X2839),$Q$4:$R$5094,2,FALSE),"")</f>
        <v>Lead monoxide</v>
      </c>
      <c r="Y2839" s="38" t="str">
        <f>IFERROR(VLOOKUP(ROWS($Y$4:Y2839),$P$4:$U$5094,6,FALSE),"")</f>
        <v>1317-36-8</v>
      </c>
      <c r="Z2839" s="38">
        <f>IF(ISNUMBER(SEARCH(Search!$K$21,'Valid Values - Search'!AA2839)),MAX($Z$3:Z2838)+1,0)</f>
        <v>2836</v>
      </c>
      <c r="AA2839" s="64" t="s">
        <v>14388</v>
      </c>
      <c r="AB2839" s="70">
        <v>8271</v>
      </c>
      <c r="AC2839" s="71" t="s">
        <v>1151</v>
      </c>
      <c r="AD2839" s="38" t="str">
        <f>IFERROR(VLOOKUP(ROWS($AD$4:AD2839),$Z$4:$AC$3778,2,FALSE),"")</f>
        <v>Residue, Total Solids (8271 HACH)</v>
      </c>
      <c r="AF2839" s="37"/>
    </row>
    <row r="2840" spans="16:32" ht="15" customHeight="1">
      <c r="P2840" s="38">
        <f>IF(ISNUMBER(SEARCH(Search!$K$13,'Valid Values - Search'!U2840)),MAX($P$3:P2839)+1,0)</f>
        <v>2837</v>
      </c>
      <c r="Q2840" s="38">
        <f>IF(ISNUMBER(SEARCH(Search!$K$5,'Valid Values - Search'!R2840)),MAX($Q$3:Q2839)+1,0)</f>
        <v>2837</v>
      </c>
      <c r="R2840" s="64" t="s">
        <v>6502</v>
      </c>
      <c r="S2840" s="70" t="s">
        <v>102</v>
      </c>
      <c r="T2840" s="70" t="s">
        <v>102</v>
      </c>
      <c r="U2840" s="93" t="s">
        <v>10629</v>
      </c>
      <c r="V2840" s="94">
        <v>14511</v>
      </c>
      <c r="W2840" s="97" t="s">
        <v>6502</v>
      </c>
      <c r="X2840" s="38" t="str">
        <f>IFERROR(VLOOKUP(ROWS($X$4:X2840),$Q$4:$R$5094,2,FALSE),"")</f>
        <v>Lead(II) chromate</v>
      </c>
      <c r="Y2840" s="38" t="str">
        <f>IFERROR(VLOOKUP(ROWS($Y$4:Y2840),$P$4:$U$5094,6,FALSE),"")</f>
        <v>7758-97-6</v>
      </c>
      <c r="Z2840" s="38">
        <f>IF(ISNUMBER(SEARCH(Search!$K$21,'Valid Values - Search'!AA2840)),MAX($Z$3:Z2839)+1,0)</f>
        <v>2837</v>
      </c>
      <c r="AA2840" s="64" t="s">
        <v>14389</v>
      </c>
      <c r="AB2840" s="70">
        <v>8277</v>
      </c>
      <c r="AC2840" s="71" t="s">
        <v>1151</v>
      </c>
      <c r="AD2840" s="38" t="str">
        <f>IFERROR(VLOOKUP(ROWS($AD$4:AD2840),$Z$4:$AC$3778,2,FALSE),"")</f>
        <v>Residue, Volatile, Filterable (dissolved) (8277 HACH)</v>
      </c>
      <c r="AF2840" s="37"/>
    </row>
    <row r="2841" spans="16:32" ht="15" customHeight="1">
      <c r="P2841" s="38">
        <f>IF(ISNUMBER(SEARCH(Search!$K$13,'Valid Values - Search'!U2841)),MAX($P$3:P2840)+1,0)</f>
        <v>2838</v>
      </c>
      <c r="Q2841" s="38">
        <f>IF(ISNUMBER(SEARCH(Search!$K$5,'Valid Values - Search'!R2841)),MAX($Q$3:Q2840)+1,0)</f>
        <v>2838</v>
      </c>
      <c r="R2841" s="64" t="s">
        <v>3565</v>
      </c>
      <c r="S2841" s="70" t="s">
        <v>102</v>
      </c>
      <c r="T2841" s="70" t="s">
        <v>102</v>
      </c>
      <c r="U2841" s="93" t="s">
        <v>10630</v>
      </c>
      <c r="V2841" s="94">
        <v>1143</v>
      </c>
      <c r="W2841" s="97" t="s">
        <v>3565</v>
      </c>
      <c r="X2841" s="38" t="str">
        <f>IFERROR(VLOOKUP(ROWS($X$4:X2841),$Q$4:$R$5094,2,FALSE),"")</f>
        <v>Lead-210</v>
      </c>
      <c r="Y2841" s="38" t="str">
        <f>IFERROR(VLOOKUP(ROWS($Y$4:Y2841),$P$4:$U$5094,6,FALSE),"")</f>
        <v>14255-04-0</v>
      </c>
      <c r="Z2841" s="38">
        <f>IF(ISNUMBER(SEARCH(Search!$K$21,'Valid Values - Search'!AA2841)),MAX($Z$3:Z2840)+1,0)</f>
        <v>2838</v>
      </c>
      <c r="AA2841" s="64" t="s">
        <v>14390</v>
      </c>
      <c r="AB2841" s="70" t="s">
        <v>3481</v>
      </c>
      <c r="AC2841" s="71" t="s">
        <v>1102</v>
      </c>
      <c r="AD2841" s="38" t="str">
        <f>IFERROR(VLOOKUP(ROWS($AD$4:AD2841),$Z$4:$AC$3778,2,FALSE),"")</f>
        <v>Resmethrin by GC/FID (PMD-RES(GC2) USEPA)</v>
      </c>
      <c r="AF2841" s="37"/>
    </row>
    <row r="2842" spans="16:32" ht="15" customHeight="1">
      <c r="P2842" s="38">
        <f>IF(ISNUMBER(SEARCH(Search!$K$13,'Valid Values - Search'!U2842)),MAX($P$3:P2841)+1,0)</f>
        <v>2839</v>
      </c>
      <c r="Q2842" s="38">
        <f>IF(ISNUMBER(SEARCH(Search!$K$5,'Valid Values - Search'!R2842)),MAX($Q$3:Q2841)+1,0)</f>
        <v>2839</v>
      </c>
      <c r="R2842" s="64" t="s">
        <v>6503</v>
      </c>
      <c r="S2842" s="70" t="s">
        <v>102</v>
      </c>
      <c r="T2842" s="70" t="s">
        <v>102</v>
      </c>
      <c r="U2842" s="93" t="s">
        <v>10631</v>
      </c>
      <c r="V2842" s="94">
        <v>1144</v>
      </c>
      <c r="W2842" s="97" t="s">
        <v>6503</v>
      </c>
      <c r="X2842" s="38" t="str">
        <f>IFERROR(VLOOKUP(ROWS($X$4:X2842),$Q$4:$R$5094,2,FALSE),"")</f>
        <v>Lead-212</v>
      </c>
      <c r="Y2842" s="38" t="str">
        <f>IFERROR(VLOOKUP(ROWS($Y$4:Y2842),$P$4:$U$5094,6,FALSE),"")</f>
        <v>15092-94-1</v>
      </c>
      <c r="Z2842" s="38">
        <f>IF(ISNUMBER(SEARCH(Search!$K$21,'Valid Values - Search'!AA2842)),MAX($Z$3:Z2841)+1,0)</f>
        <v>2839</v>
      </c>
      <c r="AA2842" s="64" t="s">
        <v>14391</v>
      </c>
      <c r="AB2842" s="70" t="s">
        <v>3482</v>
      </c>
      <c r="AC2842" s="71" t="s">
        <v>1102</v>
      </c>
      <c r="AD2842" s="38" t="str">
        <f>IFERROR(VLOOKUP(ROWS($AD$4:AD2842),$Z$4:$AC$3778,2,FALSE),"")</f>
        <v>Resmethrin by IR Spectroscopy (PMD-RES(IR) USEPA)</v>
      </c>
      <c r="AF2842" s="37"/>
    </row>
    <row r="2843" spans="16:32" ht="15" customHeight="1">
      <c r="P2843" s="38">
        <f>IF(ISNUMBER(SEARCH(Search!$K$13,'Valid Values - Search'!U2843)),MAX($P$3:P2842)+1,0)</f>
        <v>2840</v>
      </c>
      <c r="Q2843" s="38">
        <f>IF(ISNUMBER(SEARCH(Search!$K$5,'Valid Values - Search'!R2843)),MAX($Q$3:Q2842)+1,0)</f>
        <v>2840</v>
      </c>
      <c r="R2843" s="64" t="s">
        <v>6504</v>
      </c>
      <c r="S2843" s="70" t="s">
        <v>102</v>
      </c>
      <c r="T2843" s="70" t="s">
        <v>102</v>
      </c>
      <c r="U2843" s="93" t="s">
        <v>10632</v>
      </c>
      <c r="V2843" s="94">
        <v>1145</v>
      </c>
      <c r="W2843" s="97" t="s">
        <v>6504</v>
      </c>
      <c r="X2843" s="38" t="str">
        <f>IFERROR(VLOOKUP(ROWS($X$4:X2843),$Q$4:$R$5094,2,FALSE),"")</f>
        <v>Lead-214</v>
      </c>
      <c r="Y2843" s="38" t="str">
        <f>IFERROR(VLOOKUP(ROWS($Y$4:Y2843),$P$4:$U$5094,6,FALSE),"")</f>
        <v>15067-28-4</v>
      </c>
      <c r="Z2843" s="38">
        <f>IF(ISNUMBER(SEARCH(Search!$K$21,'Valid Values - Search'!AA2843)),MAX($Z$3:Z2842)+1,0)</f>
        <v>2840</v>
      </c>
      <c r="AA2843" s="64" t="s">
        <v>14392</v>
      </c>
      <c r="AB2843" s="70" t="s">
        <v>3480</v>
      </c>
      <c r="AC2843" s="71" t="s">
        <v>1102</v>
      </c>
      <c r="AD2843" s="38" t="str">
        <f>IFERROR(VLOOKUP(ROWS($AD$4:AD2843),$Z$4:$AC$3778,2,FALSE),"")</f>
        <v>Resmethrin in Aerosols by GC (PMD-RES(GC1) USEPA)</v>
      </c>
      <c r="AF2843" s="37"/>
    </row>
    <row r="2844" spans="16:32" ht="15" customHeight="1">
      <c r="P2844" s="38">
        <f>IF(ISNUMBER(SEARCH(Search!$K$13,'Valid Values - Search'!U2844)),MAX($P$3:P2843)+1,0)</f>
        <v>2841</v>
      </c>
      <c r="Q2844" s="38">
        <f>IF(ISNUMBER(SEARCH(Search!$K$5,'Valid Values - Search'!R2844)),MAX($Q$3:Q2843)+1,0)</f>
        <v>2841</v>
      </c>
      <c r="R2844" s="64" t="s">
        <v>6505</v>
      </c>
      <c r="S2844" s="70" t="s">
        <v>102</v>
      </c>
      <c r="T2844" s="70" t="s">
        <v>102</v>
      </c>
      <c r="U2844" s="93" t="s">
        <v>10633</v>
      </c>
      <c r="V2844" s="94">
        <v>1003854</v>
      </c>
      <c r="W2844" s="97" t="s">
        <v>6505</v>
      </c>
      <c r="X2844" s="38" t="str">
        <f>IFERROR(VLOOKUP(ROWS($X$4:X2844),$Q$4:$R$5094,2,FALSE),"")</f>
        <v>Lederfen</v>
      </c>
      <c r="Y2844" s="38" t="str">
        <f>IFERROR(VLOOKUP(ROWS($Y$4:Y2844),$P$4:$U$5094,6,FALSE),"")</f>
        <v>36330-85-5</v>
      </c>
      <c r="Z2844" s="38">
        <f>IF(ISNUMBER(SEARCH(Search!$K$21,'Valid Values - Search'!AA2844)),MAX($Z$3:Z2843)+1,0)</f>
        <v>2841</v>
      </c>
      <c r="AA2844" s="64" t="s">
        <v>14393</v>
      </c>
      <c r="AB2844" s="70" t="s">
        <v>3483</v>
      </c>
      <c r="AC2844" s="71" t="s">
        <v>1102</v>
      </c>
      <c r="AD2844" s="38" t="str">
        <f>IFERROR(VLOOKUP(ROWS($AD$4:AD2844),$Z$4:$AC$3778,2,FALSE),"")</f>
        <v>Resmethrin in Aerosols by HPLC (PMD-RES(LC) USEPA)</v>
      </c>
      <c r="AF2844" s="37"/>
    </row>
    <row r="2845" spans="16:32" ht="15" customHeight="1">
      <c r="P2845" s="38">
        <f>IF(ISNUMBER(SEARCH(Search!$K$13,'Valid Values - Search'!U2845)),MAX($P$3:P2844)+1,0)</f>
        <v>2842</v>
      </c>
      <c r="Q2845" s="38">
        <f>IF(ISNUMBER(SEARCH(Search!$K$5,'Valid Values - Search'!R2845)),MAX($Q$3:Q2844)+1,0)</f>
        <v>2842</v>
      </c>
      <c r="R2845" s="64" t="s">
        <v>6506</v>
      </c>
      <c r="S2845" s="70" t="s">
        <v>102</v>
      </c>
      <c r="T2845" s="70" t="s">
        <v>102</v>
      </c>
      <c r="U2845" s="93" t="s">
        <v>8459</v>
      </c>
      <c r="V2845" s="94">
        <v>286</v>
      </c>
      <c r="W2845" s="97" t="s">
        <v>6506</v>
      </c>
      <c r="X2845" s="38" t="str">
        <f>IFERROR(VLOOKUP(ROWS($X$4:X2845),$Q$4:$R$5094,2,FALSE),"")</f>
        <v>Length</v>
      </c>
      <c r="Y2845" s="38" t="str">
        <f>IFERROR(VLOOKUP(ROWS($Y$4:Y2845),$P$4:$U$5094,6,FALSE),"")</f>
        <v>N/A</v>
      </c>
      <c r="Z2845" s="38">
        <f>IF(ISNUMBER(SEARCH(Search!$K$21,'Valid Values - Search'!AA2845)),MAX($Z$3:Z2844)+1,0)</f>
        <v>2842</v>
      </c>
      <c r="AA2845" s="64" t="s">
        <v>14394</v>
      </c>
      <c r="AB2845" s="70">
        <v>600</v>
      </c>
      <c r="AC2845" s="71" t="s">
        <v>1150</v>
      </c>
      <c r="AD2845" s="38" t="str">
        <f>IFERROR(VLOOKUP(ROWS($AD$4:AD2845),$Z$4:$AC$3778,2,FALSE),"")</f>
        <v>Respirable Particulates by Gravimetric (600 NIOSH)</v>
      </c>
      <c r="AF2845" s="37"/>
    </row>
    <row r="2846" spans="16:32" ht="15" customHeight="1">
      <c r="P2846" s="38">
        <f>IF(ISNUMBER(SEARCH(Search!$K$13,'Valid Values - Search'!U2846)),MAX($P$3:P2845)+1,0)</f>
        <v>2843</v>
      </c>
      <c r="Q2846" s="38">
        <f>IF(ISNUMBER(SEARCH(Search!$K$5,'Valid Values - Search'!R2846)),MAX($Q$3:Q2845)+1,0)</f>
        <v>2843</v>
      </c>
      <c r="R2846" s="64" t="s">
        <v>6507</v>
      </c>
      <c r="S2846" s="70" t="s">
        <v>102</v>
      </c>
      <c r="T2846" s="70" t="s">
        <v>102</v>
      </c>
      <c r="U2846" s="93" t="s">
        <v>8459</v>
      </c>
      <c r="V2846" s="94">
        <v>1146</v>
      </c>
      <c r="W2846" s="97" t="s">
        <v>6507</v>
      </c>
      <c r="X2846" s="38" t="str">
        <f>IFERROR(VLOOKUP(ROWS($X$4:X2846),$Q$4:$R$5094,2,FALSE),"")</f>
        <v>Length, total</v>
      </c>
      <c r="Y2846" s="38" t="str">
        <f>IFERROR(VLOOKUP(ROWS($Y$4:Y2846),$P$4:$U$5094,6,FALSE),"")</f>
        <v>N/A</v>
      </c>
      <c r="Z2846" s="38">
        <f>IF(ISNUMBER(SEARCH(Search!$K$21,'Valid Values - Search'!AA2846)),MAX($Z$3:Z2845)+1,0)</f>
        <v>2843</v>
      </c>
      <c r="AA2846" s="64" t="s">
        <v>14395</v>
      </c>
      <c r="AB2846" s="70" t="s">
        <v>2972</v>
      </c>
      <c r="AC2846" s="71" t="s">
        <v>1102</v>
      </c>
      <c r="AD2846" s="38" t="str">
        <f>IFERROR(VLOOKUP(ROWS($AD$4:AD2846),$Z$4:$AC$3778,2,FALSE),"")</f>
        <v>Respirable Particulates in Indoor Air (IP-10A USEPA)</v>
      </c>
      <c r="AF2846" s="37"/>
    </row>
    <row r="2847" spans="16:32" ht="15" customHeight="1">
      <c r="P2847" s="38">
        <f>IF(ISNUMBER(SEARCH(Search!$K$13,'Valid Values - Search'!U2847)),MAX($P$3:P2846)+1,0)</f>
        <v>2844</v>
      </c>
      <c r="Q2847" s="38">
        <f>IF(ISNUMBER(SEARCH(Search!$K$5,'Valid Values - Search'!R2847)),MAX($Q$3:Q2846)+1,0)</f>
        <v>2844</v>
      </c>
      <c r="R2847" s="64" t="s">
        <v>6508</v>
      </c>
      <c r="S2847" s="70" t="s">
        <v>102</v>
      </c>
      <c r="T2847" s="70" t="s">
        <v>102</v>
      </c>
      <c r="U2847" s="93" t="s">
        <v>8459</v>
      </c>
      <c r="V2847" s="94">
        <v>609</v>
      </c>
      <c r="W2847" s="97" t="s">
        <v>6508</v>
      </c>
      <c r="X2847" s="38" t="str">
        <f>IFERROR(VLOOKUP(ROWS($X$4:X2847),$Q$4:$R$5094,2,FALSE),"")</f>
        <v>Length, Total (Fish)</v>
      </c>
      <c r="Y2847" s="38" t="str">
        <f>IFERROR(VLOOKUP(ROWS($Y$4:Y2847),$P$4:$U$5094,6,FALSE),"")</f>
        <v>N/A</v>
      </c>
      <c r="Z2847" s="38">
        <f>IF(ISNUMBER(SEARCH(Search!$K$21,'Valid Values - Search'!AA2847)),MAX($Z$3:Z2846)+1,0)</f>
        <v>2844</v>
      </c>
      <c r="AA2847" s="64" t="s">
        <v>14396</v>
      </c>
      <c r="AB2847" s="70" t="s">
        <v>2973</v>
      </c>
      <c r="AC2847" s="71" t="s">
        <v>1102</v>
      </c>
      <c r="AD2847" s="38" t="str">
        <f>IFERROR(VLOOKUP(ROWS($AD$4:AD2847),$Z$4:$AC$3778,2,FALSE),"")</f>
        <v>Respirable Particulates in Indoor Air (IP-10B USEPA)</v>
      </c>
      <c r="AF2847" s="37"/>
    </row>
    <row r="2848" spans="16:32" ht="15" customHeight="1">
      <c r="P2848" s="38">
        <f>IF(ISNUMBER(SEARCH(Search!$K$13,'Valid Values - Search'!U2848)),MAX($P$3:P2847)+1,0)</f>
        <v>2845</v>
      </c>
      <c r="Q2848" s="38">
        <f>IF(ISNUMBER(SEARCH(Search!$K$5,'Valid Values - Search'!R2848)),MAX($Q$3:Q2847)+1,0)</f>
        <v>2845</v>
      </c>
      <c r="R2848" s="64" t="s">
        <v>6509</v>
      </c>
      <c r="S2848" s="70" t="s">
        <v>102</v>
      </c>
      <c r="T2848" s="70" t="s">
        <v>102</v>
      </c>
      <c r="U2848" s="93" t="s">
        <v>10634</v>
      </c>
      <c r="V2848" s="94">
        <v>389253</v>
      </c>
      <c r="W2848" s="97" t="s">
        <v>6509</v>
      </c>
      <c r="X2848" s="38" t="str">
        <f>IFERROR(VLOOKUP(ROWS($X$4:X2848),$Q$4:$R$5094,2,FALSE),"")</f>
        <v>Leptophos</v>
      </c>
      <c r="Y2848" s="38" t="str">
        <f>IFERROR(VLOOKUP(ROWS($Y$4:Y2848),$P$4:$U$5094,6,FALSE),"")</f>
        <v>21609-90-5</v>
      </c>
      <c r="Z2848" s="38">
        <f>IF(ISNUMBER(SEARCH(Search!$K$21,'Valid Values - Search'!AA2848)),MAX($Z$3:Z2847)+1,0)</f>
        <v>2845</v>
      </c>
      <c r="AA2848" s="64" t="s">
        <v>14397</v>
      </c>
      <c r="AB2848" s="70" t="s">
        <v>3687</v>
      </c>
      <c r="AC2848" s="71" t="s">
        <v>1182</v>
      </c>
      <c r="AD2848" s="38" t="str">
        <f>IFERROR(VLOOKUP(ROWS($AD$4:AD2848),$Z$4:$AC$3778,2,FALSE),"")</f>
        <v>Revised Methods for Characterizing Stream Habitat in the National Water-Quality Assessment Program (STREAM HABITAT USDOI/USGS)</v>
      </c>
      <c r="AF2848" s="37"/>
    </row>
    <row r="2849" spans="16:32" ht="15" customHeight="1">
      <c r="P2849" s="38">
        <f>IF(ISNUMBER(SEARCH(Search!$K$13,'Valid Values - Search'!U2849)),MAX($P$3:P2848)+1,0)</f>
        <v>2846</v>
      </c>
      <c r="Q2849" s="38">
        <f>IF(ISNUMBER(SEARCH(Search!$K$5,'Valid Values - Search'!R2849)),MAX($Q$3:Q2848)+1,0)</f>
        <v>2846</v>
      </c>
      <c r="R2849" s="64" t="s">
        <v>6510</v>
      </c>
      <c r="S2849" s="70" t="s">
        <v>102</v>
      </c>
      <c r="T2849" s="70" t="s">
        <v>102</v>
      </c>
      <c r="U2849" s="93" t="s">
        <v>10635</v>
      </c>
      <c r="V2849" s="94">
        <v>1003792</v>
      </c>
      <c r="W2849" s="97" t="s">
        <v>6510</v>
      </c>
      <c r="X2849" s="38" t="str">
        <f>IFERROR(VLOOKUP(ROWS($X$4:X2849),$Q$4:$R$5094,2,FALSE),"")</f>
        <v>Levorphanol</v>
      </c>
      <c r="Y2849" s="38" t="str">
        <f>IFERROR(VLOOKUP(ROWS($Y$4:Y2849),$P$4:$U$5094,6,FALSE),"")</f>
        <v>125-73-5</v>
      </c>
      <c r="Z2849" s="38">
        <f>IF(ISNUMBER(SEARCH(Search!$K$21,'Valid Values - Search'!AA2849)),MAX($Z$3:Z2848)+1,0)</f>
        <v>2846</v>
      </c>
      <c r="AA2849" s="64" t="s">
        <v>14398</v>
      </c>
      <c r="AB2849" s="70">
        <v>264.10000000000002</v>
      </c>
      <c r="AC2849" s="71" t="s">
        <v>1102</v>
      </c>
      <c r="AD2849" s="38" t="str">
        <f>IFERROR(VLOOKUP(ROWS($AD$4:AD2849),$Z$4:$AC$3778,2,FALSE),"")</f>
        <v>Rhenium by FLAA (264.1 USEPA)</v>
      </c>
      <c r="AF2849" s="37"/>
    </row>
    <row r="2850" spans="16:32" ht="15" customHeight="1">
      <c r="P2850" s="38">
        <f>IF(ISNUMBER(SEARCH(Search!$K$13,'Valid Values - Search'!U2850)),MAX($P$3:P2849)+1,0)</f>
        <v>2847</v>
      </c>
      <c r="Q2850" s="38">
        <f>IF(ISNUMBER(SEARCH(Search!$K$5,'Valid Values - Search'!R2850)),MAX($Q$3:Q2849)+1,0)</f>
        <v>2847</v>
      </c>
      <c r="R2850" s="64" t="s">
        <v>6484</v>
      </c>
      <c r="S2850" s="70" t="s">
        <v>102</v>
      </c>
      <c r="T2850" s="70" t="s">
        <v>102</v>
      </c>
      <c r="U2850" s="93" t="s">
        <v>8459</v>
      </c>
      <c r="V2850" s="94">
        <v>1000906</v>
      </c>
      <c r="W2850" s="97" t="s">
        <v>6484</v>
      </c>
      <c r="X2850" s="38" t="str">
        <f>IFERROR(VLOOKUP(ROWS($X$4:X2850),$Q$4:$R$5094,2,FALSE),"")</f>
        <v>L-glycine aminopeptidase (corrected for carbon content)</v>
      </c>
      <c r="Y2850" s="38" t="str">
        <f>IFERROR(VLOOKUP(ROWS($Y$4:Y2850),$P$4:$U$5094,6,FALSE),"")</f>
        <v>N/A</v>
      </c>
      <c r="Z2850" s="38">
        <f>IF(ISNUMBER(SEARCH(Search!$K$21,'Valid Values - Search'!AA2850)),MAX($Z$3:Z2849)+1,0)</f>
        <v>2847</v>
      </c>
      <c r="AA2850" s="64" t="s">
        <v>14399</v>
      </c>
      <c r="AB2850" s="70">
        <v>264.2</v>
      </c>
      <c r="AC2850" s="71" t="s">
        <v>1102</v>
      </c>
      <c r="AD2850" s="38" t="str">
        <f>IFERROR(VLOOKUP(ROWS($AD$4:AD2850),$Z$4:$AC$3778,2,FALSE),"")</f>
        <v>Rhenium by GFAA (264.2 USEPA)</v>
      </c>
      <c r="AF2850" s="37"/>
    </row>
    <row r="2851" spans="16:32" ht="15" customHeight="1">
      <c r="P2851" s="38">
        <f>IF(ISNUMBER(SEARCH(Search!$K$13,'Valid Values - Search'!U2851)),MAX($P$3:P2850)+1,0)</f>
        <v>2848</v>
      </c>
      <c r="Q2851" s="38">
        <f>IF(ISNUMBER(SEARCH(Search!$K$5,'Valid Values - Search'!R2851)),MAX($Q$3:Q2850)+1,0)</f>
        <v>2848</v>
      </c>
      <c r="R2851" s="64" t="s">
        <v>6511</v>
      </c>
      <c r="S2851" s="70" t="s">
        <v>102</v>
      </c>
      <c r="T2851" s="70" t="s">
        <v>102</v>
      </c>
      <c r="U2851" s="93" t="s">
        <v>8459</v>
      </c>
      <c r="V2851" s="94">
        <v>559</v>
      </c>
      <c r="W2851" s="97" t="s">
        <v>6511</v>
      </c>
      <c r="X2851" s="38" t="str">
        <f>IFERROR(VLOOKUP(ROWS($X$4:X2851),$Q$4:$R$5094,2,FALSE),"")</f>
        <v>Life stage (choice list)</v>
      </c>
      <c r="Y2851" s="38" t="str">
        <f>IFERROR(VLOOKUP(ROWS($Y$4:Y2851),$P$4:$U$5094,6,FALSE),"")</f>
        <v>N/A</v>
      </c>
      <c r="Z2851" s="38">
        <f>IF(ISNUMBER(SEARCH(Search!$K$21,'Valid Values - Search'!AA2851)),MAX($Z$3:Z2850)+1,0)</f>
        <v>2848</v>
      </c>
      <c r="AA2851" s="64" t="s">
        <v>14400</v>
      </c>
      <c r="AB2851" s="70" t="s">
        <v>1454</v>
      </c>
      <c r="AC2851" s="71" t="s">
        <v>1156</v>
      </c>
      <c r="AD2851" s="38" t="str">
        <f>IFERROR(VLOOKUP(ROWS($AD$4:AD2851),$Z$4:$AC$3778,2,FALSE),"")</f>
        <v>Rhenium in Water by FLAA (3500-RE APHA)</v>
      </c>
      <c r="AF2851" s="37"/>
    </row>
    <row r="2852" spans="16:32" ht="15" customHeight="1">
      <c r="P2852" s="38">
        <f>IF(ISNUMBER(SEARCH(Search!$K$13,'Valid Values - Search'!U2852)),MAX($P$3:P2851)+1,0)</f>
        <v>2849</v>
      </c>
      <c r="Q2852" s="38">
        <f>IF(ISNUMBER(SEARCH(Search!$K$5,'Valid Values - Search'!R2852)),MAX($Q$3:Q2851)+1,0)</f>
        <v>2849</v>
      </c>
      <c r="R2852" s="64" t="s">
        <v>6512</v>
      </c>
      <c r="S2852" s="70" t="s">
        <v>102</v>
      </c>
      <c r="T2852" s="70" t="s">
        <v>102</v>
      </c>
      <c r="U2852" s="93" t="s">
        <v>8459</v>
      </c>
      <c r="V2852" s="94">
        <v>1004283</v>
      </c>
      <c r="W2852" s="97" t="s">
        <v>6512</v>
      </c>
      <c r="X2852" s="38" t="str">
        <f>IFERROR(VLOOKUP(ROWS($X$4:X2852),$Q$4:$R$5094,2,FALSE),"")</f>
        <v>Life style/habitat</v>
      </c>
      <c r="Y2852" s="38" t="str">
        <f>IFERROR(VLOOKUP(ROWS($Y$4:Y2852),$P$4:$U$5094,6,FALSE),"")</f>
        <v>N/A</v>
      </c>
      <c r="Z2852" s="38">
        <f>IF(ISNUMBER(SEARCH(Search!$K$21,'Valid Values - Search'!AA2852)),MAX($Z$3:Z2851)+1,0)</f>
        <v>2849</v>
      </c>
      <c r="AA2852" s="64" t="s">
        <v>14401</v>
      </c>
      <c r="AB2852" s="70" t="s">
        <v>3554</v>
      </c>
      <c r="AC2852" s="71" t="s">
        <v>1150</v>
      </c>
      <c r="AD2852" s="38" t="str">
        <f>IFERROR(VLOOKUP(ROWS($AD$4:AD2852),$Z$4:$AC$3778,2,FALSE),"")</f>
        <v>Rhodamine B by HPCL-UV-FL (PV2072 NIOSH)</v>
      </c>
      <c r="AF2852" s="37"/>
    </row>
    <row r="2853" spans="16:32" ht="15" customHeight="1">
      <c r="P2853" s="38">
        <f>IF(ISNUMBER(SEARCH(Search!$K$13,'Valid Values - Search'!U2853)),MAX($P$3:P2852)+1,0)</f>
        <v>2850</v>
      </c>
      <c r="Q2853" s="38">
        <f>IF(ISNUMBER(SEARCH(Search!$K$5,'Valid Values - Search'!R2853)),MAX($Q$3:Q2852)+1,0)</f>
        <v>2850</v>
      </c>
      <c r="R2853" s="64" t="s">
        <v>6513</v>
      </c>
      <c r="S2853" s="70" t="s">
        <v>102</v>
      </c>
      <c r="T2853" s="70" t="s">
        <v>102</v>
      </c>
      <c r="U2853" s="93" t="s">
        <v>8459</v>
      </c>
      <c r="V2853" s="94">
        <v>287</v>
      </c>
      <c r="W2853" s="97" t="s">
        <v>6513</v>
      </c>
      <c r="X2853" s="38" t="str">
        <f>IFERROR(VLOOKUP(ROWS($X$4:X2853),$Q$4:$R$5094,2,FALSE),"")</f>
        <v>Light attenuation at measurement depth</v>
      </c>
      <c r="Y2853" s="38" t="str">
        <f>IFERROR(VLOOKUP(ROWS($Y$4:Y2853),$P$4:$U$5094,6,FALSE),"")</f>
        <v>N/A</v>
      </c>
      <c r="Z2853" s="38">
        <f>IF(ISNUMBER(SEARCH(Search!$K$21,'Valid Values - Search'!AA2853)),MAX($Z$3:Z2852)+1,0)</f>
        <v>2850</v>
      </c>
      <c r="AA2853" s="64" t="s">
        <v>14402</v>
      </c>
      <c r="AB2853" s="70">
        <v>265.10000000000002</v>
      </c>
      <c r="AC2853" s="71" t="s">
        <v>1102</v>
      </c>
      <c r="AD2853" s="38" t="str">
        <f>IFERROR(VLOOKUP(ROWS($AD$4:AD2853),$Z$4:$AC$3778,2,FALSE),"")</f>
        <v>Rhodium by FLAA (265.1 USEPA)</v>
      </c>
      <c r="AF2853" s="37"/>
    </row>
    <row r="2854" spans="16:32" ht="15" customHeight="1">
      <c r="P2854" s="38">
        <f>IF(ISNUMBER(SEARCH(Search!$K$13,'Valid Values - Search'!U2854)),MAX($P$3:P2853)+1,0)</f>
        <v>2851</v>
      </c>
      <c r="Q2854" s="38">
        <f>IF(ISNUMBER(SEARCH(Search!$K$5,'Valid Values - Search'!R2854)),MAX($Q$3:Q2853)+1,0)</f>
        <v>2851</v>
      </c>
      <c r="R2854" s="64" t="s">
        <v>6514</v>
      </c>
      <c r="S2854" s="70" t="s">
        <v>102</v>
      </c>
      <c r="T2854" s="70" t="s">
        <v>102</v>
      </c>
      <c r="U2854" s="93" t="s">
        <v>8459</v>
      </c>
      <c r="V2854" s="94">
        <v>288</v>
      </c>
      <c r="W2854" s="97" t="s">
        <v>6514</v>
      </c>
      <c r="X2854" s="38" t="str">
        <f>IFERROR(VLOOKUP(ROWS($X$4:X2854),$Q$4:$R$5094,2,FALSE),"")</f>
        <v>Light attenuation coefficient</v>
      </c>
      <c r="Y2854" s="38" t="str">
        <f>IFERROR(VLOOKUP(ROWS($Y$4:Y2854),$P$4:$U$5094,6,FALSE),"")</f>
        <v>N/A</v>
      </c>
      <c r="Z2854" s="38">
        <f>IF(ISNUMBER(SEARCH(Search!$K$21,'Valid Values - Search'!AA2854)),MAX($Z$3:Z2853)+1,0)</f>
        <v>2851</v>
      </c>
      <c r="AA2854" s="64" t="s">
        <v>14403</v>
      </c>
      <c r="AB2854" s="70">
        <v>265.2</v>
      </c>
      <c r="AC2854" s="71" t="s">
        <v>1102</v>
      </c>
      <c r="AD2854" s="38" t="str">
        <f>IFERROR(VLOOKUP(ROWS($AD$4:AD2854),$Z$4:$AC$3778,2,FALSE),"")</f>
        <v>Rhodium by GFAA (265.2 USEPA)</v>
      </c>
      <c r="AF2854" s="37"/>
    </row>
    <row r="2855" spans="16:32" ht="15" customHeight="1">
      <c r="P2855" s="38">
        <f>IF(ISNUMBER(SEARCH(Search!$K$13,'Valid Values - Search'!U2855)),MAX($P$3:P2854)+1,0)</f>
        <v>2852</v>
      </c>
      <c r="Q2855" s="38">
        <f>IF(ISNUMBER(SEARCH(Search!$K$5,'Valid Values - Search'!R2855)),MAX($Q$3:Q2854)+1,0)</f>
        <v>2852</v>
      </c>
      <c r="R2855" s="64" t="s">
        <v>6515</v>
      </c>
      <c r="S2855" s="70" t="s">
        <v>102</v>
      </c>
      <c r="T2855" s="70" t="s">
        <v>102</v>
      </c>
      <c r="U2855" s="93" t="s">
        <v>8459</v>
      </c>
      <c r="V2855" s="94">
        <v>1147</v>
      </c>
      <c r="W2855" s="97" t="s">
        <v>6515</v>
      </c>
      <c r="X2855" s="38" t="str">
        <f>IFERROR(VLOOKUP(ROWS($X$4:X2855),$Q$4:$R$5094,2,FALSE),"")</f>
        <v>Light attenuation, depth at 10%</v>
      </c>
      <c r="Y2855" s="38" t="str">
        <f>IFERROR(VLOOKUP(ROWS($Y$4:Y2855),$P$4:$U$5094,6,FALSE),"")</f>
        <v>N/A</v>
      </c>
      <c r="Z2855" s="38">
        <f>IF(ISNUMBER(SEARCH(Search!$K$21,'Valid Values - Search'!AA2855)),MAX($Z$3:Z2854)+1,0)</f>
        <v>2852</v>
      </c>
      <c r="AA2855" s="64" t="s">
        <v>14404</v>
      </c>
      <c r="AB2855" s="70" t="s">
        <v>1455</v>
      </c>
      <c r="AC2855" s="71" t="s">
        <v>1156</v>
      </c>
      <c r="AD2855" s="38" t="str">
        <f>IFERROR(VLOOKUP(ROWS($AD$4:AD2855),$Z$4:$AC$3778,2,FALSE),"")</f>
        <v>Rhodium in Water by FLAA (3500-RH APHA)</v>
      </c>
      <c r="AF2855" s="37"/>
    </row>
    <row r="2856" spans="16:32" ht="15" customHeight="1">
      <c r="P2856" s="38">
        <f>IF(ISNUMBER(SEARCH(Search!$K$13,'Valid Values - Search'!U2856)),MAX($P$3:P2855)+1,0)</f>
        <v>2853</v>
      </c>
      <c r="Q2856" s="38">
        <f>IF(ISNUMBER(SEARCH(Search!$K$5,'Valid Values - Search'!R2856)),MAX($Q$3:Q2855)+1,0)</f>
        <v>2853</v>
      </c>
      <c r="R2856" s="64" t="s">
        <v>6516</v>
      </c>
      <c r="S2856" s="70" t="s">
        <v>102</v>
      </c>
      <c r="T2856" s="70" t="s">
        <v>102</v>
      </c>
      <c r="U2856" s="93" t="s">
        <v>8459</v>
      </c>
      <c r="V2856" s="94">
        <v>289</v>
      </c>
      <c r="W2856" s="97" t="s">
        <v>6516</v>
      </c>
      <c r="X2856" s="38" t="str">
        <f>IFERROR(VLOOKUP(ROWS($X$4:X2856),$Q$4:$R$5094,2,FALSE),"")</f>
        <v>Light attenuation, depth at 50%</v>
      </c>
      <c r="Y2856" s="38" t="str">
        <f>IFERROR(VLOOKUP(ROWS($Y$4:Y2856),$P$4:$U$5094,6,FALSE),"")</f>
        <v>N/A</v>
      </c>
      <c r="Z2856" s="38">
        <f>IF(ISNUMBER(SEARCH(Search!$K$21,'Valid Values - Search'!AA2856)),MAX($Z$3:Z2855)+1,0)</f>
        <v>2853</v>
      </c>
      <c r="AA2856" s="64" t="s">
        <v>14405</v>
      </c>
      <c r="AB2856" s="70">
        <v>5027</v>
      </c>
      <c r="AC2856" s="71" t="s">
        <v>1150</v>
      </c>
      <c r="AD2856" s="38" t="str">
        <f>IFERROR(VLOOKUP(ROWS($AD$4:AD2856),$Z$4:$AC$3778,2,FALSE),"")</f>
        <v>Ribavirin by HPLC/UV (5027 NIOSH)</v>
      </c>
      <c r="AF2856" s="37"/>
    </row>
    <row r="2857" spans="16:32" ht="15" customHeight="1">
      <c r="P2857" s="38">
        <f>IF(ISNUMBER(SEARCH(Search!$K$13,'Valid Values - Search'!U2857)),MAX($P$3:P2856)+1,0)</f>
        <v>2854</v>
      </c>
      <c r="Q2857" s="38">
        <f>IF(ISNUMBER(SEARCH(Search!$K$5,'Valid Values - Search'!R2857)),MAX($Q$3:Q2856)+1,0)</f>
        <v>2854</v>
      </c>
      <c r="R2857" s="64" t="s">
        <v>6517</v>
      </c>
      <c r="S2857" s="70" t="s">
        <v>102</v>
      </c>
      <c r="T2857" s="70" t="s">
        <v>102</v>
      </c>
      <c r="U2857" s="93" t="s">
        <v>8459</v>
      </c>
      <c r="V2857" s="94">
        <v>290</v>
      </c>
      <c r="W2857" s="97" t="s">
        <v>6517</v>
      </c>
      <c r="X2857" s="38" t="str">
        <f>IFERROR(VLOOKUP(ROWS($X$4:X2857),$Q$4:$R$5094,2,FALSE),"")</f>
        <v>Light attenuation, depth at 99%</v>
      </c>
      <c r="Y2857" s="38" t="str">
        <f>IFERROR(VLOOKUP(ROWS($Y$4:Y2857),$P$4:$U$5094,6,FALSE),"")</f>
        <v>N/A</v>
      </c>
      <c r="Z2857" s="38">
        <f>IF(ISNUMBER(SEARCH(Search!$K$21,'Valid Values - Search'!AA2857)),MAX($Z$3:Z2856)+1,0)</f>
        <v>2854</v>
      </c>
      <c r="AA2857" s="64" t="s">
        <v>14406</v>
      </c>
      <c r="AB2857" s="70" t="s">
        <v>3375</v>
      </c>
      <c r="AC2857" s="71" t="s">
        <v>1102</v>
      </c>
      <c r="AD2857" s="38" t="str">
        <f>IFERROR(VLOOKUP(ROWS($AD$4:AD2857),$Z$4:$AC$3778,2,FALSE),"")</f>
        <v>Ronnel by GC/FID (PMD-FCL(GC) USEPA)</v>
      </c>
      <c r="AF2857" s="37"/>
    </row>
    <row r="2858" spans="16:32" ht="15" customHeight="1">
      <c r="P2858" s="38">
        <f>IF(ISNUMBER(SEARCH(Search!$K$13,'Valid Values - Search'!U2858)),MAX($P$3:P2857)+1,0)</f>
        <v>2855</v>
      </c>
      <c r="Q2858" s="38">
        <f>IF(ISNUMBER(SEARCH(Search!$K$5,'Valid Values - Search'!R2858)),MAX($Q$3:Q2857)+1,0)</f>
        <v>2855</v>
      </c>
      <c r="R2858" s="64" t="s">
        <v>6518</v>
      </c>
      <c r="S2858" s="70" t="s">
        <v>102</v>
      </c>
      <c r="T2858" s="70" t="s">
        <v>102</v>
      </c>
      <c r="U2858" s="93" t="s">
        <v>8459</v>
      </c>
      <c r="V2858" s="94">
        <v>16085</v>
      </c>
      <c r="W2858" s="97" t="s">
        <v>6518</v>
      </c>
      <c r="X2858" s="38" t="str">
        <f>IFERROR(VLOOKUP(ROWS($X$4:X2858),$Q$4:$R$5094,2,FALSE),"")</f>
        <v>Light, (PAR at depth/PAR at surface) x 100</v>
      </c>
      <c r="Y2858" s="38" t="str">
        <f>IFERROR(VLOOKUP(ROWS($Y$4:Y2858),$P$4:$U$5094,6,FALSE),"")</f>
        <v>N/A</v>
      </c>
      <c r="Z2858" s="38">
        <f>IF(ISNUMBER(SEARCH(Search!$K$21,'Valid Values - Search'!AA2858)),MAX($Z$3:Z2857)+1,0)</f>
        <v>2855</v>
      </c>
      <c r="AA2858" s="64" t="s">
        <v>14407</v>
      </c>
      <c r="AB2858" s="70" t="s">
        <v>3376</v>
      </c>
      <c r="AC2858" s="71" t="s">
        <v>1102</v>
      </c>
      <c r="AD2858" s="38" t="str">
        <f>IFERROR(VLOOKUP(ROWS($AD$4:AD2858),$Z$4:$AC$3778,2,FALSE),"")</f>
        <v>Ronnel by IR Spectroscopy (PMD-FCL(IR) USEPA)</v>
      </c>
      <c r="AF2858" s="37"/>
    </row>
    <row r="2859" spans="16:32" ht="15" customHeight="1">
      <c r="P2859" s="38">
        <f>IF(ISNUMBER(SEARCH(Search!$K$13,'Valid Values - Search'!U2859)),MAX($P$3:P2858)+1,0)</f>
        <v>2856</v>
      </c>
      <c r="Q2859" s="38">
        <f>IF(ISNUMBER(SEARCH(Search!$K$5,'Valid Values - Search'!R2859)),MAX($Q$3:Q2858)+1,0)</f>
        <v>2856</v>
      </c>
      <c r="R2859" s="64" t="s">
        <v>6519</v>
      </c>
      <c r="S2859" s="70" t="s">
        <v>102</v>
      </c>
      <c r="T2859" s="70" t="s">
        <v>102</v>
      </c>
      <c r="U2859" s="93" t="s">
        <v>8459</v>
      </c>
      <c r="V2859" s="94">
        <v>1148</v>
      </c>
      <c r="W2859" s="97" t="s">
        <v>6519</v>
      </c>
      <c r="X2859" s="38" t="str">
        <f>IFERROR(VLOOKUP(ROWS($X$4:X2859),$Q$4:$R$5094,2,FALSE),"")</f>
        <v>Light, incident</v>
      </c>
      <c r="Y2859" s="38" t="str">
        <f>IFERROR(VLOOKUP(ROWS($Y$4:Y2859),$P$4:$U$5094,6,FALSE),"")</f>
        <v>N/A</v>
      </c>
      <c r="Z2859" s="38">
        <f>IF(ISNUMBER(SEARCH(Search!$K$21,'Valid Values - Search'!AA2859)),MAX($Z$3:Z2858)+1,0)</f>
        <v>2856</v>
      </c>
      <c r="AA2859" s="64" t="s">
        <v>14408</v>
      </c>
      <c r="AB2859" s="70" t="s">
        <v>3484</v>
      </c>
      <c r="AC2859" s="71" t="s">
        <v>1102</v>
      </c>
      <c r="AD2859" s="38" t="str">
        <f>IFERROR(VLOOKUP(ROWS($AD$4:AD2859),$Z$4:$AC$3778,2,FALSE),"")</f>
        <v>Rotenone by HPLC (PMD-ROT USEPA)</v>
      </c>
      <c r="AF2859" s="37"/>
    </row>
    <row r="2860" spans="16:32" ht="15" customHeight="1">
      <c r="P2860" s="38">
        <f>IF(ISNUMBER(SEARCH(Search!$K$13,'Valid Values - Search'!U2860)),MAX($P$3:P2859)+1,0)</f>
        <v>2857</v>
      </c>
      <c r="Q2860" s="38">
        <f>IF(ISNUMBER(SEARCH(Search!$K$5,'Valid Values - Search'!R2860)),MAX($Q$3:Q2859)+1,0)</f>
        <v>2857</v>
      </c>
      <c r="R2860" s="64" t="s">
        <v>6520</v>
      </c>
      <c r="S2860" s="70" t="s">
        <v>102</v>
      </c>
      <c r="T2860" s="70" t="s">
        <v>102</v>
      </c>
      <c r="U2860" s="93" t="s">
        <v>8459</v>
      </c>
      <c r="V2860" s="94">
        <v>11696</v>
      </c>
      <c r="W2860" s="97" t="s">
        <v>6520</v>
      </c>
      <c r="X2860" s="38" t="str">
        <f>IFERROR(VLOOKUP(ROWS($X$4:X2860),$Q$4:$R$5094,2,FALSE),"")</f>
        <v>Light, incident + reflected (ambient)</v>
      </c>
      <c r="Y2860" s="38" t="str">
        <f>IFERROR(VLOOKUP(ROWS($Y$4:Y2860),$P$4:$U$5094,6,FALSE),"")</f>
        <v>N/A</v>
      </c>
      <c r="Z2860" s="38">
        <f>IF(ISNUMBER(SEARCH(Search!$K$21,'Valid Values - Search'!AA2860)),MAX($Z$3:Z2859)+1,0)</f>
        <v>2857</v>
      </c>
      <c r="AA2860" s="64" t="s">
        <v>14409</v>
      </c>
      <c r="AB2860" s="70">
        <v>5007</v>
      </c>
      <c r="AC2860" s="71" t="s">
        <v>1150</v>
      </c>
      <c r="AD2860" s="38" t="str">
        <f>IFERROR(VLOOKUP(ROWS($AD$4:AD2860),$Z$4:$AC$3778,2,FALSE),"")</f>
        <v>Rotenone by HPLC/UV (5007 NIOSH)</v>
      </c>
      <c r="AF2860" s="37"/>
    </row>
    <row r="2861" spans="16:32" ht="15" customHeight="1">
      <c r="P2861" s="38">
        <f>IF(ISNUMBER(SEARCH(Search!$K$13,'Valid Values - Search'!U2861)),MAX($P$3:P2860)+1,0)</f>
        <v>2858</v>
      </c>
      <c r="Q2861" s="38">
        <f>IF(ISNUMBER(SEARCH(Search!$K$5,'Valid Values - Search'!R2861)),MAX($Q$3:Q2860)+1,0)</f>
        <v>2858</v>
      </c>
      <c r="R2861" s="64" t="s">
        <v>6521</v>
      </c>
      <c r="S2861" s="70" t="s">
        <v>102</v>
      </c>
      <c r="T2861" s="70" t="s">
        <v>102</v>
      </c>
      <c r="U2861" s="93" t="s">
        <v>8459</v>
      </c>
      <c r="V2861" s="94">
        <v>16082</v>
      </c>
      <c r="W2861" s="97" t="s">
        <v>6521</v>
      </c>
      <c r="X2861" s="38" t="str">
        <f>IFERROR(VLOOKUP(ROWS($X$4:X2861),$Q$4:$R$5094,2,FALSE),"")</f>
        <v>Light, photosynthetic active radiation (PAR)</v>
      </c>
      <c r="Y2861" s="38" t="str">
        <f>IFERROR(VLOOKUP(ROWS($Y$4:Y2861),$P$4:$U$5094,6,FALSE),"")</f>
        <v>N/A</v>
      </c>
      <c r="Z2861" s="38">
        <f>IF(ISNUMBER(SEARCH(Search!$K$21,'Valid Values - Search'!AA2861)),MAX($Z$3:Z2860)+1,0)</f>
        <v>2858</v>
      </c>
      <c r="AA2861" s="64" t="s">
        <v>14410</v>
      </c>
      <c r="AB2861" s="70">
        <v>635</v>
      </c>
      <c r="AC2861" s="71" t="s">
        <v>1102</v>
      </c>
      <c r="AD2861" s="38" t="str">
        <f>IFERROR(VLOOKUP(ROWS($AD$4:AD2861),$Z$4:$AC$3778,2,FALSE),"")</f>
        <v>Rotenone in Wastewater by HPLC (635 USEPA)</v>
      </c>
      <c r="AF2861" s="37"/>
    </row>
    <row r="2862" spans="16:32" ht="15" customHeight="1">
      <c r="P2862" s="38">
        <f>IF(ISNUMBER(SEARCH(Search!$K$13,'Valid Values - Search'!U2862)),MAX($P$3:P2861)+1,0)</f>
        <v>2859</v>
      </c>
      <c r="Q2862" s="38">
        <f>IF(ISNUMBER(SEARCH(Search!$K$5,'Valid Values - Search'!R2862)),MAX($Q$3:Q2861)+1,0)</f>
        <v>2859</v>
      </c>
      <c r="R2862" s="64" t="s">
        <v>6522</v>
      </c>
      <c r="S2862" s="70" t="s">
        <v>102</v>
      </c>
      <c r="T2862" s="70" t="s">
        <v>102</v>
      </c>
      <c r="U2862" s="93" t="s">
        <v>8459</v>
      </c>
      <c r="V2862" s="94">
        <v>16083</v>
      </c>
      <c r="W2862" s="97" t="s">
        <v>6522</v>
      </c>
      <c r="X2862" s="38" t="str">
        <f>IFERROR(VLOOKUP(ROWS($X$4:X2862),$Q$4:$R$5094,2,FALSE),"")</f>
        <v>Light, photosynthetic active radiation at depth (PAR)</v>
      </c>
      <c r="Y2862" s="38" t="str">
        <f>IFERROR(VLOOKUP(ROWS($Y$4:Y2862),$P$4:$U$5094,6,FALSE),"")</f>
        <v>N/A</v>
      </c>
      <c r="Z2862" s="38">
        <f>IF(ISNUMBER(SEARCH(Search!$K$21,'Valid Values - Search'!AA2862)),MAX($Z$3:Z2861)+1,0)</f>
        <v>2859</v>
      </c>
      <c r="AA2862" s="64" t="s">
        <v>14411</v>
      </c>
      <c r="AB2862" s="70">
        <v>267.10000000000002</v>
      </c>
      <c r="AC2862" s="71" t="s">
        <v>1102</v>
      </c>
      <c r="AD2862" s="38" t="str">
        <f>IFERROR(VLOOKUP(ROWS($AD$4:AD2862),$Z$4:$AC$3778,2,FALSE),"")</f>
        <v>Ruthenium by FLAA (267.1 USEPA)</v>
      </c>
      <c r="AF2862" s="37"/>
    </row>
    <row r="2863" spans="16:32" ht="15" customHeight="1">
      <c r="P2863" s="38">
        <f>IF(ISNUMBER(SEARCH(Search!$K$13,'Valid Values - Search'!U2863)),MAX($P$3:P2862)+1,0)</f>
        <v>2860</v>
      </c>
      <c r="Q2863" s="38">
        <f>IF(ISNUMBER(SEARCH(Search!$K$5,'Valid Values - Search'!R2863)),MAX($Q$3:Q2862)+1,0)</f>
        <v>2860</v>
      </c>
      <c r="R2863" s="64" t="s">
        <v>6523</v>
      </c>
      <c r="S2863" s="70" t="s">
        <v>102</v>
      </c>
      <c r="T2863" s="70" t="s">
        <v>102</v>
      </c>
      <c r="U2863" s="93" t="s">
        <v>8459</v>
      </c>
      <c r="V2863" s="94">
        <v>291</v>
      </c>
      <c r="W2863" s="97" t="s">
        <v>6523</v>
      </c>
      <c r="X2863" s="38" t="str">
        <f>IFERROR(VLOOKUP(ROWS($X$4:X2863),$Q$4:$R$5094,2,FALSE),"")</f>
        <v>Light, reflected</v>
      </c>
      <c r="Y2863" s="38" t="str">
        <f>IFERROR(VLOOKUP(ROWS($Y$4:Y2863),$P$4:$U$5094,6,FALSE),"")</f>
        <v>N/A</v>
      </c>
      <c r="Z2863" s="38">
        <f>IF(ISNUMBER(SEARCH(Search!$K$21,'Valid Values - Search'!AA2863)),MAX($Z$3:Z2862)+1,0)</f>
        <v>2860</v>
      </c>
      <c r="AA2863" s="64" t="s">
        <v>14412</v>
      </c>
      <c r="AB2863" s="70">
        <v>267.2</v>
      </c>
      <c r="AC2863" s="71" t="s">
        <v>1102</v>
      </c>
      <c r="AD2863" s="38" t="str">
        <f>IFERROR(VLOOKUP(ROWS($AD$4:AD2863),$Z$4:$AC$3778,2,FALSE),"")</f>
        <v>Ruthenium by GFAA (267.2 USEPA)</v>
      </c>
      <c r="AF2863" s="37"/>
    </row>
    <row r="2864" spans="16:32" ht="15" customHeight="1">
      <c r="P2864" s="38">
        <f>IF(ISNUMBER(SEARCH(Search!$K$13,'Valid Values - Search'!U2864)),MAX($P$3:P2863)+1,0)</f>
        <v>2861</v>
      </c>
      <c r="Q2864" s="38">
        <f>IF(ISNUMBER(SEARCH(Search!$K$5,'Valid Values - Search'!R2864)),MAX($Q$3:Q2863)+1,0)</f>
        <v>2861</v>
      </c>
      <c r="R2864" s="64" t="s">
        <v>6524</v>
      </c>
      <c r="S2864" s="70" t="s">
        <v>102</v>
      </c>
      <c r="T2864" s="70" t="s">
        <v>102</v>
      </c>
      <c r="U2864" s="93" t="s">
        <v>8459</v>
      </c>
      <c r="V2864" s="94">
        <v>14482</v>
      </c>
      <c r="W2864" s="97" t="s">
        <v>6524</v>
      </c>
      <c r="X2864" s="38" t="str">
        <f>IFERROR(VLOOKUP(ROWS($X$4:X2864),$Q$4:$R$5094,2,FALSE),"")</f>
        <v>Light, transmissivity</v>
      </c>
      <c r="Y2864" s="38" t="str">
        <f>IFERROR(VLOOKUP(ROWS($Y$4:Y2864),$P$4:$U$5094,6,FALSE),"")</f>
        <v>N/A</v>
      </c>
      <c r="Z2864" s="38">
        <f>IF(ISNUMBER(SEARCH(Search!$K$21,'Valid Values - Search'!AA2864)),MAX($Z$3:Z2863)+1,0)</f>
        <v>2861</v>
      </c>
      <c r="AA2864" s="64" t="s">
        <v>14413</v>
      </c>
      <c r="AB2864" s="70" t="s">
        <v>1456</v>
      </c>
      <c r="AC2864" s="71" t="s">
        <v>1156</v>
      </c>
      <c r="AD2864" s="38" t="str">
        <f>IFERROR(VLOOKUP(ROWS($AD$4:AD2864),$Z$4:$AC$3778,2,FALSE),"")</f>
        <v>Ruthenium in Water by FLAA (3500-RU APHA)</v>
      </c>
      <c r="AF2864" s="37"/>
    </row>
    <row r="2865" spans="16:32" ht="15" customHeight="1">
      <c r="P2865" s="38">
        <f>IF(ISNUMBER(SEARCH(Search!$K$13,'Valid Values - Search'!U2865)),MAX($P$3:P2864)+1,0)</f>
        <v>2862</v>
      </c>
      <c r="Q2865" s="38">
        <f>IF(ISNUMBER(SEARCH(Search!$K$5,'Valid Values - Search'!R2865)),MAX($Q$3:Q2864)+1,0)</f>
        <v>2862</v>
      </c>
      <c r="R2865" s="64" t="s">
        <v>6525</v>
      </c>
      <c r="S2865" s="70" t="s">
        <v>102</v>
      </c>
      <c r="T2865" s="70" t="s">
        <v>102</v>
      </c>
      <c r="U2865" s="93" t="s">
        <v>8459</v>
      </c>
      <c r="V2865" s="94">
        <v>16073</v>
      </c>
      <c r="W2865" s="97" t="s">
        <v>6525</v>
      </c>
      <c r="X2865" s="38" t="str">
        <f>IFERROR(VLOOKUP(ROWS($X$4:X2865),$Q$4:$R$5094,2,FALSE),"")</f>
        <v>Light, underwater extinction coefficient (K)</v>
      </c>
      <c r="Y2865" s="38" t="str">
        <f>IFERROR(VLOOKUP(ROWS($Y$4:Y2865),$P$4:$U$5094,6,FALSE),"")</f>
        <v>N/A</v>
      </c>
      <c r="Z2865" s="38">
        <f>IF(ISNUMBER(SEARCH(Search!$K$21,'Valid Values - Search'!AA2865)),MAX($Z$3:Z2864)+1,0)</f>
        <v>2862</v>
      </c>
      <c r="AA2865" s="64" t="s">
        <v>14414</v>
      </c>
      <c r="AB2865" s="70" t="s">
        <v>3489</v>
      </c>
      <c r="AC2865" s="71" t="s">
        <v>1102</v>
      </c>
      <c r="AD2865" s="38" t="str">
        <f>IFERROR(VLOOKUP(ROWS($AD$4:AD2865),$Z$4:$AC$3778,2,FALSE),"")</f>
        <v>Salicylanilide by UV Spectroscopy (PMD-SAE USEPA)</v>
      </c>
      <c r="AF2865" s="37"/>
    </row>
    <row r="2866" spans="16:32" ht="15" customHeight="1">
      <c r="P2866" s="38">
        <f>IF(ISNUMBER(SEARCH(Search!$K$13,'Valid Values - Search'!U2866)),MAX($P$3:P2865)+1,0)</f>
        <v>2863</v>
      </c>
      <c r="Q2866" s="38">
        <f>IF(ISNUMBER(SEARCH(Search!$K$5,'Valid Values - Search'!R2866)),MAX($Q$3:Q2865)+1,0)</f>
        <v>2863</v>
      </c>
      <c r="R2866" s="64" t="s">
        <v>6526</v>
      </c>
      <c r="S2866" s="70" t="s">
        <v>102</v>
      </c>
      <c r="T2866" s="70" t="s">
        <v>102</v>
      </c>
      <c r="U2866" s="93" t="s">
        <v>8459</v>
      </c>
      <c r="V2866" s="94">
        <v>292</v>
      </c>
      <c r="W2866" s="97" t="s">
        <v>6526</v>
      </c>
      <c r="X2866" s="38" t="str">
        <f>IFERROR(VLOOKUP(ROWS($X$4:X2866),$Q$4:$R$5094,2,FALSE),"")</f>
        <v>Light, underwater incident</v>
      </c>
      <c r="Y2866" s="38" t="str">
        <f>IFERROR(VLOOKUP(ROWS($Y$4:Y2866),$P$4:$U$5094,6,FALSE),"")</f>
        <v>N/A</v>
      </c>
      <c r="Z2866" s="38">
        <f>IF(ISNUMBER(SEARCH(Search!$K$21,'Valid Values - Search'!AA2866)),MAX($Z$3:Z2865)+1,0)</f>
        <v>2863</v>
      </c>
      <c r="AA2866" s="64" t="s">
        <v>14415</v>
      </c>
      <c r="AB2866" s="70" t="s">
        <v>1304</v>
      </c>
      <c r="AC2866" s="71" t="s">
        <v>1156</v>
      </c>
      <c r="AD2866" s="38" t="str">
        <f>IFERROR(VLOOKUP(ROWS($AD$4:AD2866),$Z$4:$AC$3778,2,FALSE),"")</f>
        <v>Salinity in Water- Algorithm of Practical Salinity (2520-D APHA)</v>
      </c>
      <c r="AF2866" s="37"/>
    </row>
    <row r="2867" spans="16:32" ht="15" customHeight="1">
      <c r="P2867" s="38">
        <f>IF(ISNUMBER(SEARCH(Search!$K$13,'Valid Values - Search'!U2867)),MAX($P$3:P2866)+1,0)</f>
        <v>2864</v>
      </c>
      <c r="Q2867" s="38">
        <f>IF(ISNUMBER(SEARCH(Search!$K$5,'Valid Values - Search'!R2867)),MAX($Q$3:Q2866)+1,0)</f>
        <v>2864</v>
      </c>
      <c r="R2867" s="64" t="s">
        <v>6527</v>
      </c>
      <c r="S2867" s="70" t="s">
        <v>102</v>
      </c>
      <c r="T2867" s="70" t="s">
        <v>102</v>
      </c>
      <c r="U2867" s="93" t="s">
        <v>8459</v>
      </c>
      <c r="V2867" s="94">
        <v>11697</v>
      </c>
      <c r="W2867" s="97" t="s">
        <v>6527</v>
      </c>
      <c r="X2867" s="38" t="str">
        <f>IFERROR(VLOOKUP(ROWS($X$4:X2867),$Q$4:$R$5094,2,FALSE),"")</f>
        <v>Light, underwater incident + reflected</v>
      </c>
      <c r="Y2867" s="38" t="str">
        <f>IFERROR(VLOOKUP(ROWS($Y$4:Y2867),$P$4:$U$5094,6,FALSE),"")</f>
        <v>N/A</v>
      </c>
      <c r="Z2867" s="38">
        <f>IF(ISNUMBER(SEARCH(Search!$K$21,'Valid Values - Search'!AA2867)),MAX($Z$3:Z2866)+1,0)</f>
        <v>2864</v>
      </c>
      <c r="AA2867" s="64" t="s">
        <v>14416</v>
      </c>
      <c r="AB2867" s="70" t="s">
        <v>1303</v>
      </c>
      <c r="AC2867" s="71" t="s">
        <v>1156</v>
      </c>
      <c r="AD2867" s="38" t="str">
        <f>IFERROR(VLOOKUP(ROWS($AD$4:AD2867),$Z$4:$AC$3778,2,FALSE),"")</f>
        <v>Salinity in Water- Density Method (2520-C APHA)</v>
      </c>
      <c r="AF2867" s="37"/>
    </row>
    <row r="2868" spans="16:32" ht="15" customHeight="1">
      <c r="P2868" s="38">
        <f>IF(ISNUMBER(SEARCH(Search!$K$13,'Valid Values - Search'!U2868)),MAX($P$3:P2867)+1,0)</f>
        <v>2865</v>
      </c>
      <c r="Q2868" s="38">
        <f>IF(ISNUMBER(SEARCH(Search!$K$5,'Valid Values - Search'!R2868)),MAX($Q$3:Q2867)+1,0)</f>
        <v>2865</v>
      </c>
      <c r="R2868" s="64" t="s">
        <v>6528</v>
      </c>
      <c r="S2868" s="70" t="s">
        <v>102</v>
      </c>
      <c r="T2868" s="70" t="s">
        <v>102</v>
      </c>
      <c r="U2868" s="93" t="s">
        <v>8459</v>
      </c>
      <c r="V2868" s="94">
        <v>293</v>
      </c>
      <c r="W2868" s="97" t="s">
        <v>6528</v>
      </c>
      <c r="X2868" s="38" t="str">
        <f>IFERROR(VLOOKUP(ROWS($X$4:X2868),$Q$4:$R$5094,2,FALSE),"")</f>
        <v>Light, underwater reflected</v>
      </c>
      <c r="Y2868" s="38" t="str">
        <f>IFERROR(VLOOKUP(ROWS($Y$4:Y2868),$P$4:$U$5094,6,FALSE),"")</f>
        <v>N/A</v>
      </c>
      <c r="Z2868" s="38">
        <f>IF(ISNUMBER(SEARCH(Search!$K$21,'Valid Values - Search'!AA2868)),MAX($Z$3:Z2867)+1,0)</f>
        <v>2865</v>
      </c>
      <c r="AA2868" s="64" t="s">
        <v>14417</v>
      </c>
      <c r="AB2868" s="70" t="s">
        <v>1302</v>
      </c>
      <c r="AC2868" s="71" t="s">
        <v>1156</v>
      </c>
      <c r="AD2868" s="38" t="str">
        <f>IFERROR(VLOOKUP(ROWS($AD$4:AD2868),$Z$4:$AC$3778,2,FALSE),"")</f>
        <v>Salinity in Water- Electrical Conductivity Method (2520-B APHA)</v>
      </c>
      <c r="AF2868" s="37"/>
    </row>
    <row r="2869" spans="16:32" ht="15" customHeight="1">
      <c r="P2869" s="38">
        <f>IF(ISNUMBER(SEARCH(Search!$K$13,'Valid Values - Search'!U2869)),MAX($P$3:P2868)+1,0)</f>
        <v>2866</v>
      </c>
      <c r="Q2869" s="38">
        <f>IF(ISNUMBER(SEARCH(Search!$K$5,'Valid Values - Search'!R2869)),MAX($Q$3:Q2868)+1,0)</f>
        <v>2866</v>
      </c>
      <c r="R2869" s="64" t="s">
        <v>6529</v>
      </c>
      <c r="S2869" s="70" t="s">
        <v>102</v>
      </c>
      <c r="T2869" s="70" t="s">
        <v>102</v>
      </c>
      <c r="U2869" s="93" t="s">
        <v>10636</v>
      </c>
      <c r="V2869" s="94">
        <v>323259</v>
      </c>
      <c r="W2869" s="97" t="s">
        <v>6529</v>
      </c>
      <c r="X2869" s="38" t="str">
        <f>IFERROR(VLOOKUP(ROWS($X$4:X2869),$Q$4:$R$5094,2,FALSE),"")</f>
        <v>Lignin</v>
      </c>
      <c r="Y2869" s="38" t="str">
        <f>IFERROR(VLOOKUP(ROWS($Y$4:Y2869),$P$4:$U$5094,6,FALSE),"")</f>
        <v>9005-53-2</v>
      </c>
      <c r="Z2869" s="38">
        <f>IF(ISNUMBER(SEARCH(Search!$K$21,'Valid Values - Search'!AA2869)),MAX($Z$3:Z2868)+1,0)</f>
        <v>2866</v>
      </c>
      <c r="AA2869" s="64" t="s">
        <v>14418</v>
      </c>
      <c r="AB2869" s="70" t="s">
        <v>2058</v>
      </c>
      <c r="AC2869" s="71" t="s">
        <v>1182</v>
      </c>
      <c r="AD2869" s="38" t="str">
        <f>IFERROR(VLOOKUP(ROWS($AD$4:AD2869),$Z$4:$AC$3778,2,FALSE),"")</f>
        <v>Salmonella and Shigella- Plate Count (B0100 USDOI/USGS)</v>
      </c>
      <c r="AF2869" s="37"/>
    </row>
    <row r="2870" spans="16:32" ht="15" customHeight="1">
      <c r="P2870" s="38">
        <f>IF(ISNUMBER(SEARCH(Search!$K$13,'Valid Values - Search'!U2870)),MAX($P$3:P2869)+1,0)</f>
        <v>2867</v>
      </c>
      <c r="Q2870" s="38">
        <f>IF(ISNUMBER(SEARCH(Search!$K$5,'Valid Values - Search'!R2870)),MAX($Q$3:Q2869)+1,0)</f>
        <v>2867</v>
      </c>
      <c r="R2870" s="64" t="s">
        <v>6530</v>
      </c>
      <c r="S2870" s="70" t="s">
        <v>102</v>
      </c>
      <c r="T2870" s="70" t="s">
        <v>102</v>
      </c>
      <c r="U2870" s="93" t="s">
        <v>10637</v>
      </c>
      <c r="V2870" s="94">
        <v>1149</v>
      </c>
      <c r="W2870" s="97" t="s">
        <v>6530</v>
      </c>
      <c r="X2870" s="38" t="str">
        <f>IFERROR(VLOOKUP(ROWS($X$4:X2870),$Q$4:$R$5094,2,FALSE),"")</f>
        <v>Lignosulfonic acid</v>
      </c>
      <c r="Y2870" s="38" t="str">
        <f>IFERROR(VLOOKUP(ROWS($Y$4:Y2870),$P$4:$U$5094,6,FALSE),"")</f>
        <v>8062-15-5</v>
      </c>
      <c r="Z2870" s="38">
        <f>IF(ISNUMBER(SEARCH(Search!$K$21,'Valid Values - Search'!AA2870)),MAX($Z$3:Z2869)+1,0)</f>
        <v>2867</v>
      </c>
      <c r="AA2870" s="64" t="s">
        <v>14419</v>
      </c>
      <c r="AB2870" s="70">
        <v>967.25</v>
      </c>
      <c r="AC2870" s="71" t="s">
        <v>1934</v>
      </c>
      <c r="AD2870" s="38" t="str">
        <f>IFERROR(VLOOKUP(ROWS($AD$4:AD2870),$Z$4:$AC$3778,2,FALSE),"")</f>
        <v>Salmonella in Foods (967.25 AOAC)</v>
      </c>
      <c r="AF2870" s="37"/>
    </row>
    <row r="2871" spans="16:32" ht="15" customHeight="1">
      <c r="P2871" s="38">
        <f>IF(ISNUMBER(SEARCH(Search!$K$13,'Valid Values - Search'!U2871)),MAX($P$3:P2870)+1,0)</f>
        <v>2868</v>
      </c>
      <c r="Q2871" s="38">
        <f>IF(ISNUMBER(SEARCH(Search!$K$5,'Valid Values - Search'!R2871)),MAX($Q$3:Q2870)+1,0)</f>
        <v>2868</v>
      </c>
      <c r="R2871" s="64" t="s">
        <v>6531</v>
      </c>
      <c r="S2871" s="70" t="s">
        <v>102</v>
      </c>
      <c r="T2871" s="70" t="s">
        <v>102</v>
      </c>
      <c r="U2871" s="93" t="s">
        <v>10638</v>
      </c>
      <c r="V2871" s="94">
        <v>1000316</v>
      </c>
      <c r="W2871" s="97" t="s">
        <v>6531</v>
      </c>
      <c r="X2871" s="38" t="str">
        <f>IFERROR(VLOOKUP(ROWS($X$4:X2871),$Q$4:$R$5094,2,FALSE),"")</f>
        <v>Lime (chemical), dolomitic</v>
      </c>
      <c r="Y2871" s="38" t="str">
        <f>IFERROR(VLOOKUP(ROWS($Y$4:Y2871),$P$4:$U$5094,6,FALSE),"")</f>
        <v>12001-27-3</v>
      </c>
      <c r="Z2871" s="38">
        <f>IF(ISNUMBER(SEARCH(Search!$K$21,'Valid Values - Search'!AA2871)),MAX($Z$3:Z2870)+1,0)</f>
        <v>2868</v>
      </c>
      <c r="AA2871" s="64" t="s">
        <v>14420</v>
      </c>
      <c r="AB2871" s="70">
        <v>967.26</v>
      </c>
      <c r="AC2871" s="71" t="s">
        <v>1934</v>
      </c>
      <c r="AD2871" s="38" t="str">
        <f>IFERROR(VLOOKUP(ROWS($AD$4:AD2871),$Z$4:$AC$3778,2,FALSE),"")</f>
        <v>Salmonella in Foods (967.26 AOAC)</v>
      </c>
      <c r="AF2871" s="37"/>
    </row>
    <row r="2872" spans="16:32" ht="15" customHeight="1">
      <c r="P2872" s="38">
        <f>IF(ISNUMBER(SEARCH(Search!$K$13,'Valid Values - Search'!U2872)),MAX($P$3:P2871)+1,0)</f>
        <v>2869</v>
      </c>
      <c r="Q2872" s="38">
        <f>IF(ISNUMBER(SEARCH(Search!$K$5,'Valid Values - Search'!R2872)),MAX($Q$3:Q2871)+1,0)</f>
        <v>2869</v>
      </c>
      <c r="R2872" s="64" t="s">
        <v>6532</v>
      </c>
      <c r="S2872" s="70" t="s">
        <v>102</v>
      </c>
      <c r="T2872" s="70" t="s">
        <v>102</v>
      </c>
      <c r="U2872" s="93" t="s">
        <v>10639</v>
      </c>
      <c r="V2872" s="94">
        <v>16008</v>
      </c>
      <c r="W2872" s="97" t="s">
        <v>6532</v>
      </c>
      <c r="X2872" s="38" t="str">
        <f>IFERROR(VLOOKUP(ROWS($X$4:X2872),$Q$4:$R$5094,2,FALSE),"")</f>
        <v>Limonene</v>
      </c>
      <c r="Y2872" s="38" t="str">
        <f>IFERROR(VLOOKUP(ROWS($Y$4:Y2872),$P$4:$U$5094,6,FALSE),"")</f>
        <v>138-86-3</v>
      </c>
      <c r="Z2872" s="38">
        <f>IF(ISNUMBER(SEARCH(Search!$K$21,'Valid Values - Search'!AA2872)),MAX($Z$3:Z2871)+1,0)</f>
        <v>2869</v>
      </c>
      <c r="AA2872" s="64" t="s">
        <v>14421</v>
      </c>
      <c r="AB2872" s="70">
        <v>967.27</v>
      </c>
      <c r="AC2872" s="71" t="s">
        <v>1934</v>
      </c>
      <c r="AD2872" s="38" t="str">
        <f>IFERROR(VLOOKUP(ROWS($AD$4:AD2872),$Z$4:$AC$3778,2,FALSE),"")</f>
        <v>Salmonella in Foods (967.27 AOAC)</v>
      </c>
      <c r="AF2872" s="37"/>
    </row>
    <row r="2873" spans="16:32" ht="15" customHeight="1">
      <c r="P2873" s="38">
        <f>IF(ISNUMBER(SEARCH(Search!$K$13,'Valid Values - Search'!U2873)),MAX($P$3:P2872)+1,0)</f>
        <v>2870</v>
      </c>
      <c r="Q2873" s="38">
        <f>IF(ISNUMBER(SEARCH(Search!$K$5,'Valid Values - Search'!R2873)),MAX($Q$3:Q2872)+1,0)</f>
        <v>2870</v>
      </c>
      <c r="R2873" s="64" t="s">
        <v>6533</v>
      </c>
      <c r="S2873" s="70" t="s">
        <v>102</v>
      </c>
      <c r="T2873" s="70" t="s">
        <v>102</v>
      </c>
      <c r="U2873" s="93" t="s">
        <v>10640</v>
      </c>
      <c r="V2873" s="94">
        <v>323229</v>
      </c>
      <c r="W2873" s="97" t="s">
        <v>6533</v>
      </c>
      <c r="X2873" s="38" t="str">
        <f>IFERROR(VLOOKUP(ROWS($X$4:X2873),$Q$4:$R$5094,2,FALSE),"")</f>
        <v>Lincomycin</v>
      </c>
      <c r="Y2873" s="38" t="str">
        <f>IFERROR(VLOOKUP(ROWS($Y$4:Y2873),$P$4:$U$5094,6,FALSE),"")</f>
        <v>154-21-2</v>
      </c>
      <c r="Z2873" s="38">
        <f>IF(ISNUMBER(SEARCH(Search!$K$21,'Valid Values - Search'!AA2873)),MAX($Z$3:Z2872)+1,0)</f>
        <v>2870</v>
      </c>
      <c r="AA2873" s="64" t="s">
        <v>14422</v>
      </c>
      <c r="AB2873" s="70">
        <v>967.28</v>
      </c>
      <c r="AC2873" s="71" t="s">
        <v>1934</v>
      </c>
      <c r="AD2873" s="38" t="str">
        <f>IFERROR(VLOOKUP(ROWS($AD$4:AD2873),$Z$4:$AC$3778,2,FALSE),"")</f>
        <v>Salmonella in Foods (967.28 AOAC)</v>
      </c>
      <c r="AF2873" s="37"/>
    </row>
    <row r="2874" spans="16:32" ht="15" customHeight="1">
      <c r="P2874" s="38">
        <f>IF(ISNUMBER(SEARCH(Search!$K$13,'Valid Values - Search'!U2874)),MAX($P$3:P2873)+1,0)</f>
        <v>2871</v>
      </c>
      <c r="Q2874" s="38">
        <f>IF(ISNUMBER(SEARCH(Search!$K$5,'Valid Values - Search'!R2874)),MAX($Q$3:Q2873)+1,0)</f>
        <v>2871</v>
      </c>
      <c r="R2874" s="64" t="s">
        <v>6534</v>
      </c>
      <c r="S2874" s="70" t="s">
        <v>101</v>
      </c>
      <c r="T2874" s="70" t="s">
        <v>102</v>
      </c>
      <c r="U2874" s="93" t="s">
        <v>8836</v>
      </c>
      <c r="V2874" s="94">
        <v>294</v>
      </c>
      <c r="W2874" s="97" t="s">
        <v>6534</v>
      </c>
      <c r="X2874" s="38" t="str">
        <f>IFERROR(VLOOKUP(ROWS($X$4:X2874),$Q$4:$R$5094,2,FALSE),"")</f>
        <v>Lindane</v>
      </c>
      <c r="Y2874" s="38" t="str">
        <f>IFERROR(VLOOKUP(ROWS($Y$4:Y2874),$P$4:$U$5094,6,FALSE),"")</f>
        <v>58-89-9</v>
      </c>
      <c r="Z2874" s="38">
        <f>IF(ISNUMBER(SEARCH(Search!$K$21,'Valid Values - Search'!AA2874)),MAX($Z$3:Z2873)+1,0)</f>
        <v>2871</v>
      </c>
      <c r="AA2874" s="64" t="s">
        <v>14423</v>
      </c>
      <c r="AB2874" s="70">
        <v>975.54</v>
      </c>
      <c r="AC2874" s="71" t="s">
        <v>1934</v>
      </c>
      <c r="AD2874" s="38" t="str">
        <f>IFERROR(VLOOKUP(ROWS($AD$4:AD2874),$Z$4:$AC$3778,2,FALSE),"")</f>
        <v>Salmonella in Foods (975.54 AOAC)</v>
      </c>
      <c r="AF2874" s="37"/>
    </row>
    <row r="2875" spans="16:32" ht="15" customHeight="1">
      <c r="P2875" s="38">
        <f>IF(ISNUMBER(SEARCH(Search!$K$13,'Valid Values - Search'!U2875)),MAX($P$3:P2874)+1,0)</f>
        <v>2872</v>
      </c>
      <c r="Q2875" s="38">
        <f>IF(ISNUMBER(SEARCH(Search!$K$5,'Valid Values - Search'!R2875)),MAX($Q$3:Q2874)+1,0)</f>
        <v>2872</v>
      </c>
      <c r="R2875" s="64" t="s">
        <v>6535</v>
      </c>
      <c r="S2875" s="70" t="s">
        <v>102</v>
      </c>
      <c r="T2875" s="70" t="s">
        <v>102</v>
      </c>
      <c r="U2875" s="93" t="s">
        <v>10641</v>
      </c>
      <c r="V2875" s="94">
        <v>1003527</v>
      </c>
      <c r="W2875" s="97" t="s">
        <v>6535</v>
      </c>
      <c r="X2875" s="38" t="str">
        <f>IFERROR(VLOOKUP(ROWS($X$4:X2875),$Q$4:$R$5094,2,FALSE),"")</f>
        <v>Lindane-D6</v>
      </c>
      <c r="Y2875" s="38" t="str">
        <f>IFERROR(VLOOKUP(ROWS($Y$4:Y2875),$P$4:$U$5094,6,FALSE),"")</f>
        <v>60556-82-3</v>
      </c>
      <c r="Z2875" s="38">
        <f>IF(ISNUMBER(SEARCH(Search!$K$21,'Valid Values - Search'!AA2875)),MAX($Z$3:Z2874)+1,0)</f>
        <v>2872</v>
      </c>
      <c r="AA2875" s="64" t="s">
        <v>14424</v>
      </c>
      <c r="AB2875" s="70">
        <v>985.42</v>
      </c>
      <c r="AC2875" s="71" t="s">
        <v>1934</v>
      </c>
      <c r="AD2875" s="38" t="str">
        <f>IFERROR(VLOOKUP(ROWS($AD$4:AD2875),$Z$4:$AC$3778,2,FALSE),"")</f>
        <v>Salmonella in Foods (985.42 AOAC)</v>
      </c>
      <c r="AF2875" s="37"/>
    </row>
    <row r="2876" spans="16:32" ht="15" customHeight="1">
      <c r="P2876" s="38">
        <f>IF(ISNUMBER(SEARCH(Search!$K$13,'Valid Values - Search'!U2876)),MAX($P$3:P2875)+1,0)</f>
        <v>2873</v>
      </c>
      <c r="Q2876" s="38">
        <f>IF(ISNUMBER(SEARCH(Search!$K$5,'Valid Values - Search'!R2876)),MAX($Q$3:Q2875)+1,0)</f>
        <v>2873</v>
      </c>
      <c r="R2876" s="64" t="s">
        <v>6536</v>
      </c>
      <c r="S2876" s="70" t="s">
        <v>102</v>
      </c>
      <c r="T2876" s="70" t="s">
        <v>102</v>
      </c>
      <c r="U2876" s="93" t="s">
        <v>10642</v>
      </c>
      <c r="V2876" s="94">
        <v>1150</v>
      </c>
      <c r="W2876" s="97" t="s">
        <v>6536</v>
      </c>
      <c r="X2876" s="38" t="str">
        <f>IFERROR(VLOOKUP(ROWS($X$4:X2876),$Q$4:$R$5094,2,FALSE),"")</f>
        <v>Linoleic acid</v>
      </c>
      <c r="Y2876" s="38" t="str">
        <f>IFERROR(VLOOKUP(ROWS($Y$4:Y2876),$P$4:$U$5094,6,FALSE),"")</f>
        <v>60-33-3</v>
      </c>
      <c r="Z2876" s="38">
        <f>IF(ISNUMBER(SEARCH(Search!$K$21,'Valid Values - Search'!AA2876)),MAX($Z$3:Z2875)+1,0)</f>
        <v>2873</v>
      </c>
      <c r="AA2876" s="64" t="s">
        <v>14425</v>
      </c>
      <c r="AB2876" s="70">
        <v>987.1</v>
      </c>
      <c r="AC2876" s="71" t="s">
        <v>1934</v>
      </c>
      <c r="AD2876" s="38" t="str">
        <f>IFERROR(VLOOKUP(ROWS($AD$4:AD2876),$Z$4:$AC$3778,2,FALSE),"")</f>
        <v>Salmonella in Foods (987.1 AOAC)</v>
      </c>
      <c r="AF2876" s="37"/>
    </row>
    <row r="2877" spans="16:32" ht="15" customHeight="1">
      <c r="P2877" s="38">
        <f>IF(ISNUMBER(SEARCH(Search!$K$13,'Valid Values - Search'!U2877)),MAX($P$3:P2876)+1,0)</f>
        <v>2874</v>
      </c>
      <c r="Q2877" s="38">
        <f>IF(ISNUMBER(SEARCH(Search!$K$5,'Valid Values - Search'!R2877)),MAX($Q$3:Q2876)+1,0)</f>
        <v>2874</v>
      </c>
      <c r="R2877" s="64" t="s">
        <v>6537</v>
      </c>
      <c r="S2877" s="70" t="s">
        <v>101</v>
      </c>
      <c r="T2877" s="70" t="s">
        <v>102</v>
      </c>
      <c r="U2877" s="93" t="s">
        <v>8837</v>
      </c>
      <c r="V2877" s="94">
        <v>295</v>
      </c>
      <c r="W2877" s="97" t="s">
        <v>6537</v>
      </c>
      <c r="X2877" s="38" t="str">
        <f>IFERROR(VLOOKUP(ROWS($X$4:X2877),$Q$4:$R$5094,2,FALSE),"")</f>
        <v>Linuron</v>
      </c>
      <c r="Y2877" s="38" t="str">
        <f>IFERROR(VLOOKUP(ROWS($Y$4:Y2877),$P$4:$U$5094,6,FALSE),"")</f>
        <v>330-55-2</v>
      </c>
      <c r="Z2877" s="38">
        <f>IF(ISNUMBER(SEARCH(Search!$K$21,'Valid Values - Search'!AA2877)),MAX($Z$3:Z2876)+1,0)</f>
        <v>2874</v>
      </c>
      <c r="AA2877" s="64" t="s">
        <v>14426</v>
      </c>
      <c r="AB2877" s="70">
        <v>989.14</v>
      </c>
      <c r="AC2877" s="71" t="s">
        <v>1934</v>
      </c>
      <c r="AD2877" s="38" t="str">
        <f>IFERROR(VLOOKUP(ROWS($AD$4:AD2877),$Z$4:$AC$3778,2,FALSE),"")</f>
        <v>Salmonella in Foods (989.14 AOAC)</v>
      </c>
      <c r="AF2877" s="37"/>
    </row>
    <row r="2878" spans="16:32" ht="15" customHeight="1">
      <c r="P2878" s="38">
        <f>IF(ISNUMBER(SEARCH(Search!$K$13,'Valid Values - Search'!U2878)),MAX($P$3:P2877)+1,0)</f>
        <v>2875</v>
      </c>
      <c r="Q2878" s="38">
        <f>IF(ISNUMBER(SEARCH(Search!$K$5,'Valid Values - Search'!R2878)),MAX($Q$3:Q2877)+1,0)</f>
        <v>2875</v>
      </c>
      <c r="R2878" s="64" t="s">
        <v>6538</v>
      </c>
      <c r="S2878" s="70" t="s">
        <v>101</v>
      </c>
      <c r="T2878" s="70" t="s">
        <v>102</v>
      </c>
      <c r="U2878" s="93" t="s">
        <v>8954</v>
      </c>
      <c r="V2878" s="94">
        <v>296</v>
      </c>
      <c r="W2878" s="97" t="s">
        <v>6538</v>
      </c>
      <c r="X2878" s="38" t="str">
        <f>IFERROR(VLOOKUP(ROWS($X$4:X2878),$Q$4:$R$5094,2,FALSE),"")</f>
        <v>Lipids</v>
      </c>
      <c r="Y2878" s="38" t="str">
        <f>IFERROR(VLOOKUP(ROWS($Y$4:Y2878),$P$4:$U$5094,6,FALSE),"")</f>
        <v>66455-18-3</v>
      </c>
      <c r="Z2878" s="38">
        <f>IF(ISNUMBER(SEARCH(Search!$K$21,'Valid Values - Search'!AA2878)),MAX($Z$3:Z2877)+1,0)</f>
        <v>2875</v>
      </c>
      <c r="AA2878" s="64" t="s">
        <v>14427</v>
      </c>
      <c r="AB2878" s="70">
        <v>989.15</v>
      </c>
      <c r="AC2878" s="71" t="s">
        <v>1934</v>
      </c>
      <c r="AD2878" s="38" t="str">
        <f>IFERROR(VLOOKUP(ROWS($AD$4:AD2878),$Z$4:$AC$3778,2,FALSE),"")</f>
        <v>Salmonella in Foods (989.15 AOAC)</v>
      </c>
      <c r="AF2878" s="37"/>
    </row>
    <row r="2879" spans="16:32" ht="15" customHeight="1">
      <c r="P2879" s="38">
        <f>IF(ISNUMBER(SEARCH(Search!$K$13,'Valid Values - Search'!U2879)),MAX($P$3:P2878)+1,0)</f>
        <v>2876</v>
      </c>
      <c r="Q2879" s="38">
        <f>IF(ISNUMBER(SEARCH(Search!$K$5,'Valid Values - Search'!R2879)),MAX($Q$3:Q2878)+1,0)</f>
        <v>2876</v>
      </c>
      <c r="R2879" s="64" t="s">
        <v>6539</v>
      </c>
      <c r="S2879" s="70" t="s">
        <v>101</v>
      </c>
      <c r="T2879" s="70" t="s">
        <v>102</v>
      </c>
      <c r="U2879" s="93" t="s">
        <v>8971</v>
      </c>
      <c r="V2879" s="94">
        <v>297</v>
      </c>
      <c r="W2879" s="97" t="s">
        <v>6539</v>
      </c>
      <c r="X2879" s="38" t="str">
        <f>IFERROR(VLOOKUP(ROWS($X$4:X2879),$Q$4:$R$5094,2,FALSE),"")</f>
        <v>Lithium</v>
      </c>
      <c r="Y2879" s="38" t="str">
        <f>IFERROR(VLOOKUP(ROWS($Y$4:Y2879),$P$4:$U$5094,6,FALSE),"")</f>
        <v>7439-93-2</v>
      </c>
      <c r="Z2879" s="38">
        <f>IF(ISNUMBER(SEARCH(Search!$K$21,'Valid Values - Search'!AA2879)),MAX($Z$3:Z2878)+1,0)</f>
        <v>2876</v>
      </c>
      <c r="AA2879" s="64" t="s">
        <v>14428</v>
      </c>
      <c r="AB2879" s="70">
        <v>990.13</v>
      </c>
      <c r="AC2879" s="71" t="s">
        <v>1934</v>
      </c>
      <c r="AD2879" s="38" t="str">
        <f>IFERROR(VLOOKUP(ROWS($AD$4:AD2879),$Z$4:$AC$3778,2,FALSE),"")</f>
        <v>Salmonella in Foods (990.13 AOAC)</v>
      </c>
      <c r="AF2879" s="37"/>
    </row>
    <row r="2880" spans="16:32" ht="15" customHeight="1">
      <c r="P2880" s="38">
        <f>IF(ISNUMBER(SEARCH(Search!$K$13,'Valid Values - Search'!U2880)),MAX($P$3:P2879)+1,0)</f>
        <v>2877</v>
      </c>
      <c r="Q2880" s="38">
        <f>IF(ISNUMBER(SEARCH(Search!$K$5,'Valid Values - Search'!R2880)),MAX($Q$3:Q2879)+1,0)</f>
        <v>2877</v>
      </c>
      <c r="R2880" s="64" t="s">
        <v>6540</v>
      </c>
      <c r="S2880" s="70" t="s">
        <v>102</v>
      </c>
      <c r="T2880" s="70" t="s">
        <v>102</v>
      </c>
      <c r="U2880" s="93" t="s">
        <v>10643</v>
      </c>
      <c r="V2880" s="94">
        <v>323267</v>
      </c>
      <c r="W2880" s="97" t="s">
        <v>6540</v>
      </c>
      <c r="X2880" s="38" t="str">
        <f>IFERROR(VLOOKUP(ROWS($X$4:X2880),$Q$4:$R$5094,2,FALSE),"")</f>
        <v>Lithium-6</v>
      </c>
      <c r="Y2880" s="38" t="str">
        <f>IFERROR(VLOOKUP(ROWS($Y$4:Y2880),$P$4:$U$5094,6,FALSE),"")</f>
        <v>14258-72-1</v>
      </c>
      <c r="Z2880" s="38">
        <f>IF(ISNUMBER(SEARCH(Search!$K$21,'Valid Values - Search'!AA2880)),MAX($Z$3:Z2879)+1,0)</f>
        <v>2877</v>
      </c>
      <c r="AA2880" s="64" t="s">
        <v>14429</v>
      </c>
      <c r="AB2880" s="70">
        <v>991.12</v>
      </c>
      <c r="AC2880" s="71" t="s">
        <v>1934</v>
      </c>
      <c r="AD2880" s="38" t="str">
        <f>IFERROR(VLOOKUP(ROWS($AD$4:AD2880),$Z$4:$AC$3778,2,FALSE),"")</f>
        <v>Salmonella in Foods (991.12 AOAC)</v>
      </c>
      <c r="AF2880" s="37"/>
    </row>
    <row r="2881" spans="16:32" ht="15" customHeight="1">
      <c r="P2881" s="38">
        <f>IF(ISNUMBER(SEARCH(Search!$K$13,'Valid Values - Search'!U2881)),MAX($P$3:P2880)+1,0)</f>
        <v>2878</v>
      </c>
      <c r="Q2881" s="38">
        <f>IF(ISNUMBER(SEARCH(Search!$K$5,'Valid Values - Search'!R2881)),MAX($Q$3:Q2880)+1,0)</f>
        <v>2878</v>
      </c>
      <c r="R2881" s="64" t="s">
        <v>6541</v>
      </c>
      <c r="S2881" s="70" t="s">
        <v>102</v>
      </c>
      <c r="T2881" s="70" t="s">
        <v>102</v>
      </c>
      <c r="U2881" s="93" t="s">
        <v>10644</v>
      </c>
      <c r="V2881" s="94">
        <v>323266</v>
      </c>
      <c r="W2881" s="97" t="s">
        <v>6541</v>
      </c>
      <c r="X2881" s="38" t="str">
        <f>IFERROR(VLOOKUP(ROWS($X$4:X2881),$Q$4:$R$5094,2,FALSE),"")</f>
        <v>Lithium-7</v>
      </c>
      <c r="Y2881" s="38" t="str">
        <f>IFERROR(VLOOKUP(ROWS($Y$4:Y2881),$P$4:$U$5094,6,FALSE),"")</f>
        <v>13982-05-3</v>
      </c>
      <c r="Z2881" s="38">
        <f>IF(ISNUMBER(SEARCH(Search!$K$21,'Valid Values - Search'!AA2881)),MAX($Z$3:Z2880)+1,0)</f>
        <v>2878</v>
      </c>
      <c r="AA2881" s="64" t="s">
        <v>14430</v>
      </c>
      <c r="AB2881" s="70">
        <v>991.38</v>
      </c>
      <c r="AC2881" s="71" t="s">
        <v>1934</v>
      </c>
      <c r="AD2881" s="38" t="str">
        <f>IFERROR(VLOOKUP(ROWS($AD$4:AD2881),$Z$4:$AC$3778,2,FALSE),"")</f>
        <v>Salmonella in Foods (991.38 AOAC)</v>
      </c>
      <c r="AF2881" s="37"/>
    </row>
    <row r="2882" spans="16:32" ht="15" customHeight="1">
      <c r="P2882" s="38">
        <f>IF(ISNUMBER(SEARCH(Search!$K$13,'Valid Values - Search'!U2882)),MAX($P$3:P2881)+1,0)</f>
        <v>2879</v>
      </c>
      <c r="Q2882" s="38">
        <f>IF(ISNUMBER(SEARCH(Search!$K$5,'Valid Values - Search'!R2882)),MAX($Q$3:Q2881)+1,0)</f>
        <v>2879</v>
      </c>
      <c r="R2882" s="64" t="s">
        <v>6542</v>
      </c>
      <c r="S2882" s="70" t="s">
        <v>102</v>
      </c>
      <c r="T2882" s="70" t="s">
        <v>102</v>
      </c>
      <c r="U2882" s="93" t="s">
        <v>8459</v>
      </c>
      <c r="V2882" s="94">
        <v>1151</v>
      </c>
      <c r="W2882" s="97" t="s">
        <v>6542</v>
      </c>
      <c r="X2882" s="38" t="str">
        <f>IFERROR(VLOOKUP(ROWS($X$4:X2882),$Q$4:$R$5094,2,FALSE),"")</f>
        <v>Lithium-7/Lithium-6 ratio</v>
      </c>
      <c r="Y2882" s="38" t="str">
        <f>IFERROR(VLOOKUP(ROWS($Y$4:Y2882),$P$4:$U$5094,6,FALSE),"")</f>
        <v>N/A</v>
      </c>
      <c r="Z2882" s="38">
        <f>IF(ISNUMBER(SEARCH(Search!$K$21,'Valid Values - Search'!AA2882)),MAX($Z$3:Z2881)+1,0)</f>
        <v>2879</v>
      </c>
      <c r="AA2882" s="64" t="s">
        <v>14431</v>
      </c>
      <c r="AB2882" s="70">
        <v>993.08</v>
      </c>
      <c r="AC2882" s="71" t="s">
        <v>1934</v>
      </c>
      <c r="AD2882" s="38" t="str">
        <f>IFERROR(VLOOKUP(ROWS($AD$4:AD2882),$Z$4:$AC$3778,2,FALSE),"")</f>
        <v>Salmonella in Foods (993.08 AOAC)</v>
      </c>
      <c r="AF2882" s="37"/>
    </row>
    <row r="2883" spans="16:32" ht="15" customHeight="1">
      <c r="P2883" s="38">
        <f>IF(ISNUMBER(SEARCH(Search!$K$13,'Valid Values - Search'!U2883)),MAX($P$3:P2882)+1,0)</f>
        <v>2880</v>
      </c>
      <c r="Q2883" s="38">
        <f>IF(ISNUMBER(SEARCH(Search!$K$5,'Valid Values - Search'!R2883)),MAX($Q$3:Q2882)+1,0)</f>
        <v>2880</v>
      </c>
      <c r="R2883" s="64" t="s">
        <v>6543</v>
      </c>
      <c r="S2883" s="70" t="s">
        <v>102</v>
      </c>
      <c r="T2883" s="70" t="s">
        <v>102</v>
      </c>
      <c r="U2883" s="93" t="s">
        <v>8459</v>
      </c>
      <c r="V2883" s="94">
        <v>1004346</v>
      </c>
      <c r="W2883" s="97" t="s">
        <v>6543</v>
      </c>
      <c r="X2883" s="38" t="str">
        <f>IFERROR(VLOOKUP(ROWS($X$4:X2883),$Q$4:$R$5094,2,FALSE),"")</f>
        <v>Lithology code</v>
      </c>
      <c r="Y2883" s="38" t="str">
        <f>IFERROR(VLOOKUP(ROWS($Y$4:Y2883),$P$4:$U$5094,6,FALSE),"")</f>
        <v>N/A</v>
      </c>
      <c r="Z2883" s="38">
        <f>IF(ISNUMBER(SEARCH(Search!$K$21,'Valid Values - Search'!AA2883)),MAX($Z$3:Z2882)+1,0)</f>
        <v>2880</v>
      </c>
      <c r="AA2883" s="64" t="s">
        <v>14432</v>
      </c>
      <c r="AB2883" s="70">
        <v>986.35</v>
      </c>
      <c r="AC2883" s="71" t="s">
        <v>1934</v>
      </c>
      <c r="AD2883" s="38" t="str">
        <f>IFERROR(VLOOKUP(ROWS($AD$4:AD2883),$Z$4:$AC$3778,2,FALSE),"")</f>
        <v>Salmonella in Foods by Photometer (986.35 AOAC)</v>
      </c>
      <c r="AF2883" s="37"/>
    </row>
    <row r="2884" spans="16:32" ht="15" customHeight="1">
      <c r="P2884" s="38">
        <f>IF(ISNUMBER(SEARCH(Search!$K$13,'Valid Values - Search'!U2884)),MAX($P$3:P2883)+1,0)</f>
        <v>2881</v>
      </c>
      <c r="Q2884" s="38">
        <f>IF(ISNUMBER(SEARCH(Search!$K$5,'Valid Values - Search'!R2884)),MAX($Q$3:Q2883)+1,0)</f>
        <v>2881</v>
      </c>
      <c r="R2884" s="64" t="s">
        <v>6485</v>
      </c>
      <c r="S2884" s="70" t="s">
        <v>102</v>
      </c>
      <c r="T2884" s="70" t="s">
        <v>102</v>
      </c>
      <c r="U2884" s="93" t="s">
        <v>8459</v>
      </c>
      <c r="V2884" s="94">
        <v>1000522</v>
      </c>
      <c r="W2884" s="97" t="s">
        <v>6485</v>
      </c>
      <c r="X2884" s="38" t="str">
        <f>IFERROR(VLOOKUP(ROWS($X$4:X2884),$Q$4:$R$5094,2,FALSE),"")</f>
        <v>L-Leucine 7-amido-4-methylcoumarin</v>
      </c>
      <c r="Y2884" s="38" t="str">
        <f>IFERROR(VLOOKUP(ROWS($Y$4:Y2884),$P$4:$U$5094,6,FALSE),"")</f>
        <v>N/A</v>
      </c>
      <c r="Z2884" s="38">
        <f>IF(ISNUMBER(SEARCH(Search!$K$21,'Valid Values - Search'!AA2884)),MAX($Z$3:Z2883)+1,0)</f>
        <v>2881</v>
      </c>
      <c r="AA2884" s="64" t="s">
        <v>14433</v>
      </c>
      <c r="AB2884" s="70">
        <v>987.11</v>
      </c>
      <c r="AC2884" s="71" t="s">
        <v>1934</v>
      </c>
      <c r="AD2884" s="38" t="str">
        <f>IFERROR(VLOOKUP(ROWS($AD$4:AD2884),$Z$4:$AC$3778,2,FALSE),"")</f>
        <v>Salmonella in Low Moisture Foods (987.11 AOAC)</v>
      </c>
      <c r="AF2884" s="37"/>
    </row>
    <row r="2885" spans="16:32" ht="15" customHeight="1">
      <c r="P2885" s="38">
        <f>IF(ISNUMBER(SEARCH(Search!$K$13,'Valid Values - Search'!U2885)),MAX($P$3:P2884)+1,0)</f>
        <v>2882</v>
      </c>
      <c r="Q2885" s="38">
        <f>IF(ISNUMBER(SEARCH(Search!$K$5,'Valid Values - Search'!R2885)),MAX($Q$3:Q2884)+1,0)</f>
        <v>2882</v>
      </c>
      <c r="R2885" s="64" t="s">
        <v>6486</v>
      </c>
      <c r="S2885" s="70" t="s">
        <v>102</v>
      </c>
      <c r="T2885" s="70" t="s">
        <v>102</v>
      </c>
      <c r="U2885" s="93" t="s">
        <v>8459</v>
      </c>
      <c r="V2885" s="94">
        <v>1000726</v>
      </c>
      <c r="W2885" s="97" t="s">
        <v>6486</v>
      </c>
      <c r="X2885" s="38" t="str">
        <f>IFERROR(VLOOKUP(ROWS($X$4:X2885),$Q$4:$R$5094,2,FALSE),"")</f>
        <v>L-leucine aminopeptidase (corrected for carbon content)</v>
      </c>
      <c r="Y2885" s="38" t="str">
        <f>IFERROR(VLOOKUP(ROWS($Y$4:Y2885),$P$4:$U$5094,6,FALSE),"")</f>
        <v>N/A</v>
      </c>
      <c r="Z2885" s="38">
        <f>IF(ISNUMBER(SEARCH(Search!$K$21,'Valid Values - Search'!AA2885)),MAX($Z$3:Z2884)+1,0)</f>
        <v>2882</v>
      </c>
      <c r="AA2885" s="64" t="s">
        <v>14434</v>
      </c>
      <c r="AB2885" s="70">
        <v>1682</v>
      </c>
      <c r="AC2885" s="71" t="s">
        <v>1102</v>
      </c>
      <c r="AD2885" s="38" t="str">
        <f>IFERROR(VLOOKUP(ROWS($AD$4:AD2885),$Z$4:$AC$3778,2,FALSE),"")</f>
        <v>Salmonella in Sewage Sludge (Biosolids) by MSRV Medium (1682 USEPA)</v>
      </c>
      <c r="AF2885" s="37"/>
    </row>
    <row r="2886" spans="16:32" ht="15" customHeight="1">
      <c r="P2886" s="38">
        <f>IF(ISNUMBER(SEARCH(Search!$K$13,'Valid Values - Search'!U2886)),MAX($P$3:P2885)+1,0)</f>
        <v>2883</v>
      </c>
      <c r="Q2886" s="38">
        <f>IF(ISNUMBER(SEARCH(Search!$K$5,'Valid Values - Search'!R2886)),MAX($Q$3:Q2885)+1,0)</f>
        <v>2883</v>
      </c>
      <c r="R2886" s="64" t="s">
        <v>6544</v>
      </c>
      <c r="S2886" s="70" t="s">
        <v>102</v>
      </c>
      <c r="T2886" s="70" t="s">
        <v>102</v>
      </c>
      <c r="U2886" s="93" t="s">
        <v>8459</v>
      </c>
      <c r="V2886" s="94">
        <v>1001173</v>
      </c>
      <c r="W2886" s="97" t="s">
        <v>6544</v>
      </c>
      <c r="X2886" s="38" t="str">
        <f>IFERROR(VLOOKUP(ROWS($X$4:X2886),$Q$4:$R$5094,2,FALSE),"")</f>
        <v>Lloyd - Zar - Karr Species Diversity Index</v>
      </c>
      <c r="Y2886" s="38" t="str">
        <f>IFERROR(VLOOKUP(ROWS($Y$4:Y2886),$P$4:$U$5094,6,FALSE),"")</f>
        <v>N/A</v>
      </c>
      <c r="Z2886" s="38">
        <f>IF(ISNUMBER(SEARCH(Search!$K$21,'Valid Values - Search'!AA2886)),MAX($Z$3:Z2885)+1,0)</f>
        <v>2883</v>
      </c>
      <c r="AA2886" s="64" t="s">
        <v>14435</v>
      </c>
      <c r="AB2886" s="70">
        <v>978.24</v>
      </c>
      <c r="AC2886" s="71" t="s">
        <v>1934</v>
      </c>
      <c r="AD2886" s="38" t="str">
        <f>IFERROR(VLOOKUP(ROWS($AD$4:AD2886),$Z$4:$AC$3778,2,FALSE),"")</f>
        <v>Salmonella sp. in Foods (978.24 AOAC)</v>
      </c>
      <c r="AF2886" s="37"/>
    </row>
    <row r="2887" spans="16:32" ht="15" customHeight="1">
      <c r="P2887" s="38">
        <f>IF(ISNUMBER(SEARCH(Search!$K$13,'Valid Values - Search'!U2887)),MAX($P$3:P2886)+1,0)</f>
        <v>2884</v>
      </c>
      <c r="Q2887" s="38">
        <f>IF(ISNUMBER(SEARCH(Search!$K$5,'Valid Values - Search'!R2887)),MAX($Q$3:Q2886)+1,0)</f>
        <v>2884</v>
      </c>
      <c r="R2887" s="64" t="s">
        <v>6545</v>
      </c>
      <c r="S2887" s="70" t="s">
        <v>102</v>
      </c>
      <c r="T2887" s="70" t="s">
        <v>102</v>
      </c>
      <c r="U2887" s="93" t="s">
        <v>10645</v>
      </c>
      <c r="V2887" s="94">
        <v>1002612</v>
      </c>
      <c r="W2887" s="97" t="s">
        <v>6545</v>
      </c>
      <c r="X2887" s="38" t="str">
        <f>IFERROR(VLOOKUP(ROWS($X$4:X2887),$Q$4:$R$5094,2,FALSE),"")</f>
        <v>Lomefloxacin</v>
      </c>
      <c r="Y2887" s="38" t="str">
        <f>IFERROR(VLOOKUP(ROWS($Y$4:Y2887),$P$4:$U$5094,6,FALSE),"")</f>
        <v>98079-51-7</v>
      </c>
      <c r="Z2887" s="38">
        <f>IF(ISNUMBER(SEARCH(Search!$K$21,'Valid Values - Search'!AA2887)),MAX($Z$3:Z2886)+1,0)</f>
        <v>2884</v>
      </c>
      <c r="AA2887" s="64" t="s">
        <v>14436</v>
      </c>
      <c r="AB2887" s="70">
        <v>989.12</v>
      </c>
      <c r="AC2887" s="71" t="s">
        <v>1934</v>
      </c>
      <c r="AD2887" s="38" t="str">
        <f>IFERROR(VLOOKUP(ROWS($AD$4:AD2887),$Z$4:$AC$3778,2,FALSE),"")</f>
        <v>Salmonella sp./E. coli in Foods (989.12 AOAC)</v>
      </c>
      <c r="AF2887" s="37"/>
    </row>
    <row r="2888" spans="16:32" ht="15" customHeight="1">
      <c r="P2888" s="38">
        <f>IF(ISNUMBER(SEARCH(Search!$K$13,'Valid Values - Search'!U2888)),MAX($P$3:P2887)+1,0)</f>
        <v>2885</v>
      </c>
      <c r="Q2888" s="38">
        <f>IF(ISNUMBER(SEARCH(Search!$K$5,'Valid Values - Search'!R2888)),MAX($Q$3:Q2887)+1,0)</f>
        <v>2885</v>
      </c>
      <c r="R2888" s="64" t="s">
        <v>6546</v>
      </c>
      <c r="S2888" s="70" t="s">
        <v>102</v>
      </c>
      <c r="T2888" s="70" t="s">
        <v>102</v>
      </c>
      <c r="U2888" s="93" t="s">
        <v>10646</v>
      </c>
      <c r="V2888" s="94" t="s">
        <v>8459</v>
      </c>
      <c r="W2888" s="97" t="s">
        <v>6546</v>
      </c>
      <c r="X2888" s="38" t="str">
        <f>IFERROR(VLOOKUP(ROWS($X$4:X2888),$Q$4:$R$5094,2,FALSE),"")</f>
        <v>Lomustine</v>
      </c>
      <c r="Y2888" s="38" t="str">
        <f>IFERROR(VLOOKUP(ROWS($Y$4:Y2888),$P$4:$U$5094,6,FALSE),"")</f>
        <v>13010-47-4</v>
      </c>
      <c r="Z2888" s="38">
        <f>IF(ISNUMBER(SEARCH(Search!$K$21,'Valid Values - Search'!AA2888)),MAX($Z$3:Z2887)+1,0)</f>
        <v>2885</v>
      </c>
      <c r="AA2888" s="64" t="s">
        <v>14437</v>
      </c>
      <c r="AB2888" s="70" t="s">
        <v>2122</v>
      </c>
      <c r="AC2888" s="71" t="s">
        <v>2123</v>
      </c>
      <c r="AD2888" s="38" t="str">
        <f>IFERROR(VLOOKUP(ROWS($AD$4:AD2888),$Z$4:$AC$3778,2,FALSE),"")</f>
        <v>Salmonella Typhi in Isolates by Real-time Polymerase Chain Reaction. (CDC - S. TYPHI CDC)</v>
      </c>
      <c r="AF2888" s="37"/>
    </row>
    <row r="2889" spans="16:32" ht="15" customHeight="1">
      <c r="P2889" s="38">
        <f>IF(ISNUMBER(SEARCH(Search!$K$13,'Valid Values - Search'!U2889)),MAX($P$3:P2888)+1,0)</f>
        <v>2886</v>
      </c>
      <c r="Q2889" s="38">
        <f>IF(ISNUMBER(SEARCH(Search!$K$5,'Valid Values - Search'!R2889)),MAX($Q$3:Q2888)+1,0)</f>
        <v>2886</v>
      </c>
      <c r="R2889" s="64" t="s">
        <v>6547</v>
      </c>
      <c r="S2889" s="70" t="s">
        <v>102</v>
      </c>
      <c r="T2889" s="70" t="s">
        <v>102</v>
      </c>
      <c r="U2889" s="93" t="s">
        <v>8459</v>
      </c>
      <c r="V2889" s="94">
        <v>1002726</v>
      </c>
      <c r="W2889" s="97" t="s">
        <v>6547</v>
      </c>
      <c r="X2889" s="38" t="str">
        <f>IFERROR(VLOOKUP(ROWS($X$4:X2889),$Q$4:$R$5094,2,FALSE),"")</f>
        <v>Longitudinal Distribution (choice list)</v>
      </c>
      <c r="Y2889" s="38" t="str">
        <f>IFERROR(VLOOKUP(ROWS($Y$4:Y2889),$P$4:$U$5094,6,FALSE),"")</f>
        <v>N/A</v>
      </c>
      <c r="Z2889" s="38">
        <f>IF(ISNUMBER(SEARCH(Search!$K$21,'Valid Values - Search'!AA2889)),MAX($Z$3:Z2888)+1,0)</f>
        <v>2886</v>
      </c>
      <c r="AA2889" s="64" t="s">
        <v>14438</v>
      </c>
      <c r="AB2889" s="70">
        <v>991.13</v>
      </c>
      <c r="AC2889" s="71" t="s">
        <v>1934</v>
      </c>
      <c r="AD2889" s="38" t="str">
        <f>IFERROR(VLOOKUP(ROWS($AD$4:AD2889),$Z$4:$AC$3778,2,FALSE),"")</f>
        <v>Salmonella, E. coli, Enterobac. in Foods (991.13 AOAC)</v>
      </c>
      <c r="AF2889" s="37"/>
    </row>
    <row r="2890" spans="16:32" ht="15" customHeight="1">
      <c r="P2890" s="38">
        <f>IF(ISNUMBER(SEARCH(Search!$K$13,'Valid Values - Search'!U2890)),MAX($P$3:P2889)+1,0)</f>
        <v>2887</v>
      </c>
      <c r="Q2890" s="38">
        <f>IF(ISNUMBER(SEARCH(Search!$K$5,'Valid Values - Search'!R2890)),MAX($Q$3:Q2889)+1,0)</f>
        <v>2887</v>
      </c>
      <c r="R2890" s="64" t="s">
        <v>6548</v>
      </c>
      <c r="S2890" s="70" t="s">
        <v>102</v>
      </c>
      <c r="T2890" s="70" t="s">
        <v>102</v>
      </c>
      <c r="U2890" s="93" t="s">
        <v>10647</v>
      </c>
      <c r="V2890" s="94">
        <v>1003826</v>
      </c>
      <c r="W2890" s="97" t="s">
        <v>6548</v>
      </c>
      <c r="X2890" s="38" t="str">
        <f>IFERROR(VLOOKUP(ROWS($X$4:X2890),$Q$4:$R$5094,2,FALSE),"")</f>
        <v>Loratadine</v>
      </c>
      <c r="Y2890" s="38" t="str">
        <f>IFERROR(VLOOKUP(ROWS($Y$4:Y2890),$P$4:$U$5094,6,FALSE),"")</f>
        <v>79794-75-5</v>
      </c>
      <c r="Z2890" s="38">
        <f>IF(ISNUMBER(SEARCH(Search!$K$21,'Valid Values - Search'!AA2890)),MAX($Z$3:Z2889)+1,0)</f>
        <v>2887</v>
      </c>
      <c r="AA2890" s="64" t="s">
        <v>14439</v>
      </c>
      <c r="AB2890" s="70" t="s">
        <v>1217</v>
      </c>
      <c r="AC2890" s="71" t="s">
        <v>1102</v>
      </c>
      <c r="AD2890" s="38" t="str">
        <f>IFERROR(VLOOKUP(ROWS($AD$4:AD2890),$Z$4:$AC$3778,2,FALSE),"")</f>
        <v>Sample and Velocity Traverses (1A USEPA)</v>
      </c>
      <c r="AF2890" s="37"/>
    </row>
    <row r="2891" spans="16:32" ht="15" customHeight="1">
      <c r="P2891" s="38">
        <f>IF(ISNUMBER(SEARCH(Search!$K$13,'Valid Values - Search'!U2891)),MAX($P$3:P2890)+1,0)</f>
        <v>2888</v>
      </c>
      <c r="Q2891" s="38">
        <f>IF(ISNUMBER(SEARCH(Search!$K$5,'Valid Values - Search'!R2891)),MAX($Q$3:Q2890)+1,0)</f>
        <v>2888</v>
      </c>
      <c r="R2891" s="64" t="s">
        <v>6549</v>
      </c>
      <c r="S2891" s="70" t="s">
        <v>102</v>
      </c>
      <c r="T2891" s="70" t="s">
        <v>102</v>
      </c>
      <c r="U2891" s="93" t="s">
        <v>10648</v>
      </c>
      <c r="V2891" s="94">
        <v>323217</v>
      </c>
      <c r="W2891" s="97" t="s">
        <v>6549</v>
      </c>
      <c r="X2891" s="38" t="str">
        <f>IFERROR(VLOOKUP(ROWS($X$4:X2891),$Q$4:$R$5094,2,FALSE),"")</f>
        <v>Lorazepam</v>
      </c>
      <c r="Y2891" s="38" t="str">
        <f>IFERROR(VLOOKUP(ROWS($Y$4:Y2891),$P$4:$U$5094,6,FALSE),"")</f>
        <v>846-49-1</v>
      </c>
      <c r="Z2891" s="38">
        <f>IF(ISNUMBER(SEARCH(Search!$K$21,'Valid Values - Search'!AA2891)),MAX($Z$3:Z2890)+1,0)</f>
        <v>2888</v>
      </c>
      <c r="AA2891" s="64" t="s">
        <v>14440</v>
      </c>
      <c r="AB2891" s="70">
        <v>200.2</v>
      </c>
      <c r="AC2891" s="71" t="s">
        <v>1102</v>
      </c>
      <c r="AD2891" s="38" t="str">
        <f>IFERROR(VLOOKUP(ROWS($AD$4:AD2891),$Z$4:$AC$3778,2,FALSE),"")</f>
        <v>Sample preparation procedure for spectrochemical determination of total recoverable elements (200.2 USEPA)</v>
      </c>
      <c r="AF2891" s="37"/>
    </row>
    <row r="2892" spans="16:32" ht="15" customHeight="1">
      <c r="P2892" s="38">
        <f>IF(ISNUMBER(SEARCH(Search!$K$13,'Valid Values - Search'!U2892)),MAX($P$3:P2891)+1,0)</f>
        <v>2889</v>
      </c>
      <c r="Q2892" s="38">
        <f>IF(ISNUMBER(SEARCH(Search!$K$5,'Valid Values - Search'!R2892)),MAX($Q$3:Q2891)+1,0)</f>
        <v>2889</v>
      </c>
      <c r="R2892" s="64" t="s">
        <v>6550</v>
      </c>
      <c r="S2892" s="70" t="s">
        <v>102</v>
      </c>
      <c r="T2892" s="70" t="s">
        <v>102</v>
      </c>
      <c r="U2892" s="93" t="s">
        <v>10649</v>
      </c>
      <c r="V2892" s="94">
        <v>1004375</v>
      </c>
      <c r="W2892" s="97" t="s">
        <v>6550</v>
      </c>
      <c r="X2892" s="38" t="str">
        <f>IFERROR(VLOOKUP(ROWS($X$4:X2892),$Q$4:$R$5094,2,FALSE),"")</f>
        <v>Lorazepam glucuronide</v>
      </c>
      <c r="Y2892" s="38" t="str">
        <f>IFERROR(VLOOKUP(ROWS($Y$4:Y2892),$P$4:$U$5094,6,FALSE),"")</f>
        <v>32781-79-6</v>
      </c>
      <c r="Z2892" s="38">
        <f>IF(ISNUMBER(SEARCH(Search!$K$21,'Valid Values - Search'!AA2892)),MAX($Z$3:Z2891)+1,0)</f>
        <v>2889</v>
      </c>
      <c r="AA2892" s="64" t="s">
        <v>14441</v>
      </c>
      <c r="AB2892" s="70" t="s">
        <v>2136</v>
      </c>
      <c r="AC2892" s="71" t="s">
        <v>2129</v>
      </c>
      <c r="AD2892" s="38" t="str">
        <f>IFERROR(VLOOKUP(ROWS($AD$4:AD2892),$Z$4:$AC$3778,2,FALSE),"")</f>
        <v>Sample Reconstitution (CHEM-TP-SP.2 USDOE/RESL)</v>
      </c>
      <c r="AF2892" s="37"/>
    </row>
    <row r="2893" spans="16:32" ht="15" customHeight="1">
      <c r="P2893" s="38">
        <f>IF(ISNUMBER(SEARCH(Search!$K$13,'Valid Values - Search'!U2893)),MAX($P$3:P2892)+1,0)</f>
        <v>2890</v>
      </c>
      <c r="Q2893" s="38">
        <f>IF(ISNUMBER(SEARCH(Search!$K$5,'Valid Values - Search'!R2893)),MAX($Q$3:Q2892)+1,0)</f>
        <v>2890</v>
      </c>
      <c r="R2893" s="64" t="s">
        <v>6551</v>
      </c>
      <c r="S2893" s="70" t="s">
        <v>102</v>
      </c>
      <c r="T2893" s="70" t="s">
        <v>102</v>
      </c>
      <c r="U2893" s="93" t="s">
        <v>8459</v>
      </c>
      <c r="V2893" s="94" t="s">
        <v>8459</v>
      </c>
      <c r="W2893" s="97" t="s">
        <v>6551</v>
      </c>
      <c r="X2893" s="38" t="str">
        <f>IFERROR(VLOOKUP(ROWS($X$4:X2893),$Q$4:$R$5094,2,FALSE),"")</f>
        <v>Lorazepam-D4</v>
      </c>
      <c r="Y2893" s="38" t="str">
        <f>IFERROR(VLOOKUP(ROWS($Y$4:Y2893),$P$4:$U$5094,6,FALSE),"")</f>
        <v>N/A</v>
      </c>
      <c r="Z2893" s="38">
        <f>IF(ISNUMBER(SEARCH(Search!$K$21,'Valid Values - Search'!AA2893)),MAX($Z$3:Z2892)+1,0)</f>
        <v>2890</v>
      </c>
      <c r="AA2893" s="64" t="s">
        <v>14442</v>
      </c>
      <c r="AB2893" s="70" t="s">
        <v>1113</v>
      </c>
      <c r="AC2893" s="71" t="s">
        <v>1102</v>
      </c>
      <c r="AD2893" s="38" t="str">
        <f>IFERROR(VLOOKUP(ROWS($AD$4:AD2893),$Z$4:$AC$3778,2,FALSE),"")</f>
        <v>Sampling for Formaldehyde Emissions (0011-0 USEPA)</v>
      </c>
      <c r="AF2893" s="37"/>
    </row>
    <row r="2894" spans="16:32" ht="15" customHeight="1">
      <c r="P2894" s="38">
        <f>IF(ISNUMBER(SEARCH(Search!$K$13,'Valid Values - Search'!U2894)),MAX($P$3:P2893)+1,0)</f>
        <v>2891</v>
      </c>
      <c r="Q2894" s="38">
        <f>IF(ISNUMBER(SEARCH(Search!$K$5,'Valid Values - Search'!R2894)),MAX($Q$3:Q2893)+1,0)</f>
        <v>2891</v>
      </c>
      <c r="R2894" s="64" t="s">
        <v>6487</v>
      </c>
      <c r="S2894" s="70" t="s">
        <v>102</v>
      </c>
      <c r="T2894" s="70" t="s">
        <v>102</v>
      </c>
      <c r="U2894" s="93" t="s">
        <v>10650</v>
      </c>
      <c r="V2894" s="94">
        <v>17187</v>
      </c>
      <c r="W2894" s="97" t="s">
        <v>6487</v>
      </c>
      <c r="X2894" s="38" t="str">
        <f>IFERROR(VLOOKUP(ROWS($X$4:X2894),$Q$4:$R$5094,2,FALSE),"")</f>
        <v>L-Proline</v>
      </c>
      <c r="Y2894" s="38" t="str">
        <f>IFERROR(VLOOKUP(ROWS($Y$4:Y2894),$P$4:$U$5094,6,FALSE),"")</f>
        <v>147-85-3</v>
      </c>
      <c r="Z2894" s="38">
        <f>IF(ISNUMBER(SEARCH(Search!$K$21,'Valid Values - Search'!AA2894)),MAX($Z$3:Z2893)+1,0)</f>
        <v>2891</v>
      </c>
      <c r="AA2894" s="64" t="s">
        <v>14443</v>
      </c>
      <c r="AB2894" s="70" t="s">
        <v>1117</v>
      </c>
      <c r="AC2894" s="71" t="s">
        <v>1102</v>
      </c>
      <c r="AD2894" s="38" t="str">
        <f>IFERROR(VLOOKUP(ROWS($AD$4:AD2894),$Z$4:$AC$3778,2,FALSE),"")</f>
        <v>Sampling for PCDD and PCDF Emissions (0023A USEPA)</v>
      </c>
      <c r="AF2894" s="37"/>
    </row>
    <row r="2895" spans="16:32" ht="15" customHeight="1">
      <c r="P2895" s="38">
        <f>IF(ISNUMBER(SEARCH(Search!$K$13,'Valid Values - Search'!U2895)),MAX($P$3:P2894)+1,0)</f>
        <v>2892</v>
      </c>
      <c r="Q2895" s="38">
        <f>IF(ISNUMBER(SEARCH(Search!$K$5,'Valid Values - Search'!R2895)),MAX($Q$3:Q2894)+1,0)</f>
        <v>2892</v>
      </c>
      <c r="R2895" s="64" t="s">
        <v>6552</v>
      </c>
      <c r="S2895" s="70" t="s">
        <v>102</v>
      </c>
      <c r="T2895" s="70" t="s">
        <v>102</v>
      </c>
      <c r="U2895" s="93" t="s">
        <v>10651</v>
      </c>
      <c r="V2895" s="94">
        <v>16009</v>
      </c>
      <c r="W2895" s="97" t="s">
        <v>6552</v>
      </c>
      <c r="X2895" s="38" t="str">
        <f>IFERROR(VLOOKUP(ROWS($X$4:X2895),$Q$4:$R$5094,2,FALSE),"")</f>
        <v>Lutetium</v>
      </c>
      <c r="Y2895" s="38" t="str">
        <f>IFERROR(VLOOKUP(ROWS($Y$4:Y2895),$P$4:$U$5094,6,FALSE),"")</f>
        <v>7439-94-3</v>
      </c>
      <c r="Z2895" s="38">
        <f>IF(ISNUMBER(SEARCH(Search!$K$21,'Valid Values - Search'!AA2895)),MAX($Z$3:Z2894)+1,0)</f>
        <v>2892</v>
      </c>
      <c r="AA2895" s="64" t="s">
        <v>14444</v>
      </c>
      <c r="AB2895" s="70" t="s">
        <v>1670</v>
      </c>
      <c r="AC2895" s="71" t="s">
        <v>1642</v>
      </c>
      <c r="AD2895" s="38" t="str">
        <f>IFERROR(VLOOKUP(ROWS($AD$4:AD2895),$Z$4:$AC$3778,2,FALSE),"")</f>
        <v>Saxitoxin in water by Immunoassay, Microtiter Plate (52255B ABRAXIS LLC)</v>
      </c>
      <c r="AF2895" s="37"/>
    </row>
    <row r="2896" spans="16:32" ht="15" customHeight="1">
      <c r="P2896" s="38">
        <f>IF(ISNUMBER(SEARCH(Search!$K$13,'Valid Values - Search'!U2896)),MAX($P$3:P2895)+1,0)</f>
        <v>2893</v>
      </c>
      <c r="Q2896" s="38">
        <f>IF(ISNUMBER(SEARCH(Search!$K$5,'Valid Values - Search'!R2896)),MAX($Q$3:Q2895)+1,0)</f>
        <v>2893</v>
      </c>
      <c r="R2896" s="64" t="s">
        <v>15451</v>
      </c>
      <c r="S2896" s="99" t="s">
        <v>101</v>
      </c>
      <c r="T2896" s="99" t="s">
        <v>102</v>
      </c>
      <c r="U2896" s="100" t="s">
        <v>8459</v>
      </c>
      <c r="V2896" s="101">
        <v>15897</v>
      </c>
      <c r="W2896" s="97" t="s">
        <v>15451</v>
      </c>
      <c r="X2896" s="38" t="str">
        <f>IFERROR(VLOOKUP(ROWS($X$4:X2896),$Q$4:$R$5094,2,FALSE),"")</f>
        <v>m&amp;p-Xylenes</v>
      </c>
      <c r="Y2896" s="38" t="str">
        <f>IFERROR(VLOOKUP(ROWS($Y$4:Y2896),$P$4:$U$5094,6,FALSE),"")</f>
        <v>N/A</v>
      </c>
      <c r="Z2896" s="38">
        <f>IF(ISNUMBER(SEARCH(Search!$K$21,'Valid Values - Search'!AA2896)),MAX($Z$3:Z2895)+1,0)</f>
        <v>2893</v>
      </c>
      <c r="AA2896" s="64" t="s">
        <v>14445</v>
      </c>
      <c r="AB2896" s="70">
        <v>9078</v>
      </c>
      <c r="AC2896" s="71" t="s">
        <v>1102</v>
      </c>
      <c r="AD2896" s="38" t="str">
        <f>IFERROR(VLOOKUP(ROWS($AD$4:AD2896),$Z$4:$AC$3778,2,FALSE),"")</f>
        <v>Screening for PCBs in Soil (9078 USEPA)</v>
      </c>
      <c r="AF2896" s="37"/>
    </row>
    <row r="2897" spans="16:32" ht="15" customHeight="1">
      <c r="P2897" s="38">
        <f>IF(ISNUMBER(SEARCH(Search!$K$13,'Valid Values - Search'!U2897)),MAX($P$3:P2896)+1,0)</f>
        <v>2894</v>
      </c>
      <c r="Q2897" s="38">
        <f>IF(ISNUMBER(SEARCH(Search!$K$5,'Valid Values - Search'!R2897)),MAX($Q$3:Q2896)+1,0)</f>
        <v>2894</v>
      </c>
      <c r="R2897" s="64" t="s">
        <v>6555</v>
      </c>
      <c r="S2897" s="70" t="s">
        <v>102</v>
      </c>
      <c r="T2897" s="70" t="s">
        <v>102</v>
      </c>
      <c r="U2897" s="93" t="s">
        <v>8459</v>
      </c>
      <c r="V2897" s="94" t="s">
        <v>8459</v>
      </c>
      <c r="W2897" s="97" t="s">
        <v>6555</v>
      </c>
      <c r="X2897" s="38" t="str">
        <f>IFERROR(VLOOKUP(ROWS($X$4:X2897),$Q$4:$R$5094,2,FALSE),"")</f>
        <v>m-(Trifluoromethyl)aniline</v>
      </c>
      <c r="Y2897" s="38" t="str">
        <f>IFERROR(VLOOKUP(ROWS($Y$4:Y2897),$P$4:$U$5094,6,FALSE),"")</f>
        <v>N/A</v>
      </c>
      <c r="Z2897" s="38">
        <f>IF(ISNUMBER(SEARCH(Search!$K$21,'Valid Values - Search'!AA2897)),MAX($Z$3:Z2896)+1,0)</f>
        <v>2894</v>
      </c>
      <c r="AA2897" s="64" t="s">
        <v>14446</v>
      </c>
      <c r="AB2897" s="70">
        <v>9079</v>
      </c>
      <c r="AC2897" s="71" t="s">
        <v>1102</v>
      </c>
      <c r="AD2897" s="38" t="str">
        <f>IFERROR(VLOOKUP(ROWS($AD$4:AD2897),$Z$4:$AC$3778,2,FALSE),"")</f>
        <v>Screening for PCBs in Transformer Oil (9079 USEPA)</v>
      </c>
      <c r="AF2897" s="37"/>
    </row>
    <row r="2898" spans="16:32" ht="15" customHeight="1">
      <c r="P2898" s="38">
        <f>IF(ISNUMBER(SEARCH(Search!$K$13,'Valid Values - Search'!U2898)),MAX($P$3:P2897)+1,0)</f>
        <v>2895</v>
      </c>
      <c r="Q2898" s="38">
        <f>IF(ISNUMBER(SEARCH(Search!$K$5,'Valid Values - Search'!R2898)),MAX($Q$3:Q2897)+1,0)</f>
        <v>2895</v>
      </c>
      <c r="R2898" s="64" t="s">
        <v>6553</v>
      </c>
      <c r="S2898" s="70" t="s">
        <v>102</v>
      </c>
      <c r="T2898" s="70" t="s">
        <v>102</v>
      </c>
      <c r="U2898" s="93" t="s">
        <v>10652</v>
      </c>
      <c r="V2898" s="94" t="s">
        <v>8459</v>
      </c>
      <c r="W2898" s="97" t="s">
        <v>6553</v>
      </c>
      <c r="X2898" s="38" t="str">
        <f>IFERROR(VLOOKUP(ROWS($X$4:X2898),$Q$4:$R$5094,2,FALSE),"")</f>
        <v>m,p-Cresol</v>
      </c>
      <c r="Y2898" s="38" t="str">
        <f>IFERROR(VLOOKUP(ROWS($Y$4:Y2898),$P$4:$U$5094,6,FALSE),"")</f>
        <v>84989-04-8</v>
      </c>
      <c r="Z2898" s="38">
        <f>IF(ISNUMBER(SEARCH(Search!$K$21,'Valid Values - Search'!AA2898)),MAX($Z$3:Z2897)+1,0)</f>
        <v>2895</v>
      </c>
      <c r="AA2898" s="64" t="s">
        <v>14447</v>
      </c>
      <c r="AB2898" s="70" t="s">
        <v>3230</v>
      </c>
      <c r="AC2898" s="71" t="s">
        <v>1102</v>
      </c>
      <c r="AD2898" s="38" t="str">
        <f>IFERROR(VLOOKUP(ROWS($AD$4:AD2898),$Z$4:$AC$3778,2,FALSE),"")</f>
        <v>Screening for PCBs in Water (PCB-004 USEPA)</v>
      </c>
      <c r="AF2898" s="37"/>
    </row>
    <row r="2899" spans="16:32" ht="15" customHeight="1">
      <c r="P2899" s="38">
        <f>IF(ISNUMBER(SEARCH(Search!$K$13,'Valid Values - Search'!U2899)),MAX($P$3:P2898)+1,0)</f>
        <v>2896</v>
      </c>
      <c r="Q2899" s="38">
        <f>IF(ISNUMBER(SEARCH(Search!$K$5,'Valid Values - Search'!R2899)),MAX($Q$3:Q2898)+1,0)</f>
        <v>2896</v>
      </c>
      <c r="R2899" s="64" t="s">
        <v>6554</v>
      </c>
      <c r="S2899" s="70" t="s">
        <v>101</v>
      </c>
      <c r="T2899" s="70" t="s">
        <v>102</v>
      </c>
      <c r="U2899" s="93" t="s">
        <v>9025</v>
      </c>
      <c r="V2899" s="94">
        <v>389230</v>
      </c>
      <c r="W2899" s="97" t="s">
        <v>6554</v>
      </c>
      <c r="X2899" s="38" t="str">
        <f>IFERROR(VLOOKUP(ROWS($X$4:X2899),$Q$4:$R$5094,2,FALSE),"")</f>
        <v>m,p-Xylene</v>
      </c>
      <c r="Y2899" s="38" t="str">
        <f>IFERROR(VLOOKUP(ROWS($Y$4:Y2899),$P$4:$U$5094,6,FALSE),"")</f>
        <v>179601-23-1</v>
      </c>
      <c r="Z2899" s="38">
        <f>IF(ISNUMBER(SEARCH(Search!$K$21,'Valid Values - Search'!AA2899)),MAX($Z$3:Z2898)+1,0)</f>
        <v>2896</v>
      </c>
      <c r="AA2899" s="64" t="s">
        <v>14448</v>
      </c>
      <c r="AB2899" s="70" t="s">
        <v>3015</v>
      </c>
      <c r="AC2899" s="71" t="s">
        <v>1102</v>
      </c>
      <c r="AD2899" s="38" t="str">
        <f>IFERROR(VLOOKUP(ROWS($AD$4:AD2899),$Z$4:$AC$3778,2,FALSE),"")</f>
        <v>Screening of Hexadecane Extracts (MC_VOA USEPA)</v>
      </c>
      <c r="AF2899" s="37"/>
    </row>
    <row r="2900" spans="16:32" ht="15" customHeight="1">
      <c r="P2900" s="38">
        <f>IF(ISNUMBER(SEARCH(Search!$K$13,'Valid Values - Search'!U2900)),MAX($P$3:P2899)+1,0)</f>
        <v>2897</v>
      </c>
      <c r="Q2900" s="38">
        <f>IF(ISNUMBER(SEARCH(Search!$K$5,'Valid Values - Search'!R2900)),MAX($Q$3:Q2899)+1,0)</f>
        <v>2897</v>
      </c>
      <c r="R2900" s="64" t="s">
        <v>6573</v>
      </c>
      <c r="S2900" s="70" t="s">
        <v>102</v>
      </c>
      <c r="T2900" s="70" t="s">
        <v>102</v>
      </c>
      <c r="U2900" s="93" t="s">
        <v>8459</v>
      </c>
      <c r="V2900" s="94">
        <v>1153</v>
      </c>
      <c r="W2900" s="97" t="s">
        <v>6573</v>
      </c>
      <c r="X2900" s="38" t="str">
        <f>IFERROR(VLOOKUP(ROWS($X$4:X2900),$Q$4:$R$5094,2,FALSE),"")</f>
        <v>Macroinvertebrates</v>
      </c>
      <c r="Y2900" s="38" t="str">
        <f>IFERROR(VLOOKUP(ROWS($Y$4:Y2900),$P$4:$U$5094,6,FALSE),"")</f>
        <v>N/A</v>
      </c>
      <c r="Z2900" s="38">
        <f>IF(ISNUMBER(SEARCH(Search!$K$21,'Valid Values - Search'!AA2900)),MAX($Z$3:Z2899)+1,0)</f>
        <v>2897</v>
      </c>
      <c r="AA2900" s="64" t="s">
        <v>14449</v>
      </c>
      <c r="AB2900" s="70" t="s">
        <v>3011</v>
      </c>
      <c r="AC2900" s="71" t="s">
        <v>1102</v>
      </c>
      <c r="AD2900" s="38" t="str">
        <f>IFERROR(VLOOKUP(ROWS($AD$4:AD2900),$Z$4:$AC$3778,2,FALSE),"")</f>
        <v>Screening Semivolatile Organic Extracts (MC_SVOA USEPA)</v>
      </c>
      <c r="AF2900" s="37"/>
    </row>
    <row r="2901" spans="16:32" ht="15" customHeight="1">
      <c r="P2901" s="38">
        <f>IF(ISNUMBER(SEARCH(Search!$K$13,'Valid Values - Search'!U2901)),MAX($P$3:P2900)+1,0)</f>
        <v>2898</v>
      </c>
      <c r="Q2901" s="38">
        <f>IF(ISNUMBER(SEARCH(Search!$K$5,'Valid Values - Search'!R2901)),MAX($Q$3:Q2900)+1,0)</f>
        <v>2898</v>
      </c>
      <c r="R2901" s="64" t="s">
        <v>6574</v>
      </c>
      <c r="S2901" s="70" t="s">
        <v>102</v>
      </c>
      <c r="T2901" s="70" t="s">
        <v>102</v>
      </c>
      <c r="U2901" s="93" t="s">
        <v>8459</v>
      </c>
      <c r="V2901" s="94">
        <v>1002231</v>
      </c>
      <c r="W2901" s="97" t="s">
        <v>6574</v>
      </c>
      <c r="X2901" s="38" t="str">
        <f>IFERROR(VLOOKUP(ROWS($X$4:X2901),$Q$4:$R$5094,2,FALSE),"")</f>
        <v>Macrophytes covering streambed (emergent and submerged) (choice list)</v>
      </c>
      <c r="Y2901" s="38" t="str">
        <f>IFERROR(VLOOKUP(ROWS($Y$4:Y2901),$P$4:$U$5094,6,FALSE),"")</f>
        <v>N/A</v>
      </c>
      <c r="Z2901" s="38">
        <f>IF(ISNUMBER(SEARCH(Search!$K$21,'Valid Values - Search'!AA2901)),MAX($Z$3:Z2900)+1,0)</f>
        <v>2898</v>
      </c>
      <c r="AA2901" s="64" t="s">
        <v>14450</v>
      </c>
      <c r="AB2901" s="70">
        <v>8275</v>
      </c>
      <c r="AC2901" s="71" t="s">
        <v>1102</v>
      </c>
      <c r="AD2901" s="38" t="str">
        <f>IFERROR(VLOOKUP(ROWS($AD$4:AD2901),$Z$4:$AC$3778,2,FALSE),"")</f>
        <v>Screening Semivolatile Organics (8275 USEPA)</v>
      </c>
      <c r="AF2901" s="37"/>
    </row>
    <row r="2902" spans="16:32" ht="15" customHeight="1">
      <c r="P2902" s="38">
        <f>IF(ISNUMBER(SEARCH(Search!$K$13,'Valid Values - Search'!U2902)),MAX($P$3:P2901)+1,0)</f>
        <v>2899</v>
      </c>
      <c r="Q2902" s="38">
        <f>IF(ISNUMBER(SEARCH(Search!$K$5,'Valid Values - Search'!R2902)),MAX($Q$3:Q2901)+1,0)</f>
        <v>2899</v>
      </c>
      <c r="R2902" s="64" t="s">
        <v>6575</v>
      </c>
      <c r="S2902" s="70" t="s">
        <v>101</v>
      </c>
      <c r="T2902" s="70" t="s">
        <v>102</v>
      </c>
      <c r="U2902" s="93" t="s">
        <v>8972</v>
      </c>
      <c r="V2902" s="94">
        <v>298</v>
      </c>
      <c r="W2902" s="97" t="s">
        <v>6575</v>
      </c>
      <c r="X2902" s="38" t="str">
        <f>IFERROR(VLOOKUP(ROWS($X$4:X2902),$Q$4:$R$5094,2,FALSE),"")</f>
        <v>Magnesium</v>
      </c>
      <c r="Y2902" s="38" t="str">
        <f>IFERROR(VLOOKUP(ROWS($Y$4:Y2902),$P$4:$U$5094,6,FALSE),"")</f>
        <v>7439-95-4</v>
      </c>
      <c r="Z2902" s="38">
        <f>IF(ISNUMBER(SEARCH(Search!$K$21,'Valid Values - Search'!AA2902)),MAX($Z$3:Z2901)+1,0)</f>
        <v>2899</v>
      </c>
      <c r="AA2902" s="64" t="s">
        <v>14451</v>
      </c>
      <c r="AB2902" s="70" t="s">
        <v>1183</v>
      </c>
      <c r="AC2902" s="71" t="s">
        <v>1184</v>
      </c>
      <c r="AD2902" s="38" t="str">
        <f>IFERROR(VLOOKUP(ROWS($AD$4:AD2902),$Z$4:$AC$3778,2,FALSE),"")</f>
        <v>Sediment Toxicity Test Using Leptocheirus plumulosus (1367-99 ASTM)</v>
      </c>
      <c r="AF2902" s="37"/>
    </row>
    <row r="2903" spans="16:32" ht="15" customHeight="1">
      <c r="P2903" s="38">
        <f>IF(ISNUMBER(SEARCH(Search!$K$13,'Valid Values - Search'!U2903)),MAX($P$3:P2902)+1,0)</f>
        <v>2900</v>
      </c>
      <c r="Q2903" s="38">
        <f>IF(ISNUMBER(SEARCH(Search!$K$5,'Valid Values - Search'!R2903)),MAX($Q$3:Q2902)+1,0)</f>
        <v>2900</v>
      </c>
      <c r="R2903" s="64" t="s">
        <v>6576</v>
      </c>
      <c r="S2903" s="70" t="s">
        <v>102</v>
      </c>
      <c r="T2903" s="70" t="s">
        <v>102</v>
      </c>
      <c r="U2903" s="93" t="s">
        <v>10653</v>
      </c>
      <c r="V2903" s="94">
        <v>337524</v>
      </c>
      <c r="W2903" s="97" t="s">
        <v>6576</v>
      </c>
      <c r="X2903" s="38" t="str">
        <f>IFERROR(VLOOKUP(ROWS($X$4:X2903),$Q$4:$R$5094,2,FALSE),"")</f>
        <v>Magnetite (Fe3O4)</v>
      </c>
      <c r="Y2903" s="38" t="str">
        <f>IFERROR(VLOOKUP(ROWS($Y$4:Y2903),$P$4:$U$5094,6,FALSE),"")</f>
        <v>1309-38-2</v>
      </c>
      <c r="Z2903" s="38">
        <f>IF(ISNUMBER(SEARCH(Search!$K$21,'Valid Values - Search'!AA2903)),MAX($Z$3:Z2902)+1,0)</f>
        <v>2900</v>
      </c>
      <c r="AA2903" s="64" t="s">
        <v>14452</v>
      </c>
      <c r="AB2903" s="70" t="s">
        <v>2515</v>
      </c>
      <c r="AC2903" s="71" t="s">
        <v>1184</v>
      </c>
      <c r="AD2903" s="38" t="str">
        <f>IFERROR(VLOOKUP(ROWS($AD$4:AD2903),$Z$4:$AC$3778,2,FALSE),"")</f>
        <v>Sediment Toxicity Test Using Marine and Estuarine Amphipods (E1367-99 ASTM)</v>
      </c>
      <c r="AF2903" s="37"/>
    </row>
    <row r="2904" spans="16:32" ht="15" customHeight="1">
      <c r="P2904" s="38">
        <f>IF(ISNUMBER(SEARCH(Search!$K$13,'Valid Values - Search'!U2904)),MAX($P$3:P2903)+1,0)</f>
        <v>2901</v>
      </c>
      <c r="Q2904" s="38">
        <f>IF(ISNUMBER(SEARCH(Search!$K$5,'Valid Values - Search'!R2904)),MAX($Q$3:Q2903)+1,0)</f>
        <v>2901</v>
      </c>
      <c r="R2904" s="64" t="s">
        <v>6577</v>
      </c>
      <c r="S2904" s="70" t="s">
        <v>102</v>
      </c>
      <c r="T2904" s="70" t="s">
        <v>102</v>
      </c>
      <c r="U2904" s="93" t="s">
        <v>10654</v>
      </c>
      <c r="V2904" s="94">
        <v>1001432</v>
      </c>
      <c r="W2904" s="97" t="s">
        <v>6577</v>
      </c>
      <c r="X2904" s="38" t="str">
        <f>IFERROR(VLOOKUP(ROWS($X$4:X2904),$Q$4:$R$5094,2,FALSE),"")</f>
        <v>Malaoxon</v>
      </c>
      <c r="Y2904" s="38" t="str">
        <f>IFERROR(VLOOKUP(ROWS($Y$4:Y2904),$P$4:$U$5094,6,FALSE),"")</f>
        <v>1634-78-2</v>
      </c>
      <c r="Z2904" s="38">
        <f>IF(ISNUMBER(SEARCH(Search!$K$21,'Valid Values - Search'!AA2904)),MAX($Z$3:Z2903)+1,0)</f>
        <v>2901</v>
      </c>
      <c r="AA2904" s="64" t="s">
        <v>14453</v>
      </c>
      <c r="AB2904" s="70">
        <v>270.3</v>
      </c>
      <c r="AC2904" s="71" t="s">
        <v>1102</v>
      </c>
      <c r="AD2904" s="38" t="str">
        <f>IFERROR(VLOOKUP(ROWS($AD$4:AD2904),$Z$4:$AC$3778,2,FALSE),"")</f>
        <v>Selenium by FLAA (270.3 USEPA)</v>
      </c>
      <c r="AF2904" s="37"/>
    </row>
    <row r="2905" spans="16:32" ht="15" customHeight="1">
      <c r="P2905" s="38">
        <f>IF(ISNUMBER(SEARCH(Search!$K$13,'Valid Values - Search'!U2905)),MAX($P$3:P2904)+1,0)</f>
        <v>2902</v>
      </c>
      <c r="Q2905" s="38">
        <f>IF(ISNUMBER(SEARCH(Search!$K$5,'Valid Values - Search'!R2905)),MAX($Q$3:Q2904)+1,0)</f>
        <v>2902</v>
      </c>
      <c r="R2905" s="64" t="s">
        <v>6578</v>
      </c>
      <c r="S2905" s="70" t="s">
        <v>101</v>
      </c>
      <c r="T2905" s="70" t="s">
        <v>102</v>
      </c>
      <c r="U2905" s="93" t="s">
        <v>8838</v>
      </c>
      <c r="V2905" s="94">
        <v>299</v>
      </c>
      <c r="W2905" s="97" t="s">
        <v>6578</v>
      </c>
      <c r="X2905" s="38" t="str">
        <f>IFERROR(VLOOKUP(ROWS($X$4:X2905),$Q$4:$R$5094,2,FALSE),"")</f>
        <v>Malathion</v>
      </c>
      <c r="Y2905" s="38" t="str">
        <f>IFERROR(VLOOKUP(ROWS($Y$4:Y2905),$P$4:$U$5094,6,FALSE),"")</f>
        <v>121-75-5</v>
      </c>
      <c r="Z2905" s="38">
        <f>IF(ISNUMBER(SEARCH(Search!$K$21,'Valid Values - Search'!AA2905)),MAX($Z$3:Z2904)+1,0)</f>
        <v>2902</v>
      </c>
      <c r="AA2905" s="64" t="s">
        <v>14454</v>
      </c>
      <c r="AB2905" s="70">
        <v>7742</v>
      </c>
      <c r="AC2905" s="71" t="s">
        <v>1102</v>
      </c>
      <c r="AD2905" s="38" t="str">
        <f>IFERROR(VLOOKUP(ROWS($AD$4:AD2905),$Z$4:$AC$3778,2,FALSE),"")</f>
        <v>Selenium by Gaseous Borohydride AA (7742 USEPA)</v>
      </c>
      <c r="AF2905" s="37"/>
    </row>
    <row r="2906" spans="16:32" ht="15" customHeight="1">
      <c r="P2906" s="38">
        <f>IF(ISNUMBER(SEARCH(Search!$K$13,'Valid Values - Search'!U2906)),MAX($P$3:P2905)+1,0)</f>
        <v>2903</v>
      </c>
      <c r="Q2906" s="38">
        <f>IF(ISNUMBER(SEARCH(Search!$K$5,'Valid Values - Search'!R2906)),MAX($Q$3:Q2905)+1,0)</f>
        <v>2903</v>
      </c>
      <c r="R2906" s="64" t="s">
        <v>6579</v>
      </c>
      <c r="S2906" s="70" t="s">
        <v>102</v>
      </c>
      <c r="T2906" s="70" t="s">
        <v>102</v>
      </c>
      <c r="U2906" s="93" t="s">
        <v>10655</v>
      </c>
      <c r="V2906" s="94">
        <v>1003766</v>
      </c>
      <c r="W2906" s="97" t="s">
        <v>6579</v>
      </c>
      <c r="X2906" s="38" t="str">
        <f>IFERROR(VLOOKUP(ROWS($X$4:X2906),$Q$4:$R$5094,2,FALSE),"")</f>
        <v>Malathion-D10</v>
      </c>
      <c r="Y2906" s="38" t="str">
        <f>IFERROR(VLOOKUP(ROWS($Y$4:Y2906),$P$4:$U$5094,6,FALSE),"")</f>
        <v>347841-48-9</v>
      </c>
      <c r="Z2906" s="38">
        <f>IF(ISNUMBER(SEARCH(Search!$K$21,'Valid Values - Search'!AA2906)),MAX($Z$3:Z2905)+1,0)</f>
        <v>2903</v>
      </c>
      <c r="AA2906" s="64" t="s">
        <v>14455</v>
      </c>
      <c r="AB2906" s="70">
        <v>270.2</v>
      </c>
      <c r="AC2906" s="71" t="s">
        <v>1102</v>
      </c>
      <c r="AD2906" s="38" t="str">
        <f>IFERROR(VLOOKUP(ROWS($AD$4:AD2906),$Z$4:$AC$3778,2,FALSE),"")</f>
        <v>Selenium by GFAA (270.2 USEPA)</v>
      </c>
      <c r="AF2906" s="37"/>
    </row>
    <row r="2907" spans="16:32" ht="15" customHeight="1">
      <c r="P2907" s="38">
        <f>IF(ISNUMBER(SEARCH(Search!$K$13,'Valid Values - Search'!U2907)),MAX($P$3:P2906)+1,0)</f>
        <v>2904</v>
      </c>
      <c r="Q2907" s="38">
        <f>IF(ISNUMBER(SEARCH(Search!$K$5,'Valid Values - Search'!R2907)),MAX($Q$3:Q2906)+1,0)</f>
        <v>2904</v>
      </c>
      <c r="R2907" s="64" t="s">
        <v>6580</v>
      </c>
      <c r="S2907" s="70" t="s">
        <v>102</v>
      </c>
      <c r="T2907" s="70" t="s">
        <v>102</v>
      </c>
      <c r="U2907" s="93" t="s">
        <v>10656</v>
      </c>
      <c r="V2907" s="94">
        <v>1154</v>
      </c>
      <c r="W2907" s="97" t="s">
        <v>6580</v>
      </c>
      <c r="X2907" s="38" t="str">
        <f>IFERROR(VLOOKUP(ROWS($X$4:X2907),$Q$4:$R$5094,2,FALSE),"")</f>
        <v>Maleic anhydride</v>
      </c>
      <c r="Y2907" s="38" t="str">
        <f>IFERROR(VLOOKUP(ROWS($Y$4:Y2907),$P$4:$U$5094,6,FALSE),"")</f>
        <v>108-31-6</v>
      </c>
      <c r="Z2907" s="38">
        <f>IF(ISNUMBER(SEARCH(Search!$K$21,'Valid Values - Search'!AA2907)),MAX($Z$3:Z2906)+1,0)</f>
        <v>2904</v>
      </c>
      <c r="AA2907" s="64" t="s">
        <v>14456</v>
      </c>
      <c r="AB2907" s="70" t="s">
        <v>1325</v>
      </c>
      <c r="AC2907" s="71" t="s">
        <v>1102</v>
      </c>
      <c r="AD2907" s="38" t="str">
        <f>IFERROR(VLOOKUP(ROWS($AD$4:AD2907),$Z$4:$AC$3778,2,FALSE),"")</f>
        <v>Selenium by GFAA (270.2_M USEPA)</v>
      </c>
      <c r="AF2907" s="37"/>
    </row>
    <row r="2908" spans="16:32" ht="15" customHeight="1">
      <c r="P2908" s="38">
        <f>IF(ISNUMBER(SEARCH(Search!$K$13,'Valid Values - Search'!U2908)),MAX($P$3:P2907)+1,0)</f>
        <v>2905</v>
      </c>
      <c r="Q2908" s="38">
        <f>IF(ISNUMBER(SEARCH(Search!$K$5,'Valid Values - Search'!R2908)),MAX($Q$3:Q2907)+1,0)</f>
        <v>2905</v>
      </c>
      <c r="R2908" s="64" t="s">
        <v>6581</v>
      </c>
      <c r="S2908" s="70" t="s">
        <v>102</v>
      </c>
      <c r="T2908" s="70" t="s">
        <v>102</v>
      </c>
      <c r="U2908" s="93">
        <v>2234562</v>
      </c>
      <c r="V2908" s="94">
        <v>1155</v>
      </c>
      <c r="W2908" s="97" t="s">
        <v>6581</v>
      </c>
      <c r="X2908" s="38" t="str">
        <f>IFERROR(VLOOKUP(ROWS($X$4:X2908),$Q$4:$R$5094,2,FALSE),"")</f>
        <v>Mancozeb</v>
      </c>
      <c r="Y2908" s="38">
        <f>IFERROR(VLOOKUP(ROWS($Y$4:Y2908),$P$4:$U$5094,6,FALSE),"")</f>
        <v>2234562</v>
      </c>
      <c r="Z2908" s="38">
        <f>IF(ISNUMBER(SEARCH(Search!$K$21,'Valid Values - Search'!AA2908)),MAX($Z$3:Z2907)+1,0)</f>
        <v>2905</v>
      </c>
      <c r="AA2908" s="64" t="s">
        <v>14457</v>
      </c>
      <c r="AB2908" s="70" t="s">
        <v>2799</v>
      </c>
      <c r="AC2908" s="71" t="s">
        <v>1182</v>
      </c>
      <c r="AD2908" s="38" t="str">
        <f>IFERROR(VLOOKUP(ROWS($AD$4:AD2908),$Z$4:$AC$3778,2,FALSE),"")</f>
        <v>Selenium in Bottom Material by HYDAA (I1667(S) USDOI/USGS)</v>
      </c>
      <c r="AF2908" s="37"/>
    </row>
    <row r="2909" spans="16:32" ht="15" customHeight="1">
      <c r="P2909" s="38">
        <f>IF(ISNUMBER(SEARCH(Search!$K$13,'Valid Values - Search'!U2909)),MAX($P$3:P2908)+1,0)</f>
        <v>2906</v>
      </c>
      <c r="Q2909" s="38">
        <f>IF(ISNUMBER(SEARCH(Search!$K$5,'Valid Values - Search'!R2909)),MAX($Q$3:Q2908)+1,0)</f>
        <v>2906</v>
      </c>
      <c r="R2909" s="64" t="s">
        <v>6582</v>
      </c>
      <c r="S2909" s="70" t="s">
        <v>102</v>
      </c>
      <c r="T2909" s="70" t="s">
        <v>102</v>
      </c>
      <c r="U2909" s="93" t="s">
        <v>10657</v>
      </c>
      <c r="V2909" s="94">
        <v>1156</v>
      </c>
      <c r="W2909" s="97" t="s">
        <v>6582</v>
      </c>
      <c r="X2909" s="38" t="str">
        <f>IFERROR(VLOOKUP(ROWS($X$4:X2909),$Q$4:$R$5094,2,FALSE),"")</f>
        <v>Maneb</v>
      </c>
      <c r="Y2909" s="38" t="str">
        <f>IFERROR(VLOOKUP(ROWS($Y$4:Y2909),$P$4:$U$5094,6,FALSE),"")</f>
        <v>12427-38-2</v>
      </c>
      <c r="Z2909" s="38">
        <f>IF(ISNUMBER(SEARCH(Search!$K$21,'Valid Values - Search'!AA2909)),MAX($Z$3:Z2908)+1,0)</f>
        <v>2906</v>
      </c>
      <c r="AA2909" s="64" t="s">
        <v>14458</v>
      </c>
      <c r="AB2909" s="70" t="s">
        <v>2844</v>
      </c>
      <c r="AC2909" s="71" t="s">
        <v>1182</v>
      </c>
      <c r="AD2909" s="38" t="str">
        <f>IFERROR(VLOOKUP(ROWS($AD$4:AD2909),$Z$4:$AC$3778,2,FALSE),"")</f>
        <v>Selenium in Bottom Material by HYDAA (I2667(S) USDOI/USGS)</v>
      </c>
      <c r="AF2909" s="37"/>
    </row>
    <row r="2910" spans="16:32" ht="15" customHeight="1">
      <c r="P2910" s="38">
        <f>IF(ISNUMBER(SEARCH(Search!$K$13,'Valid Values - Search'!U2910)),MAX($P$3:P2909)+1,0)</f>
        <v>2907</v>
      </c>
      <c r="Q2910" s="38">
        <f>IF(ISNUMBER(SEARCH(Search!$K$5,'Valid Values - Search'!R2910)),MAX($Q$3:Q2909)+1,0)</f>
        <v>2907</v>
      </c>
      <c r="R2910" s="64" t="s">
        <v>6583</v>
      </c>
      <c r="S2910" s="70" t="s">
        <v>101</v>
      </c>
      <c r="T2910" s="70" t="s">
        <v>102</v>
      </c>
      <c r="U2910" s="93" t="s">
        <v>8973</v>
      </c>
      <c r="V2910" s="94">
        <v>300</v>
      </c>
      <c r="W2910" s="97" t="s">
        <v>6583</v>
      </c>
      <c r="X2910" s="38" t="str">
        <f>IFERROR(VLOOKUP(ROWS($X$4:X2910),$Q$4:$R$5094,2,FALSE),"")</f>
        <v>Manganese</v>
      </c>
      <c r="Y2910" s="38" t="str">
        <f>IFERROR(VLOOKUP(ROWS($Y$4:Y2910),$P$4:$U$5094,6,FALSE),"")</f>
        <v>7439-96-5</v>
      </c>
      <c r="Z2910" s="38">
        <f>IF(ISNUMBER(SEARCH(Search!$K$21,'Valid Values - Search'!AA2910)),MAX($Z$3:Z2909)+1,0)</f>
        <v>2907</v>
      </c>
      <c r="AA2910" s="64" t="s">
        <v>14459</v>
      </c>
      <c r="AB2910" s="70" t="s">
        <v>2728</v>
      </c>
      <c r="AC2910" s="71" t="s">
        <v>1182</v>
      </c>
      <c r="AD2910" s="38" t="str">
        <f>IFERROR(VLOOKUP(ROWS($AD$4:AD2910),$Z$4:$AC$3778,2,FALSE),"")</f>
        <v>Selenium in bottom materials by atomic absorption spectrometric, hydride, bottom materials (I-6667-85 USDOI/USGS)</v>
      </c>
      <c r="AF2910" s="37"/>
    </row>
    <row r="2911" spans="16:32" ht="15" customHeight="1">
      <c r="P2911" s="38">
        <f>IF(ISNUMBER(SEARCH(Search!$K$13,'Valid Values - Search'!U2911)),MAX($P$3:P2910)+1,0)</f>
        <v>2908</v>
      </c>
      <c r="Q2911" s="38">
        <f>IF(ISNUMBER(SEARCH(Search!$K$5,'Valid Values - Search'!R2911)),MAX($Q$3:Q2910)+1,0)</f>
        <v>2908</v>
      </c>
      <c r="R2911" s="64" t="s">
        <v>6584</v>
      </c>
      <c r="S2911" s="70" t="s">
        <v>102</v>
      </c>
      <c r="T2911" s="70" t="s">
        <v>102</v>
      </c>
      <c r="U2911" s="93" t="s">
        <v>10658</v>
      </c>
      <c r="V2911" s="94">
        <v>1262</v>
      </c>
      <c r="W2911" s="97" t="s">
        <v>6584</v>
      </c>
      <c r="X2911" s="38" t="str">
        <f>IFERROR(VLOOKUP(ROWS($X$4:X2911),$Q$4:$R$5094,2,FALSE),"")</f>
        <v>Manganese dimethyldithiocarbamate</v>
      </c>
      <c r="Y2911" s="38" t="str">
        <f>IFERROR(VLOOKUP(ROWS($Y$4:Y2911),$P$4:$U$5094,6,FALSE),"")</f>
        <v>15339-36-3</v>
      </c>
      <c r="Z2911" s="38">
        <f>IF(ISNUMBER(SEARCH(Search!$K$21,'Valid Values - Search'!AA2911)),MAX($Z$3:Z2910)+1,0)</f>
        <v>2908</v>
      </c>
      <c r="AA2911" s="64" t="s">
        <v>14460</v>
      </c>
      <c r="AB2911" s="70">
        <v>7740</v>
      </c>
      <c r="AC2911" s="71" t="s">
        <v>1102</v>
      </c>
      <c r="AD2911" s="38" t="str">
        <f>IFERROR(VLOOKUP(ROWS($AD$4:AD2911),$Z$4:$AC$3778,2,FALSE),"")</f>
        <v>Selenium in Various Matrices by GFAA (7740 USEPA)</v>
      </c>
      <c r="AF2911" s="37"/>
    </row>
    <row r="2912" spans="16:32" ht="15" customHeight="1">
      <c r="P2912" s="38">
        <f>IF(ISNUMBER(SEARCH(Search!$K$13,'Valid Values - Search'!U2912)),MAX($P$3:P2911)+1,0)</f>
        <v>2909</v>
      </c>
      <c r="Q2912" s="38">
        <f>IF(ISNUMBER(SEARCH(Search!$K$5,'Valid Values - Search'!R2912)),MAX($Q$3:Q2911)+1,0)</f>
        <v>2909</v>
      </c>
      <c r="R2912" s="64" t="s">
        <v>6585</v>
      </c>
      <c r="S2912" s="70" t="s">
        <v>102</v>
      </c>
      <c r="T2912" s="70" t="s">
        <v>102</v>
      </c>
      <c r="U2912" s="93" t="s">
        <v>10659</v>
      </c>
      <c r="V2912" s="94">
        <v>1157</v>
      </c>
      <c r="W2912" s="97" t="s">
        <v>6585</v>
      </c>
      <c r="X2912" s="38" t="str">
        <f>IFERROR(VLOOKUP(ROWS($X$4:X2912),$Q$4:$R$5094,2,FALSE),"")</f>
        <v>Manganese-54</v>
      </c>
      <c r="Y2912" s="38" t="str">
        <f>IFERROR(VLOOKUP(ROWS($Y$4:Y2912),$P$4:$U$5094,6,FALSE),"")</f>
        <v>13966-31-9</v>
      </c>
      <c r="Z2912" s="38">
        <f>IF(ISNUMBER(SEARCH(Search!$K$21,'Valid Values - Search'!AA2912)),MAX($Z$3:Z2911)+1,0)</f>
        <v>2909</v>
      </c>
      <c r="AA2912" s="64" t="s">
        <v>14461</v>
      </c>
      <c r="AB2912" s="70" t="s">
        <v>2654</v>
      </c>
      <c r="AC2912" s="71" t="s">
        <v>1182</v>
      </c>
      <c r="AD2912" s="38" t="str">
        <f>IFERROR(VLOOKUP(ROWS($AD$4:AD2912),$Z$4:$AC$3778,2,FALSE),"")</f>
        <v>Selenium in water by atomic absorption, hydride, dissolved (I-2667-85 USDOI/USGS)</v>
      </c>
      <c r="AF2912" s="37"/>
    </row>
    <row r="2913" spans="16:32" ht="15" customHeight="1">
      <c r="P2913" s="38">
        <f>IF(ISNUMBER(SEARCH(Search!$K$13,'Valid Values - Search'!U2913)),MAX($P$3:P2912)+1,0)</f>
        <v>2910</v>
      </c>
      <c r="Q2913" s="38">
        <f>IF(ISNUMBER(SEARCH(Search!$K$5,'Valid Values - Search'!R2913)),MAX($Q$3:Q2912)+1,0)</f>
        <v>2910</v>
      </c>
      <c r="R2913" s="64" t="s">
        <v>6586</v>
      </c>
      <c r="S2913" s="70" t="s">
        <v>102</v>
      </c>
      <c r="T2913" s="70" t="s">
        <v>102</v>
      </c>
      <c r="U2913" s="93" t="s">
        <v>10660</v>
      </c>
      <c r="V2913" s="94">
        <v>1708</v>
      </c>
      <c r="W2913" s="97" t="s">
        <v>6586</v>
      </c>
      <c r="X2913" s="38" t="str">
        <f>IFERROR(VLOOKUP(ROWS($X$4:X2913),$Q$4:$R$5094,2,FALSE),"")</f>
        <v>Maple lactone</v>
      </c>
      <c r="Y2913" s="38" t="str">
        <f>IFERROR(VLOOKUP(ROWS($Y$4:Y2913),$P$4:$U$5094,6,FALSE),"")</f>
        <v>80-71-7</v>
      </c>
      <c r="Z2913" s="38">
        <f>IF(ISNUMBER(SEARCH(Search!$K$21,'Valid Values - Search'!AA2913)),MAX($Z$3:Z2912)+1,0)</f>
        <v>2910</v>
      </c>
      <c r="AA2913" s="64" t="s">
        <v>14462</v>
      </c>
      <c r="AB2913" s="70" t="s">
        <v>2732</v>
      </c>
      <c r="AC2913" s="71" t="s">
        <v>1182</v>
      </c>
      <c r="AD2913" s="38" t="str">
        <f>IFERROR(VLOOKUP(ROWS($AD$4:AD2913),$Z$4:$AC$3778,2,FALSE),"")</f>
        <v>Selenium in Water by Atomic Absorption, Hydride, Suspended, Total (Calculation) (I-7667-85 USDOI/USGS)</v>
      </c>
      <c r="AF2913" s="37"/>
    </row>
    <row r="2914" spans="16:32" ht="15" customHeight="1">
      <c r="P2914" s="38">
        <f>IF(ISNUMBER(SEARCH(Search!$K$13,'Valid Values - Search'!U2914)),MAX($P$3:P2913)+1,0)</f>
        <v>2911</v>
      </c>
      <c r="Q2914" s="38">
        <f>IF(ISNUMBER(SEARCH(Search!$K$5,'Valid Values - Search'!R2914)),MAX($Q$3:Q2913)+1,0)</f>
        <v>2911</v>
      </c>
      <c r="R2914" s="64" t="s">
        <v>6587</v>
      </c>
      <c r="S2914" s="70" t="s">
        <v>102</v>
      </c>
      <c r="T2914" s="70" t="s">
        <v>102</v>
      </c>
      <c r="U2914" s="93" t="s">
        <v>8459</v>
      </c>
      <c r="V2914" s="94">
        <v>16938</v>
      </c>
      <c r="W2914" s="97" t="s">
        <v>6587</v>
      </c>
      <c r="X2914" s="38" t="str">
        <f>IFERROR(VLOOKUP(ROWS($X$4:X2914),$Q$4:$R$5094,2,FALSE),"")</f>
        <v>Margalef Taxonomic Diversity Index</v>
      </c>
      <c r="Y2914" s="38" t="str">
        <f>IFERROR(VLOOKUP(ROWS($Y$4:Y2914),$P$4:$U$5094,6,FALSE),"")</f>
        <v>N/A</v>
      </c>
      <c r="Z2914" s="38">
        <f>IF(ISNUMBER(SEARCH(Search!$K$21,'Valid Values - Search'!AA2914)),MAX($Z$3:Z2913)+1,0)</f>
        <v>2911</v>
      </c>
      <c r="AA2914" s="64" t="s">
        <v>14463</v>
      </c>
      <c r="AB2914" s="70" t="s">
        <v>2713</v>
      </c>
      <c r="AC2914" s="71" t="s">
        <v>1182</v>
      </c>
      <c r="AD2914" s="38" t="str">
        <f>IFERROR(VLOOKUP(ROWS($AD$4:AD2914),$Z$4:$AC$3778,2,FALSE),"")</f>
        <v>Selenium in water by atomic absorption, hydride, total (I-4667-85 USDOI/USGS)</v>
      </c>
      <c r="AF2914" s="37"/>
    </row>
    <row r="2915" spans="16:32" ht="15" customHeight="1">
      <c r="P2915" s="38">
        <f>IF(ISNUMBER(SEARCH(Search!$K$13,'Valid Values - Search'!U2915)),MAX($P$3:P2914)+1,0)</f>
        <v>2912</v>
      </c>
      <c r="Q2915" s="38">
        <f>IF(ISNUMBER(SEARCH(Search!$K$5,'Valid Values - Search'!R2915)),MAX($Q$3:Q2914)+1,0)</f>
        <v>2912</v>
      </c>
      <c r="R2915" s="64" t="s">
        <v>6588</v>
      </c>
      <c r="S2915" s="70" t="s">
        <v>102</v>
      </c>
      <c r="T2915" s="70" t="s">
        <v>102</v>
      </c>
      <c r="U2915" s="93" t="s">
        <v>8459</v>
      </c>
      <c r="V2915" s="94">
        <v>1001953</v>
      </c>
      <c r="W2915" s="97" t="s">
        <v>6588</v>
      </c>
      <c r="X2915" s="38" t="str">
        <f>IFERROR(VLOOKUP(ROWS($X$4:X2915),$Q$4:$R$5094,2,FALSE),"")</f>
        <v>Max Pool Width</v>
      </c>
      <c r="Y2915" s="38" t="str">
        <f>IFERROR(VLOOKUP(ROWS($Y$4:Y2915),$P$4:$U$5094,6,FALSE),"")</f>
        <v>N/A</v>
      </c>
      <c r="Z2915" s="38">
        <f>IF(ISNUMBER(SEARCH(Search!$K$21,'Valid Values - Search'!AA2915)),MAX($Z$3:Z2914)+1,0)</f>
        <v>2912</v>
      </c>
      <c r="AA2915" s="64" t="s">
        <v>14464</v>
      </c>
      <c r="AB2915" s="70" t="s">
        <v>1460</v>
      </c>
      <c r="AC2915" s="71" t="s">
        <v>1156</v>
      </c>
      <c r="AD2915" s="38" t="str">
        <f>IFERROR(VLOOKUP(ROWS($AD$4:AD2915),$Z$4:$AC$3778,2,FALSE),"")</f>
        <v>Selenium in Water by Colorimetry (3500-SE(D) APHA)</v>
      </c>
      <c r="AF2915" s="37"/>
    </row>
    <row r="2916" spans="16:32" ht="15" customHeight="1">
      <c r="P2916" s="38">
        <f>IF(ISNUMBER(SEARCH(Search!$K$13,'Valid Values - Search'!U2916)),MAX($P$3:P2915)+1,0)</f>
        <v>2913</v>
      </c>
      <c r="Q2916" s="38">
        <f>IF(ISNUMBER(SEARCH(Search!$K$5,'Valid Values - Search'!R2916)),MAX($Q$3:Q2915)+1,0)</f>
        <v>2913</v>
      </c>
      <c r="R2916" s="64" t="s">
        <v>6589</v>
      </c>
      <c r="S2916" s="70" t="s">
        <v>101</v>
      </c>
      <c r="T2916" s="70" t="s">
        <v>102</v>
      </c>
      <c r="U2916" s="93" t="s">
        <v>8459</v>
      </c>
      <c r="V2916" s="94">
        <v>318</v>
      </c>
      <c r="W2916" s="97" t="s">
        <v>6589</v>
      </c>
      <c r="X2916" s="38" t="str">
        <f>IFERROR(VLOOKUP(ROWS($X$4:X2916),$Q$4:$R$5094,2,FALSE),"")</f>
        <v>MBAS</v>
      </c>
      <c r="Y2916" s="38" t="str">
        <f>IFERROR(VLOOKUP(ROWS($Y$4:Y2916),$P$4:$U$5094,6,FALSE),"")</f>
        <v>N/A</v>
      </c>
      <c r="Z2916" s="38">
        <f>IF(ISNUMBER(SEARCH(Search!$K$21,'Valid Values - Search'!AA2916)),MAX($Z$3:Z2915)+1,0)</f>
        <v>2913</v>
      </c>
      <c r="AA2916" s="64" t="s">
        <v>14465</v>
      </c>
      <c r="AB2916" s="70" t="s">
        <v>1461</v>
      </c>
      <c r="AC2916" s="71" t="s">
        <v>1156</v>
      </c>
      <c r="AD2916" s="38" t="str">
        <f>IFERROR(VLOOKUP(ROWS($AD$4:AD2916),$Z$4:$AC$3778,2,FALSE),"")</f>
        <v>Selenium in Water by Fluorimetry (3500-SE(E) APHA)</v>
      </c>
      <c r="AF2916" s="37"/>
    </row>
    <row r="2917" spans="16:32" ht="15" customHeight="1">
      <c r="P2917" s="38">
        <f>IF(ISNUMBER(SEARCH(Search!$K$13,'Valid Values - Search'!U2917)),MAX($P$3:P2916)+1,0)</f>
        <v>2914</v>
      </c>
      <c r="Q2917" s="38">
        <f>IF(ISNUMBER(SEARCH(Search!$K$5,'Valid Values - Search'!R2917)),MAX($Q$3:Q2916)+1,0)</f>
        <v>2914</v>
      </c>
      <c r="R2917" s="64" t="s">
        <v>6590</v>
      </c>
      <c r="S2917" s="70" t="s">
        <v>102</v>
      </c>
      <c r="T2917" s="70" t="s">
        <v>102</v>
      </c>
      <c r="U2917" s="93" t="s">
        <v>10661</v>
      </c>
      <c r="V2917" s="94">
        <v>1004389</v>
      </c>
      <c r="W2917" s="97" t="s">
        <v>6590</v>
      </c>
      <c r="X2917" s="38" t="str">
        <f>IFERROR(VLOOKUP(ROWS($X$4:X2917),$Q$4:$R$5094,2,FALSE),"")</f>
        <v>MC 1 (part of chlordane total)</v>
      </c>
      <c r="Y2917" s="38" t="str">
        <f>IFERROR(VLOOKUP(ROWS($Y$4:Y2917),$P$4:$U$5094,6,FALSE),"")</f>
        <v>98318-98-0</v>
      </c>
      <c r="Z2917" s="38">
        <f>IF(ISNUMBER(SEARCH(Search!$K$21,'Valid Values - Search'!AA2917)),MAX($Z$3:Z2916)+1,0)</f>
        <v>2914</v>
      </c>
      <c r="AA2917" s="64" t="s">
        <v>14466</v>
      </c>
      <c r="AB2917" s="70" t="s">
        <v>1804</v>
      </c>
      <c r="AC2917" s="71" t="s">
        <v>1102</v>
      </c>
      <c r="AD2917" s="38" t="str">
        <f>IFERROR(VLOOKUP(ROWS($AD$4:AD2917),$Z$4:$AC$3778,2,FALSE),"")</f>
        <v>Selenium in Water by Gaseous Hydride (7741A USEPA)</v>
      </c>
      <c r="AF2917" s="37"/>
    </row>
    <row r="2918" spans="16:32" ht="15" customHeight="1">
      <c r="P2918" s="38">
        <f>IF(ISNUMBER(SEARCH(Search!$K$13,'Valid Values - Search'!U2918)),MAX($P$3:P2917)+1,0)</f>
        <v>2915</v>
      </c>
      <c r="Q2918" s="38">
        <f>IF(ISNUMBER(SEARCH(Search!$K$5,'Valid Values - Search'!R2918)),MAX($Q$3:Q2917)+1,0)</f>
        <v>2915</v>
      </c>
      <c r="R2918" s="64" t="s">
        <v>6591</v>
      </c>
      <c r="S2918" s="70" t="s">
        <v>102</v>
      </c>
      <c r="T2918" s="70" t="s">
        <v>102</v>
      </c>
      <c r="U2918" s="93" t="s">
        <v>10662</v>
      </c>
      <c r="V2918" s="94">
        <v>1004270</v>
      </c>
      <c r="W2918" s="97" t="s">
        <v>6591</v>
      </c>
      <c r="X2918" s="38" t="str">
        <f>IFERROR(VLOOKUP(ROWS($X$4:X2918),$Q$4:$R$5094,2,FALSE),"")</f>
        <v>MC 2 (part of chlordane total)</v>
      </c>
      <c r="Y2918" s="38" t="str">
        <f>IFERROR(VLOOKUP(ROWS($Y$4:Y2918),$P$4:$U$5094,6,FALSE),"")</f>
        <v>98318-99-1</v>
      </c>
      <c r="Z2918" s="38">
        <f>IF(ISNUMBER(SEARCH(Search!$K$21,'Valid Values - Search'!AA2918)),MAX($Z$3:Z2917)+1,0)</f>
        <v>2915</v>
      </c>
      <c r="AA2918" s="64" t="s">
        <v>14467</v>
      </c>
      <c r="AB2918" s="70" t="s">
        <v>1464</v>
      </c>
      <c r="AC2918" s="71" t="s">
        <v>1156</v>
      </c>
      <c r="AD2918" s="38" t="str">
        <f>IFERROR(VLOOKUP(ROWS($AD$4:AD2918),$Z$4:$AC$3778,2,FALSE),"")</f>
        <v>Selenium in Water by GFAA (3500-SE(H) APHA)</v>
      </c>
      <c r="AF2918" s="37"/>
    </row>
    <row r="2919" spans="16:32" ht="15" customHeight="1">
      <c r="P2919" s="38">
        <f>IF(ISNUMBER(SEARCH(Search!$K$13,'Valid Values - Search'!U2919)),MAX($P$3:P2918)+1,0)</f>
        <v>2916</v>
      </c>
      <c r="Q2919" s="38">
        <f>IF(ISNUMBER(SEARCH(Search!$K$5,'Valid Values - Search'!R2919)),MAX($Q$3:Q2918)+1,0)</f>
        <v>2916</v>
      </c>
      <c r="R2919" s="64" t="s">
        <v>6592</v>
      </c>
      <c r="S2919" s="70" t="s">
        <v>102</v>
      </c>
      <c r="T2919" s="70" t="s">
        <v>102</v>
      </c>
      <c r="U2919" s="93" t="s">
        <v>10663</v>
      </c>
      <c r="V2919" s="94">
        <v>1004355</v>
      </c>
      <c r="W2919" s="97" t="s">
        <v>6592</v>
      </c>
      <c r="X2919" s="38" t="str">
        <f>IFERROR(VLOOKUP(ROWS($X$4:X2919),$Q$4:$R$5094,2,FALSE),"")</f>
        <v>MC 3 (part of chlordane total)</v>
      </c>
      <c r="Y2919" s="38" t="str">
        <f>IFERROR(VLOOKUP(ROWS($Y$4:Y2919),$P$4:$U$5094,6,FALSE),"")</f>
        <v>68961-33-1</v>
      </c>
      <c r="Z2919" s="38">
        <f>IF(ISNUMBER(SEARCH(Search!$K$21,'Valid Values - Search'!AA2919)),MAX($Z$3:Z2918)+1,0)</f>
        <v>2916</v>
      </c>
      <c r="AA2919" s="64" t="s">
        <v>14468</v>
      </c>
      <c r="AB2919" s="70" t="s">
        <v>2310</v>
      </c>
      <c r="AC2919" s="71" t="s">
        <v>1184</v>
      </c>
      <c r="AD2919" s="38" t="str">
        <f>IFERROR(VLOOKUP(ROWS($AD$4:AD2919),$Z$4:$AC$3778,2,FALSE),"")</f>
        <v>Selenium in Water by GFAA (D3859(B) ASTM)</v>
      </c>
      <c r="AF2919" s="37"/>
    </row>
    <row r="2920" spans="16:32" ht="15" customHeight="1">
      <c r="P2920" s="38">
        <f>IF(ISNUMBER(SEARCH(Search!$K$13,'Valid Values - Search'!U2920)),MAX($P$3:P2919)+1,0)</f>
        <v>2917</v>
      </c>
      <c r="Q2920" s="38">
        <f>IF(ISNUMBER(SEARCH(Search!$K$5,'Valid Values - Search'!R2920)),MAX($Q$3:Q2919)+1,0)</f>
        <v>2917</v>
      </c>
      <c r="R2920" s="64" t="s">
        <v>6593</v>
      </c>
      <c r="S2920" s="70" t="s">
        <v>102</v>
      </c>
      <c r="T2920" s="70" t="s">
        <v>102</v>
      </c>
      <c r="U2920" s="93" t="s">
        <v>10664</v>
      </c>
      <c r="V2920" s="94" t="s">
        <v>8459</v>
      </c>
      <c r="W2920" s="97" t="s">
        <v>6593</v>
      </c>
      <c r="X2920" s="38" t="str">
        <f>IFERROR(VLOOKUP(ROWS($X$4:X2920),$Q$4:$R$5094,2,FALSE),"")</f>
        <v>MC 4 (part of chlordane total)</v>
      </c>
      <c r="Y2920" s="38" t="str">
        <f>IFERROR(VLOOKUP(ROWS($Y$4:Y2920),$P$4:$U$5094,6,FALSE),"")</f>
        <v>98255-11-9</v>
      </c>
      <c r="Z2920" s="38">
        <f>IF(ISNUMBER(SEARCH(Search!$K$21,'Valid Values - Search'!AA2920)),MAX($Z$3:Z2919)+1,0)</f>
        <v>2917</v>
      </c>
      <c r="AA2920" s="64" t="s">
        <v>14469</v>
      </c>
      <c r="AB2920" s="70" t="s">
        <v>2655</v>
      </c>
      <c r="AC2920" s="71" t="s">
        <v>1182</v>
      </c>
      <c r="AD2920" s="38" t="str">
        <f>IFERROR(VLOOKUP(ROWS($AD$4:AD2920),$Z$4:$AC$3778,2,FALSE),"")</f>
        <v>Selenium in water by graphite furnace-atomic absorption spectrometry, dissolved (I-2668-98 USDOI/USGS)</v>
      </c>
      <c r="AF2920" s="37"/>
    </row>
    <row r="2921" spans="16:32" ht="15" customHeight="1">
      <c r="P2921" s="38">
        <f>IF(ISNUMBER(SEARCH(Search!$K$13,'Valid Values - Search'!U2921)),MAX($P$3:P2920)+1,0)</f>
        <v>2918</v>
      </c>
      <c r="Q2921" s="38">
        <f>IF(ISNUMBER(SEARCH(Search!$K$5,'Valid Values - Search'!R2921)),MAX($Q$3:Q2920)+1,0)</f>
        <v>2918</v>
      </c>
      <c r="R2921" s="64" t="s">
        <v>6594</v>
      </c>
      <c r="S2921" s="70" t="s">
        <v>102</v>
      </c>
      <c r="T2921" s="70" t="s">
        <v>102</v>
      </c>
      <c r="U2921" s="93" t="s">
        <v>10665</v>
      </c>
      <c r="V2921" s="94">
        <v>1004366</v>
      </c>
      <c r="W2921" s="97" t="s">
        <v>6594</v>
      </c>
      <c r="X2921" s="38" t="str">
        <f>IFERROR(VLOOKUP(ROWS($X$4:X2921),$Q$4:$R$5094,2,FALSE),"")</f>
        <v>MC 5 (part of chlordane total)</v>
      </c>
      <c r="Y2921" s="38" t="str">
        <f>IFERROR(VLOOKUP(ROWS($Y$4:Y2921),$P$4:$U$5094,6,FALSE),"")</f>
        <v>31503-68-1</v>
      </c>
      <c r="Z2921" s="38">
        <f>IF(ISNUMBER(SEARCH(Search!$K$21,'Valid Values - Search'!AA2921)),MAX($Z$3:Z2920)+1,0)</f>
        <v>2918</v>
      </c>
      <c r="AA2921" s="64" t="s">
        <v>14470</v>
      </c>
      <c r="AB2921" s="70" t="s">
        <v>2714</v>
      </c>
      <c r="AC2921" s="71" t="s">
        <v>1182</v>
      </c>
      <c r="AD2921" s="38" t="str">
        <f>IFERROR(VLOOKUP(ROWS($AD$4:AD2921),$Z$4:$AC$3778,2,FALSE),"")</f>
        <v>Selenium in water by graphite furnace-atomic absorption spectrometry, whole-water recoverable (I-4668-98 USDOI/USGS)</v>
      </c>
      <c r="AF2921" s="37"/>
    </row>
    <row r="2922" spans="16:32" ht="15" customHeight="1">
      <c r="P2922" s="38">
        <f>IF(ISNUMBER(SEARCH(Search!$K$13,'Valid Values - Search'!U2922)),MAX($P$3:P2921)+1,0)</f>
        <v>2919</v>
      </c>
      <c r="Q2922" s="38">
        <f>IF(ISNUMBER(SEARCH(Search!$K$5,'Valid Values - Search'!R2922)),MAX($Q$3:Q2921)+1,0)</f>
        <v>2919</v>
      </c>
      <c r="R2922" s="64" t="s">
        <v>6595</v>
      </c>
      <c r="S2922" s="70" t="s">
        <v>102</v>
      </c>
      <c r="T2922" s="70" t="s">
        <v>102</v>
      </c>
      <c r="U2922" s="93" t="s">
        <v>10666</v>
      </c>
      <c r="V2922" s="94">
        <v>1004381</v>
      </c>
      <c r="W2922" s="97" t="s">
        <v>6595</v>
      </c>
      <c r="X2922" s="38" t="str">
        <f>IFERROR(VLOOKUP(ROWS($X$4:X2922),$Q$4:$R$5094,2,FALSE),"")</f>
        <v>MC 6 (part of chlordane total)</v>
      </c>
      <c r="Y2922" s="38" t="str">
        <f>IFERROR(VLOOKUP(ROWS($Y$4:Y2922),$P$4:$U$5094,6,FALSE),"")</f>
        <v>98318-97-9</v>
      </c>
      <c r="Z2922" s="38">
        <f>IF(ISNUMBER(SEARCH(Search!$K$21,'Valid Values - Search'!AA2922)),MAX($Z$3:Z2921)+1,0)</f>
        <v>2919</v>
      </c>
      <c r="AA2922" s="64" t="s">
        <v>14471</v>
      </c>
      <c r="AB2922" s="70" t="s">
        <v>1459</v>
      </c>
      <c r="AC2922" s="71" t="s">
        <v>1156</v>
      </c>
      <c r="AD2922" s="38" t="str">
        <f>IFERROR(VLOOKUP(ROWS($AD$4:AD2922),$Z$4:$AC$3778,2,FALSE),"")</f>
        <v>Selenium in Water by HYDAA (3500-SE(C) APHA)</v>
      </c>
      <c r="AF2922" s="37"/>
    </row>
    <row r="2923" spans="16:32" ht="15" customHeight="1">
      <c r="P2923" s="38">
        <f>IF(ISNUMBER(SEARCH(Search!$K$13,'Valid Values - Search'!U2923)),MAX($P$3:P2922)+1,0)</f>
        <v>2920</v>
      </c>
      <c r="Q2923" s="38">
        <f>IF(ISNUMBER(SEARCH(Search!$K$5,'Valid Values - Search'!R2923)),MAX($Q$3:Q2922)+1,0)</f>
        <v>2920</v>
      </c>
      <c r="R2923" s="64" t="s">
        <v>6596</v>
      </c>
      <c r="S2923" s="70" t="s">
        <v>102</v>
      </c>
      <c r="T2923" s="70" t="s">
        <v>102</v>
      </c>
      <c r="U2923" s="93" t="s">
        <v>10667</v>
      </c>
      <c r="V2923" s="94">
        <v>1004359</v>
      </c>
      <c r="W2923" s="97" t="s">
        <v>6596</v>
      </c>
      <c r="X2923" s="38" t="str">
        <f>IFERROR(VLOOKUP(ROWS($X$4:X2923),$Q$4:$R$5094,2,FALSE),"")</f>
        <v>MC 7 (part of chlordane total)</v>
      </c>
      <c r="Y2923" s="38" t="str">
        <f>IFERROR(VLOOKUP(ROWS($Y$4:Y2923),$P$4:$U$5094,6,FALSE),"")</f>
        <v>98523-45-6</v>
      </c>
      <c r="Z2923" s="38">
        <f>IF(ISNUMBER(SEARCH(Search!$K$21,'Valid Values - Search'!AA2923)),MAX($Z$3:Z2922)+1,0)</f>
        <v>2920</v>
      </c>
      <c r="AA2923" s="64" t="s">
        <v>14472</v>
      </c>
      <c r="AB2923" s="70" t="s">
        <v>2309</v>
      </c>
      <c r="AC2923" s="71" t="s">
        <v>1184</v>
      </c>
      <c r="AD2923" s="38" t="str">
        <f>IFERROR(VLOOKUP(ROWS($AD$4:AD2923),$Z$4:$AC$3778,2,FALSE),"")</f>
        <v>Selenium in Water by HYDAA (D3859(A) ASTM)</v>
      </c>
      <c r="AF2923" s="37"/>
    </row>
    <row r="2924" spans="16:32" ht="15" customHeight="1">
      <c r="P2924" s="38">
        <f>IF(ISNUMBER(SEARCH(Search!$K$13,'Valid Values - Search'!U2924)),MAX($P$3:P2923)+1,0)</f>
        <v>2921</v>
      </c>
      <c r="Q2924" s="38">
        <f>IF(ISNUMBER(SEARCH(Search!$K$5,'Valid Values - Search'!R2924)),MAX($Q$3:Q2923)+1,0)</f>
        <v>2921</v>
      </c>
      <c r="R2924" s="64" t="s">
        <v>6597</v>
      </c>
      <c r="S2924" s="70" t="s">
        <v>102</v>
      </c>
      <c r="T2924" s="70" t="s">
        <v>102</v>
      </c>
      <c r="U2924" s="93" t="s">
        <v>10668</v>
      </c>
      <c r="V2924" s="94">
        <v>1004332</v>
      </c>
      <c r="W2924" s="97" t="s">
        <v>6597</v>
      </c>
      <c r="X2924" s="38" t="str">
        <f>IFERROR(VLOOKUP(ROWS($X$4:X2924),$Q$4:$R$5094,2,FALSE),"")</f>
        <v>MC 8 (part of chlordane total)</v>
      </c>
      <c r="Y2924" s="38" t="str">
        <f>IFERROR(VLOOKUP(ROWS($Y$4:Y2924),$P$4:$U$5094,6,FALSE),"")</f>
        <v>98523-46-7</v>
      </c>
      <c r="Z2924" s="38">
        <f>IF(ISNUMBER(SEARCH(Search!$K$21,'Valid Values - Search'!AA2924)),MAX($Z$3:Z2923)+1,0)</f>
        <v>2921</v>
      </c>
      <c r="AA2924" s="64" t="s">
        <v>14473</v>
      </c>
      <c r="AB2924" s="70" t="s">
        <v>2800</v>
      </c>
      <c r="AC2924" s="71" t="s">
        <v>1182</v>
      </c>
      <c r="AD2924" s="38" t="str">
        <f>IFERROR(VLOOKUP(ROWS($AD$4:AD2924),$Z$4:$AC$3778,2,FALSE),"")</f>
        <v>Selenium in Water by HYDAA (I1667(W) USDOI/USGS)</v>
      </c>
      <c r="AF2924" s="37"/>
    </row>
    <row r="2925" spans="16:32" ht="15" customHeight="1">
      <c r="P2925" s="38">
        <f>IF(ISNUMBER(SEARCH(Search!$K$13,'Valid Values - Search'!U2925)),MAX($P$3:P2924)+1,0)</f>
        <v>2922</v>
      </c>
      <c r="Q2925" s="38">
        <f>IF(ISNUMBER(SEARCH(Search!$K$5,'Valid Values - Search'!R2925)),MAX($Q$3:Q2924)+1,0)</f>
        <v>2922</v>
      </c>
      <c r="R2925" s="64" t="s">
        <v>6556</v>
      </c>
      <c r="S2925" s="70" t="s">
        <v>102</v>
      </c>
      <c r="T2925" s="70" t="s">
        <v>102</v>
      </c>
      <c r="U2925" s="93" t="s">
        <v>10669</v>
      </c>
      <c r="V2925" s="94">
        <v>764</v>
      </c>
      <c r="W2925" s="97" t="s">
        <v>6556</v>
      </c>
      <c r="X2925" s="38" t="str">
        <f>IFERROR(VLOOKUP(ROWS($X$4:X2925),$Q$4:$R$5094,2,FALSE),"")</f>
        <v>m-Chloroaniline</v>
      </c>
      <c r="Y2925" s="38" t="str">
        <f>IFERROR(VLOOKUP(ROWS($Y$4:Y2925),$P$4:$U$5094,6,FALSE),"")</f>
        <v>108-42-9</v>
      </c>
      <c r="Z2925" s="38">
        <f>IF(ISNUMBER(SEARCH(Search!$K$21,'Valid Values - Search'!AA2925)),MAX($Z$3:Z2924)+1,0)</f>
        <v>2922</v>
      </c>
      <c r="AA2925" s="64" t="s">
        <v>14474</v>
      </c>
      <c r="AB2925" s="70" t="s">
        <v>2845</v>
      </c>
      <c r="AC2925" s="71" t="s">
        <v>1182</v>
      </c>
      <c r="AD2925" s="38" t="str">
        <f>IFERROR(VLOOKUP(ROWS($AD$4:AD2925),$Z$4:$AC$3778,2,FALSE),"")</f>
        <v>Selenium in Water by HYDAA (I2667(W) USDOI/USGS)</v>
      </c>
      <c r="AF2925" s="37"/>
    </row>
    <row r="2926" spans="16:32" ht="15" customHeight="1">
      <c r="P2926" s="38">
        <f>IF(ISNUMBER(SEARCH(Search!$K$13,'Valid Values - Search'!U2926)),MAX($P$3:P2925)+1,0)</f>
        <v>2923</v>
      </c>
      <c r="Q2926" s="38">
        <f>IF(ISNUMBER(SEARCH(Search!$K$5,'Valid Values - Search'!R2926)),MAX($Q$3:Q2925)+1,0)</f>
        <v>2923</v>
      </c>
      <c r="R2926" s="64" t="s">
        <v>6557</v>
      </c>
      <c r="S2926" s="70" t="s">
        <v>102</v>
      </c>
      <c r="T2926" s="70" t="s">
        <v>102</v>
      </c>
      <c r="U2926" s="93" t="s">
        <v>10670</v>
      </c>
      <c r="V2926" s="94">
        <v>774</v>
      </c>
      <c r="W2926" s="97" t="s">
        <v>6557</v>
      </c>
      <c r="X2926" s="38" t="str">
        <f>IFERROR(VLOOKUP(ROWS($X$4:X2926),$Q$4:$R$5094,2,FALSE),"")</f>
        <v>m-Chlorofluorobenzene</v>
      </c>
      <c r="Y2926" s="38" t="str">
        <f>IFERROR(VLOOKUP(ROWS($Y$4:Y2926),$P$4:$U$5094,6,FALSE),"")</f>
        <v>625-98-9</v>
      </c>
      <c r="Z2926" s="38">
        <f>IF(ISNUMBER(SEARCH(Search!$K$21,'Valid Values - Search'!AA2926)),MAX($Z$3:Z2925)+1,0)</f>
        <v>2923</v>
      </c>
      <c r="AA2926" s="64" t="s">
        <v>14475</v>
      </c>
      <c r="AB2926" s="70" t="s">
        <v>1465</v>
      </c>
      <c r="AC2926" s="71" t="s">
        <v>1156</v>
      </c>
      <c r="AD2926" s="38" t="str">
        <f>IFERROR(VLOOKUP(ROWS($AD$4:AD2926),$Z$4:$AC$3778,2,FALSE),"")</f>
        <v>Selenium in Water by ICP (3500-SE(I) APHA)</v>
      </c>
      <c r="AF2926" s="37"/>
    </row>
    <row r="2927" spans="16:32" ht="15" customHeight="1">
      <c r="P2927" s="38">
        <f>IF(ISNUMBER(SEARCH(Search!$K$13,'Valid Values - Search'!U2927)),MAX($P$3:P2926)+1,0)</f>
        <v>2924</v>
      </c>
      <c r="Q2927" s="38">
        <f>IF(ISNUMBER(SEARCH(Search!$K$5,'Valid Values - Search'!R2927)),MAX($Q$3:Q2926)+1,0)</f>
        <v>2924</v>
      </c>
      <c r="R2927" s="64" t="s">
        <v>6558</v>
      </c>
      <c r="S2927" s="70" t="s">
        <v>102</v>
      </c>
      <c r="T2927" s="70" t="s">
        <v>102</v>
      </c>
      <c r="U2927" s="93" t="s">
        <v>10671</v>
      </c>
      <c r="V2927" s="94">
        <v>1269</v>
      </c>
      <c r="W2927" s="97" t="s">
        <v>6558</v>
      </c>
      <c r="X2927" s="38" t="str">
        <f>IFERROR(VLOOKUP(ROWS($X$4:X2927),$Q$4:$R$5094,2,FALSE),"")</f>
        <v>m-Chloronitrobenzene</v>
      </c>
      <c r="Y2927" s="38" t="str">
        <f>IFERROR(VLOOKUP(ROWS($Y$4:Y2927),$P$4:$U$5094,6,FALSE),"")</f>
        <v>121-73-3</v>
      </c>
      <c r="Z2927" s="38">
        <f>IF(ISNUMBER(SEARCH(Search!$K$21,'Valid Values - Search'!AA2927)),MAX($Z$3:Z2926)+1,0)</f>
        <v>2924</v>
      </c>
      <c r="AA2927" s="64" t="s">
        <v>14476</v>
      </c>
      <c r="AB2927" s="70" t="s">
        <v>2679</v>
      </c>
      <c r="AC2927" s="71" t="s">
        <v>1182</v>
      </c>
      <c r="AD2927" s="38" t="str">
        <f>IFERROR(VLOOKUP(ROWS($AD$4:AD2927),$Z$4:$AC$3778,2,FALSE),"")</f>
        <v>Selenium, total, in water by atomic absorption spectrometric, hydride (I-3667-85 USDOI/USGS)</v>
      </c>
      <c r="AF2927" s="37"/>
    </row>
    <row r="2928" spans="16:32" ht="15" customHeight="1">
      <c r="P2928" s="38">
        <f>IF(ISNUMBER(SEARCH(Search!$K$13,'Valid Values - Search'!U2928)),MAX($P$3:P2927)+1,0)</f>
        <v>2925</v>
      </c>
      <c r="Q2928" s="38">
        <f>IF(ISNUMBER(SEARCH(Search!$K$5,'Valid Values - Search'!R2928)),MAX($Q$3:Q2927)+1,0)</f>
        <v>2925</v>
      </c>
      <c r="R2928" s="64" t="s">
        <v>6559</v>
      </c>
      <c r="S2928" s="70" t="s">
        <v>102</v>
      </c>
      <c r="T2928" s="70" t="s">
        <v>102</v>
      </c>
      <c r="U2928" s="93" t="s">
        <v>10672</v>
      </c>
      <c r="V2928" s="94">
        <v>15928</v>
      </c>
      <c r="W2928" s="97" t="s">
        <v>6559</v>
      </c>
      <c r="X2928" s="38" t="str">
        <f>IFERROR(VLOOKUP(ROWS($X$4:X2928),$Q$4:$R$5094,2,FALSE),"")</f>
        <v>m-Chlorophenol</v>
      </c>
      <c r="Y2928" s="38" t="str">
        <f>IFERROR(VLOOKUP(ROWS($Y$4:Y2928),$P$4:$U$5094,6,FALSE),"")</f>
        <v>108-43-0</v>
      </c>
      <c r="Z2928" s="38">
        <f>IF(ISNUMBER(SEARCH(Search!$K$21,'Valid Values - Search'!AA2928)),MAX($Z$3:Z2927)+1,0)</f>
        <v>2925</v>
      </c>
      <c r="AA2928" s="64" t="s">
        <v>14477</v>
      </c>
      <c r="AB2928" s="70" t="s">
        <v>2729</v>
      </c>
      <c r="AC2928" s="71" t="s">
        <v>1182</v>
      </c>
      <c r="AD2928" s="38" t="str">
        <f>IFERROR(VLOOKUP(ROWS($AD$4:AD2928),$Z$4:$AC$3778,2,FALSE),"")</f>
        <v>Selenium, total-recoverable in bed-sediment, dry weight, by graphite furnace-atomic absorption spectrometry (I-6668-98 USDOI/USGS)</v>
      </c>
      <c r="AF2928" s="37"/>
    </row>
    <row r="2929" spans="16:32" ht="15" customHeight="1">
      <c r="P2929" s="38">
        <f>IF(ISNUMBER(SEARCH(Search!$K$13,'Valid Values - Search'!U2929)),MAX($P$3:P2928)+1,0)</f>
        <v>2926</v>
      </c>
      <c r="Q2929" s="38">
        <f>IF(ISNUMBER(SEARCH(Search!$K$5,'Valid Values - Search'!R2929)),MAX($Q$3:Q2928)+1,0)</f>
        <v>2926</v>
      </c>
      <c r="R2929" s="64" t="s">
        <v>6560</v>
      </c>
      <c r="S2929" s="70" t="s">
        <v>102</v>
      </c>
      <c r="T2929" s="70" t="s">
        <v>102</v>
      </c>
      <c r="U2929" s="93" t="s">
        <v>10673</v>
      </c>
      <c r="V2929" s="94">
        <v>791</v>
      </c>
      <c r="W2929" s="97" t="s">
        <v>6560</v>
      </c>
      <c r="X2929" s="38" t="str">
        <f>IFERROR(VLOOKUP(ROWS($X$4:X2929),$Q$4:$R$5094,2,FALSE),"")</f>
        <v>m-Chlorotoluene</v>
      </c>
      <c r="Y2929" s="38" t="str">
        <f>IFERROR(VLOOKUP(ROWS($Y$4:Y2929),$P$4:$U$5094,6,FALSE),"")</f>
        <v>108-41-8</v>
      </c>
      <c r="Z2929" s="38">
        <f>IF(ISNUMBER(SEARCH(Search!$K$21,'Valid Values - Search'!AA2929)),MAX($Z$3:Z2928)+1,0)</f>
        <v>2926</v>
      </c>
      <c r="AA2929" s="64" t="s">
        <v>14478</v>
      </c>
      <c r="AB2929" s="70" t="s">
        <v>3607</v>
      </c>
      <c r="AC2929" s="71" t="s">
        <v>3026</v>
      </c>
      <c r="AD2929" s="38" t="str">
        <f>IFERROR(VLOOKUP(ROWS($AD$4:AD2929),$Z$4:$AC$3778,2,FALSE),"")</f>
        <v>Selenium-79 in Aqueous Samples (RP530 USDOE/ASD)</v>
      </c>
      <c r="AF2929" s="37"/>
    </row>
    <row r="2930" spans="16:32" ht="15" customHeight="1">
      <c r="P2930" s="38">
        <f>IF(ISNUMBER(SEARCH(Search!$K$13,'Valid Values - Search'!U2930)),MAX($P$3:P2929)+1,0)</f>
        <v>2927</v>
      </c>
      <c r="Q2930" s="38">
        <f>IF(ISNUMBER(SEARCH(Search!$K$5,'Valid Values - Search'!R2930)),MAX($Q$3:Q2929)+1,0)</f>
        <v>2927</v>
      </c>
      <c r="R2930" s="64" t="s">
        <v>6598</v>
      </c>
      <c r="S2930" s="70" t="s">
        <v>101</v>
      </c>
      <c r="T2930" s="70" t="s">
        <v>102</v>
      </c>
      <c r="U2930" s="93" t="s">
        <v>8839</v>
      </c>
      <c r="V2930" s="94">
        <v>1158</v>
      </c>
      <c r="W2930" s="97" t="s">
        <v>6598</v>
      </c>
      <c r="X2930" s="38" t="str">
        <f>IFERROR(VLOOKUP(ROWS($X$4:X2930),$Q$4:$R$5094,2,FALSE),"")</f>
        <v>MCPA</v>
      </c>
      <c r="Y2930" s="38" t="str">
        <f>IFERROR(VLOOKUP(ROWS($Y$4:Y2930),$P$4:$U$5094,6,FALSE),"")</f>
        <v>94-74-6</v>
      </c>
      <c r="Z2930" s="38">
        <f>IF(ISNUMBER(SEARCH(Search!$K$21,'Valid Values - Search'!AA2930)),MAX($Z$3:Z2929)+1,0)</f>
        <v>2927</v>
      </c>
      <c r="AA2930" s="64" t="s">
        <v>14479</v>
      </c>
      <c r="AB2930" s="70" t="s">
        <v>1884</v>
      </c>
      <c r="AC2930" s="71" t="s">
        <v>1102</v>
      </c>
      <c r="AD2930" s="38" t="str">
        <f>IFERROR(VLOOKUP(ROWS($AD$4:AD2930),$Z$4:$AC$3778,2,FALSE),"")</f>
        <v>Semivolatile Organic Compounds by CGC/MS (8270C USEPA)</v>
      </c>
      <c r="AF2930" s="37"/>
    </row>
    <row r="2931" spans="16:32" ht="15" customHeight="1">
      <c r="P2931" s="38">
        <f>IF(ISNUMBER(SEARCH(Search!$K$13,'Valid Values - Search'!U2931)),MAX($P$3:P2930)+1,0)</f>
        <v>2928</v>
      </c>
      <c r="Q2931" s="38">
        <f>IF(ISNUMBER(SEARCH(Search!$K$5,'Valid Values - Search'!R2931)),MAX($Q$3:Q2930)+1,0)</f>
        <v>2928</v>
      </c>
      <c r="R2931" s="64" t="s">
        <v>6599</v>
      </c>
      <c r="S2931" s="70" t="s">
        <v>102</v>
      </c>
      <c r="T2931" s="70" t="s">
        <v>102</v>
      </c>
      <c r="U2931" s="93" t="s">
        <v>10674</v>
      </c>
      <c r="V2931" s="94">
        <v>1159</v>
      </c>
      <c r="W2931" s="97" t="s">
        <v>6599</v>
      </c>
      <c r="X2931" s="38" t="str">
        <f>IFERROR(VLOOKUP(ROWS($X$4:X2931),$Q$4:$R$5094,2,FALSE),"")</f>
        <v>MCPB</v>
      </c>
      <c r="Y2931" s="38" t="str">
        <f>IFERROR(VLOOKUP(ROWS($Y$4:Y2931),$P$4:$U$5094,6,FALSE),"")</f>
        <v>94-81-5</v>
      </c>
      <c r="Z2931" s="38">
        <f>IF(ISNUMBER(SEARCH(Search!$K$21,'Valid Values - Search'!AA2931)),MAX($Z$3:Z2930)+1,0)</f>
        <v>2928</v>
      </c>
      <c r="AA2931" s="64" t="s">
        <v>14480</v>
      </c>
      <c r="AB2931" s="70" t="s">
        <v>1885</v>
      </c>
      <c r="AC2931" s="71" t="s">
        <v>1102</v>
      </c>
      <c r="AD2931" s="38" t="str">
        <f>IFERROR(VLOOKUP(ROWS($AD$4:AD2931),$Z$4:$AC$3778,2,FALSE),"")</f>
        <v>Semivolatile Organic Compounds by CGC/MS (8270C(S) USEPA)</v>
      </c>
      <c r="AF2931" s="37"/>
    </row>
    <row r="2932" spans="16:32" ht="15" customHeight="1">
      <c r="P2932" s="38">
        <f>IF(ISNUMBER(SEARCH(Search!$K$13,'Valid Values - Search'!U2932)),MAX($P$3:P2931)+1,0)</f>
        <v>2929</v>
      </c>
      <c r="Q2932" s="38">
        <f>IF(ISNUMBER(SEARCH(Search!$K$5,'Valid Values - Search'!R2932)),MAX($Q$3:Q2931)+1,0)</f>
        <v>2929</v>
      </c>
      <c r="R2932" s="64" t="s">
        <v>15452</v>
      </c>
      <c r="S2932" s="99" t="s">
        <v>101</v>
      </c>
      <c r="T2932" s="99" t="s">
        <v>102</v>
      </c>
      <c r="U2932" s="100" t="s">
        <v>8840</v>
      </c>
      <c r="V2932" s="101">
        <v>1160</v>
      </c>
      <c r="W2932" s="97" t="s">
        <v>15452</v>
      </c>
      <c r="X2932" s="38" t="str">
        <f>IFERROR(VLOOKUP(ROWS($X$4:X2932),$Q$4:$R$5094,2,FALSE),"")</f>
        <v>MCPP</v>
      </c>
      <c r="Y2932" s="38" t="str">
        <f>IFERROR(VLOOKUP(ROWS($Y$4:Y2932),$P$4:$U$5094,6,FALSE),"")</f>
        <v>93-65-2</v>
      </c>
      <c r="Z2932" s="38">
        <f>IF(ISNUMBER(SEARCH(Search!$K$21,'Valid Values - Search'!AA2932)),MAX($Z$3:Z2931)+1,0)</f>
        <v>2929</v>
      </c>
      <c r="AA2932" s="64" t="s">
        <v>14481</v>
      </c>
      <c r="AB2932" s="70" t="s">
        <v>1886</v>
      </c>
      <c r="AC2932" s="71" t="s">
        <v>1102</v>
      </c>
      <c r="AD2932" s="38" t="str">
        <f>IFERROR(VLOOKUP(ROWS($AD$4:AD2932),$Z$4:$AC$3778,2,FALSE),"")</f>
        <v>Semivolatile Organic Compounds by CGC/MS (8270C(W) USEPA)</v>
      </c>
      <c r="AF2932" s="37"/>
    </row>
    <row r="2933" spans="16:32" ht="15" customHeight="1">
      <c r="P2933" s="38">
        <f>IF(ISNUMBER(SEARCH(Search!$K$13,'Valid Values - Search'!U2933)),MAX($P$3:P2932)+1,0)</f>
        <v>2930</v>
      </c>
      <c r="Q2933" s="38">
        <f>IF(ISNUMBER(SEARCH(Search!$K$5,'Valid Values - Search'!R2933)),MAX($Q$3:Q2932)+1,0)</f>
        <v>2930</v>
      </c>
      <c r="R2933" s="64" t="s">
        <v>6561</v>
      </c>
      <c r="S2933" s="70" t="s">
        <v>102</v>
      </c>
      <c r="T2933" s="70" t="s">
        <v>102</v>
      </c>
      <c r="U2933" s="93" t="s">
        <v>10675</v>
      </c>
      <c r="V2933" s="94">
        <v>806</v>
      </c>
      <c r="W2933" s="97" t="s">
        <v>6561</v>
      </c>
      <c r="X2933" s="38" t="str">
        <f>IFERROR(VLOOKUP(ROWS($X$4:X2933),$Q$4:$R$5094,2,FALSE),"")</f>
        <v>m-Cresol</v>
      </c>
      <c r="Y2933" s="38" t="str">
        <f>IFERROR(VLOOKUP(ROWS($Y$4:Y2933),$P$4:$U$5094,6,FALSE),"")</f>
        <v>108-39-4</v>
      </c>
      <c r="Z2933" s="38">
        <f>IF(ISNUMBER(SEARCH(Search!$K$21,'Valid Values - Search'!AA2933)),MAX($Z$3:Z2932)+1,0)</f>
        <v>2930</v>
      </c>
      <c r="AA2933" s="64" t="s">
        <v>14482</v>
      </c>
      <c r="AB2933" s="70" t="s">
        <v>1887</v>
      </c>
      <c r="AC2933" s="71" t="s">
        <v>1102</v>
      </c>
      <c r="AD2933" s="38" t="str">
        <f>IFERROR(VLOOKUP(ROWS($AD$4:AD2933),$Z$4:$AC$3778,2,FALSE),"")</f>
        <v>Semivolatile Organic Compounds by GC/MS (8270D USEPA)</v>
      </c>
      <c r="AF2933" s="37"/>
    </row>
    <row r="2934" spans="16:32" ht="15" customHeight="1">
      <c r="P2934" s="38">
        <f>IF(ISNUMBER(SEARCH(Search!$K$13,'Valid Values - Search'!U2934)),MAX($P$3:P2933)+1,0)</f>
        <v>2931</v>
      </c>
      <c r="Q2934" s="38">
        <f>IF(ISNUMBER(SEARCH(Search!$K$5,'Valid Values - Search'!R2934)),MAX($Q$3:Q2933)+1,0)</f>
        <v>2931</v>
      </c>
      <c r="R2934" s="64" t="s">
        <v>6562</v>
      </c>
      <c r="S2934" s="70" t="s">
        <v>102</v>
      </c>
      <c r="T2934" s="70" t="s">
        <v>102</v>
      </c>
      <c r="U2934" s="93" t="s">
        <v>10676</v>
      </c>
      <c r="V2934" s="94">
        <v>15861</v>
      </c>
      <c r="W2934" s="97" t="s">
        <v>6562</v>
      </c>
      <c r="X2934" s="38" t="str">
        <f>IFERROR(VLOOKUP(ROWS($X$4:X2934),$Q$4:$R$5094,2,FALSE),"")</f>
        <v>m-Cymene</v>
      </c>
      <c r="Y2934" s="38" t="str">
        <f>IFERROR(VLOOKUP(ROWS($Y$4:Y2934),$P$4:$U$5094,6,FALSE),"")</f>
        <v>535-77-3</v>
      </c>
      <c r="Z2934" s="38">
        <f>IF(ISNUMBER(SEARCH(Search!$K$21,'Valid Values - Search'!AA2934)),MAX($Z$3:Z2933)+1,0)</f>
        <v>2931</v>
      </c>
      <c r="AA2934" s="64" t="s">
        <v>14483</v>
      </c>
      <c r="AB2934" s="70" t="s">
        <v>3128</v>
      </c>
      <c r="AC2934" s="71" t="s">
        <v>1182</v>
      </c>
      <c r="AD2934" s="38" t="str">
        <f>IFERROR(VLOOKUP(ROWS($AD$4:AD2934),$Z$4:$AC$3778,2,FALSE),"")</f>
        <v>Semivolatile organic compounds in Bottom Sediment by High-performance Gel Permeation Chromatography, Capillary-column GC (O-5130-95 USDOI/USGS)</v>
      </c>
      <c r="AF2934" s="37"/>
    </row>
    <row r="2935" spans="16:32" ht="15" customHeight="1">
      <c r="P2935" s="38">
        <f>IF(ISNUMBER(SEARCH(Search!$K$13,'Valid Values - Search'!U2935)),MAX($P$3:P2934)+1,0)</f>
        <v>2932</v>
      </c>
      <c r="Q2935" s="38">
        <f>IF(ISNUMBER(SEARCH(Search!$K$5,'Valid Values - Search'!R2935)),MAX($Q$3:Q2934)+1,0)</f>
        <v>2932</v>
      </c>
      <c r="R2935" s="64" t="s">
        <v>6600</v>
      </c>
      <c r="S2935" s="70" t="s">
        <v>102</v>
      </c>
      <c r="T2935" s="70" t="s">
        <v>102</v>
      </c>
      <c r="U2935" s="93" t="s">
        <v>10677</v>
      </c>
      <c r="V2935" s="94">
        <v>1003754</v>
      </c>
      <c r="W2935" s="97" t="s">
        <v>6600</v>
      </c>
      <c r="X2935" s="38" t="str">
        <f>IFERROR(VLOOKUP(ROWS($X$4:X2935),$Q$4:$R$5094,2,FALSE),"")</f>
        <v>MDA</v>
      </c>
      <c r="Y2935" s="38" t="str">
        <f>IFERROR(VLOOKUP(ROWS($Y$4:Y2935),$P$4:$U$5094,6,FALSE),"")</f>
        <v>4764-17-4</v>
      </c>
      <c r="Z2935" s="38">
        <f>IF(ISNUMBER(SEARCH(Search!$K$21,'Valid Values - Search'!AA2935)),MAX($Z$3:Z2934)+1,0)</f>
        <v>2932</v>
      </c>
      <c r="AA2935" s="64" t="s">
        <v>14484</v>
      </c>
      <c r="AB2935" s="70" t="s">
        <v>3180</v>
      </c>
      <c r="AC2935" s="71" t="s">
        <v>3026</v>
      </c>
      <c r="AD2935" s="38" t="str">
        <f>IFERROR(VLOOKUP(ROWS($AD$4:AD2935),$Z$4:$AC$3778,2,FALSE),"")</f>
        <v>Semi-volatile Organic Compounds in Multi-media Samples by Capillary Column Ion Trap MS (OM100R USDOE/ASD)</v>
      </c>
      <c r="AF2935" s="37"/>
    </row>
    <row r="2936" spans="16:32" ht="15" customHeight="1">
      <c r="P2936" s="38">
        <f>IF(ISNUMBER(SEARCH(Search!$K$13,'Valid Values - Search'!U2936)),MAX($P$3:P2935)+1,0)</f>
        <v>2933</v>
      </c>
      <c r="Q2936" s="38">
        <f>IF(ISNUMBER(SEARCH(Search!$K$5,'Valid Values - Search'!R2936)),MAX($Q$3:Q2935)+1,0)</f>
        <v>2933</v>
      </c>
      <c r="R2936" s="64" t="s">
        <v>6601</v>
      </c>
      <c r="S2936" s="70" t="s">
        <v>102</v>
      </c>
      <c r="T2936" s="70" t="s">
        <v>102</v>
      </c>
      <c r="U2936" s="93" t="s">
        <v>10678</v>
      </c>
      <c r="V2936" s="94">
        <v>1003866</v>
      </c>
      <c r="W2936" s="97" t="s">
        <v>6601</v>
      </c>
      <c r="X2936" s="38" t="str">
        <f>IFERROR(VLOOKUP(ROWS($X$4:X2936),$Q$4:$R$5094,2,FALSE),"")</f>
        <v>MDEA</v>
      </c>
      <c r="Y2936" s="38" t="str">
        <f>IFERROR(VLOOKUP(ROWS($Y$4:Y2936),$P$4:$U$5094,6,FALSE),"")</f>
        <v>82801-81-8</v>
      </c>
      <c r="Z2936" s="38">
        <f>IF(ISNUMBER(SEARCH(Search!$K$21,'Valid Values - Search'!AA2936)),MAX($Z$3:Z2935)+1,0)</f>
        <v>2933</v>
      </c>
      <c r="AA2936" s="64" t="s">
        <v>14485</v>
      </c>
      <c r="AB2936" s="70" t="s">
        <v>1908</v>
      </c>
      <c r="AC2936" s="71" t="s">
        <v>1102</v>
      </c>
      <c r="AD2936" s="38" t="str">
        <f>IFERROR(VLOOKUP(ROWS($AD$4:AD2936),$Z$4:$AC$3778,2,FALSE),"")</f>
        <v>Semivolatile Organics by GC/FTIR (8410(A) USEPA)</v>
      </c>
      <c r="AF2936" s="37"/>
    </row>
    <row r="2937" spans="16:32" ht="15" customHeight="1">
      <c r="P2937" s="38">
        <f>IF(ISNUMBER(SEARCH(Search!$K$13,'Valid Values - Search'!U2937)),MAX($P$3:P2936)+1,0)</f>
        <v>2934</v>
      </c>
      <c r="Q2937" s="38">
        <f>IF(ISNUMBER(SEARCH(Search!$K$5,'Valid Values - Search'!R2937)),MAX($Q$3:Q2936)+1,0)</f>
        <v>2934</v>
      </c>
      <c r="R2937" s="64" t="s">
        <v>6563</v>
      </c>
      <c r="S2937" s="70" t="s">
        <v>102</v>
      </c>
      <c r="T2937" s="70" t="s">
        <v>102</v>
      </c>
      <c r="U2937" s="93" t="s">
        <v>10679</v>
      </c>
      <c r="V2937" s="94">
        <v>171</v>
      </c>
      <c r="W2937" s="97" t="s">
        <v>6563</v>
      </c>
      <c r="X2937" s="38" t="str">
        <f>IFERROR(VLOOKUP(ROWS($X$4:X2937),$Q$4:$R$5094,2,FALSE),"")</f>
        <v>m-Dichlorobenzene</v>
      </c>
      <c r="Y2937" s="38" t="str">
        <f>IFERROR(VLOOKUP(ROWS($Y$4:Y2937),$P$4:$U$5094,6,FALSE),"")</f>
        <v>541-73-1</v>
      </c>
      <c r="Z2937" s="38">
        <f>IF(ISNUMBER(SEARCH(Search!$K$21,'Valid Values - Search'!AA2937)),MAX($Z$3:Z2936)+1,0)</f>
        <v>2934</v>
      </c>
      <c r="AA2937" s="64" t="s">
        <v>14486</v>
      </c>
      <c r="AB2937" s="70" t="s">
        <v>1909</v>
      </c>
      <c r="AC2937" s="71" t="s">
        <v>1102</v>
      </c>
      <c r="AD2937" s="38" t="str">
        <f>IFERROR(VLOOKUP(ROWS($AD$4:AD2937),$Z$4:$AC$3778,2,FALSE),"")</f>
        <v>Semivolatile Organics by GC/FTIR, B/N Extrct (8410(BN) USEPA)</v>
      </c>
      <c r="AF2937" s="37"/>
    </row>
    <row r="2938" spans="16:32" ht="15" customHeight="1">
      <c r="P2938" s="38">
        <f>IF(ISNUMBER(SEARCH(Search!$K$13,'Valid Values - Search'!U2938)),MAX($P$3:P2937)+1,0)</f>
        <v>2935</v>
      </c>
      <c r="Q2938" s="38">
        <f>IF(ISNUMBER(SEARCH(Search!$K$5,'Valid Values - Search'!R2938)),MAX($Q$3:Q2937)+1,0)</f>
        <v>2935</v>
      </c>
      <c r="R2938" s="64" t="s">
        <v>6564</v>
      </c>
      <c r="S2938" s="70" t="s">
        <v>102</v>
      </c>
      <c r="T2938" s="70" t="s">
        <v>102</v>
      </c>
      <c r="U2938" s="93" t="s">
        <v>10680</v>
      </c>
      <c r="V2938" s="94">
        <v>1001600</v>
      </c>
      <c r="W2938" s="97" t="s">
        <v>6564</v>
      </c>
      <c r="X2938" s="38" t="str">
        <f>IFERROR(VLOOKUP(ROWS($X$4:X2938),$Q$4:$R$5094,2,FALSE),"")</f>
        <v>M-Diethylbenzene</v>
      </c>
      <c r="Y2938" s="38" t="str">
        <f>IFERROR(VLOOKUP(ROWS($Y$4:Y2938),$P$4:$U$5094,6,FALSE),"")</f>
        <v>141-93-5</v>
      </c>
      <c r="Z2938" s="38">
        <f>IF(ISNUMBER(SEARCH(Search!$K$21,'Valid Values - Search'!AA2938)),MAX($Z$3:Z2937)+1,0)</f>
        <v>2935</v>
      </c>
      <c r="AA2938" s="64" t="s">
        <v>14487</v>
      </c>
      <c r="AB2938" s="70" t="s">
        <v>3012</v>
      </c>
      <c r="AC2938" s="71" t="s">
        <v>1102</v>
      </c>
      <c r="AD2938" s="38" t="str">
        <f>IFERROR(VLOOKUP(ROWS($AD$4:AD2938),$Z$4:$AC$3778,2,FALSE),"")</f>
        <v>Semivolatile Organics in Low Conc. Soils (MC_SVOA(LS) USEPA)</v>
      </c>
      <c r="AF2938" s="37"/>
    </row>
    <row r="2939" spans="16:32" ht="15" customHeight="1">
      <c r="P2939" s="38">
        <f>IF(ISNUMBER(SEARCH(Search!$K$13,'Valid Values - Search'!U2939)),MAX($P$3:P2938)+1,0)</f>
        <v>2936</v>
      </c>
      <c r="Q2939" s="38">
        <f>IF(ISNUMBER(SEARCH(Search!$K$5,'Valid Values - Search'!R2939)),MAX($Q$3:Q2938)+1,0)</f>
        <v>2936</v>
      </c>
      <c r="R2939" s="64" t="s">
        <v>6565</v>
      </c>
      <c r="S2939" s="70" t="s">
        <v>102</v>
      </c>
      <c r="T2939" s="70" t="s">
        <v>102</v>
      </c>
      <c r="U2939" s="93" t="s">
        <v>10681</v>
      </c>
      <c r="V2939" s="94">
        <v>938</v>
      </c>
      <c r="W2939" s="97" t="s">
        <v>6565</v>
      </c>
      <c r="X2939" s="38" t="str">
        <f>IFERROR(VLOOKUP(ROWS($X$4:X2939),$Q$4:$R$5094,2,FALSE),"")</f>
        <v>m-Dinitrobenzene</v>
      </c>
      <c r="Y2939" s="38" t="str">
        <f>IFERROR(VLOOKUP(ROWS($Y$4:Y2939),$P$4:$U$5094,6,FALSE),"")</f>
        <v>99-65-0</v>
      </c>
      <c r="Z2939" s="38">
        <f>IF(ISNUMBER(SEARCH(Search!$K$21,'Valid Values - Search'!AA2939)),MAX($Z$3:Z2938)+1,0)</f>
        <v>2936</v>
      </c>
      <c r="AA2939" s="64" t="s">
        <v>14488</v>
      </c>
      <c r="AB2939" s="70" t="s">
        <v>3013</v>
      </c>
      <c r="AC2939" s="71" t="s">
        <v>1102</v>
      </c>
      <c r="AD2939" s="38" t="str">
        <f>IFERROR(VLOOKUP(ROWS($AD$4:AD2939),$Z$4:$AC$3778,2,FALSE),"")</f>
        <v>Semivolatile Organics in Medium Conc. Soil (MC_SVOA(MS) USEPA)</v>
      </c>
      <c r="AF2939" s="37"/>
    </row>
    <row r="2940" spans="16:32" ht="15" customHeight="1">
      <c r="P2940" s="38">
        <f>IF(ISNUMBER(SEARCH(Search!$K$13,'Valid Values - Search'!U2940)),MAX($P$3:P2939)+1,0)</f>
        <v>2937</v>
      </c>
      <c r="Q2940" s="38">
        <f>IF(ISNUMBER(SEARCH(Search!$K$5,'Valid Values - Search'!R2940)),MAX($Q$3:Q2939)+1,0)</f>
        <v>2937</v>
      </c>
      <c r="R2940" s="64" t="s">
        <v>6602</v>
      </c>
      <c r="S2940" s="70" t="s">
        <v>102</v>
      </c>
      <c r="T2940" s="70" t="s">
        <v>102</v>
      </c>
      <c r="U2940" s="93" t="s">
        <v>10682</v>
      </c>
      <c r="V2940" s="94">
        <v>1003765</v>
      </c>
      <c r="W2940" s="97" t="s">
        <v>6602</v>
      </c>
      <c r="X2940" s="38" t="str">
        <f>IFERROR(VLOOKUP(ROWS($X$4:X2940),$Q$4:$R$5094,2,FALSE),"")</f>
        <v>MDMA</v>
      </c>
      <c r="Y2940" s="38" t="str">
        <f>IFERROR(VLOOKUP(ROWS($Y$4:Y2940),$P$4:$U$5094,6,FALSE),"")</f>
        <v>42542-10-9</v>
      </c>
      <c r="Z2940" s="38">
        <f>IF(ISNUMBER(SEARCH(Search!$K$21,'Valid Values - Search'!AA2940)),MAX($Z$3:Z2939)+1,0)</f>
        <v>2937</v>
      </c>
      <c r="AA2940" s="64" t="s">
        <v>14489</v>
      </c>
      <c r="AB2940" s="70" t="s">
        <v>1882</v>
      </c>
      <c r="AC2940" s="71" t="s">
        <v>1102</v>
      </c>
      <c r="AD2940" s="38" t="str">
        <f>IFERROR(VLOOKUP(ROWS($AD$4:AD2940),$Z$4:$AC$3778,2,FALSE),"")</f>
        <v>Semivolatile Organics in Soil by GC/MS (8270B(S) USEPA)</v>
      </c>
      <c r="AF2940" s="37"/>
    </row>
    <row r="2941" spans="16:32" ht="15" customHeight="1">
      <c r="P2941" s="38">
        <f>IF(ISNUMBER(SEARCH(Search!$K$13,'Valid Values - Search'!U2941)),MAX($P$3:P2940)+1,0)</f>
        <v>2938</v>
      </c>
      <c r="Q2941" s="38">
        <f>IF(ISNUMBER(SEARCH(Search!$K$5,'Valid Values - Search'!R2941)),MAX($Q$3:Q2940)+1,0)</f>
        <v>2938</v>
      </c>
      <c r="R2941" s="64" t="s">
        <v>6603</v>
      </c>
      <c r="S2941" s="70" t="s">
        <v>102</v>
      </c>
      <c r="T2941" s="70" t="s">
        <v>102</v>
      </c>
      <c r="U2941" s="93" t="s">
        <v>8459</v>
      </c>
      <c r="V2941" s="94">
        <v>1002481</v>
      </c>
      <c r="W2941" s="97" t="s">
        <v>6603</v>
      </c>
      <c r="X2941" s="38" t="str">
        <f>IFERROR(VLOOKUP(ROWS($X$4:X2941),$Q$4:$R$5094,2,FALSE),"")</f>
        <v>Measured reach length</v>
      </c>
      <c r="Y2941" s="38" t="str">
        <f>IFERROR(VLOOKUP(ROWS($Y$4:Y2941),$P$4:$U$5094,6,FALSE),"")</f>
        <v>N/A</v>
      </c>
      <c r="Z2941" s="38">
        <f>IF(ISNUMBER(SEARCH(Search!$K$21,'Valid Values - Search'!AA2941)),MAX($Z$3:Z2940)+1,0)</f>
        <v>2938</v>
      </c>
      <c r="AA2941" s="64" t="s">
        <v>14490</v>
      </c>
      <c r="AB2941" s="70" t="s">
        <v>1878</v>
      </c>
      <c r="AC2941" s="71" t="s">
        <v>1102</v>
      </c>
      <c r="AD2941" s="38" t="str">
        <f>IFERROR(VLOOKUP(ROWS($AD$4:AD2941),$Z$4:$AC$3778,2,FALSE),"")</f>
        <v>Semivolatile Organics in Water by GC/MS (8250A USEPA)</v>
      </c>
      <c r="AF2941" s="37"/>
    </row>
    <row r="2942" spans="16:32" ht="15" customHeight="1">
      <c r="P2942" s="38">
        <f>IF(ISNUMBER(SEARCH(Search!$K$13,'Valid Values - Search'!U2942)),MAX($P$3:P2941)+1,0)</f>
        <v>2939</v>
      </c>
      <c r="Q2942" s="38">
        <f>IF(ISNUMBER(SEARCH(Search!$K$5,'Valid Values - Search'!R2942)),MAX($Q$3:Q2941)+1,0)</f>
        <v>2939</v>
      </c>
      <c r="R2942" s="64" t="s">
        <v>6604</v>
      </c>
      <c r="S2942" s="70" t="s">
        <v>101</v>
      </c>
      <c r="T2942" s="70" t="s">
        <v>102</v>
      </c>
      <c r="U2942" s="93" t="s">
        <v>8840</v>
      </c>
      <c r="V2942" s="94">
        <v>1160</v>
      </c>
      <c r="W2942" s="97" t="s">
        <v>6604</v>
      </c>
      <c r="X2942" s="38" t="str">
        <f>IFERROR(VLOOKUP(ROWS($X$4:X2942),$Q$4:$R$5094,2,FALSE),"")</f>
        <v>Mecoprop</v>
      </c>
      <c r="Y2942" s="38" t="str">
        <f>IFERROR(VLOOKUP(ROWS($Y$4:Y2942),$P$4:$U$5094,6,FALSE),"")</f>
        <v>93-65-2</v>
      </c>
      <c r="Z2942" s="38">
        <f>IF(ISNUMBER(SEARCH(Search!$K$21,'Valid Values - Search'!AA2942)),MAX($Z$3:Z2941)+1,0)</f>
        <v>2939</v>
      </c>
      <c r="AA2942" s="64" t="s">
        <v>14491</v>
      </c>
      <c r="AB2942" s="70" t="s">
        <v>1883</v>
      </c>
      <c r="AC2942" s="71" t="s">
        <v>1102</v>
      </c>
      <c r="AD2942" s="38" t="str">
        <f>IFERROR(VLOOKUP(ROWS($AD$4:AD2942),$Z$4:$AC$3778,2,FALSE),"")</f>
        <v>Semivolatile Organics in Water by GC/MS (8270B(W) USEPA)</v>
      </c>
      <c r="AF2942" s="37"/>
    </row>
    <row r="2943" spans="16:32" ht="15" customHeight="1">
      <c r="P2943" s="38">
        <f>IF(ISNUMBER(SEARCH(Search!$K$13,'Valid Values - Search'!U2943)),MAX($P$3:P2942)+1,0)</f>
        <v>2940</v>
      </c>
      <c r="Q2943" s="38">
        <f>IF(ISNUMBER(SEARCH(Search!$K$5,'Valid Values - Search'!R2943)),MAX($Q$3:Q2942)+1,0)</f>
        <v>2940</v>
      </c>
      <c r="R2943" s="64" t="s">
        <v>6605</v>
      </c>
      <c r="S2943" s="70" t="s">
        <v>102</v>
      </c>
      <c r="T2943" s="70" t="s">
        <v>102</v>
      </c>
      <c r="U2943" s="93" t="s">
        <v>10683</v>
      </c>
      <c r="V2943" s="94">
        <v>323230</v>
      </c>
      <c r="W2943" s="97" t="s">
        <v>6605</v>
      </c>
      <c r="X2943" s="38" t="str">
        <f>IFERROR(VLOOKUP(ROWS($X$4:X2943),$Q$4:$R$5094,2,FALSE),"")</f>
        <v>Medroxyprogesterone</v>
      </c>
      <c r="Y2943" s="38" t="str">
        <f>IFERROR(VLOOKUP(ROWS($Y$4:Y2943),$P$4:$U$5094,6,FALSE),"")</f>
        <v>520-85-4</v>
      </c>
      <c r="Z2943" s="38">
        <f>IF(ISNUMBER(SEARCH(Search!$K$21,'Valid Values - Search'!AA2943)),MAX($Z$3:Z2942)+1,0)</f>
        <v>2940</v>
      </c>
      <c r="AA2943" s="64" t="s">
        <v>14492</v>
      </c>
      <c r="AB2943" s="70" t="s">
        <v>3014</v>
      </c>
      <c r="AC2943" s="71" t="s">
        <v>1102</v>
      </c>
      <c r="AD2943" s="38" t="str">
        <f>IFERROR(VLOOKUP(ROWS($AD$4:AD2943),$Z$4:$AC$3778,2,FALSE),"")</f>
        <v>Semivolatile Organics in Waters (MC_SVOA(W) USEPA)</v>
      </c>
      <c r="AF2943" s="37"/>
    </row>
    <row r="2944" spans="16:32" ht="15" customHeight="1">
      <c r="P2944" s="38">
        <f>IF(ISNUMBER(SEARCH(Search!$K$13,'Valid Values - Search'!U2944)),MAX($P$3:P2943)+1,0)</f>
        <v>2941</v>
      </c>
      <c r="Q2944" s="38">
        <f>IF(ISNUMBER(SEARCH(Search!$K$5,'Valid Values - Search'!R2944)),MAX($Q$3:Q2943)+1,0)</f>
        <v>2941</v>
      </c>
      <c r="R2944" s="64" t="s">
        <v>6606</v>
      </c>
      <c r="S2944" s="70" t="s">
        <v>102</v>
      </c>
      <c r="T2944" s="70" t="s">
        <v>102</v>
      </c>
      <c r="U2944" s="93" t="s">
        <v>10684</v>
      </c>
      <c r="V2944" s="94" t="s">
        <v>8459</v>
      </c>
      <c r="W2944" s="97" t="s">
        <v>6606</v>
      </c>
      <c r="X2944" s="38" t="str">
        <f>IFERROR(VLOOKUP(ROWS($X$4:X2944),$Q$4:$R$5094,2,FALSE),"")</f>
        <v>Medroxyprogesterone acetate</v>
      </c>
      <c r="Y2944" s="38" t="str">
        <f>IFERROR(VLOOKUP(ROWS($Y$4:Y2944),$P$4:$U$5094,6,FALSE),"")</f>
        <v>71-58-9</v>
      </c>
      <c r="Z2944" s="38">
        <f>IF(ISNUMBER(SEARCH(Search!$K$21,'Valid Values - Search'!AA2944)),MAX($Z$3:Z2943)+1,0)</f>
        <v>2941</v>
      </c>
      <c r="AA2944" s="64" t="s">
        <v>14493</v>
      </c>
      <c r="AB2944" s="70" t="s">
        <v>1202</v>
      </c>
      <c r="AC2944" s="71" t="s">
        <v>1102</v>
      </c>
      <c r="AD2944" s="38" t="str">
        <f>IFERROR(VLOOKUP(ROWS($AD$4:AD2944),$Z$4:$AC$3778,2,FALSE),"")</f>
        <v>Semivolatiles - Acids, GC/MS (1625(AW) USEPA)</v>
      </c>
      <c r="AF2944" s="37"/>
    </row>
    <row r="2945" spans="16:32" ht="15" customHeight="1">
      <c r="P2945" s="38">
        <f>IF(ISNUMBER(SEARCH(Search!$K$13,'Valid Values - Search'!U2945)),MAX($P$3:P2944)+1,0)</f>
        <v>2942</v>
      </c>
      <c r="Q2945" s="38">
        <f>IF(ISNUMBER(SEARCH(Search!$K$5,'Valid Values - Search'!R2945)),MAX($Q$3:Q2944)+1,0)</f>
        <v>2942</v>
      </c>
      <c r="R2945" s="64" t="s">
        <v>6607</v>
      </c>
      <c r="S2945" s="70" t="s">
        <v>102</v>
      </c>
      <c r="T2945" s="70" t="s">
        <v>102</v>
      </c>
      <c r="U2945" s="93" t="s">
        <v>8459</v>
      </c>
      <c r="V2945" s="94" t="s">
        <v>8459</v>
      </c>
      <c r="W2945" s="97" t="s">
        <v>6607</v>
      </c>
      <c r="X2945" s="38" t="str">
        <f>IFERROR(VLOOKUP(ROWS($X$4:X2945),$Q$4:$R$5094,2,FALSE),"")</f>
        <v>Medroxyprogesterone acetate-d6</v>
      </c>
      <c r="Y2945" s="38" t="str">
        <f>IFERROR(VLOOKUP(ROWS($Y$4:Y2945),$P$4:$U$5094,6,FALSE),"")</f>
        <v>N/A</v>
      </c>
      <c r="Z2945" s="38">
        <f>IF(ISNUMBER(SEARCH(Search!$K$21,'Valid Values - Search'!AA2945)),MAX($Z$3:Z2944)+1,0)</f>
        <v>2942</v>
      </c>
      <c r="AA2945" s="64" t="s">
        <v>14494</v>
      </c>
      <c r="AB2945" s="70">
        <v>1625</v>
      </c>
      <c r="AC2945" s="71" t="s">
        <v>1102</v>
      </c>
      <c r="AD2945" s="38" t="str">
        <f>IFERROR(VLOOKUP(ROWS($AD$4:AD2945),$Z$4:$AC$3778,2,FALSE),"")</f>
        <v>Semivolatiles - Base/Neutrals, Acid Extractable, GC/MS (1625 USEPA)</v>
      </c>
      <c r="AF2945" s="37"/>
    </row>
    <row r="2946" spans="16:32" ht="15" customHeight="1">
      <c r="P2946" s="38">
        <f>IF(ISNUMBER(SEARCH(Search!$K$13,'Valid Values - Search'!U2946)),MAX($P$3:P2945)+1,0)</f>
        <v>2943</v>
      </c>
      <c r="Q2946" s="38">
        <f>IF(ISNUMBER(SEARCH(Search!$K$5,'Valid Values - Search'!R2946)),MAX($Q$3:Q2945)+1,0)</f>
        <v>2943</v>
      </c>
      <c r="R2946" s="64" t="s">
        <v>6608</v>
      </c>
      <c r="S2946" s="70" t="s">
        <v>102</v>
      </c>
      <c r="T2946" s="70" t="s">
        <v>102</v>
      </c>
      <c r="U2946" s="93" t="s">
        <v>10685</v>
      </c>
      <c r="V2946" s="94">
        <v>1004086</v>
      </c>
      <c r="W2946" s="97" t="s">
        <v>6608</v>
      </c>
      <c r="X2946" s="38" t="str">
        <f>IFERROR(VLOOKUP(ROWS($X$4:X2946),$Q$4:$R$5094,2,FALSE),"")</f>
        <v>Medroxyprogesterone-d3</v>
      </c>
      <c r="Y2946" s="38" t="str">
        <f>IFERROR(VLOOKUP(ROWS($Y$4:Y2946),$P$4:$U$5094,6,FALSE),"")</f>
        <v>162462-69-3</v>
      </c>
      <c r="Z2946" s="38">
        <f>IF(ISNUMBER(SEARCH(Search!$K$21,'Valid Values - Search'!AA2946)),MAX($Z$3:Z2945)+1,0)</f>
        <v>2943</v>
      </c>
      <c r="AA2946" s="64" t="s">
        <v>14495</v>
      </c>
      <c r="AB2946" s="70" t="s">
        <v>1203</v>
      </c>
      <c r="AC2946" s="71" t="s">
        <v>1102</v>
      </c>
      <c r="AD2946" s="38" t="str">
        <f>IFERROR(VLOOKUP(ROWS($AD$4:AD2946),$Z$4:$AC$3778,2,FALSE),"")</f>
        <v>Semivolatiles - Base/Neutrals, GC/MS (1625(BNW) USEPA)</v>
      </c>
      <c r="AF2946" s="37"/>
    </row>
    <row r="2947" spans="16:32" ht="15" customHeight="1">
      <c r="P2947" s="38">
        <f>IF(ISNUMBER(SEARCH(Search!$K$13,'Valid Values - Search'!U2947)),MAX($P$3:P2946)+1,0)</f>
        <v>2944</v>
      </c>
      <c r="Q2947" s="38">
        <f>IF(ISNUMBER(SEARCH(Search!$K$5,'Valid Values - Search'!R2947)),MAX($Q$3:Q2946)+1,0)</f>
        <v>2944</v>
      </c>
      <c r="R2947" s="64" t="s">
        <v>6609</v>
      </c>
      <c r="S2947" s="70" t="s">
        <v>102</v>
      </c>
      <c r="T2947" s="70" t="s">
        <v>102</v>
      </c>
      <c r="U2947" s="93" t="s">
        <v>10686</v>
      </c>
      <c r="V2947" s="94">
        <v>1004370</v>
      </c>
      <c r="W2947" s="97" t="s">
        <v>6609</v>
      </c>
      <c r="X2947" s="38" t="str">
        <f>IFERROR(VLOOKUP(ROWS($X$4:X2947),$Q$4:$R$5094,2,FALSE),"")</f>
        <v>Mefenamic acid</v>
      </c>
      <c r="Y2947" s="38" t="str">
        <f>IFERROR(VLOOKUP(ROWS($Y$4:Y2947),$P$4:$U$5094,6,FALSE),"")</f>
        <v>61-68-7</v>
      </c>
      <c r="Z2947" s="38">
        <f>IF(ISNUMBER(SEARCH(Search!$K$21,'Valid Values - Search'!AA2947)),MAX($Z$3:Z2946)+1,0)</f>
        <v>2944</v>
      </c>
      <c r="AA2947" s="64" t="s">
        <v>14496</v>
      </c>
      <c r="AB2947" s="70" t="s">
        <v>1205</v>
      </c>
      <c r="AC2947" s="71" t="s">
        <v>1102</v>
      </c>
      <c r="AD2947" s="38" t="str">
        <f>IFERROR(VLOOKUP(ROWS($AD$4:AD2947),$Z$4:$AC$3778,2,FALSE),"")</f>
        <v>Semivolatiles - Fish tissue, GC/MS (1625(T) USEPA)</v>
      </c>
      <c r="AF2947" s="37"/>
    </row>
    <row r="2948" spans="16:32" ht="15" customHeight="1">
      <c r="P2948" s="38">
        <f>IF(ISNUMBER(SEARCH(Search!$K$13,'Valid Values - Search'!U2948)),MAX($P$3:P2947)+1,0)</f>
        <v>2945</v>
      </c>
      <c r="Q2948" s="38">
        <f>IF(ISNUMBER(SEARCH(Search!$K$5,'Valid Values - Search'!R2948)),MAX($Q$3:Q2947)+1,0)</f>
        <v>2945</v>
      </c>
      <c r="R2948" s="64" t="s">
        <v>6610</v>
      </c>
      <c r="S2948" s="70" t="s">
        <v>102</v>
      </c>
      <c r="T2948" s="70" t="s">
        <v>102</v>
      </c>
      <c r="U2948" s="93" t="s">
        <v>10687</v>
      </c>
      <c r="V2948" s="94">
        <v>1004308</v>
      </c>
      <c r="W2948" s="97" t="s">
        <v>6610</v>
      </c>
      <c r="X2948" s="38" t="str">
        <f>IFERROR(VLOOKUP(ROWS($X$4:X2948),$Q$4:$R$5094,2,FALSE),"")</f>
        <v>Mefenamic acid 3-hydroxy methyl</v>
      </c>
      <c r="Y2948" s="38" t="str">
        <f>IFERROR(VLOOKUP(ROWS($Y$4:Y2948),$P$4:$U$5094,6,FALSE),"")</f>
        <v>5129-20-4</v>
      </c>
      <c r="Z2948" s="38">
        <f>IF(ISNUMBER(SEARCH(Search!$K$21,'Valid Values - Search'!AA2948)),MAX($Z$3:Z2947)+1,0)</f>
        <v>2945</v>
      </c>
      <c r="AA2948" s="64" t="s">
        <v>14497</v>
      </c>
      <c r="AB2948" s="70" t="s">
        <v>1204</v>
      </c>
      <c r="AC2948" s="71" t="s">
        <v>1102</v>
      </c>
      <c r="AD2948" s="38" t="str">
        <f>IFERROR(VLOOKUP(ROWS($AD$4:AD2948),$Z$4:$AC$3778,2,FALSE),"")</f>
        <v>Semivolatiles - Soil, GC/MS (1625(S) USEPA)</v>
      </c>
      <c r="AF2948" s="37"/>
    </row>
    <row r="2949" spans="16:32" ht="15" customHeight="1">
      <c r="P2949" s="38">
        <f>IF(ISNUMBER(SEARCH(Search!$K$13,'Valid Values - Search'!U2949)),MAX($P$3:P2948)+1,0)</f>
        <v>2946</v>
      </c>
      <c r="Q2949" s="38">
        <f>IF(ISNUMBER(SEARCH(Search!$K$5,'Valid Values - Search'!R2949)),MAX($Q$3:Q2948)+1,0)</f>
        <v>2946</v>
      </c>
      <c r="R2949" s="64" t="s">
        <v>6611</v>
      </c>
      <c r="S2949" s="70" t="s">
        <v>102</v>
      </c>
      <c r="T2949" s="70" t="s">
        <v>102</v>
      </c>
      <c r="U2949" s="93" t="s">
        <v>10688</v>
      </c>
      <c r="V2949" s="94">
        <v>323231</v>
      </c>
      <c r="W2949" s="97" t="s">
        <v>6611</v>
      </c>
      <c r="X2949" s="38" t="str">
        <f>IFERROR(VLOOKUP(ROWS($X$4:X2949),$Q$4:$R$5094,2,FALSE),"")</f>
        <v>Megestrol acetate</v>
      </c>
      <c r="Y2949" s="38" t="str">
        <f>IFERROR(VLOOKUP(ROWS($Y$4:Y2949),$P$4:$U$5094,6,FALSE),"")</f>
        <v>595-33-5</v>
      </c>
      <c r="Z2949" s="38">
        <f>IF(ISNUMBER(SEARCH(Search!$K$21,'Valid Values - Search'!AA2949)),MAX($Z$3:Z2948)+1,0)</f>
        <v>2946</v>
      </c>
      <c r="AA2949" s="64" t="s">
        <v>14498</v>
      </c>
      <c r="AB2949" s="70">
        <v>1665</v>
      </c>
      <c r="AC2949" s="71" t="s">
        <v>1102</v>
      </c>
      <c r="AD2949" s="38" t="str">
        <f>IFERROR(VLOOKUP(ROWS($AD$4:AD2949),$Z$4:$AC$3778,2,FALSE),"")</f>
        <v>Semivolatiles by Isotope Dilution GC/MS (1665 USEPA)</v>
      </c>
      <c r="AF2949" s="37"/>
    </row>
    <row r="2950" spans="16:32" ht="15" customHeight="1">
      <c r="P2950" s="38">
        <f>IF(ISNUMBER(SEARCH(Search!$K$13,'Valid Values - Search'!U2950)),MAX($P$3:P2949)+1,0)</f>
        <v>2947</v>
      </c>
      <c r="Q2950" s="38">
        <f>IF(ISNUMBER(SEARCH(Search!$K$5,'Valid Values - Search'!R2950)),MAX($Q$3:Q2949)+1,0)</f>
        <v>2947</v>
      </c>
      <c r="R2950" s="64" t="s">
        <v>6612</v>
      </c>
      <c r="S2950" s="70" t="s">
        <v>102</v>
      </c>
      <c r="T2950" s="70" t="s">
        <v>102</v>
      </c>
      <c r="U2950" s="93" t="s">
        <v>10689</v>
      </c>
      <c r="V2950" s="94" t="s">
        <v>8459</v>
      </c>
      <c r="W2950" s="97" t="s">
        <v>6612</v>
      </c>
      <c r="X2950" s="38" t="str">
        <f>IFERROR(VLOOKUP(ROWS($X$4:X2950),$Q$4:$R$5094,2,FALSE),"")</f>
        <v>Melphalan</v>
      </c>
      <c r="Y2950" s="38" t="str">
        <f>IFERROR(VLOOKUP(ROWS($Y$4:Y2950),$P$4:$U$5094,6,FALSE),"")</f>
        <v>148-82-3</v>
      </c>
      <c r="Z2950" s="38">
        <f>IF(ISNUMBER(SEARCH(Search!$K$21,'Valid Values - Search'!AA2950)),MAX($Z$3:Z2949)+1,0)</f>
        <v>2947</v>
      </c>
      <c r="AA2950" s="64" t="s">
        <v>14499</v>
      </c>
      <c r="AB2950" s="70" t="s">
        <v>2996</v>
      </c>
      <c r="AC2950" s="71" t="s">
        <v>1102</v>
      </c>
      <c r="AD2950" s="38" t="str">
        <f>IFERROR(VLOOKUP(ROWS($AD$4:AD2950),$Z$4:$AC$3778,2,FALSE),"")</f>
        <v>Semivolatiles in Low Concentration Water (LC_SV USEPA)</v>
      </c>
      <c r="AF2950" s="37"/>
    </row>
    <row r="2951" spans="16:32" ht="15" customHeight="1">
      <c r="P2951" s="38">
        <f>IF(ISNUMBER(SEARCH(Search!$K$13,'Valid Values - Search'!U2951)),MAX($P$3:P2950)+1,0)</f>
        <v>2948</v>
      </c>
      <c r="Q2951" s="38">
        <f>IF(ISNUMBER(SEARCH(Search!$K$5,'Valid Values - Search'!R2951)),MAX($Q$3:Q2950)+1,0)</f>
        <v>2948</v>
      </c>
      <c r="R2951" s="64" t="s">
        <v>6613</v>
      </c>
      <c r="S2951" s="70" t="s">
        <v>102</v>
      </c>
      <c r="T2951" s="70" t="s">
        <v>102</v>
      </c>
      <c r="U2951" s="93" t="s">
        <v>10690</v>
      </c>
      <c r="V2951" s="94" t="s">
        <v>8459</v>
      </c>
      <c r="W2951" s="97" t="s">
        <v>6613</v>
      </c>
      <c r="X2951" s="38" t="str">
        <f>IFERROR(VLOOKUP(ROWS($X$4:X2951),$Q$4:$R$5094,2,FALSE),"")</f>
        <v>Melphalan-d8</v>
      </c>
      <c r="Y2951" s="38" t="str">
        <f>IFERROR(VLOOKUP(ROWS($Y$4:Y2951),$P$4:$U$5094,6,FALSE),"")</f>
        <v>1217854-43-7</v>
      </c>
      <c r="Z2951" s="38">
        <f>IF(ISNUMBER(SEARCH(Search!$K$21,'Valid Values - Search'!AA2951)),MAX($Z$3:Z2950)+1,0)</f>
        <v>2948</v>
      </c>
      <c r="AA2951" s="64" t="s">
        <v>14500</v>
      </c>
      <c r="AB2951" s="70" t="s">
        <v>3621</v>
      </c>
      <c r="AC2951" s="71" t="s">
        <v>1102</v>
      </c>
      <c r="AD2951" s="38" t="str">
        <f>IFERROR(VLOOKUP(ROWS($AD$4:AD2951),$Z$4:$AC$3778,2,FALSE),"")</f>
        <v>Semivolatiles in Soil (MeCl2 Extraction) (S-003-1 USEPA)</v>
      </c>
      <c r="AF2951" s="37"/>
    </row>
    <row r="2952" spans="16:32" ht="15" customHeight="1">
      <c r="P2952" s="38">
        <f>IF(ISNUMBER(SEARCH(Search!$K$13,'Valid Values - Search'!U2952)),MAX($P$3:P2951)+1,0)</f>
        <v>2949</v>
      </c>
      <c r="Q2952" s="38">
        <f>IF(ISNUMBER(SEARCH(Search!$K$5,'Valid Values - Search'!R2952)),MAX($Q$3:Q2951)+1,0)</f>
        <v>2949</v>
      </c>
      <c r="R2952" s="64" t="s">
        <v>6614</v>
      </c>
      <c r="S2952" s="70" t="s">
        <v>102</v>
      </c>
      <c r="T2952" s="70" t="s">
        <v>102</v>
      </c>
      <c r="U2952" s="93" t="s">
        <v>10691</v>
      </c>
      <c r="V2952" s="94">
        <v>17040</v>
      </c>
      <c r="W2952" s="97" t="s">
        <v>6614</v>
      </c>
      <c r="X2952" s="38" t="str">
        <f>IFERROR(VLOOKUP(ROWS($X$4:X2952),$Q$4:$R$5094,2,FALSE),"")</f>
        <v>Menadione</v>
      </c>
      <c r="Y2952" s="38" t="str">
        <f>IFERROR(VLOOKUP(ROWS($Y$4:Y2952),$P$4:$U$5094,6,FALSE),"")</f>
        <v>58-27-5</v>
      </c>
      <c r="Z2952" s="38">
        <f>IF(ISNUMBER(SEARCH(Search!$K$21,'Valid Values - Search'!AA2952)),MAX($Z$3:Z2951)+1,0)</f>
        <v>2949</v>
      </c>
      <c r="AA2952" s="64" t="s">
        <v>14501</v>
      </c>
      <c r="AB2952" s="70" t="s">
        <v>3619</v>
      </c>
      <c r="AC2952" s="71" t="s">
        <v>1102</v>
      </c>
      <c r="AD2952" s="38" t="str">
        <f>IFERROR(VLOOKUP(ROWS($AD$4:AD2952),$Z$4:$AC$3778,2,FALSE),"")</f>
        <v>Semivolatiles in Water by CS2 Extraction (S-001-1 USEPA)</v>
      </c>
      <c r="AF2952" s="37"/>
    </row>
    <row r="2953" spans="16:32" ht="15" customHeight="1">
      <c r="P2953" s="38">
        <f>IF(ISNUMBER(SEARCH(Search!$K$13,'Valid Values - Search'!U2953)),MAX($P$3:P2952)+1,0)</f>
        <v>2950</v>
      </c>
      <c r="Q2953" s="38">
        <f>IF(ISNUMBER(SEARCH(Search!$K$5,'Valid Values - Search'!R2953)),MAX($Q$3:Q2952)+1,0)</f>
        <v>2950</v>
      </c>
      <c r="R2953" s="64" t="s">
        <v>6615</v>
      </c>
      <c r="S2953" s="70" t="s">
        <v>101</v>
      </c>
      <c r="T2953" s="70" t="s">
        <v>102</v>
      </c>
      <c r="U2953" s="93" t="s">
        <v>8841</v>
      </c>
      <c r="V2953" s="94" t="s">
        <v>8459</v>
      </c>
      <c r="W2953" s="97" t="s">
        <v>6615</v>
      </c>
      <c r="X2953" s="38" t="str">
        <f>IFERROR(VLOOKUP(ROWS($X$4:X2953),$Q$4:$R$5094,2,FALSE),"")</f>
        <v>Menthol</v>
      </c>
      <c r="Y2953" s="38" t="str">
        <f>IFERROR(VLOOKUP(ROWS($Y$4:Y2953),$P$4:$U$5094,6,FALSE),"")</f>
        <v>1490-04-6</v>
      </c>
      <c r="Z2953" s="38">
        <f>IF(ISNUMBER(SEARCH(Search!$K$21,'Valid Values - Search'!AA2953)),MAX($Z$3:Z2952)+1,0)</f>
        <v>2950</v>
      </c>
      <c r="AA2953" s="64" t="s">
        <v>14502</v>
      </c>
      <c r="AB2953" s="70" t="s">
        <v>2067</v>
      </c>
      <c r="AC2953" s="71" t="s">
        <v>1182</v>
      </c>
      <c r="AD2953" s="38" t="str">
        <f>IFERROR(VLOOKUP(ROWS($AD$4:AD2953),$Z$4:$AC$3778,2,FALSE),"")</f>
        <v>Seston- Glass-fiber Filter Method (B3401 USDOI/USGS)</v>
      </c>
      <c r="AF2953" s="37"/>
    </row>
    <row r="2954" spans="16:32" ht="15" customHeight="1">
      <c r="P2954" s="38">
        <f>IF(ISNUMBER(SEARCH(Search!$K$13,'Valid Values - Search'!U2954)),MAX($P$3:P2953)+1,0)</f>
        <v>2951</v>
      </c>
      <c r="Q2954" s="38">
        <f>IF(ISNUMBER(SEARCH(Search!$K$5,'Valid Values - Search'!R2954)),MAX($Q$3:Q2953)+1,0)</f>
        <v>2951</v>
      </c>
      <c r="R2954" s="64" t="s">
        <v>6616</v>
      </c>
      <c r="S2954" s="70" t="s">
        <v>102</v>
      </c>
      <c r="T2954" s="70" t="s">
        <v>102</v>
      </c>
      <c r="U2954" s="93" t="s">
        <v>10692</v>
      </c>
      <c r="V2954" s="94">
        <v>1003855</v>
      </c>
      <c r="W2954" s="97" t="s">
        <v>6616</v>
      </c>
      <c r="X2954" s="38" t="str">
        <f>IFERROR(VLOOKUP(ROWS($X$4:X2954),$Q$4:$R$5094,2,FALSE),"")</f>
        <v>Meperidine</v>
      </c>
      <c r="Y2954" s="38" t="str">
        <f>IFERROR(VLOOKUP(ROWS($Y$4:Y2954),$P$4:$U$5094,6,FALSE),"")</f>
        <v>57-42-1</v>
      </c>
      <c r="Z2954" s="38">
        <f>IF(ISNUMBER(SEARCH(Search!$K$21,'Valid Values - Search'!AA2954)),MAX($Z$3:Z2953)+1,0)</f>
        <v>2951</v>
      </c>
      <c r="AA2954" s="64" t="s">
        <v>14503</v>
      </c>
      <c r="AB2954" s="70">
        <v>160.5</v>
      </c>
      <c r="AC2954" s="71" t="s">
        <v>1102</v>
      </c>
      <c r="AD2954" s="38" t="str">
        <f>IFERROR(VLOOKUP(ROWS($AD$4:AD2954),$Z$4:$AC$3778,2,FALSE),"")</f>
        <v>Settleable Matter (160.5 USEPA)</v>
      </c>
      <c r="AF2954" s="37"/>
    </row>
    <row r="2955" spans="16:32" ht="15" customHeight="1">
      <c r="P2955" s="38">
        <f>IF(ISNUMBER(SEARCH(Search!$K$13,'Valid Values - Search'!U2955)),MAX($P$3:P2954)+1,0)</f>
        <v>2952</v>
      </c>
      <c r="Q2955" s="38">
        <f>IF(ISNUMBER(SEARCH(Search!$K$5,'Valid Values - Search'!R2955)),MAX($Q$3:Q2954)+1,0)</f>
        <v>2952</v>
      </c>
      <c r="R2955" s="64" t="s">
        <v>6617</v>
      </c>
      <c r="S2955" s="70" t="s">
        <v>102</v>
      </c>
      <c r="T2955" s="70" t="s">
        <v>102</v>
      </c>
      <c r="U2955" s="93" t="s">
        <v>10693</v>
      </c>
      <c r="V2955" s="94">
        <v>1003752</v>
      </c>
      <c r="W2955" s="97" t="s">
        <v>6617</v>
      </c>
      <c r="X2955" s="38" t="str">
        <f>IFERROR(VLOOKUP(ROWS($X$4:X2955),$Q$4:$R$5094,2,FALSE),"")</f>
        <v>Mephobarbital</v>
      </c>
      <c r="Y2955" s="38" t="str">
        <f>IFERROR(VLOOKUP(ROWS($Y$4:Y2955),$P$4:$U$5094,6,FALSE),"")</f>
        <v>115-38-8</v>
      </c>
      <c r="Z2955" s="38">
        <f>IF(ISNUMBER(SEARCH(Search!$K$21,'Valid Values - Search'!AA2955)),MAX($Z$3:Z2954)+1,0)</f>
        <v>2952</v>
      </c>
      <c r="AA2955" s="64" t="s">
        <v>14504</v>
      </c>
      <c r="AB2955" s="70">
        <v>8165</v>
      </c>
      <c r="AC2955" s="71" t="s">
        <v>1151</v>
      </c>
      <c r="AD2955" s="38" t="str">
        <f>IFERROR(VLOOKUP(ROWS($AD$4:AD2955),$Z$4:$AC$3778,2,FALSE),"")</f>
        <v>Settleable Matter Solids in Wastewater (8165 HACH)</v>
      </c>
      <c r="AF2955" s="37"/>
    </row>
    <row r="2956" spans="16:32" ht="15" customHeight="1">
      <c r="P2956" s="38">
        <f>IF(ISNUMBER(SEARCH(Search!$K$13,'Valid Values - Search'!U2956)),MAX($P$3:P2955)+1,0)</f>
        <v>2953</v>
      </c>
      <c r="Q2956" s="38">
        <f>IF(ISNUMBER(SEARCH(Search!$K$5,'Valid Values - Search'!R2956)),MAX($Q$3:Q2955)+1,0)</f>
        <v>2953</v>
      </c>
      <c r="R2956" s="64" t="s">
        <v>6618</v>
      </c>
      <c r="S2956" s="70" t="s">
        <v>102</v>
      </c>
      <c r="T2956" s="70" t="s">
        <v>102</v>
      </c>
      <c r="U2956" s="93" t="s">
        <v>10694</v>
      </c>
      <c r="V2956" s="94">
        <v>1003728</v>
      </c>
      <c r="W2956" s="97" t="s">
        <v>6618</v>
      </c>
      <c r="X2956" s="38" t="str">
        <f>IFERROR(VLOOKUP(ROWS($X$4:X2956),$Q$4:$R$5094,2,FALSE),"")</f>
        <v>Meprobamate</v>
      </c>
      <c r="Y2956" s="38" t="str">
        <f>IFERROR(VLOOKUP(ROWS($Y$4:Y2956),$P$4:$U$5094,6,FALSE),"")</f>
        <v>57-53-4</v>
      </c>
      <c r="Z2956" s="38">
        <f>IF(ISNUMBER(SEARCH(Search!$K$21,'Valid Values - Search'!AA2956)),MAX($Z$3:Z2955)+1,0)</f>
        <v>2953</v>
      </c>
      <c r="AA2956" s="64" t="s">
        <v>14505</v>
      </c>
      <c r="AB2956" s="70" t="s">
        <v>1311</v>
      </c>
      <c r="AC2956" s="71" t="s">
        <v>1156</v>
      </c>
      <c r="AD2956" s="38" t="str">
        <f>IFERROR(VLOOKUP(ROWS($AD$4:AD2956),$Z$4:$AC$3778,2,FALSE),"")</f>
        <v>Settleable Solids in Water (2540-F APHA)</v>
      </c>
      <c r="AF2956" s="37"/>
    </row>
    <row r="2957" spans="16:32" ht="15" customHeight="1">
      <c r="P2957" s="38">
        <f>IF(ISNUMBER(SEARCH(Search!$K$13,'Valid Values - Search'!U2957)),MAX($P$3:P2956)+1,0)</f>
        <v>2954</v>
      </c>
      <c r="Q2957" s="38">
        <f>IF(ISNUMBER(SEARCH(Search!$K$5,'Valid Values - Search'!R2957)),MAX($Q$3:Q2956)+1,0)</f>
        <v>2954</v>
      </c>
      <c r="R2957" s="64" t="s">
        <v>6619</v>
      </c>
      <c r="S2957" s="70" t="s">
        <v>101</v>
      </c>
      <c r="T2957" s="70" t="s">
        <v>102</v>
      </c>
      <c r="U2957" s="93" t="s">
        <v>8974</v>
      </c>
      <c r="V2957" s="94">
        <v>301</v>
      </c>
      <c r="W2957" s="97" t="s">
        <v>6619</v>
      </c>
      <c r="X2957" s="38" t="str">
        <f>IFERROR(VLOOKUP(ROWS($X$4:X2957),$Q$4:$R$5094,2,FALSE),"")</f>
        <v>Mercury</v>
      </c>
      <c r="Y2957" s="38" t="str">
        <f>IFERROR(VLOOKUP(ROWS($Y$4:Y2957),$P$4:$U$5094,6,FALSE),"")</f>
        <v>7439-97-6</v>
      </c>
      <c r="Z2957" s="38">
        <f>IF(ISNUMBER(SEARCH(Search!$K$21,'Valid Values - Search'!AA2957)),MAX($Z$3:Z2956)+1,0)</f>
        <v>2954</v>
      </c>
      <c r="AA2957" s="64" t="s">
        <v>14506</v>
      </c>
      <c r="AB2957" s="70" t="s">
        <v>3490</v>
      </c>
      <c r="AC2957" s="71" t="s">
        <v>1102</v>
      </c>
      <c r="AD2957" s="38" t="str">
        <f>IFERROR(VLOOKUP(ROWS($AD$4:AD2957),$Z$4:$AC$3778,2,FALSE),"")</f>
        <v>Siduron by UV Spectroscopy (PMD-SEU USEPA)</v>
      </c>
      <c r="AF2957" s="37"/>
    </row>
    <row r="2958" spans="16:32" ht="15" customHeight="1">
      <c r="P2958" s="38">
        <f>IF(ISNUMBER(SEARCH(Search!$K$13,'Valid Values - Search'!U2958)),MAX($P$3:P2957)+1,0)</f>
        <v>2955</v>
      </c>
      <c r="Q2958" s="38">
        <f>IF(ISNUMBER(SEARCH(Search!$K$5,'Valid Values - Search'!R2958)),MAX($Q$3:Q2957)+1,0)</f>
        <v>2955</v>
      </c>
      <c r="R2958" s="64" t="s">
        <v>6620</v>
      </c>
      <c r="S2958" s="70" t="s">
        <v>102</v>
      </c>
      <c r="T2958" s="70" t="s">
        <v>102</v>
      </c>
      <c r="U2958" s="93" t="s">
        <v>10695</v>
      </c>
      <c r="V2958" s="94">
        <v>323331</v>
      </c>
      <c r="W2958" s="97" t="s">
        <v>6620</v>
      </c>
      <c r="X2958" s="38" t="str">
        <f>IFERROR(VLOOKUP(ROWS($X$4:X2958),$Q$4:$R$5094,2,FALSE),"")</f>
        <v>Meropenem</v>
      </c>
      <c r="Y2958" s="38" t="str">
        <f>IFERROR(VLOOKUP(ROWS($Y$4:Y2958),$P$4:$U$5094,6,FALSE),"")</f>
        <v>96036-03-2</v>
      </c>
      <c r="Z2958" s="38">
        <f>IF(ISNUMBER(SEARCH(Search!$K$21,'Valid Values - Search'!AA2958)),MAX($Z$3:Z2957)+1,0)</f>
        <v>2955</v>
      </c>
      <c r="AA2958" s="64" t="s">
        <v>14507</v>
      </c>
      <c r="AB2958" s="70" t="s">
        <v>1630</v>
      </c>
      <c r="AC2958" s="71" t="s">
        <v>1156</v>
      </c>
      <c r="AD2958" s="38" t="str">
        <f>IFERROR(VLOOKUP(ROWS($AD$4:AD2958),$Z$4:$AC$3778,2,FALSE),"")</f>
        <v>Silica by Flow Injection Analysis for Molybdate-Reactive Silicate (4500-SIO2(F) APHA)</v>
      </c>
      <c r="AF2958" s="37"/>
    </row>
    <row r="2959" spans="16:32" ht="15" customHeight="1">
      <c r="P2959" s="38">
        <f>IF(ISNUMBER(SEARCH(Search!$K$13,'Valid Values - Search'!U2959)),MAX($P$3:P2958)+1,0)</f>
        <v>2956</v>
      </c>
      <c r="Q2959" s="38">
        <f>IF(ISNUMBER(SEARCH(Search!$K$5,'Valid Values - Search'!R2959)),MAX($Q$3:Q2958)+1,0)</f>
        <v>2956</v>
      </c>
      <c r="R2959" s="64" t="s">
        <v>6621</v>
      </c>
      <c r="S2959" s="70" t="s">
        <v>102</v>
      </c>
      <c r="T2959" s="70" t="s">
        <v>102</v>
      </c>
      <c r="U2959" s="93" t="s">
        <v>10696</v>
      </c>
      <c r="V2959" s="94">
        <v>1162</v>
      </c>
      <c r="W2959" s="97" t="s">
        <v>6621</v>
      </c>
      <c r="X2959" s="38" t="str">
        <f>IFERROR(VLOOKUP(ROWS($X$4:X2959),$Q$4:$R$5094,2,FALSE),"")</f>
        <v>Merphos</v>
      </c>
      <c r="Y2959" s="38" t="str">
        <f>IFERROR(VLOOKUP(ROWS($Y$4:Y2959),$P$4:$U$5094,6,FALSE),"")</f>
        <v>150-50-5</v>
      </c>
      <c r="Z2959" s="38">
        <f>IF(ISNUMBER(SEARCH(Search!$K$21,'Valid Values - Search'!AA2959)),MAX($Z$3:Z2958)+1,0)</f>
        <v>2956</v>
      </c>
      <c r="AA2959" s="64" t="s">
        <v>14508</v>
      </c>
      <c r="AB2959" s="70" t="s">
        <v>1628</v>
      </c>
      <c r="AC2959" s="71" t="s">
        <v>1156</v>
      </c>
      <c r="AD2959" s="38" t="str">
        <f>IFERROR(VLOOKUP(ROWS($AD$4:AD2959),$Z$4:$AC$3778,2,FALSE),"")</f>
        <v>Silica by Heteropoly Blue Method (4500-SIO2 D APHA)</v>
      </c>
      <c r="AF2959" s="37"/>
    </row>
    <row r="2960" spans="16:32" ht="15" customHeight="1">
      <c r="P2960" s="38">
        <f>IF(ISNUMBER(SEARCH(Search!$K$13,'Valid Values - Search'!U2960)),MAX($P$3:P2959)+1,0)</f>
        <v>2957</v>
      </c>
      <c r="Q2960" s="38">
        <f>IF(ISNUMBER(SEARCH(Search!$K$5,'Valid Values - Search'!R2960)),MAX($Q$3:Q2959)+1,0)</f>
        <v>2957</v>
      </c>
      <c r="R2960" s="64" t="s">
        <v>6622</v>
      </c>
      <c r="S2960" s="70" t="s">
        <v>102</v>
      </c>
      <c r="T2960" s="70" t="s">
        <v>102</v>
      </c>
      <c r="U2960" s="93" t="s">
        <v>10697</v>
      </c>
      <c r="V2960" s="94">
        <v>17157</v>
      </c>
      <c r="W2960" s="97" t="s">
        <v>6622</v>
      </c>
      <c r="X2960" s="38" t="str">
        <f>IFERROR(VLOOKUP(ROWS($X$4:X2960),$Q$4:$R$5094,2,FALSE),"")</f>
        <v>Mesityl oxide</v>
      </c>
      <c r="Y2960" s="38" t="str">
        <f>IFERROR(VLOOKUP(ROWS($Y$4:Y2960),$P$4:$U$5094,6,FALSE),"")</f>
        <v>141-79-7</v>
      </c>
      <c r="Z2960" s="38">
        <f>IF(ISNUMBER(SEARCH(Search!$K$21,'Valid Values - Search'!AA2960)),MAX($Z$3:Z2959)+1,0)</f>
        <v>2957</v>
      </c>
      <c r="AA2960" s="64" t="s">
        <v>14509</v>
      </c>
      <c r="AB2960" s="70" t="s">
        <v>1627</v>
      </c>
      <c r="AC2960" s="71" t="s">
        <v>1156</v>
      </c>
      <c r="AD2960" s="38" t="str">
        <f>IFERROR(VLOOKUP(ROWS($AD$4:AD2960),$Z$4:$AC$3778,2,FALSE),"")</f>
        <v>Silica by Molybdosilicate Method (4500-SIO2 C APHA)</v>
      </c>
      <c r="AF2960" s="37"/>
    </row>
    <row r="2961" spans="16:32" ht="15" customHeight="1">
      <c r="P2961" s="38">
        <f>IF(ISNUMBER(SEARCH(Search!$K$13,'Valid Values - Search'!U2961)),MAX($P$3:P2960)+1,0)</f>
        <v>2958</v>
      </c>
      <c r="Q2961" s="38">
        <f>IF(ISNUMBER(SEARCH(Search!$K$5,'Valid Values - Search'!R2961)),MAX($Q$3:Q2960)+1,0)</f>
        <v>2958</v>
      </c>
      <c r="R2961" s="64" t="s">
        <v>6623</v>
      </c>
      <c r="S2961" s="70" t="s">
        <v>102</v>
      </c>
      <c r="T2961" s="70" t="s">
        <v>102</v>
      </c>
      <c r="U2961" s="93" t="s">
        <v>10698</v>
      </c>
      <c r="V2961" s="94">
        <v>1002112</v>
      </c>
      <c r="W2961" s="97" t="s">
        <v>6623</v>
      </c>
      <c r="X2961" s="38" t="str">
        <f>IFERROR(VLOOKUP(ROWS($X$4:X2961),$Q$4:$R$5094,2,FALSE),"")</f>
        <v>Mesosulfuron-methyl</v>
      </c>
      <c r="Y2961" s="38" t="str">
        <f>IFERROR(VLOOKUP(ROWS($Y$4:Y2961),$P$4:$U$5094,6,FALSE),"")</f>
        <v>208465-21-8</v>
      </c>
      <c r="Z2961" s="38">
        <f>IF(ISNUMBER(SEARCH(Search!$K$21,'Valid Values - Search'!AA2961)),MAX($Z$3:Z2960)+1,0)</f>
        <v>2958</v>
      </c>
      <c r="AA2961" s="64" t="s">
        <v>14510</v>
      </c>
      <c r="AB2961" s="70">
        <v>920.19500000000005</v>
      </c>
      <c r="AC2961" s="71" t="s">
        <v>1934</v>
      </c>
      <c r="AD2961" s="38" t="str">
        <f>IFERROR(VLOOKUP(ROWS($AD$4:AD2961),$Z$4:$AC$3778,2,FALSE),"")</f>
        <v>Silica in Water (920.195 AOAC)</v>
      </c>
      <c r="AF2961" s="37"/>
    </row>
    <row r="2962" spans="16:32" ht="15" customHeight="1">
      <c r="P2962" s="38">
        <f>IF(ISNUMBER(SEARCH(Search!$K$13,'Valid Values - Search'!U2962)),MAX($P$3:P2961)+1,0)</f>
        <v>2959</v>
      </c>
      <c r="Q2962" s="38">
        <f>IF(ISNUMBER(SEARCH(Search!$K$5,'Valid Values - Search'!R2962)),MAX($Q$3:Q2961)+1,0)</f>
        <v>2959</v>
      </c>
      <c r="R2962" s="64" t="s">
        <v>6624</v>
      </c>
      <c r="S2962" s="70" t="s">
        <v>102</v>
      </c>
      <c r="T2962" s="70" t="s">
        <v>102</v>
      </c>
      <c r="U2962" s="93" t="s">
        <v>10699</v>
      </c>
      <c r="V2962" s="94">
        <v>1002613</v>
      </c>
      <c r="W2962" s="97" t="s">
        <v>6624</v>
      </c>
      <c r="X2962" s="38" t="str">
        <f>IFERROR(VLOOKUP(ROWS($X$4:X2962),$Q$4:$R$5094,2,FALSE),"")</f>
        <v>Mesotrione</v>
      </c>
      <c r="Y2962" s="38" t="str">
        <f>IFERROR(VLOOKUP(ROWS($Y$4:Y2962),$P$4:$U$5094,6,FALSE),"")</f>
        <v>104206-82-8</v>
      </c>
      <c r="Z2962" s="38">
        <f>IF(ISNUMBER(SEARCH(Search!$K$21,'Valid Values - Search'!AA2962)),MAX($Z$3:Z2961)+1,0)</f>
        <v>2959</v>
      </c>
      <c r="AA2962" s="64" t="s">
        <v>14511</v>
      </c>
      <c r="AB2962" s="70" t="s">
        <v>1625</v>
      </c>
      <c r="AC2962" s="71" t="s">
        <v>1156</v>
      </c>
      <c r="AD2962" s="38" t="str">
        <f>IFERROR(VLOOKUP(ROWS($AD$4:AD2962),$Z$4:$AC$3778,2,FALSE),"")</f>
        <v>Silica in Water by Automated Colorimetry (4500-SI(F) APHA)</v>
      </c>
      <c r="AF2962" s="37"/>
    </row>
    <row r="2963" spans="16:32" ht="15" customHeight="1">
      <c r="P2963" s="38">
        <f>IF(ISNUMBER(SEARCH(Search!$K$13,'Valid Values - Search'!U2963)),MAX($P$3:P2962)+1,0)</f>
        <v>2960</v>
      </c>
      <c r="Q2963" s="38">
        <f>IF(ISNUMBER(SEARCH(Search!$K$5,'Valid Values - Search'!R2963)),MAX($Q$3:Q2962)+1,0)</f>
        <v>2960</v>
      </c>
      <c r="R2963" s="64" t="s">
        <v>6625</v>
      </c>
      <c r="S2963" s="70" t="s">
        <v>102</v>
      </c>
      <c r="T2963" s="70" t="s">
        <v>102</v>
      </c>
      <c r="U2963" s="93" t="s">
        <v>10700</v>
      </c>
      <c r="V2963" s="94">
        <v>323232</v>
      </c>
      <c r="W2963" s="97" t="s">
        <v>6625</v>
      </c>
      <c r="X2963" s="38" t="str">
        <f>IFERROR(VLOOKUP(ROWS($X$4:X2963),$Q$4:$R$5094,2,FALSE),"")</f>
        <v>Mestranol</v>
      </c>
      <c r="Y2963" s="38" t="str">
        <f>IFERROR(VLOOKUP(ROWS($Y$4:Y2963),$P$4:$U$5094,6,FALSE),"")</f>
        <v>72-33-3</v>
      </c>
      <c r="Z2963" s="38">
        <f>IF(ISNUMBER(SEARCH(Search!$K$21,'Valid Values - Search'!AA2963)),MAX($Z$3:Z2962)+1,0)</f>
        <v>2960</v>
      </c>
      <c r="AA2963" s="64" t="s">
        <v>14512</v>
      </c>
      <c r="AB2963" s="70" t="s">
        <v>2492</v>
      </c>
      <c r="AC2963" s="71" t="s">
        <v>1184</v>
      </c>
      <c r="AD2963" s="38" t="str">
        <f>IFERROR(VLOOKUP(ROWS($AD$4:AD2963),$Z$4:$AC$3778,2,FALSE),"")</f>
        <v>Silica in Water by Colorimetry (D859 ASTM)</v>
      </c>
      <c r="AF2963" s="37"/>
    </row>
    <row r="2964" spans="16:32" ht="15" customHeight="1">
      <c r="P2964" s="38">
        <f>IF(ISNUMBER(SEARCH(Search!$K$13,'Valid Values - Search'!U2964)),MAX($P$3:P2963)+1,0)</f>
        <v>2961</v>
      </c>
      <c r="Q2964" s="38">
        <f>IF(ISNUMBER(SEARCH(Search!$K$5,'Valid Values - Search'!R2964)),MAX($Q$3:Q2963)+1,0)</f>
        <v>2961</v>
      </c>
      <c r="R2964" s="64" t="s">
        <v>6626</v>
      </c>
      <c r="S2964" s="70" t="s">
        <v>102</v>
      </c>
      <c r="T2964" s="70" t="s">
        <v>102</v>
      </c>
      <c r="U2964" s="93" t="s">
        <v>10701</v>
      </c>
      <c r="V2964" s="94">
        <v>1004071</v>
      </c>
      <c r="W2964" s="97" t="s">
        <v>6626</v>
      </c>
      <c r="X2964" s="38" t="str">
        <f>IFERROR(VLOOKUP(ROWS($X$4:X2964),$Q$4:$R$5094,2,FALSE),"")</f>
        <v>Mestranol-d4</v>
      </c>
      <c r="Y2964" s="38" t="str">
        <f>IFERROR(VLOOKUP(ROWS($Y$4:Y2964),$P$4:$U$5094,6,FALSE),"")</f>
        <v>72-33-4</v>
      </c>
      <c r="Z2964" s="38">
        <f>IF(ISNUMBER(SEARCH(Search!$K$21,'Valid Values - Search'!AA2964)),MAX($Z$3:Z2963)+1,0)</f>
        <v>2961</v>
      </c>
      <c r="AA2964" s="64" t="s">
        <v>14513</v>
      </c>
      <c r="AB2964" s="70" t="s">
        <v>2801</v>
      </c>
      <c r="AC2964" s="71" t="s">
        <v>1182</v>
      </c>
      <c r="AD2964" s="38" t="str">
        <f>IFERROR(VLOOKUP(ROWS($AD$4:AD2964),$Z$4:$AC$3778,2,FALSE),"")</f>
        <v>Silica in Water by Colorimetry (I1700 USDOI/USGS)</v>
      </c>
      <c r="AF2964" s="37"/>
    </row>
    <row r="2965" spans="16:32" ht="15" customHeight="1">
      <c r="P2965" s="38">
        <f>IF(ISNUMBER(SEARCH(Search!$K$13,'Valid Values - Search'!U2965)),MAX($P$3:P2964)+1,0)</f>
        <v>2962</v>
      </c>
      <c r="Q2965" s="38">
        <f>IF(ISNUMBER(SEARCH(Search!$K$5,'Valid Values - Search'!R2965)),MAX($Q$3:Q2964)+1,0)</f>
        <v>2962</v>
      </c>
      <c r="R2965" s="64" t="s">
        <v>6627</v>
      </c>
      <c r="S2965" s="70" t="s">
        <v>102</v>
      </c>
      <c r="T2965" s="70" t="s">
        <v>102</v>
      </c>
      <c r="U2965" s="93" t="s">
        <v>8459</v>
      </c>
      <c r="V2965" s="94">
        <v>15897</v>
      </c>
      <c r="W2965" s="97" t="s">
        <v>6627</v>
      </c>
      <c r="X2965" s="38" t="str">
        <f>IFERROR(VLOOKUP(ROWS($X$4:X2965),$Q$4:$R$5094,2,FALSE),"")</f>
        <v>meta &amp; para Xylene mix</v>
      </c>
      <c r="Y2965" s="38" t="str">
        <f>IFERROR(VLOOKUP(ROWS($Y$4:Y2965),$P$4:$U$5094,6,FALSE),"")</f>
        <v>N/A</v>
      </c>
      <c r="Z2965" s="38">
        <f>IF(ISNUMBER(SEARCH(Search!$K$21,'Valid Values - Search'!AA2965)),MAX($Z$3:Z2964)+1,0)</f>
        <v>2962</v>
      </c>
      <c r="AA2965" s="64" t="s">
        <v>14514</v>
      </c>
      <c r="AB2965" s="70" t="s">
        <v>2846</v>
      </c>
      <c r="AC2965" s="71" t="s">
        <v>1182</v>
      </c>
      <c r="AD2965" s="38" t="str">
        <f>IFERROR(VLOOKUP(ROWS($AD$4:AD2965),$Z$4:$AC$3778,2,FALSE),"")</f>
        <v>Silica in Water by Colorimetry (I2700 USDOI/USGS)</v>
      </c>
      <c r="AF2965" s="37"/>
    </row>
    <row r="2966" spans="16:32" ht="15" customHeight="1">
      <c r="P2966" s="38">
        <f>IF(ISNUMBER(SEARCH(Search!$K$13,'Valid Values - Search'!U2966)),MAX($P$3:P2965)+1,0)</f>
        <v>2963</v>
      </c>
      <c r="Q2966" s="38">
        <f>IF(ISNUMBER(SEARCH(Search!$K$5,'Valid Values - Search'!R2966)),MAX($Q$3:Q2965)+1,0)</f>
        <v>2963</v>
      </c>
      <c r="R2966" s="64" t="s">
        <v>6628</v>
      </c>
      <c r="S2966" s="70" t="s">
        <v>102</v>
      </c>
      <c r="T2966" s="70" t="s">
        <v>102</v>
      </c>
      <c r="U2966" s="93" t="s">
        <v>10702</v>
      </c>
      <c r="V2966" s="94">
        <v>1163</v>
      </c>
      <c r="W2966" s="97" t="s">
        <v>6628</v>
      </c>
      <c r="X2966" s="38" t="str">
        <f>IFERROR(VLOOKUP(ROWS($X$4:X2966),$Q$4:$R$5094,2,FALSE),"")</f>
        <v>Metalaxyl</v>
      </c>
      <c r="Y2966" s="38" t="str">
        <f>IFERROR(VLOOKUP(ROWS($Y$4:Y2966),$P$4:$U$5094,6,FALSE),"")</f>
        <v>57837-19-1</v>
      </c>
      <c r="Z2966" s="38">
        <f>IF(ISNUMBER(SEARCH(Search!$K$21,'Valid Values - Search'!AA2966)),MAX($Z$3:Z2965)+1,0)</f>
        <v>2963</v>
      </c>
      <c r="AA2966" s="64" t="s">
        <v>14515</v>
      </c>
      <c r="AB2966" s="70" t="s">
        <v>1621</v>
      </c>
      <c r="AC2966" s="71" t="s">
        <v>1156</v>
      </c>
      <c r="AD2966" s="38" t="str">
        <f>IFERROR(VLOOKUP(ROWS($AD$4:AD2966),$Z$4:$AC$3778,2,FALSE),"")</f>
        <v>Silica in Water by FLAA (4500-SI(B) APHA)</v>
      </c>
      <c r="AF2966" s="37"/>
    </row>
    <row r="2967" spans="16:32" ht="15" customHeight="1">
      <c r="P2967" s="38">
        <f>IF(ISNUMBER(SEARCH(Search!$K$13,'Valid Values - Search'!U2967)),MAX($P$3:P2966)+1,0)</f>
        <v>2964</v>
      </c>
      <c r="Q2967" s="38">
        <f>IF(ISNUMBER(SEARCH(Search!$K$5,'Valid Values - Search'!R2967)),MAX($Q$3:Q2966)+1,0)</f>
        <v>2964</v>
      </c>
      <c r="R2967" s="64" t="s">
        <v>6629</v>
      </c>
      <c r="S2967" s="70" t="s">
        <v>102</v>
      </c>
      <c r="T2967" s="70" t="s">
        <v>102</v>
      </c>
      <c r="U2967" s="93" t="s">
        <v>10703</v>
      </c>
      <c r="V2967" s="94">
        <v>1002109</v>
      </c>
      <c r="W2967" s="97" t="s">
        <v>6629</v>
      </c>
      <c r="X2967" s="38" t="str">
        <f>IFERROR(VLOOKUP(ROWS($X$4:X2967),$Q$4:$R$5094,2,FALSE),"")</f>
        <v>Metalaxyl-M</v>
      </c>
      <c r="Y2967" s="38" t="str">
        <f>IFERROR(VLOOKUP(ROWS($Y$4:Y2967),$P$4:$U$5094,6,FALSE),"")</f>
        <v>70630-17-0</v>
      </c>
      <c r="Z2967" s="38">
        <f>IF(ISNUMBER(SEARCH(Search!$K$21,'Valid Values - Search'!AA2967)),MAX($Z$3:Z2966)+1,0)</f>
        <v>2964</v>
      </c>
      <c r="AA2967" s="64" t="s">
        <v>14516</v>
      </c>
      <c r="AB2967" s="70" t="s">
        <v>2369</v>
      </c>
      <c r="AC2967" s="71" t="s">
        <v>1184</v>
      </c>
      <c r="AD2967" s="38" t="str">
        <f>IFERROR(VLOOKUP(ROWS($AD$4:AD2967),$Z$4:$AC$3778,2,FALSE),"")</f>
        <v>Silica in Water by FLAA (D4517 ASTM)</v>
      </c>
      <c r="AF2967" s="37"/>
    </row>
    <row r="2968" spans="16:32" ht="15" customHeight="1">
      <c r="P2968" s="38">
        <f>IF(ISNUMBER(SEARCH(Search!$K$13,'Valid Values - Search'!U2968)),MAX($P$3:P2967)+1,0)</f>
        <v>2965</v>
      </c>
      <c r="Q2968" s="38">
        <f>IF(ISNUMBER(SEARCH(Search!$K$5,'Valid Values - Search'!R2968)),MAX($Q$3:Q2967)+1,0)</f>
        <v>2965</v>
      </c>
      <c r="R2968" s="64" t="s">
        <v>6630</v>
      </c>
      <c r="S2968" s="70" t="s">
        <v>102</v>
      </c>
      <c r="T2968" s="70" t="s">
        <v>102</v>
      </c>
      <c r="U2968" s="93" t="s">
        <v>10704</v>
      </c>
      <c r="V2968" s="94">
        <v>17084</v>
      </c>
      <c r="W2968" s="97" t="s">
        <v>6630</v>
      </c>
      <c r="X2968" s="38" t="str">
        <f>IFERROR(VLOOKUP(ROWS($X$4:X2968),$Q$4:$R$5094,2,FALSE),"")</f>
        <v>Metaldehyde</v>
      </c>
      <c r="Y2968" s="38" t="str">
        <f>IFERROR(VLOOKUP(ROWS($Y$4:Y2968),$P$4:$U$5094,6,FALSE),"")</f>
        <v>108-62-3</v>
      </c>
      <c r="Z2968" s="38">
        <f>IF(ISNUMBER(SEARCH(Search!$K$21,'Valid Values - Search'!AA2968)),MAX($Z$3:Z2967)+1,0)</f>
        <v>2965</v>
      </c>
      <c r="AA2968" s="64" t="s">
        <v>14517</v>
      </c>
      <c r="AB2968" s="70" t="s">
        <v>2802</v>
      </c>
      <c r="AC2968" s="71" t="s">
        <v>1182</v>
      </c>
      <c r="AD2968" s="38" t="str">
        <f>IFERROR(VLOOKUP(ROWS($AD$4:AD2968),$Z$4:$AC$3778,2,FALSE),"")</f>
        <v>Silica in Water by FLAA (I1702 USDOI/USGS)</v>
      </c>
      <c r="AF2968" s="37"/>
    </row>
    <row r="2969" spans="16:32" ht="15" customHeight="1">
      <c r="P2969" s="38">
        <f>IF(ISNUMBER(SEARCH(Search!$K$13,'Valid Values - Search'!U2969)),MAX($P$3:P2968)+1,0)</f>
        <v>2966</v>
      </c>
      <c r="Q2969" s="38">
        <f>IF(ISNUMBER(SEARCH(Search!$K$5,'Valid Values - Search'!R2969)),MAX($Q$3:Q2968)+1,0)</f>
        <v>2966</v>
      </c>
      <c r="R2969" s="64" t="s">
        <v>6631</v>
      </c>
      <c r="S2969" s="70" t="s">
        <v>102</v>
      </c>
      <c r="T2969" s="70" t="s">
        <v>102</v>
      </c>
      <c r="U2969" s="93" t="s">
        <v>9086</v>
      </c>
      <c r="V2969" s="94" t="s">
        <v>8459</v>
      </c>
      <c r="W2969" s="97" t="s">
        <v>6631</v>
      </c>
      <c r="X2969" s="38" t="str">
        <f>IFERROR(VLOOKUP(ROWS($X$4:X2969),$Q$4:$R$5094,2,FALSE),"")</f>
        <v>Metformin</v>
      </c>
      <c r="Y2969" s="38" t="str">
        <f>IFERROR(VLOOKUP(ROWS($Y$4:Y2969),$P$4:$U$5094,6,FALSE),"")</f>
        <v>657-24-9</v>
      </c>
      <c r="Z2969" s="38">
        <f>IF(ISNUMBER(SEARCH(Search!$K$21,'Valid Values - Search'!AA2969)),MAX($Z$3:Z2968)+1,0)</f>
        <v>2966</v>
      </c>
      <c r="AA2969" s="64" t="s">
        <v>14518</v>
      </c>
      <c r="AB2969" s="70" t="s">
        <v>1622</v>
      </c>
      <c r="AC2969" s="71" t="s">
        <v>1156</v>
      </c>
      <c r="AD2969" s="38" t="str">
        <f>IFERROR(VLOOKUP(ROWS($AD$4:AD2969),$Z$4:$AC$3778,2,FALSE),"")</f>
        <v>Silica in Water by Gravimetric Analysis (4500-SI(C) APHA)</v>
      </c>
      <c r="AF2969" s="37"/>
    </row>
    <row r="2970" spans="16:32" ht="15" customHeight="1">
      <c r="P2970" s="38">
        <f>IF(ISNUMBER(SEARCH(Search!$K$13,'Valid Values - Search'!U2970)),MAX($P$3:P2969)+1,0)</f>
        <v>2967</v>
      </c>
      <c r="Q2970" s="38">
        <f>IF(ISNUMBER(SEARCH(Search!$K$5,'Valid Values - Search'!R2970)),MAX($Q$3:Q2969)+1,0)</f>
        <v>2967</v>
      </c>
      <c r="R2970" s="64" t="s">
        <v>6632</v>
      </c>
      <c r="S2970" s="70" t="s">
        <v>102</v>
      </c>
      <c r="T2970" s="70" t="s">
        <v>102</v>
      </c>
      <c r="U2970" s="93" t="s">
        <v>10705</v>
      </c>
      <c r="V2970" s="94" t="s">
        <v>8459</v>
      </c>
      <c r="W2970" s="97" t="s">
        <v>6632</v>
      </c>
      <c r="X2970" s="38" t="str">
        <f>IFERROR(VLOOKUP(ROWS($X$4:X2970),$Q$4:$R$5094,2,FALSE),"")</f>
        <v>Metformin-d6</v>
      </c>
      <c r="Y2970" s="38" t="str">
        <f>IFERROR(VLOOKUP(ROWS($Y$4:Y2970),$P$4:$U$5094,6,FALSE),"")</f>
        <v>1185166-01-1</v>
      </c>
      <c r="Z2970" s="38">
        <f>IF(ISNUMBER(SEARCH(Search!$K$21,'Valid Values - Search'!AA2970)),MAX($Z$3:Z2969)+1,0)</f>
        <v>2967</v>
      </c>
      <c r="AA2970" s="64" t="s">
        <v>14519</v>
      </c>
      <c r="AB2970" s="70" t="s">
        <v>1626</v>
      </c>
      <c r="AC2970" s="71" t="s">
        <v>1156</v>
      </c>
      <c r="AD2970" s="38" t="str">
        <f>IFERROR(VLOOKUP(ROWS($AD$4:AD2970),$Z$4:$AC$3778,2,FALSE),"")</f>
        <v>Silica in Water by ICP (4500-SI(G) APHA)</v>
      </c>
      <c r="AF2970" s="37"/>
    </row>
    <row r="2971" spans="16:32" ht="15" customHeight="1">
      <c r="P2971" s="38">
        <f>IF(ISNUMBER(SEARCH(Search!$K$13,'Valid Values - Search'!U2971)),MAX($P$3:P2970)+1,0)</f>
        <v>2968</v>
      </c>
      <c r="Q2971" s="38">
        <f>IF(ISNUMBER(SEARCH(Search!$K$5,'Valid Values - Search'!R2971)),MAX($Q$3:Q2970)+1,0)</f>
        <v>2968</v>
      </c>
      <c r="R2971" s="64" t="s">
        <v>6633</v>
      </c>
      <c r="S2971" s="70" t="s">
        <v>102</v>
      </c>
      <c r="T2971" s="70" t="s">
        <v>102</v>
      </c>
      <c r="U2971" s="93" t="s">
        <v>10706</v>
      </c>
      <c r="V2971" s="94">
        <v>1165</v>
      </c>
      <c r="W2971" s="97" t="s">
        <v>6633</v>
      </c>
      <c r="X2971" s="38" t="str">
        <f>IFERROR(VLOOKUP(ROWS($X$4:X2971),$Q$4:$R$5094,2,FALSE),"")</f>
        <v>Methacrylic acid</v>
      </c>
      <c r="Y2971" s="38" t="str">
        <f>IFERROR(VLOOKUP(ROWS($Y$4:Y2971),$P$4:$U$5094,6,FALSE),"")</f>
        <v>79-41-4</v>
      </c>
      <c r="Z2971" s="38">
        <f>IF(ISNUMBER(SEARCH(Search!$K$21,'Valid Values - Search'!AA2971)),MAX($Z$3:Z2970)+1,0)</f>
        <v>2968</v>
      </c>
      <c r="AA2971" s="64" t="s">
        <v>14520</v>
      </c>
      <c r="AB2971" s="70" t="s">
        <v>1624</v>
      </c>
      <c r="AC2971" s="71" t="s">
        <v>1156</v>
      </c>
      <c r="AD2971" s="38" t="str">
        <f>IFERROR(VLOOKUP(ROWS($AD$4:AD2971),$Z$4:$AC$3778,2,FALSE),"")</f>
        <v>Silica in Water by Spectrophotometry- Heteropoly Blue Method (4500-SI(E) APHA)</v>
      </c>
      <c r="AF2971" s="37"/>
    </row>
    <row r="2972" spans="16:32" ht="15" customHeight="1">
      <c r="P2972" s="38">
        <f>IF(ISNUMBER(SEARCH(Search!$K$13,'Valid Values - Search'!U2972)),MAX($P$3:P2971)+1,0)</f>
        <v>2969</v>
      </c>
      <c r="Q2972" s="38">
        <f>IF(ISNUMBER(SEARCH(Search!$K$5,'Valid Values - Search'!R2972)),MAX($Q$3:Q2971)+1,0)</f>
        <v>2969</v>
      </c>
      <c r="R2972" s="64" t="s">
        <v>6634</v>
      </c>
      <c r="S2972" s="70" t="s">
        <v>102</v>
      </c>
      <c r="T2972" s="70" t="s">
        <v>102</v>
      </c>
      <c r="U2972" s="93" t="s">
        <v>10707</v>
      </c>
      <c r="V2972" s="94">
        <v>1177</v>
      </c>
      <c r="W2972" s="97" t="s">
        <v>6634</v>
      </c>
      <c r="X2972" s="38" t="str">
        <f>IFERROR(VLOOKUP(ROWS($X$4:X2972),$Q$4:$R$5094,2,FALSE),"")</f>
        <v>Methacrylonitrile</v>
      </c>
      <c r="Y2972" s="38" t="str">
        <f>IFERROR(VLOOKUP(ROWS($Y$4:Y2972),$P$4:$U$5094,6,FALSE),"")</f>
        <v>126-98-7</v>
      </c>
      <c r="Z2972" s="38">
        <f>IF(ISNUMBER(SEARCH(Search!$K$21,'Valid Values - Search'!AA2972)),MAX($Z$3:Z2971)+1,0)</f>
        <v>2969</v>
      </c>
      <c r="AA2972" s="64" t="s">
        <v>14521</v>
      </c>
      <c r="AB2972" s="70" t="s">
        <v>1623</v>
      </c>
      <c r="AC2972" s="71" t="s">
        <v>1156</v>
      </c>
      <c r="AD2972" s="38" t="str">
        <f>IFERROR(VLOOKUP(ROWS($AD$4:AD2972),$Z$4:$AC$3778,2,FALSE),"")</f>
        <v>Silica in Water by Spectrophotometry- Molybdosilicate Method (4500-SI(D) APHA)</v>
      </c>
      <c r="AF2972" s="37"/>
    </row>
    <row r="2973" spans="16:32" ht="15" customHeight="1">
      <c r="P2973" s="38">
        <f>IF(ISNUMBER(SEARCH(Search!$K$13,'Valid Values - Search'!U2973)),MAX($P$3:P2972)+1,0)</f>
        <v>2970</v>
      </c>
      <c r="Q2973" s="38">
        <f>IF(ISNUMBER(SEARCH(Search!$K$5,'Valid Values - Search'!R2973)),MAX($Q$3:Q2972)+1,0)</f>
        <v>2970</v>
      </c>
      <c r="R2973" s="64" t="s">
        <v>6635</v>
      </c>
      <c r="S2973" s="70" t="s">
        <v>102</v>
      </c>
      <c r="T2973" s="70" t="s">
        <v>102</v>
      </c>
      <c r="U2973" s="93" t="s">
        <v>10708</v>
      </c>
      <c r="V2973" s="94">
        <v>1004343</v>
      </c>
      <c r="W2973" s="97" t="s">
        <v>6635</v>
      </c>
      <c r="X2973" s="38" t="str">
        <f>IFERROR(VLOOKUP(ROWS($X$4:X2973),$Q$4:$R$5094,2,FALSE),"")</f>
        <v>Methadone</v>
      </c>
      <c r="Y2973" s="38" t="str">
        <f>IFERROR(VLOOKUP(ROWS($Y$4:Y2973),$P$4:$U$5094,6,FALSE),"")</f>
        <v>1095-90-5</v>
      </c>
      <c r="Z2973" s="38">
        <f>IF(ISNUMBER(SEARCH(Search!$K$21,'Valid Values - Search'!AA2973)),MAX($Z$3:Z2972)+1,0)</f>
        <v>2970</v>
      </c>
      <c r="AA2973" s="64" t="s">
        <v>14522</v>
      </c>
      <c r="AB2973" s="70" t="s">
        <v>1631</v>
      </c>
      <c r="AC2973" s="71" t="s">
        <v>1164</v>
      </c>
      <c r="AD2973" s="38" t="str">
        <f>IFERROR(VLOOKUP(ROWS($AD$4:AD2973),$Z$4:$AC$3778,2,FALSE),"")</f>
        <v>Silica Molybdosilicate Method (4500-SIO2-C APHA_SM20ED)</v>
      </c>
      <c r="AF2973" s="37"/>
    </row>
    <row r="2974" spans="16:32" ht="15" customHeight="1">
      <c r="P2974" s="38">
        <f>IF(ISNUMBER(SEARCH(Search!$K$13,'Valid Values - Search'!U2974)),MAX($P$3:P2973)+1,0)</f>
        <v>2971</v>
      </c>
      <c r="Q2974" s="38">
        <f>IF(ISNUMBER(SEARCH(Search!$K$5,'Valid Values - Search'!R2974)),MAX($Q$3:Q2973)+1,0)</f>
        <v>2971</v>
      </c>
      <c r="R2974" s="64" t="s">
        <v>6636</v>
      </c>
      <c r="S2974" s="70" t="s">
        <v>102</v>
      </c>
      <c r="T2974" s="70" t="s">
        <v>102</v>
      </c>
      <c r="U2974" s="93" t="s">
        <v>10709</v>
      </c>
      <c r="V2974" s="94">
        <v>302</v>
      </c>
      <c r="W2974" s="97" t="s">
        <v>6636</v>
      </c>
      <c r="X2974" s="38" t="str">
        <f>IFERROR(VLOOKUP(ROWS($X$4:X2974),$Q$4:$R$5094,2,FALSE),"")</f>
        <v>Methamidophos</v>
      </c>
      <c r="Y2974" s="38" t="str">
        <f>IFERROR(VLOOKUP(ROWS($Y$4:Y2974),$P$4:$U$5094,6,FALSE),"")</f>
        <v>10265-92-6</v>
      </c>
      <c r="Z2974" s="38">
        <f>IF(ISNUMBER(SEARCH(Search!$K$21,'Valid Values - Search'!AA2974)),MAX($Z$3:Z2973)+1,0)</f>
        <v>2971</v>
      </c>
      <c r="AA2974" s="64" t="s">
        <v>14523</v>
      </c>
      <c r="AB2974" s="70" t="s">
        <v>1629</v>
      </c>
      <c r="AC2974" s="71" t="s">
        <v>1156</v>
      </c>
      <c r="AD2974" s="38" t="str">
        <f>IFERROR(VLOOKUP(ROWS($AD$4:AD2974),$Z$4:$AC$3778,2,FALSE),"")</f>
        <v>Silica, Automated Method for Molybdate-Reactive Silica (4500-SIO2 E APHA)</v>
      </c>
      <c r="AF2974" s="37"/>
    </row>
    <row r="2975" spans="16:32" ht="15" customHeight="1">
      <c r="P2975" s="38">
        <f>IF(ISNUMBER(SEARCH(Search!$K$13,'Valid Values - Search'!U2975)),MAX($P$3:P2974)+1,0)</f>
        <v>2972</v>
      </c>
      <c r="Q2975" s="38">
        <f>IF(ISNUMBER(SEARCH(Search!$K$5,'Valid Values - Search'!R2975)),MAX($Q$3:Q2974)+1,0)</f>
        <v>2972</v>
      </c>
      <c r="R2975" s="64" t="s">
        <v>6637</v>
      </c>
      <c r="S2975" s="70" t="s">
        <v>102</v>
      </c>
      <c r="T2975" s="70" t="s">
        <v>102</v>
      </c>
      <c r="U2975" s="93" t="s">
        <v>10710</v>
      </c>
      <c r="V2975" s="94">
        <v>1003797</v>
      </c>
      <c r="W2975" s="97" t="s">
        <v>6637</v>
      </c>
      <c r="X2975" s="38" t="str">
        <f>IFERROR(VLOOKUP(ROWS($X$4:X2975),$Q$4:$R$5094,2,FALSE),"")</f>
        <v>Methamphetamine hydrochloride</v>
      </c>
      <c r="Y2975" s="38" t="str">
        <f>IFERROR(VLOOKUP(ROWS($Y$4:Y2975),$P$4:$U$5094,6,FALSE),"")</f>
        <v>51-57-0</v>
      </c>
      <c r="Z2975" s="38">
        <f>IF(ISNUMBER(SEARCH(Search!$K$21,'Valid Values - Search'!AA2975)),MAX($Z$3:Z2974)+1,0)</f>
        <v>2972</v>
      </c>
      <c r="AA2975" s="64" t="s">
        <v>14524</v>
      </c>
      <c r="AB2975" s="70">
        <v>8186</v>
      </c>
      <c r="AC2975" s="71" t="s">
        <v>1151</v>
      </c>
      <c r="AD2975" s="38" t="str">
        <f>IFERROR(VLOOKUP(ROWS($AD$4:AD2975),$Z$4:$AC$3778,2,FALSE),"")</f>
        <v>Silica, Colorimetric (8186 HACH)</v>
      </c>
      <c r="AF2975" s="37"/>
    </row>
    <row r="2976" spans="16:32" ht="15" customHeight="1">
      <c r="P2976" s="38">
        <f>IF(ISNUMBER(SEARCH(Search!$K$13,'Valid Values - Search'!U2976)),MAX($P$3:P2975)+1,0)</f>
        <v>2973</v>
      </c>
      <c r="Q2976" s="38">
        <f>IF(ISNUMBER(SEARCH(Search!$K$5,'Valid Values - Search'!R2976)),MAX($Q$3:Q2975)+1,0)</f>
        <v>2973</v>
      </c>
      <c r="R2976" s="64" t="s">
        <v>6638</v>
      </c>
      <c r="S2976" s="70" t="s">
        <v>102</v>
      </c>
      <c r="T2976" s="70" t="s">
        <v>102</v>
      </c>
      <c r="U2976" s="93" t="s">
        <v>10711</v>
      </c>
      <c r="V2976" s="94">
        <v>1167</v>
      </c>
      <c r="W2976" s="97" t="s">
        <v>6638</v>
      </c>
      <c r="X2976" s="38" t="str">
        <f>IFERROR(VLOOKUP(ROWS($X$4:X2976),$Q$4:$R$5094,2,FALSE),"")</f>
        <v>Methane</v>
      </c>
      <c r="Y2976" s="38" t="str">
        <f>IFERROR(VLOOKUP(ROWS($Y$4:Y2976),$P$4:$U$5094,6,FALSE),"")</f>
        <v>74-82-8</v>
      </c>
      <c r="Z2976" s="38">
        <f>IF(ISNUMBER(SEARCH(Search!$K$21,'Valid Values - Search'!AA2976)),MAX($Z$3:Z2975)+1,0)</f>
        <v>2973</v>
      </c>
      <c r="AA2976" s="64" t="s">
        <v>14525</v>
      </c>
      <c r="AB2976" s="70" t="s">
        <v>2656</v>
      </c>
      <c r="AC2976" s="71" t="s">
        <v>1182</v>
      </c>
      <c r="AD2976" s="38" t="str">
        <f>IFERROR(VLOOKUP(ROWS($AD$4:AD2976),$Z$4:$AC$3778,2,FALSE),"")</f>
        <v>Silica, Colorimetric, Dissolved (I-2700-85 USDOI/USGS)</v>
      </c>
      <c r="AF2976" s="37"/>
    </row>
    <row r="2977" spans="16:32" ht="15" customHeight="1">
      <c r="P2977" s="38">
        <f>IF(ISNUMBER(SEARCH(Search!$K$13,'Valid Values - Search'!U2977)),MAX($P$3:P2976)+1,0)</f>
        <v>2974</v>
      </c>
      <c r="Q2977" s="38">
        <f>IF(ISNUMBER(SEARCH(Search!$K$5,'Valid Values - Search'!R2977)),MAX($Q$3:Q2976)+1,0)</f>
        <v>2974</v>
      </c>
      <c r="R2977" s="64" t="s">
        <v>15453</v>
      </c>
      <c r="S2977" s="99" t="s">
        <v>101</v>
      </c>
      <c r="T2977" s="99" t="s">
        <v>102</v>
      </c>
      <c r="U2977" s="100" t="s">
        <v>8846</v>
      </c>
      <c r="V2977" s="101">
        <v>1168</v>
      </c>
      <c r="W2977" s="97" t="s">
        <v>15453</v>
      </c>
      <c r="X2977" s="38" t="str">
        <f>IFERROR(VLOOKUP(ROWS($X$4:X2977),$Q$4:$R$5094,2,FALSE),"")</f>
        <v>Methanethiol</v>
      </c>
      <c r="Y2977" s="38" t="str">
        <f>IFERROR(VLOOKUP(ROWS($Y$4:Y2977),$P$4:$U$5094,6,FALSE),"")</f>
        <v>74-93-1</v>
      </c>
      <c r="Z2977" s="38">
        <f>IF(ISNUMBER(SEARCH(Search!$K$21,'Valid Values - Search'!AA2977)),MAX($Z$3:Z2976)+1,0)</f>
        <v>2974</v>
      </c>
      <c r="AA2977" s="64" t="s">
        <v>14526</v>
      </c>
      <c r="AB2977" s="70" t="s">
        <v>2611</v>
      </c>
      <c r="AC2977" s="71" t="s">
        <v>1182</v>
      </c>
      <c r="AD2977" s="38" t="str">
        <f>IFERROR(VLOOKUP(ROWS($AD$4:AD2977),$Z$4:$AC$3778,2,FALSE),"")</f>
        <v>Silica, dissolved, in water by colorimetric, molybdate blue (I-1700-85 USDOI/USGS)</v>
      </c>
      <c r="AF2977" s="37"/>
    </row>
    <row r="2978" spans="16:32" ht="15" customHeight="1">
      <c r="P2978" s="38">
        <f>IF(ISNUMBER(SEARCH(Search!$K$13,'Valid Values - Search'!U2978)),MAX($P$3:P2977)+1,0)</f>
        <v>2975</v>
      </c>
      <c r="Q2978" s="38">
        <f>IF(ISNUMBER(SEARCH(Search!$K$5,'Valid Values - Search'!R2978)),MAX($Q$3:Q2977)+1,0)</f>
        <v>2975</v>
      </c>
      <c r="R2978" s="64" t="s">
        <v>6639</v>
      </c>
      <c r="S2978" s="70" t="s">
        <v>102</v>
      </c>
      <c r="T2978" s="70" t="s">
        <v>102</v>
      </c>
      <c r="U2978" s="93" t="s">
        <v>10712</v>
      </c>
      <c r="V2978" s="94">
        <v>1169</v>
      </c>
      <c r="W2978" s="97" t="s">
        <v>6639</v>
      </c>
      <c r="X2978" s="38" t="str">
        <f>IFERROR(VLOOKUP(ROWS($X$4:X2978),$Q$4:$R$5094,2,FALSE),"")</f>
        <v>Methanol</v>
      </c>
      <c r="Y2978" s="38" t="str">
        <f>IFERROR(VLOOKUP(ROWS($Y$4:Y2978),$P$4:$U$5094,6,FALSE),"")</f>
        <v>67-56-1</v>
      </c>
      <c r="Z2978" s="38">
        <f>IF(ISNUMBER(SEARCH(Search!$K$21,'Valid Values - Search'!AA2978)),MAX($Z$3:Z2977)+1,0)</f>
        <v>2975</v>
      </c>
      <c r="AA2978" s="64" t="s">
        <v>14527</v>
      </c>
      <c r="AB2978" s="70">
        <v>366</v>
      </c>
      <c r="AC2978" s="71" t="s">
        <v>1102</v>
      </c>
      <c r="AD2978" s="38" t="str">
        <f>IFERROR(VLOOKUP(ROWS($AD$4:AD2978),$Z$4:$AC$3778,2,FALSE),"")</f>
        <v>Silicate by Colorimetry (366 USEPA)</v>
      </c>
      <c r="AF2978" s="37"/>
    </row>
    <row r="2979" spans="16:32" ht="15" customHeight="1">
      <c r="P2979" s="38">
        <f>IF(ISNUMBER(SEARCH(Search!$K$13,'Valid Values - Search'!U2979)),MAX($P$3:P2978)+1,0)</f>
        <v>2976</v>
      </c>
      <c r="Q2979" s="38">
        <f>IF(ISNUMBER(SEARCH(Search!$K$5,'Valid Values - Search'!R2979)),MAX($Q$3:Q2978)+1,0)</f>
        <v>2976</v>
      </c>
      <c r="R2979" s="64" t="s">
        <v>6640</v>
      </c>
      <c r="S2979" s="70" t="s">
        <v>102</v>
      </c>
      <c r="T2979" s="70" t="s">
        <v>102</v>
      </c>
      <c r="U2979" s="93" t="s">
        <v>10713</v>
      </c>
      <c r="V2979" s="94">
        <v>1001035</v>
      </c>
      <c r="W2979" s="97" t="s">
        <v>6640</v>
      </c>
      <c r="X2979" s="38" t="str">
        <f>IFERROR(VLOOKUP(ROWS($X$4:X2979),$Q$4:$R$5094,2,FALSE),"")</f>
        <v>Methanone, bis(4-chlorophenyl)-</v>
      </c>
      <c r="Y2979" s="38" t="str">
        <f>IFERROR(VLOOKUP(ROWS($Y$4:Y2979),$P$4:$U$5094,6,FALSE),"")</f>
        <v>90-98-2</v>
      </c>
      <c r="Z2979" s="38">
        <f>IF(ISNUMBER(SEARCH(Search!$K$21,'Valid Values - Search'!AA2979)),MAX($Z$3:Z2978)+1,0)</f>
        <v>2976</v>
      </c>
      <c r="AA2979" s="64" t="s">
        <v>14528</v>
      </c>
      <c r="AB2979" s="70" t="s">
        <v>2342</v>
      </c>
      <c r="AC2979" s="71" t="s">
        <v>1184</v>
      </c>
      <c r="AD2979" s="38" t="str">
        <f>IFERROR(VLOOKUP(ROWS($AD$4:AD2979),$Z$4:$AC$3778,2,FALSE),"")</f>
        <v>Silt Density Index of Water (D4189 ASTM)</v>
      </c>
      <c r="AF2979" s="37"/>
    </row>
    <row r="2980" spans="16:32" ht="15" customHeight="1">
      <c r="P2980" s="38">
        <f>IF(ISNUMBER(SEARCH(Search!$K$13,'Valid Values - Search'!U2980)),MAX($P$3:P2979)+1,0)</f>
        <v>2977</v>
      </c>
      <c r="Q2980" s="38">
        <f>IF(ISNUMBER(SEARCH(Search!$K$5,'Valid Values - Search'!R2980)),MAX($Q$3:Q2979)+1,0)</f>
        <v>2977</v>
      </c>
      <c r="R2980" s="64" t="s">
        <v>6641</v>
      </c>
      <c r="S2980" s="70" t="s">
        <v>102</v>
      </c>
      <c r="T2980" s="70" t="s">
        <v>102</v>
      </c>
      <c r="U2980" s="93" t="s">
        <v>10714</v>
      </c>
      <c r="V2980" s="94">
        <v>16072</v>
      </c>
      <c r="W2980" s="97" t="s">
        <v>6641</v>
      </c>
      <c r="X2980" s="38" t="str">
        <f>IFERROR(VLOOKUP(ROWS($X$4:X2980),$Q$4:$R$5094,2,FALSE),"")</f>
        <v>Methapyrilene</v>
      </c>
      <c r="Y2980" s="38" t="str">
        <f>IFERROR(VLOOKUP(ROWS($Y$4:Y2980),$P$4:$U$5094,6,FALSE),"")</f>
        <v>91-80-5</v>
      </c>
      <c r="Z2980" s="38">
        <f>IF(ISNUMBER(SEARCH(Search!$K$21,'Valid Values - Search'!AA2980)),MAX($Z$3:Z2979)+1,0)</f>
        <v>2977</v>
      </c>
      <c r="AA2980" s="64" t="s">
        <v>14529</v>
      </c>
      <c r="AB2980" s="70">
        <v>272.10000000000002</v>
      </c>
      <c r="AC2980" s="71" t="s">
        <v>1102</v>
      </c>
      <c r="AD2980" s="38" t="str">
        <f>IFERROR(VLOOKUP(ROWS($AD$4:AD2980),$Z$4:$AC$3778,2,FALSE),"")</f>
        <v>Silver by FLAA (272.1 USEPA)</v>
      </c>
      <c r="AF2980" s="37"/>
    </row>
    <row r="2981" spans="16:32" ht="15" customHeight="1">
      <c r="P2981" s="38">
        <f>IF(ISNUMBER(SEARCH(Search!$K$13,'Valid Values - Search'!U2981)),MAX($P$3:P2980)+1,0)</f>
        <v>2978</v>
      </c>
      <c r="Q2981" s="38">
        <f>IF(ISNUMBER(SEARCH(Search!$K$5,'Valid Values - Search'!R2981)),MAX($Q$3:Q2980)+1,0)</f>
        <v>2978</v>
      </c>
      <c r="R2981" s="64" t="s">
        <v>6642</v>
      </c>
      <c r="S2981" s="70" t="s">
        <v>102</v>
      </c>
      <c r="T2981" s="70" t="s">
        <v>102</v>
      </c>
      <c r="U2981" s="93" t="s">
        <v>10715</v>
      </c>
      <c r="V2981" s="94">
        <v>1170</v>
      </c>
      <c r="W2981" s="97" t="s">
        <v>6642</v>
      </c>
      <c r="X2981" s="38" t="str">
        <f>IFERROR(VLOOKUP(ROWS($X$4:X2981),$Q$4:$R$5094,2,FALSE),"")</f>
        <v>Methidathion</v>
      </c>
      <c r="Y2981" s="38" t="str">
        <f>IFERROR(VLOOKUP(ROWS($Y$4:Y2981),$P$4:$U$5094,6,FALSE),"")</f>
        <v>950-37-8</v>
      </c>
      <c r="Z2981" s="38">
        <f>IF(ISNUMBER(SEARCH(Search!$K$21,'Valid Values - Search'!AA2981)),MAX($Z$3:Z2980)+1,0)</f>
        <v>2978</v>
      </c>
      <c r="AA2981" s="64" t="s">
        <v>14530</v>
      </c>
      <c r="AB2981" s="70" t="s">
        <v>1326</v>
      </c>
      <c r="AC2981" s="71" t="s">
        <v>1102</v>
      </c>
      <c r="AD2981" s="38" t="str">
        <f>IFERROR(VLOOKUP(ROWS($AD$4:AD2981),$Z$4:$AC$3778,2,FALSE),"")</f>
        <v>Silver by FLAA (272.1_M USEPA)</v>
      </c>
      <c r="AF2981" s="37"/>
    </row>
    <row r="2982" spans="16:32" ht="15" customHeight="1">
      <c r="P2982" s="38">
        <f>IF(ISNUMBER(SEARCH(Search!$K$13,'Valid Values - Search'!U2982)),MAX($P$3:P2981)+1,0)</f>
        <v>2979</v>
      </c>
      <c r="Q2982" s="38">
        <f>IF(ISNUMBER(SEARCH(Search!$K$5,'Valid Values - Search'!R2982)),MAX($Q$3:Q2981)+1,0)</f>
        <v>2979</v>
      </c>
      <c r="R2982" s="64" t="s">
        <v>6643</v>
      </c>
      <c r="S2982" s="70" t="s">
        <v>101</v>
      </c>
      <c r="T2982" s="70" t="s">
        <v>102</v>
      </c>
      <c r="U2982" s="93" t="s">
        <v>8842</v>
      </c>
      <c r="V2982" s="94">
        <v>1161</v>
      </c>
      <c r="W2982" s="97" t="s">
        <v>6643</v>
      </c>
      <c r="X2982" s="38" t="str">
        <f>IFERROR(VLOOKUP(ROWS($X$4:X2982),$Q$4:$R$5094,2,FALSE),"")</f>
        <v>Methiocarb</v>
      </c>
      <c r="Y2982" s="38" t="str">
        <f>IFERROR(VLOOKUP(ROWS($Y$4:Y2982),$P$4:$U$5094,6,FALSE),"")</f>
        <v>2032-65-7</v>
      </c>
      <c r="Z2982" s="38">
        <f>IF(ISNUMBER(SEARCH(Search!$K$21,'Valid Values - Search'!AA2982)),MAX($Z$3:Z2981)+1,0)</f>
        <v>2979</v>
      </c>
      <c r="AA2982" s="64" t="s">
        <v>14531</v>
      </c>
      <c r="AB2982" s="70" t="s">
        <v>1805</v>
      </c>
      <c r="AC2982" s="71" t="s">
        <v>1102</v>
      </c>
      <c r="AD2982" s="38" t="str">
        <f>IFERROR(VLOOKUP(ROWS($AD$4:AD2982),$Z$4:$AC$3778,2,FALSE),"")</f>
        <v>Silver by FLAA (7760A USEPA)</v>
      </c>
      <c r="AF2982" s="37"/>
    </row>
    <row r="2983" spans="16:32" ht="15" customHeight="1">
      <c r="P2983" s="38">
        <f>IF(ISNUMBER(SEARCH(Search!$K$13,'Valid Values - Search'!U2983)),MAX($P$3:P2982)+1,0)</f>
        <v>2980</v>
      </c>
      <c r="Q2983" s="38">
        <f>IF(ISNUMBER(SEARCH(Search!$K$5,'Valid Values - Search'!R2983)),MAX($Q$3:Q2982)+1,0)</f>
        <v>2980</v>
      </c>
      <c r="R2983" s="64" t="s">
        <v>6644</v>
      </c>
      <c r="S2983" s="70" t="s">
        <v>101</v>
      </c>
      <c r="T2983" s="70" t="s">
        <v>102</v>
      </c>
      <c r="U2983" s="93" t="s">
        <v>8843</v>
      </c>
      <c r="V2983" s="94">
        <v>304</v>
      </c>
      <c r="W2983" s="97" t="s">
        <v>6644</v>
      </c>
      <c r="X2983" s="38" t="str">
        <f>IFERROR(VLOOKUP(ROWS($X$4:X2983),$Q$4:$R$5094,2,FALSE),"")</f>
        <v>Methomyl</v>
      </c>
      <c r="Y2983" s="38" t="str">
        <f>IFERROR(VLOOKUP(ROWS($Y$4:Y2983),$P$4:$U$5094,6,FALSE),"")</f>
        <v>16752-77-5</v>
      </c>
      <c r="Z2983" s="38">
        <f>IF(ISNUMBER(SEARCH(Search!$K$21,'Valid Values - Search'!AA2983)),MAX($Z$3:Z2982)+1,0)</f>
        <v>2980</v>
      </c>
      <c r="AA2983" s="64" t="s">
        <v>14532</v>
      </c>
      <c r="AB2983" s="70">
        <v>272.2</v>
      </c>
      <c r="AC2983" s="71" t="s">
        <v>1102</v>
      </c>
      <c r="AD2983" s="38" t="str">
        <f>IFERROR(VLOOKUP(ROWS($AD$4:AD2983),$Z$4:$AC$3778,2,FALSE),"")</f>
        <v>Silver by GFAA (272.2 USEPA)</v>
      </c>
      <c r="AF2983" s="37"/>
    </row>
    <row r="2984" spans="16:32" ht="15" customHeight="1">
      <c r="P2984" s="38">
        <f>IF(ISNUMBER(SEARCH(Search!$K$13,'Valid Values - Search'!U2984)),MAX($P$3:P2983)+1,0)</f>
        <v>2981</v>
      </c>
      <c r="Q2984" s="38">
        <f>IF(ISNUMBER(SEARCH(Search!$K$5,'Valid Values - Search'!R2984)),MAX($Q$3:Q2983)+1,0)</f>
        <v>2981</v>
      </c>
      <c r="R2984" s="64" t="s">
        <v>6645</v>
      </c>
      <c r="S2984" s="70" t="s">
        <v>102</v>
      </c>
      <c r="T2984" s="70" t="s">
        <v>102</v>
      </c>
      <c r="U2984" s="93" t="s">
        <v>10716</v>
      </c>
      <c r="V2984" s="94">
        <v>390158</v>
      </c>
      <c r="W2984" s="97" t="s">
        <v>6645</v>
      </c>
      <c r="X2984" s="38" t="str">
        <f>IFERROR(VLOOKUP(ROWS($X$4:X2984),$Q$4:$R$5094,2,FALSE),"")</f>
        <v>Methoprene</v>
      </c>
      <c r="Y2984" s="38" t="str">
        <f>IFERROR(VLOOKUP(ROWS($Y$4:Y2984),$P$4:$U$5094,6,FALSE),"")</f>
        <v>40596-69-8</v>
      </c>
      <c r="Z2984" s="38">
        <f>IF(ISNUMBER(SEARCH(Search!$K$21,'Valid Values - Search'!AA2984)),MAX($Z$3:Z2983)+1,0)</f>
        <v>2981</v>
      </c>
      <c r="AA2984" s="64" t="s">
        <v>14533</v>
      </c>
      <c r="AB2984" s="70" t="s">
        <v>1327</v>
      </c>
      <c r="AC2984" s="71" t="s">
        <v>1102</v>
      </c>
      <c r="AD2984" s="38" t="str">
        <f>IFERROR(VLOOKUP(ROWS($AD$4:AD2984),$Z$4:$AC$3778,2,FALSE),"")</f>
        <v>Silver by GFAA (272.2_M USEPA)</v>
      </c>
      <c r="AF2984" s="37"/>
    </row>
    <row r="2985" spans="16:32" ht="15" customHeight="1">
      <c r="P2985" s="38">
        <f>IF(ISNUMBER(SEARCH(Search!$K$13,'Valid Values - Search'!U2985)),MAX($P$3:P2984)+1,0)</f>
        <v>2982</v>
      </c>
      <c r="Q2985" s="38">
        <f>IF(ISNUMBER(SEARCH(Search!$K$5,'Valid Values - Search'!R2985)),MAX($Q$3:Q2984)+1,0)</f>
        <v>2982</v>
      </c>
      <c r="R2985" s="64" t="s">
        <v>6646</v>
      </c>
      <c r="S2985" s="70" t="s">
        <v>102</v>
      </c>
      <c r="T2985" s="70" t="s">
        <v>102</v>
      </c>
      <c r="U2985" s="93" t="s">
        <v>10717</v>
      </c>
      <c r="V2985" s="94">
        <v>1004379</v>
      </c>
      <c r="W2985" s="97" t="s">
        <v>6646</v>
      </c>
      <c r="X2985" s="38" t="str">
        <f>IFERROR(VLOOKUP(ROWS($X$4:X2985),$Q$4:$R$5094,2,FALSE),"")</f>
        <v>Methotrexate</v>
      </c>
      <c r="Y2985" s="38" t="str">
        <f>IFERROR(VLOOKUP(ROWS($Y$4:Y2985),$P$4:$U$5094,6,FALSE),"")</f>
        <v>59-05-2</v>
      </c>
      <c r="Z2985" s="38">
        <f>IF(ISNUMBER(SEARCH(Search!$K$21,'Valid Values - Search'!AA2985)),MAX($Z$3:Z2984)+1,0)</f>
        <v>2982</v>
      </c>
      <c r="AA2985" s="64" t="s">
        <v>14534</v>
      </c>
      <c r="AB2985" s="70">
        <v>7761</v>
      </c>
      <c r="AC2985" s="71" t="s">
        <v>1102</v>
      </c>
      <c r="AD2985" s="38" t="str">
        <f>IFERROR(VLOOKUP(ROWS($AD$4:AD2985),$Z$4:$AC$3778,2,FALSE),"")</f>
        <v>Silver by GFAA (7761 USEPA)</v>
      </c>
      <c r="AF2985" s="37"/>
    </row>
    <row r="2986" spans="16:32" ht="15" customHeight="1">
      <c r="P2986" s="38">
        <f>IF(ISNUMBER(SEARCH(Search!$K$13,'Valid Values - Search'!U2986)),MAX($P$3:P2985)+1,0)</f>
        <v>2983</v>
      </c>
      <c r="Q2986" s="38">
        <f>IF(ISNUMBER(SEARCH(Search!$K$5,'Valid Values - Search'!R2986)),MAX($Q$3:Q2985)+1,0)</f>
        <v>2983</v>
      </c>
      <c r="R2986" s="64" t="s">
        <v>6647</v>
      </c>
      <c r="S2986" s="70" t="s">
        <v>101</v>
      </c>
      <c r="T2986" s="70" t="s">
        <v>102</v>
      </c>
      <c r="U2986" s="93" t="s">
        <v>8844</v>
      </c>
      <c r="V2986" s="94">
        <v>305</v>
      </c>
      <c r="W2986" s="97" t="s">
        <v>6647</v>
      </c>
      <c r="X2986" s="38" t="str">
        <f>IFERROR(VLOOKUP(ROWS($X$4:X2986),$Q$4:$R$5094,2,FALSE),"")</f>
        <v>Methoxychlor</v>
      </c>
      <c r="Y2986" s="38" t="str">
        <f>IFERROR(VLOOKUP(ROWS($Y$4:Y2986),$P$4:$U$5094,6,FALSE),"")</f>
        <v>72-43-5</v>
      </c>
      <c r="Z2986" s="38">
        <f>IF(ISNUMBER(SEARCH(Search!$K$21,'Valid Values - Search'!AA2986)),MAX($Z$3:Z2985)+1,0)</f>
        <v>2983</v>
      </c>
      <c r="AA2986" s="64" t="s">
        <v>14535</v>
      </c>
      <c r="AB2986" s="70" t="s">
        <v>2680</v>
      </c>
      <c r="AC2986" s="71" t="s">
        <v>1182</v>
      </c>
      <c r="AD2986" s="38" t="str">
        <f>IFERROR(VLOOKUP(ROWS($AD$4:AD2986),$Z$4:$AC$3778,2,FALSE),"")</f>
        <v>Silver in water by AAS, chelation-extraction (I-3720-85 USDOI/USGS)</v>
      </c>
      <c r="AF2986" s="37"/>
    </row>
    <row r="2987" spans="16:32" ht="15" customHeight="1">
      <c r="P2987" s="38">
        <f>IF(ISNUMBER(SEARCH(Search!$K$13,'Valid Values - Search'!U2987)),MAX($P$3:P2986)+1,0)</f>
        <v>2984</v>
      </c>
      <c r="Q2987" s="38">
        <f>IF(ISNUMBER(SEARCH(Search!$K$5,'Valid Values - Search'!R2987)),MAX($Q$3:Q2986)+1,0)</f>
        <v>2984</v>
      </c>
      <c r="R2987" s="64" t="s">
        <v>6648</v>
      </c>
      <c r="S2987" s="70" t="s">
        <v>102</v>
      </c>
      <c r="T2987" s="70" t="s">
        <v>102</v>
      </c>
      <c r="U2987" s="93" t="s">
        <v>10718</v>
      </c>
      <c r="V2987" s="94">
        <v>1002108</v>
      </c>
      <c r="W2987" s="97" t="s">
        <v>6648</v>
      </c>
      <c r="X2987" s="38" t="str">
        <f>IFERROR(VLOOKUP(ROWS($X$4:X2987),$Q$4:$R$5094,2,FALSE),"")</f>
        <v>Methoxyfenozide</v>
      </c>
      <c r="Y2987" s="38" t="str">
        <f>IFERROR(VLOOKUP(ROWS($Y$4:Y2987),$P$4:$U$5094,6,FALSE),"")</f>
        <v>161050-58-4</v>
      </c>
      <c r="Z2987" s="38">
        <f>IF(ISNUMBER(SEARCH(Search!$K$21,'Valid Values - Search'!AA2987)),MAX($Z$3:Z2986)+1,0)</f>
        <v>2984</v>
      </c>
      <c r="AA2987" s="64" t="s">
        <v>14536</v>
      </c>
      <c r="AB2987" s="70" t="s">
        <v>2659</v>
      </c>
      <c r="AC2987" s="71" t="s">
        <v>1182</v>
      </c>
      <c r="AD2987" s="38" t="str">
        <f>IFERROR(VLOOKUP(ROWS($AD$4:AD2987),$Z$4:$AC$3778,2,FALSE),"")</f>
        <v>Silver in Water by Atomic Absorption Spectrophotmetry, Graphite Furnace, Low Ionic Strength (I-2725-93 (HGA) USDOI/USGS)</v>
      </c>
      <c r="AF2987" s="37"/>
    </row>
    <row r="2988" spans="16:32" ht="15" customHeight="1">
      <c r="P2988" s="38">
        <f>IF(ISNUMBER(SEARCH(Search!$K$13,'Valid Values - Search'!U2988)),MAX($P$3:P2987)+1,0)</f>
        <v>2985</v>
      </c>
      <c r="Q2988" s="38">
        <f>IF(ISNUMBER(SEARCH(Search!$K$5,'Valid Values - Search'!R2988)),MAX($Q$3:Q2987)+1,0)</f>
        <v>2985</v>
      </c>
      <c r="R2988" s="64" t="s">
        <v>6649</v>
      </c>
      <c r="S2988" s="70" t="s">
        <v>102</v>
      </c>
      <c r="T2988" s="70" t="s">
        <v>102</v>
      </c>
      <c r="U2988" s="93" t="s">
        <v>10719</v>
      </c>
      <c r="V2988" s="94">
        <v>1176</v>
      </c>
      <c r="W2988" s="97" t="s">
        <v>6649</v>
      </c>
      <c r="X2988" s="38" t="str">
        <f>IFERROR(VLOOKUP(ROWS($X$4:X2988),$Q$4:$R$5094,2,FALSE),"")</f>
        <v>Methyl acetate</v>
      </c>
      <c r="Y2988" s="38" t="str">
        <f>IFERROR(VLOOKUP(ROWS($Y$4:Y2988),$P$4:$U$5094,6,FALSE),"")</f>
        <v>79-20-9</v>
      </c>
      <c r="Z2988" s="38">
        <f>IF(ISNUMBER(SEARCH(Search!$K$21,'Valid Values - Search'!AA2988)),MAX($Z$3:Z2987)+1,0)</f>
        <v>2985</v>
      </c>
      <c r="AA2988" s="64" t="s">
        <v>14537</v>
      </c>
      <c r="AB2988" s="70" t="s">
        <v>2660</v>
      </c>
      <c r="AC2988" s="71" t="s">
        <v>1182</v>
      </c>
      <c r="AD2988" s="38" t="str">
        <f>IFERROR(VLOOKUP(ROWS($AD$4:AD2988),$Z$4:$AC$3778,2,FALSE),"")</f>
        <v>Silver in Water by Atomic Absorption Spectrophotmetry, Graphite Furnace, Low Ionic Strength (I-2725-93 (THGA) USDOI/USGS)</v>
      </c>
      <c r="AF2988" s="37"/>
    </row>
    <row r="2989" spans="16:32" ht="15" customHeight="1">
      <c r="P2989" s="38">
        <f>IF(ISNUMBER(SEARCH(Search!$K$13,'Valid Values - Search'!U2989)),MAX($P$3:P2988)+1,0)</f>
        <v>2986</v>
      </c>
      <c r="Q2989" s="38">
        <f>IF(ISNUMBER(SEARCH(Search!$K$5,'Valid Values - Search'!R2989)),MAX($Q$3:Q2988)+1,0)</f>
        <v>2986</v>
      </c>
      <c r="R2989" s="64" t="s">
        <v>6650</v>
      </c>
      <c r="S2989" s="70" t="s">
        <v>102</v>
      </c>
      <c r="T2989" s="70" t="s">
        <v>102</v>
      </c>
      <c r="U2989" s="93" t="s">
        <v>10720</v>
      </c>
      <c r="V2989" s="94">
        <v>389325</v>
      </c>
      <c r="W2989" s="97" t="s">
        <v>6650</v>
      </c>
      <c r="X2989" s="38" t="str">
        <f>IFERROR(VLOOKUP(ROWS($X$4:X2989),$Q$4:$R$5094,2,FALSE),"")</f>
        <v>Methyl Acrylate</v>
      </c>
      <c r="Y2989" s="38" t="str">
        <f>IFERROR(VLOOKUP(ROWS($Y$4:Y2989),$P$4:$U$5094,6,FALSE),"")</f>
        <v>96-33-3</v>
      </c>
      <c r="Z2989" s="38">
        <f>IF(ISNUMBER(SEARCH(Search!$K$21,'Valid Values - Search'!AA2989)),MAX($Z$3:Z2988)+1,0)</f>
        <v>2986</v>
      </c>
      <c r="AA2989" s="64" t="s">
        <v>14538</v>
      </c>
      <c r="AB2989" s="70" t="s">
        <v>2312</v>
      </c>
      <c r="AC2989" s="71" t="s">
        <v>1184</v>
      </c>
      <c r="AD2989" s="38" t="str">
        <f>IFERROR(VLOOKUP(ROWS($AD$4:AD2989),$Z$4:$AC$3778,2,FALSE),"")</f>
        <v>Silver in Water by Chelation and FLAA (D3866(A) ASTM)</v>
      </c>
      <c r="AF2989" s="37"/>
    </row>
    <row r="2990" spans="16:32" ht="15" customHeight="1">
      <c r="P2990" s="38">
        <f>IF(ISNUMBER(SEARCH(Search!$K$13,'Valid Values - Search'!U2990)),MAX($P$3:P2989)+1,0)</f>
        <v>2987</v>
      </c>
      <c r="Q2990" s="38">
        <f>IF(ISNUMBER(SEARCH(Search!$K$5,'Valid Values - Search'!R2990)),MAX($Q$3:Q2989)+1,0)</f>
        <v>2987</v>
      </c>
      <c r="R2990" s="64" t="s">
        <v>6651</v>
      </c>
      <c r="S2990" s="70" t="s">
        <v>102</v>
      </c>
      <c r="T2990" s="70" t="s">
        <v>102</v>
      </c>
      <c r="U2990" s="93" t="s">
        <v>10721</v>
      </c>
      <c r="V2990" s="94">
        <v>1192</v>
      </c>
      <c r="W2990" s="97" t="s">
        <v>6651</v>
      </c>
      <c r="X2990" s="38" t="str">
        <f>IFERROR(VLOOKUP(ROWS($X$4:X2990),$Q$4:$R$5094,2,FALSE),"")</f>
        <v>Methyl arachidate</v>
      </c>
      <c r="Y2990" s="38" t="str">
        <f>IFERROR(VLOOKUP(ROWS($Y$4:Y2990),$P$4:$U$5094,6,FALSE),"")</f>
        <v>1120-28-1</v>
      </c>
      <c r="Z2990" s="38">
        <f>IF(ISNUMBER(SEARCH(Search!$K$21,'Valid Values - Search'!AA2990)),MAX($Z$3:Z2989)+1,0)</f>
        <v>2987</v>
      </c>
      <c r="AA2990" s="64" t="s">
        <v>14539</v>
      </c>
      <c r="AB2990" s="70" t="s">
        <v>2803</v>
      </c>
      <c r="AC2990" s="71" t="s">
        <v>1182</v>
      </c>
      <c r="AD2990" s="38" t="str">
        <f>IFERROR(VLOOKUP(ROWS($AD$4:AD2990),$Z$4:$AC$3778,2,FALSE),"")</f>
        <v>Silver in Water by Chelation and FLAA (I1720 USDOI/USGS)</v>
      </c>
      <c r="AF2990" s="37"/>
    </row>
    <row r="2991" spans="16:32" ht="15" customHeight="1">
      <c r="P2991" s="38">
        <f>IF(ISNUMBER(SEARCH(Search!$K$13,'Valid Values - Search'!U2991)),MAX($P$3:P2990)+1,0)</f>
        <v>2988</v>
      </c>
      <c r="Q2991" s="38">
        <f>IF(ISNUMBER(SEARCH(Search!$K$5,'Valid Values - Search'!R2991)),MAX($Q$3:Q2990)+1,0)</f>
        <v>2988</v>
      </c>
      <c r="R2991" s="64" t="s">
        <v>6652</v>
      </c>
      <c r="S2991" s="70" t="s">
        <v>102</v>
      </c>
      <c r="T2991" s="70" t="s">
        <v>102</v>
      </c>
      <c r="U2991" s="93" t="s">
        <v>10722</v>
      </c>
      <c r="V2991" s="94">
        <v>1179</v>
      </c>
      <c r="W2991" s="97" t="s">
        <v>6652</v>
      </c>
      <c r="X2991" s="38" t="str">
        <f>IFERROR(VLOOKUP(ROWS($X$4:X2991),$Q$4:$R$5094,2,FALSE),"")</f>
        <v>Methyl benzoate</v>
      </c>
      <c r="Y2991" s="38" t="str">
        <f>IFERROR(VLOOKUP(ROWS($Y$4:Y2991),$P$4:$U$5094,6,FALSE),"")</f>
        <v>93-58-3</v>
      </c>
      <c r="Z2991" s="38">
        <f>IF(ISNUMBER(SEARCH(Search!$K$21,'Valid Values - Search'!AA2991)),MAX($Z$3:Z2990)+1,0)</f>
        <v>2988</v>
      </c>
      <c r="AA2991" s="64" t="s">
        <v>14540</v>
      </c>
      <c r="AB2991" s="70" t="s">
        <v>2313</v>
      </c>
      <c r="AC2991" s="71" t="s">
        <v>1184</v>
      </c>
      <c r="AD2991" s="38" t="str">
        <f>IFERROR(VLOOKUP(ROWS($AD$4:AD2991),$Z$4:$AC$3778,2,FALSE),"")</f>
        <v>Silver in Water by FLAA (D3866(B) ASTM)</v>
      </c>
      <c r="AF2991" s="37"/>
    </row>
    <row r="2992" spans="16:32" ht="15" customHeight="1">
      <c r="P2992" s="38">
        <f>IF(ISNUMBER(SEARCH(Search!$K$13,'Valid Values - Search'!U2992)),MAX($P$3:P2991)+1,0)</f>
        <v>2989</v>
      </c>
      <c r="Q2992" s="38">
        <f>IF(ISNUMBER(SEARCH(Search!$K$5,'Valid Values - Search'!R2992)),MAX($Q$3:Q2991)+1,0)</f>
        <v>2989</v>
      </c>
      <c r="R2992" s="64" t="s">
        <v>6653</v>
      </c>
      <c r="S2992" s="70" t="s">
        <v>101</v>
      </c>
      <c r="T2992" s="70" t="s">
        <v>102</v>
      </c>
      <c r="U2992" s="93" t="s">
        <v>9026</v>
      </c>
      <c r="V2992" s="94">
        <v>306</v>
      </c>
      <c r="W2992" s="97" t="s">
        <v>6653</v>
      </c>
      <c r="X2992" s="38" t="str">
        <f>IFERROR(VLOOKUP(ROWS($X$4:X2992),$Q$4:$R$5094,2,FALSE),"")</f>
        <v>Methyl bromide</v>
      </c>
      <c r="Y2992" s="38" t="str">
        <f>IFERROR(VLOOKUP(ROWS($Y$4:Y2992),$P$4:$U$5094,6,FALSE),"")</f>
        <v>74-83-9</v>
      </c>
      <c r="Z2992" s="38">
        <f>IF(ISNUMBER(SEARCH(Search!$K$21,'Valid Values - Search'!AA2992)),MAX($Z$3:Z2991)+1,0)</f>
        <v>2989</v>
      </c>
      <c r="AA2992" s="64" t="s">
        <v>14541</v>
      </c>
      <c r="AB2992" s="70" t="s">
        <v>1386</v>
      </c>
      <c r="AC2992" s="71" t="s">
        <v>1156</v>
      </c>
      <c r="AD2992" s="38" t="str">
        <f>IFERROR(VLOOKUP(ROWS($AD$4:AD2992),$Z$4:$AC$3778,2,FALSE),"")</f>
        <v>Silver in Water by FLAA or GFAA (3500-AG(B) APHA)</v>
      </c>
      <c r="AF2992" s="37"/>
    </row>
    <row r="2993" spans="16:32" ht="15" customHeight="1">
      <c r="P2993" s="38">
        <f>IF(ISNUMBER(SEARCH(Search!$K$13,'Valid Values - Search'!U2993)),MAX($P$3:P2992)+1,0)</f>
        <v>2990</v>
      </c>
      <c r="Q2993" s="38">
        <f>IF(ISNUMBER(SEARCH(Search!$K$5,'Valid Values - Search'!R2993)),MAX($Q$3:Q2992)+1,0)</f>
        <v>2990</v>
      </c>
      <c r="R2993" s="64" t="s">
        <v>6654</v>
      </c>
      <c r="S2993" s="70" t="s">
        <v>102</v>
      </c>
      <c r="T2993" s="70" t="s">
        <v>102</v>
      </c>
      <c r="U2993" s="93" t="s">
        <v>10723</v>
      </c>
      <c r="V2993" s="94">
        <v>15906</v>
      </c>
      <c r="W2993" s="97" t="s">
        <v>6654</v>
      </c>
      <c r="X2993" s="38" t="str">
        <f>IFERROR(VLOOKUP(ROWS($X$4:X2993),$Q$4:$R$5094,2,FALSE),"")</f>
        <v>Methyl cyclohexanecarboxylate</v>
      </c>
      <c r="Y2993" s="38" t="str">
        <f>IFERROR(VLOOKUP(ROWS($Y$4:Y2993),$P$4:$U$5094,6,FALSE),"")</f>
        <v>4630-82-4</v>
      </c>
      <c r="Z2993" s="38">
        <f>IF(ISNUMBER(SEARCH(Search!$K$21,'Valid Values - Search'!AA2993)),MAX($Z$3:Z2992)+1,0)</f>
        <v>2990</v>
      </c>
      <c r="AA2993" s="64" t="s">
        <v>14542</v>
      </c>
      <c r="AB2993" s="70" t="s">
        <v>2314</v>
      </c>
      <c r="AC2993" s="71" t="s">
        <v>1184</v>
      </c>
      <c r="AD2993" s="38" t="str">
        <f>IFERROR(VLOOKUP(ROWS($AD$4:AD2993),$Z$4:$AC$3778,2,FALSE),"")</f>
        <v>Silver in Water by GFAA (D3866(C) ASTM)</v>
      </c>
      <c r="AF2993" s="37"/>
    </row>
    <row r="2994" spans="16:32" ht="15" customHeight="1">
      <c r="P2994" s="38">
        <f>IF(ISNUMBER(SEARCH(Search!$K$13,'Valid Values - Search'!U2994)),MAX($P$3:P2993)+1,0)</f>
        <v>2991</v>
      </c>
      <c r="Q2994" s="38">
        <f>IF(ISNUMBER(SEARCH(Search!$K$5,'Valid Values - Search'!R2994)),MAX($Q$3:Q2993)+1,0)</f>
        <v>2991</v>
      </c>
      <c r="R2994" s="64" t="s">
        <v>6655</v>
      </c>
      <c r="S2994" s="70" t="s">
        <v>102</v>
      </c>
      <c r="T2994" s="70" t="s">
        <v>102</v>
      </c>
      <c r="U2994" s="93" t="s">
        <v>10724</v>
      </c>
      <c r="V2994" s="94">
        <v>1184</v>
      </c>
      <c r="W2994" s="97" t="s">
        <v>6655</v>
      </c>
      <c r="X2994" s="38" t="str">
        <f>IFERROR(VLOOKUP(ROWS($X$4:X2994),$Q$4:$R$5094,2,FALSE),"")</f>
        <v>Methyl decanoate</v>
      </c>
      <c r="Y2994" s="38" t="str">
        <f>IFERROR(VLOOKUP(ROWS($Y$4:Y2994),$P$4:$U$5094,6,FALSE),"")</f>
        <v>110-42-9</v>
      </c>
      <c r="Z2994" s="38">
        <f>IF(ISNUMBER(SEARCH(Search!$K$21,'Valid Values - Search'!AA2994)),MAX($Z$3:Z2993)+1,0)</f>
        <v>2991</v>
      </c>
      <c r="AA2994" s="64" t="s">
        <v>14543</v>
      </c>
      <c r="AB2994" s="70" t="s">
        <v>1387</v>
      </c>
      <c r="AC2994" s="71" t="s">
        <v>1156</v>
      </c>
      <c r="AD2994" s="38" t="str">
        <f>IFERROR(VLOOKUP(ROWS($AD$4:AD2994),$Z$4:$AC$3778,2,FALSE),"")</f>
        <v>Silver in Water by ICP (3500-AG(C) APHA)</v>
      </c>
      <c r="AF2994" s="37"/>
    </row>
    <row r="2995" spans="16:32" ht="15" customHeight="1">
      <c r="P2995" s="38">
        <f>IF(ISNUMBER(SEARCH(Search!$K$13,'Valid Values - Search'!U2995)),MAX($P$3:P2994)+1,0)</f>
        <v>2992</v>
      </c>
      <c r="Q2995" s="38">
        <f>IF(ISNUMBER(SEARCH(Search!$K$5,'Valid Values - Search'!R2995)),MAX($Q$3:Q2994)+1,0)</f>
        <v>2992</v>
      </c>
      <c r="R2995" s="64" t="s">
        <v>6656</v>
      </c>
      <c r="S2995" s="70" t="s">
        <v>102</v>
      </c>
      <c r="T2995" s="70" t="s">
        <v>102</v>
      </c>
      <c r="U2995" s="93" t="s">
        <v>10725</v>
      </c>
      <c r="V2995" s="94">
        <v>1210</v>
      </c>
      <c r="W2995" s="97" t="s">
        <v>6656</v>
      </c>
      <c r="X2995" s="38" t="str">
        <f>IFERROR(VLOOKUP(ROWS($X$4:X2995),$Q$4:$R$5094,2,FALSE),"")</f>
        <v>Methyl dehydroabietate</v>
      </c>
      <c r="Y2995" s="38" t="str">
        <f>IFERROR(VLOOKUP(ROWS($Y$4:Y2995),$P$4:$U$5094,6,FALSE),"")</f>
        <v>1235-74-1</v>
      </c>
      <c r="Z2995" s="38">
        <f>IF(ISNUMBER(SEARCH(Search!$K$21,'Valid Values - Search'!AA2995)),MAX($Z$3:Z2994)+1,0)</f>
        <v>2992</v>
      </c>
      <c r="AA2995" s="64" t="s">
        <v>14544</v>
      </c>
      <c r="AB2995" s="70" t="s">
        <v>1388</v>
      </c>
      <c r="AC2995" s="71" t="s">
        <v>1156</v>
      </c>
      <c r="AD2995" s="38" t="str">
        <f>IFERROR(VLOOKUP(ROWS($AD$4:AD2995),$Z$4:$AC$3778,2,FALSE),"")</f>
        <v>Silver in Water by Spectrophotometry (3500-AG(D) APHA)</v>
      </c>
      <c r="AF2995" s="37"/>
    </row>
    <row r="2996" spans="16:32" ht="15" customHeight="1">
      <c r="P2996" s="38">
        <f>IF(ISNUMBER(SEARCH(Search!$K$13,'Valid Values - Search'!U2996)),MAX($P$3:P2995)+1,0)</f>
        <v>2993</v>
      </c>
      <c r="Q2996" s="38">
        <f>IF(ISNUMBER(SEARCH(Search!$K$5,'Valid Values - Search'!R2996)),MAX($Q$3:Q2995)+1,0)</f>
        <v>2993</v>
      </c>
      <c r="R2996" s="64" t="s">
        <v>6657</v>
      </c>
      <c r="S2996" s="70" t="s">
        <v>102</v>
      </c>
      <c r="T2996" s="70" t="s">
        <v>102</v>
      </c>
      <c r="U2996" s="93" t="s">
        <v>10726</v>
      </c>
      <c r="V2996" s="94">
        <v>919</v>
      </c>
      <c r="W2996" s="97" t="s">
        <v>6657</v>
      </c>
      <c r="X2996" s="38" t="str">
        <f>IFERROR(VLOOKUP(ROWS($X$4:X2996),$Q$4:$R$5094,2,FALSE),"")</f>
        <v>Methyl disulfide</v>
      </c>
      <c r="Y2996" s="38" t="str">
        <f>IFERROR(VLOOKUP(ROWS($Y$4:Y2996),$P$4:$U$5094,6,FALSE),"")</f>
        <v>624-92-0</v>
      </c>
      <c r="Z2996" s="38">
        <f>IF(ISNUMBER(SEARCH(Search!$K$21,'Valid Values - Search'!AA2996)),MAX($Z$3:Z2995)+1,0)</f>
        <v>2993</v>
      </c>
      <c r="AA2996" s="64" t="s">
        <v>14545</v>
      </c>
      <c r="AB2996" s="70" t="s">
        <v>2658</v>
      </c>
      <c r="AC2996" s="71" t="s">
        <v>1182</v>
      </c>
      <c r="AD2996" s="38" t="str">
        <f>IFERROR(VLOOKUP(ROWS($AD$4:AD2996),$Z$4:$AC$3778,2,FALSE),"")</f>
        <v>Silver, atomic absorption spectrophotometry, graphite furnace, LIS (I-2725 USDOI/USGS)</v>
      </c>
      <c r="AF2996" s="37"/>
    </row>
    <row r="2997" spans="16:32" ht="15" customHeight="1">
      <c r="P2997" s="38">
        <f>IF(ISNUMBER(SEARCH(Search!$K$13,'Valid Values - Search'!U2997)),MAX($P$3:P2996)+1,0)</f>
        <v>2994</v>
      </c>
      <c r="Q2997" s="38">
        <f>IF(ISNUMBER(SEARCH(Search!$K$5,'Valid Values - Search'!R2997)),MAX($Q$3:Q2996)+1,0)</f>
        <v>2994</v>
      </c>
      <c r="R2997" s="64" t="s">
        <v>6658</v>
      </c>
      <c r="S2997" s="70" t="s">
        <v>101</v>
      </c>
      <c r="T2997" s="70" t="s">
        <v>102</v>
      </c>
      <c r="U2997" s="93" t="s">
        <v>8845</v>
      </c>
      <c r="V2997" s="94">
        <v>308</v>
      </c>
      <c r="W2997" s="97" t="s">
        <v>6658</v>
      </c>
      <c r="X2997" s="38" t="str">
        <f>IFERROR(VLOOKUP(ROWS($X$4:X2997),$Q$4:$R$5094,2,FALSE),"")</f>
        <v>Methyl ethyl ketone</v>
      </c>
      <c r="Y2997" s="38" t="str">
        <f>IFERROR(VLOOKUP(ROWS($Y$4:Y2997),$P$4:$U$5094,6,FALSE),"")</f>
        <v>78-93-3</v>
      </c>
      <c r="Z2997" s="38">
        <f>IF(ISNUMBER(SEARCH(Search!$K$21,'Valid Values - Search'!AA2997)),MAX($Z$3:Z2996)+1,0)</f>
        <v>2994</v>
      </c>
      <c r="AA2997" s="64" t="s">
        <v>14546</v>
      </c>
      <c r="AB2997" s="70" t="s">
        <v>2657</v>
      </c>
      <c r="AC2997" s="71" t="s">
        <v>1182</v>
      </c>
      <c r="AD2997" s="38" t="str">
        <f>IFERROR(VLOOKUP(ROWS($AD$4:AD2997),$Z$4:$AC$3778,2,FALSE),"")</f>
        <v>Silver, dissolved, GFAA (I-2724 USDOI/USGS)</v>
      </c>
      <c r="AF2997" s="37"/>
    </row>
    <row r="2998" spans="16:32" ht="15" customHeight="1">
      <c r="P2998" s="38">
        <f>IF(ISNUMBER(SEARCH(Search!$K$13,'Valid Values - Search'!U2998)),MAX($P$3:P2997)+1,0)</f>
        <v>2995</v>
      </c>
      <c r="Q2998" s="38">
        <f>IF(ISNUMBER(SEARCH(Search!$K$5,'Valid Values - Search'!R2998)),MAX($Q$3:Q2997)+1,0)</f>
        <v>2995</v>
      </c>
      <c r="R2998" s="64" t="s">
        <v>6659</v>
      </c>
      <c r="S2998" s="70" t="s">
        <v>102</v>
      </c>
      <c r="T2998" s="70" t="s">
        <v>102</v>
      </c>
      <c r="U2998" s="93" t="s">
        <v>10727</v>
      </c>
      <c r="V2998" s="94">
        <v>1186</v>
      </c>
      <c r="W2998" s="97" t="s">
        <v>6659</v>
      </c>
      <c r="X2998" s="38" t="str">
        <f>IFERROR(VLOOKUP(ROWS($X$4:X2998),$Q$4:$R$5094,2,FALSE),"")</f>
        <v>Methyl ethyl ketone peroxide</v>
      </c>
      <c r="Y2998" s="38" t="str">
        <f>IFERROR(VLOOKUP(ROWS($Y$4:Y2998),$P$4:$U$5094,6,FALSE),"")</f>
        <v>1338-23-4</v>
      </c>
      <c r="Z2998" s="38">
        <f>IF(ISNUMBER(SEARCH(Search!$K$21,'Valid Values - Search'!AA2998)),MAX($Z$3:Z2997)+1,0)</f>
        <v>2995</v>
      </c>
      <c r="AA2998" s="64" t="s">
        <v>14547</v>
      </c>
      <c r="AB2998" s="70" t="s">
        <v>2715</v>
      </c>
      <c r="AC2998" s="71" t="s">
        <v>1182</v>
      </c>
      <c r="AD2998" s="38" t="str">
        <f>IFERROR(VLOOKUP(ROWS($AD$4:AD2998),$Z$4:$AC$3778,2,FALSE),"")</f>
        <v>Silver, whole water recoverable, GFAA (I-4724 USDOI/USGS)</v>
      </c>
      <c r="AF2998" s="37"/>
    </row>
    <row r="2999" spans="16:32" ht="15" customHeight="1">
      <c r="P2999" s="38">
        <f>IF(ISNUMBER(SEARCH(Search!$K$13,'Valid Values - Search'!U2999)),MAX($P$3:P2998)+1,0)</f>
        <v>2996</v>
      </c>
      <c r="Q2999" s="38">
        <f>IF(ISNUMBER(SEARCH(Search!$K$5,'Valid Values - Search'!R2999)),MAX($Q$3:Q2998)+1,0)</f>
        <v>2996</v>
      </c>
      <c r="R2999" s="64" t="s">
        <v>6660</v>
      </c>
      <c r="S2999" s="70" t="s">
        <v>102</v>
      </c>
      <c r="T2999" s="70" t="s">
        <v>102</v>
      </c>
      <c r="U2999" s="93" t="s">
        <v>10728</v>
      </c>
      <c r="V2999" s="94">
        <v>1188</v>
      </c>
      <c r="W2999" s="97" t="s">
        <v>6660</v>
      </c>
      <c r="X2999" s="38" t="str">
        <f>IFERROR(VLOOKUP(ROWS($X$4:X2999),$Q$4:$R$5094,2,FALSE),"")</f>
        <v>Methyl heptadecanoate</v>
      </c>
      <c r="Y2999" s="38" t="str">
        <f>IFERROR(VLOOKUP(ROWS($Y$4:Y2999),$P$4:$U$5094,6,FALSE),"")</f>
        <v>1731-92-6</v>
      </c>
      <c r="Z2999" s="38">
        <f>IF(ISNUMBER(SEARCH(Search!$K$21,'Valid Values - Search'!AA2999)),MAX($Z$3:Z2998)+1,0)</f>
        <v>2996</v>
      </c>
      <c r="AA2999" s="64" t="s">
        <v>14548</v>
      </c>
      <c r="AB2999" s="70">
        <v>70950</v>
      </c>
      <c r="AC2999" s="71" t="s">
        <v>1775</v>
      </c>
      <c r="AD2999" s="38" t="str">
        <f>IFERROR(VLOOKUP(ROWS($AD$4:AD2999),$Z$4:$AC$3778,2,FALSE),"")</f>
        <v>Silvex (2,4,5-TP) in soils/sediment by immunoassay (70950 MWI)</v>
      </c>
      <c r="AF2999" s="37"/>
    </row>
    <row r="3000" spans="16:32" ht="15" customHeight="1">
      <c r="P3000" s="38">
        <f>IF(ISNUMBER(SEARCH(Search!$K$13,'Valid Values - Search'!U3000)),MAX($P$3:P2999)+1,0)</f>
        <v>2997</v>
      </c>
      <c r="Q3000" s="38">
        <f>IF(ISNUMBER(SEARCH(Search!$K$5,'Valid Values - Search'!R3000)),MAX($Q$3:Q2999)+1,0)</f>
        <v>2997</v>
      </c>
      <c r="R3000" s="64" t="s">
        <v>6661</v>
      </c>
      <c r="S3000" s="70" t="s">
        <v>102</v>
      </c>
      <c r="T3000" s="70" t="s">
        <v>102</v>
      </c>
      <c r="U3000" s="93" t="s">
        <v>10729</v>
      </c>
      <c r="V3000" s="94">
        <v>1189</v>
      </c>
      <c r="W3000" s="97" t="s">
        <v>6661</v>
      </c>
      <c r="X3000" s="38" t="str">
        <f>IFERROR(VLOOKUP(ROWS($X$4:X3000),$Q$4:$R$5094,2,FALSE),"")</f>
        <v>Methyl heptanoate</v>
      </c>
      <c r="Y3000" s="38" t="str">
        <f>IFERROR(VLOOKUP(ROWS($Y$4:Y3000),$P$4:$U$5094,6,FALSE),"")</f>
        <v>106-73-0</v>
      </c>
      <c r="Z3000" s="38">
        <f>IF(ISNUMBER(SEARCH(Search!$K$21,'Valid Values - Search'!AA3000)),MAX($Z$3:Z2999)+1,0)</f>
        <v>2997</v>
      </c>
      <c r="AA3000" s="64" t="s">
        <v>14549</v>
      </c>
      <c r="AB3000" s="70" t="s">
        <v>2015</v>
      </c>
      <c r="AC3000" s="71" t="s">
        <v>1775</v>
      </c>
      <c r="AD3000" s="38" t="str">
        <f>IFERROR(VLOOKUP(ROWS($AD$4:AD3000),$Z$4:$AC$3778,2,FALSE),"")</f>
        <v>Silvex (2,4,5-TP) in water by immunoassay (A00212 MWI)</v>
      </c>
      <c r="AF3000" s="37"/>
    </row>
    <row r="3001" spans="16:32" ht="15" customHeight="1">
      <c r="P3001" s="38">
        <f>IF(ISNUMBER(SEARCH(Search!$K$13,'Valid Values - Search'!U3001)),MAX($P$3:P3000)+1,0)</f>
        <v>2998</v>
      </c>
      <c r="Q3001" s="38">
        <f>IF(ISNUMBER(SEARCH(Search!$K$5,'Valid Values - Search'!R3001)),MAX($Q$3:Q3000)+1,0)</f>
        <v>2998</v>
      </c>
      <c r="R3001" s="64" t="s">
        <v>6662</v>
      </c>
      <c r="S3001" s="70" t="s">
        <v>102</v>
      </c>
      <c r="T3001" s="70" t="s">
        <v>102</v>
      </c>
      <c r="U3001" s="93" t="s">
        <v>10730</v>
      </c>
      <c r="V3001" s="94">
        <v>1190</v>
      </c>
      <c r="W3001" s="97" t="s">
        <v>6662</v>
      </c>
      <c r="X3001" s="38" t="str">
        <f>IFERROR(VLOOKUP(ROWS($X$4:X3001),$Q$4:$R$5094,2,FALSE),"")</f>
        <v>Methyl heptenone</v>
      </c>
      <c r="Y3001" s="38" t="str">
        <f>IFERROR(VLOOKUP(ROWS($Y$4:Y3001),$P$4:$U$5094,6,FALSE),"")</f>
        <v>409-02-9</v>
      </c>
      <c r="Z3001" s="38">
        <f>IF(ISNUMBER(SEARCH(Search!$K$21,'Valid Values - Search'!AA3001)),MAX($Z$3:Z3000)+1,0)</f>
        <v>2998</v>
      </c>
      <c r="AA3001" s="64" t="s">
        <v>14550</v>
      </c>
      <c r="AB3001" s="70" t="s">
        <v>3491</v>
      </c>
      <c r="AC3001" s="71" t="s">
        <v>1102</v>
      </c>
      <c r="AD3001" s="38" t="str">
        <f>IFERROR(VLOOKUP(ROWS($AD$4:AD3001),$Z$4:$AC$3778,2,FALSE),"")</f>
        <v>Simazine by UV Spectroscopy (PMD-SIM USEPA)</v>
      </c>
      <c r="AF3001" s="37"/>
    </row>
    <row r="3002" spans="16:32" ht="15" customHeight="1">
      <c r="P3002" s="38">
        <f>IF(ISNUMBER(SEARCH(Search!$K$13,'Valid Values - Search'!U3002)),MAX($P$3:P3001)+1,0)</f>
        <v>2999</v>
      </c>
      <c r="Q3002" s="38">
        <f>IF(ISNUMBER(SEARCH(Search!$K$5,'Valid Values - Search'!R3002)),MAX($Q$3:Q3001)+1,0)</f>
        <v>2999</v>
      </c>
      <c r="R3002" s="64" t="s">
        <v>6663</v>
      </c>
      <c r="S3002" s="70" t="s">
        <v>102</v>
      </c>
      <c r="T3002" s="70" t="s">
        <v>102</v>
      </c>
      <c r="U3002" s="93" t="s">
        <v>10731</v>
      </c>
      <c r="V3002" s="94">
        <v>14514</v>
      </c>
      <c r="W3002" s="97" t="s">
        <v>6663</v>
      </c>
      <c r="X3002" s="38" t="str">
        <f>IFERROR(VLOOKUP(ROWS($X$4:X3002),$Q$4:$R$5094,2,FALSE),"")</f>
        <v>Methyl hexanoate</v>
      </c>
      <c r="Y3002" s="38" t="str">
        <f>IFERROR(VLOOKUP(ROWS($Y$4:Y3002),$P$4:$U$5094,6,FALSE),"")</f>
        <v>106-70-7</v>
      </c>
      <c r="Z3002" s="38">
        <f>IF(ISNUMBER(SEARCH(Search!$K$21,'Valid Values - Search'!AA3002)),MAX($Z$3:Z3001)+1,0)</f>
        <v>2999</v>
      </c>
      <c r="AA3002" s="64" t="s">
        <v>14551</v>
      </c>
      <c r="AB3002" s="70" t="s">
        <v>2020</v>
      </c>
      <c r="AC3002" s="71" t="s">
        <v>1775</v>
      </c>
      <c r="AD3002" s="38" t="str">
        <f>IFERROR(VLOOKUP(ROWS($AD$4:AD3002),$Z$4:$AC$3778,2,FALSE),"")</f>
        <v>Simazine in water by Immunoassay (A00246 MWI)</v>
      </c>
      <c r="AF3002" s="37"/>
    </row>
    <row r="3003" spans="16:32" ht="15" customHeight="1">
      <c r="P3003" s="38">
        <f>IF(ISNUMBER(SEARCH(Search!$K$13,'Valid Values - Search'!U3003)),MAX($P$3:P3002)+1,0)</f>
        <v>3000</v>
      </c>
      <c r="Q3003" s="38">
        <f>IF(ISNUMBER(SEARCH(Search!$K$5,'Valid Values - Search'!R3003)),MAX($Q$3:Q3002)+1,0)</f>
        <v>3000</v>
      </c>
      <c r="R3003" s="64" t="s">
        <v>6664</v>
      </c>
      <c r="S3003" s="70" t="s">
        <v>102</v>
      </c>
      <c r="T3003" s="70" t="s">
        <v>102</v>
      </c>
      <c r="U3003" s="93" t="s">
        <v>10732</v>
      </c>
      <c r="V3003" s="94">
        <v>14503</v>
      </c>
      <c r="W3003" s="97" t="s">
        <v>6664</v>
      </c>
      <c r="X3003" s="38" t="str">
        <f>IFERROR(VLOOKUP(ROWS($X$4:X3003),$Q$4:$R$5094,2,FALSE),"")</f>
        <v>Methyl hydrazine</v>
      </c>
      <c r="Y3003" s="38" t="str">
        <f>IFERROR(VLOOKUP(ROWS($Y$4:Y3003),$P$4:$U$5094,6,FALSE),"")</f>
        <v>60-34-4</v>
      </c>
      <c r="Z3003" s="38">
        <f>IF(ISNUMBER(SEARCH(Search!$K$21,'Valid Values - Search'!AA3003)),MAX($Z$3:Z3002)+1,0)</f>
        <v>3000</v>
      </c>
      <c r="AA3003" s="64" t="s">
        <v>14552</v>
      </c>
      <c r="AB3003" s="70" t="s">
        <v>3659</v>
      </c>
      <c r="AC3003" s="71" t="s">
        <v>2141</v>
      </c>
      <c r="AD3003" s="38" t="str">
        <f>IFERROR(VLOOKUP(ROWS($AD$4:AD3003),$Z$4:$AC$3778,2,FALSE),"")</f>
        <v>SimPlate for HPC (SIMPLATE IDEXX)</v>
      </c>
      <c r="AF3003" s="37"/>
    </row>
    <row r="3004" spans="16:32" ht="15" customHeight="1">
      <c r="P3004" s="38">
        <f>IF(ISNUMBER(SEARCH(Search!$K$13,'Valid Values - Search'!U3004)),MAX($P$3:P3003)+1,0)</f>
        <v>3001</v>
      </c>
      <c r="Q3004" s="38">
        <f>IF(ISNUMBER(SEARCH(Search!$K$5,'Valid Values - Search'!R3004)),MAX($Q$3:Q3003)+1,0)</f>
        <v>3001</v>
      </c>
      <c r="R3004" s="64" t="s">
        <v>6665</v>
      </c>
      <c r="S3004" s="70" t="s">
        <v>102</v>
      </c>
      <c r="T3004" s="70" t="s">
        <v>102</v>
      </c>
      <c r="U3004" s="93" t="s">
        <v>10733</v>
      </c>
      <c r="V3004" s="94">
        <v>1193</v>
      </c>
      <c r="W3004" s="97" t="s">
        <v>6665</v>
      </c>
      <c r="X3004" s="38" t="str">
        <f>IFERROR(VLOOKUP(ROWS($X$4:X3004),$Q$4:$R$5094,2,FALSE),"")</f>
        <v>Methyl iodide</v>
      </c>
      <c r="Y3004" s="38" t="str">
        <f>IFERROR(VLOOKUP(ROWS($Y$4:Y3004),$P$4:$U$5094,6,FALSE),"")</f>
        <v>74-88-4</v>
      </c>
      <c r="Z3004" s="38">
        <f>IF(ISNUMBER(SEARCH(Search!$K$21,'Valid Values - Search'!AA3004)),MAX($Z$3:Z3003)+1,0)</f>
        <v>3001</v>
      </c>
      <c r="AA3004" s="64" t="s">
        <v>14553</v>
      </c>
      <c r="AB3004" s="70" t="s">
        <v>1509</v>
      </c>
      <c r="AC3004" s="71" t="s">
        <v>1156</v>
      </c>
      <c r="AD3004" s="38" t="str">
        <f>IFERROR(VLOOKUP(ROWS($AD$4:AD3004),$Z$4:$AC$3778,2,FALSE),"")</f>
        <v>Single Column Ion Chromatography (4110-C APHA)</v>
      </c>
      <c r="AF3004" s="37"/>
    </row>
    <row r="3005" spans="16:32" ht="15" customHeight="1">
      <c r="P3005" s="38">
        <f>IF(ISNUMBER(SEARCH(Search!$K$13,'Valid Values - Search'!U3005)),MAX($P$3:P3004)+1,0)</f>
        <v>3002</v>
      </c>
      <c r="Q3005" s="38">
        <f>IF(ISNUMBER(SEARCH(Search!$K$5,'Valid Values - Search'!R3005)),MAX($Q$3:Q3004)+1,0)</f>
        <v>3002</v>
      </c>
      <c r="R3005" s="64" t="s">
        <v>6666</v>
      </c>
      <c r="S3005" s="70" t="s">
        <v>101</v>
      </c>
      <c r="T3005" s="70" t="s">
        <v>102</v>
      </c>
      <c r="U3005" s="93" t="s">
        <v>9027</v>
      </c>
      <c r="V3005" s="94">
        <v>310</v>
      </c>
      <c r="W3005" s="97" t="s">
        <v>6666</v>
      </c>
      <c r="X3005" s="38" t="str">
        <f>IFERROR(VLOOKUP(ROWS($X$4:X3005),$Q$4:$R$5094,2,FALSE),"")</f>
        <v>Methyl isobutyl ketone</v>
      </c>
      <c r="Y3005" s="38" t="str">
        <f>IFERROR(VLOOKUP(ROWS($Y$4:Y3005),$P$4:$U$5094,6,FALSE),"")</f>
        <v>108-10-1</v>
      </c>
      <c r="Z3005" s="38">
        <f>IF(ISNUMBER(SEARCH(Search!$K$21,'Valid Values - Search'!AA3005)),MAX($Z$3:Z3004)+1,0)</f>
        <v>3002</v>
      </c>
      <c r="AA3005" s="64" t="s">
        <v>14554</v>
      </c>
      <c r="AB3005" s="70" t="s">
        <v>2115</v>
      </c>
      <c r="AC3005" s="71" t="s">
        <v>1102</v>
      </c>
      <c r="AD3005" s="38" t="str">
        <f>IFERROR(VLOOKUP(ROWS($AD$4:AD3005),$Z$4:$AC$3778,2,FALSE),"")</f>
        <v>Slug Test for Hydraulic Conductivity (C-019-1 USEPA)</v>
      </c>
      <c r="AF3005" s="37"/>
    </row>
    <row r="3006" spans="16:32" ht="15" customHeight="1">
      <c r="P3006" s="38">
        <f>IF(ISNUMBER(SEARCH(Search!$K$13,'Valid Values - Search'!U3006)),MAX($P$3:P3005)+1,0)</f>
        <v>3003</v>
      </c>
      <c r="Q3006" s="38">
        <f>IF(ISNUMBER(SEARCH(Search!$K$5,'Valid Values - Search'!R3006)),MAX($Q$3:Q3005)+1,0)</f>
        <v>3003</v>
      </c>
      <c r="R3006" s="64" t="s">
        <v>6667</v>
      </c>
      <c r="S3006" s="70" t="s">
        <v>102</v>
      </c>
      <c r="T3006" s="70" t="s">
        <v>102</v>
      </c>
      <c r="U3006" s="93" t="s">
        <v>10734</v>
      </c>
      <c r="V3006" s="94">
        <v>866</v>
      </c>
      <c r="W3006" s="97" t="s">
        <v>6667</v>
      </c>
      <c r="X3006" s="38" t="str">
        <f>IFERROR(VLOOKUP(ROWS($X$4:X3006),$Q$4:$R$5094,2,FALSE),"")</f>
        <v>Methyl isopropyl ketone</v>
      </c>
      <c r="Y3006" s="38" t="str">
        <f>IFERROR(VLOOKUP(ROWS($Y$4:Y3006),$P$4:$U$5094,6,FALSE),"")</f>
        <v>563-80-4</v>
      </c>
      <c r="Z3006" s="38">
        <f>IF(ISNUMBER(SEARCH(Search!$K$21,'Valid Values - Search'!AA3006)),MAX($Z$3:Z3005)+1,0)</f>
        <v>3003</v>
      </c>
      <c r="AA3006" s="64" t="s">
        <v>14555</v>
      </c>
      <c r="AB3006" s="70" t="s">
        <v>3256</v>
      </c>
      <c r="AC3006" s="71" t="s">
        <v>1102</v>
      </c>
      <c r="AD3006" s="38" t="str">
        <f>IFERROR(VLOOKUP(ROWS($AD$4:AD3006),$Z$4:$AC$3778,2,FALSE),"")</f>
        <v>Sodium Arsenite by Titration (PMD-AS(ITE) USEPA)</v>
      </c>
      <c r="AF3006" s="37"/>
    </row>
    <row r="3007" spans="16:32" ht="15" customHeight="1">
      <c r="P3007" s="38">
        <f>IF(ISNUMBER(SEARCH(Search!$K$13,'Valid Values - Search'!U3007)),MAX($P$3:P3006)+1,0)</f>
        <v>3004</v>
      </c>
      <c r="Q3007" s="38">
        <f>IF(ISNUMBER(SEARCH(Search!$K$5,'Valid Values - Search'!R3007)),MAX($Q$3:Q3006)+1,0)</f>
        <v>3004</v>
      </c>
      <c r="R3007" s="64" t="s">
        <v>6668</v>
      </c>
      <c r="S3007" s="70" t="s">
        <v>102</v>
      </c>
      <c r="T3007" s="70" t="s">
        <v>102</v>
      </c>
      <c r="U3007" s="93" t="s">
        <v>10735</v>
      </c>
      <c r="V3007" s="94">
        <v>1195</v>
      </c>
      <c r="W3007" s="97" t="s">
        <v>6668</v>
      </c>
      <c r="X3007" s="38" t="str">
        <f>IFERROR(VLOOKUP(ROWS($X$4:X3007),$Q$4:$R$5094,2,FALSE),"")</f>
        <v>Methyl isothiocyanate</v>
      </c>
      <c r="Y3007" s="38" t="str">
        <f>IFERROR(VLOOKUP(ROWS($Y$4:Y3007),$P$4:$U$5094,6,FALSE),"")</f>
        <v>556-61-6</v>
      </c>
      <c r="Z3007" s="38">
        <f>IF(ISNUMBER(SEARCH(Search!$K$21,'Valid Values - Search'!AA3007)),MAX($Z$3:Z3006)+1,0)</f>
        <v>3004</v>
      </c>
      <c r="AA3007" s="64" t="s">
        <v>14556</v>
      </c>
      <c r="AB3007" s="70">
        <v>273.10000000000002</v>
      </c>
      <c r="AC3007" s="71" t="s">
        <v>1102</v>
      </c>
      <c r="AD3007" s="38" t="str">
        <f>IFERROR(VLOOKUP(ROWS($AD$4:AD3007),$Z$4:$AC$3778,2,FALSE),"")</f>
        <v>Sodium by FLAA (273.1 USEPA)</v>
      </c>
      <c r="AF3007" s="37"/>
    </row>
    <row r="3008" spans="16:32" ht="15" customHeight="1">
      <c r="P3008" s="38">
        <f>IF(ISNUMBER(SEARCH(Search!$K$13,'Valid Values - Search'!U3008)),MAX($P$3:P3007)+1,0)</f>
        <v>3005</v>
      </c>
      <c r="Q3008" s="38">
        <f>IF(ISNUMBER(SEARCH(Search!$K$5,'Valid Values - Search'!R3008)),MAX($Q$3:Q3007)+1,0)</f>
        <v>3005</v>
      </c>
      <c r="R3008" s="64" t="s">
        <v>6669</v>
      </c>
      <c r="S3008" s="70" t="s">
        <v>102</v>
      </c>
      <c r="T3008" s="70" t="s">
        <v>102</v>
      </c>
      <c r="U3008" s="93" t="s">
        <v>10736</v>
      </c>
      <c r="V3008" s="94">
        <v>1196</v>
      </c>
      <c r="W3008" s="97" t="s">
        <v>6669</v>
      </c>
      <c r="X3008" s="38" t="str">
        <f>IFERROR(VLOOKUP(ROWS($X$4:X3008),$Q$4:$R$5094,2,FALSE),"")</f>
        <v>Methyl laurate</v>
      </c>
      <c r="Y3008" s="38" t="str">
        <f>IFERROR(VLOOKUP(ROWS($Y$4:Y3008),$P$4:$U$5094,6,FALSE),"")</f>
        <v>111-82-0</v>
      </c>
      <c r="Z3008" s="38">
        <f>IF(ISNUMBER(SEARCH(Search!$K$21,'Valid Values - Search'!AA3008)),MAX($Z$3:Z3007)+1,0)</f>
        <v>3005</v>
      </c>
      <c r="AA3008" s="64" t="s">
        <v>14557</v>
      </c>
      <c r="AB3008" s="70" t="s">
        <v>1328</v>
      </c>
      <c r="AC3008" s="71" t="s">
        <v>1102</v>
      </c>
      <c r="AD3008" s="38" t="str">
        <f>IFERROR(VLOOKUP(ROWS($AD$4:AD3008),$Z$4:$AC$3778,2,FALSE),"")</f>
        <v>Sodium by FLAA (273.1_M USEPA)</v>
      </c>
      <c r="AF3008" s="37"/>
    </row>
    <row r="3009" spans="16:32" ht="15" customHeight="1">
      <c r="P3009" s="38">
        <f>IF(ISNUMBER(SEARCH(Search!$K$13,'Valid Values - Search'!U3009)),MAX($P$3:P3008)+1,0)</f>
        <v>3006</v>
      </c>
      <c r="Q3009" s="38">
        <f>IF(ISNUMBER(SEARCH(Search!$K$5,'Valid Values - Search'!R3009)),MAX($Q$3:Q3008)+1,0)</f>
        <v>3006</v>
      </c>
      <c r="R3009" s="64" t="s">
        <v>6670</v>
      </c>
      <c r="S3009" s="70" t="s">
        <v>102</v>
      </c>
      <c r="T3009" s="70" t="s">
        <v>102</v>
      </c>
      <c r="U3009" s="93" t="s">
        <v>10737</v>
      </c>
      <c r="V3009" s="94">
        <v>1201</v>
      </c>
      <c r="W3009" s="97" t="s">
        <v>6670</v>
      </c>
      <c r="X3009" s="38" t="str">
        <f>IFERROR(VLOOKUP(ROWS($X$4:X3009),$Q$4:$R$5094,2,FALSE),"")</f>
        <v>Methyl linoleate</v>
      </c>
      <c r="Y3009" s="38" t="str">
        <f>IFERROR(VLOOKUP(ROWS($Y$4:Y3009),$P$4:$U$5094,6,FALSE),"")</f>
        <v>112-63-0</v>
      </c>
      <c r="Z3009" s="38">
        <f>IF(ISNUMBER(SEARCH(Search!$K$21,'Valid Values - Search'!AA3009)),MAX($Z$3:Z3008)+1,0)</f>
        <v>3006</v>
      </c>
      <c r="AA3009" s="64" t="s">
        <v>14558</v>
      </c>
      <c r="AB3009" s="70">
        <v>7770</v>
      </c>
      <c r="AC3009" s="71" t="s">
        <v>1102</v>
      </c>
      <c r="AD3009" s="38" t="str">
        <f>IFERROR(VLOOKUP(ROWS($AD$4:AD3009),$Z$4:$AC$3778,2,FALSE),"")</f>
        <v>Sodium by FLAA (7770 USEPA)</v>
      </c>
      <c r="AF3009" s="37"/>
    </row>
    <row r="3010" spans="16:32" ht="15" customHeight="1">
      <c r="P3010" s="38">
        <f>IF(ISNUMBER(SEARCH(Search!$K$13,'Valid Values - Search'!U3010)),MAX($P$3:P3009)+1,0)</f>
        <v>3007</v>
      </c>
      <c r="Q3010" s="38">
        <f>IF(ISNUMBER(SEARCH(Search!$K$5,'Valid Values - Search'!R3010)),MAX($Q$3:Q3009)+1,0)</f>
        <v>3007</v>
      </c>
      <c r="R3010" s="64" t="s">
        <v>6671</v>
      </c>
      <c r="S3010" s="70" t="s">
        <v>102</v>
      </c>
      <c r="T3010" s="70" t="s">
        <v>102</v>
      </c>
      <c r="U3010" s="93" t="s">
        <v>10738</v>
      </c>
      <c r="V3010" s="94">
        <v>1197</v>
      </c>
      <c r="W3010" s="97" t="s">
        <v>6671</v>
      </c>
      <c r="X3010" s="38" t="str">
        <f>IFERROR(VLOOKUP(ROWS($X$4:X3010),$Q$4:$R$5094,2,FALSE),"")</f>
        <v>Methyl m-chlorobenzoate</v>
      </c>
      <c r="Y3010" s="38" t="str">
        <f>IFERROR(VLOOKUP(ROWS($Y$4:Y3010),$P$4:$U$5094,6,FALSE),"")</f>
        <v>2905-65-9</v>
      </c>
      <c r="Z3010" s="38">
        <f>IF(ISNUMBER(SEARCH(Search!$K$21,'Valid Values - Search'!AA3010)),MAX($Z$3:Z3009)+1,0)</f>
        <v>3007</v>
      </c>
      <c r="AA3010" s="64" t="s">
        <v>14560</v>
      </c>
      <c r="AB3010" s="70">
        <v>273.2</v>
      </c>
      <c r="AC3010" s="71" t="s">
        <v>1102</v>
      </c>
      <c r="AD3010" s="38" t="str">
        <f>IFERROR(VLOOKUP(ROWS($AD$4:AD3010),$Z$4:$AC$3778,2,FALSE),"")</f>
        <v>Sodium by GFAA (273.2 USEPA)</v>
      </c>
      <c r="AF3010" s="37"/>
    </row>
    <row r="3011" spans="16:32" ht="15" customHeight="1">
      <c r="P3011" s="38">
        <f>IF(ISNUMBER(SEARCH(Search!$K$13,'Valid Values - Search'!U3011)),MAX($P$3:P3010)+1,0)</f>
        <v>3008</v>
      </c>
      <c r="Q3011" s="38">
        <f>IF(ISNUMBER(SEARCH(Search!$K$5,'Valid Values - Search'!R3011)),MAX($Q$3:Q3010)+1,0)</f>
        <v>3008</v>
      </c>
      <c r="R3011" s="64" t="s">
        <v>6672</v>
      </c>
      <c r="S3011" s="70" t="s">
        <v>101</v>
      </c>
      <c r="T3011" s="70" t="s">
        <v>102</v>
      </c>
      <c r="U3011" s="93" t="s">
        <v>8846</v>
      </c>
      <c r="V3011" s="94">
        <v>1168</v>
      </c>
      <c r="W3011" s="97" t="s">
        <v>6672</v>
      </c>
      <c r="X3011" s="38" t="str">
        <f>IFERROR(VLOOKUP(ROWS($X$4:X3011),$Q$4:$R$5094,2,FALSE),"")</f>
        <v>Methyl mercaptan</v>
      </c>
      <c r="Y3011" s="38" t="str">
        <f>IFERROR(VLOOKUP(ROWS($Y$4:Y3011),$P$4:$U$5094,6,FALSE),"")</f>
        <v>74-93-1</v>
      </c>
      <c r="Z3011" s="38">
        <f>IF(ISNUMBER(SEARCH(Search!$K$21,'Valid Values - Search'!AA3011)),MAX($Z$3:Z3010)+1,0)</f>
        <v>3008</v>
      </c>
      <c r="AA3011" s="64" t="s">
        <v>14559</v>
      </c>
      <c r="AB3011" s="70" t="s">
        <v>2466</v>
      </c>
      <c r="AC3011" s="71" t="s">
        <v>1184</v>
      </c>
      <c r="AD3011" s="38" t="str">
        <f>IFERROR(VLOOKUP(ROWS($AD$4:AD3011),$Z$4:$AC$3778,2,FALSE),"")</f>
        <v>Sodium by GFAA (D6071 ASTM)</v>
      </c>
      <c r="AF3011" s="37"/>
    </row>
    <row r="3012" spans="16:32" ht="15" customHeight="1">
      <c r="P3012" s="38">
        <f>IF(ISNUMBER(SEARCH(Search!$K$13,'Valid Values - Search'!U3012)),MAX($P$3:P3011)+1,0)</f>
        <v>3009</v>
      </c>
      <c r="Q3012" s="38">
        <f>IF(ISNUMBER(SEARCH(Search!$K$5,'Valid Values - Search'!R3012)),MAX($Q$3:Q3011)+1,0)</f>
        <v>3009</v>
      </c>
      <c r="R3012" s="64" t="s">
        <v>6673</v>
      </c>
      <c r="S3012" s="70" t="s">
        <v>102</v>
      </c>
      <c r="T3012" s="70" t="s">
        <v>102</v>
      </c>
      <c r="U3012" s="93" t="s">
        <v>10739</v>
      </c>
      <c r="V3012" s="94">
        <v>1198</v>
      </c>
      <c r="W3012" s="97" t="s">
        <v>6673</v>
      </c>
      <c r="X3012" s="38" t="str">
        <f>IFERROR(VLOOKUP(ROWS($X$4:X3012),$Q$4:$R$5094,2,FALSE),"")</f>
        <v>Methyl methacrylate</v>
      </c>
      <c r="Y3012" s="38" t="str">
        <f>IFERROR(VLOOKUP(ROWS($Y$4:Y3012),$P$4:$U$5094,6,FALSE),"")</f>
        <v>80-62-6</v>
      </c>
      <c r="Z3012" s="38">
        <f>IF(ISNUMBER(SEARCH(Search!$K$21,'Valid Values - Search'!AA3012)),MAX($Z$3:Z3011)+1,0)</f>
        <v>3009</v>
      </c>
      <c r="AA3012" s="64" t="s">
        <v>14561</v>
      </c>
      <c r="AB3012" s="70" t="s">
        <v>3426</v>
      </c>
      <c r="AC3012" s="71" t="s">
        <v>1102</v>
      </c>
      <c r="AD3012" s="38" t="str">
        <f>IFERROR(VLOOKUP(ROWS($AD$4:AD3012),$Z$4:$AC$3778,2,FALSE),"")</f>
        <v>Sodium Chlorate and Metaborate by Titration (PMD-NA-D USEPA)</v>
      </c>
      <c r="AF3012" s="37"/>
    </row>
    <row r="3013" spans="16:32" ht="15" customHeight="1">
      <c r="P3013" s="38">
        <f>IF(ISNUMBER(SEARCH(Search!$K$13,'Valid Values - Search'!U3013)),MAX($P$3:P3012)+1,0)</f>
        <v>3010</v>
      </c>
      <c r="Q3013" s="38">
        <f>IF(ISNUMBER(SEARCH(Search!$K$5,'Valid Values - Search'!R3013)),MAX($Q$3:Q3012)+1,0)</f>
        <v>3010</v>
      </c>
      <c r="R3013" s="64" t="s">
        <v>6674</v>
      </c>
      <c r="S3013" s="70" t="s">
        <v>102</v>
      </c>
      <c r="T3013" s="70" t="s">
        <v>102</v>
      </c>
      <c r="U3013" s="93" t="s">
        <v>10740</v>
      </c>
      <c r="V3013" s="94">
        <v>1199</v>
      </c>
      <c r="W3013" s="97" t="s">
        <v>6674</v>
      </c>
      <c r="X3013" s="38" t="str">
        <f>IFERROR(VLOOKUP(ROWS($X$4:X3013),$Q$4:$R$5094,2,FALSE),"")</f>
        <v>Methyl methanesulfonate</v>
      </c>
      <c r="Y3013" s="38" t="str">
        <f>IFERROR(VLOOKUP(ROWS($Y$4:Y3013),$P$4:$U$5094,6,FALSE),"")</f>
        <v>66-27-3</v>
      </c>
      <c r="Z3013" s="38">
        <f>IF(ISNUMBER(SEARCH(Search!$K$21,'Valid Values - Search'!AA3013)),MAX($Z$3:Z3012)+1,0)</f>
        <v>3010</v>
      </c>
      <c r="AA3013" s="64" t="s">
        <v>14562</v>
      </c>
      <c r="AB3013" s="70" t="s">
        <v>3427</v>
      </c>
      <c r="AC3013" s="71" t="s">
        <v>1102</v>
      </c>
      <c r="AD3013" s="38" t="str">
        <f>IFERROR(VLOOKUP(ROWS($AD$4:AD3013),$Z$4:$AC$3778,2,FALSE),"")</f>
        <v>Sodium Fluoride by Ion Chromatography (PMD-NA-H USEPA)</v>
      </c>
      <c r="AF3013" s="37"/>
    </row>
    <row r="3014" spans="16:32" ht="15" customHeight="1">
      <c r="P3014" s="38">
        <f>IF(ISNUMBER(SEARCH(Search!$K$13,'Valid Values - Search'!U3014)),MAX($P$3:P3013)+1,0)</f>
        <v>3011</v>
      </c>
      <c r="Q3014" s="38">
        <f>IF(ISNUMBER(SEARCH(Search!$K$5,'Valid Values - Search'!R3014)),MAX($Q$3:Q3013)+1,0)</f>
        <v>3011</v>
      </c>
      <c r="R3014" s="64" t="s">
        <v>6675</v>
      </c>
      <c r="S3014" s="70" t="s">
        <v>102</v>
      </c>
      <c r="T3014" s="70" t="s">
        <v>102</v>
      </c>
      <c r="U3014" s="93" t="s">
        <v>10741</v>
      </c>
      <c r="V3014" s="94">
        <v>1208</v>
      </c>
      <c r="W3014" s="97" t="s">
        <v>6675</v>
      </c>
      <c r="X3014" s="38" t="str">
        <f>IFERROR(VLOOKUP(ROWS($X$4:X3014),$Q$4:$R$5094,2,FALSE),"")</f>
        <v>Methyl myristate</v>
      </c>
      <c r="Y3014" s="38" t="str">
        <f>IFERROR(VLOOKUP(ROWS($Y$4:Y3014),$P$4:$U$5094,6,FALSE),"")</f>
        <v>124-10-7</v>
      </c>
      <c r="Z3014" s="38">
        <f>IF(ISNUMBER(SEARCH(Search!$K$21,'Valid Values - Search'!AA3014)),MAX($Z$3:Z3013)+1,0)</f>
        <v>3011</v>
      </c>
      <c r="AA3014" s="64" t="s">
        <v>14563</v>
      </c>
      <c r="AB3014" s="70" t="s">
        <v>2804</v>
      </c>
      <c r="AC3014" s="71" t="s">
        <v>1182</v>
      </c>
      <c r="AD3014" s="38" t="str">
        <f>IFERROR(VLOOKUP(ROWS($AD$4:AD3014),$Z$4:$AC$3778,2,FALSE),"")</f>
        <v>Sodium in Bottom Material by FLAA (I1735(S) USDOI/USGS)</v>
      </c>
      <c r="AF3014" s="37"/>
    </row>
    <row r="3015" spans="16:32" ht="15" customHeight="1">
      <c r="P3015" s="38">
        <f>IF(ISNUMBER(SEARCH(Search!$K$13,'Valid Values - Search'!U3015)),MAX($P$3:P3014)+1,0)</f>
        <v>3012</v>
      </c>
      <c r="Q3015" s="38">
        <f>IF(ISNUMBER(SEARCH(Search!$K$5,'Valid Values - Search'!R3015)),MAX($Q$3:Q3014)+1,0)</f>
        <v>3012</v>
      </c>
      <c r="R3015" s="64" t="s">
        <v>6676</v>
      </c>
      <c r="S3015" s="70" t="s">
        <v>102</v>
      </c>
      <c r="T3015" s="70" t="s">
        <v>102</v>
      </c>
      <c r="U3015" s="93" t="s">
        <v>10742</v>
      </c>
      <c r="V3015" s="94">
        <v>17180</v>
      </c>
      <c r="W3015" s="97" t="s">
        <v>6676</v>
      </c>
      <c r="X3015" s="38" t="str">
        <f>IFERROR(VLOOKUP(ROWS($X$4:X3015),$Q$4:$R$5094,2,FALSE),"")</f>
        <v>Methyl nonyl ketone</v>
      </c>
      <c r="Y3015" s="38" t="str">
        <f>IFERROR(VLOOKUP(ROWS($Y$4:Y3015),$P$4:$U$5094,6,FALSE),"")</f>
        <v>112-12-9</v>
      </c>
      <c r="Z3015" s="38">
        <f>IF(ISNUMBER(SEARCH(Search!$K$21,'Valid Values - Search'!AA3015)),MAX($Z$3:Z3014)+1,0)</f>
        <v>3012</v>
      </c>
      <c r="AA3015" s="64" t="s">
        <v>14564</v>
      </c>
      <c r="AB3015" s="70">
        <v>973.54</v>
      </c>
      <c r="AC3015" s="71" t="s">
        <v>1934</v>
      </c>
      <c r="AD3015" s="38" t="str">
        <f>IFERROR(VLOOKUP(ROWS($AD$4:AD3015),$Z$4:$AC$3778,2,FALSE),"")</f>
        <v>Sodium in Water (973.54 AOAC)</v>
      </c>
      <c r="AF3015" s="37"/>
    </row>
    <row r="3016" spans="16:32" ht="15" customHeight="1">
      <c r="P3016" s="38">
        <f>IF(ISNUMBER(SEARCH(Search!$K$13,'Valid Values - Search'!U3016)),MAX($P$3:P3015)+1,0)</f>
        <v>3013</v>
      </c>
      <c r="Q3016" s="38">
        <f>IF(ISNUMBER(SEARCH(Search!$K$5,'Valid Values - Search'!R3016)),MAX($Q$3:Q3015)+1,0)</f>
        <v>3013</v>
      </c>
      <c r="R3016" s="64" t="s">
        <v>6677</v>
      </c>
      <c r="S3016" s="70" t="s">
        <v>102</v>
      </c>
      <c r="T3016" s="70" t="s">
        <v>102</v>
      </c>
      <c r="U3016" s="93" t="s">
        <v>10743</v>
      </c>
      <c r="V3016" s="94">
        <v>1212</v>
      </c>
      <c r="W3016" s="97" t="s">
        <v>6677</v>
      </c>
      <c r="X3016" s="38" t="str">
        <f>IFERROR(VLOOKUP(ROWS($X$4:X3016),$Q$4:$R$5094,2,FALSE),"")</f>
        <v>Methyl o-benzoylbenzoate</v>
      </c>
      <c r="Y3016" s="38" t="str">
        <f>IFERROR(VLOOKUP(ROWS($Y$4:Y3016),$P$4:$U$5094,6,FALSE),"")</f>
        <v>606-28-0</v>
      </c>
      <c r="Z3016" s="38">
        <f>IF(ISNUMBER(SEARCH(Search!$K$21,'Valid Values - Search'!AA3016)),MAX($Z$3:Z3015)+1,0)</f>
        <v>3013</v>
      </c>
      <c r="AA3016" s="64" t="s">
        <v>14565</v>
      </c>
      <c r="AB3016" s="70" t="s">
        <v>1443</v>
      </c>
      <c r="AC3016" s="71" t="s">
        <v>1156</v>
      </c>
      <c r="AD3016" s="38" t="str">
        <f>IFERROR(VLOOKUP(ROWS($AD$4:AD3016),$Z$4:$AC$3778,2,FALSE),"")</f>
        <v>Sodium in Water by FLAA (3500-NA(B) APHA)</v>
      </c>
      <c r="AF3016" s="37"/>
    </row>
    <row r="3017" spans="16:32" ht="15" customHeight="1">
      <c r="P3017" s="38">
        <f>IF(ISNUMBER(SEARCH(Search!$K$13,'Valid Values - Search'!U3017)),MAX($P$3:P3016)+1,0)</f>
        <v>3014</v>
      </c>
      <c r="Q3017" s="38">
        <f>IF(ISNUMBER(SEARCH(Search!$K$5,'Valid Values - Search'!R3017)),MAX($Q$3:Q3016)+1,0)</f>
        <v>3014</v>
      </c>
      <c r="R3017" s="64" t="s">
        <v>6678</v>
      </c>
      <c r="S3017" s="70" t="s">
        <v>102</v>
      </c>
      <c r="T3017" s="70" t="s">
        <v>102</v>
      </c>
      <c r="U3017" s="93" t="s">
        <v>10744</v>
      </c>
      <c r="V3017" s="94">
        <v>1203</v>
      </c>
      <c r="W3017" s="97" t="s">
        <v>6678</v>
      </c>
      <c r="X3017" s="38" t="str">
        <f>IFERROR(VLOOKUP(ROWS($X$4:X3017),$Q$4:$R$5094,2,FALSE),"")</f>
        <v>Methyl octanoate</v>
      </c>
      <c r="Y3017" s="38" t="str">
        <f>IFERROR(VLOOKUP(ROWS($Y$4:Y3017),$P$4:$U$5094,6,FALSE),"")</f>
        <v>111-11-5</v>
      </c>
      <c r="Z3017" s="38">
        <f>IF(ISNUMBER(SEARCH(Search!$K$21,'Valid Values - Search'!AA3017)),MAX($Z$3:Z3016)+1,0)</f>
        <v>3014</v>
      </c>
      <c r="AA3017" s="64" t="s">
        <v>14566</v>
      </c>
      <c r="AB3017" s="70" t="s">
        <v>2344</v>
      </c>
      <c r="AC3017" s="71" t="s">
        <v>1184</v>
      </c>
      <c r="AD3017" s="38" t="str">
        <f>IFERROR(VLOOKUP(ROWS($AD$4:AD3017),$Z$4:$AC$3778,2,FALSE),"")</f>
        <v>Sodium in Water by FLAA (D4191 ASTM)</v>
      </c>
      <c r="AF3017" s="37"/>
    </row>
    <row r="3018" spans="16:32" ht="15" customHeight="1">
      <c r="P3018" s="38">
        <f>IF(ISNUMBER(SEARCH(Search!$K$13,'Valid Values - Search'!U3018)),MAX($P$3:P3017)+1,0)</f>
        <v>3015</v>
      </c>
      <c r="Q3018" s="38">
        <f>IF(ISNUMBER(SEARCH(Search!$K$5,'Valid Values - Search'!R3018)),MAX($Q$3:Q3017)+1,0)</f>
        <v>3015</v>
      </c>
      <c r="R3018" s="64" t="s">
        <v>6679</v>
      </c>
      <c r="S3018" s="70" t="s">
        <v>102</v>
      </c>
      <c r="T3018" s="70" t="s">
        <v>102</v>
      </c>
      <c r="U3018" s="93" t="s">
        <v>10745</v>
      </c>
      <c r="V3018" s="94">
        <v>17173</v>
      </c>
      <c r="W3018" s="97" t="s">
        <v>6679</v>
      </c>
      <c r="X3018" s="38" t="str">
        <f>IFERROR(VLOOKUP(ROWS($X$4:X3018),$Q$4:$R$5094,2,FALSE),"")</f>
        <v>Methyl oleate</v>
      </c>
      <c r="Y3018" s="38" t="str">
        <f>IFERROR(VLOOKUP(ROWS($Y$4:Y3018),$P$4:$U$5094,6,FALSE),"")</f>
        <v>112-62-9</v>
      </c>
      <c r="Z3018" s="38">
        <f>IF(ISNUMBER(SEARCH(Search!$K$21,'Valid Values - Search'!AA3018)),MAX($Z$3:Z3017)+1,0)</f>
        <v>3015</v>
      </c>
      <c r="AA3018" s="64" t="s">
        <v>14567</v>
      </c>
      <c r="AB3018" s="70" t="s">
        <v>2805</v>
      </c>
      <c r="AC3018" s="71" t="s">
        <v>1182</v>
      </c>
      <c r="AD3018" s="38" t="str">
        <f>IFERROR(VLOOKUP(ROWS($AD$4:AD3018),$Z$4:$AC$3778,2,FALSE),"")</f>
        <v>Sodium in Water by FLAA (I1735(W) USDOI/USGS)</v>
      </c>
      <c r="AF3018" s="37"/>
    </row>
    <row r="3019" spans="16:32" ht="15" customHeight="1">
      <c r="P3019" s="38">
        <f>IF(ISNUMBER(SEARCH(Search!$K$13,'Valid Values - Search'!U3019)),MAX($P$3:P3018)+1,0)</f>
        <v>3016</v>
      </c>
      <c r="Q3019" s="38">
        <f>IF(ISNUMBER(SEARCH(Search!$K$5,'Valid Values - Search'!R3019)),MAX($Q$3:Q3018)+1,0)</f>
        <v>3016</v>
      </c>
      <c r="R3019" s="64" t="s">
        <v>6680</v>
      </c>
      <c r="S3019" s="70" t="s">
        <v>102</v>
      </c>
      <c r="T3019" s="70" t="s">
        <v>102</v>
      </c>
      <c r="U3019" s="93" t="s">
        <v>10746</v>
      </c>
      <c r="V3019" s="94">
        <v>1191</v>
      </c>
      <c r="W3019" s="97" t="s">
        <v>6680</v>
      </c>
      <c r="X3019" s="38" t="str">
        <f>IFERROR(VLOOKUP(ROWS($X$4:X3019),$Q$4:$R$5094,2,FALSE),"")</f>
        <v>Methyl palmitate</v>
      </c>
      <c r="Y3019" s="38" t="str">
        <f>IFERROR(VLOOKUP(ROWS($Y$4:Y3019),$P$4:$U$5094,6,FALSE),"")</f>
        <v>112-39-0</v>
      </c>
      <c r="Z3019" s="38">
        <f>IF(ISNUMBER(SEARCH(Search!$K$21,'Valid Values - Search'!AA3019)),MAX($Z$3:Z3018)+1,0)</f>
        <v>3016</v>
      </c>
      <c r="AA3019" s="64" t="s">
        <v>14568</v>
      </c>
      <c r="AB3019" s="70" t="s">
        <v>2890</v>
      </c>
      <c r="AC3019" s="71" t="s">
        <v>1182</v>
      </c>
      <c r="AD3019" s="38" t="str">
        <f>IFERROR(VLOOKUP(ROWS($AD$4:AD3019),$Z$4:$AC$3778,2,FALSE),"")</f>
        <v>Sodium in Water by FLAA (I3736 USDOI/USGS)</v>
      </c>
      <c r="AF3019" s="37"/>
    </row>
    <row r="3020" spans="16:32" ht="15" customHeight="1">
      <c r="P3020" s="38">
        <f>IF(ISNUMBER(SEARCH(Search!$K$13,'Valid Values - Search'!U3020)),MAX($P$3:P3019)+1,0)</f>
        <v>3017</v>
      </c>
      <c r="Q3020" s="38">
        <f>IF(ISNUMBER(SEARCH(Search!$K$5,'Valid Values - Search'!R3020)),MAX($Q$3:Q3019)+1,0)</f>
        <v>3017</v>
      </c>
      <c r="R3020" s="64" t="s">
        <v>6681</v>
      </c>
      <c r="S3020" s="70" t="s">
        <v>101</v>
      </c>
      <c r="T3020" s="70" t="s">
        <v>102</v>
      </c>
      <c r="U3020" s="93" t="s">
        <v>8847</v>
      </c>
      <c r="V3020" s="94">
        <v>15942</v>
      </c>
      <c r="W3020" s="97" t="s">
        <v>6681</v>
      </c>
      <c r="X3020" s="38" t="str">
        <f>IFERROR(VLOOKUP(ROWS($X$4:X3020),$Q$4:$R$5094,2,FALSE),"")</f>
        <v>Methyl paraoxon</v>
      </c>
      <c r="Y3020" s="38" t="str">
        <f>IFERROR(VLOOKUP(ROWS($Y$4:Y3020),$P$4:$U$5094,6,FALSE),"")</f>
        <v>950-35-6</v>
      </c>
      <c r="Z3020" s="38">
        <f>IF(ISNUMBER(SEARCH(Search!$K$21,'Valid Values - Search'!AA3020)),MAX($Z$3:Z3019)+1,0)</f>
        <v>3017</v>
      </c>
      <c r="AA3020" s="64" t="s">
        <v>14569</v>
      </c>
      <c r="AB3020" s="70" t="s">
        <v>1445</v>
      </c>
      <c r="AC3020" s="71" t="s">
        <v>1156</v>
      </c>
      <c r="AD3020" s="38" t="str">
        <f>IFERROR(VLOOKUP(ROWS($AD$4:AD3020),$Z$4:$AC$3778,2,FALSE),"")</f>
        <v>Sodium in Water by Flame Photometry (3500-NA(D) APHA)</v>
      </c>
      <c r="AF3020" s="37"/>
    </row>
    <row r="3021" spans="16:32" ht="15" customHeight="1">
      <c r="P3021" s="38">
        <f>IF(ISNUMBER(SEARCH(Search!$K$13,'Valid Values - Search'!U3021)),MAX($P$3:P3020)+1,0)</f>
        <v>3018</v>
      </c>
      <c r="Q3021" s="38">
        <f>IF(ISNUMBER(SEARCH(Search!$K$5,'Valid Values - Search'!R3021)),MAX($Q$3:Q3020)+1,0)</f>
        <v>3018</v>
      </c>
      <c r="R3021" s="64" t="s">
        <v>6682</v>
      </c>
      <c r="S3021" s="70" t="s">
        <v>101</v>
      </c>
      <c r="T3021" s="70" t="s">
        <v>102</v>
      </c>
      <c r="U3021" s="93" t="s">
        <v>8848</v>
      </c>
      <c r="V3021" s="94">
        <v>359</v>
      </c>
      <c r="W3021" s="97" t="s">
        <v>6682</v>
      </c>
      <c r="X3021" s="38" t="str">
        <f>IFERROR(VLOOKUP(ROWS($X$4:X3021),$Q$4:$R$5094,2,FALSE),"")</f>
        <v>Methyl parathion</v>
      </c>
      <c r="Y3021" s="38" t="str">
        <f>IFERROR(VLOOKUP(ROWS($Y$4:Y3021),$P$4:$U$5094,6,FALSE),"")</f>
        <v>298-00-0</v>
      </c>
      <c r="Z3021" s="38">
        <f>IF(ISNUMBER(SEARCH(Search!$K$21,'Valid Values - Search'!AA3021)),MAX($Z$3:Z3020)+1,0)</f>
        <v>3018</v>
      </c>
      <c r="AA3021" s="64" t="s">
        <v>14570</v>
      </c>
      <c r="AB3021" s="70" t="s">
        <v>1444</v>
      </c>
      <c r="AC3021" s="71" t="s">
        <v>1156</v>
      </c>
      <c r="AD3021" s="38" t="str">
        <f>IFERROR(VLOOKUP(ROWS($AD$4:AD3021),$Z$4:$AC$3778,2,FALSE),"")</f>
        <v>Sodium in Water by ICP (3500-NA(C) APHA)</v>
      </c>
      <c r="AF3021" s="37"/>
    </row>
    <row r="3022" spans="16:32" ht="15" customHeight="1">
      <c r="P3022" s="38">
        <f>IF(ISNUMBER(SEARCH(Search!$K$13,'Valid Values - Search'!U3022)),MAX($P$3:P3021)+1,0)</f>
        <v>3019</v>
      </c>
      <c r="Q3022" s="38">
        <f>IF(ISNUMBER(SEARCH(Search!$K$5,'Valid Values - Search'!R3022)),MAX($Q$3:Q3021)+1,0)</f>
        <v>3019</v>
      </c>
      <c r="R3022" s="64" t="s">
        <v>6683</v>
      </c>
      <c r="S3022" s="70" t="s">
        <v>102</v>
      </c>
      <c r="T3022" s="70" t="s">
        <v>102</v>
      </c>
      <c r="U3022" s="93" t="s">
        <v>10747</v>
      </c>
      <c r="V3022" s="94">
        <v>1205</v>
      </c>
      <c r="W3022" s="97" t="s">
        <v>6683</v>
      </c>
      <c r="X3022" s="38" t="str">
        <f>IFERROR(VLOOKUP(ROWS($X$4:X3022),$Q$4:$R$5094,2,FALSE),"")</f>
        <v>Methyl propyl disulfide</v>
      </c>
      <c r="Y3022" s="38" t="str">
        <f>IFERROR(VLOOKUP(ROWS($Y$4:Y3022),$P$4:$U$5094,6,FALSE),"")</f>
        <v>2179-60-4</v>
      </c>
      <c r="Z3022" s="38">
        <f>IF(ISNUMBER(SEARCH(Search!$K$21,'Valid Values - Search'!AA3022)),MAX($Z$3:Z3021)+1,0)</f>
        <v>3019</v>
      </c>
      <c r="AA3022" s="64" t="s">
        <v>14571</v>
      </c>
      <c r="AB3022" s="70" t="s">
        <v>2236</v>
      </c>
      <c r="AC3022" s="71" t="s">
        <v>1184</v>
      </c>
      <c r="AD3022" s="38" t="str">
        <f>IFERROR(VLOOKUP(ROWS($AD$4:AD3022),$Z$4:$AC$3778,2,FALSE),"")</f>
        <v>Sodium in Water by ISE-Na (D2791 ASTM)</v>
      </c>
      <c r="AF3022" s="37"/>
    </row>
    <row r="3023" spans="16:32" ht="15" customHeight="1">
      <c r="P3023" s="38">
        <f>IF(ISNUMBER(SEARCH(Search!$K$13,'Valid Values - Search'!U3023)),MAX($P$3:P3022)+1,0)</f>
        <v>3020</v>
      </c>
      <c r="Q3023" s="38">
        <f>IF(ISNUMBER(SEARCH(Search!$K$5,'Valid Values - Search'!R3023)),MAX($Q$3:Q3022)+1,0)</f>
        <v>3020</v>
      </c>
      <c r="R3023" s="64" t="s">
        <v>6684</v>
      </c>
      <c r="S3023" s="70" t="s">
        <v>102</v>
      </c>
      <c r="T3023" s="70" t="s">
        <v>102</v>
      </c>
      <c r="U3023" s="93" t="s">
        <v>10748</v>
      </c>
      <c r="V3023" s="94">
        <v>389173</v>
      </c>
      <c r="W3023" s="97" t="s">
        <v>6684</v>
      </c>
      <c r="X3023" s="38" t="str">
        <f>IFERROR(VLOOKUP(ROWS($X$4:X3023),$Q$4:$R$5094,2,FALSE),"")</f>
        <v>Methyl salicylate</v>
      </c>
      <c r="Y3023" s="38" t="str">
        <f>IFERROR(VLOOKUP(ROWS($Y$4:Y3023),$P$4:$U$5094,6,FALSE),"")</f>
        <v>119-36-8</v>
      </c>
      <c r="Z3023" s="38">
        <f>IF(ISNUMBER(SEARCH(Search!$K$21,'Valid Values - Search'!AA3023)),MAX($Z$3:Z3022)+1,0)</f>
        <v>3020</v>
      </c>
      <c r="AA3023" s="64" t="s">
        <v>14572</v>
      </c>
      <c r="AB3023" s="70" t="s">
        <v>2250</v>
      </c>
      <c r="AC3023" s="71" t="s">
        <v>1184</v>
      </c>
      <c r="AD3023" s="38" t="str">
        <f>IFERROR(VLOOKUP(ROWS($AD$4:AD3023),$Z$4:$AC$3778,2,FALSE),"")</f>
        <v>Sodium Salts of EDTA in Water (D3113(A) ASTM)</v>
      </c>
      <c r="AF3023" s="37"/>
    </row>
    <row r="3024" spans="16:32" ht="15" customHeight="1">
      <c r="P3024" s="38">
        <f>IF(ISNUMBER(SEARCH(Search!$K$13,'Valid Values - Search'!U3024)),MAX($P$3:P3023)+1,0)</f>
        <v>3021</v>
      </c>
      <c r="Q3024" s="38">
        <f>IF(ISNUMBER(SEARCH(Search!$K$5,'Valid Values - Search'!R3024)),MAX($Q$3:Q3023)+1,0)</f>
        <v>3021</v>
      </c>
      <c r="R3024" s="64" t="s">
        <v>6685</v>
      </c>
      <c r="S3024" s="70" t="s">
        <v>102</v>
      </c>
      <c r="T3024" s="70" t="s">
        <v>102</v>
      </c>
      <c r="U3024" s="93" t="s">
        <v>10749</v>
      </c>
      <c r="V3024" s="94">
        <v>1202</v>
      </c>
      <c r="W3024" s="97" t="s">
        <v>6685</v>
      </c>
      <c r="X3024" s="38" t="str">
        <f>IFERROR(VLOOKUP(ROWS($X$4:X3024),$Q$4:$R$5094,2,FALSE),"")</f>
        <v>Methyl stearate</v>
      </c>
      <c r="Y3024" s="38" t="str">
        <f>IFERROR(VLOOKUP(ROWS($Y$4:Y3024),$P$4:$U$5094,6,FALSE),"")</f>
        <v>112-61-8</v>
      </c>
      <c r="Z3024" s="38">
        <f>IF(ISNUMBER(SEARCH(Search!$K$21,'Valid Values - Search'!AA3024)),MAX($Z$3:Z3023)+1,0)</f>
        <v>3021</v>
      </c>
      <c r="AA3024" s="64" t="s">
        <v>14573</v>
      </c>
      <c r="AB3024" s="70" t="s">
        <v>2251</v>
      </c>
      <c r="AC3024" s="71" t="s">
        <v>1184</v>
      </c>
      <c r="AD3024" s="38" t="str">
        <f>IFERROR(VLOOKUP(ROWS($AD$4:AD3024),$Z$4:$AC$3778,2,FALSE),"")</f>
        <v>Sodium Salts of EDTA in Water (D3113(B) ASTM)</v>
      </c>
      <c r="AF3024" s="37"/>
    </row>
    <row r="3025" spans="16:32" ht="15" customHeight="1">
      <c r="P3025" s="38">
        <f>IF(ISNUMBER(SEARCH(Search!$K$13,'Valid Values - Search'!U3025)),MAX($P$3:P3024)+1,0)</f>
        <v>3022</v>
      </c>
      <c r="Q3025" s="38">
        <f>IF(ISNUMBER(SEARCH(Search!$K$5,'Valid Values - Search'!R3025)),MAX($Q$3:Q3024)+1,0)</f>
        <v>3022</v>
      </c>
      <c r="R3025" s="64" t="s">
        <v>6686</v>
      </c>
      <c r="S3025" s="70" t="s">
        <v>101</v>
      </c>
      <c r="T3025" s="70" t="s">
        <v>102</v>
      </c>
      <c r="U3025" s="93" t="s">
        <v>9028</v>
      </c>
      <c r="V3025" s="94">
        <v>1207</v>
      </c>
      <c r="W3025" s="97" t="s">
        <v>6686</v>
      </c>
      <c r="X3025" s="38" t="str">
        <f>IFERROR(VLOOKUP(ROWS($X$4:X3025),$Q$4:$R$5094,2,FALSE),"")</f>
        <v>Methyl tert-butyl ether</v>
      </c>
      <c r="Y3025" s="38" t="str">
        <f>IFERROR(VLOOKUP(ROWS($Y$4:Y3025),$P$4:$U$5094,6,FALSE),"")</f>
        <v>1634-04-4</v>
      </c>
      <c r="Z3025" s="38">
        <f>IF(ISNUMBER(SEARCH(Search!$K$21,'Valid Values - Search'!AA3025)),MAX($Z$3:Z3024)+1,0)</f>
        <v>3022</v>
      </c>
      <c r="AA3025" s="64" t="s">
        <v>14574</v>
      </c>
      <c r="AB3025" s="70" t="s">
        <v>2612</v>
      </c>
      <c r="AC3025" s="71" t="s">
        <v>1182</v>
      </c>
      <c r="AD3025" s="38" t="str">
        <f>IFERROR(VLOOKUP(ROWS($AD$4:AD3025),$Z$4:$AC$3778,2,FALSE),"")</f>
        <v>Sodium, dissolved, atomic absorption spectrometric (I-1735 USDOI/USGS)</v>
      </c>
      <c r="AF3025" s="37"/>
    </row>
    <row r="3026" spans="16:32" ht="15" customHeight="1">
      <c r="P3026" s="38">
        <f>IF(ISNUMBER(SEARCH(Search!$K$13,'Valid Values - Search'!U3026)),MAX($P$3:P3025)+1,0)</f>
        <v>3023</v>
      </c>
      <c r="Q3026" s="38">
        <f>IF(ISNUMBER(SEARCH(Search!$K$5,'Valid Values - Search'!R3026)),MAX($Q$3:Q3025)+1,0)</f>
        <v>3023</v>
      </c>
      <c r="R3026" s="64" t="s">
        <v>15454</v>
      </c>
      <c r="S3026" s="99" t="s">
        <v>101</v>
      </c>
      <c r="T3026" s="99" t="s">
        <v>102</v>
      </c>
      <c r="U3026" s="100" t="s">
        <v>9028</v>
      </c>
      <c r="V3026" s="101">
        <v>1207</v>
      </c>
      <c r="W3026" s="97" t="s">
        <v>15454</v>
      </c>
      <c r="X3026" s="38" t="str">
        <f>IFERROR(VLOOKUP(ROWS($X$4:X3026),$Q$4:$R$5094,2,FALSE),"")</f>
        <v>Methyl tert-butyl ether (MTBE)</v>
      </c>
      <c r="Y3026" s="38" t="str">
        <f>IFERROR(VLOOKUP(ROWS($Y$4:Y3026),$P$4:$U$5094,6,FALSE),"")</f>
        <v>1634-04-4</v>
      </c>
      <c r="Z3026" s="38">
        <f>IF(ISNUMBER(SEARCH(Search!$K$21,'Valid Values - Search'!AA3026)),MAX($Z$3:Z3025)+1,0)</f>
        <v>3023</v>
      </c>
      <c r="AA3026" s="64" t="s">
        <v>14575</v>
      </c>
      <c r="AB3026" s="70" t="s">
        <v>2718</v>
      </c>
      <c r="AC3026" s="71" t="s">
        <v>1182</v>
      </c>
      <c r="AD3026" s="38" t="str">
        <f>IFERROR(VLOOKUP(ROWS($AD$4:AD3026),$Z$4:$AC$3778,2,FALSE),"")</f>
        <v>Sodium, recoverable-from-bottom-material, dry wt, atomic absorption spectrometric (I-5735 USDOI/USGS)</v>
      </c>
      <c r="AF3026" s="37"/>
    </row>
    <row r="3027" spans="16:32" ht="15" customHeight="1">
      <c r="P3027" s="38">
        <f>IF(ISNUMBER(SEARCH(Search!$K$13,'Valid Values - Search'!U3027)),MAX($P$3:P3026)+1,0)</f>
        <v>3024</v>
      </c>
      <c r="Q3027" s="38">
        <f>IF(ISNUMBER(SEARCH(Search!$K$5,'Valid Values - Search'!R3027)),MAX($Q$3:Q3026)+1,0)</f>
        <v>3024</v>
      </c>
      <c r="R3027" s="64" t="s">
        <v>6687</v>
      </c>
      <c r="S3027" s="70" t="s">
        <v>102</v>
      </c>
      <c r="T3027" s="70" t="s">
        <v>102</v>
      </c>
      <c r="U3027" s="93" t="s">
        <v>10750</v>
      </c>
      <c r="V3027" s="94">
        <v>1200</v>
      </c>
      <c r="W3027" s="97" t="s">
        <v>6687</v>
      </c>
      <c r="X3027" s="38" t="str">
        <f>IFERROR(VLOOKUP(ROWS($X$4:X3027),$Q$4:$R$5094,2,FALSE),"")</f>
        <v>Methyl toluate</v>
      </c>
      <c r="Y3027" s="38" t="str">
        <f>IFERROR(VLOOKUP(ROWS($Y$4:Y3027),$P$4:$U$5094,6,FALSE),"")</f>
        <v>25567-11-7</v>
      </c>
      <c r="Z3027" s="38">
        <f>IF(ISNUMBER(SEARCH(Search!$K$21,'Valid Values - Search'!AA3027)),MAX($Z$3:Z3026)+1,0)</f>
        <v>3024</v>
      </c>
      <c r="AA3027" s="64" t="s">
        <v>14576</v>
      </c>
      <c r="AB3027" s="70" t="s">
        <v>2681</v>
      </c>
      <c r="AC3027" s="71" t="s">
        <v>1182</v>
      </c>
      <c r="AD3027" s="38" t="str">
        <f>IFERROR(VLOOKUP(ROWS($AD$4:AD3027),$Z$4:$AC$3778,2,FALSE),"")</f>
        <v>Sodium, total recoverable, atomic absorption spectrometric (I-3735 USDOI/USGS)</v>
      </c>
      <c r="AF3027" s="37"/>
    </row>
    <row r="3028" spans="16:32" ht="15" customHeight="1">
      <c r="P3028" s="38">
        <f>IF(ISNUMBER(SEARCH(Search!$K$13,'Valid Values - Search'!U3028)),MAX($P$3:P3027)+1,0)</f>
        <v>3025</v>
      </c>
      <c r="Q3028" s="38">
        <f>IF(ISNUMBER(SEARCH(Search!$K$5,'Valid Values - Search'!R3028)),MAX($Q$3:Q3027)+1,0)</f>
        <v>3025</v>
      </c>
      <c r="R3028" s="64" t="s">
        <v>6688</v>
      </c>
      <c r="S3028" s="70" t="s">
        <v>102</v>
      </c>
      <c r="T3028" s="70" t="s">
        <v>102</v>
      </c>
      <c r="U3028" s="93" t="s">
        <v>10751</v>
      </c>
      <c r="V3028" s="94">
        <v>1181</v>
      </c>
      <c r="W3028" s="97" t="s">
        <v>6688</v>
      </c>
      <c r="X3028" s="38" t="str">
        <f>IFERROR(VLOOKUP(ROWS($X$4:X3028),$Q$4:$R$5094,2,FALSE),"")</f>
        <v>Methyl trans-crotonate</v>
      </c>
      <c r="Y3028" s="38" t="str">
        <f>IFERROR(VLOOKUP(ROWS($Y$4:Y3028),$P$4:$U$5094,6,FALSE),"")</f>
        <v>623-43-8</v>
      </c>
      <c r="Z3028" s="38">
        <f>IF(ISNUMBER(SEARCH(Search!$K$21,'Valid Values - Search'!AA3028)),MAX($Z$3:Z3027)+1,0)</f>
        <v>3025</v>
      </c>
      <c r="AA3028" s="64" t="s">
        <v>14577</v>
      </c>
      <c r="AB3028" s="70" t="s">
        <v>2108</v>
      </c>
      <c r="AC3028" s="71" t="s">
        <v>1102</v>
      </c>
      <c r="AD3028" s="38" t="str">
        <f>IFERROR(VLOOKUP(ROWS($AD$4:AD3028),$Z$4:$AC$3778,2,FALSE),"")</f>
        <v>Soil % Moisture by Gravimetry (C-011-1 USEPA)</v>
      </c>
      <c r="AF3028" s="37"/>
    </row>
    <row r="3029" spans="16:32" ht="15" customHeight="1">
      <c r="P3029" s="38">
        <f>IF(ISNUMBER(SEARCH(Search!$K$13,'Valid Values - Search'!U3029)),MAX($P$3:P3028)+1,0)</f>
        <v>3026</v>
      </c>
      <c r="Q3029" s="38">
        <f>IF(ISNUMBER(SEARCH(Search!$K$5,'Valid Values - Search'!R3029)),MAX($Q$3:Q3028)+1,0)</f>
        <v>3026</v>
      </c>
      <c r="R3029" s="64" t="s">
        <v>6689</v>
      </c>
      <c r="S3029" s="70" t="s">
        <v>102</v>
      </c>
      <c r="T3029" s="70" t="s">
        <v>102</v>
      </c>
      <c r="U3029" s="93" t="s">
        <v>10752</v>
      </c>
      <c r="V3029" s="94">
        <v>1209</v>
      </c>
      <c r="W3029" s="97" t="s">
        <v>6689</v>
      </c>
      <c r="X3029" s="38" t="str">
        <f>IFERROR(VLOOKUP(ROWS($X$4:X3029),$Q$4:$R$5094,2,FALSE),"")</f>
        <v>Methyl tridecanoate</v>
      </c>
      <c r="Y3029" s="38" t="str">
        <f>IFERROR(VLOOKUP(ROWS($Y$4:Y3029),$P$4:$U$5094,6,FALSE),"")</f>
        <v>1731-88-0</v>
      </c>
      <c r="Z3029" s="38">
        <f>IF(ISNUMBER(SEARCH(Search!$K$21,'Valid Values - Search'!AA3029)),MAX($Z$3:Z3028)+1,0)</f>
        <v>3026</v>
      </c>
      <c r="AA3029" s="64" t="s">
        <v>14578</v>
      </c>
      <c r="AB3029" s="70" t="s">
        <v>1924</v>
      </c>
      <c r="AC3029" s="71" t="s">
        <v>1102</v>
      </c>
      <c r="AD3029" s="38" t="str">
        <f>IFERROR(VLOOKUP(ROWS($AD$4:AD3029),$Z$4:$AC$3778,2,FALSE),"")</f>
        <v>Soil and Waste pH (9045B USEPA)</v>
      </c>
      <c r="AF3029" s="37"/>
    </row>
    <row r="3030" spans="16:32" ht="15" customHeight="1">
      <c r="P3030" s="38">
        <f>IF(ISNUMBER(SEARCH(Search!$K$13,'Valid Values - Search'!U3030)),MAX($P$3:P3029)+1,0)</f>
        <v>3027</v>
      </c>
      <c r="Q3030" s="38">
        <f>IF(ISNUMBER(SEARCH(Search!$K$5,'Valid Values - Search'!R3030)),MAX($Q$3:Q3029)+1,0)</f>
        <v>3027</v>
      </c>
      <c r="R3030" s="64" t="s">
        <v>6690</v>
      </c>
      <c r="S3030" s="70" t="s">
        <v>102</v>
      </c>
      <c r="T3030" s="70" t="s">
        <v>102</v>
      </c>
      <c r="U3030" s="93" t="s">
        <v>10753</v>
      </c>
      <c r="V3030" s="94">
        <v>1214</v>
      </c>
      <c r="W3030" s="97" t="s">
        <v>6690</v>
      </c>
      <c r="X3030" s="38" t="str">
        <f>IFERROR(VLOOKUP(ROWS($X$4:X3030),$Q$4:$R$5094,2,FALSE),"")</f>
        <v>Methylamine</v>
      </c>
      <c r="Y3030" s="38" t="str">
        <f>IFERROR(VLOOKUP(ROWS($Y$4:Y3030),$P$4:$U$5094,6,FALSE),"")</f>
        <v>74-89-5</v>
      </c>
      <c r="Z3030" s="38">
        <f>IF(ISNUMBER(SEARCH(Search!$K$21,'Valid Values - Search'!AA3030)),MAX($Z$3:Z3029)+1,0)</f>
        <v>3027</v>
      </c>
      <c r="AA3030" s="64" t="s">
        <v>14579</v>
      </c>
      <c r="AB3030" s="70" t="s">
        <v>2107</v>
      </c>
      <c r="AC3030" s="71" t="s">
        <v>1102</v>
      </c>
      <c r="AD3030" s="38" t="str">
        <f>IFERROR(VLOOKUP(ROWS($AD$4:AD3030),$Z$4:$AC$3778,2,FALSE),"")</f>
        <v>Soil Extractable Organics by Gravimetry (C-010-1 USEPA)</v>
      </c>
      <c r="AF3030" s="37"/>
    </row>
    <row r="3031" spans="16:32" ht="15" customHeight="1">
      <c r="P3031" s="38">
        <f>IF(ISNUMBER(SEARCH(Search!$K$13,'Valid Values - Search'!U3031)),MAX($P$3:P3030)+1,0)</f>
        <v>3028</v>
      </c>
      <c r="Q3031" s="38">
        <f>IF(ISNUMBER(SEARCH(Search!$K$5,'Valid Values - Search'!R3031)),MAX($Q$3:Q3030)+1,0)</f>
        <v>3028</v>
      </c>
      <c r="R3031" s="64" t="s">
        <v>6691</v>
      </c>
      <c r="S3031" s="70" t="s">
        <v>102</v>
      </c>
      <c r="T3031" s="70" t="s">
        <v>102</v>
      </c>
      <c r="U3031" s="93" t="s">
        <v>10754</v>
      </c>
      <c r="V3031" s="94">
        <v>16010</v>
      </c>
      <c r="W3031" s="97" t="s">
        <v>6691</v>
      </c>
      <c r="X3031" s="38" t="str">
        <f>IFERROR(VLOOKUP(ROWS($X$4:X3031),$Q$4:$R$5094,2,FALSE),"")</f>
        <v>Methylanthracene</v>
      </c>
      <c r="Y3031" s="38" t="str">
        <f>IFERROR(VLOOKUP(ROWS($Y$4:Y3031),$P$4:$U$5094,6,FALSE),"")</f>
        <v>26914-18-1</v>
      </c>
      <c r="Z3031" s="38">
        <f>IF(ISNUMBER(SEARCH(Search!$K$21,'Valid Values - Search'!AA3031)),MAX($Z$3:Z3030)+1,0)</f>
        <v>3028</v>
      </c>
      <c r="AA3031" s="64" t="s">
        <v>14580</v>
      </c>
      <c r="AB3031" s="70" t="s">
        <v>2110</v>
      </c>
      <c r="AC3031" s="71" t="s">
        <v>1102</v>
      </c>
      <c r="AD3031" s="38" t="str">
        <f>IFERROR(VLOOKUP(ROWS($AD$4:AD3031),$Z$4:$AC$3778,2,FALSE),"")</f>
        <v>Soil pH (C-013-1 USEPA)</v>
      </c>
      <c r="AF3031" s="37"/>
    </row>
    <row r="3032" spans="16:32" ht="15" customHeight="1">
      <c r="P3032" s="38">
        <f>IF(ISNUMBER(SEARCH(Search!$K$13,'Valid Values - Search'!U3032)),MAX($P$3:P3031)+1,0)</f>
        <v>3029</v>
      </c>
      <c r="Q3032" s="38">
        <f>IF(ISNUMBER(SEARCH(Search!$K$5,'Valid Values - Search'!R3032)),MAX($Q$3:Q3031)+1,0)</f>
        <v>3029</v>
      </c>
      <c r="R3032" s="64" t="s">
        <v>6692</v>
      </c>
      <c r="S3032" s="70" t="s">
        <v>102</v>
      </c>
      <c r="T3032" s="70" t="s">
        <v>102</v>
      </c>
      <c r="U3032" s="93" t="s">
        <v>10755</v>
      </c>
      <c r="V3032" s="94">
        <v>16104</v>
      </c>
      <c r="W3032" s="97" t="s">
        <v>6692</v>
      </c>
      <c r="X3032" s="38" t="str">
        <f>IFERROR(VLOOKUP(ROWS($X$4:X3032),$Q$4:$R$5094,2,FALSE),"")</f>
        <v>Methylarsonic acid</v>
      </c>
      <c r="Y3032" s="38" t="str">
        <f>IFERROR(VLOOKUP(ROWS($Y$4:Y3032),$P$4:$U$5094,6,FALSE),"")</f>
        <v>124-58-3</v>
      </c>
      <c r="Z3032" s="38">
        <f>IF(ISNUMBER(SEARCH(Search!$K$21,'Valid Values - Search'!AA3032)),MAX($Z$3:Z3031)+1,0)</f>
        <v>3029</v>
      </c>
      <c r="AA3032" s="64" t="s">
        <v>14581</v>
      </c>
      <c r="AB3032" s="70" t="s">
        <v>3643</v>
      </c>
      <c r="AC3032" s="71" t="s">
        <v>1102</v>
      </c>
      <c r="AD3032" s="38" t="str">
        <f>IFERROR(VLOOKUP(ROWS($AD$4:AD3032),$Z$4:$AC$3778,2,FALSE),"")</f>
        <v>Soil Volume by Displacement Method (SFSAS_22 USEPA)</v>
      </c>
      <c r="AF3032" s="37"/>
    </row>
    <row r="3033" spans="16:32" ht="15" customHeight="1">
      <c r="P3033" s="38">
        <f>IF(ISNUMBER(SEARCH(Search!$K$13,'Valid Values - Search'!U3033)),MAX($P$3:P3032)+1,0)</f>
        <v>3030</v>
      </c>
      <c r="Q3033" s="38">
        <f>IF(ISNUMBER(SEARCH(Search!$K$5,'Valid Values - Search'!R3033)),MAX($Q$3:Q3032)+1,0)</f>
        <v>3030</v>
      </c>
      <c r="R3033" s="64" t="s">
        <v>6693</v>
      </c>
      <c r="S3033" s="70" t="s">
        <v>102</v>
      </c>
      <c r="T3033" s="70" t="s">
        <v>102</v>
      </c>
      <c r="U3033" s="93" t="s">
        <v>10756</v>
      </c>
      <c r="V3033" s="94">
        <v>1220</v>
      </c>
      <c r="W3033" s="97" t="s">
        <v>6693</v>
      </c>
      <c r="X3033" s="38" t="str">
        <f>IFERROR(VLOOKUP(ROWS($X$4:X3033),$Q$4:$R$5094,2,FALSE),"")</f>
        <v>Methylbiphenyl</v>
      </c>
      <c r="Y3033" s="38" t="str">
        <f>IFERROR(VLOOKUP(ROWS($Y$4:Y3033),$P$4:$U$5094,6,FALSE),"")</f>
        <v>28652-72-4</v>
      </c>
      <c r="Z3033" s="38">
        <f>IF(ISNUMBER(SEARCH(Search!$K$21,'Valid Values - Search'!AA3033)),MAX($Z$3:Z3032)+1,0)</f>
        <v>3030</v>
      </c>
      <c r="AA3033" s="64" t="s">
        <v>14582</v>
      </c>
      <c r="AB3033" s="70" t="s">
        <v>3642</v>
      </c>
      <c r="AC3033" s="71" t="s">
        <v>1102</v>
      </c>
      <c r="AD3033" s="38" t="str">
        <f>IFERROR(VLOOKUP(ROWS($AD$4:AD3033),$Z$4:$AC$3778,2,FALSE),"")</f>
        <v>Soil Volume by Volumetric Method (SFSAS_21 USEPA)</v>
      </c>
      <c r="AF3033" s="37"/>
    </row>
    <row r="3034" spans="16:32" ht="15" customHeight="1">
      <c r="P3034" s="38">
        <f>IF(ISNUMBER(SEARCH(Search!$K$13,'Valid Values - Search'!U3034)),MAX($P$3:P3033)+1,0)</f>
        <v>3031</v>
      </c>
      <c r="Q3034" s="38">
        <f>IF(ISNUMBER(SEARCH(Search!$K$5,'Valid Values - Search'!R3034)),MAX($Q$3:Q3033)+1,0)</f>
        <v>3031</v>
      </c>
      <c r="R3034" s="64" t="s">
        <v>6694</v>
      </c>
      <c r="S3034" s="70" t="s">
        <v>102</v>
      </c>
      <c r="T3034" s="70" t="s">
        <v>102</v>
      </c>
      <c r="U3034" s="93" t="s">
        <v>10757</v>
      </c>
      <c r="V3034" s="94">
        <v>389200</v>
      </c>
      <c r="W3034" s="97" t="s">
        <v>6694</v>
      </c>
      <c r="X3034" s="38" t="str">
        <f>IFERROR(VLOOKUP(ROWS($X$4:X3034),$Q$4:$R$5094,2,FALSE),"")</f>
        <v>Methylchrysene</v>
      </c>
      <c r="Y3034" s="38" t="str">
        <f>IFERROR(VLOOKUP(ROWS($Y$4:Y3034),$P$4:$U$5094,6,FALSE),"")</f>
        <v>41637-90-5</v>
      </c>
      <c r="Z3034" s="38">
        <f>IF(ISNUMBER(SEARCH(Search!$K$21,'Valid Values - Search'!AA3034)),MAX($Z$3:Z3033)+1,0)</f>
        <v>3031</v>
      </c>
      <c r="AA3034" s="64" t="s">
        <v>14583</v>
      </c>
      <c r="AB3034" s="70" t="s">
        <v>1493</v>
      </c>
      <c r="AC3034" s="71" t="s">
        <v>1102</v>
      </c>
      <c r="AD3034" s="38" t="str">
        <f>IFERROR(VLOOKUP(ROWS($AD$4:AD3034),$Z$4:$AC$3778,2,FALSE),"")</f>
        <v>Solid-phase extraction for organic analytes. (3535A USEPA)</v>
      </c>
      <c r="AF3034" s="37"/>
    </row>
    <row r="3035" spans="16:32" ht="15" customHeight="1">
      <c r="P3035" s="38">
        <f>IF(ISNUMBER(SEARCH(Search!$K$13,'Valid Values - Search'!U3035)),MAX($P$3:P3034)+1,0)</f>
        <v>3032</v>
      </c>
      <c r="Q3035" s="38">
        <f>IF(ISNUMBER(SEARCH(Search!$K$5,'Valid Values - Search'!R3035)),MAX($Q$3:Q3034)+1,0)</f>
        <v>3032</v>
      </c>
      <c r="R3035" s="64" t="s">
        <v>6695</v>
      </c>
      <c r="S3035" s="70" t="s">
        <v>102</v>
      </c>
      <c r="T3035" s="70" t="s">
        <v>102</v>
      </c>
      <c r="U3035" s="93" t="s">
        <v>10758</v>
      </c>
      <c r="V3035" s="94">
        <v>1183</v>
      </c>
      <c r="W3035" s="97" t="s">
        <v>6695</v>
      </c>
      <c r="X3035" s="38" t="str">
        <f>IFERROR(VLOOKUP(ROWS($X$4:X3035),$Q$4:$R$5094,2,FALSE),"")</f>
        <v>Methylcyclohexane</v>
      </c>
      <c r="Y3035" s="38" t="str">
        <f>IFERROR(VLOOKUP(ROWS($Y$4:Y3035),$P$4:$U$5094,6,FALSE),"")</f>
        <v>108-87-2</v>
      </c>
      <c r="Z3035" s="38">
        <f>IF(ISNUMBER(SEARCH(Search!$K$21,'Valid Values - Search'!AA3035)),MAX($Z$3:Z3034)+1,0)</f>
        <v>3032</v>
      </c>
      <c r="AA3035" s="64" t="s">
        <v>14584</v>
      </c>
      <c r="AB3035" s="70" t="s">
        <v>1726</v>
      </c>
      <c r="AC3035" s="71" t="s">
        <v>1156</v>
      </c>
      <c r="AD3035" s="38" t="str">
        <f>IFERROR(VLOOKUP(ROWS($AD$4:AD3035),$Z$4:$AC$3778,2,FALSE),"")</f>
        <v>Solid-Phase Microextraction (SPME) (6040D APHA)</v>
      </c>
      <c r="AF3035" s="37"/>
    </row>
    <row r="3036" spans="16:32" ht="15" customHeight="1">
      <c r="P3036" s="38">
        <f>IF(ISNUMBER(SEARCH(Search!$K$13,'Valid Values - Search'!U3036)),MAX($P$3:P3035)+1,0)</f>
        <v>3033</v>
      </c>
      <c r="Q3036" s="38">
        <f>IF(ISNUMBER(SEARCH(Search!$K$5,'Valid Values - Search'!R3036)),MAX($Q$3:Q3035)+1,0)</f>
        <v>3033</v>
      </c>
      <c r="R3036" s="64" t="s">
        <v>6696</v>
      </c>
      <c r="S3036" s="70" t="s">
        <v>102</v>
      </c>
      <c r="T3036" s="70" t="s">
        <v>102</v>
      </c>
      <c r="U3036" s="93" t="s">
        <v>10759</v>
      </c>
      <c r="V3036" s="94">
        <v>15904</v>
      </c>
      <c r="W3036" s="97" t="s">
        <v>6696</v>
      </c>
      <c r="X3036" s="38" t="str">
        <f>IFERROR(VLOOKUP(ROWS($X$4:X3036),$Q$4:$R$5094,2,FALSE),"")</f>
        <v>Methylcyclohexane-d14</v>
      </c>
      <c r="Y3036" s="38" t="str">
        <f>IFERROR(VLOOKUP(ROWS($Y$4:Y3036),$P$4:$U$5094,6,FALSE),"")</f>
        <v>10120-28-2</v>
      </c>
      <c r="Z3036" s="38">
        <f>IF(ISNUMBER(SEARCH(Search!$K$21,'Valid Values - Search'!AA3036)),MAX($Z$3:Z3035)+1,0)</f>
        <v>3033</v>
      </c>
      <c r="AA3036" s="64" t="s">
        <v>14585</v>
      </c>
      <c r="AB3036" s="70" t="s">
        <v>1936</v>
      </c>
      <c r="AC3036" s="71" t="s">
        <v>1934</v>
      </c>
      <c r="AD3036" s="38" t="str">
        <f>IFERROR(VLOOKUP(ROWS($AD$4:AD3036),$Z$4:$AC$3778,2,FALSE),"")</f>
        <v>Solids in Solution in Water (920.193(B) AOAC)</v>
      </c>
      <c r="AF3036" s="37"/>
    </row>
    <row r="3037" spans="16:32" ht="15" customHeight="1">
      <c r="P3037" s="38">
        <f>IF(ISNUMBER(SEARCH(Search!$K$13,'Valid Values - Search'!U3037)),MAX($P$3:P3036)+1,0)</f>
        <v>3034</v>
      </c>
      <c r="Q3037" s="38">
        <f>IF(ISNUMBER(SEARCH(Search!$K$5,'Valid Values - Search'!R3037)),MAX($Q$3:Q3036)+1,0)</f>
        <v>3034</v>
      </c>
      <c r="R3037" s="64" t="s">
        <v>6697</v>
      </c>
      <c r="S3037" s="70" t="s">
        <v>102</v>
      </c>
      <c r="T3037" s="70" t="s">
        <v>102</v>
      </c>
      <c r="U3037" s="93" t="s">
        <v>10760</v>
      </c>
      <c r="V3037" s="94">
        <v>15905</v>
      </c>
      <c r="W3037" s="97" t="s">
        <v>6697</v>
      </c>
      <c r="X3037" s="38" t="str">
        <f>IFERROR(VLOOKUP(ROWS($X$4:X3037),$Q$4:$R$5094,2,FALSE),"")</f>
        <v>Methylcyclohexanol</v>
      </c>
      <c r="Y3037" s="38" t="str">
        <f>IFERROR(VLOOKUP(ROWS($Y$4:Y3037),$P$4:$U$5094,6,FALSE),"")</f>
        <v>25639-42-3</v>
      </c>
      <c r="Z3037" s="38">
        <f>IF(ISNUMBER(SEARCH(Search!$K$21,'Valid Values - Search'!AA3037)),MAX($Z$3:Z3036)+1,0)</f>
        <v>3034</v>
      </c>
      <c r="AA3037" s="64" t="s">
        <v>14586</v>
      </c>
      <c r="AB3037" s="70" t="s">
        <v>1937</v>
      </c>
      <c r="AC3037" s="71" t="s">
        <v>1934</v>
      </c>
      <c r="AD3037" s="38" t="str">
        <f>IFERROR(VLOOKUP(ROWS($AD$4:AD3037),$Z$4:$AC$3778,2,FALSE),"")</f>
        <v>Solids in Water by Ignition (920.193(C) AOAC)</v>
      </c>
      <c r="AF3037" s="37"/>
    </row>
    <row r="3038" spans="16:32" ht="15" customHeight="1">
      <c r="P3038" s="38">
        <f>IF(ISNUMBER(SEARCH(Search!$K$13,'Valid Values - Search'!U3038)),MAX($P$3:P3037)+1,0)</f>
        <v>3035</v>
      </c>
      <c r="Q3038" s="38">
        <f>IF(ISNUMBER(SEARCH(Search!$K$5,'Valid Values - Search'!R3038)),MAX($Q$3:Q3037)+1,0)</f>
        <v>3035</v>
      </c>
      <c r="R3038" s="64" t="s">
        <v>6698</v>
      </c>
      <c r="S3038" s="70" t="s">
        <v>102</v>
      </c>
      <c r="T3038" s="70" t="s">
        <v>102</v>
      </c>
      <c r="U3038" s="93" t="s">
        <v>10761</v>
      </c>
      <c r="V3038" s="94">
        <v>1225</v>
      </c>
      <c r="W3038" s="97" t="s">
        <v>6698</v>
      </c>
      <c r="X3038" s="38" t="str">
        <f>IFERROR(VLOOKUP(ROWS($X$4:X3038),$Q$4:$R$5094,2,FALSE),"")</f>
        <v>Methylcyclopentane</v>
      </c>
      <c r="Y3038" s="38" t="str">
        <f>IFERROR(VLOOKUP(ROWS($Y$4:Y3038),$P$4:$U$5094,6,FALSE),"")</f>
        <v>96-37-7</v>
      </c>
      <c r="Z3038" s="38">
        <f>IF(ISNUMBER(SEARCH(Search!$K$21,'Valid Values - Search'!AA3038)),MAX($Z$3:Z3037)+1,0)</f>
        <v>3035</v>
      </c>
      <c r="AA3038" s="64" t="s">
        <v>14587</v>
      </c>
      <c r="AB3038" s="70" t="s">
        <v>2613</v>
      </c>
      <c r="AC3038" s="71" t="s">
        <v>1182</v>
      </c>
      <c r="AD3038" s="38" t="str">
        <f>IFERROR(VLOOKUP(ROWS($AD$4:AD3038),$Z$4:$AC$3778,2,FALSE),"")</f>
        <v>Solids, dissolved, residue on evaporation at 180 degrees C, gravimetric (I-1750-85 USDOI/USGS)</v>
      </c>
      <c r="AF3038" s="37"/>
    </row>
    <row r="3039" spans="16:32" ht="15" customHeight="1">
      <c r="P3039" s="38">
        <f>IF(ISNUMBER(SEARCH(Search!$K$13,'Valid Values - Search'!U3039)),MAX($P$3:P3038)+1,0)</f>
        <v>3036</v>
      </c>
      <c r="Q3039" s="38">
        <f>IF(ISNUMBER(SEARCH(Search!$K$5,'Valid Values - Search'!R3039)),MAX($Q$3:Q3038)+1,0)</f>
        <v>3036</v>
      </c>
      <c r="R3039" s="64" t="s">
        <v>6699</v>
      </c>
      <c r="S3039" s="70" t="s">
        <v>102</v>
      </c>
      <c r="T3039" s="70" t="s">
        <v>102</v>
      </c>
      <c r="U3039" s="93" t="s">
        <v>10762</v>
      </c>
      <c r="V3039" s="94">
        <v>11701</v>
      </c>
      <c r="W3039" s="97" t="s">
        <v>6699</v>
      </c>
      <c r="X3039" s="38" t="str">
        <f>IFERROR(VLOOKUP(ROWS($X$4:X3039),$Q$4:$R$5094,2,FALSE),"")</f>
        <v>Methyldibenzothiophene</v>
      </c>
      <c r="Y3039" s="38" t="str">
        <f>IFERROR(VLOOKUP(ROWS($Y$4:Y3039),$P$4:$U$5094,6,FALSE),"")</f>
        <v>30995-64-3</v>
      </c>
      <c r="Z3039" s="38">
        <f>IF(ISNUMBER(SEARCH(Search!$K$21,'Valid Values - Search'!AA3039)),MAX($Z$3:Z3038)+1,0)</f>
        <v>3036</v>
      </c>
      <c r="AA3039" s="64" t="s">
        <v>14588</v>
      </c>
      <c r="AB3039" s="70" t="s">
        <v>2615</v>
      </c>
      <c r="AC3039" s="71" t="s">
        <v>1182</v>
      </c>
      <c r="AD3039" s="38" t="str">
        <f>IFERROR(VLOOKUP(ROWS($AD$4:AD3039),$Z$4:$AC$3778,2,FALSE),"")</f>
        <v>Solids, dissolved, volatile-on-ignition, gravimetric (I-1753 USDOI/USGS)</v>
      </c>
      <c r="AF3039" s="37"/>
    </row>
    <row r="3040" spans="16:32" ht="15" customHeight="1">
      <c r="P3040" s="38">
        <f>IF(ISNUMBER(SEARCH(Search!$K$13,'Valid Values - Search'!U3040)),MAX($P$3:P3039)+1,0)</f>
        <v>3037</v>
      </c>
      <c r="Q3040" s="38">
        <f>IF(ISNUMBER(SEARCH(Search!$K$5,'Valid Values - Search'!R3040)),MAX($Q$3:Q3039)+1,0)</f>
        <v>3037</v>
      </c>
      <c r="R3040" s="64" t="s">
        <v>15455</v>
      </c>
      <c r="S3040" s="99" t="s">
        <v>101</v>
      </c>
      <c r="T3040" s="99" t="s">
        <v>102</v>
      </c>
      <c r="U3040" s="100" t="s">
        <v>8459</v>
      </c>
      <c r="V3040" s="101">
        <v>318</v>
      </c>
      <c r="W3040" s="97" t="s">
        <v>15455</v>
      </c>
      <c r="X3040" s="38" t="str">
        <f>IFERROR(VLOOKUP(ROWS($X$4:X3040),$Q$4:$R$5094,2,FALSE),"")</f>
        <v>Methylene Blue Active Substances</v>
      </c>
      <c r="Y3040" s="38" t="str">
        <f>IFERROR(VLOOKUP(ROWS($Y$4:Y3040),$P$4:$U$5094,6,FALSE),"")</f>
        <v>N/A</v>
      </c>
      <c r="Z3040" s="38">
        <f>IF(ISNUMBER(SEARCH(Search!$K$21,'Valid Values - Search'!AA3040)),MAX($Z$3:Z3039)+1,0)</f>
        <v>3037</v>
      </c>
      <c r="AA3040" s="64" t="s">
        <v>14589</v>
      </c>
      <c r="AB3040" s="70" t="s">
        <v>2685</v>
      </c>
      <c r="AC3040" s="71" t="s">
        <v>1182</v>
      </c>
      <c r="AD3040" s="38" t="str">
        <f>IFERROR(VLOOKUP(ROWS($AD$4:AD3040),$Z$4:$AC$3778,2,FALSE),"")</f>
        <v>Solids, nonvolatile-on-ignition, suspended, calculation (I-3766-85 USDOI/USGS)</v>
      </c>
      <c r="AF3040" s="37"/>
    </row>
    <row r="3041" spans="16:32" ht="15" customHeight="1">
      <c r="P3041" s="38">
        <f>IF(ISNUMBER(SEARCH(Search!$K$13,'Valid Values - Search'!U3041)),MAX($P$3:P3040)+1,0)</f>
        <v>3038</v>
      </c>
      <c r="Q3041" s="38">
        <f>IF(ISNUMBER(SEARCH(Search!$K$5,'Valid Values - Search'!R3041)),MAX($Q$3:Q3040)+1,0)</f>
        <v>3038</v>
      </c>
      <c r="R3041" s="64" t="s">
        <v>6700</v>
      </c>
      <c r="S3041" s="70" t="s">
        <v>101</v>
      </c>
      <c r="T3041" s="70" t="s">
        <v>102</v>
      </c>
      <c r="U3041" s="93" t="s">
        <v>9029</v>
      </c>
      <c r="V3041" s="94">
        <v>311</v>
      </c>
      <c r="W3041" s="97" t="s">
        <v>6700</v>
      </c>
      <c r="X3041" s="38" t="str">
        <f>IFERROR(VLOOKUP(ROWS($X$4:X3041),$Q$4:$R$5094,2,FALSE),"")</f>
        <v>Methylene chloride</v>
      </c>
      <c r="Y3041" s="38" t="str">
        <f>IFERROR(VLOOKUP(ROWS($Y$4:Y3041),$P$4:$U$5094,6,FALSE),"")</f>
        <v>75-09-2</v>
      </c>
      <c r="Z3041" s="38">
        <f>IF(ISNUMBER(SEARCH(Search!$K$21,'Valid Values - Search'!AA3041)),MAX($Z$3:Z3040)+1,0)</f>
        <v>3038</v>
      </c>
      <c r="AA3041" s="64" t="s">
        <v>14590</v>
      </c>
      <c r="AB3041" s="70" t="s">
        <v>2684</v>
      </c>
      <c r="AC3041" s="71" t="s">
        <v>1182</v>
      </c>
      <c r="AD3041" s="38" t="str">
        <f>IFERROR(VLOOKUP(ROWS($AD$4:AD3041),$Z$4:$AC$3778,2,FALSE),"")</f>
        <v>Solids, residue at 105°C (I-3765-85 USDOI/USGS)</v>
      </c>
      <c r="AF3041" s="37"/>
    </row>
    <row r="3042" spans="16:32" ht="15" customHeight="1">
      <c r="P3042" s="38">
        <f>IF(ISNUMBER(SEARCH(Search!$K$13,'Valid Values - Search'!U3042)),MAX($P$3:P3041)+1,0)</f>
        <v>3039</v>
      </c>
      <c r="Q3042" s="38">
        <f>IF(ISNUMBER(SEARCH(Search!$K$5,'Valid Values - Search'!R3042)),MAX($Q$3:Q3041)+1,0)</f>
        <v>3039</v>
      </c>
      <c r="R3042" s="64" t="s">
        <v>15456</v>
      </c>
      <c r="S3042" s="99" t="s">
        <v>101</v>
      </c>
      <c r="T3042" s="99" t="s">
        <v>102</v>
      </c>
      <c r="U3042" s="100" t="s">
        <v>9029</v>
      </c>
      <c r="V3042" s="101">
        <v>311</v>
      </c>
      <c r="W3042" s="97" t="s">
        <v>15456</v>
      </c>
      <c r="X3042" s="38" t="str">
        <f>IFERROR(VLOOKUP(ROWS($X$4:X3042),$Q$4:$R$5094,2,FALSE),"")</f>
        <v>Methylene Chloride</v>
      </c>
      <c r="Y3042" s="38" t="str">
        <f>IFERROR(VLOOKUP(ROWS($Y$4:Y3042),$P$4:$U$5094,6,FALSE),"")</f>
        <v>75-09-2</v>
      </c>
      <c r="Z3042" s="38">
        <f>IF(ISNUMBER(SEARCH(Search!$K$21,'Valid Values - Search'!AA3042)),MAX($Z$3:Z3041)+1,0)</f>
        <v>3039</v>
      </c>
      <c r="AA3042" s="64" t="s">
        <v>14591</v>
      </c>
      <c r="AB3042" s="70" t="s">
        <v>2616</v>
      </c>
      <c r="AC3042" s="71" t="s">
        <v>1182</v>
      </c>
      <c r="AD3042" s="38" t="str">
        <f>IFERROR(VLOOKUP(ROWS($AD$4:AD3042),$Z$4:$AC$3778,2,FALSE),"")</f>
        <v>Solids, volatile-on-ignition, dissolved, gravimetric (I-1753-85 USDOI/USGS)</v>
      </c>
      <c r="AF3042" s="37"/>
    </row>
    <row r="3043" spans="16:32" ht="15" customHeight="1">
      <c r="P3043" s="38">
        <f>IF(ISNUMBER(SEARCH(Search!$K$13,'Valid Values - Search'!U3043)),MAX($P$3:P3042)+1,0)</f>
        <v>3040</v>
      </c>
      <c r="Q3043" s="38">
        <f>IF(ISNUMBER(SEARCH(Search!$K$5,'Valid Values - Search'!R3043)),MAX($Q$3:Q3042)+1,0)</f>
        <v>3040</v>
      </c>
      <c r="R3043" s="64" t="s">
        <v>6701</v>
      </c>
      <c r="S3043" s="70" t="s">
        <v>102</v>
      </c>
      <c r="T3043" s="70" t="s">
        <v>102</v>
      </c>
      <c r="U3043" s="93" t="s">
        <v>8459</v>
      </c>
      <c r="V3043" s="94" t="s">
        <v>8459</v>
      </c>
      <c r="W3043" s="97" t="s">
        <v>6701</v>
      </c>
      <c r="X3043" s="38" t="str">
        <f>IFERROR(VLOOKUP(ROWS($X$4:X3043),$Q$4:$R$5094,2,FALSE),"")</f>
        <v>Methylene chloride + Chlorobenzene</v>
      </c>
      <c r="Y3043" s="38" t="str">
        <f>IFERROR(VLOOKUP(ROWS($Y$4:Y3043),$P$4:$U$5094,6,FALSE),"")</f>
        <v>N/A</v>
      </c>
      <c r="Z3043" s="38">
        <f>IF(ISNUMBER(SEARCH(Search!$K$21,'Valid Values - Search'!AA3043)),MAX($Z$3:Z3042)+1,0)</f>
        <v>3040</v>
      </c>
      <c r="AA3043" s="64" t="s">
        <v>14592</v>
      </c>
      <c r="AB3043" s="70" t="s">
        <v>2686</v>
      </c>
      <c r="AC3043" s="71" t="s">
        <v>1182</v>
      </c>
      <c r="AD3043" s="38" t="str">
        <f>IFERROR(VLOOKUP(ROWS($AD$4:AD3043),$Z$4:$AC$3778,2,FALSE),"")</f>
        <v>Solids, volatile-on-ignition, suspended, gravimetric (I-3767 USDOI/USGS)</v>
      </c>
      <c r="AF3043" s="37"/>
    </row>
    <row r="3044" spans="16:32" ht="15" customHeight="1">
      <c r="P3044" s="38">
        <f>IF(ISNUMBER(SEARCH(Search!$K$13,'Valid Values - Search'!U3044)),MAX($P$3:P3043)+1,0)</f>
        <v>3041</v>
      </c>
      <c r="Q3044" s="38">
        <f>IF(ISNUMBER(SEARCH(Search!$K$5,'Valid Values - Search'!R3044)),MAX($Q$3:Q3043)+1,0)</f>
        <v>3041</v>
      </c>
      <c r="R3044" s="64" t="s">
        <v>6702</v>
      </c>
      <c r="S3044" s="70" t="s">
        <v>102</v>
      </c>
      <c r="T3044" s="70" t="s">
        <v>102</v>
      </c>
      <c r="U3044" s="93" t="s">
        <v>10763</v>
      </c>
      <c r="V3044" s="94">
        <v>1227</v>
      </c>
      <c r="W3044" s="97" t="s">
        <v>6702</v>
      </c>
      <c r="X3044" s="38" t="str">
        <f>IFERROR(VLOOKUP(ROWS($X$4:X3044),$Q$4:$R$5094,2,FALSE),"")</f>
        <v>Methylene dithiocyanate</v>
      </c>
      <c r="Y3044" s="38" t="str">
        <f>IFERROR(VLOOKUP(ROWS($Y$4:Y3044),$P$4:$U$5094,6,FALSE),"")</f>
        <v>6317-18-6</v>
      </c>
      <c r="Z3044" s="38">
        <f>IF(ISNUMBER(SEARCH(Search!$K$21,'Valid Values - Search'!AA3044)),MAX($Z$3:Z3043)+1,0)</f>
        <v>3041</v>
      </c>
      <c r="AA3044" s="64" t="s">
        <v>14593</v>
      </c>
      <c r="AB3044" s="70" t="s">
        <v>2687</v>
      </c>
      <c r="AC3044" s="71" t="s">
        <v>1182</v>
      </c>
      <c r="AD3044" s="38" t="str">
        <f>IFERROR(VLOOKUP(ROWS($AD$4:AD3044),$Z$4:$AC$3778,2,FALSE),"")</f>
        <v>Solids, volatile-on-ignition, suspended, gravimetric (I-3767-85 USDOI/USGS)</v>
      </c>
      <c r="AF3044" s="37"/>
    </row>
    <row r="3045" spans="16:32" ht="15" customHeight="1">
      <c r="P3045" s="38">
        <f>IF(ISNUMBER(SEARCH(Search!$K$13,'Valid Values - Search'!U3045)),MAX($P$3:P3044)+1,0)</f>
        <v>3042</v>
      </c>
      <c r="Q3045" s="38">
        <f>IF(ISNUMBER(SEARCH(Search!$K$5,'Valid Values - Search'!R3045)),MAX($Q$3:Q3044)+1,0)</f>
        <v>3042</v>
      </c>
      <c r="R3045" s="64" t="s">
        <v>6703</v>
      </c>
      <c r="S3045" s="70" t="s">
        <v>102</v>
      </c>
      <c r="T3045" s="70" t="s">
        <v>102</v>
      </c>
      <c r="U3045" s="93" t="s">
        <v>9968</v>
      </c>
      <c r="V3045" s="94">
        <v>16011</v>
      </c>
      <c r="W3045" s="97" t="s">
        <v>6703</v>
      </c>
      <c r="X3045" s="38" t="str">
        <f>IFERROR(VLOOKUP(ROWS($X$4:X3045),$Q$4:$R$5094,2,FALSE),"")</f>
        <v>Methylfluorene</v>
      </c>
      <c r="Y3045" s="38" t="str">
        <f>IFERROR(VLOOKUP(ROWS($Y$4:Y3045),$P$4:$U$5094,6,FALSE),"")</f>
        <v>26914-17-0</v>
      </c>
      <c r="Z3045" s="38">
        <f>IF(ISNUMBER(SEARCH(Search!$K$21,'Valid Values - Search'!AA3045)),MAX($Z$3:Z3044)+1,0)</f>
        <v>3042</v>
      </c>
      <c r="AA3045" s="64" t="s">
        <v>14594</v>
      </c>
      <c r="AB3045" s="70" t="s">
        <v>2683</v>
      </c>
      <c r="AC3045" s="71" t="s">
        <v>1182</v>
      </c>
      <c r="AD3045" s="38" t="str">
        <f>IFERROR(VLOOKUP(ROWS($AD$4:AD3045),$Z$4:$AC$3778,2,FALSE),"")</f>
        <v>Solids, volatile-on-ignition, total, gravimetric (I-3753 USDOI/USGS)</v>
      </c>
      <c r="AF3045" s="37"/>
    </row>
    <row r="3046" spans="16:32" ht="15" customHeight="1">
      <c r="P3046" s="38">
        <f>IF(ISNUMBER(SEARCH(Search!$K$13,'Valid Values - Search'!U3046)),MAX($P$3:P3045)+1,0)</f>
        <v>3043</v>
      </c>
      <c r="Q3046" s="38">
        <f>IF(ISNUMBER(SEARCH(Search!$K$5,'Valid Values - Search'!R3046)),MAX($Q$3:Q3045)+1,0)</f>
        <v>3043</v>
      </c>
      <c r="R3046" s="64" t="s">
        <v>6704</v>
      </c>
      <c r="S3046" s="70" t="s">
        <v>102</v>
      </c>
      <c r="T3046" s="70" t="s">
        <v>102</v>
      </c>
      <c r="U3046" s="93" t="s">
        <v>10764</v>
      </c>
      <c r="V3046" s="94">
        <v>15865</v>
      </c>
      <c r="W3046" s="97" t="s">
        <v>6704</v>
      </c>
      <c r="X3046" s="38" t="str">
        <f>IFERROR(VLOOKUP(ROWS($X$4:X3046),$Q$4:$R$5094,2,FALSE),"")</f>
        <v>Methylindan</v>
      </c>
      <c r="Y3046" s="38" t="str">
        <f>IFERROR(VLOOKUP(ROWS($Y$4:Y3046),$P$4:$U$5094,6,FALSE),"")</f>
        <v>27133-93-3</v>
      </c>
      <c r="Z3046" s="38">
        <f>IF(ISNUMBER(SEARCH(Search!$K$21,'Valid Values - Search'!AA3046)),MAX($Z$3:Z3045)+1,0)</f>
        <v>3043</v>
      </c>
      <c r="AA3046" s="64" t="s">
        <v>14595</v>
      </c>
      <c r="AB3046" s="70" t="s">
        <v>2719</v>
      </c>
      <c r="AC3046" s="71" t="s">
        <v>1182</v>
      </c>
      <c r="AD3046" s="38" t="str">
        <f>IFERROR(VLOOKUP(ROWS($AD$4:AD3046),$Z$4:$AC$3778,2,FALSE),"")</f>
        <v>Solids, volatile-on-ignition, total-in-bottom-material, dry wt, gravimetric (I-5753 USDOI/USGS)</v>
      </c>
      <c r="AF3046" s="37"/>
    </row>
    <row r="3047" spans="16:32" ht="15" customHeight="1">
      <c r="P3047" s="38">
        <f>IF(ISNUMBER(SEARCH(Search!$K$13,'Valid Values - Search'!U3047)),MAX($P$3:P3046)+1,0)</f>
        <v>3044</v>
      </c>
      <c r="Q3047" s="38">
        <f>IF(ISNUMBER(SEARCH(Search!$K$5,'Valid Values - Search'!R3047)),MAX($Q$3:Q3046)+1,0)</f>
        <v>3044</v>
      </c>
      <c r="R3047" s="64" t="s">
        <v>6705</v>
      </c>
      <c r="S3047" s="70" t="s">
        <v>102</v>
      </c>
      <c r="T3047" s="70" t="s">
        <v>102</v>
      </c>
      <c r="U3047" s="93" t="s">
        <v>10765</v>
      </c>
      <c r="V3047" s="94">
        <v>1231</v>
      </c>
      <c r="W3047" s="97" t="s">
        <v>6705</v>
      </c>
      <c r="X3047" s="38" t="str">
        <f>IFERROR(VLOOKUP(ROWS($X$4:X3047),$Q$4:$R$5094,2,FALSE),"")</f>
        <v>Methylindene</v>
      </c>
      <c r="Y3047" s="38" t="str">
        <f>IFERROR(VLOOKUP(ROWS($Y$4:Y3047),$P$4:$U$5094,6,FALSE),"")</f>
        <v>29036-25-7</v>
      </c>
      <c r="Z3047" s="38">
        <f>IF(ISNUMBER(SEARCH(Search!$K$21,'Valid Values - Search'!AA3047)),MAX($Z$3:Z3046)+1,0)</f>
        <v>3044</v>
      </c>
      <c r="AA3047" s="64" t="s">
        <v>14596</v>
      </c>
      <c r="AB3047" s="70">
        <v>978.26</v>
      </c>
      <c r="AC3047" s="71" t="s">
        <v>1934</v>
      </c>
      <c r="AD3047" s="38" t="str">
        <f>IFERROR(VLOOKUP(ROWS($AD$4:AD3047),$Z$4:$AC$3778,2,FALSE),"")</f>
        <v>Somatic Cells in Milk (978.26 AOAC)</v>
      </c>
      <c r="AF3047" s="37"/>
    </row>
    <row r="3048" spans="16:32" ht="15" customHeight="1">
      <c r="P3048" s="38">
        <f>IF(ISNUMBER(SEARCH(Search!$K$13,'Valid Values - Search'!U3048)),MAX($P$3:P3047)+1,0)</f>
        <v>3045</v>
      </c>
      <c r="Q3048" s="38">
        <f>IF(ISNUMBER(SEARCH(Search!$K$5,'Valid Values - Search'!R3048)),MAX($Q$3:Q3047)+1,0)</f>
        <v>3045</v>
      </c>
      <c r="R3048" s="64" t="s">
        <v>6706</v>
      </c>
      <c r="S3048" s="70" t="s">
        <v>102</v>
      </c>
      <c r="T3048" s="70" t="s">
        <v>102</v>
      </c>
      <c r="U3048" s="93" t="s">
        <v>10766</v>
      </c>
      <c r="V3048" s="94">
        <v>1232</v>
      </c>
      <c r="W3048" s="97" t="s">
        <v>6706</v>
      </c>
      <c r="X3048" s="38" t="str">
        <f>IFERROR(VLOOKUP(ROWS($X$4:X3048),$Q$4:$R$5094,2,FALSE),"")</f>
        <v>Methylmercury(1+)</v>
      </c>
      <c r="Y3048" s="38" t="str">
        <f>IFERROR(VLOOKUP(ROWS($Y$4:Y3048),$P$4:$U$5094,6,FALSE),"")</f>
        <v>22967-92-6</v>
      </c>
      <c r="Z3048" s="38">
        <f>IF(ISNUMBER(SEARCH(Search!$K$21,'Valid Values - Search'!AA3048)),MAX($Z$3:Z3047)+1,0)</f>
        <v>3045</v>
      </c>
      <c r="AA3048" s="64" t="s">
        <v>14597</v>
      </c>
      <c r="AB3048" s="70" t="s">
        <v>3664</v>
      </c>
      <c r="AC3048" s="71" t="s">
        <v>1182</v>
      </c>
      <c r="AD3048" s="38" t="str">
        <f>IFERROR(VLOOKUP(ROWS($AD$4:AD3048),$Z$4:$AC$3778,2,FALSE),"")</f>
        <v>SPARROW, SPAtially Referenced Regression on Watershed (software) (SPARROW (SOFT) USDOI/USGS)</v>
      </c>
      <c r="AF3048" s="37"/>
    </row>
    <row r="3049" spans="16:32" ht="15" customHeight="1">
      <c r="P3049" s="38">
        <f>IF(ISNUMBER(SEARCH(Search!$K$13,'Valid Values - Search'!U3049)),MAX($P$3:P3048)+1,0)</f>
        <v>3046</v>
      </c>
      <c r="Q3049" s="38">
        <f>IF(ISNUMBER(SEARCH(Search!$K$5,'Valid Values - Search'!R3049)),MAX($Q$3:Q3048)+1,0)</f>
        <v>3046</v>
      </c>
      <c r="R3049" s="64" t="s">
        <v>6707</v>
      </c>
      <c r="S3049" s="70" t="s">
        <v>102</v>
      </c>
      <c r="T3049" s="70" t="s">
        <v>102</v>
      </c>
      <c r="U3049" s="93" t="s">
        <v>10767</v>
      </c>
      <c r="V3049" s="94">
        <v>1233</v>
      </c>
      <c r="W3049" s="97" t="s">
        <v>6707</v>
      </c>
      <c r="X3049" s="38" t="str">
        <f>IFERROR(VLOOKUP(ROWS($X$4:X3049),$Q$4:$R$5094,2,FALSE),"")</f>
        <v>Methylnaphthalene</v>
      </c>
      <c r="Y3049" s="38" t="str">
        <f>IFERROR(VLOOKUP(ROWS($Y$4:Y3049),$P$4:$U$5094,6,FALSE),"")</f>
        <v>1321-94-4</v>
      </c>
      <c r="Z3049" s="38">
        <f>IF(ISNUMBER(SEARCH(Search!$K$21,'Valid Values - Search'!AA3049)),MAX($Z$3:Z3048)+1,0)</f>
        <v>3046</v>
      </c>
      <c r="AA3049" s="64" t="s">
        <v>14598</v>
      </c>
      <c r="AB3049" s="70" t="s">
        <v>3665</v>
      </c>
      <c r="AC3049" s="71" t="s">
        <v>1182</v>
      </c>
      <c r="AD3049" s="38" t="str">
        <f>IFERROR(VLOOKUP(ROWS($AD$4:AD3049),$Z$4:$AC$3778,2,FALSE),"")</f>
        <v>SPARROW, SPAtially Referenced Regression on Watershed (website) (SPARROW (WEB) USDOI/USGS)</v>
      </c>
      <c r="AF3049" s="37"/>
    </row>
    <row r="3050" spans="16:32" ht="15" customHeight="1">
      <c r="P3050" s="38">
        <f>IF(ISNUMBER(SEARCH(Search!$K$13,'Valid Values - Search'!U3050)),MAX($P$3:P3049)+1,0)</f>
        <v>3047</v>
      </c>
      <c r="Q3050" s="38">
        <f>IF(ISNUMBER(SEARCH(Search!$K$5,'Valid Values - Search'!R3050)),MAX($Q$3:Q3049)+1,0)</f>
        <v>3047</v>
      </c>
      <c r="R3050" s="64" t="s">
        <v>6708</v>
      </c>
      <c r="S3050" s="70" t="s">
        <v>102</v>
      </c>
      <c r="T3050" s="70" t="s">
        <v>102</v>
      </c>
      <c r="U3050" s="93" t="s">
        <v>10768</v>
      </c>
      <c r="V3050" s="94">
        <v>1002464</v>
      </c>
      <c r="W3050" s="97" t="s">
        <v>6708</v>
      </c>
      <c r="X3050" s="38" t="str">
        <f>IFERROR(VLOOKUP(ROWS($X$4:X3050),$Q$4:$R$5094,2,FALSE),"")</f>
        <v>Methylparaben</v>
      </c>
      <c r="Y3050" s="38" t="str">
        <f>IFERROR(VLOOKUP(ROWS($Y$4:Y3050),$P$4:$U$5094,6,FALSE),"")</f>
        <v>99-76-3</v>
      </c>
      <c r="Z3050" s="38">
        <f>IF(ISNUMBER(SEARCH(Search!$K$21,'Valid Values - Search'!AA3050)),MAX($Z$3:Z3049)+1,0)</f>
        <v>3047</v>
      </c>
      <c r="AA3050" s="64" t="s">
        <v>14602</v>
      </c>
      <c r="AB3050" s="70">
        <v>120.6</v>
      </c>
      <c r="AC3050" s="71" t="s">
        <v>1179</v>
      </c>
      <c r="AD3050" s="38" t="str">
        <f>IFERROR(VLOOKUP(ROWS($AD$4:AD3050),$Z$4:$AC$3778,2,FALSE),"")</f>
        <v>Specific Conductance - Acid Deposition (120.6 IL/SWSD)</v>
      </c>
      <c r="AF3050" s="37"/>
    </row>
    <row r="3051" spans="16:32" ht="15" customHeight="1">
      <c r="P3051" s="38">
        <f>IF(ISNUMBER(SEARCH(Search!$K$13,'Valid Values - Search'!U3051)),MAX($P$3:P3050)+1,0)</f>
        <v>3048</v>
      </c>
      <c r="Q3051" s="38">
        <f>IF(ISNUMBER(SEARCH(Search!$K$5,'Valid Values - Search'!R3051)),MAX($Q$3:Q3050)+1,0)</f>
        <v>3048</v>
      </c>
      <c r="R3051" s="64" t="s">
        <v>6709</v>
      </c>
      <c r="S3051" s="70" t="s">
        <v>102</v>
      </c>
      <c r="T3051" s="70" t="s">
        <v>102</v>
      </c>
      <c r="U3051" s="93" t="s">
        <v>10769</v>
      </c>
      <c r="V3051" s="94">
        <v>16012</v>
      </c>
      <c r="W3051" s="97" t="s">
        <v>6709</v>
      </c>
      <c r="X3051" s="38" t="str">
        <f>IFERROR(VLOOKUP(ROWS($X$4:X3051),$Q$4:$R$5094,2,FALSE),"")</f>
        <v>Methylphenanthrene</v>
      </c>
      <c r="Y3051" s="38" t="str">
        <f>IFERROR(VLOOKUP(ROWS($Y$4:Y3051),$P$4:$U$5094,6,FALSE),"")</f>
        <v>31711-53-2</v>
      </c>
      <c r="Z3051" s="38">
        <f>IF(ISNUMBER(SEARCH(Search!$K$21,'Valid Values - Search'!AA3051)),MAX($Z$3:Z3050)+1,0)</f>
        <v>3048</v>
      </c>
      <c r="AA3051" s="64" t="s">
        <v>14600</v>
      </c>
      <c r="AB3051" s="70">
        <v>9050</v>
      </c>
      <c r="AC3051" s="71" t="s">
        <v>1102</v>
      </c>
      <c r="AD3051" s="38" t="str">
        <f>IFERROR(VLOOKUP(ROWS($AD$4:AD3051),$Z$4:$AC$3778,2,FALSE),"")</f>
        <v>Specific Conductance (9050 USEPA)</v>
      </c>
      <c r="AF3051" s="37"/>
    </row>
    <row r="3052" spans="16:32" ht="15" customHeight="1">
      <c r="P3052" s="38">
        <f>IF(ISNUMBER(SEARCH(Search!$K$13,'Valid Values - Search'!U3052)),MAX($P$3:P3051)+1,0)</f>
        <v>3049</v>
      </c>
      <c r="Q3052" s="38">
        <f>IF(ISNUMBER(SEARCH(Search!$K$5,'Valid Values - Search'!R3052)),MAX($Q$3:Q3051)+1,0)</f>
        <v>3049</v>
      </c>
      <c r="R3052" s="64" t="s">
        <v>6710</v>
      </c>
      <c r="S3052" s="70" t="s">
        <v>102</v>
      </c>
      <c r="T3052" s="70" t="s">
        <v>102</v>
      </c>
      <c r="U3052" s="93" t="s">
        <v>10770</v>
      </c>
      <c r="V3052" s="94">
        <v>1004273</v>
      </c>
      <c r="W3052" s="97" t="s">
        <v>6710</v>
      </c>
      <c r="X3052" s="38" t="str">
        <f>IFERROR(VLOOKUP(ROWS($X$4:X3052),$Q$4:$R$5094,2,FALSE),"")</f>
        <v>Methylphenidate</v>
      </c>
      <c r="Y3052" s="38" t="str">
        <f>IFERROR(VLOOKUP(ROWS($Y$4:Y3052),$P$4:$U$5094,6,FALSE),"")</f>
        <v>113-45-1</v>
      </c>
      <c r="Z3052" s="38">
        <f>IF(ISNUMBER(SEARCH(Search!$K$21,'Valid Values - Search'!AA3052)),MAX($Z$3:Z3051)+1,0)</f>
        <v>3049</v>
      </c>
      <c r="AA3052" s="64" t="s">
        <v>14601</v>
      </c>
      <c r="AB3052" s="70" t="s">
        <v>1925</v>
      </c>
      <c r="AC3052" s="71" t="s">
        <v>1102</v>
      </c>
      <c r="AD3052" s="38" t="str">
        <f>IFERROR(VLOOKUP(ROWS($AD$4:AD3052),$Z$4:$AC$3778,2,FALSE),"")</f>
        <v>Specific Conductance (9050A USEPA)</v>
      </c>
      <c r="AF3052" s="37"/>
    </row>
    <row r="3053" spans="16:32" ht="15" customHeight="1">
      <c r="P3053" s="38">
        <f>IF(ISNUMBER(SEARCH(Search!$K$13,'Valid Values - Search'!U3053)),MAX($P$3:P3052)+1,0)</f>
        <v>3050</v>
      </c>
      <c r="Q3053" s="38">
        <f>IF(ISNUMBER(SEARCH(Search!$K$5,'Valid Values - Search'!R3053)),MAX($Q$3:Q3052)+1,0)</f>
        <v>3050</v>
      </c>
      <c r="R3053" s="64" t="s">
        <v>6711</v>
      </c>
      <c r="S3053" s="70" t="s">
        <v>102</v>
      </c>
      <c r="T3053" s="70" t="s">
        <v>102</v>
      </c>
      <c r="U3053" s="93" t="s">
        <v>8459</v>
      </c>
      <c r="V3053" s="94" t="s">
        <v>8459</v>
      </c>
      <c r="W3053" s="97" t="s">
        <v>6711</v>
      </c>
      <c r="X3053" s="38" t="str">
        <f>IFERROR(VLOOKUP(ROWS($X$4:X3053),$Q$4:$R$5094,2,FALSE),"")</f>
        <v>Methylprednisolone-d3</v>
      </c>
      <c r="Y3053" s="38" t="str">
        <f>IFERROR(VLOOKUP(ROWS($Y$4:Y3053),$P$4:$U$5094,6,FALSE),"")</f>
        <v>N/A</v>
      </c>
      <c r="Z3053" s="38">
        <f>IF(ISNUMBER(SEARCH(Search!$K$21,'Valid Values - Search'!AA3053)),MAX($Z$3:Z3052)+1,0)</f>
        <v>3050</v>
      </c>
      <c r="AA3053" s="64" t="s">
        <v>14599</v>
      </c>
      <c r="AB3053" s="70" t="s">
        <v>2808</v>
      </c>
      <c r="AC3053" s="71" t="s">
        <v>1182</v>
      </c>
      <c r="AD3053" s="38" t="str">
        <f>IFERROR(VLOOKUP(ROWS($AD$4:AD3053),$Z$4:$AC$3778,2,FALSE),"")</f>
        <v>Specific Conductance (I1780 USDOI/USGS)</v>
      </c>
      <c r="AF3053" s="37"/>
    </row>
    <row r="3054" spans="16:32" ht="15" customHeight="1">
      <c r="P3054" s="38">
        <f>IF(ISNUMBER(SEARCH(Search!$K$13,'Valid Values - Search'!U3054)),MAX($P$3:P3053)+1,0)</f>
        <v>3051</v>
      </c>
      <c r="Q3054" s="38">
        <f>IF(ISNUMBER(SEARCH(Search!$K$5,'Valid Values - Search'!R3054)),MAX($Q$3:Q3053)+1,0)</f>
        <v>3051</v>
      </c>
      <c r="R3054" s="64" t="s">
        <v>6712</v>
      </c>
      <c r="S3054" s="70" t="s">
        <v>102</v>
      </c>
      <c r="T3054" s="70" t="s">
        <v>102</v>
      </c>
      <c r="U3054" s="93" t="s">
        <v>10771</v>
      </c>
      <c r="V3054" s="94">
        <v>1206</v>
      </c>
      <c r="W3054" s="97" t="s">
        <v>6712</v>
      </c>
      <c r="X3054" s="38" t="str">
        <f>IFERROR(VLOOKUP(ROWS($X$4:X3054),$Q$4:$R$5094,2,FALSE),"")</f>
        <v>Methylpyridine</v>
      </c>
      <c r="Y3054" s="38" t="str">
        <f>IFERROR(VLOOKUP(ROWS($Y$4:Y3054),$P$4:$U$5094,6,FALSE),"")</f>
        <v>1333-41-1</v>
      </c>
      <c r="Z3054" s="38">
        <f>IF(ISNUMBER(SEARCH(Search!$K$21,'Valid Values - Search'!AA3054)),MAX($Z$3:Z3053)+1,0)</f>
        <v>3051</v>
      </c>
      <c r="AA3054" s="64" t="s">
        <v>14603</v>
      </c>
      <c r="AB3054" s="70" t="s">
        <v>3058</v>
      </c>
      <c r="AC3054" s="71" t="s">
        <v>1182</v>
      </c>
      <c r="AD3054" s="38" t="str">
        <f>IFERROR(VLOOKUP(ROWS($AD$4:AD3054),$Z$4:$AC$3778,2,FALSE),"")</f>
        <v>Specific conductance of ground water, electrometric measurement (NFM 6.3.3.B-GW USDOI/USGS)</v>
      </c>
      <c r="AF3054" s="37"/>
    </row>
    <row r="3055" spans="16:32" ht="15" customHeight="1">
      <c r="P3055" s="38">
        <f>IF(ISNUMBER(SEARCH(Search!$K$13,'Valid Values - Search'!U3055)),MAX($P$3:P3054)+1,0)</f>
        <v>3052</v>
      </c>
      <c r="Q3055" s="38">
        <f>IF(ISNUMBER(SEARCH(Search!$K$5,'Valid Values - Search'!R3055)),MAX($Q$3:Q3054)+1,0)</f>
        <v>3052</v>
      </c>
      <c r="R3055" s="64" t="s">
        <v>6566</v>
      </c>
      <c r="S3055" s="70" t="s">
        <v>102</v>
      </c>
      <c r="T3055" s="70" t="s">
        <v>102</v>
      </c>
      <c r="U3055" s="93" t="s">
        <v>10772</v>
      </c>
      <c r="V3055" s="94">
        <v>1004</v>
      </c>
      <c r="W3055" s="97" t="s">
        <v>6566</v>
      </c>
      <c r="X3055" s="38" t="str">
        <f>IFERROR(VLOOKUP(ROWS($X$4:X3055),$Q$4:$R$5094,2,FALSE),"")</f>
        <v>m-Ethyltoluene</v>
      </c>
      <c r="Y3055" s="38" t="str">
        <f>IFERROR(VLOOKUP(ROWS($Y$4:Y3055),$P$4:$U$5094,6,FALSE),"")</f>
        <v>620-14-4</v>
      </c>
      <c r="Z3055" s="38">
        <f>IF(ISNUMBER(SEARCH(Search!$K$21,'Valid Values - Search'!AA3055)),MAX($Z$3:Z3054)+1,0)</f>
        <v>3052</v>
      </c>
      <c r="AA3055" s="64" t="s">
        <v>14604</v>
      </c>
      <c r="AB3055" s="70" t="s">
        <v>3057</v>
      </c>
      <c r="AC3055" s="71" t="s">
        <v>1182</v>
      </c>
      <c r="AD3055" s="38" t="str">
        <f>IFERROR(VLOOKUP(ROWS($AD$4:AD3055),$Z$4:$AC$3778,2,FALSE),"")</f>
        <v>Specific conductance of surface water, electrometric measurement (NFM 6.3.3.A-SW USDOI/USGS)</v>
      </c>
      <c r="AF3055" s="37"/>
    </row>
    <row r="3056" spans="16:32" ht="15" customHeight="1">
      <c r="P3056" s="38">
        <f>IF(ISNUMBER(SEARCH(Search!$K$13,'Valid Values - Search'!U3056)),MAX($P$3:P3055)+1,0)</f>
        <v>3053</v>
      </c>
      <c r="Q3056" s="38">
        <f>IF(ISNUMBER(SEARCH(Search!$K$5,'Valid Values - Search'!R3056)),MAX($Q$3:Q3055)+1,0)</f>
        <v>3053</v>
      </c>
      <c r="R3056" s="64" t="s">
        <v>6713</v>
      </c>
      <c r="S3056" s="70" t="s">
        <v>102</v>
      </c>
      <c r="T3056" s="70" t="s">
        <v>102</v>
      </c>
      <c r="U3056" s="93" t="s">
        <v>10773</v>
      </c>
      <c r="V3056" s="94">
        <v>1491</v>
      </c>
      <c r="W3056" s="97" t="s">
        <v>6713</v>
      </c>
      <c r="X3056" s="38" t="str">
        <f>IFERROR(VLOOKUP(ROWS($X$4:X3056),$Q$4:$R$5094,2,FALSE),"")</f>
        <v>Metiram</v>
      </c>
      <c r="Y3056" s="38" t="str">
        <f>IFERROR(VLOOKUP(ROWS($Y$4:Y3056),$P$4:$U$5094,6,FALSE),"")</f>
        <v>9006-42-2</v>
      </c>
      <c r="Z3056" s="38">
        <f>IF(ISNUMBER(SEARCH(Search!$K$21,'Valid Values - Search'!AA3056)),MAX($Z$3:Z3055)+1,0)</f>
        <v>3053</v>
      </c>
      <c r="AA3056" s="64" t="s">
        <v>14605</v>
      </c>
      <c r="AB3056" s="70">
        <v>973.4</v>
      </c>
      <c r="AC3056" s="71" t="s">
        <v>1934</v>
      </c>
      <c r="AD3056" s="38" t="str">
        <f>IFERROR(VLOOKUP(ROWS($AD$4:AD3056),$Z$4:$AC$3778,2,FALSE),"")</f>
        <v>Specific Conductance of Water (973.4 AOAC)</v>
      </c>
      <c r="AF3056" s="37"/>
    </row>
    <row r="3057" spans="16:32" ht="15" customHeight="1">
      <c r="P3057" s="38">
        <f>IF(ISNUMBER(SEARCH(Search!$K$13,'Valid Values - Search'!U3057)),MAX($P$3:P3056)+1,0)</f>
        <v>3054</v>
      </c>
      <c r="Q3057" s="38">
        <f>IF(ISNUMBER(SEARCH(Search!$K$5,'Valid Values - Search'!R3057)),MAX($Q$3:Q3056)+1,0)</f>
        <v>3054</v>
      </c>
      <c r="R3057" s="64" t="s">
        <v>6714</v>
      </c>
      <c r="S3057" s="70" t="s">
        <v>101</v>
      </c>
      <c r="T3057" s="70" t="s">
        <v>102</v>
      </c>
      <c r="U3057" s="93" t="s">
        <v>8849</v>
      </c>
      <c r="V3057" s="94">
        <v>313</v>
      </c>
      <c r="W3057" s="97" t="s">
        <v>6714</v>
      </c>
      <c r="X3057" s="38" t="str">
        <f>IFERROR(VLOOKUP(ROWS($X$4:X3057),$Q$4:$R$5094,2,FALSE),"")</f>
        <v>Metolachlor</v>
      </c>
      <c r="Y3057" s="38" t="str">
        <f>IFERROR(VLOOKUP(ROWS($Y$4:Y3057),$P$4:$U$5094,6,FALSE),"")</f>
        <v>51218-45-2</v>
      </c>
      <c r="Z3057" s="38">
        <f>IF(ISNUMBER(SEARCH(Search!$K$21,'Valid Values - Search'!AA3057)),MAX($Z$3:Z3056)+1,0)</f>
        <v>3054</v>
      </c>
      <c r="AA3057" s="64" t="s">
        <v>14606</v>
      </c>
      <c r="AB3057" s="70" t="s">
        <v>2661</v>
      </c>
      <c r="AC3057" s="71" t="s">
        <v>1182</v>
      </c>
      <c r="AD3057" s="38" t="str">
        <f>IFERROR(VLOOKUP(ROWS($AD$4:AD3057),$Z$4:$AC$3778,2,FALSE),"")</f>
        <v>Specific Conductance of Water, Automated (I-2781-85 USDOI/USGS)</v>
      </c>
      <c r="AF3057" s="37"/>
    </row>
    <row r="3058" spans="16:32" ht="15" customHeight="1">
      <c r="P3058" s="38">
        <f>IF(ISNUMBER(SEARCH(Search!$K$13,'Valid Values - Search'!U3058)),MAX($P$3:P3057)+1,0)</f>
        <v>3055</v>
      </c>
      <c r="Q3058" s="38">
        <f>IF(ISNUMBER(SEARCH(Search!$K$5,'Valid Values - Search'!R3058)),MAX($Q$3:Q3057)+1,0)</f>
        <v>3055</v>
      </c>
      <c r="R3058" s="64" t="s">
        <v>6715</v>
      </c>
      <c r="S3058" s="70" t="s">
        <v>102</v>
      </c>
      <c r="T3058" s="70" t="s">
        <v>102</v>
      </c>
      <c r="U3058" s="93" t="s">
        <v>8459</v>
      </c>
      <c r="V3058" s="94">
        <v>389323</v>
      </c>
      <c r="W3058" s="97" t="s">
        <v>6715</v>
      </c>
      <c r="X3058" s="38" t="str">
        <f>IFERROR(VLOOKUP(ROWS($X$4:X3058),$Q$4:$R$5094,2,FALSE),"")</f>
        <v>Metolachlor ESA</v>
      </c>
      <c r="Y3058" s="38" t="str">
        <f>IFERROR(VLOOKUP(ROWS($Y$4:Y3058),$P$4:$U$5094,6,FALSE),"")</f>
        <v>N/A</v>
      </c>
      <c r="Z3058" s="38">
        <f>IF(ISNUMBER(SEARCH(Search!$K$21,'Valid Values - Search'!AA3058)),MAX($Z$3:Z3057)+1,0)</f>
        <v>3055</v>
      </c>
      <c r="AA3058" s="64" t="s">
        <v>14607</v>
      </c>
      <c r="AB3058" s="70" t="s">
        <v>2617</v>
      </c>
      <c r="AC3058" s="71" t="s">
        <v>1182</v>
      </c>
      <c r="AD3058" s="38" t="str">
        <f>IFERROR(VLOOKUP(ROWS($AD$4:AD3058),$Z$4:$AC$3778,2,FALSE),"")</f>
        <v>Specific Conductance of Water, Manual (I-1780-85 USDOI/USGS)</v>
      </c>
      <c r="AF3058" s="37"/>
    </row>
    <row r="3059" spans="16:32" ht="15" customHeight="1">
      <c r="P3059" s="38">
        <f>IF(ISNUMBER(SEARCH(Search!$K$13,'Valid Values - Search'!U3059)),MAX($P$3:P3058)+1,0)</f>
        <v>3056</v>
      </c>
      <c r="Q3059" s="38">
        <f>IF(ISNUMBER(SEARCH(Search!$K$5,'Valid Values - Search'!R3059)),MAX($Q$3:Q3058)+1,0)</f>
        <v>3056</v>
      </c>
      <c r="R3059" s="64" t="s">
        <v>6716</v>
      </c>
      <c r="S3059" s="70" t="s">
        <v>102</v>
      </c>
      <c r="T3059" s="70" t="s">
        <v>102</v>
      </c>
      <c r="U3059" s="93" t="s">
        <v>8459</v>
      </c>
      <c r="V3059" s="94">
        <v>389324</v>
      </c>
      <c r="W3059" s="97" t="s">
        <v>6716</v>
      </c>
      <c r="X3059" s="38" t="str">
        <f>IFERROR(VLOOKUP(ROWS($X$4:X3059),$Q$4:$R$5094,2,FALSE),"")</f>
        <v>Metolachlor OA</v>
      </c>
      <c r="Y3059" s="38" t="str">
        <f>IFERROR(VLOOKUP(ROWS($Y$4:Y3059),$P$4:$U$5094,6,FALSE),"")</f>
        <v>N/A</v>
      </c>
      <c r="Z3059" s="38">
        <f>IF(ISNUMBER(SEARCH(Search!$K$21,'Valid Values - Search'!AA3059)),MAX($Z$3:Z3058)+1,0)</f>
        <v>3056</v>
      </c>
      <c r="AA3059" s="64" t="s">
        <v>14608</v>
      </c>
      <c r="AB3059" s="70" t="s">
        <v>2111</v>
      </c>
      <c r="AC3059" s="71" t="s">
        <v>1102</v>
      </c>
      <c r="AD3059" s="38" t="str">
        <f>IFERROR(VLOOKUP(ROWS($AD$4:AD3059),$Z$4:$AC$3778,2,FALSE),"")</f>
        <v>Specific Gravity of Soil (C-014-1 USEPA)</v>
      </c>
      <c r="AF3059" s="37"/>
    </row>
    <row r="3060" spans="16:32" ht="15" customHeight="1">
      <c r="P3060" s="38">
        <f>IF(ISNUMBER(SEARCH(Search!$K$13,'Valid Values - Search'!U3060)),MAX($P$3:P3059)+1,0)</f>
        <v>3057</v>
      </c>
      <c r="Q3060" s="38">
        <f>IF(ISNUMBER(SEARCH(Search!$K$5,'Valid Values - Search'!R3060)),MAX($Q$3:Q3059)+1,0)</f>
        <v>3057</v>
      </c>
      <c r="R3060" s="64" t="s">
        <v>6717</v>
      </c>
      <c r="S3060" s="70" t="s">
        <v>102</v>
      </c>
      <c r="T3060" s="70" t="s">
        <v>102</v>
      </c>
      <c r="U3060" s="93" t="s">
        <v>10774</v>
      </c>
      <c r="V3060" s="94">
        <v>1003763</v>
      </c>
      <c r="W3060" s="97" t="s">
        <v>6717</v>
      </c>
      <c r="X3060" s="38" t="str">
        <f>IFERROR(VLOOKUP(ROWS($X$4:X3060),$Q$4:$R$5094,2,FALSE),"")</f>
        <v>Metoprolol</v>
      </c>
      <c r="Y3060" s="38" t="str">
        <f>IFERROR(VLOOKUP(ROWS($Y$4:Y3060),$P$4:$U$5094,6,FALSE),"")</f>
        <v>51384-51-1</v>
      </c>
      <c r="Z3060" s="38">
        <f>IF(ISNUMBER(SEARCH(Search!$K$21,'Valid Values - Search'!AA3060)),MAX($Z$3:Z3059)+1,0)</f>
        <v>3057</v>
      </c>
      <c r="AA3060" s="64" t="s">
        <v>14609</v>
      </c>
      <c r="AB3060" s="70" t="s">
        <v>2484</v>
      </c>
      <c r="AC3060" s="71" t="s">
        <v>1184</v>
      </c>
      <c r="AD3060" s="38" t="str">
        <f>IFERROR(VLOOKUP(ROWS($AD$4:AD3060),$Z$4:$AC$3778,2,FALSE),"")</f>
        <v>Specific Gravity of Soils (D854 ASTM)</v>
      </c>
      <c r="AF3060" s="37"/>
    </row>
    <row r="3061" spans="16:32" ht="15" customHeight="1">
      <c r="P3061" s="38">
        <f>IF(ISNUMBER(SEARCH(Search!$K$13,'Valid Values - Search'!U3061)),MAX($P$3:P3060)+1,0)</f>
        <v>3058</v>
      </c>
      <c r="Q3061" s="38">
        <f>IF(ISNUMBER(SEARCH(Search!$K$5,'Valid Values - Search'!R3061)),MAX($Q$3:Q3060)+1,0)</f>
        <v>3058</v>
      </c>
      <c r="R3061" s="64" t="s">
        <v>6718</v>
      </c>
      <c r="S3061" s="70" t="s">
        <v>102</v>
      </c>
      <c r="T3061" s="70" t="s">
        <v>102</v>
      </c>
      <c r="U3061" s="93" t="s">
        <v>10775</v>
      </c>
      <c r="V3061" s="94" t="s">
        <v>8459</v>
      </c>
      <c r="W3061" s="97" t="s">
        <v>6718</v>
      </c>
      <c r="X3061" s="38" t="str">
        <f>IFERROR(VLOOKUP(ROWS($X$4:X3061),$Q$4:$R$5094,2,FALSE),"")</f>
        <v>Metoprolol-d7</v>
      </c>
      <c r="Y3061" s="38" t="str">
        <f>IFERROR(VLOOKUP(ROWS($Y$4:Y3061),$P$4:$U$5094,6,FALSE),"")</f>
        <v>1219798-61-4</v>
      </c>
      <c r="Z3061" s="38">
        <f>IF(ISNUMBER(SEARCH(Search!$K$21,'Valid Values - Search'!AA3061)),MAX($Z$3:Z3060)+1,0)</f>
        <v>3058</v>
      </c>
      <c r="AA3061" s="64" t="s">
        <v>14610</v>
      </c>
      <c r="AB3061" s="70" t="s">
        <v>2188</v>
      </c>
      <c r="AC3061" s="71" t="s">
        <v>1184</v>
      </c>
      <c r="AD3061" s="38" t="str">
        <f>IFERROR(VLOOKUP(ROWS($AD$4:AD3061),$Z$4:$AC$3778,2,FALSE),"")</f>
        <v>Specific Gravity of Water by Hydrometer (D1429(D) ASTM)</v>
      </c>
      <c r="AF3061" s="37"/>
    </row>
    <row r="3062" spans="16:32" ht="15" customHeight="1">
      <c r="P3062" s="38">
        <f>IF(ISNUMBER(SEARCH(Search!$K$13,'Valid Values - Search'!U3062)),MAX($P$3:P3061)+1,0)</f>
        <v>3059</v>
      </c>
      <c r="Q3062" s="38">
        <f>IF(ISNUMBER(SEARCH(Search!$K$5,'Valid Values - Search'!R3062)),MAX($Q$3:Q3061)+1,0)</f>
        <v>3059</v>
      </c>
      <c r="R3062" s="64" t="s">
        <v>6719</v>
      </c>
      <c r="S3062" s="70" t="s">
        <v>101</v>
      </c>
      <c r="T3062" s="70" t="s">
        <v>102</v>
      </c>
      <c r="U3062" s="93" t="s">
        <v>8850</v>
      </c>
      <c r="V3062" s="94">
        <v>314</v>
      </c>
      <c r="W3062" s="97" t="s">
        <v>6719</v>
      </c>
      <c r="X3062" s="38" t="str">
        <f>IFERROR(VLOOKUP(ROWS($X$4:X3062),$Q$4:$R$5094,2,FALSE),"")</f>
        <v>Metribuzin</v>
      </c>
      <c r="Y3062" s="38" t="str">
        <f>IFERROR(VLOOKUP(ROWS($Y$4:Y3062),$P$4:$U$5094,6,FALSE),"")</f>
        <v>21087-64-9</v>
      </c>
      <c r="Z3062" s="38">
        <f>IF(ISNUMBER(SEARCH(Search!$K$21,'Valid Values - Search'!AA3062)),MAX($Z$3:Z3061)+1,0)</f>
        <v>3059</v>
      </c>
      <c r="AA3062" s="64" t="s">
        <v>14611</v>
      </c>
      <c r="AB3062" s="70" t="s">
        <v>2185</v>
      </c>
      <c r="AC3062" s="71" t="s">
        <v>1184</v>
      </c>
      <c r="AD3062" s="38" t="str">
        <f>IFERROR(VLOOKUP(ROWS($AD$4:AD3062),$Z$4:$AC$3778,2,FALSE),"")</f>
        <v>Specific Gravity of Water by Pyncnometer (D1429(A) ASTM)</v>
      </c>
      <c r="AF3062" s="37"/>
    </row>
    <row r="3063" spans="16:32" ht="15" customHeight="1">
      <c r="P3063" s="38">
        <f>IF(ISNUMBER(SEARCH(Search!$K$13,'Valid Values - Search'!U3063)),MAX($P$3:P3062)+1,0)</f>
        <v>3060</v>
      </c>
      <c r="Q3063" s="38">
        <f>IF(ISNUMBER(SEARCH(Search!$K$5,'Valid Values - Search'!R3063)),MAX($Q$3:Q3062)+1,0)</f>
        <v>3060</v>
      </c>
      <c r="R3063" s="64" t="s">
        <v>6720</v>
      </c>
      <c r="S3063" s="70" t="s">
        <v>102</v>
      </c>
      <c r="T3063" s="70" t="s">
        <v>102</v>
      </c>
      <c r="U3063" s="93" t="s">
        <v>10776</v>
      </c>
      <c r="V3063" s="94" t="s">
        <v>8459</v>
      </c>
      <c r="W3063" s="97" t="s">
        <v>6720</v>
      </c>
      <c r="X3063" s="38" t="str">
        <f>IFERROR(VLOOKUP(ROWS($X$4:X3063),$Q$4:$R$5094,2,FALSE),"")</f>
        <v>Metribuzin DA</v>
      </c>
      <c r="Y3063" s="38" t="str">
        <f>IFERROR(VLOOKUP(ROWS($Y$4:Y3063),$P$4:$U$5094,6,FALSE),"")</f>
        <v>35045-02-4</v>
      </c>
      <c r="Z3063" s="38">
        <f>IF(ISNUMBER(SEARCH(Search!$K$21,'Valid Values - Search'!AA3063)),MAX($Z$3:Z3062)+1,0)</f>
        <v>3060</v>
      </c>
      <c r="AA3063" s="64" t="s">
        <v>14612</v>
      </c>
      <c r="AB3063" s="70" t="s">
        <v>2186</v>
      </c>
      <c r="AC3063" s="71" t="s">
        <v>1184</v>
      </c>
      <c r="AD3063" s="38" t="str">
        <f>IFERROR(VLOOKUP(ROWS($AD$4:AD3063),$Z$4:$AC$3778,2,FALSE),"")</f>
        <v>Specific Gravity of Water Using Balance (D1429(B) ASTM)</v>
      </c>
      <c r="AF3063" s="37"/>
    </row>
    <row r="3064" spans="16:32" ht="15" customHeight="1">
      <c r="P3064" s="38">
        <f>IF(ISNUMBER(SEARCH(Search!$K$13,'Valid Values - Search'!U3064)),MAX($P$3:P3063)+1,0)</f>
        <v>3061</v>
      </c>
      <c r="Q3064" s="38">
        <f>IF(ISNUMBER(SEARCH(Search!$K$5,'Valid Values - Search'!R3064)),MAX($Q$3:Q3063)+1,0)</f>
        <v>3061</v>
      </c>
      <c r="R3064" s="64" t="s">
        <v>6721</v>
      </c>
      <c r="S3064" s="70" t="s">
        <v>102</v>
      </c>
      <c r="T3064" s="70" t="s">
        <v>102</v>
      </c>
      <c r="U3064" s="93" t="s">
        <v>10777</v>
      </c>
      <c r="V3064" s="94" t="s">
        <v>8459</v>
      </c>
      <c r="W3064" s="97" t="s">
        <v>6721</v>
      </c>
      <c r="X3064" s="38" t="str">
        <f>IFERROR(VLOOKUP(ROWS($X$4:X3064),$Q$4:$R$5094,2,FALSE),"")</f>
        <v>Metribuzin DADK</v>
      </c>
      <c r="Y3064" s="38" t="str">
        <f>IFERROR(VLOOKUP(ROWS($Y$4:Y3064),$P$4:$U$5094,6,FALSE),"")</f>
        <v>52236-30-3</v>
      </c>
      <c r="Z3064" s="38">
        <f>IF(ISNUMBER(SEARCH(Search!$K$21,'Valid Values - Search'!AA3064)),MAX($Z$3:Z3063)+1,0)</f>
        <v>3061</v>
      </c>
      <c r="AA3064" s="64" t="s">
        <v>14613</v>
      </c>
      <c r="AB3064" s="70" t="s">
        <v>2187</v>
      </c>
      <c r="AC3064" s="71" t="s">
        <v>1184</v>
      </c>
      <c r="AD3064" s="38" t="str">
        <f>IFERROR(VLOOKUP(ROWS($AD$4:AD3064),$Z$4:$AC$3778,2,FALSE),"")</f>
        <v>Specific Gravity of Water Using Flask (D1429(C) ASTM)</v>
      </c>
      <c r="AF3064" s="37"/>
    </row>
    <row r="3065" spans="16:32" ht="15" customHeight="1">
      <c r="P3065" s="38">
        <f>IF(ISNUMBER(SEARCH(Search!$K$13,'Valid Values - Search'!U3065)),MAX($P$3:P3064)+1,0)</f>
        <v>3062</v>
      </c>
      <c r="Q3065" s="38">
        <f>IF(ISNUMBER(SEARCH(Search!$K$5,'Valid Values - Search'!R3065)),MAX($Q$3:Q3064)+1,0)</f>
        <v>3062</v>
      </c>
      <c r="R3065" s="64" t="s">
        <v>6722</v>
      </c>
      <c r="S3065" s="70" t="s">
        <v>102</v>
      </c>
      <c r="T3065" s="70" t="s">
        <v>102</v>
      </c>
      <c r="U3065" s="93" t="s">
        <v>10778</v>
      </c>
      <c r="V3065" s="94" t="s">
        <v>8459</v>
      </c>
      <c r="W3065" s="97" t="s">
        <v>6722</v>
      </c>
      <c r="X3065" s="38" t="str">
        <f>IFERROR(VLOOKUP(ROWS($X$4:X3065),$Q$4:$R$5094,2,FALSE),"")</f>
        <v>Metribuzin DK</v>
      </c>
      <c r="Y3065" s="38" t="str">
        <f>IFERROR(VLOOKUP(ROWS($Y$4:Y3065),$P$4:$U$5094,6,FALSE),"")</f>
        <v>56507-37-0</v>
      </c>
      <c r="Z3065" s="38">
        <f>IF(ISNUMBER(SEARCH(Search!$K$21,'Valid Values - Search'!AA3065)),MAX($Z$3:Z3064)+1,0)</f>
        <v>3062</v>
      </c>
      <c r="AA3065" s="64" t="s">
        <v>14614</v>
      </c>
      <c r="AB3065" s="70" t="s">
        <v>2010</v>
      </c>
      <c r="AC3065" s="71" t="s">
        <v>1775</v>
      </c>
      <c r="AD3065" s="38" t="str">
        <f>IFERROR(VLOOKUP(ROWS($AD$4:AD3065),$Z$4:$AC$3778,2,FALSE),"")</f>
        <v>Spinosad in water by Immunoassay (A00178 MWI)</v>
      </c>
      <c r="AF3065" s="37"/>
    </row>
    <row r="3066" spans="16:32" ht="15" customHeight="1">
      <c r="P3066" s="38">
        <f>IF(ISNUMBER(SEARCH(Search!$K$13,'Valid Values - Search'!U3066)),MAX($P$3:P3065)+1,0)</f>
        <v>3063</v>
      </c>
      <c r="Q3066" s="38">
        <f>IF(ISNUMBER(SEARCH(Search!$K$5,'Valid Values - Search'!R3066)),MAX($Q$3:Q3065)+1,0)</f>
        <v>3063</v>
      </c>
      <c r="R3066" s="64" t="s">
        <v>6723</v>
      </c>
      <c r="S3066" s="70" t="s">
        <v>102</v>
      </c>
      <c r="T3066" s="70" t="s">
        <v>102</v>
      </c>
      <c r="U3066" s="93" t="s">
        <v>10779</v>
      </c>
      <c r="V3066" s="94" t="s">
        <v>8459</v>
      </c>
      <c r="W3066" s="97" t="s">
        <v>6723</v>
      </c>
      <c r="X3066" s="38" t="str">
        <f>IFERROR(VLOOKUP(ROWS($X$4:X3066),$Q$4:$R$5094,2,FALSE),"")</f>
        <v>Metronidazole</v>
      </c>
      <c r="Y3066" s="38" t="str">
        <f>IFERROR(VLOOKUP(ROWS($Y$4:Y3066),$P$4:$U$5094,6,FALSE),"")</f>
        <v>443-48-1</v>
      </c>
      <c r="Z3066" s="38">
        <f>IF(ISNUMBER(SEARCH(Search!$K$21,'Valid Values - Search'!AA3066)),MAX($Z$3:Z3065)+1,0)</f>
        <v>3063</v>
      </c>
      <c r="AA3066" s="64" t="s">
        <v>14615</v>
      </c>
      <c r="AB3066" s="70" t="s">
        <v>1643</v>
      </c>
      <c r="AC3066" s="71" t="s">
        <v>1642</v>
      </c>
      <c r="AD3066" s="38" t="str">
        <f>IFERROR(VLOOKUP(ROWS($AD$4:AD3066),$Z$4:$AC$3778,2,FALSE),"")</f>
        <v>Spinosyn in water by Immunoassay, Coated Tube (50020B ABRAXIS LLC)</v>
      </c>
      <c r="AF3066" s="37"/>
    </row>
    <row r="3067" spans="16:32" ht="15" customHeight="1">
      <c r="P3067" s="38">
        <f>IF(ISNUMBER(SEARCH(Search!$K$13,'Valid Values - Search'!U3067)),MAX($P$3:P3066)+1,0)</f>
        <v>3064</v>
      </c>
      <c r="Q3067" s="38">
        <f>IF(ISNUMBER(SEARCH(Search!$K$5,'Valid Values - Search'!R3067)),MAX($Q$3:Q3066)+1,0)</f>
        <v>3064</v>
      </c>
      <c r="R3067" s="64" t="s">
        <v>6724</v>
      </c>
      <c r="S3067" s="70" t="s">
        <v>102</v>
      </c>
      <c r="T3067" s="70" t="s">
        <v>102</v>
      </c>
      <c r="U3067" s="93" t="s">
        <v>10780</v>
      </c>
      <c r="V3067" s="94" t="s">
        <v>8459</v>
      </c>
      <c r="W3067" s="97" t="s">
        <v>6724</v>
      </c>
      <c r="X3067" s="38" t="str">
        <f>IFERROR(VLOOKUP(ROWS($X$4:X3067),$Q$4:$R$5094,2,FALSE),"")</f>
        <v>Metronidazole-d4</v>
      </c>
      <c r="Y3067" s="38" t="str">
        <f>IFERROR(VLOOKUP(ROWS($Y$4:Y3067),$P$4:$U$5094,6,FALSE),"")</f>
        <v>1261397-74-3</v>
      </c>
      <c r="Z3067" s="38">
        <f>IF(ISNUMBER(SEARCH(Search!$K$21,'Valid Values - Search'!AA3067)),MAX($Z$3:Z3066)+1,0)</f>
        <v>3064</v>
      </c>
      <c r="AA3067" s="64" t="s">
        <v>14616</v>
      </c>
      <c r="AB3067" s="70" t="s">
        <v>1547</v>
      </c>
      <c r="AC3067" s="71" t="s">
        <v>1156</v>
      </c>
      <c r="AD3067" s="38" t="str">
        <f>IFERROR(VLOOKUP(ROWS($AD$4:AD3067),$Z$4:$AC$3778,2,FALSE),"")</f>
        <v>Spot Test for Cyanides for Screening (4500-CN(K) APHA)</v>
      </c>
      <c r="AF3067" s="37"/>
    </row>
    <row r="3068" spans="16:32" ht="15" customHeight="1">
      <c r="P3068" s="38">
        <f>IF(ISNUMBER(SEARCH(Search!$K$13,'Valid Values - Search'!U3068)),MAX($P$3:P3067)+1,0)</f>
        <v>3065</v>
      </c>
      <c r="Q3068" s="38">
        <f>IF(ISNUMBER(SEARCH(Search!$K$5,'Valid Values - Search'!R3068)),MAX($Q$3:Q3067)+1,0)</f>
        <v>3065</v>
      </c>
      <c r="R3068" s="64" t="s">
        <v>6725</v>
      </c>
      <c r="S3068" s="70" t="s">
        <v>102</v>
      </c>
      <c r="T3068" s="70" t="s">
        <v>102</v>
      </c>
      <c r="U3068" s="93" t="s">
        <v>10781</v>
      </c>
      <c r="V3068" s="94">
        <v>16321</v>
      </c>
      <c r="W3068" s="97" t="s">
        <v>6725</v>
      </c>
      <c r="X3068" s="38" t="str">
        <f>IFERROR(VLOOKUP(ROWS($X$4:X3068),$Q$4:$R$5094,2,FALSE),"")</f>
        <v>Metsulfuron</v>
      </c>
      <c r="Y3068" s="38" t="str">
        <f>IFERROR(VLOOKUP(ROWS($Y$4:Y3068),$P$4:$U$5094,6,FALSE),"")</f>
        <v>79510-48-8</v>
      </c>
      <c r="Z3068" s="38">
        <f>IF(ISNUMBER(SEARCH(Search!$K$21,'Valid Values - Search'!AA3068)),MAX($Z$3:Z3067)+1,0)</f>
        <v>3065</v>
      </c>
      <c r="AA3068" s="64" t="s">
        <v>14617</v>
      </c>
      <c r="AB3068" s="70" t="s">
        <v>3666</v>
      </c>
      <c r="AC3068" s="71" t="s">
        <v>1102</v>
      </c>
      <c r="AD3068" s="38" t="str">
        <f>IFERROR(VLOOKUP(ROWS($AD$4:AD3068),$Z$4:$AC$3778,2,FALSE),"")</f>
        <v>spsurvey: Spatial Survey Design and Analysis ~ EPA ; Kincaid, T. and Olsen, A.R. (SPATIAL SURVEY USEPA)</v>
      </c>
      <c r="AF3068" s="37"/>
    </row>
    <row r="3069" spans="16:32" ht="15" customHeight="1">
      <c r="P3069" s="38">
        <f>IF(ISNUMBER(SEARCH(Search!$K$13,'Valid Values - Search'!U3069)),MAX($P$3:P3068)+1,0)</f>
        <v>3066</v>
      </c>
      <c r="Q3069" s="38">
        <f>IF(ISNUMBER(SEARCH(Search!$K$5,'Valid Values - Search'!R3069)),MAX($Q$3:Q3068)+1,0)</f>
        <v>3066</v>
      </c>
      <c r="R3069" s="64" t="s">
        <v>6726</v>
      </c>
      <c r="S3069" s="70" t="s">
        <v>101</v>
      </c>
      <c r="T3069" s="70" t="s">
        <v>102</v>
      </c>
      <c r="U3069" s="93" t="s">
        <v>8851</v>
      </c>
      <c r="V3069" s="94">
        <v>389238</v>
      </c>
      <c r="W3069" s="97" t="s">
        <v>6726</v>
      </c>
      <c r="X3069" s="38" t="str">
        <f>IFERROR(VLOOKUP(ROWS($X$4:X3069),$Q$4:$R$5094,2,FALSE),"")</f>
        <v>Metsulfuron-methyl</v>
      </c>
      <c r="Y3069" s="38" t="str">
        <f>IFERROR(VLOOKUP(ROWS($Y$4:Y3069),$P$4:$U$5094,6,FALSE),"")</f>
        <v>74223-64-6</v>
      </c>
      <c r="Z3069" s="38">
        <f>IF(ISNUMBER(SEARCH(Search!$K$21,'Valid Values - Search'!AA3069)),MAX($Z$3:Z3068)+1,0)</f>
        <v>3066</v>
      </c>
      <c r="AA3069" s="64" t="s">
        <v>14618</v>
      </c>
      <c r="AB3069" s="70" t="s">
        <v>2137</v>
      </c>
      <c r="AC3069" s="71" t="s">
        <v>2129</v>
      </c>
      <c r="AD3069" s="38" t="str">
        <f>IFERROR(VLOOKUP(ROWS($AD$4:AD3069),$Z$4:$AC$3778,2,FALSE),"")</f>
        <v>Sr-89 and Sr-90 in Liquid Radioactive Wastes or Waters by Beta Counting (CHEM-TP-SR.06 USDOE/RESL)</v>
      </c>
      <c r="AF3069" s="37"/>
    </row>
    <row r="3070" spans="16:32" ht="15" customHeight="1">
      <c r="P3070" s="38">
        <f>IF(ISNUMBER(SEARCH(Search!$K$13,'Valid Values - Search'!U3070)),MAX($P$3:P3069)+1,0)</f>
        <v>3067</v>
      </c>
      <c r="Q3070" s="38">
        <f>IF(ISNUMBER(SEARCH(Search!$K$5,'Valid Values - Search'!R3070)),MAX($Q$3:Q3069)+1,0)</f>
        <v>3067</v>
      </c>
      <c r="R3070" s="64" t="s">
        <v>6727</v>
      </c>
      <c r="S3070" s="70" t="s">
        <v>102</v>
      </c>
      <c r="T3070" s="70" t="s">
        <v>102</v>
      </c>
      <c r="U3070" s="93" t="s">
        <v>10782</v>
      </c>
      <c r="V3070" s="94" t="s">
        <v>8459</v>
      </c>
      <c r="W3070" s="97" t="s">
        <v>6727</v>
      </c>
      <c r="X3070" s="38" t="str">
        <f>IFERROR(VLOOKUP(ROWS($X$4:X3070),$Q$4:$R$5094,2,FALSE),"")</f>
        <v>Mevastatin</v>
      </c>
      <c r="Y3070" s="38" t="str">
        <f>IFERROR(VLOOKUP(ROWS($Y$4:Y3070),$P$4:$U$5094,6,FALSE),"")</f>
        <v>73573-88-3</v>
      </c>
      <c r="Z3070" s="38">
        <f>IF(ISNUMBER(SEARCH(Search!$K$21,'Valid Values - Search'!AA3070)),MAX($Z$3:Z3069)+1,0)</f>
        <v>3067</v>
      </c>
      <c r="AA3070" s="64" t="s">
        <v>14619</v>
      </c>
      <c r="AB3070" s="70" t="s">
        <v>2139</v>
      </c>
      <c r="AC3070" s="71" t="s">
        <v>2129</v>
      </c>
      <c r="AD3070" s="38" t="str">
        <f>IFERROR(VLOOKUP(ROWS($AD$4:AD3070),$Z$4:$AC$3778,2,FALSE),"")</f>
        <v>Sr-90 Carbonate Method (CHEM-TP-SR.7 USDOE/RESL)</v>
      </c>
      <c r="AF3070" s="37"/>
    </row>
    <row r="3071" spans="16:32" ht="15" customHeight="1">
      <c r="P3071" s="38">
        <f>IF(ISNUMBER(SEARCH(Search!$K$13,'Valid Values - Search'!U3071)),MAX($P$3:P3070)+1,0)</f>
        <v>3068</v>
      </c>
      <c r="Q3071" s="38">
        <f>IF(ISNUMBER(SEARCH(Search!$K$5,'Valid Values - Search'!R3071)),MAX($Q$3:Q3070)+1,0)</f>
        <v>3068</v>
      </c>
      <c r="R3071" s="64" t="s">
        <v>6728</v>
      </c>
      <c r="S3071" s="70" t="s">
        <v>101</v>
      </c>
      <c r="T3071" s="70" t="s">
        <v>102</v>
      </c>
      <c r="U3071" s="93" t="s">
        <v>8852</v>
      </c>
      <c r="V3071" s="94">
        <v>373</v>
      </c>
      <c r="W3071" s="97" t="s">
        <v>6728</v>
      </c>
      <c r="X3071" s="38" t="str">
        <f>IFERROR(VLOOKUP(ROWS($X$4:X3071),$Q$4:$R$5094,2,FALSE),"")</f>
        <v>Mevinphos</v>
      </c>
      <c r="Y3071" s="38" t="str">
        <f>IFERROR(VLOOKUP(ROWS($Y$4:Y3071),$P$4:$U$5094,6,FALSE),"")</f>
        <v>7786-34-7</v>
      </c>
      <c r="Z3071" s="38">
        <f>IF(ISNUMBER(SEARCH(Search!$K$21,'Valid Values - Search'!AA3071)),MAX($Z$3:Z3070)+1,0)</f>
        <v>3068</v>
      </c>
      <c r="AA3071" s="64" t="s">
        <v>14620</v>
      </c>
      <c r="AB3071" s="70" t="s">
        <v>3207</v>
      </c>
      <c r="AC3071" s="71" t="s">
        <v>1102</v>
      </c>
      <c r="AD3071" s="38" t="str">
        <f>IFERROR(VLOOKUP(ROWS($AD$4:AD3071),$Z$4:$AC$3778,2,FALSE),"")</f>
        <v>Stable Phosphorous in Biological Samples (P-02 USEPA)</v>
      </c>
      <c r="AF3071" s="37"/>
    </row>
    <row r="3072" spans="16:32" ht="15" customHeight="1">
      <c r="P3072" s="38">
        <f>IF(ISNUMBER(SEARCH(Search!$K$13,'Valid Values - Search'!U3072)),MAX($P$3:P3071)+1,0)</f>
        <v>3069</v>
      </c>
      <c r="Q3072" s="38">
        <f>IF(ISNUMBER(SEARCH(Search!$K$5,'Valid Values - Search'!R3072)),MAX($Q$3:Q3071)+1,0)</f>
        <v>3069</v>
      </c>
      <c r="R3072" s="64" t="s">
        <v>6729</v>
      </c>
      <c r="S3072" s="70" t="s">
        <v>101</v>
      </c>
      <c r="T3072" s="70" t="s">
        <v>102</v>
      </c>
      <c r="U3072" s="93" t="s">
        <v>8853</v>
      </c>
      <c r="V3072" s="94">
        <v>1243</v>
      </c>
      <c r="W3072" s="97" t="s">
        <v>6729</v>
      </c>
      <c r="X3072" s="38" t="str">
        <f>IFERROR(VLOOKUP(ROWS($X$4:X3072),$Q$4:$R$5094,2,FALSE),"")</f>
        <v>Mexacarbate</v>
      </c>
      <c r="Y3072" s="38" t="str">
        <f>IFERROR(VLOOKUP(ROWS($Y$4:Y3072),$P$4:$U$5094,6,FALSE),"")</f>
        <v>315-18-4</v>
      </c>
      <c r="Z3072" s="38">
        <f>IF(ISNUMBER(SEARCH(Search!$K$21,'Valid Values - Search'!AA3072)),MAX($Z$3:Z3071)+1,0)</f>
        <v>3069</v>
      </c>
      <c r="AA3072" s="64" t="s">
        <v>14621</v>
      </c>
      <c r="AB3072" s="70" t="s">
        <v>2046</v>
      </c>
      <c r="AC3072" s="71" t="s">
        <v>1182</v>
      </c>
      <c r="AD3072" s="38" t="str">
        <f>IFERROR(VLOOKUP(ROWS($AD$4:AD3072),$Z$4:$AC$3778,2,FALSE),"")</f>
        <v>Standard Plate Count- Membrane Filter Method (B0001 USDOI/USGS)</v>
      </c>
      <c r="AF3072" s="37"/>
    </row>
    <row r="3073" spans="16:32" ht="15" customHeight="1">
      <c r="P3073" s="38">
        <f>IF(ISNUMBER(SEARCH(Search!$K$13,'Valid Values - Search'!U3073)),MAX($P$3:P3072)+1,0)</f>
        <v>3070</v>
      </c>
      <c r="Q3073" s="38">
        <f>IF(ISNUMBER(SEARCH(Search!$K$5,'Valid Values - Search'!R3073)),MAX($Q$3:Q3072)+1,0)</f>
        <v>3070</v>
      </c>
      <c r="R3073" s="64" t="s">
        <v>15457</v>
      </c>
      <c r="S3073" s="99" t="s">
        <v>101</v>
      </c>
      <c r="T3073" s="99" t="s">
        <v>102</v>
      </c>
      <c r="U3073" s="100" t="s">
        <v>8859</v>
      </c>
      <c r="V3073" s="101">
        <v>1249</v>
      </c>
      <c r="W3073" s="97" t="s">
        <v>15457</v>
      </c>
      <c r="X3073" s="38" t="str">
        <f>IFERROR(VLOOKUP(ROWS($X$4:X3073),$Q$4:$R$5094,2,FALSE),"")</f>
        <v>MGK 264</v>
      </c>
      <c r="Y3073" s="38" t="str">
        <f>IFERROR(VLOOKUP(ROWS($Y$4:Y3073),$P$4:$U$5094,6,FALSE),"")</f>
        <v>113-48-4</v>
      </c>
      <c r="Z3073" s="38">
        <f>IF(ISNUMBER(SEARCH(Search!$K$21,'Valid Values - Search'!AA3073)),MAX($Z$3:Z3072)+1,0)</f>
        <v>3070</v>
      </c>
      <c r="AA3073" s="64" t="s">
        <v>14622</v>
      </c>
      <c r="AB3073" s="70" t="s">
        <v>2189</v>
      </c>
      <c r="AC3073" s="71" t="s">
        <v>1184</v>
      </c>
      <c r="AD3073" s="38" t="str">
        <f>IFERROR(VLOOKUP(ROWS($AD$4:AD3073),$Z$4:$AC$3778,2,FALSE),"")</f>
        <v>Standard Practice for Soil Investigation and Sampling by Auger Borings (D1452-07A ASTM)</v>
      </c>
      <c r="AF3073" s="37"/>
    </row>
    <row r="3074" spans="16:32" ht="15" customHeight="1">
      <c r="P3074" s="38">
        <f>IF(ISNUMBER(SEARCH(Search!$K$13,'Valid Values - Search'!U3074)),MAX($P$3:P3073)+1,0)</f>
        <v>3071</v>
      </c>
      <c r="Q3074" s="38">
        <f>IF(ISNUMBER(SEARCH(Search!$K$5,'Valid Values - Search'!R3074)),MAX($Q$3:Q3073)+1,0)</f>
        <v>3071</v>
      </c>
      <c r="R3074" s="64" t="s">
        <v>6567</v>
      </c>
      <c r="S3074" s="70" t="s">
        <v>102</v>
      </c>
      <c r="T3074" s="70" t="s">
        <v>102</v>
      </c>
      <c r="U3074" s="93" t="s">
        <v>10783</v>
      </c>
      <c r="V3074" s="94">
        <v>1106</v>
      </c>
      <c r="W3074" s="97" t="s">
        <v>6567</v>
      </c>
      <c r="X3074" s="38" t="str">
        <f>IFERROR(VLOOKUP(ROWS($X$4:X3074),$Q$4:$R$5094,2,FALSE),"")</f>
        <v>m-Hydroxybenzoic acid</v>
      </c>
      <c r="Y3074" s="38" t="str">
        <f>IFERROR(VLOOKUP(ROWS($Y$4:Y3074),$P$4:$U$5094,6,FALSE),"")</f>
        <v>99-06-9</v>
      </c>
      <c r="Z3074" s="38">
        <f>IF(ISNUMBER(SEARCH(Search!$K$21,'Valid Values - Search'!AA3074)),MAX($Z$3:Z3073)+1,0)</f>
        <v>3071</v>
      </c>
      <c r="AA3074" s="64" t="s">
        <v>14623</v>
      </c>
      <c r="AB3074" s="70" t="s">
        <v>2473</v>
      </c>
      <c r="AC3074" s="71" t="s">
        <v>1184</v>
      </c>
      <c r="AD3074" s="38" t="str">
        <f>IFERROR(VLOOKUP(ROWS($AD$4:AD3074),$Z$4:$AC$3778,2,FALSE),"")</f>
        <v>Standard Test Method for Enterococci in Water Using Enterolert (D6503 ASTM)</v>
      </c>
      <c r="AF3074" s="37"/>
    </row>
    <row r="3075" spans="16:32" ht="15" customHeight="1">
      <c r="P3075" s="38">
        <f>IF(ISNUMBER(SEARCH(Search!$K$13,'Valid Values - Search'!U3075)),MAX($P$3:P3074)+1,0)</f>
        <v>3072</v>
      </c>
      <c r="Q3075" s="38">
        <f>IF(ISNUMBER(SEARCH(Search!$K$5,'Valid Values - Search'!R3075)),MAX($Q$3:Q3074)+1,0)</f>
        <v>3072</v>
      </c>
      <c r="R3075" s="64" t="s">
        <v>6568</v>
      </c>
      <c r="S3075" s="70" t="s">
        <v>102</v>
      </c>
      <c r="T3075" s="70" t="s">
        <v>102</v>
      </c>
      <c r="U3075" s="93" t="s">
        <v>10784</v>
      </c>
      <c r="V3075" s="94">
        <v>1003788</v>
      </c>
      <c r="W3075" s="97" t="s">
        <v>6568</v>
      </c>
      <c r="X3075" s="38" t="str">
        <f>IFERROR(VLOOKUP(ROWS($X$4:X3075),$Q$4:$R$5094,2,FALSE),"")</f>
        <v>m-Hydroxybenzoylecgonine</v>
      </c>
      <c r="Y3075" s="38" t="str">
        <f>IFERROR(VLOOKUP(ROWS($Y$4:Y3075),$P$4:$U$5094,6,FALSE),"")</f>
        <v>129944-99-6</v>
      </c>
      <c r="Z3075" s="38">
        <f>IF(ISNUMBER(SEARCH(Search!$K$21,'Valid Values - Search'!AA3075)),MAX($Z$3:Z3074)+1,0)</f>
        <v>3072</v>
      </c>
      <c r="AA3075" s="64" t="s">
        <v>14624</v>
      </c>
      <c r="AB3075" s="70" t="s">
        <v>2474</v>
      </c>
      <c r="AC3075" s="71" t="s">
        <v>1184</v>
      </c>
      <c r="AD3075" s="38" t="str">
        <f>IFERROR(VLOOKUP(ROWS($AD$4:AD3075),$Z$4:$AC$3778,2,FALSE),"")</f>
        <v>Standard Test Method for Enterococci in Water Using Enterolert (D6503-99 ASTM)</v>
      </c>
      <c r="AF3075" s="37"/>
    </row>
    <row r="3076" spans="16:32" ht="15" customHeight="1">
      <c r="P3076" s="38">
        <f>IF(ISNUMBER(SEARCH(Search!$K$13,'Valid Values - Search'!U3076)),MAX($P$3:P3075)+1,0)</f>
        <v>3073</v>
      </c>
      <c r="Q3076" s="38">
        <f>IF(ISNUMBER(SEARCH(Search!$K$5,'Valid Values - Search'!R3076)),MAX($Q$3:Q3075)+1,0)</f>
        <v>3073</v>
      </c>
      <c r="R3076" s="64" t="s">
        <v>6730</v>
      </c>
      <c r="S3076" s="70" t="s">
        <v>102</v>
      </c>
      <c r="T3076" s="70" t="s">
        <v>102</v>
      </c>
      <c r="U3076" s="93" t="s">
        <v>10785</v>
      </c>
      <c r="V3076" s="94">
        <v>1244</v>
      </c>
      <c r="W3076" s="97" t="s">
        <v>6730</v>
      </c>
      <c r="X3076" s="38" t="str">
        <f>IFERROR(VLOOKUP(ROWS($X$4:X3076),$Q$4:$R$5094,2,FALSE),"")</f>
        <v>Mica group minerals</v>
      </c>
      <c r="Y3076" s="38" t="str">
        <f>IFERROR(VLOOKUP(ROWS($Y$4:Y3076),$P$4:$U$5094,6,FALSE),"")</f>
        <v>12001-26-2</v>
      </c>
      <c r="Z3076" s="38">
        <f>IF(ISNUMBER(SEARCH(Search!$K$21,'Valid Values - Search'!AA3076)),MAX($Z$3:Z3075)+1,0)</f>
        <v>3073</v>
      </c>
      <c r="AA3076" s="64" t="s">
        <v>14625</v>
      </c>
      <c r="AB3076" s="70" t="s">
        <v>2261</v>
      </c>
      <c r="AC3076" s="71" t="s">
        <v>1184</v>
      </c>
      <c r="AD3076" s="38" t="str">
        <f>IFERROR(VLOOKUP(ROWS($AD$4:AD3076),$Z$4:$AC$3778,2,FALSE),"")</f>
        <v>Standard Test Method for Flash Point of Liquids by Small Scale Closed Cup Apparatus (D3278 ASTM)</v>
      </c>
      <c r="AF3076" s="37"/>
    </row>
    <row r="3077" spans="16:32" ht="15" customHeight="1">
      <c r="P3077" s="38">
        <f>IF(ISNUMBER(SEARCH(Search!$K$13,'Valid Values - Search'!U3077)),MAX($P$3:P3076)+1,0)</f>
        <v>3074</v>
      </c>
      <c r="Q3077" s="38">
        <f>IF(ISNUMBER(SEARCH(Search!$K$5,'Valid Values - Search'!R3077)),MAX($Q$3:Q3076)+1,0)</f>
        <v>3074</v>
      </c>
      <c r="R3077" s="64" t="s">
        <v>6731</v>
      </c>
      <c r="S3077" s="70" t="s">
        <v>102</v>
      </c>
      <c r="T3077" s="70" t="s">
        <v>102</v>
      </c>
      <c r="U3077" s="93" t="s">
        <v>10786</v>
      </c>
      <c r="V3077" s="94" t="s">
        <v>8459</v>
      </c>
      <c r="W3077" s="97" t="s">
        <v>6731</v>
      </c>
      <c r="X3077" s="38" t="str">
        <f>IFERROR(VLOOKUP(ROWS($X$4:X3077),$Q$4:$R$5094,2,FALSE),"")</f>
        <v>Miconazole</v>
      </c>
      <c r="Y3077" s="38" t="str">
        <f>IFERROR(VLOOKUP(ROWS($Y$4:Y3077),$P$4:$U$5094,6,FALSE),"")</f>
        <v>22916-47-8</v>
      </c>
      <c r="Z3077" s="38">
        <f>IF(ISNUMBER(SEARCH(Search!$K$21,'Valid Values - Search'!AA3077)),MAX($Z$3:Z3076)+1,0)</f>
        <v>3074</v>
      </c>
      <c r="AA3077" s="64" t="s">
        <v>14626</v>
      </c>
      <c r="AB3077" s="70" t="s">
        <v>2423</v>
      </c>
      <c r="AC3077" s="71" t="s">
        <v>1184</v>
      </c>
      <c r="AD3077" s="38" t="str">
        <f>IFERROR(VLOOKUP(ROWS($AD$4:AD3077),$Z$4:$AC$3778,2,FALSE),"")</f>
        <v>Standard Test Method for Sulfate Ion in Water (D516-90 ASTM)</v>
      </c>
      <c r="AF3077" s="37"/>
    </row>
    <row r="3078" spans="16:32" ht="15" customHeight="1">
      <c r="P3078" s="38">
        <f>IF(ISNUMBER(SEARCH(Search!$K$13,'Valid Values - Search'!U3078)),MAX($P$3:P3077)+1,0)</f>
        <v>3075</v>
      </c>
      <c r="Q3078" s="38">
        <f>IF(ISNUMBER(SEARCH(Search!$K$5,'Valid Values - Search'!R3078)),MAX($Q$3:Q3077)+1,0)</f>
        <v>3075</v>
      </c>
      <c r="R3078" s="64" t="s">
        <v>8467</v>
      </c>
      <c r="S3078" s="70" t="s">
        <v>101</v>
      </c>
      <c r="T3078" s="70" t="s">
        <v>102</v>
      </c>
      <c r="U3078" s="93" t="s">
        <v>11511</v>
      </c>
      <c r="V3078" s="94">
        <v>1735653</v>
      </c>
      <c r="W3078" s="97" t="s">
        <v>8467</v>
      </c>
      <c r="X3078" s="38" t="str">
        <f>IFERROR(VLOOKUP(ROWS($X$4:X3078),$Q$4:$R$5094,2,FALSE),"")</f>
        <v>Microcystin LA</v>
      </c>
      <c r="Y3078" s="38" t="str">
        <f>IFERROR(VLOOKUP(ROWS($Y$4:Y3078),$P$4:$U$5094,6,FALSE),"")</f>
        <v>96180-79-9</v>
      </c>
      <c r="Z3078" s="38">
        <f>IF(ISNUMBER(SEARCH(Search!$K$21,'Valid Values - Search'!AA3078)),MAX($Z$3:Z3077)+1,0)</f>
        <v>3075</v>
      </c>
      <c r="AA3078" s="64" t="s">
        <v>14627</v>
      </c>
      <c r="AB3078" s="70" t="s">
        <v>2496</v>
      </c>
      <c r="AC3078" s="71" t="s">
        <v>1184</v>
      </c>
      <c r="AD3078" s="38" t="str">
        <f>IFERROR(VLOOKUP(ROWS($AD$4:AD3078),$Z$4:$AC$3778,2,FALSE),"")</f>
        <v>Standard Test Methods for Flash Point by Pensky-Martens Closed Cup Tester (D93-07 ASTM)</v>
      </c>
      <c r="AF3078" s="37"/>
    </row>
    <row r="3079" spans="16:32" ht="15" customHeight="1">
      <c r="P3079" s="38">
        <f>IF(ISNUMBER(SEARCH(Search!$K$13,'Valid Values - Search'!U3079)),MAX($P$3:P3078)+1,0)</f>
        <v>3076</v>
      </c>
      <c r="Q3079" s="38">
        <f>IF(ISNUMBER(SEARCH(Search!$K$5,'Valid Values - Search'!R3079)),MAX($Q$3:Q3078)+1,0)</f>
        <v>3076</v>
      </c>
      <c r="R3079" s="64" t="s">
        <v>8477</v>
      </c>
      <c r="S3079" s="70" t="s">
        <v>101</v>
      </c>
      <c r="T3079" s="70" t="s">
        <v>102</v>
      </c>
      <c r="U3079" s="93" t="s">
        <v>11512</v>
      </c>
      <c r="V3079" s="94">
        <v>1735804</v>
      </c>
      <c r="W3079" s="97" t="s">
        <v>8477</v>
      </c>
      <c r="X3079" s="38" t="str">
        <f>IFERROR(VLOOKUP(ROWS($X$4:X3079),$Q$4:$R$5094,2,FALSE),"")</f>
        <v>Microcystin LF</v>
      </c>
      <c r="Y3079" s="38" t="str">
        <f>IFERROR(VLOOKUP(ROWS($Y$4:Y3079),$P$4:$U$5094,6,FALSE),"")</f>
        <v>154037-70-4</v>
      </c>
      <c r="Z3079" s="38">
        <f>IF(ISNUMBER(SEARCH(Search!$K$21,'Valid Values - Search'!AA3079)),MAX($Z$3:Z3078)+1,0)</f>
        <v>3076</v>
      </c>
      <c r="AA3079" s="64" t="s">
        <v>14628</v>
      </c>
      <c r="AB3079" s="70" t="s">
        <v>2497</v>
      </c>
      <c r="AC3079" s="71" t="s">
        <v>1184</v>
      </c>
      <c r="AD3079" s="38" t="str">
        <f>IFERROR(VLOOKUP(ROWS($AD$4:AD3079),$Z$4:$AC$3778,2,FALSE),"")</f>
        <v>Standard Test Methods for Flash Point by Pensky-Martens Closed Cup Tester (D93-08 ASTM)</v>
      </c>
      <c r="AF3079" s="37"/>
    </row>
    <row r="3080" spans="16:32" ht="15" customHeight="1">
      <c r="P3080" s="38">
        <f>IF(ISNUMBER(SEARCH(Search!$K$13,'Valid Values - Search'!U3080)),MAX($P$3:P3079)+1,0)</f>
        <v>3077</v>
      </c>
      <c r="Q3080" s="38">
        <f>IF(ISNUMBER(SEARCH(Search!$K$5,'Valid Values - Search'!R3080)),MAX($Q$3:Q3079)+1,0)</f>
        <v>3077</v>
      </c>
      <c r="R3080" s="64" t="s">
        <v>6732</v>
      </c>
      <c r="S3080" s="70" t="s">
        <v>101</v>
      </c>
      <c r="T3080" s="70" t="s">
        <v>102</v>
      </c>
      <c r="U3080" s="93" t="s">
        <v>8855</v>
      </c>
      <c r="V3080" s="94">
        <v>1000469</v>
      </c>
      <c r="W3080" s="97" t="s">
        <v>6732</v>
      </c>
      <c r="X3080" s="38" t="str">
        <f>IFERROR(VLOOKUP(ROWS($X$4:X3080),$Q$4:$R$5094,2,FALSE),"")</f>
        <v>Microcystin LR</v>
      </c>
      <c r="Y3080" s="38" t="str">
        <f>IFERROR(VLOOKUP(ROWS($Y$4:Y3080),$P$4:$U$5094,6,FALSE),"")</f>
        <v>101043-37-2</v>
      </c>
      <c r="Z3080" s="38">
        <f>IF(ISNUMBER(SEARCH(Search!$K$21,'Valid Values - Search'!AA3080)),MAX($Z$3:Z3079)+1,0)</f>
        <v>3077</v>
      </c>
      <c r="AA3080" s="64" t="s">
        <v>14629</v>
      </c>
      <c r="AB3080" s="70" t="s">
        <v>2318</v>
      </c>
      <c r="AC3080" s="71" t="s">
        <v>1184</v>
      </c>
      <c r="AD3080" s="38" t="str">
        <f>IFERROR(VLOOKUP(ROWS($AD$4:AD3080),$Z$4:$AC$3778,2,FALSE),"")</f>
        <v>Standard Test Methods for Nitrite-Nitrate in Water (D3867-04 ASTM)</v>
      </c>
      <c r="AF3080" s="37"/>
    </row>
    <row r="3081" spans="16:32" ht="15" customHeight="1">
      <c r="P3081" s="38">
        <f>IF(ISNUMBER(SEARCH(Search!$K$13,'Valid Values - Search'!U3081)),MAX($P$3:P3080)+1,0)</f>
        <v>3078</v>
      </c>
      <c r="Q3081" s="38">
        <f>IF(ISNUMBER(SEARCH(Search!$K$5,'Valid Values - Search'!R3081)),MAX($Q$3:Q3080)+1,0)</f>
        <v>3078</v>
      </c>
      <c r="R3081" s="64" t="s">
        <v>8478</v>
      </c>
      <c r="S3081" s="70" t="s">
        <v>101</v>
      </c>
      <c r="T3081" s="70" t="s">
        <v>102</v>
      </c>
      <c r="U3081" s="93" t="s">
        <v>11513</v>
      </c>
      <c r="V3081" s="94">
        <v>1735663</v>
      </c>
      <c r="W3081" s="97" t="s">
        <v>8478</v>
      </c>
      <c r="X3081" s="38" t="str">
        <f>IFERROR(VLOOKUP(ROWS($X$4:X3081),$Q$4:$R$5094,2,FALSE),"")</f>
        <v>Microcystin LW</v>
      </c>
      <c r="Y3081" s="38" t="str">
        <f>IFERROR(VLOOKUP(ROWS($Y$4:Y3081),$P$4:$U$5094,6,FALSE),"")</f>
        <v>157622-02-1</v>
      </c>
      <c r="Z3081" s="38">
        <f>IF(ISNUMBER(SEARCH(Search!$K$21,'Valid Values - Search'!AA3081)),MAX($Z$3:Z3080)+1,0)</f>
        <v>3078</v>
      </c>
      <c r="AA3081" s="64" t="s">
        <v>14630</v>
      </c>
      <c r="AB3081" s="70" t="s">
        <v>1948</v>
      </c>
      <c r="AC3081" s="71" t="s">
        <v>1156</v>
      </c>
      <c r="AD3081" s="38" t="str">
        <f>IFERROR(VLOOKUP(ROWS($AD$4:AD3081),$Z$4:$AC$3778,2,FALSE),"")</f>
        <v>Standard Total Coliform- Fermentation Technique (9221-B APHA)</v>
      </c>
      <c r="AF3081" s="37"/>
    </row>
    <row r="3082" spans="16:32" ht="15" customHeight="1">
      <c r="P3082" s="38">
        <f>IF(ISNUMBER(SEARCH(Search!$K$13,'Valid Values - Search'!U3082)),MAX($P$3:P3081)+1,0)</f>
        <v>3079</v>
      </c>
      <c r="Q3082" s="38">
        <f>IF(ISNUMBER(SEARCH(Search!$K$5,'Valid Values - Search'!R3082)),MAX($Q$3:Q3081)+1,0)</f>
        <v>3079</v>
      </c>
      <c r="R3082" s="64" t="s">
        <v>8468</v>
      </c>
      <c r="S3082" s="70" t="s">
        <v>101</v>
      </c>
      <c r="T3082" s="70" t="s">
        <v>102</v>
      </c>
      <c r="U3082" s="93" t="s">
        <v>11514</v>
      </c>
      <c r="V3082" s="94">
        <v>1735657</v>
      </c>
      <c r="W3082" s="97" t="s">
        <v>8468</v>
      </c>
      <c r="X3082" s="38" t="str">
        <f>IFERROR(VLOOKUP(ROWS($X$4:X3082),$Q$4:$R$5094,2,FALSE),"")</f>
        <v>Microcystin RR</v>
      </c>
      <c r="Y3082" s="38" t="str">
        <f>IFERROR(VLOOKUP(ROWS($Y$4:Y3082),$P$4:$U$5094,6,FALSE),"")</f>
        <v>111755-37-4</v>
      </c>
      <c r="Z3082" s="38">
        <f>IF(ISNUMBER(SEARCH(Search!$K$21,'Valid Values - Search'!AA3082)),MAX($Z$3:Z3081)+1,0)</f>
        <v>3079</v>
      </c>
      <c r="AA3082" s="64" t="s">
        <v>14631</v>
      </c>
      <c r="AB3082" s="70" t="s">
        <v>1962</v>
      </c>
      <c r="AC3082" s="71" t="s">
        <v>1156</v>
      </c>
      <c r="AD3082" s="38" t="str">
        <f>IFERROR(VLOOKUP(ROWS($AD$4:AD3082),$Z$4:$AC$3778,2,FALSE),"")</f>
        <v>Standard Total Coliform Membrane Filter Procedure (9222B APHA)</v>
      </c>
      <c r="AF3082" s="37"/>
    </row>
    <row r="3083" spans="16:32" ht="15" customHeight="1">
      <c r="P3083" s="38">
        <f>IF(ISNUMBER(SEARCH(Search!$K$13,'Valid Values - Search'!U3083)),MAX($P$3:P3082)+1,0)</f>
        <v>3080</v>
      </c>
      <c r="Q3083" s="38">
        <f>IF(ISNUMBER(SEARCH(Search!$K$5,'Valid Values - Search'!R3083)),MAX($Q$3:Q3082)+1,0)</f>
        <v>3080</v>
      </c>
      <c r="R3083" s="64" t="s">
        <v>8469</v>
      </c>
      <c r="S3083" s="70" t="s">
        <v>101</v>
      </c>
      <c r="T3083" s="70" t="s">
        <v>102</v>
      </c>
      <c r="U3083" s="93" t="s">
        <v>11515</v>
      </c>
      <c r="V3083" s="94">
        <v>1735655</v>
      </c>
      <c r="W3083" s="97" t="s">
        <v>8469</v>
      </c>
      <c r="X3083" s="38" t="str">
        <f>IFERROR(VLOOKUP(ROWS($X$4:X3083),$Q$4:$R$5094,2,FALSE),"")</f>
        <v>Microcystin YR</v>
      </c>
      <c r="Y3083" s="38" t="str">
        <f>IFERROR(VLOOKUP(ROWS($Y$4:Y3083),$P$4:$U$5094,6,FALSE),"")</f>
        <v>101064-48-6</v>
      </c>
      <c r="Z3083" s="38">
        <f>IF(ISNUMBER(SEARCH(Search!$K$21,'Valid Values - Search'!AA3083)),MAX($Z$3:Z3082)+1,0)</f>
        <v>3080</v>
      </c>
      <c r="AA3083" s="64" t="s">
        <v>14632</v>
      </c>
      <c r="AB3083" s="70">
        <v>976.31</v>
      </c>
      <c r="AC3083" s="71" t="s">
        <v>1934</v>
      </c>
      <c r="AD3083" s="38" t="str">
        <f>IFERROR(VLOOKUP(ROWS($AD$4:AD3083),$Z$4:$AC$3778,2,FALSE),"")</f>
        <v>Staphylococcal Enterotoxin in Foods (976.31 AOAC)</v>
      </c>
      <c r="AF3083" s="37"/>
    </row>
    <row r="3084" spans="16:32" ht="15" customHeight="1">
      <c r="P3084" s="38">
        <f>IF(ISNUMBER(SEARCH(Search!$K$13,'Valid Values - Search'!U3084)),MAX($P$3:P3083)+1,0)</f>
        <v>3081</v>
      </c>
      <c r="Q3084" s="38">
        <f>IF(ISNUMBER(SEARCH(Search!$K$5,'Valid Values - Search'!R3084)),MAX($Q$3:Q3083)+1,0)</f>
        <v>3081</v>
      </c>
      <c r="R3084" s="64" t="s">
        <v>15458</v>
      </c>
      <c r="S3084" s="99" t="s">
        <v>101</v>
      </c>
      <c r="T3084" s="99" t="s">
        <v>102</v>
      </c>
      <c r="U3084" s="100" t="s">
        <v>11511</v>
      </c>
      <c r="V3084" s="101">
        <v>1735653</v>
      </c>
      <c r="W3084" s="97" t="s">
        <v>15458</v>
      </c>
      <c r="X3084" s="38" t="str">
        <f>IFERROR(VLOOKUP(ROWS($X$4:X3084),$Q$4:$R$5094,2,FALSE),"")</f>
        <v>Microcystin-LA</v>
      </c>
      <c r="Y3084" s="38" t="str">
        <f>IFERROR(VLOOKUP(ROWS($Y$4:Y3084),$P$4:$U$5094,6,FALSE),"")</f>
        <v>96180-79-9</v>
      </c>
      <c r="Z3084" s="38">
        <f>IF(ISNUMBER(SEARCH(Search!$K$21,'Valid Values - Search'!AA3084)),MAX($Z$3:Z3083)+1,0)</f>
        <v>3081</v>
      </c>
      <c r="AA3084" s="64" t="s">
        <v>14633</v>
      </c>
      <c r="AB3084" s="70">
        <v>980.32</v>
      </c>
      <c r="AC3084" s="71" t="s">
        <v>1934</v>
      </c>
      <c r="AD3084" s="38" t="str">
        <f>IFERROR(VLOOKUP(ROWS($AD$4:AD3084),$Z$4:$AC$3778,2,FALSE),"")</f>
        <v>Staphylococcal Enterotoxin in Foods (980.32 AOAC)</v>
      </c>
      <c r="AF3084" s="37"/>
    </row>
    <row r="3085" spans="16:32" ht="15" customHeight="1">
      <c r="P3085" s="38">
        <f>IF(ISNUMBER(SEARCH(Search!$K$13,'Valid Values - Search'!U3085)),MAX($P$3:P3084)+1,0)</f>
        <v>3082</v>
      </c>
      <c r="Q3085" s="38">
        <f>IF(ISNUMBER(SEARCH(Search!$K$5,'Valid Values - Search'!R3085)),MAX($Q$3:Q3084)+1,0)</f>
        <v>3082</v>
      </c>
      <c r="R3085" s="64" t="s">
        <v>15459</v>
      </c>
      <c r="S3085" s="99" t="s">
        <v>101</v>
      </c>
      <c r="T3085" s="99" t="s">
        <v>102</v>
      </c>
      <c r="U3085" s="100" t="s">
        <v>11512</v>
      </c>
      <c r="V3085" s="101">
        <v>1735804</v>
      </c>
      <c r="W3085" s="97" t="s">
        <v>15459</v>
      </c>
      <c r="X3085" s="38" t="str">
        <f>IFERROR(VLOOKUP(ROWS($X$4:X3085),$Q$4:$R$5094,2,FALSE),"")</f>
        <v>Microcystin-LF</v>
      </c>
      <c r="Y3085" s="38" t="str">
        <f>IFERROR(VLOOKUP(ROWS($Y$4:Y3085),$P$4:$U$5094,6,FALSE),"")</f>
        <v>154037-70-4</v>
      </c>
      <c r="Z3085" s="38">
        <f>IF(ISNUMBER(SEARCH(Search!$K$21,'Valid Values - Search'!AA3085)),MAX($Z$3:Z3084)+1,0)</f>
        <v>3082</v>
      </c>
      <c r="AA3085" s="64" t="s">
        <v>14634</v>
      </c>
      <c r="AB3085" s="70">
        <v>993.06</v>
      </c>
      <c r="AC3085" s="71" t="s">
        <v>1934</v>
      </c>
      <c r="AD3085" s="38" t="str">
        <f>IFERROR(VLOOKUP(ROWS($AD$4:AD3085),$Z$4:$AC$3778,2,FALSE),"")</f>
        <v>Staphylococcal Enterotoxins by Enzyme Immunoassay (993.06 AOAC)</v>
      </c>
      <c r="AF3085" s="37"/>
    </row>
    <row r="3086" spans="16:32" ht="15" customHeight="1">
      <c r="P3086" s="38">
        <f>IF(ISNUMBER(SEARCH(Search!$K$13,'Valid Values - Search'!U3086)),MAX($P$3:P3085)+1,0)</f>
        <v>3083</v>
      </c>
      <c r="Q3086" s="38">
        <f>IF(ISNUMBER(SEARCH(Search!$K$5,'Valid Values - Search'!R3086)),MAX($Q$3:Q3085)+1,0)</f>
        <v>3083</v>
      </c>
      <c r="R3086" s="64" t="s">
        <v>15460</v>
      </c>
      <c r="S3086" s="99" t="s">
        <v>101</v>
      </c>
      <c r="T3086" s="99" t="s">
        <v>102</v>
      </c>
      <c r="U3086" s="100" t="s">
        <v>8855</v>
      </c>
      <c r="V3086" s="101">
        <v>1000469</v>
      </c>
      <c r="W3086" s="97" t="s">
        <v>15460</v>
      </c>
      <c r="X3086" s="38" t="str">
        <f>IFERROR(VLOOKUP(ROWS($X$4:X3086),$Q$4:$R$5094,2,FALSE),"")</f>
        <v>Microcystin-LR</v>
      </c>
      <c r="Y3086" s="38" t="str">
        <f>IFERROR(VLOOKUP(ROWS($Y$4:Y3086),$P$4:$U$5094,6,FALSE),"")</f>
        <v>101043-37-2</v>
      </c>
      <c r="Z3086" s="38">
        <f>IF(ISNUMBER(SEARCH(Search!$K$21,'Valid Values - Search'!AA3086)),MAX($Z$3:Z3085)+1,0)</f>
        <v>3083</v>
      </c>
      <c r="AA3086" s="64" t="s">
        <v>14635</v>
      </c>
      <c r="AB3086" s="70">
        <v>975.55</v>
      </c>
      <c r="AC3086" s="71" t="s">
        <v>1934</v>
      </c>
      <c r="AD3086" s="38" t="str">
        <f>IFERROR(VLOOKUP(ROWS($AD$4:AD3086),$Z$4:$AC$3778,2,FALSE),"")</f>
        <v>Staphylococcus aureus in Foods (975.55 AOAC)</v>
      </c>
      <c r="AF3086" s="37"/>
    </row>
    <row r="3087" spans="16:32" ht="15" customHeight="1">
      <c r="P3087" s="38">
        <f>IF(ISNUMBER(SEARCH(Search!$K$13,'Valid Values - Search'!U3087)),MAX($P$3:P3086)+1,0)</f>
        <v>3084</v>
      </c>
      <c r="Q3087" s="38">
        <f>IF(ISNUMBER(SEARCH(Search!$K$5,'Valid Values - Search'!R3087)),MAX($Q$3:Q3086)+1,0)</f>
        <v>3084</v>
      </c>
      <c r="R3087" s="64" t="s">
        <v>15461</v>
      </c>
      <c r="S3087" s="99" t="s">
        <v>101</v>
      </c>
      <c r="T3087" s="99" t="s">
        <v>102</v>
      </c>
      <c r="U3087" s="100" t="s">
        <v>11513</v>
      </c>
      <c r="V3087" s="101">
        <v>1735663</v>
      </c>
      <c r="W3087" s="97" t="s">
        <v>15461</v>
      </c>
      <c r="X3087" s="38" t="str">
        <f>IFERROR(VLOOKUP(ROWS($X$4:X3087),$Q$4:$R$5094,2,FALSE),"")</f>
        <v>Microcystin-LW</v>
      </c>
      <c r="Y3087" s="38" t="str">
        <f>IFERROR(VLOOKUP(ROWS($Y$4:Y3087),$P$4:$U$5094,6,FALSE),"")</f>
        <v>157622-02-1</v>
      </c>
      <c r="Z3087" s="38">
        <f>IF(ISNUMBER(SEARCH(Search!$K$21,'Valid Values - Search'!AA3087)),MAX($Z$3:Z3086)+1,0)</f>
        <v>3084</v>
      </c>
      <c r="AA3087" s="64" t="s">
        <v>14636</v>
      </c>
      <c r="AB3087" s="70">
        <v>980.37</v>
      </c>
      <c r="AC3087" s="71" t="s">
        <v>1934</v>
      </c>
      <c r="AD3087" s="38" t="str">
        <f>IFERROR(VLOOKUP(ROWS($AD$4:AD3087),$Z$4:$AC$3778,2,FALSE),"")</f>
        <v>Staphylococcus aureus in Foods (980.37 AOAC)</v>
      </c>
      <c r="AF3087" s="37"/>
    </row>
    <row r="3088" spans="16:32" ht="15" customHeight="1">
      <c r="P3088" s="38">
        <f>IF(ISNUMBER(SEARCH(Search!$K$13,'Valid Values - Search'!U3088)),MAX($P$3:P3087)+1,0)</f>
        <v>3085</v>
      </c>
      <c r="Q3088" s="38">
        <f>IF(ISNUMBER(SEARCH(Search!$K$5,'Valid Values - Search'!R3088)),MAX($Q$3:Q3087)+1,0)</f>
        <v>3085</v>
      </c>
      <c r="R3088" s="64" t="s">
        <v>15462</v>
      </c>
      <c r="S3088" s="99" t="s">
        <v>101</v>
      </c>
      <c r="T3088" s="99" t="s">
        <v>102</v>
      </c>
      <c r="U3088" s="100" t="s">
        <v>11514</v>
      </c>
      <c r="V3088" s="101">
        <v>1735657</v>
      </c>
      <c r="W3088" s="97" t="s">
        <v>15462</v>
      </c>
      <c r="X3088" s="38" t="str">
        <f>IFERROR(VLOOKUP(ROWS($X$4:X3088),$Q$4:$R$5094,2,FALSE),"")</f>
        <v>Microcystin-RR</v>
      </c>
      <c r="Y3088" s="38" t="str">
        <f>IFERROR(VLOOKUP(ROWS($Y$4:Y3088),$P$4:$U$5094,6,FALSE),"")</f>
        <v>111755-37-4</v>
      </c>
      <c r="Z3088" s="38">
        <f>IF(ISNUMBER(SEARCH(Search!$K$21,'Valid Values - Search'!AA3088)),MAX($Z$3:Z3087)+1,0)</f>
        <v>3085</v>
      </c>
      <c r="AA3088" s="64" t="s">
        <v>14637</v>
      </c>
      <c r="AB3088" s="70">
        <v>987.09</v>
      </c>
      <c r="AC3088" s="71" t="s">
        <v>1934</v>
      </c>
      <c r="AD3088" s="38" t="str">
        <f>IFERROR(VLOOKUP(ROWS($AD$4:AD3088),$Z$4:$AC$3778,2,FALSE),"")</f>
        <v>Staphylococcus aureus in Foods (987.09 AOAC)</v>
      </c>
      <c r="AF3088" s="37"/>
    </row>
    <row r="3089" spans="16:32" ht="15" customHeight="1">
      <c r="P3089" s="38">
        <f>IF(ISNUMBER(SEARCH(Search!$K$13,'Valid Values - Search'!U3089)),MAX($P$3:P3088)+1,0)</f>
        <v>3086</v>
      </c>
      <c r="Q3089" s="38">
        <f>IF(ISNUMBER(SEARCH(Search!$K$5,'Valid Values - Search'!R3089)),MAX($Q$3:Q3088)+1,0)</f>
        <v>3086</v>
      </c>
      <c r="R3089" s="64" t="s">
        <v>11540</v>
      </c>
      <c r="S3089" s="70" t="s">
        <v>101</v>
      </c>
      <c r="T3089" s="70" t="s">
        <v>102</v>
      </c>
      <c r="U3089" s="93" t="s">
        <v>8854</v>
      </c>
      <c r="V3089" s="94">
        <v>14480</v>
      </c>
      <c r="W3089" s="97" t="s">
        <v>11540</v>
      </c>
      <c r="X3089" s="38" t="str">
        <f>IFERROR(VLOOKUP(ROWS($X$4:X3089),$Q$4:$R$5094,2,FALSE),"")</f>
        <v>Microcystins</v>
      </c>
      <c r="Y3089" s="38" t="str">
        <f>IFERROR(VLOOKUP(ROWS($Y$4:Y3089),$P$4:$U$5094,6,FALSE),"")</f>
        <v>77238-39-2</v>
      </c>
      <c r="Z3089" s="38">
        <f>IF(ISNUMBER(SEARCH(Search!$K$21,'Valid Values - Search'!AA3089)),MAX($Z$3:Z3088)+1,0)</f>
        <v>3086</v>
      </c>
      <c r="AA3089" s="64" t="s">
        <v>14638</v>
      </c>
      <c r="AB3089" s="70" t="s">
        <v>1942</v>
      </c>
      <c r="AC3089" s="71" t="s">
        <v>1156</v>
      </c>
      <c r="AD3089" s="38" t="str">
        <f>IFERROR(VLOOKUP(ROWS($AD$4:AD3089),$Z$4:$AC$3778,2,FALSE),"")</f>
        <v>Staphylococcus aureus in water by Tube Culture (9213B APHA)</v>
      </c>
      <c r="AF3089" s="37"/>
    </row>
    <row r="3090" spans="16:32" ht="15" customHeight="1">
      <c r="P3090" s="38">
        <f>IF(ISNUMBER(SEARCH(Search!$K$13,'Valid Values - Search'!U3090)),MAX($P$3:P3089)+1,0)</f>
        <v>3087</v>
      </c>
      <c r="Q3090" s="38">
        <f>IF(ISNUMBER(SEARCH(Search!$K$5,'Valid Values - Search'!R3090)),MAX($Q$3:Q3089)+1,0)</f>
        <v>3087</v>
      </c>
      <c r="R3090" s="64" t="s">
        <v>11540</v>
      </c>
      <c r="S3090" s="99" t="s">
        <v>101</v>
      </c>
      <c r="T3090" s="99" t="s">
        <v>102</v>
      </c>
      <c r="U3090" s="100" t="s">
        <v>8854</v>
      </c>
      <c r="V3090" s="101">
        <v>14480</v>
      </c>
      <c r="W3090" s="97" t="s">
        <v>11540</v>
      </c>
      <c r="X3090" s="38" t="str">
        <f>IFERROR(VLOOKUP(ROWS($X$4:X3090),$Q$4:$R$5094,2,FALSE),"")</f>
        <v>Microcystins</v>
      </c>
      <c r="Y3090" s="38" t="str">
        <f>IFERROR(VLOOKUP(ROWS($Y$4:Y3090),$P$4:$U$5094,6,FALSE),"")</f>
        <v>77238-39-2</v>
      </c>
      <c r="Z3090" s="38">
        <f>IF(ISNUMBER(SEARCH(Search!$K$21,'Valid Values - Search'!AA3090)),MAX($Z$3:Z3089)+1,0)</f>
        <v>3087</v>
      </c>
      <c r="AA3090" s="64" t="s">
        <v>14639</v>
      </c>
      <c r="AB3090" s="70" t="s">
        <v>3625</v>
      </c>
      <c r="AC3090" s="71" t="s">
        <v>1102</v>
      </c>
      <c r="AD3090" s="38" t="str">
        <f>IFERROR(VLOOKUP(ROWS($AD$4:AD3090),$Z$4:$AC$3778,2,FALSE),"")</f>
        <v>Statistical Analysis of Groundwater Monitoring Data at RCRA Facilities - Unified Guidance (SAGWMD USEPA)</v>
      </c>
      <c r="AF3090" s="37"/>
    </row>
    <row r="3091" spans="16:32" ht="15" customHeight="1">
      <c r="P3091" s="38">
        <f>IF(ISNUMBER(SEARCH(Search!$K$13,'Valid Values - Search'!U3091)),MAX($P$3:P3090)+1,0)</f>
        <v>3088</v>
      </c>
      <c r="Q3091" s="38">
        <f>IF(ISNUMBER(SEARCH(Search!$K$5,'Valid Values - Search'!R3091)),MAX($Q$3:Q3090)+1,0)</f>
        <v>3088</v>
      </c>
      <c r="R3091" s="64" t="s">
        <v>15463</v>
      </c>
      <c r="S3091" s="99" t="s">
        <v>101</v>
      </c>
      <c r="T3091" s="99" t="s">
        <v>102</v>
      </c>
      <c r="U3091" s="100" t="s">
        <v>11515</v>
      </c>
      <c r="V3091" s="101">
        <v>1735655</v>
      </c>
      <c r="W3091" s="97" t="s">
        <v>15463</v>
      </c>
      <c r="X3091" s="38" t="str">
        <f>IFERROR(VLOOKUP(ROWS($X$4:X3091),$Q$4:$R$5094,2,FALSE),"")</f>
        <v>Microcystin-YR</v>
      </c>
      <c r="Y3091" s="38" t="str">
        <f>IFERROR(VLOOKUP(ROWS($Y$4:Y3091),$P$4:$U$5094,6,FALSE),"")</f>
        <v>101064-48-6</v>
      </c>
      <c r="Z3091" s="38">
        <f>IF(ISNUMBER(SEARCH(Search!$K$21,'Valid Values - Search'!AA3091)),MAX($Z$3:Z3090)+1,0)</f>
        <v>3088</v>
      </c>
      <c r="AA3091" s="64" t="s">
        <v>14640</v>
      </c>
      <c r="AB3091" s="70" t="s">
        <v>3663</v>
      </c>
      <c r="AC3091" s="71" t="s">
        <v>1182</v>
      </c>
      <c r="AD3091" s="38" t="str">
        <f>IFERROR(VLOOKUP(ROWS($AD$4:AD3091),$Z$4:$AC$3778,2,FALSE),"")</f>
        <v>Statistical Methods in Water Resources ~ USGS ; Helsel, D.R. and Hirsch, R.M. (SMWR USDOI/USGS)</v>
      </c>
      <c r="AF3091" s="37"/>
    </row>
    <row r="3092" spans="16:32" ht="15" customHeight="1">
      <c r="P3092" s="38">
        <f>IF(ISNUMBER(SEARCH(Search!$K$13,'Valid Values - Search'!U3092)),MAX($P$3:P3091)+1,0)</f>
        <v>3089</v>
      </c>
      <c r="Q3092" s="38">
        <f>IF(ISNUMBER(SEARCH(Search!$K$5,'Valid Values - Search'!R3092)),MAX($Q$3:Q3091)+1,0)</f>
        <v>3089</v>
      </c>
      <c r="R3092" s="64" t="s">
        <v>6733</v>
      </c>
      <c r="S3092" s="70" t="s">
        <v>102</v>
      </c>
      <c r="T3092" s="70" t="s">
        <v>102</v>
      </c>
      <c r="U3092" s="93" t="s">
        <v>10787</v>
      </c>
      <c r="V3092" s="94">
        <v>323233</v>
      </c>
      <c r="W3092" s="97" t="s">
        <v>6733</v>
      </c>
      <c r="X3092" s="38" t="str">
        <f>IFERROR(VLOOKUP(ROWS($X$4:X3092),$Q$4:$R$5094,2,FALSE),"")</f>
        <v>Minocycline</v>
      </c>
      <c r="Y3092" s="38" t="str">
        <f>IFERROR(VLOOKUP(ROWS($Y$4:Y3092),$P$4:$U$5094,6,FALSE),"")</f>
        <v>10118-90-8</v>
      </c>
      <c r="Z3092" s="38">
        <f>IF(ISNUMBER(SEARCH(Search!$K$21,'Valid Values - Search'!AA3092)),MAX($Z$3:Z3091)+1,0)</f>
        <v>3089</v>
      </c>
      <c r="AA3092" s="64" t="s">
        <v>14641</v>
      </c>
      <c r="AB3092" s="70" t="s">
        <v>3681</v>
      </c>
      <c r="AC3092" s="71" t="s">
        <v>1102</v>
      </c>
      <c r="AD3092" s="38" t="str">
        <f>IFERROR(VLOOKUP(ROWS($AD$4:AD3092),$Z$4:$AC$3778,2,FALSE),"")</f>
        <v>Statistical Primer ~ EPA ; U.S. Environmental Protection and Leska Fore (STATISTICAL PRIMER USEPA)</v>
      </c>
      <c r="AF3092" s="37"/>
    </row>
    <row r="3093" spans="16:32" ht="15" customHeight="1">
      <c r="P3093" s="38">
        <f>IF(ISNUMBER(SEARCH(Search!$K$13,'Valid Values - Search'!U3093)),MAX($P$3:P3092)+1,0)</f>
        <v>3090</v>
      </c>
      <c r="Q3093" s="38">
        <f>IF(ISNUMBER(SEARCH(Search!$K$5,'Valid Values - Search'!R3093)),MAX($Q$3:Q3092)+1,0)</f>
        <v>3090</v>
      </c>
      <c r="R3093" s="64" t="s">
        <v>6734</v>
      </c>
      <c r="S3093" s="70" t="s">
        <v>102</v>
      </c>
      <c r="T3093" s="70" t="s">
        <v>102</v>
      </c>
      <c r="U3093" s="93" t="s">
        <v>8459</v>
      </c>
      <c r="V3093" s="94">
        <v>16308</v>
      </c>
      <c r="W3093" s="97" t="s">
        <v>6734</v>
      </c>
      <c r="X3093" s="38" t="str">
        <f>IFERROR(VLOOKUP(ROWS($X$4:X3093),$Q$4:$R$5094,2,FALSE),"")</f>
        <v>MIOX micaceous iron oxide</v>
      </c>
      <c r="Y3093" s="38" t="str">
        <f>IFERROR(VLOOKUP(ROWS($Y$4:Y3093),$P$4:$U$5094,6,FALSE),"")</f>
        <v>N/A</v>
      </c>
      <c r="Z3093" s="38">
        <f>IF(ISNUMBER(SEARCH(Search!$K$21,'Valid Values - Search'!AA3093)),MAX($Z$3:Z3092)+1,0)</f>
        <v>3090</v>
      </c>
      <c r="AA3093" s="64" t="s">
        <v>14642</v>
      </c>
      <c r="AB3093" s="70" t="s">
        <v>2125</v>
      </c>
      <c r="AC3093" s="71" t="s">
        <v>2126</v>
      </c>
      <c r="AD3093" s="38" t="str">
        <f>IFERROR(VLOOKUP(ROWS($AD$4:AD3093),$Z$4:$AC$3778,2,FALSE),"")</f>
        <v>Statistics for Censored Environmental Data Using Minitab and R (CENSOR STATS PRACTICAL STATS)</v>
      </c>
      <c r="AF3093" s="37"/>
    </row>
    <row r="3094" spans="16:32" ht="15" customHeight="1">
      <c r="P3094" s="38">
        <f>IF(ISNUMBER(SEARCH(Search!$K$13,'Valid Values - Search'!U3094)),MAX($P$3:P3093)+1,0)</f>
        <v>3091</v>
      </c>
      <c r="Q3094" s="38">
        <f>IF(ISNUMBER(SEARCH(Search!$K$5,'Valid Values - Search'!R3094)),MAX($Q$3:Q3093)+1,0)</f>
        <v>3091</v>
      </c>
      <c r="R3094" s="64" t="s">
        <v>6735</v>
      </c>
      <c r="S3094" s="70" t="s">
        <v>101</v>
      </c>
      <c r="T3094" s="70" t="s">
        <v>102</v>
      </c>
      <c r="U3094" s="93" t="s">
        <v>8856</v>
      </c>
      <c r="V3094" s="94">
        <v>315</v>
      </c>
      <c r="W3094" s="97" t="s">
        <v>6735</v>
      </c>
      <c r="X3094" s="38" t="str">
        <f>IFERROR(VLOOKUP(ROWS($X$4:X3094),$Q$4:$R$5094,2,FALSE),"")</f>
        <v>Mirex</v>
      </c>
      <c r="Y3094" s="38" t="str">
        <f>IFERROR(VLOOKUP(ROWS($Y$4:Y3094),$P$4:$U$5094,6,FALSE),"")</f>
        <v>2385-85-5</v>
      </c>
      <c r="Z3094" s="38">
        <f>IF(ISNUMBER(SEARCH(Search!$K$21,'Valid Values - Search'!AA3094)),MAX($Z$3:Z3093)+1,0)</f>
        <v>3091</v>
      </c>
      <c r="AA3094" s="64" t="s">
        <v>14643</v>
      </c>
      <c r="AB3094" s="70" t="s">
        <v>3684</v>
      </c>
      <c r="AC3094" s="71" t="s">
        <v>3685</v>
      </c>
      <c r="AD3094" s="38" t="str">
        <f>IFERROR(VLOOKUP(ROWS($AD$4:AD3094),$Z$4:$AC$3778,2,FALSE),"")</f>
        <v>Statistics for Environmental Science and Management ~ WEST Inc (STATISTICS FOR ESM WEST INC)</v>
      </c>
      <c r="AF3094" s="37"/>
    </row>
    <row r="3095" spans="16:32" ht="15" customHeight="1">
      <c r="P3095" s="38">
        <f>IF(ISNUMBER(SEARCH(Search!$K$13,'Valid Values - Search'!U3095)),MAX($P$3:P3094)+1,0)</f>
        <v>3092</v>
      </c>
      <c r="Q3095" s="38">
        <f>IF(ISNUMBER(SEARCH(Search!$K$5,'Valid Values - Search'!R3095)),MAX($Q$3:Q3094)+1,0)</f>
        <v>3092</v>
      </c>
      <c r="R3095" s="64" t="s">
        <v>6569</v>
      </c>
      <c r="S3095" s="70" t="s">
        <v>102</v>
      </c>
      <c r="T3095" s="70" t="s">
        <v>102</v>
      </c>
      <c r="U3095" s="93" t="s">
        <v>10788</v>
      </c>
      <c r="V3095" s="94">
        <v>323</v>
      </c>
      <c r="W3095" s="97" t="s">
        <v>6569</v>
      </c>
      <c r="X3095" s="38" t="str">
        <f>IFERROR(VLOOKUP(ROWS($X$4:X3095),$Q$4:$R$5094,2,FALSE),"")</f>
        <v>m-Nitroaniline</v>
      </c>
      <c r="Y3095" s="38" t="str">
        <f>IFERROR(VLOOKUP(ROWS($Y$4:Y3095),$P$4:$U$5094,6,FALSE),"")</f>
        <v>99-09-2</v>
      </c>
      <c r="Z3095" s="38">
        <f>IF(ISNUMBER(SEARCH(Search!$K$21,'Valid Values - Search'!AA3095)),MAX($Z$3:Z3094)+1,0)</f>
        <v>3092</v>
      </c>
      <c r="AA3095" s="64" t="s">
        <v>14644</v>
      </c>
      <c r="AB3095" s="70">
        <v>1698</v>
      </c>
      <c r="AC3095" s="71" t="s">
        <v>1102</v>
      </c>
      <c r="AD3095" s="38" t="str">
        <f>IFERROR(VLOOKUP(ROWS($AD$4:AD3095),$Z$4:$AC$3778,2,FALSE),"")</f>
        <v>Steroids and hormones in water, soil, sediment, and biosolids by HRGC/HRMS (1698 USEPA)</v>
      </c>
      <c r="AF3095" s="37"/>
    </row>
    <row r="3096" spans="16:32" ht="15" customHeight="1">
      <c r="P3096" s="38">
        <f>IF(ISNUMBER(SEARCH(Search!$K$13,'Valid Values - Search'!U3096)),MAX($P$3:P3095)+1,0)</f>
        <v>3093</v>
      </c>
      <c r="Q3096" s="38">
        <f>IF(ISNUMBER(SEARCH(Search!$K$5,'Valid Values - Search'!R3096)),MAX($Q$3:Q3095)+1,0)</f>
        <v>3093</v>
      </c>
      <c r="R3096" s="64" t="s">
        <v>6570</v>
      </c>
      <c r="S3096" s="70" t="s">
        <v>102</v>
      </c>
      <c r="T3096" s="70" t="s">
        <v>102</v>
      </c>
      <c r="U3096" s="93" t="s">
        <v>10789</v>
      </c>
      <c r="V3096" s="94">
        <v>1284</v>
      </c>
      <c r="W3096" s="97" t="s">
        <v>6570</v>
      </c>
      <c r="X3096" s="38" t="str">
        <f>IFERROR(VLOOKUP(ROWS($X$4:X3096),$Q$4:$R$5094,2,FALSE),"")</f>
        <v>m-Nitrotoluene</v>
      </c>
      <c r="Y3096" s="38" t="str">
        <f>IFERROR(VLOOKUP(ROWS($Y$4:Y3096),$P$4:$U$5094,6,FALSE),"")</f>
        <v>99-08-1</v>
      </c>
      <c r="Z3096" s="38">
        <f>IF(ISNUMBER(SEARCH(Search!$K$21,'Valid Values - Search'!AA3096)),MAX($Z$3:Z3095)+1,0)</f>
        <v>3093</v>
      </c>
      <c r="AA3096" s="64" t="s">
        <v>14645</v>
      </c>
      <c r="AB3096" s="70">
        <v>6008</v>
      </c>
      <c r="AC3096" s="71" t="s">
        <v>1150</v>
      </c>
      <c r="AD3096" s="38" t="str">
        <f>IFERROR(VLOOKUP(ROWS($AD$4:AD3096),$Z$4:$AC$3778,2,FALSE),"")</f>
        <v>Stibine by Visible Spectrophotometry (6008 NIOSH)</v>
      </c>
      <c r="AF3096" s="37"/>
    </row>
    <row r="3097" spans="16:32" ht="15" customHeight="1">
      <c r="P3097" s="38">
        <f>IF(ISNUMBER(SEARCH(Search!$K$13,'Valid Values - Search'!U3097)),MAX($P$3:P3096)+1,0)</f>
        <v>3094</v>
      </c>
      <c r="Q3097" s="38">
        <f>IF(ISNUMBER(SEARCH(Search!$K$5,'Valid Values - Search'!R3097)),MAX($Q$3:Q3096)+1,0)</f>
        <v>3094</v>
      </c>
      <c r="R3097" s="64" t="s">
        <v>6736</v>
      </c>
      <c r="S3097" s="70" t="s">
        <v>102</v>
      </c>
      <c r="T3097" s="70" t="s">
        <v>102</v>
      </c>
      <c r="U3097" s="93" t="s">
        <v>10790</v>
      </c>
      <c r="V3097" s="94">
        <v>1004338</v>
      </c>
      <c r="W3097" s="97" t="s">
        <v>6736</v>
      </c>
      <c r="X3097" s="38" t="str">
        <f>IFERROR(VLOOKUP(ROWS($X$4:X3097),$Q$4:$R$5094,2,FALSE),"")</f>
        <v>Modafinil</v>
      </c>
      <c r="Y3097" s="38" t="str">
        <f>IFERROR(VLOOKUP(ROWS($Y$4:Y3097),$P$4:$U$5094,6,FALSE),"")</f>
        <v>68693-11-8</v>
      </c>
      <c r="Z3097" s="38">
        <f>IF(ISNUMBER(SEARCH(Search!$K$21,'Valid Values - Search'!AA3097)),MAX($Z$3:Z3096)+1,0)</f>
        <v>3094</v>
      </c>
      <c r="AA3097" s="64" t="s">
        <v>14646</v>
      </c>
      <c r="AB3097" s="70" t="s">
        <v>3689</v>
      </c>
      <c r="AC3097" s="71" t="s">
        <v>1182</v>
      </c>
      <c r="AD3097" s="38" t="str">
        <f>IFERROR(VLOOKUP(ROWS($AD$4:AD3097),$Z$4:$AC$3778,2,FALSE),"")</f>
        <v>Stream Metabolism Program (STREAM METABOLSM PRG USDOI/USGS)</v>
      </c>
      <c r="AF3097" s="37"/>
    </row>
    <row r="3098" spans="16:32" ht="15" customHeight="1">
      <c r="P3098" s="38">
        <f>IF(ISNUMBER(SEARCH(Search!$K$13,'Valid Values - Search'!U3098)),MAX($P$3:P3097)+1,0)</f>
        <v>3095</v>
      </c>
      <c r="Q3098" s="38">
        <f>IF(ISNUMBER(SEARCH(Search!$K$5,'Valid Values - Search'!R3098)),MAX($Q$3:Q3097)+1,0)</f>
        <v>3095</v>
      </c>
      <c r="R3098" s="64" t="s">
        <v>6737</v>
      </c>
      <c r="S3098" s="70" t="s">
        <v>102</v>
      </c>
      <c r="T3098" s="70" t="s">
        <v>102</v>
      </c>
      <c r="U3098" s="93" t="s">
        <v>10791</v>
      </c>
      <c r="V3098" s="94">
        <v>1004337</v>
      </c>
      <c r="W3098" s="97" t="s">
        <v>6737</v>
      </c>
      <c r="X3098" s="38" t="str">
        <f>IFERROR(VLOOKUP(ROWS($X$4:X3098),$Q$4:$R$5094,2,FALSE),"")</f>
        <v>Modafinil acid</v>
      </c>
      <c r="Y3098" s="38" t="str">
        <f>IFERROR(VLOOKUP(ROWS($Y$4:Y3098),$P$4:$U$5094,6,FALSE),"")</f>
        <v>112111-45-2</v>
      </c>
      <c r="Z3098" s="38">
        <f>IF(ISNUMBER(SEARCH(Search!$K$21,'Valid Values - Search'!AA3098)),MAX($Z$3:Z3097)+1,0)</f>
        <v>3095</v>
      </c>
      <c r="AA3098" s="64" t="s">
        <v>14647</v>
      </c>
      <c r="AB3098" s="70" t="s">
        <v>3493</v>
      </c>
      <c r="AC3098" s="71" t="s">
        <v>1102</v>
      </c>
      <c r="AD3098" s="38" t="str">
        <f>IFERROR(VLOOKUP(ROWS($AD$4:AD3098),$Z$4:$AC$3778,2,FALSE),"")</f>
        <v>Streptomycin by UV Spectroscopy (PMD-STM(UV) USEPA)</v>
      </c>
      <c r="AF3098" s="37"/>
    </row>
    <row r="3099" spans="16:32" ht="15" customHeight="1">
      <c r="P3099" s="38">
        <f>IF(ISNUMBER(SEARCH(Search!$K$13,'Valid Values - Search'!U3099)),MAX($P$3:P3098)+1,0)</f>
        <v>3096</v>
      </c>
      <c r="Q3099" s="38">
        <f>IF(ISNUMBER(SEARCH(Search!$K$5,'Valid Values - Search'!R3099)),MAX($Q$3:Q3098)+1,0)</f>
        <v>3096</v>
      </c>
      <c r="R3099" s="64" t="s">
        <v>6738</v>
      </c>
      <c r="S3099" s="70" t="s">
        <v>102</v>
      </c>
      <c r="T3099" s="70" t="s">
        <v>102</v>
      </c>
      <c r="U3099" s="93" t="s">
        <v>8459</v>
      </c>
      <c r="V3099" s="94">
        <v>316</v>
      </c>
      <c r="W3099" s="97" t="s">
        <v>6738</v>
      </c>
      <c r="X3099" s="38" t="str">
        <f>IFERROR(VLOOKUP(ROWS($X$4:X3099),$Q$4:$R$5094,2,FALSE),"")</f>
        <v>Moisture content</v>
      </c>
      <c r="Y3099" s="38" t="str">
        <f>IFERROR(VLOOKUP(ROWS($Y$4:Y3099),$P$4:$U$5094,6,FALSE),"")</f>
        <v>N/A</v>
      </c>
      <c r="Z3099" s="38">
        <f>IF(ISNUMBER(SEARCH(Search!$K$21,'Valid Values - Search'!AA3099)),MAX($Z$3:Z3098)+1,0)</f>
        <v>3096</v>
      </c>
      <c r="AA3099" s="64" t="s">
        <v>14648</v>
      </c>
      <c r="AB3099" s="70" t="s">
        <v>3494</v>
      </c>
      <c r="AC3099" s="71" t="s">
        <v>1102</v>
      </c>
      <c r="AD3099" s="38" t="str">
        <f>IFERROR(VLOOKUP(ROWS($AD$4:AD3099),$Z$4:$AC$3778,2,FALSE),"")</f>
        <v>Streptomycin by Visible Spectroscopy (PMD-STM(VIS) USEPA)</v>
      </c>
      <c r="AF3099" s="37"/>
    </row>
    <row r="3100" spans="16:32" ht="15" customHeight="1">
      <c r="P3100" s="38">
        <f>IF(ISNUMBER(SEARCH(Search!$K$13,'Valid Values - Search'!U3100)),MAX($P$3:P3099)+1,0)</f>
        <v>3097</v>
      </c>
      <c r="Q3100" s="38">
        <f>IF(ISNUMBER(SEARCH(Search!$K$5,'Valid Values - Search'!R3100)),MAX($Q$3:Q3099)+1,0)</f>
        <v>3097</v>
      </c>
      <c r="R3100" s="64" t="s">
        <v>6739</v>
      </c>
      <c r="S3100" s="70" t="s">
        <v>101</v>
      </c>
      <c r="T3100" s="70" t="s">
        <v>102</v>
      </c>
      <c r="U3100" s="93" t="s">
        <v>8857</v>
      </c>
      <c r="V3100" s="94">
        <v>1245</v>
      </c>
      <c r="W3100" s="97" t="s">
        <v>6739</v>
      </c>
      <c r="X3100" s="38" t="str">
        <f>IFERROR(VLOOKUP(ROWS($X$4:X3100),$Q$4:$R$5094,2,FALSE),"")</f>
        <v>Molinate</v>
      </c>
      <c r="Y3100" s="38" t="str">
        <f>IFERROR(VLOOKUP(ROWS($Y$4:Y3100),$P$4:$U$5094,6,FALSE),"")</f>
        <v>2212-67-1</v>
      </c>
      <c r="Z3100" s="38">
        <f>IF(ISNUMBER(SEARCH(Search!$K$21,'Valid Values - Search'!AA3100)),MAX($Z$3:Z3099)+1,0)</f>
        <v>3097</v>
      </c>
      <c r="AA3100" s="64" t="s">
        <v>14649</v>
      </c>
      <c r="AB3100" s="70" t="s">
        <v>3670</v>
      </c>
      <c r="AC3100" s="71" t="s">
        <v>1502</v>
      </c>
      <c r="AD3100" s="38" t="str">
        <f>IFERROR(VLOOKUP(ROWS($AD$4:AD3100),$Z$4:$AC$3778,2,FALSE),"")</f>
        <v>Strontium (SR-01(A) USDOE/EML)</v>
      </c>
      <c r="AF3100" s="37"/>
    </row>
    <row r="3101" spans="16:32" ht="15" customHeight="1">
      <c r="P3101" s="38">
        <f>IF(ISNUMBER(SEARCH(Search!$K$13,'Valid Values - Search'!U3101)),MAX($P$3:P3100)+1,0)</f>
        <v>3098</v>
      </c>
      <c r="Q3101" s="38">
        <f>IF(ISNUMBER(SEARCH(Search!$K$5,'Valid Values - Search'!R3101)),MAX($Q$3:Q3100)+1,0)</f>
        <v>3098</v>
      </c>
      <c r="R3101" s="64" t="s">
        <v>6740</v>
      </c>
      <c r="S3101" s="70" t="s">
        <v>101</v>
      </c>
      <c r="T3101" s="70" t="s">
        <v>102</v>
      </c>
      <c r="U3101" s="93" t="s">
        <v>8975</v>
      </c>
      <c r="V3101" s="94">
        <v>317</v>
      </c>
      <c r="W3101" s="97" t="s">
        <v>6740</v>
      </c>
      <c r="X3101" s="38" t="str">
        <f>IFERROR(VLOOKUP(ROWS($X$4:X3101),$Q$4:$R$5094,2,FALSE),"")</f>
        <v>Molybdenum</v>
      </c>
      <c r="Y3101" s="38" t="str">
        <f>IFERROR(VLOOKUP(ROWS($Y$4:Y3101),$P$4:$U$5094,6,FALSE),"")</f>
        <v>7439-98-7</v>
      </c>
      <c r="Z3101" s="38">
        <f>IF(ISNUMBER(SEARCH(Search!$K$21,'Valid Values - Search'!AA3101)),MAX($Z$3:Z3100)+1,0)</f>
        <v>3098</v>
      </c>
      <c r="AA3101" s="64" t="s">
        <v>14650</v>
      </c>
      <c r="AB3101" s="70">
        <v>7780</v>
      </c>
      <c r="AC3101" s="71" t="s">
        <v>1102</v>
      </c>
      <c r="AD3101" s="38" t="str">
        <f>IFERROR(VLOOKUP(ROWS($AD$4:AD3101),$Z$4:$AC$3778,2,FALSE),"")</f>
        <v>Strontium by FLAA (7780 USEPA)</v>
      </c>
      <c r="AF3101" s="37"/>
    </row>
    <row r="3102" spans="16:32" ht="15" customHeight="1">
      <c r="P3102" s="38">
        <f>IF(ISNUMBER(SEARCH(Search!$K$13,'Valid Values - Search'!U3102)),MAX($P$3:P3101)+1,0)</f>
        <v>3099</v>
      </c>
      <c r="Q3102" s="38">
        <f>IF(ISNUMBER(SEARCH(Search!$K$5,'Valid Values - Search'!R3102)),MAX($Q$3:Q3101)+1,0)</f>
        <v>3099</v>
      </c>
      <c r="R3102" s="64" t="s">
        <v>6741</v>
      </c>
      <c r="S3102" s="70" t="s">
        <v>102</v>
      </c>
      <c r="T3102" s="70" t="s">
        <v>102</v>
      </c>
      <c r="U3102" s="93" t="s">
        <v>10792</v>
      </c>
      <c r="V3102" s="94">
        <v>1000849</v>
      </c>
      <c r="W3102" s="97" t="s">
        <v>6741</v>
      </c>
      <c r="X3102" s="38" t="str">
        <f>IFERROR(VLOOKUP(ROWS($X$4:X3102),$Q$4:$R$5094,2,FALSE),"")</f>
        <v>Molybdenum-99</v>
      </c>
      <c r="Y3102" s="38" t="str">
        <f>IFERROR(VLOOKUP(ROWS($Y$4:Y3102),$P$4:$U$5094,6,FALSE),"")</f>
        <v>14119-15-4</v>
      </c>
      <c r="Z3102" s="38">
        <f>IF(ISNUMBER(SEARCH(Search!$K$21,'Valid Values - Search'!AA3102)),MAX($Z$3:Z3101)+1,0)</f>
        <v>3099</v>
      </c>
      <c r="AA3102" s="64" t="s">
        <v>14651</v>
      </c>
      <c r="AB3102" s="70" t="s">
        <v>2809</v>
      </c>
      <c r="AC3102" s="71" t="s">
        <v>1182</v>
      </c>
      <c r="AD3102" s="38" t="str">
        <f>IFERROR(VLOOKUP(ROWS($AD$4:AD3102),$Z$4:$AC$3778,2,FALSE),"")</f>
        <v>Strontium in Bottom Material by FLAA (I1800(S) USDOI/USGS)</v>
      </c>
      <c r="AF3102" s="37"/>
    </row>
    <row r="3103" spans="16:32" ht="15" customHeight="1">
      <c r="P3103" s="38">
        <f>IF(ISNUMBER(SEARCH(Search!$K$13,'Valid Values - Search'!U3103)),MAX($P$3:P3102)+1,0)</f>
        <v>3100</v>
      </c>
      <c r="Q3103" s="38">
        <f>IF(ISNUMBER(SEARCH(Search!$K$5,'Valid Values - Search'!R3103)),MAX($Q$3:Q3102)+1,0)</f>
        <v>3100</v>
      </c>
      <c r="R3103" s="64" t="s">
        <v>6742</v>
      </c>
      <c r="S3103" s="70" t="s">
        <v>102</v>
      </c>
      <c r="T3103" s="70" t="s">
        <v>102</v>
      </c>
      <c r="U3103" s="93" t="s">
        <v>10793</v>
      </c>
      <c r="V3103" s="94">
        <v>1002494</v>
      </c>
      <c r="W3103" s="97" t="s">
        <v>6742</v>
      </c>
      <c r="X3103" s="38" t="str">
        <f>IFERROR(VLOOKUP(ROWS($X$4:X3103),$Q$4:$R$5094,2,FALSE),"")</f>
        <v>Monensin</v>
      </c>
      <c r="Y3103" s="38" t="str">
        <f>IFERROR(VLOOKUP(ROWS($Y$4:Y3103),$P$4:$U$5094,6,FALSE),"")</f>
        <v>17090-79-8</v>
      </c>
      <c r="Z3103" s="38">
        <f>IF(ISNUMBER(SEARCH(Search!$K$21,'Valid Values - Search'!AA3103)),MAX($Z$3:Z3102)+1,0)</f>
        <v>3100</v>
      </c>
      <c r="AA3103" s="64" t="s">
        <v>14652</v>
      </c>
      <c r="AB3103" s="70" t="s">
        <v>3604</v>
      </c>
      <c r="AC3103" s="71" t="s">
        <v>3026</v>
      </c>
      <c r="AD3103" s="38" t="str">
        <f>IFERROR(VLOOKUP(ROWS($AD$4:AD3103),$Z$4:$AC$3778,2,FALSE),"")</f>
        <v>Strontium in High Level Samples (RP501(1) USDOE/ASD)</v>
      </c>
      <c r="AF3103" s="37"/>
    </row>
    <row r="3104" spans="16:32" ht="15" customHeight="1">
      <c r="P3104" s="38">
        <f>IF(ISNUMBER(SEARCH(Search!$K$13,'Valid Values - Search'!U3104)),MAX($P$3:P3103)+1,0)</f>
        <v>3101</v>
      </c>
      <c r="Q3104" s="38">
        <f>IF(ISNUMBER(SEARCH(Search!$K$5,'Valid Values - Search'!R3104)),MAX($Q$3:Q3103)+1,0)</f>
        <v>3101</v>
      </c>
      <c r="R3104" s="64" t="s">
        <v>6743</v>
      </c>
      <c r="S3104" s="70" t="s">
        <v>101</v>
      </c>
      <c r="T3104" s="70" t="s">
        <v>102</v>
      </c>
      <c r="U3104" s="93" t="s">
        <v>10794</v>
      </c>
      <c r="V3104" s="94">
        <v>1246</v>
      </c>
      <c r="W3104" s="97" t="s">
        <v>6743</v>
      </c>
      <c r="X3104" s="38" t="str">
        <f>IFERROR(VLOOKUP(ROWS($X$4:X3104),$Q$4:$R$5094,2,FALSE),"")</f>
        <v>Monochlorobiphenyl</v>
      </c>
      <c r="Y3104" s="38" t="str">
        <f>IFERROR(VLOOKUP(ROWS($Y$4:Y3104),$P$4:$U$5094,6,FALSE),"")</f>
        <v>27323-18-8</v>
      </c>
      <c r="Z3104" s="38">
        <f>IF(ISNUMBER(SEARCH(Search!$K$21,'Valid Values - Search'!AA3104)),MAX($Z$3:Z3103)+1,0)</f>
        <v>3101</v>
      </c>
      <c r="AA3104" s="64" t="s">
        <v>14653</v>
      </c>
      <c r="AB3104" s="70">
        <v>911.03</v>
      </c>
      <c r="AC3104" s="71" t="s">
        <v>1934</v>
      </c>
      <c r="AD3104" s="38" t="str">
        <f>IFERROR(VLOOKUP(ROWS($AD$4:AD3104),$Z$4:$AC$3778,2,FALSE),"")</f>
        <v>Strontium in Water (911.03 AOAC)</v>
      </c>
      <c r="AF3104" s="37"/>
    </row>
    <row r="3105" spans="16:32" ht="15" customHeight="1">
      <c r="P3105" s="38">
        <f>IF(ISNUMBER(SEARCH(Search!$K$13,'Valid Values - Search'!U3105)),MAX($P$3:P3104)+1,0)</f>
        <v>3102</v>
      </c>
      <c r="Q3105" s="38">
        <f>IF(ISNUMBER(SEARCH(Search!$K$5,'Valid Values - Search'!R3105)),MAX($Q$3:Q3104)+1,0)</f>
        <v>3102</v>
      </c>
      <c r="R3105" s="64" t="s">
        <v>6744</v>
      </c>
      <c r="S3105" s="70" t="s">
        <v>102</v>
      </c>
      <c r="T3105" s="70" t="s">
        <v>102</v>
      </c>
      <c r="U3105" s="93" t="s">
        <v>10795</v>
      </c>
      <c r="V3105" s="94">
        <v>656</v>
      </c>
      <c r="W3105" s="97" t="s">
        <v>6744</v>
      </c>
      <c r="X3105" s="38" t="str">
        <f>IFERROR(VLOOKUP(ROWS($X$4:X3105),$Q$4:$R$5094,2,FALSE),"")</f>
        <v>Monocrotophos</v>
      </c>
      <c r="Y3105" s="38" t="str">
        <f>IFERROR(VLOOKUP(ROWS($Y$4:Y3105),$P$4:$U$5094,6,FALSE),"")</f>
        <v>6923-22-4</v>
      </c>
      <c r="Z3105" s="38">
        <f>IF(ISNUMBER(SEARCH(Search!$K$21,'Valid Values - Search'!AA3105)),MAX($Z$3:Z3104)+1,0)</f>
        <v>3102</v>
      </c>
      <c r="AA3105" s="64" t="s">
        <v>14654</v>
      </c>
      <c r="AB3105" s="70" t="s">
        <v>1467</v>
      </c>
      <c r="AC3105" s="71" t="s">
        <v>1156</v>
      </c>
      <c r="AD3105" s="38" t="str">
        <f>IFERROR(VLOOKUP(ROWS($AD$4:AD3105),$Z$4:$AC$3778,2,FALSE),"")</f>
        <v>Strontium in Water by FLAA (3500-SR(B) APHA)</v>
      </c>
      <c r="AF3105" s="37"/>
    </row>
    <row r="3106" spans="16:32" ht="15" customHeight="1">
      <c r="P3106" s="38">
        <f>IF(ISNUMBER(SEARCH(Search!$K$13,'Valid Values - Search'!U3106)),MAX($P$3:P3105)+1,0)</f>
        <v>3103</v>
      </c>
      <c r="Q3106" s="38">
        <f>IF(ISNUMBER(SEARCH(Search!$K$5,'Valid Values - Search'!R3106)),MAX($Q$3:Q3105)+1,0)</f>
        <v>3103</v>
      </c>
      <c r="R3106" s="64" t="s">
        <v>6745</v>
      </c>
      <c r="S3106" s="70" t="s">
        <v>102</v>
      </c>
      <c r="T3106" s="70" t="s">
        <v>102</v>
      </c>
      <c r="U3106" s="93" t="s">
        <v>10796</v>
      </c>
      <c r="V3106" s="94">
        <v>1004324</v>
      </c>
      <c r="W3106" s="97" t="s">
        <v>6745</v>
      </c>
      <c r="X3106" s="38" t="str">
        <f>IFERROR(VLOOKUP(ROWS($X$4:X3106),$Q$4:$R$5094,2,FALSE),"")</f>
        <v>Monoethylglycinexylidide</v>
      </c>
      <c r="Y3106" s="38" t="str">
        <f>IFERROR(VLOOKUP(ROWS($Y$4:Y3106),$P$4:$U$5094,6,FALSE),"")</f>
        <v>7728-40-7</v>
      </c>
      <c r="Z3106" s="38">
        <f>IF(ISNUMBER(SEARCH(Search!$K$21,'Valid Values - Search'!AA3106)),MAX($Z$3:Z3105)+1,0)</f>
        <v>3103</v>
      </c>
      <c r="AA3106" s="64" t="s">
        <v>14655</v>
      </c>
      <c r="AB3106" s="70" t="s">
        <v>2327</v>
      </c>
      <c r="AC3106" s="71" t="s">
        <v>1184</v>
      </c>
      <c r="AD3106" s="38" t="str">
        <f>IFERROR(VLOOKUP(ROWS($AD$4:AD3106),$Z$4:$AC$3778,2,FALSE),"")</f>
        <v>Strontium in Water by FLAA (D3920 ASTM)</v>
      </c>
      <c r="AF3106" s="37"/>
    </row>
    <row r="3107" spans="16:32" ht="15" customHeight="1">
      <c r="P3107" s="38">
        <f>IF(ISNUMBER(SEARCH(Search!$K$13,'Valid Values - Search'!U3107)),MAX($P$3:P3106)+1,0)</f>
        <v>3104</v>
      </c>
      <c r="Q3107" s="38">
        <f>IF(ISNUMBER(SEARCH(Search!$K$5,'Valid Values - Search'!R3107)),MAX($Q$3:Q3106)+1,0)</f>
        <v>3104</v>
      </c>
      <c r="R3107" s="64" t="s">
        <v>6746</v>
      </c>
      <c r="S3107" s="70" t="s">
        <v>102</v>
      </c>
      <c r="T3107" s="70" t="s">
        <v>102</v>
      </c>
      <c r="U3107" s="93" t="s">
        <v>10755</v>
      </c>
      <c r="V3107" s="94" t="s">
        <v>8459</v>
      </c>
      <c r="W3107" s="97" t="s">
        <v>6746</v>
      </c>
      <c r="X3107" s="38" t="str">
        <f>IFERROR(VLOOKUP(ROWS($X$4:X3107),$Q$4:$R$5094,2,FALSE),"")</f>
        <v>Monomethylarsonic Acid</v>
      </c>
      <c r="Y3107" s="38" t="str">
        <f>IFERROR(VLOOKUP(ROWS($Y$4:Y3107),$P$4:$U$5094,6,FALSE),"")</f>
        <v>124-58-3</v>
      </c>
      <c r="Z3107" s="38">
        <f>IF(ISNUMBER(SEARCH(Search!$K$21,'Valid Values - Search'!AA3107)),MAX($Z$3:Z3106)+1,0)</f>
        <v>3104</v>
      </c>
      <c r="AA3107" s="64" t="s">
        <v>14656</v>
      </c>
      <c r="AB3107" s="70" t="s">
        <v>2810</v>
      </c>
      <c r="AC3107" s="71" t="s">
        <v>1182</v>
      </c>
      <c r="AD3107" s="38" t="str">
        <f>IFERROR(VLOOKUP(ROWS($AD$4:AD3107),$Z$4:$AC$3778,2,FALSE),"")</f>
        <v>Strontium in Water by FLAA (I1800(W) USDOI/USGS)</v>
      </c>
      <c r="AF3107" s="37"/>
    </row>
    <row r="3108" spans="16:32" ht="15" customHeight="1">
      <c r="P3108" s="38">
        <f>IF(ISNUMBER(SEARCH(Search!$K$13,'Valid Values - Search'!U3108)),MAX($P$3:P3107)+1,0)</f>
        <v>3105</v>
      </c>
      <c r="Q3108" s="38">
        <f>IF(ISNUMBER(SEARCH(Search!$K$5,'Valid Values - Search'!R3108)),MAX($Q$3:Q3107)+1,0)</f>
        <v>3105</v>
      </c>
      <c r="R3108" s="64" t="s">
        <v>6747</v>
      </c>
      <c r="S3108" s="70" t="s">
        <v>102</v>
      </c>
      <c r="T3108" s="70" t="s">
        <v>102</v>
      </c>
      <c r="U3108" s="93" t="s">
        <v>10797</v>
      </c>
      <c r="V3108" s="94">
        <v>1004293</v>
      </c>
      <c r="W3108" s="97" t="s">
        <v>6747</v>
      </c>
      <c r="X3108" s="38" t="str">
        <f>IFERROR(VLOOKUP(ROWS($X$4:X3108),$Q$4:$R$5094,2,FALSE),"")</f>
        <v>Montelukast</v>
      </c>
      <c r="Y3108" s="38" t="str">
        <f>IFERROR(VLOOKUP(ROWS($Y$4:Y3108),$P$4:$U$5094,6,FALSE),"")</f>
        <v>158966-92-8</v>
      </c>
      <c r="Z3108" s="38">
        <f>IF(ISNUMBER(SEARCH(Search!$K$21,'Valid Values - Search'!AA3108)),MAX($Z$3:Z3107)+1,0)</f>
        <v>3105</v>
      </c>
      <c r="AA3108" s="64" t="s">
        <v>14657</v>
      </c>
      <c r="AB3108" s="70" t="s">
        <v>1469</v>
      </c>
      <c r="AC3108" s="71" t="s">
        <v>1156</v>
      </c>
      <c r="AD3108" s="38" t="str">
        <f>IFERROR(VLOOKUP(ROWS($AD$4:AD3108),$Z$4:$AC$3778,2,FALSE),"")</f>
        <v>Strontium in Water by Flame Photometry (3500-SR(D) APHA)</v>
      </c>
      <c r="AF3108" s="37"/>
    </row>
    <row r="3109" spans="16:32" ht="15" customHeight="1">
      <c r="P3109" s="38">
        <f>IF(ISNUMBER(SEARCH(Search!$K$13,'Valid Values - Search'!U3109)),MAX($P$3:P3108)+1,0)</f>
        <v>3106</v>
      </c>
      <c r="Q3109" s="38">
        <f>IF(ISNUMBER(SEARCH(Search!$K$5,'Valid Values - Search'!R3109)),MAX($Q$3:Q3108)+1,0)</f>
        <v>3106</v>
      </c>
      <c r="R3109" s="64" t="s">
        <v>6748</v>
      </c>
      <c r="S3109" s="70" t="s">
        <v>102</v>
      </c>
      <c r="T3109" s="70" t="s">
        <v>102</v>
      </c>
      <c r="U3109" s="93" t="s">
        <v>10798</v>
      </c>
      <c r="V3109" s="94">
        <v>1247</v>
      </c>
      <c r="W3109" s="97" t="s">
        <v>6748</v>
      </c>
      <c r="X3109" s="38" t="str">
        <f>IFERROR(VLOOKUP(ROWS($X$4:X3109),$Q$4:$R$5094,2,FALSE),"")</f>
        <v>Monuron</v>
      </c>
      <c r="Y3109" s="38" t="str">
        <f>IFERROR(VLOOKUP(ROWS($Y$4:Y3109),$P$4:$U$5094,6,FALSE),"")</f>
        <v>150-68-5</v>
      </c>
      <c r="Z3109" s="38">
        <f>IF(ISNUMBER(SEARCH(Search!$K$21,'Valid Values - Search'!AA3109)),MAX($Z$3:Z3108)+1,0)</f>
        <v>3106</v>
      </c>
      <c r="AA3109" s="64" t="s">
        <v>14658</v>
      </c>
      <c r="AB3109" s="70" t="s">
        <v>1468</v>
      </c>
      <c r="AC3109" s="71" t="s">
        <v>1156</v>
      </c>
      <c r="AD3109" s="38" t="str">
        <f>IFERROR(VLOOKUP(ROWS($AD$4:AD3109),$Z$4:$AC$3778,2,FALSE),"")</f>
        <v>Strontium in Water by ICP (3500-SR(C) APHA)</v>
      </c>
      <c r="AF3109" s="37"/>
    </row>
    <row r="3110" spans="16:32" ht="15" customHeight="1">
      <c r="P3110" s="38">
        <f>IF(ISNUMBER(SEARCH(Search!$K$13,'Valid Values - Search'!U3110)),MAX($P$3:P3109)+1,0)</f>
        <v>3107</v>
      </c>
      <c r="Q3110" s="38">
        <f>IF(ISNUMBER(SEARCH(Search!$K$5,'Valid Values - Search'!R3110)),MAX($Q$3:Q3109)+1,0)</f>
        <v>3107</v>
      </c>
      <c r="R3110" s="64" t="s">
        <v>6749</v>
      </c>
      <c r="S3110" s="70" t="s">
        <v>102</v>
      </c>
      <c r="T3110" s="70" t="s">
        <v>102</v>
      </c>
      <c r="U3110" s="93" t="s">
        <v>10799</v>
      </c>
      <c r="V3110" s="94">
        <v>1002273</v>
      </c>
      <c r="W3110" s="97" t="s">
        <v>6749</v>
      </c>
      <c r="X3110" s="38" t="str">
        <f>IFERROR(VLOOKUP(ROWS($X$4:X3110),$Q$4:$R$5094,2,FALSE),"")</f>
        <v>Morphinan-6-one, 4,5-epoxy-14-hydroxy-3-methoxy-17-methyl-, (5.alpha.)-</v>
      </c>
      <c r="Y3110" s="38" t="str">
        <f>IFERROR(VLOOKUP(ROWS($Y$4:Y3110),$P$4:$U$5094,6,FALSE),"")</f>
        <v>76-42-6</v>
      </c>
      <c r="Z3110" s="38">
        <f>IF(ISNUMBER(SEARCH(Search!$K$21,'Valid Values - Search'!AA3110)),MAX($Z$3:Z3109)+1,0)</f>
        <v>3107</v>
      </c>
      <c r="AA3110" s="64" t="s">
        <v>14659</v>
      </c>
      <c r="AB3110" s="70" t="s">
        <v>2265</v>
      </c>
      <c r="AC3110" s="71" t="s">
        <v>1184</v>
      </c>
      <c r="AD3110" s="38" t="str">
        <f>IFERROR(VLOOKUP(ROWS($AD$4:AD3110),$Z$4:$AC$3778,2,FALSE),"")</f>
        <v>Strontium Ion in Water (D3352 ASTM)</v>
      </c>
      <c r="AF3110" s="37"/>
    </row>
    <row r="3111" spans="16:32" ht="15" customHeight="1">
      <c r="P3111" s="38">
        <f>IF(ISNUMBER(SEARCH(Search!$K$13,'Valid Values - Search'!U3111)),MAX($P$3:P3110)+1,0)</f>
        <v>3108</v>
      </c>
      <c r="Q3111" s="38">
        <f>IF(ISNUMBER(SEARCH(Search!$K$5,'Valid Values - Search'!R3111)),MAX($Q$3:Q3110)+1,0)</f>
        <v>3108</v>
      </c>
      <c r="R3111" s="64" t="s">
        <v>6750</v>
      </c>
      <c r="S3111" s="70" t="s">
        <v>102</v>
      </c>
      <c r="T3111" s="70" t="s">
        <v>102</v>
      </c>
      <c r="U3111" s="93" t="s">
        <v>10800</v>
      </c>
      <c r="V3111" s="94">
        <v>1003813</v>
      </c>
      <c r="W3111" s="97" t="s">
        <v>6750</v>
      </c>
      <c r="X3111" s="38" t="str">
        <f>IFERROR(VLOOKUP(ROWS($X$4:X3111),$Q$4:$R$5094,2,FALSE),"")</f>
        <v>Morphine</v>
      </c>
      <c r="Y3111" s="38" t="str">
        <f>IFERROR(VLOOKUP(ROWS($Y$4:Y3111),$P$4:$U$5094,6,FALSE),"")</f>
        <v>57-27-2</v>
      </c>
      <c r="Z3111" s="38">
        <f>IF(ISNUMBER(SEARCH(Search!$K$21,'Valid Values - Search'!AA3111)),MAX($Z$3:Z3110)+1,0)</f>
        <v>3108</v>
      </c>
      <c r="AA3111" s="64" t="s">
        <v>14660</v>
      </c>
      <c r="AB3111" s="70" t="s">
        <v>2618</v>
      </c>
      <c r="AC3111" s="71" t="s">
        <v>1182</v>
      </c>
      <c r="AD3111" s="38" t="str">
        <f>IFERROR(VLOOKUP(ROWS($AD$4:AD3111),$Z$4:$AC$3778,2,FALSE),"")</f>
        <v>Strontium, dissolved, atomic absorption spectrometric (I-1800 USDOI/USGS)</v>
      </c>
      <c r="AF3111" s="37"/>
    </row>
    <row r="3112" spans="16:32" ht="15" customHeight="1">
      <c r="P3112" s="38">
        <f>IF(ISNUMBER(SEARCH(Search!$K$13,'Valid Values - Search'!U3112)),MAX($P$3:P3111)+1,0)</f>
        <v>3109</v>
      </c>
      <c r="Q3112" s="38">
        <f>IF(ISNUMBER(SEARCH(Search!$K$5,'Valid Values - Search'!R3112)),MAX($Q$3:Q3111)+1,0)</f>
        <v>3109</v>
      </c>
      <c r="R3112" s="64" t="s">
        <v>6751</v>
      </c>
      <c r="S3112" s="70" t="s">
        <v>102</v>
      </c>
      <c r="T3112" s="70" t="s">
        <v>102</v>
      </c>
      <c r="U3112" s="93" t="s">
        <v>10801</v>
      </c>
      <c r="V3112" s="94">
        <v>1003734</v>
      </c>
      <c r="W3112" s="97" t="s">
        <v>6751</v>
      </c>
      <c r="X3112" s="38" t="str">
        <f>IFERROR(VLOOKUP(ROWS($X$4:X3112),$Q$4:$R$5094,2,FALSE),"")</f>
        <v>Morpholine, 3-methyl-2-phenyl-</v>
      </c>
      <c r="Y3112" s="38" t="str">
        <f>IFERROR(VLOOKUP(ROWS($Y$4:Y3112),$P$4:$U$5094,6,FALSE),"")</f>
        <v>134-49-6</v>
      </c>
      <c r="Z3112" s="38">
        <f>IF(ISNUMBER(SEARCH(Search!$K$21,'Valid Values - Search'!AA3112)),MAX($Z$3:Z3111)+1,0)</f>
        <v>3109</v>
      </c>
      <c r="AA3112" s="64" t="s">
        <v>14661</v>
      </c>
      <c r="AB3112" s="70" t="s">
        <v>2720</v>
      </c>
      <c r="AC3112" s="71" t="s">
        <v>1182</v>
      </c>
      <c r="AD3112" s="38" t="str">
        <f>IFERROR(VLOOKUP(ROWS($AD$4:AD3112),$Z$4:$AC$3778,2,FALSE),"")</f>
        <v>Strontium, recoverable-from-bottom-material, dry wt, atomic absorption spectrometric (I-5800 USDOI/USGS)</v>
      </c>
      <c r="AF3112" s="37"/>
    </row>
    <row r="3113" spans="16:32" ht="15" customHeight="1">
      <c r="P3113" s="38">
        <f>IF(ISNUMBER(SEARCH(Search!$K$13,'Valid Values - Search'!U3113)),MAX($P$3:P3112)+1,0)</f>
        <v>3110</v>
      </c>
      <c r="Q3113" s="38">
        <f>IF(ISNUMBER(SEARCH(Search!$K$5,'Valid Values - Search'!R3113)),MAX($Q$3:Q3112)+1,0)</f>
        <v>3110</v>
      </c>
      <c r="R3113" s="64" t="s">
        <v>6752</v>
      </c>
      <c r="S3113" s="70" t="s">
        <v>102</v>
      </c>
      <c r="T3113" s="70" t="s">
        <v>102</v>
      </c>
      <c r="U3113" s="93" t="s">
        <v>8459</v>
      </c>
      <c r="V3113" s="94">
        <v>1000400</v>
      </c>
      <c r="W3113" s="97" t="s">
        <v>6752</v>
      </c>
      <c r="X3113" s="38" t="str">
        <f>IFERROR(VLOOKUP(ROWS($X$4:X3113),$Q$4:$R$5094,2,FALSE),"")</f>
        <v>Mortality</v>
      </c>
      <c r="Y3113" s="38" t="str">
        <f>IFERROR(VLOOKUP(ROWS($Y$4:Y3113),$P$4:$U$5094,6,FALSE),"")</f>
        <v>N/A</v>
      </c>
      <c r="Z3113" s="38">
        <f>IF(ISNUMBER(SEARCH(Search!$K$21,'Valid Values - Search'!AA3113)),MAX($Z$3:Z3112)+1,0)</f>
        <v>3110</v>
      </c>
      <c r="AA3113" s="64" t="s">
        <v>14662</v>
      </c>
      <c r="AB3113" s="70" t="s">
        <v>2733</v>
      </c>
      <c r="AC3113" s="71" t="s">
        <v>1182</v>
      </c>
      <c r="AD3113" s="38" t="str">
        <f>IFERROR(VLOOKUP(ROWS($AD$4:AD3113),$Z$4:$AC$3778,2,FALSE),"")</f>
        <v>Strontium, suspended recoverable, atomic absorption spectrometric (I-7800 USDOI/USGS)</v>
      </c>
      <c r="AF3113" s="37"/>
    </row>
    <row r="3114" spans="16:32" ht="15" customHeight="1">
      <c r="P3114" s="38">
        <f>IF(ISNUMBER(SEARCH(Search!$K$13,'Valid Values - Search'!U3114)),MAX($P$3:P3113)+1,0)</f>
        <v>3111</v>
      </c>
      <c r="Q3114" s="38">
        <f>IF(ISNUMBER(SEARCH(Search!$K$5,'Valid Values - Search'!R3114)),MAX($Q$3:Q3113)+1,0)</f>
        <v>3111</v>
      </c>
      <c r="R3114" s="64" t="s">
        <v>6753</v>
      </c>
      <c r="S3114" s="70" t="s">
        <v>102</v>
      </c>
      <c r="T3114" s="70" t="s">
        <v>102</v>
      </c>
      <c r="U3114" s="93" t="s">
        <v>8459</v>
      </c>
      <c r="V3114" s="94">
        <v>15878</v>
      </c>
      <c r="W3114" s="97" t="s">
        <v>6753</v>
      </c>
      <c r="X3114" s="38" t="str">
        <f>IFERROR(VLOOKUP(ROWS($X$4:X3114),$Q$4:$R$5094,2,FALSE),"")</f>
        <v>Motor oil</v>
      </c>
      <c r="Y3114" s="38" t="str">
        <f>IFERROR(VLOOKUP(ROWS($Y$4:Y3114),$P$4:$U$5094,6,FALSE),"")</f>
        <v>N/A</v>
      </c>
      <c r="Z3114" s="38">
        <f>IF(ISNUMBER(SEARCH(Search!$K$21,'Valid Values - Search'!AA3114)),MAX($Z$3:Z3113)+1,0)</f>
        <v>3111</v>
      </c>
      <c r="AA3114" s="64" t="s">
        <v>14663</v>
      </c>
      <c r="AB3114" s="70" t="s">
        <v>2688</v>
      </c>
      <c r="AC3114" s="71" t="s">
        <v>1182</v>
      </c>
      <c r="AD3114" s="38" t="str">
        <f>IFERROR(VLOOKUP(ROWS($AD$4:AD3114),$Z$4:$AC$3778,2,FALSE),"")</f>
        <v>Strontium, total recoverable, atomic absorption spectrometric (I-3800 USDOI/USGS)</v>
      </c>
      <c r="AF3114" s="37"/>
    </row>
    <row r="3115" spans="16:32" ht="15" customHeight="1">
      <c r="P3115" s="38">
        <f>IF(ISNUMBER(SEARCH(Search!$K$13,'Valid Values - Search'!U3115)),MAX($P$3:P3114)+1,0)</f>
        <v>3112</v>
      </c>
      <c r="Q3115" s="38">
        <f>IF(ISNUMBER(SEARCH(Search!$K$5,'Valid Values - Search'!R3115)),MAX($Q$3:Q3114)+1,0)</f>
        <v>3112</v>
      </c>
      <c r="R3115" s="64" t="s">
        <v>6754</v>
      </c>
      <c r="S3115" s="70" t="s">
        <v>102</v>
      </c>
      <c r="T3115" s="70" t="s">
        <v>102</v>
      </c>
      <c r="U3115" s="93" t="s">
        <v>10802</v>
      </c>
      <c r="V3115" s="94">
        <v>323348</v>
      </c>
      <c r="W3115" s="97" t="s">
        <v>6754</v>
      </c>
      <c r="X3115" s="38" t="str">
        <f>IFERROR(VLOOKUP(ROWS($X$4:X3115),$Q$4:$R$5094,2,FALSE),"")</f>
        <v>Moxifloxacin</v>
      </c>
      <c r="Y3115" s="38" t="str">
        <f>IFERROR(VLOOKUP(ROWS($Y$4:Y3115),$P$4:$U$5094,6,FALSE),"")</f>
        <v>151096-09-2</v>
      </c>
      <c r="Z3115" s="38">
        <f>IF(ISNUMBER(SEARCH(Search!$K$21,'Valid Values - Search'!AA3115)),MAX($Z$3:Z3114)+1,0)</f>
        <v>3112</v>
      </c>
      <c r="AA3115" s="64" t="s">
        <v>14664</v>
      </c>
      <c r="AB3115" s="70" t="s">
        <v>3672</v>
      </c>
      <c r="AC3115" s="71" t="s">
        <v>1502</v>
      </c>
      <c r="AD3115" s="38" t="str">
        <f>IFERROR(VLOOKUP(ROWS($AD$4:AD3115),$Z$4:$AC$3778,2,FALSE),"")</f>
        <v>Strontium-89 (SR-01(SCN) USDOE/EML)</v>
      </c>
      <c r="AF3115" s="37"/>
    </row>
    <row r="3116" spans="16:32" ht="15" customHeight="1">
      <c r="P3116" s="38">
        <f>IF(ISNUMBER(SEARCH(Search!$K$13,'Valid Values - Search'!U3116)),MAX($P$3:P3115)+1,0)</f>
        <v>3113</v>
      </c>
      <c r="Q3116" s="38">
        <f>IF(ISNUMBER(SEARCH(Search!$K$5,'Valid Values - Search'!R3116)),MAX($Q$3:Q3115)+1,0)</f>
        <v>3113</v>
      </c>
      <c r="R3116" s="64" t="s">
        <v>6755</v>
      </c>
      <c r="S3116" s="70" t="s">
        <v>102</v>
      </c>
      <c r="T3116" s="70" t="s">
        <v>102</v>
      </c>
      <c r="U3116" s="93" t="s">
        <v>8459</v>
      </c>
      <c r="V3116" s="94" t="s">
        <v>8459</v>
      </c>
      <c r="W3116" s="97" t="s">
        <v>6755</v>
      </c>
      <c r="X3116" s="38" t="str">
        <f>IFERROR(VLOOKUP(ROWS($X$4:X3116),$Q$4:$R$5094,2,FALSE),"")</f>
        <v>Moxifloxacin-13C-d3</v>
      </c>
      <c r="Y3116" s="38" t="str">
        <f>IFERROR(VLOOKUP(ROWS($Y$4:Y3116),$P$4:$U$5094,6,FALSE),"")</f>
        <v>N/A</v>
      </c>
      <c r="Z3116" s="38">
        <f>IF(ISNUMBER(SEARCH(Search!$K$21,'Valid Values - Search'!AA3116)),MAX($Z$3:Z3115)+1,0)</f>
        <v>3113</v>
      </c>
      <c r="AA3116" s="64" t="s">
        <v>14665</v>
      </c>
      <c r="AB3116" s="70">
        <v>974.37</v>
      </c>
      <c r="AC3116" s="71" t="s">
        <v>1934</v>
      </c>
      <c r="AD3116" s="38" t="str">
        <f>IFERROR(VLOOKUP(ROWS($AD$4:AD3116),$Z$4:$AC$3778,2,FALSE),"")</f>
        <v>Strontium-89 and -90 in Milk (974.37 AOAC)</v>
      </c>
      <c r="AF3116" s="37"/>
    </row>
    <row r="3117" spans="16:32" ht="15" customHeight="1">
      <c r="P3117" s="38">
        <f>IF(ISNUMBER(SEARCH(Search!$K$13,'Valid Values - Search'!U3117)),MAX($P$3:P3116)+1,0)</f>
        <v>3114</v>
      </c>
      <c r="Q3117" s="38">
        <f>IF(ISNUMBER(SEARCH(Search!$K$5,'Valid Values - Search'!R3117)),MAX($Q$3:Q3116)+1,0)</f>
        <v>3114</v>
      </c>
      <c r="R3117" s="64" t="s">
        <v>6571</v>
      </c>
      <c r="S3117" s="70" t="s">
        <v>102</v>
      </c>
      <c r="T3117" s="70" t="s">
        <v>102</v>
      </c>
      <c r="U3117" s="93" t="s">
        <v>10803</v>
      </c>
      <c r="V3117" s="94">
        <v>14501</v>
      </c>
      <c r="W3117" s="97" t="s">
        <v>6571</v>
      </c>
      <c r="X3117" s="38" t="str">
        <f>IFERROR(VLOOKUP(ROWS($X$4:X3117),$Q$4:$R$5094,2,FALSE),"")</f>
        <v>m-Terphenyl</v>
      </c>
      <c r="Y3117" s="38" t="str">
        <f>IFERROR(VLOOKUP(ROWS($Y$4:Y3117),$P$4:$U$5094,6,FALSE),"")</f>
        <v>92-06-8</v>
      </c>
      <c r="Z3117" s="38">
        <f>IF(ISNUMBER(SEARCH(Search!$K$21,'Valid Values - Search'!AA3117)),MAX($Z$3:Z3116)+1,0)</f>
        <v>3114</v>
      </c>
      <c r="AA3117" s="64" t="s">
        <v>14666</v>
      </c>
      <c r="AB3117" s="70" t="s">
        <v>1774</v>
      </c>
      <c r="AC3117" s="71" t="s">
        <v>1102</v>
      </c>
      <c r="AD3117" s="38" t="str">
        <f>IFERROR(VLOOKUP(ROWS($AD$4:AD3117),$Z$4:$AC$3778,2,FALSE),"")</f>
        <v>Strontium-89 and Strontium-90 in Milk (7 (SR-89/90) USEPA)</v>
      </c>
      <c r="AF3117" s="37"/>
    </row>
    <row r="3118" spans="16:32" ht="15" customHeight="1">
      <c r="P3118" s="38">
        <f>IF(ISNUMBER(SEARCH(Search!$K$13,'Valid Values - Search'!U3118)),MAX($P$3:P3117)+1,0)</f>
        <v>3115</v>
      </c>
      <c r="Q3118" s="38">
        <f>IF(ISNUMBER(SEARCH(Search!$K$5,'Valid Values - Search'!R3118)),MAX($Q$3:Q3117)+1,0)</f>
        <v>3115</v>
      </c>
      <c r="R3118" s="64" t="s">
        <v>6756</v>
      </c>
      <c r="S3118" s="70" t="s">
        <v>102</v>
      </c>
      <c r="T3118" s="70" t="s">
        <v>102</v>
      </c>
      <c r="U3118" s="93" t="s">
        <v>10804</v>
      </c>
      <c r="V3118" s="94">
        <v>1003821</v>
      </c>
      <c r="W3118" s="97" t="s">
        <v>6756</v>
      </c>
      <c r="X3118" s="38" t="str">
        <f>IFERROR(VLOOKUP(ROWS($X$4:X3118),$Q$4:$R$5094,2,FALSE),"")</f>
        <v>Musk ketone</v>
      </c>
      <c r="Y3118" s="38" t="str">
        <f>IFERROR(VLOOKUP(ROWS($Y$4:Y3118),$P$4:$U$5094,6,FALSE),"")</f>
        <v>81-14-1</v>
      </c>
      <c r="Z3118" s="38">
        <f>IF(ISNUMBER(SEARCH(Search!$K$21,'Valid Values - Search'!AA3118)),MAX($Z$3:Z3117)+1,0)</f>
        <v>3115</v>
      </c>
      <c r="AA3118" s="64" t="s">
        <v>14667</v>
      </c>
      <c r="AB3118" s="70" t="s">
        <v>1127</v>
      </c>
      <c r="AC3118" s="71" t="s">
        <v>1102</v>
      </c>
      <c r="AD3118" s="38" t="str">
        <f>IFERROR(VLOOKUP(ROWS($AD$4:AD3118),$Z$4:$AC$3778,2,FALSE),"")</f>
        <v>Strontium-89 and Strontium-90 in Plants (008(V) USEPA)</v>
      </c>
      <c r="AF3118" s="37"/>
    </row>
    <row r="3119" spans="16:32" ht="15" customHeight="1">
      <c r="P3119" s="38">
        <f>IF(ISNUMBER(SEARCH(Search!$K$13,'Valid Values - Search'!U3119)),MAX($P$3:P3118)+1,0)</f>
        <v>3116</v>
      </c>
      <c r="Q3119" s="38">
        <f>IF(ISNUMBER(SEARCH(Search!$K$5,'Valid Values - Search'!R3119)),MAX($Q$3:Q3118)+1,0)</f>
        <v>3116</v>
      </c>
      <c r="R3119" s="64" t="s">
        <v>6757</v>
      </c>
      <c r="S3119" s="70" t="s">
        <v>102</v>
      </c>
      <c r="T3119" s="70" t="s">
        <v>102</v>
      </c>
      <c r="U3119" s="93" t="s">
        <v>10805</v>
      </c>
      <c r="V3119" s="94">
        <v>15870</v>
      </c>
      <c r="W3119" s="97" t="s">
        <v>6757</v>
      </c>
      <c r="X3119" s="38" t="str">
        <f>IFERROR(VLOOKUP(ROWS($X$4:X3119),$Q$4:$R$5094,2,FALSE),"")</f>
        <v>Musk moskine</v>
      </c>
      <c r="Y3119" s="38" t="str">
        <f>IFERROR(VLOOKUP(ROWS($Y$4:Y3119),$P$4:$U$5094,6,FALSE),"")</f>
        <v>116-66-5</v>
      </c>
      <c r="Z3119" s="38">
        <f>IF(ISNUMBER(SEARCH(Search!$K$21,'Valid Values - Search'!AA3119)),MAX($Z$3:Z3118)+1,0)</f>
        <v>3116</v>
      </c>
      <c r="AA3119" s="64" t="s">
        <v>14668</v>
      </c>
      <c r="AB3119" s="70" t="s">
        <v>1126</v>
      </c>
      <c r="AC3119" s="71" t="s">
        <v>1102</v>
      </c>
      <c r="AD3119" s="38" t="str">
        <f>IFERROR(VLOOKUP(ROWS($AD$4:AD3119),$Z$4:$AC$3778,2,FALSE),"")</f>
        <v>Strontium-89 and Strontium-90 in Soil (008(S) USEPA)</v>
      </c>
      <c r="AF3119" s="37"/>
    </row>
    <row r="3120" spans="16:32" ht="15" customHeight="1">
      <c r="P3120" s="38">
        <f>IF(ISNUMBER(SEARCH(Search!$K$13,'Valid Values - Search'!U3120)),MAX($P$3:P3119)+1,0)</f>
        <v>3117</v>
      </c>
      <c r="Q3120" s="38">
        <f>IF(ISNUMBER(SEARCH(Search!$K$5,'Valid Values - Search'!R3120)),MAX($Q$3:Q3119)+1,0)</f>
        <v>3117</v>
      </c>
      <c r="R3120" s="64" t="s">
        <v>6758</v>
      </c>
      <c r="S3120" s="70" t="s">
        <v>102</v>
      </c>
      <c r="T3120" s="70" t="s">
        <v>102</v>
      </c>
      <c r="U3120" s="93" t="s">
        <v>8459</v>
      </c>
      <c r="V3120" s="94">
        <v>1003700</v>
      </c>
      <c r="W3120" s="97" t="s">
        <v>6758</v>
      </c>
      <c r="X3120" s="38" t="str">
        <f>IFERROR(VLOOKUP(ROWS($X$4:X3120),$Q$4:$R$5094,2,FALSE),"")</f>
        <v>Mussels observed (choice list)</v>
      </c>
      <c r="Y3120" s="38" t="str">
        <f>IFERROR(VLOOKUP(ROWS($Y$4:Y3120),$P$4:$U$5094,6,FALSE),"")</f>
        <v>N/A</v>
      </c>
      <c r="Z3120" s="38">
        <f>IF(ISNUMBER(SEARCH(Search!$K$21,'Valid Values - Search'!AA3120)),MAX($Z$3:Z3119)+1,0)</f>
        <v>3117</v>
      </c>
      <c r="AA3120" s="64" t="s">
        <v>14669</v>
      </c>
      <c r="AB3120" s="70" t="s">
        <v>1125</v>
      </c>
      <c r="AC3120" s="71" t="s">
        <v>1102</v>
      </c>
      <c r="AD3120" s="38" t="str">
        <f>IFERROR(VLOOKUP(ROWS($AD$4:AD3120),$Z$4:$AC$3778,2,FALSE),"")</f>
        <v>Strontium-89 and Strontium-90 in Tissue (008(BT) USEPA)</v>
      </c>
      <c r="AF3120" s="37"/>
    </row>
    <row r="3121" spans="16:32" ht="15" customHeight="1">
      <c r="P3121" s="38">
        <f>IF(ISNUMBER(SEARCH(Search!$K$13,'Valid Values - Search'!U3121)),MAX($P$3:P3120)+1,0)</f>
        <v>3118</v>
      </c>
      <c r="Q3121" s="38">
        <f>IF(ISNUMBER(SEARCH(Search!$K$5,'Valid Values - Search'!R3121)),MAX($Q$3:Q3120)+1,0)</f>
        <v>3118</v>
      </c>
      <c r="R3121" s="64" t="s">
        <v>6572</v>
      </c>
      <c r="S3121" s="70" t="s">
        <v>102</v>
      </c>
      <c r="T3121" s="70" t="s">
        <v>102</v>
      </c>
      <c r="U3121" s="93" t="s">
        <v>10806</v>
      </c>
      <c r="V3121" s="94">
        <v>541</v>
      </c>
      <c r="W3121" s="97" t="s">
        <v>6572</v>
      </c>
      <c r="X3121" s="38" t="str">
        <f>IFERROR(VLOOKUP(ROWS($X$4:X3121),$Q$4:$R$5094,2,FALSE),"")</f>
        <v>m-Xylene</v>
      </c>
      <c r="Y3121" s="38" t="str">
        <f>IFERROR(VLOOKUP(ROWS($Y$4:Y3121),$P$4:$U$5094,6,FALSE),"")</f>
        <v>108-38-3</v>
      </c>
      <c r="Z3121" s="38">
        <f>IF(ISNUMBER(SEARCH(Search!$K$21,'Valid Values - Search'!AA3121)),MAX($Z$3:Z3120)+1,0)</f>
        <v>3118</v>
      </c>
      <c r="AA3121" s="64" t="s">
        <v>14670</v>
      </c>
      <c r="AB3121" s="70" t="s">
        <v>1128</v>
      </c>
      <c r="AC3121" s="71" t="s">
        <v>1102</v>
      </c>
      <c r="AD3121" s="38" t="str">
        <f>IFERROR(VLOOKUP(ROWS($AD$4:AD3121),$Z$4:$AC$3778,2,FALSE),"")</f>
        <v>Strontium-89 and Strontium-90 in Water (008(W) USEPA)</v>
      </c>
      <c r="AF3121" s="37"/>
    </row>
    <row r="3122" spans="16:32" ht="15" customHeight="1">
      <c r="P3122" s="38">
        <f>IF(ISNUMBER(SEARCH(Search!$K$13,'Valid Values - Search'!U3122)),MAX($P$3:P3121)+1,0)</f>
        <v>3119</v>
      </c>
      <c r="Q3122" s="38">
        <f>IF(ISNUMBER(SEARCH(Search!$K$5,'Valid Values - Search'!R3122)),MAX($Q$3:Q3121)+1,0)</f>
        <v>3119</v>
      </c>
      <c r="R3122" s="64" t="s">
        <v>6759</v>
      </c>
      <c r="S3122" s="70" t="s">
        <v>102</v>
      </c>
      <c r="T3122" s="70" t="s">
        <v>102</v>
      </c>
      <c r="U3122" s="93" t="s">
        <v>10807</v>
      </c>
      <c r="V3122" s="94">
        <v>17089</v>
      </c>
      <c r="W3122" s="97" t="s">
        <v>6759</v>
      </c>
      <c r="X3122" s="38" t="str">
        <f>IFERROR(VLOOKUP(ROWS($X$4:X3122),$Q$4:$R$5094,2,FALSE),"")</f>
        <v>Myclobutanil</v>
      </c>
      <c r="Y3122" s="38" t="str">
        <f>IFERROR(VLOOKUP(ROWS($Y$4:Y3122),$P$4:$U$5094,6,FALSE),"")</f>
        <v>88671-89-0</v>
      </c>
      <c r="Z3122" s="38">
        <f>IF(ISNUMBER(SEARCH(Search!$K$21,'Valid Values - Search'!AA3122)),MAX($Z$3:Z3121)+1,0)</f>
        <v>3119</v>
      </c>
      <c r="AA3122" s="64" t="s">
        <v>14672</v>
      </c>
      <c r="AB3122" s="70" t="s">
        <v>3572</v>
      </c>
      <c r="AC3122" s="71" t="s">
        <v>1182</v>
      </c>
      <c r="AD3122" s="38" t="str">
        <f>IFERROR(VLOOKUP(ROWS($AD$4:AD3122),$Z$4:$AC$3778,2,FALSE),"")</f>
        <v>Strontium-90 (R1160 USDOI/USGS)</v>
      </c>
      <c r="AF3122" s="37"/>
    </row>
    <row r="3123" spans="16:32" ht="15" customHeight="1">
      <c r="P3123" s="38">
        <f>IF(ISNUMBER(SEARCH(Search!$K$13,'Valid Values - Search'!U3123)),MAX($P$3:P3122)+1,0)</f>
        <v>3120</v>
      </c>
      <c r="Q3123" s="38">
        <f>IF(ISNUMBER(SEARCH(Search!$K$5,'Valid Values - Search'!R3123)),MAX($Q$3:Q3122)+1,0)</f>
        <v>3120</v>
      </c>
      <c r="R3123" s="64" t="s">
        <v>6760</v>
      </c>
      <c r="S3123" s="70" t="s">
        <v>102</v>
      </c>
      <c r="T3123" s="70" t="s">
        <v>102</v>
      </c>
      <c r="U3123" s="93" t="s">
        <v>8459</v>
      </c>
      <c r="V3123" s="94">
        <v>11727</v>
      </c>
      <c r="W3123" s="97" t="s">
        <v>6760</v>
      </c>
      <c r="X3123" s="38" t="str">
        <f>IFERROR(VLOOKUP(ROWS($X$4:X3123),$Q$4:$R$5094,2,FALSE),"")</f>
        <v>Mycobacterium</v>
      </c>
      <c r="Y3123" s="38" t="str">
        <f>IFERROR(VLOOKUP(ROWS($Y$4:Y3123),$P$4:$U$5094,6,FALSE),"")</f>
        <v>N/A</v>
      </c>
      <c r="Z3123" s="38">
        <f>IF(ISNUMBER(SEARCH(Search!$K$21,'Valid Values - Search'!AA3123)),MAX($Z$3:Z3122)+1,0)</f>
        <v>3120</v>
      </c>
      <c r="AA3123" s="64" t="s">
        <v>14671</v>
      </c>
      <c r="AB3123" s="70" t="s">
        <v>3674</v>
      </c>
      <c r="AC3123" s="71" t="s">
        <v>1502</v>
      </c>
      <c r="AD3123" s="38" t="str">
        <f>IFERROR(VLOOKUP(ROWS($AD$4:AD3123),$Z$4:$AC$3778,2,FALSE),"")</f>
        <v>Strontium-90 (SR-02 USDOE/EML)</v>
      </c>
      <c r="AF3123" s="37"/>
    </row>
    <row r="3124" spans="16:32" ht="15" customHeight="1">
      <c r="P3124" s="38">
        <f>IF(ISNUMBER(SEARCH(Search!$K$13,'Valid Values - Search'!U3124)),MAX($P$3:P3123)+1,0)</f>
        <v>3121</v>
      </c>
      <c r="Q3124" s="38">
        <f>IF(ISNUMBER(SEARCH(Search!$K$5,'Valid Values - Search'!R3124)),MAX($Q$3:Q3123)+1,0)</f>
        <v>3121</v>
      </c>
      <c r="R3124" s="64" t="s">
        <v>6761</v>
      </c>
      <c r="S3124" s="70" t="s">
        <v>102</v>
      </c>
      <c r="T3124" s="70" t="s">
        <v>102</v>
      </c>
      <c r="U3124" s="93" t="s">
        <v>10808</v>
      </c>
      <c r="V3124" s="94">
        <v>1619</v>
      </c>
      <c r="W3124" s="97" t="s">
        <v>6761</v>
      </c>
      <c r="X3124" s="38" t="str">
        <f>IFERROR(VLOOKUP(ROWS($X$4:X3124),$Q$4:$R$5094,2,FALSE),"")</f>
        <v>Myristic acid</v>
      </c>
      <c r="Y3124" s="38" t="str">
        <f>IFERROR(VLOOKUP(ROWS($Y$4:Y3124),$P$4:$U$5094,6,FALSE),"")</f>
        <v>544-63-8</v>
      </c>
      <c r="Z3124" s="38">
        <f>IF(ISNUMBER(SEARCH(Search!$K$21,'Valid Values - Search'!AA3124)),MAX($Z$3:Z3123)+1,0)</f>
        <v>3121</v>
      </c>
      <c r="AA3124" s="64" t="s">
        <v>14673</v>
      </c>
      <c r="AB3124" s="70" t="s">
        <v>3605</v>
      </c>
      <c r="AC3124" s="71" t="s">
        <v>3026</v>
      </c>
      <c r="AD3124" s="38" t="str">
        <f>IFERROR(VLOOKUP(ROWS($AD$4:AD3124),$Z$4:$AC$3778,2,FALSE),"")</f>
        <v>Strontium-90 in Dissolved Samples (RP510 USDOE/ASD)</v>
      </c>
      <c r="AF3124" s="37"/>
    </row>
    <row r="3125" spans="16:32" ht="15" customHeight="1">
      <c r="P3125" s="38">
        <f>IF(ISNUMBER(SEARCH(Search!$K$13,'Valid Values - Search'!U3125)),MAX($P$3:P3124)+1,0)</f>
        <v>3122</v>
      </c>
      <c r="Q3125" s="38">
        <f>IF(ISNUMBER(SEARCH(Search!$K$5,'Valid Values - Search'!R3125)),MAX($Q$3:Q3124)+1,0)</f>
        <v>3122</v>
      </c>
      <c r="R3125" s="64" t="s">
        <v>6766</v>
      </c>
      <c r="S3125" s="70" t="s">
        <v>102</v>
      </c>
      <c r="T3125" s="70" t="s">
        <v>102</v>
      </c>
      <c r="U3125" s="93" t="s">
        <v>8459</v>
      </c>
      <c r="V3125" s="94" t="s">
        <v>8459</v>
      </c>
      <c r="W3125" s="97" t="s">
        <v>6766</v>
      </c>
      <c r="X3125" s="38" t="str">
        <f>IFERROR(VLOOKUP(ROWS($X$4:X3125),$Q$4:$R$5094,2,FALSE),"")</f>
        <v>N-(4-Chlorophenyl)-N'-methylurea</v>
      </c>
      <c r="Y3125" s="38" t="str">
        <f>IFERROR(VLOOKUP(ROWS($Y$4:Y3125),$P$4:$U$5094,6,FALSE),"")</f>
        <v>N/A</v>
      </c>
      <c r="Z3125" s="38">
        <f>IF(ISNUMBER(SEARCH(Search!$K$21,'Valid Values - Search'!AA3125)),MAX($Z$3:Z3124)+1,0)</f>
        <v>3122</v>
      </c>
      <c r="AA3125" s="64" t="s">
        <v>14674</v>
      </c>
      <c r="AB3125" s="70" t="s">
        <v>3676</v>
      </c>
      <c r="AC3125" s="71" t="s">
        <v>1502</v>
      </c>
      <c r="AD3125" s="38" t="str">
        <f>IFERROR(VLOOKUP(ROWS($AD$4:AD3125),$Z$4:$AC$3778,2,FALSE),"")</f>
        <v>Strontium-90 in Environmental Matrices (SR-03-RC USDOE/EML)</v>
      </c>
      <c r="AF3125" s="37"/>
    </row>
    <row r="3126" spans="16:32" ht="15" customHeight="1">
      <c r="P3126" s="38">
        <f>IF(ISNUMBER(SEARCH(Search!$K$13,'Valid Values - Search'!U3126)),MAX($P$3:P3125)+1,0)</f>
        <v>3123</v>
      </c>
      <c r="Q3126" s="38">
        <f>IF(ISNUMBER(SEARCH(Search!$K$5,'Valid Values - Search'!R3126)),MAX($Q$3:Q3125)+1,0)</f>
        <v>3123</v>
      </c>
      <c r="R3126" s="64" t="s">
        <v>6763</v>
      </c>
      <c r="S3126" s="70" t="s">
        <v>102</v>
      </c>
      <c r="T3126" s="70" t="s">
        <v>102</v>
      </c>
      <c r="U3126" s="93" t="s">
        <v>10809</v>
      </c>
      <c r="V3126" s="94">
        <v>889</v>
      </c>
      <c r="W3126" s="97" t="s">
        <v>6763</v>
      </c>
      <c r="X3126" s="38" t="str">
        <f>IFERROR(VLOOKUP(ROWS($X$4:X3126),$Q$4:$R$5094,2,FALSE),"")</f>
        <v>N,N-Diethylaniline</v>
      </c>
      <c r="Y3126" s="38" t="str">
        <f>IFERROR(VLOOKUP(ROWS($Y$4:Y3126),$P$4:$U$5094,6,FALSE),"")</f>
        <v>91-66-7</v>
      </c>
      <c r="Z3126" s="38">
        <f>IF(ISNUMBER(SEARCH(Search!$K$21,'Valid Values - Search'!AA3126)),MAX($Z$3:Z3125)+1,0)</f>
        <v>3123</v>
      </c>
      <c r="AA3126" s="64" t="s">
        <v>14675</v>
      </c>
      <c r="AB3126" s="70" t="s">
        <v>3606</v>
      </c>
      <c r="AC3126" s="71" t="s">
        <v>3026</v>
      </c>
      <c r="AD3126" s="38" t="str">
        <f>IFERROR(VLOOKUP(ROWS($AD$4:AD3126),$Z$4:$AC$3778,2,FALSE),"")</f>
        <v>Strontium-90 in Soil, Water and Filter (RP520 USDOE/ASD)</v>
      </c>
      <c r="AF3126" s="37"/>
    </row>
    <row r="3127" spans="16:32" ht="15" customHeight="1">
      <c r="P3127" s="38">
        <f>IF(ISNUMBER(SEARCH(Search!$K$13,'Valid Values - Search'!U3127)),MAX($P$3:P3126)+1,0)</f>
        <v>3124</v>
      </c>
      <c r="Q3127" s="38">
        <f>IF(ISNUMBER(SEARCH(Search!$K$5,'Valid Values - Search'!R3127)),MAX($Q$3:Q3126)+1,0)</f>
        <v>3124</v>
      </c>
      <c r="R3127" s="64" t="s">
        <v>6762</v>
      </c>
      <c r="S3127" s="70" t="s">
        <v>101</v>
      </c>
      <c r="T3127" s="70" t="s">
        <v>102</v>
      </c>
      <c r="U3127" s="93" t="s">
        <v>8858</v>
      </c>
      <c r="V3127" s="94">
        <v>893</v>
      </c>
      <c r="W3127" s="97" t="s">
        <v>6762</v>
      </c>
      <c r="X3127" s="38" t="str">
        <f>IFERROR(VLOOKUP(ROWS($X$4:X3127),$Q$4:$R$5094,2,FALSE),"")</f>
        <v>N,N-Diethyl-m-toluamide</v>
      </c>
      <c r="Y3127" s="38" t="str">
        <f>IFERROR(VLOOKUP(ROWS($Y$4:Y3127),$P$4:$U$5094,6,FALSE),"")</f>
        <v>134-62-3</v>
      </c>
      <c r="Z3127" s="38">
        <f>IF(ISNUMBER(SEARCH(Search!$K$21,'Valid Values - Search'!AA3127)),MAX($Z$3:Z3126)+1,0)</f>
        <v>3124</v>
      </c>
      <c r="AA3127" s="64" t="s">
        <v>14676</v>
      </c>
      <c r="AB3127" s="70" t="s">
        <v>2138</v>
      </c>
      <c r="AC3127" s="71" t="s">
        <v>2129</v>
      </c>
      <c r="AD3127" s="38" t="str">
        <f>IFERROR(VLOOKUP(ROWS($AD$4:AD3127),$Z$4:$AC$3778,2,FALSE),"")</f>
        <v>Strontium-90 in Soil, Water, and Filter Samples (CHEM-TP-SR.1 USDOE/RESL)</v>
      </c>
      <c r="AF3127" s="37"/>
    </row>
    <row r="3128" spans="16:32" ht="15" customHeight="1">
      <c r="P3128" s="38">
        <f>IF(ISNUMBER(SEARCH(Search!$K$13,'Valid Values - Search'!U3128)),MAX($P$3:P3127)+1,0)</f>
        <v>3125</v>
      </c>
      <c r="Q3128" s="38">
        <f>IF(ISNUMBER(SEARCH(Search!$K$5,'Valid Values - Search'!R3128)),MAX($Q$3:Q3127)+1,0)</f>
        <v>3125</v>
      </c>
      <c r="R3128" s="64" t="s">
        <v>6764</v>
      </c>
      <c r="S3128" s="70" t="s">
        <v>102</v>
      </c>
      <c r="T3128" s="70" t="s">
        <v>102</v>
      </c>
      <c r="U3128" s="93" t="s">
        <v>10810</v>
      </c>
      <c r="V3128" s="94">
        <v>910</v>
      </c>
      <c r="W3128" s="97" t="s">
        <v>6764</v>
      </c>
      <c r="X3128" s="38" t="str">
        <f>IFERROR(VLOOKUP(ROWS($X$4:X3128),$Q$4:$R$5094,2,FALSE),"")</f>
        <v>N,N-Dimethylformamide</v>
      </c>
      <c r="Y3128" s="38" t="str">
        <f>IFERROR(VLOOKUP(ROWS($Y$4:Y3128),$P$4:$U$5094,6,FALSE),"")</f>
        <v>68-12-2</v>
      </c>
      <c r="Z3128" s="38">
        <f>IF(ISNUMBER(SEARCH(Search!$K$21,'Valid Values - Search'!AA3128)),MAX($Z$3:Z3127)+1,0)</f>
        <v>3125</v>
      </c>
      <c r="AA3128" s="64" t="s">
        <v>14677</v>
      </c>
      <c r="AB3128" s="70" t="s">
        <v>3675</v>
      </c>
      <c r="AC3128" s="71" t="s">
        <v>1102</v>
      </c>
      <c r="AD3128" s="38" t="str">
        <f>IFERROR(VLOOKUP(ROWS($AD$4:AD3128),$Z$4:$AC$3778,2,FALSE),"")</f>
        <v>Strontium-90 in Urine (SR-03 USEPA)</v>
      </c>
      <c r="AF3128" s="37"/>
    </row>
    <row r="3129" spans="16:32" ht="15" customHeight="1">
      <c r="P3129" s="38">
        <f>IF(ISNUMBER(SEARCH(Search!$K$13,'Valid Values - Search'!U3129)),MAX($P$3:P3128)+1,0)</f>
        <v>3126</v>
      </c>
      <c r="Q3129" s="38">
        <f>IF(ISNUMBER(SEARCH(Search!$K$5,'Valid Values - Search'!R3129)),MAX($Q$3:Q3128)+1,0)</f>
        <v>3126</v>
      </c>
      <c r="R3129" s="64" t="s">
        <v>6765</v>
      </c>
      <c r="S3129" s="70" t="s">
        <v>102</v>
      </c>
      <c r="T3129" s="70" t="s">
        <v>102</v>
      </c>
      <c r="U3129" s="93" t="s">
        <v>10811</v>
      </c>
      <c r="V3129" s="94">
        <v>934</v>
      </c>
      <c r="W3129" s="97" t="s">
        <v>6765</v>
      </c>
      <c r="X3129" s="38" t="str">
        <f>IFERROR(VLOOKUP(ROWS($X$4:X3129),$Q$4:$R$5094,2,FALSE),"")</f>
        <v>N,N-Dimethylstearamide</v>
      </c>
      <c r="Y3129" s="38" t="str">
        <f>IFERROR(VLOOKUP(ROWS($Y$4:Y3129),$P$4:$U$5094,6,FALSE),"")</f>
        <v>3886-90-6</v>
      </c>
      <c r="Z3129" s="38">
        <f>IF(ISNUMBER(SEARCH(Search!$K$21,'Valid Values - Search'!AA3129)),MAX($Z$3:Z3128)+1,0)</f>
        <v>3126</v>
      </c>
      <c r="AA3129" s="64" t="s">
        <v>14678</v>
      </c>
      <c r="AB3129" s="70">
        <v>973.66</v>
      </c>
      <c r="AC3129" s="71" t="s">
        <v>1934</v>
      </c>
      <c r="AD3129" s="38" t="str">
        <f>IFERROR(VLOOKUP(ROWS($AD$4:AD3129),$Z$4:$AC$3778,2,FALSE),"")</f>
        <v>Strontium-90 in Water (973.66 AOAC)</v>
      </c>
      <c r="AF3129" s="37"/>
    </row>
    <row r="3130" spans="16:32" ht="15" customHeight="1">
      <c r="P3130" s="38">
        <f>IF(ISNUMBER(SEARCH(Search!$K$13,'Valid Values - Search'!U3130)),MAX($P$3:P3129)+1,0)</f>
        <v>3127</v>
      </c>
      <c r="Q3130" s="38">
        <f>IF(ISNUMBER(SEARCH(Search!$K$5,'Valid Values - Search'!R3130)),MAX($Q$3:Q3129)+1,0)</f>
        <v>3127</v>
      </c>
      <c r="R3130" s="64" t="s">
        <v>6767</v>
      </c>
      <c r="S3130" s="70" t="s">
        <v>101</v>
      </c>
      <c r="T3130" s="70" t="s">
        <v>102</v>
      </c>
      <c r="U3130" s="93" t="s">
        <v>8859</v>
      </c>
      <c r="V3130" s="94">
        <v>1249</v>
      </c>
      <c r="W3130" s="97" t="s">
        <v>6767</v>
      </c>
      <c r="X3130" s="38" t="str">
        <f>IFERROR(VLOOKUP(ROWS($X$4:X3130),$Q$4:$R$5094,2,FALSE),"")</f>
        <v>N-2-Ethylhexylbicycloheptenedicarboximide</v>
      </c>
      <c r="Y3130" s="38" t="str">
        <f>IFERROR(VLOOKUP(ROWS($Y$4:Y3130),$P$4:$U$5094,6,FALSE),"")</f>
        <v>113-48-4</v>
      </c>
      <c r="Z3130" s="38">
        <f>IF(ISNUMBER(SEARCH(Search!$K$21,'Valid Values - Search'!AA3130)),MAX($Z$3:Z3129)+1,0)</f>
        <v>3127</v>
      </c>
      <c r="AA3130" s="64" t="s">
        <v>14679</v>
      </c>
      <c r="AB3130" s="70" t="s">
        <v>2459</v>
      </c>
      <c r="AC3130" s="71" t="s">
        <v>1184</v>
      </c>
      <c r="AD3130" s="38" t="str">
        <f>IFERROR(VLOOKUP(ROWS($AD$4:AD3130),$Z$4:$AC$3778,2,FALSE),"")</f>
        <v>Strontium-90 in Water (D5811 ASTM)</v>
      </c>
      <c r="AF3130" s="37"/>
    </row>
    <row r="3131" spans="16:32" ht="15" customHeight="1">
      <c r="P3131" s="38">
        <f>IF(ISNUMBER(SEARCH(Search!$K$13,'Valid Values - Search'!U3131)),MAX($P$3:P3130)+1,0)</f>
        <v>3128</v>
      </c>
      <c r="Q3131" s="38">
        <f>IF(ISNUMBER(SEARCH(Search!$K$5,'Valid Values - Search'!R3131)),MAX($Q$3:Q3130)+1,0)</f>
        <v>3128</v>
      </c>
      <c r="R3131" s="64" t="s">
        <v>6788</v>
      </c>
      <c r="S3131" s="70" t="s">
        <v>102</v>
      </c>
      <c r="T3131" s="70" t="s">
        <v>102</v>
      </c>
      <c r="U3131" s="93" t="s">
        <v>10812</v>
      </c>
      <c r="V3131" s="94">
        <v>1250</v>
      </c>
      <c r="W3131" s="97" t="s">
        <v>6788</v>
      </c>
      <c r="X3131" s="38" t="str">
        <f>IFERROR(VLOOKUP(ROWS($X$4:X3131),$Q$4:$R$5094,2,FALSE),"")</f>
        <v>Nabam</v>
      </c>
      <c r="Y3131" s="38" t="str">
        <f>IFERROR(VLOOKUP(ROWS($Y$4:Y3131),$P$4:$U$5094,6,FALSE),"")</f>
        <v>142-59-6</v>
      </c>
      <c r="Z3131" s="38">
        <f>IF(ISNUMBER(SEARCH(Search!$K$21,'Valid Values - Search'!AA3131)),MAX($Z$3:Z3130)+1,0)</f>
        <v>3128</v>
      </c>
      <c r="AA3131" s="64" t="s">
        <v>14680</v>
      </c>
      <c r="AB3131" s="70" t="s">
        <v>3678</v>
      </c>
      <c r="AC3131" s="71" t="s">
        <v>1502</v>
      </c>
      <c r="AD3131" s="38" t="str">
        <f>IFERROR(VLOOKUP(ROWS($AD$4:AD3131),$Z$4:$AC$3778,2,FALSE),"")</f>
        <v>Strontium-90 in Water Containing Other Radioisotopes by Cerenkov Counting (SR-04-RC USDOE/EML)</v>
      </c>
      <c r="AF3131" s="37"/>
    </row>
    <row r="3132" spans="16:32" ht="15" customHeight="1">
      <c r="P3132" s="38">
        <f>IF(ISNUMBER(SEARCH(Search!$K$13,'Valid Values - Search'!U3132)),MAX($P$3:P3131)+1,0)</f>
        <v>3129</v>
      </c>
      <c r="Q3132" s="38">
        <f>IF(ISNUMBER(SEARCH(Search!$K$5,'Valid Values - Search'!R3132)),MAX($Q$3:Q3131)+1,0)</f>
        <v>3129</v>
      </c>
      <c r="R3132" s="64" t="s">
        <v>6789</v>
      </c>
      <c r="S3132" s="70" t="s">
        <v>102</v>
      </c>
      <c r="T3132" s="70" t="s">
        <v>102</v>
      </c>
      <c r="U3132" s="93" t="s">
        <v>8459</v>
      </c>
      <c r="V3132" s="94">
        <v>11762</v>
      </c>
      <c r="W3132" s="97" t="s">
        <v>6789</v>
      </c>
      <c r="X3132" s="38" t="str">
        <f>IFERROR(VLOOKUP(ROWS($X$4:X3132),$Q$4:$R$5094,2,FALSE),"")</f>
        <v>Naegleria</v>
      </c>
      <c r="Y3132" s="38" t="str">
        <f>IFERROR(VLOOKUP(ROWS($Y$4:Y3132),$P$4:$U$5094,6,FALSE),"")</f>
        <v>N/A</v>
      </c>
      <c r="Z3132" s="38">
        <f>IF(ISNUMBER(SEARCH(Search!$K$21,'Valid Values - Search'!AA3132)),MAX($Z$3:Z3131)+1,0)</f>
        <v>3129</v>
      </c>
      <c r="AA3132" s="64" t="s">
        <v>14681</v>
      </c>
      <c r="AB3132" s="70" t="s">
        <v>3495</v>
      </c>
      <c r="AC3132" s="71" t="s">
        <v>1102</v>
      </c>
      <c r="AD3132" s="38" t="str">
        <f>IFERROR(VLOOKUP(ROWS($AD$4:AD3132),$Z$4:$AC$3778,2,FALSE),"")</f>
        <v>Strychnine by Acid Precipitation (PMD-STY(GRAV) USEPA)</v>
      </c>
      <c r="AF3132" s="37"/>
    </row>
    <row r="3133" spans="16:32" ht="15" customHeight="1">
      <c r="P3133" s="38">
        <f>IF(ISNUMBER(SEARCH(Search!$K$13,'Valid Values - Search'!U3133)),MAX($P$3:P3132)+1,0)</f>
        <v>3130</v>
      </c>
      <c r="Q3133" s="38">
        <f>IF(ISNUMBER(SEARCH(Search!$K$5,'Valid Values - Search'!R3133)),MAX($Q$3:Q3132)+1,0)</f>
        <v>3130</v>
      </c>
      <c r="R3133" s="64" t="s">
        <v>6790</v>
      </c>
      <c r="S3133" s="70" t="s">
        <v>102</v>
      </c>
      <c r="T3133" s="70" t="s">
        <v>102</v>
      </c>
      <c r="U3133" s="93" t="s">
        <v>10813</v>
      </c>
      <c r="V3133" s="94">
        <v>1251</v>
      </c>
      <c r="W3133" s="97" t="s">
        <v>6790</v>
      </c>
      <c r="X3133" s="38" t="str">
        <f>IFERROR(VLOOKUP(ROWS($X$4:X3133),$Q$4:$R$5094,2,FALSE),"")</f>
        <v>Naled</v>
      </c>
      <c r="Y3133" s="38" t="str">
        <f>IFERROR(VLOOKUP(ROWS($Y$4:Y3133),$P$4:$U$5094,6,FALSE),"")</f>
        <v>300-76-5</v>
      </c>
      <c r="Z3133" s="38">
        <f>IF(ISNUMBER(SEARCH(Search!$K$21,'Valid Values - Search'!AA3133)),MAX($Z$3:Z3132)+1,0)</f>
        <v>3130</v>
      </c>
      <c r="AA3133" s="64" t="s">
        <v>14682</v>
      </c>
      <c r="AB3133" s="70" t="s">
        <v>3496</v>
      </c>
      <c r="AC3133" s="71" t="s">
        <v>1102</v>
      </c>
      <c r="AD3133" s="38" t="str">
        <f>IFERROR(VLOOKUP(ROWS($AD$4:AD3133),$Z$4:$AC$3778,2,FALSE),"")</f>
        <v>Strychnine by HPLC (PMD-STY(LC) USEPA)</v>
      </c>
      <c r="AF3133" s="37"/>
    </row>
    <row r="3134" spans="16:32" ht="15" customHeight="1">
      <c r="P3134" s="38">
        <f>IF(ISNUMBER(SEARCH(Search!$K$13,'Valid Values - Search'!U3134)),MAX($P$3:P3133)+1,0)</f>
        <v>3131</v>
      </c>
      <c r="Q3134" s="38">
        <f>IF(ISNUMBER(SEARCH(Search!$K$5,'Valid Values - Search'!R3134)),MAX($Q$3:Q3133)+1,0)</f>
        <v>3131</v>
      </c>
      <c r="R3134" s="64" t="s">
        <v>6791</v>
      </c>
      <c r="S3134" s="70" t="s">
        <v>102</v>
      </c>
      <c r="T3134" s="70" t="s">
        <v>102</v>
      </c>
      <c r="U3134" s="93" t="s">
        <v>10814</v>
      </c>
      <c r="V3134" s="94">
        <v>323336</v>
      </c>
      <c r="W3134" s="97" t="s">
        <v>6791</v>
      </c>
      <c r="X3134" s="38" t="str">
        <f>IFERROR(VLOOKUP(ROWS($X$4:X3134),$Q$4:$R$5094,2,FALSE),"")</f>
        <v>Nalidixic acid</v>
      </c>
      <c r="Y3134" s="38" t="str">
        <f>IFERROR(VLOOKUP(ROWS($Y$4:Y3134),$P$4:$U$5094,6,FALSE),"")</f>
        <v>389-08-2</v>
      </c>
      <c r="Z3134" s="38">
        <f>IF(ISNUMBER(SEARCH(Search!$K$21,'Valid Values - Search'!AA3134)),MAX($Z$3:Z3133)+1,0)</f>
        <v>3131</v>
      </c>
      <c r="AA3134" s="64" t="s">
        <v>14683</v>
      </c>
      <c r="AB3134" s="70">
        <v>5016</v>
      </c>
      <c r="AC3134" s="71" t="s">
        <v>1150</v>
      </c>
      <c r="AD3134" s="38" t="str">
        <f>IFERROR(VLOOKUP(ROWS($AD$4:AD3134),$Z$4:$AC$3778,2,FALSE),"")</f>
        <v>Strychnine by HPLC/UV (5016 NIOSH)</v>
      </c>
      <c r="AF3134" s="37"/>
    </row>
    <row r="3135" spans="16:32" ht="15" customHeight="1">
      <c r="P3135" s="38">
        <f>IF(ISNUMBER(SEARCH(Search!$K$13,'Valid Values - Search'!U3135)),MAX($P$3:P3134)+1,0)</f>
        <v>3132</v>
      </c>
      <c r="Q3135" s="38">
        <f>IF(ISNUMBER(SEARCH(Search!$K$5,'Valid Values - Search'!R3135)),MAX($Q$3:Q3134)+1,0)</f>
        <v>3132</v>
      </c>
      <c r="R3135" s="64" t="s">
        <v>6768</v>
      </c>
      <c r="S3135" s="70" t="s">
        <v>102</v>
      </c>
      <c r="T3135" s="70" t="s">
        <v>102</v>
      </c>
      <c r="U3135" s="93" t="s">
        <v>10815</v>
      </c>
      <c r="V3135" s="94">
        <v>16954</v>
      </c>
      <c r="W3135" s="97" t="s">
        <v>6768</v>
      </c>
      <c r="X3135" s="38" t="str">
        <f>IFERROR(VLOOKUP(ROWS($X$4:X3135),$Q$4:$R$5094,2,FALSE),"")</f>
        <v>n-Amyl acetate</v>
      </c>
      <c r="Y3135" s="38" t="str">
        <f>IFERROR(VLOOKUP(ROWS($Y$4:Y3135),$P$4:$U$5094,6,FALSE),"")</f>
        <v>628-63-7</v>
      </c>
      <c r="Z3135" s="38">
        <f>IF(ISNUMBER(SEARCH(Search!$K$21,'Valid Values - Search'!AA3135)),MAX($Z$3:Z3134)+1,0)</f>
        <v>3132</v>
      </c>
      <c r="AA3135" s="64" t="s">
        <v>14684</v>
      </c>
      <c r="AB3135" s="70" t="s">
        <v>3497</v>
      </c>
      <c r="AC3135" s="71" t="s">
        <v>1102</v>
      </c>
      <c r="AD3135" s="38" t="str">
        <f>IFERROR(VLOOKUP(ROWS($AD$4:AD3135),$Z$4:$AC$3778,2,FALSE),"")</f>
        <v>Strychnine by UV Spectroscopy (PMD-STY(UV) USEPA)</v>
      </c>
      <c r="AF3135" s="37"/>
    </row>
    <row r="3136" spans="16:32" ht="15" customHeight="1">
      <c r="P3136" s="38">
        <f>IF(ISNUMBER(SEARCH(Search!$K$13,'Valid Values - Search'!U3136)),MAX($P$3:P3135)+1,0)</f>
        <v>3133</v>
      </c>
      <c r="Q3136" s="38">
        <f>IF(ISNUMBER(SEARCH(Search!$K$5,'Valid Values - Search'!R3136)),MAX($Q$3:Q3135)+1,0)</f>
        <v>3133</v>
      </c>
      <c r="R3136" s="64" t="s">
        <v>6792</v>
      </c>
      <c r="S3136" s="70" t="s">
        <v>102</v>
      </c>
      <c r="T3136" s="70" t="s">
        <v>102</v>
      </c>
      <c r="U3136" s="93" t="s">
        <v>10816</v>
      </c>
      <c r="V3136" s="94">
        <v>1004079</v>
      </c>
      <c r="W3136" s="97" t="s">
        <v>6792</v>
      </c>
      <c r="X3136" s="38" t="str">
        <f>IFERROR(VLOOKUP(ROWS($X$4:X3136),$Q$4:$R$5094,2,FALSE),"")</f>
        <v>Nandrolone-d3</v>
      </c>
      <c r="Y3136" s="38" t="str">
        <f>IFERROR(VLOOKUP(ROWS($Y$4:Y3136),$P$4:$U$5094,6,FALSE),"")</f>
        <v>120813-22-1</v>
      </c>
      <c r="Z3136" s="38">
        <f>IF(ISNUMBER(SEARCH(Search!$K$21,'Valid Values - Search'!AA3136)),MAX($Z$3:Z3135)+1,0)</f>
        <v>3133</v>
      </c>
      <c r="AA3136" s="64" t="s">
        <v>14685</v>
      </c>
      <c r="AB3136" s="70">
        <v>242.4</v>
      </c>
      <c r="AC3136" s="71" t="s">
        <v>1261</v>
      </c>
      <c r="AD3136" s="38" t="str">
        <f>IFERROR(VLOOKUP(ROWS($AD$4:AD3136),$Z$4:$AC$3778,2,FALSE),"")</f>
        <v>Substituted Urea Herbicides (242.4 USFDA)</v>
      </c>
      <c r="AF3136" s="37"/>
    </row>
    <row r="3137" spans="16:32" ht="15" customHeight="1">
      <c r="P3137" s="38">
        <f>IF(ISNUMBER(SEARCH(Search!$K$13,'Valid Values - Search'!U3137)),MAX($P$3:P3136)+1,0)</f>
        <v>3134</v>
      </c>
      <c r="Q3137" s="38">
        <f>IF(ISNUMBER(SEARCH(Search!$K$5,'Valid Values - Search'!R3137)),MAX($Q$3:Q3136)+1,0)</f>
        <v>3134</v>
      </c>
      <c r="R3137" s="64" t="s">
        <v>6793</v>
      </c>
      <c r="S3137" s="70" t="s">
        <v>102</v>
      </c>
      <c r="T3137" s="70" t="s">
        <v>102</v>
      </c>
      <c r="U3137" s="93" t="s">
        <v>10817</v>
      </c>
      <c r="V3137" s="94">
        <v>14504</v>
      </c>
      <c r="W3137" s="97" t="s">
        <v>6793</v>
      </c>
      <c r="X3137" s="38" t="str">
        <f>IFERROR(VLOOKUP(ROWS($X$4:X3137),$Q$4:$R$5094,2,FALSE),"")</f>
        <v>Naphtha</v>
      </c>
      <c r="Y3137" s="38" t="str">
        <f>IFERROR(VLOOKUP(ROWS($Y$4:Y3137),$P$4:$U$5094,6,FALSE),"")</f>
        <v>8030-30-6</v>
      </c>
      <c r="Z3137" s="38">
        <f>IF(ISNUMBER(SEARCH(Search!$K$21,'Valid Values - Search'!AA3137)),MAX($Z$3:Z3136)+1,0)</f>
        <v>3134</v>
      </c>
      <c r="AA3137" s="64" t="s">
        <v>14686</v>
      </c>
      <c r="AB3137" s="70">
        <v>515006</v>
      </c>
      <c r="AC3137" s="71" t="s">
        <v>1642</v>
      </c>
      <c r="AD3137" s="38" t="str">
        <f>IFERROR(VLOOKUP(ROWS($AD$4:AD3137),$Z$4:$AC$3778,2,FALSE),"")</f>
        <v>Sulfamethazine by Immunoassay, Microtiter Plate (515006 ABRAXIS LLC)</v>
      </c>
      <c r="AF3137" s="37"/>
    </row>
    <row r="3138" spans="16:32" ht="15" customHeight="1">
      <c r="P3138" s="38">
        <f>IF(ISNUMBER(SEARCH(Search!$K$13,'Valid Values - Search'!U3138)),MAX($P$3:P3137)+1,0)</f>
        <v>3135</v>
      </c>
      <c r="Q3138" s="38">
        <f>IF(ISNUMBER(SEARCH(Search!$K$5,'Valid Values - Search'!R3138)),MAX($Q$3:Q3137)+1,0)</f>
        <v>3135</v>
      </c>
      <c r="R3138" s="64" t="s">
        <v>6794</v>
      </c>
      <c r="S3138" s="70" t="s">
        <v>102</v>
      </c>
      <c r="T3138" s="70" t="s">
        <v>102</v>
      </c>
      <c r="U3138" s="93" t="s">
        <v>10818</v>
      </c>
      <c r="V3138" s="94">
        <v>1003645</v>
      </c>
      <c r="W3138" s="97" t="s">
        <v>6794</v>
      </c>
      <c r="X3138" s="38" t="str">
        <f>IFERROR(VLOOKUP(ROWS($X$4:X3138),$Q$4:$R$5094,2,FALSE),"")</f>
        <v>Naphthacene</v>
      </c>
      <c r="Y3138" s="38" t="str">
        <f>IFERROR(VLOOKUP(ROWS($Y$4:Y3138),$P$4:$U$5094,6,FALSE),"")</f>
        <v>92-24-0</v>
      </c>
      <c r="Z3138" s="38">
        <f>IF(ISNUMBER(SEARCH(Search!$K$21,'Valid Values - Search'!AA3138)),MAX($Z$3:Z3137)+1,0)</f>
        <v>3135</v>
      </c>
      <c r="AA3138" s="64" t="s">
        <v>14687</v>
      </c>
      <c r="AB3138" s="70">
        <v>522003</v>
      </c>
      <c r="AC3138" s="71" t="s">
        <v>1642</v>
      </c>
      <c r="AD3138" s="38" t="str">
        <f>IFERROR(VLOOKUP(ROWS($AD$4:AD3138),$Z$4:$AC$3778,2,FALSE),"")</f>
        <v>Sulfamethoxazole(SMX) by Immunoassay, Microtiter Plate (522003 ABRAXIS LLC)</v>
      </c>
      <c r="AF3138" s="37"/>
    </row>
    <row r="3139" spans="16:32" ht="15" customHeight="1">
      <c r="P3139" s="38">
        <f>IF(ISNUMBER(SEARCH(Search!$K$13,'Valid Values - Search'!U3139)),MAX($P$3:P3138)+1,0)</f>
        <v>3136</v>
      </c>
      <c r="Q3139" s="38">
        <f>IF(ISNUMBER(SEARCH(Search!$K$5,'Valid Values - Search'!R3139)),MAX($Q$3:Q3138)+1,0)</f>
        <v>3136</v>
      </c>
      <c r="R3139" s="64" t="s">
        <v>6795</v>
      </c>
      <c r="S3139" s="70" t="s">
        <v>101</v>
      </c>
      <c r="T3139" s="70" t="s">
        <v>102</v>
      </c>
      <c r="U3139" s="93" t="s">
        <v>8860</v>
      </c>
      <c r="V3139" s="94">
        <v>319</v>
      </c>
      <c r="W3139" s="97" t="s">
        <v>6795</v>
      </c>
      <c r="X3139" s="38" t="str">
        <f>IFERROR(VLOOKUP(ROWS($X$4:X3139),$Q$4:$R$5094,2,FALSE),"")</f>
        <v>Naphthalene</v>
      </c>
      <c r="Y3139" s="38" t="str">
        <f>IFERROR(VLOOKUP(ROWS($Y$4:Y3139),$P$4:$U$5094,6,FALSE),"")</f>
        <v>91-20-3</v>
      </c>
      <c r="Z3139" s="38">
        <f>IF(ISNUMBER(SEARCH(Search!$K$21,'Valid Values - Search'!AA3139)),MAX($Z$3:Z3138)+1,0)</f>
        <v>3136</v>
      </c>
      <c r="AA3139" s="64" t="s">
        <v>14688</v>
      </c>
      <c r="AB3139" s="70">
        <v>9035</v>
      </c>
      <c r="AC3139" s="71" t="s">
        <v>1102</v>
      </c>
      <c r="AD3139" s="38" t="str">
        <f>IFERROR(VLOOKUP(ROWS($AD$4:AD3139),$Z$4:$AC$3778,2,FALSE),"")</f>
        <v>Sulfate by Automated Colorimetry (9035 USEPA)</v>
      </c>
      <c r="AF3139" s="37"/>
    </row>
    <row r="3140" spans="16:32" ht="15" customHeight="1">
      <c r="P3140" s="38">
        <f>IF(ISNUMBER(SEARCH(Search!$K$13,'Valid Values - Search'!U3140)),MAX($P$3:P3139)+1,0)</f>
        <v>3137</v>
      </c>
      <c r="Q3140" s="38">
        <f>IF(ISNUMBER(SEARCH(Search!$K$5,'Valid Values - Search'!R3140)),MAX($Q$3:Q3139)+1,0)</f>
        <v>3137</v>
      </c>
      <c r="R3140" s="64" t="s">
        <v>6796</v>
      </c>
      <c r="S3140" s="70" t="s">
        <v>102</v>
      </c>
      <c r="T3140" s="70" t="s">
        <v>102</v>
      </c>
      <c r="U3140" s="93" t="s">
        <v>8459</v>
      </c>
      <c r="V3140" s="94">
        <v>11703</v>
      </c>
      <c r="W3140" s="97" t="s">
        <v>6796</v>
      </c>
      <c r="X3140" s="38" t="str">
        <f>IFERROR(VLOOKUP(ROWS($X$4:X3140),$Q$4:$R$5094,2,FALSE),"")</f>
        <v>Naphthalene (C1-C4)</v>
      </c>
      <c r="Y3140" s="38" t="str">
        <f>IFERROR(VLOOKUP(ROWS($Y$4:Y3140),$P$4:$U$5094,6,FALSE),"")</f>
        <v>N/A</v>
      </c>
      <c r="Z3140" s="38">
        <f>IF(ISNUMBER(SEARCH(Search!$K$21,'Valid Values - Search'!AA3140)),MAX($Z$3:Z3139)+1,0)</f>
        <v>3137</v>
      </c>
      <c r="AA3140" s="64" t="s">
        <v>14689</v>
      </c>
      <c r="AB3140" s="70">
        <v>9036</v>
      </c>
      <c r="AC3140" s="71" t="s">
        <v>1102</v>
      </c>
      <c r="AD3140" s="38" t="str">
        <f>IFERROR(VLOOKUP(ROWS($AD$4:AD3140),$Z$4:$AC$3778,2,FALSE),"")</f>
        <v>Sulfate by Automated Colorimetry (9036 USEPA)</v>
      </c>
      <c r="AF3140" s="37"/>
    </row>
    <row r="3141" spans="16:32" ht="15" customHeight="1">
      <c r="P3141" s="38">
        <f>IF(ISNUMBER(SEARCH(Search!$K$13,'Valid Values - Search'!U3141)),MAX($P$3:P3140)+1,0)</f>
        <v>3138</v>
      </c>
      <c r="Q3141" s="38">
        <f>IF(ISNUMBER(SEARCH(Search!$K$5,'Valid Values - Search'!R3141)),MAX($Q$3:Q3140)+1,0)</f>
        <v>3138</v>
      </c>
      <c r="R3141" s="64" t="s">
        <v>6797</v>
      </c>
      <c r="S3141" s="70" t="s">
        <v>102</v>
      </c>
      <c r="T3141" s="70" t="s">
        <v>102</v>
      </c>
      <c r="U3141" s="93" t="s">
        <v>8459</v>
      </c>
      <c r="V3141" s="94" t="s">
        <v>8459</v>
      </c>
      <c r="W3141" s="97" t="s">
        <v>6797</v>
      </c>
      <c r="X3141" s="38" t="str">
        <f>IFERROR(VLOOKUP(ROWS($X$4:X3141),$Q$4:$R$5094,2,FALSE),"")</f>
        <v>Naphthalene, 2-methylnaphthalene mix</v>
      </c>
      <c r="Y3141" s="38" t="str">
        <f>IFERROR(VLOOKUP(ROWS($Y$4:Y3141),$P$4:$U$5094,6,FALSE),"")</f>
        <v>N/A</v>
      </c>
      <c r="Z3141" s="38">
        <f>IF(ISNUMBER(SEARCH(Search!$K$21,'Valid Values - Search'!AA3141)),MAX($Z$3:Z3140)+1,0)</f>
        <v>3138</v>
      </c>
      <c r="AA3141" s="64" t="s">
        <v>14690</v>
      </c>
      <c r="AB3141" s="70" t="s">
        <v>1496</v>
      </c>
      <c r="AC3141" s="71" t="s">
        <v>1102</v>
      </c>
      <c r="AD3141" s="38" t="str">
        <f>IFERROR(VLOOKUP(ROWS($AD$4:AD3141),$Z$4:$AC$3778,2,FALSE),"")</f>
        <v>Sulfate by Colorimetry (375_M(A) USEPA)</v>
      </c>
      <c r="AF3141" s="37"/>
    </row>
    <row r="3142" spans="16:32" ht="15" customHeight="1">
      <c r="P3142" s="38">
        <f>IF(ISNUMBER(SEARCH(Search!$K$13,'Valid Values - Search'!U3142)),MAX($P$3:P3141)+1,0)</f>
        <v>3139</v>
      </c>
      <c r="Q3142" s="38">
        <f>IF(ISNUMBER(SEARCH(Search!$K$5,'Valid Values - Search'!R3142)),MAX($Q$3:Q3141)+1,0)</f>
        <v>3139</v>
      </c>
      <c r="R3142" s="64" t="s">
        <v>6798</v>
      </c>
      <c r="S3142" s="70" t="s">
        <v>102</v>
      </c>
      <c r="T3142" s="70" t="s">
        <v>102</v>
      </c>
      <c r="U3142" s="93" t="s">
        <v>10819</v>
      </c>
      <c r="V3142" s="94" t="s">
        <v>8459</v>
      </c>
      <c r="W3142" s="97" t="s">
        <v>6798</v>
      </c>
      <c r="X3142" s="38" t="str">
        <f>IFERROR(VLOOKUP(ROWS($X$4:X3142),$Q$4:$R$5094,2,FALSE),"")</f>
        <v>Naphthalene-d8</v>
      </c>
      <c r="Y3142" s="38" t="str">
        <f>IFERROR(VLOOKUP(ROWS($Y$4:Y3142),$P$4:$U$5094,6,FALSE),"")</f>
        <v>1146-65-2</v>
      </c>
      <c r="Z3142" s="38">
        <f>IF(ISNUMBER(SEARCH(Search!$K$21,'Valid Values - Search'!AA3142)),MAX($Z$3:Z3141)+1,0)</f>
        <v>3139</v>
      </c>
      <c r="AA3142" s="64" t="s">
        <v>14691</v>
      </c>
      <c r="AB3142" s="70">
        <v>375.1</v>
      </c>
      <c r="AC3142" s="71" t="s">
        <v>1102</v>
      </c>
      <c r="AD3142" s="38" t="str">
        <f>IFERROR(VLOOKUP(ROWS($AD$4:AD3142),$Z$4:$AC$3778,2,FALSE),"")</f>
        <v>Sulfate by Colorimetry With Chloranilate (375.1 USEPA)</v>
      </c>
      <c r="AF3142" s="37"/>
    </row>
    <row r="3143" spans="16:32" ht="15" customHeight="1">
      <c r="P3143" s="38">
        <f>IF(ISNUMBER(SEARCH(Search!$K$13,'Valid Values - Search'!U3143)),MAX($P$3:P3142)+1,0)</f>
        <v>3140</v>
      </c>
      <c r="Q3143" s="38">
        <f>IF(ISNUMBER(SEARCH(Search!$K$5,'Valid Values - Search'!R3143)),MAX($Q$3:Q3142)+1,0)</f>
        <v>3140</v>
      </c>
      <c r="R3143" s="64" t="s">
        <v>6799</v>
      </c>
      <c r="S3143" s="70" t="s">
        <v>102</v>
      </c>
      <c r="T3143" s="70" t="s">
        <v>102</v>
      </c>
      <c r="U3143" s="93" t="s">
        <v>10820</v>
      </c>
      <c r="V3143" s="94">
        <v>1254</v>
      </c>
      <c r="W3143" s="97" t="s">
        <v>6799</v>
      </c>
      <c r="X3143" s="38" t="str">
        <f>IFERROR(VLOOKUP(ROWS($X$4:X3143),$Q$4:$R$5094,2,FALSE),"")</f>
        <v>Naphthol</v>
      </c>
      <c r="Y3143" s="38" t="str">
        <f>IFERROR(VLOOKUP(ROWS($Y$4:Y3143),$P$4:$U$5094,6,FALSE),"")</f>
        <v>1321-67-1</v>
      </c>
      <c r="Z3143" s="38">
        <f>IF(ISNUMBER(SEARCH(Search!$K$21,'Valid Values - Search'!AA3143)),MAX($Z$3:Z3142)+1,0)</f>
        <v>3140</v>
      </c>
      <c r="AA3143" s="64" t="s">
        <v>14692</v>
      </c>
      <c r="AB3143" s="70" t="s">
        <v>1640</v>
      </c>
      <c r="AC3143" s="71" t="s">
        <v>1156</v>
      </c>
      <c r="AD3143" s="38" t="str">
        <f>IFERROR(VLOOKUP(ROWS($AD$4:AD3143),$Z$4:$AC$3778,2,FALSE),"")</f>
        <v>Sulfate by Gravimetric Analysis with Ignition of Residue (4500-SO42- C APHA)</v>
      </c>
      <c r="AF3143" s="37"/>
    </row>
    <row r="3144" spans="16:32" ht="15" customHeight="1">
      <c r="P3144" s="38">
        <f>IF(ISNUMBER(SEARCH(Search!$K$13,'Valid Values - Search'!U3144)),MAX($P$3:P3143)+1,0)</f>
        <v>3141</v>
      </c>
      <c r="Q3144" s="38">
        <f>IF(ISNUMBER(SEARCH(Search!$K$5,'Valid Values - Search'!R3144)),MAX($Q$3:Q3143)+1,0)</f>
        <v>3141</v>
      </c>
      <c r="R3144" s="64" t="s">
        <v>6800</v>
      </c>
      <c r="S3144" s="70" t="s">
        <v>101</v>
      </c>
      <c r="T3144" s="70" t="s">
        <v>102</v>
      </c>
      <c r="U3144" s="93" t="s">
        <v>8861</v>
      </c>
      <c r="V3144" s="94">
        <v>1258</v>
      </c>
      <c r="W3144" s="97" t="s">
        <v>6800</v>
      </c>
      <c r="X3144" s="38" t="str">
        <f>IFERROR(VLOOKUP(ROWS($X$4:X3144),$Q$4:$R$5094,2,FALSE),"")</f>
        <v>Napropamide</v>
      </c>
      <c r="Y3144" s="38" t="str">
        <f>IFERROR(VLOOKUP(ROWS($Y$4:Y3144),$P$4:$U$5094,6,FALSE),"")</f>
        <v>15299-99-7</v>
      </c>
      <c r="Z3144" s="38">
        <f>IF(ISNUMBER(SEARCH(Search!$K$21,'Valid Values - Search'!AA3144)),MAX($Z$3:Z3143)+1,0)</f>
        <v>3141</v>
      </c>
      <c r="AA3144" s="64" t="s">
        <v>14693</v>
      </c>
      <c r="AB3144" s="70">
        <v>375.3</v>
      </c>
      <c r="AC3144" s="71" t="s">
        <v>1102</v>
      </c>
      <c r="AD3144" s="38" t="str">
        <f>IFERROR(VLOOKUP(ROWS($AD$4:AD3144),$Z$4:$AC$3778,2,FALSE),"")</f>
        <v>Sulfate by Gravimetric Determination (375.3 USEPA)</v>
      </c>
      <c r="AF3144" s="37"/>
    </row>
    <row r="3145" spans="16:32" ht="15" customHeight="1">
      <c r="P3145" s="38">
        <f>IF(ISNUMBER(SEARCH(Search!$K$13,'Valid Values - Search'!U3145)),MAX($P$3:P3144)+1,0)</f>
        <v>3142</v>
      </c>
      <c r="Q3145" s="38">
        <f>IF(ISNUMBER(SEARCH(Search!$K$5,'Valid Values - Search'!R3145)),MAX($Q$3:Q3144)+1,0)</f>
        <v>3142</v>
      </c>
      <c r="R3145" s="64" t="s">
        <v>6801</v>
      </c>
      <c r="S3145" s="70" t="s">
        <v>102</v>
      </c>
      <c r="T3145" s="70" t="s">
        <v>102</v>
      </c>
      <c r="U3145" s="93" t="s">
        <v>10821</v>
      </c>
      <c r="V3145" s="94">
        <v>1003747</v>
      </c>
      <c r="W3145" s="97" t="s">
        <v>6801</v>
      </c>
      <c r="X3145" s="38" t="str">
        <f>IFERROR(VLOOKUP(ROWS($X$4:X3145),$Q$4:$R$5094,2,FALSE),"")</f>
        <v>Naproxen</v>
      </c>
      <c r="Y3145" s="38" t="str">
        <f>IFERROR(VLOOKUP(ROWS($Y$4:Y3145),$P$4:$U$5094,6,FALSE),"")</f>
        <v>22204-53-1</v>
      </c>
      <c r="Z3145" s="38">
        <f>IF(ISNUMBER(SEARCH(Search!$K$21,'Valid Values - Search'!AA3145)),MAX($Z$3:Z3144)+1,0)</f>
        <v>3142</v>
      </c>
      <c r="AA3145" s="64" t="s">
        <v>14694</v>
      </c>
      <c r="AB3145" s="70" t="s">
        <v>1638</v>
      </c>
      <c r="AC3145" s="71" t="s">
        <v>1156</v>
      </c>
      <c r="AD3145" s="38" t="str">
        <f>IFERROR(VLOOKUP(ROWS($AD$4:AD3145),$Z$4:$AC$3778,2,FALSE),"")</f>
        <v>Sulfate by Turbidimetric Analysis (4500-SO4(E) APHA)</v>
      </c>
      <c r="AF3145" s="37"/>
    </row>
    <row r="3146" spans="16:32" ht="15" customHeight="1">
      <c r="P3146" s="38">
        <f>IF(ISNUMBER(SEARCH(Search!$K$13,'Valid Values - Search'!U3146)),MAX($P$3:P3145)+1,0)</f>
        <v>3143</v>
      </c>
      <c r="Q3146" s="38">
        <f>IF(ISNUMBER(SEARCH(Search!$K$5,'Valid Values - Search'!R3146)),MAX($Q$3:Q3145)+1,0)</f>
        <v>3143</v>
      </c>
      <c r="R3146" s="64" t="s">
        <v>6802</v>
      </c>
      <c r="S3146" s="70" t="s">
        <v>102</v>
      </c>
      <c r="T3146" s="70" t="s">
        <v>102</v>
      </c>
      <c r="U3146" s="93" t="s">
        <v>10822</v>
      </c>
      <c r="V3146" s="94" t="s">
        <v>8459</v>
      </c>
      <c r="W3146" s="97" t="s">
        <v>6802</v>
      </c>
      <c r="X3146" s="38" t="str">
        <f>IFERROR(VLOOKUP(ROWS($X$4:X3146),$Q$4:$R$5094,2,FALSE),"")</f>
        <v>Naproxen-13C-d3</v>
      </c>
      <c r="Y3146" s="38" t="str">
        <f>IFERROR(VLOOKUP(ROWS($Y$4:Y3146),$P$4:$U$5094,6,FALSE),"")</f>
        <v>1261392-52-2</v>
      </c>
      <c r="Z3146" s="38">
        <f>IF(ISNUMBER(SEARCH(Search!$K$21,'Valid Values - Search'!AA3146)),MAX($Z$3:Z3145)+1,0)</f>
        <v>3143</v>
      </c>
      <c r="AA3146" s="64" t="s">
        <v>14695</v>
      </c>
      <c r="AB3146" s="70">
        <v>375.4</v>
      </c>
      <c r="AC3146" s="71" t="s">
        <v>1102</v>
      </c>
      <c r="AD3146" s="38" t="str">
        <f>IFERROR(VLOOKUP(ROWS($AD$4:AD3146),$Z$4:$AC$3778,2,FALSE),"")</f>
        <v>Sulfate by Turbidimetric Determination (375.4 USEPA)</v>
      </c>
      <c r="AF3146" s="37"/>
    </row>
    <row r="3147" spans="16:32" ht="15" customHeight="1">
      <c r="P3147" s="38">
        <f>IF(ISNUMBER(SEARCH(Search!$K$13,'Valid Values - Search'!U3147)),MAX($P$3:P3146)+1,0)</f>
        <v>3144</v>
      </c>
      <c r="Q3147" s="38">
        <f>IF(ISNUMBER(SEARCH(Search!$K$5,'Valid Values - Search'!R3147)),MAX($Q$3:Q3146)+1,0)</f>
        <v>3144</v>
      </c>
      <c r="R3147" s="64" t="s">
        <v>6769</v>
      </c>
      <c r="S3147" s="70" t="s">
        <v>102</v>
      </c>
      <c r="T3147" s="70" t="s">
        <v>102</v>
      </c>
      <c r="U3147" s="93" t="s">
        <v>10823</v>
      </c>
      <c r="V3147" s="94">
        <v>728</v>
      </c>
      <c r="W3147" s="97" t="s">
        <v>6769</v>
      </c>
      <c r="X3147" s="38" t="str">
        <f>IFERROR(VLOOKUP(ROWS($X$4:X3147),$Q$4:$R$5094,2,FALSE),"")</f>
        <v>n-Butyl acetate</v>
      </c>
      <c r="Y3147" s="38" t="str">
        <f>IFERROR(VLOOKUP(ROWS($Y$4:Y3147),$P$4:$U$5094,6,FALSE),"")</f>
        <v>123-86-4</v>
      </c>
      <c r="Z3147" s="38">
        <f>IF(ISNUMBER(SEARCH(Search!$K$21,'Valid Values - Search'!AA3147)),MAX($Z$3:Z3146)+1,0)</f>
        <v>3144</v>
      </c>
      <c r="AA3147" s="64" t="s">
        <v>14696</v>
      </c>
      <c r="AB3147" s="70">
        <v>9038</v>
      </c>
      <c r="AC3147" s="71" t="s">
        <v>1102</v>
      </c>
      <c r="AD3147" s="38" t="str">
        <f>IFERROR(VLOOKUP(ROWS($AD$4:AD3147),$Z$4:$AC$3778,2,FALSE),"")</f>
        <v>Sulfate by Turbidimetric Determination (9038 USEPA)</v>
      </c>
      <c r="AF3147" s="37"/>
    </row>
    <row r="3148" spans="16:32" ht="15" customHeight="1">
      <c r="P3148" s="38">
        <f>IF(ISNUMBER(SEARCH(Search!$K$13,'Valid Values - Search'!U3148)),MAX($P$3:P3147)+1,0)</f>
        <v>3145</v>
      </c>
      <c r="Q3148" s="38">
        <f>IF(ISNUMBER(SEARCH(Search!$K$5,'Valid Values - Search'!R3148)),MAX($Q$3:Q3147)+1,0)</f>
        <v>3145</v>
      </c>
      <c r="R3148" s="64" t="s">
        <v>6770</v>
      </c>
      <c r="S3148" s="70" t="s">
        <v>102</v>
      </c>
      <c r="T3148" s="70" t="s">
        <v>102</v>
      </c>
      <c r="U3148" s="93" t="s">
        <v>10824</v>
      </c>
      <c r="V3148" s="94">
        <v>731</v>
      </c>
      <c r="W3148" s="97" t="s">
        <v>6770</v>
      </c>
      <c r="X3148" s="38" t="str">
        <f>IFERROR(VLOOKUP(ROWS($X$4:X3148),$Q$4:$R$5094,2,FALSE),"")</f>
        <v>n-Butyl lactate</v>
      </c>
      <c r="Y3148" s="38" t="str">
        <f>IFERROR(VLOOKUP(ROWS($Y$4:Y3148),$P$4:$U$5094,6,FALSE),"")</f>
        <v>138-22-7</v>
      </c>
      <c r="Z3148" s="38">
        <f>IF(ISNUMBER(SEARCH(Search!$K$21,'Valid Values - Search'!AA3148)),MAX($Z$3:Z3147)+1,0)</f>
        <v>3145</v>
      </c>
      <c r="AA3148" s="64" t="s">
        <v>14699</v>
      </c>
      <c r="AB3148" s="70">
        <v>8051</v>
      </c>
      <c r="AC3148" s="71" t="s">
        <v>1151</v>
      </c>
      <c r="AD3148" s="38" t="str">
        <f>IFERROR(VLOOKUP(ROWS($AD$4:AD3148),$Z$4:$AC$3778,2,FALSE),"")</f>
        <v>Sulfate in Water (8051 HACH)</v>
      </c>
      <c r="AF3148" s="37"/>
    </row>
    <row r="3149" spans="16:32" ht="15" customHeight="1">
      <c r="P3149" s="38">
        <f>IF(ISNUMBER(SEARCH(Search!$K$13,'Valid Values - Search'!U3149)),MAX($P$3:P3148)+1,0)</f>
        <v>3146</v>
      </c>
      <c r="Q3149" s="38">
        <f>IF(ISNUMBER(SEARCH(Search!$K$5,'Valid Values - Search'!R3149)),MAX($Q$3:Q3148)+1,0)</f>
        <v>3146</v>
      </c>
      <c r="R3149" s="64" t="s">
        <v>6771</v>
      </c>
      <c r="S3149" s="70" t="s">
        <v>102</v>
      </c>
      <c r="T3149" s="70" t="s">
        <v>102</v>
      </c>
      <c r="U3149" s="93" t="s">
        <v>10825</v>
      </c>
      <c r="V3149" s="94">
        <v>16962</v>
      </c>
      <c r="W3149" s="97" t="s">
        <v>6771</v>
      </c>
      <c r="X3149" s="38" t="str">
        <f>IFERROR(VLOOKUP(ROWS($X$4:X3149),$Q$4:$R$5094,2,FALSE),"")</f>
        <v>N-Butylacetanilide</v>
      </c>
      <c r="Y3149" s="38" t="str">
        <f>IFERROR(VLOOKUP(ROWS($Y$4:Y3149),$P$4:$U$5094,6,FALSE),"")</f>
        <v>91-49-6</v>
      </c>
      <c r="Z3149" s="38">
        <f>IF(ISNUMBER(SEARCH(Search!$K$21,'Valid Values - Search'!AA3149)),MAX($Z$3:Z3148)+1,0)</f>
        <v>3146</v>
      </c>
      <c r="AA3149" s="64" t="s">
        <v>14697</v>
      </c>
      <c r="AB3149" s="70">
        <v>925.54</v>
      </c>
      <c r="AC3149" s="71" t="s">
        <v>1934</v>
      </c>
      <c r="AD3149" s="38" t="str">
        <f>IFERROR(VLOOKUP(ROWS($AD$4:AD3149),$Z$4:$AC$3778,2,FALSE),"")</f>
        <v>Sulfate in Water (925.54 AOAC)</v>
      </c>
      <c r="AF3149" s="37"/>
    </row>
    <row r="3150" spans="16:32" ht="15" customHeight="1">
      <c r="P3150" s="38">
        <f>IF(ISNUMBER(SEARCH(Search!$K$13,'Valid Values - Search'!U3150)),MAX($P$3:P3149)+1,0)</f>
        <v>3147</v>
      </c>
      <c r="Q3150" s="38">
        <f>IF(ISNUMBER(SEARCH(Search!$K$5,'Valid Values - Search'!R3150)),MAX($Q$3:Q3149)+1,0)</f>
        <v>3147</v>
      </c>
      <c r="R3150" s="64" t="s">
        <v>6772</v>
      </c>
      <c r="S3150" s="70" t="s">
        <v>101</v>
      </c>
      <c r="T3150" s="70" t="s">
        <v>102</v>
      </c>
      <c r="U3150" s="93" t="s">
        <v>9030</v>
      </c>
      <c r="V3150" s="94">
        <v>66</v>
      </c>
      <c r="W3150" s="97" t="s">
        <v>6772</v>
      </c>
      <c r="X3150" s="38" t="str">
        <f>IFERROR(VLOOKUP(ROWS($X$4:X3150),$Q$4:$R$5094,2,FALSE),"")</f>
        <v>n-Butylbenzene</v>
      </c>
      <c r="Y3150" s="38" t="str">
        <f>IFERROR(VLOOKUP(ROWS($Y$4:Y3150),$P$4:$U$5094,6,FALSE),"")</f>
        <v>104-51-8</v>
      </c>
      <c r="Z3150" s="38">
        <f>IF(ISNUMBER(SEARCH(Search!$K$21,'Valid Values - Search'!AA3150)),MAX($Z$3:Z3149)+1,0)</f>
        <v>3147</v>
      </c>
      <c r="AA3150" s="64" t="s">
        <v>14698</v>
      </c>
      <c r="AB3150" s="70">
        <v>973.57</v>
      </c>
      <c r="AC3150" s="71" t="s">
        <v>1934</v>
      </c>
      <c r="AD3150" s="38" t="str">
        <f>IFERROR(VLOOKUP(ROWS($AD$4:AD3150),$Z$4:$AC$3778,2,FALSE),"")</f>
        <v>Sulfate in Water (973.57 AOAC)</v>
      </c>
      <c r="AF3150" s="37"/>
    </row>
    <row r="3151" spans="16:32" ht="15" customHeight="1">
      <c r="P3151" s="38">
        <f>IF(ISNUMBER(SEARCH(Search!$K$13,'Valid Values - Search'!U3151)),MAX($P$3:P3150)+1,0)</f>
        <v>3148</v>
      </c>
      <c r="Q3151" s="38">
        <f>IF(ISNUMBER(SEARCH(Search!$K$5,'Valid Values - Search'!R3151)),MAX($Q$3:Q3150)+1,0)</f>
        <v>3148</v>
      </c>
      <c r="R3151" s="64" t="s">
        <v>15464</v>
      </c>
      <c r="S3151" s="99" t="s">
        <v>101</v>
      </c>
      <c r="T3151" s="99" t="s">
        <v>102</v>
      </c>
      <c r="U3151" s="100" t="s">
        <v>8755</v>
      </c>
      <c r="V3151" s="101">
        <v>11716</v>
      </c>
      <c r="W3151" s="97" t="s">
        <v>15464</v>
      </c>
      <c r="X3151" s="38" t="str">
        <f>IFERROR(VLOOKUP(ROWS($X$4:X3151),$Q$4:$R$5094,2,FALSE),"")</f>
        <v>n-Butyltin</v>
      </c>
      <c r="Y3151" s="38" t="str">
        <f>IFERROR(VLOOKUP(ROWS($Y$4:Y3151),$P$4:$U$5094,6,FALSE),"")</f>
        <v>2406-65-7</v>
      </c>
      <c r="Z3151" s="38">
        <f>IF(ISNUMBER(SEARCH(Search!$K$21,'Valid Values - Search'!AA3151)),MAX($Z$3:Z3150)+1,0)</f>
        <v>3148</v>
      </c>
      <c r="AA3151" s="64" t="s">
        <v>14702</v>
      </c>
      <c r="AB3151" s="70">
        <v>375.2</v>
      </c>
      <c r="AC3151" s="71" t="s">
        <v>1102</v>
      </c>
      <c r="AD3151" s="38" t="str">
        <f>IFERROR(VLOOKUP(ROWS($AD$4:AD3151),$Z$4:$AC$3778,2,FALSE),"")</f>
        <v>Sulfate in Water by Colorimetry (375.2 USEPA)</v>
      </c>
      <c r="AF3151" s="37"/>
    </row>
    <row r="3152" spans="16:32" ht="15" customHeight="1">
      <c r="P3152" s="38">
        <f>IF(ISNUMBER(SEARCH(Search!$K$13,'Valid Values - Search'!U3152)),MAX($P$3:P3151)+1,0)</f>
        <v>3149</v>
      </c>
      <c r="Q3152" s="38">
        <f>IF(ISNUMBER(SEARCH(Search!$K$5,'Valid Values - Search'!R3152)),MAX($Q$3:Q3151)+1,0)</f>
        <v>3149</v>
      </c>
      <c r="R3152" s="64" t="s">
        <v>6803</v>
      </c>
      <c r="S3152" s="70" t="s">
        <v>101</v>
      </c>
      <c r="T3152" s="70" t="s">
        <v>102</v>
      </c>
      <c r="U3152" s="93" t="s">
        <v>8862</v>
      </c>
      <c r="V3152" s="94">
        <v>1259</v>
      </c>
      <c r="W3152" s="97" t="s">
        <v>6803</v>
      </c>
      <c r="X3152" s="38" t="str">
        <f>IFERROR(VLOOKUP(ROWS($X$4:X3152),$Q$4:$R$5094,2,FALSE),"")</f>
        <v>Neburon</v>
      </c>
      <c r="Y3152" s="38" t="str">
        <f>IFERROR(VLOOKUP(ROWS($Y$4:Y3152),$P$4:$U$5094,6,FALSE),"")</f>
        <v>555-37-3</v>
      </c>
      <c r="Z3152" s="38">
        <f>IF(ISNUMBER(SEARCH(Search!$K$21,'Valid Values - Search'!AA3152)),MAX($Z$3:Z3151)+1,0)</f>
        <v>3149</v>
      </c>
      <c r="AA3152" s="64" t="s">
        <v>14700</v>
      </c>
      <c r="AB3152" s="70" t="s">
        <v>1639</v>
      </c>
      <c r="AC3152" s="71" t="s">
        <v>1156</v>
      </c>
      <c r="AD3152" s="38" t="str">
        <f>IFERROR(VLOOKUP(ROWS($AD$4:AD3152),$Z$4:$AC$3778,2,FALSE),"")</f>
        <v>Sulfate in Water by Colorimetry (4500-SO4(F) APHA)</v>
      </c>
      <c r="AF3152" s="37"/>
    </row>
    <row r="3153" spans="16:32" ht="15" customHeight="1">
      <c r="P3153" s="38">
        <f>IF(ISNUMBER(SEARCH(Search!$K$13,'Valid Values - Search'!U3153)),MAX($P$3:P3152)+1,0)</f>
        <v>3150</v>
      </c>
      <c r="Q3153" s="38">
        <f>IF(ISNUMBER(SEARCH(Search!$K$5,'Valid Values - Search'!R3153)),MAX($Q$3:Q3152)+1,0)</f>
        <v>3150</v>
      </c>
      <c r="R3153" s="64" t="s">
        <v>6804</v>
      </c>
      <c r="S3153" s="70" t="s">
        <v>102</v>
      </c>
      <c r="T3153" s="70" t="s">
        <v>102</v>
      </c>
      <c r="U3153" s="93" t="s">
        <v>10826</v>
      </c>
      <c r="V3153" s="94">
        <v>1260</v>
      </c>
      <c r="W3153" s="97" t="s">
        <v>6804</v>
      </c>
      <c r="X3153" s="38" t="str">
        <f>IFERROR(VLOOKUP(ROWS($X$4:X3153),$Q$4:$R$5094,2,FALSE),"")</f>
        <v>Neodymium</v>
      </c>
      <c r="Y3153" s="38" t="str">
        <f>IFERROR(VLOOKUP(ROWS($Y$4:Y3153),$P$4:$U$5094,6,FALSE),"")</f>
        <v>7440-00-8</v>
      </c>
      <c r="Z3153" s="38">
        <f>IF(ISNUMBER(SEARCH(Search!$K$21,'Valid Values - Search'!AA3153)),MAX($Z$3:Z3152)+1,0)</f>
        <v>3150</v>
      </c>
      <c r="AA3153" s="64" t="s">
        <v>14701</v>
      </c>
      <c r="AB3153" s="70" t="s">
        <v>2847</v>
      </c>
      <c r="AC3153" s="71" t="s">
        <v>1182</v>
      </c>
      <c r="AD3153" s="38" t="str">
        <f>IFERROR(VLOOKUP(ROWS($AD$4:AD3153),$Z$4:$AC$3778,2,FALSE),"")</f>
        <v>Sulfate in Water by Colorimetry (I2822 USDOI/USGS)</v>
      </c>
      <c r="AF3153" s="37"/>
    </row>
    <row r="3154" spans="16:32" ht="15" customHeight="1">
      <c r="P3154" s="38">
        <f>IF(ISNUMBER(SEARCH(Search!$K$13,'Valid Values - Search'!U3154)),MAX($P$3:P3153)+1,0)</f>
        <v>3151</v>
      </c>
      <c r="Q3154" s="38">
        <f>IF(ISNUMBER(SEARCH(Search!$K$5,'Valid Values - Search'!R3154)),MAX($Q$3:Q3153)+1,0)</f>
        <v>3151</v>
      </c>
      <c r="R3154" s="64" t="s">
        <v>6805</v>
      </c>
      <c r="S3154" s="70" t="s">
        <v>102</v>
      </c>
      <c r="T3154" s="70" t="s">
        <v>102</v>
      </c>
      <c r="U3154" s="93" t="s">
        <v>10827</v>
      </c>
      <c r="V3154" s="94">
        <v>1004176</v>
      </c>
      <c r="W3154" s="97" t="s">
        <v>6805</v>
      </c>
      <c r="X3154" s="38" t="str">
        <f>IFERROR(VLOOKUP(ROWS($X$4:X3154),$Q$4:$R$5094,2,FALSE),"")</f>
        <v>Neodymium-147</v>
      </c>
      <c r="Y3154" s="38" t="str">
        <f>IFERROR(VLOOKUP(ROWS($Y$4:Y3154),$P$4:$U$5094,6,FALSE),"")</f>
        <v>14269-74-0</v>
      </c>
      <c r="Z3154" s="38">
        <f>IF(ISNUMBER(SEARCH(Search!$K$21,'Valid Values - Search'!AA3154)),MAX($Z$3:Z3153)+1,0)</f>
        <v>3151</v>
      </c>
      <c r="AA3154" s="64" t="s">
        <v>14703</v>
      </c>
      <c r="AB3154" s="70" t="s">
        <v>1636</v>
      </c>
      <c r="AC3154" s="71" t="s">
        <v>1156</v>
      </c>
      <c r="AD3154" s="38" t="str">
        <f>IFERROR(VLOOKUP(ROWS($AD$4:AD3154),$Z$4:$AC$3778,2,FALSE),"")</f>
        <v>Sulfate in Water by Gravimetric Analysis (4500-SO4(C) APHA)</v>
      </c>
      <c r="AF3154" s="37"/>
    </row>
    <row r="3155" spans="16:32" ht="15" customHeight="1">
      <c r="P3155" s="38">
        <f>IF(ISNUMBER(SEARCH(Search!$K$13,'Valid Values - Search'!U3155)),MAX($P$3:P3154)+1,0)</f>
        <v>3152</v>
      </c>
      <c r="Q3155" s="38">
        <f>IF(ISNUMBER(SEARCH(Search!$K$5,'Valid Values - Search'!R3155)),MAX($Q$3:Q3154)+1,0)</f>
        <v>3152</v>
      </c>
      <c r="R3155" s="64" t="s">
        <v>6806</v>
      </c>
      <c r="S3155" s="70" t="s">
        <v>102</v>
      </c>
      <c r="T3155" s="70" t="s">
        <v>102</v>
      </c>
      <c r="U3155" s="93" t="s">
        <v>10828</v>
      </c>
      <c r="V3155" s="94">
        <v>17025</v>
      </c>
      <c r="W3155" s="97" t="s">
        <v>6806</v>
      </c>
      <c r="X3155" s="38" t="str">
        <f>IFERROR(VLOOKUP(ROWS($X$4:X3155),$Q$4:$R$5094,2,FALSE),"")</f>
        <v>Neomycin</v>
      </c>
      <c r="Y3155" s="38" t="str">
        <f>IFERROR(VLOOKUP(ROWS($Y$4:Y3155),$P$4:$U$5094,6,FALSE),"")</f>
        <v>1404-04-2</v>
      </c>
      <c r="Z3155" s="38">
        <f>IF(ISNUMBER(SEARCH(Search!$K$21,'Valid Values - Search'!AA3155)),MAX($Z$3:Z3154)+1,0)</f>
        <v>3152</v>
      </c>
      <c r="AA3155" s="64" t="s">
        <v>14704</v>
      </c>
      <c r="AB3155" s="70" t="s">
        <v>1637</v>
      </c>
      <c r="AC3155" s="71" t="s">
        <v>1156</v>
      </c>
      <c r="AD3155" s="38" t="str">
        <f>IFERROR(VLOOKUP(ROWS($AD$4:AD3155),$Z$4:$AC$3778,2,FALSE),"")</f>
        <v>Sulfate in Water by Gravimetric Analysis (4500-SO4(D) APHA)</v>
      </c>
      <c r="AF3155" s="37"/>
    </row>
    <row r="3156" spans="16:32" ht="15" customHeight="1">
      <c r="P3156" s="38">
        <f>IF(ISNUMBER(SEARCH(Search!$K$13,'Valid Values - Search'!U3156)),MAX($P$3:P3155)+1,0)</f>
        <v>3153</v>
      </c>
      <c r="Q3156" s="38">
        <f>IF(ISNUMBER(SEARCH(Search!$K$5,'Valid Values - Search'!R3156)),MAX($Q$3:Q3155)+1,0)</f>
        <v>3153</v>
      </c>
      <c r="R3156" s="64" t="s">
        <v>6807</v>
      </c>
      <c r="S3156" s="70" t="s">
        <v>102</v>
      </c>
      <c r="T3156" s="70" t="s">
        <v>102</v>
      </c>
      <c r="U3156" s="93" t="s">
        <v>10829</v>
      </c>
      <c r="V3156" s="94">
        <v>17034</v>
      </c>
      <c r="W3156" s="97" t="s">
        <v>6807</v>
      </c>
      <c r="X3156" s="38" t="str">
        <f>IFERROR(VLOOKUP(ROWS($X$4:X3156),$Q$4:$R$5094,2,FALSE),"")</f>
        <v>Neomycin sulfate</v>
      </c>
      <c r="Y3156" s="38" t="str">
        <f>IFERROR(VLOOKUP(ROWS($Y$4:Y3156),$P$4:$U$5094,6,FALSE),"")</f>
        <v>1405-10-3</v>
      </c>
      <c r="Z3156" s="38">
        <f>IF(ISNUMBER(SEARCH(Search!$K$21,'Valid Values - Search'!AA3156)),MAX($Z$3:Z3155)+1,0)</f>
        <v>3153</v>
      </c>
      <c r="AA3156" s="64" t="s">
        <v>14705</v>
      </c>
      <c r="AB3156" s="70" t="s">
        <v>1641</v>
      </c>
      <c r="AC3156" s="71" t="s">
        <v>1156</v>
      </c>
      <c r="AD3156" s="38" t="str">
        <f>IFERROR(VLOOKUP(ROWS($AD$4:AD3156),$Z$4:$AC$3778,2,FALSE),"")</f>
        <v>Sulfate in Water by Gravimetry with Drying of Residue (4500-SO42- D APHA)</v>
      </c>
      <c r="AF3156" s="37"/>
    </row>
    <row r="3157" spans="16:32" ht="15" customHeight="1">
      <c r="P3157" s="38">
        <f>IF(ISNUMBER(SEARCH(Search!$K$13,'Valid Values - Search'!U3157)),MAX($P$3:P3156)+1,0)</f>
        <v>3154</v>
      </c>
      <c r="Q3157" s="38">
        <f>IF(ISNUMBER(SEARCH(Search!$K$5,'Valid Values - Search'!R3157)),MAX($Q$3:Q3156)+1,0)</f>
        <v>3154</v>
      </c>
      <c r="R3157" s="64" t="s">
        <v>6808</v>
      </c>
      <c r="S3157" s="70" t="s">
        <v>102</v>
      </c>
      <c r="T3157" s="70" t="s">
        <v>102</v>
      </c>
      <c r="U3157" s="93" t="s">
        <v>10830</v>
      </c>
      <c r="V3157" s="94">
        <v>14491</v>
      </c>
      <c r="W3157" s="97" t="s">
        <v>6808</v>
      </c>
      <c r="X3157" s="38" t="str">
        <f>IFERROR(VLOOKUP(ROWS($X$4:X3157),$Q$4:$R$5094,2,FALSE),"")</f>
        <v>Neosaxitoxin</v>
      </c>
      <c r="Y3157" s="38" t="str">
        <f>IFERROR(VLOOKUP(ROWS($Y$4:Y3157),$P$4:$U$5094,6,FALSE),"")</f>
        <v>64296-20-4</v>
      </c>
      <c r="Z3157" s="38">
        <f>IF(ISNUMBER(SEARCH(Search!$K$21,'Valid Values - Search'!AA3157)),MAX($Z$3:Z3156)+1,0)</f>
        <v>3154</v>
      </c>
      <c r="AA3157" s="64" t="s">
        <v>14706</v>
      </c>
      <c r="AB3157" s="70" t="s">
        <v>1635</v>
      </c>
      <c r="AC3157" s="71" t="s">
        <v>1156</v>
      </c>
      <c r="AD3157" s="38" t="str">
        <f>IFERROR(VLOOKUP(ROWS($AD$4:AD3157),$Z$4:$AC$3778,2,FALSE),"")</f>
        <v>Sulfate in Water by Ion Chromatography (4500-SO4(B) APHA)</v>
      </c>
      <c r="AF3157" s="37"/>
    </row>
    <row r="3158" spans="16:32" ht="15" customHeight="1">
      <c r="P3158" s="38">
        <f>IF(ISNUMBER(SEARCH(Search!$K$13,'Valid Values - Search'!U3158)),MAX($P$3:P3157)+1,0)</f>
        <v>3155</v>
      </c>
      <c r="Q3158" s="38">
        <f>IF(ISNUMBER(SEARCH(Search!$K$5,'Valid Values - Search'!R3158)),MAX($Q$3:Q3157)+1,0)</f>
        <v>3155</v>
      </c>
      <c r="R3158" s="64" t="s">
        <v>6809</v>
      </c>
      <c r="S3158" s="70" t="s">
        <v>102</v>
      </c>
      <c r="T3158" s="70" t="s">
        <v>102</v>
      </c>
      <c r="U3158" s="93" t="s">
        <v>10831</v>
      </c>
      <c r="V3158" s="94">
        <v>1261</v>
      </c>
      <c r="W3158" s="97" t="s">
        <v>6809</v>
      </c>
      <c r="X3158" s="38" t="str">
        <f>IFERROR(VLOOKUP(ROWS($X$4:X3158),$Q$4:$R$5094,2,FALSE),"")</f>
        <v>Neptunium-237</v>
      </c>
      <c r="Y3158" s="38" t="str">
        <f>IFERROR(VLOOKUP(ROWS($Y$4:Y3158),$P$4:$U$5094,6,FALSE),"")</f>
        <v>13994-20-2</v>
      </c>
      <c r="Z3158" s="38">
        <f>IF(ISNUMBER(SEARCH(Search!$K$21,'Valid Values - Search'!AA3158)),MAX($Z$3:Z3157)+1,0)</f>
        <v>3155</v>
      </c>
      <c r="AA3158" s="64" t="s">
        <v>14707</v>
      </c>
      <c r="AB3158" s="70" t="s">
        <v>2811</v>
      </c>
      <c r="AC3158" s="71" t="s">
        <v>1182</v>
      </c>
      <c r="AD3158" s="38" t="str">
        <f>IFERROR(VLOOKUP(ROWS($AD$4:AD3158),$Z$4:$AC$3778,2,FALSE),"")</f>
        <v>Sulfate in Water by Titration (I1820 USDOI/USGS)</v>
      </c>
      <c r="AF3158" s="37"/>
    </row>
    <row r="3159" spans="16:32" ht="15" customHeight="1">
      <c r="P3159" s="38">
        <f>IF(ISNUMBER(SEARCH(Search!$K$13,'Valid Values - Search'!U3159)),MAX($P$3:P3158)+1,0)</f>
        <v>3156</v>
      </c>
      <c r="Q3159" s="38">
        <f>IF(ISNUMBER(SEARCH(Search!$K$5,'Valid Values - Search'!R3159)),MAX($Q$3:Q3158)+1,0)</f>
        <v>3156</v>
      </c>
      <c r="R3159" s="64" t="s">
        <v>6810</v>
      </c>
      <c r="S3159" s="70" t="s">
        <v>102</v>
      </c>
      <c r="T3159" s="70" t="s">
        <v>102</v>
      </c>
      <c r="U3159" s="93" t="s">
        <v>10832</v>
      </c>
      <c r="V3159" s="94">
        <v>1004171</v>
      </c>
      <c r="W3159" s="97" t="s">
        <v>6810</v>
      </c>
      <c r="X3159" s="38" t="str">
        <f>IFERROR(VLOOKUP(ROWS($X$4:X3159),$Q$4:$R$5094,2,FALSE),"")</f>
        <v>Neptunium-239</v>
      </c>
      <c r="Y3159" s="38" t="str">
        <f>IFERROR(VLOOKUP(ROWS($Y$4:Y3159),$P$4:$U$5094,6,FALSE),"")</f>
        <v>13968-59-7</v>
      </c>
      <c r="Z3159" s="38">
        <f>IF(ISNUMBER(SEARCH(Search!$K$21,'Valid Values - Search'!AA3159)),MAX($Z$3:Z3158)+1,0)</f>
        <v>3156</v>
      </c>
      <c r="AA3159" s="64" t="s">
        <v>14708</v>
      </c>
      <c r="AB3159" s="70" t="s">
        <v>2422</v>
      </c>
      <c r="AC3159" s="71" t="s">
        <v>1184</v>
      </c>
      <c r="AD3159" s="38" t="str">
        <f>IFERROR(VLOOKUP(ROWS($AD$4:AD3159),$Z$4:$AC$3778,2,FALSE),"")</f>
        <v>Sulfate in Water by Turbidimeter (D516 ASTM)</v>
      </c>
      <c r="AF3159" s="37"/>
    </row>
    <row r="3160" spans="16:32" ht="15" customHeight="1">
      <c r="P3160" s="38">
        <f>IF(ISNUMBER(SEARCH(Search!$K$13,'Valid Values - Search'!U3160)),MAX($P$3:P3159)+1,0)</f>
        <v>3157</v>
      </c>
      <c r="Q3160" s="38">
        <f>IF(ISNUMBER(SEARCH(Search!$K$5,'Valid Values - Search'!R3160)),MAX($Q$3:Q3159)+1,0)</f>
        <v>3157</v>
      </c>
      <c r="R3160" s="64" t="s">
        <v>6811</v>
      </c>
      <c r="S3160" s="70" t="s">
        <v>102</v>
      </c>
      <c r="T3160" s="70" t="s">
        <v>102</v>
      </c>
      <c r="U3160" s="93" t="s">
        <v>8459</v>
      </c>
      <c r="V3160" s="94">
        <v>321</v>
      </c>
      <c r="W3160" s="97" t="s">
        <v>6811</v>
      </c>
      <c r="X3160" s="38" t="str">
        <f>IFERROR(VLOOKUP(ROWS($X$4:X3160),$Q$4:$R$5094,2,FALSE),"")</f>
        <v>Neutrals</v>
      </c>
      <c r="Y3160" s="38" t="str">
        <f>IFERROR(VLOOKUP(ROWS($Y$4:Y3160),$P$4:$U$5094,6,FALSE),"")</f>
        <v>N/A</v>
      </c>
      <c r="Z3160" s="38">
        <f>IF(ISNUMBER(SEARCH(Search!$K$21,'Valid Values - Search'!AA3160)),MAX($Z$3:Z3159)+1,0)</f>
        <v>3157</v>
      </c>
      <c r="AA3160" s="64" t="s">
        <v>14709</v>
      </c>
      <c r="AB3160" s="70" t="s">
        <v>2848</v>
      </c>
      <c r="AC3160" s="71" t="s">
        <v>1182</v>
      </c>
      <c r="AD3160" s="38" t="str">
        <f>IFERROR(VLOOKUP(ROWS($AD$4:AD3160),$Z$4:$AC$3778,2,FALSE),"")</f>
        <v>Sulfate in Water by Turbidimetry (I2823 USDOI/USGS)</v>
      </c>
      <c r="AF3160" s="37"/>
    </row>
    <row r="3161" spans="16:32" ht="15" customHeight="1">
      <c r="P3161" s="38">
        <f>IF(ISNUMBER(SEARCH(Search!$K$13,'Valid Values - Search'!U3161)),MAX($P$3:P3160)+1,0)</f>
        <v>3158</v>
      </c>
      <c r="Q3161" s="38">
        <f>IF(ISNUMBER(SEARCH(Search!$K$5,'Valid Values - Search'!R3161)),MAX($Q$3:Q3160)+1,0)</f>
        <v>3158</v>
      </c>
      <c r="R3161" s="64" t="s">
        <v>6812</v>
      </c>
      <c r="S3161" s="70" t="s">
        <v>101</v>
      </c>
      <c r="T3161" s="70" t="s">
        <v>102</v>
      </c>
      <c r="U3161" s="93" t="s">
        <v>8976</v>
      </c>
      <c r="V3161" s="94">
        <v>322</v>
      </c>
      <c r="W3161" s="97" t="s">
        <v>6812</v>
      </c>
      <c r="X3161" s="38" t="str">
        <f>IFERROR(VLOOKUP(ROWS($X$4:X3161),$Q$4:$R$5094,2,FALSE),"")</f>
        <v>Nickel</v>
      </c>
      <c r="Y3161" s="38" t="str">
        <f>IFERROR(VLOOKUP(ROWS($Y$4:Y3161),$P$4:$U$5094,6,FALSE),"")</f>
        <v>7440-02-0</v>
      </c>
      <c r="Z3161" s="38">
        <f>IF(ISNUMBER(SEARCH(Search!$K$21,'Valid Values - Search'!AA3161)),MAX($Z$3:Z3160)+1,0)</f>
        <v>3158</v>
      </c>
      <c r="AA3161" s="64" t="s">
        <v>14710</v>
      </c>
      <c r="AB3161" s="70" t="s">
        <v>1497</v>
      </c>
      <c r="AC3161" s="71" t="s">
        <v>1102</v>
      </c>
      <c r="AD3161" s="38" t="str">
        <f>IFERROR(VLOOKUP(ROWS($AD$4:AD3161),$Z$4:$AC$3778,2,FALSE),"")</f>
        <v>Sulfate in Water by Turbidity (375_M(B) USEPA)</v>
      </c>
      <c r="AF3161" s="37"/>
    </row>
    <row r="3162" spans="16:32" ht="15" customHeight="1">
      <c r="P3162" s="38">
        <f>IF(ISNUMBER(SEARCH(Search!$K$13,'Valid Values - Search'!U3162)),MAX($P$3:P3161)+1,0)</f>
        <v>3159</v>
      </c>
      <c r="Q3162" s="38">
        <f>IF(ISNUMBER(SEARCH(Search!$K$5,'Valid Values - Search'!R3162)),MAX($Q$3:Q3161)+1,0)</f>
        <v>3159</v>
      </c>
      <c r="R3162" s="64" t="s">
        <v>6813</v>
      </c>
      <c r="S3162" s="70" t="s">
        <v>102</v>
      </c>
      <c r="T3162" s="70" t="s">
        <v>102</v>
      </c>
      <c r="U3162" s="93" t="s">
        <v>10833</v>
      </c>
      <c r="V3162" s="94">
        <v>1000668</v>
      </c>
      <c r="W3162" s="97" t="s">
        <v>6813</v>
      </c>
      <c r="X3162" s="38" t="str">
        <f>IFERROR(VLOOKUP(ROWS($X$4:X3162),$Q$4:$R$5094,2,FALSE),"")</f>
        <v>Nickel-63</v>
      </c>
      <c r="Y3162" s="38" t="str">
        <f>IFERROR(VLOOKUP(ROWS($Y$4:Y3162),$P$4:$U$5094,6,FALSE),"")</f>
        <v>13981-37-8</v>
      </c>
      <c r="Z3162" s="38">
        <f>IF(ISNUMBER(SEARCH(Search!$K$21,'Valid Values - Search'!AA3162)),MAX($Z$3:Z3161)+1,0)</f>
        <v>3159</v>
      </c>
      <c r="AA3162" s="64" t="s">
        <v>14711</v>
      </c>
      <c r="AB3162" s="70">
        <v>375.6</v>
      </c>
      <c r="AC3162" s="71" t="s">
        <v>1179</v>
      </c>
      <c r="AD3162" s="38" t="str">
        <f>IFERROR(VLOOKUP(ROWS($AD$4:AD3162),$Z$4:$AC$3778,2,FALSE),"")</f>
        <v>Sulfate in Wet Deposition (375.6 IL/SWSD)</v>
      </c>
      <c r="AF3162" s="37"/>
    </row>
    <row r="3163" spans="16:32" ht="15" customHeight="1">
      <c r="P3163" s="38">
        <f>IF(ISNUMBER(SEARCH(Search!$K$13,'Valid Values - Search'!U3163)),MAX($P$3:P3162)+1,0)</f>
        <v>3160</v>
      </c>
      <c r="Q3163" s="38">
        <f>IF(ISNUMBER(SEARCH(Search!$K$5,'Valid Values - Search'!R3163)),MAX($Q$3:Q3162)+1,0)</f>
        <v>3160</v>
      </c>
      <c r="R3163" s="64" t="s">
        <v>6814</v>
      </c>
      <c r="S3163" s="70" t="s">
        <v>102</v>
      </c>
      <c r="T3163" s="70" t="s">
        <v>102</v>
      </c>
      <c r="U3163" s="93" t="s">
        <v>10834</v>
      </c>
      <c r="V3163" s="94">
        <v>323365</v>
      </c>
      <c r="W3163" s="97" t="s">
        <v>6814</v>
      </c>
      <c r="X3163" s="38" t="str">
        <f>IFERROR(VLOOKUP(ROWS($X$4:X3163),$Q$4:$R$5094,2,FALSE),"")</f>
        <v>Nicosulfuron</v>
      </c>
      <c r="Y3163" s="38" t="str">
        <f>IFERROR(VLOOKUP(ROWS($Y$4:Y3163),$P$4:$U$5094,6,FALSE),"")</f>
        <v>111991-09-4</v>
      </c>
      <c r="Z3163" s="38">
        <f>IF(ISNUMBER(SEARCH(Search!$K$21,'Valid Values - Search'!AA3163)),MAX($Z$3:Z3162)+1,0)</f>
        <v>3160</v>
      </c>
      <c r="AA3163" s="64" t="s">
        <v>14712</v>
      </c>
      <c r="AB3163" s="70" t="s">
        <v>2337</v>
      </c>
      <c r="AC3163" s="71" t="s">
        <v>1184</v>
      </c>
      <c r="AD3163" s="38" t="str">
        <f>IFERROR(VLOOKUP(ROWS($AD$4:AD3163),$Z$4:$AC$3778,2,FALSE),"")</f>
        <v>Sulfate Ion in Water by Spectroscopy (D4130 ASTM)</v>
      </c>
      <c r="AF3163" s="37"/>
    </row>
    <row r="3164" spans="16:32" ht="15" customHeight="1">
      <c r="P3164" s="38">
        <f>IF(ISNUMBER(SEARCH(Search!$K$13,'Valid Values - Search'!U3164)),MAX($P$3:P3163)+1,0)</f>
        <v>3161</v>
      </c>
      <c r="Q3164" s="38">
        <f>IF(ISNUMBER(SEARCH(Search!$K$5,'Valid Values - Search'!R3164)),MAX($Q$3:Q3163)+1,0)</f>
        <v>3161</v>
      </c>
      <c r="R3164" s="64" t="s">
        <v>6815</v>
      </c>
      <c r="S3164" s="70" t="s">
        <v>102</v>
      </c>
      <c r="T3164" s="70" t="s">
        <v>102</v>
      </c>
      <c r="U3164" s="93" t="s">
        <v>10835</v>
      </c>
      <c r="V3164" s="94">
        <v>1263</v>
      </c>
      <c r="W3164" s="97" t="s">
        <v>6815</v>
      </c>
      <c r="X3164" s="38" t="str">
        <f>IFERROR(VLOOKUP(ROWS($X$4:X3164),$Q$4:$R$5094,2,FALSE),"")</f>
        <v>Nicotinamide</v>
      </c>
      <c r="Y3164" s="38" t="str">
        <f>IFERROR(VLOOKUP(ROWS($Y$4:Y3164),$P$4:$U$5094,6,FALSE),"")</f>
        <v>98-92-0</v>
      </c>
      <c r="Z3164" s="38">
        <f>IF(ISNUMBER(SEARCH(Search!$K$21,'Valid Values - Search'!AA3164)),MAX($Z$3:Z3163)+1,0)</f>
        <v>3161</v>
      </c>
      <c r="AA3164" s="64" t="s">
        <v>14713</v>
      </c>
      <c r="AB3164" s="70" t="s">
        <v>2361</v>
      </c>
      <c r="AC3164" s="71" t="s">
        <v>1184</v>
      </c>
      <c r="AD3164" s="38" t="str">
        <f>IFERROR(VLOOKUP(ROWS($AD$4:AD3164),$Z$4:$AC$3778,2,FALSE),"")</f>
        <v>Sulfate-Reducing Bacteria (D4412 ASTM)</v>
      </c>
      <c r="AF3164" s="37"/>
    </row>
    <row r="3165" spans="16:32" ht="15" customHeight="1">
      <c r="P3165" s="38">
        <f>IF(ISNUMBER(SEARCH(Search!$K$13,'Valid Values - Search'!U3165)),MAX($P$3:P3164)+1,0)</f>
        <v>3162</v>
      </c>
      <c r="Q3165" s="38">
        <f>IF(ISNUMBER(SEARCH(Search!$K$5,'Valid Values - Search'!R3165)),MAX($Q$3:Q3164)+1,0)</f>
        <v>3162</v>
      </c>
      <c r="R3165" s="64" t="s">
        <v>6816</v>
      </c>
      <c r="S3165" s="70" t="s">
        <v>102</v>
      </c>
      <c r="T3165" s="70" t="s">
        <v>102</v>
      </c>
      <c r="U3165" s="93" t="s">
        <v>10836</v>
      </c>
      <c r="V3165" s="94">
        <v>1001391</v>
      </c>
      <c r="W3165" s="97" t="s">
        <v>6816</v>
      </c>
      <c r="X3165" s="38" t="str">
        <f>IFERROR(VLOOKUP(ROWS($X$4:X3165),$Q$4:$R$5094,2,FALSE),"")</f>
        <v>Nicotine</v>
      </c>
      <c r="Y3165" s="38" t="str">
        <f>IFERROR(VLOOKUP(ROWS($Y$4:Y3165),$P$4:$U$5094,6,FALSE),"")</f>
        <v>54-11-5</v>
      </c>
      <c r="Z3165" s="38">
        <f>IF(ISNUMBER(SEARCH(Search!$K$21,'Valid Values - Search'!AA3165)),MAX($Z$3:Z3164)+1,0)</f>
        <v>3162</v>
      </c>
      <c r="AA3165" s="64" t="s">
        <v>14714</v>
      </c>
      <c r="AB3165" s="70" t="s">
        <v>2060</v>
      </c>
      <c r="AC3165" s="71" t="s">
        <v>1182</v>
      </c>
      <c r="AD3165" s="38" t="str">
        <f>IFERROR(VLOOKUP(ROWS($AD$4:AD3165),$Z$4:$AC$3778,2,FALSE),"")</f>
        <v>Sulfate-Reducing Bacteria- MPN Method (B0400 USDOI/USGS)</v>
      </c>
      <c r="AF3165" s="37"/>
    </row>
    <row r="3166" spans="16:32" ht="15" customHeight="1">
      <c r="P3166" s="38">
        <f>IF(ISNUMBER(SEARCH(Search!$K$13,'Valid Values - Search'!U3166)),MAX($P$3:P3165)+1,0)</f>
        <v>3163</v>
      </c>
      <c r="Q3166" s="38">
        <f>IF(ISNUMBER(SEARCH(Search!$K$5,'Valid Values - Search'!R3166)),MAX($Q$3:Q3165)+1,0)</f>
        <v>3163</v>
      </c>
      <c r="R3166" s="64" t="s">
        <v>6817</v>
      </c>
      <c r="S3166" s="70" t="s">
        <v>102</v>
      </c>
      <c r="T3166" s="70" t="s">
        <v>102</v>
      </c>
      <c r="U3166" s="93" t="s">
        <v>10837</v>
      </c>
      <c r="V3166" s="94">
        <v>1264</v>
      </c>
      <c r="W3166" s="97" t="s">
        <v>6817</v>
      </c>
      <c r="X3166" s="38" t="str">
        <f>IFERROR(VLOOKUP(ROWS($X$4:X3166),$Q$4:$R$5094,2,FALSE),"")</f>
        <v>Nicotinic acid</v>
      </c>
      <c r="Y3166" s="38" t="str">
        <f>IFERROR(VLOOKUP(ROWS($Y$4:Y3166),$P$4:$U$5094,6,FALSE),"")</f>
        <v>59-67-6</v>
      </c>
      <c r="Z3166" s="38">
        <f>IF(ISNUMBER(SEARCH(Search!$K$21,'Valid Values - Search'!AA3166)),MAX($Z$3:Z3165)+1,0)</f>
        <v>3163</v>
      </c>
      <c r="AA3166" s="64" t="s">
        <v>14715</v>
      </c>
      <c r="AB3166" s="70" t="s">
        <v>1620</v>
      </c>
      <c r="AC3166" s="71" t="s">
        <v>1156</v>
      </c>
      <c r="AD3166" s="38" t="str">
        <f>IFERROR(VLOOKUP(ROWS($AD$4:AD3166),$Z$4:$AC$3778,2,FALSE),"")</f>
        <v>Sulfide by Acid-Volatile Analysis (4500-S2(J) APHA)</v>
      </c>
      <c r="AF3166" s="37"/>
    </row>
    <row r="3167" spans="16:32" ht="15" customHeight="1">
      <c r="P3167" s="38">
        <f>IF(ISNUMBER(SEARCH(Search!$K$13,'Valid Values - Search'!U3167)),MAX($P$3:P3166)+1,0)</f>
        <v>3164</v>
      </c>
      <c r="Q3167" s="38">
        <f>IF(ISNUMBER(SEARCH(Search!$K$5,'Valid Values - Search'!R3167)),MAX($Q$3:Q3166)+1,0)</f>
        <v>3164</v>
      </c>
      <c r="R3167" s="64" t="s">
        <v>6818</v>
      </c>
      <c r="S3167" s="70" t="s">
        <v>102</v>
      </c>
      <c r="T3167" s="70" t="s">
        <v>102</v>
      </c>
      <c r="U3167" s="93" t="s">
        <v>10277</v>
      </c>
      <c r="V3167" s="94">
        <v>1002470</v>
      </c>
      <c r="W3167" s="97" t="s">
        <v>6818</v>
      </c>
      <c r="X3167" s="38" t="str">
        <f>IFERROR(VLOOKUP(ROWS($X$4:X3167),$Q$4:$R$5094,2,FALSE),"")</f>
        <v>Nifedipine</v>
      </c>
      <c r="Y3167" s="38" t="str">
        <f>IFERROR(VLOOKUP(ROWS($Y$4:Y3167),$P$4:$U$5094,6,FALSE),"")</f>
        <v>21829-25-4</v>
      </c>
      <c r="Z3167" s="38">
        <f>IF(ISNUMBER(SEARCH(Search!$K$21,'Valid Values - Search'!AA3167)),MAX($Z$3:Z3166)+1,0)</f>
        <v>3164</v>
      </c>
      <c r="AA3167" s="64" t="s">
        <v>14716</v>
      </c>
      <c r="AB3167" s="70" t="s">
        <v>1617</v>
      </c>
      <c r="AC3167" s="71" t="s">
        <v>1156</v>
      </c>
      <c r="AD3167" s="38" t="str">
        <f>IFERROR(VLOOKUP(ROWS($AD$4:AD3167),$Z$4:$AC$3778,2,FALSE),"")</f>
        <v>Sulfide by Calculation (4500-S2(F) APHA)</v>
      </c>
      <c r="AF3167" s="37"/>
    </row>
    <row r="3168" spans="16:32" ht="15" customHeight="1">
      <c r="P3168" s="38">
        <f>IF(ISNUMBER(SEARCH(Search!$K$13,'Valid Values - Search'!U3168)),MAX($P$3:P3167)+1,0)</f>
        <v>3165</v>
      </c>
      <c r="Q3168" s="38">
        <f>IF(ISNUMBER(SEARCH(Search!$K$5,'Valid Values - Search'!R3168)),MAX($Q$3:Q3167)+1,0)</f>
        <v>3165</v>
      </c>
      <c r="R3168" s="64" t="s">
        <v>6819</v>
      </c>
      <c r="S3168" s="70" t="s">
        <v>102</v>
      </c>
      <c r="T3168" s="70" t="s">
        <v>102</v>
      </c>
      <c r="U3168" s="93">
        <v>2023505</v>
      </c>
      <c r="V3168" s="94">
        <v>1265</v>
      </c>
      <c r="W3168" s="97" t="s">
        <v>6819</v>
      </c>
      <c r="X3168" s="38" t="str">
        <f>IFERROR(VLOOKUP(ROWS($X$4:X3168),$Q$4:$R$5094,2,FALSE),"")</f>
        <v>Niobium</v>
      </c>
      <c r="Y3168" s="38">
        <f>IFERROR(VLOOKUP(ROWS($Y$4:Y3168),$P$4:$U$5094,6,FALSE),"")</f>
        <v>2023505</v>
      </c>
      <c r="Z3168" s="38">
        <f>IF(ISNUMBER(SEARCH(Search!$K$21,'Valid Values - Search'!AA3168)),MAX($Z$3:Z3167)+1,0)</f>
        <v>3165</v>
      </c>
      <c r="AA3168" s="64" t="s">
        <v>14717</v>
      </c>
      <c r="AB3168" s="70">
        <v>376.2</v>
      </c>
      <c r="AC3168" s="71" t="s">
        <v>1102</v>
      </c>
      <c r="AD3168" s="38" t="str">
        <f>IFERROR(VLOOKUP(ROWS($AD$4:AD3168),$Z$4:$AC$3778,2,FALSE),"")</f>
        <v>Sulfide by Colorimetric Determination (376.2 USEPA)</v>
      </c>
      <c r="AF3168" s="37"/>
    </row>
    <row r="3169" spans="16:32" ht="15" customHeight="1">
      <c r="P3169" s="38">
        <f>IF(ISNUMBER(SEARCH(Search!$K$13,'Valid Values - Search'!U3169)),MAX($P$3:P3168)+1,0)</f>
        <v>3166</v>
      </c>
      <c r="Q3169" s="38">
        <f>IF(ISNUMBER(SEARCH(Search!$K$5,'Valid Values - Search'!R3169)),MAX($Q$3:Q3168)+1,0)</f>
        <v>3166</v>
      </c>
      <c r="R3169" s="64" t="s">
        <v>6820</v>
      </c>
      <c r="S3169" s="70" t="s">
        <v>102</v>
      </c>
      <c r="T3169" s="70" t="s">
        <v>102</v>
      </c>
      <c r="U3169" s="93" t="s">
        <v>10838</v>
      </c>
      <c r="V3169" s="94">
        <v>1001607</v>
      </c>
      <c r="W3169" s="97" t="s">
        <v>6820</v>
      </c>
      <c r="X3169" s="38" t="str">
        <f>IFERROR(VLOOKUP(ROWS($X$4:X3169),$Q$4:$R$5094,2,FALSE),"")</f>
        <v>Niobium-94</v>
      </c>
      <c r="Y3169" s="38" t="str">
        <f>IFERROR(VLOOKUP(ROWS($Y$4:Y3169),$P$4:$U$5094,6,FALSE),"")</f>
        <v>14681-63-1</v>
      </c>
      <c r="Z3169" s="38">
        <f>IF(ISNUMBER(SEARCH(Search!$K$21,'Valid Values - Search'!AA3169)),MAX($Z$3:Z3168)+1,0)</f>
        <v>3166</v>
      </c>
      <c r="AA3169" s="64" t="s">
        <v>14718</v>
      </c>
      <c r="AB3169" s="70" t="s">
        <v>1619</v>
      </c>
      <c r="AC3169" s="71" t="s">
        <v>1156</v>
      </c>
      <c r="AD3169" s="38" t="str">
        <f>IFERROR(VLOOKUP(ROWS($AD$4:AD3169),$Z$4:$AC$3778,2,FALSE),"")</f>
        <v>Sulfide by Distillation, Methylene Blue Flow Injection Analysis Method (4500-S2(I) APHA)</v>
      </c>
      <c r="AF3169" s="37"/>
    </row>
    <row r="3170" spans="16:32" ht="15" customHeight="1">
      <c r="P3170" s="38">
        <f>IF(ISNUMBER(SEARCH(Search!$K$13,'Valid Values - Search'!U3170)),MAX($P$3:P3169)+1,0)</f>
        <v>3167</v>
      </c>
      <c r="Q3170" s="38">
        <f>IF(ISNUMBER(SEARCH(Search!$K$5,'Valid Values - Search'!R3170)),MAX($Q$3:Q3169)+1,0)</f>
        <v>3167</v>
      </c>
      <c r="R3170" s="64" t="s">
        <v>6821</v>
      </c>
      <c r="S3170" s="70" t="s">
        <v>102</v>
      </c>
      <c r="T3170" s="70" t="s">
        <v>102</v>
      </c>
      <c r="U3170" s="93" t="s">
        <v>10839</v>
      </c>
      <c r="V3170" s="94">
        <v>1266</v>
      </c>
      <c r="W3170" s="97" t="s">
        <v>6821</v>
      </c>
      <c r="X3170" s="38" t="str">
        <f>IFERROR(VLOOKUP(ROWS($X$4:X3170),$Q$4:$R$5094,2,FALSE),"")</f>
        <v>Niobium-95</v>
      </c>
      <c r="Y3170" s="38" t="str">
        <f>IFERROR(VLOOKUP(ROWS($Y$4:Y3170),$P$4:$U$5094,6,FALSE),"")</f>
        <v>13967-76-5</v>
      </c>
      <c r="Z3170" s="38">
        <f>IF(ISNUMBER(SEARCH(Search!$K$21,'Valid Values - Search'!AA3170)),MAX($Z$3:Z3169)+1,0)</f>
        <v>3167</v>
      </c>
      <c r="AA3170" s="64" t="s">
        <v>14719</v>
      </c>
      <c r="AB3170" s="70">
        <v>376.1</v>
      </c>
      <c r="AC3170" s="71" t="s">
        <v>1102</v>
      </c>
      <c r="AD3170" s="38" t="str">
        <f>IFERROR(VLOOKUP(ROWS($AD$4:AD3170),$Z$4:$AC$3778,2,FALSE),"")</f>
        <v>Sulfide by Titration with Iodine (376.1 USEPA)</v>
      </c>
      <c r="AF3170" s="37"/>
    </row>
    <row r="3171" spans="16:32" ht="15" customHeight="1">
      <c r="P3171" s="38">
        <f>IF(ISNUMBER(SEARCH(Search!$K$13,'Valid Values - Search'!U3171)),MAX($P$3:P3170)+1,0)</f>
        <v>3168</v>
      </c>
      <c r="Q3171" s="38">
        <f>IF(ISNUMBER(SEARCH(Search!$K$5,'Valid Values - Search'!R3171)),MAX($Q$3:Q3170)+1,0)</f>
        <v>3168</v>
      </c>
      <c r="R3171" s="64" t="s">
        <v>11541</v>
      </c>
      <c r="S3171" s="70" t="s">
        <v>101</v>
      </c>
      <c r="T3171" s="70" t="s">
        <v>101</v>
      </c>
      <c r="U3171" s="93" t="s">
        <v>8945</v>
      </c>
      <c r="V3171" s="94">
        <v>334</v>
      </c>
      <c r="W3171" s="97" t="s">
        <v>11541</v>
      </c>
      <c r="X3171" s="38" t="str">
        <f>IFERROR(VLOOKUP(ROWS($X$4:X3171),$Q$4:$R$5094,2,FALSE),"")</f>
        <v>Nitrate + Nitrite</v>
      </c>
      <c r="Y3171" s="38" t="str">
        <f>IFERROR(VLOOKUP(ROWS($Y$4:Y3171),$P$4:$U$5094,6,FALSE),"")</f>
        <v>14797-55-8</v>
      </c>
      <c r="Z3171" s="38">
        <f>IF(ISNUMBER(SEARCH(Search!$K$21,'Valid Values - Search'!AA3171)),MAX($Z$3:Z3170)+1,0)</f>
        <v>3168</v>
      </c>
      <c r="AA3171" s="64" t="s">
        <v>14720</v>
      </c>
      <c r="AB3171" s="70">
        <v>8131</v>
      </c>
      <c r="AC3171" s="71" t="s">
        <v>1151</v>
      </c>
      <c r="AD3171" s="38" t="str">
        <f>IFERROR(VLOOKUP(ROWS($AD$4:AD3171),$Z$4:$AC$3778,2,FALSE),"")</f>
        <v>Sulfide in Water (8131 HACH)</v>
      </c>
      <c r="AF3171" s="37"/>
    </row>
    <row r="3172" spans="16:32" ht="15" customHeight="1">
      <c r="P3172" s="38">
        <f>IF(ISNUMBER(SEARCH(Search!$K$13,'Valid Values - Search'!U3172)),MAX($P$3:P3171)+1,0)</f>
        <v>3169</v>
      </c>
      <c r="Q3172" s="38">
        <f>IF(ISNUMBER(SEARCH(Search!$K$5,'Valid Values - Search'!R3172)),MAX($Q$3:Q3171)+1,0)</f>
        <v>3169</v>
      </c>
      <c r="R3172" s="64" t="s">
        <v>15465</v>
      </c>
      <c r="S3172" s="99" t="s">
        <v>101</v>
      </c>
      <c r="T3172" s="99" t="s">
        <v>101</v>
      </c>
      <c r="U3172" s="100" t="s">
        <v>8945</v>
      </c>
      <c r="V3172" s="101">
        <v>334</v>
      </c>
      <c r="W3172" s="97" t="s">
        <v>15465</v>
      </c>
      <c r="X3172" s="38" t="str">
        <f>IFERROR(VLOOKUP(ROWS($X$4:X3172),$Q$4:$R$5094,2,FALSE),"")</f>
        <v>Nitrate/Nitrite as N</v>
      </c>
      <c r="Y3172" s="38" t="str">
        <f>IFERROR(VLOOKUP(ROWS($Y$4:Y3172),$P$4:$U$5094,6,FALSE),"")</f>
        <v>14797-55-8</v>
      </c>
      <c r="Z3172" s="38">
        <f>IF(ISNUMBER(SEARCH(Search!$K$21,'Valid Values - Search'!AA3172)),MAX($Z$3:Z3171)+1,0)</f>
        <v>3169</v>
      </c>
      <c r="AA3172" s="64" t="s">
        <v>14721</v>
      </c>
      <c r="AB3172" s="70" t="s">
        <v>1614</v>
      </c>
      <c r="AC3172" s="71" t="s">
        <v>1156</v>
      </c>
      <c r="AD3172" s="38" t="str">
        <f>IFERROR(VLOOKUP(ROWS($AD$4:AD3172),$Z$4:$AC$3778,2,FALSE),"")</f>
        <v>Sulfide in Water by Iodometric Method (4500-S-2 F APHA)</v>
      </c>
      <c r="AF3172" s="37"/>
    </row>
    <row r="3173" spans="16:32" ht="15" customHeight="1">
      <c r="P3173" s="38">
        <f>IF(ISNUMBER(SEARCH(Search!$K$13,'Valid Values - Search'!U3173)),MAX($P$3:P3172)+1,0)</f>
        <v>3170</v>
      </c>
      <c r="Q3173" s="38">
        <f>IF(ISNUMBER(SEARCH(Search!$K$5,'Valid Values - Search'!R3173)),MAX($Q$3:Q3172)+1,0)</f>
        <v>3170</v>
      </c>
      <c r="R3173" s="64" t="s">
        <v>6822</v>
      </c>
      <c r="S3173" s="70" t="s">
        <v>102</v>
      </c>
      <c r="T3173" s="70" t="s">
        <v>102</v>
      </c>
      <c r="U3173" s="93" t="s">
        <v>10840</v>
      </c>
      <c r="V3173" s="94">
        <v>1003738</v>
      </c>
      <c r="W3173" s="97" t="s">
        <v>6822</v>
      </c>
      <c r="X3173" s="38" t="str">
        <f>IFERROR(VLOOKUP(ROWS($X$4:X3173),$Q$4:$R$5094,2,FALSE),"")</f>
        <v>Nitrazepam</v>
      </c>
      <c r="Y3173" s="38" t="str">
        <f>IFERROR(VLOOKUP(ROWS($Y$4:Y3173),$P$4:$U$5094,6,FALSE),"")</f>
        <v>146-22-5</v>
      </c>
      <c r="Z3173" s="38">
        <f>IF(ISNUMBER(SEARCH(Search!$K$21,'Valid Values - Search'!AA3173)),MAX($Z$3:Z3172)+1,0)</f>
        <v>3170</v>
      </c>
      <c r="AA3173" s="64" t="s">
        <v>14722</v>
      </c>
      <c r="AB3173" s="70" t="s">
        <v>1618</v>
      </c>
      <c r="AC3173" s="71" t="s">
        <v>1156</v>
      </c>
      <c r="AD3173" s="38" t="str">
        <f>IFERROR(VLOOKUP(ROWS($AD$4:AD3173),$Z$4:$AC$3778,2,FALSE),"")</f>
        <v>Sulfide in Water by Ion-Selective Electrode Method (4500-S2(G) APHA)</v>
      </c>
      <c r="AF3173" s="37"/>
    </row>
    <row r="3174" spans="16:32" ht="15" customHeight="1">
      <c r="P3174" s="38">
        <f>IF(ISNUMBER(SEARCH(Search!$K$13,'Valid Values - Search'!U3174)),MAX($P$3:P3173)+1,0)</f>
        <v>3171</v>
      </c>
      <c r="Q3174" s="38">
        <f>IF(ISNUMBER(SEARCH(Search!$K$5,'Valid Values - Search'!R3174)),MAX($Q$3:Q3173)+1,0)</f>
        <v>3171</v>
      </c>
      <c r="R3174" s="64" t="s">
        <v>6823</v>
      </c>
      <c r="S3174" s="70" t="s">
        <v>102</v>
      </c>
      <c r="T3174" s="70" t="s">
        <v>102</v>
      </c>
      <c r="U3174" s="93" t="s">
        <v>10841</v>
      </c>
      <c r="V3174" s="94">
        <v>1267</v>
      </c>
      <c r="W3174" s="97" t="s">
        <v>6823</v>
      </c>
      <c r="X3174" s="38" t="str">
        <f>IFERROR(VLOOKUP(ROWS($X$4:X3174),$Q$4:$R$5094,2,FALSE),"")</f>
        <v>Nitrilotriacetic acid</v>
      </c>
      <c r="Y3174" s="38" t="str">
        <f>IFERROR(VLOOKUP(ROWS($Y$4:Y3174),$P$4:$U$5094,6,FALSE),"")</f>
        <v>139-13-9</v>
      </c>
      <c r="Z3174" s="38">
        <f>IF(ISNUMBER(SEARCH(Search!$K$21,'Valid Values - Search'!AA3174)),MAX($Z$3:Z3173)+1,0)</f>
        <v>3171</v>
      </c>
      <c r="AA3174" s="64" t="s">
        <v>14723</v>
      </c>
      <c r="AB3174" s="70">
        <v>9215</v>
      </c>
      <c r="AC3174" s="71" t="s">
        <v>1102</v>
      </c>
      <c r="AD3174" s="38" t="str">
        <f>IFERROR(VLOOKUP(ROWS($AD$4:AD3174),$Z$4:$AC$3778,2,FALSE),"")</f>
        <v>Sulfide in Water by ISE (9215 USEPA)</v>
      </c>
      <c r="AF3174" s="37"/>
    </row>
    <row r="3175" spans="16:32" ht="15" customHeight="1">
      <c r="P3175" s="38">
        <f>IF(ISNUMBER(SEARCH(Search!$K$13,'Valid Values - Search'!U3175)),MAX($P$3:P3174)+1,0)</f>
        <v>3172</v>
      </c>
      <c r="Q3175" s="38">
        <f>IF(ISNUMBER(SEARCH(Search!$K$5,'Valid Values - Search'!R3175)),MAX($Q$3:Q3174)+1,0)</f>
        <v>3172</v>
      </c>
      <c r="R3175" s="64" t="s">
        <v>6824</v>
      </c>
      <c r="S3175" s="70" t="s">
        <v>101</v>
      </c>
      <c r="T3175" s="70" t="s">
        <v>101</v>
      </c>
      <c r="U3175" s="93" t="s">
        <v>8946</v>
      </c>
      <c r="V3175" s="94">
        <v>335</v>
      </c>
      <c r="W3175" s="97" t="s">
        <v>6824</v>
      </c>
      <c r="X3175" s="38" t="str">
        <f>IFERROR(VLOOKUP(ROWS($X$4:X3175),$Q$4:$R$5094,2,FALSE),"")</f>
        <v>Nitrite</v>
      </c>
      <c r="Y3175" s="38" t="str">
        <f>IFERROR(VLOOKUP(ROWS($Y$4:Y3175),$P$4:$U$5094,6,FALSE),"")</f>
        <v>14797-65-0</v>
      </c>
      <c r="Z3175" s="38">
        <f>IF(ISNUMBER(SEARCH(Search!$K$21,'Valid Values - Search'!AA3175)),MAX($Z$3:Z3174)+1,0)</f>
        <v>3172</v>
      </c>
      <c r="AA3175" s="64" t="s">
        <v>14724</v>
      </c>
      <c r="AB3175" s="70" t="s">
        <v>1615</v>
      </c>
      <c r="AC3175" s="71" t="s">
        <v>1156</v>
      </c>
      <c r="AD3175" s="38" t="str">
        <f>IFERROR(VLOOKUP(ROWS($AD$4:AD3175),$Z$4:$AC$3778,2,FALSE),"")</f>
        <v>Sulfide in Water by Spectrophotometry (4500-S2(D) APHA)</v>
      </c>
      <c r="AF3175" s="37"/>
    </row>
    <row r="3176" spans="16:32" ht="15" customHeight="1">
      <c r="P3176" s="38">
        <f>IF(ISNUMBER(SEARCH(Search!$K$13,'Valid Values - Search'!U3176)),MAX($P$3:P3175)+1,0)</f>
        <v>3173</v>
      </c>
      <c r="Q3176" s="38">
        <f>IF(ISNUMBER(SEARCH(Search!$K$5,'Valid Values - Search'!R3176)),MAX($Q$3:Q3175)+1,0)</f>
        <v>3173</v>
      </c>
      <c r="R3176" s="64" t="s">
        <v>15466</v>
      </c>
      <c r="S3176" s="99" t="s">
        <v>101</v>
      </c>
      <c r="T3176" s="99" t="s">
        <v>101</v>
      </c>
      <c r="U3176" s="100" t="s">
        <v>8946</v>
      </c>
      <c r="V3176" s="101">
        <v>335</v>
      </c>
      <c r="W3176" s="97" t="s">
        <v>15466</v>
      </c>
      <c r="X3176" s="38" t="str">
        <f>IFERROR(VLOOKUP(ROWS($X$4:X3176),$Q$4:$R$5094,2,FALSE),"")</f>
        <v>Nitrite as N</v>
      </c>
      <c r="Y3176" s="38" t="str">
        <f>IFERROR(VLOOKUP(ROWS($Y$4:Y3176),$P$4:$U$5094,6,FALSE),"")</f>
        <v>14797-65-0</v>
      </c>
      <c r="Z3176" s="38">
        <f>IF(ISNUMBER(SEARCH(Search!$K$21,'Valid Values - Search'!AA3176)),MAX($Z$3:Z3175)+1,0)</f>
        <v>3173</v>
      </c>
      <c r="AA3176" s="64" t="s">
        <v>14725</v>
      </c>
      <c r="AB3176" s="70" t="s">
        <v>1616</v>
      </c>
      <c r="AC3176" s="71" t="s">
        <v>1156</v>
      </c>
      <c r="AD3176" s="38" t="str">
        <f>IFERROR(VLOOKUP(ROWS($AD$4:AD3176),$Z$4:$AC$3778,2,FALSE),"")</f>
        <v>Sulfide in Water by Titration (4500-S2(E) APHA)</v>
      </c>
      <c r="AF3176" s="37"/>
    </row>
    <row r="3177" spans="16:32" ht="15" customHeight="1">
      <c r="P3177" s="38">
        <f>IF(ISNUMBER(SEARCH(Search!$K$13,'Valid Values - Search'!U3177)),MAX($P$3:P3176)+1,0)</f>
        <v>3174</v>
      </c>
      <c r="Q3177" s="38">
        <f>IF(ISNUMBER(SEARCH(Search!$K$5,'Valid Values - Search'!R3177)),MAX($Q$3:Q3176)+1,0)</f>
        <v>3174</v>
      </c>
      <c r="R3177" s="64" t="s">
        <v>6825</v>
      </c>
      <c r="S3177" s="70" t="s">
        <v>101</v>
      </c>
      <c r="T3177" s="70" t="s">
        <v>102</v>
      </c>
      <c r="U3177" s="93" t="s">
        <v>8863</v>
      </c>
      <c r="V3177" s="94">
        <v>326</v>
      </c>
      <c r="W3177" s="97" t="s">
        <v>6825</v>
      </c>
      <c r="X3177" s="38" t="str">
        <f>IFERROR(VLOOKUP(ROWS($X$4:X3177),$Q$4:$R$5094,2,FALSE),"")</f>
        <v>Nitrobenzene</v>
      </c>
      <c r="Y3177" s="38" t="str">
        <f>IFERROR(VLOOKUP(ROWS($Y$4:Y3177),$P$4:$U$5094,6,FALSE),"")</f>
        <v>98-95-3</v>
      </c>
      <c r="Z3177" s="38">
        <f>IF(ISNUMBER(SEARCH(Search!$K$21,'Valid Values - Search'!AA3177)),MAX($Z$3:Z3176)+1,0)</f>
        <v>3174</v>
      </c>
      <c r="AA3177" s="64" t="s">
        <v>14726</v>
      </c>
      <c r="AB3177" s="70" t="s">
        <v>2893</v>
      </c>
      <c r="AC3177" s="71" t="s">
        <v>1182</v>
      </c>
      <c r="AD3177" s="38" t="str">
        <f>IFERROR(VLOOKUP(ROWS($AD$4:AD3177),$Z$4:$AC$3778,2,FALSE),"")</f>
        <v>Sulfide in Water by Titration (I3840 USDOI/USGS)</v>
      </c>
      <c r="AF3177" s="37"/>
    </row>
    <row r="3178" spans="16:32" ht="15" customHeight="1">
      <c r="P3178" s="38">
        <f>IF(ISNUMBER(SEARCH(Search!$K$13,'Valid Values - Search'!U3178)),MAX($P$3:P3177)+1,0)</f>
        <v>3175</v>
      </c>
      <c r="Q3178" s="38">
        <f>IF(ISNUMBER(SEARCH(Search!$K$5,'Valid Values - Search'!R3178)),MAX($Q$3:Q3177)+1,0)</f>
        <v>3175</v>
      </c>
      <c r="R3178" s="64" t="s">
        <v>6826</v>
      </c>
      <c r="S3178" s="70" t="s">
        <v>102</v>
      </c>
      <c r="T3178" s="70" t="s">
        <v>102</v>
      </c>
      <c r="U3178" s="93" t="s">
        <v>10842</v>
      </c>
      <c r="V3178" s="94">
        <v>1001502</v>
      </c>
      <c r="W3178" s="97" t="s">
        <v>6826</v>
      </c>
      <c r="X3178" s="38" t="str">
        <f>IFERROR(VLOOKUP(ROWS($X$4:X3178),$Q$4:$R$5094,2,FALSE),"")</f>
        <v>Nitrobenzene-D5</v>
      </c>
      <c r="Y3178" s="38" t="str">
        <f>IFERROR(VLOOKUP(ROWS($Y$4:Y3178),$P$4:$U$5094,6,FALSE),"")</f>
        <v>4165-60-0</v>
      </c>
      <c r="Z3178" s="38">
        <f>IF(ISNUMBER(SEARCH(Search!$K$21,'Valid Values - Search'!AA3178)),MAX($Z$3:Z3177)+1,0)</f>
        <v>3175</v>
      </c>
      <c r="AA3178" s="64" t="s">
        <v>14727</v>
      </c>
      <c r="AB3178" s="70" t="s">
        <v>1613</v>
      </c>
      <c r="AC3178" s="71" t="s">
        <v>1156</v>
      </c>
      <c r="AD3178" s="38" t="str">
        <f>IFERROR(VLOOKUP(ROWS($AD$4:AD3178),$Z$4:$AC$3778,2,FALSE),"")</f>
        <v>Sulfide in Water Gas Dialysis, Automated Methylene Blue Method (4500-S-2 E APHA)</v>
      </c>
      <c r="AF3178" s="37"/>
    </row>
    <row r="3179" spans="16:32" ht="15" customHeight="1">
      <c r="P3179" s="38">
        <f>IF(ISNUMBER(SEARCH(Search!$K$13,'Valid Values - Search'!U3179)),MAX($P$3:P3178)+1,0)</f>
        <v>3176</v>
      </c>
      <c r="Q3179" s="38">
        <f>IF(ISNUMBER(SEARCH(Search!$K$5,'Valid Values - Search'!R3179)),MAX($Q$3:Q3178)+1,0)</f>
        <v>3176</v>
      </c>
      <c r="R3179" s="64" t="s">
        <v>6827</v>
      </c>
      <c r="S3179" s="70" t="s">
        <v>102</v>
      </c>
      <c r="T3179" s="70" t="s">
        <v>102</v>
      </c>
      <c r="U3179" s="93" t="s">
        <v>10843</v>
      </c>
      <c r="V3179" s="94">
        <v>17194</v>
      </c>
      <c r="W3179" s="97" t="s">
        <v>6827</v>
      </c>
      <c r="X3179" s="38" t="str">
        <f>IFERROR(VLOOKUP(ROWS($X$4:X3179),$Q$4:$R$5094,2,FALSE),"")</f>
        <v>Nitrocyclohexane</v>
      </c>
      <c r="Y3179" s="38" t="str">
        <f>IFERROR(VLOOKUP(ROWS($Y$4:Y3179),$P$4:$U$5094,6,FALSE),"")</f>
        <v>1122-60-7</v>
      </c>
      <c r="Z3179" s="38">
        <f>IF(ISNUMBER(SEARCH(Search!$K$21,'Valid Values - Search'!AA3179)),MAX($Z$3:Z3178)+1,0)</f>
        <v>3176</v>
      </c>
      <c r="AA3179" s="64" t="s">
        <v>14728</v>
      </c>
      <c r="AB3179" s="70" t="s">
        <v>2371</v>
      </c>
      <c r="AC3179" s="71" t="s">
        <v>1184</v>
      </c>
      <c r="AD3179" s="38" t="str">
        <f>IFERROR(VLOOKUP(ROWS($AD$4:AD3179),$Z$4:$AC$3778,2,FALSE),"")</f>
        <v>Sulfide Ion in Water by ISE (D4658 ASTM)</v>
      </c>
      <c r="AF3179" s="37"/>
    </row>
    <row r="3180" spans="16:32" ht="15" customHeight="1">
      <c r="P3180" s="38">
        <f>IF(ISNUMBER(SEARCH(Search!$K$13,'Valid Values - Search'!U3180)),MAX($P$3:P3179)+1,0)</f>
        <v>3177</v>
      </c>
      <c r="Q3180" s="38">
        <f>IF(ISNUMBER(SEARCH(Search!$K$5,'Valid Values - Search'!R3180)),MAX($Q$3:Q3179)+1,0)</f>
        <v>3177</v>
      </c>
      <c r="R3180" s="64" t="s">
        <v>6828</v>
      </c>
      <c r="S3180" s="70" t="s">
        <v>102</v>
      </c>
      <c r="T3180" s="70" t="s">
        <v>102</v>
      </c>
      <c r="U3180" s="93" t="s">
        <v>10844</v>
      </c>
      <c r="V3180" s="94">
        <v>1270</v>
      </c>
      <c r="W3180" s="97" t="s">
        <v>6828</v>
      </c>
      <c r="X3180" s="38" t="str">
        <f>IFERROR(VLOOKUP(ROWS($X$4:X3180),$Q$4:$R$5094,2,FALSE),"")</f>
        <v>Nitrofen</v>
      </c>
      <c r="Y3180" s="38" t="str">
        <f>IFERROR(VLOOKUP(ROWS($Y$4:Y3180),$P$4:$U$5094,6,FALSE),"")</f>
        <v>1836-75-5</v>
      </c>
      <c r="Z3180" s="38">
        <f>IF(ISNUMBER(SEARCH(Search!$K$21,'Valid Values - Search'!AA3180)),MAX($Z$3:Z3179)+1,0)</f>
        <v>3177</v>
      </c>
      <c r="AA3180" s="64" t="s">
        <v>14729</v>
      </c>
      <c r="AB3180" s="70" t="s">
        <v>2387</v>
      </c>
      <c r="AC3180" s="71" t="s">
        <v>1184</v>
      </c>
      <c r="AD3180" s="38" t="str">
        <f>IFERROR(VLOOKUP(ROWS($AD$4:AD3180),$Z$4:$AC$3778,2,FALSE),"")</f>
        <v>Sulfides in Wastes - Gas Tube (D4978(B) ASTM)</v>
      </c>
      <c r="AF3180" s="37"/>
    </row>
    <row r="3181" spans="16:32" ht="15" customHeight="1">
      <c r="P3181" s="38">
        <f>IF(ISNUMBER(SEARCH(Search!$K$13,'Valid Values - Search'!U3181)),MAX($P$3:P3180)+1,0)</f>
        <v>3178</v>
      </c>
      <c r="Q3181" s="38">
        <f>IF(ISNUMBER(SEARCH(Search!$K$5,'Valid Values - Search'!R3181)),MAX($Q$3:Q3180)+1,0)</f>
        <v>3178</v>
      </c>
      <c r="R3181" s="64" t="s">
        <v>6829</v>
      </c>
      <c r="S3181" s="70" t="s">
        <v>102</v>
      </c>
      <c r="T3181" s="70" t="s">
        <v>102</v>
      </c>
      <c r="U3181" s="93" t="s">
        <v>10845</v>
      </c>
      <c r="V3181" s="94">
        <v>323338</v>
      </c>
      <c r="W3181" s="97" t="s">
        <v>6829</v>
      </c>
      <c r="X3181" s="38" t="str">
        <f>IFERROR(VLOOKUP(ROWS($X$4:X3181),$Q$4:$R$5094,2,FALSE),"")</f>
        <v>Nitrofurantoin</v>
      </c>
      <c r="Y3181" s="38" t="str">
        <f>IFERROR(VLOOKUP(ROWS($Y$4:Y3181),$P$4:$U$5094,6,FALSE),"")</f>
        <v>67-20-9</v>
      </c>
      <c r="Z3181" s="38">
        <f>IF(ISNUMBER(SEARCH(Search!$K$21,'Valid Values - Search'!AA3181)),MAX($Z$3:Z3180)+1,0)</f>
        <v>3178</v>
      </c>
      <c r="AA3181" s="64" t="s">
        <v>14730</v>
      </c>
      <c r="AB3181" s="70" t="s">
        <v>2386</v>
      </c>
      <c r="AC3181" s="71" t="s">
        <v>1184</v>
      </c>
      <c r="AD3181" s="38" t="str">
        <f>IFERROR(VLOOKUP(ROWS($AD$4:AD3181),$Z$4:$AC$3778,2,FALSE),"")</f>
        <v>Sulfides in Wastes - Lead Acetate Paper (D4978(A) ASTM)</v>
      </c>
      <c r="AF3181" s="37"/>
    </row>
    <row r="3182" spans="16:32" ht="15" customHeight="1">
      <c r="P3182" s="38">
        <f>IF(ISNUMBER(SEARCH(Search!$K$13,'Valid Values - Search'!U3182)),MAX($P$3:P3181)+1,0)</f>
        <v>3179</v>
      </c>
      <c r="Q3182" s="38">
        <f>IF(ISNUMBER(SEARCH(Search!$K$5,'Valid Values - Search'!R3182)),MAX($Q$3:Q3181)+1,0)</f>
        <v>3179</v>
      </c>
      <c r="R3182" s="64" t="s">
        <v>6830</v>
      </c>
      <c r="S3182" s="70" t="s">
        <v>101</v>
      </c>
      <c r="T3182" s="70" t="s">
        <v>101</v>
      </c>
      <c r="U3182" s="93" t="s">
        <v>8957</v>
      </c>
      <c r="V3182" s="94">
        <v>11718</v>
      </c>
      <c r="W3182" s="97" t="s">
        <v>6830</v>
      </c>
      <c r="X3182" s="38" t="str">
        <f>IFERROR(VLOOKUP(ROWS($X$4:X3182),$Q$4:$R$5094,2,FALSE),"")</f>
        <v>Nitrogen</v>
      </c>
      <c r="Y3182" s="38" t="str">
        <f>IFERROR(VLOOKUP(ROWS($Y$4:Y3182),$P$4:$U$5094,6,FALSE),"")</f>
        <v>7727-37-9</v>
      </c>
      <c r="Z3182" s="38">
        <f>IF(ISNUMBER(SEARCH(Search!$K$21,'Valid Values - Search'!AA3182)),MAX($Z$3:Z3181)+1,0)</f>
        <v>3179</v>
      </c>
      <c r="AA3182" s="64" t="s">
        <v>14731</v>
      </c>
      <c r="AB3182" s="70" t="s">
        <v>1634</v>
      </c>
      <c r="AC3182" s="71" t="s">
        <v>1156</v>
      </c>
      <c r="AD3182" s="38" t="str">
        <f>IFERROR(VLOOKUP(ROWS($AD$4:AD3182),$Z$4:$AC$3778,2,FALSE),"")</f>
        <v>Sulfite by Iodometry (4500-SO32- B APHA)</v>
      </c>
      <c r="AF3182" s="37"/>
    </row>
    <row r="3183" spans="16:32" ht="15" customHeight="1">
      <c r="P3183" s="38">
        <f>IF(ISNUMBER(SEARCH(Search!$K$13,'Valid Values - Search'!U3183)),MAX($P$3:P3182)+1,0)</f>
        <v>3180</v>
      </c>
      <c r="Q3183" s="38">
        <f>IF(ISNUMBER(SEARCH(Search!$K$5,'Valid Values - Search'!R3183)),MAX($Q$3:Q3182)+1,0)</f>
        <v>3180</v>
      </c>
      <c r="R3183" s="64" t="s">
        <v>6831</v>
      </c>
      <c r="S3183" s="70" t="s">
        <v>102</v>
      </c>
      <c r="T3183" s="70" t="s">
        <v>102</v>
      </c>
      <c r="U3183" s="93" t="s">
        <v>8459</v>
      </c>
      <c r="V3183" s="94">
        <v>1003373</v>
      </c>
      <c r="W3183" s="97" t="s">
        <v>6831</v>
      </c>
      <c r="X3183" s="38" t="str">
        <f>IFERROR(VLOOKUP(ROWS($X$4:X3183),$Q$4:$R$5094,2,FALSE),"")</f>
        <v>Nitrogen Delta 15</v>
      </c>
      <c r="Y3183" s="38" t="str">
        <f>IFERROR(VLOOKUP(ROWS($Y$4:Y3183),$P$4:$U$5094,6,FALSE),"")</f>
        <v>N/A</v>
      </c>
      <c r="Z3183" s="38">
        <f>IF(ISNUMBER(SEARCH(Search!$K$21,'Valid Values - Search'!AA3183)),MAX($Z$3:Z3182)+1,0)</f>
        <v>3180</v>
      </c>
      <c r="AA3183" s="64" t="s">
        <v>14732</v>
      </c>
      <c r="AB3183" s="70" t="s">
        <v>1633</v>
      </c>
      <c r="AC3183" s="71" t="s">
        <v>1156</v>
      </c>
      <c r="AD3183" s="38" t="str">
        <f>IFERROR(VLOOKUP(ROWS($AD$4:AD3183),$Z$4:$AC$3778,2,FALSE),"")</f>
        <v>Sulfite in Water by Colorimetry (4500-SO3(C) APHA)</v>
      </c>
      <c r="AF3183" s="37"/>
    </row>
    <row r="3184" spans="16:32" ht="15" customHeight="1">
      <c r="P3184" s="38">
        <f>IF(ISNUMBER(SEARCH(Search!$K$13,'Valid Values - Search'!U3184)),MAX($P$3:P3183)+1,0)</f>
        <v>3181</v>
      </c>
      <c r="Q3184" s="38">
        <f>IF(ISNUMBER(SEARCH(Search!$K$5,'Valid Values - Search'!R3184)),MAX($Q$3:Q3183)+1,0)</f>
        <v>3181</v>
      </c>
      <c r="R3184" s="64" t="s">
        <v>6832</v>
      </c>
      <c r="S3184" s="70" t="s">
        <v>102</v>
      </c>
      <c r="T3184" s="70" t="s">
        <v>102</v>
      </c>
      <c r="U3184" s="93" t="s">
        <v>10846</v>
      </c>
      <c r="V3184" s="94">
        <v>1271</v>
      </c>
      <c r="W3184" s="97" t="s">
        <v>6832</v>
      </c>
      <c r="X3184" s="38" t="str">
        <f>IFERROR(VLOOKUP(ROWS($X$4:X3184),$Q$4:$R$5094,2,FALSE),"")</f>
        <v>Nitrogen dioxide</v>
      </c>
      <c r="Y3184" s="38" t="str">
        <f>IFERROR(VLOOKUP(ROWS($Y$4:Y3184),$P$4:$U$5094,6,FALSE),"")</f>
        <v>10102-44-0</v>
      </c>
      <c r="Z3184" s="38">
        <f>IF(ISNUMBER(SEARCH(Search!$K$21,'Valid Values - Search'!AA3184)),MAX($Z$3:Z3183)+1,0)</f>
        <v>3181</v>
      </c>
      <c r="AA3184" s="64" t="s">
        <v>14735</v>
      </c>
      <c r="AB3184" s="70">
        <v>377.1</v>
      </c>
      <c r="AC3184" s="71" t="s">
        <v>1102</v>
      </c>
      <c r="AD3184" s="38" t="str">
        <f>IFERROR(VLOOKUP(ROWS($AD$4:AD3184),$Z$4:$AC$3778,2,FALSE),"")</f>
        <v>Sulfite in Water by Titration (377.1 USEPA)</v>
      </c>
      <c r="AF3184" s="37"/>
    </row>
    <row r="3185" spans="16:32" ht="15" customHeight="1">
      <c r="P3185" s="38">
        <f>IF(ISNUMBER(SEARCH(Search!$K$13,'Valid Values - Search'!U3185)),MAX($P$3:P3184)+1,0)</f>
        <v>3182</v>
      </c>
      <c r="Q3185" s="38">
        <f>IF(ISNUMBER(SEARCH(Search!$K$5,'Valid Values - Search'!R3185)),MAX($Q$3:Q3184)+1,0)</f>
        <v>3182</v>
      </c>
      <c r="R3185" s="64" t="s">
        <v>6833</v>
      </c>
      <c r="S3185" s="70" t="s">
        <v>102</v>
      </c>
      <c r="T3185" s="70" t="s">
        <v>102</v>
      </c>
      <c r="U3185" s="93" t="s">
        <v>10847</v>
      </c>
      <c r="V3185" s="94">
        <v>327</v>
      </c>
      <c r="W3185" s="97" t="s">
        <v>6833</v>
      </c>
      <c r="X3185" s="38" t="str">
        <f>IFERROR(VLOOKUP(ROWS($X$4:X3185),$Q$4:$R$5094,2,FALSE),"")</f>
        <v>Nitrogen ion</v>
      </c>
      <c r="Y3185" s="38" t="str">
        <f>IFERROR(VLOOKUP(ROWS($Y$4:Y3185),$P$4:$U$5094,6,FALSE),"")</f>
        <v>17778-88-0</v>
      </c>
      <c r="Z3185" s="38">
        <f>IF(ISNUMBER(SEARCH(Search!$K$21,'Valid Values - Search'!AA3185)),MAX($Z$3:Z3184)+1,0)</f>
        <v>3182</v>
      </c>
      <c r="AA3185" s="64" t="s">
        <v>14733</v>
      </c>
      <c r="AB3185" s="70" t="s">
        <v>1632</v>
      </c>
      <c r="AC3185" s="71" t="s">
        <v>1156</v>
      </c>
      <c r="AD3185" s="38" t="str">
        <f>IFERROR(VLOOKUP(ROWS($AD$4:AD3185),$Z$4:$AC$3778,2,FALSE),"")</f>
        <v>Sulfite in Water by Titration (4500-SO3(B) APHA)</v>
      </c>
      <c r="AF3185" s="37"/>
    </row>
    <row r="3186" spans="16:32" ht="15" customHeight="1">
      <c r="P3186" s="38">
        <f>IF(ISNUMBER(SEARCH(Search!$K$13,'Valid Values - Search'!U3186)),MAX($P$3:P3185)+1,0)</f>
        <v>3183</v>
      </c>
      <c r="Q3186" s="38">
        <f>IF(ISNUMBER(SEARCH(Search!$K$5,'Valid Values - Search'!R3186)),MAX($Q$3:Q3185)+1,0)</f>
        <v>3183</v>
      </c>
      <c r="R3186" s="64" t="s">
        <v>6834</v>
      </c>
      <c r="S3186" s="70" t="s">
        <v>102</v>
      </c>
      <c r="T3186" s="70" t="s">
        <v>102</v>
      </c>
      <c r="U3186" s="93" t="s">
        <v>8459</v>
      </c>
      <c r="V3186" s="94">
        <v>328</v>
      </c>
      <c r="W3186" s="97" t="s">
        <v>6834</v>
      </c>
      <c r="X3186" s="38" t="str">
        <f>IFERROR(VLOOKUP(ROWS($X$4:X3186),$Q$4:$R$5094,2,FALSE),"")</f>
        <v>Nitrogen plus argon</v>
      </c>
      <c r="Y3186" s="38" t="str">
        <f>IFERROR(VLOOKUP(ROWS($Y$4:Y3186),$P$4:$U$5094,6,FALSE),"")</f>
        <v>N/A</v>
      </c>
      <c r="Z3186" s="38">
        <f>IF(ISNUMBER(SEARCH(Search!$K$21,'Valid Values - Search'!AA3186)),MAX($Z$3:Z3185)+1,0)</f>
        <v>3183</v>
      </c>
      <c r="AA3186" s="64" t="s">
        <v>14734</v>
      </c>
      <c r="AB3186" s="70">
        <v>8071</v>
      </c>
      <c r="AC3186" s="71" t="s">
        <v>1151</v>
      </c>
      <c r="AD3186" s="38" t="str">
        <f>IFERROR(VLOOKUP(ROWS($AD$4:AD3186),$Z$4:$AC$3778,2,FALSE),"")</f>
        <v>Sulfite in Water by Titration (8071 HACH)</v>
      </c>
      <c r="AF3186" s="37"/>
    </row>
    <row r="3187" spans="16:32" ht="15" customHeight="1">
      <c r="P3187" s="38">
        <f>IF(ISNUMBER(SEARCH(Search!$K$13,'Valid Values - Search'!U3187)),MAX($P$3:P3186)+1,0)</f>
        <v>3184</v>
      </c>
      <c r="Q3187" s="38">
        <f>IF(ISNUMBER(SEARCH(Search!$K$5,'Valid Values - Search'!R3187)),MAX($Q$3:Q3186)+1,0)</f>
        <v>3184</v>
      </c>
      <c r="R3187" s="64" t="s">
        <v>6835</v>
      </c>
      <c r="S3187" s="70" t="s">
        <v>102</v>
      </c>
      <c r="T3187" s="70" t="s">
        <v>102</v>
      </c>
      <c r="U3187" s="93" t="s">
        <v>8957</v>
      </c>
      <c r="V3187" s="94">
        <v>11698</v>
      </c>
      <c r="W3187" s="97" t="s">
        <v>6835</v>
      </c>
      <c r="X3187" s="38" t="str">
        <f>IFERROR(VLOOKUP(ROWS($X$4:X3187),$Q$4:$R$5094,2,FALSE),"")</f>
        <v>Nitrogen, ammonium/ammonia ratio</v>
      </c>
      <c r="Y3187" s="38" t="str">
        <f>IFERROR(VLOOKUP(ROWS($Y$4:Y3187),$P$4:$U$5094,6,FALSE),"")</f>
        <v>7727-37-9</v>
      </c>
      <c r="Z3187" s="38">
        <f>IF(ISNUMBER(SEARCH(Search!$K$21,'Valid Values - Search'!AA3187)),MAX($Z$3:Z3186)+1,0)</f>
        <v>3184</v>
      </c>
      <c r="AA3187" s="64" t="s">
        <v>14736</v>
      </c>
      <c r="AB3187" s="70">
        <v>515001</v>
      </c>
      <c r="AC3187" s="71" t="s">
        <v>1642</v>
      </c>
      <c r="AD3187" s="38" t="str">
        <f>IFERROR(VLOOKUP(ROWS($AD$4:AD3187),$Z$4:$AC$3778,2,FALSE),"")</f>
        <v>Sulfmethazine by Immunoassay, Magnetic Particle (515001 ABRAXIS LLC)</v>
      </c>
      <c r="AF3187" s="37"/>
    </row>
    <row r="3188" spans="16:32" ht="15" customHeight="1">
      <c r="P3188" s="38">
        <f>IF(ISNUMBER(SEARCH(Search!$K$13,'Valid Values - Search'!U3188)),MAX($P$3:P3187)+1,0)</f>
        <v>3185</v>
      </c>
      <c r="Q3188" s="38">
        <f>IF(ISNUMBER(SEARCH(Search!$K$5,'Valid Values - Search'!R3188)),MAX($Q$3:Q3187)+1,0)</f>
        <v>3185</v>
      </c>
      <c r="R3188" s="64" t="s">
        <v>6836</v>
      </c>
      <c r="S3188" s="70" t="s">
        <v>102</v>
      </c>
      <c r="T3188" s="70" t="s">
        <v>102</v>
      </c>
      <c r="U3188" s="93" t="s">
        <v>8459</v>
      </c>
      <c r="V3188" s="94">
        <v>16329</v>
      </c>
      <c r="W3188" s="97" t="s">
        <v>6836</v>
      </c>
      <c r="X3188" s="38" t="str">
        <f>IFERROR(VLOOKUP(ROWS($X$4:X3188),$Q$4:$R$5094,2,FALSE),"")</f>
        <v>Nitrogen, mixed forms (NH3), (NH4), organic, (NO2) and (NO3)</v>
      </c>
      <c r="Y3188" s="38" t="str">
        <f>IFERROR(VLOOKUP(ROWS($Y$4:Y3188),$P$4:$U$5094,6,FALSE),"")</f>
        <v>N/A</v>
      </c>
      <c r="Z3188" s="38">
        <f>IF(ISNUMBER(SEARCH(Search!$K$21,'Valid Values - Search'!AA3188)),MAX($Z$3:Z3187)+1,0)</f>
        <v>3185</v>
      </c>
      <c r="AA3188" s="64" t="s">
        <v>14737</v>
      </c>
      <c r="AB3188" s="70" t="s">
        <v>3485</v>
      </c>
      <c r="AC3188" s="71" t="s">
        <v>1102</v>
      </c>
      <c r="AD3188" s="38" t="str">
        <f>IFERROR(VLOOKUP(ROWS($AD$4:AD3188),$Z$4:$AC$3778,2,FALSE),"")</f>
        <v>Sulfur by CS2 Extraction and Gravimetry (PMD-S-UF(GRV1 USEPA)</v>
      </c>
      <c r="AF3188" s="37"/>
    </row>
    <row r="3189" spans="16:32" ht="15" customHeight="1">
      <c r="P3189" s="38">
        <f>IF(ISNUMBER(SEARCH(Search!$K$13,'Valid Values - Search'!U3189)),MAX($P$3:P3188)+1,0)</f>
        <v>3186</v>
      </c>
      <c r="Q3189" s="38">
        <f>IF(ISNUMBER(SEARCH(Search!$K$5,'Valid Values - Search'!R3189)),MAX($Q$3:Q3188)+1,0)</f>
        <v>3186</v>
      </c>
      <c r="R3189" s="64" t="s">
        <v>6839</v>
      </c>
      <c r="S3189" s="70" t="s">
        <v>102</v>
      </c>
      <c r="T3189" s="70" t="s">
        <v>102</v>
      </c>
      <c r="U3189" s="93" t="s">
        <v>8459</v>
      </c>
      <c r="V3189" s="94" t="s">
        <v>8459</v>
      </c>
      <c r="W3189" s="97" t="s">
        <v>6839</v>
      </c>
      <c r="X3189" s="38" t="str">
        <f>IFERROR(VLOOKUP(ROWS($X$4:X3189),$Q$4:$R$5094,2,FALSE),"")</f>
        <v>Nitrogen/Phosphorus molar ratio</v>
      </c>
      <c r="Y3189" s="38" t="str">
        <f>IFERROR(VLOOKUP(ROWS($Y$4:Y3189),$P$4:$U$5094,6,FALSE),"")</f>
        <v>N/A</v>
      </c>
      <c r="Z3189" s="38">
        <f>IF(ISNUMBER(SEARCH(Search!$K$21,'Valid Values - Search'!AA3189)),MAX($Z$3:Z3188)+1,0)</f>
        <v>3186</v>
      </c>
      <c r="AA3189" s="64" t="s">
        <v>14738</v>
      </c>
      <c r="AB3189" s="70" t="s">
        <v>3487</v>
      </c>
      <c r="AC3189" s="71" t="s">
        <v>1102</v>
      </c>
      <c r="AD3189" s="38" t="str">
        <f>IFERROR(VLOOKUP(ROWS($AD$4:AD3189),$Z$4:$AC$3778,2,FALSE),"")</f>
        <v>Sulfur by CS2 Extraction and Gravimetry (PMD-S-UF(GRV3 USEPA)</v>
      </c>
      <c r="AF3189" s="37"/>
    </row>
    <row r="3190" spans="16:32" ht="15" customHeight="1">
      <c r="P3190" s="38">
        <f>IF(ISNUMBER(SEARCH(Search!$K$13,'Valid Values - Search'!U3190)),MAX($P$3:P3189)+1,0)</f>
        <v>3187</v>
      </c>
      <c r="Q3190" s="38">
        <f>IF(ISNUMBER(SEARCH(Search!$K$5,'Valid Values - Search'!R3190)),MAX($Q$3:Q3189)+1,0)</f>
        <v>3187</v>
      </c>
      <c r="R3190" s="64" t="s">
        <v>6837</v>
      </c>
      <c r="S3190" s="70" t="s">
        <v>102</v>
      </c>
      <c r="T3190" s="70" t="s">
        <v>102</v>
      </c>
      <c r="U3190" s="93" t="s">
        <v>10848</v>
      </c>
      <c r="V3190" s="94">
        <v>323268</v>
      </c>
      <c r="W3190" s="97" t="s">
        <v>6837</v>
      </c>
      <c r="X3190" s="38" t="str">
        <f>IFERROR(VLOOKUP(ROWS($X$4:X3190),$Q$4:$R$5094,2,FALSE),"")</f>
        <v>Nitrogen-15</v>
      </c>
      <c r="Y3190" s="38" t="str">
        <f>IFERROR(VLOOKUP(ROWS($Y$4:Y3190),$P$4:$U$5094,6,FALSE),"")</f>
        <v>14390-96-6</v>
      </c>
      <c r="Z3190" s="38">
        <f>IF(ISNUMBER(SEARCH(Search!$K$21,'Valid Values - Search'!AA3190)),MAX($Z$3:Z3189)+1,0)</f>
        <v>3187</v>
      </c>
      <c r="AA3190" s="64" t="s">
        <v>14739</v>
      </c>
      <c r="AB3190" s="70" t="s">
        <v>3486</v>
      </c>
      <c r="AC3190" s="71" t="s">
        <v>1102</v>
      </c>
      <c r="AD3190" s="38" t="str">
        <f>IFERROR(VLOOKUP(ROWS($AD$4:AD3190),$Z$4:$AC$3778,2,FALSE),"")</f>
        <v>Sulfur by Oxidation and Gravimetry (PMD-S-UF(GRV2 USEPA)</v>
      </c>
      <c r="AF3190" s="37"/>
    </row>
    <row r="3191" spans="16:32" ht="15" customHeight="1">
      <c r="P3191" s="38">
        <f>IF(ISNUMBER(SEARCH(Search!$K$13,'Valid Values - Search'!U3191)),MAX($P$3:P3190)+1,0)</f>
        <v>3188</v>
      </c>
      <c r="Q3191" s="38">
        <f>IF(ISNUMBER(SEARCH(Search!$K$5,'Valid Values - Search'!R3191)),MAX($Q$3:Q3190)+1,0)</f>
        <v>3188</v>
      </c>
      <c r="R3191" s="64" t="s">
        <v>6838</v>
      </c>
      <c r="S3191" s="70" t="s">
        <v>102</v>
      </c>
      <c r="T3191" s="70" t="s">
        <v>102</v>
      </c>
      <c r="U3191" s="93" t="s">
        <v>8459</v>
      </c>
      <c r="V3191" s="94">
        <v>1272</v>
      </c>
      <c r="W3191" s="97" t="s">
        <v>6838</v>
      </c>
      <c r="X3191" s="38" t="str">
        <f>IFERROR(VLOOKUP(ROWS($X$4:X3191),$Q$4:$R$5094,2,FALSE),"")</f>
        <v>Nitrogen-15/14 ratio</v>
      </c>
      <c r="Y3191" s="38" t="str">
        <f>IFERROR(VLOOKUP(ROWS($Y$4:Y3191),$P$4:$U$5094,6,FALSE),"")</f>
        <v>N/A</v>
      </c>
      <c r="Z3191" s="38">
        <f>IF(ISNUMBER(SEARCH(Search!$K$21,'Valid Values - Search'!AA3191)),MAX($Z$3:Z3190)+1,0)</f>
        <v>3188</v>
      </c>
      <c r="AA3191" s="64" t="s">
        <v>14740</v>
      </c>
      <c r="AB3191" s="70" t="s">
        <v>1771</v>
      </c>
      <c r="AC3191" s="71" t="s">
        <v>1102</v>
      </c>
      <c r="AD3191" s="38" t="str">
        <f>IFERROR(VLOOKUP(ROWS($AD$4:AD3191),$Z$4:$AC$3778,2,FALSE),"")</f>
        <v>Sulfur Dioxide and Carbon Dioxide in Air (6B USEPA)</v>
      </c>
      <c r="AF3191" s="37"/>
    </row>
    <row r="3192" spans="16:32" ht="15" customHeight="1">
      <c r="P3192" s="38">
        <f>IF(ISNUMBER(SEARCH(Search!$K$13,'Valid Values - Search'!U3192)),MAX($P$3:P3191)+1,0)</f>
        <v>3189</v>
      </c>
      <c r="Q3192" s="38">
        <f>IF(ISNUMBER(SEARCH(Search!$K$5,'Valid Values - Search'!R3192)),MAX($Q$3:Q3191)+1,0)</f>
        <v>3189</v>
      </c>
      <c r="R3192" s="64" t="s">
        <v>6840</v>
      </c>
      <c r="S3192" s="70" t="s">
        <v>102</v>
      </c>
      <c r="T3192" s="70" t="s">
        <v>102</v>
      </c>
      <c r="U3192" s="93" t="s">
        <v>8459</v>
      </c>
      <c r="V3192" s="94">
        <v>742</v>
      </c>
      <c r="W3192" s="97" t="s">
        <v>6840</v>
      </c>
      <c r="X3192" s="38" t="str">
        <f>IFERROR(VLOOKUP(ROWS($X$4:X3192),$Q$4:$R$5094,2,FALSE),"")</f>
        <v>Nitrogenous biochemical oxygen demand</v>
      </c>
      <c r="Y3192" s="38" t="str">
        <f>IFERROR(VLOOKUP(ROWS($Y$4:Y3192),$P$4:$U$5094,6,FALSE),"")</f>
        <v>N/A</v>
      </c>
      <c r="Z3192" s="38">
        <f>IF(ISNUMBER(SEARCH(Search!$K$21,'Valid Values - Search'!AA3192)),MAX($Z$3:Z3191)+1,0)</f>
        <v>3189</v>
      </c>
      <c r="AA3192" s="64" t="s">
        <v>14741</v>
      </c>
      <c r="AB3192" s="70">
        <v>6004</v>
      </c>
      <c r="AC3192" s="71" t="s">
        <v>1150</v>
      </c>
      <c r="AD3192" s="38" t="str">
        <f>IFERROR(VLOOKUP(ROWS($AD$4:AD3192),$Z$4:$AC$3778,2,FALSE),"")</f>
        <v>Sulfur Dioxide by Ion Chromatography (6004 NIOSH)</v>
      </c>
      <c r="AF3192" s="37"/>
    </row>
    <row r="3193" spans="16:32" ht="15" customHeight="1">
      <c r="P3193" s="38">
        <f>IF(ISNUMBER(SEARCH(Search!$K$13,'Valid Values - Search'!U3193)),MAX($P$3:P3192)+1,0)</f>
        <v>3190</v>
      </c>
      <c r="Q3193" s="38">
        <f>IF(ISNUMBER(SEARCH(Search!$K$5,'Valid Values - Search'!R3193)),MAX($Q$3:Q3192)+1,0)</f>
        <v>3190</v>
      </c>
      <c r="R3193" s="64" t="s">
        <v>6841</v>
      </c>
      <c r="S3193" s="70" t="s">
        <v>102</v>
      </c>
      <c r="T3193" s="70" t="s">
        <v>102</v>
      </c>
      <c r="U3193" s="93" t="s">
        <v>10849</v>
      </c>
      <c r="V3193" s="94">
        <v>337</v>
      </c>
      <c r="W3193" s="97" t="s">
        <v>6841</v>
      </c>
      <c r="X3193" s="38" t="str">
        <f>IFERROR(VLOOKUP(ROWS($X$4:X3193),$Q$4:$R$5094,2,FALSE),"")</f>
        <v>Nitroglycerin</v>
      </c>
      <c r="Y3193" s="38" t="str">
        <f>IFERROR(VLOOKUP(ROWS($Y$4:Y3193),$P$4:$U$5094,6,FALSE),"")</f>
        <v>55-63-0</v>
      </c>
      <c r="Z3193" s="38">
        <f>IF(ISNUMBER(SEARCH(Search!$K$21,'Valid Values - Search'!AA3193)),MAX($Z$3:Z3192)+1,0)</f>
        <v>3190</v>
      </c>
      <c r="AA3193" s="64" t="s">
        <v>14742</v>
      </c>
      <c r="AB3193" s="70" t="s">
        <v>3488</v>
      </c>
      <c r="AC3193" s="71" t="s">
        <v>1102</v>
      </c>
      <c r="AD3193" s="38" t="str">
        <f>IFERROR(VLOOKUP(ROWS($AD$4:AD3193),$Z$4:$AC$3778,2,FALSE),"")</f>
        <v>Sulfur Dioxide by Titration (PMD-S-UO USEPA)</v>
      </c>
      <c r="AF3193" s="37"/>
    </row>
    <row r="3194" spans="16:32" ht="15" customHeight="1">
      <c r="P3194" s="38">
        <f>IF(ISNUMBER(SEARCH(Search!$K$13,'Valid Values - Search'!U3194)),MAX($P$3:P3193)+1,0)</f>
        <v>3191</v>
      </c>
      <c r="Q3194" s="38">
        <f>IF(ISNUMBER(SEARCH(Search!$K$5,'Valid Values - Search'!R3194)),MAX($Q$3:Q3193)+1,0)</f>
        <v>3191</v>
      </c>
      <c r="R3194" s="64" t="s">
        <v>6842</v>
      </c>
      <c r="S3194" s="70" t="s">
        <v>102</v>
      </c>
      <c r="T3194" s="70" t="s">
        <v>102</v>
      </c>
      <c r="U3194" s="93" t="s">
        <v>10850</v>
      </c>
      <c r="V3194" s="94">
        <v>15910</v>
      </c>
      <c r="W3194" s="97" t="s">
        <v>6842</v>
      </c>
      <c r="X3194" s="38" t="str">
        <f>IFERROR(VLOOKUP(ROWS($X$4:X3194),$Q$4:$R$5094,2,FALSE),"")</f>
        <v>Nitrophenol</v>
      </c>
      <c r="Y3194" s="38" t="str">
        <f>IFERROR(VLOOKUP(ROWS($Y$4:Y3194),$P$4:$U$5094,6,FALSE),"")</f>
        <v>25154-55-6</v>
      </c>
      <c r="Z3194" s="38">
        <f>IF(ISNUMBER(SEARCH(Search!$K$21,'Valid Values - Search'!AA3194)),MAX($Z$3:Z3193)+1,0)</f>
        <v>3191</v>
      </c>
      <c r="AA3194" s="64" t="s">
        <v>14743</v>
      </c>
      <c r="AB3194" s="70" t="s">
        <v>1709</v>
      </c>
      <c r="AC3194" s="71" t="s">
        <v>1102</v>
      </c>
      <c r="AD3194" s="38" t="str">
        <f>IFERROR(VLOOKUP(ROWS($AD$4:AD3194),$Z$4:$AC$3778,2,FALSE),"")</f>
        <v>Sulfur Dioxide from Stationary Sources (6 (ATM SO2) USEPA)</v>
      </c>
      <c r="AF3194" s="37"/>
    </row>
    <row r="3195" spans="16:32" ht="15" customHeight="1">
      <c r="P3195" s="38">
        <f>IF(ISNUMBER(SEARCH(Search!$K$13,'Valid Values - Search'!U3195)),MAX($P$3:P3194)+1,0)</f>
        <v>3192</v>
      </c>
      <c r="Q3195" s="38">
        <f>IF(ISNUMBER(SEARCH(Search!$K$5,'Valid Values - Search'!R3195)),MAX($Q$3:Q3194)+1,0)</f>
        <v>3192</v>
      </c>
      <c r="R3195" s="64" t="s">
        <v>6843</v>
      </c>
      <c r="S3195" s="70" t="s">
        <v>102</v>
      </c>
      <c r="T3195" s="70" t="s">
        <v>102</v>
      </c>
      <c r="U3195" s="93" t="s">
        <v>10851</v>
      </c>
      <c r="V3195" s="94">
        <v>15911</v>
      </c>
      <c r="W3195" s="97" t="s">
        <v>6843</v>
      </c>
      <c r="X3195" s="38" t="str">
        <f>IFERROR(VLOOKUP(ROWS($X$4:X3195),$Q$4:$R$5094,2,FALSE),"")</f>
        <v>Nitrosamine</v>
      </c>
      <c r="Y3195" s="38" t="str">
        <f>IFERROR(VLOOKUP(ROWS($Y$4:Y3195),$P$4:$U$5094,6,FALSE),"")</f>
        <v>35576-91-1</v>
      </c>
      <c r="Z3195" s="38">
        <f>IF(ISNUMBER(SEARCH(Search!$K$21,'Valid Values - Search'!AA3195)),MAX($Z$3:Z3194)+1,0)</f>
        <v>3192</v>
      </c>
      <c r="AA3195" s="64" t="s">
        <v>14744</v>
      </c>
      <c r="AB3195" s="70" t="s">
        <v>1772</v>
      </c>
      <c r="AC3195" s="71" t="s">
        <v>1102</v>
      </c>
      <c r="AD3195" s="38" t="str">
        <f>IFERROR(VLOOKUP(ROWS($AD$4:AD3195),$Z$4:$AC$3778,2,FALSE),"")</f>
        <v>Sulfur Dioxide from Stationary Sources (6C USEPA)</v>
      </c>
      <c r="AF3195" s="37"/>
    </row>
    <row r="3196" spans="16:32" ht="15" customHeight="1">
      <c r="P3196" s="38">
        <f>IF(ISNUMBER(SEARCH(Search!$K$13,'Valid Values - Search'!U3196)),MAX($P$3:P3195)+1,0)</f>
        <v>3193</v>
      </c>
      <c r="Q3196" s="38">
        <f>IF(ISNUMBER(SEARCH(Search!$K$5,'Valid Values - Search'!R3196)),MAX($Q$3:Q3195)+1,0)</f>
        <v>3193</v>
      </c>
      <c r="R3196" s="64" t="s">
        <v>6844</v>
      </c>
      <c r="S3196" s="70" t="s">
        <v>102</v>
      </c>
      <c r="T3196" s="70" t="s">
        <v>102</v>
      </c>
      <c r="U3196" s="93" t="s">
        <v>10852</v>
      </c>
      <c r="V3196" s="94">
        <v>1287</v>
      </c>
      <c r="W3196" s="97" t="s">
        <v>6844</v>
      </c>
      <c r="X3196" s="38" t="str">
        <f>IFERROR(VLOOKUP(ROWS($X$4:X3196),$Q$4:$R$5094,2,FALSE),"")</f>
        <v>Nitrous oxide</v>
      </c>
      <c r="Y3196" s="38" t="str">
        <f>IFERROR(VLOOKUP(ROWS($Y$4:Y3196),$P$4:$U$5094,6,FALSE),"")</f>
        <v>10024-97-2</v>
      </c>
      <c r="Z3196" s="38">
        <f>IF(ISNUMBER(SEARCH(Search!$K$21,'Valid Values - Search'!AA3196)),MAX($Z$3:Z3195)+1,0)</f>
        <v>3193</v>
      </c>
      <c r="AA3196" s="64" t="s">
        <v>14746</v>
      </c>
      <c r="AB3196" s="70" t="s">
        <v>1654</v>
      </c>
      <c r="AC3196" s="71" t="s">
        <v>1102</v>
      </c>
      <c r="AD3196" s="38" t="str">
        <f>IFERROR(VLOOKUP(ROWS($AD$4:AD3196),$Z$4:$AC$3778,2,FALSE),"")</f>
        <v>Sulfur Dioxide in Atmosphere (50APP-A USEPA)</v>
      </c>
      <c r="AF3196" s="37"/>
    </row>
    <row r="3197" spans="16:32" ht="15" customHeight="1">
      <c r="P3197" s="38">
        <f>IF(ISNUMBER(SEARCH(Search!$K$13,'Valid Values - Search'!U3197)),MAX($P$3:P3196)+1,0)</f>
        <v>3194</v>
      </c>
      <c r="Q3197" s="38">
        <f>IF(ISNUMBER(SEARCH(Search!$K$5,'Valid Values - Search'!R3197)),MAX($Q$3:Q3196)+1,0)</f>
        <v>3194</v>
      </c>
      <c r="R3197" s="64" t="s">
        <v>6773</v>
      </c>
      <c r="S3197" s="70" t="s">
        <v>102</v>
      </c>
      <c r="T3197" s="70" t="s">
        <v>102</v>
      </c>
      <c r="U3197" s="93" t="s">
        <v>10853</v>
      </c>
      <c r="V3197" s="94">
        <v>1240</v>
      </c>
      <c r="W3197" s="97" t="s">
        <v>6773</v>
      </c>
      <c r="X3197" s="38" t="str">
        <f>IFERROR(VLOOKUP(ROWS($X$4:X3197),$Q$4:$R$5094,2,FALSE),"")</f>
        <v>N-Methyl-2-pyrrolidone</v>
      </c>
      <c r="Y3197" s="38" t="str">
        <f>IFERROR(VLOOKUP(ROWS($Y$4:Y3197),$P$4:$U$5094,6,FALSE),"")</f>
        <v>872-50-4</v>
      </c>
      <c r="Z3197" s="38">
        <f>IF(ISNUMBER(SEARCH(Search!$K$21,'Valid Values - Search'!AA3197)),MAX($Z$3:Z3196)+1,0)</f>
        <v>3194</v>
      </c>
      <c r="AA3197" s="64" t="s">
        <v>14745</v>
      </c>
      <c r="AB3197" s="70" t="s">
        <v>2241</v>
      </c>
      <c r="AC3197" s="71" t="s">
        <v>1184</v>
      </c>
      <c r="AD3197" s="38" t="str">
        <f>IFERROR(VLOOKUP(ROWS($AD$4:AD3197),$Z$4:$AC$3778,2,FALSE),"")</f>
        <v>Sulfur Dioxide in Atmosphere (D2914 ASTM)</v>
      </c>
      <c r="AF3197" s="37"/>
    </row>
    <row r="3198" spans="16:32" ht="15" customHeight="1">
      <c r="P3198" s="38">
        <f>IF(ISNUMBER(SEARCH(Search!$K$13,'Valid Values - Search'!U3198)),MAX($P$3:P3197)+1,0)</f>
        <v>3195</v>
      </c>
      <c r="Q3198" s="38">
        <f>IF(ISNUMBER(SEARCH(Search!$K$5,'Valid Values - Search'!R3198)),MAX($Q$3:Q3197)+1,0)</f>
        <v>3195</v>
      </c>
      <c r="R3198" s="64" t="s">
        <v>6778</v>
      </c>
      <c r="S3198" s="70" t="s">
        <v>101</v>
      </c>
      <c r="T3198" s="70" t="s">
        <v>102</v>
      </c>
      <c r="U3198" s="93" t="s">
        <v>8864</v>
      </c>
      <c r="V3198" s="94">
        <v>1278</v>
      </c>
      <c r="W3198" s="97" t="s">
        <v>6778</v>
      </c>
      <c r="X3198" s="38" t="str">
        <f>IFERROR(VLOOKUP(ROWS($X$4:X3198),$Q$4:$R$5094,2,FALSE),"")</f>
        <v>N-Nitrosodiethylamine</v>
      </c>
      <c r="Y3198" s="38" t="str">
        <f>IFERROR(VLOOKUP(ROWS($Y$4:Y3198),$P$4:$U$5094,6,FALSE),"")</f>
        <v>55-18-5</v>
      </c>
      <c r="Z3198" s="38">
        <f>IF(ISNUMBER(SEARCH(Search!$K$21,'Valid Values - Search'!AA3198)),MAX($Z$3:Z3197)+1,0)</f>
        <v>3195</v>
      </c>
      <c r="AA3198" s="64" t="s">
        <v>14747</v>
      </c>
      <c r="AB3198" s="70" t="s">
        <v>1230</v>
      </c>
      <c r="AC3198" s="71" t="s">
        <v>1102</v>
      </c>
      <c r="AD3198" s="38" t="str">
        <f>IFERROR(VLOOKUP(ROWS($AD$4:AD3198),$Z$4:$AC$3778,2,FALSE),"")</f>
        <v>Sulfur Dioxide in the Atmosphere (2.1 (ATM SO2) USEPA)</v>
      </c>
      <c r="AF3198" s="37"/>
    </row>
    <row r="3199" spans="16:32" ht="15" customHeight="1">
      <c r="P3199" s="38">
        <f>IF(ISNUMBER(SEARCH(Search!$K$13,'Valid Values - Search'!U3199)),MAX($P$3:P3198)+1,0)</f>
        <v>3196</v>
      </c>
      <c r="Q3199" s="38">
        <f>IF(ISNUMBER(SEARCH(Search!$K$5,'Valid Values - Search'!R3199)),MAX($Q$3:Q3198)+1,0)</f>
        <v>3196</v>
      </c>
      <c r="R3199" s="64" t="s">
        <v>6779</v>
      </c>
      <c r="S3199" s="70" t="s">
        <v>101</v>
      </c>
      <c r="T3199" s="70" t="s">
        <v>102</v>
      </c>
      <c r="U3199" s="93" t="s">
        <v>8865</v>
      </c>
      <c r="V3199" s="94">
        <v>340</v>
      </c>
      <c r="W3199" s="97" t="s">
        <v>6779</v>
      </c>
      <c r="X3199" s="38" t="str">
        <f>IFERROR(VLOOKUP(ROWS($X$4:X3199),$Q$4:$R$5094,2,FALSE),"")</f>
        <v>N-Nitrosodimethylamine</v>
      </c>
      <c r="Y3199" s="38" t="str">
        <f>IFERROR(VLOOKUP(ROWS($Y$4:Y3199),$P$4:$U$5094,6,FALSE),"")</f>
        <v>62-75-9</v>
      </c>
      <c r="Z3199" s="38">
        <f>IF(ISNUMBER(SEARCH(Search!$K$21,'Valid Values - Search'!AA3199)),MAX($Z$3:Z3198)+1,0)</f>
        <v>3196</v>
      </c>
      <c r="AA3199" s="64" t="s">
        <v>14748</v>
      </c>
      <c r="AB3199" s="70" t="s">
        <v>1232</v>
      </c>
      <c r="AC3199" s="71" t="s">
        <v>1102</v>
      </c>
      <c r="AD3199" s="38" t="str">
        <f>IFERROR(VLOOKUP(ROWS($AD$4:AD3199),$Z$4:$AC$3778,2,FALSE),"")</f>
        <v>Sulfur Dioxide in the Atmosphere (2.1A USEPA)</v>
      </c>
      <c r="AF3199" s="37"/>
    </row>
    <row r="3200" spans="16:32" ht="15" customHeight="1">
      <c r="P3200" s="38">
        <f>IF(ISNUMBER(SEARCH(Search!$K$13,'Valid Values - Search'!U3200)),MAX($P$3:P3199)+1,0)</f>
        <v>3197</v>
      </c>
      <c r="Q3200" s="38">
        <f>IF(ISNUMBER(SEARCH(Search!$K$5,'Valid Values - Search'!R3200)),MAX($Q$3:Q3199)+1,0)</f>
        <v>3197</v>
      </c>
      <c r="R3200" s="64" t="s">
        <v>15467</v>
      </c>
      <c r="S3200" s="99" t="s">
        <v>101</v>
      </c>
      <c r="T3200" s="99" t="s">
        <v>102</v>
      </c>
      <c r="U3200" s="100" t="s">
        <v>8866</v>
      </c>
      <c r="V3200" s="101">
        <v>1277</v>
      </c>
      <c r="W3200" s="97" t="s">
        <v>15467</v>
      </c>
      <c r="X3200" s="38" t="str">
        <f>IFERROR(VLOOKUP(ROWS($X$4:X3200),$Q$4:$R$5094,2,FALSE),"")</f>
        <v>N-Nitroso-di-n-butyalmine</v>
      </c>
      <c r="Y3200" s="38" t="str">
        <f>IFERROR(VLOOKUP(ROWS($Y$4:Y3200),$P$4:$U$5094,6,FALSE),"")</f>
        <v>924-16-3</v>
      </c>
      <c r="Z3200" s="38">
        <f>IF(ISNUMBER(SEARCH(Search!$K$21,'Valid Values - Search'!AA3200)),MAX($Z$3:Z3199)+1,0)</f>
        <v>3197</v>
      </c>
      <c r="AA3200" s="64" t="s">
        <v>14749</v>
      </c>
      <c r="AB3200" s="70">
        <v>2.9</v>
      </c>
      <c r="AC3200" s="71" t="s">
        <v>1102</v>
      </c>
      <c r="AD3200" s="38" t="str">
        <f>IFERROR(VLOOKUP(ROWS($AD$4:AD3200),$Z$4:$AC$3778,2,FALSE),"")</f>
        <v>Sulfur Dioxide in the Atmosphere (2.9 USEPA)</v>
      </c>
      <c r="AF3200" s="37"/>
    </row>
    <row r="3201" spans="16:32" ht="15" customHeight="1">
      <c r="P3201" s="38">
        <f>IF(ISNUMBER(SEARCH(Search!$K$13,'Valid Values - Search'!U3201)),MAX($P$3:P3200)+1,0)</f>
        <v>3198</v>
      </c>
      <c r="Q3201" s="38">
        <f>IF(ISNUMBER(SEARCH(Search!$K$5,'Valid Values - Search'!R3201)),MAX($Q$3:Q3200)+1,0)</f>
        <v>3198</v>
      </c>
      <c r="R3201" s="64" t="s">
        <v>6776</v>
      </c>
      <c r="S3201" s="70" t="s">
        <v>101</v>
      </c>
      <c r="T3201" s="70" t="s">
        <v>102</v>
      </c>
      <c r="U3201" s="93" t="s">
        <v>8866</v>
      </c>
      <c r="V3201" s="94">
        <v>1277</v>
      </c>
      <c r="W3201" s="97" t="s">
        <v>6776</v>
      </c>
      <c r="X3201" s="38" t="str">
        <f>IFERROR(VLOOKUP(ROWS($X$4:X3201),$Q$4:$R$5094,2,FALSE),"")</f>
        <v>N-Nitrosodi-n-butylamine</v>
      </c>
      <c r="Y3201" s="38" t="str">
        <f>IFERROR(VLOOKUP(ROWS($Y$4:Y3201),$P$4:$U$5094,6,FALSE),"")</f>
        <v>924-16-3</v>
      </c>
      <c r="Z3201" s="38">
        <f>IF(ISNUMBER(SEARCH(Search!$K$21,'Valid Values - Search'!AA3201)),MAX($Z$3:Z3200)+1,0)</f>
        <v>3198</v>
      </c>
      <c r="AA3201" s="64" t="s">
        <v>14750</v>
      </c>
      <c r="AB3201" s="70" t="s">
        <v>1770</v>
      </c>
      <c r="AC3201" s="71" t="s">
        <v>1102</v>
      </c>
      <c r="AD3201" s="38" t="str">
        <f>IFERROR(VLOOKUP(ROWS($AD$4:AD3201),$Z$4:$AC$3778,2,FALSE),"")</f>
        <v>Sulfur Dioxide, Carbon Dioxide, Moisture (6A USEPA)</v>
      </c>
      <c r="AF3201" s="37"/>
    </row>
    <row r="3202" spans="16:32" ht="15" customHeight="1">
      <c r="P3202" s="38">
        <f>IF(ISNUMBER(SEARCH(Search!$K$13,'Valid Values - Search'!U3202)),MAX($P$3:P3201)+1,0)</f>
        <v>3199</v>
      </c>
      <c r="Q3202" s="38">
        <f>IF(ISNUMBER(SEARCH(Search!$K$5,'Valid Values - Search'!R3202)),MAX($Q$3:Q3201)+1,0)</f>
        <v>3199</v>
      </c>
      <c r="R3202" s="64" t="s">
        <v>6777</v>
      </c>
      <c r="S3202" s="70" t="s">
        <v>101</v>
      </c>
      <c r="T3202" s="70" t="s">
        <v>102</v>
      </c>
      <c r="U3202" s="93" t="s">
        <v>8867</v>
      </c>
      <c r="V3202" s="94">
        <v>406</v>
      </c>
      <c r="W3202" s="97" t="s">
        <v>6777</v>
      </c>
      <c r="X3202" s="38" t="str">
        <f>IFERROR(VLOOKUP(ROWS($X$4:X3202),$Q$4:$R$5094,2,FALSE),"")</f>
        <v>N-Nitrosodi-n-propylamine</v>
      </c>
      <c r="Y3202" s="38" t="str">
        <f>IFERROR(VLOOKUP(ROWS($Y$4:Y3202),$P$4:$U$5094,6,FALSE),"")</f>
        <v>621-64-7</v>
      </c>
      <c r="Z3202" s="38">
        <f>IF(ISNUMBER(SEARCH(Search!$K$21,'Valid Values - Search'!AA3202)),MAX($Z$3:Z3201)+1,0)</f>
        <v>3199</v>
      </c>
      <c r="AA3202" s="64" t="s">
        <v>14751</v>
      </c>
      <c r="AB3202" s="70">
        <v>16</v>
      </c>
      <c r="AC3202" s="71" t="s">
        <v>1102</v>
      </c>
      <c r="AD3202" s="38" t="str">
        <f>IFERROR(VLOOKUP(ROWS($AD$4:AD3202),$Z$4:$AC$3778,2,FALSE),"")</f>
        <v>Sulfur Emissions from Stationary Sources (16 USEPA)</v>
      </c>
      <c r="AF3202" s="37"/>
    </row>
    <row r="3203" spans="16:32" ht="15" customHeight="1">
      <c r="P3203" s="38">
        <f>IF(ISNUMBER(SEARCH(Search!$K$13,'Valid Values - Search'!U3203)),MAX($P$3:P3202)+1,0)</f>
        <v>3200</v>
      </c>
      <c r="Q3203" s="38">
        <f>IF(ISNUMBER(SEARCH(Search!$K$5,'Valid Values - Search'!R3203)),MAX($Q$3:Q3202)+1,0)</f>
        <v>3200</v>
      </c>
      <c r="R3203" s="64" t="s">
        <v>15468</v>
      </c>
      <c r="S3203" s="99" t="s">
        <v>101</v>
      </c>
      <c r="T3203" s="99" t="s">
        <v>102</v>
      </c>
      <c r="U3203" s="100" t="s">
        <v>8867</v>
      </c>
      <c r="V3203" s="101">
        <v>406</v>
      </c>
      <c r="W3203" s="97" t="s">
        <v>15468</v>
      </c>
      <c r="X3203" s="38" t="str">
        <f>IFERROR(VLOOKUP(ROWS($X$4:X3203),$Q$4:$R$5094,2,FALSE),"")</f>
        <v>N-Nitroso-di-n-propylamine</v>
      </c>
      <c r="Y3203" s="38" t="str">
        <f>IFERROR(VLOOKUP(ROWS($Y$4:Y3203),$P$4:$U$5094,6,FALSE),"")</f>
        <v>621-64-7</v>
      </c>
      <c r="Z3203" s="38">
        <f>IF(ISNUMBER(SEARCH(Search!$K$21,'Valid Values - Search'!AA3203)),MAX($Z$3:Z3202)+1,0)</f>
        <v>3200</v>
      </c>
      <c r="AA3203" s="64" t="s">
        <v>14752</v>
      </c>
      <c r="AB3203" s="70">
        <v>6602</v>
      </c>
      <c r="AC3203" s="71" t="s">
        <v>1150</v>
      </c>
      <c r="AD3203" s="38" t="str">
        <f>IFERROR(VLOOKUP(ROWS($AD$4:AD3203),$Z$4:$AC$3778,2,FALSE),"")</f>
        <v>Sulfur Hexafluoride by Portable GC (6602 NIOSH)</v>
      </c>
      <c r="AF3203" s="37"/>
    </row>
    <row r="3204" spans="16:32" ht="15" customHeight="1">
      <c r="P3204" s="38">
        <f>IF(ISNUMBER(SEARCH(Search!$K$13,'Valid Values - Search'!U3204)),MAX($P$3:P3203)+1,0)</f>
        <v>3201</v>
      </c>
      <c r="Q3204" s="38">
        <f>IF(ISNUMBER(SEARCH(Search!$K$5,'Valid Values - Search'!R3204)),MAX($Q$3:Q3203)+1,0)</f>
        <v>3201</v>
      </c>
      <c r="R3204" s="64" t="s">
        <v>6780</v>
      </c>
      <c r="S3204" s="70" t="s">
        <v>101</v>
      </c>
      <c r="T3204" s="70" t="s">
        <v>102</v>
      </c>
      <c r="U3204" s="93" t="s">
        <v>8868</v>
      </c>
      <c r="V3204" s="94">
        <v>341</v>
      </c>
      <c r="W3204" s="97" t="s">
        <v>6780</v>
      </c>
      <c r="X3204" s="38" t="str">
        <f>IFERROR(VLOOKUP(ROWS($X$4:X3204),$Q$4:$R$5094,2,FALSE),"")</f>
        <v>N-Nitrosodiphenylamine</v>
      </c>
      <c r="Y3204" s="38" t="str">
        <f>IFERROR(VLOOKUP(ROWS($Y$4:Y3204),$P$4:$U$5094,6,FALSE),"")</f>
        <v>86-30-6</v>
      </c>
      <c r="Z3204" s="38">
        <f>IF(ISNUMBER(SEARCH(Search!$K$21,'Valid Values - Search'!AA3204)),MAX($Z$3:Z3203)+1,0)</f>
        <v>3201</v>
      </c>
      <c r="AA3204" s="64" t="s">
        <v>14753</v>
      </c>
      <c r="AB3204" s="70" t="s">
        <v>2191</v>
      </c>
      <c r="AC3204" s="71" t="s">
        <v>1184</v>
      </c>
      <c r="AD3204" s="38" t="str">
        <f>IFERROR(VLOOKUP(ROWS($AD$4:AD3204),$Z$4:$AC$3778,2,FALSE),"")</f>
        <v>Sulfur in Petroleum Products (D1552 ASTM)</v>
      </c>
      <c r="AF3204" s="37"/>
    </row>
    <row r="3205" spans="16:32" ht="15" customHeight="1">
      <c r="P3205" s="38">
        <f>IF(ISNUMBER(SEARCH(Search!$K$13,'Valid Values - Search'!U3205)),MAX($P$3:P3204)+1,0)</f>
        <v>3202</v>
      </c>
      <c r="Q3205" s="38">
        <f>IF(ISNUMBER(SEARCH(Search!$K$5,'Valid Values - Search'!R3205)),MAX($Q$3:Q3204)+1,0)</f>
        <v>3202</v>
      </c>
      <c r="R3205" s="64" t="s">
        <v>6781</v>
      </c>
      <c r="S3205" s="70" t="s">
        <v>102</v>
      </c>
      <c r="T3205" s="70" t="s">
        <v>102</v>
      </c>
      <c r="U3205" s="93" t="s">
        <v>10854</v>
      </c>
      <c r="V3205" s="94">
        <v>1279</v>
      </c>
      <c r="W3205" s="97" t="s">
        <v>6781</v>
      </c>
      <c r="X3205" s="38" t="str">
        <f>IFERROR(VLOOKUP(ROWS($X$4:X3205),$Q$4:$R$5094,2,FALSE),"")</f>
        <v>N-Nitrosomethylethylamine</v>
      </c>
      <c r="Y3205" s="38" t="str">
        <f>IFERROR(VLOOKUP(ROWS($Y$4:Y3205),$P$4:$U$5094,6,FALSE),"")</f>
        <v>10595-95-6</v>
      </c>
      <c r="Z3205" s="38">
        <f>IF(ISNUMBER(SEARCH(Search!$K$21,'Valid Values - Search'!AA3205)),MAX($Z$3:Z3204)+1,0)</f>
        <v>3202</v>
      </c>
      <c r="AA3205" s="64" t="s">
        <v>14754</v>
      </c>
      <c r="AB3205" s="70" t="s">
        <v>2380</v>
      </c>
      <c r="AC3205" s="71" t="s">
        <v>1184</v>
      </c>
      <c r="AD3205" s="38" t="str">
        <f>IFERROR(VLOOKUP(ROWS($AD$4:AD3205),$Z$4:$AC$3778,2,FALSE),"")</f>
        <v>Sulfuric Acid Mist in Atmosphere (D4856 ASTM)</v>
      </c>
      <c r="AF3205" s="37"/>
    </row>
    <row r="3206" spans="16:32" ht="15" customHeight="1">
      <c r="P3206" s="38">
        <f>IF(ISNUMBER(SEARCH(Search!$K$13,'Valid Values - Search'!U3206)),MAX($P$3:P3205)+1,0)</f>
        <v>3203</v>
      </c>
      <c r="Q3206" s="38">
        <f>IF(ISNUMBER(SEARCH(Search!$K$5,'Valid Values - Search'!R3206)),MAX($Q$3:Q3205)+1,0)</f>
        <v>3203</v>
      </c>
      <c r="R3206" s="64" t="s">
        <v>6782</v>
      </c>
      <c r="S3206" s="70" t="s">
        <v>102</v>
      </c>
      <c r="T3206" s="70" t="s">
        <v>102</v>
      </c>
      <c r="U3206" s="93" t="s">
        <v>10855</v>
      </c>
      <c r="V3206" s="94">
        <v>1248</v>
      </c>
      <c r="W3206" s="97" t="s">
        <v>6782</v>
      </c>
      <c r="X3206" s="38" t="str">
        <f>IFERROR(VLOOKUP(ROWS($X$4:X3206),$Q$4:$R$5094,2,FALSE),"")</f>
        <v>N-Nitrosomorpholine</v>
      </c>
      <c r="Y3206" s="38" t="str">
        <f>IFERROR(VLOOKUP(ROWS($Y$4:Y3206),$P$4:$U$5094,6,FALSE),"")</f>
        <v>59-89-2</v>
      </c>
      <c r="Z3206" s="38">
        <f>IF(ISNUMBER(SEARCH(Search!$K$21,'Valid Values - Search'!AA3206)),MAX($Z$3:Z3205)+1,0)</f>
        <v>3203</v>
      </c>
      <c r="AA3206" s="64" t="s">
        <v>14755</v>
      </c>
      <c r="AB3206" s="70">
        <v>6012</v>
      </c>
      <c r="AC3206" s="71" t="s">
        <v>1150</v>
      </c>
      <c r="AD3206" s="38" t="str">
        <f>IFERROR(VLOOKUP(ROWS($AD$4:AD3206),$Z$4:$AC$3778,2,FALSE),"")</f>
        <v>Sulfuryl Fluoride by Ion Chromatography (6012 NIOSH)</v>
      </c>
      <c r="AF3206" s="37"/>
    </row>
    <row r="3207" spans="16:32" ht="15" customHeight="1">
      <c r="P3207" s="38">
        <f>IF(ISNUMBER(SEARCH(Search!$K$13,'Valid Values - Search'!U3207)),MAX($P$3:P3206)+1,0)</f>
        <v>3204</v>
      </c>
      <c r="Q3207" s="38">
        <f>IF(ISNUMBER(SEARCH(Search!$K$5,'Valid Values - Search'!R3207)),MAX($Q$3:Q3206)+1,0)</f>
        <v>3204</v>
      </c>
      <c r="R3207" s="64" t="s">
        <v>6774</v>
      </c>
      <c r="S3207" s="70" t="s">
        <v>102</v>
      </c>
      <c r="T3207" s="70" t="s">
        <v>102</v>
      </c>
      <c r="U3207" s="93" t="s">
        <v>10856</v>
      </c>
      <c r="V3207" s="94">
        <v>14505</v>
      </c>
      <c r="W3207" s="97" t="s">
        <v>6774</v>
      </c>
      <c r="X3207" s="38" t="str">
        <f>IFERROR(VLOOKUP(ROWS($X$4:X3207),$Q$4:$R$5094,2,FALSE),"")</f>
        <v>N-Nitroso-N-ethylurea</v>
      </c>
      <c r="Y3207" s="38" t="str">
        <f>IFERROR(VLOOKUP(ROWS($Y$4:Y3207),$P$4:$U$5094,6,FALSE),"")</f>
        <v>759-73-9</v>
      </c>
      <c r="Z3207" s="38">
        <f>IF(ISNUMBER(SEARCH(Search!$K$21,'Valid Values - Search'!AA3207)),MAX($Z$3:Z3206)+1,0)</f>
        <v>3204</v>
      </c>
      <c r="AA3207" s="64" t="s">
        <v>14756</v>
      </c>
      <c r="AB3207" s="70">
        <v>5035</v>
      </c>
      <c r="AC3207" s="71" t="s">
        <v>1150</v>
      </c>
      <c r="AD3207" s="38" t="str">
        <f>IFERROR(VLOOKUP(ROWS($AD$4:AD3207),$Z$4:$AC$3778,2,FALSE),"")</f>
        <v>Super Absorbent Polymers by ICP (5035 NIOSH)</v>
      </c>
      <c r="AF3207" s="37"/>
    </row>
    <row r="3208" spans="16:32" ht="15" customHeight="1">
      <c r="P3208" s="38">
        <f>IF(ISNUMBER(SEARCH(Search!$K$13,'Valid Values - Search'!U3208)),MAX($P$3:P3207)+1,0)</f>
        <v>3205</v>
      </c>
      <c r="Q3208" s="38">
        <f>IF(ISNUMBER(SEARCH(Search!$K$5,'Valid Values - Search'!R3208)),MAX($Q$3:Q3207)+1,0)</f>
        <v>3205</v>
      </c>
      <c r="R3208" s="64" t="s">
        <v>6775</v>
      </c>
      <c r="S3208" s="70" t="s">
        <v>102</v>
      </c>
      <c r="T3208" s="70" t="s">
        <v>102</v>
      </c>
      <c r="U3208" s="93" t="s">
        <v>10857</v>
      </c>
      <c r="V3208" s="94">
        <v>14506</v>
      </c>
      <c r="W3208" s="97" t="s">
        <v>6775</v>
      </c>
      <c r="X3208" s="38" t="str">
        <f>IFERROR(VLOOKUP(ROWS($X$4:X3208),$Q$4:$R$5094,2,FALSE),"")</f>
        <v>N-Nitroso-N-methylurea</v>
      </c>
      <c r="Y3208" s="38" t="str">
        <f>IFERROR(VLOOKUP(ROWS($Y$4:Y3208),$P$4:$U$5094,6,FALSE),"")</f>
        <v>684-93-5</v>
      </c>
      <c r="Z3208" s="38">
        <f>IF(ISNUMBER(SEARCH(Search!$K$21,'Valid Values - Search'!AA3208)),MAX($Z$3:Z3207)+1,0)</f>
        <v>3205</v>
      </c>
      <c r="AA3208" s="64" t="s">
        <v>14757</v>
      </c>
      <c r="AB3208" s="70" t="s">
        <v>2192</v>
      </c>
      <c r="AC3208" s="71" t="s">
        <v>1184</v>
      </c>
      <c r="AD3208" s="38" t="str">
        <f>IFERROR(VLOOKUP(ROWS($AD$4:AD3208),$Z$4:$AC$3778,2,FALSE),"")</f>
        <v>Surface Tension of Water (D1590 ASTM)</v>
      </c>
      <c r="AF3208" s="37"/>
    </row>
    <row r="3209" spans="16:32" ht="15" customHeight="1">
      <c r="P3209" s="38">
        <f>IF(ISNUMBER(SEARCH(Search!$K$13,'Valid Values - Search'!U3209)),MAX($P$3:P3208)+1,0)</f>
        <v>3206</v>
      </c>
      <c r="Q3209" s="38">
        <f>IF(ISNUMBER(SEARCH(Search!$K$5,'Valid Values - Search'!R3209)),MAX($Q$3:Q3208)+1,0)</f>
        <v>3206</v>
      </c>
      <c r="R3209" s="64" t="s">
        <v>6783</v>
      </c>
      <c r="S3209" s="70" t="s">
        <v>102</v>
      </c>
      <c r="T3209" s="70" t="s">
        <v>102</v>
      </c>
      <c r="U3209" s="93" t="s">
        <v>10858</v>
      </c>
      <c r="V3209" s="94">
        <v>1280</v>
      </c>
      <c r="W3209" s="97" t="s">
        <v>6783</v>
      </c>
      <c r="X3209" s="38" t="str">
        <f>IFERROR(VLOOKUP(ROWS($X$4:X3209),$Q$4:$R$5094,2,FALSE),"")</f>
        <v>N-Nitrosonornicotine</v>
      </c>
      <c r="Y3209" s="38" t="str">
        <f>IFERROR(VLOOKUP(ROWS($Y$4:Y3209),$P$4:$U$5094,6,FALSE),"")</f>
        <v>16543-55-8</v>
      </c>
      <c r="Z3209" s="38">
        <f>IF(ISNUMBER(SEARCH(Search!$K$21,'Valid Values - Search'!AA3209)),MAX($Z$3:Z3208)+1,0)</f>
        <v>3206</v>
      </c>
      <c r="AA3209" s="64" t="s">
        <v>14758</v>
      </c>
      <c r="AB3209" s="70" t="s">
        <v>3702</v>
      </c>
      <c r="AC3209" s="71" t="s">
        <v>1102</v>
      </c>
      <c r="AD3209" s="38" t="str">
        <f>IFERROR(VLOOKUP(ROWS($AD$4:AD3209),$Z$4:$AC$3778,2,FALSE),"")</f>
        <v>Survival and Reproduction Test using Daphnids (TEST METHOD 1002.0 USEPA)</v>
      </c>
      <c r="AF3209" s="37"/>
    </row>
    <row r="3210" spans="16:32" ht="15" customHeight="1">
      <c r="P3210" s="38">
        <f>IF(ISNUMBER(SEARCH(Search!$K$13,'Valid Values - Search'!U3210)),MAX($P$3:P3209)+1,0)</f>
        <v>3207</v>
      </c>
      <c r="Q3210" s="38">
        <f>IF(ISNUMBER(SEARCH(Search!$K$5,'Valid Values - Search'!R3210)),MAX($Q$3:Q3209)+1,0)</f>
        <v>3207</v>
      </c>
      <c r="R3210" s="64" t="s">
        <v>6784</v>
      </c>
      <c r="S3210" s="70" t="s">
        <v>102</v>
      </c>
      <c r="T3210" s="70" t="s">
        <v>102</v>
      </c>
      <c r="U3210" s="93" t="s">
        <v>10859</v>
      </c>
      <c r="V3210" s="94">
        <v>1281</v>
      </c>
      <c r="W3210" s="97" t="s">
        <v>6784</v>
      </c>
      <c r="X3210" s="38" t="str">
        <f>IFERROR(VLOOKUP(ROWS($X$4:X3210),$Q$4:$R$5094,2,FALSE),"")</f>
        <v>N-Nitrosopiperidine</v>
      </c>
      <c r="Y3210" s="38" t="str">
        <f>IFERROR(VLOOKUP(ROWS($Y$4:Y3210),$P$4:$U$5094,6,FALSE),"")</f>
        <v>100-75-4</v>
      </c>
      <c r="Z3210" s="38">
        <f>IF(ISNUMBER(SEARCH(Search!$K$21,'Valid Values - Search'!AA3210)),MAX($Z$3:Z3209)+1,0)</f>
        <v>3207</v>
      </c>
      <c r="AA3210" s="64" t="s">
        <v>14759</v>
      </c>
      <c r="AB3210" s="70" t="s">
        <v>3132</v>
      </c>
      <c r="AC3210" s="71" t="s">
        <v>1182</v>
      </c>
      <c r="AD3210" s="38" t="str">
        <f>IFERROR(VLOOKUP(ROWS($AD$4:AD3210),$Z$4:$AC$3778,2,FALSE),"")</f>
        <v>Suspended Organic Carbon (SOC) in Water (O-7100-83 USDOI/USGS)</v>
      </c>
      <c r="AF3210" s="37"/>
    </row>
    <row r="3211" spans="16:32" ht="15" customHeight="1">
      <c r="P3211" s="38">
        <f>IF(ISNUMBER(SEARCH(Search!$K$13,'Valid Values - Search'!U3211)),MAX($P$3:P3210)+1,0)</f>
        <v>3208</v>
      </c>
      <c r="Q3211" s="38">
        <f>IF(ISNUMBER(SEARCH(Search!$K$5,'Valid Values - Search'!R3211)),MAX($Q$3:Q3210)+1,0)</f>
        <v>3208</v>
      </c>
      <c r="R3211" s="64" t="s">
        <v>6785</v>
      </c>
      <c r="S3211" s="70" t="s">
        <v>101</v>
      </c>
      <c r="T3211" s="70" t="s">
        <v>102</v>
      </c>
      <c r="U3211" s="93" t="s">
        <v>8869</v>
      </c>
      <c r="V3211" s="94">
        <v>1282</v>
      </c>
      <c r="W3211" s="97" t="s">
        <v>6785</v>
      </c>
      <c r="X3211" s="38" t="str">
        <f>IFERROR(VLOOKUP(ROWS($X$4:X3211),$Q$4:$R$5094,2,FALSE),"")</f>
        <v>N-Nitrosopyrrolidine</v>
      </c>
      <c r="Y3211" s="38" t="str">
        <f>IFERROR(VLOOKUP(ROWS($Y$4:Y3211),$P$4:$U$5094,6,FALSE),"")</f>
        <v>930-55-2</v>
      </c>
      <c r="Z3211" s="38">
        <f>IF(ISNUMBER(SEARCH(Search!$K$21,'Valid Values - Search'!AA3211)),MAX($Z$3:Z3210)+1,0)</f>
        <v>3208</v>
      </c>
      <c r="AA3211" s="64" t="s">
        <v>14760</v>
      </c>
      <c r="AB3211" s="70" t="s">
        <v>3154</v>
      </c>
      <c r="AC3211" s="71" t="s">
        <v>1182</v>
      </c>
      <c r="AD3211" s="38" t="str">
        <f>IFERROR(VLOOKUP(ROWS($AD$4:AD3211),$Z$4:$AC$3778,2,FALSE),"")</f>
        <v>Suspended Organic Carbon in Water (O7100 USDOI/USGS)</v>
      </c>
      <c r="AF3211" s="37"/>
    </row>
    <row r="3212" spans="16:32" ht="15" customHeight="1">
      <c r="P3212" s="38">
        <f>IF(ISNUMBER(SEARCH(Search!$K$13,'Valid Values - Search'!U3212)),MAX($P$3:P3211)+1,0)</f>
        <v>3209</v>
      </c>
      <c r="Q3212" s="38">
        <f>IF(ISNUMBER(SEARCH(Search!$K$5,'Valid Values - Search'!R3212)),MAX($Q$3:Q3211)+1,0)</f>
        <v>3209</v>
      </c>
      <c r="R3212" s="64" t="s">
        <v>6845</v>
      </c>
      <c r="S3212" s="70" t="s">
        <v>102</v>
      </c>
      <c r="T3212" s="70" t="s">
        <v>102</v>
      </c>
      <c r="U3212" s="93" t="s">
        <v>10860</v>
      </c>
      <c r="V3212" s="94" t="s">
        <v>8459</v>
      </c>
      <c r="W3212" s="97" t="s">
        <v>6845</v>
      </c>
      <c r="X3212" s="38" t="str">
        <f>IFERROR(VLOOKUP(ROWS($X$4:X3212),$Q$4:$R$5094,2,FALSE),"")</f>
        <v>NOA 407854</v>
      </c>
      <c r="Y3212" s="38" t="str">
        <f>IFERROR(VLOOKUP(ROWS($Y$4:Y3212),$P$4:$U$5094,6,FALSE),"")</f>
        <v>314020-44-5</v>
      </c>
      <c r="Z3212" s="38">
        <f>IF(ISNUMBER(SEARCH(Search!$K$21,'Valid Values - Search'!AA3212)),MAX($Z$3:Z3211)+1,0)</f>
        <v>3209</v>
      </c>
      <c r="AA3212" s="64" t="s">
        <v>14761</v>
      </c>
      <c r="AB3212" s="70" t="s">
        <v>1655</v>
      </c>
      <c r="AC3212" s="71" t="s">
        <v>1102</v>
      </c>
      <c r="AD3212" s="38" t="str">
        <f>IFERROR(VLOOKUP(ROWS($AD$4:AD3212),$Z$4:$AC$3778,2,FALSE),"")</f>
        <v>Suspended Particulate Matter (50APP-B USEPA)</v>
      </c>
      <c r="AF3212" s="37"/>
    </row>
    <row r="3213" spans="16:32" ht="15" customHeight="1">
      <c r="P3213" s="38">
        <f>IF(ISNUMBER(SEARCH(Search!$K$13,'Valid Values - Search'!U3213)),MAX($P$3:P3212)+1,0)</f>
        <v>3210</v>
      </c>
      <c r="Q3213" s="38">
        <f>IF(ISNUMBER(SEARCH(Search!$K$5,'Valid Values - Search'!R3213)),MAX($Q$3:Q3212)+1,0)</f>
        <v>3210</v>
      </c>
      <c r="R3213" s="64" t="s">
        <v>6846</v>
      </c>
      <c r="S3213" s="70" t="s">
        <v>102</v>
      </c>
      <c r="T3213" s="70" t="s">
        <v>102</v>
      </c>
      <c r="U3213" s="93" t="s">
        <v>8459</v>
      </c>
      <c r="V3213" s="94" t="s">
        <v>8459</v>
      </c>
      <c r="W3213" s="97" t="s">
        <v>6846</v>
      </c>
      <c r="X3213" s="38" t="str">
        <f>IFERROR(VLOOKUP(ROWS($X$4:X3213),$Q$4:$R$5094,2,FALSE),"")</f>
        <v>NOA 447204</v>
      </c>
      <c r="Y3213" s="38" t="str">
        <f>IFERROR(VLOOKUP(ROWS($Y$4:Y3213),$P$4:$U$5094,6,FALSE),"")</f>
        <v>N/A</v>
      </c>
      <c r="Z3213" s="38">
        <f>IF(ISNUMBER(SEARCH(Search!$K$21,'Valid Values - Search'!AA3213)),MAX($Z$3:Z3212)+1,0)</f>
        <v>3210</v>
      </c>
      <c r="AA3213" s="64" t="s">
        <v>14762</v>
      </c>
      <c r="AB3213" s="70" t="s">
        <v>1661</v>
      </c>
      <c r="AC3213" s="71" t="s">
        <v>1102</v>
      </c>
      <c r="AD3213" s="38" t="str">
        <f>IFERROR(VLOOKUP(ROWS($AD$4:AD3213),$Z$4:$AC$3778,2,FALSE),"")</f>
        <v>Suspended Particulate Matter (PM10) (50APP-J USEPA)</v>
      </c>
      <c r="AF3213" s="37"/>
    </row>
    <row r="3214" spans="16:32" ht="15" customHeight="1">
      <c r="P3214" s="38">
        <f>IF(ISNUMBER(SEARCH(Search!$K$13,'Valid Values - Search'!U3214)),MAX($P$3:P3213)+1,0)</f>
        <v>3211</v>
      </c>
      <c r="Q3214" s="38">
        <f>IF(ISNUMBER(SEARCH(Search!$K$5,'Valid Values - Search'!R3214)),MAX($Q$3:Q3213)+1,0)</f>
        <v>3211</v>
      </c>
      <c r="R3214" s="64" t="s">
        <v>6847</v>
      </c>
      <c r="S3214" s="70" t="s">
        <v>102</v>
      </c>
      <c r="T3214" s="70" t="s">
        <v>102</v>
      </c>
      <c r="U3214" s="93" t="s">
        <v>10861</v>
      </c>
      <c r="V3214" s="94">
        <v>14490</v>
      </c>
      <c r="W3214" s="97" t="s">
        <v>6847</v>
      </c>
      <c r="X3214" s="38" t="str">
        <f>IFERROR(VLOOKUP(ROWS($X$4:X3214),$Q$4:$R$5094,2,FALSE),"")</f>
        <v>Nodularin</v>
      </c>
      <c r="Y3214" s="38" t="str">
        <f>IFERROR(VLOOKUP(ROWS($Y$4:Y3214),$P$4:$U$5094,6,FALSE),"")</f>
        <v>118399-22-7</v>
      </c>
      <c r="Z3214" s="38">
        <f>IF(ISNUMBER(SEARCH(Search!$K$21,'Valid Values - Search'!AA3214)),MAX($Z$3:Z3213)+1,0)</f>
        <v>3211</v>
      </c>
      <c r="AA3214" s="64" t="s">
        <v>14763</v>
      </c>
      <c r="AB3214" s="70">
        <v>2.2000000000000002</v>
      </c>
      <c r="AC3214" s="71" t="s">
        <v>1102</v>
      </c>
      <c r="AD3214" s="38" t="str">
        <f>IFERROR(VLOOKUP(ROWS($AD$4:AD3214),$Z$4:$AC$3778,2,FALSE),"")</f>
        <v>Suspended Particulates in the Atmosphere (2.2 USEPA)</v>
      </c>
      <c r="AF3214" s="37"/>
    </row>
    <row r="3215" spans="16:32" ht="15" customHeight="1">
      <c r="P3215" s="38">
        <f>IF(ISNUMBER(SEARCH(Search!$K$13,'Valid Values - Search'!U3215)),MAX($P$3:P3214)+1,0)</f>
        <v>3212</v>
      </c>
      <c r="Q3215" s="38">
        <f>IF(ISNUMBER(SEARCH(Search!$K$5,'Valid Values - Search'!R3215)),MAX($Q$3:Q3214)+1,0)</f>
        <v>3212</v>
      </c>
      <c r="R3215" s="64" t="s">
        <v>6851</v>
      </c>
      <c r="S3215" s="70" t="s">
        <v>101</v>
      </c>
      <c r="T3215" s="70" t="s">
        <v>102</v>
      </c>
      <c r="U3215" s="93" t="s">
        <v>8870</v>
      </c>
      <c r="V3215" s="94">
        <v>390102</v>
      </c>
      <c r="W3215" s="97" t="s">
        <v>6851</v>
      </c>
      <c r="X3215" s="38" t="str">
        <f>IFERROR(VLOOKUP(ROWS($X$4:X3215),$Q$4:$R$5094,2,FALSE),"")</f>
        <v>Nonabromophenoxybenzene</v>
      </c>
      <c r="Y3215" s="38" t="str">
        <f>IFERROR(VLOOKUP(ROWS($Y$4:Y3215),$P$4:$U$5094,6,FALSE),"")</f>
        <v>63936-56-1</v>
      </c>
      <c r="Z3215" s="38">
        <f>IF(ISNUMBER(SEARCH(Search!$K$21,'Valid Values - Search'!AA3215)),MAX($Z$3:Z3214)+1,0)</f>
        <v>3212</v>
      </c>
      <c r="AA3215" s="64" t="s">
        <v>14764</v>
      </c>
      <c r="AB3215" s="70" t="s">
        <v>3733</v>
      </c>
      <c r="AC3215" s="71" t="s">
        <v>1182</v>
      </c>
      <c r="AD3215" s="38" t="str">
        <f>IFERROR(VLOOKUP(ROWS($AD$4:AD3215),$Z$4:$AC$3778,2,FALSE),"")</f>
        <v>Suspended sediment particle size distribution in water by pipet and BW tube (TWRI (SUSP SED FINE) USDOI/USGS)</v>
      </c>
      <c r="AF3215" s="37"/>
    </row>
    <row r="3216" spans="16:32" ht="15" customHeight="1">
      <c r="P3216" s="38">
        <f>IF(ISNUMBER(SEARCH(Search!$K$13,'Valid Values - Search'!U3216)),MAX($P$3:P3215)+1,0)</f>
        <v>3213</v>
      </c>
      <c r="Q3216" s="38">
        <f>IF(ISNUMBER(SEARCH(Search!$K$5,'Valid Values - Search'!R3216)),MAX($Q$3:Q3215)+1,0)</f>
        <v>3213</v>
      </c>
      <c r="R3216" s="64" t="s">
        <v>6852</v>
      </c>
      <c r="S3216" s="70" t="s">
        <v>102</v>
      </c>
      <c r="T3216" s="70" t="s">
        <v>102</v>
      </c>
      <c r="U3216" s="93" t="s">
        <v>10862</v>
      </c>
      <c r="V3216" s="94">
        <v>1288</v>
      </c>
      <c r="W3216" s="97" t="s">
        <v>6852</v>
      </c>
      <c r="X3216" s="38" t="str">
        <f>IFERROR(VLOOKUP(ROWS($X$4:X3216),$Q$4:$R$5094,2,FALSE),"")</f>
        <v>Nonachlor</v>
      </c>
      <c r="Y3216" s="38" t="str">
        <f>IFERROR(VLOOKUP(ROWS($Y$4:Y3216),$P$4:$U$5094,6,FALSE),"")</f>
        <v>3734-49-4</v>
      </c>
      <c r="Z3216" s="38">
        <f>IF(ISNUMBER(SEARCH(Search!$K$21,'Valid Values - Search'!AA3216)),MAX($Z$3:Z3215)+1,0)</f>
        <v>3213</v>
      </c>
      <c r="AA3216" s="64" t="s">
        <v>14765</v>
      </c>
      <c r="AB3216" s="70" t="s">
        <v>3734</v>
      </c>
      <c r="AC3216" s="71" t="s">
        <v>1182</v>
      </c>
      <c r="AD3216" s="38" t="str">
        <f>IFERROR(VLOOKUP(ROWS($AD$4:AD3216),$Z$4:$AC$3778,2,FALSE),"")</f>
        <v>Suspended sediment particle size distribution in water by sieve and VA tube analysis (TWRI (SUSP SED SAND) USDOI/USGS)</v>
      </c>
      <c r="AF3216" s="37"/>
    </row>
    <row r="3217" spans="16:32" ht="15" customHeight="1">
      <c r="P3217" s="38">
        <f>IF(ISNUMBER(SEARCH(Search!$K$13,'Valid Values - Search'!U3217)),MAX($P$3:P3216)+1,0)</f>
        <v>3214</v>
      </c>
      <c r="Q3217" s="38">
        <f>IF(ISNUMBER(SEARCH(Search!$K$5,'Valid Values - Search'!R3217)),MAX($Q$3:Q3216)+1,0)</f>
        <v>3214</v>
      </c>
      <c r="R3217" s="64" t="s">
        <v>6853</v>
      </c>
      <c r="S3217" s="70" t="s">
        <v>101</v>
      </c>
      <c r="T3217" s="70" t="s">
        <v>102</v>
      </c>
      <c r="U3217" s="93" t="s">
        <v>10863</v>
      </c>
      <c r="V3217" s="94">
        <v>1289</v>
      </c>
      <c r="W3217" s="97" t="s">
        <v>6853</v>
      </c>
      <c r="X3217" s="38" t="str">
        <f>IFERROR(VLOOKUP(ROWS($X$4:X3217),$Q$4:$R$5094,2,FALSE),"")</f>
        <v>Nonachlorobiphenyl</v>
      </c>
      <c r="Y3217" s="38" t="str">
        <f>IFERROR(VLOOKUP(ROWS($Y$4:Y3217),$P$4:$U$5094,6,FALSE),"")</f>
        <v>53742-07-7</v>
      </c>
      <c r="Z3217" s="38">
        <f>IF(ISNUMBER(SEARCH(Search!$K$21,'Valid Values - Search'!AA3217)),MAX($Z$3:Z3216)+1,0)</f>
        <v>3214</v>
      </c>
      <c r="AA3217" s="64" t="s">
        <v>14766</v>
      </c>
      <c r="AB3217" s="70" t="s">
        <v>3732</v>
      </c>
      <c r="AC3217" s="71" t="s">
        <v>1182</v>
      </c>
      <c r="AD3217" s="38" t="str">
        <f>IFERROR(VLOOKUP(ROWS($AD$4:AD3217),$Z$4:$AC$3778,2,FALSE),"")</f>
        <v>Suspended-sediment concentration in water by filtration or evaporation (TWRI (SUSP SED CONC) USDOI/USGS)</v>
      </c>
      <c r="AF3217" s="37"/>
    </row>
    <row r="3218" spans="16:32" ht="15" customHeight="1">
      <c r="P3218" s="38">
        <f>IF(ISNUMBER(SEARCH(Search!$K$13,'Valid Values - Search'!U3218)),MAX($P$3:P3217)+1,0)</f>
        <v>3215</v>
      </c>
      <c r="Q3218" s="38">
        <f>IF(ISNUMBER(SEARCH(Search!$K$5,'Valid Values - Search'!R3218)),MAX($Q$3:Q3217)+1,0)</f>
        <v>3215</v>
      </c>
      <c r="R3218" s="64" t="s">
        <v>6854</v>
      </c>
      <c r="S3218" s="70" t="s">
        <v>102</v>
      </c>
      <c r="T3218" s="70" t="s">
        <v>102</v>
      </c>
      <c r="U3218" s="93" t="s">
        <v>10864</v>
      </c>
      <c r="V3218" s="94">
        <v>11752</v>
      </c>
      <c r="W3218" s="97" t="s">
        <v>6854</v>
      </c>
      <c r="X3218" s="38" t="str">
        <f>IFERROR(VLOOKUP(ROWS($X$4:X3218),$Q$4:$R$5094,2,FALSE),"")</f>
        <v>Nonacosane</v>
      </c>
      <c r="Y3218" s="38" t="str">
        <f>IFERROR(VLOOKUP(ROWS($Y$4:Y3218),$P$4:$U$5094,6,FALSE),"")</f>
        <v>630-03-5</v>
      </c>
      <c r="Z3218" s="38">
        <f>IF(ISNUMBER(SEARCH(Search!$K$21,'Valid Values - Search'!AA3218)),MAX($Z$3:Z3217)+1,0)</f>
        <v>3215</v>
      </c>
      <c r="AA3218" s="64" t="s">
        <v>14767</v>
      </c>
      <c r="AB3218" s="70" t="s">
        <v>2331</v>
      </c>
      <c r="AC3218" s="71" t="s">
        <v>1184</v>
      </c>
      <c r="AD3218" s="38" t="str">
        <f>IFERROR(VLOOKUP(ROWS($AD$4:AD3218),$Z$4:$AC$3778,2,FALSE),"")</f>
        <v>Suspended-Sediment in Water (D3977 ASTM)</v>
      </c>
      <c r="AF3218" s="37"/>
    </row>
    <row r="3219" spans="16:32" ht="15" customHeight="1">
      <c r="P3219" s="38">
        <f>IF(ISNUMBER(SEARCH(Search!$K$13,'Valid Values - Search'!U3219)),MAX($P$3:P3218)+1,0)</f>
        <v>3216</v>
      </c>
      <c r="Q3219" s="38">
        <f>IF(ISNUMBER(SEARCH(Search!$K$5,'Valid Values - Search'!R3219)),MAX($Q$3:Q3218)+1,0)</f>
        <v>3216</v>
      </c>
      <c r="R3219" s="64" t="s">
        <v>6855</v>
      </c>
      <c r="S3219" s="70" t="s">
        <v>102</v>
      </c>
      <c r="T3219" s="70" t="s">
        <v>102</v>
      </c>
      <c r="U3219" s="93" t="s">
        <v>10865</v>
      </c>
      <c r="V3219" s="94">
        <v>1290</v>
      </c>
      <c r="W3219" s="97" t="s">
        <v>6855</v>
      </c>
      <c r="X3219" s="38" t="str">
        <f>IFERROR(VLOOKUP(ROWS($X$4:X3219),$Q$4:$R$5094,2,FALSE),"")</f>
        <v>Nonadecane</v>
      </c>
      <c r="Y3219" s="38" t="str">
        <f>IFERROR(VLOOKUP(ROWS($Y$4:Y3219),$P$4:$U$5094,6,FALSE),"")</f>
        <v>629-92-5</v>
      </c>
      <c r="Z3219" s="38">
        <f>IF(ISNUMBER(SEARCH(Search!$K$21,'Valid Values - Search'!AA3219)),MAX($Z$3:Z3218)+1,0)</f>
        <v>3216</v>
      </c>
      <c r="AA3219" s="64" t="s">
        <v>14768</v>
      </c>
      <c r="AB3219" s="70">
        <v>526</v>
      </c>
      <c r="AC3219" s="71" t="s">
        <v>1102</v>
      </c>
      <c r="AD3219" s="38" t="str">
        <f>IFERROR(VLOOKUP(ROWS($AD$4:AD3219),$Z$4:$AC$3778,2,FALSE),"")</f>
        <v>SVOCs in Water by GCMS (526 USEPA)</v>
      </c>
      <c r="AF3219" s="37"/>
    </row>
    <row r="3220" spans="16:32" ht="15" customHeight="1">
      <c r="P3220" s="38">
        <f>IF(ISNUMBER(SEARCH(Search!$K$13,'Valid Values - Search'!U3220)),MAX($P$3:P3219)+1,0)</f>
        <v>3217</v>
      </c>
      <c r="Q3220" s="38">
        <f>IF(ISNUMBER(SEARCH(Search!$K$5,'Valid Values - Search'!R3220)),MAX($Q$3:Q3219)+1,0)</f>
        <v>3217</v>
      </c>
      <c r="R3220" s="64" t="s">
        <v>6856</v>
      </c>
      <c r="S3220" s="70" t="s">
        <v>102</v>
      </c>
      <c r="T3220" s="70" t="s">
        <v>102</v>
      </c>
      <c r="U3220" s="93" t="s">
        <v>10866</v>
      </c>
      <c r="V3220" s="94">
        <v>1291</v>
      </c>
      <c r="W3220" s="97" t="s">
        <v>6856</v>
      </c>
      <c r="X3220" s="38" t="str">
        <f>IFERROR(VLOOKUP(ROWS($X$4:X3220),$Q$4:$R$5094,2,FALSE),"")</f>
        <v>Nonane</v>
      </c>
      <c r="Y3220" s="38" t="str">
        <f>IFERROR(VLOOKUP(ROWS($Y$4:Y3220),$P$4:$U$5094,6,FALSE),"")</f>
        <v>111-84-2</v>
      </c>
      <c r="Z3220" s="38">
        <f>IF(ISNUMBER(SEARCH(Search!$K$21,'Valid Values - Search'!AA3220)),MAX($Z$3:Z3219)+1,0)</f>
        <v>3217</v>
      </c>
      <c r="AA3220" s="64" t="s">
        <v>14769</v>
      </c>
      <c r="AB3220" s="70" t="s">
        <v>1696</v>
      </c>
      <c r="AC3220" s="71" t="s">
        <v>1156</v>
      </c>
      <c r="AD3220" s="38" t="str">
        <f>IFERROR(VLOOKUP(ROWS($AD$4:AD3220),$Z$4:$AC$3778,2,FALSE),"")</f>
        <v>Tannin and Lignin by Colorimetry (5550-B APHA)</v>
      </c>
      <c r="AF3220" s="37"/>
    </row>
    <row r="3221" spans="16:32" ht="15" customHeight="1">
      <c r="P3221" s="38">
        <f>IF(ISNUMBER(SEARCH(Search!$K$13,'Valid Values - Search'!U3221)),MAX($P$3:P3220)+1,0)</f>
        <v>3218</v>
      </c>
      <c r="Q3221" s="38">
        <f>IF(ISNUMBER(SEARCH(Search!$K$5,'Valid Values - Search'!R3221)),MAX($Q$3:Q3220)+1,0)</f>
        <v>3218</v>
      </c>
      <c r="R3221" s="64" t="s">
        <v>6857</v>
      </c>
      <c r="S3221" s="70" t="s">
        <v>102</v>
      </c>
      <c r="T3221" s="70" t="s">
        <v>102</v>
      </c>
      <c r="U3221" s="93" t="s">
        <v>10867</v>
      </c>
      <c r="V3221" s="94">
        <v>1293</v>
      </c>
      <c r="W3221" s="97" t="s">
        <v>6857</v>
      </c>
      <c r="X3221" s="38" t="str">
        <f>IFERROR(VLOOKUP(ROWS($X$4:X3221),$Q$4:$R$5094,2,FALSE),"")</f>
        <v>Nonanoic acid</v>
      </c>
      <c r="Y3221" s="38" t="str">
        <f>IFERROR(VLOOKUP(ROWS($Y$4:Y3221),$P$4:$U$5094,6,FALSE),"")</f>
        <v>112-05-0</v>
      </c>
      <c r="Z3221" s="38">
        <f>IF(ISNUMBER(SEARCH(Search!$K$21,'Valid Values - Search'!AA3221)),MAX($Z$3:Z3220)+1,0)</f>
        <v>3218</v>
      </c>
      <c r="AA3221" s="64" t="s">
        <v>14770</v>
      </c>
      <c r="AB3221" s="70">
        <v>2170</v>
      </c>
      <c r="AC3221" s="71" t="s">
        <v>1156</v>
      </c>
      <c r="AD3221" s="38" t="str">
        <f>IFERROR(VLOOKUP(ROWS($AD$4:AD3221),$Z$4:$AC$3778,2,FALSE),"")</f>
        <v>Taste and Odor by Profile Analysis (2170 APHA)</v>
      </c>
      <c r="AF3221" s="37"/>
    </row>
    <row r="3222" spans="16:32" ht="15" customHeight="1">
      <c r="P3222" s="38">
        <f>IF(ISNUMBER(SEARCH(Search!$K$13,'Valid Values - Search'!U3222)),MAX($P$3:P3221)+1,0)</f>
        <v>3219</v>
      </c>
      <c r="Q3222" s="38">
        <f>IF(ISNUMBER(SEARCH(Search!$K$5,'Valid Values - Search'!R3222)),MAX($Q$3:Q3221)+1,0)</f>
        <v>3219</v>
      </c>
      <c r="R3222" s="64" t="s">
        <v>6848</v>
      </c>
      <c r="S3222" s="70" t="s">
        <v>102</v>
      </c>
      <c r="T3222" s="70" t="s">
        <v>102</v>
      </c>
      <c r="U3222" s="93" t="s">
        <v>8459</v>
      </c>
      <c r="V3222" s="94">
        <v>1003990</v>
      </c>
      <c r="W3222" s="97" t="s">
        <v>6848</v>
      </c>
      <c r="X3222" s="38" t="str">
        <f>IFERROR(VLOOKUP(ROWS($X$4:X3222),$Q$4:$R$5094,2,FALSE),"")</f>
        <v>Non-apatite inorganic phosphorus</v>
      </c>
      <c r="Y3222" s="38" t="str">
        <f>IFERROR(VLOOKUP(ROWS($Y$4:Y3222),$P$4:$U$5094,6,FALSE),"")</f>
        <v>N/A</v>
      </c>
      <c r="Z3222" s="38">
        <f>IF(ISNUMBER(SEARCH(Search!$K$21,'Valid Values - Search'!AA3222)),MAX($Z$3:Z3221)+1,0)</f>
        <v>3219</v>
      </c>
      <c r="AA3222" s="64" t="s">
        <v>14771</v>
      </c>
      <c r="AB3222" s="70" t="s">
        <v>1272</v>
      </c>
      <c r="AC3222" s="71" t="s">
        <v>1156</v>
      </c>
      <c r="AD3222" s="38" t="str">
        <f>IFERROR(VLOOKUP(ROWS($AD$4:AD3222),$Z$4:$AC$3778,2,FALSE),"")</f>
        <v>Taste in Water by Flavor Rating (2160-C APHA)</v>
      </c>
      <c r="AF3222" s="37"/>
    </row>
    <row r="3223" spans="16:32" ht="15" customHeight="1">
      <c r="P3223" s="38">
        <f>IF(ISNUMBER(SEARCH(Search!$K$13,'Valid Values - Search'!U3223)),MAX($P$3:P3222)+1,0)</f>
        <v>3220</v>
      </c>
      <c r="Q3223" s="38">
        <f>IF(ISNUMBER(SEARCH(Search!$K$5,'Valid Values - Search'!R3223)),MAX($Q$3:Q3222)+1,0)</f>
        <v>3220</v>
      </c>
      <c r="R3223" s="64" t="s">
        <v>6858</v>
      </c>
      <c r="S3223" s="70" t="s">
        <v>102</v>
      </c>
      <c r="T3223" s="70" t="s">
        <v>102</v>
      </c>
      <c r="U3223" s="93" t="s">
        <v>10868</v>
      </c>
      <c r="V3223" s="94">
        <v>1294</v>
      </c>
      <c r="W3223" s="97" t="s">
        <v>6858</v>
      </c>
      <c r="X3223" s="38" t="str">
        <f>IFERROR(VLOOKUP(ROWS($X$4:X3223),$Q$4:$R$5094,2,FALSE),"")</f>
        <v>Nonene</v>
      </c>
      <c r="Y3223" s="38" t="str">
        <f>IFERROR(VLOOKUP(ROWS($Y$4:Y3223),$P$4:$U$5094,6,FALSE),"")</f>
        <v>27215-95-8</v>
      </c>
      <c r="Z3223" s="38">
        <f>IF(ISNUMBER(SEARCH(Search!$K$21,'Valid Values - Search'!AA3223)),MAX($Z$3:Z3222)+1,0)</f>
        <v>3220</v>
      </c>
      <c r="AA3223" s="64" t="s">
        <v>14772</v>
      </c>
      <c r="AB3223" s="70" t="s">
        <v>1271</v>
      </c>
      <c r="AC3223" s="71" t="s">
        <v>1156</v>
      </c>
      <c r="AD3223" s="38" t="str">
        <f>IFERROR(VLOOKUP(ROWS($AD$4:AD3223),$Z$4:$AC$3778,2,FALSE),"")</f>
        <v>Taste in Water by Flavor Threshold Test (2160-B APHA)</v>
      </c>
      <c r="AF3223" s="37"/>
    </row>
    <row r="3224" spans="16:32" ht="15" customHeight="1">
      <c r="P3224" s="38">
        <f>IF(ISNUMBER(SEARCH(Search!$K$13,'Valid Values - Search'!U3224)),MAX($P$3:P3223)+1,0)</f>
        <v>3221</v>
      </c>
      <c r="Q3224" s="38">
        <f>IF(ISNUMBER(SEARCH(Search!$K$5,'Valid Values - Search'!R3224)),MAX($Q$3:Q3223)+1,0)</f>
        <v>3221</v>
      </c>
      <c r="R3224" s="64" t="s">
        <v>6849</v>
      </c>
      <c r="S3224" s="70" t="s">
        <v>102</v>
      </c>
      <c r="T3224" s="70" t="s">
        <v>102</v>
      </c>
      <c r="U3224" s="93" t="s">
        <v>8459</v>
      </c>
      <c r="V3224" s="94">
        <v>1001983</v>
      </c>
      <c r="W3224" s="97" t="s">
        <v>6849</v>
      </c>
      <c r="X3224" s="38" t="str">
        <f>IFERROR(VLOOKUP(ROWS($X$4:X3224),$Q$4:$R$5094,2,FALSE),"")</f>
        <v>Non-lipid organic matter</v>
      </c>
      <c r="Y3224" s="38" t="str">
        <f>IFERROR(VLOOKUP(ROWS($Y$4:Y3224),$P$4:$U$5094,6,FALSE),"")</f>
        <v>N/A</v>
      </c>
      <c r="Z3224" s="38">
        <f>IF(ISNUMBER(SEARCH(Search!$K$21,'Valid Values - Search'!AA3224)),MAX($Z$3:Z3223)+1,0)</f>
        <v>3221</v>
      </c>
      <c r="AA3224" s="64" t="s">
        <v>14773</v>
      </c>
      <c r="AB3224" s="70" t="s">
        <v>1910</v>
      </c>
      <c r="AC3224" s="71" t="s">
        <v>1911</v>
      </c>
      <c r="AD3224" s="38" t="str">
        <f>IFERROR(VLOOKUP(ROWS($AD$4:AD3224),$Z$4:$AC$3778,2,FALSE),"")</f>
        <v>TCDD and TCDF by Mass Spectrometry (88.01(S) NCASI)</v>
      </c>
      <c r="AF3224" s="37"/>
    </row>
    <row r="3225" spans="16:32" ht="15" customHeight="1">
      <c r="P3225" s="38">
        <f>IF(ISNUMBER(SEARCH(Search!$K$13,'Valid Values - Search'!U3225)),MAX($P$3:P3224)+1,0)</f>
        <v>3222</v>
      </c>
      <c r="Q3225" s="38">
        <f>IF(ISNUMBER(SEARCH(Search!$K$5,'Valid Values - Search'!R3225)),MAX($Q$3:Q3224)+1,0)</f>
        <v>3222</v>
      </c>
      <c r="R3225" s="64" t="s">
        <v>6859</v>
      </c>
      <c r="S3225" s="70" t="s">
        <v>102</v>
      </c>
      <c r="T3225" s="70" t="s">
        <v>102</v>
      </c>
      <c r="U3225" s="93" t="s">
        <v>8459</v>
      </c>
      <c r="V3225" s="94">
        <v>1002614</v>
      </c>
      <c r="W3225" s="97" t="s">
        <v>6859</v>
      </c>
      <c r="X3225" s="38" t="str">
        <f>IFERROR(VLOOKUP(ROWS($X$4:X3225),$Q$4:$R$5094,2,FALSE),"")</f>
        <v>Nonmethane organic compounds</v>
      </c>
      <c r="Y3225" s="38" t="str">
        <f>IFERROR(VLOOKUP(ROWS($Y$4:Y3225),$P$4:$U$5094,6,FALSE),"")</f>
        <v>N/A</v>
      </c>
      <c r="Z3225" s="38">
        <f>IF(ISNUMBER(SEARCH(Search!$K$21,'Valid Values - Search'!AA3225)),MAX($Z$3:Z3224)+1,0)</f>
        <v>3222</v>
      </c>
      <c r="AA3225" s="64" t="s">
        <v>14774</v>
      </c>
      <c r="AB3225" s="70" t="s">
        <v>1912</v>
      </c>
      <c r="AC3225" s="71" t="s">
        <v>1911</v>
      </c>
      <c r="AD3225" s="38" t="str">
        <f>IFERROR(VLOOKUP(ROWS($AD$4:AD3225),$Z$4:$AC$3778,2,FALSE),"")</f>
        <v>TCDD and TCDF by Mass Spectrometry (88.01(W) NCASI)</v>
      </c>
      <c r="AF3225" s="37"/>
    </row>
    <row r="3226" spans="16:32" ht="15" customHeight="1">
      <c r="P3226" s="38">
        <f>IF(ISNUMBER(SEARCH(Search!$K$13,'Valid Values - Search'!U3226)),MAX($P$3:P3225)+1,0)</f>
        <v>3223</v>
      </c>
      <c r="Q3226" s="38">
        <f>IF(ISNUMBER(SEARCH(Search!$K$5,'Valid Values - Search'!R3226)),MAX($Q$3:Q3225)+1,0)</f>
        <v>3223</v>
      </c>
      <c r="R3226" s="64" t="s">
        <v>6850</v>
      </c>
      <c r="S3226" s="70" t="s">
        <v>102</v>
      </c>
      <c r="T3226" s="70" t="s">
        <v>102</v>
      </c>
      <c r="U3226" s="93" t="s">
        <v>8459</v>
      </c>
      <c r="V3226" s="94">
        <v>342</v>
      </c>
      <c r="W3226" s="97" t="s">
        <v>6850</v>
      </c>
      <c r="X3226" s="38" t="str">
        <f>IFERROR(VLOOKUP(ROWS($X$4:X3226),$Q$4:$R$5094,2,FALSE),"")</f>
        <v>Non-plankton algae severity (choice list)</v>
      </c>
      <c r="Y3226" s="38" t="str">
        <f>IFERROR(VLOOKUP(ROWS($Y$4:Y3226),$P$4:$U$5094,6,FALSE),"")</f>
        <v>N/A</v>
      </c>
      <c r="Z3226" s="38">
        <f>IF(ISNUMBER(SEARCH(Search!$K$21,'Valid Values - Search'!AA3226)),MAX($Z$3:Z3225)+1,0)</f>
        <v>3223</v>
      </c>
      <c r="AA3226" s="64" t="s">
        <v>14775</v>
      </c>
      <c r="AB3226" s="70" t="s">
        <v>2572</v>
      </c>
      <c r="AC3226" s="71" t="s">
        <v>1102</v>
      </c>
      <c r="AD3226" s="38" t="str">
        <f>IFERROR(VLOOKUP(ROWS($AD$4:AD3226),$Z$4:$AC$3778,2,FALSE),"")</f>
        <v>TCDD Residues (HERL_021 USEPA)</v>
      </c>
      <c r="AF3226" s="37"/>
    </row>
    <row r="3227" spans="16:32" ht="15" customHeight="1">
      <c r="P3227" s="38">
        <f>IF(ISNUMBER(SEARCH(Search!$K$13,'Valid Values - Search'!U3227)),MAX($P$3:P3226)+1,0)</f>
        <v>3224</v>
      </c>
      <c r="Q3227" s="38">
        <f>IF(ISNUMBER(SEARCH(Search!$K$5,'Valid Values - Search'!R3227)),MAX($Q$3:Q3226)+1,0)</f>
        <v>3224</v>
      </c>
      <c r="R3227" s="64" t="s">
        <v>6860</v>
      </c>
      <c r="S3227" s="70" t="s">
        <v>102</v>
      </c>
      <c r="T3227" s="70" t="s">
        <v>102</v>
      </c>
      <c r="U3227" s="93" t="s">
        <v>10869</v>
      </c>
      <c r="V3227" s="94">
        <v>1295</v>
      </c>
      <c r="W3227" s="97" t="s">
        <v>6860</v>
      </c>
      <c r="X3227" s="38" t="str">
        <f>IFERROR(VLOOKUP(ROWS($X$4:X3227),$Q$4:$R$5094,2,FALSE),"")</f>
        <v>Nonylphenol</v>
      </c>
      <c r="Y3227" s="38" t="str">
        <f>IFERROR(VLOOKUP(ROWS($Y$4:Y3227),$P$4:$U$5094,6,FALSE),"")</f>
        <v>25154-52-3</v>
      </c>
      <c r="Z3227" s="38">
        <f>IF(ISNUMBER(SEARCH(Search!$K$21,'Valid Values - Search'!AA3227)),MAX($Z$3:Z3226)+1,0)</f>
        <v>3224</v>
      </c>
      <c r="AA3227" s="64" t="s">
        <v>14776</v>
      </c>
      <c r="AB3227" s="70" t="s">
        <v>3175</v>
      </c>
      <c r="AC3227" s="71" t="s">
        <v>3026</v>
      </c>
      <c r="AD3227" s="38" t="str">
        <f>IFERROR(VLOOKUP(ROWS($AD$4:AD3227),$Z$4:$AC$3778,2,FALSE),"")</f>
        <v>TCLP Acidic Semivolatiles Using HPLC (OH100R USDOE/ASD)</v>
      </c>
      <c r="AF3227" s="37"/>
    </row>
    <row r="3228" spans="16:32" ht="15" customHeight="1">
      <c r="P3228" s="38">
        <f>IF(ISNUMBER(SEARCH(Search!$K$13,'Valid Values - Search'!U3228)),MAX($P$3:P3227)+1,0)</f>
        <v>3225</v>
      </c>
      <c r="Q3228" s="38">
        <f>IF(ISNUMBER(SEARCH(Search!$K$5,'Valid Values - Search'!R3228)),MAX($Q$3:Q3227)+1,0)</f>
        <v>3225</v>
      </c>
      <c r="R3228" s="64" t="s">
        <v>6861</v>
      </c>
      <c r="S3228" s="70" t="s">
        <v>102</v>
      </c>
      <c r="T3228" s="70" t="s">
        <v>102</v>
      </c>
      <c r="U3228" s="93" t="s">
        <v>10870</v>
      </c>
      <c r="V3228" s="94">
        <v>389304</v>
      </c>
      <c r="W3228" s="97" t="s">
        <v>6861</v>
      </c>
      <c r="X3228" s="38" t="str">
        <f>IFERROR(VLOOKUP(ROWS($X$4:X3228),$Q$4:$R$5094,2,FALSE),"")</f>
        <v>Nonylphenol diethoxylate</v>
      </c>
      <c r="Y3228" s="38" t="str">
        <f>IFERROR(VLOOKUP(ROWS($Y$4:Y3228),$P$4:$U$5094,6,FALSE),"")</f>
        <v>20427-84-3</v>
      </c>
      <c r="Z3228" s="38">
        <f>IF(ISNUMBER(SEARCH(Search!$K$21,'Valid Values - Search'!AA3228)),MAX($Z$3:Z3227)+1,0)</f>
        <v>3225</v>
      </c>
      <c r="AA3228" s="64" t="s">
        <v>14777</v>
      </c>
      <c r="AB3228" s="70" t="s">
        <v>3187</v>
      </c>
      <c r="AC3228" s="71" t="s">
        <v>3026</v>
      </c>
      <c r="AD3228" s="38" t="str">
        <f>IFERROR(VLOOKUP(ROWS($AD$4:AD3228),$Z$4:$AC$3778,2,FALSE),"")</f>
        <v>TCLP for Semivolatiles and Pesticides (OP130R USDOE/ASD)</v>
      </c>
      <c r="AF3228" s="37"/>
    </row>
    <row r="3229" spans="16:32" ht="15" customHeight="1">
      <c r="P3229" s="38">
        <f>IF(ISNUMBER(SEARCH(Search!$K$13,'Valid Values - Search'!U3229)),MAX($P$3:P3228)+1,0)</f>
        <v>3226</v>
      </c>
      <c r="Q3229" s="38">
        <f>IF(ISNUMBER(SEARCH(Search!$K$5,'Valid Values - Search'!R3229)),MAX($Q$3:Q3228)+1,0)</f>
        <v>3226</v>
      </c>
      <c r="R3229" s="64" t="s">
        <v>6862</v>
      </c>
      <c r="S3229" s="70" t="s">
        <v>102</v>
      </c>
      <c r="T3229" s="70" t="s">
        <v>102</v>
      </c>
      <c r="U3229" s="93" t="s">
        <v>10871</v>
      </c>
      <c r="V3229" s="94">
        <v>1004352</v>
      </c>
      <c r="W3229" s="97" t="s">
        <v>6862</v>
      </c>
      <c r="X3229" s="38" t="str">
        <f>IFERROR(VLOOKUP(ROWS($X$4:X3229),$Q$4:$R$5094,2,FALSE),"")</f>
        <v>Norbuprenorphine</v>
      </c>
      <c r="Y3229" s="38" t="str">
        <f>IFERROR(VLOOKUP(ROWS($Y$4:Y3229),$P$4:$U$5094,6,FALSE),"")</f>
        <v>78715-23-8</v>
      </c>
      <c r="Z3229" s="38">
        <f>IF(ISNUMBER(SEARCH(Search!$K$21,'Valid Values - Search'!AA3229)),MAX($Z$3:Z3228)+1,0)</f>
        <v>3226</v>
      </c>
      <c r="AA3229" s="64" t="s">
        <v>14778</v>
      </c>
      <c r="AB3229" s="70" t="s">
        <v>2014</v>
      </c>
      <c r="AC3229" s="71" t="s">
        <v>1775</v>
      </c>
      <c r="AD3229" s="38" t="str">
        <f>IFERROR(VLOOKUP(ROWS($AD$4:AD3229),$Z$4:$AC$3778,2,FALSE),"")</f>
        <v>TCP in water by Immunoassay (A00208 MWI)</v>
      </c>
      <c r="AF3229" s="37"/>
    </row>
    <row r="3230" spans="16:32" ht="15" customHeight="1">
      <c r="P3230" s="38">
        <f>IF(ISNUMBER(SEARCH(Search!$K$13,'Valid Values - Search'!U3230)),MAX($P$3:P3229)+1,0)</f>
        <v>3227</v>
      </c>
      <c r="Q3230" s="38">
        <f>IF(ISNUMBER(SEARCH(Search!$K$5,'Valid Values - Search'!R3230)),MAX($Q$3:Q3229)+1,0)</f>
        <v>3227</v>
      </c>
      <c r="R3230" s="64" t="s">
        <v>6863</v>
      </c>
      <c r="S3230" s="70" t="s">
        <v>102</v>
      </c>
      <c r="T3230" s="70" t="s">
        <v>102</v>
      </c>
      <c r="U3230" s="93" t="s">
        <v>10872</v>
      </c>
      <c r="V3230" s="94">
        <v>323235</v>
      </c>
      <c r="W3230" s="97" t="s">
        <v>6863</v>
      </c>
      <c r="X3230" s="38" t="str">
        <f>IFERROR(VLOOKUP(ROWS($X$4:X3230),$Q$4:$R$5094,2,FALSE),"")</f>
        <v>Nordoxepin</v>
      </c>
      <c r="Y3230" s="38" t="str">
        <f>IFERROR(VLOOKUP(ROWS($Y$4:Y3230),$P$4:$U$5094,6,FALSE),"")</f>
        <v>1225-56-5</v>
      </c>
      <c r="Z3230" s="38">
        <f>IF(ISNUMBER(SEARCH(Search!$K$21,'Valid Values - Search'!AA3230)),MAX($Z$3:Z3229)+1,0)</f>
        <v>3227</v>
      </c>
      <c r="AA3230" s="64" t="s">
        <v>14779</v>
      </c>
      <c r="AB3230" s="70" t="s">
        <v>3499</v>
      </c>
      <c r="AC3230" s="71" t="s">
        <v>1102</v>
      </c>
      <c r="AD3230" s="38" t="str">
        <f>IFERROR(VLOOKUP(ROWS($AD$4:AD3230),$Z$4:$AC$3778,2,FALSE),"")</f>
        <v>Tebuthiuron by UV Spectroscopy (PMD-TDU USEPA)</v>
      </c>
      <c r="AF3230" s="37"/>
    </row>
    <row r="3231" spans="16:32" ht="15" customHeight="1">
      <c r="P3231" s="38">
        <f>IF(ISNUMBER(SEARCH(Search!$K$13,'Valid Values - Search'!U3231)),MAX($P$3:P3230)+1,0)</f>
        <v>3228</v>
      </c>
      <c r="Q3231" s="38">
        <f>IF(ISNUMBER(SEARCH(Search!$K$5,'Valid Values - Search'!R3231)),MAX($Q$3:Q3230)+1,0)</f>
        <v>3228</v>
      </c>
      <c r="R3231" s="64" t="s">
        <v>6864</v>
      </c>
      <c r="S3231" s="70" t="s">
        <v>102</v>
      </c>
      <c r="T3231" s="70" t="s">
        <v>102</v>
      </c>
      <c r="U3231" s="93" t="s">
        <v>10873</v>
      </c>
      <c r="V3231" s="94">
        <v>1004088</v>
      </c>
      <c r="W3231" s="97" t="s">
        <v>6864</v>
      </c>
      <c r="X3231" s="38" t="str">
        <f>IFERROR(VLOOKUP(ROWS($X$4:X3231),$Q$4:$R$5094,2,FALSE),"")</f>
        <v>Norethindrone-d6</v>
      </c>
      <c r="Y3231" s="38" t="str">
        <f>IFERROR(VLOOKUP(ROWS($Y$4:Y3231),$P$4:$U$5094,6,FALSE),"")</f>
        <v>68-22-4</v>
      </c>
      <c r="Z3231" s="38">
        <f>IF(ISNUMBER(SEARCH(Search!$K$21,'Valid Values - Search'!AA3231)),MAX($Z$3:Z3230)+1,0)</f>
        <v>3228</v>
      </c>
      <c r="AA3231" s="64" t="s">
        <v>14780</v>
      </c>
      <c r="AB3231" s="70" t="s">
        <v>3500</v>
      </c>
      <c r="AC3231" s="71" t="s">
        <v>1102</v>
      </c>
      <c r="AD3231" s="38" t="str">
        <f>IFERROR(VLOOKUP(ROWS($AD$4:AD3231),$Z$4:$AC$3778,2,FALSE),"")</f>
        <v>Technazene by GC/FID (PMD-TDZ USEPA)</v>
      </c>
      <c r="AF3231" s="37"/>
    </row>
    <row r="3232" spans="16:32" ht="15" customHeight="1">
      <c r="P3232" s="38">
        <f>IF(ISNUMBER(SEARCH(Search!$K$13,'Valid Values - Search'!U3232)),MAX($P$3:P3231)+1,0)</f>
        <v>3229</v>
      </c>
      <c r="Q3232" s="38">
        <f>IF(ISNUMBER(SEARCH(Search!$K$5,'Valid Values - Search'!R3232)),MAX($Q$3:Q3231)+1,0)</f>
        <v>3229</v>
      </c>
      <c r="R3232" s="64" t="s">
        <v>6865</v>
      </c>
      <c r="S3232" s="70" t="s">
        <v>102</v>
      </c>
      <c r="T3232" s="70" t="s">
        <v>102</v>
      </c>
      <c r="U3232" s="93" t="s">
        <v>10873</v>
      </c>
      <c r="V3232" s="94">
        <v>323236</v>
      </c>
      <c r="W3232" s="97" t="s">
        <v>6865</v>
      </c>
      <c r="X3232" s="38" t="str">
        <f>IFERROR(VLOOKUP(ROWS($X$4:X3232),$Q$4:$R$5094,2,FALSE),"")</f>
        <v>Norethisterone</v>
      </c>
      <c r="Y3232" s="38" t="str">
        <f>IFERROR(VLOOKUP(ROWS($Y$4:Y3232),$P$4:$U$5094,6,FALSE),"")</f>
        <v>68-22-4</v>
      </c>
      <c r="Z3232" s="38">
        <f>IF(ISNUMBER(SEARCH(Search!$K$21,'Valid Values - Search'!AA3232)),MAX($Z$3:Z3231)+1,0)</f>
        <v>3229</v>
      </c>
      <c r="AA3232" s="64" t="s">
        <v>14781</v>
      </c>
      <c r="AB3232" s="70" t="s">
        <v>3694</v>
      </c>
      <c r="AC3232" s="71" t="s">
        <v>1502</v>
      </c>
      <c r="AD3232" s="38" t="str">
        <f>IFERROR(VLOOKUP(ROWS($AD$4:AD3232),$Z$4:$AC$3778,2,FALSE),"")</f>
        <v>Technetium-99 (TC-01 USDOE/EML)</v>
      </c>
      <c r="AF3232" s="37"/>
    </row>
    <row r="3233" spans="16:32" ht="15" customHeight="1">
      <c r="P3233" s="38">
        <f>IF(ISNUMBER(SEARCH(Search!$K$13,'Valid Values - Search'!U3233)),MAX($P$3:P3232)+1,0)</f>
        <v>3230</v>
      </c>
      <c r="Q3233" s="38">
        <f>IF(ISNUMBER(SEARCH(Search!$K$5,'Valid Values - Search'!R3233)),MAX($Q$3:Q3232)+1,0)</f>
        <v>3230</v>
      </c>
      <c r="R3233" s="64" t="s">
        <v>6866</v>
      </c>
      <c r="S3233" s="70" t="s">
        <v>102</v>
      </c>
      <c r="T3233" s="70" t="s">
        <v>102</v>
      </c>
      <c r="U3233" s="93" t="s">
        <v>10874</v>
      </c>
      <c r="V3233" s="94">
        <v>323238</v>
      </c>
      <c r="W3233" s="97" t="s">
        <v>6866</v>
      </c>
      <c r="X3233" s="38" t="str">
        <f>IFERROR(VLOOKUP(ROWS($X$4:X3233),$Q$4:$R$5094,2,FALSE),"")</f>
        <v>Norethynodrel</v>
      </c>
      <c r="Y3233" s="38" t="str">
        <f>IFERROR(VLOOKUP(ROWS($Y$4:Y3233),$P$4:$U$5094,6,FALSE),"")</f>
        <v>68-23-5</v>
      </c>
      <c r="Z3233" s="38">
        <f>IF(ISNUMBER(SEARCH(Search!$K$21,'Valid Values - Search'!AA3233)),MAX($Z$3:Z3232)+1,0)</f>
        <v>3230</v>
      </c>
      <c r="AA3233" s="64" t="s">
        <v>14782</v>
      </c>
      <c r="AB3233" s="70" t="s">
        <v>3696</v>
      </c>
      <c r="AC3233" s="71" t="s">
        <v>1502</v>
      </c>
      <c r="AD3233" s="38" t="str">
        <f>IFERROR(VLOOKUP(ROWS($AD$4:AD3233),$Z$4:$AC$3778,2,FALSE),"")</f>
        <v>Technetium-99 in Water - TEVA Resin (TC-02-RC USDOE/EML)</v>
      </c>
      <c r="AF3233" s="37"/>
    </row>
    <row r="3234" spans="16:32" ht="15" customHeight="1">
      <c r="P3234" s="38">
        <f>IF(ISNUMBER(SEARCH(Search!$K$13,'Valid Values - Search'!U3234)),MAX($P$3:P3233)+1,0)</f>
        <v>3231</v>
      </c>
      <c r="Q3234" s="38">
        <f>IF(ISNUMBER(SEARCH(Search!$K$5,'Valid Values - Search'!R3234)),MAX($Q$3:Q3233)+1,0)</f>
        <v>3231</v>
      </c>
      <c r="R3234" s="64" t="s">
        <v>6867</v>
      </c>
      <c r="S3234" s="70" t="s">
        <v>102</v>
      </c>
      <c r="T3234" s="70" t="s">
        <v>102</v>
      </c>
      <c r="U3234" s="93" t="s">
        <v>10875</v>
      </c>
      <c r="V3234" s="94">
        <v>1002610</v>
      </c>
      <c r="W3234" s="97" t="s">
        <v>6867</v>
      </c>
      <c r="X3234" s="38" t="str">
        <f>IFERROR(VLOOKUP(ROWS($X$4:X3234),$Q$4:$R$5094,2,FALSE),"")</f>
        <v>Norfloxacin</v>
      </c>
      <c r="Y3234" s="38" t="str">
        <f>IFERROR(VLOOKUP(ROWS($Y$4:Y3234),$P$4:$U$5094,6,FALSE),"")</f>
        <v>70458-96-7</v>
      </c>
      <c r="Z3234" s="38">
        <f>IF(ISNUMBER(SEARCH(Search!$K$21,'Valid Values - Search'!AA3234)),MAX($Z$3:Z3233)+1,0)</f>
        <v>3231</v>
      </c>
      <c r="AA3234" s="64" t="s">
        <v>14783</v>
      </c>
      <c r="AB3234" s="70" t="s">
        <v>3608</v>
      </c>
      <c r="AC3234" s="71" t="s">
        <v>3026</v>
      </c>
      <c r="AD3234" s="38" t="str">
        <f>IFERROR(VLOOKUP(ROWS($AD$4:AD3234),$Z$4:$AC$3778,2,FALSE),"")</f>
        <v>Technetium-99 Using Liquid Scintillation (RP550 USDOE/ASD)</v>
      </c>
      <c r="AF3234" s="37"/>
    </row>
    <row r="3235" spans="16:32" ht="15" customHeight="1">
      <c r="P3235" s="38">
        <f>IF(ISNUMBER(SEARCH(Search!$K$13,'Valid Values - Search'!U3235)),MAX($P$3:P3234)+1,0)</f>
        <v>3232</v>
      </c>
      <c r="Q3235" s="38">
        <f>IF(ISNUMBER(SEARCH(Search!$K$5,'Valid Values - Search'!R3235)),MAX($Q$3:Q3234)+1,0)</f>
        <v>3232</v>
      </c>
      <c r="R3235" s="64" t="s">
        <v>6868</v>
      </c>
      <c r="S3235" s="70" t="s">
        <v>102</v>
      </c>
      <c r="T3235" s="70" t="s">
        <v>102</v>
      </c>
      <c r="U3235" s="93" t="s">
        <v>10876</v>
      </c>
      <c r="V3235" s="94" t="s">
        <v>8459</v>
      </c>
      <c r="W3235" s="97" t="s">
        <v>6868</v>
      </c>
      <c r="X3235" s="38" t="str">
        <f>IFERROR(VLOOKUP(ROWS($X$4:X3235),$Q$4:$R$5094,2,FALSE),"")</f>
        <v>Norfluoxetine</v>
      </c>
      <c r="Y3235" s="38" t="str">
        <f>IFERROR(VLOOKUP(ROWS($Y$4:Y3235),$P$4:$U$5094,6,FALSE),"")</f>
        <v>126924-38-7</v>
      </c>
      <c r="Z3235" s="38">
        <f>IF(ISNUMBER(SEARCH(Search!$K$21,'Valid Values - Search'!AA3235)),MAX($Z$3:Z3234)+1,0)</f>
        <v>3232</v>
      </c>
      <c r="AA3235" s="64" t="s">
        <v>14784</v>
      </c>
      <c r="AB3235" s="70" t="s">
        <v>3735</v>
      </c>
      <c r="AC3235" s="71" t="s">
        <v>1182</v>
      </c>
      <c r="AD3235" s="38" t="str">
        <f>IFERROR(VLOOKUP(ROWS($AD$4:AD3235),$Z$4:$AC$3778,2,FALSE),"")</f>
        <v>Techniques of Water-Resources Investigations Reports (TWRI Book 9 USDOI/USGS)</v>
      </c>
      <c r="AF3235" s="37"/>
    </row>
    <row r="3236" spans="16:32" ht="15" customHeight="1">
      <c r="P3236" s="38">
        <f>IF(ISNUMBER(SEARCH(Search!$K$13,'Valid Values - Search'!U3236)),MAX($P$3:P3235)+1,0)</f>
        <v>3233</v>
      </c>
      <c r="Q3236" s="38">
        <f>IF(ISNUMBER(SEARCH(Search!$K$5,'Valid Values - Search'!R3236)),MAX($Q$3:Q3235)+1,0)</f>
        <v>3233</v>
      </c>
      <c r="R3236" s="64" t="s">
        <v>6869</v>
      </c>
      <c r="S3236" s="70" t="s">
        <v>102</v>
      </c>
      <c r="T3236" s="70" t="s">
        <v>102</v>
      </c>
      <c r="U3236" s="93" t="s">
        <v>10877</v>
      </c>
      <c r="V3236" s="94">
        <v>1003845</v>
      </c>
      <c r="W3236" s="97" t="s">
        <v>6869</v>
      </c>
      <c r="X3236" s="38" t="str">
        <f>IFERROR(VLOOKUP(ROWS($X$4:X3236),$Q$4:$R$5094,2,FALSE),"")</f>
        <v>Norfluoxetine oxalate</v>
      </c>
      <c r="Y3236" s="38" t="str">
        <f>IFERROR(VLOOKUP(ROWS($Y$4:Y3236),$P$4:$U$5094,6,FALSE),"")</f>
        <v>107674-50-0</v>
      </c>
      <c r="Z3236" s="38">
        <f>IF(ISNUMBER(SEARCH(Search!$K$21,'Valid Values - Search'!AA3236)),MAX($Z$3:Z3235)+1,0)</f>
        <v>3233</v>
      </c>
      <c r="AA3236" s="64" t="s">
        <v>14785</v>
      </c>
      <c r="AB3236" s="70">
        <v>170.1</v>
      </c>
      <c r="AC3236" s="71" t="s">
        <v>1102</v>
      </c>
      <c r="AD3236" s="38" t="str">
        <f>IFERROR(VLOOKUP(ROWS($AD$4:AD3236),$Z$4:$AC$3778,2,FALSE),"")</f>
        <v>Temperature (170.1 USEPA)</v>
      </c>
      <c r="AF3236" s="37"/>
    </row>
    <row r="3237" spans="16:32" ht="15" customHeight="1">
      <c r="P3237" s="38">
        <f>IF(ISNUMBER(SEARCH(Search!$K$13,'Valid Values - Search'!U3237)),MAX($P$3:P3236)+1,0)</f>
        <v>3234</v>
      </c>
      <c r="Q3237" s="38">
        <f>IF(ISNUMBER(SEARCH(Search!$K$5,'Valid Values - Search'!R3237)),MAX($Q$3:Q3236)+1,0)</f>
        <v>3234</v>
      </c>
      <c r="R3237" s="64" t="s">
        <v>6870</v>
      </c>
      <c r="S3237" s="70" t="s">
        <v>102</v>
      </c>
      <c r="T3237" s="70" t="s">
        <v>102</v>
      </c>
      <c r="U3237" s="93" t="s">
        <v>10878</v>
      </c>
      <c r="V3237" s="94" t="s">
        <v>8459</v>
      </c>
      <c r="W3237" s="97" t="s">
        <v>6870</v>
      </c>
      <c r="X3237" s="38" t="str">
        <f>IFERROR(VLOOKUP(ROWS($X$4:X3237),$Q$4:$R$5094,2,FALSE),"")</f>
        <v>Norfluoxetine-d5</v>
      </c>
      <c r="Y3237" s="38" t="str">
        <f>IFERROR(VLOOKUP(ROWS($Y$4:Y3237),$P$4:$U$5094,6,FALSE),"")</f>
        <v>1185132-92-6</v>
      </c>
      <c r="Z3237" s="38">
        <f>IF(ISNUMBER(SEARCH(Search!$K$21,'Valid Values - Search'!AA3237)),MAX($Z$3:Z3236)+1,0)</f>
        <v>3234</v>
      </c>
      <c r="AA3237" s="64" t="s">
        <v>14786</v>
      </c>
      <c r="AB3237" s="70" t="s">
        <v>3052</v>
      </c>
      <c r="AC3237" s="71" t="s">
        <v>1182</v>
      </c>
      <c r="AD3237" s="38" t="str">
        <f>IFERROR(VLOOKUP(ROWS($AD$4:AD3237),$Z$4:$AC$3778,2,FALSE),"")</f>
        <v>Temperature measurement of ground water (NFM 6.1.3.C USDOI/USGS)</v>
      </c>
      <c r="AF3237" s="37"/>
    </row>
    <row r="3238" spans="16:32" ht="15" customHeight="1">
      <c r="P3238" s="38">
        <f>IF(ISNUMBER(SEARCH(Search!$K$13,'Valid Values - Search'!U3238)),MAX($P$3:P3237)+1,0)</f>
        <v>3235</v>
      </c>
      <c r="Q3238" s="38">
        <f>IF(ISNUMBER(SEARCH(Search!$K$5,'Valid Values - Search'!R3238)),MAX($Q$3:Q3237)+1,0)</f>
        <v>3235</v>
      </c>
      <c r="R3238" s="64" t="s">
        <v>6871</v>
      </c>
      <c r="S3238" s="70" t="s">
        <v>102</v>
      </c>
      <c r="T3238" s="70" t="s">
        <v>102</v>
      </c>
      <c r="U3238" s="93" t="s">
        <v>9158</v>
      </c>
      <c r="V3238" s="94">
        <v>1003779</v>
      </c>
      <c r="W3238" s="97" t="s">
        <v>6871</v>
      </c>
      <c r="X3238" s="38" t="str">
        <f>IFERROR(VLOOKUP(ROWS($X$4:X3238),$Q$4:$R$5094,2,FALSE),"")</f>
        <v>Norfluoxetine-D6</v>
      </c>
      <c r="Y3238" s="38" t="str">
        <f>IFERROR(VLOOKUP(ROWS($Y$4:Y3238),$P$4:$U$5094,6,FALSE),"")</f>
        <v>29331-92-8</v>
      </c>
      <c r="Z3238" s="38">
        <f>IF(ISNUMBER(SEARCH(Search!$K$21,'Valid Values - Search'!AA3238)),MAX($Z$3:Z3237)+1,0)</f>
        <v>3235</v>
      </c>
      <c r="AA3238" s="64" t="s">
        <v>14787</v>
      </c>
      <c r="AB3238" s="70" t="s">
        <v>3051</v>
      </c>
      <c r="AC3238" s="71" t="s">
        <v>1182</v>
      </c>
      <c r="AD3238" s="38" t="str">
        <f>IFERROR(VLOOKUP(ROWS($AD$4:AD3238),$Z$4:$AC$3778,2,FALSE),"")</f>
        <v>Temperature measurement of surface water (NFM 6.1.3.B USDOI/USGS)</v>
      </c>
      <c r="AF3238" s="37"/>
    </row>
    <row r="3239" spans="16:32" ht="15" customHeight="1">
      <c r="P3239" s="38">
        <f>IF(ISNUMBER(SEARCH(Search!$K$13,'Valid Values - Search'!U3239)),MAX($P$3:P3238)+1,0)</f>
        <v>3236</v>
      </c>
      <c r="Q3239" s="38">
        <f>IF(ISNUMBER(SEARCH(Search!$K$5,'Valid Values - Search'!R3239)),MAX($Q$3:Q3238)+1,0)</f>
        <v>3236</v>
      </c>
      <c r="R3239" s="64" t="s">
        <v>6872</v>
      </c>
      <c r="S3239" s="70" t="s">
        <v>101</v>
      </c>
      <c r="T3239" s="70" t="s">
        <v>102</v>
      </c>
      <c r="U3239" s="93" t="s">
        <v>8871</v>
      </c>
      <c r="V3239" s="94">
        <v>1296</v>
      </c>
      <c r="W3239" s="97" t="s">
        <v>6872</v>
      </c>
      <c r="X3239" s="38" t="str">
        <f>IFERROR(VLOOKUP(ROWS($X$4:X3239),$Q$4:$R$5094,2,FALSE),"")</f>
        <v>Norflurazon</v>
      </c>
      <c r="Y3239" s="38" t="str">
        <f>IFERROR(VLOOKUP(ROWS($Y$4:Y3239),$P$4:$U$5094,6,FALSE),"")</f>
        <v>27314-13-2</v>
      </c>
      <c r="Z3239" s="38">
        <f>IF(ISNUMBER(SEARCH(Search!$K$21,'Valid Values - Search'!AA3239)),MAX($Z$3:Z3238)+1,0)</f>
        <v>3236</v>
      </c>
      <c r="AA3239" s="64" t="s">
        <v>14788</v>
      </c>
      <c r="AB3239" s="70">
        <v>2550</v>
      </c>
      <c r="AC3239" s="71" t="s">
        <v>1156</v>
      </c>
      <c r="AD3239" s="38" t="str">
        <f>IFERROR(VLOOKUP(ROWS($AD$4:AD3239),$Z$4:$AC$3778,2,FALSE),"")</f>
        <v>Temperature of Water by Thermometer (2550 APHA)</v>
      </c>
      <c r="AF3239" s="37"/>
    </row>
    <row r="3240" spans="16:32" ht="15" customHeight="1">
      <c r="P3240" s="38">
        <f>IF(ISNUMBER(SEARCH(Search!$K$13,'Valid Values - Search'!U3240)),MAX($P$3:P3239)+1,0)</f>
        <v>3237</v>
      </c>
      <c r="Q3240" s="38">
        <f>IF(ISNUMBER(SEARCH(Search!$K$5,'Valid Values - Search'!R3240)),MAX($Q$3:Q3239)+1,0)</f>
        <v>3237</v>
      </c>
      <c r="R3240" s="64" t="s">
        <v>6873</v>
      </c>
      <c r="S3240" s="70" t="s">
        <v>102</v>
      </c>
      <c r="T3240" s="70" t="s">
        <v>102</v>
      </c>
      <c r="U3240" s="93" t="s">
        <v>10879</v>
      </c>
      <c r="V3240" s="94" t="s">
        <v>8459</v>
      </c>
      <c r="W3240" s="97" t="s">
        <v>6873</v>
      </c>
      <c r="X3240" s="38" t="str">
        <f>IFERROR(VLOOKUP(ROWS($X$4:X3240),$Q$4:$R$5094,2,FALSE),"")</f>
        <v>Norgestimate</v>
      </c>
      <c r="Y3240" s="38" t="str">
        <f>IFERROR(VLOOKUP(ROWS($Y$4:Y3240),$P$4:$U$5094,6,FALSE),"")</f>
        <v>35189-28-7</v>
      </c>
      <c r="Z3240" s="38">
        <f>IF(ISNUMBER(SEARCH(Search!$K$21,'Valid Values - Search'!AA3240)),MAX($Z$3:Z3239)+1,0)</f>
        <v>3237</v>
      </c>
      <c r="AA3240" s="64" t="s">
        <v>14789</v>
      </c>
      <c r="AB3240" s="70" t="s">
        <v>1313</v>
      </c>
      <c r="AC3240" s="71" t="s">
        <v>1156</v>
      </c>
      <c r="AD3240" s="38" t="str">
        <f>IFERROR(VLOOKUP(ROWS($AD$4:AD3240),$Z$4:$AC$3778,2,FALSE),"")</f>
        <v>Temperature of Water, Laboratory and Field Methods (2550 B APHA)</v>
      </c>
      <c r="AF3240" s="37"/>
    </row>
    <row r="3241" spans="16:32" ht="15" customHeight="1">
      <c r="P3241" s="38">
        <f>IF(ISNUMBER(SEARCH(Search!$K$13,'Valid Values - Search'!U3241)),MAX($P$3:P3240)+1,0)</f>
        <v>3238</v>
      </c>
      <c r="Q3241" s="38">
        <f>IF(ISNUMBER(SEARCH(Search!$K$5,'Valid Values - Search'!R3241)),MAX($Q$3:Q3240)+1,0)</f>
        <v>3238</v>
      </c>
      <c r="R3241" s="64" t="s">
        <v>6874</v>
      </c>
      <c r="S3241" s="70" t="s">
        <v>102</v>
      </c>
      <c r="T3241" s="70" t="s">
        <v>102</v>
      </c>
      <c r="U3241" s="93" t="s">
        <v>10880</v>
      </c>
      <c r="V3241" s="94">
        <v>1002466</v>
      </c>
      <c r="W3241" s="97" t="s">
        <v>6874</v>
      </c>
      <c r="X3241" s="38" t="str">
        <f>IFERROR(VLOOKUP(ROWS($X$4:X3241),$Q$4:$R$5094,2,FALSE),"")</f>
        <v>Norgestrel</v>
      </c>
      <c r="Y3241" s="38" t="str">
        <f>IFERROR(VLOOKUP(ROWS($Y$4:Y3241),$P$4:$U$5094,6,FALSE),"")</f>
        <v>6533-00-2</v>
      </c>
      <c r="Z3241" s="38">
        <f>IF(ISNUMBER(SEARCH(Search!$K$21,'Valid Values - Search'!AA3241)),MAX($Z$3:Z3240)+1,0)</f>
        <v>3238</v>
      </c>
      <c r="AA3241" s="64" t="s">
        <v>14790</v>
      </c>
      <c r="AB3241" s="70">
        <v>8375</v>
      </c>
      <c r="AC3241" s="71" t="s">
        <v>1151</v>
      </c>
      <c r="AD3241" s="38" t="str">
        <f>IFERROR(VLOOKUP(ROWS($AD$4:AD3241),$Z$4:$AC$3778,2,FALSE),"")</f>
        <v>Temperature, Thermometric (8375 HACH)</v>
      </c>
      <c r="AF3241" s="37"/>
    </row>
    <row r="3242" spans="16:32" ht="15" customHeight="1">
      <c r="P3242" s="38">
        <f>IF(ISNUMBER(SEARCH(Search!$K$13,'Valid Values - Search'!U3242)),MAX($P$3:P3241)+1,0)</f>
        <v>3239</v>
      </c>
      <c r="Q3242" s="38">
        <f>IF(ISNUMBER(SEARCH(Search!$K$5,'Valid Values - Search'!R3242)),MAX($Q$3:Q3241)+1,0)</f>
        <v>3239</v>
      </c>
      <c r="R3242" s="64" t="s">
        <v>6875</v>
      </c>
      <c r="S3242" s="70" t="s">
        <v>102</v>
      </c>
      <c r="T3242" s="70" t="s">
        <v>102</v>
      </c>
      <c r="U3242" s="93" t="s">
        <v>8459</v>
      </c>
      <c r="V3242" s="94" t="s">
        <v>8459</v>
      </c>
      <c r="W3242" s="97" t="s">
        <v>6875</v>
      </c>
      <c r="X3242" s="38" t="str">
        <f>IFERROR(VLOOKUP(ROWS($X$4:X3242),$Q$4:$R$5094,2,FALSE),"")</f>
        <v>Norgestrel-d6</v>
      </c>
      <c r="Y3242" s="38" t="str">
        <f>IFERROR(VLOOKUP(ROWS($Y$4:Y3242),$P$4:$U$5094,6,FALSE),"")</f>
        <v>N/A</v>
      </c>
      <c r="Z3242" s="38">
        <f>IF(ISNUMBER(SEARCH(Search!$K$21,'Valid Values - Search'!AA3242)),MAX($Z$3:Z3241)+1,0)</f>
        <v>3239</v>
      </c>
      <c r="AA3242" s="64" t="s">
        <v>14791</v>
      </c>
      <c r="AB3242" s="70" t="s">
        <v>3501</v>
      </c>
      <c r="AC3242" s="71" t="s">
        <v>1102</v>
      </c>
      <c r="AD3242" s="38" t="str">
        <f>IFERROR(VLOOKUP(ROWS($AD$4:AD3242),$Z$4:$AC$3778,2,FALSE),"")</f>
        <v>Terbacil by UV Spectroscopy (PMD-TEI USEPA)</v>
      </c>
      <c r="AF3242" s="37"/>
    </row>
    <row r="3243" spans="16:32" ht="15" customHeight="1">
      <c r="P3243" s="38">
        <f>IF(ISNUMBER(SEARCH(Search!$K$13,'Valid Values - Search'!U3243)),MAX($P$3:P3242)+1,0)</f>
        <v>3240</v>
      </c>
      <c r="Q3243" s="38">
        <f>IF(ISNUMBER(SEARCH(Search!$K$5,'Valid Values - Search'!R3243)),MAX($Q$3:Q3242)+1,0)</f>
        <v>3240</v>
      </c>
      <c r="R3243" s="64" t="s">
        <v>6876</v>
      </c>
      <c r="S3243" s="70" t="s">
        <v>102</v>
      </c>
      <c r="T3243" s="70" t="s">
        <v>102</v>
      </c>
      <c r="U3243" s="93" t="s">
        <v>10881</v>
      </c>
      <c r="V3243" s="94">
        <v>1004276</v>
      </c>
      <c r="W3243" s="97" t="s">
        <v>6876</v>
      </c>
      <c r="X3243" s="38" t="str">
        <f>IFERROR(VLOOKUP(ROWS($X$4:X3243),$Q$4:$R$5094,2,FALSE),"")</f>
        <v>Normeperidine</v>
      </c>
      <c r="Y3243" s="38" t="str">
        <f>IFERROR(VLOOKUP(ROWS($Y$4:Y3243),$P$4:$U$5094,6,FALSE),"")</f>
        <v>77-17-8</v>
      </c>
      <c r="Z3243" s="38">
        <f>IF(ISNUMBER(SEARCH(Search!$K$21,'Valid Values - Search'!AA3243)),MAX($Z$3:Z3242)+1,0)</f>
        <v>3240</v>
      </c>
      <c r="AA3243" s="64" t="s">
        <v>14792</v>
      </c>
      <c r="AB3243" s="70">
        <v>613</v>
      </c>
      <c r="AC3243" s="71" t="s">
        <v>1102</v>
      </c>
      <c r="AD3243" s="38" t="str">
        <f>IFERROR(VLOOKUP(ROWS($AD$4:AD3243),$Z$4:$AC$3778,2,FALSE),"")</f>
        <v>Tetrachlorodibenzo-p-dioxin by GC/MS (613 USEPA)</v>
      </c>
      <c r="AF3243" s="37"/>
    </row>
    <row r="3244" spans="16:32" ht="15" customHeight="1">
      <c r="P3244" s="38">
        <f>IF(ISNUMBER(SEARCH(Search!$K$13,'Valid Values - Search'!U3244)),MAX($P$3:P3243)+1,0)</f>
        <v>3241</v>
      </c>
      <c r="Q3244" s="38">
        <f>IF(ISNUMBER(SEARCH(Search!$K$5,'Valid Values - Search'!R3244)),MAX($Q$3:Q3243)+1,0)</f>
        <v>3241</v>
      </c>
      <c r="R3244" s="64" t="s">
        <v>6877</v>
      </c>
      <c r="S3244" s="70" t="s">
        <v>102</v>
      </c>
      <c r="T3244" s="70" t="s">
        <v>102</v>
      </c>
      <c r="U3244" s="93" t="s">
        <v>10882</v>
      </c>
      <c r="V3244" s="94">
        <v>1004278</v>
      </c>
      <c r="W3244" s="97" t="s">
        <v>6877</v>
      </c>
      <c r="X3244" s="38" t="str">
        <f>IFERROR(VLOOKUP(ROWS($X$4:X3244),$Q$4:$R$5094,2,FALSE),"")</f>
        <v>Normorphine</v>
      </c>
      <c r="Y3244" s="38" t="str">
        <f>IFERROR(VLOOKUP(ROWS($Y$4:Y3244),$P$4:$U$5094,6,FALSE),"")</f>
        <v>466-97-7</v>
      </c>
      <c r="Z3244" s="38">
        <f>IF(ISNUMBER(SEARCH(Search!$K$21,'Valid Values - Search'!AA3244)),MAX($Z$3:Z3243)+1,0)</f>
        <v>3241</v>
      </c>
      <c r="AA3244" s="64" t="s">
        <v>14793</v>
      </c>
      <c r="AB3244" s="70">
        <v>513</v>
      </c>
      <c r="AC3244" s="71" t="s">
        <v>1102</v>
      </c>
      <c r="AD3244" s="38" t="str">
        <f>IFERROR(VLOOKUP(ROWS($AD$4:AD3244),$Z$4:$AC$3778,2,FALSE),"")</f>
        <v>Tetrachlorodibenzo-p-dioxin in Water (513 USEPA)</v>
      </c>
      <c r="AF3244" s="37"/>
    </row>
    <row r="3245" spans="16:32" ht="15" customHeight="1">
      <c r="P3245" s="38">
        <f>IF(ISNUMBER(SEARCH(Search!$K$13,'Valid Values - Search'!U3245)),MAX($P$3:P3244)+1,0)</f>
        <v>3242</v>
      </c>
      <c r="Q3245" s="38">
        <f>IF(ISNUMBER(SEARCH(Search!$K$5,'Valid Values - Search'!R3245)),MAX($Q$3:Q3244)+1,0)</f>
        <v>3242</v>
      </c>
      <c r="R3245" s="64" t="s">
        <v>6878</v>
      </c>
      <c r="S3245" s="70" t="s">
        <v>102</v>
      </c>
      <c r="T3245" s="70" t="s">
        <v>102</v>
      </c>
      <c r="U3245" s="93" t="s">
        <v>10883</v>
      </c>
      <c r="V3245" s="94">
        <v>1004353</v>
      </c>
      <c r="W3245" s="97" t="s">
        <v>6878</v>
      </c>
      <c r="X3245" s="38" t="str">
        <f>IFERROR(VLOOKUP(ROWS($X$4:X3245),$Q$4:$R$5094,2,FALSE),"")</f>
        <v>Norquetiapine</v>
      </c>
      <c r="Y3245" s="38" t="str">
        <f>IFERROR(VLOOKUP(ROWS($Y$4:Y3245),$P$4:$U$5094,6,FALSE),"")</f>
        <v>753475-15-9</v>
      </c>
      <c r="Z3245" s="38">
        <f>IF(ISNUMBER(SEARCH(Search!$K$21,'Valid Values - Search'!AA3245)),MAX($Z$3:Z3244)+1,0)</f>
        <v>3242</v>
      </c>
      <c r="AA3245" s="64" t="s">
        <v>14794</v>
      </c>
      <c r="AB3245" s="70" t="s">
        <v>3502</v>
      </c>
      <c r="AC3245" s="71" t="s">
        <v>1102</v>
      </c>
      <c r="AD3245" s="38" t="str">
        <f>IFERROR(VLOOKUP(ROWS($AD$4:AD3245),$Z$4:$AC$3778,2,FALSE),"")</f>
        <v>Tetrachlorvinphos by GC/FID (PMD-TFB USEPA)</v>
      </c>
      <c r="AF3245" s="37"/>
    </row>
    <row r="3246" spans="16:32" ht="15" customHeight="1">
      <c r="P3246" s="38">
        <f>IF(ISNUMBER(SEARCH(Search!$K$13,'Valid Values - Search'!U3246)),MAX($P$3:P3245)+1,0)</f>
        <v>3243</v>
      </c>
      <c r="Q3246" s="38">
        <f>IF(ISNUMBER(SEARCH(Search!$K$5,'Valid Values - Search'!R3246)),MAX($Q$3:Q3245)+1,0)</f>
        <v>3243</v>
      </c>
      <c r="R3246" s="64" t="s">
        <v>6879</v>
      </c>
      <c r="S3246" s="70" t="s">
        <v>102</v>
      </c>
      <c r="T3246" s="70" t="s">
        <v>102</v>
      </c>
      <c r="U3246" s="93" t="s">
        <v>10884</v>
      </c>
      <c r="V3246" s="94" t="s">
        <v>8459</v>
      </c>
      <c r="W3246" s="97" t="s">
        <v>6879</v>
      </c>
      <c r="X3246" s="38" t="str">
        <f>IFERROR(VLOOKUP(ROWS($X$4:X3246),$Q$4:$R$5094,2,FALSE),"")</f>
        <v>Norsertraline</v>
      </c>
      <c r="Y3246" s="38" t="str">
        <f>IFERROR(VLOOKUP(ROWS($Y$4:Y3246),$P$4:$U$5094,6,FALSE),"")</f>
        <v>87857-41-8</v>
      </c>
      <c r="Z3246" s="38">
        <f>IF(ISNUMBER(SEARCH(Search!$K$21,'Valid Values - Search'!AA3246)),MAX($Z$3:Z3245)+1,0)</f>
        <v>3243</v>
      </c>
      <c r="AA3246" s="64" t="s">
        <v>14795</v>
      </c>
      <c r="AB3246" s="70">
        <v>2533</v>
      </c>
      <c r="AC3246" s="71" t="s">
        <v>1150</v>
      </c>
      <c r="AD3246" s="38" t="str">
        <f>IFERROR(VLOOKUP(ROWS($AD$4:AD3246),$Z$4:$AC$3778,2,FALSE),"")</f>
        <v>Tetraethyl Lead (as Pb) by GC/PID (2533 NIOSH)</v>
      </c>
      <c r="AF3246" s="37"/>
    </row>
    <row r="3247" spans="16:32" ht="15" customHeight="1">
      <c r="P3247" s="38">
        <f>IF(ISNUMBER(SEARCH(Search!$K$13,'Valid Values - Search'!U3247)),MAX($P$3:P3246)+1,0)</f>
        <v>3244</v>
      </c>
      <c r="Q3247" s="38">
        <f>IF(ISNUMBER(SEARCH(Search!$K$5,'Valid Values - Search'!R3247)),MAX($Q$3:Q3246)+1,0)</f>
        <v>3244</v>
      </c>
      <c r="R3247" s="64" t="s">
        <v>6880</v>
      </c>
      <c r="S3247" s="70" t="s">
        <v>102</v>
      </c>
      <c r="T3247" s="70" t="s">
        <v>102</v>
      </c>
      <c r="U3247" s="93" t="s">
        <v>10885</v>
      </c>
      <c r="V3247" s="94" t="s">
        <v>8459</v>
      </c>
      <c r="W3247" s="97" t="s">
        <v>6880</v>
      </c>
      <c r="X3247" s="38" t="str">
        <f>IFERROR(VLOOKUP(ROWS($X$4:X3247),$Q$4:$R$5094,2,FALSE),"")</f>
        <v>Norsertraline hydrochloride</v>
      </c>
      <c r="Y3247" s="38" t="str">
        <f>IFERROR(VLOOKUP(ROWS($Y$4:Y3247),$P$4:$U$5094,6,FALSE),"")</f>
        <v>91797-58-9</v>
      </c>
      <c r="Z3247" s="38">
        <f>IF(ISNUMBER(SEARCH(Search!$K$21,'Valid Values - Search'!AA3247)),MAX($Z$3:Z3246)+1,0)</f>
        <v>3244</v>
      </c>
      <c r="AA3247" s="64" t="s">
        <v>14796</v>
      </c>
      <c r="AB3247" s="70">
        <v>2504</v>
      </c>
      <c r="AC3247" s="71" t="s">
        <v>1150</v>
      </c>
      <c r="AD3247" s="38" t="str">
        <f>IFERROR(VLOOKUP(ROWS($AD$4:AD3247),$Z$4:$AC$3778,2,FALSE),"")</f>
        <v>Tetraethyl Pyrophosphate by GC/FPD (2504 NIOSH)</v>
      </c>
      <c r="AF3247" s="37"/>
    </row>
    <row r="3248" spans="16:32" ht="15" customHeight="1">
      <c r="P3248" s="38">
        <f>IF(ISNUMBER(SEARCH(Search!$K$13,'Valid Values - Search'!U3248)),MAX($P$3:P3247)+1,0)</f>
        <v>3245</v>
      </c>
      <c r="Q3248" s="38">
        <f>IF(ISNUMBER(SEARCH(Search!$K$5,'Valid Values - Search'!R3248)),MAX($Q$3:Q3247)+1,0)</f>
        <v>3245</v>
      </c>
      <c r="R3248" s="64" t="s">
        <v>6881</v>
      </c>
      <c r="S3248" s="70" t="s">
        <v>102</v>
      </c>
      <c r="T3248" s="70" t="s">
        <v>102</v>
      </c>
      <c r="U3248" s="93" t="s">
        <v>8459</v>
      </c>
      <c r="V3248" s="94">
        <v>16945</v>
      </c>
      <c r="W3248" s="97" t="s">
        <v>6881</v>
      </c>
      <c r="X3248" s="38" t="str">
        <f>IFERROR(VLOOKUP(ROWS($X$4:X3248),$Q$4:$R$5094,2,FALSE),"")</f>
        <v>North Carolina Biotic Index</v>
      </c>
      <c r="Y3248" s="38" t="str">
        <f>IFERROR(VLOOKUP(ROWS($Y$4:Y3248),$P$4:$U$5094,6,FALSE),"")</f>
        <v>N/A</v>
      </c>
      <c r="Z3248" s="38">
        <f>IF(ISNUMBER(SEARCH(Search!$K$21,'Valid Values - Search'!AA3248)),MAX($Z$3:Z3247)+1,0)</f>
        <v>3245</v>
      </c>
      <c r="AA3248" s="64" t="s">
        <v>14797</v>
      </c>
      <c r="AB3248" s="70">
        <v>1609</v>
      </c>
      <c r="AC3248" s="71" t="s">
        <v>1150</v>
      </c>
      <c r="AD3248" s="38" t="str">
        <f>IFERROR(VLOOKUP(ROWS($AD$4:AD3248),$Z$4:$AC$3778,2,FALSE),"")</f>
        <v>Tetrahydrofuran by GC/FID (1609 NIOSH)</v>
      </c>
      <c r="AF3248" s="37"/>
    </row>
    <row r="3249" spans="16:32" ht="15" customHeight="1">
      <c r="P3249" s="38">
        <f>IF(ISNUMBER(SEARCH(Search!$K$13,'Valid Values - Search'!U3249)),MAX($P$3:P3248)+1,0)</f>
        <v>3246</v>
      </c>
      <c r="Q3249" s="38">
        <f>IF(ISNUMBER(SEARCH(Search!$K$5,'Valid Values - Search'!R3249)),MAX($Q$3:Q3248)+1,0)</f>
        <v>3246</v>
      </c>
      <c r="R3249" s="64" t="s">
        <v>6882</v>
      </c>
      <c r="S3249" s="70" t="s">
        <v>102</v>
      </c>
      <c r="T3249" s="70" t="s">
        <v>102</v>
      </c>
      <c r="U3249" s="93" t="s">
        <v>10886</v>
      </c>
      <c r="V3249" s="94">
        <v>323237</v>
      </c>
      <c r="W3249" s="97" t="s">
        <v>6882</v>
      </c>
      <c r="X3249" s="38" t="str">
        <f>IFERROR(VLOOKUP(ROWS($X$4:X3249),$Q$4:$R$5094,2,FALSE),"")</f>
        <v>Nortriptyline</v>
      </c>
      <c r="Y3249" s="38" t="str">
        <f>IFERROR(VLOOKUP(ROWS($Y$4:Y3249),$P$4:$U$5094,6,FALSE),"")</f>
        <v>72-69-5</v>
      </c>
      <c r="Z3249" s="38">
        <f>IF(ISNUMBER(SEARCH(Search!$K$21,'Valid Values - Search'!AA3249)),MAX($Z$3:Z3248)+1,0)</f>
        <v>3246</v>
      </c>
      <c r="AA3249" s="64" t="s">
        <v>14798</v>
      </c>
      <c r="AB3249" s="70" t="s">
        <v>3503</v>
      </c>
      <c r="AC3249" s="71" t="s">
        <v>1102</v>
      </c>
      <c r="AD3249" s="38" t="str">
        <f>IFERROR(VLOOKUP(ROWS($AD$4:AD3249),$Z$4:$AC$3778,2,FALSE),"")</f>
        <v>Tetramethrin by GC/FID (PMD-TFK USEPA)</v>
      </c>
      <c r="AF3249" s="37"/>
    </row>
    <row r="3250" spans="16:32" ht="15" customHeight="1">
      <c r="P3250" s="38">
        <f>IF(ISNUMBER(SEARCH(Search!$K$13,'Valid Values - Search'!U3250)),MAX($P$3:P3249)+1,0)</f>
        <v>3247</v>
      </c>
      <c r="Q3250" s="38">
        <f>IF(ISNUMBER(SEARCH(Search!$K$5,'Valid Values - Search'!R3250)),MAX($Q$3:Q3249)+1,0)</f>
        <v>3247</v>
      </c>
      <c r="R3250" s="64" t="s">
        <v>6883</v>
      </c>
      <c r="S3250" s="70" t="s">
        <v>102</v>
      </c>
      <c r="T3250" s="70" t="s">
        <v>102</v>
      </c>
      <c r="U3250" s="93" t="s">
        <v>10887</v>
      </c>
      <c r="V3250" s="94" t="s">
        <v>8459</v>
      </c>
      <c r="W3250" s="97" t="s">
        <v>6883</v>
      </c>
      <c r="X3250" s="38" t="str">
        <f>IFERROR(VLOOKUP(ROWS($X$4:X3250),$Q$4:$R$5094,2,FALSE),"")</f>
        <v>Norverapamil</v>
      </c>
      <c r="Y3250" s="38" t="str">
        <f>IFERROR(VLOOKUP(ROWS($Y$4:Y3250),$P$4:$U$5094,6,FALSE),"")</f>
        <v>67018-85-3</v>
      </c>
      <c r="Z3250" s="38">
        <f>IF(ISNUMBER(SEARCH(Search!$K$21,'Valid Values - Search'!AA3250)),MAX($Z$3:Z3249)+1,0)</f>
        <v>3247</v>
      </c>
      <c r="AA3250" s="64" t="s">
        <v>14799</v>
      </c>
      <c r="AB3250" s="70">
        <v>2534</v>
      </c>
      <c r="AC3250" s="71" t="s">
        <v>1150</v>
      </c>
      <c r="AD3250" s="38" t="str">
        <f>IFERROR(VLOOKUP(ROWS($AD$4:AD3250),$Z$4:$AC$3778,2,FALSE),"")</f>
        <v>Tetramethyl Lead (as Pb) by GC/PID (2534 NIOSH)</v>
      </c>
      <c r="AF3250" s="37"/>
    </row>
    <row r="3251" spans="16:32" ht="15" customHeight="1">
      <c r="P3251" s="38">
        <f>IF(ISNUMBER(SEARCH(Search!$K$13,'Valid Values - Search'!U3251)),MAX($P$3:P3250)+1,0)</f>
        <v>3248</v>
      </c>
      <c r="Q3251" s="38">
        <f>IF(ISNUMBER(SEARCH(Search!$K$5,'Valid Values - Search'!R3251)),MAX($Q$3:Q3250)+1,0)</f>
        <v>3248</v>
      </c>
      <c r="R3251" s="64" t="s">
        <v>6884</v>
      </c>
      <c r="S3251" s="70" t="s">
        <v>102</v>
      </c>
      <c r="T3251" s="70" t="s">
        <v>102</v>
      </c>
      <c r="U3251" s="93" t="s">
        <v>10888</v>
      </c>
      <c r="V3251" s="94">
        <v>1003783</v>
      </c>
      <c r="W3251" s="97" t="s">
        <v>6884</v>
      </c>
      <c r="X3251" s="38" t="str">
        <f>IFERROR(VLOOKUP(ROWS($X$4:X3251),$Q$4:$R$5094,2,FALSE),"")</f>
        <v>Norverapamil hydrochloride</v>
      </c>
      <c r="Y3251" s="38" t="str">
        <f>IFERROR(VLOOKUP(ROWS($Y$4:Y3251),$P$4:$U$5094,6,FALSE),"")</f>
        <v>67812-42-4</v>
      </c>
      <c r="Z3251" s="38">
        <f>IF(ISNUMBER(SEARCH(Search!$K$21,'Valid Values - Search'!AA3251)),MAX($Z$3:Z3250)+1,0)</f>
        <v>3248</v>
      </c>
      <c r="AA3251" s="64" t="s">
        <v>14800</v>
      </c>
      <c r="AB3251" s="70">
        <v>3505</v>
      </c>
      <c r="AC3251" s="71" t="s">
        <v>1150</v>
      </c>
      <c r="AD3251" s="38" t="str">
        <f>IFERROR(VLOOKUP(ROWS($AD$4:AD3251),$Z$4:$AC$3778,2,FALSE),"")</f>
        <v>Tetramethyl Thiourea by Visible Absorption (3505 NIOSH)</v>
      </c>
      <c r="AF3251" s="37"/>
    </row>
    <row r="3252" spans="16:32" ht="15" customHeight="1">
      <c r="P3252" s="38">
        <f>IF(ISNUMBER(SEARCH(Search!$K$13,'Valid Values - Search'!U3252)),MAX($P$3:P3251)+1,0)</f>
        <v>3249</v>
      </c>
      <c r="Q3252" s="38">
        <f>IF(ISNUMBER(SEARCH(Search!$K$5,'Valid Values - Search'!R3252)),MAX($Q$3:Q3251)+1,0)</f>
        <v>3249</v>
      </c>
      <c r="R3252" s="64" t="s">
        <v>6786</v>
      </c>
      <c r="S3252" s="70" t="s">
        <v>102</v>
      </c>
      <c r="T3252" s="70" t="s">
        <v>102</v>
      </c>
      <c r="U3252" s="93" t="s">
        <v>10889</v>
      </c>
      <c r="V3252" s="94">
        <v>1003812</v>
      </c>
      <c r="W3252" s="97" t="s">
        <v>6786</v>
      </c>
      <c r="X3252" s="38" t="str">
        <f>IFERROR(VLOOKUP(ROWS($X$4:X3252),$Q$4:$R$5094,2,FALSE),"")</f>
        <v>N-Phenyl-N-(4-piperidinyl)propanamide</v>
      </c>
      <c r="Y3252" s="38" t="str">
        <f>IFERROR(VLOOKUP(ROWS($Y$4:Y3252),$P$4:$U$5094,6,FALSE),"")</f>
        <v>1609-66-1</v>
      </c>
      <c r="Z3252" s="38">
        <f>IF(ISNUMBER(SEARCH(Search!$K$21,'Valid Values - Search'!AA3252)),MAX($Z$3:Z3251)+1,0)</f>
        <v>3249</v>
      </c>
      <c r="AA3252" s="64" t="s">
        <v>14801</v>
      </c>
      <c r="AB3252" s="70">
        <v>3513</v>
      </c>
      <c r="AC3252" s="71" t="s">
        <v>1150</v>
      </c>
      <c r="AD3252" s="38" t="str">
        <f>IFERROR(VLOOKUP(ROWS($AD$4:AD3252),$Z$4:$AC$3778,2,FALSE),"")</f>
        <v>Tetranitromethane by GC/NPD (3513 NIOSH)</v>
      </c>
      <c r="AF3252" s="37"/>
    </row>
    <row r="3253" spans="16:32" ht="15" customHeight="1">
      <c r="P3253" s="38">
        <f>IF(ISNUMBER(SEARCH(Search!$K$13,'Valid Values - Search'!U3253)),MAX($P$3:P3252)+1,0)</f>
        <v>3250</v>
      </c>
      <c r="Q3253" s="38">
        <f>IF(ISNUMBER(SEARCH(Search!$K$5,'Valid Values - Search'!R3253)),MAX($Q$3:Q3252)+1,0)</f>
        <v>3250</v>
      </c>
      <c r="R3253" s="64" t="s">
        <v>6787</v>
      </c>
      <c r="S3253" s="70" t="s">
        <v>101</v>
      </c>
      <c r="T3253" s="70" t="s">
        <v>102</v>
      </c>
      <c r="U3253" s="93" t="s">
        <v>9031</v>
      </c>
      <c r="V3253" s="94">
        <v>407</v>
      </c>
      <c r="W3253" s="97" t="s">
        <v>6787</v>
      </c>
      <c r="X3253" s="38" t="str">
        <f>IFERROR(VLOOKUP(ROWS($X$4:X3253),$Q$4:$R$5094,2,FALSE),"")</f>
        <v>n-Propylbenzene</v>
      </c>
      <c r="Y3253" s="38" t="str">
        <f>IFERROR(VLOOKUP(ROWS($Y$4:Y3253),$P$4:$U$5094,6,FALSE),"")</f>
        <v>103-65-1</v>
      </c>
      <c r="Z3253" s="38">
        <f>IF(ISNUMBER(SEARCH(Search!$K$21,'Valid Values - Search'!AA3253)),MAX($Z$3:Z3252)+1,0)</f>
        <v>3250</v>
      </c>
      <c r="AA3253" s="64" t="s">
        <v>14802</v>
      </c>
      <c r="AB3253" s="70">
        <v>8049</v>
      </c>
      <c r="AC3253" s="71" t="s">
        <v>1151</v>
      </c>
      <c r="AD3253" s="38" t="str">
        <f>IFERROR(VLOOKUP(ROWS($AD$4:AD3253),$Z$4:$AC$3778,2,FALSE),"")</f>
        <v>Tetraphenylborate Method (8049 HACH)</v>
      </c>
      <c r="AF3253" s="37"/>
    </row>
    <row r="3254" spans="16:32" ht="15" customHeight="1">
      <c r="P3254" s="38">
        <f>IF(ISNUMBER(SEARCH(Search!$K$13,'Valid Values - Search'!U3254)),MAX($P$3:P3253)+1,0)</f>
        <v>3251</v>
      </c>
      <c r="Q3254" s="38">
        <f>IF(ISNUMBER(SEARCH(Search!$K$5,'Valid Values - Search'!R3254)),MAX($Q$3:Q3253)+1,0)</f>
        <v>3251</v>
      </c>
      <c r="R3254" s="64" t="s">
        <v>6885</v>
      </c>
      <c r="S3254" s="70" t="s">
        <v>102</v>
      </c>
      <c r="T3254" s="70" t="s">
        <v>102</v>
      </c>
      <c r="U3254" s="93" t="s">
        <v>8459</v>
      </c>
      <c r="V3254" s="94">
        <v>323363</v>
      </c>
      <c r="W3254" s="97" t="s">
        <v>6885</v>
      </c>
      <c r="X3254" s="38" t="str">
        <f>IFERROR(VLOOKUP(ROWS($X$4:X3254),$Q$4:$R$5094,2,FALSE),"")</f>
        <v>Number of individuals</v>
      </c>
      <c r="Y3254" s="38" t="str">
        <f>IFERROR(VLOOKUP(ROWS($Y$4:Y3254),$P$4:$U$5094,6,FALSE),"")</f>
        <v>N/A</v>
      </c>
      <c r="Z3254" s="38">
        <f>IF(ISNUMBER(SEARCH(Search!$K$21,'Valid Values - Search'!AA3254)),MAX($Z$3:Z3253)+1,0)</f>
        <v>3251</v>
      </c>
      <c r="AA3254" s="64" t="s">
        <v>14803</v>
      </c>
      <c r="AB3254" s="70" t="s">
        <v>1906</v>
      </c>
      <c r="AC3254" s="71" t="s">
        <v>1102</v>
      </c>
      <c r="AD3254" s="38" t="str">
        <f>IFERROR(VLOOKUP(ROWS($AD$4:AD3254),$Z$4:$AC$3778,2,FALSE),"")</f>
        <v>Tetrazene in Soil by HPLC (8331(S) USEPA)</v>
      </c>
      <c r="AF3254" s="37"/>
    </row>
    <row r="3255" spans="16:32" ht="15" customHeight="1">
      <c r="P3255" s="38">
        <f>IF(ISNUMBER(SEARCH(Search!$K$13,'Valid Values - Search'!U3255)),MAX($P$3:P3254)+1,0)</f>
        <v>3252</v>
      </c>
      <c r="Q3255" s="38">
        <f>IF(ISNUMBER(SEARCH(Search!$K$5,'Valid Values - Search'!R3255)),MAX($Q$3:Q3254)+1,0)</f>
        <v>3252</v>
      </c>
      <c r="R3255" s="64" t="s">
        <v>6886</v>
      </c>
      <c r="S3255" s="70" t="s">
        <v>102</v>
      </c>
      <c r="T3255" s="70" t="s">
        <v>102</v>
      </c>
      <c r="U3255" s="93" t="s">
        <v>8459</v>
      </c>
      <c r="V3255" s="94" t="s">
        <v>8459</v>
      </c>
      <c r="W3255" s="97" t="s">
        <v>6886</v>
      </c>
      <c r="X3255" s="38" t="str">
        <f>IFERROR(VLOOKUP(ROWS($X$4:X3255),$Q$4:$R$5094,2,FALSE),"")</f>
        <v>Number of sampling points</v>
      </c>
      <c r="Y3255" s="38" t="str">
        <f>IFERROR(VLOOKUP(ROWS($Y$4:Y3255),$P$4:$U$5094,6,FALSE),"")</f>
        <v>N/A</v>
      </c>
      <c r="Z3255" s="38">
        <f>IF(ISNUMBER(SEARCH(Search!$K$21,'Valid Values - Search'!AA3255)),MAX($Z$3:Z3254)+1,0)</f>
        <v>3252</v>
      </c>
      <c r="AA3255" s="64" t="s">
        <v>14804</v>
      </c>
      <c r="AB3255" s="70" t="s">
        <v>1907</v>
      </c>
      <c r="AC3255" s="71" t="s">
        <v>1102</v>
      </c>
      <c r="AD3255" s="38" t="str">
        <f>IFERROR(VLOOKUP(ROWS($AD$4:AD3255),$Z$4:$AC$3778,2,FALSE),"")</f>
        <v>Tetrazene in Water by HPLC (8331(W) USEPA)</v>
      </c>
      <c r="AF3255" s="37"/>
    </row>
    <row r="3256" spans="16:32" ht="15" customHeight="1">
      <c r="P3256" s="38">
        <f>IF(ISNUMBER(SEARCH(Search!$K$13,'Valid Values - Search'!U3256)),MAX($P$3:P3255)+1,0)</f>
        <v>3253</v>
      </c>
      <c r="Q3256" s="38">
        <f>IF(ISNUMBER(SEARCH(Search!$K$5,'Valid Values - Search'!R3256)),MAX($Q$3:Q3255)+1,0)</f>
        <v>3253</v>
      </c>
      <c r="R3256" s="64" t="s">
        <v>6887</v>
      </c>
      <c r="S3256" s="70" t="s">
        <v>102</v>
      </c>
      <c r="T3256" s="70" t="s">
        <v>102</v>
      </c>
      <c r="U3256" s="93" t="s">
        <v>8459</v>
      </c>
      <c r="V3256" s="94">
        <v>329</v>
      </c>
      <c r="W3256" s="97" t="s">
        <v>6887</v>
      </c>
      <c r="X3256" s="38" t="str">
        <f>IFERROR(VLOOKUP(ROWS($X$4:X3256),$Q$4:$R$5094,2,FALSE),"")</f>
        <v>Nutrient-nitrogen</v>
      </c>
      <c r="Y3256" s="38" t="str">
        <f>IFERROR(VLOOKUP(ROWS($Y$4:Y3256),$P$4:$U$5094,6,FALSE),"")</f>
        <v>N/A</v>
      </c>
      <c r="Z3256" s="38">
        <f>IF(ISNUMBER(SEARCH(Search!$K$21,'Valid Values - Search'!AA3256)),MAX($Z$3:Z3255)+1,0)</f>
        <v>3253</v>
      </c>
      <c r="AA3256" s="64" t="s">
        <v>14805</v>
      </c>
      <c r="AB3256" s="70">
        <v>279.10000000000002</v>
      </c>
      <c r="AC3256" s="71" t="s">
        <v>1102</v>
      </c>
      <c r="AD3256" s="38" t="str">
        <f>IFERROR(VLOOKUP(ROWS($AD$4:AD3256),$Z$4:$AC$3778,2,FALSE),"")</f>
        <v>Thallium by FLAA (279.1 USEPA)</v>
      </c>
      <c r="AF3256" s="37"/>
    </row>
    <row r="3257" spans="16:32" ht="15" customHeight="1">
      <c r="P3257" s="38">
        <f>IF(ISNUMBER(SEARCH(Search!$K$13,'Valid Values - Search'!U3257)),MAX($P$3:P3256)+1,0)</f>
        <v>3254</v>
      </c>
      <c r="Q3257" s="38">
        <f>IF(ISNUMBER(SEARCH(Search!$K$5,'Valid Values - Search'!R3257)),MAX($Q$3:Q3256)+1,0)</f>
        <v>3254</v>
      </c>
      <c r="R3257" s="64" t="s">
        <v>6895</v>
      </c>
      <c r="S3257" s="70" t="s">
        <v>102</v>
      </c>
      <c r="T3257" s="70" t="s">
        <v>102</v>
      </c>
      <c r="U3257" s="93" t="s">
        <v>10890</v>
      </c>
      <c r="V3257" s="94">
        <v>1701</v>
      </c>
      <c r="W3257" s="97" t="s">
        <v>6895</v>
      </c>
      <c r="X3257" s="38" t="str">
        <f>IFERROR(VLOOKUP(ROWS($X$4:X3257),$Q$4:$R$5094,2,FALSE),"")</f>
        <v>O-(2,4-Dichlorophenyl) O-methyl isopropylphosphoramidothioate</v>
      </c>
      <c r="Y3257" s="38" t="str">
        <f>IFERROR(VLOOKUP(ROWS($Y$4:Y3257),$P$4:$U$5094,6,FALSE),"")</f>
        <v>299-85-4</v>
      </c>
      <c r="Z3257" s="38">
        <f>IF(ISNUMBER(SEARCH(Search!$K$21,'Valid Values - Search'!AA3257)),MAX($Z$3:Z3256)+1,0)</f>
        <v>3254</v>
      </c>
      <c r="AA3257" s="64" t="s">
        <v>14806</v>
      </c>
      <c r="AB3257" s="70" t="s">
        <v>1329</v>
      </c>
      <c r="AC3257" s="71" t="s">
        <v>1102</v>
      </c>
      <c r="AD3257" s="38" t="str">
        <f>IFERROR(VLOOKUP(ROWS($AD$4:AD3257),$Z$4:$AC$3778,2,FALSE),"")</f>
        <v>Thallium by FLAA (279.1_M USEPA)</v>
      </c>
      <c r="AF3257" s="37"/>
    </row>
    <row r="3258" spans="16:32" ht="15" customHeight="1">
      <c r="P3258" s="38">
        <f>IF(ISNUMBER(SEARCH(Search!$K$13,'Valid Values - Search'!U3258)),MAX($P$3:P3257)+1,0)</f>
        <v>3255</v>
      </c>
      <c r="Q3258" s="38">
        <f>IF(ISNUMBER(SEARCH(Search!$K$5,'Valid Values - Search'!R3258)),MAX($Q$3:Q3257)+1,0)</f>
        <v>3255</v>
      </c>
      <c r="R3258" s="64" t="s">
        <v>6888</v>
      </c>
      <c r="S3258" s="70" t="s">
        <v>102</v>
      </c>
      <c r="T3258" s="70" t="s">
        <v>102</v>
      </c>
      <c r="U3258" s="93" t="s">
        <v>10891</v>
      </c>
      <c r="V3258" s="94">
        <v>389298</v>
      </c>
      <c r="W3258" s="97" t="s">
        <v>6888</v>
      </c>
      <c r="X3258" s="38" t="str">
        <f>IFERROR(VLOOKUP(ROWS($X$4:X3258),$Q$4:$R$5094,2,FALSE),"")</f>
        <v>O,O,O-Triethyl phosphorothioate</v>
      </c>
      <c r="Y3258" s="38" t="str">
        <f>IFERROR(VLOOKUP(ROWS($Y$4:Y3258),$P$4:$U$5094,6,FALSE),"")</f>
        <v>126-68-1</v>
      </c>
      <c r="Z3258" s="38">
        <f>IF(ISNUMBER(SEARCH(Search!$K$21,'Valid Values - Search'!AA3258)),MAX($Z$3:Z3257)+1,0)</f>
        <v>3255</v>
      </c>
      <c r="AA3258" s="64" t="s">
        <v>14807</v>
      </c>
      <c r="AB3258" s="70">
        <v>7840</v>
      </c>
      <c r="AC3258" s="71" t="s">
        <v>1102</v>
      </c>
      <c r="AD3258" s="38" t="str">
        <f>IFERROR(VLOOKUP(ROWS($AD$4:AD3258),$Z$4:$AC$3778,2,FALSE),"")</f>
        <v>Thallium by FLAA (7840 USEPA)</v>
      </c>
      <c r="AF3258" s="37"/>
    </row>
    <row r="3259" spans="16:32" ht="15" customHeight="1">
      <c r="P3259" s="38">
        <f>IF(ISNUMBER(SEARCH(Search!$K$13,'Valid Values - Search'!U3259)),MAX($P$3:P3258)+1,0)</f>
        <v>3256</v>
      </c>
      <c r="Q3259" s="38">
        <f>IF(ISNUMBER(SEARCH(Search!$K$5,'Valid Values - Search'!R3259)),MAX($Q$3:Q3258)+1,0)</f>
        <v>3256</v>
      </c>
      <c r="R3259" s="64" t="s">
        <v>6889</v>
      </c>
      <c r="S3259" s="70" t="s">
        <v>102</v>
      </c>
      <c r="T3259" s="70" t="s">
        <v>102</v>
      </c>
      <c r="U3259" s="93" t="s">
        <v>10892</v>
      </c>
      <c r="V3259" s="94">
        <v>891</v>
      </c>
      <c r="W3259" s="97" t="s">
        <v>6889</v>
      </c>
      <c r="X3259" s="38" t="str">
        <f>IFERROR(VLOOKUP(ROWS($X$4:X3259),$Q$4:$R$5094,2,FALSE),"")</f>
        <v>O,O-Diethyl dithiophosphate</v>
      </c>
      <c r="Y3259" s="38" t="str">
        <f>IFERROR(VLOOKUP(ROWS($Y$4:Y3259),$P$4:$U$5094,6,FALSE),"")</f>
        <v>298-06-6</v>
      </c>
      <c r="Z3259" s="38">
        <f>IF(ISNUMBER(SEARCH(Search!$K$21,'Valid Values - Search'!AA3259)),MAX($Z$3:Z3258)+1,0)</f>
        <v>3256</v>
      </c>
      <c r="AA3259" s="64" t="s">
        <v>14808</v>
      </c>
      <c r="AB3259" s="70">
        <v>279.2</v>
      </c>
      <c r="AC3259" s="71" t="s">
        <v>1102</v>
      </c>
      <c r="AD3259" s="38" t="str">
        <f>IFERROR(VLOOKUP(ROWS($AD$4:AD3259),$Z$4:$AC$3778,2,FALSE),"")</f>
        <v>Thallium by GFAA (279.2 USEPA)</v>
      </c>
      <c r="AF3259" s="37"/>
    </row>
    <row r="3260" spans="16:32" ht="15" customHeight="1">
      <c r="P3260" s="38">
        <f>IF(ISNUMBER(SEARCH(Search!$K$13,'Valid Values - Search'!U3260)),MAX($P$3:P3259)+1,0)</f>
        <v>3257</v>
      </c>
      <c r="Q3260" s="38">
        <f>IF(ISNUMBER(SEARCH(Search!$K$5,'Valid Values - Search'!R3260)),MAX($Q$3:Q3259)+1,0)</f>
        <v>3257</v>
      </c>
      <c r="R3260" s="64" t="s">
        <v>6890</v>
      </c>
      <c r="S3260" s="70" t="s">
        <v>102</v>
      </c>
      <c r="T3260" s="70" t="s">
        <v>102</v>
      </c>
      <c r="U3260" s="93" t="s">
        <v>10893</v>
      </c>
      <c r="V3260" s="94">
        <v>932</v>
      </c>
      <c r="W3260" s="97" t="s">
        <v>6890</v>
      </c>
      <c r="X3260" s="38" t="str">
        <f>IFERROR(VLOOKUP(ROWS($X$4:X3260),$Q$4:$R$5094,2,FALSE),"")</f>
        <v>O,O-Dimethyl dithiophosphate</v>
      </c>
      <c r="Y3260" s="38" t="str">
        <f>IFERROR(VLOOKUP(ROWS($Y$4:Y3260),$P$4:$U$5094,6,FALSE),"")</f>
        <v>756-80-9</v>
      </c>
      <c r="Z3260" s="38">
        <f>IF(ISNUMBER(SEARCH(Search!$K$21,'Valid Values - Search'!AA3260)),MAX($Z$3:Z3259)+1,0)</f>
        <v>3257</v>
      </c>
      <c r="AA3260" s="64" t="s">
        <v>14809</v>
      </c>
      <c r="AB3260" s="70" t="s">
        <v>1330</v>
      </c>
      <c r="AC3260" s="71" t="s">
        <v>1102</v>
      </c>
      <c r="AD3260" s="38" t="str">
        <f>IFERROR(VLOOKUP(ROWS($AD$4:AD3260),$Z$4:$AC$3778,2,FALSE),"")</f>
        <v>Thallium by GFAA (279.2_M USEPA)</v>
      </c>
      <c r="AF3260" s="37"/>
    </row>
    <row r="3261" spans="16:32" ht="15" customHeight="1">
      <c r="P3261" s="38">
        <f>IF(ISNUMBER(SEARCH(Search!$K$13,'Valid Values - Search'!U3261)),MAX($P$3:P3260)+1,0)</f>
        <v>3258</v>
      </c>
      <c r="Q3261" s="38">
        <f>IF(ISNUMBER(SEARCH(Search!$K$5,'Valid Values - Search'!R3261)),MAX($Q$3:Q3260)+1,0)</f>
        <v>3258</v>
      </c>
      <c r="R3261" s="64" t="s">
        <v>6891</v>
      </c>
      <c r="S3261" s="70" t="s">
        <v>101</v>
      </c>
      <c r="T3261" s="70" t="s">
        <v>102</v>
      </c>
      <c r="U3261" s="93" t="s">
        <v>8872</v>
      </c>
      <c r="V3261" s="94">
        <v>211</v>
      </c>
      <c r="W3261" s="97" t="s">
        <v>6891</v>
      </c>
      <c r="X3261" s="38" t="str">
        <f>IFERROR(VLOOKUP(ROWS($X$4:X3261),$Q$4:$R$5094,2,FALSE),"")</f>
        <v>o,p'-DDD</v>
      </c>
      <c r="Y3261" s="38" t="str">
        <f>IFERROR(VLOOKUP(ROWS($Y$4:Y3261),$P$4:$U$5094,6,FALSE),"")</f>
        <v>53-19-0</v>
      </c>
      <c r="Z3261" s="38">
        <f>IF(ISNUMBER(SEARCH(Search!$K$21,'Valid Values - Search'!AA3261)),MAX($Z$3:Z3260)+1,0)</f>
        <v>3258</v>
      </c>
      <c r="AA3261" s="64" t="s">
        <v>14810</v>
      </c>
      <c r="AB3261" s="70">
        <v>7841</v>
      </c>
      <c r="AC3261" s="71" t="s">
        <v>1102</v>
      </c>
      <c r="AD3261" s="38" t="str">
        <f>IFERROR(VLOOKUP(ROWS($AD$4:AD3261),$Z$4:$AC$3778,2,FALSE),"")</f>
        <v>Thallium by GFAA (7841 USEPA)</v>
      </c>
      <c r="AF3261" s="37"/>
    </row>
    <row r="3262" spans="16:32" ht="15" customHeight="1">
      <c r="P3262" s="38">
        <f>IF(ISNUMBER(SEARCH(Search!$K$13,'Valid Values - Search'!U3262)),MAX($P$3:P3261)+1,0)</f>
        <v>3259</v>
      </c>
      <c r="Q3262" s="38">
        <f>IF(ISNUMBER(SEARCH(Search!$K$5,'Valid Values - Search'!R3262)),MAX($Q$3:Q3261)+1,0)</f>
        <v>3259</v>
      </c>
      <c r="R3262" s="64" t="s">
        <v>6892</v>
      </c>
      <c r="S3262" s="70" t="s">
        <v>101</v>
      </c>
      <c r="T3262" s="70" t="s">
        <v>102</v>
      </c>
      <c r="U3262" s="93" t="s">
        <v>8873</v>
      </c>
      <c r="V3262" s="94">
        <v>11719</v>
      </c>
      <c r="W3262" s="97" t="s">
        <v>6892</v>
      </c>
      <c r="X3262" s="38" t="str">
        <f>IFERROR(VLOOKUP(ROWS($X$4:X3262),$Q$4:$R$5094,2,FALSE),"")</f>
        <v>o,p'-DDE</v>
      </c>
      <c r="Y3262" s="38" t="str">
        <f>IFERROR(VLOOKUP(ROWS($Y$4:Y3262),$P$4:$U$5094,6,FALSE),"")</f>
        <v>3424-82-6</v>
      </c>
      <c r="Z3262" s="38">
        <f>IF(ISNUMBER(SEARCH(Search!$K$21,'Valid Values - Search'!AA3262)),MAX($Z$3:Z3261)+1,0)</f>
        <v>3259</v>
      </c>
      <c r="AA3262" s="64" t="s">
        <v>14811</v>
      </c>
      <c r="AB3262" s="70" t="s">
        <v>1472</v>
      </c>
      <c r="AC3262" s="71" t="s">
        <v>1156</v>
      </c>
      <c r="AD3262" s="38" t="str">
        <f>IFERROR(VLOOKUP(ROWS($AD$4:AD3262),$Z$4:$AC$3778,2,FALSE),"")</f>
        <v>Thallium in Water by FLAA (3500-TL(B) APHA)</v>
      </c>
      <c r="AF3262" s="37"/>
    </row>
    <row r="3263" spans="16:32" ht="15" customHeight="1">
      <c r="P3263" s="38">
        <f>IF(ISNUMBER(SEARCH(Search!$K$13,'Valid Values - Search'!U3263)),MAX($P$3:P3262)+1,0)</f>
        <v>3260</v>
      </c>
      <c r="Q3263" s="38">
        <f>IF(ISNUMBER(SEARCH(Search!$K$5,'Valid Values - Search'!R3263)),MAX($Q$3:Q3262)+1,0)</f>
        <v>3260</v>
      </c>
      <c r="R3263" s="64" t="s">
        <v>6893</v>
      </c>
      <c r="S3263" s="70" t="s">
        <v>101</v>
      </c>
      <c r="T3263" s="70" t="s">
        <v>102</v>
      </c>
      <c r="U3263" s="93" t="s">
        <v>8874</v>
      </c>
      <c r="V3263" s="94">
        <v>215</v>
      </c>
      <c r="W3263" s="97" t="s">
        <v>6893</v>
      </c>
      <c r="X3263" s="38" t="str">
        <f>IFERROR(VLOOKUP(ROWS($X$4:X3263),$Q$4:$R$5094,2,FALSE),"")</f>
        <v>o,p'-DDT</v>
      </c>
      <c r="Y3263" s="38" t="str">
        <f>IFERROR(VLOOKUP(ROWS($Y$4:Y3263),$P$4:$U$5094,6,FALSE),"")</f>
        <v>789-02-6</v>
      </c>
      <c r="Z3263" s="38">
        <f>IF(ISNUMBER(SEARCH(Search!$K$21,'Valid Values - Search'!AA3263)),MAX($Z$3:Z3262)+1,0)</f>
        <v>3260</v>
      </c>
      <c r="AA3263" s="64" t="s">
        <v>14812</v>
      </c>
      <c r="AB3263" s="70" t="s">
        <v>2812</v>
      </c>
      <c r="AC3263" s="71" t="s">
        <v>1182</v>
      </c>
      <c r="AD3263" s="38" t="str">
        <f>IFERROR(VLOOKUP(ROWS($AD$4:AD3263),$Z$4:$AC$3778,2,FALSE),"")</f>
        <v>Thallium in Water by GFAA (I1866 USDOI/USGS)</v>
      </c>
      <c r="AF3263" s="37"/>
    </row>
    <row r="3264" spans="16:32" ht="15" customHeight="1">
      <c r="P3264" s="38">
        <f>IF(ISNUMBER(SEARCH(Search!$K$13,'Valid Values - Search'!U3264)),MAX($P$3:P3263)+1,0)</f>
        <v>3261</v>
      </c>
      <c r="Q3264" s="38">
        <f>IF(ISNUMBER(SEARCH(Search!$K$5,'Valid Values - Search'!R3264)),MAX($Q$3:Q3263)+1,0)</f>
        <v>3261</v>
      </c>
      <c r="R3264" s="64" t="s">
        <v>6894</v>
      </c>
      <c r="S3264" s="70" t="s">
        <v>102</v>
      </c>
      <c r="T3264" s="70" t="s">
        <v>102</v>
      </c>
      <c r="U3264" s="93" t="s">
        <v>10894</v>
      </c>
      <c r="V3264" s="94">
        <v>1172</v>
      </c>
      <c r="W3264" s="97" t="s">
        <v>6894</v>
      </c>
      <c r="X3264" s="38" t="str">
        <f>IFERROR(VLOOKUP(ROWS($X$4:X3264),$Q$4:$R$5094,2,FALSE),"")</f>
        <v>o,p'-Methoxychlor</v>
      </c>
      <c r="Y3264" s="38" t="str">
        <f>IFERROR(VLOOKUP(ROWS($Y$4:Y3264),$P$4:$U$5094,6,FALSE),"")</f>
        <v>30667-99-3</v>
      </c>
      <c r="Z3264" s="38">
        <f>IF(ISNUMBER(SEARCH(Search!$K$21,'Valid Values - Search'!AA3264)),MAX($Z$3:Z3263)+1,0)</f>
        <v>3261</v>
      </c>
      <c r="AA3264" s="64" t="s">
        <v>14813</v>
      </c>
      <c r="AB3264" s="70" t="s">
        <v>1473</v>
      </c>
      <c r="AC3264" s="71" t="s">
        <v>1156</v>
      </c>
      <c r="AD3264" s="38" t="str">
        <f>IFERROR(VLOOKUP(ROWS($AD$4:AD3264),$Z$4:$AC$3778,2,FALSE),"")</f>
        <v>Thallium in Water by ICP (3500-TL(C) APHA)</v>
      </c>
      <c r="AF3264" s="37"/>
    </row>
    <row r="3265" spans="16:32" ht="15" customHeight="1">
      <c r="P3265" s="38">
        <f>IF(ISNUMBER(SEARCH(Search!$K$13,'Valid Values - Search'!U3265)),MAX($P$3:P3264)+1,0)</f>
        <v>3262</v>
      </c>
      <c r="Q3265" s="38">
        <f>IF(ISNUMBER(SEARCH(Search!$K$5,'Valid Values - Search'!R3265)),MAX($Q$3:Q3264)+1,0)</f>
        <v>3262</v>
      </c>
      <c r="R3265" s="64" t="s">
        <v>15469</v>
      </c>
      <c r="S3265" s="99" t="s">
        <v>101</v>
      </c>
      <c r="T3265" s="99" t="s">
        <v>102</v>
      </c>
      <c r="U3265" s="100" t="s">
        <v>8506</v>
      </c>
      <c r="V3265" s="101">
        <v>1299</v>
      </c>
      <c r="W3265" s="97" t="s">
        <v>15469</v>
      </c>
      <c r="X3265" s="38" t="str">
        <f>IFERROR(VLOOKUP(ROWS($X$4:X3265),$Q$4:$R$5094,2,FALSE),"")</f>
        <v>OCDD</v>
      </c>
      <c r="Y3265" s="38" t="str">
        <f>IFERROR(VLOOKUP(ROWS($Y$4:Y3265),$P$4:$U$5094,6,FALSE),"")</f>
        <v>3268-87-9</v>
      </c>
      <c r="Z3265" s="38">
        <f>IF(ISNUMBER(SEARCH(Search!$K$21,'Valid Values - Search'!AA3265)),MAX($Z$3:Z3264)+1,0)</f>
        <v>3262</v>
      </c>
      <c r="AA3265" s="64" t="s">
        <v>14814</v>
      </c>
      <c r="AB3265" s="70" t="s">
        <v>3506</v>
      </c>
      <c r="AC3265" s="71" t="s">
        <v>1102</v>
      </c>
      <c r="AD3265" s="38" t="str">
        <f>IFERROR(VLOOKUP(ROWS($AD$4:AD3265),$Z$4:$AC$3778,2,FALSE),"")</f>
        <v>Thiabendazole by GC/FID (PMD-TFZ USEPA)</v>
      </c>
      <c r="AF3265" s="37"/>
    </row>
    <row r="3266" spans="16:32" ht="15" customHeight="1">
      <c r="P3266" s="38">
        <f>IF(ISNUMBER(SEARCH(Search!$K$13,'Valid Values - Search'!U3266)),MAX($P$3:P3265)+1,0)</f>
        <v>3263</v>
      </c>
      <c r="Q3266" s="38">
        <f>IF(ISNUMBER(SEARCH(Search!$K$5,'Valid Values - Search'!R3266)),MAX($Q$3:Q3265)+1,0)</f>
        <v>3263</v>
      </c>
      <c r="R3266" s="64" t="s">
        <v>15470</v>
      </c>
      <c r="S3266" s="99" t="s">
        <v>101</v>
      </c>
      <c r="T3266" s="99" t="s">
        <v>102</v>
      </c>
      <c r="U3266" s="100" t="s">
        <v>8505</v>
      </c>
      <c r="V3266" s="101">
        <v>16017</v>
      </c>
      <c r="W3266" s="97" t="s">
        <v>15470</v>
      </c>
      <c r="X3266" s="38" t="str">
        <f>IFERROR(VLOOKUP(ROWS($X$4:X3266),$Q$4:$R$5094,2,FALSE),"")</f>
        <v>OCDF</v>
      </c>
      <c r="Y3266" s="38" t="str">
        <f>IFERROR(VLOOKUP(ROWS($Y$4:Y3266),$P$4:$U$5094,6,FALSE),"")</f>
        <v>39001-02-0</v>
      </c>
      <c r="Z3266" s="38">
        <f>IF(ISNUMBER(SEARCH(Search!$K$21,'Valid Values - Search'!AA3266)),MAX($Z$3:Z3265)+1,0)</f>
        <v>3263</v>
      </c>
      <c r="AA3266" s="64" t="s">
        <v>14815</v>
      </c>
      <c r="AB3266" s="70">
        <v>641</v>
      </c>
      <c r="AC3266" s="71" t="s">
        <v>1102</v>
      </c>
      <c r="AD3266" s="38" t="str">
        <f>IFERROR(VLOOKUP(ROWS($AD$4:AD3266),$Z$4:$AC$3778,2,FALSE),"")</f>
        <v>Thiabendazole in Wastewater by HPLC (641 USEPA)</v>
      </c>
      <c r="AF3266" s="37"/>
    </row>
    <row r="3267" spans="16:32" ht="15" customHeight="1">
      <c r="P3267" s="38">
        <f>IF(ISNUMBER(SEARCH(Search!$K$13,'Valid Values - Search'!U3267)),MAX($P$3:P3266)+1,0)</f>
        <v>3264</v>
      </c>
      <c r="Q3267" s="38">
        <f>IF(ISNUMBER(SEARCH(Search!$K$5,'Valid Values - Search'!R3267)),MAX($Q$3:Q3266)+1,0)</f>
        <v>3264</v>
      </c>
      <c r="R3267" s="64" t="s">
        <v>6896</v>
      </c>
      <c r="S3267" s="70" t="s">
        <v>102</v>
      </c>
      <c r="T3267" s="70" t="s">
        <v>102</v>
      </c>
      <c r="U3267" s="93" t="s">
        <v>10895</v>
      </c>
      <c r="V3267" s="94">
        <v>765</v>
      </c>
      <c r="W3267" s="97" t="s">
        <v>6896</v>
      </c>
      <c r="X3267" s="38" t="str">
        <f>IFERROR(VLOOKUP(ROWS($X$4:X3267),$Q$4:$R$5094,2,FALSE),"")</f>
        <v>o-Chloroaniline</v>
      </c>
      <c r="Y3267" s="38" t="str">
        <f>IFERROR(VLOOKUP(ROWS($Y$4:Y3267),$P$4:$U$5094,6,FALSE),"")</f>
        <v>95-51-2</v>
      </c>
      <c r="Z3267" s="38">
        <f>IF(ISNUMBER(SEARCH(Search!$K$21,'Valid Values - Search'!AA3267)),MAX($Z$3:Z3266)+1,0)</f>
        <v>3264</v>
      </c>
      <c r="AA3267" s="64" t="s">
        <v>14816</v>
      </c>
      <c r="AB3267" s="70" t="s">
        <v>3281</v>
      </c>
      <c r="AC3267" s="71" t="s">
        <v>1102</v>
      </c>
      <c r="AD3267" s="38" t="str">
        <f>IFERROR(VLOOKUP(ROWS($AD$4:AD3267),$Z$4:$AC$3778,2,FALSE),"")</f>
        <v>Thiobencarb by GC/FID (PMD-BEO USEPA)</v>
      </c>
      <c r="AF3267" s="37"/>
    </row>
    <row r="3268" spans="16:32" ht="15" customHeight="1">
      <c r="P3268" s="38">
        <f>IF(ISNUMBER(SEARCH(Search!$K$13,'Valid Values - Search'!U3268)),MAX($P$3:P3267)+1,0)</f>
        <v>3265</v>
      </c>
      <c r="Q3268" s="38">
        <f>IF(ISNUMBER(SEARCH(Search!$K$5,'Valid Values - Search'!R3268)),MAX($Q$3:Q3267)+1,0)</f>
        <v>3265</v>
      </c>
      <c r="R3268" s="64" t="s">
        <v>6897</v>
      </c>
      <c r="S3268" s="70" t="s">
        <v>102</v>
      </c>
      <c r="T3268" s="70" t="s">
        <v>102</v>
      </c>
      <c r="U3268" s="93" t="s">
        <v>10896</v>
      </c>
      <c r="V3268" s="94">
        <v>1704</v>
      </c>
      <c r="W3268" s="97" t="s">
        <v>6897</v>
      </c>
      <c r="X3268" s="38" t="str">
        <f>IFERROR(VLOOKUP(ROWS($X$4:X3268),$Q$4:$R$5094,2,FALSE),"")</f>
        <v>o-Chloronitrobenzene</v>
      </c>
      <c r="Y3268" s="38" t="str">
        <f>IFERROR(VLOOKUP(ROWS($Y$4:Y3268),$P$4:$U$5094,6,FALSE),"")</f>
        <v>88-73-3</v>
      </c>
      <c r="Z3268" s="38">
        <f>IF(ISNUMBER(SEARCH(Search!$K$21,'Valid Values - Search'!AA3268)),MAX($Z$3:Z3267)+1,0)</f>
        <v>3265</v>
      </c>
      <c r="AA3268" s="64" t="s">
        <v>14817</v>
      </c>
      <c r="AB3268" s="70">
        <v>634</v>
      </c>
      <c r="AC3268" s="71" t="s">
        <v>1102</v>
      </c>
      <c r="AD3268" s="38" t="str">
        <f>IFERROR(VLOOKUP(ROWS($AD$4:AD3268),$Z$4:$AC$3778,2,FALSE),"")</f>
        <v>Thiocarbate Pesticides in Wastewaters (634 USEPA)</v>
      </c>
      <c r="AF3268" s="37"/>
    </row>
    <row r="3269" spans="16:32" ht="15" customHeight="1">
      <c r="P3269" s="38">
        <f>IF(ISNUMBER(SEARCH(Search!$K$13,'Valid Values - Search'!U3269)),MAX($P$3:P3268)+1,0)</f>
        <v>3266</v>
      </c>
      <c r="Q3269" s="38">
        <f>IF(ISNUMBER(SEARCH(Search!$K$5,'Valid Values - Search'!R3269)),MAX($Q$3:Q3268)+1,0)</f>
        <v>3266</v>
      </c>
      <c r="R3269" s="64" t="s">
        <v>6898</v>
      </c>
      <c r="S3269" s="70" t="s">
        <v>101</v>
      </c>
      <c r="T3269" s="70" t="s">
        <v>102</v>
      </c>
      <c r="U3269" s="93" t="s">
        <v>8875</v>
      </c>
      <c r="V3269" s="94">
        <v>117</v>
      </c>
      <c r="W3269" s="97" t="s">
        <v>6898</v>
      </c>
      <c r="X3269" s="38" t="str">
        <f>IFERROR(VLOOKUP(ROWS($X$4:X3269),$Q$4:$R$5094,2,FALSE),"")</f>
        <v>o-Chlorophenol</v>
      </c>
      <c r="Y3269" s="38" t="str">
        <f>IFERROR(VLOOKUP(ROWS($Y$4:Y3269),$P$4:$U$5094,6,FALSE),"")</f>
        <v>95-57-8</v>
      </c>
      <c r="Z3269" s="38">
        <f>IF(ISNUMBER(SEARCH(Search!$K$21,'Valid Values - Search'!AA3269)),MAX($Z$3:Z3268)+1,0)</f>
        <v>3266</v>
      </c>
      <c r="AA3269" s="64" t="s">
        <v>14818</v>
      </c>
      <c r="AB3269" s="70" t="s">
        <v>1549</v>
      </c>
      <c r="AC3269" s="71" t="s">
        <v>1156</v>
      </c>
      <c r="AD3269" s="38" t="str">
        <f>IFERROR(VLOOKUP(ROWS($AD$4:AD3269),$Z$4:$AC$3778,2,FALSE),"")</f>
        <v>Thiocyanate in Water (4500-CN(M) APHA)</v>
      </c>
      <c r="AF3269" s="37"/>
    </row>
    <row r="3270" spans="16:32" ht="15" customHeight="1">
      <c r="P3270" s="38">
        <f>IF(ISNUMBER(SEARCH(Search!$K$13,'Valid Values - Search'!U3270)),MAX($P$3:P3269)+1,0)</f>
        <v>3267</v>
      </c>
      <c r="Q3270" s="38">
        <f>IF(ISNUMBER(SEARCH(Search!$K$5,'Valid Values - Search'!R3270)),MAX($Q$3:Q3269)+1,0)</f>
        <v>3267</v>
      </c>
      <c r="R3270" s="64" t="s">
        <v>6899</v>
      </c>
      <c r="S3270" s="70" t="s">
        <v>101</v>
      </c>
      <c r="T3270" s="70" t="s">
        <v>102</v>
      </c>
      <c r="U3270" s="93" t="s">
        <v>8876</v>
      </c>
      <c r="V3270" s="94">
        <v>112</v>
      </c>
      <c r="W3270" s="97" t="s">
        <v>6899</v>
      </c>
      <c r="X3270" s="38" t="str">
        <f>IFERROR(VLOOKUP(ROWS($X$4:X3270),$Q$4:$R$5094,2,FALSE),"")</f>
        <v>o-Chlorotoluene</v>
      </c>
      <c r="Y3270" s="38" t="str">
        <f>IFERROR(VLOOKUP(ROWS($Y$4:Y3270),$P$4:$U$5094,6,FALSE),"")</f>
        <v>95-49-8</v>
      </c>
      <c r="Z3270" s="38">
        <f>IF(ISNUMBER(SEARCH(Search!$K$21,'Valid Values - Search'!AA3270)),MAX($Z$3:Z3269)+1,0)</f>
        <v>3267</v>
      </c>
      <c r="AA3270" s="64" t="s">
        <v>14819</v>
      </c>
      <c r="AB3270" s="70" t="s">
        <v>2346</v>
      </c>
      <c r="AC3270" s="71" t="s">
        <v>1184</v>
      </c>
      <c r="AD3270" s="38" t="str">
        <f>IFERROR(VLOOKUP(ROWS($AD$4:AD3270),$Z$4:$AC$3778,2,FALSE),"")</f>
        <v>Thiocyanate in Water (D4193 ASTM)</v>
      </c>
      <c r="AF3270" s="37"/>
    </row>
    <row r="3271" spans="16:32" ht="15" customHeight="1">
      <c r="P3271" s="38">
        <f>IF(ISNUMBER(SEARCH(Search!$K$13,'Valid Values - Search'!U3271)),MAX($P$3:P3270)+1,0)</f>
        <v>3268</v>
      </c>
      <c r="Q3271" s="38">
        <f>IF(ISNUMBER(SEARCH(Search!$K$5,'Valid Values - Search'!R3271)),MAX($Q$3:Q3270)+1,0)</f>
        <v>3268</v>
      </c>
      <c r="R3271" s="64" t="s">
        <v>6900</v>
      </c>
      <c r="S3271" s="70" t="s">
        <v>101</v>
      </c>
      <c r="T3271" s="70" t="s">
        <v>102</v>
      </c>
      <c r="U3271" s="93" t="s">
        <v>8877</v>
      </c>
      <c r="V3271" s="94">
        <v>141</v>
      </c>
      <c r="W3271" s="97" t="s">
        <v>6900</v>
      </c>
      <c r="X3271" s="38" t="str">
        <f>IFERROR(VLOOKUP(ROWS($X$4:X3271),$Q$4:$R$5094,2,FALSE),"")</f>
        <v>o-Cresol</v>
      </c>
      <c r="Y3271" s="38" t="str">
        <f>IFERROR(VLOOKUP(ROWS($Y$4:Y3271),$P$4:$U$5094,6,FALSE),"")</f>
        <v>95-48-7</v>
      </c>
      <c r="Z3271" s="38">
        <f>IF(ISNUMBER(SEARCH(Search!$K$21,'Valid Values - Search'!AA3271)),MAX($Z$3:Z3270)+1,0)</f>
        <v>3268</v>
      </c>
      <c r="AA3271" s="64" t="s">
        <v>14820</v>
      </c>
      <c r="AB3271" s="70" t="s">
        <v>3507</v>
      </c>
      <c r="AC3271" s="71" t="s">
        <v>1102</v>
      </c>
      <c r="AD3271" s="38" t="str">
        <f>IFERROR(VLOOKUP(ROWS($AD$4:AD3271),$Z$4:$AC$3778,2,FALSE),"")</f>
        <v>Thiophanate by UV Spectroscopy (PMD-THN USEPA)</v>
      </c>
      <c r="AF3271" s="37"/>
    </row>
    <row r="3272" spans="16:32" ht="15" customHeight="1">
      <c r="P3272" s="38">
        <f>IF(ISNUMBER(SEARCH(Search!$K$13,'Valid Values - Search'!U3272)),MAX($P$3:P3271)+1,0)</f>
        <v>3269</v>
      </c>
      <c r="Q3272" s="38">
        <f>IF(ISNUMBER(SEARCH(Search!$K$5,'Valid Values - Search'!R3272)),MAX($Q$3:Q3271)+1,0)</f>
        <v>3269</v>
      </c>
      <c r="R3272" s="64" t="s">
        <v>6918</v>
      </c>
      <c r="S3272" s="70" t="s">
        <v>101</v>
      </c>
      <c r="T3272" s="70" t="s">
        <v>102</v>
      </c>
      <c r="U3272" s="93" t="s">
        <v>10897</v>
      </c>
      <c r="V3272" s="94">
        <v>1297</v>
      </c>
      <c r="W3272" s="97" t="s">
        <v>6918</v>
      </c>
      <c r="X3272" s="38" t="str">
        <f>IFERROR(VLOOKUP(ROWS($X$4:X3272),$Q$4:$R$5094,2,FALSE),"")</f>
        <v>Octachlorobiphenyl</v>
      </c>
      <c r="Y3272" s="38" t="str">
        <f>IFERROR(VLOOKUP(ROWS($Y$4:Y3272),$P$4:$U$5094,6,FALSE),"")</f>
        <v>55722-26-4</v>
      </c>
      <c r="Z3272" s="38">
        <f>IF(ISNUMBER(SEARCH(Search!$K$21,'Valid Values - Search'!AA3272)),MAX($Z$3:Z3271)+1,0)</f>
        <v>3269</v>
      </c>
      <c r="AA3272" s="64" t="s">
        <v>14821</v>
      </c>
      <c r="AB3272" s="70" t="s">
        <v>3508</v>
      </c>
      <c r="AC3272" s="71" t="s">
        <v>1102</v>
      </c>
      <c r="AD3272" s="38" t="str">
        <f>IFERROR(VLOOKUP(ROWS($AD$4:AD3272),$Z$4:$AC$3778,2,FALSE),"")</f>
        <v>Thiophanate-Methyl by UV Spectroscopy (PMD-THO USEPA)</v>
      </c>
      <c r="AF3272" s="37"/>
    </row>
    <row r="3273" spans="16:32" ht="15" customHeight="1">
      <c r="P3273" s="38">
        <f>IF(ISNUMBER(SEARCH(Search!$K$13,'Valid Values - Search'!U3273)),MAX($P$3:P3272)+1,0)</f>
        <v>3270</v>
      </c>
      <c r="Q3273" s="38">
        <f>IF(ISNUMBER(SEARCH(Search!$K$5,'Valid Values - Search'!R3273)),MAX($Q$3:Q3272)+1,0)</f>
        <v>3270</v>
      </c>
      <c r="R3273" s="64" t="s">
        <v>6919</v>
      </c>
      <c r="S3273" s="70" t="s">
        <v>102</v>
      </c>
      <c r="T3273" s="70" t="s">
        <v>102</v>
      </c>
      <c r="U3273" s="93" t="s">
        <v>10898</v>
      </c>
      <c r="V3273" s="94">
        <v>345</v>
      </c>
      <c r="W3273" s="97" t="s">
        <v>6919</v>
      </c>
      <c r="X3273" s="38" t="str">
        <f>IFERROR(VLOOKUP(ROWS($X$4:X3273),$Q$4:$R$5094,2,FALSE),"")</f>
        <v>Octachlorocyclopentene</v>
      </c>
      <c r="Y3273" s="38" t="str">
        <f>IFERROR(VLOOKUP(ROWS($Y$4:Y3273),$P$4:$U$5094,6,FALSE),"")</f>
        <v>706-78-5</v>
      </c>
      <c r="Z3273" s="38">
        <f>IF(ISNUMBER(SEARCH(Search!$K$21,'Valid Values - Search'!AA3273)),MAX($Z$3:Z3272)+1,0)</f>
        <v>3270</v>
      </c>
      <c r="AA3273" s="64" t="s">
        <v>14822</v>
      </c>
      <c r="AB3273" s="70">
        <v>622.1</v>
      </c>
      <c r="AC3273" s="71" t="s">
        <v>1102</v>
      </c>
      <c r="AD3273" s="38" t="str">
        <f>IFERROR(VLOOKUP(ROWS($AD$4:AD3273),$Z$4:$AC$3778,2,FALSE),"")</f>
        <v>Thiophosphate Pesticides in Wastewater (622.1 USEPA)</v>
      </c>
      <c r="AF3273" s="37"/>
    </row>
    <row r="3274" spans="16:32" ht="15" customHeight="1">
      <c r="P3274" s="38">
        <f>IF(ISNUMBER(SEARCH(Search!$K$13,'Valid Values - Search'!U3274)),MAX($P$3:P3273)+1,0)</f>
        <v>3271</v>
      </c>
      <c r="Q3274" s="38">
        <f>IF(ISNUMBER(SEARCH(Search!$K$5,'Valid Values - Search'!R3274)),MAX($Q$3:Q3273)+1,0)</f>
        <v>3271</v>
      </c>
      <c r="R3274" s="64" t="s">
        <v>6920</v>
      </c>
      <c r="S3274" s="70" t="s">
        <v>102</v>
      </c>
      <c r="T3274" s="70" t="s">
        <v>102</v>
      </c>
      <c r="U3274" s="93" t="s">
        <v>10899</v>
      </c>
      <c r="V3274" s="94">
        <v>1300</v>
      </c>
      <c r="W3274" s="97" t="s">
        <v>6920</v>
      </c>
      <c r="X3274" s="38" t="str">
        <f>IFERROR(VLOOKUP(ROWS($X$4:X3274),$Q$4:$R$5094,2,FALSE),"")</f>
        <v>Octachloronaphthalene</v>
      </c>
      <c r="Y3274" s="38" t="str">
        <f>IFERROR(VLOOKUP(ROWS($Y$4:Y3274),$P$4:$U$5094,6,FALSE),"")</f>
        <v>2234-13-1</v>
      </c>
      <c r="Z3274" s="38">
        <f>IF(ISNUMBER(SEARCH(Search!$K$21,'Valid Values - Search'!AA3274)),MAX($Z$3:Z3273)+1,0)</f>
        <v>3271</v>
      </c>
      <c r="AA3274" s="64" t="s">
        <v>14823</v>
      </c>
      <c r="AB3274" s="70" t="s">
        <v>3510</v>
      </c>
      <c r="AC3274" s="71" t="s">
        <v>1102</v>
      </c>
      <c r="AD3274" s="38" t="str">
        <f>IFERROR(VLOOKUP(ROWS($AD$4:AD3274),$Z$4:$AC$3778,2,FALSE),"")</f>
        <v>Thiram by HPLC (PMD-THR(LC) USEPA)</v>
      </c>
      <c r="AF3274" s="37"/>
    </row>
    <row r="3275" spans="16:32" ht="15" customHeight="1">
      <c r="P3275" s="38">
        <f>IF(ISNUMBER(SEARCH(Search!$K$13,'Valid Values - Search'!U3275)),MAX($P$3:P3274)+1,0)</f>
        <v>3272</v>
      </c>
      <c r="Q3275" s="38">
        <f>IF(ISNUMBER(SEARCH(Search!$K$5,'Valid Values - Search'!R3275)),MAX($Q$3:Q3274)+1,0)</f>
        <v>3272</v>
      </c>
      <c r="R3275" s="64" t="s">
        <v>6921</v>
      </c>
      <c r="S3275" s="70" t="s">
        <v>102</v>
      </c>
      <c r="T3275" s="70" t="s">
        <v>102</v>
      </c>
      <c r="U3275" s="93" t="s">
        <v>10900</v>
      </c>
      <c r="V3275" s="94">
        <v>1301</v>
      </c>
      <c r="W3275" s="97" t="s">
        <v>6921</v>
      </c>
      <c r="X3275" s="38" t="str">
        <f>IFERROR(VLOOKUP(ROWS($X$4:X3275),$Q$4:$R$5094,2,FALSE),"")</f>
        <v>Octachlorostyrene</v>
      </c>
      <c r="Y3275" s="38" t="str">
        <f>IFERROR(VLOOKUP(ROWS($Y$4:Y3275),$P$4:$U$5094,6,FALSE),"")</f>
        <v>29082-74-4</v>
      </c>
      <c r="Z3275" s="38">
        <f>IF(ISNUMBER(SEARCH(Search!$K$21,'Valid Values - Search'!AA3275)),MAX($Z$3:Z3274)+1,0)</f>
        <v>3272</v>
      </c>
      <c r="AA3275" s="64" t="s">
        <v>14824</v>
      </c>
      <c r="AB3275" s="70">
        <v>5005</v>
      </c>
      <c r="AC3275" s="71" t="s">
        <v>1150</v>
      </c>
      <c r="AD3275" s="38" t="str">
        <f>IFERROR(VLOOKUP(ROWS($AD$4:AD3275),$Z$4:$AC$3778,2,FALSE),"")</f>
        <v>Thiram by HPLC/UV (5005 NIOSH)</v>
      </c>
      <c r="AF3275" s="37"/>
    </row>
    <row r="3276" spans="16:32" ht="15" customHeight="1">
      <c r="P3276" s="38">
        <f>IF(ISNUMBER(SEARCH(Search!$K$13,'Valid Values - Search'!U3276)),MAX($P$3:P3275)+1,0)</f>
        <v>3273</v>
      </c>
      <c r="Q3276" s="38">
        <f>IF(ISNUMBER(SEARCH(Search!$K$5,'Valid Values - Search'!R3276)),MAX($Q$3:Q3275)+1,0)</f>
        <v>3273</v>
      </c>
      <c r="R3276" s="64" t="s">
        <v>6922</v>
      </c>
      <c r="S3276" s="70" t="s">
        <v>102</v>
      </c>
      <c r="T3276" s="70" t="s">
        <v>102</v>
      </c>
      <c r="U3276" s="93" t="s">
        <v>10901</v>
      </c>
      <c r="V3276" s="94">
        <v>1302</v>
      </c>
      <c r="W3276" s="97" t="s">
        <v>6922</v>
      </c>
      <c r="X3276" s="38" t="str">
        <f>IFERROR(VLOOKUP(ROWS($X$4:X3276),$Q$4:$R$5094,2,FALSE),"")</f>
        <v>Octacosane</v>
      </c>
      <c r="Y3276" s="38" t="str">
        <f>IFERROR(VLOOKUP(ROWS($Y$4:Y3276),$P$4:$U$5094,6,FALSE),"")</f>
        <v>630-02-4</v>
      </c>
      <c r="Z3276" s="38">
        <f>IF(ISNUMBER(SEARCH(Search!$K$21,'Valid Values - Search'!AA3276)),MAX($Z$3:Z3275)+1,0)</f>
        <v>3273</v>
      </c>
      <c r="AA3276" s="64" t="s">
        <v>14825</v>
      </c>
      <c r="AB3276" s="70" t="s">
        <v>3509</v>
      </c>
      <c r="AC3276" s="71" t="s">
        <v>1102</v>
      </c>
      <c r="AD3276" s="38" t="str">
        <f>IFERROR(VLOOKUP(ROWS($AD$4:AD3276),$Z$4:$AC$3778,2,FALSE),"")</f>
        <v>Thiram by IR Spectroscopy (PMD-THR(IR) USEPA)</v>
      </c>
      <c r="AF3276" s="37"/>
    </row>
    <row r="3277" spans="16:32" ht="15" customHeight="1">
      <c r="P3277" s="38">
        <f>IF(ISNUMBER(SEARCH(Search!$K$13,'Valid Values - Search'!U3277)),MAX($P$3:P3276)+1,0)</f>
        <v>3274</v>
      </c>
      <c r="Q3277" s="38">
        <f>IF(ISNUMBER(SEARCH(Search!$K$5,'Valid Values - Search'!R3277)),MAX($Q$3:Q3276)+1,0)</f>
        <v>3274</v>
      </c>
      <c r="R3277" s="64" t="s">
        <v>6923</v>
      </c>
      <c r="S3277" s="70" t="s">
        <v>102</v>
      </c>
      <c r="T3277" s="70" t="s">
        <v>102</v>
      </c>
      <c r="U3277" s="93" t="s">
        <v>10902</v>
      </c>
      <c r="V3277" s="94">
        <v>1303</v>
      </c>
      <c r="W3277" s="97" t="s">
        <v>6923</v>
      </c>
      <c r="X3277" s="38" t="str">
        <f>IFERROR(VLOOKUP(ROWS($X$4:X3277),$Q$4:$R$5094,2,FALSE),"")</f>
        <v>Octadecane</v>
      </c>
      <c r="Y3277" s="38" t="str">
        <f>IFERROR(VLOOKUP(ROWS($Y$4:Y3277),$P$4:$U$5094,6,FALSE),"")</f>
        <v>593-45-3</v>
      </c>
      <c r="Z3277" s="38">
        <f>IF(ISNUMBER(SEARCH(Search!$K$21,'Valid Values - Search'!AA3277)),MAX($Z$3:Z3276)+1,0)</f>
        <v>3274</v>
      </c>
      <c r="AA3277" s="64" t="s">
        <v>14826</v>
      </c>
      <c r="AB3277" s="70" t="s">
        <v>3511</v>
      </c>
      <c r="AC3277" s="71" t="s">
        <v>1102</v>
      </c>
      <c r="AD3277" s="38" t="str">
        <f>IFERROR(VLOOKUP(ROWS($AD$4:AD3277),$Z$4:$AC$3778,2,FALSE),"")</f>
        <v>Thiram by UV Spectroscopy (PMD-THR(UV) USEPA)</v>
      </c>
      <c r="AF3277" s="37"/>
    </row>
    <row r="3278" spans="16:32" ht="15" customHeight="1">
      <c r="P3278" s="38">
        <f>IF(ISNUMBER(SEARCH(Search!$K$13,'Valid Values - Search'!U3278)),MAX($P$3:P3277)+1,0)</f>
        <v>3275</v>
      </c>
      <c r="Q3278" s="38">
        <f>IF(ISNUMBER(SEARCH(Search!$K$5,'Valid Values - Search'!R3278)),MAX($Q$3:Q3277)+1,0)</f>
        <v>3275</v>
      </c>
      <c r="R3278" s="64" t="s">
        <v>6924</v>
      </c>
      <c r="S3278" s="70" t="s">
        <v>102</v>
      </c>
      <c r="T3278" s="70" t="s">
        <v>102</v>
      </c>
      <c r="U3278" s="93" t="s">
        <v>10903</v>
      </c>
      <c r="V3278" s="94">
        <v>1002659</v>
      </c>
      <c r="W3278" s="97" t="s">
        <v>6924</v>
      </c>
      <c r="X3278" s="38" t="str">
        <f>IFERROR(VLOOKUP(ROWS($X$4:X3278),$Q$4:$R$5094,2,FALSE),"")</f>
        <v>Octadecane, 1-chloro-</v>
      </c>
      <c r="Y3278" s="38" t="str">
        <f>IFERROR(VLOOKUP(ROWS($Y$4:Y3278),$P$4:$U$5094,6,FALSE),"")</f>
        <v>3386-33-2</v>
      </c>
      <c r="Z3278" s="38">
        <f>IF(ISNUMBER(SEARCH(Search!$K$21,'Valid Values - Search'!AA3278)),MAX($Z$3:Z3277)+1,0)</f>
        <v>3275</v>
      </c>
      <c r="AA3278" s="64" t="s">
        <v>14827</v>
      </c>
      <c r="AB3278" s="70">
        <v>972.29</v>
      </c>
      <c r="AC3278" s="71" t="s">
        <v>1934</v>
      </c>
      <c r="AD3278" s="38" t="str">
        <f>IFERROR(VLOOKUP(ROWS($AD$4:AD3278),$Z$4:$AC$3778,2,FALSE),"")</f>
        <v>Thiram Pesticide Residues (972.29 AOAC)</v>
      </c>
      <c r="AF3278" s="37"/>
    </row>
    <row r="3279" spans="16:32" ht="15" customHeight="1">
      <c r="P3279" s="38">
        <f>IF(ISNUMBER(SEARCH(Search!$K$13,'Valid Values - Search'!U3279)),MAX($P$3:P3278)+1,0)</f>
        <v>3276</v>
      </c>
      <c r="Q3279" s="38">
        <f>IF(ISNUMBER(SEARCH(Search!$K$5,'Valid Values - Search'!R3279)),MAX($Q$3:Q3278)+1,0)</f>
        <v>3276</v>
      </c>
      <c r="R3279" s="64" t="s">
        <v>6925</v>
      </c>
      <c r="S3279" s="70" t="s">
        <v>102</v>
      </c>
      <c r="T3279" s="70" t="s">
        <v>102</v>
      </c>
      <c r="U3279" s="93" t="s">
        <v>10904</v>
      </c>
      <c r="V3279" s="94">
        <v>1306</v>
      </c>
      <c r="W3279" s="97" t="s">
        <v>6925</v>
      </c>
      <c r="X3279" s="38" t="str">
        <f>IFERROR(VLOOKUP(ROWS($X$4:X3279),$Q$4:$R$5094,2,FALSE),"")</f>
        <v>Octadecenoic acid</v>
      </c>
      <c r="Y3279" s="38" t="str">
        <f>IFERROR(VLOOKUP(ROWS($Y$4:Y3279),$P$4:$U$5094,6,FALSE),"")</f>
        <v>26764-26-1</v>
      </c>
      <c r="Z3279" s="38">
        <f>IF(ISNUMBER(SEARCH(Search!$K$21,'Valid Values - Search'!AA3279)),MAX($Z$3:Z3278)+1,0)</f>
        <v>3276</v>
      </c>
      <c r="AA3279" s="64" t="s">
        <v>14828</v>
      </c>
      <c r="AB3279" s="70" t="s">
        <v>3022</v>
      </c>
      <c r="AC3279" s="71" t="s">
        <v>3023</v>
      </c>
      <c r="AD3279" s="38" t="str">
        <f>IFERROR(VLOOKUP(ROWS($AD$4:AD3279),$Z$4:$AC$3778,2,FALSE),"")</f>
        <v>Thoma, D.P., Irwin, R.J., and Penoyer, P.E. (MEASURE SENSITIVITY NPS)</v>
      </c>
      <c r="AF3279" s="37"/>
    </row>
    <row r="3280" spans="16:32" ht="15" customHeight="1">
      <c r="P3280" s="38">
        <f>IF(ISNUMBER(SEARCH(Search!$K$13,'Valid Values - Search'!U3280)),MAX($P$3:P3279)+1,0)</f>
        <v>3277</v>
      </c>
      <c r="Q3280" s="38">
        <f>IF(ISNUMBER(SEARCH(Search!$K$5,'Valid Values - Search'!R3280)),MAX($Q$3:Q3279)+1,0)</f>
        <v>3277</v>
      </c>
      <c r="R3280" s="64" t="s">
        <v>6926</v>
      </c>
      <c r="S3280" s="70" t="s">
        <v>102</v>
      </c>
      <c r="T3280" s="70" t="s">
        <v>102</v>
      </c>
      <c r="U3280" s="93" t="s">
        <v>10905</v>
      </c>
      <c r="V3280" s="94">
        <v>337527</v>
      </c>
      <c r="W3280" s="97" t="s">
        <v>6926</v>
      </c>
      <c r="X3280" s="38" t="str">
        <f>IFERROR(VLOOKUP(ROWS($X$4:X3280),$Q$4:$R$5094,2,FALSE),"")</f>
        <v>Octamethylcyclotetrasiloxane</v>
      </c>
      <c r="Y3280" s="38" t="str">
        <f>IFERROR(VLOOKUP(ROWS($Y$4:Y3280),$P$4:$U$5094,6,FALSE),"")</f>
        <v>556-67-2</v>
      </c>
      <c r="Z3280" s="38">
        <f>IF(ISNUMBER(SEARCH(Search!$K$21,'Valid Values - Search'!AA3280)),MAX($Z$3:Z3279)+1,0)</f>
        <v>3277</v>
      </c>
      <c r="AA3280" s="64" t="s">
        <v>14829</v>
      </c>
      <c r="AB3280" s="70" t="s">
        <v>1106</v>
      </c>
      <c r="AC3280" s="71" t="s">
        <v>1102</v>
      </c>
      <c r="AD3280" s="38" t="str">
        <f>IFERROR(VLOOKUP(ROWS($AD$4:AD3280),$Z$4:$AC$3778,2,FALSE),"")</f>
        <v>Thorium and Uranium in Ashed Samples (00-05 USEPA)</v>
      </c>
      <c r="AF3280" s="37"/>
    </row>
    <row r="3281" spans="16:32" ht="15" customHeight="1">
      <c r="P3281" s="38">
        <f>IF(ISNUMBER(SEARCH(Search!$K$13,'Valid Values - Search'!U3281)),MAX($P$3:P3280)+1,0)</f>
        <v>3278</v>
      </c>
      <c r="Q3281" s="38">
        <f>IF(ISNUMBER(SEARCH(Search!$K$5,'Valid Values - Search'!R3281)),MAX($Q$3:Q3280)+1,0)</f>
        <v>3278</v>
      </c>
      <c r="R3281" s="64" t="s">
        <v>6927</v>
      </c>
      <c r="S3281" s="70" t="s">
        <v>102</v>
      </c>
      <c r="T3281" s="70" t="s">
        <v>102</v>
      </c>
      <c r="U3281" s="93" t="s">
        <v>10906</v>
      </c>
      <c r="V3281" s="94">
        <v>1307</v>
      </c>
      <c r="W3281" s="97" t="s">
        <v>6927</v>
      </c>
      <c r="X3281" s="38" t="str">
        <f>IFERROR(VLOOKUP(ROWS($X$4:X3281),$Q$4:$R$5094,2,FALSE),"")</f>
        <v>Octane</v>
      </c>
      <c r="Y3281" s="38" t="str">
        <f>IFERROR(VLOOKUP(ROWS($Y$4:Y3281),$P$4:$U$5094,6,FALSE),"")</f>
        <v>111-65-9</v>
      </c>
      <c r="Z3281" s="38">
        <f>IF(ISNUMBER(SEARCH(Search!$K$21,'Valid Values - Search'!AA3281)),MAX($Z$3:Z3280)+1,0)</f>
        <v>3278</v>
      </c>
      <c r="AA3281" s="64" t="s">
        <v>14830</v>
      </c>
      <c r="AB3281" s="70" t="s">
        <v>1107</v>
      </c>
      <c r="AC3281" s="71" t="s">
        <v>1102</v>
      </c>
      <c r="AD3281" s="38" t="str">
        <f>IFERROR(VLOOKUP(ROWS($AD$4:AD3281),$Z$4:$AC$3778,2,FALSE),"")</f>
        <v>Thorium and Uranium in Ashed Samples (00-06 USEPA)</v>
      </c>
      <c r="AF3281" s="37"/>
    </row>
    <row r="3282" spans="16:32" ht="15" customHeight="1">
      <c r="P3282" s="38">
        <f>IF(ISNUMBER(SEARCH(Search!$K$13,'Valid Values - Search'!U3282)),MAX($P$3:P3281)+1,0)</f>
        <v>3279</v>
      </c>
      <c r="Q3282" s="38">
        <f>IF(ISNUMBER(SEARCH(Search!$K$5,'Valid Values - Search'!R3282)),MAX($Q$3:Q3281)+1,0)</f>
        <v>3279</v>
      </c>
      <c r="R3282" s="64" t="s">
        <v>6928</v>
      </c>
      <c r="S3282" s="70" t="s">
        <v>102</v>
      </c>
      <c r="T3282" s="70" t="s">
        <v>102</v>
      </c>
      <c r="U3282" s="93" t="s">
        <v>10907</v>
      </c>
      <c r="V3282" s="94">
        <v>1308</v>
      </c>
      <c r="W3282" s="97" t="s">
        <v>6928</v>
      </c>
      <c r="X3282" s="38" t="str">
        <f>IFERROR(VLOOKUP(ROWS($X$4:X3282),$Q$4:$R$5094,2,FALSE),"")</f>
        <v>Octanoic acid</v>
      </c>
      <c r="Y3282" s="38" t="str">
        <f>IFERROR(VLOOKUP(ROWS($Y$4:Y3282),$P$4:$U$5094,6,FALSE),"")</f>
        <v>124-07-2</v>
      </c>
      <c r="Z3282" s="38">
        <f>IF(ISNUMBER(SEARCH(Search!$K$21,'Valid Values - Search'!AA3282)),MAX($Z$3:Z3281)+1,0)</f>
        <v>3279</v>
      </c>
      <c r="AA3282" s="64" t="s">
        <v>14831</v>
      </c>
      <c r="AB3282" s="70" t="s">
        <v>1108</v>
      </c>
      <c r="AC3282" s="71" t="s">
        <v>1102</v>
      </c>
      <c r="AD3282" s="38" t="str">
        <f>IFERROR(VLOOKUP(ROWS($AD$4:AD3282),$Z$4:$AC$3778,2,FALSE),"")</f>
        <v>Thorium and Uranium in Water Samples (00-07 USEPA)</v>
      </c>
      <c r="AF3282" s="37"/>
    </row>
    <row r="3283" spans="16:32" ht="15" customHeight="1">
      <c r="P3283" s="38">
        <f>IF(ISNUMBER(SEARCH(Search!$K$13,'Valid Values - Search'!U3283)),MAX($P$3:P3282)+1,0)</f>
        <v>3280</v>
      </c>
      <c r="Q3283" s="38">
        <f>IF(ISNUMBER(SEARCH(Search!$K$5,'Valid Values - Search'!R3283)),MAX($Q$3:Q3282)+1,0)</f>
        <v>3280</v>
      </c>
      <c r="R3283" s="64" t="s">
        <v>6929</v>
      </c>
      <c r="S3283" s="70" t="s">
        <v>102</v>
      </c>
      <c r="T3283" s="70" t="s">
        <v>102</v>
      </c>
      <c r="U3283" s="93" t="s">
        <v>10908</v>
      </c>
      <c r="V3283" s="94">
        <v>17152</v>
      </c>
      <c r="W3283" s="97" t="s">
        <v>6929</v>
      </c>
      <c r="X3283" s="38" t="str">
        <f>IFERROR(VLOOKUP(ROWS($X$4:X3283),$Q$4:$R$5094,2,FALSE),"")</f>
        <v>Octasulfur</v>
      </c>
      <c r="Y3283" s="38" t="str">
        <f>IFERROR(VLOOKUP(ROWS($Y$4:Y3283),$P$4:$U$5094,6,FALSE),"")</f>
        <v>10544-50-0</v>
      </c>
      <c r="Z3283" s="38">
        <f>IF(ISNUMBER(SEARCH(Search!$K$21,'Valid Values - Search'!AA3283)),MAX($Z$3:Z3282)+1,0)</f>
        <v>3280</v>
      </c>
      <c r="AA3283" s="64" t="s">
        <v>14832</v>
      </c>
      <c r="AB3283" s="70" t="s">
        <v>3712</v>
      </c>
      <c r="AC3283" s="71" t="s">
        <v>1502</v>
      </c>
      <c r="AD3283" s="38" t="str">
        <f>IFERROR(VLOOKUP(ROWS($AD$4:AD3283),$Z$4:$AC$3778,2,FALSE),"")</f>
        <v>Thorium in Urine (TH-01 USDOE/EML)</v>
      </c>
      <c r="AF3283" s="37"/>
    </row>
    <row r="3284" spans="16:32" ht="15" customHeight="1">
      <c r="P3284" s="38">
        <f>IF(ISNUMBER(SEARCH(Search!$K$13,'Valid Values - Search'!U3284)),MAX($P$3:P3283)+1,0)</f>
        <v>3281</v>
      </c>
      <c r="Q3284" s="38">
        <f>IF(ISNUMBER(SEARCH(Search!$K$5,'Valid Values - Search'!R3284)),MAX($Q$3:Q3283)+1,0)</f>
        <v>3281</v>
      </c>
      <c r="R3284" s="64" t="s">
        <v>6930</v>
      </c>
      <c r="S3284" s="70" t="s">
        <v>102</v>
      </c>
      <c r="T3284" s="70" t="s">
        <v>102</v>
      </c>
      <c r="U3284" s="93" t="s">
        <v>10909</v>
      </c>
      <c r="V3284" s="94">
        <v>17160</v>
      </c>
      <c r="W3284" s="97" t="s">
        <v>6930</v>
      </c>
      <c r="X3284" s="38" t="str">
        <f>IFERROR(VLOOKUP(ROWS($X$4:X3284),$Q$4:$R$5094,2,FALSE),"")</f>
        <v>Octyl decyl phthalate</v>
      </c>
      <c r="Y3284" s="38" t="str">
        <f>IFERROR(VLOOKUP(ROWS($Y$4:Y3284),$P$4:$U$5094,6,FALSE),"")</f>
        <v>119-07-3</v>
      </c>
      <c r="Z3284" s="38">
        <f>IF(ISNUMBER(SEARCH(Search!$K$21,'Valid Values - Search'!AA3284)),MAX($Z$3:Z3283)+1,0)</f>
        <v>3281</v>
      </c>
      <c r="AA3284" s="64" t="s">
        <v>14833</v>
      </c>
      <c r="AB3284" s="70" t="s">
        <v>1470</v>
      </c>
      <c r="AC3284" s="71" t="s">
        <v>1156</v>
      </c>
      <c r="AD3284" s="38" t="str">
        <f>IFERROR(VLOOKUP(ROWS($AD$4:AD3284),$Z$4:$AC$3778,2,FALSE),"")</f>
        <v>Thorium in Water by FLAA (3500-TH APHA)</v>
      </c>
      <c r="AF3284" s="37"/>
    </row>
    <row r="3285" spans="16:32" ht="15" customHeight="1">
      <c r="P3285" s="38">
        <f>IF(ISNUMBER(SEARCH(Search!$K$13,'Valid Values - Search'!U3285)),MAX($P$3:P3284)+1,0)</f>
        <v>3282</v>
      </c>
      <c r="Q3285" s="38">
        <f>IF(ISNUMBER(SEARCH(Search!$K$5,'Valid Values - Search'!R3285)),MAX($Q$3:Q3284)+1,0)</f>
        <v>3282</v>
      </c>
      <c r="R3285" s="64" t="s">
        <v>6931</v>
      </c>
      <c r="S3285" s="70" t="s">
        <v>102</v>
      </c>
      <c r="T3285" s="70" t="s">
        <v>102</v>
      </c>
      <c r="U3285" s="93" t="s">
        <v>10910</v>
      </c>
      <c r="V3285" s="94">
        <v>1471</v>
      </c>
      <c r="W3285" s="97" t="s">
        <v>6931</v>
      </c>
      <c r="X3285" s="38" t="str">
        <f>IFERROR(VLOOKUP(ROWS($X$4:X3285),$Q$4:$R$5094,2,FALSE),"")</f>
        <v>Octyl diphenyl phosphate</v>
      </c>
      <c r="Y3285" s="38" t="str">
        <f>IFERROR(VLOOKUP(ROWS($Y$4:Y3285),$P$4:$U$5094,6,FALSE),"")</f>
        <v>115-88-8</v>
      </c>
      <c r="Z3285" s="38">
        <f>IF(ISNUMBER(SEARCH(Search!$K$21,'Valid Values - Search'!AA3285)),MAX($Z$3:Z3284)+1,0)</f>
        <v>3282</v>
      </c>
      <c r="AA3285" s="64" t="s">
        <v>14834</v>
      </c>
      <c r="AB3285" s="70" t="s">
        <v>3609</v>
      </c>
      <c r="AC3285" s="71" t="s">
        <v>3026</v>
      </c>
      <c r="AD3285" s="38" t="str">
        <f>IFERROR(VLOOKUP(ROWS($AD$4:AD3285),$Z$4:$AC$3778,2,FALSE),"")</f>
        <v>Thorium Isotopes by Radiochemistry (RP570 USDOE/ASD)</v>
      </c>
      <c r="AF3285" s="37"/>
    </row>
    <row r="3286" spans="16:32" ht="15" customHeight="1">
      <c r="P3286" s="38">
        <f>IF(ISNUMBER(SEARCH(Search!$K$13,'Valid Values - Search'!U3286)),MAX($P$3:P3285)+1,0)</f>
        <v>3283</v>
      </c>
      <c r="Q3286" s="38">
        <f>IF(ISNUMBER(SEARCH(Search!$K$5,'Valid Values - Search'!R3286)),MAX($Q$3:Q3285)+1,0)</f>
        <v>3283</v>
      </c>
      <c r="R3286" s="64" t="s">
        <v>6932</v>
      </c>
      <c r="S3286" s="70" t="s">
        <v>102</v>
      </c>
      <c r="T3286" s="70" t="s">
        <v>102</v>
      </c>
      <c r="U3286" s="93" t="s">
        <v>10911</v>
      </c>
      <c r="V3286" s="94" t="s">
        <v>8459</v>
      </c>
      <c r="W3286" s="97" t="s">
        <v>6932</v>
      </c>
      <c r="X3286" s="38" t="str">
        <f>IFERROR(VLOOKUP(ROWS($X$4:X3286),$Q$4:$R$5094,2,FALSE),"")</f>
        <v>Octylphenol</v>
      </c>
      <c r="Y3286" s="38" t="str">
        <f>IFERROR(VLOOKUP(ROWS($Y$4:Y3286),$P$4:$U$5094,6,FALSE),"")</f>
        <v>67554-50-1</v>
      </c>
      <c r="Z3286" s="38">
        <f>IF(ISNUMBER(SEARCH(Search!$K$21,'Valid Values - Search'!AA3286)),MAX($Z$3:Z3285)+1,0)</f>
        <v>3283</v>
      </c>
      <c r="AA3286" s="64" t="s">
        <v>14835</v>
      </c>
      <c r="AB3286" s="70" t="s">
        <v>3712</v>
      </c>
      <c r="AC3286" s="71" t="s">
        <v>1102</v>
      </c>
      <c r="AD3286" s="38" t="str">
        <f>IFERROR(VLOOKUP(ROWS($AD$4:AD3286),$Z$4:$AC$3778,2,FALSE),"")</f>
        <v>Thorium-234 Tracer Solution (TH-01 USEPA)</v>
      </c>
      <c r="AF3286" s="37"/>
    </row>
    <row r="3287" spans="16:32" ht="15" customHeight="1">
      <c r="P3287" s="38">
        <f>IF(ISNUMBER(SEARCH(Search!$K$13,'Valid Values - Search'!U3287)),MAX($P$3:P3286)+1,0)</f>
        <v>3284</v>
      </c>
      <c r="Q3287" s="38">
        <f>IF(ISNUMBER(SEARCH(Search!$K$5,'Valid Values - Search'!R3287)),MAX($Q$3:Q3286)+1,0)</f>
        <v>3284</v>
      </c>
      <c r="R3287" s="64" t="s">
        <v>6933</v>
      </c>
      <c r="S3287" s="70" t="s">
        <v>102</v>
      </c>
      <c r="T3287" s="70" t="s">
        <v>102</v>
      </c>
      <c r="U3287" s="93" t="s">
        <v>8459</v>
      </c>
      <c r="V3287" s="94">
        <v>1002629</v>
      </c>
      <c r="W3287" s="97" t="s">
        <v>6933</v>
      </c>
      <c r="X3287" s="38" t="str">
        <f>IFERROR(VLOOKUP(ROWS($X$4:X3287),$Q$4:$R$5094,2,FALSE),"")</f>
        <v>Octylphenol diethoxylate</v>
      </c>
      <c r="Y3287" s="38" t="str">
        <f>IFERROR(VLOOKUP(ROWS($Y$4:Y3287),$P$4:$U$5094,6,FALSE),"")</f>
        <v>N/A</v>
      </c>
      <c r="Z3287" s="38">
        <f>IF(ISNUMBER(SEARCH(Search!$K$21,'Valid Values - Search'!AA3287)),MAX($Z$3:Z3286)+1,0)</f>
        <v>3284</v>
      </c>
      <c r="AA3287" s="64" t="s">
        <v>14836</v>
      </c>
      <c r="AB3287" s="70" t="s">
        <v>1270</v>
      </c>
      <c r="AC3287" s="71" t="s">
        <v>1156</v>
      </c>
      <c r="AD3287" s="38" t="str">
        <f>IFERROR(VLOOKUP(ROWS($AD$4:AD3287),$Z$4:$AC$3778,2,FALSE),"")</f>
        <v>Threshold Odor Test (2150 B APHA)</v>
      </c>
      <c r="AF3287" s="37"/>
    </row>
    <row r="3288" spans="16:32" ht="15" customHeight="1">
      <c r="P3288" s="38">
        <f>IF(ISNUMBER(SEARCH(Search!$K$13,'Valid Values - Search'!U3288)),MAX($P$3:P3287)+1,0)</f>
        <v>3285</v>
      </c>
      <c r="Q3288" s="38">
        <f>IF(ISNUMBER(SEARCH(Search!$K$5,'Valid Values - Search'!R3288)),MAX($Q$3:Q3287)+1,0)</f>
        <v>3285</v>
      </c>
      <c r="R3288" s="64" t="s">
        <v>6934</v>
      </c>
      <c r="S3288" s="70" t="s">
        <v>102</v>
      </c>
      <c r="T3288" s="70" t="s">
        <v>102</v>
      </c>
      <c r="U3288" s="93" t="s">
        <v>9398</v>
      </c>
      <c r="V3288" s="94">
        <v>1002604</v>
      </c>
      <c r="W3288" s="97" t="s">
        <v>6934</v>
      </c>
      <c r="X3288" s="38" t="str">
        <f>IFERROR(VLOOKUP(ROWS($X$4:X3288),$Q$4:$R$5094,2,FALSE),"")</f>
        <v>Octylphenol monoethoxylate</v>
      </c>
      <c r="Y3288" s="38" t="str">
        <f>IFERROR(VLOOKUP(ROWS($Y$4:Y3288),$P$4:$U$5094,6,FALSE),"")</f>
        <v>2315-67-5</v>
      </c>
      <c r="Z3288" s="38">
        <f>IF(ISNUMBER(SEARCH(Search!$K$21,'Valid Values - Search'!AA3288)),MAX($Z$3:Z3287)+1,0)</f>
        <v>3285</v>
      </c>
      <c r="AA3288" s="64" t="s">
        <v>14837</v>
      </c>
      <c r="AB3288" s="70" t="s">
        <v>1250</v>
      </c>
      <c r="AC3288" s="71" t="s">
        <v>1102</v>
      </c>
      <c r="AD3288" s="38" t="str">
        <f>IFERROR(VLOOKUP(ROWS($AD$4:AD3288),$Z$4:$AC$3778,2,FALSE),"")</f>
        <v>Time-Averaged Opacity of Emissions (203A USEPA)</v>
      </c>
      <c r="AF3288" s="37"/>
    </row>
    <row r="3289" spans="16:32" ht="15" customHeight="1">
      <c r="P3289" s="38">
        <f>IF(ISNUMBER(SEARCH(Search!$K$13,'Valid Values - Search'!U3289)),MAX($P$3:P3288)+1,0)</f>
        <v>3286</v>
      </c>
      <c r="Q3289" s="38">
        <f>IF(ISNUMBER(SEARCH(Search!$K$5,'Valid Values - Search'!R3289)),MAX($Q$3:Q3288)+1,0)</f>
        <v>3286</v>
      </c>
      <c r="R3289" s="64" t="s">
        <v>6901</v>
      </c>
      <c r="S3289" s="70" t="s">
        <v>102</v>
      </c>
      <c r="T3289" s="70" t="s">
        <v>102</v>
      </c>
      <c r="U3289" s="93" t="s">
        <v>10912</v>
      </c>
      <c r="V3289" s="94">
        <v>819</v>
      </c>
      <c r="W3289" s="97" t="s">
        <v>6901</v>
      </c>
      <c r="X3289" s="38" t="str">
        <f>IFERROR(VLOOKUP(ROWS($X$4:X3289),$Q$4:$R$5094,2,FALSE),"")</f>
        <v>o-Cymene</v>
      </c>
      <c r="Y3289" s="38" t="str">
        <f>IFERROR(VLOOKUP(ROWS($Y$4:Y3289),$P$4:$U$5094,6,FALSE),"")</f>
        <v>527-84-4</v>
      </c>
      <c r="Z3289" s="38">
        <f>IF(ISNUMBER(SEARCH(Search!$K$21,'Valid Values - Search'!AA3289)),MAX($Z$3:Z3288)+1,0)</f>
        <v>3286</v>
      </c>
      <c r="AA3289" s="64" t="s">
        <v>14838</v>
      </c>
      <c r="AB3289" s="70" t="s">
        <v>2533</v>
      </c>
      <c r="AC3289" s="71" t="s">
        <v>1102</v>
      </c>
      <c r="AD3289" s="38" t="str">
        <f>IFERROR(VLOOKUP(ROWS($AD$4:AD3289),$Z$4:$AC$3778,2,FALSE),"")</f>
        <v>Tin and Triorganotin in Wastewater (EV-024 USEPA)</v>
      </c>
      <c r="AF3289" s="37"/>
    </row>
    <row r="3290" spans="16:32" ht="15" customHeight="1">
      <c r="P3290" s="38">
        <f>IF(ISNUMBER(SEARCH(Search!$K$13,'Valid Values - Search'!U3290)),MAX($P$3:P3289)+1,0)</f>
        <v>3287</v>
      </c>
      <c r="Q3290" s="38">
        <f>IF(ISNUMBER(SEARCH(Search!$K$5,'Valid Values - Search'!R3290)),MAX($Q$3:Q3289)+1,0)</f>
        <v>3287</v>
      </c>
      <c r="R3290" s="64" t="s">
        <v>6902</v>
      </c>
      <c r="S3290" s="70" t="s">
        <v>101</v>
      </c>
      <c r="T3290" s="70" t="s">
        <v>102</v>
      </c>
      <c r="U3290" s="93" t="s">
        <v>9032</v>
      </c>
      <c r="V3290" s="94">
        <v>170</v>
      </c>
      <c r="W3290" s="97" t="s">
        <v>6902</v>
      </c>
      <c r="X3290" s="38" t="str">
        <f>IFERROR(VLOOKUP(ROWS($X$4:X3290),$Q$4:$R$5094,2,FALSE),"")</f>
        <v>o-Dichlorobenzene</v>
      </c>
      <c r="Y3290" s="38" t="str">
        <f>IFERROR(VLOOKUP(ROWS($Y$4:Y3290),$P$4:$U$5094,6,FALSE),"")</f>
        <v>95-50-1</v>
      </c>
      <c r="Z3290" s="38">
        <f>IF(ISNUMBER(SEARCH(Search!$K$21,'Valid Values - Search'!AA3290)),MAX($Z$3:Z3289)+1,0)</f>
        <v>3287</v>
      </c>
      <c r="AA3290" s="64" t="s">
        <v>14839</v>
      </c>
      <c r="AB3290" s="70" t="s">
        <v>2534</v>
      </c>
      <c r="AC3290" s="71" t="s">
        <v>1102</v>
      </c>
      <c r="AD3290" s="38" t="str">
        <f>IFERROR(VLOOKUP(ROWS($AD$4:AD3290),$Z$4:$AC$3778,2,FALSE),"")</f>
        <v>Tin and Triorganotin in Wastewater (EV-025 USEPA)</v>
      </c>
      <c r="AF3290" s="37"/>
    </row>
    <row r="3291" spans="16:32" ht="15" customHeight="1">
      <c r="P3291" s="38">
        <f>IF(ISNUMBER(SEARCH(Search!$K$13,'Valid Values - Search'!U3291)),MAX($P$3:P3290)+1,0)</f>
        <v>3288</v>
      </c>
      <c r="Q3291" s="38">
        <f>IF(ISNUMBER(SEARCH(Search!$K$5,'Valid Values - Search'!R3291)),MAX($Q$3:Q3290)+1,0)</f>
        <v>3288</v>
      </c>
      <c r="R3291" s="64" t="s">
        <v>6903</v>
      </c>
      <c r="S3291" s="70" t="s">
        <v>102</v>
      </c>
      <c r="T3291" s="70" t="s">
        <v>102</v>
      </c>
      <c r="U3291" s="93" t="s">
        <v>10913</v>
      </c>
      <c r="V3291" s="94">
        <v>1001648</v>
      </c>
      <c r="W3291" s="97" t="s">
        <v>6903</v>
      </c>
      <c r="X3291" s="38" t="str">
        <f>IFERROR(VLOOKUP(ROWS($X$4:X3291),$Q$4:$R$5094,2,FALSE),"")</f>
        <v>O-Dinitrobenzene</v>
      </c>
      <c r="Y3291" s="38" t="str">
        <f>IFERROR(VLOOKUP(ROWS($Y$4:Y3291),$P$4:$U$5094,6,FALSE),"")</f>
        <v>528-29-0</v>
      </c>
      <c r="Z3291" s="38">
        <f>IF(ISNUMBER(SEARCH(Search!$K$21,'Valid Values - Search'!AA3291)),MAX($Z$3:Z3290)+1,0)</f>
        <v>3288</v>
      </c>
      <c r="AA3291" s="64" t="s">
        <v>14840</v>
      </c>
      <c r="AB3291" s="70">
        <v>282.10000000000002</v>
      </c>
      <c r="AC3291" s="71" t="s">
        <v>1102</v>
      </c>
      <c r="AD3291" s="38" t="str">
        <f>IFERROR(VLOOKUP(ROWS($AD$4:AD3291),$Z$4:$AC$3778,2,FALSE),"")</f>
        <v>Tin by FLAA (282.1 USEPA)</v>
      </c>
      <c r="AF3291" s="37"/>
    </row>
    <row r="3292" spans="16:32" ht="15" customHeight="1">
      <c r="P3292" s="38">
        <f>IF(ISNUMBER(SEARCH(Search!$K$13,'Valid Values - Search'!U3292)),MAX($P$3:P3291)+1,0)</f>
        <v>3289</v>
      </c>
      <c r="Q3292" s="38">
        <f>IF(ISNUMBER(SEARCH(Search!$K$5,'Valid Values - Search'!R3292)),MAX($Q$3:Q3291)+1,0)</f>
        <v>3289</v>
      </c>
      <c r="R3292" s="64" t="s">
        <v>6935</v>
      </c>
      <c r="S3292" s="70" t="s">
        <v>102</v>
      </c>
      <c r="T3292" s="70" t="s">
        <v>102</v>
      </c>
      <c r="U3292" s="93" t="s">
        <v>8459</v>
      </c>
      <c r="V3292" s="94" t="s">
        <v>8459</v>
      </c>
      <c r="W3292" s="97" t="s">
        <v>6935</v>
      </c>
      <c r="X3292" s="38" t="str">
        <f>IFERROR(VLOOKUP(ROWS($X$4:X3292),$Q$4:$R$5094,2,FALSE),"")</f>
        <v>Odor (adverse or offensive) (Y/N) (choice list)</v>
      </c>
      <c r="Y3292" s="38" t="str">
        <f>IFERROR(VLOOKUP(ROWS($Y$4:Y3292),$P$4:$U$5094,6,FALSE),"")</f>
        <v>N/A</v>
      </c>
      <c r="Z3292" s="38">
        <f>IF(ISNUMBER(SEARCH(Search!$K$21,'Valid Values - Search'!AA3292)),MAX($Z$3:Z3291)+1,0)</f>
        <v>3289</v>
      </c>
      <c r="AA3292" s="64" t="s">
        <v>14841</v>
      </c>
      <c r="AB3292" s="70">
        <v>7870</v>
      </c>
      <c r="AC3292" s="71" t="s">
        <v>1102</v>
      </c>
      <c r="AD3292" s="38" t="str">
        <f>IFERROR(VLOOKUP(ROWS($AD$4:AD3292),$Z$4:$AC$3778,2,FALSE),"")</f>
        <v>Tin by FLAA (7870 USEPA)</v>
      </c>
      <c r="AF3292" s="37"/>
    </row>
    <row r="3293" spans="16:32" ht="15" customHeight="1">
      <c r="P3293" s="38">
        <f>IF(ISNUMBER(SEARCH(Search!$K$13,'Valid Values - Search'!U3293)),MAX($P$3:P3292)+1,0)</f>
        <v>3290</v>
      </c>
      <c r="Q3293" s="38">
        <f>IF(ISNUMBER(SEARCH(Search!$K$5,'Valid Values - Search'!R3293)),MAX($Q$3:Q3292)+1,0)</f>
        <v>3290</v>
      </c>
      <c r="R3293" s="64" t="s">
        <v>6936</v>
      </c>
      <c r="S3293" s="70" t="s">
        <v>102</v>
      </c>
      <c r="T3293" s="70" t="s">
        <v>102</v>
      </c>
      <c r="U3293" s="93" t="s">
        <v>8459</v>
      </c>
      <c r="V3293" s="94">
        <v>346</v>
      </c>
      <c r="W3293" s="97" t="s">
        <v>6936</v>
      </c>
      <c r="X3293" s="38" t="str">
        <f>IFERROR(VLOOKUP(ROWS($X$4:X3293),$Q$4:$R$5094,2,FALSE),"")</f>
        <v>Odor severity (choice list)</v>
      </c>
      <c r="Y3293" s="38" t="str">
        <f>IFERROR(VLOOKUP(ROWS($Y$4:Y3293),$P$4:$U$5094,6,FALSE),"")</f>
        <v>N/A</v>
      </c>
      <c r="Z3293" s="38">
        <f>IF(ISNUMBER(SEARCH(Search!$K$21,'Valid Values - Search'!AA3293)),MAX($Z$3:Z3292)+1,0)</f>
        <v>3290</v>
      </c>
      <c r="AA3293" s="64" t="s">
        <v>14842</v>
      </c>
      <c r="AB3293" s="70">
        <v>282.2</v>
      </c>
      <c r="AC3293" s="71" t="s">
        <v>1102</v>
      </c>
      <c r="AD3293" s="38" t="str">
        <f>IFERROR(VLOOKUP(ROWS($AD$4:AD3293),$Z$4:$AC$3778,2,FALSE),"")</f>
        <v>Tin by GFAA (282.2 USEPA)</v>
      </c>
      <c r="AF3293" s="37"/>
    </row>
    <row r="3294" spans="16:32" ht="15" customHeight="1">
      <c r="P3294" s="38">
        <f>IF(ISNUMBER(SEARCH(Search!$K$13,'Valid Values - Search'!U3294)),MAX($P$3:P3293)+1,0)</f>
        <v>3291</v>
      </c>
      <c r="Q3294" s="38">
        <f>IF(ISNUMBER(SEARCH(Search!$K$5,'Valid Values - Search'!R3294)),MAX($Q$3:Q3293)+1,0)</f>
        <v>3291</v>
      </c>
      <c r="R3294" s="64" t="s">
        <v>6937</v>
      </c>
      <c r="S3294" s="70" t="s">
        <v>102</v>
      </c>
      <c r="T3294" s="70" t="s">
        <v>102</v>
      </c>
      <c r="U3294" s="93" t="s">
        <v>8459</v>
      </c>
      <c r="V3294" s="94">
        <v>347</v>
      </c>
      <c r="W3294" s="97" t="s">
        <v>6937</v>
      </c>
      <c r="X3294" s="38" t="str">
        <f>IFERROR(VLOOKUP(ROWS($X$4:X3294),$Q$4:$R$5094,2,FALSE),"")</f>
        <v>Odor threshold number</v>
      </c>
      <c r="Y3294" s="38" t="str">
        <f>IFERROR(VLOOKUP(ROWS($Y$4:Y3294),$P$4:$U$5094,6,FALSE),"")</f>
        <v>N/A</v>
      </c>
      <c r="Z3294" s="38">
        <f>IF(ISNUMBER(SEARCH(Search!$K$21,'Valid Values - Search'!AA3294)),MAX($Z$3:Z3293)+1,0)</f>
        <v>3291</v>
      </c>
      <c r="AA3294" s="64" t="s">
        <v>14843</v>
      </c>
      <c r="AB3294" s="70" t="s">
        <v>2849</v>
      </c>
      <c r="AC3294" s="71" t="s">
        <v>1182</v>
      </c>
      <c r="AD3294" s="38" t="str">
        <f>IFERROR(VLOOKUP(ROWS($AD$4:AD3294),$Z$4:$AC$3778,2,FALSE),"")</f>
        <v>Tin in Bottom Material by HYDAA (I2851(S) USDOI/USGS)</v>
      </c>
      <c r="AF3294" s="37"/>
    </row>
    <row r="3295" spans="16:32" ht="15" customHeight="1">
      <c r="P3295" s="38">
        <f>IF(ISNUMBER(SEARCH(Search!$K$13,'Valid Values - Search'!U3295)),MAX($P$3:P3294)+1,0)</f>
        <v>3292</v>
      </c>
      <c r="Q3295" s="38">
        <f>IF(ISNUMBER(SEARCH(Search!$K$5,'Valid Values - Search'!R3295)),MAX($Q$3:Q3294)+1,0)</f>
        <v>3292</v>
      </c>
      <c r="R3295" s="64" t="s">
        <v>6904</v>
      </c>
      <c r="S3295" s="70" t="s">
        <v>102</v>
      </c>
      <c r="T3295" s="70" t="s">
        <v>102</v>
      </c>
      <c r="U3295" s="93" t="s">
        <v>10914</v>
      </c>
      <c r="V3295" s="94">
        <v>1010</v>
      </c>
      <c r="W3295" s="97" t="s">
        <v>6904</v>
      </c>
      <c r="X3295" s="38" t="str">
        <f>IFERROR(VLOOKUP(ROWS($X$4:X3295),$Q$4:$R$5094,2,FALSE),"")</f>
        <v>O-Ethyl O-(p-nitrophenyl) phenylphosphonothioate</v>
      </c>
      <c r="Y3295" s="38" t="str">
        <f>IFERROR(VLOOKUP(ROWS($Y$4:Y3295),$P$4:$U$5094,6,FALSE),"")</f>
        <v>2104-64-5</v>
      </c>
      <c r="Z3295" s="38">
        <f>IF(ISNUMBER(SEARCH(Search!$K$21,'Valid Values - Search'!AA3295)),MAX($Z$3:Z3294)+1,0)</f>
        <v>3292</v>
      </c>
      <c r="AA3295" s="64" t="s">
        <v>14844</v>
      </c>
      <c r="AB3295" s="70" t="s">
        <v>3492</v>
      </c>
      <c r="AC3295" s="71" t="s">
        <v>1102</v>
      </c>
      <c r="AD3295" s="38" t="str">
        <f>IFERROR(VLOOKUP(ROWS($AD$4:AD3295),$Z$4:$AC$3778,2,FALSE),"")</f>
        <v>Tin in Organotins by Titration (PMD-SN USEPA)</v>
      </c>
      <c r="AF3295" s="37"/>
    </row>
    <row r="3296" spans="16:32" ht="15" customHeight="1">
      <c r="P3296" s="38">
        <f>IF(ISNUMBER(SEARCH(Search!$K$13,'Valid Values - Search'!U3296)),MAX($P$3:P3295)+1,0)</f>
        <v>3293</v>
      </c>
      <c r="Q3296" s="38">
        <f>IF(ISNUMBER(SEARCH(Search!$K$5,'Valid Values - Search'!R3296)),MAX($Q$3:Q3295)+1,0)</f>
        <v>3293</v>
      </c>
      <c r="R3296" s="64" t="s">
        <v>6905</v>
      </c>
      <c r="S3296" s="70" t="s">
        <v>102</v>
      </c>
      <c r="T3296" s="70" t="s">
        <v>102</v>
      </c>
      <c r="U3296" s="93" t="s">
        <v>10915</v>
      </c>
      <c r="V3296" s="94">
        <v>1003</v>
      </c>
      <c r="W3296" s="97" t="s">
        <v>6905</v>
      </c>
      <c r="X3296" s="38" t="str">
        <f>IFERROR(VLOOKUP(ROWS($X$4:X3296),$Q$4:$R$5094,2,FALSE),"")</f>
        <v>o-Ethyltoluene</v>
      </c>
      <c r="Y3296" s="38" t="str">
        <f>IFERROR(VLOOKUP(ROWS($Y$4:Y3296),$P$4:$U$5094,6,FALSE),"")</f>
        <v>611-14-3</v>
      </c>
      <c r="Z3296" s="38">
        <f>IF(ISNUMBER(SEARCH(Search!$K$21,'Valid Values - Search'!AA3296)),MAX($Z$3:Z3295)+1,0)</f>
        <v>3293</v>
      </c>
      <c r="AA3296" s="64" t="s">
        <v>14845</v>
      </c>
      <c r="AB3296" s="70" t="s">
        <v>1466</v>
      </c>
      <c r="AC3296" s="71" t="s">
        <v>1156</v>
      </c>
      <c r="AD3296" s="38" t="str">
        <f>IFERROR(VLOOKUP(ROWS($AD$4:AD3296),$Z$4:$AC$3778,2,FALSE),"")</f>
        <v>Tin in Water by FLAA or GFAA (3500-SN APHA)</v>
      </c>
      <c r="AF3296" s="37"/>
    </row>
    <row r="3297" spans="16:32" ht="15" customHeight="1">
      <c r="P3297" s="38">
        <f>IF(ISNUMBER(SEARCH(Search!$K$13,'Valid Values - Search'!U3297)),MAX($P$3:P3296)+1,0)</f>
        <v>3294</v>
      </c>
      <c r="Q3297" s="38">
        <f>IF(ISNUMBER(SEARCH(Search!$K$5,'Valid Values - Search'!R3297)),MAX($Q$3:Q3296)+1,0)</f>
        <v>3294</v>
      </c>
      <c r="R3297" s="64" t="s">
        <v>6938</v>
      </c>
      <c r="S3297" s="70" t="s">
        <v>102</v>
      </c>
      <c r="T3297" s="70" t="s">
        <v>102</v>
      </c>
      <c r="U3297" s="93" t="s">
        <v>10916</v>
      </c>
      <c r="V3297" s="94">
        <v>323332</v>
      </c>
      <c r="W3297" s="97" t="s">
        <v>6938</v>
      </c>
      <c r="X3297" s="38" t="str">
        <f>IFERROR(VLOOKUP(ROWS($X$4:X3297),$Q$4:$R$5094,2,FALSE),"")</f>
        <v>Ofloxacin</v>
      </c>
      <c r="Y3297" s="38" t="str">
        <f>IFERROR(VLOOKUP(ROWS($Y$4:Y3297),$P$4:$U$5094,6,FALSE),"")</f>
        <v>82419-36-1</v>
      </c>
      <c r="Z3297" s="38">
        <f>IF(ISNUMBER(SEARCH(Search!$K$21,'Valid Values - Search'!AA3297)),MAX($Z$3:Z3296)+1,0)</f>
        <v>3294</v>
      </c>
      <c r="AA3297" s="64" t="s">
        <v>14846</v>
      </c>
      <c r="AB3297" s="70" t="s">
        <v>2850</v>
      </c>
      <c r="AC3297" s="71" t="s">
        <v>1182</v>
      </c>
      <c r="AD3297" s="38" t="str">
        <f>IFERROR(VLOOKUP(ROWS($AD$4:AD3297),$Z$4:$AC$3778,2,FALSE),"")</f>
        <v>Tin in Water by HYDAA (I2851(W) USDOI/USGS)</v>
      </c>
      <c r="AF3297" s="37"/>
    </row>
    <row r="3298" spans="16:32" ht="15" customHeight="1">
      <c r="P3298" s="38">
        <f>IF(ISNUMBER(SEARCH(Search!$K$13,'Valid Values - Search'!U3298)),MAX($P$3:P3297)+1,0)</f>
        <v>3295</v>
      </c>
      <c r="Q3298" s="38">
        <f>IF(ISNUMBER(SEARCH(Search!$K$5,'Valid Values - Search'!R3298)),MAX($Q$3:Q3297)+1,0)</f>
        <v>3295</v>
      </c>
      <c r="R3298" s="64" t="s">
        <v>6906</v>
      </c>
      <c r="S3298" s="70" t="s">
        <v>102</v>
      </c>
      <c r="T3298" s="70" t="s">
        <v>102</v>
      </c>
      <c r="U3298" s="93" t="s">
        <v>10917</v>
      </c>
      <c r="V3298" s="94">
        <v>17145</v>
      </c>
      <c r="W3298" s="97" t="s">
        <v>6906</v>
      </c>
      <c r="X3298" s="38" t="str">
        <f>IFERROR(VLOOKUP(ROWS($X$4:X3298),$Q$4:$R$5094,2,FALSE),"")</f>
        <v>o-Fluorophenatole</v>
      </c>
      <c r="Y3298" s="38" t="str">
        <f>IFERROR(VLOOKUP(ROWS($Y$4:Y3298),$P$4:$U$5094,6,FALSE),"")</f>
        <v>451-80-9</v>
      </c>
      <c r="Z3298" s="38">
        <f>IF(ISNUMBER(SEARCH(Search!$K$21,'Valid Values - Search'!AA3298)),MAX($Z$3:Z3297)+1,0)</f>
        <v>3295</v>
      </c>
      <c r="AA3298" s="64" t="s">
        <v>14847</v>
      </c>
      <c r="AB3298" s="70" t="s">
        <v>2689</v>
      </c>
      <c r="AC3298" s="71" t="s">
        <v>1182</v>
      </c>
      <c r="AD3298" s="38" t="str">
        <f>IFERROR(VLOOKUP(ROWS($AD$4:AD3298),$Z$4:$AC$3778,2,FALSE),"")</f>
        <v>Tin, total recoverable, in water by direct atomic absorption spectrometric (I-3850-78 USDOI/USGS)</v>
      </c>
      <c r="AF3298" s="37"/>
    </row>
    <row r="3299" spans="16:32" ht="15" customHeight="1">
      <c r="P3299" s="38">
        <f>IF(ISNUMBER(SEARCH(Search!$K$13,'Valid Values - Search'!U3299)),MAX($P$3:P3298)+1,0)</f>
        <v>3296</v>
      </c>
      <c r="Q3299" s="38">
        <f>IF(ISNUMBER(SEARCH(Search!$K$5,'Valid Values - Search'!R3299)),MAX($Q$3:Q3298)+1,0)</f>
        <v>3296</v>
      </c>
      <c r="R3299" s="64" t="s">
        <v>6907</v>
      </c>
      <c r="S3299" s="70" t="s">
        <v>102</v>
      </c>
      <c r="T3299" s="70" t="s">
        <v>102</v>
      </c>
      <c r="U3299" s="93" t="s">
        <v>10918</v>
      </c>
      <c r="V3299" s="94">
        <v>15994</v>
      </c>
      <c r="W3299" s="97" t="s">
        <v>6907</v>
      </c>
      <c r="X3299" s="38" t="str">
        <f>IFERROR(VLOOKUP(ROWS($X$4:X3299),$Q$4:$R$5094,2,FALSE),"")</f>
        <v>o-Fluorophenol</v>
      </c>
      <c r="Y3299" s="38" t="str">
        <f>IFERROR(VLOOKUP(ROWS($Y$4:Y3299),$P$4:$U$5094,6,FALSE),"")</f>
        <v>367-12-4</v>
      </c>
      <c r="Z3299" s="38">
        <f>IF(ISNUMBER(SEARCH(Search!$K$21,'Valid Values - Search'!AA3299)),MAX($Z$3:Z3298)+1,0)</f>
        <v>3296</v>
      </c>
      <c r="AA3299" s="64" t="s">
        <v>14848</v>
      </c>
      <c r="AB3299" s="70">
        <v>283.10000000000002</v>
      </c>
      <c r="AC3299" s="71" t="s">
        <v>1102</v>
      </c>
      <c r="AD3299" s="38" t="str">
        <f>IFERROR(VLOOKUP(ROWS($AD$4:AD3299),$Z$4:$AC$3778,2,FALSE),"")</f>
        <v>Titanium by FLAA (283.1 USEPA)</v>
      </c>
      <c r="AF3299" s="37"/>
    </row>
    <row r="3300" spans="16:32" ht="15" customHeight="1">
      <c r="P3300" s="38">
        <f>IF(ISNUMBER(SEARCH(Search!$K$13,'Valid Values - Search'!U3300)),MAX($P$3:P3299)+1,0)</f>
        <v>3297</v>
      </c>
      <c r="Q3300" s="38">
        <f>IF(ISNUMBER(SEARCH(Search!$K$5,'Valid Values - Search'!R3300)),MAX($Q$3:Q3299)+1,0)</f>
        <v>3297</v>
      </c>
      <c r="R3300" s="64" t="s">
        <v>1207</v>
      </c>
      <c r="S3300" s="70" t="s">
        <v>101</v>
      </c>
      <c r="T3300" s="70" t="s">
        <v>102</v>
      </c>
      <c r="U3300" s="93" t="s">
        <v>8459</v>
      </c>
      <c r="V3300" s="94">
        <v>348</v>
      </c>
      <c r="W3300" s="97" t="s">
        <v>1207</v>
      </c>
      <c r="X3300" s="38" t="str">
        <f>IFERROR(VLOOKUP(ROWS($X$4:X3300),$Q$4:$R$5094,2,FALSE),"")</f>
        <v>Oil and Grease</v>
      </c>
      <c r="Y3300" s="38" t="str">
        <f>IFERROR(VLOOKUP(ROWS($Y$4:Y3300),$P$4:$U$5094,6,FALSE),"")</f>
        <v>N/A</v>
      </c>
      <c r="Z3300" s="38">
        <f>IF(ISNUMBER(SEARCH(Search!$K$21,'Valid Values - Search'!AA3300)),MAX($Z$3:Z3299)+1,0)</f>
        <v>3297</v>
      </c>
      <c r="AA3300" s="64" t="s">
        <v>14849</v>
      </c>
      <c r="AB3300" s="70">
        <v>283.2</v>
      </c>
      <c r="AC3300" s="71" t="s">
        <v>1102</v>
      </c>
      <c r="AD3300" s="38" t="str">
        <f>IFERROR(VLOOKUP(ROWS($AD$4:AD3300),$Z$4:$AC$3778,2,FALSE),"")</f>
        <v>Titanium by GFAA (283.2 USEPA)</v>
      </c>
      <c r="AF3300" s="37"/>
    </row>
    <row r="3301" spans="16:32" ht="15" customHeight="1">
      <c r="P3301" s="38">
        <f>IF(ISNUMBER(SEARCH(Search!$K$13,'Valid Values - Search'!U3301)),MAX($P$3:P3300)+1,0)</f>
        <v>3298</v>
      </c>
      <c r="Q3301" s="38">
        <f>IF(ISNUMBER(SEARCH(Search!$K$5,'Valid Values - Search'!R3301)),MAX($Q$3:Q3300)+1,0)</f>
        <v>3298</v>
      </c>
      <c r="R3301" s="64" t="s">
        <v>6939</v>
      </c>
      <c r="S3301" s="70" t="s">
        <v>102</v>
      </c>
      <c r="T3301" s="70" t="s">
        <v>102</v>
      </c>
      <c r="U3301" s="93" t="s">
        <v>8459</v>
      </c>
      <c r="V3301" s="94" t="s">
        <v>8459</v>
      </c>
      <c r="W3301" s="97" t="s">
        <v>6939</v>
      </c>
      <c r="X3301" s="38" t="str">
        <f>IFERROR(VLOOKUP(ROWS($X$4:X3301),$Q$4:$R$5094,2,FALSE),"")</f>
        <v>Oil and Grease surface slick/sheen (Y/N) (choice list)</v>
      </c>
      <c r="Y3301" s="38" t="str">
        <f>IFERROR(VLOOKUP(ROWS($Y$4:Y3301),$P$4:$U$5094,6,FALSE),"")</f>
        <v>N/A</v>
      </c>
      <c r="Z3301" s="38">
        <f>IF(ISNUMBER(SEARCH(Search!$K$21,'Valid Values - Search'!AA3301)),MAX($Z$3:Z3300)+1,0)</f>
        <v>3298</v>
      </c>
      <c r="AA3301" s="64" t="s">
        <v>14850</v>
      </c>
      <c r="AB3301" s="70" t="s">
        <v>1471</v>
      </c>
      <c r="AC3301" s="71" t="s">
        <v>1156</v>
      </c>
      <c r="AD3301" s="38" t="str">
        <f>IFERROR(VLOOKUP(ROWS($AD$4:AD3301),$Z$4:$AC$3778,2,FALSE),"")</f>
        <v>Titanium in Water by FLAA (3500-TI APHA)</v>
      </c>
      <c r="AF3301" s="37"/>
    </row>
    <row r="3302" spans="16:32" ht="15" customHeight="1">
      <c r="P3302" s="38">
        <f>IF(ISNUMBER(SEARCH(Search!$K$13,'Valid Values - Search'!U3302)),MAX($P$3:P3301)+1,0)</f>
        <v>3299</v>
      </c>
      <c r="Q3302" s="38">
        <f>IF(ISNUMBER(SEARCH(Search!$K$5,'Valid Values - Search'!R3302)),MAX($Q$3:Q3301)+1,0)</f>
        <v>3299</v>
      </c>
      <c r="R3302" s="64" t="s">
        <v>6940</v>
      </c>
      <c r="S3302" s="70" t="s">
        <v>102</v>
      </c>
      <c r="T3302" s="70" t="s">
        <v>102</v>
      </c>
      <c r="U3302" s="93" t="s">
        <v>8459</v>
      </c>
      <c r="V3302" s="94">
        <v>323281</v>
      </c>
      <c r="W3302" s="97" t="s">
        <v>6940</v>
      </c>
      <c r="X3302" s="38" t="str">
        <f>IFERROR(VLOOKUP(ROWS($X$4:X3302),$Q$4:$R$5094,2,FALSE),"")</f>
        <v>Oil and Grease, surface slick/sheen - severity (choice list)</v>
      </c>
      <c r="Y3302" s="38" t="str">
        <f>IFERROR(VLOOKUP(ROWS($Y$4:Y3302),$P$4:$U$5094,6,FALSE),"")</f>
        <v>N/A</v>
      </c>
      <c r="Z3302" s="38">
        <f>IF(ISNUMBER(SEARCH(Search!$K$21,'Valid Values - Search'!AA3302)),MAX($Z$3:Z3301)+1,0)</f>
        <v>3299</v>
      </c>
      <c r="AA3302" s="64" t="s">
        <v>14851</v>
      </c>
      <c r="AB3302" s="70">
        <v>9014</v>
      </c>
      <c r="AC3302" s="71" t="s">
        <v>1102</v>
      </c>
      <c r="AD3302" s="38" t="str">
        <f>IFERROR(VLOOKUP(ROWS($AD$4:AD3302),$Z$4:$AC$3778,2,FALSE),"")</f>
        <v>Titrimetric and manual Spectrophotometric Determinative methods for Cyanide (9014 USEPA)</v>
      </c>
      <c r="AF3302" s="37"/>
    </row>
    <row r="3303" spans="16:32" ht="15" customHeight="1">
      <c r="P3303" s="38">
        <f>IF(ISNUMBER(SEARCH(Search!$K$13,'Valid Values - Search'!U3303)),MAX($P$3:P3302)+1,0)</f>
        <v>3300</v>
      </c>
      <c r="Q3303" s="38">
        <f>IF(ISNUMBER(SEARCH(Search!$K$5,'Valid Values - Search'!R3303)),MAX($Q$3:Q3302)+1,0)</f>
        <v>3300</v>
      </c>
      <c r="R3303" s="64" t="s">
        <v>6941</v>
      </c>
      <c r="S3303" s="70" t="s">
        <v>102</v>
      </c>
      <c r="T3303" s="70" t="s">
        <v>102</v>
      </c>
      <c r="U3303" s="93" t="s">
        <v>8459</v>
      </c>
      <c r="V3303" s="94">
        <v>389228</v>
      </c>
      <c r="W3303" s="97" t="s">
        <v>6941</v>
      </c>
      <c r="X3303" s="38" t="str">
        <f>IFERROR(VLOOKUP(ROWS($X$4:X3303),$Q$4:$R$5094,2,FALSE),"")</f>
        <v>Oil Range Organics</v>
      </c>
      <c r="Y3303" s="38" t="str">
        <f>IFERROR(VLOOKUP(ROWS($Y$4:Y3303),$P$4:$U$5094,6,FALSE),"")</f>
        <v>N/A</v>
      </c>
      <c r="Z3303" s="38">
        <f>IF(ISNUMBER(SEARCH(Search!$K$21,'Valid Values - Search'!AA3303)),MAX($Z$3:Z3302)+1,0)</f>
        <v>3300</v>
      </c>
      <c r="AA3303" s="64" t="s">
        <v>14852</v>
      </c>
      <c r="AB3303" s="70" t="s">
        <v>3087</v>
      </c>
      <c r="AC3303" s="71" t="s">
        <v>1180</v>
      </c>
      <c r="AD3303" s="38" t="str">
        <f>IFERROR(VLOOKUP(ROWS($AD$4:AD3303),$Z$4:$AC$3778,2,FALSE),"")</f>
        <v>TKN - Block Digestor, Automated (NITRO-5 USDOC/NOAA)</v>
      </c>
      <c r="AF3303" s="37"/>
    </row>
    <row r="3304" spans="16:32" ht="15" customHeight="1">
      <c r="P3304" s="38">
        <f>IF(ISNUMBER(SEARCH(Search!$K$13,'Valid Values - Search'!U3304)),MAX($P$3:P3303)+1,0)</f>
        <v>3301</v>
      </c>
      <c r="Q3304" s="38">
        <f>IF(ISNUMBER(SEARCH(Search!$K$5,'Valid Values - Search'!R3304)),MAX($Q$3:Q3303)+1,0)</f>
        <v>3301</v>
      </c>
      <c r="R3304" s="64" t="s">
        <v>6942</v>
      </c>
      <c r="S3304" s="70" t="s">
        <v>102</v>
      </c>
      <c r="T3304" s="70" t="s">
        <v>102</v>
      </c>
      <c r="U3304" s="93" t="s">
        <v>10919</v>
      </c>
      <c r="V3304" s="94">
        <v>17142</v>
      </c>
      <c r="W3304" s="97" t="s">
        <v>6942</v>
      </c>
      <c r="X3304" s="38" t="str">
        <f>IFERROR(VLOOKUP(ROWS($X$4:X3304),$Q$4:$R$5094,2,FALSE),"")</f>
        <v>Oleamide</v>
      </c>
      <c r="Y3304" s="38" t="str">
        <f>IFERROR(VLOOKUP(ROWS($Y$4:Y3304),$P$4:$U$5094,6,FALSE),"")</f>
        <v>301-02-0</v>
      </c>
      <c r="Z3304" s="38">
        <f>IF(ISNUMBER(SEARCH(Search!$K$21,'Valid Values - Search'!AA3304)),MAX($Z$3:Z3303)+1,0)</f>
        <v>3301</v>
      </c>
      <c r="AA3304" s="64" t="s">
        <v>14853</v>
      </c>
      <c r="AB3304" s="70" t="s">
        <v>3088</v>
      </c>
      <c r="AC3304" s="71" t="s">
        <v>1180</v>
      </c>
      <c r="AD3304" s="38" t="str">
        <f>IFERROR(VLOOKUP(ROWS($AD$4:AD3304),$Z$4:$AC$3778,2,FALSE),"")</f>
        <v>TKN - Colorimetric (NITRO-6 USDOC/NOAA)</v>
      </c>
      <c r="AF3304" s="37"/>
    </row>
    <row r="3305" spans="16:32" ht="15" customHeight="1">
      <c r="P3305" s="38">
        <f>IF(ISNUMBER(SEARCH(Search!$K$13,'Valid Values - Search'!U3305)),MAX($P$3:P3304)+1,0)</f>
        <v>3302</v>
      </c>
      <c r="Q3305" s="38">
        <f>IF(ISNUMBER(SEARCH(Search!$K$5,'Valid Values - Search'!R3305)),MAX($Q$3:Q3304)+1,0)</f>
        <v>3302</v>
      </c>
      <c r="R3305" s="64" t="s">
        <v>6943</v>
      </c>
      <c r="S3305" s="70" t="s">
        <v>102</v>
      </c>
      <c r="T3305" s="70" t="s">
        <v>102</v>
      </c>
      <c r="U3305" s="93" t="s">
        <v>10920</v>
      </c>
      <c r="V3305" s="94">
        <v>323239</v>
      </c>
      <c r="W3305" s="97" t="s">
        <v>6943</v>
      </c>
      <c r="X3305" s="38" t="str">
        <f>IFERROR(VLOOKUP(ROWS($X$4:X3305),$Q$4:$R$5094,2,FALSE),"")</f>
        <v>Oleandomycin phosphate</v>
      </c>
      <c r="Y3305" s="38" t="str">
        <f>IFERROR(VLOOKUP(ROWS($Y$4:Y3305),$P$4:$U$5094,6,FALSE),"")</f>
        <v>7060-74-4</v>
      </c>
      <c r="Z3305" s="38">
        <f>IF(ISNUMBER(SEARCH(Search!$K$21,'Valid Values - Search'!AA3305)),MAX($Z$3:Z3304)+1,0)</f>
        <v>3302</v>
      </c>
      <c r="AA3305" s="64" t="s">
        <v>14854</v>
      </c>
      <c r="AB3305" s="70" t="s">
        <v>3084</v>
      </c>
      <c r="AC3305" s="71" t="s">
        <v>1180</v>
      </c>
      <c r="AD3305" s="38" t="str">
        <f>IFERROR(VLOOKUP(ROWS($AD$4:AD3305),$Z$4:$AC$3778,2,FALSE),"")</f>
        <v>TKN - Phenate, AutoAnalyzer (NITRO-25 USDOC/NOAA)</v>
      </c>
      <c r="AF3305" s="37"/>
    </row>
    <row r="3306" spans="16:32" ht="15" customHeight="1">
      <c r="P3306" s="38">
        <f>IF(ISNUMBER(SEARCH(Search!$K$13,'Valid Values - Search'!U3306)),MAX($P$3:P3305)+1,0)</f>
        <v>3303</v>
      </c>
      <c r="Q3306" s="38">
        <f>IF(ISNUMBER(SEARCH(Search!$K$5,'Valid Values - Search'!R3306)),MAX($Q$3:Q3305)+1,0)</f>
        <v>3303</v>
      </c>
      <c r="R3306" s="64" t="s">
        <v>6944</v>
      </c>
      <c r="S3306" s="70" t="s">
        <v>102</v>
      </c>
      <c r="T3306" s="70" t="s">
        <v>102</v>
      </c>
      <c r="U3306" s="93" t="s">
        <v>10921</v>
      </c>
      <c r="V3306" s="94">
        <v>1310</v>
      </c>
      <c r="W3306" s="97" t="s">
        <v>6944</v>
      </c>
      <c r="X3306" s="38" t="str">
        <f>IFERROR(VLOOKUP(ROWS($X$4:X3306),$Q$4:$R$5094,2,FALSE),"")</f>
        <v>Oleic acid</v>
      </c>
      <c r="Y3306" s="38" t="str">
        <f>IFERROR(VLOOKUP(ROWS($Y$4:Y3306),$P$4:$U$5094,6,FALSE),"")</f>
        <v>112-80-1</v>
      </c>
      <c r="Z3306" s="38">
        <f>IF(ISNUMBER(SEARCH(Search!$K$21,'Valid Values - Search'!AA3306)),MAX($Z$3:Z3305)+1,0)</f>
        <v>3303</v>
      </c>
      <c r="AA3306" s="64" t="s">
        <v>14855</v>
      </c>
      <c r="AB3306" s="70" t="s">
        <v>3089</v>
      </c>
      <c r="AC3306" s="71" t="s">
        <v>1180</v>
      </c>
      <c r="AD3306" s="38" t="str">
        <f>IFERROR(VLOOKUP(ROWS($AD$4:AD3306),$Z$4:$AC$3778,2,FALSE),"")</f>
        <v>TKN - Spectrophotometric (NITRO-7 USDOC/NOAA)</v>
      </c>
      <c r="AF3306" s="37"/>
    </row>
    <row r="3307" spans="16:32" ht="15" customHeight="1">
      <c r="P3307" s="38">
        <f>IF(ISNUMBER(SEARCH(Search!$K$13,'Valid Values - Search'!U3307)),MAX($P$3:P3306)+1,0)</f>
        <v>3304</v>
      </c>
      <c r="Q3307" s="38">
        <f>IF(ISNUMBER(SEARCH(Search!$K$5,'Valid Values - Search'!R3307)),MAX($Q$3:Q3306)+1,0)</f>
        <v>3304</v>
      </c>
      <c r="R3307" s="64" t="s">
        <v>6945</v>
      </c>
      <c r="S3307" s="70" t="s">
        <v>102</v>
      </c>
      <c r="T3307" s="70" t="s">
        <v>102</v>
      </c>
      <c r="U3307" s="93" t="s">
        <v>10922</v>
      </c>
      <c r="V3307" s="94">
        <v>1003791</v>
      </c>
      <c r="W3307" s="97" t="s">
        <v>6945</v>
      </c>
      <c r="X3307" s="38" t="str">
        <f>IFERROR(VLOOKUP(ROWS($X$4:X3307),$Q$4:$R$5094,2,FALSE),"")</f>
        <v>Omeprazole</v>
      </c>
      <c r="Y3307" s="38" t="str">
        <f>IFERROR(VLOOKUP(ROWS($Y$4:Y3307),$P$4:$U$5094,6,FALSE),"")</f>
        <v>73590-58-6</v>
      </c>
      <c r="Z3307" s="38">
        <f>IF(ISNUMBER(SEARCH(Search!$K$21,'Valid Values - Search'!AA3307)),MAX($Z$3:Z3306)+1,0)</f>
        <v>3304</v>
      </c>
      <c r="AA3307" s="64" t="s">
        <v>14856</v>
      </c>
      <c r="AB3307" s="70" t="s">
        <v>2290</v>
      </c>
      <c r="AC3307" s="71" t="s">
        <v>1184</v>
      </c>
      <c r="AD3307" s="38" t="str">
        <f>IFERROR(VLOOKUP(ROWS($AD$4:AD3307),$Z$4:$AC$3778,2,FALSE),"")</f>
        <v>TKN by AutoAnalyzer (D3590(B) ASTM)</v>
      </c>
      <c r="AF3307" s="37"/>
    </row>
    <row r="3308" spans="16:32" ht="15" customHeight="1">
      <c r="P3308" s="38">
        <f>IF(ISNUMBER(SEARCH(Search!$K$13,'Valid Values - Search'!U3308)),MAX($P$3:P3307)+1,0)</f>
        <v>3305</v>
      </c>
      <c r="Q3308" s="38">
        <f>IF(ISNUMBER(SEARCH(Search!$K$5,'Valid Values - Search'!R3308)),MAX($Q$3:Q3307)+1,0)</f>
        <v>3305</v>
      </c>
      <c r="R3308" s="64" t="s">
        <v>6946</v>
      </c>
      <c r="S3308" s="70" t="s">
        <v>102</v>
      </c>
      <c r="T3308" s="70" t="s">
        <v>102</v>
      </c>
      <c r="U3308" s="93" t="s">
        <v>10923</v>
      </c>
      <c r="V3308" s="94">
        <v>1002985</v>
      </c>
      <c r="W3308" s="97" t="s">
        <v>6946</v>
      </c>
      <c r="X3308" s="38" t="str">
        <f>IFERROR(VLOOKUP(ROWS($X$4:X3308),$Q$4:$R$5094,2,FALSE),"")</f>
        <v>Omethoate</v>
      </c>
      <c r="Y3308" s="38" t="str">
        <f>IFERROR(VLOOKUP(ROWS($Y$4:Y3308),$P$4:$U$5094,6,FALSE),"")</f>
        <v>1113-02-6</v>
      </c>
      <c r="Z3308" s="38">
        <f>IF(ISNUMBER(SEARCH(Search!$K$21,'Valid Values - Search'!AA3308)),MAX($Z$3:Z3307)+1,0)</f>
        <v>3305</v>
      </c>
      <c r="AA3308" s="64" t="s">
        <v>14857</v>
      </c>
      <c r="AB3308" s="70" t="s">
        <v>2289</v>
      </c>
      <c r="AC3308" s="71" t="s">
        <v>1184</v>
      </c>
      <c r="AD3308" s="38" t="str">
        <f>IFERROR(VLOOKUP(ROWS($AD$4:AD3308),$Z$4:$AC$3778,2,FALSE),"")</f>
        <v>TKN by Ion Selective Electrode (D3590(A) ASTM)</v>
      </c>
      <c r="AF3308" s="37"/>
    </row>
    <row r="3309" spans="16:32" ht="15" customHeight="1">
      <c r="P3309" s="38">
        <f>IF(ISNUMBER(SEARCH(Search!$K$13,'Valid Values - Search'!U3309)),MAX($P$3:P3308)+1,0)</f>
        <v>3306</v>
      </c>
      <c r="Q3309" s="38">
        <f>IF(ISNUMBER(SEARCH(Search!$K$5,'Valid Values - Search'!R3309)),MAX($Q$3:Q3308)+1,0)</f>
        <v>3306</v>
      </c>
      <c r="R3309" s="64" t="s">
        <v>6908</v>
      </c>
      <c r="S3309" s="70" t="s">
        <v>102</v>
      </c>
      <c r="T3309" s="70" t="s">
        <v>102</v>
      </c>
      <c r="U3309" s="93" t="s">
        <v>10924</v>
      </c>
      <c r="V3309" s="94">
        <v>324</v>
      </c>
      <c r="W3309" s="97" t="s">
        <v>6908</v>
      </c>
      <c r="X3309" s="38" t="str">
        <f>IFERROR(VLOOKUP(ROWS($X$4:X3309),$Q$4:$R$5094,2,FALSE),"")</f>
        <v>o-Nitroaniline</v>
      </c>
      <c r="Y3309" s="38" t="str">
        <f>IFERROR(VLOOKUP(ROWS($Y$4:Y3309),$P$4:$U$5094,6,FALSE),"")</f>
        <v>88-74-4</v>
      </c>
      <c r="Z3309" s="38">
        <f>IF(ISNUMBER(SEARCH(Search!$K$21,'Valid Values - Search'!AA3309)),MAX($Z$3:Z3308)+1,0)</f>
        <v>3306</v>
      </c>
      <c r="AA3309" s="64" t="s">
        <v>14858</v>
      </c>
      <c r="AB3309" s="70" t="s">
        <v>3513</v>
      </c>
      <c r="AC3309" s="71" t="s">
        <v>1102</v>
      </c>
      <c r="AD3309" s="38" t="str">
        <f>IFERROR(VLOOKUP(ROWS($AD$4:AD3309),$Z$4:$AC$3778,2,FALSE),"")</f>
        <v>TLC Systems for Pesticide Identification (PMD-TLC(TLC1) USEPA)</v>
      </c>
      <c r="AF3309" s="37"/>
    </row>
    <row r="3310" spans="16:32" ht="15" customHeight="1">
      <c r="P3310" s="38">
        <f>IF(ISNUMBER(SEARCH(Search!$K$13,'Valid Values - Search'!U3310)),MAX($P$3:P3309)+1,0)</f>
        <v>3307</v>
      </c>
      <c r="Q3310" s="38">
        <f>IF(ISNUMBER(SEARCH(Search!$K$5,'Valid Values - Search'!R3310)),MAX($Q$3:Q3309)+1,0)</f>
        <v>3307</v>
      </c>
      <c r="R3310" s="64" t="s">
        <v>6909</v>
      </c>
      <c r="S3310" s="70" t="s">
        <v>102</v>
      </c>
      <c r="T3310" s="70" t="s">
        <v>102</v>
      </c>
      <c r="U3310" s="93" t="s">
        <v>10925</v>
      </c>
      <c r="V3310" s="94">
        <v>1268</v>
      </c>
      <c r="W3310" s="97" t="s">
        <v>6909</v>
      </c>
      <c r="X3310" s="38" t="str">
        <f>IFERROR(VLOOKUP(ROWS($X$4:X3310),$Q$4:$R$5094,2,FALSE),"")</f>
        <v>o-Nitroanisole</v>
      </c>
      <c r="Y3310" s="38" t="str">
        <f>IFERROR(VLOOKUP(ROWS($Y$4:Y3310),$P$4:$U$5094,6,FALSE),"")</f>
        <v>91-23-6</v>
      </c>
      <c r="Z3310" s="38">
        <f>IF(ISNUMBER(SEARCH(Search!$K$21,'Valid Values - Search'!AA3310)),MAX($Z$3:Z3309)+1,0)</f>
        <v>3307</v>
      </c>
      <c r="AA3310" s="64" t="s">
        <v>14859</v>
      </c>
      <c r="AB3310" s="70" t="s">
        <v>3514</v>
      </c>
      <c r="AC3310" s="71" t="s">
        <v>1102</v>
      </c>
      <c r="AD3310" s="38" t="str">
        <f>IFERROR(VLOOKUP(ROWS($AD$4:AD3310),$Z$4:$AC$3778,2,FALSE),"")</f>
        <v>TLC Systems for Pesticide Identification (PMD-TLC(TLC2) USEPA)</v>
      </c>
      <c r="AF3310" s="37"/>
    </row>
    <row r="3311" spans="16:32" ht="15" customHeight="1">
      <c r="P3311" s="38">
        <f>IF(ISNUMBER(SEARCH(Search!$K$13,'Valid Values - Search'!U3311)),MAX($P$3:P3310)+1,0)</f>
        <v>3308</v>
      </c>
      <c r="Q3311" s="38">
        <f>IF(ISNUMBER(SEARCH(Search!$K$5,'Valid Values - Search'!R3311)),MAX($Q$3:Q3310)+1,0)</f>
        <v>3308</v>
      </c>
      <c r="R3311" s="64" t="s">
        <v>6910</v>
      </c>
      <c r="S3311" s="70" t="s">
        <v>101</v>
      </c>
      <c r="T3311" s="70" t="s">
        <v>102</v>
      </c>
      <c r="U3311" s="93" t="s">
        <v>8878</v>
      </c>
      <c r="V3311" s="94">
        <v>338</v>
      </c>
      <c r="W3311" s="97" t="s">
        <v>6910</v>
      </c>
      <c r="X3311" s="38" t="str">
        <f>IFERROR(VLOOKUP(ROWS($X$4:X3311),$Q$4:$R$5094,2,FALSE),"")</f>
        <v>o-Nitrophenol</v>
      </c>
      <c r="Y3311" s="38" t="str">
        <f>IFERROR(VLOOKUP(ROWS($Y$4:Y3311),$P$4:$U$5094,6,FALSE),"")</f>
        <v>88-75-5</v>
      </c>
      <c r="Z3311" s="38">
        <f>IF(ISNUMBER(SEARCH(Search!$K$21,'Valid Values - Search'!AA3311)),MAX($Z$3:Z3310)+1,0)</f>
        <v>3308</v>
      </c>
      <c r="AA3311" s="64" t="s">
        <v>14860</v>
      </c>
      <c r="AB3311" s="70" t="s">
        <v>3144</v>
      </c>
      <c r="AC3311" s="71" t="s">
        <v>1182</v>
      </c>
      <c r="AD3311" s="38" t="str">
        <f>IFERROR(VLOOKUP(ROWS($AD$4:AD3311),$Z$4:$AC$3778,2,FALSE),"")</f>
        <v>TNT, RDX and Picric Acid in Water (O3112 USDOI/USGS)</v>
      </c>
      <c r="AF3311" s="37"/>
    </row>
    <row r="3312" spans="16:32" ht="15" customHeight="1">
      <c r="P3312" s="38">
        <f>IF(ISNUMBER(SEARCH(Search!$K$13,'Valid Values - Search'!U3312)),MAX($P$3:P3311)+1,0)</f>
        <v>3309</v>
      </c>
      <c r="Q3312" s="38">
        <f>IF(ISNUMBER(SEARCH(Search!$K$5,'Valid Values - Search'!R3312)),MAX($Q$3:Q3311)+1,0)</f>
        <v>3309</v>
      </c>
      <c r="R3312" s="64" t="s">
        <v>6911</v>
      </c>
      <c r="S3312" s="70" t="s">
        <v>102</v>
      </c>
      <c r="T3312" s="70" t="s">
        <v>102</v>
      </c>
      <c r="U3312" s="93" t="s">
        <v>10926</v>
      </c>
      <c r="V3312" s="94">
        <v>1285</v>
      </c>
      <c r="W3312" s="97" t="s">
        <v>6911</v>
      </c>
      <c r="X3312" s="38" t="str">
        <f>IFERROR(VLOOKUP(ROWS($X$4:X3312),$Q$4:$R$5094,2,FALSE),"")</f>
        <v>o-Nitrotoluene</v>
      </c>
      <c r="Y3312" s="38" t="str">
        <f>IFERROR(VLOOKUP(ROWS($Y$4:Y3312),$P$4:$U$5094,6,FALSE),"")</f>
        <v>88-72-2</v>
      </c>
      <c r="Z3312" s="38">
        <f>IF(ISNUMBER(SEARCH(Search!$K$21,'Valid Values - Search'!AA3312)),MAX($Z$3:Z3311)+1,0)</f>
        <v>3309</v>
      </c>
      <c r="AA3312" s="64" t="s">
        <v>14861</v>
      </c>
      <c r="AB3312" s="70">
        <v>986.22</v>
      </c>
      <c r="AC3312" s="71" t="s">
        <v>1934</v>
      </c>
      <c r="AD3312" s="38" t="str">
        <f>IFERROR(VLOOKUP(ROWS($AD$4:AD3312),$Z$4:$AC$3778,2,FALSE),"")</f>
        <v>TNT, RDX, HMX and 2,4-DNT in Wastewater (986.22 AOAC)</v>
      </c>
      <c r="AF3312" s="37"/>
    </row>
    <row r="3313" spans="16:32" ht="15" customHeight="1">
      <c r="P3313" s="38">
        <f>IF(ISNUMBER(SEARCH(Search!$K$13,'Valid Values - Search'!U3313)),MAX($P$3:P3312)+1,0)</f>
        <v>3310</v>
      </c>
      <c r="Q3313" s="38">
        <f>IF(ISNUMBER(SEARCH(Search!$K$5,'Valid Values - Search'!R3313)),MAX($Q$3:Q3312)+1,0)</f>
        <v>3310</v>
      </c>
      <c r="R3313" s="64" t="s">
        <v>6947</v>
      </c>
      <c r="S3313" s="70" t="s">
        <v>102</v>
      </c>
      <c r="T3313" s="70" t="s">
        <v>102</v>
      </c>
      <c r="U3313" s="93" t="s">
        <v>8459</v>
      </c>
      <c r="V3313" s="94">
        <v>1004292</v>
      </c>
      <c r="W3313" s="97" t="s">
        <v>6947</v>
      </c>
      <c r="X3313" s="38" t="str">
        <f>IFERROR(VLOOKUP(ROWS($X$4:X3313),$Q$4:$R$5094,2,FALSE),"")</f>
        <v>Optical brighteners fluorescent whitening agents by fluorescence</v>
      </c>
      <c r="Y3313" s="38" t="str">
        <f>IFERROR(VLOOKUP(ROWS($Y$4:Y3313),$P$4:$U$5094,6,FALSE),"")</f>
        <v>N/A</v>
      </c>
      <c r="Z3313" s="38">
        <f>IF(ISNUMBER(SEARCH(Search!$K$21,'Valid Values - Search'!AA3313)),MAX($Z$3:Z3312)+1,0)</f>
        <v>3310</v>
      </c>
      <c r="AA3313" s="64" t="s">
        <v>14862</v>
      </c>
      <c r="AB3313" s="70">
        <v>4000</v>
      </c>
      <c r="AC3313" s="71" t="s">
        <v>1150</v>
      </c>
      <c r="AD3313" s="38" t="str">
        <f>IFERROR(VLOOKUP(ROWS($AD$4:AD3313),$Z$4:$AC$3778,2,FALSE),"")</f>
        <v>Toluene by GC/FID (4000 NIOSH)</v>
      </c>
      <c r="AF3313" s="37"/>
    </row>
    <row r="3314" spans="16:32" ht="15" customHeight="1">
      <c r="P3314" s="38">
        <f>IF(ISNUMBER(SEARCH(Search!$K$13,'Valid Values - Search'!U3314)),MAX($P$3:P3313)+1,0)</f>
        <v>3311</v>
      </c>
      <c r="Q3314" s="38">
        <f>IF(ISNUMBER(SEARCH(Search!$K$5,'Valid Values - Search'!R3314)),MAX($Q$3:Q3313)+1,0)</f>
        <v>3311</v>
      </c>
      <c r="R3314" s="64" t="s">
        <v>6948</v>
      </c>
      <c r="S3314" s="70" t="s">
        <v>102</v>
      </c>
      <c r="T3314" s="70" t="s">
        <v>102</v>
      </c>
      <c r="U3314" s="93" t="s">
        <v>8459</v>
      </c>
      <c r="V3314" s="94">
        <v>9795</v>
      </c>
      <c r="W3314" s="97" t="s">
        <v>6948</v>
      </c>
      <c r="X3314" s="38" t="str">
        <f>IFERROR(VLOOKUP(ROWS($X$4:X3314),$Q$4:$R$5094,2,FALSE),"")</f>
        <v>Organic anions</v>
      </c>
      <c r="Y3314" s="38" t="str">
        <f>IFERROR(VLOOKUP(ROWS($Y$4:Y3314),$P$4:$U$5094,6,FALSE),"")</f>
        <v>N/A</v>
      </c>
      <c r="Z3314" s="38">
        <f>IF(ISNUMBER(SEARCH(Search!$K$21,'Valid Values - Search'!AA3314)),MAX($Z$3:Z3313)+1,0)</f>
        <v>3311</v>
      </c>
      <c r="AA3314" s="64" t="s">
        <v>14863</v>
      </c>
      <c r="AB3314" s="70">
        <v>2535</v>
      </c>
      <c r="AC3314" s="71" t="s">
        <v>1150</v>
      </c>
      <c r="AD3314" s="38" t="str">
        <f>IFERROR(VLOOKUP(ROWS($AD$4:AD3314),$Z$4:$AC$3778,2,FALSE),"")</f>
        <v>Toluene-2,4-Diisocyanate by HPLC/UV (2535 NIOSH)</v>
      </c>
      <c r="AF3314" s="37"/>
    </row>
    <row r="3315" spans="16:32" ht="15" customHeight="1">
      <c r="P3315" s="38">
        <f>IF(ISNUMBER(SEARCH(Search!$K$13,'Valid Values - Search'!U3315)),MAX($P$3:P3314)+1,0)</f>
        <v>3312</v>
      </c>
      <c r="Q3315" s="38">
        <f>IF(ISNUMBER(SEARCH(Search!$K$5,'Valid Values - Search'!R3315)),MAX($Q$3:Q3314)+1,0)</f>
        <v>3312</v>
      </c>
      <c r="R3315" s="64" t="s">
        <v>6949</v>
      </c>
      <c r="S3315" s="70" t="s">
        <v>101</v>
      </c>
      <c r="T3315" s="70" t="s">
        <v>102</v>
      </c>
      <c r="U3315" s="93" t="s">
        <v>8459</v>
      </c>
      <c r="V3315" s="94">
        <v>17101</v>
      </c>
      <c r="W3315" s="97" t="s">
        <v>6949</v>
      </c>
      <c r="X3315" s="38" t="str">
        <f>IFERROR(VLOOKUP(ROWS($X$4:X3315),$Q$4:$R$5094,2,FALSE),"")</f>
        <v>Organic carbon</v>
      </c>
      <c r="Y3315" s="38" t="str">
        <f>IFERROR(VLOOKUP(ROWS($Y$4:Y3315),$P$4:$U$5094,6,FALSE),"")</f>
        <v>N/A</v>
      </c>
      <c r="Z3315" s="38">
        <f>IF(ISNUMBER(SEARCH(Search!$K$21,'Valid Values - Search'!AA3315)),MAX($Z$3:Z3314)+1,0)</f>
        <v>3312</v>
      </c>
      <c r="AA3315" s="64" t="s">
        <v>14864</v>
      </c>
      <c r="AB3315" s="70" t="s">
        <v>1918</v>
      </c>
      <c r="AC3315" s="71" t="s">
        <v>1102</v>
      </c>
      <c r="AD3315" s="38" t="str">
        <f>IFERROR(VLOOKUP(ROWS($AD$4:AD3315),$Z$4:$AC$3778,2,FALSE),"")</f>
        <v>Total and Amenable Cyanide (Auto UV) (9012A USEPA)</v>
      </c>
      <c r="AF3315" s="37"/>
    </row>
    <row r="3316" spans="16:32" ht="15" customHeight="1">
      <c r="P3316" s="38">
        <f>IF(ISNUMBER(SEARCH(Search!$K$13,'Valid Values - Search'!U3316)),MAX($P$3:P3315)+1,0)</f>
        <v>3313</v>
      </c>
      <c r="Q3316" s="38">
        <f>IF(ISNUMBER(SEARCH(Search!$K$5,'Valid Values - Search'!R3316)),MAX($Q$3:Q3315)+1,0)</f>
        <v>3313</v>
      </c>
      <c r="R3316" s="64" t="s">
        <v>6950</v>
      </c>
      <c r="S3316" s="70" t="s">
        <v>102</v>
      </c>
      <c r="T3316" s="70" t="s">
        <v>102</v>
      </c>
      <c r="U3316" s="93" t="s">
        <v>8459</v>
      </c>
      <c r="V3316" s="94">
        <v>1275</v>
      </c>
      <c r="W3316" s="97" t="s">
        <v>6950</v>
      </c>
      <c r="X3316" s="38" t="str">
        <f>IFERROR(VLOOKUP(ROWS($X$4:X3316),$Q$4:$R$5094,2,FALSE),"")</f>
        <v>Organic Nitrogen</v>
      </c>
      <c r="Y3316" s="38" t="str">
        <f>IFERROR(VLOOKUP(ROWS($Y$4:Y3316),$P$4:$U$5094,6,FALSE),"")</f>
        <v>N/A</v>
      </c>
      <c r="Z3316" s="38">
        <f>IF(ISNUMBER(SEARCH(Search!$K$21,'Valid Values - Search'!AA3316)),MAX($Z$3:Z3315)+1,0)</f>
        <v>3313</v>
      </c>
      <c r="AA3316" s="64" t="s">
        <v>14865</v>
      </c>
      <c r="AB3316" s="70">
        <v>9012</v>
      </c>
      <c r="AC3316" s="71" t="s">
        <v>1102</v>
      </c>
      <c r="AD3316" s="38" t="str">
        <f>IFERROR(VLOOKUP(ROWS($AD$4:AD3316),$Z$4:$AC$3778,2,FALSE),"")</f>
        <v>Total and Amenable Cyanides (9012 USEPA)</v>
      </c>
      <c r="AF3316" s="37"/>
    </row>
    <row r="3317" spans="16:32" ht="15" customHeight="1">
      <c r="P3317" s="38">
        <f>IF(ISNUMBER(SEARCH(Search!$K$13,'Valid Values - Search'!U3317)),MAX($P$3:P3316)+1,0)</f>
        <v>3314</v>
      </c>
      <c r="Q3317" s="38">
        <f>IF(ISNUMBER(SEARCH(Search!$K$5,'Valid Values - Search'!R3317)),MAX($Q$3:Q3316)+1,0)</f>
        <v>3314</v>
      </c>
      <c r="R3317" s="64" t="s">
        <v>6951</v>
      </c>
      <c r="S3317" s="70" t="s">
        <v>102</v>
      </c>
      <c r="T3317" s="70" t="s">
        <v>102</v>
      </c>
      <c r="U3317" s="93" t="s">
        <v>8459</v>
      </c>
      <c r="V3317" s="94">
        <v>378</v>
      </c>
      <c r="W3317" s="97" t="s">
        <v>6951</v>
      </c>
      <c r="X3317" s="38" t="str">
        <f>IFERROR(VLOOKUP(ROWS($X$4:X3317),$Q$4:$R$5094,2,FALSE),"")</f>
        <v>Organic phosphorus</v>
      </c>
      <c r="Y3317" s="38" t="str">
        <f>IFERROR(VLOOKUP(ROWS($Y$4:Y3317),$P$4:$U$5094,6,FALSE),"")</f>
        <v>N/A</v>
      </c>
      <c r="Z3317" s="38">
        <f>IF(ISNUMBER(SEARCH(Search!$K$21,'Valid Values - Search'!AA3317)),MAX($Z$3:Z3316)+1,0)</f>
        <v>3314</v>
      </c>
      <c r="AA3317" s="64" t="s">
        <v>14866</v>
      </c>
      <c r="AB3317" s="70" t="s">
        <v>1916</v>
      </c>
      <c r="AC3317" s="71" t="s">
        <v>1102</v>
      </c>
      <c r="AD3317" s="38" t="str">
        <f>IFERROR(VLOOKUP(ROWS($AD$4:AD3317),$Z$4:$AC$3778,2,FALSE),"")</f>
        <v>Total and Amenable Cyanides by Colorimetry (9010A(A) USEPA)</v>
      </c>
      <c r="AF3317" s="37"/>
    </row>
    <row r="3318" spans="16:32" ht="15" customHeight="1">
      <c r="P3318" s="38">
        <f>IF(ISNUMBER(SEARCH(Search!$K$13,'Valid Values - Search'!U3318)),MAX($P$3:P3317)+1,0)</f>
        <v>3315</v>
      </c>
      <c r="Q3318" s="38">
        <f>IF(ISNUMBER(SEARCH(Search!$K$5,'Valid Values - Search'!R3318)),MAX($Q$3:Q3317)+1,0)</f>
        <v>3315</v>
      </c>
      <c r="R3318" s="64" t="s">
        <v>6952</v>
      </c>
      <c r="S3318" s="70" t="s">
        <v>102</v>
      </c>
      <c r="T3318" s="70" t="s">
        <v>102</v>
      </c>
      <c r="U3318" s="93" t="s">
        <v>8459</v>
      </c>
      <c r="V3318" s="94">
        <v>15986</v>
      </c>
      <c r="W3318" s="97" t="s">
        <v>6952</v>
      </c>
      <c r="X3318" s="38" t="str">
        <f>IFERROR(VLOOKUP(ROWS($X$4:X3318),$Q$4:$R$5094,2,FALSE),"")</f>
        <v>Organics mix, unspecified</v>
      </c>
      <c r="Y3318" s="38" t="str">
        <f>IFERROR(VLOOKUP(ROWS($Y$4:Y3318),$P$4:$U$5094,6,FALSE),"")</f>
        <v>N/A</v>
      </c>
      <c r="Z3318" s="38">
        <f>IF(ISNUMBER(SEARCH(Search!$K$21,'Valid Values - Search'!AA3318)),MAX($Z$3:Z3317)+1,0)</f>
        <v>3315</v>
      </c>
      <c r="AA3318" s="64" t="s">
        <v>14867</v>
      </c>
      <c r="AB3318" s="70" t="s">
        <v>1917</v>
      </c>
      <c r="AC3318" s="71" t="s">
        <v>1102</v>
      </c>
      <c r="AD3318" s="38" t="str">
        <f>IFERROR(VLOOKUP(ROWS($AD$4:AD3318),$Z$4:$AC$3778,2,FALSE),"")</f>
        <v>Total and Amenable Cyanides by Titration (9010A(B) USEPA)</v>
      </c>
      <c r="AF3318" s="37"/>
    </row>
    <row r="3319" spans="16:32" ht="15" customHeight="1">
      <c r="P3319" s="38">
        <f>IF(ISNUMBER(SEARCH(Search!$K$13,'Valid Values - Search'!U3319)),MAX($P$3:P3318)+1,0)</f>
        <v>3316</v>
      </c>
      <c r="Q3319" s="38">
        <f>IF(ISNUMBER(SEARCH(Search!$K$5,'Valid Values - Search'!R3319)),MAX($Q$3:Q3318)+1,0)</f>
        <v>3316</v>
      </c>
      <c r="R3319" s="64" t="s">
        <v>6953</v>
      </c>
      <c r="S3319" s="70" t="s">
        <v>102</v>
      </c>
      <c r="T3319" s="70" t="s">
        <v>102</v>
      </c>
      <c r="U3319" s="93" t="s">
        <v>8459</v>
      </c>
      <c r="V3319" s="94">
        <v>15987</v>
      </c>
      <c r="W3319" s="97" t="s">
        <v>6953</v>
      </c>
      <c r="X3319" s="38" t="str">
        <f>IFERROR(VLOOKUP(ROWS($X$4:X3319),$Q$4:$R$5094,2,FALSE),"")</f>
        <v>Organics semivolatile mix, unspecified</v>
      </c>
      <c r="Y3319" s="38" t="str">
        <f>IFERROR(VLOOKUP(ROWS($Y$4:Y3319),$P$4:$U$5094,6,FALSE),"")</f>
        <v>N/A</v>
      </c>
      <c r="Z3319" s="38">
        <f>IF(ISNUMBER(SEARCH(Search!$K$21,'Valid Values - Search'!AA3319)),MAX($Z$3:Z3318)+1,0)</f>
        <v>3316</v>
      </c>
      <c r="AA3319" s="64" t="s">
        <v>14868</v>
      </c>
      <c r="AB3319" s="70" t="s">
        <v>2415</v>
      </c>
      <c r="AC3319" s="71" t="s">
        <v>1184</v>
      </c>
      <c r="AD3319" s="38" t="str">
        <f>IFERROR(VLOOKUP(ROWS($AD$4:AD3319),$Z$4:$AC$3778,2,FALSE),"")</f>
        <v>Total and Dissolved CO2 - Coulometric Titration (D513(B) ASTM)</v>
      </c>
      <c r="AF3319" s="37"/>
    </row>
    <row r="3320" spans="16:32" ht="15" customHeight="1">
      <c r="P3320" s="38">
        <f>IF(ISNUMBER(SEARCH(Search!$K$13,'Valid Values - Search'!U3320)),MAX($P$3:P3319)+1,0)</f>
        <v>3317</v>
      </c>
      <c r="Q3320" s="38">
        <f>IF(ISNUMBER(SEARCH(Search!$K$5,'Valid Values - Search'!R3320)),MAX($Q$3:Q3319)+1,0)</f>
        <v>3317</v>
      </c>
      <c r="R3320" s="64" t="s">
        <v>6954</v>
      </c>
      <c r="S3320" s="70" t="s">
        <v>102</v>
      </c>
      <c r="T3320" s="70" t="s">
        <v>102</v>
      </c>
      <c r="U3320" s="93" t="s">
        <v>8459</v>
      </c>
      <c r="V3320" s="94">
        <v>15988</v>
      </c>
      <c r="W3320" s="97" t="s">
        <v>6954</v>
      </c>
      <c r="X3320" s="38" t="str">
        <f>IFERROR(VLOOKUP(ROWS($X$4:X3320),$Q$4:$R$5094,2,FALSE),"")</f>
        <v>Organics volatile mix, unspecified</v>
      </c>
      <c r="Y3320" s="38" t="str">
        <f>IFERROR(VLOOKUP(ROWS($Y$4:Y3320),$P$4:$U$5094,6,FALSE),"")</f>
        <v>N/A</v>
      </c>
      <c r="Z3320" s="38">
        <f>IF(ISNUMBER(SEARCH(Search!$K$21,'Valid Values - Search'!AA3320)),MAX($Z$3:Z3319)+1,0)</f>
        <v>3317</v>
      </c>
      <c r="AA3320" s="64" t="s">
        <v>14869</v>
      </c>
      <c r="AB3320" s="70" t="s">
        <v>2414</v>
      </c>
      <c r="AC3320" s="71" t="s">
        <v>1184</v>
      </c>
      <c r="AD3320" s="38" t="str">
        <f>IFERROR(VLOOKUP(ROWS($AD$4:AD3320),$Z$4:$AC$3778,2,FALSE),"")</f>
        <v>Total and Dissolved CO2 - Gas Sensing Electrode (D513(A) ASTM)</v>
      </c>
      <c r="AF3320" s="37"/>
    </row>
    <row r="3321" spans="16:32" ht="15" customHeight="1">
      <c r="P3321" s="38">
        <f>IF(ISNUMBER(SEARCH(Search!$K$13,'Valid Values - Search'!U3321)),MAX($P$3:P3320)+1,0)</f>
        <v>3318</v>
      </c>
      <c r="Q3321" s="38">
        <f>IF(ISNUMBER(SEARCH(Search!$K$5,'Valid Values - Search'!R3321)),MAX($Q$3:Q3320)+1,0)</f>
        <v>3318</v>
      </c>
      <c r="R3321" s="64" t="s">
        <v>6955</v>
      </c>
      <c r="S3321" s="70" t="s">
        <v>102</v>
      </c>
      <c r="T3321" s="70" t="s">
        <v>102</v>
      </c>
      <c r="U3321" s="93" t="s">
        <v>10927</v>
      </c>
      <c r="V3321" s="94">
        <v>1002630</v>
      </c>
      <c r="W3321" s="97" t="s">
        <v>6955</v>
      </c>
      <c r="X3321" s="38" t="str">
        <f>IFERROR(VLOOKUP(ROWS($X$4:X3321),$Q$4:$R$5094,2,FALSE),"")</f>
        <v>Ormetoprim</v>
      </c>
      <c r="Y3321" s="38" t="str">
        <f>IFERROR(VLOOKUP(ROWS($Y$4:Y3321),$P$4:$U$5094,6,FALSE),"")</f>
        <v>6981-18-6</v>
      </c>
      <c r="Z3321" s="38">
        <f>IF(ISNUMBER(SEARCH(Search!$K$21,'Valid Values - Search'!AA3321)),MAX($Z$3:Z3320)+1,0)</f>
        <v>3318</v>
      </c>
      <c r="AA3321" s="64" t="s">
        <v>14870</v>
      </c>
      <c r="AB3321" s="70">
        <v>983.25</v>
      </c>
      <c r="AC3321" s="71" t="s">
        <v>1934</v>
      </c>
      <c r="AD3321" s="38" t="str">
        <f>IFERROR(VLOOKUP(ROWS($AD$4:AD3321),$Z$4:$AC$3778,2,FALSE),"")</f>
        <v>Total and Fecal Coliforms in Foods (983.25 AOAC)</v>
      </c>
      <c r="AF3321" s="37"/>
    </row>
    <row r="3322" spans="16:32" ht="15" customHeight="1">
      <c r="P3322" s="38">
        <f>IF(ISNUMBER(SEARCH(Search!$K$13,'Valid Values - Search'!U3322)),MAX($P$3:P3321)+1,0)</f>
        <v>3319</v>
      </c>
      <c r="Q3322" s="38">
        <f>IF(ISNUMBER(SEARCH(Search!$K$5,'Valid Values - Search'!R3322)),MAX($Q$3:Q3321)+1,0)</f>
        <v>3319</v>
      </c>
      <c r="R3322" s="64" t="s">
        <v>6956</v>
      </c>
      <c r="S3322" s="70" t="s">
        <v>102</v>
      </c>
      <c r="T3322" s="70" t="s">
        <v>102</v>
      </c>
      <c r="U3322" s="93" t="s">
        <v>8459</v>
      </c>
      <c r="V3322" s="94">
        <v>15896</v>
      </c>
      <c r="W3322" s="97" t="s">
        <v>6956</v>
      </c>
      <c r="X3322" s="38" t="str">
        <f>IFERROR(VLOOKUP(ROWS($X$4:X3322),$Q$4:$R$5094,2,FALSE),"")</f>
        <v>ortho &amp; para Xylene mix</v>
      </c>
      <c r="Y3322" s="38" t="str">
        <f>IFERROR(VLOOKUP(ROWS($Y$4:Y3322),$P$4:$U$5094,6,FALSE),"")</f>
        <v>N/A</v>
      </c>
      <c r="Z3322" s="38">
        <f>IF(ISNUMBER(SEARCH(Search!$K$21,'Valid Values - Search'!AA3322)),MAX($Z$3:Z3321)+1,0)</f>
        <v>3319</v>
      </c>
      <c r="AA3322" s="64" t="s">
        <v>14871</v>
      </c>
      <c r="AB3322" s="70">
        <v>10018</v>
      </c>
      <c r="AC3322" s="71" t="s">
        <v>1151</v>
      </c>
      <c r="AD3322" s="38" t="str">
        <f>IFERROR(VLOOKUP(ROWS($AD$4:AD3322),$Z$4:$AC$3778,2,FALSE),"")</f>
        <v>Total and Fecal Coliforms, E. Coli, P/A (10018 HACH)</v>
      </c>
      <c r="AF3322" s="37"/>
    </row>
    <row r="3323" spans="16:32" ht="15" customHeight="1">
      <c r="P3323" s="38">
        <f>IF(ISNUMBER(SEARCH(Search!$K$13,'Valid Values - Search'!U3323)),MAX($P$3:P3322)+1,0)</f>
        <v>3320</v>
      </c>
      <c r="Q3323" s="38">
        <f>IF(ISNUMBER(SEARCH(Search!$K$5,'Valid Values - Search'!R3323)),MAX($Q$3:Q3322)+1,0)</f>
        <v>3320</v>
      </c>
      <c r="R3323" s="64" t="s">
        <v>6957</v>
      </c>
      <c r="S3323" s="70" t="s">
        <v>101</v>
      </c>
      <c r="T3323" s="70" t="s">
        <v>101</v>
      </c>
      <c r="U3323" s="93" t="s">
        <v>8955</v>
      </c>
      <c r="V3323" s="94">
        <v>374</v>
      </c>
      <c r="W3323" s="97" t="s">
        <v>6957</v>
      </c>
      <c r="X3323" s="38" t="str">
        <f>IFERROR(VLOOKUP(ROWS($X$4:X3323),$Q$4:$R$5094,2,FALSE),"")</f>
        <v>Orthophosphate</v>
      </c>
      <c r="Y3323" s="38" t="str">
        <f>IFERROR(VLOOKUP(ROWS($Y$4:Y3323),$P$4:$U$5094,6,FALSE),"")</f>
        <v>14265-44-2</v>
      </c>
      <c r="Z3323" s="38">
        <f>IF(ISNUMBER(SEARCH(Search!$K$21,'Valid Values - Search'!AA3323)),MAX($Z$3:Z3322)+1,0)</f>
        <v>3320</v>
      </c>
      <c r="AA3323" s="64" t="s">
        <v>14872</v>
      </c>
      <c r="AB3323" s="70" t="s">
        <v>2363</v>
      </c>
      <c r="AC3323" s="71" t="s">
        <v>1184</v>
      </c>
      <c r="AD3323" s="38" t="str">
        <f>IFERROR(VLOOKUP(ROWS($AD$4:AD3323),$Z$4:$AC$3778,2,FALSE),"")</f>
        <v>Total and Respiring Bacteria (D4454 ASTM)</v>
      </c>
      <c r="AF3323" s="37"/>
    </row>
    <row r="3324" spans="16:32" ht="15" customHeight="1">
      <c r="P3324" s="38">
        <f>IF(ISNUMBER(SEARCH(Search!$K$13,'Valid Values - Search'!U3324)),MAX($P$3:P3323)+1,0)</f>
        <v>3321</v>
      </c>
      <c r="Q3324" s="38">
        <f>IF(ISNUMBER(SEARCH(Search!$K$5,'Valid Values - Search'!R3324)),MAX($Q$3:Q3323)+1,0)</f>
        <v>3321</v>
      </c>
      <c r="R3324" s="64" t="s">
        <v>6958</v>
      </c>
      <c r="S3324" s="70" t="s">
        <v>102</v>
      </c>
      <c r="T3324" s="70" t="s">
        <v>102</v>
      </c>
      <c r="U3324" s="93" t="s">
        <v>10928</v>
      </c>
      <c r="V3324" s="94">
        <v>1312</v>
      </c>
      <c r="W3324" s="97" t="s">
        <v>6958</v>
      </c>
      <c r="X3324" s="38" t="str">
        <f>IFERROR(VLOOKUP(ROWS($X$4:X3324),$Q$4:$R$5094,2,FALSE),"")</f>
        <v>Oryzalin</v>
      </c>
      <c r="Y3324" s="38" t="str">
        <f>IFERROR(VLOOKUP(ROWS($Y$4:Y3324),$P$4:$U$5094,6,FALSE),"")</f>
        <v>19044-88-3</v>
      </c>
      <c r="Z3324" s="38">
        <f>IF(ISNUMBER(SEARCH(Search!$K$21,'Valid Values - Search'!AA3324)),MAX($Z$3:Z3323)+1,0)</f>
        <v>3321</v>
      </c>
      <c r="AA3324" s="64" t="s">
        <v>14873</v>
      </c>
      <c r="AB3324" s="70" t="s">
        <v>3257</v>
      </c>
      <c r="AC3324" s="71" t="s">
        <v>1102</v>
      </c>
      <c r="AD3324" s="38" t="str">
        <f>IFERROR(VLOOKUP(ROWS($AD$4:AD3324),$Z$4:$AC$3778,2,FALSE),"")</f>
        <v>Total Arsenic by Titration (PMD-AS(TIT1) USEPA)</v>
      </c>
      <c r="AF3324" s="37"/>
    </row>
    <row r="3325" spans="16:32" ht="15" customHeight="1">
      <c r="P3325" s="38">
        <f>IF(ISNUMBER(SEARCH(Search!$K$13,'Valid Values - Search'!U3325)),MAX($P$3:P3324)+1,0)</f>
        <v>3322</v>
      </c>
      <c r="Q3325" s="38">
        <f>IF(ISNUMBER(SEARCH(Search!$K$5,'Valid Values - Search'!R3325)),MAX($Q$3:Q3324)+1,0)</f>
        <v>3322</v>
      </c>
      <c r="R3325" s="64" t="s">
        <v>6959</v>
      </c>
      <c r="S3325" s="70" t="s">
        <v>102</v>
      </c>
      <c r="T3325" s="70" t="s">
        <v>102</v>
      </c>
      <c r="U3325" s="93">
        <v>2023537</v>
      </c>
      <c r="V3325" s="94">
        <v>1313</v>
      </c>
      <c r="W3325" s="97" t="s">
        <v>6959</v>
      </c>
      <c r="X3325" s="38" t="str">
        <f>IFERROR(VLOOKUP(ROWS($X$4:X3325),$Q$4:$R$5094,2,FALSE),"")</f>
        <v>Osmium</v>
      </c>
      <c r="Y3325" s="38">
        <f>IFERROR(VLOOKUP(ROWS($Y$4:Y3325),$P$4:$U$5094,6,FALSE),"")</f>
        <v>2023537</v>
      </c>
      <c r="Z3325" s="38">
        <f>IF(ISNUMBER(SEARCH(Search!$K$21,'Valid Values - Search'!AA3325)),MAX($Z$3:Z3324)+1,0)</f>
        <v>3322</v>
      </c>
      <c r="AA3325" s="64" t="s">
        <v>14874</v>
      </c>
      <c r="AB3325" s="70" t="s">
        <v>3258</v>
      </c>
      <c r="AC3325" s="71" t="s">
        <v>1102</v>
      </c>
      <c r="AD3325" s="38" t="str">
        <f>IFERROR(VLOOKUP(ROWS($AD$4:AD3325),$Z$4:$AC$3778,2,FALSE),"")</f>
        <v>Total Arsenic by Titration (PMD-AS(TIT2) USEPA)</v>
      </c>
      <c r="AF3325" s="37"/>
    </row>
    <row r="3326" spans="16:32" ht="15" customHeight="1">
      <c r="P3326" s="38">
        <f>IF(ISNUMBER(SEARCH(Search!$K$13,'Valid Values - Search'!U3326)),MAX($P$3:P3325)+1,0)</f>
        <v>3323</v>
      </c>
      <c r="Q3326" s="38">
        <f>IF(ISNUMBER(SEARCH(Search!$K$5,'Valid Values - Search'!R3326)),MAX($Q$3:Q3325)+1,0)</f>
        <v>3323</v>
      </c>
      <c r="R3326" s="64" t="s">
        <v>6960</v>
      </c>
      <c r="S3326" s="70" t="s">
        <v>102</v>
      </c>
      <c r="T3326" s="70" t="s">
        <v>102</v>
      </c>
      <c r="U3326" s="93" t="s">
        <v>8459</v>
      </c>
      <c r="V3326" s="94">
        <v>350</v>
      </c>
      <c r="W3326" s="97" t="s">
        <v>6960</v>
      </c>
      <c r="X3326" s="38" t="str">
        <f>IFERROR(VLOOKUP(ROWS($X$4:X3326),$Q$4:$R$5094,2,FALSE),"")</f>
        <v>Osmotic pressure</v>
      </c>
      <c r="Y3326" s="38" t="str">
        <f>IFERROR(VLOOKUP(ROWS($Y$4:Y3326),$P$4:$U$5094,6,FALSE),"")</f>
        <v>N/A</v>
      </c>
      <c r="Z3326" s="38">
        <f>IF(ISNUMBER(SEARCH(Search!$K$21,'Valid Values - Search'!AA3326)),MAX($Z$3:Z3325)+1,0)</f>
        <v>3323</v>
      </c>
      <c r="AA3326" s="64" t="s">
        <v>14875</v>
      </c>
      <c r="AB3326" s="70" t="s">
        <v>2242</v>
      </c>
      <c r="AC3326" s="71" t="s">
        <v>1184</v>
      </c>
      <c r="AD3326" s="38" t="str">
        <f>IFERROR(VLOOKUP(ROWS($AD$4:AD3326),$Z$4:$AC$3778,2,FALSE),"")</f>
        <v>Total Arsenic in Water by AA gaseous hydride (D2972 ASTM)</v>
      </c>
      <c r="AF3326" s="37"/>
    </row>
    <row r="3327" spans="16:32" ht="15" customHeight="1">
      <c r="P3327" s="38">
        <f>IF(ISNUMBER(SEARCH(Search!$K$13,'Valid Values - Search'!U3327)),MAX($P$3:P3326)+1,0)</f>
        <v>3324</v>
      </c>
      <c r="Q3327" s="38">
        <f>IF(ISNUMBER(SEARCH(Search!$K$5,'Valid Values - Search'!R3327)),MAX($Q$3:Q3326)+1,0)</f>
        <v>3324</v>
      </c>
      <c r="R3327" s="64" t="s">
        <v>6912</v>
      </c>
      <c r="S3327" s="70" t="s">
        <v>102</v>
      </c>
      <c r="T3327" s="70" t="s">
        <v>102</v>
      </c>
      <c r="U3327" s="93" t="s">
        <v>10929</v>
      </c>
      <c r="V3327" s="94">
        <v>15916</v>
      </c>
      <c r="W3327" s="97" t="s">
        <v>6912</v>
      </c>
      <c r="X3327" s="38" t="str">
        <f>IFERROR(VLOOKUP(ROWS($X$4:X3327),$Q$4:$R$5094,2,FALSE),"")</f>
        <v>o-Terphenyl</v>
      </c>
      <c r="Y3327" s="38" t="str">
        <f>IFERROR(VLOOKUP(ROWS($Y$4:Y3327),$P$4:$U$5094,6,FALSE),"")</f>
        <v>84-15-1</v>
      </c>
      <c r="Z3327" s="38">
        <f>IF(ISNUMBER(SEARCH(Search!$K$21,'Valid Values - Search'!AA3327)),MAX($Z$3:Z3326)+1,0)</f>
        <v>3324</v>
      </c>
      <c r="AA3327" s="64" t="s">
        <v>14876</v>
      </c>
      <c r="AB3327" s="70" t="s">
        <v>2047</v>
      </c>
      <c r="AC3327" s="71" t="s">
        <v>1182</v>
      </c>
      <c r="AD3327" s="38" t="str">
        <f>IFERROR(VLOOKUP(ROWS($AD$4:AD3327),$Z$4:$AC$3778,2,FALSE),"")</f>
        <v>Total Bacteria- Epifluorescence Method (B0005 USDOI/USGS)</v>
      </c>
      <c r="AF3327" s="37"/>
    </row>
    <row r="3328" spans="16:32" ht="15" customHeight="1">
      <c r="P3328" s="38">
        <f>IF(ISNUMBER(SEARCH(Search!$K$13,'Valid Values - Search'!U3328)),MAX($P$3:P3327)+1,0)</f>
        <v>3325</v>
      </c>
      <c r="Q3328" s="38">
        <f>IF(ISNUMBER(SEARCH(Search!$K$5,'Valid Values - Search'!R3328)),MAX($Q$3:Q3327)+1,0)</f>
        <v>3325</v>
      </c>
      <c r="R3328" s="64" t="s">
        <v>6913</v>
      </c>
      <c r="S3328" s="70" t="s">
        <v>102</v>
      </c>
      <c r="T3328" s="70" t="s">
        <v>102</v>
      </c>
      <c r="U3328" s="93" t="s">
        <v>10930</v>
      </c>
      <c r="V3328" s="94">
        <v>1217</v>
      </c>
      <c r="W3328" s="97" t="s">
        <v>6913</v>
      </c>
      <c r="X3328" s="38" t="str">
        <f>IFERROR(VLOOKUP(ROWS($X$4:X3328),$Q$4:$R$5094,2,FALSE),"")</f>
        <v>o-Toluidine</v>
      </c>
      <c r="Y3328" s="38" t="str">
        <f>IFERROR(VLOOKUP(ROWS($Y$4:Y3328),$P$4:$U$5094,6,FALSE),"")</f>
        <v>95-53-4</v>
      </c>
      <c r="Z3328" s="38">
        <f>IF(ISNUMBER(SEARCH(Search!$K$21,'Valid Values - Search'!AA3328)),MAX($Z$3:Z3327)+1,0)</f>
        <v>3325</v>
      </c>
      <c r="AA3328" s="64" t="s">
        <v>14877</v>
      </c>
      <c r="AB3328" s="70" t="s">
        <v>2336</v>
      </c>
      <c r="AC3328" s="71" t="s">
        <v>1184</v>
      </c>
      <c r="AD3328" s="38" t="str">
        <f>IFERROR(VLOOKUP(ROWS($AD$4:AD3328),$Z$4:$AC$3778,2,FALSE),"")</f>
        <v>Total Carbon and Organic Carbon in Water (D4129 ASTM)</v>
      </c>
      <c r="AF3328" s="37"/>
    </row>
    <row r="3329" spans="16:32" ht="15" customHeight="1">
      <c r="P3329" s="38">
        <f>IF(ISNUMBER(SEARCH(Search!$K$13,'Valid Values - Search'!U3329)),MAX($P$3:P3328)+1,0)</f>
        <v>3326</v>
      </c>
      <c r="Q3329" s="38">
        <f>IF(ISNUMBER(SEARCH(Search!$K$5,'Valid Values - Search'!R3329)),MAX($Q$3:Q3328)+1,0)</f>
        <v>3326</v>
      </c>
      <c r="R3329" s="64" t="s">
        <v>6914</v>
      </c>
      <c r="S3329" s="70" t="s">
        <v>102</v>
      </c>
      <c r="T3329" s="70" t="s">
        <v>102</v>
      </c>
      <c r="U3329" s="93" t="s">
        <v>10931</v>
      </c>
      <c r="V3329" s="94">
        <v>1642</v>
      </c>
      <c r="W3329" s="97" t="s">
        <v>6914</v>
      </c>
      <c r="X3329" s="38" t="str">
        <f>IFERROR(VLOOKUP(ROWS($X$4:X3329),$Q$4:$R$5094,2,FALSE),"")</f>
        <v>o-Toluidine hydrochloride</v>
      </c>
      <c r="Y3329" s="38" t="str">
        <f>IFERROR(VLOOKUP(ROWS($Y$4:Y3329),$P$4:$U$5094,6,FALSE),"")</f>
        <v>636-21-5</v>
      </c>
      <c r="Z3329" s="38">
        <f>IF(ISNUMBER(SEARCH(Search!$K$21,'Valid Values - Search'!AA3329)),MAX($Z$3:Z3328)+1,0)</f>
        <v>3326</v>
      </c>
      <c r="AA3329" s="64" t="s">
        <v>14878</v>
      </c>
      <c r="AB3329" s="70" t="s">
        <v>2379</v>
      </c>
      <c r="AC3329" s="71" t="s">
        <v>1184</v>
      </c>
      <c r="AD3329" s="38" t="str">
        <f>IFERROR(VLOOKUP(ROWS($AD$4:AD3329),$Z$4:$AC$3778,2,FALSE),"")</f>
        <v>Total Carbon and Organic Carbon in Water (D4839 ASTM)</v>
      </c>
      <c r="AF3329" s="37"/>
    </row>
    <row r="3330" spans="16:32" ht="15" customHeight="1">
      <c r="P3330" s="38">
        <f>IF(ISNUMBER(SEARCH(Search!$K$13,'Valid Values - Search'!U3330)),MAX($P$3:P3329)+1,0)</f>
        <v>3327</v>
      </c>
      <c r="Q3330" s="38">
        <f>IF(ISNUMBER(SEARCH(Search!$K$5,'Valid Values - Search'!R3330)),MAX($Q$3:Q3329)+1,0)</f>
        <v>3327</v>
      </c>
      <c r="R3330" s="64" t="s">
        <v>6961</v>
      </c>
      <c r="S3330" s="70" t="s">
        <v>102</v>
      </c>
      <c r="T3330" s="70" t="s">
        <v>102</v>
      </c>
      <c r="U3330" s="93" t="s">
        <v>8459</v>
      </c>
      <c r="V3330" s="94">
        <v>1001946</v>
      </c>
      <c r="W3330" s="97" t="s">
        <v>6961</v>
      </c>
      <c r="X3330" s="38" t="str">
        <f>IFERROR(VLOOKUP(ROWS($X$4:X3330),$Q$4:$R$5094,2,FALSE),"")</f>
        <v>Overhead Cover</v>
      </c>
      <c r="Y3330" s="38" t="str">
        <f>IFERROR(VLOOKUP(ROWS($Y$4:Y3330),$P$4:$U$5094,6,FALSE),"")</f>
        <v>N/A</v>
      </c>
      <c r="Z3330" s="38">
        <f>IF(ISNUMBER(SEARCH(Search!$K$21,'Valid Values - Search'!AA3330)),MAX($Z$3:Z3329)+1,0)</f>
        <v>3327</v>
      </c>
      <c r="AA3330" s="64" t="s">
        <v>14879</v>
      </c>
      <c r="AB3330" s="70" t="s">
        <v>3150</v>
      </c>
      <c r="AC3330" s="71" t="s">
        <v>1182</v>
      </c>
      <c r="AD3330" s="38" t="str">
        <f>IFERROR(VLOOKUP(ROWS($AD$4:AD3330),$Z$4:$AC$3778,2,FALSE),"")</f>
        <v>Total Carbon in Bottom Material (O5101 USDOI/USGS)</v>
      </c>
      <c r="AF3330" s="37"/>
    </row>
    <row r="3331" spans="16:32" ht="15" customHeight="1">
      <c r="P3331" s="38">
        <f>IF(ISNUMBER(SEARCH(Search!$K$13,'Valid Values - Search'!U3331)),MAX($P$3:P3330)+1,0)</f>
        <v>3328</v>
      </c>
      <c r="Q3331" s="38">
        <f>IF(ISNUMBER(SEARCH(Search!$K$5,'Valid Values - Search'!R3331)),MAX($Q$3:Q3330)+1,0)</f>
        <v>3328</v>
      </c>
      <c r="R3331" s="64" t="s">
        <v>6915</v>
      </c>
      <c r="S3331" s="70" t="s">
        <v>102</v>
      </c>
      <c r="T3331" s="70" t="s">
        <v>102</v>
      </c>
      <c r="U3331" s="93" t="s">
        <v>10932</v>
      </c>
      <c r="V3331" s="94">
        <v>15858</v>
      </c>
      <c r="W3331" s="97" t="s">
        <v>6915</v>
      </c>
      <c r="X3331" s="38" t="str">
        <f>IFERROR(VLOOKUP(ROWS($X$4:X3331),$Q$4:$R$5094,2,FALSE),"")</f>
        <v>o-Vinyltoluene</v>
      </c>
      <c r="Y3331" s="38" t="str">
        <f>IFERROR(VLOOKUP(ROWS($Y$4:Y3331),$P$4:$U$5094,6,FALSE),"")</f>
        <v>611-15-4</v>
      </c>
      <c r="Z3331" s="38">
        <f>IF(ISNUMBER(SEARCH(Search!$K$21,'Valid Values - Search'!AA3331)),MAX($Z$3:Z3330)+1,0)</f>
        <v>3328</v>
      </c>
      <c r="AA3331" s="64" t="s">
        <v>14880</v>
      </c>
      <c r="AB3331" s="70" t="s">
        <v>2112</v>
      </c>
      <c r="AC3331" s="71" t="s">
        <v>1102</v>
      </c>
      <c r="AD3331" s="38" t="str">
        <f>IFERROR(VLOOKUP(ROWS($AD$4:AD3331),$Z$4:$AC$3778,2,FALSE),"")</f>
        <v>Total Carbon in Soil by Combustion (C-015-1 USEPA)</v>
      </c>
      <c r="AF3331" s="37"/>
    </row>
    <row r="3332" spans="16:32" ht="15" customHeight="1">
      <c r="P3332" s="38">
        <f>IF(ISNUMBER(SEARCH(Search!$K$13,'Valid Values - Search'!U3332)),MAX($P$3:P3331)+1,0)</f>
        <v>3329</v>
      </c>
      <c r="Q3332" s="38">
        <f>IF(ISNUMBER(SEARCH(Search!$K$5,'Valid Values - Search'!R3332)),MAX($Q$3:Q3331)+1,0)</f>
        <v>3329</v>
      </c>
      <c r="R3332" s="64" t="s">
        <v>6962</v>
      </c>
      <c r="S3332" s="70" t="s">
        <v>102</v>
      </c>
      <c r="T3332" s="70" t="s">
        <v>102</v>
      </c>
      <c r="U3332" s="93" t="s">
        <v>10933</v>
      </c>
      <c r="V3332" s="94" t="s">
        <v>8459</v>
      </c>
      <c r="W3332" s="97" t="s">
        <v>6962</v>
      </c>
      <c r="X3332" s="38" t="str">
        <f>IFERROR(VLOOKUP(ROWS($X$4:X3332),$Q$4:$R$5094,2,FALSE),"")</f>
        <v>Oxacillin</v>
      </c>
      <c r="Y3332" s="38" t="str">
        <f>IFERROR(VLOOKUP(ROWS($Y$4:Y3332),$P$4:$U$5094,6,FALSE),"")</f>
        <v>66-79-5</v>
      </c>
      <c r="Z3332" s="38">
        <f>IF(ISNUMBER(SEARCH(Search!$K$21,'Valid Values - Search'!AA3332)),MAX($Z$3:Z3331)+1,0)</f>
        <v>3329</v>
      </c>
      <c r="AA3332" s="64" t="s">
        <v>14881</v>
      </c>
      <c r="AB3332" s="70">
        <v>9075</v>
      </c>
      <c r="AC3332" s="71" t="s">
        <v>1102</v>
      </c>
      <c r="AD3332" s="38" t="str">
        <f>IFERROR(VLOOKUP(ROWS($AD$4:AD3332),$Z$4:$AC$3778,2,FALSE),"")</f>
        <v>Total Chlorine in Petroleum Products (9075 USEPA)</v>
      </c>
      <c r="AF3332" s="37"/>
    </row>
    <row r="3333" spans="16:32" ht="15" customHeight="1">
      <c r="P3333" s="38">
        <f>IF(ISNUMBER(SEARCH(Search!$K$13,'Valid Values - Search'!U3333)),MAX($P$3:P3332)+1,0)</f>
        <v>3330</v>
      </c>
      <c r="Q3333" s="38">
        <f>IF(ISNUMBER(SEARCH(Search!$K$5,'Valid Values - Search'!R3333)),MAX($Q$3:Q3332)+1,0)</f>
        <v>3330</v>
      </c>
      <c r="R3333" s="64" t="s">
        <v>6963</v>
      </c>
      <c r="S3333" s="70" t="s">
        <v>102</v>
      </c>
      <c r="T3333" s="70" t="s">
        <v>102</v>
      </c>
      <c r="U3333" s="93" t="s">
        <v>10934</v>
      </c>
      <c r="V3333" s="94">
        <v>11767</v>
      </c>
      <c r="W3333" s="97" t="s">
        <v>6963</v>
      </c>
      <c r="X3333" s="38" t="str">
        <f>IFERROR(VLOOKUP(ROWS($X$4:X3333),$Q$4:$R$5094,2,FALSE),"")</f>
        <v>Oxadiazon</v>
      </c>
      <c r="Y3333" s="38" t="str">
        <f>IFERROR(VLOOKUP(ROWS($Y$4:Y3333),$P$4:$U$5094,6,FALSE),"")</f>
        <v>19666-30-9</v>
      </c>
      <c r="Z3333" s="38">
        <f>IF(ISNUMBER(SEARCH(Search!$K$21,'Valid Values - Search'!AA3333)),MAX($Z$3:Z3332)+1,0)</f>
        <v>3330</v>
      </c>
      <c r="AA3333" s="64" t="s">
        <v>14882</v>
      </c>
      <c r="AB3333" s="70">
        <v>9076</v>
      </c>
      <c r="AC3333" s="71" t="s">
        <v>1102</v>
      </c>
      <c r="AD3333" s="38" t="str">
        <f>IFERROR(VLOOKUP(ROWS($AD$4:AD3333),$Z$4:$AC$3778,2,FALSE),"")</f>
        <v>Total Chlorine in Petroleum Products (9076 USEPA)</v>
      </c>
      <c r="AF3333" s="37"/>
    </row>
    <row r="3334" spans="16:32" ht="15" customHeight="1">
      <c r="P3334" s="38">
        <f>IF(ISNUMBER(SEARCH(Search!$K$13,'Valid Values - Search'!U3334)),MAX($P$3:P3333)+1,0)</f>
        <v>3331</v>
      </c>
      <c r="Q3334" s="38">
        <f>IF(ISNUMBER(SEARCH(Search!$K$5,'Valid Values - Search'!R3334)),MAX($Q$3:Q3333)+1,0)</f>
        <v>3331</v>
      </c>
      <c r="R3334" s="64" t="s">
        <v>6964</v>
      </c>
      <c r="S3334" s="70" t="s">
        <v>101</v>
      </c>
      <c r="T3334" s="70" t="s">
        <v>102</v>
      </c>
      <c r="U3334" s="93" t="s">
        <v>8879</v>
      </c>
      <c r="V3334" s="94">
        <v>351</v>
      </c>
      <c r="W3334" s="97" t="s">
        <v>6964</v>
      </c>
      <c r="X3334" s="38" t="str">
        <f>IFERROR(VLOOKUP(ROWS($X$4:X3334),$Q$4:$R$5094,2,FALSE),"")</f>
        <v>Oxamyl</v>
      </c>
      <c r="Y3334" s="38" t="str">
        <f>IFERROR(VLOOKUP(ROWS($Y$4:Y3334),$P$4:$U$5094,6,FALSE),"")</f>
        <v>23135-22-0</v>
      </c>
      <c r="Z3334" s="38">
        <f>IF(ISNUMBER(SEARCH(Search!$K$21,'Valid Values - Search'!AA3334)),MAX($Z$3:Z3333)+1,0)</f>
        <v>3331</v>
      </c>
      <c r="AA3334" s="64" t="s">
        <v>14883</v>
      </c>
      <c r="AB3334" s="70" t="s">
        <v>1930</v>
      </c>
      <c r="AC3334" s="71" t="s">
        <v>1102</v>
      </c>
      <c r="AD3334" s="38" t="str">
        <f>IFERROR(VLOOKUP(ROWS($AD$4:AD3334),$Z$4:$AC$3778,2,FALSE),"")</f>
        <v>Total Chlorine in Petroleum Products (9077(A) USEPA)</v>
      </c>
      <c r="AF3334" s="37"/>
    </row>
    <row r="3335" spans="16:32" ht="15" customHeight="1">
      <c r="P3335" s="38">
        <f>IF(ISNUMBER(SEARCH(Search!$K$13,'Valid Values - Search'!U3335)),MAX($P$3:P3334)+1,0)</f>
        <v>3332</v>
      </c>
      <c r="Q3335" s="38">
        <f>IF(ISNUMBER(SEARCH(Search!$K$5,'Valid Values - Search'!R3335)),MAX($Q$3:Q3334)+1,0)</f>
        <v>3332</v>
      </c>
      <c r="R3335" s="64" t="s">
        <v>6965</v>
      </c>
      <c r="S3335" s="70" t="s">
        <v>102</v>
      </c>
      <c r="T3335" s="70" t="s">
        <v>102</v>
      </c>
      <c r="U3335" s="93" t="s">
        <v>10935</v>
      </c>
      <c r="V3335" s="94">
        <v>1002495</v>
      </c>
      <c r="W3335" s="97" t="s">
        <v>6965</v>
      </c>
      <c r="X3335" s="38" t="str">
        <f>IFERROR(VLOOKUP(ROWS($X$4:X3335),$Q$4:$R$5094,2,FALSE),"")</f>
        <v>Oxazepam</v>
      </c>
      <c r="Y3335" s="38" t="str">
        <f>IFERROR(VLOOKUP(ROWS($Y$4:Y3335),$P$4:$U$5094,6,FALSE),"")</f>
        <v>604-75-1</v>
      </c>
      <c r="Z3335" s="38">
        <f>IF(ISNUMBER(SEARCH(Search!$K$21,'Valid Values - Search'!AA3335)),MAX($Z$3:Z3334)+1,0)</f>
        <v>3332</v>
      </c>
      <c r="AA3335" s="64" t="s">
        <v>14884</v>
      </c>
      <c r="AB3335" s="70" t="s">
        <v>1931</v>
      </c>
      <c r="AC3335" s="71" t="s">
        <v>1102</v>
      </c>
      <c r="AD3335" s="38" t="str">
        <f>IFERROR(VLOOKUP(ROWS($AD$4:AD3335),$Z$4:$AC$3778,2,FALSE),"")</f>
        <v>Total Chlorine in Petroleum Products (9077(B) USEPA)</v>
      </c>
      <c r="AF3335" s="37"/>
    </row>
    <row r="3336" spans="16:32" ht="15" customHeight="1">
      <c r="P3336" s="38">
        <f>IF(ISNUMBER(SEARCH(Search!$K$13,'Valid Values - Search'!U3336)),MAX($P$3:P3335)+1,0)</f>
        <v>3333</v>
      </c>
      <c r="Q3336" s="38">
        <f>IF(ISNUMBER(SEARCH(Search!$K$5,'Valid Values - Search'!R3336)),MAX($Q$3:Q3335)+1,0)</f>
        <v>3333</v>
      </c>
      <c r="R3336" s="64" t="s">
        <v>6966</v>
      </c>
      <c r="S3336" s="70" t="s">
        <v>102</v>
      </c>
      <c r="T3336" s="70" t="s">
        <v>102</v>
      </c>
      <c r="U3336" s="93" t="s">
        <v>10936</v>
      </c>
      <c r="V3336" s="94">
        <v>1004287</v>
      </c>
      <c r="W3336" s="97" t="s">
        <v>6966</v>
      </c>
      <c r="X3336" s="38" t="str">
        <f>IFERROR(VLOOKUP(ROWS($X$4:X3336),$Q$4:$R$5094,2,FALSE),"")</f>
        <v>Oxazepam glucuronide</v>
      </c>
      <c r="Y3336" s="38" t="str">
        <f>IFERROR(VLOOKUP(ROWS($Y$4:Y3336),$P$4:$U$5094,6,FALSE),"")</f>
        <v>6801-81-6</v>
      </c>
      <c r="Z3336" s="38">
        <f>IF(ISNUMBER(SEARCH(Search!$K$21,'Valid Values - Search'!AA3336)),MAX($Z$3:Z3335)+1,0)</f>
        <v>3333</v>
      </c>
      <c r="AA3336" s="64" t="s">
        <v>14885</v>
      </c>
      <c r="AB3336" s="70" t="s">
        <v>1932</v>
      </c>
      <c r="AC3336" s="71" t="s">
        <v>1102</v>
      </c>
      <c r="AD3336" s="38" t="str">
        <f>IFERROR(VLOOKUP(ROWS($AD$4:AD3336),$Z$4:$AC$3778,2,FALSE),"")</f>
        <v>Total Chlorine in Petroleum Products (9077(C) USEPA)</v>
      </c>
      <c r="AF3336" s="37"/>
    </row>
    <row r="3337" spans="16:32" ht="15" customHeight="1">
      <c r="P3337" s="38">
        <f>IF(ISNUMBER(SEARCH(Search!$K$13,'Valid Values - Search'!U3337)),MAX($P$3:P3336)+1,0)</f>
        <v>3334</v>
      </c>
      <c r="Q3337" s="38">
        <f>IF(ISNUMBER(SEARCH(Search!$K$5,'Valid Values - Search'!R3337)),MAX($Q$3:Q3336)+1,0)</f>
        <v>3334</v>
      </c>
      <c r="R3337" s="64" t="s">
        <v>6967</v>
      </c>
      <c r="S3337" s="70" t="s">
        <v>102</v>
      </c>
      <c r="T3337" s="70" t="s">
        <v>102</v>
      </c>
      <c r="U3337" s="93" t="s">
        <v>10937</v>
      </c>
      <c r="V3337" s="94" t="s">
        <v>8459</v>
      </c>
      <c r="W3337" s="97" t="s">
        <v>6967</v>
      </c>
      <c r="X3337" s="38" t="str">
        <f>IFERROR(VLOOKUP(ROWS($X$4:X3337),$Q$4:$R$5094,2,FALSE),"")</f>
        <v>Oxazepam-d5</v>
      </c>
      <c r="Y3337" s="38" t="str">
        <f>IFERROR(VLOOKUP(ROWS($Y$4:Y3337),$P$4:$U$5094,6,FALSE),"")</f>
        <v>65854-78-6</v>
      </c>
      <c r="Z3337" s="38">
        <f>IF(ISNUMBER(SEARCH(Search!$K$21,'Valid Values - Search'!AA3337)),MAX($Z$3:Z3336)+1,0)</f>
        <v>3334</v>
      </c>
      <c r="AA3337" s="64" t="s">
        <v>14886</v>
      </c>
      <c r="AB3337" s="70">
        <v>8167</v>
      </c>
      <c r="AC3337" s="71" t="s">
        <v>1151</v>
      </c>
      <c r="AD3337" s="38" t="str">
        <f>IFERROR(VLOOKUP(ROWS($AD$4:AD3337),$Z$4:$AC$3778,2,FALSE),"")</f>
        <v>Total Chlorine in Water by DPD (8167 HACH)</v>
      </c>
      <c r="AF3337" s="37"/>
    </row>
    <row r="3338" spans="16:32" ht="15" customHeight="1">
      <c r="P3338" s="38">
        <f>IF(ISNUMBER(SEARCH(Search!$K$13,'Valid Values - Search'!U3338)),MAX($P$3:P3337)+1,0)</f>
        <v>3335</v>
      </c>
      <c r="Q3338" s="38">
        <f>IF(ISNUMBER(SEARCH(Search!$K$5,'Valid Values - Search'!R3338)),MAX($Q$3:Q3337)+1,0)</f>
        <v>3335</v>
      </c>
      <c r="R3338" s="64" t="s">
        <v>6968</v>
      </c>
      <c r="S3338" s="70" t="s">
        <v>102</v>
      </c>
      <c r="T3338" s="70" t="s">
        <v>102</v>
      </c>
      <c r="U3338" s="93" t="s">
        <v>10938</v>
      </c>
      <c r="V3338" s="94" t="s">
        <v>8459</v>
      </c>
      <c r="W3338" s="97" t="s">
        <v>6968</v>
      </c>
      <c r="X3338" s="38" t="str">
        <f>IFERROR(VLOOKUP(ROWS($X$4:X3338),$Q$4:$R$5094,2,FALSE),"")</f>
        <v>Oxcarbazepine</v>
      </c>
      <c r="Y3338" s="38" t="str">
        <f>IFERROR(VLOOKUP(ROWS($Y$4:Y3338),$P$4:$U$5094,6,FALSE),"")</f>
        <v>28721-07-5</v>
      </c>
      <c r="Z3338" s="38">
        <f>IF(ISNUMBER(SEARCH(Search!$K$21,'Valid Values - Search'!AA3338)),MAX($Z$3:Z3337)+1,0)</f>
        <v>3335</v>
      </c>
      <c r="AA3338" s="64" t="s">
        <v>14887</v>
      </c>
      <c r="AB3338" s="70">
        <v>8168</v>
      </c>
      <c r="AC3338" s="71" t="s">
        <v>1151</v>
      </c>
      <c r="AD3338" s="38" t="str">
        <f>IFERROR(VLOOKUP(ROWS($AD$4:AD3338),$Z$4:$AC$3778,2,FALSE),"")</f>
        <v>Total Chlorine in Water by Titration (8168 HACH)</v>
      </c>
      <c r="AF3338" s="37"/>
    </row>
    <row r="3339" spans="16:32" ht="15" customHeight="1">
      <c r="P3339" s="38">
        <f>IF(ISNUMBER(SEARCH(Search!$K$13,'Valid Values - Search'!U3339)),MAX($P$3:P3338)+1,0)</f>
        <v>3336</v>
      </c>
      <c r="Q3339" s="38">
        <f>IF(ISNUMBER(SEARCH(Search!$K$5,'Valid Values - Search'!R3339)),MAX($Q$3:Q3338)+1,0)</f>
        <v>3336</v>
      </c>
      <c r="R3339" s="64" t="s">
        <v>6969</v>
      </c>
      <c r="S3339" s="70" t="s">
        <v>102</v>
      </c>
      <c r="T3339" s="70" t="s">
        <v>102</v>
      </c>
      <c r="U3339" s="93" t="s">
        <v>10939</v>
      </c>
      <c r="V3339" s="94">
        <v>1675</v>
      </c>
      <c r="W3339" s="97" t="s">
        <v>6969</v>
      </c>
      <c r="X3339" s="38" t="str">
        <f>IFERROR(VLOOKUP(ROWS($X$4:X3339),$Q$4:$R$5094,2,FALSE),"")</f>
        <v>Oxetane</v>
      </c>
      <c r="Y3339" s="38" t="str">
        <f>IFERROR(VLOOKUP(ROWS($Y$4:Y3339),$P$4:$U$5094,6,FALSE),"")</f>
        <v>503-30-0</v>
      </c>
      <c r="Z3339" s="38">
        <f>IF(ISNUMBER(SEARCH(Search!$K$21,'Valid Values - Search'!AA3339)),MAX($Z$3:Z3338)+1,0)</f>
        <v>3336</v>
      </c>
      <c r="AA3339" s="64" t="s">
        <v>14888</v>
      </c>
      <c r="AB3339" s="70" t="s">
        <v>3137</v>
      </c>
      <c r="AC3339" s="71" t="s">
        <v>1182</v>
      </c>
      <c r="AD3339" s="38" t="str">
        <f>IFERROR(VLOOKUP(ROWS($AD$4:AD3339),$Z$4:$AC$3778,2,FALSE),"")</f>
        <v>Total Chlorophenoxy Acids in Water (O3105 USDOI/USGS)</v>
      </c>
      <c r="AF3339" s="37"/>
    </row>
    <row r="3340" spans="16:32" ht="15" customHeight="1">
      <c r="P3340" s="38">
        <f>IF(ISNUMBER(SEARCH(Search!$K$13,'Valid Values - Search'!U3340)),MAX($P$3:P3339)+1,0)</f>
        <v>3337</v>
      </c>
      <c r="Q3340" s="38">
        <f>IF(ISNUMBER(SEARCH(Search!$K$5,'Valid Values - Search'!R3340)),MAX($Q$3:Q3339)+1,0)</f>
        <v>3337</v>
      </c>
      <c r="R3340" s="64" t="s">
        <v>6970</v>
      </c>
      <c r="S3340" s="70" t="s">
        <v>102</v>
      </c>
      <c r="T3340" s="70" t="s">
        <v>102</v>
      </c>
      <c r="U3340" s="93" t="s">
        <v>8459</v>
      </c>
      <c r="V3340" s="94">
        <v>352</v>
      </c>
      <c r="W3340" s="97" t="s">
        <v>6970</v>
      </c>
      <c r="X3340" s="38" t="str">
        <f>IFERROR(VLOOKUP(ROWS($X$4:X3340),$Q$4:$R$5094,2,FALSE),"")</f>
        <v>Oxidation reduction potential (ORP)</v>
      </c>
      <c r="Y3340" s="38" t="str">
        <f>IFERROR(VLOOKUP(ROWS($Y$4:Y3340),$P$4:$U$5094,6,FALSE),"")</f>
        <v>N/A</v>
      </c>
      <c r="Z3340" s="38">
        <f>IF(ISNUMBER(SEARCH(Search!$K$21,'Valid Values - Search'!AA3340)),MAX($Z$3:Z3339)+1,0)</f>
        <v>3337</v>
      </c>
      <c r="AA3340" s="64" t="s">
        <v>14889</v>
      </c>
      <c r="AB3340" s="70" t="s">
        <v>1110</v>
      </c>
      <c r="AC3340" s="71" t="s">
        <v>1102</v>
      </c>
      <c r="AD3340" s="38" t="str">
        <f>IFERROR(VLOOKUP(ROWS($AD$4:AD3340),$Z$4:$AC$3778,2,FALSE),"")</f>
        <v>Total Chromatographable Organic Material (0010(B) USEPA)</v>
      </c>
      <c r="AF3340" s="37"/>
    </row>
    <row r="3341" spans="16:32" ht="15" customHeight="1">
      <c r="P3341" s="38">
        <f>IF(ISNUMBER(SEARCH(Search!$K$13,'Valid Values - Search'!U3341)),MAX($P$3:P3340)+1,0)</f>
        <v>3338</v>
      </c>
      <c r="Q3341" s="38">
        <f>IF(ISNUMBER(SEARCH(Search!$K$5,'Valid Values - Search'!R3341)),MAX($Q$3:Q3340)+1,0)</f>
        <v>3338</v>
      </c>
      <c r="R3341" s="64" t="s">
        <v>6971</v>
      </c>
      <c r="S3341" s="70" t="s">
        <v>102</v>
      </c>
      <c r="T3341" s="70" t="s">
        <v>102</v>
      </c>
      <c r="U3341" s="93" t="s">
        <v>10167</v>
      </c>
      <c r="V3341" s="94">
        <v>1003737</v>
      </c>
      <c r="W3341" s="97" t="s">
        <v>6971</v>
      </c>
      <c r="X3341" s="38" t="str">
        <f>IFERROR(VLOOKUP(ROWS($X$4:X3341),$Q$4:$R$5094,2,FALSE),"")</f>
        <v>Oxidized Nifedipine</v>
      </c>
      <c r="Y3341" s="38" t="str">
        <f>IFERROR(VLOOKUP(ROWS($Y$4:Y3341),$P$4:$U$5094,6,FALSE),"")</f>
        <v>67035-22-7</v>
      </c>
      <c r="Z3341" s="38">
        <f>IF(ISNUMBER(SEARCH(Search!$K$21,'Valid Values - Search'!AA3341)),MAX($Z$3:Z3340)+1,0)</f>
        <v>3338</v>
      </c>
      <c r="AA3341" s="64" t="s">
        <v>14890</v>
      </c>
      <c r="AB3341" s="70">
        <v>8024</v>
      </c>
      <c r="AC3341" s="71" t="s">
        <v>1151</v>
      </c>
      <c r="AD3341" s="38" t="str">
        <f>IFERROR(VLOOKUP(ROWS($AD$4:AD3341),$Z$4:$AC$3778,2,FALSE),"")</f>
        <v>Total Chromium in Water (8024 HACH)</v>
      </c>
      <c r="AF3341" s="37"/>
    </row>
    <row r="3342" spans="16:32" ht="15" customHeight="1">
      <c r="P3342" s="38">
        <f>IF(ISNUMBER(SEARCH(Search!$K$13,'Valid Values - Search'!U3342)),MAX($P$3:P3341)+1,0)</f>
        <v>3339</v>
      </c>
      <c r="Q3342" s="38">
        <f>IF(ISNUMBER(SEARCH(Search!$K$5,'Valid Values - Search'!R3342)),MAX($Q$3:Q3341)+1,0)</f>
        <v>3339</v>
      </c>
      <c r="R3342" s="64" t="s">
        <v>6972</v>
      </c>
      <c r="S3342" s="70" t="s">
        <v>102</v>
      </c>
      <c r="T3342" s="70" t="s">
        <v>102</v>
      </c>
      <c r="U3342" s="93" t="s">
        <v>10940</v>
      </c>
      <c r="V3342" s="94" t="s">
        <v>8459</v>
      </c>
      <c r="W3342" s="97" t="s">
        <v>6972</v>
      </c>
      <c r="X3342" s="38" t="str">
        <f>IFERROR(VLOOKUP(ROWS($X$4:X3342),$Q$4:$R$5094,2,FALSE),"")</f>
        <v>Oxolinic acid</v>
      </c>
      <c r="Y3342" s="38" t="str">
        <f>IFERROR(VLOOKUP(ROWS($Y$4:Y3342),$P$4:$U$5094,6,FALSE),"")</f>
        <v>14698-29-4</v>
      </c>
      <c r="Z3342" s="38">
        <f>IF(ISNUMBER(SEARCH(Search!$K$21,'Valid Values - Search'!AA3342)),MAX($Z$3:Z3341)+1,0)</f>
        <v>3339</v>
      </c>
      <c r="AA3342" s="64" t="s">
        <v>14891</v>
      </c>
      <c r="AB3342" s="70">
        <v>990.11</v>
      </c>
      <c r="AC3342" s="71" t="s">
        <v>1934</v>
      </c>
      <c r="AD3342" s="38" t="str">
        <f>IFERROR(VLOOKUP(ROWS($AD$4:AD3342),$Z$4:$AC$3778,2,FALSE),"")</f>
        <v>Total Coliform and E. coli in Foods (990.11 AOAC)</v>
      </c>
      <c r="AF3342" s="37"/>
    </row>
    <row r="3343" spans="16:32" ht="15" customHeight="1">
      <c r="P3343" s="38">
        <f>IF(ISNUMBER(SEARCH(Search!$K$13,'Valid Values - Search'!U3343)),MAX($P$3:P3342)+1,0)</f>
        <v>3340</v>
      </c>
      <c r="Q3343" s="38">
        <f>IF(ISNUMBER(SEARCH(Search!$K$5,'Valid Values - Search'!R3343)),MAX($Q$3:Q3342)+1,0)</f>
        <v>3340</v>
      </c>
      <c r="R3343" s="64" t="s">
        <v>6973</v>
      </c>
      <c r="S3343" s="70" t="s">
        <v>101</v>
      </c>
      <c r="T3343" s="70" t="s">
        <v>102</v>
      </c>
      <c r="U3343" s="93" t="s">
        <v>8880</v>
      </c>
      <c r="V3343" s="94">
        <v>353</v>
      </c>
      <c r="W3343" s="97" t="s">
        <v>6973</v>
      </c>
      <c r="X3343" s="38" t="str">
        <f>IFERROR(VLOOKUP(ROWS($X$4:X3343),$Q$4:$R$5094,2,FALSE),"")</f>
        <v>Oxychlordane</v>
      </c>
      <c r="Y3343" s="38" t="str">
        <f>IFERROR(VLOOKUP(ROWS($Y$4:Y3343),$P$4:$U$5094,6,FALSE),"")</f>
        <v>27304-13-8</v>
      </c>
      <c r="Z3343" s="38">
        <f>IF(ISNUMBER(SEARCH(Search!$K$21,'Valid Values - Search'!AA3343)),MAX($Z$3:Z3342)+1,0)</f>
        <v>3340</v>
      </c>
      <c r="AA3343" s="64" t="s">
        <v>14892</v>
      </c>
      <c r="AB3343" s="70" t="s">
        <v>2052</v>
      </c>
      <c r="AC3343" s="71" t="s">
        <v>1182</v>
      </c>
      <c r="AD3343" s="38" t="str">
        <f>IFERROR(VLOOKUP(ROWS($AD$4:AD3343),$Z$4:$AC$3778,2,FALSE),"")</f>
        <v>Total Coliform Bacteria- Confirmation Test- MPN Method (B0045 USDOI/USGS)</v>
      </c>
      <c r="AF3343" s="37"/>
    </row>
    <row r="3344" spans="16:32" ht="15" customHeight="1">
      <c r="P3344" s="38">
        <f>IF(ISNUMBER(SEARCH(Search!$K$13,'Valid Values - Search'!U3344)),MAX($P$3:P3343)+1,0)</f>
        <v>3341</v>
      </c>
      <c r="Q3344" s="38">
        <f>IF(ISNUMBER(SEARCH(Search!$K$5,'Valid Values - Search'!R3344)),MAX($Q$3:Q3343)+1,0)</f>
        <v>3341</v>
      </c>
      <c r="R3344" s="64" t="s">
        <v>6974</v>
      </c>
      <c r="S3344" s="70" t="s">
        <v>102</v>
      </c>
      <c r="T3344" s="70" t="s">
        <v>102</v>
      </c>
      <c r="U3344" s="93" t="s">
        <v>10941</v>
      </c>
      <c r="V3344" s="94" t="s">
        <v>8459</v>
      </c>
      <c r="W3344" s="97" t="s">
        <v>6974</v>
      </c>
      <c r="X3344" s="38" t="str">
        <f>IFERROR(VLOOKUP(ROWS($X$4:X3344),$Q$4:$R$5094,2,FALSE),"")</f>
        <v>Oxycodone-d6</v>
      </c>
      <c r="Y3344" s="38" t="str">
        <f>IFERROR(VLOOKUP(ROWS($Y$4:Y3344),$P$4:$U$5094,6,FALSE),"")</f>
        <v>152477-91-3</v>
      </c>
      <c r="Z3344" s="38">
        <f>IF(ISNUMBER(SEARCH(Search!$K$21,'Valid Values - Search'!AA3344)),MAX($Z$3:Z3343)+1,0)</f>
        <v>3341</v>
      </c>
      <c r="AA3344" s="64" t="s">
        <v>14893</v>
      </c>
      <c r="AB3344" s="70" t="s">
        <v>2049</v>
      </c>
      <c r="AC3344" s="71" t="s">
        <v>1182</v>
      </c>
      <c r="AD3344" s="38" t="str">
        <f>IFERROR(VLOOKUP(ROWS($AD$4:AD3344),$Z$4:$AC$3778,2,FALSE),"")</f>
        <v>Total Coliform Bacteria- Delayed Incubation Test (B0030 USDOI/USGS)</v>
      </c>
      <c r="AF3344" s="37"/>
    </row>
    <row r="3345" spans="16:32" ht="15" customHeight="1">
      <c r="P3345" s="38">
        <f>IF(ISNUMBER(SEARCH(Search!$K$13,'Valid Values - Search'!U3345)),MAX($P$3:P3344)+1,0)</f>
        <v>3342</v>
      </c>
      <c r="Q3345" s="38">
        <f>IF(ISNUMBER(SEARCH(Search!$K$5,'Valid Values - Search'!R3345)),MAX($Q$3:Q3344)+1,0)</f>
        <v>3342</v>
      </c>
      <c r="R3345" s="64" t="s">
        <v>6975</v>
      </c>
      <c r="S3345" s="70" t="s">
        <v>102</v>
      </c>
      <c r="T3345" s="70" t="s">
        <v>102</v>
      </c>
      <c r="U3345" s="93" t="s">
        <v>10942</v>
      </c>
      <c r="V3345" s="94">
        <v>1003658</v>
      </c>
      <c r="W3345" s="97" t="s">
        <v>6975</v>
      </c>
      <c r="X3345" s="38" t="str">
        <f>IFERROR(VLOOKUP(ROWS($X$4:X3345),$Q$4:$R$5094,2,FALSE),"")</f>
        <v>Oxydemeton-methyl</v>
      </c>
      <c r="Y3345" s="38" t="str">
        <f>IFERROR(VLOOKUP(ROWS($Y$4:Y3345),$P$4:$U$5094,6,FALSE),"")</f>
        <v>301-12-2</v>
      </c>
      <c r="Z3345" s="38">
        <f>IF(ISNUMBER(SEARCH(Search!$K$21,'Valid Values - Search'!AA3345)),MAX($Z$3:Z3344)+1,0)</f>
        <v>3342</v>
      </c>
      <c r="AA3345" s="64" t="s">
        <v>14894</v>
      </c>
      <c r="AB3345" s="70" t="s">
        <v>2048</v>
      </c>
      <c r="AC3345" s="71" t="s">
        <v>1182</v>
      </c>
      <c r="AD3345" s="38" t="str">
        <f>IFERROR(VLOOKUP(ROWS($AD$4:AD3345),$Z$4:$AC$3778,2,FALSE),"")</f>
        <v>Total Coliform Bacteria- Immediate Incubation Test (B0025 USDOI/USGS)</v>
      </c>
      <c r="AF3345" s="37"/>
    </row>
    <row r="3346" spans="16:32" ht="15" customHeight="1">
      <c r="P3346" s="38">
        <f>IF(ISNUMBER(SEARCH(Search!$K$13,'Valid Values - Search'!U3346)),MAX($P$3:P3345)+1,0)</f>
        <v>3343</v>
      </c>
      <c r="Q3346" s="38">
        <f>IF(ISNUMBER(SEARCH(Search!$K$5,'Valid Values - Search'!R3346)),MAX($Q$3:Q3345)+1,0)</f>
        <v>3343</v>
      </c>
      <c r="R3346" s="64" t="s">
        <v>6976</v>
      </c>
      <c r="S3346" s="70" t="s">
        <v>102</v>
      </c>
      <c r="T3346" s="70" t="s">
        <v>102</v>
      </c>
      <c r="U3346" s="93">
        <v>218239</v>
      </c>
      <c r="V3346" s="94">
        <v>1002427</v>
      </c>
      <c r="W3346" s="97" t="s">
        <v>6976</v>
      </c>
      <c r="X3346" s="38" t="str">
        <f>IFERROR(VLOOKUP(ROWS($X$4:X3346),$Q$4:$R$5094,2,FALSE),"")</f>
        <v>Oxydisulfoton</v>
      </c>
      <c r="Y3346" s="38">
        <f>IFERROR(VLOOKUP(ROWS($Y$4:Y3346),$P$4:$U$5094,6,FALSE),"")</f>
        <v>218239</v>
      </c>
      <c r="Z3346" s="38">
        <f>IF(ISNUMBER(SEARCH(Search!$K$21,'Valid Values - Search'!AA3346)),MAX($Z$3:Z3345)+1,0)</f>
        <v>3343</v>
      </c>
      <c r="AA3346" s="64" t="s">
        <v>14895</v>
      </c>
      <c r="AB3346" s="70" t="s">
        <v>2051</v>
      </c>
      <c r="AC3346" s="71" t="s">
        <v>1182</v>
      </c>
      <c r="AD3346" s="38" t="str">
        <f>IFERROR(VLOOKUP(ROWS($AD$4:AD3346),$Z$4:$AC$3778,2,FALSE),"")</f>
        <v>Total Coliform Bacteria- Presumptive Onsite Test- MPN Method (B0040 USDOI/USGS)</v>
      </c>
      <c r="AF3346" s="37"/>
    </row>
    <row r="3347" spans="16:32" ht="15" customHeight="1">
      <c r="P3347" s="38">
        <f>IF(ISNUMBER(SEARCH(Search!$K$13,'Valid Values - Search'!U3347)),MAX($P$3:P3346)+1,0)</f>
        <v>3344</v>
      </c>
      <c r="Q3347" s="38">
        <f>IF(ISNUMBER(SEARCH(Search!$K$5,'Valid Values - Search'!R3347)),MAX($Q$3:Q3346)+1,0)</f>
        <v>3344</v>
      </c>
      <c r="R3347" s="64" t="s">
        <v>6977</v>
      </c>
      <c r="S3347" s="70" t="s">
        <v>101</v>
      </c>
      <c r="T3347" s="70" t="s">
        <v>102</v>
      </c>
      <c r="U3347" s="93" t="s">
        <v>8881</v>
      </c>
      <c r="V3347" s="94">
        <v>1315</v>
      </c>
      <c r="W3347" s="97" t="s">
        <v>6977</v>
      </c>
      <c r="X3347" s="38" t="str">
        <f>IFERROR(VLOOKUP(ROWS($X$4:X3347),$Q$4:$R$5094,2,FALSE),"")</f>
        <v>Oxyfluorfen</v>
      </c>
      <c r="Y3347" s="38" t="str">
        <f>IFERROR(VLOOKUP(ROWS($Y$4:Y3347),$P$4:$U$5094,6,FALSE),"")</f>
        <v>42874-03-3</v>
      </c>
      <c r="Z3347" s="38">
        <f>IF(ISNUMBER(SEARCH(Search!$K$21,'Valid Values - Search'!AA3347)),MAX($Z$3:Z3346)+1,0)</f>
        <v>3344</v>
      </c>
      <c r="AA3347" s="64" t="s">
        <v>14896</v>
      </c>
      <c r="AB3347" s="70" t="s">
        <v>2050</v>
      </c>
      <c r="AC3347" s="71" t="s">
        <v>1182</v>
      </c>
      <c r="AD3347" s="38" t="str">
        <f>IFERROR(VLOOKUP(ROWS($AD$4:AD3347),$Z$4:$AC$3778,2,FALSE),"")</f>
        <v>Total Coliform Bacteria- Presumptive Test- MPN Method (B0035 USDOI/USGS)</v>
      </c>
      <c r="AF3347" s="37"/>
    </row>
    <row r="3348" spans="16:32" ht="15" customHeight="1">
      <c r="P3348" s="38">
        <f>IF(ISNUMBER(SEARCH(Search!$K$13,'Valid Values - Search'!U3348)),MAX($P$3:P3347)+1,0)</f>
        <v>3345</v>
      </c>
      <c r="Q3348" s="38">
        <f>IF(ISNUMBER(SEARCH(Search!$K$5,'Valid Values - Search'!R3348)),MAX($Q$3:Q3347)+1,0)</f>
        <v>3345</v>
      </c>
      <c r="R3348" s="64" t="s">
        <v>6978</v>
      </c>
      <c r="S3348" s="70" t="s">
        <v>102</v>
      </c>
      <c r="T3348" s="70" t="s">
        <v>102</v>
      </c>
      <c r="U3348" s="93" t="s">
        <v>10943</v>
      </c>
      <c r="V3348" s="94">
        <v>1316</v>
      </c>
      <c r="W3348" s="97" t="s">
        <v>6978</v>
      </c>
      <c r="X3348" s="38" t="str">
        <f>IFERROR(VLOOKUP(ROWS($X$4:X3348),$Q$4:$R$5094,2,FALSE),"")</f>
        <v>Oxygen</v>
      </c>
      <c r="Y3348" s="38" t="str">
        <f>IFERROR(VLOOKUP(ROWS($Y$4:Y3348),$P$4:$U$5094,6,FALSE),"")</f>
        <v>7782-44-7</v>
      </c>
      <c r="Z3348" s="38">
        <f>IF(ISNUMBER(SEARCH(Search!$K$21,'Valid Values - Search'!AA3348)),MAX($Z$3:Z3347)+1,0)</f>
        <v>3345</v>
      </c>
      <c r="AA3348" s="64" t="s">
        <v>14897</v>
      </c>
      <c r="AB3348" s="70">
        <v>9132</v>
      </c>
      <c r="AC3348" s="71" t="s">
        <v>1102</v>
      </c>
      <c r="AD3348" s="38" t="str">
        <f>IFERROR(VLOOKUP(ROWS($AD$4:AD3348),$Z$4:$AC$3778,2,FALSE),"")</f>
        <v>Total Coliform by Membrane Filter (9132 USEPA)</v>
      </c>
      <c r="AF3348" s="37"/>
    </row>
    <row r="3349" spans="16:32" ht="15" customHeight="1">
      <c r="P3349" s="38">
        <f>IF(ISNUMBER(SEARCH(Search!$K$13,'Valid Values - Search'!U3349)),MAX($P$3:P3348)+1,0)</f>
        <v>3346</v>
      </c>
      <c r="Q3349" s="38">
        <f>IF(ISNUMBER(SEARCH(Search!$K$5,'Valid Values - Search'!R3349)),MAX($Q$3:Q3348)+1,0)</f>
        <v>3346</v>
      </c>
      <c r="R3349" s="64" t="s">
        <v>6979</v>
      </c>
      <c r="S3349" s="70" t="s">
        <v>102</v>
      </c>
      <c r="T3349" s="70" t="s">
        <v>102</v>
      </c>
      <c r="U3349" s="93" t="s">
        <v>8459</v>
      </c>
      <c r="V3349" s="94">
        <v>16933</v>
      </c>
      <c r="W3349" s="97" t="s">
        <v>6979</v>
      </c>
      <c r="X3349" s="38" t="str">
        <f>IFERROR(VLOOKUP(ROWS($X$4:X3349),$Q$4:$R$5094,2,FALSE),"")</f>
        <v>Oxygen 18/oxygen 16 ratio in sulfate</v>
      </c>
      <c r="Y3349" s="38" t="str">
        <f>IFERROR(VLOOKUP(ROWS($Y$4:Y3349),$P$4:$U$5094,6,FALSE),"")</f>
        <v>N/A</v>
      </c>
      <c r="Z3349" s="38">
        <f>IF(ISNUMBER(SEARCH(Search!$K$21,'Valid Values - Search'!AA3349)),MAX($Z$3:Z3348)+1,0)</f>
        <v>3346</v>
      </c>
      <c r="AA3349" s="64" t="s">
        <v>14898</v>
      </c>
      <c r="AB3349" s="70">
        <v>9131</v>
      </c>
      <c r="AC3349" s="71" t="s">
        <v>1102</v>
      </c>
      <c r="AD3349" s="38" t="str">
        <f>IFERROR(VLOOKUP(ROWS($AD$4:AD3349),$Z$4:$AC$3778,2,FALSE),"")</f>
        <v>Total Coliform by Multiple Tube Fermentation (9131 USEPA)</v>
      </c>
      <c r="AF3349" s="37"/>
    </row>
    <row r="3350" spans="16:32" ht="15" customHeight="1">
      <c r="P3350" s="38">
        <f>IF(ISNUMBER(SEARCH(Search!$K$13,'Valid Values - Search'!U3350)),MAX($P$3:P3349)+1,0)</f>
        <v>3347</v>
      </c>
      <c r="Q3350" s="38">
        <f>IF(ISNUMBER(SEARCH(Search!$K$5,'Valid Values - Search'!R3350)),MAX($Q$3:Q3349)+1,0)</f>
        <v>3347</v>
      </c>
      <c r="R3350" s="64" t="s">
        <v>6980</v>
      </c>
      <c r="S3350" s="70" t="s">
        <v>102</v>
      </c>
      <c r="T3350" s="70" t="s">
        <v>102</v>
      </c>
      <c r="U3350" s="93" t="s">
        <v>8459</v>
      </c>
      <c r="V3350" s="94">
        <v>1003376</v>
      </c>
      <c r="W3350" s="97" t="s">
        <v>6980</v>
      </c>
      <c r="X3350" s="38" t="str">
        <f>IFERROR(VLOOKUP(ROWS($X$4:X3350),$Q$4:$R$5094,2,FALSE),"")</f>
        <v>Oxygen Delta 18</v>
      </c>
      <c r="Y3350" s="38" t="str">
        <f>IFERROR(VLOOKUP(ROWS($Y$4:Y3350),$P$4:$U$5094,6,FALSE),"")</f>
        <v>N/A</v>
      </c>
      <c r="Z3350" s="38">
        <f>IF(ISNUMBER(SEARCH(Search!$K$21,'Valid Values - Search'!AA3350)),MAX($Z$3:Z3349)+1,0)</f>
        <v>3347</v>
      </c>
      <c r="AA3350" s="64" t="s">
        <v>14899</v>
      </c>
      <c r="AB3350" s="70" t="s">
        <v>1957</v>
      </c>
      <c r="AC3350" s="71" t="s">
        <v>1156</v>
      </c>
      <c r="AD3350" s="38" t="str">
        <f>IFERROR(VLOOKUP(ROWS($AD$4:AD3350),$Z$4:$AC$3778,2,FALSE),"")</f>
        <v>Total Coliform Fermentation Technique, Multi-tube Fermentation with Enrichment Technique (9222-(B+B.5c) APHA)</v>
      </c>
      <c r="AF3350" s="37"/>
    </row>
    <row r="3351" spans="16:32" ht="15" customHeight="1">
      <c r="P3351" s="38">
        <f>IF(ISNUMBER(SEARCH(Search!$K$13,'Valid Values - Search'!U3351)),MAX($P$3:P3350)+1,0)</f>
        <v>3348</v>
      </c>
      <c r="Q3351" s="38">
        <f>IF(ISNUMBER(SEARCH(Search!$K$5,'Valid Values - Search'!R3351)),MAX($Q$3:Q3350)+1,0)</f>
        <v>3348</v>
      </c>
      <c r="R3351" s="64" t="s">
        <v>6981</v>
      </c>
      <c r="S3351" s="70" t="s">
        <v>102</v>
      </c>
      <c r="T3351" s="70" t="s">
        <v>102</v>
      </c>
      <c r="U3351" s="93" t="s">
        <v>8459</v>
      </c>
      <c r="V3351" s="94">
        <v>16336</v>
      </c>
      <c r="W3351" s="97" t="s">
        <v>6981</v>
      </c>
      <c r="X3351" s="38" t="str">
        <f>IFERROR(VLOOKUP(ROWS($X$4:X3351),$Q$4:$R$5094,2,FALSE),"")</f>
        <v>Oxygen uptake, day</v>
      </c>
      <c r="Y3351" s="38" t="str">
        <f>IFERROR(VLOOKUP(ROWS($Y$4:Y3351),$P$4:$U$5094,6,FALSE),"")</f>
        <v>N/A</v>
      </c>
      <c r="Z3351" s="38">
        <f>IF(ISNUMBER(SEARCH(Search!$K$21,'Valid Values - Search'!AA3351)),MAX($Z$3:Z3350)+1,0)</f>
        <v>3348</v>
      </c>
      <c r="AA3351" s="64" t="s">
        <v>14900</v>
      </c>
      <c r="AB3351" s="70">
        <v>991.15</v>
      </c>
      <c r="AC3351" s="71" t="s">
        <v>1934</v>
      </c>
      <c r="AD3351" s="38" t="str">
        <f>IFERROR(VLOOKUP(ROWS($AD$4:AD3351),$Z$4:$AC$3778,2,FALSE),"")</f>
        <v>Total Coliforms and E. coli in Water (991.15 AOAC)</v>
      </c>
      <c r="AF3351" s="37"/>
    </row>
    <row r="3352" spans="16:32" ht="15" customHeight="1">
      <c r="P3352" s="38">
        <f>IF(ISNUMBER(SEARCH(Search!$K$13,'Valid Values - Search'!U3352)),MAX($P$3:P3351)+1,0)</f>
        <v>3349</v>
      </c>
      <c r="Q3352" s="38">
        <f>IF(ISNUMBER(SEARCH(Search!$K$5,'Valid Values - Search'!R3352)),MAX($Q$3:Q3351)+1,0)</f>
        <v>3349</v>
      </c>
      <c r="R3352" s="64" t="s">
        <v>6982</v>
      </c>
      <c r="S3352" s="70" t="s">
        <v>102</v>
      </c>
      <c r="T3352" s="70" t="s">
        <v>102</v>
      </c>
      <c r="U3352" s="93" t="s">
        <v>8459</v>
      </c>
      <c r="V3352" s="94">
        <v>16337</v>
      </c>
      <c r="W3352" s="97" t="s">
        <v>6982</v>
      </c>
      <c r="X3352" s="38" t="str">
        <f>IFERROR(VLOOKUP(ROWS($X$4:X3352),$Q$4:$R$5094,2,FALSE),"")</f>
        <v>Oxygen uptake, night</v>
      </c>
      <c r="Y3352" s="38" t="str">
        <f>IFERROR(VLOOKUP(ROWS($Y$4:Y3352),$P$4:$U$5094,6,FALSE),"")</f>
        <v>N/A</v>
      </c>
      <c r="Z3352" s="38">
        <f>IF(ISNUMBER(SEARCH(Search!$K$21,'Valid Values - Search'!AA3352)),MAX($Z$3:Z3351)+1,0)</f>
        <v>3349</v>
      </c>
      <c r="AA3352" s="64" t="s">
        <v>14901</v>
      </c>
      <c r="AB3352" s="70">
        <v>1604</v>
      </c>
      <c r="AC3352" s="71" t="s">
        <v>1102</v>
      </c>
      <c r="AD3352" s="38" t="str">
        <f>IFERROR(VLOOKUP(ROWS($AD$4:AD3352),$Z$4:$AC$3778,2,FALSE),"")</f>
        <v>Total Coliforms and E. coli in Water by Membrane Filtration Using a Simultaneous Detection Technique (MI Medium) (1604 USEPA)</v>
      </c>
      <c r="AF3352" s="37"/>
    </row>
    <row r="3353" spans="16:32" ht="15" customHeight="1">
      <c r="P3353" s="38">
        <f>IF(ISNUMBER(SEARCH(Search!$K$13,'Valid Values - Search'!U3353)),MAX($P$3:P3352)+1,0)</f>
        <v>3350</v>
      </c>
      <c r="Q3353" s="38">
        <f>IF(ISNUMBER(SEARCH(Search!$K$5,'Valid Values - Search'!R3353)),MAX($Q$3:Q3352)+1,0)</f>
        <v>3350</v>
      </c>
      <c r="R3353" s="64" t="s">
        <v>6983</v>
      </c>
      <c r="S3353" s="70" t="s">
        <v>102</v>
      </c>
      <c r="T3353" s="70" t="s">
        <v>102</v>
      </c>
      <c r="U3353" s="93" t="s">
        <v>10944</v>
      </c>
      <c r="V3353" s="94">
        <v>15983</v>
      </c>
      <c r="W3353" s="97" t="s">
        <v>6983</v>
      </c>
      <c r="X3353" s="38" t="str">
        <f>IFERROR(VLOOKUP(ROWS($X$4:X3353),$Q$4:$R$5094,2,FALSE),"")</f>
        <v>Oxygen-18</v>
      </c>
      <c r="Y3353" s="38" t="str">
        <f>IFERROR(VLOOKUP(ROWS($Y$4:Y3353),$P$4:$U$5094,6,FALSE),"")</f>
        <v>14797-71-8</v>
      </c>
      <c r="Z3353" s="38">
        <f>IF(ISNUMBER(SEARCH(Search!$K$21,'Valid Values - Search'!AA3353)),MAX($Z$3:Z3352)+1,0)</f>
        <v>3350</v>
      </c>
      <c r="AA3353" s="64" t="s">
        <v>14902</v>
      </c>
      <c r="AB3353" s="70">
        <v>335.3</v>
      </c>
      <c r="AC3353" s="71" t="s">
        <v>1102</v>
      </c>
      <c r="AD3353" s="38" t="str">
        <f>IFERROR(VLOOKUP(ROWS($AD$4:AD3353),$Z$4:$AC$3778,2,FALSE),"")</f>
        <v>Total Cyanide by Colorimetric Analysis (335.3 USEPA)</v>
      </c>
      <c r="AF3353" s="37"/>
    </row>
    <row r="3354" spans="16:32" ht="15" customHeight="1">
      <c r="P3354" s="38">
        <f>IF(ISNUMBER(SEARCH(Search!$K$13,'Valid Values - Search'!U3354)),MAX($P$3:P3353)+1,0)</f>
        <v>3351</v>
      </c>
      <c r="Q3354" s="38">
        <f>IF(ISNUMBER(SEARCH(Search!$K$5,'Valid Values - Search'!R3354)),MAX($Q$3:Q3353)+1,0)</f>
        <v>3351</v>
      </c>
      <c r="R3354" s="64" t="s">
        <v>6984</v>
      </c>
      <c r="S3354" s="70" t="s">
        <v>102</v>
      </c>
      <c r="T3354" s="70" t="s">
        <v>102</v>
      </c>
      <c r="U3354" s="93" t="s">
        <v>8459</v>
      </c>
      <c r="V3354" s="94">
        <v>356</v>
      </c>
      <c r="W3354" s="97" t="s">
        <v>6984</v>
      </c>
      <c r="X3354" s="38" t="str">
        <f>IFERROR(VLOOKUP(ROWS($X$4:X3354),$Q$4:$R$5094,2,FALSE),"")</f>
        <v>Oxygen-18/Oxygen-16 ratio</v>
      </c>
      <c r="Y3354" s="38" t="str">
        <f>IFERROR(VLOOKUP(ROWS($Y$4:Y3354),$P$4:$U$5094,6,FALSE),"")</f>
        <v>N/A</v>
      </c>
      <c r="Z3354" s="38">
        <f>IF(ISNUMBER(SEARCH(Search!$K$21,'Valid Values - Search'!AA3354)),MAX($Z$3:Z3353)+1,0)</f>
        <v>3351</v>
      </c>
      <c r="AA3354" s="64" t="s">
        <v>14903</v>
      </c>
      <c r="AB3354" s="70" t="s">
        <v>1375</v>
      </c>
      <c r="AC3354" s="71" t="s">
        <v>1102</v>
      </c>
      <c r="AD3354" s="38" t="str">
        <f>IFERROR(VLOOKUP(ROWS($AD$4:AD3354),$Z$4:$AC$3778,2,FALSE),"")</f>
        <v>Total Cyanide in Soils and Sediments (335.2_M(S) USEPA)</v>
      </c>
      <c r="AF3354" s="37"/>
    </row>
    <row r="3355" spans="16:32" ht="15" customHeight="1">
      <c r="P3355" s="38">
        <f>IF(ISNUMBER(SEARCH(Search!$K$13,'Valid Values - Search'!U3355)),MAX($P$3:P3354)+1,0)</f>
        <v>3352</v>
      </c>
      <c r="Q3355" s="38">
        <f>IF(ISNUMBER(SEARCH(Search!$K$5,'Valid Values - Search'!R3355)),MAX($Q$3:Q3354)+1,0)</f>
        <v>3352</v>
      </c>
      <c r="R3355" s="64" t="s">
        <v>6916</v>
      </c>
      <c r="S3355" s="70" t="s">
        <v>101</v>
      </c>
      <c r="T3355" s="70" t="s">
        <v>102</v>
      </c>
      <c r="U3355" s="93" t="s">
        <v>9033</v>
      </c>
      <c r="V3355" s="94">
        <v>542</v>
      </c>
      <c r="W3355" s="97" t="s">
        <v>6916</v>
      </c>
      <c r="X3355" s="38" t="str">
        <f>IFERROR(VLOOKUP(ROWS($X$4:X3355),$Q$4:$R$5094,2,FALSE),"")</f>
        <v>o-Xylene</v>
      </c>
      <c r="Y3355" s="38" t="str">
        <f>IFERROR(VLOOKUP(ROWS($Y$4:Y3355),$P$4:$U$5094,6,FALSE),"")</f>
        <v>95-47-6</v>
      </c>
      <c r="Z3355" s="38">
        <f>IF(ISNUMBER(SEARCH(Search!$K$21,'Valid Values - Search'!AA3355)),MAX($Z$3:Z3354)+1,0)</f>
        <v>3352</v>
      </c>
      <c r="AA3355" s="64" t="s">
        <v>14904</v>
      </c>
      <c r="AB3355" s="70">
        <v>335.2</v>
      </c>
      <c r="AC3355" s="71" t="s">
        <v>1102</v>
      </c>
      <c r="AD3355" s="38" t="str">
        <f>IFERROR(VLOOKUP(ROWS($AD$4:AD3355),$Z$4:$AC$3778,2,FALSE),"")</f>
        <v>Total Cyanide in Water (335.2 USEPA)</v>
      </c>
      <c r="AF3355" s="37"/>
    </row>
    <row r="3356" spans="16:32" ht="15" customHeight="1">
      <c r="P3356" s="38">
        <f>IF(ISNUMBER(SEARCH(Search!$K$13,'Valid Values - Search'!U3356)),MAX($P$3:P3355)+1,0)</f>
        <v>3353</v>
      </c>
      <c r="Q3356" s="38">
        <f>IF(ISNUMBER(SEARCH(Search!$K$5,'Valid Values - Search'!R3356)),MAX($Q$3:Q3355)+1,0)</f>
        <v>3353</v>
      </c>
      <c r="R3356" s="64" t="s">
        <v>6917</v>
      </c>
      <c r="S3356" s="70" t="s">
        <v>102</v>
      </c>
      <c r="T3356" s="70" t="s">
        <v>102</v>
      </c>
      <c r="U3356" s="93" t="s">
        <v>8459</v>
      </c>
      <c r="V3356" s="94">
        <v>1003665</v>
      </c>
      <c r="W3356" s="97" t="s">
        <v>6917</v>
      </c>
      <c r="X3356" s="38" t="str">
        <f>IFERROR(VLOOKUP(ROWS($X$4:X3356),$Q$4:$R$5094,2,FALSE),"")</f>
        <v>o-Xylene, mixt. with m-xylene and p-xylene</v>
      </c>
      <c r="Y3356" s="38" t="str">
        <f>IFERROR(VLOOKUP(ROWS($Y$4:Y3356),$P$4:$U$5094,6,FALSE),"")</f>
        <v>N/A</v>
      </c>
      <c r="Z3356" s="38">
        <f>IF(ISNUMBER(SEARCH(Search!$K$21,'Valid Values - Search'!AA3356)),MAX($Z$3:Z3355)+1,0)</f>
        <v>3353</v>
      </c>
      <c r="AA3356" s="64" t="s">
        <v>14905</v>
      </c>
      <c r="AB3356" s="70" t="s">
        <v>1376</v>
      </c>
      <c r="AC3356" s="71" t="s">
        <v>1102</v>
      </c>
      <c r="AD3356" s="38" t="str">
        <f>IFERROR(VLOOKUP(ROWS($AD$4:AD3356),$Z$4:$AC$3778,2,FALSE),"")</f>
        <v>Total Cyanide in Water by Colorimetry (335.2_MA(W) USEPA)</v>
      </c>
      <c r="AF3356" s="37"/>
    </row>
    <row r="3357" spans="16:32" ht="15" customHeight="1">
      <c r="P3357" s="38">
        <f>IF(ISNUMBER(SEARCH(Search!$K$13,'Valid Values - Search'!U3357)),MAX($P$3:P3356)+1,0)</f>
        <v>3354</v>
      </c>
      <c r="Q3357" s="38">
        <f>IF(ISNUMBER(SEARCH(Search!$K$5,'Valid Values - Search'!R3357)),MAX($Q$3:Q3356)+1,0)</f>
        <v>3354</v>
      </c>
      <c r="R3357" s="64" t="s">
        <v>6985</v>
      </c>
      <c r="S3357" s="70" t="s">
        <v>102</v>
      </c>
      <c r="T3357" s="70" t="s">
        <v>102</v>
      </c>
      <c r="U3357" s="93" t="s">
        <v>10945</v>
      </c>
      <c r="V3357" s="94">
        <v>1003800</v>
      </c>
      <c r="W3357" s="97" t="s">
        <v>6985</v>
      </c>
      <c r="X3357" s="38" t="str">
        <f>IFERROR(VLOOKUP(ROWS($X$4:X3357),$Q$4:$R$5094,2,FALSE),"")</f>
        <v>Oxymorphone</v>
      </c>
      <c r="Y3357" s="38" t="str">
        <f>IFERROR(VLOOKUP(ROWS($Y$4:Y3357),$P$4:$U$5094,6,FALSE),"")</f>
        <v>76-41-5</v>
      </c>
      <c r="Z3357" s="38">
        <f>IF(ISNUMBER(SEARCH(Search!$K$21,'Valid Values - Search'!AA3357)),MAX($Z$3:Z3356)+1,0)</f>
        <v>3354</v>
      </c>
      <c r="AA3357" s="64" t="s">
        <v>14906</v>
      </c>
      <c r="AB3357" s="70" t="s">
        <v>1377</v>
      </c>
      <c r="AC3357" s="71" t="s">
        <v>1102</v>
      </c>
      <c r="AD3357" s="38" t="str">
        <f>IFERROR(VLOOKUP(ROWS($AD$4:AD3357),$Z$4:$AC$3778,2,FALSE),"")</f>
        <v>Total Cyanide in Water by Colorimetry (335.2_MB(W) USEPA)</v>
      </c>
      <c r="AF3357" s="37"/>
    </row>
    <row r="3358" spans="16:32" ht="15" customHeight="1">
      <c r="P3358" s="38">
        <f>IF(ISNUMBER(SEARCH(Search!$K$13,'Valid Values - Search'!U3358)),MAX($P$3:P3357)+1,0)</f>
        <v>3355</v>
      </c>
      <c r="Q3358" s="38">
        <f>IF(ISNUMBER(SEARCH(Search!$K$5,'Valid Values - Search'!R3358)),MAX($Q$3:Q3357)+1,0)</f>
        <v>3355</v>
      </c>
      <c r="R3358" s="64" t="s">
        <v>6986</v>
      </c>
      <c r="S3358" s="70" t="s">
        <v>102</v>
      </c>
      <c r="T3358" s="70" t="s">
        <v>102</v>
      </c>
      <c r="U3358" s="93" t="s">
        <v>10946</v>
      </c>
      <c r="V3358" s="94">
        <v>1004351</v>
      </c>
      <c r="W3358" s="97" t="s">
        <v>6986</v>
      </c>
      <c r="X3358" s="38" t="str">
        <f>IFERROR(VLOOKUP(ROWS($X$4:X3358),$Q$4:$R$5094,2,FALSE),"")</f>
        <v>Oxymorphone glucuronide</v>
      </c>
      <c r="Y3358" s="38" t="str">
        <f>IFERROR(VLOOKUP(ROWS($Y$4:Y3358),$P$4:$U$5094,6,FALSE),"")</f>
        <v>770735-01-8</v>
      </c>
      <c r="Z3358" s="38">
        <f>IF(ISNUMBER(SEARCH(Search!$K$21,'Valid Values - Search'!AA3358)),MAX($Z$3:Z3357)+1,0)</f>
        <v>3355</v>
      </c>
      <c r="AA3358" s="64" t="s">
        <v>14907</v>
      </c>
      <c r="AB3358" s="70" t="s">
        <v>1378</v>
      </c>
      <c r="AC3358" s="71" t="s">
        <v>1102</v>
      </c>
      <c r="AD3358" s="38" t="str">
        <f>IFERROR(VLOOKUP(ROWS($AD$4:AD3358),$Z$4:$AC$3778,2,FALSE),"")</f>
        <v>Total Cyanide in Water by Colorimetry (335.2_MC(W) USEPA)</v>
      </c>
      <c r="AF3358" s="37"/>
    </row>
    <row r="3359" spans="16:32" ht="15" customHeight="1">
      <c r="P3359" s="38">
        <f>IF(ISNUMBER(SEARCH(Search!$K$13,'Valid Values - Search'!U3359)),MAX($P$3:P3358)+1,0)</f>
        <v>3356</v>
      </c>
      <c r="Q3359" s="38">
        <f>IF(ISNUMBER(SEARCH(Search!$K$5,'Valid Values - Search'!R3359)),MAX($Q$3:Q3358)+1,0)</f>
        <v>3356</v>
      </c>
      <c r="R3359" s="64" t="s">
        <v>6987</v>
      </c>
      <c r="S3359" s="70" t="s">
        <v>102</v>
      </c>
      <c r="T3359" s="70" t="s">
        <v>102</v>
      </c>
      <c r="U3359" s="93" t="s">
        <v>10947</v>
      </c>
      <c r="V3359" s="94">
        <v>11758</v>
      </c>
      <c r="W3359" s="97" t="s">
        <v>6987</v>
      </c>
      <c r="X3359" s="38" t="str">
        <f>IFERROR(VLOOKUP(ROWS($X$4:X3359),$Q$4:$R$5094,2,FALSE),"")</f>
        <v>Oxytetracycline</v>
      </c>
      <c r="Y3359" s="38" t="str">
        <f>IFERROR(VLOOKUP(ROWS($Y$4:Y3359),$P$4:$U$5094,6,FALSE),"")</f>
        <v>79-57-2</v>
      </c>
      <c r="Z3359" s="38">
        <f>IF(ISNUMBER(SEARCH(Search!$K$21,'Valid Values - Search'!AA3359)),MAX($Z$3:Z3358)+1,0)</f>
        <v>3356</v>
      </c>
      <c r="AA3359" s="64" t="s">
        <v>14908</v>
      </c>
      <c r="AB3359" s="70" t="s">
        <v>1602</v>
      </c>
      <c r="AC3359" s="71" t="s">
        <v>1156</v>
      </c>
      <c r="AD3359" s="38" t="str">
        <f>IFERROR(VLOOKUP(ROWS($AD$4:AD3359),$Z$4:$AC$3778,2,FALSE),"")</f>
        <v>Total Dissolved Oxygen by Membrane Electrode Method (4500-O-G APHA)</v>
      </c>
      <c r="AF3359" s="37"/>
    </row>
    <row r="3360" spans="16:32" ht="15" customHeight="1">
      <c r="P3360" s="38">
        <f>IF(ISNUMBER(SEARCH(Search!$K$13,'Valid Values - Search'!U3360)),MAX($P$3:P3359)+1,0)</f>
        <v>3357</v>
      </c>
      <c r="Q3360" s="38">
        <f>IF(ISNUMBER(SEARCH(Search!$K$5,'Valid Values - Search'!R3360)),MAX($Q$3:Q3359)+1,0)</f>
        <v>3357</v>
      </c>
      <c r="R3360" s="64" t="s">
        <v>6988</v>
      </c>
      <c r="S3360" s="70" t="s">
        <v>102</v>
      </c>
      <c r="T3360" s="70" t="s">
        <v>102</v>
      </c>
      <c r="U3360" s="93" t="s">
        <v>10948</v>
      </c>
      <c r="V3360" s="94">
        <v>17042</v>
      </c>
      <c r="W3360" s="97" t="s">
        <v>6988</v>
      </c>
      <c r="X3360" s="38" t="str">
        <f>IFERROR(VLOOKUP(ROWS($X$4:X3360),$Q$4:$R$5094,2,FALSE),"")</f>
        <v>Oxytetracycline calcium</v>
      </c>
      <c r="Y3360" s="38" t="str">
        <f>IFERROR(VLOOKUP(ROWS($Y$4:Y3360),$P$4:$U$5094,6,FALSE),"")</f>
        <v>7179-50-2</v>
      </c>
      <c r="Z3360" s="38">
        <f>IF(ISNUMBER(SEARCH(Search!$K$21,'Valid Values - Search'!AA3360)),MAX($Z$3:Z3359)+1,0)</f>
        <v>3357</v>
      </c>
      <c r="AA3360" s="64" t="s">
        <v>14909</v>
      </c>
      <c r="AB3360" s="70" t="s">
        <v>1600</v>
      </c>
      <c r="AC3360" s="71" t="s">
        <v>1156</v>
      </c>
      <c r="AD3360" s="38" t="str">
        <f>IFERROR(VLOOKUP(ROWS($AD$4:AD3360),$Z$4:$AC$3778,2,FALSE),"")</f>
        <v>Total Dissolved Oxygen by Titration- Alum Flocculation Modification (4500-O-E APHA)</v>
      </c>
      <c r="AF3360" s="37"/>
    </row>
    <row r="3361" spans="16:32" ht="15" customHeight="1">
      <c r="P3361" s="38">
        <f>IF(ISNUMBER(SEARCH(Search!$K$13,'Valid Values - Search'!U3361)),MAX($P$3:P3360)+1,0)</f>
        <v>3358</v>
      </c>
      <c r="Q3361" s="38">
        <f>IF(ISNUMBER(SEARCH(Search!$K$5,'Valid Values - Search'!R3361)),MAX($Q$3:Q3360)+1,0)</f>
        <v>3358</v>
      </c>
      <c r="R3361" s="64" t="s">
        <v>6989</v>
      </c>
      <c r="S3361" s="70" t="s">
        <v>102</v>
      </c>
      <c r="T3361" s="70" t="s">
        <v>102</v>
      </c>
      <c r="U3361" s="93" t="s">
        <v>10949</v>
      </c>
      <c r="V3361" s="94">
        <v>17029</v>
      </c>
      <c r="W3361" s="97" t="s">
        <v>6989</v>
      </c>
      <c r="X3361" s="38" t="str">
        <f>IFERROR(VLOOKUP(ROWS($X$4:X3361),$Q$4:$R$5094,2,FALSE),"")</f>
        <v>Oxytetracycline hydrochloride</v>
      </c>
      <c r="Y3361" s="38" t="str">
        <f>IFERROR(VLOOKUP(ROWS($Y$4:Y3361),$P$4:$U$5094,6,FALSE),"")</f>
        <v>2058-46-0</v>
      </c>
      <c r="Z3361" s="38">
        <f>IF(ISNUMBER(SEARCH(Search!$K$21,'Valid Values - Search'!AA3361)),MAX($Z$3:Z3360)+1,0)</f>
        <v>3358</v>
      </c>
      <c r="AA3361" s="64" t="s">
        <v>14910</v>
      </c>
      <c r="AB3361" s="70" t="s">
        <v>1598</v>
      </c>
      <c r="AC3361" s="71" t="s">
        <v>1156</v>
      </c>
      <c r="AD3361" s="38" t="str">
        <f>IFERROR(VLOOKUP(ROWS($AD$4:AD3361),$Z$4:$AC$3778,2,FALSE),"")</f>
        <v>Total Dissolved Oxygen by Titration- Azide Modification (4500-O-C APHA)</v>
      </c>
      <c r="AF3361" s="37"/>
    </row>
    <row r="3362" spans="16:32" ht="15" customHeight="1">
      <c r="P3362" s="38">
        <f>IF(ISNUMBER(SEARCH(Search!$K$13,'Valid Values - Search'!U3362)),MAX($P$3:P3361)+1,0)</f>
        <v>3359</v>
      </c>
      <c r="Q3362" s="38">
        <f>IF(ISNUMBER(SEARCH(Search!$K$5,'Valid Values - Search'!R3362)),MAX($Q$3:Q3361)+1,0)</f>
        <v>3359</v>
      </c>
      <c r="R3362" s="64" t="s">
        <v>6990</v>
      </c>
      <c r="S3362" s="70" t="s">
        <v>102</v>
      </c>
      <c r="T3362" s="70" t="s">
        <v>102</v>
      </c>
      <c r="U3362" s="93" t="s">
        <v>10950</v>
      </c>
      <c r="V3362" s="94">
        <v>15915</v>
      </c>
      <c r="W3362" s="97" t="s">
        <v>6990</v>
      </c>
      <c r="X3362" s="38" t="str">
        <f>IFERROR(VLOOKUP(ROWS($X$4:X3362),$Q$4:$R$5094,2,FALSE),"")</f>
        <v>Ozone</v>
      </c>
      <c r="Y3362" s="38" t="str">
        <f>IFERROR(VLOOKUP(ROWS($Y$4:Y3362),$P$4:$U$5094,6,FALSE),"")</f>
        <v>10028-15-6</v>
      </c>
      <c r="Z3362" s="38">
        <f>IF(ISNUMBER(SEARCH(Search!$K$21,'Valid Values - Search'!AA3362)),MAX($Z$3:Z3361)+1,0)</f>
        <v>3359</v>
      </c>
      <c r="AA3362" s="64" t="s">
        <v>14911</v>
      </c>
      <c r="AB3362" s="70" t="s">
        <v>1601</v>
      </c>
      <c r="AC3362" s="71" t="s">
        <v>1156</v>
      </c>
      <c r="AD3362" s="38" t="str">
        <f>IFERROR(VLOOKUP(ROWS($AD$4:AD3362),$Z$4:$AC$3778,2,FALSE),"")</f>
        <v>Total Dissolved Oxygen by Titration- Copper/Sulfate-Sulfamic Acid Flocculation Modification (4500-O-F APHA)</v>
      </c>
      <c r="AF3362" s="37"/>
    </row>
    <row r="3363" spans="16:32" ht="15" customHeight="1">
      <c r="P3363" s="38">
        <f>IF(ISNUMBER(SEARCH(Search!$K$13,'Valid Values - Search'!U3363)),MAX($P$3:P3362)+1,0)</f>
        <v>3360</v>
      </c>
      <c r="Q3363" s="38">
        <f>IF(ISNUMBER(SEARCH(Search!$K$5,'Valid Values - Search'!R3363)),MAX($Q$3:Q3362)+1,0)</f>
        <v>3360</v>
      </c>
      <c r="R3363" s="64" t="s">
        <v>6995</v>
      </c>
      <c r="S3363" s="70" t="s">
        <v>102</v>
      </c>
      <c r="T3363" s="70" t="s">
        <v>102</v>
      </c>
      <c r="U3363" s="93" t="s">
        <v>10951</v>
      </c>
      <c r="V3363" s="94">
        <v>1309</v>
      </c>
      <c r="W3363" s="97" t="s">
        <v>6995</v>
      </c>
      <c r="X3363" s="38" t="str">
        <f>IFERROR(VLOOKUP(ROWS($X$4:X3363),$Q$4:$R$5094,2,FALSE),"")</f>
        <v>p-(1,1,3,3-Tetramethylbutyl)phenol</v>
      </c>
      <c r="Y3363" s="38" t="str">
        <f>IFERROR(VLOOKUP(ROWS($Y$4:Y3363),$P$4:$U$5094,6,FALSE),"")</f>
        <v>140-66-9</v>
      </c>
      <c r="Z3363" s="38">
        <f>IF(ISNUMBER(SEARCH(Search!$K$21,'Valid Values - Search'!AA3363)),MAX($Z$3:Z3362)+1,0)</f>
        <v>3360</v>
      </c>
      <c r="AA3363" s="64" t="s">
        <v>14912</v>
      </c>
      <c r="AB3363" s="70" t="s">
        <v>1597</v>
      </c>
      <c r="AC3363" s="71" t="s">
        <v>1156</v>
      </c>
      <c r="AD3363" s="38" t="str">
        <f>IFERROR(VLOOKUP(ROWS($AD$4:AD3363),$Z$4:$AC$3778,2,FALSE),"")</f>
        <v>Total Dissolved Oxygen by Titration- Iodometric Method (4500-O-B APHA)</v>
      </c>
      <c r="AF3363" s="37"/>
    </row>
    <row r="3364" spans="16:32" ht="15" customHeight="1">
      <c r="P3364" s="38">
        <f>IF(ISNUMBER(SEARCH(Search!$K$13,'Valid Values - Search'!U3364)),MAX($P$3:P3363)+1,0)</f>
        <v>3361</v>
      </c>
      <c r="Q3364" s="38">
        <f>IF(ISNUMBER(SEARCH(Search!$K$5,'Valid Values - Search'!R3364)),MAX($Q$3:Q3363)+1,0)</f>
        <v>3361</v>
      </c>
      <c r="R3364" s="64" t="s">
        <v>6991</v>
      </c>
      <c r="S3364" s="70" t="s">
        <v>101</v>
      </c>
      <c r="T3364" s="70" t="s">
        <v>102</v>
      </c>
      <c r="U3364" s="93" t="s">
        <v>8882</v>
      </c>
      <c r="V3364" s="94">
        <v>210</v>
      </c>
      <c r="W3364" s="97" t="s">
        <v>6991</v>
      </c>
      <c r="X3364" s="38" t="str">
        <f>IFERROR(VLOOKUP(ROWS($X$4:X3364),$Q$4:$R$5094,2,FALSE),"")</f>
        <v>p,p'-DDD</v>
      </c>
      <c r="Y3364" s="38" t="str">
        <f>IFERROR(VLOOKUP(ROWS($Y$4:Y3364),$P$4:$U$5094,6,FALSE),"")</f>
        <v>72-54-8</v>
      </c>
      <c r="Z3364" s="38">
        <f>IF(ISNUMBER(SEARCH(Search!$K$21,'Valid Values - Search'!AA3364)),MAX($Z$3:Z3363)+1,0)</f>
        <v>3361</v>
      </c>
      <c r="AA3364" s="64" t="s">
        <v>14913</v>
      </c>
      <c r="AB3364" s="70" t="s">
        <v>1599</v>
      </c>
      <c r="AC3364" s="71" t="s">
        <v>1156</v>
      </c>
      <c r="AD3364" s="38" t="str">
        <f>IFERROR(VLOOKUP(ROWS($AD$4:AD3364),$Z$4:$AC$3778,2,FALSE),"")</f>
        <v>Total Dissolved Oxygen by Titration- Permanganate Modification (4500-O-D APHA)</v>
      </c>
      <c r="AF3364" s="37"/>
    </row>
    <row r="3365" spans="16:32" ht="15" customHeight="1">
      <c r="P3365" s="38">
        <f>IF(ISNUMBER(SEARCH(Search!$K$13,'Valid Values - Search'!U3365)),MAX($P$3:P3364)+1,0)</f>
        <v>3362</v>
      </c>
      <c r="Q3365" s="38">
        <f>IF(ISNUMBER(SEARCH(Search!$K$5,'Valid Values - Search'!R3365)),MAX($Q$3:Q3364)+1,0)</f>
        <v>3362</v>
      </c>
      <c r="R3365" s="64" t="s">
        <v>6992</v>
      </c>
      <c r="S3365" s="70" t="s">
        <v>101</v>
      </c>
      <c r="T3365" s="70" t="s">
        <v>102</v>
      </c>
      <c r="U3365" s="93" t="s">
        <v>8883</v>
      </c>
      <c r="V3365" s="94">
        <v>212</v>
      </c>
      <c r="W3365" s="97" t="s">
        <v>6992</v>
      </c>
      <c r="X3365" s="38" t="str">
        <f>IFERROR(VLOOKUP(ROWS($X$4:X3365),$Q$4:$R$5094,2,FALSE),"")</f>
        <v>p,p'-DDE</v>
      </c>
      <c r="Y3365" s="38" t="str">
        <f>IFERROR(VLOOKUP(ROWS($Y$4:Y3365),$P$4:$U$5094,6,FALSE),"")</f>
        <v>72-55-9</v>
      </c>
      <c r="Z3365" s="38">
        <f>IF(ISNUMBER(SEARCH(Search!$K$21,'Valid Values - Search'!AA3365)),MAX($Z$3:Z3364)+1,0)</f>
        <v>3362</v>
      </c>
      <c r="AA3365" s="64" t="s">
        <v>14914</v>
      </c>
      <c r="AB3365" s="70" t="s">
        <v>1191</v>
      </c>
      <c r="AC3365" s="71" t="s">
        <v>1102</v>
      </c>
      <c r="AD3365" s="38" t="str">
        <f>IFERROR(VLOOKUP(ROWS($AD$4:AD3365),$Z$4:$AC$3778,2,FALSE),"")</f>
        <v>Total Dissolved Solids (160.1_M USEPA)</v>
      </c>
      <c r="AF3365" s="37"/>
    </row>
    <row r="3366" spans="16:32" ht="15" customHeight="1">
      <c r="P3366" s="38">
        <f>IF(ISNUMBER(SEARCH(Search!$K$13,'Valid Values - Search'!U3366)),MAX($P$3:P3365)+1,0)</f>
        <v>3363</v>
      </c>
      <c r="Q3366" s="38">
        <f>IF(ISNUMBER(SEARCH(Search!$K$5,'Valid Values - Search'!R3366)),MAX($Q$3:Q3365)+1,0)</f>
        <v>3363</v>
      </c>
      <c r="R3366" s="64" t="s">
        <v>6993</v>
      </c>
      <c r="S3366" s="70" t="s">
        <v>101</v>
      </c>
      <c r="T3366" s="70" t="s">
        <v>102</v>
      </c>
      <c r="U3366" s="93" t="s">
        <v>8884</v>
      </c>
      <c r="V3366" s="94">
        <v>214</v>
      </c>
      <c r="W3366" s="97" t="s">
        <v>6993</v>
      </c>
      <c r="X3366" s="38" t="str">
        <f>IFERROR(VLOOKUP(ROWS($X$4:X3366),$Q$4:$R$5094,2,FALSE),"")</f>
        <v>p,p'-DDT</v>
      </c>
      <c r="Y3366" s="38" t="str">
        <f>IFERROR(VLOOKUP(ROWS($Y$4:Y3366),$P$4:$U$5094,6,FALSE),"")</f>
        <v>50-29-3</v>
      </c>
      <c r="Z3366" s="38">
        <f>IF(ISNUMBER(SEARCH(Search!$K$21,'Valid Values - Search'!AA3366)),MAX($Z$3:Z3365)+1,0)</f>
        <v>3363</v>
      </c>
      <c r="AA3366" s="64" t="s">
        <v>14915</v>
      </c>
      <c r="AB3366" s="70" t="s">
        <v>1308</v>
      </c>
      <c r="AC3366" s="71" t="s">
        <v>1156</v>
      </c>
      <c r="AD3366" s="38" t="str">
        <f>IFERROR(VLOOKUP(ROWS($AD$4:AD3366),$Z$4:$AC$3778,2,FALSE),"")</f>
        <v>Total Dissolved Solids in Water (2540-C APHA)</v>
      </c>
      <c r="AF3366" s="37"/>
    </row>
    <row r="3367" spans="16:32" ht="15" customHeight="1">
      <c r="P3367" s="38">
        <f>IF(ISNUMBER(SEARCH(Search!$K$13,'Valid Values - Search'!U3367)),MAX($P$3:P3366)+1,0)</f>
        <v>3364</v>
      </c>
      <c r="Q3367" s="38">
        <f>IF(ISNUMBER(SEARCH(Search!$K$5,'Valid Values - Search'!R3367)),MAX($Q$3:Q3366)+1,0)</f>
        <v>3364</v>
      </c>
      <c r="R3367" s="64" t="s">
        <v>6994</v>
      </c>
      <c r="S3367" s="70" t="s">
        <v>101</v>
      </c>
      <c r="T3367" s="70" t="s">
        <v>102</v>
      </c>
      <c r="U3367" s="93" t="s">
        <v>8885</v>
      </c>
      <c r="V3367" s="94">
        <v>389911</v>
      </c>
      <c r="W3367" s="97" t="s">
        <v>6994</v>
      </c>
      <c r="X3367" s="38" t="str">
        <f>IFERROR(VLOOKUP(ROWS($X$4:X3367),$Q$4:$R$5094,2,FALSE),"")</f>
        <v>p,p'-Dibromodiphenyl ether</v>
      </c>
      <c r="Y3367" s="38" t="str">
        <f>IFERROR(VLOOKUP(ROWS($Y$4:Y3367),$P$4:$U$5094,6,FALSE),"")</f>
        <v>2050-47-7</v>
      </c>
      <c r="Z3367" s="38">
        <f>IF(ISNUMBER(SEARCH(Search!$K$21,'Valid Values - Search'!AA3367)),MAX($Z$3:Z3366)+1,0)</f>
        <v>3364</v>
      </c>
      <c r="AA3367" s="64" t="s">
        <v>14916</v>
      </c>
      <c r="AB3367" s="70" t="s">
        <v>2103</v>
      </c>
      <c r="AC3367" s="71" t="s">
        <v>1102</v>
      </c>
      <c r="AD3367" s="38" t="str">
        <f>IFERROR(VLOOKUP(ROWS($AD$4:AD3367),$Z$4:$AC$3778,2,FALSE),"")</f>
        <v>Total Dissolved Solids in Water (C-006-1 USEPA)</v>
      </c>
      <c r="AF3367" s="37"/>
    </row>
    <row r="3368" spans="16:32" ht="15" customHeight="1">
      <c r="P3368" s="38">
        <f>IF(ISNUMBER(SEARCH(Search!$K$13,'Valid Values - Search'!U3368)),MAX($P$3:P3367)+1,0)</f>
        <v>3365</v>
      </c>
      <c r="Q3368" s="38">
        <f>IF(ISNUMBER(SEARCH(Search!$K$5,'Valid Values - Search'!R3368)),MAX($Q$3:Q3367)+1,0)</f>
        <v>3365</v>
      </c>
      <c r="R3368" s="64" t="s">
        <v>7036</v>
      </c>
      <c r="S3368" s="70" t="s">
        <v>102</v>
      </c>
      <c r="T3368" s="70" t="s">
        <v>102</v>
      </c>
      <c r="U3368" s="93" t="s">
        <v>10952</v>
      </c>
      <c r="V3368" s="94">
        <v>1001177</v>
      </c>
      <c r="W3368" s="97" t="s">
        <v>7036</v>
      </c>
      <c r="X3368" s="38" t="str">
        <f>IFERROR(VLOOKUP(ROWS($X$4:X3368),$Q$4:$R$5094,2,FALSE),"")</f>
        <v>Paclobutrazol</v>
      </c>
      <c r="Y3368" s="38" t="str">
        <f>IFERROR(VLOOKUP(ROWS($Y$4:Y3368),$P$4:$U$5094,6,FALSE),"")</f>
        <v>76738-62-0</v>
      </c>
      <c r="Z3368" s="38">
        <f>IF(ISNUMBER(SEARCH(Search!$K$21,'Valid Values - Search'!AA3368)),MAX($Z$3:Z3367)+1,0)</f>
        <v>3365</v>
      </c>
      <c r="AA3368" s="64" t="s">
        <v>14917</v>
      </c>
      <c r="AB3368" s="70">
        <v>8163</v>
      </c>
      <c r="AC3368" s="71" t="s">
        <v>1151</v>
      </c>
      <c r="AD3368" s="38" t="str">
        <f>IFERROR(VLOOKUP(ROWS($AD$4:AD3368),$Z$4:$AC$3778,2,FALSE),"")</f>
        <v>Total Filterable Solids (8163 HACH)</v>
      </c>
      <c r="AF3368" s="37"/>
    </row>
    <row r="3369" spans="16:32" ht="15" customHeight="1">
      <c r="P3369" s="38">
        <f>IF(ISNUMBER(SEARCH(Search!$K$13,'Valid Values - Search'!U3369)),MAX($P$3:P3368)+1,0)</f>
        <v>3366</v>
      </c>
      <c r="Q3369" s="38">
        <f>IF(ISNUMBER(SEARCH(Search!$K$5,'Valid Values - Search'!R3369)),MAX($Q$3:Q3368)+1,0)</f>
        <v>3366</v>
      </c>
      <c r="R3369" s="64" t="s">
        <v>7037</v>
      </c>
      <c r="S3369" s="70" t="s">
        <v>102</v>
      </c>
      <c r="T3369" s="70" t="s">
        <v>102</v>
      </c>
      <c r="U3369" s="93">
        <v>2023568</v>
      </c>
      <c r="V3369" s="94">
        <v>1317</v>
      </c>
      <c r="W3369" s="97" t="s">
        <v>7037</v>
      </c>
      <c r="X3369" s="38" t="str">
        <f>IFERROR(VLOOKUP(ROWS($X$4:X3369),$Q$4:$R$5094,2,FALSE),"")</f>
        <v>Palladium</v>
      </c>
      <c r="Y3369" s="38">
        <f>IFERROR(VLOOKUP(ROWS($Y$4:Y3369),$P$4:$U$5094,6,FALSE),"")</f>
        <v>2023568</v>
      </c>
      <c r="Z3369" s="38">
        <f>IF(ISNUMBER(SEARCH(Search!$K$21,'Valid Values - Search'!AA3369)),MAX($Z$3:Z3368)+1,0)</f>
        <v>3366</v>
      </c>
      <c r="AA3369" s="64" t="s">
        <v>14918</v>
      </c>
      <c r="AB3369" s="70">
        <v>340.1</v>
      </c>
      <c r="AC3369" s="71" t="s">
        <v>1102</v>
      </c>
      <c r="AD3369" s="38" t="str">
        <f>IFERROR(VLOOKUP(ROWS($AD$4:AD3369),$Z$4:$AC$3778,2,FALSE),"")</f>
        <v>Total Fluoride by Colorimetric Analysis (340.1 USEPA)</v>
      </c>
      <c r="AF3369" s="37"/>
    </row>
    <row r="3370" spans="16:32" ht="15" customHeight="1">
      <c r="P3370" s="38">
        <f>IF(ISNUMBER(SEARCH(Search!$K$13,'Valid Values - Search'!U3370)),MAX($P$3:P3369)+1,0)</f>
        <v>3367</v>
      </c>
      <c r="Q3370" s="38">
        <f>IF(ISNUMBER(SEARCH(Search!$K$5,'Valid Values - Search'!R3370)),MAX($Q$3:Q3369)+1,0)</f>
        <v>3367</v>
      </c>
      <c r="R3370" s="64" t="s">
        <v>7038</v>
      </c>
      <c r="S3370" s="70" t="s">
        <v>102</v>
      </c>
      <c r="T3370" s="70" t="s">
        <v>102</v>
      </c>
      <c r="U3370" s="93" t="s">
        <v>10953</v>
      </c>
      <c r="V3370" s="94">
        <v>1318</v>
      </c>
      <c r="W3370" s="97" t="s">
        <v>7038</v>
      </c>
      <c r="X3370" s="38" t="str">
        <f>IFERROR(VLOOKUP(ROWS($X$4:X3370),$Q$4:$R$5094,2,FALSE),"")</f>
        <v>Palmitic acid</v>
      </c>
      <c r="Y3370" s="38" t="str">
        <f>IFERROR(VLOOKUP(ROWS($Y$4:Y3370),$P$4:$U$5094,6,FALSE),"")</f>
        <v>57-10-3</v>
      </c>
      <c r="Z3370" s="38">
        <f>IF(ISNUMBER(SEARCH(Search!$K$21,'Valid Values - Search'!AA3370)),MAX($Z$3:Z3369)+1,0)</f>
        <v>3367</v>
      </c>
      <c r="AA3370" s="64" t="s">
        <v>14919</v>
      </c>
      <c r="AB3370" s="70" t="s">
        <v>1185</v>
      </c>
      <c r="AC3370" s="71" t="s">
        <v>1102</v>
      </c>
      <c r="AD3370" s="38" t="str">
        <f>IFERROR(VLOOKUP(ROWS($AD$4:AD3370),$Z$4:$AC$3778,2,FALSE),"")</f>
        <v>Total Fluoride Emissions in Air (13A USEPA)</v>
      </c>
      <c r="AF3370" s="37"/>
    </row>
    <row r="3371" spans="16:32" ht="15" customHeight="1">
      <c r="P3371" s="38">
        <f>IF(ISNUMBER(SEARCH(Search!$K$13,'Valid Values - Search'!U3371)),MAX($P$3:P3370)+1,0)</f>
        <v>3368</v>
      </c>
      <c r="Q3371" s="38">
        <f>IF(ISNUMBER(SEARCH(Search!$K$5,'Valid Values - Search'!R3371)),MAX($Q$3:Q3370)+1,0)</f>
        <v>3368</v>
      </c>
      <c r="R3371" s="64" t="s">
        <v>7039</v>
      </c>
      <c r="S3371" s="70" t="s">
        <v>102</v>
      </c>
      <c r="T3371" s="70" t="s">
        <v>102</v>
      </c>
      <c r="U3371" s="93" t="s">
        <v>10954</v>
      </c>
      <c r="V3371" s="94">
        <v>1067</v>
      </c>
      <c r="W3371" s="97" t="s">
        <v>7039</v>
      </c>
      <c r="X3371" s="38" t="str">
        <f>IFERROR(VLOOKUP(ROWS($X$4:X3371),$Q$4:$R$5094,2,FALSE),"")</f>
        <v>Palmitonitrile</v>
      </c>
      <c r="Y3371" s="38" t="str">
        <f>IFERROR(VLOOKUP(ROWS($Y$4:Y3371),$P$4:$U$5094,6,FALSE),"")</f>
        <v>629-79-8</v>
      </c>
      <c r="Z3371" s="38">
        <f>IF(ISNUMBER(SEARCH(Search!$K$21,'Valid Values - Search'!AA3371)),MAX($Z$3:Z3370)+1,0)</f>
        <v>3368</v>
      </c>
      <c r="AA3371" s="64" t="s">
        <v>14920</v>
      </c>
      <c r="AB3371" s="70" t="s">
        <v>1186</v>
      </c>
      <c r="AC3371" s="71" t="s">
        <v>1102</v>
      </c>
      <c r="AD3371" s="38" t="str">
        <f>IFERROR(VLOOKUP(ROWS($AD$4:AD3371),$Z$4:$AC$3778,2,FALSE),"")</f>
        <v>Total Fluoride Emissions in Air (13B USEPA)</v>
      </c>
      <c r="AF3371" s="37"/>
    </row>
    <row r="3372" spans="16:32" ht="15" customHeight="1">
      <c r="P3372" s="38">
        <f>IF(ISNUMBER(SEARCH(Search!$K$13,'Valid Values - Search'!U3372)),MAX($P$3:P3371)+1,0)</f>
        <v>3369</v>
      </c>
      <c r="Q3372" s="38">
        <f>IF(ISNUMBER(SEARCH(Search!$K$5,'Valid Values - Search'!R3372)),MAX($Q$3:Q3371)+1,0)</f>
        <v>3369</v>
      </c>
      <c r="R3372" s="64" t="s">
        <v>6996</v>
      </c>
      <c r="S3372" s="70" t="s">
        <v>102</v>
      </c>
      <c r="T3372" s="70" t="s">
        <v>102</v>
      </c>
      <c r="U3372" s="93" t="s">
        <v>10955</v>
      </c>
      <c r="V3372" s="94">
        <v>15902</v>
      </c>
      <c r="W3372" s="97" t="s">
        <v>6996</v>
      </c>
      <c r="X3372" s="38" t="str">
        <f>IFERROR(VLOOKUP(ROWS($X$4:X3372),$Q$4:$R$5094,2,FALSE),"")</f>
        <v>P-Aminohippuric acid</v>
      </c>
      <c r="Y3372" s="38" t="str">
        <f>IFERROR(VLOOKUP(ROWS($Y$4:Y3372),$P$4:$U$5094,6,FALSE),"")</f>
        <v>61-78-9</v>
      </c>
      <c r="Z3372" s="38">
        <f>IF(ISNUMBER(SEARCH(Search!$K$21,'Valid Values - Search'!AA3372)),MAX($Z$3:Z3371)+1,0)</f>
        <v>3369</v>
      </c>
      <c r="AA3372" s="64" t="s">
        <v>14921</v>
      </c>
      <c r="AB3372" s="70">
        <v>25</v>
      </c>
      <c r="AC3372" s="71" t="s">
        <v>1102</v>
      </c>
      <c r="AD3372" s="38" t="str">
        <f>IFERROR(VLOOKUP(ROWS($AD$4:AD3372),$Z$4:$AC$3778,2,FALSE),"")</f>
        <v>Total Gaseous Nonmethane Organic Emissions (25 USEPA)</v>
      </c>
      <c r="AF3372" s="37"/>
    </row>
    <row r="3373" spans="16:32" ht="15" customHeight="1">
      <c r="P3373" s="38">
        <f>IF(ISNUMBER(SEARCH(Search!$K$13,'Valid Values - Search'!U3373)),MAX($P$3:P3372)+1,0)</f>
        <v>3370</v>
      </c>
      <c r="Q3373" s="38">
        <f>IF(ISNUMBER(SEARCH(Search!$K$5,'Valid Values - Search'!R3373)),MAX($Q$3:Q3372)+1,0)</f>
        <v>3370</v>
      </c>
      <c r="R3373" s="64" t="s">
        <v>7040</v>
      </c>
      <c r="S3373" s="70" t="s">
        <v>102</v>
      </c>
      <c r="T3373" s="70" t="s">
        <v>102</v>
      </c>
      <c r="U3373" s="93" t="s">
        <v>10956</v>
      </c>
      <c r="V3373" s="94">
        <v>15918</v>
      </c>
      <c r="W3373" s="97" t="s">
        <v>7040</v>
      </c>
      <c r="X3373" s="38" t="str">
        <f>IFERROR(VLOOKUP(ROWS($X$4:X3373),$Q$4:$R$5094,2,FALSE),"")</f>
        <v>Paraffin oils</v>
      </c>
      <c r="Y3373" s="38" t="str">
        <f>IFERROR(VLOOKUP(ROWS($Y$4:Y3373),$P$4:$U$5094,6,FALSE),"")</f>
        <v>8012-95-1</v>
      </c>
      <c r="Z3373" s="38">
        <f>IF(ISNUMBER(SEARCH(Search!$K$21,'Valid Values - Search'!AA3373)),MAX($Z$3:Z3372)+1,0)</f>
        <v>3370</v>
      </c>
      <c r="AA3373" s="64" t="s">
        <v>14922</v>
      </c>
      <c r="AB3373" s="70" t="s">
        <v>1319</v>
      </c>
      <c r="AC3373" s="71" t="s">
        <v>1102</v>
      </c>
      <c r="AD3373" s="38" t="str">
        <f>IFERROR(VLOOKUP(ROWS($AD$4:AD3373),$Z$4:$AC$3778,2,FALSE),"")</f>
        <v>Total Gaseous Organic Emissions (25A USEPA)</v>
      </c>
      <c r="AF3373" s="37"/>
    </row>
    <row r="3374" spans="16:32" ht="15" customHeight="1">
      <c r="P3374" s="38">
        <f>IF(ISNUMBER(SEARCH(Search!$K$13,'Valid Values - Search'!U3374)),MAX($P$3:P3373)+1,0)</f>
        <v>3371</v>
      </c>
      <c r="Q3374" s="38">
        <f>IF(ISNUMBER(SEARCH(Search!$K$5,'Valid Values - Search'!R3374)),MAX($Q$3:Q3373)+1,0)</f>
        <v>3371</v>
      </c>
      <c r="R3374" s="64" t="s">
        <v>7041</v>
      </c>
      <c r="S3374" s="70" t="s">
        <v>102</v>
      </c>
      <c r="T3374" s="70" t="s">
        <v>102</v>
      </c>
      <c r="U3374" s="93" t="s">
        <v>10957</v>
      </c>
      <c r="V3374" s="94">
        <v>1319</v>
      </c>
      <c r="W3374" s="97" t="s">
        <v>7041</v>
      </c>
      <c r="X3374" s="38" t="str">
        <f>IFERROR(VLOOKUP(ROWS($X$4:X3374),$Q$4:$R$5094,2,FALSE),"")</f>
        <v>Paraldehyde</v>
      </c>
      <c r="Y3374" s="38" t="str">
        <f>IFERROR(VLOOKUP(ROWS($Y$4:Y3374),$P$4:$U$5094,6,FALSE),"")</f>
        <v>123-63-7</v>
      </c>
      <c r="Z3374" s="38">
        <f>IF(ISNUMBER(SEARCH(Search!$K$21,'Valid Values - Search'!AA3374)),MAX($Z$3:Z3373)+1,0)</f>
        <v>3371</v>
      </c>
      <c r="AA3374" s="64" t="s">
        <v>14923</v>
      </c>
      <c r="AB3374" s="70" t="s">
        <v>1320</v>
      </c>
      <c r="AC3374" s="71" t="s">
        <v>1102</v>
      </c>
      <c r="AD3374" s="38" t="str">
        <f>IFERROR(VLOOKUP(ROWS($AD$4:AD3374),$Z$4:$AC$3778,2,FALSE),"")</f>
        <v>Total Gaseous Organic Emissions (25B USEPA)</v>
      </c>
      <c r="AF3374" s="37"/>
    </row>
    <row r="3375" spans="16:32" ht="15" customHeight="1">
      <c r="P3375" s="38">
        <f>IF(ISNUMBER(SEARCH(Search!$K$13,'Valid Values - Search'!U3375)),MAX($P$3:P3374)+1,0)</f>
        <v>3372</v>
      </c>
      <c r="Q3375" s="38">
        <f>IF(ISNUMBER(SEARCH(Search!$K$5,'Valid Values - Search'!R3375)),MAX($Q$3:Q3374)+1,0)</f>
        <v>3372</v>
      </c>
      <c r="R3375" s="64" t="s">
        <v>7042</v>
      </c>
      <c r="S3375" s="70" t="s">
        <v>102</v>
      </c>
      <c r="T3375" s="70" t="s">
        <v>102</v>
      </c>
      <c r="U3375" s="93" t="s">
        <v>10958</v>
      </c>
      <c r="V3375" s="94">
        <v>1320</v>
      </c>
      <c r="W3375" s="97" t="s">
        <v>7042</v>
      </c>
      <c r="X3375" s="38" t="str">
        <f>IFERROR(VLOOKUP(ROWS($X$4:X3375),$Q$4:$R$5094,2,FALSE),"")</f>
        <v>Paraoxon</v>
      </c>
      <c r="Y3375" s="38" t="str">
        <f>IFERROR(VLOOKUP(ROWS($Y$4:Y3375),$P$4:$U$5094,6,FALSE),"")</f>
        <v>311-45-5</v>
      </c>
      <c r="Z3375" s="38">
        <f>IF(ISNUMBER(SEARCH(Search!$K$21,'Valid Values - Search'!AA3375)),MAX($Z$3:Z3374)+1,0)</f>
        <v>3372</v>
      </c>
      <c r="AA3375" s="64" t="s">
        <v>14924</v>
      </c>
      <c r="AB3375" s="70">
        <v>130.1</v>
      </c>
      <c r="AC3375" s="71" t="s">
        <v>1102</v>
      </c>
      <c r="AD3375" s="38" t="str">
        <f>IFERROR(VLOOKUP(ROWS($AD$4:AD3375),$Z$4:$AC$3778,2,FALSE),"")</f>
        <v>Total Hardness (130.1 USEPA)</v>
      </c>
      <c r="AF3375" s="37"/>
    </row>
    <row r="3376" spans="16:32" ht="15" customHeight="1">
      <c r="P3376" s="38">
        <f>IF(ISNUMBER(SEARCH(Search!$K$13,'Valid Values - Search'!U3376)),MAX($P$3:P3375)+1,0)</f>
        <v>3373</v>
      </c>
      <c r="Q3376" s="38">
        <f>IF(ISNUMBER(SEARCH(Search!$K$5,'Valid Values - Search'!R3376)),MAX($Q$3:Q3375)+1,0)</f>
        <v>3373</v>
      </c>
      <c r="R3376" s="64" t="s">
        <v>7043</v>
      </c>
      <c r="S3376" s="70" t="s">
        <v>102</v>
      </c>
      <c r="T3376" s="70" t="s">
        <v>102</v>
      </c>
      <c r="U3376" s="93" t="s">
        <v>10959</v>
      </c>
      <c r="V3376" s="94">
        <v>1321</v>
      </c>
      <c r="W3376" s="97" t="s">
        <v>7043</v>
      </c>
      <c r="X3376" s="38" t="str">
        <f>IFERROR(VLOOKUP(ROWS($X$4:X3376),$Q$4:$R$5094,2,FALSE),"")</f>
        <v>Paraquat</v>
      </c>
      <c r="Y3376" s="38" t="str">
        <f>IFERROR(VLOOKUP(ROWS($Y$4:Y3376),$P$4:$U$5094,6,FALSE),"")</f>
        <v>4685-14-7</v>
      </c>
      <c r="Z3376" s="38">
        <f>IF(ISNUMBER(SEARCH(Search!$K$21,'Valid Values - Search'!AA3376)),MAX($Z$3:Z3375)+1,0)</f>
        <v>3373</v>
      </c>
      <c r="AA3376" s="64" t="s">
        <v>14925</v>
      </c>
      <c r="AB3376" s="70">
        <v>130.19999999999999</v>
      </c>
      <c r="AC3376" s="71" t="s">
        <v>1102</v>
      </c>
      <c r="AD3376" s="38" t="str">
        <f>IFERROR(VLOOKUP(ROWS($AD$4:AD3376),$Z$4:$AC$3778,2,FALSE),"")</f>
        <v>Total Hardness (130.2 USEPA)</v>
      </c>
      <c r="AF3376" s="37"/>
    </row>
    <row r="3377" spans="16:32" ht="15" customHeight="1">
      <c r="P3377" s="38">
        <f>IF(ISNUMBER(SEARCH(Search!$K$13,'Valid Values - Search'!U3377)),MAX($P$3:P3376)+1,0)</f>
        <v>3374</v>
      </c>
      <c r="Q3377" s="38">
        <f>IF(ISNUMBER(SEARCH(Search!$K$5,'Valid Values - Search'!R3377)),MAX($Q$3:Q3376)+1,0)</f>
        <v>3374</v>
      </c>
      <c r="R3377" s="64" t="s">
        <v>7044</v>
      </c>
      <c r="S3377" s="70" t="s">
        <v>101</v>
      </c>
      <c r="T3377" s="70" t="s">
        <v>102</v>
      </c>
      <c r="U3377" s="93" t="s">
        <v>8886</v>
      </c>
      <c r="V3377" s="94">
        <v>358</v>
      </c>
      <c r="W3377" s="97" t="s">
        <v>7044</v>
      </c>
      <c r="X3377" s="38" t="str">
        <f>IFERROR(VLOOKUP(ROWS($X$4:X3377),$Q$4:$R$5094,2,FALSE),"")</f>
        <v>Parathion</v>
      </c>
      <c r="Y3377" s="38" t="str">
        <f>IFERROR(VLOOKUP(ROWS($Y$4:Y3377),$P$4:$U$5094,6,FALSE),"")</f>
        <v>56-38-2</v>
      </c>
      <c r="Z3377" s="38">
        <f>IF(ISNUMBER(SEARCH(Search!$K$21,'Valid Values - Search'!AA3377)),MAX($Z$3:Z3376)+1,0)</f>
        <v>3374</v>
      </c>
      <c r="AA3377" s="64" t="s">
        <v>14926</v>
      </c>
      <c r="AB3377" s="70" t="s">
        <v>2101</v>
      </c>
      <c r="AC3377" s="71" t="s">
        <v>1102</v>
      </c>
      <c r="AD3377" s="38" t="str">
        <f>IFERROR(VLOOKUP(ROWS($AD$4:AD3377),$Z$4:$AC$3778,2,FALSE),"")</f>
        <v>Total Hardness by Colorimetry (C-004-1 USEPA)</v>
      </c>
      <c r="AF3377" s="37"/>
    </row>
    <row r="3378" spans="16:32" ht="15" customHeight="1">
      <c r="P3378" s="38">
        <f>IF(ISNUMBER(SEARCH(Search!$K$13,'Valid Values - Search'!U3378)),MAX($P$3:P3377)+1,0)</f>
        <v>3375</v>
      </c>
      <c r="Q3378" s="38">
        <f>IF(ISNUMBER(SEARCH(Search!$K$5,'Valid Values - Search'!R3378)),MAX($Q$3:Q3377)+1,0)</f>
        <v>3375</v>
      </c>
      <c r="R3378" s="64" t="s">
        <v>15471</v>
      </c>
      <c r="S3378" s="99" t="s">
        <v>101</v>
      </c>
      <c r="T3378" s="99" t="s">
        <v>102</v>
      </c>
      <c r="U3378" s="100" t="s">
        <v>8886</v>
      </c>
      <c r="V3378" s="101">
        <v>358</v>
      </c>
      <c r="W3378" s="97" t="s">
        <v>15471</v>
      </c>
      <c r="X3378" s="38" t="str">
        <f>IFERROR(VLOOKUP(ROWS($X$4:X3378),$Q$4:$R$5094,2,FALSE),"")</f>
        <v>Parathion-ethyl</v>
      </c>
      <c r="Y3378" s="38" t="str">
        <f>IFERROR(VLOOKUP(ROWS($Y$4:Y3378),$P$4:$U$5094,6,FALSE),"")</f>
        <v>56-38-2</v>
      </c>
      <c r="Z3378" s="38">
        <f>IF(ISNUMBER(SEARCH(Search!$K$21,'Valid Values - Search'!AA3378)),MAX($Z$3:Z3377)+1,0)</f>
        <v>3375</v>
      </c>
      <c r="AA3378" s="64" t="s">
        <v>14927</v>
      </c>
      <c r="AB3378" s="70">
        <v>8226</v>
      </c>
      <c r="AC3378" s="71" t="s">
        <v>1151</v>
      </c>
      <c r="AD3378" s="38" t="str">
        <f>IFERROR(VLOOKUP(ROWS($AD$4:AD3378),$Z$4:$AC$3778,2,FALSE),"")</f>
        <v>Total Hardness in Water (8226 HACH)</v>
      </c>
      <c r="AF3378" s="37"/>
    </row>
    <row r="3379" spans="16:32" ht="15" customHeight="1">
      <c r="P3379" s="38">
        <f>IF(ISNUMBER(SEARCH(Search!$K$13,'Valid Values - Search'!U3379)),MAX($P$3:P3378)+1,0)</f>
        <v>3376</v>
      </c>
      <c r="Q3379" s="38">
        <f>IF(ISNUMBER(SEARCH(Search!$K$5,'Valid Values - Search'!R3379)),MAX($Q$3:Q3378)+1,0)</f>
        <v>3376</v>
      </c>
      <c r="R3379" s="64" t="s">
        <v>15472</v>
      </c>
      <c r="S3379" s="99" t="s">
        <v>101</v>
      </c>
      <c r="T3379" s="99" t="s">
        <v>102</v>
      </c>
      <c r="U3379" s="100" t="s">
        <v>8848</v>
      </c>
      <c r="V3379" s="101">
        <v>359</v>
      </c>
      <c r="W3379" s="97" t="s">
        <v>15472</v>
      </c>
      <c r="X3379" s="38" t="str">
        <f>IFERROR(VLOOKUP(ROWS($X$4:X3379),$Q$4:$R$5094,2,FALSE),"")</f>
        <v>Parathion-methyl</v>
      </c>
      <c r="Y3379" s="38" t="str">
        <f>IFERROR(VLOOKUP(ROWS($Y$4:Y3379),$P$4:$U$5094,6,FALSE),"")</f>
        <v>298-00-0</v>
      </c>
      <c r="Z3379" s="38">
        <f>IF(ISNUMBER(SEARCH(Search!$K$21,'Valid Values - Search'!AA3379)),MAX($Z$3:Z3378)+1,0)</f>
        <v>3376</v>
      </c>
      <c r="AA3379" s="64" t="s">
        <v>14928</v>
      </c>
      <c r="AB3379" s="70" t="s">
        <v>1414</v>
      </c>
      <c r="AC3379" s="71" t="s">
        <v>1156</v>
      </c>
      <c r="AD3379" s="38" t="str">
        <f>IFERROR(VLOOKUP(ROWS($AD$4:AD3379),$Z$4:$AC$3778,2,FALSE),"")</f>
        <v>Total Hexavalent Chromium in Water (3500-CR(D) APHA)</v>
      </c>
      <c r="AF3379" s="37"/>
    </row>
    <row r="3380" spans="16:32" ht="15" customHeight="1">
      <c r="P3380" s="38">
        <f>IF(ISNUMBER(SEARCH(Search!$K$13,'Valid Values - Search'!U3380)),MAX($P$3:P3379)+1,0)</f>
        <v>3377</v>
      </c>
      <c r="Q3380" s="38">
        <f>IF(ISNUMBER(SEARCH(Search!$K$5,'Valid Values - Search'!R3380)),MAX($Q$3:Q3379)+1,0)</f>
        <v>3377</v>
      </c>
      <c r="R3380" s="64" t="s">
        <v>7045</v>
      </c>
      <c r="S3380" s="70" t="s">
        <v>102</v>
      </c>
      <c r="T3380" s="70" t="s">
        <v>102</v>
      </c>
      <c r="U3380" s="93" t="s">
        <v>10960</v>
      </c>
      <c r="V3380" s="94">
        <v>323241</v>
      </c>
      <c r="W3380" s="97" t="s">
        <v>7045</v>
      </c>
      <c r="X3380" s="38" t="str">
        <f>IFERROR(VLOOKUP(ROWS($X$4:X3380),$Q$4:$R$5094,2,FALSE),"")</f>
        <v>Paroxetine</v>
      </c>
      <c r="Y3380" s="38" t="str">
        <f>IFERROR(VLOOKUP(ROWS($Y$4:Y3380),$P$4:$U$5094,6,FALSE),"")</f>
        <v>61869-08-7</v>
      </c>
      <c r="Z3380" s="38">
        <f>IF(ISNUMBER(SEARCH(Search!$K$21,'Valid Values - Search'!AA3380)),MAX($Z$3:Z3379)+1,0)</f>
        <v>3377</v>
      </c>
      <c r="AA3380" s="64" t="s">
        <v>14929</v>
      </c>
      <c r="AB3380" s="70">
        <v>8112</v>
      </c>
      <c r="AC3380" s="71" t="s">
        <v>1151</v>
      </c>
      <c r="AD3380" s="38" t="str">
        <f>IFERROR(VLOOKUP(ROWS($AD$4:AD3380),$Z$4:$AC$3778,2,FALSE),"")</f>
        <v>Total Iron - TPTZ Method (8112 HACH)</v>
      </c>
      <c r="AF3380" s="37"/>
    </row>
    <row r="3381" spans="16:32" ht="15" customHeight="1">
      <c r="P3381" s="38">
        <f>IF(ISNUMBER(SEARCH(Search!$K$13,'Valid Values - Search'!U3381)),MAX($P$3:P3380)+1,0)</f>
        <v>3378</v>
      </c>
      <c r="Q3381" s="38">
        <f>IF(ISNUMBER(SEARCH(Search!$K$5,'Valid Values - Search'!R3381)),MAX($Q$3:Q3380)+1,0)</f>
        <v>3378</v>
      </c>
      <c r="R3381" s="64" t="s">
        <v>7046</v>
      </c>
      <c r="S3381" s="70" t="s">
        <v>102</v>
      </c>
      <c r="T3381" s="70" t="s">
        <v>102</v>
      </c>
      <c r="U3381" s="93" t="s">
        <v>8459</v>
      </c>
      <c r="V3381" s="94" t="s">
        <v>8459</v>
      </c>
      <c r="W3381" s="97" t="s">
        <v>7046</v>
      </c>
      <c r="X3381" s="38" t="str">
        <f>IFERROR(VLOOKUP(ROWS($X$4:X3381),$Q$4:$R$5094,2,FALSE),"")</f>
        <v>Paroxetine-d6</v>
      </c>
      <c r="Y3381" s="38" t="str">
        <f>IFERROR(VLOOKUP(ROWS($Y$4:Y3381),$P$4:$U$5094,6,FALSE),"")</f>
        <v>N/A</v>
      </c>
      <c r="Z3381" s="38">
        <f>IF(ISNUMBER(SEARCH(Search!$K$21,'Valid Values - Search'!AA3381)),MAX($Z$3:Z3380)+1,0)</f>
        <v>3378</v>
      </c>
      <c r="AA3381" s="64" t="s">
        <v>14930</v>
      </c>
      <c r="AB3381" s="70">
        <v>8008</v>
      </c>
      <c r="AC3381" s="71" t="s">
        <v>1151</v>
      </c>
      <c r="AD3381" s="38" t="str">
        <f>IFERROR(VLOOKUP(ROWS($AD$4:AD3381),$Z$4:$AC$3778,2,FALSE),"")</f>
        <v>Total Iron in Water (8008 HACH)</v>
      </c>
      <c r="AF3381" s="37"/>
    </row>
    <row r="3382" spans="16:32" ht="15" customHeight="1">
      <c r="P3382" s="38">
        <f>IF(ISNUMBER(SEARCH(Search!$K$13,'Valid Values - Search'!U3382)),MAX($P$3:P3381)+1,0)</f>
        <v>3379</v>
      </c>
      <c r="Q3382" s="38">
        <f>IF(ISNUMBER(SEARCH(Search!$K$5,'Valid Values - Search'!R3382)),MAX($Q$3:Q3381)+1,0)</f>
        <v>3379</v>
      </c>
      <c r="R3382" s="64" t="s">
        <v>7047</v>
      </c>
      <c r="S3382" s="70" t="s">
        <v>102</v>
      </c>
      <c r="T3382" s="70" t="s">
        <v>102</v>
      </c>
      <c r="U3382" s="93" t="s">
        <v>8459</v>
      </c>
      <c r="V3382" s="94">
        <v>389283</v>
      </c>
      <c r="W3382" s="97" t="s">
        <v>7047</v>
      </c>
      <c r="X3382" s="38" t="str">
        <f>IFERROR(VLOOKUP(ROWS($X$4:X3382),$Q$4:$R$5094,2,FALSE),"")</f>
        <v>Partial Pressure CO2</v>
      </c>
      <c r="Y3382" s="38" t="str">
        <f>IFERROR(VLOOKUP(ROWS($Y$4:Y3382),$P$4:$U$5094,6,FALSE),"")</f>
        <v>N/A</v>
      </c>
      <c r="Z3382" s="38">
        <f>IF(ISNUMBER(SEARCH(Search!$K$21,'Valid Values - Search'!AA3382)),MAX($Z$3:Z3381)+1,0)</f>
        <v>3379</v>
      </c>
      <c r="AA3382" s="64" t="s">
        <v>14931</v>
      </c>
      <c r="AB3382" s="70" t="s">
        <v>3076</v>
      </c>
      <c r="AC3382" s="71" t="s">
        <v>1180</v>
      </c>
      <c r="AD3382" s="38" t="str">
        <f>IFERROR(VLOOKUP(ROWS($AD$4:AD3382),$Z$4:$AC$3778,2,FALSE),"")</f>
        <v>Total Kjehdahl Nitrogen (NITRO-16 USDOC/NOAA)</v>
      </c>
      <c r="AF3382" s="37"/>
    </row>
    <row r="3383" spans="16:32" ht="15" customHeight="1">
      <c r="P3383" s="38">
        <f>IF(ISNUMBER(SEARCH(Search!$K$13,'Valid Values - Search'!U3383)),MAX($P$3:P3382)+1,0)</f>
        <v>3380</v>
      </c>
      <c r="Q3383" s="38">
        <f>IF(ISNUMBER(SEARCH(Search!$K$5,'Valid Values - Search'!R3383)),MAX($Q$3:Q3382)+1,0)</f>
        <v>3380</v>
      </c>
      <c r="R3383" s="64" t="s">
        <v>7048</v>
      </c>
      <c r="S3383" s="70" t="s">
        <v>102</v>
      </c>
      <c r="T3383" s="70" t="s">
        <v>102</v>
      </c>
      <c r="U3383" s="93" t="s">
        <v>8459</v>
      </c>
      <c r="V3383" s="94">
        <v>360</v>
      </c>
      <c r="W3383" s="97" t="s">
        <v>7048</v>
      </c>
      <c r="X3383" s="38" t="str">
        <f>IFERROR(VLOOKUP(ROWS($X$4:X3383),$Q$4:$R$5094,2,FALSE),"")</f>
        <v>Partial pressure of dissolved gases</v>
      </c>
      <c r="Y3383" s="38" t="str">
        <f>IFERROR(VLOOKUP(ROWS($Y$4:Y3383),$P$4:$U$5094,6,FALSE),"")</f>
        <v>N/A</v>
      </c>
      <c r="Z3383" s="38">
        <f>IF(ISNUMBER(SEARCH(Search!$K$21,'Valid Values - Search'!AA3383)),MAX($Z$3:Z3382)+1,0)</f>
        <v>3380</v>
      </c>
      <c r="AA3383" s="64" t="s">
        <v>14932</v>
      </c>
      <c r="AB3383" s="70" t="s">
        <v>1489</v>
      </c>
      <c r="AC3383" s="71" t="s">
        <v>1102</v>
      </c>
      <c r="AD3383" s="38" t="str">
        <f>IFERROR(VLOOKUP(ROWS($AD$4:AD3383),$Z$4:$AC$3778,2,FALSE),"")</f>
        <v>Total Kjeldahl Nitrogen - Nesslerization (351.3(B) USEPA)</v>
      </c>
      <c r="AF3383" s="37"/>
    </row>
    <row r="3384" spans="16:32" ht="15" customHeight="1">
      <c r="P3384" s="38">
        <f>IF(ISNUMBER(SEARCH(Search!$K$13,'Valid Values - Search'!U3384)),MAX($P$3:P3383)+1,0)</f>
        <v>3381</v>
      </c>
      <c r="Q3384" s="38">
        <f>IF(ISNUMBER(SEARCH(Search!$K$5,'Valid Values - Search'!R3384)),MAX($Q$3:Q3383)+1,0)</f>
        <v>3381</v>
      </c>
      <c r="R3384" s="64" t="s">
        <v>7049</v>
      </c>
      <c r="S3384" s="70" t="s">
        <v>102</v>
      </c>
      <c r="T3384" s="70" t="s">
        <v>102</v>
      </c>
      <c r="U3384" s="93" t="s">
        <v>8459</v>
      </c>
      <c r="V3384" s="94">
        <v>361</v>
      </c>
      <c r="W3384" s="97" t="s">
        <v>7049</v>
      </c>
      <c r="X3384" s="38" t="str">
        <f>IFERROR(VLOOKUP(ROWS($X$4:X3384),$Q$4:$R$5094,2,FALSE),"")</f>
        <v>Particle distribution</v>
      </c>
      <c r="Y3384" s="38" t="str">
        <f>IFERROR(VLOOKUP(ROWS($Y$4:Y3384),$P$4:$U$5094,6,FALSE),"")</f>
        <v>N/A</v>
      </c>
      <c r="Z3384" s="38">
        <f>IF(ISNUMBER(SEARCH(Search!$K$21,'Valid Values - Search'!AA3384)),MAX($Z$3:Z3383)+1,0)</f>
        <v>3381</v>
      </c>
      <c r="AA3384" s="64" t="s">
        <v>14933</v>
      </c>
      <c r="AB3384" s="70" t="s">
        <v>1490</v>
      </c>
      <c r="AC3384" s="71" t="s">
        <v>1102</v>
      </c>
      <c r="AD3384" s="38" t="str">
        <f>IFERROR(VLOOKUP(ROWS($AD$4:AD3384),$Z$4:$AC$3778,2,FALSE),"")</f>
        <v>Total Kjeldahl Nitrogen - Potentiometric (351.3(C) USEPA)</v>
      </c>
      <c r="AF3384" s="37"/>
    </row>
    <row r="3385" spans="16:32" ht="15" customHeight="1">
      <c r="P3385" s="38">
        <f>IF(ISNUMBER(SEARCH(Search!$K$13,'Valid Values - Search'!U3385)),MAX($P$3:P3384)+1,0)</f>
        <v>3382</v>
      </c>
      <c r="Q3385" s="38">
        <f>IF(ISNUMBER(SEARCH(Search!$K$5,'Valid Values - Search'!R3385)),MAX($Q$3:Q3384)+1,0)</f>
        <v>3382</v>
      </c>
      <c r="R3385" s="64" t="s">
        <v>7050</v>
      </c>
      <c r="S3385" s="70" t="s">
        <v>102</v>
      </c>
      <c r="T3385" s="70" t="s">
        <v>102</v>
      </c>
      <c r="U3385" s="93" t="s">
        <v>8459</v>
      </c>
      <c r="V3385" s="94">
        <v>323316</v>
      </c>
      <c r="W3385" s="97" t="s">
        <v>7050</v>
      </c>
      <c r="X3385" s="38" t="str">
        <f>IFERROR(VLOOKUP(ROWS($X$4:X3385),$Q$4:$R$5094,2,FALSE),"")</f>
        <v>Particle size</v>
      </c>
      <c r="Y3385" s="38" t="str">
        <f>IFERROR(VLOOKUP(ROWS($Y$4:Y3385),$P$4:$U$5094,6,FALSE),"")</f>
        <v>N/A</v>
      </c>
      <c r="Z3385" s="38">
        <f>IF(ISNUMBER(SEARCH(Search!$K$21,'Valid Values - Search'!AA3385)),MAX($Z$3:Z3384)+1,0)</f>
        <v>3382</v>
      </c>
      <c r="AA3385" s="64" t="s">
        <v>14934</v>
      </c>
      <c r="AB3385" s="70">
        <v>351.1</v>
      </c>
      <c r="AC3385" s="71" t="s">
        <v>1102</v>
      </c>
      <c r="AD3385" s="38" t="str">
        <f>IFERROR(VLOOKUP(ROWS($AD$4:AD3385),$Z$4:$AC$3778,2,FALSE),"")</f>
        <v>Total Kjeldahl Nitrogen by Colorimetry (351.1 USEPA)</v>
      </c>
      <c r="AF3385" s="37"/>
    </row>
    <row r="3386" spans="16:32" ht="15" customHeight="1">
      <c r="P3386" s="38">
        <f>IF(ISNUMBER(SEARCH(Search!$K$13,'Valid Values - Search'!U3386)),MAX($P$3:P3385)+1,0)</f>
        <v>3383</v>
      </c>
      <c r="Q3386" s="38">
        <f>IF(ISNUMBER(SEARCH(Search!$K$5,'Valid Values - Search'!R3386)),MAX($Q$3:Q3385)+1,0)</f>
        <v>3383</v>
      </c>
      <c r="R3386" s="64" t="s">
        <v>7051</v>
      </c>
      <c r="S3386" s="70" t="s">
        <v>102</v>
      </c>
      <c r="T3386" s="70" t="s">
        <v>102</v>
      </c>
      <c r="U3386" s="93" t="s">
        <v>8459</v>
      </c>
      <c r="V3386" s="94">
        <v>323318</v>
      </c>
      <c r="W3386" s="97" t="s">
        <v>7051</v>
      </c>
      <c r="X3386" s="38" t="str">
        <f>IFERROR(VLOOKUP(ROWS($X$4:X3386),$Q$4:$R$5094,2,FALSE),"")</f>
        <v>Particle size (size/range in result Particle Size Basis)</v>
      </c>
      <c r="Y3386" s="38" t="str">
        <f>IFERROR(VLOOKUP(ROWS($Y$4:Y3386),$P$4:$U$5094,6,FALSE),"")</f>
        <v>N/A</v>
      </c>
      <c r="Z3386" s="38">
        <f>IF(ISNUMBER(SEARCH(Search!$K$21,'Valid Values - Search'!AA3386)),MAX($Z$3:Z3385)+1,0)</f>
        <v>3383</v>
      </c>
      <c r="AA3386" s="64" t="s">
        <v>14935</v>
      </c>
      <c r="AB3386" s="70">
        <v>351.2</v>
      </c>
      <c r="AC3386" s="71" t="s">
        <v>1102</v>
      </c>
      <c r="AD3386" s="38" t="str">
        <f>IFERROR(VLOOKUP(ROWS($AD$4:AD3386),$Z$4:$AC$3778,2,FALSE),"")</f>
        <v>Total Kjeldahl Nitrogen by Colorimetry (351.2 USEPA)</v>
      </c>
      <c r="AF3386" s="37"/>
    </row>
    <row r="3387" spans="16:32" ht="15" customHeight="1">
      <c r="P3387" s="38">
        <f>IF(ISNUMBER(SEARCH(Search!$K$13,'Valid Values - Search'!U3387)),MAX($P$3:P3386)+1,0)</f>
        <v>3384</v>
      </c>
      <c r="Q3387" s="38">
        <f>IF(ISNUMBER(SEARCH(Search!$K$5,'Valid Values - Search'!R3387)),MAX($Q$3:Q3386)+1,0)</f>
        <v>3384</v>
      </c>
      <c r="R3387" s="64" t="s">
        <v>7052</v>
      </c>
      <c r="S3387" s="70" t="s">
        <v>102</v>
      </c>
      <c r="T3387" s="70" t="s">
        <v>102</v>
      </c>
      <c r="U3387" s="93" t="s">
        <v>8459</v>
      </c>
      <c r="V3387" s="94">
        <v>1004537</v>
      </c>
      <c r="W3387" s="97" t="s">
        <v>7052</v>
      </c>
      <c r="X3387" s="38" t="str">
        <f>IFERROR(VLOOKUP(ROWS($X$4:X3387),$Q$4:$R$5094,2,FALSE),"")</f>
        <v>Particle size, 0.002.mm</v>
      </c>
      <c r="Y3387" s="38" t="str">
        <f>IFERROR(VLOOKUP(ROWS($Y$4:Y3387),$P$4:$U$5094,6,FALSE),"")</f>
        <v>N/A</v>
      </c>
      <c r="Z3387" s="38">
        <f>IF(ISNUMBER(SEARCH(Search!$K$21,'Valid Values - Search'!AA3387)),MAX($Z$3:Z3386)+1,0)</f>
        <v>3384</v>
      </c>
      <c r="AA3387" s="64" t="s">
        <v>14936</v>
      </c>
      <c r="AB3387" s="70" t="s">
        <v>1487</v>
      </c>
      <c r="AC3387" s="71" t="s">
        <v>1102</v>
      </c>
      <c r="AD3387" s="38" t="str">
        <f>IFERROR(VLOOKUP(ROWS($AD$4:AD3387),$Z$4:$AC$3778,2,FALSE),"")</f>
        <v>Total Kjeldahl Nitrogen by Colorimetry (351.3 NESSLERIZATION USEPA)</v>
      </c>
      <c r="AF3387" s="37"/>
    </row>
    <row r="3388" spans="16:32" ht="15" customHeight="1">
      <c r="P3388" s="38">
        <f>IF(ISNUMBER(SEARCH(Search!$K$13,'Valid Values - Search'!U3388)),MAX($P$3:P3387)+1,0)</f>
        <v>3385</v>
      </c>
      <c r="Q3388" s="38">
        <f>IF(ISNUMBER(SEARCH(Search!$K$5,'Valid Values - Search'!R3388)),MAX($Q$3:Q3387)+1,0)</f>
        <v>3385</v>
      </c>
      <c r="R3388" s="64" t="s">
        <v>7053</v>
      </c>
      <c r="S3388" s="70" t="s">
        <v>102</v>
      </c>
      <c r="T3388" s="70" t="s">
        <v>102</v>
      </c>
      <c r="U3388" s="93" t="s">
        <v>8459</v>
      </c>
      <c r="V3388" s="94">
        <v>1004534</v>
      </c>
      <c r="W3388" s="97" t="s">
        <v>7053</v>
      </c>
      <c r="X3388" s="38" t="str">
        <f>IFERROR(VLOOKUP(ROWS($X$4:X3388),$Q$4:$R$5094,2,FALSE),"")</f>
        <v>Particle size, 0.5 inch (12.5mm)</v>
      </c>
      <c r="Y3388" s="38" t="str">
        <f>IFERROR(VLOOKUP(ROWS($Y$4:Y3388),$P$4:$U$5094,6,FALSE),"")</f>
        <v>N/A</v>
      </c>
      <c r="Z3388" s="38">
        <f>IF(ISNUMBER(SEARCH(Search!$K$21,'Valid Values - Search'!AA3388)),MAX($Z$3:Z3387)+1,0)</f>
        <v>3385</v>
      </c>
      <c r="AA3388" s="64" t="s">
        <v>14937</v>
      </c>
      <c r="AB3388" s="70" t="s">
        <v>1485</v>
      </c>
      <c r="AC3388" s="71" t="s">
        <v>1102</v>
      </c>
      <c r="AD3388" s="38" t="str">
        <f>IFERROR(VLOOKUP(ROWS($AD$4:AD3388),$Z$4:$AC$3778,2,FALSE),"")</f>
        <v>Total Kjeldahl Nitrogen by Potentiometry (351.3 (ELECTRODE) USEPA)</v>
      </c>
      <c r="AF3388" s="37"/>
    </row>
    <row r="3389" spans="16:32" ht="15" customHeight="1">
      <c r="P3389" s="38">
        <f>IF(ISNUMBER(SEARCH(Search!$K$13,'Valid Values - Search'!U3389)),MAX($P$3:P3388)+1,0)</f>
        <v>3386</v>
      </c>
      <c r="Q3389" s="38">
        <f>IF(ISNUMBER(SEARCH(Search!$K$5,'Valid Values - Search'!R3389)),MAX($Q$3:Q3388)+1,0)</f>
        <v>3386</v>
      </c>
      <c r="R3389" s="64" t="s">
        <v>7054</v>
      </c>
      <c r="S3389" s="70" t="s">
        <v>102</v>
      </c>
      <c r="T3389" s="70" t="s">
        <v>102</v>
      </c>
      <c r="U3389" s="93" t="s">
        <v>8459</v>
      </c>
      <c r="V3389" s="94">
        <v>323286</v>
      </c>
      <c r="W3389" s="97" t="s">
        <v>7054</v>
      </c>
      <c r="X3389" s="38" t="str">
        <f>IFERROR(VLOOKUP(ROWS($X$4:X3389),$Q$4:$R$5094,2,FALSE),"")</f>
        <v>Particle size, 1 inch (25.0mm)</v>
      </c>
      <c r="Y3389" s="38" t="str">
        <f>IFERROR(VLOOKUP(ROWS($Y$4:Y3389),$P$4:$U$5094,6,FALSE),"")</f>
        <v>N/A</v>
      </c>
      <c r="Z3389" s="38">
        <f>IF(ISNUMBER(SEARCH(Search!$K$21,'Valid Values - Search'!AA3389)),MAX($Z$3:Z3388)+1,0)</f>
        <v>3386</v>
      </c>
      <c r="AA3389" s="64" t="s">
        <v>14938</v>
      </c>
      <c r="AB3389" s="70" t="s">
        <v>1486</v>
      </c>
      <c r="AC3389" s="71" t="s">
        <v>1102</v>
      </c>
      <c r="AD3389" s="38" t="str">
        <f>IFERROR(VLOOKUP(ROWS($AD$4:AD3389),$Z$4:$AC$3778,2,FALSE),"")</f>
        <v>Total Kjeldahl Nitrogen by Titirmetry (351.3 (TITRATION) USEPA)</v>
      </c>
      <c r="AF3389" s="37"/>
    </row>
    <row r="3390" spans="16:32" ht="15" customHeight="1">
      <c r="P3390" s="38">
        <f>IF(ISNUMBER(SEARCH(Search!$K$13,'Valid Values - Search'!U3390)),MAX($P$3:P3389)+1,0)</f>
        <v>3387</v>
      </c>
      <c r="Q3390" s="38">
        <f>IF(ISNUMBER(SEARCH(Search!$K$5,'Valid Values - Search'!R3390)),MAX($Q$3:Q3389)+1,0)</f>
        <v>3387</v>
      </c>
      <c r="R3390" s="64" t="s">
        <v>7055</v>
      </c>
      <c r="S3390" s="70" t="s">
        <v>102</v>
      </c>
      <c r="T3390" s="70" t="s">
        <v>102</v>
      </c>
      <c r="U3390" s="93" t="s">
        <v>8459</v>
      </c>
      <c r="V3390" s="94">
        <v>323286</v>
      </c>
      <c r="W3390" s="97" t="s">
        <v>7055</v>
      </c>
      <c r="X3390" s="38" t="str">
        <f>IFERROR(VLOOKUP(ROWS($X$4:X3390),$Q$4:$R$5094,2,FALSE),"")</f>
        <v>Particle size, 1 inch (25.40mm)</v>
      </c>
      <c r="Y3390" s="38" t="str">
        <f>IFERROR(VLOOKUP(ROWS($Y$4:Y3390),$P$4:$U$5094,6,FALSE),"")</f>
        <v>N/A</v>
      </c>
      <c r="Z3390" s="38">
        <f>IF(ISNUMBER(SEARCH(Search!$K$21,'Valid Values - Search'!AA3390)),MAX($Z$3:Z3389)+1,0)</f>
        <v>3387</v>
      </c>
      <c r="AA3390" s="64" t="s">
        <v>14939</v>
      </c>
      <c r="AB3390" s="70" t="s">
        <v>1488</v>
      </c>
      <c r="AC3390" s="71" t="s">
        <v>1102</v>
      </c>
      <c r="AD3390" s="38" t="str">
        <f>IFERROR(VLOOKUP(ROWS($AD$4:AD3390),$Z$4:$AC$3778,2,FALSE),"")</f>
        <v>Total Kjeldahl Nitrogen by Titration (351.3(A) USEPA)</v>
      </c>
      <c r="AF3390" s="37"/>
    </row>
    <row r="3391" spans="16:32" ht="15" customHeight="1">
      <c r="P3391" s="38">
        <f>IF(ISNUMBER(SEARCH(Search!$K$13,'Valid Values - Search'!U3391)),MAX($P$3:P3390)+1,0)</f>
        <v>3388</v>
      </c>
      <c r="Q3391" s="38">
        <f>IF(ISNUMBER(SEARCH(Search!$K$5,'Valid Values - Search'!R3391)),MAX($Q$3:Q3390)+1,0)</f>
        <v>3388</v>
      </c>
      <c r="R3391" s="64" t="s">
        <v>7056</v>
      </c>
      <c r="S3391" s="70" t="s">
        <v>102</v>
      </c>
      <c r="T3391" s="70" t="s">
        <v>102</v>
      </c>
      <c r="U3391" s="93" t="s">
        <v>8459</v>
      </c>
      <c r="V3391" s="94">
        <v>323286</v>
      </c>
      <c r="W3391" s="97" t="s">
        <v>7056</v>
      </c>
      <c r="X3391" s="38" t="str">
        <f>IFERROR(VLOOKUP(ROWS($X$4:X3391),$Q$4:$R$5094,2,FALSE),"")</f>
        <v>Particle size, 1.5 inch (37.5mm)</v>
      </c>
      <c r="Y3391" s="38" t="str">
        <f>IFERROR(VLOOKUP(ROWS($Y$4:Y3391),$P$4:$U$5094,6,FALSE),"")</f>
        <v>N/A</v>
      </c>
      <c r="Z3391" s="38">
        <f>IF(ISNUMBER(SEARCH(Search!$K$21,'Valid Values - Search'!AA3391)),MAX($Z$3:Z3390)+1,0)</f>
        <v>3388</v>
      </c>
      <c r="AA3391" s="64" t="s">
        <v>14940</v>
      </c>
      <c r="AB3391" s="70" t="s">
        <v>1592</v>
      </c>
      <c r="AC3391" s="71" t="s">
        <v>1156</v>
      </c>
      <c r="AD3391" s="38" t="str">
        <f>IFERROR(VLOOKUP(ROWS($AD$4:AD3391),$Z$4:$AC$3778,2,FALSE),"")</f>
        <v>Total Kjeldahl Nitrogen in Water (4500-NOR(B) APHA)</v>
      </c>
      <c r="AF3391" s="37"/>
    </row>
    <row r="3392" spans="16:32" ht="15" customHeight="1">
      <c r="P3392" s="38">
        <f>IF(ISNUMBER(SEARCH(Search!$K$13,'Valid Values - Search'!U3392)),MAX($P$3:P3391)+1,0)</f>
        <v>3389</v>
      </c>
      <c r="Q3392" s="38">
        <f>IF(ISNUMBER(SEARCH(Search!$K$5,'Valid Values - Search'!R3392)),MAX($Q$3:Q3391)+1,0)</f>
        <v>3389</v>
      </c>
      <c r="R3392" s="64" t="s">
        <v>7057</v>
      </c>
      <c r="S3392" s="70" t="s">
        <v>102</v>
      </c>
      <c r="T3392" s="70" t="s">
        <v>102</v>
      </c>
      <c r="U3392" s="93" t="s">
        <v>8459</v>
      </c>
      <c r="V3392" s="94">
        <v>323286</v>
      </c>
      <c r="W3392" s="97" t="s">
        <v>7057</v>
      </c>
      <c r="X3392" s="38" t="str">
        <f>IFERROR(VLOOKUP(ROWS($X$4:X3392),$Q$4:$R$5094,2,FALSE),"")</f>
        <v>Particle size, 1.5 inch (38.1mm)</v>
      </c>
      <c r="Y3392" s="38" t="str">
        <f>IFERROR(VLOOKUP(ROWS($Y$4:Y3392),$P$4:$U$5094,6,FALSE),"")</f>
        <v>N/A</v>
      </c>
      <c r="Z3392" s="38">
        <f>IF(ISNUMBER(SEARCH(Search!$K$21,'Valid Values - Search'!AA3392)),MAX($Z$3:Z3391)+1,0)</f>
        <v>3389</v>
      </c>
      <c r="AA3392" s="64" t="s">
        <v>14941</v>
      </c>
      <c r="AB3392" s="70" t="s">
        <v>1593</v>
      </c>
      <c r="AC3392" s="71" t="s">
        <v>1156</v>
      </c>
      <c r="AD3392" s="38" t="str">
        <f>IFERROR(VLOOKUP(ROWS($AD$4:AD3392),$Z$4:$AC$3778,2,FALSE),"")</f>
        <v>Total Kjeldahl Nitrogen in Water (4500-NOR(C) APHA)</v>
      </c>
      <c r="AF3392" s="37"/>
    </row>
    <row r="3393" spans="16:32" ht="15" customHeight="1">
      <c r="P3393" s="38">
        <f>IF(ISNUMBER(SEARCH(Search!$K$13,'Valid Values - Search'!U3393)),MAX($P$3:P3392)+1,0)</f>
        <v>3390</v>
      </c>
      <c r="Q3393" s="38">
        <f>IF(ISNUMBER(SEARCH(Search!$K$5,'Valid Values - Search'!R3393)),MAX($Q$3:Q3392)+1,0)</f>
        <v>3390</v>
      </c>
      <c r="R3393" s="64" t="s">
        <v>7058</v>
      </c>
      <c r="S3393" s="70" t="s">
        <v>102</v>
      </c>
      <c r="T3393" s="70" t="s">
        <v>102</v>
      </c>
      <c r="U3393" s="93" t="s">
        <v>8459</v>
      </c>
      <c r="V3393" s="94">
        <v>323286</v>
      </c>
      <c r="W3393" s="97" t="s">
        <v>7058</v>
      </c>
      <c r="X3393" s="38" t="str">
        <f>IFERROR(VLOOKUP(ROWS($X$4:X3393),$Q$4:$R$5094,2,FALSE),"")</f>
        <v>Particle size, 1/2 inch (12.5mm)</v>
      </c>
      <c r="Y3393" s="38" t="str">
        <f>IFERROR(VLOOKUP(ROWS($Y$4:Y3393),$P$4:$U$5094,6,FALSE),"")</f>
        <v>N/A</v>
      </c>
      <c r="Z3393" s="38">
        <f>IF(ISNUMBER(SEARCH(Search!$K$21,'Valid Values - Search'!AA3393)),MAX($Z$3:Z3392)+1,0)</f>
        <v>3390</v>
      </c>
      <c r="AA3393" s="64" t="s">
        <v>14942</v>
      </c>
      <c r="AB3393" s="70">
        <v>351.4</v>
      </c>
      <c r="AC3393" s="71" t="s">
        <v>1102</v>
      </c>
      <c r="AD3393" s="38" t="str">
        <f>IFERROR(VLOOKUP(ROWS($AD$4:AD3393),$Z$4:$AC$3778,2,FALSE),"")</f>
        <v>Total Kjeldahl Nitrogen Using an ISE (351.4 USEPA)</v>
      </c>
      <c r="AF3393" s="37"/>
    </row>
    <row r="3394" spans="16:32" ht="15" customHeight="1">
      <c r="P3394" s="38">
        <f>IF(ISNUMBER(SEARCH(Search!$K$13,'Valid Values - Search'!U3394)),MAX($P$3:P3393)+1,0)</f>
        <v>3391</v>
      </c>
      <c r="Q3394" s="38">
        <f>IF(ISNUMBER(SEARCH(Search!$K$5,'Valid Values - Search'!R3394)),MAX($Q$3:Q3393)+1,0)</f>
        <v>3391</v>
      </c>
      <c r="R3394" s="64" t="s">
        <v>7059</v>
      </c>
      <c r="S3394" s="70" t="s">
        <v>102</v>
      </c>
      <c r="T3394" s="70" t="s">
        <v>102</v>
      </c>
      <c r="U3394" s="93" t="s">
        <v>8459</v>
      </c>
      <c r="V3394" s="94">
        <v>323286</v>
      </c>
      <c r="W3394" s="97" t="s">
        <v>7059</v>
      </c>
      <c r="X3394" s="38" t="str">
        <f>IFERROR(VLOOKUP(ROWS($X$4:X3394),$Q$4:$R$5094,2,FALSE),"")</f>
        <v>Particle size, 2 inch, (50.80mm)</v>
      </c>
      <c r="Y3394" s="38" t="str">
        <f>IFERROR(VLOOKUP(ROWS($Y$4:Y3394),$P$4:$U$5094,6,FALSE),"")</f>
        <v>N/A</v>
      </c>
      <c r="Z3394" s="38">
        <f>IF(ISNUMBER(SEARCH(Search!$K$21,'Valid Values - Search'!AA3394)),MAX($Z$3:Z3393)+1,0)</f>
        <v>3391</v>
      </c>
      <c r="AA3394" s="64" t="s">
        <v>14943</v>
      </c>
      <c r="AB3394" s="70" t="s">
        <v>2253</v>
      </c>
      <c r="AC3394" s="71" t="s">
        <v>1184</v>
      </c>
      <c r="AD3394" s="38" t="str">
        <f>IFERROR(VLOOKUP(ROWS($AD$4:AD3394),$Z$4:$AC$3778,2,FALSE),"")</f>
        <v>Total Mercury in Water by CVAA (D3223 ASTM)</v>
      </c>
      <c r="AF3394" s="37"/>
    </row>
    <row r="3395" spans="16:32" ht="15" customHeight="1">
      <c r="P3395" s="38">
        <f>IF(ISNUMBER(SEARCH(Search!$K$13,'Valid Values - Search'!U3395)),MAX($P$3:P3394)+1,0)</f>
        <v>3392</v>
      </c>
      <c r="Q3395" s="38">
        <f>IF(ISNUMBER(SEARCH(Search!$K$5,'Valid Values - Search'!R3395)),MAX($Q$3:Q3394)+1,0)</f>
        <v>3392</v>
      </c>
      <c r="R3395" s="64" t="s">
        <v>7060</v>
      </c>
      <c r="S3395" s="70" t="s">
        <v>102</v>
      </c>
      <c r="T3395" s="70" t="s">
        <v>102</v>
      </c>
      <c r="U3395" s="93" t="s">
        <v>8459</v>
      </c>
      <c r="V3395" s="94">
        <v>323286</v>
      </c>
      <c r="W3395" s="97" t="s">
        <v>7060</v>
      </c>
      <c r="X3395" s="38" t="str">
        <f>IFERROR(VLOOKUP(ROWS($X$4:X3395),$Q$4:$R$5094,2,FALSE),"")</f>
        <v>Particle size, 2 inch, (50mm)</v>
      </c>
      <c r="Y3395" s="38" t="str">
        <f>IFERROR(VLOOKUP(ROWS($Y$4:Y3395),$P$4:$U$5094,6,FALSE),"")</f>
        <v>N/A</v>
      </c>
      <c r="Z3395" s="38">
        <f>IF(ISNUMBER(SEARCH(Search!$K$21,'Valid Values - Search'!AA3395)),MAX($Z$3:Z3394)+1,0)</f>
        <v>3392</v>
      </c>
      <c r="AA3395" s="64" t="s">
        <v>14944</v>
      </c>
      <c r="AB3395" s="70">
        <v>973.48</v>
      </c>
      <c r="AC3395" s="71" t="s">
        <v>1934</v>
      </c>
      <c r="AD3395" s="38" t="str">
        <f>IFERROR(VLOOKUP(ROWS($AD$4:AD3395),$Z$4:$AC$3778,2,FALSE),"")</f>
        <v>Total Nitrogen in Water (973.48 AOAC)</v>
      </c>
      <c r="AF3395" s="37"/>
    </row>
    <row r="3396" spans="16:32" ht="15" customHeight="1">
      <c r="P3396" s="38">
        <f>IF(ISNUMBER(SEARCH(Search!$K$13,'Valid Values - Search'!U3396)),MAX($P$3:P3395)+1,0)</f>
        <v>3393</v>
      </c>
      <c r="Q3396" s="38">
        <f>IF(ISNUMBER(SEARCH(Search!$K$5,'Valid Values - Search'!R3396)),MAX($Q$3:Q3395)+1,0)</f>
        <v>3393</v>
      </c>
      <c r="R3396" s="64" t="s">
        <v>7061</v>
      </c>
      <c r="S3396" s="70" t="s">
        <v>102</v>
      </c>
      <c r="T3396" s="70" t="s">
        <v>102</v>
      </c>
      <c r="U3396" s="93" t="s">
        <v>8459</v>
      </c>
      <c r="V3396" s="94">
        <v>323286</v>
      </c>
      <c r="W3396" s="97" t="s">
        <v>7061</v>
      </c>
      <c r="X3396" s="38" t="str">
        <f>IFERROR(VLOOKUP(ROWS($X$4:X3396),$Q$4:$R$5094,2,FALSE),"")</f>
        <v>Particle size, 3 inch, (75.0mm)</v>
      </c>
      <c r="Y3396" s="38" t="str">
        <f>IFERROR(VLOOKUP(ROWS($Y$4:Y3396),$P$4:$U$5094,6,FALSE),"")</f>
        <v>N/A</v>
      </c>
      <c r="Z3396" s="38">
        <f>IF(ISNUMBER(SEARCH(Search!$K$21,'Valid Values - Search'!AA3396)),MAX($Z$3:Z3395)+1,0)</f>
        <v>3393</v>
      </c>
      <c r="AA3396" s="64" t="s">
        <v>14945</v>
      </c>
      <c r="AB3396" s="70">
        <v>8158</v>
      </c>
      <c r="AC3396" s="71" t="s">
        <v>1151</v>
      </c>
      <c r="AD3396" s="38" t="str">
        <f>IFERROR(VLOOKUP(ROWS($AD$4:AD3396),$Z$4:$AC$3778,2,FALSE),"")</f>
        <v>Total Nonfilterable Residue Solids (8158 HACH)</v>
      </c>
      <c r="AF3396" s="37"/>
    </row>
    <row r="3397" spans="16:32" ht="15" customHeight="1">
      <c r="P3397" s="38">
        <f>IF(ISNUMBER(SEARCH(Search!$K$13,'Valid Values - Search'!U3397)),MAX($P$3:P3396)+1,0)</f>
        <v>3394</v>
      </c>
      <c r="Q3397" s="38">
        <f>IF(ISNUMBER(SEARCH(Search!$K$5,'Valid Values - Search'!R3397)),MAX($Q$3:Q3396)+1,0)</f>
        <v>3394</v>
      </c>
      <c r="R3397" s="64" t="s">
        <v>7062</v>
      </c>
      <c r="S3397" s="70" t="s">
        <v>102</v>
      </c>
      <c r="T3397" s="70" t="s">
        <v>102</v>
      </c>
      <c r="U3397" s="93" t="s">
        <v>8459</v>
      </c>
      <c r="V3397" s="94">
        <v>323286</v>
      </c>
      <c r="W3397" s="97" t="s">
        <v>7062</v>
      </c>
      <c r="X3397" s="38" t="str">
        <f>IFERROR(VLOOKUP(ROWS($X$4:X3397),$Q$4:$R$5094,2,FALSE),"")</f>
        <v>Particle size, 3 inch, (76.20mm)</v>
      </c>
      <c r="Y3397" s="38" t="str">
        <f>IFERROR(VLOOKUP(ROWS($Y$4:Y3397),$P$4:$U$5094,6,FALSE),"")</f>
        <v>N/A</v>
      </c>
      <c r="Z3397" s="38">
        <f>IF(ISNUMBER(SEARCH(Search!$K$21,'Valid Values - Search'!AA3397)),MAX($Z$3:Z3396)+1,0)</f>
        <v>3394</v>
      </c>
      <c r="AA3397" s="64" t="s">
        <v>14946</v>
      </c>
      <c r="AB3397" s="70">
        <v>9022</v>
      </c>
      <c r="AC3397" s="71" t="s">
        <v>1102</v>
      </c>
      <c r="AD3397" s="38" t="str">
        <f>IFERROR(VLOOKUP(ROWS($AD$4:AD3397),$Z$4:$AC$3778,2,FALSE),"")</f>
        <v>Total Oganic Halides, Neutron Activation (9022 USEPA)</v>
      </c>
      <c r="AF3397" s="37"/>
    </row>
    <row r="3398" spans="16:32" ht="15" customHeight="1">
      <c r="P3398" s="38">
        <f>IF(ISNUMBER(SEARCH(Search!$K$13,'Valid Values - Search'!U3398)),MAX($P$3:P3397)+1,0)</f>
        <v>3395</v>
      </c>
      <c r="Q3398" s="38">
        <f>IF(ISNUMBER(SEARCH(Search!$K$5,'Valid Values - Search'!R3398)),MAX($Q$3:Q3397)+1,0)</f>
        <v>3395</v>
      </c>
      <c r="R3398" s="64" t="s">
        <v>7063</v>
      </c>
      <c r="S3398" s="70" t="s">
        <v>102</v>
      </c>
      <c r="T3398" s="70" t="s">
        <v>102</v>
      </c>
      <c r="U3398" s="93" t="s">
        <v>8459</v>
      </c>
      <c r="V3398" s="94">
        <v>323286</v>
      </c>
      <c r="W3398" s="97" t="s">
        <v>7063</v>
      </c>
      <c r="X3398" s="38" t="str">
        <f>IFERROR(VLOOKUP(ROWS($X$4:X3398),$Q$4:$R$5094,2,FALSE),"")</f>
        <v>Particle size, 3/4 inch (19.05mm)</v>
      </c>
      <c r="Y3398" s="38" t="str">
        <f>IFERROR(VLOOKUP(ROWS($Y$4:Y3398),$P$4:$U$5094,6,FALSE),"")</f>
        <v>N/A</v>
      </c>
      <c r="Z3398" s="38">
        <f>IF(ISNUMBER(SEARCH(Search!$K$21,'Valid Values - Search'!AA3398)),MAX($Z$3:Z3397)+1,0)</f>
        <v>3395</v>
      </c>
      <c r="AA3398" s="64" t="s">
        <v>14947</v>
      </c>
      <c r="AB3398" s="70">
        <v>10129</v>
      </c>
      <c r="AC3398" s="71" t="s">
        <v>1151</v>
      </c>
      <c r="AD3398" s="38" t="str">
        <f>IFERROR(VLOOKUP(ROWS($AD$4:AD3398),$Z$4:$AC$3778,2,FALSE),"")</f>
        <v>Total Organic Carbon (10129 HACH)</v>
      </c>
      <c r="AF3398" s="37"/>
    </row>
    <row r="3399" spans="16:32" ht="15" customHeight="1">
      <c r="P3399" s="38">
        <f>IF(ISNUMBER(SEARCH(Search!$K$13,'Valid Values - Search'!U3399)),MAX($P$3:P3398)+1,0)</f>
        <v>3396</v>
      </c>
      <c r="Q3399" s="38">
        <f>IF(ISNUMBER(SEARCH(Search!$K$5,'Valid Values - Search'!R3399)),MAX($Q$3:Q3398)+1,0)</f>
        <v>3396</v>
      </c>
      <c r="R3399" s="64" t="s">
        <v>7064</v>
      </c>
      <c r="S3399" s="70" t="s">
        <v>102</v>
      </c>
      <c r="T3399" s="70" t="s">
        <v>102</v>
      </c>
      <c r="U3399" s="93" t="s">
        <v>8459</v>
      </c>
      <c r="V3399" s="94">
        <v>323286</v>
      </c>
      <c r="W3399" s="97" t="s">
        <v>7064</v>
      </c>
      <c r="X3399" s="38" t="str">
        <f>IFERROR(VLOOKUP(ROWS($X$4:X3399),$Q$4:$R$5094,2,FALSE),"")</f>
        <v>Particle size, 3/4 inch (19.0mm)</v>
      </c>
      <c r="Y3399" s="38" t="str">
        <f>IFERROR(VLOOKUP(ROWS($Y$4:Y3399),$P$4:$U$5094,6,FALSE),"")</f>
        <v>N/A</v>
      </c>
      <c r="Z3399" s="38">
        <f>IF(ISNUMBER(SEARCH(Search!$K$21,'Valid Values - Search'!AA3399)),MAX($Z$3:Z3398)+1,0)</f>
        <v>3396</v>
      </c>
      <c r="AA3399" s="64" t="s">
        <v>14948</v>
      </c>
      <c r="AB3399" s="70">
        <v>415.1</v>
      </c>
      <c r="AC3399" s="71" t="s">
        <v>1102</v>
      </c>
      <c r="AD3399" s="38" t="str">
        <f>IFERROR(VLOOKUP(ROWS($AD$4:AD3399),$Z$4:$AC$3778,2,FALSE),"")</f>
        <v>Total Organic Carbon by Combustion (415.1 USEPA)</v>
      </c>
      <c r="AF3399" s="37"/>
    </row>
    <row r="3400" spans="16:32" ht="15" customHeight="1">
      <c r="P3400" s="38">
        <f>IF(ISNUMBER(SEARCH(Search!$K$13,'Valid Values - Search'!U3400)),MAX($P$3:P3399)+1,0)</f>
        <v>3397</v>
      </c>
      <c r="Q3400" s="38">
        <f>IF(ISNUMBER(SEARCH(Search!$K$5,'Valid Values - Search'!R3400)),MAX($Q$3:Q3399)+1,0)</f>
        <v>3397</v>
      </c>
      <c r="R3400" s="64" t="s">
        <v>7065</v>
      </c>
      <c r="S3400" s="70" t="s">
        <v>102</v>
      </c>
      <c r="T3400" s="70" t="s">
        <v>102</v>
      </c>
      <c r="U3400" s="93" t="s">
        <v>8459</v>
      </c>
      <c r="V3400" s="94">
        <v>323286</v>
      </c>
      <c r="W3400" s="97" t="s">
        <v>7065</v>
      </c>
      <c r="X3400" s="38" t="str">
        <f>IFERROR(VLOOKUP(ROWS($X$4:X3400),$Q$4:$R$5094,2,FALSE),"")</f>
        <v>Particle size, 3/8 inch (9.525mm)</v>
      </c>
      <c r="Y3400" s="38" t="str">
        <f>IFERROR(VLOOKUP(ROWS($Y$4:Y3400),$P$4:$U$5094,6,FALSE),"")</f>
        <v>N/A</v>
      </c>
      <c r="Z3400" s="38">
        <f>IF(ISNUMBER(SEARCH(Search!$K$21,'Valid Values - Search'!AA3400)),MAX($Z$3:Z3399)+1,0)</f>
        <v>3397</v>
      </c>
      <c r="AA3400" s="64" t="s">
        <v>14949</v>
      </c>
      <c r="AB3400" s="70" t="s">
        <v>1672</v>
      </c>
      <c r="AC3400" s="71" t="s">
        <v>1156</v>
      </c>
      <c r="AD3400" s="38" t="str">
        <f>IFERROR(VLOOKUP(ROWS($AD$4:AD3400),$Z$4:$AC$3778,2,FALSE),"")</f>
        <v>Total Organic Carbon by Combustion-Infrared Method (5310-B APHA)</v>
      </c>
      <c r="AF3400" s="37"/>
    </row>
    <row r="3401" spans="16:32" ht="15" customHeight="1">
      <c r="P3401" s="38">
        <f>IF(ISNUMBER(SEARCH(Search!$K$13,'Valid Values - Search'!U3401)),MAX($P$3:P3400)+1,0)</f>
        <v>3398</v>
      </c>
      <c r="Q3401" s="38">
        <f>IF(ISNUMBER(SEARCH(Search!$K$5,'Valid Values - Search'!R3401)),MAX($Q$3:Q3400)+1,0)</f>
        <v>3398</v>
      </c>
      <c r="R3401" s="64" t="s">
        <v>7066</v>
      </c>
      <c r="S3401" s="70" t="s">
        <v>102</v>
      </c>
      <c r="T3401" s="70" t="s">
        <v>102</v>
      </c>
      <c r="U3401" s="93" t="s">
        <v>8459</v>
      </c>
      <c r="V3401" s="94">
        <v>323286</v>
      </c>
      <c r="W3401" s="97" t="s">
        <v>7066</v>
      </c>
      <c r="X3401" s="38" t="str">
        <f>IFERROR(VLOOKUP(ROWS($X$4:X3401),$Q$4:$R$5094,2,FALSE),"")</f>
        <v>Particle size, 3/8 inch (9.5mm)</v>
      </c>
      <c r="Y3401" s="38" t="str">
        <f>IFERROR(VLOOKUP(ROWS($Y$4:Y3401),$P$4:$U$5094,6,FALSE),"")</f>
        <v>N/A</v>
      </c>
      <c r="Z3401" s="38">
        <f>IF(ISNUMBER(SEARCH(Search!$K$21,'Valid Values - Search'!AA3401)),MAX($Z$3:Z3400)+1,0)</f>
        <v>3398</v>
      </c>
      <c r="AA3401" s="64" t="s">
        <v>14950</v>
      </c>
      <c r="AB3401" s="70" t="s">
        <v>1672</v>
      </c>
      <c r="AC3401" s="71" t="s">
        <v>1164</v>
      </c>
      <c r="AD3401" s="38" t="str">
        <f>IFERROR(VLOOKUP(ROWS($AD$4:AD3401),$Z$4:$AC$3778,2,FALSE),"")</f>
        <v>Total Organic Carbon by High-Temperature Combustion Method (5310-B APHA_SM20ED)</v>
      </c>
      <c r="AF3401" s="37"/>
    </row>
    <row r="3402" spans="16:32" ht="15" customHeight="1">
      <c r="P3402" s="38">
        <f>IF(ISNUMBER(SEARCH(Search!$K$13,'Valid Values - Search'!U3402)),MAX($P$3:P3401)+1,0)</f>
        <v>3399</v>
      </c>
      <c r="Q3402" s="38">
        <f>IF(ISNUMBER(SEARCH(Search!$K$5,'Valid Values - Search'!R3402)),MAX($Q$3:Q3401)+1,0)</f>
        <v>3399</v>
      </c>
      <c r="R3402" s="64" t="s">
        <v>7067</v>
      </c>
      <c r="S3402" s="70" t="s">
        <v>102</v>
      </c>
      <c r="T3402" s="70" t="s">
        <v>102</v>
      </c>
      <c r="U3402" s="93" t="s">
        <v>8459</v>
      </c>
      <c r="V3402" s="94">
        <v>323286</v>
      </c>
      <c r="W3402" s="97" t="s">
        <v>7067</v>
      </c>
      <c r="X3402" s="38" t="str">
        <f>IFERROR(VLOOKUP(ROWS($X$4:X3402),$Q$4:$R$5094,2,FALSE),"")</f>
        <v>Particle size, 5/16 inch (8.0mm)</v>
      </c>
      <c r="Y3402" s="38" t="str">
        <f>IFERROR(VLOOKUP(ROWS($Y$4:Y3402),$P$4:$U$5094,6,FALSE),"")</f>
        <v>N/A</v>
      </c>
      <c r="Z3402" s="38">
        <f>IF(ISNUMBER(SEARCH(Search!$K$21,'Valid Values - Search'!AA3402)),MAX($Z$3:Z3401)+1,0)</f>
        <v>3399</v>
      </c>
      <c r="AA3402" s="64" t="s">
        <v>14951</v>
      </c>
      <c r="AB3402" s="70" t="s">
        <v>3629</v>
      </c>
      <c r="AC3402" s="71" t="s">
        <v>1102</v>
      </c>
      <c r="AD3402" s="38" t="str">
        <f>IFERROR(VLOOKUP(ROWS($AD$4:AD3402),$Z$4:$AC$3778,2,FALSE),"")</f>
        <v>Total Organic Carbon in Sediment (SFSAS_1 USEPA)</v>
      </c>
      <c r="AF3402" s="37"/>
    </row>
    <row r="3403" spans="16:32" ht="15" customHeight="1">
      <c r="P3403" s="38">
        <f>IF(ISNUMBER(SEARCH(Search!$K$13,'Valid Values - Search'!U3403)),MAX($P$3:P3402)+1,0)</f>
        <v>3400</v>
      </c>
      <c r="Q3403" s="38">
        <f>IF(ISNUMBER(SEARCH(Search!$K$5,'Valid Values - Search'!R3403)),MAX($Q$3:Q3402)+1,0)</f>
        <v>3400</v>
      </c>
      <c r="R3403" s="64" t="s">
        <v>7068</v>
      </c>
      <c r="S3403" s="70" t="s">
        <v>102</v>
      </c>
      <c r="T3403" s="70" t="s">
        <v>102</v>
      </c>
      <c r="U3403" s="93" t="s">
        <v>8459</v>
      </c>
      <c r="V3403" s="94">
        <v>323286</v>
      </c>
      <c r="W3403" s="97" t="s">
        <v>7068</v>
      </c>
      <c r="X3403" s="38" t="str">
        <f>IFERROR(VLOOKUP(ROWS($X$4:X3403),$Q$4:$R$5094,2,FALSE),"")</f>
        <v>Particle size, Hydrometer (.008 mm)</v>
      </c>
      <c r="Y3403" s="38" t="str">
        <f>IFERROR(VLOOKUP(ROWS($Y$4:Y3403),$P$4:$U$5094,6,FALSE),"")</f>
        <v>N/A</v>
      </c>
      <c r="Z3403" s="38">
        <f>IF(ISNUMBER(SEARCH(Search!$K$21,'Valid Values - Search'!AA3403)),MAX($Z$3:Z3402)+1,0)</f>
        <v>3400</v>
      </c>
      <c r="AA3403" s="64" t="s">
        <v>14952</v>
      </c>
      <c r="AB3403" s="70" t="s">
        <v>3639</v>
      </c>
      <c r="AC3403" s="71" t="s">
        <v>1102</v>
      </c>
      <c r="AD3403" s="38" t="str">
        <f>IFERROR(VLOOKUP(ROWS($AD$4:AD3403),$Z$4:$AC$3778,2,FALSE),"")</f>
        <v>Total Organic Carbon in Sediment (SFSAS_19 USEPA)</v>
      </c>
      <c r="AF3403" s="37"/>
    </row>
    <row r="3404" spans="16:32" ht="15" customHeight="1">
      <c r="P3404" s="38">
        <f>IF(ISNUMBER(SEARCH(Search!$K$13,'Valid Values - Search'!U3404)),MAX($P$3:P3403)+1,0)</f>
        <v>3401</v>
      </c>
      <c r="Q3404" s="38">
        <f>IF(ISNUMBER(SEARCH(Search!$K$5,'Valid Values - Search'!R3404)),MAX($Q$3:Q3403)+1,0)</f>
        <v>3401</v>
      </c>
      <c r="R3404" s="64" t="s">
        <v>7069</v>
      </c>
      <c r="S3404" s="70" t="s">
        <v>102</v>
      </c>
      <c r="T3404" s="70" t="s">
        <v>102</v>
      </c>
      <c r="U3404" s="93" t="s">
        <v>8459</v>
      </c>
      <c r="V3404" s="94">
        <v>323286</v>
      </c>
      <c r="W3404" s="97" t="s">
        <v>7069</v>
      </c>
      <c r="X3404" s="38" t="str">
        <f>IFERROR(VLOOKUP(ROWS($X$4:X3404),$Q$4:$R$5094,2,FALSE),"")</f>
        <v>Particle size, Hydrometer (.011 mm)</v>
      </c>
      <c r="Y3404" s="38" t="str">
        <f>IFERROR(VLOOKUP(ROWS($Y$4:Y3404),$P$4:$U$5094,6,FALSE),"")</f>
        <v>N/A</v>
      </c>
      <c r="Z3404" s="38">
        <f>IF(ISNUMBER(SEARCH(Search!$K$21,'Valid Values - Search'!AA3404)),MAX($Z$3:Z3403)+1,0)</f>
        <v>3401</v>
      </c>
      <c r="AA3404" s="64" t="s">
        <v>14955</v>
      </c>
      <c r="AB3404" s="70" t="s">
        <v>1511</v>
      </c>
      <c r="AC3404" s="71" t="s">
        <v>1102</v>
      </c>
      <c r="AD3404" s="38" t="str">
        <f>IFERROR(VLOOKUP(ROWS($AD$4:AD3404),$Z$4:$AC$3778,2,FALSE),"")</f>
        <v>Total Organic Carbon in Water (415.2_M USEPA)</v>
      </c>
      <c r="AF3404" s="37"/>
    </row>
    <row r="3405" spans="16:32" ht="15" customHeight="1">
      <c r="P3405" s="38">
        <f>IF(ISNUMBER(SEARCH(Search!$K$13,'Valid Values - Search'!U3405)),MAX($P$3:P3404)+1,0)</f>
        <v>3402</v>
      </c>
      <c r="Q3405" s="38">
        <f>IF(ISNUMBER(SEARCH(Search!$K$5,'Valid Values - Search'!R3405)),MAX($Q$3:Q3404)+1,0)</f>
        <v>3402</v>
      </c>
      <c r="R3405" s="64" t="s">
        <v>7070</v>
      </c>
      <c r="S3405" s="70" t="s">
        <v>102</v>
      </c>
      <c r="T3405" s="70" t="s">
        <v>102</v>
      </c>
      <c r="U3405" s="93" t="s">
        <v>8459</v>
      </c>
      <c r="V3405" s="94">
        <v>323286</v>
      </c>
      <c r="W3405" s="97" t="s">
        <v>7070</v>
      </c>
      <c r="X3405" s="38" t="str">
        <f>IFERROR(VLOOKUP(ROWS($X$4:X3405),$Q$4:$R$5094,2,FALSE),"")</f>
        <v>Particle size, Hydrometer (.015 mm)</v>
      </c>
      <c r="Y3405" s="38" t="str">
        <f>IFERROR(VLOOKUP(ROWS($Y$4:Y3405),$P$4:$U$5094,6,FALSE),"")</f>
        <v>N/A</v>
      </c>
      <c r="Z3405" s="38">
        <f>IF(ISNUMBER(SEARCH(Search!$K$21,'Valid Values - Search'!AA3405)),MAX($Z$3:Z3404)+1,0)</f>
        <v>3402</v>
      </c>
      <c r="AA3405" s="64" t="s">
        <v>14956</v>
      </c>
      <c r="AB3405" s="70" t="s">
        <v>2104</v>
      </c>
      <c r="AC3405" s="71" t="s">
        <v>1102</v>
      </c>
      <c r="AD3405" s="38" t="str">
        <f>IFERROR(VLOOKUP(ROWS($AD$4:AD3405),$Z$4:$AC$3778,2,FALSE),"")</f>
        <v>Total Organic Carbon in Water (C-007-1 USEPA)</v>
      </c>
      <c r="AF3405" s="37"/>
    </row>
    <row r="3406" spans="16:32" ht="15" customHeight="1">
      <c r="P3406" s="38">
        <f>IF(ISNUMBER(SEARCH(Search!$K$13,'Valid Values - Search'!U3406)),MAX($P$3:P3405)+1,0)</f>
        <v>3403</v>
      </c>
      <c r="Q3406" s="38">
        <f>IF(ISNUMBER(SEARCH(Search!$K$5,'Valid Values - Search'!R3406)),MAX($Q$3:Q3405)+1,0)</f>
        <v>3403</v>
      </c>
      <c r="R3406" s="64" t="s">
        <v>7071</v>
      </c>
      <c r="S3406" s="70" t="s">
        <v>102</v>
      </c>
      <c r="T3406" s="70" t="s">
        <v>102</v>
      </c>
      <c r="U3406" s="93" t="s">
        <v>8459</v>
      </c>
      <c r="V3406" s="94">
        <v>323286</v>
      </c>
      <c r="W3406" s="97" t="s">
        <v>7071</v>
      </c>
      <c r="X3406" s="38" t="str">
        <f>IFERROR(VLOOKUP(ROWS($X$4:X3406),$Q$4:$R$5094,2,FALSE),"")</f>
        <v>Particle size, Hydrometer (.026 mm)</v>
      </c>
      <c r="Y3406" s="38" t="str">
        <f>IFERROR(VLOOKUP(ROWS($Y$4:Y3406),$P$4:$U$5094,6,FALSE),"")</f>
        <v>N/A</v>
      </c>
      <c r="Z3406" s="38">
        <f>IF(ISNUMBER(SEARCH(Search!$K$21,'Valid Values - Search'!AA3406)),MAX($Z$3:Z3405)+1,0)</f>
        <v>3403</v>
      </c>
      <c r="AA3406" s="64" t="s">
        <v>14953</v>
      </c>
      <c r="AB3406" s="70" t="s">
        <v>2230</v>
      </c>
      <c r="AC3406" s="71" t="s">
        <v>1184</v>
      </c>
      <c r="AD3406" s="38" t="str">
        <f>IFERROR(VLOOKUP(ROWS($AD$4:AD3406),$Z$4:$AC$3778,2,FALSE),"")</f>
        <v>Total Organic Carbon in Water (D2579 ASTM)</v>
      </c>
      <c r="AF3406" s="37"/>
    </row>
    <row r="3407" spans="16:32" ht="15" customHeight="1">
      <c r="P3407" s="38">
        <f>IF(ISNUMBER(SEARCH(Search!$K$13,'Valid Values - Search'!U3407)),MAX($P$3:P3406)+1,0)</f>
        <v>3404</v>
      </c>
      <c r="Q3407" s="38">
        <f>IF(ISNUMBER(SEARCH(Search!$K$5,'Valid Values - Search'!R3407)),MAX($Q$3:Q3406)+1,0)</f>
        <v>3404</v>
      </c>
      <c r="R3407" s="64" t="s">
        <v>7072</v>
      </c>
      <c r="S3407" s="70" t="s">
        <v>102</v>
      </c>
      <c r="T3407" s="70" t="s">
        <v>102</v>
      </c>
      <c r="U3407" s="93" t="s">
        <v>8459</v>
      </c>
      <c r="V3407" s="94">
        <v>323286</v>
      </c>
      <c r="W3407" s="97" t="s">
        <v>7072</v>
      </c>
      <c r="X3407" s="38" t="str">
        <f>IFERROR(VLOOKUP(ROWS($X$4:X3407),$Q$4:$R$5094,2,FALSE),"")</f>
        <v>Particle size, Hydrometer (.040 mm)</v>
      </c>
      <c r="Y3407" s="38" t="str">
        <f>IFERROR(VLOOKUP(ROWS($Y$4:Y3407),$P$4:$U$5094,6,FALSE),"")</f>
        <v>N/A</v>
      </c>
      <c r="Z3407" s="38">
        <f>IF(ISNUMBER(SEARCH(Search!$K$21,'Valid Values - Search'!AA3407)),MAX($Z$3:Z3406)+1,0)</f>
        <v>3404</v>
      </c>
      <c r="AA3407" s="64" t="s">
        <v>14954</v>
      </c>
      <c r="AB3407" s="70" t="s">
        <v>3135</v>
      </c>
      <c r="AC3407" s="71" t="s">
        <v>1182</v>
      </c>
      <c r="AD3407" s="38" t="str">
        <f>IFERROR(VLOOKUP(ROWS($AD$4:AD3407),$Z$4:$AC$3778,2,FALSE),"")</f>
        <v>Total Organic Carbon in Water (O3100 USDOI/USGS)</v>
      </c>
      <c r="AF3407" s="37"/>
    </row>
    <row r="3408" spans="16:32" ht="15" customHeight="1">
      <c r="P3408" s="38">
        <f>IF(ISNUMBER(SEARCH(Search!$K$13,'Valid Values - Search'!U3408)),MAX($P$3:P3407)+1,0)</f>
        <v>3405</v>
      </c>
      <c r="Q3408" s="38">
        <f>IF(ISNUMBER(SEARCH(Search!$K$5,'Valid Values - Search'!R3408)),MAX($Q$3:Q3407)+1,0)</f>
        <v>3405</v>
      </c>
      <c r="R3408" s="64" t="s">
        <v>7073</v>
      </c>
      <c r="S3408" s="70" t="s">
        <v>102</v>
      </c>
      <c r="T3408" s="70" t="s">
        <v>102</v>
      </c>
      <c r="U3408" s="93" t="s">
        <v>8459</v>
      </c>
      <c r="V3408" s="94">
        <v>323286</v>
      </c>
      <c r="W3408" s="97" t="s">
        <v>7073</v>
      </c>
      <c r="X3408" s="38" t="str">
        <f>IFERROR(VLOOKUP(ROWS($X$4:X3408),$Q$4:$R$5094,2,FALSE),"")</f>
        <v>Particle size, Hydrometer (0.001mm)</v>
      </c>
      <c r="Y3408" s="38" t="str">
        <f>IFERROR(VLOOKUP(ROWS($Y$4:Y3408),$P$4:$U$5094,6,FALSE),"")</f>
        <v>N/A</v>
      </c>
      <c r="Z3408" s="38">
        <f>IF(ISNUMBER(SEARCH(Search!$K$21,'Valid Values - Search'!AA3408)),MAX($Z$3:Z3407)+1,0)</f>
        <v>3405</v>
      </c>
      <c r="AA3408" s="64" t="s">
        <v>14957</v>
      </c>
      <c r="AB3408" s="70" t="s">
        <v>3638</v>
      </c>
      <c r="AC3408" s="71" t="s">
        <v>1102</v>
      </c>
      <c r="AD3408" s="38" t="str">
        <f>IFERROR(VLOOKUP(ROWS($AD$4:AD3408),$Z$4:$AC$3778,2,FALSE),"")</f>
        <v>Total Organic Carbon in Water (SFSAS_18 USEPA)</v>
      </c>
      <c r="AF3408" s="37"/>
    </row>
    <row r="3409" spans="16:32" ht="15" customHeight="1">
      <c r="P3409" s="38">
        <f>IF(ISNUMBER(SEARCH(Search!$K$13,'Valid Values - Search'!U3409)),MAX($P$3:P3408)+1,0)</f>
        <v>3406</v>
      </c>
      <c r="Q3409" s="38">
        <f>IF(ISNUMBER(SEARCH(Search!$K$5,'Valid Values - Search'!R3409)),MAX($Q$3:Q3408)+1,0)</f>
        <v>3406</v>
      </c>
      <c r="R3409" s="64" t="s">
        <v>7074</v>
      </c>
      <c r="S3409" s="70" t="s">
        <v>102</v>
      </c>
      <c r="T3409" s="70" t="s">
        <v>102</v>
      </c>
      <c r="U3409" s="93" t="s">
        <v>8459</v>
      </c>
      <c r="V3409" s="94">
        <v>323286</v>
      </c>
      <c r="W3409" s="97" t="s">
        <v>7074</v>
      </c>
      <c r="X3409" s="38" t="str">
        <f>IFERROR(VLOOKUP(ROWS($X$4:X3409),$Q$4:$R$5094,2,FALSE),"")</f>
        <v>Particle size, Hydrometer (0.004mm)</v>
      </c>
      <c r="Y3409" s="38" t="str">
        <f>IFERROR(VLOOKUP(ROWS($Y$4:Y3409),$P$4:$U$5094,6,FALSE),"")</f>
        <v>N/A</v>
      </c>
      <c r="Z3409" s="38">
        <f>IF(ISNUMBER(SEARCH(Search!$K$21,'Valid Values - Search'!AA3409)),MAX($Z$3:Z3408)+1,0)</f>
        <v>3406</v>
      </c>
      <c r="AA3409" s="64" t="s">
        <v>14958</v>
      </c>
      <c r="AB3409" s="70">
        <v>9060</v>
      </c>
      <c r="AC3409" s="71" t="s">
        <v>1102</v>
      </c>
      <c r="AD3409" s="38" t="str">
        <f>IFERROR(VLOOKUP(ROWS($AD$4:AD3409),$Z$4:$AC$3778,2,FALSE),"")</f>
        <v>Total Organic Carbon in Water and Waste (9060 USEPA)</v>
      </c>
      <c r="AF3409" s="37"/>
    </row>
    <row r="3410" spans="16:32" ht="15" customHeight="1">
      <c r="P3410" s="38">
        <f>IF(ISNUMBER(SEARCH(Search!$K$13,'Valid Values - Search'!U3410)),MAX($P$3:P3409)+1,0)</f>
        <v>3407</v>
      </c>
      <c r="Q3410" s="38">
        <f>IF(ISNUMBER(SEARCH(Search!$K$5,'Valid Values - Search'!R3410)),MAX($Q$3:Q3409)+1,0)</f>
        <v>3407</v>
      </c>
      <c r="R3410" s="64" t="s">
        <v>7075</v>
      </c>
      <c r="S3410" s="70" t="s">
        <v>102</v>
      </c>
      <c r="T3410" s="70" t="s">
        <v>102</v>
      </c>
      <c r="U3410" s="93" t="s">
        <v>8459</v>
      </c>
      <c r="V3410" s="94">
        <v>323286</v>
      </c>
      <c r="W3410" s="97" t="s">
        <v>7075</v>
      </c>
      <c r="X3410" s="38" t="str">
        <f>IFERROR(VLOOKUP(ROWS($X$4:X3410),$Q$4:$R$5094,2,FALSE),"")</f>
        <v>Particle size, Hydrometer (0.007mm)</v>
      </c>
      <c r="Y3410" s="38" t="str">
        <f>IFERROR(VLOOKUP(ROWS($Y$4:Y3410),$P$4:$U$5094,6,FALSE),"")</f>
        <v>N/A</v>
      </c>
      <c r="Z3410" s="38">
        <f>IF(ISNUMBER(SEARCH(Search!$K$21,'Valid Values - Search'!AA3410)),MAX($Z$3:Z3409)+1,0)</f>
        <v>3407</v>
      </c>
      <c r="AA3410" s="64" t="s">
        <v>14959</v>
      </c>
      <c r="AB3410" s="70" t="s">
        <v>1927</v>
      </c>
      <c r="AC3410" s="71" t="s">
        <v>1102</v>
      </c>
      <c r="AD3410" s="38" t="str">
        <f>IFERROR(VLOOKUP(ROWS($AD$4:AD3410),$Z$4:$AC$3778,2,FALSE),"")</f>
        <v>Total Organic Carbon in water and wastes by Carbonaceous Analyzer (9060A USEPA)</v>
      </c>
      <c r="AF3410" s="37"/>
    </row>
    <row r="3411" spans="16:32" ht="15" customHeight="1">
      <c r="P3411" s="38">
        <f>IF(ISNUMBER(SEARCH(Search!$K$13,'Valid Values - Search'!U3411)),MAX($P$3:P3410)+1,0)</f>
        <v>3408</v>
      </c>
      <c r="Q3411" s="38">
        <f>IF(ISNUMBER(SEARCH(Search!$K$5,'Valid Values - Search'!R3411)),MAX($Q$3:Q3410)+1,0)</f>
        <v>3408</v>
      </c>
      <c r="R3411" s="64" t="s">
        <v>7076</v>
      </c>
      <c r="S3411" s="70" t="s">
        <v>102</v>
      </c>
      <c r="T3411" s="70" t="s">
        <v>102</v>
      </c>
      <c r="U3411" s="93" t="s">
        <v>8459</v>
      </c>
      <c r="V3411" s="94">
        <v>323286</v>
      </c>
      <c r="W3411" s="97" t="s">
        <v>7076</v>
      </c>
      <c r="X3411" s="38" t="str">
        <f>IFERROR(VLOOKUP(ROWS($X$4:X3411),$Q$4:$R$5094,2,FALSE),"")</f>
        <v>Particle size, Hydrometer (0.010mm)</v>
      </c>
      <c r="Y3411" s="38" t="str">
        <f>IFERROR(VLOOKUP(ROWS($Y$4:Y3411),$P$4:$U$5094,6,FALSE),"")</f>
        <v>N/A</v>
      </c>
      <c r="Z3411" s="38">
        <f>IF(ISNUMBER(SEARCH(Search!$K$21,'Valid Values - Search'!AA3411)),MAX($Z$3:Z3410)+1,0)</f>
        <v>3408</v>
      </c>
      <c r="AA3411" s="64" t="s">
        <v>14960</v>
      </c>
      <c r="AB3411" s="70" t="s">
        <v>1673</v>
      </c>
      <c r="AC3411" s="71" t="s">
        <v>1156</v>
      </c>
      <c r="AD3411" s="38" t="str">
        <f>IFERROR(VLOOKUP(ROWS($AD$4:AD3411),$Z$4:$AC$3778,2,FALSE),"")</f>
        <v>Total Organic Carbon in Water- Ultraviolet Oxidation Method (5310-C APHA)</v>
      </c>
      <c r="AF3411" s="37"/>
    </row>
    <row r="3412" spans="16:32" ht="15" customHeight="1">
      <c r="P3412" s="38">
        <f>IF(ISNUMBER(SEARCH(Search!$K$13,'Valid Values - Search'!U3412)),MAX($P$3:P3411)+1,0)</f>
        <v>3409</v>
      </c>
      <c r="Q3412" s="38">
        <f>IF(ISNUMBER(SEARCH(Search!$K$5,'Valid Values - Search'!R3412)),MAX($Q$3:Q3411)+1,0)</f>
        <v>3409</v>
      </c>
      <c r="R3412" s="64" t="s">
        <v>7077</v>
      </c>
      <c r="S3412" s="70" t="s">
        <v>102</v>
      </c>
      <c r="T3412" s="70" t="s">
        <v>102</v>
      </c>
      <c r="U3412" s="93" t="s">
        <v>8459</v>
      </c>
      <c r="V3412" s="94">
        <v>323286</v>
      </c>
      <c r="W3412" s="97" t="s">
        <v>7077</v>
      </c>
      <c r="X3412" s="38" t="str">
        <f>IFERROR(VLOOKUP(ROWS($X$4:X3412),$Q$4:$R$5094,2,FALSE),"")</f>
        <v>Particle size, Hydrometer (0.014mm)</v>
      </c>
      <c r="Y3412" s="38" t="str">
        <f>IFERROR(VLOOKUP(ROWS($Y$4:Y3412),$P$4:$U$5094,6,FALSE),"")</f>
        <v>N/A</v>
      </c>
      <c r="Z3412" s="38">
        <f>IF(ISNUMBER(SEARCH(Search!$K$21,'Valid Values - Search'!AA3412)),MAX($Z$3:Z3411)+1,0)</f>
        <v>3409</v>
      </c>
      <c r="AA3412" s="64" t="s">
        <v>14961</v>
      </c>
      <c r="AB3412" s="70" t="s">
        <v>1674</v>
      </c>
      <c r="AC3412" s="71" t="s">
        <v>1156</v>
      </c>
      <c r="AD3412" s="38" t="str">
        <f>IFERROR(VLOOKUP(ROWS($AD$4:AD3412),$Z$4:$AC$3778,2,FALSE),"")</f>
        <v>Total Organic Carbon in Water- Wet-Oxidation Method (5310-D APHA)</v>
      </c>
      <c r="AF3412" s="37"/>
    </row>
    <row r="3413" spans="16:32" ht="15" customHeight="1">
      <c r="P3413" s="38">
        <f>IF(ISNUMBER(SEARCH(Search!$K$13,'Valid Values - Search'!U3413)),MAX($P$3:P3412)+1,0)</f>
        <v>3410</v>
      </c>
      <c r="Q3413" s="38">
        <f>IF(ISNUMBER(SEARCH(Search!$K$5,'Valid Values - Search'!R3413)),MAX($Q$3:Q3412)+1,0)</f>
        <v>3410</v>
      </c>
      <c r="R3413" s="64" t="s">
        <v>7078</v>
      </c>
      <c r="S3413" s="70" t="s">
        <v>102</v>
      </c>
      <c r="T3413" s="70" t="s">
        <v>102</v>
      </c>
      <c r="U3413" s="93" t="s">
        <v>8459</v>
      </c>
      <c r="V3413" s="94">
        <v>323286</v>
      </c>
      <c r="W3413" s="97" t="s">
        <v>7078</v>
      </c>
      <c r="X3413" s="38" t="str">
        <f>IFERROR(VLOOKUP(ROWS($X$4:X3413),$Q$4:$R$5094,2,FALSE),"")</f>
        <v>Particle size, Hydrometer (0.023mm)</v>
      </c>
      <c r="Y3413" s="38" t="str">
        <f>IFERROR(VLOOKUP(ROWS($Y$4:Y3413),$P$4:$U$5094,6,FALSE),"")</f>
        <v>N/A</v>
      </c>
      <c r="Z3413" s="38">
        <f>IF(ISNUMBER(SEARCH(Search!$K$21,'Valid Values - Search'!AA3413)),MAX($Z$3:Z3412)+1,0)</f>
        <v>3410</v>
      </c>
      <c r="AA3413" s="64" t="s">
        <v>14962</v>
      </c>
      <c r="AB3413" s="70" t="s">
        <v>3190</v>
      </c>
      <c r="AC3413" s="71" t="s">
        <v>3026</v>
      </c>
      <c r="AD3413" s="38" t="str">
        <f>IFERROR(VLOOKUP(ROWS($AD$4:AD3413),$Z$4:$AC$3778,2,FALSE),"")</f>
        <v>Total Organic Chlorine in Oil (OS010 USDOE/ASD)</v>
      </c>
      <c r="AF3413" s="37"/>
    </row>
    <row r="3414" spans="16:32" ht="15" customHeight="1">
      <c r="P3414" s="38">
        <f>IF(ISNUMBER(SEARCH(Search!$K$13,'Valid Values - Search'!U3414)),MAX($P$3:P3413)+1,0)</f>
        <v>3411</v>
      </c>
      <c r="Q3414" s="38">
        <f>IF(ISNUMBER(SEARCH(Search!$K$5,'Valid Values - Search'!R3414)),MAX($Q$3:Q3413)+1,0)</f>
        <v>3411</v>
      </c>
      <c r="R3414" s="64" t="s">
        <v>7079</v>
      </c>
      <c r="S3414" s="70" t="s">
        <v>102</v>
      </c>
      <c r="T3414" s="70" t="s">
        <v>102</v>
      </c>
      <c r="U3414" s="93" t="s">
        <v>8459</v>
      </c>
      <c r="V3414" s="94">
        <v>323286</v>
      </c>
      <c r="W3414" s="97" t="s">
        <v>7079</v>
      </c>
      <c r="X3414" s="38" t="str">
        <f>IFERROR(VLOOKUP(ROWS($X$4:X3414),$Q$4:$R$5094,2,FALSE),"")</f>
        <v>Particle size, Hydrometer (0.036mm)</v>
      </c>
      <c r="Y3414" s="38" t="str">
        <f>IFERROR(VLOOKUP(ROWS($Y$4:Y3414),$P$4:$U$5094,6,FALSE),"")</f>
        <v>N/A</v>
      </c>
      <c r="Z3414" s="38">
        <f>IF(ISNUMBER(SEARCH(Search!$K$21,'Valid Values - Search'!AA3414)),MAX($Z$3:Z3413)+1,0)</f>
        <v>3411</v>
      </c>
      <c r="AA3414" s="64" t="s">
        <v>14963</v>
      </c>
      <c r="AB3414" s="70">
        <v>450.1</v>
      </c>
      <c r="AC3414" s="71" t="s">
        <v>1102</v>
      </c>
      <c r="AD3414" s="38" t="str">
        <f>IFERROR(VLOOKUP(ROWS($AD$4:AD3414),$Z$4:$AC$3778,2,FALSE),"")</f>
        <v>Total Organic Halide (450.1 USEPA)</v>
      </c>
      <c r="AF3414" s="37"/>
    </row>
    <row r="3415" spans="16:32" ht="15" customHeight="1">
      <c r="P3415" s="38">
        <f>IF(ISNUMBER(SEARCH(Search!$K$13,'Valid Values - Search'!U3415)),MAX($P$3:P3414)+1,0)</f>
        <v>3412</v>
      </c>
      <c r="Q3415" s="38">
        <f>IF(ISNUMBER(SEARCH(Search!$K$5,'Valid Values - Search'!R3415)),MAX($Q$3:Q3414)+1,0)</f>
        <v>3412</v>
      </c>
      <c r="R3415" s="64" t="s">
        <v>7080</v>
      </c>
      <c r="S3415" s="70" t="s">
        <v>102</v>
      </c>
      <c r="T3415" s="70" t="s">
        <v>102</v>
      </c>
      <c r="U3415" s="93" t="s">
        <v>8459</v>
      </c>
      <c r="V3415" s="94">
        <v>323286</v>
      </c>
      <c r="W3415" s="97" t="s">
        <v>7080</v>
      </c>
      <c r="X3415" s="38" t="str">
        <f>IFERROR(VLOOKUP(ROWS($X$4:X3415),$Q$4:$R$5094,2,FALSE),"")</f>
        <v>Particle size, Sieve No. 04, 4 mesh, (4.75mm)</v>
      </c>
      <c r="Y3415" s="38" t="str">
        <f>IFERROR(VLOOKUP(ROWS($Y$4:Y3415),$P$4:$U$5094,6,FALSE),"")</f>
        <v>N/A</v>
      </c>
      <c r="Z3415" s="38">
        <f>IF(ISNUMBER(SEARCH(Search!$K$21,'Valid Values - Search'!AA3415)),MAX($Z$3:Z3414)+1,0)</f>
        <v>3412</v>
      </c>
      <c r="AA3415" s="64" t="s">
        <v>14964</v>
      </c>
      <c r="AB3415" s="70" t="s">
        <v>1919</v>
      </c>
      <c r="AC3415" s="71" t="s">
        <v>1102</v>
      </c>
      <c r="AD3415" s="38" t="str">
        <f>IFERROR(VLOOKUP(ROWS($AD$4:AD3415),$Z$4:$AC$3778,2,FALSE),"")</f>
        <v>Total Organic Halides by Coulometry (9020B USEPA)</v>
      </c>
      <c r="AF3415" s="37"/>
    </row>
    <row r="3416" spans="16:32" ht="15" customHeight="1">
      <c r="P3416" s="38">
        <f>IF(ISNUMBER(SEARCH(Search!$K$13,'Valid Values - Search'!U3416)),MAX($P$3:P3415)+1,0)</f>
        <v>3413</v>
      </c>
      <c r="Q3416" s="38">
        <f>IF(ISNUMBER(SEARCH(Search!$K$5,'Valid Values - Search'!R3416)),MAX($Q$3:Q3415)+1,0)</f>
        <v>3413</v>
      </c>
      <c r="R3416" s="64" t="s">
        <v>7081</v>
      </c>
      <c r="S3416" s="70" t="s">
        <v>102</v>
      </c>
      <c r="T3416" s="70" t="s">
        <v>102</v>
      </c>
      <c r="U3416" s="93" t="s">
        <v>8459</v>
      </c>
      <c r="V3416" s="94">
        <v>323287</v>
      </c>
      <c r="W3416" s="97" t="s">
        <v>7081</v>
      </c>
      <c r="X3416" s="38" t="str">
        <f>IFERROR(VLOOKUP(ROWS($X$4:X3416),$Q$4:$R$5094,2,FALSE),"")</f>
        <v>Particle size, Sieve No. 05, 5 mesh, (4.00mm)</v>
      </c>
      <c r="Y3416" s="38" t="str">
        <f>IFERROR(VLOOKUP(ROWS($Y$4:Y3416),$P$4:$U$5094,6,FALSE),"")</f>
        <v>N/A</v>
      </c>
      <c r="Z3416" s="38">
        <f>IF(ISNUMBER(SEARCH(Search!$K$21,'Valid Values - Search'!AA3416)),MAX($Z$3:Z3415)+1,0)</f>
        <v>3413</v>
      </c>
      <c r="AA3416" s="64" t="s">
        <v>14965</v>
      </c>
      <c r="AB3416" s="70" t="s">
        <v>2367</v>
      </c>
      <c r="AC3416" s="71" t="s">
        <v>1184</v>
      </c>
      <c r="AD3416" s="38" t="str">
        <f>IFERROR(VLOOKUP(ROWS($AD$4:AD3416),$Z$4:$AC$3778,2,FALSE),"")</f>
        <v>Total Oxygen Uptake (D4478(B) ASTM)</v>
      </c>
      <c r="AF3416" s="37"/>
    </row>
    <row r="3417" spans="16:32" ht="15" customHeight="1">
      <c r="P3417" s="38">
        <f>IF(ISNUMBER(SEARCH(Search!$K$13,'Valid Values - Search'!U3417)),MAX($P$3:P3416)+1,0)</f>
        <v>3414</v>
      </c>
      <c r="Q3417" s="38">
        <f>IF(ISNUMBER(SEARCH(Search!$K$5,'Valid Values - Search'!R3417)),MAX($Q$3:Q3416)+1,0)</f>
        <v>3414</v>
      </c>
      <c r="R3417" s="64" t="s">
        <v>7082</v>
      </c>
      <c r="S3417" s="70" t="s">
        <v>102</v>
      </c>
      <c r="T3417" s="70" t="s">
        <v>102</v>
      </c>
      <c r="U3417" s="93" t="s">
        <v>8459</v>
      </c>
      <c r="V3417" s="94">
        <v>323288</v>
      </c>
      <c r="W3417" s="97" t="s">
        <v>7082</v>
      </c>
      <c r="X3417" s="38" t="str">
        <f>IFERROR(VLOOKUP(ROWS($X$4:X3417),$Q$4:$R$5094,2,FALSE),"")</f>
        <v>Particle size, Sieve No. 06, 6 mesh, (3.35mm)</v>
      </c>
      <c r="Y3417" s="38" t="str">
        <f>IFERROR(VLOOKUP(ROWS($Y$4:Y3417),$P$4:$U$5094,6,FALSE),"")</f>
        <v>N/A</v>
      </c>
      <c r="Z3417" s="38">
        <f>IF(ISNUMBER(SEARCH(Search!$K$21,'Valid Values - Search'!AA3417)),MAX($Z$3:Z3416)+1,0)</f>
        <v>3414</v>
      </c>
      <c r="AA3417" s="64" t="s">
        <v>14966</v>
      </c>
      <c r="AB3417" s="70" t="s">
        <v>3213</v>
      </c>
      <c r="AC3417" s="71" t="s">
        <v>1102</v>
      </c>
      <c r="AD3417" s="38" t="str">
        <f>IFERROR(VLOOKUP(ROWS($AD$4:AD3417),$Z$4:$AC$3778,2,FALSE),"")</f>
        <v>Total PAHs in Soil (PAH-008 USEPA)</v>
      </c>
      <c r="AF3417" s="37"/>
    </row>
    <row r="3418" spans="16:32" ht="15" customHeight="1">
      <c r="P3418" s="38">
        <f>IF(ISNUMBER(SEARCH(Search!$K$13,'Valid Values - Search'!U3418)),MAX($P$3:P3417)+1,0)</f>
        <v>3415</v>
      </c>
      <c r="Q3418" s="38">
        <f>IF(ISNUMBER(SEARCH(Search!$K$5,'Valid Values - Search'!R3418)),MAX($Q$3:Q3417)+1,0)</f>
        <v>3415</v>
      </c>
      <c r="R3418" s="64" t="s">
        <v>7083</v>
      </c>
      <c r="S3418" s="70" t="s">
        <v>102</v>
      </c>
      <c r="T3418" s="70" t="s">
        <v>102</v>
      </c>
      <c r="U3418" s="93" t="s">
        <v>8459</v>
      </c>
      <c r="V3418" s="94">
        <v>323290</v>
      </c>
      <c r="W3418" s="97" t="s">
        <v>7083</v>
      </c>
      <c r="X3418" s="38" t="str">
        <f>IFERROR(VLOOKUP(ROWS($X$4:X3418),$Q$4:$R$5094,2,FALSE),"")</f>
        <v>Particle size, Sieve No. 07, 7 mesh, (2.80mm)</v>
      </c>
      <c r="Y3418" s="38" t="str">
        <f>IFERROR(VLOOKUP(ROWS($Y$4:Y3418),$P$4:$U$5094,6,FALSE),"")</f>
        <v>N/A</v>
      </c>
      <c r="Z3418" s="38">
        <f>IF(ISNUMBER(SEARCH(Search!$K$21,'Valid Values - Search'!AA3418)),MAX($Z$3:Z3417)+1,0)</f>
        <v>3415</v>
      </c>
      <c r="AA3418" s="64" t="s">
        <v>14967</v>
      </c>
      <c r="AB3418" s="70">
        <v>500</v>
      </c>
      <c r="AC3418" s="71" t="s">
        <v>1150</v>
      </c>
      <c r="AD3418" s="38" t="str">
        <f>IFERROR(VLOOKUP(ROWS($AD$4:AD3418),$Z$4:$AC$3778,2,FALSE),"")</f>
        <v>Total Particulates by Gravimetric Technique (500 NIOSH)</v>
      </c>
      <c r="AF3418" s="37"/>
    </row>
    <row r="3419" spans="16:32" ht="15" customHeight="1">
      <c r="P3419" s="38">
        <f>IF(ISNUMBER(SEARCH(Search!$K$13,'Valid Values - Search'!U3419)),MAX($P$3:P3418)+1,0)</f>
        <v>3416</v>
      </c>
      <c r="Q3419" s="38">
        <f>IF(ISNUMBER(SEARCH(Search!$K$5,'Valid Values - Search'!R3419)),MAX($Q$3:Q3418)+1,0)</f>
        <v>3416</v>
      </c>
      <c r="R3419" s="64" t="s">
        <v>7084</v>
      </c>
      <c r="S3419" s="70" t="s">
        <v>102</v>
      </c>
      <c r="T3419" s="70" t="s">
        <v>102</v>
      </c>
      <c r="U3419" s="93" t="s">
        <v>8459</v>
      </c>
      <c r="V3419" s="94">
        <v>323291</v>
      </c>
      <c r="W3419" s="97" t="s">
        <v>7084</v>
      </c>
      <c r="X3419" s="38" t="str">
        <f>IFERROR(VLOOKUP(ROWS($X$4:X3419),$Q$4:$R$5094,2,FALSE),"")</f>
        <v>Particle size, Sieve No. 08, 8 mesh, (2.36mm)</v>
      </c>
      <c r="Y3419" s="38" t="str">
        <f>IFERROR(VLOOKUP(ROWS($Y$4:Y3419),$P$4:$U$5094,6,FALSE),"")</f>
        <v>N/A</v>
      </c>
      <c r="Z3419" s="38">
        <f>IF(ISNUMBER(SEARCH(Search!$K$21,'Valid Values - Search'!AA3419)),MAX($Z$3:Z3418)+1,0)</f>
        <v>3416</v>
      </c>
      <c r="AA3419" s="64" t="s">
        <v>14968</v>
      </c>
      <c r="AB3419" s="70">
        <v>1005</v>
      </c>
      <c r="AC3419" s="71" t="s">
        <v>1153</v>
      </c>
      <c r="AD3419" s="38" t="str">
        <f>IFERROR(VLOOKUP(ROWS($AD$4:AD3419),$Z$4:$AC$3778,2,FALSE),"")</f>
        <v>TOTAL PETROLEUM HYDROCARBONS TNRCC Method 1005 Revision 03 (1005 TNRCC)</v>
      </c>
      <c r="AF3419" s="37"/>
    </row>
    <row r="3420" spans="16:32" ht="15" customHeight="1">
      <c r="P3420" s="38">
        <f>IF(ISNUMBER(SEARCH(Search!$K$13,'Valid Values - Search'!U3420)),MAX($P$3:P3419)+1,0)</f>
        <v>3417</v>
      </c>
      <c r="Q3420" s="38">
        <f>IF(ISNUMBER(SEARCH(Search!$K$5,'Valid Values - Search'!R3420)),MAX($Q$3:Q3419)+1,0)</f>
        <v>3417</v>
      </c>
      <c r="R3420" s="64" t="s">
        <v>7085</v>
      </c>
      <c r="S3420" s="70" t="s">
        <v>102</v>
      </c>
      <c r="T3420" s="70" t="s">
        <v>102</v>
      </c>
      <c r="U3420" s="93" t="s">
        <v>8459</v>
      </c>
      <c r="V3420" s="94">
        <v>323292</v>
      </c>
      <c r="W3420" s="97" t="s">
        <v>7085</v>
      </c>
      <c r="X3420" s="38" t="str">
        <f>IFERROR(VLOOKUP(ROWS($X$4:X3420),$Q$4:$R$5094,2,FALSE),"")</f>
        <v>Particle size, Sieve No. 10, 9 mesh, (2.00mm)</v>
      </c>
      <c r="Y3420" s="38" t="str">
        <f>IFERROR(VLOOKUP(ROWS($Y$4:Y3420),$P$4:$U$5094,6,FALSE),"")</f>
        <v>N/A</v>
      </c>
      <c r="Z3420" s="38">
        <f>IF(ISNUMBER(SEARCH(Search!$K$21,'Valid Values - Search'!AA3420)),MAX($Z$3:Z3419)+1,0)</f>
        <v>3417</v>
      </c>
      <c r="AA3420" s="64" t="s">
        <v>14969</v>
      </c>
      <c r="AB3420" s="70">
        <v>9066</v>
      </c>
      <c r="AC3420" s="71" t="s">
        <v>1102</v>
      </c>
      <c r="AD3420" s="38" t="str">
        <f>IFERROR(VLOOKUP(ROWS($AD$4:AD3420),$Z$4:$AC$3778,2,FALSE),"")</f>
        <v>Total Phenolics by Automated Colorimetry (9066 USEPA)</v>
      </c>
      <c r="AF3420" s="37"/>
    </row>
    <row r="3421" spans="16:32" ht="15" customHeight="1">
      <c r="P3421" s="38">
        <f>IF(ISNUMBER(SEARCH(Search!$K$13,'Valid Values - Search'!U3421)),MAX($P$3:P3420)+1,0)</f>
        <v>3418</v>
      </c>
      <c r="Q3421" s="38">
        <f>IF(ISNUMBER(SEARCH(Search!$K$5,'Valid Values - Search'!R3421)),MAX($Q$3:Q3420)+1,0)</f>
        <v>3418</v>
      </c>
      <c r="R3421" s="64" t="s">
        <v>7086</v>
      </c>
      <c r="S3421" s="70" t="s">
        <v>102</v>
      </c>
      <c r="T3421" s="70" t="s">
        <v>102</v>
      </c>
      <c r="U3421" s="93" t="s">
        <v>8459</v>
      </c>
      <c r="V3421" s="94">
        <v>323307</v>
      </c>
      <c r="W3421" s="97" t="s">
        <v>7086</v>
      </c>
      <c r="X3421" s="38" t="str">
        <f>IFERROR(VLOOKUP(ROWS($X$4:X3421),$Q$4:$R$5094,2,FALSE),"")</f>
        <v>Particle size, Sieve No. 100, 100 mesh, (0.150mm)</v>
      </c>
      <c r="Y3421" s="38" t="str">
        <f>IFERROR(VLOOKUP(ROWS($Y$4:Y3421),$P$4:$U$5094,6,FALSE),"")</f>
        <v>N/A</v>
      </c>
      <c r="Z3421" s="38">
        <f>IF(ISNUMBER(SEARCH(Search!$K$21,'Valid Values - Search'!AA3421)),MAX($Z$3:Z3420)+1,0)</f>
        <v>3418</v>
      </c>
      <c r="AA3421" s="64" t="s">
        <v>14970</v>
      </c>
      <c r="AB3421" s="70">
        <v>9067</v>
      </c>
      <c r="AC3421" s="71" t="s">
        <v>1102</v>
      </c>
      <c r="AD3421" s="38" t="str">
        <f>IFERROR(VLOOKUP(ROWS($AD$4:AD3421),$Z$4:$AC$3778,2,FALSE),"")</f>
        <v>Total Phenolics by Spectrophotometry (9067 USEPA)</v>
      </c>
      <c r="AF3421" s="37"/>
    </row>
    <row r="3422" spans="16:32" ht="15" customHeight="1">
      <c r="P3422" s="38">
        <f>IF(ISNUMBER(SEARCH(Search!$K$13,'Valid Values - Search'!U3422)),MAX($P$3:P3421)+1,0)</f>
        <v>3419</v>
      </c>
      <c r="Q3422" s="38">
        <f>IF(ISNUMBER(SEARCH(Search!$K$5,'Valid Values - Search'!R3422)),MAX($Q$3:Q3421)+1,0)</f>
        <v>3419</v>
      </c>
      <c r="R3422" s="64" t="s">
        <v>7087</v>
      </c>
      <c r="S3422" s="70" t="s">
        <v>102</v>
      </c>
      <c r="T3422" s="70" t="s">
        <v>102</v>
      </c>
      <c r="U3422" s="93" t="s">
        <v>8459</v>
      </c>
      <c r="V3422" s="94">
        <v>323293</v>
      </c>
      <c r="W3422" s="97" t="s">
        <v>7087</v>
      </c>
      <c r="X3422" s="38" t="str">
        <f>IFERROR(VLOOKUP(ROWS($X$4:X3422),$Q$4:$R$5094,2,FALSE),"")</f>
        <v>Particle size, Sieve No. 12, 10 mesh, (1.70mm)</v>
      </c>
      <c r="Y3422" s="38" t="str">
        <f>IFERROR(VLOOKUP(ROWS($Y$4:Y3422),$P$4:$U$5094,6,FALSE),"")</f>
        <v>N/A</v>
      </c>
      <c r="Z3422" s="38">
        <f>IF(ISNUMBER(SEARCH(Search!$K$21,'Valid Values - Search'!AA3422)),MAX($Z$3:Z3421)+1,0)</f>
        <v>3419</v>
      </c>
      <c r="AA3422" s="64" t="s">
        <v>14971</v>
      </c>
      <c r="AB3422" s="70">
        <v>9065</v>
      </c>
      <c r="AC3422" s="71" t="s">
        <v>1102</v>
      </c>
      <c r="AD3422" s="38" t="str">
        <f>IFERROR(VLOOKUP(ROWS($AD$4:AD3422),$Z$4:$AC$3778,2,FALSE),"")</f>
        <v>Total Phenolics by Spectroscopy (9065 USEPA)</v>
      </c>
      <c r="AF3422" s="37"/>
    </row>
    <row r="3423" spans="16:32" ht="15" customHeight="1">
      <c r="P3423" s="38">
        <f>IF(ISNUMBER(SEARCH(Search!$K$13,'Valid Values - Search'!U3423)),MAX($P$3:P3422)+1,0)</f>
        <v>3420</v>
      </c>
      <c r="Q3423" s="38">
        <f>IF(ISNUMBER(SEARCH(Search!$K$5,'Valid Values - Search'!R3423)),MAX($Q$3:Q3422)+1,0)</f>
        <v>3420</v>
      </c>
      <c r="R3423" s="64" t="s">
        <v>7088</v>
      </c>
      <c r="S3423" s="70" t="s">
        <v>102</v>
      </c>
      <c r="T3423" s="70" t="s">
        <v>102</v>
      </c>
      <c r="U3423" s="93" t="s">
        <v>8459</v>
      </c>
      <c r="V3423" s="94">
        <v>323308</v>
      </c>
      <c r="W3423" s="97" t="s">
        <v>7088</v>
      </c>
      <c r="X3423" s="38" t="str">
        <f>IFERROR(VLOOKUP(ROWS($X$4:X3423),$Q$4:$R$5094,2,FALSE),"")</f>
        <v>Particle size, Sieve No. 120, 115 mesh, (0.125mm)</v>
      </c>
      <c r="Y3423" s="38" t="str">
        <f>IFERROR(VLOOKUP(ROWS($Y$4:Y3423),$P$4:$U$5094,6,FALSE),"")</f>
        <v>N/A</v>
      </c>
      <c r="Z3423" s="38">
        <f>IF(ISNUMBER(SEARCH(Search!$K$21,'Valid Values - Search'!AA3423)),MAX($Z$3:Z3422)+1,0)</f>
        <v>3420</v>
      </c>
      <c r="AA3423" s="64" t="s">
        <v>14972</v>
      </c>
      <c r="AB3423" s="70" t="s">
        <v>3641</v>
      </c>
      <c r="AC3423" s="71" t="s">
        <v>1102</v>
      </c>
      <c r="AD3423" s="38" t="str">
        <f>IFERROR(VLOOKUP(ROWS($AD$4:AD3423),$Z$4:$AC$3778,2,FALSE),"")</f>
        <v>Total Phosphates in Water (SFSAS_20 USEPA)</v>
      </c>
      <c r="AF3423" s="37"/>
    </row>
    <row r="3424" spans="16:32" ht="15" customHeight="1">
      <c r="P3424" s="38">
        <f>IF(ISNUMBER(SEARCH(Search!$K$13,'Valid Values - Search'!U3424)),MAX($P$3:P3423)+1,0)</f>
        <v>3421</v>
      </c>
      <c r="Q3424" s="38">
        <f>IF(ISNUMBER(SEARCH(Search!$K$5,'Valid Values - Search'!R3424)),MAX($Q$3:Q3423)+1,0)</f>
        <v>3421</v>
      </c>
      <c r="R3424" s="64" t="s">
        <v>7089</v>
      </c>
      <c r="S3424" s="70" t="s">
        <v>102</v>
      </c>
      <c r="T3424" s="70" t="s">
        <v>102</v>
      </c>
      <c r="U3424" s="93" t="s">
        <v>8459</v>
      </c>
      <c r="V3424" s="94">
        <v>323294</v>
      </c>
      <c r="W3424" s="97" t="s">
        <v>7089</v>
      </c>
      <c r="X3424" s="38" t="str">
        <f>IFERROR(VLOOKUP(ROWS($X$4:X3424),$Q$4:$R$5094,2,FALSE),"")</f>
        <v>Particle size, Sieve No. 14, 12 mesh, (1.40mm)</v>
      </c>
      <c r="Y3424" s="38" t="str">
        <f>IFERROR(VLOOKUP(ROWS($Y$4:Y3424),$P$4:$U$5094,6,FALSE),"")</f>
        <v>N/A</v>
      </c>
      <c r="Z3424" s="38">
        <f>IF(ISNUMBER(SEARCH(Search!$K$21,'Valid Values - Search'!AA3424)),MAX($Z$3:Z3423)+1,0)</f>
        <v>3421</v>
      </c>
      <c r="AA3424" s="64" t="s">
        <v>14973</v>
      </c>
      <c r="AB3424" s="70">
        <v>365.4</v>
      </c>
      <c r="AC3424" s="71" t="s">
        <v>1102</v>
      </c>
      <c r="AD3424" s="38" t="str">
        <f>IFERROR(VLOOKUP(ROWS($AD$4:AD3424),$Z$4:$AC$3778,2,FALSE),"")</f>
        <v>Total Phosphorus After Block Digestion (365.4 USEPA)</v>
      </c>
      <c r="AF3424" s="37"/>
    </row>
    <row r="3425" spans="16:32" ht="15" customHeight="1">
      <c r="P3425" s="38">
        <f>IF(ISNUMBER(SEARCH(Search!$K$13,'Valid Values - Search'!U3425)),MAX($P$3:P3424)+1,0)</f>
        <v>3422</v>
      </c>
      <c r="Q3425" s="38">
        <f>IF(ISNUMBER(SEARCH(Search!$K$5,'Valid Values - Search'!R3425)),MAX($Q$3:Q3424)+1,0)</f>
        <v>3422</v>
      </c>
      <c r="R3425" s="64" t="s">
        <v>7090</v>
      </c>
      <c r="S3425" s="70" t="s">
        <v>102</v>
      </c>
      <c r="T3425" s="70" t="s">
        <v>102</v>
      </c>
      <c r="U3425" s="93" t="s">
        <v>8459</v>
      </c>
      <c r="V3425" s="94">
        <v>323309</v>
      </c>
      <c r="W3425" s="97" t="s">
        <v>7090</v>
      </c>
      <c r="X3425" s="38" t="str">
        <f>IFERROR(VLOOKUP(ROWS($X$4:X3425),$Q$4:$R$5094,2,FALSE),"")</f>
        <v>Particle size, Sieve No. 140, 150 mesh, (0.106mm)</v>
      </c>
      <c r="Y3425" s="38" t="str">
        <f>IFERROR(VLOOKUP(ROWS($Y$4:Y3425),$P$4:$U$5094,6,FALSE),"")</f>
        <v>N/A</v>
      </c>
      <c r="Z3425" s="38">
        <f>IF(ISNUMBER(SEARCH(Search!$K$21,'Valid Values - Search'!AA3425)),MAX($Z$3:Z3424)+1,0)</f>
        <v>3422</v>
      </c>
      <c r="AA3425" s="64" t="s">
        <v>14974</v>
      </c>
      <c r="AB3425" s="70">
        <v>8190</v>
      </c>
      <c r="AC3425" s="71" t="s">
        <v>1151</v>
      </c>
      <c r="AD3425" s="38" t="str">
        <f>IFERROR(VLOOKUP(ROWS($AD$4:AD3425),$Z$4:$AC$3778,2,FALSE),"")</f>
        <v>Total Phosphorus in Water (8190 HACH)</v>
      </c>
      <c r="AF3425" s="37"/>
    </row>
    <row r="3426" spans="16:32" ht="15" customHeight="1">
      <c r="P3426" s="38">
        <f>IF(ISNUMBER(SEARCH(Search!$K$13,'Valid Values - Search'!U3426)),MAX($P$3:P3425)+1,0)</f>
        <v>3423</v>
      </c>
      <c r="Q3426" s="38">
        <f>IF(ISNUMBER(SEARCH(Search!$K$5,'Valid Values - Search'!R3426)),MAX($Q$3:Q3425)+1,0)</f>
        <v>3423</v>
      </c>
      <c r="R3426" s="64" t="s">
        <v>7091</v>
      </c>
      <c r="S3426" s="70" t="s">
        <v>102</v>
      </c>
      <c r="T3426" s="70" t="s">
        <v>102</v>
      </c>
      <c r="U3426" s="93" t="s">
        <v>8459</v>
      </c>
      <c r="V3426" s="94">
        <v>323295</v>
      </c>
      <c r="W3426" s="97" t="s">
        <v>7091</v>
      </c>
      <c r="X3426" s="38" t="str">
        <f>IFERROR(VLOOKUP(ROWS($X$4:X3426),$Q$4:$R$5094,2,FALSE),"")</f>
        <v>Particle size, Sieve No. 16, 14 mesh, (1.18mm)</v>
      </c>
      <c r="Y3426" s="38" t="str">
        <f>IFERROR(VLOOKUP(ROWS($Y$4:Y3426),$P$4:$U$5094,6,FALSE),"")</f>
        <v>N/A</v>
      </c>
      <c r="Z3426" s="38">
        <f>IF(ISNUMBER(SEARCH(Search!$K$21,'Valid Values - Search'!AA3426)),MAX($Z$3:Z3425)+1,0)</f>
        <v>3423</v>
      </c>
      <c r="AA3426" s="64" t="s">
        <v>14975</v>
      </c>
      <c r="AB3426" s="70" t="s">
        <v>1141</v>
      </c>
      <c r="AC3426" s="71" t="s">
        <v>1130</v>
      </c>
      <c r="AD3426" s="38" t="str">
        <f>IFERROR(VLOOKUP(ROWS($AD$4:AD3426),$Z$4:$AC$3778,2,FALSE),"")</f>
        <v>Total Phosphorus- Manual persulfate digest (10-115-01-1-F LACHAT)</v>
      </c>
      <c r="AF3426" s="37"/>
    </row>
    <row r="3427" spans="16:32" ht="15" customHeight="1">
      <c r="P3427" s="38">
        <f>IF(ISNUMBER(SEARCH(Search!$K$13,'Valid Values - Search'!U3427)),MAX($P$3:P3426)+1,0)</f>
        <v>3424</v>
      </c>
      <c r="Q3427" s="38">
        <f>IF(ISNUMBER(SEARCH(Search!$K$5,'Valid Values - Search'!R3427)),MAX($Q$3:Q3426)+1,0)</f>
        <v>3424</v>
      </c>
      <c r="R3427" s="64" t="s">
        <v>7092</v>
      </c>
      <c r="S3427" s="70" t="s">
        <v>102</v>
      </c>
      <c r="T3427" s="70" t="s">
        <v>102</v>
      </c>
      <c r="U3427" s="93" t="s">
        <v>8459</v>
      </c>
      <c r="V3427" s="94">
        <v>323310</v>
      </c>
      <c r="W3427" s="97" t="s">
        <v>7092</v>
      </c>
      <c r="X3427" s="38" t="str">
        <f>IFERROR(VLOOKUP(ROWS($X$4:X3427),$Q$4:$R$5094,2,FALSE),"")</f>
        <v>Particle size, Sieve No. 170, 170 mesh, (0.090mm)</v>
      </c>
      <c r="Y3427" s="38" t="str">
        <f>IFERROR(VLOOKUP(ROWS($Y$4:Y3427),$P$4:$U$5094,6,FALSE),"")</f>
        <v>N/A</v>
      </c>
      <c r="Z3427" s="38">
        <f>IF(ISNUMBER(SEARCH(Search!$K$21,'Valid Values - Search'!AA3427)),MAX($Z$3:Z3426)+1,0)</f>
        <v>3424</v>
      </c>
      <c r="AA3427" s="64" t="s">
        <v>14976</v>
      </c>
      <c r="AB3427" s="70" t="s">
        <v>1801</v>
      </c>
      <c r="AC3427" s="71" t="s">
        <v>1156</v>
      </c>
      <c r="AD3427" s="38" t="str">
        <f>IFERROR(VLOOKUP(ROWS($AD$4:AD3427),$Z$4:$AC$3778,2,FALSE),"")</f>
        <v>Total Radioactive Strontium in Water (7500-SR(B) APHA)</v>
      </c>
      <c r="AF3427" s="37"/>
    </row>
    <row r="3428" spans="16:32" ht="15" customHeight="1">
      <c r="P3428" s="38">
        <f>IF(ISNUMBER(SEARCH(Search!$K$13,'Valid Values - Search'!U3428)),MAX($P$3:P3427)+1,0)</f>
        <v>3425</v>
      </c>
      <c r="Q3428" s="38">
        <f>IF(ISNUMBER(SEARCH(Search!$K$5,'Valid Values - Search'!R3428)),MAX($Q$3:Q3427)+1,0)</f>
        <v>3425</v>
      </c>
      <c r="R3428" s="64" t="s">
        <v>7093</v>
      </c>
      <c r="S3428" s="70" t="s">
        <v>102</v>
      </c>
      <c r="T3428" s="70" t="s">
        <v>102</v>
      </c>
      <c r="U3428" s="93" t="s">
        <v>8459</v>
      </c>
      <c r="V3428" s="94">
        <v>323296</v>
      </c>
      <c r="W3428" s="97" t="s">
        <v>7093</v>
      </c>
      <c r="X3428" s="38" t="str">
        <f>IFERROR(VLOOKUP(ROWS($X$4:X3428),$Q$4:$R$5094,2,FALSE),"")</f>
        <v>Particle size, Sieve No. 18, 16 mesh, (1.00mm)</v>
      </c>
      <c r="Y3428" s="38" t="str">
        <f>IFERROR(VLOOKUP(ROWS($Y$4:Y3428),$P$4:$U$5094,6,FALSE),"")</f>
        <v>N/A</v>
      </c>
      <c r="Z3428" s="38">
        <f>IF(ISNUMBER(SEARCH(Search!$K$21,'Valid Values - Search'!AA3428)),MAX($Z$3:Z3427)+1,0)</f>
        <v>3425</v>
      </c>
      <c r="AA3428" s="64" t="s">
        <v>14977</v>
      </c>
      <c r="AB3428" s="70">
        <v>413.1</v>
      </c>
      <c r="AC3428" s="71" t="s">
        <v>1102</v>
      </c>
      <c r="AD3428" s="38" t="str">
        <f>IFERROR(VLOOKUP(ROWS($AD$4:AD3428),$Z$4:$AC$3778,2,FALSE),"")</f>
        <v>Total Recoverable Oil and Grease (413.1 USEPA)</v>
      </c>
      <c r="AF3428" s="37"/>
    </row>
    <row r="3429" spans="16:32" ht="15" customHeight="1">
      <c r="P3429" s="38">
        <f>IF(ISNUMBER(SEARCH(Search!$K$13,'Valid Values - Search'!U3429)),MAX($P$3:P3428)+1,0)</f>
        <v>3426</v>
      </c>
      <c r="Q3429" s="38">
        <f>IF(ISNUMBER(SEARCH(Search!$K$5,'Valid Values - Search'!R3429)),MAX($Q$3:Q3428)+1,0)</f>
        <v>3426</v>
      </c>
      <c r="R3429" s="64" t="s">
        <v>7094</v>
      </c>
      <c r="S3429" s="70" t="s">
        <v>102</v>
      </c>
      <c r="T3429" s="70" t="s">
        <v>102</v>
      </c>
      <c r="U3429" s="93" t="s">
        <v>8459</v>
      </c>
      <c r="V3429" s="94">
        <v>323297</v>
      </c>
      <c r="W3429" s="97" t="s">
        <v>7094</v>
      </c>
      <c r="X3429" s="38" t="str">
        <f>IFERROR(VLOOKUP(ROWS($X$4:X3429),$Q$4:$R$5094,2,FALSE),"")</f>
        <v>Particle size, Sieve No. 20, 20 mesh, (0.850mm)</v>
      </c>
      <c r="Y3429" s="38" t="str">
        <f>IFERROR(VLOOKUP(ROWS($Y$4:Y3429),$P$4:$U$5094,6,FALSE),"")</f>
        <v>N/A</v>
      </c>
      <c r="Z3429" s="38">
        <f>IF(ISNUMBER(SEARCH(Search!$K$21,'Valid Values - Search'!AA3429)),MAX($Z$3:Z3428)+1,0)</f>
        <v>3426</v>
      </c>
      <c r="AA3429" s="64" t="s">
        <v>14978</v>
      </c>
      <c r="AB3429" s="70">
        <v>9070</v>
      </c>
      <c r="AC3429" s="71" t="s">
        <v>1102</v>
      </c>
      <c r="AD3429" s="38" t="str">
        <f>IFERROR(VLOOKUP(ROWS($AD$4:AD3429),$Z$4:$AC$3778,2,FALSE),"")</f>
        <v>Total Recoverable Oil and Grease (9070 USEPA)</v>
      </c>
      <c r="AF3429" s="37"/>
    </row>
    <row r="3430" spans="16:32" ht="15" customHeight="1">
      <c r="P3430" s="38">
        <f>IF(ISNUMBER(SEARCH(Search!$K$13,'Valid Values - Search'!U3430)),MAX($P$3:P3429)+1,0)</f>
        <v>3427</v>
      </c>
      <c r="Q3430" s="38">
        <f>IF(ISNUMBER(SEARCH(Search!$K$5,'Valid Values - Search'!R3430)),MAX($Q$3:Q3429)+1,0)</f>
        <v>3427</v>
      </c>
      <c r="R3430" s="64" t="s">
        <v>7095</v>
      </c>
      <c r="S3430" s="70" t="s">
        <v>102</v>
      </c>
      <c r="T3430" s="70" t="s">
        <v>102</v>
      </c>
      <c r="U3430" s="93" t="s">
        <v>8459</v>
      </c>
      <c r="V3430" s="94">
        <v>323311</v>
      </c>
      <c r="W3430" s="97" t="s">
        <v>7095</v>
      </c>
      <c r="X3430" s="38" t="str">
        <f>IFERROR(VLOOKUP(ROWS($X$4:X3430),$Q$4:$R$5094,2,FALSE),"")</f>
        <v>Particle size, Sieve No. 200, 200 mesh, (0.075mm)</v>
      </c>
      <c r="Y3430" s="38" t="str">
        <f>IFERROR(VLOOKUP(ROWS($Y$4:Y3430),$P$4:$U$5094,6,FALSE),"")</f>
        <v>N/A</v>
      </c>
      <c r="Z3430" s="38">
        <f>IF(ISNUMBER(SEARCH(Search!$K$21,'Valid Values - Search'!AA3430)),MAX($Z$3:Z3429)+1,0)</f>
        <v>3427</v>
      </c>
      <c r="AA3430" s="64" t="s">
        <v>14979</v>
      </c>
      <c r="AB3430" s="70">
        <v>413.2</v>
      </c>
      <c r="AC3430" s="71" t="s">
        <v>1102</v>
      </c>
      <c r="AD3430" s="38" t="str">
        <f>IFERROR(VLOOKUP(ROWS($AD$4:AD3430),$Z$4:$AC$3778,2,FALSE),"")</f>
        <v>Total Recoverable Oil and Grease by IR (413.2 USEPA)</v>
      </c>
      <c r="AF3430" s="37"/>
    </row>
    <row r="3431" spans="16:32" ht="15" customHeight="1">
      <c r="P3431" s="38">
        <f>IF(ISNUMBER(SEARCH(Search!$K$13,'Valid Values - Search'!U3431)),MAX($P$3:P3430)+1,0)</f>
        <v>3428</v>
      </c>
      <c r="Q3431" s="38">
        <f>IF(ISNUMBER(SEARCH(Search!$K$5,'Valid Values - Search'!R3431)),MAX($Q$3:Q3430)+1,0)</f>
        <v>3428</v>
      </c>
      <c r="R3431" s="64" t="s">
        <v>7096</v>
      </c>
      <c r="S3431" s="70" t="s">
        <v>102</v>
      </c>
      <c r="T3431" s="70" t="s">
        <v>102</v>
      </c>
      <c r="U3431" s="93" t="s">
        <v>8459</v>
      </c>
      <c r="V3431" s="94">
        <v>323312</v>
      </c>
      <c r="W3431" s="97" t="s">
        <v>7096</v>
      </c>
      <c r="X3431" s="38" t="str">
        <f>IFERROR(VLOOKUP(ROWS($X$4:X3431),$Q$4:$R$5094,2,FALSE),"")</f>
        <v>Particle size, Sieve No. 230, 250 mesh, (0.063mm)</v>
      </c>
      <c r="Y3431" s="38" t="str">
        <f>IFERROR(VLOOKUP(ROWS($Y$4:Y3431),$P$4:$U$5094,6,FALSE),"")</f>
        <v>N/A</v>
      </c>
      <c r="Z3431" s="38">
        <f>IF(ISNUMBER(SEARCH(Search!$K$21,'Valid Values - Search'!AA3431)),MAX($Z$3:Z3430)+1,0)</f>
        <v>3428</v>
      </c>
      <c r="AA3431" s="64" t="s">
        <v>14980</v>
      </c>
      <c r="AB3431" s="70" t="s">
        <v>2339</v>
      </c>
      <c r="AC3431" s="71" t="s">
        <v>1184</v>
      </c>
      <c r="AD3431" s="38" t="str">
        <f>IFERROR(VLOOKUP(ROWS($AD$4:AD3431),$Z$4:$AC$3778,2,FALSE),"")</f>
        <v>Total Recoverable Organic Phosphorus (D4183(A) ASTM)</v>
      </c>
      <c r="AF3431" s="37"/>
    </row>
    <row r="3432" spans="16:32" ht="15" customHeight="1">
      <c r="P3432" s="38">
        <f>IF(ISNUMBER(SEARCH(Search!$K$13,'Valid Values - Search'!U3432)),MAX($P$3:P3431)+1,0)</f>
        <v>3429</v>
      </c>
      <c r="Q3432" s="38">
        <f>IF(ISNUMBER(SEARCH(Search!$K$5,'Valid Values - Search'!R3432)),MAX($Q$3:Q3431)+1,0)</f>
        <v>3429</v>
      </c>
      <c r="R3432" s="64" t="s">
        <v>7097</v>
      </c>
      <c r="S3432" s="70" t="s">
        <v>102</v>
      </c>
      <c r="T3432" s="70" t="s">
        <v>102</v>
      </c>
      <c r="U3432" s="93" t="s">
        <v>8459</v>
      </c>
      <c r="V3432" s="94">
        <v>323298</v>
      </c>
      <c r="W3432" s="97" t="s">
        <v>7097</v>
      </c>
      <c r="X3432" s="38" t="str">
        <f>IFERROR(VLOOKUP(ROWS($X$4:X3432),$Q$4:$R$5094,2,FALSE),"")</f>
        <v>Particle size, Sieve No. 25, 24 mesh, (0.710mm)</v>
      </c>
      <c r="Y3432" s="38" t="str">
        <f>IFERROR(VLOOKUP(ROWS($Y$4:Y3432),$P$4:$U$5094,6,FALSE),"")</f>
        <v>N/A</v>
      </c>
      <c r="Z3432" s="38">
        <f>IF(ISNUMBER(SEARCH(Search!$K$21,'Valid Values - Search'!AA3432)),MAX($Z$3:Z3431)+1,0)</f>
        <v>3429</v>
      </c>
      <c r="AA3432" s="64" t="s">
        <v>14981</v>
      </c>
      <c r="AB3432" s="70" t="s">
        <v>2340</v>
      </c>
      <c r="AC3432" s="71" t="s">
        <v>1184</v>
      </c>
      <c r="AD3432" s="38" t="str">
        <f>IFERROR(VLOOKUP(ROWS($AD$4:AD3432),$Z$4:$AC$3778,2,FALSE),"")</f>
        <v>Total Recoverable Organic Phosphorus (D4183(B) ASTM)</v>
      </c>
      <c r="AF3432" s="37"/>
    </row>
    <row r="3433" spans="16:32" ht="15" customHeight="1">
      <c r="P3433" s="38">
        <f>IF(ISNUMBER(SEARCH(Search!$K$13,'Valid Values - Search'!U3433)),MAX($P$3:P3432)+1,0)</f>
        <v>3430</v>
      </c>
      <c r="Q3433" s="38">
        <f>IF(ISNUMBER(SEARCH(Search!$K$5,'Valid Values - Search'!R3433)),MAX($Q$3:Q3432)+1,0)</f>
        <v>3430</v>
      </c>
      <c r="R3433" s="64" t="s">
        <v>7098</v>
      </c>
      <c r="S3433" s="70" t="s">
        <v>102</v>
      </c>
      <c r="T3433" s="70" t="s">
        <v>102</v>
      </c>
      <c r="U3433" s="93" t="s">
        <v>8459</v>
      </c>
      <c r="V3433" s="94">
        <v>323313</v>
      </c>
      <c r="W3433" s="97" t="s">
        <v>7098</v>
      </c>
      <c r="X3433" s="38" t="str">
        <f>IFERROR(VLOOKUP(ROWS($X$4:X3433),$Q$4:$R$5094,2,FALSE),"")</f>
        <v>Particle size, Sieve No. 270, 270 mesh, (0.053mm)</v>
      </c>
      <c r="Y3433" s="38" t="str">
        <f>IFERROR(VLOOKUP(ROWS($Y$4:Y3433),$P$4:$U$5094,6,FALSE),"")</f>
        <v>N/A</v>
      </c>
      <c r="Z3433" s="38">
        <f>IF(ISNUMBER(SEARCH(Search!$K$21,'Valid Values - Search'!AA3433)),MAX($Z$3:Z3432)+1,0)</f>
        <v>3430</v>
      </c>
      <c r="AA3433" s="64" t="s">
        <v>14982</v>
      </c>
      <c r="AB3433" s="70">
        <v>418.1</v>
      </c>
      <c r="AC3433" s="71" t="s">
        <v>1102</v>
      </c>
      <c r="AD3433" s="38" t="str">
        <f>IFERROR(VLOOKUP(ROWS($AD$4:AD3433),$Z$4:$AC$3778,2,FALSE),"")</f>
        <v>Total Recoverable Petroleum Hydrocarbons (418.1 USEPA)</v>
      </c>
      <c r="AF3433" s="37"/>
    </row>
    <row r="3434" spans="16:32" ht="15" customHeight="1">
      <c r="P3434" s="38">
        <f>IF(ISNUMBER(SEARCH(Search!$K$13,'Valid Values - Search'!U3434)),MAX($P$3:P3433)+1,0)</f>
        <v>3431</v>
      </c>
      <c r="Q3434" s="38">
        <f>IF(ISNUMBER(SEARCH(Search!$K$5,'Valid Values - Search'!R3434)),MAX($Q$3:Q3433)+1,0)</f>
        <v>3431</v>
      </c>
      <c r="R3434" s="64" t="s">
        <v>7099</v>
      </c>
      <c r="S3434" s="70" t="s">
        <v>102</v>
      </c>
      <c r="T3434" s="70" t="s">
        <v>102</v>
      </c>
      <c r="U3434" s="93" t="s">
        <v>8459</v>
      </c>
      <c r="V3434" s="94">
        <v>323299</v>
      </c>
      <c r="W3434" s="97" t="s">
        <v>7099</v>
      </c>
      <c r="X3434" s="38" t="str">
        <f>IFERROR(VLOOKUP(ROWS($X$4:X3434),$Q$4:$R$5094,2,FALSE),"")</f>
        <v>Particle size, Sieve No. 30, 28 mesh, (0.600mm)</v>
      </c>
      <c r="Y3434" s="38" t="str">
        <f>IFERROR(VLOOKUP(ROWS($Y$4:Y3434),$P$4:$U$5094,6,FALSE),"")</f>
        <v>N/A</v>
      </c>
      <c r="Z3434" s="38">
        <f>IF(ISNUMBER(SEARCH(Search!$K$21,'Valid Values - Search'!AA3434)),MAX($Z$3:Z3433)+1,0)</f>
        <v>3431</v>
      </c>
      <c r="AA3434" s="64" t="s">
        <v>14983</v>
      </c>
      <c r="AB3434" s="70">
        <v>420.1</v>
      </c>
      <c r="AC3434" s="71" t="s">
        <v>1102</v>
      </c>
      <c r="AD3434" s="38" t="str">
        <f>IFERROR(VLOOKUP(ROWS($AD$4:AD3434),$Z$4:$AC$3778,2,FALSE),"")</f>
        <v>Total Recoverable Phenolics in Water (420.1 USEPA)</v>
      </c>
      <c r="AF3434" s="37"/>
    </row>
    <row r="3435" spans="16:32" ht="15" customHeight="1">
      <c r="P3435" s="38">
        <f>IF(ISNUMBER(SEARCH(Search!$K$13,'Valid Values - Search'!U3435)),MAX($P$3:P3434)+1,0)</f>
        <v>3432</v>
      </c>
      <c r="Q3435" s="38">
        <f>IF(ISNUMBER(SEARCH(Search!$K$5,'Valid Values - Search'!R3435)),MAX($Q$3:Q3434)+1,0)</f>
        <v>3432</v>
      </c>
      <c r="R3435" s="64" t="s">
        <v>7100</v>
      </c>
      <c r="S3435" s="70" t="s">
        <v>102</v>
      </c>
      <c r="T3435" s="70" t="s">
        <v>102</v>
      </c>
      <c r="U3435" s="93" t="s">
        <v>8459</v>
      </c>
      <c r="V3435" s="94">
        <v>323314</v>
      </c>
      <c r="W3435" s="97" t="s">
        <v>7100</v>
      </c>
      <c r="X3435" s="38" t="str">
        <f>IFERROR(VLOOKUP(ROWS($X$4:X3435),$Q$4:$R$5094,2,FALSE),"")</f>
        <v>Particle size, Sieve No. 325, 325 mesh, (0.045mm)</v>
      </c>
      <c r="Y3435" s="38" t="str">
        <f>IFERROR(VLOOKUP(ROWS($Y$4:Y3435),$P$4:$U$5094,6,FALSE),"")</f>
        <v>N/A</v>
      </c>
      <c r="Z3435" s="38">
        <f>IF(ISNUMBER(SEARCH(Search!$K$21,'Valid Values - Search'!AA3435)),MAX($Z$3:Z3434)+1,0)</f>
        <v>3432</v>
      </c>
      <c r="AA3435" s="64" t="s">
        <v>14984</v>
      </c>
      <c r="AB3435" s="70">
        <v>420.2</v>
      </c>
      <c r="AC3435" s="71" t="s">
        <v>1102</v>
      </c>
      <c r="AD3435" s="38" t="str">
        <f>IFERROR(VLOOKUP(ROWS($AD$4:AD3435),$Z$4:$AC$3778,2,FALSE),"")</f>
        <v>Total Recoverable Phenolics in Water (420.2 USEPA)</v>
      </c>
      <c r="AF3435" s="37"/>
    </row>
    <row r="3436" spans="16:32" ht="15" customHeight="1">
      <c r="P3436" s="38">
        <f>IF(ISNUMBER(SEARCH(Search!$K$13,'Valid Values - Search'!U3436)),MAX($P$3:P3435)+1,0)</f>
        <v>3433</v>
      </c>
      <c r="Q3436" s="38">
        <f>IF(ISNUMBER(SEARCH(Search!$K$5,'Valid Values - Search'!R3436)),MAX($Q$3:Q3435)+1,0)</f>
        <v>3433</v>
      </c>
      <c r="R3436" s="64" t="s">
        <v>7101</v>
      </c>
      <c r="S3436" s="70" t="s">
        <v>102</v>
      </c>
      <c r="T3436" s="70" t="s">
        <v>102</v>
      </c>
      <c r="U3436" s="93" t="s">
        <v>8459</v>
      </c>
      <c r="V3436" s="94">
        <v>323300</v>
      </c>
      <c r="W3436" s="97" t="s">
        <v>7101</v>
      </c>
      <c r="X3436" s="38" t="str">
        <f>IFERROR(VLOOKUP(ROWS($X$4:X3436),$Q$4:$R$5094,2,FALSE),"")</f>
        <v>Particle Size, Sieve No. 35, 32 Mesh, (0.425mm)</v>
      </c>
      <c r="Y3436" s="38" t="str">
        <f>IFERROR(VLOOKUP(ROWS($Y$4:Y3436),$P$4:$U$5094,6,FALSE),"")</f>
        <v>N/A</v>
      </c>
      <c r="Z3436" s="38">
        <f>IF(ISNUMBER(SEARCH(Search!$K$21,'Valid Values - Search'!AA3436)),MAX($Z$3:Z3435)+1,0)</f>
        <v>3433</v>
      </c>
      <c r="AA3436" s="64" t="s">
        <v>14985</v>
      </c>
      <c r="AB3436" s="70">
        <v>420.3</v>
      </c>
      <c r="AC3436" s="71" t="s">
        <v>1102</v>
      </c>
      <c r="AD3436" s="38" t="str">
        <f>IFERROR(VLOOKUP(ROWS($AD$4:AD3436),$Z$4:$AC$3778,2,FALSE),"")</f>
        <v>Total Recoverable Phenolics in Water (420.3 USEPA)</v>
      </c>
      <c r="AF3436" s="37"/>
    </row>
    <row r="3437" spans="16:32" ht="15" customHeight="1">
      <c r="P3437" s="38">
        <f>IF(ISNUMBER(SEARCH(Search!$K$13,'Valid Values - Search'!U3437)),MAX($P$3:P3436)+1,0)</f>
        <v>3434</v>
      </c>
      <c r="Q3437" s="38">
        <f>IF(ISNUMBER(SEARCH(Search!$K$5,'Valid Values - Search'!R3437)),MAX($Q$3:Q3436)+1,0)</f>
        <v>3434</v>
      </c>
      <c r="R3437" s="64" t="s">
        <v>7102</v>
      </c>
      <c r="S3437" s="70" t="s">
        <v>102</v>
      </c>
      <c r="T3437" s="70" t="s">
        <v>102</v>
      </c>
      <c r="U3437" s="93" t="s">
        <v>8459</v>
      </c>
      <c r="V3437" s="94">
        <v>323301</v>
      </c>
      <c r="W3437" s="97" t="s">
        <v>7102</v>
      </c>
      <c r="X3437" s="38" t="str">
        <f>IFERROR(VLOOKUP(ROWS($X$4:X3437),$Q$4:$R$5094,2,FALSE),"")</f>
        <v>Particle size, Sieve No. 40, 35 mesh, (0.425mm)</v>
      </c>
      <c r="Y3437" s="38" t="str">
        <f>IFERROR(VLOOKUP(ROWS($Y$4:Y3437),$P$4:$U$5094,6,FALSE),"")</f>
        <v>N/A</v>
      </c>
      <c r="Z3437" s="38">
        <f>IF(ISNUMBER(SEARCH(Search!$K$21,'Valid Values - Search'!AA3437)),MAX($Z$3:Z3436)+1,0)</f>
        <v>3434</v>
      </c>
      <c r="AA3437" s="64" t="s">
        <v>14986</v>
      </c>
      <c r="AB3437" s="70">
        <v>420.4</v>
      </c>
      <c r="AC3437" s="71" t="s">
        <v>1102</v>
      </c>
      <c r="AD3437" s="38" t="str">
        <f>IFERROR(VLOOKUP(ROWS($AD$4:AD3437),$Z$4:$AC$3778,2,FALSE),"")</f>
        <v>Total Recoverable Phenolics in Water (420.4 USEPA)</v>
      </c>
      <c r="AF3437" s="37"/>
    </row>
    <row r="3438" spans="16:32" ht="15" customHeight="1">
      <c r="P3438" s="38">
        <f>IF(ISNUMBER(SEARCH(Search!$K$13,'Valid Values - Search'!U3438)),MAX($P$3:P3437)+1,0)</f>
        <v>3435</v>
      </c>
      <c r="Q3438" s="38">
        <f>IF(ISNUMBER(SEARCH(Search!$K$5,'Valid Values - Search'!R3438)),MAX($Q$3:Q3437)+1,0)</f>
        <v>3435</v>
      </c>
      <c r="R3438" s="64" t="s">
        <v>7103</v>
      </c>
      <c r="S3438" s="70" t="s">
        <v>102</v>
      </c>
      <c r="T3438" s="70" t="s">
        <v>102</v>
      </c>
      <c r="U3438" s="93" t="s">
        <v>8459</v>
      </c>
      <c r="V3438" s="94">
        <v>323315</v>
      </c>
      <c r="W3438" s="97" t="s">
        <v>7103</v>
      </c>
      <c r="X3438" s="38" t="str">
        <f>IFERROR(VLOOKUP(ROWS($X$4:X3438),$Q$4:$R$5094,2,FALSE),"")</f>
        <v>Particle size, Sieve No. 400, 400 mesh, (0.038mm)</v>
      </c>
      <c r="Y3438" s="38" t="str">
        <f>IFERROR(VLOOKUP(ROWS($Y$4:Y3438),$P$4:$U$5094,6,FALSE),"")</f>
        <v>N/A</v>
      </c>
      <c r="Z3438" s="38">
        <f>IF(ISNUMBER(SEARCH(Search!$K$21,'Valid Values - Search'!AA3438)),MAX($Z$3:Z3437)+1,0)</f>
        <v>3435</v>
      </c>
      <c r="AA3438" s="64" t="s">
        <v>14987</v>
      </c>
      <c r="AB3438" s="70" t="s">
        <v>3142</v>
      </c>
      <c r="AC3438" s="71" t="s">
        <v>1182</v>
      </c>
      <c r="AD3438" s="38" t="str">
        <f>IFERROR(VLOOKUP(ROWS($AD$4:AD3438),$Z$4:$AC$3778,2,FALSE),"")</f>
        <v>Total Recoverable Phenols in Water (O3110 USDOI/USGS)</v>
      </c>
      <c r="AF3438" s="37"/>
    </row>
    <row r="3439" spans="16:32" ht="15" customHeight="1">
      <c r="P3439" s="38">
        <f>IF(ISNUMBER(SEARCH(Search!$K$13,'Valid Values - Search'!U3439)),MAX($P$3:P3438)+1,0)</f>
        <v>3436</v>
      </c>
      <c r="Q3439" s="38">
        <f>IF(ISNUMBER(SEARCH(Search!$K$5,'Valid Values - Search'!R3439)),MAX($Q$3:Q3438)+1,0)</f>
        <v>3436</v>
      </c>
      <c r="R3439" s="64" t="s">
        <v>7104</v>
      </c>
      <c r="S3439" s="70" t="s">
        <v>102</v>
      </c>
      <c r="T3439" s="70" t="s">
        <v>102</v>
      </c>
      <c r="U3439" s="93" t="s">
        <v>8459</v>
      </c>
      <c r="V3439" s="94">
        <v>323302</v>
      </c>
      <c r="W3439" s="97" t="s">
        <v>7104</v>
      </c>
      <c r="X3439" s="38" t="str">
        <f>IFERROR(VLOOKUP(ROWS($X$4:X3439),$Q$4:$R$5094,2,FALSE),"")</f>
        <v>Particle size, Sieve No. 45, 42 mesh, (0.355mm)</v>
      </c>
      <c r="Y3439" s="38" t="str">
        <f>IFERROR(VLOOKUP(ROWS($Y$4:Y3439),$P$4:$U$5094,6,FALSE),"")</f>
        <v>N/A</v>
      </c>
      <c r="Z3439" s="38">
        <f>IF(ISNUMBER(SEARCH(Search!$K$21,'Valid Values - Search'!AA3439)),MAX($Z$3:Z3438)+1,0)</f>
        <v>3436</v>
      </c>
      <c r="AA3439" s="64" t="s">
        <v>14988</v>
      </c>
      <c r="AB3439" s="70" t="s">
        <v>3138</v>
      </c>
      <c r="AC3439" s="71" t="s">
        <v>1182</v>
      </c>
      <c r="AD3439" s="38" t="str">
        <f>IFERROR(VLOOKUP(ROWS($AD$4:AD3439),$Z$4:$AC$3778,2,FALSE),"")</f>
        <v>Total Recoverable Triazines in Water (O3106 USDOI/USGS)</v>
      </c>
      <c r="AF3439" s="37"/>
    </row>
    <row r="3440" spans="16:32" ht="15" customHeight="1">
      <c r="P3440" s="38">
        <f>IF(ISNUMBER(SEARCH(Search!$K$13,'Valid Values - Search'!U3440)),MAX($P$3:P3439)+1,0)</f>
        <v>3437</v>
      </c>
      <c r="Q3440" s="38">
        <f>IF(ISNUMBER(SEARCH(Search!$K$5,'Valid Values - Search'!R3440)),MAX($Q$3:Q3439)+1,0)</f>
        <v>3437</v>
      </c>
      <c r="R3440" s="64" t="s">
        <v>7105</v>
      </c>
      <c r="S3440" s="70" t="s">
        <v>102</v>
      </c>
      <c r="T3440" s="70" t="s">
        <v>102</v>
      </c>
      <c r="U3440" s="93" t="s">
        <v>8459</v>
      </c>
      <c r="V3440" s="94">
        <v>323316</v>
      </c>
      <c r="W3440" s="97" t="s">
        <v>7105</v>
      </c>
      <c r="X3440" s="38" t="str">
        <f>IFERROR(VLOOKUP(ROWS($X$4:X3440),$Q$4:$R$5094,2,FALSE),"")</f>
        <v>Particle size, Sieve No. 450, 450 mesh, (0.032mm)</v>
      </c>
      <c r="Y3440" s="38" t="str">
        <f>IFERROR(VLOOKUP(ROWS($Y$4:Y3440),$P$4:$U$5094,6,FALSE),"")</f>
        <v>N/A</v>
      </c>
      <c r="Z3440" s="38">
        <f>IF(ISNUMBER(SEARCH(Search!$K$21,'Valid Values - Search'!AA3440)),MAX($Z$3:Z3439)+1,0)</f>
        <v>3437</v>
      </c>
      <c r="AA3440" s="64" t="s">
        <v>14989</v>
      </c>
      <c r="AB3440" s="70" t="s">
        <v>1215</v>
      </c>
      <c r="AC3440" s="71" t="s">
        <v>1102</v>
      </c>
      <c r="AD3440" s="38" t="str">
        <f>IFERROR(VLOOKUP(ROWS($AD$4:AD3440),$Z$4:$AC$3778,2,FALSE),"")</f>
        <v>Total Reduced Sulfur Emissions in Air (16A USEPA)</v>
      </c>
      <c r="AF3440" s="37"/>
    </row>
    <row r="3441" spans="16:32" ht="15" customHeight="1">
      <c r="P3441" s="38">
        <f>IF(ISNUMBER(SEARCH(Search!$K$13,'Valid Values - Search'!U3441)),MAX($P$3:P3440)+1,0)</f>
        <v>3438</v>
      </c>
      <c r="Q3441" s="38">
        <f>IF(ISNUMBER(SEARCH(Search!$K$5,'Valid Values - Search'!R3441)),MAX($Q$3:Q3440)+1,0)</f>
        <v>3438</v>
      </c>
      <c r="R3441" s="64" t="s">
        <v>7106</v>
      </c>
      <c r="S3441" s="70" t="s">
        <v>102</v>
      </c>
      <c r="T3441" s="70" t="s">
        <v>102</v>
      </c>
      <c r="U3441" s="93" t="s">
        <v>8459</v>
      </c>
      <c r="V3441" s="94">
        <v>323303</v>
      </c>
      <c r="W3441" s="97" t="s">
        <v>7106</v>
      </c>
      <c r="X3441" s="38" t="str">
        <f>IFERROR(VLOOKUP(ROWS($X$4:X3441),$Q$4:$R$5094,2,FALSE),"")</f>
        <v>Particle size, Sieve No. 50, 48 mesh, (0.300mm)</v>
      </c>
      <c r="Y3441" s="38" t="str">
        <f>IFERROR(VLOOKUP(ROWS($Y$4:Y3441),$P$4:$U$5094,6,FALSE),"")</f>
        <v>N/A</v>
      </c>
      <c r="Z3441" s="38">
        <f>IF(ISNUMBER(SEARCH(Search!$K$21,'Valid Values - Search'!AA3441)),MAX($Z$3:Z3440)+1,0)</f>
        <v>3438</v>
      </c>
      <c r="AA3441" s="64" t="s">
        <v>14990</v>
      </c>
      <c r="AB3441" s="70" t="s">
        <v>1216</v>
      </c>
      <c r="AC3441" s="71" t="s">
        <v>1102</v>
      </c>
      <c r="AD3441" s="38" t="str">
        <f>IFERROR(VLOOKUP(ROWS($AD$4:AD3441),$Z$4:$AC$3778,2,FALSE),"")</f>
        <v>Total Reduced Sulfur Emissions in Air (16B USEPA)</v>
      </c>
      <c r="AF3441" s="37"/>
    </row>
    <row r="3442" spans="16:32" ht="15" customHeight="1">
      <c r="P3442" s="38">
        <f>IF(ISNUMBER(SEARCH(Search!$K$13,'Valid Values - Search'!U3442)),MAX($P$3:P3441)+1,0)</f>
        <v>3439</v>
      </c>
      <c r="Q3442" s="38">
        <f>IF(ISNUMBER(SEARCH(Search!$K$5,'Valid Values - Search'!R3442)),MAX($Q$3:Q3441)+1,0)</f>
        <v>3439</v>
      </c>
      <c r="R3442" s="64" t="s">
        <v>7107</v>
      </c>
      <c r="S3442" s="70" t="s">
        <v>102</v>
      </c>
      <c r="T3442" s="70" t="s">
        <v>102</v>
      </c>
      <c r="U3442" s="93" t="s">
        <v>8459</v>
      </c>
      <c r="V3442" s="94">
        <v>323317</v>
      </c>
      <c r="W3442" s="97" t="s">
        <v>7107</v>
      </c>
      <c r="X3442" s="38" t="str">
        <f>IFERROR(VLOOKUP(ROWS($X$4:X3442),$Q$4:$R$5094,2,FALSE),"")</f>
        <v>Particle size, Sieve No. 500, 500 mesh, (0.025mm)</v>
      </c>
      <c r="Y3442" s="38" t="str">
        <f>IFERROR(VLOOKUP(ROWS($Y$4:Y3442),$P$4:$U$5094,6,FALSE),"")</f>
        <v>N/A</v>
      </c>
      <c r="Z3442" s="38">
        <f>IF(ISNUMBER(SEARCH(Search!$K$21,'Valid Values - Search'!AA3442)),MAX($Z$3:Z3441)+1,0)</f>
        <v>3439</v>
      </c>
      <c r="AA3442" s="64" t="s">
        <v>14991</v>
      </c>
      <c r="AB3442" s="70" t="s">
        <v>1226</v>
      </c>
      <c r="AC3442" s="71" t="s">
        <v>1219</v>
      </c>
      <c r="AD3442" s="38" t="str">
        <f>IFERROR(VLOOKUP(ROWS($AD$4:AD3442),$Z$4:$AC$3778,2,FALSE),"")</f>
        <v>Total Reduced Sulphur (TRS) Compounds (1RM-6 ENV/CANADA)</v>
      </c>
      <c r="AF3442" s="37"/>
    </row>
    <row r="3443" spans="16:32" ht="15" customHeight="1">
      <c r="P3443" s="38">
        <f>IF(ISNUMBER(SEARCH(Search!$K$13,'Valid Values - Search'!U3443)),MAX($P$3:P3442)+1,0)</f>
        <v>3440</v>
      </c>
      <c r="Q3443" s="38">
        <f>IF(ISNUMBER(SEARCH(Search!$K$5,'Valid Values - Search'!R3443)),MAX($Q$3:Q3442)+1,0)</f>
        <v>3440</v>
      </c>
      <c r="R3443" s="64" t="s">
        <v>7108</v>
      </c>
      <c r="S3443" s="70" t="s">
        <v>102</v>
      </c>
      <c r="T3443" s="70" t="s">
        <v>102</v>
      </c>
      <c r="U3443" s="93" t="s">
        <v>8459</v>
      </c>
      <c r="V3443" s="94">
        <v>323304</v>
      </c>
      <c r="W3443" s="97" t="s">
        <v>7108</v>
      </c>
      <c r="X3443" s="38" t="str">
        <f>IFERROR(VLOOKUP(ROWS($X$4:X3443),$Q$4:$R$5094,2,FALSE),"")</f>
        <v>Particle size, Sieve No. 60, 60 mesh, (0.250mm)</v>
      </c>
      <c r="Y3443" s="38" t="str">
        <f>IFERROR(VLOOKUP(ROWS($Y$4:Y3443),$P$4:$U$5094,6,FALSE),"")</f>
        <v>N/A</v>
      </c>
      <c r="Z3443" s="38">
        <f>IF(ISNUMBER(SEARCH(Search!$K$21,'Valid Values - Search'!AA3443)),MAX($Z$3:Z3442)+1,0)</f>
        <v>3440</v>
      </c>
      <c r="AA3443" s="64" t="s">
        <v>14992</v>
      </c>
      <c r="AB3443" s="70">
        <v>330.1</v>
      </c>
      <c r="AC3443" s="71" t="s">
        <v>1102</v>
      </c>
      <c r="AD3443" s="38" t="str">
        <f>IFERROR(VLOOKUP(ROWS($AD$4:AD3443),$Z$4:$AC$3778,2,FALSE),"")</f>
        <v>Total Residual Chlorine by Titration (330.1 USEPA)</v>
      </c>
      <c r="AF3443" s="37"/>
    </row>
    <row r="3444" spans="16:32" ht="15" customHeight="1">
      <c r="P3444" s="38">
        <f>IF(ISNUMBER(SEARCH(Search!$K$13,'Valid Values - Search'!U3444)),MAX($P$3:P3443)+1,0)</f>
        <v>3441</v>
      </c>
      <c r="Q3444" s="38">
        <f>IF(ISNUMBER(SEARCH(Search!$K$5,'Valid Values - Search'!R3444)),MAX($Q$3:Q3443)+1,0)</f>
        <v>3441</v>
      </c>
      <c r="R3444" s="64" t="s">
        <v>7109</v>
      </c>
      <c r="S3444" s="70" t="s">
        <v>102</v>
      </c>
      <c r="T3444" s="70" t="s">
        <v>102</v>
      </c>
      <c r="U3444" s="93" t="s">
        <v>8459</v>
      </c>
      <c r="V3444" s="94">
        <v>323305</v>
      </c>
      <c r="W3444" s="97" t="s">
        <v>7109</v>
      </c>
      <c r="X3444" s="38" t="str">
        <f>IFERROR(VLOOKUP(ROWS($X$4:X3444),$Q$4:$R$5094,2,FALSE),"")</f>
        <v>Particle size, Sieve No. 70, 65 mesh, (0.212mm)</v>
      </c>
      <c r="Y3444" s="38" t="str">
        <f>IFERROR(VLOOKUP(ROWS($Y$4:Y3444),$P$4:$U$5094,6,FALSE),"")</f>
        <v>N/A</v>
      </c>
      <c r="Z3444" s="38">
        <f>IF(ISNUMBER(SEARCH(Search!$K$21,'Valid Values - Search'!AA3444)),MAX($Z$3:Z3443)+1,0)</f>
        <v>3441</v>
      </c>
      <c r="AA3444" s="64" t="s">
        <v>14993</v>
      </c>
      <c r="AB3444" s="70">
        <v>330.2</v>
      </c>
      <c r="AC3444" s="71" t="s">
        <v>1102</v>
      </c>
      <c r="AD3444" s="38" t="str">
        <f>IFERROR(VLOOKUP(ROWS($AD$4:AD3444),$Z$4:$AC$3778,2,FALSE),"")</f>
        <v>Total Residual Chlorine by Titration (330.2 USEPA)</v>
      </c>
      <c r="AF3444" s="37"/>
    </row>
    <row r="3445" spans="16:32" ht="15" customHeight="1">
      <c r="P3445" s="38">
        <f>IF(ISNUMBER(SEARCH(Search!$K$13,'Valid Values - Search'!U3445)),MAX($P$3:P3444)+1,0)</f>
        <v>3442</v>
      </c>
      <c r="Q3445" s="38">
        <f>IF(ISNUMBER(SEARCH(Search!$K$5,'Valid Values - Search'!R3445)),MAX($Q$3:Q3444)+1,0)</f>
        <v>3442</v>
      </c>
      <c r="R3445" s="64" t="s">
        <v>7110</v>
      </c>
      <c r="S3445" s="70" t="s">
        <v>102</v>
      </c>
      <c r="T3445" s="70" t="s">
        <v>102</v>
      </c>
      <c r="U3445" s="93" t="s">
        <v>8459</v>
      </c>
      <c r="V3445" s="94">
        <v>323306</v>
      </c>
      <c r="W3445" s="97" t="s">
        <v>7110</v>
      </c>
      <c r="X3445" s="38" t="str">
        <f>IFERROR(VLOOKUP(ROWS($X$4:X3445),$Q$4:$R$5094,2,FALSE),"")</f>
        <v>Particle size, Sieve No. 80, 80 mesh, (0.180mm)</v>
      </c>
      <c r="Y3445" s="38" t="str">
        <f>IFERROR(VLOOKUP(ROWS($Y$4:Y3445),$P$4:$U$5094,6,FALSE),"")</f>
        <v>N/A</v>
      </c>
      <c r="Z3445" s="38">
        <f>IF(ISNUMBER(SEARCH(Search!$K$21,'Valid Values - Search'!AA3445)),MAX($Z$3:Z3444)+1,0)</f>
        <v>3442</v>
      </c>
      <c r="AA3445" s="64" t="s">
        <v>14994</v>
      </c>
      <c r="AB3445" s="70">
        <v>330.3</v>
      </c>
      <c r="AC3445" s="71" t="s">
        <v>1102</v>
      </c>
      <c r="AD3445" s="38" t="str">
        <f>IFERROR(VLOOKUP(ROWS($AD$4:AD3445),$Z$4:$AC$3778,2,FALSE),"")</f>
        <v>Total Residual Chlorine by Titration (330.3 USEPA)</v>
      </c>
      <c r="AF3445" s="37"/>
    </row>
    <row r="3446" spans="16:32" ht="15" customHeight="1">
      <c r="P3446" s="38">
        <f>IF(ISNUMBER(SEARCH(Search!$K$13,'Valid Values - Search'!U3446)),MAX($P$3:P3445)+1,0)</f>
        <v>3443</v>
      </c>
      <c r="Q3446" s="38">
        <f>IF(ISNUMBER(SEARCH(Search!$K$5,'Valid Values - Search'!R3446)),MAX($Q$3:Q3445)+1,0)</f>
        <v>3443</v>
      </c>
      <c r="R3446" s="64" t="s">
        <v>7111</v>
      </c>
      <c r="S3446" s="70" t="s">
        <v>102</v>
      </c>
      <c r="T3446" s="70" t="s">
        <v>102</v>
      </c>
      <c r="U3446" s="93" t="s">
        <v>8459</v>
      </c>
      <c r="V3446" s="94">
        <v>1004034</v>
      </c>
      <c r="W3446" s="97" t="s">
        <v>7111</v>
      </c>
      <c r="X3446" s="38" t="str">
        <f>IFERROR(VLOOKUP(ROWS($X$4:X3446),$Q$4:$R$5094,2,FALSE),"")</f>
        <v>Particulate Inorganic Carbon</v>
      </c>
      <c r="Y3446" s="38" t="str">
        <f>IFERROR(VLOOKUP(ROWS($Y$4:Y3446),$P$4:$U$5094,6,FALSE),"")</f>
        <v>N/A</v>
      </c>
      <c r="Z3446" s="38">
        <f>IF(ISNUMBER(SEARCH(Search!$K$21,'Valid Values - Search'!AA3446)),MAX($Z$3:Z3445)+1,0)</f>
        <v>3443</v>
      </c>
      <c r="AA3446" s="64" t="s">
        <v>14995</v>
      </c>
      <c r="AB3446" s="70">
        <v>330.4</v>
      </c>
      <c r="AC3446" s="71" t="s">
        <v>1102</v>
      </c>
      <c r="AD3446" s="38" t="str">
        <f>IFERROR(VLOOKUP(ROWS($AD$4:AD3446),$Z$4:$AC$3778,2,FALSE),"")</f>
        <v>Total Residual Chlorine by Titration (330.4 USEPA)</v>
      </c>
      <c r="AF3446" s="37"/>
    </row>
    <row r="3447" spans="16:32" ht="15" customHeight="1">
      <c r="P3447" s="38">
        <f>IF(ISNUMBER(SEARCH(Search!$K$13,'Valid Values - Search'!U3447)),MAX($P$3:P3446)+1,0)</f>
        <v>3444</v>
      </c>
      <c r="Q3447" s="38">
        <f>IF(ISNUMBER(SEARCH(Search!$K$5,'Valid Values - Search'!R3447)),MAX($Q$3:Q3446)+1,0)</f>
        <v>3444</v>
      </c>
      <c r="R3447" s="64" t="s">
        <v>7112</v>
      </c>
      <c r="S3447" s="70" t="s">
        <v>102</v>
      </c>
      <c r="T3447" s="70" t="s">
        <v>102</v>
      </c>
      <c r="U3447" s="93" t="s">
        <v>8459</v>
      </c>
      <c r="V3447" s="94">
        <v>1000962</v>
      </c>
      <c r="W3447" s="97" t="s">
        <v>7112</v>
      </c>
      <c r="X3447" s="38" t="str">
        <f>IFERROR(VLOOKUP(ROWS($X$4:X3447),$Q$4:$R$5094,2,FALSE),"")</f>
        <v>Particulate Matter - Pm10</v>
      </c>
      <c r="Y3447" s="38" t="str">
        <f>IFERROR(VLOOKUP(ROWS($Y$4:Y3447),$P$4:$U$5094,6,FALSE),"")</f>
        <v>N/A</v>
      </c>
      <c r="Z3447" s="38">
        <f>IF(ISNUMBER(SEARCH(Search!$K$21,'Valid Values - Search'!AA3447)),MAX($Z$3:Z3446)+1,0)</f>
        <v>3444</v>
      </c>
      <c r="AA3447" s="64" t="s">
        <v>14996</v>
      </c>
      <c r="AB3447" s="70">
        <v>160.30000000000001</v>
      </c>
      <c r="AC3447" s="71" t="s">
        <v>1102</v>
      </c>
      <c r="AD3447" s="38" t="str">
        <f>IFERROR(VLOOKUP(ROWS($AD$4:AD3447),$Z$4:$AC$3778,2,FALSE),"")</f>
        <v>Total Residue (160.3 USEPA)</v>
      </c>
      <c r="AF3447" s="37"/>
    </row>
    <row r="3448" spans="16:32" ht="15" customHeight="1">
      <c r="P3448" s="38">
        <f>IF(ISNUMBER(SEARCH(Search!$K$13,'Valid Values - Search'!U3448)),MAX($P$3:P3447)+1,0)</f>
        <v>3445</v>
      </c>
      <c r="Q3448" s="38">
        <f>IF(ISNUMBER(SEARCH(Search!$K$5,'Valid Values - Search'!R3448)),MAX($Q$3:Q3447)+1,0)</f>
        <v>3445</v>
      </c>
      <c r="R3448" s="64" t="s">
        <v>7113</v>
      </c>
      <c r="S3448" s="70" t="s">
        <v>102</v>
      </c>
      <c r="T3448" s="70" t="s">
        <v>102</v>
      </c>
      <c r="U3448" s="93" t="s">
        <v>8459</v>
      </c>
      <c r="V3448" s="94">
        <v>1000792</v>
      </c>
      <c r="W3448" s="97" t="s">
        <v>7113</v>
      </c>
      <c r="X3448" s="38" t="str">
        <f>IFERROR(VLOOKUP(ROWS($X$4:X3448),$Q$4:$R$5094,2,FALSE),"")</f>
        <v>Particulate Matter - Pm2.5</v>
      </c>
      <c r="Y3448" s="38" t="str">
        <f>IFERROR(VLOOKUP(ROWS($Y$4:Y3448),$P$4:$U$5094,6,FALSE),"")</f>
        <v>N/A</v>
      </c>
      <c r="Z3448" s="38">
        <f>IF(ISNUMBER(SEARCH(Search!$K$21,'Valid Values - Search'!AA3448)),MAX($Z$3:Z3447)+1,0)</f>
        <v>3445</v>
      </c>
      <c r="AA3448" s="64" t="s">
        <v>14997</v>
      </c>
      <c r="AB3448" s="70" t="s">
        <v>1307</v>
      </c>
      <c r="AC3448" s="71" t="s">
        <v>1156</v>
      </c>
      <c r="AD3448" s="38" t="str">
        <f>IFERROR(VLOOKUP(ROWS($AD$4:AD3448),$Z$4:$AC$3778,2,FALSE),"")</f>
        <v>Total Solids Dried 103-105C in Water (2540-B APHA)</v>
      </c>
      <c r="AF3448" s="37"/>
    </row>
    <row r="3449" spans="16:32" ht="15" customHeight="1">
      <c r="P3449" s="38">
        <f>IF(ISNUMBER(SEARCH(Search!$K$13,'Valid Values - Search'!U3449)),MAX($P$3:P3448)+1,0)</f>
        <v>3446</v>
      </c>
      <c r="Q3449" s="38">
        <f>IF(ISNUMBER(SEARCH(Search!$K$5,'Valid Values - Search'!R3449)),MAX($Q$3:Q3448)+1,0)</f>
        <v>3446</v>
      </c>
      <c r="R3449" s="64" t="s">
        <v>15473</v>
      </c>
      <c r="S3449" s="99" t="s">
        <v>101</v>
      </c>
      <c r="T3449" s="99" t="s">
        <v>102</v>
      </c>
      <c r="U3449" s="100">
        <v>1872021</v>
      </c>
      <c r="V3449" s="101">
        <v>389897</v>
      </c>
      <c r="W3449" s="97" t="s">
        <v>15473</v>
      </c>
      <c r="X3449" s="38" t="str">
        <f>IFERROR(VLOOKUP(ROWS($X$4:X3449),$Q$4:$R$5094,2,FALSE),"")</f>
        <v>PBDE-1</v>
      </c>
      <c r="Y3449" s="38">
        <f>IFERROR(VLOOKUP(ROWS($Y$4:Y3449),$P$4:$U$5094,6,FALSE),"")</f>
        <v>1872021</v>
      </c>
      <c r="Z3449" s="38">
        <f>IF(ISNUMBER(SEARCH(Search!$K$21,'Valid Values - Search'!AA3449)),MAX($Z$3:Z3448)+1,0)</f>
        <v>3446</v>
      </c>
      <c r="AA3449" s="64" t="s">
        <v>14998</v>
      </c>
      <c r="AB3449" s="70" t="s">
        <v>1935</v>
      </c>
      <c r="AC3449" s="71" t="s">
        <v>1934</v>
      </c>
      <c r="AD3449" s="38" t="str">
        <f>IFERROR(VLOOKUP(ROWS($AD$4:AD3449),$Z$4:$AC$3778,2,FALSE),"")</f>
        <v>Total Solids in Water (920.193(A) AOAC)</v>
      </c>
      <c r="AF3449" s="37"/>
    </row>
    <row r="3450" spans="16:32" ht="15" customHeight="1">
      <c r="P3450" s="38">
        <f>IF(ISNUMBER(SEARCH(Search!$K$13,'Valid Values - Search'!U3450)),MAX($P$3:P3449)+1,0)</f>
        <v>3447</v>
      </c>
      <c r="Q3450" s="38">
        <f>IF(ISNUMBER(SEARCH(Search!$K$5,'Valid Values - Search'!R3450)),MAX($Q$3:Q3449)+1,0)</f>
        <v>3447</v>
      </c>
      <c r="R3450" s="64" t="s">
        <v>15474</v>
      </c>
      <c r="S3450" s="99" t="s">
        <v>101</v>
      </c>
      <c r="T3450" s="99" t="s">
        <v>102</v>
      </c>
      <c r="U3450" s="100" t="s">
        <v>8684</v>
      </c>
      <c r="V3450" s="101">
        <v>1000766</v>
      </c>
      <c r="W3450" s="97" t="s">
        <v>15474</v>
      </c>
      <c r="X3450" s="38" t="str">
        <f>IFERROR(VLOOKUP(ROWS($X$4:X3450),$Q$4:$R$5094,2,FALSE),"")</f>
        <v>PBDE-10</v>
      </c>
      <c r="Y3450" s="38" t="str">
        <f>IFERROR(VLOOKUP(ROWS($Y$4:Y3450),$P$4:$U$5094,6,FALSE),"")</f>
        <v>51930-04-2</v>
      </c>
      <c r="Z3450" s="38">
        <f>IF(ISNUMBER(SEARCH(Search!$K$21,'Valid Values - Search'!AA3450)),MAX($Z$3:Z3449)+1,0)</f>
        <v>3447</v>
      </c>
      <c r="AA3450" s="64" t="s">
        <v>14999</v>
      </c>
      <c r="AB3450" s="70" t="s">
        <v>1192</v>
      </c>
      <c r="AC3450" s="71" t="s">
        <v>1102</v>
      </c>
      <c r="AD3450" s="38" t="str">
        <f>IFERROR(VLOOKUP(ROWS($AD$4:AD3450),$Z$4:$AC$3778,2,FALSE),"")</f>
        <v>Total Suspended Solids (160.2_M USEPA)</v>
      </c>
      <c r="AF3450" s="37"/>
    </row>
    <row r="3451" spans="16:32" ht="15" customHeight="1">
      <c r="P3451" s="38">
        <f>IF(ISNUMBER(SEARCH(Search!$K$13,'Valid Values - Search'!U3451)),MAX($P$3:P3450)+1,0)</f>
        <v>3448</v>
      </c>
      <c r="Q3451" s="38">
        <f>IF(ISNUMBER(SEARCH(Search!$K$5,'Valid Values - Search'!R3451)),MAX($Q$3:Q3450)+1,0)</f>
        <v>3448</v>
      </c>
      <c r="R3451" s="64" t="s">
        <v>15475</v>
      </c>
      <c r="S3451" s="99" t="s">
        <v>101</v>
      </c>
      <c r="T3451" s="99" t="s">
        <v>102</v>
      </c>
      <c r="U3451" s="100" t="s">
        <v>8727</v>
      </c>
      <c r="V3451" s="101">
        <v>390015</v>
      </c>
      <c r="W3451" s="97" t="s">
        <v>15475</v>
      </c>
      <c r="X3451" s="38" t="str">
        <f>IFERROR(VLOOKUP(ROWS($X$4:X3451),$Q$4:$R$5094,2,FALSE),"")</f>
        <v>PBDE-100</v>
      </c>
      <c r="Y3451" s="38" t="str">
        <f>IFERROR(VLOOKUP(ROWS($Y$4:Y3451),$P$4:$U$5094,6,FALSE),"")</f>
        <v>189084-66-0</v>
      </c>
      <c r="Z3451" s="38">
        <f>IF(ISNUMBER(SEARCH(Search!$K$21,'Valid Values - Search'!AA3451)),MAX($Z$3:Z3450)+1,0)</f>
        <v>3448</v>
      </c>
      <c r="AA3451" s="68" t="s">
        <v>15747</v>
      </c>
      <c r="AB3451" s="173" t="s">
        <v>15742</v>
      </c>
      <c r="AC3451" s="69" t="s">
        <v>15743</v>
      </c>
      <c r="AD3451" s="38" t="str">
        <f>IFERROR(VLOOKUP(ROWS($AD$4:AD3451),$Z$4:$AC$3778,2,FALSE),"")</f>
        <v>Total Suspended Solids Dried at 103-105°C</v>
      </c>
      <c r="AF3451" s="37"/>
    </row>
    <row r="3452" spans="16:32" ht="15" customHeight="1">
      <c r="P3452" s="38">
        <f>IF(ISNUMBER(SEARCH(Search!$K$13,'Valid Values - Search'!U3452)),MAX($P$3:P3451)+1,0)</f>
        <v>3449</v>
      </c>
      <c r="Q3452" s="38">
        <f>IF(ISNUMBER(SEARCH(Search!$K$5,'Valid Values - Search'!R3452)),MAX($Q$3:Q3451)+1,0)</f>
        <v>3449</v>
      </c>
      <c r="R3452" s="64" t="s">
        <v>15476</v>
      </c>
      <c r="S3452" s="99" t="s">
        <v>101</v>
      </c>
      <c r="T3452" s="99" t="s">
        <v>102</v>
      </c>
      <c r="U3452" s="100" t="s">
        <v>8727</v>
      </c>
      <c r="V3452" s="101">
        <v>390015</v>
      </c>
      <c r="W3452" s="97" t="s">
        <v>15476</v>
      </c>
      <c r="X3452" s="38" t="str">
        <f>IFERROR(VLOOKUP(ROWS($X$4:X3452),$Q$4:$R$5094,2,FALSE),"")</f>
        <v>PBDE-119</v>
      </c>
      <c r="Y3452" s="38" t="str">
        <f>IFERROR(VLOOKUP(ROWS($Y$4:Y3452),$P$4:$U$5094,6,FALSE),"")</f>
        <v>189084-66-0</v>
      </c>
      <c r="Z3452" s="38">
        <f>IF(ISNUMBER(SEARCH(Search!$K$21,'Valid Values - Search'!AA3452)),MAX($Z$3:Z3451)+1,0)</f>
        <v>3449</v>
      </c>
      <c r="AA3452" s="64" t="s">
        <v>15000</v>
      </c>
      <c r="AB3452" s="70" t="s">
        <v>1309</v>
      </c>
      <c r="AC3452" s="71" t="s">
        <v>1156</v>
      </c>
      <c r="AD3452" s="38" t="str">
        <f>IFERROR(VLOOKUP(ROWS($AD$4:AD3452),$Z$4:$AC$3778,2,FALSE),"")</f>
        <v>Total Suspended Solids in Water (2540-D APHA)</v>
      </c>
      <c r="AF3452" s="37"/>
    </row>
    <row r="3453" spans="16:32" ht="15" customHeight="1">
      <c r="P3453" s="38">
        <f>IF(ISNUMBER(SEARCH(Search!$K$13,'Valid Values - Search'!U3453)),MAX($P$3:P3452)+1,0)</f>
        <v>3450</v>
      </c>
      <c r="Q3453" s="38">
        <f>IF(ISNUMBER(SEARCH(Search!$K$5,'Valid Values - Search'!R3453)),MAX($Q$3:Q3452)+1,0)</f>
        <v>3450</v>
      </c>
      <c r="R3453" s="64" t="s">
        <v>15477</v>
      </c>
      <c r="S3453" s="99" t="s">
        <v>101</v>
      </c>
      <c r="T3453" s="99" t="s">
        <v>102</v>
      </c>
      <c r="U3453" s="100" t="s">
        <v>8691</v>
      </c>
      <c r="V3453" s="101">
        <v>390022</v>
      </c>
      <c r="W3453" s="97" t="s">
        <v>15477</v>
      </c>
      <c r="X3453" s="38" t="str">
        <f>IFERROR(VLOOKUP(ROWS($X$4:X3453),$Q$4:$R$5094,2,FALSE),"")</f>
        <v>PBDE-126</v>
      </c>
      <c r="Y3453" s="38" t="str">
        <f>IFERROR(VLOOKUP(ROWS($Y$4:Y3453),$P$4:$U$5094,6,FALSE),"")</f>
        <v>366791-32-4</v>
      </c>
      <c r="Z3453" s="38">
        <f>IF(ISNUMBER(SEARCH(Search!$K$21,'Valid Values - Search'!AA3453)),MAX($Z$3:Z3452)+1,0)</f>
        <v>3450</v>
      </c>
      <c r="AA3453" s="64" t="s">
        <v>15001</v>
      </c>
      <c r="AB3453" s="70" t="s">
        <v>2105</v>
      </c>
      <c r="AC3453" s="71" t="s">
        <v>1102</v>
      </c>
      <c r="AD3453" s="38" t="str">
        <f>IFERROR(VLOOKUP(ROWS($AD$4:AD3453),$Z$4:$AC$3778,2,FALSE),"")</f>
        <v>Total Suspended Solids in Water (C-008-1 USEPA)</v>
      </c>
      <c r="AF3453" s="37"/>
    </row>
    <row r="3454" spans="16:32" ht="15" customHeight="1">
      <c r="P3454" s="38">
        <f>IF(ISNUMBER(SEARCH(Search!$K$13,'Valid Values - Search'!U3454)),MAX($P$3:P3453)+1,0)</f>
        <v>3451</v>
      </c>
      <c r="Q3454" s="38">
        <f>IF(ISNUMBER(SEARCH(Search!$K$5,'Valid Values - Search'!R3454)),MAX($Q$3:Q3453)+1,0)</f>
        <v>3451</v>
      </c>
      <c r="R3454" s="64" t="s">
        <v>15478</v>
      </c>
      <c r="S3454" s="99" t="s">
        <v>102</v>
      </c>
      <c r="T3454" s="99" t="s">
        <v>102</v>
      </c>
      <c r="U3454" s="102" t="s">
        <v>15708</v>
      </c>
      <c r="V3454" s="101" t="s">
        <v>8459</v>
      </c>
      <c r="W3454" s="97" t="s">
        <v>15478</v>
      </c>
      <c r="X3454" s="38" t="str">
        <f>IFERROR(VLOOKUP(ROWS($X$4:X3454),$Q$4:$R$5094,2,FALSE),"")</f>
        <v>PBDE-138</v>
      </c>
      <c r="Y3454" s="38" t="str">
        <f>IFERROR(VLOOKUP(ROWS($Y$4:Y3454),$P$4:$U$5094,6,FALSE),"")</f>
        <v> 182677-30-1</v>
      </c>
      <c r="Z3454" s="38">
        <f>IF(ISNUMBER(SEARCH(Search!$K$21,'Valid Values - Search'!AA3454)),MAX($Z$3:Z3453)+1,0)</f>
        <v>3451</v>
      </c>
      <c r="AA3454" s="64" t="s">
        <v>15002</v>
      </c>
      <c r="AB3454" s="70">
        <v>8276</v>
      </c>
      <c r="AC3454" s="71" t="s">
        <v>1151</v>
      </c>
      <c r="AD3454" s="38" t="str">
        <f>IFERROR(VLOOKUP(ROWS($AD$4:AD3454),$Z$4:$AC$3778,2,FALSE),"")</f>
        <v>Total Volatile and Fixed Solids (8276 HACH)</v>
      </c>
      <c r="AF3454" s="37"/>
    </row>
    <row r="3455" spans="16:32" ht="15" customHeight="1">
      <c r="P3455" s="38">
        <f>IF(ISNUMBER(SEARCH(Search!$K$13,'Valid Values - Search'!U3455)),MAX($P$3:P3454)+1,0)</f>
        <v>3452</v>
      </c>
      <c r="Q3455" s="38">
        <f>IF(ISNUMBER(SEARCH(Search!$K$5,'Valid Values - Search'!R3455)),MAX($Q$3:Q3454)+1,0)</f>
        <v>3452</v>
      </c>
      <c r="R3455" s="64" t="s">
        <v>15479</v>
      </c>
      <c r="S3455" s="99" t="s">
        <v>101</v>
      </c>
      <c r="T3455" s="99" t="s">
        <v>102</v>
      </c>
      <c r="U3455" s="100" t="s">
        <v>8728</v>
      </c>
      <c r="V3455" s="101">
        <v>390035</v>
      </c>
      <c r="W3455" s="97" t="s">
        <v>15479</v>
      </c>
      <c r="X3455" s="38" t="str">
        <f>IFERROR(VLOOKUP(ROWS($X$4:X3455),$Q$4:$R$5094,2,FALSE),"")</f>
        <v>PBDE-139</v>
      </c>
      <c r="Y3455" s="38" t="str">
        <f>IFERROR(VLOOKUP(ROWS($Y$4:Y3455),$P$4:$U$5094,6,FALSE),"")</f>
        <v>446254-96-2</v>
      </c>
      <c r="Z3455" s="38">
        <f>IF(ISNUMBER(SEARCH(Search!$K$21,'Valid Values - Search'!AA3455)),MAX($Z$3:Z3454)+1,0)</f>
        <v>3452</v>
      </c>
      <c r="AA3455" s="64" t="s">
        <v>15003</v>
      </c>
      <c r="AB3455" s="70" t="s">
        <v>1928</v>
      </c>
      <c r="AC3455" s="71" t="s">
        <v>1102</v>
      </c>
      <c r="AD3455" s="38" t="str">
        <f>IFERROR(VLOOKUP(ROWS($AD$4:AD3455),$Z$4:$AC$3778,2,FALSE),"")</f>
        <v>Total Volatile Organic Carbon (9060AM USEPA)</v>
      </c>
      <c r="AF3455" s="37"/>
    </row>
    <row r="3456" spans="16:32" ht="15" customHeight="1">
      <c r="P3456" s="38">
        <f>IF(ISNUMBER(SEARCH(Search!$K$13,'Valid Values - Search'!U3456)),MAX($P$3:P3455)+1,0)</f>
        <v>3453</v>
      </c>
      <c r="Q3456" s="38">
        <f>IF(ISNUMBER(SEARCH(Search!$K$5,'Valid Values - Search'!R3456)),MAX($Q$3:Q3455)+1,0)</f>
        <v>3453</v>
      </c>
      <c r="R3456" s="64" t="s">
        <v>15480</v>
      </c>
      <c r="S3456" s="99" t="s">
        <v>101</v>
      </c>
      <c r="T3456" s="99" t="s">
        <v>102</v>
      </c>
      <c r="U3456" s="100" t="s">
        <v>8826</v>
      </c>
      <c r="V3456" s="101">
        <v>390024</v>
      </c>
      <c r="W3456" s="97" t="s">
        <v>15480</v>
      </c>
      <c r="X3456" s="38" t="str">
        <f>IFERROR(VLOOKUP(ROWS($X$4:X3456),$Q$4:$R$5094,2,FALSE),"")</f>
        <v>PBDE-140</v>
      </c>
      <c r="Y3456" s="38" t="str">
        <f>IFERROR(VLOOKUP(ROWS($Y$4:Y3456),$P$4:$U$5094,6,FALSE),"")</f>
        <v>36483-60-0</v>
      </c>
      <c r="Z3456" s="38">
        <f>IF(ISNUMBER(SEARCH(Search!$K$21,'Valid Values - Search'!AA3456)),MAX($Z$3:Z3455)+1,0)</f>
        <v>3453</v>
      </c>
      <c r="AA3456" s="64" t="s">
        <v>15004</v>
      </c>
      <c r="AB3456" s="70" t="s">
        <v>1817</v>
      </c>
      <c r="AC3456" s="71" t="s">
        <v>1151</v>
      </c>
      <c r="AD3456" s="38" t="str">
        <f>IFERROR(VLOOKUP(ROWS($AD$4:AD3456),$Z$4:$AC$3778,2,FALSE),"")</f>
        <v>Total, Fecal and E. Coli Coliform (8001(1) HACH)</v>
      </c>
      <c r="AF3456" s="37"/>
    </row>
    <row r="3457" spans="16:32" ht="15" customHeight="1">
      <c r="P3457" s="38">
        <f>IF(ISNUMBER(SEARCH(Search!$K$13,'Valid Values - Search'!U3457)),MAX($P$3:P3456)+1,0)</f>
        <v>3454</v>
      </c>
      <c r="Q3457" s="38">
        <f>IF(ISNUMBER(SEARCH(Search!$K$5,'Valid Values - Search'!R3457)),MAX($Q$3:Q3456)+1,0)</f>
        <v>3454</v>
      </c>
      <c r="R3457" s="64" t="s">
        <v>15481</v>
      </c>
      <c r="S3457" s="99" t="s">
        <v>101</v>
      </c>
      <c r="T3457" s="99" t="s">
        <v>102</v>
      </c>
      <c r="U3457" s="100" t="s">
        <v>8885</v>
      </c>
      <c r="V3457" s="101">
        <v>389911</v>
      </c>
      <c r="W3457" s="97" t="s">
        <v>15481</v>
      </c>
      <c r="X3457" s="38" t="str">
        <f>IFERROR(VLOOKUP(ROWS($X$4:X3457),$Q$4:$R$5094,2,FALSE),"")</f>
        <v>PBDE-15</v>
      </c>
      <c r="Y3457" s="38" t="str">
        <f>IFERROR(VLOOKUP(ROWS($Y$4:Y3457),$P$4:$U$5094,6,FALSE),"")</f>
        <v>2050-47-7</v>
      </c>
      <c r="Z3457" s="38">
        <f>IF(ISNUMBER(SEARCH(Search!$K$21,'Valid Values - Search'!AA3457)),MAX($Z$3:Z3456)+1,0)</f>
        <v>3454</v>
      </c>
      <c r="AA3457" s="64" t="s">
        <v>15005</v>
      </c>
      <c r="AB3457" s="70" t="s">
        <v>1818</v>
      </c>
      <c r="AC3457" s="71" t="s">
        <v>1151</v>
      </c>
      <c r="AD3457" s="38" t="str">
        <f>IFERROR(VLOOKUP(ROWS($AD$4:AD3457),$Z$4:$AC$3778,2,FALSE),"")</f>
        <v>Total, Fecal and E. Coli Coliform (8001(2) HACH)</v>
      </c>
      <c r="AF3457" s="37"/>
    </row>
    <row r="3458" spans="16:32" ht="15" customHeight="1">
      <c r="P3458" s="38">
        <f>IF(ISNUMBER(SEARCH(Search!$K$13,'Valid Values - Search'!U3458)),MAX($P$3:P3457)+1,0)</f>
        <v>3455</v>
      </c>
      <c r="Q3458" s="38">
        <f>IF(ISNUMBER(SEARCH(Search!$K$5,'Valid Values - Search'!R3458)),MAX($Q$3:Q3457)+1,0)</f>
        <v>3455</v>
      </c>
      <c r="R3458" s="64" t="s">
        <v>15482</v>
      </c>
      <c r="S3458" s="99" t="s">
        <v>101</v>
      </c>
      <c r="T3458" s="99" t="s">
        <v>102</v>
      </c>
      <c r="U3458" s="100" t="s">
        <v>9286</v>
      </c>
      <c r="V3458" s="101" t="s">
        <v>8459</v>
      </c>
      <c r="W3458" s="97" t="s">
        <v>15482</v>
      </c>
      <c r="X3458" s="38" t="str">
        <f>IFERROR(VLOOKUP(ROWS($X$4:X3458),$Q$4:$R$5094,2,FALSE),"")</f>
        <v>PBDE-153</v>
      </c>
      <c r="Y3458" s="38" t="str">
        <f>IFERROR(VLOOKUP(ROWS($Y$4:Y3458),$P$4:$U$5094,6,FALSE),"")</f>
        <v>68631-49-2</v>
      </c>
      <c r="Z3458" s="38">
        <f>IF(ISNUMBER(SEARCH(Search!$K$21,'Valid Values - Search'!AA3458)),MAX($Z$3:Z3457)+1,0)</f>
        <v>3455</v>
      </c>
      <c r="AA3458" s="64" t="s">
        <v>15006</v>
      </c>
      <c r="AB3458" s="70" t="s">
        <v>1819</v>
      </c>
      <c r="AC3458" s="71" t="s">
        <v>1151</v>
      </c>
      <c r="AD3458" s="38" t="str">
        <f>IFERROR(VLOOKUP(ROWS($AD$4:AD3458),$Z$4:$AC$3778,2,FALSE),"")</f>
        <v>Total, Fecal and E. Coli Coliform (8001(3) HACH)</v>
      </c>
      <c r="AF3458" s="37"/>
    </row>
    <row r="3459" spans="16:32" ht="15" customHeight="1">
      <c r="P3459" s="38">
        <f>IF(ISNUMBER(SEARCH(Search!$K$13,'Valid Values - Search'!U3459)),MAX($P$3:P3458)+1,0)</f>
        <v>3456</v>
      </c>
      <c r="Q3459" s="38">
        <f>IF(ISNUMBER(SEARCH(Search!$K$5,'Valid Values - Search'!R3459)),MAX($Q$3:Q3458)+1,0)</f>
        <v>3456</v>
      </c>
      <c r="R3459" s="64" t="s">
        <v>15483</v>
      </c>
      <c r="S3459" s="99" t="s">
        <v>101</v>
      </c>
      <c r="T3459" s="99" t="s">
        <v>102</v>
      </c>
      <c r="U3459" s="100" t="s">
        <v>8596</v>
      </c>
      <c r="V3459" s="101">
        <v>390050</v>
      </c>
      <c r="W3459" s="97" t="s">
        <v>15483</v>
      </c>
      <c r="X3459" s="38" t="str">
        <f>IFERROR(VLOOKUP(ROWS($X$4:X3459),$Q$4:$R$5094,2,FALSE),"")</f>
        <v>PBDE-154</v>
      </c>
      <c r="Y3459" s="38" t="str">
        <f>IFERROR(VLOOKUP(ROWS($Y$4:Y3459),$P$4:$U$5094,6,FALSE),"")</f>
        <v>207122-15-4</v>
      </c>
      <c r="Z3459" s="38">
        <f>IF(ISNUMBER(SEARCH(Search!$K$21,'Valid Values - Search'!AA3459)),MAX($Z$3:Z3458)+1,0)</f>
        <v>3456</v>
      </c>
      <c r="AA3459" s="64" t="s">
        <v>15007</v>
      </c>
      <c r="AB3459" s="70" t="s">
        <v>1820</v>
      </c>
      <c r="AC3459" s="71" t="s">
        <v>1151</v>
      </c>
      <c r="AD3459" s="38" t="str">
        <f>IFERROR(VLOOKUP(ROWS($AD$4:AD3459),$Z$4:$AC$3778,2,FALSE),"")</f>
        <v>Total, Fecal and E. Coli Coliform (8001(A1) HACH)</v>
      </c>
      <c r="AF3459" s="37"/>
    </row>
    <row r="3460" spans="16:32" ht="15" customHeight="1">
      <c r="P3460" s="38">
        <f>IF(ISNUMBER(SEARCH(Search!$K$13,'Valid Values - Search'!U3460)),MAX($P$3:P3459)+1,0)</f>
        <v>3457</v>
      </c>
      <c r="Q3460" s="38">
        <f>IF(ISNUMBER(SEARCH(Search!$K$5,'Valid Values - Search'!R3460)),MAX($Q$3:Q3459)+1,0)</f>
        <v>3457</v>
      </c>
      <c r="R3460" s="64" t="s">
        <v>8480</v>
      </c>
      <c r="S3460" s="70" t="s">
        <v>101</v>
      </c>
      <c r="T3460" s="70" t="s">
        <v>102</v>
      </c>
      <c r="U3460" s="93" t="s">
        <v>8459</v>
      </c>
      <c r="V3460" s="94" t="s">
        <v>8459</v>
      </c>
      <c r="W3460" s="97" t="s">
        <v>8480</v>
      </c>
      <c r="X3460" s="38" t="str">
        <f>IFERROR(VLOOKUP(ROWS($X$4:X3460),$Q$4:$R$5094,2,FALSE),"")</f>
        <v>PBDE-156/169</v>
      </c>
      <c r="Y3460" s="38" t="str">
        <f>IFERROR(VLOOKUP(ROWS($Y$4:Y3460),$P$4:$U$5094,6,FALSE),"")</f>
        <v>N/A</v>
      </c>
      <c r="Z3460" s="38">
        <f>IF(ISNUMBER(SEARCH(Search!$K$21,'Valid Values - Search'!AA3460)),MAX($Z$3:Z3459)+1,0)</f>
        <v>3457</v>
      </c>
      <c r="AA3460" s="64" t="s">
        <v>15008</v>
      </c>
      <c r="AB3460" s="70" t="s">
        <v>1821</v>
      </c>
      <c r="AC3460" s="71" t="s">
        <v>1151</v>
      </c>
      <c r="AD3460" s="38" t="str">
        <f>IFERROR(VLOOKUP(ROWS($AD$4:AD3460),$Z$4:$AC$3778,2,FALSE),"")</f>
        <v>Total, Fecal and E. Coli Coliform (8001(A2) HACH)</v>
      </c>
      <c r="AF3460" s="37"/>
    </row>
    <row r="3461" spans="16:32" ht="15" customHeight="1">
      <c r="P3461" s="38">
        <f>IF(ISNUMBER(SEARCH(Search!$K$13,'Valid Values - Search'!U3461)),MAX($P$3:P3460)+1,0)</f>
        <v>3458</v>
      </c>
      <c r="Q3461" s="38">
        <f>IF(ISNUMBER(SEARCH(Search!$K$5,'Valid Values - Search'!R3461)),MAX($Q$3:Q3460)+1,0)</f>
        <v>3458</v>
      </c>
      <c r="R3461" s="64" t="s">
        <v>15484</v>
      </c>
      <c r="S3461" s="99" t="s">
        <v>101</v>
      </c>
      <c r="T3461" s="99" t="s">
        <v>102</v>
      </c>
      <c r="U3461" s="100" t="s">
        <v>8459</v>
      </c>
      <c r="V3461" s="101" t="s">
        <v>8459</v>
      </c>
      <c r="W3461" s="97" t="s">
        <v>15484</v>
      </c>
      <c r="X3461" s="38" t="str">
        <f>IFERROR(VLOOKUP(ROWS($X$4:X3461),$Q$4:$R$5094,2,FALSE),"")</f>
        <v>PBDE-156+169</v>
      </c>
      <c r="Y3461" s="38" t="str">
        <f>IFERROR(VLOOKUP(ROWS($Y$4:Y3461),$P$4:$U$5094,6,FALSE),"")</f>
        <v>N/A</v>
      </c>
      <c r="Z3461" s="38">
        <f>IF(ISNUMBER(SEARCH(Search!$K$21,'Valid Values - Search'!AA3461)),MAX($Z$3:Z3460)+1,0)</f>
        <v>3458</v>
      </c>
      <c r="AA3461" s="64" t="s">
        <v>15009</v>
      </c>
      <c r="AB3461" s="70" t="s">
        <v>1822</v>
      </c>
      <c r="AC3461" s="71" t="s">
        <v>1151</v>
      </c>
      <c r="AD3461" s="38" t="str">
        <f>IFERROR(VLOOKUP(ROWS($AD$4:AD3461),$Z$4:$AC$3778,2,FALSE),"")</f>
        <v>Total, Fecal and E. Coli Coliform (8001(A3) HACH)</v>
      </c>
      <c r="AF3461" s="37"/>
    </row>
    <row r="3462" spans="16:32" ht="15" customHeight="1">
      <c r="P3462" s="38">
        <f>IF(ISNUMBER(SEARCH(Search!$K$13,'Valid Values - Search'!U3462)),MAX($P$3:P3461)+1,0)</f>
        <v>3459</v>
      </c>
      <c r="Q3462" s="38">
        <f>IF(ISNUMBER(SEARCH(Search!$K$5,'Valid Values - Search'!R3462)),MAX($Q$3:Q3461)+1,0)</f>
        <v>3459</v>
      </c>
      <c r="R3462" s="64" t="s">
        <v>15485</v>
      </c>
      <c r="S3462" s="99" t="s">
        <v>101</v>
      </c>
      <c r="T3462" s="99" t="s">
        <v>102</v>
      </c>
      <c r="U3462" s="100" t="s">
        <v>8609</v>
      </c>
      <c r="V3462" s="101">
        <v>1001156</v>
      </c>
      <c r="W3462" s="97" t="s">
        <v>15485</v>
      </c>
      <c r="X3462" s="38" t="str">
        <f>IFERROR(VLOOKUP(ROWS($X$4:X3462),$Q$4:$R$5094,2,FALSE),"")</f>
        <v>PBDE-17</v>
      </c>
      <c r="Y3462" s="38" t="str">
        <f>IFERROR(VLOOKUP(ROWS($Y$4:Y3462),$P$4:$U$5094,6,FALSE),"")</f>
        <v>147217-75-2</v>
      </c>
      <c r="Z3462" s="38">
        <f>IF(ISNUMBER(SEARCH(Search!$K$21,'Valid Values - Search'!AA3462)),MAX($Z$3:Z3461)+1,0)</f>
        <v>3459</v>
      </c>
      <c r="AA3462" s="64" t="s">
        <v>15010</v>
      </c>
      <c r="AB3462" s="70" t="s">
        <v>1844</v>
      </c>
      <c r="AC3462" s="71" t="s">
        <v>1151</v>
      </c>
      <c r="AD3462" s="38" t="str">
        <f>IFERROR(VLOOKUP(ROWS($AD$4:AD3462),$Z$4:$AC$3778,2,FALSE),"")</f>
        <v>Total, Fecal and E. Coli Coliform (8074(A) HACH)</v>
      </c>
      <c r="AF3462" s="37"/>
    </row>
    <row r="3463" spans="16:32" ht="15" customHeight="1">
      <c r="P3463" s="38">
        <f>IF(ISNUMBER(SEARCH(Search!$K$13,'Valid Values - Search'!U3463)),MAX($P$3:P3462)+1,0)</f>
        <v>3460</v>
      </c>
      <c r="Q3463" s="38">
        <f>IF(ISNUMBER(SEARCH(Search!$K$5,'Valid Values - Search'!R3463)),MAX($Q$3:Q3462)+1,0)</f>
        <v>3460</v>
      </c>
      <c r="R3463" s="64" t="s">
        <v>15486</v>
      </c>
      <c r="S3463" s="99" t="s">
        <v>101</v>
      </c>
      <c r="T3463" s="99" t="s">
        <v>102</v>
      </c>
      <c r="U3463" s="100" t="s">
        <v>8729</v>
      </c>
      <c r="V3463" s="101">
        <v>390067</v>
      </c>
      <c r="W3463" s="97" t="s">
        <v>15486</v>
      </c>
      <c r="X3463" s="38" t="str">
        <f>IFERROR(VLOOKUP(ROWS($X$4:X3463),$Q$4:$R$5094,2,FALSE),"")</f>
        <v>PBDE-171</v>
      </c>
      <c r="Y3463" s="38" t="str">
        <f>IFERROR(VLOOKUP(ROWS($Y$4:Y3463),$P$4:$U$5094,6,FALSE),"")</f>
        <v>446255-19-2</v>
      </c>
      <c r="Z3463" s="38">
        <f>IF(ISNUMBER(SEARCH(Search!$K$21,'Valid Values - Search'!AA3463)),MAX($Z$3:Z3462)+1,0)</f>
        <v>3460</v>
      </c>
      <c r="AA3463" s="64" t="s">
        <v>15011</v>
      </c>
      <c r="AB3463" s="70" t="s">
        <v>1845</v>
      </c>
      <c r="AC3463" s="71" t="s">
        <v>1151</v>
      </c>
      <c r="AD3463" s="38" t="str">
        <f>IFERROR(VLOOKUP(ROWS($AD$4:AD3463),$Z$4:$AC$3778,2,FALSE),"")</f>
        <v>Total, Fecal and E. Coli Coliform (8074(B) HACH)</v>
      </c>
      <c r="AF3463" s="37"/>
    </row>
    <row r="3464" spans="16:32" ht="15" customHeight="1">
      <c r="P3464" s="38">
        <f>IF(ISNUMBER(SEARCH(Search!$K$13,'Valid Values - Search'!U3464)),MAX($P$3:P3463)+1,0)</f>
        <v>3461</v>
      </c>
      <c r="Q3464" s="38">
        <f>IF(ISNUMBER(SEARCH(Search!$K$5,'Valid Values - Search'!R3464)),MAX($Q$3:Q3463)+1,0)</f>
        <v>3461</v>
      </c>
      <c r="R3464" s="64" t="s">
        <v>15487</v>
      </c>
      <c r="S3464" s="99" t="s">
        <v>101</v>
      </c>
      <c r="T3464" s="99" t="s">
        <v>102</v>
      </c>
      <c r="U3464" s="100" t="s">
        <v>8554</v>
      </c>
      <c r="V3464" s="101">
        <v>390076</v>
      </c>
      <c r="W3464" s="97" t="s">
        <v>15487</v>
      </c>
      <c r="X3464" s="38" t="str">
        <f>IFERROR(VLOOKUP(ROWS($X$4:X3464),$Q$4:$R$5094,2,FALSE),"")</f>
        <v>PBDE-180</v>
      </c>
      <c r="Y3464" s="38" t="str">
        <f>IFERROR(VLOOKUP(ROWS($Y$4:Y3464),$P$4:$U$5094,6,FALSE),"")</f>
        <v>446255-26-1</v>
      </c>
      <c r="Z3464" s="38">
        <f>IF(ISNUMBER(SEARCH(Search!$K$21,'Valid Values - Search'!AA3464)),MAX($Z$3:Z3463)+1,0)</f>
        <v>3461</v>
      </c>
      <c r="AA3464" s="64" t="s">
        <v>15012</v>
      </c>
      <c r="AB3464" s="70" t="s">
        <v>1312</v>
      </c>
      <c r="AC3464" s="71" t="s">
        <v>1156</v>
      </c>
      <c r="AD3464" s="38" t="str">
        <f>IFERROR(VLOOKUP(ROWS($AD$4:AD3464),$Z$4:$AC$3778,2,FALSE),"")</f>
        <v>Total, Fixed and Volatile Solids (2540-G APHA)</v>
      </c>
      <c r="AF3464" s="37"/>
    </row>
    <row r="3465" spans="16:32" ht="15" customHeight="1">
      <c r="P3465" s="38">
        <f>IF(ISNUMBER(SEARCH(Search!$K$13,'Valid Values - Search'!U3465)),MAX($P$3:P3464)+1,0)</f>
        <v>3462</v>
      </c>
      <c r="Q3465" s="38">
        <f>IF(ISNUMBER(SEARCH(Search!$K$5,'Valid Values - Search'!R3465)),MAX($Q$3:Q3464)+1,0)</f>
        <v>3462</v>
      </c>
      <c r="R3465" s="64" t="s">
        <v>15488</v>
      </c>
      <c r="S3465" s="99" t="s">
        <v>102</v>
      </c>
      <c r="T3465" s="99" t="s">
        <v>102</v>
      </c>
      <c r="U3465" s="100" t="s">
        <v>9243</v>
      </c>
      <c r="V3465" s="101">
        <v>390077</v>
      </c>
      <c r="W3465" s="97" t="s">
        <v>15488</v>
      </c>
      <c r="X3465" s="38" t="str">
        <f>IFERROR(VLOOKUP(ROWS($X$4:X3465),$Q$4:$R$5094,2,FALSE),"")</f>
        <v>PBDE-183</v>
      </c>
      <c r="Y3465" s="38" t="str">
        <f>IFERROR(VLOOKUP(ROWS($Y$4:Y3465),$P$4:$U$5094,6,FALSE),"")</f>
        <v>189084-67-1</v>
      </c>
      <c r="Z3465" s="38">
        <f>IF(ISNUMBER(SEARCH(Search!$K$21,'Valid Values - Search'!AA3465)),MAX($Z$3:Z3464)+1,0)</f>
        <v>3462</v>
      </c>
      <c r="AA3465" s="64" t="s">
        <v>15013</v>
      </c>
      <c r="AB3465" s="70" t="s">
        <v>2377</v>
      </c>
      <c r="AC3465" s="71" t="s">
        <v>1184</v>
      </c>
      <c r="AD3465" s="38" t="str">
        <f>IFERROR(VLOOKUP(ROWS($AD$4:AD3465),$Z$4:$AC$3778,2,FALSE),"")</f>
        <v>Total, Organic and Inorganic Carbon (D4779 ASTM)</v>
      </c>
      <c r="AF3465" s="37"/>
    </row>
    <row r="3466" spans="16:32" ht="15" customHeight="1">
      <c r="P3466" s="38">
        <f>IF(ISNUMBER(SEARCH(Search!$K$13,'Valid Values - Search'!U3466)),MAX($P$3:P3465)+1,0)</f>
        <v>3463</v>
      </c>
      <c r="Q3466" s="38">
        <f>IF(ISNUMBER(SEARCH(Search!$K$5,'Valid Values - Search'!R3466)),MAX($Q$3:Q3465)+1,0)</f>
        <v>3463</v>
      </c>
      <c r="R3466" s="64" t="s">
        <v>15489</v>
      </c>
      <c r="S3466" s="99" t="s">
        <v>101</v>
      </c>
      <c r="T3466" s="99" t="s">
        <v>102</v>
      </c>
      <c r="U3466" s="100" t="s">
        <v>8730</v>
      </c>
      <c r="V3466" s="101">
        <v>390080</v>
      </c>
      <c r="W3466" s="97" t="s">
        <v>15489</v>
      </c>
      <c r="X3466" s="38" t="str">
        <f>IFERROR(VLOOKUP(ROWS($X$4:X3466),$Q$4:$R$5094,2,FALSE),"")</f>
        <v>PBDE-184</v>
      </c>
      <c r="Y3466" s="38" t="str">
        <f>IFERROR(VLOOKUP(ROWS($Y$4:Y3466),$P$4:$U$5094,6,FALSE),"")</f>
        <v>117948-63-7</v>
      </c>
      <c r="Z3466" s="38">
        <f>IF(ISNUMBER(SEARCH(Search!$K$21,'Valid Values - Search'!AA3466)),MAX($Z$3:Z3465)+1,0)</f>
        <v>3463</v>
      </c>
      <c r="AA3466" s="64" t="s">
        <v>15014</v>
      </c>
      <c r="AB3466" s="70">
        <v>74200</v>
      </c>
      <c r="AC3466" s="71" t="s">
        <v>1775</v>
      </c>
      <c r="AD3466" s="38" t="str">
        <f>IFERROR(VLOOKUP(ROWS($AD$4:AD3466),$Z$4:$AC$3778,2,FALSE),"")</f>
        <v>Toxaphene in soils/sediment by immunoassay (74200 MWI)</v>
      </c>
      <c r="AF3466" s="37"/>
    </row>
    <row r="3467" spans="16:32" ht="15" customHeight="1">
      <c r="P3467" s="38">
        <f>IF(ISNUMBER(SEARCH(Search!$K$13,'Valid Values - Search'!U3467)),MAX($P$3:P3466)+1,0)</f>
        <v>3464</v>
      </c>
      <c r="Q3467" s="38">
        <f>IF(ISNUMBER(SEARCH(Search!$K$5,'Valid Values - Search'!R3467)),MAX($Q$3:Q3466)+1,0)</f>
        <v>3464</v>
      </c>
      <c r="R3467" s="64" t="s">
        <v>15490</v>
      </c>
      <c r="S3467" s="99" t="s">
        <v>101</v>
      </c>
      <c r="T3467" s="99" t="s">
        <v>102</v>
      </c>
      <c r="U3467" s="100" t="s">
        <v>8731</v>
      </c>
      <c r="V3467" s="101">
        <v>390087</v>
      </c>
      <c r="W3467" s="97" t="s">
        <v>15490</v>
      </c>
      <c r="X3467" s="38" t="str">
        <f>IFERROR(VLOOKUP(ROWS($X$4:X3467),$Q$4:$R$5094,2,FALSE),"")</f>
        <v>PBDE-191</v>
      </c>
      <c r="Y3467" s="38" t="str">
        <f>IFERROR(VLOOKUP(ROWS($Y$4:Y3467),$P$4:$U$5094,6,FALSE),"")</f>
        <v>446255-30-7</v>
      </c>
      <c r="Z3467" s="38">
        <f>IF(ISNUMBER(SEARCH(Search!$K$21,'Valid Values - Search'!AA3467)),MAX($Z$3:Z3466)+1,0)</f>
        <v>3464</v>
      </c>
      <c r="AA3467" s="64" t="s">
        <v>15015</v>
      </c>
      <c r="AB3467" s="70" t="s">
        <v>3188</v>
      </c>
      <c r="AC3467" s="71" t="s">
        <v>3189</v>
      </c>
      <c r="AD3467" s="38" t="str">
        <f>IFERROR(VLOOKUP(ROWS($AD$4:AD3467),$Z$4:$AC$3778,2,FALSE),"")</f>
        <v>Toxins in Water by Chlorophyll Fluorescence (ORNL-01 ORNL)</v>
      </c>
      <c r="AF3467" s="37"/>
    </row>
    <row r="3468" spans="16:32" ht="15" customHeight="1">
      <c r="P3468" s="38">
        <f>IF(ISNUMBER(SEARCH(Search!$K$13,'Valid Values - Search'!U3468)),MAX($P$3:P3467)+1,0)</f>
        <v>3465</v>
      </c>
      <c r="Q3468" s="38">
        <f>IF(ISNUMBER(SEARCH(Search!$K$5,'Valid Values - Search'!R3468)),MAX($Q$3:Q3467)+1,0)</f>
        <v>3465</v>
      </c>
      <c r="R3468" s="64" t="s">
        <v>15491</v>
      </c>
      <c r="S3468" s="99" t="s">
        <v>101</v>
      </c>
      <c r="T3468" s="99" t="s">
        <v>102</v>
      </c>
      <c r="U3468" s="100" t="s">
        <v>8732</v>
      </c>
      <c r="V3468" s="101">
        <v>390092</v>
      </c>
      <c r="W3468" s="97" t="s">
        <v>15491</v>
      </c>
      <c r="X3468" s="38" t="str">
        <f>IFERROR(VLOOKUP(ROWS($X$4:X3468),$Q$4:$R$5094,2,FALSE),"")</f>
        <v>PBDE-196</v>
      </c>
      <c r="Y3468" s="38" t="str">
        <f>IFERROR(VLOOKUP(ROWS($Y$4:Y3468),$P$4:$U$5094,6,FALSE),"")</f>
        <v>446255-39-6</v>
      </c>
      <c r="Z3468" s="38">
        <f>IF(ISNUMBER(SEARCH(Search!$K$21,'Valid Values - Search'!AA3468)),MAX($Z$3:Z3467)+1,0)</f>
        <v>3465</v>
      </c>
      <c r="AA3468" s="64" t="s">
        <v>15016</v>
      </c>
      <c r="AB3468" s="70" t="s">
        <v>3731</v>
      </c>
      <c r="AC3468" s="71" t="s">
        <v>1102</v>
      </c>
      <c r="AD3468" s="38" t="str">
        <f>IFERROR(VLOOKUP(ROWS($AD$4:AD3468),$Z$4:$AC$3778,2,FALSE),"")</f>
        <v>Toxoplasma gondii (ToxG) by Real-Time-PCR (TOXG USEPA)</v>
      </c>
      <c r="AF3468" s="37"/>
    </row>
    <row r="3469" spans="16:32" ht="15" customHeight="1">
      <c r="P3469" s="38">
        <f>IF(ISNUMBER(SEARCH(Search!$K$13,'Valid Values - Search'!U3469)),MAX($P$3:P3468)+1,0)</f>
        <v>3466</v>
      </c>
      <c r="Q3469" s="38">
        <f>IF(ISNUMBER(SEARCH(Search!$K$5,'Valid Values - Search'!R3469)),MAX($Q$3:Q3468)+1,0)</f>
        <v>3466</v>
      </c>
      <c r="R3469" s="64" t="s">
        <v>15492</v>
      </c>
      <c r="S3469" s="99" t="s">
        <v>101</v>
      </c>
      <c r="T3469" s="99" t="s">
        <v>102</v>
      </c>
      <c r="U3469" s="100" t="s">
        <v>8733</v>
      </c>
      <c r="V3469" s="101">
        <v>390093</v>
      </c>
      <c r="W3469" s="97" t="s">
        <v>15492</v>
      </c>
      <c r="X3469" s="38" t="str">
        <f>IFERROR(VLOOKUP(ROWS($X$4:X3469),$Q$4:$R$5094,2,FALSE),"")</f>
        <v>PBDE-197</v>
      </c>
      <c r="Y3469" s="38" t="str">
        <f>IFERROR(VLOOKUP(ROWS($Y$4:Y3469),$P$4:$U$5094,6,FALSE),"")</f>
        <v>117964-21-3</v>
      </c>
      <c r="Z3469" s="38">
        <f>IF(ISNUMBER(SEARCH(Search!$K$21,'Valid Values - Search'!AA3469)),MAX($Z$3:Z3468)+1,0)</f>
        <v>3466</v>
      </c>
      <c r="AA3469" s="64" t="s">
        <v>15017</v>
      </c>
      <c r="AB3469" s="70" t="s">
        <v>3102</v>
      </c>
      <c r="AC3469" s="71" t="s">
        <v>1102</v>
      </c>
      <c r="AD3469" s="38" t="str">
        <f>IFERROR(VLOOKUP(ROWS($AD$4:AD3469),$Z$4:$AC$3778,2,FALSE),"")</f>
        <v>TPH by Headspace GC/PID (O-006-1 USEPA)</v>
      </c>
      <c r="AF3469" s="37"/>
    </row>
    <row r="3470" spans="16:32" ht="15" customHeight="1">
      <c r="P3470" s="38">
        <f>IF(ISNUMBER(SEARCH(Search!$K$13,'Valid Values - Search'!U3470)),MAX($P$3:P3469)+1,0)</f>
        <v>3467</v>
      </c>
      <c r="Q3470" s="38">
        <f>IF(ISNUMBER(SEARCH(Search!$K$5,'Valid Values - Search'!R3470)),MAX($Q$3:Q3469)+1,0)</f>
        <v>3467</v>
      </c>
      <c r="R3470" s="64" t="s">
        <v>15493</v>
      </c>
      <c r="S3470" s="99" t="s">
        <v>101</v>
      </c>
      <c r="T3470" s="99" t="s">
        <v>102</v>
      </c>
      <c r="U3470" s="100" t="s">
        <v>8707</v>
      </c>
      <c r="V3470" s="101">
        <v>389898</v>
      </c>
      <c r="W3470" s="97" t="s">
        <v>15493</v>
      </c>
      <c r="X3470" s="38" t="str">
        <f>IFERROR(VLOOKUP(ROWS($X$4:X3470),$Q$4:$R$5094,2,FALSE),"")</f>
        <v>PBDE-2</v>
      </c>
      <c r="Y3470" s="38" t="str">
        <f>IFERROR(VLOOKUP(ROWS($Y$4:Y3470),$P$4:$U$5094,6,FALSE),"")</f>
        <v>6876-00-2</v>
      </c>
      <c r="Z3470" s="38">
        <f>IF(ISNUMBER(SEARCH(Search!$K$21,'Valid Values - Search'!AA3470)),MAX($Z$3:Z3469)+1,0)</f>
        <v>3467</v>
      </c>
      <c r="AA3470" s="64" t="s">
        <v>15018</v>
      </c>
      <c r="AB3470" s="70" t="s">
        <v>3100</v>
      </c>
      <c r="AC3470" s="71" t="s">
        <v>1102</v>
      </c>
      <c r="AD3470" s="38" t="str">
        <f>IFERROR(VLOOKUP(ROWS($AD$4:AD3470),$Z$4:$AC$3778,2,FALSE),"")</f>
        <v>TPH in Soil by GC/FID of CH2Cl2 Extracts (O-004-1 USEPA)</v>
      </c>
      <c r="AF3470" s="37"/>
    </row>
    <row r="3471" spans="16:32" ht="15" customHeight="1">
      <c r="P3471" s="38">
        <f>IF(ISNUMBER(SEARCH(Search!$K$13,'Valid Values - Search'!U3471)),MAX($P$3:P3470)+1,0)</f>
        <v>3468</v>
      </c>
      <c r="Q3471" s="38">
        <f>IF(ISNUMBER(SEARCH(Search!$K$5,'Valid Values - Search'!R3471)),MAX($Q$3:Q3470)+1,0)</f>
        <v>3468</v>
      </c>
      <c r="R3471" s="64" t="s">
        <v>15494</v>
      </c>
      <c r="S3471" s="99" t="s">
        <v>101</v>
      </c>
      <c r="T3471" s="99" t="s">
        <v>102</v>
      </c>
      <c r="U3471" s="100" t="s">
        <v>8734</v>
      </c>
      <c r="V3471" s="101">
        <v>390097</v>
      </c>
      <c r="W3471" s="97" t="s">
        <v>15494</v>
      </c>
      <c r="X3471" s="38" t="str">
        <f>IFERROR(VLOOKUP(ROWS($X$4:X3471),$Q$4:$R$5094,2,FALSE),"")</f>
        <v>PBDE-201</v>
      </c>
      <c r="Y3471" s="38" t="str">
        <f>IFERROR(VLOOKUP(ROWS($Y$4:Y3471),$P$4:$U$5094,6,FALSE),"")</f>
        <v>446255-50-1</v>
      </c>
      <c r="Z3471" s="38">
        <f>IF(ISNUMBER(SEARCH(Search!$K$21,'Valid Values - Search'!AA3471)),MAX($Z$3:Z3470)+1,0)</f>
        <v>3468</v>
      </c>
      <c r="AA3471" s="64" t="s">
        <v>15019</v>
      </c>
      <c r="AB3471" s="70" t="s">
        <v>3104</v>
      </c>
      <c r="AC3471" s="71" t="s">
        <v>1102</v>
      </c>
      <c r="AD3471" s="38" t="str">
        <f>IFERROR(VLOOKUP(ROWS($AD$4:AD3471),$Z$4:$AC$3778,2,FALSE),"")</f>
        <v>TPH in Soil by GC/FID of CH2Cl2 Extracts (O-009-1 USEPA)</v>
      </c>
      <c r="AF3471" s="37"/>
    </row>
    <row r="3472" spans="16:32" ht="15" customHeight="1">
      <c r="P3472" s="38">
        <f>IF(ISNUMBER(SEARCH(Search!$K$13,'Valid Values - Search'!U3472)),MAX($P$3:P3471)+1,0)</f>
        <v>3469</v>
      </c>
      <c r="Q3472" s="38">
        <f>IF(ISNUMBER(SEARCH(Search!$K$5,'Valid Values - Search'!R3472)),MAX($Q$3:Q3471)+1,0)</f>
        <v>3469</v>
      </c>
      <c r="R3472" s="64" t="s">
        <v>15495</v>
      </c>
      <c r="S3472" s="99" t="s">
        <v>101</v>
      </c>
      <c r="T3472" s="99" t="s">
        <v>102</v>
      </c>
      <c r="U3472" s="100" t="s">
        <v>8552</v>
      </c>
      <c r="V3472" s="101">
        <v>390099</v>
      </c>
      <c r="W3472" s="97" t="s">
        <v>15495</v>
      </c>
      <c r="X3472" s="38" t="str">
        <f>IFERROR(VLOOKUP(ROWS($X$4:X3472),$Q$4:$R$5094,2,FALSE),"")</f>
        <v>PBDE-203</v>
      </c>
      <c r="Y3472" s="38" t="str">
        <f>IFERROR(VLOOKUP(ROWS($Y$4:Y3472),$P$4:$U$5094,6,FALSE),"")</f>
        <v>337513-72-1</v>
      </c>
      <c r="Z3472" s="38">
        <f>IF(ISNUMBER(SEARCH(Search!$K$21,'Valid Values - Search'!AA3472)),MAX($Z$3:Z3471)+1,0)</f>
        <v>3469</v>
      </c>
      <c r="AA3472" s="64" t="s">
        <v>15020</v>
      </c>
      <c r="AB3472" s="70" t="s">
        <v>3099</v>
      </c>
      <c r="AC3472" s="71" t="s">
        <v>1102</v>
      </c>
      <c r="AD3472" s="38" t="str">
        <f>IFERROR(VLOOKUP(ROWS($AD$4:AD3472),$Z$4:$AC$3778,2,FALSE),"")</f>
        <v>TPH in Soil by GC/PID of Methanol Extract (O-003-1 USEPA)</v>
      </c>
      <c r="AF3472" s="37"/>
    </row>
    <row r="3473" spans="16:32" ht="15" customHeight="1">
      <c r="P3473" s="38">
        <f>IF(ISNUMBER(SEARCH(Search!$K$13,'Valid Values - Search'!U3473)),MAX($P$3:P3472)+1,0)</f>
        <v>3470</v>
      </c>
      <c r="Q3473" s="38">
        <f>IF(ISNUMBER(SEARCH(Search!$K$5,'Valid Values - Search'!R3473)),MAX($Q$3:Q3472)+1,0)</f>
        <v>3470</v>
      </c>
      <c r="R3473" s="64" t="s">
        <v>15496</v>
      </c>
      <c r="S3473" s="99" t="s">
        <v>101</v>
      </c>
      <c r="T3473" s="99" t="s">
        <v>102</v>
      </c>
      <c r="U3473" s="100" t="s">
        <v>8735</v>
      </c>
      <c r="V3473" s="101">
        <v>390100</v>
      </c>
      <c r="W3473" s="97" t="s">
        <v>15496</v>
      </c>
      <c r="X3473" s="38" t="str">
        <f>IFERROR(VLOOKUP(ROWS($X$4:X3473),$Q$4:$R$5094,2,FALSE),"")</f>
        <v>PBDE-204</v>
      </c>
      <c r="Y3473" s="38" t="str">
        <f>IFERROR(VLOOKUP(ROWS($Y$4:Y3473),$P$4:$U$5094,6,FALSE),"")</f>
        <v>446255-54-5</v>
      </c>
      <c r="Z3473" s="38">
        <f>IF(ISNUMBER(SEARCH(Search!$K$21,'Valid Values - Search'!AA3473)),MAX($Z$3:Z3472)+1,0)</f>
        <v>3470</v>
      </c>
      <c r="AA3473" s="64" t="s">
        <v>15021</v>
      </c>
      <c r="AB3473" s="70" t="s">
        <v>3098</v>
      </c>
      <c r="AC3473" s="71" t="s">
        <v>1102</v>
      </c>
      <c r="AD3473" s="38" t="str">
        <f>IFERROR(VLOOKUP(ROWS($AD$4:AD3473),$Z$4:$AC$3778,2,FALSE),"")</f>
        <v>TPH in Soil by IR of Freon Extract (O-002-1 USEPA)</v>
      </c>
      <c r="AF3473" s="37"/>
    </row>
    <row r="3474" spans="16:32" ht="15" customHeight="1">
      <c r="P3474" s="38">
        <f>IF(ISNUMBER(SEARCH(Search!$K$13,'Valid Values - Search'!U3474)),MAX($P$3:P3473)+1,0)</f>
        <v>3471</v>
      </c>
      <c r="Q3474" s="38">
        <f>IF(ISNUMBER(SEARCH(Search!$K$5,'Valid Values - Search'!R3474)),MAX($Q$3:Q3473)+1,0)</f>
        <v>3471</v>
      </c>
      <c r="R3474" s="64" t="s">
        <v>15497</v>
      </c>
      <c r="S3474" s="99" t="s">
        <v>101</v>
      </c>
      <c r="T3474" s="99" t="s">
        <v>102</v>
      </c>
      <c r="U3474" s="100" t="s">
        <v>9301</v>
      </c>
      <c r="V3474" s="101">
        <v>1736152</v>
      </c>
      <c r="W3474" s="97" t="s">
        <v>15497</v>
      </c>
      <c r="X3474" s="38" t="str">
        <f>IFERROR(VLOOKUP(ROWS($X$4:X3474),$Q$4:$R$5094,2,FALSE),"")</f>
        <v>PBDE-205</v>
      </c>
      <c r="Y3474" s="38" t="str">
        <f>IFERROR(VLOOKUP(ROWS($Y$4:Y3474),$P$4:$U$5094,6,FALSE),"")</f>
        <v>446255-56-7</v>
      </c>
      <c r="Z3474" s="38">
        <f>IF(ISNUMBER(SEARCH(Search!$K$21,'Valid Values - Search'!AA3474)),MAX($Z$3:Z3473)+1,0)</f>
        <v>3471</v>
      </c>
      <c r="AA3474" s="64" t="s">
        <v>15022</v>
      </c>
      <c r="AB3474" s="70" t="s">
        <v>2021</v>
      </c>
      <c r="AC3474" s="71" t="s">
        <v>2022</v>
      </c>
      <c r="AD3474" s="38" t="str">
        <f>IFERROR(VLOOKUP(ROWS($AD$4:AD3474),$Z$4:$AC$3778,2,FALSE),"")</f>
        <v>Trace Element Analysis of Water (AES-0029 FISON)</v>
      </c>
      <c r="AF3474" s="37"/>
    </row>
    <row r="3475" spans="16:32" ht="15" customHeight="1">
      <c r="P3475" s="38">
        <f>IF(ISNUMBER(SEARCH(Search!$K$13,'Valid Values - Search'!U3475)),MAX($P$3:P3474)+1,0)</f>
        <v>3472</v>
      </c>
      <c r="Q3475" s="38">
        <f>IF(ISNUMBER(SEARCH(Search!$K$5,'Valid Values - Search'!R3475)),MAX($Q$3:Q3474)+1,0)</f>
        <v>3472</v>
      </c>
      <c r="R3475" s="64" t="s">
        <v>15498</v>
      </c>
      <c r="S3475" s="99" t="s">
        <v>101</v>
      </c>
      <c r="T3475" s="99" t="s">
        <v>102</v>
      </c>
      <c r="U3475" s="100" t="s">
        <v>8870</v>
      </c>
      <c r="V3475" s="101">
        <v>390102</v>
      </c>
      <c r="W3475" s="97" t="s">
        <v>15498</v>
      </c>
      <c r="X3475" s="38" t="str">
        <f>IFERROR(VLOOKUP(ROWS($X$4:X3475),$Q$4:$R$5094,2,FALSE),"")</f>
        <v>PBDE-206</v>
      </c>
      <c r="Y3475" s="38" t="str">
        <f>IFERROR(VLOOKUP(ROWS($Y$4:Y3475),$P$4:$U$5094,6,FALSE),"")</f>
        <v>63936-56-1</v>
      </c>
      <c r="Z3475" s="38">
        <f>IF(ISNUMBER(SEARCH(Search!$K$21,'Valid Values - Search'!AA3475)),MAX($Z$3:Z3474)+1,0)</f>
        <v>3472</v>
      </c>
      <c r="AA3475" s="64" t="s">
        <v>15023</v>
      </c>
      <c r="AB3475" s="70">
        <v>200.5</v>
      </c>
      <c r="AC3475" s="71" t="s">
        <v>1102</v>
      </c>
      <c r="AD3475" s="38" t="str">
        <f>IFERROR(VLOOKUP(ROWS($AD$4:AD3475),$Z$4:$AC$3778,2,FALSE),"")</f>
        <v>Trace elements in water by AVICP-AES (200.5 USEPA)</v>
      </c>
      <c r="AF3475" s="37"/>
    </row>
    <row r="3476" spans="16:32" ht="15" customHeight="1">
      <c r="P3476" s="38">
        <f>IF(ISNUMBER(SEARCH(Search!$K$13,'Valid Values - Search'!U3476)),MAX($P$3:P3475)+1,0)</f>
        <v>3473</v>
      </c>
      <c r="Q3476" s="38">
        <f>IF(ISNUMBER(SEARCH(Search!$K$5,'Valid Values - Search'!R3476)),MAX($Q$3:Q3475)+1,0)</f>
        <v>3473</v>
      </c>
      <c r="R3476" s="64" t="s">
        <v>15499</v>
      </c>
      <c r="S3476" s="99" t="s">
        <v>101</v>
      </c>
      <c r="T3476" s="99" t="s">
        <v>102</v>
      </c>
      <c r="U3476" s="100" t="s">
        <v>8736</v>
      </c>
      <c r="V3476" s="101" t="s">
        <v>8459</v>
      </c>
      <c r="W3476" s="97" t="s">
        <v>15499</v>
      </c>
      <c r="X3476" s="38" t="str">
        <f>IFERROR(VLOOKUP(ROWS($X$4:X3476),$Q$4:$R$5094,2,FALSE),"")</f>
        <v>PBDE-207</v>
      </c>
      <c r="Y3476" s="38" t="str">
        <f>IFERROR(VLOOKUP(ROWS($Y$4:Y3476),$P$4:$U$5094,6,FALSE),"")</f>
        <v>437701-79-6</v>
      </c>
      <c r="Z3476" s="38">
        <f>IF(ISNUMBER(SEARCH(Search!$K$21,'Valid Values - Search'!AA3476)),MAX($Z$3:Z3475)+1,0)</f>
        <v>3473</v>
      </c>
      <c r="AA3476" s="64" t="s">
        <v>15024</v>
      </c>
      <c r="AB3476" s="70">
        <v>1637</v>
      </c>
      <c r="AC3476" s="71" t="s">
        <v>1102</v>
      </c>
      <c r="AD3476" s="38" t="str">
        <f>IFERROR(VLOOKUP(ROWS($AD$4:AD3476),$Z$4:$AC$3778,2,FALSE),"")</f>
        <v>Trace Elements in Water by Chelation Preconcentration and GFAA (1637 USEPA)</v>
      </c>
      <c r="AF3476" s="37"/>
    </row>
    <row r="3477" spans="16:32" ht="15" customHeight="1">
      <c r="P3477" s="38">
        <f>IF(ISNUMBER(SEARCH(Search!$K$13,'Valid Values - Search'!U3477)),MAX($P$3:P3476)+1,0)</f>
        <v>3474</v>
      </c>
      <c r="Q3477" s="38">
        <f>IF(ISNUMBER(SEARCH(Search!$K$5,'Valid Values - Search'!R3477)),MAX($Q$3:Q3476)+1,0)</f>
        <v>3474</v>
      </c>
      <c r="R3477" s="64" t="s">
        <v>15500</v>
      </c>
      <c r="S3477" s="99" t="s">
        <v>101</v>
      </c>
      <c r="T3477" s="99" t="s">
        <v>102</v>
      </c>
      <c r="U3477" s="100" t="s">
        <v>8737</v>
      </c>
      <c r="V3477" s="101">
        <v>390104</v>
      </c>
      <c r="W3477" s="97" t="s">
        <v>15500</v>
      </c>
      <c r="X3477" s="38" t="str">
        <f>IFERROR(VLOOKUP(ROWS($X$4:X3477),$Q$4:$R$5094,2,FALSE),"")</f>
        <v>PBDE-208</v>
      </c>
      <c r="Y3477" s="38" t="str">
        <f>IFERROR(VLOOKUP(ROWS($Y$4:Y3477),$P$4:$U$5094,6,FALSE),"")</f>
        <v>437701-78-5</v>
      </c>
      <c r="Z3477" s="38">
        <f>IF(ISNUMBER(SEARCH(Search!$K$21,'Valid Values - Search'!AA3477)),MAX($Z$3:Z3476)+1,0)</f>
        <v>3474</v>
      </c>
      <c r="AA3477" s="64" t="s">
        <v>15025</v>
      </c>
      <c r="AB3477" s="70">
        <v>1640</v>
      </c>
      <c r="AC3477" s="71" t="s">
        <v>1102</v>
      </c>
      <c r="AD3477" s="38" t="str">
        <f>IFERROR(VLOOKUP(ROWS($AD$4:AD3477),$Z$4:$AC$3778,2,FALSE),"")</f>
        <v>Trace Elements in Water by Chelation Preconcentration and ICP/MS (1640 USEPA)</v>
      </c>
      <c r="AF3477" s="37"/>
    </row>
    <row r="3478" spans="16:32" ht="15" customHeight="1">
      <c r="P3478" s="38">
        <f>IF(ISNUMBER(SEARCH(Search!$K$13,'Valid Values - Search'!U3478)),MAX($P$3:P3477)+1,0)</f>
        <v>3475</v>
      </c>
      <c r="Q3478" s="38">
        <f>IF(ISNUMBER(SEARCH(Search!$K$5,'Valid Values - Search'!R3478)),MAX($Q$3:Q3477)+1,0)</f>
        <v>3475</v>
      </c>
      <c r="R3478" s="64" t="s">
        <v>15501</v>
      </c>
      <c r="S3478" s="99" t="s">
        <v>101</v>
      </c>
      <c r="T3478" s="99" t="s">
        <v>102</v>
      </c>
      <c r="U3478" s="100" t="s">
        <v>8776</v>
      </c>
      <c r="V3478" s="101">
        <v>1004329</v>
      </c>
      <c r="W3478" s="97" t="s">
        <v>15501</v>
      </c>
      <c r="X3478" s="38" t="str">
        <f>IFERROR(VLOOKUP(ROWS($X$4:X3478),$Q$4:$R$5094,2,FALSE),"")</f>
        <v>PBDE-209</v>
      </c>
      <c r="Y3478" s="38" t="str">
        <f>IFERROR(VLOOKUP(ROWS($Y$4:Y3478),$P$4:$U$5094,6,FALSE),"")</f>
        <v>1163-19-5</v>
      </c>
      <c r="Z3478" s="38">
        <f>IF(ISNUMBER(SEARCH(Search!$K$21,'Valid Values - Search'!AA3478)),MAX($Z$3:Z3477)+1,0)</f>
        <v>3475</v>
      </c>
      <c r="AA3478" s="64" t="s">
        <v>15026</v>
      </c>
      <c r="AB3478" s="70">
        <v>1639</v>
      </c>
      <c r="AC3478" s="71" t="s">
        <v>1102</v>
      </c>
      <c r="AD3478" s="38" t="str">
        <f>IFERROR(VLOOKUP(ROWS($AD$4:AD3478),$Z$4:$AC$3778,2,FALSE),"")</f>
        <v>Trace Elements in Water by GFAA (1639 USEPA)</v>
      </c>
      <c r="AF3478" s="37"/>
    </row>
    <row r="3479" spans="16:32" ht="15" customHeight="1">
      <c r="P3479" s="38">
        <f>IF(ISNUMBER(SEARCH(Search!$K$13,'Valid Values - Search'!U3479)),MAX($P$3:P3478)+1,0)</f>
        <v>3476</v>
      </c>
      <c r="Q3479" s="38">
        <f>IF(ISNUMBER(SEARCH(Search!$K$5,'Valid Values - Search'!R3479)),MAX($Q$3:Q3478)+1,0)</f>
        <v>3476</v>
      </c>
      <c r="R3479" s="64" t="s">
        <v>15502</v>
      </c>
      <c r="S3479" s="99" t="s">
        <v>101</v>
      </c>
      <c r="T3479" s="99" t="s">
        <v>102</v>
      </c>
      <c r="U3479" s="100" t="s">
        <v>9858</v>
      </c>
      <c r="V3479" s="101">
        <v>17026832</v>
      </c>
      <c r="W3479" s="97" t="s">
        <v>15502</v>
      </c>
      <c r="X3479" s="38" t="str">
        <f>IFERROR(VLOOKUP(ROWS($X$4:X3479),$Q$4:$R$5094,2,FALSE),"")</f>
        <v>PBDE-28</v>
      </c>
      <c r="Y3479" s="38" t="str">
        <f>IFERROR(VLOOKUP(ROWS($Y$4:Y3479),$P$4:$U$5094,6,FALSE),"")</f>
        <v>41318-75-6</v>
      </c>
      <c r="Z3479" s="38">
        <f>IF(ISNUMBER(SEARCH(Search!$K$21,'Valid Values - Search'!AA3479)),MAX($Z$3:Z3478)+1,0)</f>
        <v>3476</v>
      </c>
      <c r="AA3479" s="64" t="s">
        <v>15027</v>
      </c>
      <c r="AB3479" s="70">
        <v>1638</v>
      </c>
      <c r="AC3479" s="71" t="s">
        <v>1102</v>
      </c>
      <c r="AD3479" s="38" t="str">
        <f>IFERROR(VLOOKUP(ROWS($AD$4:AD3479),$Z$4:$AC$3778,2,FALSE),"")</f>
        <v>Trace Elements in Water by ICP/MS (1638 USEPA)</v>
      </c>
      <c r="AF3479" s="37"/>
    </row>
    <row r="3480" spans="16:32" ht="15" customHeight="1">
      <c r="P3480" s="38">
        <f>IF(ISNUMBER(SEARCH(Search!$K$13,'Valid Values - Search'!U3480)),MAX($P$3:P3479)+1,0)</f>
        <v>3477</v>
      </c>
      <c r="Q3480" s="38">
        <f>IF(ISNUMBER(SEARCH(Search!$K$5,'Valid Values - Search'!R3480)),MAX($Q$3:Q3479)+1,0)</f>
        <v>3477</v>
      </c>
      <c r="R3480" s="64" t="s">
        <v>15503</v>
      </c>
      <c r="S3480" s="99" t="s">
        <v>101</v>
      </c>
      <c r="T3480" s="99" t="s">
        <v>102</v>
      </c>
      <c r="U3480" s="100" t="s">
        <v>8887</v>
      </c>
      <c r="V3480" s="101">
        <v>64</v>
      </c>
      <c r="W3480" s="97" t="s">
        <v>15503</v>
      </c>
      <c r="X3480" s="38" t="str">
        <f>IFERROR(VLOOKUP(ROWS($X$4:X3480),$Q$4:$R$5094,2,FALSE),"")</f>
        <v>PBDE-3</v>
      </c>
      <c r="Y3480" s="38" t="str">
        <f>IFERROR(VLOOKUP(ROWS($Y$4:Y3480),$P$4:$U$5094,6,FALSE),"")</f>
        <v>101-55-3</v>
      </c>
      <c r="Z3480" s="38">
        <f>IF(ISNUMBER(SEARCH(Search!$K$21,'Valid Values - Search'!AA3480)),MAX($Z$3:Z3479)+1,0)</f>
        <v>3477</v>
      </c>
      <c r="AA3480" s="64" t="s">
        <v>15028</v>
      </c>
      <c r="AB3480" s="70" t="s">
        <v>2326</v>
      </c>
      <c r="AC3480" s="71" t="s">
        <v>1184</v>
      </c>
      <c r="AD3480" s="38" t="str">
        <f>IFERROR(VLOOKUP(ROWS($AD$4:AD3480),$Z$4:$AC$3778,2,FALSE),"")</f>
        <v>Trace Elements in Water Using GFAA (D3919 ASTM)</v>
      </c>
      <c r="AF3480" s="37"/>
    </row>
    <row r="3481" spans="16:32" ht="15" customHeight="1">
      <c r="P3481" s="38">
        <f>IF(ISNUMBER(SEARCH(Search!$K$13,'Valid Values - Search'!U3481)),MAX($P$3:P3480)+1,0)</f>
        <v>3478</v>
      </c>
      <c r="Q3481" s="38">
        <f>IF(ISNUMBER(SEARCH(Search!$K$5,'Valid Values - Search'!R3481)),MAX($Q$3:Q3480)+1,0)</f>
        <v>3478</v>
      </c>
      <c r="R3481" s="64" t="s">
        <v>15504</v>
      </c>
      <c r="S3481" s="99" t="s">
        <v>101</v>
      </c>
      <c r="T3481" s="99" t="s">
        <v>102</v>
      </c>
      <c r="U3481" s="100" t="s">
        <v>8675</v>
      </c>
      <c r="V3481" s="101">
        <v>1001414</v>
      </c>
      <c r="W3481" s="97" t="s">
        <v>15504</v>
      </c>
      <c r="X3481" s="38" t="str">
        <f>IFERROR(VLOOKUP(ROWS($X$4:X3481),$Q$4:$R$5094,2,FALSE),"")</f>
        <v>PBDE-30</v>
      </c>
      <c r="Y3481" s="38" t="str">
        <f>IFERROR(VLOOKUP(ROWS($Y$4:Y3481),$P$4:$U$5094,6,FALSE),"")</f>
        <v>155999-95-4</v>
      </c>
      <c r="Z3481" s="38">
        <f>IF(ISNUMBER(SEARCH(Search!$K$21,'Valid Values - Search'!AA3481)),MAX($Z$3:Z3480)+1,0)</f>
        <v>3478</v>
      </c>
      <c r="AA3481" s="64" t="s">
        <v>15029</v>
      </c>
      <c r="AB3481" s="70">
        <v>993.14</v>
      </c>
      <c r="AC3481" s="71" t="s">
        <v>1934</v>
      </c>
      <c r="AD3481" s="38" t="str">
        <f>IFERROR(VLOOKUP(ROWS($AD$4:AD3481),$Z$4:$AC$3778,2,FALSE),"")</f>
        <v>Trace Elements in Waters and Wastewaters (993.14 AOAC)</v>
      </c>
      <c r="AF3481" s="37"/>
    </row>
    <row r="3482" spans="16:32" ht="15" customHeight="1">
      <c r="P3482" s="38">
        <f>IF(ISNUMBER(SEARCH(Search!$K$13,'Valid Values - Search'!U3482)),MAX($P$3:P3481)+1,0)</f>
        <v>3479</v>
      </c>
      <c r="Q3482" s="38">
        <f>IF(ISNUMBER(SEARCH(Search!$K$5,'Valid Values - Search'!R3482)),MAX($Q$3:Q3481)+1,0)</f>
        <v>3479</v>
      </c>
      <c r="R3482" s="64" t="s">
        <v>15505</v>
      </c>
      <c r="S3482" s="99" t="s">
        <v>101</v>
      </c>
      <c r="T3482" s="99" t="s">
        <v>102</v>
      </c>
      <c r="U3482" s="100" t="s">
        <v>9846</v>
      </c>
      <c r="V3482" s="101">
        <v>17026675</v>
      </c>
      <c r="W3482" s="97" t="s">
        <v>15505</v>
      </c>
      <c r="X3482" s="38" t="str">
        <f>IFERROR(VLOOKUP(ROWS($X$4:X3482),$Q$4:$R$5094,2,FALSE),"")</f>
        <v>PBDE-47</v>
      </c>
      <c r="Y3482" s="38" t="str">
        <f>IFERROR(VLOOKUP(ROWS($Y$4:Y3482),$P$4:$U$5094,6,FALSE),"")</f>
        <v>5436-43-1</v>
      </c>
      <c r="Z3482" s="38">
        <f>IF(ISNUMBER(SEARCH(Search!$K$21,'Valid Values - Search'!AA3482)),MAX($Z$3:Z3481)+1,0)</f>
        <v>3479</v>
      </c>
      <c r="AA3482" s="64" t="s">
        <v>15030</v>
      </c>
      <c r="AB3482" s="70">
        <v>131.01</v>
      </c>
      <c r="AC3482" s="71" t="s">
        <v>1180</v>
      </c>
      <c r="AD3482" s="38" t="str">
        <f>IFERROR(VLOOKUP(ROWS($AD$4:AD3482),$Z$4:$AC$3778,2,FALSE),"")</f>
        <v>Trace mercury in marine animal tissues by CVAA (131.01 USDOC/NOAA)</v>
      </c>
      <c r="AF3482" s="37"/>
    </row>
    <row r="3483" spans="16:32" ht="15" customHeight="1">
      <c r="P3483" s="38">
        <f>IF(ISNUMBER(SEARCH(Search!$K$13,'Valid Values - Search'!U3483)),MAX($P$3:P3482)+1,0)</f>
        <v>3480</v>
      </c>
      <c r="Q3483" s="38">
        <f>IF(ISNUMBER(SEARCH(Search!$K$5,'Valid Values - Search'!R3483)),MAX($Q$3:Q3482)+1,0)</f>
        <v>3480</v>
      </c>
      <c r="R3483" s="64" t="s">
        <v>15506</v>
      </c>
      <c r="S3483" s="99" t="s">
        <v>101</v>
      </c>
      <c r="T3483" s="99" t="s">
        <v>102</v>
      </c>
      <c r="U3483" s="100" t="s">
        <v>8725</v>
      </c>
      <c r="V3483" s="101">
        <v>389962</v>
      </c>
      <c r="W3483" s="97" t="s">
        <v>15506</v>
      </c>
      <c r="X3483" s="38" t="str">
        <f>IFERROR(VLOOKUP(ROWS($X$4:X3483),$Q$4:$R$5094,2,FALSE),"")</f>
        <v>PBDE-66</v>
      </c>
      <c r="Y3483" s="38" t="str">
        <f>IFERROR(VLOOKUP(ROWS($Y$4:Y3483),$P$4:$U$5094,6,FALSE),"")</f>
        <v>189084-61-5</v>
      </c>
      <c r="Z3483" s="38">
        <f>IF(ISNUMBER(SEARCH(Search!$K$21,'Valid Values - Search'!AA3483)),MAX($Z$3:Z3482)+1,0)</f>
        <v>3480</v>
      </c>
      <c r="AA3483" s="64" t="s">
        <v>15031</v>
      </c>
      <c r="AB3483" s="70">
        <v>131</v>
      </c>
      <c r="AC3483" s="71" t="s">
        <v>1180</v>
      </c>
      <c r="AD3483" s="38" t="str">
        <f>IFERROR(VLOOKUP(ROWS($AD$4:AD3483),$Z$4:$AC$3778,2,FALSE),"")</f>
        <v>Trace mercury in marine sediments by CVAA (131 USDOC/NOAA)</v>
      </c>
      <c r="AF3483" s="37"/>
    </row>
    <row r="3484" spans="16:32" ht="15" customHeight="1">
      <c r="P3484" s="38">
        <f>IF(ISNUMBER(SEARCH(Search!$K$13,'Valid Values - Search'!U3484)),MAX($P$3:P3483)+1,0)</f>
        <v>3481</v>
      </c>
      <c r="Q3484" s="38">
        <f>IF(ISNUMBER(SEARCH(Search!$K$5,'Valid Values - Search'!R3484)),MAX($Q$3:Q3483)+1,0)</f>
        <v>3481</v>
      </c>
      <c r="R3484" s="64" t="s">
        <v>15507</v>
      </c>
      <c r="S3484" s="99" t="s">
        <v>101</v>
      </c>
      <c r="T3484" s="99" t="s">
        <v>102</v>
      </c>
      <c r="U3484" s="100" t="s">
        <v>8459</v>
      </c>
      <c r="V3484" s="101">
        <v>1001235</v>
      </c>
      <c r="W3484" s="97" t="s">
        <v>15507</v>
      </c>
      <c r="X3484" s="38" t="str">
        <f>IFERROR(VLOOKUP(ROWS($X$4:X3484),$Q$4:$R$5094,2,FALSE),"")</f>
        <v>PBDE-7</v>
      </c>
      <c r="Y3484" s="38" t="str">
        <f>IFERROR(VLOOKUP(ROWS($Y$4:Y3484),$P$4:$U$5094,6,FALSE),"")</f>
        <v>N/A</v>
      </c>
      <c r="Z3484" s="38">
        <f>IF(ISNUMBER(SEARCH(Search!$K$21,'Valid Values - Search'!AA3484)),MAX($Z$3:Z3483)+1,0)</f>
        <v>3481</v>
      </c>
      <c r="AA3484" s="64" t="s">
        <v>15032</v>
      </c>
      <c r="AB3484" s="70" t="s">
        <v>3004</v>
      </c>
      <c r="AC3484" s="71" t="s">
        <v>1502</v>
      </c>
      <c r="AD3484" s="38" t="str">
        <f>IFERROR(VLOOKUP(ROWS($AD$4:AD3484),$Z$4:$AC$3778,2,FALSE),"")</f>
        <v>Trace Metals (M-03 USDOE/EML)</v>
      </c>
      <c r="AF3484" s="37"/>
    </row>
    <row r="3485" spans="16:32" ht="15" customHeight="1">
      <c r="P3485" s="38">
        <f>IF(ISNUMBER(SEARCH(Search!$K$13,'Valid Values - Search'!U3485)),MAX($P$3:P3484)+1,0)</f>
        <v>3482</v>
      </c>
      <c r="Q3485" s="38">
        <f>IF(ISNUMBER(SEARCH(Search!$K$5,'Valid Values - Search'!R3485)),MAX($Q$3:Q3484)+1,0)</f>
        <v>3482</v>
      </c>
      <c r="R3485" s="64" t="s">
        <v>15508</v>
      </c>
      <c r="S3485" s="99" t="s">
        <v>101</v>
      </c>
      <c r="T3485" s="99" t="s">
        <v>102</v>
      </c>
      <c r="U3485" s="100" t="s">
        <v>8652</v>
      </c>
      <c r="V3485" s="101">
        <v>389967</v>
      </c>
      <c r="W3485" s="97" t="s">
        <v>15508</v>
      </c>
      <c r="X3485" s="38" t="str">
        <f>IFERROR(VLOOKUP(ROWS($X$4:X3485),$Q$4:$R$5094,2,FALSE),"")</f>
        <v>PBDE-71</v>
      </c>
      <c r="Y3485" s="38" t="str">
        <f>IFERROR(VLOOKUP(ROWS($Y$4:Y3485),$P$4:$U$5094,6,FALSE),"")</f>
        <v>189084-62-6</v>
      </c>
      <c r="Z3485" s="38">
        <f>IF(ISNUMBER(SEARCH(Search!$K$21,'Valid Values - Search'!AA3485)),MAX($Z$3:Z3484)+1,0)</f>
        <v>3482</v>
      </c>
      <c r="AA3485" s="64" t="s">
        <v>15033</v>
      </c>
      <c r="AB3485" s="70" t="s">
        <v>2042</v>
      </c>
      <c r="AC3485" s="71" t="s">
        <v>1182</v>
      </c>
      <c r="AD3485" s="38" t="str">
        <f>IFERROR(VLOOKUP(ROWS($AD$4:AD3485),$Z$4:$AC$3778,2,FALSE),"")</f>
        <v>Trace Metals in Aquatic Biological Material by CV-AAS (B-9001-95 (CV-AAS) USDOI/USGS)</v>
      </c>
      <c r="AF3485" s="37"/>
    </row>
    <row r="3486" spans="16:32" ht="15" customHeight="1">
      <c r="P3486" s="38">
        <f>IF(ISNUMBER(SEARCH(Search!$K$13,'Valid Values - Search'!U3486)),MAX($P$3:P3485)+1,0)</f>
        <v>3483</v>
      </c>
      <c r="Q3486" s="38">
        <f>IF(ISNUMBER(SEARCH(Search!$K$5,'Valid Values - Search'!R3486)),MAX($Q$3:Q3485)+1,0)</f>
        <v>3483</v>
      </c>
      <c r="R3486" s="64" t="s">
        <v>15509</v>
      </c>
      <c r="S3486" s="99" t="s">
        <v>101</v>
      </c>
      <c r="T3486" s="99" t="s">
        <v>102</v>
      </c>
      <c r="U3486" s="100" t="s">
        <v>8693</v>
      </c>
      <c r="V3486" s="101">
        <v>389973</v>
      </c>
      <c r="W3486" s="97" t="s">
        <v>15509</v>
      </c>
      <c r="X3486" s="38" t="str">
        <f>IFERROR(VLOOKUP(ROWS($X$4:X3486),$Q$4:$R$5094,2,FALSE),"")</f>
        <v>PBDE-77</v>
      </c>
      <c r="Y3486" s="38" t="str">
        <f>IFERROR(VLOOKUP(ROWS($Y$4:Y3486),$P$4:$U$5094,6,FALSE),"")</f>
        <v>93703-48-1</v>
      </c>
      <c r="Z3486" s="38">
        <f>IF(ISNUMBER(SEARCH(Search!$K$21,'Valid Values - Search'!AA3486)),MAX($Z$3:Z3485)+1,0)</f>
        <v>3483</v>
      </c>
      <c r="AA3486" s="64" t="s">
        <v>15034</v>
      </c>
      <c r="AB3486" s="70" t="s">
        <v>2043</v>
      </c>
      <c r="AC3486" s="71" t="s">
        <v>1182</v>
      </c>
      <c r="AD3486" s="38" t="str">
        <f>IFERROR(VLOOKUP(ROWS($AD$4:AD3486),$Z$4:$AC$3778,2,FALSE),"")</f>
        <v>Trace Metals in Aquatic Biological Material by ICP-AES (B-9001-95 (ICP-AES) USDOI/USGS)</v>
      </c>
      <c r="AF3486" s="37"/>
    </row>
    <row r="3487" spans="16:32" ht="15" customHeight="1">
      <c r="P3487" s="38">
        <f>IF(ISNUMBER(SEARCH(Search!$K$13,'Valid Values - Search'!U3487)),MAX($P$3:P3486)+1,0)</f>
        <v>3484</v>
      </c>
      <c r="Q3487" s="38">
        <f>IF(ISNUMBER(SEARCH(Search!$K$5,'Valid Values - Search'!R3487)),MAX($Q$3:Q3486)+1,0)</f>
        <v>3484</v>
      </c>
      <c r="R3487" s="64" t="s">
        <v>15510</v>
      </c>
      <c r="S3487" s="99" t="s">
        <v>101</v>
      </c>
      <c r="T3487" s="99" t="s">
        <v>102</v>
      </c>
      <c r="U3487" s="100" t="s">
        <v>8726</v>
      </c>
      <c r="V3487" s="101">
        <v>389981</v>
      </c>
      <c r="W3487" s="97" t="s">
        <v>15510</v>
      </c>
      <c r="X3487" s="38" t="str">
        <f>IFERROR(VLOOKUP(ROWS($X$4:X3487),$Q$4:$R$5094,2,FALSE),"")</f>
        <v>PBDE-85</v>
      </c>
      <c r="Y3487" s="38" t="str">
        <f>IFERROR(VLOOKUP(ROWS($Y$4:Y3487),$P$4:$U$5094,6,FALSE),"")</f>
        <v>182346-21-0</v>
      </c>
      <c r="Z3487" s="38">
        <f>IF(ISNUMBER(SEARCH(Search!$K$21,'Valid Values - Search'!AA3487)),MAX($Z$3:Z3486)+1,0)</f>
        <v>3484</v>
      </c>
      <c r="AA3487" s="64" t="s">
        <v>15035</v>
      </c>
      <c r="AB3487" s="70" t="s">
        <v>2044</v>
      </c>
      <c r="AC3487" s="71" t="s">
        <v>1182</v>
      </c>
      <c r="AD3487" s="38" t="str">
        <f>IFERROR(VLOOKUP(ROWS($AD$4:AD3487),$Z$4:$AC$3778,2,FALSE),"")</f>
        <v>Trace Metals in Aquatic Biological Material by ICP-MS (B-9001-95 (ICP-MS) USDOI/USGS)</v>
      </c>
      <c r="AF3487" s="37"/>
    </row>
    <row r="3488" spans="16:32" ht="15" customHeight="1">
      <c r="P3488" s="38">
        <f>IF(ISNUMBER(SEARCH(Search!$K$13,'Valid Values - Search'!U3488)),MAX($P$3:P3487)+1,0)</f>
        <v>3485</v>
      </c>
      <c r="Q3488" s="38">
        <f>IF(ISNUMBER(SEARCH(Search!$K$5,'Valid Values - Search'!R3488)),MAX($Q$3:Q3487)+1,0)</f>
        <v>3485</v>
      </c>
      <c r="R3488" s="64" t="s">
        <v>15511</v>
      </c>
      <c r="S3488" s="99" t="s">
        <v>101</v>
      </c>
      <c r="T3488" s="99" t="s">
        <v>102</v>
      </c>
      <c r="U3488" s="100" t="s">
        <v>9314</v>
      </c>
      <c r="V3488" s="101">
        <v>17026857</v>
      </c>
      <c r="W3488" s="97" t="s">
        <v>15511</v>
      </c>
      <c r="X3488" s="38" t="str">
        <f>IFERROR(VLOOKUP(ROWS($X$4:X3488),$Q$4:$R$5094,2,FALSE),"")</f>
        <v>PBDE-99</v>
      </c>
      <c r="Y3488" s="38" t="str">
        <f>IFERROR(VLOOKUP(ROWS($Y$4:Y3488),$P$4:$U$5094,6,FALSE),"")</f>
        <v>60348-60-9</v>
      </c>
      <c r="Z3488" s="38">
        <f>IF(ISNUMBER(SEARCH(Search!$K$21,'Valid Values - Search'!AA3488)),MAX($Z$3:Z3487)+1,0)</f>
        <v>3485</v>
      </c>
      <c r="AA3488" s="64" t="s">
        <v>15036</v>
      </c>
      <c r="AB3488" s="70">
        <v>151.1</v>
      </c>
      <c r="AC3488" s="71" t="s">
        <v>1180</v>
      </c>
      <c r="AD3488" s="38" t="str">
        <f>IFERROR(VLOOKUP(ROWS($AD$4:AD3488),$Z$4:$AC$3778,2,FALSE),"")</f>
        <v>Trace metals in marine animal tissue by FAA (151.1 USDOC/NOAA)</v>
      </c>
      <c r="AF3488" s="37"/>
    </row>
    <row r="3489" spans="16:32" ht="15" customHeight="1">
      <c r="P3489" s="38">
        <f>IF(ISNUMBER(SEARCH(Search!$K$13,'Valid Values - Search'!U3489)),MAX($P$3:P3488)+1,0)</f>
        <v>3486</v>
      </c>
      <c r="Q3489" s="38">
        <f>IF(ISNUMBER(SEARCH(Search!$K$5,'Valid Values - Search'!R3489)),MAX($Q$3:Q3488)+1,0)</f>
        <v>3486</v>
      </c>
      <c r="R3489" s="64" t="s">
        <v>6997</v>
      </c>
      <c r="S3489" s="70" t="s">
        <v>102</v>
      </c>
      <c r="T3489" s="70" t="s">
        <v>102</v>
      </c>
      <c r="U3489" s="93" t="s">
        <v>10961</v>
      </c>
      <c r="V3489" s="94">
        <v>16018</v>
      </c>
      <c r="W3489" s="97" t="s">
        <v>6997</v>
      </c>
      <c r="X3489" s="38" t="str">
        <f>IFERROR(VLOOKUP(ROWS($X$4:X3489),$Q$4:$R$5094,2,FALSE),"")</f>
        <v>p-Bromofluorobenzene</v>
      </c>
      <c r="Y3489" s="38" t="str">
        <f>IFERROR(VLOOKUP(ROWS($Y$4:Y3489),$P$4:$U$5094,6,FALSE),"")</f>
        <v>460-00-4</v>
      </c>
      <c r="Z3489" s="38">
        <f>IF(ISNUMBER(SEARCH(Search!$K$21,'Valid Values - Search'!AA3489)),MAX($Z$3:Z3488)+1,0)</f>
        <v>3486</v>
      </c>
      <c r="AA3489" s="64" t="s">
        <v>15037</v>
      </c>
      <c r="AB3489" s="70">
        <v>132.1</v>
      </c>
      <c r="AC3489" s="71" t="s">
        <v>1180</v>
      </c>
      <c r="AD3489" s="38" t="str">
        <f>IFERROR(VLOOKUP(ROWS($AD$4:AD3489),$Z$4:$AC$3778,2,FALSE),"")</f>
        <v>Trace metals in marine animal tissue by neutron activation (132.1 USDOC/NOAA)</v>
      </c>
      <c r="AF3489" s="37"/>
    </row>
    <row r="3490" spans="16:32" ht="15" customHeight="1">
      <c r="P3490" s="38">
        <f>IF(ISNUMBER(SEARCH(Search!$K$13,'Valid Values - Search'!U3490)),MAX($P$3:P3489)+1,0)</f>
        <v>3487</v>
      </c>
      <c r="Q3490" s="38">
        <f>IF(ISNUMBER(SEARCH(Search!$K$5,'Valid Values - Search'!R3490)),MAX($Q$3:Q3489)+1,0)</f>
        <v>3487</v>
      </c>
      <c r="R3490" s="64" t="s">
        <v>6998</v>
      </c>
      <c r="S3490" s="70" t="s">
        <v>101</v>
      </c>
      <c r="T3490" s="70" t="s">
        <v>102</v>
      </c>
      <c r="U3490" s="93" t="s">
        <v>8887</v>
      </c>
      <c r="V3490" s="94">
        <v>64</v>
      </c>
      <c r="W3490" s="97" t="s">
        <v>6998</v>
      </c>
      <c r="X3490" s="38" t="str">
        <f>IFERROR(VLOOKUP(ROWS($X$4:X3490),$Q$4:$R$5094,2,FALSE),"")</f>
        <v>p-Bromophenyl phenyl ether</v>
      </c>
      <c r="Y3490" s="38" t="str">
        <f>IFERROR(VLOOKUP(ROWS($Y$4:Y3490),$P$4:$U$5094,6,FALSE),"")</f>
        <v>101-55-3</v>
      </c>
      <c r="Z3490" s="38">
        <f>IF(ISNUMBER(SEARCH(Search!$K$21,'Valid Values - Search'!AA3490)),MAX($Z$3:Z3489)+1,0)</f>
        <v>3487</v>
      </c>
      <c r="AA3490" s="64" t="s">
        <v>15038</v>
      </c>
      <c r="AB3490" s="70">
        <v>140.1</v>
      </c>
      <c r="AC3490" s="71" t="s">
        <v>1180</v>
      </c>
      <c r="AD3490" s="38" t="str">
        <f>IFERROR(VLOOKUP(ROWS($AD$4:AD3490),$Z$4:$AC$3778,2,FALSE),"")</f>
        <v>Trace metals in marine animal tissues by GFAA (140.1 USDOC/NOAA)</v>
      </c>
      <c r="AF3490" s="37"/>
    </row>
    <row r="3491" spans="16:32" ht="15" customHeight="1">
      <c r="P3491" s="38">
        <f>IF(ISNUMBER(SEARCH(Search!$K$13,'Valid Values - Search'!U3491)),MAX($P$3:P3490)+1,0)</f>
        <v>3488</v>
      </c>
      <c r="Q3491" s="38">
        <f>IF(ISNUMBER(SEARCH(Search!$K$5,'Valid Values - Search'!R3491)),MAX($Q$3:Q3490)+1,0)</f>
        <v>3488</v>
      </c>
      <c r="R3491" s="64" t="s">
        <v>15512</v>
      </c>
      <c r="S3491" s="99" t="s">
        <v>101</v>
      </c>
      <c r="T3491" s="99" t="s">
        <v>102</v>
      </c>
      <c r="U3491" s="100" t="s">
        <v>8599</v>
      </c>
      <c r="V3491" s="101">
        <v>16286</v>
      </c>
      <c r="W3491" s="97" t="s">
        <v>15512</v>
      </c>
      <c r="X3491" s="38" t="str">
        <f>IFERROR(VLOOKUP(ROWS($X$4:X3491),$Q$4:$R$5094,2,FALSE),"")</f>
        <v>PCB-100</v>
      </c>
      <c r="Y3491" s="38" t="str">
        <f>IFERROR(VLOOKUP(ROWS($Y$4:Y3491),$P$4:$U$5094,6,FALSE),"")</f>
        <v>39485-83-1</v>
      </c>
      <c r="Z3491" s="38">
        <f>IF(ISNUMBER(SEARCH(Search!$K$21,'Valid Values - Search'!AA3491)),MAX($Z$3:Z3490)+1,0)</f>
        <v>3488</v>
      </c>
      <c r="AA3491" s="64" t="s">
        <v>15039</v>
      </c>
      <c r="AB3491" s="70">
        <v>172.1</v>
      </c>
      <c r="AC3491" s="71" t="s">
        <v>1180</v>
      </c>
      <c r="AD3491" s="38" t="str">
        <f>IFERROR(VLOOKUP(ROWS($AD$4:AD3491),$Z$4:$AC$3778,2,FALSE),"")</f>
        <v>Trace metals in marine animal tissues by ICP/MS (172.1 USDOC/NOAA)</v>
      </c>
      <c r="AF3491" s="37"/>
    </row>
    <row r="3492" spans="16:32" ht="15" customHeight="1">
      <c r="P3492" s="38">
        <f>IF(ISNUMBER(SEARCH(Search!$K$13,'Valid Values - Search'!U3492)),MAX($P$3:P3491)+1,0)</f>
        <v>3489</v>
      </c>
      <c r="Q3492" s="38">
        <f>IF(ISNUMBER(SEARCH(Search!$K$5,'Valid Values - Search'!R3492)),MAX($Q$3:Q3491)+1,0)</f>
        <v>3489</v>
      </c>
      <c r="R3492" s="64" t="s">
        <v>7114</v>
      </c>
      <c r="S3492" s="70" t="s">
        <v>101</v>
      </c>
      <c r="T3492" s="70" t="s">
        <v>102</v>
      </c>
      <c r="U3492" s="93" t="s">
        <v>8459</v>
      </c>
      <c r="V3492" s="94">
        <v>1004271</v>
      </c>
      <c r="W3492" s="97" t="s">
        <v>7114</v>
      </c>
      <c r="X3492" s="38" t="str">
        <f>IFERROR(VLOOKUP(ROWS($X$4:X3492),$Q$4:$R$5094,2,FALSE),"")</f>
        <v>PCB-100/194</v>
      </c>
      <c r="Y3492" s="38" t="str">
        <f>IFERROR(VLOOKUP(ROWS($Y$4:Y3492),$P$4:$U$5094,6,FALSE),"")</f>
        <v>N/A</v>
      </c>
      <c r="Z3492" s="38">
        <f>IF(ISNUMBER(SEARCH(Search!$K$21,'Valid Values - Search'!AA3492)),MAX($Z$3:Z3491)+1,0)</f>
        <v>3489</v>
      </c>
      <c r="AA3492" s="64" t="s">
        <v>15040</v>
      </c>
      <c r="AB3492" s="70">
        <v>155.1</v>
      </c>
      <c r="AC3492" s="71" t="s">
        <v>1180</v>
      </c>
      <c r="AD3492" s="38" t="str">
        <f>IFERROR(VLOOKUP(ROWS($AD$4:AD3492),$Z$4:$AC$3778,2,FALSE),"")</f>
        <v>Trace metals in marine animal tissues by X-ray fluorescence (155.1 USDOC/NOAA)</v>
      </c>
      <c r="AF3492" s="37"/>
    </row>
    <row r="3493" spans="16:32" ht="15" customHeight="1">
      <c r="P3493" s="38">
        <f>IF(ISNUMBER(SEARCH(Search!$K$13,'Valid Values - Search'!U3493)),MAX($P$3:P3492)+1,0)</f>
        <v>3490</v>
      </c>
      <c r="Q3493" s="38">
        <f>IF(ISNUMBER(SEARCH(Search!$K$5,'Valid Values - Search'!R3493)),MAX($Q$3:Q3492)+1,0)</f>
        <v>3490</v>
      </c>
      <c r="R3493" s="64" t="s">
        <v>8485</v>
      </c>
      <c r="S3493" s="70" t="s">
        <v>101</v>
      </c>
      <c r="T3493" s="70" t="s">
        <v>102</v>
      </c>
      <c r="U3493" s="93" t="s">
        <v>8459</v>
      </c>
      <c r="V3493" s="94" t="s">
        <v>8459</v>
      </c>
      <c r="W3493" s="97" t="s">
        <v>8485</v>
      </c>
      <c r="X3493" s="38" t="str">
        <f>IFERROR(VLOOKUP(ROWS($X$4:X3493),$Q$4:$R$5094,2,FALSE),"")</f>
        <v>PCB-101/113</v>
      </c>
      <c r="Y3493" s="38" t="str">
        <f>IFERROR(VLOOKUP(ROWS($Y$4:Y3493),$P$4:$U$5094,6,FALSE),"")</f>
        <v>N/A</v>
      </c>
      <c r="Z3493" s="38">
        <f>IF(ISNUMBER(SEARCH(Search!$K$21,'Valid Values - Search'!AA3493)),MAX($Z$3:Z3492)+1,0)</f>
        <v>3490</v>
      </c>
      <c r="AA3493" s="64" t="s">
        <v>15041</v>
      </c>
      <c r="AB3493" s="70">
        <v>151</v>
      </c>
      <c r="AC3493" s="71" t="s">
        <v>1180</v>
      </c>
      <c r="AD3493" s="38" t="str">
        <f>IFERROR(VLOOKUP(ROWS($AD$4:AD3493),$Z$4:$AC$3778,2,FALSE),"")</f>
        <v>Trace metals in marine sediment by FAA (151 USDOC/NOAA)</v>
      </c>
      <c r="AF3493" s="37"/>
    </row>
    <row r="3494" spans="16:32" ht="15" customHeight="1">
      <c r="P3494" s="38">
        <f>IF(ISNUMBER(SEARCH(Search!$K$13,'Valid Values - Search'!U3494)),MAX($P$3:P3493)+1,0)</f>
        <v>3491</v>
      </c>
      <c r="Q3494" s="38">
        <f>IF(ISNUMBER(SEARCH(Search!$K$5,'Valid Values - Search'!R3494)),MAX($Q$3:Q3493)+1,0)</f>
        <v>3491</v>
      </c>
      <c r="R3494" s="64" t="s">
        <v>15513</v>
      </c>
      <c r="S3494" s="99" t="s">
        <v>101</v>
      </c>
      <c r="T3494" s="99" t="s">
        <v>102</v>
      </c>
      <c r="U3494" s="100" t="s">
        <v>8459</v>
      </c>
      <c r="V3494" s="101" t="s">
        <v>8459</v>
      </c>
      <c r="W3494" s="97" t="s">
        <v>15513</v>
      </c>
      <c r="X3494" s="38" t="str">
        <f>IFERROR(VLOOKUP(ROWS($X$4:X3494),$Q$4:$R$5094,2,FALSE),"")</f>
        <v>PCB-101+113</v>
      </c>
      <c r="Y3494" s="38" t="str">
        <f>IFERROR(VLOOKUP(ROWS($Y$4:Y3494),$P$4:$U$5094,6,FALSE),"")</f>
        <v>N/A</v>
      </c>
      <c r="Z3494" s="38">
        <f>IF(ISNUMBER(SEARCH(Search!$K$21,'Valid Values - Search'!AA3494)),MAX($Z$3:Z3493)+1,0)</f>
        <v>3491</v>
      </c>
      <c r="AA3494" s="64" t="s">
        <v>15042</v>
      </c>
      <c r="AB3494" s="70">
        <v>140</v>
      </c>
      <c r="AC3494" s="71" t="s">
        <v>1180</v>
      </c>
      <c r="AD3494" s="38" t="str">
        <f>IFERROR(VLOOKUP(ROWS($AD$4:AD3494),$Z$4:$AC$3778,2,FALSE),"")</f>
        <v>Trace metals in marine sediment by GFAA (140 USDOC/NOAA)</v>
      </c>
      <c r="AF3494" s="37"/>
    </row>
    <row r="3495" spans="16:32" ht="15" customHeight="1">
      <c r="P3495" s="38">
        <f>IF(ISNUMBER(SEARCH(Search!$K$13,'Valid Values - Search'!U3495)),MAX($P$3:P3494)+1,0)</f>
        <v>3492</v>
      </c>
      <c r="Q3495" s="38">
        <f>IF(ISNUMBER(SEARCH(Search!$K$5,'Valid Values - Search'!R3495)),MAX($Q$3:Q3494)+1,0)</f>
        <v>3492</v>
      </c>
      <c r="R3495" s="64" t="s">
        <v>15514</v>
      </c>
      <c r="S3495" s="99" t="s">
        <v>101</v>
      </c>
      <c r="T3495" s="99" t="s">
        <v>102</v>
      </c>
      <c r="U3495" s="100" t="s">
        <v>8601</v>
      </c>
      <c r="V3495" s="101">
        <v>16272</v>
      </c>
      <c r="W3495" s="97" t="s">
        <v>15514</v>
      </c>
      <c r="X3495" s="38" t="str">
        <f>IFERROR(VLOOKUP(ROWS($X$4:X3495),$Q$4:$R$5094,2,FALSE),"")</f>
        <v>PCB-102</v>
      </c>
      <c r="Y3495" s="38" t="str">
        <f>IFERROR(VLOOKUP(ROWS($Y$4:Y3495),$P$4:$U$5094,6,FALSE),"")</f>
        <v>68194-06-9</v>
      </c>
      <c r="Z3495" s="38">
        <f>IF(ISNUMBER(SEARCH(Search!$K$21,'Valid Values - Search'!AA3495)),MAX($Z$3:Z3494)+1,0)</f>
        <v>3492</v>
      </c>
      <c r="AA3495" s="64" t="s">
        <v>15043</v>
      </c>
      <c r="AB3495" s="70">
        <v>132</v>
      </c>
      <c r="AC3495" s="71" t="s">
        <v>1180</v>
      </c>
      <c r="AD3495" s="38" t="str">
        <f>IFERROR(VLOOKUP(ROWS($AD$4:AD3495),$Z$4:$AC$3778,2,FALSE),"")</f>
        <v>Trace metals in marine sediment by neutron activation (132 USDOC/NOAA)</v>
      </c>
      <c r="AF3495" s="37"/>
    </row>
    <row r="3496" spans="16:32" ht="15" customHeight="1">
      <c r="P3496" s="38">
        <f>IF(ISNUMBER(SEARCH(Search!$K$13,'Valid Values - Search'!U3496)),MAX($P$3:P3495)+1,0)</f>
        <v>3493</v>
      </c>
      <c r="Q3496" s="38">
        <f>IF(ISNUMBER(SEARCH(Search!$K$5,'Valid Values - Search'!R3496)),MAX($Q$3:Q3495)+1,0)</f>
        <v>3493</v>
      </c>
      <c r="R3496" s="64" t="s">
        <v>15515</v>
      </c>
      <c r="S3496" s="99" t="s">
        <v>101</v>
      </c>
      <c r="T3496" s="99" t="s">
        <v>102</v>
      </c>
      <c r="U3496" s="100" t="s">
        <v>8602</v>
      </c>
      <c r="V3496" s="101">
        <v>16159</v>
      </c>
      <c r="W3496" s="97" t="s">
        <v>15515</v>
      </c>
      <c r="X3496" s="38" t="str">
        <f>IFERROR(VLOOKUP(ROWS($X$4:X3496),$Q$4:$R$5094,2,FALSE),"")</f>
        <v>PCB-103</v>
      </c>
      <c r="Y3496" s="38" t="str">
        <f>IFERROR(VLOOKUP(ROWS($Y$4:Y3496),$P$4:$U$5094,6,FALSE),"")</f>
        <v>60145-21-3</v>
      </c>
      <c r="Z3496" s="38">
        <f>IF(ISNUMBER(SEARCH(Search!$K$21,'Valid Values - Search'!AA3496)),MAX($Z$3:Z3495)+1,0)</f>
        <v>3493</v>
      </c>
      <c r="AA3496" s="64" t="s">
        <v>15044</v>
      </c>
      <c r="AB3496" s="70">
        <v>172</v>
      </c>
      <c r="AC3496" s="71" t="s">
        <v>1180</v>
      </c>
      <c r="AD3496" s="38" t="str">
        <f>IFERROR(VLOOKUP(ROWS($AD$4:AD3496),$Z$4:$AC$3778,2,FALSE),"")</f>
        <v>Trace metals in marine sediments by ICP/MS (172 USDOC/NOAA)</v>
      </c>
      <c r="AF3496" s="37"/>
    </row>
    <row r="3497" spans="16:32" ht="15" customHeight="1">
      <c r="P3497" s="38">
        <f>IF(ISNUMBER(SEARCH(Search!$K$13,'Valid Values - Search'!U3497)),MAX($P$3:P3496)+1,0)</f>
        <v>3494</v>
      </c>
      <c r="Q3497" s="38">
        <f>IF(ISNUMBER(SEARCH(Search!$K$5,'Valid Values - Search'!R3497)),MAX($Q$3:Q3496)+1,0)</f>
        <v>3494</v>
      </c>
      <c r="R3497" s="64" t="s">
        <v>15516</v>
      </c>
      <c r="S3497" s="99" t="s">
        <v>101</v>
      </c>
      <c r="T3497" s="99" t="s">
        <v>102</v>
      </c>
      <c r="U3497" s="100" t="s">
        <v>8606</v>
      </c>
      <c r="V3497" s="101">
        <v>16160</v>
      </c>
      <c r="W3497" s="97" t="s">
        <v>15516</v>
      </c>
      <c r="X3497" s="38" t="str">
        <f>IFERROR(VLOOKUP(ROWS($X$4:X3497),$Q$4:$R$5094,2,FALSE),"")</f>
        <v>PCB-104</v>
      </c>
      <c r="Y3497" s="38" t="str">
        <f>IFERROR(VLOOKUP(ROWS($Y$4:Y3497),$P$4:$U$5094,6,FALSE),"")</f>
        <v>56558-16-8</v>
      </c>
      <c r="Z3497" s="38">
        <f>IF(ISNUMBER(SEARCH(Search!$K$21,'Valid Values - Search'!AA3497)),MAX($Z$3:Z3496)+1,0)</f>
        <v>3494</v>
      </c>
      <c r="AA3497" s="64" t="s">
        <v>15045</v>
      </c>
      <c r="AB3497" s="70">
        <v>160</v>
      </c>
      <c r="AC3497" s="71" t="s">
        <v>1180</v>
      </c>
      <c r="AD3497" s="38" t="str">
        <f>IFERROR(VLOOKUP(ROWS($AD$4:AD3497),$Z$4:$AC$3778,2,FALSE),"")</f>
        <v>Trace metals in marine sediments by X-ray fluorescence (160 USDOC/NOAA)</v>
      </c>
      <c r="AF3497" s="37"/>
    </row>
    <row r="3498" spans="16:32" ht="15" customHeight="1">
      <c r="P3498" s="38">
        <f>IF(ISNUMBER(SEARCH(Search!$K$13,'Valid Values - Search'!U3498)),MAX($P$3:P3497)+1,0)</f>
        <v>3495</v>
      </c>
      <c r="Q3498" s="38">
        <f>IF(ISNUMBER(SEARCH(Search!$K$5,'Valid Values - Search'!R3498)),MAX($Q$3:Q3497)+1,0)</f>
        <v>3495</v>
      </c>
      <c r="R3498" s="64" t="s">
        <v>15517</v>
      </c>
      <c r="S3498" s="99" t="s">
        <v>101</v>
      </c>
      <c r="T3498" s="99" t="s">
        <v>102</v>
      </c>
      <c r="U3498" s="100" t="s">
        <v>8621</v>
      </c>
      <c r="V3498" s="101">
        <v>1337</v>
      </c>
      <c r="W3498" s="97" t="s">
        <v>15517</v>
      </c>
      <c r="X3498" s="38" t="str">
        <f>IFERROR(VLOOKUP(ROWS($X$4:X3498),$Q$4:$R$5094,2,FALSE),"")</f>
        <v>PCB-105</v>
      </c>
      <c r="Y3498" s="38" t="str">
        <f>IFERROR(VLOOKUP(ROWS($Y$4:Y3498),$P$4:$U$5094,6,FALSE),"")</f>
        <v>32598-14-4</v>
      </c>
      <c r="Z3498" s="38">
        <f>IF(ISNUMBER(SEARCH(Search!$K$21,'Valid Values - Search'!AA3498)),MAX($Z$3:Z3497)+1,0)</f>
        <v>3495</v>
      </c>
      <c r="AA3498" s="64" t="s">
        <v>15046</v>
      </c>
      <c r="AB3498" s="70" t="s">
        <v>2455</v>
      </c>
      <c r="AC3498" s="71" t="s">
        <v>1184</v>
      </c>
      <c r="AD3498" s="38" t="str">
        <f>IFERROR(VLOOKUP(ROWS($AD$4:AD3498),$Z$4:$AC$3778,2,FALSE),"")</f>
        <v>Travel Time (D5613 ASTM)</v>
      </c>
      <c r="AF3498" s="37"/>
    </row>
    <row r="3499" spans="16:32" ht="15" customHeight="1">
      <c r="P3499" s="38">
        <f>IF(ISNUMBER(SEARCH(Search!$K$13,'Valid Values - Search'!U3499)),MAX($P$3:P3498)+1,0)</f>
        <v>3496</v>
      </c>
      <c r="Q3499" s="38">
        <f>IF(ISNUMBER(SEARCH(Search!$K$5,'Valid Values - Search'!R3499)),MAX($Q$3:Q3498)+1,0)</f>
        <v>3496</v>
      </c>
      <c r="R3499" s="64" t="s">
        <v>7115</v>
      </c>
      <c r="S3499" s="70" t="s">
        <v>101</v>
      </c>
      <c r="T3499" s="70" t="s">
        <v>102</v>
      </c>
      <c r="U3499" s="93" t="s">
        <v>8459</v>
      </c>
      <c r="V3499" s="94">
        <v>1338</v>
      </c>
      <c r="W3499" s="97" t="s">
        <v>7115</v>
      </c>
      <c r="X3499" s="38" t="str">
        <f>IFERROR(VLOOKUP(ROWS($X$4:X3499),$Q$4:$R$5094,2,FALSE),"")</f>
        <v>PCB-105/132/153</v>
      </c>
      <c r="Y3499" s="38" t="str">
        <f>IFERROR(VLOOKUP(ROWS($Y$4:Y3499),$P$4:$U$5094,6,FALSE),"")</f>
        <v>N/A</v>
      </c>
      <c r="Z3499" s="38">
        <f>IF(ISNUMBER(SEARCH(Search!$K$21,'Valid Values - Search'!AA3499)),MAX($Z$3:Z3498)+1,0)</f>
        <v>3496</v>
      </c>
      <c r="AA3499" s="64" t="s">
        <v>15047</v>
      </c>
      <c r="AB3499" s="70" t="s">
        <v>1353</v>
      </c>
      <c r="AC3499" s="71" t="s">
        <v>1156</v>
      </c>
      <c r="AD3499" s="38" t="str">
        <f>IFERROR(VLOOKUP(ROWS($AD$4:AD3499),$Z$4:$AC$3778,2,FALSE),"")</f>
        <v>Treatment for Acid-Extractable Metals (3030C APHA)</v>
      </c>
      <c r="AF3499" s="37"/>
    </row>
    <row r="3500" spans="16:32" ht="15" customHeight="1">
      <c r="P3500" s="38">
        <f>IF(ISNUMBER(SEARCH(Search!$K$13,'Valid Values - Search'!U3500)),MAX($P$3:P3499)+1,0)</f>
        <v>3497</v>
      </c>
      <c r="Q3500" s="38">
        <f>IF(ISNUMBER(SEARCH(Search!$K$5,'Valid Values - Search'!R3500)),MAX($Q$3:Q3499)+1,0)</f>
        <v>3497</v>
      </c>
      <c r="R3500" s="64" t="s">
        <v>15518</v>
      </c>
      <c r="S3500" s="99" t="s">
        <v>101</v>
      </c>
      <c r="T3500" s="99" t="s">
        <v>102</v>
      </c>
      <c r="U3500" s="100" t="s">
        <v>8628</v>
      </c>
      <c r="V3500" s="101">
        <v>16161</v>
      </c>
      <c r="W3500" s="97" t="s">
        <v>15518</v>
      </c>
      <c r="X3500" s="38" t="str">
        <f>IFERROR(VLOOKUP(ROWS($X$4:X3500),$Q$4:$R$5094,2,FALSE),"")</f>
        <v>PCB-106</v>
      </c>
      <c r="Y3500" s="38" t="str">
        <f>IFERROR(VLOOKUP(ROWS($Y$4:Y3500),$P$4:$U$5094,6,FALSE),"")</f>
        <v>70424-69-0</v>
      </c>
      <c r="Z3500" s="38">
        <f>IF(ISNUMBER(SEARCH(Search!$K$21,'Valid Values - Search'!AA3500)),MAX($Z$3:Z3499)+1,0)</f>
        <v>3497</v>
      </c>
      <c r="AA3500" s="64" t="s">
        <v>15048</v>
      </c>
      <c r="AB3500" s="70" t="s">
        <v>3515</v>
      </c>
      <c r="AC3500" s="71" t="s">
        <v>1102</v>
      </c>
      <c r="AD3500" s="38" t="str">
        <f>IFERROR(VLOOKUP(ROWS($AD$4:AD3500),$Z$4:$AC$3778,2,FALSE),"")</f>
        <v>Triadimenol by GC/FID (PMD-TLL USEPA)</v>
      </c>
      <c r="AF3500" s="37"/>
    </row>
    <row r="3501" spans="16:32" ht="15" customHeight="1">
      <c r="P3501" s="38">
        <f>IF(ISNUMBER(SEARCH(Search!$K$13,'Valid Values - Search'!U3501)),MAX($P$3:P3500)+1,0)</f>
        <v>3498</v>
      </c>
      <c r="Q3501" s="38">
        <f>IF(ISNUMBER(SEARCH(Search!$K$5,'Valid Values - Search'!R3501)),MAX($Q$3:Q3500)+1,0)</f>
        <v>3498</v>
      </c>
      <c r="R3501" s="64" t="s">
        <v>7116</v>
      </c>
      <c r="S3501" s="70" t="s">
        <v>101</v>
      </c>
      <c r="T3501" s="70" t="s">
        <v>102</v>
      </c>
      <c r="U3501" s="93" t="s">
        <v>8459</v>
      </c>
      <c r="V3501" s="94">
        <v>1001986</v>
      </c>
      <c r="W3501" s="97" t="s">
        <v>7116</v>
      </c>
      <c r="X3501" s="38" t="str">
        <f>IFERROR(VLOOKUP(ROWS($X$4:X3501),$Q$4:$R$5094,2,FALSE),"")</f>
        <v>PCB-106/118</v>
      </c>
      <c r="Y3501" s="38" t="str">
        <f>IFERROR(VLOOKUP(ROWS($Y$4:Y3501),$P$4:$U$5094,6,FALSE),"")</f>
        <v>N/A</v>
      </c>
      <c r="Z3501" s="38">
        <f>IF(ISNUMBER(SEARCH(Search!$K$21,'Valid Values - Search'!AA3501)),MAX($Z$3:Z3500)+1,0)</f>
        <v>3498</v>
      </c>
      <c r="AA3501" s="64" t="s">
        <v>15049</v>
      </c>
      <c r="AB3501" s="70" t="s">
        <v>3517</v>
      </c>
      <c r="AC3501" s="71" t="s">
        <v>1102</v>
      </c>
      <c r="AD3501" s="38" t="str">
        <f>IFERROR(VLOOKUP(ROWS($AD$4:AD3501),$Z$4:$AC$3778,2,FALSE),"")</f>
        <v>Triallate by GC/FID (PMD-TQA USEPA)</v>
      </c>
      <c r="AF3501" s="37"/>
    </row>
    <row r="3502" spans="16:32" ht="15" customHeight="1">
      <c r="P3502" s="38">
        <f>IF(ISNUMBER(SEARCH(Search!$K$13,'Valid Values - Search'!U3502)),MAX($P$3:P3501)+1,0)</f>
        <v>3499</v>
      </c>
      <c r="Q3502" s="38">
        <f>IF(ISNUMBER(SEARCH(Search!$K$5,'Valid Values - Search'!R3502)),MAX($Q$3:Q3501)+1,0)</f>
        <v>3499</v>
      </c>
      <c r="R3502" s="64" t="s">
        <v>7117</v>
      </c>
      <c r="S3502" s="70" t="s">
        <v>101</v>
      </c>
      <c r="T3502" s="70" t="s">
        <v>102</v>
      </c>
      <c r="U3502" s="93" t="s">
        <v>8459</v>
      </c>
      <c r="V3502" s="94" t="s">
        <v>8459</v>
      </c>
      <c r="W3502" s="97" t="s">
        <v>7117</v>
      </c>
      <c r="X3502" s="38" t="str">
        <f>IFERROR(VLOOKUP(ROWS($X$4:X3502),$Q$4:$R$5094,2,FALSE),"")</f>
        <v>PCB-107/108</v>
      </c>
      <c r="Y3502" s="38" t="str">
        <f>IFERROR(VLOOKUP(ROWS($Y$4:Y3502),$P$4:$U$5094,6,FALSE),"")</f>
        <v>N/A</v>
      </c>
      <c r="Z3502" s="38">
        <f>IF(ISNUMBER(SEARCH(Search!$K$21,'Valid Values - Search'!AA3502)),MAX($Z$3:Z3501)+1,0)</f>
        <v>3499</v>
      </c>
      <c r="AA3502" s="64" t="s">
        <v>15050</v>
      </c>
      <c r="AB3502" s="70">
        <v>4670</v>
      </c>
      <c r="AC3502" s="71" t="s">
        <v>1102</v>
      </c>
      <c r="AD3502" s="38" t="str">
        <f>IFERROR(VLOOKUP(ROWS($AD$4:AD3502),$Z$4:$AC$3778,2,FALSE),"")</f>
        <v>Triazine Herbicides as Atrazine in Water By Quantitative Immunoassay, EPA SW-846 1998 (4670 USEPA)</v>
      </c>
      <c r="AF3502" s="37"/>
    </row>
    <row r="3503" spans="16:32" ht="15" customHeight="1">
      <c r="P3503" s="38">
        <f>IF(ISNUMBER(SEARCH(Search!$K$13,'Valid Values - Search'!U3503)),MAX($P$3:P3502)+1,0)</f>
        <v>3500</v>
      </c>
      <c r="Q3503" s="38">
        <f>IF(ISNUMBER(SEARCH(Search!$K$5,'Valid Values - Search'!R3503)),MAX($Q$3:Q3502)+1,0)</f>
        <v>3500</v>
      </c>
      <c r="R3503" s="64" t="s">
        <v>7118</v>
      </c>
      <c r="S3503" s="70" t="s">
        <v>101</v>
      </c>
      <c r="T3503" s="70" t="s">
        <v>102</v>
      </c>
      <c r="U3503" s="93" t="s">
        <v>8459</v>
      </c>
      <c r="V3503" s="94">
        <v>1002000</v>
      </c>
      <c r="W3503" s="97" t="s">
        <v>7118</v>
      </c>
      <c r="X3503" s="38" t="str">
        <f>IFERROR(VLOOKUP(ROWS($X$4:X3503),$Q$4:$R$5094,2,FALSE),"")</f>
        <v>PCB-107/109</v>
      </c>
      <c r="Y3503" s="38" t="str">
        <f>IFERROR(VLOOKUP(ROWS($Y$4:Y3503),$P$4:$U$5094,6,FALSE),"")</f>
        <v>N/A</v>
      </c>
      <c r="Z3503" s="38">
        <f>IF(ISNUMBER(SEARCH(Search!$K$21,'Valid Values - Search'!AA3503)),MAX($Z$3:Z3502)+1,0)</f>
        <v>3500</v>
      </c>
      <c r="AA3503" s="64" t="s">
        <v>15051</v>
      </c>
      <c r="AB3503" s="70">
        <v>520006</v>
      </c>
      <c r="AC3503" s="71" t="s">
        <v>1642</v>
      </c>
      <c r="AD3503" s="38" t="str">
        <f>IFERROR(VLOOKUP(ROWS($AD$4:AD3503),$Z$4:$AC$3778,2,FALSE),"")</f>
        <v>Triazine Metabolite by Immunoassay, Microtiter Plate (520006 ABRAXIS LLC)</v>
      </c>
      <c r="AF3503" s="37"/>
    </row>
    <row r="3504" spans="16:32" ht="15" customHeight="1">
      <c r="P3504" s="38">
        <f>IF(ISNUMBER(SEARCH(Search!$K$13,'Valid Values - Search'!U3504)),MAX($P$3:P3503)+1,0)</f>
        <v>3501</v>
      </c>
      <c r="Q3504" s="38">
        <f>IF(ISNUMBER(SEARCH(Search!$K$5,'Valid Values - Search'!R3504)),MAX($Q$3:Q3503)+1,0)</f>
        <v>3501</v>
      </c>
      <c r="R3504" s="64" t="s">
        <v>8486</v>
      </c>
      <c r="S3504" s="70" t="s">
        <v>101</v>
      </c>
      <c r="T3504" s="70" t="s">
        <v>102</v>
      </c>
      <c r="U3504" s="93" t="s">
        <v>8459</v>
      </c>
      <c r="V3504" s="94" t="s">
        <v>8459</v>
      </c>
      <c r="W3504" s="97" t="s">
        <v>8486</v>
      </c>
      <c r="X3504" s="38" t="str">
        <f>IFERROR(VLOOKUP(ROWS($X$4:X3504),$Q$4:$R$5094,2,FALSE),"")</f>
        <v>PCB-107/123</v>
      </c>
      <c r="Y3504" s="38" t="str">
        <f>IFERROR(VLOOKUP(ROWS($Y$4:Y3504),$P$4:$U$5094,6,FALSE),"")</f>
        <v>N/A</v>
      </c>
      <c r="Z3504" s="38">
        <f>IF(ISNUMBER(SEARCH(Search!$K$21,'Valid Values - Search'!AA3504)),MAX($Z$3:Z3503)+1,0)</f>
        <v>3501</v>
      </c>
      <c r="AA3504" s="64" t="s">
        <v>15052</v>
      </c>
      <c r="AB3504" s="70">
        <v>619</v>
      </c>
      <c r="AC3504" s="71" t="s">
        <v>1102</v>
      </c>
      <c r="AD3504" s="38" t="str">
        <f>IFERROR(VLOOKUP(ROWS($AD$4:AD3504),$Z$4:$AC$3778,2,FALSE),"")</f>
        <v>Triazine Pesticides in Wastewater (619 USEPA)</v>
      </c>
      <c r="AF3504" s="37"/>
    </row>
    <row r="3505" spans="16:32" ht="15" customHeight="1">
      <c r="P3505" s="38">
        <f>IF(ISNUMBER(SEARCH(Search!$K$13,'Valid Values - Search'!U3505)),MAX($P$3:P3504)+1,0)</f>
        <v>3502</v>
      </c>
      <c r="Q3505" s="38">
        <f>IF(ISNUMBER(SEARCH(Search!$K$5,'Valid Values - Search'!R3505)),MAX($Q$3:Q3504)+1,0)</f>
        <v>3502</v>
      </c>
      <c r="R3505" s="64" t="s">
        <v>7119</v>
      </c>
      <c r="S3505" s="70" t="s">
        <v>101</v>
      </c>
      <c r="T3505" s="70" t="s">
        <v>102</v>
      </c>
      <c r="U3505" s="93" t="s">
        <v>8459</v>
      </c>
      <c r="V3505" s="94">
        <v>16162</v>
      </c>
      <c r="W3505" s="97" t="s">
        <v>7119</v>
      </c>
      <c r="X3505" s="38" t="str">
        <f>IFERROR(VLOOKUP(ROWS($X$4:X3505),$Q$4:$R$5094,2,FALSE),"")</f>
        <v>PCB-107/124</v>
      </c>
      <c r="Y3505" s="38" t="str">
        <f>IFERROR(VLOOKUP(ROWS($Y$4:Y3505),$P$4:$U$5094,6,FALSE),"")</f>
        <v>N/A</v>
      </c>
      <c r="Z3505" s="38">
        <f>IF(ISNUMBER(SEARCH(Search!$K$21,'Valid Values - Search'!AA3505)),MAX($Z$3:Z3504)+1,0)</f>
        <v>3502</v>
      </c>
      <c r="AA3505" s="64" t="s">
        <v>15053</v>
      </c>
      <c r="AB3505" s="70" t="s">
        <v>3118</v>
      </c>
      <c r="AC3505" s="71" t="s">
        <v>1182</v>
      </c>
      <c r="AD3505" s="38" t="str">
        <f>IFERROR(VLOOKUP(ROWS($AD$4:AD3505),$Z$4:$AC$3778,2,FALSE),"")</f>
        <v>Triazines in Water by Gas Chromatography (O-3106-93 USDOI/USGS)</v>
      </c>
      <c r="AF3505" s="37"/>
    </row>
    <row r="3506" spans="16:32" ht="15" customHeight="1">
      <c r="P3506" s="38">
        <f>IF(ISNUMBER(SEARCH(Search!$K$13,'Valid Values - Search'!U3506)),MAX($P$3:P3505)+1,0)</f>
        <v>3503</v>
      </c>
      <c r="Q3506" s="38">
        <f>IF(ISNUMBER(SEARCH(Search!$K$5,'Valid Values - Search'!R3506)),MAX($Q$3:Q3505)+1,0)</f>
        <v>3503</v>
      </c>
      <c r="R3506" s="64" t="s">
        <v>15519</v>
      </c>
      <c r="S3506" s="99" t="s">
        <v>101</v>
      </c>
      <c r="T3506" s="99" t="s">
        <v>102</v>
      </c>
      <c r="U3506" s="100" t="s">
        <v>8459</v>
      </c>
      <c r="V3506" s="101" t="s">
        <v>8459</v>
      </c>
      <c r="W3506" s="97" t="s">
        <v>15519</v>
      </c>
      <c r="X3506" s="38" t="str">
        <f>IFERROR(VLOOKUP(ROWS($X$4:X3506),$Q$4:$R$5094,2,FALSE),"")</f>
        <v>PCB-107+123</v>
      </c>
      <c r="Y3506" s="38" t="str">
        <f>IFERROR(VLOOKUP(ROWS($Y$4:Y3506),$P$4:$U$5094,6,FALSE),"")</f>
        <v>N/A</v>
      </c>
      <c r="Z3506" s="38">
        <f>IF(ISNUMBER(SEARCH(Search!$K$21,'Valid Values - Search'!AA3506)),MAX($Z$3:Z3505)+1,0)</f>
        <v>3503</v>
      </c>
      <c r="AA3506" s="64" t="s">
        <v>15054</v>
      </c>
      <c r="AB3506" s="70" t="s">
        <v>3498</v>
      </c>
      <c r="AC3506" s="71" t="s">
        <v>1102</v>
      </c>
      <c r="AD3506" s="38" t="str">
        <f>IFERROR(VLOOKUP(ROWS($AD$4:AD3506),$Z$4:$AC$3778,2,FALSE),"")</f>
        <v>Tribenuron Methyl Ester by HPLC (PMD-TBU USEPA)</v>
      </c>
      <c r="AF3506" s="37"/>
    </row>
    <row r="3507" spans="16:32" ht="15" customHeight="1">
      <c r="P3507" s="38">
        <f>IF(ISNUMBER(SEARCH(Search!$K$13,'Valid Values - Search'!U3507)),MAX($P$3:P3506)+1,0)</f>
        <v>3504</v>
      </c>
      <c r="Q3507" s="38">
        <f>IF(ISNUMBER(SEARCH(Search!$K$5,'Valid Values - Search'!R3507)),MAX($Q$3:Q3506)+1,0)</f>
        <v>3504</v>
      </c>
      <c r="R3507" s="64" t="s">
        <v>15520</v>
      </c>
      <c r="S3507" s="99" t="s">
        <v>101</v>
      </c>
      <c r="T3507" s="99" t="s">
        <v>102</v>
      </c>
      <c r="U3507" s="100" t="s">
        <v>8627</v>
      </c>
      <c r="V3507" s="101">
        <v>16279</v>
      </c>
      <c r="W3507" s="97" t="s">
        <v>15520</v>
      </c>
      <c r="X3507" s="38" t="str">
        <f>IFERROR(VLOOKUP(ROWS($X$4:X3507),$Q$4:$R$5094,2,FALSE),"")</f>
        <v>PCB-108</v>
      </c>
      <c r="Y3507" s="38" t="str">
        <f>IFERROR(VLOOKUP(ROWS($Y$4:Y3507),$P$4:$U$5094,6,FALSE),"")</f>
        <v>70362-41-3</v>
      </c>
      <c r="Z3507" s="38">
        <f>IF(ISNUMBER(SEARCH(Search!$K$21,'Valid Values - Search'!AA3507)),MAX($Z$3:Z3506)+1,0)</f>
        <v>3504</v>
      </c>
      <c r="AA3507" s="64" t="s">
        <v>15055</v>
      </c>
      <c r="AB3507" s="70">
        <v>5034</v>
      </c>
      <c r="AC3507" s="71" t="s">
        <v>1150</v>
      </c>
      <c r="AD3507" s="38" t="str">
        <f>IFERROR(VLOOKUP(ROWS($AD$4:AD3507),$Z$4:$AC$3778,2,FALSE),"")</f>
        <v>Tributyl Phosphate by GC/FPD (5034 NIOSH)</v>
      </c>
      <c r="AF3507" s="37"/>
    </row>
    <row r="3508" spans="16:32" ht="15" customHeight="1">
      <c r="P3508" s="38">
        <f>IF(ISNUMBER(SEARCH(Search!$K$13,'Valid Values - Search'!U3508)),MAX($P$3:P3507)+1,0)</f>
        <v>3505</v>
      </c>
      <c r="Q3508" s="38">
        <f>IF(ISNUMBER(SEARCH(Search!$K$5,'Valid Values - Search'!R3508)),MAX($Q$3:Q3507)+1,0)</f>
        <v>3505</v>
      </c>
      <c r="R3508" s="64" t="s">
        <v>7120</v>
      </c>
      <c r="S3508" s="70" t="s">
        <v>101</v>
      </c>
      <c r="T3508" s="70" t="s">
        <v>102</v>
      </c>
      <c r="U3508" s="93" t="s">
        <v>8459</v>
      </c>
      <c r="V3508" s="94">
        <v>1002002</v>
      </c>
      <c r="W3508" s="97" t="s">
        <v>7120</v>
      </c>
      <c r="X3508" s="38" t="str">
        <f>IFERROR(VLOOKUP(ROWS($X$4:X3508),$Q$4:$R$5094,2,FALSE),"")</f>
        <v>PCB-108/112</v>
      </c>
      <c r="Y3508" s="38" t="str">
        <f>IFERROR(VLOOKUP(ROWS($Y$4:Y3508),$P$4:$U$5094,6,FALSE),"")</f>
        <v>N/A</v>
      </c>
      <c r="Z3508" s="38">
        <f>IF(ISNUMBER(SEARCH(Search!$K$21,'Valid Values - Search'!AA3508)),MAX($Z$3:Z3507)+1,0)</f>
        <v>3505</v>
      </c>
      <c r="AA3508" s="64" t="s">
        <v>15056</v>
      </c>
      <c r="AB3508" s="70" t="s">
        <v>3520</v>
      </c>
      <c r="AC3508" s="71" t="s">
        <v>1102</v>
      </c>
      <c r="AD3508" s="38" t="str">
        <f>IFERROR(VLOOKUP(ROWS($AD$4:AD3508),$Z$4:$AC$3778,2,FALSE),"")</f>
        <v>Trichlorfon by Derivatization and GC/FID (PMD-TRC(GC2) USEPA)</v>
      </c>
      <c r="AF3508" s="37"/>
    </row>
    <row r="3509" spans="16:32" ht="15" customHeight="1">
      <c r="P3509" s="38">
        <f>IF(ISNUMBER(SEARCH(Search!$K$13,'Valid Values - Search'!U3509)),MAX($P$3:P3508)+1,0)</f>
        <v>3506</v>
      </c>
      <c r="Q3509" s="38">
        <f>IF(ISNUMBER(SEARCH(Search!$K$5,'Valid Values - Search'!R3509)),MAX($Q$3:Q3508)+1,0)</f>
        <v>3506</v>
      </c>
      <c r="R3509" s="64" t="s">
        <v>15521</v>
      </c>
      <c r="S3509" s="99" t="s">
        <v>101</v>
      </c>
      <c r="T3509" s="99" t="s">
        <v>102</v>
      </c>
      <c r="U3509" s="100" t="s">
        <v>8630</v>
      </c>
      <c r="V3509" s="101">
        <v>16163</v>
      </c>
      <c r="W3509" s="97" t="s">
        <v>15521</v>
      </c>
      <c r="X3509" s="38" t="str">
        <f>IFERROR(VLOOKUP(ROWS($X$4:X3509),$Q$4:$R$5094,2,FALSE),"")</f>
        <v>PCB-109</v>
      </c>
      <c r="Y3509" s="38" t="str">
        <f>IFERROR(VLOOKUP(ROWS($Y$4:Y3509),$P$4:$U$5094,6,FALSE),"")</f>
        <v>74472-35-8</v>
      </c>
      <c r="Z3509" s="38">
        <f>IF(ISNUMBER(SEARCH(Search!$K$21,'Valid Values - Search'!AA3509)),MAX($Z$3:Z3508)+1,0)</f>
        <v>3506</v>
      </c>
      <c r="AA3509" s="64" t="s">
        <v>15057</v>
      </c>
      <c r="AB3509" s="70" t="s">
        <v>3519</v>
      </c>
      <c r="AC3509" s="71" t="s">
        <v>1102</v>
      </c>
      <c r="AD3509" s="38" t="str">
        <f>IFERROR(VLOOKUP(ROWS($AD$4:AD3509),$Z$4:$AC$3778,2,FALSE),"")</f>
        <v>Trichlorfon by GC/FID (PMD-TRC(GC1) USEPA)</v>
      </c>
      <c r="AF3509" s="37"/>
    </row>
    <row r="3510" spans="16:32" ht="15" customHeight="1">
      <c r="P3510" s="38">
        <f>IF(ISNUMBER(SEARCH(Search!$K$13,'Valid Values - Search'!U3510)),MAX($P$3:P3509)+1,0)</f>
        <v>3507</v>
      </c>
      <c r="Q3510" s="38">
        <f>IF(ISNUMBER(SEARCH(Search!$K$5,'Valid Values - Search'!R3510)),MAX($Q$3:Q3509)+1,0)</f>
        <v>3507</v>
      </c>
      <c r="R3510" s="64" t="s">
        <v>15522</v>
      </c>
      <c r="S3510" s="99" t="s">
        <v>101</v>
      </c>
      <c r="T3510" s="99" t="s">
        <v>102</v>
      </c>
      <c r="U3510" s="100" t="s">
        <v>8631</v>
      </c>
      <c r="V3510" s="101">
        <v>11707</v>
      </c>
      <c r="W3510" s="97" t="s">
        <v>15522</v>
      </c>
      <c r="X3510" s="38" t="str">
        <f>IFERROR(VLOOKUP(ROWS($X$4:X3510),$Q$4:$R$5094,2,FALSE),"")</f>
        <v>PCB-110</v>
      </c>
      <c r="Y3510" s="38" t="str">
        <f>IFERROR(VLOOKUP(ROWS($Y$4:Y3510),$P$4:$U$5094,6,FALSE),"")</f>
        <v>38380-03-9</v>
      </c>
      <c r="Z3510" s="38">
        <f>IF(ISNUMBER(SEARCH(Search!$K$21,'Valid Values - Search'!AA3510)),MAX($Z$3:Z3509)+1,0)</f>
        <v>3507</v>
      </c>
      <c r="AA3510" s="64" t="s">
        <v>15058</v>
      </c>
      <c r="AB3510" s="70" t="s">
        <v>3522</v>
      </c>
      <c r="AC3510" s="71" t="s">
        <v>1102</v>
      </c>
      <c r="AD3510" s="38" t="str">
        <f>IFERROR(VLOOKUP(ROWS($AD$4:AD3510),$Z$4:$AC$3778,2,FALSE),"")</f>
        <v>Trichlorfon by HPLC (PMD-TRC(LC) USEPA)</v>
      </c>
      <c r="AF3510" s="37"/>
    </row>
    <row r="3511" spans="16:32" ht="15" customHeight="1">
      <c r="P3511" s="38">
        <f>IF(ISNUMBER(SEARCH(Search!$K$13,'Valid Values - Search'!U3511)),MAX($P$3:P3510)+1,0)</f>
        <v>3508</v>
      </c>
      <c r="Q3511" s="38">
        <f>IF(ISNUMBER(SEARCH(Search!$K$5,'Valid Values - Search'!R3511)),MAX($Q$3:Q3510)+1,0)</f>
        <v>3508</v>
      </c>
      <c r="R3511" s="64" t="s">
        <v>7121</v>
      </c>
      <c r="S3511" s="70" t="s">
        <v>101</v>
      </c>
      <c r="T3511" s="70" t="s">
        <v>102</v>
      </c>
      <c r="U3511" s="93" t="s">
        <v>8459</v>
      </c>
      <c r="V3511" s="94">
        <v>1004286</v>
      </c>
      <c r="W3511" s="97" t="s">
        <v>7121</v>
      </c>
      <c r="X3511" s="38" t="str">
        <f>IFERROR(VLOOKUP(ROWS($X$4:X3511),$Q$4:$R$5094,2,FALSE),"")</f>
        <v>PCB-110 + 2,4-DDD</v>
      </c>
      <c r="Y3511" s="38" t="str">
        <f>IFERROR(VLOOKUP(ROWS($Y$4:Y3511),$P$4:$U$5094,6,FALSE),"")</f>
        <v>N/A</v>
      </c>
      <c r="Z3511" s="38">
        <f>IF(ISNUMBER(SEARCH(Search!$K$21,'Valid Values - Search'!AA3511)),MAX($Z$3:Z3510)+1,0)</f>
        <v>3508</v>
      </c>
      <c r="AA3511" s="64" t="s">
        <v>15059</v>
      </c>
      <c r="AB3511" s="70" t="s">
        <v>3521</v>
      </c>
      <c r="AC3511" s="71" t="s">
        <v>1102</v>
      </c>
      <c r="AD3511" s="38" t="str">
        <f>IFERROR(VLOOKUP(ROWS($AD$4:AD3511),$Z$4:$AC$3778,2,FALSE),"")</f>
        <v>Trichlorfon by IR Spectroscopy (PMD-TRC(IR) USEPA)</v>
      </c>
      <c r="AF3511" s="37"/>
    </row>
    <row r="3512" spans="16:32" ht="15" customHeight="1">
      <c r="P3512" s="38">
        <f>IF(ISNUMBER(SEARCH(Search!$K$13,'Valid Values - Search'!U3512)),MAX($P$3:P3511)+1,0)</f>
        <v>3509</v>
      </c>
      <c r="Q3512" s="38">
        <f>IF(ISNUMBER(SEARCH(Search!$K$5,'Valid Values - Search'!R3512)),MAX($Q$3:Q3511)+1,0)</f>
        <v>3509</v>
      </c>
      <c r="R3512" s="64" t="s">
        <v>7122</v>
      </c>
      <c r="S3512" s="70" t="s">
        <v>101</v>
      </c>
      <c r="T3512" s="70" t="s">
        <v>102</v>
      </c>
      <c r="U3512" s="93" t="s">
        <v>8459</v>
      </c>
      <c r="V3512" s="94">
        <v>16164</v>
      </c>
      <c r="W3512" s="97" t="s">
        <v>7122</v>
      </c>
      <c r="X3512" s="38" t="str">
        <f>IFERROR(VLOOKUP(ROWS($X$4:X3512),$Q$4:$R$5094,2,FALSE),"")</f>
        <v>PCB-110/115</v>
      </c>
      <c r="Y3512" s="38" t="str">
        <f>IFERROR(VLOOKUP(ROWS($Y$4:Y3512),$P$4:$U$5094,6,FALSE),"")</f>
        <v>N/A</v>
      </c>
      <c r="Z3512" s="38">
        <f>IF(ISNUMBER(SEARCH(Search!$K$21,'Valid Values - Search'!AA3512)),MAX($Z$3:Z3511)+1,0)</f>
        <v>3509</v>
      </c>
      <c r="AA3512" s="64" t="s">
        <v>15060</v>
      </c>
      <c r="AB3512" s="70">
        <v>1022</v>
      </c>
      <c r="AC3512" s="71" t="s">
        <v>1150</v>
      </c>
      <c r="AD3512" s="38" t="str">
        <f>IFERROR(VLOOKUP(ROWS($AD$4:AD3512),$Z$4:$AC$3778,2,FALSE),"")</f>
        <v>Trichloroethylene by GC/FID (1022 NIOSH)</v>
      </c>
      <c r="AF3512" s="37"/>
    </row>
    <row r="3513" spans="16:32" ht="15" customHeight="1">
      <c r="P3513" s="38">
        <f>IF(ISNUMBER(SEARCH(Search!$K$13,'Valid Values - Search'!U3513)),MAX($P$3:P3512)+1,0)</f>
        <v>3510</v>
      </c>
      <c r="Q3513" s="38">
        <f>IF(ISNUMBER(SEARCH(Search!$K$5,'Valid Values - Search'!R3513)),MAX($Q$3:Q3512)+1,0)</f>
        <v>3510</v>
      </c>
      <c r="R3513" s="64" t="s">
        <v>7123</v>
      </c>
      <c r="S3513" s="70" t="s">
        <v>101</v>
      </c>
      <c r="T3513" s="70" t="s">
        <v>102</v>
      </c>
      <c r="U3513" s="93" t="s">
        <v>8459</v>
      </c>
      <c r="V3513" s="94">
        <v>1001979</v>
      </c>
      <c r="W3513" s="97" t="s">
        <v>7123</v>
      </c>
      <c r="X3513" s="38" t="str">
        <f>IFERROR(VLOOKUP(ROWS($X$4:X3513),$Q$4:$R$5094,2,FALSE),"")</f>
        <v>PCB-111/115</v>
      </c>
      <c r="Y3513" s="38" t="str">
        <f>IFERROR(VLOOKUP(ROWS($Y$4:Y3513),$P$4:$U$5094,6,FALSE),"")</f>
        <v>N/A</v>
      </c>
      <c r="Z3513" s="38">
        <f>IF(ISNUMBER(SEARCH(Search!$K$21,'Valid Values - Search'!AA3513)),MAX($Z$3:Z3512)+1,0)</f>
        <v>3510</v>
      </c>
      <c r="AA3513" s="64" t="s">
        <v>15061</v>
      </c>
      <c r="AB3513" s="70">
        <v>3701</v>
      </c>
      <c r="AC3513" s="71" t="s">
        <v>1150</v>
      </c>
      <c r="AD3513" s="38" t="str">
        <f>IFERROR(VLOOKUP(ROWS($AD$4:AD3513),$Z$4:$AC$3778,2,FALSE),"")</f>
        <v>Trichloroethylene by portable GC (3701 NIOSH)</v>
      </c>
      <c r="AF3513" s="37"/>
    </row>
    <row r="3514" spans="16:32" ht="15" customHeight="1">
      <c r="P3514" s="38">
        <f>IF(ISNUMBER(SEARCH(Search!$K$13,'Valid Values - Search'!U3514)),MAX($P$3:P3513)+1,0)</f>
        <v>3511</v>
      </c>
      <c r="Q3514" s="38">
        <f>IF(ISNUMBER(SEARCH(Search!$K$5,'Valid Values - Search'!R3514)),MAX($Q$3:Q3513)+1,0)</f>
        <v>3511</v>
      </c>
      <c r="R3514" s="64" t="s">
        <v>7124</v>
      </c>
      <c r="S3514" s="70" t="s">
        <v>101</v>
      </c>
      <c r="T3514" s="70" t="s">
        <v>102</v>
      </c>
      <c r="U3514" s="93" t="s">
        <v>8459</v>
      </c>
      <c r="V3514" s="94" t="s">
        <v>8459</v>
      </c>
      <c r="W3514" s="97" t="s">
        <v>7124</v>
      </c>
      <c r="X3514" s="38" t="str">
        <f>IFERROR(VLOOKUP(ROWS($X$4:X3514),$Q$4:$R$5094,2,FALSE),"")</f>
        <v>PCB-112/119</v>
      </c>
      <c r="Y3514" s="38" t="str">
        <f>IFERROR(VLOOKUP(ROWS($Y$4:Y3514),$P$4:$U$5094,6,FALSE),"")</f>
        <v>N/A</v>
      </c>
      <c r="Z3514" s="38">
        <f>IF(ISNUMBER(SEARCH(Search!$K$21,'Valid Values - Search'!AA3514)),MAX($Z$3:Z3513)+1,0)</f>
        <v>3511</v>
      </c>
      <c r="AA3514" s="64" t="s">
        <v>15062</v>
      </c>
      <c r="AB3514" s="70" t="s">
        <v>3516</v>
      </c>
      <c r="AC3514" s="71" t="s">
        <v>1102</v>
      </c>
      <c r="AD3514" s="38" t="str">
        <f>IFERROR(VLOOKUP(ROWS($AD$4:AD3514),$Z$4:$AC$3778,2,FALSE),"")</f>
        <v>Triclopyr by HPLC (PMD-TPR USEPA)</v>
      </c>
      <c r="AF3514" s="37"/>
    </row>
    <row r="3515" spans="16:32" ht="15" customHeight="1">
      <c r="P3515" s="38">
        <f>IF(ISNUMBER(SEARCH(Search!$K$13,'Valid Values - Search'!U3515)),MAX($P$3:P3514)+1,0)</f>
        <v>3512</v>
      </c>
      <c r="Q3515" s="38">
        <f>IF(ISNUMBER(SEARCH(Search!$K$5,'Valid Values - Search'!R3515)),MAX($Q$3:Q3514)+1,0)</f>
        <v>3512</v>
      </c>
      <c r="R3515" s="64" t="s">
        <v>15523</v>
      </c>
      <c r="S3515" s="99" t="s">
        <v>101</v>
      </c>
      <c r="T3515" s="99" t="s">
        <v>102</v>
      </c>
      <c r="U3515" s="100" t="s">
        <v>8459</v>
      </c>
      <c r="V3515" s="101" t="s">
        <v>8459</v>
      </c>
      <c r="W3515" s="97" t="s">
        <v>15523</v>
      </c>
      <c r="X3515" s="38" t="str">
        <f>IFERROR(VLOOKUP(ROWS($X$4:X3515),$Q$4:$R$5094,2,FALSE),"")</f>
        <v>PCB-112+119</v>
      </c>
      <c r="Y3515" s="38" t="str">
        <f>IFERROR(VLOOKUP(ROWS($Y$4:Y3515),$P$4:$U$5094,6,FALSE),"")</f>
        <v>N/A</v>
      </c>
      <c r="Z3515" s="38">
        <f>IF(ISNUMBER(SEARCH(Search!$K$21,'Valid Values - Search'!AA3515)),MAX($Z$3:Z3514)+1,0)</f>
        <v>3512</v>
      </c>
      <c r="AA3515" s="64" t="s">
        <v>15063</v>
      </c>
      <c r="AB3515" s="70" t="s">
        <v>2009</v>
      </c>
      <c r="AC3515" s="71" t="s">
        <v>1775</v>
      </c>
      <c r="AD3515" s="38" t="str">
        <f>IFERROR(VLOOKUP(ROWS($AD$4:AD3515),$Z$4:$AC$3778,2,FALSE),"")</f>
        <v>Triclopyr in water by Immunoassay (A00171 MWI)</v>
      </c>
      <c r="AF3515" s="37"/>
    </row>
    <row r="3516" spans="16:32" ht="15" customHeight="1">
      <c r="P3516" s="38">
        <f>IF(ISNUMBER(SEARCH(Search!$K$13,'Valid Values - Search'!U3516)),MAX($P$3:P3515)+1,0)</f>
        <v>3513</v>
      </c>
      <c r="Q3516" s="38">
        <f>IF(ISNUMBER(SEARCH(Search!$K$5,'Valid Values - Search'!R3516)),MAX($Q$3:Q3515)+1,0)</f>
        <v>3513</v>
      </c>
      <c r="R3516" s="64" t="s">
        <v>15524</v>
      </c>
      <c r="S3516" s="99" t="s">
        <v>101</v>
      </c>
      <c r="T3516" s="99" t="s">
        <v>102</v>
      </c>
      <c r="U3516" s="100" t="s">
        <v>8640</v>
      </c>
      <c r="V3516" s="101">
        <v>16022</v>
      </c>
      <c r="W3516" s="97" t="s">
        <v>15524</v>
      </c>
      <c r="X3516" s="38" t="str">
        <f>IFERROR(VLOOKUP(ROWS($X$4:X3516),$Q$4:$R$5094,2,FALSE),"")</f>
        <v>PCB-114</v>
      </c>
      <c r="Y3516" s="38" t="str">
        <f>IFERROR(VLOOKUP(ROWS($Y$4:Y3516),$P$4:$U$5094,6,FALSE),"")</f>
        <v>74472-37-0</v>
      </c>
      <c r="Z3516" s="38">
        <f>IF(ISNUMBER(SEARCH(Search!$K$21,'Valid Values - Search'!AA3516)),MAX($Z$3:Z3515)+1,0)</f>
        <v>3513</v>
      </c>
      <c r="AA3516" s="64" t="s">
        <v>15064</v>
      </c>
      <c r="AB3516" s="70">
        <v>530111</v>
      </c>
      <c r="AC3516" s="71" t="s">
        <v>1642</v>
      </c>
      <c r="AD3516" s="38" t="str">
        <f>IFERROR(VLOOKUP(ROWS($AD$4:AD3516),$Z$4:$AC$3778,2,FALSE),"")</f>
        <v>Triclosan by Immunoassay, Magnetic Particle (530111 ABRAXIS LLC)</v>
      </c>
      <c r="AF3516" s="37"/>
    </row>
    <row r="3517" spans="16:32" ht="15" customHeight="1">
      <c r="P3517" s="38">
        <f>IF(ISNUMBER(SEARCH(Search!$K$13,'Valid Values - Search'!U3517)),MAX($P$3:P3516)+1,0)</f>
        <v>3514</v>
      </c>
      <c r="Q3517" s="38">
        <f>IF(ISNUMBER(SEARCH(Search!$K$5,'Valid Values - Search'!R3517)),MAX($Q$3:Q3516)+1,0)</f>
        <v>3514</v>
      </c>
      <c r="R3517" s="64" t="s">
        <v>15525</v>
      </c>
      <c r="S3517" s="99" t="s">
        <v>101</v>
      </c>
      <c r="T3517" s="99" t="s">
        <v>102</v>
      </c>
      <c r="U3517" s="100" t="s">
        <v>8642</v>
      </c>
      <c r="V3517" s="101">
        <v>16304</v>
      </c>
      <c r="W3517" s="97" t="s">
        <v>15525</v>
      </c>
      <c r="X3517" s="38" t="str">
        <f>IFERROR(VLOOKUP(ROWS($X$4:X3517),$Q$4:$R$5094,2,FALSE),"")</f>
        <v>PCB-115</v>
      </c>
      <c r="Y3517" s="38" t="str">
        <f>IFERROR(VLOOKUP(ROWS($Y$4:Y3517),$P$4:$U$5094,6,FALSE),"")</f>
        <v>74472-38-1</v>
      </c>
      <c r="Z3517" s="38">
        <f>IF(ISNUMBER(SEARCH(Search!$K$21,'Valid Values - Search'!AA3517)),MAX($Z$3:Z3516)+1,0)</f>
        <v>3514</v>
      </c>
      <c r="AA3517" s="64" t="s">
        <v>15065</v>
      </c>
      <c r="AB3517" s="70">
        <v>530114</v>
      </c>
      <c r="AC3517" s="71" t="s">
        <v>1642</v>
      </c>
      <c r="AD3517" s="38" t="str">
        <f>IFERROR(VLOOKUP(ROWS($AD$4:AD3517),$Z$4:$AC$3778,2,FALSE),"")</f>
        <v>Triclosan by Immunoassay, Microtiter Plate (530114 ABRAXIS LLC)</v>
      </c>
      <c r="AF3517" s="37"/>
    </row>
    <row r="3518" spans="16:32" ht="15" customHeight="1">
      <c r="P3518" s="38">
        <f>IF(ISNUMBER(SEARCH(Search!$K$13,'Valid Values - Search'!U3518)),MAX($P$3:P3517)+1,0)</f>
        <v>3515</v>
      </c>
      <c r="Q3518" s="38">
        <f>IF(ISNUMBER(SEARCH(Search!$K$5,'Valid Values - Search'!R3518)),MAX($Q$3:Q3517)+1,0)</f>
        <v>3515</v>
      </c>
      <c r="R3518" s="64" t="s">
        <v>7125</v>
      </c>
      <c r="S3518" s="70" t="s">
        <v>101</v>
      </c>
      <c r="T3518" s="70" t="s">
        <v>102</v>
      </c>
      <c r="U3518" s="93" t="s">
        <v>8459</v>
      </c>
      <c r="V3518" s="94">
        <v>1003310</v>
      </c>
      <c r="W3518" s="97" t="s">
        <v>7125</v>
      </c>
      <c r="X3518" s="38" t="str">
        <f>IFERROR(VLOOKUP(ROWS($X$4:X3518),$Q$4:$R$5094,2,FALSE),"")</f>
        <v>PCB-116/125</v>
      </c>
      <c r="Y3518" s="38" t="str">
        <f>IFERROR(VLOOKUP(ROWS($Y$4:Y3518),$P$4:$U$5094,6,FALSE),"")</f>
        <v>N/A</v>
      </c>
      <c r="Z3518" s="38">
        <f>IF(ISNUMBER(SEARCH(Search!$K$21,'Valid Values - Search'!AA3518)),MAX($Z$3:Z3517)+1,0)</f>
        <v>3515</v>
      </c>
      <c r="AA3518" s="64" t="s">
        <v>15066</v>
      </c>
      <c r="AB3518" s="70" t="s">
        <v>3530</v>
      </c>
      <c r="AC3518" s="71" t="s">
        <v>1102</v>
      </c>
      <c r="AD3518" s="38" t="str">
        <f>IFERROR(VLOOKUP(ROWS($AD$4:AD3518),$Z$4:$AC$3778,2,FALSE),"")</f>
        <v>Triethylene Glycol by GC/TCD (PMD-WTY USEPA)</v>
      </c>
      <c r="AF3518" s="37"/>
    </row>
    <row r="3519" spans="16:32" ht="15" customHeight="1">
      <c r="P3519" s="38">
        <f>IF(ISNUMBER(SEARCH(Search!$K$13,'Valid Values - Search'!U3519)),MAX($P$3:P3518)+1,0)</f>
        <v>3516</v>
      </c>
      <c r="Q3519" s="38">
        <f>IF(ISNUMBER(SEARCH(Search!$K$5,'Valid Values - Search'!R3519)),MAX($Q$3:Q3518)+1,0)</f>
        <v>3516</v>
      </c>
      <c r="R3519" s="64" t="s">
        <v>15526</v>
      </c>
      <c r="S3519" s="99" t="s">
        <v>101</v>
      </c>
      <c r="T3519" s="99" t="s">
        <v>102</v>
      </c>
      <c r="U3519" s="100" t="s">
        <v>8641</v>
      </c>
      <c r="V3519" s="101">
        <v>1339</v>
      </c>
      <c r="W3519" s="97" t="s">
        <v>15526</v>
      </c>
      <c r="X3519" s="38" t="str">
        <f>IFERROR(VLOOKUP(ROWS($X$4:X3519),$Q$4:$R$5094,2,FALSE),"")</f>
        <v>PCB-118</v>
      </c>
      <c r="Y3519" s="38" t="str">
        <f>IFERROR(VLOOKUP(ROWS($Y$4:Y3519),$P$4:$U$5094,6,FALSE),"")</f>
        <v>31508-00-6</v>
      </c>
      <c r="Z3519" s="38">
        <f>IF(ISNUMBER(SEARCH(Search!$K$21,'Valid Values - Search'!AA3519)),MAX($Z$3:Z3518)+1,0)</f>
        <v>3516</v>
      </c>
      <c r="AA3519" s="64" t="s">
        <v>15067</v>
      </c>
      <c r="AB3519" s="70" t="s">
        <v>3504</v>
      </c>
      <c r="AC3519" s="71" t="s">
        <v>1102</v>
      </c>
      <c r="AD3519" s="38" t="str">
        <f>IFERROR(VLOOKUP(ROWS($AD$4:AD3519),$Z$4:$AC$3778,2,FALSE),"")</f>
        <v>Triflumizole by HPLC (PMD-TFM USEPA)</v>
      </c>
      <c r="AF3519" s="37"/>
    </row>
    <row r="3520" spans="16:32" ht="15" customHeight="1">
      <c r="P3520" s="38">
        <f>IF(ISNUMBER(SEARCH(Search!$K$13,'Valid Values - Search'!U3520)),MAX($P$3:P3519)+1,0)</f>
        <v>3517</v>
      </c>
      <c r="Q3520" s="38">
        <f>IF(ISNUMBER(SEARCH(Search!$K$5,'Valid Values - Search'!R3520)),MAX($Q$3:Q3519)+1,0)</f>
        <v>3517</v>
      </c>
      <c r="R3520" s="64" t="s">
        <v>7126</v>
      </c>
      <c r="S3520" s="70" t="s">
        <v>101</v>
      </c>
      <c r="T3520" s="70" t="s">
        <v>102</v>
      </c>
      <c r="U3520" s="93" t="s">
        <v>8459</v>
      </c>
      <c r="V3520" s="94">
        <v>1004377</v>
      </c>
      <c r="W3520" s="97" t="s">
        <v>7126</v>
      </c>
      <c r="X3520" s="38" t="str">
        <f>IFERROR(VLOOKUP(ROWS($X$4:X3520),$Q$4:$R$5094,2,FALSE),"")</f>
        <v>PCB-118/149</v>
      </c>
      <c r="Y3520" s="38" t="str">
        <f>IFERROR(VLOOKUP(ROWS($Y$4:Y3520),$P$4:$U$5094,6,FALSE),"")</f>
        <v>N/A</v>
      </c>
      <c r="Z3520" s="38">
        <f>IF(ISNUMBER(SEARCH(Search!$K$21,'Valid Values - Search'!AA3520)),MAX($Z$3:Z3519)+1,0)</f>
        <v>3517</v>
      </c>
      <c r="AA3520" s="64" t="s">
        <v>15068</v>
      </c>
      <c r="AB3520" s="70">
        <v>1017</v>
      </c>
      <c r="AC3520" s="71" t="s">
        <v>1150</v>
      </c>
      <c r="AD3520" s="38" t="str">
        <f>IFERROR(VLOOKUP(ROWS($AD$4:AD3520),$Z$4:$AC$3778,2,FALSE),"")</f>
        <v>Trifluorobromomethane by GC/FID (1017 NIOSH)</v>
      </c>
      <c r="AF3520" s="37"/>
    </row>
    <row r="3521" spans="16:32" ht="15" customHeight="1">
      <c r="P3521" s="38">
        <f>IF(ISNUMBER(SEARCH(Search!$K$13,'Valid Values - Search'!U3521)),MAX($P$3:P3520)+1,0)</f>
        <v>3518</v>
      </c>
      <c r="Q3521" s="38">
        <f>IF(ISNUMBER(SEARCH(Search!$K$5,'Valid Values - Search'!R3521)),MAX($Q$3:Q3520)+1,0)</f>
        <v>3518</v>
      </c>
      <c r="R3521" s="64" t="s">
        <v>7127</v>
      </c>
      <c r="S3521" s="70" t="s">
        <v>101</v>
      </c>
      <c r="T3521" s="70" t="s">
        <v>102</v>
      </c>
      <c r="U3521" s="93" t="s">
        <v>8459</v>
      </c>
      <c r="V3521" s="94">
        <v>1004383</v>
      </c>
      <c r="W3521" s="97" t="s">
        <v>7127</v>
      </c>
      <c r="X3521" s="38" t="str">
        <f>IFERROR(VLOOKUP(ROWS($X$4:X3521),$Q$4:$R$5094,2,FALSE),"")</f>
        <v>PCB-119 + Nonachlor, trans-</v>
      </c>
      <c r="Y3521" s="38" t="str">
        <f>IFERROR(VLOOKUP(ROWS($Y$4:Y3521),$P$4:$U$5094,6,FALSE),"")</f>
        <v>N/A</v>
      </c>
      <c r="Z3521" s="38">
        <f>IF(ISNUMBER(SEARCH(Search!$K$21,'Valid Values - Search'!AA3521)),MAX($Z$3:Z3520)+1,0)</f>
        <v>3518</v>
      </c>
      <c r="AA3521" s="64" t="s">
        <v>15069</v>
      </c>
      <c r="AB3521" s="70" t="s">
        <v>3523</v>
      </c>
      <c r="AC3521" s="71" t="s">
        <v>1102</v>
      </c>
      <c r="AD3521" s="38" t="str">
        <f>IFERROR(VLOOKUP(ROWS($AD$4:AD3521),$Z$4:$AC$3778,2,FALSE),"")</f>
        <v>Trifluralin by IR Spectroscopy (PMD-TSU USEPA)</v>
      </c>
      <c r="AF3521" s="37"/>
    </row>
    <row r="3522" spans="16:32" ht="15" customHeight="1">
      <c r="P3522" s="38">
        <f>IF(ISNUMBER(SEARCH(Search!$K$13,'Valid Values - Search'!U3522)),MAX($P$3:P3521)+1,0)</f>
        <v>3519</v>
      </c>
      <c r="Q3522" s="38">
        <f>IF(ISNUMBER(SEARCH(Search!$K$5,'Valid Values - Search'!R3522)),MAX($Q$3:Q3521)+1,0)</f>
        <v>3519</v>
      </c>
      <c r="R3522" s="64" t="s">
        <v>7128</v>
      </c>
      <c r="S3522" s="70" t="s">
        <v>101</v>
      </c>
      <c r="T3522" s="70" t="s">
        <v>102</v>
      </c>
      <c r="U3522" s="93" t="s">
        <v>8459</v>
      </c>
      <c r="V3522" s="94">
        <v>16119</v>
      </c>
      <c r="W3522" s="97" t="s">
        <v>7128</v>
      </c>
      <c r="X3522" s="38" t="str">
        <f>IFERROR(VLOOKUP(ROWS($X$4:X3522),$Q$4:$R$5094,2,FALSE),"")</f>
        <v>PCB-12/13</v>
      </c>
      <c r="Y3522" s="38" t="str">
        <f>IFERROR(VLOOKUP(ROWS($Y$4:Y3522),$P$4:$U$5094,6,FALSE),"")</f>
        <v>N/A</v>
      </c>
      <c r="Z3522" s="38">
        <f>IF(ISNUMBER(SEARCH(Search!$K$21,'Valid Values - Search'!AA3522)),MAX($Z$3:Z3521)+1,0)</f>
        <v>3519</v>
      </c>
      <c r="AA3522" s="64" t="s">
        <v>15070</v>
      </c>
      <c r="AB3522" s="70" t="s">
        <v>3245</v>
      </c>
      <c r="AC3522" s="71" t="s">
        <v>1102</v>
      </c>
      <c r="AD3522" s="38" t="str">
        <f>IFERROR(VLOOKUP(ROWS($AD$4:AD3522),$Z$4:$AC$3778,2,FALSE),"")</f>
        <v>Triforine by HPLC (PMD-ACG(LC2) USEPA)</v>
      </c>
      <c r="AF3522" s="37"/>
    </row>
    <row r="3523" spans="16:32" ht="15" customHeight="1">
      <c r="P3523" s="38">
        <f>IF(ISNUMBER(SEARCH(Search!$K$13,'Valid Values - Search'!U3523)),MAX($P$3:P3522)+1,0)</f>
        <v>3520</v>
      </c>
      <c r="Q3523" s="38">
        <f>IF(ISNUMBER(SEARCH(Search!$K$5,'Valid Values - Search'!R3523)),MAX($Q$3:Q3522)+1,0)</f>
        <v>3520</v>
      </c>
      <c r="R3523" s="64" t="s">
        <v>15527</v>
      </c>
      <c r="S3523" s="99" t="s">
        <v>101</v>
      </c>
      <c r="T3523" s="99" t="s">
        <v>102</v>
      </c>
      <c r="U3523" s="100" t="s">
        <v>8645</v>
      </c>
      <c r="V3523" s="101">
        <v>16167</v>
      </c>
      <c r="W3523" s="97" t="s">
        <v>15527</v>
      </c>
      <c r="X3523" s="38" t="str">
        <f>IFERROR(VLOOKUP(ROWS($X$4:X3523),$Q$4:$R$5094,2,FALSE),"")</f>
        <v>PCB-120</v>
      </c>
      <c r="Y3523" s="38" t="str">
        <f>IFERROR(VLOOKUP(ROWS($Y$4:Y3523),$P$4:$U$5094,6,FALSE),"")</f>
        <v>68194-12-7</v>
      </c>
      <c r="Z3523" s="38">
        <f>IF(ISNUMBER(SEARCH(Search!$K$21,'Valid Values - Search'!AA3523)),MAX($Z$3:Z3522)+1,0)</f>
        <v>3520</v>
      </c>
      <c r="AA3523" s="64" t="s">
        <v>15071</v>
      </c>
      <c r="AB3523" s="70" t="s">
        <v>1698</v>
      </c>
      <c r="AC3523" s="71" t="s">
        <v>1156</v>
      </c>
      <c r="AD3523" s="38" t="str">
        <f>IFERROR(VLOOKUP(ROWS($AD$4:AD3523),$Z$4:$AC$3778,2,FALSE),"")</f>
        <v>Trihalomethane Formation Potential (5710-B APHA)</v>
      </c>
      <c r="AF3523" s="37"/>
    </row>
    <row r="3524" spans="16:32" ht="15" customHeight="1">
      <c r="P3524" s="38">
        <f>IF(ISNUMBER(SEARCH(Search!$K$13,'Valid Values - Search'!U3524)),MAX($P$3:P3523)+1,0)</f>
        <v>3521</v>
      </c>
      <c r="Q3524" s="38">
        <f>IF(ISNUMBER(SEARCH(Search!$K$5,'Valid Values - Search'!R3524)),MAX($Q$3:Q3523)+1,0)</f>
        <v>3521</v>
      </c>
      <c r="R3524" s="64" t="s">
        <v>7129</v>
      </c>
      <c r="S3524" s="70" t="s">
        <v>101</v>
      </c>
      <c r="T3524" s="70" t="s">
        <v>102</v>
      </c>
      <c r="U3524" s="93" t="s">
        <v>8459</v>
      </c>
      <c r="V3524" s="94">
        <v>1004289</v>
      </c>
      <c r="W3524" s="97" t="s">
        <v>7129</v>
      </c>
      <c r="X3524" s="38" t="str">
        <f>IFERROR(VLOOKUP(ROWS($X$4:X3524),$Q$4:$R$5094,2,FALSE),"")</f>
        <v>PCB-121/131 + Nonachlor, cis-</v>
      </c>
      <c r="Y3524" s="38" t="str">
        <f>IFERROR(VLOOKUP(ROWS($Y$4:Y3524),$P$4:$U$5094,6,FALSE),"")</f>
        <v>N/A</v>
      </c>
      <c r="Z3524" s="38">
        <f>IF(ISNUMBER(SEARCH(Search!$K$21,'Valid Values - Search'!AA3524)),MAX($Z$3:Z3523)+1,0)</f>
        <v>3521</v>
      </c>
      <c r="AA3524" s="64" t="s">
        <v>15072</v>
      </c>
      <c r="AB3524" s="70" t="s">
        <v>1699</v>
      </c>
      <c r="AC3524" s="71" t="s">
        <v>1156</v>
      </c>
      <c r="AD3524" s="38" t="str">
        <f>IFERROR(VLOOKUP(ROWS($AD$4:AD3524),$Z$4:$AC$3778,2,FALSE),"")</f>
        <v>Trihalomethane Formation Potential (5710-C APHA)</v>
      </c>
      <c r="AF3524" s="37"/>
    </row>
    <row r="3525" spans="16:32" ht="15" customHeight="1">
      <c r="P3525" s="38">
        <f>IF(ISNUMBER(SEARCH(Search!$K$13,'Valid Values - Search'!U3525)),MAX($P$3:P3524)+1,0)</f>
        <v>3522</v>
      </c>
      <c r="Q3525" s="38">
        <f>IF(ISNUMBER(SEARCH(Search!$K$5,'Valid Values - Search'!R3525)),MAX($Q$3:Q3524)+1,0)</f>
        <v>3522</v>
      </c>
      <c r="R3525" s="64" t="s">
        <v>15528</v>
      </c>
      <c r="S3525" s="99" t="s">
        <v>101</v>
      </c>
      <c r="T3525" s="99" t="s">
        <v>102</v>
      </c>
      <c r="U3525" s="100" t="s">
        <v>8629</v>
      </c>
      <c r="V3525" s="101">
        <v>16169</v>
      </c>
      <c r="W3525" s="97" t="s">
        <v>15528</v>
      </c>
      <c r="X3525" s="38" t="str">
        <f>IFERROR(VLOOKUP(ROWS($X$4:X3525),$Q$4:$R$5094,2,FALSE),"")</f>
        <v>PCB-122</v>
      </c>
      <c r="Y3525" s="38" t="str">
        <f>IFERROR(VLOOKUP(ROWS($Y$4:Y3525),$P$4:$U$5094,6,FALSE),"")</f>
        <v>76842-07-4</v>
      </c>
      <c r="Z3525" s="38">
        <f>IF(ISNUMBER(SEARCH(Search!$K$21,'Valid Values - Search'!AA3525)),MAX($Z$3:Z3524)+1,0)</f>
        <v>3522</v>
      </c>
      <c r="AA3525" s="64" t="s">
        <v>15073</v>
      </c>
      <c r="AB3525" s="70" t="s">
        <v>1700</v>
      </c>
      <c r="AC3525" s="71" t="s">
        <v>1156</v>
      </c>
      <c r="AD3525" s="38" t="str">
        <f>IFERROR(VLOOKUP(ROWS($AD$4:AD3525),$Z$4:$AC$3778,2,FALSE),"")</f>
        <v>Trihalomethane Formation Potential (5710-D APHA)</v>
      </c>
      <c r="AF3525" s="37"/>
    </row>
    <row r="3526" spans="16:32" ht="15" customHeight="1">
      <c r="P3526" s="38">
        <f>IF(ISNUMBER(SEARCH(Search!$K$13,'Valid Values - Search'!U3526)),MAX($P$3:P3525)+1,0)</f>
        <v>3523</v>
      </c>
      <c r="Q3526" s="38">
        <f>IF(ISNUMBER(SEARCH(Search!$K$5,'Valid Values - Search'!R3526)),MAX($Q$3:Q3525)+1,0)</f>
        <v>3523</v>
      </c>
      <c r="R3526" s="64" t="s">
        <v>7130</v>
      </c>
      <c r="S3526" s="70" t="s">
        <v>101</v>
      </c>
      <c r="T3526" s="70" t="s">
        <v>102</v>
      </c>
      <c r="U3526" s="93" t="s">
        <v>8459</v>
      </c>
      <c r="V3526" s="94">
        <v>1004312</v>
      </c>
      <c r="W3526" s="97" t="s">
        <v>7130</v>
      </c>
      <c r="X3526" s="38" t="str">
        <f>IFERROR(VLOOKUP(ROWS($X$4:X3526),$Q$4:$R$5094,2,FALSE),"")</f>
        <v>PCB-122/131</v>
      </c>
      <c r="Y3526" s="38" t="str">
        <f>IFERROR(VLOOKUP(ROWS($Y$4:Y3526),$P$4:$U$5094,6,FALSE),"")</f>
        <v>N/A</v>
      </c>
      <c r="Z3526" s="38">
        <f>IF(ISNUMBER(SEARCH(Search!$K$21,'Valid Values - Search'!AA3526)),MAX($Z$3:Z3525)+1,0)</f>
        <v>3523</v>
      </c>
      <c r="AA3526" s="64" t="s">
        <v>15074</v>
      </c>
      <c r="AB3526" s="70" t="s">
        <v>3220</v>
      </c>
      <c r="AC3526" s="71" t="s">
        <v>1102</v>
      </c>
      <c r="AD3526" s="38" t="str">
        <f>IFERROR(VLOOKUP(ROWS($AD$4:AD3526),$Z$4:$AC$3778,2,FALSE),"")</f>
        <v>Trihalomethanes in Drinking Water by GC (PART_2 USEPA)</v>
      </c>
      <c r="AF3526" s="37"/>
    </row>
    <row r="3527" spans="16:32" ht="15" customHeight="1">
      <c r="P3527" s="38">
        <f>IF(ISNUMBER(SEARCH(Search!$K$13,'Valid Values - Search'!U3527)),MAX($P$3:P3526)+1,0)</f>
        <v>3524</v>
      </c>
      <c r="Q3527" s="38">
        <f>IF(ISNUMBER(SEARCH(Search!$K$5,'Valid Values - Search'!R3527)),MAX($Q$3:Q3526)+1,0)</f>
        <v>3524</v>
      </c>
      <c r="R3527" s="64" t="s">
        <v>7131</v>
      </c>
      <c r="S3527" s="70" t="s">
        <v>101</v>
      </c>
      <c r="T3527" s="70" t="s">
        <v>102</v>
      </c>
      <c r="U3527" s="93" t="s">
        <v>8459</v>
      </c>
      <c r="V3527" s="94">
        <v>1004305</v>
      </c>
      <c r="W3527" s="97" t="s">
        <v>7131</v>
      </c>
      <c r="X3527" s="38" t="str">
        <f>IFERROR(VLOOKUP(ROWS($X$4:X3527),$Q$4:$R$5094,2,FALSE),"")</f>
        <v>PCB-122/131 + Nonachlor, cis-</v>
      </c>
      <c r="Y3527" s="38" t="str">
        <f>IFERROR(VLOOKUP(ROWS($Y$4:Y3527),$P$4:$U$5094,6,FALSE),"")</f>
        <v>N/A</v>
      </c>
      <c r="Z3527" s="38">
        <f>IF(ISNUMBER(SEARCH(Search!$K$21,'Valid Values - Search'!AA3527)),MAX($Z$3:Z3526)+1,0)</f>
        <v>3524</v>
      </c>
      <c r="AA3527" s="64" t="s">
        <v>15075</v>
      </c>
      <c r="AB3527" s="70" t="s">
        <v>1747</v>
      </c>
      <c r="AC3527" s="71" t="s">
        <v>1156</v>
      </c>
      <c r="AD3527" s="38" t="str">
        <f>IFERROR(VLOOKUP(ROWS($AD$4:AD3527),$Z$4:$AC$3778,2,FALSE),"")</f>
        <v>Trihalomethanes in Water by CGC (6232-B APHA)</v>
      </c>
      <c r="AF3527" s="37"/>
    </row>
    <row r="3528" spans="16:32" ht="15" customHeight="1">
      <c r="P3528" s="38">
        <f>IF(ISNUMBER(SEARCH(Search!$K$13,'Valid Values - Search'!U3528)),MAX($P$3:P3527)+1,0)</f>
        <v>3525</v>
      </c>
      <c r="Q3528" s="38">
        <f>IF(ISNUMBER(SEARCH(Search!$K$5,'Valid Values - Search'!R3528)),MAX($Q$3:Q3527)+1,0)</f>
        <v>3525</v>
      </c>
      <c r="R3528" s="64" t="s">
        <v>7132</v>
      </c>
      <c r="S3528" s="70" t="s">
        <v>101</v>
      </c>
      <c r="T3528" s="70" t="s">
        <v>102</v>
      </c>
      <c r="U3528" s="93" t="s">
        <v>8459</v>
      </c>
      <c r="V3528" s="94">
        <v>1341</v>
      </c>
      <c r="W3528" s="97" t="s">
        <v>7132</v>
      </c>
      <c r="X3528" s="38" t="str">
        <f>IFERROR(VLOOKUP(ROWS($X$4:X3528),$Q$4:$R$5094,2,FALSE),"")</f>
        <v>PCB-123/149</v>
      </c>
      <c r="Y3528" s="38" t="str">
        <f>IFERROR(VLOOKUP(ROWS($Y$4:Y3528),$P$4:$U$5094,6,FALSE),"")</f>
        <v>N/A</v>
      </c>
      <c r="Z3528" s="38">
        <f>IF(ISNUMBER(SEARCH(Search!$K$21,'Valid Values - Search'!AA3528)),MAX($Z$3:Z3527)+1,0)</f>
        <v>3525</v>
      </c>
      <c r="AA3528" s="64" t="s">
        <v>15076</v>
      </c>
      <c r="AB3528" s="70" t="s">
        <v>1749</v>
      </c>
      <c r="AC3528" s="71" t="s">
        <v>1156</v>
      </c>
      <c r="AD3528" s="38" t="str">
        <f>IFERROR(VLOOKUP(ROWS($AD$4:AD3528),$Z$4:$AC$3778,2,FALSE),"")</f>
        <v>Trihalomethanes in Water by CGC (6232-D APHA)</v>
      </c>
      <c r="AF3528" s="37"/>
    </row>
    <row r="3529" spans="16:32" ht="15" customHeight="1">
      <c r="P3529" s="38">
        <f>IF(ISNUMBER(SEARCH(Search!$K$13,'Valid Values - Search'!U3529)),MAX($P$3:P3528)+1,0)</f>
        <v>3526</v>
      </c>
      <c r="Q3529" s="38">
        <f>IF(ISNUMBER(SEARCH(Search!$K$5,'Valid Values - Search'!R3529)),MAX($Q$3:Q3528)+1,0)</f>
        <v>3526</v>
      </c>
      <c r="R3529" s="64" t="s">
        <v>7133</v>
      </c>
      <c r="S3529" s="70" t="s">
        <v>101</v>
      </c>
      <c r="T3529" s="70" t="s">
        <v>102</v>
      </c>
      <c r="U3529" s="93" t="s">
        <v>8459</v>
      </c>
      <c r="V3529" s="94">
        <v>16029</v>
      </c>
      <c r="W3529" s="97" t="s">
        <v>7133</v>
      </c>
      <c r="X3529" s="38" t="str">
        <f>IFERROR(VLOOKUP(ROWS($X$4:X3529),$Q$4:$R$5094,2,FALSE),"")</f>
        <v>PCB-123/153</v>
      </c>
      <c r="Y3529" s="38" t="str">
        <f>IFERROR(VLOOKUP(ROWS($Y$4:Y3529),$P$4:$U$5094,6,FALSE),"")</f>
        <v>N/A</v>
      </c>
      <c r="Z3529" s="38">
        <f>IF(ISNUMBER(SEARCH(Search!$K$21,'Valid Values - Search'!AA3529)),MAX($Z$3:Z3528)+1,0)</f>
        <v>3526</v>
      </c>
      <c r="AA3529" s="64" t="s">
        <v>15077</v>
      </c>
      <c r="AB3529" s="70" t="s">
        <v>1748</v>
      </c>
      <c r="AC3529" s="71" t="s">
        <v>1156</v>
      </c>
      <c r="AD3529" s="38" t="str">
        <f>IFERROR(VLOOKUP(ROWS($AD$4:AD3529),$Z$4:$AC$3778,2,FALSE),"")</f>
        <v>Trihalomethanes in Water by CGC/MS (6232-C APHA)</v>
      </c>
      <c r="AF3529" s="37"/>
    </row>
    <row r="3530" spans="16:32" ht="15" customHeight="1">
      <c r="P3530" s="38">
        <f>IF(ISNUMBER(SEARCH(Search!$K$13,'Valid Values - Search'!U3530)),MAX($P$3:P3529)+1,0)</f>
        <v>3527</v>
      </c>
      <c r="Q3530" s="38">
        <f>IF(ISNUMBER(SEARCH(Search!$K$5,'Valid Values - Search'!R3530)),MAX($Q$3:Q3529)+1,0)</f>
        <v>3527</v>
      </c>
      <c r="R3530" s="64" t="s">
        <v>15529</v>
      </c>
      <c r="S3530" s="99" t="s">
        <v>101</v>
      </c>
      <c r="T3530" s="99" t="s">
        <v>102</v>
      </c>
      <c r="U3530" s="100" t="s">
        <v>8646</v>
      </c>
      <c r="V3530" s="101">
        <v>16281</v>
      </c>
      <c r="W3530" s="97" t="s">
        <v>15529</v>
      </c>
      <c r="X3530" s="38" t="str">
        <f>IFERROR(VLOOKUP(ROWS($X$4:X3530),$Q$4:$R$5094,2,FALSE),"")</f>
        <v>PCB-124</v>
      </c>
      <c r="Y3530" s="38" t="str">
        <f>IFERROR(VLOOKUP(ROWS($Y$4:Y3530),$P$4:$U$5094,6,FALSE),"")</f>
        <v>70424-70-3</v>
      </c>
      <c r="Z3530" s="38">
        <f>IF(ISNUMBER(SEARCH(Search!$K$21,'Valid Values - Search'!AA3530)),MAX($Z$3:Z3529)+1,0)</f>
        <v>3527</v>
      </c>
      <c r="AA3530" s="64" t="s">
        <v>15078</v>
      </c>
      <c r="AB3530" s="70" t="s">
        <v>3219</v>
      </c>
      <c r="AC3530" s="71" t="s">
        <v>1102</v>
      </c>
      <c r="AD3530" s="38" t="str">
        <f>IFERROR(VLOOKUP(ROWS($AD$4:AD3530),$Z$4:$AC$3778,2,FALSE),"")</f>
        <v>Trihalomethanes in Water by Purge and Trap (PART_1 USEPA)</v>
      </c>
      <c r="AF3530" s="37"/>
    </row>
    <row r="3531" spans="16:32" ht="15" customHeight="1">
      <c r="P3531" s="38">
        <f>IF(ISNUMBER(SEARCH(Search!$K$13,'Valid Values - Search'!U3531)),MAX($P$3:P3530)+1,0)</f>
        <v>3528</v>
      </c>
      <c r="Q3531" s="38">
        <f>IF(ISNUMBER(SEARCH(Search!$K$5,'Valid Values - Search'!R3531)),MAX($Q$3:Q3530)+1,0)</f>
        <v>3528</v>
      </c>
      <c r="R3531" s="64" t="s">
        <v>15530</v>
      </c>
      <c r="S3531" s="99" t="s">
        <v>101</v>
      </c>
      <c r="T3531" s="99" t="s">
        <v>102</v>
      </c>
      <c r="U3531" s="100" t="s">
        <v>8647</v>
      </c>
      <c r="V3531" s="101">
        <v>16305</v>
      </c>
      <c r="W3531" s="97" t="s">
        <v>15530</v>
      </c>
      <c r="X3531" s="38" t="str">
        <f>IFERROR(VLOOKUP(ROWS($X$4:X3531),$Q$4:$R$5094,2,FALSE),"")</f>
        <v>PCB-125</v>
      </c>
      <c r="Y3531" s="38" t="str">
        <f>IFERROR(VLOOKUP(ROWS($Y$4:Y3531),$P$4:$U$5094,6,FALSE),"")</f>
        <v>74472-39-2</v>
      </c>
      <c r="Z3531" s="38">
        <f>IF(ISNUMBER(SEARCH(Search!$K$21,'Valid Values - Search'!AA3531)),MAX($Z$3:Z3530)+1,0)</f>
        <v>3528</v>
      </c>
      <c r="AA3531" s="64" t="s">
        <v>15079</v>
      </c>
      <c r="AB3531" s="70">
        <v>5036</v>
      </c>
      <c r="AC3531" s="71" t="s">
        <v>1150</v>
      </c>
      <c r="AD3531" s="38" t="str">
        <f>IFERROR(VLOOKUP(ROWS($AD$4:AD3531),$Z$4:$AC$3778,2,FALSE),"")</f>
        <v>Trimellitic Anhydride by GC/FID (5036 NIOSH)</v>
      </c>
      <c r="AF3531" s="37"/>
    </row>
    <row r="3532" spans="16:32" ht="15" customHeight="1">
      <c r="P3532" s="38">
        <f>IF(ISNUMBER(SEARCH(Search!$K$13,'Valid Values - Search'!U3532)),MAX($P$3:P3531)+1,0)</f>
        <v>3529</v>
      </c>
      <c r="Q3532" s="38">
        <f>IF(ISNUMBER(SEARCH(Search!$K$5,'Valid Values - Search'!R3532)),MAX($Q$3:Q3531)+1,0)</f>
        <v>3529</v>
      </c>
      <c r="R3532" s="64" t="s">
        <v>15531</v>
      </c>
      <c r="S3532" s="99" t="s">
        <v>101</v>
      </c>
      <c r="T3532" s="99" t="s">
        <v>102</v>
      </c>
      <c r="U3532" s="100" t="s">
        <v>8692</v>
      </c>
      <c r="V3532" s="101">
        <v>1342</v>
      </c>
      <c r="W3532" s="97" t="s">
        <v>15531</v>
      </c>
      <c r="X3532" s="38" t="str">
        <f>IFERROR(VLOOKUP(ROWS($X$4:X3532),$Q$4:$R$5094,2,FALSE),"")</f>
        <v>PCB-126</v>
      </c>
      <c r="Y3532" s="38" t="str">
        <f>IFERROR(VLOOKUP(ROWS($Y$4:Y3532),$P$4:$U$5094,6,FALSE),"")</f>
        <v>57465-28-8</v>
      </c>
      <c r="Z3532" s="38">
        <f>IF(ISNUMBER(SEARCH(Search!$K$21,'Valid Values - Search'!AA3532)),MAX($Z$3:Z3531)+1,0)</f>
        <v>3529</v>
      </c>
      <c r="AA3532" s="64" t="s">
        <v>15080</v>
      </c>
      <c r="AB3532" s="70">
        <v>5037</v>
      </c>
      <c r="AC3532" s="71" t="s">
        <v>1150</v>
      </c>
      <c r="AD3532" s="38" t="str">
        <f>IFERROR(VLOOKUP(ROWS($AD$4:AD3532),$Z$4:$AC$3778,2,FALSE),"")</f>
        <v>Triorthocresyl Phosphate GC/FPD (5037 NIOSH)</v>
      </c>
      <c r="AF3532" s="37"/>
    </row>
    <row r="3533" spans="16:32" ht="15" customHeight="1">
      <c r="P3533" s="38">
        <f>IF(ISNUMBER(SEARCH(Search!$K$13,'Valid Values - Search'!U3533)),MAX($P$3:P3532)+1,0)</f>
        <v>3530</v>
      </c>
      <c r="Q3533" s="38">
        <f>IF(ISNUMBER(SEARCH(Search!$K$5,'Valid Values - Search'!R3533)),MAX($Q$3:Q3532)+1,0)</f>
        <v>3530</v>
      </c>
      <c r="R3533" s="64" t="s">
        <v>15532</v>
      </c>
      <c r="S3533" s="99" t="s">
        <v>101</v>
      </c>
      <c r="T3533" s="99" t="s">
        <v>102</v>
      </c>
      <c r="U3533" s="100" t="s">
        <v>8695</v>
      </c>
      <c r="V3533" s="101">
        <v>16170</v>
      </c>
      <c r="W3533" s="97" t="s">
        <v>15532</v>
      </c>
      <c r="X3533" s="38" t="str">
        <f>IFERROR(VLOOKUP(ROWS($X$4:X3533),$Q$4:$R$5094,2,FALSE),"")</f>
        <v>PCB-127</v>
      </c>
      <c r="Y3533" s="38" t="str">
        <f>IFERROR(VLOOKUP(ROWS($Y$4:Y3533),$P$4:$U$5094,6,FALSE),"")</f>
        <v>39635-33-1</v>
      </c>
      <c r="Z3533" s="38">
        <f>IF(ISNUMBER(SEARCH(Search!$K$21,'Valid Values - Search'!AA3533)),MAX($Z$3:Z3532)+1,0)</f>
        <v>3530</v>
      </c>
      <c r="AA3533" s="64" t="s">
        <v>15081</v>
      </c>
      <c r="AB3533" s="70">
        <v>5038</v>
      </c>
      <c r="AC3533" s="71" t="s">
        <v>1150</v>
      </c>
      <c r="AD3533" s="38" t="str">
        <f>IFERROR(VLOOKUP(ROWS($AD$4:AD3533),$Z$4:$AC$3778,2,FALSE),"")</f>
        <v>Triphenyl Phosphate GC/FPD (5038 NIOSH)</v>
      </c>
      <c r="AF3533" s="37"/>
    </row>
    <row r="3534" spans="16:32" ht="15" customHeight="1">
      <c r="P3534" s="38">
        <f>IF(ISNUMBER(SEARCH(Search!$K$13,'Valid Values - Search'!U3534)),MAX($P$3:P3533)+1,0)</f>
        <v>3531</v>
      </c>
      <c r="Q3534" s="38">
        <f>IF(ISNUMBER(SEARCH(Search!$K$5,'Valid Values - Search'!R3534)),MAX($Q$3:Q3533)+1,0)</f>
        <v>3531</v>
      </c>
      <c r="R3534" s="64" t="s">
        <v>15533</v>
      </c>
      <c r="S3534" s="99" t="s">
        <v>101</v>
      </c>
      <c r="T3534" s="99" t="s">
        <v>102</v>
      </c>
      <c r="U3534" s="100" t="s">
        <v>8529</v>
      </c>
      <c r="V3534" s="101">
        <v>1343</v>
      </c>
      <c r="W3534" s="97" t="s">
        <v>15533</v>
      </c>
      <c r="X3534" s="38" t="str">
        <f>IFERROR(VLOOKUP(ROWS($X$4:X3534),$Q$4:$R$5094,2,FALSE),"")</f>
        <v>PCB-128</v>
      </c>
      <c r="Y3534" s="38" t="str">
        <f>IFERROR(VLOOKUP(ROWS($Y$4:Y3534),$P$4:$U$5094,6,FALSE),"")</f>
        <v>38380-07-3</v>
      </c>
      <c r="Z3534" s="38">
        <f>IF(ISNUMBER(SEARCH(Search!$K$21,'Valid Values - Search'!AA3534)),MAX($Z$3:Z3533)+1,0)</f>
        <v>3531</v>
      </c>
      <c r="AA3534" s="64" t="s">
        <v>15082</v>
      </c>
      <c r="AB3534" s="70" t="s">
        <v>3575</v>
      </c>
      <c r="AC3534" s="71" t="s">
        <v>1182</v>
      </c>
      <c r="AD3534" s="38" t="str">
        <f>IFERROR(VLOOKUP(ROWS($AD$4:AD3534),$Z$4:$AC$3778,2,FALSE),"")</f>
        <v>Tritium - Electrolytic, Denver Lab (R1172 USDOI/USGS)</v>
      </c>
      <c r="AF3534" s="37"/>
    </row>
    <row r="3535" spans="16:32" ht="15" customHeight="1">
      <c r="P3535" s="38">
        <f>IF(ISNUMBER(SEARCH(Search!$K$13,'Valid Values - Search'!U3535)),MAX($P$3:P3534)+1,0)</f>
        <v>3532</v>
      </c>
      <c r="Q3535" s="38">
        <f>IF(ISNUMBER(SEARCH(Search!$K$5,'Valid Values - Search'!R3535)),MAX($Q$3:Q3534)+1,0)</f>
        <v>3532</v>
      </c>
      <c r="R3535" s="64" t="s">
        <v>7134</v>
      </c>
      <c r="S3535" s="70" t="s">
        <v>101</v>
      </c>
      <c r="T3535" s="70" t="s">
        <v>102</v>
      </c>
      <c r="U3535" s="93" t="s">
        <v>8459</v>
      </c>
      <c r="V3535" s="94">
        <v>1001994</v>
      </c>
      <c r="W3535" s="97" t="s">
        <v>7134</v>
      </c>
      <c r="X3535" s="38" t="str">
        <f>IFERROR(VLOOKUP(ROWS($X$4:X3535),$Q$4:$R$5094,2,FALSE),"")</f>
        <v>PCB-128/162</v>
      </c>
      <c r="Y3535" s="38" t="str">
        <f>IFERROR(VLOOKUP(ROWS($Y$4:Y3535),$P$4:$U$5094,6,FALSE),"")</f>
        <v>N/A</v>
      </c>
      <c r="Z3535" s="38">
        <f>IF(ISNUMBER(SEARCH(Search!$K$21,'Valid Values - Search'!AA3535)),MAX($Z$3:Z3534)+1,0)</f>
        <v>3532</v>
      </c>
      <c r="AA3535" s="64" t="s">
        <v>15083</v>
      </c>
      <c r="AB3535" s="70" t="s">
        <v>3577</v>
      </c>
      <c r="AC3535" s="71" t="s">
        <v>1182</v>
      </c>
      <c r="AD3535" s="38" t="str">
        <f>IFERROR(VLOOKUP(ROWS($AD$4:AD3535),$Z$4:$AC$3778,2,FALSE),"")</f>
        <v>Tritium - Electrolytic, Reston Lab (R1174 USDOI/USGS)</v>
      </c>
      <c r="AF3535" s="37"/>
    </row>
    <row r="3536" spans="16:32" ht="15" customHeight="1">
      <c r="P3536" s="38">
        <f>IF(ISNUMBER(SEARCH(Search!$K$13,'Valid Values - Search'!U3536)),MAX($P$3:P3535)+1,0)</f>
        <v>3533</v>
      </c>
      <c r="Q3536" s="38">
        <f>IF(ISNUMBER(SEARCH(Search!$K$5,'Valid Values - Search'!R3536)),MAX($Q$3:Q3535)+1,0)</f>
        <v>3533</v>
      </c>
      <c r="R3536" s="64" t="s">
        <v>7135</v>
      </c>
      <c r="S3536" s="70" t="s">
        <v>101</v>
      </c>
      <c r="T3536" s="70" t="s">
        <v>102</v>
      </c>
      <c r="U3536" s="93" t="s">
        <v>8459</v>
      </c>
      <c r="V3536" s="94">
        <v>16171</v>
      </c>
      <c r="W3536" s="97" t="s">
        <v>7135</v>
      </c>
      <c r="X3536" s="38" t="str">
        <f>IFERROR(VLOOKUP(ROWS($X$4:X3536),$Q$4:$R$5094,2,FALSE),"")</f>
        <v>PCB-128/166</v>
      </c>
      <c r="Y3536" s="38" t="str">
        <f>IFERROR(VLOOKUP(ROWS($Y$4:Y3536),$P$4:$U$5094,6,FALSE),"")</f>
        <v>N/A</v>
      </c>
      <c r="Z3536" s="38">
        <f>IF(ISNUMBER(SEARCH(Search!$K$21,'Valid Values - Search'!AA3536)),MAX($Z$3:Z3535)+1,0)</f>
        <v>3533</v>
      </c>
      <c r="AA3536" s="64" t="s">
        <v>15084</v>
      </c>
      <c r="AB3536" s="70" t="s">
        <v>3574</v>
      </c>
      <c r="AC3536" s="71" t="s">
        <v>1182</v>
      </c>
      <c r="AD3536" s="38" t="str">
        <f>IFERROR(VLOOKUP(ROWS($AD$4:AD3536),$Z$4:$AC$3778,2,FALSE),"")</f>
        <v>Tritium - Liquid Scintillation, Denver Lab (R1171 USDOI/USGS)</v>
      </c>
      <c r="AF3536" s="37"/>
    </row>
    <row r="3537" spans="16:32" ht="15" customHeight="1">
      <c r="P3537" s="38">
        <f>IF(ISNUMBER(SEARCH(Search!$K$13,'Valid Values - Search'!U3537)),MAX($P$3:P3536)+1,0)</f>
        <v>3534</v>
      </c>
      <c r="Q3537" s="38">
        <f>IF(ISNUMBER(SEARCH(Search!$K$5,'Valid Values - Search'!R3537)),MAX($Q$3:Q3536)+1,0)</f>
        <v>3534</v>
      </c>
      <c r="R3537" s="64" t="s">
        <v>7136</v>
      </c>
      <c r="S3537" s="70" t="s">
        <v>101</v>
      </c>
      <c r="T3537" s="70" t="s">
        <v>102</v>
      </c>
      <c r="U3537" s="93" t="s">
        <v>8459</v>
      </c>
      <c r="V3537" s="94">
        <v>389284</v>
      </c>
      <c r="W3537" s="97" t="s">
        <v>7136</v>
      </c>
      <c r="X3537" s="38" t="str">
        <f>IFERROR(VLOOKUP(ROWS($X$4:X3537),$Q$4:$R$5094,2,FALSE),"")</f>
        <v>PCB-128/167</v>
      </c>
      <c r="Y3537" s="38" t="str">
        <f>IFERROR(VLOOKUP(ROWS($Y$4:Y3537),$P$4:$U$5094,6,FALSE),"")</f>
        <v>N/A</v>
      </c>
      <c r="Z3537" s="38">
        <f>IF(ISNUMBER(SEARCH(Search!$K$21,'Valid Values - Search'!AA3537)),MAX($Z$3:Z3536)+1,0)</f>
        <v>3534</v>
      </c>
      <c r="AA3537" s="64" t="s">
        <v>15085</v>
      </c>
      <c r="AB3537" s="70" t="s">
        <v>3576</v>
      </c>
      <c r="AC3537" s="71" t="s">
        <v>1182</v>
      </c>
      <c r="AD3537" s="38" t="str">
        <f>IFERROR(VLOOKUP(ROWS($AD$4:AD3537),$Z$4:$AC$3778,2,FALSE),"")</f>
        <v>Tritium - Liquid Scintillation, Reston Lab (R1173 USDOI/USGS)</v>
      </c>
      <c r="AF3537" s="37"/>
    </row>
    <row r="3538" spans="16:32" ht="15" customHeight="1">
      <c r="P3538" s="38">
        <f>IF(ISNUMBER(SEARCH(Search!$K$13,'Valid Values - Search'!U3538)),MAX($P$3:P3537)+1,0)</f>
        <v>3535</v>
      </c>
      <c r="Q3538" s="38">
        <f>IF(ISNUMBER(SEARCH(Search!$K$5,'Valid Values - Search'!R3538)),MAX($Q$3:Q3537)+1,0)</f>
        <v>3535</v>
      </c>
      <c r="R3538" s="64" t="s">
        <v>15534</v>
      </c>
      <c r="S3538" s="99" t="s">
        <v>101</v>
      </c>
      <c r="T3538" s="99" t="s">
        <v>102</v>
      </c>
      <c r="U3538" s="100" t="s">
        <v>8540</v>
      </c>
      <c r="V3538" s="101">
        <v>16019</v>
      </c>
      <c r="W3538" s="97" t="s">
        <v>15534</v>
      </c>
      <c r="X3538" s="38" t="str">
        <f>IFERROR(VLOOKUP(ROWS($X$4:X3538),$Q$4:$R$5094,2,FALSE),"")</f>
        <v>PCB-129</v>
      </c>
      <c r="Y3538" s="38" t="str">
        <f>IFERROR(VLOOKUP(ROWS($Y$4:Y3538),$P$4:$U$5094,6,FALSE),"")</f>
        <v>55215-18-4</v>
      </c>
      <c r="Z3538" s="38">
        <f>IF(ISNUMBER(SEARCH(Search!$K$21,'Valid Values - Search'!AA3538)),MAX($Z$3:Z3537)+1,0)</f>
        <v>3535</v>
      </c>
      <c r="AA3538" s="64" t="s">
        <v>15086</v>
      </c>
      <c r="AB3538" s="70" t="s">
        <v>3610</v>
      </c>
      <c r="AC3538" s="71" t="s">
        <v>3026</v>
      </c>
      <c r="AD3538" s="38" t="str">
        <f>IFERROR(VLOOKUP(ROWS($AD$4:AD3538),$Z$4:$AC$3778,2,FALSE),"")</f>
        <v>Tritium by Distillation of Waters and Soils (RP580 USDOE/ASD)</v>
      </c>
      <c r="AF3538" s="37"/>
    </row>
    <row r="3539" spans="16:32" ht="15" customHeight="1">
      <c r="P3539" s="38">
        <f>IF(ISNUMBER(SEARCH(Search!$K$13,'Valid Values - Search'!U3539)),MAX($P$3:P3538)+1,0)</f>
        <v>3536</v>
      </c>
      <c r="Q3539" s="38">
        <f>IF(ISNUMBER(SEARCH(Search!$K$5,'Valid Values - Search'!R3539)),MAX($Q$3:Q3538)+1,0)</f>
        <v>3536</v>
      </c>
      <c r="R3539" s="64" t="s">
        <v>7137</v>
      </c>
      <c r="S3539" s="70" t="s">
        <v>101</v>
      </c>
      <c r="T3539" s="70" t="s">
        <v>102</v>
      </c>
      <c r="U3539" s="93" t="s">
        <v>8459</v>
      </c>
      <c r="V3539" s="94">
        <v>16172</v>
      </c>
      <c r="W3539" s="97" t="s">
        <v>7137</v>
      </c>
      <c r="X3539" s="38" t="str">
        <f>IFERROR(VLOOKUP(ROWS($X$4:X3539),$Q$4:$R$5094,2,FALSE),"")</f>
        <v>PCB-129/138/160/163</v>
      </c>
      <c r="Y3539" s="38" t="str">
        <f>IFERROR(VLOOKUP(ROWS($Y$4:Y3539),$P$4:$U$5094,6,FALSE),"")</f>
        <v>N/A</v>
      </c>
      <c r="Z3539" s="38">
        <f>IF(ISNUMBER(SEARCH(Search!$K$21,'Valid Values - Search'!AA3539)),MAX($Z$3:Z3538)+1,0)</f>
        <v>3536</v>
      </c>
      <c r="AA3539" s="64" t="s">
        <v>15087</v>
      </c>
      <c r="AB3539" s="70" t="s">
        <v>2272</v>
      </c>
      <c r="AC3539" s="71" t="s">
        <v>1184</v>
      </c>
      <c r="AD3539" s="38" t="str">
        <f>IFERROR(VLOOKUP(ROWS($AD$4:AD3539),$Z$4:$AC$3778,2,FALSE),"")</f>
        <v>Tritium in Atmosphere (D3442 ASTM)</v>
      </c>
      <c r="AF3539" s="37"/>
    </row>
    <row r="3540" spans="16:32" ht="15" customHeight="1">
      <c r="P3540" s="38">
        <f>IF(ISNUMBER(SEARCH(Search!$K$13,'Valid Values - Search'!U3540)),MAX($P$3:P3539)+1,0)</f>
        <v>3537</v>
      </c>
      <c r="Q3540" s="38">
        <f>IF(ISNUMBER(SEARCH(Search!$K$5,'Valid Values - Search'!R3540)),MAX($Q$3:Q3539)+1,0)</f>
        <v>3537</v>
      </c>
      <c r="R3540" s="64" t="s">
        <v>7138</v>
      </c>
      <c r="S3540" s="70" t="s">
        <v>101</v>
      </c>
      <c r="T3540" s="70" t="s">
        <v>102</v>
      </c>
      <c r="U3540" s="93" t="s">
        <v>8459</v>
      </c>
      <c r="V3540" s="94">
        <v>1000411</v>
      </c>
      <c r="W3540" s="97" t="s">
        <v>7138</v>
      </c>
      <c r="X3540" s="38" t="str">
        <f>IFERROR(VLOOKUP(ROWS($X$4:X3540),$Q$4:$R$5094,2,FALSE),"")</f>
        <v>PCB-129/138/163</v>
      </c>
      <c r="Y3540" s="38" t="str">
        <f>IFERROR(VLOOKUP(ROWS($Y$4:Y3540),$P$4:$U$5094,6,FALSE),"")</f>
        <v>N/A</v>
      </c>
      <c r="Z3540" s="38">
        <f>IF(ISNUMBER(SEARCH(Search!$K$21,'Valid Values - Search'!AA3540)),MAX($Z$3:Z3539)+1,0)</f>
        <v>3537</v>
      </c>
      <c r="AA3540" s="64" t="s">
        <v>15088</v>
      </c>
      <c r="AB3540" s="70" t="s">
        <v>1111</v>
      </c>
      <c r="AC3540" s="71" t="s">
        <v>1102</v>
      </c>
      <c r="AD3540" s="38" t="str">
        <f>IFERROR(VLOOKUP(ROWS($AD$4:AD3540),$Z$4:$AC$3778,2,FALSE),"")</f>
        <v>Tritium in Biological Tissue (0010(BT) USEPA)</v>
      </c>
      <c r="AF3540" s="37"/>
    </row>
    <row r="3541" spans="16:32" ht="15" customHeight="1">
      <c r="P3541" s="38">
        <f>IF(ISNUMBER(SEARCH(Search!$K$13,'Valid Values - Search'!U3541)),MAX($P$3:P3540)+1,0)</f>
        <v>3538</v>
      </c>
      <c r="Q3541" s="38">
        <f>IF(ISNUMBER(SEARCH(Search!$K$5,'Valid Values - Search'!R3541)),MAX($Q$3:Q3540)+1,0)</f>
        <v>3538</v>
      </c>
      <c r="R3541" s="64" t="s">
        <v>7139</v>
      </c>
      <c r="S3541" s="70" t="s">
        <v>101</v>
      </c>
      <c r="T3541" s="70" t="s">
        <v>102</v>
      </c>
      <c r="U3541" s="93" t="s">
        <v>8459</v>
      </c>
      <c r="V3541" s="94">
        <v>1004320</v>
      </c>
      <c r="W3541" s="97" t="s">
        <v>7139</v>
      </c>
      <c r="X3541" s="38" t="str">
        <f>IFERROR(VLOOKUP(ROWS($X$4:X3541),$Q$4:$R$5094,2,FALSE),"")</f>
        <v>PCB-129/178</v>
      </c>
      <c r="Y3541" s="38" t="str">
        <f>IFERROR(VLOOKUP(ROWS($Y$4:Y3541),$P$4:$U$5094,6,FALSE),"")</f>
        <v>N/A</v>
      </c>
      <c r="Z3541" s="38">
        <f>IF(ISNUMBER(SEARCH(Search!$K$21,'Valid Values - Search'!AA3541)),MAX($Z$3:Z3540)+1,0)</f>
        <v>3538</v>
      </c>
      <c r="AA3541" s="64" t="s">
        <v>15090</v>
      </c>
      <c r="AB3541" s="70">
        <v>906</v>
      </c>
      <c r="AC3541" s="71" t="s">
        <v>1102</v>
      </c>
      <c r="AD3541" s="38" t="str">
        <f>IFERROR(VLOOKUP(ROWS($AD$4:AD3541),$Z$4:$AC$3778,2,FALSE),"")</f>
        <v>Tritium in Drinking Water (906 USEPA)</v>
      </c>
      <c r="AF3541" s="37"/>
    </row>
    <row r="3542" spans="16:32" ht="15" customHeight="1">
      <c r="P3542" s="38">
        <f>IF(ISNUMBER(SEARCH(Search!$K$13,'Valid Values - Search'!U3542)),MAX($P$3:P3541)+1,0)</f>
        <v>3539</v>
      </c>
      <c r="Q3542" s="38">
        <f>IF(ISNUMBER(SEARCH(Search!$K$5,'Valid Values - Search'!R3542)),MAX($Q$3:Q3541)+1,0)</f>
        <v>3539</v>
      </c>
      <c r="R3542" s="64" t="s">
        <v>15535</v>
      </c>
      <c r="S3542" s="99" t="s">
        <v>101</v>
      </c>
      <c r="T3542" s="99" t="s">
        <v>102</v>
      </c>
      <c r="U3542" s="100" t="s">
        <v>8539</v>
      </c>
      <c r="V3542" s="101">
        <v>16024</v>
      </c>
      <c r="W3542" s="97" t="s">
        <v>15535</v>
      </c>
      <c r="X3542" s="38" t="str">
        <f>IFERROR(VLOOKUP(ROWS($X$4:X3542),$Q$4:$R$5094,2,FALSE),"")</f>
        <v>PCB-130</v>
      </c>
      <c r="Y3542" s="38" t="str">
        <f>IFERROR(VLOOKUP(ROWS($Y$4:Y3542),$P$4:$U$5094,6,FALSE),"")</f>
        <v>52663-66-8</v>
      </c>
      <c r="Z3542" s="38">
        <f>IF(ISNUMBER(SEARCH(Search!$K$21,'Valid Values - Search'!AA3542)),MAX($Z$3:Z3541)+1,0)</f>
        <v>3539</v>
      </c>
      <c r="AA3542" s="64" t="s">
        <v>15089</v>
      </c>
      <c r="AB3542" s="70" t="s">
        <v>2334</v>
      </c>
      <c r="AC3542" s="71" t="s">
        <v>1184</v>
      </c>
      <c r="AD3542" s="38" t="str">
        <f>IFERROR(VLOOKUP(ROWS($AD$4:AD3542),$Z$4:$AC$3778,2,FALSE),"")</f>
        <v>Tritium in Drinking Water (D4107 ASTM)</v>
      </c>
      <c r="AF3542" s="37"/>
    </row>
    <row r="3543" spans="16:32" ht="15" customHeight="1">
      <c r="P3543" s="38">
        <f>IF(ISNUMBER(SEARCH(Search!$K$13,'Valid Values - Search'!U3543)),MAX($P$3:P3542)+1,0)</f>
        <v>3540</v>
      </c>
      <c r="Q3543" s="38">
        <f>IF(ISNUMBER(SEARCH(Search!$K$5,'Valid Values - Search'!R3543)),MAX($Q$3:Q3542)+1,0)</f>
        <v>3540</v>
      </c>
      <c r="R3543" s="64" t="s">
        <v>8487</v>
      </c>
      <c r="S3543" s="70" t="s">
        <v>101</v>
      </c>
      <c r="T3543" s="70" t="s">
        <v>102</v>
      </c>
      <c r="U3543" s="93" t="s">
        <v>8459</v>
      </c>
      <c r="V3543" s="94" t="s">
        <v>8459</v>
      </c>
      <c r="W3543" s="97" t="s">
        <v>8487</v>
      </c>
      <c r="X3543" s="38" t="str">
        <f>IFERROR(VLOOKUP(ROWS($X$4:X3543),$Q$4:$R$5094,2,FALSE),"")</f>
        <v>PCB-131/133</v>
      </c>
      <c r="Y3543" s="38" t="str">
        <f>IFERROR(VLOOKUP(ROWS($Y$4:Y3543),$P$4:$U$5094,6,FALSE),"")</f>
        <v>N/A</v>
      </c>
      <c r="Z3543" s="38">
        <f>IF(ISNUMBER(SEARCH(Search!$K$21,'Valid Values - Search'!AA3543)),MAX($Z$3:Z3542)+1,0)</f>
        <v>3540</v>
      </c>
      <c r="AA3543" s="64" t="s">
        <v>15091</v>
      </c>
      <c r="AB3543" s="70" t="s">
        <v>2550</v>
      </c>
      <c r="AC3543" s="71" t="s">
        <v>1102</v>
      </c>
      <c r="AD3543" s="38" t="str">
        <f>IFERROR(VLOOKUP(ROWS($AD$4:AD3543),$Z$4:$AC$3778,2,FALSE),"")</f>
        <v>Tritium in Milk, Soil, Urine and Biota (H-01 USEPA)</v>
      </c>
      <c r="AF3543" s="37"/>
    </row>
    <row r="3544" spans="16:32" ht="15" customHeight="1">
      <c r="P3544" s="38">
        <f>IF(ISNUMBER(SEARCH(Search!$K$13,'Valid Values - Search'!U3544)),MAX($P$3:P3543)+1,0)</f>
        <v>3541</v>
      </c>
      <c r="Q3544" s="38">
        <f>IF(ISNUMBER(SEARCH(Search!$K$5,'Valid Values - Search'!R3544)),MAX($Q$3:Q3543)+1,0)</f>
        <v>3541</v>
      </c>
      <c r="R3544" s="64" t="s">
        <v>7140</v>
      </c>
      <c r="S3544" s="70" t="s">
        <v>101</v>
      </c>
      <c r="T3544" s="70" t="s">
        <v>102</v>
      </c>
      <c r="U3544" s="93" t="s">
        <v>8459</v>
      </c>
      <c r="V3544" s="94">
        <v>1003309</v>
      </c>
      <c r="W3544" s="97" t="s">
        <v>7140</v>
      </c>
      <c r="X3544" s="38" t="str">
        <f>IFERROR(VLOOKUP(ROWS($X$4:X3544),$Q$4:$R$5094,2,FALSE),"")</f>
        <v>PCB-131/146</v>
      </c>
      <c r="Y3544" s="38" t="str">
        <f>IFERROR(VLOOKUP(ROWS($Y$4:Y3544),$P$4:$U$5094,6,FALSE),"")</f>
        <v>N/A</v>
      </c>
      <c r="Z3544" s="38">
        <f>IF(ISNUMBER(SEARCH(Search!$K$21,'Valid Values - Search'!AA3544)),MAX($Z$3:Z3543)+1,0)</f>
        <v>3541</v>
      </c>
      <c r="AA3544" s="64" t="s">
        <v>15098</v>
      </c>
      <c r="AB3544" s="70" t="s">
        <v>1505</v>
      </c>
      <c r="AC3544" s="71" t="s">
        <v>1502</v>
      </c>
      <c r="AD3544" s="38" t="str">
        <f>IFERROR(VLOOKUP(ROWS($AD$4:AD3544),$Z$4:$AC$3778,2,FALSE),"")</f>
        <v>Tritium in Water - Liquid Scintillation Counting (3H-04-RC USDOE/EML)</v>
      </c>
      <c r="AF3544" s="37"/>
    </row>
    <row r="3545" spans="16:32" ht="15" customHeight="1">
      <c r="P3545" s="38">
        <f>IF(ISNUMBER(SEARCH(Search!$K$13,'Valid Values - Search'!U3545)),MAX($P$3:P3544)+1,0)</f>
        <v>3542</v>
      </c>
      <c r="Q3545" s="38">
        <f>IF(ISNUMBER(SEARCH(Search!$K$5,'Valid Values - Search'!R3545)),MAX($Q$3:Q3544)+1,0)</f>
        <v>3542</v>
      </c>
      <c r="R3545" s="64" t="s">
        <v>15536</v>
      </c>
      <c r="S3545" s="99" t="s">
        <v>101</v>
      </c>
      <c r="T3545" s="99" t="s">
        <v>102</v>
      </c>
      <c r="U3545" s="100" t="s">
        <v>8459</v>
      </c>
      <c r="V3545" s="101" t="s">
        <v>8459</v>
      </c>
      <c r="W3545" s="97" t="s">
        <v>15536</v>
      </c>
      <c r="X3545" s="38" t="str">
        <f>IFERROR(VLOOKUP(ROWS($X$4:X3545),$Q$4:$R$5094,2,FALSE),"")</f>
        <v>PCB-131+133</v>
      </c>
      <c r="Y3545" s="38" t="str">
        <f>IFERROR(VLOOKUP(ROWS($Y$4:Y3545),$P$4:$U$5094,6,FALSE),"")</f>
        <v>N/A</v>
      </c>
      <c r="Z3545" s="38">
        <f>IF(ISNUMBER(SEARCH(Search!$K$21,'Valid Values - Search'!AA3545)),MAX($Z$3:Z3544)+1,0)</f>
        <v>3542</v>
      </c>
      <c r="AA3545" s="64" t="s">
        <v>15095</v>
      </c>
      <c r="AB3545" s="70" t="s">
        <v>1112</v>
      </c>
      <c r="AC3545" s="71" t="s">
        <v>1102</v>
      </c>
      <c r="AD3545" s="38" t="str">
        <f>IFERROR(VLOOKUP(ROWS($AD$4:AD3545),$Z$4:$AC$3778,2,FALSE),"")</f>
        <v>Tritium in Water (0010(W) USEPA)</v>
      </c>
      <c r="AF3545" s="37"/>
    </row>
    <row r="3546" spans="16:32" ht="15" customHeight="1">
      <c r="P3546" s="38">
        <f>IF(ISNUMBER(SEARCH(Search!$K$13,'Valid Values - Search'!U3546)),MAX($P$3:P3545)+1,0)</f>
        <v>3543</v>
      </c>
      <c r="Q3546" s="38">
        <f>IF(ISNUMBER(SEARCH(Search!$K$5,'Valid Values - Search'!R3546)),MAX($Q$3:Q3545)+1,0)</f>
        <v>3543</v>
      </c>
      <c r="R3546" s="64" t="s">
        <v>7141</v>
      </c>
      <c r="S3546" s="70" t="s">
        <v>101</v>
      </c>
      <c r="T3546" s="70" t="s">
        <v>102</v>
      </c>
      <c r="U3546" s="93" t="s">
        <v>8459</v>
      </c>
      <c r="V3546" s="94">
        <v>1344</v>
      </c>
      <c r="W3546" s="97" t="s">
        <v>7141</v>
      </c>
      <c r="X3546" s="38" t="str">
        <f>IFERROR(VLOOKUP(ROWS($X$4:X3546),$Q$4:$R$5094,2,FALSE),"")</f>
        <v>PCB-132/153</v>
      </c>
      <c r="Y3546" s="38" t="str">
        <f>IFERROR(VLOOKUP(ROWS($Y$4:Y3546),$P$4:$U$5094,6,FALSE),"")</f>
        <v>N/A</v>
      </c>
      <c r="Z3546" s="38">
        <f>IF(ISNUMBER(SEARCH(Search!$K$21,'Valid Values - Search'!AA3546)),MAX($Z$3:Z3545)+1,0)</f>
        <v>3543</v>
      </c>
      <c r="AA3546" s="64" t="s">
        <v>15093</v>
      </c>
      <c r="AB3546" s="70" t="s">
        <v>1501</v>
      </c>
      <c r="AC3546" s="71" t="s">
        <v>1502</v>
      </c>
      <c r="AD3546" s="38" t="str">
        <f>IFERROR(VLOOKUP(ROWS($AD$4:AD3546),$Z$4:$AC$3778,2,FALSE),"")</f>
        <v>Tritium in Water (3H-01 USDOE/EML)</v>
      </c>
      <c r="AF3546" s="37"/>
    </row>
    <row r="3547" spans="16:32" ht="15" customHeight="1">
      <c r="P3547" s="38">
        <f>IF(ISNUMBER(SEARCH(Search!$K$13,'Valid Values - Search'!U3547)),MAX($P$3:P3546)+1,0)</f>
        <v>3544</v>
      </c>
      <c r="Q3547" s="38">
        <f>IF(ISNUMBER(SEARCH(Search!$K$5,'Valid Values - Search'!R3547)),MAX($Q$3:Q3546)+1,0)</f>
        <v>3544</v>
      </c>
      <c r="R3547" s="64" t="s">
        <v>7142</v>
      </c>
      <c r="S3547" s="70" t="s">
        <v>101</v>
      </c>
      <c r="T3547" s="70" t="s">
        <v>102</v>
      </c>
      <c r="U3547" s="93" t="s">
        <v>8459</v>
      </c>
      <c r="V3547" s="94">
        <v>1001976</v>
      </c>
      <c r="W3547" s="97" t="s">
        <v>7142</v>
      </c>
      <c r="X3547" s="38" t="str">
        <f>IFERROR(VLOOKUP(ROWS($X$4:X3547),$Q$4:$R$5094,2,FALSE),"")</f>
        <v>PCB-132/161</v>
      </c>
      <c r="Y3547" s="38" t="str">
        <f>IFERROR(VLOOKUP(ROWS($Y$4:Y3547),$P$4:$U$5094,6,FALSE),"")</f>
        <v>N/A</v>
      </c>
      <c r="Z3547" s="38">
        <f>IF(ISNUMBER(SEARCH(Search!$K$21,'Valid Values - Search'!AA3547)),MAX($Z$3:Z3546)+1,0)</f>
        <v>3544</v>
      </c>
      <c r="AA3547" s="64" t="s">
        <v>15094</v>
      </c>
      <c r="AB3547" s="70" t="s">
        <v>1503</v>
      </c>
      <c r="AC3547" s="71" t="s">
        <v>1502</v>
      </c>
      <c r="AD3547" s="38" t="str">
        <f>IFERROR(VLOOKUP(ROWS($AD$4:AD3547),$Z$4:$AC$3778,2,FALSE),"")</f>
        <v>Tritium in Water (3H-02 USDOE/EML)</v>
      </c>
      <c r="AF3547" s="37"/>
    </row>
    <row r="3548" spans="16:32" ht="15" customHeight="1">
      <c r="P3548" s="38">
        <f>IF(ISNUMBER(SEARCH(Search!$K$13,'Valid Values - Search'!U3548)),MAX($P$3:P3547)+1,0)</f>
        <v>3545</v>
      </c>
      <c r="Q3548" s="38">
        <f>IF(ISNUMBER(SEARCH(Search!$K$5,'Valid Values - Search'!R3548)),MAX($Q$3:Q3547)+1,0)</f>
        <v>3545</v>
      </c>
      <c r="R3548" s="64" t="s">
        <v>7143</v>
      </c>
      <c r="S3548" s="70" t="s">
        <v>101</v>
      </c>
      <c r="T3548" s="70" t="s">
        <v>102</v>
      </c>
      <c r="U3548" s="93" t="s">
        <v>8459</v>
      </c>
      <c r="V3548" s="94">
        <v>389285</v>
      </c>
      <c r="W3548" s="97" t="s">
        <v>7143</v>
      </c>
      <c r="X3548" s="38" t="str">
        <f>IFERROR(VLOOKUP(ROWS($X$4:X3548),$Q$4:$R$5094,2,FALSE),"")</f>
        <v>PCB-132/168</v>
      </c>
      <c r="Y3548" s="38" t="str">
        <f>IFERROR(VLOOKUP(ROWS($Y$4:Y3548),$P$4:$U$5094,6,FALSE),"")</f>
        <v>N/A</v>
      </c>
      <c r="Z3548" s="38">
        <f>IF(ISNUMBER(SEARCH(Search!$K$21,'Valid Values - Search'!AA3548)),MAX($Z$3:Z3547)+1,0)</f>
        <v>3545</v>
      </c>
      <c r="AA3548" s="64" t="s">
        <v>15092</v>
      </c>
      <c r="AB3548" s="70">
        <v>969.48</v>
      </c>
      <c r="AC3548" s="71" t="s">
        <v>1934</v>
      </c>
      <c r="AD3548" s="38" t="str">
        <f>IFERROR(VLOOKUP(ROWS($AD$4:AD3548),$Z$4:$AC$3778,2,FALSE),"")</f>
        <v>Tritium in Water (969.48 AOAC)</v>
      </c>
      <c r="AF3548" s="37"/>
    </row>
    <row r="3549" spans="16:32" ht="15" customHeight="1">
      <c r="P3549" s="38">
        <f>IF(ISNUMBER(SEARCH(Search!$K$13,'Valid Values - Search'!U3549)),MAX($P$3:P3548)+1,0)</f>
        <v>3546</v>
      </c>
      <c r="Q3549" s="38">
        <f>IF(ISNUMBER(SEARCH(Search!$K$5,'Valid Values - Search'!R3549)),MAX($Q$3:Q3548)+1,0)</f>
        <v>3546</v>
      </c>
      <c r="R3549" s="64" t="s">
        <v>15537</v>
      </c>
      <c r="S3549" s="99" t="s">
        <v>101</v>
      </c>
      <c r="T3549" s="99" t="s">
        <v>102</v>
      </c>
      <c r="U3549" s="100" t="s">
        <v>8459</v>
      </c>
      <c r="V3549" s="101">
        <v>1344</v>
      </c>
      <c r="W3549" s="97" t="s">
        <v>15537</v>
      </c>
      <c r="X3549" s="38" t="str">
        <f>IFERROR(VLOOKUP(ROWS($X$4:X3549),$Q$4:$R$5094,2,FALSE),"")</f>
        <v>PCB-132+153</v>
      </c>
      <c r="Y3549" s="38" t="str">
        <f>IFERROR(VLOOKUP(ROWS($Y$4:Y3549),$P$4:$U$5094,6,FALSE),"")</f>
        <v>N/A</v>
      </c>
      <c r="Z3549" s="38">
        <f>IF(ISNUMBER(SEARCH(Search!$K$21,'Valid Values - Search'!AA3549)),MAX($Z$3:Z3548)+1,0)</f>
        <v>3546</v>
      </c>
      <c r="AA3549" s="64" t="s">
        <v>15096</v>
      </c>
      <c r="AB3549" s="70" t="s">
        <v>2551</v>
      </c>
      <c r="AC3549" s="71" t="s">
        <v>1102</v>
      </c>
      <c r="AD3549" s="38" t="str">
        <f>IFERROR(VLOOKUP(ROWS($AD$4:AD3549),$Z$4:$AC$3778,2,FALSE),"")</f>
        <v>Tritium in Water (H-02 USEPA)</v>
      </c>
      <c r="AF3549" s="37"/>
    </row>
    <row r="3550" spans="16:32" ht="15" customHeight="1">
      <c r="P3550" s="38">
        <f>IF(ISNUMBER(SEARCH(Search!$K$13,'Valid Values - Search'!U3550)),MAX($P$3:P3549)+1,0)</f>
        <v>3547</v>
      </c>
      <c r="Q3550" s="38">
        <f>IF(ISNUMBER(SEARCH(Search!$K$5,'Valid Values - Search'!R3550)),MAX($Q$3:Q3549)+1,0)</f>
        <v>3547</v>
      </c>
      <c r="R3550" s="64" t="s">
        <v>7144</v>
      </c>
      <c r="S3550" s="70" t="s">
        <v>101</v>
      </c>
      <c r="T3550" s="70" t="s">
        <v>102</v>
      </c>
      <c r="U3550" s="93" t="s">
        <v>8459</v>
      </c>
      <c r="V3550" s="94">
        <v>1002009</v>
      </c>
      <c r="W3550" s="97" t="s">
        <v>7144</v>
      </c>
      <c r="X3550" s="38" t="str">
        <f>IFERROR(VLOOKUP(ROWS($X$4:X3550),$Q$4:$R$5094,2,FALSE),"")</f>
        <v>PCB-133/142</v>
      </c>
      <c r="Y3550" s="38" t="str">
        <f>IFERROR(VLOOKUP(ROWS($Y$4:Y3550),$P$4:$U$5094,6,FALSE),"")</f>
        <v>N/A</v>
      </c>
      <c r="Z3550" s="38">
        <f>IF(ISNUMBER(SEARCH(Search!$K$21,'Valid Values - Search'!AA3550)),MAX($Z$3:Z3549)+1,0)</f>
        <v>3547</v>
      </c>
      <c r="AA3550" s="64" t="s">
        <v>15097</v>
      </c>
      <c r="AB3550" s="70" t="s">
        <v>2552</v>
      </c>
      <c r="AC3550" s="71" t="s">
        <v>1102</v>
      </c>
      <c r="AD3550" s="38" t="str">
        <f>IFERROR(VLOOKUP(ROWS($AD$4:AD3550),$Z$4:$AC$3778,2,FALSE),"")</f>
        <v>Tritium in Water (H-03 USEPA)</v>
      </c>
      <c r="AF3550" s="37"/>
    </row>
    <row r="3551" spans="16:32" ht="15" customHeight="1">
      <c r="P3551" s="38">
        <f>IF(ISNUMBER(SEARCH(Search!$K$13,'Valid Values - Search'!U3551)),MAX($P$3:P3550)+1,0)</f>
        <v>3548</v>
      </c>
      <c r="Q3551" s="38">
        <f>IF(ISNUMBER(SEARCH(Search!$K$5,'Valid Values - Search'!R3551)),MAX($Q$3:Q3550)+1,0)</f>
        <v>3548</v>
      </c>
      <c r="R3551" s="64" t="s">
        <v>7145</v>
      </c>
      <c r="S3551" s="70" t="s">
        <v>101</v>
      </c>
      <c r="T3551" s="70" t="s">
        <v>102</v>
      </c>
      <c r="U3551" s="93" t="s">
        <v>8459</v>
      </c>
      <c r="V3551" s="94">
        <v>1003311</v>
      </c>
      <c r="W3551" s="97" t="s">
        <v>7145</v>
      </c>
      <c r="X3551" s="38" t="str">
        <f>IFERROR(VLOOKUP(ROWS($X$4:X3551),$Q$4:$R$5094,2,FALSE),"")</f>
        <v>PCB-133/149</v>
      </c>
      <c r="Y3551" s="38" t="str">
        <f>IFERROR(VLOOKUP(ROWS($Y$4:Y3551),$P$4:$U$5094,6,FALSE),"")</f>
        <v>N/A</v>
      </c>
      <c r="Z3551" s="38">
        <f>IF(ISNUMBER(SEARCH(Search!$K$21,'Valid Values - Search'!AA3551)),MAX($Z$3:Z3550)+1,0)</f>
        <v>3548</v>
      </c>
      <c r="AA3551" s="64" t="s">
        <v>15099</v>
      </c>
      <c r="AB3551" s="70" t="s">
        <v>1792</v>
      </c>
      <c r="AC3551" s="71" t="s">
        <v>1156</v>
      </c>
      <c r="AD3551" s="38" t="str">
        <f>IFERROR(VLOOKUP(ROWS($AD$4:AD3551),$Z$4:$AC$3778,2,FALSE),"")</f>
        <v>Tritium in Water by Liquid Scintillation (7500-3H(B) APHA)</v>
      </c>
      <c r="AF3551" s="37"/>
    </row>
    <row r="3552" spans="16:32" ht="15" customHeight="1">
      <c r="P3552" s="38">
        <f>IF(ISNUMBER(SEARCH(Search!$K$13,'Valid Values - Search'!U3552)),MAX($P$3:P3551)+1,0)</f>
        <v>3549</v>
      </c>
      <c r="Q3552" s="38">
        <f>IF(ISNUMBER(SEARCH(Search!$K$5,'Valid Values - Search'!R3552)),MAX($Q$3:Q3551)+1,0)</f>
        <v>3549</v>
      </c>
      <c r="R3552" s="64" t="s">
        <v>15538</v>
      </c>
      <c r="S3552" s="99" t="s">
        <v>101</v>
      </c>
      <c r="T3552" s="99" t="s">
        <v>102</v>
      </c>
      <c r="U3552" s="100" t="s">
        <v>8547</v>
      </c>
      <c r="V3552" s="101">
        <v>16291</v>
      </c>
      <c r="W3552" s="97" t="s">
        <v>15538</v>
      </c>
      <c r="X3552" s="38" t="str">
        <f>IFERROR(VLOOKUP(ROWS($X$4:X3552),$Q$4:$R$5094,2,FALSE),"")</f>
        <v>PCB-134</v>
      </c>
      <c r="Y3552" s="38" t="str">
        <f>IFERROR(VLOOKUP(ROWS($Y$4:Y3552),$P$4:$U$5094,6,FALSE),"")</f>
        <v>52704-70-8</v>
      </c>
      <c r="Z3552" s="38">
        <f>IF(ISNUMBER(SEARCH(Search!$K$21,'Valid Values - Search'!AA3552)),MAX($Z$3:Z3551)+1,0)</f>
        <v>3549</v>
      </c>
      <c r="AA3552" s="64" t="s">
        <v>15100</v>
      </c>
      <c r="AB3552" s="70" t="s">
        <v>2229</v>
      </c>
      <c r="AC3552" s="71" t="s">
        <v>1184</v>
      </c>
      <c r="AD3552" s="38" t="str">
        <f>IFERROR(VLOOKUP(ROWS($AD$4:AD3552),$Z$4:$AC$3778,2,FALSE),"")</f>
        <v>Tritium in Water by Liquid Scintillation (D2476 ASTM)</v>
      </c>
      <c r="AF3552" s="37"/>
    </row>
    <row r="3553" spans="16:32" ht="15" customHeight="1">
      <c r="P3553" s="38">
        <f>IF(ISNUMBER(SEARCH(Search!$K$13,'Valid Values - Search'!U3553)),MAX($P$3:P3552)+1,0)</f>
        <v>3550</v>
      </c>
      <c r="Q3553" s="38">
        <f>IF(ISNUMBER(SEARCH(Search!$K$5,'Valid Values - Search'!R3553)),MAX($Q$3:Q3552)+1,0)</f>
        <v>3550</v>
      </c>
      <c r="R3553" s="64" t="s">
        <v>7146</v>
      </c>
      <c r="S3553" s="70" t="s">
        <v>101</v>
      </c>
      <c r="T3553" s="70" t="s">
        <v>102</v>
      </c>
      <c r="U3553" s="93" t="s">
        <v>8459</v>
      </c>
      <c r="V3553" s="94">
        <v>1004392</v>
      </c>
      <c r="W3553" s="97" t="s">
        <v>7146</v>
      </c>
      <c r="X3553" s="38" t="str">
        <f>IFERROR(VLOOKUP(ROWS($X$4:X3553),$Q$4:$R$5094,2,FALSE),"")</f>
        <v>PCB-134 + 4,4'-DDD</v>
      </c>
      <c r="Y3553" s="38" t="str">
        <f>IFERROR(VLOOKUP(ROWS($Y$4:Y3553),$P$4:$U$5094,6,FALSE),"")</f>
        <v>N/A</v>
      </c>
      <c r="Z3553" s="38">
        <f>IF(ISNUMBER(SEARCH(Search!$K$21,'Valid Values - Search'!AA3553)),MAX($Z$3:Z3552)+1,0)</f>
        <v>3550</v>
      </c>
      <c r="AA3553" s="64" t="s">
        <v>15101</v>
      </c>
      <c r="AB3553" s="70" t="s">
        <v>2134</v>
      </c>
      <c r="AC3553" s="71" t="s">
        <v>2129</v>
      </c>
      <c r="AD3553" s="38" t="str">
        <f>IFERROR(VLOOKUP(ROWS($AD$4:AD3553),$Z$4:$AC$3778,2,FALSE),"")</f>
        <v>Tritium in Water, Wastewater, Milk, and Urine by Liquid Scintillation Counting (CHEM-TP-H3.1 USDOE/RESL)</v>
      </c>
      <c r="AF3553" s="37"/>
    </row>
    <row r="3554" spans="16:32" ht="15" customHeight="1">
      <c r="P3554" s="38">
        <f>IF(ISNUMBER(SEARCH(Search!$K$13,'Valid Values - Search'!U3554)),MAX($P$3:P3553)+1,0)</f>
        <v>3551</v>
      </c>
      <c r="Q3554" s="38">
        <f>IF(ISNUMBER(SEARCH(Search!$K$5,'Valid Values - Search'!R3554)),MAX($Q$3:Q3553)+1,0)</f>
        <v>3551</v>
      </c>
      <c r="R3554" s="64" t="s">
        <v>7147</v>
      </c>
      <c r="S3554" s="70" t="s">
        <v>101</v>
      </c>
      <c r="T3554" s="70" t="s">
        <v>102</v>
      </c>
      <c r="U3554" s="93" t="s">
        <v>8459</v>
      </c>
      <c r="V3554" s="94">
        <v>16176</v>
      </c>
      <c r="W3554" s="97" t="s">
        <v>7147</v>
      </c>
      <c r="X3554" s="38" t="str">
        <f>IFERROR(VLOOKUP(ROWS($X$4:X3554),$Q$4:$R$5094,2,FALSE),"")</f>
        <v>PCB-134/143</v>
      </c>
      <c r="Y3554" s="38" t="str">
        <f>IFERROR(VLOOKUP(ROWS($Y$4:Y3554),$P$4:$U$5094,6,FALSE),"")</f>
        <v>N/A</v>
      </c>
      <c r="Z3554" s="38">
        <f>IF(ISNUMBER(SEARCH(Search!$K$21,'Valid Values - Search'!AA3554)),MAX($Z$3:Z3553)+1,0)</f>
        <v>3551</v>
      </c>
      <c r="AA3554" s="64" t="s">
        <v>15102</v>
      </c>
      <c r="AB3554" s="70" t="s">
        <v>2023</v>
      </c>
      <c r="AC3554" s="71" t="s">
        <v>2024</v>
      </c>
      <c r="AD3554" s="38" t="str">
        <f>IFERROR(VLOOKUP(ROWS($AD$4:AD3554),$Z$4:$AC$3778,2,FALSE),"")</f>
        <v>Trout collection in wadeable trout streams by backpack electrofishing (AFS SD TROUT AFS)</v>
      </c>
      <c r="AF3554" s="37"/>
    </row>
    <row r="3555" spans="16:32" ht="15" customHeight="1">
      <c r="P3555" s="38">
        <f>IF(ISNUMBER(SEARCH(Search!$K$13,'Valid Values - Search'!U3555)),MAX($P$3:P3554)+1,0)</f>
        <v>3552</v>
      </c>
      <c r="Q3555" s="38">
        <f>IF(ISNUMBER(SEARCH(Search!$K$5,'Valid Values - Search'!R3555)),MAX($Q$3:Q3554)+1,0)</f>
        <v>3552</v>
      </c>
      <c r="R3555" s="64" t="s">
        <v>15539</v>
      </c>
      <c r="S3555" s="99" t="s">
        <v>101</v>
      </c>
      <c r="T3555" s="99" t="s">
        <v>102</v>
      </c>
      <c r="U3555" s="100" t="s">
        <v>8546</v>
      </c>
      <c r="V3555" s="101">
        <v>16025</v>
      </c>
      <c r="W3555" s="97" t="s">
        <v>15539</v>
      </c>
      <c r="X3555" s="38" t="str">
        <f>IFERROR(VLOOKUP(ROWS($X$4:X3555),$Q$4:$R$5094,2,FALSE),"")</f>
        <v>PCB-135</v>
      </c>
      <c r="Y3555" s="38" t="str">
        <f>IFERROR(VLOOKUP(ROWS($Y$4:Y3555),$P$4:$U$5094,6,FALSE),"")</f>
        <v>52744-13-5</v>
      </c>
      <c r="Z3555" s="38">
        <f>IF(ISNUMBER(SEARCH(Search!$K$21,'Valid Values - Search'!AA3555)),MAX($Z$3:Z3554)+1,0)</f>
        <v>3552</v>
      </c>
      <c r="AA3555" s="64" t="s">
        <v>15103</v>
      </c>
      <c r="AB3555" s="70">
        <v>8440</v>
      </c>
      <c r="AC3555" s="71" t="s">
        <v>1102</v>
      </c>
      <c r="AD3555" s="38" t="str">
        <f>IFERROR(VLOOKUP(ROWS($AD$4:AD3555),$Z$4:$AC$3778,2,FALSE),"")</f>
        <v>TRPH by Infrared Spectrophotometry (8440 USEPA)</v>
      </c>
      <c r="AF3555" s="37"/>
    </row>
    <row r="3556" spans="16:32" ht="15" customHeight="1">
      <c r="P3556" s="38">
        <f>IF(ISNUMBER(SEARCH(Search!$K$13,'Valid Values - Search'!U3556)),MAX($P$3:P3555)+1,0)</f>
        <v>3553</v>
      </c>
      <c r="Q3556" s="38">
        <f>IF(ISNUMBER(SEARCH(Search!$K$5,'Valid Values - Search'!R3556)),MAX($Q$3:Q3555)+1,0)</f>
        <v>3553</v>
      </c>
      <c r="R3556" s="64" t="s">
        <v>7148</v>
      </c>
      <c r="S3556" s="70" t="s">
        <v>101</v>
      </c>
      <c r="T3556" s="70" t="s">
        <v>102</v>
      </c>
      <c r="U3556" s="93" t="s">
        <v>8459</v>
      </c>
      <c r="V3556" s="94">
        <v>1345</v>
      </c>
      <c r="W3556" s="97" t="s">
        <v>7148</v>
      </c>
      <c r="X3556" s="38" t="str">
        <f>IFERROR(VLOOKUP(ROWS($X$4:X3556),$Q$4:$R$5094,2,FALSE),"")</f>
        <v>PCB-135/144</v>
      </c>
      <c r="Y3556" s="38" t="str">
        <f>IFERROR(VLOOKUP(ROWS($Y$4:Y3556),$P$4:$U$5094,6,FALSE),"")</f>
        <v>N/A</v>
      </c>
      <c r="Z3556" s="38">
        <f>IF(ISNUMBER(SEARCH(Search!$K$21,'Valid Values - Search'!AA3556)),MAX($Z$3:Z3555)+1,0)</f>
        <v>3553</v>
      </c>
      <c r="AA3556" s="64" t="s">
        <v>15104</v>
      </c>
      <c r="AB3556" s="70" t="s">
        <v>1781</v>
      </c>
      <c r="AC3556" s="71" t="s">
        <v>1150</v>
      </c>
      <c r="AD3556" s="38" t="str">
        <f>IFERROR(VLOOKUP(ROWS($AD$4:AD3556),$Z$4:$AC$3778,2,FALSE),"")</f>
        <v>Tungsten by Flame Atomic Absorption (7074(INSL) NIOSH)</v>
      </c>
      <c r="AF3556" s="37"/>
    </row>
    <row r="3557" spans="16:32" ht="15" customHeight="1">
      <c r="P3557" s="38">
        <f>IF(ISNUMBER(SEARCH(Search!$K$13,'Valid Values - Search'!U3557)),MAX($P$3:P3556)+1,0)</f>
        <v>3554</v>
      </c>
      <c r="Q3557" s="38">
        <f>IF(ISNUMBER(SEARCH(Search!$K$5,'Valid Values - Search'!R3557)),MAX($Q$3:Q3556)+1,0)</f>
        <v>3554</v>
      </c>
      <c r="R3557" s="64" t="s">
        <v>7149</v>
      </c>
      <c r="S3557" s="70" t="s">
        <v>101</v>
      </c>
      <c r="T3557" s="70" t="s">
        <v>102</v>
      </c>
      <c r="U3557" s="93" t="s">
        <v>8459</v>
      </c>
      <c r="V3557" s="94">
        <v>1001006</v>
      </c>
      <c r="W3557" s="97" t="s">
        <v>7149</v>
      </c>
      <c r="X3557" s="38" t="str">
        <f>IFERROR(VLOOKUP(ROWS($X$4:X3557),$Q$4:$R$5094,2,FALSE),"")</f>
        <v>PCB-135/151</v>
      </c>
      <c r="Y3557" s="38" t="str">
        <f>IFERROR(VLOOKUP(ROWS($Y$4:Y3557),$P$4:$U$5094,6,FALSE),"")</f>
        <v>N/A</v>
      </c>
      <c r="Z3557" s="38">
        <f>IF(ISNUMBER(SEARCH(Search!$K$21,'Valid Values - Search'!AA3557)),MAX($Z$3:Z3556)+1,0)</f>
        <v>3554</v>
      </c>
      <c r="AA3557" s="64" t="s">
        <v>15105</v>
      </c>
      <c r="AB3557" s="70" t="s">
        <v>1782</v>
      </c>
      <c r="AC3557" s="71" t="s">
        <v>1150</v>
      </c>
      <c r="AD3557" s="38" t="str">
        <f>IFERROR(VLOOKUP(ROWS($AD$4:AD3557),$Z$4:$AC$3778,2,FALSE),"")</f>
        <v>Tungsten by Flame Atomic Absorption (7074(SOL) NIOSH)</v>
      </c>
      <c r="AF3557" s="37"/>
    </row>
    <row r="3558" spans="16:32" ht="15" customHeight="1">
      <c r="P3558" s="38">
        <f>IF(ISNUMBER(SEARCH(Search!$K$13,'Valid Values - Search'!U3558)),MAX($P$3:P3557)+1,0)</f>
        <v>3555</v>
      </c>
      <c r="Q3558" s="38">
        <f>IF(ISNUMBER(SEARCH(Search!$K$5,'Valid Values - Search'!R3558)),MAX($Q$3:Q3557)+1,0)</f>
        <v>3555</v>
      </c>
      <c r="R3558" s="64" t="s">
        <v>7150</v>
      </c>
      <c r="S3558" s="70" t="s">
        <v>101</v>
      </c>
      <c r="T3558" s="70" t="s">
        <v>102</v>
      </c>
      <c r="U3558" s="93" t="s">
        <v>8459</v>
      </c>
      <c r="V3558" s="94">
        <v>16177</v>
      </c>
      <c r="W3558" s="97" t="s">
        <v>7150</v>
      </c>
      <c r="X3558" s="38" t="str">
        <f>IFERROR(VLOOKUP(ROWS($X$4:X3558),$Q$4:$R$5094,2,FALSE),"")</f>
        <v>PCB-135/151/154</v>
      </c>
      <c r="Y3558" s="38" t="str">
        <f>IFERROR(VLOOKUP(ROWS($Y$4:Y3558),$P$4:$U$5094,6,FALSE),"")</f>
        <v>N/A</v>
      </c>
      <c r="Z3558" s="38">
        <f>IF(ISNUMBER(SEARCH(Search!$K$21,'Valid Values - Search'!AA3558)),MAX($Z$3:Z3557)+1,0)</f>
        <v>3555</v>
      </c>
      <c r="AA3558" s="64" t="s">
        <v>15106</v>
      </c>
      <c r="AB3558" s="70">
        <v>180.1</v>
      </c>
      <c r="AC3558" s="71" t="s">
        <v>1102</v>
      </c>
      <c r="AD3558" s="38" t="str">
        <f>IFERROR(VLOOKUP(ROWS($AD$4:AD3558),$Z$4:$AC$3778,2,FALSE),"")</f>
        <v>Turbidity by Nephelometry (180.1 USEPA)</v>
      </c>
      <c r="AF3558" s="37"/>
    </row>
    <row r="3559" spans="16:32" ht="15" customHeight="1">
      <c r="P3559" s="38">
        <f>IF(ISNUMBER(SEARCH(Search!$K$13,'Valid Values - Search'!U3559)),MAX($P$3:P3558)+1,0)</f>
        <v>3556</v>
      </c>
      <c r="Q3559" s="38">
        <f>IF(ISNUMBER(SEARCH(Search!$K$5,'Valid Values - Search'!R3559)),MAX($Q$3:Q3558)+1,0)</f>
        <v>3556</v>
      </c>
      <c r="R3559" s="64" t="s">
        <v>15540</v>
      </c>
      <c r="S3559" s="99" t="s">
        <v>101</v>
      </c>
      <c r="T3559" s="99" t="s">
        <v>102</v>
      </c>
      <c r="U3559" s="100" t="s">
        <v>8549</v>
      </c>
      <c r="V3559" s="101">
        <v>1346</v>
      </c>
      <c r="W3559" s="97" t="s">
        <v>15540</v>
      </c>
      <c r="X3559" s="38" t="str">
        <f>IFERROR(VLOOKUP(ROWS($X$4:X3559),$Q$4:$R$5094,2,FALSE),"")</f>
        <v>PCB-136</v>
      </c>
      <c r="Y3559" s="38" t="str">
        <f>IFERROR(VLOOKUP(ROWS($Y$4:Y3559),$P$4:$U$5094,6,FALSE),"")</f>
        <v>38411-22-2</v>
      </c>
      <c r="Z3559" s="38">
        <f>IF(ISNUMBER(SEARCH(Search!$K$21,'Valid Values - Search'!AA3559)),MAX($Z$3:Z3558)+1,0)</f>
        <v>3556</v>
      </c>
      <c r="AA3559" s="64" t="s">
        <v>15107</v>
      </c>
      <c r="AB3559" s="70">
        <v>2130</v>
      </c>
      <c r="AC3559" s="71" t="s">
        <v>1156</v>
      </c>
      <c r="AD3559" s="38" t="str">
        <f>IFERROR(VLOOKUP(ROWS($AD$4:AD3559),$Z$4:$AC$3778,2,FALSE),"")</f>
        <v>Turbidity in Water (2130 APHA)</v>
      </c>
      <c r="AF3559" s="37"/>
    </row>
    <row r="3560" spans="16:32" ht="15" customHeight="1">
      <c r="P3560" s="38">
        <f>IF(ISNUMBER(SEARCH(Search!$K$13,'Valid Values - Search'!U3560)),MAX($P$3:P3559)+1,0)</f>
        <v>3557</v>
      </c>
      <c r="Q3560" s="38">
        <f>IF(ISNUMBER(SEARCH(Search!$K$5,'Valid Values - Search'!R3560)),MAX($Q$3:Q3559)+1,0)</f>
        <v>3557</v>
      </c>
      <c r="R3560" s="64" t="s">
        <v>7151</v>
      </c>
      <c r="S3560" s="70" t="s">
        <v>101</v>
      </c>
      <c r="T3560" s="70" t="s">
        <v>102</v>
      </c>
      <c r="U3560" s="93" t="s">
        <v>8459</v>
      </c>
      <c r="V3560" s="94" t="s">
        <v>8459</v>
      </c>
      <c r="W3560" s="97" t="s">
        <v>7151</v>
      </c>
      <c r="X3560" s="38" t="str">
        <f>IFERROR(VLOOKUP(ROWS($X$4:X3560),$Q$4:$R$5094,2,FALSE),"")</f>
        <v>PCB-136/148</v>
      </c>
      <c r="Y3560" s="38" t="str">
        <f>IFERROR(VLOOKUP(ROWS($Y$4:Y3560),$P$4:$U$5094,6,FALSE),"")</f>
        <v>N/A</v>
      </c>
      <c r="Z3560" s="38">
        <f>IF(ISNUMBER(SEARCH(Search!$K$21,'Valid Values - Search'!AA3560)),MAX($Z$3:Z3559)+1,0)</f>
        <v>3557</v>
      </c>
      <c r="AA3560" s="64" t="s">
        <v>15108</v>
      </c>
      <c r="AB3560" s="70" t="s">
        <v>2209</v>
      </c>
      <c r="AC3560" s="71" t="s">
        <v>1184</v>
      </c>
      <c r="AD3560" s="38" t="str">
        <f>IFERROR(VLOOKUP(ROWS($AD$4:AD3560),$Z$4:$AC$3778,2,FALSE),"")</f>
        <v>Turbidity of Water (D1889 ASTM)</v>
      </c>
      <c r="AF3560" s="37"/>
    </row>
    <row r="3561" spans="16:32" ht="15" customHeight="1">
      <c r="P3561" s="38">
        <f>IF(ISNUMBER(SEARCH(Search!$K$13,'Valid Values - Search'!U3561)),MAX($P$3:P3560)+1,0)</f>
        <v>3558</v>
      </c>
      <c r="Q3561" s="38">
        <f>IF(ISNUMBER(SEARCH(Search!$K$5,'Valid Values - Search'!R3561)),MAX($Q$3:Q3560)+1,0)</f>
        <v>3558</v>
      </c>
      <c r="R3561" s="64" t="s">
        <v>15541</v>
      </c>
      <c r="S3561" s="99" t="s">
        <v>101</v>
      </c>
      <c r="T3561" s="99" t="s">
        <v>102</v>
      </c>
      <c r="U3561" s="100" t="s">
        <v>8559</v>
      </c>
      <c r="V3561" s="101">
        <v>16178</v>
      </c>
      <c r="W3561" s="97" t="s">
        <v>15541</v>
      </c>
      <c r="X3561" s="38" t="str">
        <f>IFERROR(VLOOKUP(ROWS($X$4:X3561),$Q$4:$R$5094,2,FALSE),"")</f>
        <v>PCB-137</v>
      </c>
      <c r="Y3561" s="38" t="str">
        <f>IFERROR(VLOOKUP(ROWS($Y$4:Y3561),$P$4:$U$5094,6,FALSE),"")</f>
        <v>35694-06-5</v>
      </c>
      <c r="Z3561" s="38">
        <f>IF(ISNUMBER(SEARCH(Search!$K$21,'Valid Values - Search'!AA3561)),MAX($Z$3:Z3560)+1,0)</f>
        <v>3558</v>
      </c>
      <c r="AA3561" s="64" t="s">
        <v>15109</v>
      </c>
      <c r="AB3561" s="70" t="s">
        <v>3005</v>
      </c>
      <c r="AC3561" s="71" t="s">
        <v>3006</v>
      </c>
      <c r="AD3561" s="38" t="str">
        <f>IFERROR(VLOOKUP(ROWS($AD$4:AD3561),$Z$4:$AC$3778,2,FALSE),"")</f>
        <v>Turbidity of Water by Laser Nephelometry (M5271 LECK MITCHELL)</v>
      </c>
      <c r="AF3561" s="37"/>
    </row>
    <row r="3562" spans="16:32" ht="15" customHeight="1">
      <c r="P3562" s="38">
        <f>IF(ISNUMBER(SEARCH(Search!$K$13,'Valid Values - Search'!U3562)),MAX($P$3:P3561)+1,0)</f>
        <v>3559</v>
      </c>
      <c r="Q3562" s="38">
        <f>IF(ISNUMBER(SEARCH(Search!$K$5,'Valid Values - Search'!R3562)),MAX($Q$3:Q3561)+1,0)</f>
        <v>3559</v>
      </c>
      <c r="R3562" s="64" t="s">
        <v>7152</v>
      </c>
      <c r="S3562" s="70" t="s">
        <v>101</v>
      </c>
      <c r="T3562" s="70" t="s">
        <v>102</v>
      </c>
      <c r="U3562" s="93" t="s">
        <v>8459</v>
      </c>
      <c r="V3562" s="94">
        <v>1347</v>
      </c>
      <c r="W3562" s="97" t="s">
        <v>7152</v>
      </c>
      <c r="X3562" s="38" t="str">
        <f>IFERROR(VLOOKUP(ROWS($X$4:X3562),$Q$4:$R$5094,2,FALSE),"")</f>
        <v>PCB-137/176</v>
      </c>
      <c r="Y3562" s="38" t="str">
        <f>IFERROR(VLOOKUP(ROWS($Y$4:Y3562),$P$4:$U$5094,6,FALSE),"")</f>
        <v>N/A</v>
      </c>
      <c r="Z3562" s="38">
        <f>IF(ISNUMBER(SEARCH(Search!$K$21,'Valid Values - Search'!AA3562)),MAX($Z$3:Z3561)+1,0)</f>
        <v>3559</v>
      </c>
      <c r="AA3562" s="64" t="s">
        <v>15111</v>
      </c>
      <c r="AB3562" s="70" t="s">
        <v>2035</v>
      </c>
      <c r="AC3562" s="71" t="s">
        <v>2036</v>
      </c>
      <c r="AD3562" s="38" t="str">
        <f>IFERROR(VLOOKUP(ROWS($AD$4:AD3562),$Z$4:$AC$3778,2,FALSE),"")</f>
        <v>Turbidity of Water by LED Nephelometry (AQ4500 THERMO-SCIENTIFIC)</v>
      </c>
      <c r="AF3562" s="37"/>
    </row>
    <row r="3563" spans="16:32" ht="15" customHeight="1">
      <c r="P3563" s="38">
        <f>IF(ISNUMBER(SEARCH(Search!$K$13,'Valid Values - Search'!U3563)),MAX($P$3:P3562)+1,0)</f>
        <v>3560</v>
      </c>
      <c r="Q3563" s="38">
        <f>IF(ISNUMBER(SEARCH(Search!$K$5,'Valid Values - Search'!R3563)),MAX($Q$3:Q3562)+1,0)</f>
        <v>3560</v>
      </c>
      <c r="R3563" s="64" t="s">
        <v>7153</v>
      </c>
      <c r="S3563" s="70" t="s">
        <v>101</v>
      </c>
      <c r="T3563" s="70" t="s">
        <v>102</v>
      </c>
      <c r="U3563" s="93" t="s">
        <v>8459</v>
      </c>
      <c r="V3563" s="94">
        <v>1004311</v>
      </c>
      <c r="W3563" s="97" t="s">
        <v>7153</v>
      </c>
      <c r="X3563" s="38" t="str">
        <f>IFERROR(VLOOKUP(ROWS($X$4:X3563),$Q$4:$R$5094,2,FALSE),"")</f>
        <v>PCB-137/176 + 4,4'-DDD</v>
      </c>
      <c r="Y3563" s="38" t="str">
        <f>IFERROR(VLOOKUP(ROWS($Y$4:Y3563),$P$4:$U$5094,6,FALSE),"")</f>
        <v>N/A</v>
      </c>
      <c r="Z3563" s="38">
        <f>IF(ISNUMBER(SEARCH(Search!$K$21,'Valid Values - Search'!AA3563)),MAX($Z$3:Z3562)+1,0)</f>
        <v>3560</v>
      </c>
      <c r="AA3563" s="64" t="s">
        <v>15110</v>
      </c>
      <c r="AB3563" s="70" t="s">
        <v>3007</v>
      </c>
      <c r="AC3563" s="71" t="s">
        <v>3006</v>
      </c>
      <c r="AD3563" s="38" t="str">
        <f>IFERROR(VLOOKUP(ROWS($AD$4:AD3563),$Z$4:$AC$3778,2,FALSE),"")</f>
        <v>Turbidity of Water by LED Nephelometry (M5331 LECK MITCHELL)</v>
      </c>
      <c r="AF3563" s="37"/>
    </row>
    <row r="3564" spans="16:32" ht="15" customHeight="1">
      <c r="P3564" s="38">
        <f>IF(ISNUMBER(SEARCH(Search!$K$13,'Valid Values - Search'!U3564)),MAX($P$3:P3563)+1,0)</f>
        <v>3561</v>
      </c>
      <c r="Q3564" s="38">
        <f>IF(ISNUMBER(SEARCH(Search!$K$5,'Valid Values - Search'!R3564)),MAX($Q$3:Q3563)+1,0)</f>
        <v>3561</v>
      </c>
      <c r="R3564" s="64" t="s">
        <v>7154</v>
      </c>
      <c r="S3564" s="70" t="s">
        <v>101</v>
      </c>
      <c r="T3564" s="70" t="s">
        <v>102</v>
      </c>
      <c r="U3564" s="93" t="s">
        <v>8459</v>
      </c>
      <c r="V3564" s="94">
        <v>1003317</v>
      </c>
      <c r="W3564" s="97" t="s">
        <v>7154</v>
      </c>
      <c r="X3564" s="38" t="str">
        <f>IFERROR(VLOOKUP(ROWS($X$4:X3564),$Q$4:$R$5094,2,FALSE),"")</f>
        <v>PCB-138/158</v>
      </c>
      <c r="Y3564" s="38" t="str">
        <f>IFERROR(VLOOKUP(ROWS($Y$4:Y3564),$P$4:$U$5094,6,FALSE),"")</f>
        <v>N/A</v>
      </c>
      <c r="Z3564" s="38">
        <f>IF(ISNUMBER(SEARCH(Search!$K$21,'Valid Values - Search'!AA3564)),MAX($Z$3:Z3563)+1,0)</f>
        <v>3561</v>
      </c>
      <c r="AA3564" s="64" t="s">
        <v>15112</v>
      </c>
      <c r="AB3564" s="70" t="s">
        <v>3690</v>
      </c>
      <c r="AC3564" s="71" t="s">
        <v>3691</v>
      </c>
      <c r="AD3564" s="38" t="str">
        <f>IFERROR(VLOOKUP(ROWS($AD$4:AD3564),$Z$4:$AC$3778,2,FALSE),"")</f>
        <v>Turbidity of water by Turbidimeter (SWAN AMI TURBIWELL SWAN ANALYTISCHE)</v>
      </c>
      <c r="AF3564" s="37"/>
    </row>
    <row r="3565" spans="16:32" ht="15" customHeight="1">
      <c r="P3565" s="38">
        <f>IF(ISNUMBER(SEARCH(Search!$K$13,'Valid Values - Search'!U3565)),MAX($P$3:P3564)+1,0)</f>
        <v>3562</v>
      </c>
      <c r="Q3565" s="38">
        <f>IF(ISNUMBER(SEARCH(Search!$K$5,'Valid Values - Search'!R3565)),MAX($Q$3:Q3564)+1,0)</f>
        <v>3562</v>
      </c>
      <c r="R3565" s="64" t="s">
        <v>7155</v>
      </c>
      <c r="S3565" s="70" t="s">
        <v>101</v>
      </c>
      <c r="T3565" s="70" t="s">
        <v>102</v>
      </c>
      <c r="U3565" s="93" t="s">
        <v>8459</v>
      </c>
      <c r="V3565" s="94">
        <v>16026</v>
      </c>
      <c r="W3565" s="97" t="s">
        <v>7155</v>
      </c>
      <c r="X3565" s="38" t="str">
        <f>IFERROR(VLOOKUP(ROWS($X$4:X3565),$Q$4:$R$5094,2,FALSE),"")</f>
        <v>PCB-138/160</v>
      </c>
      <c r="Y3565" s="38" t="str">
        <f>IFERROR(VLOOKUP(ROWS($Y$4:Y3565),$P$4:$U$5094,6,FALSE),"")</f>
        <v>N/A</v>
      </c>
      <c r="Z3565" s="38">
        <f>IF(ISNUMBER(SEARCH(Search!$K$21,'Valid Values - Search'!AA3565)),MAX($Z$3:Z3564)+1,0)</f>
        <v>3562</v>
      </c>
      <c r="AA3565" s="64" t="s">
        <v>15113</v>
      </c>
      <c r="AB3565" s="70">
        <v>1551</v>
      </c>
      <c r="AC3565" s="71" t="s">
        <v>1150</v>
      </c>
      <c r="AD3565" s="38" t="str">
        <f>IFERROR(VLOOKUP(ROWS($AD$4:AD3565),$Z$4:$AC$3778,2,FALSE),"")</f>
        <v>Turpentine by GC/FID (1551 NIOSH)</v>
      </c>
      <c r="AF3565" s="37"/>
    </row>
    <row r="3566" spans="16:32" ht="15" customHeight="1">
      <c r="P3566" s="38">
        <f>IF(ISNUMBER(SEARCH(Search!$K$13,'Valid Values - Search'!U3566)),MAX($P$3:P3565)+1,0)</f>
        <v>3563</v>
      </c>
      <c r="Q3566" s="38">
        <f>IF(ISNUMBER(SEARCH(Search!$K$5,'Valid Values - Search'!R3566)),MAX($Q$3:Q3565)+1,0)</f>
        <v>3563</v>
      </c>
      <c r="R3566" s="64" t="s">
        <v>7156</v>
      </c>
      <c r="S3566" s="70" t="s">
        <v>101</v>
      </c>
      <c r="T3566" s="70" t="s">
        <v>102</v>
      </c>
      <c r="U3566" s="93" t="s">
        <v>8459</v>
      </c>
      <c r="V3566" s="94">
        <v>1349</v>
      </c>
      <c r="W3566" s="97" t="s">
        <v>7156</v>
      </c>
      <c r="X3566" s="38" t="str">
        <f>IFERROR(VLOOKUP(ROWS($X$4:X3566),$Q$4:$R$5094,2,FALSE),"")</f>
        <v>PCB-138/163</v>
      </c>
      <c r="Y3566" s="38" t="str">
        <f>IFERROR(VLOOKUP(ROWS($Y$4:Y3566),$P$4:$U$5094,6,FALSE),"")</f>
        <v>N/A</v>
      </c>
      <c r="Z3566" s="38">
        <f>IF(ISNUMBER(SEARCH(Search!$K$21,'Valid Values - Search'!AA3566)),MAX($Z$3:Z3565)+1,0)</f>
        <v>3563</v>
      </c>
      <c r="AA3566" s="64" t="s">
        <v>15114</v>
      </c>
      <c r="AB3566" s="70" t="s">
        <v>1671</v>
      </c>
      <c r="AC3566" s="71" t="s">
        <v>1642</v>
      </c>
      <c r="AD3566" s="38" t="str">
        <f>IFERROR(VLOOKUP(ROWS($AD$4:AD3566),$Z$4:$AC$3778,2,FALSE),"")</f>
        <v>Tylosin by Immunoassay, Microtiter Plate (52256B ABRAXIS LLC)</v>
      </c>
      <c r="AF3566" s="37"/>
    </row>
    <row r="3567" spans="16:32" ht="15" customHeight="1">
      <c r="P3567" s="38">
        <f>IF(ISNUMBER(SEARCH(Search!$K$13,'Valid Values - Search'!U3567)),MAX($P$3:P3566)+1,0)</f>
        <v>3564</v>
      </c>
      <c r="Q3567" s="38">
        <f>IF(ISNUMBER(SEARCH(Search!$K$5,'Valid Values - Search'!R3567)),MAX($Q$3:Q3566)+1,0)</f>
        <v>3564</v>
      </c>
      <c r="R3567" s="64" t="s">
        <v>7157</v>
      </c>
      <c r="S3567" s="70" t="s">
        <v>101</v>
      </c>
      <c r="T3567" s="70" t="s">
        <v>102</v>
      </c>
      <c r="U3567" s="93" t="s">
        <v>8459</v>
      </c>
      <c r="V3567" s="94">
        <v>1001995</v>
      </c>
      <c r="W3567" s="97" t="s">
        <v>7157</v>
      </c>
      <c r="X3567" s="38" t="str">
        <f>IFERROR(VLOOKUP(ROWS($X$4:X3567),$Q$4:$R$5094,2,FALSE),"")</f>
        <v>PCB-138/163/164</v>
      </c>
      <c r="Y3567" s="38" t="str">
        <f>IFERROR(VLOOKUP(ROWS($Y$4:Y3567),$P$4:$U$5094,6,FALSE),"")</f>
        <v>N/A</v>
      </c>
      <c r="Z3567" s="38">
        <f>IF(ISNUMBER(SEARCH(Search!$K$21,'Valid Values - Search'!AA3567)),MAX($Z$3:Z3566)+1,0)</f>
        <v>3564</v>
      </c>
      <c r="AA3567" s="64" t="s">
        <v>15115</v>
      </c>
      <c r="AB3567" s="70" t="s">
        <v>2502</v>
      </c>
      <c r="AC3567" s="71" t="s">
        <v>1102</v>
      </c>
      <c r="AD3567" s="38" t="str">
        <f>IFERROR(VLOOKUP(ROWS($AD$4:AD3567),$Z$4:$AC$3778,2,FALSE),"")</f>
        <v>U.S. Environmental Protection Agency (DATA QUALITY GUIDE USEPA)</v>
      </c>
      <c r="AF3567" s="37"/>
    </row>
    <row r="3568" spans="16:32" ht="15" customHeight="1">
      <c r="P3568" s="38">
        <f>IF(ISNUMBER(SEARCH(Search!$K$13,'Valid Values - Search'!U3568)),MAX($P$3:P3567)+1,0)</f>
        <v>3565</v>
      </c>
      <c r="Q3568" s="38">
        <f>IF(ISNUMBER(SEARCH(Search!$K$5,'Valid Values - Search'!R3568)),MAX($Q$3:Q3567)+1,0)</f>
        <v>3565</v>
      </c>
      <c r="R3568" s="64" t="s">
        <v>15542</v>
      </c>
      <c r="S3568" s="99" t="s">
        <v>101</v>
      </c>
      <c r="T3568" s="99" t="s">
        <v>102</v>
      </c>
      <c r="U3568" s="100" t="s">
        <v>8459</v>
      </c>
      <c r="V3568" s="101">
        <v>1349</v>
      </c>
      <c r="W3568" s="97" t="s">
        <v>15542</v>
      </c>
      <c r="X3568" s="38" t="str">
        <f>IFERROR(VLOOKUP(ROWS($X$4:X3568),$Q$4:$R$5094,2,FALSE),"")</f>
        <v>PCB-138+163</v>
      </c>
      <c r="Y3568" s="38" t="str">
        <f>IFERROR(VLOOKUP(ROWS($Y$4:Y3568),$P$4:$U$5094,6,FALSE),"")</f>
        <v>N/A</v>
      </c>
      <c r="Z3568" s="38">
        <f>IF(ISNUMBER(SEARCH(Search!$K$21,'Valid Values - Search'!AA3568)),MAX($Z$3:Z3567)+1,0)</f>
        <v>3565</v>
      </c>
      <c r="AA3568" s="64" t="s">
        <v>15116</v>
      </c>
      <c r="AB3568" s="70" t="s">
        <v>3555</v>
      </c>
      <c r="AC3568" s="71" t="s">
        <v>1102</v>
      </c>
      <c r="AD3568" s="38" t="str">
        <f>IFERROR(VLOOKUP(ROWS($AD$4:AD3568),$Z$4:$AC$3778,2,FALSE),"")</f>
        <v>U.S. Environmental Protection Agency (QUALITY ASSESSMENT USEPA)</v>
      </c>
      <c r="AF3568" s="37"/>
    </row>
    <row r="3569" spans="16:32" ht="15" customHeight="1">
      <c r="P3569" s="38">
        <f>IF(ISNUMBER(SEARCH(Search!$K$13,'Valid Values - Search'!U3569)),MAX($P$3:P3568)+1,0)</f>
        <v>3566</v>
      </c>
      <c r="Q3569" s="38">
        <f>IF(ISNUMBER(SEARCH(Search!$K$5,'Valid Values - Search'!R3569)),MAX($Q$3:Q3568)+1,0)</f>
        <v>3566</v>
      </c>
      <c r="R3569" s="64" t="s">
        <v>15543</v>
      </c>
      <c r="S3569" s="99" t="s">
        <v>101</v>
      </c>
      <c r="T3569" s="99" t="s">
        <v>102</v>
      </c>
      <c r="U3569" s="100" t="s">
        <v>8562</v>
      </c>
      <c r="V3569" s="101">
        <v>16296</v>
      </c>
      <c r="W3569" s="97" t="s">
        <v>15543</v>
      </c>
      <c r="X3569" s="38" t="str">
        <f>IFERROR(VLOOKUP(ROWS($X$4:X3569),$Q$4:$R$5094,2,FALSE),"")</f>
        <v>PCB-139</v>
      </c>
      <c r="Y3569" s="38" t="str">
        <f>IFERROR(VLOOKUP(ROWS($Y$4:Y3569),$P$4:$U$5094,6,FALSE),"")</f>
        <v>56030-56-9</v>
      </c>
      <c r="Z3569" s="38">
        <f>IF(ISNUMBER(SEARCH(Search!$K$21,'Valid Values - Search'!AA3569)),MAX($Z$3:Z3568)+1,0)</f>
        <v>3566</v>
      </c>
      <c r="AA3569" s="64" t="s">
        <v>15117</v>
      </c>
      <c r="AB3569" s="70" t="s">
        <v>2505</v>
      </c>
      <c r="AC3569" s="71" t="s">
        <v>1102</v>
      </c>
      <c r="AD3569" s="38" t="str">
        <f>IFERROR(VLOOKUP(ROWS($AD$4:AD3569),$Z$4:$AC$3778,2,FALSE),"")</f>
        <v>U.S. Environmental Protection Agency Office of Research and Development (DECISION INFO SYSTEM USEPA)</v>
      </c>
      <c r="AF3569" s="37"/>
    </row>
    <row r="3570" spans="16:32" ht="15" customHeight="1">
      <c r="P3570" s="38">
        <f>IF(ISNUMBER(SEARCH(Search!$K$13,'Valid Values - Search'!U3570)),MAX($P$3:P3569)+1,0)</f>
        <v>3567</v>
      </c>
      <c r="Q3570" s="38">
        <f>IF(ISNUMBER(SEARCH(Search!$K$5,'Valid Values - Search'!R3570)),MAX($Q$3:Q3569)+1,0)</f>
        <v>3567</v>
      </c>
      <c r="R3570" s="64" t="s">
        <v>7158</v>
      </c>
      <c r="S3570" s="70" t="s">
        <v>101</v>
      </c>
      <c r="T3570" s="70" t="s">
        <v>102</v>
      </c>
      <c r="U3570" s="93" t="s">
        <v>8459</v>
      </c>
      <c r="V3570" s="94">
        <v>16179</v>
      </c>
      <c r="W3570" s="97" t="s">
        <v>7158</v>
      </c>
      <c r="X3570" s="38" t="str">
        <f>IFERROR(VLOOKUP(ROWS($X$4:X3570),$Q$4:$R$5094,2,FALSE),"")</f>
        <v>PCB-139/140</v>
      </c>
      <c r="Y3570" s="38" t="str">
        <f>IFERROR(VLOOKUP(ROWS($Y$4:Y3570),$P$4:$U$5094,6,FALSE),"")</f>
        <v>N/A</v>
      </c>
      <c r="Z3570" s="38">
        <f>IF(ISNUMBER(SEARCH(Search!$K$21,'Valid Values - Search'!AA3570)),MAX($Z$3:Z3569)+1,0)</f>
        <v>3567</v>
      </c>
      <c r="AA3570" s="64" t="s">
        <v>15118</v>
      </c>
      <c r="AB3570" s="70" t="s">
        <v>1665</v>
      </c>
      <c r="AC3570" s="71" t="s">
        <v>1156</v>
      </c>
      <c r="AD3570" s="38" t="str">
        <f>IFERROR(VLOOKUP(ROWS($AD$4:AD3570),$Z$4:$AC$3778,2,FALSE),"")</f>
        <v>Ultimate Biochemical Oxygen Test (5210-C APHA)</v>
      </c>
      <c r="AF3570" s="37"/>
    </row>
    <row r="3571" spans="16:32" ht="15" customHeight="1">
      <c r="P3571" s="38">
        <f>IF(ISNUMBER(SEARCH(Search!$K$13,'Valid Values - Search'!U3571)),MAX($P$3:P3570)+1,0)</f>
        <v>3568</v>
      </c>
      <c r="Q3571" s="38">
        <f>IF(ISNUMBER(SEARCH(Search!$K$5,'Valid Values - Search'!R3571)),MAX($Q$3:Q3570)+1,0)</f>
        <v>3568</v>
      </c>
      <c r="R3571" s="64" t="s">
        <v>7159</v>
      </c>
      <c r="S3571" s="70" t="s">
        <v>101</v>
      </c>
      <c r="T3571" s="70" t="s">
        <v>102</v>
      </c>
      <c r="U3571" s="93" t="s">
        <v>8459</v>
      </c>
      <c r="V3571" s="94">
        <v>1001991</v>
      </c>
      <c r="W3571" s="97" t="s">
        <v>7159</v>
      </c>
      <c r="X3571" s="38" t="str">
        <f>IFERROR(VLOOKUP(ROWS($X$4:X3571),$Q$4:$R$5094,2,FALSE),"")</f>
        <v>PCB-139/149</v>
      </c>
      <c r="Y3571" s="38" t="str">
        <f>IFERROR(VLOOKUP(ROWS($Y$4:Y3571),$P$4:$U$5094,6,FALSE),"")</f>
        <v>N/A</v>
      </c>
      <c r="Z3571" s="38">
        <f>IF(ISNUMBER(SEARCH(Search!$K$21,'Valid Values - Search'!AA3571)),MAX($Z$3:Z3570)+1,0)</f>
        <v>3568</v>
      </c>
      <c r="AA3571" s="64" t="s">
        <v>15119</v>
      </c>
      <c r="AB3571" s="70" t="s">
        <v>1132</v>
      </c>
      <c r="AC3571" s="71" t="s">
        <v>1130</v>
      </c>
      <c r="AD3571" s="38" t="str">
        <f>IFERROR(VLOOKUP(ROWS($AD$4:AD3571),$Z$4:$AC$3778,2,FALSE),"")</f>
        <v>Ultra Low Flow Methods (10-107-04-1-J LACHAT)</v>
      </c>
      <c r="AF3571" s="37"/>
    </row>
    <row r="3572" spans="16:32" ht="15" customHeight="1">
      <c r="P3572" s="38">
        <f>IF(ISNUMBER(SEARCH(Search!$K$13,'Valid Values - Search'!U3572)),MAX($P$3:P3571)+1,0)</f>
        <v>3569</v>
      </c>
      <c r="Q3572" s="38">
        <f>IF(ISNUMBER(SEARCH(Search!$K$5,'Valid Values - Search'!R3572)),MAX($Q$3:Q3571)+1,0)</f>
        <v>3569</v>
      </c>
      <c r="R3572" s="64" t="s">
        <v>15544</v>
      </c>
      <c r="S3572" s="99" t="s">
        <v>101</v>
      </c>
      <c r="T3572" s="99" t="s">
        <v>102</v>
      </c>
      <c r="U3572" s="100" t="s">
        <v>8561</v>
      </c>
      <c r="V3572" s="101">
        <v>16297</v>
      </c>
      <c r="W3572" s="97" t="s">
        <v>15544</v>
      </c>
      <c r="X3572" s="38" t="str">
        <f>IFERROR(VLOOKUP(ROWS($X$4:X3572),$Q$4:$R$5094,2,FALSE),"")</f>
        <v>PCB-140</v>
      </c>
      <c r="Y3572" s="38" t="str">
        <f>IFERROR(VLOOKUP(ROWS($Y$4:Y3572),$P$4:$U$5094,6,FALSE),"")</f>
        <v>59291-64-4</v>
      </c>
      <c r="Z3572" s="38">
        <f>IF(ISNUMBER(SEARCH(Search!$K$21,'Valid Values - Search'!AA3572)),MAX($Z$3:Z3571)+1,0)</f>
        <v>3569</v>
      </c>
      <c r="AA3572" s="64" t="s">
        <v>15121</v>
      </c>
      <c r="AB3572" s="70" t="s">
        <v>3580</v>
      </c>
      <c r="AC3572" s="71" t="s">
        <v>1182</v>
      </c>
      <c r="AD3572" s="38" t="str">
        <f>IFERROR(VLOOKUP(ROWS($AD$4:AD3572),$Z$4:$AC$3778,2,FALSE),"")</f>
        <v>Uranium - Alpha Spectroscopy (R1182 USDOI/USGS)</v>
      </c>
      <c r="AF3572" s="37"/>
    </row>
    <row r="3573" spans="16:32" ht="15" customHeight="1">
      <c r="P3573" s="38">
        <f>IF(ISNUMBER(SEARCH(Search!$K$13,'Valid Values - Search'!U3573)),MAX($P$3:P3572)+1,0)</f>
        <v>3570</v>
      </c>
      <c r="Q3573" s="38">
        <f>IF(ISNUMBER(SEARCH(Search!$K$5,'Valid Values - Search'!R3573)),MAX($Q$3:Q3572)+1,0)</f>
        <v>3570</v>
      </c>
      <c r="R3573" s="64" t="s">
        <v>15545</v>
      </c>
      <c r="S3573" s="99" t="s">
        <v>101</v>
      </c>
      <c r="T3573" s="99" t="s">
        <v>102</v>
      </c>
      <c r="U3573" s="100" t="s">
        <v>8566</v>
      </c>
      <c r="V3573" s="101">
        <v>1351</v>
      </c>
      <c r="W3573" s="97" t="s">
        <v>15545</v>
      </c>
      <c r="X3573" s="38" t="str">
        <f>IFERROR(VLOOKUP(ROWS($X$4:X3573),$Q$4:$R$5094,2,FALSE),"")</f>
        <v>PCB-141</v>
      </c>
      <c r="Y3573" s="38" t="str">
        <f>IFERROR(VLOOKUP(ROWS($Y$4:Y3573),$P$4:$U$5094,6,FALSE),"")</f>
        <v>52712-04-6</v>
      </c>
      <c r="Z3573" s="38">
        <f>IF(ISNUMBER(SEARCH(Search!$K$21,'Valid Values - Search'!AA3573)),MAX($Z$3:Z3572)+1,0)</f>
        <v>3570</v>
      </c>
      <c r="AA3573" s="64" t="s">
        <v>15122</v>
      </c>
      <c r="AB3573" s="70" t="s">
        <v>3578</v>
      </c>
      <c r="AC3573" s="71" t="s">
        <v>1182</v>
      </c>
      <c r="AD3573" s="38" t="str">
        <f>IFERROR(VLOOKUP(ROWS($AD$4:AD3573),$Z$4:$AC$3778,2,FALSE),"")</f>
        <v>Uranium - Fluorometric (R1180 USDOI/USGS)</v>
      </c>
      <c r="AF3573" s="37"/>
    </row>
    <row r="3574" spans="16:32" ht="15" customHeight="1">
      <c r="P3574" s="38">
        <f>IF(ISNUMBER(SEARCH(Search!$K$13,'Valid Values - Search'!U3574)),MAX($P$3:P3573)+1,0)</f>
        <v>3571</v>
      </c>
      <c r="Q3574" s="38">
        <f>IF(ISNUMBER(SEARCH(Search!$K$5,'Valid Values - Search'!R3574)),MAX($Q$3:Q3573)+1,0)</f>
        <v>3571</v>
      </c>
      <c r="R3574" s="64" t="s">
        <v>7160</v>
      </c>
      <c r="S3574" s="70" t="s">
        <v>101</v>
      </c>
      <c r="T3574" s="70" t="s">
        <v>102</v>
      </c>
      <c r="U3574" s="93" t="s">
        <v>8459</v>
      </c>
      <c r="V3574" s="94">
        <v>16027</v>
      </c>
      <c r="W3574" s="97" t="s">
        <v>7160</v>
      </c>
      <c r="X3574" s="38" t="str">
        <f>IFERROR(VLOOKUP(ROWS($X$4:X3574),$Q$4:$R$5094,2,FALSE),"")</f>
        <v>PCB-141/179</v>
      </c>
      <c r="Y3574" s="38" t="str">
        <f>IFERROR(VLOOKUP(ROWS($Y$4:Y3574),$P$4:$U$5094,6,FALSE),"")</f>
        <v>N/A</v>
      </c>
      <c r="Z3574" s="38">
        <f>IF(ISNUMBER(SEARCH(Search!$K$21,'Valid Values - Search'!AA3574)),MAX($Z$3:Z3573)+1,0)</f>
        <v>3571</v>
      </c>
      <c r="AA3574" s="64" t="s">
        <v>15123</v>
      </c>
      <c r="AB3574" s="70" t="s">
        <v>3579</v>
      </c>
      <c r="AC3574" s="71" t="s">
        <v>1182</v>
      </c>
      <c r="AD3574" s="38" t="str">
        <f>IFERROR(VLOOKUP(ROWS($AD$4:AD3574),$Z$4:$AC$3778,2,FALSE),"")</f>
        <v>Uranium - Fluorometric, Extraction (R1181 USDOI/USGS)</v>
      </c>
      <c r="AF3574" s="37"/>
    </row>
    <row r="3575" spans="16:32" ht="15" customHeight="1">
      <c r="P3575" s="38">
        <f>IF(ISNUMBER(SEARCH(Search!$K$13,'Valid Values - Search'!U3575)),MAX($P$3:P3574)+1,0)</f>
        <v>3572</v>
      </c>
      <c r="Q3575" s="38">
        <f>IF(ISNUMBER(SEARCH(Search!$K$5,'Valid Values - Search'!R3575)),MAX($Q$3:Q3574)+1,0)</f>
        <v>3572</v>
      </c>
      <c r="R3575" s="64" t="s">
        <v>15546</v>
      </c>
      <c r="S3575" s="99" t="s">
        <v>101</v>
      </c>
      <c r="T3575" s="99" t="s">
        <v>102</v>
      </c>
      <c r="U3575" s="100" t="s">
        <v>8571</v>
      </c>
      <c r="V3575" s="101">
        <v>16180</v>
      </c>
      <c r="W3575" s="97" t="s">
        <v>15546</v>
      </c>
      <c r="X3575" s="38" t="str">
        <f>IFERROR(VLOOKUP(ROWS($X$4:X3575),$Q$4:$R$5094,2,FALSE),"")</f>
        <v>PCB-142</v>
      </c>
      <c r="Y3575" s="38" t="str">
        <f>IFERROR(VLOOKUP(ROWS($Y$4:Y3575),$P$4:$U$5094,6,FALSE),"")</f>
        <v>41411-61-4</v>
      </c>
      <c r="Z3575" s="38">
        <f>IF(ISNUMBER(SEARCH(Search!$K$21,'Valid Values - Search'!AA3575)),MAX($Z$3:Z3574)+1,0)</f>
        <v>3572</v>
      </c>
      <c r="AA3575" s="64" t="s">
        <v>15120</v>
      </c>
      <c r="AB3575" s="70" t="s">
        <v>3742</v>
      </c>
      <c r="AC3575" s="71" t="s">
        <v>1502</v>
      </c>
      <c r="AD3575" s="38" t="str">
        <f>IFERROR(VLOOKUP(ROWS($AD$4:AD3575),$Z$4:$AC$3778,2,FALSE),"")</f>
        <v>Uranium (U-04 USDOE/EML)</v>
      </c>
      <c r="AF3575" s="37"/>
    </row>
    <row r="3576" spans="16:32" ht="15" customHeight="1">
      <c r="P3576" s="38">
        <f>IF(ISNUMBER(SEARCH(Search!$K$13,'Valid Values - Search'!U3576)),MAX($P$3:P3575)+1,0)</f>
        <v>3573</v>
      </c>
      <c r="Q3576" s="38">
        <f>IF(ISNUMBER(SEARCH(Search!$K$5,'Valid Values - Search'!R3576)),MAX($Q$3:Q3575)+1,0)</f>
        <v>3573</v>
      </c>
      <c r="R3576" s="64" t="s">
        <v>15547</v>
      </c>
      <c r="S3576" s="99" t="s">
        <v>101</v>
      </c>
      <c r="T3576" s="99" t="s">
        <v>102</v>
      </c>
      <c r="U3576" s="100" t="s">
        <v>8570</v>
      </c>
      <c r="V3576" s="101">
        <v>16277</v>
      </c>
      <c r="W3576" s="97" t="s">
        <v>15547</v>
      </c>
      <c r="X3576" s="38" t="str">
        <f>IFERROR(VLOOKUP(ROWS($X$4:X3576),$Q$4:$R$5094,2,FALSE),"")</f>
        <v>PCB-143</v>
      </c>
      <c r="Y3576" s="38" t="str">
        <f>IFERROR(VLOOKUP(ROWS($Y$4:Y3576),$P$4:$U$5094,6,FALSE),"")</f>
        <v>68194-15-0</v>
      </c>
      <c r="Z3576" s="38">
        <f>IF(ISNUMBER(SEARCH(Search!$K$21,'Valid Values - Search'!AA3576)),MAX($Z$3:Z3575)+1,0)</f>
        <v>3573</v>
      </c>
      <c r="AA3576" s="64" t="s">
        <v>15124</v>
      </c>
      <c r="AB3576" s="70" t="s">
        <v>3626</v>
      </c>
      <c r="AC3576" s="71" t="s">
        <v>1502</v>
      </c>
      <c r="AD3576" s="38" t="str">
        <f>IFERROR(VLOOKUP(ROWS($AD$4:AD3576),$Z$4:$AC$3778,2,FALSE),"")</f>
        <v>Uranium and Radium in Water (SAMP-U,RA USDOE/EML)</v>
      </c>
      <c r="AF3576" s="37"/>
    </row>
    <row r="3577" spans="16:32" ht="15" customHeight="1">
      <c r="P3577" s="38">
        <f>IF(ISNUMBER(SEARCH(Search!$K$13,'Valid Values - Search'!U3577)),MAX($P$3:P3576)+1,0)</f>
        <v>3574</v>
      </c>
      <c r="Q3577" s="38">
        <f>IF(ISNUMBER(SEARCH(Search!$K$5,'Valid Values - Search'!R3577)),MAX($Q$3:Q3576)+1,0)</f>
        <v>3574</v>
      </c>
      <c r="R3577" s="64" t="s">
        <v>15548</v>
      </c>
      <c r="S3577" s="99" t="s">
        <v>101</v>
      </c>
      <c r="T3577" s="99" t="s">
        <v>102</v>
      </c>
      <c r="U3577" s="100" t="s">
        <v>8572</v>
      </c>
      <c r="V3577" s="101">
        <v>16181</v>
      </c>
      <c r="W3577" s="97" t="s">
        <v>15548</v>
      </c>
      <c r="X3577" s="38" t="str">
        <f>IFERROR(VLOOKUP(ROWS($X$4:X3577),$Q$4:$R$5094,2,FALSE),"")</f>
        <v>PCB-144</v>
      </c>
      <c r="Y3577" s="38" t="str">
        <f>IFERROR(VLOOKUP(ROWS($Y$4:Y3577),$P$4:$U$5094,6,FALSE),"")</f>
        <v>68194-14-9</v>
      </c>
      <c r="Z3577" s="38">
        <f>IF(ISNUMBER(SEARCH(Search!$K$21,'Valid Values - Search'!AA3577)),MAX($Z$3:Z3576)+1,0)</f>
        <v>3574</v>
      </c>
      <c r="AA3577" s="64" t="s">
        <v>15125</v>
      </c>
      <c r="AB3577" s="70" t="s">
        <v>2329</v>
      </c>
      <c r="AC3577" s="71" t="s">
        <v>1184</v>
      </c>
      <c r="AD3577" s="38" t="str">
        <f>IFERROR(VLOOKUP(ROWS($AD$4:AD3577),$Z$4:$AC$3778,2,FALSE),"")</f>
        <v>Uranium by Radiochemistry (D3972 ASTM)</v>
      </c>
      <c r="AF3577" s="37"/>
    </row>
    <row r="3578" spans="16:32" ht="15" customHeight="1">
      <c r="P3578" s="38">
        <f>IF(ISNUMBER(SEARCH(Search!$K$13,'Valid Values - Search'!U3578)),MAX($P$3:P3577)+1,0)</f>
        <v>3575</v>
      </c>
      <c r="Q3578" s="38">
        <f>IF(ISNUMBER(SEARCH(Search!$K$5,'Valid Values - Search'!R3578)),MAX($Q$3:Q3577)+1,0)</f>
        <v>3575</v>
      </c>
      <c r="R3578" s="64" t="s">
        <v>15549</v>
      </c>
      <c r="S3578" s="99" t="s">
        <v>101</v>
      </c>
      <c r="T3578" s="99" t="s">
        <v>102</v>
      </c>
      <c r="U3578" s="100" t="s">
        <v>8579</v>
      </c>
      <c r="V3578" s="101">
        <v>16182</v>
      </c>
      <c r="W3578" s="97" t="s">
        <v>15549</v>
      </c>
      <c r="X3578" s="38" t="str">
        <f>IFERROR(VLOOKUP(ROWS($X$4:X3578),$Q$4:$R$5094,2,FALSE),"")</f>
        <v>PCB-145</v>
      </c>
      <c r="Y3578" s="38" t="str">
        <f>IFERROR(VLOOKUP(ROWS($Y$4:Y3578),$P$4:$U$5094,6,FALSE),"")</f>
        <v>74472-40-5</v>
      </c>
      <c r="Z3578" s="38">
        <f>IF(ISNUMBER(SEARCH(Search!$K$21,'Valid Values - Search'!AA3578)),MAX($Z$3:Z3577)+1,0)</f>
        <v>3575</v>
      </c>
      <c r="AA3578" s="64" t="s">
        <v>15126</v>
      </c>
      <c r="AB3578" s="70" t="s">
        <v>2517</v>
      </c>
      <c r="AC3578" s="71" t="s">
        <v>1184</v>
      </c>
      <c r="AD3578" s="38" t="str">
        <f>IFERROR(VLOOKUP(ROWS($AD$4:AD3578),$Z$4:$AC$3778,2,FALSE),"")</f>
        <v>Uranium in Aqueous Solutions (E318 ASTM)</v>
      </c>
      <c r="AF3578" s="37"/>
    </row>
    <row r="3579" spans="16:32" ht="15" customHeight="1">
      <c r="P3579" s="38">
        <f>IF(ISNUMBER(SEARCH(Search!$K$13,'Valid Values - Search'!U3579)),MAX($P$3:P3578)+1,0)</f>
        <v>3576</v>
      </c>
      <c r="Q3579" s="38">
        <f>IF(ISNUMBER(SEARCH(Search!$K$5,'Valid Values - Search'!R3579)),MAX($Q$3:Q3578)+1,0)</f>
        <v>3576</v>
      </c>
      <c r="R3579" s="64" t="s">
        <v>15550</v>
      </c>
      <c r="S3579" s="99" t="s">
        <v>101</v>
      </c>
      <c r="T3579" s="99" t="s">
        <v>102</v>
      </c>
      <c r="U3579" s="100" t="s">
        <v>8567</v>
      </c>
      <c r="V3579" s="101">
        <v>1352</v>
      </c>
      <c r="W3579" s="97" t="s">
        <v>15550</v>
      </c>
      <c r="X3579" s="38" t="str">
        <f>IFERROR(VLOOKUP(ROWS($X$4:X3579),$Q$4:$R$5094,2,FALSE),"")</f>
        <v>PCB-146</v>
      </c>
      <c r="Y3579" s="38" t="str">
        <f>IFERROR(VLOOKUP(ROWS($Y$4:Y3579),$P$4:$U$5094,6,FALSE),"")</f>
        <v>51908-16-8</v>
      </c>
      <c r="Z3579" s="38">
        <f>IF(ISNUMBER(SEARCH(Search!$K$21,'Valid Values - Search'!AA3579)),MAX($Z$3:Z3578)+1,0)</f>
        <v>3576</v>
      </c>
      <c r="AA3579" s="64" t="s">
        <v>15128</v>
      </c>
      <c r="AB3579" s="70">
        <v>908</v>
      </c>
      <c r="AC3579" s="71" t="s">
        <v>1102</v>
      </c>
      <c r="AD3579" s="38" t="str">
        <f>IFERROR(VLOOKUP(ROWS($AD$4:AD3579),$Z$4:$AC$3778,2,FALSE),"")</f>
        <v>Uranium in Drinking Water (908 USEPA)</v>
      </c>
      <c r="AF3579" s="37"/>
    </row>
    <row r="3580" spans="16:32" ht="15" customHeight="1">
      <c r="P3580" s="38">
        <f>IF(ISNUMBER(SEARCH(Search!$K$13,'Valid Values - Search'!U3580)),MAX($P$3:P3579)+1,0)</f>
        <v>3577</v>
      </c>
      <c r="Q3580" s="38">
        <f>IF(ISNUMBER(SEARCH(Search!$K$5,'Valid Values - Search'!R3580)),MAX($Q$3:Q3579)+1,0)</f>
        <v>3577</v>
      </c>
      <c r="R3580" s="64" t="s">
        <v>7161</v>
      </c>
      <c r="S3580" s="70" t="s">
        <v>101</v>
      </c>
      <c r="T3580" s="70" t="s">
        <v>102</v>
      </c>
      <c r="U3580" s="93" t="s">
        <v>8459</v>
      </c>
      <c r="V3580" s="94" t="s">
        <v>8459</v>
      </c>
      <c r="W3580" s="97" t="s">
        <v>7161</v>
      </c>
      <c r="X3580" s="38" t="str">
        <f>IFERROR(VLOOKUP(ROWS($X$4:X3580),$Q$4:$R$5094,2,FALSE),"")</f>
        <v>PCB-146 + Nonachlor,cis-</v>
      </c>
      <c r="Y3580" s="38" t="str">
        <f>IFERROR(VLOOKUP(ROWS($Y$4:Y3580),$P$4:$U$5094,6,FALSE),"")</f>
        <v>N/A</v>
      </c>
      <c r="Z3580" s="38">
        <f>IF(ISNUMBER(SEARCH(Search!$K$21,'Valid Values - Search'!AA3580)),MAX($Z$3:Z3579)+1,0)</f>
        <v>3577</v>
      </c>
      <c r="AA3580" s="64" t="s">
        <v>15129</v>
      </c>
      <c r="AB3580" s="70">
        <v>908.1</v>
      </c>
      <c r="AC3580" s="71" t="s">
        <v>1102</v>
      </c>
      <c r="AD3580" s="38" t="str">
        <f>IFERROR(VLOOKUP(ROWS($AD$4:AD3580),$Z$4:$AC$3778,2,FALSE),"")</f>
        <v>Uranium in Drinking Water (908.1 USEPA)</v>
      </c>
      <c r="AF3580" s="37"/>
    </row>
    <row r="3581" spans="16:32" ht="15" customHeight="1">
      <c r="P3581" s="38">
        <f>IF(ISNUMBER(SEARCH(Search!$K$13,'Valid Values - Search'!U3581)),MAX($P$3:P3580)+1,0)</f>
        <v>3578</v>
      </c>
      <c r="Q3581" s="38">
        <f>IF(ISNUMBER(SEARCH(Search!$K$5,'Valid Values - Search'!R3581)),MAX($Q$3:Q3580)+1,0)</f>
        <v>3578</v>
      </c>
      <c r="R3581" s="64" t="s">
        <v>7162</v>
      </c>
      <c r="S3581" s="70" t="s">
        <v>101</v>
      </c>
      <c r="T3581" s="70" t="s">
        <v>102</v>
      </c>
      <c r="U3581" s="93" t="s">
        <v>8459</v>
      </c>
      <c r="V3581" s="94">
        <v>1001982</v>
      </c>
      <c r="W3581" s="97" t="s">
        <v>7162</v>
      </c>
      <c r="X3581" s="38" t="str">
        <f>IFERROR(VLOOKUP(ROWS($X$4:X3581),$Q$4:$R$5094,2,FALSE),"")</f>
        <v>PCB-146/165</v>
      </c>
      <c r="Y3581" s="38" t="str">
        <f>IFERROR(VLOOKUP(ROWS($Y$4:Y3581),$P$4:$U$5094,6,FALSE),"")</f>
        <v>N/A</v>
      </c>
      <c r="Z3581" s="38">
        <f>IF(ISNUMBER(SEARCH(Search!$K$21,'Valid Values - Search'!AA3581)),MAX($Z$3:Z3580)+1,0)</f>
        <v>3578</v>
      </c>
      <c r="AA3581" s="64" t="s">
        <v>15127</v>
      </c>
      <c r="AB3581" s="70" t="s">
        <v>2468</v>
      </c>
      <c r="AC3581" s="71" t="s">
        <v>1184</v>
      </c>
      <c r="AD3581" s="38" t="str">
        <f>IFERROR(VLOOKUP(ROWS($AD$4:AD3581),$Z$4:$AC$3778,2,FALSE),"")</f>
        <v>Uranium in Drinking Water (D6239 ASTM)</v>
      </c>
      <c r="AF3581" s="37"/>
    </row>
    <row r="3582" spans="16:32" ht="15" customHeight="1">
      <c r="P3582" s="38">
        <f>IF(ISNUMBER(SEARCH(Search!$K$13,'Valid Values - Search'!U3582)),MAX($P$3:P3581)+1,0)</f>
        <v>3579</v>
      </c>
      <c r="Q3582" s="38">
        <f>IF(ISNUMBER(SEARCH(Search!$K$5,'Valid Values - Search'!R3582)),MAX($Q$3:Q3581)+1,0)</f>
        <v>3579</v>
      </c>
      <c r="R3582" s="64" t="s">
        <v>15551</v>
      </c>
      <c r="S3582" s="99" t="s">
        <v>101</v>
      </c>
      <c r="T3582" s="99" t="s">
        <v>102</v>
      </c>
      <c r="U3582" s="100" t="s">
        <v>8574</v>
      </c>
      <c r="V3582" s="101">
        <v>16276</v>
      </c>
      <c r="W3582" s="97" t="s">
        <v>15551</v>
      </c>
      <c r="X3582" s="38" t="str">
        <f>IFERROR(VLOOKUP(ROWS($X$4:X3582),$Q$4:$R$5094,2,FALSE),"")</f>
        <v>PCB-147</v>
      </c>
      <c r="Y3582" s="38" t="str">
        <f>IFERROR(VLOOKUP(ROWS($Y$4:Y3582),$P$4:$U$5094,6,FALSE),"")</f>
        <v>68194-13-8</v>
      </c>
      <c r="Z3582" s="38">
        <f>IF(ISNUMBER(SEARCH(Search!$K$21,'Valid Values - Search'!AA3582)),MAX($Z$3:Z3581)+1,0)</f>
        <v>3579</v>
      </c>
      <c r="AA3582" s="64" t="s">
        <v>15130</v>
      </c>
      <c r="AB3582" s="70" t="s">
        <v>3737</v>
      </c>
      <c r="AC3582" s="71" t="s">
        <v>1502</v>
      </c>
      <c r="AD3582" s="38" t="str">
        <f>IFERROR(VLOOKUP(ROWS($AD$4:AD3582),$Z$4:$AC$3778,2,FALSE),"")</f>
        <v>Uranium in Urine (U-01(ASP) USDOE/EML)</v>
      </c>
      <c r="AF3582" s="37"/>
    </row>
    <row r="3583" spans="16:32" ht="15" customHeight="1">
      <c r="P3583" s="38">
        <f>IF(ISNUMBER(SEARCH(Search!$K$13,'Valid Values - Search'!U3583)),MAX($P$3:P3582)+1,0)</f>
        <v>3580</v>
      </c>
      <c r="Q3583" s="38">
        <f>IF(ISNUMBER(SEARCH(Search!$K$5,'Valid Values - Search'!R3583)),MAX($Q$3:Q3582)+1,0)</f>
        <v>3580</v>
      </c>
      <c r="R3583" s="64" t="s">
        <v>7163</v>
      </c>
      <c r="S3583" s="70" t="s">
        <v>101</v>
      </c>
      <c r="T3583" s="70" t="s">
        <v>102</v>
      </c>
      <c r="U3583" s="93" t="s">
        <v>8459</v>
      </c>
      <c r="V3583" s="94">
        <v>16183</v>
      </c>
      <c r="W3583" s="97" t="s">
        <v>7163</v>
      </c>
      <c r="X3583" s="38" t="str">
        <f>IFERROR(VLOOKUP(ROWS($X$4:X3583),$Q$4:$R$5094,2,FALSE),"")</f>
        <v>PCB-147/149</v>
      </c>
      <c r="Y3583" s="38" t="str">
        <f>IFERROR(VLOOKUP(ROWS($Y$4:Y3583),$P$4:$U$5094,6,FALSE),"")</f>
        <v>N/A</v>
      </c>
      <c r="Z3583" s="38">
        <f>IF(ISNUMBER(SEARCH(Search!$K$21,'Valid Values - Search'!AA3583)),MAX($Z$3:Z3582)+1,0)</f>
        <v>3580</v>
      </c>
      <c r="AA3583" s="64" t="s">
        <v>15131</v>
      </c>
      <c r="AB3583" s="70" t="s">
        <v>3738</v>
      </c>
      <c r="AC3583" s="71" t="s">
        <v>1502</v>
      </c>
      <c r="AD3583" s="38" t="str">
        <f>IFERROR(VLOOKUP(ROWS($AD$4:AD3583),$Z$4:$AC$3778,2,FALSE),"")</f>
        <v>Uranium in Urine (U-01(F) USDOE/EML)</v>
      </c>
      <c r="AF3583" s="37"/>
    </row>
    <row r="3584" spans="16:32" ht="15" customHeight="1">
      <c r="P3584" s="38">
        <f>IF(ISNUMBER(SEARCH(Search!$K$13,'Valid Values - Search'!U3584)),MAX($P$3:P3583)+1,0)</f>
        <v>3581</v>
      </c>
      <c r="Q3584" s="38">
        <f>IF(ISNUMBER(SEARCH(Search!$K$5,'Valid Values - Search'!R3584)),MAX($Q$3:Q3583)+1,0)</f>
        <v>3581</v>
      </c>
      <c r="R3584" s="64" t="s">
        <v>15552</v>
      </c>
      <c r="S3584" s="99" t="s">
        <v>101</v>
      </c>
      <c r="T3584" s="99" t="s">
        <v>102</v>
      </c>
      <c r="U3584" s="100" t="s">
        <v>8573</v>
      </c>
      <c r="V3584" s="101">
        <v>16184</v>
      </c>
      <c r="W3584" s="97" t="s">
        <v>15552</v>
      </c>
      <c r="X3584" s="38" t="str">
        <f>IFERROR(VLOOKUP(ROWS($X$4:X3584),$Q$4:$R$5094,2,FALSE),"")</f>
        <v>PCB-148</v>
      </c>
      <c r="Y3584" s="38" t="str">
        <f>IFERROR(VLOOKUP(ROWS($Y$4:Y3584),$P$4:$U$5094,6,FALSE),"")</f>
        <v>74472-41-6</v>
      </c>
      <c r="Z3584" s="38">
        <f>IF(ISNUMBER(SEARCH(Search!$K$21,'Valid Values - Search'!AA3584)),MAX($Z$3:Z3583)+1,0)</f>
        <v>3581</v>
      </c>
      <c r="AA3584" s="64" t="s">
        <v>15132</v>
      </c>
      <c r="AB3584" s="70" t="s">
        <v>2238</v>
      </c>
      <c r="AC3584" s="71" t="s">
        <v>1184</v>
      </c>
      <c r="AD3584" s="38" t="str">
        <f>IFERROR(VLOOKUP(ROWS($AD$4:AD3584),$Z$4:$AC$3778,2,FALSE),"")</f>
        <v>Uranium in Water by Direct Fluorometry (D2907(A) ASTM)</v>
      </c>
      <c r="AF3584" s="37"/>
    </row>
    <row r="3585" spans="16:32" ht="15" customHeight="1">
      <c r="P3585" s="38">
        <f>IF(ISNUMBER(SEARCH(Search!$K$13,'Valid Values - Search'!U3585)),MAX($P$3:P3584)+1,0)</f>
        <v>3582</v>
      </c>
      <c r="Q3585" s="38">
        <f>IF(ISNUMBER(SEARCH(Search!$K$5,'Valid Values - Search'!R3585)),MAX($Q$3:Q3584)+1,0)</f>
        <v>3582</v>
      </c>
      <c r="R3585" s="64" t="s">
        <v>15553</v>
      </c>
      <c r="S3585" s="99" t="s">
        <v>101</v>
      </c>
      <c r="T3585" s="99" t="s">
        <v>102</v>
      </c>
      <c r="U3585" s="100" t="s">
        <v>8575</v>
      </c>
      <c r="V3585" s="101">
        <v>1353</v>
      </c>
      <c r="W3585" s="97" t="s">
        <v>15553</v>
      </c>
      <c r="X3585" s="38" t="str">
        <f>IFERROR(VLOOKUP(ROWS($X$4:X3585),$Q$4:$R$5094,2,FALSE),"")</f>
        <v>PCB-149</v>
      </c>
      <c r="Y3585" s="38" t="str">
        <f>IFERROR(VLOOKUP(ROWS($Y$4:Y3585),$P$4:$U$5094,6,FALSE),"")</f>
        <v>38380-04-0</v>
      </c>
      <c r="Z3585" s="38">
        <f>IF(ISNUMBER(SEARCH(Search!$K$21,'Valid Values - Search'!AA3585)),MAX($Z$3:Z3584)+1,0)</f>
        <v>3582</v>
      </c>
      <c r="AA3585" s="64" t="s">
        <v>15133</v>
      </c>
      <c r="AB3585" s="70" t="s">
        <v>2239</v>
      </c>
      <c r="AC3585" s="71" t="s">
        <v>1184</v>
      </c>
      <c r="AD3585" s="38" t="str">
        <f>IFERROR(VLOOKUP(ROWS($AD$4:AD3585),$Z$4:$AC$3778,2,FALSE),"")</f>
        <v>Uranium in Water by Extraction &amp; Fluorometry (D2907(B) ASTM)</v>
      </c>
      <c r="AF3585" s="37"/>
    </row>
    <row r="3586" spans="16:32" ht="15" customHeight="1">
      <c r="P3586" s="38">
        <f>IF(ISNUMBER(SEARCH(Search!$K$13,'Valid Values - Search'!U3586)),MAX($P$3:P3585)+1,0)</f>
        <v>3583</v>
      </c>
      <c r="Q3586" s="38">
        <f>IF(ISNUMBER(SEARCH(Search!$K$5,'Valid Values - Search'!R3586)),MAX($Q$3:Q3585)+1,0)</f>
        <v>3583</v>
      </c>
      <c r="R3586" s="64" t="s">
        <v>7164</v>
      </c>
      <c r="S3586" s="70" t="s">
        <v>101</v>
      </c>
      <c r="T3586" s="70" t="s">
        <v>102</v>
      </c>
      <c r="U3586" s="93" t="s">
        <v>8459</v>
      </c>
      <c r="V3586" s="94">
        <v>1354</v>
      </c>
      <c r="W3586" s="97" t="s">
        <v>7164</v>
      </c>
      <c r="X3586" s="38" t="str">
        <f>IFERROR(VLOOKUP(ROWS($X$4:X3586),$Q$4:$R$5094,2,FALSE),"")</f>
        <v>PCB-15/17</v>
      </c>
      <c r="Y3586" s="38" t="str">
        <f>IFERROR(VLOOKUP(ROWS($Y$4:Y3586),$P$4:$U$5094,6,FALSE),"")</f>
        <v>N/A</v>
      </c>
      <c r="Z3586" s="38">
        <f>IF(ISNUMBER(SEARCH(Search!$K$21,'Valid Values - Search'!AA3586)),MAX($Z$3:Z3585)+1,0)</f>
        <v>3583</v>
      </c>
      <c r="AA3586" s="64" t="s">
        <v>15134</v>
      </c>
      <c r="AB3586" s="70" t="s">
        <v>1802</v>
      </c>
      <c r="AC3586" s="71" t="s">
        <v>1156</v>
      </c>
      <c r="AD3586" s="38" t="str">
        <f>IFERROR(VLOOKUP(ROWS($AD$4:AD3586),$Z$4:$AC$3778,2,FALSE),"")</f>
        <v>Uranium in Water by GPC or Scintillation (7500-U-B APHA)</v>
      </c>
      <c r="AF3586" s="37"/>
    </row>
    <row r="3587" spans="16:32" ht="15" customHeight="1">
      <c r="P3587" s="38">
        <f>IF(ISNUMBER(SEARCH(Search!$K$13,'Valid Values - Search'!U3587)),MAX($P$3:P3586)+1,0)</f>
        <v>3584</v>
      </c>
      <c r="Q3587" s="38">
        <f>IF(ISNUMBER(SEARCH(Search!$K$5,'Valid Values - Search'!R3587)),MAX($Q$3:Q3586)+1,0)</f>
        <v>3584</v>
      </c>
      <c r="R3587" s="64" t="s">
        <v>15554</v>
      </c>
      <c r="S3587" s="99" t="s">
        <v>101</v>
      </c>
      <c r="T3587" s="99" t="s">
        <v>102</v>
      </c>
      <c r="U3587" s="100" t="s">
        <v>8580</v>
      </c>
      <c r="V3587" s="101">
        <v>16185</v>
      </c>
      <c r="W3587" s="97" t="s">
        <v>15554</v>
      </c>
      <c r="X3587" s="38" t="str">
        <f>IFERROR(VLOOKUP(ROWS($X$4:X3587),$Q$4:$R$5094,2,FALSE),"")</f>
        <v>PCB-150</v>
      </c>
      <c r="Y3587" s="38" t="str">
        <f>IFERROR(VLOOKUP(ROWS($Y$4:Y3587),$P$4:$U$5094,6,FALSE),"")</f>
        <v>68194-08-1</v>
      </c>
      <c r="Z3587" s="38">
        <f>IF(ISNUMBER(SEARCH(Search!$K$21,'Valid Values - Search'!AA3587)),MAX($Z$3:Z3586)+1,0)</f>
        <v>3584</v>
      </c>
      <c r="AA3587" s="64" t="s">
        <v>15135</v>
      </c>
      <c r="AB3587" s="70" t="s">
        <v>1803</v>
      </c>
      <c r="AC3587" s="71" t="s">
        <v>1156</v>
      </c>
      <c r="AD3587" s="38" t="str">
        <f>IFERROR(VLOOKUP(ROWS($AD$4:AD3587),$Z$4:$AC$3778,2,FALSE),"")</f>
        <v>Uranium in Water by Isotopic Analysis (7500-U-C APHA)</v>
      </c>
      <c r="AF3587" s="37"/>
    </row>
    <row r="3588" spans="16:32" ht="15" customHeight="1">
      <c r="P3588" s="38">
        <f>IF(ISNUMBER(SEARCH(Search!$K$13,'Valid Values - Search'!U3588)),MAX($P$3:P3587)+1,0)</f>
        <v>3585</v>
      </c>
      <c r="Q3588" s="38">
        <f>IF(ISNUMBER(SEARCH(Search!$K$5,'Valid Values - Search'!R3588)),MAX($Q$3:Q3587)+1,0)</f>
        <v>3585</v>
      </c>
      <c r="R3588" s="64" t="s">
        <v>15555</v>
      </c>
      <c r="S3588" s="99" t="s">
        <v>101</v>
      </c>
      <c r="T3588" s="99" t="s">
        <v>102</v>
      </c>
      <c r="U3588" s="100" t="s">
        <v>8586</v>
      </c>
      <c r="V3588" s="101">
        <v>1355</v>
      </c>
      <c r="W3588" s="97" t="s">
        <v>15555</v>
      </c>
      <c r="X3588" s="38" t="str">
        <f>IFERROR(VLOOKUP(ROWS($X$4:X3588),$Q$4:$R$5094,2,FALSE),"")</f>
        <v>PCB-151</v>
      </c>
      <c r="Y3588" s="38" t="str">
        <f>IFERROR(VLOOKUP(ROWS($Y$4:Y3588),$P$4:$U$5094,6,FALSE),"")</f>
        <v>52663-63-5</v>
      </c>
      <c r="Z3588" s="38">
        <f>IF(ISNUMBER(SEARCH(Search!$K$21,'Valid Values - Search'!AA3588)),MAX($Z$3:Z3587)+1,0)</f>
        <v>3585</v>
      </c>
      <c r="AA3588" s="64" t="s">
        <v>15136</v>
      </c>
      <c r="AB3588" s="70" t="s">
        <v>2425</v>
      </c>
      <c r="AC3588" s="71" t="s">
        <v>1184</v>
      </c>
      <c r="AD3588" s="38" t="str">
        <f>IFERROR(VLOOKUP(ROWS($AD$4:AD3588),$Z$4:$AC$3778,2,FALSE),"")</f>
        <v>Uranium in Water by Phosphorimetry (D5174 ASTM)</v>
      </c>
      <c r="AF3588" s="37"/>
    </row>
    <row r="3589" spans="16:32" ht="15" customHeight="1">
      <c r="P3589" s="38">
        <f>IF(ISNUMBER(SEARCH(Search!$K$13,'Valid Values - Search'!U3589)),MAX($P$3:P3588)+1,0)</f>
        <v>3586</v>
      </c>
      <c r="Q3589" s="38">
        <f>IF(ISNUMBER(SEARCH(Search!$K$5,'Valid Values - Search'!R3589)),MAX($Q$3:Q3588)+1,0)</f>
        <v>3586</v>
      </c>
      <c r="R3589" s="64" t="s">
        <v>15556</v>
      </c>
      <c r="S3589" s="99" t="s">
        <v>101</v>
      </c>
      <c r="T3589" s="99" t="s">
        <v>102</v>
      </c>
      <c r="U3589" s="100" t="s">
        <v>8588</v>
      </c>
      <c r="V3589" s="101">
        <v>16186</v>
      </c>
      <c r="W3589" s="97" t="s">
        <v>15556</v>
      </c>
      <c r="X3589" s="38" t="str">
        <f>IFERROR(VLOOKUP(ROWS($X$4:X3589),$Q$4:$R$5094,2,FALSE),"")</f>
        <v>PCB-152</v>
      </c>
      <c r="Y3589" s="38" t="str">
        <f>IFERROR(VLOOKUP(ROWS($Y$4:Y3589),$P$4:$U$5094,6,FALSE),"")</f>
        <v>68194-09-2</v>
      </c>
      <c r="Z3589" s="38">
        <f>IF(ISNUMBER(SEARCH(Search!$K$21,'Valid Values - Search'!AA3589)),MAX($Z$3:Z3588)+1,0)</f>
        <v>3586</v>
      </c>
      <c r="AA3589" s="64" t="s">
        <v>15137</v>
      </c>
      <c r="AB3589" s="70" t="s">
        <v>2037</v>
      </c>
      <c r="AC3589" s="71" t="s">
        <v>1184</v>
      </c>
      <c r="AD3589" s="38" t="str">
        <f>IFERROR(VLOOKUP(ROWS($AD$4:AD3589),$Z$4:$AC$3778,2,FALSE),"")</f>
        <v>Uranium isotopes in water by chemical separations and alpha pulse-height analysis. (ASTM 3972-02 ASTM)</v>
      </c>
      <c r="AF3589" s="37"/>
    </row>
    <row r="3590" spans="16:32" ht="15" customHeight="1">
      <c r="P3590" s="38">
        <f>IF(ISNUMBER(SEARCH(Search!$K$13,'Valid Values - Search'!U3590)),MAX($P$3:P3589)+1,0)</f>
        <v>3587</v>
      </c>
      <c r="Q3590" s="38">
        <f>IF(ISNUMBER(SEARCH(Search!$K$5,'Valid Values - Search'!R3590)),MAX($Q$3:Q3589)+1,0)</f>
        <v>3587</v>
      </c>
      <c r="R3590" s="64" t="s">
        <v>7165</v>
      </c>
      <c r="S3590" s="70" t="s">
        <v>101</v>
      </c>
      <c r="T3590" s="70" t="s">
        <v>102</v>
      </c>
      <c r="U3590" s="93" t="s">
        <v>8459</v>
      </c>
      <c r="V3590" s="94">
        <v>16187</v>
      </c>
      <c r="W3590" s="97" t="s">
        <v>7165</v>
      </c>
      <c r="X3590" s="38" t="str">
        <f>IFERROR(VLOOKUP(ROWS($X$4:X3590),$Q$4:$R$5094,2,FALSE),"")</f>
        <v>PCB-153/168</v>
      </c>
      <c r="Y3590" s="38" t="str">
        <f>IFERROR(VLOOKUP(ROWS($Y$4:Y3590),$P$4:$U$5094,6,FALSE),"")</f>
        <v>N/A</v>
      </c>
      <c r="Z3590" s="38">
        <f>IF(ISNUMBER(SEARCH(Search!$K$21,'Valid Values - Search'!AA3590)),MAX($Z$3:Z3589)+1,0)</f>
        <v>3587</v>
      </c>
      <c r="AA3590" s="64" t="s">
        <v>15138</v>
      </c>
      <c r="AB3590" s="70" t="s">
        <v>3736</v>
      </c>
      <c r="AC3590" s="71" t="s">
        <v>1102</v>
      </c>
      <c r="AD3590" s="38" t="str">
        <f>IFERROR(VLOOKUP(ROWS($AD$4:AD3590),$Z$4:$AC$3778,2,FALSE),"")</f>
        <v>Uranium-232 Tracer Solution (U-01 USEPA)</v>
      </c>
      <c r="AF3590" s="37"/>
    </row>
    <row r="3591" spans="16:32" ht="15" customHeight="1">
      <c r="P3591" s="38">
        <f>IF(ISNUMBER(SEARCH(Search!$K$13,'Valid Values - Search'!U3591)),MAX($P$3:P3590)+1,0)</f>
        <v>3588</v>
      </c>
      <c r="Q3591" s="38">
        <f>IF(ISNUMBER(SEARCH(Search!$K$5,'Valid Values - Search'!R3591)),MAX($Q$3:Q3590)+1,0)</f>
        <v>3588</v>
      </c>
      <c r="R3591" s="64" t="s">
        <v>7166</v>
      </c>
      <c r="S3591" s="70" t="s">
        <v>101</v>
      </c>
      <c r="T3591" s="70" t="s">
        <v>102</v>
      </c>
      <c r="U3591" s="93" t="s">
        <v>8459</v>
      </c>
      <c r="V3591" s="94">
        <v>16030</v>
      </c>
      <c r="W3591" s="97" t="s">
        <v>7166</v>
      </c>
      <c r="X3591" s="38" t="str">
        <f>IFERROR(VLOOKUP(ROWS($X$4:X3591),$Q$4:$R$5094,2,FALSE),"")</f>
        <v>PCB-153/173/201</v>
      </c>
      <c r="Y3591" s="38" t="str">
        <f>IFERROR(VLOOKUP(ROWS($Y$4:Y3591),$P$4:$U$5094,6,FALSE),"")</f>
        <v>N/A</v>
      </c>
      <c r="Z3591" s="38">
        <f>IF(ISNUMBER(SEARCH(Search!$K$21,'Valid Values - Search'!AA3591)),MAX($Z$3:Z3590)+1,0)</f>
        <v>3588</v>
      </c>
      <c r="AA3591" s="64" t="s">
        <v>15139</v>
      </c>
      <c r="AB3591" s="70" t="s">
        <v>3744</v>
      </c>
      <c r="AC3591" s="71" t="s">
        <v>1182</v>
      </c>
      <c r="AD3591" s="38" t="str">
        <f>IFERROR(VLOOKUP(ROWS($AD$4:AD3591),$Z$4:$AC$3778,2,FALSE),"")</f>
        <v>Urban Intensity Index (UII) (UII USDOI/USGS)</v>
      </c>
      <c r="AF3591" s="37"/>
    </row>
    <row r="3592" spans="16:32" ht="15" customHeight="1">
      <c r="P3592" s="38">
        <f>IF(ISNUMBER(SEARCH(Search!$K$13,'Valid Values - Search'!U3592)),MAX($P$3:P3591)+1,0)</f>
        <v>3589</v>
      </c>
      <c r="Q3592" s="38">
        <f>IF(ISNUMBER(SEARCH(Search!$K$5,'Valid Values - Search'!R3592)),MAX($Q$3:Q3591)+1,0)</f>
        <v>3589</v>
      </c>
      <c r="R3592" s="64" t="s">
        <v>15557</v>
      </c>
      <c r="S3592" s="99" t="s">
        <v>101</v>
      </c>
      <c r="T3592" s="99" t="s">
        <v>102</v>
      </c>
      <c r="U3592" s="100" t="s">
        <v>8595</v>
      </c>
      <c r="V3592" s="101">
        <v>16299</v>
      </c>
      <c r="W3592" s="97" t="s">
        <v>15557</v>
      </c>
      <c r="X3592" s="38" t="str">
        <f>IFERROR(VLOOKUP(ROWS($X$4:X3592),$Q$4:$R$5094,2,FALSE),"")</f>
        <v>PCB-154</v>
      </c>
      <c r="Y3592" s="38" t="str">
        <f>IFERROR(VLOOKUP(ROWS($Y$4:Y3592),$P$4:$U$5094,6,FALSE),"")</f>
        <v>60145-22-4</v>
      </c>
      <c r="Z3592" s="38">
        <f>IF(ISNUMBER(SEARCH(Search!$K$21,'Valid Values - Search'!AA3592)),MAX($Z$3:Z3591)+1,0)</f>
        <v>3589</v>
      </c>
      <c r="AA3592" s="64" t="s">
        <v>15140</v>
      </c>
      <c r="AB3592" s="70" t="s">
        <v>3042</v>
      </c>
      <c r="AC3592" s="71" t="s">
        <v>1182</v>
      </c>
      <c r="AD3592" s="38" t="str">
        <f>IFERROR(VLOOKUP(ROWS($AD$4:AD3592),$Z$4:$AC$3778,2,FALSE),"")</f>
        <v>US Geological Survey (NAWQA GW TRENDS USDOI/USGS)</v>
      </c>
      <c r="AF3592" s="37"/>
    </row>
    <row r="3593" spans="16:32" ht="15" customHeight="1">
      <c r="P3593" s="38">
        <f>IF(ISNUMBER(SEARCH(Search!$K$13,'Valid Values - Search'!U3593)),MAX($P$3:P3592)+1,0)</f>
        <v>3590</v>
      </c>
      <c r="Q3593" s="38">
        <f>IF(ISNUMBER(SEARCH(Search!$K$5,'Valid Values - Search'!R3593)),MAX($Q$3:Q3592)+1,0)</f>
        <v>3590</v>
      </c>
      <c r="R3593" s="64" t="s">
        <v>15558</v>
      </c>
      <c r="S3593" s="99" t="s">
        <v>101</v>
      </c>
      <c r="T3593" s="99" t="s">
        <v>102</v>
      </c>
      <c r="U3593" s="100" t="s">
        <v>8598</v>
      </c>
      <c r="V3593" s="101">
        <v>16188</v>
      </c>
      <c r="W3593" s="97" t="s">
        <v>15558</v>
      </c>
      <c r="X3593" s="38" t="str">
        <f>IFERROR(VLOOKUP(ROWS($X$4:X3593),$Q$4:$R$5094,2,FALSE),"")</f>
        <v>PCB-155</v>
      </c>
      <c r="Y3593" s="38" t="str">
        <f>IFERROR(VLOOKUP(ROWS($Y$4:Y3593),$P$4:$U$5094,6,FALSE),"")</f>
        <v>33979-03-2</v>
      </c>
      <c r="Z3593" s="38">
        <f>IF(ISNUMBER(SEARCH(Search!$K$21,'Valid Values - Search'!AA3593)),MAX($Z$3:Z3592)+1,0)</f>
        <v>3590</v>
      </c>
      <c r="AA3593" s="64" t="s">
        <v>15141</v>
      </c>
      <c r="AB3593" s="70" t="s">
        <v>3679</v>
      </c>
      <c r="AC3593" s="71" t="s">
        <v>3680</v>
      </c>
      <c r="AD3593" s="38" t="str">
        <f>IFERROR(VLOOKUP(ROWS($AD$4:AD3593),$Z$4:$AC$3778,2,FALSE),"")</f>
        <v>Using Statistical Methods for Water Quality Management ~ NIWA ; McBride, Graham B. (STATISTICAL METHODS NIWA)</v>
      </c>
      <c r="AF3593" s="37"/>
    </row>
    <row r="3594" spans="16:32" ht="15" customHeight="1">
      <c r="P3594" s="38">
        <f>IF(ISNUMBER(SEARCH(Search!$K$13,'Valid Values - Search'!U3594)),MAX($P$3:P3593)+1,0)</f>
        <v>3591</v>
      </c>
      <c r="Q3594" s="38">
        <f>IF(ISNUMBER(SEARCH(Search!$K$5,'Valid Values - Search'!R3594)),MAX($Q$3:Q3593)+1,0)</f>
        <v>3591</v>
      </c>
      <c r="R3594" s="64" t="s">
        <v>15559</v>
      </c>
      <c r="S3594" s="99" t="s">
        <v>101</v>
      </c>
      <c r="T3594" s="99" t="s">
        <v>102</v>
      </c>
      <c r="U3594" s="100" t="s">
        <v>8620</v>
      </c>
      <c r="V3594" s="101">
        <v>1356</v>
      </c>
      <c r="W3594" s="97" t="s">
        <v>15559</v>
      </c>
      <c r="X3594" s="38" t="str">
        <f>IFERROR(VLOOKUP(ROWS($X$4:X3594),$Q$4:$R$5094,2,FALSE),"")</f>
        <v>PCB-156</v>
      </c>
      <c r="Y3594" s="38" t="str">
        <f>IFERROR(VLOOKUP(ROWS($Y$4:Y3594),$P$4:$U$5094,6,FALSE),"")</f>
        <v>38380-08-4</v>
      </c>
      <c r="Z3594" s="38">
        <f>IF(ISNUMBER(SEARCH(Search!$K$21,'Valid Values - Search'!AA3594)),MAX($Z$3:Z3593)+1,0)</f>
        <v>3591</v>
      </c>
      <c r="AA3594" s="64" t="s">
        <v>15142</v>
      </c>
      <c r="AB3594" s="70" t="s">
        <v>1701</v>
      </c>
      <c r="AC3594" s="71" t="s">
        <v>1156</v>
      </c>
      <c r="AD3594" s="38" t="str">
        <f>IFERROR(VLOOKUP(ROWS($AD$4:AD3594),$Z$4:$AC$3778,2,FALSE),"")</f>
        <v>UV - Absorbing Organic Compounds (5910-B APHA)</v>
      </c>
      <c r="AF3594" s="37"/>
    </row>
    <row r="3595" spans="16:32" ht="15" customHeight="1">
      <c r="P3595" s="38">
        <f>IF(ISNUMBER(SEARCH(Search!$K$13,'Valid Values - Search'!U3595)),MAX($P$3:P3594)+1,0)</f>
        <v>3592</v>
      </c>
      <c r="Q3595" s="38">
        <f>IF(ISNUMBER(SEARCH(Search!$K$5,'Valid Values - Search'!R3595)),MAX($Q$3:Q3594)+1,0)</f>
        <v>3592</v>
      </c>
      <c r="R3595" s="64" t="s">
        <v>7167</v>
      </c>
      <c r="S3595" s="70" t="s">
        <v>101</v>
      </c>
      <c r="T3595" s="70" t="s">
        <v>102</v>
      </c>
      <c r="U3595" s="93" t="s">
        <v>8459</v>
      </c>
      <c r="V3595" s="94">
        <v>1004281</v>
      </c>
      <c r="W3595" s="97" t="s">
        <v>7167</v>
      </c>
      <c r="X3595" s="38" t="str">
        <f>IFERROR(VLOOKUP(ROWS($X$4:X3595),$Q$4:$R$5094,2,FALSE),"")</f>
        <v>PCB-156 + Unknown tetra-BDE</v>
      </c>
      <c r="Y3595" s="38" t="str">
        <f>IFERROR(VLOOKUP(ROWS($Y$4:Y3595),$P$4:$U$5094,6,FALSE),"")</f>
        <v>N/A</v>
      </c>
      <c r="Z3595" s="38">
        <f>IF(ISNUMBER(SEARCH(Search!$K$21,'Valid Values - Search'!AA3595)),MAX($Z$3:Z3594)+1,0)</f>
        <v>3592</v>
      </c>
      <c r="AA3595" s="64" t="s">
        <v>15143</v>
      </c>
      <c r="AB3595" s="70" t="s">
        <v>2124</v>
      </c>
      <c r="AC3595" s="71" t="s">
        <v>2123</v>
      </c>
      <c r="AD3595" s="38" t="str">
        <f>IFERROR(VLOOKUP(ROWS($AD$4:AD3595),$Z$4:$AC$3778,2,FALSE),"")</f>
        <v>V. cholerae in Isolates by Real-time Polymerase Chain Reaction (CDC - V. CHOLERAE CDC)</v>
      </c>
      <c r="AF3595" s="37"/>
    </row>
    <row r="3596" spans="16:32" ht="15" customHeight="1">
      <c r="P3596" s="38">
        <f>IF(ISNUMBER(SEARCH(Search!$K$13,'Valid Values - Search'!U3596)),MAX($P$3:P3595)+1,0)</f>
        <v>3593</v>
      </c>
      <c r="Q3596" s="38">
        <f>IF(ISNUMBER(SEARCH(Search!$K$5,'Valid Values - Search'!R3596)),MAX($Q$3:Q3595)+1,0)</f>
        <v>3593</v>
      </c>
      <c r="R3596" s="64" t="s">
        <v>7168</v>
      </c>
      <c r="S3596" s="70" t="s">
        <v>101</v>
      </c>
      <c r="T3596" s="70" t="s">
        <v>102</v>
      </c>
      <c r="U3596" s="93" t="s">
        <v>8459</v>
      </c>
      <c r="V3596" s="94">
        <v>16189</v>
      </c>
      <c r="W3596" s="97" t="s">
        <v>7168</v>
      </c>
      <c r="X3596" s="38" t="str">
        <f>IFERROR(VLOOKUP(ROWS($X$4:X3596),$Q$4:$R$5094,2,FALSE),"")</f>
        <v>PCB-156/157</v>
      </c>
      <c r="Y3596" s="38" t="str">
        <f>IFERROR(VLOOKUP(ROWS($Y$4:Y3596),$P$4:$U$5094,6,FALSE),"")</f>
        <v>N/A</v>
      </c>
      <c r="Z3596" s="38">
        <f>IF(ISNUMBER(SEARCH(Search!$K$21,'Valid Values - Search'!AA3596)),MAX($Z$3:Z3595)+1,0)</f>
        <v>3593</v>
      </c>
      <c r="AA3596" s="64" t="s">
        <v>15144</v>
      </c>
      <c r="AB3596" s="70">
        <v>2536</v>
      </c>
      <c r="AC3596" s="71" t="s">
        <v>1150</v>
      </c>
      <c r="AD3596" s="38" t="str">
        <f>IFERROR(VLOOKUP(ROWS($AD$4:AD3596),$Z$4:$AC$3778,2,FALSE),"")</f>
        <v>Valeraldehyde by GC/FID (2536 NIOSH)</v>
      </c>
      <c r="AF3596" s="37"/>
    </row>
    <row r="3597" spans="16:32" ht="15" customHeight="1">
      <c r="P3597" s="38">
        <f>IF(ISNUMBER(SEARCH(Search!$K$13,'Valid Values - Search'!U3597)),MAX($P$3:P3596)+1,0)</f>
        <v>3594</v>
      </c>
      <c r="Q3597" s="38">
        <f>IF(ISNUMBER(SEARCH(Search!$K$5,'Valid Values - Search'!R3597)),MAX($Q$3:Q3596)+1,0)</f>
        <v>3594</v>
      </c>
      <c r="R3597" s="64" t="s">
        <v>15560</v>
      </c>
      <c r="S3597" s="99" t="s">
        <v>101</v>
      </c>
      <c r="T3597" s="99" t="s">
        <v>102</v>
      </c>
      <c r="U3597" s="100" t="s">
        <v>8619</v>
      </c>
      <c r="V3597" s="101">
        <v>1357</v>
      </c>
      <c r="W3597" s="97" t="s">
        <v>15560</v>
      </c>
      <c r="X3597" s="38" t="str">
        <f>IFERROR(VLOOKUP(ROWS($X$4:X3597),$Q$4:$R$5094,2,FALSE),"")</f>
        <v>PCB-157</v>
      </c>
      <c r="Y3597" s="38" t="str">
        <f>IFERROR(VLOOKUP(ROWS($Y$4:Y3597),$P$4:$U$5094,6,FALSE),"")</f>
        <v>69782-90-7</v>
      </c>
      <c r="Z3597" s="38">
        <f>IF(ISNUMBER(SEARCH(Search!$K$21,'Valid Values - Search'!AA3597)),MAX($Z$3:Z3596)+1,0)</f>
        <v>3594</v>
      </c>
      <c r="AA3597" s="64" t="s">
        <v>15145</v>
      </c>
      <c r="AB3597" s="70" t="s">
        <v>3540</v>
      </c>
      <c r="AC3597" s="71" t="s">
        <v>1102</v>
      </c>
      <c r="AD3597" s="38" t="str">
        <f>IFERROR(VLOOKUP(ROWS($AD$4:AD3597),$Z$4:$AC$3778,2,FALSE),"")</f>
        <v>Van Sickle, J. (PREDICTIVE MODELING USEPA)</v>
      </c>
      <c r="AF3597" s="37"/>
    </row>
    <row r="3598" spans="16:32" ht="15" customHeight="1">
      <c r="P3598" s="38">
        <f>IF(ISNUMBER(SEARCH(Search!$K$13,'Valid Values - Search'!U3598)),MAX($P$3:P3597)+1,0)</f>
        <v>3595</v>
      </c>
      <c r="Q3598" s="38">
        <f>IF(ISNUMBER(SEARCH(Search!$K$5,'Valid Values - Search'!R3598)),MAX($Q$3:Q3597)+1,0)</f>
        <v>3595</v>
      </c>
      <c r="R3598" s="64" t="s">
        <v>7169</v>
      </c>
      <c r="S3598" s="70" t="s">
        <v>101</v>
      </c>
      <c r="T3598" s="70" t="s">
        <v>102</v>
      </c>
      <c r="U3598" s="93" t="s">
        <v>8459</v>
      </c>
      <c r="V3598" s="94" t="s">
        <v>8459</v>
      </c>
      <c r="W3598" s="97" t="s">
        <v>7169</v>
      </c>
      <c r="X3598" s="38" t="str">
        <f>IFERROR(VLOOKUP(ROWS($X$4:X3598),$Q$4:$R$5094,2,FALSE),"")</f>
        <v>PCB-157/173/201</v>
      </c>
      <c r="Y3598" s="38" t="str">
        <f>IFERROR(VLOOKUP(ROWS($Y$4:Y3598),$P$4:$U$5094,6,FALSE),"")</f>
        <v>N/A</v>
      </c>
      <c r="Z3598" s="38">
        <f>IF(ISNUMBER(SEARCH(Search!$K$21,'Valid Values - Search'!AA3598)),MAX($Z$3:Z3597)+1,0)</f>
        <v>3595</v>
      </c>
      <c r="AA3598" s="64" t="s">
        <v>15146</v>
      </c>
      <c r="AB3598" s="70">
        <v>286.10000000000002</v>
      </c>
      <c r="AC3598" s="71" t="s">
        <v>1102</v>
      </c>
      <c r="AD3598" s="38" t="str">
        <f>IFERROR(VLOOKUP(ROWS($AD$4:AD3598),$Z$4:$AC$3778,2,FALSE),"")</f>
        <v>Vanadium by FLAA (286.1 USEPA)</v>
      </c>
      <c r="AF3598" s="37"/>
    </row>
    <row r="3599" spans="16:32" ht="15" customHeight="1">
      <c r="P3599" s="38">
        <f>IF(ISNUMBER(SEARCH(Search!$K$13,'Valid Values - Search'!U3599)),MAX($P$3:P3598)+1,0)</f>
        <v>3596</v>
      </c>
      <c r="Q3599" s="38">
        <f>IF(ISNUMBER(SEARCH(Search!$K$5,'Valid Values - Search'!R3599)),MAX($Q$3:Q3598)+1,0)</f>
        <v>3596</v>
      </c>
      <c r="R3599" s="64" t="s">
        <v>7170</v>
      </c>
      <c r="S3599" s="70" t="s">
        <v>101</v>
      </c>
      <c r="T3599" s="70" t="s">
        <v>102</v>
      </c>
      <c r="U3599" s="93" t="s">
        <v>8459</v>
      </c>
      <c r="V3599" s="94" t="s">
        <v>8459</v>
      </c>
      <c r="W3599" s="97" t="s">
        <v>7170</v>
      </c>
      <c r="X3599" s="38" t="str">
        <f>IFERROR(VLOOKUP(ROWS($X$4:X3599),$Q$4:$R$5094,2,FALSE),"")</f>
        <v>PCB-157/200</v>
      </c>
      <c r="Y3599" s="38" t="str">
        <f>IFERROR(VLOOKUP(ROWS($Y$4:Y3599),$P$4:$U$5094,6,FALSE),"")</f>
        <v>N/A</v>
      </c>
      <c r="Z3599" s="38">
        <f>IF(ISNUMBER(SEARCH(Search!$K$21,'Valid Values - Search'!AA3599)),MAX($Z$3:Z3598)+1,0)</f>
        <v>3596</v>
      </c>
      <c r="AA3599" s="64" t="s">
        <v>15147</v>
      </c>
      <c r="AB3599" s="70" t="s">
        <v>1332</v>
      </c>
      <c r="AC3599" s="71" t="s">
        <v>1102</v>
      </c>
      <c r="AD3599" s="38" t="str">
        <f>IFERROR(VLOOKUP(ROWS($AD$4:AD3599),$Z$4:$AC$3778,2,FALSE),"")</f>
        <v>Vanadium by FLAA (286.1_M USEPA)</v>
      </c>
      <c r="AF3599" s="37"/>
    </row>
    <row r="3600" spans="16:32" ht="15" customHeight="1">
      <c r="P3600" s="38">
        <f>IF(ISNUMBER(SEARCH(Search!$K$13,'Valid Values - Search'!U3600)),MAX($P$3:P3599)+1,0)</f>
        <v>3597</v>
      </c>
      <c r="Q3600" s="38">
        <f>IF(ISNUMBER(SEARCH(Search!$K$5,'Valid Values - Search'!R3600)),MAX($Q$3:Q3599)+1,0)</f>
        <v>3597</v>
      </c>
      <c r="R3600" s="64" t="s">
        <v>7171</v>
      </c>
      <c r="S3600" s="70" t="s">
        <v>101</v>
      </c>
      <c r="T3600" s="70" t="s">
        <v>102</v>
      </c>
      <c r="U3600" s="93" t="s">
        <v>8459</v>
      </c>
      <c r="V3600" s="94">
        <v>1001978</v>
      </c>
      <c r="W3600" s="97" t="s">
        <v>7171</v>
      </c>
      <c r="X3600" s="38" t="str">
        <f>IFERROR(VLOOKUP(ROWS($X$4:X3600),$Q$4:$R$5094,2,FALSE),"")</f>
        <v>PCB-158/160</v>
      </c>
      <c r="Y3600" s="38" t="str">
        <f>IFERROR(VLOOKUP(ROWS($Y$4:Y3600),$P$4:$U$5094,6,FALSE),"")</f>
        <v>N/A</v>
      </c>
      <c r="Z3600" s="38">
        <f>IF(ISNUMBER(SEARCH(Search!$K$21,'Valid Values - Search'!AA3600)),MAX($Z$3:Z3599)+1,0)</f>
        <v>3597</v>
      </c>
      <c r="AA3600" s="64" t="s">
        <v>15148</v>
      </c>
      <c r="AB3600" s="70">
        <v>7910</v>
      </c>
      <c r="AC3600" s="71" t="s">
        <v>1102</v>
      </c>
      <c r="AD3600" s="38" t="str">
        <f>IFERROR(VLOOKUP(ROWS($AD$4:AD3600),$Z$4:$AC$3778,2,FALSE),"")</f>
        <v>Vanadium by FLAA (7910 USEPA)</v>
      </c>
      <c r="AF3600" s="37"/>
    </row>
    <row r="3601" spans="16:32" ht="15" customHeight="1">
      <c r="P3601" s="38">
        <f>IF(ISNUMBER(SEARCH(Search!$K$13,'Valid Values - Search'!U3601)),MAX($P$3:P3600)+1,0)</f>
        <v>3598</v>
      </c>
      <c r="Q3601" s="38">
        <f>IF(ISNUMBER(SEARCH(Search!$K$5,'Valid Values - Search'!R3601)),MAX($Q$3:Q3600)+1,0)</f>
        <v>3598</v>
      </c>
      <c r="R3601" s="64" t="s">
        <v>15561</v>
      </c>
      <c r="S3601" s="99" t="s">
        <v>101</v>
      </c>
      <c r="T3601" s="99" t="s">
        <v>102</v>
      </c>
      <c r="U3601" s="100" t="s">
        <v>8459</v>
      </c>
      <c r="V3601" s="101">
        <v>1001978</v>
      </c>
      <c r="W3601" s="97" t="s">
        <v>15561</v>
      </c>
      <c r="X3601" s="38" t="str">
        <f>IFERROR(VLOOKUP(ROWS($X$4:X3601),$Q$4:$R$5094,2,FALSE),"")</f>
        <v>PCB-158+160</v>
      </c>
      <c r="Y3601" s="38" t="str">
        <f>IFERROR(VLOOKUP(ROWS($Y$4:Y3601),$P$4:$U$5094,6,FALSE),"")</f>
        <v>N/A</v>
      </c>
      <c r="Z3601" s="38">
        <f>IF(ISNUMBER(SEARCH(Search!$K$21,'Valid Values - Search'!AA3601)),MAX($Z$3:Z3600)+1,0)</f>
        <v>3598</v>
      </c>
      <c r="AA3601" s="64" t="s">
        <v>15149</v>
      </c>
      <c r="AB3601" s="70">
        <v>286.2</v>
      </c>
      <c r="AC3601" s="71" t="s">
        <v>1102</v>
      </c>
      <c r="AD3601" s="38" t="str">
        <f>IFERROR(VLOOKUP(ROWS($AD$4:AD3601),$Z$4:$AC$3778,2,FALSE),"")</f>
        <v>Vanadium by GFAA (286.2 USEPA)</v>
      </c>
      <c r="AF3601" s="37"/>
    </row>
    <row r="3602" spans="16:32" ht="15" customHeight="1">
      <c r="P3602" s="38">
        <f>IF(ISNUMBER(SEARCH(Search!$K$13,'Valid Values - Search'!U3602)),MAX($P$3:P3601)+1,0)</f>
        <v>3599</v>
      </c>
      <c r="Q3602" s="38">
        <f>IF(ISNUMBER(SEARCH(Search!$K$5,'Valid Values - Search'!R3602)),MAX($Q$3:Q3601)+1,0)</f>
        <v>3599</v>
      </c>
      <c r="R3602" s="64" t="s">
        <v>15562</v>
      </c>
      <c r="S3602" s="99" t="s">
        <v>101</v>
      </c>
      <c r="T3602" s="99" t="s">
        <v>102</v>
      </c>
      <c r="U3602" s="100" t="s">
        <v>8623</v>
      </c>
      <c r="V3602" s="101">
        <v>16094</v>
      </c>
      <c r="W3602" s="97" t="s">
        <v>15562</v>
      </c>
      <c r="X3602" s="38" t="str">
        <f>IFERROR(VLOOKUP(ROWS($X$4:X3602),$Q$4:$R$5094,2,FALSE),"")</f>
        <v>PCB-159</v>
      </c>
      <c r="Y3602" s="38" t="str">
        <f>IFERROR(VLOOKUP(ROWS($Y$4:Y3602),$P$4:$U$5094,6,FALSE),"")</f>
        <v>39635-35-3</v>
      </c>
      <c r="Z3602" s="38">
        <f>IF(ISNUMBER(SEARCH(Search!$K$21,'Valid Values - Search'!AA3602)),MAX($Z$3:Z3601)+1,0)</f>
        <v>3599</v>
      </c>
      <c r="AA3602" s="64" t="s">
        <v>15150</v>
      </c>
      <c r="AB3602" s="70" t="s">
        <v>1333</v>
      </c>
      <c r="AC3602" s="71" t="s">
        <v>1102</v>
      </c>
      <c r="AD3602" s="38" t="str">
        <f>IFERROR(VLOOKUP(ROWS($AD$4:AD3602),$Z$4:$AC$3778,2,FALSE),"")</f>
        <v>Vanadium by GFAA (286.2_M USEPA)</v>
      </c>
      <c r="AF3602" s="37"/>
    </row>
    <row r="3603" spans="16:32" ht="15" customHeight="1">
      <c r="P3603" s="38">
        <f>IF(ISNUMBER(SEARCH(Search!$K$13,'Valid Values - Search'!U3603)),MAX($P$3:P3602)+1,0)</f>
        <v>3600</v>
      </c>
      <c r="Q3603" s="38">
        <f>IF(ISNUMBER(SEARCH(Search!$K$5,'Valid Values - Search'!R3603)),MAX($Q$3:Q3602)+1,0)</f>
        <v>3600</v>
      </c>
      <c r="R3603" s="64" t="s">
        <v>7172</v>
      </c>
      <c r="S3603" s="70" t="s">
        <v>101</v>
      </c>
      <c r="T3603" s="70" t="s">
        <v>102</v>
      </c>
      <c r="U3603" s="93" t="s">
        <v>8459</v>
      </c>
      <c r="V3603" s="94">
        <v>1359</v>
      </c>
      <c r="W3603" s="97" t="s">
        <v>7172</v>
      </c>
      <c r="X3603" s="38" t="str">
        <f>IFERROR(VLOOKUP(ROWS($X$4:X3603),$Q$4:$R$5094,2,FALSE),"")</f>
        <v>PCB-16/32</v>
      </c>
      <c r="Y3603" s="38" t="str">
        <f>IFERROR(VLOOKUP(ROWS($Y$4:Y3603),$P$4:$U$5094,6,FALSE),"")</f>
        <v>N/A</v>
      </c>
      <c r="Z3603" s="38">
        <f>IF(ISNUMBER(SEARCH(Search!$K$21,'Valid Values - Search'!AA3603)),MAX($Z$3:Z3602)+1,0)</f>
        <v>3600</v>
      </c>
      <c r="AA3603" s="64" t="s">
        <v>15151</v>
      </c>
      <c r="AB3603" s="70">
        <v>7911</v>
      </c>
      <c r="AC3603" s="71" t="s">
        <v>1102</v>
      </c>
      <c r="AD3603" s="38" t="str">
        <f>IFERROR(VLOOKUP(ROWS($AD$4:AD3603),$Z$4:$AC$3778,2,FALSE),"")</f>
        <v>Vanadium by GFAA (7911 USEPA)</v>
      </c>
      <c r="AF3603" s="37"/>
    </row>
    <row r="3604" spans="16:32" ht="15" customHeight="1">
      <c r="P3604" s="38">
        <f>IF(ISNUMBER(SEARCH(Search!$K$13,'Valid Values - Search'!U3604)),MAX($P$3:P3603)+1,0)</f>
        <v>3601</v>
      </c>
      <c r="Q3604" s="38">
        <f>IF(ISNUMBER(SEARCH(Search!$K$5,'Valid Values - Search'!R3604)),MAX($Q$3:Q3603)+1,0)</f>
        <v>3601</v>
      </c>
      <c r="R3604" s="64" t="s">
        <v>15563</v>
      </c>
      <c r="S3604" s="99" t="s">
        <v>101</v>
      </c>
      <c r="T3604" s="99" t="s">
        <v>102</v>
      </c>
      <c r="U3604" s="100" t="s">
        <v>8459</v>
      </c>
      <c r="V3604" s="101">
        <v>1359</v>
      </c>
      <c r="W3604" s="97" t="s">
        <v>15563</v>
      </c>
      <c r="X3604" s="38" t="str">
        <f>IFERROR(VLOOKUP(ROWS($X$4:X3604),$Q$4:$R$5094,2,FALSE),"")</f>
        <v>PCB-16+32</v>
      </c>
      <c r="Y3604" s="38" t="str">
        <f>IFERROR(VLOOKUP(ROWS($Y$4:Y3604),$P$4:$U$5094,6,FALSE),"")</f>
        <v>N/A</v>
      </c>
      <c r="Z3604" s="38">
        <f>IF(ISNUMBER(SEARCH(Search!$K$21,'Valid Values - Search'!AA3604)),MAX($Z$3:Z3603)+1,0)</f>
        <v>3601</v>
      </c>
      <c r="AA3604" s="64" t="s">
        <v>15152</v>
      </c>
      <c r="AB3604" s="70" t="s">
        <v>2813</v>
      </c>
      <c r="AC3604" s="71" t="s">
        <v>1182</v>
      </c>
      <c r="AD3604" s="38" t="str">
        <f>IFERROR(VLOOKUP(ROWS($AD$4:AD3604),$Z$4:$AC$3778,2,FALSE),"")</f>
        <v>Vanadium in Water by Colorimetry (I1880 USDOI/USGS)</v>
      </c>
      <c r="AF3604" s="37"/>
    </row>
    <row r="3605" spans="16:32" ht="15" customHeight="1">
      <c r="P3605" s="38">
        <f>IF(ISNUMBER(SEARCH(Search!$K$13,'Valid Values - Search'!U3605)),MAX($P$3:P3604)+1,0)</f>
        <v>3602</v>
      </c>
      <c r="Q3605" s="38">
        <f>IF(ISNUMBER(SEARCH(Search!$K$5,'Valid Values - Search'!R3605)),MAX($Q$3:Q3604)+1,0)</f>
        <v>3602</v>
      </c>
      <c r="R3605" s="64" t="s">
        <v>15564</v>
      </c>
      <c r="S3605" s="99" t="s">
        <v>101</v>
      </c>
      <c r="T3605" s="99" t="s">
        <v>102</v>
      </c>
      <c r="U3605" s="100" t="s">
        <v>8625</v>
      </c>
      <c r="V3605" s="101">
        <v>16190</v>
      </c>
      <c r="W3605" s="97" t="s">
        <v>15564</v>
      </c>
      <c r="X3605" s="38" t="str">
        <f>IFERROR(VLOOKUP(ROWS($X$4:X3605),$Q$4:$R$5094,2,FALSE),"")</f>
        <v>PCB-161</v>
      </c>
      <c r="Y3605" s="38" t="str">
        <f>IFERROR(VLOOKUP(ROWS($Y$4:Y3605),$P$4:$U$5094,6,FALSE),"")</f>
        <v>74472-43-8</v>
      </c>
      <c r="Z3605" s="38">
        <f>IF(ISNUMBER(SEARCH(Search!$K$21,'Valid Values - Search'!AA3605)),MAX($Z$3:Z3604)+1,0)</f>
        <v>3602</v>
      </c>
      <c r="AA3605" s="64" t="s">
        <v>15153</v>
      </c>
      <c r="AB3605" s="70" t="s">
        <v>2851</v>
      </c>
      <c r="AC3605" s="71" t="s">
        <v>1182</v>
      </c>
      <c r="AD3605" s="38" t="str">
        <f>IFERROR(VLOOKUP(ROWS($AD$4:AD3605),$Z$4:$AC$3778,2,FALSE),"")</f>
        <v>Vanadium in Water by Colorimetry (I2880 USDOI/USGS)</v>
      </c>
      <c r="AF3605" s="37"/>
    </row>
    <row r="3606" spans="16:32" ht="15" customHeight="1">
      <c r="P3606" s="38">
        <f>IF(ISNUMBER(SEARCH(Search!$K$13,'Valid Values - Search'!U3606)),MAX($P$3:P3605)+1,0)</f>
        <v>3603</v>
      </c>
      <c r="Q3606" s="38">
        <f>IF(ISNUMBER(SEARCH(Search!$K$5,'Valid Values - Search'!R3606)),MAX($Q$3:Q3605)+1,0)</f>
        <v>3603</v>
      </c>
      <c r="R3606" s="64" t="s">
        <v>15565</v>
      </c>
      <c r="S3606" s="99" t="s">
        <v>101</v>
      </c>
      <c r="T3606" s="99" t="s">
        <v>102</v>
      </c>
      <c r="U3606" s="100" t="s">
        <v>8624</v>
      </c>
      <c r="V3606" s="101">
        <v>16096</v>
      </c>
      <c r="W3606" s="97" t="s">
        <v>15565</v>
      </c>
      <c r="X3606" s="38" t="str">
        <f>IFERROR(VLOOKUP(ROWS($X$4:X3606),$Q$4:$R$5094,2,FALSE),"")</f>
        <v>PCB-162</v>
      </c>
      <c r="Y3606" s="38" t="str">
        <f>IFERROR(VLOOKUP(ROWS($Y$4:Y3606),$P$4:$U$5094,6,FALSE),"")</f>
        <v>39635-34-2</v>
      </c>
      <c r="Z3606" s="38">
        <f>IF(ISNUMBER(SEARCH(Search!$K$21,'Valid Values - Search'!AA3606)),MAX($Z$3:Z3605)+1,0)</f>
        <v>3603</v>
      </c>
      <c r="AA3606" s="64" t="s">
        <v>15154</v>
      </c>
      <c r="AB3606" s="70" t="s">
        <v>1474</v>
      </c>
      <c r="AC3606" s="71" t="s">
        <v>1156</v>
      </c>
      <c r="AD3606" s="38" t="str">
        <f>IFERROR(VLOOKUP(ROWS($AD$4:AD3606),$Z$4:$AC$3778,2,FALSE),"")</f>
        <v>Vanadium in Water by FLAA (3500-V-B APHA)</v>
      </c>
      <c r="AF3606" s="37"/>
    </row>
    <row r="3607" spans="16:32" ht="15" customHeight="1">
      <c r="P3607" s="38">
        <f>IF(ISNUMBER(SEARCH(Search!$K$13,'Valid Values - Search'!U3607)),MAX($P$3:P3606)+1,0)</f>
        <v>3604</v>
      </c>
      <c r="Q3607" s="38">
        <f>IF(ISNUMBER(SEARCH(Search!$K$5,'Valid Values - Search'!R3607)),MAX($Q$3:Q3606)+1,0)</f>
        <v>3604</v>
      </c>
      <c r="R3607" s="64" t="s">
        <v>7173</v>
      </c>
      <c r="S3607" s="70" t="s">
        <v>101</v>
      </c>
      <c r="T3607" s="70" t="s">
        <v>102</v>
      </c>
      <c r="U3607" s="93" t="s">
        <v>8459</v>
      </c>
      <c r="V3607" s="94">
        <v>1003314</v>
      </c>
      <c r="W3607" s="97" t="s">
        <v>7173</v>
      </c>
      <c r="X3607" s="38" t="str">
        <f>IFERROR(VLOOKUP(ROWS($X$4:X3607),$Q$4:$R$5094,2,FALSE),"")</f>
        <v>PCB-163/164</v>
      </c>
      <c r="Y3607" s="38" t="str">
        <f>IFERROR(VLOOKUP(ROWS($Y$4:Y3607),$P$4:$U$5094,6,FALSE),"")</f>
        <v>N/A</v>
      </c>
      <c r="Z3607" s="38">
        <f>IF(ISNUMBER(SEARCH(Search!$K$21,'Valid Values - Search'!AA3607)),MAX($Z$3:Z3606)+1,0)</f>
        <v>3604</v>
      </c>
      <c r="AA3607" s="64" t="s">
        <v>15155</v>
      </c>
      <c r="AB3607" s="70" t="s">
        <v>2268</v>
      </c>
      <c r="AC3607" s="71" t="s">
        <v>1184</v>
      </c>
      <c r="AD3607" s="38" t="str">
        <f>IFERROR(VLOOKUP(ROWS($AD$4:AD3607),$Z$4:$AC$3778,2,FALSE),"")</f>
        <v>Vanadium in Water by GFAA (D3373 ASTM)</v>
      </c>
      <c r="AF3607" s="37"/>
    </row>
    <row r="3608" spans="16:32" ht="15" customHeight="1">
      <c r="P3608" s="38">
        <f>IF(ISNUMBER(SEARCH(Search!$K$13,'Valid Values - Search'!U3608)),MAX($P$3:P3607)+1,0)</f>
        <v>3605</v>
      </c>
      <c r="Q3608" s="38">
        <f>IF(ISNUMBER(SEARCH(Search!$K$5,'Valid Values - Search'!R3608)),MAX($Q$3:Q3607)+1,0)</f>
        <v>3605</v>
      </c>
      <c r="R3608" s="64" t="s">
        <v>15566</v>
      </c>
      <c r="S3608" s="99" t="s">
        <v>101</v>
      </c>
      <c r="T3608" s="99" t="s">
        <v>102</v>
      </c>
      <c r="U3608" s="100" t="s">
        <v>8626</v>
      </c>
      <c r="V3608" s="101">
        <v>16191</v>
      </c>
      <c r="W3608" s="97" t="s">
        <v>15566</v>
      </c>
      <c r="X3608" s="38" t="str">
        <f>IFERROR(VLOOKUP(ROWS($X$4:X3608),$Q$4:$R$5094,2,FALSE),"")</f>
        <v>PCB-164</v>
      </c>
      <c r="Y3608" s="38" t="str">
        <f>IFERROR(VLOOKUP(ROWS($Y$4:Y3608),$P$4:$U$5094,6,FALSE),"")</f>
        <v>74472-45-0</v>
      </c>
      <c r="Z3608" s="38">
        <f>IF(ISNUMBER(SEARCH(Search!$K$21,'Valid Values - Search'!AA3608)),MAX($Z$3:Z3607)+1,0)</f>
        <v>3605</v>
      </c>
      <c r="AA3608" s="64" t="s">
        <v>15156</v>
      </c>
      <c r="AB3608" s="70" t="s">
        <v>1475</v>
      </c>
      <c r="AC3608" s="71" t="s">
        <v>1156</v>
      </c>
      <c r="AD3608" s="38" t="str">
        <f>IFERROR(VLOOKUP(ROWS($AD$4:AD3608),$Z$4:$AC$3778,2,FALSE),"")</f>
        <v>Vanadium in Water by ICP (3500-V-C APHA)</v>
      </c>
      <c r="AF3608" s="37"/>
    </row>
    <row r="3609" spans="16:32" ht="15" customHeight="1">
      <c r="P3609" s="38">
        <f>IF(ISNUMBER(SEARCH(Search!$K$13,'Valid Values - Search'!U3609)),MAX($P$3:P3608)+1,0)</f>
        <v>3606</v>
      </c>
      <c r="Q3609" s="38">
        <f>IF(ISNUMBER(SEARCH(Search!$K$5,'Valid Values - Search'!R3609)),MAX($Q$3:Q3608)+1,0)</f>
        <v>3606</v>
      </c>
      <c r="R3609" s="64" t="s">
        <v>15567</v>
      </c>
      <c r="S3609" s="99" t="s">
        <v>101</v>
      </c>
      <c r="T3609" s="99" t="s">
        <v>102</v>
      </c>
      <c r="U3609" s="100" t="s">
        <v>8634</v>
      </c>
      <c r="V3609" s="101">
        <v>16192</v>
      </c>
      <c r="W3609" s="97" t="s">
        <v>15567</v>
      </c>
      <c r="X3609" s="38" t="str">
        <f>IFERROR(VLOOKUP(ROWS($X$4:X3609),$Q$4:$R$5094,2,FALSE),"")</f>
        <v>PCB-165</v>
      </c>
      <c r="Y3609" s="38" t="str">
        <f>IFERROR(VLOOKUP(ROWS($Y$4:Y3609),$P$4:$U$5094,6,FALSE),"")</f>
        <v>74472-46-1</v>
      </c>
      <c r="Z3609" s="38">
        <f>IF(ISNUMBER(SEARCH(Search!$K$21,'Valid Values - Search'!AA3609)),MAX($Z$3:Z3608)+1,0)</f>
        <v>3606</v>
      </c>
      <c r="AA3609" s="64" t="s">
        <v>15157</v>
      </c>
      <c r="AB3609" s="70" t="s">
        <v>1476</v>
      </c>
      <c r="AC3609" s="71" t="s">
        <v>1156</v>
      </c>
      <c r="AD3609" s="38" t="str">
        <f>IFERROR(VLOOKUP(ROWS($AD$4:AD3609),$Z$4:$AC$3778,2,FALSE),"")</f>
        <v>Vanadium in Water by Spectrophotometry (3500-V-D APHA)</v>
      </c>
      <c r="AF3609" s="37"/>
    </row>
    <row r="3610" spans="16:32" ht="15" customHeight="1">
      <c r="P3610" s="38">
        <f>IF(ISNUMBER(SEARCH(Search!$K$13,'Valid Values - Search'!U3610)),MAX($P$3:P3609)+1,0)</f>
        <v>3607</v>
      </c>
      <c r="Q3610" s="38">
        <f>IF(ISNUMBER(SEARCH(Search!$K$5,'Valid Values - Search'!R3610)),MAX($Q$3:Q3609)+1,0)</f>
        <v>3607</v>
      </c>
      <c r="R3610" s="64" t="s">
        <v>15568</v>
      </c>
      <c r="S3610" s="99" t="s">
        <v>101</v>
      </c>
      <c r="T3610" s="99" t="s">
        <v>102</v>
      </c>
      <c r="U3610" s="100" t="s">
        <v>8638</v>
      </c>
      <c r="V3610" s="101">
        <v>1360</v>
      </c>
      <c r="W3610" s="97" t="s">
        <v>15568</v>
      </c>
      <c r="X3610" s="38" t="str">
        <f>IFERROR(VLOOKUP(ROWS($X$4:X3610),$Q$4:$R$5094,2,FALSE),"")</f>
        <v>PCB-166</v>
      </c>
      <c r="Y3610" s="38" t="str">
        <f>IFERROR(VLOOKUP(ROWS($Y$4:Y3610),$P$4:$U$5094,6,FALSE),"")</f>
        <v>41411-63-6</v>
      </c>
      <c r="Z3610" s="38">
        <f>IF(ISNUMBER(SEARCH(Search!$K$21,'Valid Values - Search'!AA3610)),MAX($Z$3:Z3609)+1,0)</f>
        <v>3607</v>
      </c>
      <c r="AA3610" s="64" t="s">
        <v>15158</v>
      </c>
      <c r="AB3610" s="70">
        <v>7504</v>
      </c>
      <c r="AC3610" s="71" t="s">
        <v>1150</v>
      </c>
      <c r="AD3610" s="38" t="str">
        <f>IFERROR(VLOOKUP(ROWS($AD$4:AD3610),$Z$4:$AC$3778,2,FALSE),"")</f>
        <v>Vanadium Oxides by X-Ray Powder Fraction (7504 NIOSH)</v>
      </c>
      <c r="AF3610" s="37"/>
    </row>
    <row r="3611" spans="16:32" ht="15" customHeight="1">
      <c r="P3611" s="38">
        <f>IF(ISNUMBER(SEARCH(Search!$K$13,'Valid Values - Search'!U3611)),MAX($P$3:P3610)+1,0)</f>
        <v>3608</v>
      </c>
      <c r="Q3611" s="38">
        <f>IF(ISNUMBER(SEARCH(Search!$K$5,'Valid Values - Search'!R3611)),MAX($Q$3:Q3610)+1,0)</f>
        <v>3608</v>
      </c>
      <c r="R3611" s="64" t="s">
        <v>15569</v>
      </c>
      <c r="S3611" s="99" t="s">
        <v>101</v>
      </c>
      <c r="T3611" s="99" t="s">
        <v>102</v>
      </c>
      <c r="U3611" s="100" t="s">
        <v>8637</v>
      </c>
      <c r="V3611" s="101">
        <v>1361</v>
      </c>
      <c r="W3611" s="97" t="s">
        <v>15569</v>
      </c>
      <c r="X3611" s="38" t="str">
        <f>IFERROR(VLOOKUP(ROWS($X$4:X3611),$Q$4:$R$5094,2,FALSE),"")</f>
        <v>PCB-167</v>
      </c>
      <c r="Y3611" s="38" t="str">
        <f>IFERROR(VLOOKUP(ROWS($Y$4:Y3611),$P$4:$U$5094,6,FALSE),"")</f>
        <v>52663-72-6</v>
      </c>
      <c r="Z3611" s="38">
        <f>IF(ISNUMBER(SEARCH(Search!$K$21,'Valid Values - Search'!AA3611)),MAX($Z$3:Z3610)+1,0)</f>
        <v>3608</v>
      </c>
      <c r="AA3611" s="64" t="s">
        <v>15159</v>
      </c>
      <c r="AB3611" s="70" t="s">
        <v>1323</v>
      </c>
      <c r="AC3611" s="71" t="s">
        <v>1102</v>
      </c>
      <c r="AD3611" s="38" t="str">
        <f>IFERROR(VLOOKUP(ROWS($AD$4:AD3611),$Z$4:$AC$3778,2,FALSE),"")</f>
        <v>Vapor Phase Organic Concentration in Waste (25E USEPA)</v>
      </c>
      <c r="AF3611" s="37"/>
    </row>
    <row r="3612" spans="16:32" ht="15" customHeight="1">
      <c r="P3612" s="38">
        <f>IF(ISNUMBER(SEARCH(Search!$K$13,'Valid Values - Search'!U3612)),MAX($P$3:P3611)+1,0)</f>
        <v>3609</v>
      </c>
      <c r="Q3612" s="38">
        <f>IF(ISNUMBER(SEARCH(Search!$K$5,'Valid Values - Search'!R3612)),MAX($Q$3:Q3611)+1,0)</f>
        <v>3609</v>
      </c>
      <c r="R3612" s="64" t="s">
        <v>15570</v>
      </c>
      <c r="S3612" s="99" t="s">
        <v>101</v>
      </c>
      <c r="T3612" s="99" t="s">
        <v>102</v>
      </c>
      <c r="U3612" s="100" t="s">
        <v>8639</v>
      </c>
      <c r="V3612" s="101">
        <v>16298</v>
      </c>
      <c r="W3612" s="97" t="s">
        <v>15570</v>
      </c>
      <c r="X3612" s="38" t="str">
        <f>IFERROR(VLOOKUP(ROWS($X$4:X3612),$Q$4:$R$5094,2,FALSE),"")</f>
        <v>PCB-168</v>
      </c>
      <c r="Y3612" s="38" t="str">
        <f>IFERROR(VLOOKUP(ROWS($Y$4:Y3612),$P$4:$U$5094,6,FALSE),"")</f>
        <v>59291-65-5</v>
      </c>
      <c r="Z3612" s="38">
        <f>IF(ISNUMBER(SEARCH(Search!$K$21,'Valid Values - Search'!AA3612)),MAX($Z$3:Z3611)+1,0)</f>
        <v>3609</v>
      </c>
      <c r="AA3612" s="64" t="s">
        <v>15160</v>
      </c>
      <c r="AB3612" s="70" t="s">
        <v>2405</v>
      </c>
      <c r="AC3612" s="71" t="s">
        <v>1184</v>
      </c>
      <c r="AD3612" s="38" t="str">
        <f>IFERROR(VLOOKUP(ROWS($AD$4:AD3612),$Z$4:$AC$3778,2,FALSE),"")</f>
        <v>Velocity of Water,electromagnetic meters (D5089 ASTM)</v>
      </c>
      <c r="AF3612" s="37"/>
    </row>
    <row r="3613" spans="16:32" ht="15" customHeight="1">
      <c r="P3613" s="38">
        <f>IF(ISNUMBER(SEARCH(Search!$K$13,'Valid Values - Search'!U3613)),MAX($P$3:P3612)+1,0)</f>
        <v>3610</v>
      </c>
      <c r="Q3613" s="38">
        <f>IF(ISNUMBER(SEARCH(Search!$K$5,'Valid Values - Search'!R3613)),MAX($Q$3:Q3612)+1,0)</f>
        <v>3610</v>
      </c>
      <c r="R3613" s="64" t="s">
        <v>15571</v>
      </c>
      <c r="S3613" s="99" t="s">
        <v>101</v>
      </c>
      <c r="T3613" s="99" t="s">
        <v>102</v>
      </c>
      <c r="U3613" s="100" t="s">
        <v>8690</v>
      </c>
      <c r="V3613" s="101">
        <v>1362</v>
      </c>
      <c r="W3613" s="97" t="s">
        <v>15571</v>
      </c>
      <c r="X3613" s="38" t="str">
        <f>IFERROR(VLOOKUP(ROWS($X$4:X3613),$Q$4:$R$5094,2,FALSE),"")</f>
        <v>PCB-169</v>
      </c>
      <c r="Y3613" s="38" t="str">
        <f>IFERROR(VLOOKUP(ROWS($Y$4:Y3613),$P$4:$U$5094,6,FALSE),"")</f>
        <v>32774-16-6</v>
      </c>
      <c r="Z3613" s="38">
        <f>IF(ISNUMBER(SEARCH(Search!$K$21,'Valid Values - Search'!AA3613)),MAX($Z$3:Z3612)+1,0)</f>
        <v>3610</v>
      </c>
      <c r="AA3613" s="64" t="s">
        <v>15161</v>
      </c>
      <c r="AB3613" s="70" t="s">
        <v>3526</v>
      </c>
      <c r="AC3613" s="71" t="s">
        <v>1102</v>
      </c>
      <c r="AD3613" s="38" t="str">
        <f>IFERROR(VLOOKUP(ROWS($AD$4:AD3613),$Z$4:$AC$3778,2,FALSE),"")</f>
        <v>Vernolate by HPLC (PMD-VER(LC) USEPA)</v>
      </c>
      <c r="AF3613" s="37"/>
    </row>
    <row r="3614" spans="16:32" ht="15" customHeight="1">
      <c r="P3614" s="38">
        <f>IF(ISNUMBER(SEARCH(Search!$K$13,'Valid Values - Search'!U3614)),MAX($P$3:P3613)+1,0)</f>
        <v>3611</v>
      </c>
      <c r="Q3614" s="38">
        <f>IF(ISNUMBER(SEARCH(Search!$K$5,'Valid Values - Search'!R3614)),MAX($Q$3:Q3613)+1,0)</f>
        <v>3611</v>
      </c>
      <c r="R3614" s="64" t="s">
        <v>15572</v>
      </c>
      <c r="S3614" s="99" t="s">
        <v>101</v>
      </c>
      <c r="T3614" s="99" t="s">
        <v>102</v>
      </c>
      <c r="U3614" s="100" t="s">
        <v>8610</v>
      </c>
      <c r="V3614" s="101">
        <v>1363</v>
      </c>
      <c r="W3614" s="97" t="s">
        <v>15572</v>
      </c>
      <c r="X3614" s="38" t="str">
        <f>IFERROR(VLOOKUP(ROWS($X$4:X3614),$Q$4:$R$5094,2,FALSE),"")</f>
        <v>PCB-17</v>
      </c>
      <c r="Y3614" s="38" t="str">
        <f>IFERROR(VLOOKUP(ROWS($Y$4:Y3614),$P$4:$U$5094,6,FALSE),"")</f>
        <v>37680-66-3</v>
      </c>
      <c r="Z3614" s="38">
        <f>IF(ISNUMBER(SEARCH(Search!$K$21,'Valid Values - Search'!AA3614)),MAX($Z$3:Z3613)+1,0)</f>
        <v>3611</v>
      </c>
      <c r="AA3614" s="64" t="s">
        <v>15162</v>
      </c>
      <c r="AB3614" s="70" t="s">
        <v>3525</v>
      </c>
      <c r="AC3614" s="71" t="s">
        <v>1102</v>
      </c>
      <c r="AD3614" s="38" t="str">
        <f>IFERROR(VLOOKUP(ROWS($AD$4:AD3614),$Z$4:$AC$3778,2,FALSE),"")</f>
        <v>Vernolate by IR Spectroscopy (PMD-VER(IR) USEPA)</v>
      </c>
      <c r="AF3614" s="37"/>
    </row>
    <row r="3615" spans="16:32" ht="15" customHeight="1">
      <c r="P3615" s="38">
        <f>IF(ISNUMBER(SEARCH(Search!$K$13,'Valid Values - Search'!U3615)),MAX($P$3:P3614)+1,0)</f>
        <v>3612</v>
      </c>
      <c r="Q3615" s="38">
        <f>IF(ISNUMBER(SEARCH(Search!$K$5,'Valid Values - Search'!R3615)),MAX($Q$3:Q3614)+1,0)</f>
        <v>3612</v>
      </c>
      <c r="R3615" s="64" t="s">
        <v>7174</v>
      </c>
      <c r="S3615" s="70" t="s">
        <v>101</v>
      </c>
      <c r="T3615" s="70" t="s">
        <v>102</v>
      </c>
      <c r="U3615" s="93" t="s">
        <v>8459</v>
      </c>
      <c r="V3615" s="94">
        <v>16032</v>
      </c>
      <c r="W3615" s="97" t="s">
        <v>7174</v>
      </c>
      <c r="X3615" s="38" t="str">
        <f>IFERROR(VLOOKUP(ROWS($X$4:X3615),$Q$4:$R$5094,2,FALSE),"")</f>
        <v>PCB-17/18</v>
      </c>
      <c r="Y3615" s="38" t="str">
        <f>IFERROR(VLOOKUP(ROWS($Y$4:Y3615),$P$4:$U$5094,6,FALSE),"")</f>
        <v>N/A</v>
      </c>
      <c r="Z3615" s="38">
        <f>IF(ISNUMBER(SEARCH(Search!$K$21,'Valid Values - Search'!AA3615)),MAX($Z$3:Z3614)+1,0)</f>
        <v>3612</v>
      </c>
      <c r="AA3615" s="64" t="s">
        <v>15163</v>
      </c>
      <c r="AB3615" s="70">
        <v>988.2</v>
      </c>
      <c r="AC3615" s="71" t="s">
        <v>1934</v>
      </c>
      <c r="AD3615" s="38" t="str">
        <f>IFERROR(VLOOKUP(ROWS($AD$4:AD3615),$Z$4:$AC$3778,2,FALSE),"")</f>
        <v>Vibrio cholerae in Oysters (988.2 AOAC)</v>
      </c>
      <c r="AF3615" s="37"/>
    </row>
    <row r="3616" spans="16:32" ht="15" customHeight="1">
      <c r="P3616" s="38">
        <f>IF(ISNUMBER(SEARCH(Search!$K$13,'Valid Values - Search'!U3616)),MAX($P$3:P3615)+1,0)</f>
        <v>3613</v>
      </c>
      <c r="Q3616" s="38">
        <f>IF(ISNUMBER(SEARCH(Search!$K$5,'Valid Values - Search'!R3616)),MAX($Q$3:Q3615)+1,0)</f>
        <v>3613</v>
      </c>
      <c r="R3616" s="64" t="s">
        <v>15573</v>
      </c>
      <c r="S3616" s="99" t="s">
        <v>101</v>
      </c>
      <c r="T3616" s="99" t="s">
        <v>102</v>
      </c>
      <c r="U3616" s="100" t="s">
        <v>8526</v>
      </c>
      <c r="V3616" s="101">
        <v>11710</v>
      </c>
      <c r="W3616" s="97" t="s">
        <v>15573</v>
      </c>
      <c r="X3616" s="38" t="str">
        <f>IFERROR(VLOOKUP(ROWS($X$4:X3616),$Q$4:$R$5094,2,FALSE),"")</f>
        <v>PCB-170</v>
      </c>
      <c r="Y3616" s="38" t="str">
        <f>IFERROR(VLOOKUP(ROWS($Y$4:Y3616),$P$4:$U$5094,6,FALSE),"")</f>
        <v>35065-30-6</v>
      </c>
      <c r="Z3616" s="38">
        <f>IF(ISNUMBER(SEARCH(Search!$K$21,'Valid Values - Search'!AA3616)),MAX($Z$3:Z3615)+1,0)</f>
        <v>3613</v>
      </c>
      <c r="AA3616" s="64" t="s">
        <v>15164</v>
      </c>
      <c r="AB3616" s="70">
        <v>1453</v>
      </c>
      <c r="AC3616" s="71" t="s">
        <v>1150</v>
      </c>
      <c r="AD3616" s="38" t="str">
        <f>IFERROR(VLOOKUP(ROWS($AD$4:AD3616),$Z$4:$AC$3778,2,FALSE),"")</f>
        <v>Vinyl Acetate by GC/FID (1453 NIOSH)</v>
      </c>
      <c r="AF3616" s="37"/>
    </row>
    <row r="3617" spans="16:32" ht="15" customHeight="1">
      <c r="P3617" s="38">
        <f>IF(ISNUMBER(SEARCH(Search!$K$13,'Valid Values - Search'!U3617)),MAX($P$3:P3616)+1,0)</f>
        <v>3614</v>
      </c>
      <c r="Q3617" s="38">
        <f>IF(ISNUMBER(SEARCH(Search!$K$5,'Valid Values - Search'!R3617)),MAX($Q$3:Q3616)+1,0)</f>
        <v>3614</v>
      </c>
      <c r="R3617" s="64" t="s">
        <v>7175</v>
      </c>
      <c r="S3617" s="70" t="s">
        <v>101</v>
      </c>
      <c r="T3617" s="70" t="s">
        <v>102</v>
      </c>
      <c r="U3617" s="93" t="s">
        <v>8459</v>
      </c>
      <c r="V3617" s="94">
        <v>1364</v>
      </c>
      <c r="W3617" s="97" t="s">
        <v>7175</v>
      </c>
      <c r="X3617" s="38" t="str">
        <f>IFERROR(VLOOKUP(ROWS($X$4:X3617),$Q$4:$R$5094,2,FALSE),"")</f>
        <v>PCB-170/190</v>
      </c>
      <c r="Y3617" s="38" t="str">
        <f>IFERROR(VLOOKUP(ROWS($Y$4:Y3617),$P$4:$U$5094,6,FALSE),"")</f>
        <v>N/A</v>
      </c>
      <c r="Z3617" s="38">
        <f>IF(ISNUMBER(SEARCH(Search!$K$21,'Valid Values - Search'!AA3617)),MAX($Z$3:Z3616)+1,0)</f>
        <v>3614</v>
      </c>
      <c r="AA3617" s="64" t="s">
        <v>15165</v>
      </c>
      <c r="AB3617" s="70">
        <v>1009</v>
      </c>
      <c r="AC3617" s="71" t="s">
        <v>1150</v>
      </c>
      <c r="AD3617" s="38" t="str">
        <f>IFERROR(VLOOKUP(ROWS($AD$4:AD3617),$Z$4:$AC$3778,2,FALSE),"")</f>
        <v>Vinyl Bromide by GC/FID (1009 NIOSH)</v>
      </c>
      <c r="AF3617" s="37"/>
    </row>
    <row r="3618" spans="16:32" ht="15" customHeight="1">
      <c r="P3618" s="38">
        <f>IF(ISNUMBER(SEARCH(Search!$K$13,'Valid Values - Search'!U3618)),MAX($P$3:P3617)+1,0)</f>
        <v>3615</v>
      </c>
      <c r="Q3618" s="38">
        <f>IF(ISNUMBER(SEARCH(Search!$K$5,'Valid Values - Search'!R3618)),MAX($Q$3:Q3617)+1,0)</f>
        <v>3615</v>
      </c>
      <c r="R3618" s="64" t="s">
        <v>15574</v>
      </c>
      <c r="S3618" s="99" t="s">
        <v>101</v>
      </c>
      <c r="T3618" s="99" t="s">
        <v>102</v>
      </c>
      <c r="U3618" s="100" t="s">
        <v>8528</v>
      </c>
      <c r="V3618" s="101">
        <v>16290</v>
      </c>
      <c r="W3618" s="97" t="s">
        <v>15574</v>
      </c>
      <c r="X3618" s="38" t="str">
        <f>IFERROR(VLOOKUP(ROWS($X$4:X3618),$Q$4:$R$5094,2,FALSE),"")</f>
        <v>PCB-171</v>
      </c>
      <c r="Y3618" s="38" t="str">
        <f>IFERROR(VLOOKUP(ROWS($Y$4:Y3618),$P$4:$U$5094,6,FALSE),"")</f>
        <v>52663-71-5</v>
      </c>
      <c r="Z3618" s="38">
        <f>IF(ISNUMBER(SEARCH(Search!$K$21,'Valid Values - Search'!AA3618)),MAX($Z$3:Z3617)+1,0)</f>
        <v>3615</v>
      </c>
      <c r="AA3618" s="64" t="s">
        <v>15167</v>
      </c>
      <c r="AB3618" s="70" t="s">
        <v>1170</v>
      </c>
      <c r="AC3618" s="71" t="s">
        <v>1102</v>
      </c>
      <c r="AD3618" s="38" t="str">
        <f>IFERROR(VLOOKUP(ROWS($AD$4:AD3618),$Z$4:$AC$3778,2,FALSE),"")</f>
        <v>Vinyl Chloride - Solvent/Resin (107A USEPA)</v>
      </c>
      <c r="AF3618" s="37"/>
    </row>
    <row r="3619" spans="16:32" ht="15" customHeight="1">
      <c r="P3619" s="38">
        <f>IF(ISNUMBER(SEARCH(Search!$K$13,'Valid Values - Search'!U3619)),MAX($P$3:P3618)+1,0)</f>
        <v>3616</v>
      </c>
      <c r="Q3619" s="38">
        <f>IF(ISNUMBER(SEARCH(Search!$K$5,'Valid Values - Search'!R3619)),MAX($Q$3:Q3618)+1,0)</f>
        <v>3616</v>
      </c>
      <c r="R3619" s="64" t="s">
        <v>7176</v>
      </c>
      <c r="S3619" s="70" t="s">
        <v>101</v>
      </c>
      <c r="T3619" s="70" t="s">
        <v>102</v>
      </c>
      <c r="U3619" s="93" t="s">
        <v>8459</v>
      </c>
      <c r="V3619" s="94">
        <v>1004333</v>
      </c>
      <c r="W3619" s="97" t="s">
        <v>7176</v>
      </c>
      <c r="X3619" s="38" t="str">
        <f>IFERROR(VLOOKUP(ROWS($X$4:X3619),$Q$4:$R$5094,2,FALSE),"")</f>
        <v>PCB-171/156</v>
      </c>
      <c r="Y3619" s="38" t="str">
        <f>IFERROR(VLOOKUP(ROWS($Y$4:Y3619),$P$4:$U$5094,6,FALSE),"")</f>
        <v>N/A</v>
      </c>
      <c r="Z3619" s="38">
        <f>IF(ISNUMBER(SEARCH(Search!$K$21,'Valid Values - Search'!AA3619)),MAX($Z$3:Z3618)+1,0)</f>
        <v>3616</v>
      </c>
      <c r="AA3619" s="64" t="s">
        <v>15168</v>
      </c>
      <c r="AB3619" s="70">
        <v>107</v>
      </c>
      <c r="AC3619" s="71" t="s">
        <v>1102</v>
      </c>
      <c r="AD3619" s="38" t="str">
        <f>IFERROR(VLOOKUP(ROWS($AD$4:AD3619),$Z$4:$AC$3778,2,FALSE),"")</f>
        <v>Vinyl Chloride - Wastewater (107 USEPA)</v>
      </c>
      <c r="AF3619" s="37"/>
    </row>
    <row r="3620" spans="16:32" ht="15" customHeight="1">
      <c r="P3620" s="38">
        <f>IF(ISNUMBER(SEARCH(Search!$K$13,'Valid Values - Search'!U3620)),MAX($P$3:P3619)+1,0)</f>
        <v>3617</v>
      </c>
      <c r="Q3620" s="38">
        <f>IF(ISNUMBER(SEARCH(Search!$K$5,'Valid Values - Search'!R3620)),MAX($Q$3:Q3619)+1,0)</f>
        <v>3617</v>
      </c>
      <c r="R3620" s="64" t="s">
        <v>7177</v>
      </c>
      <c r="S3620" s="70" t="s">
        <v>101</v>
      </c>
      <c r="T3620" s="70" t="s">
        <v>102</v>
      </c>
      <c r="U3620" s="93" t="s">
        <v>8459</v>
      </c>
      <c r="V3620" s="94">
        <v>1004395</v>
      </c>
      <c r="W3620" s="97" t="s">
        <v>7177</v>
      </c>
      <c r="X3620" s="38" t="str">
        <f>IFERROR(VLOOKUP(ROWS($X$4:X3620),$Q$4:$R$5094,2,FALSE),"")</f>
        <v>PCB-171/156 + Unknown tetra-BDE</v>
      </c>
      <c r="Y3620" s="38" t="str">
        <f>IFERROR(VLOOKUP(ROWS($Y$4:Y3620),$P$4:$U$5094,6,FALSE),"")</f>
        <v>N/A</v>
      </c>
      <c r="Z3620" s="38">
        <f>IF(ISNUMBER(SEARCH(Search!$K$21,'Valid Values - Search'!AA3620)),MAX($Z$3:Z3619)+1,0)</f>
        <v>3617</v>
      </c>
      <c r="AA3620" s="64" t="s">
        <v>15166</v>
      </c>
      <c r="AB3620" s="70" t="s">
        <v>1220</v>
      </c>
      <c r="AC3620" s="71" t="s">
        <v>1219</v>
      </c>
      <c r="AD3620" s="38" t="str">
        <f>IFERROR(VLOOKUP(ROWS($AD$4:AD3620),$Z$4:$AC$3778,2,FALSE),"")</f>
        <v>Vinyl Chloride (1AP77-A ENV/CANADA)</v>
      </c>
      <c r="AF3620" s="37"/>
    </row>
    <row r="3621" spans="16:32" ht="15" customHeight="1">
      <c r="P3621" s="38">
        <f>IF(ISNUMBER(SEARCH(Search!$K$13,'Valid Values - Search'!U3621)),MAX($P$3:P3620)+1,0)</f>
        <v>3618</v>
      </c>
      <c r="Q3621" s="38">
        <f>IF(ISNUMBER(SEARCH(Search!$K$5,'Valid Values - Search'!R3621)),MAX($Q$3:Q3620)+1,0)</f>
        <v>3618</v>
      </c>
      <c r="R3621" s="64" t="s">
        <v>7178</v>
      </c>
      <c r="S3621" s="70" t="s">
        <v>101</v>
      </c>
      <c r="T3621" s="70" t="s">
        <v>102</v>
      </c>
      <c r="U3621" s="93" t="s">
        <v>8459</v>
      </c>
      <c r="V3621" s="94">
        <v>16193</v>
      </c>
      <c r="W3621" s="97" t="s">
        <v>7178</v>
      </c>
      <c r="X3621" s="38" t="str">
        <f>IFERROR(VLOOKUP(ROWS($X$4:X3621),$Q$4:$R$5094,2,FALSE),"")</f>
        <v>PCB-171/173</v>
      </c>
      <c r="Y3621" s="38" t="str">
        <f>IFERROR(VLOOKUP(ROWS($Y$4:Y3621),$P$4:$U$5094,6,FALSE),"")</f>
        <v>N/A</v>
      </c>
      <c r="Z3621" s="38">
        <f>IF(ISNUMBER(SEARCH(Search!$K$21,'Valid Values - Search'!AA3621)),MAX($Z$3:Z3620)+1,0)</f>
        <v>3618</v>
      </c>
      <c r="AA3621" s="64" t="s">
        <v>15169</v>
      </c>
      <c r="AB3621" s="70">
        <v>1007</v>
      </c>
      <c r="AC3621" s="71" t="s">
        <v>1150</v>
      </c>
      <c r="AD3621" s="38" t="str">
        <f>IFERROR(VLOOKUP(ROWS($AD$4:AD3621),$Z$4:$AC$3778,2,FALSE),"")</f>
        <v>Vinyl Chloride by GC/FID (1007 NIOSH)</v>
      </c>
      <c r="AF3621" s="37"/>
    </row>
    <row r="3622" spans="16:32" ht="15" customHeight="1">
      <c r="P3622" s="38">
        <f>IF(ISNUMBER(SEARCH(Search!$K$13,'Valid Values - Search'!U3622)),MAX($P$3:P3621)+1,0)</f>
        <v>3619</v>
      </c>
      <c r="Q3622" s="38">
        <f>IF(ISNUMBER(SEARCH(Search!$K$5,'Valid Values - Search'!R3622)),MAX($Q$3:Q3621)+1,0)</f>
        <v>3619</v>
      </c>
      <c r="R3622" s="64" t="s">
        <v>7179</v>
      </c>
      <c r="S3622" s="70" t="s">
        <v>101</v>
      </c>
      <c r="T3622" s="70" t="s">
        <v>102</v>
      </c>
      <c r="U3622" s="93" t="s">
        <v>8459</v>
      </c>
      <c r="V3622" s="94">
        <v>1365</v>
      </c>
      <c r="W3622" s="97" t="s">
        <v>7179</v>
      </c>
      <c r="X3622" s="38" t="str">
        <f>IFERROR(VLOOKUP(ROWS($X$4:X3622),$Q$4:$R$5094,2,FALSE),"")</f>
        <v>PCB-171/202</v>
      </c>
      <c r="Y3622" s="38" t="str">
        <f>IFERROR(VLOOKUP(ROWS($Y$4:Y3622),$P$4:$U$5094,6,FALSE),"")</f>
        <v>N/A</v>
      </c>
      <c r="Z3622" s="38">
        <f>IF(ISNUMBER(SEARCH(Search!$K$21,'Valid Values - Search'!AA3622)),MAX($Z$3:Z3621)+1,0)</f>
        <v>3619</v>
      </c>
      <c r="AA3622" s="64" t="s">
        <v>15170</v>
      </c>
      <c r="AB3622" s="70" t="s">
        <v>2376</v>
      </c>
      <c r="AC3622" s="71" t="s">
        <v>1184</v>
      </c>
      <c r="AD3622" s="38" t="str">
        <f>IFERROR(VLOOKUP(ROWS($AD$4:AD3622),$Z$4:$AC$3778,2,FALSE),"")</f>
        <v>Vinyl Chloride in Atmosphere (D4766 ASTM)</v>
      </c>
      <c r="AF3622" s="37"/>
    </row>
    <row r="3623" spans="16:32" ht="15" customHeight="1">
      <c r="P3623" s="38">
        <f>IF(ISNUMBER(SEARCH(Search!$K$13,'Valid Values - Search'!U3623)),MAX($P$3:P3622)+1,0)</f>
        <v>3620</v>
      </c>
      <c r="Q3623" s="38">
        <f>IF(ISNUMBER(SEARCH(Search!$K$5,'Valid Values - Search'!R3623)),MAX($Q$3:Q3622)+1,0)</f>
        <v>3620</v>
      </c>
      <c r="R3623" s="64" t="s">
        <v>15575</v>
      </c>
      <c r="S3623" s="99" t="s">
        <v>101</v>
      </c>
      <c r="T3623" s="99" t="s">
        <v>102</v>
      </c>
      <c r="U3623" s="100" t="s">
        <v>8533</v>
      </c>
      <c r="V3623" s="101">
        <v>1366</v>
      </c>
      <c r="W3623" s="97" t="s">
        <v>15575</v>
      </c>
      <c r="X3623" s="38" t="str">
        <f>IFERROR(VLOOKUP(ROWS($X$4:X3623),$Q$4:$R$5094,2,FALSE),"")</f>
        <v>PCB-172</v>
      </c>
      <c r="Y3623" s="38" t="str">
        <f>IFERROR(VLOOKUP(ROWS($Y$4:Y3623),$P$4:$U$5094,6,FALSE),"")</f>
        <v>52663-74-8</v>
      </c>
      <c r="Z3623" s="38">
        <f>IF(ISNUMBER(SEARCH(Search!$K$21,'Valid Values - Search'!AA3623)),MAX($Z$3:Z3622)+1,0)</f>
        <v>3620</v>
      </c>
      <c r="AA3623" s="64" t="s">
        <v>15171</v>
      </c>
      <c r="AB3623" s="70">
        <v>106</v>
      </c>
      <c r="AC3623" s="71" t="s">
        <v>1102</v>
      </c>
      <c r="AD3623" s="38" t="str">
        <f>IFERROR(VLOOKUP(ROWS($AD$4:AD3623),$Z$4:$AC$3778,2,FALSE),"")</f>
        <v>Vinyl Chloride in Stack Gas (106 USEPA)</v>
      </c>
      <c r="AF3623" s="37"/>
    </row>
    <row r="3624" spans="16:32" ht="15" customHeight="1">
      <c r="P3624" s="38">
        <f>IF(ISNUMBER(SEARCH(Search!$K$13,'Valid Values - Search'!U3624)),MAX($P$3:P3623)+1,0)</f>
        <v>3621</v>
      </c>
      <c r="Q3624" s="38">
        <f>IF(ISNUMBER(SEARCH(Search!$K$5,'Valid Values - Search'!R3624)),MAX($Q$3:Q3623)+1,0)</f>
        <v>3621</v>
      </c>
      <c r="R3624" s="64" t="s">
        <v>7180</v>
      </c>
      <c r="S3624" s="70" t="s">
        <v>101</v>
      </c>
      <c r="T3624" s="70" t="s">
        <v>102</v>
      </c>
      <c r="U3624" s="93" t="s">
        <v>8459</v>
      </c>
      <c r="V3624" s="94">
        <v>1367</v>
      </c>
      <c r="W3624" s="97" t="s">
        <v>7180</v>
      </c>
      <c r="X3624" s="38" t="str">
        <f>IFERROR(VLOOKUP(ROWS($X$4:X3624),$Q$4:$R$5094,2,FALSE),"")</f>
        <v>PCB-172/197</v>
      </c>
      <c r="Y3624" s="38" t="str">
        <f>IFERROR(VLOOKUP(ROWS($Y$4:Y3624),$P$4:$U$5094,6,FALSE),"")</f>
        <v>N/A</v>
      </c>
      <c r="Z3624" s="38">
        <f>IF(ISNUMBER(SEARCH(Search!$K$21,'Valid Values - Search'!AA3624)),MAX($Z$3:Z3623)+1,0)</f>
        <v>3621</v>
      </c>
      <c r="AA3624" s="64" t="s">
        <v>15172</v>
      </c>
      <c r="AB3624" s="70">
        <v>1015</v>
      </c>
      <c r="AC3624" s="71" t="s">
        <v>1150</v>
      </c>
      <c r="AD3624" s="38" t="str">
        <f>IFERROR(VLOOKUP(ROWS($AD$4:AD3624),$Z$4:$AC$3778,2,FALSE),"")</f>
        <v>Vinylidene Chloride by GC/FID (1015 NIOSH)</v>
      </c>
      <c r="AF3624" s="37"/>
    </row>
    <row r="3625" spans="16:32" ht="15" customHeight="1">
      <c r="P3625" s="38">
        <f>IF(ISNUMBER(SEARCH(Search!$K$13,'Valid Values - Search'!U3625)),MAX($P$3:P3624)+1,0)</f>
        <v>3622</v>
      </c>
      <c r="Q3625" s="38">
        <f>IF(ISNUMBER(SEARCH(Search!$K$5,'Valid Values - Search'!R3625)),MAX($Q$3:Q3624)+1,0)</f>
        <v>3622</v>
      </c>
      <c r="R3625" s="64" t="s">
        <v>15576</v>
      </c>
      <c r="S3625" s="99" t="s">
        <v>101</v>
      </c>
      <c r="T3625" s="99" t="s">
        <v>102</v>
      </c>
      <c r="U3625" s="100" t="s">
        <v>8537</v>
      </c>
      <c r="V3625" s="101">
        <v>16278</v>
      </c>
      <c r="W3625" s="97" t="s">
        <v>15576</v>
      </c>
      <c r="X3625" s="38" t="str">
        <f>IFERROR(VLOOKUP(ROWS($X$4:X3625),$Q$4:$R$5094,2,FALSE),"")</f>
        <v>PCB-173</v>
      </c>
      <c r="Y3625" s="38" t="str">
        <f>IFERROR(VLOOKUP(ROWS($Y$4:Y3625),$P$4:$U$5094,6,FALSE),"")</f>
        <v>68194-16-1</v>
      </c>
      <c r="Z3625" s="38">
        <f>IF(ISNUMBER(SEARCH(Search!$K$21,'Valid Values - Search'!AA3625)),MAX($Z$3:Z3624)+1,0)</f>
        <v>3622</v>
      </c>
      <c r="AA3625" s="64" t="s">
        <v>15173</v>
      </c>
      <c r="AB3625" s="70">
        <v>975.56</v>
      </c>
      <c r="AC3625" s="71" t="s">
        <v>1934</v>
      </c>
      <c r="AD3625" s="38" t="str">
        <f>IFERROR(VLOOKUP(ROWS($AD$4:AD3625),$Z$4:$AC$3778,2,FALSE),"")</f>
        <v>Virus in Beef (Ground) (975.56 AOAC)</v>
      </c>
      <c r="AF3625" s="37"/>
    </row>
    <row r="3626" spans="16:32" ht="15" customHeight="1">
      <c r="P3626" s="38">
        <f>IF(ISNUMBER(SEARCH(Search!$K$13,'Valid Values - Search'!U3626)),MAX($P$3:P3625)+1,0)</f>
        <v>3623</v>
      </c>
      <c r="Q3626" s="38">
        <f>IF(ISNUMBER(SEARCH(Search!$K$5,'Valid Values - Search'!R3626)),MAX($Q$3:Q3625)+1,0)</f>
        <v>3623</v>
      </c>
      <c r="R3626" s="64" t="s">
        <v>15577</v>
      </c>
      <c r="S3626" s="99" t="s">
        <v>101</v>
      </c>
      <c r="T3626" s="99" t="s">
        <v>102</v>
      </c>
      <c r="U3626" s="100" t="s">
        <v>8536</v>
      </c>
      <c r="V3626" s="101">
        <v>1368</v>
      </c>
      <c r="W3626" s="97" t="s">
        <v>15577</v>
      </c>
      <c r="X3626" s="38" t="str">
        <f>IFERROR(VLOOKUP(ROWS($X$4:X3626),$Q$4:$R$5094,2,FALSE),"")</f>
        <v>PCB-174</v>
      </c>
      <c r="Y3626" s="38" t="str">
        <f>IFERROR(VLOOKUP(ROWS($Y$4:Y3626),$P$4:$U$5094,6,FALSE),"")</f>
        <v>38411-25-5</v>
      </c>
      <c r="Z3626" s="38">
        <f>IF(ISNUMBER(SEARCH(Search!$K$21,'Valid Values - Search'!AA3626)),MAX($Z$3:Z3625)+1,0)</f>
        <v>3623</v>
      </c>
      <c r="AA3626" s="64" t="s">
        <v>15174</v>
      </c>
      <c r="AB3626" s="70" t="s">
        <v>3184</v>
      </c>
      <c r="AC3626" s="71" t="s">
        <v>3026</v>
      </c>
      <c r="AD3626" s="38" t="str">
        <f>IFERROR(VLOOKUP(ROWS($AD$4:AD3626),$Z$4:$AC$3778,2,FALSE),"")</f>
        <v>VOA in Solid RMW by Ultrasonic Extract (OP020R USDOE/ASD)</v>
      </c>
      <c r="AF3626" s="37"/>
    </row>
    <row r="3627" spans="16:32" ht="15" customHeight="1">
      <c r="P3627" s="38">
        <f>IF(ISNUMBER(SEARCH(Search!$K$13,'Valid Values - Search'!U3627)),MAX($P$3:P3626)+1,0)</f>
        <v>3624</v>
      </c>
      <c r="Q3627" s="38">
        <f>IF(ISNUMBER(SEARCH(Search!$K$5,'Valid Values - Search'!R3627)),MAX($Q$3:Q3626)+1,0)</f>
        <v>3624</v>
      </c>
      <c r="R3627" s="64" t="s">
        <v>8488</v>
      </c>
      <c r="S3627" s="70" t="s">
        <v>101</v>
      </c>
      <c r="T3627" s="70" t="s">
        <v>102</v>
      </c>
      <c r="U3627" s="93" t="s">
        <v>8459</v>
      </c>
      <c r="V3627" s="94" t="s">
        <v>8459</v>
      </c>
      <c r="W3627" s="97" t="s">
        <v>8488</v>
      </c>
      <c r="X3627" s="38" t="str">
        <f>IFERROR(VLOOKUP(ROWS($X$4:X3627),$Q$4:$R$5094,2,FALSE),"")</f>
        <v>PCB-175/182</v>
      </c>
      <c r="Y3627" s="38" t="str">
        <f>IFERROR(VLOOKUP(ROWS($Y$4:Y3627),$P$4:$U$5094,6,FALSE),"")</f>
        <v>N/A</v>
      </c>
      <c r="Z3627" s="38">
        <f>IF(ISNUMBER(SEARCH(Search!$K$21,'Valid Values - Search'!AA3627)),MAX($Z$3:Z3626)+1,0)</f>
        <v>3624</v>
      </c>
      <c r="AA3627" s="64" t="s">
        <v>15175</v>
      </c>
      <c r="AB3627" s="70" t="s">
        <v>3183</v>
      </c>
      <c r="AC3627" s="71" t="s">
        <v>3026</v>
      </c>
      <c r="AD3627" s="38" t="str">
        <f>IFERROR(VLOOKUP(ROWS($AD$4:AD3627),$Z$4:$AC$3778,2,FALSE),"")</f>
        <v>VOAs in High-Level Radioactive Wastes (OP010R USDOE/ASD)</v>
      </c>
      <c r="AF3627" s="37"/>
    </row>
    <row r="3628" spans="16:32" ht="15" customHeight="1">
      <c r="P3628" s="38">
        <f>IF(ISNUMBER(SEARCH(Search!$K$13,'Valid Values - Search'!U3628)),MAX($P$3:P3627)+1,0)</f>
        <v>3625</v>
      </c>
      <c r="Q3628" s="38">
        <f>IF(ISNUMBER(SEARCH(Search!$K$5,'Valid Values - Search'!R3628)),MAX($Q$3:Q3627)+1,0)</f>
        <v>3625</v>
      </c>
      <c r="R3628" s="64" t="s">
        <v>15578</v>
      </c>
      <c r="S3628" s="99" t="s">
        <v>101</v>
      </c>
      <c r="T3628" s="99" t="s">
        <v>102</v>
      </c>
      <c r="U3628" s="100" t="s">
        <v>8459</v>
      </c>
      <c r="V3628" s="101" t="s">
        <v>8459</v>
      </c>
      <c r="W3628" s="97" t="s">
        <v>15578</v>
      </c>
      <c r="X3628" s="38" t="str">
        <f>IFERROR(VLOOKUP(ROWS($X$4:X3628),$Q$4:$R$5094,2,FALSE),"")</f>
        <v>PCB-175+182</v>
      </c>
      <c r="Y3628" s="38" t="str">
        <f>IFERROR(VLOOKUP(ROWS($Y$4:Y3628),$P$4:$U$5094,6,FALSE),"")</f>
        <v>N/A</v>
      </c>
      <c r="Z3628" s="38">
        <f>IF(ISNUMBER(SEARCH(Search!$K$21,'Valid Values - Search'!AA3628)),MAX($Z$3:Z3627)+1,0)</f>
        <v>3625</v>
      </c>
      <c r="AA3628" s="64" t="s">
        <v>15176</v>
      </c>
      <c r="AB3628" s="70">
        <v>5021</v>
      </c>
      <c r="AC3628" s="71" t="s">
        <v>1102</v>
      </c>
      <c r="AD3628" s="38" t="str">
        <f>IFERROR(VLOOKUP(ROWS($AD$4:AD3628),$Z$4:$AC$3778,2,FALSE),"")</f>
        <v>VOC Using Equilibrium Headspace Analysis (5021 USEPA)</v>
      </c>
      <c r="AF3628" s="37"/>
    </row>
    <row r="3629" spans="16:32" ht="15" customHeight="1">
      <c r="P3629" s="38">
        <f>IF(ISNUMBER(SEARCH(Search!$K$13,'Valid Values - Search'!U3629)),MAX($P$3:P3628)+1,0)</f>
        <v>3626</v>
      </c>
      <c r="Q3629" s="38">
        <f>IF(ISNUMBER(SEARCH(Search!$K$5,'Valid Values - Search'!R3629)),MAX($Q$3:Q3628)+1,0)</f>
        <v>3626</v>
      </c>
      <c r="R3629" s="64" t="s">
        <v>15579</v>
      </c>
      <c r="S3629" s="99" t="s">
        <v>101</v>
      </c>
      <c r="T3629" s="99" t="s">
        <v>102</v>
      </c>
      <c r="U3629" s="100" t="s">
        <v>8541</v>
      </c>
      <c r="V3629" s="101">
        <v>16194</v>
      </c>
      <c r="W3629" s="97" t="s">
        <v>15579</v>
      </c>
      <c r="X3629" s="38" t="str">
        <f>IFERROR(VLOOKUP(ROWS($X$4:X3629),$Q$4:$R$5094,2,FALSE),"")</f>
        <v>PCB-176</v>
      </c>
      <c r="Y3629" s="38" t="str">
        <f>IFERROR(VLOOKUP(ROWS($Y$4:Y3629),$P$4:$U$5094,6,FALSE),"")</f>
        <v>52663-65-7</v>
      </c>
      <c r="Z3629" s="38">
        <f>IF(ISNUMBER(SEARCH(Search!$K$21,'Valid Values - Search'!AA3629)),MAX($Z$3:Z3628)+1,0)</f>
        <v>3626</v>
      </c>
      <c r="AA3629" s="64" t="s">
        <v>15177</v>
      </c>
      <c r="AB3629" s="70" t="s">
        <v>1648</v>
      </c>
      <c r="AC3629" s="71" t="s">
        <v>1102</v>
      </c>
      <c r="AD3629" s="38" t="str">
        <f>IFERROR(VLOOKUP(ROWS($AD$4:AD3629),$Z$4:$AC$3778,2,FALSE),"")</f>
        <v>VOC Using Equilibrium Headspace Analysis Rev1, 6/2003 (5021A USEPA)</v>
      </c>
      <c r="AF3629" s="37"/>
    </row>
    <row r="3630" spans="16:32" ht="15" customHeight="1">
      <c r="P3630" s="38">
        <f>IF(ISNUMBER(SEARCH(Search!$K$13,'Valid Values - Search'!U3630)),MAX($P$3:P3629)+1,0)</f>
        <v>3627</v>
      </c>
      <c r="Q3630" s="38">
        <f>IF(ISNUMBER(SEARCH(Search!$K$5,'Valid Values - Search'!R3630)),MAX($Q$3:Q3629)+1,0)</f>
        <v>3627</v>
      </c>
      <c r="R3630" s="64" t="s">
        <v>15580</v>
      </c>
      <c r="S3630" s="99" t="s">
        <v>101</v>
      </c>
      <c r="T3630" s="99" t="s">
        <v>102</v>
      </c>
      <c r="U3630" s="100" t="s">
        <v>8538</v>
      </c>
      <c r="V3630" s="101">
        <v>1369</v>
      </c>
      <c r="W3630" s="97" t="s">
        <v>15580</v>
      </c>
      <c r="X3630" s="38" t="str">
        <f>IFERROR(VLOOKUP(ROWS($X$4:X3630),$Q$4:$R$5094,2,FALSE),"")</f>
        <v>PCB-177</v>
      </c>
      <c r="Y3630" s="38" t="str">
        <f>IFERROR(VLOOKUP(ROWS($Y$4:Y3630),$P$4:$U$5094,6,FALSE),"")</f>
        <v>52663-70-4</v>
      </c>
      <c r="Z3630" s="38">
        <f>IF(ISNUMBER(SEARCH(Search!$K$21,'Valid Values - Search'!AA3630)),MAX($Z$3:Z3629)+1,0)</f>
        <v>3627</v>
      </c>
      <c r="AA3630" s="64" t="s">
        <v>15178</v>
      </c>
      <c r="AB3630" s="70">
        <v>1671</v>
      </c>
      <c r="AC3630" s="71" t="s">
        <v>1102</v>
      </c>
      <c r="AD3630" s="38" t="str">
        <f>IFERROR(VLOOKUP(ROWS($AD$4:AD3630),$Z$4:$AC$3778,2,FALSE),"")</f>
        <v>VOCs by GC/FID (1671 USEPA)</v>
      </c>
      <c r="AF3630" s="37"/>
    </row>
    <row r="3631" spans="16:32" ht="15" customHeight="1">
      <c r="P3631" s="38">
        <f>IF(ISNUMBER(SEARCH(Search!$K$13,'Valid Values - Search'!U3631)),MAX($P$3:P3630)+1,0)</f>
        <v>3628</v>
      </c>
      <c r="Q3631" s="38">
        <f>IF(ISNUMBER(SEARCH(Search!$K$5,'Valid Values - Search'!R3631)),MAX($Q$3:Q3630)+1,0)</f>
        <v>3628</v>
      </c>
      <c r="R3631" s="64" t="s">
        <v>15581</v>
      </c>
      <c r="S3631" s="99" t="s">
        <v>101</v>
      </c>
      <c r="T3631" s="99" t="s">
        <v>102</v>
      </c>
      <c r="U3631" s="100" t="s">
        <v>8544</v>
      </c>
      <c r="V3631" s="101">
        <v>1370</v>
      </c>
      <c r="W3631" s="97" t="s">
        <v>15581</v>
      </c>
      <c r="X3631" s="38" t="str">
        <f>IFERROR(VLOOKUP(ROWS($X$4:X3631),$Q$4:$R$5094,2,FALSE),"")</f>
        <v>PCB-178</v>
      </c>
      <c r="Y3631" s="38" t="str">
        <f>IFERROR(VLOOKUP(ROWS($Y$4:Y3631),$P$4:$U$5094,6,FALSE),"")</f>
        <v>52663-67-9</v>
      </c>
      <c r="Z3631" s="38">
        <f>IF(ISNUMBER(SEARCH(Search!$K$21,'Valid Values - Search'!AA3631)),MAX($Z$3:Z3630)+1,0)</f>
        <v>3628</v>
      </c>
      <c r="AA3631" s="64" t="s">
        <v>15179</v>
      </c>
      <c r="AB3631" s="70" t="s">
        <v>3159</v>
      </c>
      <c r="AC3631" s="71" t="s">
        <v>1102</v>
      </c>
      <c r="AD3631" s="38" t="str">
        <f>IFERROR(VLOOKUP(ROWS($AD$4:AD3631),$Z$4:$AC$3778,2,FALSE),"")</f>
        <v>VOCs by GC/MS of Cartridges/Cylinders (OA-002-1 USEPA)</v>
      </c>
      <c r="AF3631" s="37"/>
    </row>
    <row r="3632" spans="16:32" ht="15" customHeight="1">
      <c r="P3632" s="38">
        <f>IF(ISNUMBER(SEARCH(Search!$K$13,'Valid Values - Search'!U3632)),MAX($P$3:P3631)+1,0)</f>
        <v>3629</v>
      </c>
      <c r="Q3632" s="38">
        <f>IF(ISNUMBER(SEARCH(Search!$K$5,'Valid Values - Search'!R3632)),MAX($Q$3:Q3631)+1,0)</f>
        <v>3629</v>
      </c>
      <c r="R3632" s="64" t="s">
        <v>15582</v>
      </c>
      <c r="S3632" s="99" t="s">
        <v>101</v>
      </c>
      <c r="T3632" s="99" t="s">
        <v>102</v>
      </c>
      <c r="U3632" s="100" t="s">
        <v>8545</v>
      </c>
      <c r="V3632" s="101">
        <v>16195</v>
      </c>
      <c r="W3632" s="97" t="s">
        <v>15582</v>
      </c>
      <c r="X3632" s="38" t="str">
        <f>IFERROR(VLOOKUP(ROWS($X$4:X3632),$Q$4:$R$5094,2,FALSE),"")</f>
        <v>PCB-179</v>
      </c>
      <c r="Y3632" s="38" t="str">
        <f>IFERROR(VLOOKUP(ROWS($Y$4:Y3632),$P$4:$U$5094,6,FALSE),"")</f>
        <v>52663-64-6</v>
      </c>
      <c r="Z3632" s="38">
        <f>IF(ISNUMBER(SEARCH(Search!$K$21,'Valid Values - Search'!AA3632)),MAX($Z$3:Z3631)+1,0)</f>
        <v>3629</v>
      </c>
      <c r="AA3632" s="64" t="s">
        <v>15180</v>
      </c>
      <c r="AB3632" s="70">
        <v>1666</v>
      </c>
      <c r="AC3632" s="71" t="s">
        <v>1102</v>
      </c>
      <c r="AD3632" s="38" t="str">
        <f>IFERROR(VLOOKUP(ROWS($AD$4:AD3632),$Z$4:$AC$3778,2,FALSE),"")</f>
        <v>VOCs by Isotope Dilution GC/MS (1666 USEPA)</v>
      </c>
      <c r="AF3632" s="37"/>
    </row>
    <row r="3633" spans="16:32" ht="15" customHeight="1">
      <c r="P3633" s="38">
        <f>IF(ISNUMBER(SEARCH(Search!$K$13,'Valid Values - Search'!U3633)),MAX($P$3:P3632)+1,0)</f>
        <v>3630</v>
      </c>
      <c r="Q3633" s="38">
        <f>IF(ISNUMBER(SEARCH(Search!$K$5,'Valid Values - Search'!R3633)),MAX($Q$3:Q3632)+1,0)</f>
        <v>3630</v>
      </c>
      <c r="R3633" s="64" t="s">
        <v>15583</v>
      </c>
      <c r="S3633" s="99" t="s">
        <v>101</v>
      </c>
      <c r="T3633" s="99" t="s">
        <v>102</v>
      </c>
      <c r="U3633" s="100" t="s">
        <v>8612</v>
      </c>
      <c r="V3633" s="101">
        <v>1371</v>
      </c>
      <c r="W3633" s="97" t="s">
        <v>15583</v>
      </c>
      <c r="X3633" s="38" t="str">
        <f>IFERROR(VLOOKUP(ROWS($X$4:X3633),$Q$4:$R$5094,2,FALSE),"")</f>
        <v>PCB-18</v>
      </c>
      <c r="Y3633" s="38" t="str">
        <f>IFERROR(VLOOKUP(ROWS($Y$4:Y3633),$P$4:$U$5094,6,FALSE),"")</f>
        <v>37680-65-2</v>
      </c>
      <c r="Z3633" s="38">
        <f>IF(ISNUMBER(SEARCH(Search!$K$21,'Valid Values - Search'!AA3633)),MAX($Z$3:Z3632)+1,0)</f>
        <v>3630</v>
      </c>
      <c r="AA3633" s="64" t="s">
        <v>15181</v>
      </c>
      <c r="AB3633" s="70" t="s">
        <v>3756</v>
      </c>
      <c r="AC3633" s="71" t="s">
        <v>1102</v>
      </c>
      <c r="AD3633" s="38" t="str">
        <f>IFERROR(VLOOKUP(ROWS($AD$4:AD3633),$Z$4:$AC$3778,2,FALSE),"")</f>
        <v>VOCs in Air by Automated Portable GC (VA-008-1 USEPA)</v>
      </c>
      <c r="AF3633" s="37"/>
    </row>
    <row r="3634" spans="16:32" ht="15" customHeight="1">
      <c r="P3634" s="38">
        <f>IF(ISNUMBER(SEARCH(Search!$K$13,'Valid Values - Search'!U3634)),MAX($P$3:P3633)+1,0)</f>
        <v>3631</v>
      </c>
      <c r="Q3634" s="38">
        <f>IF(ISNUMBER(SEARCH(Search!$K$5,'Valid Values - Search'!R3634)),MAX($Q$3:Q3633)+1,0)</f>
        <v>3631</v>
      </c>
      <c r="R3634" s="64" t="s">
        <v>7181</v>
      </c>
      <c r="S3634" s="70" t="s">
        <v>101</v>
      </c>
      <c r="T3634" s="70" t="s">
        <v>102</v>
      </c>
      <c r="U3634" s="93" t="s">
        <v>8459</v>
      </c>
      <c r="V3634" s="94">
        <v>16121</v>
      </c>
      <c r="W3634" s="97" t="s">
        <v>7181</v>
      </c>
      <c r="X3634" s="38" t="str">
        <f>IFERROR(VLOOKUP(ROWS($X$4:X3634),$Q$4:$R$5094,2,FALSE),"")</f>
        <v>PCB-18/30</v>
      </c>
      <c r="Y3634" s="38" t="str">
        <f>IFERROR(VLOOKUP(ROWS($Y$4:Y3634),$P$4:$U$5094,6,FALSE),"")</f>
        <v>N/A</v>
      </c>
      <c r="Z3634" s="38">
        <f>IF(ISNUMBER(SEARCH(Search!$K$21,'Valid Values - Search'!AA3634)),MAX($Z$3:Z3633)+1,0)</f>
        <v>3631</v>
      </c>
      <c r="AA3634" s="64" t="s">
        <v>15182</v>
      </c>
      <c r="AB3634" s="70" t="s">
        <v>3749</v>
      </c>
      <c r="AC3634" s="71" t="s">
        <v>1102</v>
      </c>
      <c r="AD3634" s="38" t="str">
        <f>IFERROR(VLOOKUP(ROWS($AD$4:AD3634),$Z$4:$AC$3778,2,FALSE),"")</f>
        <v>VOCs in Air by GC of Sorbent Tubes (VA-001-1 USEPA)</v>
      </c>
      <c r="AF3634" s="37"/>
    </row>
    <row r="3635" spans="16:32" ht="15" customHeight="1">
      <c r="P3635" s="38">
        <f>IF(ISNUMBER(SEARCH(Search!$K$13,'Valid Values - Search'!U3635)),MAX($P$3:P3634)+1,0)</f>
        <v>3632</v>
      </c>
      <c r="Q3635" s="38">
        <f>IF(ISNUMBER(SEARCH(Search!$K$5,'Valid Values - Search'!R3635)),MAX($Q$3:Q3634)+1,0)</f>
        <v>3632</v>
      </c>
      <c r="R3635" s="64" t="s">
        <v>7182</v>
      </c>
      <c r="S3635" s="70" t="s">
        <v>101</v>
      </c>
      <c r="T3635" s="70" t="s">
        <v>102</v>
      </c>
      <c r="U3635" s="93" t="s">
        <v>8459</v>
      </c>
      <c r="V3635" s="94">
        <v>16196</v>
      </c>
      <c r="W3635" s="97" t="s">
        <v>7182</v>
      </c>
      <c r="X3635" s="38" t="str">
        <f>IFERROR(VLOOKUP(ROWS($X$4:X3635),$Q$4:$R$5094,2,FALSE),"")</f>
        <v>PCB-180/193</v>
      </c>
      <c r="Y3635" s="38" t="str">
        <f>IFERROR(VLOOKUP(ROWS($Y$4:Y3635),$P$4:$U$5094,6,FALSE),"")</f>
        <v>N/A</v>
      </c>
      <c r="Z3635" s="38">
        <f>IF(ISNUMBER(SEARCH(Search!$K$21,'Valid Values - Search'!AA3635)),MAX($Z$3:Z3634)+1,0)</f>
        <v>3632</v>
      </c>
      <c r="AA3635" s="64" t="s">
        <v>15183</v>
      </c>
      <c r="AB3635" s="70" t="s">
        <v>3751</v>
      </c>
      <c r="AC3635" s="71" t="s">
        <v>1102</v>
      </c>
      <c r="AD3635" s="38" t="str">
        <f>IFERROR(VLOOKUP(ROWS($AD$4:AD3635),$Z$4:$AC$3778,2,FALSE),"")</f>
        <v>VOCs in Air by Portable GC/PID (VA-003-1 USEPA)</v>
      </c>
      <c r="AF3635" s="37"/>
    </row>
    <row r="3636" spans="16:32" ht="15" customHeight="1">
      <c r="P3636" s="38">
        <f>IF(ISNUMBER(SEARCH(Search!$K$13,'Valid Values - Search'!U3636)),MAX($P$3:P3635)+1,0)</f>
        <v>3633</v>
      </c>
      <c r="Q3636" s="38">
        <f>IF(ISNUMBER(SEARCH(Search!$K$5,'Valid Values - Search'!R3636)),MAX($Q$3:Q3635)+1,0)</f>
        <v>3633</v>
      </c>
      <c r="R3636" s="64" t="s">
        <v>15584</v>
      </c>
      <c r="S3636" s="99" t="s">
        <v>101</v>
      </c>
      <c r="T3636" s="99" t="s">
        <v>102</v>
      </c>
      <c r="U3636" s="100" t="s">
        <v>8459</v>
      </c>
      <c r="V3636" s="101">
        <v>16196</v>
      </c>
      <c r="W3636" s="97" t="s">
        <v>15584</v>
      </c>
      <c r="X3636" s="38" t="str">
        <f>IFERROR(VLOOKUP(ROWS($X$4:X3636),$Q$4:$R$5094,2,FALSE),"")</f>
        <v>PCB-180+193</v>
      </c>
      <c r="Y3636" s="38" t="str">
        <f>IFERROR(VLOOKUP(ROWS($Y$4:Y3636),$P$4:$U$5094,6,FALSE),"")</f>
        <v>N/A</v>
      </c>
      <c r="Z3636" s="38">
        <f>IF(ISNUMBER(SEARCH(Search!$K$21,'Valid Values - Search'!AA3636)),MAX($Z$3:Z3635)+1,0)</f>
        <v>3633</v>
      </c>
      <c r="AA3636" s="64" t="s">
        <v>15184</v>
      </c>
      <c r="AB3636" s="70" t="s">
        <v>3753</v>
      </c>
      <c r="AC3636" s="71" t="s">
        <v>1102</v>
      </c>
      <c r="AD3636" s="38" t="str">
        <f>IFERROR(VLOOKUP(ROWS($AD$4:AD3636),$Z$4:$AC$3778,2,FALSE),"")</f>
        <v>VOCs in Air by Purge and Trap GC (VA-005-1 USEPA)</v>
      </c>
      <c r="AF3636" s="37"/>
    </row>
    <row r="3637" spans="16:32" ht="15" customHeight="1">
      <c r="P3637" s="38">
        <f>IF(ISNUMBER(SEARCH(Search!$K$13,'Valid Values - Search'!U3637)),MAX($P$3:P3636)+1,0)</f>
        <v>3634</v>
      </c>
      <c r="Q3637" s="38">
        <f>IF(ISNUMBER(SEARCH(Search!$K$5,'Valid Values - Search'!R3637)),MAX($Q$3:Q3636)+1,0)</f>
        <v>3634</v>
      </c>
      <c r="R3637" s="64" t="s">
        <v>15585</v>
      </c>
      <c r="S3637" s="99" t="s">
        <v>101</v>
      </c>
      <c r="T3637" s="99" t="s">
        <v>102</v>
      </c>
      <c r="U3637" s="100" t="s">
        <v>8557</v>
      </c>
      <c r="V3637" s="101">
        <v>16197</v>
      </c>
      <c r="W3637" s="97" t="s">
        <v>15585</v>
      </c>
      <c r="X3637" s="38" t="str">
        <f>IFERROR(VLOOKUP(ROWS($X$4:X3637),$Q$4:$R$5094,2,FALSE),"")</f>
        <v>PCB-181</v>
      </c>
      <c r="Y3637" s="38" t="str">
        <f>IFERROR(VLOOKUP(ROWS($Y$4:Y3637),$P$4:$U$5094,6,FALSE),"")</f>
        <v>74472-47-2</v>
      </c>
      <c r="Z3637" s="38">
        <f>IF(ISNUMBER(SEARCH(Search!$K$21,'Valid Values - Search'!AA3637)),MAX($Z$3:Z3636)+1,0)</f>
        <v>3634</v>
      </c>
      <c r="AA3637" s="64" t="s">
        <v>15185</v>
      </c>
      <c r="AB3637" s="70" t="s">
        <v>3763</v>
      </c>
      <c r="AC3637" s="71" t="s">
        <v>1102</v>
      </c>
      <c r="AD3637" s="38" t="str">
        <f>IFERROR(VLOOKUP(ROWS($AD$4:AD3637),$Z$4:$AC$3778,2,FALSE),"")</f>
        <v>VOCs in Air by Thermal Desorption GC (VG-007-1 USEPA)</v>
      </c>
      <c r="AF3637" s="37"/>
    </row>
    <row r="3638" spans="16:32" ht="15" customHeight="1">
      <c r="P3638" s="38">
        <f>IF(ISNUMBER(SEARCH(Search!$K$13,'Valid Values - Search'!U3638)),MAX($P$3:P3637)+1,0)</f>
        <v>3635</v>
      </c>
      <c r="Q3638" s="38">
        <f>IF(ISNUMBER(SEARCH(Search!$K$5,'Valid Values - Search'!R3638)),MAX($Q$3:Q3637)+1,0)</f>
        <v>3635</v>
      </c>
      <c r="R3638" s="64" t="s">
        <v>7183</v>
      </c>
      <c r="S3638" s="70" t="s">
        <v>101</v>
      </c>
      <c r="T3638" s="70" t="s">
        <v>102</v>
      </c>
      <c r="U3638" s="93" t="s">
        <v>8459</v>
      </c>
      <c r="V3638" s="94">
        <v>1373</v>
      </c>
      <c r="W3638" s="97" t="s">
        <v>7183</v>
      </c>
      <c r="X3638" s="38" t="str">
        <f>IFERROR(VLOOKUP(ROWS($X$4:X3638),$Q$4:$R$5094,2,FALSE),"")</f>
        <v>PCB-182/187</v>
      </c>
      <c r="Y3638" s="38" t="str">
        <f>IFERROR(VLOOKUP(ROWS($Y$4:Y3638),$P$4:$U$5094,6,FALSE),"")</f>
        <v>N/A</v>
      </c>
      <c r="Z3638" s="38">
        <f>IF(ISNUMBER(SEARCH(Search!$K$21,'Valid Values - Search'!AA3638)),MAX($Z$3:Z3637)+1,0)</f>
        <v>3635</v>
      </c>
      <c r="AA3638" s="64" t="s">
        <v>15186</v>
      </c>
      <c r="AB3638" s="70" t="s">
        <v>3755</v>
      </c>
      <c r="AC3638" s="71" t="s">
        <v>1102</v>
      </c>
      <c r="AD3638" s="38" t="str">
        <f>IFERROR(VLOOKUP(ROWS($AD$4:AD3638),$Z$4:$AC$3778,2,FALSE),"")</f>
        <v>VOCs in Ambient Air by Direct GC/PID (VA-007-1 USEPA)</v>
      </c>
      <c r="AF3638" s="37"/>
    </row>
    <row r="3639" spans="16:32" ht="15" customHeight="1">
      <c r="P3639" s="38">
        <f>IF(ISNUMBER(SEARCH(Search!$K$13,'Valid Values - Search'!U3639)),MAX($P$3:P3638)+1,0)</f>
        <v>3636</v>
      </c>
      <c r="Q3639" s="38">
        <f>IF(ISNUMBER(SEARCH(Search!$K$5,'Valid Values - Search'!R3639)),MAX($Q$3:Q3638)+1,0)</f>
        <v>3636</v>
      </c>
      <c r="R3639" s="64" t="s">
        <v>15586</v>
      </c>
      <c r="S3639" s="99" t="s">
        <v>101</v>
      </c>
      <c r="T3639" s="99" t="s">
        <v>102</v>
      </c>
      <c r="U3639" s="100" t="s">
        <v>8558</v>
      </c>
      <c r="V3639" s="101">
        <v>1374</v>
      </c>
      <c r="W3639" s="97" t="s">
        <v>15586</v>
      </c>
      <c r="X3639" s="38" t="str">
        <f>IFERROR(VLOOKUP(ROWS($X$4:X3639),$Q$4:$R$5094,2,FALSE),"")</f>
        <v>PCB-183</v>
      </c>
      <c r="Y3639" s="38" t="str">
        <f>IFERROR(VLOOKUP(ROWS($Y$4:Y3639),$P$4:$U$5094,6,FALSE),"")</f>
        <v>52663-69-1</v>
      </c>
      <c r="Z3639" s="38">
        <f>IF(ISNUMBER(SEARCH(Search!$K$21,'Valid Values - Search'!AA3639)),MAX($Z$3:Z3638)+1,0)</f>
        <v>3636</v>
      </c>
      <c r="AA3639" s="64" t="s">
        <v>15187</v>
      </c>
      <c r="AB3639" s="70" t="s">
        <v>3754</v>
      </c>
      <c r="AC3639" s="71" t="s">
        <v>1102</v>
      </c>
      <c r="AD3639" s="38" t="str">
        <f>IFERROR(VLOOKUP(ROWS($AD$4:AD3639),$Z$4:$AC$3778,2,FALSE),"")</f>
        <v>VOCs in Ambient Air by Portable GC/PID (VA-006-1 USEPA)</v>
      </c>
      <c r="AF3639" s="37"/>
    </row>
    <row r="3640" spans="16:32" ht="15" customHeight="1">
      <c r="P3640" s="38">
        <f>IF(ISNUMBER(SEARCH(Search!$K$13,'Valid Values - Search'!U3640)),MAX($P$3:P3639)+1,0)</f>
        <v>3637</v>
      </c>
      <c r="Q3640" s="38">
        <f>IF(ISNUMBER(SEARCH(Search!$K$5,'Valid Values - Search'!R3640)),MAX($Q$3:Q3639)+1,0)</f>
        <v>3637</v>
      </c>
      <c r="R3640" s="64" t="s">
        <v>7184</v>
      </c>
      <c r="S3640" s="70" t="s">
        <v>101</v>
      </c>
      <c r="T3640" s="70" t="s">
        <v>102</v>
      </c>
      <c r="U3640" s="93" t="s">
        <v>8459</v>
      </c>
      <c r="V3640" s="94">
        <v>16199</v>
      </c>
      <c r="W3640" s="97" t="s">
        <v>7184</v>
      </c>
      <c r="X3640" s="38" t="str">
        <f>IFERROR(VLOOKUP(ROWS($X$4:X3640),$Q$4:$R$5094,2,FALSE),"")</f>
        <v>PCB-183/185</v>
      </c>
      <c r="Y3640" s="38" t="str">
        <f>IFERROR(VLOOKUP(ROWS($Y$4:Y3640),$P$4:$U$5094,6,FALSE),"")</f>
        <v>N/A</v>
      </c>
      <c r="Z3640" s="38">
        <f>IF(ISNUMBER(SEARCH(Search!$K$21,'Valid Values - Search'!AA3640)),MAX($Z$3:Z3639)+1,0)</f>
        <v>3637</v>
      </c>
      <c r="AA3640" s="64" t="s">
        <v>15188</v>
      </c>
      <c r="AB3640" s="70" t="s">
        <v>3768</v>
      </c>
      <c r="AC3640" s="71" t="s">
        <v>1102</v>
      </c>
      <c r="AD3640" s="38" t="str">
        <f>IFERROR(VLOOKUP(ROWS($AD$4:AD3640),$Z$4:$AC$3778,2,FALSE),"")</f>
        <v>VOCs in Gas by Purge and Trap GC/ELCD/PID (VG-011-1 USEPA)</v>
      </c>
      <c r="AF3640" s="37"/>
    </row>
    <row r="3641" spans="16:32" ht="15" customHeight="1">
      <c r="P3641" s="38">
        <f>IF(ISNUMBER(SEARCH(Search!$K$13,'Valid Values - Search'!U3641)),MAX($P$3:P3640)+1,0)</f>
        <v>3638</v>
      </c>
      <c r="Q3641" s="38">
        <f>IF(ISNUMBER(SEARCH(Search!$K$5,'Valid Values - Search'!R3641)),MAX($Q$3:Q3640)+1,0)</f>
        <v>3638</v>
      </c>
      <c r="R3641" s="64" t="s">
        <v>15587</v>
      </c>
      <c r="S3641" s="99" t="s">
        <v>101</v>
      </c>
      <c r="T3641" s="99" t="s">
        <v>102</v>
      </c>
      <c r="U3641" s="100" t="s">
        <v>8560</v>
      </c>
      <c r="V3641" s="101">
        <v>16200</v>
      </c>
      <c r="W3641" s="97" t="s">
        <v>15587</v>
      </c>
      <c r="X3641" s="38" t="str">
        <f>IFERROR(VLOOKUP(ROWS($X$4:X3641),$Q$4:$R$5094,2,FALSE),"")</f>
        <v>PCB-184</v>
      </c>
      <c r="Y3641" s="38" t="str">
        <f>IFERROR(VLOOKUP(ROWS($Y$4:Y3641),$P$4:$U$5094,6,FALSE),"")</f>
        <v>74472-48-3</v>
      </c>
      <c r="Z3641" s="38">
        <f>IF(ISNUMBER(SEARCH(Search!$K$21,'Valid Values - Search'!AA3641)),MAX($Z$3:Z3640)+1,0)</f>
        <v>3638</v>
      </c>
      <c r="AA3641" s="64" t="s">
        <v>15189</v>
      </c>
      <c r="AB3641" s="70" t="s">
        <v>3624</v>
      </c>
      <c r="AC3641" s="71" t="s">
        <v>3026</v>
      </c>
      <c r="AD3641" s="38" t="str">
        <f>IFERROR(VLOOKUP(ROWS($AD$4:AD3641),$Z$4:$AC$3778,2,FALSE),"")</f>
        <v>VOCs in Headspace Gas using SUMMA Canisters (SA011 USDOE/ASD)</v>
      </c>
      <c r="AF3641" s="37"/>
    </row>
    <row r="3642" spans="16:32" ht="15" customHeight="1">
      <c r="P3642" s="38">
        <f>IF(ISNUMBER(SEARCH(Search!$K$13,'Valid Values - Search'!U3642)),MAX($P$3:P3641)+1,0)</f>
        <v>3639</v>
      </c>
      <c r="Q3642" s="38">
        <f>IF(ISNUMBER(SEARCH(Search!$K$5,'Valid Values - Search'!R3642)),MAX($Q$3:Q3641)+1,0)</f>
        <v>3639</v>
      </c>
      <c r="R3642" s="64" t="s">
        <v>15588</v>
      </c>
      <c r="S3642" s="99" t="s">
        <v>101</v>
      </c>
      <c r="T3642" s="99" t="s">
        <v>102</v>
      </c>
      <c r="U3642" s="100" t="s">
        <v>8564</v>
      </c>
      <c r="V3642" s="101">
        <v>1375</v>
      </c>
      <c r="W3642" s="97" t="s">
        <v>15588</v>
      </c>
      <c r="X3642" s="38" t="str">
        <f>IFERROR(VLOOKUP(ROWS($X$4:X3642),$Q$4:$R$5094,2,FALSE),"")</f>
        <v>PCB-185</v>
      </c>
      <c r="Y3642" s="38" t="str">
        <f>IFERROR(VLOOKUP(ROWS($Y$4:Y3642),$P$4:$U$5094,6,FALSE),"")</f>
        <v>52712-05-7</v>
      </c>
      <c r="Z3642" s="38">
        <f>IF(ISNUMBER(SEARCH(Search!$K$21,'Valid Values - Search'!AA3642)),MAX($Z$3:Z3641)+1,0)</f>
        <v>3639</v>
      </c>
      <c r="AA3642" s="64" t="s">
        <v>15190</v>
      </c>
      <c r="AB3642" s="70" t="s">
        <v>3623</v>
      </c>
      <c r="AC3642" s="71" t="s">
        <v>3026</v>
      </c>
      <c r="AD3642" s="38" t="str">
        <f>IFERROR(VLOOKUP(ROWS($AD$4:AD3642),$Z$4:$AC$3778,2,FALSE),"")</f>
        <v>VOCs in Headspace Gas with Manifold (SA010 USDOE/ASD)</v>
      </c>
      <c r="AF3642" s="37"/>
    </row>
    <row r="3643" spans="16:32" ht="15" customHeight="1">
      <c r="P3643" s="38">
        <f>IF(ISNUMBER(SEARCH(Search!$K$13,'Valid Values - Search'!U3643)),MAX($P$3:P3642)+1,0)</f>
        <v>3640</v>
      </c>
      <c r="Q3643" s="38">
        <f>IF(ISNUMBER(SEARCH(Search!$K$5,'Valid Values - Search'!R3643)),MAX($Q$3:Q3642)+1,0)</f>
        <v>3640</v>
      </c>
      <c r="R3643" s="64" t="s">
        <v>15589</v>
      </c>
      <c r="S3643" s="99" t="s">
        <v>101</v>
      </c>
      <c r="T3643" s="99" t="s">
        <v>102</v>
      </c>
      <c r="U3643" s="100" t="s">
        <v>8568</v>
      </c>
      <c r="V3643" s="101">
        <v>16201</v>
      </c>
      <c r="W3643" s="97" t="s">
        <v>15589</v>
      </c>
      <c r="X3643" s="38" t="str">
        <f>IFERROR(VLOOKUP(ROWS($X$4:X3643),$Q$4:$R$5094,2,FALSE),"")</f>
        <v>PCB-186</v>
      </c>
      <c r="Y3643" s="38" t="str">
        <f>IFERROR(VLOOKUP(ROWS($Y$4:Y3643),$P$4:$U$5094,6,FALSE),"")</f>
        <v>74472-49-4</v>
      </c>
      <c r="Z3643" s="38">
        <f>IF(ISNUMBER(SEARCH(Search!$K$21,'Valid Values - Search'!AA3643)),MAX($Z$3:Z3642)+1,0)</f>
        <v>3640</v>
      </c>
      <c r="AA3643" s="64" t="s">
        <v>15191</v>
      </c>
      <c r="AB3643" s="70" t="s">
        <v>3770</v>
      </c>
      <c r="AC3643" s="71" t="s">
        <v>1102</v>
      </c>
      <c r="AD3643" s="38" t="str">
        <f>IFERROR(VLOOKUP(ROWS($AD$4:AD3643),$Z$4:$AC$3778,2,FALSE),"")</f>
        <v>VOCs in Soil by Automated Headspace GC (VS-002-1 USEPA)</v>
      </c>
      <c r="AF3643" s="37"/>
    </row>
    <row r="3644" spans="16:32" ht="15" customHeight="1">
      <c r="P3644" s="38">
        <f>IF(ISNUMBER(SEARCH(Search!$K$13,'Valid Values - Search'!U3644)),MAX($P$3:P3643)+1,0)</f>
        <v>3641</v>
      </c>
      <c r="Q3644" s="38">
        <f>IF(ISNUMBER(SEARCH(Search!$K$5,'Valid Values - Search'!R3644)),MAX($Q$3:Q3643)+1,0)</f>
        <v>3641</v>
      </c>
      <c r="R3644" s="64" t="s">
        <v>15590</v>
      </c>
      <c r="S3644" s="99" t="s">
        <v>101</v>
      </c>
      <c r="T3644" s="99" t="s">
        <v>102</v>
      </c>
      <c r="U3644" s="100" t="s">
        <v>8565</v>
      </c>
      <c r="V3644" s="101">
        <v>11711</v>
      </c>
      <c r="W3644" s="97" t="s">
        <v>15590</v>
      </c>
      <c r="X3644" s="38" t="str">
        <f>IFERROR(VLOOKUP(ROWS($X$4:X3644),$Q$4:$R$5094,2,FALSE),"")</f>
        <v>PCB-187</v>
      </c>
      <c r="Y3644" s="38" t="str">
        <f>IFERROR(VLOOKUP(ROWS($Y$4:Y3644),$P$4:$U$5094,6,FALSE),"")</f>
        <v>52663-68-0</v>
      </c>
      <c r="Z3644" s="38">
        <f>IF(ISNUMBER(SEARCH(Search!$K$21,'Valid Values - Search'!AA3644)),MAX($Z$3:Z3643)+1,0)</f>
        <v>3641</v>
      </c>
      <c r="AA3644" s="64" t="s">
        <v>15192</v>
      </c>
      <c r="AB3644" s="70" t="s">
        <v>3771</v>
      </c>
      <c r="AC3644" s="71" t="s">
        <v>1102</v>
      </c>
      <c r="AD3644" s="38" t="str">
        <f>IFERROR(VLOOKUP(ROWS($AD$4:AD3644),$Z$4:$AC$3778,2,FALSE),"")</f>
        <v>VOCs in Soil by GC/ECD of Extract (VS-003-1 USEPA)</v>
      </c>
      <c r="AF3644" s="37"/>
    </row>
    <row r="3645" spans="16:32" ht="15" customHeight="1">
      <c r="P3645" s="38">
        <f>IF(ISNUMBER(SEARCH(Search!$K$13,'Valid Values - Search'!U3645)),MAX($P$3:P3644)+1,0)</f>
        <v>3642</v>
      </c>
      <c r="Q3645" s="38">
        <f>IF(ISNUMBER(SEARCH(Search!$K$5,'Valid Values - Search'!R3645)),MAX($Q$3:Q3644)+1,0)</f>
        <v>3642</v>
      </c>
      <c r="R3645" s="64" t="s">
        <v>15591</v>
      </c>
      <c r="S3645" s="99" t="s">
        <v>101</v>
      </c>
      <c r="T3645" s="99" t="s">
        <v>102</v>
      </c>
      <c r="U3645" s="100" t="s">
        <v>8569</v>
      </c>
      <c r="V3645" s="101">
        <v>16202</v>
      </c>
      <c r="W3645" s="97" t="s">
        <v>15591</v>
      </c>
      <c r="X3645" s="38" t="str">
        <f>IFERROR(VLOOKUP(ROWS($X$4:X3645),$Q$4:$R$5094,2,FALSE),"")</f>
        <v>PCB-188</v>
      </c>
      <c r="Y3645" s="38" t="str">
        <f>IFERROR(VLOOKUP(ROWS($Y$4:Y3645),$P$4:$U$5094,6,FALSE),"")</f>
        <v>74487-85-7</v>
      </c>
      <c r="Z3645" s="38">
        <f>IF(ISNUMBER(SEARCH(Search!$K$21,'Valid Values - Search'!AA3645)),MAX($Z$3:Z3644)+1,0)</f>
        <v>3642</v>
      </c>
      <c r="AA3645" s="64" t="s">
        <v>15193</v>
      </c>
      <c r="AB3645" s="70" t="s">
        <v>3772</v>
      </c>
      <c r="AC3645" s="71" t="s">
        <v>1102</v>
      </c>
      <c r="AD3645" s="38" t="str">
        <f>IFERROR(VLOOKUP(ROWS($AD$4:AD3645),$Z$4:$AC$3778,2,FALSE),"")</f>
        <v>VOCs in Soil by GC/FID of CS2 Extracts (VS-004-1 USEPA)</v>
      </c>
      <c r="AF3645" s="37"/>
    </row>
    <row r="3646" spans="16:32" ht="15" customHeight="1">
      <c r="P3646" s="38">
        <f>IF(ISNUMBER(SEARCH(Search!$K$13,'Valid Values - Search'!U3646)),MAX($P$3:P3645)+1,0)</f>
        <v>3643</v>
      </c>
      <c r="Q3646" s="38">
        <f>IF(ISNUMBER(SEARCH(Search!$K$5,'Valid Values - Search'!R3646)),MAX($Q$3:Q3645)+1,0)</f>
        <v>3643</v>
      </c>
      <c r="R3646" s="64" t="s">
        <v>15592</v>
      </c>
      <c r="S3646" s="99" t="s">
        <v>101</v>
      </c>
      <c r="T3646" s="99" t="s">
        <v>102</v>
      </c>
      <c r="U3646" s="100" t="s">
        <v>8616</v>
      </c>
      <c r="V3646" s="101">
        <v>16033</v>
      </c>
      <c r="W3646" s="97" t="s">
        <v>15592</v>
      </c>
      <c r="X3646" s="38" t="str">
        <f>IFERROR(VLOOKUP(ROWS($X$4:X3646),$Q$4:$R$5094,2,FALSE),"")</f>
        <v>PCB-189</v>
      </c>
      <c r="Y3646" s="38" t="str">
        <f>IFERROR(VLOOKUP(ROWS($Y$4:Y3646),$P$4:$U$5094,6,FALSE),"")</f>
        <v>39635-31-9</v>
      </c>
      <c r="Z3646" s="38">
        <f>IF(ISNUMBER(SEARCH(Search!$K$21,'Valid Values - Search'!AA3646)),MAX($Z$3:Z3645)+1,0)</f>
        <v>3643</v>
      </c>
      <c r="AA3646" s="64" t="s">
        <v>15194</v>
      </c>
      <c r="AB3646" s="70" t="s">
        <v>3773</v>
      </c>
      <c r="AC3646" s="71" t="s">
        <v>1102</v>
      </c>
      <c r="AD3646" s="38" t="str">
        <f>IFERROR(VLOOKUP(ROWS($AD$4:AD3646),$Z$4:$AC$3778,2,FALSE),"")</f>
        <v>VOCs in Soil by Headspace GC/PID (VS-005-1 USEPA)</v>
      </c>
      <c r="AF3646" s="37"/>
    </row>
    <row r="3647" spans="16:32" ht="15" customHeight="1">
      <c r="P3647" s="38">
        <f>IF(ISNUMBER(SEARCH(Search!$K$13,'Valid Values - Search'!U3647)),MAX($P$3:P3646)+1,0)</f>
        <v>3644</v>
      </c>
      <c r="Q3647" s="38">
        <f>IF(ISNUMBER(SEARCH(Search!$K$5,'Valid Values - Search'!R3647)),MAX($Q$3:Q3646)+1,0)</f>
        <v>3644</v>
      </c>
      <c r="R3647" s="64" t="s">
        <v>15593</v>
      </c>
      <c r="S3647" s="99" t="s">
        <v>101</v>
      </c>
      <c r="T3647" s="99" t="s">
        <v>102</v>
      </c>
      <c r="U3647" s="100" t="s">
        <v>8614</v>
      </c>
      <c r="V3647" s="101">
        <v>1376</v>
      </c>
      <c r="W3647" s="97" t="s">
        <v>15593</v>
      </c>
      <c r="X3647" s="38" t="str">
        <f>IFERROR(VLOOKUP(ROWS($X$4:X3647),$Q$4:$R$5094,2,FALSE),"")</f>
        <v>PCB-19</v>
      </c>
      <c r="Y3647" s="38" t="str">
        <f>IFERROR(VLOOKUP(ROWS($Y$4:Y3647),$P$4:$U$5094,6,FALSE),"")</f>
        <v>38444-73-4</v>
      </c>
      <c r="Z3647" s="38">
        <f>IF(ISNUMBER(SEARCH(Search!$K$21,'Valid Values - Search'!AA3647)),MAX($Z$3:Z3646)+1,0)</f>
        <v>3644</v>
      </c>
      <c r="AA3647" s="64" t="s">
        <v>15195</v>
      </c>
      <c r="AB3647" s="70" t="s">
        <v>3769</v>
      </c>
      <c r="AC3647" s="71" t="s">
        <v>1102</v>
      </c>
      <c r="AD3647" s="38" t="str">
        <f>IFERROR(VLOOKUP(ROWS($AD$4:AD3647),$Z$4:$AC$3778,2,FALSE),"")</f>
        <v>VOCs in Soil by Purge and Trap GC (VS-001-1 USEPA)</v>
      </c>
      <c r="AF3647" s="37"/>
    </row>
    <row r="3648" spans="16:32" ht="15" customHeight="1">
      <c r="P3648" s="38">
        <f>IF(ISNUMBER(SEARCH(Search!$K$13,'Valid Values - Search'!U3648)),MAX($P$3:P3647)+1,0)</f>
        <v>3645</v>
      </c>
      <c r="Q3648" s="38">
        <f>IF(ISNUMBER(SEARCH(Search!$K$5,'Valid Values - Search'!R3648)),MAX($Q$3:Q3647)+1,0)</f>
        <v>3645</v>
      </c>
      <c r="R3648" s="64" t="s">
        <v>15594</v>
      </c>
      <c r="S3648" s="99" t="s">
        <v>101</v>
      </c>
      <c r="T3648" s="99" t="s">
        <v>102</v>
      </c>
      <c r="U3648" s="100" t="s">
        <v>8617</v>
      </c>
      <c r="V3648" s="101">
        <v>16203</v>
      </c>
      <c r="W3648" s="97" t="s">
        <v>15594</v>
      </c>
      <c r="X3648" s="38" t="str">
        <f>IFERROR(VLOOKUP(ROWS($X$4:X3648),$Q$4:$R$5094,2,FALSE),"")</f>
        <v>PCB-190</v>
      </c>
      <c r="Y3648" s="38" t="str">
        <f>IFERROR(VLOOKUP(ROWS($Y$4:Y3648),$P$4:$U$5094,6,FALSE),"")</f>
        <v>41411-64-7</v>
      </c>
      <c r="Z3648" s="38">
        <f>IF(ISNUMBER(SEARCH(Search!$K$21,'Valid Values - Search'!AA3648)),MAX($Z$3:Z3647)+1,0)</f>
        <v>3645</v>
      </c>
      <c r="AA3648" s="64" t="s">
        <v>15196</v>
      </c>
      <c r="AB3648" s="70" t="s">
        <v>3757</v>
      </c>
      <c r="AC3648" s="71" t="s">
        <v>1102</v>
      </c>
      <c r="AD3648" s="38" t="str">
        <f>IFERROR(VLOOKUP(ROWS($AD$4:AD3648),$Z$4:$AC$3778,2,FALSE),"")</f>
        <v>VOCs in Soil Gas by Adsorbent Tube (VG-001-1 USEPA)</v>
      </c>
      <c r="AF3648" s="37"/>
    </row>
    <row r="3649" spans="16:32" ht="15" customHeight="1">
      <c r="P3649" s="38">
        <f>IF(ISNUMBER(SEARCH(Search!$K$13,'Valid Values - Search'!U3649)),MAX($P$3:P3648)+1,0)</f>
        <v>3646</v>
      </c>
      <c r="Q3649" s="38">
        <f>IF(ISNUMBER(SEARCH(Search!$K$5,'Valid Values - Search'!R3649)),MAX($Q$3:Q3648)+1,0)</f>
        <v>3646</v>
      </c>
      <c r="R3649" s="64" t="s">
        <v>15595</v>
      </c>
      <c r="S3649" s="99" t="s">
        <v>101</v>
      </c>
      <c r="T3649" s="99" t="s">
        <v>102</v>
      </c>
      <c r="U3649" s="100" t="s">
        <v>8618</v>
      </c>
      <c r="V3649" s="101">
        <v>16034</v>
      </c>
      <c r="W3649" s="97" t="s">
        <v>15595</v>
      </c>
      <c r="X3649" s="38" t="str">
        <f>IFERROR(VLOOKUP(ROWS($X$4:X3649),$Q$4:$R$5094,2,FALSE),"")</f>
        <v>PCB-191</v>
      </c>
      <c r="Y3649" s="38" t="str">
        <f>IFERROR(VLOOKUP(ROWS($Y$4:Y3649),$P$4:$U$5094,6,FALSE),"")</f>
        <v>74472-50-7</v>
      </c>
      <c r="Z3649" s="38">
        <f>IF(ISNUMBER(SEARCH(Search!$K$21,'Valid Values - Search'!AA3649)),MAX($Z$3:Z3648)+1,0)</f>
        <v>3646</v>
      </c>
      <c r="AA3649" s="64" t="s">
        <v>15197</v>
      </c>
      <c r="AB3649" s="70" t="s">
        <v>3765</v>
      </c>
      <c r="AC3649" s="71" t="s">
        <v>1102</v>
      </c>
      <c r="AD3649" s="38" t="str">
        <f>IFERROR(VLOOKUP(ROWS($AD$4:AD3649),$Z$4:$AC$3778,2,FALSE),"")</f>
        <v>VOCs in Soil Gas by Direct GC/PID (VG-009-1 USEPA)</v>
      </c>
      <c r="AF3649" s="37"/>
    </row>
    <row r="3650" spans="16:32" ht="15" customHeight="1">
      <c r="P3650" s="38">
        <f>IF(ISNUMBER(SEARCH(Search!$K$13,'Valid Values - Search'!U3650)),MAX($P$3:P3649)+1,0)</f>
        <v>3647</v>
      </c>
      <c r="Q3650" s="38">
        <f>IF(ISNUMBER(SEARCH(Search!$K$5,'Valid Values - Search'!R3650)),MAX($Q$3:Q3649)+1,0)</f>
        <v>3647</v>
      </c>
      <c r="R3650" s="64" t="s">
        <v>15596</v>
      </c>
      <c r="S3650" s="99" t="s">
        <v>101</v>
      </c>
      <c r="T3650" s="99" t="s">
        <v>102</v>
      </c>
      <c r="U3650" s="100" t="s">
        <v>8622</v>
      </c>
      <c r="V3650" s="101">
        <v>16204</v>
      </c>
      <c r="W3650" s="97" t="s">
        <v>15596</v>
      </c>
      <c r="X3650" s="38" t="str">
        <f>IFERROR(VLOOKUP(ROWS($X$4:X3650),$Q$4:$R$5094,2,FALSE),"")</f>
        <v>PCB-192</v>
      </c>
      <c r="Y3650" s="38" t="str">
        <f>IFERROR(VLOOKUP(ROWS($Y$4:Y3650),$P$4:$U$5094,6,FALSE),"")</f>
        <v>74472-51-8</v>
      </c>
      <c r="Z3650" s="38">
        <f>IF(ISNUMBER(SEARCH(Search!$K$21,'Valid Values - Search'!AA3650)),MAX($Z$3:Z3649)+1,0)</f>
        <v>3647</v>
      </c>
      <c r="AA3650" s="64" t="s">
        <v>15198</v>
      </c>
      <c r="AB3650" s="70" t="s">
        <v>3764</v>
      </c>
      <c r="AC3650" s="71" t="s">
        <v>1102</v>
      </c>
      <c r="AD3650" s="38" t="str">
        <f>IFERROR(VLOOKUP(ROWS($AD$4:AD3650),$Z$4:$AC$3778,2,FALSE),"")</f>
        <v>VOCs in Soil Gas by GC of Sorbent Tubes (VG-008-1 USEPA)</v>
      </c>
      <c r="AF3650" s="37"/>
    </row>
    <row r="3651" spans="16:32" ht="15" customHeight="1">
      <c r="P3651" s="38">
        <f>IF(ISNUMBER(SEARCH(Search!$K$13,'Valid Values - Search'!U3651)),MAX($P$3:P3650)+1,0)</f>
        <v>3648</v>
      </c>
      <c r="Q3651" s="38">
        <f>IF(ISNUMBER(SEARCH(Search!$K$5,'Valid Values - Search'!R3651)),MAX($Q$3:Q3650)+1,0)</f>
        <v>3648</v>
      </c>
      <c r="R3651" s="64" t="s">
        <v>15597</v>
      </c>
      <c r="S3651" s="99" t="s">
        <v>101</v>
      </c>
      <c r="T3651" s="99" t="s">
        <v>102</v>
      </c>
      <c r="U3651" s="100" t="s">
        <v>8522</v>
      </c>
      <c r="V3651" s="101">
        <v>1378</v>
      </c>
      <c r="W3651" s="97" t="s">
        <v>15597</v>
      </c>
      <c r="X3651" s="38" t="str">
        <f>IFERROR(VLOOKUP(ROWS($X$4:X3651),$Q$4:$R$5094,2,FALSE),"")</f>
        <v>PCB-194</v>
      </c>
      <c r="Y3651" s="38" t="str">
        <f>IFERROR(VLOOKUP(ROWS($Y$4:Y3651),$P$4:$U$5094,6,FALSE),"")</f>
        <v>35694-08-7</v>
      </c>
      <c r="Z3651" s="38">
        <f>IF(ISNUMBER(SEARCH(Search!$K$21,'Valid Values - Search'!AA3651)),MAX($Z$3:Z3650)+1,0)</f>
        <v>3648</v>
      </c>
      <c r="AA3651" s="64" t="s">
        <v>15199</v>
      </c>
      <c r="AB3651" s="70" t="s">
        <v>3766</v>
      </c>
      <c r="AC3651" s="71" t="s">
        <v>1102</v>
      </c>
      <c r="AD3651" s="38" t="str">
        <f>IFERROR(VLOOKUP(ROWS($AD$4:AD3651),$Z$4:$AC$3778,2,FALSE),"")</f>
        <v>VOCs in Soil Gas by Portable GC (VG-010-1(ECD) USEPA)</v>
      </c>
      <c r="AF3651" s="37"/>
    </row>
    <row r="3652" spans="16:32" ht="15" customHeight="1">
      <c r="P3652" s="38">
        <f>IF(ISNUMBER(SEARCH(Search!$K$13,'Valid Values - Search'!U3652)),MAX($P$3:P3651)+1,0)</f>
        <v>3649</v>
      </c>
      <c r="Q3652" s="38">
        <f>IF(ISNUMBER(SEARCH(Search!$K$5,'Valid Values - Search'!R3652)),MAX($Q$3:Q3651)+1,0)</f>
        <v>3649</v>
      </c>
      <c r="R3652" s="64" t="s">
        <v>15598</v>
      </c>
      <c r="S3652" s="99" t="s">
        <v>101</v>
      </c>
      <c r="T3652" s="99" t="s">
        <v>102</v>
      </c>
      <c r="U3652" s="100" t="s">
        <v>8525</v>
      </c>
      <c r="V3652" s="101">
        <v>16035</v>
      </c>
      <c r="W3652" s="97" t="s">
        <v>15598</v>
      </c>
      <c r="X3652" s="38" t="str">
        <f>IFERROR(VLOOKUP(ROWS($X$4:X3652),$Q$4:$R$5094,2,FALSE),"")</f>
        <v>PCB-195</v>
      </c>
      <c r="Y3652" s="38" t="str">
        <f>IFERROR(VLOOKUP(ROWS($Y$4:Y3652),$P$4:$U$5094,6,FALSE),"")</f>
        <v>52663-78-2</v>
      </c>
      <c r="Z3652" s="38">
        <f>IF(ISNUMBER(SEARCH(Search!$K$21,'Valid Values - Search'!AA3652)),MAX($Z$3:Z3651)+1,0)</f>
        <v>3649</v>
      </c>
      <c r="AA3652" s="64" t="s">
        <v>15200</v>
      </c>
      <c r="AB3652" s="70" t="s">
        <v>3767</v>
      </c>
      <c r="AC3652" s="71" t="s">
        <v>1102</v>
      </c>
      <c r="AD3652" s="38" t="str">
        <f>IFERROR(VLOOKUP(ROWS($AD$4:AD3652),$Z$4:$AC$3778,2,FALSE),"")</f>
        <v>VOCs in Soil Gas by Portable GC (VG-010-1(PID) USEPA)</v>
      </c>
      <c r="AF3652" s="37"/>
    </row>
    <row r="3653" spans="16:32" ht="15" customHeight="1">
      <c r="P3653" s="38">
        <f>IF(ISNUMBER(SEARCH(Search!$K$13,'Valid Values - Search'!U3653)),MAX($P$3:P3652)+1,0)</f>
        <v>3650</v>
      </c>
      <c r="Q3653" s="38">
        <f>IF(ISNUMBER(SEARCH(Search!$K$5,'Valid Values - Search'!R3653)),MAX($Q$3:Q3652)+1,0)</f>
        <v>3650</v>
      </c>
      <c r="R3653" s="64" t="s">
        <v>7185</v>
      </c>
      <c r="S3653" s="70" t="s">
        <v>101</v>
      </c>
      <c r="T3653" s="70" t="s">
        <v>102</v>
      </c>
      <c r="U3653" s="93" t="s">
        <v>8459</v>
      </c>
      <c r="V3653" s="94">
        <v>1379</v>
      </c>
      <c r="W3653" s="97" t="s">
        <v>7185</v>
      </c>
      <c r="X3653" s="38" t="str">
        <f>IFERROR(VLOOKUP(ROWS($X$4:X3653),$Q$4:$R$5094,2,FALSE),"")</f>
        <v>PCB-195/208</v>
      </c>
      <c r="Y3653" s="38" t="str">
        <f>IFERROR(VLOOKUP(ROWS($Y$4:Y3653),$P$4:$U$5094,6,FALSE),"")</f>
        <v>N/A</v>
      </c>
      <c r="Z3653" s="38">
        <f>IF(ISNUMBER(SEARCH(Search!$K$21,'Valid Values - Search'!AA3653)),MAX($Z$3:Z3652)+1,0)</f>
        <v>3650</v>
      </c>
      <c r="AA3653" s="64" t="s">
        <v>15201</v>
      </c>
      <c r="AB3653" s="70" t="s">
        <v>3762</v>
      </c>
      <c r="AC3653" s="71" t="s">
        <v>1102</v>
      </c>
      <c r="AD3653" s="38" t="str">
        <f>IFERROR(VLOOKUP(ROWS($AD$4:AD3653),$Z$4:$AC$3778,2,FALSE),"")</f>
        <v>VOCs in Soil Gas by Purge and Trap GC (VG-006-1 USEPA)</v>
      </c>
      <c r="AF3653" s="37"/>
    </row>
    <row r="3654" spans="16:32" ht="15" customHeight="1">
      <c r="P3654" s="38">
        <f>IF(ISNUMBER(SEARCH(Search!$K$13,'Valid Values - Search'!U3654)),MAX($P$3:P3653)+1,0)</f>
        <v>3651</v>
      </c>
      <c r="Q3654" s="38">
        <f>IF(ISNUMBER(SEARCH(Search!$K$5,'Valid Values - Search'!R3654)),MAX($Q$3:Q3653)+1,0)</f>
        <v>3651</v>
      </c>
      <c r="R3654" s="64" t="s">
        <v>15599</v>
      </c>
      <c r="S3654" s="99" t="s">
        <v>101</v>
      </c>
      <c r="T3654" s="99" t="s">
        <v>102</v>
      </c>
      <c r="U3654" s="100" t="s">
        <v>8524</v>
      </c>
      <c r="V3654" s="101">
        <v>16205</v>
      </c>
      <c r="W3654" s="97" t="s">
        <v>15599</v>
      </c>
      <c r="X3654" s="38" t="str">
        <f>IFERROR(VLOOKUP(ROWS($X$4:X3654),$Q$4:$R$5094,2,FALSE),"")</f>
        <v>PCB-196</v>
      </c>
      <c r="Y3654" s="38" t="str">
        <f>IFERROR(VLOOKUP(ROWS($Y$4:Y3654),$P$4:$U$5094,6,FALSE),"")</f>
        <v>42740-50-1</v>
      </c>
      <c r="Z3654" s="38">
        <f>IF(ISNUMBER(SEARCH(Search!$K$21,'Valid Values - Search'!AA3654)),MAX($Z$3:Z3653)+1,0)</f>
        <v>3651</v>
      </c>
      <c r="AA3654" s="64" t="s">
        <v>15202</v>
      </c>
      <c r="AB3654" s="70" t="s">
        <v>3776</v>
      </c>
      <c r="AC3654" s="71" t="s">
        <v>1102</v>
      </c>
      <c r="AD3654" s="38" t="str">
        <f>IFERROR(VLOOKUP(ROWS($AD$4:AD3654),$Z$4:$AC$3778,2,FALSE),"")</f>
        <v>VOCs in Water by Automated Headspace GC (VW-002-1 USEPA)</v>
      </c>
      <c r="AF3654" s="37"/>
    </row>
    <row r="3655" spans="16:32" ht="15" customHeight="1">
      <c r="P3655" s="38">
        <f>IF(ISNUMBER(SEARCH(Search!$K$13,'Valid Values - Search'!U3655)),MAX($P$3:P3654)+1,0)</f>
        <v>3652</v>
      </c>
      <c r="Q3655" s="38">
        <f>IF(ISNUMBER(SEARCH(Search!$K$5,'Valid Values - Search'!R3655)),MAX($Q$3:Q3654)+1,0)</f>
        <v>3652</v>
      </c>
      <c r="R3655" s="64" t="s">
        <v>7186</v>
      </c>
      <c r="S3655" s="70" t="s">
        <v>101</v>
      </c>
      <c r="T3655" s="70" t="s">
        <v>102</v>
      </c>
      <c r="U3655" s="93" t="s">
        <v>8459</v>
      </c>
      <c r="V3655" s="94">
        <v>1380</v>
      </c>
      <c r="W3655" s="97" t="s">
        <v>7186</v>
      </c>
      <c r="X3655" s="38" t="str">
        <f>IFERROR(VLOOKUP(ROWS($X$4:X3655),$Q$4:$R$5094,2,FALSE),"")</f>
        <v>PCB-196/203</v>
      </c>
      <c r="Y3655" s="38" t="str">
        <f>IFERROR(VLOOKUP(ROWS($Y$4:Y3655),$P$4:$U$5094,6,FALSE),"")</f>
        <v>N/A</v>
      </c>
      <c r="Z3655" s="38">
        <f>IF(ISNUMBER(SEARCH(Search!$K$21,'Valid Values - Search'!AA3655)),MAX($Z$3:Z3654)+1,0)</f>
        <v>3652</v>
      </c>
      <c r="AA3655" s="64" t="s">
        <v>15203</v>
      </c>
      <c r="AB3655" s="70" t="s">
        <v>3777</v>
      </c>
      <c r="AC3655" s="71" t="s">
        <v>1102</v>
      </c>
      <c r="AD3655" s="38" t="str">
        <f>IFERROR(VLOOKUP(ROWS($AD$4:AD3655),$Z$4:$AC$3778,2,FALSE),"")</f>
        <v>VOCs in Water by Automated Headspace GC (VW-003-1 USEPA)</v>
      </c>
      <c r="AF3655" s="37"/>
    </row>
    <row r="3656" spans="16:32" ht="15" customHeight="1">
      <c r="P3656" s="38">
        <f>IF(ISNUMBER(SEARCH(Search!$K$13,'Valid Values - Search'!U3656)),MAX($P$3:P3655)+1,0)</f>
        <v>3653</v>
      </c>
      <c r="Q3656" s="38">
        <f>IF(ISNUMBER(SEARCH(Search!$K$5,'Valid Values - Search'!R3656)),MAX($Q$3:Q3655)+1,0)</f>
        <v>3653</v>
      </c>
      <c r="R3656" s="64" t="s">
        <v>15600</v>
      </c>
      <c r="S3656" s="99" t="s">
        <v>101</v>
      </c>
      <c r="T3656" s="99" t="s">
        <v>102</v>
      </c>
      <c r="U3656" s="100" t="s">
        <v>8527</v>
      </c>
      <c r="V3656" s="101">
        <v>16036</v>
      </c>
      <c r="W3656" s="97" t="s">
        <v>15600</v>
      </c>
      <c r="X3656" s="38" t="str">
        <f>IFERROR(VLOOKUP(ROWS($X$4:X3656),$Q$4:$R$5094,2,FALSE),"")</f>
        <v>PCB-197</v>
      </c>
      <c r="Y3656" s="38" t="str">
        <f>IFERROR(VLOOKUP(ROWS($Y$4:Y3656),$P$4:$U$5094,6,FALSE),"")</f>
        <v>33091-17-7</v>
      </c>
      <c r="Z3656" s="38">
        <f>IF(ISNUMBER(SEARCH(Search!$K$21,'Valid Values - Search'!AA3656)),MAX($Z$3:Z3655)+1,0)</f>
        <v>3653</v>
      </c>
      <c r="AA3656" s="64" t="s">
        <v>15204</v>
      </c>
      <c r="AB3656" s="70" t="s">
        <v>3779</v>
      </c>
      <c r="AC3656" s="71" t="s">
        <v>1102</v>
      </c>
      <c r="AD3656" s="38" t="str">
        <f>IFERROR(VLOOKUP(ROWS($AD$4:AD3656),$Z$4:$AC$3778,2,FALSE),"")</f>
        <v>VOCs in Water by GC/ECD of Extracts (VW-005-1 USEPA)</v>
      </c>
      <c r="AF3656" s="37"/>
    </row>
    <row r="3657" spans="16:32" ht="15" customHeight="1">
      <c r="P3657" s="38">
        <f>IF(ISNUMBER(SEARCH(Search!$K$13,'Valid Values - Search'!U3657)),MAX($P$3:P3656)+1,0)</f>
        <v>3654</v>
      </c>
      <c r="Q3657" s="38">
        <f>IF(ISNUMBER(SEARCH(Search!$K$5,'Valid Values - Search'!R3657)),MAX($Q$3:Q3656)+1,0)</f>
        <v>3654</v>
      </c>
      <c r="R3657" s="64" t="s">
        <v>7187</v>
      </c>
      <c r="S3657" s="70" t="s">
        <v>101</v>
      </c>
      <c r="T3657" s="70" t="s">
        <v>102</v>
      </c>
      <c r="U3657" s="93" t="s">
        <v>8459</v>
      </c>
      <c r="V3657" s="94">
        <v>16206</v>
      </c>
      <c r="W3657" s="97" t="s">
        <v>7187</v>
      </c>
      <c r="X3657" s="38" t="str">
        <f>IFERROR(VLOOKUP(ROWS($X$4:X3657),$Q$4:$R$5094,2,FALSE),"")</f>
        <v>PCB-197/200</v>
      </c>
      <c r="Y3657" s="38" t="str">
        <f>IFERROR(VLOOKUP(ROWS($Y$4:Y3657),$P$4:$U$5094,6,FALSE),"")</f>
        <v>N/A</v>
      </c>
      <c r="Z3657" s="38">
        <f>IF(ISNUMBER(SEARCH(Search!$K$21,'Valid Values - Search'!AA3657)),MAX($Z$3:Z3656)+1,0)</f>
        <v>3654</v>
      </c>
      <c r="AA3657" s="64" t="s">
        <v>15205</v>
      </c>
      <c r="AB3657" s="70" t="s">
        <v>3780</v>
      </c>
      <c r="AC3657" s="71" t="s">
        <v>1102</v>
      </c>
      <c r="AD3657" s="38" t="str">
        <f>IFERROR(VLOOKUP(ROWS($AD$4:AD3657),$Z$4:$AC$3778,2,FALSE),"")</f>
        <v>VOCs in Water by GC/FID of CS2 Extracts (VW-006-1 USEPA)</v>
      </c>
      <c r="AF3657" s="37"/>
    </row>
    <row r="3658" spans="16:32" ht="15" customHeight="1">
      <c r="P3658" s="38">
        <f>IF(ISNUMBER(SEARCH(Search!$K$13,'Valid Values - Search'!U3658)),MAX($P$3:P3657)+1,0)</f>
        <v>3655</v>
      </c>
      <c r="Q3658" s="38">
        <f>IF(ISNUMBER(SEARCH(Search!$K$5,'Valid Values - Search'!R3658)),MAX($Q$3:Q3657)+1,0)</f>
        <v>3655</v>
      </c>
      <c r="R3658" s="64" t="s">
        <v>15601</v>
      </c>
      <c r="S3658" s="99" t="s">
        <v>101</v>
      </c>
      <c r="T3658" s="99" t="s">
        <v>102</v>
      </c>
      <c r="U3658" s="100" t="s">
        <v>8532</v>
      </c>
      <c r="V3658" s="101">
        <v>1381</v>
      </c>
      <c r="W3658" s="97" t="s">
        <v>15601</v>
      </c>
      <c r="X3658" s="38" t="str">
        <f>IFERROR(VLOOKUP(ROWS($X$4:X3658),$Q$4:$R$5094,2,FALSE),"")</f>
        <v>PCB-198</v>
      </c>
      <c r="Y3658" s="38" t="str">
        <f>IFERROR(VLOOKUP(ROWS($Y$4:Y3658),$P$4:$U$5094,6,FALSE),"")</f>
        <v>68194-17-2</v>
      </c>
      <c r="Z3658" s="38">
        <f>IF(ISNUMBER(SEARCH(Search!$K$21,'Valid Values - Search'!AA3658)),MAX($Z$3:Z3657)+1,0)</f>
        <v>3655</v>
      </c>
      <c r="AA3658" s="64" t="s">
        <v>15206</v>
      </c>
      <c r="AB3658" s="70" t="s">
        <v>1644</v>
      </c>
      <c r="AC3658" s="71" t="s">
        <v>1102</v>
      </c>
      <c r="AD3658" s="38" t="str">
        <f>IFERROR(VLOOKUP(ROWS($AD$4:AD3658),$Z$4:$AC$3778,2,FALSE),"")</f>
        <v>VOCs in Water by GC/PID/ELCD (502.2 (BY ELCD) USEPA)</v>
      </c>
      <c r="AF3658" s="37"/>
    </row>
    <row r="3659" spans="16:32" ht="15" customHeight="1">
      <c r="P3659" s="38">
        <f>IF(ISNUMBER(SEARCH(Search!$K$13,'Valid Values - Search'!U3659)),MAX($P$3:P3658)+1,0)</f>
        <v>3656</v>
      </c>
      <c r="Q3659" s="38">
        <f>IF(ISNUMBER(SEARCH(Search!$K$5,'Valid Values - Search'!R3659)),MAX($Q$3:Q3658)+1,0)</f>
        <v>3656</v>
      </c>
      <c r="R3659" s="64" t="s">
        <v>7188</v>
      </c>
      <c r="S3659" s="70" t="s">
        <v>101</v>
      </c>
      <c r="T3659" s="70" t="s">
        <v>102</v>
      </c>
      <c r="U3659" s="93" t="s">
        <v>8459</v>
      </c>
      <c r="V3659" s="94">
        <v>16207</v>
      </c>
      <c r="W3659" s="97" t="s">
        <v>7188</v>
      </c>
      <c r="X3659" s="38" t="str">
        <f>IFERROR(VLOOKUP(ROWS($X$4:X3659),$Q$4:$R$5094,2,FALSE),"")</f>
        <v>PCB-198/199</v>
      </c>
      <c r="Y3659" s="38" t="str">
        <f>IFERROR(VLOOKUP(ROWS($Y$4:Y3659),$P$4:$U$5094,6,FALSE),"")</f>
        <v>N/A</v>
      </c>
      <c r="Z3659" s="38">
        <f>IF(ISNUMBER(SEARCH(Search!$K$21,'Valid Values - Search'!AA3659)),MAX($Z$3:Z3658)+1,0)</f>
        <v>3656</v>
      </c>
      <c r="AA3659" s="64" t="s">
        <v>15207</v>
      </c>
      <c r="AB3659" s="70" t="s">
        <v>1645</v>
      </c>
      <c r="AC3659" s="71" t="s">
        <v>1102</v>
      </c>
      <c r="AD3659" s="38" t="str">
        <f>IFERROR(VLOOKUP(ROWS($AD$4:AD3659),$Z$4:$AC$3778,2,FALSE),"")</f>
        <v>VOCs in Water by GC/PID/ELCD (502.2 (BY PID) USEPA)</v>
      </c>
      <c r="AF3659" s="37"/>
    </row>
    <row r="3660" spans="16:32" ht="15" customHeight="1">
      <c r="P3660" s="38">
        <f>IF(ISNUMBER(SEARCH(Search!$K$13,'Valid Values - Search'!U3660)),MAX($P$3:P3659)+1,0)</f>
        <v>3657</v>
      </c>
      <c r="Q3660" s="38">
        <f>IF(ISNUMBER(SEARCH(Search!$K$5,'Valid Values - Search'!R3660)),MAX($Q$3:Q3659)+1,0)</f>
        <v>3657</v>
      </c>
      <c r="R3660" s="64" t="s">
        <v>15602</v>
      </c>
      <c r="S3660" s="99" t="s">
        <v>101</v>
      </c>
      <c r="T3660" s="99" t="s">
        <v>102</v>
      </c>
      <c r="U3660" s="100" t="s">
        <v>8531</v>
      </c>
      <c r="V3660" s="101">
        <v>1382</v>
      </c>
      <c r="W3660" s="97" t="s">
        <v>15602</v>
      </c>
      <c r="X3660" s="38" t="str">
        <f>IFERROR(VLOOKUP(ROWS($X$4:X3660),$Q$4:$R$5094,2,FALSE),"")</f>
        <v>PCB-199</v>
      </c>
      <c r="Y3660" s="38" t="str">
        <f>IFERROR(VLOOKUP(ROWS($Y$4:Y3660),$P$4:$U$5094,6,FALSE),"")</f>
        <v>52663-75-9</v>
      </c>
      <c r="Z3660" s="38">
        <f>IF(ISNUMBER(SEARCH(Search!$K$21,'Valid Values - Search'!AA3660)),MAX($Z$3:Z3659)+1,0)</f>
        <v>3657</v>
      </c>
      <c r="AA3660" s="64" t="s">
        <v>15208</v>
      </c>
      <c r="AB3660" s="70" t="s">
        <v>3781</v>
      </c>
      <c r="AC3660" s="71" t="s">
        <v>1102</v>
      </c>
      <c r="AD3660" s="38" t="str">
        <f>IFERROR(VLOOKUP(ROWS($AD$4:AD3660),$Z$4:$AC$3778,2,FALSE),"")</f>
        <v>VOCs in Water by Headspace GC/PID (VW-007-1 USEPA)</v>
      </c>
      <c r="AF3660" s="37"/>
    </row>
    <row r="3661" spans="16:32" ht="15" customHeight="1">
      <c r="P3661" s="38">
        <f>IF(ISNUMBER(SEARCH(Search!$K$13,'Valid Values - Search'!U3661)),MAX($P$3:P3660)+1,0)</f>
        <v>3658</v>
      </c>
      <c r="Q3661" s="38">
        <f>IF(ISNUMBER(SEARCH(Search!$K$5,'Valid Values - Search'!R3661)),MAX($Q$3:Q3660)+1,0)</f>
        <v>3658</v>
      </c>
      <c r="R3661" s="64" t="s">
        <v>7189</v>
      </c>
      <c r="S3661" s="70" t="s">
        <v>101</v>
      </c>
      <c r="T3661" s="70" t="s">
        <v>102</v>
      </c>
      <c r="U3661" s="93" t="s">
        <v>8459</v>
      </c>
      <c r="V3661" s="94">
        <v>1003276</v>
      </c>
      <c r="W3661" s="97" t="s">
        <v>7189</v>
      </c>
      <c r="X3661" s="38" t="str">
        <f>IFERROR(VLOOKUP(ROWS($X$4:X3661),$Q$4:$R$5094,2,FALSE),"")</f>
        <v>PCB-20/21/33</v>
      </c>
      <c r="Y3661" s="38" t="str">
        <f>IFERROR(VLOOKUP(ROWS($Y$4:Y3661),$P$4:$U$5094,6,FALSE),"")</f>
        <v>N/A</v>
      </c>
      <c r="Z3661" s="38">
        <f>IF(ISNUMBER(SEARCH(Search!$K$21,'Valid Values - Search'!AA3661)),MAX($Z$3:Z3660)+1,0)</f>
        <v>3658</v>
      </c>
      <c r="AA3661" s="64" t="s">
        <v>15209</v>
      </c>
      <c r="AB3661" s="70" t="s">
        <v>3778</v>
      </c>
      <c r="AC3661" s="71" t="s">
        <v>1102</v>
      </c>
      <c r="AD3661" s="38" t="str">
        <f>IFERROR(VLOOKUP(ROWS($AD$4:AD3661),$Z$4:$AC$3778,2,FALSE),"")</f>
        <v>VOCs in Water by Manual Headspace GC (VW-004-1 USEPA)</v>
      </c>
      <c r="AF3661" s="37"/>
    </row>
    <row r="3662" spans="16:32" ht="15" customHeight="1">
      <c r="P3662" s="38">
        <f>IF(ISNUMBER(SEARCH(Search!$K$13,'Valid Values - Search'!U3662)),MAX($P$3:P3661)+1,0)</f>
        <v>3659</v>
      </c>
      <c r="Q3662" s="38">
        <f>IF(ISNUMBER(SEARCH(Search!$K$5,'Valid Values - Search'!R3662)),MAX($Q$3:Q3661)+1,0)</f>
        <v>3659</v>
      </c>
      <c r="R3662" s="64" t="s">
        <v>7190</v>
      </c>
      <c r="S3662" s="70" t="s">
        <v>101</v>
      </c>
      <c r="T3662" s="70" t="s">
        <v>102</v>
      </c>
      <c r="U3662" s="93" t="s">
        <v>8459</v>
      </c>
      <c r="V3662" s="94">
        <v>16122</v>
      </c>
      <c r="W3662" s="97" t="s">
        <v>7190</v>
      </c>
      <c r="X3662" s="38" t="str">
        <f>IFERROR(VLOOKUP(ROWS($X$4:X3662),$Q$4:$R$5094,2,FALSE),"")</f>
        <v>PCB-20/28</v>
      </c>
      <c r="Y3662" s="38" t="str">
        <f>IFERROR(VLOOKUP(ROWS($Y$4:Y3662),$P$4:$U$5094,6,FALSE),"")</f>
        <v>N/A</v>
      </c>
      <c r="Z3662" s="38">
        <f>IF(ISNUMBER(SEARCH(Search!$K$21,'Valid Values - Search'!AA3662)),MAX($Z$3:Z3661)+1,0)</f>
        <v>3659</v>
      </c>
      <c r="AA3662" s="64" t="s">
        <v>15210</v>
      </c>
      <c r="AB3662" s="70" t="s">
        <v>3775</v>
      </c>
      <c r="AC3662" s="71" t="s">
        <v>1102</v>
      </c>
      <c r="AD3662" s="38" t="str">
        <f>IFERROR(VLOOKUP(ROWS($AD$4:AD3662),$Z$4:$AC$3778,2,FALSE),"")</f>
        <v>VOCs in Water by Purge and Trap GC (VW-001-1 USEPA)</v>
      </c>
      <c r="AF3662" s="37"/>
    </row>
    <row r="3663" spans="16:32" ht="15" customHeight="1">
      <c r="P3663" s="38">
        <f>IF(ISNUMBER(SEARCH(Search!$K$13,'Valid Values - Search'!U3663)),MAX($P$3:P3662)+1,0)</f>
        <v>3660</v>
      </c>
      <c r="Q3663" s="38">
        <f>IF(ISNUMBER(SEARCH(Search!$K$5,'Valid Values - Search'!R3663)),MAX($Q$3:Q3662)+1,0)</f>
        <v>3660</v>
      </c>
      <c r="R3663" s="64" t="s">
        <v>7191</v>
      </c>
      <c r="S3663" s="70" t="s">
        <v>101</v>
      </c>
      <c r="T3663" s="70" t="s">
        <v>102</v>
      </c>
      <c r="U3663" s="93" t="s">
        <v>8459</v>
      </c>
      <c r="V3663" s="94">
        <v>16037</v>
      </c>
      <c r="W3663" s="97" t="s">
        <v>7191</v>
      </c>
      <c r="X3663" s="38" t="str">
        <f>IFERROR(VLOOKUP(ROWS($X$4:X3663),$Q$4:$R$5094,2,FALSE),"")</f>
        <v>PCB-20/33</v>
      </c>
      <c r="Y3663" s="38" t="str">
        <f>IFERROR(VLOOKUP(ROWS($Y$4:Y3663),$P$4:$U$5094,6,FALSE),"")</f>
        <v>N/A</v>
      </c>
      <c r="Z3663" s="38">
        <f>IF(ISNUMBER(SEARCH(Search!$K$21,'Valid Values - Search'!AA3663)),MAX($Z$3:Z3662)+1,0)</f>
        <v>3660</v>
      </c>
      <c r="AA3663" s="64" t="s">
        <v>15211</v>
      </c>
      <c r="AB3663" s="70" t="s">
        <v>3782</v>
      </c>
      <c r="AC3663" s="71" t="s">
        <v>1102</v>
      </c>
      <c r="AD3663" s="38" t="str">
        <f>IFERROR(VLOOKUP(ROWS($AD$4:AD3663),$Z$4:$AC$3778,2,FALSE),"")</f>
        <v>VOCs in Water by Purge and Trap GC (VW-008-1 USEPA)</v>
      </c>
      <c r="AF3663" s="37"/>
    </row>
    <row r="3664" spans="16:32" ht="15" customHeight="1">
      <c r="P3664" s="38">
        <f>IF(ISNUMBER(SEARCH(Search!$K$13,'Valid Values - Search'!U3664)),MAX($P$3:P3663)+1,0)</f>
        <v>3661</v>
      </c>
      <c r="Q3664" s="38">
        <f>IF(ISNUMBER(SEARCH(Search!$K$5,'Valid Values - Search'!R3664)),MAX($Q$3:Q3663)+1,0)</f>
        <v>3661</v>
      </c>
      <c r="R3664" s="64" t="s">
        <v>7192</v>
      </c>
      <c r="S3664" s="70" t="s">
        <v>101</v>
      </c>
      <c r="T3664" s="70" t="s">
        <v>102</v>
      </c>
      <c r="U3664" s="93" t="s">
        <v>8459</v>
      </c>
      <c r="V3664" s="94">
        <v>1004365</v>
      </c>
      <c r="W3664" s="97" t="s">
        <v>7192</v>
      </c>
      <c r="X3664" s="38" t="str">
        <f>IFERROR(VLOOKUP(ROWS($X$4:X3664),$Q$4:$R$5094,2,FALSE),"")</f>
        <v>PCB-20/33 + Chlordene, alpha-</v>
      </c>
      <c r="Y3664" s="38" t="str">
        <f>IFERROR(VLOOKUP(ROWS($Y$4:Y3664),$P$4:$U$5094,6,FALSE),"")</f>
        <v>N/A</v>
      </c>
      <c r="Z3664" s="38">
        <f>IF(ISNUMBER(SEARCH(Search!$K$21,'Valid Values - Search'!AA3664)),MAX($Z$3:Z3663)+1,0)</f>
        <v>3661</v>
      </c>
      <c r="AA3664" s="64" t="s">
        <v>15212</v>
      </c>
      <c r="AB3664" s="70" t="s">
        <v>3788</v>
      </c>
      <c r="AC3664" s="71" t="s">
        <v>1102</v>
      </c>
      <c r="AD3664" s="38" t="str">
        <f>IFERROR(VLOOKUP(ROWS($AD$4:AD3664),$Z$4:$AC$3778,2,FALSE),"")</f>
        <v>VOCs in Water by Purge and Trap GC (VW-014-1 USEPA)</v>
      </c>
      <c r="AF3664" s="37"/>
    </row>
    <row r="3665" spans="16:32" ht="15" customHeight="1">
      <c r="P3665" s="38">
        <f>IF(ISNUMBER(SEARCH(Search!$K$13,'Valid Values - Search'!U3665)),MAX($P$3:P3664)+1,0)</f>
        <v>3662</v>
      </c>
      <c r="Q3665" s="38">
        <f>IF(ISNUMBER(SEARCH(Search!$K$5,'Valid Values - Search'!R3665)),MAX($Q$3:Q3664)+1,0)</f>
        <v>3662</v>
      </c>
      <c r="R3665" s="64" t="s">
        <v>15603</v>
      </c>
      <c r="S3665" s="99" t="s">
        <v>101</v>
      </c>
      <c r="T3665" s="99" t="s">
        <v>102</v>
      </c>
      <c r="U3665" s="100" t="s">
        <v>8459</v>
      </c>
      <c r="V3665" s="101">
        <v>1003276</v>
      </c>
      <c r="W3665" s="97" t="s">
        <v>15603</v>
      </c>
      <c r="X3665" s="38" t="str">
        <f>IFERROR(VLOOKUP(ROWS($X$4:X3665),$Q$4:$R$5094,2,FALSE),"")</f>
        <v>PCB-20+21+33</v>
      </c>
      <c r="Y3665" s="38" t="str">
        <f>IFERROR(VLOOKUP(ROWS($Y$4:Y3665),$P$4:$U$5094,6,FALSE),"")</f>
        <v>N/A</v>
      </c>
      <c r="Z3665" s="38">
        <f>IF(ISNUMBER(SEARCH(Search!$K$21,'Valid Values - Search'!AA3665)),MAX($Z$3:Z3664)+1,0)</f>
        <v>3662</v>
      </c>
      <c r="AA3665" s="64" t="s">
        <v>15213</v>
      </c>
      <c r="AB3665" s="70" t="s">
        <v>3787</v>
      </c>
      <c r="AC3665" s="71" t="s">
        <v>1102</v>
      </c>
      <c r="AD3665" s="38" t="str">
        <f>IFERROR(VLOOKUP(ROWS($AD$4:AD3665),$Z$4:$AC$3778,2,FALSE),"")</f>
        <v>VOCs in Water/Soil by Headspace GC/FID (VW-013-1 USEPA)</v>
      </c>
      <c r="AF3665" s="37"/>
    </row>
    <row r="3666" spans="16:32" ht="15" customHeight="1">
      <c r="P3666" s="38">
        <f>IF(ISNUMBER(SEARCH(Search!$K$13,'Valid Values - Search'!U3666)),MAX($P$3:P3665)+1,0)</f>
        <v>3663</v>
      </c>
      <c r="Q3666" s="38">
        <f>IF(ISNUMBER(SEARCH(Search!$K$5,'Valid Values - Search'!R3666)),MAX($Q$3:Q3665)+1,0)</f>
        <v>3663</v>
      </c>
      <c r="R3666" s="64" t="s">
        <v>15604</v>
      </c>
      <c r="S3666" s="99" t="s">
        <v>101</v>
      </c>
      <c r="T3666" s="99" t="s">
        <v>102</v>
      </c>
      <c r="U3666" s="100" t="s">
        <v>8534</v>
      </c>
      <c r="V3666" s="101">
        <v>16038</v>
      </c>
      <c r="W3666" s="97" t="s">
        <v>15604</v>
      </c>
      <c r="X3666" s="38" t="str">
        <f>IFERROR(VLOOKUP(ROWS($X$4:X3666),$Q$4:$R$5094,2,FALSE),"")</f>
        <v>PCB-200</v>
      </c>
      <c r="Y3666" s="38" t="str">
        <f>IFERROR(VLOOKUP(ROWS($Y$4:Y3666),$P$4:$U$5094,6,FALSE),"")</f>
        <v>52663-73-7</v>
      </c>
      <c r="Z3666" s="38">
        <f>IF(ISNUMBER(SEARCH(Search!$K$21,'Valid Values - Search'!AA3666)),MAX($Z$3:Z3665)+1,0)</f>
        <v>3663</v>
      </c>
      <c r="AA3666" s="64" t="s">
        <v>15214</v>
      </c>
      <c r="AB3666" s="70" t="s">
        <v>3783</v>
      </c>
      <c r="AC3666" s="71" t="s">
        <v>1102</v>
      </c>
      <c r="AD3666" s="38" t="str">
        <f>IFERROR(VLOOKUP(ROWS($AD$4:AD3666),$Z$4:$AC$3778,2,FALSE),"")</f>
        <v>VOCs in Water/Soil by Headspace GC/PID (VW-010-1(S) USEPA)</v>
      </c>
      <c r="AF3666" s="37"/>
    </row>
    <row r="3667" spans="16:32" ht="15" customHeight="1">
      <c r="P3667" s="38">
        <f>IF(ISNUMBER(SEARCH(Search!$K$13,'Valid Values - Search'!U3667)),MAX($P$3:P3666)+1,0)</f>
        <v>3664</v>
      </c>
      <c r="Q3667" s="38">
        <f>IF(ISNUMBER(SEARCH(Search!$K$5,'Valid Values - Search'!R3667)),MAX($Q$3:Q3666)+1,0)</f>
        <v>3664</v>
      </c>
      <c r="R3667" s="64" t="s">
        <v>15605</v>
      </c>
      <c r="S3667" s="99" t="s">
        <v>101</v>
      </c>
      <c r="T3667" s="99" t="s">
        <v>102</v>
      </c>
      <c r="U3667" s="100" t="s">
        <v>8535</v>
      </c>
      <c r="V3667" s="101">
        <v>1383</v>
      </c>
      <c r="W3667" s="97" t="s">
        <v>15605</v>
      </c>
      <c r="X3667" s="38" t="str">
        <f>IFERROR(VLOOKUP(ROWS($X$4:X3667),$Q$4:$R$5094,2,FALSE),"")</f>
        <v>PCB-201</v>
      </c>
      <c r="Y3667" s="38" t="str">
        <f>IFERROR(VLOOKUP(ROWS($Y$4:Y3667),$P$4:$U$5094,6,FALSE),"")</f>
        <v>40186-71-8</v>
      </c>
      <c r="Z3667" s="38">
        <f>IF(ISNUMBER(SEARCH(Search!$K$21,'Valid Values - Search'!AA3667)),MAX($Z$3:Z3666)+1,0)</f>
        <v>3664</v>
      </c>
      <c r="AA3667" s="64" t="s">
        <v>15215</v>
      </c>
      <c r="AB3667" s="70" t="s">
        <v>3784</v>
      </c>
      <c r="AC3667" s="71" t="s">
        <v>1102</v>
      </c>
      <c r="AD3667" s="38" t="str">
        <f>IFERROR(VLOOKUP(ROWS($AD$4:AD3667),$Z$4:$AC$3778,2,FALSE),"")</f>
        <v>VOCs in Water/Soil by Headspace GC/PID (VW-010-1(W) USEPA)</v>
      </c>
      <c r="AF3667" s="37"/>
    </row>
    <row r="3668" spans="16:32" ht="15" customHeight="1">
      <c r="P3668" s="38">
        <f>IF(ISNUMBER(SEARCH(Search!$K$13,'Valid Values - Search'!U3668)),MAX($P$3:P3667)+1,0)</f>
        <v>3665</v>
      </c>
      <c r="Q3668" s="38">
        <f>IF(ISNUMBER(SEARCH(Search!$K$5,'Valid Values - Search'!R3668)),MAX($Q$3:Q3667)+1,0)</f>
        <v>3665</v>
      </c>
      <c r="R3668" s="64" t="s">
        <v>15606</v>
      </c>
      <c r="S3668" s="99" t="s">
        <v>101</v>
      </c>
      <c r="T3668" s="99" t="s">
        <v>102</v>
      </c>
      <c r="U3668" s="100" t="s">
        <v>8543</v>
      </c>
      <c r="V3668" s="101">
        <v>16208</v>
      </c>
      <c r="W3668" s="97" t="s">
        <v>15606</v>
      </c>
      <c r="X3668" s="38" t="str">
        <f>IFERROR(VLOOKUP(ROWS($X$4:X3668),$Q$4:$R$5094,2,FALSE),"")</f>
        <v>PCB-202</v>
      </c>
      <c r="Y3668" s="38" t="str">
        <f>IFERROR(VLOOKUP(ROWS($Y$4:Y3668),$P$4:$U$5094,6,FALSE),"")</f>
        <v>2136-99-4</v>
      </c>
      <c r="Z3668" s="38">
        <f>IF(ISNUMBER(SEARCH(Search!$K$21,'Valid Values - Search'!AA3668)),MAX($Z$3:Z3667)+1,0)</f>
        <v>3665</v>
      </c>
      <c r="AA3668" s="64" t="s">
        <v>15216</v>
      </c>
      <c r="AB3668" s="70" t="s">
        <v>3774</v>
      </c>
      <c r="AC3668" s="71" t="s">
        <v>1102</v>
      </c>
      <c r="AD3668" s="38" t="str">
        <f>IFERROR(VLOOKUP(ROWS($AD$4:AD3668),$Z$4:$AC$3778,2,FALSE),"")</f>
        <v>VOCs in Water/Soil by Purge and Trap GC (VS-006-1 USEPA)</v>
      </c>
      <c r="AF3668" s="37"/>
    </row>
    <row r="3669" spans="16:32" ht="15" customHeight="1">
      <c r="P3669" s="38">
        <f>IF(ISNUMBER(SEARCH(Search!$K$13,'Valid Values - Search'!U3669)),MAX($P$3:P3668)+1,0)</f>
        <v>3666</v>
      </c>
      <c r="Q3669" s="38">
        <f>IF(ISNUMBER(SEARCH(Search!$K$5,'Valid Values - Search'!R3669)),MAX($Q$3:Q3668)+1,0)</f>
        <v>3666</v>
      </c>
      <c r="R3669" s="64" t="s">
        <v>15607</v>
      </c>
      <c r="S3669" s="99" t="s">
        <v>101</v>
      </c>
      <c r="T3669" s="99" t="s">
        <v>102</v>
      </c>
      <c r="U3669" s="100" t="s">
        <v>8553</v>
      </c>
      <c r="V3669" s="101">
        <v>16209</v>
      </c>
      <c r="W3669" s="97" t="s">
        <v>15607</v>
      </c>
      <c r="X3669" s="38" t="str">
        <f>IFERROR(VLOOKUP(ROWS($X$4:X3669),$Q$4:$R$5094,2,FALSE),"")</f>
        <v>PCB-203</v>
      </c>
      <c r="Y3669" s="38" t="str">
        <f>IFERROR(VLOOKUP(ROWS($Y$4:Y3669),$P$4:$U$5094,6,FALSE),"")</f>
        <v>52663-76-0</v>
      </c>
      <c r="Z3669" s="38">
        <f>IF(ISNUMBER(SEARCH(Search!$K$21,'Valid Values - Search'!AA3669)),MAX($Z$3:Z3668)+1,0)</f>
        <v>3666</v>
      </c>
      <c r="AA3669" s="64" t="s">
        <v>15217</v>
      </c>
      <c r="AB3669" s="70" t="s">
        <v>3785</v>
      </c>
      <c r="AC3669" s="71" t="s">
        <v>1102</v>
      </c>
      <c r="AD3669" s="38" t="str">
        <f>IFERROR(VLOOKUP(ROWS($AD$4:AD3669),$Z$4:$AC$3778,2,FALSE),"")</f>
        <v>VOCs in Water/Soil by Purge and Trap GC (VW-011-1 USEPA)</v>
      </c>
      <c r="AF3669" s="37"/>
    </row>
    <row r="3670" spans="16:32" ht="15" customHeight="1">
      <c r="P3670" s="38">
        <f>IF(ISNUMBER(SEARCH(Search!$K$13,'Valid Values - Search'!U3670)),MAX($P$3:P3669)+1,0)</f>
        <v>3667</v>
      </c>
      <c r="Q3670" s="38">
        <f>IF(ISNUMBER(SEARCH(Search!$K$5,'Valid Values - Search'!R3670)),MAX($Q$3:Q3669)+1,0)</f>
        <v>3667</v>
      </c>
      <c r="R3670" s="64" t="s">
        <v>15608</v>
      </c>
      <c r="S3670" s="99" t="s">
        <v>101</v>
      </c>
      <c r="T3670" s="99" t="s">
        <v>102</v>
      </c>
      <c r="U3670" s="100" t="s">
        <v>8555</v>
      </c>
      <c r="V3670" s="101">
        <v>16210</v>
      </c>
      <c r="W3670" s="97" t="s">
        <v>15608</v>
      </c>
      <c r="X3670" s="38" t="str">
        <f>IFERROR(VLOOKUP(ROWS($X$4:X3670),$Q$4:$R$5094,2,FALSE),"")</f>
        <v>PCB-204</v>
      </c>
      <c r="Y3670" s="38" t="str">
        <f>IFERROR(VLOOKUP(ROWS($Y$4:Y3670),$P$4:$U$5094,6,FALSE),"")</f>
        <v>74472-52-9</v>
      </c>
      <c r="Z3670" s="38">
        <f>IF(ISNUMBER(SEARCH(Search!$K$21,'Valid Values - Search'!AA3670)),MAX($Z$3:Z3669)+1,0)</f>
        <v>3667</v>
      </c>
      <c r="AA3670" s="64" t="s">
        <v>15218</v>
      </c>
      <c r="AB3670" s="70" t="s">
        <v>3786</v>
      </c>
      <c r="AC3670" s="71" t="s">
        <v>1102</v>
      </c>
      <c r="AD3670" s="38" t="str">
        <f>IFERROR(VLOOKUP(ROWS($AD$4:AD3670),$Z$4:$AC$3778,2,FALSE),"")</f>
        <v>VOCs in Water/Soil by Purge and Trap GC (VW-012-1 USEPA)</v>
      </c>
      <c r="AF3670" s="37"/>
    </row>
    <row r="3671" spans="16:32" ht="15" customHeight="1">
      <c r="P3671" s="38">
        <f>IF(ISNUMBER(SEARCH(Search!$K$13,'Valid Values - Search'!U3671)),MAX($P$3:P3670)+1,0)</f>
        <v>3668</v>
      </c>
      <c r="Q3671" s="38">
        <f>IF(ISNUMBER(SEARCH(Search!$K$5,'Valid Values - Search'!R3671)),MAX($Q$3:Q3670)+1,0)</f>
        <v>3668</v>
      </c>
      <c r="R3671" s="64" t="s">
        <v>15609</v>
      </c>
      <c r="S3671" s="99" t="s">
        <v>101</v>
      </c>
      <c r="T3671" s="99" t="s">
        <v>102</v>
      </c>
      <c r="U3671" s="100" t="s">
        <v>8615</v>
      </c>
      <c r="V3671" s="101">
        <v>16039</v>
      </c>
      <c r="W3671" s="97" t="s">
        <v>15609</v>
      </c>
      <c r="X3671" s="38" t="str">
        <f>IFERROR(VLOOKUP(ROWS($X$4:X3671),$Q$4:$R$5094,2,FALSE),"")</f>
        <v>PCB-205</v>
      </c>
      <c r="Y3671" s="38" t="str">
        <f>IFERROR(VLOOKUP(ROWS($Y$4:Y3671),$P$4:$U$5094,6,FALSE),"")</f>
        <v>74472-53-0</v>
      </c>
      <c r="Z3671" s="38">
        <f>IF(ISNUMBER(SEARCH(Search!$K$21,'Valid Values - Search'!AA3671)),MAX($Z$3:Z3670)+1,0)</f>
        <v>3668</v>
      </c>
      <c r="AA3671" s="64" t="s">
        <v>15219</v>
      </c>
      <c r="AB3671" s="70" t="s">
        <v>2302</v>
      </c>
      <c r="AC3671" s="71" t="s">
        <v>1184</v>
      </c>
      <c r="AD3671" s="38" t="str">
        <f>IFERROR(VLOOKUP(ROWS($AD$4:AD3671),$Z$4:$AC$3778,2,FALSE),"")</f>
        <v>Volatile Alcohols in Water by GC (D3695 ASTM)</v>
      </c>
      <c r="AF3671" s="37"/>
    </row>
    <row r="3672" spans="16:32" ht="15" customHeight="1">
      <c r="P3672" s="38">
        <f>IF(ISNUMBER(SEARCH(Search!$K$13,'Valid Values - Search'!U3672)),MAX($P$3:P3671)+1,0)</f>
        <v>3669</v>
      </c>
      <c r="Q3672" s="38">
        <f>IF(ISNUMBER(SEARCH(Search!$K$5,'Valid Values - Search'!R3672)),MAX($Q$3:Q3671)+1,0)</f>
        <v>3669</v>
      </c>
      <c r="R3672" s="64" t="s">
        <v>15610</v>
      </c>
      <c r="S3672" s="99" t="s">
        <v>101</v>
      </c>
      <c r="T3672" s="99" t="s">
        <v>102</v>
      </c>
      <c r="U3672" s="100" t="s">
        <v>8521</v>
      </c>
      <c r="V3672" s="101">
        <v>1384</v>
      </c>
      <c r="W3672" s="97" t="s">
        <v>15610</v>
      </c>
      <c r="X3672" s="38" t="str">
        <f>IFERROR(VLOOKUP(ROWS($X$4:X3672),$Q$4:$R$5094,2,FALSE),"")</f>
        <v>PCB-206</v>
      </c>
      <c r="Y3672" s="38" t="str">
        <f>IFERROR(VLOOKUP(ROWS($Y$4:Y3672),$P$4:$U$5094,6,FALSE),"")</f>
        <v>40186-72-9</v>
      </c>
      <c r="Z3672" s="38">
        <f>IF(ISNUMBER(SEARCH(Search!$K$21,'Valid Values - Search'!AA3672)),MAX($Z$3:Z3671)+1,0)</f>
        <v>3669</v>
      </c>
      <c r="AA3672" s="64" t="s">
        <v>15220</v>
      </c>
      <c r="AB3672" s="70" t="s">
        <v>2390</v>
      </c>
      <c r="AC3672" s="71" t="s">
        <v>1184</v>
      </c>
      <c r="AD3672" s="38" t="str">
        <f>IFERROR(VLOOKUP(ROWS($AD$4:AD3672),$Z$4:$AC$3778,2,FALSE),"")</f>
        <v>Volatile Amines in Water (D4983 ASTM)</v>
      </c>
      <c r="AF3672" s="37"/>
    </row>
    <row r="3673" spans="16:32" ht="15" customHeight="1">
      <c r="P3673" s="38">
        <f>IF(ISNUMBER(SEARCH(Search!$K$13,'Valid Values - Search'!U3673)),MAX($P$3:P3672)+1,0)</f>
        <v>3670</v>
      </c>
      <c r="Q3673" s="38">
        <f>IF(ISNUMBER(SEARCH(Search!$K$5,'Valid Values - Search'!R3673)),MAX($Q$3:Q3672)+1,0)</f>
        <v>3670</v>
      </c>
      <c r="R3673" s="64" t="s">
        <v>15611</v>
      </c>
      <c r="S3673" s="99" t="s">
        <v>101</v>
      </c>
      <c r="T3673" s="99" t="s">
        <v>102</v>
      </c>
      <c r="U3673" s="100" t="s">
        <v>8523</v>
      </c>
      <c r="V3673" s="101">
        <v>1385</v>
      </c>
      <c r="W3673" s="97" t="s">
        <v>15611</v>
      </c>
      <c r="X3673" s="38" t="str">
        <f>IFERROR(VLOOKUP(ROWS($X$4:X3673),$Q$4:$R$5094,2,FALSE),"")</f>
        <v>PCB-207</v>
      </c>
      <c r="Y3673" s="38" t="str">
        <f>IFERROR(VLOOKUP(ROWS($Y$4:Y3673),$P$4:$U$5094,6,FALSE),"")</f>
        <v>52663-79-3</v>
      </c>
      <c r="Z3673" s="38">
        <f>IF(ISNUMBER(SEARCH(Search!$K$21,'Valid Values - Search'!AA3673)),MAX($Z$3:Z3672)+1,0)</f>
        <v>3670</v>
      </c>
      <c r="AA3673" s="64" t="s">
        <v>15221</v>
      </c>
      <c r="AB3673" s="70" t="s">
        <v>1736</v>
      </c>
      <c r="AC3673" s="71" t="s">
        <v>1156</v>
      </c>
      <c r="AD3673" s="38" t="str">
        <f>IFERROR(VLOOKUP(ROWS($AD$4:AD3673),$Z$4:$AC$3778,2,FALSE),"")</f>
        <v>Volatile Aromatic Organics in Water (6220-B APHA)</v>
      </c>
      <c r="AF3673" s="37"/>
    </row>
    <row r="3674" spans="16:32" ht="15" customHeight="1">
      <c r="P3674" s="38">
        <f>IF(ISNUMBER(SEARCH(Search!$K$13,'Valid Values - Search'!U3674)),MAX($P$3:P3673)+1,0)</f>
        <v>3671</v>
      </c>
      <c r="Q3674" s="38">
        <f>IF(ISNUMBER(SEARCH(Search!$K$5,'Valid Values - Search'!R3674)),MAX($Q$3:Q3673)+1,0)</f>
        <v>3671</v>
      </c>
      <c r="R3674" s="64" t="s">
        <v>15612</v>
      </c>
      <c r="S3674" s="99" t="s">
        <v>101</v>
      </c>
      <c r="T3674" s="99" t="s">
        <v>102</v>
      </c>
      <c r="U3674" s="100" t="s">
        <v>8530</v>
      </c>
      <c r="V3674" s="101">
        <v>16211</v>
      </c>
      <c r="W3674" s="97" t="s">
        <v>15612</v>
      </c>
      <c r="X3674" s="38" t="str">
        <f>IFERROR(VLOOKUP(ROWS($X$4:X3674),$Q$4:$R$5094,2,FALSE),"")</f>
        <v>PCB-208</v>
      </c>
      <c r="Y3674" s="38" t="str">
        <f>IFERROR(VLOOKUP(ROWS($Y$4:Y3674),$P$4:$U$5094,6,FALSE),"")</f>
        <v>52663-77-1</v>
      </c>
      <c r="Z3674" s="38">
        <f>IF(ISNUMBER(SEARCH(Search!$K$21,'Valid Values - Search'!AA3674)),MAX($Z$3:Z3673)+1,0)</f>
        <v>3671</v>
      </c>
      <c r="AA3674" s="64" t="s">
        <v>15222</v>
      </c>
      <c r="AB3674" s="70" t="s">
        <v>1737</v>
      </c>
      <c r="AC3674" s="71" t="s">
        <v>1156</v>
      </c>
      <c r="AD3674" s="38" t="str">
        <f>IFERROR(VLOOKUP(ROWS($AD$4:AD3674),$Z$4:$AC$3778,2,FALSE),"")</f>
        <v>Volatile Aromatic Organics in Water (6220-C APHA)</v>
      </c>
      <c r="AF3674" s="37"/>
    </row>
    <row r="3675" spans="16:32" ht="15" customHeight="1">
      <c r="P3675" s="38">
        <f>IF(ISNUMBER(SEARCH(Search!$K$13,'Valid Values - Search'!U3675)),MAX($P$3:P3674)+1,0)</f>
        <v>3672</v>
      </c>
      <c r="Q3675" s="38">
        <f>IF(ISNUMBER(SEARCH(Search!$K$5,'Valid Values - Search'!R3675)),MAX($Q$3:Q3674)+1,0)</f>
        <v>3672</v>
      </c>
      <c r="R3675" s="64" t="s">
        <v>15613</v>
      </c>
      <c r="S3675" s="99" t="s">
        <v>101</v>
      </c>
      <c r="T3675" s="99" t="s">
        <v>102</v>
      </c>
      <c r="U3675" s="100" t="s">
        <v>8777</v>
      </c>
      <c r="V3675" s="101">
        <v>1386</v>
      </c>
      <c r="W3675" s="97" t="s">
        <v>15613</v>
      </c>
      <c r="X3675" s="38" t="str">
        <f>IFERROR(VLOOKUP(ROWS($X$4:X3675),$Q$4:$R$5094,2,FALSE),"")</f>
        <v>PCB-209</v>
      </c>
      <c r="Y3675" s="38" t="str">
        <f>IFERROR(VLOOKUP(ROWS($Y$4:Y3675),$P$4:$U$5094,6,FALSE),"")</f>
        <v>2051-24-3</v>
      </c>
      <c r="Z3675" s="38">
        <f>IF(ISNUMBER(SEARCH(Search!$K$21,'Valid Values - Search'!AA3675)),MAX($Z$3:Z3674)+1,0)</f>
        <v>3672</v>
      </c>
      <c r="AA3675" s="64" t="s">
        <v>15223</v>
      </c>
      <c r="AB3675" s="70" t="s">
        <v>1738</v>
      </c>
      <c r="AC3675" s="71" t="s">
        <v>1156</v>
      </c>
      <c r="AD3675" s="38" t="str">
        <f>IFERROR(VLOOKUP(ROWS($AD$4:AD3675),$Z$4:$AC$3778,2,FALSE),"")</f>
        <v>Volatile Aromatic Organics in Water (6220-D APHA)</v>
      </c>
      <c r="AF3675" s="37"/>
    </row>
    <row r="3676" spans="16:32" ht="15" customHeight="1">
      <c r="P3676" s="38">
        <f>IF(ISNUMBER(SEARCH(Search!$K$13,'Valid Values - Search'!U3676)),MAX($P$3:P3675)+1,0)</f>
        <v>3673</v>
      </c>
      <c r="Q3676" s="38">
        <f>IF(ISNUMBER(SEARCH(Search!$K$5,'Valid Values - Search'!R3676)),MAX($Q$3:Q3675)+1,0)</f>
        <v>3673</v>
      </c>
      <c r="R3676" s="64" t="s">
        <v>7193</v>
      </c>
      <c r="S3676" s="70" t="s">
        <v>101</v>
      </c>
      <c r="T3676" s="70" t="s">
        <v>102</v>
      </c>
      <c r="U3676" s="93" t="s">
        <v>8459</v>
      </c>
      <c r="V3676" s="94">
        <v>16123</v>
      </c>
      <c r="W3676" s="97" t="s">
        <v>7193</v>
      </c>
      <c r="X3676" s="38" t="str">
        <f>IFERROR(VLOOKUP(ROWS($X$4:X3676),$Q$4:$R$5094,2,FALSE),"")</f>
        <v>PCB-21/33</v>
      </c>
      <c r="Y3676" s="38" t="str">
        <f>IFERROR(VLOOKUP(ROWS($Y$4:Y3676),$P$4:$U$5094,6,FALSE),"")</f>
        <v>N/A</v>
      </c>
      <c r="Z3676" s="38">
        <f>IF(ISNUMBER(SEARCH(Search!$K$21,'Valid Values - Search'!AA3676)),MAX($Z$3:Z3675)+1,0)</f>
        <v>3673</v>
      </c>
      <c r="AA3676" s="64" t="s">
        <v>15224</v>
      </c>
      <c r="AB3676" s="70" t="s">
        <v>1739</v>
      </c>
      <c r="AC3676" s="71" t="s">
        <v>1156</v>
      </c>
      <c r="AD3676" s="38" t="str">
        <f>IFERROR(VLOOKUP(ROWS($AD$4:AD3676),$Z$4:$AC$3778,2,FALSE),"")</f>
        <v>Volatile Aromatic Organics in Water (6220-E APHA)</v>
      </c>
      <c r="AF3676" s="37"/>
    </row>
    <row r="3677" spans="16:32" ht="15" customHeight="1">
      <c r="P3677" s="38">
        <f>IF(ISNUMBER(SEARCH(Search!$K$13,'Valid Values - Search'!U3677)),MAX($P$3:P3676)+1,0)</f>
        <v>3674</v>
      </c>
      <c r="Q3677" s="38">
        <f>IF(ISNUMBER(SEARCH(Search!$K$5,'Valid Values - Search'!R3677)),MAX($Q$3:Q3676)+1,0)</f>
        <v>3674</v>
      </c>
      <c r="R3677" s="64" t="s">
        <v>7194</v>
      </c>
      <c r="S3677" s="70" t="s">
        <v>101</v>
      </c>
      <c r="T3677" s="70" t="s">
        <v>102</v>
      </c>
      <c r="U3677" s="93" t="s">
        <v>8459</v>
      </c>
      <c r="V3677" s="94" t="s">
        <v>8459</v>
      </c>
      <c r="W3677" s="97" t="s">
        <v>7194</v>
      </c>
      <c r="X3677" s="38" t="str">
        <f>IFERROR(VLOOKUP(ROWS($X$4:X3677),$Q$4:$R$5094,2,FALSE),"")</f>
        <v>PCB-21/33/53</v>
      </c>
      <c r="Y3677" s="38" t="str">
        <f>IFERROR(VLOOKUP(ROWS($Y$4:Y3677),$P$4:$U$5094,6,FALSE),"")</f>
        <v>N/A</v>
      </c>
      <c r="Z3677" s="38">
        <f>IF(ISNUMBER(SEARCH(Search!$K$21,'Valid Values - Search'!AA3677)),MAX($Z$3:Z3676)+1,0)</f>
        <v>3674</v>
      </c>
      <c r="AA3677" s="64" t="s">
        <v>15225</v>
      </c>
      <c r="AB3677" s="70">
        <v>503.1</v>
      </c>
      <c r="AC3677" s="71" t="s">
        <v>1102</v>
      </c>
      <c r="AD3677" s="38" t="str">
        <f>IFERROR(VLOOKUP(ROWS($AD$4:AD3677),$Z$4:$AC$3778,2,FALSE),"")</f>
        <v>Volatile Aromatics in Water by GC (503.1 USEPA)</v>
      </c>
      <c r="AF3677" s="37"/>
    </row>
    <row r="3678" spans="16:32" ht="15" customHeight="1">
      <c r="P3678" s="38">
        <f>IF(ISNUMBER(SEARCH(Search!$K$13,'Valid Values - Search'!U3678)),MAX($P$3:P3677)+1,0)</f>
        <v>3675</v>
      </c>
      <c r="Q3678" s="38">
        <f>IF(ISNUMBER(SEARCH(Search!$K$5,'Valid Values - Search'!R3678)),MAX($Q$3:Q3677)+1,0)</f>
        <v>3675</v>
      </c>
      <c r="R3678" s="64" t="s">
        <v>15614</v>
      </c>
      <c r="S3678" s="99" t="s">
        <v>101</v>
      </c>
      <c r="T3678" s="99" t="s">
        <v>102</v>
      </c>
      <c r="U3678" s="100" t="s">
        <v>8658</v>
      </c>
      <c r="V3678" s="101">
        <v>1387</v>
      </c>
      <c r="W3678" s="97" t="s">
        <v>15614</v>
      </c>
      <c r="X3678" s="38" t="str">
        <f>IFERROR(VLOOKUP(ROWS($X$4:X3678),$Q$4:$R$5094,2,FALSE),"")</f>
        <v>PCB-22</v>
      </c>
      <c r="Y3678" s="38" t="str">
        <f>IFERROR(VLOOKUP(ROWS($Y$4:Y3678),$P$4:$U$5094,6,FALSE),"")</f>
        <v>38444-85-8</v>
      </c>
      <c r="Z3678" s="38">
        <f>IF(ISNUMBER(SEARCH(Search!$K$21,'Valid Values - Search'!AA3678)),MAX($Z$3:Z3677)+1,0)</f>
        <v>3675</v>
      </c>
      <c r="AA3678" s="64" t="s">
        <v>15226</v>
      </c>
      <c r="AB3678" s="70" t="s">
        <v>1740</v>
      </c>
      <c r="AC3678" s="71" t="s">
        <v>1156</v>
      </c>
      <c r="AD3678" s="38" t="str">
        <f>IFERROR(VLOOKUP(ROWS($AD$4:AD3678),$Z$4:$AC$3778,2,FALSE),"")</f>
        <v>Volatile Halocarbons in Water by GC (6230-B APHA)</v>
      </c>
      <c r="AF3678" s="37"/>
    </row>
    <row r="3679" spans="16:32" ht="15" customHeight="1">
      <c r="P3679" s="38">
        <f>IF(ISNUMBER(SEARCH(Search!$K$13,'Valid Values - Search'!U3679)),MAX($P$3:P3678)+1,0)</f>
        <v>3676</v>
      </c>
      <c r="Q3679" s="38">
        <f>IF(ISNUMBER(SEARCH(Search!$K$5,'Valid Values - Search'!R3679)),MAX($Q$3:Q3678)+1,0)</f>
        <v>3676</v>
      </c>
      <c r="R3679" s="64" t="s">
        <v>7195</v>
      </c>
      <c r="S3679" s="70" t="s">
        <v>101</v>
      </c>
      <c r="T3679" s="70" t="s">
        <v>102</v>
      </c>
      <c r="U3679" s="93" t="s">
        <v>8459</v>
      </c>
      <c r="V3679" s="94">
        <v>16040</v>
      </c>
      <c r="W3679" s="97" t="s">
        <v>7195</v>
      </c>
      <c r="X3679" s="38" t="str">
        <f>IFERROR(VLOOKUP(ROWS($X$4:X3679),$Q$4:$R$5094,2,FALSE),"")</f>
        <v>PCB-22/51</v>
      </c>
      <c r="Y3679" s="38" t="str">
        <f>IFERROR(VLOOKUP(ROWS($Y$4:Y3679),$P$4:$U$5094,6,FALSE),"")</f>
        <v>N/A</v>
      </c>
      <c r="Z3679" s="38">
        <f>IF(ISNUMBER(SEARCH(Search!$K$21,'Valid Values - Search'!AA3679)),MAX($Z$3:Z3678)+1,0)</f>
        <v>3676</v>
      </c>
      <c r="AA3679" s="64" t="s">
        <v>15227</v>
      </c>
      <c r="AB3679" s="70" t="s">
        <v>1741</v>
      </c>
      <c r="AC3679" s="71" t="s">
        <v>1156</v>
      </c>
      <c r="AD3679" s="38" t="str">
        <f>IFERROR(VLOOKUP(ROWS($AD$4:AD3679),$Z$4:$AC$3778,2,FALSE),"")</f>
        <v>Volatile Halocarbons in Water by GC (6230-C APHA)</v>
      </c>
      <c r="AF3679" s="37"/>
    </row>
    <row r="3680" spans="16:32" ht="15" customHeight="1">
      <c r="P3680" s="38">
        <f>IF(ISNUMBER(SEARCH(Search!$K$13,'Valid Values - Search'!U3680)),MAX($P$3:P3679)+1,0)</f>
        <v>3677</v>
      </c>
      <c r="Q3680" s="38">
        <f>IF(ISNUMBER(SEARCH(Search!$K$5,'Valid Values - Search'!R3680)),MAX($Q$3:Q3679)+1,0)</f>
        <v>3677</v>
      </c>
      <c r="R3680" s="64" t="s">
        <v>15615</v>
      </c>
      <c r="S3680" s="99" t="s">
        <v>101</v>
      </c>
      <c r="T3680" s="99" t="s">
        <v>102</v>
      </c>
      <c r="U3680" s="100" t="s">
        <v>8662</v>
      </c>
      <c r="V3680" s="101">
        <v>16124</v>
      </c>
      <c r="W3680" s="97" t="s">
        <v>15615</v>
      </c>
      <c r="X3680" s="38" t="str">
        <f>IFERROR(VLOOKUP(ROWS($X$4:X3680),$Q$4:$R$5094,2,FALSE),"")</f>
        <v>PCB-23</v>
      </c>
      <c r="Y3680" s="38" t="str">
        <f>IFERROR(VLOOKUP(ROWS($Y$4:Y3680),$P$4:$U$5094,6,FALSE),"")</f>
        <v>55720-44-0</v>
      </c>
      <c r="Z3680" s="38">
        <f>IF(ISNUMBER(SEARCH(Search!$K$21,'Valid Values - Search'!AA3680)),MAX($Z$3:Z3679)+1,0)</f>
        <v>3677</v>
      </c>
      <c r="AA3680" s="64" t="s">
        <v>15228</v>
      </c>
      <c r="AB3680" s="70" t="s">
        <v>1742</v>
      </c>
      <c r="AC3680" s="71" t="s">
        <v>1156</v>
      </c>
      <c r="AD3680" s="38" t="str">
        <f>IFERROR(VLOOKUP(ROWS($AD$4:AD3680),$Z$4:$AC$3778,2,FALSE),"")</f>
        <v>Volatile Halocarbons in Water by GC (6230-D APHA)</v>
      </c>
      <c r="AF3680" s="37"/>
    </row>
    <row r="3681" spans="16:32" ht="15" customHeight="1">
      <c r="P3681" s="38">
        <f>IF(ISNUMBER(SEARCH(Search!$K$13,'Valid Values - Search'!U3681)),MAX($P$3:P3680)+1,0)</f>
        <v>3678</v>
      </c>
      <c r="Q3681" s="38">
        <f>IF(ISNUMBER(SEARCH(Search!$K$5,'Valid Values - Search'!R3681)),MAX($Q$3:Q3680)+1,0)</f>
        <v>3678</v>
      </c>
      <c r="R3681" s="64" t="s">
        <v>15616</v>
      </c>
      <c r="S3681" s="99" t="s">
        <v>101</v>
      </c>
      <c r="T3681" s="99" t="s">
        <v>102</v>
      </c>
      <c r="U3681" s="100" t="s">
        <v>9333</v>
      </c>
      <c r="V3681" s="101">
        <v>16125</v>
      </c>
      <c r="W3681" s="97" t="s">
        <v>15616</v>
      </c>
      <c r="X3681" s="38" t="str">
        <f>IFERROR(VLOOKUP(ROWS($X$4:X3681),$Q$4:$R$5094,2,FALSE),"")</f>
        <v>PCB-24</v>
      </c>
      <c r="Y3681" s="38" t="str">
        <f>IFERROR(VLOOKUP(ROWS($Y$4:Y3681),$P$4:$U$5094,6,FALSE),"")</f>
        <v>55702-45-9</v>
      </c>
      <c r="Z3681" s="38">
        <f>IF(ISNUMBER(SEARCH(Search!$K$21,'Valid Values - Search'!AA3681)),MAX($Z$3:Z3680)+1,0)</f>
        <v>3678</v>
      </c>
      <c r="AA3681" s="64" t="s">
        <v>15229</v>
      </c>
      <c r="AB3681" s="70" t="s">
        <v>1743</v>
      </c>
      <c r="AC3681" s="71" t="s">
        <v>1156</v>
      </c>
      <c r="AD3681" s="38" t="str">
        <f>IFERROR(VLOOKUP(ROWS($AD$4:AD3681),$Z$4:$AC$3778,2,FALSE),"")</f>
        <v>Volatile Halocarbons in Water by GC/MS (6230-E APHA)</v>
      </c>
      <c r="AF3681" s="37"/>
    </row>
    <row r="3682" spans="16:32" ht="15" customHeight="1">
      <c r="P3682" s="38">
        <f>IF(ISNUMBER(SEARCH(Search!$K$13,'Valid Values - Search'!U3682)),MAX($P$3:P3681)+1,0)</f>
        <v>3679</v>
      </c>
      <c r="Q3682" s="38">
        <f>IF(ISNUMBER(SEARCH(Search!$K$5,'Valid Values - Search'!R3682)),MAX($Q$3:Q3681)+1,0)</f>
        <v>3679</v>
      </c>
      <c r="R3682" s="64" t="s">
        <v>7196</v>
      </c>
      <c r="S3682" s="70" t="s">
        <v>101</v>
      </c>
      <c r="T3682" s="70" t="s">
        <v>102</v>
      </c>
      <c r="U3682" s="93" t="s">
        <v>8459</v>
      </c>
      <c r="V3682" s="94">
        <v>1388</v>
      </c>
      <c r="W3682" s="97" t="s">
        <v>7196</v>
      </c>
      <c r="X3682" s="38" t="str">
        <f>IFERROR(VLOOKUP(ROWS($X$4:X3682),$Q$4:$R$5094,2,FALSE),"")</f>
        <v>PCB-24/27</v>
      </c>
      <c r="Y3682" s="38" t="str">
        <f>IFERROR(VLOOKUP(ROWS($Y$4:Y3682),$P$4:$U$5094,6,FALSE),"")</f>
        <v>N/A</v>
      </c>
      <c r="Z3682" s="38">
        <f>IF(ISNUMBER(SEARCH(Search!$K$21,'Valid Values - Search'!AA3682)),MAX($Z$3:Z3681)+1,0)</f>
        <v>3679</v>
      </c>
      <c r="AA3682" s="64" t="s">
        <v>15230</v>
      </c>
      <c r="AB3682" s="70">
        <v>502.1</v>
      </c>
      <c r="AC3682" s="71" t="s">
        <v>1102</v>
      </c>
      <c r="AD3682" s="38" t="str">
        <f>IFERROR(VLOOKUP(ROWS($AD$4:AD3682),$Z$4:$AC$3778,2,FALSE),"")</f>
        <v>Volatile Halogenated Organics (502.1 USEPA)</v>
      </c>
      <c r="AF3682" s="37"/>
    </row>
    <row r="3683" spans="16:32" ht="15" customHeight="1">
      <c r="P3683" s="38">
        <f>IF(ISNUMBER(SEARCH(Search!$K$13,'Valid Values - Search'!U3683)),MAX($P$3:P3682)+1,0)</f>
        <v>3680</v>
      </c>
      <c r="Q3683" s="38">
        <f>IF(ISNUMBER(SEARCH(Search!$K$5,'Valid Values - Search'!R3683)),MAX($Q$3:Q3682)+1,0)</f>
        <v>3680</v>
      </c>
      <c r="R3683" s="64" t="s">
        <v>15617</v>
      </c>
      <c r="S3683" s="99" t="s">
        <v>101</v>
      </c>
      <c r="T3683" s="99" t="s">
        <v>102</v>
      </c>
      <c r="U3683" s="100" t="s">
        <v>9329</v>
      </c>
      <c r="V3683" s="101">
        <v>1393</v>
      </c>
      <c r="W3683" s="97" t="s">
        <v>15617</v>
      </c>
      <c r="X3683" s="38" t="str">
        <f>IFERROR(VLOOKUP(ROWS($X$4:X3683),$Q$4:$R$5094,2,FALSE),"")</f>
        <v>PCB-25</v>
      </c>
      <c r="Y3683" s="38" t="str">
        <f>IFERROR(VLOOKUP(ROWS($Y$4:Y3683),$P$4:$U$5094,6,FALSE),"")</f>
        <v>38444-86-9</v>
      </c>
      <c r="Z3683" s="38">
        <f>IF(ISNUMBER(SEARCH(Search!$K$21,'Valid Values - Search'!AA3683)),MAX($Z$3:Z3682)+1,0)</f>
        <v>3680</v>
      </c>
      <c r="AA3683" s="64" t="s">
        <v>15231</v>
      </c>
      <c r="AB3683" s="70">
        <v>8164</v>
      </c>
      <c r="AC3683" s="71" t="s">
        <v>1151</v>
      </c>
      <c r="AD3683" s="38" t="str">
        <f>IFERROR(VLOOKUP(ROWS($AD$4:AD3683),$Z$4:$AC$3778,2,FALSE),"")</f>
        <v>Volatile Nonfilterable Solids in Water (8164 HACH)</v>
      </c>
      <c r="AF3683" s="37"/>
    </row>
    <row r="3684" spans="16:32" ht="15" customHeight="1">
      <c r="P3684" s="38">
        <f>IF(ISNUMBER(SEARCH(Search!$K$13,'Valid Values - Search'!U3684)),MAX($P$3:P3683)+1,0)</f>
        <v>3681</v>
      </c>
      <c r="Q3684" s="38">
        <f>IF(ISNUMBER(SEARCH(Search!$K$5,'Valid Values - Search'!R3684)),MAX($Q$3:Q3683)+1,0)</f>
        <v>3681</v>
      </c>
      <c r="R3684" s="64" t="s">
        <v>15618</v>
      </c>
      <c r="S3684" s="99" t="s">
        <v>101</v>
      </c>
      <c r="T3684" s="99" t="s">
        <v>102</v>
      </c>
      <c r="U3684" s="100" t="s">
        <v>8664</v>
      </c>
      <c r="V3684" s="101">
        <v>1390</v>
      </c>
      <c r="W3684" s="97" t="s">
        <v>15618</v>
      </c>
      <c r="X3684" s="38" t="str">
        <f>IFERROR(VLOOKUP(ROWS($X$4:X3684),$Q$4:$R$5094,2,FALSE),"")</f>
        <v>PCB-26</v>
      </c>
      <c r="Y3684" s="38" t="str">
        <f>IFERROR(VLOOKUP(ROWS($Y$4:Y3684),$P$4:$U$5094,6,FALSE),"")</f>
        <v>38444-81-4</v>
      </c>
      <c r="Z3684" s="38">
        <f>IF(ISNUMBER(SEARCH(Search!$K$21,'Valid Values - Search'!AA3684)),MAX($Z$3:Z3683)+1,0)</f>
        <v>3681</v>
      </c>
      <c r="AA3684" s="64" t="s">
        <v>15232</v>
      </c>
      <c r="AB3684" s="70" t="s">
        <v>3715</v>
      </c>
      <c r="AC3684" s="71" t="s">
        <v>1102</v>
      </c>
      <c r="AD3684" s="38" t="str">
        <f>IFERROR(VLOOKUP(ROWS($AD$4:AD3684),$Z$4:$AC$3778,2,FALSE),"")</f>
        <v>Volatile Nonpolar Organics in Air (TO-1 USEPA)</v>
      </c>
      <c r="AF3684" s="37"/>
    </row>
    <row r="3685" spans="16:32" ht="15" customHeight="1">
      <c r="P3685" s="38">
        <f>IF(ISNUMBER(SEARCH(Search!$K$13,'Valid Values - Search'!U3685)),MAX($P$3:P3684)+1,0)</f>
        <v>3682</v>
      </c>
      <c r="Q3685" s="38">
        <f>IF(ISNUMBER(SEARCH(Search!$K$5,'Valid Values - Search'!R3685)),MAX($Q$3:Q3684)+1,0)</f>
        <v>3682</v>
      </c>
      <c r="R3685" s="64" t="s">
        <v>7197</v>
      </c>
      <c r="S3685" s="70" t="s">
        <v>101</v>
      </c>
      <c r="T3685" s="70" t="s">
        <v>102</v>
      </c>
      <c r="U3685" s="93" t="s">
        <v>8459</v>
      </c>
      <c r="V3685" s="94">
        <v>16126</v>
      </c>
      <c r="W3685" s="97" t="s">
        <v>7197</v>
      </c>
      <c r="X3685" s="38" t="str">
        <f>IFERROR(VLOOKUP(ROWS($X$4:X3685),$Q$4:$R$5094,2,FALSE),"")</f>
        <v>PCB-26/29</v>
      </c>
      <c r="Y3685" s="38" t="str">
        <f>IFERROR(VLOOKUP(ROWS($Y$4:Y3685),$P$4:$U$5094,6,FALSE),"")</f>
        <v>N/A</v>
      </c>
      <c r="Z3685" s="38">
        <f>IF(ISNUMBER(SEARCH(Search!$K$21,'Valid Values - Search'!AA3685)),MAX($Z$3:Z3684)+1,0)</f>
        <v>3682</v>
      </c>
      <c r="AA3685" s="64" t="s">
        <v>15233</v>
      </c>
      <c r="AB3685" s="70" t="s">
        <v>3723</v>
      </c>
      <c r="AC3685" s="71" t="s">
        <v>1102</v>
      </c>
      <c r="AD3685" s="38" t="str">
        <f>IFERROR(VLOOKUP(ROWS($AD$4:AD3685),$Z$4:$AC$3778,2,FALSE),"")</f>
        <v>Volatile Nonpolar Organics in Air (TO-3 USEPA)</v>
      </c>
      <c r="AF3685" s="37"/>
    </row>
    <row r="3686" spans="16:32" ht="15" customHeight="1">
      <c r="P3686" s="38">
        <f>IF(ISNUMBER(SEARCH(Search!$K$13,'Valid Values - Search'!U3686)),MAX($P$3:P3685)+1,0)</f>
        <v>3683</v>
      </c>
      <c r="Q3686" s="38">
        <f>IF(ISNUMBER(SEARCH(Search!$K$5,'Valid Values - Search'!R3686)),MAX($Q$3:Q3685)+1,0)</f>
        <v>3683</v>
      </c>
      <c r="R3686" s="64" t="s">
        <v>15619</v>
      </c>
      <c r="S3686" s="99" t="s">
        <v>101</v>
      </c>
      <c r="T3686" s="99" t="s">
        <v>102</v>
      </c>
      <c r="U3686" s="100" t="s">
        <v>8665</v>
      </c>
      <c r="V3686" s="101">
        <v>16127</v>
      </c>
      <c r="W3686" s="97" t="s">
        <v>15619</v>
      </c>
      <c r="X3686" s="38" t="str">
        <f>IFERROR(VLOOKUP(ROWS($X$4:X3686),$Q$4:$R$5094,2,FALSE),"")</f>
        <v>PCB-27</v>
      </c>
      <c r="Y3686" s="38" t="str">
        <f>IFERROR(VLOOKUP(ROWS($Y$4:Y3686),$P$4:$U$5094,6,FALSE),"")</f>
        <v>38444-76-7</v>
      </c>
      <c r="Z3686" s="38">
        <f>IF(ISNUMBER(SEARCH(Search!$K$21,'Valid Values - Search'!AA3686)),MAX($Z$3:Z3685)+1,0)</f>
        <v>3683</v>
      </c>
      <c r="AA3686" s="64" t="s">
        <v>15234</v>
      </c>
      <c r="AB3686" s="70">
        <v>1624</v>
      </c>
      <c r="AC3686" s="71" t="s">
        <v>1102</v>
      </c>
      <c r="AD3686" s="38" t="str">
        <f>IFERROR(VLOOKUP(ROWS($AD$4:AD3686),$Z$4:$AC$3778,2,FALSE),"")</f>
        <v>Volatile Organic Compounds by GC/MS (1624 USEPA)</v>
      </c>
      <c r="AF3686" s="37"/>
    </row>
    <row r="3687" spans="16:32" ht="15" customHeight="1">
      <c r="P3687" s="38">
        <f>IF(ISNUMBER(SEARCH(Search!$K$13,'Valid Values - Search'!U3687)),MAX($P$3:P3686)+1,0)</f>
        <v>3684</v>
      </c>
      <c r="Q3687" s="38">
        <f>IF(ISNUMBER(SEARCH(Search!$K$5,'Valid Values - Search'!R3687)),MAX($Q$3:Q3686)+1,0)</f>
        <v>3684</v>
      </c>
      <c r="R3687" s="64" t="s">
        <v>15620</v>
      </c>
      <c r="S3687" s="99" t="s">
        <v>101</v>
      </c>
      <c r="T3687" s="99" t="s">
        <v>102</v>
      </c>
      <c r="U3687" s="100" t="s">
        <v>8670</v>
      </c>
      <c r="V3687" s="101">
        <v>11706</v>
      </c>
      <c r="W3687" s="97" t="s">
        <v>15620</v>
      </c>
      <c r="X3687" s="38" t="str">
        <f>IFERROR(VLOOKUP(ROWS($X$4:X3687),$Q$4:$R$5094,2,FALSE),"")</f>
        <v>PCB-28</v>
      </c>
      <c r="Y3687" s="38" t="str">
        <f>IFERROR(VLOOKUP(ROWS($Y$4:Y3687),$P$4:$U$5094,6,FALSE),"")</f>
        <v>7012-37-5</v>
      </c>
      <c r="Z3687" s="38">
        <f>IF(ISNUMBER(SEARCH(Search!$K$21,'Valid Values - Search'!AA3687)),MAX($Z$3:Z3686)+1,0)</f>
        <v>3684</v>
      </c>
      <c r="AA3687" s="64" t="s">
        <v>15235</v>
      </c>
      <c r="AB3687" s="70" t="s">
        <v>1881</v>
      </c>
      <c r="AC3687" s="71" t="s">
        <v>1102</v>
      </c>
      <c r="AD3687" s="38" t="str">
        <f>IFERROR(VLOOKUP(ROWS($AD$4:AD3687),$Z$4:$AC$3778,2,FALSE),"")</f>
        <v>Volatile Organic Compounds by GC/MS (8260C USEPA)</v>
      </c>
      <c r="AF3687" s="37"/>
    </row>
    <row r="3688" spans="16:32" ht="15" customHeight="1">
      <c r="P3688" s="38">
        <f>IF(ISNUMBER(SEARCH(Search!$K$13,'Valid Values - Search'!U3688)),MAX($P$3:P3687)+1,0)</f>
        <v>3685</v>
      </c>
      <c r="Q3688" s="38">
        <f>IF(ISNUMBER(SEARCH(Search!$K$5,'Valid Values - Search'!R3688)),MAX($Q$3:Q3687)+1,0)</f>
        <v>3685</v>
      </c>
      <c r="R3688" s="64" t="s">
        <v>7198</v>
      </c>
      <c r="S3688" s="70" t="s">
        <v>101</v>
      </c>
      <c r="T3688" s="70" t="s">
        <v>102</v>
      </c>
      <c r="U3688" s="93" t="s">
        <v>8459</v>
      </c>
      <c r="V3688" s="94">
        <v>1391</v>
      </c>
      <c r="W3688" s="97" t="s">
        <v>7198</v>
      </c>
      <c r="X3688" s="38" t="str">
        <f>IFERROR(VLOOKUP(ROWS($X$4:X3688),$Q$4:$R$5094,2,FALSE),"")</f>
        <v>PCB-28/31</v>
      </c>
      <c r="Y3688" s="38" t="str">
        <f>IFERROR(VLOOKUP(ROWS($Y$4:Y3688),$P$4:$U$5094,6,FALSE),"")</f>
        <v>N/A</v>
      </c>
      <c r="Z3688" s="38">
        <f>IF(ISNUMBER(SEARCH(Search!$K$21,'Valid Values - Search'!AA3688)),MAX($Z$3:Z3687)+1,0)</f>
        <v>3685</v>
      </c>
      <c r="AA3688" s="64" t="s">
        <v>15236</v>
      </c>
      <c r="AB3688" s="70" t="s">
        <v>1646</v>
      </c>
      <c r="AC3688" s="71" t="s">
        <v>1102</v>
      </c>
      <c r="AD3688" s="38" t="str">
        <f>IFERROR(VLOOKUP(ROWS($AD$4:AD3688),$Z$4:$AC$3778,2,FALSE),"")</f>
        <v>Volatile Organic Compounds in Water (502.2(ELCD) USEPA)</v>
      </c>
      <c r="AF3688" s="37"/>
    </row>
    <row r="3689" spans="16:32" ht="15" customHeight="1">
      <c r="P3689" s="38">
        <f>IF(ISNUMBER(SEARCH(Search!$K$13,'Valid Values - Search'!U3689)),MAX($P$3:P3688)+1,0)</f>
        <v>3686</v>
      </c>
      <c r="Q3689" s="38">
        <f>IF(ISNUMBER(SEARCH(Search!$K$5,'Valid Values - Search'!R3689)),MAX($Q$3:Q3688)+1,0)</f>
        <v>3686</v>
      </c>
      <c r="R3689" s="64" t="s">
        <v>15621</v>
      </c>
      <c r="S3689" s="99" t="s">
        <v>101</v>
      </c>
      <c r="T3689" s="99" t="s">
        <v>102</v>
      </c>
      <c r="U3689" s="100" t="s">
        <v>8672</v>
      </c>
      <c r="V3689" s="101">
        <v>16041</v>
      </c>
      <c r="W3689" s="97" t="s">
        <v>15621</v>
      </c>
      <c r="X3689" s="38" t="str">
        <f>IFERROR(VLOOKUP(ROWS($X$4:X3689),$Q$4:$R$5094,2,FALSE),"")</f>
        <v>PCB-29</v>
      </c>
      <c r="Y3689" s="38" t="str">
        <f>IFERROR(VLOOKUP(ROWS($Y$4:Y3689),$P$4:$U$5094,6,FALSE),"")</f>
        <v>15862-07-4</v>
      </c>
      <c r="Z3689" s="38">
        <f>IF(ISNUMBER(SEARCH(Search!$K$21,'Valid Values - Search'!AA3689)),MAX($Z$3:Z3688)+1,0)</f>
        <v>3686</v>
      </c>
      <c r="AA3689" s="64" t="s">
        <v>15237</v>
      </c>
      <c r="AB3689" s="70" t="s">
        <v>1647</v>
      </c>
      <c r="AC3689" s="71" t="s">
        <v>1102</v>
      </c>
      <c r="AD3689" s="38" t="str">
        <f>IFERROR(VLOOKUP(ROWS($AD$4:AD3689),$Z$4:$AC$3778,2,FALSE),"")</f>
        <v>Volatile Organic Compounds in Water (502.2(PID) USEPA)</v>
      </c>
      <c r="AF3689" s="37"/>
    </row>
    <row r="3690" spans="16:32" ht="15" customHeight="1">
      <c r="P3690" s="38">
        <f>IF(ISNUMBER(SEARCH(Search!$K$13,'Valid Values - Search'!U3690)),MAX($P$3:P3689)+1,0)</f>
        <v>3687</v>
      </c>
      <c r="Q3690" s="38">
        <f>IF(ISNUMBER(SEARCH(Search!$K$5,'Valid Values - Search'!R3690)),MAX($Q$3:Q3689)+1,0)</f>
        <v>3687</v>
      </c>
      <c r="R3690" s="64" t="s">
        <v>15622</v>
      </c>
      <c r="S3690" s="99" t="s">
        <v>101</v>
      </c>
      <c r="T3690" s="99" t="s">
        <v>102</v>
      </c>
      <c r="U3690" s="100" t="s">
        <v>8676</v>
      </c>
      <c r="V3690" s="101">
        <v>16042</v>
      </c>
      <c r="W3690" s="97" t="s">
        <v>15622</v>
      </c>
      <c r="X3690" s="38" t="str">
        <f>IFERROR(VLOOKUP(ROWS($X$4:X3690),$Q$4:$R$5094,2,FALSE),"")</f>
        <v>PCB-30</v>
      </c>
      <c r="Y3690" s="38" t="str">
        <f>IFERROR(VLOOKUP(ROWS($Y$4:Y3690),$P$4:$U$5094,6,FALSE),"")</f>
        <v>35693-92-6</v>
      </c>
      <c r="Z3690" s="38">
        <f>IF(ISNUMBER(SEARCH(Search!$K$21,'Valid Values - Search'!AA3690)),MAX($Z$3:Z3689)+1,0)</f>
        <v>3687</v>
      </c>
      <c r="AA3690" s="64" t="s">
        <v>15238</v>
      </c>
      <c r="AB3690" s="70" t="s">
        <v>3125</v>
      </c>
      <c r="AC3690" s="71" t="s">
        <v>1182</v>
      </c>
      <c r="AD3690" s="38" t="str">
        <f>IFERROR(VLOOKUP(ROWS($AD$4:AD3690),$Z$4:$AC$3778,2,FALSE),"")</f>
        <v>Volatile Organic Compounds in Water by GC-MS (O-4127-96 USDOI/USGS)</v>
      </c>
      <c r="AF3690" s="37"/>
    </row>
    <row r="3691" spans="16:32" ht="15" customHeight="1">
      <c r="P3691" s="38">
        <f>IF(ISNUMBER(SEARCH(Search!$K$13,'Valid Values - Search'!U3691)),MAX($P$3:P3690)+1,0)</f>
        <v>3688</v>
      </c>
      <c r="Q3691" s="38">
        <f>IF(ISNUMBER(SEARCH(Search!$K$5,'Valid Values - Search'!R3691)),MAX($Q$3:Q3690)+1,0)</f>
        <v>3688</v>
      </c>
      <c r="R3691" s="64" t="s">
        <v>15623</v>
      </c>
      <c r="S3691" s="99" t="s">
        <v>101</v>
      </c>
      <c r="T3691" s="99" t="s">
        <v>102</v>
      </c>
      <c r="U3691" s="100" t="s">
        <v>8673</v>
      </c>
      <c r="V3691" s="101">
        <v>16043</v>
      </c>
      <c r="W3691" s="97" t="s">
        <v>15623</v>
      </c>
      <c r="X3691" s="38" t="str">
        <f>IFERROR(VLOOKUP(ROWS($X$4:X3691),$Q$4:$R$5094,2,FALSE),"")</f>
        <v>PCB-31</v>
      </c>
      <c r="Y3691" s="38" t="str">
        <f>IFERROR(VLOOKUP(ROWS($Y$4:Y3691),$P$4:$U$5094,6,FALSE),"")</f>
        <v>16606-02-3</v>
      </c>
      <c r="Z3691" s="38">
        <f>IF(ISNUMBER(SEARCH(Search!$K$21,'Valid Values - Search'!AA3691)),MAX($Z$3:Z3690)+1,0)</f>
        <v>3688</v>
      </c>
      <c r="AA3691" s="64" t="s">
        <v>15239</v>
      </c>
      <c r="AB3691" s="70" t="s">
        <v>1730</v>
      </c>
      <c r="AC3691" s="71" t="s">
        <v>1156</v>
      </c>
      <c r="AD3691" s="38" t="str">
        <f>IFERROR(VLOOKUP(ROWS($AD$4:AD3691),$Z$4:$AC$3778,2,FALSE),"")</f>
        <v>Volatile organic compounds in Water by Purge and Trap Capillary-Column GC Method (6200C APHA)</v>
      </c>
      <c r="AF3691" s="37"/>
    </row>
    <row r="3692" spans="16:32" ht="15" customHeight="1">
      <c r="P3692" s="38">
        <f>IF(ISNUMBER(SEARCH(Search!$K$13,'Valid Values - Search'!U3692)),MAX($P$3:P3691)+1,0)</f>
        <v>3689</v>
      </c>
      <c r="Q3692" s="38">
        <f>IF(ISNUMBER(SEARCH(Search!$K$5,'Valid Values - Search'!R3692)),MAX($Q$3:Q3691)+1,0)</f>
        <v>3689</v>
      </c>
      <c r="R3692" s="64" t="s">
        <v>15624</v>
      </c>
      <c r="S3692" s="99" t="s">
        <v>101</v>
      </c>
      <c r="T3692" s="99" t="s">
        <v>102</v>
      </c>
      <c r="U3692" s="100" t="s">
        <v>8663</v>
      </c>
      <c r="V3692" s="101">
        <v>16129</v>
      </c>
      <c r="W3692" s="97" t="s">
        <v>15624</v>
      </c>
      <c r="X3692" s="38" t="str">
        <f>IFERROR(VLOOKUP(ROWS($X$4:X3692),$Q$4:$R$5094,2,FALSE),"")</f>
        <v>PCB-34</v>
      </c>
      <c r="Y3692" s="38" t="str">
        <f>IFERROR(VLOOKUP(ROWS($Y$4:Y3692),$P$4:$U$5094,6,FALSE),"")</f>
        <v>37680-68-5</v>
      </c>
      <c r="Z3692" s="38">
        <f>IF(ISNUMBER(SEARCH(Search!$K$21,'Valid Values - Search'!AA3692)),MAX($Z$3:Z3691)+1,0)</f>
        <v>3689</v>
      </c>
      <c r="AA3692" s="64" t="s">
        <v>15240</v>
      </c>
      <c r="AB3692" s="70" t="s">
        <v>1729</v>
      </c>
      <c r="AC3692" s="71" t="s">
        <v>1156</v>
      </c>
      <c r="AD3692" s="38" t="str">
        <f>IFERROR(VLOOKUP(ROWS($AD$4:AD3692),$Z$4:$AC$3778,2,FALSE),"")</f>
        <v>Volatile organic compounds in Water by Purge and Trap Capillary-Column GC/MS Method (6200B APHA)</v>
      </c>
      <c r="AF3692" s="37"/>
    </row>
    <row r="3693" spans="16:32" ht="15" customHeight="1">
      <c r="P3693" s="38">
        <f>IF(ISNUMBER(SEARCH(Search!$K$13,'Valid Values - Search'!U3693)),MAX($P$3:P3692)+1,0)</f>
        <v>3690</v>
      </c>
      <c r="Q3693" s="38">
        <f>IF(ISNUMBER(SEARCH(Search!$K$5,'Valid Values - Search'!R3693)),MAX($Q$3:Q3692)+1,0)</f>
        <v>3690</v>
      </c>
      <c r="R3693" s="64" t="s">
        <v>15625</v>
      </c>
      <c r="S3693" s="99" t="s">
        <v>101</v>
      </c>
      <c r="T3693" s="99" t="s">
        <v>102</v>
      </c>
      <c r="U3693" s="100" t="s">
        <v>8698</v>
      </c>
      <c r="V3693" s="101">
        <v>16130</v>
      </c>
      <c r="W3693" s="97" t="s">
        <v>15625</v>
      </c>
      <c r="X3693" s="38" t="str">
        <f>IFERROR(VLOOKUP(ROWS($X$4:X3693),$Q$4:$R$5094,2,FALSE),"")</f>
        <v>PCB-35</v>
      </c>
      <c r="Y3693" s="38" t="str">
        <f>IFERROR(VLOOKUP(ROWS($Y$4:Y3693),$P$4:$U$5094,6,FALSE),"")</f>
        <v>37680-69-6</v>
      </c>
      <c r="Z3693" s="38">
        <f>IF(ISNUMBER(SEARCH(Search!$K$21,'Valid Values - Search'!AA3693)),MAX($Z$3:Z3692)+1,0)</f>
        <v>3690</v>
      </c>
      <c r="AA3693" s="64" t="s">
        <v>15241</v>
      </c>
      <c r="AB3693" s="70" t="s">
        <v>3124</v>
      </c>
      <c r="AC3693" s="71" t="s">
        <v>1182</v>
      </c>
      <c r="AD3693" s="38" t="str">
        <f>IFERROR(VLOOKUP(ROWS($AD$4:AD3693),$Z$4:$AC$3778,2,FALSE),"")</f>
        <v>Volatile organic compounds, whole water, gas chromatography/mass spectrometry, heated purge and trap (O-4024-03 USDOI/USGS)</v>
      </c>
      <c r="AF3693" s="37"/>
    </row>
    <row r="3694" spans="16:32" ht="15" customHeight="1">
      <c r="P3694" s="38">
        <f>IF(ISNUMBER(SEARCH(Search!$K$13,'Valid Values - Search'!U3694)),MAX($P$3:P3693)+1,0)</f>
        <v>3691</v>
      </c>
      <c r="Q3694" s="38">
        <f>IF(ISNUMBER(SEARCH(Search!$K$5,'Valid Values - Search'!R3694)),MAX($Q$3:Q3693)+1,0)</f>
        <v>3691</v>
      </c>
      <c r="R3694" s="64" t="s">
        <v>7199</v>
      </c>
      <c r="S3694" s="70" t="s">
        <v>101</v>
      </c>
      <c r="T3694" s="70" t="s">
        <v>102</v>
      </c>
      <c r="U3694" s="93" t="s">
        <v>8459</v>
      </c>
      <c r="V3694" s="94">
        <v>1004298</v>
      </c>
      <c r="W3694" s="97" t="s">
        <v>7199</v>
      </c>
      <c r="X3694" s="38" t="str">
        <f>IFERROR(VLOOKUP(ROWS($X$4:X3694),$Q$4:$R$5094,2,FALSE),"")</f>
        <v>PCB-35 + Chlordene, gamma-</v>
      </c>
      <c r="Y3694" s="38" t="str">
        <f>IFERROR(VLOOKUP(ROWS($Y$4:Y3694),$P$4:$U$5094,6,FALSE),"")</f>
        <v>N/A</v>
      </c>
      <c r="Z3694" s="38">
        <f>IF(ISNUMBER(SEARCH(Search!$K$21,'Valid Values - Search'!AA3694)),MAX($Z$3:Z3693)+1,0)</f>
        <v>3691</v>
      </c>
      <c r="AA3694" s="64" t="s">
        <v>15242</v>
      </c>
      <c r="AB3694" s="70" t="s">
        <v>1322</v>
      </c>
      <c r="AC3694" s="71" t="s">
        <v>1102</v>
      </c>
      <c r="AD3694" s="38" t="str">
        <f>IFERROR(VLOOKUP(ROWS($AD$4:AD3694),$Z$4:$AC$3778,2,FALSE),"")</f>
        <v>Volatile Organic Concentration in Waste (25D USEPA)</v>
      </c>
      <c r="AF3694" s="37"/>
    </row>
    <row r="3695" spans="16:32" ht="15" customHeight="1">
      <c r="P3695" s="38">
        <f>IF(ISNUMBER(SEARCH(Search!$K$13,'Valid Values - Search'!U3695)),MAX($P$3:P3694)+1,0)</f>
        <v>3692</v>
      </c>
      <c r="Q3695" s="38">
        <f>IF(ISNUMBER(SEARCH(Search!$K$5,'Valid Values - Search'!R3695)),MAX($Q$3:Q3694)+1,0)</f>
        <v>3692</v>
      </c>
      <c r="R3695" s="64" t="s">
        <v>15626</v>
      </c>
      <c r="S3695" s="99" t="s">
        <v>101</v>
      </c>
      <c r="T3695" s="99" t="s">
        <v>102</v>
      </c>
      <c r="U3695" s="100" t="s">
        <v>8700</v>
      </c>
      <c r="V3695" s="101">
        <v>16131</v>
      </c>
      <c r="W3695" s="97" t="s">
        <v>15626</v>
      </c>
      <c r="X3695" s="38" t="str">
        <f>IFERROR(VLOOKUP(ROWS($X$4:X3695),$Q$4:$R$5094,2,FALSE),"")</f>
        <v>PCB-36</v>
      </c>
      <c r="Y3695" s="38" t="str">
        <f>IFERROR(VLOOKUP(ROWS($Y$4:Y3695),$P$4:$U$5094,6,FALSE),"")</f>
        <v>38444-87-0</v>
      </c>
      <c r="Z3695" s="38">
        <f>IF(ISNUMBER(SEARCH(Search!$K$21,'Valid Values - Search'!AA3695)),MAX($Z$3:Z3694)+1,0)</f>
        <v>3692</v>
      </c>
      <c r="AA3695" s="64" t="s">
        <v>15243</v>
      </c>
      <c r="AB3695" s="70">
        <v>5100</v>
      </c>
      <c r="AC3695" s="71" t="s">
        <v>1102</v>
      </c>
      <c r="AD3695" s="38" t="str">
        <f>IFERROR(VLOOKUP(ROWS($AD$4:AD3695),$Z$4:$AC$3778,2,FALSE),"")</f>
        <v>Volatile Organic Concentration in Waste (5100 USEPA)</v>
      </c>
      <c r="AF3695" s="37"/>
    </row>
    <row r="3696" spans="16:32" ht="15" customHeight="1">
      <c r="P3696" s="38">
        <f>IF(ISNUMBER(SEARCH(Search!$K$13,'Valid Values - Search'!U3696)),MAX($P$3:P3695)+1,0)</f>
        <v>3693</v>
      </c>
      <c r="Q3696" s="38">
        <f>IF(ISNUMBER(SEARCH(Search!$K$5,'Valid Values - Search'!R3696)),MAX($Q$3:Q3695)+1,0)</f>
        <v>3693</v>
      </c>
      <c r="R3696" s="64" t="s">
        <v>15627</v>
      </c>
      <c r="S3696" s="99" t="s">
        <v>101</v>
      </c>
      <c r="T3696" s="99" t="s">
        <v>102</v>
      </c>
      <c r="U3696" s="100" t="s">
        <v>8703</v>
      </c>
      <c r="V3696" s="101">
        <v>16132</v>
      </c>
      <c r="W3696" s="97" t="s">
        <v>15627</v>
      </c>
      <c r="X3696" s="38" t="str">
        <f>IFERROR(VLOOKUP(ROWS($X$4:X3696),$Q$4:$R$5094,2,FALSE),"")</f>
        <v>PCB-37</v>
      </c>
      <c r="Y3696" s="38" t="str">
        <f>IFERROR(VLOOKUP(ROWS($Y$4:Y3696),$P$4:$U$5094,6,FALSE),"")</f>
        <v>38444-90-5</v>
      </c>
      <c r="Z3696" s="38">
        <f>IF(ISNUMBER(SEARCH(Search!$K$21,'Valid Values - Search'!AA3696)),MAX($Z$3:Z3695)+1,0)</f>
        <v>3693</v>
      </c>
      <c r="AA3696" s="64" t="s">
        <v>15244</v>
      </c>
      <c r="AB3696" s="70" t="s">
        <v>1880</v>
      </c>
      <c r="AC3696" s="71" t="s">
        <v>1102</v>
      </c>
      <c r="AD3696" s="38" t="str">
        <f>IFERROR(VLOOKUP(ROWS($AD$4:AD3696),$Z$4:$AC$3778,2,FALSE),"")</f>
        <v>Volatile Organics by CGC/MS (8260B USEPA)</v>
      </c>
      <c r="AF3696" s="37"/>
    </row>
    <row r="3697" spans="16:32" ht="15" customHeight="1">
      <c r="P3697" s="38">
        <f>IF(ISNUMBER(SEARCH(Search!$K$13,'Valid Values - Search'!U3697)),MAX($P$3:P3696)+1,0)</f>
        <v>3694</v>
      </c>
      <c r="Q3697" s="38">
        <f>IF(ISNUMBER(SEARCH(Search!$K$5,'Valid Values - Search'!R3697)),MAX($Q$3:Q3696)+1,0)</f>
        <v>3694</v>
      </c>
      <c r="R3697" s="64" t="s">
        <v>7200</v>
      </c>
      <c r="S3697" s="70" t="s">
        <v>101</v>
      </c>
      <c r="T3697" s="70" t="s">
        <v>102</v>
      </c>
      <c r="U3697" s="93" t="s">
        <v>8459</v>
      </c>
      <c r="V3697" s="94">
        <v>1394</v>
      </c>
      <c r="W3697" s="97" t="s">
        <v>7200</v>
      </c>
      <c r="X3697" s="38" t="str">
        <f>IFERROR(VLOOKUP(ROWS($X$4:X3697),$Q$4:$R$5094,2,FALSE),"")</f>
        <v>PCB-37/42</v>
      </c>
      <c r="Y3697" s="38" t="str">
        <f>IFERROR(VLOOKUP(ROWS($Y$4:Y3697),$P$4:$U$5094,6,FALSE),"")</f>
        <v>N/A</v>
      </c>
      <c r="Z3697" s="38">
        <f>IF(ISNUMBER(SEARCH(Search!$K$21,'Valid Values - Search'!AA3697)),MAX($Z$3:Z3696)+1,0)</f>
        <v>3694</v>
      </c>
      <c r="AA3697" s="64" t="s">
        <v>15245</v>
      </c>
      <c r="AB3697" s="70" t="s">
        <v>1875</v>
      </c>
      <c r="AC3697" s="71" t="s">
        <v>1102</v>
      </c>
      <c r="AD3697" s="38" t="str">
        <f>IFERROR(VLOOKUP(ROWS($AD$4:AD3697),$Z$4:$AC$3778,2,FALSE),"")</f>
        <v>Volatile Organics by GC/MS (8240B USEPA)</v>
      </c>
      <c r="AF3697" s="37"/>
    </row>
    <row r="3698" spans="16:32" ht="15" customHeight="1">
      <c r="P3698" s="38">
        <f>IF(ISNUMBER(SEARCH(Search!$K$13,'Valid Values - Search'!U3698)),MAX($P$3:P3697)+1,0)</f>
        <v>3695</v>
      </c>
      <c r="Q3698" s="38">
        <f>IF(ISNUMBER(SEARCH(Search!$K$5,'Valid Values - Search'!R3698)),MAX($Q$3:Q3697)+1,0)</f>
        <v>3695</v>
      </c>
      <c r="R3698" s="64" t="s">
        <v>7201</v>
      </c>
      <c r="S3698" s="70" t="s">
        <v>101</v>
      </c>
      <c r="T3698" s="70" t="s">
        <v>102</v>
      </c>
      <c r="U3698" s="93" t="s">
        <v>8459</v>
      </c>
      <c r="V3698" s="94">
        <v>16044</v>
      </c>
      <c r="W3698" s="97" t="s">
        <v>7201</v>
      </c>
      <c r="X3698" s="38" t="str">
        <f>IFERROR(VLOOKUP(ROWS($X$4:X3698),$Q$4:$R$5094,2,FALSE),"")</f>
        <v>PCB-37/42/59</v>
      </c>
      <c r="Y3698" s="38" t="str">
        <f>IFERROR(VLOOKUP(ROWS($Y$4:Y3698),$P$4:$U$5094,6,FALSE),"")</f>
        <v>N/A</v>
      </c>
      <c r="Z3698" s="38">
        <f>IF(ISNUMBER(SEARCH(Search!$K$21,'Valid Values - Search'!AA3698)),MAX($Z$3:Z3697)+1,0)</f>
        <v>3695</v>
      </c>
      <c r="AA3698" s="64" t="s">
        <v>15246</v>
      </c>
      <c r="AB3698" s="70" t="s">
        <v>3721</v>
      </c>
      <c r="AC3698" s="71" t="s">
        <v>1102</v>
      </c>
      <c r="AD3698" s="38" t="str">
        <f>IFERROR(VLOOKUP(ROWS($AD$4:AD3698),$Z$4:$AC$3778,2,FALSE),"")</f>
        <v>Volatile Organics by Portable GC (TO-14B USEPA)</v>
      </c>
      <c r="AF3698" s="37"/>
    </row>
    <row r="3699" spans="16:32" ht="15" customHeight="1">
      <c r="P3699" s="38">
        <f>IF(ISNUMBER(SEARCH(Search!$K$13,'Valid Values - Search'!U3699)),MAX($P$3:P3698)+1,0)</f>
        <v>3696</v>
      </c>
      <c r="Q3699" s="38">
        <f>IF(ISNUMBER(SEARCH(Search!$K$5,'Valid Values - Search'!R3699)),MAX($Q$3:Q3698)+1,0)</f>
        <v>3696</v>
      </c>
      <c r="R3699" s="64" t="s">
        <v>7202</v>
      </c>
      <c r="S3699" s="70" t="s">
        <v>101</v>
      </c>
      <c r="T3699" s="70" t="s">
        <v>102</v>
      </c>
      <c r="U3699" s="93" t="s">
        <v>8459</v>
      </c>
      <c r="V3699" s="94">
        <v>1004288</v>
      </c>
      <c r="W3699" s="97" t="s">
        <v>7202</v>
      </c>
      <c r="X3699" s="38" t="str">
        <f>IFERROR(VLOOKUP(ROWS($X$4:X3699),$Q$4:$R$5094,2,FALSE),"")</f>
        <v>PCB-37/59</v>
      </c>
      <c r="Y3699" s="38" t="str">
        <f>IFERROR(VLOOKUP(ROWS($Y$4:Y3699),$P$4:$U$5094,6,FALSE),"")</f>
        <v>N/A</v>
      </c>
      <c r="Z3699" s="38">
        <f>IF(ISNUMBER(SEARCH(Search!$K$21,'Valid Values - Search'!AA3699)),MAX($Z$3:Z3698)+1,0)</f>
        <v>3696</v>
      </c>
      <c r="AA3699" s="64" t="s">
        <v>15247</v>
      </c>
      <c r="AB3699" s="70" t="s">
        <v>1733</v>
      </c>
      <c r="AC3699" s="71" t="s">
        <v>1156</v>
      </c>
      <c r="AD3699" s="38" t="str">
        <f>IFERROR(VLOOKUP(ROWS($AD$4:AD3699),$Z$4:$AC$3778,2,FALSE),"")</f>
        <v>Volatile Organics by Purge and Trap CGC (6210-D APHA)</v>
      </c>
      <c r="AF3699" s="37"/>
    </row>
    <row r="3700" spans="16:32" ht="15" customHeight="1">
      <c r="P3700" s="38">
        <f>IF(ISNUMBER(SEARCH(Search!$K$13,'Valid Values - Search'!U3700)),MAX($P$3:P3699)+1,0)</f>
        <v>3697</v>
      </c>
      <c r="Q3700" s="38">
        <f>IF(ISNUMBER(SEARCH(Search!$K$5,'Valid Values - Search'!R3700)),MAX($Q$3:Q3699)+1,0)</f>
        <v>3697</v>
      </c>
      <c r="R3700" s="64" t="s">
        <v>15628</v>
      </c>
      <c r="S3700" s="99" t="s">
        <v>101</v>
      </c>
      <c r="T3700" s="99" t="s">
        <v>102</v>
      </c>
      <c r="U3700" s="100" t="s">
        <v>8704</v>
      </c>
      <c r="V3700" s="101">
        <v>16133</v>
      </c>
      <c r="W3700" s="97" t="s">
        <v>15628</v>
      </c>
      <c r="X3700" s="38" t="str">
        <f>IFERROR(VLOOKUP(ROWS($X$4:X3700),$Q$4:$R$5094,2,FALSE),"")</f>
        <v>PCB-38</v>
      </c>
      <c r="Y3700" s="38" t="str">
        <f>IFERROR(VLOOKUP(ROWS($Y$4:Y3700),$P$4:$U$5094,6,FALSE),"")</f>
        <v>53555-66-1</v>
      </c>
      <c r="Z3700" s="38">
        <f>IF(ISNUMBER(SEARCH(Search!$K$21,'Valid Values - Search'!AA3700)),MAX($Z$3:Z3699)+1,0)</f>
        <v>3697</v>
      </c>
      <c r="AA3700" s="64" t="s">
        <v>15248</v>
      </c>
      <c r="AB3700" s="70" t="s">
        <v>1731</v>
      </c>
      <c r="AC3700" s="71" t="s">
        <v>1156</v>
      </c>
      <c r="AD3700" s="38" t="str">
        <f>IFERROR(VLOOKUP(ROWS($AD$4:AD3700),$Z$4:$AC$3778,2,FALSE),"")</f>
        <v>Volatile Organics by Purge and Trap GC (6210-B APHA)</v>
      </c>
      <c r="AF3700" s="37"/>
    </row>
    <row r="3701" spans="16:32" ht="15" customHeight="1">
      <c r="P3701" s="38">
        <f>IF(ISNUMBER(SEARCH(Search!$K$13,'Valid Values - Search'!U3701)),MAX($P$3:P3700)+1,0)</f>
        <v>3698</v>
      </c>
      <c r="Q3701" s="38">
        <f>IF(ISNUMBER(SEARCH(Search!$K$5,'Valid Values - Search'!R3701)),MAX($Q$3:Q3700)+1,0)</f>
        <v>3698</v>
      </c>
      <c r="R3701" s="64" t="s">
        <v>15629</v>
      </c>
      <c r="S3701" s="99" t="s">
        <v>101</v>
      </c>
      <c r="T3701" s="99" t="s">
        <v>102</v>
      </c>
      <c r="U3701" s="100" t="s">
        <v>8705</v>
      </c>
      <c r="V3701" s="101">
        <v>16045</v>
      </c>
      <c r="W3701" s="97" t="s">
        <v>15629</v>
      </c>
      <c r="X3701" s="38" t="str">
        <f>IFERROR(VLOOKUP(ROWS($X$4:X3701),$Q$4:$R$5094,2,FALSE),"")</f>
        <v>PCB-39</v>
      </c>
      <c r="Y3701" s="38" t="str">
        <f>IFERROR(VLOOKUP(ROWS($Y$4:Y3701),$P$4:$U$5094,6,FALSE),"")</f>
        <v>38444-88-1</v>
      </c>
      <c r="Z3701" s="38">
        <f>IF(ISNUMBER(SEARCH(Search!$K$21,'Valid Values - Search'!AA3701)),MAX($Z$3:Z3700)+1,0)</f>
        <v>3698</v>
      </c>
      <c r="AA3701" s="64" t="s">
        <v>15249</v>
      </c>
      <c r="AB3701" s="70" t="s">
        <v>1732</v>
      </c>
      <c r="AC3701" s="71" t="s">
        <v>1156</v>
      </c>
      <c r="AD3701" s="38" t="str">
        <f>IFERROR(VLOOKUP(ROWS($AD$4:AD3701),$Z$4:$AC$3778,2,FALSE),"")</f>
        <v>Volatile Organics by Purge and Trap GC (6210-C APHA)</v>
      </c>
      <c r="AF3701" s="37"/>
    </row>
    <row r="3702" spans="16:32" ht="15" customHeight="1">
      <c r="P3702" s="38">
        <f>IF(ISNUMBER(SEARCH(Search!$K$13,'Valid Values - Search'!U3702)),MAX($P$3:P3701)+1,0)</f>
        <v>3699</v>
      </c>
      <c r="Q3702" s="38">
        <f>IF(ISNUMBER(SEARCH(Search!$K$5,'Valid Values - Search'!R3702)),MAX($Q$3:Q3701)+1,0)</f>
        <v>3699</v>
      </c>
      <c r="R3702" s="64" t="s">
        <v>7203</v>
      </c>
      <c r="S3702" s="70" t="s">
        <v>101</v>
      </c>
      <c r="T3702" s="70" t="s">
        <v>102</v>
      </c>
      <c r="U3702" s="93" t="s">
        <v>8459</v>
      </c>
      <c r="V3702" s="94">
        <v>1395</v>
      </c>
      <c r="W3702" s="97" t="s">
        <v>7203</v>
      </c>
      <c r="X3702" s="38" t="str">
        <f>IFERROR(VLOOKUP(ROWS($X$4:X3702),$Q$4:$R$5094,2,FALSE),"")</f>
        <v>PCB-4/10</v>
      </c>
      <c r="Y3702" s="38" t="str">
        <f>IFERROR(VLOOKUP(ROWS($Y$4:Y3702),$P$4:$U$5094,6,FALSE),"")</f>
        <v>N/A</v>
      </c>
      <c r="Z3702" s="38">
        <f>IF(ISNUMBER(SEARCH(Search!$K$21,'Valid Values - Search'!AA3702)),MAX($Z$3:Z3701)+1,0)</f>
        <v>3699</v>
      </c>
      <c r="AA3702" s="64" t="s">
        <v>15250</v>
      </c>
      <c r="AB3702" s="70" t="s">
        <v>3720</v>
      </c>
      <c r="AC3702" s="71" t="s">
        <v>1102</v>
      </c>
      <c r="AD3702" s="38" t="str">
        <f>IFERROR(VLOOKUP(ROWS($AD$4:AD3702),$Z$4:$AC$3778,2,FALSE),"")</f>
        <v>Volatile Organics in Air by GC (TO-14 USEPA)</v>
      </c>
      <c r="AF3702" s="37"/>
    </row>
    <row r="3703" spans="16:32" ht="15" customHeight="1">
      <c r="P3703" s="38">
        <f>IF(ISNUMBER(SEARCH(Search!$K$13,'Valid Values - Search'!U3703)),MAX($P$3:P3702)+1,0)</f>
        <v>3700</v>
      </c>
      <c r="Q3703" s="38">
        <f>IF(ISNUMBER(SEARCH(Search!$K$5,'Valid Values - Search'!R3703)),MAX($Q$3:Q3702)+1,0)</f>
        <v>3700</v>
      </c>
      <c r="R3703" s="64" t="s">
        <v>15630</v>
      </c>
      <c r="S3703" s="99" t="s">
        <v>101</v>
      </c>
      <c r="T3703" s="99" t="s">
        <v>102</v>
      </c>
      <c r="U3703" s="100" t="s">
        <v>8551</v>
      </c>
      <c r="V3703" s="101">
        <v>1396</v>
      </c>
      <c r="W3703" s="97" t="s">
        <v>15630</v>
      </c>
      <c r="X3703" s="38" t="str">
        <f>IFERROR(VLOOKUP(ROWS($X$4:X3703),$Q$4:$R$5094,2,FALSE),"")</f>
        <v>PCB-40</v>
      </c>
      <c r="Y3703" s="38" t="str">
        <f>IFERROR(VLOOKUP(ROWS($Y$4:Y3703),$P$4:$U$5094,6,FALSE),"")</f>
        <v>38444-93-8</v>
      </c>
      <c r="Z3703" s="38">
        <f>IF(ISNUMBER(SEARCH(Search!$K$21,'Valid Values - Search'!AA3703)),MAX($Z$3:Z3702)+1,0)</f>
        <v>3700</v>
      </c>
      <c r="AA3703" s="64" t="s">
        <v>15251</v>
      </c>
      <c r="AB3703" s="70" t="s">
        <v>3016</v>
      </c>
      <c r="AC3703" s="71" t="s">
        <v>1102</v>
      </c>
      <c r="AD3703" s="38" t="str">
        <f>IFERROR(VLOOKUP(ROWS($AD$4:AD3703),$Z$4:$AC$3778,2,FALSE),"")</f>
        <v>Volatile Organics in Low Concentration Soils (MC_VOA(LS) USEPA)</v>
      </c>
      <c r="AF3703" s="37"/>
    </row>
    <row r="3704" spans="16:32" ht="15" customHeight="1">
      <c r="P3704" s="38">
        <f>IF(ISNUMBER(SEARCH(Search!$K$13,'Valid Values - Search'!U3704)),MAX($P$3:P3703)+1,0)</f>
        <v>3701</v>
      </c>
      <c r="Q3704" s="38">
        <f>IF(ISNUMBER(SEARCH(Search!$K$5,'Valid Values - Search'!R3704)),MAX($Q$3:Q3703)+1,0)</f>
        <v>3701</v>
      </c>
      <c r="R3704" s="64" t="s">
        <v>7204</v>
      </c>
      <c r="S3704" s="70" t="s">
        <v>101</v>
      </c>
      <c r="T3704" s="70" t="s">
        <v>102</v>
      </c>
      <c r="U3704" s="93" t="s">
        <v>8459</v>
      </c>
      <c r="V3704" s="94">
        <v>16134</v>
      </c>
      <c r="W3704" s="97" t="s">
        <v>7204</v>
      </c>
      <c r="X3704" s="38" t="str">
        <f>IFERROR(VLOOKUP(ROWS($X$4:X3704),$Q$4:$R$5094,2,FALSE),"")</f>
        <v>PCB-40/41/71</v>
      </c>
      <c r="Y3704" s="38" t="str">
        <f>IFERROR(VLOOKUP(ROWS($Y$4:Y3704),$P$4:$U$5094,6,FALSE),"")</f>
        <v>N/A</v>
      </c>
      <c r="Z3704" s="38">
        <f>IF(ISNUMBER(SEARCH(Search!$K$21,'Valid Values - Search'!AA3704)),MAX($Z$3:Z3703)+1,0)</f>
        <v>3701</v>
      </c>
      <c r="AA3704" s="64" t="s">
        <v>15252</v>
      </c>
      <c r="AB3704" s="70" t="s">
        <v>2997</v>
      </c>
      <c r="AC3704" s="71" t="s">
        <v>1102</v>
      </c>
      <c r="AD3704" s="38" t="str">
        <f>IFERROR(VLOOKUP(ROWS($AD$4:AD3704),$Z$4:$AC$3778,2,FALSE),"")</f>
        <v>Volatile Organics in Low Concentration Water (LC_VOA USEPA)</v>
      </c>
      <c r="AF3704" s="37"/>
    </row>
    <row r="3705" spans="16:32" ht="15" customHeight="1">
      <c r="P3705" s="38">
        <f>IF(ISNUMBER(SEARCH(Search!$K$13,'Valid Values - Search'!U3705)),MAX($P$3:P3704)+1,0)</f>
        <v>3702</v>
      </c>
      <c r="Q3705" s="38">
        <f>IF(ISNUMBER(SEARCH(Search!$K$5,'Valid Values - Search'!R3705)),MAX($Q$3:Q3704)+1,0)</f>
        <v>3702</v>
      </c>
      <c r="R3705" s="64" t="s">
        <v>7205</v>
      </c>
      <c r="S3705" s="70" t="s">
        <v>101</v>
      </c>
      <c r="T3705" s="70" t="s">
        <v>102</v>
      </c>
      <c r="U3705" s="93" t="s">
        <v>8459</v>
      </c>
      <c r="V3705" s="94">
        <v>1000528</v>
      </c>
      <c r="W3705" s="97" t="s">
        <v>7205</v>
      </c>
      <c r="X3705" s="38" t="str">
        <f>IFERROR(VLOOKUP(ROWS($X$4:X3705),$Q$4:$R$5094,2,FALSE),"")</f>
        <v>PCB-40/71</v>
      </c>
      <c r="Y3705" s="38" t="str">
        <f>IFERROR(VLOOKUP(ROWS($Y$4:Y3705),$P$4:$U$5094,6,FALSE),"")</f>
        <v>N/A</v>
      </c>
      <c r="Z3705" s="38">
        <f>IF(ISNUMBER(SEARCH(Search!$K$21,'Valid Values - Search'!AA3705)),MAX($Z$3:Z3704)+1,0)</f>
        <v>3702</v>
      </c>
      <c r="AA3705" s="64" t="s">
        <v>15253</v>
      </c>
      <c r="AB3705" s="70" t="s">
        <v>3017</v>
      </c>
      <c r="AC3705" s="71" t="s">
        <v>1102</v>
      </c>
      <c r="AD3705" s="38" t="str">
        <f>IFERROR(VLOOKUP(ROWS($AD$4:AD3705),$Z$4:$AC$3778,2,FALSE),"")</f>
        <v>Volatile Organics in Medium Conc. Soils (MC_VOA(MS) USEPA)</v>
      </c>
      <c r="AF3705" s="37"/>
    </row>
    <row r="3706" spans="16:32" ht="15" customHeight="1">
      <c r="P3706" s="38">
        <f>IF(ISNUMBER(SEARCH(Search!$K$13,'Valid Values - Search'!U3706)),MAX($P$3:P3705)+1,0)</f>
        <v>3703</v>
      </c>
      <c r="Q3706" s="38">
        <f>IF(ISNUMBER(SEARCH(Search!$K$5,'Valid Values - Search'!R3706)),MAX($Q$3:Q3705)+1,0)</f>
        <v>3703</v>
      </c>
      <c r="R3706" s="64" t="s">
        <v>7206</v>
      </c>
      <c r="S3706" s="70" t="s">
        <v>101</v>
      </c>
      <c r="T3706" s="70" t="s">
        <v>102</v>
      </c>
      <c r="U3706" s="93" t="s">
        <v>8459</v>
      </c>
      <c r="V3706" s="94">
        <v>16046</v>
      </c>
      <c r="W3706" s="97" t="s">
        <v>7206</v>
      </c>
      <c r="X3706" s="38" t="str">
        <f>IFERROR(VLOOKUP(ROWS($X$4:X3706),$Q$4:$R$5094,2,FALSE),"")</f>
        <v>PCB-41/64</v>
      </c>
      <c r="Y3706" s="38" t="str">
        <f>IFERROR(VLOOKUP(ROWS($Y$4:Y3706),$P$4:$U$5094,6,FALSE),"")</f>
        <v>N/A</v>
      </c>
      <c r="Z3706" s="38">
        <f>IF(ISNUMBER(SEARCH(Search!$K$21,'Valid Values - Search'!AA3706)),MAX($Z$3:Z3705)+1,0)</f>
        <v>3703</v>
      </c>
      <c r="AA3706" s="64" t="s">
        <v>15254</v>
      </c>
      <c r="AB3706" s="70" t="s">
        <v>3018</v>
      </c>
      <c r="AC3706" s="71" t="s">
        <v>1102</v>
      </c>
      <c r="AD3706" s="38" t="str">
        <f>IFERROR(VLOOKUP(ROWS($AD$4:AD3706),$Z$4:$AC$3778,2,FALSE),"")</f>
        <v>Volatile Organics in Multi-Conc. Waters (MC_VOA(W) USEPA)</v>
      </c>
      <c r="AF3706" s="37"/>
    </row>
    <row r="3707" spans="16:32" ht="15" customHeight="1">
      <c r="P3707" s="38">
        <f>IF(ISNUMBER(SEARCH(Search!$K$13,'Valid Values - Search'!U3707)),MAX($P$3:P3706)+1,0)</f>
        <v>3704</v>
      </c>
      <c r="Q3707" s="38">
        <f>IF(ISNUMBER(SEARCH(Search!$K$5,'Valid Values - Search'!R3707)),MAX($Q$3:Q3706)+1,0)</f>
        <v>3704</v>
      </c>
      <c r="R3707" s="64" t="s">
        <v>7207</v>
      </c>
      <c r="S3707" s="70" t="s">
        <v>101</v>
      </c>
      <c r="T3707" s="70" t="s">
        <v>102</v>
      </c>
      <c r="U3707" s="93" t="s">
        <v>8459</v>
      </c>
      <c r="V3707" s="94">
        <v>1397</v>
      </c>
      <c r="W3707" s="97" t="s">
        <v>7207</v>
      </c>
      <c r="X3707" s="38" t="str">
        <f>IFERROR(VLOOKUP(ROWS($X$4:X3707),$Q$4:$R$5094,2,FALSE),"")</f>
        <v>PCB-41/64/71</v>
      </c>
      <c r="Y3707" s="38" t="str">
        <f>IFERROR(VLOOKUP(ROWS($Y$4:Y3707),$P$4:$U$5094,6,FALSE),"")</f>
        <v>N/A</v>
      </c>
      <c r="Z3707" s="38">
        <f>IF(ISNUMBER(SEARCH(Search!$K$21,'Valid Values - Search'!AA3707)),MAX($Z$3:Z3706)+1,0)</f>
        <v>3704</v>
      </c>
      <c r="AA3707" s="64" t="s">
        <v>15255</v>
      </c>
      <c r="AB3707" s="70" t="s">
        <v>3173</v>
      </c>
      <c r="AC3707" s="71" t="s">
        <v>3026</v>
      </c>
      <c r="AD3707" s="38" t="str">
        <f>IFERROR(VLOOKUP(ROWS($AD$4:AD3707),$Z$4:$AC$3778,2,FALSE),"")</f>
        <v>Volatile Organics in Radioactive Liquids (OG015R USDOE/ASD)</v>
      </c>
      <c r="AF3707" s="37"/>
    </row>
    <row r="3708" spans="16:32" ht="15" customHeight="1">
      <c r="P3708" s="38">
        <f>IF(ISNUMBER(SEARCH(Search!$K$13,'Valid Values - Search'!U3708)),MAX($P$3:P3707)+1,0)</f>
        <v>3705</v>
      </c>
      <c r="Q3708" s="38">
        <f>IF(ISNUMBER(SEARCH(Search!$K$5,'Valid Values - Search'!R3708)),MAX($Q$3:Q3707)+1,0)</f>
        <v>3705</v>
      </c>
      <c r="R3708" s="64" t="s">
        <v>7208</v>
      </c>
      <c r="S3708" s="70" t="s">
        <v>101</v>
      </c>
      <c r="T3708" s="70" t="s">
        <v>102</v>
      </c>
      <c r="U3708" s="93" t="s">
        <v>8459</v>
      </c>
      <c r="V3708" s="94">
        <v>1002013</v>
      </c>
      <c r="W3708" s="97" t="s">
        <v>7208</v>
      </c>
      <c r="X3708" s="38" t="str">
        <f>IFERROR(VLOOKUP(ROWS($X$4:X3708),$Q$4:$R$5094,2,FALSE),"")</f>
        <v>PCB-41/64/71/72</v>
      </c>
      <c r="Y3708" s="38" t="str">
        <f>IFERROR(VLOOKUP(ROWS($Y$4:Y3708),$P$4:$U$5094,6,FALSE),"")</f>
        <v>N/A</v>
      </c>
      <c r="Z3708" s="38">
        <f>IF(ISNUMBER(SEARCH(Search!$K$21,'Valid Values - Search'!AA3708)),MAX($Z$3:Z3707)+1,0)</f>
        <v>3705</v>
      </c>
      <c r="AA3708" s="64" t="s">
        <v>15256</v>
      </c>
      <c r="AB3708" s="70" t="s">
        <v>3192</v>
      </c>
      <c r="AC3708" s="71" t="s">
        <v>3026</v>
      </c>
      <c r="AD3708" s="38" t="str">
        <f>IFERROR(VLOOKUP(ROWS($AD$4:AD3708),$Z$4:$AC$3778,2,FALSE),"")</f>
        <v>Volatile Organics in Soil (OS040(S) USDOE/ASD)</v>
      </c>
      <c r="AF3708" s="37"/>
    </row>
    <row r="3709" spans="16:32" ht="15" customHeight="1">
      <c r="P3709" s="38">
        <f>IF(ISNUMBER(SEARCH(Search!$K$13,'Valid Values - Search'!U3709)),MAX($P$3:P3708)+1,0)</f>
        <v>3706</v>
      </c>
      <c r="Q3709" s="38">
        <f>IF(ISNUMBER(SEARCH(Search!$K$5,'Valid Values - Search'!R3709)),MAX($Q$3:Q3708)+1,0)</f>
        <v>3706</v>
      </c>
      <c r="R3709" s="64" t="s">
        <v>7209</v>
      </c>
      <c r="S3709" s="70" t="s">
        <v>101</v>
      </c>
      <c r="T3709" s="70" t="s">
        <v>102</v>
      </c>
      <c r="U3709" s="93" t="s">
        <v>8459</v>
      </c>
      <c r="V3709" s="94">
        <v>1398</v>
      </c>
      <c r="W3709" s="97" t="s">
        <v>7209</v>
      </c>
      <c r="X3709" s="38" t="str">
        <f>IFERROR(VLOOKUP(ROWS($X$4:X3709),$Q$4:$R$5094,2,FALSE),"")</f>
        <v>PCB-41/64/72</v>
      </c>
      <c r="Y3709" s="38" t="str">
        <f>IFERROR(VLOOKUP(ROWS($Y$4:Y3709),$P$4:$U$5094,6,FALSE),"")</f>
        <v>N/A</v>
      </c>
      <c r="Z3709" s="38">
        <f>IF(ISNUMBER(SEARCH(Search!$K$21,'Valid Values - Search'!AA3709)),MAX($Z$3:Z3708)+1,0)</f>
        <v>3706</v>
      </c>
      <c r="AA3709" s="64" t="s">
        <v>15257</v>
      </c>
      <c r="AB3709" s="70" t="s">
        <v>1876</v>
      </c>
      <c r="AC3709" s="71" t="s">
        <v>1102</v>
      </c>
      <c r="AD3709" s="38" t="str">
        <f>IFERROR(VLOOKUP(ROWS($AD$4:AD3709),$Z$4:$AC$3778,2,FALSE),"")</f>
        <v>Volatile Organics in Soil by GC/MS (8240B(S) USEPA)</v>
      </c>
      <c r="AF3709" s="37"/>
    </row>
    <row r="3710" spans="16:32" ht="15" customHeight="1">
      <c r="P3710" s="38">
        <f>IF(ISNUMBER(SEARCH(Search!$K$13,'Valid Values - Search'!U3710)),MAX($P$3:P3709)+1,0)</f>
        <v>3707</v>
      </c>
      <c r="Q3710" s="38">
        <f>IF(ISNUMBER(SEARCH(Search!$K$5,'Valid Values - Search'!R3710)),MAX($Q$3:Q3709)+1,0)</f>
        <v>3707</v>
      </c>
      <c r="R3710" s="64" t="s">
        <v>7210</v>
      </c>
      <c r="S3710" s="70" t="s">
        <v>101</v>
      </c>
      <c r="T3710" s="70" t="s">
        <v>102</v>
      </c>
      <c r="U3710" s="93" t="s">
        <v>8459</v>
      </c>
      <c r="V3710" s="94" t="s">
        <v>8459</v>
      </c>
      <c r="W3710" s="97" t="s">
        <v>7210</v>
      </c>
      <c r="X3710" s="38" t="str">
        <f>IFERROR(VLOOKUP(ROWS($X$4:X3710),$Q$4:$R$5094,2,FALSE),"")</f>
        <v>PCB-41/71</v>
      </c>
      <c r="Y3710" s="38" t="str">
        <f>IFERROR(VLOOKUP(ROWS($Y$4:Y3710),$P$4:$U$5094,6,FALSE),"")</f>
        <v>N/A</v>
      </c>
      <c r="Z3710" s="38">
        <f>IF(ISNUMBER(SEARCH(Search!$K$21,'Valid Values - Search'!AA3710)),MAX($Z$3:Z3709)+1,0)</f>
        <v>3707</v>
      </c>
      <c r="AA3710" s="64" t="s">
        <v>15258</v>
      </c>
      <c r="AB3710" s="70" t="s">
        <v>1879</v>
      </c>
      <c r="AC3710" s="71" t="s">
        <v>1102</v>
      </c>
      <c r="AD3710" s="38" t="str">
        <f>IFERROR(VLOOKUP(ROWS($AD$4:AD3710),$Z$4:$AC$3778,2,FALSE),"")</f>
        <v>Volatile Organics in Waste by CGC/MS (8260A USEPA)</v>
      </c>
      <c r="AF3710" s="37"/>
    </row>
    <row r="3711" spans="16:32" ht="15" customHeight="1">
      <c r="P3711" s="38">
        <f>IF(ISNUMBER(SEARCH(Search!$K$13,'Valid Values - Search'!U3711)),MAX($P$3:P3710)+1,0)</f>
        <v>3708</v>
      </c>
      <c r="Q3711" s="38">
        <f>IF(ISNUMBER(SEARCH(Search!$K$5,'Valid Values - Search'!R3711)),MAX($Q$3:Q3710)+1,0)</f>
        <v>3708</v>
      </c>
      <c r="R3711" s="64" t="s">
        <v>8489</v>
      </c>
      <c r="S3711" s="70" t="s">
        <v>101</v>
      </c>
      <c r="T3711" s="70" t="s">
        <v>102</v>
      </c>
      <c r="U3711" s="93" t="s">
        <v>8459</v>
      </c>
      <c r="V3711" s="94" t="s">
        <v>8459</v>
      </c>
      <c r="W3711" s="97" t="s">
        <v>8489</v>
      </c>
      <c r="X3711" s="38" t="str">
        <f>IFERROR(VLOOKUP(ROWS($X$4:X3711),$Q$4:$R$5094,2,FALSE),"")</f>
        <v>PCB-41/72</v>
      </c>
      <c r="Y3711" s="38" t="str">
        <f>IFERROR(VLOOKUP(ROWS($Y$4:Y3711),$P$4:$U$5094,6,FALSE),"")</f>
        <v>N/A</v>
      </c>
      <c r="Z3711" s="38">
        <f>IF(ISNUMBER(SEARCH(Search!$K$21,'Valid Values - Search'!AA3711)),MAX($Z$3:Z3710)+1,0)</f>
        <v>3708</v>
      </c>
      <c r="AA3711" s="64" t="s">
        <v>15259</v>
      </c>
      <c r="AB3711" s="70" t="s">
        <v>3193</v>
      </c>
      <c r="AC3711" s="71" t="s">
        <v>3026</v>
      </c>
      <c r="AD3711" s="38" t="str">
        <f>IFERROR(VLOOKUP(ROWS($AD$4:AD3711),$Z$4:$AC$3778,2,FALSE),"")</f>
        <v>Volatile Organics in Water (OS040(W) USDOE/ASD)</v>
      </c>
      <c r="AF3711" s="37"/>
    </row>
    <row r="3712" spans="16:32" ht="15" customHeight="1">
      <c r="P3712" s="38">
        <f>IF(ISNUMBER(SEARCH(Search!$K$13,'Valid Values - Search'!U3712)),MAX($P$3:P3711)+1,0)</f>
        <v>3709</v>
      </c>
      <c r="Q3712" s="38">
        <f>IF(ISNUMBER(SEARCH(Search!$K$5,'Valid Values - Search'!R3712)),MAX($Q$3:Q3711)+1,0)</f>
        <v>3709</v>
      </c>
      <c r="R3712" s="64" t="s">
        <v>15631</v>
      </c>
      <c r="S3712" s="99" t="s">
        <v>101</v>
      </c>
      <c r="T3712" s="99" t="s">
        <v>102</v>
      </c>
      <c r="U3712" s="100" t="s">
        <v>8459</v>
      </c>
      <c r="V3712" s="101" t="s">
        <v>8459</v>
      </c>
      <c r="W3712" s="97" t="s">
        <v>15631</v>
      </c>
      <c r="X3712" s="38" t="str">
        <f>IFERROR(VLOOKUP(ROWS($X$4:X3712),$Q$4:$R$5094,2,FALSE),"")</f>
        <v>PCB-41+72</v>
      </c>
      <c r="Y3712" s="38" t="str">
        <f>IFERROR(VLOOKUP(ROWS($Y$4:Y3712),$P$4:$U$5094,6,FALSE),"")</f>
        <v>N/A</v>
      </c>
      <c r="Z3712" s="38">
        <f>IF(ISNUMBER(SEARCH(Search!$K$21,'Valid Values - Search'!AA3712)),MAX($Z$3:Z3711)+1,0)</f>
        <v>3709</v>
      </c>
      <c r="AA3712" s="64" t="s">
        <v>15260</v>
      </c>
      <c r="AB3712" s="70" t="s">
        <v>2240</v>
      </c>
      <c r="AC3712" s="71" t="s">
        <v>1184</v>
      </c>
      <c r="AD3712" s="38" t="str">
        <f>IFERROR(VLOOKUP(ROWS($AD$4:AD3712),$Z$4:$AC$3778,2,FALSE),"")</f>
        <v>Volatile Organics in Water by GC (D2908 ASTM)</v>
      </c>
      <c r="AF3712" s="37"/>
    </row>
    <row r="3713" spans="16:32" ht="15" customHeight="1">
      <c r="P3713" s="38">
        <f>IF(ISNUMBER(SEARCH(Search!$K$13,'Valid Values - Search'!U3713)),MAX($P$3:P3712)+1,0)</f>
        <v>3710</v>
      </c>
      <c r="Q3713" s="38">
        <f>IF(ISNUMBER(SEARCH(Search!$K$5,'Valid Values - Search'!R3713)),MAX($Q$3:Q3712)+1,0)</f>
        <v>3710</v>
      </c>
      <c r="R3713" s="64" t="s">
        <v>15632</v>
      </c>
      <c r="S3713" s="99" t="s">
        <v>101</v>
      </c>
      <c r="T3713" s="99" t="s">
        <v>102</v>
      </c>
      <c r="U3713" s="100" t="s">
        <v>8585</v>
      </c>
      <c r="V3713" s="101">
        <v>16135</v>
      </c>
      <c r="W3713" s="97" t="s">
        <v>15632</v>
      </c>
      <c r="X3713" s="38" t="str">
        <f>IFERROR(VLOOKUP(ROWS($X$4:X3713),$Q$4:$R$5094,2,FALSE),"")</f>
        <v>PCB-42</v>
      </c>
      <c r="Y3713" s="38" t="str">
        <f>IFERROR(VLOOKUP(ROWS($Y$4:Y3713),$P$4:$U$5094,6,FALSE),"")</f>
        <v>36559-22-5</v>
      </c>
      <c r="Z3713" s="38">
        <f>IF(ISNUMBER(SEARCH(Search!$K$21,'Valid Values - Search'!AA3713)),MAX($Z$3:Z3712)+1,0)</f>
        <v>3710</v>
      </c>
      <c r="AA3713" s="64" t="s">
        <v>15261</v>
      </c>
      <c r="AB3713" s="70" t="s">
        <v>1877</v>
      </c>
      <c r="AC3713" s="71" t="s">
        <v>1102</v>
      </c>
      <c r="AD3713" s="38" t="str">
        <f>IFERROR(VLOOKUP(ROWS($AD$4:AD3713),$Z$4:$AC$3778,2,FALSE),"")</f>
        <v>Volatile Organics in Water by GC/MS (8240B(W) USEPA)</v>
      </c>
      <c r="AF3713" s="37"/>
    </row>
    <row r="3714" spans="16:32" ht="15" customHeight="1">
      <c r="P3714" s="38">
        <f>IF(ISNUMBER(SEARCH(Search!$K$13,'Valid Values - Search'!U3714)),MAX($P$3:P3713)+1,0)</f>
        <v>3711</v>
      </c>
      <c r="Q3714" s="38">
        <f>IF(ISNUMBER(SEARCH(Search!$K$5,'Valid Values - Search'!R3714)),MAX($Q$3:Q3713)+1,0)</f>
        <v>3711</v>
      </c>
      <c r="R3714" s="64" t="s">
        <v>7211</v>
      </c>
      <c r="S3714" s="70" t="s">
        <v>101</v>
      </c>
      <c r="T3714" s="70" t="s">
        <v>102</v>
      </c>
      <c r="U3714" s="93" t="s">
        <v>8459</v>
      </c>
      <c r="V3714" s="94">
        <v>1001988</v>
      </c>
      <c r="W3714" s="97" t="s">
        <v>7211</v>
      </c>
      <c r="X3714" s="38" t="str">
        <f>IFERROR(VLOOKUP(ROWS($X$4:X3714),$Q$4:$R$5094,2,FALSE),"")</f>
        <v>PCB-42/59</v>
      </c>
      <c r="Y3714" s="38" t="str">
        <f>IFERROR(VLOOKUP(ROWS($Y$4:Y3714),$P$4:$U$5094,6,FALSE),"")</f>
        <v>N/A</v>
      </c>
      <c r="Z3714" s="38">
        <f>IF(ISNUMBER(SEARCH(Search!$K$21,'Valid Values - Search'!AA3714)),MAX($Z$3:Z3713)+1,0)</f>
        <v>3711</v>
      </c>
      <c r="AA3714" s="64" t="s">
        <v>15262</v>
      </c>
      <c r="AB3714" s="70">
        <v>618</v>
      </c>
      <c r="AC3714" s="71" t="s">
        <v>1102</v>
      </c>
      <c r="AD3714" s="38" t="str">
        <f>IFERROR(VLOOKUP(ROWS($AD$4:AD3714),$Z$4:$AC$3778,2,FALSE),"")</f>
        <v>Volatile Pesticides in Water by GC (618 USEPA)</v>
      </c>
      <c r="AF3714" s="37"/>
    </row>
    <row r="3715" spans="16:32" ht="15" customHeight="1">
      <c r="P3715" s="38">
        <f>IF(ISNUMBER(SEARCH(Search!$K$13,'Valid Values - Search'!U3715)),MAX($P$3:P3714)+1,0)</f>
        <v>3712</v>
      </c>
      <c r="Q3715" s="38">
        <f>IF(ISNUMBER(SEARCH(Search!$K$5,'Valid Values - Search'!R3715)),MAX($Q$3:Q3714)+1,0)</f>
        <v>3712</v>
      </c>
      <c r="R3715" s="64" t="s">
        <v>7212</v>
      </c>
      <c r="S3715" s="70" t="s">
        <v>101</v>
      </c>
      <c r="T3715" s="70" t="s">
        <v>102</v>
      </c>
      <c r="U3715" s="93" t="s">
        <v>8459</v>
      </c>
      <c r="V3715" s="94">
        <v>1002022</v>
      </c>
      <c r="W3715" s="97" t="s">
        <v>7212</v>
      </c>
      <c r="X3715" s="38" t="str">
        <f>IFERROR(VLOOKUP(ROWS($X$4:X3715),$Q$4:$R$5094,2,FALSE),"")</f>
        <v>PCB-43/49</v>
      </c>
      <c r="Y3715" s="38" t="str">
        <f>IFERROR(VLOOKUP(ROWS($Y$4:Y3715),$P$4:$U$5094,6,FALSE),"")</f>
        <v>N/A</v>
      </c>
      <c r="Z3715" s="38">
        <f>IF(ISNUMBER(SEARCH(Search!$K$21,'Valid Values - Search'!AA3715)),MAX($Z$3:Z3714)+1,0)</f>
        <v>3712</v>
      </c>
      <c r="AA3715" s="64" t="s">
        <v>15263</v>
      </c>
      <c r="AB3715" s="70">
        <v>160.4</v>
      </c>
      <c r="AC3715" s="71" t="s">
        <v>1102</v>
      </c>
      <c r="AD3715" s="38" t="str">
        <f>IFERROR(VLOOKUP(ROWS($AD$4:AD3715),$Z$4:$AC$3778,2,FALSE),"")</f>
        <v>Volatile Residue (160.4 USEPA)</v>
      </c>
      <c r="AF3715" s="37"/>
    </row>
    <row r="3716" spans="16:32" ht="15" customHeight="1">
      <c r="P3716" s="38">
        <f>IF(ISNUMBER(SEARCH(Search!$K$13,'Valid Values - Search'!U3716)),MAX($P$3:P3715)+1,0)</f>
        <v>3713</v>
      </c>
      <c r="Q3716" s="38">
        <f>IF(ISNUMBER(SEARCH(Search!$K$5,'Valid Values - Search'!R3716)),MAX($Q$3:Q3715)+1,0)</f>
        <v>3713</v>
      </c>
      <c r="R3716" s="64" t="s">
        <v>8490</v>
      </c>
      <c r="S3716" s="70" t="s">
        <v>101</v>
      </c>
      <c r="T3716" s="70" t="s">
        <v>102</v>
      </c>
      <c r="U3716" s="93" t="s">
        <v>8459</v>
      </c>
      <c r="V3716" s="94" t="s">
        <v>8459</v>
      </c>
      <c r="W3716" s="97" t="s">
        <v>8490</v>
      </c>
      <c r="X3716" s="38" t="str">
        <f>IFERROR(VLOOKUP(ROWS($X$4:X3716),$Q$4:$R$5094,2,FALSE),"")</f>
        <v>PCB-43/52</v>
      </c>
      <c r="Y3716" s="38" t="str">
        <f>IFERROR(VLOOKUP(ROWS($Y$4:Y3716),$P$4:$U$5094,6,FALSE),"")</f>
        <v>N/A</v>
      </c>
      <c r="Z3716" s="38">
        <f>IF(ISNUMBER(SEARCH(Search!$K$21,'Valid Values - Search'!AA3716)),MAX($Z$3:Z3715)+1,0)</f>
        <v>3713</v>
      </c>
      <c r="AA3716" s="64" t="s">
        <v>15264</v>
      </c>
      <c r="AB3716" s="70" t="s">
        <v>1462</v>
      </c>
      <c r="AC3716" s="71" t="s">
        <v>1156</v>
      </c>
      <c r="AD3716" s="38" t="str">
        <f>IFERROR(VLOOKUP(ROWS($AD$4:AD3716),$Z$4:$AC$3778,2,FALSE),"")</f>
        <v>Volatile Selenium in Water (3500-SE(F) APHA)</v>
      </c>
      <c r="AF3716" s="37"/>
    </row>
    <row r="3717" spans="16:32" ht="15" customHeight="1">
      <c r="P3717" s="38">
        <f>IF(ISNUMBER(SEARCH(Search!$K$13,'Valid Values - Search'!U3717)),MAX($P$3:P3716)+1,0)</f>
        <v>3714</v>
      </c>
      <c r="Q3717" s="38">
        <f>IF(ISNUMBER(SEARCH(Search!$K$5,'Valid Values - Search'!R3717)),MAX($Q$3:Q3716)+1,0)</f>
        <v>3714</v>
      </c>
      <c r="R3717" s="64" t="s">
        <v>15633</v>
      </c>
      <c r="S3717" s="99" t="s">
        <v>101</v>
      </c>
      <c r="T3717" s="99" t="s">
        <v>102</v>
      </c>
      <c r="U3717" s="100" t="s">
        <v>8459</v>
      </c>
      <c r="V3717" s="101" t="s">
        <v>8459</v>
      </c>
      <c r="W3717" s="97" t="s">
        <v>15633</v>
      </c>
      <c r="X3717" s="38" t="str">
        <f>IFERROR(VLOOKUP(ROWS($X$4:X3717),$Q$4:$R$5094,2,FALSE),"")</f>
        <v>PCB-43+52</v>
      </c>
      <c r="Y3717" s="38" t="str">
        <f>IFERROR(VLOOKUP(ROWS($Y$4:Y3717),$P$4:$U$5094,6,FALSE),"")</f>
        <v>N/A</v>
      </c>
      <c r="Z3717" s="38">
        <f>IF(ISNUMBER(SEARCH(Search!$K$21,'Valid Values - Search'!AA3717)),MAX($Z$3:Z3716)+1,0)</f>
        <v>3714</v>
      </c>
      <c r="AA3717" s="64" t="s">
        <v>15265</v>
      </c>
      <c r="AB3717" s="70">
        <v>5031</v>
      </c>
      <c r="AC3717" s="71" t="s">
        <v>1102</v>
      </c>
      <c r="AD3717" s="38" t="str">
        <f>IFERROR(VLOOKUP(ROWS($AD$4:AD3717),$Z$4:$AC$3778,2,FALSE),"")</f>
        <v>Volatiles by Azeotropic Distillation (5031 USEPA)</v>
      </c>
      <c r="AF3717" s="37"/>
    </row>
    <row r="3718" spans="16:32" ht="15" customHeight="1">
      <c r="P3718" s="38">
        <f>IF(ISNUMBER(SEARCH(Search!$K$13,'Valid Values - Search'!U3718)),MAX($P$3:P3717)+1,0)</f>
        <v>3715</v>
      </c>
      <c r="Q3718" s="38">
        <f>IF(ISNUMBER(SEARCH(Search!$K$5,'Valid Values - Search'!R3718)),MAX($Q$3:Q3717)+1,0)</f>
        <v>3715</v>
      </c>
      <c r="R3718" s="64" t="s">
        <v>15634</v>
      </c>
      <c r="S3718" s="99" t="s">
        <v>101</v>
      </c>
      <c r="T3718" s="99" t="s">
        <v>102</v>
      </c>
      <c r="U3718" s="100" t="s">
        <v>8591</v>
      </c>
      <c r="V3718" s="101">
        <v>1399</v>
      </c>
      <c r="W3718" s="97" t="s">
        <v>15634</v>
      </c>
      <c r="X3718" s="38" t="str">
        <f>IFERROR(VLOOKUP(ROWS($X$4:X3718),$Q$4:$R$5094,2,FALSE),"")</f>
        <v>PCB-44</v>
      </c>
      <c r="Y3718" s="38" t="str">
        <f>IFERROR(VLOOKUP(ROWS($Y$4:Y3718),$P$4:$U$5094,6,FALSE),"")</f>
        <v>41464-39-5</v>
      </c>
      <c r="Z3718" s="38">
        <f>IF(ISNUMBER(SEARCH(Search!$K$21,'Valid Values - Search'!AA3718)),MAX($Z$3:Z3717)+1,0)</f>
        <v>3715</v>
      </c>
      <c r="AA3718" s="64" t="s">
        <v>15266</v>
      </c>
      <c r="AB3718" s="70" t="s">
        <v>1200</v>
      </c>
      <c r="AC3718" s="71" t="s">
        <v>1102</v>
      </c>
      <c r="AD3718" s="38" t="str">
        <f>IFERROR(VLOOKUP(ROWS($AD$4:AD3718),$Z$4:$AC$3778,2,FALSE),"")</f>
        <v>Volatiles by Isotope Dilution - Soil (1624(S) USEPA)</v>
      </c>
      <c r="AF3718" s="37"/>
    </row>
    <row r="3719" spans="16:32" ht="15" customHeight="1">
      <c r="P3719" s="38">
        <f>IF(ISNUMBER(SEARCH(Search!$K$13,'Valid Values - Search'!U3719)),MAX($P$3:P3718)+1,0)</f>
        <v>3716</v>
      </c>
      <c r="Q3719" s="38">
        <f>IF(ISNUMBER(SEARCH(Search!$K$5,'Valid Values - Search'!R3719)),MAX($Q$3:Q3718)+1,0)</f>
        <v>3716</v>
      </c>
      <c r="R3719" s="64" t="s">
        <v>7213</v>
      </c>
      <c r="S3719" s="70" t="s">
        <v>101</v>
      </c>
      <c r="T3719" s="70" t="s">
        <v>102</v>
      </c>
      <c r="U3719" s="93" t="s">
        <v>8459</v>
      </c>
      <c r="V3719" s="94">
        <v>16137</v>
      </c>
      <c r="W3719" s="97" t="s">
        <v>7213</v>
      </c>
      <c r="X3719" s="38" t="str">
        <f>IFERROR(VLOOKUP(ROWS($X$4:X3719),$Q$4:$R$5094,2,FALSE),"")</f>
        <v>PCB-44/47/65</v>
      </c>
      <c r="Y3719" s="38" t="str">
        <f>IFERROR(VLOOKUP(ROWS($Y$4:Y3719),$P$4:$U$5094,6,FALSE),"")</f>
        <v>N/A</v>
      </c>
      <c r="Z3719" s="38">
        <f>IF(ISNUMBER(SEARCH(Search!$K$21,'Valid Values - Search'!AA3719)),MAX($Z$3:Z3718)+1,0)</f>
        <v>3716</v>
      </c>
      <c r="AA3719" s="64" t="s">
        <v>15267</v>
      </c>
      <c r="AB3719" s="70" t="s">
        <v>1201</v>
      </c>
      <c r="AC3719" s="71" t="s">
        <v>1102</v>
      </c>
      <c r="AD3719" s="38" t="str">
        <f>IFERROR(VLOOKUP(ROWS($AD$4:AD3719),$Z$4:$AC$3778,2,FALSE),"")</f>
        <v>Volatiles by Isotope Dilution - Water (1624(W) USEPA)</v>
      </c>
      <c r="AF3719" s="37"/>
    </row>
    <row r="3720" spans="16:32" ht="15" customHeight="1">
      <c r="P3720" s="38">
        <f>IF(ISNUMBER(SEARCH(Search!$K$13,'Valid Values - Search'!U3720)),MAX($P$3:P3719)+1,0)</f>
        <v>3717</v>
      </c>
      <c r="Q3720" s="38">
        <f>IF(ISNUMBER(SEARCH(Search!$K$5,'Valid Values - Search'!R3720)),MAX($Q$3:Q3719)+1,0)</f>
        <v>3717</v>
      </c>
      <c r="R3720" s="64" t="s">
        <v>15635</v>
      </c>
      <c r="S3720" s="99" t="s">
        <v>101</v>
      </c>
      <c r="T3720" s="99" t="s">
        <v>102</v>
      </c>
      <c r="U3720" s="100" t="s">
        <v>8594</v>
      </c>
      <c r="V3720" s="101">
        <v>1400</v>
      </c>
      <c r="W3720" s="97" t="s">
        <v>15635</v>
      </c>
      <c r="X3720" s="38" t="str">
        <f>IFERROR(VLOOKUP(ROWS($X$4:X3720),$Q$4:$R$5094,2,FALSE),"")</f>
        <v>PCB-45</v>
      </c>
      <c r="Y3720" s="38" t="str">
        <f>IFERROR(VLOOKUP(ROWS($Y$4:Y3720),$P$4:$U$5094,6,FALSE),"")</f>
        <v>70362-45-7</v>
      </c>
      <c r="Z3720" s="38">
        <f>IF(ISNUMBER(SEARCH(Search!$K$21,'Valid Values - Search'!AA3720)),MAX($Z$3:Z3719)+1,0)</f>
        <v>3717</v>
      </c>
      <c r="AA3720" s="64" t="s">
        <v>15268</v>
      </c>
      <c r="AB3720" s="70">
        <v>5032</v>
      </c>
      <c r="AC3720" s="71" t="s">
        <v>1102</v>
      </c>
      <c r="AD3720" s="38" t="str">
        <f>IFERROR(VLOOKUP(ROWS($AD$4:AD3720),$Z$4:$AC$3778,2,FALSE),"")</f>
        <v>Volatiles by Vacuum Distillation (5032 USEPA)</v>
      </c>
      <c r="AF3720" s="37"/>
    </row>
    <row r="3721" spans="16:32" ht="15" customHeight="1">
      <c r="P3721" s="38">
        <f>IF(ISNUMBER(SEARCH(Search!$K$13,'Valid Values - Search'!U3721)),MAX($P$3:P3720)+1,0)</f>
        <v>3718</v>
      </c>
      <c r="Q3721" s="38">
        <f>IF(ISNUMBER(SEARCH(Search!$K$5,'Valid Values - Search'!R3721)),MAX($Q$3:Q3720)+1,0)</f>
        <v>3718</v>
      </c>
      <c r="R3721" s="64" t="s">
        <v>7214</v>
      </c>
      <c r="S3721" s="70" t="s">
        <v>101</v>
      </c>
      <c r="T3721" s="70" t="s">
        <v>102</v>
      </c>
      <c r="U3721" s="93" t="s">
        <v>8459</v>
      </c>
      <c r="V3721" s="94">
        <v>16138</v>
      </c>
      <c r="W3721" s="97" t="s">
        <v>7214</v>
      </c>
      <c r="X3721" s="38" t="str">
        <f>IFERROR(VLOOKUP(ROWS($X$4:X3721),$Q$4:$R$5094,2,FALSE),"")</f>
        <v>PCB-45/51</v>
      </c>
      <c r="Y3721" s="38" t="str">
        <f>IFERROR(VLOOKUP(ROWS($Y$4:Y3721),$P$4:$U$5094,6,FALSE),"")</f>
        <v>N/A</v>
      </c>
      <c r="Z3721" s="38">
        <f>IF(ISNUMBER(SEARCH(Search!$K$21,'Valid Values - Search'!AA3721)),MAX($Z$3:Z3720)+1,0)</f>
        <v>3718</v>
      </c>
      <c r="AA3721" s="64" t="s">
        <v>15269</v>
      </c>
      <c r="AB3721" s="70" t="s">
        <v>2977</v>
      </c>
      <c r="AC3721" s="71" t="s">
        <v>1102</v>
      </c>
      <c r="AD3721" s="38" t="str">
        <f>IFERROR(VLOOKUP(ROWS($AD$4:AD3721),$Z$4:$AC$3778,2,FALSE),"")</f>
        <v>Volatiles in Air - Adsorbent Tubes (IP-1B USEPA)</v>
      </c>
      <c r="AF3721" s="37"/>
    </row>
    <row r="3722" spans="16:32" ht="15" customHeight="1">
      <c r="P3722" s="38">
        <f>IF(ISNUMBER(SEARCH(Search!$K$13,'Valid Values - Search'!U3722)),MAX($P$3:P3721)+1,0)</f>
        <v>3719</v>
      </c>
      <c r="Q3722" s="38">
        <f>IF(ISNUMBER(SEARCH(Search!$K$5,'Valid Values - Search'!R3722)),MAX($Q$3:Q3721)+1,0)</f>
        <v>3719</v>
      </c>
      <c r="R3722" s="64" t="s">
        <v>15636</v>
      </c>
      <c r="S3722" s="99" t="s">
        <v>101</v>
      </c>
      <c r="T3722" s="99" t="s">
        <v>102</v>
      </c>
      <c r="U3722" s="100" t="s">
        <v>8593</v>
      </c>
      <c r="V3722" s="101">
        <v>1401</v>
      </c>
      <c r="W3722" s="97" t="s">
        <v>15636</v>
      </c>
      <c r="X3722" s="38" t="str">
        <f>IFERROR(VLOOKUP(ROWS($X$4:X3722),$Q$4:$R$5094,2,FALSE),"")</f>
        <v>PCB-46</v>
      </c>
      <c r="Y3722" s="38" t="str">
        <f>IFERROR(VLOOKUP(ROWS($Y$4:Y3722),$P$4:$U$5094,6,FALSE),"")</f>
        <v>41464-47-5</v>
      </c>
      <c r="Z3722" s="38">
        <f>IF(ISNUMBER(SEARCH(Search!$K$21,'Valid Values - Search'!AA3722)),MAX($Z$3:Z3721)+1,0)</f>
        <v>3719</v>
      </c>
      <c r="AA3722" s="64" t="s">
        <v>15270</v>
      </c>
      <c r="AB3722" s="70" t="s">
        <v>2975</v>
      </c>
      <c r="AC3722" s="71" t="s">
        <v>1102</v>
      </c>
      <c r="AD3722" s="38" t="str">
        <f>IFERROR(VLOOKUP(ROWS($AD$4:AD3722),$Z$4:$AC$3778,2,FALSE),"")</f>
        <v>Volatiles in Air - Portable GC/PID (IP-1A-B USEPA)</v>
      </c>
      <c r="AF3722" s="37"/>
    </row>
    <row r="3723" spans="16:32" ht="15" customHeight="1">
      <c r="P3723" s="38">
        <f>IF(ISNUMBER(SEARCH(Search!$K$13,'Valid Values - Search'!U3723)),MAX($P$3:P3722)+1,0)</f>
        <v>3720</v>
      </c>
      <c r="Q3723" s="38">
        <f>IF(ISNUMBER(SEARCH(Search!$K$5,'Valid Values - Search'!R3723)),MAX($Q$3:Q3722)+1,0)</f>
        <v>3720</v>
      </c>
      <c r="R3723" s="64" t="s">
        <v>15637</v>
      </c>
      <c r="S3723" s="99" t="s">
        <v>101</v>
      </c>
      <c r="T3723" s="99" t="s">
        <v>102</v>
      </c>
      <c r="U3723" s="100" t="s">
        <v>8600</v>
      </c>
      <c r="V3723" s="101">
        <v>16268</v>
      </c>
      <c r="W3723" s="97" t="s">
        <v>15637</v>
      </c>
      <c r="X3723" s="38" t="str">
        <f>IFERROR(VLOOKUP(ROWS($X$4:X3723),$Q$4:$R$5094,2,FALSE),"")</f>
        <v>PCB-47</v>
      </c>
      <c r="Y3723" s="38" t="str">
        <f>IFERROR(VLOOKUP(ROWS($Y$4:Y3723),$P$4:$U$5094,6,FALSE),"")</f>
        <v>2437-79-8</v>
      </c>
      <c r="Z3723" s="38">
        <f>IF(ISNUMBER(SEARCH(Search!$K$21,'Valid Values - Search'!AA3723)),MAX($Z$3:Z3722)+1,0)</f>
        <v>3720</v>
      </c>
      <c r="AA3723" s="64" t="s">
        <v>15271</v>
      </c>
      <c r="AB3723" s="70" t="s">
        <v>2974</v>
      </c>
      <c r="AC3723" s="71" t="s">
        <v>1102</v>
      </c>
      <c r="AD3723" s="38" t="str">
        <f>IFERROR(VLOOKUP(ROWS($AD$4:AD3723),$Z$4:$AC$3778,2,FALSE),"")</f>
        <v>Volatiles in Air - SUMMA Canister (IP-1A USEPA)</v>
      </c>
      <c r="AF3723" s="37"/>
    </row>
    <row r="3724" spans="16:32" ht="15" customHeight="1">
      <c r="P3724" s="38">
        <f>IF(ISNUMBER(SEARCH(Search!$K$13,'Valid Values - Search'!U3724)),MAX($P$3:P3723)+1,0)</f>
        <v>3721</v>
      </c>
      <c r="Q3724" s="38">
        <f>IF(ISNUMBER(SEARCH(Search!$K$5,'Valid Values - Search'!R3724)),MAX($Q$3:Q3723)+1,0)</f>
        <v>3721</v>
      </c>
      <c r="R3724" s="64" t="s">
        <v>7215</v>
      </c>
      <c r="S3724" s="70" t="s">
        <v>101</v>
      </c>
      <c r="T3724" s="70" t="s">
        <v>102</v>
      </c>
      <c r="U3724" s="93" t="s">
        <v>8459</v>
      </c>
      <c r="V3724" s="94">
        <v>1402</v>
      </c>
      <c r="W3724" s="97" t="s">
        <v>7215</v>
      </c>
      <c r="X3724" s="38" t="str">
        <f>IFERROR(VLOOKUP(ROWS($X$4:X3724),$Q$4:$R$5094,2,FALSE),"")</f>
        <v>PCB-47/48</v>
      </c>
      <c r="Y3724" s="38" t="str">
        <f>IFERROR(VLOOKUP(ROWS($Y$4:Y3724),$P$4:$U$5094,6,FALSE),"")</f>
        <v>N/A</v>
      </c>
      <c r="Z3724" s="38">
        <f>IF(ISNUMBER(SEARCH(Search!$K$21,'Valid Values - Search'!AA3724)),MAX($Z$3:Z3723)+1,0)</f>
        <v>3721</v>
      </c>
      <c r="AA3724" s="64" t="s">
        <v>15272</v>
      </c>
      <c r="AB3724" s="70" t="s">
        <v>3527</v>
      </c>
      <c r="AC3724" s="71" t="s">
        <v>1102</v>
      </c>
      <c r="AD3724" s="38" t="str">
        <f>IFERROR(VLOOKUP(ROWS($AD$4:AD3724),$Z$4:$AC$3778,2,FALSE),"")</f>
        <v>Warfarin and Sulfaquinoxaline by HPLC (PMD-WAR USEPA)</v>
      </c>
      <c r="AF3724" s="37"/>
    </row>
    <row r="3725" spans="16:32" ht="15" customHeight="1">
      <c r="P3725" s="38">
        <f>IF(ISNUMBER(SEARCH(Search!$K$13,'Valid Values - Search'!U3725)),MAX($P$3:P3724)+1,0)</f>
        <v>3722</v>
      </c>
      <c r="Q3725" s="38">
        <f>IF(ISNUMBER(SEARCH(Search!$K$5,'Valid Values - Search'!R3725)),MAX($Q$3:Q3724)+1,0)</f>
        <v>3722</v>
      </c>
      <c r="R3725" s="64" t="s">
        <v>7216</v>
      </c>
      <c r="S3725" s="70" t="s">
        <v>101</v>
      </c>
      <c r="T3725" s="70" t="s">
        <v>102</v>
      </c>
      <c r="U3725" s="93" t="s">
        <v>8459</v>
      </c>
      <c r="V3725" s="94">
        <v>1004348</v>
      </c>
      <c r="W3725" s="97" t="s">
        <v>7216</v>
      </c>
      <c r="X3725" s="38" t="str">
        <f>IFERROR(VLOOKUP(ROWS($X$4:X3725),$Q$4:$R$5094,2,FALSE),"")</f>
        <v>PCB-47/48/75</v>
      </c>
      <c r="Y3725" s="38" t="str">
        <f>IFERROR(VLOOKUP(ROWS($Y$4:Y3725),$P$4:$U$5094,6,FALSE),"")</f>
        <v>N/A</v>
      </c>
      <c r="Z3725" s="38">
        <f>IF(ISNUMBER(SEARCH(Search!$K$21,'Valid Values - Search'!AA3725)),MAX($Z$3:Z3724)+1,0)</f>
        <v>3722</v>
      </c>
      <c r="AA3725" s="64" t="s">
        <v>15273</v>
      </c>
      <c r="AB3725" s="70" t="s">
        <v>3528</v>
      </c>
      <c r="AC3725" s="71" t="s">
        <v>1102</v>
      </c>
      <c r="AD3725" s="38" t="str">
        <f>IFERROR(VLOOKUP(ROWS($AD$4:AD3725),$Z$4:$AC$3778,2,FALSE),"")</f>
        <v>Warfarin by HPLC (PMD-WAR(LC) USEPA)</v>
      </c>
      <c r="AF3725" s="37"/>
    </row>
    <row r="3726" spans="16:32" ht="15" customHeight="1">
      <c r="P3726" s="38">
        <f>IF(ISNUMBER(SEARCH(Search!$K$13,'Valid Values - Search'!U3726)),MAX($P$3:P3725)+1,0)</f>
        <v>3723</v>
      </c>
      <c r="Q3726" s="38">
        <f>IF(ISNUMBER(SEARCH(Search!$K$5,'Valid Values - Search'!R3726)),MAX($Q$3:Q3725)+1,0)</f>
        <v>3723</v>
      </c>
      <c r="R3726" s="64" t="s">
        <v>7217</v>
      </c>
      <c r="S3726" s="70" t="s">
        <v>101</v>
      </c>
      <c r="T3726" s="70" t="s">
        <v>102</v>
      </c>
      <c r="U3726" s="93" t="s">
        <v>8459</v>
      </c>
      <c r="V3726" s="94">
        <v>16047</v>
      </c>
      <c r="W3726" s="97" t="s">
        <v>7217</v>
      </c>
      <c r="X3726" s="38" t="str">
        <f>IFERROR(VLOOKUP(ROWS($X$4:X3726),$Q$4:$R$5094,2,FALSE),"")</f>
        <v>PCB-47/75</v>
      </c>
      <c r="Y3726" s="38" t="str">
        <f>IFERROR(VLOOKUP(ROWS($Y$4:Y3726),$P$4:$U$5094,6,FALSE),"")</f>
        <v>N/A</v>
      </c>
      <c r="Z3726" s="38">
        <f>IF(ISNUMBER(SEARCH(Search!$K$21,'Valid Values - Search'!AA3726)),MAX($Z$3:Z3725)+1,0)</f>
        <v>3723</v>
      </c>
      <c r="AA3726" s="64" t="s">
        <v>15274</v>
      </c>
      <c r="AB3726" s="70">
        <v>5002</v>
      </c>
      <c r="AC3726" s="71" t="s">
        <v>1150</v>
      </c>
      <c r="AD3726" s="38" t="str">
        <f>IFERROR(VLOOKUP(ROWS($AD$4:AD3726),$Z$4:$AC$3778,2,FALSE),"")</f>
        <v>Warfarin by HPLC/UV (5002 NIOSH)</v>
      </c>
      <c r="AF3726" s="37"/>
    </row>
    <row r="3727" spans="16:32" ht="15" customHeight="1">
      <c r="P3727" s="38">
        <f>IF(ISNUMBER(SEARCH(Search!$K$13,'Valid Values - Search'!U3727)),MAX($P$3:P3726)+1,0)</f>
        <v>3724</v>
      </c>
      <c r="Q3727" s="38">
        <f>IF(ISNUMBER(SEARCH(Search!$K$5,'Valid Values - Search'!R3727)),MAX($Q$3:Q3726)+1,0)</f>
        <v>3724</v>
      </c>
      <c r="R3727" s="64" t="s">
        <v>7218</v>
      </c>
      <c r="S3727" s="70" t="s">
        <v>101</v>
      </c>
      <c r="T3727" s="70" t="s">
        <v>102</v>
      </c>
      <c r="U3727" s="93" t="s">
        <v>8459</v>
      </c>
      <c r="V3727" s="94">
        <v>1003307</v>
      </c>
      <c r="W3727" s="97" t="s">
        <v>7218</v>
      </c>
      <c r="X3727" s="38" t="str">
        <f>IFERROR(VLOOKUP(ROWS($X$4:X3727),$Q$4:$R$5094,2,FALSE),"")</f>
        <v>PCB-47/78/74</v>
      </c>
      <c r="Y3727" s="38" t="str">
        <f>IFERROR(VLOOKUP(ROWS($Y$4:Y3727),$P$4:$U$5094,6,FALSE),"")</f>
        <v>N/A</v>
      </c>
      <c r="Z3727" s="38">
        <f>IF(ISNUMBER(SEARCH(Search!$K$21,'Valid Values - Search'!AA3727)),MAX($Z$3:Z3726)+1,0)</f>
        <v>3724</v>
      </c>
      <c r="AA3727" s="64" t="s">
        <v>15275</v>
      </c>
      <c r="AB3727" s="70" t="s">
        <v>3529</v>
      </c>
      <c r="AC3727" s="71" t="s">
        <v>1102</v>
      </c>
      <c r="AD3727" s="38" t="str">
        <f>IFERROR(VLOOKUP(ROWS($AD$4:AD3727),$Z$4:$AC$3778,2,FALSE),"")</f>
        <v>Warfarin by UV Spectroscopy (PMD-WAR(UV) USEPA)</v>
      </c>
      <c r="AF3727" s="37"/>
    </row>
    <row r="3728" spans="16:32" ht="15" customHeight="1">
      <c r="P3728" s="38">
        <f>IF(ISNUMBER(SEARCH(Search!$K$13,'Valid Values - Search'!U3728)),MAX($P$3:P3727)+1,0)</f>
        <v>3725</v>
      </c>
      <c r="Q3728" s="38">
        <f>IF(ISNUMBER(SEARCH(Search!$K$5,'Valid Values - Search'!R3728)),MAX($Q$3:Q3727)+1,0)</f>
        <v>3725</v>
      </c>
      <c r="R3728" s="64" t="s">
        <v>15638</v>
      </c>
      <c r="S3728" s="99" t="s">
        <v>101</v>
      </c>
      <c r="T3728" s="99" t="s">
        <v>102</v>
      </c>
      <c r="U3728" s="100" t="s">
        <v>8605</v>
      </c>
      <c r="V3728" s="101">
        <v>16048</v>
      </c>
      <c r="W3728" s="97" t="s">
        <v>15638</v>
      </c>
      <c r="X3728" s="38" t="str">
        <f>IFERROR(VLOOKUP(ROWS($X$4:X3728),$Q$4:$R$5094,2,FALSE),"")</f>
        <v>PCB-48</v>
      </c>
      <c r="Y3728" s="38" t="str">
        <f>IFERROR(VLOOKUP(ROWS($Y$4:Y3728),$P$4:$U$5094,6,FALSE),"")</f>
        <v>70362-47-9</v>
      </c>
      <c r="Z3728" s="38">
        <f>IF(ISNUMBER(SEARCH(Search!$K$21,'Valid Values - Search'!AA3728)),MAX($Z$3:Z3727)+1,0)</f>
        <v>3725</v>
      </c>
      <c r="AA3728" s="64" t="s">
        <v>15276</v>
      </c>
      <c r="AB3728" s="70" t="s">
        <v>3113</v>
      </c>
      <c r="AC3728" s="71" t="s">
        <v>1182</v>
      </c>
      <c r="AD3728" s="38" t="str">
        <f>IFERROR(VLOOKUP(ROWS($AD$4:AD3728),$Z$4:$AC$3778,2,FALSE),"")</f>
        <v>Wastewater compounds in water by SPE and GC/MS (O-1433-01 USDOI/USGS)</v>
      </c>
      <c r="AF3728" s="37"/>
    </row>
    <row r="3729" spans="16:32" ht="15" customHeight="1">
      <c r="P3729" s="38">
        <f>IF(ISNUMBER(SEARCH(Search!$K$13,'Valid Values - Search'!U3729)),MAX($P$3:P3728)+1,0)</f>
        <v>3726</v>
      </c>
      <c r="Q3729" s="38">
        <f>IF(ISNUMBER(SEARCH(Search!$K$5,'Valid Values - Search'!R3729)),MAX($Q$3:Q3728)+1,0)</f>
        <v>3726</v>
      </c>
      <c r="R3729" s="64" t="s">
        <v>7219</v>
      </c>
      <c r="S3729" s="70" t="s">
        <v>101</v>
      </c>
      <c r="T3729" s="70" t="s">
        <v>102</v>
      </c>
      <c r="U3729" s="93" t="s">
        <v>8459</v>
      </c>
      <c r="V3729" s="94">
        <v>1002018</v>
      </c>
      <c r="W3729" s="97" t="s">
        <v>7219</v>
      </c>
      <c r="X3729" s="38" t="str">
        <f>IFERROR(VLOOKUP(ROWS($X$4:X3729),$Q$4:$R$5094,2,FALSE),"")</f>
        <v>PCB-48/75</v>
      </c>
      <c r="Y3729" s="38" t="str">
        <f>IFERROR(VLOOKUP(ROWS($Y$4:Y3729),$P$4:$U$5094,6,FALSE),"")</f>
        <v>N/A</v>
      </c>
      <c r="Z3729" s="38">
        <f>IF(ISNUMBER(SEARCH(Search!$K$21,'Valid Values - Search'!AA3729)),MAX($Z$3:Z3728)+1,0)</f>
        <v>3726</v>
      </c>
      <c r="AA3729" s="64" t="s">
        <v>15277</v>
      </c>
      <c r="AB3729" s="70" t="s">
        <v>2113</v>
      </c>
      <c r="AC3729" s="71" t="s">
        <v>1102</v>
      </c>
      <c r="AD3729" s="38" t="str">
        <f>IFERROR(VLOOKUP(ROWS($AD$4:AD3729),$Z$4:$AC$3778,2,FALSE),"")</f>
        <v>Water Level Measurement in Wells (C-017-1 USEPA)</v>
      </c>
      <c r="AF3729" s="37"/>
    </row>
    <row r="3730" spans="16:32" ht="15" customHeight="1">
      <c r="P3730" s="38">
        <f>IF(ISNUMBER(SEARCH(Search!$K$13,'Valid Values - Search'!U3730)),MAX($P$3:P3729)+1,0)</f>
        <v>3727</v>
      </c>
      <c r="Q3730" s="38">
        <f>IF(ISNUMBER(SEARCH(Search!$K$5,'Valid Values - Search'!R3730)),MAX($Q$3:Q3729)+1,0)</f>
        <v>3727</v>
      </c>
      <c r="R3730" s="64" t="s">
        <v>15639</v>
      </c>
      <c r="S3730" s="99" t="s">
        <v>101</v>
      </c>
      <c r="T3730" s="99" t="s">
        <v>102</v>
      </c>
      <c r="U3730" s="100" t="s">
        <v>8604</v>
      </c>
      <c r="V3730" s="101">
        <v>1403</v>
      </c>
      <c r="W3730" s="97" t="s">
        <v>15639</v>
      </c>
      <c r="X3730" s="38" t="str">
        <f>IFERROR(VLOOKUP(ROWS($X$4:X3730),$Q$4:$R$5094,2,FALSE),"")</f>
        <v>PCB-49</v>
      </c>
      <c r="Y3730" s="38" t="str">
        <f>IFERROR(VLOOKUP(ROWS($Y$4:Y3730),$P$4:$U$5094,6,FALSE),"")</f>
        <v>41464-40-8</v>
      </c>
      <c r="Z3730" s="38">
        <f>IF(ISNUMBER(SEARCH(Search!$K$21,'Valid Values - Search'!AA3730)),MAX($Z$3:Z3729)+1,0)</f>
        <v>3727</v>
      </c>
      <c r="AA3730" s="64" t="s">
        <v>15278</v>
      </c>
      <c r="AB3730" s="70" t="s">
        <v>2442</v>
      </c>
      <c r="AC3730" s="71" t="s">
        <v>1184</v>
      </c>
      <c r="AD3730" s="38" t="str">
        <f>IFERROR(VLOOKUP(ROWS($AD$4:AD3730),$Z$4:$AC$3778,2,FALSE),"")</f>
        <v>Water Levels Using Nonrecording Devices (D5413(A) ASTM)</v>
      </c>
      <c r="AF3730" s="37"/>
    </row>
    <row r="3731" spans="16:32" ht="15" customHeight="1">
      <c r="P3731" s="38">
        <f>IF(ISNUMBER(SEARCH(Search!$K$13,'Valid Values - Search'!U3731)),MAX($P$3:P3730)+1,0)</f>
        <v>3728</v>
      </c>
      <c r="Q3731" s="38">
        <f>IF(ISNUMBER(SEARCH(Search!$K$5,'Valid Values - Search'!R3731)),MAX($Q$3:Q3730)+1,0)</f>
        <v>3728</v>
      </c>
      <c r="R3731" s="64" t="s">
        <v>7220</v>
      </c>
      <c r="S3731" s="70" t="s">
        <v>101</v>
      </c>
      <c r="T3731" s="70" t="s">
        <v>102</v>
      </c>
      <c r="U3731" s="93" t="s">
        <v>8459</v>
      </c>
      <c r="V3731" s="94">
        <v>16139</v>
      </c>
      <c r="W3731" s="97" t="s">
        <v>7220</v>
      </c>
      <c r="X3731" s="38" t="str">
        <f>IFERROR(VLOOKUP(ROWS($X$4:X3731),$Q$4:$R$5094,2,FALSE),"")</f>
        <v>PCB-49/69</v>
      </c>
      <c r="Y3731" s="38" t="str">
        <f>IFERROR(VLOOKUP(ROWS($Y$4:Y3731),$P$4:$U$5094,6,FALSE),"")</f>
        <v>N/A</v>
      </c>
      <c r="Z3731" s="38">
        <f>IF(ISNUMBER(SEARCH(Search!$K$21,'Valid Values - Search'!AA3731)),MAX($Z$3:Z3730)+1,0)</f>
        <v>3728</v>
      </c>
      <c r="AA3731" s="64" t="s">
        <v>15279</v>
      </c>
      <c r="AB3731" s="70" t="s">
        <v>2443</v>
      </c>
      <c r="AC3731" s="71" t="s">
        <v>1184</v>
      </c>
      <c r="AD3731" s="38" t="str">
        <f>IFERROR(VLOOKUP(ROWS($AD$4:AD3731),$Z$4:$AC$3778,2,FALSE),"")</f>
        <v>Water Levels Using Recording Devices (D5413(B) ASTM)</v>
      </c>
      <c r="AF3731" s="37"/>
    </row>
    <row r="3732" spans="16:32" ht="15" customHeight="1">
      <c r="P3732" s="38">
        <f>IF(ISNUMBER(SEARCH(Search!$K$13,'Valid Values - Search'!U3732)),MAX($P$3:P3731)+1,0)</f>
        <v>3729</v>
      </c>
      <c r="Q3732" s="38">
        <f>IF(ISNUMBER(SEARCH(Search!$K$5,'Valid Values - Search'!R3732)),MAX($Q$3:Q3731)+1,0)</f>
        <v>3729</v>
      </c>
      <c r="R3732" s="64" t="s">
        <v>7221</v>
      </c>
      <c r="S3732" s="70" t="s">
        <v>101</v>
      </c>
      <c r="T3732" s="70" t="s">
        <v>102</v>
      </c>
      <c r="U3732" s="93" t="s">
        <v>8459</v>
      </c>
      <c r="V3732" s="94">
        <v>1404</v>
      </c>
      <c r="W3732" s="97" t="s">
        <v>7221</v>
      </c>
      <c r="X3732" s="38" t="str">
        <f>IFERROR(VLOOKUP(ROWS($X$4:X3732),$Q$4:$R$5094,2,FALSE),"")</f>
        <v>PCB-5/8</v>
      </c>
      <c r="Y3732" s="38" t="str">
        <f>IFERROR(VLOOKUP(ROWS($Y$4:Y3732),$P$4:$U$5094,6,FALSE),"")</f>
        <v>N/A</v>
      </c>
      <c r="Z3732" s="38">
        <f>IF(ISNUMBER(SEARCH(Search!$K$21,'Valid Values - Search'!AA3732)),MAX($Z$3:Z3731)+1,0)</f>
        <v>3729</v>
      </c>
      <c r="AA3732" s="64" t="s">
        <v>15280</v>
      </c>
      <c r="AB3732" s="70" t="s">
        <v>2444</v>
      </c>
      <c r="AC3732" s="71" t="s">
        <v>1184</v>
      </c>
      <c r="AD3732" s="38" t="str">
        <f>IFERROR(VLOOKUP(ROWS($AD$4:AD3732),$Z$4:$AC$3778,2,FALSE),"")</f>
        <v>Water Levels Using Remote Interrogation (D5413(C) ASTM)</v>
      </c>
      <c r="AF3732" s="37"/>
    </row>
    <row r="3733" spans="16:32" ht="15" customHeight="1">
      <c r="P3733" s="38">
        <f>IF(ISNUMBER(SEARCH(Search!$K$13,'Valid Values - Search'!U3733)),MAX($P$3:P3732)+1,0)</f>
        <v>3730</v>
      </c>
      <c r="Q3733" s="38">
        <f>IF(ISNUMBER(SEARCH(Search!$K$5,'Valid Values - Search'!R3733)),MAX($Q$3:Q3732)+1,0)</f>
        <v>3730</v>
      </c>
      <c r="R3733" s="64" t="s">
        <v>15640</v>
      </c>
      <c r="S3733" s="99" t="s">
        <v>101</v>
      </c>
      <c r="T3733" s="99" t="s">
        <v>102</v>
      </c>
      <c r="U3733" s="100" t="s">
        <v>8608</v>
      </c>
      <c r="V3733" s="101">
        <v>16301</v>
      </c>
      <c r="W3733" s="97" t="s">
        <v>15640</v>
      </c>
      <c r="X3733" s="38" t="str">
        <f>IFERROR(VLOOKUP(ROWS($X$4:X3733),$Q$4:$R$5094,2,FALSE),"")</f>
        <v>PCB-50</v>
      </c>
      <c r="Y3733" s="38" t="str">
        <f>IFERROR(VLOOKUP(ROWS($Y$4:Y3733),$P$4:$U$5094,6,FALSE),"")</f>
        <v>62796-65-0</v>
      </c>
      <c r="Z3733" s="38">
        <f>IF(ISNUMBER(SEARCH(Search!$K$21,'Valid Values - Search'!AA3733)),MAX($Z$3:Z3732)+1,0)</f>
        <v>3730</v>
      </c>
      <c r="AA3733" s="64" t="s">
        <v>15281</v>
      </c>
      <c r="AB3733" s="70" t="s">
        <v>2793</v>
      </c>
      <c r="AC3733" s="71" t="s">
        <v>1182</v>
      </c>
      <c r="AD3733" s="38" t="str">
        <f>IFERROR(VLOOKUP(ROWS($AD$4:AD3733),$Z$4:$AC$3778,2,FALSE),"")</f>
        <v>Water pH (I1586 USDOI/USGS)</v>
      </c>
      <c r="AF3733" s="37"/>
    </row>
    <row r="3734" spans="16:32" ht="15" customHeight="1">
      <c r="P3734" s="38">
        <f>IF(ISNUMBER(SEARCH(Search!$K$13,'Valid Values - Search'!U3734)),MAX($P$3:P3733)+1,0)</f>
        <v>3731</v>
      </c>
      <c r="Q3734" s="38">
        <f>IF(ISNUMBER(SEARCH(Search!$K$5,'Valid Values - Search'!R3734)),MAX($Q$3:Q3733)+1,0)</f>
        <v>3731</v>
      </c>
      <c r="R3734" s="64" t="s">
        <v>7222</v>
      </c>
      <c r="S3734" s="70" t="s">
        <v>101</v>
      </c>
      <c r="T3734" s="70" t="s">
        <v>102</v>
      </c>
      <c r="U3734" s="93" t="s">
        <v>8459</v>
      </c>
      <c r="V3734" s="94">
        <v>16140</v>
      </c>
      <c r="W3734" s="97" t="s">
        <v>7222</v>
      </c>
      <c r="X3734" s="38" t="str">
        <f>IFERROR(VLOOKUP(ROWS($X$4:X3734),$Q$4:$R$5094,2,FALSE),"")</f>
        <v>PCB-50/53</v>
      </c>
      <c r="Y3734" s="38" t="str">
        <f>IFERROR(VLOOKUP(ROWS($Y$4:Y3734),$P$4:$U$5094,6,FALSE),"")</f>
        <v>N/A</v>
      </c>
      <c r="Z3734" s="38">
        <f>IF(ISNUMBER(SEARCH(Search!$K$21,'Valid Values - Search'!AA3734)),MAX($Z$3:Z3733)+1,0)</f>
        <v>3731</v>
      </c>
      <c r="AA3734" s="64" t="s">
        <v>15282</v>
      </c>
      <c r="AB3734" s="70" t="s">
        <v>2478</v>
      </c>
      <c r="AC3734" s="71" t="s">
        <v>1184</v>
      </c>
      <c r="AD3734" s="38" t="str">
        <f>IFERROR(VLOOKUP(ROWS($AD$4:AD3734),$Z$4:$AC$3778,2,FALSE),"")</f>
        <v>Water Quality by Chemiluminesence (D6592 ASTM)</v>
      </c>
      <c r="AF3734" s="37"/>
    </row>
    <row r="3735" spans="16:32" ht="15" customHeight="1">
      <c r="P3735" s="38">
        <f>IF(ISNUMBER(SEARCH(Search!$K$13,'Valid Values - Search'!U3735)),MAX($P$3:P3734)+1,0)</f>
        <v>3732</v>
      </c>
      <c r="Q3735" s="38">
        <f>IF(ISNUMBER(SEARCH(Search!$K$5,'Valid Values - Search'!R3735)),MAX($Q$3:Q3734)+1,0)</f>
        <v>3732</v>
      </c>
      <c r="R3735" s="64" t="s">
        <v>15641</v>
      </c>
      <c r="S3735" s="99" t="s">
        <v>101</v>
      </c>
      <c r="T3735" s="99" t="s">
        <v>102</v>
      </c>
      <c r="U3735" s="100" t="s">
        <v>8607</v>
      </c>
      <c r="V3735" s="101">
        <v>1405</v>
      </c>
      <c r="W3735" s="97" t="s">
        <v>15641</v>
      </c>
      <c r="X3735" s="38" t="str">
        <f>IFERROR(VLOOKUP(ROWS($X$4:X3735),$Q$4:$R$5094,2,FALSE),"")</f>
        <v>PCB-51</v>
      </c>
      <c r="Y3735" s="38" t="str">
        <f>IFERROR(VLOOKUP(ROWS($Y$4:Y3735),$P$4:$U$5094,6,FALSE),"")</f>
        <v>68194-04-7</v>
      </c>
      <c r="Z3735" s="38">
        <f>IF(ISNUMBER(SEARCH(Search!$K$21,'Valid Values - Search'!AA3735)),MAX($Z$3:Z3734)+1,0)</f>
        <v>3732</v>
      </c>
      <c r="AA3735" s="64" t="s">
        <v>15283</v>
      </c>
      <c r="AB3735" s="70" t="s">
        <v>2307</v>
      </c>
      <c r="AC3735" s="71" t="s">
        <v>1184</v>
      </c>
      <c r="AD3735" s="38" t="str">
        <f>IFERROR(VLOOKUP(ROWS($AD$4:AD3735),$Z$4:$AC$3778,2,FALSE),"")</f>
        <v>Water Velocity in Open Channels (D3857 ASTM)</v>
      </c>
      <c r="AF3735" s="37"/>
    </row>
    <row r="3736" spans="16:32" ht="15" customHeight="1">
      <c r="P3736" s="38">
        <f>IF(ISNUMBER(SEARCH(Search!$K$13,'Valid Values - Search'!U3736)),MAX($P$3:P3735)+1,0)</f>
        <v>3733</v>
      </c>
      <c r="Q3736" s="38">
        <f>IF(ISNUMBER(SEARCH(Search!$K$5,'Valid Values - Search'!R3736)),MAX($Q$3:Q3735)+1,0)</f>
        <v>3733</v>
      </c>
      <c r="R3736" s="64" t="s">
        <v>7223</v>
      </c>
      <c r="S3736" s="70" t="s">
        <v>101</v>
      </c>
      <c r="T3736" s="70" t="s">
        <v>102</v>
      </c>
      <c r="U3736" s="93" t="s">
        <v>8459</v>
      </c>
      <c r="V3736" s="94">
        <v>1002012</v>
      </c>
      <c r="W3736" s="97" t="s">
        <v>7223</v>
      </c>
      <c r="X3736" s="38" t="str">
        <f>IFERROR(VLOOKUP(ROWS($X$4:X3736),$Q$4:$R$5094,2,FALSE),"")</f>
        <v>PCB-52/69</v>
      </c>
      <c r="Y3736" s="38" t="str">
        <f>IFERROR(VLOOKUP(ROWS($Y$4:Y3736),$P$4:$U$5094,6,FALSE),"")</f>
        <v>N/A</v>
      </c>
      <c r="Z3736" s="38">
        <f>IF(ISNUMBER(SEARCH(Search!$K$21,'Valid Values - Search'!AA3736)),MAX($Z$3:Z3735)+1,0)</f>
        <v>3733</v>
      </c>
      <c r="AA3736" s="64" t="s">
        <v>15284</v>
      </c>
      <c r="AB3736" s="70" t="s">
        <v>2270</v>
      </c>
      <c r="AC3736" s="71" t="s">
        <v>1184</v>
      </c>
      <c r="AD3736" s="38" t="str">
        <f>IFERROR(VLOOKUP(ROWS($AD$4:AD3736),$Z$4:$AC$3778,2,FALSE),"")</f>
        <v>Waterborne Oils by GC, IRSPEC or FLSPEC (D3415 ASTM)</v>
      </c>
      <c r="AF3736" s="37"/>
    </row>
    <row r="3737" spans="16:32" ht="15" customHeight="1">
      <c r="P3737" s="38">
        <f>IF(ISNUMBER(SEARCH(Search!$K$13,'Valid Values - Search'!U3737)),MAX($P$3:P3736)+1,0)</f>
        <v>3734</v>
      </c>
      <c r="Q3737" s="38">
        <f>IF(ISNUMBER(SEARCH(Search!$K$5,'Valid Values - Search'!R3737)),MAX($Q$3:Q3736)+1,0)</f>
        <v>3734</v>
      </c>
      <c r="R3737" s="64" t="s">
        <v>15642</v>
      </c>
      <c r="S3737" s="99" t="s">
        <v>101</v>
      </c>
      <c r="T3737" s="99" t="s">
        <v>102</v>
      </c>
      <c r="U3737" s="100" t="s">
        <v>8611</v>
      </c>
      <c r="V3737" s="101">
        <v>1407</v>
      </c>
      <c r="W3737" s="97" t="s">
        <v>15642</v>
      </c>
      <c r="X3737" s="38" t="str">
        <f>IFERROR(VLOOKUP(ROWS($X$4:X3737),$Q$4:$R$5094,2,FALSE),"")</f>
        <v>PCB-53</v>
      </c>
      <c r="Y3737" s="38" t="str">
        <f>IFERROR(VLOOKUP(ROWS($Y$4:Y3737),$P$4:$U$5094,6,FALSE),"")</f>
        <v>41464-41-9</v>
      </c>
      <c r="Z3737" s="38">
        <f>IF(ISNUMBER(SEARCH(Search!$K$21,'Valid Values - Search'!AA3737)),MAX($Z$3:Z3736)+1,0)</f>
        <v>3734</v>
      </c>
      <c r="AA3737" s="64" t="s">
        <v>15285</v>
      </c>
      <c r="AB3737" s="70" t="s">
        <v>2299</v>
      </c>
      <c r="AC3737" s="71" t="s">
        <v>1184</v>
      </c>
      <c r="AD3737" s="38" t="str">
        <f>IFERROR(VLOOKUP(ROWS($AD$4:AD3737),$Z$4:$AC$3778,2,FALSE),"")</f>
        <v>Waterborne Petroleum Oil by Fluorescence (D3650 ASTM)</v>
      </c>
      <c r="AF3737" s="37"/>
    </row>
    <row r="3738" spans="16:32" ht="15" customHeight="1">
      <c r="P3738" s="38">
        <f>IF(ISNUMBER(SEARCH(Search!$K$13,'Valid Values - Search'!U3738)),MAX($P$3:P3737)+1,0)</f>
        <v>3735</v>
      </c>
      <c r="Q3738" s="38">
        <f>IF(ISNUMBER(SEARCH(Search!$K$5,'Valid Values - Search'!R3738)),MAX($Q$3:Q3737)+1,0)</f>
        <v>3735</v>
      </c>
      <c r="R3738" s="64" t="s">
        <v>15643</v>
      </c>
      <c r="S3738" s="99" t="s">
        <v>101</v>
      </c>
      <c r="T3738" s="99" t="s">
        <v>102</v>
      </c>
      <c r="U3738" s="100" t="s">
        <v>8613</v>
      </c>
      <c r="V3738" s="101">
        <v>16141</v>
      </c>
      <c r="W3738" s="97" t="s">
        <v>15643</v>
      </c>
      <c r="X3738" s="38" t="str">
        <f>IFERROR(VLOOKUP(ROWS($X$4:X3738),$Q$4:$R$5094,2,FALSE),"")</f>
        <v>PCB-54</v>
      </c>
      <c r="Y3738" s="38" t="str">
        <f>IFERROR(VLOOKUP(ROWS($Y$4:Y3738),$P$4:$U$5094,6,FALSE),"")</f>
        <v>15968-05-5</v>
      </c>
      <c r="Z3738" s="38">
        <f>IF(ISNUMBER(SEARCH(Search!$K$21,'Valid Values - Search'!AA3738)),MAX($Z$3:Z3737)+1,0)</f>
        <v>3735</v>
      </c>
      <c r="AA3738" s="64" t="s">
        <v>15286</v>
      </c>
      <c r="AB3738" s="70" t="s">
        <v>2263</v>
      </c>
      <c r="AC3738" s="71" t="s">
        <v>1184</v>
      </c>
      <c r="AD3738" s="38" t="str">
        <f>IFERROR(VLOOKUP(ROWS($AD$4:AD3738),$Z$4:$AC$3778,2,FALSE),"")</f>
        <v>Waterborne Petroleum Oils by GC (D3328(A) ASTM)</v>
      </c>
      <c r="AF3738" s="37"/>
    </row>
    <row r="3739" spans="16:32" ht="15" customHeight="1">
      <c r="P3739" s="38">
        <f>IF(ISNUMBER(SEARCH(Search!$K$13,'Valid Values - Search'!U3739)),MAX($P$3:P3738)+1,0)</f>
        <v>3736</v>
      </c>
      <c r="Q3739" s="38">
        <f>IF(ISNUMBER(SEARCH(Search!$K$5,'Valid Values - Search'!R3739)),MAX($Q$3:Q3738)+1,0)</f>
        <v>3736</v>
      </c>
      <c r="R3739" s="64" t="s">
        <v>15644</v>
      </c>
      <c r="S3739" s="99" t="s">
        <v>101</v>
      </c>
      <c r="T3739" s="99" t="s">
        <v>102</v>
      </c>
      <c r="U3739" s="100" t="s">
        <v>8633</v>
      </c>
      <c r="V3739" s="101">
        <v>16142</v>
      </c>
      <c r="W3739" s="97" t="s">
        <v>15644</v>
      </c>
      <c r="X3739" s="38" t="str">
        <f>IFERROR(VLOOKUP(ROWS($X$4:X3739),$Q$4:$R$5094,2,FALSE),"")</f>
        <v>PCB-55</v>
      </c>
      <c r="Y3739" s="38" t="str">
        <f>IFERROR(VLOOKUP(ROWS($Y$4:Y3739),$P$4:$U$5094,6,FALSE),"")</f>
        <v>74338-24-2</v>
      </c>
      <c r="Z3739" s="38">
        <f>IF(ISNUMBER(SEARCH(Search!$K$21,'Valid Values - Search'!AA3739)),MAX($Z$3:Z3738)+1,0)</f>
        <v>3736</v>
      </c>
      <c r="AA3739" s="64" t="s">
        <v>15287</v>
      </c>
      <c r="AB3739" s="70" t="s">
        <v>2264</v>
      </c>
      <c r="AC3739" s="71" t="s">
        <v>1184</v>
      </c>
      <c r="AD3739" s="38" t="str">
        <f>IFERROR(VLOOKUP(ROWS($AD$4:AD3739),$Z$4:$AC$3778,2,FALSE),"")</f>
        <v>Waterborne Petroleum Oils by GC (D3328(B) ASTM)</v>
      </c>
      <c r="AF3739" s="37"/>
    </row>
    <row r="3740" spans="16:32" ht="15" customHeight="1">
      <c r="P3740" s="38">
        <f>IF(ISNUMBER(SEARCH(Search!$K$13,'Valid Values - Search'!U3740)),MAX($P$3:P3739)+1,0)</f>
        <v>3737</v>
      </c>
      <c r="Q3740" s="38">
        <f>IF(ISNUMBER(SEARCH(Search!$K$5,'Valid Values - Search'!R3740)),MAX($Q$3:Q3739)+1,0)</f>
        <v>3737</v>
      </c>
      <c r="R3740" s="64" t="s">
        <v>7224</v>
      </c>
      <c r="S3740" s="70" t="s">
        <v>101</v>
      </c>
      <c r="T3740" s="70" t="s">
        <v>102</v>
      </c>
      <c r="U3740" s="93" t="s">
        <v>8459</v>
      </c>
      <c r="V3740" s="94">
        <v>16049</v>
      </c>
      <c r="W3740" s="97" t="s">
        <v>7224</v>
      </c>
      <c r="X3740" s="38" t="str">
        <f>IFERROR(VLOOKUP(ROWS($X$4:X3740),$Q$4:$R$5094,2,FALSE),"")</f>
        <v>PCB-55/91</v>
      </c>
      <c r="Y3740" s="38" t="str">
        <f>IFERROR(VLOOKUP(ROWS($Y$4:Y3740),$P$4:$U$5094,6,FALSE),"")</f>
        <v>N/A</v>
      </c>
      <c r="Z3740" s="38">
        <f>IF(ISNUMBER(SEARCH(Search!$K$21,'Valid Values - Search'!AA3740)),MAX($Z$3:Z3739)+1,0)</f>
        <v>3737</v>
      </c>
      <c r="AA3740" s="64" t="s">
        <v>15288</v>
      </c>
      <c r="AB3740" s="70" t="s">
        <v>2395</v>
      </c>
      <c r="AC3740" s="71" t="s">
        <v>1184</v>
      </c>
      <c r="AD3740" s="38" t="str">
        <f>IFERROR(VLOOKUP(ROWS($AD$4:AD3740),$Z$4:$AC$3778,2,FALSE),"")</f>
        <v>Waterborne Petroleum Oils by HPLC (D5037 ASTM)</v>
      </c>
      <c r="AF3740" s="37"/>
    </row>
    <row r="3741" spans="16:32" ht="15" customHeight="1">
      <c r="P3741" s="38">
        <f>IF(ISNUMBER(SEARCH(Search!$K$13,'Valid Values - Search'!U3741)),MAX($P$3:P3740)+1,0)</f>
        <v>3738</v>
      </c>
      <c r="Q3741" s="38">
        <f>IF(ISNUMBER(SEARCH(Search!$K$5,'Valid Values - Search'!R3741)),MAX($Q$3:Q3740)+1,0)</f>
        <v>3738</v>
      </c>
      <c r="R3741" s="64" t="s">
        <v>15645</v>
      </c>
      <c r="S3741" s="99" t="s">
        <v>101</v>
      </c>
      <c r="T3741" s="99" t="s">
        <v>102</v>
      </c>
      <c r="U3741" s="100" t="s">
        <v>8632</v>
      </c>
      <c r="V3741" s="101">
        <v>16095</v>
      </c>
      <c r="W3741" s="97" t="s">
        <v>15645</v>
      </c>
      <c r="X3741" s="38" t="str">
        <f>IFERROR(VLOOKUP(ROWS($X$4:X3741),$Q$4:$R$5094,2,FALSE),"")</f>
        <v>PCB-56</v>
      </c>
      <c r="Y3741" s="38" t="str">
        <f>IFERROR(VLOOKUP(ROWS($Y$4:Y3741),$P$4:$U$5094,6,FALSE),"")</f>
        <v>41464-43-1</v>
      </c>
      <c r="Z3741" s="38">
        <f>IF(ISNUMBER(SEARCH(Search!$K$21,'Valid Values - Search'!AA3741)),MAX($Z$3:Z3740)+1,0)</f>
        <v>3738</v>
      </c>
      <c r="AA3741" s="64" t="s">
        <v>15289</v>
      </c>
      <c r="AB3741" s="70" t="s">
        <v>2269</v>
      </c>
      <c r="AC3741" s="71" t="s">
        <v>1184</v>
      </c>
      <c r="AD3741" s="38" t="str">
        <f>IFERROR(VLOOKUP(ROWS($AD$4:AD3741),$Z$4:$AC$3778,2,FALSE),"")</f>
        <v>Waterborne Petroleum Oils by IR (D3414 ASTM)</v>
      </c>
      <c r="AF3741" s="37"/>
    </row>
    <row r="3742" spans="16:32" ht="15" customHeight="1">
      <c r="P3742" s="38">
        <f>IF(ISNUMBER(SEARCH(Search!$K$13,'Valid Values - Search'!U3742)),MAX($P$3:P3741)+1,0)</f>
        <v>3739</v>
      </c>
      <c r="Q3742" s="38">
        <f>IF(ISNUMBER(SEARCH(Search!$K$5,'Valid Values - Search'!R3742)),MAX($Q$3:Q3741)+1,0)</f>
        <v>3739</v>
      </c>
      <c r="R3742" s="64" t="s">
        <v>7225</v>
      </c>
      <c r="S3742" s="70" t="s">
        <v>101</v>
      </c>
      <c r="T3742" s="70" t="s">
        <v>102</v>
      </c>
      <c r="U3742" s="93" t="s">
        <v>8459</v>
      </c>
      <c r="V3742" s="94">
        <v>1408</v>
      </c>
      <c r="W3742" s="97" t="s">
        <v>7225</v>
      </c>
      <c r="X3742" s="38" t="str">
        <f>IFERROR(VLOOKUP(ROWS($X$4:X3742),$Q$4:$R$5094,2,FALSE),"")</f>
        <v>PCB-56/60</v>
      </c>
      <c r="Y3742" s="38" t="str">
        <f>IFERROR(VLOOKUP(ROWS($Y$4:Y3742),$P$4:$U$5094,6,FALSE),"")</f>
        <v>N/A</v>
      </c>
      <c r="Z3742" s="38">
        <f>IF(ISNUMBER(SEARCH(Search!$K$21,'Valid Values - Search'!AA3742)),MAX($Z$3:Z3741)+1,0)</f>
        <v>3739</v>
      </c>
      <c r="AA3742" s="64" t="s">
        <v>15290</v>
      </c>
      <c r="AB3742" s="70" t="s">
        <v>2224</v>
      </c>
      <c r="AC3742" s="71" t="s">
        <v>1184</v>
      </c>
      <c r="AD3742" s="38" t="str">
        <f>IFERROR(VLOOKUP(ROWS($AD$4:AD3742),$Z$4:$AC$3778,2,FALSE),"")</f>
        <v>Water-formed Deposits by XRF (D2332 ASTM)</v>
      </c>
      <c r="AF3742" s="37"/>
    </row>
    <row r="3743" spans="16:32" ht="15" customHeight="1">
      <c r="P3743" s="38">
        <f>IF(ISNUMBER(SEARCH(Search!$K$13,'Valid Values - Search'!U3743)),MAX($P$3:P3742)+1,0)</f>
        <v>3740</v>
      </c>
      <c r="Q3743" s="38">
        <f>IF(ISNUMBER(SEARCH(Search!$K$5,'Valid Values - Search'!R3743)),MAX($Q$3:Q3742)+1,0)</f>
        <v>3740</v>
      </c>
      <c r="R3743" s="64" t="s">
        <v>7226</v>
      </c>
      <c r="S3743" s="70" t="s">
        <v>101</v>
      </c>
      <c r="T3743" s="70" t="s">
        <v>102</v>
      </c>
      <c r="U3743" s="93" t="s">
        <v>8459</v>
      </c>
      <c r="V3743" s="94">
        <v>1004313</v>
      </c>
      <c r="W3743" s="97" t="s">
        <v>7226</v>
      </c>
      <c r="X3743" s="38" t="str">
        <f>IFERROR(VLOOKUP(ROWS($X$4:X3743),$Q$4:$R$5094,2,FALSE),"")</f>
        <v>PCB-56/60/92 + Chlordane, trans-</v>
      </c>
      <c r="Y3743" s="38" t="str">
        <f>IFERROR(VLOOKUP(ROWS($Y$4:Y3743),$P$4:$U$5094,6,FALSE),"")</f>
        <v>N/A</v>
      </c>
      <c r="Z3743" s="38">
        <f>IF(ISNUMBER(SEARCH(Search!$K$21,'Valid Values - Search'!AA3743)),MAX($Z$3:Z3742)+1,0)</f>
        <v>3740</v>
      </c>
      <c r="AA3743" s="64" t="s">
        <v>15291</v>
      </c>
      <c r="AB3743" s="70" t="s">
        <v>3789</v>
      </c>
      <c r="AC3743" s="71" t="s">
        <v>1182</v>
      </c>
      <c r="AD3743" s="38" t="str">
        <f>IFERROR(VLOOKUP(ROWS($AD$4:AD3743),$Z$4:$AC$3778,2,FALSE),"")</f>
        <v>Watershed Regressions for Pesticides (WARP) (WARP USDOI/USGS)</v>
      </c>
      <c r="AF3743" s="37"/>
    </row>
    <row r="3744" spans="16:32" ht="15" customHeight="1">
      <c r="P3744" s="38">
        <f>IF(ISNUMBER(SEARCH(Search!$K$13,'Valid Values - Search'!U3744)),MAX($P$3:P3743)+1,0)</f>
        <v>3741</v>
      </c>
      <c r="Q3744" s="38">
        <f>IF(ISNUMBER(SEARCH(Search!$K$5,'Valid Values - Search'!R3744)),MAX($Q$3:Q3743)+1,0)</f>
        <v>3741</v>
      </c>
      <c r="R3744" s="64" t="s">
        <v>7227</v>
      </c>
      <c r="S3744" s="70" t="s">
        <v>101</v>
      </c>
      <c r="T3744" s="70" t="s">
        <v>102</v>
      </c>
      <c r="U3744" s="93" t="s">
        <v>8459</v>
      </c>
      <c r="V3744" s="94">
        <v>1004384</v>
      </c>
      <c r="W3744" s="97" t="s">
        <v>7227</v>
      </c>
      <c r="X3744" s="38" t="str">
        <f>IFERROR(VLOOKUP(ROWS($X$4:X3744),$Q$4:$R$5094,2,FALSE),"")</f>
        <v>PCB-56/61 + Chlordane, trans-</v>
      </c>
      <c r="Y3744" s="38" t="str">
        <f>IFERROR(VLOOKUP(ROWS($Y$4:Y3744),$P$4:$U$5094,6,FALSE),"")</f>
        <v>N/A</v>
      </c>
      <c r="Z3744" s="38">
        <f>IF(ISNUMBER(SEARCH(Search!$K$21,'Valid Values - Search'!AA3744)),MAX($Z$3:Z3743)+1,0)</f>
        <v>3741</v>
      </c>
      <c r="AA3744" s="64" t="s">
        <v>15292</v>
      </c>
      <c r="AB3744" s="70" t="s">
        <v>1545</v>
      </c>
      <c r="AC3744" s="71" t="s">
        <v>1156</v>
      </c>
      <c r="AD3744" s="38" t="str">
        <f>IFERROR(VLOOKUP(ROWS($AD$4:AD3744),$Z$4:$AC$3778,2,FALSE),"")</f>
        <v>Weak Acid Dissociable Cyanide in Water (4500-CN(I) APHA)</v>
      </c>
      <c r="AF3744" s="37"/>
    </row>
    <row r="3745" spans="16:32" ht="15" customHeight="1">
      <c r="P3745" s="38">
        <f>IF(ISNUMBER(SEARCH(Search!$K$13,'Valid Values - Search'!U3745)),MAX($P$3:P3744)+1,0)</f>
        <v>3742</v>
      </c>
      <c r="Q3745" s="38">
        <f>IF(ISNUMBER(SEARCH(Search!$K$5,'Valid Values - Search'!R3745)),MAX($Q$3:Q3744)+1,0)</f>
        <v>3742</v>
      </c>
      <c r="R3745" s="64" t="s">
        <v>15646</v>
      </c>
      <c r="S3745" s="99" t="s">
        <v>101</v>
      </c>
      <c r="T3745" s="99" t="s">
        <v>102</v>
      </c>
      <c r="U3745" s="100" t="s">
        <v>8635</v>
      </c>
      <c r="V3745" s="101">
        <v>16143</v>
      </c>
      <c r="W3745" s="97" t="s">
        <v>15646</v>
      </c>
      <c r="X3745" s="38" t="str">
        <f>IFERROR(VLOOKUP(ROWS($X$4:X3745),$Q$4:$R$5094,2,FALSE),"")</f>
        <v>PCB-57</v>
      </c>
      <c r="Y3745" s="38" t="str">
        <f>IFERROR(VLOOKUP(ROWS($Y$4:Y3745),$P$4:$U$5094,6,FALSE),"")</f>
        <v>70424-67-8</v>
      </c>
      <c r="Z3745" s="38">
        <f>IF(ISNUMBER(SEARCH(Search!$K$21,'Valid Values - Search'!AA3745)),MAX($Z$3:Z3744)+1,0)</f>
        <v>3742</v>
      </c>
      <c r="AA3745" s="64" t="s">
        <v>15293</v>
      </c>
      <c r="AB3745" s="70" t="s">
        <v>3792</v>
      </c>
      <c r="AC3745" s="71" t="s">
        <v>1182</v>
      </c>
      <c r="AD3745" s="38" t="str">
        <f>IFERROR(VLOOKUP(ROWS($AD$4:AD3745),$Z$4:$AC$3778,2,FALSE),"")</f>
        <v>Weighted Regressions on Time, Discharge, and Season (WRTDS), with an Application to Chesapeake Bay River Inputs (WRTDS USDOI/USGS)</v>
      </c>
      <c r="AF3745" s="37"/>
    </row>
    <row r="3746" spans="16:32" ht="15" customHeight="1">
      <c r="P3746" s="38">
        <f>IF(ISNUMBER(SEARCH(Search!$K$13,'Valid Values - Search'!U3746)),MAX($P$3:P3745)+1,0)</f>
        <v>3743</v>
      </c>
      <c r="Q3746" s="38">
        <f>IF(ISNUMBER(SEARCH(Search!$K$5,'Valid Values - Search'!R3746)),MAX($Q$3:Q3745)+1,0)</f>
        <v>3743</v>
      </c>
      <c r="R3746" s="64" t="s">
        <v>8491</v>
      </c>
      <c r="S3746" s="70" t="s">
        <v>101</v>
      </c>
      <c r="T3746" s="70" t="s">
        <v>102</v>
      </c>
      <c r="U3746" s="93" t="s">
        <v>8459</v>
      </c>
      <c r="V3746" s="94" t="s">
        <v>8459</v>
      </c>
      <c r="W3746" s="97" t="s">
        <v>8491</v>
      </c>
      <c r="X3746" s="38" t="str">
        <f>IFERROR(VLOOKUP(ROWS($X$4:X3746),$Q$4:$R$5094,2,FALSE),"")</f>
        <v>PCB-58/67</v>
      </c>
      <c r="Y3746" s="38" t="str">
        <f>IFERROR(VLOOKUP(ROWS($Y$4:Y3746),$P$4:$U$5094,6,FALSE),"")</f>
        <v>N/A</v>
      </c>
      <c r="Z3746" s="38">
        <f>IF(ISNUMBER(SEARCH(Search!$K$21,'Valid Values - Search'!AA3746)),MAX($Z$3:Z3745)+1,0)</f>
        <v>3743</v>
      </c>
      <c r="AA3746" s="64" t="s">
        <v>15294</v>
      </c>
      <c r="AB3746" s="70">
        <v>7580</v>
      </c>
      <c r="AC3746" s="71" t="s">
        <v>1102</v>
      </c>
      <c r="AD3746" s="38" t="str">
        <f>IFERROR(VLOOKUP(ROWS($AD$4:AD3746),$Z$4:$AC$3778,2,FALSE),"")</f>
        <v>White Phosphorous by GC (7580 USEPA)</v>
      </c>
      <c r="AF3746" s="37"/>
    </row>
    <row r="3747" spans="16:32" ht="15" customHeight="1">
      <c r="P3747" s="38">
        <f>IF(ISNUMBER(SEARCH(Search!$K$13,'Valid Values - Search'!U3747)),MAX($P$3:P3746)+1,0)</f>
        <v>3744</v>
      </c>
      <c r="Q3747" s="38">
        <f>IF(ISNUMBER(SEARCH(Search!$K$5,'Valid Values - Search'!R3747)),MAX($Q$3:Q3746)+1,0)</f>
        <v>3744</v>
      </c>
      <c r="R3747" s="64" t="s">
        <v>15647</v>
      </c>
      <c r="S3747" s="99" t="s">
        <v>101</v>
      </c>
      <c r="T3747" s="99" t="s">
        <v>102</v>
      </c>
      <c r="U3747" s="100" t="s">
        <v>8459</v>
      </c>
      <c r="V3747" s="101" t="s">
        <v>8459</v>
      </c>
      <c r="W3747" s="97" t="s">
        <v>15647</v>
      </c>
      <c r="X3747" s="38" t="str">
        <f>IFERROR(VLOOKUP(ROWS($X$4:X3747),$Q$4:$R$5094,2,FALSE),"")</f>
        <v>PCB-58+67</v>
      </c>
      <c r="Y3747" s="38" t="str">
        <f>IFERROR(VLOOKUP(ROWS($Y$4:Y3747),$P$4:$U$5094,6,FALSE),"")</f>
        <v>N/A</v>
      </c>
      <c r="Z3747" s="38">
        <f>IF(ISNUMBER(SEARCH(Search!$K$21,'Valid Values - Search'!AA3747)),MAX($Z$3:Z3746)+1,0)</f>
        <v>3744</v>
      </c>
      <c r="AA3747" s="64" t="s">
        <v>15295</v>
      </c>
      <c r="AB3747" s="70" t="s">
        <v>2305</v>
      </c>
      <c r="AC3747" s="71" t="s">
        <v>1184</v>
      </c>
      <c r="AD3747" s="38" t="str">
        <f>IFERROR(VLOOKUP(ROWS($AD$4:AD3747),$Z$4:$AC$3778,2,FALSE),"")</f>
        <v>Workplace NOx by Chemiluminescence (D3824(B) ASTM)</v>
      </c>
      <c r="AF3747" s="37"/>
    </row>
    <row r="3748" spans="16:32" ht="15" customHeight="1">
      <c r="P3748" s="38">
        <f>IF(ISNUMBER(SEARCH(Search!$K$13,'Valid Values - Search'!U3748)),MAX($P$3:P3747)+1,0)</f>
        <v>3745</v>
      </c>
      <c r="Q3748" s="38">
        <f>IF(ISNUMBER(SEARCH(Search!$K$5,'Valid Values - Search'!R3748)),MAX($Q$3:Q3747)+1,0)</f>
        <v>3745</v>
      </c>
      <c r="R3748" s="64" t="s">
        <v>15648</v>
      </c>
      <c r="S3748" s="99" t="s">
        <v>101</v>
      </c>
      <c r="T3748" s="99" t="s">
        <v>102</v>
      </c>
      <c r="U3748" s="100" t="s">
        <v>8636</v>
      </c>
      <c r="V3748" s="101">
        <v>16303</v>
      </c>
      <c r="W3748" s="97" t="s">
        <v>15648</v>
      </c>
      <c r="X3748" s="38" t="str">
        <f>IFERROR(VLOOKUP(ROWS($X$4:X3748),$Q$4:$R$5094,2,FALSE),"")</f>
        <v>PCB-59</v>
      </c>
      <c r="Y3748" s="38" t="str">
        <f>IFERROR(VLOOKUP(ROWS($Y$4:Y3748),$P$4:$U$5094,6,FALSE),"")</f>
        <v>74472-33-6</v>
      </c>
      <c r="Z3748" s="38">
        <f>IF(ISNUMBER(SEARCH(Search!$K$21,'Valid Values - Search'!AA3748)),MAX($Z$3:Z3747)+1,0)</f>
        <v>3745</v>
      </c>
      <c r="AA3748" s="64" t="s">
        <v>15296</v>
      </c>
      <c r="AB3748" s="70" t="s">
        <v>3793</v>
      </c>
      <c r="AC3748" s="71" t="s">
        <v>1102</v>
      </c>
      <c r="AD3748" s="38" t="str">
        <f>IFERROR(VLOOKUP(ROWS($AD$4:AD3748),$Z$4:$AC$3778,2,FALSE),"")</f>
        <v>Xenobiotic Contaminants in Fish (XENO USEPA)</v>
      </c>
      <c r="AF3748" s="37"/>
    </row>
    <row r="3749" spans="16:32" ht="15" customHeight="1">
      <c r="P3749" s="38">
        <f>IF(ISNUMBER(SEARCH(Search!$K$13,'Valid Values - Search'!U3749)),MAX($P$3:P3748)+1,0)</f>
        <v>3746</v>
      </c>
      <c r="Q3749" s="38">
        <f>IF(ISNUMBER(SEARCH(Search!$K$5,'Valid Values - Search'!R3749)),MAX($Q$3:Q3748)+1,0)</f>
        <v>3746</v>
      </c>
      <c r="R3749" s="64" t="s">
        <v>7228</v>
      </c>
      <c r="S3749" s="70" t="s">
        <v>101</v>
      </c>
      <c r="T3749" s="70" t="s">
        <v>102</v>
      </c>
      <c r="U3749" s="93" t="s">
        <v>8459</v>
      </c>
      <c r="V3749" s="94">
        <v>16144</v>
      </c>
      <c r="W3749" s="97" t="s">
        <v>7228</v>
      </c>
      <c r="X3749" s="38" t="str">
        <f>IFERROR(VLOOKUP(ROWS($X$4:X3749),$Q$4:$R$5094,2,FALSE),"")</f>
        <v>PCB-59/62/75</v>
      </c>
      <c r="Y3749" s="38" t="str">
        <f>IFERROR(VLOOKUP(ROWS($Y$4:Y3749),$P$4:$U$5094,6,FALSE),"")</f>
        <v>N/A</v>
      </c>
      <c r="Z3749" s="38">
        <f>IF(ISNUMBER(SEARCH(Search!$K$21,'Valid Values - Search'!AA3749)),MAX($Z$3:Z3748)+1,0)</f>
        <v>3746</v>
      </c>
      <c r="AA3749" s="64" t="s">
        <v>15297</v>
      </c>
      <c r="AB3749" s="70" t="s">
        <v>3185</v>
      </c>
      <c r="AC3749" s="71" t="s">
        <v>3026</v>
      </c>
      <c r="AD3749" s="38" t="str">
        <f>IFERROR(VLOOKUP(ROWS($AD$4:AD3749),$Z$4:$AC$3778,2,FALSE),"")</f>
        <v>ZHE Extraction for TCLP Volatiles (OP040R USDOE/ASD)</v>
      </c>
      <c r="AF3749" s="37"/>
    </row>
    <row r="3750" spans="16:32" ht="15" customHeight="1">
      <c r="P3750" s="38">
        <f>IF(ISNUMBER(SEARCH(Search!$K$13,'Valid Values - Search'!U3750)),MAX($P$3:P3749)+1,0)</f>
        <v>3747</v>
      </c>
      <c r="Q3750" s="38">
        <f>IF(ISNUMBER(SEARCH(Search!$K$5,'Valid Values - Search'!R3750)),MAX($Q$3:Q3749)+1,0)</f>
        <v>3747</v>
      </c>
      <c r="R3750" s="64" t="s">
        <v>15649</v>
      </c>
      <c r="S3750" s="99" t="s">
        <v>101</v>
      </c>
      <c r="T3750" s="99" t="s">
        <v>102</v>
      </c>
      <c r="U3750" s="100" t="s">
        <v>8643</v>
      </c>
      <c r="V3750" s="101">
        <v>16145</v>
      </c>
      <c r="W3750" s="97" t="s">
        <v>15649</v>
      </c>
      <c r="X3750" s="38" t="str">
        <f>IFERROR(VLOOKUP(ROWS($X$4:X3750),$Q$4:$R$5094,2,FALSE),"")</f>
        <v>PCB-60</v>
      </c>
      <c r="Y3750" s="38" t="str">
        <f>IFERROR(VLOOKUP(ROWS($Y$4:Y3750),$P$4:$U$5094,6,FALSE),"")</f>
        <v>33025-41-1</v>
      </c>
      <c r="Z3750" s="38">
        <f>IF(ISNUMBER(SEARCH(Search!$K$21,'Valid Values - Search'!AA3750)),MAX($Z$3:Z3749)+1,0)</f>
        <v>3747</v>
      </c>
      <c r="AA3750" s="64" t="s">
        <v>15298</v>
      </c>
      <c r="AB3750" s="70">
        <v>7030</v>
      </c>
      <c r="AC3750" s="71" t="s">
        <v>1150</v>
      </c>
      <c r="AD3750" s="38" t="str">
        <f>IFERROR(VLOOKUP(ROWS($AD$4:AD3750),$Z$4:$AC$3778,2,FALSE),"")</f>
        <v>Zinc and Compounds by FLAA (7030 NIOSH)</v>
      </c>
      <c r="AF3750" s="37"/>
    </row>
    <row r="3751" spans="16:32" ht="15" customHeight="1">
      <c r="P3751" s="38">
        <f>IF(ISNUMBER(SEARCH(Search!$K$13,'Valid Values - Search'!U3751)),MAX($P$3:P3750)+1,0)</f>
        <v>3748</v>
      </c>
      <c r="Q3751" s="38">
        <f>IF(ISNUMBER(SEARCH(Search!$K$5,'Valid Values - Search'!R3751)),MAX($Q$3:Q3750)+1,0)</f>
        <v>3748</v>
      </c>
      <c r="R3751" s="64" t="s">
        <v>15650</v>
      </c>
      <c r="S3751" s="99" t="s">
        <v>101</v>
      </c>
      <c r="T3751" s="99" t="s">
        <v>102</v>
      </c>
      <c r="U3751" s="100" t="s">
        <v>8648</v>
      </c>
      <c r="V3751" s="101">
        <v>16283</v>
      </c>
      <c r="W3751" s="97" t="s">
        <v>15650</v>
      </c>
      <c r="X3751" s="38" t="str">
        <f>IFERROR(VLOOKUP(ROWS($X$4:X3751),$Q$4:$R$5094,2,FALSE),"")</f>
        <v>PCB-61</v>
      </c>
      <c r="Y3751" s="38" t="str">
        <f>IFERROR(VLOOKUP(ROWS($Y$4:Y3751),$P$4:$U$5094,6,FALSE),"")</f>
        <v>33284-53-6</v>
      </c>
      <c r="Z3751" s="38">
        <f>IF(ISNUMBER(SEARCH(Search!$K$21,'Valid Values - Search'!AA3751)),MAX($Z$3:Z3750)+1,0)</f>
        <v>3748</v>
      </c>
      <c r="AA3751" s="64" t="s">
        <v>15299</v>
      </c>
      <c r="AB3751" s="70">
        <v>289.10000000000002</v>
      </c>
      <c r="AC3751" s="71" t="s">
        <v>1102</v>
      </c>
      <c r="AD3751" s="38" t="str">
        <f>IFERROR(VLOOKUP(ROWS($AD$4:AD3751),$Z$4:$AC$3778,2,FALSE),"")</f>
        <v>Zinc by FLAA (289.1 USEPA)</v>
      </c>
      <c r="AF3751" s="37"/>
    </row>
    <row r="3752" spans="16:32" ht="15" customHeight="1">
      <c r="P3752" s="38">
        <f>IF(ISNUMBER(SEARCH(Search!$K$13,'Valid Values - Search'!U3752)),MAX($P$3:P3751)+1,0)</f>
        <v>3749</v>
      </c>
      <c r="Q3752" s="38">
        <f>IF(ISNUMBER(SEARCH(Search!$K$5,'Valid Values - Search'!R3752)),MAX($Q$3:Q3751)+1,0)</f>
        <v>3749</v>
      </c>
      <c r="R3752" s="64" t="s">
        <v>7229</v>
      </c>
      <c r="S3752" s="70" t="s">
        <v>101</v>
      </c>
      <c r="T3752" s="70" t="s">
        <v>102</v>
      </c>
      <c r="U3752" s="93" t="s">
        <v>8459</v>
      </c>
      <c r="V3752" s="94">
        <v>1003278</v>
      </c>
      <c r="W3752" s="97" t="s">
        <v>7229</v>
      </c>
      <c r="X3752" s="38" t="str">
        <f>IFERROR(VLOOKUP(ROWS($X$4:X3752),$Q$4:$R$5094,2,FALSE),"")</f>
        <v>PCB-61/70</v>
      </c>
      <c r="Y3752" s="38" t="str">
        <f>IFERROR(VLOOKUP(ROWS($Y$4:Y3752),$P$4:$U$5094,6,FALSE),"")</f>
        <v>N/A</v>
      </c>
      <c r="Z3752" s="38">
        <f>IF(ISNUMBER(SEARCH(Search!$K$21,'Valid Values - Search'!AA3752)),MAX($Z$3:Z3751)+1,0)</f>
        <v>3749</v>
      </c>
      <c r="AA3752" s="64" t="s">
        <v>15300</v>
      </c>
      <c r="AB3752" s="70" t="s">
        <v>1334</v>
      </c>
      <c r="AC3752" s="71" t="s">
        <v>1102</v>
      </c>
      <c r="AD3752" s="38" t="str">
        <f>IFERROR(VLOOKUP(ROWS($AD$4:AD3752),$Z$4:$AC$3778,2,FALSE),"")</f>
        <v>Zinc by FLAA (289.1_M USEPA)</v>
      </c>
      <c r="AF3752" s="37"/>
    </row>
    <row r="3753" spans="16:32" ht="15" customHeight="1">
      <c r="P3753" s="38">
        <f>IF(ISNUMBER(SEARCH(Search!$K$13,'Valid Values - Search'!U3753)),MAX($P$3:P3752)+1,0)</f>
        <v>3750</v>
      </c>
      <c r="Q3753" s="38">
        <f>IF(ISNUMBER(SEARCH(Search!$K$5,'Valid Values - Search'!R3753)),MAX($Q$3:Q3752)+1,0)</f>
        <v>3750</v>
      </c>
      <c r="R3753" s="64" t="s">
        <v>7230</v>
      </c>
      <c r="S3753" s="70" t="s">
        <v>101</v>
      </c>
      <c r="T3753" s="70" t="s">
        <v>102</v>
      </c>
      <c r="U3753" s="93" t="s">
        <v>8459</v>
      </c>
      <c r="V3753" s="94">
        <v>16146</v>
      </c>
      <c r="W3753" s="97" t="s">
        <v>7230</v>
      </c>
      <c r="X3753" s="38" t="str">
        <f>IFERROR(VLOOKUP(ROWS($X$4:X3753),$Q$4:$R$5094,2,FALSE),"")</f>
        <v>PCB-61/70/74/76</v>
      </c>
      <c r="Y3753" s="38" t="str">
        <f>IFERROR(VLOOKUP(ROWS($Y$4:Y3753),$P$4:$U$5094,6,FALSE),"")</f>
        <v>N/A</v>
      </c>
      <c r="Z3753" s="38">
        <f>IF(ISNUMBER(SEARCH(Search!$K$21,'Valid Values - Search'!AA3753)),MAX($Z$3:Z3752)+1,0)</f>
        <v>3750</v>
      </c>
      <c r="AA3753" s="64" t="s">
        <v>15301</v>
      </c>
      <c r="AB3753" s="70">
        <v>7950</v>
      </c>
      <c r="AC3753" s="71" t="s">
        <v>1102</v>
      </c>
      <c r="AD3753" s="38" t="str">
        <f>IFERROR(VLOOKUP(ROWS($AD$4:AD3753),$Z$4:$AC$3778,2,FALSE),"")</f>
        <v>Zinc by FLAA (7950 USEPA)</v>
      </c>
      <c r="AF3753" s="37"/>
    </row>
    <row r="3754" spans="16:32" ht="15" customHeight="1">
      <c r="P3754" s="38">
        <f>IF(ISNUMBER(SEARCH(Search!$K$13,'Valid Values - Search'!U3754)),MAX($P$3:P3753)+1,0)</f>
        <v>3751</v>
      </c>
      <c r="Q3754" s="38">
        <f>IF(ISNUMBER(SEARCH(Search!$K$5,'Valid Values - Search'!R3754)),MAX($Q$3:Q3753)+1,0)</f>
        <v>3751</v>
      </c>
      <c r="R3754" s="64" t="s">
        <v>7231</v>
      </c>
      <c r="S3754" s="70" t="s">
        <v>101</v>
      </c>
      <c r="T3754" s="70" t="s">
        <v>102</v>
      </c>
      <c r="U3754" s="93" t="s">
        <v>8459</v>
      </c>
      <c r="V3754" s="94">
        <v>16050</v>
      </c>
      <c r="W3754" s="97" t="s">
        <v>7231</v>
      </c>
      <c r="X3754" s="38" t="str">
        <f>IFERROR(VLOOKUP(ROWS($X$4:X3754),$Q$4:$R$5094,2,FALSE),"")</f>
        <v>PCB-61/74</v>
      </c>
      <c r="Y3754" s="38" t="str">
        <f>IFERROR(VLOOKUP(ROWS($Y$4:Y3754),$P$4:$U$5094,6,FALSE),"")</f>
        <v>N/A</v>
      </c>
      <c r="Z3754" s="38">
        <f>IF(ISNUMBER(SEARCH(Search!$K$21,'Valid Values - Search'!AA3754)),MAX($Z$3:Z3753)+1,0)</f>
        <v>3751</v>
      </c>
      <c r="AA3754" s="64" t="s">
        <v>15302</v>
      </c>
      <c r="AB3754" s="70">
        <v>289.2</v>
      </c>
      <c r="AC3754" s="71" t="s">
        <v>1102</v>
      </c>
      <c r="AD3754" s="38" t="str">
        <f>IFERROR(VLOOKUP(ROWS($AD$4:AD3754),$Z$4:$AC$3778,2,FALSE),"")</f>
        <v>Zinc by GFAA (289.2 USEPA)</v>
      </c>
      <c r="AF3754" s="37"/>
    </row>
    <row r="3755" spans="16:32" ht="15" customHeight="1">
      <c r="P3755" s="38">
        <f>IF(ISNUMBER(SEARCH(Search!$K$13,'Valid Values - Search'!U3755)),MAX($P$3:P3754)+1,0)</f>
        <v>3752</v>
      </c>
      <c r="Q3755" s="38">
        <f>IF(ISNUMBER(SEARCH(Search!$K$5,'Valid Values - Search'!R3755)),MAX($Q$3:Q3754)+1,0)</f>
        <v>3752</v>
      </c>
      <c r="R3755" s="64" t="s">
        <v>15651</v>
      </c>
      <c r="S3755" s="99" t="s">
        <v>101</v>
      </c>
      <c r="T3755" s="99" t="s">
        <v>102</v>
      </c>
      <c r="U3755" s="100" t="s">
        <v>8653</v>
      </c>
      <c r="V3755" s="101">
        <v>16292</v>
      </c>
      <c r="W3755" s="97" t="s">
        <v>15651</v>
      </c>
      <c r="X3755" s="38" t="str">
        <f>IFERROR(VLOOKUP(ROWS($X$4:X3755),$Q$4:$R$5094,2,FALSE),"")</f>
        <v>PCB-62</v>
      </c>
      <c r="Y3755" s="38" t="str">
        <f>IFERROR(VLOOKUP(ROWS($Y$4:Y3755),$P$4:$U$5094,6,FALSE),"")</f>
        <v>54230-22-7</v>
      </c>
      <c r="Z3755" s="38">
        <f>IF(ISNUMBER(SEARCH(Search!$K$21,'Valid Values - Search'!AA3755)),MAX($Z$3:Z3754)+1,0)</f>
        <v>3752</v>
      </c>
      <c r="AA3755" s="64" t="s">
        <v>15303</v>
      </c>
      <c r="AB3755" s="70" t="s">
        <v>1335</v>
      </c>
      <c r="AC3755" s="71" t="s">
        <v>1102</v>
      </c>
      <c r="AD3755" s="38" t="str">
        <f>IFERROR(VLOOKUP(ROWS($AD$4:AD3755),$Z$4:$AC$3778,2,FALSE),"")</f>
        <v>Zinc by GFAA (289.2_M USEPA)</v>
      </c>
      <c r="AF3755" s="37"/>
    </row>
    <row r="3756" spans="16:32" ht="15" customHeight="1">
      <c r="P3756" s="38">
        <f>IF(ISNUMBER(SEARCH(Search!$K$13,'Valid Values - Search'!U3756)),MAX($P$3:P3755)+1,0)</f>
        <v>3753</v>
      </c>
      <c r="Q3756" s="38">
        <f>IF(ISNUMBER(SEARCH(Search!$K$5,'Valid Values - Search'!R3756)),MAX($Q$3:Q3755)+1,0)</f>
        <v>3753</v>
      </c>
      <c r="R3756" s="64" t="s">
        <v>15652</v>
      </c>
      <c r="S3756" s="99" t="s">
        <v>101</v>
      </c>
      <c r="T3756" s="99" t="s">
        <v>102</v>
      </c>
      <c r="U3756" s="100" t="s">
        <v>8649</v>
      </c>
      <c r="V3756" s="101">
        <v>1410</v>
      </c>
      <c r="W3756" s="97" t="s">
        <v>15652</v>
      </c>
      <c r="X3756" s="38" t="str">
        <f>IFERROR(VLOOKUP(ROWS($X$4:X3756),$Q$4:$R$5094,2,FALSE),"")</f>
        <v>PCB-63</v>
      </c>
      <c r="Y3756" s="38" t="str">
        <f>IFERROR(VLOOKUP(ROWS($Y$4:Y3756),$P$4:$U$5094,6,FALSE),"")</f>
        <v>74472-34-7</v>
      </c>
      <c r="Z3756" s="38">
        <f>IF(ISNUMBER(SEARCH(Search!$K$21,'Valid Values - Search'!AA3756)),MAX($Z$3:Z3755)+1,0)</f>
        <v>3753</v>
      </c>
      <c r="AA3756" s="64" t="s">
        <v>15304</v>
      </c>
      <c r="AB3756" s="70">
        <v>7951</v>
      </c>
      <c r="AC3756" s="71" t="s">
        <v>1102</v>
      </c>
      <c r="AD3756" s="38" t="str">
        <f>IFERROR(VLOOKUP(ROWS($AD$4:AD3756),$Z$4:$AC$3778,2,FALSE),"")</f>
        <v>Zinc by GFAA (7951 USEPA)</v>
      </c>
      <c r="AF3756" s="37"/>
    </row>
    <row r="3757" spans="16:32" ht="15" customHeight="1">
      <c r="P3757" s="38">
        <f>IF(ISNUMBER(SEARCH(Search!$K$13,'Valid Values - Search'!U3757)),MAX($P$3:P3756)+1,0)</f>
        <v>3754</v>
      </c>
      <c r="Q3757" s="38">
        <f>IF(ISNUMBER(SEARCH(Search!$K$5,'Valid Values - Search'!R3757)),MAX($Q$3:Q3756)+1,0)</f>
        <v>3754</v>
      </c>
      <c r="R3757" s="64" t="s">
        <v>8492</v>
      </c>
      <c r="S3757" s="70" t="s">
        <v>101</v>
      </c>
      <c r="T3757" s="70" t="s">
        <v>102</v>
      </c>
      <c r="U3757" s="93" t="s">
        <v>8459</v>
      </c>
      <c r="V3757" s="94" t="s">
        <v>8459</v>
      </c>
      <c r="W3757" s="97" t="s">
        <v>8492</v>
      </c>
      <c r="X3757" s="38" t="str">
        <f>IFERROR(VLOOKUP(ROWS($X$4:X3757),$Q$4:$R$5094,2,FALSE),"")</f>
        <v>PCB-64/68</v>
      </c>
      <c r="Y3757" s="38" t="str">
        <f>IFERROR(VLOOKUP(ROWS($Y$4:Y3757),$P$4:$U$5094,6,FALSE),"")</f>
        <v>N/A</v>
      </c>
      <c r="Z3757" s="38">
        <f>IF(ISNUMBER(SEARCH(Search!$K$21,'Valid Values - Search'!AA3757)),MAX($Z$3:Z3756)+1,0)</f>
        <v>3754</v>
      </c>
      <c r="AA3757" s="64" t="s">
        <v>15305</v>
      </c>
      <c r="AB3757" s="70" t="s">
        <v>2814</v>
      </c>
      <c r="AC3757" s="71" t="s">
        <v>1182</v>
      </c>
      <c r="AD3757" s="38" t="str">
        <f>IFERROR(VLOOKUP(ROWS($AD$4:AD3757),$Z$4:$AC$3778,2,FALSE),"")</f>
        <v>Zinc in Bottom Material by FLAA (I1900(S) USDOI/USGS)</v>
      </c>
      <c r="AF3757" s="37"/>
    </row>
    <row r="3758" spans="16:32" ht="15" customHeight="1">
      <c r="P3758" s="38">
        <f>IF(ISNUMBER(SEARCH(Search!$K$13,'Valid Values - Search'!U3758)),MAX($P$3:P3757)+1,0)</f>
        <v>3755</v>
      </c>
      <c r="Q3758" s="38">
        <f>IF(ISNUMBER(SEARCH(Search!$K$5,'Valid Values - Search'!R3758)),MAX($Q$3:Q3757)+1,0)</f>
        <v>3755</v>
      </c>
      <c r="R3758" s="64" t="s">
        <v>7232</v>
      </c>
      <c r="S3758" s="70" t="s">
        <v>101</v>
      </c>
      <c r="T3758" s="70" t="s">
        <v>102</v>
      </c>
      <c r="U3758" s="93" t="s">
        <v>8459</v>
      </c>
      <c r="V3758" s="94" t="s">
        <v>8459</v>
      </c>
      <c r="W3758" s="97" t="s">
        <v>7232</v>
      </c>
      <c r="X3758" s="38" t="str">
        <f>IFERROR(VLOOKUP(ROWS($X$4:X3758),$Q$4:$R$5094,2,FALSE),"")</f>
        <v>PCB-64/72</v>
      </c>
      <c r="Y3758" s="38" t="str">
        <f>IFERROR(VLOOKUP(ROWS($Y$4:Y3758),$P$4:$U$5094,6,FALSE),"")</f>
        <v>N/A</v>
      </c>
      <c r="Z3758" s="38">
        <f>IF(ISNUMBER(SEARCH(Search!$K$21,'Valid Values - Search'!AA3758)),MAX($Z$3:Z3757)+1,0)</f>
        <v>3755</v>
      </c>
      <c r="AA3758" s="64" t="s">
        <v>15306</v>
      </c>
      <c r="AB3758" s="70">
        <v>8009</v>
      </c>
      <c r="AC3758" s="71" t="s">
        <v>1151</v>
      </c>
      <c r="AD3758" s="38" t="str">
        <f>IFERROR(VLOOKUP(ROWS($AD$4:AD3758),$Z$4:$AC$3778,2,FALSE),"")</f>
        <v>Zinc in Water (8009 HACH)</v>
      </c>
      <c r="AF3758" s="37"/>
    </row>
    <row r="3759" spans="16:32" ht="15" customHeight="1">
      <c r="P3759" s="38">
        <f>IF(ISNUMBER(SEARCH(Search!$K$13,'Valid Values - Search'!U3759)),MAX($P$3:P3758)+1,0)</f>
        <v>3756</v>
      </c>
      <c r="Q3759" s="38">
        <f>IF(ISNUMBER(SEARCH(Search!$K$5,'Valid Values - Search'!R3759)),MAX($Q$3:Q3758)+1,0)</f>
        <v>3756</v>
      </c>
      <c r="R3759" s="64" t="s">
        <v>15653</v>
      </c>
      <c r="S3759" s="99" t="s">
        <v>101</v>
      </c>
      <c r="T3759" s="99" t="s">
        <v>102</v>
      </c>
      <c r="U3759" s="100" t="s">
        <v>8459</v>
      </c>
      <c r="V3759" s="101" t="s">
        <v>8459</v>
      </c>
      <c r="W3759" s="97" t="s">
        <v>15653</v>
      </c>
      <c r="X3759" s="38" t="str">
        <f>IFERROR(VLOOKUP(ROWS($X$4:X3759),$Q$4:$R$5094,2,FALSE),"")</f>
        <v>PCB-64+68</v>
      </c>
      <c r="Y3759" s="38" t="str">
        <f>IFERROR(VLOOKUP(ROWS($Y$4:Y3759),$P$4:$U$5094,6,FALSE),"")</f>
        <v>N/A</v>
      </c>
      <c r="Z3759" s="38">
        <f>IF(ISNUMBER(SEARCH(Search!$K$21,'Valid Values - Search'!AA3759)),MAX($Z$3:Z3758)+1,0)</f>
        <v>3756</v>
      </c>
      <c r="AA3759" s="64" t="s">
        <v>15307</v>
      </c>
      <c r="AB3759" s="70" t="s">
        <v>2202</v>
      </c>
      <c r="AC3759" s="71" t="s">
        <v>1184</v>
      </c>
      <c r="AD3759" s="38" t="str">
        <f>IFERROR(VLOOKUP(ROWS($AD$4:AD3759),$Z$4:$AC$3778,2,FALSE),"")</f>
        <v>Zinc in Water by Chelation and FLAA (D1691(B) ASTM)</v>
      </c>
      <c r="AF3759" s="37"/>
    </row>
    <row r="3760" spans="16:32" ht="15" customHeight="1">
      <c r="P3760" s="38">
        <f>IF(ISNUMBER(SEARCH(Search!$K$13,'Valid Values - Search'!U3760)),MAX($P$3:P3759)+1,0)</f>
        <v>3757</v>
      </c>
      <c r="Q3760" s="38">
        <f>IF(ISNUMBER(SEARCH(Search!$K$5,'Valid Values - Search'!R3760)),MAX($Q$3:Q3759)+1,0)</f>
        <v>3757</v>
      </c>
      <c r="R3760" s="64" t="s">
        <v>7233</v>
      </c>
      <c r="S3760" s="70" t="s">
        <v>101</v>
      </c>
      <c r="T3760" s="70" t="s">
        <v>102</v>
      </c>
      <c r="U3760" s="93" t="s">
        <v>8459</v>
      </c>
      <c r="V3760" s="94" t="s">
        <v>8459</v>
      </c>
      <c r="W3760" s="97" t="s">
        <v>7233</v>
      </c>
      <c r="X3760" s="38" t="str">
        <f>IFERROR(VLOOKUP(ROWS($X$4:X3760),$Q$4:$R$5094,2,FALSE),"")</f>
        <v>PCB-65/75</v>
      </c>
      <c r="Y3760" s="38" t="str">
        <f>IFERROR(VLOOKUP(ROWS($Y$4:Y3760),$P$4:$U$5094,6,FALSE),"")</f>
        <v>N/A</v>
      </c>
      <c r="Z3760" s="38">
        <f>IF(ISNUMBER(SEARCH(Search!$K$21,'Valid Values - Search'!AA3760)),MAX($Z$3:Z3759)+1,0)</f>
        <v>3757</v>
      </c>
      <c r="AA3760" s="64" t="s">
        <v>15308</v>
      </c>
      <c r="AB3760" s="70" t="s">
        <v>1477</v>
      </c>
      <c r="AC3760" s="71" t="s">
        <v>1156</v>
      </c>
      <c r="AD3760" s="38" t="str">
        <f>IFERROR(VLOOKUP(ROWS($AD$4:AD3760),$Z$4:$AC$3778,2,FALSE),"")</f>
        <v>Zinc in Water by FLAA (3500-ZN(B) APHA)</v>
      </c>
      <c r="AF3760" s="37"/>
    </row>
    <row r="3761" spans="16:32" ht="15" customHeight="1">
      <c r="P3761" s="38">
        <f>IF(ISNUMBER(SEARCH(Search!$K$13,'Valid Values - Search'!U3761)),MAX($P$3:P3760)+1,0)</f>
        <v>3758</v>
      </c>
      <c r="Q3761" s="38">
        <f>IF(ISNUMBER(SEARCH(Search!$K$5,'Valid Values - Search'!R3761)),MAX($Q$3:Q3760)+1,0)</f>
        <v>3758</v>
      </c>
      <c r="R3761" s="64" t="s">
        <v>15654</v>
      </c>
      <c r="S3761" s="99" t="s">
        <v>101</v>
      </c>
      <c r="T3761" s="99" t="s">
        <v>102</v>
      </c>
      <c r="U3761" s="100" t="s">
        <v>8459</v>
      </c>
      <c r="V3761" s="101" t="s">
        <v>8459</v>
      </c>
      <c r="W3761" s="97" t="s">
        <v>15654</v>
      </c>
      <c r="X3761" s="38" t="str">
        <f>IFERROR(VLOOKUP(ROWS($X$4:X3761),$Q$4:$R$5094,2,FALSE),"")</f>
        <v>PCB-65+75</v>
      </c>
      <c r="Y3761" s="38" t="str">
        <f>IFERROR(VLOOKUP(ROWS($Y$4:Y3761),$P$4:$U$5094,6,FALSE),"")</f>
        <v>N/A</v>
      </c>
      <c r="Z3761" s="38">
        <f>IF(ISNUMBER(SEARCH(Search!$K$21,'Valid Values - Search'!AA3761)),MAX($Z$3:Z3760)+1,0)</f>
        <v>3758</v>
      </c>
      <c r="AA3761" s="64" t="s">
        <v>15309</v>
      </c>
      <c r="AB3761" s="70" t="s">
        <v>2201</v>
      </c>
      <c r="AC3761" s="71" t="s">
        <v>1184</v>
      </c>
      <c r="AD3761" s="38" t="str">
        <f>IFERROR(VLOOKUP(ROWS($AD$4:AD3761),$Z$4:$AC$3778,2,FALSE),"")</f>
        <v>Zinc in Water By FLAA (D1691(A) ASTM)</v>
      </c>
      <c r="AF3761" s="37"/>
    </row>
    <row r="3762" spans="16:32" ht="15" customHeight="1">
      <c r="P3762" s="38">
        <f>IF(ISNUMBER(SEARCH(Search!$K$13,'Valid Values - Search'!U3762)),MAX($P$3:P3761)+1,0)</f>
        <v>3759</v>
      </c>
      <c r="Q3762" s="38">
        <f>IF(ISNUMBER(SEARCH(Search!$K$5,'Valid Values - Search'!R3762)),MAX($Q$3:Q3761)+1,0)</f>
        <v>3759</v>
      </c>
      <c r="R3762" s="64" t="s">
        <v>15655</v>
      </c>
      <c r="S3762" s="99" t="s">
        <v>101</v>
      </c>
      <c r="T3762" s="99" t="s">
        <v>102</v>
      </c>
      <c r="U3762" s="100" t="s">
        <v>8644</v>
      </c>
      <c r="V3762" s="101">
        <v>1411</v>
      </c>
      <c r="W3762" s="97" t="s">
        <v>15655</v>
      </c>
      <c r="X3762" s="38" t="str">
        <f>IFERROR(VLOOKUP(ROWS($X$4:X3762),$Q$4:$R$5094,2,FALSE),"")</f>
        <v>PCB-66</v>
      </c>
      <c r="Y3762" s="38" t="str">
        <f>IFERROR(VLOOKUP(ROWS($Y$4:Y3762),$P$4:$U$5094,6,FALSE),"")</f>
        <v>32598-10-0</v>
      </c>
      <c r="Z3762" s="38">
        <f>IF(ISNUMBER(SEARCH(Search!$K$21,'Valid Values - Search'!AA3762)),MAX($Z$3:Z3761)+1,0)</f>
        <v>3759</v>
      </c>
      <c r="AA3762" s="64" t="s">
        <v>15310</v>
      </c>
      <c r="AB3762" s="70" t="s">
        <v>2815</v>
      </c>
      <c r="AC3762" s="71" t="s">
        <v>1182</v>
      </c>
      <c r="AD3762" s="38" t="str">
        <f>IFERROR(VLOOKUP(ROWS($AD$4:AD3762),$Z$4:$AC$3778,2,FALSE),"")</f>
        <v>Zinc in Water by FLAA (I1900(W) USDOI/USGS)</v>
      </c>
      <c r="AF3762" s="37"/>
    </row>
    <row r="3763" spans="16:32" ht="15" customHeight="1">
      <c r="P3763" s="38">
        <f>IF(ISNUMBER(SEARCH(Search!$K$13,'Valid Values - Search'!U3763)),MAX($P$3:P3762)+1,0)</f>
        <v>3760</v>
      </c>
      <c r="Q3763" s="38">
        <f>IF(ISNUMBER(SEARCH(Search!$K$5,'Valid Values - Search'!R3763)),MAX($Q$3:Q3762)+1,0)</f>
        <v>3760</v>
      </c>
      <c r="R3763" s="64" t="s">
        <v>7234</v>
      </c>
      <c r="S3763" s="70" t="s">
        <v>101</v>
      </c>
      <c r="T3763" s="70" t="s">
        <v>102</v>
      </c>
      <c r="U3763" s="93" t="s">
        <v>8459</v>
      </c>
      <c r="V3763" s="94">
        <v>1004372</v>
      </c>
      <c r="W3763" s="97" t="s">
        <v>7234</v>
      </c>
      <c r="X3763" s="38" t="str">
        <f>IFERROR(VLOOKUP(ROWS($X$4:X3763),$Q$4:$R$5094,2,FALSE),"")</f>
        <v>PCB-66/70/95</v>
      </c>
      <c r="Y3763" s="38" t="str">
        <f>IFERROR(VLOOKUP(ROWS($Y$4:Y3763),$P$4:$U$5094,6,FALSE),"")</f>
        <v>N/A</v>
      </c>
      <c r="Z3763" s="38">
        <f>IF(ISNUMBER(SEARCH(Search!$K$21,'Valid Values - Search'!AA3763)),MAX($Z$3:Z3762)+1,0)</f>
        <v>3760</v>
      </c>
      <c r="AA3763" s="64" t="s">
        <v>15311</v>
      </c>
      <c r="AB3763" s="70" t="s">
        <v>2816</v>
      </c>
      <c r="AC3763" s="71" t="s">
        <v>1182</v>
      </c>
      <c r="AD3763" s="38" t="str">
        <f>IFERROR(VLOOKUP(ROWS($AD$4:AD3763),$Z$4:$AC$3778,2,FALSE),"")</f>
        <v>Zinc in Water by GFAA (I1901 USDOI/USGS)</v>
      </c>
      <c r="AF3763" s="37"/>
    </row>
    <row r="3764" spans="16:32" ht="15" customHeight="1">
      <c r="P3764" s="38">
        <f>IF(ISNUMBER(SEARCH(Search!$K$13,'Valid Values - Search'!U3764)),MAX($P$3:P3763)+1,0)</f>
        <v>3761</v>
      </c>
      <c r="Q3764" s="38">
        <f>IF(ISNUMBER(SEARCH(Search!$K$5,'Valid Values - Search'!R3764)),MAX($Q$3:Q3763)+1,0)</f>
        <v>3761</v>
      </c>
      <c r="R3764" s="64" t="s">
        <v>7235</v>
      </c>
      <c r="S3764" s="70" t="s">
        <v>101</v>
      </c>
      <c r="T3764" s="70" t="s">
        <v>102</v>
      </c>
      <c r="U3764" s="93" t="s">
        <v>8459</v>
      </c>
      <c r="V3764" s="94">
        <v>1002014</v>
      </c>
      <c r="W3764" s="97" t="s">
        <v>7235</v>
      </c>
      <c r="X3764" s="38" t="str">
        <f>IFERROR(VLOOKUP(ROWS($X$4:X3764),$Q$4:$R$5094,2,FALSE),"")</f>
        <v>PCB-66/76</v>
      </c>
      <c r="Y3764" s="38" t="str">
        <f>IFERROR(VLOOKUP(ROWS($Y$4:Y3764),$P$4:$U$5094,6,FALSE),"")</f>
        <v>N/A</v>
      </c>
      <c r="Z3764" s="38">
        <f>IF(ISNUMBER(SEARCH(Search!$K$21,'Valid Values - Search'!AA3764)),MAX($Z$3:Z3763)+1,0)</f>
        <v>3761</v>
      </c>
      <c r="AA3764" s="64" t="s">
        <v>15312</v>
      </c>
      <c r="AB3764" s="70" t="s">
        <v>1478</v>
      </c>
      <c r="AC3764" s="71" t="s">
        <v>1156</v>
      </c>
      <c r="AD3764" s="38" t="str">
        <f>IFERROR(VLOOKUP(ROWS($AD$4:AD3764),$Z$4:$AC$3778,2,FALSE),"")</f>
        <v>Zinc in Water by ICP (3500-ZN(C) APHA)</v>
      </c>
      <c r="AF3764" s="37"/>
    </row>
    <row r="3765" spans="16:32" ht="15" customHeight="1">
      <c r="P3765" s="38">
        <f>IF(ISNUMBER(SEARCH(Search!$K$13,'Valid Values - Search'!U3765)),MAX($P$3:P3764)+1,0)</f>
        <v>3762</v>
      </c>
      <c r="Q3765" s="38">
        <f>IF(ISNUMBER(SEARCH(Search!$K$5,'Valid Values - Search'!R3765)),MAX($Q$3:Q3764)+1,0)</f>
        <v>3762</v>
      </c>
      <c r="R3765" s="64" t="s">
        <v>7236</v>
      </c>
      <c r="S3765" s="70" t="s">
        <v>101</v>
      </c>
      <c r="T3765" s="70" t="s">
        <v>102</v>
      </c>
      <c r="U3765" s="93" t="s">
        <v>8459</v>
      </c>
      <c r="V3765" s="94">
        <v>1412</v>
      </c>
      <c r="W3765" s="97" t="s">
        <v>7236</v>
      </c>
      <c r="X3765" s="38" t="str">
        <f>IFERROR(VLOOKUP(ROWS($X$4:X3765),$Q$4:$R$5094,2,FALSE),"")</f>
        <v>PCB-66/95</v>
      </c>
      <c r="Y3765" s="38" t="str">
        <f>IFERROR(VLOOKUP(ROWS($Y$4:Y3765),$P$4:$U$5094,6,FALSE),"")</f>
        <v>N/A</v>
      </c>
      <c r="Z3765" s="38">
        <f>IF(ISNUMBER(SEARCH(Search!$K$21,'Valid Values - Search'!AA3765)),MAX($Z$3:Z3764)+1,0)</f>
        <v>3762</v>
      </c>
      <c r="AA3765" s="64" t="s">
        <v>15313</v>
      </c>
      <c r="AB3765" s="70" t="s">
        <v>1479</v>
      </c>
      <c r="AC3765" s="71" t="s">
        <v>1156</v>
      </c>
      <c r="AD3765" s="38" t="str">
        <f>IFERROR(VLOOKUP(ROWS($AD$4:AD3765),$Z$4:$AC$3778,2,FALSE),"")</f>
        <v>Zinc in Water by Spectrophotometry (3500-ZN(D) APHA)</v>
      </c>
      <c r="AF3765" s="37"/>
    </row>
    <row r="3766" spans="16:32" ht="15" customHeight="1">
      <c r="P3766" s="38">
        <f>IF(ISNUMBER(SEARCH(Search!$K$13,'Valid Values - Search'!U3766)),MAX($P$3:P3765)+1,0)</f>
        <v>3763</v>
      </c>
      <c r="Q3766" s="38">
        <f>IF(ISNUMBER(SEARCH(Search!$K$5,'Valid Values - Search'!R3766)),MAX($Q$3:Q3765)+1,0)</f>
        <v>3763</v>
      </c>
      <c r="R3766" s="64" t="s">
        <v>7237</v>
      </c>
      <c r="S3766" s="70" t="s">
        <v>101</v>
      </c>
      <c r="T3766" s="70" t="s">
        <v>102</v>
      </c>
      <c r="U3766" s="93" t="s">
        <v>8459</v>
      </c>
      <c r="V3766" s="94">
        <v>1004369</v>
      </c>
      <c r="W3766" s="97" t="s">
        <v>7237</v>
      </c>
      <c r="X3766" s="38" t="str">
        <f>IFERROR(VLOOKUP(ROWS($X$4:X3766),$Q$4:$R$5094,2,FALSE),"")</f>
        <v>PCB-67/100</v>
      </c>
      <c r="Y3766" s="38" t="str">
        <f>IFERROR(VLOOKUP(ROWS($Y$4:Y3766),$P$4:$U$5094,6,FALSE),"")</f>
        <v>N/A</v>
      </c>
      <c r="Z3766" s="38">
        <f>IF(ISNUMBER(SEARCH(Search!$K$21,'Valid Values - Search'!AA3766)),MAX($Z$3:Z3765)+1,0)</f>
        <v>3763</v>
      </c>
      <c r="AA3766" s="64" t="s">
        <v>15314</v>
      </c>
      <c r="AB3766" s="70" t="s">
        <v>1480</v>
      </c>
      <c r="AC3766" s="71" t="s">
        <v>1156</v>
      </c>
      <c r="AD3766" s="38" t="str">
        <f>IFERROR(VLOOKUP(ROWS($AD$4:AD3766),$Z$4:$AC$3778,2,FALSE),"")</f>
        <v>Zinc in Water by Spectrophotometry- Dithizone Method (3500-ZN(E) APHA)</v>
      </c>
      <c r="AF3766" s="37"/>
    </row>
    <row r="3767" spans="16:32" ht="15" customHeight="1">
      <c r="P3767" s="38">
        <f>IF(ISNUMBER(SEARCH(Search!$K$13,'Valid Values - Search'!U3767)),MAX($P$3:P3766)+1,0)</f>
        <v>3764</v>
      </c>
      <c r="Q3767" s="38">
        <f>IF(ISNUMBER(SEARCH(Search!$K$5,'Valid Values - Search'!R3767)),MAX($Q$3:Q3766)+1,0)</f>
        <v>3764</v>
      </c>
      <c r="R3767" s="64" t="s">
        <v>7238</v>
      </c>
      <c r="S3767" s="70" t="s">
        <v>101</v>
      </c>
      <c r="T3767" s="70" t="s">
        <v>102</v>
      </c>
      <c r="U3767" s="93" t="s">
        <v>8459</v>
      </c>
      <c r="V3767" s="94">
        <v>1004396</v>
      </c>
      <c r="W3767" s="97" t="s">
        <v>7238</v>
      </c>
      <c r="X3767" s="38" t="str">
        <f>IFERROR(VLOOKUP(ROWS($X$4:X3767),$Q$4:$R$5094,2,FALSE),"")</f>
        <v>PCB-67/101 + Chlordane(1)</v>
      </c>
      <c r="Y3767" s="38" t="str">
        <f>IFERROR(VLOOKUP(ROWS($Y$4:Y3767),$P$4:$U$5094,6,FALSE),"")</f>
        <v>N/A</v>
      </c>
      <c r="Z3767" s="38">
        <f>IF(ISNUMBER(SEARCH(Search!$K$21,'Valid Values - Search'!AA3767)),MAX($Z$3:Z3766)+1,0)</f>
        <v>3764</v>
      </c>
      <c r="AA3767" s="64" t="s">
        <v>15315</v>
      </c>
      <c r="AB3767" s="70" t="s">
        <v>1481</v>
      </c>
      <c r="AC3767" s="71" t="s">
        <v>1156</v>
      </c>
      <c r="AD3767" s="38" t="str">
        <f>IFERROR(VLOOKUP(ROWS($AD$4:AD3767),$Z$4:$AC$3778,2,FALSE),"")</f>
        <v>Zinc in Water by Spectrophotometry- Dithizone Method II (3500-ZN(F) APHA)</v>
      </c>
      <c r="AF3767" s="37"/>
    </row>
    <row r="3768" spans="16:32" ht="15" customHeight="1">
      <c r="P3768" s="38">
        <f>IF(ISNUMBER(SEARCH(Search!$K$13,'Valid Values - Search'!U3768)),MAX($P$3:P3767)+1,0)</f>
        <v>3765</v>
      </c>
      <c r="Q3768" s="38">
        <f>IF(ISNUMBER(SEARCH(Search!$K$5,'Valid Values - Search'!R3768)),MAX($Q$3:Q3767)+1,0)</f>
        <v>3765</v>
      </c>
      <c r="R3768" s="64" t="s">
        <v>15656</v>
      </c>
      <c r="S3768" s="99" t="s">
        <v>101</v>
      </c>
      <c r="T3768" s="99" t="s">
        <v>102</v>
      </c>
      <c r="U3768" s="100" t="s">
        <v>8654</v>
      </c>
      <c r="V3768" s="101">
        <v>16052</v>
      </c>
      <c r="W3768" s="97" t="s">
        <v>15656</v>
      </c>
      <c r="X3768" s="38" t="str">
        <f>IFERROR(VLOOKUP(ROWS($X$4:X3768),$Q$4:$R$5094,2,FALSE),"")</f>
        <v>PCB-69</v>
      </c>
      <c r="Y3768" s="38" t="str">
        <f>IFERROR(VLOOKUP(ROWS($Y$4:Y3768),$P$4:$U$5094,6,FALSE),"")</f>
        <v>60233-24-1</v>
      </c>
      <c r="Z3768" s="38">
        <f>IF(ISNUMBER(SEARCH(Search!$K$21,'Valid Values - Search'!AA3768)),MAX($Z$3:Z3767)+1,0)</f>
        <v>3765</v>
      </c>
      <c r="AA3768" s="64" t="s">
        <v>15316</v>
      </c>
      <c r="AB3768" s="70">
        <v>7502</v>
      </c>
      <c r="AC3768" s="71" t="s">
        <v>1150</v>
      </c>
      <c r="AD3768" s="38" t="str">
        <f>IFERROR(VLOOKUP(ROWS($AD$4:AD3768),$Z$4:$AC$3778,2,FALSE),"")</f>
        <v>Zinc Oxide by X-Ray Powder Diffraction (7502 NIOSH)</v>
      </c>
      <c r="AF3768" s="37"/>
    </row>
    <row r="3769" spans="16:32" ht="15" customHeight="1">
      <c r="P3769" s="38">
        <f>IF(ISNUMBER(SEARCH(Search!$K$13,'Valid Values - Search'!U3769)),MAX($P$3:P3768)+1,0)</f>
        <v>3766</v>
      </c>
      <c r="Q3769" s="38">
        <f>IF(ISNUMBER(SEARCH(Search!$K$5,'Valid Values - Search'!R3769)),MAX($Q$3:Q3768)+1,0)</f>
        <v>3766</v>
      </c>
      <c r="R3769" s="64" t="s">
        <v>7239</v>
      </c>
      <c r="S3769" s="70" t="s">
        <v>101</v>
      </c>
      <c r="T3769" s="70" t="s">
        <v>102</v>
      </c>
      <c r="U3769" s="93" t="s">
        <v>8459</v>
      </c>
      <c r="V3769" s="94">
        <v>1414</v>
      </c>
      <c r="W3769" s="97" t="s">
        <v>7239</v>
      </c>
      <c r="X3769" s="38" t="str">
        <f>IFERROR(VLOOKUP(ROWS($X$4:X3769),$Q$4:$R$5094,2,FALSE),"")</f>
        <v>PCB-7/9</v>
      </c>
      <c r="Y3769" s="38" t="str">
        <f>IFERROR(VLOOKUP(ROWS($Y$4:Y3769),$P$4:$U$5094,6,FALSE),"")</f>
        <v>N/A</v>
      </c>
      <c r="Z3769" s="38">
        <f>IF(ISNUMBER(SEARCH(Search!$K$21,'Valid Values - Search'!AA3769)),MAX($Z$3:Z3768)+1,0)</f>
        <v>3766</v>
      </c>
      <c r="AA3769" s="64" t="s">
        <v>15317</v>
      </c>
      <c r="AB3769" s="70" t="s">
        <v>3532</v>
      </c>
      <c r="AC3769" s="71" t="s">
        <v>1102</v>
      </c>
      <c r="AD3769" s="38" t="str">
        <f>IFERROR(VLOOKUP(ROWS($AD$4:AD3769),$Z$4:$AC$3778,2,FALSE),"")</f>
        <v>Zinc Phosphide by GC/FPD (PMD-ZN-T(GC) USEPA)</v>
      </c>
      <c r="AF3769" s="37"/>
    </row>
    <row r="3770" spans="16:32" ht="15" customHeight="1">
      <c r="P3770" s="38">
        <f>IF(ISNUMBER(SEARCH(Search!$K$13,'Valid Values - Search'!U3770)),MAX($P$3:P3769)+1,0)</f>
        <v>3767</v>
      </c>
      <c r="Q3770" s="38">
        <f>IF(ISNUMBER(SEARCH(Search!$K$5,'Valid Values - Search'!R3770)),MAX($Q$3:Q3769)+1,0)</f>
        <v>3767</v>
      </c>
      <c r="R3770" s="64" t="s">
        <v>15657</v>
      </c>
      <c r="S3770" s="99" t="s">
        <v>101</v>
      </c>
      <c r="T3770" s="99" t="s">
        <v>102</v>
      </c>
      <c r="U3770" s="100" t="s">
        <v>8650</v>
      </c>
      <c r="V3770" s="101">
        <v>16053</v>
      </c>
      <c r="W3770" s="97" t="s">
        <v>15657</v>
      </c>
      <c r="X3770" s="38" t="str">
        <f>IFERROR(VLOOKUP(ROWS($X$4:X3770),$Q$4:$R$5094,2,FALSE),"")</f>
        <v>PCB-70</v>
      </c>
      <c r="Y3770" s="38" t="str">
        <f>IFERROR(VLOOKUP(ROWS($Y$4:Y3770),$P$4:$U$5094,6,FALSE),"")</f>
        <v>32598-11-1</v>
      </c>
      <c r="Z3770" s="38">
        <f>IF(ISNUMBER(SEARCH(Search!$K$21,'Valid Values - Search'!AA3770)),MAX($Z$3:Z3769)+1,0)</f>
        <v>3767</v>
      </c>
      <c r="AA3770" s="64" t="s">
        <v>15318</v>
      </c>
      <c r="AB3770" s="70" t="s">
        <v>3533</v>
      </c>
      <c r="AC3770" s="71" t="s">
        <v>1102</v>
      </c>
      <c r="AD3770" s="38" t="str">
        <f>IFERROR(VLOOKUP(ROWS($AD$4:AD3770),$Z$4:$AC$3778,2,FALSE),"")</f>
        <v>Zinc Phosphide by Titration (PMD-ZN-T(TITR) USEPA)</v>
      </c>
      <c r="AF3770" s="37"/>
    </row>
    <row r="3771" spans="16:32" ht="15" customHeight="1">
      <c r="P3771" s="38">
        <f>IF(ISNUMBER(SEARCH(Search!$K$13,'Valid Values - Search'!U3771)),MAX($P$3:P3770)+1,0)</f>
        <v>3768</v>
      </c>
      <c r="Q3771" s="38">
        <f>IF(ISNUMBER(SEARCH(Search!$K$5,'Valid Values - Search'!R3771)),MAX($Q$3:Q3770)+1,0)</f>
        <v>3768</v>
      </c>
      <c r="R3771" s="64" t="s">
        <v>7240</v>
      </c>
      <c r="S3771" s="70" t="s">
        <v>101</v>
      </c>
      <c r="T3771" s="70" t="s">
        <v>102</v>
      </c>
      <c r="U3771" s="93" t="s">
        <v>8459</v>
      </c>
      <c r="V3771" s="94">
        <v>1415</v>
      </c>
      <c r="W3771" s="97" t="s">
        <v>7240</v>
      </c>
      <c r="X3771" s="38" t="str">
        <f>IFERROR(VLOOKUP(ROWS($X$4:X3771),$Q$4:$R$5094,2,FALSE),"")</f>
        <v>PCB-70/76</v>
      </c>
      <c r="Y3771" s="38" t="str">
        <f>IFERROR(VLOOKUP(ROWS($Y$4:Y3771),$P$4:$U$5094,6,FALSE),"")</f>
        <v>N/A</v>
      </c>
      <c r="Z3771" s="38">
        <f>IF(ISNUMBER(SEARCH(Search!$K$21,'Valid Values - Search'!AA3771)),MAX($Z$3:Z3770)+1,0)</f>
        <v>3768</v>
      </c>
      <c r="AA3771" s="64" t="s">
        <v>15319</v>
      </c>
      <c r="AB3771" s="70" t="s">
        <v>2619</v>
      </c>
      <c r="AC3771" s="71" t="s">
        <v>1182</v>
      </c>
      <c r="AD3771" s="38" t="str">
        <f>IFERROR(VLOOKUP(ROWS($AD$4:AD3771),$Z$4:$AC$3778,2,FALSE),"")</f>
        <v>Zinc, dissolved, atomic absorption spectrometric (I-1900 USDOI/USGS)</v>
      </c>
      <c r="AF3771" s="37"/>
    </row>
    <row r="3772" spans="16:32" ht="15.75" customHeight="1">
      <c r="P3772" s="38">
        <f>IF(ISNUMBER(SEARCH(Search!$K$13,'Valid Values - Search'!U3772)),MAX($P$3:P3771)+1,0)</f>
        <v>3769</v>
      </c>
      <c r="Q3772" s="38">
        <f>IF(ISNUMBER(SEARCH(Search!$K$5,'Valid Values - Search'!R3772)),MAX($Q$3:Q3771)+1,0)</f>
        <v>3769</v>
      </c>
      <c r="R3772" s="64" t="s">
        <v>15658</v>
      </c>
      <c r="S3772" s="99" t="s">
        <v>101</v>
      </c>
      <c r="T3772" s="99" t="s">
        <v>102</v>
      </c>
      <c r="U3772" s="100" t="s">
        <v>8655</v>
      </c>
      <c r="V3772" s="101">
        <v>16288</v>
      </c>
      <c r="W3772" s="97" t="s">
        <v>15658</v>
      </c>
      <c r="X3772" s="38" t="str">
        <f>IFERROR(VLOOKUP(ROWS($X$4:X3772),$Q$4:$R$5094,2,FALSE),"")</f>
        <v>PCB-71</v>
      </c>
      <c r="Y3772" s="38" t="str">
        <f>IFERROR(VLOOKUP(ROWS($Y$4:Y3772),$P$4:$U$5094,6,FALSE),"")</f>
        <v>41464-46-4</v>
      </c>
      <c r="Z3772" s="38">
        <f>IF(ISNUMBER(SEARCH(Search!$K$21,'Valid Values - Search'!AA3772)),MAX($Z$3:Z3771)+1,0)</f>
        <v>3769</v>
      </c>
      <c r="AA3772" s="170" t="s">
        <v>15320</v>
      </c>
      <c r="AB3772" s="171" t="s">
        <v>2722</v>
      </c>
      <c r="AC3772" s="172" t="s">
        <v>1182</v>
      </c>
      <c r="AD3772" s="38" t="str">
        <f>IFERROR(VLOOKUP(ROWS($AD$4:AD3772),$Z$4:$AC$3778,2,FALSE),"")</f>
        <v>Zinc, recoverable-from-bottom-material, dry wt, atomic absorption spectrometric (I-5900 USDOI/USGS)</v>
      </c>
      <c r="AF3772" s="37"/>
    </row>
    <row r="3773" spans="16:32" ht="15" customHeight="1">
      <c r="P3773" s="38">
        <f>IF(ISNUMBER(SEARCH(Search!$K$13,'Valid Values - Search'!U3773)),MAX($P$3:P3772)+1,0)</f>
        <v>3770</v>
      </c>
      <c r="Q3773" s="38">
        <f>IF(ISNUMBER(SEARCH(Search!$K$5,'Valid Values - Search'!R3773)),MAX($Q$3:Q3772)+1,0)</f>
        <v>3770</v>
      </c>
      <c r="R3773" s="64" t="s">
        <v>15659</v>
      </c>
      <c r="S3773" s="99" t="s">
        <v>101</v>
      </c>
      <c r="T3773" s="99" t="s">
        <v>102</v>
      </c>
      <c r="U3773" s="100" t="s">
        <v>8660</v>
      </c>
      <c r="V3773" s="101">
        <v>16149</v>
      </c>
      <c r="W3773" s="97" t="s">
        <v>15659</v>
      </c>
      <c r="X3773" s="38" t="str">
        <f>IFERROR(VLOOKUP(ROWS($X$4:X3773),$Q$4:$R$5094,2,FALSE),"")</f>
        <v>PCB-73</v>
      </c>
      <c r="Y3773" s="38" t="str">
        <f>IFERROR(VLOOKUP(ROWS($Y$4:Y3773),$P$4:$U$5094,6,FALSE),"")</f>
        <v>74338-23-1</v>
      </c>
      <c r="Z3773" s="38">
        <f>IF(ISNUMBER(SEARCH(Search!$K$21,'Valid Values - Search'!AA3773)),MAX($Z$3:Z3772)+1,0)</f>
        <v>3770</v>
      </c>
      <c r="AA3773" s="64" t="s">
        <v>15321</v>
      </c>
      <c r="AB3773" s="70" t="s">
        <v>2734</v>
      </c>
      <c r="AC3773" s="71" t="s">
        <v>1182</v>
      </c>
      <c r="AD3773" s="38" t="str">
        <f>IFERROR(VLOOKUP(ROWS($AD$4:AD3773),$Z$4:$AC$3778,2,FALSE),"")</f>
        <v>Zinc, suspended recoverable, atomic absorption spectrometric (I-7900 USDOI/USGS)</v>
      </c>
    </row>
    <row r="3774" spans="16:32" ht="15" customHeight="1">
      <c r="P3774" s="38">
        <f>IF(ISNUMBER(SEARCH(Search!$K$13,'Valid Values - Search'!U3774)),MAX($P$3:P3773)+1,0)</f>
        <v>3771</v>
      </c>
      <c r="Q3774" s="38">
        <f>IF(ISNUMBER(SEARCH(Search!$K$5,'Valid Values - Search'!R3774)),MAX($Q$3:Q3773)+1,0)</f>
        <v>3771</v>
      </c>
      <c r="R3774" s="64" t="s">
        <v>7241</v>
      </c>
      <c r="S3774" s="70" t="s">
        <v>101</v>
      </c>
      <c r="T3774" s="70" t="s">
        <v>102</v>
      </c>
      <c r="U3774" s="93" t="s">
        <v>8459</v>
      </c>
      <c r="V3774" s="94">
        <v>1004279</v>
      </c>
      <c r="W3774" s="97" t="s">
        <v>7241</v>
      </c>
      <c r="X3774" s="38" t="str">
        <f>IFERROR(VLOOKUP(ROWS($X$4:X3774),$Q$4:$R$5094,2,FALSE),"")</f>
        <v>PCB-74 + Heptachlor epoxide</v>
      </c>
      <c r="Y3774" s="38" t="str">
        <f>IFERROR(VLOOKUP(ROWS($Y$4:Y3774),$P$4:$U$5094,6,FALSE),"")</f>
        <v>N/A</v>
      </c>
      <c r="Z3774" s="38">
        <f>IF(ISNUMBER(SEARCH(Search!$K$21,'Valid Values - Search'!AA3774)),MAX($Z$3:Z3773)+1,0)</f>
        <v>3771</v>
      </c>
      <c r="AA3774" s="64" t="s">
        <v>15322</v>
      </c>
      <c r="AB3774" s="70" t="s">
        <v>2690</v>
      </c>
      <c r="AC3774" s="71" t="s">
        <v>1182</v>
      </c>
      <c r="AD3774" s="38" t="str">
        <f>IFERROR(VLOOKUP(ROWS($AD$4:AD3774),$Z$4:$AC$3778,2,FALSE),"")</f>
        <v>Zinc, total recoverable, atomic absorption spectrometric (I-3900 USDOI/USGS)</v>
      </c>
    </row>
    <row r="3775" spans="16:32" ht="15" customHeight="1">
      <c r="P3775" s="38">
        <f>IF(ISNUMBER(SEARCH(Search!$K$13,'Valid Values - Search'!U3775)),MAX($P$3:P3774)+1,0)</f>
        <v>3772</v>
      </c>
      <c r="Q3775" s="38">
        <f>IF(ISNUMBER(SEARCH(Search!$K$5,'Valid Values - Search'!R3775)),MAX($Q$3:Q3774)+1,0)</f>
        <v>3772</v>
      </c>
      <c r="R3775" s="64" t="s">
        <v>8493</v>
      </c>
      <c r="S3775" s="70" t="s">
        <v>101</v>
      </c>
      <c r="T3775" s="70" t="s">
        <v>102</v>
      </c>
      <c r="U3775" s="93" t="s">
        <v>8459</v>
      </c>
      <c r="V3775" s="94" t="s">
        <v>8459</v>
      </c>
      <c r="W3775" s="97" t="s">
        <v>8493</v>
      </c>
      <c r="X3775" s="38" t="str">
        <f>IFERROR(VLOOKUP(ROWS($X$4:X3775),$Q$4:$R$5094,2,FALSE),"")</f>
        <v>PCB-74/76</v>
      </c>
      <c r="Y3775" s="38" t="str">
        <f>IFERROR(VLOOKUP(ROWS($Y$4:Y3775),$P$4:$U$5094,6,FALSE),"")</f>
        <v>N/A</v>
      </c>
      <c r="Z3775" s="38">
        <f>IF(ISNUMBER(SEARCH(Search!$K$21,'Valid Values - Search'!AA3775)),MAX($Z$3:Z3774)+1,0)</f>
        <v>3772</v>
      </c>
      <c r="AA3775" s="64" t="s">
        <v>15323</v>
      </c>
      <c r="AB3775" s="70" t="s">
        <v>3531</v>
      </c>
      <c r="AC3775" s="71" t="s">
        <v>1102</v>
      </c>
      <c r="AD3775" s="38" t="str">
        <f>IFERROR(VLOOKUP(ROWS($AD$4:AD3775),$Z$4:$AC$3778,2,FALSE),"")</f>
        <v>Ziram by UV Spectroscopy (PMD-ZIR USEPA)</v>
      </c>
    </row>
    <row r="3776" spans="16:32" ht="15" customHeight="1">
      <c r="P3776" s="38">
        <f>IF(ISNUMBER(SEARCH(Search!$K$13,'Valid Values - Search'!U3776)),MAX($P$3:P3775)+1,0)</f>
        <v>3773</v>
      </c>
      <c r="Q3776" s="38">
        <f>IF(ISNUMBER(SEARCH(Search!$K$5,'Valid Values - Search'!R3776)),MAX($Q$3:Q3775)+1,0)</f>
        <v>3773</v>
      </c>
      <c r="R3776" s="64" t="s">
        <v>15660</v>
      </c>
      <c r="S3776" s="99" t="s">
        <v>101</v>
      </c>
      <c r="T3776" s="99" t="s">
        <v>102</v>
      </c>
      <c r="U3776" s="100" t="s">
        <v>8459</v>
      </c>
      <c r="V3776" s="101" t="s">
        <v>8459</v>
      </c>
      <c r="W3776" s="97" t="s">
        <v>15660</v>
      </c>
      <c r="X3776" s="38" t="str">
        <f>IFERROR(VLOOKUP(ROWS($X$4:X3776),$Q$4:$R$5094,2,FALSE),"")</f>
        <v>PCB-74+76</v>
      </c>
      <c r="Y3776" s="38" t="str">
        <f>IFERROR(VLOOKUP(ROWS($Y$4:Y3776),$P$4:$U$5094,6,FALSE),"")</f>
        <v>N/A</v>
      </c>
      <c r="Z3776" s="38">
        <f>IF(ISNUMBER(SEARCH(Search!$K$21,'Valid Values - Search'!AA3776)),MAX($Z$3:Z3775)+1,0)</f>
        <v>3773</v>
      </c>
      <c r="AA3776" s="170" t="s">
        <v>15324</v>
      </c>
      <c r="AB3776" s="171" t="s">
        <v>1157</v>
      </c>
      <c r="AC3776" s="172" t="s">
        <v>1156</v>
      </c>
      <c r="AD3776" s="38" t="str">
        <f>IFERROR(VLOOKUP(ROWS($AD$4:AD3776),$Z$4:$AC$3778,2,FALSE),"")</f>
        <v>Zooplankton Counting Techniques (10200-G APHA)</v>
      </c>
    </row>
    <row r="3777" spans="16:30" ht="15" customHeight="1">
      <c r="P3777" s="38">
        <f>IF(ISNUMBER(SEARCH(Search!$K$13,'Valid Values - Search'!U3777)),MAX($P$3:P3776)+1,0)</f>
        <v>3774</v>
      </c>
      <c r="Q3777" s="38">
        <f>IF(ISNUMBER(SEARCH(Search!$K$5,'Valid Values - Search'!R3777)),MAX($Q$3:Q3776)+1,0)</f>
        <v>3774</v>
      </c>
      <c r="R3777" s="64" t="s">
        <v>15661</v>
      </c>
      <c r="S3777" s="99" t="s">
        <v>101</v>
      </c>
      <c r="T3777" s="99" t="s">
        <v>102</v>
      </c>
      <c r="U3777" s="100" t="s">
        <v>8694</v>
      </c>
      <c r="V3777" s="101">
        <v>11708</v>
      </c>
      <c r="W3777" s="97" t="s">
        <v>15661</v>
      </c>
      <c r="X3777" s="38" t="str">
        <f>IFERROR(VLOOKUP(ROWS($X$4:X3777),$Q$4:$R$5094,2,FALSE),"")</f>
        <v>PCB-77</v>
      </c>
      <c r="Y3777" s="38" t="str">
        <f>IFERROR(VLOOKUP(ROWS($Y$4:Y3777),$P$4:$U$5094,6,FALSE),"")</f>
        <v>32598-13-3</v>
      </c>
      <c r="Z3777" s="38">
        <f>IF(ISNUMBER(SEARCH(Search!$K$21,'Valid Values - Search'!AA3777)),MAX($Z$3:Z3776)+1,0)</f>
        <v>3774</v>
      </c>
      <c r="AA3777" s="170" t="s">
        <v>15325</v>
      </c>
      <c r="AB3777" s="171" t="s">
        <v>2065</v>
      </c>
      <c r="AC3777" s="172" t="s">
        <v>1182</v>
      </c>
      <c r="AD3777" s="38" t="str">
        <f>IFERROR(VLOOKUP(ROWS($AD$4:AD3777),$Z$4:$AC$3778,2,FALSE),"")</f>
        <v>Zooplankton Enumberation- Counting Cell Method (B2501 USDOI/USGS)</v>
      </c>
    </row>
    <row r="3778" spans="16:30" ht="15" customHeight="1" thickBot="1">
      <c r="P3778" s="38">
        <f>IF(ISNUMBER(SEARCH(Search!$K$13,'Valid Values - Search'!U3778)),MAX($P$3:P3777)+1,0)</f>
        <v>3775</v>
      </c>
      <c r="Q3778" s="38">
        <f>IF(ISNUMBER(SEARCH(Search!$K$5,'Valid Values - Search'!R3778)),MAX($Q$3:Q3777)+1,0)</f>
        <v>3775</v>
      </c>
      <c r="R3778" s="64" t="s">
        <v>7242</v>
      </c>
      <c r="S3778" s="70" t="s">
        <v>101</v>
      </c>
      <c r="T3778" s="70" t="s">
        <v>102</v>
      </c>
      <c r="U3778" s="93" t="s">
        <v>8459</v>
      </c>
      <c r="V3778" s="94">
        <v>1417</v>
      </c>
      <c r="W3778" s="97" t="s">
        <v>7242</v>
      </c>
      <c r="X3778" s="38" t="str">
        <f>IFERROR(VLOOKUP(ROWS($X$4:X3778),$Q$4:$R$5094,2,FALSE),"")</f>
        <v>PCB-77/110</v>
      </c>
      <c r="Y3778" s="38" t="str">
        <f>IFERROR(VLOOKUP(ROWS($Y$4:Y3778),$P$4:$U$5094,6,FALSE),"")</f>
        <v>N/A</v>
      </c>
      <c r="Z3778" s="38">
        <f>IF(ISNUMBER(SEARCH(Search!$K$21,'Valid Values - Search'!AA3778)),MAX($Z$3:Z3777)+1,0)</f>
        <v>3775</v>
      </c>
      <c r="AA3778" s="76" t="s">
        <v>15326</v>
      </c>
      <c r="AB3778" s="78" t="s">
        <v>2066</v>
      </c>
      <c r="AC3778" s="79" t="s">
        <v>1182</v>
      </c>
      <c r="AD3778" s="38" t="str">
        <f>IFERROR(VLOOKUP(ROWS($AD$4:AD3778),$Z$4:$AC$3778,2,FALSE),"")</f>
        <v>Zooplankton- Gravimetric Method for Biomass Determination (B2520 USDOI/USGS)</v>
      </c>
    </row>
    <row r="3779" spans="16:30" ht="15" customHeight="1">
      <c r="P3779" s="38">
        <f>IF(ISNUMBER(SEARCH(Search!$K$13,'Valid Values - Search'!U3779)),MAX($P$3:P3778)+1,0)</f>
        <v>3776</v>
      </c>
      <c r="Q3779" s="38">
        <f>IF(ISNUMBER(SEARCH(Search!$K$5,'Valid Values - Search'!R3779)),MAX($Q$3:Q3778)+1,0)</f>
        <v>3776</v>
      </c>
      <c r="R3779" s="64" t="s">
        <v>7243</v>
      </c>
      <c r="S3779" s="70" t="s">
        <v>101</v>
      </c>
      <c r="T3779" s="70" t="s">
        <v>102</v>
      </c>
      <c r="U3779" s="93" t="s">
        <v>8459</v>
      </c>
      <c r="V3779" s="94">
        <v>1004360</v>
      </c>
      <c r="W3779" s="97" t="s">
        <v>7243</v>
      </c>
      <c r="X3779" s="38" t="str">
        <f>IFERROR(VLOOKUP(ROWS($X$4:X3779),$Q$4:$R$5094,2,FALSE),"")</f>
        <v>PCB-77/136</v>
      </c>
      <c r="Y3779" s="38" t="str">
        <f>IFERROR(VLOOKUP(ROWS($Y$4:Y3779),$P$4:$U$5094,6,FALSE),"")</f>
        <v>N/A</v>
      </c>
    </row>
    <row r="3780" spans="16:30" ht="15" customHeight="1">
      <c r="P3780" s="38">
        <f>IF(ISNUMBER(SEARCH(Search!$K$13,'Valid Values - Search'!U3780)),MAX($P$3:P3779)+1,0)</f>
        <v>3777</v>
      </c>
      <c r="Q3780" s="38">
        <f>IF(ISNUMBER(SEARCH(Search!$K$5,'Valid Values - Search'!R3780)),MAX($Q$3:Q3779)+1,0)</f>
        <v>3777</v>
      </c>
      <c r="R3780" s="64" t="s">
        <v>15662</v>
      </c>
      <c r="S3780" s="99" t="s">
        <v>101</v>
      </c>
      <c r="T3780" s="99" t="s">
        <v>102</v>
      </c>
      <c r="U3780" s="100" t="s">
        <v>8697</v>
      </c>
      <c r="V3780" s="101">
        <v>16093</v>
      </c>
      <c r="W3780" s="97" t="s">
        <v>15662</v>
      </c>
      <c r="X3780" s="38" t="str">
        <f>IFERROR(VLOOKUP(ROWS($X$4:X3780),$Q$4:$R$5094,2,FALSE),"")</f>
        <v>PCB-78</v>
      </c>
      <c r="Y3780" s="38" t="str">
        <f>IFERROR(VLOOKUP(ROWS($Y$4:Y3780),$P$4:$U$5094,6,FALSE),"")</f>
        <v>70362-49-1</v>
      </c>
    </row>
    <row r="3781" spans="16:30" ht="15" customHeight="1">
      <c r="P3781" s="38">
        <f>IF(ISNUMBER(SEARCH(Search!$K$13,'Valid Values - Search'!U3781)),MAX($P$3:P3780)+1,0)</f>
        <v>3778</v>
      </c>
      <c r="Q3781" s="38">
        <f>IF(ISNUMBER(SEARCH(Search!$K$5,'Valid Values - Search'!R3781)),MAX($Q$3:Q3780)+1,0)</f>
        <v>3778</v>
      </c>
      <c r="R3781" s="64" t="s">
        <v>15663</v>
      </c>
      <c r="S3781" s="99" t="s">
        <v>101</v>
      </c>
      <c r="T3781" s="99" t="s">
        <v>102</v>
      </c>
      <c r="U3781" s="100" t="s">
        <v>8696</v>
      </c>
      <c r="V3781" s="101">
        <v>16289</v>
      </c>
      <c r="W3781" s="97" t="s">
        <v>15663</v>
      </c>
      <c r="X3781" s="38" t="str">
        <f>IFERROR(VLOOKUP(ROWS($X$4:X3781),$Q$4:$R$5094,2,FALSE),"")</f>
        <v>PCB-79</v>
      </c>
      <c r="Y3781" s="38" t="str">
        <f>IFERROR(VLOOKUP(ROWS($Y$4:Y3781),$P$4:$U$5094,6,FALSE),"")</f>
        <v>41464-48-6</v>
      </c>
    </row>
    <row r="3782" spans="16:30" ht="15" customHeight="1">
      <c r="P3782" s="38">
        <f>IF(ISNUMBER(SEARCH(Search!$K$13,'Valid Values - Search'!U3782)),MAX($P$3:P3781)+1,0)</f>
        <v>3779</v>
      </c>
      <c r="Q3782" s="38">
        <f>IF(ISNUMBER(SEARCH(Search!$K$5,'Valid Values - Search'!R3782)),MAX($Q$3:Q3781)+1,0)</f>
        <v>3779</v>
      </c>
      <c r="R3782" s="64" t="s">
        <v>15664</v>
      </c>
      <c r="S3782" s="99" t="s">
        <v>101</v>
      </c>
      <c r="T3782" s="99" t="s">
        <v>102</v>
      </c>
      <c r="U3782" s="100" t="s">
        <v>8699</v>
      </c>
      <c r="V3782" s="101">
        <v>16150</v>
      </c>
      <c r="W3782" s="97" t="s">
        <v>15664</v>
      </c>
      <c r="X3782" s="38" t="str">
        <f>IFERROR(VLOOKUP(ROWS($X$4:X3782),$Q$4:$R$5094,2,FALSE),"")</f>
        <v>PCB-80</v>
      </c>
      <c r="Y3782" s="38" t="str">
        <f>IFERROR(VLOOKUP(ROWS($Y$4:Y3782),$P$4:$U$5094,6,FALSE),"")</f>
        <v>33284-52-5</v>
      </c>
    </row>
    <row r="3783" spans="16:30" ht="15" customHeight="1">
      <c r="P3783" s="38">
        <f>IF(ISNUMBER(SEARCH(Search!$K$13,'Valid Values - Search'!U3783)),MAX($P$3:P3782)+1,0)</f>
        <v>3780</v>
      </c>
      <c r="Q3783" s="38">
        <f>IF(ISNUMBER(SEARCH(Search!$K$5,'Valid Values - Search'!R3783)),MAX($Q$3:Q3782)+1,0)</f>
        <v>3780</v>
      </c>
      <c r="R3783" s="64" t="s">
        <v>7244</v>
      </c>
      <c r="S3783" s="70" t="s">
        <v>101</v>
      </c>
      <c r="T3783" s="70" t="s">
        <v>102</v>
      </c>
      <c r="U3783" s="93" t="s">
        <v>8459</v>
      </c>
      <c r="V3783" s="94">
        <v>16055</v>
      </c>
      <c r="W3783" s="97" t="s">
        <v>7244</v>
      </c>
      <c r="X3783" s="38" t="str">
        <f>IFERROR(VLOOKUP(ROWS($X$4:X3783),$Q$4:$R$5094,2,FALSE),"")</f>
        <v>PCB-80/95</v>
      </c>
      <c r="Y3783" s="38" t="str">
        <f>IFERROR(VLOOKUP(ROWS($Y$4:Y3783),$P$4:$U$5094,6,FALSE),"")</f>
        <v>N/A</v>
      </c>
    </row>
    <row r="3784" spans="16:30" ht="15" customHeight="1">
      <c r="P3784" s="38">
        <f>IF(ISNUMBER(SEARCH(Search!$K$13,'Valid Values - Search'!U3784)),MAX($P$3:P3783)+1,0)</f>
        <v>3781</v>
      </c>
      <c r="Q3784" s="38">
        <f>IF(ISNUMBER(SEARCH(Search!$K$5,'Valid Values - Search'!R3784)),MAX($Q$3:Q3783)+1,0)</f>
        <v>3781</v>
      </c>
      <c r="R3784" s="64" t="s">
        <v>15665</v>
      </c>
      <c r="S3784" s="99" t="s">
        <v>101</v>
      </c>
      <c r="T3784" s="99" t="s">
        <v>102</v>
      </c>
      <c r="U3784" s="100" t="s">
        <v>8702</v>
      </c>
      <c r="V3784" s="101">
        <v>16087</v>
      </c>
      <c r="W3784" s="97" t="s">
        <v>15665</v>
      </c>
      <c r="X3784" s="38" t="str">
        <f>IFERROR(VLOOKUP(ROWS($X$4:X3784),$Q$4:$R$5094,2,FALSE),"")</f>
        <v>PCB-81</v>
      </c>
      <c r="Y3784" s="38" t="str">
        <f>IFERROR(VLOOKUP(ROWS($Y$4:Y3784),$P$4:$U$5094,6,FALSE),"")</f>
        <v>70362-50-4</v>
      </c>
    </row>
    <row r="3785" spans="16:30" ht="15" customHeight="1">
      <c r="P3785" s="38">
        <f>IF(ISNUMBER(SEARCH(Search!$K$13,'Valid Values - Search'!U3785)),MAX($P$3:P3784)+1,0)</f>
        <v>3782</v>
      </c>
      <c r="Q3785" s="38">
        <f>IF(ISNUMBER(SEARCH(Search!$K$5,'Valid Values - Search'!R3785)),MAX($Q$3:Q3784)+1,0)</f>
        <v>3782</v>
      </c>
      <c r="R3785" s="64" t="s">
        <v>7245</v>
      </c>
      <c r="S3785" s="70" t="s">
        <v>101</v>
      </c>
      <c r="T3785" s="70" t="s">
        <v>102</v>
      </c>
      <c r="U3785" s="93" t="s">
        <v>8459</v>
      </c>
      <c r="V3785" s="94">
        <v>1003319</v>
      </c>
      <c r="W3785" s="97" t="s">
        <v>7245</v>
      </c>
      <c r="X3785" s="38" t="str">
        <f>IFERROR(VLOOKUP(ROWS($X$4:X3785),$Q$4:$R$5094,2,FALSE),"")</f>
        <v>PCB-81/87</v>
      </c>
      <c r="Y3785" s="38" t="str">
        <f>IFERROR(VLOOKUP(ROWS($Y$4:Y3785),$P$4:$U$5094,6,FALSE),"")</f>
        <v>N/A</v>
      </c>
    </row>
    <row r="3786" spans="16:30" ht="15" customHeight="1">
      <c r="P3786" s="38">
        <f>IF(ISNUMBER(SEARCH(Search!$K$13,'Valid Values - Search'!U3786)),MAX($P$3:P3785)+1,0)</f>
        <v>3783</v>
      </c>
      <c r="Q3786" s="38">
        <f>IF(ISNUMBER(SEARCH(Search!$K$5,'Valid Values - Search'!R3786)),MAX($Q$3:Q3785)+1,0)</f>
        <v>3783</v>
      </c>
      <c r="R3786" s="64" t="s">
        <v>15666</v>
      </c>
      <c r="S3786" s="99" t="s">
        <v>101</v>
      </c>
      <c r="T3786" s="99" t="s">
        <v>102</v>
      </c>
      <c r="U3786" s="100" t="s">
        <v>8459</v>
      </c>
      <c r="V3786" s="101" t="s">
        <v>8459</v>
      </c>
      <c r="W3786" s="97" t="s">
        <v>15666</v>
      </c>
      <c r="X3786" s="38" t="str">
        <f>IFERROR(VLOOKUP(ROWS($X$4:X3786),$Q$4:$R$5094,2,FALSE),"")</f>
        <v>PCB-81+111+116+117</v>
      </c>
      <c r="Y3786" s="38" t="str">
        <f>IFERROR(VLOOKUP(ROWS($Y$4:Y3786),$P$4:$U$5094,6,FALSE),"")</f>
        <v>N/A</v>
      </c>
    </row>
    <row r="3787" spans="16:30" ht="15" customHeight="1">
      <c r="P3787" s="38">
        <f>IF(ISNUMBER(SEARCH(Search!$K$13,'Valid Values - Search'!U3787)),MAX($P$3:P3786)+1,0)</f>
        <v>3784</v>
      </c>
      <c r="Q3787" s="38">
        <f>IF(ISNUMBER(SEARCH(Search!$K$5,'Valid Values - Search'!R3787)),MAX($Q$3:Q3786)+1,0)</f>
        <v>3784</v>
      </c>
      <c r="R3787" s="64" t="s">
        <v>15667</v>
      </c>
      <c r="S3787" s="99" t="s">
        <v>101</v>
      </c>
      <c r="T3787" s="99" t="s">
        <v>102</v>
      </c>
      <c r="U3787" s="100" t="s">
        <v>8542</v>
      </c>
      <c r="V3787" s="101">
        <v>1418</v>
      </c>
      <c r="W3787" s="97" t="s">
        <v>15667</v>
      </c>
      <c r="X3787" s="38" t="str">
        <f>IFERROR(VLOOKUP(ROWS($X$4:X3787),$Q$4:$R$5094,2,FALSE),"")</f>
        <v>PCB-82</v>
      </c>
      <c r="Y3787" s="38" t="str">
        <f>IFERROR(VLOOKUP(ROWS($Y$4:Y3787),$P$4:$U$5094,6,FALSE),"")</f>
        <v>52663-62-4</v>
      </c>
    </row>
    <row r="3788" spans="16:30" ht="15" customHeight="1">
      <c r="P3788" s="38">
        <f>IF(ISNUMBER(SEARCH(Search!$K$13,'Valid Values - Search'!U3788)),MAX($P$3:P3787)+1,0)</f>
        <v>3785</v>
      </c>
      <c r="Q3788" s="38">
        <f>IF(ISNUMBER(SEARCH(Search!$K$5,'Valid Values - Search'!R3788)),MAX($Q$3:Q3787)+1,0)</f>
        <v>3785</v>
      </c>
      <c r="R3788" s="64" t="s">
        <v>7246</v>
      </c>
      <c r="S3788" s="70" t="s">
        <v>101</v>
      </c>
      <c r="T3788" s="70" t="s">
        <v>102</v>
      </c>
      <c r="U3788" s="93" t="s">
        <v>8459</v>
      </c>
      <c r="V3788" s="94">
        <v>1004306</v>
      </c>
      <c r="W3788" s="97" t="s">
        <v>7246</v>
      </c>
      <c r="X3788" s="38" t="str">
        <f>IFERROR(VLOOKUP(ROWS($X$4:X3788),$Q$4:$R$5094,2,FALSE),"")</f>
        <v>PCB-82/151</v>
      </c>
      <c r="Y3788" s="38" t="str">
        <f>IFERROR(VLOOKUP(ROWS($Y$4:Y3788),$P$4:$U$5094,6,FALSE),"")</f>
        <v>N/A</v>
      </c>
    </row>
    <row r="3789" spans="16:30" ht="15" customHeight="1">
      <c r="P3789" s="38">
        <f>IF(ISNUMBER(SEARCH(Search!$K$13,'Valid Values - Search'!U3789)),MAX($P$3:P3788)+1,0)</f>
        <v>3786</v>
      </c>
      <c r="Q3789" s="38">
        <f>IF(ISNUMBER(SEARCH(Search!$K$5,'Valid Values - Search'!R3789)),MAX($Q$3:Q3788)+1,0)</f>
        <v>3786</v>
      </c>
      <c r="R3789" s="64" t="s">
        <v>15668</v>
      </c>
      <c r="S3789" s="99" t="s">
        <v>101</v>
      </c>
      <c r="T3789" s="99" t="s">
        <v>102</v>
      </c>
      <c r="U3789" s="100" t="s">
        <v>8548</v>
      </c>
      <c r="V3789" s="101">
        <v>1419</v>
      </c>
      <c r="W3789" s="97" t="s">
        <v>15668</v>
      </c>
      <c r="X3789" s="38" t="str">
        <f>IFERROR(VLOOKUP(ROWS($X$4:X3789),$Q$4:$R$5094,2,FALSE),"")</f>
        <v>PCB-83</v>
      </c>
      <c r="Y3789" s="38" t="str">
        <f>IFERROR(VLOOKUP(ROWS($Y$4:Y3789),$P$4:$U$5094,6,FALSE),"")</f>
        <v>60145-20-2</v>
      </c>
    </row>
    <row r="3790" spans="16:30" ht="15" customHeight="1">
      <c r="P3790" s="38">
        <f>IF(ISNUMBER(SEARCH(Search!$K$13,'Valid Values - Search'!U3790)),MAX($P$3:P3789)+1,0)</f>
        <v>3787</v>
      </c>
      <c r="Q3790" s="38">
        <f>IF(ISNUMBER(SEARCH(Search!$K$5,'Valid Values - Search'!R3790)),MAX($Q$3:Q3789)+1,0)</f>
        <v>3787</v>
      </c>
      <c r="R3790" s="64" t="s">
        <v>7247</v>
      </c>
      <c r="S3790" s="70" t="s">
        <v>101</v>
      </c>
      <c r="T3790" s="70" t="s">
        <v>102</v>
      </c>
      <c r="U3790" s="93" t="s">
        <v>8459</v>
      </c>
      <c r="V3790" s="94">
        <v>16151</v>
      </c>
      <c r="W3790" s="97" t="s">
        <v>7247</v>
      </c>
      <c r="X3790" s="38" t="str">
        <f>IFERROR(VLOOKUP(ROWS($X$4:X3790),$Q$4:$R$5094,2,FALSE),"")</f>
        <v>PCB-83/99</v>
      </c>
      <c r="Y3790" s="38" t="str">
        <f>IFERROR(VLOOKUP(ROWS($Y$4:Y3790),$P$4:$U$5094,6,FALSE),"")</f>
        <v>N/A</v>
      </c>
    </row>
    <row r="3791" spans="16:30" ht="15" customHeight="1">
      <c r="P3791" s="38">
        <f>IF(ISNUMBER(SEARCH(Search!$K$13,'Valid Values - Search'!U3791)),MAX($P$3:P3790)+1,0)</f>
        <v>3788</v>
      </c>
      <c r="Q3791" s="38">
        <f>IF(ISNUMBER(SEARCH(Search!$K$5,'Valid Values - Search'!R3791)),MAX($Q$3:Q3790)+1,0)</f>
        <v>3788</v>
      </c>
      <c r="R3791" s="64" t="s">
        <v>15669</v>
      </c>
      <c r="S3791" s="99" t="s">
        <v>101</v>
      </c>
      <c r="T3791" s="99" t="s">
        <v>102</v>
      </c>
      <c r="U3791" s="100" t="s">
        <v>8550</v>
      </c>
      <c r="V3791" s="101">
        <v>16056</v>
      </c>
      <c r="W3791" s="97" t="s">
        <v>15669</v>
      </c>
      <c r="X3791" s="38" t="str">
        <f>IFERROR(VLOOKUP(ROWS($X$4:X3791),$Q$4:$R$5094,2,FALSE),"")</f>
        <v>PCB-84</v>
      </c>
      <c r="Y3791" s="38" t="str">
        <f>IFERROR(VLOOKUP(ROWS($Y$4:Y3791),$P$4:$U$5094,6,FALSE),"")</f>
        <v>52663-60-2</v>
      </c>
    </row>
    <row r="3792" spans="16:30" ht="15" customHeight="1">
      <c r="P3792" s="38">
        <f>IF(ISNUMBER(SEARCH(Search!$K$13,'Valid Values - Search'!U3792)),MAX($P$3:P3791)+1,0)</f>
        <v>3789</v>
      </c>
      <c r="Q3792" s="38">
        <f>IF(ISNUMBER(SEARCH(Search!$K$5,'Valid Values - Search'!R3792)),MAX($Q$3:Q3791)+1,0)</f>
        <v>3789</v>
      </c>
      <c r="R3792" s="64" t="s">
        <v>7248</v>
      </c>
      <c r="S3792" s="70" t="s">
        <v>101</v>
      </c>
      <c r="T3792" s="70" t="s">
        <v>102</v>
      </c>
      <c r="U3792" s="93" t="s">
        <v>8459</v>
      </c>
      <c r="V3792" s="94">
        <v>1004275</v>
      </c>
      <c r="W3792" s="97" t="s">
        <v>7248</v>
      </c>
      <c r="X3792" s="38" t="str">
        <f>IFERROR(VLOOKUP(ROWS($X$4:X3792),$Q$4:$R$5094,2,FALSE),"")</f>
        <v>PCB-84 + Chlordane(5)</v>
      </c>
      <c r="Y3792" s="38" t="str">
        <f>IFERROR(VLOOKUP(ROWS($Y$4:Y3792),$P$4:$U$5094,6,FALSE),"")</f>
        <v>N/A</v>
      </c>
    </row>
    <row r="3793" spans="16:25" ht="15" customHeight="1">
      <c r="P3793" s="38">
        <f>IF(ISNUMBER(SEARCH(Search!$K$13,'Valid Values - Search'!U3793)),MAX($P$3:P3792)+1,0)</f>
        <v>3790</v>
      </c>
      <c r="Q3793" s="38">
        <f>IF(ISNUMBER(SEARCH(Search!$K$5,'Valid Values - Search'!R3793)),MAX($Q$3:Q3792)+1,0)</f>
        <v>3790</v>
      </c>
      <c r="R3793" s="64" t="s">
        <v>7249</v>
      </c>
      <c r="S3793" s="70" t="s">
        <v>101</v>
      </c>
      <c r="T3793" s="70" t="s">
        <v>102</v>
      </c>
      <c r="U3793" s="93" t="s">
        <v>8459</v>
      </c>
      <c r="V3793" s="94">
        <v>1420</v>
      </c>
      <c r="W3793" s="97" t="s">
        <v>7249</v>
      </c>
      <c r="X3793" s="38" t="str">
        <f>IFERROR(VLOOKUP(ROWS($X$4:X3793),$Q$4:$R$5094,2,FALSE),"")</f>
        <v>PCB-84/92</v>
      </c>
      <c r="Y3793" s="38" t="str">
        <f>IFERROR(VLOOKUP(ROWS($Y$4:Y3793),$P$4:$U$5094,6,FALSE),"")</f>
        <v>N/A</v>
      </c>
    </row>
    <row r="3794" spans="16:25" ht="15" customHeight="1">
      <c r="P3794" s="38">
        <f>IF(ISNUMBER(SEARCH(Search!$K$13,'Valid Values - Search'!U3794)),MAX($P$3:P3793)+1,0)</f>
        <v>3791</v>
      </c>
      <c r="Q3794" s="38">
        <f>IF(ISNUMBER(SEARCH(Search!$K$5,'Valid Values - Search'!R3794)),MAX($Q$3:Q3793)+1,0)</f>
        <v>3791</v>
      </c>
      <c r="R3794" s="64" t="s">
        <v>15670</v>
      </c>
      <c r="S3794" s="99" t="s">
        <v>101</v>
      </c>
      <c r="T3794" s="99" t="s">
        <v>102</v>
      </c>
      <c r="U3794" s="100" t="s">
        <v>8563</v>
      </c>
      <c r="V3794" s="101">
        <v>1421</v>
      </c>
      <c r="W3794" s="97" t="s">
        <v>15670</v>
      </c>
      <c r="X3794" s="38" t="str">
        <f>IFERROR(VLOOKUP(ROWS($X$4:X3794),$Q$4:$R$5094,2,FALSE),"")</f>
        <v>PCB-85</v>
      </c>
      <c r="Y3794" s="38" t="str">
        <f>IFERROR(VLOOKUP(ROWS($Y$4:Y3794),$P$4:$U$5094,6,FALSE),"")</f>
        <v>65510-45-4</v>
      </c>
    </row>
    <row r="3795" spans="16:25" ht="15" customHeight="1">
      <c r="P3795" s="38">
        <f>IF(ISNUMBER(SEARCH(Search!$K$13,'Valid Values - Search'!U3795)),MAX($P$3:P3794)+1,0)</f>
        <v>3792</v>
      </c>
      <c r="Q3795" s="38">
        <f>IF(ISNUMBER(SEARCH(Search!$K$5,'Valid Values - Search'!R3795)),MAX($Q$3:Q3794)+1,0)</f>
        <v>3792</v>
      </c>
      <c r="R3795" s="64" t="s">
        <v>7250</v>
      </c>
      <c r="S3795" s="70" t="s">
        <v>101</v>
      </c>
      <c r="T3795" s="70" t="s">
        <v>102</v>
      </c>
      <c r="U3795" s="93" t="s">
        <v>8459</v>
      </c>
      <c r="V3795" s="94">
        <v>1004341</v>
      </c>
      <c r="W3795" s="97" t="s">
        <v>7250</v>
      </c>
      <c r="X3795" s="38" t="str">
        <f>IFERROR(VLOOKUP(ROWS($X$4:X3795),$Q$4:$R$5094,2,FALSE),"")</f>
        <v>PCB-85 + 4,4'-DDE</v>
      </c>
      <c r="Y3795" s="38" t="str">
        <f>IFERROR(VLOOKUP(ROWS($Y$4:Y3795),$P$4:$U$5094,6,FALSE),"")</f>
        <v>N/A</v>
      </c>
    </row>
    <row r="3796" spans="16:25" ht="15" customHeight="1">
      <c r="P3796" s="38">
        <f>IF(ISNUMBER(SEARCH(Search!$K$13,'Valid Values - Search'!U3796)),MAX($P$3:P3795)+1,0)</f>
        <v>3793</v>
      </c>
      <c r="Q3796" s="38">
        <f>IF(ISNUMBER(SEARCH(Search!$K$5,'Valid Values - Search'!R3796)),MAX($Q$3:Q3795)+1,0)</f>
        <v>3793</v>
      </c>
      <c r="R3796" s="64" t="s">
        <v>7251</v>
      </c>
      <c r="S3796" s="70" t="s">
        <v>101</v>
      </c>
      <c r="T3796" s="70" t="s">
        <v>102</v>
      </c>
      <c r="U3796" s="93" t="s">
        <v>8459</v>
      </c>
      <c r="V3796" s="94">
        <v>1003308</v>
      </c>
      <c r="W3796" s="97" t="s">
        <v>7251</v>
      </c>
      <c r="X3796" s="38" t="str">
        <f>IFERROR(VLOOKUP(ROWS($X$4:X3796),$Q$4:$R$5094,2,FALSE),"")</f>
        <v>PCB-85/110</v>
      </c>
      <c r="Y3796" s="38" t="str">
        <f>IFERROR(VLOOKUP(ROWS($Y$4:Y3796),$P$4:$U$5094,6,FALSE),"")</f>
        <v>N/A</v>
      </c>
    </row>
    <row r="3797" spans="16:25" ht="15" customHeight="1">
      <c r="P3797" s="38">
        <f>IF(ISNUMBER(SEARCH(Search!$K$13,'Valid Values - Search'!U3797)),MAX($P$3:P3796)+1,0)</f>
        <v>3794</v>
      </c>
      <c r="Q3797" s="38">
        <f>IF(ISNUMBER(SEARCH(Search!$K$5,'Valid Values - Search'!R3797)),MAX($Q$3:Q3796)+1,0)</f>
        <v>3794</v>
      </c>
      <c r="R3797" s="64" t="s">
        <v>7252</v>
      </c>
      <c r="S3797" s="70" t="s">
        <v>101</v>
      </c>
      <c r="T3797" s="70" t="s">
        <v>102</v>
      </c>
      <c r="U3797" s="93" t="s">
        <v>8459</v>
      </c>
      <c r="V3797" s="94">
        <v>1004354</v>
      </c>
      <c r="W3797" s="97" t="s">
        <v>7252</v>
      </c>
      <c r="X3797" s="38" t="str">
        <f>IFERROR(VLOOKUP(ROWS($X$4:X3797),$Q$4:$R$5094,2,FALSE),"")</f>
        <v>PCB-85/110/120</v>
      </c>
      <c r="Y3797" s="38" t="str">
        <f>IFERROR(VLOOKUP(ROWS($Y$4:Y3797),$P$4:$U$5094,6,FALSE),"")</f>
        <v>N/A</v>
      </c>
    </row>
    <row r="3798" spans="16:25" ht="15" customHeight="1">
      <c r="P3798" s="38">
        <f>IF(ISNUMBER(SEARCH(Search!$K$13,'Valid Values - Search'!U3798)),MAX($P$3:P3797)+1,0)</f>
        <v>3795</v>
      </c>
      <c r="Q3798" s="38">
        <f>IF(ISNUMBER(SEARCH(Search!$K$5,'Valid Values - Search'!R3798)),MAX($Q$3:Q3797)+1,0)</f>
        <v>3795</v>
      </c>
      <c r="R3798" s="64" t="s">
        <v>7253</v>
      </c>
      <c r="S3798" s="70" t="s">
        <v>101</v>
      </c>
      <c r="T3798" s="70" t="s">
        <v>102</v>
      </c>
      <c r="U3798" s="93" t="s">
        <v>8459</v>
      </c>
      <c r="V3798" s="94">
        <v>1003277</v>
      </c>
      <c r="W3798" s="97" t="s">
        <v>7253</v>
      </c>
      <c r="X3798" s="38" t="str">
        <f>IFERROR(VLOOKUP(ROWS($X$4:X3798),$Q$4:$R$5094,2,FALSE),"")</f>
        <v>PCB-85/116</v>
      </c>
      <c r="Y3798" s="38" t="str">
        <f>IFERROR(VLOOKUP(ROWS($Y$4:Y3798),$P$4:$U$5094,6,FALSE),"")</f>
        <v>N/A</v>
      </c>
    </row>
    <row r="3799" spans="16:25" ht="15" customHeight="1">
      <c r="P3799" s="38">
        <f>IF(ISNUMBER(SEARCH(Search!$K$13,'Valid Values - Search'!U3799)),MAX($P$3:P3798)+1,0)</f>
        <v>3796</v>
      </c>
      <c r="Q3799" s="38">
        <f>IF(ISNUMBER(SEARCH(Search!$K$5,'Valid Values - Search'!R3799)),MAX($Q$3:Q3798)+1,0)</f>
        <v>3796</v>
      </c>
      <c r="R3799" s="64" t="s">
        <v>7254</v>
      </c>
      <c r="S3799" s="70" t="s">
        <v>101</v>
      </c>
      <c r="T3799" s="70" t="s">
        <v>102</v>
      </c>
      <c r="U3799" s="93" t="s">
        <v>8459</v>
      </c>
      <c r="V3799" s="94">
        <v>16152</v>
      </c>
      <c r="W3799" s="97" t="s">
        <v>7254</v>
      </c>
      <c r="X3799" s="38" t="str">
        <f>IFERROR(VLOOKUP(ROWS($X$4:X3799),$Q$4:$R$5094,2,FALSE),"")</f>
        <v>PCB-85/116/117</v>
      </c>
      <c r="Y3799" s="38" t="str">
        <f>IFERROR(VLOOKUP(ROWS($Y$4:Y3799),$P$4:$U$5094,6,FALSE),"")</f>
        <v>N/A</v>
      </c>
    </row>
    <row r="3800" spans="16:25" ht="15" customHeight="1">
      <c r="P3800" s="38">
        <f>IF(ISNUMBER(SEARCH(Search!$K$13,'Valid Values - Search'!U3800)),MAX($P$3:P3799)+1,0)</f>
        <v>3797</v>
      </c>
      <c r="Q3800" s="38">
        <f>IF(ISNUMBER(SEARCH(Search!$K$5,'Valid Values - Search'!R3800)),MAX($Q$3:Q3799)+1,0)</f>
        <v>3797</v>
      </c>
      <c r="R3800" s="64" t="s">
        <v>15671</v>
      </c>
      <c r="S3800" s="99" t="s">
        <v>101</v>
      </c>
      <c r="T3800" s="99" t="s">
        <v>102</v>
      </c>
      <c r="U3800" s="100" t="s">
        <v>8576</v>
      </c>
      <c r="V3800" s="101">
        <v>16294</v>
      </c>
      <c r="W3800" s="97" t="s">
        <v>15671</v>
      </c>
      <c r="X3800" s="38" t="str">
        <f>IFERROR(VLOOKUP(ROWS($X$4:X3800),$Q$4:$R$5094,2,FALSE),"")</f>
        <v>PCB-86</v>
      </c>
      <c r="Y3800" s="38" t="str">
        <f>IFERROR(VLOOKUP(ROWS($Y$4:Y3800),$P$4:$U$5094,6,FALSE),"")</f>
        <v>55312-69-1</v>
      </c>
    </row>
    <row r="3801" spans="16:25" ht="15" customHeight="1">
      <c r="P3801" s="38">
        <f>IF(ISNUMBER(SEARCH(Search!$K$13,'Valid Values - Search'!U3801)),MAX($P$3:P3800)+1,0)</f>
        <v>3798</v>
      </c>
      <c r="Q3801" s="38">
        <f>IF(ISNUMBER(SEARCH(Search!$K$5,'Valid Values - Search'!R3801)),MAX($Q$3:Q3800)+1,0)</f>
        <v>3798</v>
      </c>
      <c r="R3801" s="64" t="s">
        <v>7255</v>
      </c>
      <c r="S3801" s="70" t="s">
        <v>101</v>
      </c>
      <c r="T3801" s="70" t="s">
        <v>102</v>
      </c>
      <c r="U3801" s="93" t="s">
        <v>8459</v>
      </c>
      <c r="V3801" s="94">
        <v>16153</v>
      </c>
      <c r="W3801" s="97" t="s">
        <v>7255</v>
      </c>
      <c r="X3801" s="38" t="str">
        <f>IFERROR(VLOOKUP(ROWS($X$4:X3801),$Q$4:$R$5094,2,FALSE),"")</f>
        <v>PCB-86/87/97/108/119/125</v>
      </c>
      <c r="Y3801" s="38" t="str">
        <f>IFERROR(VLOOKUP(ROWS($Y$4:Y3801),$P$4:$U$5094,6,FALSE),"")</f>
        <v>N/A</v>
      </c>
    </row>
    <row r="3802" spans="16:25" ht="15" customHeight="1">
      <c r="P3802" s="38">
        <f>IF(ISNUMBER(SEARCH(Search!$K$13,'Valid Values - Search'!U3802)),MAX($P$3:P3801)+1,0)</f>
        <v>3799</v>
      </c>
      <c r="Q3802" s="38">
        <f>IF(ISNUMBER(SEARCH(Search!$K$5,'Valid Values - Search'!R3802)),MAX($Q$3:Q3801)+1,0)</f>
        <v>3799</v>
      </c>
      <c r="R3802" s="64" t="s">
        <v>7256</v>
      </c>
      <c r="S3802" s="70" t="s">
        <v>101</v>
      </c>
      <c r="T3802" s="70" t="s">
        <v>102</v>
      </c>
      <c r="U3802" s="93" t="s">
        <v>8459</v>
      </c>
      <c r="V3802" s="94">
        <v>1003306</v>
      </c>
      <c r="W3802" s="97" t="s">
        <v>7256</v>
      </c>
      <c r="X3802" s="38" t="str">
        <f>IFERROR(VLOOKUP(ROWS($X$4:X3802),$Q$4:$R$5094,2,FALSE),"")</f>
        <v>PCB-86/97</v>
      </c>
      <c r="Y3802" s="38" t="str">
        <f>IFERROR(VLOOKUP(ROWS($Y$4:Y3802),$P$4:$U$5094,6,FALSE),"")</f>
        <v>N/A</v>
      </c>
    </row>
    <row r="3803" spans="16:25" ht="15" customHeight="1">
      <c r="P3803" s="38">
        <f>IF(ISNUMBER(SEARCH(Search!$K$13,'Valid Values - Search'!U3803)),MAX($P$3:P3802)+1,0)</f>
        <v>3800</v>
      </c>
      <c r="Q3803" s="38">
        <f>IF(ISNUMBER(SEARCH(Search!$K$5,'Valid Values - Search'!R3803)),MAX($Q$3:Q3802)+1,0)</f>
        <v>3800</v>
      </c>
      <c r="R3803" s="64" t="s">
        <v>7257</v>
      </c>
      <c r="S3803" s="70" t="s">
        <v>101</v>
      </c>
      <c r="T3803" s="70" t="s">
        <v>102</v>
      </c>
      <c r="U3803" s="93" t="s">
        <v>8459</v>
      </c>
      <c r="V3803" s="94" t="s">
        <v>8459</v>
      </c>
      <c r="W3803" s="97" t="s">
        <v>7257</v>
      </c>
      <c r="X3803" s="38" t="str">
        <f>IFERROR(VLOOKUP(ROWS($X$4:X3803),$Q$4:$R$5094,2,FALSE),"")</f>
        <v>PCB-86/97/117</v>
      </c>
      <c r="Y3803" s="38" t="str">
        <f>IFERROR(VLOOKUP(ROWS($Y$4:Y3803),$P$4:$U$5094,6,FALSE),"")</f>
        <v>N/A</v>
      </c>
    </row>
    <row r="3804" spans="16:25" ht="15" customHeight="1">
      <c r="P3804" s="38">
        <f>IF(ISNUMBER(SEARCH(Search!$K$13,'Valid Values - Search'!U3804)),MAX($P$3:P3803)+1,0)</f>
        <v>3801</v>
      </c>
      <c r="Q3804" s="38">
        <f>IF(ISNUMBER(SEARCH(Search!$K$5,'Valid Values - Search'!R3804)),MAX($Q$3:Q3803)+1,0)</f>
        <v>3801</v>
      </c>
      <c r="R3804" s="64" t="s">
        <v>7258</v>
      </c>
      <c r="S3804" s="70" t="s">
        <v>101</v>
      </c>
      <c r="T3804" s="70" t="s">
        <v>102</v>
      </c>
      <c r="U3804" s="93" t="s">
        <v>8459</v>
      </c>
      <c r="V3804" s="94">
        <v>1003312</v>
      </c>
      <c r="W3804" s="97" t="s">
        <v>7258</v>
      </c>
      <c r="X3804" s="38" t="str">
        <f>IFERROR(VLOOKUP(ROWS($X$4:X3804),$Q$4:$R$5094,2,FALSE),"")</f>
        <v>PCB-87/111</v>
      </c>
      <c r="Y3804" s="38" t="str">
        <f>IFERROR(VLOOKUP(ROWS($Y$4:Y3804),$P$4:$U$5094,6,FALSE),"")</f>
        <v>N/A</v>
      </c>
    </row>
    <row r="3805" spans="16:25" ht="15" customHeight="1">
      <c r="P3805" s="38">
        <f>IF(ISNUMBER(SEARCH(Search!$K$13,'Valid Values - Search'!U3805)),MAX($P$3:P3804)+1,0)</f>
        <v>3802</v>
      </c>
      <c r="Q3805" s="38">
        <f>IF(ISNUMBER(SEARCH(Search!$K$5,'Valid Values - Search'!R3805)),MAX($Q$3:Q3804)+1,0)</f>
        <v>3802</v>
      </c>
      <c r="R3805" s="64" t="s">
        <v>7259</v>
      </c>
      <c r="S3805" s="70" t="s">
        <v>101</v>
      </c>
      <c r="T3805" s="70" t="s">
        <v>102</v>
      </c>
      <c r="U3805" s="93" t="s">
        <v>8459</v>
      </c>
      <c r="V3805" s="94">
        <v>1004371</v>
      </c>
      <c r="W3805" s="97" t="s">
        <v>7259</v>
      </c>
      <c r="X3805" s="38" t="str">
        <f>IFERROR(VLOOKUP(ROWS($X$4:X3805),$Q$4:$R$5094,2,FALSE),"")</f>
        <v>PCB-87/111/115</v>
      </c>
      <c r="Y3805" s="38" t="str">
        <f>IFERROR(VLOOKUP(ROWS($Y$4:Y3805),$P$4:$U$5094,6,FALSE),"")</f>
        <v>N/A</v>
      </c>
    </row>
    <row r="3806" spans="16:25" ht="15" customHeight="1">
      <c r="P3806" s="38">
        <f>IF(ISNUMBER(SEARCH(Search!$K$13,'Valid Values - Search'!U3806)),MAX($P$3:P3805)+1,0)</f>
        <v>3803</v>
      </c>
      <c r="Q3806" s="38">
        <f>IF(ISNUMBER(SEARCH(Search!$K$5,'Valid Values - Search'!R3806)),MAX($Q$3:Q3805)+1,0)</f>
        <v>3803</v>
      </c>
      <c r="R3806" s="64" t="s">
        <v>8494</v>
      </c>
      <c r="S3806" s="70" t="s">
        <v>101</v>
      </c>
      <c r="T3806" s="70" t="s">
        <v>102</v>
      </c>
      <c r="U3806" s="93" t="s">
        <v>8459</v>
      </c>
      <c r="V3806" s="94" t="s">
        <v>8459</v>
      </c>
      <c r="W3806" s="97" t="s">
        <v>8494</v>
      </c>
      <c r="X3806" s="38" t="str">
        <f>IFERROR(VLOOKUP(ROWS($X$4:X3806),$Q$4:$R$5094,2,FALSE),"")</f>
        <v>PCB-87/111/116/117</v>
      </c>
      <c r="Y3806" s="38" t="str">
        <f>IFERROR(VLOOKUP(ROWS($Y$4:Y3806),$P$4:$U$5094,6,FALSE),"")</f>
        <v>N/A</v>
      </c>
    </row>
    <row r="3807" spans="16:25" ht="15" customHeight="1">
      <c r="P3807" s="38">
        <f>IF(ISNUMBER(SEARCH(Search!$K$13,'Valid Values - Search'!U3807)),MAX($P$3:P3806)+1,0)</f>
        <v>3804</v>
      </c>
      <c r="Q3807" s="38">
        <f>IF(ISNUMBER(SEARCH(Search!$K$5,'Valid Values - Search'!R3807)),MAX($Q$3:Q3806)+1,0)</f>
        <v>3804</v>
      </c>
      <c r="R3807" s="64" t="s">
        <v>7260</v>
      </c>
      <c r="S3807" s="70" t="s">
        <v>101</v>
      </c>
      <c r="T3807" s="70" t="s">
        <v>102</v>
      </c>
      <c r="U3807" s="93" t="s">
        <v>8459</v>
      </c>
      <c r="V3807" s="94">
        <v>16057</v>
      </c>
      <c r="W3807" s="97" t="s">
        <v>7260</v>
      </c>
      <c r="X3807" s="38" t="str">
        <f>IFERROR(VLOOKUP(ROWS($X$4:X3807),$Q$4:$R$5094,2,FALSE),"")</f>
        <v>PCB-87/115</v>
      </c>
      <c r="Y3807" s="38" t="str">
        <f>IFERROR(VLOOKUP(ROWS($Y$4:Y3807),$P$4:$U$5094,6,FALSE),"")</f>
        <v>N/A</v>
      </c>
    </row>
    <row r="3808" spans="16:25" ht="15" customHeight="1">
      <c r="P3808" s="38">
        <f>IF(ISNUMBER(SEARCH(Search!$K$13,'Valid Values - Search'!U3808)),MAX($P$3:P3807)+1,0)</f>
        <v>3805</v>
      </c>
      <c r="Q3808" s="38">
        <f>IF(ISNUMBER(SEARCH(Search!$K$5,'Valid Values - Search'!R3808)),MAX($Q$3:Q3807)+1,0)</f>
        <v>3805</v>
      </c>
      <c r="R3808" s="64" t="s">
        <v>7261</v>
      </c>
      <c r="S3808" s="70" t="s">
        <v>101</v>
      </c>
      <c r="T3808" s="70" t="s">
        <v>102</v>
      </c>
      <c r="U3808" s="93" t="s">
        <v>8459</v>
      </c>
      <c r="V3808" s="94">
        <v>1001993</v>
      </c>
      <c r="W3808" s="97" t="s">
        <v>7261</v>
      </c>
      <c r="X3808" s="38" t="str">
        <f>IFERROR(VLOOKUP(ROWS($X$4:X3808),$Q$4:$R$5094,2,FALSE),"")</f>
        <v>PCB-87/117/125</v>
      </c>
      <c r="Y3808" s="38" t="str">
        <f>IFERROR(VLOOKUP(ROWS($Y$4:Y3808),$P$4:$U$5094,6,FALSE),"")</f>
        <v>N/A</v>
      </c>
    </row>
    <row r="3809" spans="16:25" ht="15" customHeight="1">
      <c r="P3809" s="38">
        <f>IF(ISNUMBER(SEARCH(Search!$K$13,'Valid Values - Search'!U3809)),MAX($P$3:P3808)+1,0)</f>
        <v>3806</v>
      </c>
      <c r="Q3809" s="38">
        <f>IF(ISNUMBER(SEARCH(Search!$K$5,'Valid Values - Search'!R3809)),MAX($Q$3:Q3808)+1,0)</f>
        <v>3806</v>
      </c>
      <c r="R3809" s="64" t="s">
        <v>15672</v>
      </c>
      <c r="S3809" s="99" t="s">
        <v>101</v>
      </c>
      <c r="T3809" s="99" t="s">
        <v>102</v>
      </c>
      <c r="U3809" s="100" t="s">
        <v>8582</v>
      </c>
      <c r="V3809" s="101">
        <v>16293</v>
      </c>
      <c r="W3809" s="97" t="s">
        <v>15672</v>
      </c>
      <c r="X3809" s="38" t="str">
        <f>IFERROR(VLOOKUP(ROWS($X$4:X3809),$Q$4:$R$5094,2,FALSE),"")</f>
        <v>PCB-88</v>
      </c>
      <c r="Y3809" s="38" t="str">
        <f>IFERROR(VLOOKUP(ROWS($Y$4:Y3809),$P$4:$U$5094,6,FALSE),"")</f>
        <v>55215-17-3</v>
      </c>
    </row>
    <row r="3810" spans="16:25" ht="15" customHeight="1">
      <c r="P3810" s="38">
        <f>IF(ISNUMBER(SEARCH(Search!$K$13,'Valid Values - Search'!U3810)),MAX($P$3:P3809)+1,0)</f>
        <v>3807</v>
      </c>
      <c r="Q3810" s="38">
        <f>IF(ISNUMBER(SEARCH(Search!$K$5,'Valid Values - Search'!R3810)),MAX($Q$3:Q3809)+1,0)</f>
        <v>3807</v>
      </c>
      <c r="R3810" s="64" t="s">
        <v>7262</v>
      </c>
      <c r="S3810" s="70" t="s">
        <v>101</v>
      </c>
      <c r="T3810" s="70" t="s">
        <v>102</v>
      </c>
      <c r="U3810" s="93" t="s">
        <v>8459</v>
      </c>
      <c r="V3810" s="94">
        <v>16154</v>
      </c>
      <c r="W3810" s="97" t="s">
        <v>7262</v>
      </c>
      <c r="X3810" s="38" t="str">
        <f>IFERROR(VLOOKUP(ROWS($X$4:X3810),$Q$4:$R$5094,2,FALSE),"")</f>
        <v>PCB-88/91</v>
      </c>
      <c r="Y3810" s="38" t="str">
        <f>IFERROR(VLOOKUP(ROWS($Y$4:Y3810),$P$4:$U$5094,6,FALSE),"")</f>
        <v>N/A</v>
      </c>
    </row>
    <row r="3811" spans="16:25" ht="15" customHeight="1">
      <c r="P3811" s="38">
        <f>IF(ISNUMBER(SEARCH(Search!$K$13,'Valid Values - Search'!U3811)),MAX($P$3:P3810)+1,0)</f>
        <v>3808</v>
      </c>
      <c r="Q3811" s="38">
        <f>IF(ISNUMBER(SEARCH(Search!$K$5,'Valid Values - Search'!R3811)),MAX($Q$3:Q3810)+1,0)</f>
        <v>3808</v>
      </c>
      <c r="R3811" s="64" t="s">
        <v>15673</v>
      </c>
      <c r="S3811" s="99" t="s">
        <v>101</v>
      </c>
      <c r="T3811" s="99" t="s">
        <v>102</v>
      </c>
      <c r="U3811" s="100" t="s">
        <v>8581</v>
      </c>
      <c r="V3811" s="101">
        <v>1423</v>
      </c>
      <c r="W3811" s="97" t="s">
        <v>15673</v>
      </c>
      <c r="X3811" s="38" t="str">
        <f>IFERROR(VLOOKUP(ROWS($X$4:X3811),$Q$4:$R$5094,2,FALSE),"")</f>
        <v>PCB-89</v>
      </c>
      <c r="Y3811" s="38" t="str">
        <f>IFERROR(VLOOKUP(ROWS($Y$4:Y3811),$P$4:$U$5094,6,FALSE),"")</f>
        <v>73575-57-2</v>
      </c>
    </row>
    <row r="3812" spans="16:25" ht="15" customHeight="1">
      <c r="P3812" s="38">
        <f>IF(ISNUMBER(SEARCH(Search!$K$13,'Valid Values - Search'!U3812)),MAX($P$3:P3811)+1,0)</f>
        <v>3809</v>
      </c>
      <c r="Q3812" s="38">
        <f>IF(ISNUMBER(SEARCH(Search!$K$5,'Valid Values - Search'!R3812)),MAX($Q$3:Q3811)+1,0)</f>
        <v>3809</v>
      </c>
      <c r="R3812" s="64" t="s">
        <v>15674</v>
      </c>
      <c r="S3812" s="99" t="s">
        <v>101</v>
      </c>
      <c r="T3812" s="99" t="s">
        <v>102</v>
      </c>
      <c r="U3812" s="100" t="s">
        <v>8578</v>
      </c>
      <c r="V3812" s="101">
        <v>16273</v>
      </c>
      <c r="W3812" s="97" t="s">
        <v>15674</v>
      </c>
      <c r="X3812" s="38" t="str">
        <f>IFERROR(VLOOKUP(ROWS($X$4:X3812),$Q$4:$R$5094,2,FALSE),"")</f>
        <v>PCB-90</v>
      </c>
      <c r="Y3812" s="38" t="str">
        <f>IFERROR(VLOOKUP(ROWS($Y$4:Y3812),$P$4:$U$5094,6,FALSE),"")</f>
        <v>68194-07-0</v>
      </c>
    </row>
    <row r="3813" spans="16:25" ht="15" customHeight="1">
      <c r="P3813" s="38">
        <f>IF(ISNUMBER(SEARCH(Search!$K$13,'Valid Values - Search'!U3813)),MAX($P$3:P3812)+1,0)</f>
        <v>3810</v>
      </c>
      <c r="Q3813" s="38">
        <f>IF(ISNUMBER(SEARCH(Search!$K$5,'Valid Values - Search'!R3813)),MAX($Q$3:Q3812)+1,0)</f>
        <v>3810</v>
      </c>
      <c r="R3813" s="64" t="s">
        <v>7263</v>
      </c>
      <c r="S3813" s="70" t="s">
        <v>101</v>
      </c>
      <c r="T3813" s="70" t="s">
        <v>102</v>
      </c>
      <c r="U3813" s="93" t="s">
        <v>8459</v>
      </c>
      <c r="V3813" s="94">
        <v>16020</v>
      </c>
      <c r="W3813" s="97" t="s">
        <v>7263</v>
      </c>
      <c r="X3813" s="38" t="str">
        <f>IFERROR(VLOOKUP(ROWS($X$4:X3813),$Q$4:$R$5094,2,FALSE),"")</f>
        <v>PCB-90/101</v>
      </c>
      <c r="Y3813" s="38" t="str">
        <f>IFERROR(VLOOKUP(ROWS($Y$4:Y3813),$P$4:$U$5094,6,FALSE),"")</f>
        <v>N/A</v>
      </c>
    </row>
    <row r="3814" spans="16:25" ht="15" customHeight="1">
      <c r="P3814" s="38">
        <f>IF(ISNUMBER(SEARCH(Search!$K$13,'Valid Values - Search'!U3814)),MAX($P$3:P3813)+1,0)</f>
        <v>3811</v>
      </c>
      <c r="Q3814" s="38">
        <f>IF(ISNUMBER(SEARCH(Search!$K$5,'Valid Values - Search'!R3814)),MAX($Q$3:Q3813)+1,0)</f>
        <v>3811</v>
      </c>
      <c r="R3814" s="64" t="s">
        <v>7264</v>
      </c>
      <c r="S3814" s="70" t="s">
        <v>101</v>
      </c>
      <c r="T3814" s="70" t="s">
        <v>102</v>
      </c>
      <c r="U3814" s="93" t="s">
        <v>8459</v>
      </c>
      <c r="V3814" s="94">
        <v>1004344</v>
      </c>
      <c r="W3814" s="97" t="s">
        <v>7264</v>
      </c>
      <c r="X3814" s="38" t="str">
        <f>IFERROR(VLOOKUP(ROWS($X$4:X3814),$Q$4:$R$5094,2,FALSE),"")</f>
        <v>PCB-90/101 + Chlordane(5)</v>
      </c>
      <c r="Y3814" s="38" t="str">
        <f>IFERROR(VLOOKUP(ROWS($Y$4:Y3814),$P$4:$U$5094,6,FALSE),"")</f>
        <v>N/A</v>
      </c>
    </row>
    <row r="3815" spans="16:25" ht="15" customHeight="1">
      <c r="P3815" s="38">
        <f>IF(ISNUMBER(SEARCH(Search!$K$13,'Valid Values - Search'!U3815)),MAX($P$3:P3814)+1,0)</f>
        <v>3812</v>
      </c>
      <c r="Q3815" s="38">
        <f>IF(ISNUMBER(SEARCH(Search!$K$5,'Valid Values - Search'!R3815)),MAX($Q$3:Q3814)+1,0)</f>
        <v>3812</v>
      </c>
      <c r="R3815" s="64" t="s">
        <v>7265</v>
      </c>
      <c r="S3815" s="70" t="s">
        <v>101</v>
      </c>
      <c r="T3815" s="70" t="s">
        <v>102</v>
      </c>
      <c r="U3815" s="93" t="s">
        <v>8459</v>
      </c>
      <c r="V3815" s="94">
        <v>16155</v>
      </c>
      <c r="W3815" s="97" t="s">
        <v>7265</v>
      </c>
      <c r="X3815" s="38" t="str">
        <f>IFERROR(VLOOKUP(ROWS($X$4:X3815),$Q$4:$R$5094,2,FALSE),"")</f>
        <v>PCB-90/101/113</v>
      </c>
      <c r="Y3815" s="38" t="str">
        <f>IFERROR(VLOOKUP(ROWS($Y$4:Y3815),$P$4:$U$5094,6,FALSE),"")</f>
        <v>N/A</v>
      </c>
    </row>
    <row r="3816" spans="16:25" ht="15" customHeight="1">
      <c r="P3816" s="38">
        <f>IF(ISNUMBER(SEARCH(Search!$K$13,'Valid Values - Search'!U3816)),MAX($P$3:P3815)+1,0)</f>
        <v>3813</v>
      </c>
      <c r="Q3816" s="38">
        <f>IF(ISNUMBER(SEARCH(Search!$K$5,'Valid Values - Search'!R3816)),MAX($Q$3:Q3815)+1,0)</f>
        <v>3813</v>
      </c>
      <c r="R3816" s="64" t="s">
        <v>15675</v>
      </c>
      <c r="S3816" s="99" t="s">
        <v>101</v>
      </c>
      <c r="T3816" s="99" t="s">
        <v>102</v>
      </c>
      <c r="U3816" s="100" t="s">
        <v>8584</v>
      </c>
      <c r="V3816" s="101">
        <v>1424</v>
      </c>
      <c r="W3816" s="97" t="s">
        <v>15675</v>
      </c>
      <c r="X3816" s="38" t="str">
        <f>IFERROR(VLOOKUP(ROWS($X$4:X3816),$Q$4:$R$5094,2,FALSE),"")</f>
        <v>PCB-91</v>
      </c>
      <c r="Y3816" s="38" t="str">
        <f>IFERROR(VLOOKUP(ROWS($Y$4:Y3816),$P$4:$U$5094,6,FALSE),"")</f>
        <v>68194-05-8</v>
      </c>
    </row>
    <row r="3817" spans="16:25" ht="15" customHeight="1">
      <c r="P3817" s="38">
        <f>IF(ISNUMBER(SEARCH(Search!$K$13,'Valid Values - Search'!U3817)),MAX($P$3:P3816)+1,0)</f>
        <v>3814</v>
      </c>
      <c r="Q3817" s="38">
        <f>IF(ISNUMBER(SEARCH(Search!$K$5,'Valid Values - Search'!R3817)),MAX($Q$3:Q3816)+1,0)</f>
        <v>3814</v>
      </c>
      <c r="R3817" s="64" t="s">
        <v>15676</v>
      </c>
      <c r="S3817" s="99" t="s">
        <v>101</v>
      </c>
      <c r="T3817" s="99" t="s">
        <v>102</v>
      </c>
      <c r="U3817" s="100" t="s">
        <v>8587</v>
      </c>
      <c r="V3817" s="101">
        <v>16058</v>
      </c>
      <c r="W3817" s="97" t="s">
        <v>15676</v>
      </c>
      <c r="X3817" s="38" t="str">
        <f>IFERROR(VLOOKUP(ROWS($X$4:X3817),$Q$4:$R$5094,2,FALSE),"")</f>
        <v>PCB-92</v>
      </c>
      <c r="Y3817" s="38" t="str">
        <f>IFERROR(VLOOKUP(ROWS($Y$4:Y3817),$P$4:$U$5094,6,FALSE),"")</f>
        <v>52663-61-3</v>
      </c>
    </row>
    <row r="3818" spans="16:25" ht="15" customHeight="1">
      <c r="P3818" s="38">
        <f>IF(ISNUMBER(SEARCH(Search!$K$13,'Valid Values - Search'!U3818)),MAX($P$3:P3817)+1,0)</f>
        <v>3815</v>
      </c>
      <c r="Q3818" s="38">
        <f>IF(ISNUMBER(SEARCH(Search!$K$5,'Valid Values - Search'!R3818)),MAX($Q$3:Q3817)+1,0)</f>
        <v>3815</v>
      </c>
      <c r="R3818" s="64" t="s">
        <v>15677</v>
      </c>
      <c r="S3818" s="99" t="s">
        <v>101</v>
      </c>
      <c r="T3818" s="99" t="s">
        <v>102</v>
      </c>
      <c r="U3818" s="100" t="s">
        <v>8590</v>
      </c>
      <c r="V3818" s="101">
        <v>16302</v>
      </c>
      <c r="W3818" s="97" t="s">
        <v>15677</v>
      </c>
      <c r="X3818" s="38" t="str">
        <f>IFERROR(VLOOKUP(ROWS($X$4:X3818),$Q$4:$R$5094,2,FALSE),"")</f>
        <v>PCB-93</v>
      </c>
      <c r="Y3818" s="38" t="str">
        <f>IFERROR(VLOOKUP(ROWS($Y$4:Y3818),$P$4:$U$5094,6,FALSE),"")</f>
        <v>73575-56-1</v>
      </c>
    </row>
    <row r="3819" spans="16:25" ht="15" customHeight="1">
      <c r="P3819" s="38">
        <f>IF(ISNUMBER(SEARCH(Search!$K$13,'Valid Values - Search'!U3819)),MAX($P$3:P3818)+1,0)</f>
        <v>3816</v>
      </c>
      <c r="Q3819" s="38">
        <f>IF(ISNUMBER(SEARCH(Search!$K$5,'Valid Values - Search'!R3819)),MAX($Q$3:Q3818)+1,0)</f>
        <v>3816</v>
      </c>
      <c r="R3819" s="64" t="s">
        <v>7266</v>
      </c>
      <c r="S3819" s="70" t="s">
        <v>101</v>
      </c>
      <c r="T3819" s="70" t="s">
        <v>102</v>
      </c>
      <c r="U3819" s="93" t="s">
        <v>8459</v>
      </c>
      <c r="V3819" s="94">
        <v>1001537</v>
      </c>
      <c r="W3819" s="97" t="s">
        <v>7266</v>
      </c>
      <c r="X3819" s="38" t="str">
        <f>IFERROR(VLOOKUP(ROWS($X$4:X3819),$Q$4:$R$5094,2,FALSE),"")</f>
        <v>PCB-93/100</v>
      </c>
      <c r="Y3819" s="38" t="str">
        <f>IFERROR(VLOOKUP(ROWS($Y$4:Y3819),$P$4:$U$5094,6,FALSE),"")</f>
        <v>N/A</v>
      </c>
    </row>
    <row r="3820" spans="16:25" ht="15" customHeight="1">
      <c r="P3820" s="38">
        <f>IF(ISNUMBER(SEARCH(Search!$K$13,'Valid Values - Search'!U3820)),MAX($P$3:P3819)+1,0)</f>
        <v>3817</v>
      </c>
      <c r="Q3820" s="38">
        <f>IF(ISNUMBER(SEARCH(Search!$K$5,'Valid Values - Search'!R3820)),MAX($Q$3:Q3819)+1,0)</f>
        <v>3817</v>
      </c>
      <c r="R3820" s="64" t="s">
        <v>7267</v>
      </c>
      <c r="S3820" s="70" t="s">
        <v>101</v>
      </c>
      <c r="T3820" s="70" t="s">
        <v>102</v>
      </c>
      <c r="U3820" s="93" t="s">
        <v>8459</v>
      </c>
      <c r="V3820" s="94">
        <v>16156</v>
      </c>
      <c r="W3820" s="97" t="s">
        <v>7267</v>
      </c>
      <c r="X3820" s="38" t="str">
        <f>IFERROR(VLOOKUP(ROWS($X$4:X3820),$Q$4:$R$5094,2,FALSE),"")</f>
        <v>PCB-93/95/98/100/102</v>
      </c>
      <c r="Y3820" s="38" t="str">
        <f>IFERROR(VLOOKUP(ROWS($Y$4:Y3820),$P$4:$U$5094,6,FALSE),"")</f>
        <v>N/A</v>
      </c>
    </row>
    <row r="3821" spans="16:25" ht="15" customHeight="1">
      <c r="P3821" s="38">
        <f>IF(ISNUMBER(SEARCH(Search!$K$13,'Valid Values - Search'!U3821)),MAX($P$3:P3820)+1,0)</f>
        <v>3818</v>
      </c>
      <c r="Q3821" s="38">
        <f>IF(ISNUMBER(SEARCH(Search!$K$5,'Valid Values - Search'!R3821)),MAX($Q$3:Q3820)+1,0)</f>
        <v>3818</v>
      </c>
      <c r="R3821" s="64" t="s">
        <v>7268</v>
      </c>
      <c r="S3821" s="70" t="s">
        <v>101</v>
      </c>
      <c r="T3821" s="70" t="s">
        <v>102</v>
      </c>
      <c r="U3821" s="93" t="s">
        <v>8459</v>
      </c>
      <c r="V3821" s="94">
        <v>1001243</v>
      </c>
      <c r="W3821" s="97" t="s">
        <v>7268</v>
      </c>
      <c r="X3821" s="38" t="str">
        <f>IFERROR(VLOOKUP(ROWS($X$4:X3821),$Q$4:$R$5094,2,FALSE),"")</f>
        <v>PCB-93/98/100/102</v>
      </c>
      <c r="Y3821" s="38" t="str">
        <f>IFERROR(VLOOKUP(ROWS($Y$4:Y3821),$P$4:$U$5094,6,FALSE),"")</f>
        <v>N/A</v>
      </c>
    </row>
    <row r="3822" spans="16:25" ht="15" customHeight="1">
      <c r="P3822" s="38">
        <f>IF(ISNUMBER(SEARCH(Search!$K$13,'Valid Values - Search'!U3822)),MAX($P$3:P3821)+1,0)</f>
        <v>3819</v>
      </c>
      <c r="Q3822" s="38">
        <f>IF(ISNUMBER(SEARCH(Search!$K$5,'Valid Values - Search'!R3822)),MAX($Q$3:Q3821)+1,0)</f>
        <v>3819</v>
      </c>
      <c r="R3822" s="64" t="s">
        <v>7269</v>
      </c>
      <c r="S3822" s="70" t="s">
        <v>101</v>
      </c>
      <c r="T3822" s="70" t="s">
        <v>102</v>
      </c>
      <c r="U3822" s="93" t="s">
        <v>8459</v>
      </c>
      <c r="V3822" s="94" t="s">
        <v>8459</v>
      </c>
      <c r="W3822" s="97" t="s">
        <v>7269</v>
      </c>
      <c r="X3822" s="38" t="str">
        <f>IFERROR(VLOOKUP(ROWS($X$4:X3822),$Q$4:$R$5094,2,FALSE),"")</f>
        <v>PCB-93/98/102</v>
      </c>
      <c r="Y3822" s="38" t="str">
        <f>IFERROR(VLOOKUP(ROWS($Y$4:Y3822),$P$4:$U$5094,6,FALSE),"")</f>
        <v>N/A</v>
      </c>
    </row>
    <row r="3823" spans="16:25" ht="15" customHeight="1">
      <c r="P3823" s="38">
        <f>IF(ISNUMBER(SEARCH(Search!$K$13,'Valid Values - Search'!U3823)),MAX($P$3:P3822)+1,0)</f>
        <v>3820</v>
      </c>
      <c r="Q3823" s="38">
        <f>IF(ISNUMBER(SEARCH(Search!$K$5,'Valid Values - Search'!R3823)),MAX($Q$3:Q3822)+1,0)</f>
        <v>3820</v>
      </c>
      <c r="R3823" s="64" t="s">
        <v>15678</v>
      </c>
      <c r="S3823" s="99" t="s">
        <v>101</v>
      </c>
      <c r="T3823" s="99" t="s">
        <v>102</v>
      </c>
      <c r="U3823" s="100" t="s">
        <v>8589</v>
      </c>
      <c r="V3823" s="101">
        <v>16157</v>
      </c>
      <c r="W3823" s="97" t="s">
        <v>15678</v>
      </c>
      <c r="X3823" s="38" t="str">
        <f>IFERROR(VLOOKUP(ROWS($X$4:X3823),$Q$4:$R$5094,2,FALSE),"")</f>
        <v>PCB-94</v>
      </c>
      <c r="Y3823" s="38" t="str">
        <f>IFERROR(VLOOKUP(ROWS($Y$4:Y3823),$P$4:$U$5094,6,FALSE),"")</f>
        <v>73575-55-0</v>
      </c>
    </row>
    <row r="3824" spans="16:25" ht="15" customHeight="1">
      <c r="P3824" s="38">
        <f>IF(ISNUMBER(SEARCH(Search!$K$13,'Valid Values - Search'!U3824)),MAX($P$3:P3823)+1,0)</f>
        <v>3821</v>
      </c>
      <c r="Q3824" s="38">
        <f>IF(ISNUMBER(SEARCH(Search!$K$5,'Valid Values - Search'!R3824)),MAX($Q$3:Q3823)+1,0)</f>
        <v>3821</v>
      </c>
      <c r="R3824" s="64" t="s">
        <v>8495</v>
      </c>
      <c r="S3824" s="70" t="s">
        <v>101</v>
      </c>
      <c r="T3824" s="70" t="s">
        <v>102</v>
      </c>
      <c r="U3824" s="93" t="s">
        <v>8459</v>
      </c>
      <c r="V3824" s="94" t="s">
        <v>8459</v>
      </c>
      <c r="W3824" s="97" t="s">
        <v>8495</v>
      </c>
      <c r="X3824" s="38" t="str">
        <f>IFERROR(VLOOKUP(ROWS($X$4:X3824),$Q$4:$R$5094,2,FALSE),"")</f>
        <v>PCB-95/121</v>
      </c>
      <c r="Y3824" s="38" t="str">
        <f>IFERROR(VLOOKUP(ROWS($Y$4:Y3824),$P$4:$U$5094,6,FALSE),"")</f>
        <v>N/A</v>
      </c>
    </row>
    <row r="3825" spans="16:25" ht="15" customHeight="1">
      <c r="P3825" s="38">
        <f>IF(ISNUMBER(SEARCH(Search!$K$13,'Valid Values - Search'!U3825)),MAX($P$3:P3824)+1,0)</f>
        <v>3822</v>
      </c>
      <c r="Q3825" s="38">
        <f>IF(ISNUMBER(SEARCH(Search!$K$5,'Valid Values - Search'!R3825)),MAX($Q$3:Q3824)+1,0)</f>
        <v>3822</v>
      </c>
      <c r="R3825" s="64" t="s">
        <v>7270</v>
      </c>
      <c r="S3825" s="70" t="s">
        <v>101</v>
      </c>
      <c r="T3825" s="70" t="s">
        <v>102</v>
      </c>
      <c r="U3825" s="93" t="s">
        <v>8459</v>
      </c>
      <c r="V3825" s="94">
        <v>1001985</v>
      </c>
      <c r="W3825" s="97" t="s">
        <v>7270</v>
      </c>
      <c r="X3825" s="38" t="str">
        <f>IFERROR(VLOOKUP(ROWS($X$4:X3825),$Q$4:$R$5094,2,FALSE),"")</f>
        <v>PCB-95/98/102</v>
      </c>
      <c r="Y3825" s="38" t="str">
        <f>IFERROR(VLOOKUP(ROWS($Y$4:Y3825),$P$4:$U$5094,6,FALSE),"")</f>
        <v>N/A</v>
      </c>
    </row>
    <row r="3826" spans="16:25" ht="15" customHeight="1">
      <c r="P3826" s="38">
        <f>IF(ISNUMBER(SEARCH(Search!$K$13,'Valid Values - Search'!U3826)),MAX($P$3:P3825)+1,0)</f>
        <v>3823</v>
      </c>
      <c r="Q3826" s="38">
        <f>IF(ISNUMBER(SEARCH(Search!$K$5,'Valid Values - Search'!R3826)),MAX($Q$3:Q3825)+1,0)</f>
        <v>3823</v>
      </c>
      <c r="R3826" s="64" t="s">
        <v>15679</v>
      </c>
      <c r="S3826" s="99" t="s">
        <v>101</v>
      </c>
      <c r="T3826" s="99" t="s">
        <v>102</v>
      </c>
      <c r="U3826" s="100" t="s">
        <v>8459</v>
      </c>
      <c r="V3826" s="101" t="s">
        <v>8459</v>
      </c>
      <c r="W3826" s="97" t="s">
        <v>15679</v>
      </c>
      <c r="X3826" s="38" t="str">
        <f>IFERROR(VLOOKUP(ROWS($X$4:X3826),$Q$4:$R$5094,2,FALSE),"")</f>
        <v>PCB-95+121</v>
      </c>
      <c r="Y3826" s="38" t="str">
        <f>IFERROR(VLOOKUP(ROWS($Y$4:Y3826),$P$4:$U$5094,6,FALSE),"")</f>
        <v>N/A</v>
      </c>
    </row>
    <row r="3827" spans="16:25" ht="15" customHeight="1">
      <c r="P3827" s="38">
        <f>IF(ISNUMBER(SEARCH(Search!$K$13,'Valid Values - Search'!U3827)),MAX($P$3:P3826)+1,0)</f>
        <v>3824</v>
      </c>
      <c r="Q3827" s="38">
        <f>IF(ISNUMBER(SEARCH(Search!$K$5,'Valid Values - Search'!R3827)),MAX($Q$3:Q3826)+1,0)</f>
        <v>3824</v>
      </c>
      <c r="R3827" s="64" t="s">
        <v>15680</v>
      </c>
      <c r="S3827" s="99" t="s">
        <v>101</v>
      </c>
      <c r="T3827" s="99" t="s">
        <v>102</v>
      </c>
      <c r="U3827" s="100" t="s">
        <v>8592</v>
      </c>
      <c r="V3827" s="101">
        <v>16158</v>
      </c>
      <c r="W3827" s="97" t="s">
        <v>15680</v>
      </c>
      <c r="X3827" s="38" t="str">
        <f>IFERROR(VLOOKUP(ROWS($X$4:X3827),$Q$4:$R$5094,2,FALSE),"")</f>
        <v>PCB-96</v>
      </c>
      <c r="Y3827" s="38" t="str">
        <f>IFERROR(VLOOKUP(ROWS($Y$4:Y3827),$P$4:$U$5094,6,FALSE),"")</f>
        <v>73575-54-9</v>
      </c>
    </row>
    <row r="3828" spans="16:25" ht="15" customHeight="1">
      <c r="P3828" s="38">
        <f>IF(ISNUMBER(SEARCH(Search!$K$13,'Valid Values - Search'!U3828)),MAX($P$3:P3827)+1,0)</f>
        <v>3825</v>
      </c>
      <c r="Q3828" s="38">
        <f>IF(ISNUMBER(SEARCH(Search!$K$5,'Valid Values - Search'!R3828)),MAX($Q$3:Q3827)+1,0)</f>
        <v>3825</v>
      </c>
      <c r="R3828" s="64" t="s">
        <v>15681</v>
      </c>
      <c r="S3828" s="99" t="s">
        <v>101</v>
      </c>
      <c r="T3828" s="99" t="s">
        <v>102</v>
      </c>
      <c r="U3828" s="100" t="s">
        <v>8577</v>
      </c>
      <c r="V3828" s="101">
        <v>1426</v>
      </c>
      <c r="W3828" s="97" t="s">
        <v>15681</v>
      </c>
      <c r="X3828" s="38" t="str">
        <f>IFERROR(VLOOKUP(ROWS($X$4:X3828),$Q$4:$R$5094,2,FALSE),"")</f>
        <v>PCB-97</v>
      </c>
      <c r="Y3828" s="38" t="str">
        <f>IFERROR(VLOOKUP(ROWS($Y$4:Y3828),$P$4:$U$5094,6,FALSE),"")</f>
        <v>41464-51-1</v>
      </c>
    </row>
    <row r="3829" spans="16:25" ht="15" customHeight="1">
      <c r="P3829" s="38">
        <f>IF(ISNUMBER(SEARCH(Search!$K$13,'Valid Values - Search'!U3829)),MAX($P$3:P3828)+1,0)</f>
        <v>3826</v>
      </c>
      <c r="Q3829" s="38">
        <f>IF(ISNUMBER(SEARCH(Search!$K$5,'Valid Values - Search'!R3829)),MAX($Q$3:Q3828)+1,0)</f>
        <v>3826</v>
      </c>
      <c r="R3829" s="64" t="s">
        <v>7271</v>
      </c>
      <c r="S3829" s="70" t="s">
        <v>101</v>
      </c>
      <c r="T3829" s="70" t="s">
        <v>102</v>
      </c>
      <c r="U3829" s="93" t="s">
        <v>8459</v>
      </c>
      <c r="V3829" s="94">
        <v>1004267</v>
      </c>
      <c r="W3829" s="97" t="s">
        <v>7271</v>
      </c>
      <c r="X3829" s="38" t="str">
        <f>IFERROR(VLOOKUP(ROWS($X$4:X3829),$Q$4:$R$5094,2,FALSE),"")</f>
        <v>PCB-97 + Chlordane(7)</v>
      </c>
      <c r="Y3829" s="38" t="str">
        <f>IFERROR(VLOOKUP(ROWS($Y$4:Y3829),$P$4:$U$5094,6,FALSE),"")</f>
        <v>N/A</v>
      </c>
    </row>
    <row r="3830" spans="16:25" ht="15" customHeight="1">
      <c r="P3830" s="38">
        <f>IF(ISNUMBER(SEARCH(Search!$K$13,'Valid Values - Search'!U3830)),MAX($P$3:P3829)+1,0)</f>
        <v>3827</v>
      </c>
      <c r="Q3830" s="38">
        <f>IF(ISNUMBER(SEARCH(Search!$K$5,'Valid Values - Search'!R3830)),MAX($Q$3:Q3829)+1,0)</f>
        <v>3827</v>
      </c>
      <c r="R3830" s="64" t="s">
        <v>15682</v>
      </c>
      <c r="S3830" s="99" t="s">
        <v>101</v>
      </c>
      <c r="T3830" s="99" t="s">
        <v>102</v>
      </c>
      <c r="U3830" s="100" t="s">
        <v>8583</v>
      </c>
      <c r="V3830" s="101">
        <v>16300</v>
      </c>
      <c r="W3830" s="97" t="s">
        <v>15682</v>
      </c>
      <c r="X3830" s="38" t="str">
        <f>IFERROR(VLOOKUP(ROWS($X$4:X3830),$Q$4:$R$5094,2,FALSE),"")</f>
        <v>PCB-98</v>
      </c>
      <c r="Y3830" s="38" t="str">
        <f>IFERROR(VLOOKUP(ROWS($Y$4:Y3830),$P$4:$U$5094,6,FALSE),"")</f>
        <v>60233-25-2</v>
      </c>
    </row>
    <row r="3831" spans="16:25" ht="15" customHeight="1">
      <c r="P3831" s="38">
        <f>IF(ISNUMBER(SEARCH(Search!$K$13,'Valid Values - Search'!U3831)),MAX($P$3:P3830)+1,0)</f>
        <v>3828</v>
      </c>
      <c r="Q3831" s="38">
        <f>IF(ISNUMBER(SEARCH(Search!$K$5,'Valid Values - Search'!R3831)),MAX($Q$3:Q3830)+1,0)</f>
        <v>3828</v>
      </c>
      <c r="R3831" s="64" t="s">
        <v>7272</v>
      </c>
      <c r="S3831" s="70" t="s">
        <v>101</v>
      </c>
      <c r="T3831" s="70" t="s">
        <v>102</v>
      </c>
      <c r="U3831" s="93" t="s">
        <v>8459</v>
      </c>
      <c r="V3831" s="94">
        <v>1001992</v>
      </c>
      <c r="W3831" s="97" t="s">
        <v>7272</v>
      </c>
      <c r="X3831" s="38" t="str">
        <f>IFERROR(VLOOKUP(ROWS($X$4:X3831),$Q$4:$R$5094,2,FALSE),"")</f>
        <v>PCB-98/102</v>
      </c>
      <c r="Y3831" s="38" t="str">
        <f>IFERROR(VLOOKUP(ROWS($Y$4:Y3831),$P$4:$U$5094,6,FALSE),"")</f>
        <v>N/A</v>
      </c>
    </row>
    <row r="3832" spans="16:25" ht="15" customHeight="1">
      <c r="P3832" s="38">
        <f>IF(ISNUMBER(SEARCH(Search!$K$13,'Valid Values - Search'!U3832)),MAX($P$3:P3831)+1,0)</f>
        <v>3829</v>
      </c>
      <c r="Q3832" s="38">
        <f>IF(ISNUMBER(SEARCH(Search!$K$5,'Valid Values - Search'!R3832)),MAX($Q$3:Q3831)+1,0)</f>
        <v>3829</v>
      </c>
      <c r="R3832" s="64" t="s">
        <v>15683</v>
      </c>
      <c r="S3832" s="99" t="s">
        <v>101</v>
      </c>
      <c r="T3832" s="99" t="s">
        <v>102</v>
      </c>
      <c r="U3832" s="100" t="s">
        <v>8597</v>
      </c>
      <c r="V3832" s="101">
        <v>1427</v>
      </c>
      <c r="W3832" s="97" t="s">
        <v>15683</v>
      </c>
      <c r="X3832" s="38" t="str">
        <f>IFERROR(VLOOKUP(ROWS($X$4:X3832),$Q$4:$R$5094,2,FALSE),"")</f>
        <v>PCB-99</v>
      </c>
      <c r="Y3832" s="38" t="str">
        <f>IFERROR(VLOOKUP(ROWS($Y$4:Y3832),$P$4:$U$5094,6,FALSE),"")</f>
        <v>38380-01-7</v>
      </c>
    </row>
    <row r="3833" spans="16:25" ht="15" customHeight="1">
      <c r="P3833" s="38">
        <f>IF(ISNUMBER(SEARCH(Search!$K$13,'Valid Values - Search'!U3833)),MAX($P$3:P3832)+1,0)</f>
        <v>3830</v>
      </c>
      <c r="Q3833" s="38">
        <f>IF(ISNUMBER(SEARCH(Search!$K$5,'Valid Values - Search'!R3833)),MAX($Q$3:Q3832)+1,0)</f>
        <v>3830</v>
      </c>
      <c r="R3833" s="64" t="s">
        <v>7273</v>
      </c>
      <c r="S3833" s="70" t="s">
        <v>101</v>
      </c>
      <c r="T3833" s="70" t="s">
        <v>102</v>
      </c>
      <c r="U3833" s="93" t="s">
        <v>8459</v>
      </c>
      <c r="V3833" s="94">
        <v>1004322</v>
      </c>
      <c r="W3833" s="97" t="s">
        <v>7273</v>
      </c>
      <c r="X3833" s="38" t="str">
        <f>IFERROR(VLOOKUP(ROWS($X$4:X3833),$Q$4:$R$5094,2,FALSE),"")</f>
        <v>PCB-99 +Chlordane, cis-</v>
      </c>
      <c r="Y3833" s="38" t="str">
        <f>IFERROR(VLOOKUP(ROWS($Y$4:Y3833),$P$4:$U$5094,6,FALSE),"")</f>
        <v>N/A</v>
      </c>
    </row>
    <row r="3834" spans="16:25" ht="15" customHeight="1">
      <c r="P3834" s="38">
        <f>IF(ISNUMBER(SEARCH(Search!$K$13,'Valid Values - Search'!U3834)),MAX($P$3:P3833)+1,0)</f>
        <v>3831</v>
      </c>
      <c r="Q3834" s="38">
        <f>IF(ISNUMBER(SEARCH(Search!$K$5,'Valid Values - Search'!R3834)),MAX($Q$3:Q3833)+1,0)</f>
        <v>3831</v>
      </c>
      <c r="R3834" s="64" t="s">
        <v>7000</v>
      </c>
      <c r="S3834" s="70" t="s">
        <v>102</v>
      </c>
      <c r="T3834" s="70" t="s">
        <v>102</v>
      </c>
      <c r="U3834" s="93" t="s">
        <v>10962</v>
      </c>
      <c r="V3834" s="94">
        <v>110</v>
      </c>
      <c r="W3834" s="97" t="s">
        <v>7000</v>
      </c>
      <c r="X3834" s="38" t="str">
        <f>IFERROR(VLOOKUP(ROWS($X$4:X3834),$Q$4:$R$5094,2,FALSE),"")</f>
        <v>p-Chloroaniline</v>
      </c>
      <c r="Y3834" s="38" t="str">
        <f>IFERROR(VLOOKUP(ROWS($Y$4:Y3834),$P$4:$U$5094,6,FALSE),"")</f>
        <v>106-47-8</v>
      </c>
    </row>
    <row r="3835" spans="16:25" ht="15" customHeight="1">
      <c r="P3835" s="38">
        <f>IF(ISNUMBER(SEARCH(Search!$K$13,'Valid Values - Search'!U3835)),MAX($P$3:P3834)+1,0)</f>
        <v>3832</v>
      </c>
      <c r="Q3835" s="38">
        <f>IF(ISNUMBER(SEARCH(Search!$K$5,'Valid Values - Search'!R3835)),MAX($Q$3:Q3834)+1,0)</f>
        <v>3832</v>
      </c>
      <c r="R3835" s="64" t="s">
        <v>7001</v>
      </c>
      <c r="S3835" s="70" t="s">
        <v>102</v>
      </c>
      <c r="T3835" s="70" t="s">
        <v>102</v>
      </c>
      <c r="U3835" s="93" t="s">
        <v>10963</v>
      </c>
      <c r="V3835" s="94">
        <v>389801</v>
      </c>
      <c r="W3835" s="97" t="s">
        <v>7001</v>
      </c>
      <c r="X3835" s="38" t="str">
        <f>IFERROR(VLOOKUP(ROWS($X$4:X3835),$Q$4:$R$5094,2,FALSE),"")</f>
        <v>p-Chlorobenzotrifluoride</v>
      </c>
      <c r="Y3835" s="38" t="str">
        <f>IFERROR(VLOOKUP(ROWS($Y$4:Y3835),$P$4:$U$5094,6,FALSE),"")</f>
        <v>98-56-6</v>
      </c>
    </row>
    <row r="3836" spans="16:25" ht="15" customHeight="1">
      <c r="P3836" s="38">
        <f>IF(ISNUMBER(SEARCH(Search!$K$13,'Valid Values - Search'!U3836)),MAX($P$3:P3835)+1,0)</f>
        <v>3833</v>
      </c>
      <c r="Q3836" s="38">
        <f>IF(ISNUMBER(SEARCH(Search!$K$5,'Valid Values - Search'!R3836)),MAX($Q$3:Q3835)+1,0)</f>
        <v>3833</v>
      </c>
      <c r="R3836" s="64" t="s">
        <v>6999</v>
      </c>
      <c r="S3836" s="70" t="s">
        <v>101</v>
      </c>
      <c r="T3836" s="70" t="s">
        <v>102</v>
      </c>
      <c r="U3836" s="93" t="s">
        <v>8888</v>
      </c>
      <c r="V3836" s="94">
        <v>144</v>
      </c>
      <c r="W3836" s="97" t="s">
        <v>6999</v>
      </c>
      <c r="X3836" s="38" t="str">
        <f>IFERROR(VLOOKUP(ROWS($X$4:X3836),$Q$4:$R$5094,2,FALSE),"")</f>
        <v>p-Chloro-m-cresol</v>
      </c>
      <c r="Y3836" s="38" t="str">
        <f>IFERROR(VLOOKUP(ROWS($Y$4:Y3836),$P$4:$U$5094,6,FALSE),"")</f>
        <v>59-50-7</v>
      </c>
    </row>
    <row r="3837" spans="16:25" ht="15" customHeight="1">
      <c r="P3837" s="38">
        <f>IF(ISNUMBER(SEARCH(Search!$K$13,'Valid Values - Search'!U3837)),MAX($P$3:P3836)+1,0)</f>
        <v>3834</v>
      </c>
      <c r="Q3837" s="38">
        <f>IF(ISNUMBER(SEARCH(Search!$K$5,'Valid Values - Search'!R3837)),MAX($Q$3:Q3836)+1,0)</f>
        <v>3834</v>
      </c>
      <c r="R3837" s="64" t="s">
        <v>7002</v>
      </c>
      <c r="S3837" s="70" t="s">
        <v>102</v>
      </c>
      <c r="T3837" s="70" t="s">
        <v>102</v>
      </c>
      <c r="U3837" s="93" t="s">
        <v>10964</v>
      </c>
      <c r="V3837" s="94">
        <v>389212</v>
      </c>
      <c r="W3837" s="97" t="s">
        <v>7002</v>
      </c>
      <c r="X3837" s="38" t="str">
        <f>IFERROR(VLOOKUP(ROWS($X$4:X3837),$Q$4:$R$5094,2,FALSE),"")</f>
        <v>P-Chlorophenol</v>
      </c>
      <c r="Y3837" s="38" t="str">
        <f>IFERROR(VLOOKUP(ROWS($Y$4:Y3837),$P$4:$U$5094,6,FALSE),"")</f>
        <v>106-48-9</v>
      </c>
    </row>
    <row r="3838" spans="16:25" ht="15" customHeight="1">
      <c r="P3838" s="38">
        <f>IF(ISNUMBER(SEARCH(Search!$K$13,'Valid Values - Search'!U3838)),MAX($P$3:P3837)+1,0)</f>
        <v>3835</v>
      </c>
      <c r="Q3838" s="38">
        <f>IF(ISNUMBER(SEARCH(Search!$K$5,'Valid Values - Search'!R3838)),MAX($Q$3:Q3837)+1,0)</f>
        <v>3835</v>
      </c>
      <c r="R3838" s="64" t="s">
        <v>7003</v>
      </c>
      <c r="S3838" s="70" t="s">
        <v>102</v>
      </c>
      <c r="T3838" s="70" t="s">
        <v>102</v>
      </c>
      <c r="U3838" s="93" t="s">
        <v>10965</v>
      </c>
      <c r="V3838" s="94">
        <v>788</v>
      </c>
      <c r="W3838" s="97" t="s">
        <v>7003</v>
      </c>
      <c r="X3838" s="38" t="str">
        <f>IFERROR(VLOOKUP(ROWS($X$4:X3838),$Q$4:$R$5094,2,FALSE),"")</f>
        <v>p-Chlorophenyl methyl sulfide</v>
      </c>
      <c r="Y3838" s="38" t="str">
        <f>IFERROR(VLOOKUP(ROWS($Y$4:Y3838),$P$4:$U$5094,6,FALSE),"")</f>
        <v>123-09-1</v>
      </c>
    </row>
    <row r="3839" spans="16:25" ht="15" customHeight="1">
      <c r="P3839" s="38">
        <f>IF(ISNUMBER(SEARCH(Search!$K$13,'Valid Values - Search'!U3839)),MAX($P$3:P3838)+1,0)</f>
        <v>3836</v>
      </c>
      <c r="Q3839" s="38">
        <f>IF(ISNUMBER(SEARCH(Search!$K$5,'Valid Values - Search'!R3839)),MAX($Q$3:Q3838)+1,0)</f>
        <v>3836</v>
      </c>
      <c r="R3839" s="64" t="s">
        <v>7004</v>
      </c>
      <c r="S3839" s="70" t="s">
        <v>101</v>
      </c>
      <c r="T3839" s="70" t="s">
        <v>102</v>
      </c>
      <c r="U3839" s="93" t="s">
        <v>8889</v>
      </c>
      <c r="V3839" s="94">
        <v>118</v>
      </c>
      <c r="W3839" s="97" t="s">
        <v>7004</v>
      </c>
      <c r="X3839" s="38" t="str">
        <f>IFERROR(VLOOKUP(ROWS($X$4:X3839),$Q$4:$R$5094,2,FALSE),"")</f>
        <v>p-Chlorophenyl phenyl ether</v>
      </c>
      <c r="Y3839" s="38" t="str">
        <f>IFERROR(VLOOKUP(ROWS($Y$4:Y3839),$P$4:$U$5094,6,FALSE),"")</f>
        <v>7005-72-3</v>
      </c>
    </row>
    <row r="3840" spans="16:25" ht="15" customHeight="1">
      <c r="P3840" s="38">
        <f>IF(ISNUMBER(SEARCH(Search!$K$13,'Valid Values - Search'!U3840)),MAX($P$3:P3839)+1,0)</f>
        <v>3837</v>
      </c>
      <c r="Q3840" s="38">
        <f>IF(ISNUMBER(SEARCH(Search!$K$5,'Valid Values - Search'!R3840)),MAX($Q$3:Q3839)+1,0)</f>
        <v>3837</v>
      </c>
      <c r="R3840" s="64" t="s">
        <v>7005</v>
      </c>
      <c r="S3840" s="70" t="s">
        <v>102</v>
      </c>
      <c r="T3840" s="70" t="s">
        <v>102</v>
      </c>
      <c r="U3840" s="93" t="s">
        <v>10966</v>
      </c>
      <c r="V3840" s="94">
        <v>782</v>
      </c>
      <c r="W3840" s="97" t="s">
        <v>7005</v>
      </c>
      <c r="X3840" s="38" t="str">
        <f>IFERROR(VLOOKUP(ROWS($X$4:X3840),$Q$4:$R$5094,2,FALSE),"")</f>
        <v>p-Chlorophenylacetic acid</v>
      </c>
      <c r="Y3840" s="38" t="str">
        <f>IFERROR(VLOOKUP(ROWS($Y$4:Y3840),$P$4:$U$5094,6,FALSE),"")</f>
        <v>1878-66-6</v>
      </c>
    </row>
    <row r="3841" spans="16:25" ht="15" customHeight="1">
      <c r="P3841" s="38">
        <f>IF(ISNUMBER(SEARCH(Search!$K$13,'Valid Values - Search'!U3841)),MAX($P$3:P3840)+1,0)</f>
        <v>3838</v>
      </c>
      <c r="Q3841" s="38">
        <f>IF(ISNUMBER(SEARCH(Search!$K$5,'Valid Values - Search'!R3841)),MAX($Q$3:Q3840)+1,0)</f>
        <v>3838</v>
      </c>
      <c r="R3841" s="64" t="s">
        <v>7006</v>
      </c>
      <c r="S3841" s="70" t="s">
        <v>101</v>
      </c>
      <c r="T3841" s="70" t="s">
        <v>102</v>
      </c>
      <c r="U3841" s="93" t="s">
        <v>9034</v>
      </c>
      <c r="V3841" s="94">
        <v>126</v>
      </c>
      <c r="W3841" s="97" t="s">
        <v>7006</v>
      </c>
      <c r="X3841" s="38" t="str">
        <f>IFERROR(VLOOKUP(ROWS($X$4:X3841),$Q$4:$R$5094,2,FALSE),"")</f>
        <v>p-Chlorotoluene</v>
      </c>
      <c r="Y3841" s="38" t="str">
        <f>IFERROR(VLOOKUP(ROWS($Y$4:Y3841),$P$4:$U$5094,6,FALSE),"")</f>
        <v>106-43-4</v>
      </c>
    </row>
    <row r="3842" spans="16:25" ht="15" customHeight="1">
      <c r="P3842" s="38">
        <f>IF(ISNUMBER(SEARCH(Search!$K$13,'Valid Values - Search'!U3842)),MAX($P$3:P3841)+1,0)</f>
        <v>3839</v>
      </c>
      <c r="Q3842" s="38">
        <f>IF(ISNUMBER(SEARCH(Search!$K$5,'Valid Values - Search'!R3842)),MAX($Q$3:Q3841)+1,0)</f>
        <v>3839</v>
      </c>
      <c r="R3842" s="64" t="s">
        <v>7007</v>
      </c>
      <c r="S3842" s="70" t="s">
        <v>102</v>
      </c>
      <c r="T3842" s="70" t="s">
        <v>102</v>
      </c>
      <c r="U3842" s="93" t="s">
        <v>10967</v>
      </c>
      <c r="V3842" s="94">
        <v>142</v>
      </c>
      <c r="W3842" s="97" t="s">
        <v>7007</v>
      </c>
      <c r="X3842" s="38" t="str">
        <f>IFERROR(VLOOKUP(ROWS($X$4:X3842),$Q$4:$R$5094,2,FALSE),"")</f>
        <v>p-Cresol</v>
      </c>
      <c r="Y3842" s="38" t="str">
        <f>IFERROR(VLOOKUP(ROWS($Y$4:Y3842),$P$4:$U$5094,6,FALSE),"")</f>
        <v>106-44-5</v>
      </c>
    </row>
    <row r="3843" spans="16:25" ht="15" customHeight="1">
      <c r="P3843" s="38">
        <f>IF(ISNUMBER(SEARCH(Search!$K$13,'Valid Values - Search'!U3843)),MAX($P$3:P3842)+1,0)</f>
        <v>3840</v>
      </c>
      <c r="Q3843" s="38">
        <f>IF(ISNUMBER(SEARCH(Search!$K$5,'Valid Values - Search'!R3843)),MAX($Q$3:Q3842)+1,0)</f>
        <v>3840</v>
      </c>
      <c r="R3843" s="64" t="s">
        <v>7008</v>
      </c>
      <c r="S3843" s="70" t="s">
        <v>102</v>
      </c>
      <c r="T3843" s="70" t="s">
        <v>102</v>
      </c>
      <c r="U3843" s="93" t="s">
        <v>10968</v>
      </c>
      <c r="V3843" s="94">
        <v>389162</v>
      </c>
      <c r="W3843" s="97" t="s">
        <v>7008</v>
      </c>
      <c r="X3843" s="38" t="str">
        <f>IFERROR(VLOOKUP(ROWS($X$4:X3843),$Q$4:$R$5094,2,FALSE),"")</f>
        <v>p-Cumylphenol</v>
      </c>
      <c r="Y3843" s="38" t="str">
        <f>IFERROR(VLOOKUP(ROWS($Y$4:Y3843),$P$4:$U$5094,6,FALSE),"")</f>
        <v>599-64-4</v>
      </c>
    </row>
    <row r="3844" spans="16:25" ht="15" customHeight="1">
      <c r="P3844" s="38">
        <f>IF(ISNUMBER(SEARCH(Search!$K$13,'Valid Values - Search'!U3844)),MAX($P$3:P3843)+1,0)</f>
        <v>3841</v>
      </c>
      <c r="Q3844" s="38">
        <f>IF(ISNUMBER(SEARCH(Search!$K$5,'Valid Values - Search'!R3844)),MAX($Q$3:Q3843)+1,0)</f>
        <v>3841</v>
      </c>
      <c r="R3844" s="64" t="s">
        <v>7009</v>
      </c>
      <c r="S3844" s="70" t="s">
        <v>101</v>
      </c>
      <c r="T3844" s="70" t="s">
        <v>102</v>
      </c>
      <c r="U3844" s="93" t="s">
        <v>9035</v>
      </c>
      <c r="V3844" s="94">
        <v>389317</v>
      </c>
      <c r="W3844" s="97" t="s">
        <v>7009</v>
      </c>
      <c r="X3844" s="38" t="str">
        <f>IFERROR(VLOOKUP(ROWS($X$4:X3844),$Q$4:$R$5094,2,FALSE),"")</f>
        <v>p-Cymene</v>
      </c>
      <c r="Y3844" s="38" t="str">
        <f>IFERROR(VLOOKUP(ROWS($Y$4:Y3844),$P$4:$U$5094,6,FALSE),"")</f>
        <v>99-87-6</v>
      </c>
    </row>
    <row r="3845" spans="16:25" ht="15" customHeight="1">
      <c r="P3845" s="38">
        <f>IF(ISNUMBER(SEARCH(Search!$K$13,'Valid Values - Search'!U3845)),MAX($P$3:P3844)+1,0)</f>
        <v>3842</v>
      </c>
      <c r="Q3845" s="38">
        <f>IF(ISNUMBER(SEARCH(Search!$K$5,'Valid Values - Search'!R3845)),MAX($Q$3:Q3844)+1,0)</f>
        <v>3842</v>
      </c>
      <c r="R3845" s="64" t="s">
        <v>7010</v>
      </c>
      <c r="S3845" s="70" t="s">
        <v>101</v>
      </c>
      <c r="T3845" s="70" t="s">
        <v>102</v>
      </c>
      <c r="U3845" s="93" t="s">
        <v>9036</v>
      </c>
      <c r="V3845" s="94">
        <v>172</v>
      </c>
      <c r="W3845" s="97" t="s">
        <v>7010</v>
      </c>
      <c r="X3845" s="38" t="str">
        <f>IFERROR(VLOOKUP(ROWS($X$4:X3845),$Q$4:$R$5094,2,FALSE),"")</f>
        <v>p-Dichlorobenzene</v>
      </c>
      <c r="Y3845" s="38" t="str">
        <f>IFERROR(VLOOKUP(ROWS($Y$4:Y3845),$P$4:$U$5094,6,FALSE),"")</f>
        <v>106-46-7</v>
      </c>
    </row>
    <row r="3846" spans="16:25" ht="15" customHeight="1">
      <c r="P3846" s="38">
        <f>IF(ISNUMBER(SEARCH(Search!$K$13,'Valid Values - Search'!U3846)),MAX($P$3:P3845)+1,0)</f>
        <v>3843</v>
      </c>
      <c r="Q3846" s="38">
        <f>IF(ISNUMBER(SEARCH(Search!$K$5,'Valid Values - Search'!R3846)),MAX($Q$3:Q3845)+1,0)</f>
        <v>3843</v>
      </c>
      <c r="R3846" s="64" t="s">
        <v>7011</v>
      </c>
      <c r="S3846" s="70" t="s">
        <v>102</v>
      </c>
      <c r="T3846" s="70" t="s">
        <v>102</v>
      </c>
      <c r="U3846" s="93" t="s">
        <v>10969</v>
      </c>
      <c r="V3846" s="94">
        <v>1000461</v>
      </c>
      <c r="W3846" s="97" t="s">
        <v>7011</v>
      </c>
      <c r="X3846" s="38" t="str">
        <f>IFERROR(VLOOKUP(ROWS($X$4:X3846),$Q$4:$R$5094,2,FALSE),"")</f>
        <v>P-Diethylbenzene</v>
      </c>
      <c r="Y3846" s="38" t="str">
        <f>IFERROR(VLOOKUP(ROWS($Y$4:Y3846),$P$4:$U$5094,6,FALSE),"")</f>
        <v>105-05-5</v>
      </c>
    </row>
    <row r="3847" spans="16:25" ht="15" customHeight="1">
      <c r="P3847" s="38">
        <f>IF(ISNUMBER(SEARCH(Search!$K$13,'Valid Values - Search'!U3847)),MAX($P$3:P3846)+1,0)</f>
        <v>3844</v>
      </c>
      <c r="Q3847" s="38">
        <f>IF(ISNUMBER(SEARCH(Search!$K$5,'Valid Values - Search'!R3847)),MAX($Q$3:Q3846)+1,0)</f>
        <v>3844</v>
      </c>
      <c r="R3847" s="64" t="s">
        <v>7012</v>
      </c>
      <c r="S3847" s="70" t="s">
        <v>102</v>
      </c>
      <c r="T3847" s="70" t="s">
        <v>102</v>
      </c>
      <c r="U3847" s="93" t="s">
        <v>10970</v>
      </c>
      <c r="V3847" s="94">
        <v>1002277</v>
      </c>
      <c r="W3847" s="97" t="s">
        <v>7012</v>
      </c>
      <c r="X3847" s="38" t="str">
        <f>IFERROR(VLOOKUP(ROWS($X$4:X3847),$Q$4:$R$5094,2,FALSE),"")</f>
        <v>p-Dinitrobenzene</v>
      </c>
      <c r="Y3847" s="38" t="str">
        <f>IFERROR(VLOOKUP(ROWS($Y$4:Y3847),$P$4:$U$5094,6,FALSE),"")</f>
        <v>100-25-4</v>
      </c>
    </row>
    <row r="3848" spans="16:25" ht="15" customHeight="1">
      <c r="P3848" s="38">
        <f>IF(ISNUMBER(SEARCH(Search!$K$13,'Valid Values - Search'!U3848)),MAX($P$3:P3847)+1,0)</f>
        <v>3845</v>
      </c>
      <c r="Q3848" s="38">
        <f>IF(ISNUMBER(SEARCH(Search!$K$5,'Valid Values - Search'!R3848)),MAX($Q$3:Q3847)+1,0)</f>
        <v>3845</v>
      </c>
      <c r="R3848" s="64" t="s">
        <v>7274</v>
      </c>
      <c r="S3848" s="70" t="s">
        <v>101</v>
      </c>
      <c r="T3848" s="70" t="s">
        <v>102</v>
      </c>
      <c r="U3848" s="93" t="s">
        <v>8890</v>
      </c>
      <c r="V3848" s="94">
        <v>1428</v>
      </c>
      <c r="W3848" s="97" t="s">
        <v>7274</v>
      </c>
      <c r="X3848" s="38" t="str">
        <f>IFERROR(VLOOKUP(ROWS($X$4:X3848),$Q$4:$R$5094,2,FALSE),"")</f>
        <v>Pebulate</v>
      </c>
      <c r="Y3848" s="38" t="str">
        <f>IFERROR(VLOOKUP(ROWS($Y$4:Y3848),$P$4:$U$5094,6,FALSE),"")</f>
        <v>1114-71-2</v>
      </c>
    </row>
    <row r="3849" spans="16:25" ht="15" customHeight="1">
      <c r="P3849" s="38">
        <f>IF(ISNUMBER(SEARCH(Search!$K$13,'Valid Values - Search'!U3849)),MAX($P$3:P3848)+1,0)</f>
        <v>3846</v>
      </c>
      <c r="Q3849" s="38">
        <f>IF(ISNUMBER(SEARCH(Search!$K$5,'Valid Values - Search'!R3849)),MAX($Q$3:Q3848)+1,0)</f>
        <v>3846</v>
      </c>
      <c r="R3849" s="64" t="s">
        <v>7275</v>
      </c>
      <c r="S3849" s="70" t="s">
        <v>101</v>
      </c>
      <c r="T3849" s="70" t="s">
        <v>102</v>
      </c>
      <c r="U3849" s="93" t="s">
        <v>8891</v>
      </c>
      <c r="V3849" s="94">
        <v>362</v>
      </c>
      <c r="W3849" s="97" t="s">
        <v>7275</v>
      </c>
      <c r="X3849" s="38" t="str">
        <f>IFERROR(VLOOKUP(ROWS($X$4:X3849),$Q$4:$R$5094,2,FALSE),"")</f>
        <v>Pendimethalin</v>
      </c>
      <c r="Y3849" s="38" t="str">
        <f>IFERROR(VLOOKUP(ROWS($Y$4:Y3849),$P$4:$U$5094,6,FALSE),"")</f>
        <v>40487-42-1</v>
      </c>
    </row>
    <row r="3850" spans="16:25" ht="15" customHeight="1">
      <c r="P3850" s="38">
        <f>IF(ISNUMBER(SEARCH(Search!$K$13,'Valid Values - Search'!U3850)),MAX($P$3:P3849)+1,0)</f>
        <v>3847</v>
      </c>
      <c r="Q3850" s="38">
        <f>IF(ISNUMBER(SEARCH(Search!$K$5,'Valid Values - Search'!R3850)),MAX($Q$3:Q3849)+1,0)</f>
        <v>3847</v>
      </c>
      <c r="R3850" s="64" t="s">
        <v>7276</v>
      </c>
      <c r="S3850" s="70" t="s">
        <v>102</v>
      </c>
      <c r="T3850" s="70" t="s">
        <v>102</v>
      </c>
      <c r="U3850" s="93" t="s">
        <v>10971</v>
      </c>
      <c r="V3850" s="94" t="s">
        <v>8459</v>
      </c>
      <c r="W3850" s="97" t="s">
        <v>7276</v>
      </c>
      <c r="X3850" s="38" t="str">
        <f>IFERROR(VLOOKUP(ROWS($X$4:X3850),$Q$4:$R$5094,2,FALSE),"")</f>
        <v>Penicillin G</v>
      </c>
      <c r="Y3850" s="38" t="str">
        <f>IFERROR(VLOOKUP(ROWS($Y$4:Y3850),$P$4:$U$5094,6,FALSE),"")</f>
        <v>61-33-6</v>
      </c>
    </row>
    <row r="3851" spans="16:25" ht="15" customHeight="1">
      <c r="P3851" s="38">
        <f>IF(ISNUMBER(SEARCH(Search!$K$13,'Valid Values - Search'!U3851)),MAX($P$3:P3850)+1,0)</f>
        <v>3848</v>
      </c>
      <c r="Q3851" s="38">
        <f>IF(ISNUMBER(SEARCH(Search!$K$5,'Valid Values - Search'!R3851)),MAX($Q$3:Q3850)+1,0)</f>
        <v>3848</v>
      </c>
      <c r="R3851" s="64" t="s">
        <v>7277</v>
      </c>
      <c r="S3851" s="70" t="s">
        <v>102</v>
      </c>
      <c r="T3851" s="70" t="s">
        <v>102</v>
      </c>
      <c r="U3851" s="93" t="s">
        <v>10972</v>
      </c>
      <c r="V3851" s="94">
        <v>323342</v>
      </c>
      <c r="W3851" s="97" t="s">
        <v>7277</v>
      </c>
      <c r="X3851" s="38" t="str">
        <f>IFERROR(VLOOKUP(ROWS($X$4:X3851),$Q$4:$R$5094,2,FALSE),"")</f>
        <v>Penicillin G sodium</v>
      </c>
      <c r="Y3851" s="38" t="str">
        <f>IFERROR(VLOOKUP(ROWS($Y$4:Y3851),$P$4:$U$5094,6,FALSE),"")</f>
        <v>69-57-8</v>
      </c>
    </row>
    <row r="3852" spans="16:25" ht="15" customHeight="1">
      <c r="P3852" s="38">
        <f>IF(ISNUMBER(SEARCH(Search!$K$13,'Valid Values - Search'!U3852)),MAX($P$3:P3851)+1,0)</f>
        <v>3849</v>
      </c>
      <c r="Q3852" s="38">
        <f>IF(ISNUMBER(SEARCH(Search!$K$5,'Valid Values - Search'!R3852)),MAX($Q$3:Q3851)+1,0)</f>
        <v>3849</v>
      </c>
      <c r="R3852" s="64" t="s">
        <v>7278</v>
      </c>
      <c r="S3852" s="70" t="s">
        <v>102</v>
      </c>
      <c r="T3852" s="70" t="s">
        <v>102</v>
      </c>
      <c r="U3852" s="93" t="s">
        <v>10973</v>
      </c>
      <c r="V3852" s="94" t="s">
        <v>8459</v>
      </c>
      <c r="W3852" s="97" t="s">
        <v>7278</v>
      </c>
      <c r="X3852" s="38" t="str">
        <f>IFERROR(VLOOKUP(ROWS($X$4:X3852),$Q$4:$R$5094,2,FALSE),"")</f>
        <v>Penicillin V</v>
      </c>
      <c r="Y3852" s="38" t="str">
        <f>IFERROR(VLOOKUP(ROWS($Y$4:Y3852),$P$4:$U$5094,6,FALSE),"")</f>
        <v>87-08-1</v>
      </c>
    </row>
    <row r="3853" spans="16:25" ht="15" customHeight="1">
      <c r="P3853" s="38">
        <f>IF(ISNUMBER(SEARCH(Search!$K$13,'Valid Values - Search'!U3853)),MAX($P$3:P3852)+1,0)</f>
        <v>3850</v>
      </c>
      <c r="Q3853" s="38">
        <f>IF(ISNUMBER(SEARCH(Search!$K$5,'Valid Values - Search'!R3853)),MAX($Q$3:Q3852)+1,0)</f>
        <v>3850</v>
      </c>
      <c r="R3853" s="64" t="s">
        <v>7279</v>
      </c>
      <c r="S3853" s="70" t="s">
        <v>102</v>
      </c>
      <c r="T3853" s="70" t="s">
        <v>102</v>
      </c>
      <c r="U3853" s="93" t="s">
        <v>10974</v>
      </c>
      <c r="V3853" s="94">
        <v>389978</v>
      </c>
      <c r="W3853" s="97" t="s">
        <v>7279</v>
      </c>
      <c r="X3853" s="38" t="str">
        <f>IFERROR(VLOOKUP(ROWS($X$4:X3853),$Q$4:$R$5094,2,FALSE),"")</f>
        <v>Pentabromodiphenyl ether</v>
      </c>
      <c r="Y3853" s="38" t="str">
        <f>IFERROR(VLOOKUP(ROWS($Y$4:Y3853),$P$4:$U$5094,6,FALSE),"")</f>
        <v>32534-81-9</v>
      </c>
    </row>
    <row r="3854" spans="16:25" ht="15" customHeight="1">
      <c r="P3854" s="38">
        <f>IF(ISNUMBER(SEARCH(Search!$K$13,'Valid Values - Search'!U3854)),MAX($P$3:P3853)+1,0)</f>
        <v>3851</v>
      </c>
      <c r="Q3854" s="38">
        <f>IF(ISNUMBER(SEARCH(Search!$K$5,'Valid Values - Search'!R3854)),MAX($Q$3:Q3853)+1,0)</f>
        <v>3851</v>
      </c>
      <c r="R3854" s="64" t="s">
        <v>7280</v>
      </c>
      <c r="S3854" s="70" t="s">
        <v>102</v>
      </c>
      <c r="T3854" s="70" t="s">
        <v>102</v>
      </c>
      <c r="U3854" s="93" t="s">
        <v>9848</v>
      </c>
      <c r="V3854" s="94" t="s">
        <v>8459</v>
      </c>
      <c r="W3854" s="97" t="s">
        <v>7280</v>
      </c>
      <c r="X3854" s="38" t="str">
        <f>IFERROR(VLOOKUP(ROWS($X$4:X3854),$Q$4:$R$5094,2,FALSE),"")</f>
        <v>Pentabromoethylbenzene</v>
      </c>
      <c r="Y3854" s="38" t="str">
        <f>IFERROR(VLOOKUP(ROWS($Y$4:Y3854),$P$4:$U$5094,6,FALSE),"")</f>
        <v>85-22-3</v>
      </c>
    </row>
    <row r="3855" spans="16:25" ht="15" customHeight="1">
      <c r="P3855" s="38">
        <f>IF(ISNUMBER(SEARCH(Search!$K$13,'Valid Values - Search'!U3855)),MAX($P$3:P3854)+1,0)</f>
        <v>3852</v>
      </c>
      <c r="Q3855" s="38">
        <f>IF(ISNUMBER(SEARCH(Search!$K$5,'Valid Values - Search'!R3855)),MAX($Q$3:Q3854)+1,0)</f>
        <v>3852</v>
      </c>
      <c r="R3855" s="64" t="s">
        <v>7281</v>
      </c>
      <c r="S3855" s="70" t="s">
        <v>102</v>
      </c>
      <c r="T3855" s="70" t="s">
        <v>102</v>
      </c>
      <c r="U3855" s="93" t="s">
        <v>10975</v>
      </c>
      <c r="V3855" s="94">
        <v>1003707</v>
      </c>
      <c r="W3855" s="97" t="s">
        <v>7281</v>
      </c>
      <c r="X3855" s="38" t="str">
        <f>IFERROR(VLOOKUP(ROWS($X$4:X3855),$Q$4:$R$5094,2,FALSE),"")</f>
        <v>Pentacene</v>
      </c>
      <c r="Y3855" s="38" t="str">
        <f>IFERROR(VLOOKUP(ROWS($Y$4:Y3855),$P$4:$U$5094,6,FALSE),"")</f>
        <v>135-48-8</v>
      </c>
    </row>
    <row r="3856" spans="16:25" ht="15" customHeight="1">
      <c r="P3856" s="38">
        <f>IF(ISNUMBER(SEARCH(Search!$K$13,'Valid Values - Search'!U3856)),MAX($P$3:P3855)+1,0)</f>
        <v>3853</v>
      </c>
      <c r="Q3856" s="38">
        <f>IF(ISNUMBER(SEARCH(Search!$K$5,'Valid Values - Search'!R3856)),MAX($Q$3:Q3855)+1,0)</f>
        <v>3853</v>
      </c>
      <c r="R3856" s="64" t="s">
        <v>7282</v>
      </c>
      <c r="S3856" s="70" t="s">
        <v>102</v>
      </c>
      <c r="T3856" s="70" t="s">
        <v>102</v>
      </c>
      <c r="U3856" s="93" t="s">
        <v>10976</v>
      </c>
      <c r="V3856" s="94">
        <v>1431</v>
      </c>
      <c r="W3856" s="97" t="s">
        <v>7282</v>
      </c>
      <c r="X3856" s="38" t="str">
        <f>IFERROR(VLOOKUP(ROWS($X$4:X3856),$Q$4:$R$5094,2,FALSE),"")</f>
        <v>Pentachloro-1,3-butadiene</v>
      </c>
      <c r="Y3856" s="38" t="str">
        <f>IFERROR(VLOOKUP(ROWS($Y$4:Y3856),$P$4:$U$5094,6,FALSE),"")</f>
        <v>55880-77-8</v>
      </c>
    </row>
    <row r="3857" spans="16:25" ht="15" customHeight="1">
      <c r="P3857" s="38">
        <f>IF(ISNUMBER(SEARCH(Search!$K$13,'Valid Values - Search'!U3857)),MAX($P$3:P3856)+1,0)</f>
        <v>3854</v>
      </c>
      <c r="Q3857" s="38">
        <f>IF(ISNUMBER(SEARCH(Search!$K$5,'Valid Values - Search'!R3857)),MAX($Q$3:Q3856)+1,0)</f>
        <v>3854</v>
      </c>
      <c r="R3857" s="64" t="s">
        <v>7283</v>
      </c>
      <c r="S3857" s="70" t="s">
        <v>102</v>
      </c>
      <c r="T3857" s="70" t="s">
        <v>102</v>
      </c>
      <c r="U3857" s="93" t="s">
        <v>10977</v>
      </c>
      <c r="V3857" s="94">
        <v>363</v>
      </c>
      <c r="W3857" s="97" t="s">
        <v>7283</v>
      </c>
      <c r="X3857" s="38" t="str">
        <f>IFERROR(VLOOKUP(ROWS($X$4:X3857),$Q$4:$R$5094,2,FALSE),"")</f>
        <v>Pentachloroanisole</v>
      </c>
      <c r="Y3857" s="38" t="str">
        <f>IFERROR(VLOOKUP(ROWS($Y$4:Y3857),$P$4:$U$5094,6,FALSE),"")</f>
        <v>1825-21-4</v>
      </c>
    </row>
    <row r="3858" spans="16:25" ht="15" customHeight="1">
      <c r="P3858" s="38">
        <f>IF(ISNUMBER(SEARCH(Search!$K$13,'Valid Values - Search'!U3858)),MAX($P$3:P3857)+1,0)</f>
        <v>3855</v>
      </c>
      <c r="Q3858" s="38">
        <f>IF(ISNUMBER(SEARCH(Search!$K$5,'Valid Values - Search'!R3858)),MAX($Q$3:Q3857)+1,0)</f>
        <v>3855</v>
      </c>
      <c r="R3858" s="64" t="s">
        <v>7284</v>
      </c>
      <c r="S3858" s="70" t="s">
        <v>101</v>
      </c>
      <c r="T3858" s="70" t="s">
        <v>102</v>
      </c>
      <c r="U3858" s="93" t="s">
        <v>8892</v>
      </c>
      <c r="V3858" s="94">
        <v>1429</v>
      </c>
      <c r="W3858" s="97" t="s">
        <v>7284</v>
      </c>
      <c r="X3858" s="38" t="str">
        <f>IFERROR(VLOOKUP(ROWS($X$4:X3858),$Q$4:$R$5094,2,FALSE),"")</f>
        <v>Pentachlorobenzene</v>
      </c>
      <c r="Y3858" s="38" t="str">
        <f>IFERROR(VLOOKUP(ROWS($Y$4:Y3858),$P$4:$U$5094,6,FALSE),"")</f>
        <v>608-93-5</v>
      </c>
    </row>
    <row r="3859" spans="16:25" ht="15" customHeight="1">
      <c r="P3859" s="38">
        <f>IF(ISNUMBER(SEARCH(Search!$K$13,'Valid Values - Search'!U3859)),MAX($P$3:P3858)+1,0)</f>
        <v>3856</v>
      </c>
      <c r="Q3859" s="38">
        <f>IF(ISNUMBER(SEARCH(Search!$K$5,'Valid Values - Search'!R3859)),MAX($Q$3:Q3858)+1,0)</f>
        <v>3856</v>
      </c>
      <c r="R3859" s="64" t="s">
        <v>7285</v>
      </c>
      <c r="S3859" s="70" t="s">
        <v>101</v>
      </c>
      <c r="T3859" s="70" t="s">
        <v>102</v>
      </c>
      <c r="U3859" s="93" t="s">
        <v>10978</v>
      </c>
      <c r="V3859" s="94">
        <v>1430</v>
      </c>
      <c r="W3859" s="97" t="s">
        <v>7285</v>
      </c>
      <c r="X3859" s="38" t="str">
        <f>IFERROR(VLOOKUP(ROWS($X$4:X3859),$Q$4:$R$5094,2,FALSE),"")</f>
        <v>Pentachlorobiphenyl</v>
      </c>
      <c r="Y3859" s="38" t="str">
        <f>IFERROR(VLOOKUP(ROWS($Y$4:Y3859),$P$4:$U$5094,6,FALSE),"")</f>
        <v>25429-29-2</v>
      </c>
    </row>
    <row r="3860" spans="16:25" ht="15" customHeight="1">
      <c r="P3860" s="38">
        <f>IF(ISNUMBER(SEARCH(Search!$K$13,'Valid Values - Search'!U3860)),MAX($P$3:P3859)+1,0)</f>
        <v>3857</v>
      </c>
      <c r="Q3860" s="38">
        <f>IF(ISNUMBER(SEARCH(Search!$K$5,'Valid Values - Search'!R3860)),MAX($Q$3:Q3859)+1,0)</f>
        <v>3857</v>
      </c>
      <c r="R3860" s="64" t="s">
        <v>7287</v>
      </c>
      <c r="S3860" s="70" t="s">
        <v>102</v>
      </c>
      <c r="T3860" s="70" t="s">
        <v>102</v>
      </c>
      <c r="U3860" s="93" t="s">
        <v>10979</v>
      </c>
      <c r="V3860" s="94">
        <v>389257</v>
      </c>
      <c r="W3860" s="97" t="s">
        <v>7287</v>
      </c>
      <c r="X3860" s="38" t="str">
        <f>IFERROR(VLOOKUP(ROWS($X$4:X3860),$Q$4:$R$5094,2,FALSE),"")</f>
        <v>Pentachlorodibenzofuran</v>
      </c>
      <c r="Y3860" s="38" t="str">
        <f>IFERROR(VLOOKUP(ROWS($Y$4:Y3860),$P$4:$U$5094,6,FALSE),"")</f>
        <v>30402-15-4</v>
      </c>
    </row>
    <row r="3861" spans="16:25" ht="15" customHeight="1">
      <c r="P3861" s="38">
        <f>IF(ISNUMBER(SEARCH(Search!$K$13,'Valid Values - Search'!U3861)),MAX($P$3:P3860)+1,0)</f>
        <v>3858</v>
      </c>
      <c r="Q3861" s="38">
        <f>IF(ISNUMBER(SEARCH(Search!$K$5,'Valid Values - Search'!R3861)),MAX($Q$3:Q3860)+1,0)</f>
        <v>3858</v>
      </c>
      <c r="R3861" s="64" t="s">
        <v>7286</v>
      </c>
      <c r="S3861" s="70" t="s">
        <v>102</v>
      </c>
      <c r="T3861" s="70" t="s">
        <v>102</v>
      </c>
      <c r="U3861" s="93" t="s">
        <v>10980</v>
      </c>
      <c r="V3861" s="94">
        <v>389256</v>
      </c>
      <c r="W3861" s="97" t="s">
        <v>7286</v>
      </c>
      <c r="X3861" s="38" t="str">
        <f>IFERROR(VLOOKUP(ROWS($X$4:X3861),$Q$4:$R$5094,2,FALSE),"")</f>
        <v>Pentachlorodibenzo-p-dioxin</v>
      </c>
      <c r="Y3861" s="38" t="str">
        <f>IFERROR(VLOOKUP(ROWS($Y$4:Y3861),$P$4:$U$5094,6,FALSE),"")</f>
        <v>36088-22-9</v>
      </c>
    </row>
    <row r="3862" spans="16:25" ht="15" customHeight="1">
      <c r="P3862" s="38">
        <f>IF(ISNUMBER(SEARCH(Search!$K$13,'Valid Values - Search'!U3862)),MAX($P$3:P3861)+1,0)</f>
        <v>3859</v>
      </c>
      <c r="Q3862" s="38">
        <f>IF(ISNUMBER(SEARCH(Search!$K$5,'Valid Values - Search'!R3862)),MAX($Q$3:Q3861)+1,0)</f>
        <v>3859</v>
      </c>
      <c r="R3862" s="64" t="s">
        <v>7288</v>
      </c>
      <c r="S3862" s="70" t="s">
        <v>102</v>
      </c>
      <c r="T3862" s="70" t="s">
        <v>102</v>
      </c>
      <c r="U3862" s="93" t="s">
        <v>10981</v>
      </c>
      <c r="V3862" s="94">
        <v>1436</v>
      </c>
      <c r="W3862" s="97" t="s">
        <v>7288</v>
      </c>
      <c r="X3862" s="38" t="str">
        <f>IFERROR(VLOOKUP(ROWS($X$4:X3862),$Q$4:$R$5094,2,FALSE),"")</f>
        <v>Pentachloroethane</v>
      </c>
      <c r="Y3862" s="38" t="str">
        <f>IFERROR(VLOOKUP(ROWS($Y$4:Y3862),$P$4:$U$5094,6,FALSE),"")</f>
        <v>76-01-7</v>
      </c>
    </row>
    <row r="3863" spans="16:25" ht="15" customHeight="1">
      <c r="P3863" s="38">
        <f>IF(ISNUMBER(SEARCH(Search!$K$13,'Valid Values - Search'!U3863)),MAX($P$3:P3862)+1,0)</f>
        <v>3860</v>
      </c>
      <c r="Q3863" s="38">
        <f>IF(ISNUMBER(SEARCH(Search!$K$5,'Valid Values - Search'!R3863)),MAX($Q$3:Q3862)+1,0)</f>
        <v>3860</v>
      </c>
      <c r="R3863" s="64" t="s">
        <v>7289</v>
      </c>
      <c r="S3863" s="70" t="s">
        <v>102</v>
      </c>
      <c r="T3863" s="70" t="s">
        <v>102</v>
      </c>
      <c r="U3863" s="93" t="s">
        <v>10982</v>
      </c>
      <c r="V3863" s="94">
        <v>1437</v>
      </c>
      <c r="W3863" s="97" t="s">
        <v>7289</v>
      </c>
      <c r="X3863" s="38" t="str">
        <f>IFERROR(VLOOKUP(ROWS($X$4:X3863),$Q$4:$R$5094,2,FALSE),"")</f>
        <v>Pentachloronaphthalene</v>
      </c>
      <c r="Y3863" s="38" t="str">
        <f>IFERROR(VLOOKUP(ROWS($Y$4:Y3863),$P$4:$U$5094,6,FALSE),"")</f>
        <v>1321-64-8</v>
      </c>
    </row>
    <row r="3864" spans="16:25" ht="15" customHeight="1">
      <c r="P3864" s="38">
        <f>IF(ISNUMBER(SEARCH(Search!$K$13,'Valid Values - Search'!U3864)),MAX($P$3:P3863)+1,0)</f>
        <v>3861</v>
      </c>
      <c r="Q3864" s="38">
        <f>IF(ISNUMBER(SEARCH(Search!$K$5,'Valid Values - Search'!R3864)),MAX($Q$3:Q3863)+1,0)</f>
        <v>3861</v>
      </c>
      <c r="R3864" s="64" t="s">
        <v>7290</v>
      </c>
      <c r="S3864" s="70" t="s">
        <v>101</v>
      </c>
      <c r="T3864" s="70" t="s">
        <v>102</v>
      </c>
      <c r="U3864" s="93" t="s">
        <v>8893</v>
      </c>
      <c r="V3864" s="94">
        <v>1438</v>
      </c>
      <c r="W3864" s="97" t="s">
        <v>7290</v>
      </c>
      <c r="X3864" s="38" t="str">
        <f>IFERROR(VLOOKUP(ROWS($X$4:X3864),$Q$4:$R$5094,2,FALSE),"")</f>
        <v>Pentachloronitrobenzene</v>
      </c>
      <c r="Y3864" s="38" t="str">
        <f>IFERROR(VLOOKUP(ROWS($Y$4:Y3864),$P$4:$U$5094,6,FALSE),"")</f>
        <v>82-68-8</v>
      </c>
    </row>
    <row r="3865" spans="16:25" ht="15" customHeight="1">
      <c r="P3865" s="38">
        <f>IF(ISNUMBER(SEARCH(Search!$K$13,'Valid Values - Search'!U3865)),MAX($P$3:P3864)+1,0)</f>
        <v>3862</v>
      </c>
      <c r="Q3865" s="38">
        <f>IF(ISNUMBER(SEARCH(Search!$K$5,'Valid Values - Search'!R3865)),MAX($Q$3:Q3864)+1,0)</f>
        <v>3862</v>
      </c>
      <c r="R3865" s="64" t="s">
        <v>7291</v>
      </c>
      <c r="S3865" s="70" t="s">
        <v>101</v>
      </c>
      <c r="T3865" s="70" t="s">
        <v>102</v>
      </c>
      <c r="U3865" s="93" t="s">
        <v>8894</v>
      </c>
      <c r="V3865" s="94">
        <v>423</v>
      </c>
      <c r="W3865" s="97" t="s">
        <v>7291</v>
      </c>
      <c r="X3865" s="38" t="str">
        <f>IFERROR(VLOOKUP(ROWS($X$4:X3865),$Q$4:$R$5094,2,FALSE),"")</f>
        <v>Pentachlorophenol</v>
      </c>
      <c r="Y3865" s="38" t="str">
        <f>IFERROR(VLOOKUP(ROWS($Y$4:Y3865),$P$4:$U$5094,6,FALSE),"")</f>
        <v>87-86-5</v>
      </c>
    </row>
    <row r="3866" spans="16:25" ht="15" customHeight="1">
      <c r="P3866" s="38">
        <f>IF(ISNUMBER(SEARCH(Search!$K$13,'Valid Values - Search'!U3866)),MAX($P$3:P3865)+1,0)</f>
        <v>3863</v>
      </c>
      <c r="Q3866" s="38">
        <f>IF(ISNUMBER(SEARCH(Search!$K$5,'Valid Values - Search'!R3866)),MAX($Q$3:Q3865)+1,0)</f>
        <v>3863</v>
      </c>
      <c r="R3866" s="64" t="s">
        <v>7292</v>
      </c>
      <c r="S3866" s="70" t="s">
        <v>102</v>
      </c>
      <c r="T3866" s="70" t="s">
        <v>102</v>
      </c>
      <c r="U3866" s="93" t="s">
        <v>10983</v>
      </c>
      <c r="V3866" s="94">
        <v>16987</v>
      </c>
      <c r="W3866" s="97" t="s">
        <v>7292</v>
      </c>
      <c r="X3866" s="38" t="str">
        <f>IFERROR(VLOOKUP(ROWS($X$4:X3866),$Q$4:$R$5094,2,FALSE),"")</f>
        <v>Pentachlorophenol dehydroabietylamine salt</v>
      </c>
      <c r="Y3866" s="38" t="str">
        <f>IFERROR(VLOOKUP(ROWS($Y$4:Y3866),$P$4:$U$5094,6,FALSE),"")</f>
        <v>35109-57-0</v>
      </c>
    </row>
    <row r="3867" spans="16:25" ht="15" customHeight="1">
      <c r="P3867" s="38">
        <f>IF(ISNUMBER(SEARCH(Search!$K$13,'Valid Values - Search'!U3867)),MAX($P$3:P3866)+1,0)</f>
        <v>3864</v>
      </c>
      <c r="Q3867" s="38">
        <f>IF(ISNUMBER(SEARCH(Search!$K$5,'Valid Values - Search'!R3867)),MAX($Q$3:Q3866)+1,0)</f>
        <v>3864</v>
      </c>
      <c r="R3867" s="64" t="s">
        <v>7293</v>
      </c>
      <c r="S3867" s="70" t="s">
        <v>102</v>
      </c>
      <c r="T3867" s="70" t="s">
        <v>102</v>
      </c>
      <c r="U3867" s="93" t="s">
        <v>10984</v>
      </c>
      <c r="V3867" s="94">
        <v>1003776</v>
      </c>
      <c r="W3867" s="97" t="s">
        <v>7293</v>
      </c>
      <c r="X3867" s="38" t="str">
        <f>IFERROR(VLOOKUP(ROWS($X$4:X3867),$Q$4:$R$5094,2,FALSE),"")</f>
        <v>Pentachlorophenol-13C6</v>
      </c>
      <c r="Y3867" s="38" t="str">
        <f>IFERROR(VLOOKUP(ROWS($Y$4:Y3867),$P$4:$U$5094,6,FALSE),"")</f>
        <v>85380-74-1</v>
      </c>
    </row>
    <row r="3868" spans="16:25" ht="15" customHeight="1">
      <c r="P3868" s="38">
        <f>IF(ISNUMBER(SEARCH(Search!$K$13,'Valid Values - Search'!U3868)),MAX($P$3:P3867)+1,0)</f>
        <v>3865</v>
      </c>
      <c r="Q3868" s="38">
        <f>IF(ISNUMBER(SEARCH(Search!$K$5,'Valid Values - Search'!R3868)),MAX($Q$3:Q3867)+1,0)</f>
        <v>3865</v>
      </c>
      <c r="R3868" s="64" t="s">
        <v>7294</v>
      </c>
      <c r="S3868" s="70" t="s">
        <v>102</v>
      </c>
      <c r="T3868" s="70" t="s">
        <v>102</v>
      </c>
      <c r="U3868" s="93" t="s">
        <v>10985</v>
      </c>
      <c r="V3868" s="94">
        <v>1439</v>
      </c>
      <c r="W3868" s="97" t="s">
        <v>7294</v>
      </c>
      <c r="X3868" s="38" t="str">
        <f>IFERROR(VLOOKUP(ROWS($X$4:X3868),$Q$4:$R$5094,2,FALSE),"")</f>
        <v>Pentacosane</v>
      </c>
      <c r="Y3868" s="38" t="str">
        <f>IFERROR(VLOOKUP(ROWS($Y$4:Y3868),$P$4:$U$5094,6,FALSE),"")</f>
        <v>629-99-2</v>
      </c>
    </row>
    <row r="3869" spans="16:25" ht="15" customHeight="1">
      <c r="P3869" s="38">
        <f>IF(ISNUMBER(SEARCH(Search!$K$13,'Valid Values - Search'!U3869)),MAX($P$3:P3868)+1,0)</f>
        <v>3866</v>
      </c>
      <c r="Q3869" s="38">
        <f>IF(ISNUMBER(SEARCH(Search!$K$5,'Valid Values - Search'!R3869)),MAX($Q$3:Q3868)+1,0)</f>
        <v>3866</v>
      </c>
      <c r="R3869" s="64" t="s">
        <v>7295</v>
      </c>
      <c r="S3869" s="70" t="s">
        <v>102</v>
      </c>
      <c r="T3869" s="70" t="s">
        <v>102</v>
      </c>
      <c r="U3869" s="93" t="s">
        <v>10986</v>
      </c>
      <c r="V3869" s="94">
        <v>1440</v>
      </c>
      <c r="W3869" s="97" t="s">
        <v>7295</v>
      </c>
      <c r="X3869" s="38" t="str">
        <f>IFERROR(VLOOKUP(ROWS($X$4:X3869),$Q$4:$R$5094,2,FALSE),"")</f>
        <v>Pentadecane</v>
      </c>
      <c r="Y3869" s="38" t="str">
        <f>IFERROR(VLOOKUP(ROWS($Y$4:Y3869),$P$4:$U$5094,6,FALSE),"")</f>
        <v>629-62-9</v>
      </c>
    </row>
    <row r="3870" spans="16:25" ht="15" customHeight="1">
      <c r="P3870" s="38">
        <f>IF(ISNUMBER(SEARCH(Search!$K$13,'Valid Values - Search'!U3870)),MAX($P$3:P3869)+1,0)</f>
        <v>3867</v>
      </c>
      <c r="Q3870" s="38">
        <f>IF(ISNUMBER(SEARCH(Search!$K$5,'Valid Values - Search'!R3870)),MAX($Q$3:Q3869)+1,0)</f>
        <v>3867</v>
      </c>
      <c r="R3870" s="64" t="s">
        <v>7296</v>
      </c>
      <c r="S3870" s="70" t="s">
        <v>102</v>
      </c>
      <c r="T3870" s="70" t="s">
        <v>102</v>
      </c>
      <c r="U3870" s="93" t="s">
        <v>10987</v>
      </c>
      <c r="V3870" s="94">
        <v>1442</v>
      </c>
      <c r="W3870" s="97" t="s">
        <v>7296</v>
      </c>
      <c r="X3870" s="38" t="str">
        <f>IFERROR(VLOOKUP(ROWS($X$4:X3870),$Q$4:$R$5094,2,FALSE),"")</f>
        <v>Pentadecanoic acid</v>
      </c>
      <c r="Y3870" s="38" t="str">
        <f>IFERROR(VLOOKUP(ROWS($Y$4:Y3870),$P$4:$U$5094,6,FALSE),"")</f>
        <v>1002-84-2</v>
      </c>
    </row>
    <row r="3871" spans="16:25" ht="15" customHeight="1">
      <c r="P3871" s="38">
        <f>IF(ISNUMBER(SEARCH(Search!$K$13,'Valid Values - Search'!U3871)),MAX($P$3:P3870)+1,0)</f>
        <v>3868</v>
      </c>
      <c r="Q3871" s="38">
        <f>IF(ISNUMBER(SEARCH(Search!$K$5,'Valid Values - Search'!R3871)),MAX($Q$3:Q3870)+1,0)</f>
        <v>3868</v>
      </c>
      <c r="R3871" s="64" t="s">
        <v>7297</v>
      </c>
      <c r="S3871" s="70" t="s">
        <v>102</v>
      </c>
      <c r="T3871" s="70" t="s">
        <v>102</v>
      </c>
      <c r="U3871" s="93" t="s">
        <v>10988</v>
      </c>
      <c r="V3871" s="94">
        <v>1441</v>
      </c>
      <c r="W3871" s="97" t="s">
        <v>7297</v>
      </c>
      <c r="X3871" s="38" t="str">
        <f>IFERROR(VLOOKUP(ROWS($X$4:X3871),$Q$4:$R$5094,2,FALSE),"")</f>
        <v>Pentadecanoic acid, methyl ester</v>
      </c>
      <c r="Y3871" s="38" t="str">
        <f>IFERROR(VLOOKUP(ROWS($Y$4:Y3871),$P$4:$U$5094,6,FALSE),"")</f>
        <v>7132-64-1</v>
      </c>
    </row>
    <row r="3872" spans="16:25" ht="15" customHeight="1">
      <c r="P3872" s="38">
        <f>IF(ISNUMBER(SEARCH(Search!$K$13,'Valid Values - Search'!U3872)),MAX($P$3:P3871)+1,0)</f>
        <v>3869</v>
      </c>
      <c r="Q3872" s="38">
        <f>IF(ISNUMBER(SEARCH(Search!$K$5,'Valid Values - Search'!R3872)),MAX($Q$3:Q3871)+1,0)</f>
        <v>3869</v>
      </c>
      <c r="R3872" s="64" t="s">
        <v>7298</v>
      </c>
      <c r="S3872" s="70" t="s">
        <v>102</v>
      </c>
      <c r="T3872" s="70" t="s">
        <v>102</v>
      </c>
      <c r="U3872" s="93" t="s">
        <v>10989</v>
      </c>
      <c r="V3872" s="94">
        <v>16564</v>
      </c>
      <c r="W3872" s="97" t="s">
        <v>7298</v>
      </c>
      <c r="X3872" s="38" t="str">
        <f>IFERROR(VLOOKUP(ROWS($X$4:X3872),$Q$4:$R$5094,2,FALSE),"")</f>
        <v>Pentadecylbenzene</v>
      </c>
      <c r="Y3872" s="38" t="str">
        <f>IFERROR(VLOOKUP(ROWS($Y$4:Y3872),$P$4:$U$5094,6,FALSE),"")</f>
        <v>2131-18-2</v>
      </c>
    </row>
    <row r="3873" spans="16:25" ht="15" customHeight="1">
      <c r="P3873" s="38">
        <f>IF(ISNUMBER(SEARCH(Search!$K$13,'Valid Values - Search'!U3873)),MAX($P$3:P3872)+1,0)</f>
        <v>3870</v>
      </c>
      <c r="Q3873" s="38">
        <f>IF(ISNUMBER(SEARCH(Search!$K$5,'Valid Values - Search'!R3873)),MAX($Q$3:Q3872)+1,0)</f>
        <v>3870</v>
      </c>
      <c r="R3873" s="64" t="s">
        <v>7299</v>
      </c>
      <c r="S3873" s="70" t="s">
        <v>102</v>
      </c>
      <c r="T3873" s="70" t="s">
        <v>102</v>
      </c>
      <c r="U3873" s="93" t="s">
        <v>10990</v>
      </c>
      <c r="V3873" s="94">
        <v>17171</v>
      </c>
      <c r="W3873" s="97" t="s">
        <v>7299</v>
      </c>
      <c r="X3873" s="38" t="str">
        <f>IFERROR(VLOOKUP(ROWS($X$4:X3873),$Q$4:$R$5094,2,FALSE),"")</f>
        <v>Pentafluorobenzene</v>
      </c>
      <c r="Y3873" s="38" t="str">
        <f>IFERROR(VLOOKUP(ROWS($Y$4:Y3873),$P$4:$U$5094,6,FALSE),"")</f>
        <v>363-72-4</v>
      </c>
    </row>
    <row r="3874" spans="16:25" ht="15" customHeight="1">
      <c r="P3874" s="38">
        <f>IF(ISNUMBER(SEARCH(Search!$K$13,'Valid Values - Search'!U3874)),MAX($P$3:P3873)+1,0)</f>
        <v>3871</v>
      </c>
      <c r="Q3874" s="38">
        <f>IF(ISNUMBER(SEARCH(Search!$K$5,'Valid Values - Search'!R3874)),MAX($Q$3:Q3873)+1,0)</f>
        <v>3871</v>
      </c>
      <c r="R3874" s="64" t="s">
        <v>7300</v>
      </c>
      <c r="S3874" s="70" t="s">
        <v>102</v>
      </c>
      <c r="T3874" s="70" t="s">
        <v>102</v>
      </c>
      <c r="U3874" s="93" t="s">
        <v>10991</v>
      </c>
      <c r="V3874" s="94">
        <v>17095</v>
      </c>
      <c r="W3874" s="97" t="s">
        <v>7300</v>
      </c>
      <c r="X3874" s="38" t="str">
        <f>IFERROR(VLOOKUP(ROWS($X$4:X3874),$Q$4:$R$5094,2,FALSE),"")</f>
        <v>Pentafluorophenol</v>
      </c>
      <c r="Y3874" s="38" t="str">
        <f>IFERROR(VLOOKUP(ROWS($Y$4:Y3874),$P$4:$U$5094,6,FALSE),"")</f>
        <v>771-61-9</v>
      </c>
    </row>
    <row r="3875" spans="16:25" ht="15" customHeight="1">
      <c r="P3875" s="38">
        <f>IF(ISNUMBER(SEARCH(Search!$K$13,'Valid Values - Search'!U3875)),MAX($P$3:P3874)+1,0)</f>
        <v>3872</v>
      </c>
      <c r="Q3875" s="38">
        <f>IF(ISNUMBER(SEARCH(Search!$K$5,'Valid Values - Search'!R3875)),MAX($Q$3:Q3874)+1,0)</f>
        <v>3872</v>
      </c>
      <c r="R3875" s="64" t="s">
        <v>7301</v>
      </c>
      <c r="S3875" s="70" t="s">
        <v>102</v>
      </c>
      <c r="T3875" s="70" t="s">
        <v>102</v>
      </c>
      <c r="U3875" s="93" t="s">
        <v>10992</v>
      </c>
      <c r="V3875" s="94">
        <v>1688</v>
      </c>
      <c r="W3875" s="97" t="s">
        <v>7301</v>
      </c>
      <c r="X3875" s="38" t="str">
        <f>IFERROR(VLOOKUP(ROWS($X$4:X3875),$Q$4:$R$5094,2,FALSE),"")</f>
        <v>Pentanal</v>
      </c>
      <c r="Y3875" s="38" t="str">
        <f>IFERROR(VLOOKUP(ROWS($Y$4:Y3875),$P$4:$U$5094,6,FALSE),"")</f>
        <v>110-62-3</v>
      </c>
    </row>
    <row r="3876" spans="16:25" ht="15" customHeight="1">
      <c r="P3876" s="38">
        <f>IF(ISNUMBER(SEARCH(Search!$K$13,'Valid Values - Search'!U3876)),MAX($P$3:P3875)+1,0)</f>
        <v>3873</v>
      </c>
      <c r="Q3876" s="38">
        <f>IF(ISNUMBER(SEARCH(Search!$K$5,'Valid Values - Search'!R3876)),MAX($Q$3:Q3875)+1,0)</f>
        <v>3873</v>
      </c>
      <c r="R3876" s="64" t="s">
        <v>7302</v>
      </c>
      <c r="S3876" s="70" t="s">
        <v>102</v>
      </c>
      <c r="T3876" s="70" t="s">
        <v>102</v>
      </c>
      <c r="U3876" s="93" t="s">
        <v>10993</v>
      </c>
      <c r="V3876" s="94">
        <v>1443</v>
      </c>
      <c r="W3876" s="97" t="s">
        <v>7302</v>
      </c>
      <c r="X3876" s="38" t="str">
        <f>IFERROR(VLOOKUP(ROWS($X$4:X3876),$Q$4:$R$5094,2,FALSE),"")</f>
        <v>Pentane</v>
      </c>
      <c r="Y3876" s="38" t="str">
        <f>IFERROR(VLOOKUP(ROWS($Y$4:Y3876),$P$4:$U$5094,6,FALSE),"")</f>
        <v>109-66-0</v>
      </c>
    </row>
    <row r="3877" spans="16:25" ht="15" customHeight="1">
      <c r="P3877" s="38">
        <f>IF(ISNUMBER(SEARCH(Search!$K$13,'Valid Values - Search'!U3877)),MAX($P$3:P3876)+1,0)</f>
        <v>3874</v>
      </c>
      <c r="Q3877" s="38">
        <f>IF(ISNUMBER(SEARCH(Search!$K$5,'Valid Values - Search'!R3877)),MAX($Q$3:Q3876)+1,0)</f>
        <v>3874</v>
      </c>
      <c r="R3877" s="64" t="s">
        <v>7303</v>
      </c>
      <c r="S3877" s="70" t="s">
        <v>102</v>
      </c>
      <c r="T3877" s="70" t="s">
        <v>102</v>
      </c>
      <c r="U3877" s="93" t="s">
        <v>10994</v>
      </c>
      <c r="V3877" s="94" t="s">
        <v>8459</v>
      </c>
      <c r="W3877" s="97" t="s">
        <v>7303</v>
      </c>
      <c r="X3877" s="38" t="str">
        <f>IFERROR(VLOOKUP(ROWS($X$4:X3877),$Q$4:$R$5094,2,FALSE),"")</f>
        <v>Pentanedioic acid</v>
      </c>
      <c r="Y3877" s="38" t="str">
        <f>IFERROR(VLOOKUP(ROWS($Y$4:Y3877),$P$4:$U$5094,6,FALSE),"")</f>
        <v>110-94-1</v>
      </c>
    </row>
    <row r="3878" spans="16:25" ht="15" customHeight="1">
      <c r="P3878" s="38">
        <f>IF(ISNUMBER(SEARCH(Search!$K$13,'Valid Values - Search'!U3878)),MAX($P$3:P3877)+1,0)</f>
        <v>3875</v>
      </c>
      <c r="Q3878" s="38">
        <f>IF(ISNUMBER(SEARCH(Search!$K$5,'Valid Values - Search'!R3878)),MAX($Q$3:Q3877)+1,0)</f>
        <v>3875</v>
      </c>
      <c r="R3878" s="64" t="s">
        <v>7304</v>
      </c>
      <c r="S3878" s="70" t="s">
        <v>102</v>
      </c>
      <c r="T3878" s="70" t="s">
        <v>102</v>
      </c>
      <c r="U3878" s="93" t="s">
        <v>10995</v>
      </c>
      <c r="V3878" s="94">
        <v>1004048</v>
      </c>
      <c r="W3878" s="97" t="s">
        <v>7304</v>
      </c>
      <c r="X3878" s="38" t="str">
        <f>IFERROR(VLOOKUP(ROWS($X$4:X3878),$Q$4:$R$5094,2,FALSE),"")</f>
        <v>Pentanoic acid, ethyl ester</v>
      </c>
      <c r="Y3878" s="38" t="str">
        <f>IFERROR(VLOOKUP(ROWS($Y$4:Y3878),$P$4:$U$5094,6,FALSE),"")</f>
        <v>539-82-2</v>
      </c>
    </row>
    <row r="3879" spans="16:25" ht="15" customHeight="1">
      <c r="P3879" s="38">
        <f>IF(ISNUMBER(SEARCH(Search!$K$13,'Valid Values - Search'!U3879)),MAX($P$3:P3878)+1,0)</f>
        <v>3876</v>
      </c>
      <c r="Q3879" s="38">
        <f>IF(ISNUMBER(SEARCH(Search!$K$5,'Valid Values - Search'!R3879)),MAX($Q$3:Q3878)+1,0)</f>
        <v>3876</v>
      </c>
      <c r="R3879" s="64" t="s">
        <v>7305</v>
      </c>
      <c r="S3879" s="70" t="s">
        <v>102</v>
      </c>
      <c r="T3879" s="70" t="s">
        <v>102</v>
      </c>
      <c r="U3879" s="93" t="s">
        <v>10996</v>
      </c>
      <c r="V3879" s="94">
        <v>1003756</v>
      </c>
      <c r="W3879" s="97" t="s">
        <v>7305</v>
      </c>
      <c r="X3879" s="38" t="str">
        <f>IFERROR(VLOOKUP(ROWS($X$4:X3879),$Q$4:$R$5094,2,FALSE),"")</f>
        <v>Pentazocine</v>
      </c>
      <c r="Y3879" s="38" t="str">
        <f>IFERROR(VLOOKUP(ROWS($Y$4:Y3879),$P$4:$U$5094,6,FALSE),"")</f>
        <v>359-83-1</v>
      </c>
    </row>
    <row r="3880" spans="16:25" ht="15" customHeight="1">
      <c r="P3880" s="38">
        <f>IF(ISNUMBER(SEARCH(Search!$K$13,'Valid Values - Search'!U3880)),MAX($P$3:P3879)+1,0)</f>
        <v>3877</v>
      </c>
      <c r="Q3880" s="38">
        <f>IF(ISNUMBER(SEARCH(Search!$K$5,'Valid Values - Search'!R3880)),MAX($Q$3:Q3879)+1,0)</f>
        <v>3877</v>
      </c>
      <c r="R3880" s="64" t="s">
        <v>7306</v>
      </c>
      <c r="S3880" s="70" t="s">
        <v>102</v>
      </c>
      <c r="T3880" s="70" t="s">
        <v>102</v>
      </c>
      <c r="U3880" s="93" t="s">
        <v>10997</v>
      </c>
      <c r="V3880" s="94">
        <v>1446</v>
      </c>
      <c r="W3880" s="97" t="s">
        <v>7306</v>
      </c>
      <c r="X3880" s="38" t="str">
        <f>IFERROR(VLOOKUP(ROWS($X$4:X3880),$Q$4:$R$5094,2,FALSE),"")</f>
        <v>Pentene</v>
      </c>
      <c r="Y3880" s="38" t="str">
        <f>IFERROR(VLOOKUP(ROWS($Y$4:Y3880),$P$4:$U$5094,6,FALSE),"")</f>
        <v>25377-72-4</v>
      </c>
    </row>
    <row r="3881" spans="16:25" ht="15" customHeight="1">
      <c r="P3881" s="38">
        <f>IF(ISNUMBER(SEARCH(Search!$K$13,'Valid Values - Search'!U3881)),MAX($P$3:P3880)+1,0)</f>
        <v>3878</v>
      </c>
      <c r="Q3881" s="38">
        <f>IF(ISNUMBER(SEARCH(Search!$K$5,'Valid Values - Search'!R3881)),MAX($Q$3:Q3880)+1,0)</f>
        <v>3878</v>
      </c>
      <c r="R3881" s="64" t="s">
        <v>7307</v>
      </c>
      <c r="S3881" s="70" t="s">
        <v>101</v>
      </c>
      <c r="T3881" s="70" t="s">
        <v>102</v>
      </c>
      <c r="U3881" s="93" t="s">
        <v>8895</v>
      </c>
      <c r="V3881" s="94">
        <v>15977</v>
      </c>
      <c r="W3881" s="97" t="s">
        <v>7307</v>
      </c>
      <c r="X3881" s="38" t="str">
        <f>IFERROR(VLOOKUP(ROWS($X$4:X3881),$Q$4:$R$5094,2,FALSE),"")</f>
        <v>Perchlorate</v>
      </c>
      <c r="Y3881" s="38" t="str">
        <f>IFERROR(VLOOKUP(ROWS($Y$4:Y3881),$P$4:$U$5094,6,FALSE),"")</f>
        <v>14797-73-0</v>
      </c>
    </row>
    <row r="3882" spans="16:25" ht="15" customHeight="1">
      <c r="P3882" s="38">
        <f>IF(ISNUMBER(SEARCH(Search!$K$13,'Valid Values - Search'!U3882)),MAX($P$3:P3881)+1,0)</f>
        <v>3879</v>
      </c>
      <c r="Q3882" s="38">
        <f>IF(ISNUMBER(SEARCH(Search!$K$5,'Valid Values - Search'!R3882)),MAX($Q$3:Q3881)+1,0)</f>
        <v>3879</v>
      </c>
      <c r="R3882" s="64" t="s">
        <v>7308</v>
      </c>
      <c r="S3882" s="70" t="s">
        <v>102</v>
      </c>
      <c r="T3882" s="70" t="s">
        <v>102</v>
      </c>
      <c r="U3882" s="93" t="s">
        <v>10998</v>
      </c>
      <c r="V3882" s="94">
        <v>15978</v>
      </c>
      <c r="W3882" s="97" t="s">
        <v>7308</v>
      </c>
      <c r="X3882" s="38" t="str">
        <f>IFERROR(VLOOKUP(ROWS($X$4:X3882),$Q$4:$R$5094,2,FALSE),"")</f>
        <v>Perchloric acid</v>
      </c>
      <c r="Y3882" s="38" t="str">
        <f>IFERROR(VLOOKUP(ROWS($Y$4:Y3882),$P$4:$U$5094,6,FALSE),"")</f>
        <v>7601-90-3</v>
      </c>
    </row>
    <row r="3883" spans="16:25" ht="15" customHeight="1">
      <c r="P3883" s="38">
        <f>IF(ISNUMBER(SEARCH(Search!$K$13,'Valid Values - Search'!U3883)),MAX($P$3:P3882)+1,0)</f>
        <v>3880</v>
      </c>
      <c r="Q3883" s="38">
        <f>IF(ISNUMBER(SEARCH(Search!$K$5,'Valid Values - Search'!R3883)),MAX($Q$3:Q3882)+1,0)</f>
        <v>3880</v>
      </c>
      <c r="R3883" s="64" t="s">
        <v>7309</v>
      </c>
      <c r="S3883" s="70" t="s">
        <v>102</v>
      </c>
      <c r="T3883" s="70" t="s">
        <v>102</v>
      </c>
      <c r="U3883" s="93" t="s">
        <v>8459</v>
      </c>
      <c r="V3883" s="94" t="s">
        <v>8459</v>
      </c>
      <c r="W3883" s="97" t="s">
        <v>7309</v>
      </c>
      <c r="X3883" s="38" t="str">
        <f>IFERROR(VLOOKUP(ROWS($X$4:X3883),$Q$4:$R$5094,2,FALSE),"")</f>
        <v>Perfluoro-1-hexane [18O2]sulfonate</v>
      </c>
      <c r="Y3883" s="38" t="str">
        <f>IFERROR(VLOOKUP(ROWS($Y$4:Y3883),$P$4:$U$5094,6,FALSE),"")</f>
        <v>N/A</v>
      </c>
    </row>
    <row r="3884" spans="16:25" ht="15" customHeight="1">
      <c r="P3884" s="38">
        <f>IF(ISNUMBER(SEARCH(Search!$K$13,'Valid Values - Search'!U3884)),MAX($P$3:P3883)+1,0)</f>
        <v>3881</v>
      </c>
      <c r="Q3884" s="38">
        <f>IF(ISNUMBER(SEARCH(Search!$K$5,'Valid Values - Search'!R3884)),MAX($Q$3:Q3883)+1,0)</f>
        <v>3881</v>
      </c>
      <c r="R3884" s="64" t="s">
        <v>7310</v>
      </c>
      <c r="S3884" s="70" t="s">
        <v>102</v>
      </c>
      <c r="T3884" s="70" t="s">
        <v>102</v>
      </c>
      <c r="U3884" s="93" t="s">
        <v>10999</v>
      </c>
      <c r="V3884" s="94">
        <v>390140</v>
      </c>
      <c r="W3884" s="97" t="s">
        <v>7310</v>
      </c>
      <c r="X3884" s="38" t="str">
        <f>IFERROR(VLOOKUP(ROWS($X$4:X3884),$Q$4:$R$5094,2,FALSE),"")</f>
        <v>Perfluorobutanesulfonate</v>
      </c>
      <c r="Y3884" s="38" t="str">
        <f>IFERROR(VLOOKUP(ROWS($Y$4:Y3884),$P$4:$U$5094,6,FALSE),"")</f>
        <v>45187-15-3</v>
      </c>
    </row>
    <row r="3885" spans="16:25" ht="15" customHeight="1">
      <c r="P3885" s="38">
        <f>IF(ISNUMBER(SEARCH(Search!$K$13,'Valid Values - Search'!U3885)),MAX($P$3:P3884)+1,0)</f>
        <v>3882</v>
      </c>
      <c r="Q3885" s="38">
        <f>IF(ISNUMBER(SEARCH(Search!$K$5,'Valid Values - Search'!R3885)),MAX($Q$3:Q3884)+1,0)</f>
        <v>3882</v>
      </c>
      <c r="R3885" s="64" t="s">
        <v>7311</v>
      </c>
      <c r="S3885" s="70" t="s">
        <v>102</v>
      </c>
      <c r="T3885" s="70" t="s">
        <v>102</v>
      </c>
      <c r="U3885" s="93" t="s">
        <v>11000</v>
      </c>
      <c r="V3885" s="94">
        <v>390108</v>
      </c>
      <c r="W3885" s="97" t="s">
        <v>7311</v>
      </c>
      <c r="X3885" s="38" t="str">
        <f>IFERROR(VLOOKUP(ROWS($X$4:X3885),$Q$4:$R$5094,2,FALSE),"")</f>
        <v>Perfluorobutanesulfonic acid</v>
      </c>
      <c r="Y3885" s="38" t="str">
        <f>IFERROR(VLOOKUP(ROWS($Y$4:Y3885),$P$4:$U$5094,6,FALSE),"")</f>
        <v>375-73-5</v>
      </c>
    </row>
    <row r="3886" spans="16:25" ht="15" customHeight="1">
      <c r="P3886" s="38">
        <f>IF(ISNUMBER(SEARCH(Search!$K$13,'Valid Values - Search'!U3886)),MAX($P$3:P3885)+1,0)</f>
        <v>3883</v>
      </c>
      <c r="Q3886" s="38">
        <f>IF(ISNUMBER(SEARCH(Search!$K$5,'Valid Values - Search'!R3886)),MAX($Q$3:Q3885)+1,0)</f>
        <v>3883</v>
      </c>
      <c r="R3886" s="64" t="s">
        <v>7312</v>
      </c>
      <c r="S3886" s="70" t="s">
        <v>102</v>
      </c>
      <c r="T3886" s="70" t="s">
        <v>102</v>
      </c>
      <c r="U3886" s="93" t="s">
        <v>8459</v>
      </c>
      <c r="V3886" s="94">
        <v>1001400</v>
      </c>
      <c r="W3886" s="97" t="s">
        <v>7312</v>
      </c>
      <c r="X3886" s="38" t="str">
        <f>IFERROR(VLOOKUP(ROWS($X$4:X3886),$Q$4:$R$5094,2,FALSE),"")</f>
        <v>Perfluorobutanoate</v>
      </c>
      <c r="Y3886" s="38" t="str">
        <f>IFERROR(VLOOKUP(ROWS($Y$4:Y3886),$P$4:$U$5094,6,FALSE),"")</f>
        <v>N/A</v>
      </c>
    </row>
    <row r="3887" spans="16:25" ht="15" customHeight="1">
      <c r="P3887" s="38">
        <f>IF(ISNUMBER(SEARCH(Search!$K$13,'Valid Values - Search'!U3887)),MAX($P$3:P3886)+1,0)</f>
        <v>3884</v>
      </c>
      <c r="Q3887" s="38">
        <f>IF(ISNUMBER(SEARCH(Search!$K$5,'Valid Values - Search'!R3887)),MAX($Q$3:Q3886)+1,0)</f>
        <v>3884</v>
      </c>
      <c r="R3887" s="64" t="s">
        <v>7313</v>
      </c>
      <c r="S3887" s="70" t="s">
        <v>102</v>
      </c>
      <c r="T3887" s="70" t="s">
        <v>102</v>
      </c>
      <c r="U3887" s="93" t="s">
        <v>11001</v>
      </c>
      <c r="V3887" s="94">
        <v>389876</v>
      </c>
      <c r="W3887" s="97" t="s">
        <v>7313</v>
      </c>
      <c r="X3887" s="38" t="str">
        <f>IFERROR(VLOOKUP(ROWS($X$4:X3887),$Q$4:$R$5094,2,FALSE),"")</f>
        <v>Perfluorodecanoate***retired***use Perfluorodecanoic acid</v>
      </c>
      <c r="Y3887" s="38" t="str">
        <f>IFERROR(VLOOKUP(ROWS($Y$4:Y3887),$P$4:$U$5094,6,FALSE),"")</f>
        <v>335-76-2</v>
      </c>
    </row>
    <row r="3888" spans="16:25" ht="15" customHeight="1">
      <c r="P3888" s="38">
        <f>IF(ISNUMBER(SEARCH(Search!$K$13,'Valid Values - Search'!U3888)),MAX($P$3:P3887)+1,0)</f>
        <v>3885</v>
      </c>
      <c r="Q3888" s="38">
        <f>IF(ISNUMBER(SEARCH(Search!$K$5,'Valid Values - Search'!R3888)),MAX($Q$3:Q3887)+1,0)</f>
        <v>3885</v>
      </c>
      <c r="R3888" s="64" t="s">
        <v>7314</v>
      </c>
      <c r="S3888" s="70" t="s">
        <v>102</v>
      </c>
      <c r="T3888" s="70" t="s">
        <v>102</v>
      </c>
      <c r="U3888" s="93" t="s">
        <v>11001</v>
      </c>
      <c r="V3888" s="94">
        <v>389876</v>
      </c>
      <c r="W3888" s="97" t="s">
        <v>7314</v>
      </c>
      <c r="X3888" s="38" t="str">
        <f>IFERROR(VLOOKUP(ROWS($X$4:X3888),$Q$4:$R$5094,2,FALSE),"")</f>
        <v>Perfluorodecanoic acid</v>
      </c>
      <c r="Y3888" s="38" t="str">
        <f>IFERROR(VLOOKUP(ROWS($Y$4:Y3888),$P$4:$U$5094,6,FALSE),"")</f>
        <v>335-76-2</v>
      </c>
    </row>
    <row r="3889" spans="16:25" ht="15" customHeight="1">
      <c r="P3889" s="38">
        <f>IF(ISNUMBER(SEARCH(Search!$K$13,'Valid Values - Search'!U3889)),MAX($P$3:P3888)+1,0)</f>
        <v>3886</v>
      </c>
      <c r="Q3889" s="38">
        <f>IF(ISNUMBER(SEARCH(Search!$K$5,'Valid Values - Search'!R3889)),MAX($Q$3:Q3888)+1,0)</f>
        <v>3886</v>
      </c>
      <c r="R3889" s="64" t="s">
        <v>7315</v>
      </c>
      <c r="S3889" s="70" t="s">
        <v>102</v>
      </c>
      <c r="T3889" s="70" t="s">
        <v>102</v>
      </c>
      <c r="U3889" s="93" t="s">
        <v>8459</v>
      </c>
      <c r="V3889" s="94">
        <v>1000376</v>
      </c>
      <c r="W3889" s="97" t="s">
        <v>7315</v>
      </c>
      <c r="X3889" s="38" t="str">
        <f>IFERROR(VLOOKUP(ROWS($X$4:X3889),$Q$4:$R$5094,2,FALSE),"")</f>
        <v>Perfluorododecanoate</v>
      </c>
      <c r="Y3889" s="38" t="str">
        <f>IFERROR(VLOOKUP(ROWS($Y$4:Y3889),$P$4:$U$5094,6,FALSE),"")</f>
        <v>N/A</v>
      </c>
    </row>
    <row r="3890" spans="16:25" ht="15" customHeight="1">
      <c r="P3890" s="38">
        <f>IF(ISNUMBER(SEARCH(Search!$K$13,'Valid Values - Search'!U3890)),MAX($P$3:P3889)+1,0)</f>
        <v>3887</v>
      </c>
      <c r="Q3890" s="38">
        <f>IF(ISNUMBER(SEARCH(Search!$K$5,'Valid Values - Search'!R3890)),MAX($Q$3:Q3889)+1,0)</f>
        <v>3887</v>
      </c>
      <c r="R3890" s="64" t="s">
        <v>7316</v>
      </c>
      <c r="S3890" s="70" t="s">
        <v>102</v>
      </c>
      <c r="T3890" s="70" t="s">
        <v>102</v>
      </c>
      <c r="U3890" s="93" t="s">
        <v>11002</v>
      </c>
      <c r="V3890" s="94">
        <v>389874</v>
      </c>
      <c r="W3890" s="97" t="s">
        <v>7316</v>
      </c>
      <c r="X3890" s="38" t="str">
        <f>IFERROR(VLOOKUP(ROWS($X$4:X3890),$Q$4:$R$5094,2,FALSE),"")</f>
        <v>Perfluoroheptanoate***retired***use Perfluoroheptanoic acid</v>
      </c>
      <c r="Y3890" s="38" t="str">
        <f>IFERROR(VLOOKUP(ROWS($Y$4:Y3890),$P$4:$U$5094,6,FALSE),"")</f>
        <v>375-85-9</v>
      </c>
    </row>
    <row r="3891" spans="16:25" ht="15" customHeight="1">
      <c r="P3891" s="38">
        <f>IF(ISNUMBER(SEARCH(Search!$K$13,'Valid Values - Search'!U3891)),MAX($P$3:P3890)+1,0)</f>
        <v>3888</v>
      </c>
      <c r="Q3891" s="38">
        <f>IF(ISNUMBER(SEARCH(Search!$K$5,'Valid Values - Search'!R3891)),MAX($Q$3:Q3890)+1,0)</f>
        <v>3888</v>
      </c>
      <c r="R3891" s="64" t="s">
        <v>7317</v>
      </c>
      <c r="S3891" s="70" t="s">
        <v>102</v>
      </c>
      <c r="T3891" s="70" t="s">
        <v>102</v>
      </c>
      <c r="U3891" s="93" t="s">
        <v>11002</v>
      </c>
      <c r="V3891" s="94">
        <v>389874</v>
      </c>
      <c r="W3891" s="97" t="s">
        <v>7317</v>
      </c>
      <c r="X3891" s="38" t="str">
        <f>IFERROR(VLOOKUP(ROWS($X$4:X3891),$Q$4:$R$5094,2,FALSE),"")</f>
        <v>Perfluoroheptanoic acid</v>
      </c>
      <c r="Y3891" s="38" t="str">
        <f>IFERROR(VLOOKUP(ROWS($Y$4:Y3891),$P$4:$U$5094,6,FALSE),"")</f>
        <v>375-85-9</v>
      </c>
    </row>
    <row r="3892" spans="16:25" ht="15" customHeight="1">
      <c r="P3892" s="38">
        <f>IF(ISNUMBER(SEARCH(Search!$K$13,'Valid Values - Search'!U3892)),MAX($P$3:P3891)+1,0)</f>
        <v>3889</v>
      </c>
      <c r="Q3892" s="38">
        <f>IF(ISNUMBER(SEARCH(Search!$K$5,'Valid Values - Search'!R3892)),MAX($Q$3:Q3891)+1,0)</f>
        <v>3889</v>
      </c>
      <c r="R3892" s="64" t="s">
        <v>7318</v>
      </c>
      <c r="S3892" s="70" t="s">
        <v>102</v>
      </c>
      <c r="T3892" s="70" t="s">
        <v>102</v>
      </c>
      <c r="U3892" s="93" t="s">
        <v>11003</v>
      </c>
      <c r="V3892" s="94">
        <v>1449</v>
      </c>
      <c r="W3892" s="97" t="s">
        <v>7318</v>
      </c>
      <c r="X3892" s="38" t="str">
        <f>IFERROR(VLOOKUP(ROWS($X$4:X3892),$Q$4:$R$5094,2,FALSE),"")</f>
        <v>Perfluorohexane</v>
      </c>
      <c r="Y3892" s="38" t="str">
        <f>IFERROR(VLOOKUP(ROWS($Y$4:Y3892),$P$4:$U$5094,6,FALSE),"")</f>
        <v>355-42-0</v>
      </c>
    </row>
    <row r="3893" spans="16:25" ht="15" customHeight="1">
      <c r="P3893" s="38">
        <f>IF(ISNUMBER(SEARCH(Search!$K$13,'Valid Values - Search'!U3893)),MAX($P$3:P3892)+1,0)</f>
        <v>3890</v>
      </c>
      <c r="Q3893" s="38">
        <f>IF(ISNUMBER(SEARCH(Search!$K$5,'Valid Values - Search'!R3893)),MAX($Q$3:Q3892)+1,0)</f>
        <v>3890</v>
      </c>
      <c r="R3893" s="64" t="s">
        <v>7319</v>
      </c>
      <c r="S3893" s="70" t="s">
        <v>102</v>
      </c>
      <c r="T3893" s="70" t="s">
        <v>102</v>
      </c>
      <c r="U3893" s="93" t="s">
        <v>11004</v>
      </c>
      <c r="V3893" s="94">
        <v>390141</v>
      </c>
      <c r="W3893" s="97" t="s">
        <v>7319</v>
      </c>
      <c r="X3893" s="38" t="str">
        <f>IFERROR(VLOOKUP(ROWS($X$4:X3893),$Q$4:$R$5094,2,FALSE),"")</f>
        <v>Perfluorohexanesulfonate</v>
      </c>
      <c r="Y3893" s="38" t="str">
        <f>IFERROR(VLOOKUP(ROWS($Y$4:Y3893),$P$4:$U$5094,6,FALSE),"")</f>
        <v>108427-53-8</v>
      </c>
    </row>
    <row r="3894" spans="16:25" ht="15" customHeight="1">
      <c r="P3894" s="38">
        <f>IF(ISNUMBER(SEARCH(Search!$K$13,'Valid Values - Search'!U3894)),MAX($P$3:P3893)+1,0)</f>
        <v>3891</v>
      </c>
      <c r="Q3894" s="38">
        <f>IF(ISNUMBER(SEARCH(Search!$K$5,'Valid Values - Search'!R3894)),MAX($Q$3:Q3893)+1,0)</f>
        <v>3891</v>
      </c>
      <c r="R3894" s="64" t="s">
        <v>7320</v>
      </c>
      <c r="S3894" s="70" t="s">
        <v>102</v>
      </c>
      <c r="T3894" s="70" t="s">
        <v>102</v>
      </c>
      <c r="U3894" s="93" t="s">
        <v>11005</v>
      </c>
      <c r="V3894" s="94">
        <v>390109</v>
      </c>
      <c r="W3894" s="97" t="s">
        <v>7320</v>
      </c>
      <c r="X3894" s="38" t="str">
        <f>IFERROR(VLOOKUP(ROWS($X$4:X3894),$Q$4:$R$5094,2,FALSE),"")</f>
        <v>Perfluorohexanesulfonic acid</v>
      </c>
      <c r="Y3894" s="38" t="str">
        <f>IFERROR(VLOOKUP(ROWS($Y$4:Y3894),$P$4:$U$5094,6,FALSE),"")</f>
        <v>355-46-4</v>
      </c>
    </row>
    <row r="3895" spans="16:25" ht="15" customHeight="1">
      <c r="P3895" s="38">
        <f>IF(ISNUMBER(SEARCH(Search!$K$13,'Valid Values - Search'!U3895)),MAX($P$3:P3894)+1,0)</f>
        <v>3892</v>
      </c>
      <c r="Q3895" s="38">
        <f>IF(ISNUMBER(SEARCH(Search!$K$5,'Valid Values - Search'!R3895)),MAX($Q$3:Q3894)+1,0)</f>
        <v>3892</v>
      </c>
      <c r="R3895" s="64" t="s">
        <v>7321</v>
      </c>
      <c r="S3895" s="70" t="s">
        <v>102</v>
      </c>
      <c r="T3895" s="70" t="s">
        <v>102</v>
      </c>
      <c r="U3895" s="93" t="s">
        <v>11006</v>
      </c>
      <c r="V3895" s="94">
        <v>389803</v>
      </c>
      <c r="W3895" s="97" t="s">
        <v>7321</v>
      </c>
      <c r="X3895" s="38" t="str">
        <f>IFERROR(VLOOKUP(ROWS($X$4:X3895),$Q$4:$R$5094,2,FALSE),"")</f>
        <v>Perfluorohexanoate***retired*** use Perfluorohexanoic acid</v>
      </c>
      <c r="Y3895" s="38" t="str">
        <f>IFERROR(VLOOKUP(ROWS($Y$4:Y3895),$P$4:$U$5094,6,FALSE),"")</f>
        <v>307-24-4</v>
      </c>
    </row>
    <row r="3896" spans="16:25" ht="15" customHeight="1">
      <c r="P3896" s="38">
        <f>IF(ISNUMBER(SEARCH(Search!$K$13,'Valid Values - Search'!U3896)),MAX($P$3:P3895)+1,0)</f>
        <v>3893</v>
      </c>
      <c r="Q3896" s="38">
        <f>IF(ISNUMBER(SEARCH(Search!$K$5,'Valid Values - Search'!R3896)),MAX($Q$3:Q3895)+1,0)</f>
        <v>3893</v>
      </c>
      <c r="R3896" s="64" t="s">
        <v>7322</v>
      </c>
      <c r="S3896" s="70" t="s">
        <v>102</v>
      </c>
      <c r="T3896" s="70" t="s">
        <v>102</v>
      </c>
      <c r="U3896" s="93" t="s">
        <v>11006</v>
      </c>
      <c r="V3896" s="94">
        <v>389803</v>
      </c>
      <c r="W3896" s="97" t="s">
        <v>7322</v>
      </c>
      <c r="X3896" s="38" t="str">
        <f>IFERROR(VLOOKUP(ROWS($X$4:X3896),$Q$4:$R$5094,2,FALSE),"")</f>
        <v>Perfluorohexanoic acid</v>
      </c>
      <c r="Y3896" s="38" t="str">
        <f>IFERROR(VLOOKUP(ROWS($Y$4:Y3896),$P$4:$U$5094,6,FALSE),"")</f>
        <v>307-24-4</v>
      </c>
    </row>
    <row r="3897" spans="16:25" ht="15" customHeight="1">
      <c r="P3897" s="38">
        <f>IF(ISNUMBER(SEARCH(Search!$K$13,'Valid Values - Search'!U3897)),MAX($P$3:P3896)+1,0)</f>
        <v>3894</v>
      </c>
      <c r="Q3897" s="38">
        <f>IF(ISNUMBER(SEARCH(Search!$K$5,'Valid Values - Search'!R3897)),MAX($Q$3:Q3896)+1,0)</f>
        <v>3894</v>
      </c>
      <c r="R3897" s="64" t="s">
        <v>7323</v>
      </c>
      <c r="S3897" s="70" t="s">
        <v>102</v>
      </c>
      <c r="T3897" s="70" t="s">
        <v>102</v>
      </c>
      <c r="U3897" s="93" t="s">
        <v>11007</v>
      </c>
      <c r="V3897" s="94">
        <v>389878</v>
      </c>
      <c r="W3897" s="97" t="s">
        <v>7323</v>
      </c>
      <c r="X3897" s="38" t="str">
        <f>IFERROR(VLOOKUP(ROWS($X$4:X3897),$Q$4:$R$5094,2,FALSE),"")</f>
        <v>Perfluorolauric acid</v>
      </c>
      <c r="Y3897" s="38" t="str">
        <f>IFERROR(VLOOKUP(ROWS($Y$4:Y3897),$P$4:$U$5094,6,FALSE),"")</f>
        <v>307-55-1</v>
      </c>
    </row>
    <row r="3898" spans="16:25" ht="15" customHeight="1">
      <c r="P3898" s="38">
        <f>IF(ISNUMBER(SEARCH(Search!$K$13,'Valid Values - Search'!U3898)),MAX($P$3:P3897)+1,0)</f>
        <v>3895</v>
      </c>
      <c r="Q3898" s="38">
        <f>IF(ISNUMBER(SEARCH(Search!$K$5,'Valid Values - Search'!R3898)),MAX($Q$3:Q3897)+1,0)</f>
        <v>3895</v>
      </c>
      <c r="R3898" s="64" t="s">
        <v>7324</v>
      </c>
      <c r="S3898" s="70" t="s">
        <v>102</v>
      </c>
      <c r="T3898" s="70" t="s">
        <v>102</v>
      </c>
      <c r="U3898" s="93" t="s">
        <v>11008</v>
      </c>
      <c r="V3898" s="94">
        <v>389880</v>
      </c>
      <c r="W3898" s="97" t="s">
        <v>7324</v>
      </c>
      <c r="X3898" s="38" t="str">
        <f>IFERROR(VLOOKUP(ROWS($X$4:X3898),$Q$4:$R$5094,2,FALSE),"")</f>
        <v>Perfluoromyristic acid</v>
      </c>
      <c r="Y3898" s="38" t="str">
        <f>IFERROR(VLOOKUP(ROWS($Y$4:Y3898),$P$4:$U$5094,6,FALSE),"")</f>
        <v>376-06-7</v>
      </c>
    </row>
    <row r="3899" spans="16:25" ht="15" customHeight="1">
      <c r="P3899" s="38">
        <f>IF(ISNUMBER(SEARCH(Search!$K$13,'Valid Values - Search'!U3899)),MAX($P$3:P3898)+1,0)</f>
        <v>3896</v>
      </c>
      <c r="Q3899" s="38">
        <f>IF(ISNUMBER(SEARCH(Search!$K$5,'Valid Values - Search'!R3899)),MAX($Q$3:Q3898)+1,0)</f>
        <v>3896</v>
      </c>
      <c r="R3899" s="64" t="s">
        <v>7325</v>
      </c>
      <c r="S3899" s="70" t="s">
        <v>102</v>
      </c>
      <c r="T3899" s="70" t="s">
        <v>102</v>
      </c>
      <c r="U3899" s="93" t="s">
        <v>11009</v>
      </c>
      <c r="V3899" s="94">
        <v>389875</v>
      </c>
      <c r="W3899" s="97" t="s">
        <v>7325</v>
      </c>
      <c r="X3899" s="38" t="str">
        <f>IFERROR(VLOOKUP(ROWS($X$4:X3899),$Q$4:$R$5094,2,FALSE),"")</f>
        <v>Perfluorononanoate***retired***use Perfluorononanoic acid</v>
      </c>
      <c r="Y3899" s="38" t="str">
        <f>IFERROR(VLOOKUP(ROWS($Y$4:Y3899),$P$4:$U$5094,6,FALSE),"")</f>
        <v>375-95-1</v>
      </c>
    </row>
    <row r="3900" spans="16:25" ht="15" customHeight="1">
      <c r="P3900" s="38">
        <f>IF(ISNUMBER(SEARCH(Search!$K$13,'Valid Values - Search'!U3900)),MAX($P$3:P3899)+1,0)</f>
        <v>3897</v>
      </c>
      <c r="Q3900" s="38">
        <f>IF(ISNUMBER(SEARCH(Search!$K$5,'Valid Values - Search'!R3900)),MAX($Q$3:Q3899)+1,0)</f>
        <v>3897</v>
      </c>
      <c r="R3900" s="64" t="s">
        <v>7326</v>
      </c>
      <c r="S3900" s="70" t="s">
        <v>102</v>
      </c>
      <c r="T3900" s="70" t="s">
        <v>102</v>
      </c>
      <c r="U3900" s="93" t="s">
        <v>11009</v>
      </c>
      <c r="V3900" s="94">
        <v>389875</v>
      </c>
      <c r="W3900" s="97" t="s">
        <v>7326</v>
      </c>
      <c r="X3900" s="38" t="str">
        <f>IFERROR(VLOOKUP(ROWS($X$4:X3900),$Q$4:$R$5094,2,FALSE),"")</f>
        <v>Perfluorononanoic acid</v>
      </c>
      <c r="Y3900" s="38" t="str">
        <f>IFERROR(VLOOKUP(ROWS($Y$4:Y3900),$P$4:$U$5094,6,FALSE),"")</f>
        <v>375-95-1</v>
      </c>
    </row>
    <row r="3901" spans="16:25" ht="15" customHeight="1">
      <c r="P3901" s="38">
        <f>IF(ISNUMBER(SEARCH(Search!$K$13,'Valid Values - Search'!U3901)),MAX($P$3:P3900)+1,0)</f>
        <v>3898</v>
      </c>
      <c r="Q3901" s="38">
        <f>IF(ISNUMBER(SEARCH(Search!$K$5,'Valid Values - Search'!R3901)),MAX($Q$3:Q3900)+1,0)</f>
        <v>3898</v>
      </c>
      <c r="R3901" s="64" t="s">
        <v>7327</v>
      </c>
      <c r="S3901" s="70" t="s">
        <v>102</v>
      </c>
      <c r="T3901" s="70" t="s">
        <v>102</v>
      </c>
      <c r="U3901" s="93" t="s">
        <v>11010</v>
      </c>
      <c r="V3901" s="94">
        <v>390106</v>
      </c>
      <c r="W3901" s="97" t="s">
        <v>7327</v>
      </c>
      <c r="X3901" s="38" t="str">
        <f>IFERROR(VLOOKUP(ROWS($X$4:X3901),$Q$4:$R$5094,2,FALSE),"")</f>
        <v>Perfluorooctane sulfonic acid</v>
      </c>
      <c r="Y3901" s="38" t="str">
        <f>IFERROR(VLOOKUP(ROWS($Y$4:Y3901),$P$4:$U$5094,6,FALSE),"")</f>
        <v>1763-23-1</v>
      </c>
    </row>
    <row r="3902" spans="16:25" ht="15" customHeight="1">
      <c r="P3902" s="38">
        <f>IF(ISNUMBER(SEARCH(Search!$K$13,'Valid Values - Search'!U3902)),MAX($P$3:P3901)+1,0)</f>
        <v>3899</v>
      </c>
      <c r="Q3902" s="38">
        <f>IF(ISNUMBER(SEARCH(Search!$K$5,'Valid Values - Search'!R3902)),MAX($Q$3:Q3901)+1,0)</f>
        <v>3899</v>
      </c>
      <c r="R3902" s="64" t="s">
        <v>7328</v>
      </c>
      <c r="S3902" s="70" t="s">
        <v>102</v>
      </c>
      <c r="T3902" s="70" t="s">
        <v>102</v>
      </c>
      <c r="U3902" s="93" t="s">
        <v>11011</v>
      </c>
      <c r="V3902" s="94">
        <v>389889</v>
      </c>
      <c r="W3902" s="97" t="s">
        <v>7328</v>
      </c>
      <c r="X3902" s="38" t="str">
        <f>IFERROR(VLOOKUP(ROWS($X$4:X3902),$Q$4:$R$5094,2,FALSE),"")</f>
        <v>Perfluorooctanesulfonamide</v>
      </c>
      <c r="Y3902" s="38" t="str">
        <f>IFERROR(VLOOKUP(ROWS($Y$4:Y3902),$P$4:$U$5094,6,FALSE),"")</f>
        <v>754-91-6</v>
      </c>
    </row>
    <row r="3903" spans="16:25" ht="15" customHeight="1">
      <c r="P3903" s="38">
        <f>IF(ISNUMBER(SEARCH(Search!$K$13,'Valid Values - Search'!U3903)),MAX($P$3:P3902)+1,0)</f>
        <v>3900</v>
      </c>
      <c r="Q3903" s="38">
        <f>IF(ISNUMBER(SEARCH(Search!$K$5,'Valid Values - Search'!R3903)),MAX($Q$3:Q3902)+1,0)</f>
        <v>3900</v>
      </c>
      <c r="R3903" s="64" t="s">
        <v>7329</v>
      </c>
      <c r="S3903" s="70" t="s">
        <v>102</v>
      </c>
      <c r="T3903" s="70" t="s">
        <v>102</v>
      </c>
      <c r="U3903" s="93" t="s">
        <v>11012</v>
      </c>
      <c r="V3903" s="94">
        <v>389799</v>
      </c>
      <c r="W3903" s="97" t="s">
        <v>7329</v>
      </c>
      <c r="X3903" s="38" t="str">
        <f>IFERROR(VLOOKUP(ROWS($X$4:X3903),$Q$4:$R$5094,2,FALSE),"")</f>
        <v>Perfluorooctanesulfonate</v>
      </c>
      <c r="Y3903" s="38" t="str">
        <f>IFERROR(VLOOKUP(ROWS($Y$4:Y3903),$P$4:$U$5094,6,FALSE),"")</f>
        <v>45298-90-6</v>
      </c>
    </row>
    <row r="3904" spans="16:25" ht="15" customHeight="1">
      <c r="P3904" s="38">
        <f>IF(ISNUMBER(SEARCH(Search!$K$13,'Valid Values - Search'!U3904)),MAX($P$3:P3903)+1,0)</f>
        <v>3901</v>
      </c>
      <c r="Q3904" s="38">
        <f>IF(ISNUMBER(SEARCH(Search!$K$5,'Valid Values - Search'!R3904)),MAX($Q$3:Q3903)+1,0)</f>
        <v>3901</v>
      </c>
      <c r="R3904" s="64" t="s">
        <v>7330</v>
      </c>
      <c r="S3904" s="70" t="s">
        <v>102</v>
      </c>
      <c r="T3904" s="70" t="s">
        <v>102</v>
      </c>
      <c r="U3904" s="93" t="s">
        <v>11013</v>
      </c>
      <c r="V3904" s="94">
        <v>389798</v>
      </c>
      <c r="W3904" s="97" t="s">
        <v>7330</v>
      </c>
      <c r="X3904" s="38" t="str">
        <f>IFERROR(VLOOKUP(ROWS($X$4:X3904),$Q$4:$R$5094,2,FALSE),"")</f>
        <v>Perfluorooctanoate***retired***use Perfluorooctanoic acid</v>
      </c>
      <c r="Y3904" s="38" t="str">
        <f>IFERROR(VLOOKUP(ROWS($Y$4:Y3904),$P$4:$U$5094,6,FALSE),"")</f>
        <v>335-67-1</v>
      </c>
    </row>
    <row r="3905" spans="16:25" ht="15" customHeight="1">
      <c r="P3905" s="38">
        <f>IF(ISNUMBER(SEARCH(Search!$K$13,'Valid Values - Search'!U3905)),MAX($P$3:P3904)+1,0)</f>
        <v>3902</v>
      </c>
      <c r="Q3905" s="38">
        <f>IF(ISNUMBER(SEARCH(Search!$K$5,'Valid Values - Search'!R3905)),MAX($Q$3:Q3904)+1,0)</f>
        <v>3902</v>
      </c>
      <c r="R3905" s="64" t="s">
        <v>7331</v>
      </c>
      <c r="S3905" s="70" t="s">
        <v>102</v>
      </c>
      <c r="T3905" s="70" t="s">
        <v>102</v>
      </c>
      <c r="U3905" s="93" t="s">
        <v>11013</v>
      </c>
      <c r="V3905" s="94">
        <v>389798</v>
      </c>
      <c r="W3905" s="97" t="s">
        <v>7331</v>
      </c>
      <c r="X3905" s="38" t="str">
        <f>IFERROR(VLOOKUP(ROWS($X$4:X3905),$Q$4:$R$5094,2,FALSE),"")</f>
        <v>Perfluorooctanoic acid</v>
      </c>
      <c r="Y3905" s="38" t="str">
        <f>IFERROR(VLOOKUP(ROWS($Y$4:Y3905),$P$4:$U$5094,6,FALSE),"")</f>
        <v>335-67-1</v>
      </c>
    </row>
    <row r="3906" spans="16:25" ht="15" customHeight="1">
      <c r="P3906" s="38">
        <f>IF(ISNUMBER(SEARCH(Search!$K$13,'Valid Values - Search'!U3906)),MAX($P$3:P3905)+1,0)</f>
        <v>3903</v>
      </c>
      <c r="Q3906" s="38">
        <f>IF(ISNUMBER(SEARCH(Search!$K$5,'Valid Values - Search'!R3906)),MAX($Q$3:Q3905)+1,0)</f>
        <v>3903</v>
      </c>
      <c r="R3906" s="64" t="s">
        <v>7332</v>
      </c>
      <c r="S3906" s="70" t="s">
        <v>102</v>
      </c>
      <c r="T3906" s="70" t="s">
        <v>102</v>
      </c>
      <c r="U3906" s="93" t="s">
        <v>11014</v>
      </c>
      <c r="V3906" s="94">
        <v>389802</v>
      </c>
      <c r="W3906" s="97" t="s">
        <v>7332</v>
      </c>
      <c r="X3906" s="38" t="str">
        <f>IFERROR(VLOOKUP(ROWS($X$4:X3906),$Q$4:$R$5094,2,FALSE),"")</f>
        <v>Perfluoropentanoate***retired*** use Perfluorovaleric acid</v>
      </c>
      <c r="Y3906" s="38" t="str">
        <f>IFERROR(VLOOKUP(ROWS($Y$4:Y3906),$P$4:$U$5094,6,FALSE),"")</f>
        <v>2706-90-3</v>
      </c>
    </row>
    <row r="3907" spans="16:25" ht="15" customHeight="1">
      <c r="P3907" s="38">
        <f>IF(ISNUMBER(SEARCH(Search!$K$13,'Valid Values - Search'!U3907)),MAX($P$3:P3906)+1,0)</f>
        <v>3904</v>
      </c>
      <c r="Q3907" s="38">
        <f>IF(ISNUMBER(SEARCH(Search!$K$5,'Valid Values - Search'!R3907)),MAX($Q$3:Q3906)+1,0)</f>
        <v>3904</v>
      </c>
      <c r="R3907" s="64" t="s">
        <v>7333</v>
      </c>
      <c r="S3907" s="70" t="s">
        <v>102</v>
      </c>
      <c r="T3907" s="70" t="s">
        <v>102</v>
      </c>
      <c r="U3907" s="93" t="s">
        <v>11015</v>
      </c>
      <c r="V3907" s="94">
        <v>389891</v>
      </c>
      <c r="W3907" s="97" t="s">
        <v>7333</v>
      </c>
      <c r="X3907" s="38" t="str">
        <f>IFERROR(VLOOKUP(ROWS($X$4:X3907),$Q$4:$R$5094,2,FALSE),"")</f>
        <v>Perfluorotridecanoic acid</v>
      </c>
      <c r="Y3907" s="38" t="str">
        <f>IFERROR(VLOOKUP(ROWS($Y$4:Y3907),$P$4:$U$5094,6,FALSE),"")</f>
        <v>72629-94-8</v>
      </c>
    </row>
    <row r="3908" spans="16:25" ht="15" customHeight="1">
      <c r="P3908" s="38">
        <f>IF(ISNUMBER(SEARCH(Search!$K$13,'Valid Values - Search'!U3908)),MAX($P$3:P3907)+1,0)</f>
        <v>3905</v>
      </c>
      <c r="Q3908" s="38">
        <f>IF(ISNUMBER(SEARCH(Search!$K$5,'Valid Values - Search'!R3908)),MAX($Q$3:Q3907)+1,0)</f>
        <v>3905</v>
      </c>
      <c r="R3908" s="64" t="s">
        <v>7334</v>
      </c>
      <c r="S3908" s="70" t="s">
        <v>102</v>
      </c>
      <c r="T3908" s="70" t="s">
        <v>102</v>
      </c>
      <c r="U3908" s="93" t="s">
        <v>8459</v>
      </c>
      <c r="V3908" s="94">
        <v>1001660</v>
      </c>
      <c r="W3908" s="97" t="s">
        <v>7334</v>
      </c>
      <c r="X3908" s="38" t="str">
        <f>IFERROR(VLOOKUP(ROWS($X$4:X3908),$Q$4:$R$5094,2,FALSE),"")</f>
        <v>Perfluoroundecanoate</v>
      </c>
      <c r="Y3908" s="38" t="str">
        <f>IFERROR(VLOOKUP(ROWS($Y$4:Y3908),$P$4:$U$5094,6,FALSE),"")</f>
        <v>N/A</v>
      </c>
    </row>
    <row r="3909" spans="16:25" ht="15" customHeight="1">
      <c r="P3909" s="38">
        <f>IF(ISNUMBER(SEARCH(Search!$K$13,'Valid Values - Search'!U3909)),MAX($P$3:P3908)+1,0)</f>
        <v>3906</v>
      </c>
      <c r="Q3909" s="38">
        <f>IF(ISNUMBER(SEARCH(Search!$K$5,'Valid Values - Search'!R3909)),MAX($Q$3:Q3908)+1,0)</f>
        <v>3906</v>
      </c>
      <c r="R3909" s="64" t="s">
        <v>7335</v>
      </c>
      <c r="S3909" s="70" t="s">
        <v>102</v>
      </c>
      <c r="T3909" s="70" t="s">
        <v>102</v>
      </c>
      <c r="U3909" s="93" t="s">
        <v>11014</v>
      </c>
      <c r="V3909" s="94">
        <v>389802</v>
      </c>
      <c r="W3909" s="97" t="s">
        <v>7335</v>
      </c>
      <c r="X3909" s="38" t="str">
        <f>IFERROR(VLOOKUP(ROWS($X$4:X3909),$Q$4:$R$5094,2,FALSE),"")</f>
        <v>Perfluorovaleric acid</v>
      </c>
      <c r="Y3909" s="38" t="str">
        <f>IFERROR(VLOOKUP(ROWS($Y$4:Y3909),$P$4:$U$5094,6,FALSE),"")</f>
        <v>2706-90-3</v>
      </c>
    </row>
    <row r="3910" spans="16:25" ht="15" customHeight="1">
      <c r="P3910" s="38">
        <f>IF(ISNUMBER(SEARCH(Search!$K$13,'Valid Values - Search'!U3910)),MAX($P$3:P3909)+1,0)</f>
        <v>3907</v>
      </c>
      <c r="Q3910" s="38">
        <f>IF(ISNUMBER(SEARCH(Search!$K$5,'Valid Values - Search'!R3910)),MAX($Q$3:Q3909)+1,0)</f>
        <v>3907</v>
      </c>
      <c r="R3910" s="64" t="s">
        <v>7336</v>
      </c>
      <c r="S3910" s="70" t="s">
        <v>102</v>
      </c>
      <c r="T3910" s="70" t="s">
        <v>102</v>
      </c>
      <c r="U3910" s="93" t="s">
        <v>8459</v>
      </c>
      <c r="V3910" s="94">
        <v>1450</v>
      </c>
      <c r="W3910" s="97" t="s">
        <v>7336</v>
      </c>
      <c r="X3910" s="38" t="str">
        <f>IFERROR(VLOOKUP(ROWS($X$4:X3910),$Q$4:$R$5094,2,FALSE),"")</f>
        <v>Periphyton</v>
      </c>
      <c r="Y3910" s="38" t="str">
        <f>IFERROR(VLOOKUP(ROWS($Y$4:Y3910),$P$4:$U$5094,6,FALSE),"")</f>
        <v>N/A</v>
      </c>
    </row>
    <row r="3911" spans="16:25" ht="15" customHeight="1">
      <c r="P3911" s="38">
        <f>IF(ISNUMBER(SEARCH(Search!$K$13,'Valid Values - Search'!U3911)),MAX($P$3:P3910)+1,0)</f>
        <v>3908</v>
      </c>
      <c r="Q3911" s="38">
        <f>IF(ISNUMBER(SEARCH(Search!$K$5,'Valid Values - Search'!R3911)),MAX($Q$3:Q3910)+1,0)</f>
        <v>3908</v>
      </c>
      <c r="R3911" s="64" t="s">
        <v>7337</v>
      </c>
      <c r="S3911" s="70" t="s">
        <v>102</v>
      </c>
      <c r="T3911" s="70" t="s">
        <v>102</v>
      </c>
      <c r="U3911" s="93" t="s">
        <v>8459</v>
      </c>
      <c r="V3911" s="94">
        <v>1001544</v>
      </c>
      <c r="W3911" s="97" t="s">
        <v>7337</v>
      </c>
      <c r="X3911" s="38" t="str">
        <f>IFERROR(VLOOKUP(ROWS($X$4:X3911),$Q$4:$R$5094,2,FALSE),"")</f>
        <v>Periphyton biovolume</v>
      </c>
      <c r="Y3911" s="38" t="str">
        <f>IFERROR(VLOOKUP(ROWS($Y$4:Y3911),$P$4:$U$5094,6,FALSE),"")</f>
        <v>N/A</v>
      </c>
    </row>
    <row r="3912" spans="16:25" ht="15" customHeight="1">
      <c r="P3912" s="38">
        <f>IF(ISNUMBER(SEARCH(Search!$K$13,'Valid Values - Search'!U3912)),MAX($P$3:P3911)+1,0)</f>
        <v>3909</v>
      </c>
      <c r="Q3912" s="38">
        <f>IF(ISNUMBER(SEARCH(Search!$K$5,'Valid Values - Search'!R3912)),MAX($Q$3:Q3911)+1,0)</f>
        <v>3909</v>
      </c>
      <c r="R3912" s="64" t="s">
        <v>7338</v>
      </c>
      <c r="S3912" s="70" t="s">
        <v>102</v>
      </c>
      <c r="T3912" s="70" t="s">
        <v>102</v>
      </c>
      <c r="U3912" s="93" t="s">
        <v>8459</v>
      </c>
      <c r="V3912" s="94">
        <v>1451</v>
      </c>
      <c r="W3912" s="97" t="s">
        <v>7338</v>
      </c>
      <c r="X3912" s="38" t="str">
        <f>IFERROR(VLOOKUP(ROWS($X$4:X3912),$Q$4:$R$5094,2,FALSE),"")</f>
        <v>Periphyton productivity</v>
      </c>
      <c r="Y3912" s="38" t="str">
        <f>IFERROR(VLOOKUP(ROWS($Y$4:Y3912),$P$4:$U$5094,6,FALSE),"")</f>
        <v>N/A</v>
      </c>
    </row>
    <row r="3913" spans="16:25" ht="15" customHeight="1">
      <c r="P3913" s="38">
        <f>IF(ISNUMBER(SEARCH(Search!$K$13,'Valid Values - Search'!U3913)),MAX($P$3:P3912)+1,0)</f>
        <v>3910</v>
      </c>
      <c r="Q3913" s="38">
        <f>IF(ISNUMBER(SEARCH(Search!$K$5,'Valid Values - Search'!R3913)),MAX($Q$3:Q3912)+1,0)</f>
        <v>3910</v>
      </c>
      <c r="R3913" s="64" t="s">
        <v>15684</v>
      </c>
      <c r="S3913" s="99" t="s">
        <v>101</v>
      </c>
      <c r="T3913" s="99" t="s">
        <v>102</v>
      </c>
      <c r="U3913" s="100" t="s">
        <v>8459</v>
      </c>
      <c r="V3913" s="101">
        <v>1004038</v>
      </c>
      <c r="W3913" s="97" t="s">
        <v>15684</v>
      </c>
      <c r="X3913" s="38" t="str">
        <f>IFERROR(VLOOKUP(ROWS($X$4:X3913),$Q$4:$R$5094,2,FALSE),"")</f>
        <v>Periphyton, AFDM m/a</v>
      </c>
      <c r="Y3913" s="38" t="str">
        <f>IFERROR(VLOOKUP(ROWS($Y$4:Y3913),$P$4:$U$5094,6,FALSE),"")</f>
        <v>N/A</v>
      </c>
    </row>
    <row r="3914" spans="16:25" ht="15" customHeight="1">
      <c r="P3914" s="38">
        <f>IF(ISNUMBER(SEARCH(Search!$K$13,'Valid Values - Search'!U3914)),MAX($P$3:P3913)+1,0)</f>
        <v>3911</v>
      </c>
      <c r="Q3914" s="38">
        <f>IF(ISNUMBER(SEARCH(Search!$K$5,'Valid Values - Search'!R3914)),MAX($Q$3:Q3913)+1,0)</f>
        <v>3911</v>
      </c>
      <c r="R3914" s="64" t="s">
        <v>7339</v>
      </c>
      <c r="S3914" s="70" t="s">
        <v>102</v>
      </c>
      <c r="T3914" s="70" t="s">
        <v>102</v>
      </c>
      <c r="U3914" s="93" t="s">
        <v>8459</v>
      </c>
      <c r="V3914" s="94">
        <v>323284</v>
      </c>
      <c r="W3914" s="97" t="s">
        <v>7339</v>
      </c>
      <c r="X3914" s="38" t="str">
        <f>IFERROR(VLOOKUP(ROWS($X$4:X3914),$Q$4:$R$5094,2,FALSE),"")</f>
        <v>Periphyton, substrate rock/bank encrustation (choice list)</v>
      </c>
      <c r="Y3914" s="38" t="str">
        <f>IFERROR(VLOOKUP(ROWS($Y$4:Y3914),$P$4:$U$5094,6,FALSE),"")</f>
        <v>N/A</v>
      </c>
    </row>
    <row r="3915" spans="16:25" ht="15" customHeight="1">
      <c r="P3915" s="38">
        <f>IF(ISNUMBER(SEARCH(Search!$K$13,'Valid Values - Search'!U3915)),MAX($P$3:P3914)+1,0)</f>
        <v>3912</v>
      </c>
      <c r="Q3915" s="38">
        <f>IF(ISNUMBER(SEARCH(Search!$K$5,'Valid Values - Search'!R3915)),MAX($Q$3:Q3914)+1,0)</f>
        <v>3912</v>
      </c>
      <c r="R3915" s="64" t="s">
        <v>7340</v>
      </c>
      <c r="S3915" s="70" t="s">
        <v>101</v>
      </c>
      <c r="T3915" s="70" t="s">
        <v>102</v>
      </c>
      <c r="U3915" s="93" t="s">
        <v>8896</v>
      </c>
      <c r="V3915" s="94">
        <v>1452</v>
      </c>
      <c r="W3915" s="97" t="s">
        <v>7340</v>
      </c>
      <c r="X3915" s="38" t="str">
        <f>IFERROR(VLOOKUP(ROWS($X$4:X3915),$Q$4:$R$5094,2,FALSE),"")</f>
        <v>Permethrin</v>
      </c>
      <c r="Y3915" s="38" t="str">
        <f>IFERROR(VLOOKUP(ROWS($Y$4:Y3915),$P$4:$U$5094,6,FALSE),"")</f>
        <v>52645-53-1</v>
      </c>
    </row>
    <row r="3916" spans="16:25" ht="15" customHeight="1">
      <c r="P3916" s="38">
        <f>IF(ISNUMBER(SEARCH(Search!$K$13,'Valid Values - Search'!U3916)),MAX($P$3:P3915)+1,0)</f>
        <v>3913</v>
      </c>
      <c r="Q3916" s="38">
        <f>IF(ISNUMBER(SEARCH(Search!$K$5,'Valid Values - Search'!R3916)),MAX($Q$3:Q3915)+1,0)</f>
        <v>3913</v>
      </c>
      <c r="R3916" s="64" t="s">
        <v>7341</v>
      </c>
      <c r="S3916" s="70" t="s">
        <v>102</v>
      </c>
      <c r="T3916" s="70" t="s">
        <v>102</v>
      </c>
      <c r="U3916" s="93" t="s">
        <v>11016</v>
      </c>
      <c r="V3916" s="94">
        <v>1455</v>
      </c>
      <c r="W3916" s="97" t="s">
        <v>7341</v>
      </c>
      <c r="X3916" s="38" t="str">
        <f>IFERROR(VLOOKUP(ROWS($X$4:X3916),$Q$4:$R$5094,2,FALSE),"")</f>
        <v>Perylene</v>
      </c>
      <c r="Y3916" s="38" t="str">
        <f>IFERROR(VLOOKUP(ROWS($Y$4:Y3916),$P$4:$U$5094,6,FALSE),"")</f>
        <v>198-55-0</v>
      </c>
    </row>
    <row r="3917" spans="16:25" ht="15" customHeight="1">
      <c r="P3917" s="38">
        <f>IF(ISNUMBER(SEARCH(Search!$K$13,'Valid Values - Search'!U3917)),MAX($P$3:P3916)+1,0)</f>
        <v>3914</v>
      </c>
      <c r="Q3917" s="38">
        <f>IF(ISNUMBER(SEARCH(Search!$K$5,'Valid Values - Search'!R3917)),MAX($Q$3:Q3916)+1,0)</f>
        <v>3914</v>
      </c>
      <c r="R3917" s="64" t="s">
        <v>7342</v>
      </c>
      <c r="S3917" s="70" t="s">
        <v>102</v>
      </c>
      <c r="T3917" s="70" t="s">
        <v>102</v>
      </c>
      <c r="U3917" s="93" t="s">
        <v>11017</v>
      </c>
      <c r="V3917" s="94">
        <v>1002657</v>
      </c>
      <c r="W3917" s="97" t="s">
        <v>7342</v>
      </c>
      <c r="X3917" s="38" t="str">
        <f>IFERROR(VLOOKUP(ROWS($X$4:X3917),$Q$4:$R$5094,2,FALSE),"")</f>
        <v>Perylene-d12</v>
      </c>
      <c r="Y3917" s="38" t="str">
        <f>IFERROR(VLOOKUP(ROWS($Y$4:Y3917),$P$4:$U$5094,6,FALSE),"")</f>
        <v>1520-96-3</v>
      </c>
    </row>
    <row r="3918" spans="16:25" ht="15" customHeight="1">
      <c r="P3918" s="38">
        <f>IF(ISNUMBER(SEARCH(Search!$K$13,'Valid Values - Search'!U3918)),MAX($P$3:P3917)+1,0)</f>
        <v>3915</v>
      </c>
      <c r="Q3918" s="38">
        <f>IF(ISNUMBER(SEARCH(Search!$K$5,'Valid Values - Search'!R3918)),MAX($Q$3:Q3917)+1,0)</f>
        <v>3915</v>
      </c>
      <c r="R3918" s="64" t="s">
        <v>7343</v>
      </c>
      <c r="S3918" s="70" t="s">
        <v>102</v>
      </c>
      <c r="T3918" s="70" t="s">
        <v>102</v>
      </c>
      <c r="U3918" s="93" t="s">
        <v>8459</v>
      </c>
      <c r="V3918" s="94">
        <v>15985</v>
      </c>
      <c r="W3918" s="97" t="s">
        <v>7343</v>
      </c>
      <c r="X3918" s="38" t="str">
        <f>IFERROR(VLOOKUP(ROWS($X$4:X3918),$Q$4:$R$5094,2,FALSE),"")</f>
        <v>Pesticide mix, unspecified</v>
      </c>
      <c r="Y3918" s="38" t="str">
        <f>IFERROR(VLOOKUP(ROWS($Y$4:Y3918),$P$4:$U$5094,6,FALSE),"")</f>
        <v>N/A</v>
      </c>
    </row>
    <row r="3919" spans="16:25" ht="15" customHeight="1">
      <c r="P3919" s="38">
        <f>IF(ISNUMBER(SEARCH(Search!$K$13,'Valid Values - Search'!U3919)),MAX($P$3:P3918)+1,0)</f>
        <v>3916</v>
      </c>
      <c r="Q3919" s="38">
        <f>IF(ISNUMBER(SEARCH(Search!$K$5,'Valid Values - Search'!R3919)),MAX($Q$3:Q3918)+1,0)</f>
        <v>3916</v>
      </c>
      <c r="R3919" s="64" t="s">
        <v>7013</v>
      </c>
      <c r="S3919" s="70" t="s">
        <v>102</v>
      </c>
      <c r="T3919" s="70" t="s">
        <v>102</v>
      </c>
      <c r="U3919" s="93" t="s">
        <v>11018</v>
      </c>
      <c r="V3919" s="94">
        <v>15887</v>
      </c>
      <c r="W3919" s="97" t="s">
        <v>7013</v>
      </c>
      <c r="X3919" s="38" t="str">
        <f>IFERROR(VLOOKUP(ROWS($X$4:X3919),$Q$4:$R$5094,2,FALSE),"")</f>
        <v>p-Ethylacetophenone</v>
      </c>
      <c r="Y3919" s="38" t="str">
        <f>IFERROR(VLOOKUP(ROWS($Y$4:Y3919),$P$4:$U$5094,6,FALSE),"")</f>
        <v>937-30-4</v>
      </c>
    </row>
    <row r="3920" spans="16:25" ht="15" customHeight="1">
      <c r="P3920" s="38">
        <f>IF(ISNUMBER(SEARCH(Search!$K$13,'Valid Values - Search'!U3920)),MAX($P$3:P3919)+1,0)</f>
        <v>3917</v>
      </c>
      <c r="Q3920" s="38">
        <f>IF(ISNUMBER(SEARCH(Search!$K$5,'Valid Values - Search'!R3920)),MAX($Q$3:Q3919)+1,0)</f>
        <v>3917</v>
      </c>
      <c r="R3920" s="64" t="s">
        <v>7014</v>
      </c>
      <c r="S3920" s="70" t="s">
        <v>102</v>
      </c>
      <c r="T3920" s="70" t="s">
        <v>102</v>
      </c>
      <c r="U3920" s="93" t="s">
        <v>11019</v>
      </c>
      <c r="V3920" s="94" t="s">
        <v>8459</v>
      </c>
      <c r="W3920" s="97" t="s">
        <v>7014</v>
      </c>
      <c r="X3920" s="38" t="str">
        <f>IFERROR(VLOOKUP(ROWS($X$4:X3920),$Q$4:$R$5094,2,FALSE),"")</f>
        <v>p-Ethylphenol</v>
      </c>
      <c r="Y3920" s="38" t="str">
        <f>IFERROR(VLOOKUP(ROWS($Y$4:Y3920),$P$4:$U$5094,6,FALSE),"")</f>
        <v>123-07-9</v>
      </c>
    </row>
    <row r="3921" spans="16:25" ht="15" customHeight="1">
      <c r="P3921" s="38">
        <f>IF(ISNUMBER(SEARCH(Search!$K$13,'Valid Values - Search'!U3921)),MAX($P$3:P3920)+1,0)</f>
        <v>3918</v>
      </c>
      <c r="Q3921" s="38">
        <f>IF(ISNUMBER(SEARCH(Search!$K$5,'Valid Values - Search'!R3921)),MAX($Q$3:Q3920)+1,0)</f>
        <v>3918</v>
      </c>
      <c r="R3921" s="64" t="s">
        <v>7015</v>
      </c>
      <c r="S3921" s="70" t="s">
        <v>102</v>
      </c>
      <c r="T3921" s="70" t="s">
        <v>102</v>
      </c>
      <c r="U3921" s="93" t="s">
        <v>11020</v>
      </c>
      <c r="V3921" s="94">
        <v>1005</v>
      </c>
      <c r="W3921" s="97" t="s">
        <v>7015</v>
      </c>
      <c r="X3921" s="38" t="str">
        <f>IFERROR(VLOOKUP(ROWS($X$4:X3921),$Q$4:$R$5094,2,FALSE),"")</f>
        <v>p-Ethyltoluene</v>
      </c>
      <c r="Y3921" s="38" t="str">
        <f>IFERROR(VLOOKUP(ROWS($Y$4:Y3921),$P$4:$U$5094,6,FALSE),"")</f>
        <v>622-96-8</v>
      </c>
    </row>
    <row r="3922" spans="16:25" ht="15" customHeight="1">
      <c r="P3922" s="38">
        <f>IF(ISNUMBER(SEARCH(Search!$K$13,'Valid Values - Search'!U3922)),MAX($P$3:P3921)+1,0)</f>
        <v>3919</v>
      </c>
      <c r="Q3922" s="38">
        <f>IF(ISNUMBER(SEARCH(Search!$K$5,'Valid Values - Search'!R3922)),MAX($Q$3:Q3921)+1,0)</f>
        <v>3919</v>
      </c>
      <c r="R3922" s="64" t="s">
        <v>7344</v>
      </c>
      <c r="S3922" s="70" t="s">
        <v>102</v>
      </c>
      <c r="T3922" s="70" t="s">
        <v>102</v>
      </c>
      <c r="U3922" s="93" t="s">
        <v>11021</v>
      </c>
      <c r="V3922" s="94">
        <v>368</v>
      </c>
      <c r="W3922" s="97" t="s">
        <v>7344</v>
      </c>
      <c r="X3922" s="38" t="str">
        <f>IFERROR(VLOOKUP(ROWS($X$4:X3922),$Q$4:$R$5094,2,FALSE),"")</f>
        <v>Petroleum phenols</v>
      </c>
      <c r="Y3922" s="38" t="str">
        <f>IFERROR(VLOOKUP(ROWS($Y$4:Y3922),$P$4:$U$5094,6,FALSE),"")</f>
        <v>64743-03-9</v>
      </c>
    </row>
    <row r="3923" spans="16:25" ht="15" customHeight="1">
      <c r="P3923" s="38">
        <f>IF(ISNUMBER(SEARCH(Search!$K$13,'Valid Values - Search'!U3923)),MAX($P$3:P3922)+1,0)</f>
        <v>3920</v>
      </c>
      <c r="Q3923" s="38">
        <f>IF(ISNUMBER(SEARCH(Search!$K$5,'Valid Values - Search'!R3923)),MAX($Q$3:Q3922)+1,0)</f>
        <v>3920</v>
      </c>
      <c r="R3923" s="64" t="s">
        <v>7345</v>
      </c>
      <c r="S3923" s="70" t="s">
        <v>102</v>
      </c>
      <c r="T3923" s="70" t="s">
        <v>102</v>
      </c>
      <c r="U3923" s="93" t="s">
        <v>11022</v>
      </c>
      <c r="V3923" s="94">
        <v>16013</v>
      </c>
      <c r="W3923" s="97" t="s">
        <v>7345</v>
      </c>
      <c r="X3923" s="38" t="str">
        <f>IFERROR(VLOOKUP(ROWS($X$4:X3923),$Q$4:$R$5094,2,FALSE),"")</f>
        <v>Petroleum spirits</v>
      </c>
      <c r="Y3923" s="38" t="str">
        <f>IFERROR(VLOOKUP(ROWS($Y$4:Y3923),$P$4:$U$5094,6,FALSE),"")</f>
        <v>64475-85-0</v>
      </c>
    </row>
    <row r="3924" spans="16:25" ht="15" customHeight="1">
      <c r="P3924" s="38">
        <f>IF(ISNUMBER(SEARCH(Search!$K$13,'Valid Values - Search'!U3924)),MAX($P$3:P3923)+1,0)</f>
        <v>3921</v>
      </c>
      <c r="Q3924" s="38">
        <f>IF(ISNUMBER(SEARCH(Search!$K$5,'Valid Values - Search'!R3924)),MAX($Q$3:Q3923)+1,0)</f>
        <v>3921</v>
      </c>
      <c r="R3924" s="64" t="s">
        <v>7346</v>
      </c>
      <c r="S3924" s="70" t="s">
        <v>102</v>
      </c>
      <c r="T3924" s="70" t="s">
        <v>102</v>
      </c>
      <c r="U3924" s="93" t="s">
        <v>8459</v>
      </c>
      <c r="V3924" s="94">
        <v>2401</v>
      </c>
      <c r="W3924" s="97" t="s">
        <v>7346</v>
      </c>
      <c r="X3924" s="38" t="str">
        <f>IFERROR(VLOOKUP(ROWS($X$4:X3924),$Q$4:$R$5094,2,FALSE),"")</f>
        <v>Pfiesteria</v>
      </c>
      <c r="Y3924" s="38" t="str">
        <f>IFERROR(VLOOKUP(ROWS($Y$4:Y3924),$P$4:$U$5094,6,FALSE),"")</f>
        <v>N/A</v>
      </c>
    </row>
    <row r="3925" spans="16:25" ht="15" customHeight="1">
      <c r="P3925" s="38">
        <f>IF(ISNUMBER(SEARCH(Search!$K$13,'Valid Values - Search'!U3925)),MAX($P$3:P3924)+1,0)</f>
        <v>3922</v>
      </c>
      <c r="Q3925" s="38">
        <f>IF(ISNUMBER(SEARCH(Search!$K$5,'Valid Values - Search'!R3925)),MAX($Q$3:Q3924)+1,0)</f>
        <v>3922</v>
      </c>
      <c r="R3925" s="64" t="s">
        <v>7347</v>
      </c>
      <c r="S3925" s="70" t="s">
        <v>102</v>
      </c>
      <c r="T3925" s="70" t="s">
        <v>102</v>
      </c>
      <c r="U3925" s="93" t="s">
        <v>8459</v>
      </c>
      <c r="V3925" s="94">
        <v>2402</v>
      </c>
      <c r="W3925" s="97" t="s">
        <v>7347</v>
      </c>
      <c r="X3925" s="38" t="str">
        <f>IFERROR(VLOOKUP(ROWS($X$4:X3925),$Q$4:$R$5094,2,FALSE),"")</f>
        <v>Pfiesteria piscicida</v>
      </c>
      <c r="Y3925" s="38" t="str">
        <f>IFERROR(VLOOKUP(ROWS($Y$4:Y3925),$P$4:$U$5094,6,FALSE),"")</f>
        <v>N/A</v>
      </c>
    </row>
    <row r="3926" spans="16:25" ht="15" customHeight="1">
      <c r="P3926" s="38">
        <f>IF(ISNUMBER(SEARCH(Search!$K$13,'Valid Values - Search'!U3926)),MAX($P$3:P3925)+1,0)</f>
        <v>3923</v>
      </c>
      <c r="Q3926" s="38">
        <f>IF(ISNUMBER(SEARCH(Search!$K$5,'Valid Values - Search'!R3926)),MAX($Q$3:Q3925)+1,0)</f>
        <v>3923</v>
      </c>
      <c r="R3926" s="64" t="s">
        <v>1189</v>
      </c>
      <c r="S3926" s="70" t="s">
        <v>102</v>
      </c>
      <c r="T3926" s="70" t="s">
        <v>102</v>
      </c>
      <c r="U3926" s="93" t="s">
        <v>8459</v>
      </c>
      <c r="V3926" s="94">
        <v>1</v>
      </c>
      <c r="W3926" s="97" t="s">
        <v>1189</v>
      </c>
      <c r="X3926" s="38" t="str">
        <f>IFERROR(VLOOKUP(ROWS($X$4:X3926),$Q$4:$R$5094,2,FALSE),"")</f>
        <v>pH</v>
      </c>
      <c r="Y3926" s="38" t="str">
        <f>IFERROR(VLOOKUP(ROWS($Y$4:Y3926),$P$4:$U$5094,6,FALSE),"")</f>
        <v>N/A</v>
      </c>
    </row>
    <row r="3927" spans="16:25" ht="15" customHeight="1">
      <c r="P3927" s="38">
        <f>IF(ISNUMBER(SEARCH(Search!$K$13,'Valid Values - Search'!U3927)),MAX($P$3:P3926)+1,0)</f>
        <v>3924</v>
      </c>
      <c r="Q3927" s="38">
        <f>IF(ISNUMBER(SEARCH(Search!$K$5,'Valid Values - Search'!R3927)),MAX($Q$3:Q3926)+1,0)</f>
        <v>3924</v>
      </c>
      <c r="R3927" s="64" t="s">
        <v>7348</v>
      </c>
      <c r="S3927" s="70" t="s">
        <v>102</v>
      </c>
      <c r="T3927" s="70" t="s">
        <v>102</v>
      </c>
      <c r="U3927" s="93" t="s">
        <v>8459</v>
      </c>
      <c r="V3927" s="94">
        <v>1002333</v>
      </c>
      <c r="W3927" s="97" t="s">
        <v>7348</v>
      </c>
      <c r="X3927" s="38" t="str">
        <f>IFERROR(VLOOKUP(ROWS($X$4:X3927),$Q$4:$R$5094,2,FALSE),"")</f>
        <v>pH Saturated Paste</v>
      </c>
      <c r="Y3927" s="38" t="str">
        <f>IFERROR(VLOOKUP(ROWS($Y$4:Y3927),$P$4:$U$5094,6,FALSE),"")</f>
        <v>N/A</v>
      </c>
    </row>
    <row r="3928" spans="16:25" ht="15" customHeight="1">
      <c r="P3928" s="38">
        <f>IF(ISNUMBER(SEARCH(Search!$K$13,'Valid Values - Search'!U3928)),MAX($P$3:P3927)+1,0)</f>
        <v>3925</v>
      </c>
      <c r="Q3928" s="38">
        <f>IF(ISNUMBER(SEARCH(Search!$K$5,'Valid Values - Search'!R3928)),MAX($Q$3:Q3927)+1,0)</f>
        <v>3925</v>
      </c>
      <c r="R3928" s="64" t="s">
        <v>7349</v>
      </c>
      <c r="S3928" s="70" t="s">
        <v>102</v>
      </c>
      <c r="T3928" s="70" t="s">
        <v>102</v>
      </c>
      <c r="U3928" s="93" t="s">
        <v>8459</v>
      </c>
      <c r="V3928" s="94">
        <v>1004028</v>
      </c>
      <c r="W3928" s="97" t="s">
        <v>7349</v>
      </c>
      <c r="X3928" s="38" t="str">
        <f>IFERROR(VLOOKUP(ROWS($X$4:X3928),$Q$4:$R$5094,2,FALSE),"")</f>
        <v>Phaeophyton - Periphyton (attached)</v>
      </c>
      <c r="Y3928" s="38" t="str">
        <f>IFERROR(VLOOKUP(ROWS($Y$4:Y3928),$P$4:$U$5094,6,FALSE),"")</f>
        <v>N/A</v>
      </c>
    </row>
    <row r="3929" spans="16:25" ht="15" customHeight="1">
      <c r="P3929" s="38">
        <f>IF(ISNUMBER(SEARCH(Search!$K$13,'Valid Values - Search'!U3929)),MAX($P$3:P3928)+1,0)</f>
        <v>3926</v>
      </c>
      <c r="Q3929" s="38">
        <f>IF(ISNUMBER(SEARCH(Search!$K$5,'Valid Values - Search'!R3929)),MAX($Q$3:Q3928)+1,0)</f>
        <v>3926</v>
      </c>
      <c r="R3929" s="64" t="s">
        <v>7350</v>
      </c>
      <c r="S3929" s="70" t="s">
        <v>102</v>
      </c>
      <c r="T3929" s="70" t="s">
        <v>102</v>
      </c>
      <c r="U3929" s="93" t="s">
        <v>8459</v>
      </c>
      <c r="V3929" s="94">
        <v>1004030</v>
      </c>
      <c r="W3929" s="97" t="s">
        <v>7350</v>
      </c>
      <c r="X3929" s="38" t="str">
        <f>IFERROR(VLOOKUP(ROWS($X$4:X3929),$Q$4:$R$5094,2,FALSE),"")</f>
        <v>Phaeophyton - Phytoplankton (suspended)</v>
      </c>
      <c r="Y3929" s="38" t="str">
        <f>IFERROR(VLOOKUP(ROWS($Y$4:Y3929),$P$4:$U$5094,6,FALSE),"")</f>
        <v>N/A</v>
      </c>
    </row>
    <row r="3930" spans="16:25" ht="15" customHeight="1">
      <c r="P3930" s="38">
        <f>IF(ISNUMBER(SEARCH(Search!$K$13,'Valid Values - Search'!U3930)),MAX($P$3:P3929)+1,0)</f>
        <v>3927</v>
      </c>
      <c r="Q3930" s="38">
        <f>IF(ISNUMBER(SEARCH(Search!$K$5,'Valid Values - Search'!R3930)),MAX($Q$3:Q3929)+1,0)</f>
        <v>3927</v>
      </c>
      <c r="R3930" s="64" t="s">
        <v>7351</v>
      </c>
      <c r="S3930" s="70" t="s">
        <v>102</v>
      </c>
      <c r="T3930" s="70" t="s">
        <v>102</v>
      </c>
      <c r="U3930" s="93" t="s">
        <v>11023</v>
      </c>
      <c r="V3930" s="94">
        <v>1456</v>
      </c>
      <c r="W3930" s="97" t="s">
        <v>7351</v>
      </c>
      <c r="X3930" s="38" t="str">
        <f>IFERROR(VLOOKUP(ROWS($X$4:X3930),$Q$4:$R$5094,2,FALSE),"")</f>
        <v>Phenacetin</v>
      </c>
      <c r="Y3930" s="38" t="str">
        <f>IFERROR(VLOOKUP(ROWS($Y$4:Y3930),$P$4:$U$5094,6,FALSE),"")</f>
        <v>62-44-2</v>
      </c>
    </row>
    <row r="3931" spans="16:25" ht="15" customHeight="1">
      <c r="P3931" s="38">
        <f>IF(ISNUMBER(SEARCH(Search!$K$13,'Valid Values - Search'!U3931)),MAX($P$3:P3930)+1,0)</f>
        <v>3928</v>
      </c>
      <c r="Q3931" s="38">
        <f>IF(ISNUMBER(SEARCH(Search!$K$5,'Valid Values - Search'!R3931)),MAX($Q$3:Q3930)+1,0)</f>
        <v>3928</v>
      </c>
      <c r="R3931" s="64" t="s">
        <v>7352</v>
      </c>
      <c r="S3931" s="70" t="s">
        <v>101</v>
      </c>
      <c r="T3931" s="70" t="s">
        <v>102</v>
      </c>
      <c r="U3931" s="93" t="s">
        <v>8897</v>
      </c>
      <c r="V3931" s="94">
        <v>337512</v>
      </c>
      <c r="W3931" s="97" t="s">
        <v>7352</v>
      </c>
      <c r="X3931" s="38" t="str">
        <f>IFERROR(VLOOKUP(ROWS($X$4:X3931),$Q$4:$R$5094,2,FALSE),"")</f>
        <v>Phenanthrene</v>
      </c>
      <c r="Y3931" s="38" t="str">
        <f>IFERROR(VLOOKUP(ROWS($Y$4:Y3931),$P$4:$U$5094,6,FALSE),"")</f>
        <v>85-01-8</v>
      </c>
    </row>
    <row r="3932" spans="16:25" ht="15" customHeight="1">
      <c r="P3932" s="38">
        <f>IF(ISNUMBER(SEARCH(Search!$K$13,'Valid Values - Search'!U3932)),MAX($P$3:P3931)+1,0)</f>
        <v>3929</v>
      </c>
      <c r="Q3932" s="38">
        <f>IF(ISNUMBER(SEARCH(Search!$K$5,'Valid Values - Search'!R3932)),MAX($Q$3:Q3931)+1,0)</f>
        <v>3929</v>
      </c>
      <c r="R3932" s="64" t="s">
        <v>7353</v>
      </c>
      <c r="S3932" s="70" t="s">
        <v>102</v>
      </c>
      <c r="T3932" s="70" t="s">
        <v>102</v>
      </c>
      <c r="U3932" s="93" t="s">
        <v>8459</v>
      </c>
      <c r="V3932" s="94">
        <v>16059</v>
      </c>
      <c r="W3932" s="97" t="s">
        <v>7353</v>
      </c>
      <c r="X3932" s="38" t="str">
        <f>IFERROR(VLOOKUP(ROWS($X$4:X3932),$Q$4:$R$5094,2,FALSE),"")</f>
        <v>Phenanthrene + anthracene(C1-C4) mix, unspecified</v>
      </c>
      <c r="Y3932" s="38" t="str">
        <f>IFERROR(VLOOKUP(ROWS($Y$4:Y3932),$P$4:$U$5094,6,FALSE),"")</f>
        <v>N/A</v>
      </c>
    </row>
    <row r="3933" spans="16:25" ht="15" customHeight="1">
      <c r="P3933" s="38">
        <f>IF(ISNUMBER(SEARCH(Search!$K$13,'Valid Values - Search'!U3933)),MAX($P$3:P3932)+1,0)</f>
        <v>3930</v>
      </c>
      <c r="Q3933" s="38">
        <f>IF(ISNUMBER(SEARCH(Search!$K$5,'Valid Values - Search'!R3933)),MAX($Q$3:Q3932)+1,0)</f>
        <v>3930</v>
      </c>
      <c r="R3933" s="64" t="s">
        <v>7354</v>
      </c>
      <c r="S3933" s="70" t="s">
        <v>102</v>
      </c>
      <c r="T3933" s="70" t="s">
        <v>102</v>
      </c>
      <c r="U3933" s="93" t="s">
        <v>11024</v>
      </c>
      <c r="V3933" s="94">
        <v>1003755</v>
      </c>
      <c r="W3933" s="97" t="s">
        <v>7354</v>
      </c>
      <c r="X3933" s="38" t="str">
        <f>IFERROR(VLOOKUP(ROWS($X$4:X3933),$Q$4:$R$5094,2,FALSE),"")</f>
        <v>Phenanthrene-d10</v>
      </c>
      <c r="Y3933" s="38" t="str">
        <f>IFERROR(VLOOKUP(ROWS($Y$4:Y3933),$P$4:$U$5094,6,FALSE),"")</f>
        <v>1517-22-2</v>
      </c>
    </row>
    <row r="3934" spans="16:25" ht="15" customHeight="1">
      <c r="P3934" s="38">
        <f>IF(ISNUMBER(SEARCH(Search!$K$13,'Valid Values - Search'!U3934)),MAX($P$3:P3933)+1,0)</f>
        <v>3931</v>
      </c>
      <c r="Q3934" s="38">
        <f>IF(ISNUMBER(SEARCH(Search!$K$5,'Valid Values - Search'!R3934)),MAX($Q$3:Q3933)+1,0)</f>
        <v>3931</v>
      </c>
      <c r="R3934" s="64" t="s">
        <v>7355</v>
      </c>
      <c r="S3934" s="70" t="s">
        <v>102</v>
      </c>
      <c r="T3934" s="70" t="s">
        <v>102</v>
      </c>
      <c r="U3934" s="93" t="s">
        <v>11025</v>
      </c>
      <c r="V3934" s="94">
        <v>1457</v>
      </c>
      <c r="W3934" s="97" t="s">
        <v>7355</v>
      </c>
      <c r="X3934" s="38" t="str">
        <f>IFERROR(VLOOKUP(ROWS($X$4:X3934),$Q$4:$R$5094,2,FALSE),"")</f>
        <v>Phenanthridine</v>
      </c>
      <c r="Y3934" s="38" t="str">
        <f>IFERROR(VLOOKUP(ROWS($Y$4:Y3934),$P$4:$U$5094,6,FALSE),"")</f>
        <v>229-87-8</v>
      </c>
    </row>
    <row r="3935" spans="16:25" ht="15" customHeight="1">
      <c r="P3935" s="38">
        <f>IF(ISNUMBER(SEARCH(Search!$K$13,'Valid Values - Search'!U3935)),MAX($P$3:P3934)+1,0)</f>
        <v>3932</v>
      </c>
      <c r="Q3935" s="38">
        <f>IF(ISNUMBER(SEARCH(Search!$K$5,'Valid Values - Search'!R3935)),MAX($Q$3:Q3934)+1,0)</f>
        <v>3932</v>
      </c>
      <c r="R3935" s="64" t="s">
        <v>7356</v>
      </c>
      <c r="S3935" s="70" t="s">
        <v>102</v>
      </c>
      <c r="T3935" s="70" t="s">
        <v>102</v>
      </c>
      <c r="U3935" s="93" t="s">
        <v>11026</v>
      </c>
      <c r="V3935" s="94">
        <v>1003751</v>
      </c>
      <c r="W3935" s="97" t="s">
        <v>7356</v>
      </c>
      <c r="X3935" s="38" t="str">
        <f>IFERROR(VLOOKUP(ROWS($X$4:X3935),$Q$4:$R$5094,2,FALSE),"")</f>
        <v>Phencyclidine hydrochloride***retired***use Piperidine, 1-(1-phenylcyclohexyl)-, hydrochloride</v>
      </c>
      <c r="Y3935" s="38" t="str">
        <f>IFERROR(VLOOKUP(ROWS($Y$4:Y3935),$P$4:$U$5094,6,FALSE),"")</f>
        <v>956-90-1</v>
      </c>
    </row>
    <row r="3936" spans="16:25" ht="15" customHeight="1">
      <c r="P3936" s="38">
        <f>IF(ISNUMBER(SEARCH(Search!$K$13,'Valid Values - Search'!U3936)),MAX($P$3:P3935)+1,0)</f>
        <v>3933</v>
      </c>
      <c r="Q3936" s="38">
        <f>IF(ISNUMBER(SEARCH(Search!$K$5,'Valid Values - Search'!R3936)),MAX($Q$3:Q3935)+1,0)</f>
        <v>3933</v>
      </c>
      <c r="R3936" s="64" t="s">
        <v>7357</v>
      </c>
      <c r="S3936" s="70" t="s">
        <v>102</v>
      </c>
      <c r="T3936" s="70" t="s">
        <v>102</v>
      </c>
      <c r="U3936" s="93" t="s">
        <v>11027</v>
      </c>
      <c r="V3936" s="94">
        <v>1003858</v>
      </c>
      <c r="W3936" s="97" t="s">
        <v>7357</v>
      </c>
      <c r="X3936" s="38" t="str">
        <f>IFERROR(VLOOKUP(ROWS($X$4:X3936),$Q$4:$R$5094,2,FALSE),"")</f>
        <v>Phendimetrazine</v>
      </c>
      <c r="Y3936" s="38" t="str">
        <f>IFERROR(VLOOKUP(ROWS($Y$4:Y3936),$P$4:$U$5094,6,FALSE),"")</f>
        <v>634-03-7</v>
      </c>
    </row>
    <row r="3937" spans="16:25" ht="15" customHeight="1">
      <c r="P3937" s="38">
        <f>IF(ISNUMBER(SEARCH(Search!$K$13,'Valid Values - Search'!U3937)),MAX($P$3:P3936)+1,0)</f>
        <v>3934</v>
      </c>
      <c r="Q3937" s="38">
        <f>IF(ISNUMBER(SEARCH(Search!$K$5,'Valid Values - Search'!R3937)),MAX($Q$3:Q3936)+1,0)</f>
        <v>3934</v>
      </c>
      <c r="R3937" s="64" t="s">
        <v>7358</v>
      </c>
      <c r="S3937" s="70" t="s">
        <v>102</v>
      </c>
      <c r="T3937" s="70" t="s">
        <v>102</v>
      </c>
      <c r="U3937" s="93" t="s">
        <v>11028</v>
      </c>
      <c r="V3937" s="94">
        <v>1459</v>
      </c>
      <c r="W3937" s="97" t="s">
        <v>7358</v>
      </c>
      <c r="X3937" s="38" t="str">
        <f>IFERROR(VLOOKUP(ROWS($X$4:X3937),$Q$4:$R$5094,2,FALSE),"")</f>
        <v>Phenkapton</v>
      </c>
      <c r="Y3937" s="38" t="str">
        <f>IFERROR(VLOOKUP(ROWS($Y$4:Y3937),$P$4:$U$5094,6,FALSE),"")</f>
        <v>2275-14-1</v>
      </c>
    </row>
    <row r="3938" spans="16:25" ht="15" customHeight="1">
      <c r="P3938" s="38">
        <f>IF(ISNUMBER(SEARCH(Search!$K$13,'Valid Values - Search'!U3938)),MAX($P$3:P3937)+1,0)</f>
        <v>3935</v>
      </c>
      <c r="Q3938" s="38">
        <f>IF(ISNUMBER(SEARCH(Search!$K$5,'Valid Values - Search'!R3938)),MAX($Q$3:Q3937)+1,0)</f>
        <v>3935</v>
      </c>
      <c r="R3938" s="64" t="s">
        <v>7359</v>
      </c>
      <c r="S3938" s="70" t="s">
        <v>102</v>
      </c>
      <c r="T3938" s="70" t="s">
        <v>102</v>
      </c>
      <c r="U3938" s="93" t="s">
        <v>11029</v>
      </c>
      <c r="V3938" s="94">
        <v>1003819</v>
      </c>
      <c r="W3938" s="97" t="s">
        <v>7359</v>
      </c>
      <c r="X3938" s="38" t="str">
        <f>IFERROR(VLOOKUP(ROWS($X$4:X3938),$Q$4:$R$5094,2,FALSE),"")</f>
        <v>Phenobarbital</v>
      </c>
      <c r="Y3938" s="38" t="str">
        <f>IFERROR(VLOOKUP(ROWS($Y$4:Y3938),$P$4:$U$5094,6,FALSE),"")</f>
        <v>50-06-6</v>
      </c>
    </row>
    <row r="3939" spans="16:25" ht="15" customHeight="1">
      <c r="P3939" s="38">
        <f>IF(ISNUMBER(SEARCH(Search!$K$13,'Valid Values - Search'!U3939)),MAX($P$3:P3938)+1,0)</f>
        <v>3936</v>
      </c>
      <c r="Q3939" s="38">
        <f>IF(ISNUMBER(SEARCH(Search!$K$5,'Valid Values - Search'!R3939)),MAX($Q$3:Q3938)+1,0)</f>
        <v>3936</v>
      </c>
      <c r="R3939" s="64" t="s">
        <v>7360</v>
      </c>
      <c r="S3939" s="70" t="s">
        <v>102</v>
      </c>
      <c r="T3939" s="70" t="s">
        <v>102</v>
      </c>
      <c r="U3939" s="93" t="s">
        <v>11030</v>
      </c>
      <c r="V3939" s="94">
        <v>1003741</v>
      </c>
      <c r="W3939" s="97" t="s">
        <v>7360</v>
      </c>
      <c r="X3939" s="38" t="str">
        <f>IFERROR(VLOOKUP(ROWS($X$4:X3939),$Q$4:$R$5094,2,FALSE),"")</f>
        <v>Phenobarbital-D5</v>
      </c>
      <c r="Y3939" s="38" t="str">
        <f>IFERROR(VLOOKUP(ROWS($Y$4:Y3939),$P$4:$U$5094,6,FALSE),"")</f>
        <v>72793-46-5</v>
      </c>
    </row>
    <row r="3940" spans="16:25" ht="15" customHeight="1">
      <c r="P3940" s="38">
        <f>IF(ISNUMBER(SEARCH(Search!$K$13,'Valid Values - Search'!U3940)),MAX($P$3:P3939)+1,0)</f>
        <v>3937</v>
      </c>
      <c r="Q3940" s="38">
        <f>IF(ISNUMBER(SEARCH(Search!$K$5,'Valid Values - Search'!R3940)),MAX($Q$3:Q3939)+1,0)</f>
        <v>3937</v>
      </c>
      <c r="R3940" s="64" t="s">
        <v>7361</v>
      </c>
      <c r="S3940" s="70" t="s">
        <v>101</v>
      </c>
      <c r="T3940" s="70" t="s">
        <v>102</v>
      </c>
      <c r="U3940" s="93" t="s">
        <v>8898</v>
      </c>
      <c r="V3940" s="94">
        <v>367</v>
      </c>
      <c r="W3940" s="97" t="s">
        <v>7361</v>
      </c>
      <c r="X3940" s="38" t="str">
        <f>IFERROR(VLOOKUP(ROWS($X$4:X3940),$Q$4:$R$5094,2,FALSE),"")</f>
        <v>Phenol</v>
      </c>
      <c r="Y3940" s="38" t="str">
        <f>IFERROR(VLOOKUP(ROWS($Y$4:Y3940),$P$4:$U$5094,6,FALSE),"")</f>
        <v>108-95-2</v>
      </c>
    </row>
    <row r="3941" spans="16:25" ht="15" customHeight="1">
      <c r="P3941" s="38">
        <f>IF(ISNUMBER(SEARCH(Search!$K$13,'Valid Values - Search'!U3941)),MAX($P$3:P3940)+1,0)</f>
        <v>3938</v>
      </c>
      <c r="Q3941" s="38">
        <f>IF(ISNUMBER(SEARCH(Search!$K$5,'Valid Values - Search'!R3941)),MAX($Q$3:Q3940)+1,0)</f>
        <v>3938</v>
      </c>
      <c r="R3941" s="64" t="s">
        <v>7362</v>
      </c>
      <c r="S3941" s="70" t="s">
        <v>102</v>
      </c>
      <c r="T3941" s="70" t="s">
        <v>102</v>
      </c>
      <c r="U3941" s="93" t="s">
        <v>11031</v>
      </c>
      <c r="V3941" s="94">
        <v>16997</v>
      </c>
      <c r="W3941" s="97" t="s">
        <v>7362</v>
      </c>
      <c r="X3941" s="38" t="str">
        <f>IFERROR(VLOOKUP(ROWS($X$4:X3941),$Q$4:$R$5094,2,FALSE),"")</f>
        <v>Phenol dehydroabietylamine salt</v>
      </c>
      <c r="Y3941" s="38" t="str">
        <f>IFERROR(VLOOKUP(ROWS($Y$4:Y3941),$P$4:$U$5094,6,FALSE),"")</f>
        <v>53404-25-4</v>
      </c>
    </row>
    <row r="3942" spans="16:25" ht="15" customHeight="1">
      <c r="P3942" s="38">
        <f>IF(ISNUMBER(SEARCH(Search!$K$13,'Valid Values - Search'!U3942)),MAX($P$3:P3941)+1,0)</f>
        <v>3939</v>
      </c>
      <c r="Q3942" s="38">
        <f>IF(ISNUMBER(SEARCH(Search!$K$5,'Valid Values - Search'!R3942)),MAX($Q$3:Q3941)+1,0)</f>
        <v>3939</v>
      </c>
      <c r="R3942" s="64" t="s">
        <v>7364</v>
      </c>
      <c r="S3942" s="70" t="s">
        <v>102</v>
      </c>
      <c r="T3942" s="70" t="s">
        <v>102</v>
      </c>
      <c r="U3942" s="93" t="s">
        <v>11032</v>
      </c>
      <c r="V3942" s="94">
        <v>389828</v>
      </c>
      <c r="W3942" s="97" t="s">
        <v>7364</v>
      </c>
      <c r="X3942" s="38" t="str">
        <f>IFERROR(VLOOKUP(ROWS($X$4:X3942),$Q$4:$R$5094,2,FALSE),"")</f>
        <v>Phenol, 2-(1,1-dimethylethyl)-4-methoxy-</v>
      </c>
      <c r="Y3942" s="38" t="str">
        <f>IFERROR(VLOOKUP(ROWS($Y$4:Y3942),$P$4:$U$5094,6,FALSE),"")</f>
        <v>121-00-6</v>
      </c>
    </row>
    <row r="3943" spans="16:25" ht="15" customHeight="1">
      <c r="P3943" s="38">
        <f>IF(ISNUMBER(SEARCH(Search!$K$13,'Valid Values - Search'!U3943)),MAX($P$3:P3942)+1,0)</f>
        <v>3940</v>
      </c>
      <c r="Q3943" s="38">
        <f>IF(ISNUMBER(SEARCH(Search!$K$5,'Valid Values - Search'!R3943)),MAX($Q$3:Q3942)+1,0)</f>
        <v>3940</v>
      </c>
      <c r="R3943" s="64" t="s">
        <v>7365</v>
      </c>
      <c r="S3943" s="70" t="s">
        <v>102</v>
      </c>
      <c r="T3943" s="70" t="s">
        <v>102</v>
      </c>
      <c r="U3943" s="93" t="s">
        <v>11033</v>
      </c>
      <c r="V3943" s="94">
        <v>15882</v>
      </c>
      <c r="W3943" s="97" t="s">
        <v>7365</v>
      </c>
      <c r="X3943" s="38" t="str">
        <f>IFERROR(VLOOKUP(ROWS($X$4:X3943),$Q$4:$R$5094,2,FALSE),"")</f>
        <v>Phenol, 2-(methylthio)-</v>
      </c>
      <c r="Y3943" s="38" t="str">
        <f>IFERROR(VLOOKUP(ROWS($Y$4:Y3943),$P$4:$U$5094,6,FALSE),"")</f>
        <v>1073-29-6</v>
      </c>
    </row>
    <row r="3944" spans="16:25" ht="15" customHeight="1">
      <c r="P3944" s="38">
        <f>IF(ISNUMBER(SEARCH(Search!$K$13,'Valid Values - Search'!U3944)),MAX($P$3:P3943)+1,0)</f>
        <v>3941</v>
      </c>
      <c r="Q3944" s="38">
        <f>IF(ISNUMBER(SEARCH(Search!$K$5,'Valid Values - Search'!R3944)),MAX($Q$3:Q3943)+1,0)</f>
        <v>3941</v>
      </c>
      <c r="R3944" s="64" t="s">
        <v>7363</v>
      </c>
      <c r="S3944" s="70" t="s">
        <v>102</v>
      </c>
      <c r="T3944" s="70" t="s">
        <v>102</v>
      </c>
      <c r="U3944" s="93" t="s">
        <v>11034</v>
      </c>
      <c r="V3944" s="94">
        <v>17148</v>
      </c>
      <c r="W3944" s="97" t="s">
        <v>7363</v>
      </c>
      <c r="X3944" s="38" t="str">
        <f>IFERROR(VLOOKUP(ROWS($X$4:X3944),$Q$4:$R$5094,2,FALSE),"")</f>
        <v>Phenol, 2,6-dibromo-</v>
      </c>
      <c r="Y3944" s="38" t="str">
        <f>IFERROR(VLOOKUP(ROWS($Y$4:Y3944),$P$4:$U$5094,6,FALSE),"")</f>
        <v>608-33-3</v>
      </c>
    </row>
    <row r="3945" spans="16:25" ht="15" customHeight="1">
      <c r="P3945" s="38">
        <f>IF(ISNUMBER(SEARCH(Search!$K$13,'Valid Values - Search'!U3945)),MAX($P$3:P3944)+1,0)</f>
        <v>3942</v>
      </c>
      <c r="Q3945" s="38">
        <f>IF(ISNUMBER(SEARCH(Search!$K$5,'Valid Values - Search'!R3945)),MAX($Q$3:Q3944)+1,0)</f>
        <v>3942</v>
      </c>
      <c r="R3945" s="64" t="s">
        <v>7366</v>
      </c>
      <c r="S3945" s="70" t="s">
        <v>102</v>
      </c>
      <c r="T3945" s="70" t="s">
        <v>102</v>
      </c>
      <c r="U3945" s="93" t="s">
        <v>11035</v>
      </c>
      <c r="V3945" s="94">
        <v>1001574</v>
      </c>
      <c r="W3945" s="97" t="s">
        <v>7366</v>
      </c>
      <c r="X3945" s="38" t="str">
        <f>IFERROR(VLOOKUP(ROWS($X$4:X3945),$Q$4:$R$5094,2,FALSE),"")</f>
        <v>Phenol, 2-Chloro-5-Methyl-</v>
      </c>
      <c r="Y3945" s="38" t="str">
        <f>IFERROR(VLOOKUP(ROWS($Y$4:Y3945),$P$4:$U$5094,6,FALSE),"")</f>
        <v>615-74-7</v>
      </c>
    </row>
    <row r="3946" spans="16:25" ht="15" customHeight="1">
      <c r="P3946" s="38">
        <f>IF(ISNUMBER(SEARCH(Search!$K$13,'Valid Values - Search'!U3946)),MAX($P$3:P3945)+1,0)</f>
        <v>3943</v>
      </c>
      <c r="Q3946" s="38">
        <f>IF(ISNUMBER(SEARCH(Search!$K$5,'Valid Values - Search'!R3946)),MAX($Q$3:Q3945)+1,0)</f>
        <v>3943</v>
      </c>
      <c r="R3946" s="64" t="s">
        <v>7367</v>
      </c>
      <c r="S3946" s="70" t="s">
        <v>102</v>
      </c>
      <c r="T3946" s="70" t="s">
        <v>102</v>
      </c>
      <c r="U3946" s="93" t="s">
        <v>11036</v>
      </c>
      <c r="V3946" s="94">
        <v>1001049</v>
      </c>
      <c r="W3946" s="97" t="s">
        <v>7367</v>
      </c>
      <c r="X3946" s="38" t="str">
        <f>IFERROR(VLOOKUP(ROWS($X$4:X3946),$Q$4:$R$5094,2,FALSE),"")</f>
        <v>Phenol, 4,5-dichloro-2-methoxy-</v>
      </c>
      <c r="Y3946" s="38" t="str">
        <f>IFERROR(VLOOKUP(ROWS($Y$4:Y3946),$P$4:$U$5094,6,FALSE),"")</f>
        <v>2460-49-3</v>
      </c>
    </row>
    <row r="3947" spans="16:25" ht="15" customHeight="1">
      <c r="P3947" s="38">
        <f>IF(ISNUMBER(SEARCH(Search!$K$13,'Valid Values - Search'!U3947)),MAX($P$3:P3946)+1,0)</f>
        <v>3944</v>
      </c>
      <c r="Q3947" s="38">
        <f>IF(ISNUMBER(SEARCH(Search!$K$5,'Valid Values - Search'!R3947)),MAX($Q$3:Q3946)+1,0)</f>
        <v>3944</v>
      </c>
      <c r="R3947" s="64" t="s">
        <v>7368</v>
      </c>
      <c r="S3947" s="70" t="s">
        <v>102</v>
      </c>
      <c r="T3947" s="70" t="s">
        <v>102</v>
      </c>
      <c r="U3947" s="93" t="s">
        <v>11037</v>
      </c>
      <c r="V3947" s="94">
        <v>1000486</v>
      </c>
      <c r="W3947" s="97" t="s">
        <v>7368</v>
      </c>
      <c r="X3947" s="38" t="str">
        <f>IFERROR(VLOOKUP(ROWS($X$4:X3947),$Q$4:$R$5094,2,FALSE),"")</f>
        <v>Phenol, 4-chloro-2-methoxy-</v>
      </c>
      <c r="Y3947" s="38" t="str">
        <f>IFERROR(VLOOKUP(ROWS($Y$4:Y3947),$P$4:$U$5094,6,FALSE),"")</f>
        <v>16766-30-6</v>
      </c>
    </row>
    <row r="3948" spans="16:25" ht="15" customHeight="1">
      <c r="P3948" s="38">
        <f>IF(ISNUMBER(SEARCH(Search!$K$13,'Valid Values - Search'!U3948)),MAX($P$3:P3947)+1,0)</f>
        <v>3945</v>
      </c>
      <c r="Q3948" s="38">
        <f>IF(ISNUMBER(SEARCH(Search!$K$5,'Valid Values - Search'!R3948)),MAX($Q$3:Q3947)+1,0)</f>
        <v>3945</v>
      </c>
      <c r="R3948" s="64" t="s">
        <v>7369</v>
      </c>
      <c r="S3948" s="70" t="s">
        <v>102</v>
      </c>
      <c r="T3948" s="70" t="s">
        <v>102</v>
      </c>
      <c r="U3948" s="93" t="s">
        <v>11038</v>
      </c>
      <c r="V3948" s="94">
        <v>367</v>
      </c>
      <c r="W3948" s="97" t="s">
        <v>7369</v>
      </c>
      <c r="X3948" s="38" t="str">
        <f>IFERROR(VLOOKUP(ROWS($X$4:X3948),$Q$4:$R$5094,2,FALSE),"")</f>
        <v>Phenol-d5</v>
      </c>
      <c r="Y3948" s="38" t="str">
        <f>IFERROR(VLOOKUP(ROWS($Y$4:Y3948),$P$4:$U$5094,6,FALSE),"")</f>
        <v>4165-62-2</v>
      </c>
    </row>
    <row r="3949" spans="16:25" ht="15" customHeight="1">
      <c r="P3949" s="38">
        <f>IF(ISNUMBER(SEARCH(Search!$K$13,'Valid Values - Search'!U3949)),MAX($P$3:P3948)+1,0)</f>
        <v>3946</v>
      </c>
      <c r="Q3949" s="38">
        <f>IF(ISNUMBER(SEARCH(Search!$K$5,'Valid Values - Search'!R3949)),MAX($Q$3:Q3948)+1,0)</f>
        <v>3946</v>
      </c>
      <c r="R3949" s="64" t="s">
        <v>7370</v>
      </c>
      <c r="S3949" s="70" t="s">
        <v>102</v>
      </c>
      <c r="T3949" s="70" t="s">
        <v>102</v>
      </c>
      <c r="U3949" s="93" t="s">
        <v>11039</v>
      </c>
      <c r="V3949" s="94">
        <v>1000938</v>
      </c>
      <c r="W3949" s="97" t="s">
        <v>7370</v>
      </c>
      <c r="X3949" s="38" t="str">
        <f>IFERROR(VLOOKUP(ROWS($X$4:X3949),$Q$4:$R$5094,2,FALSE),"")</f>
        <v>Phenol-D6</v>
      </c>
      <c r="Y3949" s="38" t="str">
        <f>IFERROR(VLOOKUP(ROWS($Y$4:Y3949),$P$4:$U$5094,6,FALSE),"")</f>
        <v>13127-88-3</v>
      </c>
    </row>
    <row r="3950" spans="16:25" ht="15" customHeight="1">
      <c r="P3950" s="38">
        <f>IF(ISNUMBER(SEARCH(Search!$K$13,'Valid Values - Search'!U3950)),MAX($P$3:P3949)+1,0)</f>
        <v>3947</v>
      </c>
      <c r="Q3950" s="38">
        <f>IF(ISNUMBER(SEARCH(Search!$K$5,'Valid Values - Search'!R3950)),MAX($Q$3:Q3949)+1,0)</f>
        <v>3947</v>
      </c>
      <c r="R3950" s="64" t="s">
        <v>7371</v>
      </c>
      <c r="S3950" s="70" t="s">
        <v>102</v>
      </c>
      <c r="T3950" s="70" t="s">
        <v>102</v>
      </c>
      <c r="U3950" s="93" t="s">
        <v>8459</v>
      </c>
      <c r="V3950" s="94">
        <v>1000310</v>
      </c>
      <c r="W3950" s="97" t="s">
        <v>7371</v>
      </c>
      <c r="X3950" s="38" t="str">
        <f>IFERROR(VLOOKUP(ROWS($X$4:X3950),$Q$4:$R$5094,2,FALSE),"")</f>
        <v>Phenols</v>
      </c>
      <c r="Y3950" s="38" t="str">
        <f>IFERROR(VLOOKUP(ROWS($Y$4:Y3950),$P$4:$U$5094,6,FALSE),"")</f>
        <v>N/A</v>
      </c>
    </row>
    <row r="3951" spans="16:25" ht="15" customHeight="1">
      <c r="P3951" s="38">
        <f>IF(ISNUMBER(SEARCH(Search!$K$13,'Valid Values - Search'!U3951)),MAX($P$3:P3950)+1,0)</f>
        <v>3948</v>
      </c>
      <c r="Q3951" s="38">
        <f>IF(ISNUMBER(SEARCH(Search!$K$5,'Valid Values - Search'!R3951)),MAX($Q$3:Q3950)+1,0)</f>
        <v>3948</v>
      </c>
      <c r="R3951" s="64" t="s">
        <v>7372</v>
      </c>
      <c r="S3951" s="70" t="s">
        <v>102</v>
      </c>
      <c r="T3951" s="70" t="s">
        <v>102</v>
      </c>
      <c r="U3951" s="93" t="s">
        <v>11040</v>
      </c>
      <c r="V3951" s="94">
        <v>390151</v>
      </c>
      <c r="W3951" s="97" t="s">
        <v>7372</v>
      </c>
      <c r="X3951" s="38" t="str">
        <f>IFERROR(VLOOKUP(ROWS($X$4:X3951),$Q$4:$R$5094,2,FALSE),"")</f>
        <v>Phenothrin</v>
      </c>
      <c r="Y3951" s="38" t="str">
        <f>IFERROR(VLOOKUP(ROWS($Y$4:Y3951),$P$4:$U$5094,6,FALSE),"")</f>
        <v>26002-80-2</v>
      </c>
    </row>
    <row r="3952" spans="16:25" ht="15" customHeight="1">
      <c r="P3952" s="38">
        <f>IF(ISNUMBER(SEARCH(Search!$K$13,'Valid Values - Search'!U3952)),MAX($P$3:P3951)+1,0)</f>
        <v>3949</v>
      </c>
      <c r="Q3952" s="38">
        <f>IF(ISNUMBER(SEARCH(Search!$K$5,'Valid Values - Search'!R3952)),MAX($Q$3:Q3951)+1,0)</f>
        <v>3949</v>
      </c>
      <c r="R3952" s="64" t="s">
        <v>7373</v>
      </c>
      <c r="S3952" s="70" t="s">
        <v>102</v>
      </c>
      <c r="T3952" s="70" t="s">
        <v>102</v>
      </c>
      <c r="U3952" s="93" t="s">
        <v>10299</v>
      </c>
      <c r="V3952" s="94">
        <v>950</v>
      </c>
      <c r="W3952" s="97" t="s">
        <v>7373</v>
      </c>
      <c r="X3952" s="38" t="str">
        <f>IFERROR(VLOOKUP(ROWS($X$4:X3952),$Q$4:$R$5094,2,FALSE),"")</f>
        <v>Phenyl ether</v>
      </c>
      <c r="Y3952" s="38" t="str">
        <f>IFERROR(VLOOKUP(ROWS($Y$4:Y3952),$P$4:$U$5094,6,FALSE),"")</f>
        <v>101-84-8</v>
      </c>
    </row>
    <row r="3953" spans="16:25" ht="15" customHeight="1">
      <c r="P3953" s="38">
        <f>IF(ISNUMBER(SEARCH(Search!$K$13,'Valid Values - Search'!U3953)),MAX($P$3:P3952)+1,0)</f>
        <v>3950</v>
      </c>
      <c r="Q3953" s="38">
        <f>IF(ISNUMBER(SEARCH(Search!$K$5,'Valid Values - Search'!R3953)),MAX($Q$3:Q3952)+1,0)</f>
        <v>3950</v>
      </c>
      <c r="R3953" s="64" t="s">
        <v>7374</v>
      </c>
      <c r="S3953" s="70" t="s">
        <v>102</v>
      </c>
      <c r="T3953" s="70" t="s">
        <v>102</v>
      </c>
      <c r="U3953" s="93" t="s">
        <v>11041</v>
      </c>
      <c r="V3953" s="94">
        <v>1127</v>
      </c>
      <c r="W3953" s="97" t="s">
        <v>7374</v>
      </c>
      <c r="X3953" s="38" t="str">
        <f>IFERROR(VLOOKUP(ROWS($X$4:X3953),$Q$4:$R$5094,2,FALSE),"")</f>
        <v>Phenyl isocyanate</v>
      </c>
      <c r="Y3953" s="38" t="str">
        <f>IFERROR(VLOOKUP(ROWS($Y$4:Y3953),$P$4:$U$5094,6,FALSE),"")</f>
        <v>103-71-9</v>
      </c>
    </row>
    <row r="3954" spans="16:25" ht="15" customHeight="1">
      <c r="P3954" s="38">
        <f>IF(ISNUMBER(SEARCH(Search!$K$13,'Valid Values - Search'!U3954)),MAX($P$3:P3953)+1,0)</f>
        <v>3951</v>
      </c>
      <c r="Q3954" s="38">
        <f>IF(ISNUMBER(SEARCH(Search!$K$5,'Valid Values - Search'!R3954)),MAX($Q$3:Q3953)+1,0)</f>
        <v>3951</v>
      </c>
      <c r="R3954" s="64" t="s">
        <v>7375</v>
      </c>
      <c r="S3954" s="70" t="s">
        <v>102</v>
      </c>
      <c r="T3954" s="70" t="s">
        <v>102</v>
      </c>
      <c r="U3954" s="93" t="s">
        <v>11042</v>
      </c>
      <c r="V3954" s="94">
        <v>675</v>
      </c>
      <c r="W3954" s="97" t="s">
        <v>7375</v>
      </c>
      <c r="X3954" s="38" t="str">
        <f>IFERROR(VLOOKUP(ROWS($X$4:X3954),$Q$4:$R$5094,2,FALSE),"")</f>
        <v>Phenylacetaldehyde</v>
      </c>
      <c r="Y3954" s="38" t="str">
        <f>IFERROR(VLOOKUP(ROWS($Y$4:Y3954),$P$4:$U$5094,6,FALSE),"")</f>
        <v>122-78-1</v>
      </c>
    </row>
    <row r="3955" spans="16:25" ht="15" customHeight="1">
      <c r="P3955" s="38">
        <f>IF(ISNUMBER(SEARCH(Search!$K$13,'Valid Values - Search'!U3955)),MAX($P$3:P3954)+1,0)</f>
        <v>3952</v>
      </c>
      <c r="Q3955" s="38">
        <f>IF(ISNUMBER(SEARCH(Search!$K$5,'Valid Values - Search'!R3955)),MAX($Q$3:Q3954)+1,0)</f>
        <v>3952</v>
      </c>
      <c r="R3955" s="64" t="s">
        <v>7376</v>
      </c>
      <c r="S3955" s="70" t="s">
        <v>102</v>
      </c>
      <c r="T3955" s="70" t="s">
        <v>102</v>
      </c>
      <c r="U3955" s="93" t="s">
        <v>11043</v>
      </c>
      <c r="V3955" s="94">
        <v>1462</v>
      </c>
      <c r="W3955" s="97" t="s">
        <v>7376</v>
      </c>
      <c r="X3955" s="38" t="str">
        <f>IFERROR(VLOOKUP(ROWS($X$4:X3955),$Q$4:$R$5094,2,FALSE),"")</f>
        <v>Phenylacetic acid</v>
      </c>
      <c r="Y3955" s="38" t="str">
        <f>IFERROR(VLOOKUP(ROWS($Y$4:Y3955),$P$4:$U$5094,6,FALSE),"")</f>
        <v>103-82-2</v>
      </c>
    </row>
    <row r="3956" spans="16:25" ht="15" customHeight="1">
      <c r="P3956" s="38">
        <f>IF(ISNUMBER(SEARCH(Search!$K$13,'Valid Values - Search'!U3956)),MAX($P$3:P3955)+1,0)</f>
        <v>3953</v>
      </c>
      <c r="Q3956" s="38">
        <f>IF(ISNUMBER(SEARCH(Search!$K$5,'Valid Values - Search'!R3956)),MAX($Q$3:Q3955)+1,0)</f>
        <v>3953</v>
      </c>
      <c r="R3956" s="64" t="s">
        <v>7377</v>
      </c>
      <c r="S3956" s="70" t="s">
        <v>102</v>
      </c>
      <c r="T3956" s="70" t="s">
        <v>102</v>
      </c>
      <c r="U3956" s="93" t="s">
        <v>11044</v>
      </c>
      <c r="V3956" s="94">
        <v>1002467</v>
      </c>
      <c r="W3956" s="97" t="s">
        <v>7377</v>
      </c>
      <c r="X3956" s="38" t="str">
        <f>IFERROR(VLOOKUP(ROWS($X$4:X3956),$Q$4:$R$5094,2,FALSE),"")</f>
        <v>Phenylpropanolamine</v>
      </c>
      <c r="Y3956" s="38" t="str">
        <f>IFERROR(VLOOKUP(ROWS($Y$4:Y3956),$P$4:$U$5094,6,FALSE),"")</f>
        <v>14838-15-4</v>
      </c>
    </row>
    <row r="3957" spans="16:25" ht="15" customHeight="1">
      <c r="P3957" s="38">
        <f>IF(ISNUMBER(SEARCH(Search!$K$13,'Valid Values - Search'!U3957)),MAX($P$3:P3956)+1,0)</f>
        <v>3954</v>
      </c>
      <c r="Q3957" s="38">
        <f>IF(ISNUMBER(SEARCH(Search!$K$5,'Valid Values - Search'!R3957)),MAX($Q$3:Q3956)+1,0)</f>
        <v>3954</v>
      </c>
      <c r="R3957" s="64" t="s">
        <v>7378</v>
      </c>
      <c r="S3957" s="70" t="s">
        <v>102</v>
      </c>
      <c r="T3957" s="70" t="s">
        <v>102</v>
      </c>
      <c r="U3957" s="93" t="s">
        <v>9867</v>
      </c>
      <c r="V3957" s="94">
        <v>1003740</v>
      </c>
      <c r="W3957" s="97" t="s">
        <v>7378</v>
      </c>
      <c r="X3957" s="38" t="str">
        <f>IFERROR(VLOOKUP(ROWS($X$4:X3957),$Q$4:$R$5094,2,FALSE),"")</f>
        <v>Phenylpropanolamine hydrochloride</v>
      </c>
      <c r="Y3957" s="38" t="str">
        <f>IFERROR(VLOOKUP(ROWS($Y$4:Y3957),$P$4:$U$5094,6,FALSE),"")</f>
        <v>154-41-6</v>
      </c>
    </row>
    <row r="3958" spans="16:25" ht="15" customHeight="1">
      <c r="P3958" s="38">
        <f>IF(ISNUMBER(SEARCH(Search!$K$13,'Valid Values - Search'!U3958)),MAX($P$3:P3957)+1,0)</f>
        <v>3955</v>
      </c>
      <c r="Q3958" s="38">
        <f>IF(ISNUMBER(SEARCH(Search!$K$5,'Valid Values - Search'!R3958)),MAX($Q$3:Q3957)+1,0)</f>
        <v>3955</v>
      </c>
      <c r="R3958" s="64" t="s">
        <v>7379</v>
      </c>
      <c r="S3958" s="70" t="s">
        <v>102</v>
      </c>
      <c r="T3958" s="70" t="s">
        <v>102</v>
      </c>
      <c r="U3958" s="93" t="s">
        <v>11045</v>
      </c>
      <c r="V3958" s="94">
        <v>323242</v>
      </c>
      <c r="W3958" s="97" t="s">
        <v>7379</v>
      </c>
      <c r="X3958" s="38" t="str">
        <f>IFERROR(VLOOKUP(ROWS($X$4:X3958),$Q$4:$R$5094,2,FALSE),"")</f>
        <v>Phenytoin</v>
      </c>
      <c r="Y3958" s="38" t="str">
        <f>IFERROR(VLOOKUP(ROWS($Y$4:Y3958),$P$4:$U$5094,6,FALSE),"")</f>
        <v>57-41-0</v>
      </c>
    </row>
    <row r="3959" spans="16:25" ht="15" customHeight="1">
      <c r="P3959" s="38">
        <f>IF(ISNUMBER(SEARCH(Search!$K$13,'Valid Values - Search'!U3959)),MAX($P$3:P3958)+1,0)</f>
        <v>3956</v>
      </c>
      <c r="Q3959" s="38">
        <f>IF(ISNUMBER(SEARCH(Search!$K$5,'Valid Values - Search'!R3959)),MAX($Q$3:Q3958)+1,0)</f>
        <v>3956</v>
      </c>
      <c r="R3959" s="64" t="s">
        <v>7380</v>
      </c>
      <c r="S3959" s="70" t="s">
        <v>102</v>
      </c>
      <c r="T3959" s="70" t="s">
        <v>102</v>
      </c>
      <c r="U3959" s="93" t="s">
        <v>8950</v>
      </c>
      <c r="V3959" s="94">
        <v>370</v>
      </c>
      <c r="W3959" s="97" t="s">
        <v>7380</v>
      </c>
      <c r="X3959" s="38" t="str">
        <f>IFERROR(VLOOKUP(ROWS($X$4:X3959),$Q$4:$R$5094,2,FALSE),"")</f>
        <v>Pheophytin a</v>
      </c>
      <c r="Y3959" s="38" t="str">
        <f>IFERROR(VLOOKUP(ROWS($Y$4:Y3959),$P$4:$U$5094,6,FALSE),"")</f>
        <v>603-17-8</v>
      </c>
    </row>
    <row r="3960" spans="16:25" ht="15" customHeight="1">
      <c r="P3960" s="38">
        <f>IF(ISNUMBER(SEARCH(Search!$K$13,'Valid Values - Search'!U3960)),MAX($P$3:P3959)+1,0)</f>
        <v>3957</v>
      </c>
      <c r="Q3960" s="38">
        <f>IF(ISNUMBER(SEARCH(Search!$K$5,'Valid Values - Search'!R3960)),MAX($Q$3:Q3959)+1,0)</f>
        <v>3957</v>
      </c>
      <c r="R3960" s="64" t="s">
        <v>7381</v>
      </c>
      <c r="S3960" s="70" t="s">
        <v>102</v>
      </c>
      <c r="T3960" s="70" t="s">
        <v>102</v>
      </c>
      <c r="U3960" s="93" t="s">
        <v>8459</v>
      </c>
      <c r="V3960" s="94">
        <v>369</v>
      </c>
      <c r="W3960" s="97" t="s">
        <v>7381</v>
      </c>
      <c r="X3960" s="38" t="str">
        <f>IFERROR(VLOOKUP(ROWS($X$4:X3960),$Q$4:$R$5094,2,FALSE),"")</f>
        <v>Pheophytin ratio</v>
      </c>
      <c r="Y3960" s="38" t="str">
        <f>IFERROR(VLOOKUP(ROWS($Y$4:Y3960),$P$4:$U$5094,6,FALSE),"")</f>
        <v>N/A</v>
      </c>
    </row>
    <row r="3961" spans="16:25" ht="15" customHeight="1">
      <c r="P3961" s="38">
        <f>IF(ISNUMBER(SEARCH(Search!$K$13,'Valid Values - Search'!U3961)),MAX($P$3:P3960)+1,0)</f>
        <v>3958</v>
      </c>
      <c r="Q3961" s="38">
        <f>IF(ISNUMBER(SEARCH(Search!$K$5,'Valid Values - Search'!R3961)),MAX($Q$3:Q3960)+1,0)</f>
        <v>3958</v>
      </c>
      <c r="R3961" s="64" t="s">
        <v>7382</v>
      </c>
      <c r="S3961" s="70" t="s">
        <v>102</v>
      </c>
      <c r="T3961" s="70" t="s">
        <v>102</v>
      </c>
      <c r="U3961" s="93" t="s">
        <v>8459</v>
      </c>
      <c r="V3961" s="94">
        <v>371</v>
      </c>
      <c r="W3961" s="97" t="s">
        <v>7382</v>
      </c>
      <c r="X3961" s="38" t="str">
        <f>IFERROR(VLOOKUP(ROWS($X$4:X3961),$Q$4:$R$5094,2,FALSE),"")</f>
        <v>Pheophytin/Chlorophyll ratio</v>
      </c>
      <c r="Y3961" s="38" t="str">
        <f>IFERROR(VLOOKUP(ROWS($Y$4:Y3961),$P$4:$U$5094,6,FALSE),"")</f>
        <v>N/A</v>
      </c>
    </row>
    <row r="3962" spans="16:25" ht="15" customHeight="1">
      <c r="P3962" s="38">
        <f>IF(ISNUMBER(SEARCH(Search!$K$13,'Valid Values - Search'!U3962)),MAX($P$3:P3961)+1,0)</f>
        <v>3959</v>
      </c>
      <c r="Q3962" s="38">
        <f>IF(ISNUMBER(SEARCH(Search!$K$5,'Valid Values - Search'!R3962)),MAX($Q$3:Q3961)+1,0)</f>
        <v>3959</v>
      </c>
      <c r="R3962" s="64" t="s">
        <v>15685</v>
      </c>
      <c r="S3962" s="99" t="s">
        <v>102</v>
      </c>
      <c r="T3962" s="99" t="s">
        <v>102</v>
      </c>
      <c r="U3962" s="100" t="s">
        <v>8950</v>
      </c>
      <c r="V3962" s="101">
        <v>370</v>
      </c>
      <c r="W3962" s="97" t="s">
        <v>15685</v>
      </c>
      <c r="X3962" s="38" t="str">
        <f>IFERROR(VLOOKUP(ROWS($X$4:X3962),$Q$4:$R$5094,2,FALSE),"")</f>
        <v>Pheophytin-a</v>
      </c>
      <c r="Y3962" s="38" t="str">
        <f>IFERROR(VLOOKUP(ROWS($Y$4:Y3962),$P$4:$U$5094,6,FALSE),"")</f>
        <v>603-17-8</v>
      </c>
    </row>
    <row r="3963" spans="16:25" ht="15" customHeight="1">
      <c r="P3963" s="38">
        <f>IF(ISNUMBER(SEARCH(Search!$K$13,'Valid Values - Search'!U3963)),MAX($P$3:P3962)+1,0)</f>
        <v>3960</v>
      </c>
      <c r="Q3963" s="38">
        <f>IF(ISNUMBER(SEARCH(Search!$K$5,'Valid Values - Search'!R3963)),MAX($Q$3:Q3962)+1,0)</f>
        <v>3960</v>
      </c>
      <c r="R3963" s="64" t="s">
        <v>15686</v>
      </c>
      <c r="S3963" s="99" t="s">
        <v>102</v>
      </c>
      <c r="T3963" s="99" t="s">
        <v>102</v>
      </c>
      <c r="U3963" s="100" t="s">
        <v>8950</v>
      </c>
      <c r="V3963" s="101">
        <v>370</v>
      </c>
      <c r="W3963" s="97" t="s">
        <v>15686</v>
      </c>
      <c r="X3963" s="38" t="str">
        <f>IFERROR(VLOOKUP(ROWS($X$4:X3963),$Q$4:$R$5094,2,FALSE),"")</f>
        <v>Pheophytin-a, Benthic</v>
      </c>
      <c r="Y3963" s="38" t="str">
        <f>IFERROR(VLOOKUP(ROWS($Y$4:Y3963),$P$4:$U$5094,6,FALSE),"")</f>
        <v>603-17-8</v>
      </c>
    </row>
    <row r="3964" spans="16:25" ht="15" customHeight="1">
      <c r="P3964" s="38">
        <f>IF(ISNUMBER(SEARCH(Search!$K$13,'Valid Values - Search'!U3964)),MAX($P$3:P3963)+1,0)</f>
        <v>3961</v>
      </c>
      <c r="Q3964" s="38">
        <f>IF(ISNUMBER(SEARCH(Search!$K$5,'Valid Values - Search'!R3964)),MAX($Q$3:Q3963)+1,0)</f>
        <v>3961</v>
      </c>
      <c r="R3964" s="64" t="s">
        <v>7383</v>
      </c>
      <c r="S3964" s="70" t="s">
        <v>102</v>
      </c>
      <c r="T3964" s="70" t="s">
        <v>102</v>
      </c>
      <c r="U3964" s="93" t="s">
        <v>11046</v>
      </c>
      <c r="V3964" s="94">
        <v>372</v>
      </c>
      <c r="W3964" s="97" t="s">
        <v>7383</v>
      </c>
      <c r="X3964" s="38" t="str">
        <f>IFERROR(VLOOKUP(ROWS($X$4:X3964),$Q$4:$R$5094,2,FALSE),"")</f>
        <v>Phorate</v>
      </c>
      <c r="Y3964" s="38" t="str">
        <f>IFERROR(VLOOKUP(ROWS($Y$4:Y3964),$P$4:$U$5094,6,FALSE),"")</f>
        <v>298-02-2</v>
      </c>
    </row>
    <row r="3965" spans="16:25" ht="15" customHeight="1">
      <c r="P3965" s="38">
        <f>IF(ISNUMBER(SEARCH(Search!$K$13,'Valid Values - Search'!U3965)),MAX($P$3:P3964)+1,0)</f>
        <v>3962</v>
      </c>
      <c r="Q3965" s="38">
        <f>IF(ISNUMBER(SEARCH(Search!$K$5,'Valid Values - Search'!R3965)),MAX($Q$3:Q3964)+1,0)</f>
        <v>3962</v>
      </c>
      <c r="R3965" s="64" t="s">
        <v>7384</v>
      </c>
      <c r="S3965" s="70" t="s">
        <v>102</v>
      </c>
      <c r="T3965" s="70" t="s">
        <v>102</v>
      </c>
      <c r="U3965" s="93" t="s">
        <v>11047</v>
      </c>
      <c r="V3965" s="94">
        <v>1003532</v>
      </c>
      <c r="W3965" s="97" t="s">
        <v>7384</v>
      </c>
      <c r="X3965" s="38" t="str">
        <f>IFERROR(VLOOKUP(ROWS($X$4:X3965),$Q$4:$R$5094,2,FALSE),"")</f>
        <v>Phorate O.A.</v>
      </c>
      <c r="Y3965" s="38" t="str">
        <f>IFERROR(VLOOKUP(ROWS($Y$4:Y3965),$P$4:$U$5094,6,FALSE),"")</f>
        <v>2600-69-3</v>
      </c>
    </row>
    <row r="3966" spans="16:25" ht="15" customHeight="1">
      <c r="P3966" s="38">
        <f>IF(ISNUMBER(SEARCH(Search!$K$13,'Valid Values - Search'!U3966)),MAX($P$3:P3965)+1,0)</f>
        <v>3963</v>
      </c>
      <c r="Q3966" s="38">
        <f>IF(ISNUMBER(SEARCH(Search!$K$5,'Valid Values - Search'!R3966)),MAX($Q$3:Q3965)+1,0)</f>
        <v>3963</v>
      </c>
      <c r="R3966" s="64" t="s">
        <v>7385</v>
      </c>
      <c r="S3966" s="70" t="s">
        <v>102</v>
      </c>
      <c r="T3966" s="70" t="s">
        <v>102</v>
      </c>
      <c r="U3966" s="93">
        <v>251386</v>
      </c>
      <c r="V3966" s="94">
        <v>1467</v>
      </c>
      <c r="W3966" s="97" t="s">
        <v>7385</v>
      </c>
      <c r="X3966" s="38" t="str">
        <f>IFERROR(VLOOKUP(ROWS($X$4:X3966),$Q$4:$R$5094,2,FALSE),"")</f>
        <v>Phorate sulfone</v>
      </c>
      <c r="Y3966" s="38">
        <f>IFERROR(VLOOKUP(ROWS($Y$4:Y3966),$P$4:$U$5094,6,FALSE),"")</f>
        <v>251386</v>
      </c>
    </row>
    <row r="3967" spans="16:25" ht="15" customHeight="1">
      <c r="P3967" s="38">
        <f>IF(ISNUMBER(SEARCH(Search!$K$13,'Valid Values - Search'!U3967)),MAX($P$3:P3966)+1,0)</f>
        <v>3964</v>
      </c>
      <c r="Q3967" s="38">
        <f>IF(ISNUMBER(SEARCH(Search!$K$5,'Valid Values - Search'!R3967)),MAX($Q$3:Q3966)+1,0)</f>
        <v>3964</v>
      </c>
      <c r="R3967" s="64" t="s">
        <v>7386</v>
      </c>
      <c r="S3967" s="70" t="s">
        <v>102</v>
      </c>
      <c r="T3967" s="70" t="s">
        <v>102</v>
      </c>
      <c r="U3967" s="93">
        <v>251354</v>
      </c>
      <c r="V3967" s="94" t="s">
        <v>8459</v>
      </c>
      <c r="W3967" s="97" t="s">
        <v>7386</v>
      </c>
      <c r="X3967" s="38" t="str">
        <f>IFERROR(VLOOKUP(ROWS($X$4:X3967),$Q$4:$R$5094,2,FALSE),"")</f>
        <v>Phorate sulfoxide</v>
      </c>
      <c r="Y3967" s="38">
        <f>IFERROR(VLOOKUP(ROWS($Y$4:Y3967),$P$4:$U$5094,6,FALSE),"")</f>
        <v>251354</v>
      </c>
    </row>
    <row r="3968" spans="16:25" ht="15" customHeight="1">
      <c r="P3968" s="38">
        <f>IF(ISNUMBER(SEARCH(Search!$K$13,'Valid Values - Search'!U3968)),MAX($P$3:P3967)+1,0)</f>
        <v>3965</v>
      </c>
      <c r="Q3968" s="38">
        <f>IF(ISNUMBER(SEARCH(Search!$K$5,'Valid Values - Search'!R3968)),MAX($Q$3:Q3967)+1,0)</f>
        <v>3965</v>
      </c>
      <c r="R3968" s="64" t="s">
        <v>7387</v>
      </c>
      <c r="S3968" s="70" t="s">
        <v>102</v>
      </c>
      <c r="T3968" s="70" t="s">
        <v>102</v>
      </c>
      <c r="U3968" s="93" t="s">
        <v>11048</v>
      </c>
      <c r="V3968" s="94">
        <v>1468</v>
      </c>
      <c r="W3968" s="97" t="s">
        <v>7387</v>
      </c>
      <c r="X3968" s="38" t="str">
        <f>IFERROR(VLOOKUP(ROWS($X$4:X3968),$Q$4:$R$5094,2,FALSE),"")</f>
        <v>Phosalone</v>
      </c>
      <c r="Y3968" s="38" t="str">
        <f>IFERROR(VLOOKUP(ROWS($Y$4:Y3968),$P$4:$U$5094,6,FALSE),"")</f>
        <v>2310-17-0</v>
      </c>
    </row>
    <row r="3969" spans="16:25" ht="15" customHeight="1">
      <c r="P3969" s="38">
        <f>IF(ISNUMBER(SEARCH(Search!$K$13,'Valid Values - Search'!U3969)),MAX($P$3:P3968)+1,0)</f>
        <v>3966</v>
      </c>
      <c r="Q3969" s="38">
        <f>IF(ISNUMBER(SEARCH(Search!$K$5,'Valid Values - Search'!R3969)),MAX($Q$3:Q3968)+1,0)</f>
        <v>3966</v>
      </c>
      <c r="R3969" s="64" t="s">
        <v>7388</v>
      </c>
      <c r="S3969" s="70" t="s">
        <v>101</v>
      </c>
      <c r="T3969" s="70" t="s">
        <v>102</v>
      </c>
      <c r="U3969" s="93" t="s">
        <v>8899</v>
      </c>
      <c r="V3969" s="94">
        <v>1112</v>
      </c>
      <c r="W3969" s="97" t="s">
        <v>7388</v>
      </c>
      <c r="X3969" s="38" t="str">
        <f>IFERROR(VLOOKUP(ROWS($X$4:X3969),$Q$4:$R$5094,2,FALSE),"")</f>
        <v>Phosmet</v>
      </c>
      <c r="Y3969" s="38" t="str">
        <f>IFERROR(VLOOKUP(ROWS($Y$4:Y3969),$P$4:$U$5094,6,FALSE),"")</f>
        <v>732-11-6</v>
      </c>
    </row>
    <row r="3970" spans="16:25" ht="15" customHeight="1">
      <c r="P3970" s="38">
        <f>IF(ISNUMBER(SEARCH(Search!$K$13,'Valid Values - Search'!U3970)),MAX($P$3:P3969)+1,0)</f>
        <v>3967</v>
      </c>
      <c r="Q3970" s="38">
        <f>IF(ISNUMBER(SEARCH(Search!$K$5,'Valid Values - Search'!R3970)),MAX($Q$3:Q3969)+1,0)</f>
        <v>3967</v>
      </c>
      <c r="R3970" s="64" t="s">
        <v>7389</v>
      </c>
      <c r="S3970" s="70" t="s">
        <v>102</v>
      </c>
      <c r="T3970" s="70" t="s">
        <v>102</v>
      </c>
      <c r="U3970" s="93" t="s">
        <v>11049</v>
      </c>
      <c r="V3970" s="94">
        <v>1000235</v>
      </c>
      <c r="W3970" s="97" t="s">
        <v>7389</v>
      </c>
      <c r="X3970" s="38" t="str">
        <f>IFERROR(VLOOKUP(ROWS($X$4:X3970),$Q$4:$R$5094,2,FALSE),"")</f>
        <v>Phosmetoxon</v>
      </c>
      <c r="Y3970" s="38" t="str">
        <f>IFERROR(VLOOKUP(ROWS($Y$4:Y3970),$P$4:$U$5094,6,FALSE),"")</f>
        <v>3735-33-9</v>
      </c>
    </row>
    <row r="3971" spans="16:25" ht="15" customHeight="1">
      <c r="P3971" s="38">
        <f>IF(ISNUMBER(SEARCH(Search!$K$13,'Valid Values - Search'!U3971)),MAX($P$3:P3970)+1,0)</f>
        <v>3968</v>
      </c>
      <c r="Q3971" s="38">
        <f>IF(ISNUMBER(SEARCH(Search!$K$5,'Valid Values - Search'!R3971)),MAX($Q$3:Q3970)+1,0)</f>
        <v>3968</v>
      </c>
      <c r="R3971" s="64" t="s">
        <v>7390</v>
      </c>
      <c r="S3971" s="70" t="s">
        <v>102</v>
      </c>
      <c r="T3971" s="70" t="s">
        <v>102</v>
      </c>
      <c r="U3971" s="93" t="s">
        <v>11050</v>
      </c>
      <c r="V3971" s="94">
        <v>1469</v>
      </c>
      <c r="W3971" s="97" t="s">
        <v>7390</v>
      </c>
      <c r="X3971" s="38" t="str">
        <f>IFERROR(VLOOKUP(ROWS($X$4:X3971),$Q$4:$R$5094,2,FALSE),"")</f>
        <v>Phosphamidon</v>
      </c>
      <c r="Y3971" s="38" t="str">
        <f>IFERROR(VLOOKUP(ROWS($Y$4:Y3971),$P$4:$U$5094,6,FALSE),"")</f>
        <v>13171-21-6</v>
      </c>
    </row>
    <row r="3972" spans="16:25" ht="15" customHeight="1">
      <c r="P3972" s="38">
        <f>IF(ISNUMBER(SEARCH(Search!$K$13,'Valid Values - Search'!U3972)),MAX($P$3:P3971)+1,0)</f>
        <v>3969</v>
      </c>
      <c r="Q3972" s="38">
        <f>IF(ISNUMBER(SEARCH(Search!$K$5,'Valid Values - Search'!R3972)),MAX($Q$3:Q3971)+1,0)</f>
        <v>3969</v>
      </c>
      <c r="R3972" s="64" t="s">
        <v>7391</v>
      </c>
      <c r="S3972" s="70" t="s">
        <v>102</v>
      </c>
      <c r="T3972" s="70" t="s">
        <v>102</v>
      </c>
      <c r="U3972" s="93" t="s">
        <v>8459</v>
      </c>
      <c r="V3972" s="94">
        <v>1000902</v>
      </c>
      <c r="W3972" s="97" t="s">
        <v>7391</v>
      </c>
      <c r="X3972" s="38" t="str">
        <f>IFERROR(VLOOKUP(ROWS($X$4:X3972),$Q$4:$R$5094,2,FALSE),"")</f>
        <v>phosphatase (corrected for carbon content)</v>
      </c>
      <c r="Y3972" s="38" t="str">
        <f>IFERROR(VLOOKUP(ROWS($Y$4:Y3972),$P$4:$U$5094,6,FALSE),"")</f>
        <v>N/A</v>
      </c>
    </row>
    <row r="3973" spans="16:25" ht="15" customHeight="1">
      <c r="P3973" s="38">
        <f>IF(ISNUMBER(SEARCH(Search!$K$13,'Valid Values - Search'!U3973)),MAX($P$3:P3972)+1,0)</f>
        <v>3970</v>
      </c>
      <c r="Q3973" s="38">
        <f>IF(ISNUMBER(SEARCH(Search!$K$5,'Valid Values - Search'!R3973)),MAX($Q$3:Q3972)+1,0)</f>
        <v>3970</v>
      </c>
      <c r="R3973" s="64" t="s">
        <v>7393</v>
      </c>
      <c r="S3973" s="70" t="s">
        <v>102</v>
      </c>
      <c r="T3973" s="70" t="s">
        <v>102</v>
      </c>
      <c r="U3973" s="93" t="s">
        <v>8459</v>
      </c>
      <c r="V3973" s="94">
        <v>1470</v>
      </c>
      <c r="W3973" s="97" t="s">
        <v>7393</v>
      </c>
      <c r="X3973" s="38" t="str">
        <f>IFERROR(VLOOKUP(ROWS($X$4:X3973),$Q$4:$R$5094,2,FALSE),"")</f>
        <v>Phosphated pesticides</v>
      </c>
      <c r="Y3973" s="38" t="str">
        <f>IFERROR(VLOOKUP(ROWS($Y$4:Y3973),$P$4:$U$5094,6,FALSE),"")</f>
        <v>N/A</v>
      </c>
    </row>
    <row r="3974" spans="16:25" ht="15" customHeight="1">
      <c r="P3974" s="38">
        <f>IF(ISNUMBER(SEARCH(Search!$K$13,'Valid Values - Search'!U3974)),MAX($P$3:P3973)+1,0)</f>
        <v>3971</v>
      </c>
      <c r="Q3974" s="38">
        <f>IF(ISNUMBER(SEARCH(Search!$K$5,'Valid Values - Search'!R3974)),MAX($Q$3:Q3973)+1,0)</f>
        <v>3971</v>
      </c>
      <c r="R3974" s="64" t="s">
        <v>7392</v>
      </c>
      <c r="S3974" s="70" t="s">
        <v>101</v>
      </c>
      <c r="T3974" s="70" t="s">
        <v>101</v>
      </c>
      <c r="U3974" s="93" t="s">
        <v>8459</v>
      </c>
      <c r="V3974" s="94">
        <v>380</v>
      </c>
      <c r="W3974" s="97" t="s">
        <v>7392</v>
      </c>
      <c r="X3974" s="38" t="str">
        <f>IFERROR(VLOOKUP(ROWS($X$4:X3974),$Q$4:$R$5094,2,FALSE),"")</f>
        <v>Phosphate-phosphorus</v>
      </c>
      <c r="Y3974" s="38" t="str">
        <f>IFERROR(VLOOKUP(ROWS($Y$4:Y3974),$P$4:$U$5094,6,FALSE),"")</f>
        <v>N/A</v>
      </c>
    </row>
    <row r="3975" spans="16:25" ht="15" customHeight="1">
      <c r="P3975" s="38">
        <f>IF(ISNUMBER(SEARCH(Search!$K$13,'Valid Values - Search'!U3975)),MAX($P$3:P3974)+1,0)</f>
        <v>3972</v>
      </c>
      <c r="Q3975" s="38">
        <f>IF(ISNUMBER(SEARCH(Search!$K$5,'Valid Values - Search'!R3975)),MAX($Q$3:Q3974)+1,0)</f>
        <v>3972</v>
      </c>
      <c r="R3975" s="64" t="s">
        <v>7394</v>
      </c>
      <c r="S3975" s="70" t="s">
        <v>102</v>
      </c>
      <c r="T3975" s="70" t="s">
        <v>102</v>
      </c>
      <c r="U3975" s="93" t="s">
        <v>11051</v>
      </c>
      <c r="V3975" s="94">
        <v>1472</v>
      </c>
      <c r="W3975" s="97" t="s">
        <v>7394</v>
      </c>
      <c r="X3975" s="38" t="str">
        <f>IFERROR(VLOOKUP(ROWS($X$4:X3975),$Q$4:$R$5094,2,FALSE),"")</f>
        <v>Phosphoric acid, diethyl ester</v>
      </c>
      <c r="Y3975" s="38" t="str">
        <f>IFERROR(VLOOKUP(ROWS($Y$4:Y3975),$P$4:$U$5094,6,FALSE),"")</f>
        <v>598-02-7</v>
      </c>
    </row>
    <row r="3976" spans="16:25" ht="15" customHeight="1">
      <c r="P3976" s="38">
        <f>IF(ISNUMBER(SEARCH(Search!$K$13,'Valid Values - Search'!U3976)),MAX($P$3:P3975)+1,0)</f>
        <v>3973</v>
      </c>
      <c r="Q3976" s="38">
        <f>IF(ISNUMBER(SEARCH(Search!$K$5,'Valid Values - Search'!R3976)),MAX($Q$3:Q3975)+1,0)</f>
        <v>3973</v>
      </c>
      <c r="R3976" s="64" t="s">
        <v>7395</v>
      </c>
      <c r="S3976" s="70" t="s">
        <v>102</v>
      </c>
      <c r="T3976" s="70" t="s">
        <v>102</v>
      </c>
      <c r="U3976" s="93" t="s">
        <v>8459</v>
      </c>
      <c r="V3976" s="94" t="s">
        <v>8459</v>
      </c>
      <c r="W3976" s="97" t="s">
        <v>7395</v>
      </c>
      <c r="X3976" s="38" t="str">
        <f>IFERROR(VLOOKUP(ROWS($X$4:X3976),$Q$4:$R$5094,2,FALSE),"")</f>
        <v>Phosphorothioic acid, O-ethyl O-methyl S-propyl ester</v>
      </c>
      <c r="Y3976" s="38" t="str">
        <f>IFERROR(VLOOKUP(ROWS($Y$4:Y3976),$P$4:$U$5094,6,FALSE),"")</f>
        <v>N/A</v>
      </c>
    </row>
    <row r="3977" spans="16:25" ht="15" customHeight="1">
      <c r="P3977" s="38">
        <f>IF(ISNUMBER(SEARCH(Search!$K$13,'Valid Values - Search'!U3977)),MAX($P$3:P3976)+1,0)</f>
        <v>3974</v>
      </c>
      <c r="Q3977" s="38">
        <f>IF(ISNUMBER(SEARCH(Search!$K$5,'Valid Values - Search'!R3977)),MAX($Q$3:Q3976)+1,0)</f>
        <v>3974</v>
      </c>
      <c r="R3977" s="64" t="s">
        <v>7396</v>
      </c>
      <c r="S3977" s="70" t="s">
        <v>102</v>
      </c>
      <c r="T3977" s="70" t="s">
        <v>102</v>
      </c>
      <c r="U3977" s="93" t="s">
        <v>11052</v>
      </c>
      <c r="V3977" s="94">
        <v>375</v>
      </c>
      <c r="W3977" s="97" t="s">
        <v>7396</v>
      </c>
      <c r="X3977" s="38" t="str">
        <f>IFERROR(VLOOKUP(ROWS($X$4:X3977),$Q$4:$R$5094,2,FALSE),"")</f>
        <v>Phosphorus</v>
      </c>
      <c r="Y3977" s="38" t="str">
        <f>IFERROR(VLOOKUP(ROWS($Y$4:Y3977),$P$4:$U$5094,6,FALSE),"")</f>
        <v>7723-14-0</v>
      </c>
    </row>
    <row r="3978" spans="16:25" ht="15" customHeight="1">
      <c r="P3978" s="38">
        <f>IF(ISNUMBER(SEARCH(Search!$K$13,'Valid Values - Search'!U3978)),MAX($P$3:P3977)+1,0)</f>
        <v>3975</v>
      </c>
      <c r="Q3978" s="38">
        <f>IF(ISNUMBER(SEARCH(Search!$K$5,'Valid Values - Search'!R3978)),MAX($Q$3:Q3977)+1,0)</f>
        <v>3975</v>
      </c>
      <c r="R3978" s="64" t="s">
        <v>7397</v>
      </c>
      <c r="S3978" s="70" t="s">
        <v>102</v>
      </c>
      <c r="T3978" s="70" t="s">
        <v>102</v>
      </c>
      <c r="U3978" s="93" t="s">
        <v>8459</v>
      </c>
      <c r="V3978" s="94">
        <v>1475</v>
      </c>
      <c r="W3978" s="97" t="s">
        <v>7397</v>
      </c>
      <c r="X3978" s="38" t="str">
        <f>IFERROR(VLOOKUP(ROWS($X$4:X3978),$Q$4:$R$5094,2,FALSE),"")</f>
        <v>Phosphorus, hydrolyzable</v>
      </c>
      <c r="Y3978" s="38" t="str">
        <f>IFERROR(VLOOKUP(ROWS($Y$4:Y3978),$P$4:$U$5094,6,FALSE),"")</f>
        <v>N/A</v>
      </c>
    </row>
    <row r="3979" spans="16:25" ht="15" customHeight="1">
      <c r="P3979" s="38">
        <f>IF(ISNUMBER(SEARCH(Search!$K$13,'Valid Values - Search'!U3979)),MAX($P$3:P3978)+1,0)</f>
        <v>3976</v>
      </c>
      <c r="Q3979" s="38">
        <f>IF(ISNUMBER(SEARCH(Search!$K$5,'Valid Values - Search'!R3979)),MAX($Q$3:Q3978)+1,0)</f>
        <v>3976</v>
      </c>
      <c r="R3979" s="64" t="s">
        <v>7398</v>
      </c>
      <c r="S3979" s="70" t="s">
        <v>102</v>
      </c>
      <c r="T3979" s="70" t="s">
        <v>102</v>
      </c>
      <c r="U3979" s="93" t="s">
        <v>8459</v>
      </c>
      <c r="V3979" s="94">
        <v>377</v>
      </c>
      <c r="W3979" s="97" t="s">
        <v>7398</v>
      </c>
      <c r="X3979" s="38" t="str">
        <f>IFERROR(VLOOKUP(ROWS($X$4:X3979),$Q$4:$R$5094,2,FALSE),"")</f>
        <v>Phosphorus, hydrolyzable plus orthophosphate</v>
      </c>
      <c r="Y3979" s="38" t="str">
        <f>IFERROR(VLOOKUP(ROWS($Y$4:Y3979),$P$4:$U$5094,6,FALSE),"")</f>
        <v>N/A</v>
      </c>
    </row>
    <row r="3980" spans="16:25" ht="15" customHeight="1">
      <c r="P3980" s="38">
        <f>IF(ISNUMBER(SEARCH(Search!$K$13,'Valid Values - Search'!U3980)),MAX($P$3:P3979)+1,0)</f>
        <v>3977</v>
      </c>
      <c r="Q3980" s="38">
        <f>IF(ISNUMBER(SEARCH(Search!$K$5,'Valid Values - Search'!R3980)),MAX($Q$3:Q3979)+1,0)</f>
        <v>3977</v>
      </c>
      <c r="R3980" s="64" t="s">
        <v>7399</v>
      </c>
      <c r="S3980" s="70" t="s">
        <v>102</v>
      </c>
      <c r="T3980" s="70" t="s">
        <v>102</v>
      </c>
      <c r="U3980" s="93" t="s">
        <v>8459</v>
      </c>
      <c r="V3980" s="94">
        <v>389391</v>
      </c>
      <c r="W3980" s="97" t="s">
        <v>7399</v>
      </c>
      <c r="X3980" s="38" t="str">
        <f>IFERROR(VLOOKUP(ROWS($X$4:X3980),$Q$4:$R$5094,2,FALSE),"")</f>
        <v>Phosphorus, Particulate Organic</v>
      </c>
      <c r="Y3980" s="38" t="str">
        <f>IFERROR(VLOOKUP(ROWS($Y$4:Y3980),$P$4:$U$5094,6,FALSE),"")</f>
        <v>N/A</v>
      </c>
    </row>
    <row r="3981" spans="16:25" ht="15" customHeight="1">
      <c r="P3981" s="38">
        <f>IF(ISNUMBER(SEARCH(Search!$K$13,'Valid Values - Search'!U3981)),MAX($P$3:P3980)+1,0)</f>
        <v>3978</v>
      </c>
      <c r="Q3981" s="38">
        <f>IF(ISNUMBER(SEARCH(Search!$K$5,'Valid Values - Search'!R3981)),MAX($Q$3:Q3980)+1,0)</f>
        <v>3978</v>
      </c>
      <c r="R3981" s="64" t="s">
        <v>7400</v>
      </c>
      <c r="S3981" s="70" t="s">
        <v>102</v>
      </c>
      <c r="T3981" s="70" t="s">
        <v>102</v>
      </c>
      <c r="U3981" s="93" t="s">
        <v>11053</v>
      </c>
      <c r="V3981" s="94">
        <v>1474</v>
      </c>
      <c r="W3981" s="97" t="s">
        <v>7400</v>
      </c>
      <c r="X3981" s="38" t="str">
        <f>IFERROR(VLOOKUP(ROWS($X$4:X3981),$Q$4:$R$5094,2,FALSE),"")</f>
        <v>Phosphorus-32</v>
      </c>
      <c r="Y3981" s="38" t="str">
        <f>IFERROR(VLOOKUP(ROWS($Y$4:Y3981),$P$4:$U$5094,6,FALSE),"")</f>
        <v>14596-37-3</v>
      </c>
    </row>
    <row r="3982" spans="16:25" ht="15" customHeight="1">
      <c r="P3982" s="38">
        <f>IF(ISNUMBER(SEARCH(Search!$K$13,'Valid Values - Search'!U3982)),MAX($P$3:P3981)+1,0)</f>
        <v>3979</v>
      </c>
      <c r="Q3982" s="38">
        <f>IF(ISNUMBER(SEARCH(Search!$K$5,'Valid Values - Search'!R3982)),MAX($Q$3:Q3981)+1,0)</f>
        <v>3979</v>
      </c>
      <c r="R3982" s="64" t="s">
        <v>7401</v>
      </c>
      <c r="S3982" s="70" t="s">
        <v>102</v>
      </c>
      <c r="T3982" s="70" t="s">
        <v>102</v>
      </c>
      <c r="U3982" s="93" t="s">
        <v>11054</v>
      </c>
      <c r="V3982" s="94" t="s">
        <v>8459</v>
      </c>
      <c r="W3982" s="97" t="s">
        <v>7401</v>
      </c>
      <c r="X3982" s="38" t="str">
        <f>IFERROR(VLOOKUP(ROWS($X$4:X3982),$Q$4:$R$5094,2,FALSE),"")</f>
        <v>Phostebupirim</v>
      </c>
      <c r="Y3982" s="38" t="str">
        <f>IFERROR(VLOOKUP(ROWS($Y$4:Y3982),$P$4:$U$5094,6,FALSE),"")</f>
        <v>96182-53-5</v>
      </c>
    </row>
    <row r="3983" spans="16:25" ht="15" customHeight="1">
      <c r="P3983" s="38">
        <f>IF(ISNUMBER(SEARCH(Search!$K$13,'Valid Values - Search'!U3983)),MAX($P$3:P3982)+1,0)</f>
        <v>3980</v>
      </c>
      <c r="Q3983" s="38">
        <f>IF(ISNUMBER(SEARCH(Search!$K$5,'Valid Values - Search'!R3983)),MAX($Q$3:Q3982)+1,0)</f>
        <v>3980</v>
      </c>
      <c r="R3983" s="64" t="s">
        <v>7402</v>
      </c>
      <c r="S3983" s="70" t="s">
        <v>102</v>
      </c>
      <c r="T3983" s="70" t="s">
        <v>102</v>
      </c>
      <c r="U3983" s="93" t="s">
        <v>11055</v>
      </c>
      <c r="V3983" s="94">
        <v>1478</v>
      </c>
      <c r="W3983" s="97" t="s">
        <v>7402</v>
      </c>
      <c r="X3983" s="38" t="str">
        <f>IFERROR(VLOOKUP(ROWS($X$4:X3983),$Q$4:$R$5094,2,FALSE),"")</f>
        <v>Photomirex</v>
      </c>
      <c r="Y3983" s="38" t="str">
        <f>IFERROR(VLOOKUP(ROWS($Y$4:Y3983),$P$4:$U$5094,6,FALSE),"")</f>
        <v>39801-14-4</v>
      </c>
    </row>
    <row r="3984" spans="16:25" ht="15" customHeight="1">
      <c r="P3984" s="38">
        <f>IF(ISNUMBER(SEARCH(Search!$K$13,'Valid Values - Search'!U3984)),MAX($P$3:P3983)+1,0)</f>
        <v>3981</v>
      </c>
      <c r="Q3984" s="38">
        <f>IF(ISNUMBER(SEARCH(Search!$K$5,'Valid Values - Search'!R3984)),MAX($Q$3:Q3983)+1,0)</f>
        <v>3981</v>
      </c>
      <c r="R3984" s="64" t="s">
        <v>7403</v>
      </c>
      <c r="S3984" s="70" t="s">
        <v>102</v>
      </c>
      <c r="T3984" s="70" t="s">
        <v>102</v>
      </c>
      <c r="U3984" s="93" t="s">
        <v>11056</v>
      </c>
      <c r="V3984" s="94">
        <v>1479</v>
      </c>
      <c r="W3984" s="97" t="s">
        <v>7403</v>
      </c>
      <c r="X3984" s="38" t="str">
        <f>IFERROR(VLOOKUP(ROWS($X$4:X3984),$Q$4:$R$5094,2,FALSE),"")</f>
        <v>Phthalic acid</v>
      </c>
      <c r="Y3984" s="38" t="str">
        <f>IFERROR(VLOOKUP(ROWS($Y$4:Y3984),$P$4:$U$5094,6,FALSE),"")</f>
        <v>88-99-3</v>
      </c>
    </row>
    <row r="3985" spans="16:25" ht="15" customHeight="1">
      <c r="P3985" s="38">
        <f>IF(ISNUMBER(SEARCH(Search!$K$13,'Valid Values - Search'!U3985)),MAX($P$3:P3984)+1,0)</f>
        <v>3982</v>
      </c>
      <c r="Q3985" s="38">
        <f>IF(ISNUMBER(SEARCH(Search!$K$5,'Valid Values - Search'!R3985)),MAX($Q$3:Q3984)+1,0)</f>
        <v>3982</v>
      </c>
      <c r="R3985" s="64" t="s">
        <v>7404</v>
      </c>
      <c r="S3985" s="70" t="s">
        <v>102</v>
      </c>
      <c r="T3985" s="70" t="s">
        <v>102</v>
      </c>
      <c r="U3985" s="93" t="s">
        <v>11057</v>
      </c>
      <c r="V3985" s="94">
        <v>1480</v>
      </c>
      <c r="W3985" s="97" t="s">
        <v>7404</v>
      </c>
      <c r="X3985" s="38" t="str">
        <f>IFERROR(VLOOKUP(ROWS($X$4:X3985),$Q$4:$R$5094,2,FALSE),"")</f>
        <v>Phthalic anhydride</v>
      </c>
      <c r="Y3985" s="38" t="str">
        <f>IFERROR(VLOOKUP(ROWS($Y$4:Y3985),$P$4:$U$5094,6,FALSE),"")</f>
        <v>85-44-9</v>
      </c>
    </row>
    <row r="3986" spans="16:25" ht="15" customHeight="1">
      <c r="P3986" s="38">
        <f>IF(ISNUMBER(SEARCH(Search!$K$13,'Valid Values - Search'!U3986)),MAX($P$3:P3985)+1,0)</f>
        <v>3983</v>
      </c>
      <c r="Q3986" s="38">
        <f>IF(ISNUMBER(SEARCH(Search!$K$5,'Valid Values - Search'!R3986)),MAX($Q$3:Q3985)+1,0)</f>
        <v>3983</v>
      </c>
      <c r="R3986" s="64" t="s">
        <v>7405</v>
      </c>
      <c r="S3986" s="70" t="s">
        <v>102</v>
      </c>
      <c r="T3986" s="70" t="s">
        <v>102</v>
      </c>
      <c r="U3986" s="93" t="s">
        <v>11058</v>
      </c>
      <c r="V3986" s="94">
        <v>1121</v>
      </c>
      <c r="W3986" s="97" t="s">
        <v>7405</v>
      </c>
      <c r="X3986" s="38" t="str">
        <f>IFERROR(VLOOKUP(ROWS($X$4:X3986),$Q$4:$R$5094,2,FALSE),"")</f>
        <v>Phthalide</v>
      </c>
      <c r="Y3986" s="38" t="str">
        <f>IFERROR(VLOOKUP(ROWS($Y$4:Y3986),$P$4:$U$5094,6,FALSE),"")</f>
        <v>87-41-2</v>
      </c>
    </row>
    <row r="3987" spans="16:25" ht="15" customHeight="1">
      <c r="P3987" s="38">
        <f>IF(ISNUMBER(SEARCH(Search!$K$13,'Valid Values - Search'!U3987)),MAX($P$3:P3986)+1,0)</f>
        <v>3984</v>
      </c>
      <c r="Q3987" s="38">
        <f>IF(ISNUMBER(SEARCH(Search!$K$5,'Valid Values - Search'!R3987)),MAX($Q$3:Q3986)+1,0)</f>
        <v>3984</v>
      </c>
      <c r="R3987" s="64" t="s">
        <v>7406</v>
      </c>
      <c r="S3987" s="70" t="s">
        <v>102</v>
      </c>
      <c r="T3987" s="70" t="s">
        <v>102</v>
      </c>
      <c r="U3987" s="93" t="s">
        <v>11059</v>
      </c>
      <c r="V3987" s="94" t="s">
        <v>8459</v>
      </c>
      <c r="W3987" s="97" t="s">
        <v>7406</v>
      </c>
      <c r="X3987" s="38" t="str">
        <f>IFERROR(VLOOKUP(ROWS($X$4:X3987),$Q$4:$R$5094,2,FALSE),"")</f>
        <v>Phycocyanin</v>
      </c>
      <c r="Y3987" s="38" t="str">
        <f>IFERROR(VLOOKUP(ROWS($Y$4:Y3987),$P$4:$U$5094,6,FALSE),"")</f>
        <v>11016-15-2</v>
      </c>
    </row>
    <row r="3988" spans="16:25" ht="15" customHeight="1">
      <c r="P3988" s="38">
        <f>IF(ISNUMBER(SEARCH(Search!$K$13,'Valid Values - Search'!U3988)),MAX($P$3:P3987)+1,0)</f>
        <v>3985</v>
      </c>
      <c r="Q3988" s="38">
        <f>IF(ISNUMBER(SEARCH(Search!$K$5,'Valid Values - Search'!R3988)),MAX($Q$3:Q3987)+1,0)</f>
        <v>3985</v>
      </c>
      <c r="R3988" s="64" t="s">
        <v>7016</v>
      </c>
      <c r="S3988" s="70" t="s">
        <v>102</v>
      </c>
      <c r="T3988" s="70" t="s">
        <v>102</v>
      </c>
      <c r="U3988" s="93" t="s">
        <v>11060</v>
      </c>
      <c r="V3988" s="94">
        <v>1107</v>
      </c>
      <c r="W3988" s="97" t="s">
        <v>7016</v>
      </c>
      <c r="X3988" s="38" t="str">
        <f>IFERROR(VLOOKUP(ROWS($X$4:X3988),$Q$4:$R$5094,2,FALSE),"")</f>
        <v>p-Hydroxybenzoic acid</v>
      </c>
      <c r="Y3988" s="38" t="str">
        <f>IFERROR(VLOOKUP(ROWS($Y$4:Y3988),$P$4:$U$5094,6,FALSE),"")</f>
        <v>99-96-7</v>
      </c>
    </row>
    <row r="3989" spans="16:25" ht="15" customHeight="1">
      <c r="P3989" s="38">
        <f>IF(ISNUMBER(SEARCH(Search!$K$13,'Valid Values - Search'!U3989)),MAX($P$3:P3988)+1,0)</f>
        <v>3986</v>
      </c>
      <c r="Q3989" s="38">
        <f>IF(ISNUMBER(SEARCH(Search!$K$5,'Valid Values - Search'!R3989)),MAX($Q$3:Q3988)+1,0)</f>
        <v>3986</v>
      </c>
      <c r="R3989" s="64" t="s">
        <v>7017</v>
      </c>
      <c r="S3989" s="70" t="s">
        <v>102</v>
      </c>
      <c r="T3989" s="70" t="s">
        <v>102</v>
      </c>
      <c r="U3989" s="93" t="s">
        <v>11061</v>
      </c>
      <c r="V3989" s="94">
        <v>15937</v>
      </c>
      <c r="W3989" s="97" t="s">
        <v>7017</v>
      </c>
      <c r="X3989" s="38" t="str">
        <f>IFERROR(VLOOKUP(ROWS($X$4:X3989),$Q$4:$R$5094,2,FALSE),"")</f>
        <v>p-Hydroxycinnamic acid</v>
      </c>
      <c r="Y3989" s="38" t="str">
        <f>IFERROR(VLOOKUP(ROWS($Y$4:Y3989),$P$4:$U$5094,6,FALSE),"")</f>
        <v>7400-08-0</v>
      </c>
    </row>
    <row r="3990" spans="16:25" ht="15" customHeight="1">
      <c r="P3990" s="38">
        <f>IF(ISNUMBER(SEARCH(Search!$K$13,'Valid Values - Search'!U3990)),MAX($P$3:P3989)+1,0)</f>
        <v>3987</v>
      </c>
      <c r="Q3990" s="38">
        <f>IF(ISNUMBER(SEARCH(Search!$K$5,'Valid Values - Search'!R3990)),MAX($Q$3:Q3989)+1,0)</f>
        <v>3987</v>
      </c>
      <c r="R3990" s="64" t="s">
        <v>7407</v>
      </c>
      <c r="S3990" s="70" t="s">
        <v>102</v>
      </c>
      <c r="T3990" s="70" t="s">
        <v>102</v>
      </c>
      <c r="U3990" s="93" t="s">
        <v>11062</v>
      </c>
      <c r="V3990" s="94">
        <v>11714</v>
      </c>
      <c r="W3990" s="97" t="s">
        <v>7407</v>
      </c>
      <c r="X3990" s="38" t="str">
        <f>IFERROR(VLOOKUP(ROWS($X$4:X3990),$Q$4:$R$5094,2,FALSE),"")</f>
        <v>Phytane</v>
      </c>
      <c r="Y3990" s="38" t="str">
        <f>IFERROR(VLOOKUP(ROWS($Y$4:Y3990),$P$4:$U$5094,6,FALSE),"")</f>
        <v>638-36-8</v>
      </c>
    </row>
    <row r="3991" spans="16:25" ht="15" customHeight="1">
      <c r="P3991" s="38">
        <f>IF(ISNUMBER(SEARCH(Search!$K$13,'Valid Values - Search'!U3991)),MAX($P$3:P3990)+1,0)</f>
        <v>3988</v>
      </c>
      <c r="Q3991" s="38">
        <f>IF(ISNUMBER(SEARCH(Search!$K$5,'Valid Values - Search'!R3991)),MAX($Q$3:Q3990)+1,0)</f>
        <v>3988</v>
      </c>
      <c r="R3991" s="64" t="s">
        <v>7408</v>
      </c>
      <c r="S3991" s="70" t="s">
        <v>102</v>
      </c>
      <c r="T3991" s="70" t="s">
        <v>102</v>
      </c>
      <c r="U3991" s="93" t="s">
        <v>11063</v>
      </c>
      <c r="V3991" s="94">
        <v>17037</v>
      </c>
      <c r="W3991" s="97" t="s">
        <v>7408</v>
      </c>
      <c r="X3991" s="38" t="str">
        <f>IFERROR(VLOOKUP(ROWS($X$4:X3991),$Q$4:$R$5094,2,FALSE),"")</f>
        <v>Phytoactin</v>
      </c>
      <c r="Y3991" s="38" t="str">
        <f>IFERROR(VLOOKUP(ROWS($Y$4:Y3991),$P$4:$U$5094,6,FALSE),"")</f>
        <v>11005-09-7</v>
      </c>
    </row>
    <row r="3992" spans="16:25" ht="15" customHeight="1">
      <c r="P3992" s="38">
        <f>IF(ISNUMBER(SEARCH(Search!$K$13,'Valid Values - Search'!U3992)),MAX($P$3:P3991)+1,0)</f>
        <v>3989</v>
      </c>
      <c r="Q3992" s="38">
        <f>IF(ISNUMBER(SEARCH(Search!$K$5,'Valid Values - Search'!R3992)),MAX($Q$3:Q3991)+1,0)</f>
        <v>3989</v>
      </c>
      <c r="R3992" s="64" t="s">
        <v>7409</v>
      </c>
      <c r="S3992" s="70" t="s">
        <v>102</v>
      </c>
      <c r="T3992" s="70" t="s">
        <v>102</v>
      </c>
      <c r="U3992" s="93" t="s">
        <v>8459</v>
      </c>
      <c r="V3992" s="94">
        <v>387</v>
      </c>
      <c r="W3992" s="97" t="s">
        <v>7409</v>
      </c>
      <c r="X3992" s="38" t="str">
        <f>IFERROR(VLOOKUP(ROWS($X$4:X3992),$Q$4:$R$5094,2,FALSE),"")</f>
        <v>Phytoplankton</v>
      </c>
      <c r="Y3992" s="38" t="str">
        <f>IFERROR(VLOOKUP(ROWS($Y$4:Y3992),$P$4:$U$5094,6,FALSE),"")</f>
        <v>N/A</v>
      </c>
    </row>
    <row r="3993" spans="16:25" ht="15" customHeight="1">
      <c r="P3993" s="38">
        <f>IF(ISNUMBER(SEARCH(Search!$K$13,'Valid Values - Search'!U3993)),MAX($P$3:P3992)+1,0)</f>
        <v>3990</v>
      </c>
      <c r="Q3993" s="38">
        <f>IF(ISNUMBER(SEARCH(Search!$K$5,'Valid Values - Search'!R3993)),MAX($Q$3:Q3992)+1,0)</f>
        <v>3990</v>
      </c>
      <c r="R3993" s="64" t="s">
        <v>7410</v>
      </c>
      <c r="S3993" s="70" t="s">
        <v>102</v>
      </c>
      <c r="T3993" s="70" t="s">
        <v>102</v>
      </c>
      <c r="U3993" s="93" t="s">
        <v>8459</v>
      </c>
      <c r="V3993" s="94">
        <v>388</v>
      </c>
      <c r="W3993" s="97" t="s">
        <v>7410</v>
      </c>
      <c r="X3993" s="38" t="str">
        <f>IFERROR(VLOOKUP(ROWS($X$4:X3993),$Q$4:$R$5094,2,FALSE),"")</f>
        <v>Phytoplankton biovolume</v>
      </c>
      <c r="Y3993" s="38" t="str">
        <f>IFERROR(VLOOKUP(ROWS($Y$4:Y3993),$P$4:$U$5094,6,FALSE),"")</f>
        <v>N/A</v>
      </c>
    </row>
    <row r="3994" spans="16:25" ht="15" customHeight="1">
      <c r="P3994" s="38">
        <f>IF(ISNUMBER(SEARCH(Search!$K$13,'Valid Values - Search'!U3994)),MAX($P$3:P3993)+1,0)</f>
        <v>3991</v>
      </c>
      <c r="Q3994" s="38">
        <f>IF(ISNUMBER(SEARCH(Search!$K$5,'Valid Values - Search'!R3994)),MAX($Q$3:Q3993)+1,0)</f>
        <v>3991</v>
      </c>
      <c r="R3994" s="64" t="s">
        <v>7411</v>
      </c>
      <c r="S3994" s="70" t="s">
        <v>102</v>
      </c>
      <c r="T3994" s="70" t="s">
        <v>102</v>
      </c>
      <c r="U3994" s="93" t="s">
        <v>8459</v>
      </c>
      <c r="V3994" s="94">
        <v>1004426</v>
      </c>
      <c r="W3994" s="97" t="s">
        <v>7411</v>
      </c>
      <c r="X3994" s="38" t="str">
        <f>IFERROR(VLOOKUP(ROWS($X$4:X3994),$Q$4:$R$5094,2,FALSE),"")</f>
        <v>Phytoplankton Density</v>
      </c>
      <c r="Y3994" s="38" t="str">
        <f>IFERROR(VLOOKUP(ROWS($Y$4:Y3994),$P$4:$U$5094,6,FALSE),"")</f>
        <v>N/A</v>
      </c>
    </row>
    <row r="3995" spans="16:25" ht="15" customHeight="1">
      <c r="P3995" s="38">
        <f>IF(ISNUMBER(SEARCH(Search!$K$13,'Valid Values - Search'!U3995)),MAX($P$3:P3994)+1,0)</f>
        <v>3992</v>
      </c>
      <c r="Q3995" s="38">
        <f>IF(ISNUMBER(SEARCH(Search!$K$5,'Valid Values - Search'!R3995)),MAX($Q$3:Q3994)+1,0)</f>
        <v>3992</v>
      </c>
      <c r="R3995" s="64" t="s">
        <v>7412</v>
      </c>
      <c r="S3995" s="70" t="s">
        <v>102</v>
      </c>
      <c r="T3995" s="70" t="s">
        <v>102</v>
      </c>
      <c r="U3995" s="93" t="s">
        <v>8459</v>
      </c>
      <c r="V3995" s="94">
        <v>389</v>
      </c>
      <c r="W3995" s="97" t="s">
        <v>7412</v>
      </c>
      <c r="X3995" s="38" t="str">
        <f>IFERROR(VLOOKUP(ROWS($X$4:X3995),$Q$4:$R$5094,2,FALSE),"")</f>
        <v>Phytoplankton productivity</v>
      </c>
      <c r="Y3995" s="38" t="str">
        <f>IFERROR(VLOOKUP(ROWS($Y$4:Y3995),$P$4:$U$5094,6,FALSE),"")</f>
        <v>N/A</v>
      </c>
    </row>
    <row r="3996" spans="16:25" ht="15" customHeight="1">
      <c r="P3996" s="38">
        <f>IF(ISNUMBER(SEARCH(Search!$K$13,'Valid Values - Search'!U3996)),MAX($P$3:P3995)+1,0)</f>
        <v>3993</v>
      </c>
      <c r="Q3996" s="38">
        <f>IF(ISNUMBER(SEARCH(Search!$K$5,'Valid Values - Search'!R3996)),MAX($Q$3:Q3995)+1,0)</f>
        <v>3993</v>
      </c>
      <c r="R3996" s="64" t="s">
        <v>7413</v>
      </c>
      <c r="S3996" s="70" t="s">
        <v>102</v>
      </c>
      <c r="T3996" s="70" t="s">
        <v>102</v>
      </c>
      <c r="U3996" s="93" t="s">
        <v>8459</v>
      </c>
      <c r="V3996" s="94">
        <v>1004428</v>
      </c>
      <c r="W3996" s="97" t="s">
        <v>7413</v>
      </c>
      <c r="X3996" s="38" t="str">
        <f>IFERROR(VLOOKUP(ROWS($X$4:X3996),$Q$4:$R$5094,2,FALSE),"")</f>
        <v>Phytoplankton Relative Density</v>
      </c>
      <c r="Y3996" s="38" t="str">
        <f>IFERROR(VLOOKUP(ROWS($Y$4:Y3996),$P$4:$U$5094,6,FALSE),"")</f>
        <v>N/A</v>
      </c>
    </row>
    <row r="3997" spans="16:25" ht="15" customHeight="1">
      <c r="P3997" s="38">
        <f>IF(ISNUMBER(SEARCH(Search!$K$13,'Valid Values - Search'!U3997)),MAX($P$3:P3996)+1,0)</f>
        <v>3994</v>
      </c>
      <c r="Q3997" s="38">
        <f>IF(ISNUMBER(SEARCH(Search!$K$5,'Valid Values - Search'!R3997)),MAX($Q$3:Q3996)+1,0)</f>
        <v>3994</v>
      </c>
      <c r="R3997" s="64" t="s">
        <v>7414</v>
      </c>
      <c r="S3997" s="70" t="s">
        <v>102</v>
      </c>
      <c r="T3997" s="70" t="s">
        <v>102</v>
      </c>
      <c r="U3997" s="93" t="s">
        <v>8459</v>
      </c>
      <c r="V3997" s="94">
        <v>16088</v>
      </c>
      <c r="W3997" s="97" t="s">
        <v>7414</v>
      </c>
      <c r="X3997" s="38" t="str">
        <f>IFERROR(VLOOKUP(ROWS($X$4:X3997),$Q$4:$R$5094,2,FALSE),"")</f>
        <v>Phytoplankton, settling volume</v>
      </c>
      <c r="Y3997" s="38" t="str">
        <f>IFERROR(VLOOKUP(ROWS($Y$4:Y3997),$P$4:$U$5094,6,FALSE),"")</f>
        <v>N/A</v>
      </c>
    </row>
    <row r="3998" spans="16:25" ht="15" customHeight="1">
      <c r="P3998" s="38">
        <f>IF(ISNUMBER(SEARCH(Search!$K$13,'Valid Values - Search'!U3998)),MAX($P$3:P3997)+1,0)</f>
        <v>3995</v>
      </c>
      <c r="Q3998" s="38">
        <f>IF(ISNUMBER(SEARCH(Search!$K$5,'Valid Values - Search'!R3998)),MAX($Q$3:Q3997)+1,0)</f>
        <v>3995</v>
      </c>
      <c r="R3998" s="64" t="s">
        <v>7415</v>
      </c>
      <c r="S3998" s="70" t="s">
        <v>101</v>
      </c>
      <c r="T3998" s="70" t="s">
        <v>102</v>
      </c>
      <c r="U3998" s="93">
        <v>6607</v>
      </c>
      <c r="V3998" s="94">
        <v>390</v>
      </c>
      <c r="W3998" s="97" t="s">
        <v>7415</v>
      </c>
      <c r="X3998" s="38" t="str">
        <f>IFERROR(VLOOKUP(ROWS($X$4:X3998),$Q$4:$R$5094,2,FALSE),"")</f>
        <v>Picloram</v>
      </c>
      <c r="Y3998" s="38">
        <f>IFERROR(VLOOKUP(ROWS($Y$4:Y3998),$P$4:$U$5094,6,FALSE),"")</f>
        <v>6607</v>
      </c>
    </row>
    <row r="3999" spans="16:25" ht="15" customHeight="1">
      <c r="P3999" s="38">
        <f>IF(ISNUMBER(SEARCH(Search!$K$13,'Valid Values - Search'!U3999)),MAX($P$3:P3998)+1,0)</f>
        <v>3996</v>
      </c>
      <c r="Q3999" s="38">
        <f>IF(ISNUMBER(SEARCH(Search!$K$5,'Valid Values - Search'!R3999)),MAX($Q$3:Q3998)+1,0)</f>
        <v>3996</v>
      </c>
      <c r="R3999" s="64" t="s">
        <v>7416</v>
      </c>
      <c r="S3999" s="70" t="s">
        <v>102</v>
      </c>
      <c r="T3999" s="70" t="s">
        <v>102</v>
      </c>
      <c r="U3999" s="93" t="s">
        <v>11064</v>
      </c>
      <c r="V3999" s="94">
        <v>17008</v>
      </c>
      <c r="W3999" s="97" t="s">
        <v>7416</v>
      </c>
      <c r="X3999" s="38" t="str">
        <f>IFERROR(VLOOKUP(ROWS($X$4:X3999),$Q$4:$R$5094,2,FALSE),"")</f>
        <v>Picloram triethylamine salt</v>
      </c>
      <c r="Y3999" s="38" t="str">
        <f>IFERROR(VLOOKUP(ROWS($Y$4:Y3999),$P$4:$U$5094,6,FALSE),"")</f>
        <v>35832-11-2</v>
      </c>
    </row>
    <row r="4000" spans="16:25" ht="15" customHeight="1">
      <c r="P4000" s="38">
        <f>IF(ISNUMBER(SEARCH(Search!$K$13,'Valid Values - Search'!U4000)),MAX($P$3:P3999)+1,0)</f>
        <v>3997</v>
      </c>
      <c r="Q4000" s="38">
        <f>IF(ISNUMBER(SEARCH(Search!$K$5,'Valid Values - Search'!R4000)),MAX($Q$3:Q3999)+1,0)</f>
        <v>3997</v>
      </c>
      <c r="R4000" s="64" t="s">
        <v>7417</v>
      </c>
      <c r="S4000" s="70" t="s">
        <v>102</v>
      </c>
      <c r="T4000" s="70" t="s">
        <v>102</v>
      </c>
      <c r="U4000" s="93" t="s">
        <v>11065</v>
      </c>
      <c r="V4000" s="94">
        <v>17005</v>
      </c>
      <c r="W4000" s="97" t="s">
        <v>7417</v>
      </c>
      <c r="X4000" s="38" t="str">
        <f>IFERROR(VLOOKUP(ROWS($X$4:X4000),$Q$4:$R$5094,2,FALSE),"")</f>
        <v>Picloram triisopropanolamine salt</v>
      </c>
      <c r="Y4000" s="38" t="str">
        <f>IFERROR(VLOOKUP(ROWS($Y$4:Y4000),$P$4:$U$5094,6,FALSE),"")</f>
        <v>6753-47-5</v>
      </c>
    </row>
    <row r="4001" spans="16:25" ht="15" customHeight="1">
      <c r="P4001" s="38">
        <f>IF(ISNUMBER(SEARCH(Search!$K$13,'Valid Values - Search'!U4001)),MAX($P$3:P4000)+1,0)</f>
        <v>3998</v>
      </c>
      <c r="Q4001" s="38">
        <f>IF(ISNUMBER(SEARCH(Search!$K$5,'Valid Values - Search'!R4001)),MAX($Q$3:Q4000)+1,0)</f>
        <v>3998</v>
      </c>
      <c r="R4001" s="64" t="s">
        <v>7418</v>
      </c>
      <c r="S4001" s="70" t="s">
        <v>102</v>
      </c>
      <c r="T4001" s="70" t="s">
        <v>102</v>
      </c>
      <c r="U4001" s="93" t="s">
        <v>11066</v>
      </c>
      <c r="V4001" s="94">
        <v>17006</v>
      </c>
      <c r="W4001" s="97" t="s">
        <v>7418</v>
      </c>
      <c r="X4001" s="38" t="str">
        <f>IFERROR(VLOOKUP(ROWS($X$4:X4001),$Q$4:$R$5094,2,FALSE),"")</f>
        <v>Picloram-isooctyl</v>
      </c>
      <c r="Y4001" s="38" t="str">
        <f>IFERROR(VLOOKUP(ROWS($Y$4:Y4001),$P$4:$U$5094,6,FALSE),"")</f>
        <v>26952-20-5</v>
      </c>
    </row>
    <row r="4002" spans="16:25" ht="15" customHeight="1">
      <c r="P4002" s="38">
        <f>IF(ISNUMBER(SEARCH(Search!$K$13,'Valid Values - Search'!U4002)),MAX($P$3:P4001)+1,0)</f>
        <v>3999</v>
      </c>
      <c r="Q4002" s="38">
        <f>IF(ISNUMBER(SEARCH(Search!$K$5,'Valid Values - Search'!R4002)),MAX($Q$3:Q4001)+1,0)</f>
        <v>3999</v>
      </c>
      <c r="R4002" s="64" t="s">
        <v>7419</v>
      </c>
      <c r="S4002" s="70" t="s">
        <v>102</v>
      </c>
      <c r="T4002" s="70" t="s">
        <v>102</v>
      </c>
      <c r="U4002" s="93" t="s">
        <v>11067</v>
      </c>
      <c r="V4002" s="94">
        <v>17007</v>
      </c>
      <c r="W4002" s="97" t="s">
        <v>7419</v>
      </c>
      <c r="X4002" s="38" t="str">
        <f>IFERROR(VLOOKUP(ROWS($X$4:X4002),$Q$4:$R$5094,2,FALSE),"")</f>
        <v>Picloram-potassium</v>
      </c>
      <c r="Y4002" s="38" t="str">
        <f>IFERROR(VLOOKUP(ROWS($Y$4:Y4002),$P$4:$U$5094,6,FALSE),"")</f>
        <v>2545-60-0</v>
      </c>
    </row>
    <row r="4003" spans="16:25" ht="15" customHeight="1">
      <c r="P4003" s="38">
        <f>IF(ISNUMBER(SEARCH(Search!$K$13,'Valid Values - Search'!U4003)),MAX($P$3:P4002)+1,0)</f>
        <v>4000</v>
      </c>
      <c r="Q4003" s="38">
        <f>IF(ISNUMBER(SEARCH(Search!$K$5,'Valid Values - Search'!R4003)),MAX($Q$3:Q4002)+1,0)</f>
        <v>4000</v>
      </c>
      <c r="R4003" s="64" t="s">
        <v>7420</v>
      </c>
      <c r="S4003" s="70" t="s">
        <v>102</v>
      </c>
      <c r="T4003" s="70" t="s">
        <v>102</v>
      </c>
      <c r="U4003" s="93" t="s">
        <v>11068</v>
      </c>
      <c r="V4003" s="94" t="s">
        <v>8459</v>
      </c>
      <c r="W4003" s="97" t="s">
        <v>7420</v>
      </c>
      <c r="X4003" s="38" t="str">
        <f>IFERROR(VLOOKUP(ROWS($X$4:X4003),$Q$4:$R$5094,2,FALSE),"")</f>
        <v>Picoxystrobin</v>
      </c>
      <c r="Y4003" s="38" t="str">
        <f>IFERROR(VLOOKUP(ROWS($Y$4:Y4003),$P$4:$U$5094,6,FALSE),"")</f>
        <v>117428-22-5</v>
      </c>
    </row>
    <row r="4004" spans="16:25" ht="15" customHeight="1">
      <c r="P4004" s="38">
        <f>IF(ISNUMBER(SEARCH(Search!$K$13,'Valid Values - Search'!U4004)),MAX($P$3:P4003)+1,0)</f>
        <v>4001</v>
      </c>
      <c r="Q4004" s="38">
        <f>IF(ISNUMBER(SEARCH(Search!$K$5,'Valid Values - Search'!R4004)),MAX($Q$3:Q4003)+1,0)</f>
        <v>4001</v>
      </c>
      <c r="R4004" s="64" t="s">
        <v>7421</v>
      </c>
      <c r="S4004" s="70" t="s">
        <v>102</v>
      </c>
      <c r="T4004" s="70" t="s">
        <v>102</v>
      </c>
      <c r="U4004" s="93" t="s">
        <v>11069</v>
      </c>
      <c r="V4004" s="94">
        <v>1482</v>
      </c>
      <c r="W4004" s="97" t="s">
        <v>7421</v>
      </c>
      <c r="X4004" s="38" t="str">
        <f>IFERROR(VLOOKUP(ROWS($X$4:X4004),$Q$4:$R$5094,2,FALSE),"")</f>
        <v>Picric acid</v>
      </c>
      <c r="Y4004" s="38" t="str">
        <f>IFERROR(VLOOKUP(ROWS($Y$4:Y4004),$P$4:$U$5094,6,FALSE),"")</f>
        <v>88-89-1</v>
      </c>
    </row>
    <row r="4005" spans="16:25" ht="15" customHeight="1">
      <c r="P4005" s="38">
        <f>IF(ISNUMBER(SEARCH(Search!$K$13,'Valid Values - Search'!U4005)),MAX($P$3:P4004)+1,0)</f>
        <v>4002</v>
      </c>
      <c r="Q4005" s="38">
        <f>IF(ISNUMBER(SEARCH(Search!$K$5,'Valid Values - Search'!R4005)),MAX($Q$3:Q4004)+1,0)</f>
        <v>4002</v>
      </c>
      <c r="R4005" s="64" t="s">
        <v>7422</v>
      </c>
      <c r="S4005" s="70" t="s">
        <v>102</v>
      </c>
      <c r="T4005" s="70" t="s">
        <v>102</v>
      </c>
      <c r="U4005" s="93" t="s">
        <v>11070</v>
      </c>
      <c r="V4005" s="94">
        <v>16979</v>
      </c>
      <c r="W4005" s="97" t="s">
        <v>7422</v>
      </c>
      <c r="X4005" s="38" t="str">
        <f>IFERROR(VLOOKUP(ROWS($X$4:X4005),$Q$4:$R$5094,2,FALSE),"")</f>
        <v>Picrotoxin</v>
      </c>
      <c r="Y4005" s="38" t="str">
        <f>IFERROR(VLOOKUP(ROWS($Y$4:Y4005),$P$4:$U$5094,6,FALSE),"")</f>
        <v>124-87-8</v>
      </c>
    </row>
    <row r="4006" spans="16:25" ht="15" customHeight="1">
      <c r="P4006" s="38">
        <f>IF(ISNUMBER(SEARCH(Search!$K$13,'Valid Values - Search'!U4006)),MAX($P$3:P4005)+1,0)</f>
        <v>4003</v>
      </c>
      <c r="Q4006" s="38">
        <f>IF(ISNUMBER(SEARCH(Search!$K$5,'Valid Values - Search'!R4006)),MAX($Q$3:Q4005)+1,0)</f>
        <v>4003</v>
      </c>
      <c r="R4006" s="64" t="s">
        <v>7423</v>
      </c>
      <c r="S4006" s="70" t="s">
        <v>102</v>
      </c>
      <c r="T4006" s="70" t="s">
        <v>102</v>
      </c>
      <c r="U4006" s="93" t="s">
        <v>11071</v>
      </c>
      <c r="V4006" s="94">
        <v>1483</v>
      </c>
      <c r="W4006" s="97" t="s">
        <v>7423</v>
      </c>
      <c r="X4006" s="38" t="str">
        <f>IFERROR(VLOOKUP(ROWS($X$4:X4006),$Q$4:$R$5094,2,FALSE),"")</f>
        <v>Pinacolone</v>
      </c>
      <c r="Y4006" s="38" t="str">
        <f>IFERROR(VLOOKUP(ROWS($Y$4:Y4006),$P$4:$U$5094,6,FALSE),"")</f>
        <v>75-97-8</v>
      </c>
    </row>
    <row r="4007" spans="16:25" ht="15" customHeight="1">
      <c r="P4007" s="38">
        <f>IF(ISNUMBER(SEARCH(Search!$K$13,'Valid Values - Search'!U4007)),MAX($P$3:P4006)+1,0)</f>
        <v>4004</v>
      </c>
      <c r="Q4007" s="38">
        <f>IF(ISNUMBER(SEARCH(Search!$K$5,'Valid Values - Search'!R4007)),MAX($Q$3:Q4006)+1,0)</f>
        <v>4004</v>
      </c>
      <c r="R4007" s="64" t="s">
        <v>7424</v>
      </c>
      <c r="S4007" s="70" t="s">
        <v>102</v>
      </c>
      <c r="T4007" s="70" t="s">
        <v>102</v>
      </c>
      <c r="U4007" s="93" t="s">
        <v>11072</v>
      </c>
      <c r="V4007" s="94">
        <v>1003843</v>
      </c>
      <c r="W4007" s="97" t="s">
        <v>7424</v>
      </c>
      <c r="X4007" s="38" t="str">
        <f>IFERROR(VLOOKUP(ROWS($X$4:X4007),$Q$4:$R$5094,2,FALSE),"")</f>
        <v>Pindolol</v>
      </c>
      <c r="Y4007" s="38" t="str">
        <f>IFERROR(VLOOKUP(ROWS($Y$4:Y4007),$P$4:$U$5094,6,FALSE),"")</f>
        <v>13523-86-9</v>
      </c>
    </row>
    <row r="4008" spans="16:25" ht="15" customHeight="1">
      <c r="P4008" s="38">
        <f>IF(ISNUMBER(SEARCH(Search!$K$13,'Valid Values - Search'!U4008)),MAX($P$3:P4007)+1,0)</f>
        <v>4005</v>
      </c>
      <c r="Q4008" s="38">
        <f>IF(ISNUMBER(SEARCH(Search!$K$5,'Valid Values - Search'!R4008)),MAX($Q$3:Q4007)+1,0)</f>
        <v>4005</v>
      </c>
      <c r="R4008" s="64" t="s">
        <v>7425</v>
      </c>
      <c r="S4008" s="70" t="s">
        <v>102</v>
      </c>
      <c r="T4008" s="70" t="s">
        <v>102</v>
      </c>
      <c r="U4008" s="93" t="s">
        <v>11073</v>
      </c>
      <c r="V4008" s="94">
        <v>1004266</v>
      </c>
      <c r="W4008" s="97" t="s">
        <v>7425</v>
      </c>
      <c r="X4008" s="38" t="str">
        <f>IFERROR(VLOOKUP(ROWS($X$4:X4008),$Q$4:$R$5094,2,FALSE),"")</f>
        <v>Pioglitazone</v>
      </c>
      <c r="Y4008" s="38" t="str">
        <f>IFERROR(VLOOKUP(ROWS($Y$4:Y4008),$P$4:$U$5094,6,FALSE),"")</f>
        <v>111025-46-8</v>
      </c>
    </row>
    <row r="4009" spans="16:25" ht="15" customHeight="1">
      <c r="P4009" s="38">
        <f>IF(ISNUMBER(SEARCH(Search!$K$13,'Valid Values - Search'!U4009)),MAX($P$3:P4008)+1,0)</f>
        <v>4006</v>
      </c>
      <c r="Q4009" s="38">
        <f>IF(ISNUMBER(SEARCH(Search!$K$5,'Valid Values - Search'!R4009)),MAX($Q$3:Q4008)+1,0)</f>
        <v>4006</v>
      </c>
      <c r="R4009" s="64" t="s">
        <v>7426</v>
      </c>
      <c r="S4009" s="70" t="s">
        <v>102</v>
      </c>
      <c r="T4009" s="70" t="s">
        <v>102</v>
      </c>
      <c r="U4009" s="93" t="s">
        <v>11026</v>
      </c>
      <c r="V4009" s="94">
        <v>1003751</v>
      </c>
      <c r="W4009" s="97" t="s">
        <v>7426</v>
      </c>
      <c r="X4009" s="38" t="str">
        <f>IFERROR(VLOOKUP(ROWS($X$4:X4009),$Q$4:$R$5094,2,FALSE),"")</f>
        <v>Piperidine, 1-(1-phenylcyclohexyl)-, hydrochloride</v>
      </c>
      <c r="Y4009" s="38" t="str">
        <f>IFERROR(VLOOKUP(ROWS($Y$4:Y4009),$P$4:$U$5094,6,FALSE),"")</f>
        <v>956-90-1</v>
      </c>
    </row>
    <row r="4010" spans="16:25" ht="15" customHeight="1">
      <c r="P4010" s="38">
        <f>IF(ISNUMBER(SEARCH(Search!$K$13,'Valid Values - Search'!U4010)),MAX($P$3:P4009)+1,0)</f>
        <v>4007</v>
      </c>
      <c r="Q4010" s="38">
        <f>IF(ISNUMBER(SEARCH(Search!$K$5,'Valid Values - Search'!R4010)),MAX($Q$3:Q4009)+1,0)</f>
        <v>4007</v>
      </c>
      <c r="R4010" s="64" t="s">
        <v>7427</v>
      </c>
      <c r="S4010" s="70" t="s">
        <v>102</v>
      </c>
      <c r="T4010" s="70" t="s">
        <v>102</v>
      </c>
      <c r="U4010" s="93" t="s">
        <v>11074</v>
      </c>
      <c r="V4010" s="94">
        <v>17092</v>
      </c>
      <c r="W4010" s="97" t="s">
        <v>7427</v>
      </c>
      <c r="X4010" s="38" t="str">
        <f>IFERROR(VLOOKUP(ROWS($X$4:X4010),$Q$4:$R$5094,2,FALSE),"")</f>
        <v>Piperonyl butoxide</v>
      </c>
      <c r="Y4010" s="38" t="str">
        <f>IFERROR(VLOOKUP(ROWS($Y$4:Y4010),$P$4:$U$5094,6,FALSE),"")</f>
        <v>51-03-6</v>
      </c>
    </row>
    <row r="4011" spans="16:25" ht="15" customHeight="1">
      <c r="P4011" s="38">
        <f>IF(ISNUMBER(SEARCH(Search!$K$13,'Valid Values - Search'!U4011)),MAX($P$3:P4010)+1,0)</f>
        <v>4008</v>
      </c>
      <c r="Q4011" s="38">
        <f>IF(ISNUMBER(SEARCH(Search!$K$5,'Valid Values - Search'!R4011)),MAX($Q$3:Q4010)+1,0)</f>
        <v>4008</v>
      </c>
      <c r="R4011" s="64" t="s">
        <v>7428</v>
      </c>
      <c r="S4011" s="70" t="s">
        <v>102</v>
      </c>
      <c r="T4011" s="70" t="s">
        <v>102</v>
      </c>
      <c r="U4011" s="93" t="s">
        <v>11075</v>
      </c>
      <c r="V4011" s="94" t="s">
        <v>8459</v>
      </c>
      <c r="W4011" s="97" t="s">
        <v>7428</v>
      </c>
      <c r="X4011" s="38" t="str">
        <f>IFERROR(VLOOKUP(ROWS($X$4:X4011),$Q$4:$R$5094,2,FALSE),"")</f>
        <v>Pirimiphos-methyl</v>
      </c>
      <c r="Y4011" s="38" t="str">
        <f>IFERROR(VLOOKUP(ROWS($Y$4:Y4011),$P$4:$U$5094,6,FALSE),"")</f>
        <v>29232-93-7</v>
      </c>
    </row>
    <row r="4012" spans="16:25" ht="15" customHeight="1">
      <c r="P4012" s="38">
        <f>IF(ISNUMBER(SEARCH(Search!$K$13,'Valid Values - Search'!U4012)),MAX($P$3:P4011)+1,0)</f>
        <v>4009</v>
      </c>
      <c r="Q4012" s="38">
        <f>IF(ISNUMBER(SEARCH(Search!$K$5,'Valid Values - Search'!R4012)),MAX($Q$3:Q4011)+1,0)</f>
        <v>4009</v>
      </c>
      <c r="R4012" s="64" t="s">
        <v>7018</v>
      </c>
      <c r="S4012" s="70" t="s">
        <v>102</v>
      </c>
      <c r="T4012" s="70" t="s">
        <v>102</v>
      </c>
      <c r="U4012" s="93">
        <v>1263471</v>
      </c>
      <c r="V4012" s="94">
        <v>15933</v>
      </c>
      <c r="W4012" s="97" t="s">
        <v>7018</v>
      </c>
      <c r="X4012" s="38" t="str">
        <f>IFERROR(VLOOKUP(ROWS($X$4:X4012),$Q$4:$R$5094,2,FALSE),"")</f>
        <v>p-Isopropenylacetophenone</v>
      </c>
      <c r="Y4012" s="38">
        <f>IFERROR(VLOOKUP(ROWS($Y$4:Y4012),$P$4:$U$5094,6,FALSE),"")</f>
        <v>1263471</v>
      </c>
    </row>
    <row r="4013" spans="16:25" ht="15" customHeight="1">
      <c r="P4013" s="38">
        <f>IF(ISNUMBER(SEARCH(Search!$K$13,'Valid Values - Search'!U4013)),MAX($P$3:P4012)+1,0)</f>
        <v>4010</v>
      </c>
      <c r="Q4013" s="38">
        <f>IF(ISNUMBER(SEARCH(Search!$K$5,'Valid Values - Search'!R4013)),MAX($Q$3:Q4012)+1,0)</f>
        <v>4010</v>
      </c>
      <c r="R4013" s="64" t="s">
        <v>15687</v>
      </c>
      <c r="S4013" s="99" t="s">
        <v>101</v>
      </c>
      <c r="T4013" s="99" t="s">
        <v>102</v>
      </c>
      <c r="U4013" s="100" t="s">
        <v>9035</v>
      </c>
      <c r="V4013" s="101">
        <v>389317</v>
      </c>
      <c r="W4013" s="97" t="s">
        <v>15687</v>
      </c>
      <c r="X4013" s="38" t="str">
        <f>IFERROR(VLOOKUP(ROWS($X$4:X4013),$Q$4:$R$5094,2,FALSE),"")</f>
        <v>p-Isopropyltoluene</v>
      </c>
      <c r="Y4013" s="38" t="str">
        <f>IFERROR(VLOOKUP(ROWS($Y$4:Y4013),$P$4:$U$5094,6,FALSE),"")</f>
        <v>99-87-6</v>
      </c>
    </row>
    <row r="4014" spans="16:25" ht="15" customHeight="1">
      <c r="P4014" s="38">
        <f>IF(ISNUMBER(SEARCH(Search!$K$13,'Valid Values - Search'!U4014)),MAX($P$3:P4013)+1,0)</f>
        <v>4011</v>
      </c>
      <c r="Q4014" s="38">
        <f>IF(ISNUMBER(SEARCH(Search!$K$5,'Valid Values - Search'!R4014)),MAX($Q$3:Q4013)+1,0)</f>
        <v>4011</v>
      </c>
      <c r="R4014" s="64" t="s">
        <v>7429</v>
      </c>
      <c r="S4014" s="70" t="s">
        <v>102</v>
      </c>
      <c r="T4014" s="70" t="s">
        <v>102</v>
      </c>
      <c r="U4014" s="93" t="s">
        <v>8459</v>
      </c>
      <c r="V4014" s="94">
        <v>1485</v>
      </c>
      <c r="W4014" s="97" t="s">
        <v>7429</v>
      </c>
      <c r="X4014" s="38" t="str">
        <f>IFERROR(VLOOKUP(ROWS($X$4:X4014),$Q$4:$R$5094,2,FALSE),"")</f>
        <v>Plankton</v>
      </c>
      <c r="Y4014" s="38" t="str">
        <f>IFERROR(VLOOKUP(ROWS($Y$4:Y4014),$P$4:$U$5094,6,FALSE),"")</f>
        <v>N/A</v>
      </c>
    </row>
    <row r="4015" spans="16:25" ht="15" customHeight="1">
      <c r="P4015" s="38">
        <f>IF(ISNUMBER(SEARCH(Search!$K$13,'Valid Values - Search'!U4015)),MAX($P$3:P4014)+1,0)</f>
        <v>4012</v>
      </c>
      <c r="Q4015" s="38">
        <f>IF(ISNUMBER(SEARCH(Search!$K$5,'Valid Values - Search'!R4015)),MAX($Q$3:Q4014)+1,0)</f>
        <v>4012</v>
      </c>
      <c r="R4015" s="64" t="s">
        <v>7430</v>
      </c>
      <c r="S4015" s="70" t="s">
        <v>102</v>
      </c>
      <c r="T4015" s="70" t="s">
        <v>102</v>
      </c>
      <c r="U4015" s="93">
        <v>2023600</v>
      </c>
      <c r="V4015" s="94">
        <v>1486</v>
      </c>
      <c r="W4015" s="97" t="s">
        <v>7430</v>
      </c>
      <c r="X4015" s="38" t="str">
        <f>IFERROR(VLOOKUP(ROWS($X$4:X4015),$Q$4:$R$5094,2,FALSE),"")</f>
        <v>Platinum</v>
      </c>
      <c r="Y4015" s="38">
        <f>IFERROR(VLOOKUP(ROWS($Y$4:Y4015),$P$4:$U$5094,6,FALSE),"")</f>
        <v>2023600</v>
      </c>
    </row>
    <row r="4016" spans="16:25" ht="15" customHeight="1">
      <c r="P4016" s="38">
        <f>IF(ISNUMBER(SEARCH(Search!$K$13,'Valid Values - Search'!U4016)),MAX($P$3:P4015)+1,0)</f>
        <v>4013</v>
      </c>
      <c r="Q4016" s="38">
        <f>IF(ISNUMBER(SEARCH(Search!$K$5,'Valid Values - Search'!R4016)),MAX($Q$3:Q4015)+1,0)</f>
        <v>4013</v>
      </c>
      <c r="R4016" s="64" t="s">
        <v>7431</v>
      </c>
      <c r="S4016" s="70" t="s">
        <v>102</v>
      </c>
      <c r="T4016" s="70" t="s">
        <v>102</v>
      </c>
      <c r="U4016" s="93">
        <v>2023631</v>
      </c>
      <c r="V4016" s="94">
        <v>1000482</v>
      </c>
      <c r="W4016" s="97" t="s">
        <v>7431</v>
      </c>
      <c r="X4016" s="38" t="str">
        <f>IFERROR(VLOOKUP(ROWS($X$4:X4016),$Q$4:$R$5094,2,FALSE),"")</f>
        <v>Plutonium</v>
      </c>
      <c r="Y4016" s="38">
        <f>IFERROR(VLOOKUP(ROWS($Y$4:Y4016),$P$4:$U$5094,6,FALSE),"")</f>
        <v>2023631</v>
      </c>
    </row>
    <row r="4017" spans="16:25" ht="15" customHeight="1">
      <c r="P4017" s="38">
        <f>IF(ISNUMBER(SEARCH(Search!$K$13,'Valid Values - Search'!U4017)),MAX($P$3:P4016)+1,0)</f>
        <v>4014</v>
      </c>
      <c r="Q4017" s="38">
        <f>IF(ISNUMBER(SEARCH(Search!$K$5,'Valid Values - Search'!R4017)),MAX($Q$3:Q4016)+1,0)</f>
        <v>4014</v>
      </c>
      <c r="R4017" s="64" t="s">
        <v>7432</v>
      </c>
      <c r="S4017" s="70" t="s">
        <v>102</v>
      </c>
      <c r="T4017" s="70" t="s">
        <v>102</v>
      </c>
      <c r="U4017" s="93" t="s">
        <v>11076</v>
      </c>
      <c r="V4017" s="94">
        <v>1487</v>
      </c>
      <c r="W4017" s="97" t="s">
        <v>7432</v>
      </c>
      <c r="X4017" s="38" t="str">
        <f>IFERROR(VLOOKUP(ROWS($X$4:X4017),$Q$4:$R$5094,2,FALSE),"")</f>
        <v>Plutonium-238</v>
      </c>
      <c r="Y4017" s="38" t="str">
        <f>IFERROR(VLOOKUP(ROWS($Y$4:Y4017),$P$4:$U$5094,6,FALSE),"")</f>
        <v>13981-16-3</v>
      </c>
    </row>
    <row r="4018" spans="16:25" ht="15" customHeight="1">
      <c r="P4018" s="38">
        <f>IF(ISNUMBER(SEARCH(Search!$K$13,'Valid Values - Search'!U4018)),MAX($P$3:P4017)+1,0)</f>
        <v>4015</v>
      </c>
      <c r="Q4018" s="38">
        <f>IF(ISNUMBER(SEARCH(Search!$K$5,'Valid Values - Search'!R4018)),MAX($Q$3:Q4017)+1,0)</f>
        <v>4015</v>
      </c>
      <c r="R4018" s="64" t="s">
        <v>7433</v>
      </c>
      <c r="S4018" s="70" t="s">
        <v>102</v>
      </c>
      <c r="T4018" s="70" t="s">
        <v>102</v>
      </c>
      <c r="U4018" s="93" t="s">
        <v>11077</v>
      </c>
      <c r="V4018" s="94">
        <v>1488</v>
      </c>
      <c r="W4018" s="97" t="s">
        <v>7433</v>
      </c>
      <c r="X4018" s="38" t="str">
        <f>IFERROR(VLOOKUP(ROWS($X$4:X4018),$Q$4:$R$5094,2,FALSE),"")</f>
        <v>Plutonium-239</v>
      </c>
      <c r="Y4018" s="38" t="str">
        <f>IFERROR(VLOOKUP(ROWS($Y$4:Y4018),$P$4:$U$5094,6,FALSE),"")</f>
        <v>15117-48-3</v>
      </c>
    </row>
    <row r="4019" spans="16:25" ht="15" customHeight="1">
      <c r="P4019" s="38">
        <f>IF(ISNUMBER(SEARCH(Search!$K$13,'Valid Values - Search'!U4019)),MAX($P$3:P4018)+1,0)</f>
        <v>4016</v>
      </c>
      <c r="Q4019" s="38">
        <f>IF(ISNUMBER(SEARCH(Search!$K$5,'Valid Values - Search'!R4019)),MAX($Q$3:Q4018)+1,0)</f>
        <v>4016</v>
      </c>
      <c r="R4019" s="64" t="s">
        <v>7434</v>
      </c>
      <c r="S4019" s="70" t="s">
        <v>102</v>
      </c>
      <c r="T4019" s="70" t="s">
        <v>102</v>
      </c>
      <c r="U4019" s="93" t="s">
        <v>8459</v>
      </c>
      <c r="V4019" s="94">
        <v>15982</v>
      </c>
      <c r="W4019" s="97" t="s">
        <v>7434</v>
      </c>
      <c r="X4019" s="38" t="str">
        <f>IFERROR(VLOOKUP(ROWS($X$4:X4019),$Q$4:$R$5094,2,FALSE),"")</f>
        <v>Plutonium-239 and/or plutonium-240</v>
      </c>
      <c r="Y4019" s="38" t="str">
        <f>IFERROR(VLOOKUP(ROWS($Y$4:Y4019),$P$4:$U$5094,6,FALSE),"")</f>
        <v>N/A</v>
      </c>
    </row>
    <row r="4020" spans="16:25" ht="15" customHeight="1">
      <c r="P4020" s="38">
        <f>IF(ISNUMBER(SEARCH(Search!$K$13,'Valid Values - Search'!U4020)),MAX($P$3:P4019)+1,0)</f>
        <v>4017</v>
      </c>
      <c r="Q4020" s="38">
        <f>IF(ISNUMBER(SEARCH(Search!$K$5,'Valid Values - Search'!R4020)),MAX($Q$3:Q4019)+1,0)</f>
        <v>4017</v>
      </c>
      <c r="R4020" s="64" t="s">
        <v>7019</v>
      </c>
      <c r="S4020" s="70" t="s">
        <v>102</v>
      </c>
      <c r="T4020" s="70" t="s">
        <v>102</v>
      </c>
      <c r="U4020" s="93" t="s">
        <v>11078</v>
      </c>
      <c r="V4020" s="94">
        <v>1173</v>
      </c>
      <c r="W4020" s="97" t="s">
        <v>7019</v>
      </c>
      <c r="X4020" s="38" t="str">
        <f>IFERROR(VLOOKUP(ROWS($X$4:X4020),$Q$4:$R$5094,2,FALSE),"")</f>
        <v>p-Methoxyphenol</v>
      </c>
      <c r="Y4020" s="38" t="str">
        <f>IFERROR(VLOOKUP(ROWS($Y$4:Y4020),$P$4:$U$5094,6,FALSE),"")</f>
        <v>150-76-5</v>
      </c>
    </row>
    <row r="4021" spans="16:25" ht="15" customHeight="1">
      <c r="P4021" s="38">
        <f>IF(ISNUMBER(SEARCH(Search!$K$13,'Valid Values - Search'!U4021)),MAX($P$3:P4020)+1,0)</f>
        <v>4018</v>
      </c>
      <c r="Q4021" s="38">
        <f>IF(ISNUMBER(SEARCH(Search!$K$5,'Valid Values - Search'!R4021)),MAX($Q$3:Q4020)+1,0)</f>
        <v>4018</v>
      </c>
      <c r="R4021" s="64" t="s">
        <v>7020</v>
      </c>
      <c r="S4021" s="70" t="s">
        <v>102</v>
      </c>
      <c r="T4021" s="70" t="s">
        <v>102</v>
      </c>
      <c r="U4021" s="93" t="s">
        <v>11079</v>
      </c>
      <c r="V4021" s="94">
        <v>325</v>
      </c>
      <c r="W4021" s="97" t="s">
        <v>7020</v>
      </c>
      <c r="X4021" s="38" t="str">
        <f>IFERROR(VLOOKUP(ROWS($X$4:X4021),$Q$4:$R$5094,2,FALSE),"")</f>
        <v>p-Nitroaniline</v>
      </c>
      <c r="Y4021" s="38" t="str">
        <f>IFERROR(VLOOKUP(ROWS($Y$4:Y4021),$P$4:$U$5094,6,FALSE),"")</f>
        <v>100-01-6</v>
      </c>
    </row>
    <row r="4022" spans="16:25" ht="15" customHeight="1">
      <c r="P4022" s="38">
        <f>IF(ISNUMBER(SEARCH(Search!$K$13,'Valid Values - Search'!U4022)),MAX($P$3:P4021)+1,0)</f>
        <v>4019</v>
      </c>
      <c r="Q4022" s="38">
        <f>IF(ISNUMBER(SEARCH(Search!$K$5,'Valid Values - Search'!R4022)),MAX($Q$3:Q4021)+1,0)</f>
        <v>4019</v>
      </c>
      <c r="R4022" s="64" t="s">
        <v>7021</v>
      </c>
      <c r="S4022" s="70" t="s">
        <v>102</v>
      </c>
      <c r="T4022" s="70" t="s">
        <v>102</v>
      </c>
      <c r="U4022" s="93" t="s">
        <v>11080</v>
      </c>
      <c r="V4022" s="94">
        <v>646</v>
      </c>
      <c r="W4022" s="97" t="s">
        <v>7021</v>
      </c>
      <c r="X4022" s="38" t="str">
        <f>IFERROR(VLOOKUP(ROWS($X$4:X4022),$Q$4:$R$5094,2,FALSE),"")</f>
        <v>p-Nitroanisole</v>
      </c>
      <c r="Y4022" s="38" t="str">
        <f>IFERROR(VLOOKUP(ROWS($Y$4:Y4022),$P$4:$U$5094,6,FALSE),"")</f>
        <v>100-17-4</v>
      </c>
    </row>
    <row r="4023" spans="16:25" ht="15" customHeight="1">
      <c r="P4023" s="38">
        <f>IF(ISNUMBER(SEARCH(Search!$K$13,'Valid Values - Search'!U4023)),MAX($P$3:P4022)+1,0)</f>
        <v>4020</v>
      </c>
      <c r="Q4023" s="38">
        <f>IF(ISNUMBER(SEARCH(Search!$K$5,'Valid Values - Search'!R4023)),MAX($Q$3:Q4022)+1,0)</f>
        <v>4020</v>
      </c>
      <c r="R4023" s="64" t="s">
        <v>7022</v>
      </c>
      <c r="S4023" s="70" t="s">
        <v>101</v>
      </c>
      <c r="T4023" s="70" t="s">
        <v>102</v>
      </c>
      <c r="U4023" s="93" t="s">
        <v>8900</v>
      </c>
      <c r="V4023" s="94">
        <v>339</v>
      </c>
      <c r="W4023" s="97" t="s">
        <v>7022</v>
      </c>
      <c r="X4023" s="38" t="str">
        <f>IFERROR(VLOOKUP(ROWS($X$4:X4023),$Q$4:$R$5094,2,FALSE),"")</f>
        <v>p-Nitrophenol</v>
      </c>
      <c r="Y4023" s="38" t="str">
        <f>IFERROR(VLOOKUP(ROWS($Y$4:Y4023),$P$4:$U$5094,6,FALSE),"")</f>
        <v>100-02-7</v>
      </c>
    </row>
    <row r="4024" spans="16:25" ht="15" customHeight="1">
      <c r="P4024" s="38">
        <f>IF(ISNUMBER(SEARCH(Search!$K$13,'Valid Values - Search'!U4024)),MAX($P$3:P4023)+1,0)</f>
        <v>4021</v>
      </c>
      <c r="Q4024" s="38">
        <f>IF(ISNUMBER(SEARCH(Search!$K$5,'Valid Values - Search'!R4024)),MAX($Q$3:Q4023)+1,0)</f>
        <v>4021</v>
      </c>
      <c r="R4024" s="64" t="s">
        <v>7023</v>
      </c>
      <c r="S4024" s="70" t="s">
        <v>102</v>
      </c>
      <c r="T4024" s="70" t="s">
        <v>102</v>
      </c>
      <c r="U4024" s="93" t="s">
        <v>11081</v>
      </c>
      <c r="V4024" s="94">
        <v>389297</v>
      </c>
      <c r="W4024" s="97" t="s">
        <v>7023</v>
      </c>
      <c r="X4024" s="38" t="str">
        <f>IFERROR(VLOOKUP(ROWS($X$4:X4024),$Q$4:$R$5094,2,FALSE),"")</f>
        <v>p-Nitrotoluene</v>
      </c>
      <c r="Y4024" s="38" t="str">
        <f>IFERROR(VLOOKUP(ROWS($Y$4:Y4024),$P$4:$U$5094,6,FALSE),"")</f>
        <v>99-99-0</v>
      </c>
    </row>
    <row r="4025" spans="16:25" ht="15" customHeight="1">
      <c r="P4025" s="38">
        <f>IF(ISNUMBER(SEARCH(Search!$K$13,'Valid Values - Search'!U4025)),MAX($P$3:P4024)+1,0)</f>
        <v>4022</v>
      </c>
      <c r="Q4025" s="38">
        <f>IF(ISNUMBER(SEARCH(Search!$K$5,'Valid Values - Search'!R4025)),MAX($Q$3:Q4024)+1,0)</f>
        <v>4022</v>
      </c>
      <c r="R4025" s="64" t="s">
        <v>7024</v>
      </c>
      <c r="S4025" s="70" t="s">
        <v>102</v>
      </c>
      <c r="T4025" s="70" t="s">
        <v>102</v>
      </c>
      <c r="U4025" s="93" t="s">
        <v>11082</v>
      </c>
      <c r="V4025" s="94">
        <v>16106</v>
      </c>
      <c r="W4025" s="97" t="s">
        <v>7024</v>
      </c>
      <c r="X4025" s="38" t="str">
        <f>IFERROR(VLOOKUP(ROWS($X$4:X4025),$Q$4:$R$5094,2,FALSE),"")</f>
        <v>p-Nonylphenol</v>
      </c>
      <c r="Y4025" s="38" t="str">
        <f>IFERROR(VLOOKUP(ROWS($Y$4:Y4025),$P$4:$U$5094,6,FALSE),"")</f>
        <v>104-40-5</v>
      </c>
    </row>
    <row r="4026" spans="16:25" ht="15" customHeight="1">
      <c r="P4026" s="38">
        <f>IF(ISNUMBER(SEARCH(Search!$K$13,'Valid Values - Search'!U4026)),MAX($P$3:P4025)+1,0)</f>
        <v>4023</v>
      </c>
      <c r="Q4026" s="38">
        <f>IF(ISNUMBER(SEARCH(Search!$K$5,'Valid Values - Search'!R4026)),MAX($Q$3:Q4025)+1,0)</f>
        <v>4023</v>
      </c>
      <c r="R4026" s="64" t="s">
        <v>7025</v>
      </c>
      <c r="S4026" s="70" t="s">
        <v>102</v>
      </c>
      <c r="T4026" s="70" t="s">
        <v>102</v>
      </c>
      <c r="U4026" s="93" t="s">
        <v>11083</v>
      </c>
      <c r="V4026" s="94">
        <v>389163</v>
      </c>
      <c r="W4026" s="97" t="s">
        <v>7025</v>
      </c>
      <c r="X4026" s="38" t="str">
        <f>IFERROR(VLOOKUP(ROWS($X$4:X4026),$Q$4:$R$5094,2,FALSE),"")</f>
        <v>p-Octylphenol</v>
      </c>
      <c r="Y4026" s="38" t="str">
        <f>IFERROR(VLOOKUP(ROWS($Y$4:Y4026),$P$4:$U$5094,6,FALSE),"")</f>
        <v>1806-26-4</v>
      </c>
    </row>
    <row r="4027" spans="16:25" ht="15" customHeight="1">
      <c r="P4027" s="38">
        <f>IF(ISNUMBER(SEARCH(Search!$K$13,'Valid Values - Search'!U4027)),MAX($P$3:P4026)+1,0)</f>
        <v>4024</v>
      </c>
      <c r="Q4027" s="38">
        <f>IF(ISNUMBER(SEARCH(Search!$K$5,'Valid Values - Search'!R4027)),MAX($Q$3:Q4026)+1,0)</f>
        <v>4024</v>
      </c>
      <c r="R4027" s="64" t="s">
        <v>7435</v>
      </c>
      <c r="S4027" s="70" t="s">
        <v>102</v>
      </c>
      <c r="T4027" s="70" t="s">
        <v>102</v>
      </c>
      <c r="U4027" s="93" t="s">
        <v>11084</v>
      </c>
      <c r="V4027" s="94">
        <v>1489</v>
      </c>
      <c r="W4027" s="97" t="s">
        <v>7435</v>
      </c>
      <c r="X4027" s="38" t="str">
        <f>IFERROR(VLOOKUP(ROWS($X$4:X4027),$Q$4:$R$5094,2,FALSE),"")</f>
        <v>Polonium-210</v>
      </c>
      <c r="Y4027" s="38" t="str">
        <f>IFERROR(VLOOKUP(ROWS($Y$4:Y4027),$P$4:$U$5094,6,FALSE),"")</f>
        <v>13981-52-7</v>
      </c>
    </row>
    <row r="4028" spans="16:25" ht="15" customHeight="1">
      <c r="P4028" s="38">
        <f>IF(ISNUMBER(SEARCH(Search!$K$13,'Valid Values - Search'!U4028)),MAX($P$3:P4027)+1,0)</f>
        <v>4025</v>
      </c>
      <c r="Q4028" s="38">
        <f>IF(ISNUMBER(SEARCH(Search!$K$5,'Valid Values - Search'!R4028)),MAX($Q$3:Q4027)+1,0)</f>
        <v>4025</v>
      </c>
      <c r="R4028" s="64" t="s">
        <v>7436</v>
      </c>
      <c r="S4028" s="70" t="s">
        <v>102</v>
      </c>
      <c r="T4028" s="70" t="s">
        <v>102</v>
      </c>
      <c r="U4028" s="93" t="s">
        <v>10430</v>
      </c>
      <c r="V4028" s="94">
        <v>16061</v>
      </c>
      <c r="W4028" s="97" t="s">
        <v>7436</v>
      </c>
      <c r="X4028" s="38" t="str">
        <f>IFERROR(VLOOKUP(ROWS($X$4:X4028),$Q$4:$R$5094,2,FALSE),"")</f>
        <v>Polybrominated biphenyls</v>
      </c>
      <c r="Y4028" s="38" t="str">
        <f>IFERROR(VLOOKUP(ROWS($Y$4:Y4028),$P$4:$U$5094,6,FALSE),"")</f>
        <v>59536-65-1</v>
      </c>
    </row>
    <row r="4029" spans="16:25" ht="15" customHeight="1">
      <c r="P4029" s="38">
        <f>IF(ISNUMBER(SEARCH(Search!$K$13,'Valid Values - Search'!U4029)),MAX($P$3:P4028)+1,0)</f>
        <v>4026</v>
      </c>
      <c r="Q4029" s="38">
        <f>IF(ISNUMBER(SEARCH(Search!$K$5,'Valid Values - Search'!R4029)),MAX($Q$3:Q4028)+1,0)</f>
        <v>4026</v>
      </c>
      <c r="R4029" s="64" t="s">
        <v>7437</v>
      </c>
      <c r="S4029" s="70" t="s">
        <v>102</v>
      </c>
      <c r="T4029" s="70" t="s">
        <v>102</v>
      </c>
      <c r="U4029" s="93" t="s">
        <v>11085</v>
      </c>
      <c r="V4029" s="94">
        <v>1004328</v>
      </c>
      <c r="W4029" s="97" t="s">
        <v>7437</v>
      </c>
      <c r="X4029" s="38" t="str">
        <f>IFERROR(VLOOKUP(ROWS($X$4:X4029),$Q$4:$R$5094,2,FALSE),"")</f>
        <v>Polybrominated diphenyl ethers</v>
      </c>
      <c r="Y4029" s="38" t="str">
        <f>IFERROR(VLOOKUP(ROWS($Y$4:Y4029),$P$4:$U$5094,6,FALSE),"")</f>
        <v>60371-14-4</v>
      </c>
    </row>
    <row r="4030" spans="16:25" ht="15" customHeight="1">
      <c r="P4030" s="38">
        <f>IF(ISNUMBER(SEARCH(Search!$K$13,'Valid Values - Search'!U4030)),MAX($P$3:P4029)+1,0)</f>
        <v>4027</v>
      </c>
      <c r="Q4030" s="38">
        <f>IF(ISNUMBER(SEARCH(Search!$K$5,'Valid Values - Search'!R4030)),MAX($Q$3:Q4029)+1,0)</f>
        <v>4027</v>
      </c>
      <c r="R4030" s="64" t="s">
        <v>7438</v>
      </c>
      <c r="S4030" s="70" t="s">
        <v>102</v>
      </c>
      <c r="T4030" s="70" t="s">
        <v>102</v>
      </c>
      <c r="U4030" s="93" t="s">
        <v>11086</v>
      </c>
      <c r="V4030" s="94">
        <v>421</v>
      </c>
      <c r="W4030" s="97" t="s">
        <v>7438</v>
      </c>
      <c r="X4030" s="38" t="str">
        <f>IFERROR(VLOOKUP(ROWS($X$4:X4030),$Q$4:$R$5094,2,FALSE),"")</f>
        <v>Polychlorinated biphenyls</v>
      </c>
      <c r="Y4030" s="38" t="str">
        <f>IFERROR(VLOOKUP(ROWS($Y$4:Y4030),$P$4:$U$5094,6,FALSE),"")</f>
        <v>1336-36-3</v>
      </c>
    </row>
    <row r="4031" spans="16:25" ht="15" customHeight="1">
      <c r="P4031" s="38">
        <f>IF(ISNUMBER(SEARCH(Search!$K$13,'Valid Values - Search'!U4031)),MAX($P$3:P4030)+1,0)</f>
        <v>4028</v>
      </c>
      <c r="Q4031" s="38">
        <f>IF(ISNUMBER(SEARCH(Search!$K$5,'Valid Values - Search'!R4031)),MAX($Q$3:Q4030)+1,0)</f>
        <v>4028</v>
      </c>
      <c r="R4031" s="64" t="s">
        <v>7439</v>
      </c>
      <c r="S4031" s="70" t="s">
        <v>102</v>
      </c>
      <c r="T4031" s="70" t="s">
        <v>102</v>
      </c>
      <c r="U4031" s="93" t="s">
        <v>11087</v>
      </c>
      <c r="V4031" s="94">
        <v>1002696</v>
      </c>
      <c r="W4031" s="97" t="s">
        <v>7439</v>
      </c>
      <c r="X4031" s="38" t="str">
        <f>IFERROR(VLOOKUP(ROWS($X$4:X4031),$Q$4:$R$5094,2,FALSE),"")</f>
        <v>Polychlorinated terphenyls</v>
      </c>
      <c r="Y4031" s="38" t="str">
        <f>IFERROR(VLOOKUP(ROWS($Y$4:Y4031),$P$4:$U$5094,6,FALSE),"")</f>
        <v>61788-33-8</v>
      </c>
    </row>
    <row r="4032" spans="16:25" ht="15" customHeight="1">
      <c r="P4032" s="38">
        <f>IF(ISNUMBER(SEARCH(Search!$K$13,'Valid Values - Search'!U4032)),MAX($P$3:P4031)+1,0)</f>
        <v>4029</v>
      </c>
      <c r="Q4032" s="38">
        <f>IF(ISNUMBER(SEARCH(Search!$K$5,'Valid Values - Search'!R4032)),MAX($Q$3:Q4031)+1,0)</f>
        <v>4029</v>
      </c>
      <c r="R4032" s="64" t="s">
        <v>7440</v>
      </c>
      <c r="S4032" s="70" t="s">
        <v>102</v>
      </c>
      <c r="T4032" s="70" t="s">
        <v>102</v>
      </c>
      <c r="U4032" s="93" t="s">
        <v>11088</v>
      </c>
      <c r="V4032" s="94">
        <v>15903</v>
      </c>
      <c r="W4032" s="97" t="s">
        <v>7440</v>
      </c>
      <c r="X4032" s="38" t="str">
        <f>IFERROR(VLOOKUP(ROWS($X$4:X4032),$Q$4:$R$5094,2,FALSE),"")</f>
        <v>Polycyclic aromatic hydrocarbons</v>
      </c>
      <c r="Y4032" s="38" t="str">
        <f>IFERROR(VLOOKUP(ROWS($Y$4:Y4032),$P$4:$U$5094,6,FALSE),"")</f>
        <v>130498-29-2</v>
      </c>
    </row>
    <row r="4033" spans="16:25" ht="15" customHeight="1">
      <c r="P4033" s="38">
        <f>IF(ISNUMBER(SEARCH(Search!$K$13,'Valid Values - Search'!U4033)),MAX($P$3:P4032)+1,0)</f>
        <v>4030</v>
      </c>
      <c r="Q4033" s="38">
        <f>IF(ISNUMBER(SEARCH(Search!$K$5,'Valid Values - Search'!R4033)),MAX($Q$3:Q4032)+1,0)</f>
        <v>4030</v>
      </c>
      <c r="R4033" s="64" t="s">
        <v>7441</v>
      </c>
      <c r="S4033" s="70" t="s">
        <v>102</v>
      </c>
      <c r="T4033" s="70" t="s">
        <v>102</v>
      </c>
      <c r="U4033" s="93" t="s">
        <v>8459</v>
      </c>
      <c r="V4033" s="94">
        <v>1001840</v>
      </c>
      <c r="W4033" s="97" t="s">
        <v>7441</v>
      </c>
      <c r="X4033" s="38" t="str">
        <f>IFERROR(VLOOKUP(ROWS($X$4:X4033),$Q$4:$R$5094,2,FALSE),"")</f>
        <v>Polycyclic aromatic hydrocarbons as benzo[a]pyrene TEQ</v>
      </c>
      <c r="Y4033" s="38" t="str">
        <f>IFERROR(VLOOKUP(ROWS($Y$4:Y4033),$P$4:$U$5094,6,FALSE),"")</f>
        <v>N/A</v>
      </c>
    </row>
    <row r="4034" spans="16:25" ht="15" customHeight="1">
      <c r="P4034" s="38">
        <f>IF(ISNUMBER(SEARCH(Search!$K$13,'Valid Values - Search'!U4034)),MAX($P$3:P4033)+1,0)</f>
        <v>4031</v>
      </c>
      <c r="Q4034" s="38">
        <f>IF(ISNUMBER(SEARCH(Search!$K$5,'Valid Values - Search'!R4034)),MAX($Q$3:Q4033)+1,0)</f>
        <v>4031</v>
      </c>
      <c r="R4034" s="64" t="s">
        <v>7442</v>
      </c>
      <c r="S4034" s="70" t="s">
        <v>102</v>
      </c>
      <c r="T4034" s="70" t="s">
        <v>102</v>
      </c>
      <c r="U4034" s="93" t="s">
        <v>8459</v>
      </c>
      <c r="V4034" s="94">
        <v>389262</v>
      </c>
      <c r="W4034" s="97" t="s">
        <v>7442</v>
      </c>
      <c r="X4034" s="38" t="str">
        <f>IFERROR(VLOOKUP(ROWS($X$4:X4034),$Q$4:$R$5094,2,FALSE),"")</f>
        <v>Polycyclic aromatic hydrocarbons, high molecular weight</v>
      </c>
      <c r="Y4034" s="38" t="str">
        <f>IFERROR(VLOOKUP(ROWS($Y$4:Y4034),$P$4:$U$5094,6,FALSE),"")</f>
        <v>N/A</v>
      </c>
    </row>
    <row r="4035" spans="16:25" ht="15" customHeight="1">
      <c r="P4035" s="38">
        <f>IF(ISNUMBER(SEARCH(Search!$K$13,'Valid Values - Search'!U4035)),MAX($P$3:P4034)+1,0)</f>
        <v>4032</v>
      </c>
      <c r="Q4035" s="38">
        <f>IF(ISNUMBER(SEARCH(Search!$K$5,'Valid Values - Search'!R4035)),MAX($Q$3:Q4034)+1,0)</f>
        <v>4032</v>
      </c>
      <c r="R4035" s="64" t="s">
        <v>7443</v>
      </c>
      <c r="S4035" s="70" t="s">
        <v>102</v>
      </c>
      <c r="T4035" s="70" t="s">
        <v>102</v>
      </c>
      <c r="U4035" s="93" t="s">
        <v>8459</v>
      </c>
      <c r="V4035" s="94">
        <v>389263</v>
      </c>
      <c r="W4035" s="97" t="s">
        <v>7443</v>
      </c>
      <c r="X4035" s="38" t="str">
        <f>IFERROR(VLOOKUP(ROWS($X$4:X4035),$Q$4:$R$5094,2,FALSE),"")</f>
        <v>Polycyclic aromatic hydrocarbons, low molecular weight</v>
      </c>
      <c r="Y4035" s="38" t="str">
        <f>IFERROR(VLOOKUP(ROWS($Y$4:Y4035),$P$4:$U$5094,6,FALSE),"")</f>
        <v>N/A</v>
      </c>
    </row>
    <row r="4036" spans="16:25" ht="15" customHeight="1">
      <c r="P4036" s="38">
        <f>IF(ISNUMBER(SEARCH(Search!$K$13,'Valid Values - Search'!U4036)),MAX($P$3:P4035)+1,0)</f>
        <v>4033</v>
      </c>
      <c r="Q4036" s="38">
        <f>IF(ISNUMBER(SEARCH(Search!$K$5,'Valid Values - Search'!R4036)),MAX($Q$3:Q4035)+1,0)</f>
        <v>4033</v>
      </c>
      <c r="R4036" s="64" t="s">
        <v>7444</v>
      </c>
      <c r="S4036" s="70" t="s">
        <v>102</v>
      </c>
      <c r="T4036" s="70" t="s">
        <v>102</v>
      </c>
      <c r="U4036" s="93" t="s">
        <v>11089</v>
      </c>
      <c r="V4036" s="94">
        <v>16952</v>
      </c>
      <c r="W4036" s="97" t="s">
        <v>7444</v>
      </c>
      <c r="X4036" s="38" t="str">
        <f>IFERROR(VLOOKUP(ROWS($X$4:X4036),$Q$4:$R$5094,2,FALSE),"")</f>
        <v>Polyethylene</v>
      </c>
      <c r="Y4036" s="38" t="str">
        <f>IFERROR(VLOOKUP(ROWS($Y$4:Y4036),$P$4:$U$5094,6,FALSE),"")</f>
        <v>9002-88-4</v>
      </c>
    </row>
    <row r="4037" spans="16:25" ht="15" customHeight="1">
      <c r="P4037" s="38">
        <f>IF(ISNUMBER(SEARCH(Search!$K$13,'Valid Values - Search'!U4037)),MAX($P$3:P4036)+1,0)</f>
        <v>4034</v>
      </c>
      <c r="Q4037" s="38">
        <f>IF(ISNUMBER(SEARCH(Search!$K$5,'Valid Values - Search'!R4037)),MAX($Q$3:Q4036)+1,0)</f>
        <v>4034</v>
      </c>
      <c r="R4037" s="64" t="s">
        <v>7445</v>
      </c>
      <c r="S4037" s="70" t="s">
        <v>102</v>
      </c>
      <c r="T4037" s="70" t="s">
        <v>102</v>
      </c>
      <c r="U4037" s="93" t="s">
        <v>11090</v>
      </c>
      <c r="V4037" s="94">
        <v>16973</v>
      </c>
      <c r="W4037" s="97" t="s">
        <v>7445</v>
      </c>
      <c r="X4037" s="38" t="str">
        <f>IFERROR(VLOOKUP(ROWS($X$4:X4037),$Q$4:$R$5094,2,FALSE),"")</f>
        <v>Polyethylene glycol mono-tert-butylphenyl ether</v>
      </c>
      <c r="Y4037" s="38" t="str">
        <f>IFERROR(VLOOKUP(ROWS($Y$4:Y4037),$P$4:$U$5094,6,FALSE),"")</f>
        <v>26468-79-1</v>
      </c>
    </row>
    <row r="4038" spans="16:25" ht="15" customHeight="1">
      <c r="P4038" s="38">
        <f>IF(ISNUMBER(SEARCH(Search!$K$13,'Valid Values - Search'!U4038)),MAX($P$3:P4037)+1,0)</f>
        <v>4035</v>
      </c>
      <c r="Q4038" s="38">
        <f>IF(ISNUMBER(SEARCH(Search!$K$5,'Valid Values - Search'!R4038)),MAX($Q$3:Q4037)+1,0)</f>
        <v>4035</v>
      </c>
      <c r="R4038" s="64" t="s">
        <v>7446</v>
      </c>
      <c r="S4038" s="70" t="s">
        <v>102</v>
      </c>
      <c r="T4038" s="70" t="s">
        <v>102</v>
      </c>
      <c r="U4038" s="93" t="s">
        <v>11091</v>
      </c>
      <c r="V4038" s="94">
        <v>17026</v>
      </c>
      <c r="W4038" s="97" t="s">
        <v>7446</v>
      </c>
      <c r="X4038" s="38" t="str">
        <f>IFERROR(VLOOKUP(ROWS($X$4:X4038),$Q$4:$R$5094,2,FALSE),"")</f>
        <v>Polymyxin</v>
      </c>
      <c r="Y4038" s="38" t="str">
        <f>IFERROR(VLOOKUP(ROWS($Y$4:Y4038),$P$4:$U$5094,6,FALSE),"")</f>
        <v>1406-11-7</v>
      </c>
    </row>
    <row r="4039" spans="16:25" ht="15" customHeight="1">
      <c r="P4039" s="38">
        <f>IF(ISNUMBER(SEARCH(Search!$K$13,'Valid Values - Search'!U4039)),MAX($P$3:P4038)+1,0)</f>
        <v>4036</v>
      </c>
      <c r="Q4039" s="38">
        <f>IF(ISNUMBER(SEARCH(Search!$K$5,'Valid Values - Search'!R4039)),MAX($Q$3:Q4038)+1,0)</f>
        <v>4036</v>
      </c>
      <c r="R4039" s="64" t="s">
        <v>7447</v>
      </c>
      <c r="S4039" s="70" t="s">
        <v>102</v>
      </c>
      <c r="T4039" s="70" t="s">
        <v>102</v>
      </c>
      <c r="U4039" s="93" t="s">
        <v>8459</v>
      </c>
      <c r="V4039" s="94">
        <v>1475</v>
      </c>
      <c r="W4039" s="97" t="s">
        <v>7447</v>
      </c>
      <c r="X4039" s="38" t="str">
        <f>IFERROR(VLOOKUP(ROWS($X$4:X4039),$Q$4:$R$5094,2,FALSE),"")</f>
        <v>Polyphosphate</v>
      </c>
      <c r="Y4039" s="38" t="str">
        <f>IFERROR(VLOOKUP(ROWS($Y$4:Y4039),$P$4:$U$5094,6,FALSE),"")</f>
        <v>N/A</v>
      </c>
    </row>
    <row r="4040" spans="16:25" ht="15" customHeight="1">
      <c r="P4040" s="38">
        <f>IF(ISNUMBER(SEARCH(Search!$K$13,'Valid Values - Search'!U4040)),MAX($P$3:P4039)+1,0)</f>
        <v>4037</v>
      </c>
      <c r="Q4040" s="38">
        <f>IF(ISNUMBER(SEARCH(Search!$K$5,'Valid Values - Search'!R4040)),MAX($Q$3:Q4039)+1,0)</f>
        <v>4037</v>
      </c>
      <c r="R4040" s="64" t="s">
        <v>7448</v>
      </c>
      <c r="S4040" s="70" t="s">
        <v>102</v>
      </c>
      <c r="T4040" s="70" t="s">
        <v>102</v>
      </c>
      <c r="U4040" s="93" t="s">
        <v>11092</v>
      </c>
      <c r="V4040" s="94">
        <v>15919</v>
      </c>
      <c r="W4040" s="97" t="s">
        <v>7448</v>
      </c>
      <c r="X4040" s="38" t="str">
        <f>IFERROR(VLOOKUP(ROWS($X$4:X4040),$Q$4:$R$5094,2,FALSE),"")</f>
        <v>Polypropylene</v>
      </c>
      <c r="Y4040" s="38" t="str">
        <f>IFERROR(VLOOKUP(ROWS($Y$4:Y4040),$P$4:$U$5094,6,FALSE),"")</f>
        <v>9003-07-0</v>
      </c>
    </row>
    <row r="4041" spans="16:25" ht="15" customHeight="1">
      <c r="P4041" s="38">
        <f>IF(ISNUMBER(SEARCH(Search!$K$13,'Valid Values - Search'!U4041)),MAX($P$3:P4040)+1,0)</f>
        <v>4038</v>
      </c>
      <c r="Q4041" s="38">
        <f>IF(ISNUMBER(SEARCH(Search!$K$5,'Valid Values - Search'!R4041)),MAX($Q$3:Q4040)+1,0)</f>
        <v>4038</v>
      </c>
      <c r="R4041" s="64" t="s">
        <v>7449</v>
      </c>
      <c r="S4041" s="70" t="s">
        <v>102</v>
      </c>
      <c r="T4041" s="70" t="s">
        <v>102</v>
      </c>
      <c r="U4041" s="93" t="s">
        <v>8459</v>
      </c>
      <c r="V4041" s="94">
        <v>1002728</v>
      </c>
      <c r="W4041" s="97" t="s">
        <v>7449</v>
      </c>
      <c r="X4041" s="38" t="str">
        <f>IFERROR(VLOOKUP(ROWS($X$4:X4041),$Q$4:$R$5094,2,FALSE),"")</f>
        <v>Pool Count</v>
      </c>
      <c r="Y4041" s="38" t="str">
        <f>IFERROR(VLOOKUP(ROWS($Y$4:Y4041),$P$4:$U$5094,6,FALSE),"")</f>
        <v>N/A</v>
      </c>
    </row>
    <row r="4042" spans="16:25" ht="15" customHeight="1">
      <c r="P4042" s="38">
        <f>IF(ISNUMBER(SEARCH(Search!$K$13,'Valid Values - Search'!U4042)),MAX($P$3:P4041)+1,0)</f>
        <v>4039</v>
      </c>
      <c r="Q4042" s="38">
        <f>IF(ISNUMBER(SEARCH(Search!$K$5,'Valid Values - Search'!R4042)),MAX($Q$3:Q4041)+1,0)</f>
        <v>4039</v>
      </c>
      <c r="R4042" s="64" t="s">
        <v>7450</v>
      </c>
      <c r="S4042" s="70" t="s">
        <v>102</v>
      </c>
      <c r="T4042" s="70" t="s">
        <v>102</v>
      </c>
      <c r="U4042" s="93" t="s">
        <v>8459</v>
      </c>
      <c r="V4042" s="94">
        <v>1001948</v>
      </c>
      <c r="W4042" s="97" t="s">
        <v>7450</v>
      </c>
      <c r="X4042" s="38" t="str">
        <f>IFERROR(VLOOKUP(ROWS($X$4:X4042),$Q$4:$R$5094,2,FALSE),"")</f>
        <v>Pool Length</v>
      </c>
      <c r="Y4042" s="38" t="str">
        <f>IFERROR(VLOOKUP(ROWS($Y$4:Y4042),$P$4:$U$5094,6,FALSE),"")</f>
        <v>N/A</v>
      </c>
    </row>
    <row r="4043" spans="16:25" ht="15" customHeight="1">
      <c r="P4043" s="38">
        <f>IF(ISNUMBER(SEARCH(Search!$K$13,'Valid Values - Search'!U4043)),MAX($P$3:P4042)+1,0)</f>
        <v>4040</v>
      </c>
      <c r="Q4043" s="38">
        <f>IF(ISNUMBER(SEARCH(Search!$K$5,'Valid Values - Search'!R4043)),MAX($Q$3:Q4042)+1,0)</f>
        <v>4040</v>
      </c>
      <c r="R4043" s="64" t="s">
        <v>7451</v>
      </c>
      <c r="S4043" s="70" t="s">
        <v>102</v>
      </c>
      <c r="T4043" s="70" t="s">
        <v>102</v>
      </c>
      <c r="U4043" s="93" t="s">
        <v>8459</v>
      </c>
      <c r="V4043" s="94">
        <v>575</v>
      </c>
      <c r="W4043" s="97" t="s">
        <v>7451</v>
      </c>
      <c r="X4043" s="38" t="str">
        <f>IFERROR(VLOOKUP(ROWS($X$4:X4043),$Q$4:$R$5094,2,FALSE),"")</f>
        <v>Pool Substrate</v>
      </c>
      <c r="Y4043" s="38" t="str">
        <f>IFERROR(VLOOKUP(ROWS($Y$4:Y4043),$P$4:$U$5094,6,FALSE),"")</f>
        <v>N/A</v>
      </c>
    </row>
    <row r="4044" spans="16:25" ht="15" customHeight="1">
      <c r="P4044" s="38">
        <f>IF(ISNUMBER(SEARCH(Search!$K$13,'Valid Values - Search'!U4044)),MAX($P$3:P4043)+1,0)</f>
        <v>4041</v>
      </c>
      <c r="Q4044" s="38">
        <f>IF(ISNUMBER(SEARCH(Search!$K$5,'Valid Values - Search'!R4044)),MAX($Q$3:Q4043)+1,0)</f>
        <v>4041</v>
      </c>
      <c r="R4044" s="64" t="s">
        <v>7452</v>
      </c>
      <c r="S4044" s="70" t="s">
        <v>102</v>
      </c>
      <c r="T4044" s="70" t="s">
        <v>102</v>
      </c>
      <c r="U4044" s="93" t="s">
        <v>8459</v>
      </c>
      <c r="V4044" s="94">
        <v>16074</v>
      </c>
      <c r="W4044" s="97" t="s">
        <v>7452</v>
      </c>
      <c r="X4044" s="38" t="str">
        <f>IFERROR(VLOOKUP(ROWS($X$4:X4044),$Q$4:$R$5094,2,FALSE),"")</f>
        <v>Population diversity, fish, # of species</v>
      </c>
      <c r="Y4044" s="38" t="str">
        <f>IFERROR(VLOOKUP(ROWS($Y$4:Y4044),$P$4:$U$5094,6,FALSE),"")</f>
        <v>N/A</v>
      </c>
    </row>
    <row r="4045" spans="16:25" ht="15" customHeight="1">
      <c r="P4045" s="38">
        <f>IF(ISNUMBER(SEARCH(Search!$K$13,'Valid Values - Search'!U4045)),MAX($P$3:P4044)+1,0)</f>
        <v>4042</v>
      </c>
      <c r="Q4045" s="38">
        <f>IF(ISNUMBER(SEARCH(Search!$K$5,'Valid Values - Search'!R4045)),MAX($Q$3:Q4044)+1,0)</f>
        <v>4042</v>
      </c>
      <c r="R4045" s="64" t="s">
        <v>7453</v>
      </c>
      <c r="S4045" s="70" t="s">
        <v>102</v>
      </c>
      <c r="T4045" s="70" t="s">
        <v>102</v>
      </c>
      <c r="U4045" s="93" t="s">
        <v>8459</v>
      </c>
      <c r="V4045" s="94">
        <v>16075</v>
      </c>
      <c r="W4045" s="97" t="s">
        <v>7453</v>
      </c>
      <c r="X4045" s="38" t="str">
        <f>IFERROR(VLOOKUP(ROWS($X$4:X4045),$Q$4:$R$5094,2,FALSE),"")</f>
        <v>Population diversity, macroinvertebrates, # of species</v>
      </c>
      <c r="Y4045" s="38" t="str">
        <f>IFERROR(VLOOKUP(ROWS($Y$4:Y4045),$P$4:$U$5094,6,FALSE),"")</f>
        <v>N/A</v>
      </c>
    </row>
    <row r="4046" spans="16:25" ht="15" customHeight="1">
      <c r="P4046" s="38">
        <f>IF(ISNUMBER(SEARCH(Search!$K$13,'Valid Values - Search'!U4046)),MAX($P$3:P4045)+1,0)</f>
        <v>4043</v>
      </c>
      <c r="Q4046" s="38">
        <f>IF(ISNUMBER(SEARCH(Search!$K$5,'Valid Values - Search'!R4046)),MAX($Q$3:Q4045)+1,0)</f>
        <v>4043</v>
      </c>
      <c r="R4046" s="64" t="s">
        <v>7454</v>
      </c>
      <c r="S4046" s="70" t="s">
        <v>102</v>
      </c>
      <c r="T4046" s="70" t="s">
        <v>102</v>
      </c>
      <c r="U4046" s="93" t="s">
        <v>8459</v>
      </c>
      <c r="V4046" s="94">
        <v>16077</v>
      </c>
      <c r="W4046" s="97" t="s">
        <v>7454</v>
      </c>
      <c r="X4046" s="38" t="str">
        <f>IFERROR(VLOOKUP(ROWS($X$4:X4046),$Q$4:$R$5094,2,FALSE),"")</f>
        <v>Population diversity, phytoplankton, # of species</v>
      </c>
      <c r="Y4046" s="38" t="str">
        <f>IFERROR(VLOOKUP(ROWS($Y$4:Y4046),$P$4:$U$5094,6,FALSE),"")</f>
        <v>N/A</v>
      </c>
    </row>
    <row r="4047" spans="16:25" ht="15" customHeight="1">
      <c r="P4047" s="38">
        <f>IF(ISNUMBER(SEARCH(Search!$K$13,'Valid Values - Search'!U4047)),MAX($P$3:P4046)+1,0)</f>
        <v>4044</v>
      </c>
      <c r="Q4047" s="38">
        <f>IF(ISNUMBER(SEARCH(Search!$K$5,'Valid Values - Search'!R4047)),MAX($Q$3:Q4046)+1,0)</f>
        <v>4044</v>
      </c>
      <c r="R4047" s="64" t="s">
        <v>7455</v>
      </c>
      <c r="S4047" s="70" t="s">
        <v>102</v>
      </c>
      <c r="T4047" s="70" t="s">
        <v>102</v>
      </c>
      <c r="U4047" s="93" t="s">
        <v>8459</v>
      </c>
      <c r="V4047" s="94">
        <v>16076</v>
      </c>
      <c r="W4047" s="97" t="s">
        <v>7455</v>
      </c>
      <c r="X4047" s="38" t="str">
        <f>IFERROR(VLOOKUP(ROWS($X$4:X4047),$Q$4:$R$5094,2,FALSE),"")</f>
        <v>Population diversity, zooplankton, # of species</v>
      </c>
      <c r="Y4047" s="38" t="str">
        <f>IFERROR(VLOOKUP(ROWS($Y$4:Y4047),$P$4:$U$5094,6,FALSE),"")</f>
        <v>N/A</v>
      </c>
    </row>
    <row r="4048" spans="16:25" ht="15" customHeight="1">
      <c r="P4048" s="38">
        <f>IF(ISNUMBER(SEARCH(Search!$K$13,'Valid Values - Search'!U4048)),MAX($P$3:P4047)+1,0)</f>
        <v>4045</v>
      </c>
      <c r="Q4048" s="38">
        <f>IF(ISNUMBER(SEARCH(Search!$K$5,'Valid Values - Search'!R4048)),MAX($Q$3:Q4047)+1,0)</f>
        <v>4045</v>
      </c>
      <c r="R4048" s="64" t="s">
        <v>7456</v>
      </c>
      <c r="S4048" s="70" t="s">
        <v>101</v>
      </c>
      <c r="T4048" s="70" t="s">
        <v>102</v>
      </c>
      <c r="U4048" s="93">
        <v>2023695</v>
      </c>
      <c r="V4048" s="94">
        <v>392</v>
      </c>
      <c r="W4048" s="97" t="s">
        <v>7456</v>
      </c>
      <c r="X4048" s="38" t="str">
        <f>IFERROR(VLOOKUP(ROWS($X$4:X4048),$Q$4:$R$5094,2,FALSE),"")</f>
        <v>Potassium</v>
      </c>
      <c r="Y4048" s="38">
        <f>IFERROR(VLOOKUP(ROWS($Y$4:Y4048),$P$4:$U$5094,6,FALSE),"")</f>
        <v>2023695</v>
      </c>
    </row>
    <row r="4049" spans="16:25" ht="15" customHeight="1">
      <c r="P4049" s="38">
        <f>IF(ISNUMBER(SEARCH(Search!$K$13,'Valid Values - Search'!U4049)),MAX($P$3:P4048)+1,0)</f>
        <v>4046</v>
      </c>
      <c r="Q4049" s="38">
        <f>IF(ISNUMBER(SEARCH(Search!$K$5,'Valid Values - Search'!R4049)),MAX($Q$3:Q4048)+1,0)</f>
        <v>4046</v>
      </c>
      <c r="R4049" s="64" t="s">
        <v>7457</v>
      </c>
      <c r="S4049" s="70" t="s">
        <v>102</v>
      </c>
      <c r="T4049" s="70" t="s">
        <v>102</v>
      </c>
      <c r="U4049" s="93" t="s">
        <v>11093</v>
      </c>
      <c r="V4049" s="94">
        <v>17018</v>
      </c>
      <c r="W4049" s="97" t="s">
        <v>7457</v>
      </c>
      <c r="X4049" s="38" t="str">
        <f>IFERROR(VLOOKUP(ROWS($X$4:X4049),$Q$4:$R$5094,2,FALSE),"")</f>
        <v>Potassium bisulfate</v>
      </c>
      <c r="Y4049" s="38" t="str">
        <f>IFERROR(VLOOKUP(ROWS($Y$4:Y4049),$P$4:$U$5094,6,FALSE),"")</f>
        <v>7646-93-7</v>
      </c>
    </row>
    <row r="4050" spans="16:25" ht="15" customHeight="1">
      <c r="P4050" s="38">
        <f>IF(ISNUMBER(SEARCH(Search!$K$13,'Valid Values - Search'!U4050)),MAX($P$3:P4049)+1,0)</f>
        <v>4047</v>
      </c>
      <c r="Q4050" s="38">
        <f>IF(ISNUMBER(SEARCH(Search!$K$5,'Valid Values - Search'!R4050)),MAX($Q$3:Q4049)+1,0)</f>
        <v>4047</v>
      </c>
      <c r="R4050" s="64" t="s">
        <v>7458</v>
      </c>
      <c r="S4050" s="70" t="s">
        <v>102</v>
      </c>
      <c r="T4050" s="70" t="s">
        <v>102</v>
      </c>
      <c r="U4050" s="93" t="s">
        <v>11094</v>
      </c>
      <c r="V4050" s="94">
        <v>17020</v>
      </c>
      <c r="W4050" s="97" t="s">
        <v>7458</v>
      </c>
      <c r="X4050" s="38" t="str">
        <f>IFERROR(VLOOKUP(ROWS($X$4:X4050),$Q$4:$R$5094,2,FALSE),"")</f>
        <v>Potassium bitartrate</v>
      </c>
      <c r="Y4050" s="38" t="str">
        <f>IFERROR(VLOOKUP(ROWS($Y$4:Y4050),$P$4:$U$5094,6,FALSE),"")</f>
        <v>868-14-4</v>
      </c>
    </row>
    <row r="4051" spans="16:25" ht="15" customHeight="1">
      <c r="P4051" s="38">
        <f>IF(ISNUMBER(SEARCH(Search!$K$13,'Valid Values - Search'!U4051)),MAX($P$3:P4050)+1,0)</f>
        <v>4048</v>
      </c>
      <c r="Q4051" s="38">
        <f>IF(ISNUMBER(SEARCH(Search!$K$5,'Valid Values - Search'!R4051)),MAX($Q$3:Q4050)+1,0)</f>
        <v>4048</v>
      </c>
      <c r="R4051" s="64" t="s">
        <v>7459</v>
      </c>
      <c r="S4051" s="70" t="s">
        <v>102</v>
      </c>
      <c r="T4051" s="70" t="s">
        <v>102</v>
      </c>
      <c r="U4051" s="93" t="s">
        <v>11095</v>
      </c>
      <c r="V4051" s="94">
        <v>16948</v>
      </c>
      <c r="W4051" s="97" t="s">
        <v>7459</v>
      </c>
      <c r="X4051" s="38" t="str">
        <f>IFERROR(VLOOKUP(ROWS($X$4:X4051),$Q$4:$R$5094,2,FALSE),"")</f>
        <v>Potassium glycolate</v>
      </c>
      <c r="Y4051" s="38" t="str">
        <f>IFERROR(VLOOKUP(ROWS($Y$4:Y4051),$P$4:$U$5094,6,FALSE),"")</f>
        <v>1932-50-9</v>
      </c>
    </row>
    <row r="4052" spans="16:25" ht="15" customHeight="1">
      <c r="P4052" s="38">
        <f>IF(ISNUMBER(SEARCH(Search!$K$13,'Valid Values - Search'!U4052)),MAX($P$3:P4051)+1,0)</f>
        <v>4049</v>
      </c>
      <c r="Q4052" s="38">
        <f>IF(ISNUMBER(SEARCH(Search!$K$5,'Valid Values - Search'!R4052)),MAX($Q$3:Q4051)+1,0)</f>
        <v>4049</v>
      </c>
      <c r="R4052" s="64" t="s">
        <v>7460</v>
      </c>
      <c r="S4052" s="70" t="s">
        <v>102</v>
      </c>
      <c r="T4052" s="70" t="s">
        <v>102</v>
      </c>
      <c r="U4052" s="93" t="s">
        <v>11096</v>
      </c>
      <c r="V4052" s="94">
        <v>11760</v>
      </c>
      <c r="W4052" s="97" t="s">
        <v>7460</v>
      </c>
      <c r="X4052" s="38" t="str">
        <f>IFERROR(VLOOKUP(ROWS($X$4:X4052),$Q$4:$R$5094,2,FALSE),"")</f>
        <v>Potassium permanganate</v>
      </c>
      <c r="Y4052" s="38" t="str">
        <f>IFERROR(VLOOKUP(ROWS($Y$4:Y4052),$P$4:$U$5094,6,FALSE),"")</f>
        <v>7722-64-7</v>
      </c>
    </row>
    <row r="4053" spans="16:25" ht="15" customHeight="1">
      <c r="P4053" s="38">
        <f>IF(ISNUMBER(SEARCH(Search!$K$13,'Valid Values - Search'!U4053)),MAX($P$3:P4052)+1,0)</f>
        <v>4050</v>
      </c>
      <c r="Q4053" s="38">
        <f>IF(ISNUMBER(SEARCH(Search!$K$5,'Valid Values - Search'!R4053)),MAX($Q$3:Q4052)+1,0)</f>
        <v>4050</v>
      </c>
      <c r="R4053" s="64" t="s">
        <v>7461</v>
      </c>
      <c r="S4053" s="70" t="s">
        <v>102</v>
      </c>
      <c r="T4053" s="70" t="s">
        <v>102</v>
      </c>
      <c r="U4053" s="93" t="s">
        <v>11097</v>
      </c>
      <c r="V4053" s="94">
        <v>17016</v>
      </c>
      <c r="W4053" s="97" t="s">
        <v>7461</v>
      </c>
      <c r="X4053" s="38" t="str">
        <f>IFERROR(VLOOKUP(ROWS($X$4:X4053),$Q$4:$R$5094,2,FALSE),"")</f>
        <v>Potassium sulfate</v>
      </c>
      <c r="Y4053" s="38" t="str">
        <f>IFERROR(VLOOKUP(ROWS($Y$4:Y4053),$P$4:$U$5094,6,FALSE),"")</f>
        <v>7778-80-5</v>
      </c>
    </row>
    <row r="4054" spans="16:25" ht="15" customHeight="1">
      <c r="P4054" s="38">
        <f>IF(ISNUMBER(SEARCH(Search!$K$13,'Valid Values - Search'!U4054)),MAX($P$3:P4053)+1,0)</f>
        <v>4051</v>
      </c>
      <c r="Q4054" s="38">
        <f>IF(ISNUMBER(SEARCH(Search!$K$5,'Valid Values - Search'!R4054)),MAX($Q$3:Q4053)+1,0)</f>
        <v>4051</v>
      </c>
      <c r="R4054" s="64" t="s">
        <v>7462</v>
      </c>
      <c r="S4054" s="70" t="s">
        <v>102</v>
      </c>
      <c r="T4054" s="70" t="s">
        <v>102</v>
      </c>
      <c r="U4054" s="93" t="s">
        <v>11098</v>
      </c>
      <c r="V4054" s="94">
        <v>393</v>
      </c>
      <c r="W4054" s="97" t="s">
        <v>7462</v>
      </c>
      <c r="X4054" s="38" t="str">
        <f>IFERROR(VLOOKUP(ROWS($X$4:X4054),$Q$4:$R$5094,2,FALSE),"")</f>
        <v>Potassium-40</v>
      </c>
      <c r="Y4054" s="38" t="str">
        <f>IFERROR(VLOOKUP(ROWS($Y$4:Y4054),$P$4:$U$5094,6,FALSE),"")</f>
        <v>13966-00-2</v>
      </c>
    </row>
    <row r="4055" spans="16:25" ht="15" customHeight="1">
      <c r="P4055" s="38">
        <f>IF(ISNUMBER(SEARCH(Search!$K$13,'Valid Values - Search'!U4055)),MAX($P$3:P4054)+1,0)</f>
        <v>4052</v>
      </c>
      <c r="Q4055" s="38">
        <f>IF(ISNUMBER(SEARCH(Search!$K$5,'Valid Values - Search'!R4055)),MAX($Q$3:Q4054)+1,0)</f>
        <v>4052</v>
      </c>
      <c r="R4055" s="64" t="s">
        <v>7463</v>
      </c>
      <c r="S4055" s="70" t="s">
        <v>102</v>
      </c>
      <c r="T4055" s="70" t="s">
        <v>102</v>
      </c>
      <c r="U4055" s="93" t="s">
        <v>8459</v>
      </c>
      <c r="V4055" s="94">
        <v>394</v>
      </c>
      <c r="W4055" s="97" t="s">
        <v>7463</v>
      </c>
      <c r="X4055" s="38" t="str">
        <f>IFERROR(VLOOKUP(ROWS($X$4:X4055),$Q$4:$R$5094,2,FALSE),"")</f>
        <v>Power plant load</v>
      </c>
      <c r="Y4055" s="38" t="str">
        <f>IFERROR(VLOOKUP(ROWS($Y$4:Y4055),$P$4:$U$5094,6,FALSE),"")</f>
        <v>N/A</v>
      </c>
    </row>
    <row r="4056" spans="16:25" ht="15" customHeight="1">
      <c r="P4056" s="38">
        <f>IF(ISNUMBER(SEARCH(Search!$K$13,'Valid Values - Search'!U4056)),MAX($P$3:P4055)+1,0)</f>
        <v>4053</v>
      </c>
      <c r="Q4056" s="38">
        <f>IF(ISNUMBER(SEARCH(Search!$K$5,'Valid Values - Search'!R4056)),MAX($Q$3:Q4055)+1,0)</f>
        <v>4053</v>
      </c>
      <c r="R4056" s="64" t="s">
        <v>7464</v>
      </c>
      <c r="S4056" s="70" t="s">
        <v>102</v>
      </c>
      <c r="T4056" s="70" t="s">
        <v>102</v>
      </c>
      <c r="U4056" s="93" t="s">
        <v>8459</v>
      </c>
      <c r="V4056" s="94">
        <v>1492</v>
      </c>
      <c r="W4056" s="97" t="s">
        <v>7464</v>
      </c>
      <c r="X4056" s="38" t="str">
        <f>IFERROR(VLOOKUP(ROWS($X$4:X4056),$Q$4:$R$5094,2,FALSE),"")</f>
        <v>Power plant production</v>
      </c>
      <c r="Y4056" s="38" t="str">
        <f>IFERROR(VLOOKUP(ROWS($Y$4:Y4056),$P$4:$U$5094,6,FALSE),"")</f>
        <v>N/A</v>
      </c>
    </row>
    <row r="4057" spans="16:25" ht="15" customHeight="1">
      <c r="P4057" s="38">
        <f>IF(ISNUMBER(SEARCH(Search!$K$13,'Valid Values - Search'!U4057)),MAX($P$3:P4056)+1,0)</f>
        <v>4054</v>
      </c>
      <c r="Q4057" s="38">
        <f>IF(ISNUMBER(SEARCH(Search!$K$5,'Valid Values - Search'!R4057)),MAX($Q$3:Q4056)+1,0)</f>
        <v>4054</v>
      </c>
      <c r="R4057" s="64" t="s">
        <v>7465</v>
      </c>
      <c r="S4057" s="70" t="s">
        <v>102</v>
      </c>
      <c r="T4057" s="70" t="s">
        <v>102</v>
      </c>
      <c r="U4057" s="93" t="s">
        <v>8459</v>
      </c>
      <c r="V4057" s="94">
        <v>1004282</v>
      </c>
      <c r="W4057" s="97" t="s">
        <v>7465</v>
      </c>
      <c r="X4057" s="38" t="str">
        <f>IFERROR(VLOOKUP(ROWS($X$4:X4057),$Q$4:$R$5094,2,FALSE),"")</f>
        <v>Power, stream</v>
      </c>
      <c r="Y4057" s="38" t="str">
        <f>IFERROR(VLOOKUP(ROWS($Y$4:Y4057),$P$4:$U$5094,6,FALSE),"")</f>
        <v>N/A</v>
      </c>
    </row>
    <row r="4058" spans="16:25" ht="15" customHeight="1">
      <c r="P4058" s="38">
        <f>IF(ISNUMBER(SEARCH(Search!$K$13,'Valid Values - Search'!U4058)),MAX($P$3:P4057)+1,0)</f>
        <v>4055</v>
      </c>
      <c r="Q4058" s="38">
        <f>IF(ISNUMBER(SEARCH(Search!$K$5,'Valid Values - Search'!R4058)),MAX($Q$3:Q4057)+1,0)</f>
        <v>4055</v>
      </c>
      <c r="R4058" s="64" t="s">
        <v>7026</v>
      </c>
      <c r="S4058" s="70" t="s">
        <v>102</v>
      </c>
      <c r="T4058" s="70" t="s">
        <v>102</v>
      </c>
      <c r="U4058" s="93" t="s">
        <v>11099</v>
      </c>
      <c r="V4058" s="94">
        <v>15993</v>
      </c>
      <c r="W4058" s="97" t="s">
        <v>7026</v>
      </c>
      <c r="X4058" s="38" t="str">
        <f>IFERROR(VLOOKUP(ROWS($X$4:X4058),$Q$4:$R$5094,2,FALSE),"")</f>
        <v>p-Phenylenediamine</v>
      </c>
      <c r="Y4058" s="38" t="str">
        <f>IFERROR(VLOOKUP(ROWS($Y$4:Y4058),$P$4:$U$5094,6,FALSE),"")</f>
        <v>106-50-3</v>
      </c>
    </row>
    <row r="4059" spans="16:25" ht="15" customHeight="1">
      <c r="P4059" s="38">
        <f>IF(ISNUMBER(SEARCH(Search!$K$13,'Valid Values - Search'!U4059)),MAX($P$3:P4058)+1,0)</f>
        <v>4056</v>
      </c>
      <c r="Q4059" s="38">
        <f>IF(ISNUMBER(SEARCH(Search!$K$5,'Valid Values - Search'!R4059)),MAX($Q$3:Q4058)+1,0)</f>
        <v>4056</v>
      </c>
      <c r="R4059" s="64" t="s">
        <v>7027</v>
      </c>
      <c r="S4059" s="70" t="s">
        <v>102</v>
      </c>
      <c r="T4059" s="70" t="s">
        <v>102</v>
      </c>
      <c r="U4059" s="93" t="s">
        <v>11100</v>
      </c>
      <c r="V4059" s="94" t="s">
        <v>8459</v>
      </c>
      <c r="W4059" s="97" t="s">
        <v>7027</v>
      </c>
      <c r="X4059" s="38" t="str">
        <f>IFERROR(VLOOKUP(ROWS($X$4:X4059),$Q$4:$R$5094,2,FALSE),"")</f>
        <v>p-Propylphenol</v>
      </c>
      <c r="Y4059" s="38" t="str">
        <f>IFERROR(VLOOKUP(ROWS($Y$4:Y4059),$P$4:$U$5094,6,FALSE),"")</f>
        <v>645-56-7</v>
      </c>
    </row>
    <row r="4060" spans="16:25" ht="15" customHeight="1">
      <c r="P4060" s="38">
        <f>IF(ISNUMBER(SEARCH(Search!$K$13,'Valid Values - Search'!U4060)),MAX($P$3:P4059)+1,0)</f>
        <v>4057</v>
      </c>
      <c r="Q4060" s="38">
        <f>IF(ISNUMBER(SEARCH(Search!$K$5,'Valid Values - Search'!R4060)),MAX($Q$3:Q4059)+1,0)</f>
        <v>4057</v>
      </c>
      <c r="R4060" s="64" t="s">
        <v>7028</v>
      </c>
      <c r="S4060" s="70" t="s">
        <v>102</v>
      </c>
      <c r="T4060" s="70" t="s">
        <v>102</v>
      </c>
      <c r="U4060" s="93" t="s">
        <v>11101</v>
      </c>
      <c r="V4060" s="94">
        <v>1512</v>
      </c>
      <c r="W4060" s="97" t="s">
        <v>7028</v>
      </c>
      <c r="X4060" s="38" t="str">
        <f>IFERROR(VLOOKUP(ROWS($X$4:X4060),$Q$4:$R$5094,2,FALSE),"")</f>
        <v>p-Quaterphenyl</v>
      </c>
      <c r="Y4060" s="38" t="str">
        <f>IFERROR(VLOOKUP(ROWS($Y$4:Y4060),$P$4:$U$5094,6,FALSE),"")</f>
        <v>135-70-6</v>
      </c>
    </row>
    <row r="4061" spans="16:25" ht="15" customHeight="1">
      <c r="P4061" s="38">
        <f>IF(ISNUMBER(SEARCH(Search!$K$13,'Valid Values - Search'!U4061)),MAX($P$3:P4060)+1,0)</f>
        <v>4058</v>
      </c>
      <c r="Q4061" s="38">
        <f>IF(ISNUMBER(SEARCH(Search!$K$5,'Valid Values - Search'!R4061)),MAX($Q$3:Q4060)+1,0)</f>
        <v>4058</v>
      </c>
      <c r="R4061" s="64" t="s">
        <v>7466</v>
      </c>
      <c r="S4061" s="70" t="s">
        <v>102</v>
      </c>
      <c r="T4061" s="70" t="s">
        <v>102</v>
      </c>
      <c r="U4061" s="93" t="s">
        <v>11102</v>
      </c>
      <c r="V4061" s="94" t="s">
        <v>8459</v>
      </c>
      <c r="W4061" s="97" t="s">
        <v>7466</v>
      </c>
      <c r="X4061" s="38" t="str">
        <f>IFERROR(VLOOKUP(ROWS($X$4:X4061),$Q$4:$R$5094,2,FALSE),"")</f>
        <v>Prallethrin</v>
      </c>
      <c r="Y4061" s="38" t="str">
        <f>IFERROR(VLOOKUP(ROWS($Y$4:Y4061),$P$4:$U$5094,6,FALSE),"")</f>
        <v>23031-36-9</v>
      </c>
    </row>
    <row r="4062" spans="16:25" ht="15" customHeight="1">
      <c r="P4062" s="38">
        <f>IF(ISNUMBER(SEARCH(Search!$K$13,'Valid Values - Search'!U4062)),MAX($P$3:P4061)+1,0)</f>
        <v>4059</v>
      </c>
      <c r="Q4062" s="38">
        <f>IF(ISNUMBER(SEARCH(Search!$K$5,'Valid Values - Search'!R4062)),MAX($Q$3:Q4061)+1,0)</f>
        <v>4059</v>
      </c>
      <c r="R4062" s="64" t="s">
        <v>7467</v>
      </c>
      <c r="S4062" s="70" t="s">
        <v>102</v>
      </c>
      <c r="T4062" s="70" t="s">
        <v>102</v>
      </c>
      <c r="U4062" s="93" t="s">
        <v>11103</v>
      </c>
      <c r="V4062" s="94">
        <v>1493</v>
      </c>
      <c r="W4062" s="97" t="s">
        <v>7467</v>
      </c>
      <c r="X4062" s="38" t="str">
        <f>IFERROR(VLOOKUP(ROWS($X$4:X4062),$Q$4:$R$5094,2,FALSE),"")</f>
        <v>Praseodymium</v>
      </c>
      <c r="Y4062" s="38" t="str">
        <f>IFERROR(VLOOKUP(ROWS($Y$4:Y4062),$P$4:$U$5094,6,FALSE),"")</f>
        <v>7440-10-0</v>
      </c>
    </row>
    <row r="4063" spans="16:25" ht="15" customHeight="1">
      <c r="P4063" s="38">
        <f>IF(ISNUMBER(SEARCH(Search!$K$13,'Valid Values - Search'!U4063)),MAX($P$3:P4062)+1,0)</f>
        <v>4060</v>
      </c>
      <c r="Q4063" s="38">
        <f>IF(ISNUMBER(SEARCH(Search!$K$5,'Valid Values - Search'!R4063)),MAX($Q$3:Q4062)+1,0)</f>
        <v>4060</v>
      </c>
      <c r="R4063" s="64" t="s">
        <v>7468</v>
      </c>
      <c r="S4063" s="70" t="s">
        <v>102</v>
      </c>
      <c r="T4063" s="70" t="s">
        <v>102</v>
      </c>
      <c r="U4063" s="93" t="s">
        <v>11104</v>
      </c>
      <c r="V4063" s="94" t="s">
        <v>8459</v>
      </c>
      <c r="W4063" s="97" t="s">
        <v>7468</v>
      </c>
      <c r="X4063" s="38" t="str">
        <f>IFERROR(VLOOKUP(ROWS($X$4:X4063),$Q$4:$R$5094,2,FALSE),"")</f>
        <v>Pravastatin</v>
      </c>
      <c r="Y4063" s="38" t="str">
        <f>IFERROR(VLOOKUP(ROWS($Y$4:Y4063),$P$4:$U$5094,6,FALSE),"")</f>
        <v>81131-70-6</v>
      </c>
    </row>
    <row r="4064" spans="16:25" ht="15" customHeight="1">
      <c r="P4064" s="38">
        <f>IF(ISNUMBER(SEARCH(Search!$K$13,'Valid Values - Search'!U4064)),MAX($P$3:P4063)+1,0)</f>
        <v>4061</v>
      </c>
      <c r="Q4064" s="38">
        <f>IF(ISNUMBER(SEARCH(Search!$K$5,'Valid Values - Search'!R4064)),MAX($Q$3:Q4063)+1,0)</f>
        <v>4061</v>
      </c>
      <c r="R4064" s="64" t="s">
        <v>7469</v>
      </c>
      <c r="S4064" s="70" t="s">
        <v>102</v>
      </c>
      <c r="T4064" s="70" t="s">
        <v>102</v>
      </c>
      <c r="U4064" s="93" t="s">
        <v>11105</v>
      </c>
      <c r="V4064" s="94">
        <v>1003778</v>
      </c>
      <c r="W4064" s="97" t="s">
        <v>7469</v>
      </c>
      <c r="X4064" s="38" t="str">
        <f>IFERROR(VLOOKUP(ROWS($X$4:X4064),$Q$4:$R$5094,2,FALSE),"")</f>
        <v>Prazepam</v>
      </c>
      <c r="Y4064" s="38" t="str">
        <f>IFERROR(VLOOKUP(ROWS($Y$4:Y4064),$P$4:$U$5094,6,FALSE),"")</f>
        <v>2955-38-6</v>
      </c>
    </row>
    <row r="4065" spans="16:25" ht="15" customHeight="1">
      <c r="P4065" s="38">
        <f>IF(ISNUMBER(SEARCH(Search!$K$13,'Valid Values - Search'!U4065)),MAX($P$3:P4064)+1,0)</f>
        <v>4062</v>
      </c>
      <c r="Q4065" s="38">
        <f>IF(ISNUMBER(SEARCH(Search!$K$5,'Valid Values - Search'!R4065)),MAX($Q$3:Q4064)+1,0)</f>
        <v>4062</v>
      </c>
      <c r="R4065" s="64" t="s">
        <v>7470</v>
      </c>
      <c r="S4065" s="70" t="s">
        <v>102</v>
      </c>
      <c r="T4065" s="70" t="s">
        <v>102</v>
      </c>
      <c r="U4065" s="93" t="s">
        <v>8459</v>
      </c>
      <c r="V4065" s="94">
        <v>395</v>
      </c>
      <c r="W4065" s="97" t="s">
        <v>7470</v>
      </c>
      <c r="X4065" s="38" t="str">
        <f>IFERROR(VLOOKUP(ROWS($X$4:X4065),$Q$4:$R$5094,2,FALSE),"")</f>
        <v>Precipitation</v>
      </c>
      <c r="Y4065" s="38" t="str">
        <f>IFERROR(VLOOKUP(ROWS($Y$4:Y4065),$P$4:$U$5094,6,FALSE),"")</f>
        <v>N/A</v>
      </c>
    </row>
    <row r="4066" spans="16:25" ht="15" customHeight="1">
      <c r="P4066" s="38">
        <f>IF(ISNUMBER(SEARCH(Search!$K$13,'Valid Values - Search'!U4066)),MAX($P$3:P4065)+1,0)</f>
        <v>4063</v>
      </c>
      <c r="Q4066" s="38">
        <f>IF(ISNUMBER(SEARCH(Search!$K$5,'Valid Values - Search'!R4066)),MAX($Q$3:Q4065)+1,0)</f>
        <v>4063</v>
      </c>
      <c r="R4066" s="64" t="s">
        <v>7471</v>
      </c>
      <c r="S4066" s="70" t="s">
        <v>102</v>
      </c>
      <c r="T4066" s="70" t="s">
        <v>102</v>
      </c>
      <c r="U4066" s="93" t="s">
        <v>8459</v>
      </c>
      <c r="V4066" s="94">
        <v>323366</v>
      </c>
      <c r="W4066" s="97" t="s">
        <v>7471</v>
      </c>
      <c r="X4066" s="38" t="str">
        <f>IFERROR(VLOOKUP(ROWS($X$4:X4066),$Q$4:$R$5094,2,FALSE),"")</f>
        <v>Precipitation 24hr prior to monitoring event (choice list)</v>
      </c>
      <c r="Y4066" s="38" t="str">
        <f>IFERROR(VLOOKUP(ROWS($Y$4:Y4066),$P$4:$U$5094,6,FALSE),"")</f>
        <v>N/A</v>
      </c>
    </row>
    <row r="4067" spans="16:25" ht="15" customHeight="1">
      <c r="P4067" s="38">
        <f>IF(ISNUMBER(SEARCH(Search!$K$13,'Valid Values - Search'!U4067)),MAX($P$3:P4066)+1,0)</f>
        <v>4064</v>
      </c>
      <c r="Q4067" s="38">
        <f>IF(ISNUMBER(SEARCH(Search!$K$5,'Valid Values - Search'!R4067)),MAX($Q$3:Q4066)+1,0)</f>
        <v>4064</v>
      </c>
      <c r="R4067" s="64" t="s">
        <v>7472</v>
      </c>
      <c r="S4067" s="70" t="s">
        <v>102</v>
      </c>
      <c r="T4067" s="70" t="s">
        <v>102</v>
      </c>
      <c r="U4067" s="93" t="s">
        <v>8459</v>
      </c>
      <c r="V4067" s="94">
        <v>323368</v>
      </c>
      <c r="W4067" s="97" t="s">
        <v>7472</v>
      </c>
      <c r="X4067" s="38" t="str">
        <f>IFERROR(VLOOKUP(ROWS($X$4:X4067),$Q$4:$R$5094,2,FALSE),"")</f>
        <v>Precipitation 24hr prior to monitoring event amount</v>
      </c>
      <c r="Y4067" s="38" t="str">
        <f>IFERROR(VLOOKUP(ROWS($Y$4:Y4067),$P$4:$U$5094,6,FALSE),"")</f>
        <v>N/A</v>
      </c>
    </row>
    <row r="4068" spans="16:25" ht="15" customHeight="1">
      <c r="P4068" s="38">
        <f>IF(ISNUMBER(SEARCH(Search!$K$13,'Valid Values - Search'!U4068)),MAX($P$3:P4067)+1,0)</f>
        <v>4065</v>
      </c>
      <c r="Q4068" s="38">
        <f>IF(ISNUMBER(SEARCH(Search!$K$5,'Valid Values - Search'!R4068)),MAX($Q$3:Q4067)+1,0)</f>
        <v>4065</v>
      </c>
      <c r="R4068" s="64" t="s">
        <v>7473</v>
      </c>
      <c r="S4068" s="70" t="s">
        <v>102</v>
      </c>
      <c r="T4068" s="70" t="s">
        <v>102</v>
      </c>
      <c r="U4068" s="93" t="s">
        <v>8459</v>
      </c>
      <c r="V4068" s="94">
        <v>323367</v>
      </c>
      <c r="W4068" s="97" t="s">
        <v>7473</v>
      </c>
      <c r="X4068" s="38" t="str">
        <f>IFERROR(VLOOKUP(ROWS($X$4:X4068),$Q$4:$R$5094,2,FALSE),"")</f>
        <v>Precipitation 48hr prior to monitoring event (choice list)</v>
      </c>
      <c r="Y4068" s="38" t="str">
        <f>IFERROR(VLOOKUP(ROWS($Y$4:Y4068),$P$4:$U$5094,6,FALSE),"")</f>
        <v>N/A</v>
      </c>
    </row>
    <row r="4069" spans="16:25" ht="15" customHeight="1">
      <c r="P4069" s="38">
        <f>IF(ISNUMBER(SEARCH(Search!$K$13,'Valid Values - Search'!U4069)),MAX($P$3:P4068)+1,0)</f>
        <v>4066</v>
      </c>
      <c r="Q4069" s="38">
        <f>IF(ISNUMBER(SEARCH(Search!$K$5,'Valid Values - Search'!R4069)),MAX($Q$3:Q4068)+1,0)</f>
        <v>4066</v>
      </c>
      <c r="R4069" s="64" t="s">
        <v>7474</v>
      </c>
      <c r="S4069" s="70" t="s">
        <v>102</v>
      </c>
      <c r="T4069" s="70" t="s">
        <v>102</v>
      </c>
      <c r="U4069" s="93" t="s">
        <v>8459</v>
      </c>
      <c r="V4069" s="94">
        <v>323369</v>
      </c>
      <c r="W4069" s="97" t="s">
        <v>7474</v>
      </c>
      <c r="X4069" s="38" t="str">
        <f>IFERROR(VLOOKUP(ROWS($X$4:X4069),$Q$4:$R$5094,2,FALSE),"")</f>
        <v>Precipitation 48hr prior to monitoring event amount</v>
      </c>
      <c r="Y4069" s="38" t="str">
        <f>IFERROR(VLOOKUP(ROWS($Y$4:Y4069),$P$4:$U$5094,6,FALSE),"")</f>
        <v>N/A</v>
      </c>
    </row>
    <row r="4070" spans="16:25" ht="15" customHeight="1">
      <c r="P4070" s="38">
        <f>IF(ISNUMBER(SEARCH(Search!$K$13,'Valid Values - Search'!U4070)),MAX($P$3:P4069)+1,0)</f>
        <v>4067</v>
      </c>
      <c r="Q4070" s="38">
        <f>IF(ISNUMBER(SEARCH(Search!$K$5,'Valid Values - Search'!R4070)),MAX($Q$3:Q4069)+1,0)</f>
        <v>4067</v>
      </c>
      <c r="R4070" s="64" t="s">
        <v>7475</v>
      </c>
      <c r="S4070" s="70" t="s">
        <v>102</v>
      </c>
      <c r="T4070" s="70" t="s">
        <v>102</v>
      </c>
      <c r="U4070" s="93" t="s">
        <v>8459</v>
      </c>
      <c r="V4070" s="94">
        <v>16079</v>
      </c>
      <c r="W4070" s="97" t="s">
        <v>7475</v>
      </c>
      <c r="X4070" s="38" t="str">
        <f>IFERROR(VLOOKUP(ROWS($X$4:X4070),$Q$4:$R$5094,2,FALSE),"")</f>
        <v>Precipitation during activity (choice list)</v>
      </c>
      <c r="Y4070" s="38" t="str">
        <f>IFERROR(VLOOKUP(ROWS($Y$4:Y4070),$P$4:$U$5094,6,FALSE),"")</f>
        <v>N/A</v>
      </c>
    </row>
    <row r="4071" spans="16:25" ht="15" customHeight="1">
      <c r="P4071" s="38">
        <f>IF(ISNUMBER(SEARCH(Search!$K$13,'Valid Values - Search'!U4071)),MAX($P$3:P4070)+1,0)</f>
        <v>4068</v>
      </c>
      <c r="Q4071" s="38">
        <f>IF(ISNUMBER(SEARCH(Search!$K$5,'Valid Values - Search'!R4071)),MAX($Q$3:Q4070)+1,0)</f>
        <v>4068</v>
      </c>
      <c r="R4071" s="64" t="s">
        <v>7476</v>
      </c>
      <c r="S4071" s="70" t="s">
        <v>102</v>
      </c>
      <c r="T4071" s="70" t="s">
        <v>102</v>
      </c>
      <c r="U4071" s="93" t="s">
        <v>8459</v>
      </c>
      <c r="V4071" s="94">
        <v>396</v>
      </c>
      <c r="W4071" s="97" t="s">
        <v>7476</v>
      </c>
      <c r="X4071" s="38" t="str">
        <f>IFERROR(VLOOKUP(ROWS($X$4:X4071),$Q$4:$R$5094,2,FALSE),"")</f>
        <v>Precipitation event duration</v>
      </c>
      <c r="Y4071" s="38" t="str">
        <f>IFERROR(VLOOKUP(ROWS($Y$4:Y4071),$P$4:$U$5094,6,FALSE),"")</f>
        <v>N/A</v>
      </c>
    </row>
    <row r="4072" spans="16:25" ht="15" customHeight="1">
      <c r="P4072" s="38">
        <f>IF(ISNUMBER(SEARCH(Search!$K$13,'Valid Values - Search'!U4072)),MAX($P$3:P4071)+1,0)</f>
        <v>4069</v>
      </c>
      <c r="Q4072" s="38">
        <f>IF(ISNUMBER(SEARCH(Search!$K$5,'Valid Values - Search'!R4072)),MAX($Q$3:Q4071)+1,0)</f>
        <v>4069</v>
      </c>
      <c r="R4072" s="64" t="s">
        <v>7477</v>
      </c>
      <c r="S4072" s="70" t="s">
        <v>102</v>
      </c>
      <c r="T4072" s="70" t="s">
        <v>102</v>
      </c>
      <c r="U4072" s="93" t="s">
        <v>8459</v>
      </c>
      <c r="V4072" s="94">
        <v>397</v>
      </c>
      <c r="W4072" s="97" t="s">
        <v>7477</v>
      </c>
      <c r="X4072" s="38" t="str">
        <f>IFERROR(VLOOKUP(ROWS($X$4:X4072),$Q$4:$R$5094,2,FALSE),"")</f>
        <v>Precipitation, time since event</v>
      </c>
      <c r="Y4072" s="38" t="str">
        <f>IFERROR(VLOOKUP(ROWS($Y$4:Y4072),$P$4:$U$5094,6,FALSE),"")</f>
        <v>N/A</v>
      </c>
    </row>
    <row r="4073" spans="16:25" ht="15" customHeight="1">
      <c r="P4073" s="38">
        <f>IF(ISNUMBER(SEARCH(Search!$K$13,'Valid Values - Search'!U4073)),MAX($P$3:P4072)+1,0)</f>
        <v>4070</v>
      </c>
      <c r="Q4073" s="38">
        <f>IF(ISNUMBER(SEARCH(Search!$K$5,'Valid Values - Search'!R4073)),MAX($Q$3:Q4072)+1,0)</f>
        <v>4070</v>
      </c>
      <c r="R4073" s="64" t="s">
        <v>7478</v>
      </c>
      <c r="S4073" s="70" t="s">
        <v>102</v>
      </c>
      <c r="T4073" s="70" t="s">
        <v>102</v>
      </c>
      <c r="U4073" s="93" t="s">
        <v>11106</v>
      </c>
      <c r="V4073" s="94">
        <v>1002482</v>
      </c>
      <c r="W4073" s="97" t="s">
        <v>7478</v>
      </c>
      <c r="X4073" s="38" t="str">
        <f>IFERROR(VLOOKUP(ROWS($X$4:X4073),$Q$4:$R$5094,2,FALSE),"")</f>
        <v>Prednisolone</v>
      </c>
      <c r="Y4073" s="38" t="str">
        <f>IFERROR(VLOOKUP(ROWS($Y$4:Y4073),$P$4:$U$5094,6,FALSE),"")</f>
        <v>50-24-8</v>
      </c>
    </row>
    <row r="4074" spans="16:25" ht="15" customHeight="1">
      <c r="P4074" s="38">
        <f>IF(ISNUMBER(SEARCH(Search!$K$13,'Valid Values - Search'!U4074)),MAX($P$3:P4073)+1,0)</f>
        <v>4071</v>
      </c>
      <c r="Q4074" s="38">
        <f>IF(ISNUMBER(SEARCH(Search!$K$5,'Valid Values - Search'!R4074)),MAX($Q$3:Q4073)+1,0)</f>
        <v>4071</v>
      </c>
      <c r="R4074" s="64" t="s">
        <v>7479</v>
      </c>
      <c r="S4074" s="70" t="s">
        <v>102</v>
      </c>
      <c r="T4074" s="70" t="s">
        <v>102</v>
      </c>
      <c r="U4074" s="93" t="s">
        <v>11107</v>
      </c>
      <c r="V4074" s="94">
        <v>323243</v>
      </c>
      <c r="W4074" s="97" t="s">
        <v>7479</v>
      </c>
      <c r="X4074" s="38" t="str">
        <f>IFERROR(VLOOKUP(ROWS($X$4:X4074),$Q$4:$R$5094,2,FALSE),"")</f>
        <v>Prednisone</v>
      </c>
      <c r="Y4074" s="38" t="str">
        <f>IFERROR(VLOOKUP(ROWS($Y$4:Y4074),$P$4:$U$5094,6,FALSE),"")</f>
        <v>53-03-2</v>
      </c>
    </row>
    <row r="4075" spans="16:25" ht="15" customHeight="1">
      <c r="P4075" s="38">
        <f>IF(ISNUMBER(SEARCH(Search!$K$13,'Valid Values - Search'!U4075)),MAX($P$3:P4074)+1,0)</f>
        <v>4072</v>
      </c>
      <c r="Q4075" s="38">
        <f>IF(ISNUMBER(SEARCH(Search!$K$5,'Valid Values - Search'!R4075)),MAX($Q$3:Q4074)+1,0)</f>
        <v>4072</v>
      </c>
      <c r="R4075" s="64" t="s">
        <v>7480</v>
      </c>
      <c r="S4075" s="70" t="s">
        <v>102</v>
      </c>
      <c r="T4075" s="70" t="s">
        <v>102</v>
      </c>
      <c r="U4075" s="93" t="s">
        <v>11108</v>
      </c>
      <c r="V4075" s="94">
        <v>1004382</v>
      </c>
      <c r="W4075" s="97" t="s">
        <v>7480</v>
      </c>
      <c r="X4075" s="38" t="str">
        <f>IFERROR(VLOOKUP(ROWS($X$4:X4075),$Q$4:$R$5094,2,FALSE),"")</f>
        <v>Pregabalin</v>
      </c>
      <c r="Y4075" s="38" t="str">
        <f>IFERROR(VLOOKUP(ROWS($Y$4:Y4075),$P$4:$U$5094,6,FALSE),"")</f>
        <v>148553-50-8</v>
      </c>
    </row>
    <row r="4076" spans="16:25" ht="15" customHeight="1">
      <c r="P4076" s="38">
        <f>IF(ISNUMBER(SEARCH(Search!$K$13,'Valid Values - Search'!U4076)),MAX($P$3:P4075)+1,0)</f>
        <v>4073</v>
      </c>
      <c r="Q4076" s="38">
        <f>IF(ISNUMBER(SEARCH(Search!$K$5,'Valid Values - Search'!R4076)),MAX($Q$3:Q4075)+1,0)</f>
        <v>4073</v>
      </c>
      <c r="R4076" s="64" t="s">
        <v>7481</v>
      </c>
      <c r="S4076" s="70" t="s">
        <v>102</v>
      </c>
      <c r="T4076" s="70" t="s">
        <v>102</v>
      </c>
      <c r="U4076" s="93" t="s">
        <v>11109</v>
      </c>
      <c r="V4076" s="94">
        <v>323219</v>
      </c>
      <c r="W4076" s="97" t="s">
        <v>7481</v>
      </c>
      <c r="X4076" s="38" t="str">
        <f>IFERROR(VLOOKUP(ROWS($X$4:X4076),$Q$4:$R$5094,2,FALSE),"")</f>
        <v>Pregna-1,4-diene-3,20-dione, 11,17,21-trihydroxy-6-methyl-, (6.alpha.,11.beta.)-</v>
      </c>
      <c r="Y4076" s="38" t="str">
        <f>IFERROR(VLOOKUP(ROWS($Y$4:Y4076),$P$4:$U$5094,6,FALSE),"")</f>
        <v>83-43-2</v>
      </c>
    </row>
    <row r="4077" spans="16:25" ht="15" customHeight="1">
      <c r="P4077" s="38">
        <f>IF(ISNUMBER(SEARCH(Search!$K$13,'Valid Values - Search'!U4077)),MAX($P$3:P4076)+1,0)</f>
        <v>4074</v>
      </c>
      <c r="Q4077" s="38">
        <f>IF(ISNUMBER(SEARCH(Search!$K$5,'Valid Values - Search'!R4077)),MAX($Q$3:Q4076)+1,0)</f>
        <v>4074</v>
      </c>
      <c r="R4077" s="64" t="s">
        <v>7482</v>
      </c>
      <c r="S4077" s="70" t="s">
        <v>102</v>
      </c>
      <c r="T4077" s="70" t="s">
        <v>102</v>
      </c>
      <c r="U4077" s="93" t="s">
        <v>8459</v>
      </c>
      <c r="V4077" s="94">
        <v>1004408</v>
      </c>
      <c r="W4077" s="97" t="s">
        <v>7482</v>
      </c>
      <c r="X4077" s="38" t="str">
        <f>IFERROR(VLOOKUP(ROWS($X$4:X4077),$Q$4:$R$5094,2,FALSE),"")</f>
        <v>Pressure</v>
      </c>
      <c r="Y4077" s="38" t="str">
        <f>IFERROR(VLOOKUP(ROWS($Y$4:Y4077),$P$4:$U$5094,6,FALSE),"")</f>
        <v>N/A</v>
      </c>
    </row>
    <row r="4078" spans="16:25" ht="15" customHeight="1">
      <c r="P4078" s="38">
        <f>IF(ISNUMBER(SEARCH(Search!$K$13,'Valid Values - Search'!U4078)),MAX($P$3:P4077)+1,0)</f>
        <v>4075</v>
      </c>
      <c r="Q4078" s="38">
        <f>IF(ISNUMBER(SEARCH(Search!$K$5,'Valid Values - Search'!R4078)),MAX($Q$3:Q4077)+1,0)</f>
        <v>4075</v>
      </c>
      <c r="R4078" s="64" t="s">
        <v>7483</v>
      </c>
      <c r="S4078" s="70" t="s">
        <v>102</v>
      </c>
      <c r="T4078" s="70" t="s">
        <v>102</v>
      </c>
      <c r="U4078" s="93" t="s">
        <v>8459</v>
      </c>
      <c r="V4078" s="94">
        <v>398</v>
      </c>
      <c r="W4078" s="97" t="s">
        <v>7483</v>
      </c>
      <c r="X4078" s="38" t="str">
        <f>IFERROR(VLOOKUP(ROWS($X$4:X4078),$Q$4:$R$5094,2,FALSE),"")</f>
        <v>Primary productivity</v>
      </c>
      <c r="Y4078" s="38" t="str">
        <f>IFERROR(VLOOKUP(ROWS($Y$4:Y4078),$P$4:$U$5094,6,FALSE),"")</f>
        <v>N/A</v>
      </c>
    </row>
    <row r="4079" spans="16:25" ht="15" customHeight="1">
      <c r="P4079" s="38">
        <f>IF(ISNUMBER(SEARCH(Search!$K$13,'Valid Values - Search'!U4079)),MAX($P$3:P4078)+1,0)</f>
        <v>4076</v>
      </c>
      <c r="Q4079" s="38">
        <f>IF(ISNUMBER(SEARCH(Search!$K$5,'Valid Values - Search'!R4079)),MAX($Q$3:Q4078)+1,0)</f>
        <v>4076</v>
      </c>
      <c r="R4079" s="64" t="s">
        <v>7484</v>
      </c>
      <c r="S4079" s="70" t="s">
        <v>102</v>
      </c>
      <c r="T4079" s="70" t="s">
        <v>102</v>
      </c>
      <c r="U4079" s="93" t="s">
        <v>8459</v>
      </c>
      <c r="V4079" s="94">
        <v>1002042</v>
      </c>
      <c r="W4079" s="97" t="s">
        <v>7484</v>
      </c>
      <c r="X4079" s="38" t="str">
        <f>IFERROR(VLOOKUP(ROWS($X$4:X4079),$Q$4:$R$5094,2,FALSE),"")</f>
        <v>Primary/ Secondary surrounding landuse (choice list)</v>
      </c>
      <c r="Y4079" s="38" t="str">
        <f>IFERROR(VLOOKUP(ROWS($Y$4:Y4079),$P$4:$U$5094,6,FALSE),"")</f>
        <v>N/A</v>
      </c>
    </row>
    <row r="4080" spans="16:25" ht="15" customHeight="1">
      <c r="P4080" s="38">
        <f>IF(ISNUMBER(SEARCH(Search!$K$13,'Valid Values - Search'!U4080)),MAX($P$3:P4079)+1,0)</f>
        <v>4077</v>
      </c>
      <c r="Q4080" s="38">
        <f>IF(ISNUMBER(SEARCH(Search!$K$5,'Valid Values - Search'!R4080)),MAX($Q$3:Q4079)+1,0)</f>
        <v>4077</v>
      </c>
      <c r="R4080" s="64" t="s">
        <v>7485</v>
      </c>
      <c r="S4080" s="70" t="s">
        <v>102</v>
      </c>
      <c r="T4080" s="70" t="s">
        <v>102</v>
      </c>
      <c r="U4080" s="93" t="s">
        <v>11110</v>
      </c>
      <c r="V4080" s="94">
        <v>1004357</v>
      </c>
      <c r="W4080" s="97" t="s">
        <v>7485</v>
      </c>
      <c r="X4080" s="38" t="str">
        <f>IFERROR(VLOOKUP(ROWS($X$4:X4080),$Q$4:$R$5094,2,FALSE),"")</f>
        <v>Primidone</v>
      </c>
      <c r="Y4080" s="38" t="str">
        <f>IFERROR(VLOOKUP(ROWS($Y$4:Y4080),$P$4:$U$5094,6,FALSE),"")</f>
        <v>125-33-7</v>
      </c>
    </row>
    <row r="4081" spans="16:25" ht="15" customHeight="1">
      <c r="P4081" s="38">
        <f>IF(ISNUMBER(SEARCH(Search!$K$13,'Valid Values - Search'!U4081)),MAX($P$3:P4080)+1,0)</f>
        <v>4078</v>
      </c>
      <c r="Q4081" s="38">
        <f>IF(ISNUMBER(SEARCH(Search!$K$5,'Valid Values - Search'!R4081)),MAX($Q$3:Q4080)+1,0)</f>
        <v>4078</v>
      </c>
      <c r="R4081" s="64" t="s">
        <v>7486</v>
      </c>
      <c r="S4081" s="70" t="s">
        <v>102</v>
      </c>
      <c r="T4081" s="70" t="s">
        <v>102</v>
      </c>
      <c r="U4081" s="93" t="s">
        <v>11111</v>
      </c>
      <c r="V4081" s="94">
        <v>11713</v>
      </c>
      <c r="W4081" s="97" t="s">
        <v>7486</v>
      </c>
      <c r="X4081" s="38" t="str">
        <f>IFERROR(VLOOKUP(ROWS($X$4:X4081),$Q$4:$R$5094,2,FALSE),"")</f>
        <v>Pristane</v>
      </c>
      <c r="Y4081" s="38" t="str">
        <f>IFERROR(VLOOKUP(ROWS($Y$4:Y4081),$P$4:$U$5094,6,FALSE),"")</f>
        <v>1921-70-6</v>
      </c>
    </row>
    <row r="4082" spans="16:25" ht="15" customHeight="1">
      <c r="P4082" s="38">
        <f>IF(ISNUMBER(SEARCH(Search!$K$13,'Valid Values - Search'!U4082)),MAX($P$3:P4081)+1,0)</f>
        <v>4079</v>
      </c>
      <c r="Q4082" s="38">
        <f>IF(ISNUMBER(SEARCH(Search!$K$5,'Valid Values - Search'!R4082)),MAX($Q$3:Q4081)+1,0)</f>
        <v>4079</v>
      </c>
      <c r="R4082" s="64" t="s">
        <v>7487</v>
      </c>
      <c r="S4082" s="70" t="s">
        <v>102</v>
      </c>
      <c r="T4082" s="70" t="s">
        <v>102</v>
      </c>
      <c r="U4082" s="93" t="s">
        <v>8459</v>
      </c>
      <c r="V4082" s="94">
        <v>389893</v>
      </c>
      <c r="W4082" s="97" t="s">
        <v>7487</v>
      </c>
      <c r="X4082" s="38" t="str">
        <f>IFERROR(VLOOKUP(ROWS($X$4:X4082),$Q$4:$R$5094,2,FALSE),"")</f>
        <v>Pristane/Phytane Ratio</v>
      </c>
      <c r="Y4082" s="38" t="str">
        <f>IFERROR(VLOOKUP(ROWS($Y$4:Y4082),$P$4:$U$5094,6,FALSE),"")</f>
        <v>N/A</v>
      </c>
    </row>
    <row r="4083" spans="16:25" ht="15" customHeight="1">
      <c r="P4083" s="38">
        <f>IF(ISNUMBER(SEARCH(Search!$K$13,'Valid Values - Search'!U4083)),MAX($P$3:P4082)+1,0)</f>
        <v>4080</v>
      </c>
      <c r="Q4083" s="38">
        <f>IF(ISNUMBER(SEARCH(Search!$K$5,'Valid Values - Search'!R4083)),MAX($Q$3:Q4082)+1,0)</f>
        <v>4080</v>
      </c>
      <c r="R4083" s="64" t="s">
        <v>7488</v>
      </c>
      <c r="S4083" s="70" t="s">
        <v>102</v>
      </c>
      <c r="T4083" s="70" t="s">
        <v>102</v>
      </c>
      <c r="U4083" s="93" t="s">
        <v>8459</v>
      </c>
      <c r="V4083" s="94">
        <v>389361</v>
      </c>
      <c r="W4083" s="97" t="s">
        <v>7488</v>
      </c>
      <c r="X4083" s="38" t="str">
        <f>IFERROR(VLOOKUP(ROWS($X$4:X4083),$Q$4:$R$5094,2,FALSE),"")</f>
        <v>Productivity, Bacterial Carbon Production</v>
      </c>
      <c r="Y4083" s="38" t="str">
        <f>IFERROR(VLOOKUP(ROWS($Y$4:Y4083),$P$4:$U$5094,6,FALSE),"")</f>
        <v>N/A</v>
      </c>
    </row>
    <row r="4084" spans="16:25" ht="15" customHeight="1">
      <c r="P4084" s="38">
        <f>IF(ISNUMBER(SEARCH(Search!$K$13,'Valid Values - Search'!U4084)),MAX($P$3:P4083)+1,0)</f>
        <v>4081</v>
      </c>
      <c r="Q4084" s="38">
        <f>IF(ISNUMBER(SEARCH(Search!$K$5,'Valid Values - Search'!R4084)),MAX($Q$3:Q4083)+1,0)</f>
        <v>4081</v>
      </c>
      <c r="R4084" s="64" t="s">
        <v>7489</v>
      </c>
      <c r="S4084" s="70" t="s">
        <v>102</v>
      </c>
      <c r="T4084" s="70" t="s">
        <v>102</v>
      </c>
      <c r="U4084" s="93" t="s">
        <v>8459</v>
      </c>
      <c r="V4084" s="94">
        <v>16060</v>
      </c>
      <c r="W4084" s="97" t="s">
        <v>7489</v>
      </c>
      <c r="X4084" s="38" t="str">
        <f>IFERROR(VLOOKUP(ROWS($X$4:X4084),$Q$4:$R$5094,2,FALSE),"")</f>
        <v>Productivity, photosynthetic rate, carbon production</v>
      </c>
      <c r="Y4084" s="38" t="str">
        <f>IFERROR(VLOOKUP(ROWS($Y$4:Y4084),$P$4:$U$5094,6,FALSE),"")</f>
        <v>N/A</v>
      </c>
    </row>
    <row r="4085" spans="16:25" ht="15" customHeight="1">
      <c r="P4085" s="38">
        <f>IF(ISNUMBER(SEARCH(Search!$K$13,'Valid Values - Search'!U4085)),MAX($P$3:P4084)+1,0)</f>
        <v>4082</v>
      </c>
      <c r="Q4085" s="38">
        <f>IF(ISNUMBER(SEARCH(Search!$K$5,'Valid Values - Search'!R4085)),MAX($Q$3:Q4084)+1,0)</f>
        <v>4082</v>
      </c>
      <c r="R4085" s="64" t="s">
        <v>7490</v>
      </c>
      <c r="S4085" s="70" t="s">
        <v>102</v>
      </c>
      <c r="T4085" s="70" t="s">
        <v>102</v>
      </c>
      <c r="U4085" s="93" t="s">
        <v>11112</v>
      </c>
      <c r="V4085" s="94">
        <v>17080</v>
      </c>
      <c r="W4085" s="97" t="s">
        <v>7490</v>
      </c>
      <c r="X4085" s="38" t="str">
        <f>IFERROR(VLOOKUP(ROWS($X$4:X4085),$Q$4:$R$5094,2,FALSE),"")</f>
        <v>Profenofos</v>
      </c>
      <c r="Y4085" s="38" t="str">
        <f>IFERROR(VLOOKUP(ROWS($Y$4:Y4085),$P$4:$U$5094,6,FALSE),"")</f>
        <v>41198-08-7</v>
      </c>
    </row>
    <row r="4086" spans="16:25" ht="15" customHeight="1">
      <c r="P4086" s="38">
        <f>IF(ISNUMBER(SEARCH(Search!$K$13,'Valid Values - Search'!U4086)),MAX($P$3:P4085)+1,0)</f>
        <v>4083</v>
      </c>
      <c r="Q4086" s="38">
        <f>IF(ISNUMBER(SEARCH(Search!$K$5,'Valid Values - Search'!R4086)),MAX($Q$3:Q4085)+1,0)</f>
        <v>4083</v>
      </c>
      <c r="R4086" s="64" t="s">
        <v>7491</v>
      </c>
      <c r="S4086" s="70" t="s">
        <v>102</v>
      </c>
      <c r="T4086" s="70" t="s">
        <v>102</v>
      </c>
      <c r="U4086" s="93" t="s">
        <v>11113</v>
      </c>
      <c r="V4086" s="94">
        <v>1494</v>
      </c>
      <c r="W4086" s="97" t="s">
        <v>7491</v>
      </c>
      <c r="X4086" s="38" t="str">
        <f>IFERROR(VLOOKUP(ROWS($X$4:X4086),$Q$4:$R$5094,2,FALSE),"")</f>
        <v>Profluralin</v>
      </c>
      <c r="Y4086" s="38" t="str">
        <f>IFERROR(VLOOKUP(ROWS($Y$4:Y4086),$P$4:$U$5094,6,FALSE),"")</f>
        <v>26399-36-0</v>
      </c>
    </row>
    <row r="4087" spans="16:25" ht="15" customHeight="1">
      <c r="P4087" s="38">
        <f>IF(ISNUMBER(SEARCH(Search!$K$13,'Valid Values - Search'!U4087)),MAX($P$3:P4086)+1,0)</f>
        <v>4084</v>
      </c>
      <c r="Q4087" s="38">
        <f>IF(ISNUMBER(SEARCH(Search!$K$5,'Valid Values - Search'!R4087)),MAX($Q$3:Q4086)+1,0)</f>
        <v>4084</v>
      </c>
      <c r="R4087" s="64" t="s">
        <v>7492</v>
      </c>
      <c r="S4087" s="70" t="s">
        <v>102</v>
      </c>
      <c r="T4087" s="70" t="s">
        <v>102</v>
      </c>
      <c r="U4087" s="93" t="s">
        <v>11114</v>
      </c>
      <c r="V4087" s="94">
        <v>323244</v>
      </c>
      <c r="W4087" s="97" t="s">
        <v>7492</v>
      </c>
      <c r="X4087" s="38" t="str">
        <f>IFERROR(VLOOKUP(ROWS($X$4:X4087),$Q$4:$R$5094,2,FALSE),"")</f>
        <v>Progesterone</v>
      </c>
      <c r="Y4087" s="38" t="str">
        <f>IFERROR(VLOOKUP(ROWS($Y$4:Y4087),$P$4:$U$5094,6,FALSE),"")</f>
        <v>57-83-0</v>
      </c>
    </row>
    <row r="4088" spans="16:25" ht="15" customHeight="1">
      <c r="P4088" s="38">
        <f>IF(ISNUMBER(SEARCH(Search!$K$13,'Valid Values - Search'!U4088)),MAX($P$3:P4087)+1,0)</f>
        <v>4085</v>
      </c>
      <c r="Q4088" s="38">
        <f>IF(ISNUMBER(SEARCH(Search!$K$5,'Valid Values - Search'!R4088)),MAX($Q$3:Q4087)+1,0)</f>
        <v>4085</v>
      </c>
      <c r="R4088" s="64" t="s">
        <v>7493</v>
      </c>
      <c r="S4088" s="70" t="s">
        <v>102</v>
      </c>
      <c r="T4088" s="70" t="s">
        <v>102</v>
      </c>
      <c r="U4088" s="93" t="s">
        <v>11115</v>
      </c>
      <c r="V4088" s="94">
        <v>1004095</v>
      </c>
      <c r="W4088" s="97" t="s">
        <v>7493</v>
      </c>
      <c r="X4088" s="38" t="str">
        <f>IFERROR(VLOOKUP(ROWS($X$4:X4088),$Q$4:$R$5094,2,FALSE),"")</f>
        <v>Progesterone-13C3</v>
      </c>
      <c r="Y4088" s="38" t="str">
        <f>IFERROR(VLOOKUP(ROWS($Y$4:Y4088),$P$4:$U$5094,6,FALSE),"")</f>
        <v>327048-87-3</v>
      </c>
    </row>
    <row r="4089" spans="16:25" ht="15" customHeight="1">
      <c r="P4089" s="38">
        <f>IF(ISNUMBER(SEARCH(Search!$K$13,'Valid Values - Search'!U4089)),MAX($P$3:P4088)+1,0)</f>
        <v>4086</v>
      </c>
      <c r="Q4089" s="38">
        <f>IF(ISNUMBER(SEARCH(Search!$K$5,'Valid Values - Search'!R4089)),MAX($Q$3:Q4088)+1,0)</f>
        <v>4086</v>
      </c>
      <c r="R4089" s="64" t="s">
        <v>7494</v>
      </c>
      <c r="S4089" s="70" t="s">
        <v>102</v>
      </c>
      <c r="T4089" s="70" t="s">
        <v>102</v>
      </c>
      <c r="U4089" s="93" t="s">
        <v>11116</v>
      </c>
      <c r="V4089" s="94">
        <v>1004092</v>
      </c>
      <c r="W4089" s="97" t="s">
        <v>7494</v>
      </c>
      <c r="X4089" s="38" t="str">
        <f>IFERROR(VLOOKUP(ROWS($X$4:X4089),$Q$4:$R$5094,2,FALSE),"")</f>
        <v>Progesterone-d9</v>
      </c>
      <c r="Y4089" s="38" t="str">
        <f>IFERROR(VLOOKUP(ROWS($Y$4:Y4089),$P$4:$U$5094,6,FALSE),"")</f>
        <v>15775-74-3</v>
      </c>
    </row>
    <row r="4090" spans="16:25" ht="15" customHeight="1">
      <c r="P4090" s="38">
        <f>IF(ISNUMBER(SEARCH(Search!$K$13,'Valid Values - Search'!U4090)),MAX($P$3:P4089)+1,0)</f>
        <v>4087</v>
      </c>
      <c r="Q4090" s="38">
        <f>IF(ISNUMBER(SEARCH(Search!$K$5,'Valid Values - Search'!R4090)),MAX($Q$3:Q4089)+1,0)</f>
        <v>4087</v>
      </c>
      <c r="R4090" s="64" t="s">
        <v>7495</v>
      </c>
      <c r="S4090" s="70" t="s">
        <v>102</v>
      </c>
      <c r="T4090" s="70" t="s">
        <v>102</v>
      </c>
      <c r="U4090" s="93" t="s">
        <v>11117</v>
      </c>
      <c r="V4090" s="94">
        <v>1002489</v>
      </c>
      <c r="W4090" s="97" t="s">
        <v>7495</v>
      </c>
      <c r="X4090" s="38" t="str">
        <f>IFERROR(VLOOKUP(ROWS($X$4:X4090),$Q$4:$R$5094,2,FALSE),"")</f>
        <v>Promethazine</v>
      </c>
      <c r="Y4090" s="38" t="str">
        <f>IFERROR(VLOOKUP(ROWS($Y$4:Y4090),$P$4:$U$5094,6,FALSE),"")</f>
        <v>60-87-7</v>
      </c>
    </row>
    <row r="4091" spans="16:25" ht="15" customHeight="1">
      <c r="P4091" s="38">
        <f>IF(ISNUMBER(SEARCH(Search!$K$13,'Valid Values - Search'!U4091)),MAX($P$3:P4090)+1,0)</f>
        <v>4088</v>
      </c>
      <c r="Q4091" s="38">
        <f>IF(ISNUMBER(SEARCH(Search!$K$5,'Valid Values - Search'!R4091)),MAX($Q$3:Q4090)+1,0)</f>
        <v>4088</v>
      </c>
      <c r="R4091" s="64" t="s">
        <v>7496</v>
      </c>
      <c r="S4091" s="70" t="s">
        <v>102</v>
      </c>
      <c r="T4091" s="70" t="s">
        <v>102</v>
      </c>
      <c r="U4091" s="93" t="s">
        <v>11118</v>
      </c>
      <c r="V4091" s="94" t="s">
        <v>8459</v>
      </c>
      <c r="W4091" s="97" t="s">
        <v>7496</v>
      </c>
      <c r="X4091" s="38" t="str">
        <f>IFERROR(VLOOKUP(ROWS($X$4:X4091),$Q$4:$R$5094,2,FALSE),"")</f>
        <v>Promethazine-d4</v>
      </c>
      <c r="Y4091" s="38" t="str">
        <f>IFERROR(VLOOKUP(ROWS($Y$4:Y4091),$P$4:$U$5094,6,FALSE),"")</f>
        <v>1173018-74-0</v>
      </c>
    </row>
    <row r="4092" spans="16:25" ht="15" customHeight="1">
      <c r="P4092" s="38">
        <f>IF(ISNUMBER(SEARCH(Search!$K$13,'Valid Values - Search'!U4092)),MAX($P$3:P4091)+1,0)</f>
        <v>4089</v>
      </c>
      <c r="Q4092" s="38">
        <f>IF(ISNUMBER(SEARCH(Search!$K$5,'Valid Values - Search'!R4092)),MAX($Q$3:Q4091)+1,0)</f>
        <v>4089</v>
      </c>
      <c r="R4092" s="64" t="s">
        <v>7497</v>
      </c>
      <c r="S4092" s="70" t="s">
        <v>102</v>
      </c>
      <c r="T4092" s="70" t="s">
        <v>102</v>
      </c>
      <c r="U4092" s="93" t="s">
        <v>11119</v>
      </c>
      <c r="V4092" s="94">
        <v>389797</v>
      </c>
      <c r="W4092" s="97" t="s">
        <v>7497</v>
      </c>
      <c r="X4092" s="38" t="str">
        <f>IFERROR(VLOOKUP(ROWS($X$4:X4092),$Q$4:$R$5094,2,FALSE),"")</f>
        <v>Promethium-147</v>
      </c>
      <c r="Y4092" s="38" t="str">
        <f>IFERROR(VLOOKUP(ROWS($Y$4:Y4092),$P$4:$U$5094,6,FALSE),"")</f>
        <v>14380-75-7</v>
      </c>
    </row>
    <row r="4093" spans="16:25" ht="15" customHeight="1">
      <c r="P4093" s="38">
        <f>IF(ISNUMBER(SEARCH(Search!$K$13,'Valid Values - Search'!U4093)),MAX($P$3:P4092)+1,0)</f>
        <v>4090</v>
      </c>
      <c r="Q4093" s="38">
        <f>IF(ISNUMBER(SEARCH(Search!$K$5,'Valid Values - Search'!R4093)),MAX($Q$3:Q4092)+1,0)</f>
        <v>4090</v>
      </c>
      <c r="R4093" s="64" t="s">
        <v>7498</v>
      </c>
      <c r="S4093" s="70" t="s">
        <v>101</v>
      </c>
      <c r="T4093" s="70" t="s">
        <v>102</v>
      </c>
      <c r="U4093" s="93" t="s">
        <v>8901</v>
      </c>
      <c r="V4093" s="94">
        <v>399</v>
      </c>
      <c r="W4093" s="97" t="s">
        <v>7498</v>
      </c>
      <c r="X4093" s="38" t="str">
        <f>IFERROR(VLOOKUP(ROWS($X$4:X4093),$Q$4:$R$5094,2,FALSE),"")</f>
        <v>Prometon</v>
      </c>
      <c r="Y4093" s="38" t="str">
        <f>IFERROR(VLOOKUP(ROWS($Y$4:Y4093),$P$4:$U$5094,6,FALSE),"")</f>
        <v>1610-18-0</v>
      </c>
    </row>
    <row r="4094" spans="16:25" ht="15" customHeight="1">
      <c r="P4094" s="38">
        <f>IF(ISNUMBER(SEARCH(Search!$K$13,'Valid Values - Search'!U4094)),MAX($P$3:P4093)+1,0)</f>
        <v>4091</v>
      </c>
      <c r="Q4094" s="38">
        <f>IF(ISNUMBER(SEARCH(Search!$K$5,'Valid Values - Search'!R4094)),MAX($Q$3:Q4093)+1,0)</f>
        <v>4091</v>
      </c>
      <c r="R4094" s="64" t="s">
        <v>7499</v>
      </c>
      <c r="S4094" s="70" t="s">
        <v>101</v>
      </c>
      <c r="T4094" s="70" t="s">
        <v>102</v>
      </c>
      <c r="U4094" s="93" t="s">
        <v>8902</v>
      </c>
      <c r="V4094" s="94">
        <v>400</v>
      </c>
      <c r="W4094" s="97" t="s">
        <v>7499</v>
      </c>
      <c r="X4094" s="38" t="str">
        <f>IFERROR(VLOOKUP(ROWS($X$4:X4094),$Q$4:$R$5094,2,FALSE),"")</f>
        <v>Prometryn</v>
      </c>
      <c r="Y4094" s="38" t="str">
        <f>IFERROR(VLOOKUP(ROWS($Y$4:Y4094),$P$4:$U$5094,6,FALSE),"")</f>
        <v>7287-19-6</v>
      </c>
    </row>
    <row r="4095" spans="16:25" ht="15" customHeight="1">
      <c r="P4095" s="38">
        <f>IF(ISNUMBER(SEARCH(Search!$K$13,'Valid Values - Search'!U4095)),MAX($P$3:P4094)+1,0)</f>
        <v>4092</v>
      </c>
      <c r="Q4095" s="38">
        <f>IF(ISNUMBER(SEARCH(Search!$K$5,'Valid Values - Search'!R4095)),MAX($Q$3:Q4094)+1,0)</f>
        <v>4092</v>
      </c>
      <c r="R4095" s="64" t="s">
        <v>7500</v>
      </c>
      <c r="S4095" s="70" t="s">
        <v>101</v>
      </c>
      <c r="T4095" s="70" t="s">
        <v>102</v>
      </c>
      <c r="U4095" s="93" t="s">
        <v>8903</v>
      </c>
      <c r="V4095" s="94">
        <v>401</v>
      </c>
      <c r="W4095" s="97" t="s">
        <v>7500</v>
      </c>
      <c r="X4095" s="38" t="str">
        <f>IFERROR(VLOOKUP(ROWS($X$4:X4095),$Q$4:$R$5094,2,FALSE),"")</f>
        <v>Pronamide</v>
      </c>
      <c r="Y4095" s="38" t="str">
        <f>IFERROR(VLOOKUP(ROWS($Y$4:Y4095),$P$4:$U$5094,6,FALSE),"")</f>
        <v>23950-58-5</v>
      </c>
    </row>
    <row r="4096" spans="16:25" ht="15" customHeight="1">
      <c r="P4096" s="38">
        <f>IF(ISNUMBER(SEARCH(Search!$K$13,'Valid Values - Search'!U4096)),MAX($P$3:P4095)+1,0)</f>
        <v>4093</v>
      </c>
      <c r="Q4096" s="38">
        <f>IF(ISNUMBER(SEARCH(Search!$K$5,'Valid Values - Search'!R4096)),MAX($Q$3:Q4095)+1,0)</f>
        <v>4093</v>
      </c>
      <c r="R4096" s="64" t="s">
        <v>7501</v>
      </c>
      <c r="S4096" s="70" t="s">
        <v>101</v>
      </c>
      <c r="T4096" s="70" t="s">
        <v>102</v>
      </c>
      <c r="U4096" s="93" t="s">
        <v>8904</v>
      </c>
      <c r="V4096" s="94">
        <v>402</v>
      </c>
      <c r="W4096" s="97" t="s">
        <v>7501</v>
      </c>
      <c r="X4096" s="38" t="str">
        <f>IFERROR(VLOOKUP(ROWS($X$4:X4096),$Q$4:$R$5094,2,FALSE),"")</f>
        <v>Propachlor</v>
      </c>
      <c r="Y4096" s="38" t="str">
        <f>IFERROR(VLOOKUP(ROWS($Y$4:Y4096),$P$4:$U$5094,6,FALSE),"")</f>
        <v>1918-16-7</v>
      </c>
    </row>
    <row r="4097" spans="16:25" ht="15" customHeight="1">
      <c r="P4097" s="38">
        <f>IF(ISNUMBER(SEARCH(Search!$K$13,'Valid Values - Search'!U4097)),MAX($P$3:P4096)+1,0)</f>
        <v>4094</v>
      </c>
      <c r="Q4097" s="38">
        <f>IF(ISNUMBER(SEARCH(Search!$K$5,'Valid Values - Search'!R4097)),MAX($Q$3:Q4096)+1,0)</f>
        <v>4094</v>
      </c>
      <c r="R4097" s="64" t="s">
        <v>7502</v>
      </c>
      <c r="S4097" s="70" t="s">
        <v>102</v>
      </c>
      <c r="T4097" s="70" t="s">
        <v>102</v>
      </c>
      <c r="U4097" s="93" t="s">
        <v>11120</v>
      </c>
      <c r="V4097" s="94">
        <v>1002624</v>
      </c>
      <c r="W4097" s="97" t="s">
        <v>7502</v>
      </c>
      <c r="X4097" s="38" t="str">
        <f>IFERROR(VLOOKUP(ROWS($X$4:X4097),$Q$4:$R$5094,2,FALSE),"")</f>
        <v>Propachlor ESA</v>
      </c>
      <c r="Y4097" s="38" t="str">
        <f>IFERROR(VLOOKUP(ROWS($Y$4:Y4097),$P$4:$U$5094,6,FALSE),"")</f>
        <v>947601-88-9</v>
      </c>
    </row>
    <row r="4098" spans="16:25" ht="15" customHeight="1">
      <c r="P4098" s="38">
        <f>IF(ISNUMBER(SEARCH(Search!$K$13,'Valid Values - Search'!U4098)),MAX($P$3:P4097)+1,0)</f>
        <v>4095</v>
      </c>
      <c r="Q4098" s="38">
        <f>IF(ISNUMBER(SEARCH(Search!$K$5,'Valid Values - Search'!R4098)),MAX($Q$3:Q4097)+1,0)</f>
        <v>4095</v>
      </c>
      <c r="R4098" s="64" t="s">
        <v>7503</v>
      </c>
      <c r="S4098" s="70" t="s">
        <v>102</v>
      </c>
      <c r="T4098" s="70" t="s">
        <v>102</v>
      </c>
      <c r="U4098" s="93" t="s">
        <v>11121</v>
      </c>
      <c r="V4098" s="94">
        <v>1002637</v>
      </c>
      <c r="W4098" s="97" t="s">
        <v>7503</v>
      </c>
      <c r="X4098" s="38" t="str">
        <f>IFERROR(VLOOKUP(ROWS($X$4:X4098),$Q$4:$R$5094,2,FALSE),"")</f>
        <v>Propachlor OA</v>
      </c>
      <c r="Y4098" s="38" t="str">
        <f>IFERROR(VLOOKUP(ROWS($Y$4:Y4098),$P$4:$U$5094,6,FALSE),"")</f>
        <v>70628-36-3</v>
      </c>
    </row>
    <row r="4099" spans="16:25" ht="15" customHeight="1">
      <c r="P4099" s="38">
        <f>IF(ISNUMBER(SEARCH(Search!$K$13,'Valid Values - Search'!U4099)),MAX($P$3:P4098)+1,0)</f>
        <v>4096</v>
      </c>
      <c r="Q4099" s="38">
        <f>IF(ISNUMBER(SEARCH(Search!$K$5,'Valid Values - Search'!R4099)),MAX($Q$3:Q4098)+1,0)</f>
        <v>4096</v>
      </c>
      <c r="R4099" s="64" t="s">
        <v>7504</v>
      </c>
      <c r="S4099" s="70" t="s">
        <v>102</v>
      </c>
      <c r="T4099" s="70" t="s">
        <v>102</v>
      </c>
      <c r="U4099" s="93" t="s">
        <v>11122</v>
      </c>
      <c r="V4099" s="94">
        <v>1496</v>
      </c>
      <c r="W4099" s="97" t="s">
        <v>7504</v>
      </c>
      <c r="X4099" s="38" t="str">
        <f>IFERROR(VLOOKUP(ROWS($X$4:X4099),$Q$4:$R$5094,2,FALSE),"")</f>
        <v>Propane</v>
      </c>
      <c r="Y4099" s="38" t="str">
        <f>IFERROR(VLOOKUP(ROWS($Y$4:Y4099),$P$4:$U$5094,6,FALSE),"")</f>
        <v>74-98-6</v>
      </c>
    </row>
    <row r="4100" spans="16:25" ht="15" customHeight="1">
      <c r="P4100" s="38">
        <f>IF(ISNUMBER(SEARCH(Search!$K$13,'Valid Values - Search'!U4100)),MAX($P$3:P4099)+1,0)</f>
        <v>4097</v>
      </c>
      <c r="Q4100" s="38">
        <f>IF(ISNUMBER(SEARCH(Search!$K$5,'Valid Values - Search'!R4100)),MAX($Q$3:Q4099)+1,0)</f>
        <v>4097</v>
      </c>
      <c r="R4100" s="64" t="s">
        <v>7505</v>
      </c>
      <c r="S4100" s="70" t="s">
        <v>102</v>
      </c>
      <c r="T4100" s="70" t="s">
        <v>102</v>
      </c>
      <c r="U4100" s="93" t="s">
        <v>11123</v>
      </c>
      <c r="V4100" s="94">
        <v>16062</v>
      </c>
      <c r="W4100" s="97" t="s">
        <v>7505</v>
      </c>
      <c r="X4100" s="38" t="str">
        <f>IFERROR(VLOOKUP(ROWS($X$4:X4100),$Q$4:$R$5094,2,FALSE),"")</f>
        <v>Propanenitrile</v>
      </c>
      <c r="Y4100" s="38" t="str">
        <f>IFERROR(VLOOKUP(ROWS($Y$4:Y4100),$P$4:$U$5094,6,FALSE),"")</f>
        <v>107-12-0</v>
      </c>
    </row>
    <row r="4101" spans="16:25" ht="15" customHeight="1">
      <c r="P4101" s="38">
        <f>IF(ISNUMBER(SEARCH(Search!$K$13,'Valid Values - Search'!U4101)),MAX($P$3:P4100)+1,0)</f>
        <v>4098</v>
      </c>
      <c r="Q4101" s="38">
        <f>IF(ISNUMBER(SEARCH(Search!$K$5,'Valid Values - Search'!R4101)),MAX($Q$3:Q4100)+1,0)</f>
        <v>4098</v>
      </c>
      <c r="R4101" s="64" t="s">
        <v>7506</v>
      </c>
      <c r="S4101" s="70" t="s">
        <v>102</v>
      </c>
      <c r="T4101" s="70" t="s">
        <v>102</v>
      </c>
      <c r="U4101" s="93" t="s">
        <v>11124</v>
      </c>
      <c r="V4101" s="94">
        <v>1498</v>
      </c>
      <c r="W4101" s="97" t="s">
        <v>7506</v>
      </c>
      <c r="X4101" s="38" t="str">
        <f>IFERROR(VLOOKUP(ROWS($X$4:X4101),$Q$4:$R$5094,2,FALSE),"")</f>
        <v>Propanil</v>
      </c>
      <c r="Y4101" s="38" t="str">
        <f>IFERROR(VLOOKUP(ROWS($Y$4:Y4101),$P$4:$U$5094,6,FALSE),"")</f>
        <v>709-98-8</v>
      </c>
    </row>
    <row r="4102" spans="16:25" ht="15" customHeight="1">
      <c r="P4102" s="38">
        <f>IF(ISNUMBER(SEARCH(Search!$K$13,'Valid Values - Search'!U4102)),MAX($P$3:P4101)+1,0)</f>
        <v>4099</v>
      </c>
      <c r="Q4102" s="38">
        <f>IF(ISNUMBER(SEARCH(Search!$K$5,'Valid Values - Search'!R4102)),MAX($Q$3:Q4101)+1,0)</f>
        <v>4099</v>
      </c>
      <c r="R4102" s="64" t="s">
        <v>7507</v>
      </c>
      <c r="S4102" s="70" t="s">
        <v>102</v>
      </c>
      <c r="T4102" s="70" t="s">
        <v>102</v>
      </c>
      <c r="U4102" s="93" t="s">
        <v>11125</v>
      </c>
      <c r="V4102" s="94">
        <v>1000630</v>
      </c>
      <c r="W4102" s="97" t="s">
        <v>7507</v>
      </c>
      <c r="X4102" s="38" t="str">
        <f>IFERROR(VLOOKUP(ROWS($X$4:X4102),$Q$4:$R$5094,2,FALSE),"")</f>
        <v>Propanoic Acid, 2-Oxo-</v>
      </c>
      <c r="Y4102" s="38" t="str">
        <f>IFERROR(VLOOKUP(ROWS($Y$4:Y4102),$P$4:$U$5094,6,FALSE),"")</f>
        <v>127-17-3</v>
      </c>
    </row>
    <row r="4103" spans="16:25" ht="15" customHeight="1">
      <c r="P4103" s="38">
        <f>IF(ISNUMBER(SEARCH(Search!$K$13,'Valid Values - Search'!U4103)),MAX($P$3:P4102)+1,0)</f>
        <v>4100</v>
      </c>
      <c r="Q4103" s="38">
        <f>IF(ISNUMBER(SEARCH(Search!$K$5,'Valid Values - Search'!R4103)),MAX($Q$3:Q4102)+1,0)</f>
        <v>4100</v>
      </c>
      <c r="R4103" s="64" t="s">
        <v>7508</v>
      </c>
      <c r="S4103" s="70" t="s">
        <v>102</v>
      </c>
      <c r="T4103" s="70" t="s">
        <v>102</v>
      </c>
      <c r="U4103" s="93" t="s">
        <v>11126</v>
      </c>
      <c r="V4103" s="94">
        <v>1501</v>
      </c>
      <c r="W4103" s="97" t="s">
        <v>7508</v>
      </c>
      <c r="X4103" s="38" t="str">
        <f>IFERROR(VLOOKUP(ROWS($X$4:X4103),$Q$4:$R$5094,2,FALSE),"")</f>
        <v>Propargite</v>
      </c>
      <c r="Y4103" s="38" t="str">
        <f>IFERROR(VLOOKUP(ROWS($Y$4:Y4103),$P$4:$U$5094,6,FALSE),"")</f>
        <v>2312-35-8</v>
      </c>
    </row>
    <row r="4104" spans="16:25" ht="15" customHeight="1">
      <c r="P4104" s="38">
        <f>IF(ISNUMBER(SEARCH(Search!$K$13,'Valid Values - Search'!U4104)),MAX($P$3:P4103)+1,0)</f>
        <v>4101</v>
      </c>
      <c r="Q4104" s="38">
        <f>IF(ISNUMBER(SEARCH(Search!$K$5,'Valid Values - Search'!R4104)),MAX($Q$3:Q4103)+1,0)</f>
        <v>4101</v>
      </c>
      <c r="R4104" s="64" t="s">
        <v>7509</v>
      </c>
      <c r="S4104" s="70" t="s">
        <v>102</v>
      </c>
      <c r="T4104" s="70" t="s">
        <v>102</v>
      </c>
      <c r="U4104" s="93" t="s">
        <v>11127</v>
      </c>
      <c r="V4104" s="94">
        <v>1502</v>
      </c>
      <c r="W4104" s="97" t="s">
        <v>7509</v>
      </c>
      <c r="X4104" s="38" t="str">
        <f>IFERROR(VLOOKUP(ROWS($X$4:X4104),$Q$4:$R$5094,2,FALSE),"")</f>
        <v>Propargyl alcohol</v>
      </c>
      <c r="Y4104" s="38" t="str">
        <f>IFERROR(VLOOKUP(ROWS($Y$4:Y4104),$P$4:$U$5094,6,FALSE),"")</f>
        <v>107-19-7</v>
      </c>
    </row>
    <row r="4105" spans="16:25" ht="15" customHeight="1">
      <c r="P4105" s="38">
        <f>IF(ISNUMBER(SEARCH(Search!$K$13,'Valid Values - Search'!U4105)),MAX($P$3:P4104)+1,0)</f>
        <v>4102</v>
      </c>
      <c r="Q4105" s="38">
        <f>IF(ISNUMBER(SEARCH(Search!$K$5,'Valid Values - Search'!R4105)),MAX($Q$3:Q4104)+1,0)</f>
        <v>4102</v>
      </c>
      <c r="R4105" s="64" t="s">
        <v>7510</v>
      </c>
      <c r="S4105" s="70" t="s">
        <v>101</v>
      </c>
      <c r="T4105" s="70" t="s">
        <v>102</v>
      </c>
      <c r="U4105" s="93" t="s">
        <v>8905</v>
      </c>
      <c r="V4105" s="94">
        <v>403</v>
      </c>
      <c r="W4105" s="97" t="s">
        <v>7510</v>
      </c>
      <c r="X4105" s="38" t="str">
        <f>IFERROR(VLOOKUP(ROWS($X$4:X4105),$Q$4:$R$5094,2,FALSE),"")</f>
        <v>Propazine</v>
      </c>
      <c r="Y4105" s="38" t="str">
        <f>IFERROR(VLOOKUP(ROWS($Y$4:Y4105),$P$4:$U$5094,6,FALSE),"")</f>
        <v>139-40-2</v>
      </c>
    </row>
    <row r="4106" spans="16:25" ht="15" customHeight="1">
      <c r="P4106" s="38">
        <f>IF(ISNUMBER(SEARCH(Search!$K$13,'Valid Values - Search'!U4106)),MAX($P$3:P4105)+1,0)</f>
        <v>4103</v>
      </c>
      <c r="Q4106" s="38">
        <f>IF(ISNUMBER(SEARCH(Search!$K$5,'Valid Values - Search'!R4106)),MAX($Q$3:Q4105)+1,0)</f>
        <v>4103</v>
      </c>
      <c r="R4106" s="64" t="s">
        <v>7511</v>
      </c>
      <c r="S4106" s="70" t="s">
        <v>102</v>
      </c>
      <c r="T4106" s="70" t="s">
        <v>102</v>
      </c>
      <c r="U4106" s="93" t="s">
        <v>11128</v>
      </c>
      <c r="V4106" s="94">
        <v>323353</v>
      </c>
      <c r="W4106" s="97" t="s">
        <v>7511</v>
      </c>
      <c r="X4106" s="38" t="str">
        <f>IFERROR(VLOOKUP(ROWS($X$4:X4106),$Q$4:$R$5094,2,FALSE),"")</f>
        <v>Propetamphos</v>
      </c>
      <c r="Y4106" s="38" t="str">
        <f>IFERROR(VLOOKUP(ROWS($Y$4:Y4106),$P$4:$U$5094,6,FALSE),"")</f>
        <v>31218-83-4</v>
      </c>
    </row>
    <row r="4107" spans="16:25" ht="15" customHeight="1">
      <c r="P4107" s="38">
        <f>IF(ISNUMBER(SEARCH(Search!$K$13,'Valid Values - Search'!U4107)),MAX($P$3:P4106)+1,0)</f>
        <v>4104</v>
      </c>
      <c r="Q4107" s="38">
        <f>IF(ISNUMBER(SEARCH(Search!$K$5,'Valid Values - Search'!R4107)),MAX($Q$3:Q4106)+1,0)</f>
        <v>4104</v>
      </c>
      <c r="R4107" s="64" t="s">
        <v>7512</v>
      </c>
      <c r="S4107" s="70" t="s">
        <v>102</v>
      </c>
      <c r="T4107" s="70" t="s">
        <v>102</v>
      </c>
      <c r="U4107" s="93" t="s">
        <v>11129</v>
      </c>
      <c r="V4107" s="94">
        <v>404</v>
      </c>
      <c r="W4107" s="97" t="s">
        <v>7512</v>
      </c>
      <c r="X4107" s="38" t="str">
        <f>IFERROR(VLOOKUP(ROWS($X$4:X4107),$Q$4:$R$5094,2,FALSE),"")</f>
        <v>Propham</v>
      </c>
      <c r="Y4107" s="38" t="str">
        <f>IFERROR(VLOOKUP(ROWS($Y$4:Y4107),$P$4:$U$5094,6,FALSE),"")</f>
        <v>122-42-9</v>
      </c>
    </row>
    <row r="4108" spans="16:25" ht="15" customHeight="1">
      <c r="P4108" s="38">
        <f>IF(ISNUMBER(SEARCH(Search!$K$13,'Valid Values - Search'!U4108)),MAX($P$3:P4107)+1,0)</f>
        <v>4105</v>
      </c>
      <c r="Q4108" s="38">
        <f>IF(ISNUMBER(SEARCH(Search!$K$5,'Valid Values - Search'!R4108)),MAX($Q$3:Q4107)+1,0)</f>
        <v>4105</v>
      </c>
      <c r="R4108" s="64" t="s">
        <v>7513</v>
      </c>
      <c r="S4108" s="70" t="s">
        <v>101</v>
      </c>
      <c r="T4108" s="70" t="s">
        <v>102</v>
      </c>
      <c r="U4108" s="93" t="s">
        <v>8906</v>
      </c>
      <c r="V4108" s="94">
        <v>17077</v>
      </c>
      <c r="W4108" s="97" t="s">
        <v>7513</v>
      </c>
      <c r="X4108" s="38" t="str">
        <f>IFERROR(VLOOKUP(ROWS($X$4:X4108),$Q$4:$R$5094,2,FALSE),"")</f>
        <v>Propiconazole</v>
      </c>
      <c r="Y4108" s="38" t="str">
        <f>IFERROR(VLOOKUP(ROWS($Y$4:Y4108),$P$4:$U$5094,6,FALSE),"")</f>
        <v>60207-90-1</v>
      </c>
    </row>
    <row r="4109" spans="16:25" ht="15" customHeight="1">
      <c r="P4109" s="38">
        <f>IF(ISNUMBER(SEARCH(Search!$K$13,'Valid Values - Search'!U4109)),MAX($P$3:P4108)+1,0)</f>
        <v>4106</v>
      </c>
      <c r="Q4109" s="38">
        <f>IF(ISNUMBER(SEARCH(Search!$K$5,'Valid Values - Search'!R4109)),MAX($Q$3:Q4108)+1,0)</f>
        <v>4106</v>
      </c>
      <c r="R4109" s="64" t="s">
        <v>7514</v>
      </c>
      <c r="S4109" s="70" t="s">
        <v>102</v>
      </c>
      <c r="T4109" s="70" t="s">
        <v>102</v>
      </c>
      <c r="U4109" s="93" t="s">
        <v>11130</v>
      </c>
      <c r="V4109" s="94">
        <v>1503</v>
      </c>
      <c r="W4109" s="97" t="s">
        <v>7514</v>
      </c>
      <c r="X4109" s="38" t="str">
        <f>IFERROR(VLOOKUP(ROWS($X$4:X4109),$Q$4:$R$5094,2,FALSE),"")</f>
        <v>Propionaldehyde</v>
      </c>
      <c r="Y4109" s="38" t="str">
        <f>IFERROR(VLOOKUP(ROWS($Y$4:Y4109),$P$4:$U$5094,6,FALSE),"")</f>
        <v>123-38-6</v>
      </c>
    </row>
    <row r="4110" spans="16:25" ht="15" customHeight="1">
      <c r="P4110" s="38">
        <f>IF(ISNUMBER(SEARCH(Search!$K$13,'Valid Values - Search'!U4110)),MAX($P$3:P4109)+1,0)</f>
        <v>4107</v>
      </c>
      <c r="Q4110" s="38">
        <f>IF(ISNUMBER(SEARCH(Search!$K$5,'Valid Values - Search'!R4110)),MAX($Q$3:Q4109)+1,0)</f>
        <v>4107</v>
      </c>
      <c r="R4110" s="64" t="s">
        <v>7515</v>
      </c>
      <c r="S4110" s="70" t="s">
        <v>102</v>
      </c>
      <c r="T4110" s="70" t="s">
        <v>102</v>
      </c>
      <c r="U4110" s="93" t="s">
        <v>11131</v>
      </c>
      <c r="V4110" s="94">
        <v>1499</v>
      </c>
      <c r="W4110" s="97" t="s">
        <v>7515</v>
      </c>
      <c r="X4110" s="38" t="str">
        <f>IFERROR(VLOOKUP(ROWS($X$4:X4110),$Q$4:$R$5094,2,FALSE),"")</f>
        <v>Propionic acid</v>
      </c>
      <c r="Y4110" s="38" t="str">
        <f>IFERROR(VLOOKUP(ROWS($Y$4:Y4110),$P$4:$U$5094,6,FALSE),"")</f>
        <v>79-09-4</v>
      </c>
    </row>
    <row r="4111" spans="16:25" ht="15" customHeight="1">
      <c r="P4111" s="38">
        <f>IF(ISNUMBER(SEARCH(Search!$K$13,'Valid Values - Search'!U4111)),MAX($P$3:P4110)+1,0)</f>
        <v>4108</v>
      </c>
      <c r="Q4111" s="38">
        <f>IF(ISNUMBER(SEARCH(Search!$K$5,'Valid Values - Search'!R4111)),MAX($Q$3:Q4110)+1,0)</f>
        <v>4108</v>
      </c>
      <c r="R4111" s="64" t="s">
        <v>7516</v>
      </c>
      <c r="S4111" s="70" t="s">
        <v>101</v>
      </c>
      <c r="T4111" s="70" t="s">
        <v>102</v>
      </c>
      <c r="U4111" s="93" t="s">
        <v>8907</v>
      </c>
      <c r="V4111" s="94">
        <v>405</v>
      </c>
      <c r="W4111" s="97" t="s">
        <v>7516</v>
      </c>
      <c r="X4111" s="38" t="str">
        <f>IFERROR(VLOOKUP(ROWS($X$4:X4111),$Q$4:$R$5094,2,FALSE),"")</f>
        <v>Propoxur</v>
      </c>
      <c r="Y4111" s="38" t="str">
        <f>IFERROR(VLOOKUP(ROWS($Y$4:Y4111),$P$4:$U$5094,6,FALSE),"")</f>
        <v>114-26-1</v>
      </c>
    </row>
    <row r="4112" spans="16:25" ht="15" customHeight="1">
      <c r="P4112" s="38">
        <f>IF(ISNUMBER(SEARCH(Search!$K$13,'Valid Values - Search'!U4112)),MAX($P$3:P4111)+1,0)</f>
        <v>4109</v>
      </c>
      <c r="Q4112" s="38">
        <f>IF(ISNUMBER(SEARCH(Search!$K$5,'Valid Values - Search'!R4112)),MAX($Q$3:Q4111)+1,0)</f>
        <v>4109</v>
      </c>
      <c r="R4112" s="64" t="s">
        <v>7517</v>
      </c>
      <c r="S4112" s="70" t="s">
        <v>102</v>
      </c>
      <c r="T4112" s="70" t="s">
        <v>102</v>
      </c>
      <c r="U4112" s="93" t="s">
        <v>11132</v>
      </c>
      <c r="V4112" s="94">
        <v>323245</v>
      </c>
      <c r="W4112" s="97" t="s">
        <v>7517</v>
      </c>
      <c r="X4112" s="38" t="str">
        <f>IFERROR(VLOOKUP(ROWS($X$4:X4112),$Q$4:$R$5094,2,FALSE),"")</f>
        <v>Propoxyphene</v>
      </c>
      <c r="Y4112" s="38" t="str">
        <f>IFERROR(VLOOKUP(ROWS($Y$4:Y4112),$P$4:$U$5094,6,FALSE),"")</f>
        <v>469-62-5</v>
      </c>
    </row>
    <row r="4113" spans="16:25" ht="15" customHeight="1">
      <c r="P4113" s="38">
        <f>IF(ISNUMBER(SEARCH(Search!$K$13,'Valid Values - Search'!U4113)),MAX($P$3:P4112)+1,0)</f>
        <v>4110</v>
      </c>
      <c r="Q4113" s="38">
        <f>IF(ISNUMBER(SEARCH(Search!$K$5,'Valid Values - Search'!R4113)),MAX($Q$3:Q4112)+1,0)</f>
        <v>4110</v>
      </c>
      <c r="R4113" s="64" t="s">
        <v>7518</v>
      </c>
      <c r="S4113" s="70" t="s">
        <v>102</v>
      </c>
      <c r="T4113" s="70" t="s">
        <v>102</v>
      </c>
      <c r="U4113" s="93" t="s">
        <v>11133</v>
      </c>
      <c r="V4113" s="94" t="s">
        <v>8459</v>
      </c>
      <c r="W4113" s="97" t="s">
        <v>7518</v>
      </c>
      <c r="X4113" s="38" t="str">
        <f>IFERROR(VLOOKUP(ROWS($X$4:X4113),$Q$4:$R$5094,2,FALSE),"")</f>
        <v>Propoxyphene-d5</v>
      </c>
      <c r="Y4113" s="38" t="str">
        <f>IFERROR(VLOOKUP(ROWS($Y$4:Y4113),$P$4:$U$5094,6,FALSE),"")</f>
        <v>136765-49-6</v>
      </c>
    </row>
    <row r="4114" spans="16:25" ht="15" customHeight="1">
      <c r="P4114" s="38">
        <f>IF(ISNUMBER(SEARCH(Search!$K$13,'Valid Values - Search'!U4114)),MAX($P$3:P4113)+1,0)</f>
        <v>4111</v>
      </c>
      <c r="Q4114" s="38">
        <f>IF(ISNUMBER(SEARCH(Search!$K$5,'Valid Values - Search'!R4114)),MAX($Q$3:Q4113)+1,0)</f>
        <v>4111</v>
      </c>
      <c r="R4114" s="64" t="s">
        <v>7519</v>
      </c>
      <c r="S4114" s="70" t="s">
        <v>102</v>
      </c>
      <c r="T4114" s="70" t="s">
        <v>102</v>
      </c>
      <c r="U4114" s="93" t="s">
        <v>11134</v>
      </c>
      <c r="V4114" s="94">
        <v>1003748</v>
      </c>
      <c r="W4114" s="97" t="s">
        <v>7519</v>
      </c>
      <c r="X4114" s="38" t="str">
        <f>IFERROR(VLOOKUP(ROWS($X$4:X4114),$Q$4:$R$5094,2,FALSE),"")</f>
        <v>Propranol</v>
      </c>
      <c r="Y4114" s="38" t="str">
        <f>IFERROR(VLOOKUP(ROWS($Y$4:Y4114),$P$4:$U$5094,6,FALSE),"")</f>
        <v>525-66-6</v>
      </c>
    </row>
    <row r="4115" spans="16:25" ht="15" customHeight="1">
      <c r="P4115" s="38">
        <f>IF(ISNUMBER(SEARCH(Search!$K$13,'Valid Values - Search'!U4115)),MAX($P$3:P4114)+1,0)</f>
        <v>4112</v>
      </c>
      <c r="Q4115" s="38">
        <f>IF(ISNUMBER(SEARCH(Search!$K$5,'Valid Values - Search'!R4115)),MAX($Q$3:Q4114)+1,0)</f>
        <v>4112</v>
      </c>
      <c r="R4115" s="64" t="s">
        <v>7520</v>
      </c>
      <c r="S4115" s="70" t="s">
        <v>102</v>
      </c>
      <c r="T4115" s="70" t="s">
        <v>102</v>
      </c>
      <c r="U4115" s="93" t="s">
        <v>11135</v>
      </c>
      <c r="V4115" s="94" t="s">
        <v>8459</v>
      </c>
      <c r="W4115" s="97" t="s">
        <v>7520</v>
      </c>
      <c r="X4115" s="38" t="str">
        <f>IFERROR(VLOOKUP(ROWS($X$4:X4115),$Q$4:$R$5094,2,FALSE),"")</f>
        <v>Propranolol-d7</v>
      </c>
      <c r="Y4115" s="38" t="str">
        <f>IFERROR(VLOOKUP(ROWS($Y$4:Y4115),$P$4:$U$5094,6,FALSE),"")</f>
        <v>344298-99-3</v>
      </c>
    </row>
    <row r="4116" spans="16:25" ht="15" customHeight="1">
      <c r="P4116" s="38">
        <f>IF(ISNUMBER(SEARCH(Search!$K$13,'Valid Values - Search'!U4116)),MAX($P$3:P4115)+1,0)</f>
        <v>4113</v>
      </c>
      <c r="Q4116" s="38">
        <f>IF(ISNUMBER(SEARCH(Search!$K$5,'Valid Values - Search'!R4116)),MAX($Q$3:Q4115)+1,0)</f>
        <v>4113</v>
      </c>
      <c r="R4116" s="64" t="s">
        <v>7521</v>
      </c>
      <c r="S4116" s="70" t="s">
        <v>102</v>
      </c>
      <c r="T4116" s="70" t="s">
        <v>102</v>
      </c>
      <c r="U4116" s="93" t="s">
        <v>11136</v>
      </c>
      <c r="V4116" s="94">
        <v>1504</v>
      </c>
      <c r="W4116" s="97" t="s">
        <v>7521</v>
      </c>
      <c r="X4116" s="38" t="str">
        <f>IFERROR(VLOOKUP(ROWS($X$4:X4116),$Q$4:$R$5094,2,FALSE),"")</f>
        <v>Propyl acetate</v>
      </c>
      <c r="Y4116" s="38" t="str">
        <f>IFERROR(VLOOKUP(ROWS($Y$4:Y4116),$P$4:$U$5094,6,FALSE),"")</f>
        <v>109-60-4</v>
      </c>
    </row>
    <row r="4117" spans="16:25" ht="15" customHeight="1">
      <c r="P4117" s="38">
        <f>IF(ISNUMBER(SEARCH(Search!$K$13,'Valid Values - Search'!U4117)),MAX($P$3:P4116)+1,0)</f>
        <v>4114</v>
      </c>
      <c r="Q4117" s="38">
        <f>IF(ISNUMBER(SEARCH(Search!$K$5,'Valid Values - Search'!R4117)),MAX($Q$3:Q4116)+1,0)</f>
        <v>4114</v>
      </c>
      <c r="R4117" s="64" t="s">
        <v>7522</v>
      </c>
      <c r="S4117" s="70" t="s">
        <v>102</v>
      </c>
      <c r="T4117" s="70" t="s">
        <v>102</v>
      </c>
      <c r="U4117" s="93" t="s">
        <v>11137</v>
      </c>
      <c r="V4117" s="94">
        <v>979</v>
      </c>
      <c r="W4117" s="97" t="s">
        <v>7522</v>
      </c>
      <c r="X4117" s="38" t="str">
        <f>IFERROR(VLOOKUP(ROWS($X$4:X4117),$Q$4:$R$5094,2,FALSE),"")</f>
        <v>Propyl ether</v>
      </c>
      <c r="Y4117" s="38" t="str">
        <f>IFERROR(VLOOKUP(ROWS($Y$4:Y4117),$P$4:$U$5094,6,FALSE),"")</f>
        <v>111-43-3</v>
      </c>
    </row>
    <row r="4118" spans="16:25" ht="15" customHeight="1">
      <c r="P4118" s="38">
        <f>IF(ISNUMBER(SEARCH(Search!$K$13,'Valid Values - Search'!U4118)),MAX($P$3:P4117)+1,0)</f>
        <v>4115</v>
      </c>
      <c r="Q4118" s="38">
        <f>IF(ISNUMBER(SEARCH(Search!$K$5,'Valid Values - Search'!R4118)),MAX($Q$3:Q4117)+1,0)</f>
        <v>4115</v>
      </c>
      <c r="R4118" s="64" t="s">
        <v>7523</v>
      </c>
      <c r="S4118" s="70" t="s">
        <v>102</v>
      </c>
      <c r="T4118" s="70" t="s">
        <v>102</v>
      </c>
      <c r="U4118" s="93" t="s">
        <v>11138</v>
      </c>
      <c r="V4118" s="94">
        <v>1505</v>
      </c>
      <c r="W4118" s="97" t="s">
        <v>7523</v>
      </c>
      <c r="X4118" s="38" t="str">
        <f>IFERROR(VLOOKUP(ROWS($X$4:X4118),$Q$4:$R$5094,2,FALSE),"")</f>
        <v>Propylamine</v>
      </c>
      <c r="Y4118" s="38" t="str">
        <f>IFERROR(VLOOKUP(ROWS($Y$4:Y4118),$P$4:$U$5094,6,FALSE),"")</f>
        <v>107-10-8</v>
      </c>
    </row>
    <row r="4119" spans="16:25" ht="15" customHeight="1">
      <c r="P4119" s="38">
        <f>IF(ISNUMBER(SEARCH(Search!$K$13,'Valid Values - Search'!U4119)),MAX($P$3:P4118)+1,0)</f>
        <v>4116</v>
      </c>
      <c r="Q4119" s="38">
        <f>IF(ISNUMBER(SEARCH(Search!$K$5,'Valid Values - Search'!R4119)),MAX($Q$3:Q4118)+1,0)</f>
        <v>4116</v>
      </c>
      <c r="R4119" s="64" t="s">
        <v>7524</v>
      </c>
      <c r="S4119" s="70" t="s">
        <v>102</v>
      </c>
      <c r="T4119" s="70" t="s">
        <v>102</v>
      </c>
      <c r="U4119" s="93" t="s">
        <v>11139</v>
      </c>
      <c r="V4119" s="94">
        <v>1000475</v>
      </c>
      <c r="W4119" s="97" t="s">
        <v>7524</v>
      </c>
      <c r="X4119" s="38" t="str">
        <f>IFERROR(VLOOKUP(ROWS($X$4:X4119),$Q$4:$R$5094,2,FALSE),"")</f>
        <v>Propylene</v>
      </c>
      <c r="Y4119" s="38" t="str">
        <f>IFERROR(VLOOKUP(ROWS($Y$4:Y4119),$P$4:$U$5094,6,FALSE),"")</f>
        <v>115-07-1</v>
      </c>
    </row>
    <row r="4120" spans="16:25" ht="15" customHeight="1">
      <c r="P4120" s="38">
        <f>IF(ISNUMBER(SEARCH(Search!$K$13,'Valid Values - Search'!U4120)),MAX($P$3:P4119)+1,0)</f>
        <v>4117</v>
      </c>
      <c r="Q4120" s="38">
        <f>IF(ISNUMBER(SEARCH(Search!$K$5,'Valid Values - Search'!R4120)),MAX($Q$3:Q4119)+1,0)</f>
        <v>4117</v>
      </c>
      <c r="R4120" s="64" t="s">
        <v>7525</v>
      </c>
      <c r="S4120" s="70" t="s">
        <v>102</v>
      </c>
      <c r="T4120" s="70" t="s">
        <v>102</v>
      </c>
      <c r="U4120" s="93" t="s">
        <v>11140</v>
      </c>
      <c r="V4120" s="94">
        <v>15941</v>
      </c>
      <c r="W4120" s="97" t="s">
        <v>7525</v>
      </c>
      <c r="X4120" s="38" t="str">
        <f>IFERROR(VLOOKUP(ROWS($X$4:X4120),$Q$4:$R$5094,2,FALSE),"")</f>
        <v>Propylene glycol</v>
      </c>
      <c r="Y4120" s="38" t="str">
        <f>IFERROR(VLOOKUP(ROWS($Y$4:Y4120),$P$4:$U$5094,6,FALSE),"")</f>
        <v>57-55-6</v>
      </c>
    </row>
    <row r="4121" spans="16:25" ht="15" customHeight="1">
      <c r="P4121" s="38">
        <f>IF(ISNUMBER(SEARCH(Search!$K$13,'Valid Values - Search'!U4121)),MAX($P$3:P4120)+1,0)</f>
        <v>4118</v>
      </c>
      <c r="Q4121" s="38">
        <f>IF(ISNUMBER(SEARCH(Search!$K$5,'Valid Values - Search'!R4121)),MAX($Q$3:Q4120)+1,0)</f>
        <v>4118</v>
      </c>
      <c r="R4121" s="64" t="s">
        <v>7526</v>
      </c>
      <c r="S4121" s="70" t="s">
        <v>102</v>
      </c>
      <c r="T4121" s="70" t="s">
        <v>102</v>
      </c>
      <c r="U4121" s="93" t="s">
        <v>11141</v>
      </c>
      <c r="V4121" s="94">
        <v>11757</v>
      </c>
      <c r="W4121" s="97" t="s">
        <v>7526</v>
      </c>
      <c r="X4121" s="38" t="str">
        <f>IFERROR(VLOOKUP(ROWS($X$4:X4121),$Q$4:$R$5094,2,FALSE),"")</f>
        <v>Propylene glycol allyl ether</v>
      </c>
      <c r="Y4121" s="38" t="str">
        <f>IFERROR(VLOOKUP(ROWS($Y$4:Y4121),$P$4:$U$5094,6,FALSE),"")</f>
        <v>1331-17-5</v>
      </c>
    </row>
    <row r="4122" spans="16:25" ht="15" customHeight="1">
      <c r="P4122" s="38">
        <f>IF(ISNUMBER(SEARCH(Search!$K$13,'Valid Values - Search'!U4122)),MAX($P$3:P4121)+1,0)</f>
        <v>4119</v>
      </c>
      <c r="Q4122" s="38">
        <f>IF(ISNUMBER(SEARCH(Search!$K$5,'Valid Values - Search'!R4122)),MAX($Q$3:Q4121)+1,0)</f>
        <v>4119</v>
      </c>
      <c r="R4122" s="64" t="s">
        <v>7527</v>
      </c>
      <c r="S4122" s="70" t="s">
        <v>102</v>
      </c>
      <c r="T4122" s="70" t="s">
        <v>102</v>
      </c>
      <c r="U4122" s="93" t="s">
        <v>11142</v>
      </c>
      <c r="V4122" s="94">
        <v>1506</v>
      </c>
      <c r="W4122" s="97" t="s">
        <v>7527</v>
      </c>
      <c r="X4122" s="38" t="str">
        <f>IFERROR(VLOOKUP(ROWS($X$4:X4122),$Q$4:$R$5094,2,FALSE),"")</f>
        <v>Propylene oxide</v>
      </c>
      <c r="Y4122" s="38" t="str">
        <f>IFERROR(VLOOKUP(ROWS($Y$4:Y4122),$P$4:$U$5094,6,FALSE),"")</f>
        <v>75-56-9</v>
      </c>
    </row>
    <row r="4123" spans="16:25" ht="15" customHeight="1">
      <c r="P4123" s="38">
        <f>IF(ISNUMBER(SEARCH(Search!$K$13,'Valid Values - Search'!U4123)),MAX($P$3:P4122)+1,0)</f>
        <v>4120</v>
      </c>
      <c r="Q4123" s="38">
        <f>IF(ISNUMBER(SEARCH(Search!$K$5,'Valid Values - Search'!R4123)),MAX($Q$3:Q4122)+1,0)</f>
        <v>4120</v>
      </c>
      <c r="R4123" s="64" t="s">
        <v>7528</v>
      </c>
      <c r="S4123" s="70" t="s">
        <v>102</v>
      </c>
      <c r="T4123" s="70" t="s">
        <v>102</v>
      </c>
      <c r="U4123" s="93" t="s">
        <v>11143</v>
      </c>
      <c r="V4123" s="94" t="s">
        <v>8459</v>
      </c>
      <c r="W4123" s="97" t="s">
        <v>7528</v>
      </c>
      <c r="X4123" s="38" t="str">
        <f>IFERROR(VLOOKUP(ROWS($X$4:X4123),$Q$4:$R$5094,2,FALSE),"")</f>
        <v>Propylparaben</v>
      </c>
      <c r="Y4123" s="38" t="str">
        <f>IFERROR(VLOOKUP(ROWS($Y$4:Y4123),$P$4:$U$5094,6,FALSE),"")</f>
        <v>94-13-3</v>
      </c>
    </row>
    <row r="4124" spans="16:25" ht="15" customHeight="1">
      <c r="P4124" s="38">
        <f>IF(ISNUMBER(SEARCH(Search!$K$13,'Valid Values - Search'!U4124)),MAX($P$3:P4123)+1,0)</f>
        <v>4121</v>
      </c>
      <c r="Q4124" s="38">
        <f>IF(ISNUMBER(SEARCH(Search!$K$5,'Valid Values - Search'!R4124)),MAX($Q$3:Q4123)+1,0)</f>
        <v>4121</v>
      </c>
      <c r="R4124" s="64" t="s">
        <v>7529</v>
      </c>
      <c r="S4124" s="70" t="s">
        <v>102</v>
      </c>
      <c r="T4124" s="70" t="s">
        <v>102</v>
      </c>
      <c r="U4124" s="93" t="s">
        <v>11144</v>
      </c>
      <c r="V4124" s="94">
        <v>17085</v>
      </c>
      <c r="W4124" s="97" t="s">
        <v>7529</v>
      </c>
      <c r="X4124" s="38" t="str">
        <f>IFERROR(VLOOKUP(ROWS($X$4:X4124),$Q$4:$R$5094,2,FALSE),"")</f>
        <v>Propylthiouracil</v>
      </c>
      <c r="Y4124" s="38" t="str">
        <f>IFERROR(VLOOKUP(ROWS($Y$4:Y4124),$P$4:$U$5094,6,FALSE),"")</f>
        <v>51-52-5</v>
      </c>
    </row>
    <row r="4125" spans="16:25" ht="15" customHeight="1">
      <c r="P4125" s="38">
        <f>IF(ISNUMBER(SEARCH(Search!$K$13,'Valid Values - Search'!U4125)),MAX($P$3:P4124)+1,0)</f>
        <v>4122</v>
      </c>
      <c r="Q4125" s="38">
        <f>IF(ISNUMBER(SEARCH(Search!$K$5,'Valid Values - Search'!R4125)),MAX($Q$3:Q4124)+1,0)</f>
        <v>4122</v>
      </c>
      <c r="R4125" s="64" t="s">
        <v>7530</v>
      </c>
      <c r="S4125" s="70" t="s">
        <v>102</v>
      </c>
      <c r="T4125" s="70" t="s">
        <v>102</v>
      </c>
      <c r="U4125" s="93" t="s">
        <v>11145</v>
      </c>
      <c r="V4125" s="94">
        <v>389240</v>
      </c>
      <c r="W4125" s="97" t="s">
        <v>7530</v>
      </c>
      <c r="X4125" s="38" t="str">
        <f>IFERROR(VLOOKUP(ROWS($X$4:X4125),$Q$4:$R$5094,2,FALSE),"")</f>
        <v>Prosulfuron</v>
      </c>
      <c r="Y4125" s="38" t="str">
        <f>IFERROR(VLOOKUP(ROWS($Y$4:Y4125),$P$4:$U$5094,6,FALSE),"")</f>
        <v>94125-34-5</v>
      </c>
    </row>
    <row r="4126" spans="16:25" ht="15" customHeight="1">
      <c r="P4126" s="38">
        <f>IF(ISNUMBER(SEARCH(Search!$K$13,'Valid Values - Search'!U4126)),MAX($P$3:P4125)+1,0)</f>
        <v>4123</v>
      </c>
      <c r="Q4126" s="38">
        <f>IF(ISNUMBER(SEARCH(Search!$K$5,'Valid Values - Search'!R4126)),MAX($Q$3:Q4125)+1,0)</f>
        <v>4123</v>
      </c>
      <c r="R4126" s="64" t="s">
        <v>7531</v>
      </c>
      <c r="S4126" s="70" t="s">
        <v>102</v>
      </c>
      <c r="T4126" s="70" t="s">
        <v>102</v>
      </c>
      <c r="U4126" s="93" t="s">
        <v>11146</v>
      </c>
      <c r="V4126" s="94">
        <v>1507</v>
      </c>
      <c r="W4126" s="97" t="s">
        <v>7531</v>
      </c>
      <c r="X4126" s="38" t="str">
        <f>IFERROR(VLOOKUP(ROWS($X$4:X4126),$Q$4:$R$5094,2,FALSE),"")</f>
        <v>Protactinium-231</v>
      </c>
      <c r="Y4126" s="38" t="str">
        <f>IFERROR(VLOOKUP(ROWS($Y$4:Y4126),$P$4:$U$5094,6,FALSE),"")</f>
        <v>14331-85-2</v>
      </c>
    </row>
    <row r="4127" spans="16:25" ht="15" customHeight="1">
      <c r="P4127" s="38">
        <f>IF(ISNUMBER(SEARCH(Search!$K$13,'Valid Values - Search'!U4127)),MAX($P$3:P4126)+1,0)</f>
        <v>4124</v>
      </c>
      <c r="Q4127" s="38">
        <f>IF(ISNUMBER(SEARCH(Search!$K$5,'Valid Values - Search'!R4127)),MAX($Q$3:Q4126)+1,0)</f>
        <v>4124</v>
      </c>
      <c r="R4127" s="64" t="s">
        <v>7532</v>
      </c>
      <c r="S4127" s="70" t="s">
        <v>102</v>
      </c>
      <c r="T4127" s="70" t="s">
        <v>102</v>
      </c>
      <c r="U4127" s="93" t="s">
        <v>11147</v>
      </c>
      <c r="V4127" s="94">
        <v>1508</v>
      </c>
      <c r="W4127" s="97" t="s">
        <v>7532</v>
      </c>
      <c r="X4127" s="38" t="str">
        <f>IFERROR(VLOOKUP(ROWS($X$4:X4127),$Q$4:$R$5094,2,FALSE),"")</f>
        <v>Protactinium-233</v>
      </c>
      <c r="Y4127" s="38" t="str">
        <f>IFERROR(VLOOKUP(ROWS($Y$4:Y4127),$P$4:$U$5094,6,FALSE),"")</f>
        <v>13981-14-1</v>
      </c>
    </row>
    <row r="4128" spans="16:25" ht="15" customHeight="1">
      <c r="P4128" s="38">
        <f>IF(ISNUMBER(SEARCH(Search!$K$13,'Valid Values - Search'!U4128)),MAX($P$3:P4127)+1,0)</f>
        <v>4125</v>
      </c>
      <c r="Q4128" s="38">
        <f>IF(ISNUMBER(SEARCH(Search!$K$5,'Valid Values - Search'!R4128)),MAX($Q$3:Q4127)+1,0)</f>
        <v>4125</v>
      </c>
      <c r="R4128" s="64" t="s">
        <v>7533</v>
      </c>
      <c r="S4128" s="70" t="s">
        <v>102</v>
      </c>
      <c r="T4128" s="70" t="s">
        <v>102</v>
      </c>
      <c r="U4128" s="93" t="s">
        <v>11148</v>
      </c>
      <c r="V4128" s="94">
        <v>1509</v>
      </c>
      <c r="W4128" s="97" t="s">
        <v>7533</v>
      </c>
      <c r="X4128" s="38" t="str">
        <f>IFERROR(VLOOKUP(ROWS($X$4:X4128),$Q$4:$R$5094,2,FALSE),"")</f>
        <v>Protactinium-234</v>
      </c>
      <c r="Y4128" s="38" t="str">
        <f>IFERROR(VLOOKUP(ROWS($Y$4:Y4128),$P$4:$U$5094,6,FALSE),"")</f>
        <v>15100-28-4</v>
      </c>
    </row>
    <row r="4129" spans="16:25" ht="15" customHeight="1">
      <c r="P4129" s="38">
        <f>IF(ISNUMBER(SEARCH(Search!$K$13,'Valid Values - Search'!U4129)),MAX($P$3:P4128)+1,0)</f>
        <v>4126</v>
      </c>
      <c r="Q4129" s="38">
        <f>IF(ISNUMBER(SEARCH(Search!$K$5,'Valid Values - Search'!R4129)),MAX($Q$3:Q4128)+1,0)</f>
        <v>4126</v>
      </c>
      <c r="R4129" s="64" t="s">
        <v>7534</v>
      </c>
      <c r="S4129" s="70" t="s">
        <v>102</v>
      </c>
      <c r="T4129" s="70" t="s">
        <v>102</v>
      </c>
      <c r="U4129" s="93" t="s">
        <v>11149</v>
      </c>
      <c r="V4129" s="94">
        <v>1638</v>
      </c>
      <c r="W4129" s="97" t="s">
        <v>7534</v>
      </c>
      <c r="X4129" s="38" t="str">
        <f>IFERROR(VLOOKUP(ROWS($X$4:X4129),$Q$4:$R$5094,2,FALSE),"")</f>
        <v>Prothiofos</v>
      </c>
      <c r="Y4129" s="38" t="str">
        <f>IFERROR(VLOOKUP(ROWS($Y$4:Y4129),$P$4:$U$5094,6,FALSE),"")</f>
        <v>34643-46-4</v>
      </c>
    </row>
    <row r="4130" spans="16:25" ht="15" customHeight="1">
      <c r="P4130" s="38">
        <f>IF(ISNUMBER(SEARCH(Search!$K$13,'Valid Values - Search'!U4130)),MAX($P$3:P4129)+1,0)</f>
        <v>4127</v>
      </c>
      <c r="Q4130" s="38">
        <f>IF(ISNUMBER(SEARCH(Search!$K$5,'Valid Values - Search'!R4130)),MAX($Q$3:Q4129)+1,0)</f>
        <v>4127</v>
      </c>
      <c r="R4130" s="64" t="s">
        <v>7535</v>
      </c>
      <c r="S4130" s="70" t="s">
        <v>102</v>
      </c>
      <c r="T4130" s="70" t="s">
        <v>102</v>
      </c>
      <c r="U4130" s="93" t="s">
        <v>11150</v>
      </c>
      <c r="V4130" s="94">
        <v>323246</v>
      </c>
      <c r="W4130" s="97" t="s">
        <v>7535</v>
      </c>
      <c r="X4130" s="38" t="str">
        <f>IFERROR(VLOOKUP(ROWS($X$4:X4130),$Q$4:$R$5094,2,FALSE),"")</f>
        <v>Protriptyline</v>
      </c>
      <c r="Y4130" s="38" t="str">
        <f>IFERROR(VLOOKUP(ROWS($Y$4:Y4130),$P$4:$U$5094,6,FALSE),"")</f>
        <v>438-60-8</v>
      </c>
    </row>
    <row r="4131" spans="16:25" ht="15" customHeight="1">
      <c r="P4131" s="38">
        <f>IF(ISNUMBER(SEARCH(Search!$K$13,'Valid Values - Search'!U4131)),MAX($P$3:P4130)+1,0)</f>
        <v>4128</v>
      </c>
      <c r="Q4131" s="38">
        <f>IF(ISNUMBER(SEARCH(Search!$K$5,'Valid Values - Search'!R4131)),MAX($Q$3:Q4130)+1,0)</f>
        <v>4128</v>
      </c>
      <c r="R4131" s="64" t="s">
        <v>7536</v>
      </c>
      <c r="S4131" s="70" t="s">
        <v>102</v>
      </c>
      <c r="T4131" s="70" t="s">
        <v>102</v>
      </c>
      <c r="U4131" s="93" t="s">
        <v>11151</v>
      </c>
      <c r="V4131" s="94" t="s">
        <v>8459</v>
      </c>
      <c r="W4131" s="97" t="s">
        <v>7536</v>
      </c>
      <c r="X4131" s="38" t="str">
        <f>IFERROR(VLOOKUP(ROWS($X$4:X4131),$Q$4:$R$5094,2,FALSE),"")</f>
        <v>Prunetin</v>
      </c>
      <c r="Y4131" s="38" t="str">
        <f>IFERROR(VLOOKUP(ROWS($Y$4:Y4131),$P$4:$U$5094,6,FALSE),"")</f>
        <v>552-59-0</v>
      </c>
    </row>
    <row r="4132" spans="16:25" ht="15" customHeight="1">
      <c r="P4132" s="38">
        <f>IF(ISNUMBER(SEARCH(Search!$K$13,'Valid Values - Search'!U4132)),MAX($P$3:P4131)+1,0)</f>
        <v>4129</v>
      </c>
      <c r="Q4132" s="38">
        <f>IF(ISNUMBER(SEARCH(Search!$K$5,'Valid Values - Search'!R4132)),MAX($Q$3:Q4131)+1,0)</f>
        <v>4129</v>
      </c>
      <c r="R4132" s="64" t="s">
        <v>7537</v>
      </c>
      <c r="S4132" s="70" t="s">
        <v>102</v>
      </c>
      <c r="T4132" s="70" t="s">
        <v>102</v>
      </c>
      <c r="U4132" s="93" t="s">
        <v>11152</v>
      </c>
      <c r="V4132" s="94">
        <v>11729</v>
      </c>
      <c r="W4132" s="97" t="s">
        <v>7537</v>
      </c>
      <c r="X4132" s="38" t="str">
        <f>IFERROR(VLOOKUP(ROWS($X$4:X4132),$Q$4:$R$5094,2,FALSE),"")</f>
        <v>Pseudomonas</v>
      </c>
      <c r="Y4132" s="38" t="str">
        <f>IFERROR(VLOOKUP(ROWS($Y$4:Y4132),$P$4:$U$5094,6,FALSE),"")</f>
        <v>68602-93-7</v>
      </c>
    </row>
    <row r="4133" spans="16:25" ht="15" customHeight="1">
      <c r="P4133" s="38">
        <f>IF(ISNUMBER(SEARCH(Search!$K$13,'Valid Values - Search'!U4133)),MAX($P$3:P4132)+1,0)</f>
        <v>4130</v>
      </c>
      <c r="Q4133" s="38">
        <f>IF(ISNUMBER(SEARCH(Search!$K$5,'Valid Values - Search'!R4133)),MAX($Q$3:Q4132)+1,0)</f>
        <v>4130</v>
      </c>
      <c r="R4133" s="64" t="s">
        <v>7538</v>
      </c>
      <c r="S4133" s="70" t="s">
        <v>102</v>
      </c>
      <c r="T4133" s="70" t="s">
        <v>102</v>
      </c>
      <c r="U4133" s="93" t="s">
        <v>8459</v>
      </c>
      <c r="V4133" s="94">
        <v>17061</v>
      </c>
      <c r="W4133" s="97" t="s">
        <v>7538</v>
      </c>
      <c r="X4133" s="38" t="str">
        <f>IFERROR(VLOOKUP(ROWS($X$4:X4133),$Q$4:$R$5094,2,FALSE),"")</f>
        <v>Pseudomonas cepacia type Wisconsin</v>
      </c>
      <c r="Y4133" s="38" t="str">
        <f>IFERROR(VLOOKUP(ROWS($Y$4:Y4133),$P$4:$U$5094,6,FALSE),"")</f>
        <v>N/A</v>
      </c>
    </row>
    <row r="4134" spans="16:25" ht="15" customHeight="1">
      <c r="P4134" s="38">
        <f>IF(ISNUMBER(SEARCH(Search!$K$13,'Valid Values - Search'!U4134)),MAX($P$3:P4133)+1,0)</f>
        <v>4131</v>
      </c>
      <c r="Q4134" s="38">
        <f>IF(ISNUMBER(SEARCH(Search!$K$5,'Valid Values - Search'!R4134)),MAX($Q$3:Q4133)+1,0)</f>
        <v>4131</v>
      </c>
      <c r="R4134" s="64" t="s">
        <v>7539</v>
      </c>
      <c r="S4134" s="70" t="s">
        <v>102</v>
      </c>
      <c r="T4134" s="70" t="s">
        <v>102</v>
      </c>
      <c r="U4134" s="93" t="s">
        <v>11153</v>
      </c>
      <c r="V4134" s="94">
        <v>11728</v>
      </c>
      <c r="W4134" s="97" t="s">
        <v>7539</v>
      </c>
      <c r="X4134" s="38" t="str">
        <f>IFERROR(VLOOKUP(ROWS($X$4:X4134),$Q$4:$R$5094,2,FALSE),"")</f>
        <v>Pseudomonas fluorescens</v>
      </c>
      <c r="Y4134" s="38" t="str">
        <f>IFERROR(VLOOKUP(ROWS($Y$4:Y4134),$P$4:$U$5094,6,FALSE),"")</f>
        <v>68332-93-4</v>
      </c>
    </row>
    <row r="4135" spans="16:25" ht="15" customHeight="1">
      <c r="P4135" s="38">
        <f>IF(ISNUMBER(SEARCH(Search!$K$13,'Valid Values - Search'!U4135)),MAX($P$3:P4134)+1,0)</f>
        <v>4132</v>
      </c>
      <c r="Q4135" s="38">
        <f>IF(ISNUMBER(SEARCH(Search!$K$5,'Valid Values - Search'!R4135)),MAX($Q$3:Q4134)+1,0)</f>
        <v>4132</v>
      </c>
      <c r="R4135" s="64" t="s">
        <v>7540</v>
      </c>
      <c r="S4135" s="70" t="s">
        <v>102</v>
      </c>
      <c r="T4135" s="70" t="s">
        <v>102</v>
      </c>
      <c r="U4135" s="93" t="s">
        <v>8459</v>
      </c>
      <c r="V4135" s="94">
        <v>17058</v>
      </c>
      <c r="W4135" s="97" t="s">
        <v>7540</v>
      </c>
      <c r="X4135" s="38" t="str">
        <f>IFERROR(VLOOKUP(ROWS($X$4:X4135),$Q$4:$R$5094,2,FALSE),"")</f>
        <v>Pseudomonas fluorescens 112-12, (MON 11740)</v>
      </c>
      <c r="Y4135" s="38" t="str">
        <f>IFERROR(VLOOKUP(ROWS($Y$4:Y4135),$P$4:$U$5094,6,FALSE),"")</f>
        <v>N/A</v>
      </c>
    </row>
    <row r="4136" spans="16:25" ht="15" customHeight="1">
      <c r="P4136" s="38">
        <f>IF(ISNUMBER(SEARCH(Search!$K$13,'Valid Values - Search'!U4136)),MAX($P$3:P4135)+1,0)</f>
        <v>4133</v>
      </c>
      <c r="Q4136" s="38">
        <f>IF(ISNUMBER(SEARCH(Search!$K$5,'Valid Values - Search'!R4136)),MAX($Q$3:Q4135)+1,0)</f>
        <v>4133</v>
      </c>
      <c r="R4136" s="64" t="s">
        <v>7541</v>
      </c>
      <c r="S4136" s="70" t="s">
        <v>102</v>
      </c>
      <c r="T4136" s="70" t="s">
        <v>102</v>
      </c>
      <c r="U4136" s="93" t="s">
        <v>8459</v>
      </c>
      <c r="V4136" s="94">
        <v>17059</v>
      </c>
      <c r="W4136" s="97" t="s">
        <v>7541</v>
      </c>
      <c r="X4136" s="38" t="str">
        <f>IFERROR(VLOOKUP(ROWS($X$4:X4136),$Q$4:$R$5094,2,FALSE),"")</f>
        <v>Pseudomonas fluorescens 112-12, (MON 11750)</v>
      </c>
      <c r="Y4136" s="38" t="str">
        <f>IFERROR(VLOOKUP(ROWS($Y$4:Y4136),$P$4:$U$5094,6,FALSE),"")</f>
        <v>N/A</v>
      </c>
    </row>
    <row r="4137" spans="16:25" ht="15" customHeight="1">
      <c r="P4137" s="38">
        <f>IF(ISNUMBER(SEARCH(Search!$K$13,'Valid Values - Search'!U4137)),MAX($P$3:P4136)+1,0)</f>
        <v>4134</v>
      </c>
      <c r="Q4137" s="38">
        <f>IF(ISNUMBER(SEARCH(Search!$K$5,'Valid Values - Search'!R4137)),MAX($Q$3:Q4136)+1,0)</f>
        <v>4134</v>
      </c>
      <c r="R4137" s="64" t="s">
        <v>7542</v>
      </c>
      <c r="S4137" s="70" t="s">
        <v>102</v>
      </c>
      <c r="T4137" s="70" t="s">
        <v>102</v>
      </c>
      <c r="U4137" s="93" t="s">
        <v>8459</v>
      </c>
      <c r="V4137" s="94">
        <v>17060</v>
      </c>
      <c r="W4137" s="97" t="s">
        <v>7542</v>
      </c>
      <c r="X4137" s="38" t="str">
        <f>IFERROR(VLOOKUP(ROWS($X$4:X4137),$Q$4:$R$5094,2,FALSE),"")</f>
        <v>Pseudomonas fluorescens 112-12, (MON 11760)</v>
      </c>
      <c r="Y4137" s="38" t="str">
        <f>IFERROR(VLOOKUP(ROWS($Y$4:Y4137),$P$4:$U$5094,6,FALSE),"")</f>
        <v>N/A</v>
      </c>
    </row>
    <row r="4138" spans="16:25" ht="15" customHeight="1">
      <c r="P4138" s="38">
        <f>IF(ISNUMBER(SEARCH(Search!$K$13,'Valid Values - Search'!U4138)),MAX($P$3:P4137)+1,0)</f>
        <v>4135</v>
      </c>
      <c r="Q4138" s="38">
        <f>IF(ISNUMBER(SEARCH(Search!$K$5,'Valid Values - Search'!R4138)),MAX($Q$3:Q4137)+1,0)</f>
        <v>4135</v>
      </c>
      <c r="R4138" s="64" t="s">
        <v>7543</v>
      </c>
      <c r="S4138" s="70" t="s">
        <v>102</v>
      </c>
      <c r="T4138" s="70" t="s">
        <v>102</v>
      </c>
      <c r="U4138" s="93" t="s">
        <v>8459</v>
      </c>
      <c r="V4138" s="94">
        <v>17062</v>
      </c>
      <c r="W4138" s="97" t="s">
        <v>7543</v>
      </c>
      <c r="X4138" s="38" t="str">
        <f>IFERROR(VLOOKUP(ROWS($X$4:X4138),$Q$4:$R$5094,2,FALSE),"")</f>
        <v>Pseudomonas fluorescens NCIB 12089</v>
      </c>
      <c r="Y4138" s="38" t="str">
        <f>IFERROR(VLOOKUP(ROWS($Y$4:Y4138),$P$4:$U$5094,6,FALSE),"")</f>
        <v>N/A</v>
      </c>
    </row>
    <row r="4139" spans="16:25" ht="15" customHeight="1">
      <c r="P4139" s="38">
        <f>IF(ISNUMBER(SEARCH(Search!$K$13,'Valid Values - Search'!U4139)),MAX($P$3:P4138)+1,0)</f>
        <v>4136</v>
      </c>
      <c r="Q4139" s="38">
        <f>IF(ISNUMBER(SEARCH(Search!$K$5,'Valid Values - Search'!R4139)),MAX($Q$3:Q4138)+1,0)</f>
        <v>4136</v>
      </c>
      <c r="R4139" s="64" t="s">
        <v>7544</v>
      </c>
      <c r="S4139" s="70" t="s">
        <v>102</v>
      </c>
      <c r="T4139" s="70" t="s">
        <v>102</v>
      </c>
      <c r="U4139" s="93" t="s">
        <v>8459</v>
      </c>
      <c r="V4139" s="94">
        <v>17055</v>
      </c>
      <c r="W4139" s="97" t="s">
        <v>7544</v>
      </c>
      <c r="X4139" s="38" t="str">
        <f>IFERROR(VLOOKUP(ROWS($X$4:X4139),$Q$4:$R$5094,2,FALSE),"")</f>
        <v>Pseudomonas fluorescens PS 3732-3-7, (MON 11710)</v>
      </c>
      <c r="Y4139" s="38" t="str">
        <f>IFERROR(VLOOKUP(ROWS($Y$4:Y4139),$P$4:$U$5094,6,FALSE),"")</f>
        <v>N/A</v>
      </c>
    </row>
    <row r="4140" spans="16:25" ht="15" customHeight="1">
      <c r="P4140" s="38">
        <f>IF(ISNUMBER(SEARCH(Search!$K$13,'Valid Values - Search'!U4140)),MAX($P$3:P4139)+1,0)</f>
        <v>4137</v>
      </c>
      <c r="Q4140" s="38">
        <f>IF(ISNUMBER(SEARCH(Search!$K$5,'Valid Values - Search'!R4140)),MAX($Q$3:Q4139)+1,0)</f>
        <v>4137</v>
      </c>
      <c r="R4140" s="64" t="s">
        <v>7545</v>
      </c>
      <c r="S4140" s="70" t="s">
        <v>102</v>
      </c>
      <c r="T4140" s="70" t="s">
        <v>102</v>
      </c>
      <c r="U4140" s="93" t="s">
        <v>8459</v>
      </c>
      <c r="V4140" s="94">
        <v>17056</v>
      </c>
      <c r="W4140" s="97" t="s">
        <v>7545</v>
      </c>
      <c r="X4140" s="38" t="str">
        <f>IFERROR(VLOOKUP(ROWS($X$4:X4140),$Q$4:$R$5094,2,FALSE),"")</f>
        <v>Pseudomonas fluorescens PS 3732-3-7, (MON 11720)</v>
      </c>
      <c r="Y4140" s="38" t="str">
        <f>IFERROR(VLOOKUP(ROWS($Y$4:Y4140),$P$4:$U$5094,6,FALSE),"")</f>
        <v>N/A</v>
      </c>
    </row>
    <row r="4141" spans="16:25" ht="15" customHeight="1">
      <c r="P4141" s="38">
        <f>IF(ISNUMBER(SEARCH(Search!$K$13,'Valid Values - Search'!U4141)),MAX($P$3:P4140)+1,0)</f>
        <v>4138</v>
      </c>
      <c r="Q4141" s="38">
        <f>IF(ISNUMBER(SEARCH(Search!$K$5,'Valid Values - Search'!R4141)),MAX($Q$3:Q4140)+1,0)</f>
        <v>4138</v>
      </c>
      <c r="R4141" s="64" t="s">
        <v>7546</v>
      </c>
      <c r="S4141" s="70" t="s">
        <v>102</v>
      </c>
      <c r="T4141" s="70" t="s">
        <v>102</v>
      </c>
      <c r="U4141" s="93" t="s">
        <v>8459</v>
      </c>
      <c r="V4141" s="94">
        <v>17057</v>
      </c>
      <c r="W4141" s="97" t="s">
        <v>7546</v>
      </c>
      <c r="X4141" s="38" t="str">
        <f>IFERROR(VLOOKUP(ROWS($X$4:X4141),$Q$4:$R$5094,2,FALSE),"")</f>
        <v>Pseudomonas fluorescens PS 3732-3-7, (MON 11730)</v>
      </c>
      <c r="Y4141" s="38" t="str">
        <f>IFERROR(VLOOKUP(ROWS($Y$4:Y4141),$P$4:$U$5094,6,FALSE),"")</f>
        <v>N/A</v>
      </c>
    </row>
    <row r="4142" spans="16:25" ht="15" customHeight="1">
      <c r="P4142" s="38">
        <f>IF(ISNUMBER(SEARCH(Search!$K$13,'Valid Values - Search'!U4142)),MAX($P$3:P4141)+1,0)</f>
        <v>4139</v>
      </c>
      <c r="Q4142" s="38">
        <f>IF(ISNUMBER(SEARCH(Search!$K$5,'Valid Values - Search'!R4142)),MAX($Q$3:Q4141)+1,0)</f>
        <v>4139</v>
      </c>
      <c r="R4142" s="64" t="s">
        <v>7547</v>
      </c>
      <c r="S4142" s="70" t="s">
        <v>102</v>
      </c>
      <c r="T4142" s="70" t="s">
        <v>102</v>
      </c>
      <c r="U4142" s="93" t="s">
        <v>11152</v>
      </c>
      <c r="V4142" s="94">
        <v>17054</v>
      </c>
      <c r="W4142" s="97" t="s">
        <v>7547</v>
      </c>
      <c r="X4142" s="38" t="str">
        <f>IFERROR(VLOOKUP(ROWS($X$4:X4142),$Q$4:$R$5094,2,FALSE),"")</f>
        <v>Pseudomonas syringae 742RS***retired***use Pseudomonas</v>
      </c>
      <c r="Y4142" s="38" t="str">
        <f>IFERROR(VLOOKUP(ROWS($Y$4:Y4142),$P$4:$U$5094,6,FALSE),"")</f>
        <v>68602-93-7</v>
      </c>
    </row>
    <row r="4143" spans="16:25" ht="15" customHeight="1">
      <c r="P4143" s="38">
        <f>IF(ISNUMBER(SEARCH(Search!$K$13,'Valid Values - Search'!U4143)),MAX($P$3:P4142)+1,0)</f>
        <v>4140</v>
      </c>
      <c r="Q4143" s="38">
        <f>IF(ISNUMBER(SEARCH(Search!$K$5,'Valid Values - Search'!R4143)),MAX($Q$3:Q4142)+1,0)</f>
        <v>4140</v>
      </c>
      <c r="R4143" s="64" t="s">
        <v>7029</v>
      </c>
      <c r="S4143" s="70" t="s">
        <v>102</v>
      </c>
      <c r="T4143" s="70" t="s">
        <v>102</v>
      </c>
      <c r="U4143" s="93" t="s">
        <v>11154</v>
      </c>
      <c r="V4143" s="94">
        <v>15917</v>
      </c>
      <c r="W4143" s="97" t="s">
        <v>7029</v>
      </c>
      <c r="X4143" s="38" t="str">
        <f>IFERROR(VLOOKUP(ROWS($X$4:X4143),$Q$4:$R$5094,2,FALSE),"")</f>
        <v>p-Terphenyl</v>
      </c>
      <c r="Y4143" s="38" t="str">
        <f>IFERROR(VLOOKUP(ROWS($Y$4:Y4143),$P$4:$U$5094,6,FALSE),"")</f>
        <v>92-94-4</v>
      </c>
    </row>
    <row r="4144" spans="16:25" ht="15" customHeight="1">
      <c r="P4144" s="38">
        <f>IF(ISNUMBER(SEARCH(Search!$K$13,'Valid Values - Search'!U4144)),MAX($P$3:P4143)+1,0)</f>
        <v>4141</v>
      </c>
      <c r="Q4144" s="38">
        <f>IF(ISNUMBER(SEARCH(Search!$K$5,'Valid Values - Search'!R4144)),MAX($Q$3:Q4143)+1,0)</f>
        <v>4141</v>
      </c>
      <c r="R4144" s="64" t="s">
        <v>7030</v>
      </c>
      <c r="S4144" s="70" t="s">
        <v>102</v>
      </c>
      <c r="T4144" s="70" t="s">
        <v>102</v>
      </c>
      <c r="U4144" s="93" t="s">
        <v>9581</v>
      </c>
      <c r="V4144" s="94">
        <v>1003204</v>
      </c>
      <c r="W4144" s="97" t="s">
        <v>7030</v>
      </c>
      <c r="X4144" s="38" t="str">
        <f>IFERROR(VLOOKUP(ROWS($X$4:X4144),$Q$4:$R$5094,2,FALSE),"")</f>
        <v>p-Terphenyl-d14</v>
      </c>
      <c r="Y4144" s="38" t="str">
        <f>IFERROR(VLOOKUP(ROWS($Y$4:Y4144),$P$4:$U$5094,6,FALSE),"")</f>
        <v>1718-51-0</v>
      </c>
    </row>
    <row r="4145" spans="16:25" ht="15" customHeight="1">
      <c r="P4145" s="38">
        <f>IF(ISNUMBER(SEARCH(Search!$K$13,'Valid Values - Search'!U4145)),MAX($P$3:P4144)+1,0)</f>
        <v>4142</v>
      </c>
      <c r="Q4145" s="38">
        <f>IF(ISNUMBER(SEARCH(Search!$K$5,'Valid Values - Search'!R4145)),MAX($Q$3:Q4144)+1,0)</f>
        <v>4142</v>
      </c>
      <c r="R4145" s="64" t="s">
        <v>7031</v>
      </c>
      <c r="S4145" s="70" t="s">
        <v>102</v>
      </c>
      <c r="T4145" s="70" t="s">
        <v>102</v>
      </c>
      <c r="U4145" s="93" t="s">
        <v>11155</v>
      </c>
      <c r="V4145" s="94" t="s">
        <v>8459</v>
      </c>
      <c r="W4145" s="97" t="s">
        <v>7031</v>
      </c>
      <c r="X4145" s="38" t="str">
        <f>IFERROR(VLOOKUP(ROWS($X$4:X4145),$Q$4:$R$5094,2,FALSE),"")</f>
        <v>p-tert-Amylphenol</v>
      </c>
      <c r="Y4145" s="38" t="str">
        <f>IFERROR(VLOOKUP(ROWS($Y$4:Y4145),$P$4:$U$5094,6,FALSE),"")</f>
        <v>80-46-6</v>
      </c>
    </row>
    <row r="4146" spans="16:25" ht="15" customHeight="1">
      <c r="P4146" s="38">
        <f>IF(ISNUMBER(SEARCH(Search!$K$13,'Valid Values - Search'!U4146)),MAX($P$3:P4145)+1,0)</f>
        <v>4143</v>
      </c>
      <c r="Q4146" s="38">
        <f>IF(ISNUMBER(SEARCH(Search!$K$5,'Valid Values - Search'!R4146)),MAX($Q$3:Q4145)+1,0)</f>
        <v>4143</v>
      </c>
      <c r="R4146" s="64" t="s">
        <v>7032</v>
      </c>
      <c r="S4146" s="70" t="s">
        <v>102</v>
      </c>
      <c r="T4146" s="70" t="s">
        <v>102</v>
      </c>
      <c r="U4146" s="93" t="s">
        <v>11156</v>
      </c>
      <c r="V4146" s="94">
        <v>734</v>
      </c>
      <c r="W4146" s="97" t="s">
        <v>7032</v>
      </c>
      <c r="X4146" s="38" t="str">
        <f>IFERROR(VLOOKUP(ROWS($X$4:X4146),$Q$4:$R$5094,2,FALSE),"")</f>
        <v>p-tert-Butylbenzoic acid</v>
      </c>
      <c r="Y4146" s="38" t="str">
        <f>IFERROR(VLOOKUP(ROWS($Y$4:Y4146),$P$4:$U$5094,6,FALSE),"")</f>
        <v>98-73-7</v>
      </c>
    </row>
    <row r="4147" spans="16:25" ht="15" customHeight="1">
      <c r="P4147" s="38">
        <f>IF(ISNUMBER(SEARCH(Search!$K$13,'Valid Values - Search'!U4147)),MAX($P$3:P4146)+1,0)</f>
        <v>4144</v>
      </c>
      <c r="Q4147" s="38">
        <f>IF(ISNUMBER(SEARCH(Search!$K$5,'Valid Values - Search'!R4147)),MAX($Q$3:Q4146)+1,0)</f>
        <v>4144</v>
      </c>
      <c r="R4147" s="64" t="s">
        <v>7033</v>
      </c>
      <c r="S4147" s="70" t="s">
        <v>102</v>
      </c>
      <c r="T4147" s="70" t="s">
        <v>102</v>
      </c>
      <c r="U4147" s="93" t="s">
        <v>11157</v>
      </c>
      <c r="V4147" s="94">
        <v>621</v>
      </c>
      <c r="W4147" s="97" t="s">
        <v>7033</v>
      </c>
      <c r="X4147" s="38" t="str">
        <f>IFERROR(VLOOKUP(ROWS($X$4:X4147),$Q$4:$R$5094,2,FALSE),"")</f>
        <v>p-tert-Butylphenol</v>
      </c>
      <c r="Y4147" s="38" t="str">
        <f>IFERROR(VLOOKUP(ROWS($Y$4:Y4147),$P$4:$U$5094,6,FALSE),"")</f>
        <v>98-54-4</v>
      </c>
    </row>
    <row r="4148" spans="16:25" ht="15" customHeight="1">
      <c r="P4148" s="38">
        <f>IF(ISNUMBER(SEARCH(Search!$K$13,'Valid Values - Search'!U4148)),MAX($P$3:P4147)+1,0)</f>
        <v>4145</v>
      </c>
      <c r="Q4148" s="38">
        <f>IF(ISNUMBER(SEARCH(Search!$K$5,'Valid Values - Search'!R4148)),MAX($Q$3:Q4147)+1,0)</f>
        <v>4145</v>
      </c>
      <c r="R4148" s="64" t="s">
        <v>7034</v>
      </c>
      <c r="S4148" s="70" t="s">
        <v>102</v>
      </c>
      <c r="T4148" s="70" t="s">
        <v>102</v>
      </c>
      <c r="U4148" s="93" t="s">
        <v>11158</v>
      </c>
      <c r="V4148" s="94">
        <v>1178</v>
      </c>
      <c r="W4148" s="97" t="s">
        <v>7034</v>
      </c>
      <c r="X4148" s="38" t="str">
        <f>IFERROR(VLOOKUP(ROWS($X$4:X4148),$Q$4:$R$5094,2,FALSE),"")</f>
        <v>p-Toluidine</v>
      </c>
      <c r="Y4148" s="38" t="str">
        <f>IFERROR(VLOOKUP(ROWS($Y$4:Y4148),$P$4:$U$5094,6,FALSE),"")</f>
        <v>106-49-0</v>
      </c>
    </row>
    <row r="4149" spans="16:25" ht="15" customHeight="1">
      <c r="P4149" s="38">
        <f>IF(ISNUMBER(SEARCH(Search!$K$13,'Valid Values - Search'!U4149)),MAX($P$3:P4148)+1,0)</f>
        <v>4146</v>
      </c>
      <c r="Q4149" s="38">
        <f>IF(ISNUMBER(SEARCH(Search!$K$5,'Valid Values - Search'!R4149)),MAX($Q$3:Q4148)+1,0)</f>
        <v>4146</v>
      </c>
      <c r="R4149" s="64" t="s">
        <v>7548</v>
      </c>
      <c r="S4149" s="70" t="s">
        <v>102</v>
      </c>
      <c r="T4149" s="70" t="s">
        <v>102</v>
      </c>
      <c r="U4149" s="93" t="s">
        <v>8459</v>
      </c>
      <c r="V4149" s="94">
        <v>408</v>
      </c>
      <c r="W4149" s="97" t="s">
        <v>7548</v>
      </c>
      <c r="X4149" s="38" t="str">
        <f>IFERROR(VLOOKUP(ROWS($X$4:X4149),$Q$4:$R$5094,2,FALSE),"")</f>
        <v>Pump efficiency</v>
      </c>
      <c r="Y4149" s="38" t="str">
        <f>IFERROR(VLOOKUP(ROWS($Y$4:Y4149),$P$4:$U$5094,6,FALSE),"")</f>
        <v>N/A</v>
      </c>
    </row>
    <row r="4150" spans="16:25" ht="15" customHeight="1">
      <c r="P4150" s="38">
        <f>IF(ISNUMBER(SEARCH(Search!$K$13,'Valid Values - Search'!U4150)),MAX($P$3:P4149)+1,0)</f>
        <v>4147</v>
      </c>
      <c r="Q4150" s="38">
        <f>IF(ISNUMBER(SEARCH(Search!$K$5,'Valid Values - Search'!R4150)),MAX($Q$3:Q4149)+1,0)</f>
        <v>4147</v>
      </c>
      <c r="R4150" s="64" t="s">
        <v>7549</v>
      </c>
      <c r="S4150" s="70" t="s">
        <v>102</v>
      </c>
      <c r="T4150" s="70" t="s">
        <v>102</v>
      </c>
      <c r="U4150" s="93" t="s">
        <v>8459</v>
      </c>
      <c r="V4150" s="94">
        <v>1004272</v>
      </c>
      <c r="W4150" s="97" t="s">
        <v>7549</v>
      </c>
      <c r="X4150" s="38" t="str">
        <f>IFERROR(VLOOKUP(ROWS($X$4:X4150),$Q$4:$R$5094,2,FALSE),"")</f>
        <v>Pump hours</v>
      </c>
      <c r="Y4150" s="38" t="str">
        <f>IFERROR(VLOOKUP(ROWS($Y$4:Y4150),$P$4:$U$5094,6,FALSE),"")</f>
        <v>N/A</v>
      </c>
    </row>
    <row r="4151" spans="16:25" ht="15" customHeight="1">
      <c r="P4151" s="38">
        <f>IF(ISNUMBER(SEARCH(Search!$K$13,'Valid Values - Search'!U4151)),MAX($P$3:P4150)+1,0)</f>
        <v>4148</v>
      </c>
      <c r="Q4151" s="38">
        <f>IF(ISNUMBER(SEARCH(Search!$K$5,'Valid Values - Search'!R4151)),MAX($Q$3:Q4150)+1,0)</f>
        <v>4148</v>
      </c>
      <c r="R4151" s="64" t="s">
        <v>7550</v>
      </c>
      <c r="S4151" s="70" t="s">
        <v>102</v>
      </c>
      <c r="T4151" s="70" t="s">
        <v>102</v>
      </c>
      <c r="U4151" s="93" t="s">
        <v>8459</v>
      </c>
      <c r="V4151" s="94">
        <v>409</v>
      </c>
      <c r="W4151" s="97" t="s">
        <v>7550</v>
      </c>
      <c r="X4151" s="38" t="str">
        <f>IFERROR(VLOOKUP(ROWS($X$4:X4151),$Q$4:$R$5094,2,FALSE),"")</f>
        <v>Pump pressure head</v>
      </c>
      <c r="Y4151" s="38" t="str">
        <f>IFERROR(VLOOKUP(ROWS($Y$4:Y4151),$P$4:$U$5094,6,FALSE),"")</f>
        <v>N/A</v>
      </c>
    </row>
    <row r="4152" spans="16:25" ht="15" customHeight="1">
      <c r="P4152" s="38">
        <f>IF(ISNUMBER(SEARCH(Search!$K$13,'Valid Values - Search'!U4152)),MAX($P$3:P4151)+1,0)</f>
        <v>4149</v>
      </c>
      <c r="Q4152" s="38">
        <f>IF(ISNUMBER(SEARCH(Search!$K$5,'Valid Values - Search'!R4152)),MAX($Q$3:Q4151)+1,0)</f>
        <v>4149</v>
      </c>
      <c r="R4152" s="64" t="s">
        <v>7551</v>
      </c>
      <c r="S4152" s="70" t="s">
        <v>102</v>
      </c>
      <c r="T4152" s="70" t="s">
        <v>102</v>
      </c>
      <c r="U4152" s="93" t="s">
        <v>8459</v>
      </c>
      <c r="V4152" s="94">
        <v>1004269</v>
      </c>
      <c r="W4152" s="97" t="s">
        <v>7551</v>
      </c>
      <c r="X4152" s="38" t="str">
        <f>IFERROR(VLOOKUP(ROWS($X$4:X4152),$Q$4:$R$5094,2,FALSE),"")</f>
        <v>Pumping head</v>
      </c>
      <c r="Y4152" s="38" t="str">
        <f>IFERROR(VLOOKUP(ROWS($Y$4:Y4152),$P$4:$U$5094,6,FALSE),"")</f>
        <v>N/A</v>
      </c>
    </row>
    <row r="4153" spans="16:25" ht="15" customHeight="1">
      <c r="P4153" s="38">
        <f>IF(ISNUMBER(SEARCH(Search!$K$13,'Valid Values - Search'!U4153)),MAX($P$3:P4152)+1,0)</f>
        <v>4150</v>
      </c>
      <c r="Q4153" s="38">
        <f>IF(ISNUMBER(SEARCH(Search!$K$5,'Valid Values - Search'!R4153)),MAX($Q$3:Q4152)+1,0)</f>
        <v>4150</v>
      </c>
      <c r="R4153" s="64" t="s">
        <v>7552</v>
      </c>
      <c r="S4153" s="70" t="s">
        <v>102</v>
      </c>
      <c r="T4153" s="70" t="s">
        <v>102</v>
      </c>
      <c r="U4153" s="93" t="s">
        <v>8459</v>
      </c>
      <c r="V4153" s="94">
        <v>410</v>
      </c>
      <c r="W4153" s="97" t="s">
        <v>7552</v>
      </c>
      <c r="X4153" s="38" t="str">
        <f>IFERROR(VLOOKUP(ROWS($X$4:X4153),$Q$4:$R$5094,2,FALSE),"")</f>
        <v>Pumping rate</v>
      </c>
      <c r="Y4153" s="38" t="str">
        <f>IFERROR(VLOOKUP(ROWS($Y$4:Y4153),$P$4:$U$5094,6,FALSE),"")</f>
        <v>N/A</v>
      </c>
    </row>
    <row r="4154" spans="16:25" ht="15" customHeight="1">
      <c r="P4154" s="38">
        <f>IF(ISNUMBER(SEARCH(Search!$K$13,'Valid Values - Search'!U4154)),MAX($P$3:P4153)+1,0)</f>
        <v>4151</v>
      </c>
      <c r="Q4154" s="38">
        <f>IF(ISNUMBER(SEARCH(Search!$K$5,'Valid Values - Search'!R4154)),MAX($Q$3:Q4153)+1,0)</f>
        <v>4151</v>
      </c>
      <c r="R4154" s="64" t="s">
        <v>7553</v>
      </c>
      <c r="S4154" s="70" t="s">
        <v>102</v>
      </c>
      <c r="T4154" s="70" t="s">
        <v>102</v>
      </c>
      <c r="U4154" s="93" t="s">
        <v>8459</v>
      </c>
      <c r="V4154" s="94" t="s">
        <v>8459</v>
      </c>
      <c r="W4154" s="97" t="s">
        <v>7553</v>
      </c>
      <c r="X4154" s="38" t="str">
        <f>IFERROR(VLOOKUP(ROWS($X$4:X4154),$Q$4:$R$5094,2,FALSE),"")</f>
        <v>Purge Volume</v>
      </c>
      <c r="Y4154" s="38" t="str">
        <f>IFERROR(VLOOKUP(ROWS($Y$4:Y4154),$P$4:$U$5094,6,FALSE),"")</f>
        <v>N/A</v>
      </c>
    </row>
    <row r="4155" spans="16:25" ht="15" customHeight="1">
      <c r="P4155" s="38">
        <f>IF(ISNUMBER(SEARCH(Search!$K$13,'Valid Values - Search'!U4155)),MAX($P$3:P4154)+1,0)</f>
        <v>4152</v>
      </c>
      <c r="Q4155" s="38">
        <f>IF(ISNUMBER(SEARCH(Search!$K$5,'Valid Values - Search'!R4155)),MAX($Q$3:Q4154)+1,0)</f>
        <v>4152</v>
      </c>
      <c r="R4155" s="64" t="s">
        <v>7035</v>
      </c>
      <c r="S4155" s="70" t="s">
        <v>102</v>
      </c>
      <c r="T4155" s="70" t="s">
        <v>102</v>
      </c>
      <c r="U4155" s="93" t="s">
        <v>11159</v>
      </c>
      <c r="V4155" s="94">
        <v>543</v>
      </c>
      <c r="W4155" s="97" t="s">
        <v>7035</v>
      </c>
      <c r="X4155" s="38" t="str">
        <f>IFERROR(VLOOKUP(ROWS($X$4:X4155),$Q$4:$R$5094,2,FALSE),"")</f>
        <v>p-Xylene</v>
      </c>
      <c r="Y4155" s="38" t="str">
        <f>IFERROR(VLOOKUP(ROWS($Y$4:Y4155),$P$4:$U$5094,6,FALSE),"")</f>
        <v>106-42-3</v>
      </c>
    </row>
    <row r="4156" spans="16:25" ht="15" customHeight="1">
      <c r="P4156" s="38">
        <f>IF(ISNUMBER(SEARCH(Search!$K$13,'Valid Values - Search'!U4156)),MAX($P$3:P4155)+1,0)</f>
        <v>4153</v>
      </c>
      <c r="Q4156" s="38">
        <f>IF(ISNUMBER(SEARCH(Search!$K$5,'Valid Values - Search'!R4156)),MAX($Q$3:Q4155)+1,0)</f>
        <v>4153</v>
      </c>
      <c r="R4156" s="64" t="s">
        <v>7554</v>
      </c>
      <c r="S4156" s="70" t="s">
        <v>102</v>
      </c>
      <c r="T4156" s="70" t="s">
        <v>102</v>
      </c>
      <c r="U4156" s="93" t="s">
        <v>11160</v>
      </c>
      <c r="V4156" s="94">
        <v>1002124</v>
      </c>
      <c r="W4156" s="97" t="s">
        <v>7554</v>
      </c>
      <c r="X4156" s="38" t="str">
        <f>IFERROR(VLOOKUP(ROWS($X$4:X4156),$Q$4:$R$5094,2,FALSE),"")</f>
        <v>Pymetrozine</v>
      </c>
      <c r="Y4156" s="38" t="str">
        <f>IFERROR(VLOOKUP(ROWS($Y$4:Y4156),$P$4:$U$5094,6,FALSE),"")</f>
        <v>123312-89-0</v>
      </c>
    </row>
    <row r="4157" spans="16:25" ht="15" customHeight="1">
      <c r="P4157" s="38">
        <f>IF(ISNUMBER(SEARCH(Search!$K$13,'Valid Values - Search'!U4157)),MAX($P$3:P4156)+1,0)</f>
        <v>4154</v>
      </c>
      <c r="Q4157" s="38">
        <f>IF(ISNUMBER(SEARCH(Search!$K$5,'Valid Values - Search'!R4157)),MAX($Q$3:Q4156)+1,0)</f>
        <v>4154</v>
      </c>
      <c r="R4157" s="64" t="s">
        <v>7555</v>
      </c>
      <c r="S4157" s="70" t="s">
        <v>101</v>
      </c>
      <c r="T4157" s="70" t="s">
        <v>102</v>
      </c>
      <c r="U4157" s="93" t="s">
        <v>8908</v>
      </c>
      <c r="V4157" s="94" t="s">
        <v>8459</v>
      </c>
      <c r="W4157" s="97" t="s">
        <v>7555</v>
      </c>
      <c r="X4157" s="38" t="str">
        <f>IFERROR(VLOOKUP(ROWS($X$4:X4157),$Q$4:$R$5094,2,FALSE),"")</f>
        <v>Pyraclostrobin</v>
      </c>
      <c r="Y4157" s="38" t="str">
        <f>IFERROR(VLOOKUP(ROWS($Y$4:Y4157),$P$4:$U$5094,6,FALSE),"")</f>
        <v>175013-18-0</v>
      </c>
    </row>
    <row r="4158" spans="16:25" ht="15" customHeight="1">
      <c r="P4158" s="38">
        <f>IF(ISNUMBER(SEARCH(Search!$K$13,'Valid Values - Search'!U4158)),MAX($P$3:P4157)+1,0)</f>
        <v>4155</v>
      </c>
      <c r="Q4158" s="38">
        <f>IF(ISNUMBER(SEARCH(Search!$K$5,'Valid Values - Search'!R4158)),MAX($Q$3:Q4157)+1,0)</f>
        <v>4155</v>
      </c>
      <c r="R4158" s="64" t="s">
        <v>15688</v>
      </c>
      <c r="S4158" s="99" t="s">
        <v>101</v>
      </c>
      <c r="T4158" s="99" t="s">
        <v>102</v>
      </c>
      <c r="U4158" s="100" t="s">
        <v>8909</v>
      </c>
      <c r="V4158" s="101">
        <v>1002116</v>
      </c>
      <c r="W4158" s="97" t="s">
        <v>15688</v>
      </c>
      <c r="X4158" s="38" t="str">
        <f>IFERROR(VLOOKUP(ROWS($X$4:X4158),$Q$4:$R$5094,2,FALSE),"")</f>
        <v>Pyraflufen ethyl</v>
      </c>
      <c r="Y4158" s="38" t="str">
        <f>IFERROR(VLOOKUP(ROWS($Y$4:Y4158),$P$4:$U$5094,6,FALSE),"")</f>
        <v>129630-19-9</v>
      </c>
    </row>
    <row r="4159" spans="16:25" ht="15" customHeight="1">
      <c r="P4159" s="38">
        <f>IF(ISNUMBER(SEARCH(Search!$K$13,'Valid Values - Search'!U4159)),MAX($P$3:P4158)+1,0)</f>
        <v>4156</v>
      </c>
      <c r="Q4159" s="38">
        <f>IF(ISNUMBER(SEARCH(Search!$K$5,'Valid Values - Search'!R4159)),MAX($Q$3:Q4158)+1,0)</f>
        <v>4156</v>
      </c>
      <c r="R4159" s="64" t="s">
        <v>7556</v>
      </c>
      <c r="S4159" s="70" t="s">
        <v>101</v>
      </c>
      <c r="T4159" s="70" t="s">
        <v>102</v>
      </c>
      <c r="U4159" s="93" t="s">
        <v>8909</v>
      </c>
      <c r="V4159" s="94">
        <v>1002116</v>
      </c>
      <c r="W4159" s="97" t="s">
        <v>7556</v>
      </c>
      <c r="X4159" s="38" t="str">
        <f>IFERROR(VLOOKUP(ROWS($X$4:X4159),$Q$4:$R$5094,2,FALSE),"")</f>
        <v>Pyraflufen-ethyl</v>
      </c>
      <c r="Y4159" s="38" t="str">
        <f>IFERROR(VLOOKUP(ROWS($Y$4:Y4159),$P$4:$U$5094,6,FALSE),"")</f>
        <v>129630-19-9</v>
      </c>
    </row>
    <row r="4160" spans="16:25" ht="15" customHeight="1">
      <c r="P4160" s="38">
        <f>IF(ISNUMBER(SEARCH(Search!$K$13,'Valid Values - Search'!U4160)),MAX($P$3:P4159)+1,0)</f>
        <v>4157</v>
      </c>
      <c r="Q4160" s="38">
        <f>IF(ISNUMBER(SEARCH(Search!$K$5,'Valid Values - Search'!R4160)),MAX($Q$3:Q4159)+1,0)</f>
        <v>4157</v>
      </c>
      <c r="R4160" s="64" t="s">
        <v>7557</v>
      </c>
      <c r="S4160" s="70" t="s">
        <v>102</v>
      </c>
      <c r="T4160" s="70" t="s">
        <v>102</v>
      </c>
      <c r="U4160" s="93" t="s">
        <v>11161</v>
      </c>
      <c r="V4160" s="94" t="s">
        <v>8459</v>
      </c>
      <c r="W4160" s="97" t="s">
        <v>7557</v>
      </c>
      <c r="X4160" s="38" t="str">
        <f>IFERROR(VLOOKUP(ROWS($X$4:X4160),$Q$4:$R$5094,2,FALSE),"")</f>
        <v>Pyrasulfotole</v>
      </c>
      <c r="Y4160" s="38" t="str">
        <f>IFERROR(VLOOKUP(ROWS($Y$4:Y4160),$P$4:$U$5094,6,FALSE),"")</f>
        <v>365400-11-9</v>
      </c>
    </row>
    <row r="4161" spans="16:25" ht="15" customHeight="1">
      <c r="P4161" s="38">
        <f>IF(ISNUMBER(SEARCH(Search!$K$13,'Valid Values - Search'!U4161)),MAX($P$3:P4160)+1,0)</f>
        <v>4158</v>
      </c>
      <c r="Q4161" s="38">
        <f>IF(ISNUMBER(SEARCH(Search!$K$5,'Valid Values - Search'!R4161)),MAX($Q$3:Q4160)+1,0)</f>
        <v>4158</v>
      </c>
      <c r="R4161" s="64" t="s">
        <v>7558</v>
      </c>
      <c r="S4161" s="70" t="s">
        <v>102</v>
      </c>
      <c r="T4161" s="70" t="s">
        <v>102</v>
      </c>
      <c r="U4161" s="93" t="s">
        <v>11162</v>
      </c>
      <c r="V4161" s="94">
        <v>1001254</v>
      </c>
      <c r="W4161" s="97" t="s">
        <v>7558</v>
      </c>
      <c r="X4161" s="38" t="str">
        <f>IFERROR(VLOOKUP(ROWS($X$4:X4161),$Q$4:$R$5094,2,FALSE),"")</f>
        <v>Pyrazine, 2-methoxy-5-methyl-</v>
      </c>
      <c r="Y4161" s="38" t="str">
        <f>IFERROR(VLOOKUP(ROWS($Y$4:Y4161),$P$4:$U$5094,6,FALSE),"")</f>
        <v>2882-22-6</v>
      </c>
    </row>
    <row r="4162" spans="16:25" ht="15" customHeight="1">
      <c r="P4162" s="38">
        <f>IF(ISNUMBER(SEARCH(Search!$K$13,'Valid Values - Search'!U4162)),MAX($P$3:P4161)+1,0)</f>
        <v>4159</v>
      </c>
      <c r="Q4162" s="38">
        <f>IF(ISNUMBER(SEARCH(Search!$K$5,'Valid Values - Search'!R4162)),MAX($Q$3:Q4161)+1,0)</f>
        <v>4159</v>
      </c>
      <c r="R4162" s="64" t="s">
        <v>7559</v>
      </c>
      <c r="S4162" s="70" t="s">
        <v>102</v>
      </c>
      <c r="T4162" s="70" t="s">
        <v>102</v>
      </c>
      <c r="U4162" s="93" t="s">
        <v>11163</v>
      </c>
      <c r="V4162" s="94">
        <v>17079</v>
      </c>
      <c r="W4162" s="97" t="s">
        <v>7559</v>
      </c>
      <c r="X4162" s="38" t="str">
        <f>IFERROR(VLOOKUP(ROWS($X$4:X4162),$Q$4:$R$5094,2,FALSE),"")</f>
        <v>Pyrazon</v>
      </c>
      <c r="Y4162" s="38" t="str">
        <f>IFERROR(VLOOKUP(ROWS($Y$4:Y4162),$P$4:$U$5094,6,FALSE),"")</f>
        <v>1698-60-8</v>
      </c>
    </row>
    <row r="4163" spans="16:25" ht="15" customHeight="1">
      <c r="P4163" s="38">
        <f>IF(ISNUMBER(SEARCH(Search!$K$13,'Valid Values - Search'!U4163)),MAX($P$3:P4162)+1,0)</f>
        <v>4160</v>
      </c>
      <c r="Q4163" s="38">
        <f>IF(ISNUMBER(SEARCH(Search!$K$5,'Valid Values - Search'!R4163)),MAX($Q$3:Q4162)+1,0)</f>
        <v>4160</v>
      </c>
      <c r="R4163" s="64" t="s">
        <v>7560</v>
      </c>
      <c r="S4163" s="70" t="s">
        <v>101</v>
      </c>
      <c r="T4163" s="70" t="s">
        <v>102</v>
      </c>
      <c r="U4163" s="93" t="s">
        <v>8910</v>
      </c>
      <c r="V4163" s="94">
        <v>411</v>
      </c>
      <c r="W4163" s="97" t="s">
        <v>7560</v>
      </c>
      <c r="X4163" s="38" t="str">
        <f>IFERROR(VLOOKUP(ROWS($X$4:X4163),$Q$4:$R$5094,2,FALSE),"")</f>
        <v>Pyrene</v>
      </c>
      <c r="Y4163" s="38" t="str">
        <f>IFERROR(VLOOKUP(ROWS($Y$4:Y4163),$P$4:$U$5094,6,FALSE),"")</f>
        <v>129-00-0</v>
      </c>
    </row>
    <row r="4164" spans="16:25" ht="15" customHeight="1">
      <c r="P4164" s="38">
        <f>IF(ISNUMBER(SEARCH(Search!$K$13,'Valid Values - Search'!U4164)),MAX($P$3:P4163)+1,0)</f>
        <v>4161</v>
      </c>
      <c r="Q4164" s="38">
        <f>IF(ISNUMBER(SEARCH(Search!$K$5,'Valid Values - Search'!R4164)),MAX($Q$3:Q4163)+1,0)</f>
        <v>4161</v>
      </c>
      <c r="R4164" s="64" t="s">
        <v>7561</v>
      </c>
      <c r="S4164" s="70" t="s">
        <v>102</v>
      </c>
      <c r="T4164" s="70" t="s">
        <v>102</v>
      </c>
      <c r="U4164" s="93" t="s">
        <v>11164</v>
      </c>
      <c r="V4164" s="94">
        <v>1002656</v>
      </c>
      <c r="W4164" s="97" t="s">
        <v>7561</v>
      </c>
      <c r="X4164" s="38" t="str">
        <f>IFERROR(VLOOKUP(ROWS($X$4:X4164),$Q$4:$R$5094,2,FALSE),"")</f>
        <v>Pyrene-d10</v>
      </c>
      <c r="Y4164" s="38" t="str">
        <f>IFERROR(VLOOKUP(ROWS($Y$4:Y4164),$P$4:$U$5094,6,FALSE),"")</f>
        <v>1718-52-1</v>
      </c>
    </row>
    <row r="4165" spans="16:25" ht="15" customHeight="1">
      <c r="P4165" s="38">
        <f>IF(ISNUMBER(SEARCH(Search!$K$13,'Valid Values - Search'!U4165)),MAX($P$3:P4164)+1,0)</f>
        <v>4162</v>
      </c>
      <c r="Q4165" s="38">
        <f>IF(ISNUMBER(SEARCH(Search!$K$5,'Valid Values - Search'!R4165)),MAX($Q$3:Q4164)+1,0)</f>
        <v>4162</v>
      </c>
      <c r="R4165" s="64" t="s">
        <v>7562</v>
      </c>
      <c r="S4165" s="70" t="s">
        <v>102</v>
      </c>
      <c r="T4165" s="70" t="s">
        <v>102</v>
      </c>
      <c r="U4165" s="93" t="s">
        <v>11165</v>
      </c>
      <c r="V4165" s="94" t="s">
        <v>8459</v>
      </c>
      <c r="W4165" s="97" t="s">
        <v>7562</v>
      </c>
      <c r="X4165" s="38" t="str">
        <f>IFERROR(VLOOKUP(ROWS($X$4:X4165),$Q$4:$R$5094,2,FALSE),"")</f>
        <v>Pyrethrin I</v>
      </c>
      <c r="Y4165" s="38" t="str">
        <f>IFERROR(VLOOKUP(ROWS($Y$4:Y4165),$P$4:$U$5094,6,FALSE),"")</f>
        <v>121-21-1</v>
      </c>
    </row>
    <row r="4166" spans="16:25" ht="15" customHeight="1">
      <c r="P4166" s="38">
        <f>IF(ISNUMBER(SEARCH(Search!$K$13,'Valid Values - Search'!U4166)),MAX($P$3:P4165)+1,0)</f>
        <v>4163</v>
      </c>
      <c r="Q4166" s="38">
        <f>IF(ISNUMBER(SEARCH(Search!$K$5,'Valid Values - Search'!R4166)),MAX($Q$3:Q4165)+1,0)</f>
        <v>4163</v>
      </c>
      <c r="R4166" s="64" t="s">
        <v>7563</v>
      </c>
      <c r="S4166" s="70" t="s">
        <v>102</v>
      </c>
      <c r="T4166" s="70" t="s">
        <v>102</v>
      </c>
      <c r="U4166" s="93" t="s">
        <v>11166</v>
      </c>
      <c r="V4166" s="94" t="s">
        <v>8459</v>
      </c>
      <c r="W4166" s="97" t="s">
        <v>7563</v>
      </c>
      <c r="X4166" s="38" t="str">
        <f>IFERROR(VLOOKUP(ROWS($X$4:X4166),$Q$4:$R$5094,2,FALSE),"")</f>
        <v>Pyrethrin II</v>
      </c>
      <c r="Y4166" s="38" t="str">
        <f>IFERROR(VLOOKUP(ROWS($Y$4:Y4166),$P$4:$U$5094,6,FALSE),"")</f>
        <v>121-29-9</v>
      </c>
    </row>
    <row r="4167" spans="16:25" ht="15" customHeight="1">
      <c r="P4167" s="38">
        <f>IF(ISNUMBER(SEARCH(Search!$K$13,'Valid Values - Search'!U4167)),MAX($P$3:P4166)+1,0)</f>
        <v>4164</v>
      </c>
      <c r="Q4167" s="38">
        <f>IF(ISNUMBER(SEARCH(Search!$K$5,'Valid Values - Search'!R4167)),MAX($Q$3:Q4166)+1,0)</f>
        <v>4164</v>
      </c>
      <c r="R4167" s="64" t="s">
        <v>7564</v>
      </c>
      <c r="S4167" s="70" t="s">
        <v>102</v>
      </c>
      <c r="T4167" s="70" t="s">
        <v>102</v>
      </c>
      <c r="U4167" s="93" t="s">
        <v>11167</v>
      </c>
      <c r="V4167" s="94">
        <v>1510</v>
      </c>
      <c r="W4167" s="97" t="s">
        <v>7564</v>
      </c>
      <c r="X4167" s="38" t="str">
        <f>IFERROR(VLOOKUP(ROWS($X$4:X4167),$Q$4:$R$5094,2,FALSE),"")</f>
        <v>Pyrethrins</v>
      </c>
      <c r="Y4167" s="38" t="str">
        <f>IFERROR(VLOOKUP(ROWS($Y$4:Y4167),$P$4:$U$5094,6,FALSE),"")</f>
        <v>8003-34-7</v>
      </c>
    </row>
    <row r="4168" spans="16:25" ht="15" customHeight="1">
      <c r="P4168" s="38">
        <f>IF(ISNUMBER(SEARCH(Search!$K$13,'Valid Values - Search'!U4168)),MAX($P$3:P4167)+1,0)</f>
        <v>4165</v>
      </c>
      <c r="Q4168" s="38">
        <f>IF(ISNUMBER(SEARCH(Search!$K$5,'Valid Values - Search'!R4168)),MAX($Q$3:Q4167)+1,0)</f>
        <v>4165</v>
      </c>
      <c r="R4168" s="64" t="s">
        <v>7565</v>
      </c>
      <c r="S4168" s="70" t="s">
        <v>102</v>
      </c>
      <c r="T4168" s="70" t="s">
        <v>102</v>
      </c>
      <c r="U4168" s="93" t="s">
        <v>11168</v>
      </c>
      <c r="V4168" s="94">
        <v>1511</v>
      </c>
      <c r="W4168" s="97" t="s">
        <v>7565</v>
      </c>
      <c r="X4168" s="38" t="str">
        <f>IFERROR(VLOOKUP(ROWS($X$4:X4168),$Q$4:$R$5094,2,FALSE),"")</f>
        <v>Pyridine</v>
      </c>
      <c r="Y4168" s="38" t="str">
        <f>IFERROR(VLOOKUP(ROWS($Y$4:Y4168),$P$4:$U$5094,6,FALSE),"")</f>
        <v>110-86-1</v>
      </c>
    </row>
    <row r="4169" spans="16:25" ht="15" customHeight="1">
      <c r="P4169" s="38">
        <f>IF(ISNUMBER(SEARCH(Search!$K$13,'Valid Values - Search'!U4169)),MAX($P$3:P4168)+1,0)</f>
        <v>4166</v>
      </c>
      <c r="Q4169" s="38">
        <f>IF(ISNUMBER(SEARCH(Search!$K$5,'Valid Values - Search'!R4169)),MAX($Q$3:Q4168)+1,0)</f>
        <v>4166</v>
      </c>
      <c r="R4169" s="64" t="s">
        <v>7566</v>
      </c>
      <c r="S4169" s="70" t="s">
        <v>101</v>
      </c>
      <c r="T4169" s="70" t="s">
        <v>102</v>
      </c>
      <c r="U4169" s="93" t="s">
        <v>8911</v>
      </c>
      <c r="V4169" s="94">
        <v>1001552</v>
      </c>
      <c r="W4169" s="97" t="s">
        <v>7566</v>
      </c>
      <c r="X4169" s="38" t="str">
        <f>IFERROR(VLOOKUP(ROWS($X$4:X4169),$Q$4:$R$5094,2,FALSE),"")</f>
        <v>Pyriproxyfen</v>
      </c>
      <c r="Y4169" s="38" t="str">
        <f>IFERROR(VLOOKUP(ROWS($Y$4:Y4169),$P$4:$U$5094,6,FALSE),"")</f>
        <v>95737-68-1</v>
      </c>
    </row>
    <row r="4170" spans="16:25" ht="15" customHeight="1">
      <c r="P4170" s="38">
        <f>IF(ISNUMBER(SEARCH(Search!$K$13,'Valid Values - Search'!U4170)),MAX($P$3:P4169)+1,0)</f>
        <v>4167</v>
      </c>
      <c r="Q4170" s="38">
        <f>IF(ISNUMBER(SEARCH(Search!$K$5,'Valid Values - Search'!R4170)),MAX($Q$3:Q4169)+1,0)</f>
        <v>4167</v>
      </c>
      <c r="R4170" s="64" t="s">
        <v>7567</v>
      </c>
      <c r="S4170" s="70" t="s">
        <v>102</v>
      </c>
      <c r="T4170" s="70" t="s">
        <v>102</v>
      </c>
      <c r="U4170" s="93" t="s">
        <v>11169</v>
      </c>
      <c r="V4170" s="94">
        <v>16007</v>
      </c>
      <c r="W4170" s="97" t="s">
        <v>7567</v>
      </c>
      <c r="X4170" s="38" t="str">
        <f>IFERROR(VLOOKUP(ROWS($X$4:X4170),$Q$4:$R$5094,2,FALSE),"")</f>
        <v>Pyrite</v>
      </c>
      <c r="Y4170" s="38" t="str">
        <f>IFERROR(VLOOKUP(ROWS($Y$4:Y4170),$P$4:$U$5094,6,FALSE),"")</f>
        <v>1309-36-0</v>
      </c>
    </row>
    <row r="4171" spans="16:25" ht="15" customHeight="1">
      <c r="P4171" s="38">
        <f>IF(ISNUMBER(SEARCH(Search!$K$13,'Valid Values - Search'!U4171)),MAX($P$3:P4170)+1,0)</f>
        <v>4168</v>
      </c>
      <c r="Q4171" s="38">
        <f>IF(ISNUMBER(SEARCH(Search!$K$5,'Valid Values - Search'!R4171)),MAX($Q$3:Q4170)+1,0)</f>
        <v>4168</v>
      </c>
      <c r="R4171" s="64" t="s">
        <v>7568</v>
      </c>
      <c r="S4171" s="70" t="s">
        <v>102</v>
      </c>
      <c r="T4171" s="70" t="s">
        <v>102</v>
      </c>
      <c r="U4171" s="93" t="s">
        <v>11170</v>
      </c>
      <c r="V4171" s="94">
        <v>677</v>
      </c>
      <c r="W4171" s="97" t="s">
        <v>7568</v>
      </c>
      <c r="X4171" s="38" t="str">
        <f>IFERROR(VLOOKUP(ROWS($X$4:X4171),$Q$4:$R$5094,2,FALSE),"")</f>
        <v>Pyrogallol</v>
      </c>
      <c r="Y4171" s="38" t="str">
        <f>IFERROR(VLOOKUP(ROWS($Y$4:Y4171),$P$4:$U$5094,6,FALSE),"")</f>
        <v>87-66-1</v>
      </c>
    </row>
    <row r="4172" spans="16:25" ht="15" customHeight="1">
      <c r="P4172" s="38">
        <f>IF(ISNUMBER(SEARCH(Search!$K$13,'Valid Values - Search'!U4172)),MAX($P$3:P4171)+1,0)</f>
        <v>4169</v>
      </c>
      <c r="Q4172" s="38">
        <f>IF(ISNUMBER(SEARCH(Search!$K$5,'Valid Values - Search'!R4172)),MAX($Q$3:Q4171)+1,0)</f>
        <v>4169</v>
      </c>
      <c r="R4172" s="64" t="s">
        <v>7569</v>
      </c>
      <c r="S4172" s="70" t="s">
        <v>102</v>
      </c>
      <c r="T4172" s="70" t="s">
        <v>102</v>
      </c>
      <c r="U4172" s="93" t="s">
        <v>11171</v>
      </c>
      <c r="V4172" s="94" t="s">
        <v>8459</v>
      </c>
      <c r="W4172" s="97" t="s">
        <v>7569</v>
      </c>
      <c r="X4172" s="38" t="str">
        <f>IFERROR(VLOOKUP(ROWS($X$4:X4172),$Q$4:$R$5094,2,FALSE),"")</f>
        <v>Pyroxasulfone</v>
      </c>
      <c r="Y4172" s="38" t="str">
        <f>IFERROR(VLOOKUP(ROWS($Y$4:Y4172),$P$4:$U$5094,6,FALSE),"")</f>
        <v>447399-55-5</v>
      </c>
    </row>
    <row r="4173" spans="16:25" ht="15" customHeight="1">
      <c r="P4173" s="38">
        <f>IF(ISNUMBER(SEARCH(Search!$K$13,'Valid Values - Search'!U4173)),MAX($P$3:P4172)+1,0)</f>
        <v>4170</v>
      </c>
      <c r="Q4173" s="38">
        <f>IF(ISNUMBER(SEARCH(Search!$K$5,'Valid Values - Search'!R4173)),MAX($Q$3:Q4172)+1,0)</f>
        <v>4170</v>
      </c>
      <c r="R4173" s="64" t="s">
        <v>7570</v>
      </c>
      <c r="S4173" s="70" t="s">
        <v>102</v>
      </c>
      <c r="T4173" s="70" t="s">
        <v>102</v>
      </c>
      <c r="U4173" s="93" t="s">
        <v>11172</v>
      </c>
      <c r="V4173" s="94" t="s">
        <v>8459</v>
      </c>
      <c r="W4173" s="97" t="s">
        <v>7570</v>
      </c>
      <c r="X4173" s="38" t="str">
        <f>IFERROR(VLOOKUP(ROWS($X$4:X4173),$Q$4:$R$5094,2,FALSE),"")</f>
        <v>Pyroxsulam</v>
      </c>
      <c r="Y4173" s="38" t="str">
        <f>IFERROR(VLOOKUP(ROWS($Y$4:Y4173),$P$4:$U$5094,6,FALSE),"")</f>
        <v>422556-08-9</v>
      </c>
    </row>
    <row r="4174" spans="16:25" ht="15" customHeight="1">
      <c r="P4174" s="38">
        <f>IF(ISNUMBER(SEARCH(Search!$K$13,'Valid Values - Search'!U4174)),MAX($P$3:P4173)+1,0)</f>
        <v>4171</v>
      </c>
      <c r="Q4174" s="38">
        <f>IF(ISNUMBER(SEARCH(Search!$K$5,'Valid Values - Search'!R4174)),MAX($Q$3:Q4173)+1,0)</f>
        <v>4171</v>
      </c>
      <c r="R4174" s="64" t="s">
        <v>7571</v>
      </c>
      <c r="S4174" s="70" t="s">
        <v>102</v>
      </c>
      <c r="T4174" s="70" t="s">
        <v>102</v>
      </c>
      <c r="U4174" s="93" t="s">
        <v>11173</v>
      </c>
      <c r="V4174" s="94">
        <v>1004340</v>
      </c>
      <c r="W4174" s="97" t="s">
        <v>7571</v>
      </c>
      <c r="X4174" s="38" t="str">
        <f>IFERROR(VLOOKUP(ROWS($X$4:X4174),$Q$4:$R$5094,2,FALSE),"")</f>
        <v>Quetiapine fumarate</v>
      </c>
      <c r="Y4174" s="38" t="str">
        <f>IFERROR(VLOOKUP(ROWS($Y$4:Y4174),$P$4:$U$5094,6,FALSE),"")</f>
        <v>111974-72-2</v>
      </c>
    </row>
    <row r="4175" spans="16:25" ht="15" customHeight="1">
      <c r="P4175" s="38">
        <f>IF(ISNUMBER(SEARCH(Search!$K$13,'Valid Values - Search'!U4175)),MAX($P$3:P4174)+1,0)</f>
        <v>4172</v>
      </c>
      <c r="Q4175" s="38">
        <f>IF(ISNUMBER(SEARCH(Search!$K$5,'Valid Values - Search'!R4175)),MAX($Q$3:Q4174)+1,0)</f>
        <v>4172</v>
      </c>
      <c r="R4175" s="64" t="s">
        <v>7572</v>
      </c>
      <c r="S4175" s="70" t="s">
        <v>102</v>
      </c>
      <c r="T4175" s="70" t="s">
        <v>102</v>
      </c>
      <c r="U4175" s="93" t="s">
        <v>11174</v>
      </c>
      <c r="V4175" s="94">
        <v>1513</v>
      </c>
      <c r="W4175" s="97" t="s">
        <v>7572</v>
      </c>
      <c r="X4175" s="38" t="str">
        <f>IFERROR(VLOOKUP(ROWS($X$4:X4175),$Q$4:$R$5094,2,FALSE),"")</f>
        <v>Quinoline</v>
      </c>
      <c r="Y4175" s="38" t="str">
        <f>IFERROR(VLOOKUP(ROWS($Y$4:Y4175),$P$4:$U$5094,6,FALSE),"")</f>
        <v>91-22-5</v>
      </c>
    </row>
    <row r="4176" spans="16:25" ht="15" customHeight="1">
      <c r="P4176" s="38">
        <f>IF(ISNUMBER(SEARCH(Search!$K$13,'Valid Values - Search'!U4176)),MAX($P$3:P4175)+1,0)</f>
        <v>4173</v>
      </c>
      <c r="Q4176" s="38">
        <f>IF(ISNUMBER(SEARCH(Search!$K$5,'Valid Values - Search'!R4176)),MAX($Q$3:Q4175)+1,0)</f>
        <v>4173</v>
      </c>
      <c r="R4176" s="64" t="s">
        <v>7573</v>
      </c>
      <c r="S4176" s="70" t="s">
        <v>102</v>
      </c>
      <c r="T4176" s="70" t="s">
        <v>102</v>
      </c>
      <c r="U4176" s="93" t="s">
        <v>11175</v>
      </c>
      <c r="V4176" s="94">
        <v>1514</v>
      </c>
      <c r="W4176" s="97" t="s">
        <v>7573</v>
      </c>
      <c r="X4176" s="38" t="str">
        <f>IFERROR(VLOOKUP(ROWS($X$4:X4176),$Q$4:$R$5094,2,FALSE),"")</f>
        <v>Quinone</v>
      </c>
      <c r="Y4176" s="38" t="str">
        <f>IFERROR(VLOOKUP(ROWS($Y$4:Y4176),$P$4:$U$5094,6,FALSE),"")</f>
        <v>106-51-4</v>
      </c>
    </row>
    <row r="4177" spans="16:25" ht="15" customHeight="1">
      <c r="P4177" s="38">
        <f>IF(ISNUMBER(SEARCH(Search!$K$13,'Valid Values - Search'!U4177)),MAX($P$3:P4176)+1,0)</f>
        <v>4174</v>
      </c>
      <c r="Q4177" s="38">
        <f>IF(ISNUMBER(SEARCH(Search!$K$5,'Valid Values - Search'!R4177)),MAX($Q$3:Q4176)+1,0)</f>
        <v>4174</v>
      </c>
      <c r="R4177" s="64" t="s">
        <v>7574</v>
      </c>
      <c r="S4177" s="70" t="s">
        <v>102</v>
      </c>
      <c r="T4177" s="70" t="s">
        <v>102</v>
      </c>
      <c r="U4177" s="93" t="s">
        <v>8459</v>
      </c>
      <c r="V4177" s="94">
        <v>1515</v>
      </c>
      <c r="W4177" s="97" t="s">
        <v>7574</v>
      </c>
      <c r="X4177" s="38" t="str">
        <f>IFERROR(VLOOKUP(ROWS($X$4:X4177),$Q$4:$R$5094,2,FALSE),"")</f>
        <v>Radioactivity, gross</v>
      </c>
      <c r="Y4177" s="38" t="str">
        <f>IFERROR(VLOOKUP(ROWS($Y$4:Y4177),$P$4:$U$5094,6,FALSE),"")</f>
        <v>N/A</v>
      </c>
    </row>
    <row r="4178" spans="16:25" ht="15" customHeight="1">
      <c r="P4178" s="38">
        <f>IF(ISNUMBER(SEARCH(Search!$K$13,'Valid Values - Search'!U4178)),MAX($P$3:P4177)+1,0)</f>
        <v>4175</v>
      </c>
      <c r="Q4178" s="38">
        <f>IF(ISNUMBER(SEARCH(Search!$K$5,'Valid Values - Search'!R4178)),MAX($Q$3:Q4177)+1,0)</f>
        <v>4175</v>
      </c>
      <c r="R4178" s="64" t="s">
        <v>3567</v>
      </c>
      <c r="S4178" s="70" t="s">
        <v>102</v>
      </c>
      <c r="T4178" s="70" t="s">
        <v>102</v>
      </c>
      <c r="U4178" s="93" t="s">
        <v>11176</v>
      </c>
      <c r="V4178" s="94">
        <v>1516</v>
      </c>
      <c r="W4178" s="97" t="s">
        <v>3567</v>
      </c>
      <c r="X4178" s="38" t="str">
        <f>IFERROR(VLOOKUP(ROWS($X$4:X4178),$Q$4:$R$5094,2,FALSE),"")</f>
        <v>Radium</v>
      </c>
      <c r="Y4178" s="38" t="str">
        <f>IFERROR(VLOOKUP(ROWS($Y$4:Y4178),$P$4:$U$5094,6,FALSE),"")</f>
        <v>7440-14-4</v>
      </c>
    </row>
    <row r="4179" spans="16:25" ht="15" customHeight="1">
      <c r="P4179" s="38">
        <f>IF(ISNUMBER(SEARCH(Search!$K$13,'Valid Values - Search'!U4179)),MAX($P$3:P4178)+1,0)</f>
        <v>4176</v>
      </c>
      <c r="Q4179" s="38">
        <f>IF(ISNUMBER(SEARCH(Search!$K$5,'Valid Values - Search'!R4179)),MAX($Q$3:Q4178)+1,0)</f>
        <v>4176</v>
      </c>
      <c r="R4179" s="64" t="s">
        <v>7575</v>
      </c>
      <c r="S4179" s="70" t="s">
        <v>102</v>
      </c>
      <c r="T4179" s="70" t="s">
        <v>102</v>
      </c>
      <c r="U4179" s="93" t="s">
        <v>8459</v>
      </c>
      <c r="V4179" s="94" t="s">
        <v>8459</v>
      </c>
      <c r="W4179" s="97" t="s">
        <v>7575</v>
      </c>
      <c r="X4179" s="38" t="str">
        <f>IFERROR(VLOOKUP(ROWS($X$4:X4179),$Q$4:$R$5094,2,FALSE),"")</f>
        <v>Radium isotopes, alpha emitting</v>
      </c>
      <c r="Y4179" s="38" t="str">
        <f>IFERROR(VLOOKUP(ROWS($Y$4:Y4179),$P$4:$U$5094,6,FALSE),"")</f>
        <v>N/A</v>
      </c>
    </row>
    <row r="4180" spans="16:25" ht="15" customHeight="1">
      <c r="P4180" s="38">
        <f>IF(ISNUMBER(SEARCH(Search!$K$13,'Valid Values - Search'!U4180)),MAX($P$3:P4179)+1,0)</f>
        <v>4177</v>
      </c>
      <c r="Q4180" s="38">
        <f>IF(ISNUMBER(SEARCH(Search!$K$5,'Valid Values - Search'!R4180)),MAX($Q$3:Q4179)+1,0)</f>
        <v>4177</v>
      </c>
      <c r="R4180" s="64" t="s">
        <v>7576</v>
      </c>
      <c r="S4180" s="70" t="s">
        <v>102</v>
      </c>
      <c r="T4180" s="70" t="s">
        <v>102</v>
      </c>
      <c r="U4180" s="93" t="s">
        <v>11177</v>
      </c>
      <c r="V4180" s="94">
        <v>1517</v>
      </c>
      <c r="W4180" s="97" t="s">
        <v>7576</v>
      </c>
      <c r="X4180" s="38" t="str">
        <f>IFERROR(VLOOKUP(ROWS($X$4:X4180),$Q$4:$R$5094,2,FALSE),"")</f>
        <v>Radium-223</v>
      </c>
      <c r="Y4180" s="38" t="str">
        <f>IFERROR(VLOOKUP(ROWS($Y$4:Y4180),$P$4:$U$5094,6,FALSE),"")</f>
        <v>15623-45-7</v>
      </c>
    </row>
    <row r="4181" spans="16:25" ht="15" customHeight="1">
      <c r="P4181" s="38">
        <f>IF(ISNUMBER(SEARCH(Search!$K$13,'Valid Values - Search'!U4181)),MAX($P$3:P4180)+1,0)</f>
        <v>4178</v>
      </c>
      <c r="Q4181" s="38">
        <f>IF(ISNUMBER(SEARCH(Search!$K$5,'Valid Values - Search'!R4181)),MAX($Q$3:Q4180)+1,0)</f>
        <v>4178</v>
      </c>
      <c r="R4181" s="64" t="s">
        <v>3589</v>
      </c>
      <c r="S4181" s="70" t="s">
        <v>102</v>
      </c>
      <c r="T4181" s="70" t="s">
        <v>102</v>
      </c>
      <c r="U4181" s="93" t="s">
        <v>11178</v>
      </c>
      <c r="V4181" s="94">
        <v>1518</v>
      </c>
      <c r="W4181" s="97" t="s">
        <v>3589</v>
      </c>
      <c r="X4181" s="38" t="str">
        <f>IFERROR(VLOOKUP(ROWS($X$4:X4181),$Q$4:$R$5094,2,FALSE),"")</f>
        <v>Radium-224</v>
      </c>
      <c r="Y4181" s="38" t="str">
        <f>IFERROR(VLOOKUP(ROWS($Y$4:Y4181),$P$4:$U$5094,6,FALSE),"")</f>
        <v>13233-32-4</v>
      </c>
    </row>
    <row r="4182" spans="16:25" ht="15" customHeight="1">
      <c r="P4182" s="38">
        <f>IF(ISNUMBER(SEARCH(Search!$K$13,'Valid Values - Search'!U4182)),MAX($P$3:P4181)+1,0)</f>
        <v>4179</v>
      </c>
      <c r="Q4182" s="38">
        <f>IF(ISNUMBER(SEARCH(Search!$K$5,'Valid Values - Search'!R4182)),MAX($Q$3:Q4181)+1,0)</f>
        <v>4179</v>
      </c>
      <c r="R4182" s="64" t="s">
        <v>3569</v>
      </c>
      <c r="S4182" s="70" t="s">
        <v>102</v>
      </c>
      <c r="T4182" s="70" t="s">
        <v>102</v>
      </c>
      <c r="U4182" s="93" t="s">
        <v>11179</v>
      </c>
      <c r="V4182" s="94">
        <v>424</v>
      </c>
      <c r="W4182" s="97" t="s">
        <v>3569</v>
      </c>
      <c r="X4182" s="38" t="str">
        <f>IFERROR(VLOOKUP(ROWS($X$4:X4182),$Q$4:$R$5094,2,FALSE),"")</f>
        <v>Radium-226</v>
      </c>
      <c r="Y4182" s="38" t="str">
        <f>IFERROR(VLOOKUP(ROWS($Y$4:Y4182),$P$4:$U$5094,6,FALSE),"")</f>
        <v>13982-63-3</v>
      </c>
    </row>
    <row r="4183" spans="16:25" ht="15" customHeight="1">
      <c r="P4183" s="38">
        <f>IF(ISNUMBER(SEARCH(Search!$K$13,'Valid Values - Search'!U4183)),MAX($P$3:P4182)+1,0)</f>
        <v>4180</v>
      </c>
      <c r="Q4183" s="38">
        <f>IF(ISNUMBER(SEARCH(Search!$K$5,'Valid Values - Search'!R4183)),MAX($Q$3:Q4182)+1,0)</f>
        <v>4180</v>
      </c>
      <c r="R4183" s="64" t="s">
        <v>7577</v>
      </c>
      <c r="S4183" s="70" t="s">
        <v>102</v>
      </c>
      <c r="T4183" s="70" t="s">
        <v>102</v>
      </c>
      <c r="U4183" s="93" t="s">
        <v>8459</v>
      </c>
      <c r="V4183" s="94">
        <v>425</v>
      </c>
      <c r="W4183" s="97" t="s">
        <v>7577</v>
      </c>
      <c r="X4183" s="38" t="str">
        <f>IFERROR(VLOOKUP(ROWS($X$4:X4183),$Q$4:$R$5094,2,FALSE),"")</f>
        <v>Radium-226/228</v>
      </c>
      <c r="Y4183" s="38" t="str">
        <f>IFERROR(VLOOKUP(ROWS($Y$4:Y4183),$P$4:$U$5094,6,FALSE),"")</f>
        <v>N/A</v>
      </c>
    </row>
    <row r="4184" spans="16:25" ht="15" customHeight="1">
      <c r="P4184" s="38">
        <f>IF(ISNUMBER(SEARCH(Search!$K$13,'Valid Values - Search'!U4184)),MAX($P$3:P4183)+1,0)</f>
        <v>4181</v>
      </c>
      <c r="Q4184" s="38">
        <f>IF(ISNUMBER(SEARCH(Search!$K$5,'Valid Values - Search'!R4184)),MAX($Q$3:Q4183)+1,0)</f>
        <v>4181</v>
      </c>
      <c r="R4184" s="64" t="s">
        <v>1975</v>
      </c>
      <c r="S4184" s="70" t="s">
        <v>102</v>
      </c>
      <c r="T4184" s="70" t="s">
        <v>102</v>
      </c>
      <c r="U4184" s="93" t="s">
        <v>11180</v>
      </c>
      <c r="V4184" s="94">
        <v>426</v>
      </c>
      <c r="W4184" s="97" t="s">
        <v>1975</v>
      </c>
      <c r="X4184" s="38" t="str">
        <f>IFERROR(VLOOKUP(ROWS($X$4:X4184),$Q$4:$R$5094,2,FALSE),"")</f>
        <v>Radium-228</v>
      </c>
      <c r="Y4184" s="38" t="str">
        <f>IFERROR(VLOOKUP(ROWS($Y$4:Y4184),$P$4:$U$5094,6,FALSE),"")</f>
        <v>15262-20-1</v>
      </c>
    </row>
    <row r="4185" spans="16:25" ht="15" customHeight="1">
      <c r="P4185" s="38">
        <f>IF(ISNUMBER(SEARCH(Search!$K$13,'Valid Values - Search'!U4185)),MAX($P$3:P4184)+1,0)</f>
        <v>4182</v>
      </c>
      <c r="Q4185" s="38">
        <f>IF(ISNUMBER(SEARCH(Search!$K$5,'Valid Values - Search'!R4185)),MAX($Q$3:Q4184)+1,0)</f>
        <v>4182</v>
      </c>
      <c r="R4185" s="64" t="s">
        <v>7578</v>
      </c>
      <c r="S4185" s="70" t="s">
        <v>102</v>
      </c>
      <c r="T4185" s="70" t="s">
        <v>102</v>
      </c>
      <c r="U4185" s="93" t="s">
        <v>11181</v>
      </c>
      <c r="V4185" s="94">
        <v>427</v>
      </c>
      <c r="W4185" s="97" t="s">
        <v>7578</v>
      </c>
      <c r="X4185" s="38" t="str">
        <f>IFERROR(VLOOKUP(ROWS($X$4:X4185),$Q$4:$R$5094,2,FALSE),"")</f>
        <v>Radon-222</v>
      </c>
      <c r="Y4185" s="38" t="str">
        <f>IFERROR(VLOOKUP(ROWS($Y$4:Y4185),$P$4:$U$5094,6,FALSE),"")</f>
        <v>14859-67-7</v>
      </c>
    </row>
    <row r="4186" spans="16:25" ht="15" customHeight="1">
      <c r="P4186" s="38">
        <f>IF(ISNUMBER(SEARCH(Search!$K$13,'Valid Values - Search'!U4186)),MAX($P$3:P4185)+1,0)</f>
        <v>4183</v>
      </c>
      <c r="Q4186" s="38">
        <f>IF(ISNUMBER(SEARCH(Search!$K$5,'Valid Values - Search'!R4186)),MAX($Q$3:Q4185)+1,0)</f>
        <v>4183</v>
      </c>
      <c r="R4186" s="64" t="s">
        <v>7579</v>
      </c>
      <c r="S4186" s="70" t="s">
        <v>102</v>
      </c>
      <c r="T4186" s="70" t="s">
        <v>102</v>
      </c>
      <c r="U4186" s="93" t="s">
        <v>11182</v>
      </c>
      <c r="V4186" s="94">
        <v>1003846</v>
      </c>
      <c r="W4186" s="97" t="s">
        <v>7579</v>
      </c>
      <c r="X4186" s="38" t="str">
        <f>IFERROR(VLOOKUP(ROWS($X$4:X4186),$Q$4:$R$5094,2,FALSE),"")</f>
        <v>Ranitidine</v>
      </c>
      <c r="Y4186" s="38" t="str">
        <f>IFERROR(VLOOKUP(ROWS($Y$4:Y4186),$P$4:$U$5094,6,FALSE),"")</f>
        <v>66357-35-5</v>
      </c>
    </row>
    <row r="4187" spans="16:25" ht="15" customHeight="1">
      <c r="P4187" s="38">
        <f>IF(ISNUMBER(SEARCH(Search!$K$13,'Valid Values - Search'!U4187)),MAX($P$3:P4186)+1,0)</f>
        <v>4184</v>
      </c>
      <c r="Q4187" s="38">
        <f>IF(ISNUMBER(SEARCH(Search!$K$5,'Valid Values - Search'!R4187)),MAX($Q$3:Q4186)+1,0)</f>
        <v>4184</v>
      </c>
      <c r="R4187" s="64" t="s">
        <v>7580</v>
      </c>
      <c r="S4187" s="70" t="s">
        <v>102</v>
      </c>
      <c r="T4187" s="70" t="s">
        <v>102</v>
      </c>
      <c r="U4187" s="93" t="s">
        <v>8459</v>
      </c>
      <c r="V4187" s="94">
        <v>1002980</v>
      </c>
      <c r="W4187" s="97" t="s">
        <v>7580</v>
      </c>
      <c r="X4187" s="38" t="str">
        <f>IFERROR(VLOOKUP(ROWS($X$4:X4187),$Q$4:$R$5094,2,FALSE),"")</f>
        <v>Rank Sum</v>
      </c>
      <c r="Y4187" s="38" t="str">
        <f>IFERROR(VLOOKUP(ROWS($Y$4:Y4187),$P$4:$U$5094,6,FALSE),"")</f>
        <v>N/A</v>
      </c>
    </row>
    <row r="4188" spans="16:25" ht="15" customHeight="1">
      <c r="P4188" s="38">
        <f>IF(ISNUMBER(SEARCH(Search!$K$13,'Valid Values - Search'!U4188)),MAX($P$3:P4187)+1,0)</f>
        <v>4185</v>
      </c>
      <c r="Q4188" s="38">
        <f>IF(ISNUMBER(SEARCH(Search!$K$5,'Valid Values - Search'!R4188)),MAX($Q$3:Q4187)+1,0)</f>
        <v>4185</v>
      </c>
      <c r="R4188" s="64" t="s">
        <v>7581</v>
      </c>
      <c r="S4188" s="70" t="s">
        <v>102</v>
      </c>
      <c r="T4188" s="70" t="s">
        <v>102</v>
      </c>
      <c r="U4188" s="93" t="s">
        <v>8459</v>
      </c>
      <c r="V4188" s="94">
        <v>571</v>
      </c>
      <c r="W4188" s="97" t="s">
        <v>7581</v>
      </c>
      <c r="X4188" s="38" t="str">
        <f>IFERROR(VLOOKUP(ROWS($X$4:X4188),$Q$4:$R$5094,2,FALSE),"")</f>
        <v>RBP Bank Stability, Left (choice list)</v>
      </c>
      <c r="Y4188" s="38" t="str">
        <f>IFERROR(VLOOKUP(ROWS($Y$4:Y4188),$P$4:$U$5094,6,FALSE),"")</f>
        <v>N/A</v>
      </c>
    </row>
    <row r="4189" spans="16:25" ht="15" customHeight="1">
      <c r="P4189" s="38">
        <f>IF(ISNUMBER(SEARCH(Search!$K$13,'Valid Values - Search'!U4189)),MAX($P$3:P4188)+1,0)</f>
        <v>4186</v>
      </c>
      <c r="Q4189" s="38">
        <f>IF(ISNUMBER(SEARCH(Search!$K$5,'Valid Values - Search'!R4189)),MAX($Q$3:Q4188)+1,0)</f>
        <v>4186</v>
      </c>
      <c r="R4189" s="64" t="s">
        <v>7582</v>
      </c>
      <c r="S4189" s="70" t="s">
        <v>102</v>
      </c>
      <c r="T4189" s="70" t="s">
        <v>102</v>
      </c>
      <c r="U4189" s="93" t="s">
        <v>8459</v>
      </c>
      <c r="V4189" s="94">
        <v>570</v>
      </c>
      <c r="W4189" s="97" t="s">
        <v>7582</v>
      </c>
      <c r="X4189" s="38" t="str">
        <f>IFERROR(VLOOKUP(ROWS($X$4:X4189),$Q$4:$R$5094,2,FALSE),"")</f>
        <v>RBP Bank Stability, Right (choice list)</v>
      </c>
      <c r="Y4189" s="38" t="str">
        <f>IFERROR(VLOOKUP(ROWS($Y$4:Y4189),$P$4:$U$5094,6,FALSE),"")</f>
        <v>N/A</v>
      </c>
    </row>
    <row r="4190" spans="16:25" ht="15" customHeight="1">
      <c r="P4190" s="38">
        <f>IF(ISNUMBER(SEARCH(Search!$K$13,'Valid Values - Search'!U4190)),MAX($P$3:P4189)+1,0)</f>
        <v>4187</v>
      </c>
      <c r="Q4190" s="38">
        <f>IF(ISNUMBER(SEARCH(Search!$K$5,'Valid Values - Search'!R4190)),MAX($Q$3:Q4189)+1,0)</f>
        <v>4187</v>
      </c>
      <c r="R4190" s="64" t="s">
        <v>7583</v>
      </c>
      <c r="S4190" s="70" t="s">
        <v>102</v>
      </c>
      <c r="T4190" s="70" t="s">
        <v>102</v>
      </c>
      <c r="U4190" s="93" t="s">
        <v>8459</v>
      </c>
      <c r="V4190" s="94">
        <v>1003375</v>
      </c>
      <c r="W4190" s="97" t="s">
        <v>7583</v>
      </c>
      <c r="X4190" s="38" t="str">
        <f>IFERROR(VLOOKUP(ROWS($X$4:X4190),$Q$4:$R$5094,2,FALSE),"")</f>
        <v>RBP Bank Stability, Sum of L/R Bank Scores (choice list)</v>
      </c>
      <c r="Y4190" s="38" t="str">
        <f>IFERROR(VLOOKUP(ROWS($Y$4:Y4190),$P$4:$U$5094,6,FALSE),"")</f>
        <v>N/A</v>
      </c>
    </row>
    <row r="4191" spans="16:25" ht="15" customHeight="1">
      <c r="P4191" s="38">
        <f>IF(ISNUMBER(SEARCH(Search!$K$13,'Valid Values - Search'!U4191)),MAX($P$3:P4190)+1,0)</f>
        <v>4188</v>
      </c>
      <c r="Q4191" s="38">
        <f>IF(ISNUMBER(SEARCH(Search!$K$5,'Valid Values - Search'!R4191)),MAX($Q$3:Q4190)+1,0)</f>
        <v>4188</v>
      </c>
      <c r="R4191" s="64" t="s">
        <v>7584</v>
      </c>
      <c r="S4191" s="70" t="s">
        <v>102</v>
      </c>
      <c r="T4191" s="70" t="s">
        <v>102</v>
      </c>
      <c r="U4191" s="93" t="s">
        <v>8459</v>
      </c>
      <c r="V4191" s="94">
        <v>569</v>
      </c>
      <c r="W4191" s="97" t="s">
        <v>7584</v>
      </c>
      <c r="X4191" s="38" t="str">
        <f>IFERROR(VLOOKUP(ROWS($X$4:X4191),$Q$4:$R$5094,2,FALSE),"")</f>
        <v>RBP Bank Vegetative Protection, Left (choice list)</v>
      </c>
      <c r="Y4191" s="38" t="str">
        <f>IFERROR(VLOOKUP(ROWS($Y$4:Y4191),$P$4:$U$5094,6,FALSE),"")</f>
        <v>N/A</v>
      </c>
    </row>
    <row r="4192" spans="16:25" ht="15" customHeight="1">
      <c r="P4192" s="38">
        <f>IF(ISNUMBER(SEARCH(Search!$K$13,'Valid Values - Search'!U4192)),MAX($P$3:P4191)+1,0)</f>
        <v>4189</v>
      </c>
      <c r="Q4192" s="38">
        <f>IF(ISNUMBER(SEARCH(Search!$K$5,'Valid Values - Search'!R4192)),MAX($Q$3:Q4191)+1,0)</f>
        <v>4189</v>
      </c>
      <c r="R4192" s="64" t="s">
        <v>7585</v>
      </c>
      <c r="S4192" s="70" t="s">
        <v>102</v>
      </c>
      <c r="T4192" s="70" t="s">
        <v>102</v>
      </c>
      <c r="U4192" s="93" t="s">
        <v>8459</v>
      </c>
      <c r="V4192" s="94">
        <v>568</v>
      </c>
      <c r="W4192" s="97" t="s">
        <v>7585</v>
      </c>
      <c r="X4192" s="38" t="str">
        <f>IFERROR(VLOOKUP(ROWS($X$4:X4192),$Q$4:$R$5094,2,FALSE),"")</f>
        <v>RBP Bank Vegetative Protection, Right (choice list)</v>
      </c>
      <c r="Y4192" s="38" t="str">
        <f>IFERROR(VLOOKUP(ROWS($Y$4:Y4192),$P$4:$U$5094,6,FALSE),"")</f>
        <v>N/A</v>
      </c>
    </row>
    <row r="4193" spans="16:25" ht="15" customHeight="1">
      <c r="P4193" s="38">
        <f>IF(ISNUMBER(SEARCH(Search!$K$13,'Valid Values - Search'!U4193)),MAX($P$3:P4192)+1,0)</f>
        <v>4190</v>
      </c>
      <c r="Q4193" s="38">
        <f>IF(ISNUMBER(SEARCH(Search!$K$5,'Valid Values - Search'!R4193)),MAX($Q$3:Q4192)+1,0)</f>
        <v>4190</v>
      </c>
      <c r="R4193" s="64" t="s">
        <v>7586</v>
      </c>
      <c r="S4193" s="70" t="s">
        <v>102</v>
      </c>
      <c r="T4193" s="70" t="s">
        <v>102</v>
      </c>
      <c r="U4193" s="93" t="s">
        <v>8459</v>
      </c>
      <c r="V4193" s="94">
        <v>1003374</v>
      </c>
      <c r="W4193" s="97" t="s">
        <v>7586</v>
      </c>
      <c r="X4193" s="38" t="str">
        <f>IFERROR(VLOOKUP(ROWS($X$4:X4193),$Q$4:$R$5094,2,FALSE),"")</f>
        <v>RBP Bank Vegetative Protection, Sum of L/R Bank Scores (choice list)</v>
      </c>
      <c r="Y4193" s="38" t="str">
        <f>IFERROR(VLOOKUP(ROWS($Y$4:Y4193),$P$4:$U$5094,6,FALSE),"")</f>
        <v>N/A</v>
      </c>
    </row>
    <row r="4194" spans="16:25" ht="15" customHeight="1">
      <c r="P4194" s="38">
        <f>IF(ISNUMBER(SEARCH(Search!$K$13,'Valid Values - Search'!U4194)),MAX($P$3:P4193)+1,0)</f>
        <v>4191</v>
      </c>
      <c r="Q4194" s="38">
        <f>IF(ISNUMBER(SEARCH(Search!$K$5,'Valid Values - Search'!R4194)),MAX($Q$3:Q4193)+1,0)</f>
        <v>4191</v>
      </c>
      <c r="R4194" s="64" t="s">
        <v>7587</v>
      </c>
      <c r="S4194" s="70" t="s">
        <v>102</v>
      </c>
      <c r="T4194" s="70" t="s">
        <v>102</v>
      </c>
      <c r="U4194" s="93" t="s">
        <v>8459</v>
      </c>
      <c r="V4194" s="94">
        <v>573</v>
      </c>
      <c r="W4194" s="97" t="s">
        <v>7587</v>
      </c>
      <c r="X4194" s="38" t="str">
        <f>IFERROR(VLOOKUP(ROWS($X$4:X4194),$Q$4:$R$5094,2,FALSE),"")</f>
        <v>RBP Bank Vegetative Stability, Left (choice list)</v>
      </c>
      <c r="Y4194" s="38" t="str">
        <f>IFERROR(VLOOKUP(ROWS($Y$4:Y4194),$P$4:$U$5094,6,FALSE),"")</f>
        <v>N/A</v>
      </c>
    </row>
    <row r="4195" spans="16:25" ht="15" customHeight="1">
      <c r="P4195" s="38">
        <f>IF(ISNUMBER(SEARCH(Search!$K$13,'Valid Values - Search'!U4195)),MAX($P$3:P4194)+1,0)</f>
        <v>4192</v>
      </c>
      <c r="Q4195" s="38">
        <f>IF(ISNUMBER(SEARCH(Search!$K$5,'Valid Values - Search'!R4195)),MAX($Q$3:Q4194)+1,0)</f>
        <v>4192</v>
      </c>
      <c r="R4195" s="64" t="s">
        <v>7588</v>
      </c>
      <c r="S4195" s="70" t="s">
        <v>102</v>
      </c>
      <c r="T4195" s="70" t="s">
        <v>102</v>
      </c>
      <c r="U4195" s="93" t="s">
        <v>8459</v>
      </c>
      <c r="V4195" s="94">
        <v>572</v>
      </c>
      <c r="W4195" s="97" t="s">
        <v>7588</v>
      </c>
      <c r="X4195" s="38" t="str">
        <f>IFERROR(VLOOKUP(ROWS($X$4:X4195),$Q$4:$R$5094,2,FALSE),"")</f>
        <v>RBP Bank Vegetative Stability, Right (choice list)</v>
      </c>
      <c r="Y4195" s="38" t="str">
        <f>IFERROR(VLOOKUP(ROWS($Y$4:Y4195),$P$4:$U$5094,6,FALSE),"")</f>
        <v>N/A</v>
      </c>
    </row>
    <row r="4196" spans="16:25" ht="15" customHeight="1">
      <c r="P4196" s="38">
        <f>IF(ISNUMBER(SEARCH(Search!$K$13,'Valid Values - Search'!U4196)),MAX($P$3:P4195)+1,0)</f>
        <v>4193</v>
      </c>
      <c r="Q4196" s="38">
        <f>IF(ISNUMBER(SEARCH(Search!$K$5,'Valid Values - Search'!R4196)),MAX($Q$3:Q4195)+1,0)</f>
        <v>4193</v>
      </c>
      <c r="R4196" s="64" t="s">
        <v>7589</v>
      </c>
      <c r="S4196" s="70" t="s">
        <v>102</v>
      </c>
      <c r="T4196" s="70" t="s">
        <v>102</v>
      </c>
      <c r="U4196" s="93" t="s">
        <v>8459</v>
      </c>
      <c r="V4196" s="94">
        <v>574</v>
      </c>
      <c r="W4196" s="97" t="s">
        <v>7589</v>
      </c>
      <c r="X4196" s="38" t="str">
        <f>IFERROR(VLOOKUP(ROWS($X$4:X4196),$Q$4:$R$5094,2,FALSE),"")</f>
        <v>RBP Bottom Substrate (choice list)</v>
      </c>
      <c r="Y4196" s="38" t="str">
        <f>IFERROR(VLOOKUP(ROWS($Y$4:Y4196),$P$4:$U$5094,6,FALSE),"")</f>
        <v>N/A</v>
      </c>
    </row>
    <row r="4197" spans="16:25" ht="15" customHeight="1">
      <c r="P4197" s="38">
        <f>IF(ISNUMBER(SEARCH(Search!$K$13,'Valid Values - Search'!U4197)),MAX($P$3:P4196)+1,0)</f>
        <v>4194</v>
      </c>
      <c r="Q4197" s="38">
        <f>IF(ISNUMBER(SEARCH(Search!$K$5,'Valid Values - Search'!R4197)),MAX($Q$3:Q4196)+1,0)</f>
        <v>4194</v>
      </c>
      <c r="R4197" s="64" t="s">
        <v>7590</v>
      </c>
      <c r="S4197" s="70" t="s">
        <v>102</v>
      </c>
      <c r="T4197" s="70" t="s">
        <v>102</v>
      </c>
      <c r="U4197" s="93" t="s">
        <v>8459</v>
      </c>
      <c r="V4197" s="94">
        <v>588</v>
      </c>
      <c r="W4197" s="97" t="s">
        <v>7590</v>
      </c>
      <c r="X4197" s="38" t="str">
        <f>IFERROR(VLOOKUP(ROWS($X$4:X4197),$Q$4:$R$5094,2,FALSE),"")</f>
        <v>RBP Canopy Cover (choice list)</v>
      </c>
      <c r="Y4197" s="38" t="str">
        <f>IFERROR(VLOOKUP(ROWS($Y$4:Y4197),$P$4:$U$5094,6,FALSE),"")</f>
        <v>N/A</v>
      </c>
    </row>
    <row r="4198" spans="16:25" ht="15" customHeight="1">
      <c r="P4198" s="38">
        <f>IF(ISNUMBER(SEARCH(Search!$K$13,'Valid Values - Search'!U4198)),MAX($P$3:P4197)+1,0)</f>
        <v>4195</v>
      </c>
      <c r="Q4198" s="38">
        <f>IF(ISNUMBER(SEARCH(Search!$K$5,'Valid Values - Search'!R4198)),MAX($Q$3:Q4197)+1,0)</f>
        <v>4195</v>
      </c>
      <c r="R4198" s="64" t="s">
        <v>7591</v>
      </c>
      <c r="S4198" s="70" t="s">
        <v>102</v>
      </c>
      <c r="T4198" s="70" t="s">
        <v>102</v>
      </c>
      <c r="U4198" s="93" t="s">
        <v>8459</v>
      </c>
      <c r="V4198" s="94">
        <v>564</v>
      </c>
      <c r="W4198" s="97" t="s">
        <v>7591</v>
      </c>
      <c r="X4198" s="38" t="str">
        <f>IFERROR(VLOOKUP(ROWS($X$4:X4198),$Q$4:$R$5094,2,FALSE),"")</f>
        <v>RBP Channel Alteration (choice list)</v>
      </c>
      <c r="Y4198" s="38" t="str">
        <f>IFERROR(VLOOKUP(ROWS($Y$4:Y4198),$P$4:$U$5094,6,FALSE),"")</f>
        <v>N/A</v>
      </c>
    </row>
    <row r="4199" spans="16:25" ht="15" customHeight="1">
      <c r="P4199" s="38">
        <f>IF(ISNUMBER(SEARCH(Search!$K$13,'Valid Values - Search'!U4199)),MAX($P$3:P4198)+1,0)</f>
        <v>4196</v>
      </c>
      <c r="Q4199" s="38">
        <f>IF(ISNUMBER(SEARCH(Search!$K$5,'Valid Values - Search'!R4199)),MAX($Q$3:Q4198)+1,0)</f>
        <v>4196</v>
      </c>
      <c r="R4199" s="64" t="s">
        <v>7592</v>
      </c>
      <c r="S4199" s="70" t="s">
        <v>102</v>
      </c>
      <c r="T4199" s="70" t="s">
        <v>102</v>
      </c>
      <c r="U4199" s="93" t="s">
        <v>8459</v>
      </c>
      <c r="V4199" s="94">
        <v>567</v>
      </c>
      <c r="W4199" s="97" t="s">
        <v>7592</v>
      </c>
      <c r="X4199" s="38" t="str">
        <f>IFERROR(VLOOKUP(ROWS($X$4:X4199),$Q$4:$R$5094,2,FALSE),"")</f>
        <v>RBP Channel Flow Status (choice list)</v>
      </c>
      <c r="Y4199" s="38" t="str">
        <f>IFERROR(VLOOKUP(ROWS($Y$4:Y4199),$P$4:$U$5094,6,FALSE),"")</f>
        <v>N/A</v>
      </c>
    </row>
    <row r="4200" spans="16:25" ht="15" customHeight="1">
      <c r="P4200" s="38">
        <f>IF(ISNUMBER(SEARCH(Search!$K$13,'Valid Values - Search'!U4200)),MAX($P$3:P4199)+1,0)</f>
        <v>4197</v>
      </c>
      <c r="Q4200" s="38">
        <f>IF(ISNUMBER(SEARCH(Search!$K$5,'Valid Values - Search'!R4200)),MAX($Q$3:Q4199)+1,0)</f>
        <v>4197</v>
      </c>
      <c r="R4200" s="64" t="s">
        <v>7593</v>
      </c>
      <c r="S4200" s="70" t="s">
        <v>102</v>
      </c>
      <c r="T4200" s="70" t="s">
        <v>102</v>
      </c>
      <c r="U4200" s="93" t="s">
        <v>8459</v>
      </c>
      <c r="V4200" s="94">
        <v>577</v>
      </c>
      <c r="W4200" s="97" t="s">
        <v>7593</v>
      </c>
      <c r="X4200" s="38" t="str">
        <f>IFERROR(VLOOKUP(ROWS($X$4:X4200),$Q$4:$R$5094,2,FALSE),"")</f>
        <v>RBP Channel Sinuosity (choice list)</v>
      </c>
      <c r="Y4200" s="38" t="str">
        <f>IFERROR(VLOOKUP(ROWS($Y$4:Y4200),$P$4:$U$5094,6,FALSE),"")</f>
        <v>N/A</v>
      </c>
    </row>
    <row r="4201" spans="16:25" ht="15" customHeight="1">
      <c r="P4201" s="38">
        <f>IF(ISNUMBER(SEARCH(Search!$K$13,'Valid Values - Search'!U4201)),MAX($P$3:P4200)+1,0)</f>
        <v>4198</v>
      </c>
      <c r="Q4201" s="38">
        <f>IF(ISNUMBER(SEARCH(Search!$K$5,'Valid Values - Search'!R4201)),MAX($Q$3:Q4200)+1,0)</f>
        <v>4198</v>
      </c>
      <c r="R4201" s="64" t="s">
        <v>7594</v>
      </c>
      <c r="S4201" s="70" t="s">
        <v>102</v>
      </c>
      <c r="T4201" s="70" t="s">
        <v>102</v>
      </c>
      <c r="U4201" s="93" t="s">
        <v>8459</v>
      </c>
      <c r="V4201" s="94">
        <v>587</v>
      </c>
      <c r="W4201" s="97" t="s">
        <v>7594</v>
      </c>
      <c r="X4201" s="38" t="str">
        <f>IFERROR(VLOOKUP(ROWS($X$4:X4201),$Q$4:$R$5094,2,FALSE),"")</f>
        <v>RBP Channelized Y/N (choice list)</v>
      </c>
      <c r="Y4201" s="38" t="str">
        <f>IFERROR(VLOOKUP(ROWS($Y$4:Y4201),$P$4:$U$5094,6,FALSE),"")</f>
        <v>N/A</v>
      </c>
    </row>
    <row r="4202" spans="16:25" ht="15" customHeight="1">
      <c r="P4202" s="38">
        <f>IF(ISNUMBER(SEARCH(Search!$K$13,'Valid Values - Search'!U4202)),MAX($P$3:P4201)+1,0)</f>
        <v>4199</v>
      </c>
      <c r="Q4202" s="38">
        <f>IF(ISNUMBER(SEARCH(Search!$K$5,'Valid Values - Search'!R4202)),MAX($Q$3:Q4201)+1,0)</f>
        <v>4199</v>
      </c>
      <c r="R4202" s="64" t="s">
        <v>7595</v>
      </c>
      <c r="S4202" s="70" t="s">
        <v>102</v>
      </c>
      <c r="T4202" s="70" t="s">
        <v>102</v>
      </c>
      <c r="U4202" s="93" t="s">
        <v>8459</v>
      </c>
      <c r="V4202" s="94">
        <v>563</v>
      </c>
      <c r="W4202" s="97" t="s">
        <v>7595</v>
      </c>
      <c r="X4202" s="38" t="str">
        <f>IFERROR(VLOOKUP(ROWS($X$4:X4202),$Q$4:$R$5094,2,FALSE),"")</f>
        <v>RBP Embeddedness (choice list)</v>
      </c>
      <c r="Y4202" s="38" t="str">
        <f>IFERROR(VLOOKUP(ROWS($Y$4:Y4202),$P$4:$U$5094,6,FALSE),"")</f>
        <v>N/A</v>
      </c>
    </row>
    <row r="4203" spans="16:25" ht="15" customHeight="1">
      <c r="P4203" s="38">
        <f>IF(ISNUMBER(SEARCH(Search!$K$13,'Valid Values - Search'!U4203)),MAX($P$3:P4202)+1,0)</f>
        <v>4200</v>
      </c>
      <c r="Q4203" s="38">
        <f>IF(ISNUMBER(SEARCH(Search!$K$5,'Valid Values - Search'!R4203)),MAX($Q$3:Q4202)+1,0)</f>
        <v>4200</v>
      </c>
      <c r="R4203" s="64" t="s">
        <v>7596</v>
      </c>
      <c r="S4203" s="70" t="s">
        <v>102</v>
      </c>
      <c r="T4203" s="70" t="s">
        <v>102</v>
      </c>
      <c r="U4203" s="93" t="s">
        <v>8459</v>
      </c>
      <c r="V4203" s="94">
        <v>562</v>
      </c>
      <c r="W4203" s="97" t="s">
        <v>7596</v>
      </c>
      <c r="X4203" s="38" t="str">
        <f>IFERROR(VLOOKUP(ROWS($X$4:X4203),$Q$4:$R$5094,2,FALSE),"")</f>
        <v>RBP Epifaunal Substrate (choice list)</v>
      </c>
      <c r="Y4203" s="38" t="str">
        <f>IFERROR(VLOOKUP(ROWS($Y$4:Y4203),$P$4:$U$5094,6,FALSE),"")</f>
        <v>N/A</v>
      </c>
    </row>
    <row r="4204" spans="16:25" ht="15" customHeight="1">
      <c r="P4204" s="38">
        <f>IF(ISNUMBER(SEARCH(Search!$K$13,'Valid Values - Search'!U4204)),MAX($P$3:P4203)+1,0)</f>
        <v>4201</v>
      </c>
      <c r="Q4204" s="38">
        <f>IF(ISNUMBER(SEARCH(Search!$K$5,'Valid Values - Search'!R4204)),MAX($Q$3:Q4203)+1,0)</f>
        <v>4201</v>
      </c>
      <c r="R4204" s="64" t="s">
        <v>7597</v>
      </c>
      <c r="S4204" s="70" t="s">
        <v>102</v>
      </c>
      <c r="T4204" s="70" t="s">
        <v>102</v>
      </c>
      <c r="U4204" s="93" t="s">
        <v>8459</v>
      </c>
      <c r="V4204" s="94">
        <v>566</v>
      </c>
      <c r="W4204" s="97" t="s">
        <v>7597</v>
      </c>
      <c r="X4204" s="38" t="str">
        <f>IFERROR(VLOOKUP(ROWS($X$4:X4204),$Q$4:$R$5094,2,FALSE),"")</f>
        <v>RBP Frequency of Riffles (choice list)</v>
      </c>
      <c r="Y4204" s="38" t="str">
        <f>IFERROR(VLOOKUP(ROWS($Y$4:Y4204),$P$4:$U$5094,6,FALSE),"")</f>
        <v>N/A</v>
      </c>
    </row>
    <row r="4205" spans="16:25" ht="15" customHeight="1">
      <c r="P4205" s="38">
        <f>IF(ISNUMBER(SEARCH(Search!$K$13,'Valid Values - Search'!U4205)),MAX($P$3:P4204)+1,0)</f>
        <v>4202</v>
      </c>
      <c r="Q4205" s="38">
        <f>IF(ISNUMBER(SEARCH(Search!$K$5,'Valid Values - Search'!R4205)),MAX($Q$3:Q4204)+1,0)</f>
        <v>4202</v>
      </c>
      <c r="R4205" s="64" t="s">
        <v>7598</v>
      </c>
      <c r="S4205" s="70" t="s">
        <v>102</v>
      </c>
      <c r="T4205" s="70" t="s">
        <v>102</v>
      </c>
      <c r="U4205" s="93" t="s">
        <v>8459</v>
      </c>
      <c r="V4205" s="94">
        <v>585</v>
      </c>
      <c r="W4205" s="97" t="s">
        <v>7598</v>
      </c>
      <c r="X4205" s="38" t="str">
        <f>IFERROR(VLOOKUP(ROWS($X$4:X4205),$Q$4:$R$5094,2,FALSE),"")</f>
        <v>RBP High water mark</v>
      </c>
      <c r="Y4205" s="38" t="str">
        <f>IFERROR(VLOOKUP(ROWS($Y$4:Y4205),$P$4:$U$5094,6,FALSE),"")</f>
        <v>N/A</v>
      </c>
    </row>
    <row r="4206" spans="16:25" ht="15" customHeight="1">
      <c r="P4206" s="38">
        <f>IF(ISNUMBER(SEARCH(Search!$K$13,'Valid Values - Search'!U4206)),MAX($P$3:P4205)+1,0)</f>
        <v>4203</v>
      </c>
      <c r="Q4206" s="38">
        <f>IF(ISNUMBER(SEARCH(Search!$K$5,'Valid Values - Search'!R4206)),MAX($Q$3:Q4205)+1,0)</f>
        <v>4203</v>
      </c>
      <c r="R4206" s="64" t="s">
        <v>7599</v>
      </c>
      <c r="S4206" s="70" t="s">
        <v>102</v>
      </c>
      <c r="T4206" s="70" t="s">
        <v>102</v>
      </c>
      <c r="U4206" s="93" t="s">
        <v>8459</v>
      </c>
      <c r="V4206" s="94">
        <v>561</v>
      </c>
      <c r="W4206" s="97" t="s">
        <v>7599</v>
      </c>
      <c r="X4206" s="38" t="str">
        <f>IFERROR(VLOOKUP(ROWS($X$4:X4206),$Q$4:$R$5094,2,FALSE),"")</f>
        <v>RBP Instream Cover (choice list)</v>
      </c>
      <c r="Y4206" s="38" t="str">
        <f>IFERROR(VLOOKUP(ROWS($Y$4:Y4206),$P$4:$U$5094,6,FALSE),"")</f>
        <v>N/A</v>
      </c>
    </row>
    <row r="4207" spans="16:25" ht="15" customHeight="1">
      <c r="P4207" s="38">
        <f>IF(ISNUMBER(SEARCH(Search!$K$13,'Valid Values - Search'!U4207)),MAX($P$3:P4206)+1,0)</f>
        <v>4204</v>
      </c>
      <c r="Q4207" s="38">
        <f>IF(ISNUMBER(SEARCH(Search!$K$5,'Valid Values - Search'!R4207)),MAX($Q$3:Q4206)+1,0)</f>
        <v>4204</v>
      </c>
      <c r="R4207" s="64" t="s">
        <v>7600</v>
      </c>
      <c r="S4207" s="70" t="s">
        <v>102</v>
      </c>
      <c r="T4207" s="70" t="s">
        <v>102</v>
      </c>
      <c r="U4207" s="93" t="s">
        <v>8459</v>
      </c>
      <c r="V4207" s="94">
        <v>14610</v>
      </c>
      <c r="W4207" s="97" t="s">
        <v>7600</v>
      </c>
      <c r="X4207" s="38" t="str">
        <f>IFERROR(VLOOKUP(ROWS($X$4:X4207),$Q$4:$R$5094,2,FALSE),"")</f>
        <v>RBP Local Watershed Erosion (choice list)</v>
      </c>
      <c r="Y4207" s="38" t="str">
        <f>IFERROR(VLOOKUP(ROWS($Y$4:Y4207),$P$4:$U$5094,6,FALSE),"")</f>
        <v>N/A</v>
      </c>
    </row>
    <row r="4208" spans="16:25" ht="15" customHeight="1">
      <c r="P4208" s="38">
        <f>IF(ISNUMBER(SEARCH(Search!$K$13,'Valid Values - Search'!U4208)),MAX($P$3:P4207)+1,0)</f>
        <v>4205</v>
      </c>
      <c r="Q4208" s="38">
        <f>IF(ISNUMBER(SEARCH(Search!$K$5,'Valid Values - Search'!R4208)),MAX($Q$3:Q4207)+1,0)</f>
        <v>4205</v>
      </c>
      <c r="R4208" s="64" t="s">
        <v>7601</v>
      </c>
      <c r="S4208" s="70" t="s">
        <v>102</v>
      </c>
      <c r="T4208" s="70" t="s">
        <v>102</v>
      </c>
      <c r="U4208" s="93" t="s">
        <v>8459</v>
      </c>
      <c r="V4208" s="94">
        <v>580</v>
      </c>
      <c r="W4208" s="97" t="s">
        <v>7601</v>
      </c>
      <c r="X4208" s="38" t="str">
        <f>IFERROR(VLOOKUP(ROWS($X$4:X4208),$Q$4:$R$5094,2,FALSE),"")</f>
        <v>RBP Local Watershed NPS Pollution (choice list)</v>
      </c>
      <c r="Y4208" s="38" t="str">
        <f>IFERROR(VLOOKUP(ROWS($Y$4:Y4208),$P$4:$U$5094,6,FALSE),"")</f>
        <v>N/A</v>
      </c>
    </row>
    <row r="4209" spans="16:25" ht="15" customHeight="1">
      <c r="P4209" s="38">
        <f>IF(ISNUMBER(SEARCH(Search!$K$13,'Valid Values - Search'!U4209)),MAX($P$3:P4208)+1,0)</f>
        <v>4206</v>
      </c>
      <c r="Q4209" s="38">
        <f>IF(ISNUMBER(SEARCH(Search!$K$5,'Valid Values - Search'!R4209)),MAX($Q$3:Q4208)+1,0)</f>
        <v>4206</v>
      </c>
      <c r="R4209" s="64" t="s">
        <v>7602</v>
      </c>
      <c r="S4209" s="70" t="s">
        <v>102</v>
      </c>
      <c r="T4209" s="70" t="s">
        <v>102</v>
      </c>
      <c r="U4209" s="93" t="s">
        <v>8459</v>
      </c>
      <c r="V4209" s="94">
        <v>575</v>
      </c>
      <c r="W4209" s="97" t="s">
        <v>7602</v>
      </c>
      <c r="X4209" s="38" t="str">
        <f>IFERROR(VLOOKUP(ROWS($X$4:X4209),$Q$4:$R$5094,2,FALSE),"")</f>
        <v>RBP Pool Substrate (choice list)</v>
      </c>
      <c r="Y4209" s="38" t="str">
        <f>IFERROR(VLOOKUP(ROWS($Y$4:Y4209),$P$4:$U$5094,6,FALSE),"")</f>
        <v>N/A</v>
      </c>
    </row>
    <row r="4210" spans="16:25" ht="15" customHeight="1">
      <c r="P4210" s="38">
        <f>IF(ISNUMBER(SEARCH(Search!$K$13,'Valid Values - Search'!U4210)),MAX($P$3:P4209)+1,0)</f>
        <v>4207</v>
      </c>
      <c r="Q4210" s="38">
        <f>IF(ISNUMBER(SEARCH(Search!$K$5,'Valid Values - Search'!R4210)),MAX($Q$3:Q4209)+1,0)</f>
        <v>4207</v>
      </c>
      <c r="R4210" s="64" t="s">
        <v>7603</v>
      </c>
      <c r="S4210" s="70" t="s">
        <v>102</v>
      </c>
      <c r="T4210" s="70" t="s">
        <v>102</v>
      </c>
      <c r="U4210" s="93" t="s">
        <v>8459</v>
      </c>
      <c r="V4210" s="94">
        <v>576</v>
      </c>
      <c r="W4210" s="97" t="s">
        <v>7603</v>
      </c>
      <c r="X4210" s="38" t="str">
        <f>IFERROR(VLOOKUP(ROWS($X$4:X4210),$Q$4:$R$5094,2,FALSE),"")</f>
        <v>RBP Pool Variability (choice list)</v>
      </c>
      <c r="Y4210" s="38" t="str">
        <f>IFERROR(VLOOKUP(ROWS($Y$4:Y4210),$P$4:$U$5094,6,FALSE),"")</f>
        <v>N/A</v>
      </c>
    </row>
    <row r="4211" spans="16:25" ht="15" customHeight="1">
      <c r="P4211" s="38">
        <f>IF(ISNUMBER(SEARCH(Search!$K$13,'Valid Values - Search'!U4211)),MAX($P$3:P4210)+1,0)</f>
        <v>4208</v>
      </c>
      <c r="Q4211" s="38">
        <f>IF(ISNUMBER(SEARCH(Search!$K$5,'Valid Values - Search'!R4211)),MAX($Q$3:Q4210)+1,0)</f>
        <v>4208</v>
      </c>
      <c r="R4211" s="64" t="s">
        <v>7604</v>
      </c>
      <c r="S4211" s="70" t="s">
        <v>102</v>
      </c>
      <c r="T4211" s="70" t="s">
        <v>102</v>
      </c>
      <c r="U4211" s="93" t="s">
        <v>8459</v>
      </c>
      <c r="V4211" s="94">
        <v>578</v>
      </c>
      <c r="W4211" s="97" t="s">
        <v>7604</v>
      </c>
      <c r="X4211" s="38" t="str">
        <f>IFERROR(VLOOKUP(ROWS($X$4:X4211),$Q$4:$R$5094,2,FALSE),"")</f>
        <v>RBP Predominant Surrounding Land Use (choice list)</v>
      </c>
      <c r="Y4211" s="38" t="str">
        <f>IFERROR(VLOOKUP(ROWS($Y$4:Y4211),$P$4:$U$5094,6,FALSE),"")</f>
        <v>N/A</v>
      </c>
    </row>
    <row r="4212" spans="16:25" ht="15" customHeight="1">
      <c r="P4212" s="38">
        <f>IF(ISNUMBER(SEARCH(Search!$K$13,'Valid Values - Search'!U4212)),MAX($P$3:P4211)+1,0)</f>
        <v>4209</v>
      </c>
      <c r="Q4212" s="38">
        <f>IF(ISNUMBER(SEARCH(Search!$K$5,'Valid Values - Search'!R4212)),MAX($Q$3:Q4211)+1,0)</f>
        <v>4209</v>
      </c>
      <c r="R4212" s="64" t="s">
        <v>7605</v>
      </c>
      <c r="S4212" s="70" t="s">
        <v>102</v>
      </c>
      <c r="T4212" s="70" t="s">
        <v>102</v>
      </c>
      <c r="U4212" s="93" t="s">
        <v>8459</v>
      </c>
      <c r="V4212" s="94">
        <v>1003372</v>
      </c>
      <c r="W4212" s="97" t="s">
        <v>7605</v>
      </c>
      <c r="X4212" s="38" t="str">
        <f>IFERROR(VLOOKUP(ROWS($X$4:X4212),$Q$4:$R$5094,2,FALSE),"")</f>
        <v>RBP Riparian Vegetative Zone Width, Sum of L/R Bank Scores (choice list)</v>
      </c>
      <c r="Y4212" s="38" t="str">
        <f>IFERROR(VLOOKUP(ROWS($Y$4:Y4212),$P$4:$U$5094,6,FALSE),"")</f>
        <v>N/A</v>
      </c>
    </row>
    <row r="4213" spans="16:25" ht="15" customHeight="1">
      <c r="P4213" s="38">
        <f>IF(ISNUMBER(SEARCH(Search!$K$13,'Valid Values - Search'!U4213)),MAX($P$3:P4212)+1,0)</f>
        <v>4210</v>
      </c>
      <c r="Q4213" s="38">
        <f>IF(ISNUMBER(SEARCH(Search!$K$5,'Valid Values - Search'!R4213)),MAX($Q$3:Q4212)+1,0)</f>
        <v>4210</v>
      </c>
      <c r="R4213" s="64" t="s">
        <v>7606</v>
      </c>
      <c r="S4213" s="70" t="s">
        <v>102</v>
      </c>
      <c r="T4213" s="70" t="s">
        <v>102</v>
      </c>
      <c r="U4213" s="93" t="s">
        <v>8459</v>
      </c>
      <c r="V4213" s="94">
        <v>565</v>
      </c>
      <c r="W4213" s="97" t="s">
        <v>7606</v>
      </c>
      <c r="X4213" s="38" t="str">
        <f>IFERROR(VLOOKUP(ROWS($X$4:X4213),$Q$4:$R$5094,2,FALSE),"")</f>
        <v>RBP Sediment Deposition (choice list)</v>
      </c>
      <c r="Y4213" s="38" t="str">
        <f>IFERROR(VLOOKUP(ROWS($Y$4:Y4213),$P$4:$U$5094,6,FALSE),"")</f>
        <v>N/A</v>
      </c>
    </row>
    <row r="4214" spans="16:25" ht="15" customHeight="1">
      <c r="P4214" s="38">
        <f>IF(ISNUMBER(SEARCH(Search!$K$13,'Valid Values - Search'!U4214)),MAX($P$3:P4213)+1,0)</f>
        <v>4211</v>
      </c>
      <c r="Q4214" s="38">
        <f>IF(ISNUMBER(SEARCH(Search!$K$5,'Valid Values - Search'!R4214)),MAX($Q$3:Q4213)+1,0)</f>
        <v>4211</v>
      </c>
      <c r="R4214" s="64" t="s">
        <v>7607</v>
      </c>
      <c r="S4214" s="70" t="s">
        <v>102</v>
      </c>
      <c r="T4214" s="70" t="s">
        <v>102</v>
      </c>
      <c r="U4214" s="93" t="s">
        <v>8459</v>
      </c>
      <c r="V4214" s="94">
        <v>589</v>
      </c>
      <c r="W4214" s="97" t="s">
        <v>7607</v>
      </c>
      <c r="X4214" s="38" t="str">
        <f>IFERROR(VLOOKUP(ROWS($X$4:X4214),$Q$4:$R$5094,2,FALSE),"")</f>
        <v>RBP Sediment Odors (choice list)</v>
      </c>
      <c r="Y4214" s="38" t="str">
        <f>IFERROR(VLOOKUP(ROWS($Y$4:Y4214),$P$4:$U$5094,6,FALSE),"")</f>
        <v>N/A</v>
      </c>
    </row>
    <row r="4215" spans="16:25" ht="15" customHeight="1">
      <c r="P4215" s="38">
        <f>IF(ISNUMBER(SEARCH(Search!$K$13,'Valid Values - Search'!U4215)),MAX($P$3:P4214)+1,0)</f>
        <v>4212</v>
      </c>
      <c r="Q4215" s="38">
        <f>IF(ISNUMBER(SEARCH(Search!$K$5,'Valid Values - Search'!R4215)),MAX($Q$3:Q4214)+1,0)</f>
        <v>4212</v>
      </c>
      <c r="R4215" s="64" t="s">
        <v>7608</v>
      </c>
      <c r="S4215" s="70" t="s">
        <v>102</v>
      </c>
      <c r="T4215" s="70" t="s">
        <v>102</v>
      </c>
      <c r="U4215" s="93" t="s">
        <v>8459</v>
      </c>
      <c r="V4215" s="94">
        <v>591</v>
      </c>
      <c r="W4215" s="97" t="s">
        <v>7608</v>
      </c>
      <c r="X4215" s="38" t="str">
        <f>IFERROR(VLOOKUP(ROWS($X$4:X4215),$Q$4:$R$5094,2,FALSE),"")</f>
        <v>RBP Sediment Oils (choice list)</v>
      </c>
      <c r="Y4215" s="38" t="str">
        <f>IFERROR(VLOOKUP(ROWS($Y$4:Y4215),$P$4:$U$5094,6,FALSE),"")</f>
        <v>N/A</v>
      </c>
    </row>
    <row r="4216" spans="16:25" ht="15" customHeight="1">
      <c r="P4216" s="38">
        <f>IF(ISNUMBER(SEARCH(Search!$K$13,'Valid Values - Search'!U4216)),MAX($P$3:P4215)+1,0)</f>
        <v>4213</v>
      </c>
      <c r="Q4216" s="38">
        <f>IF(ISNUMBER(SEARCH(Search!$K$5,'Valid Values - Search'!R4216)),MAX($Q$3:Q4215)+1,0)</f>
        <v>4213</v>
      </c>
      <c r="R4216" s="64" t="s">
        <v>7609</v>
      </c>
      <c r="S4216" s="70" t="s">
        <v>102</v>
      </c>
      <c r="T4216" s="70" t="s">
        <v>102</v>
      </c>
      <c r="U4216" s="93" t="s">
        <v>8459</v>
      </c>
      <c r="V4216" s="94">
        <v>584</v>
      </c>
      <c r="W4216" s="97" t="s">
        <v>7609</v>
      </c>
      <c r="X4216" s="38" t="str">
        <f>IFERROR(VLOOKUP(ROWS($X$4:X4216),$Q$4:$R$5094,2,FALSE),"")</f>
        <v>RBP Stream depth - pool</v>
      </c>
      <c r="Y4216" s="38" t="str">
        <f>IFERROR(VLOOKUP(ROWS($Y$4:Y4216),$P$4:$U$5094,6,FALSE),"")</f>
        <v>N/A</v>
      </c>
    </row>
    <row r="4217" spans="16:25" ht="15" customHeight="1">
      <c r="P4217" s="38">
        <f>IF(ISNUMBER(SEARCH(Search!$K$13,'Valid Values - Search'!U4217)),MAX($P$3:P4216)+1,0)</f>
        <v>4214</v>
      </c>
      <c r="Q4217" s="38">
        <f>IF(ISNUMBER(SEARCH(Search!$K$5,'Valid Values - Search'!R4217)),MAX($Q$3:Q4216)+1,0)</f>
        <v>4214</v>
      </c>
      <c r="R4217" s="64" t="s">
        <v>7610</v>
      </c>
      <c r="S4217" s="70" t="s">
        <v>102</v>
      </c>
      <c r="T4217" s="70" t="s">
        <v>102</v>
      </c>
      <c r="U4217" s="93" t="s">
        <v>8459</v>
      </c>
      <c r="V4217" s="94">
        <v>582</v>
      </c>
      <c r="W4217" s="97" t="s">
        <v>7610</v>
      </c>
      <c r="X4217" s="38" t="str">
        <f>IFERROR(VLOOKUP(ROWS($X$4:X4217),$Q$4:$R$5094,2,FALSE),"")</f>
        <v>RBP Stream Depth - Riffle</v>
      </c>
      <c r="Y4217" s="38" t="str">
        <f>IFERROR(VLOOKUP(ROWS($Y$4:Y4217),$P$4:$U$5094,6,FALSE),"")</f>
        <v>N/A</v>
      </c>
    </row>
    <row r="4218" spans="16:25" ht="15" customHeight="1">
      <c r="P4218" s="38">
        <f>IF(ISNUMBER(SEARCH(Search!$K$13,'Valid Values - Search'!U4218)),MAX($P$3:P4217)+1,0)</f>
        <v>4215</v>
      </c>
      <c r="Q4218" s="38">
        <f>IF(ISNUMBER(SEARCH(Search!$K$5,'Valid Values - Search'!R4218)),MAX($Q$3:Q4217)+1,0)</f>
        <v>4215</v>
      </c>
      <c r="R4218" s="64" t="s">
        <v>7611</v>
      </c>
      <c r="S4218" s="70" t="s">
        <v>102</v>
      </c>
      <c r="T4218" s="70" t="s">
        <v>102</v>
      </c>
      <c r="U4218" s="93" t="s">
        <v>8459</v>
      </c>
      <c r="V4218" s="94">
        <v>583</v>
      </c>
      <c r="W4218" s="97" t="s">
        <v>7611</v>
      </c>
      <c r="X4218" s="38" t="str">
        <f>IFERROR(VLOOKUP(ROWS($X$4:X4218),$Q$4:$R$5094,2,FALSE),"")</f>
        <v>RBP Stream Depth - Run</v>
      </c>
      <c r="Y4218" s="38" t="str">
        <f>IFERROR(VLOOKUP(ROWS($Y$4:Y4218),$P$4:$U$5094,6,FALSE),"")</f>
        <v>N/A</v>
      </c>
    </row>
    <row r="4219" spans="16:25" ht="15" customHeight="1">
      <c r="P4219" s="38">
        <f>IF(ISNUMBER(SEARCH(Search!$K$13,'Valid Values - Search'!U4219)),MAX($P$3:P4218)+1,0)</f>
        <v>4216</v>
      </c>
      <c r="Q4219" s="38">
        <f>IF(ISNUMBER(SEARCH(Search!$K$5,'Valid Values - Search'!R4219)),MAX($Q$3:Q4218)+1,0)</f>
        <v>4216</v>
      </c>
      <c r="R4219" s="64" t="s">
        <v>7612</v>
      </c>
      <c r="S4219" s="70" t="s">
        <v>102</v>
      </c>
      <c r="T4219" s="70" t="s">
        <v>102</v>
      </c>
      <c r="U4219" s="93" t="s">
        <v>8459</v>
      </c>
      <c r="V4219" s="94">
        <v>593</v>
      </c>
      <c r="W4219" s="97" t="s">
        <v>7612</v>
      </c>
      <c r="X4219" s="38" t="str">
        <f>IFERROR(VLOOKUP(ROWS($X$4:X4219),$Q$4:$R$5094,2,FALSE),"")</f>
        <v>RBP Stream Type (choice list)</v>
      </c>
      <c r="Y4219" s="38" t="str">
        <f>IFERROR(VLOOKUP(ROWS($Y$4:Y4219),$P$4:$U$5094,6,FALSE),"")</f>
        <v>N/A</v>
      </c>
    </row>
    <row r="4220" spans="16:25" ht="15" customHeight="1">
      <c r="P4220" s="38">
        <f>IF(ISNUMBER(SEARCH(Search!$K$13,'Valid Values - Search'!U4220)),MAX($P$3:P4219)+1,0)</f>
        <v>4217</v>
      </c>
      <c r="Q4220" s="38">
        <f>IF(ISNUMBER(SEARCH(Search!$K$5,'Valid Values - Search'!R4220)),MAX($Q$3:Q4219)+1,0)</f>
        <v>4217</v>
      </c>
      <c r="R4220" s="64" t="s">
        <v>7613</v>
      </c>
      <c r="S4220" s="70" t="s">
        <v>102</v>
      </c>
      <c r="T4220" s="70" t="s">
        <v>102</v>
      </c>
      <c r="U4220" s="93" t="s">
        <v>8459</v>
      </c>
      <c r="V4220" s="94">
        <v>586</v>
      </c>
      <c r="W4220" s="97" t="s">
        <v>7613</v>
      </c>
      <c r="X4220" s="38" t="str">
        <f>IFERROR(VLOOKUP(ROWS($X$4:X4220),$Q$4:$R$5094,2,FALSE),"")</f>
        <v>RBP Stream Velocity</v>
      </c>
      <c r="Y4220" s="38" t="str">
        <f>IFERROR(VLOOKUP(ROWS($Y$4:Y4220),$P$4:$U$5094,6,FALSE),"")</f>
        <v>N/A</v>
      </c>
    </row>
    <row r="4221" spans="16:25" ht="15" customHeight="1">
      <c r="P4221" s="38">
        <f>IF(ISNUMBER(SEARCH(Search!$K$13,'Valid Values - Search'!U4221)),MAX($P$3:P4220)+1,0)</f>
        <v>4218</v>
      </c>
      <c r="Q4221" s="38">
        <f>IF(ISNUMBER(SEARCH(Search!$K$5,'Valid Values - Search'!R4221)),MAX($Q$3:Q4220)+1,0)</f>
        <v>4218</v>
      </c>
      <c r="R4221" s="64" t="s">
        <v>7614</v>
      </c>
      <c r="S4221" s="70" t="s">
        <v>102</v>
      </c>
      <c r="T4221" s="70" t="s">
        <v>102</v>
      </c>
      <c r="U4221" s="93" t="s">
        <v>8459</v>
      </c>
      <c r="V4221" s="94">
        <v>581</v>
      </c>
      <c r="W4221" s="97" t="s">
        <v>7614</v>
      </c>
      <c r="X4221" s="38" t="str">
        <f>IFERROR(VLOOKUP(ROWS($X$4:X4221),$Q$4:$R$5094,2,FALSE),"")</f>
        <v>RBP Stream width</v>
      </c>
      <c r="Y4221" s="38" t="str">
        <f>IFERROR(VLOOKUP(ROWS($Y$4:Y4221),$P$4:$U$5094,6,FALSE),"")</f>
        <v>N/A</v>
      </c>
    </row>
    <row r="4222" spans="16:25" ht="15" customHeight="1">
      <c r="P4222" s="38">
        <f>IF(ISNUMBER(SEARCH(Search!$K$13,'Valid Values - Search'!U4222)),MAX($P$3:P4221)+1,0)</f>
        <v>4219</v>
      </c>
      <c r="Q4222" s="38">
        <f>IF(ISNUMBER(SEARCH(Search!$K$5,'Valid Values - Search'!R4222)),MAX($Q$3:Q4221)+1,0)</f>
        <v>4219</v>
      </c>
      <c r="R4222" s="64" t="s">
        <v>7615</v>
      </c>
      <c r="S4222" s="70" t="s">
        <v>102</v>
      </c>
      <c r="T4222" s="70" t="s">
        <v>102</v>
      </c>
      <c r="U4222" s="93" t="s">
        <v>8459</v>
      </c>
      <c r="V4222" s="94">
        <v>596</v>
      </c>
      <c r="W4222" s="97" t="s">
        <v>7615</v>
      </c>
      <c r="X4222" s="38" t="str">
        <f>IFERROR(VLOOKUP(ROWS($X$4:X4222),$Q$4:$R$5094,2,FALSE),"")</f>
        <v>RBP Substrate - Bedrock</v>
      </c>
      <c r="Y4222" s="38" t="str">
        <f>IFERROR(VLOOKUP(ROWS($Y$4:Y4222),$P$4:$U$5094,6,FALSE),"")</f>
        <v>N/A</v>
      </c>
    </row>
    <row r="4223" spans="16:25" ht="15" customHeight="1">
      <c r="P4223" s="38">
        <f>IF(ISNUMBER(SEARCH(Search!$K$13,'Valid Values - Search'!U4223)),MAX($P$3:P4222)+1,0)</f>
        <v>4220</v>
      </c>
      <c r="Q4223" s="38">
        <f>IF(ISNUMBER(SEARCH(Search!$K$5,'Valid Values - Search'!R4223)),MAX($Q$3:Q4222)+1,0)</f>
        <v>4220</v>
      </c>
      <c r="R4223" s="64" t="s">
        <v>7616</v>
      </c>
      <c r="S4223" s="70" t="s">
        <v>102</v>
      </c>
      <c r="T4223" s="70" t="s">
        <v>102</v>
      </c>
      <c r="U4223" s="93" t="s">
        <v>8459</v>
      </c>
      <c r="V4223" s="94">
        <v>597</v>
      </c>
      <c r="W4223" s="97" t="s">
        <v>7616</v>
      </c>
      <c r="X4223" s="38" t="str">
        <f>IFERROR(VLOOKUP(ROWS($X$4:X4223),$Q$4:$R$5094,2,FALSE),"")</f>
        <v>RBP Substrate - Boulders &gt;256 mm</v>
      </c>
      <c r="Y4223" s="38" t="str">
        <f>IFERROR(VLOOKUP(ROWS($Y$4:Y4223),$P$4:$U$5094,6,FALSE),"")</f>
        <v>N/A</v>
      </c>
    </row>
    <row r="4224" spans="16:25" ht="15" customHeight="1">
      <c r="P4224" s="38">
        <f>IF(ISNUMBER(SEARCH(Search!$K$13,'Valid Values - Search'!U4224)),MAX($P$3:P4223)+1,0)</f>
        <v>4221</v>
      </c>
      <c r="Q4224" s="38">
        <f>IF(ISNUMBER(SEARCH(Search!$K$5,'Valid Values - Search'!R4224)),MAX($Q$3:Q4223)+1,0)</f>
        <v>4221</v>
      </c>
      <c r="R4224" s="64" t="s">
        <v>7617</v>
      </c>
      <c r="S4224" s="70" t="s">
        <v>102</v>
      </c>
      <c r="T4224" s="70" t="s">
        <v>102</v>
      </c>
      <c r="U4224" s="93" t="s">
        <v>8459</v>
      </c>
      <c r="V4224" s="94">
        <v>598</v>
      </c>
      <c r="W4224" s="97" t="s">
        <v>7617</v>
      </c>
      <c r="X4224" s="38" t="str">
        <f>IFERROR(VLOOKUP(ROWS($X$4:X4224),$Q$4:$R$5094,2,FALSE),"")</f>
        <v>RBP Substrate - Cobbles 64-256 mm</v>
      </c>
      <c r="Y4224" s="38" t="str">
        <f>IFERROR(VLOOKUP(ROWS($Y$4:Y4224),$P$4:$U$5094,6,FALSE),"")</f>
        <v>N/A</v>
      </c>
    </row>
    <row r="4225" spans="16:25" ht="15" customHeight="1">
      <c r="P4225" s="38">
        <f>IF(ISNUMBER(SEARCH(Search!$K$13,'Valid Values - Search'!U4225)),MAX($P$3:P4224)+1,0)</f>
        <v>4222</v>
      </c>
      <c r="Q4225" s="38">
        <f>IF(ISNUMBER(SEARCH(Search!$K$5,'Valid Values - Search'!R4225)),MAX($Q$3:Q4224)+1,0)</f>
        <v>4222</v>
      </c>
      <c r="R4225" s="64" t="s">
        <v>7618</v>
      </c>
      <c r="S4225" s="70" t="s">
        <v>102</v>
      </c>
      <c r="T4225" s="70" t="s">
        <v>102</v>
      </c>
      <c r="U4225" s="93" t="s">
        <v>8459</v>
      </c>
      <c r="V4225" s="94">
        <v>602</v>
      </c>
      <c r="W4225" s="97" t="s">
        <v>7618</v>
      </c>
      <c r="X4225" s="38" t="str">
        <f>IFERROR(VLOOKUP(ROWS($X$4:X4225),$Q$4:$R$5094,2,FALSE),"")</f>
        <v>RBP Substrate - Detritus - Coarse Particulate</v>
      </c>
      <c r="Y4225" s="38" t="str">
        <f>IFERROR(VLOOKUP(ROWS($Y$4:Y4225),$P$4:$U$5094,6,FALSE),"")</f>
        <v>N/A</v>
      </c>
    </row>
    <row r="4226" spans="16:25" ht="15" customHeight="1">
      <c r="P4226" s="38">
        <f>IF(ISNUMBER(SEARCH(Search!$K$13,'Valid Values - Search'!U4226)),MAX($P$3:P4225)+1,0)</f>
        <v>4223</v>
      </c>
      <c r="Q4226" s="38">
        <f>IF(ISNUMBER(SEARCH(Search!$K$5,'Valid Values - Search'!R4226)),MAX($Q$3:Q4225)+1,0)</f>
        <v>4223</v>
      </c>
      <c r="R4226" s="64" t="s">
        <v>7619</v>
      </c>
      <c r="S4226" s="70" t="s">
        <v>102</v>
      </c>
      <c r="T4226" s="70" t="s">
        <v>102</v>
      </c>
      <c r="U4226" s="93" t="s">
        <v>8459</v>
      </c>
      <c r="V4226" s="94">
        <v>599</v>
      </c>
      <c r="W4226" s="97" t="s">
        <v>7619</v>
      </c>
      <c r="X4226" s="38" t="str">
        <f>IFERROR(VLOOKUP(ROWS($X$4:X4226),$Q$4:$R$5094,2,FALSE),"")</f>
        <v>RBP Substrate - Gravel 2-64 mm</v>
      </c>
      <c r="Y4226" s="38" t="str">
        <f>IFERROR(VLOOKUP(ROWS($Y$4:Y4226),$P$4:$U$5094,6,FALSE),"")</f>
        <v>N/A</v>
      </c>
    </row>
    <row r="4227" spans="16:25" ht="15" customHeight="1">
      <c r="P4227" s="38">
        <f>IF(ISNUMBER(SEARCH(Search!$K$13,'Valid Values - Search'!U4227)),MAX($P$3:P4226)+1,0)</f>
        <v>4224</v>
      </c>
      <c r="Q4227" s="38">
        <f>IF(ISNUMBER(SEARCH(Search!$K$5,'Valid Values - Search'!R4227)),MAX($Q$3:Q4226)+1,0)</f>
        <v>4224</v>
      </c>
      <c r="R4227" s="64" t="s">
        <v>7620</v>
      </c>
      <c r="S4227" s="70" t="s">
        <v>102</v>
      </c>
      <c r="T4227" s="70" t="s">
        <v>102</v>
      </c>
      <c r="U4227" s="93" t="s">
        <v>8459</v>
      </c>
      <c r="V4227" s="94">
        <v>604</v>
      </c>
      <c r="W4227" s="97" t="s">
        <v>7620</v>
      </c>
      <c r="X4227" s="38" t="str">
        <f>IFERROR(VLOOKUP(ROWS($X$4:X4227),$Q$4:$R$5094,2,FALSE),"")</f>
        <v>RBP Substrate - Marl - Gray, Shell Fragments</v>
      </c>
      <c r="Y4227" s="38" t="str">
        <f>IFERROR(VLOOKUP(ROWS($Y$4:Y4227),$P$4:$U$5094,6,FALSE),"")</f>
        <v>N/A</v>
      </c>
    </row>
    <row r="4228" spans="16:25" ht="15" customHeight="1">
      <c r="P4228" s="38">
        <f>IF(ISNUMBER(SEARCH(Search!$K$13,'Valid Values - Search'!U4228)),MAX($P$3:P4227)+1,0)</f>
        <v>4225</v>
      </c>
      <c r="Q4228" s="38">
        <f>IF(ISNUMBER(SEARCH(Search!$K$5,'Valid Values - Search'!R4228)),MAX($Q$3:Q4227)+1,0)</f>
        <v>4225</v>
      </c>
      <c r="R4228" s="64" t="s">
        <v>7621</v>
      </c>
      <c r="S4228" s="70" t="s">
        <v>102</v>
      </c>
      <c r="T4228" s="70" t="s">
        <v>102</v>
      </c>
      <c r="U4228" s="93" t="s">
        <v>8459</v>
      </c>
      <c r="V4228" s="94">
        <v>603</v>
      </c>
      <c r="W4228" s="97" t="s">
        <v>7621</v>
      </c>
      <c r="X4228" s="38" t="str">
        <f>IFERROR(VLOOKUP(ROWS($X$4:X4228),$Q$4:$R$5094,2,FALSE),"")</f>
        <v>RBP Substrate - Muck/Mud - Very Fine Particles</v>
      </c>
      <c r="Y4228" s="38" t="str">
        <f>IFERROR(VLOOKUP(ROWS($Y$4:Y4228),$P$4:$U$5094,6,FALSE),"")</f>
        <v>N/A</v>
      </c>
    </row>
    <row r="4229" spans="16:25" ht="15" customHeight="1">
      <c r="P4229" s="38">
        <f>IF(ISNUMBER(SEARCH(Search!$K$13,'Valid Values - Search'!U4229)),MAX($P$3:P4228)+1,0)</f>
        <v>4226</v>
      </c>
      <c r="Q4229" s="38">
        <f>IF(ISNUMBER(SEARCH(Search!$K$5,'Valid Values - Search'!R4229)),MAX($Q$3:Q4228)+1,0)</f>
        <v>4226</v>
      </c>
      <c r="R4229" s="64" t="s">
        <v>7622</v>
      </c>
      <c r="S4229" s="70" t="s">
        <v>102</v>
      </c>
      <c r="T4229" s="70" t="s">
        <v>102</v>
      </c>
      <c r="U4229" s="93" t="s">
        <v>8459</v>
      </c>
      <c r="V4229" s="94">
        <v>600</v>
      </c>
      <c r="W4229" s="97" t="s">
        <v>7622</v>
      </c>
      <c r="X4229" s="38" t="str">
        <f>IFERROR(VLOOKUP(ROWS($X$4:X4229),$Q$4:$R$5094,2,FALSE),"")</f>
        <v>RBP Substrate - Sand 0.06-2.0 mm</v>
      </c>
      <c r="Y4229" s="38" t="str">
        <f>IFERROR(VLOOKUP(ROWS($Y$4:Y4229),$P$4:$U$5094,6,FALSE),"")</f>
        <v>N/A</v>
      </c>
    </row>
    <row r="4230" spans="16:25" ht="15" customHeight="1">
      <c r="P4230" s="38">
        <f>IF(ISNUMBER(SEARCH(Search!$K$13,'Valid Values - Search'!U4230)),MAX($P$3:P4229)+1,0)</f>
        <v>4227</v>
      </c>
      <c r="Q4230" s="38">
        <f>IF(ISNUMBER(SEARCH(Search!$K$5,'Valid Values - Search'!R4230)),MAX($Q$3:Q4229)+1,0)</f>
        <v>4227</v>
      </c>
      <c r="R4230" s="64" t="s">
        <v>7623</v>
      </c>
      <c r="S4230" s="70" t="s">
        <v>102</v>
      </c>
      <c r="T4230" s="70" t="s">
        <v>102</v>
      </c>
      <c r="U4230" s="93" t="s">
        <v>8459</v>
      </c>
      <c r="V4230" s="94">
        <v>601</v>
      </c>
      <c r="W4230" s="97" t="s">
        <v>7623</v>
      </c>
      <c r="X4230" s="38" t="str">
        <f>IFERROR(VLOOKUP(ROWS($X$4:X4230),$Q$4:$R$5094,2,FALSE),"")</f>
        <v>RBP Substrate - Silt 0.004-0.06 mm</v>
      </c>
      <c r="Y4230" s="38" t="str">
        <f>IFERROR(VLOOKUP(ROWS($Y$4:Y4230),$P$4:$U$5094,6,FALSE),"")</f>
        <v>N/A</v>
      </c>
    </row>
    <row r="4231" spans="16:25" ht="15" customHeight="1">
      <c r="P4231" s="38">
        <f>IF(ISNUMBER(SEARCH(Search!$K$13,'Valid Values - Search'!U4231)),MAX($P$3:P4230)+1,0)</f>
        <v>4228</v>
      </c>
      <c r="Q4231" s="38">
        <f>IF(ISNUMBER(SEARCH(Search!$K$5,'Valid Values - Search'!R4231)),MAX($Q$3:Q4230)+1,0)</f>
        <v>4228</v>
      </c>
      <c r="R4231" s="64" t="s">
        <v>7624</v>
      </c>
      <c r="S4231" s="70" t="s">
        <v>102</v>
      </c>
      <c r="T4231" s="70" t="s">
        <v>102</v>
      </c>
      <c r="U4231" s="93" t="s">
        <v>8459</v>
      </c>
      <c r="V4231" s="94">
        <v>1003370</v>
      </c>
      <c r="W4231" s="97" t="s">
        <v>7624</v>
      </c>
      <c r="X4231" s="38" t="str">
        <f>IFERROR(VLOOKUP(ROWS($X$4:X4231),$Q$4:$R$5094,2,FALSE),"")</f>
        <v>RBP Total score</v>
      </c>
      <c r="Y4231" s="38" t="str">
        <f>IFERROR(VLOOKUP(ROWS($Y$4:Y4231),$P$4:$U$5094,6,FALSE),"")</f>
        <v>N/A</v>
      </c>
    </row>
    <row r="4232" spans="16:25" ht="15" customHeight="1">
      <c r="P4232" s="38">
        <f>IF(ISNUMBER(SEARCH(Search!$K$13,'Valid Values - Search'!U4232)),MAX($P$3:P4231)+1,0)</f>
        <v>4229</v>
      </c>
      <c r="Q4232" s="38">
        <f>IF(ISNUMBER(SEARCH(Search!$K$5,'Valid Values - Search'!R4232)),MAX($Q$3:Q4231)+1,0)</f>
        <v>4229</v>
      </c>
      <c r="R4232" s="64" t="s">
        <v>7625</v>
      </c>
      <c r="S4232" s="70" t="s">
        <v>102</v>
      </c>
      <c r="T4232" s="70" t="s">
        <v>102</v>
      </c>
      <c r="U4232" s="93" t="s">
        <v>8459</v>
      </c>
      <c r="V4232" s="94">
        <v>595</v>
      </c>
      <c r="W4232" s="97" t="s">
        <v>7625</v>
      </c>
      <c r="X4232" s="38" t="str">
        <f>IFERROR(VLOOKUP(ROWS($X$4:X4232),$Q$4:$R$5094,2,FALSE),"")</f>
        <v>RBP Turbidity Code (choice list)</v>
      </c>
      <c r="Y4232" s="38" t="str">
        <f>IFERROR(VLOOKUP(ROWS($Y$4:Y4232),$P$4:$U$5094,6,FALSE),"")</f>
        <v>N/A</v>
      </c>
    </row>
    <row r="4233" spans="16:25" ht="15" customHeight="1">
      <c r="P4233" s="38">
        <f>IF(ISNUMBER(SEARCH(Search!$K$13,'Valid Values - Search'!U4233)),MAX($P$3:P4232)+1,0)</f>
        <v>4230</v>
      </c>
      <c r="Q4233" s="38">
        <f>IF(ISNUMBER(SEARCH(Search!$K$5,'Valid Values - Search'!R4233)),MAX($Q$3:Q4232)+1,0)</f>
        <v>4230</v>
      </c>
      <c r="R4233" s="64" t="s">
        <v>7626</v>
      </c>
      <c r="S4233" s="70" t="s">
        <v>102</v>
      </c>
      <c r="T4233" s="70" t="s">
        <v>102</v>
      </c>
      <c r="U4233" s="93" t="s">
        <v>8459</v>
      </c>
      <c r="V4233" s="94">
        <v>592</v>
      </c>
      <c r="W4233" s="97" t="s">
        <v>7626</v>
      </c>
      <c r="X4233" s="38" t="str">
        <f>IFERROR(VLOOKUP(ROWS($X$4:X4233),$Q$4:$R$5094,2,FALSE),"")</f>
        <v>RBP Undersides of Loose Stones Black Y/N (choice list)</v>
      </c>
      <c r="Y4233" s="38" t="str">
        <f>IFERROR(VLOOKUP(ROWS($Y$4:Y4233),$P$4:$U$5094,6,FALSE),"")</f>
        <v>N/A</v>
      </c>
    </row>
    <row r="4234" spans="16:25" ht="15" customHeight="1">
      <c r="P4234" s="38">
        <f>IF(ISNUMBER(SEARCH(Search!$K$13,'Valid Values - Search'!U4234)),MAX($P$3:P4233)+1,0)</f>
        <v>4231</v>
      </c>
      <c r="Q4234" s="38">
        <f>IF(ISNUMBER(SEARCH(Search!$K$5,'Valid Values - Search'!R4234)),MAX($Q$3:Q4233)+1,0)</f>
        <v>4231</v>
      </c>
      <c r="R4234" s="64" t="s">
        <v>7627</v>
      </c>
      <c r="S4234" s="70" t="s">
        <v>102</v>
      </c>
      <c r="T4234" s="70" t="s">
        <v>102</v>
      </c>
      <c r="U4234" s="93" t="s">
        <v>8459</v>
      </c>
      <c r="V4234" s="94">
        <v>590</v>
      </c>
      <c r="W4234" s="97" t="s">
        <v>7627</v>
      </c>
      <c r="X4234" s="38" t="str">
        <f>IFERROR(VLOOKUP(ROWS($X$4:X4234),$Q$4:$R$5094,2,FALSE),"")</f>
        <v>RBP Water Odors (choice list)</v>
      </c>
      <c r="Y4234" s="38" t="str">
        <f>IFERROR(VLOOKUP(ROWS($Y$4:Y4234),$P$4:$U$5094,6,FALSE),"")</f>
        <v>N/A</v>
      </c>
    </row>
    <row r="4235" spans="16:25" ht="15" customHeight="1">
      <c r="P4235" s="38">
        <f>IF(ISNUMBER(SEARCH(Search!$K$13,'Valid Values - Search'!U4235)),MAX($P$3:P4234)+1,0)</f>
        <v>4232</v>
      </c>
      <c r="Q4235" s="38">
        <f>IF(ISNUMBER(SEARCH(Search!$K$5,'Valid Values - Search'!R4235)),MAX($Q$3:Q4234)+1,0)</f>
        <v>4232</v>
      </c>
      <c r="R4235" s="64" t="s">
        <v>7628</v>
      </c>
      <c r="S4235" s="70" t="s">
        <v>102</v>
      </c>
      <c r="T4235" s="70" t="s">
        <v>102</v>
      </c>
      <c r="U4235" s="93" t="s">
        <v>8459</v>
      </c>
      <c r="V4235" s="94">
        <v>594</v>
      </c>
      <c r="W4235" s="97" t="s">
        <v>7628</v>
      </c>
      <c r="X4235" s="38" t="str">
        <f>IFERROR(VLOOKUP(ROWS($X$4:X4235),$Q$4:$R$5094,2,FALSE),"")</f>
        <v>RBP Water Surface Oils (choice list)</v>
      </c>
      <c r="Y4235" s="38" t="str">
        <f>IFERROR(VLOOKUP(ROWS($Y$4:Y4235),$P$4:$U$5094,6,FALSE),"")</f>
        <v>N/A</v>
      </c>
    </row>
    <row r="4236" spans="16:25" ht="15" customHeight="1">
      <c r="P4236" s="38">
        <f>IF(ISNUMBER(SEARCH(Search!$K$13,'Valid Values - Search'!U4236)),MAX($P$3:P4235)+1,0)</f>
        <v>4233</v>
      </c>
      <c r="Q4236" s="38">
        <f>IF(ISNUMBER(SEARCH(Search!$K$5,'Valid Values - Search'!R4236)),MAX($Q$3:Q4235)+1,0)</f>
        <v>4233</v>
      </c>
      <c r="R4236" s="64" t="s">
        <v>7629</v>
      </c>
      <c r="S4236" s="70" t="s">
        <v>102</v>
      </c>
      <c r="T4236" s="70" t="s">
        <v>102</v>
      </c>
      <c r="U4236" s="93" t="s">
        <v>8459</v>
      </c>
      <c r="V4236" s="94">
        <v>14627</v>
      </c>
      <c r="W4236" s="97" t="s">
        <v>7629</v>
      </c>
      <c r="X4236" s="38" t="str">
        <f>IFERROR(VLOOKUP(ROWS($X$4:X4236),$Q$4:$R$5094,2,FALSE),"")</f>
        <v>RBP2, Aquatic Vegetation, Dominant Type &amp; Species (choice list)</v>
      </c>
      <c r="Y4236" s="38" t="str">
        <f>IFERROR(VLOOKUP(ROWS($Y$4:Y4236),$P$4:$U$5094,6,FALSE),"")</f>
        <v>N/A</v>
      </c>
    </row>
    <row r="4237" spans="16:25" ht="15" customHeight="1">
      <c r="P4237" s="38">
        <f>IF(ISNUMBER(SEARCH(Search!$K$13,'Valid Values - Search'!U4237)),MAX($P$3:P4236)+1,0)</f>
        <v>4234</v>
      </c>
      <c r="Q4237" s="38">
        <f>IF(ISNUMBER(SEARCH(Search!$K$5,'Valid Values - Search'!R4237)),MAX($Q$3:Q4236)+1,0)</f>
        <v>4234</v>
      </c>
      <c r="R4237" s="64" t="s">
        <v>7630</v>
      </c>
      <c r="S4237" s="70" t="s">
        <v>102</v>
      </c>
      <c r="T4237" s="70" t="s">
        <v>102</v>
      </c>
      <c r="U4237" s="93" t="s">
        <v>8459</v>
      </c>
      <c r="V4237" s="94">
        <v>14628</v>
      </c>
      <c r="W4237" s="97" t="s">
        <v>7630</v>
      </c>
      <c r="X4237" s="38" t="str">
        <f>IFERROR(VLOOKUP(ROWS($X$4:X4237),$Q$4:$R$5094,2,FALSE),"")</f>
        <v>RBP2, Aquatic vegetation, portion of reach with AV (%)</v>
      </c>
      <c r="Y4237" s="38" t="str">
        <f>IFERROR(VLOOKUP(ROWS($Y$4:Y4237),$P$4:$U$5094,6,FALSE),"")</f>
        <v>N/A</v>
      </c>
    </row>
    <row r="4238" spans="16:25" ht="15" customHeight="1">
      <c r="P4238" s="38">
        <f>IF(ISNUMBER(SEARCH(Search!$K$13,'Valid Values - Search'!U4238)),MAX($P$3:P4237)+1,0)</f>
        <v>4235</v>
      </c>
      <c r="Q4238" s="38">
        <f>IF(ISNUMBER(SEARCH(Search!$K$5,'Valid Values - Search'!R4238)),MAX($Q$3:Q4237)+1,0)</f>
        <v>4235</v>
      </c>
      <c r="R4238" s="64" t="s">
        <v>7631</v>
      </c>
      <c r="S4238" s="70" t="s">
        <v>102</v>
      </c>
      <c r="T4238" s="70" t="s">
        <v>102</v>
      </c>
      <c r="U4238" s="93" t="s">
        <v>8459</v>
      </c>
      <c r="V4238" s="94">
        <v>14591</v>
      </c>
      <c r="W4238" s="97" t="s">
        <v>7631</v>
      </c>
      <c r="X4238" s="38" t="str">
        <f>IFERROR(VLOOKUP(ROWS($X$4:X4238),$Q$4:$R$5094,2,FALSE),"")</f>
        <v>RBP2, Habitat type, bedrock (%)</v>
      </c>
      <c r="Y4238" s="38" t="str">
        <f>IFERROR(VLOOKUP(ROWS($Y$4:Y4238),$P$4:$U$5094,6,FALSE),"")</f>
        <v>N/A</v>
      </c>
    </row>
    <row r="4239" spans="16:25" ht="15" customHeight="1">
      <c r="P4239" s="38">
        <f>IF(ISNUMBER(SEARCH(Search!$K$13,'Valid Values - Search'!U4239)),MAX($P$3:P4238)+1,0)</f>
        <v>4236</v>
      </c>
      <c r="Q4239" s="38">
        <f>IF(ISNUMBER(SEARCH(Search!$K$5,'Valid Values - Search'!R4239)),MAX($Q$3:Q4238)+1,0)</f>
        <v>4236</v>
      </c>
      <c r="R4239" s="64" t="s">
        <v>7632</v>
      </c>
      <c r="S4239" s="70" t="s">
        <v>102</v>
      </c>
      <c r="T4239" s="70" t="s">
        <v>102</v>
      </c>
      <c r="U4239" s="93" t="s">
        <v>8459</v>
      </c>
      <c r="V4239" s="94">
        <v>14587</v>
      </c>
      <c r="W4239" s="97" t="s">
        <v>7632</v>
      </c>
      <c r="X4239" s="38" t="str">
        <f>IFERROR(VLOOKUP(ROWS($X$4:X4239),$Q$4:$R$5094,2,FALSE),"")</f>
        <v>RBP2, Habitat type, canopy (%)</v>
      </c>
      <c r="Y4239" s="38" t="str">
        <f>IFERROR(VLOOKUP(ROWS($Y$4:Y4239),$P$4:$U$5094,6,FALSE),"")</f>
        <v>N/A</v>
      </c>
    </row>
    <row r="4240" spans="16:25" ht="15" customHeight="1">
      <c r="P4240" s="38">
        <f>IF(ISNUMBER(SEARCH(Search!$K$13,'Valid Values - Search'!U4240)),MAX($P$3:P4239)+1,0)</f>
        <v>4237</v>
      </c>
      <c r="Q4240" s="38">
        <f>IF(ISNUMBER(SEARCH(Search!$K$5,'Valid Values - Search'!R4240)),MAX($Q$3:Q4239)+1,0)</f>
        <v>4237</v>
      </c>
      <c r="R4240" s="64" t="s">
        <v>7633</v>
      </c>
      <c r="S4240" s="70" t="s">
        <v>102</v>
      </c>
      <c r="T4240" s="70" t="s">
        <v>102</v>
      </c>
      <c r="U4240" s="93" t="s">
        <v>8459</v>
      </c>
      <c r="V4240" s="94">
        <v>14599</v>
      </c>
      <c r="W4240" s="97" t="s">
        <v>7633</v>
      </c>
      <c r="X4240" s="38" t="str">
        <f>IFERROR(VLOOKUP(ROWS($X$4:X4240),$Q$4:$R$5094,2,FALSE),"")</f>
        <v>RBP2, Habitat type, general comments</v>
      </c>
      <c r="Y4240" s="38" t="str">
        <f>IFERROR(VLOOKUP(ROWS($Y$4:Y4240),$P$4:$U$5094,6,FALSE),"")</f>
        <v>N/A</v>
      </c>
    </row>
    <row r="4241" spans="16:25" ht="15" customHeight="1">
      <c r="P4241" s="38">
        <f>IF(ISNUMBER(SEARCH(Search!$K$13,'Valid Values - Search'!U4241)),MAX($P$3:P4240)+1,0)</f>
        <v>4238</v>
      </c>
      <c r="Q4241" s="38">
        <f>IF(ISNUMBER(SEARCH(Search!$K$5,'Valid Values - Search'!R4241)),MAX($Q$3:Q4240)+1,0)</f>
        <v>4238</v>
      </c>
      <c r="R4241" s="64" t="s">
        <v>7634</v>
      </c>
      <c r="S4241" s="70" t="s">
        <v>102</v>
      </c>
      <c r="T4241" s="70" t="s">
        <v>102</v>
      </c>
      <c r="U4241" s="93" t="s">
        <v>8459</v>
      </c>
      <c r="V4241" s="94">
        <v>14588</v>
      </c>
      <c r="W4241" s="97" t="s">
        <v>7634</v>
      </c>
      <c r="X4241" s="38" t="str">
        <f>IFERROR(VLOOKUP(ROWS($X$4:X4241),$Q$4:$R$5094,2,FALSE),"")</f>
        <v>RBP2, Habitat type, gravel-cobble (%)</v>
      </c>
      <c r="Y4241" s="38" t="str">
        <f>IFERROR(VLOOKUP(ROWS($Y$4:Y4241),$P$4:$U$5094,6,FALSE),"")</f>
        <v>N/A</v>
      </c>
    </row>
    <row r="4242" spans="16:25" ht="15" customHeight="1">
      <c r="P4242" s="38">
        <f>IF(ISNUMBER(SEARCH(Search!$K$13,'Valid Values - Search'!U4242)),MAX($P$3:P4241)+1,0)</f>
        <v>4239</v>
      </c>
      <c r="Q4242" s="38">
        <f>IF(ISNUMBER(SEARCH(Search!$K$5,'Valid Values - Search'!R4242)),MAX($Q$3:Q4241)+1,0)</f>
        <v>4239</v>
      </c>
      <c r="R4242" s="64" t="s">
        <v>7635</v>
      </c>
      <c r="S4242" s="70" t="s">
        <v>102</v>
      </c>
      <c r="T4242" s="70" t="s">
        <v>102</v>
      </c>
      <c r="U4242" s="93" t="s">
        <v>8459</v>
      </c>
      <c r="V4242" s="94">
        <v>14589</v>
      </c>
      <c r="W4242" s="97" t="s">
        <v>7635</v>
      </c>
      <c r="X4242" s="38" t="str">
        <f>IFERROR(VLOOKUP(ROWS($X$4:X4242),$Q$4:$R$5094,2,FALSE),"")</f>
        <v>RBP2, Habitat type, large woody debris (%)</v>
      </c>
      <c r="Y4242" s="38" t="str">
        <f>IFERROR(VLOOKUP(ROWS($Y$4:Y4242),$P$4:$U$5094,6,FALSE),"")</f>
        <v>N/A</v>
      </c>
    </row>
    <row r="4243" spans="16:25" ht="15" customHeight="1">
      <c r="P4243" s="38">
        <f>IF(ISNUMBER(SEARCH(Search!$K$13,'Valid Values - Search'!U4243)),MAX($P$3:P4242)+1,0)</f>
        <v>4240</v>
      </c>
      <c r="Q4243" s="38">
        <f>IF(ISNUMBER(SEARCH(Search!$K$5,'Valid Values - Search'!R4243)),MAX($Q$3:Q4242)+1,0)</f>
        <v>4240</v>
      </c>
      <c r="R4243" s="64" t="s">
        <v>7636</v>
      </c>
      <c r="S4243" s="70" t="s">
        <v>102</v>
      </c>
      <c r="T4243" s="70" t="s">
        <v>102</v>
      </c>
      <c r="U4243" s="93" t="s">
        <v>8459</v>
      </c>
      <c r="V4243" s="94">
        <v>14596</v>
      </c>
      <c r="W4243" s="97" t="s">
        <v>7636</v>
      </c>
      <c r="X4243" s="38" t="str">
        <f>IFERROR(VLOOKUP(ROWS($X$4:X4243),$Q$4:$R$5094,2,FALSE),"")</f>
        <v>RBP2, Habitat type, other (%)</v>
      </c>
      <c r="Y4243" s="38" t="str">
        <f>IFERROR(VLOOKUP(ROWS($Y$4:Y4243),$P$4:$U$5094,6,FALSE),"")</f>
        <v>N/A</v>
      </c>
    </row>
    <row r="4244" spans="16:25" ht="15" customHeight="1">
      <c r="P4244" s="38">
        <f>IF(ISNUMBER(SEARCH(Search!$K$13,'Valid Values - Search'!U4244)),MAX($P$3:P4243)+1,0)</f>
        <v>4241</v>
      </c>
      <c r="Q4244" s="38">
        <f>IF(ISNUMBER(SEARCH(Search!$K$5,'Valid Values - Search'!R4244)),MAX($Q$3:Q4243)+1,0)</f>
        <v>4241</v>
      </c>
      <c r="R4244" s="64" t="s">
        <v>7637</v>
      </c>
      <c r="S4244" s="70" t="s">
        <v>102</v>
      </c>
      <c r="T4244" s="70" t="s">
        <v>102</v>
      </c>
      <c r="U4244" s="93" t="s">
        <v>8459</v>
      </c>
      <c r="V4244" s="94">
        <v>14592</v>
      </c>
      <c r="W4244" s="97" t="s">
        <v>7637</v>
      </c>
      <c r="X4244" s="38" t="str">
        <f>IFERROR(VLOOKUP(ROWS($X$4:X4244),$Q$4:$R$5094,2,FALSE),"")</f>
        <v>RBP2, Habitat type, plants, roots (%)</v>
      </c>
      <c r="Y4244" s="38" t="str">
        <f>IFERROR(VLOOKUP(ROWS($Y$4:Y4244),$P$4:$U$5094,6,FALSE),"")</f>
        <v>N/A</v>
      </c>
    </row>
    <row r="4245" spans="16:25" ht="15" customHeight="1">
      <c r="P4245" s="38">
        <f>IF(ISNUMBER(SEARCH(Search!$K$13,'Valid Values - Search'!U4245)),MAX($P$3:P4244)+1,0)</f>
        <v>4242</v>
      </c>
      <c r="Q4245" s="38">
        <f>IF(ISNUMBER(SEARCH(Search!$K$5,'Valid Values - Search'!R4245)),MAX($Q$3:Q4244)+1,0)</f>
        <v>4242</v>
      </c>
      <c r="R4245" s="64" t="s">
        <v>7638</v>
      </c>
      <c r="S4245" s="70" t="s">
        <v>102</v>
      </c>
      <c r="T4245" s="70" t="s">
        <v>102</v>
      </c>
      <c r="U4245" s="93" t="s">
        <v>8459</v>
      </c>
      <c r="V4245" s="94">
        <v>14593</v>
      </c>
      <c r="W4245" s="97" t="s">
        <v>7638</v>
      </c>
      <c r="X4245" s="38" t="str">
        <f>IFERROR(VLOOKUP(ROWS($X$4:X4245),$Q$4:$R$5094,2,FALSE),"")</f>
        <v>RBP2, Habitat type, pools (%)</v>
      </c>
      <c r="Y4245" s="38" t="str">
        <f>IFERROR(VLOOKUP(ROWS($Y$4:Y4245),$P$4:$U$5094,6,FALSE),"")</f>
        <v>N/A</v>
      </c>
    </row>
    <row r="4246" spans="16:25" ht="15" customHeight="1">
      <c r="P4246" s="38">
        <f>IF(ISNUMBER(SEARCH(Search!$K$13,'Valid Values - Search'!U4246)),MAX($P$3:P4245)+1,0)</f>
        <v>4243</v>
      </c>
      <c r="Q4246" s="38">
        <f>IF(ISNUMBER(SEARCH(Search!$K$5,'Valid Values - Search'!R4246)),MAX($Q$3:Q4245)+1,0)</f>
        <v>4243</v>
      </c>
      <c r="R4246" s="64" t="s">
        <v>7639</v>
      </c>
      <c r="S4246" s="70" t="s">
        <v>102</v>
      </c>
      <c r="T4246" s="70" t="s">
        <v>102</v>
      </c>
      <c r="U4246" s="93" t="s">
        <v>8459</v>
      </c>
      <c r="V4246" s="94">
        <v>14586</v>
      </c>
      <c r="W4246" s="97" t="s">
        <v>7639</v>
      </c>
      <c r="X4246" s="38" t="str">
        <f>IFERROR(VLOOKUP(ROWS($X$4:X4246),$Q$4:$R$5094,2,FALSE),"")</f>
        <v>RBP2, Habitat type, riffle (%)</v>
      </c>
      <c r="Y4246" s="38" t="str">
        <f>IFERROR(VLOOKUP(ROWS($Y$4:Y4246),$P$4:$U$5094,6,FALSE),"")</f>
        <v>N/A</v>
      </c>
    </row>
    <row r="4247" spans="16:25" ht="15" customHeight="1">
      <c r="P4247" s="38">
        <f>IF(ISNUMBER(SEARCH(Search!$K$13,'Valid Values - Search'!U4247)),MAX($P$3:P4246)+1,0)</f>
        <v>4244</v>
      </c>
      <c r="Q4247" s="38">
        <f>IF(ISNUMBER(SEARCH(Search!$K$5,'Valid Values - Search'!R4247)),MAX($Q$3:Q4246)+1,0)</f>
        <v>4244</v>
      </c>
      <c r="R4247" s="64" t="s">
        <v>7640</v>
      </c>
      <c r="S4247" s="70" t="s">
        <v>102</v>
      </c>
      <c r="T4247" s="70" t="s">
        <v>102</v>
      </c>
      <c r="U4247" s="93" t="s">
        <v>8459</v>
      </c>
      <c r="V4247" s="94">
        <v>14590</v>
      </c>
      <c r="W4247" s="97" t="s">
        <v>7640</v>
      </c>
      <c r="X4247" s="38" t="str">
        <f>IFERROR(VLOOKUP(ROWS($X$4:X4247),$Q$4:$R$5094,2,FALSE),"")</f>
        <v>RBP2, Habitat type, run (%)</v>
      </c>
      <c r="Y4247" s="38" t="str">
        <f>IFERROR(VLOOKUP(ROWS($Y$4:Y4247),$P$4:$U$5094,6,FALSE),"")</f>
        <v>N/A</v>
      </c>
    </row>
    <row r="4248" spans="16:25" ht="15" customHeight="1">
      <c r="P4248" s="38">
        <f>IF(ISNUMBER(SEARCH(Search!$K$13,'Valid Values - Search'!U4248)),MAX($P$3:P4247)+1,0)</f>
        <v>4245</v>
      </c>
      <c r="Q4248" s="38">
        <f>IF(ISNUMBER(SEARCH(Search!$K$5,'Valid Values - Search'!R4248)),MAX($Q$3:Q4247)+1,0)</f>
        <v>4245</v>
      </c>
      <c r="R4248" s="64" t="s">
        <v>7641</v>
      </c>
      <c r="S4248" s="70" t="s">
        <v>102</v>
      </c>
      <c r="T4248" s="70" t="s">
        <v>102</v>
      </c>
      <c r="U4248" s="93" t="s">
        <v>8459</v>
      </c>
      <c r="V4248" s="94">
        <v>14597</v>
      </c>
      <c r="W4248" s="97" t="s">
        <v>7641</v>
      </c>
      <c r="X4248" s="38" t="str">
        <f>IFERROR(VLOOKUP(ROWS($X$4:X4248),$Q$4:$R$5094,2,FALSE),"")</f>
        <v>RBP2, Habitat type, sand (%)</v>
      </c>
      <c r="Y4248" s="38" t="str">
        <f>IFERROR(VLOOKUP(ROWS($Y$4:Y4248),$P$4:$U$5094,6,FALSE),"")</f>
        <v>N/A</v>
      </c>
    </row>
    <row r="4249" spans="16:25" ht="15" customHeight="1">
      <c r="P4249" s="38">
        <f>IF(ISNUMBER(SEARCH(Search!$K$13,'Valid Values - Search'!U4249)),MAX($P$3:P4248)+1,0)</f>
        <v>4246</v>
      </c>
      <c r="Q4249" s="38">
        <f>IF(ISNUMBER(SEARCH(Search!$K$5,'Valid Values - Search'!R4249)),MAX($Q$3:Q4248)+1,0)</f>
        <v>4246</v>
      </c>
      <c r="R4249" s="64" t="s">
        <v>7642</v>
      </c>
      <c r="S4249" s="70" t="s">
        <v>102</v>
      </c>
      <c r="T4249" s="70" t="s">
        <v>102</v>
      </c>
      <c r="U4249" s="93" t="s">
        <v>8459</v>
      </c>
      <c r="V4249" s="94">
        <v>14584</v>
      </c>
      <c r="W4249" s="97" t="s">
        <v>7642</v>
      </c>
      <c r="X4249" s="38" t="str">
        <f>IFERROR(VLOOKUP(ROWS($X$4:X4249),$Q$4:$R$5094,2,FALSE),"")</f>
        <v>RBP2, Habitat type, sand-silt-mud-muck (%)</v>
      </c>
      <c r="Y4249" s="38" t="str">
        <f>IFERROR(VLOOKUP(ROWS($Y$4:Y4249),$P$4:$U$5094,6,FALSE),"")</f>
        <v>N/A</v>
      </c>
    </row>
    <row r="4250" spans="16:25" ht="15" customHeight="1">
      <c r="P4250" s="38">
        <f>IF(ISNUMBER(SEARCH(Search!$K$13,'Valid Values - Search'!U4250)),MAX($P$3:P4249)+1,0)</f>
        <v>4247</v>
      </c>
      <c r="Q4250" s="38">
        <f>IF(ISNUMBER(SEARCH(Search!$K$5,'Valid Values - Search'!R4250)),MAX($Q$3:Q4249)+1,0)</f>
        <v>4247</v>
      </c>
      <c r="R4250" s="64" t="s">
        <v>7643</v>
      </c>
      <c r="S4250" s="70" t="s">
        <v>102</v>
      </c>
      <c r="T4250" s="70" t="s">
        <v>102</v>
      </c>
      <c r="U4250" s="93" t="s">
        <v>8459</v>
      </c>
      <c r="V4250" s="94">
        <v>14585</v>
      </c>
      <c r="W4250" s="97" t="s">
        <v>7643</v>
      </c>
      <c r="X4250" s="38" t="str">
        <f>IFERROR(VLOOKUP(ROWS($X$4:X4250),$Q$4:$R$5094,2,FALSE),"")</f>
        <v>RBP2, Habitat type, small woody debris (%)</v>
      </c>
      <c r="Y4250" s="38" t="str">
        <f>IFERROR(VLOOKUP(ROWS($Y$4:Y4250),$P$4:$U$5094,6,FALSE),"")</f>
        <v>N/A</v>
      </c>
    </row>
    <row r="4251" spans="16:25" ht="15" customHeight="1">
      <c r="P4251" s="38">
        <f>IF(ISNUMBER(SEARCH(Search!$K$13,'Valid Values - Search'!U4251)),MAX($P$3:P4250)+1,0)</f>
        <v>4248</v>
      </c>
      <c r="Q4251" s="38">
        <f>IF(ISNUMBER(SEARCH(Search!$K$5,'Valid Values - Search'!R4251)),MAX($Q$3:Q4250)+1,0)</f>
        <v>4248</v>
      </c>
      <c r="R4251" s="64" t="s">
        <v>7644</v>
      </c>
      <c r="S4251" s="70" t="s">
        <v>102</v>
      </c>
      <c r="T4251" s="70" t="s">
        <v>102</v>
      </c>
      <c r="U4251" s="93" t="s">
        <v>8459</v>
      </c>
      <c r="V4251" s="94">
        <v>14594</v>
      </c>
      <c r="W4251" s="97" t="s">
        <v>7644</v>
      </c>
      <c r="X4251" s="38" t="str">
        <f>IFERROR(VLOOKUP(ROWS($X$4:X4251),$Q$4:$R$5094,2,FALSE),"")</f>
        <v>RBP2, Habitat type, snags (%)</v>
      </c>
      <c r="Y4251" s="38" t="str">
        <f>IFERROR(VLOOKUP(ROWS($Y$4:Y4251),$P$4:$U$5094,6,FALSE),"")</f>
        <v>N/A</v>
      </c>
    </row>
    <row r="4252" spans="16:25" ht="15" customHeight="1">
      <c r="P4252" s="38">
        <f>IF(ISNUMBER(SEARCH(Search!$K$13,'Valid Values - Search'!U4252)),MAX($P$3:P4251)+1,0)</f>
        <v>4249</v>
      </c>
      <c r="Q4252" s="38">
        <f>IF(ISNUMBER(SEARCH(Search!$K$5,'Valid Values - Search'!R4252)),MAX($Q$3:Q4251)+1,0)</f>
        <v>4249</v>
      </c>
      <c r="R4252" s="64" t="s">
        <v>7645</v>
      </c>
      <c r="S4252" s="70" t="s">
        <v>102</v>
      </c>
      <c r="T4252" s="70" t="s">
        <v>102</v>
      </c>
      <c r="U4252" s="93" t="s">
        <v>8459</v>
      </c>
      <c r="V4252" s="94">
        <v>14595</v>
      </c>
      <c r="W4252" s="97" t="s">
        <v>7645</v>
      </c>
      <c r="X4252" s="38" t="str">
        <f>IFERROR(VLOOKUP(ROWS($X$4:X4252),$Q$4:$R$5094,2,FALSE),"")</f>
        <v>RBP2, Habitat type, submerged macrophytes (%)</v>
      </c>
      <c r="Y4252" s="38" t="str">
        <f>IFERROR(VLOOKUP(ROWS($Y$4:Y4252),$P$4:$U$5094,6,FALSE),"")</f>
        <v>N/A</v>
      </c>
    </row>
    <row r="4253" spans="16:25" ht="15" customHeight="1">
      <c r="P4253" s="38">
        <f>IF(ISNUMBER(SEARCH(Search!$K$13,'Valid Values - Search'!U4253)),MAX($P$3:P4252)+1,0)</f>
        <v>4250</v>
      </c>
      <c r="Q4253" s="38">
        <f>IF(ISNUMBER(SEARCH(Search!$K$5,'Valid Values - Search'!R4253)),MAX($Q$3:Q4252)+1,0)</f>
        <v>4250</v>
      </c>
      <c r="R4253" s="64" t="s">
        <v>7646</v>
      </c>
      <c r="S4253" s="70" t="s">
        <v>102</v>
      </c>
      <c r="T4253" s="70" t="s">
        <v>102</v>
      </c>
      <c r="U4253" s="93" t="s">
        <v>8459</v>
      </c>
      <c r="V4253" s="94">
        <v>14598</v>
      </c>
      <c r="W4253" s="97" t="s">
        <v>7646</v>
      </c>
      <c r="X4253" s="38" t="str">
        <f>IFERROR(VLOOKUP(ROWS($X$4:X4253),$Q$4:$R$5094,2,FALSE),"")</f>
        <v>RBP2, Habitat type, vegetated banks (%)</v>
      </c>
      <c r="Y4253" s="38" t="str">
        <f>IFERROR(VLOOKUP(ROWS($Y$4:Y4253),$P$4:$U$5094,6,FALSE),"")</f>
        <v>N/A</v>
      </c>
    </row>
    <row r="4254" spans="16:25" ht="15" customHeight="1">
      <c r="P4254" s="38">
        <f>IF(ISNUMBER(SEARCH(Search!$K$13,'Valid Values - Search'!U4254)),MAX($P$3:P4253)+1,0)</f>
        <v>4251</v>
      </c>
      <c r="Q4254" s="38">
        <f>IF(ISNUMBER(SEARCH(Search!$K$5,'Valid Values - Search'!R4254)),MAX($Q$3:Q4253)+1,0)</f>
        <v>4251</v>
      </c>
      <c r="R4254" s="64" t="s">
        <v>7647</v>
      </c>
      <c r="S4254" s="70" t="s">
        <v>102</v>
      </c>
      <c r="T4254" s="70" t="s">
        <v>102</v>
      </c>
      <c r="U4254" s="93" t="s">
        <v>8459</v>
      </c>
      <c r="V4254" s="94">
        <v>14563</v>
      </c>
      <c r="W4254" s="97" t="s">
        <v>7647</v>
      </c>
      <c r="X4254" s="38" t="str">
        <f>IFERROR(VLOOKUP(ROWS($X$4:X4254),$Q$4:$R$5094,2,FALSE),"")</f>
        <v>RBP2, High G, Bank Stability, Left Bank (choice list)</v>
      </c>
      <c r="Y4254" s="38" t="str">
        <f>IFERROR(VLOOKUP(ROWS($Y$4:Y4254),$P$4:$U$5094,6,FALSE),"")</f>
        <v>N/A</v>
      </c>
    </row>
    <row r="4255" spans="16:25" ht="15" customHeight="1">
      <c r="P4255" s="38">
        <f>IF(ISNUMBER(SEARCH(Search!$K$13,'Valid Values - Search'!U4255)),MAX($P$3:P4254)+1,0)</f>
        <v>4252</v>
      </c>
      <c r="Q4255" s="38">
        <f>IF(ISNUMBER(SEARCH(Search!$K$5,'Valid Values - Search'!R4255)),MAX($Q$3:Q4254)+1,0)</f>
        <v>4252</v>
      </c>
      <c r="R4255" s="64" t="s">
        <v>7648</v>
      </c>
      <c r="S4255" s="70" t="s">
        <v>102</v>
      </c>
      <c r="T4255" s="70" t="s">
        <v>102</v>
      </c>
      <c r="U4255" s="93" t="s">
        <v>8459</v>
      </c>
      <c r="V4255" s="94">
        <v>14564</v>
      </c>
      <c r="W4255" s="97" t="s">
        <v>7648</v>
      </c>
      <c r="X4255" s="38" t="str">
        <f>IFERROR(VLOOKUP(ROWS($X$4:X4255),$Q$4:$R$5094,2,FALSE),"")</f>
        <v>RBP2, High G, Bank Stability, Right Bank (choice list)</v>
      </c>
      <c r="Y4255" s="38" t="str">
        <f>IFERROR(VLOOKUP(ROWS($Y$4:Y4255),$P$4:$U$5094,6,FALSE),"")</f>
        <v>N/A</v>
      </c>
    </row>
    <row r="4256" spans="16:25" ht="15" customHeight="1">
      <c r="P4256" s="38">
        <f>IF(ISNUMBER(SEARCH(Search!$K$13,'Valid Values - Search'!U4256)),MAX($P$3:P4255)+1,0)</f>
        <v>4253</v>
      </c>
      <c r="Q4256" s="38">
        <f>IF(ISNUMBER(SEARCH(Search!$K$5,'Valid Values - Search'!R4256)),MAX($Q$3:Q4255)+1,0)</f>
        <v>4253</v>
      </c>
      <c r="R4256" s="64" t="s">
        <v>7649</v>
      </c>
      <c r="S4256" s="70" t="s">
        <v>102</v>
      </c>
      <c r="T4256" s="70" t="s">
        <v>102</v>
      </c>
      <c r="U4256" s="93" t="s">
        <v>8459</v>
      </c>
      <c r="V4256" s="94">
        <v>14561</v>
      </c>
      <c r="W4256" s="97" t="s">
        <v>7649</v>
      </c>
      <c r="X4256" s="38" t="str">
        <f>IFERROR(VLOOKUP(ROWS($X$4:X4256),$Q$4:$R$5094,2,FALSE),"")</f>
        <v>RBP2, High G, Channel Alteration (choice list)</v>
      </c>
      <c r="Y4256" s="38" t="str">
        <f>IFERROR(VLOOKUP(ROWS($Y$4:Y4256),$P$4:$U$5094,6,FALSE),"")</f>
        <v>N/A</v>
      </c>
    </row>
    <row r="4257" spans="16:25" ht="15" customHeight="1">
      <c r="P4257" s="38">
        <f>IF(ISNUMBER(SEARCH(Search!$K$13,'Valid Values - Search'!U4257)),MAX($P$3:P4256)+1,0)</f>
        <v>4254</v>
      </c>
      <c r="Q4257" s="38">
        <f>IF(ISNUMBER(SEARCH(Search!$K$5,'Valid Values - Search'!R4257)),MAX($Q$3:Q4256)+1,0)</f>
        <v>4254</v>
      </c>
      <c r="R4257" s="64" t="s">
        <v>7650</v>
      </c>
      <c r="S4257" s="70" t="s">
        <v>102</v>
      </c>
      <c r="T4257" s="70" t="s">
        <v>102</v>
      </c>
      <c r="U4257" s="93" t="s">
        <v>8459</v>
      </c>
      <c r="V4257" s="94">
        <v>14560</v>
      </c>
      <c r="W4257" s="97" t="s">
        <v>7650</v>
      </c>
      <c r="X4257" s="38" t="str">
        <f>IFERROR(VLOOKUP(ROWS($X$4:X4257),$Q$4:$R$5094,2,FALSE),"")</f>
        <v>RBP2, High G, Channel Flow Status (choice list)</v>
      </c>
      <c r="Y4257" s="38" t="str">
        <f>IFERROR(VLOOKUP(ROWS($Y$4:Y4257),$P$4:$U$5094,6,FALSE),"")</f>
        <v>N/A</v>
      </c>
    </row>
    <row r="4258" spans="16:25" ht="15" customHeight="1">
      <c r="P4258" s="38">
        <f>IF(ISNUMBER(SEARCH(Search!$K$13,'Valid Values - Search'!U4258)),MAX($P$3:P4257)+1,0)</f>
        <v>4255</v>
      </c>
      <c r="Q4258" s="38">
        <f>IF(ISNUMBER(SEARCH(Search!$K$5,'Valid Values - Search'!R4258)),MAX($Q$3:Q4257)+1,0)</f>
        <v>4255</v>
      </c>
      <c r="R4258" s="64" t="s">
        <v>7651</v>
      </c>
      <c r="S4258" s="70" t="s">
        <v>102</v>
      </c>
      <c r="T4258" s="70" t="s">
        <v>102</v>
      </c>
      <c r="U4258" s="93" t="s">
        <v>8459</v>
      </c>
      <c r="V4258" s="94">
        <v>14557</v>
      </c>
      <c r="W4258" s="97" t="s">
        <v>7651</v>
      </c>
      <c r="X4258" s="38" t="str">
        <f>IFERROR(VLOOKUP(ROWS($X$4:X4258),$Q$4:$R$5094,2,FALSE),"")</f>
        <v>RBP2, High G, Embeddedness (choice list)</v>
      </c>
      <c r="Y4258" s="38" t="str">
        <f>IFERROR(VLOOKUP(ROWS($Y$4:Y4258),$P$4:$U$5094,6,FALSE),"")</f>
        <v>N/A</v>
      </c>
    </row>
    <row r="4259" spans="16:25" ht="15" customHeight="1">
      <c r="P4259" s="38">
        <f>IF(ISNUMBER(SEARCH(Search!$K$13,'Valid Values - Search'!U4259)),MAX($P$3:P4258)+1,0)</f>
        <v>4256</v>
      </c>
      <c r="Q4259" s="38">
        <f>IF(ISNUMBER(SEARCH(Search!$K$5,'Valid Values - Search'!R4259)),MAX($Q$3:Q4258)+1,0)</f>
        <v>4256</v>
      </c>
      <c r="R4259" s="64" t="s">
        <v>7652</v>
      </c>
      <c r="S4259" s="70" t="s">
        <v>102</v>
      </c>
      <c r="T4259" s="70" t="s">
        <v>102</v>
      </c>
      <c r="U4259" s="93" t="s">
        <v>8459</v>
      </c>
      <c r="V4259" s="94">
        <v>14556</v>
      </c>
      <c r="W4259" s="97" t="s">
        <v>7652</v>
      </c>
      <c r="X4259" s="38" t="str">
        <f>IFERROR(VLOOKUP(ROWS($X$4:X4259),$Q$4:$R$5094,2,FALSE),"")</f>
        <v>RBP2, High G, Epifaunal Substrate/Available Cover (choice list)</v>
      </c>
      <c r="Y4259" s="38" t="str">
        <f>IFERROR(VLOOKUP(ROWS($Y$4:Y4259),$P$4:$U$5094,6,FALSE),"")</f>
        <v>N/A</v>
      </c>
    </row>
    <row r="4260" spans="16:25" ht="15" customHeight="1">
      <c r="P4260" s="38">
        <f>IF(ISNUMBER(SEARCH(Search!$K$13,'Valid Values - Search'!U4260)),MAX($P$3:P4259)+1,0)</f>
        <v>4257</v>
      </c>
      <c r="Q4260" s="38">
        <f>IF(ISNUMBER(SEARCH(Search!$K$5,'Valid Values - Search'!R4260)),MAX($Q$3:Q4259)+1,0)</f>
        <v>4257</v>
      </c>
      <c r="R4260" s="64" t="s">
        <v>7653</v>
      </c>
      <c r="S4260" s="70" t="s">
        <v>102</v>
      </c>
      <c r="T4260" s="70" t="s">
        <v>102</v>
      </c>
      <c r="U4260" s="93" t="s">
        <v>8459</v>
      </c>
      <c r="V4260" s="94">
        <v>14562</v>
      </c>
      <c r="W4260" s="97" t="s">
        <v>7653</v>
      </c>
      <c r="X4260" s="38" t="str">
        <f>IFERROR(VLOOKUP(ROWS($X$4:X4260),$Q$4:$R$5094,2,FALSE),"")</f>
        <v>RBP2, High G, Frequency of Riffles (or bends) (choice list)</v>
      </c>
      <c r="Y4260" s="38" t="str">
        <f>IFERROR(VLOOKUP(ROWS($Y$4:Y4260),$P$4:$U$5094,6,FALSE),"")</f>
        <v>N/A</v>
      </c>
    </row>
    <row r="4261" spans="16:25" ht="15" customHeight="1">
      <c r="P4261" s="38">
        <f>IF(ISNUMBER(SEARCH(Search!$K$13,'Valid Values - Search'!U4261)),MAX($P$3:P4260)+1,0)</f>
        <v>4258</v>
      </c>
      <c r="Q4261" s="38">
        <f>IF(ISNUMBER(SEARCH(Search!$K$5,'Valid Values - Search'!R4261)),MAX($Q$3:Q4260)+1,0)</f>
        <v>4258</v>
      </c>
      <c r="R4261" s="64" t="s">
        <v>7654</v>
      </c>
      <c r="S4261" s="70" t="s">
        <v>102</v>
      </c>
      <c r="T4261" s="70" t="s">
        <v>102</v>
      </c>
      <c r="U4261" s="93" t="s">
        <v>8459</v>
      </c>
      <c r="V4261" s="94" t="s">
        <v>8459</v>
      </c>
      <c r="W4261" s="97" t="s">
        <v>7654</v>
      </c>
      <c r="X4261" s="38" t="str">
        <f>IFERROR(VLOOKUP(ROWS($X$4:X4261),$Q$4:$R$5094,2,FALSE),"")</f>
        <v>RBP2, High G, habitat assessment total rating</v>
      </c>
      <c r="Y4261" s="38" t="str">
        <f>IFERROR(VLOOKUP(ROWS($Y$4:Y4261),$P$4:$U$5094,6,FALSE),"")</f>
        <v>N/A</v>
      </c>
    </row>
    <row r="4262" spans="16:25" ht="15" customHeight="1">
      <c r="P4262" s="38">
        <f>IF(ISNUMBER(SEARCH(Search!$K$13,'Valid Values - Search'!U4262)),MAX($P$3:P4261)+1,0)</f>
        <v>4259</v>
      </c>
      <c r="Q4262" s="38">
        <f>IF(ISNUMBER(SEARCH(Search!$K$5,'Valid Values - Search'!R4262)),MAX($Q$3:Q4261)+1,0)</f>
        <v>4259</v>
      </c>
      <c r="R4262" s="64" t="s">
        <v>7655</v>
      </c>
      <c r="S4262" s="70" t="s">
        <v>102</v>
      </c>
      <c r="T4262" s="70" t="s">
        <v>102</v>
      </c>
      <c r="U4262" s="93" t="s">
        <v>8459</v>
      </c>
      <c r="V4262" s="94">
        <v>14569</v>
      </c>
      <c r="W4262" s="97" t="s">
        <v>7655</v>
      </c>
      <c r="X4262" s="38" t="str">
        <f>IFERROR(VLOOKUP(ROWS($X$4:X4262),$Q$4:$R$5094,2,FALSE),"")</f>
        <v>RBP2, High G, habitat assessment total score</v>
      </c>
      <c r="Y4262" s="38" t="str">
        <f>IFERROR(VLOOKUP(ROWS($Y$4:Y4262),$P$4:$U$5094,6,FALSE),"")</f>
        <v>N/A</v>
      </c>
    </row>
    <row r="4263" spans="16:25" ht="15" customHeight="1">
      <c r="P4263" s="38">
        <f>IF(ISNUMBER(SEARCH(Search!$K$13,'Valid Values - Search'!U4263)),MAX($P$3:P4262)+1,0)</f>
        <v>4260</v>
      </c>
      <c r="Q4263" s="38">
        <f>IF(ISNUMBER(SEARCH(Search!$K$5,'Valid Values - Search'!R4263)),MAX($Q$3:Q4262)+1,0)</f>
        <v>4260</v>
      </c>
      <c r="R4263" s="64" t="s">
        <v>7656</v>
      </c>
      <c r="S4263" s="70" t="s">
        <v>102</v>
      </c>
      <c r="T4263" s="70" t="s">
        <v>102</v>
      </c>
      <c r="U4263" s="93" t="s">
        <v>8459</v>
      </c>
      <c r="V4263" s="94">
        <v>14567</v>
      </c>
      <c r="W4263" s="97" t="s">
        <v>7656</v>
      </c>
      <c r="X4263" s="38" t="str">
        <f>IFERROR(VLOOKUP(ROWS($X$4:X4263),$Q$4:$R$5094,2,FALSE),"")</f>
        <v>RBP2, High G, Riparian Vegetative Zone Width, Left Bank (choice list)</v>
      </c>
      <c r="Y4263" s="38" t="str">
        <f>IFERROR(VLOOKUP(ROWS($Y$4:Y4263),$P$4:$U$5094,6,FALSE),"")</f>
        <v>N/A</v>
      </c>
    </row>
    <row r="4264" spans="16:25" ht="15" customHeight="1">
      <c r="P4264" s="38">
        <f>IF(ISNUMBER(SEARCH(Search!$K$13,'Valid Values - Search'!U4264)),MAX($P$3:P4263)+1,0)</f>
        <v>4261</v>
      </c>
      <c r="Q4264" s="38">
        <f>IF(ISNUMBER(SEARCH(Search!$K$5,'Valid Values - Search'!R4264)),MAX($Q$3:Q4263)+1,0)</f>
        <v>4261</v>
      </c>
      <c r="R4264" s="64" t="s">
        <v>7657</v>
      </c>
      <c r="S4264" s="70" t="s">
        <v>102</v>
      </c>
      <c r="T4264" s="70" t="s">
        <v>102</v>
      </c>
      <c r="U4264" s="93" t="s">
        <v>8459</v>
      </c>
      <c r="V4264" s="94">
        <v>14568</v>
      </c>
      <c r="W4264" s="97" t="s">
        <v>7657</v>
      </c>
      <c r="X4264" s="38" t="str">
        <f>IFERROR(VLOOKUP(ROWS($X$4:X4264),$Q$4:$R$5094,2,FALSE),"")</f>
        <v>RBP2, High G, Riparian Vegetative Zone Width, Right Bank (choice list)</v>
      </c>
      <c r="Y4264" s="38" t="str">
        <f>IFERROR(VLOOKUP(ROWS($Y$4:Y4264),$P$4:$U$5094,6,FALSE),"")</f>
        <v>N/A</v>
      </c>
    </row>
    <row r="4265" spans="16:25" ht="15" customHeight="1">
      <c r="P4265" s="38">
        <f>IF(ISNUMBER(SEARCH(Search!$K$13,'Valid Values - Search'!U4265)),MAX($P$3:P4264)+1,0)</f>
        <v>4262</v>
      </c>
      <c r="Q4265" s="38">
        <f>IF(ISNUMBER(SEARCH(Search!$K$5,'Valid Values - Search'!R4265)),MAX($Q$3:Q4264)+1,0)</f>
        <v>4262</v>
      </c>
      <c r="R4265" s="64" t="s">
        <v>7658</v>
      </c>
      <c r="S4265" s="70" t="s">
        <v>102</v>
      </c>
      <c r="T4265" s="70" t="s">
        <v>102</v>
      </c>
      <c r="U4265" s="93" t="s">
        <v>8459</v>
      </c>
      <c r="V4265" s="94">
        <v>14559</v>
      </c>
      <c r="W4265" s="97" t="s">
        <v>7658</v>
      </c>
      <c r="X4265" s="38" t="str">
        <f>IFERROR(VLOOKUP(ROWS($X$4:X4265),$Q$4:$R$5094,2,FALSE),"")</f>
        <v>RBP2, High G, Sediment Deposition (choice list)</v>
      </c>
      <c r="Y4265" s="38" t="str">
        <f>IFERROR(VLOOKUP(ROWS($Y$4:Y4265),$P$4:$U$5094,6,FALSE),"")</f>
        <v>N/A</v>
      </c>
    </row>
    <row r="4266" spans="16:25" ht="15" customHeight="1">
      <c r="P4266" s="38">
        <f>IF(ISNUMBER(SEARCH(Search!$K$13,'Valid Values - Search'!U4266)),MAX($P$3:P4265)+1,0)</f>
        <v>4263</v>
      </c>
      <c r="Q4266" s="38">
        <f>IF(ISNUMBER(SEARCH(Search!$K$5,'Valid Values - Search'!R4266)),MAX($Q$3:Q4265)+1,0)</f>
        <v>4263</v>
      </c>
      <c r="R4266" s="64" t="s">
        <v>7659</v>
      </c>
      <c r="S4266" s="70" t="s">
        <v>102</v>
      </c>
      <c r="T4266" s="70" t="s">
        <v>102</v>
      </c>
      <c r="U4266" s="93" t="s">
        <v>8459</v>
      </c>
      <c r="V4266" s="94">
        <v>14565</v>
      </c>
      <c r="W4266" s="97" t="s">
        <v>7659</v>
      </c>
      <c r="X4266" s="38" t="str">
        <f>IFERROR(VLOOKUP(ROWS($X$4:X4266),$Q$4:$R$5094,2,FALSE),"")</f>
        <v>RBP2, High G, Vegetative Protection, Left Bank (choice list)</v>
      </c>
      <c r="Y4266" s="38" t="str">
        <f>IFERROR(VLOOKUP(ROWS($Y$4:Y4266),$P$4:$U$5094,6,FALSE),"")</f>
        <v>N/A</v>
      </c>
    </row>
    <row r="4267" spans="16:25" ht="15" customHeight="1">
      <c r="P4267" s="38">
        <f>IF(ISNUMBER(SEARCH(Search!$K$13,'Valid Values - Search'!U4267)),MAX($P$3:P4266)+1,0)</f>
        <v>4264</v>
      </c>
      <c r="Q4267" s="38">
        <f>IF(ISNUMBER(SEARCH(Search!$K$5,'Valid Values - Search'!R4267)),MAX($Q$3:Q4266)+1,0)</f>
        <v>4264</v>
      </c>
      <c r="R4267" s="64" t="s">
        <v>7660</v>
      </c>
      <c r="S4267" s="70" t="s">
        <v>102</v>
      </c>
      <c r="T4267" s="70" t="s">
        <v>102</v>
      </c>
      <c r="U4267" s="93" t="s">
        <v>8459</v>
      </c>
      <c r="V4267" s="94">
        <v>14566</v>
      </c>
      <c r="W4267" s="97" t="s">
        <v>7660</v>
      </c>
      <c r="X4267" s="38" t="str">
        <f>IFERROR(VLOOKUP(ROWS($X$4:X4267),$Q$4:$R$5094,2,FALSE),"")</f>
        <v>RBP2, High G, Vegetative Protection, Right Bank (choice list)</v>
      </c>
      <c r="Y4267" s="38" t="str">
        <f>IFERROR(VLOOKUP(ROWS($Y$4:Y4267),$P$4:$U$5094,6,FALSE),"")</f>
        <v>N/A</v>
      </c>
    </row>
    <row r="4268" spans="16:25" ht="15" customHeight="1">
      <c r="P4268" s="38">
        <f>IF(ISNUMBER(SEARCH(Search!$K$13,'Valid Values - Search'!U4268)),MAX($P$3:P4267)+1,0)</f>
        <v>4265</v>
      </c>
      <c r="Q4268" s="38">
        <f>IF(ISNUMBER(SEARCH(Search!$K$5,'Valid Values - Search'!R4268)),MAX($Q$3:Q4267)+1,0)</f>
        <v>4265</v>
      </c>
      <c r="R4268" s="64" t="s">
        <v>7661</v>
      </c>
      <c r="S4268" s="70" t="s">
        <v>102</v>
      </c>
      <c r="T4268" s="70" t="s">
        <v>102</v>
      </c>
      <c r="U4268" s="93" t="s">
        <v>8459</v>
      </c>
      <c r="V4268" s="94">
        <v>14558</v>
      </c>
      <c r="W4268" s="97" t="s">
        <v>7661</v>
      </c>
      <c r="X4268" s="38" t="str">
        <f>IFERROR(VLOOKUP(ROWS($X$4:X4268),$Q$4:$R$5094,2,FALSE),"")</f>
        <v>RBP2, High G, Velocity/Depth Regime (choice list)</v>
      </c>
      <c r="Y4268" s="38" t="str">
        <f>IFERROR(VLOOKUP(ROWS($Y$4:Y4268),$P$4:$U$5094,6,FALSE),"")</f>
        <v>N/A</v>
      </c>
    </row>
    <row r="4269" spans="16:25" ht="15" customHeight="1">
      <c r="P4269" s="38">
        <f>IF(ISNUMBER(SEARCH(Search!$K$13,'Valid Values - Search'!U4269)),MAX($P$3:P4268)+1,0)</f>
        <v>4266</v>
      </c>
      <c r="Q4269" s="38">
        <f>IF(ISNUMBER(SEARCH(Search!$K$5,'Valid Values - Search'!R4269)),MAX($Q$3:Q4268)+1,0)</f>
        <v>4266</v>
      </c>
      <c r="R4269" s="64" t="s">
        <v>7662</v>
      </c>
      <c r="S4269" s="70" t="s">
        <v>102</v>
      </c>
      <c r="T4269" s="70" t="s">
        <v>102</v>
      </c>
      <c r="U4269" s="93" t="s">
        <v>8459</v>
      </c>
      <c r="V4269" s="94">
        <v>14618</v>
      </c>
      <c r="W4269" s="97" t="s">
        <v>7662</v>
      </c>
      <c r="X4269" s="38" t="str">
        <f>IFERROR(VLOOKUP(ROWS($X$4:X4269),$Q$4:$R$5094,2,FALSE),"")</f>
        <v>RBP2, Instream Features, Canopy Cover (choice list)</v>
      </c>
      <c r="Y4269" s="38" t="str">
        <f>IFERROR(VLOOKUP(ROWS($Y$4:Y4269),$P$4:$U$5094,6,FALSE),"")</f>
        <v>N/A</v>
      </c>
    </row>
    <row r="4270" spans="16:25" ht="15" customHeight="1">
      <c r="P4270" s="38">
        <f>IF(ISNUMBER(SEARCH(Search!$K$13,'Valid Values - Search'!U4270)),MAX($P$3:P4269)+1,0)</f>
        <v>4267</v>
      </c>
      <c r="Q4270" s="38">
        <f>IF(ISNUMBER(SEARCH(Search!$K$5,'Valid Values - Search'!R4270)),MAX($Q$3:Q4269)+1,0)</f>
        <v>4267</v>
      </c>
      <c r="R4270" s="64" t="s">
        <v>7663</v>
      </c>
      <c r="S4270" s="70" t="s">
        <v>102</v>
      </c>
      <c r="T4270" s="70" t="s">
        <v>102</v>
      </c>
      <c r="U4270" s="93" t="s">
        <v>8459</v>
      </c>
      <c r="V4270" s="94">
        <v>14623</v>
      </c>
      <c r="W4270" s="97" t="s">
        <v>7663</v>
      </c>
      <c r="X4270" s="38" t="str">
        <f>IFERROR(VLOOKUP(ROWS($X$4:X4270),$Q$4:$R$5094,2,FALSE),"")</f>
        <v>RBP2, Instream Features, Channelized (Y/N) (choice list)</v>
      </c>
      <c r="Y4270" s="38" t="str">
        <f>IFERROR(VLOOKUP(ROWS($Y$4:Y4270),$P$4:$U$5094,6,FALSE),"")</f>
        <v>N/A</v>
      </c>
    </row>
    <row r="4271" spans="16:25" ht="15" customHeight="1">
      <c r="P4271" s="38">
        <f>IF(ISNUMBER(SEARCH(Search!$K$13,'Valid Values - Search'!U4271)),MAX($P$3:P4270)+1,0)</f>
        <v>4268</v>
      </c>
      <c r="Q4271" s="38">
        <f>IF(ISNUMBER(SEARCH(Search!$K$5,'Valid Values - Search'!R4271)),MAX($Q$3:Q4270)+1,0)</f>
        <v>4268</v>
      </c>
      <c r="R4271" s="64" t="s">
        <v>7664</v>
      </c>
      <c r="S4271" s="70" t="s">
        <v>102</v>
      </c>
      <c r="T4271" s="70" t="s">
        <v>102</v>
      </c>
      <c r="U4271" s="93" t="s">
        <v>8459</v>
      </c>
      <c r="V4271" s="94">
        <v>14624</v>
      </c>
      <c r="W4271" s="97" t="s">
        <v>7664</v>
      </c>
      <c r="X4271" s="38" t="str">
        <f>IFERROR(VLOOKUP(ROWS($X$4:X4271),$Q$4:$R$5094,2,FALSE),"")</f>
        <v>RBP2, Instream Features, Dam Present (Y/N) (choice list)</v>
      </c>
      <c r="Y4271" s="38" t="str">
        <f>IFERROR(VLOOKUP(ROWS($Y$4:Y4271),$P$4:$U$5094,6,FALSE),"")</f>
        <v>N/A</v>
      </c>
    </row>
    <row r="4272" spans="16:25" ht="15" customHeight="1">
      <c r="P4272" s="38">
        <f>IF(ISNUMBER(SEARCH(Search!$K$13,'Valid Values - Search'!U4272)),MAX($P$3:P4271)+1,0)</f>
        <v>4269</v>
      </c>
      <c r="Q4272" s="38">
        <f>IF(ISNUMBER(SEARCH(Search!$K$5,'Valid Values - Search'!R4272)),MAX($Q$3:Q4271)+1,0)</f>
        <v>4269</v>
      </c>
      <c r="R4272" s="64" t="s">
        <v>7665</v>
      </c>
      <c r="S4272" s="70" t="s">
        <v>102</v>
      </c>
      <c r="T4272" s="70" t="s">
        <v>102</v>
      </c>
      <c r="U4272" s="93" t="s">
        <v>8459</v>
      </c>
      <c r="V4272" s="94">
        <v>14612</v>
      </c>
      <c r="W4272" s="97" t="s">
        <v>7665</v>
      </c>
      <c r="X4272" s="38" t="str">
        <f>IFERROR(VLOOKUP(ROWS($X$4:X4272),$Q$4:$R$5094,2,FALSE),"")</f>
        <v>RBP2, Instream features, est. reach length</v>
      </c>
      <c r="Y4272" s="38" t="str">
        <f>IFERROR(VLOOKUP(ROWS($Y$4:Y4272),$P$4:$U$5094,6,FALSE),"")</f>
        <v>N/A</v>
      </c>
    </row>
    <row r="4273" spans="16:25" ht="15" customHeight="1">
      <c r="P4273" s="38">
        <f>IF(ISNUMBER(SEARCH(Search!$K$13,'Valid Values - Search'!U4273)),MAX($P$3:P4272)+1,0)</f>
        <v>4270</v>
      </c>
      <c r="Q4273" s="38">
        <f>IF(ISNUMBER(SEARCH(Search!$K$5,'Valid Values - Search'!R4273)),MAX($Q$3:Q4272)+1,0)</f>
        <v>4270</v>
      </c>
      <c r="R4273" s="64" t="s">
        <v>7666</v>
      </c>
      <c r="S4273" s="70" t="s">
        <v>102</v>
      </c>
      <c r="T4273" s="70" t="s">
        <v>102</v>
      </c>
      <c r="U4273" s="93" t="s">
        <v>8459</v>
      </c>
      <c r="V4273" s="94">
        <v>14616</v>
      </c>
      <c r="W4273" s="97" t="s">
        <v>7666</v>
      </c>
      <c r="X4273" s="38" t="str">
        <f>IFERROR(VLOOKUP(ROWS($X$4:X4273),$Q$4:$R$5094,2,FALSE),"")</f>
        <v>RBP2, Instream features, est. stream depth</v>
      </c>
      <c r="Y4273" s="38" t="str">
        <f>IFERROR(VLOOKUP(ROWS($Y$4:Y4273),$P$4:$U$5094,6,FALSE),"")</f>
        <v>N/A</v>
      </c>
    </row>
    <row r="4274" spans="16:25" ht="15" customHeight="1">
      <c r="P4274" s="38">
        <f>IF(ISNUMBER(SEARCH(Search!$K$13,'Valid Values - Search'!U4274)),MAX($P$3:P4273)+1,0)</f>
        <v>4271</v>
      </c>
      <c r="Q4274" s="38">
        <f>IF(ISNUMBER(SEARCH(Search!$K$5,'Valid Values - Search'!R4274)),MAX($Q$3:Q4273)+1,0)</f>
        <v>4271</v>
      </c>
      <c r="R4274" s="64" t="s">
        <v>7667</v>
      </c>
      <c r="S4274" s="70" t="s">
        <v>102</v>
      </c>
      <c r="T4274" s="70" t="s">
        <v>102</v>
      </c>
      <c r="U4274" s="93" t="s">
        <v>8459</v>
      </c>
      <c r="V4274" s="94">
        <v>14613</v>
      </c>
      <c r="W4274" s="97" t="s">
        <v>7667</v>
      </c>
      <c r="X4274" s="38" t="str">
        <f>IFERROR(VLOOKUP(ROWS($X$4:X4274),$Q$4:$R$5094,2,FALSE),"")</f>
        <v>RBP2, Instream features, est. stream width</v>
      </c>
      <c r="Y4274" s="38" t="str">
        <f>IFERROR(VLOOKUP(ROWS($Y$4:Y4274),$P$4:$U$5094,6,FALSE),"")</f>
        <v>N/A</v>
      </c>
    </row>
    <row r="4275" spans="16:25" ht="15" customHeight="1">
      <c r="P4275" s="38">
        <f>IF(ISNUMBER(SEARCH(Search!$K$13,'Valid Values - Search'!U4275)),MAX($P$3:P4274)+1,0)</f>
        <v>4272</v>
      </c>
      <c r="Q4275" s="38">
        <f>IF(ISNUMBER(SEARCH(Search!$K$5,'Valid Values - Search'!R4275)),MAX($Q$3:Q4274)+1,0)</f>
        <v>4272</v>
      </c>
      <c r="R4275" s="64" t="s">
        <v>7668</v>
      </c>
      <c r="S4275" s="70" t="s">
        <v>102</v>
      </c>
      <c r="T4275" s="70" t="s">
        <v>102</v>
      </c>
      <c r="U4275" s="93" t="s">
        <v>8459</v>
      </c>
      <c r="V4275" s="94">
        <v>14619</v>
      </c>
      <c r="W4275" s="97" t="s">
        <v>7668</v>
      </c>
      <c r="X4275" s="38" t="str">
        <f>IFERROR(VLOOKUP(ROWS($X$4:X4275),$Q$4:$R$5094,2,FALSE),"")</f>
        <v>RBP2, Instream features, high water mark</v>
      </c>
      <c r="Y4275" s="38" t="str">
        <f>IFERROR(VLOOKUP(ROWS($Y$4:Y4275),$P$4:$U$5094,6,FALSE),"")</f>
        <v>N/A</v>
      </c>
    </row>
    <row r="4276" spans="16:25" ht="15" customHeight="1">
      <c r="P4276" s="38">
        <f>IF(ISNUMBER(SEARCH(Search!$K$13,'Valid Values - Search'!U4276)),MAX($P$3:P4275)+1,0)</f>
        <v>4273</v>
      </c>
      <c r="Q4276" s="38">
        <f>IF(ISNUMBER(SEARCH(Search!$K$5,'Valid Values - Search'!R4276)),MAX($Q$3:Q4275)+1,0)</f>
        <v>4273</v>
      </c>
      <c r="R4276" s="64" t="s">
        <v>7669</v>
      </c>
      <c r="S4276" s="70" t="s">
        <v>102</v>
      </c>
      <c r="T4276" s="70" t="s">
        <v>102</v>
      </c>
      <c r="U4276" s="93" t="s">
        <v>8459</v>
      </c>
      <c r="V4276" s="94">
        <v>14621</v>
      </c>
      <c r="W4276" s="97" t="s">
        <v>7669</v>
      </c>
      <c r="X4276" s="38" t="str">
        <f>IFERROR(VLOOKUP(ROWS($X$4:X4276),$Q$4:$R$5094,2,FALSE),"")</f>
        <v>RBP2, Instream features, morphology, pools (%)</v>
      </c>
      <c r="Y4276" s="38" t="str">
        <f>IFERROR(VLOOKUP(ROWS($Y$4:Y4276),$P$4:$U$5094,6,FALSE),"")</f>
        <v>N/A</v>
      </c>
    </row>
    <row r="4277" spans="16:25" ht="15" customHeight="1">
      <c r="P4277" s="38">
        <f>IF(ISNUMBER(SEARCH(Search!$K$13,'Valid Values - Search'!U4277)),MAX($P$3:P4276)+1,0)</f>
        <v>4274</v>
      </c>
      <c r="Q4277" s="38">
        <f>IF(ISNUMBER(SEARCH(Search!$K$5,'Valid Values - Search'!R4277)),MAX($Q$3:Q4276)+1,0)</f>
        <v>4274</v>
      </c>
      <c r="R4277" s="64" t="s">
        <v>7670</v>
      </c>
      <c r="S4277" s="70" t="s">
        <v>102</v>
      </c>
      <c r="T4277" s="70" t="s">
        <v>102</v>
      </c>
      <c r="U4277" s="93" t="s">
        <v>8459</v>
      </c>
      <c r="V4277" s="94">
        <v>14620</v>
      </c>
      <c r="W4277" s="97" t="s">
        <v>7670</v>
      </c>
      <c r="X4277" s="38" t="str">
        <f>IFERROR(VLOOKUP(ROWS($X$4:X4277),$Q$4:$R$5094,2,FALSE),"")</f>
        <v>RBP2, Instream features, morphology, riffles (%)</v>
      </c>
      <c r="Y4277" s="38" t="str">
        <f>IFERROR(VLOOKUP(ROWS($Y$4:Y4277),$P$4:$U$5094,6,FALSE),"")</f>
        <v>N/A</v>
      </c>
    </row>
    <row r="4278" spans="16:25" ht="15" customHeight="1">
      <c r="P4278" s="38">
        <f>IF(ISNUMBER(SEARCH(Search!$K$13,'Valid Values - Search'!U4278)),MAX($P$3:P4277)+1,0)</f>
        <v>4275</v>
      </c>
      <c r="Q4278" s="38">
        <f>IF(ISNUMBER(SEARCH(Search!$K$5,'Valid Values - Search'!R4278)),MAX($Q$3:Q4277)+1,0)</f>
        <v>4275</v>
      </c>
      <c r="R4278" s="64" t="s">
        <v>7671</v>
      </c>
      <c r="S4278" s="70" t="s">
        <v>102</v>
      </c>
      <c r="T4278" s="70" t="s">
        <v>102</v>
      </c>
      <c r="U4278" s="93" t="s">
        <v>8459</v>
      </c>
      <c r="V4278" s="94">
        <v>14622</v>
      </c>
      <c r="W4278" s="97" t="s">
        <v>7671</v>
      </c>
      <c r="X4278" s="38" t="str">
        <f>IFERROR(VLOOKUP(ROWS($X$4:X4278),$Q$4:$R$5094,2,FALSE),"")</f>
        <v>RBP2, Instream features, morphology, run (%)</v>
      </c>
      <c r="Y4278" s="38" t="str">
        <f>IFERROR(VLOOKUP(ROWS($Y$4:Y4278),$P$4:$U$5094,6,FALSE),"")</f>
        <v>N/A</v>
      </c>
    </row>
    <row r="4279" spans="16:25" ht="15" customHeight="1">
      <c r="P4279" s="38">
        <f>IF(ISNUMBER(SEARCH(Search!$K$13,'Valid Values - Search'!U4279)),MAX($P$3:P4278)+1,0)</f>
        <v>4276</v>
      </c>
      <c r="Q4279" s="38">
        <f>IF(ISNUMBER(SEARCH(Search!$K$5,'Valid Values - Search'!R4279)),MAX($Q$3:Q4278)+1,0)</f>
        <v>4276</v>
      </c>
      <c r="R4279" s="64" t="s">
        <v>7672</v>
      </c>
      <c r="S4279" s="70" t="s">
        <v>102</v>
      </c>
      <c r="T4279" s="70" t="s">
        <v>102</v>
      </c>
      <c r="U4279" s="93" t="s">
        <v>8459</v>
      </c>
      <c r="V4279" s="94">
        <v>14614</v>
      </c>
      <c r="W4279" s="97" t="s">
        <v>7672</v>
      </c>
      <c r="X4279" s="38" t="str">
        <f>IFERROR(VLOOKUP(ROWS($X$4:X4279),$Q$4:$R$5094,2,FALSE),"")</f>
        <v>RBP2, Instream features, sampling reach area</v>
      </c>
      <c r="Y4279" s="38" t="str">
        <f>IFERROR(VLOOKUP(ROWS($Y$4:Y4279),$P$4:$U$5094,6,FALSE),"")</f>
        <v>N/A</v>
      </c>
    </row>
    <row r="4280" spans="16:25" ht="15" customHeight="1">
      <c r="P4280" s="38">
        <f>IF(ISNUMBER(SEARCH(Search!$K$13,'Valid Values - Search'!U4280)),MAX($P$3:P4279)+1,0)</f>
        <v>4277</v>
      </c>
      <c r="Q4280" s="38">
        <f>IF(ISNUMBER(SEARCH(Search!$K$5,'Valid Values - Search'!R4280)),MAX($Q$3:Q4279)+1,0)</f>
        <v>4277</v>
      </c>
      <c r="R4280" s="64" t="s">
        <v>7673</v>
      </c>
      <c r="S4280" s="70" t="s">
        <v>102</v>
      </c>
      <c r="T4280" s="70" t="s">
        <v>102</v>
      </c>
      <c r="U4280" s="93" t="s">
        <v>8459</v>
      </c>
      <c r="V4280" s="94">
        <v>14617</v>
      </c>
      <c r="W4280" s="97" t="s">
        <v>7673</v>
      </c>
      <c r="X4280" s="38" t="str">
        <f>IFERROR(VLOOKUP(ROWS($X$4:X4280),$Q$4:$R$5094,2,FALSE),"")</f>
        <v>RBP2, Instream features, surface velocity (at thalweg)</v>
      </c>
      <c r="Y4280" s="38" t="str">
        <f>IFERROR(VLOOKUP(ROWS($Y$4:Y4280),$P$4:$U$5094,6,FALSE),"")</f>
        <v>N/A</v>
      </c>
    </row>
    <row r="4281" spans="16:25" ht="15" customHeight="1">
      <c r="P4281" s="38">
        <f>IF(ISNUMBER(SEARCH(Search!$K$13,'Valid Values - Search'!U4281)),MAX($P$3:P4280)+1,0)</f>
        <v>4278</v>
      </c>
      <c r="Q4281" s="38">
        <f>IF(ISNUMBER(SEARCH(Search!$K$5,'Valid Values - Search'!R4281)),MAX($Q$3:Q4280)+1,0)</f>
        <v>4278</v>
      </c>
      <c r="R4281" s="64" t="s">
        <v>7674</v>
      </c>
      <c r="S4281" s="70" t="s">
        <v>102</v>
      </c>
      <c r="T4281" s="70" t="s">
        <v>102</v>
      </c>
      <c r="U4281" s="93" t="s">
        <v>8459</v>
      </c>
      <c r="V4281" s="94">
        <v>14615</v>
      </c>
      <c r="W4281" s="97" t="s">
        <v>7674</v>
      </c>
      <c r="X4281" s="38" t="str">
        <f>IFERROR(VLOOKUP(ROWS($X$4:X4281),$Q$4:$R$5094,2,FALSE),"")</f>
        <v>RBP2, Instream features, total reach area</v>
      </c>
      <c r="Y4281" s="38" t="str">
        <f>IFERROR(VLOOKUP(ROWS($Y$4:Y4281),$P$4:$U$5094,6,FALSE),"")</f>
        <v>N/A</v>
      </c>
    </row>
    <row r="4282" spans="16:25" ht="15" customHeight="1">
      <c r="P4282" s="38">
        <f>IF(ISNUMBER(SEARCH(Search!$K$13,'Valid Values - Search'!U4282)),MAX($P$3:P4281)+1,0)</f>
        <v>4279</v>
      </c>
      <c r="Q4282" s="38">
        <f>IF(ISNUMBER(SEARCH(Search!$K$5,'Valid Values - Search'!R4282)),MAX($Q$3:Q4281)+1,0)</f>
        <v>4279</v>
      </c>
      <c r="R4282" s="64" t="s">
        <v>7675</v>
      </c>
      <c r="S4282" s="70" t="s">
        <v>102</v>
      </c>
      <c r="T4282" s="70" t="s">
        <v>102</v>
      </c>
      <c r="U4282" s="93" t="s">
        <v>8459</v>
      </c>
      <c r="V4282" s="94">
        <v>14626</v>
      </c>
      <c r="W4282" s="97" t="s">
        <v>7675</v>
      </c>
      <c r="X4282" s="38" t="str">
        <f>IFERROR(VLOOKUP(ROWS($X$4:X4282),$Q$4:$R$5094,2,FALSE),"")</f>
        <v>RBP2, Large woody debris, density of LWD (LWD/reach area)</v>
      </c>
      <c r="Y4282" s="38" t="str">
        <f>IFERROR(VLOOKUP(ROWS($Y$4:Y4282),$P$4:$U$5094,6,FALSE),"")</f>
        <v>N/A</v>
      </c>
    </row>
    <row r="4283" spans="16:25" ht="15" customHeight="1">
      <c r="P4283" s="38">
        <f>IF(ISNUMBER(SEARCH(Search!$K$13,'Valid Values - Search'!U4283)),MAX($P$3:P4282)+1,0)</f>
        <v>4280</v>
      </c>
      <c r="Q4283" s="38">
        <f>IF(ISNUMBER(SEARCH(Search!$K$5,'Valid Values - Search'!R4283)),MAX($Q$3:Q4282)+1,0)</f>
        <v>4280</v>
      </c>
      <c r="R4283" s="64" t="s">
        <v>7676</v>
      </c>
      <c r="S4283" s="70" t="s">
        <v>102</v>
      </c>
      <c r="T4283" s="70" t="s">
        <v>102</v>
      </c>
      <c r="U4283" s="93" t="s">
        <v>8459</v>
      </c>
      <c r="V4283" s="94">
        <v>14625</v>
      </c>
      <c r="W4283" s="97" t="s">
        <v>7676</v>
      </c>
      <c r="X4283" s="38" t="str">
        <f>IFERROR(VLOOKUP(ROWS($X$4:X4283),$Q$4:$R$5094,2,FALSE),"")</f>
        <v>RBP2, Large woody debris, LWD (m2)</v>
      </c>
      <c r="Y4283" s="38" t="str">
        <f>IFERROR(VLOOKUP(ROWS($Y$4:Y4283),$P$4:$U$5094,6,FALSE),"")</f>
        <v>N/A</v>
      </c>
    </row>
    <row r="4284" spans="16:25" ht="15" customHeight="1">
      <c r="P4284" s="38">
        <f>IF(ISNUMBER(SEARCH(Search!$K$13,'Valid Values - Search'!U4284)),MAX($P$3:P4283)+1,0)</f>
        <v>4281</v>
      </c>
      <c r="Q4284" s="38">
        <f>IF(ISNUMBER(SEARCH(Search!$K$5,'Valid Values - Search'!R4284)),MAX($Q$3:Q4283)+1,0)</f>
        <v>4281</v>
      </c>
      <c r="R4284" s="64" t="s">
        <v>7677</v>
      </c>
      <c r="S4284" s="70" t="s">
        <v>102</v>
      </c>
      <c r="T4284" s="70" t="s">
        <v>102</v>
      </c>
      <c r="U4284" s="93" t="s">
        <v>8459</v>
      </c>
      <c r="V4284" s="94">
        <v>14577</v>
      </c>
      <c r="W4284" s="97" t="s">
        <v>7677</v>
      </c>
      <c r="X4284" s="38" t="str">
        <f>IFERROR(VLOOKUP(ROWS($X$4:X4284),$Q$4:$R$5094,2,FALSE),"")</f>
        <v>RBP2, Low G, Bank Stability, Left Bank (choice list)</v>
      </c>
      <c r="Y4284" s="38" t="str">
        <f>IFERROR(VLOOKUP(ROWS($Y$4:Y4284),$P$4:$U$5094,6,FALSE),"")</f>
        <v>N/A</v>
      </c>
    </row>
    <row r="4285" spans="16:25" ht="15" customHeight="1">
      <c r="P4285" s="38">
        <f>IF(ISNUMBER(SEARCH(Search!$K$13,'Valid Values - Search'!U4285)),MAX($P$3:P4284)+1,0)</f>
        <v>4282</v>
      </c>
      <c r="Q4285" s="38">
        <f>IF(ISNUMBER(SEARCH(Search!$K$5,'Valid Values - Search'!R4285)),MAX($Q$3:Q4284)+1,0)</f>
        <v>4282</v>
      </c>
      <c r="R4285" s="64" t="s">
        <v>7678</v>
      </c>
      <c r="S4285" s="70" t="s">
        <v>102</v>
      </c>
      <c r="T4285" s="70" t="s">
        <v>102</v>
      </c>
      <c r="U4285" s="93" t="s">
        <v>8459</v>
      </c>
      <c r="V4285" s="94">
        <v>14578</v>
      </c>
      <c r="W4285" s="97" t="s">
        <v>7678</v>
      </c>
      <c r="X4285" s="38" t="str">
        <f>IFERROR(VLOOKUP(ROWS($X$4:X4285),$Q$4:$R$5094,2,FALSE),"")</f>
        <v>RBP2, Low G, Bank Stability, Right Bank (choice list)</v>
      </c>
      <c r="Y4285" s="38" t="str">
        <f>IFERROR(VLOOKUP(ROWS($Y$4:Y4285),$P$4:$U$5094,6,FALSE),"")</f>
        <v>N/A</v>
      </c>
    </row>
    <row r="4286" spans="16:25" ht="15" customHeight="1">
      <c r="P4286" s="38">
        <f>IF(ISNUMBER(SEARCH(Search!$K$13,'Valid Values - Search'!U4286)),MAX($P$3:P4285)+1,0)</f>
        <v>4283</v>
      </c>
      <c r="Q4286" s="38">
        <f>IF(ISNUMBER(SEARCH(Search!$K$5,'Valid Values - Search'!R4286)),MAX($Q$3:Q4285)+1,0)</f>
        <v>4283</v>
      </c>
      <c r="R4286" s="64" t="s">
        <v>7679</v>
      </c>
      <c r="S4286" s="70" t="s">
        <v>102</v>
      </c>
      <c r="T4286" s="70" t="s">
        <v>102</v>
      </c>
      <c r="U4286" s="93" t="s">
        <v>8459</v>
      </c>
      <c r="V4286" s="94">
        <v>389382</v>
      </c>
      <c r="W4286" s="97" t="s">
        <v>7679</v>
      </c>
      <c r="X4286" s="38" t="str">
        <f>IFERROR(VLOOKUP(ROWS($X$4:X4286),$Q$4:$R$5094,2,FALSE),"")</f>
        <v>RBP2, Low G, Bank Stability, Sum of L/R Bank Scores (choice list)</v>
      </c>
      <c r="Y4286" s="38" t="str">
        <f>IFERROR(VLOOKUP(ROWS($Y$4:Y4286),$P$4:$U$5094,6,FALSE),"")</f>
        <v>N/A</v>
      </c>
    </row>
    <row r="4287" spans="16:25" ht="15" customHeight="1">
      <c r="P4287" s="38">
        <f>IF(ISNUMBER(SEARCH(Search!$K$13,'Valid Values - Search'!U4287)),MAX($P$3:P4286)+1,0)</f>
        <v>4284</v>
      </c>
      <c r="Q4287" s="38">
        <f>IF(ISNUMBER(SEARCH(Search!$K$5,'Valid Values - Search'!R4287)),MAX($Q$3:Q4286)+1,0)</f>
        <v>4284</v>
      </c>
      <c r="R4287" s="64" t="s">
        <v>7680</v>
      </c>
      <c r="S4287" s="70" t="s">
        <v>102</v>
      </c>
      <c r="T4287" s="70" t="s">
        <v>102</v>
      </c>
      <c r="U4287" s="93" t="s">
        <v>8459</v>
      </c>
      <c r="V4287" s="94">
        <v>14575</v>
      </c>
      <c r="W4287" s="97" t="s">
        <v>7680</v>
      </c>
      <c r="X4287" s="38" t="str">
        <f>IFERROR(VLOOKUP(ROWS($X$4:X4287),$Q$4:$R$5094,2,FALSE),"")</f>
        <v>RBP2, Low G, Channel Alteration (choice list)</v>
      </c>
      <c r="Y4287" s="38" t="str">
        <f>IFERROR(VLOOKUP(ROWS($Y$4:Y4287),$P$4:$U$5094,6,FALSE),"")</f>
        <v>N/A</v>
      </c>
    </row>
    <row r="4288" spans="16:25" ht="15" customHeight="1">
      <c r="P4288" s="38">
        <f>IF(ISNUMBER(SEARCH(Search!$K$13,'Valid Values - Search'!U4288)),MAX($P$3:P4287)+1,0)</f>
        <v>4285</v>
      </c>
      <c r="Q4288" s="38">
        <f>IF(ISNUMBER(SEARCH(Search!$K$5,'Valid Values - Search'!R4288)),MAX($Q$3:Q4287)+1,0)</f>
        <v>4285</v>
      </c>
      <c r="R4288" s="64" t="s">
        <v>7681</v>
      </c>
      <c r="S4288" s="70" t="s">
        <v>102</v>
      </c>
      <c r="T4288" s="70" t="s">
        <v>102</v>
      </c>
      <c r="U4288" s="93" t="s">
        <v>8459</v>
      </c>
      <c r="V4288" s="94">
        <v>14574</v>
      </c>
      <c r="W4288" s="97" t="s">
        <v>7681</v>
      </c>
      <c r="X4288" s="38" t="str">
        <f>IFERROR(VLOOKUP(ROWS($X$4:X4288),$Q$4:$R$5094,2,FALSE),"")</f>
        <v>RBP2, Low G, Channel Flow Status (choice list)</v>
      </c>
      <c r="Y4288" s="38" t="str">
        <f>IFERROR(VLOOKUP(ROWS($Y$4:Y4288),$P$4:$U$5094,6,FALSE),"")</f>
        <v>N/A</v>
      </c>
    </row>
    <row r="4289" spans="16:25" ht="15" customHeight="1">
      <c r="P4289" s="38">
        <f>IF(ISNUMBER(SEARCH(Search!$K$13,'Valid Values - Search'!U4289)),MAX($P$3:P4288)+1,0)</f>
        <v>4286</v>
      </c>
      <c r="Q4289" s="38">
        <f>IF(ISNUMBER(SEARCH(Search!$K$5,'Valid Values - Search'!R4289)),MAX($Q$3:Q4288)+1,0)</f>
        <v>4286</v>
      </c>
      <c r="R4289" s="64" t="s">
        <v>7682</v>
      </c>
      <c r="S4289" s="70" t="s">
        <v>102</v>
      </c>
      <c r="T4289" s="70" t="s">
        <v>102</v>
      </c>
      <c r="U4289" s="93" t="s">
        <v>8459</v>
      </c>
      <c r="V4289" s="94">
        <v>14576</v>
      </c>
      <c r="W4289" s="97" t="s">
        <v>7682</v>
      </c>
      <c r="X4289" s="38" t="str">
        <f>IFERROR(VLOOKUP(ROWS($X$4:X4289),$Q$4:$R$5094,2,FALSE),"")</f>
        <v>RBP2, Low G, Channel Sinuosity (choice list)</v>
      </c>
      <c r="Y4289" s="38" t="str">
        <f>IFERROR(VLOOKUP(ROWS($Y$4:Y4289),$P$4:$U$5094,6,FALSE),"")</f>
        <v>N/A</v>
      </c>
    </row>
    <row r="4290" spans="16:25" ht="15" customHeight="1">
      <c r="P4290" s="38">
        <f>IF(ISNUMBER(SEARCH(Search!$K$13,'Valid Values - Search'!U4290)),MAX($P$3:P4289)+1,0)</f>
        <v>4287</v>
      </c>
      <c r="Q4290" s="38">
        <f>IF(ISNUMBER(SEARCH(Search!$K$5,'Valid Values - Search'!R4290)),MAX($Q$3:Q4289)+1,0)</f>
        <v>4287</v>
      </c>
      <c r="R4290" s="64" t="s">
        <v>7683</v>
      </c>
      <c r="S4290" s="70" t="s">
        <v>102</v>
      </c>
      <c r="T4290" s="70" t="s">
        <v>102</v>
      </c>
      <c r="U4290" s="93" t="s">
        <v>8459</v>
      </c>
      <c r="V4290" s="94">
        <v>14570</v>
      </c>
      <c r="W4290" s="97" t="s">
        <v>7683</v>
      </c>
      <c r="X4290" s="38" t="str">
        <f>IFERROR(VLOOKUP(ROWS($X$4:X4290),$Q$4:$R$5094,2,FALSE),"")</f>
        <v>RBP2, Low G, Epifaunal Substrate/Available Cover (choice list)</v>
      </c>
      <c r="Y4290" s="38" t="str">
        <f>IFERROR(VLOOKUP(ROWS($Y$4:Y4290),$P$4:$U$5094,6,FALSE),"")</f>
        <v>N/A</v>
      </c>
    </row>
    <row r="4291" spans="16:25" ht="15" customHeight="1">
      <c r="P4291" s="38">
        <f>IF(ISNUMBER(SEARCH(Search!$K$13,'Valid Values - Search'!U4291)),MAX($P$3:P4290)+1,0)</f>
        <v>4288</v>
      </c>
      <c r="Q4291" s="38">
        <f>IF(ISNUMBER(SEARCH(Search!$K$5,'Valid Values - Search'!R4291)),MAX($Q$3:Q4290)+1,0)</f>
        <v>4288</v>
      </c>
      <c r="R4291" s="64" t="s">
        <v>7684</v>
      </c>
      <c r="S4291" s="70" t="s">
        <v>102</v>
      </c>
      <c r="T4291" s="70" t="s">
        <v>102</v>
      </c>
      <c r="U4291" s="93" t="s">
        <v>8459</v>
      </c>
      <c r="V4291" s="94" t="s">
        <v>8459</v>
      </c>
      <c r="W4291" s="97" t="s">
        <v>7684</v>
      </c>
      <c r="X4291" s="38" t="str">
        <f>IFERROR(VLOOKUP(ROWS($X$4:X4291),$Q$4:$R$5094,2,FALSE),"")</f>
        <v>RBP2, Low G, habitat assessment total rating</v>
      </c>
      <c r="Y4291" s="38" t="str">
        <f>IFERROR(VLOOKUP(ROWS($Y$4:Y4291),$P$4:$U$5094,6,FALSE),"")</f>
        <v>N/A</v>
      </c>
    </row>
    <row r="4292" spans="16:25" ht="15" customHeight="1">
      <c r="P4292" s="38">
        <f>IF(ISNUMBER(SEARCH(Search!$K$13,'Valid Values - Search'!U4292)),MAX($P$3:P4291)+1,0)</f>
        <v>4289</v>
      </c>
      <c r="Q4292" s="38">
        <f>IF(ISNUMBER(SEARCH(Search!$K$5,'Valid Values - Search'!R4292)),MAX($Q$3:Q4291)+1,0)</f>
        <v>4289</v>
      </c>
      <c r="R4292" s="64" t="s">
        <v>7685</v>
      </c>
      <c r="S4292" s="70" t="s">
        <v>102</v>
      </c>
      <c r="T4292" s="70" t="s">
        <v>102</v>
      </c>
      <c r="U4292" s="93" t="s">
        <v>8459</v>
      </c>
      <c r="V4292" s="94">
        <v>14583</v>
      </c>
      <c r="W4292" s="97" t="s">
        <v>7685</v>
      </c>
      <c r="X4292" s="38" t="str">
        <f>IFERROR(VLOOKUP(ROWS($X$4:X4292),$Q$4:$R$5094,2,FALSE),"")</f>
        <v>RBP2, Low G, habitat assessment total score</v>
      </c>
      <c r="Y4292" s="38" t="str">
        <f>IFERROR(VLOOKUP(ROWS($Y$4:Y4292),$P$4:$U$5094,6,FALSE),"")</f>
        <v>N/A</v>
      </c>
    </row>
    <row r="4293" spans="16:25" ht="15" customHeight="1">
      <c r="P4293" s="38">
        <f>IF(ISNUMBER(SEARCH(Search!$K$13,'Valid Values - Search'!U4293)),MAX($P$3:P4292)+1,0)</f>
        <v>4290</v>
      </c>
      <c r="Q4293" s="38">
        <f>IF(ISNUMBER(SEARCH(Search!$K$5,'Valid Values - Search'!R4293)),MAX($Q$3:Q4292)+1,0)</f>
        <v>4290</v>
      </c>
      <c r="R4293" s="64" t="s">
        <v>7686</v>
      </c>
      <c r="S4293" s="70" t="s">
        <v>102</v>
      </c>
      <c r="T4293" s="70" t="s">
        <v>102</v>
      </c>
      <c r="U4293" s="93" t="s">
        <v>8459</v>
      </c>
      <c r="V4293" s="94">
        <v>14571</v>
      </c>
      <c r="W4293" s="97" t="s">
        <v>7686</v>
      </c>
      <c r="X4293" s="38" t="str">
        <f>IFERROR(VLOOKUP(ROWS($X$4:X4293),$Q$4:$R$5094,2,FALSE),"")</f>
        <v>RBP2, Low G, Pool Substrate Characterization (choice list)</v>
      </c>
      <c r="Y4293" s="38" t="str">
        <f>IFERROR(VLOOKUP(ROWS($Y$4:Y4293),$P$4:$U$5094,6,FALSE),"")</f>
        <v>N/A</v>
      </c>
    </row>
    <row r="4294" spans="16:25" ht="15" customHeight="1">
      <c r="P4294" s="38">
        <f>IF(ISNUMBER(SEARCH(Search!$K$13,'Valid Values - Search'!U4294)),MAX($P$3:P4293)+1,0)</f>
        <v>4291</v>
      </c>
      <c r="Q4294" s="38">
        <f>IF(ISNUMBER(SEARCH(Search!$K$5,'Valid Values - Search'!R4294)),MAX($Q$3:Q4293)+1,0)</f>
        <v>4291</v>
      </c>
      <c r="R4294" s="64" t="s">
        <v>7687</v>
      </c>
      <c r="S4294" s="70" t="s">
        <v>102</v>
      </c>
      <c r="T4294" s="70" t="s">
        <v>102</v>
      </c>
      <c r="U4294" s="93" t="s">
        <v>8459</v>
      </c>
      <c r="V4294" s="94">
        <v>14572</v>
      </c>
      <c r="W4294" s="97" t="s">
        <v>7687</v>
      </c>
      <c r="X4294" s="38" t="str">
        <f>IFERROR(VLOOKUP(ROWS($X$4:X4294),$Q$4:$R$5094,2,FALSE),"")</f>
        <v>RBP2, Low G, Pool Variability (choice list)</v>
      </c>
      <c r="Y4294" s="38" t="str">
        <f>IFERROR(VLOOKUP(ROWS($Y$4:Y4294),$P$4:$U$5094,6,FALSE),"")</f>
        <v>N/A</v>
      </c>
    </row>
    <row r="4295" spans="16:25" ht="15" customHeight="1">
      <c r="P4295" s="38">
        <f>IF(ISNUMBER(SEARCH(Search!$K$13,'Valid Values - Search'!U4295)),MAX($P$3:P4294)+1,0)</f>
        <v>4292</v>
      </c>
      <c r="Q4295" s="38">
        <f>IF(ISNUMBER(SEARCH(Search!$K$5,'Valid Values - Search'!R4295)),MAX($Q$3:Q4294)+1,0)</f>
        <v>4292</v>
      </c>
      <c r="R4295" s="64" t="s">
        <v>7688</v>
      </c>
      <c r="S4295" s="70" t="s">
        <v>102</v>
      </c>
      <c r="T4295" s="70" t="s">
        <v>102</v>
      </c>
      <c r="U4295" s="93" t="s">
        <v>8459</v>
      </c>
      <c r="V4295" s="94">
        <v>389384</v>
      </c>
      <c r="W4295" s="97" t="s">
        <v>7688</v>
      </c>
      <c r="X4295" s="38" t="str">
        <f>IFERROR(VLOOKUP(ROWS($X$4:X4295),$Q$4:$R$5094,2,FALSE),"")</f>
        <v>RBP2, Low G, Riparian Veg. Zone Width, Sum of L/R Bank (choice list)</v>
      </c>
      <c r="Y4295" s="38" t="str">
        <f>IFERROR(VLOOKUP(ROWS($Y$4:Y4295),$P$4:$U$5094,6,FALSE),"")</f>
        <v>N/A</v>
      </c>
    </row>
    <row r="4296" spans="16:25" ht="15" customHeight="1">
      <c r="P4296" s="38">
        <f>IF(ISNUMBER(SEARCH(Search!$K$13,'Valid Values - Search'!U4296)),MAX($P$3:P4295)+1,0)</f>
        <v>4293</v>
      </c>
      <c r="Q4296" s="38">
        <f>IF(ISNUMBER(SEARCH(Search!$K$5,'Valid Values - Search'!R4296)),MAX($Q$3:Q4295)+1,0)</f>
        <v>4293</v>
      </c>
      <c r="R4296" s="64" t="s">
        <v>7689</v>
      </c>
      <c r="S4296" s="70" t="s">
        <v>102</v>
      </c>
      <c r="T4296" s="70" t="s">
        <v>102</v>
      </c>
      <c r="U4296" s="93" t="s">
        <v>8459</v>
      </c>
      <c r="V4296" s="94">
        <v>14581</v>
      </c>
      <c r="W4296" s="97" t="s">
        <v>7689</v>
      </c>
      <c r="X4296" s="38" t="str">
        <f>IFERROR(VLOOKUP(ROWS($X$4:X4296),$Q$4:$R$5094,2,FALSE),"")</f>
        <v>RBP2, Low G, Riparian Vegetative Zone Width, Left Bank (choice list)</v>
      </c>
      <c r="Y4296" s="38" t="str">
        <f>IFERROR(VLOOKUP(ROWS($Y$4:Y4296),$P$4:$U$5094,6,FALSE),"")</f>
        <v>N/A</v>
      </c>
    </row>
    <row r="4297" spans="16:25" ht="15" customHeight="1">
      <c r="P4297" s="38">
        <f>IF(ISNUMBER(SEARCH(Search!$K$13,'Valid Values - Search'!U4297)),MAX($P$3:P4296)+1,0)</f>
        <v>4294</v>
      </c>
      <c r="Q4297" s="38">
        <f>IF(ISNUMBER(SEARCH(Search!$K$5,'Valid Values - Search'!R4297)),MAX($Q$3:Q4296)+1,0)</f>
        <v>4294</v>
      </c>
      <c r="R4297" s="64" t="s">
        <v>7690</v>
      </c>
      <c r="S4297" s="70" t="s">
        <v>102</v>
      </c>
      <c r="T4297" s="70" t="s">
        <v>102</v>
      </c>
      <c r="U4297" s="93" t="s">
        <v>8459</v>
      </c>
      <c r="V4297" s="94">
        <v>14582</v>
      </c>
      <c r="W4297" s="97" t="s">
        <v>7690</v>
      </c>
      <c r="X4297" s="38" t="str">
        <f>IFERROR(VLOOKUP(ROWS($X$4:X4297),$Q$4:$R$5094,2,FALSE),"")</f>
        <v>RBP2, Low G, Riparian Vegetative Zone Width, Right Bank (choice list)</v>
      </c>
      <c r="Y4297" s="38" t="str">
        <f>IFERROR(VLOOKUP(ROWS($Y$4:Y4297),$P$4:$U$5094,6,FALSE),"")</f>
        <v>N/A</v>
      </c>
    </row>
    <row r="4298" spans="16:25" ht="15" customHeight="1">
      <c r="P4298" s="38">
        <f>IF(ISNUMBER(SEARCH(Search!$K$13,'Valid Values - Search'!U4298)),MAX($P$3:P4297)+1,0)</f>
        <v>4295</v>
      </c>
      <c r="Q4298" s="38">
        <f>IF(ISNUMBER(SEARCH(Search!$K$5,'Valid Values - Search'!R4298)),MAX($Q$3:Q4297)+1,0)</f>
        <v>4295</v>
      </c>
      <c r="R4298" s="64" t="s">
        <v>7691</v>
      </c>
      <c r="S4298" s="70" t="s">
        <v>102</v>
      </c>
      <c r="T4298" s="70" t="s">
        <v>102</v>
      </c>
      <c r="U4298" s="93" t="s">
        <v>8459</v>
      </c>
      <c r="V4298" s="94">
        <v>14573</v>
      </c>
      <c r="W4298" s="97" t="s">
        <v>7691</v>
      </c>
      <c r="X4298" s="38" t="str">
        <f>IFERROR(VLOOKUP(ROWS($X$4:X4298),$Q$4:$R$5094,2,FALSE),"")</f>
        <v>RBP2, Low G, Sediment Deposition (choice list)</v>
      </c>
      <c r="Y4298" s="38" t="str">
        <f>IFERROR(VLOOKUP(ROWS($Y$4:Y4298),$P$4:$U$5094,6,FALSE),"")</f>
        <v>N/A</v>
      </c>
    </row>
    <row r="4299" spans="16:25" ht="15" customHeight="1">
      <c r="P4299" s="38">
        <f>IF(ISNUMBER(SEARCH(Search!$K$13,'Valid Values - Search'!U4299)),MAX($P$3:P4298)+1,0)</f>
        <v>4296</v>
      </c>
      <c r="Q4299" s="38">
        <f>IF(ISNUMBER(SEARCH(Search!$K$5,'Valid Values - Search'!R4299)),MAX($Q$3:Q4298)+1,0)</f>
        <v>4296</v>
      </c>
      <c r="R4299" s="64" t="s">
        <v>7692</v>
      </c>
      <c r="S4299" s="70" t="s">
        <v>102</v>
      </c>
      <c r="T4299" s="70" t="s">
        <v>102</v>
      </c>
      <c r="U4299" s="93" t="s">
        <v>8459</v>
      </c>
      <c r="V4299" s="94">
        <v>14579</v>
      </c>
      <c r="W4299" s="97" t="s">
        <v>7692</v>
      </c>
      <c r="X4299" s="38" t="str">
        <f>IFERROR(VLOOKUP(ROWS($X$4:X4299),$Q$4:$R$5094,2,FALSE),"")</f>
        <v>RBP2, Low G, Vegetative Protection, Left Bank (choice list)</v>
      </c>
      <c r="Y4299" s="38" t="str">
        <f>IFERROR(VLOOKUP(ROWS($Y$4:Y4299),$P$4:$U$5094,6,FALSE),"")</f>
        <v>N/A</v>
      </c>
    </row>
    <row r="4300" spans="16:25" ht="15" customHeight="1">
      <c r="P4300" s="38">
        <f>IF(ISNUMBER(SEARCH(Search!$K$13,'Valid Values - Search'!U4300)),MAX($P$3:P4299)+1,0)</f>
        <v>4297</v>
      </c>
      <c r="Q4300" s="38">
        <f>IF(ISNUMBER(SEARCH(Search!$K$5,'Valid Values - Search'!R4300)),MAX($Q$3:Q4299)+1,0)</f>
        <v>4297</v>
      </c>
      <c r="R4300" s="64" t="s">
        <v>7693</v>
      </c>
      <c r="S4300" s="70" t="s">
        <v>102</v>
      </c>
      <c r="T4300" s="70" t="s">
        <v>102</v>
      </c>
      <c r="U4300" s="93" t="s">
        <v>8459</v>
      </c>
      <c r="V4300" s="94">
        <v>14580</v>
      </c>
      <c r="W4300" s="97" t="s">
        <v>7693</v>
      </c>
      <c r="X4300" s="38" t="str">
        <f>IFERROR(VLOOKUP(ROWS($X$4:X4300),$Q$4:$R$5094,2,FALSE),"")</f>
        <v>RBP2, Low G, Vegetative Protection, Right Bank (choice list)</v>
      </c>
      <c r="Y4300" s="38" t="str">
        <f>IFERROR(VLOOKUP(ROWS($Y$4:Y4300),$P$4:$U$5094,6,FALSE),"")</f>
        <v>N/A</v>
      </c>
    </row>
    <row r="4301" spans="16:25" ht="15" customHeight="1">
      <c r="P4301" s="38">
        <f>IF(ISNUMBER(SEARCH(Search!$K$13,'Valid Values - Search'!U4301)),MAX($P$3:P4300)+1,0)</f>
        <v>4298</v>
      </c>
      <c r="Q4301" s="38">
        <f>IF(ISNUMBER(SEARCH(Search!$K$5,'Valid Values - Search'!R4301)),MAX($Q$3:Q4300)+1,0)</f>
        <v>4298</v>
      </c>
      <c r="R4301" s="64" t="s">
        <v>7694</v>
      </c>
      <c r="S4301" s="70" t="s">
        <v>102</v>
      </c>
      <c r="T4301" s="70" t="s">
        <v>102</v>
      </c>
      <c r="U4301" s="93" t="s">
        <v>8459</v>
      </c>
      <c r="V4301" s="94">
        <v>389383</v>
      </c>
      <c r="W4301" s="97" t="s">
        <v>7694</v>
      </c>
      <c r="X4301" s="38" t="str">
        <f>IFERROR(VLOOKUP(ROWS($X$4:X4301),$Q$4:$R$5094,2,FALSE),"")</f>
        <v>RBP2, Low G, Vegetative Protection, Sum of L/R Bank Scores (choice list)</v>
      </c>
      <c r="Y4301" s="38" t="str">
        <f>IFERROR(VLOOKUP(ROWS($Y$4:Y4301),$P$4:$U$5094,6,FALSE),"")</f>
        <v>N/A</v>
      </c>
    </row>
    <row r="4302" spans="16:25" ht="15" customHeight="1">
      <c r="P4302" s="38">
        <f>IF(ISNUMBER(SEARCH(Search!$K$13,'Valid Values - Search'!U4302)),MAX($P$3:P4301)+1,0)</f>
        <v>4299</v>
      </c>
      <c r="Q4302" s="38">
        <f>IF(ISNUMBER(SEARCH(Search!$K$5,'Valid Values - Search'!R4302)),MAX($Q$3:Q4301)+1,0)</f>
        <v>4299</v>
      </c>
      <c r="R4302" s="64" t="s">
        <v>7695</v>
      </c>
      <c r="S4302" s="70" t="s">
        <v>102</v>
      </c>
      <c r="T4302" s="70" t="s">
        <v>102</v>
      </c>
      <c r="U4302" s="93" t="s">
        <v>8459</v>
      </c>
      <c r="V4302" s="94">
        <v>14577</v>
      </c>
      <c r="W4302" s="97" t="s">
        <v>7695</v>
      </c>
      <c r="X4302" s="38" t="str">
        <f>IFERROR(VLOOKUP(ROWS($X$4:X4302),$Q$4:$R$5094,2,FALSE),"")</f>
        <v>RBP2, Mid G, Bank Stability, Left Bank (choice list)</v>
      </c>
      <c r="Y4302" s="38" t="str">
        <f>IFERROR(VLOOKUP(ROWS($Y$4:Y4302),$P$4:$U$5094,6,FALSE),"")</f>
        <v>N/A</v>
      </c>
    </row>
    <row r="4303" spans="16:25" ht="15" customHeight="1">
      <c r="P4303" s="38">
        <f>IF(ISNUMBER(SEARCH(Search!$K$13,'Valid Values - Search'!U4303)),MAX($P$3:P4302)+1,0)</f>
        <v>4300</v>
      </c>
      <c r="Q4303" s="38">
        <f>IF(ISNUMBER(SEARCH(Search!$K$5,'Valid Values - Search'!R4303)),MAX($Q$3:Q4302)+1,0)</f>
        <v>4300</v>
      </c>
      <c r="R4303" s="64" t="s">
        <v>7696</v>
      </c>
      <c r="S4303" s="70" t="s">
        <v>102</v>
      </c>
      <c r="T4303" s="70" t="s">
        <v>102</v>
      </c>
      <c r="U4303" s="93" t="s">
        <v>8459</v>
      </c>
      <c r="V4303" s="94">
        <v>14578</v>
      </c>
      <c r="W4303" s="97" t="s">
        <v>7696</v>
      </c>
      <c r="X4303" s="38" t="str">
        <f>IFERROR(VLOOKUP(ROWS($X$4:X4303),$Q$4:$R$5094,2,FALSE),"")</f>
        <v>RBP2, Mid G, Bank Stability, Right Bank (choice list)</v>
      </c>
      <c r="Y4303" s="38" t="str">
        <f>IFERROR(VLOOKUP(ROWS($Y$4:Y4303),$P$4:$U$5094,6,FALSE),"")</f>
        <v>N/A</v>
      </c>
    </row>
    <row r="4304" spans="16:25" ht="15" customHeight="1">
      <c r="P4304" s="38">
        <f>IF(ISNUMBER(SEARCH(Search!$K$13,'Valid Values - Search'!U4304)),MAX($P$3:P4303)+1,0)</f>
        <v>4301</v>
      </c>
      <c r="Q4304" s="38">
        <f>IF(ISNUMBER(SEARCH(Search!$K$5,'Valid Values - Search'!R4304)),MAX($Q$3:Q4303)+1,0)</f>
        <v>4301</v>
      </c>
      <c r="R4304" s="64" t="s">
        <v>7697</v>
      </c>
      <c r="S4304" s="70" t="s">
        <v>102</v>
      </c>
      <c r="T4304" s="70" t="s">
        <v>102</v>
      </c>
      <c r="U4304" s="93" t="s">
        <v>8459</v>
      </c>
      <c r="V4304" s="94">
        <v>14575</v>
      </c>
      <c r="W4304" s="97" t="s">
        <v>7697</v>
      </c>
      <c r="X4304" s="38" t="str">
        <f>IFERROR(VLOOKUP(ROWS($X$4:X4304),$Q$4:$R$5094,2,FALSE),"")</f>
        <v>RBP2, Mid G, Channel Alteration (choice list)</v>
      </c>
      <c r="Y4304" s="38" t="str">
        <f>IFERROR(VLOOKUP(ROWS($Y$4:Y4304),$P$4:$U$5094,6,FALSE),"")</f>
        <v>N/A</v>
      </c>
    </row>
    <row r="4305" spans="16:25" ht="15" customHeight="1">
      <c r="P4305" s="38">
        <f>IF(ISNUMBER(SEARCH(Search!$K$13,'Valid Values - Search'!U4305)),MAX($P$3:P4304)+1,0)</f>
        <v>4302</v>
      </c>
      <c r="Q4305" s="38">
        <f>IF(ISNUMBER(SEARCH(Search!$K$5,'Valid Values - Search'!R4305)),MAX($Q$3:Q4304)+1,0)</f>
        <v>4302</v>
      </c>
      <c r="R4305" s="64" t="s">
        <v>7698</v>
      </c>
      <c r="S4305" s="70" t="s">
        <v>102</v>
      </c>
      <c r="T4305" s="70" t="s">
        <v>102</v>
      </c>
      <c r="U4305" s="93" t="s">
        <v>8459</v>
      </c>
      <c r="V4305" s="94">
        <v>14574</v>
      </c>
      <c r="W4305" s="97" t="s">
        <v>7698</v>
      </c>
      <c r="X4305" s="38" t="str">
        <f>IFERROR(VLOOKUP(ROWS($X$4:X4305),$Q$4:$R$5094,2,FALSE),"")</f>
        <v>RBP2, Mid G, Channel Flow Status (choice list)</v>
      </c>
      <c r="Y4305" s="38" t="str">
        <f>IFERROR(VLOOKUP(ROWS($Y$4:Y4305),$P$4:$U$5094,6,FALSE),"")</f>
        <v>N/A</v>
      </c>
    </row>
    <row r="4306" spans="16:25" ht="15" customHeight="1">
      <c r="P4306" s="38">
        <f>IF(ISNUMBER(SEARCH(Search!$K$13,'Valid Values - Search'!U4306)),MAX($P$3:P4305)+1,0)</f>
        <v>4303</v>
      </c>
      <c r="Q4306" s="38">
        <f>IF(ISNUMBER(SEARCH(Search!$K$5,'Valid Values - Search'!R4306)),MAX($Q$3:Q4305)+1,0)</f>
        <v>4303</v>
      </c>
      <c r="R4306" s="64" t="s">
        <v>7699</v>
      </c>
      <c r="S4306" s="70" t="s">
        <v>102</v>
      </c>
      <c r="T4306" s="70" t="s">
        <v>102</v>
      </c>
      <c r="U4306" s="93" t="s">
        <v>8459</v>
      </c>
      <c r="V4306" s="94">
        <v>14570</v>
      </c>
      <c r="W4306" s="97" t="s">
        <v>7699</v>
      </c>
      <c r="X4306" s="38" t="str">
        <f>IFERROR(VLOOKUP(ROWS($X$4:X4306),$Q$4:$R$5094,2,FALSE),"")</f>
        <v>RBP2, Mid G, Epifaunal Substrate/Available Cover (choice list)</v>
      </c>
      <c r="Y4306" s="38" t="str">
        <f>IFERROR(VLOOKUP(ROWS($Y$4:Y4306),$P$4:$U$5094,6,FALSE),"")</f>
        <v>N/A</v>
      </c>
    </row>
    <row r="4307" spans="16:25" ht="15" customHeight="1">
      <c r="P4307" s="38">
        <f>IF(ISNUMBER(SEARCH(Search!$K$13,'Valid Values - Search'!U4307)),MAX($P$3:P4306)+1,0)</f>
        <v>4304</v>
      </c>
      <c r="Q4307" s="38">
        <f>IF(ISNUMBER(SEARCH(Search!$K$5,'Valid Values - Search'!R4307)),MAX($Q$3:Q4306)+1,0)</f>
        <v>4304</v>
      </c>
      <c r="R4307" s="64" t="s">
        <v>7700</v>
      </c>
      <c r="S4307" s="70" t="s">
        <v>102</v>
      </c>
      <c r="T4307" s="70" t="s">
        <v>102</v>
      </c>
      <c r="U4307" s="93" t="s">
        <v>8459</v>
      </c>
      <c r="V4307" s="94">
        <v>14572</v>
      </c>
      <c r="W4307" s="97" t="s">
        <v>7700</v>
      </c>
      <c r="X4307" s="38" t="str">
        <f>IFERROR(VLOOKUP(ROWS($X$4:X4307),$Q$4:$R$5094,2,FALSE),"")</f>
        <v>RBP2, Mid G, Frequency of Riffles (choice list)</v>
      </c>
      <c r="Y4307" s="38" t="str">
        <f>IFERROR(VLOOKUP(ROWS($Y$4:Y4307),$P$4:$U$5094,6,FALSE),"")</f>
        <v>N/A</v>
      </c>
    </row>
    <row r="4308" spans="16:25" ht="15" customHeight="1">
      <c r="P4308" s="38">
        <f>IF(ISNUMBER(SEARCH(Search!$K$13,'Valid Values - Search'!U4308)),MAX($P$3:P4307)+1,0)</f>
        <v>4305</v>
      </c>
      <c r="Q4308" s="38">
        <f>IF(ISNUMBER(SEARCH(Search!$K$5,'Valid Values - Search'!R4308)),MAX($Q$3:Q4307)+1,0)</f>
        <v>4305</v>
      </c>
      <c r="R4308" s="64" t="s">
        <v>7701</v>
      </c>
      <c r="S4308" s="70" t="s">
        <v>102</v>
      </c>
      <c r="T4308" s="70" t="s">
        <v>102</v>
      </c>
      <c r="U4308" s="93" t="s">
        <v>8459</v>
      </c>
      <c r="V4308" s="94">
        <v>14583</v>
      </c>
      <c r="W4308" s="97" t="s">
        <v>7701</v>
      </c>
      <c r="X4308" s="38" t="str">
        <f>IFERROR(VLOOKUP(ROWS($X$4:X4308),$Q$4:$R$5094,2,FALSE),"")</f>
        <v>RBP2, Mid G, habitat assessment total score</v>
      </c>
      <c r="Y4308" s="38" t="str">
        <f>IFERROR(VLOOKUP(ROWS($Y$4:Y4308),$P$4:$U$5094,6,FALSE),"")</f>
        <v>N/A</v>
      </c>
    </row>
    <row r="4309" spans="16:25" ht="15" customHeight="1">
      <c r="P4309" s="38">
        <f>IF(ISNUMBER(SEARCH(Search!$K$13,'Valid Values - Search'!U4309)),MAX($P$3:P4308)+1,0)</f>
        <v>4306</v>
      </c>
      <c r="Q4309" s="38">
        <f>IF(ISNUMBER(SEARCH(Search!$K$5,'Valid Values - Search'!R4309)),MAX($Q$3:Q4308)+1,0)</f>
        <v>4306</v>
      </c>
      <c r="R4309" s="64" t="s">
        <v>7702</v>
      </c>
      <c r="S4309" s="70" t="s">
        <v>102</v>
      </c>
      <c r="T4309" s="70" t="s">
        <v>102</v>
      </c>
      <c r="U4309" s="93" t="s">
        <v>8459</v>
      </c>
      <c r="V4309" s="94">
        <v>14571</v>
      </c>
      <c r="W4309" s="97" t="s">
        <v>7702</v>
      </c>
      <c r="X4309" s="38" t="str">
        <f>IFERROR(VLOOKUP(ROWS($X$4:X4309),$Q$4:$R$5094,2,FALSE),"")</f>
        <v>RBP2, Mid G, Pool Substrate Characterization (choice list)</v>
      </c>
      <c r="Y4309" s="38" t="str">
        <f>IFERROR(VLOOKUP(ROWS($Y$4:Y4309),$P$4:$U$5094,6,FALSE),"")</f>
        <v>N/A</v>
      </c>
    </row>
    <row r="4310" spans="16:25" ht="15" customHeight="1">
      <c r="P4310" s="38">
        <f>IF(ISNUMBER(SEARCH(Search!$K$13,'Valid Values - Search'!U4310)),MAX($P$3:P4309)+1,0)</f>
        <v>4307</v>
      </c>
      <c r="Q4310" s="38">
        <f>IF(ISNUMBER(SEARCH(Search!$K$5,'Valid Values - Search'!R4310)),MAX($Q$3:Q4309)+1,0)</f>
        <v>4307</v>
      </c>
      <c r="R4310" s="64" t="s">
        <v>7703</v>
      </c>
      <c r="S4310" s="70" t="s">
        <v>102</v>
      </c>
      <c r="T4310" s="70" t="s">
        <v>102</v>
      </c>
      <c r="U4310" s="93" t="s">
        <v>8459</v>
      </c>
      <c r="V4310" s="94">
        <v>14581</v>
      </c>
      <c r="W4310" s="97" t="s">
        <v>7703</v>
      </c>
      <c r="X4310" s="38" t="str">
        <f>IFERROR(VLOOKUP(ROWS($X$4:X4310),$Q$4:$R$5094,2,FALSE),"")</f>
        <v>RBP2, Mid G, Riparian Vegetative Zone Width, Left Bank (choice list)</v>
      </c>
      <c r="Y4310" s="38" t="str">
        <f>IFERROR(VLOOKUP(ROWS($Y$4:Y4310),$P$4:$U$5094,6,FALSE),"")</f>
        <v>N/A</v>
      </c>
    </row>
    <row r="4311" spans="16:25" ht="15" customHeight="1">
      <c r="P4311" s="38">
        <f>IF(ISNUMBER(SEARCH(Search!$K$13,'Valid Values - Search'!U4311)),MAX($P$3:P4310)+1,0)</f>
        <v>4308</v>
      </c>
      <c r="Q4311" s="38">
        <f>IF(ISNUMBER(SEARCH(Search!$K$5,'Valid Values - Search'!R4311)),MAX($Q$3:Q4310)+1,0)</f>
        <v>4308</v>
      </c>
      <c r="R4311" s="64" t="s">
        <v>7704</v>
      </c>
      <c r="S4311" s="70" t="s">
        <v>102</v>
      </c>
      <c r="T4311" s="70" t="s">
        <v>102</v>
      </c>
      <c r="U4311" s="93" t="s">
        <v>8459</v>
      </c>
      <c r="V4311" s="94">
        <v>14582</v>
      </c>
      <c r="W4311" s="97" t="s">
        <v>7704</v>
      </c>
      <c r="X4311" s="38" t="str">
        <f>IFERROR(VLOOKUP(ROWS($X$4:X4311),$Q$4:$R$5094,2,FALSE),"")</f>
        <v>RBP2, Mid G, Riparian Vegetative Zone Width, Right Bank (choice list)</v>
      </c>
      <c r="Y4311" s="38" t="str">
        <f>IFERROR(VLOOKUP(ROWS($Y$4:Y4311),$P$4:$U$5094,6,FALSE),"")</f>
        <v>N/A</v>
      </c>
    </row>
    <row r="4312" spans="16:25" ht="15" customHeight="1">
      <c r="P4312" s="38">
        <f>IF(ISNUMBER(SEARCH(Search!$K$13,'Valid Values - Search'!U4312)),MAX($P$3:P4311)+1,0)</f>
        <v>4309</v>
      </c>
      <c r="Q4312" s="38">
        <f>IF(ISNUMBER(SEARCH(Search!$K$5,'Valid Values - Search'!R4312)),MAX($Q$3:Q4311)+1,0)</f>
        <v>4309</v>
      </c>
      <c r="R4312" s="64" t="s">
        <v>7705</v>
      </c>
      <c r="S4312" s="70" t="s">
        <v>102</v>
      </c>
      <c r="T4312" s="70" t="s">
        <v>102</v>
      </c>
      <c r="U4312" s="93" t="s">
        <v>8459</v>
      </c>
      <c r="V4312" s="94">
        <v>14573</v>
      </c>
      <c r="W4312" s="97" t="s">
        <v>7705</v>
      </c>
      <c r="X4312" s="38" t="str">
        <f>IFERROR(VLOOKUP(ROWS($X$4:X4312),$Q$4:$R$5094,2,FALSE),"")</f>
        <v>RBP2, Mid G, Sediment Deposition (choice list)</v>
      </c>
      <c r="Y4312" s="38" t="str">
        <f>IFERROR(VLOOKUP(ROWS($Y$4:Y4312),$P$4:$U$5094,6,FALSE),"")</f>
        <v>N/A</v>
      </c>
    </row>
    <row r="4313" spans="16:25" ht="15" customHeight="1">
      <c r="P4313" s="38">
        <f>IF(ISNUMBER(SEARCH(Search!$K$13,'Valid Values - Search'!U4313)),MAX($P$3:P4312)+1,0)</f>
        <v>4310</v>
      </c>
      <c r="Q4313" s="38">
        <f>IF(ISNUMBER(SEARCH(Search!$K$5,'Valid Values - Search'!R4313)),MAX($Q$3:Q4312)+1,0)</f>
        <v>4310</v>
      </c>
      <c r="R4313" s="64" t="s">
        <v>7706</v>
      </c>
      <c r="S4313" s="70" t="s">
        <v>102</v>
      </c>
      <c r="T4313" s="70" t="s">
        <v>102</v>
      </c>
      <c r="U4313" s="93" t="s">
        <v>8459</v>
      </c>
      <c r="V4313" s="94">
        <v>14579</v>
      </c>
      <c r="W4313" s="97" t="s">
        <v>7706</v>
      </c>
      <c r="X4313" s="38" t="str">
        <f>IFERROR(VLOOKUP(ROWS($X$4:X4313),$Q$4:$R$5094,2,FALSE),"")</f>
        <v>RBP2, Mid G, Vegetative Protection, Left Bank (choice list)</v>
      </c>
      <c r="Y4313" s="38" t="str">
        <f>IFERROR(VLOOKUP(ROWS($Y$4:Y4313),$P$4:$U$5094,6,FALSE),"")</f>
        <v>N/A</v>
      </c>
    </row>
    <row r="4314" spans="16:25" ht="15" customHeight="1">
      <c r="P4314" s="38">
        <f>IF(ISNUMBER(SEARCH(Search!$K$13,'Valid Values - Search'!U4314)),MAX($P$3:P4313)+1,0)</f>
        <v>4311</v>
      </c>
      <c r="Q4314" s="38">
        <f>IF(ISNUMBER(SEARCH(Search!$K$5,'Valid Values - Search'!R4314)),MAX($Q$3:Q4313)+1,0)</f>
        <v>4311</v>
      </c>
      <c r="R4314" s="64" t="s">
        <v>7707</v>
      </c>
      <c r="S4314" s="70" t="s">
        <v>102</v>
      </c>
      <c r="T4314" s="70" t="s">
        <v>102</v>
      </c>
      <c r="U4314" s="93" t="s">
        <v>8459</v>
      </c>
      <c r="V4314" s="94">
        <v>14580</v>
      </c>
      <c r="W4314" s="97" t="s">
        <v>7707</v>
      </c>
      <c r="X4314" s="38" t="str">
        <f>IFERROR(VLOOKUP(ROWS($X$4:X4314),$Q$4:$R$5094,2,FALSE),"")</f>
        <v>RBP2, Mid G, Vegetative Protection, Right Bank (choice list)</v>
      </c>
      <c r="Y4314" s="38" t="str">
        <f>IFERROR(VLOOKUP(ROWS($Y$4:Y4314),$P$4:$U$5094,6,FALSE),"")</f>
        <v>N/A</v>
      </c>
    </row>
    <row r="4315" spans="16:25" ht="15" customHeight="1">
      <c r="P4315" s="38">
        <f>IF(ISNUMBER(SEARCH(Search!$K$13,'Valid Values - Search'!U4315)),MAX($P$3:P4314)+1,0)</f>
        <v>4312</v>
      </c>
      <c r="Q4315" s="38">
        <f>IF(ISNUMBER(SEARCH(Search!$K$5,'Valid Values - Search'!R4315)),MAX($Q$3:Q4314)+1,0)</f>
        <v>4312</v>
      </c>
      <c r="R4315" s="64" t="s">
        <v>7708</v>
      </c>
      <c r="S4315" s="70" t="s">
        <v>102</v>
      </c>
      <c r="T4315" s="70" t="s">
        <v>102</v>
      </c>
      <c r="U4315" s="93" t="s">
        <v>8459</v>
      </c>
      <c r="V4315" s="94">
        <v>14576</v>
      </c>
      <c r="W4315" s="97" t="s">
        <v>7708</v>
      </c>
      <c r="X4315" s="38" t="str">
        <f>IFERROR(VLOOKUP(ROWS($X$4:X4315),$Q$4:$R$5094,2,FALSE),"")</f>
        <v>RBP2, Mid G, Velocity/Depth Regime (choice list)</v>
      </c>
      <c r="Y4315" s="38" t="str">
        <f>IFERROR(VLOOKUP(ROWS($Y$4:Y4315),$P$4:$U$5094,6,FALSE),"")</f>
        <v>N/A</v>
      </c>
    </row>
    <row r="4316" spans="16:25" ht="15" customHeight="1">
      <c r="P4316" s="38">
        <f>IF(ISNUMBER(SEARCH(Search!$K$13,'Valid Values - Search'!U4316)),MAX($P$3:P4315)+1,0)</f>
        <v>4313</v>
      </c>
      <c r="Q4316" s="38">
        <f>IF(ISNUMBER(SEARCH(Search!$K$5,'Valid Values - Search'!R4316)),MAX($Q$3:Q4315)+1,0)</f>
        <v>4313</v>
      </c>
      <c r="R4316" s="64" t="s">
        <v>7709</v>
      </c>
      <c r="S4316" s="70" t="s">
        <v>102</v>
      </c>
      <c r="T4316" s="70" t="s">
        <v>102</v>
      </c>
      <c r="U4316" s="93" t="s">
        <v>8459</v>
      </c>
      <c r="V4316" s="94">
        <v>14611</v>
      </c>
      <c r="W4316" s="97" t="s">
        <v>7709</v>
      </c>
      <c r="X4316" s="38" t="str">
        <f>IFERROR(VLOOKUP(ROWS($X$4:X4316),$Q$4:$R$5094,2,FALSE),"")</f>
        <v>RBP2, Riparian Vegetation, Dominant Species Present (choice list)</v>
      </c>
      <c r="Y4316" s="38" t="str">
        <f>IFERROR(VLOOKUP(ROWS($Y$4:Y4316),$P$4:$U$5094,6,FALSE),"")</f>
        <v>N/A</v>
      </c>
    </row>
    <row r="4317" spans="16:25" ht="15" customHeight="1">
      <c r="P4317" s="38">
        <f>IF(ISNUMBER(SEARCH(Search!$K$13,'Valid Values - Search'!U4317)),MAX($P$3:P4316)+1,0)</f>
        <v>4314</v>
      </c>
      <c r="Q4317" s="38">
        <f>IF(ISNUMBER(SEARCH(Search!$K$5,'Valid Values - Search'!R4317)),MAX($Q$3:Q4316)+1,0)</f>
        <v>4314</v>
      </c>
      <c r="R4317" s="64" t="s">
        <v>7710</v>
      </c>
      <c r="S4317" s="70" t="s">
        <v>102</v>
      </c>
      <c r="T4317" s="70" t="s">
        <v>102</v>
      </c>
      <c r="U4317" s="93" t="s">
        <v>8459</v>
      </c>
      <c r="V4317" s="94">
        <v>14634</v>
      </c>
      <c r="W4317" s="97" t="s">
        <v>7710</v>
      </c>
      <c r="X4317" s="38" t="str">
        <f>IFERROR(VLOOKUP(ROWS($X$4:X4317),$Q$4:$R$5094,2,FALSE),"")</f>
        <v>RBP2, Sediment/Substrate, Deposits (choice list)</v>
      </c>
      <c r="Y4317" s="38" t="str">
        <f>IFERROR(VLOOKUP(ROWS($Y$4:Y4317),$P$4:$U$5094,6,FALSE),"")</f>
        <v>N/A</v>
      </c>
    </row>
    <row r="4318" spans="16:25" ht="15" customHeight="1">
      <c r="P4318" s="38">
        <f>IF(ISNUMBER(SEARCH(Search!$K$13,'Valid Values - Search'!U4318)),MAX($P$3:P4317)+1,0)</f>
        <v>4315</v>
      </c>
      <c r="Q4318" s="38">
        <f>IF(ISNUMBER(SEARCH(Search!$K$5,'Valid Values - Search'!R4318)),MAX($Q$3:Q4317)+1,0)</f>
        <v>4315</v>
      </c>
      <c r="R4318" s="64" t="s">
        <v>7711</v>
      </c>
      <c r="S4318" s="70" t="s">
        <v>102</v>
      </c>
      <c r="T4318" s="70" t="s">
        <v>102</v>
      </c>
      <c r="U4318" s="93" t="s">
        <v>8459</v>
      </c>
      <c r="V4318" s="94">
        <v>14635</v>
      </c>
      <c r="W4318" s="97" t="s">
        <v>7711</v>
      </c>
      <c r="X4318" s="38" t="str">
        <f>IFERROR(VLOOKUP(ROWS($X$4:X4318),$Q$4:$R$5094,2,FALSE),"")</f>
        <v>RBP2, Sediment/Substrate, Embedded Stone Undersides Black (choice list)</v>
      </c>
      <c r="Y4318" s="38" t="str">
        <f>IFERROR(VLOOKUP(ROWS($Y$4:Y4318),$P$4:$U$5094,6,FALSE),"")</f>
        <v>N/A</v>
      </c>
    </row>
    <row r="4319" spans="16:25" ht="15" customHeight="1">
      <c r="P4319" s="38">
        <f>IF(ISNUMBER(SEARCH(Search!$K$13,'Valid Values - Search'!U4319)),MAX($P$3:P4318)+1,0)</f>
        <v>4316</v>
      </c>
      <c r="Q4319" s="38">
        <f>IF(ISNUMBER(SEARCH(Search!$K$5,'Valid Values - Search'!R4319)),MAX($Q$3:Q4318)+1,0)</f>
        <v>4316</v>
      </c>
      <c r="R4319" s="64" t="s">
        <v>7712</v>
      </c>
      <c r="S4319" s="70" t="s">
        <v>102</v>
      </c>
      <c r="T4319" s="70" t="s">
        <v>102</v>
      </c>
      <c r="U4319" s="93" t="s">
        <v>8459</v>
      </c>
      <c r="V4319" s="94">
        <v>14632</v>
      </c>
      <c r="W4319" s="97" t="s">
        <v>7712</v>
      </c>
      <c r="X4319" s="38" t="str">
        <f>IFERROR(VLOOKUP(ROWS($X$4:X4319),$Q$4:$R$5094,2,FALSE),"")</f>
        <v>RBP2, Sediment/Substrate, Odors (choice list)</v>
      </c>
      <c r="Y4319" s="38" t="str">
        <f>IFERROR(VLOOKUP(ROWS($Y$4:Y4319),$P$4:$U$5094,6,FALSE),"")</f>
        <v>N/A</v>
      </c>
    </row>
    <row r="4320" spans="16:25" ht="15" customHeight="1">
      <c r="P4320" s="38">
        <f>IF(ISNUMBER(SEARCH(Search!$K$13,'Valid Values - Search'!U4320)),MAX($P$3:P4319)+1,0)</f>
        <v>4317</v>
      </c>
      <c r="Q4320" s="38">
        <f>IF(ISNUMBER(SEARCH(Search!$K$5,'Valid Values - Search'!R4320)),MAX($Q$3:Q4319)+1,0)</f>
        <v>4317</v>
      </c>
      <c r="R4320" s="64" t="s">
        <v>7713</v>
      </c>
      <c r="S4320" s="70" t="s">
        <v>102</v>
      </c>
      <c r="T4320" s="70" t="s">
        <v>102</v>
      </c>
      <c r="U4320" s="93" t="s">
        <v>8459</v>
      </c>
      <c r="V4320" s="94">
        <v>14633</v>
      </c>
      <c r="W4320" s="97" t="s">
        <v>7713</v>
      </c>
      <c r="X4320" s="38" t="str">
        <f>IFERROR(VLOOKUP(ROWS($X$4:X4320),$Q$4:$R$5094,2,FALSE),"")</f>
        <v>RBP2, Sediment/Substrate, Oils (choice list)</v>
      </c>
      <c r="Y4320" s="38" t="str">
        <f>IFERROR(VLOOKUP(ROWS($Y$4:Y4320),$P$4:$U$5094,6,FALSE),"")</f>
        <v>N/A</v>
      </c>
    </row>
    <row r="4321" spans="16:25" ht="15" customHeight="1">
      <c r="P4321" s="38">
        <f>IF(ISNUMBER(SEARCH(Search!$K$13,'Valid Values - Search'!U4321)),MAX($P$3:P4320)+1,0)</f>
        <v>4318</v>
      </c>
      <c r="Q4321" s="38">
        <f>IF(ISNUMBER(SEARCH(Search!$K$5,'Valid Values - Search'!R4321)),MAX($Q$3:Q4320)+1,0)</f>
        <v>4318</v>
      </c>
      <c r="R4321" s="64" t="s">
        <v>7714</v>
      </c>
      <c r="S4321" s="70" t="s">
        <v>102</v>
      </c>
      <c r="T4321" s="70" t="s">
        <v>102</v>
      </c>
      <c r="U4321" s="93" t="s">
        <v>8459</v>
      </c>
      <c r="V4321" s="94">
        <v>14607</v>
      </c>
      <c r="W4321" s="97" t="s">
        <v>7714</v>
      </c>
      <c r="X4321" s="38" t="str">
        <f>IFERROR(VLOOKUP(ROWS($X$4:X4321),$Q$4:$R$5094,2,FALSE),"")</f>
        <v>RBP2, Stream character, catchment area</v>
      </c>
      <c r="Y4321" s="38" t="str">
        <f>IFERROR(VLOOKUP(ROWS($Y$4:Y4321),$P$4:$U$5094,6,FALSE),"")</f>
        <v>N/A</v>
      </c>
    </row>
    <row r="4322" spans="16:25" ht="15" customHeight="1">
      <c r="P4322" s="38">
        <f>IF(ISNUMBER(SEARCH(Search!$K$13,'Valid Values - Search'!U4322)),MAX($P$3:P4321)+1,0)</f>
        <v>4319</v>
      </c>
      <c r="Q4322" s="38">
        <f>IF(ISNUMBER(SEARCH(Search!$K$5,'Valid Values - Search'!R4322)),MAX($Q$3:Q4321)+1,0)</f>
        <v>4319</v>
      </c>
      <c r="R4322" s="64" t="s">
        <v>7715</v>
      </c>
      <c r="S4322" s="70" t="s">
        <v>102</v>
      </c>
      <c r="T4322" s="70" t="s">
        <v>102</v>
      </c>
      <c r="U4322" s="93" t="s">
        <v>8459</v>
      </c>
      <c r="V4322" s="94">
        <v>14605</v>
      </c>
      <c r="W4322" s="97" t="s">
        <v>7715</v>
      </c>
      <c r="X4322" s="38" t="str">
        <f>IFERROR(VLOOKUP(ROWS($X$4:X4322),$Q$4:$R$5094,2,FALSE),"")</f>
        <v>RBP2, Stream Character, Stream Origin (choice list)</v>
      </c>
      <c r="Y4322" s="38" t="str">
        <f>IFERROR(VLOOKUP(ROWS($Y$4:Y4322),$P$4:$U$5094,6,FALSE),"")</f>
        <v>N/A</v>
      </c>
    </row>
    <row r="4323" spans="16:25" ht="15" customHeight="1">
      <c r="P4323" s="38">
        <f>IF(ISNUMBER(SEARCH(Search!$K$13,'Valid Values - Search'!U4323)),MAX($P$3:P4322)+1,0)</f>
        <v>4320</v>
      </c>
      <c r="Q4323" s="38">
        <f>IF(ISNUMBER(SEARCH(Search!$K$5,'Valid Values - Search'!R4323)),MAX($Q$3:Q4322)+1,0)</f>
        <v>4320</v>
      </c>
      <c r="R4323" s="64" t="s">
        <v>7716</v>
      </c>
      <c r="S4323" s="70" t="s">
        <v>102</v>
      </c>
      <c r="T4323" s="70" t="s">
        <v>102</v>
      </c>
      <c r="U4323" s="93" t="s">
        <v>8459</v>
      </c>
      <c r="V4323" s="94">
        <v>14604</v>
      </c>
      <c r="W4323" s="97" t="s">
        <v>7716</v>
      </c>
      <c r="X4323" s="38" t="str">
        <f>IFERROR(VLOOKUP(ROWS($X$4:X4323),$Q$4:$R$5094,2,FALSE),"")</f>
        <v>RBP2, Stream Character, Stream Subsystem (choice list)</v>
      </c>
      <c r="Y4323" s="38" t="str">
        <f>IFERROR(VLOOKUP(ROWS($Y$4:Y4323),$P$4:$U$5094,6,FALSE),"")</f>
        <v>N/A</v>
      </c>
    </row>
    <row r="4324" spans="16:25" ht="15" customHeight="1">
      <c r="P4324" s="38">
        <f>IF(ISNUMBER(SEARCH(Search!$K$13,'Valid Values - Search'!U4324)),MAX($P$3:P4323)+1,0)</f>
        <v>4321</v>
      </c>
      <c r="Q4324" s="38">
        <f>IF(ISNUMBER(SEARCH(Search!$K$5,'Valid Values - Search'!R4324)),MAX($Q$3:Q4323)+1,0)</f>
        <v>4321</v>
      </c>
      <c r="R4324" s="64" t="s">
        <v>7717</v>
      </c>
      <c r="S4324" s="70" t="s">
        <v>102</v>
      </c>
      <c r="T4324" s="70" t="s">
        <v>102</v>
      </c>
      <c r="U4324" s="93" t="s">
        <v>8459</v>
      </c>
      <c r="V4324" s="94">
        <v>14606</v>
      </c>
      <c r="W4324" s="97" t="s">
        <v>7717</v>
      </c>
      <c r="X4324" s="38" t="str">
        <f>IFERROR(VLOOKUP(ROWS($X$4:X4324),$Q$4:$R$5094,2,FALSE),"")</f>
        <v>RBP2, Stream Character, Stream Type (choice list)</v>
      </c>
      <c r="Y4324" s="38" t="str">
        <f>IFERROR(VLOOKUP(ROWS($Y$4:Y4324),$P$4:$U$5094,6,FALSE),"")</f>
        <v>N/A</v>
      </c>
    </row>
    <row r="4325" spans="16:25" ht="15" customHeight="1">
      <c r="P4325" s="38">
        <f>IF(ISNUMBER(SEARCH(Search!$K$13,'Valid Values - Search'!U4325)),MAX($P$3:P4324)+1,0)</f>
        <v>4322</v>
      </c>
      <c r="Q4325" s="38">
        <f>IF(ISNUMBER(SEARCH(Search!$K$5,'Valid Values - Search'!R4325)),MAX($Q$3:Q4324)+1,0)</f>
        <v>4322</v>
      </c>
      <c r="R4325" s="64" t="s">
        <v>7718</v>
      </c>
      <c r="S4325" s="70" t="s">
        <v>102</v>
      </c>
      <c r="T4325" s="70" t="s">
        <v>102</v>
      </c>
      <c r="U4325" s="93" t="s">
        <v>8459</v>
      </c>
      <c r="V4325" s="94">
        <v>14637</v>
      </c>
      <c r="W4325" s="97" t="s">
        <v>7718</v>
      </c>
      <c r="X4325" s="38" t="str">
        <f>IFERROR(VLOOKUP(ROWS($X$4:X4325),$Q$4:$R$5094,2,FALSE),"")</f>
        <v>RBP2, Substrate, inorganic, bedrock</v>
      </c>
      <c r="Y4325" s="38" t="str">
        <f>IFERROR(VLOOKUP(ROWS($Y$4:Y4325),$P$4:$U$5094,6,FALSE),"")</f>
        <v>N/A</v>
      </c>
    </row>
    <row r="4326" spans="16:25" ht="15" customHeight="1">
      <c r="P4326" s="38">
        <f>IF(ISNUMBER(SEARCH(Search!$K$13,'Valid Values - Search'!U4326)),MAX($P$3:P4325)+1,0)</f>
        <v>4323</v>
      </c>
      <c r="Q4326" s="38">
        <f>IF(ISNUMBER(SEARCH(Search!$K$5,'Valid Values - Search'!R4326)),MAX($Q$3:Q4325)+1,0)</f>
        <v>4323</v>
      </c>
      <c r="R4326" s="64" t="s">
        <v>7719</v>
      </c>
      <c r="S4326" s="70" t="s">
        <v>102</v>
      </c>
      <c r="T4326" s="70" t="s">
        <v>102</v>
      </c>
      <c r="U4326" s="93" t="s">
        <v>8459</v>
      </c>
      <c r="V4326" s="94">
        <v>14638</v>
      </c>
      <c r="W4326" s="97" t="s">
        <v>7719</v>
      </c>
      <c r="X4326" s="38" t="str">
        <f>IFERROR(VLOOKUP(ROWS($X$4:X4326),$Q$4:$R$5094,2,FALSE),"")</f>
        <v>RBP2, Substrate, Inorganic, boulder, &gt;256 mm</v>
      </c>
      <c r="Y4326" s="38" t="str">
        <f>IFERROR(VLOOKUP(ROWS($Y$4:Y4326),$P$4:$U$5094,6,FALSE),"")</f>
        <v>N/A</v>
      </c>
    </row>
    <row r="4327" spans="16:25" ht="15" customHeight="1">
      <c r="P4327" s="38">
        <f>IF(ISNUMBER(SEARCH(Search!$K$13,'Valid Values - Search'!U4327)),MAX($P$3:P4326)+1,0)</f>
        <v>4324</v>
      </c>
      <c r="Q4327" s="38">
        <f>IF(ISNUMBER(SEARCH(Search!$K$5,'Valid Values - Search'!R4327)),MAX($Q$3:Q4326)+1,0)</f>
        <v>4324</v>
      </c>
      <c r="R4327" s="64" t="s">
        <v>7720</v>
      </c>
      <c r="S4327" s="70" t="s">
        <v>102</v>
      </c>
      <c r="T4327" s="70" t="s">
        <v>102</v>
      </c>
      <c r="U4327" s="93" t="s">
        <v>8459</v>
      </c>
      <c r="V4327" s="94">
        <v>14642</v>
      </c>
      <c r="W4327" s="97" t="s">
        <v>7720</v>
      </c>
      <c r="X4327" s="38" t="str">
        <f>IFERROR(VLOOKUP(ROWS($X$4:X4327),$Q$4:$R$5094,2,FALSE),"")</f>
        <v>RBP2, Substrate, inorganic, clay, &lt;0.004 mm</v>
      </c>
      <c r="Y4327" s="38" t="str">
        <f>IFERROR(VLOOKUP(ROWS($Y$4:Y4327),$P$4:$U$5094,6,FALSE),"")</f>
        <v>N/A</v>
      </c>
    </row>
    <row r="4328" spans="16:25" ht="15" customHeight="1">
      <c r="P4328" s="38">
        <f>IF(ISNUMBER(SEARCH(Search!$K$13,'Valid Values - Search'!U4328)),MAX($P$3:P4327)+1,0)</f>
        <v>4325</v>
      </c>
      <c r="Q4328" s="38">
        <f>IF(ISNUMBER(SEARCH(Search!$K$5,'Valid Values - Search'!R4328)),MAX($Q$3:Q4327)+1,0)</f>
        <v>4325</v>
      </c>
      <c r="R4328" s="64" t="s">
        <v>7721</v>
      </c>
      <c r="S4328" s="70" t="s">
        <v>102</v>
      </c>
      <c r="T4328" s="70" t="s">
        <v>102</v>
      </c>
      <c r="U4328" s="93" t="s">
        <v>8459</v>
      </c>
      <c r="V4328" s="94">
        <v>14636</v>
      </c>
      <c r="W4328" s="97" t="s">
        <v>7721</v>
      </c>
      <c r="X4328" s="38" t="str">
        <f>IFERROR(VLOOKUP(ROWS($X$4:X4328),$Q$4:$R$5094,2,FALSE),"")</f>
        <v>RBP2, Substrate, inorganic, cobble, 64-256 mm</v>
      </c>
      <c r="Y4328" s="38" t="str">
        <f>IFERROR(VLOOKUP(ROWS($Y$4:Y4328),$P$4:$U$5094,6,FALSE),"")</f>
        <v>N/A</v>
      </c>
    </row>
    <row r="4329" spans="16:25" ht="15" customHeight="1">
      <c r="P4329" s="38">
        <f>IF(ISNUMBER(SEARCH(Search!$K$13,'Valid Values - Search'!U4329)),MAX($P$3:P4328)+1,0)</f>
        <v>4326</v>
      </c>
      <c r="Q4329" s="38">
        <f>IF(ISNUMBER(SEARCH(Search!$K$5,'Valid Values - Search'!R4329)),MAX($Q$3:Q4328)+1,0)</f>
        <v>4326</v>
      </c>
      <c r="R4329" s="64" t="s">
        <v>7722</v>
      </c>
      <c r="S4329" s="70" t="s">
        <v>102</v>
      </c>
      <c r="T4329" s="70" t="s">
        <v>102</v>
      </c>
      <c r="U4329" s="93" t="s">
        <v>8459</v>
      </c>
      <c r="V4329" s="94">
        <v>14639</v>
      </c>
      <c r="W4329" s="97" t="s">
        <v>7722</v>
      </c>
      <c r="X4329" s="38" t="str">
        <f>IFERROR(VLOOKUP(ROWS($X$4:X4329),$Q$4:$R$5094,2,FALSE),"")</f>
        <v>RBP2, Substrate, inorganic, gravel, 2-64 mm</v>
      </c>
      <c r="Y4329" s="38" t="str">
        <f>IFERROR(VLOOKUP(ROWS($Y$4:Y4329),$P$4:$U$5094,6,FALSE),"")</f>
        <v>N/A</v>
      </c>
    </row>
    <row r="4330" spans="16:25" ht="15" customHeight="1">
      <c r="P4330" s="38">
        <f>IF(ISNUMBER(SEARCH(Search!$K$13,'Valid Values - Search'!U4330)),MAX($P$3:P4329)+1,0)</f>
        <v>4327</v>
      </c>
      <c r="Q4330" s="38">
        <f>IF(ISNUMBER(SEARCH(Search!$K$5,'Valid Values - Search'!R4330)),MAX($Q$3:Q4329)+1,0)</f>
        <v>4327</v>
      </c>
      <c r="R4330" s="64" t="s">
        <v>7723</v>
      </c>
      <c r="S4330" s="70" t="s">
        <v>102</v>
      </c>
      <c r="T4330" s="70" t="s">
        <v>102</v>
      </c>
      <c r="U4330" s="93" t="s">
        <v>8459</v>
      </c>
      <c r="V4330" s="94">
        <v>14640</v>
      </c>
      <c r="W4330" s="97" t="s">
        <v>7723</v>
      </c>
      <c r="X4330" s="38" t="str">
        <f>IFERROR(VLOOKUP(ROWS($X$4:X4330),$Q$4:$R$5094,2,FALSE),"")</f>
        <v>RBP2, Substrate, inorganic, sand, 0.06-2.0 mm</v>
      </c>
      <c r="Y4330" s="38" t="str">
        <f>IFERROR(VLOOKUP(ROWS($Y$4:Y4330),$P$4:$U$5094,6,FALSE),"")</f>
        <v>N/A</v>
      </c>
    </row>
    <row r="4331" spans="16:25" ht="15" customHeight="1">
      <c r="P4331" s="38">
        <f>IF(ISNUMBER(SEARCH(Search!$K$13,'Valid Values - Search'!U4331)),MAX($P$3:P4330)+1,0)</f>
        <v>4328</v>
      </c>
      <c r="Q4331" s="38">
        <f>IF(ISNUMBER(SEARCH(Search!$K$5,'Valid Values - Search'!R4331)),MAX($Q$3:Q4330)+1,0)</f>
        <v>4328</v>
      </c>
      <c r="R4331" s="64" t="s">
        <v>7724</v>
      </c>
      <c r="S4331" s="70" t="s">
        <v>102</v>
      </c>
      <c r="T4331" s="70" t="s">
        <v>102</v>
      </c>
      <c r="U4331" s="93" t="s">
        <v>8459</v>
      </c>
      <c r="V4331" s="94">
        <v>14641</v>
      </c>
      <c r="W4331" s="97" t="s">
        <v>7724</v>
      </c>
      <c r="X4331" s="38" t="str">
        <f>IFERROR(VLOOKUP(ROWS($X$4:X4331),$Q$4:$R$5094,2,FALSE),"")</f>
        <v>RBP2, Substrate, Inorganic, Silt, 0.004-0.06 mm</v>
      </c>
      <c r="Y4331" s="38" t="str">
        <f>IFERROR(VLOOKUP(ROWS($Y$4:Y4331),$P$4:$U$5094,6,FALSE),"")</f>
        <v>N/A</v>
      </c>
    </row>
    <row r="4332" spans="16:25" ht="15" customHeight="1">
      <c r="P4332" s="38">
        <f>IF(ISNUMBER(SEARCH(Search!$K$13,'Valid Values - Search'!U4332)),MAX($P$3:P4331)+1,0)</f>
        <v>4329</v>
      </c>
      <c r="Q4332" s="38">
        <f>IF(ISNUMBER(SEARCH(Search!$K$5,'Valid Values - Search'!R4332)),MAX($Q$3:Q4331)+1,0)</f>
        <v>4329</v>
      </c>
      <c r="R4332" s="64" t="s">
        <v>7725</v>
      </c>
      <c r="S4332" s="70" t="s">
        <v>102</v>
      </c>
      <c r="T4332" s="70" t="s">
        <v>102</v>
      </c>
      <c r="U4332" s="93" t="s">
        <v>8459</v>
      </c>
      <c r="V4332" s="94">
        <v>14643</v>
      </c>
      <c r="W4332" s="97" t="s">
        <v>7725</v>
      </c>
      <c r="X4332" s="38" t="str">
        <f>IFERROR(VLOOKUP(ROWS($X$4:X4332),$Q$4:$R$5094,2,FALSE),"")</f>
        <v>RBP2, Substrate, organic, detritus, sticks, wood, etc. (CPOM)</v>
      </c>
      <c r="Y4332" s="38" t="str">
        <f>IFERROR(VLOOKUP(ROWS($Y$4:Y4332),$P$4:$U$5094,6,FALSE),"")</f>
        <v>N/A</v>
      </c>
    </row>
    <row r="4333" spans="16:25" ht="15" customHeight="1">
      <c r="P4333" s="38">
        <f>IF(ISNUMBER(SEARCH(Search!$K$13,'Valid Values - Search'!U4333)),MAX($P$3:P4332)+1,0)</f>
        <v>4330</v>
      </c>
      <c r="Q4333" s="38">
        <f>IF(ISNUMBER(SEARCH(Search!$K$5,'Valid Values - Search'!R4333)),MAX($Q$3:Q4332)+1,0)</f>
        <v>4330</v>
      </c>
      <c r="R4333" s="64" t="s">
        <v>7726</v>
      </c>
      <c r="S4333" s="70" t="s">
        <v>102</v>
      </c>
      <c r="T4333" s="70" t="s">
        <v>102</v>
      </c>
      <c r="U4333" s="93" t="s">
        <v>8459</v>
      </c>
      <c r="V4333" s="94">
        <v>14645</v>
      </c>
      <c r="W4333" s="97" t="s">
        <v>7726</v>
      </c>
      <c r="X4333" s="38" t="str">
        <f>IFERROR(VLOOKUP(ROWS($X$4:X4333),$Q$4:$R$5094,2,FALSE),"")</f>
        <v>RBP2, Substrate, organic, marl, grey shell fragments</v>
      </c>
      <c r="Y4333" s="38" t="str">
        <f>IFERROR(VLOOKUP(ROWS($Y$4:Y4333),$P$4:$U$5094,6,FALSE),"")</f>
        <v>N/A</v>
      </c>
    </row>
    <row r="4334" spans="16:25" ht="15" customHeight="1">
      <c r="P4334" s="38">
        <f>IF(ISNUMBER(SEARCH(Search!$K$13,'Valid Values - Search'!U4334)),MAX($P$3:P4333)+1,0)</f>
        <v>4331</v>
      </c>
      <c r="Q4334" s="38">
        <f>IF(ISNUMBER(SEARCH(Search!$K$5,'Valid Values - Search'!R4334)),MAX($Q$3:Q4333)+1,0)</f>
        <v>4331</v>
      </c>
      <c r="R4334" s="64" t="s">
        <v>7727</v>
      </c>
      <c r="S4334" s="70" t="s">
        <v>102</v>
      </c>
      <c r="T4334" s="70" t="s">
        <v>102</v>
      </c>
      <c r="U4334" s="93" t="s">
        <v>8459</v>
      </c>
      <c r="V4334" s="94">
        <v>14644</v>
      </c>
      <c r="W4334" s="97" t="s">
        <v>7727</v>
      </c>
      <c r="X4334" s="38" t="str">
        <f>IFERROR(VLOOKUP(ROWS($X$4:X4334),$Q$4:$R$5094,2,FALSE),"")</f>
        <v>RBP2, Substrate, organic, muck-mud, black-fine (FPOM)</v>
      </c>
      <c r="Y4334" s="38" t="str">
        <f>IFERROR(VLOOKUP(ROWS($Y$4:Y4334),$P$4:$U$5094,6,FALSE),"")</f>
        <v>N/A</v>
      </c>
    </row>
    <row r="4335" spans="16:25" ht="15" customHeight="1">
      <c r="P4335" s="38">
        <f>IF(ISNUMBER(SEARCH(Search!$K$13,'Valid Values - Search'!U4335)),MAX($P$3:P4334)+1,0)</f>
        <v>4332</v>
      </c>
      <c r="Q4335" s="38">
        <f>IF(ISNUMBER(SEARCH(Search!$K$5,'Valid Values - Search'!R4335)),MAX($Q$3:Q4334)+1,0)</f>
        <v>4332</v>
      </c>
      <c r="R4335" s="64" t="s">
        <v>7728</v>
      </c>
      <c r="S4335" s="70" t="s">
        <v>102</v>
      </c>
      <c r="T4335" s="70" t="s">
        <v>102</v>
      </c>
      <c r="U4335" s="93" t="s">
        <v>8459</v>
      </c>
      <c r="V4335" s="94">
        <v>14631</v>
      </c>
      <c r="W4335" s="97" t="s">
        <v>7728</v>
      </c>
      <c r="X4335" s="38" t="str">
        <f>IFERROR(VLOOKUP(ROWS($X$4:X4335),$Q$4:$R$5094,2,FALSE),"")</f>
        <v>RBP2, Water Quality, Turbidity (choice list)</v>
      </c>
      <c r="Y4335" s="38" t="str">
        <f>IFERROR(VLOOKUP(ROWS($Y$4:Y4335),$P$4:$U$5094,6,FALSE),"")</f>
        <v>N/A</v>
      </c>
    </row>
    <row r="4336" spans="16:25" ht="15" customHeight="1">
      <c r="P4336" s="38">
        <f>IF(ISNUMBER(SEARCH(Search!$K$13,'Valid Values - Search'!U4336)),MAX($P$3:P4335)+1,0)</f>
        <v>4333</v>
      </c>
      <c r="Q4336" s="38">
        <f>IF(ISNUMBER(SEARCH(Search!$K$5,'Valid Values - Search'!R4336)),MAX($Q$3:Q4335)+1,0)</f>
        <v>4333</v>
      </c>
      <c r="R4336" s="64" t="s">
        <v>7729</v>
      </c>
      <c r="S4336" s="70" t="s">
        <v>102</v>
      </c>
      <c r="T4336" s="70" t="s">
        <v>102</v>
      </c>
      <c r="U4336" s="93" t="s">
        <v>8459</v>
      </c>
      <c r="V4336" s="94">
        <v>14629</v>
      </c>
      <c r="W4336" s="97" t="s">
        <v>7729</v>
      </c>
      <c r="X4336" s="38" t="str">
        <f>IFERROR(VLOOKUP(ROWS($X$4:X4336),$Q$4:$R$5094,2,FALSE),"")</f>
        <v>RBP2, Water Quality, Water Odors (choice list)</v>
      </c>
      <c r="Y4336" s="38" t="str">
        <f>IFERROR(VLOOKUP(ROWS($Y$4:Y4336),$P$4:$U$5094,6,FALSE),"")</f>
        <v>N/A</v>
      </c>
    </row>
    <row r="4337" spans="16:25" ht="15" customHeight="1">
      <c r="P4337" s="38">
        <f>IF(ISNUMBER(SEARCH(Search!$K$13,'Valid Values - Search'!U4337)),MAX($P$3:P4336)+1,0)</f>
        <v>4334</v>
      </c>
      <c r="Q4337" s="38">
        <f>IF(ISNUMBER(SEARCH(Search!$K$5,'Valid Values - Search'!R4337)),MAX($Q$3:Q4336)+1,0)</f>
        <v>4334</v>
      </c>
      <c r="R4337" s="64" t="s">
        <v>7730</v>
      </c>
      <c r="S4337" s="70" t="s">
        <v>102</v>
      </c>
      <c r="T4337" s="70" t="s">
        <v>102</v>
      </c>
      <c r="U4337" s="93" t="s">
        <v>8459</v>
      </c>
      <c r="V4337" s="94">
        <v>14630</v>
      </c>
      <c r="W4337" s="97" t="s">
        <v>7730</v>
      </c>
      <c r="X4337" s="38" t="str">
        <f>IFERROR(VLOOKUP(ROWS($X$4:X4337),$Q$4:$R$5094,2,FALSE),"")</f>
        <v>RBP2, Water Quality, Water Surface Oils (choice list)</v>
      </c>
      <c r="Y4337" s="38" t="str">
        <f>IFERROR(VLOOKUP(ROWS($Y$4:Y4337),$P$4:$U$5094,6,FALSE),"")</f>
        <v>N/A</v>
      </c>
    </row>
    <row r="4338" spans="16:25" ht="15" customHeight="1">
      <c r="P4338" s="38">
        <f>IF(ISNUMBER(SEARCH(Search!$K$13,'Valid Values - Search'!U4338)),MAX($P$3:P4337)+1,0)</f>
        <v>4335</v>
      </c>
      <c r="Q4338" s="38">
        <f>IF(ISNUMBER(SEARCH(Search!$K$5,'Valid Values - Search'!R4338)),MAX($Q$3:Q4337)+1,0)</f>
        <v>4335</v>
      </c>
      <c r="R4338" s="64" t="s">
        <v>7731</v>
      </c>
      <c r="S4338" s="70" t="s">
        <v>102</v>
      </c>
      <c r="T4338" s="70" t="s">
        <v>102</v>
      </c>
      <c r="U4338" s="93" t="s">
        <v>8459</v>
      </c>
      <c r="V4338" s="94">
        <v>14610</v>
      </c>
      <c r="W4338" s="97" t="s">
        <v>7731</v>
      </c>
      <c r="X4338" s="38" t="str">
        <f>IFERROR(VLOOKUP(ROWS($X$4:X4338),$Q$4:$R$5094,2,FALSE),"")</f>
        <v>RBP2, Watershed, Local Erosion (choice list)</v>
      </c>
      <c r="Y4338" s="38" t="str">
        <f>IFERROR(VLOOKUP(ROWS($Y$4:Y4338),$P$4:$U$5094,6,FALSE),"")</f>
        <v>N/A</v>
      </c>
    </row>
    <row r="4339" spans="16:25" ht="15" customHeight="1">
      <c r="P4339" s="38">
        <f>IF(ISNUMBER(SEARCH(Search!$K$13,'Valid Values - Search'!U4339)),MAX($P$3:P4338)+1,0)</f>
        <v>4336</v>
      </c>
      <c r="Q4339" s="38">
        <f>IF(ISNUMBER(SEARCH(Search!$K$5,'Valid Values - Search'!R4339)),MAX($Q$3:Q4338)+1,0)</f>
        <v>4336</v>
      </c>
      <c r="R4339" s="64" t="s">
        <v>7732</v>
      </c>
      <c r="S4339" s="70" t="s">
        <v>102</v>
      </c>
      <c r="T4339" s="70" t="s">
        <v>102</v>
      </c>
      <c r="U4339" s="93" t="s">
        <v>8459</v>
      </c>
      <c r="V4339" s="94">
        <v>14609</v>
      </c>
      <c r="W4339" s="97" t="s">
        <v>7732</v>
      </c>
      <c r="X4339" s="38" t="str">
        <f>IFERROR(VLOOKUP(ROWS($X$4:X4339),$Q$4:$R$5094,2,FALSE),"")</f>
        <v>RBP2, Watershed, Local NPS Pollution (choice list)</v>
      </c>
      <c r="Y4339" s="38" t="str">
        <f>IFERROR(VLOOKUP(ROWS($Y$4:Y4339),$P$4:$U$5094,6,FALSE),"")</f>
        <v>N/A</v>
      </c>
    </row>
    <row r="4340" spans="16:25" ht="15" customHeight="1">
      <c r="P4340" s="38">
        <f>IF(ISNUMBER(SEARCH(Search!$K$13,'Valid Values - Search'!U4340)),MAX($P$3:P4339)+1,0)</f>
        <v>4337</v>
      </c>
      <c r="Q4340" s="38">
        <f>IF(ISNUMBER(SEARCH(Search!$K$5,'Valid Values - Search'!R4340)),MAX($Q$3:Q4339)+1,0)</f>
        <v>4337</v>
      </c>
      <c r="R4340" s="64" t="s">
        <v>7733</v>
      </c>
      <c r="S4340" s="70" t="s">
        <v>102</v>
      </c>
      <c r="T4340" s="70" t="s">
        <v>102</v>
      </c>
      <c r="U4340" s="93" t="s">
        <v>8459</v>
      </c>
      <c r="V4340" s="94">
        <v>14608</v>
      </c>
      <c r="W4340" s="97" t="s">
        <v>7733</v>
      </c>
      <c r="X4340" s="38" t="str">
        <f>IFERROR(VLOOKUP(ROWS($X$4:X4340),$Q$4:$R$5094,2,FALSE),"")</f>
        <v>RBP2, Watershed, Predominant Surrounding Landuse (choice list)</v>
      </c>
      <c r="Y4340" s="38" t="str">
        <f>IFERROR(VLOOKUP(ROWS($Y$4:Y4340),$P$4:$U$5094,6,FALSE),"")</f>
        <v>N/A</v>
      </c>
    </row>
    <row r="4341" spans="16:25" ht="15" customHeight="1">
      <c r="P4341" s="38">
        <f>IF(ISNUMBER(SEARCH(Search!$K$13,'Valid Values - Search'!U4341)),MAX($P$3:P4340)+1,0)</f>
        <v>4338</v>
      </c>
      <c r="Q4341" s="38">
        <f>IF(ISNUMBER(SEARCH(Search!$K$5,'Valid Values - Search'!R4341)),MAX($Q$3:Q4340)+1,0)</f>
        <v>4338</v>
      </c>
      <c r="R4341" s="64" t="s">
        <v>7734</v>
      </c>
      <c r="S4341" s="70" t="s">
        <v>102</v>
      </c>
      <c r="T4341" s="70" t="s">
        <v>102</v>
      </c>
      <c r="U4341" s="93" t="s">
        <v>8459</v>
      </c>
      <c r="V4341" s="94">
        <v>14603</v>
      </c>
      <c r="W4341" s="97" t="s">
        <v>7734</v>
      </c>
      <c r="X4341" s="38" t="str">
        <f>IFERROR(VLOOKUP(ROWS($X$4:X4341),$Q$4:$R$5094,2,FALSE),"")</f>
        <v>RBP2, weather condition, general observation (text)</v>
      </c>
      <c r="Y4341" s="38" t="str">
        <f>IFERROR(VLOOKUP(ROWS($Y$4:Y4341),$P$4:$U$5094,6,FALSE),"")</f>
        <v>N/A</v>
      </c>
    </row>
    <row r="4342" spans="16:25" ht="15" customHeight="1">
      <c r="P4342" s="38">
        <f>IF(ISNUMBER(SEARCH(Search!$K$13,'Valid Values - Search'!U4342)),MAX($P$3:P4341)+1,0)</f>
        <v>4339</v>
      </c>
      <c r="Q4342" s="38">
        <f>IF(ISNUMBER(SEARCH(Search!$K$5,'Valid Values - Search'!R4342)),MAX($Q$3:Q4341)+1,0)</f>
        <v>4339</v>
      </c>
      <c r="R4342" s="64" t="s">
        <v>7735</v>
      </c>
      <c r="S4342" s="70" t="s">
        <v>102</v>
      </c>
      <c r="T4342" s="70" t="s">
        <v>102</v>
      </c>
      <c r="U4342" s="93" t="s">
        <v>8459</v>
      </c>
      <c r="V4342" s="94">
        <v>14602</v>
      </c>
      <c r="W4342" s="97" t="s">
        <v>7735</v>
      </c>
      <c r="X4342" s="38" t="str">
        <f>IFERROR(VLOOKUP(ROWS($X$4:X4342),$Q$4:$R$5094,2,FALSE),"")</f>
        <v>RBP2, Weather Condition, Heavy Rain in Last 7 Days, Y/N (choice list)</v>
      </c>
      <c r="Y4342" s="38" t="str">
        <f>IFERROR(VLOOKUP(ROWS($Y$4:Y4342),$P$4:$U$5094,6,FALSE),"")</f>
        <v>N/A</v>
      </c>
    </row>
    <row r="4343" spans="16:25" ht="15" customHeight="1">
      <c r="P4343" s="38">
        <f>IF(ISNUMBER(SEARCH(Search!$K$13,'Valid Values - Search'!U4343)),MAX($P$3:P4342)+1,0)</f>
        <v>4340</v>
      </c>
      <c r="Q4343" s="38">
        <f>IF(ISNUMBER(SEARCH(Search!$K$5,'Valid Values - Search'!R4343)),MAX($Q$3:Q4342)+1,0)</f>
        <v>4340</v>
      </c>
      <c r="R4343" s="64" t="s">
        <v>7736</v>
      </c>
      <c r="S4343" s="70" t="s">
        <v>102</v>
      </c>
      <c r="T4343" s="70" t="s">
        <v>102</v>
      </c>
      <c r="U4343" s="93" t="s">
        <v>8459</v>
      </c>
      <c r="V4343" s="94">
        <v>14600</v>
      </c>
      <c r="W4343" s="97" t="s">
        <v>7736</v>
      </c>
      <c r="X4343" s="38" t="str">
        <f>IFERROR(VLOOKUP(ROWS($X$4:X4343),$Q$4:$R$5094,2,FALSE),"")</f>
        <v>RBP2, Weather Condition, Now (choice list)</v>
      </c>
      <c r="Y4343" s="38" t="str">
        <f>IFERROR(VLOOKUP(ROWS($Y$4:Y4343),$P$4:$U$5094,6,FALSE),"")</f>
        <v>N/A</v>
      </c>
    </row>
    <row r="4344" spans="16:25" ht="15" customHeight="1">
      <c r="P4344" s="38">
        <f>IF(ISNUMBER(SEARCH(Search!$K$13,'Valid Values - Search'!U4344)),MAX($P$3:P4343)+1,0)</f>
        <v>4341</v>
      </c>
      <c r="Q4344" s="38">
        <f>IF(ISNUMBER(SEARCH(Search!$K$5,'Valid Values - Search'!R4344)),MAX($Q$3:Q4343)+1,0)</f>
        <v>4341</v>
      </c>
      <c r="R4344" s="64" t="s">
        <v>7737</v>
      </c>
      <c r="S4344" s="70" t="s">
        <v>102</v>
      </c>
      <c r="T4344" s="70" t="s">
        <v>102</v>
      </c>
      <c r="U4344" s="93" t="s">
        <v>8459</v>
      </c>
      <c r="V4344" s="94">
        <v>14601</v>
      </c>
      <c r="W4344" s="97" t="s">
        <v>7737</v>
      </c>
      <c r="X4344" s="38" t="str">
        <f>IFERROR(VLOOKUP(ROWS($X$4:X4344),$Q$4:$R$5094,2,FALSE),"")</f>
        <v>RBP2, Weather Condition, Past 24 Hours (choice list)</v>
      </c>
      <c r="Y4344" s="38" t="str">
        <f>IFERROR(VLOOKUP(ROWS($Y$4:Y4344),$P$4:$U$5094,6,FALSE),"")</f>
        <v>N/A</v>
      </c>
    </row>
    <row r="4345" spans="16:25" ht="15" customHeight="1">
      <c r="P4345" s="38">
        <f>IF(ISNUMBER(SEARCH(Search!$K$13,'Valid Values - Search'!U4345)),MAX($P$3:P4344)+1,0)</f>
        <v>4342</v>
      </c>
      <c r="Q4345" s="38">
        <f>IF(ISNUMBER(SEARCH(Search!$K$5,'Valid Values - Search'!R4345)),MAX($Q$3:Q4344)+1,0)</f>
        <v>4342</v>
      </c>
      <c r="R4345" s="64" t="s">
        <v>7738</v>
      </c>
      <c r="S4345" s="70" t="s">
        <v>102</v>
      </c>
      <c r="T4345" s="70" t="s">
        <v>102</v>
      </c>
      <c r="U4345" s="93" t="s">
        <v>8459</v>
      </c>
      <c r="V4345" s="94">
        <v>1001393</v>
      </c>
      <c r="W4345" s="97" t="s">
        <v>7738</v>
      </c>
      <c r="X4345" s="38" t="str">
        <f>IFERROR(VLOOKUP(ROWS($X$4:X4345),$Q$4:$R$5094,2,FALSE),"")</f>
        <v>RBP3, Glide/Pool, Epifaunal Substrate (choice list)</v>
      </c>
      <c r="Y4345" s="38" t="str">
        <f>IFERROR(VLOOKUP(ROWS($Y$4:Y4345),$P$4:$U$5094,6,FALSE),"")</f>
        <v>N/A</v>
      </c>
    </row>
    <row r="4346" spans="16:25" ht="15" customHeight="1">
      <c r="P4346" s="38">
        <f>IF(ISNUMBER(SEARCH(Search!$K$13,'Valid Values - Search'!U4346)),MAX($P$3:P4345)+1,0)</f>
        <v>4343</v>
      </c>
      <c r="Q4346" s="38">
        <f>IF(ISNUMBER(SEARCH(Search!$K$5,'Valid Values - Search'!R4346)),MAX($Q$3:Q4345)+1,0)</f>
        <v>4343</v>
      </c>
      <c r="R4346" s="64" t="s">
        <v>7739</v>
      </c>
      <c r="S4346" s="70" t="s">
        <v>102</v>
      </c>
      <c r="T4346" s="70" t="s">
        <v>102</v>
      </c>
      <c r="U4346" s="93" t="s">
        <v>8459</v>
      </c>
      <c r="V4346" s="94">
        <v>1001665</v>
      </c>
      <c r="W4346" s="97" t="s">
        <v>7739</v>
      </c>
      <c r="X4346" s="38" t="str">
        <f>IFERROR(VLOOKUP(ROWS($X$4:X4346),$Q$4:$R$5094,2,FALSE),"")</f>
        <v>RBP3, Glide/Pool, Instream Cover (choice list)</v>
      </c>
      <c r="Y4346" s="38" t="str">
        <f>IFERROR(VLOOKUP(ROWS($Y$4:Y4346),$P$4:$U$5094,6,FALSE),"")</f>
        <v>N/A</v>
      </c>
    </row>
    <row r="4347" spans="16:25" ht="15" customHeight="1">
      <c r="P4347" s="38">
        <f>IF(ISNUMBER(SEARCH(Search!$K$13,'Valid Values - Search'!U4347)),MAX($P$3:P4346)+1,0)</f>
        <v>4344</v>
      </c>
      <c r="Q4347" s="38">
        <f>IF(ISNUMBER(SEARCH(Search!$K$5,'Valid Values - Search'!R4347)),MAX($Q$3:Q4346)+1,0)</f>
        <v>4344</v>
      </c>
      <c r="R4347" s="64" t="s">
        <v>7740</v>
      </c>
      <c r="S4347" s="70" t="s">
        <v>102</v>
      </c>
      <c r="T4347" s="70" t="s">
        <v>102</v>
      </c>
      <c r="U4347" s="93" t="s">
        <v>8459</v>
      </c>
      <c r="V4347" s="94">
        <v>1001670</v>
      </c>
      <c r="W4347" s="97" t="s">
        <v>7740</v>
      </c>
      <c r="X4347" s="38" t="str">
        <f>IFERROR(VLOOKUP(ROWS($X$4:X4347),$Q$4:$R$5094,2,FALSE),"")</f>
        <v>RBP3, Glide/Pool, Pool Substrate Characterization (choice list)</v>
      </c>
      <c r="Y4347" s="38" t="str">
        <f>IFERROR(VLOOKUP(ROWS($Y$4:Y4347),$P$4:$U$5094,6,FALSE),"")</f>
        <v>N/A</v>
      </c>
    </row>
    <row r="4348" spans="16:25" ht="15" customHeight="1">
      <c r="P4348" s="38">
        <f>IF(ISNUMBER(SEARCH(Search!$K$13,'Valid Values - Search'!U4348)),MAX($P$3:P4347)+1,0)</f>
        <v>4345</v>
      </c>
      <c r="Q4348" s="38">
        <f>IF(ISNUMBER(SEARCH(Search!$K$5,'Valid Values - Search'!R4348)),MAX($Q$3:Q4347)+1,0)</f>
        <v>4345</v>
      </c>
      <c r="R4348" s="64" t="s">
        <v>7741</v>
      </c>
      <c r="S4348" s="70" t="s">
        <v>102</v>
      </c>
      <c r="T4348" s="70" t="s">
        <v>102</v>
      </c>
      <c r="U4348" s="93" t="s">
        <v>8459</v>
      </c>
      <c r="V4348" s="94">
        <v>1001057</v>
      </c>
      <c r="W4348" s="97" t="s">
        <v>7741</v>
      </c>
      <c r="X4348" s="38" t="str">
        <f>IFERROR(VLOOKUP(ROWS($X$4:X4348),$Q$4:$R$5094,2,FALSE),"")</f>
        <v>RBP3, Glide/Pool, Pool Variability (choice list)</v>
      </c>
      <c r="Y4348" s="38" t="str">
        <f>IFERROR(VLOOKUP(ROWS($Y$4:Y4348),$P$4:$U$5094,6,FALSE),"")</f>
        <v>N/A</v>
      </c>
    </row>
    <row r="4349" spans="16:25" ht="15" customHeight="1">
      <c r="P4349" s="38">
        <f>IF(ISNUMBER(SEARCH(Search!$K$13,'Valid Values - Search'!U4349)),MAX($P$3:P4348)+1,0)</f>
        <v>4346</v>
      </c>
      <c r="Q4349" s="38">
        <f>IF(ISNUMBER(SEARCH(Search!$K$5,'Valid Values - Search'!R4349)),MAX($Q$3:Q4348)+1,0)</f>
        <v>4346</v>
      </c>
      <c r="R4349" s="64" t="s">
        <v>7742</v>
      </c>
      <c r="S4349" s="70" t="s">
        <v>102</v>
      </c>
      <c r="T4349" s="70" t="s">
        <v>102</v>
      </c>
      <c r="U4349" s="93" t="s">
        <v>8459</v>
      </c>
      <c r="V4349" s="94">
        <v>1001067</v>
      </c>
      <c r="W4349" s="97" t="s">
        <v>7742</v>
      </c>
      <c r="X4349" s="38" t="str">
        <f>IFERROR(VLOOKUP(ROWS($X$4:X4349),$Q$4:$R$5094,2,FALSE),"")</f>
        <v>RBP3, Glide/Pool, Sediment Deposition (choice list)</v>
      </c>
      <c r="Y4349" s="38" t="str">
        <f>IFERROR(VLOOKUP(ROWS($Y$4:Y4349),$P$4:$U$5094,6,FALSE),"")</f>
        <v>N/A</v>
      </c>
    </row>
    <row r="4350" spans="16:25" ht="15" customHeight="1">
      <c r="P4350" s="38">
        <f>IF(ISNUMBER(SEARCH(Search!$K$13,'Valid Values - Search'!U4350)),MAX($P$3:P4349)+1,0)</f>
        <v>4347</v>
      </c>
      <c r="Q4350" s="38">
        <f>IF(ISNUMBER(SEARCH(Search!$K$5,'Valid Values - Search'!R4350)),MAX($Q$3:Q4349)+1,0)</f>
        <v>4347</v>
      </c>
      <c r="R4350" s="64" t="s">
        <v>7743</v>
      </c>
      <c r="S4350" s="70" t="s">
        <v>102</v>
      </c>
      <c r="T4350" s="70" t="s">
        <v>102</v>
      </c>
      <c r="U4350" s="93" t="s">
        <v>8459</v>
      </c>
      <c r="V4350" s="94">
        <v>1000586</v>
      </c>
      <c r="W4350" s="97" t="s">
        <v>7743</v>
      </c>
      <c r="X4350" s="38" t="str">
        <f>IFERROR(VLOOKUP(ROWS($X$4:X4350),$Q$4:$R$5094,2,FALSE),"")</f>
        <v>RBP3, Riffle/Run, Embeddedness (choice list)</v>
      </c>
      <c r="Y4350" s="38" t="str">
        <f>IFERROR(VLOOKUP(ROWS($Y$4:Y4350),$P$4:$U$5094,6,FALSE),"")</f>
        <v>N/A</v>
      </c>
    </row>
    <row r="4351" spans="16:25" ht="15" customHeight="1">
      <c r="P4351" s="38">
        <f>IF(ISNUMBER(SEARCH(Search!$K$13,'Valid Values - Search'!U4351)),MAX($P$3:P4350)+1,0)</f>
        <v>4348</v>
      </c>
      <c r="Q4351" s="38">
        <f>IF(ISNUMBER(SEARCH(Search!$K$5,'Valid Values - Search'!R4351)),MAX($Q$3:Q4350)+1,0)</f>
        <v>4348</v>
      </c>
      <c r="R4351" s="64" t="s">
        <v>7744</v>
      </c>
      <c r="S4351" s="70" t="s">
        <v>102</v>
      </c>
      <c r="T4351" s="70" t="s">
        <v>102</v>
      </c>
      <c r="U4351" s="93" t="s">
        <v>8459</v>
      </c>
      <c r="V4351" s="94">
        <v>1001217</v>
      </c>
      <c r="W4351" s="97" t="s">
        <v>7744</v>
      </c>
      <c r="X4351" s="38" t="str">
        <f>IFERROR(VLOOKUP(ROWS($X$4:X4351),$Q$4:$R$5094,2,FALSE),"")</f>
        <v>RBP3, Riffle/Run, Epifaunal Substrate (choice list)</v>
      </c>
      <c r="Y4351" s="38" t="str">
        <f>IFERROR(VLOOKUP(ROWS($Y$4:Y4351),$P$4:$U$5094,6,FALSE),"")</f>
        <v>N/A</v>
      </c>
    </row>
    <row r="4352" spans="16:25" ht="15" customHeight="1">
      <c r="P4352" s="38">
        <f>IF(ISNUMBER(SEARCH(Search!$K$13,'Valid Values - Search'!U4352)),MAX($P$3:P4351)+1,0)</f>
        <v>4349</v>
      </c>
      <c r="Q4352" s="38">
        <f>IF(ISNUMBER(SEARCH(Search!$K$5,'Valid Values - Search'!R4352)),MAX($Q$3:Q4351)+1,0)</f>
        <v>4349</v>
      </c>
      <c r="R4352" s="64" t="s">
        <v>7745</v>
      </c>
      <c r="S4352" s="70" t="s">
        <v>102</v>
      </c>
      <c r="T4352" s="70" t="s">
        <v>102</v>
      </c>
      <c r="U4352" s="93" t="s">
        <v>8459</v>
      </c>
      <c r="V4352" s="94">
        <v>1001556</v>
      </c>
      <c r="W4352" s="97" t="s">
        <v>7745</v>
      </c>
      <c r="X4352" s="38" t="str">
        <f>IFERROR(VLOOKUP(ROWS($X$4:X4352),$Q$4:$R$5094,2,FALSE),"")</f>
        <v>RBP3, Riffle/Run, Instream Cover (choice list)</v>
      </c>
      <c r="Y4352" s="38" t="str">
        <f>IFERROR(VLOOKUP(ROWS($Y$4:Y4352),$P$4:$U$5094,6,FALSE),"")</f>
        <v>N/A</v>
      </c>
    </row>
    <row r="4353" spans="16:25" ht="15" customHeight="1">
      <c r="P4353" s="38">
        <f>IF(ISNUMBER(SEARCH(Search!$K$13,'Valid Values - Search'!U4353)),MAX($P$3:P4352)+1,0)</f>
        <v>4350</v>
      </c>
      <c r="Q4353" s="38">
        <f>IF(ISNUMBER(SEARCH(Search!$K$5,'Valid Values - Search'!R4353)),MAX($Q$3:Q4352)+1,0)</f>
        <v>4350</v>
      </c>
      <c r="R4353" s="64" t="s">
        <v>7746</v>
      </c>
      <c r="S4353" s="70" t="s">
        <v>102</v>
      </c>
      <c r="T4353" s="70" t="s">
        <v>102</v>
      </c>
      <c r="U4353" s="93" t="s">
        <v>8459</v>
      </c>
      <c r="V4353" s="94">
        <v>1000769</v>
      </c>
      <c r="W4353" s="97" t="s">
        <v>7746</v>
      </c>
      <c r="X4353" s="38" t="str">
        <f>IFERROR(VLOOKUP(ROWS($X$4:X4353),$Q$4:$R$5094,2,FALSE),"")</f>
        <v>RBP3, Riffle/Run, Sediment Deposition (choice list)</v>
      </c>
      <c r="Y4353" s="38" t="str">
        <f>IFERROR(VLOOKUP(ROWS($Y$4:Y4353),$P$4:$U$5094,6,FALSE),"")</f>
        <v>N/A</v>
      </c>
    </row>
    <row r="4354" spans="16:25" ht="15" customHeight="1">
      <c r="P4354" s="38">
        <f>IF(ISNUMBER(SEARCH(Search!$K$13,'Valid Values - Search'!U4354)),MAX($P$3:P4353)+1,0)</f>
        <v>4351</v>
      </c>
      <c r="Q4354" s="38">
        <f>IF(ISNUMBER(SEARCH(Search!$K$5,'Valid Values - Search'!R4354)),MAX($Q$3:Q4353)+1,0)</f>
        <v>4351</v>
      </c>
      <c r="R4354" s="64" t="s">
        <v>7747</v>
      </c>
      <c r="S4354" s="70" t="s">
        <v>102</v>
      </c>
      <c r="T4354" s="70" t="s">
        <v>102</v>
      </c>
      <c r="U4354" s="93" t="s">
        <v>8459</v>
      </c>
      <c r="V4354" s="94">
        <v>1001650</v>
      </c>
      <c r="W4354" s="97" t="s">
        <v>7747</v>
      </c>
      <c r="X4354" s="38" t="str">
        <f>IFERROR(VLOOKUP(ROWS($X$4:X4354),$Q$4:$R$5094,2,FALSE),"")</f>
        <v>RBP3, Riffle/Run, Velocity/ Depth Regimes (choice list)</v>
      </c>
      <c r="Y4354" s="38" t="str">
        <f>IFERROR(VLOOKUP(ROWS($Y$4:Y4354),$P$4:$U$5094,6,FALSE),"")</f>
        <v>N/A</v>
      </c>
    </row>
    <row r="4355" spans="16:25" ht="15" customHeight="1">
      <c r="P4355" s="38">
        <f>IF(ISNUMBER(SEARCH(Search!$K$13,'Valid Values - Search'!U4355)),MAX($P$3:P4354)+1,0)</f>
        <v>4352</v>
      </c>
      <c r="Q4355" s="38">
        <f>IF(ISNUMBER(SEARCH(Search!$K$5,'Valid Values - Search'!R4355)),MAX($Q$3:Q4354)+1,0)</f>
        <v>4352</v>
      </c>
      <c r="R4355" s="64" t="s">
        <v>7748</v>
      </c>
      <c r="S4355" s="70" t="s">
        <v>102</v>
      </c>
      <c r="T4355" s="70" t="s">
        <v>102</v>
      </c>
      <c r="U4355" s="93" t="s">
        <v>11183</v>
      </c>
      <c r="V4355" s="94">
        <v>1152</v>
      </c>
      <c r="W4355" s="97" t="s">
        <v>7748</v>
      </c>
      <c r="X4355" s="38" t="str">
        <f>IFERROR(VLOOKUP(ROWS($X$4:X4355),$Q$4:$R$5094,2,FALSE),"")</f>
        <v>Refined used lubricating oils</v>
      </c>
      <c r="Y4355" s="38" t="str">
        <f>IFERROR(VLOOKUP(ROWS($Y$4:Y4355),$P$4:$U$5094,6,FALSE),"")</f>
        <v>68476-77-7</v>
      </c>
    </row>
    <row r="4356" spans="16:25" ht="15" customHeight="1">
      <c r="P4356" s="38">
        <f>IF(ISNUMBER(SEARCH(Search!$K$13,'Valid Values - Search'!U4356)),MAX($P$3:P4355)+1,0)</f>
        <v>4353</v>
      </c>
      <c r="Q4356" s="38">
        <f>IF(ISNUMBER(SEARCH(Search!$K$5,'Valid Values - Search'!R4356)),MAX($Q$3:Q4355)+1,0)</f>
        <v>4353</v>
      </c>
      <c r="R4356" s="64" t="s">
        <v>7749</v>
      </c>
      <c r="S4356" s="70" t="s">
        <v>102</v>
      </c>
      <c r="T4356" s="70" t="s">
        <v>102</v>
      </c>
      <c r="U4356" s="93" t="s">
        <v>8459</v>
      </c>
      <c r="V4356" s="94" t="s">
        <v>8459</v>
      </c>
      <c r="W4356" s="97" t="s">
        <v>7749</v>
      </c>
      <c r="X4356" s="38" t="str">
        <f>IFERROR(VLOOKUP(ROWS($X$4:X4356),$Q$4:$R$5094,2,FALSE),"")</f>
        <v>Relative Air Temperature (choice list)</v>
      </c>
      <c r="Y4356" s="38" t="str">
        <f>IFERROR(VLOOKUP(ROWS($Y$4:Y4356),$P$4:$U$5094,6,FALSE),"")</f>
        <v>N/A</v>
      </c>
    </row>
    <row r="4357" spans="16:25" ht="15" customHeight="1">
      <c r="P4357" s="38">
        <f>IF(ISNUMBER(SEARCH(Search!$K$13,'Valid Values - Search'!U4357)),MAX($P$3:P4356)+1,0)</f>
        <v>4354</v>
      </c>
      <c r="Q4357" s="38">
        <f>IF(ISNUMBER(SEARCH(Search!$K$5,'Valid Values - Search'!R4357)),MAX($Q$3:Q4356)+1,0)</f>
        <v>4354</v>
      </c>
      <c r="R4357" s="64" t="s">
        <v>7750</v>
      </c>
      <c r="S4357" s="70" t="s">
        <v>102</v>
      </c>
      <c r="T4357" s="70" t="s">
        <v>102</v>
      </c>
      <c r="U4357" s="93" t="s">
        <v>8459</v>
      </c>
      <c r="V4357" s="94">
        <v>1000943</v>
      </c>
      <c r="W4357" s="97" t="s">
        <v>7750</v>
      </c>
      <c r="X4357" s="38" t="str">
        <f>IFERROR(VLOOKUP(ROWS($X$4:X4357),$Q$4:$R$5094,2,FALSE),"")</f>
        <v>relative biovolume</v>
      </c>
      <c r="Y4357" s="38" t="str">
        <f>IFERROR(VLOOKUP(ROWS($Y$4:Y4357),$P$4:$U$5094,6,FALSE),"")</f>
        <v>N/A</v>
      </c>
    </row>
    <row r="4358" spans="16:25" ht="15" customHeight="1">
      <c r="P4358" s="38">
        <f>IF(ISNUMBER(SEARCH(Search!$K$13,'Valid Values - Search'!U4358)),MAX($P$3:P4357)+1,0)</f>
        <v>4355</v>
      </c>
      <c r="Q4358" s="38">
        <f>IF(ISNUMBER(SEARCH(Search!$K$5,'Valid Values - Search'!R4358)),MAX($Q$3:Q4357)+1,0)</f>
        <v>4355</v>
      </c>
      <c r="R4358" s="64" t="s">
        <v>7751</v>
      </c>
      <c r="S4358" s="70" t="s">
        <v>102</v>
      </c>
      <c r="T4358" s="70" t="s">
        <v>102</v>
      </c>
      <c r="U4358" s="93" t="s">
        <v>8459</v>
      </c>
      <c r="V4358" s="94">
        <v>17132</v>
      </c>
      <c r="W4358" s="97" t="s">
        <v>7751</v>
      </c>
      <c r="X4358" s="38" t="str">
        <f>IFERROR(VLOOKUP(ROWS($X$4:X4358),$Q$4:$R$5094,2,FALSE),"")</f>
        <v>Relative Density Species</v>
      </c>
      <c r="Y4358" s="38" t="str">
        <f>IFERROR(VLOOKUP(ROWS($Y$4:Y4358),$P$4:$U$5094,6,FALSE),"")</f>
        <v>N/A</v>
      </c>
    </row>
    <row r="4359" spans="16:25" ht="15" customHeight="1">
      <c r="P4359" s="38">
        <f>IF(ISNUMBER(SEARCH(Search!$K$13,'Valid Values - Search'!U4359)),MAX($P$3:P4358)+1,0)</f>
        <v>4356</v>
      </c>
      <c r="Q4359" s="38">
        <f>IF(ISNUMBER(SEARCH(Search!$K$5,'Valid Values - Search'!R4359)),MAX($Q$3:Q4358)+1,0)</f>
        <v>4356</v>
      </c>
      <c r="R4359" s="64" t="s">
        <v>7752</v>
      </c>
      <c r="S4359" s="70" t="s">
        <v>102</v>
      </c>
      <c r="T4359" s="70" t="s">
        <v>102</v>
      </c>
      <c r="U4359" s="93" t="s">
        <v>8459</v>
      </c>
      <c r="V4359" s="94">
        <v>1000942</v>
      </c>
      <c r="W4359" s="97" t="s">
        <v>7752</v>
      </c>
      <c r="X4359" s="38" t="str">
        <f>IFERROR(VLOOKUP(ROWS($X$4:X4359),$Q$4:$R$5094,2,FALSE),"")</f>
        <v>relative entity density</v>
      </c>
      <c r="Y4359" s="38" t="str">
        <f>IFERROR(VLOOKUP(ROWS($Y$4:Y4359),$P$4:$U$5094,6,FALSE),"")</f>
        <v>N/A</v>
      </c>
    </row>
    <row r="4360" spans="16:25" ht="15" customHeight="1">
      <c r="P4360" s="38">
        <f>IF(ISNUMBER(SEARCH(Search!$K$13,'Valid Values - Search'!U4360)),MAX($P$3:P4359)+1,0)</f>
        <v>4357</v>
      </c>
      <c r="Q4360" s="38">
        <f>IF(ISNUMBER(SEARCH(Search!$K$5,'Valid Values - Search'!R4360)),MAX($Q$3:Q4359)+1,0)</f>
        <v>4357</v>
      </c>
      <c r="R4360" s="64" t="s">
        <v>7753</v>
      </c>
      <c r="S4360" s="70" t="s">
        <v>102</v>
      </c>
      <c r="T4360" s="70" t="s">
        <v>102</v>
      </c>
      <c r="U4360" s="93" t="s">
        <v>8459</v>
      </c>
      <c r="V4360" s="94">
        <v>428</v>
      </c>
      <c r="W4360" s="97" t="s">
        <v>7753</v>
      </c>
      <c r="X4360" s="38" t="str">
        <f>IFERROR(VLOOKUP(ROWS($X$4:X4360),$Q$4:$R$5094,2,FALSE),"")</f>
        <v>Relative humidity</v>
      </c>
      <c r="Y4360" s="38" t="str">
        <f>IFERROR(VLOOKUP(ROWS($Y$4:Y4360),$P$4:$U$5094,6,FALSE),"")</f>
        <v>N/A</v>
      </c>
    </row>
    <row r="4361" spans="16:25" ht="15" customHeight="1">
      <c r="P4361" s="38">
        <f>IF(ISNUMBER(SEARCH(Search!$K$13,'Valid Values - Search'!U4361)),MAX($P$3:P4360)+1,0)</f>
        <v>4358</v>
      </c>
      <c r="Q4361" s="38">
        <f>IF(ISNUMBER(SEARCH(Search!$K$5,'Valid Values - Search'!R4361)),MAX($Q$3:Q4360)+1,0)</f>
        <v>4358</v>
      </c>
      <c r="R4361" s="64" t="s">
        <v>7754</v>
      </c>
      <c r="S4361" s="70" t="s">
        <v>102</v>
      </c>
      <c r="T4361" s="70" t="s">
        <v>102</v>
      </c>
      <c r="U4361" s="93" t="s">
        <v>8459</v>
      </c>
      <c r="V4361" s="94">
        <v>1519</v>
      </c>
      <c r="W4361" s="97" t="s">
        <v>7754</v>
      </c>
      <c r="X4361" s="38" t="str">
        <f>IFERROR(VLOOKUP(ROWS($X$4:X4361),$Q$4:$R$5094,2,FALSE),"")</f>
        <v>Reoxygenation constant</v>
      </c>
      <c r="Y4361" s="38" t="str">
        <f>IFERROR(VLOOKUP(ROWS($Y$4:Y4361),$P$4:$U$5094,6,FALSE),"")</f>
        <v>N/A</v>
      </c>
    </row>
    <row r="4362" spans="16:25" ht="15" customHeight="1">
      <c r="P4362" s="38">
        <f>IF(ISNUMBER(SEARCH(Search!$K$13,'Valid Values - Search'!U4362)),MAX($P$3:P4361)+1,0)</f>
        <v>4359</v>
      </c>
      <c r="Q4362" s="38">
        <f>IF(ISNUMBER(SEARCH(Search!$K$5,'Valid Values - Search'!R4362)),MAX($Q$3:Q4361)+1,0)</f>
        <v>4359</v>
      </c>
      <c r="R4362" s="64" t="s">
        <v>7755</v>
      </c>
      <c r="S4362" s="70" t="s">
        <v>102</v>
      </c>
      <c r="T4362" s="70" t="s">
        <v>102</v>
      </c>
      <c r="U4362" s="93" t="s">
        <v>8459</v>
      </c>
      <c r="V4362" s="94">
        <v>1001536</v>
      </c>
      <c r="W4362" s="97" t="s">
        <v>7755</v>
      </c>
      <c r="X4362" s="38" t="str">
        <f>IFERROR(VLOOKUP(ROWS($X$4:X4362),$Q$4:$R$5094,2,FALSE),"")</f>
        <v>Reproduction</v>
      </c>
      <c r="Y4362" s="38" t="str">
        <f>IFERROR(VLOOKUP(ROWS($Y$4:Y4362),$P$4:$U$5094,6,FALSE),"")</f>
        <v>N/A</v>
      </c>
    </row>
    <row r="4363" spans="16:25" ht="15" customHeight="1">
      <c r="P4363" s="38">
        <f>IF(ISNUMBER(SEARCH(Search!$K$13,'Valid Values - Search'!U4363)),MAX($P$3:P4362)+1,0)</f>
        <v>4360</v>
      </c>
      <c r="Q4363" s="38">
        <f>IF(ISNUMBER(SEARCH(Search!$K$5,'Valid Values - Search'!R4363)),MAX($Q$3:Q4362)+1,0)</f>
        <v>4360</v>
      </c>
      <c r="R4363" s="64" t="s">
        <v>7756</v>
      </c>
      <c r="S4363" s="70" t="s">
        <v>102</v>
      </c>
      <c r="T4363" s="70" t="s">
        <v>102</v>
      </c>
      <c r="U4363" s="93" t="s">
        <v>8459</v>
      </c>
      <c r="V4363" s="94">
        <v>429</v>
      </c>
      <c r="W4363" s="97" t="s">
        <v>7756</v>
      </c>
      <c r="X4363" s="38" t="str">
        <f>IFERROR(VLOOKUP(ROWS($X$4:X4363),$Q$4:$R$5094,2,FALSE),"")</f>
        <v>Reservoir volume</v>
      </c>
      <c r="Y4363" s="38" t="str">
        <f>IFERROR(VLOOKUP(ROWS($Y$4:Y4363),$P$4:$U$5094,6,FALSE),"")</f>
        <v>N/A</v>
      </c>
    </row>
    <row r="4364" spans="16:25" ht="15" customHeight="1">
      <c r="P4364" s="38">
        <f>IF(ISNUMBER(SEARCH(Search!$K$13,'Valid Values - Search'!U4364)),MAX($P$3:P4363)+1,0)</f>
        <v>4361</v>
      </c>
      <c r="Q4364" s="38">
        <f>IF(ISNUMBER(SEARCH(Search!$K$5,'Valid Values - Search'!R4364)),MAX($Q$3:Q4363)+1,0)</f>
        <v>4361</v>
      </c>
      <c r="R4364" s="64" t="s">
        <v>7757</v>
      </c>
      <c r="S4364" s="70" t="s">
        <v>102</v>
      </c>
      <c r="T4364" s="70" t="s">
        <v>102</v>
      </c>
      <c r="U4364" s="93" t="s">
        <v>8459</v>
      </c>
      <c r="V4364" s="94">
        <v>337520</v>
      </c>
      <c r="W4364" s="97" t="s">
        <v>7757</v>
      </c>
      <c r="X4364" s="38" t="str">
        <f>IFERROR(VLOOKUP(ROWS($X$4:X4364),$Q$4:$R$5094,2,FALSE),"")</f>
        <v>Residence/flushing time, waterbody</v>
      </c>
      <c r="Y4364" s="38" t="str">
        <f>IFERROR(VLOOKUP(ROWS($Y$4:Y4364),$P$4:$U$5094,6,FALSE),"")</f>
        <v>N/A</v>
      </c>
    </row>
    <row r="4365" spans="16:25" ht="15" customHeight="1">
      <c r="P4365" s="38">
        <f>IF(ISNUMBER(SEARCH(Search!$K$13,'Valid Values - Search'!U4365)),MAX($P$3:P4364)+1,0)</f>
        <v>4362</v>
      </c>
      <c r="Q4365" s="38">
        <f>IF(ISNUMBER(SEARCH(Search!$K$5,'Valid Values - Search'!R4365)),MAX($Q$3:Q4364)+1,0)</f>
        <v>4362</v>
      </c>
      <c r="R4365" s="64" t="s">
        <v>7758</v>
      </c>
      <c r="S4365" s="70" t="s">
        <v>102</v>
      </c>
      <c r="T4365" s="70" t="s">
        <v>102</v>
      </c>
      <c r="U4365" s="93" t="s">
        <v>8459</v>
      </c>
      <c r="V4365" s="94">
        <v>1001939</v>
      </c>
      <c r="W4365" s="97" t="s">
        <v>7758</v>
      </c>
      <c r="X4365" s="38" t="str">
        <f>IFERROR(VLOOKUP(ROWS($X$4:X4365),$Q$4:$R$5094,2,FALSE),"")</f>
        <v>Residual Depth</v>
      </c>
      <c r="Y4365" s="38" t="str">
        <f>IFERROR(VLOOKUP(ROWS($Y$4:Y4365),$P$4:$U$5094,6,FALSE),"")</f>
        <v>N/A</v>
      </c>
    </row>
    <row r="4366" spans="16:25" ht="15" customHeight="1">
      <c r="P4366" s="38">
        <f>IF(ISNUMBER(SEARCH(Search!$K$13,'Valid Values - Search'!U4366)),MAX($P$3:P4365)+1,0)</f>
        <v>4363</v>
      </c>
      <c r="Q4366" s="38">
        <f>IF(ISNUMBER(SEARCH(Search!$K$5,'Valid Values - Search'!R4366)),MAX($Q$3:Q4365)+1,0)</f>
        <v>4363</v>
      </c>
      <c r="R4366" s="64" t="s">
        <v>7759</v>
      </c>
      <c r="S4366" s="70" t="s">
        <v>102</v>
      </c>
      <c r="T4366" s="70" t="s">
        <v>102</v>
      </c>
      <c r="U4366" s="93" t="s">
        <v>8459</v>
      </c>
      <c r="V4366" s="94">
        <v>1003519</v>
      </c>
      <c r="W4366" s="97" t="s">
        <v>7759</v>
      </c>
      <c r="X4366" s="38" t="str">
        <f>IFERROR(VLOOKUP(ROWS($X$4:X4366),$Q$4:$R$5094,2,FALSE),"")</f>
        <v>Resistivity</v>
      </c>
      <c r="Y4366" s="38" t="str">
        <f>IFERROR(VLOOKUP(ROWS($Y$4:Y4366),$P$4:$U$5094,6,FALSE),"")</f>
        <v>N/A</v>
      </c>
    </row>
    <row r="4367" spans="16:25" ht="15" customHeight="1">
      <c r="P4367" s="38">
        <f>IF(ISNUMBER(SEARCH(Search!$K$13,'Valid Values - Search'!U4367)),MAX($P$3:P4366)+1,0)</f>
        <v>4364</v>
      </c>
      <c r="Q4367" s="38">
        <f>IF(ISNUMBER(SEARCH(Search!$K$5,'Valid Values - Search'!R4367)),MAX($Q$3:Q4366)+1,0)</f>
        <v>4364</v>
      </c>
      <c r="R4367" s="64" t="s">
        <v>7760</v>
      </c>
      <c r="S4367" s="70" t="s">
        <v>102</v>
      </c>
      <c r="T4367" s="70" t="s">
        <v>102</v>
      </c>
      <c r="U4367" s="93" t="s">
        <v>11184</v>
      </c>
      <c r="V4367" s="94">
        <v>390150</v>
      </c>
      <c r="W4367" s="97" t="s">
        <v>7760</v>
      </c>
      <c r="X4367" s="38" t="str">
        <f>IFERROR(VLOOKUP(ROWS($X$4:X4367),$Q$4:$R$5094,2,FALSE),"")</f>
        <v>Resmethrin</v>
      </c>
      <c r="Y4367" s="38" t="str">
        <f>IFERROR(VLOOKUP(ROWS($Y$4:Y4367),$P$4:$U$5094,6,FALSE),"")</f>
        <v>10453-86-8</v>
      </c>
    </row>
    <row r="4368" spans="16:25" ht="15" customHeight="1">
      <c r="P4368" s="38">
        <f>IF(ISNUMBER(SEARCH(Search!$K$13,'Valid Values - Search'!U4368)),MAX($P$3:P4367)+1,0)</f>
        <v>4365</v>
      </c>
      <c r="Q4368" s="38">
        <f>IF(ISNUMBER(SEARCH(Search!$K$5,'Valid Values - Search'!R4368)),MAX($Q$3:Q4367)+1,0)</f>
        <v>4365</v>
      </c>
      <c r="R4368" s="64" t="s">
        <v>7761</v>
      </c>
      <c r="S4368" s="70" t="s">
        <v>102</v>
      </c>
      <c r="T4368" s="70" t="s">
        <v>102</v>
      </c>
      <c r="U4368" s="93" t="s">
        <v>11185</v>
      </c>
      <c r="V4368" s="94">
        <v>1520</v>
      </c>
      <c r="W4368" s="97" t="s">
        <v>7761</v>
      </c>
      <c r="X4368" s="38" t="str">
        <f>IFERROR(VLOOKUP(ROWS($X$4:X4368),$Q$4:$R$5094,2,FALSE),"")</f>
        <v>Resorcinol</v>
      </c>
      <c r="Y4368" s="38" t="str">
        <f>IFERROR(VLOOKUP(ROWS($Y$4:Y4368),$P$4:$U$5094,6,FALSE),"")</f>
        <v>108-46-3</v>
      </c>
    </row>
    <row r="4369" spans="16:25" ht="15" customHeight="1">
      <c r="P4369" s="38">
        <f>IF(ISNUMBER(SEARCH(Search!$K$13,'Valid Values - Search'!U4369)),MAX($P$3:P4368)+1,0)</f>
        <v>4366</v>
      </c>
      <c r="Q4369" s="38">
        <f>IF(ISNUMBER(SEARCH(Search!$K$5,'Valid Values - Search'!R4369)),MAX($Q$3:Q4368)+1,0)</f>
        <v>4366</v>
      </c>
      <c r="R4369" s="64" t="s">
        <v>7762</v>
      </c>
      <c r="S4369" s="70" t="s">
        <v>102</v>
      </c>
      <c r="T4369" s="70" t="s">
        <v>102</v>
      </c>
      <c r="U4369" s="93" t="s">
        <v>8459</v>
      </c>
      <c r="V4369" s="94">
        <v>1521</v>
      </c>
      <c r="W4369" s="97" t="s">
        <v>7762</v>
      </c>
      <c r="X4369" s="38" t="str">
        <f>IFERROR(VLOOKUP(ROWS($X$4:X4369),$Q$4:$R$5094,2,FALSE),"")</f>
        <v>Respiration</v>
      </c>
      <c r="Y4369" s="38" t="str">
        <f>IFERROR(VLOOKUP(ROWS($Y$4:Y4369),$P$4:$U$5094,6,FALSE),"")</f>
        <v>N/A</v>
      </c>
    </row>
    <row r="4370" spans="16:25" ht="15" customHeight="1">
      <c r="P4370" s="38">
        <f>IF(ISNUMBER(SEARCH(Search!$K$13,'Valid Values - Search'!U4370)),MAX($P$3:P4369)+1,0)</f>
        <v>4367</v>
      </c>
      <c r="Q4370" s="38">
        <f>IF(ISNUMBER(SEARCH(Search!$K$5,'Valid Values - Search'!R4370)),MAX($Q$3:Q4369)+1,0)</f>
        <v>4367</v>
      </c>
      <c r="R4370" s="64" t="s">
        <v>7763</v>
      </c>
      <c r="S4370" s="70" t="s">
        <v>102</v>
      </c>
      <c r="T4370" s="70" t="s">
        <v>102</v>
      </c>
      <c r="U4370" s="93" t="s">
        <v>8459</v>
      </c>
      <c r="V4370" s="94">
        <v>391</v>
      </c>
      <c r="W4370" s="97" t="s">
        <v>7763</v>
      </c>
      <c r="X4370" s="38" t="str">
        <f>IFERROR(VLOOKUP(ROWS($X$4:X4370),$Q$4:$R$5094,2,FALSE),"")</f>
        <v>Respiration, planktonic</v>
      </c>
      <c r="Y4370" s="38" t="str">
        <f>IFERROR(VLOOKUP(ROWS($Y$4:Y4370),$P$4:$U$5094,6,FALSE),"")</f>
        <v>N/A</v>
      </c>
    </row>
    <row r="4371" spans="16:25" ht="15" customHeight="1">
      <c r="P4371" s="38">
        <f>IF(ISNUMBER(SEARCH(Search!$K$13,'Valid Values - Search'!U4371)),MAX($P$3:P4370)+1,0)</f>
        <v>4368</v>
      </c>
      <c r="Q4371" s="38">
        <f>IF(ISNUMBER(SEARCH(Search!$K$5,'Valid Values - Search'!R4371)),MAX($Q$3:Q4370)+1,0)</f>
        <v>4368</v>
      </c>
      <c r="R4371" s="64" t="s">
        <v>7764</v>
      </c>
      <c r="S4371" s="70" t="s">
        <v>102</v>
      </c>
      <c r="T4371" s="70" t="s">
        <v>102</v>
      </c>
      <c r="U4371" s="93" t="s">
        <v>11186</v>
      </c>
      <c r="V4371" s="94">
        <v>1522</v>
      </c>
      <c r="W4371" s="97" t="s">
        <v>7764</v>
      </c>
      <c r="X4371" s="38" t="str">
        <f>IFERROR(VLOOKUP(ROWS($X$4:X4371),$Q$4:$R$5094,2,FALSE),"")</f>
        <v>Retene</v>
      </c>
      <c r="Y4371" s="38" t="str">
        <f>IFERROR(VLOOKUP(ROWS($Y$4:Y4371),$P$4:$U$5094,6,FALSE),"")</f>
        <v>483-65-8</v>
      </c>
    </row>
    <row r="4372" spans="16:25" ht="15" customHeight="1">
      <c r="P4372" s="38">
        <f>IF(ISNUMBER(SEARCH(Search!$K$13,'Valid Values - Search'!U4372)),MAX($P$3:P4371)+1,0)</f>
        <v>4369</v>
      </c>
      <c r="Q4372" s="38">
        <f>IF(ISNUMBER(SEARCH(Search!$K$5,'Valid Values - Search'!R4372)),MAX($Q$3:Q4371)+1,0)</f>
        <v>4369</v>
      </c>
      <c r="R4372" s="64" t="s">
        <v>7765</v>
      </c>
      <c r="S4372" s="70" t="s">
        <v>102</v>
      </c>
      <c r="T4372" s="70" t="s">
        <v>102</v>
      </c>
      <c r="U4372" s="93" t="s">
        <v>11187</v>
      </c>
      <c r="V4372" s="94">
        <v>1523</v>
      </c>
      <c r="W4372" s="97" t="s">
        <v>7765</v>
      </c>
      <c r="X4372" s="38" t="str">
        <f>IFERROR(VLOOKUP(ROWS($X$4:X4372),$Q$4:$R$5094,2,FALSE),"")</f>
        <v>Rhenium</v>
      </c>
      <c r="Y4372" s="38" t="str">
        <f>IFERROR(VLOOKUP(ROWS($Y$4:Y4372),$P$4:$U$5094,6,FALSE),"")</f>
        <v>7440-15-5</v>
      </c>
    </row>
    <row r="4373" spans="16:25" ht="15" customHeight="1">
      <c r="P4373" s="38">
        <f>IF(ISNUMBER(SEARCH(Search!$K$13,'Valid Values - Search'!U4373)),MAX($P$3:P4372)+1,0)</f>
        <v>4370</v>
      </c>
      <c r="Q4373" s="38">
        <f>IF(ISNUMBER(SEARCH(Search!$K$5,'Valid Values - Search'!R4373)),MAX($Q$3:Q4372)+1,0)</f>
        <v>4370</v>
      </c>
      <c r="R4373" s="64" t="s">
        <v>7766</v>
      </c>
      <c r="S4373" s="70" t="s">
        <v>102</v>
      </c>
      <c r="T4373" s="70" t="s">
        <v>102</v>
      </c>
      <c r="U4373" s="93" t="s">
        <v>11188</v>
      </c>
      <c r="V4373" s="94">
        <v>1000398</v>
      </c>
      <c r="W4373" s="97" t="s">
        <v>7766</v>
      </c>
      <c r="X4373" s="38" t="str">
        <f>IFERROR(VLOOKUP(ROWS($X$4:X4373),$Q$4:$R$5094,2,FALSE),"")</f>
        <v>Rhodamine B</v>
      </c>
      <c r="Y4373" s="38" t="str">
        <f>IFERROR(VLOOKUP(ROWS($Y$4:Y4373),$P$4:$U$5094,6,FALSE),"")</f>
        <v>81-88-9</v>
      </c>
    </row>
    <row r="4374" spans="16:25" ht="15" customHeight="1">
      <c r="P4374" s="38">
        <f>IF(ISNUMBER(SEARCH(Search!$K$13,'Valid Values - Search'!U4374)),MAX($P$3:P4373)+1,0)</f>
        <v>4371</v>
      </c>
      <c r="Q4374" s="38">
        <f>IF(ISNUMBER(SEARCH(Search!$K$5,'Valid Values - Search'!R4374)),MAX($Q$3:Q4373)+1,0)</f>
        <v>4371</v>
      </c>
      <c r="R4374" s="64" t="s">
        <v>7767</v>
      </c>
      <c r="S4374" s="70" t="s">
        <v>102</v>
      </c>
      <c r="T4374" s="70" t="s">
        <v>102</v>
      </c>
      <c r="U4374" s="93" t="s">
        <v>11189</v>
      </c>
      <c r="V4374" s="94">
        <v>1524</v>
      </c>
      <c r="W4374" s="97" t="s">
        <v>7767</v>
      </c>
      <c r="X4374" s="38" t="str">
        <f>IFERROR(VLOOKUP(ROWS($X$4:X4374),$Q$4:$R$5094,2,FALSE),"")</f>
        <v>Rhodamine WT</v>
      </c>
      <c r="Y4374" s="38" t="str">
        <f>IFERROR(VLOOKUP(ROWS($Y$4:Y4374),$P$4:$U$5094,6,FALSE),"")</f>
        <v>37299-86-8</v>
      </c>
    </row>
    <row r="4375" spans="16:25" ht="15" customHeight="1">
      <c r="P4375" s="38">
        <f>IF(ISNUMBER(SEARCH(Search!$K$13,'Valid Values - Search'!U4375)),MAX($P$3:P4374)+1,0)</f>
        <v>4372</v>
      </c>
      <c r="Q4375" s="38">
        <f>IF(ISNUMBER(SEARCH(Search!$K$5,'Valid Values - Search'!R4375)),MAX($Q$3:Q4374)+1,0)</f>
        <v>4372</v>
      </c>
      <c r="R4375" s="64" t="s">
        <v>7768</v>
      </c>
      <c r="S4375" s="70" t="s">
        <v>102</v>
      </c>
      <c r="T4375" s="70" t="s">
        <v>102</v>
      </c>
      <c r="U4375" s="93" t="s">
        <v>8459</v>
      </c>
      <c r="V4375" s="94">
        <v>323328</v>
      </c>
      <c r="W4375" s="97" t="s">
        <v>7768</v>
      </c>
      <c r="X4375" s="38" t="str">
        <f>IFERROR(VLOOKUP(ROWS($X$4:X4375),$Q$4:$R$5094,2,FALSE),"")</f>
        <v>Rhodamine WT (probe)</v>
      </c>
      <c r="Y4375" s="38" t="str">
        <f>IFERROR(VLOOKUP(ROWS($Y$4:Y4375),$P$4:$U$5094,6,FALSE),"")</f>
        <v>N/A</v>
      </c>
    </row>
    <row r="4376" spans="16:25" ht="15" customHeight="1">
      <c r="P4376" s="38">
        <f>IF(ISNUMBER(SEARCH(Search!$K$13,'Valid Values - Search'!U4376)),MAX($P$3:P4375)+1,0)</f>
        <v>4373</v>
      </c>
      <c r="Q4376" s="38">
        <f>IF(ISNUMBER(SEARCH(Search!$K$5,'Valid Values - Search'!R4376)),MAX($Q$3:Q4375)+1,0)</f>
        <v>4373</v>
      </c>
      <c r="R4376" s="64" t="s">
        <v>7769</v>
      </c>
      <c r="S4376" s="70" t="s">
        <v>102</v>
      </c>
      <c r="T4376" s="70" t="s">
        <v>102</v>
      </c>
      <c r="U4376" s="93" t="s">
        <v>11190</v>
      </c>
      <c r="V4376" s="94">
        <v>1525</v>
      </c>
      <c r="W4376" s="97" t="s">
        <v>7769</v>
      </c>
      <c r="X4376" s="38" t="str">
        <f>IFERROR(VLOOKUP(ROWS($X$4:X4376),$Q$4:$R$5094,2,FALSE),"")</f>
        <v>Rhodium</v>
      </c>
      <c r="Y4376" s="38" t="str">
        <f>IFERROR(VLOOKUP(ROWS($Y$4:Y4376),$P$4:$U$5094,6,FALSE),"")</f>
        <v>7440-16-6</v>
      </c>
    </row>
    <row r="4377" spans="16:25" ht="15" customHeight="1">
      <c r="P4377" s="38">
        <f>IF(ISNUMBER(SEARCH(Search!$K$13,'Valid Values - Search'!U4377)),MAX($P$3:P4376)+1,0)</f>
        <v>4374</v>
      </c>
      <c r="Q4377" s="38">
        <f>IF(ISNUMBER(SEARCH(Search!$K$5,'Valid Values - Search'!R4377)),MAX($Q$3:Q4376)+1,0)</f>
        <v>4374</v>
      </c>
      <c r="R4377" s="64" t="s">
        <v>7770</v>
      </c>
      <c r="S4377" s="70" t="s">
        <v>102</v>
      </c>
      <c r="T4377" s="70" t="s">
        <v>102</v>
      </c>
      <c r="U4377" s="93" t="s">
        <v>11191</v>
      </c>
      <c r="V4377" s="94">
        <v>323265</v>
      </c>
      <c r="W4377" s="97" t="s">
        <v>7770</v>
      </c>
      <c r="X4377" s="38" t="str">
        <f>IFERROR(VLOOKUP(ROWS($X$4:X4377),$Q$4:$R$5094,2,FALSE),"")</f>
        <v>Rhodium-106</v>
      </c>
      <c r="Y4377" s="38" t="str">
        <f>IFERROR(VLOOKUP(ROWS($Y$4:Y4377),$P$4:$U$5094,6,FALSE),"")</f>
        <v>14234-34-5</v>
      </c>
    </row>
    <row r="4378" spans="16:25" ht="15" customHeight="1">
      <c r="P4378" s="38">
        <f>IF(ISNUMBER(SEARCH(Search!$K$13,'Valid Values - Search'!U4378)),MAX($P$3:P4377)+1,0)</f>
        <v>4375</v>
      </c>
      <c r="Q4378" s="38">
        <f>IF(ISNUMBER(SEARCH(Search!$K$5,'Valid Values - Search'!R4378)),MAX($Q$3:Q4377)+1,0)</f>
        <v>4375</v>
      </c>
      <c r="R4378" s="64" t="s">
        <v>7771</v>
      </c>
      <c r="S4378" s="70" t="s">
        <v>102</v>
      </c>
      <c r="T4378" s="70" t="s">
        <v>102</v>
      </c>
      <c r="U4378" s="93" t="s">
        <v>8459</v>
      </c>
      <c r="V4378" s="94">
        <v>1002033</v>
      </c>
      <c r="W4378" s="97" t="s">
        <v>7771</v>
      </c>
      <c r="X4378" s="38" t="str">
        <f>IFERROR(VLOOKUP(ROWS($X$4:X4378),$Q$4:$R$5094,2,FALSE),"")</f>
        <v>Riparian vegetation composition (choice list)</v>
      </c>
      <c r="Y4378" s="38" t="str">
        <f>IFERROR(VLOOKUP(ROWS($Y$4:Y4378),$P$4:$U$5094,6,FALSE),"")</f>
        <v>N/A</v>
      </c>
    </row>
    <row r="4379" spans="16:25" ht="15" customHeight="1">
      <c r="P4379" s="38">
        <f>IF(ISNUMBER(SEARCH(Search!$K$13,'Valid Values - Search'!U4379)),MAX($P$3:P4378)+1,0)</f>
        <v>4376</v>
      </c>
      <c r="Q4379" s="38">
        <f>IF(ISNUMBER(SEARCH(Search!$K$5,'Valid Values - Search'!R4379)),MAX($Q$3:Q4378)+1,0)</f>
        <v>4376</v>
      </c>
      <c r="R4379" s="64" t="s">
        <v>7772</v>
      </c>
      <c r="S4379" s="70" t="s">
        <v>102</v>
      </c>
      <c r="T4379" s="70" t="s">
        <v>102</v>
      </c>
      <c r="U4379" s="93" t="s">
        <v>11192</v>
      </c>
      <c r="V4379" s="94">
        <v>1004297</v>
      </c>
      <c r="W4379" s="97" t="s">
        <v>7772</v>
      </c>
      <c r="X4379" s="38" t="str">
        <f>IFERROR(VLOOKUP(ROWS($X$4:X4379),$Q$4:$R$5094,2,FALSE),"")</f>
        <v>Ritalinic acid</v>
      </c>
      <c r="Y4379" s="38" t="str">
        <f>IFERROR(VLOOKUP(ROWS($Y$4:Y4379),$P$4:$U$5094,6,FALSE),"")</f>
        <v>19395-41-6</v>
      </c>
    </row>
    <row r="4380" spans="16:25" ht="15" customHeight="1">
      <c r="P4380" s="38">
        <f>IF(ISNUMBER(SEARCH(Search!$K$13,'Valid Values - Search'!U4380)),MAX($P$3:P4379)+1,0)</f>
        <v>4377</v>
      </c>
      <c r="Q4380" s="38">
        <f>IF(ISNUMBER(SEARCH(Search!$K$5,'Valid Values - Search'!R4380)),MAX($Q$3:Q4379)+1,0)</f>
        <v>4377</v>
      </c>
      <c r="R4380" s="64" t="s">
        <v>7773</v>
      </c>
      <c r="S4380" s="70" t="s">
        <v>102</v>
      </c>
      <c r="T4380" s="70" t="s">
        <v>102</v>
      </c>
      <c r="U4380" s="93" t="s">
        <v>8459</v>
      </c>
      <c r="V4380" s="94">
        <v>16078</v>
      </c>
      <c r="W4380" s="97" t="s">
        <v>7773</v>
      </c>
      <c r="X4380" s="38" t="str">
        <f>IFERROR(VLOOKUP(ROWS($X$4:X4380),$Q$4:$R$5094,2,FALSE),"")</f>
        <v>River/stream channel slope</v>
      </c>
      <c r="Y4380" s="38" t="str">
        <f>IFERROR(VLOOKUP(ROWS($Y$4:Y4380),$P$4:$U$5094,6,FALSE),"")</f>
        <v>N/A</v>
      </c>
    </row>
    <row r="4381" spans="16:25" ht="15" customHeight="1">
      <c r="P4381" s="38">
        <f>IF(ISNUMBER(SEARCH(Search!$K$13,'Valid Values - Search'!U4381)),MAX($P$3:P4380)+1,0)</f>
        <v>4378</v>
      </c>
      <c r="Q4381" s="38">
        <f>IF(ISNUMBER(SEARCH(Search!$K$5,'Valid Values - Search'!R4381)),MAX($Q$3:Q4380)+1,0)</f>
        <v>4378</v>
      </c>
      <c r="R4381" s="64" t="s">
        <v>7774</v>
      </c>
      <c r="S4381" s="70" t="s">
        <v>102</v>
      </c>
      <c r="T4381" s="70" t="s">
        <v>102</v>
      </c>
      <c r="U4381" s="93" t="s">
        <v>8459</v>
      </c>
      <c r="V4381" s="94">
        <v>1001735</v>
      </c>
      <c r="W4381" s="97" t="s">
        <v>7774</v>
      </c>
      <c r="X4381" s="38" t="str">
        <f>IFERROR(VLOOKUP(ROWS($X$4:X4381),$Q$4:$R$5094,2,FALSE),"")</f>
        <v>Rocky Substrate (Choice List)</v>
      </c>
      <c r="Y4381" s="38" t="str">
        <f>IFERROR(VLOOKUP(ROWS($Y$4:Y4381),$P$4:$U$5094,6,FALSE),"")</f>
        <v>N/A</v>
      </c>
    </row>
    <row r="4382" spans="16:25" ht="15" customHeight="1">
      <c r="P4382" s="38">
        <f>IF(ISNUMBER(SEARCH(Search!$K$13,'Valid Values - Search'!U4382)),MAX($P$3:P4381)+1,0)</f>
        <v>4379</v>
      </c>
      <c r="Q4382" s="38">
        <f>IF(ISNUMBER(SEARCH(Search!$K$5,'Valid Values - Search'!R4382)),MAX($Q$3:Q4381)+1,0)</f>
        <v>4379</v>
      </c>
      <c r="R4382" s="64" t="s">
        <v>7775</v>
      </c>
      <c r="S4382" s="70" t="s">
        <v>102</v>
      </c>
      <c r="T4382" s="70" t="s">
        <v>102</v>
      </c>
      <c r="U4382" s="93" t="s">
        <v>11193</v>
      </c>
      <c r="V4382" s="94">
        <v>431</v>
      </c>
      <c r="W4382" s="97" t="s">
        <v>7775</v>
      </c>
      <c r="X4382" s="38" t="str">
        <f>IFERROR(VLOOKUP(ROWS($X$4:X4382),$Q$4:$R$5094,2,FALSE),"")</f>
        <v>Ronnel</v>
      </c>
      <c r="Y4382" s="38" t="str">
        <f>IFERROR(VLOOKUP(ROWS($Y$4:Y4382),$P$4:$U$5094,6,FALSE),"")</f>
        <v>299-84-3</v>
      </c>
    </row>
    <row r="4383" spans="16:25" ht="15" customHeight="1">
      <c r="P4383" s="38">
        <f>IF(ISNUMBER(SEARCH(Search!$K$13,'Valid Values - Search'!U4383)),MAX($P$3:P4382)+1,0)</f>
        <v>4380</v>
      </c>
      <c r="Q4383" s="38">
        <f>IF(ISNUMBER(SEARCH(Search!$K$5,'Valid Values - Search'!R4383)),MAX($Q$3:Q4382)+1,0)</f>
        <v>4380</v>
      </c>
      <c r="R4383" s="64" t="s">
        <v>7776</v>
      </c>
      <c r="S4383" s="70" t="s">
        <v>102</v>
      </c>
      <c r="T4383" s="70" t="s">
        <v>102</v>
      </c>
      <c r="U4383" s="93" t="s">
        <v>8459</v>
      </c>
      <c r="V4383" s="94">
        <v>1002725</v>
      </c>
      <c r="W4383" s="97" t="s">
        <v>7776</v>
      </c>
      <c r="X4383" s="38" t="str">
        <f>IFERROR(VLOOKUP(ROWS($X$4:X4383),$Q$4:$R$5094,2,FALSE),"")</f>
        <v>Rosgen Stream Type</v>
      </c>
      <c r="Y4383" s="38" t="str">
        <f>IFERROR(VLOOKUP(ROWS($Y$4:Y4383),$P$4:$U$5094,6,FALSE),"")</f>
        <v>N/A</v>
      </c>
    </row>
    <row r="4384" spans="16:25" ht="15" customHeight="1">
      <c r="P4384" s="38">
        <f>IF(ISNUMBER(SEARCH(Search!$K$13,'Valid Values - Search'!U4384)),MAX($P$3:P4383)+1,0)</f>
        <v>4381</v>
      </c>
      <c r="Q4384" s="38">
        <f>IF(ISNUMBER(SEARCH(Search!$K$5,'Valid Values - Search'!R4384)),MAX($Q$3:Q4383)+1,0)</f>
        <v>4381</v>
      </c>
      <c r="R4384" s="64" t="s">
        <v>7777</v>
      </c>
      <c r="S4384" s="70" t="s">
        <v>102</v>
      </c>
      <c r="T4384" s="70" t="s">
        <v>102</v>
      </c>
      <c r="U4384" s="93" t="s">
        <v>11194</v>
      </c>
      <c r="V4384" s="94" t="s">
        <v>8459</v>
      </c>
      <c r="W4384" s="97" t="s">
        <v>7777</v>
      </c>
      <c r="X4384" s="38" t="str">
        <f>IFERROR(VLOOKUP(ROWS($X$4:X4384),$Q$4:$R$5094,2,FALSE),"")</f>
        <v>Rosuvastatin</v>
      </c>
      <c r="Y4384" s="38" t="str">
        <f>IFERROR(VLOOKUP(ROWS($Y$4:Y4384),$P$4:$U$5094,6,FALSE),"")</f>
        <v>287714-41-4</v>
      </c>
    </row>
    <row r="4385" spans="16:25" ht="15" customHeight="1">
      <c r="P4385" s="38">
        <f>IF(ISNUMBER(SEARCH(Search!$K$13,'Valid Values - Search'!U4385)),MAX($P$3:P4384)+1,0)</f>
        <v>4382</v>
      </c>
      <c r="Q4385" s="38">
        <f>IF(ISNUMBER(SEARCH(Search!$K$5,'Valid Values - Search'!R4385)),MAX($Q$3:Q4384)+1,0)</f>
        <v>4382</v>
      </c>
      <c r="R4385" s="64" t="s">
        <v>7778</v>
      </c>
      <c r="S4385" s="70" t="s">
        <v>102</v>
      </c>
      <c r="T4385" s="70" t="s">
        <v>102</v>
      </c>
      <c r="U4385" s="93" t="s">
        <v>8459</v>
      </c>
      <c r="V4385" s="94" t="s">
        <v>8459</v>
      </c>
      <c r="W4385" s="97" t="s">
        <v>7778</v>
      </c>
      <c r="X4385" s="38" t="str">
        <f>IFERROR(VLOOKUP(ROWS($X$4:X4385),$Q$4:$R$5094,2,FALSE),"")</f>
        <v>Rosuvastatin-d6</v>
      </c>
      <c r="Y4385" s="38" t="str">
        <f>IFERROR(VLOOKUP(ROWS($Y$4:Y4385),$P$4:$U$5094,6,FALSE),"")</f>
        <v>N/A</v>
      </c>
    </row>
    <row r="4386" spans="16:25" ht="15" customHeight="1">
      <c r="P4386" s="38">
        <f>IF(ISNUMBER(SEARCH(Search!$K$13,'Valid Values - Search'!U4386)),MAX($P$3:P4385)+1,0)</f>
        <v>4383</v>
      </c>
      <c r="Q4386" s="38">
        <f>IF(ISNUMBER(SEARCH(Search!$K$5,'Valid Values - Search'!R4386)),MAX($Q$3:Q4385)+1,0)</f>
        <v>4383</v>
      </c>
      <c r="R4386" s="64" t="s">
        <v>7779</v>
      </c>
      <c r="S4386" s="70" t="s">
        <v>102</v>
      </c>
      <c r="T4386" s="70" t="s">
        <v>102</v>
      </c>
      <c r="U4386" s="93" t="s">
        <v>11195</v>
      </c>
      <c r="V4386" s="94">
        <v>1526</v>
      </c>
      <c r="W4386" s="97" t="s">
        <v>7779</v>
      </c>
      <c r="X4386" s="38" t="str">
        <f>IFERROR(VLOOKUP(ROWS($X$4:X4386),$Q$4:$R$5094,2,FALSE),"")</f>
        <v>Rotenone</v>
      </c>
      <c r="Y4386" s="38" t="str">
        <f>IFERROR(VLOOKUP(ROWS($Y$4:Y4386),$P$4:$U$5094,6,FALSE),"")</f>
        <v>83-79-4</v>
      </c>
    </row>
    <row r="4387" spans="16:25" ht="15" customHeight="1">
      <c r="P4387" s="38">
        <f>IF(ISNUMBER(SEARCH(Search!$K$13,'Valid Values - Search'!U4387)),MAX($P$3:P4386)+1,0)</f>
        <v>4384</v>
      </c>
      <c r="Q4387" s="38">
        <f>IF(ISNUMBER(SEARCH(Search!$K$5,'Valid Values - Search'!R4387)),MAX($Q$3:Q4386)+1,0)</f>
        <v>4384</v>
      </c>
      <c r="R4387" s="64" t="s">
        <v>7780</v>
      </c>
      <c r="S4387" s="70" t="s">
        <v>102</v>
      </c>
      <c r="T4387" s="70" t="s">
        <v>102</v>
      </c>
      <c r="U4387" s="93" t="s">
        <v>11196</v>
      </c>
      <c r="V4387" s="94">
        <v>1002608</v>
      </c>
      <c r="W4387" s="97" t="s">
        <v>7780</v>
      </c>
      <c r="X4387" s="38" t="str">
        <f>IFERROR(VLOOKUP(ROWS($X$4:X4387),$Q$4:$R$5094,2,FALSE),"")</f>
        <v>Roxithromycin</v>
      </c>
      <c r="Y4387" s="38" t="str">
        <f>IFERROR(VLOOKUP(ROWS($Y$4:Y4387),$P$4:$U$5094,6,FALSE),"")</f>
        <v>80214-83-1</v>
      </c>
    </row>
    <row r="4388" spans="16:25" ht="15" customHeight="1">
      <c r="P4388" s="38">
        <f>IF(ISNUMBER(SEARCH(Search!$K$13,'Valid Values - Search'!U4388)),MAX($P$3:P4387)+1,0)</f>
        <v>4385</v>
      </c>
      <c r="Q4388" s="38">
        <f>IF(ISNUMBER(SEARCH(Search!$K$5,'Valid Values - Search'!R4388)),MAX($Q$3:Q4387)+1,0)</f>
        <v>4385</v>
      </c>
      <c r="R4388" s="64" t="s">
        <v>7781</v>
      </c>
      <c r="S4388" s="70" t="s">
        <v>102</v>
      </c>
      <c r="T4388" s="70" t="s">
        <v>102</v>
      </c>
      <c r="U4388" s="93" t="s">
        <v>11197</v>
      </c>
      <c r="V4388" s="94">
        <v>432</v>
      </c>
      <c r="W4388" s="97" t="s">
        <v>7781</v>
      </c>
      <c r="X4388" s="38" t="str">
        <f>IFERROR(VLOOKUP(ROWS($X$4:X4388),$Q$4:$R$5094,2,FALSE),"")</f>
        <v>Rubidium</v>
      </c>
      <c r="Y4388" s="38" t="str">
        <f>IFERROR(VLOOKUP(ROWS($Y$4:Y4388),$P$4:$U$5094,6,FALSE),"")</f>
        <v>7440-17-7</v>
      </c>
    </row>
    <row r="4389" spans="16:25" ht="15" customHeight="1">
      <c r="P4389" s="38">
        <f>IF(ISNUMBER(SEARCH(Search!$K$13,'Valid Values - Search'!U4389)),MAX($P$3:P4388)+1,0)</f>
        <v>4386</v>
      </c>
      <c r="Q4389" s="38">
        <f>IF(ISNUMBER(SEARCH(Search!$K$5,'Valid Values - Search'!R4389)),MAX($Q$3:Q4388)+1,0)</f>
        <v>4386</v>
      </c>
      <c r="R4389" s="64" t="s">
        <v>7782</v>
      </c>
      <c r="S4389" s="70" t="s">
        <v>102</v>
      </c>
      <c r="T4389" s="70" t="s">
        <v>102</v>
      </c>
      <c r="U4389" s="93" t="s">
        <v>11198</v>
      </c>
      <c r="V4389" s="94">
        <v>1527</v>
      </c>
      <c r="W4389" s="97" t="s">
        <v>7782</v>
      </c>
      <c r="X4389" s="38" t="str">
        <f>IFERROR(VLOOKUP(ROWS($X$4:X4389),$Q$4:$R$5094,2,FALSE),"")</f>
        <v>Ruthenium</v>
      </c>
      <c r="Y4389" s="38" t="str">
        <f>IFERROR(VLOOKUP(ROWS($Y$4:Y4389),$P$4:$U$5094,6,FALSE),"")</f>
        <v>7440-18-8</v>
      </c>
    </row>
    <row r="4390" spans="16:25" ht="15" customHeight="1">
      <c r="P4390" s="38">
        <f>IF(ISNUMBER(SEARCH(Search!$K$13,'Valid Values - Search'!U4390)),MAX($P$3:P4389)+1,0)</f>
        <v>4387</v>
      </c>
      <c r="Q4390" s="38">
        <f>IF(ISNUMBER(SEARCH(Search!$K$5,'Valid Values - Search'!R4390)),MAX($Q$3:Q4389)+1,0)</f>
        <v>4387</v>
      </c>
      <c r="R4390" s="64" t="s">
        <v>7783</v>
      </c>
      <c r="S4390" s="70" t="s">
        <v>102</v>
      </c>
      <c r="T4390" s="70" t="s">
        <v>102</v>
      </c>
      <c r="U4390" s="93" t="s">
        <v>11199</v>
      </c>
      <c r="V4390" s="94">
        <v>323262</v>
      </c>
      <c r="W4390" s="97" t="s">
        <v>7783</v>
      </c>
      <c r="X4390" s="38" t="str">
        <f>IFERROR(VLOOKUP(ROWS($X$4:X4390),$Q$4:$R$5094,2,FALSE),"")</f>
        <v>Ruthenium-103</v>
      </c>
      <c r="Y4390" s="38" t="str">
        <f>IFERROR(VLOOKUP(ROWS($Y$4:Y4390),$P$4:$U$5094,6,FALSE),"")</f>
        <v>13968-53-1</v>
      </c>
    </row>
    <row r="4391" spans="16:25" ht="15" customHeight="1">
      <c r="P4391" s="38">
        <f>IF(ISNUMBER(SEARCH(Search!$K$13,'Valid Values - Search'!U4391)),MAX($P$3:P4390)+1,0)</f>
        <v>4388</v>
      </c>
      <c r="Q4391" s="38">
        <f>IF(ISNUMBER(SEARCH(Search!$K$5,'Valid Values - Search'!R4391)),MAX($Q$3:Q4390)+1,0)</f>
        <v>4388</v>
      </c>
      <c r="R4391" s="64" t="s">
        <v>7784</v>
      </c>
      <c r="S4391" s="70" t="s">
        <v>102</v>
      </c>
      <c r="T4391" s="70" t="s">
        <v>102</v>
      </c>
      <c r="U4391" s="93" t="s">
        <v>8459</v>
      </c>
      <c r="V4391" s="94">
        <v>1528</v>
      </c>
      <c r="W4391" s="97" t="s">
        <v>7784</v>
      </c>
      <c r="X4391" s="38" t="str">
        <f>IFERROR(VLOOKUP(ROWS($X$4:X4391),$Q$4:$R$5094,2,FALSE),"")</f>
        <v>Ruthenium-103/106</v>
      </c>
      <c r="Y4391" s="38" t="str">
        <f>IFERROR(VLOOKUP(ROWS($Y$4:Y4391),$P$4:$U$5094,6,FALSE),"")</f>
        <v>N/A</v>
      </c>
    </row>
    <row r="4392" spans="16:25" ht="15" customHeight="1">
      <c r="P4392" s="38">
        <f>IF(ISNUMBER(SEARCH(Search!$K$13,'Valid Values - Search'!U4392)),MAX($P$3:P4391)+1,0)</f>
        <v>4389</v>
      </c>
      <c r="Q4392" s="38">
        <f>IF(ISNUMBER(SEARCH(Search!$K$5,'Valid Values - Search'!R4392)),MAX($Q$3:Q4391)+1,0)</f>
        <v>4389</v>
      </c>
      <c r="R4392" s="64" t="s">
        <v>7785</v>
      </c>
      <c r="S4392" s="70" t="s">
        <v>102</v>
      </c>
      <c r="T4392" s="70" t="s">
        <v>102</v>
      </c>
      <c r="U4392" s="93" t="s">
        <v>11200</v>
      </c>
      <c r="V4392" s="94">
        <v>1529</v>
      </c>
      <c r="W4392" s="97" t="s">
        <v>7785</v>
      </c>
      <c r="X4392" s="38" t="str">
        <f>IFERROR(VLOOKUP(ROWS($X$4:X4392),$Q$4:$R$5094,2,FALSE),"")</f>
        <v>Ruthenium-106</v>
      </c>
      <c r="Y4392" s="38" t="str">
        <f>IFERROR(VLOOKUP(ROWS($Y$4:Y4392),$P$4:$U$5094,6,FALSE),"")</f>
        <v>13967-48-1</v>
      </c>
    </row>
    <row r="4393" spans="16:25" ht="15" customHeight="1">
      <c r="P4393" s="38">
        <f>IF(ISNUMBER(SEARCH(Search!$K$13,'Valid Values - Search'!U4393)),MAX($P$3:P4392)+1,0)</f>
        <v>4390</v>
      </c>
      <c r="Q4393" s="38">
        <f>IF(ISNUMBER(SEARCH(Search!$K$5,'Valid Values - Search'!R4393)),MAX($Q$3:Q4392)+1,0)</f>
        <v>4390</v>
      </c>
      <c r="R4393" s="64" t="s">
        <v>7786</v>
      </c>
      <c r="S4393" s="70" t="s">
        <v>102</v>
      </c>
      <c r="T4393" s="70" t="s">
        <v>102</v>
      </c>
      <c r="U4393" s="93" t="s">
        <v>8459</v>
      </c>
      <c r="V4393" s="94">
        <v>1530</v>
      </c>
      <c r="W4393" s="97" t="s">
        <v>7786</v>
      </c>
      <c r="X4393" s="38" t="str">
        <f>IFERROR(VLOOKUP(ROWS($X$4:X4393),$Q$4:$R$5094,2,FALSE),"")</f>
        <v>Ruthenium-106/Rhodium-106</v>
      </c>
      <c r="Y4393" s="38" t="str">
        <f>IFERROR(VLOOKUP(ROWS($Y$4:Y4393),$P$4:$U$5094,6,FALSE),"")</f>
        <v>N/A</v>
      </c>
    </row>
    <row r="4394" spans="16:25" ht="15" customHeight="1">
      <c r="P4394" s="38">
        <f>IF(ISNUMBER(SEARCH(Search!$K$13,'Valid Values - Search'!U4394)),MAX($P$3:P4393)+1,0)</f>
        <v>4391</v>
      </c>
      <c r="Q4394" s="38">
        <f>IF(ISNUMBER(SEARCH(Search!$K$5,'Valid Values - Search'!R4394)),MAX($Q$3:Q4393)+1,0)</f>
        <v>4391</v>
      </c>
      <c r="R4394" s="64" t="s">
        <v>7788</v>
      </c>
      <c r="S4394" s="70" t="s">
        <v>102</v>
      </c>
      <c r="T4394" s="70" t="s">
        <v>102</v>
      </c>
      <c r="U4394" s="93" t="s">
        <v>11201</v>
      </c>
      <c r="V4394" s="94" t="s">
        <v>8459</v>
      </c>
      <c r="W4394" s="97" t="s">
        <v>7788</v>
      </c>
      <c r="X4394" s="38" t="str">
        <f>IFERROR(VLOOKUP(ROWS($X$4:X4394),$Q$4:$R$5094,2,FALSE),"")</f>
        <v>Saccharin</v>
      </c>
      <c r="Y4394" s="38" t="str">
        <f>IFERROR(VLOOKUP(ROWS($Y$4:Y4394),$P$4:$U$5094,6,FALSE),"")</f>
        <v>81-07-2</v>
      </c>
    </row>
    <row r="4395" spans="16:25" ht="15" customHeight="1">
      <c r="P4395" s="38">
        <f>IF(ISNUMBER(SEARCH(Search!$K$13,'Valid Values - Search'!U4395)),MAX($P$3:P4394)+1,0)</f>
        <v>4392</v>
      </c>
      <c r="Q4395" s="38">
        <f>IF(ISNUMBER(SEARCH(Search!$K$5,'Valid Values - Search'!R4395)),MAX($Q$3:Q4394)+1,0)</f>
        <v>4392</v>
      </c>
      <c r="R4395" s="64" t="s">
        <v>7789</v>
      </c>
      <c r="S4395" s="70" t="s">
        <v>102</v>
      </c>
      <c r="T4395" s="70" t="s">
        <v>102</v>
      </c>
      <c r="U4395" s="93" t="s">
        <v>11202</v>
      </c>
      <c r="V4395" s="94">
        <v>1002600</v>
      </c>
      <c r="W4395" s="97" t="s">
        <v>7789</v>
      </c>
      <c r="X4395" s="38" t="str">
        <f>IFERROR(VLOOKUP(ROWS($X$4:X4395),$Q$4:$R$5094,2,FALSE),"")</f>
        <v>Saflufenacil</v>
      </c>
      <c r="Y4395" s="38" t="str">
        <f>IFERROR(VLOOKUP(ROWS($Y$4:Y4395),$P$4:$U$5094,6,FALSE),"")</f>
        <v>372137-35-4</v>
      </c>
    </row>
    <row r="4396" spans="16:25" ht="15" customHeight="1">
      <c r="P4396" s="38">
        <f>IF(ISNUMBER(SEARCH(Search!$K$13,'Valid Values - Search'!U4396)),MAX($P$3:P4395)+1,0)</f>
        <v>4393</v>
      </c>
      <c r="Q4396" s="38">
        <f>IF(ISNUMBER(SEARCH(Search!$K$5,'Valid Values - Search'!R4396)),MAX($Q$3:Q4395)+1,0)</f>
        <v>4393</v>
      </c>
      <c r="R4396" s="64" t="s">
        <v>7790</v>
      </c>
      <c r="S4396" s="70" t="s">
        <v>102</v>
      </c>
      <c r="T4396" s="70" t="s">
        <v>102</v>
      </c>
      <c r="U4396" s="93" t="s">
        <v>11203</v>
      </c>
      <c r="V4396" s="94">
        <v>1531</v>
      </c>
      <c r="W4396" s="97" t="s">
        <v>7790</v>
      </c>
      <c r="X4396" s="38" t="str">
        <f>IFERROR(VLOOKUP(ROWS($X$4:X4396),$Q$4:$R$5094,2,FALSE),"")</f>
        <v>Safrole</v>
      </c>
      <c r="Y4396" s="38" t="str">
        <f>IFERROR(VLOOKUP(ROWS($Y$4:Y4396),$P$4:$U$5094,6,FALSE),"")</f>
        <v>94-59-7</v>
      </c>
    </row>
    <row r="4397" spans="16:25" ht="15" customHeight="1">
      <c r="P4397" s="38">
        <f>IF(ISNUMBER(SEARCH(Search!$K$13,'Valid Values - Search'!U4397)),MAX($P$3:P4396)+1,0)</f>
        <v>4394</v>
      </c>
      <c r="Q4397" s="38">
        <f>IF(ISNUMBER(SEARCH(Search!$K$5,'Valid Values - Search'!R4397)),MAX($Q$3:Q4396)+1,0)</f>
        <v>4394</v>
      </c>
      <c r="R4397" s="64" t="s">
        <v>7791</v>
      </c>
      <c r="S4397" s="70" t="s">
        <v>102</v>
      </c>
      <c r="T4397" s="70" t="s">
        <v>102</v>
      </c>
      <c r="U4397" s="93" t="s">
        <v>11204</v>
      </c>
      <c r="V4397" s="94">
        <v>1002628</v>
      </c>
      <c r="W4397" s="97" t="s">
        <v>7791</v>
      </c>
      <c r="X4397" s="38" t="str">
        <f>IFERROR(VLOOKUP(ROWS($X$4:X4397),$Q$4:$R$5094,2,FALSE),"")</f>
        <v>Salbutamol</v>
      </c>
      <c r="Y4397" s="38" t="str">
        <f>IFERROR(VLOOKUP(ROWS($Y$4:Y4397),$P$4:$U$5094,6,FALSE),"")</f>
        <v>18559-94-9</v>
      </c>
    </row>
    <row r="4398" spans="16:25" ht="15" customHeight="1">
      <c r="P4398" s="38">
        <f>IF(ISNUMBER(SEARCH(Search!$K$13,'Valid Values - Search'!U4398)),MAX($P$3:P4397)+1,0)</f>
        <v>4395</v>
      </c>
      <c r="Q4398" s="38">
        <f>IF(ISNUMBER(SEARCH(Search!$K$5,'Valid Values - Search'!R4398)),MAX($Q$3:Q4397)+1,0)</f>
        <v>4395</v>
      </c>
      <c r="R4398" s="64" t="s">
        <v>7792</v>
      </c>
      <c r="S4398" s="70" t="s">
        <v>102</v>
      </c>
      <c r="T4398" s="70" t="s">
        <v>102</v>
      </c>
      <c r="U4398" s="93" t="s">
        <v>11205</v>
      </c>
      <c r="V4398" s="94">
        <v>1532</v>
      </c>
      <c r="W4398" s="97" t="s">
        <v>7792</v>
      </c>
      <c r="X4398" s="38" t="str">
        <f>IFERROR(VLOOKUP(ROWS($X$4:X4398),$Q$4:$R$5094,2,FALSE),"")</f>
        <v>Salicylaldehyde</v>
      </c>
      <c r="Y4398" s="38" t="str">
        <f>IFERROR(VLOOKUP(ROWS($Y$4:Y4398),$P$4:$U$5094,6,FALSE),"")</f>
        <v>90-02-8</v>
      </c>
    </row>
    <row r="4399" spans="16:25" ht="15" customHeight="1">
      <c r="P4399" s="38">
        <f>IF(ISNUMBER(SEARCH(Search!$K$13,'Valid Values - Search'!U4399)),MAX($P$3:P4398)+1,0)</f>
        <v>4396</v>
      </c>
      <c r="Q4399" s="38">
        <f>IF(ISNUMBER(SEARCH(Search!$K$5,'Valid Values - Search'!R4399)),MAX($Q$3:Q4398)+1,0)</f>
        <v>4396</v>
      </c>
      <c r="R4399" s="64" t="s">
        <v>7793</v>
      </c>
      <c r="S4399" s="70" t="s">
        <v>102</v>
      </c>
      <c r="T4399" s="70" t="s">
        <v>102</v>
      </c>
      <c r="U4399" s="93" t="s">
        <v>11206</v>
      </c>
      <c r="V4399" s="94" t="s">
        <v>8459</v>
      </c>
      <c r="W4399" s="97" t="s">
        <v>7793</v>
      </c>
      <c r="X4399" s="38" t="str">
        <f>IFERROR(VLOOKUP(ROWS($X$4:X4399),$Q$4:$R$5094,2,FALSE),"")</f>
        <v>Salicylic acid</v>
      </c>
      <c r="Y4399" s="38" t="str">
        <f>IFERROR(VLOOKUP(ROWS($Y$4:Y4399),$P$4:$U$5094,6,FALSE),"")</f>
        <v>69-72-7</v>
      </c>
    </row>
    <row r="4400" spans="16:25" ht="15" customHeight="1">
      <c r="P4400" s="38">
        <f>IF(ISNUMBER(SEARCH(Search!$K$13,'Valid Values - Search'!U4400)),MAX($P$3:P4399)+1,0)</f>
        <v>4397</v>
      </c>
      <c r="Q4400" s="38">
        <f>IF(ISNUMBER(SEARCH(Search!$K$5,'Valid Values - Search'!R4400)),MAX($Q$3:Q4399)+1,0)</f>
        <v>4397</v>
      </c>
      <c r="R4400" s="64" t="s">
        <v>7794</v>
      </c>
      <c r="S4400" s="70" t="s">
        <v>101</v>
      </c>
      <c r="T4400" s="70" t="s">
        <v>102</v>
      </c>
      <c r="U4400" s="93" t="s">
        <v>8459</v>
      </c>
      <c r="V4400" s="94">
        <v>434</v>
      </c>
      <c r="W4400" s="97" t="s">
        <v>7794</v>
      </c>
      <c r="X4400" s="38" t="str">
        <f>IFERROR(VLOOKUP(ROWS($X$4:X4400),$Q$4:$R$5094,2,FALSE),"")</f>
        <v>Salinity</v>
      </c>
      <c r="Y4400" s="38" t="str">
        <f>IFERROR(VLOOKUP(ROWS($Y$4:Y4400),$P$4:$U$5094,6,FALSE),"")</f>
        <v>N/A</v>
      </c>
    </row>
    <row r="4401" spans="16:25" ht="15" customHeight="1">
      <c r="P4401" s="38">
        <f>IF(ISNUMBER(SEARCH(Search!$K$13,'Valid Values - Search'!U4401)),MAX($P$3:P4400)+1,0)</f>
        <v>4398</v>
      </c>
      <c r="Q4401" s="38">
        <f>IF(ISNUMBER(SEARCH(Search!$K$5,'Valid Values - Search'!R4401)),MAX($Q$3:Q4400)+1,0)</f>
        <v>4398</v>
      </c>
      <c r="R4401" s="64" t="s">
        <v>7795</v>
      </c>
      <c r="S4401" s="70" t="s">
        <v>102</v>
      </c>
      <c r="T4401" s="70" t="s">
        <v>102</v>
      </c>
      <c r="U4401" s="93" t="s">
        <v>8459</v>
      </c>
      <c r="V4401" s="94">
        <v>11730</v>
      </c>
      <c r="W4401" s="97" t="s">
        <v>7795</v>
      </c>
      <c r="X4401" s="38" t="str">
        <f>IFERROR(VLOOKUP(ROWS($X$4:X4401),$Q$4:$R$5094,2,FALSE),"")</f>
        <v>Salmonella</v>
      </c>
      <c r="Y4401" s="38" t="str">
        <f>IFERROR(VLOOKUP(ROWS($Y$4:Y4401),$P$4:$U$5094,6,FALSE),"")</f>
        <v>N/A</v>
      </c>
    </row>
    <row r="4402" spans="16:25" ht="15" customHeight="1">
      <c r="P4402" s="38">
        <f>IF(ISNUMBER(SEARCH(Search!$K$13,'Valid Values - Search'!U4402)),MAX($P$3:P4401)+1,0)</f>
        <v>4399</v>
      </c>
      <c r="Q4402" s="38">
        <f>IF(ISNUMBER(SEARCH(Search!$K$5,'Valid Values - Search'!R4402)),MAX($Q$3:Q4401)+1,0)</f>
        <v>4399</v>
      </c>
      <c r="R4402" s="64" t="s">
        <v>7796</v>
      </c>
      <c r="S4402" s="70" t="s">
        <v>102</v>
      </c>
      <c r="T4402" s="70" t="s">
        <v>102</v>
      </c>
      <c r="U4402" s="93" t="s">
        <v>8459</v>
      </c>
      <c r="V4402" s="94">
        <v>1002227</v>
      </c>
      <c r="W4402" s="97" t="s">
        <v>7796</v>
      </c>
      <c r="X4402" s="38" t="str">
        <f>IFERROR(VLOOKUP(ROWS($X$4:X4402),$Q$4:$R$5094,2,FALSE),"")</f>
        <v>Salt Appearance at Waters Edge (choice list)</v>
      </c>
      <c r="Y4402" s="38" t="str">
        <f>IFERROR(VLOOKUP(ROWS($Y$4:Y4402),$P$4:$U$5094,6,FALSE),"")</f>
        <v>N/A</v>
      </c>
    </row>
    <row r="4403" spans="16:25" ht="15" customHeight="1">
      <c r="P4403" s="38">
        <f>IF(ISNUMBER(SEARCH(Search!$K$13,'Valid Values - Search'!U4403)),MAX($P$3:P4402)+1,0)</f>
        <v>4400</v>
      </c>
      <c r="Q4403" s="38">
        <f>IF(ISNUMBER(SEARCH(Search!$K$5,'Valid Values - Search'!R4403)),MAX($Q$3:Q4402)+1,0)</f>
        <v>4400</v>
      </c>
      <c r="R4403" s="64" t="s">
        <v>7797</v>
      </c>
      <c r="S4403" s="70" t="s">
        <v>102</v>
      </c>
      <c r="T4403" s="70" t="s">
        <v>102</v>
      </c>
      <c r="U4403" s="93" t="s">
        <v>11207</v>
      </c>
      <c r="V4403" s="94">
        <v>1533</v>
      </c>
      <c r="W4403" s="97" t="s">
        <v>7797</v>
      </c>
      <c r="X4403" s="38" t="str">
        <f>IFERROR(VLOOKUP(ROWS($X$4:X4403),$Q$4:$R$5094,2,FALSE),"")</f>
        <v>Samarium</v>
      </c>
      <c r="Y4403" s="38" t="str">
        <f>IFERROR(VLOOKUP(ROWS($Y$4:Y4403),$P$4:$U$5094,6,FALSE),"")</f>
        <v>7440-19-9</v>
      </c>
    </row>
    <row r="4404" spans="16:25" ht="15" customHeight="1">
      <c r="P4404" s="38">
        <f>IF(ISNUMBER(SEARCH(Search!$K$13,'Valid Values - Search'!U4404)),MAX($P$3:P4403)+1,0)</f>
        <v>4401</v>
      </c>
      <c r="Q4404" s="38">
        <f>IF(ISNUMBER(SEARCH(Search!$K$5,'Valid Values - Search'!R4404)),MAX($Q$3:Q4403)+1,0)</f>
        <v>4401</v>
      </c>
      <c r="R4404" s="64" t="s">
        <v>15689</v>
      </c>
      <c r="S4404" s="99" t="s">
        <v>102</v>
      </c>
      <c r="T4404" s="99" t="s">
        <v>102</v>
      </c>
      <c r="U4404" s="100" t="s">
        <v>8459</v>
      </c>
      <c r="V4404" s="101">
        <v>830</v>
      </c>
      <c r="W4404" s="97" t="s">
        <v>15689</v>
      </c>
      <c r="X4404" s="38" t="str">
        <f>IFERROR(VLOOKUP(ROWS($X$4:X4404),$Q$4:$R$5094,2,FALSE),"")</f>
        <v>Sample Depth</v>
      </c>
      <c r="Y4404" s="38" t="str">
        <f>IFERROR(VLOOKUP(ROWS($Y$4:Y4404),$P$4:$U$5094,6,FALSE),"")</f>
        <v>N/A</v>
      </c>
    </row>
    <row r="4405" spans="16:25" ht="15" customHeight="1">
      <c r="P4405" s="38">
        <f>IF(ISNUMBER(SEARCH(Search!$K$13,'Valid Values - Search'!U4405)),MAX($P$3:P4404)+1,0)</f>
        <v>4402</v>
      </c>
      <c r="Q4405" s="38">
        <f>IF(ISNUMBER(SEARCH(Search!$K$5,'Valid Values - Search'!R4405)),MAX($Q$3:Q4404)+1,0)</f>
        <v>4402</v>
      </c>
      <c r="R4405" s="64" t="s">
        <v>7798</v>
      </c>
      <c r="S4405" s="70" t="s">
        <v>102</v>
      </c>
      <c r="T4405" s="70" t="s">
        <v>102</v>
      </c>
      <c r="U4405" s="93" t="s">
        <v>11208</v>
      </c>
      <c r="V4405" s="94">
        <v>435</v>
      </c>
      <c r="W4405" s="97" t="s">
        <v>7798</v>
      </c>
      <c r="X4405" s="38" t="str">
        <f>IFERROR(VLOOKUP(ROWS($X$4:X4405),$Q$4:$R$5094,2,FALSE),"")</f>
        <v>Sand</v>
      </c>
      <c r="Y4405" s="38" t="str">
        <f>IFERROR(VLOOKUP(ROWS($Y$4:Y4405),$P$4:$U$5094,6,FALSE),"")</f>
        <v>308075-07-2</v>
      </c>
    </row>
    <row r="4406" spans="16:25" ht="15" customHeight="1">
      <c r="P4406" s="38">
        <f>IF(ISNUMBER(SEARCH(Search!$K$13,'Valid Values - Search'!U4406)),MAX($P$3:P4405)+1,0)</f>
        <v>4403</v>
      </c>
      <c r="Q4406" s="38">
        <f>IF(ISNUMBER(SEARCH(Search!$K$5,'Valid Values - Search'!R4406)),MAX($Q$3:Q4405)+1,0)</f>
        <v>4403</v>
      </c>
      <c r="R4406" s="64" t="s">
        <v>7799</v>
      </c>
      <c r="S4406" s="70" t="s">
        <v>102</v>
      </c>
      <c r="T4406" s="70" t="s">
        <v>102</v>
      </c>
      <c r="U4406" s="93" t="s">
        <v>8459</v>
      </c>
      <c r="V4406" s="94">
        <v>1001782</v>
      </c>
      <c r="W4406" s="97" t="s">
        <v>7799</v>
      </c>
      <c r="X4406" s="38" t="str">
        <f>IFERROR(VLOOKUP(ROWS($X$4:X4406),$Q$4:$R$5094,2,FALSE),"")</f>
        <v>Sand/Substrate Habitat Type (%)</v>
      </c>
      <c r="Y4406" s="38" t="str">
        <f>IFERROR(VLOOKUP(ROWS($Y$4:Y4406),$P$4:$U$5094,6,FALSE),"")</f>
        <v>N/A</v>
      </c>
    </row>
    <row r="4407" spans="16:25" ht="15" customHeight="1">
      <c r="P4407" s="38">
        <f>IF(ISNUMBER(SEARCH(Search!$K$13,'Valid Values - Search'!U4407)),MAX($P$3:P4406)+1,0)</f>
        <v>4404</v>
      </c>
      <c r="Q4407" s="38">
        <f>IF(ISNUMBER(SEARCH(Search!$K$5,'Valid Values - Search'!R4407)),MAX($Q$3:Q4406)+1,0)</f>
        <v>4404</v>
      </c>
      <c r="R4407" s="64" t="s">
        <v>7800</v>
      </c>
      <c r="S4407" s="70" t="s">
        <v>102</v>
      </c>
      <c r="T4407" s="70" t="s">
        <v>102</v>
      </c>
      <c r="U4407" s="93" t="s">
        <v>8459</v>
      </c>
      <c r="V4407" s="94">
        <v>1001763</v>
      </c>
      <c r="W4407" s="97" t="s">
        <v>7800</v>
      </c>
      <c r="X4407" s="38" t="str">
        <f>IFERROR(VLOOKUP(ROWS($X$4:X4407),$Q$4:$R$5094,2,FALSE),"")</f>
        <v>Sandy Substrate (Choice List)</v>
      </c>
      <c r="Y4407" s="38" t="str">
        <f>IFERROR(VLOOKUP(ROWS($Y$4:Y4407),$P$4:$U$5094,6,FALSE),"")</f>
        <v>N/A</v>
      </c>
    </row>
    <row r="4408" spans="16:25" ht="15" customHeight="1">
      <c r="P4408" s="38">
        <f>IF(ISNUMBER(SEARCH(Search!$K$13,'Valid Values - Search'!U4408)),MAX($P$3:P4407)+1,0)</f>
        <v>4405</v>
      </c>
      <c r="Q4408" s="38">
        <f>IF(ISNUMBER(SEARCH(Search!$K$5,'Valid Values - Search'!R4408)),MAX($Q$3:Q4407)+1,0)</f>
        <v>4405</v>
      </c>
      <c r="R4408" s="64" t="s">
        <v>7801</v>
      </c>
      <c r="S4408" s="70" t="s">
        <v>102</v>
      </c>
      <c r="T4408" s="70" t="s">
        <v>102</v>
      </c>
      <c r="U4408" s="93" t="s">
        <v>11209</v>
      </c>
      <c r="V4408" s="94">
        <v>1002631</v>
      </c>
      <c r="W4408" s="97" t="s">
        <v>7801</v>
      </c>
      <c r="X4408" s="38" t="str">
        <f>IFERROR(VLOOKUP(ROWS($X$4:X4408),$Q$4:$R$5094,2,FALSE),"")</f>
        <v>Sarafloxacin</v>
      </c>
      <c r="Y4408" s="38" t="str">
        <f>IFERROR(VLOOKUP(ROWS($Y$4:Y4408),$P$4:$U$5094,6,FALSE),"")</f>
        <v>98105-99-8</v>
      </c>
    </row>
    <row r="4409" spans="16:25" ht="15" customHeight="1">
      <c r="P4409" s="38">
        <f>IF(ISNUMBER(SEARCH(Search!$K$13,'Valid Values - Search'!U4409)),MAX($P$3:P4408)+1,0)</f>
        <v>4406</v>
      </c>
      <c r="Q4409" s="38">
        <f>IF(ISNUMBER(SEARCH(Search!$K$5,'Valid Values - Search'!R4409)),MAX($Q$3:Q4408)+1,0)</f>
        <v>4406</v>
      </c>
      <c r="R4409" s="64" t="s">
        <v>7802</v>
      </c>
      <c r="S4409" s="70" t="s">
        <v>102</v>
      </c>
      <c r="T4409" s="70" t="s">
        <v>102</v>
      </c>
      <c r="U4409" s="93" t="s">
        <v>8459</v>
      </c>
      <c r="V4409" s="94">
        <v>389288</v>
      </c>
      <c r="W4409" s="97" t="s">
        <v>7802</v>
      </c>
      <c r="X4409" s="38" t="str">
        <f>IFERROR(VLOOKUP(ROWS($X$4:X4409),$Q$4:$R$5094,2,FALSE),"")</f>
        <v>Saturation Index Aragonite</v>
      </c>
      <c r="Y4409" s="38" t="str">
        <f>IFERROR(VLOOKUP(ROWS($Y$4:Y4409),$P$4:$U$5094,6,FALSE),"")</f>
        <v>N/A</v>
      </c>
    </row>
    <row r="4410" spans="16:25" ht="15" customHeight="1">
      <c r="P4410" s="38">
        <f>IF(ISNUMBER(SEARCH(Search!$K$13,'Valid Values - Search'!U4410)),MAX($P$3:P4409)+1,0)</f>
        <v>4407</v>
      </c>
      <c r="Q4410" s="38">
        <f>IF(ISNUMBER(SEARCH(Search!$K$5,'Valid Values - Search'!R4410)),MAX($Q$3:Q4409)+1,0)</f>
        <v>4407</v>
      </c>
      <c r="R4410" s="64" t="s">
        <v>7803</v>
      </c>
      <c r="S4410" s="70" t="s">
        <v>102</v>
      </c>
      <c r="T4410" s="70" t="s">
        <v>102</v>
      </c>
      <c r="U4410" s="93" t="s">
        <v>8459</v>
      </c>
      <c r="V4410" s="94">
        <v>389289</v>
      </c>
      <c r="W4410" s="97" t="s">
        <v>7803</v>
      </c>
      <c r="X4410" s="38" t="str">
        <f>IFERROR(VLOOKUP(ROWS($X$4:X4410),$Q$4:$R$5094,2,FALSE),"")</f>
        <v>Saturation Index Calcite</v>
      </c>
      <c r="Y4410" s="38" t="str">
        <f>IFERROR(VLOOKUP(ROWS($Y$4:Y4410),$P$4:$U$5094,6,FALSE),"")</f>
        <v>N/A</v>
      </c>
    </row>
    <row r="4411" spans="16:25" ht="15" customHeight="1">
      <c r="P4411" s="38">
        <f>IF(ISNUMBER(SEARCH(Search!$K$13,'Valid Values - Search'!U4411)),MAX($P$3:P4410)+1,0)</f>
        <v>4408</v>
      </c>
      <c r="Q4411" s="38">
        <f>IF(ISNUMBER(SEARCH(Search!$K$5,'Valid Values - Search'!R4411)),MAX($Q$3:Q4410)+1,0)</f>
        <v>4408</v>
      </c>
      <c r="R4411" s="64" t="s">
        <v>7804</v>
      </c>
      <c r="S4411" s="70" t="s">
        <v>102</v>
      </c>
      <c r="T4411" s="70" t="s">
        <v>102</v>
      </c>
      <c r="U4411" s="93" t="s">
        <v>8459</v>
      </c>
      <c r="V4411" s="94">
        <v>390134</v>
      </c>
      <c r="W4411" s="97" t="s">
        <v>7804</v>
      </c>
      <c r="X4411" s="38" t="str">
        <f>IFERROR(VLOOKUP(ROWS($X$4:X4411),$Q$4:$R$5094,2,FALSE),"")</f>
        <v>Saturation Index Chalcedony</v>
      </c>
      <c r="Y4411" s="38" t="str">
        <f>IFERROR(VLOOKUP(ROWS($Y$4:Y4411),$P$4:$U$5094,6,FALSE),"")</f>
        <v>N/A</v>
      </c>
    </row>
    <row r="4412" spans="16:25" ht="15" customHeight="1">
      <c r="P4412" s="38">
        <f>IF(ISNUMBER(SEARCH(Search!$K$13,'Valid Values - Search'!U4412)),MAX($P$3:P4411)+1,0)</f>
        <v>4409</v>
      </c>
      <c r="Q4412" s="38">
        <f>IF(ISNUMBER(SEARCH(Search!$K$5,'Valid Values - Search'!R4412)),MAX($Q$3:Q4411)+1,0)</f>
        <v>4409</v>
      </c>
      <c r="R4412" s="64" t="s">
        <v>7805</v>
      </c>
      <c r="S4412" s="70" t="s">
        <v>102</v>
      </c>
      <c r="T4412" s="70" t="s">
        <v>102</v>
      </c>
      <c r="U4412" s="93" t="s">
        <v>8459</v>
      </c>
      <c r="V4412" s="94">
        <v>389290</v>
      </c>
      <c r="W4412" s="97" t="s">
        <v>7805</v>
      </c>
      <c r="X4412" s="38" t="str">
        <f>IFERROR(VLOOKUP(ROWS($X$4:X4412),$Q$4:$R$5094,2,FALSE),"")</f>
        <v>Saturation Index Dolomite</v>
      </c>
      <c r="Y4412" s="38" t="str">
        <f>IFERROR(VLOOKUP(ROWS($Y$4:Y4412),$P$4:$U$5094,6,FALSE),"")</f>
        <v>N/A</v>
      </c>
    </row>
    <row r="4413" spans="16:25" ht="15" customHeight="1">
      <c r="P4413" s="38">
        <f>IF(ISNUMBER(SEARCH(Search!$K$13,'Valid Values - Search'!U4413)),MAX($P$3:P4412)+1,0)</f>
        <v>4410</v>
      </c>
      <c r="Q4413" s="38">
        <f>IF(ISNUMBER(SEARCH(Search!$K$5,'Valid Values - Search'!R4413)),MAX($Q$3:Q4412)+1,0)</f>
        <v>4410</v>
      </c>
      <c r="R4413" s="64" t="s">
        <v>7806</v>
      </c>
      <c r="S4413" s="70" t="s">
        <v>102</v>
      </c>
      <c r="T4413" s="70" t="s">
        <v>102</v>
      </c>
      <c r="U4413" s="93" t="s">
        <v>8459</v>
      </c>
      <c r="V4413" s="94">
        <v>389291</v>
      </c>
      <c r="W4413" s="97" t="s">
        <v>7806</v>
      </c>
      <c r="X4413" s="38" t="str">
        <f>IFERROR(VLOOKUP(ROWS($X$4:X4413),$Q$4:$R$5094,2,FALSE),"")</f>
        <v>Saturation Index Gypsum</v>
      </c>
      <c r="Y4413" s="38" t="str">
        <f>IFERROR(VLOOKUP(ROWS($Y$4:Y4413),$P$4:$U$5094,6,FALSE),"")</f>
        <v>N/A</v>
      </c>
    </row>
    <row r="4414" spans="16:25" ht="15" customHeight="1">
      <c r="P4414" s="38">
        <f>IF(ISNUMBER(SEARCH(Search!$K$13,'Valid Values - Search'!U4414)),MAX($P$3:P4413)+1,0)</f>
        <v>4411</v>
      </c>
      <c r="Q4414" s="38">
        <f>IF(ISNUMBER(SEARCH(Search!$K$5,'Valid Values - Search'!R4414)),MAX($Q$3:Q4413)+1,0)</f>
        <v>4411</v>
      </c>
      <c r="R4414" s="64" t="s">
        <v>7807</v>
      </c>
      <c r="S4414" s="70" t="s">
        <v>102</v>
      </c>
      <c r="T4414" s="70" t="s">
        <v>102</v>
      </c>
      <c r="U4414" s="93" t="s">
        <v>8459</v>
      </c>
      <c r="V4414" s="94">
        <v>389292</v>
      </c>
      <c r="W4414" s="97" t="s">
        <v>7807</v>
      </c>
      <c r="X4414" s="38" t="str">
        <f>IFERROR(VLOOKUP(ROWS($X$4:X4414),$Q$4:$R$5094,2,FALSE),"")</f>
        <v>Saturation Index Opal</v>
      </c>
      <c r="Y4414" s="38" t="str">
        <f>IFERROR(VLOOKUP(ROWS($Y$4:Y4414),$P$4:$U$5094,6,FALSE),"")</f>
        <v>N/A</v>
      </c>
    </row>
    <row r="4415" spans="16:25" ht="15" customHeight="1">
      <c r="P4415" s="38">
        <f>IF(ISNUMBER(SEARCH(Search!$K$13,'Valid Values - Search'!U4415)),MAX($P$3:P4414)+1,0)</f>
        <v>4412</v>
      </c>
      <c r="Q4415" s="38">
        <f>IF(ISNUMBER(SEARCH(Search!$K$5,'Valid Values - Search'!R4415)),MAX($Q$3:Q4414)+1,0)</f>
        <v>4412</v>
      </c>
      <c r="R4415" s="64" t="s">
        <v>7808</v>
      </c>
      <c r="S4415" s="70" t="s">
        <v>102</v>
      </c>
      <c r="T4415" s="70" t="s">
        <v>102</v>
      </c>
      <c r="U4415" s="93" t="s">
        <v>8459</v>
      </c>
      <c r="V4415" s="94">
        <v>389293</v>
      </c>
      <c r="W4415" s="97" t="s">
        <v>7808</v>
      </c>
      <c r="X4415" s="38" t="str">
        <f>IFERROR(VLOOKUP(ROWS($X$4:X4415),$Q$4:$R$5094,2,FALSE),"")</f>
        <v>Saturation Index Quartz</v>
      </c>
      <c r="Y4415" s="38" t="str">
        <f>IFERROR(VLOOKUP(ROWS($Y$4:Y4415),$P$4:$U$5094,6,FALSE),"")</f>
        <v>N/A</v>
      </c>
    </row>
    <row r="4416" spans="16:25" ht="15" customHeight="1">
      <c r="P4416" s="38">
        <f>IF(ISNUMBER(SEARCH(Search!$K$13,'Valid Values - Search'!U4416)),MAX($P$3:P4415)+1,0)</f>
        <v>4413</v>
      </c>
      <c r="Q4416" s="38">
        <f>IF(ISNUMBER(SEARCH(Search!$K$5,'Valid Values - Search'!R4416)),MAX($Q$3:Q4415)+1,0)</f>
        <v>4413</v>
      </c>
      <c r="R4416" s="64" t="s">
        <v>7809</v>
      </c>
      <c r="S4416" s="70" t="s">
        <v>101</v>
      </c>
      <c r="T4416" s="70" t="s">
        <v>102</v>
      </c>
      <c r="U4416" s="93" t="s">
        <v>8912</v>
      </c>
      <c r="V4416" s="94">
        <v>14488</v>
      </c>
      <c r="W4416" s="97" t="s">
        <v>7809</v>
      </c>
      <c r="X4416" s="38" t="str">
        <f>IFERROR(VLOOKUP(ROWS($X$4:X4416),$Q$4:$R$5094,2,FALSE),"")</f>
        <v>Saxitoxin</v>
      </c>
      <c r="Y4416" s="38" t="str">
        <f>IFERROR(VLOOKUP(ROWS($Y$4:Y4416),$P$4:$U$5094,6,FALSE),"")</f>
        <v>35523-89-8</v>
      </c>
    </row>
    <row r="4417" spans="16:25" ht="15" customHeight="1">
      <c r="P4417" s="38">
        <f>IF(ISNUMBER(SEARCH(Search!$K$13,'Valid Values - Search'!U4417)),MAX($P$3:P4416)+1,0)</f>
        <v>4414</v>
      </c>
      <c r="Q4417" s="38">
        <f>IF(ISNUMBER(SEARCH(Search!$K$5,'Valid Values - Search'!R4417)),MAX($Q$3:Q4416)+1,0)</f>
        <v>4414</v>
      </c>
      <c r="R4417" s="64" t="s">
        <v>7810</v>
      </c>
      <c r="S4417" s="70" t="s">
        <v>102</v>
      </c>
      <c r="T4417" s="70" t="s">
        <v>102</v>
      </c>
      <c r="U4417" s="93" t="s">
        <v>11210</v>
      </c>
      <c r="V4417" s="94">
        <v>1534</v>
      </c>
      <c r="W4417" s="97" t="s">
        <v>7810</v>
      </c>
      <c r="X4417" s="38" t="str">
        <f>IFERROR(VLOOKUP(ROWS($X$4:X4417),$Q$4:$R$5094,2,FALSE),"")</f>
        <v>Scandium</v>
      </c>
      <c r="Y4417" s="38" t="str">
        <f>IFERROR(VLOOKUP(ROWS($Y$4:Y4417),$P$4:$U$5094,6,FALSE),"")</f>
        <v>7440-20-2</v>
      </c>
    </row>
    <row r="4418" spans="16:25" ht="15" customHeight="1">
      <c r="P4418" s="38">
        <f>IF(ISNUMBER(SEARCH(Search!$K$13,'Valid Values - Search'!U4418)),MAX($P$3:P4417)+1,0)</f>
        <v>4415</v>
      </c>
      <c r="Q4418" s="38">
        <f>IF(ISNUMBER(SEARCH(Search!$K$5,'Valid Values - Search'!R4418)),MAX($Q$3:Q4417)+1,0)</f>
        <v>4415</v>
      </c>
      <c r="R4418" s="64" t="s">
        <v>7811</v>
      </c>
      <c r="S4418" s="70" t="s">
        <v>102</v>
      </c>
      <c r="T4418" s="70" t="s">
        <v>102</v>
      </c>
      <c r="U4418" s="93" t="s">
        <v>11211</v>
      </c>
      <c r="V4418" s="94">
        <v>1000433</v>
      </c>
      <c r="W4418" s="97" t="s">
        <v>7811</v>
      </c>
      <c r="X4418" s="38" t="str">
        <f>IFERROR(VLOOKUP(ROWS($X$4:X4418),$Q$4:$R$5094,2,FALSE),"")</f>
        <v>Scandium-46</v>
      </c>
      <c r="Y4418" s="38" t="str">
        <f>IFERROR(VLOOKUP(ROWS($Y$4:Y4418),$P$4:$U$5094,6,FALSE),"")</f>
        <v>13967-63-0</v>
      </c>
    </row>
    <row r="4419" spans="16:25" ht="15" customHeight="1">
      <c r="P4419" s="38">
        <f>IF(ISNUMBER(SEARCH(Search!$K$13,'Valid Values - Search'!U4419)),MAX($P$3:P4418)+1,0)</f>
        <v>4416</v>
      </c>
      <c r="Q4419" s="38">
        <f>IF(ISNUMBER(SEARCH(Search!$K$5,'Valid Values - Search'!R4419)),MAX($Q$3:Q4418)+1,0)</f>
        <v>4416</v>
      </c>
      <c r="R4419" s="64" t="s">
        <v>7812</v>
      </c>
      <c r="S4419" s="70" t="s">
        <v>102</v>
      </c>
      <c r="T4419" s="70" t="s">
        <v>102</v>
      </c>
      <c r="U4419" s="93" t="s">
        <v>8459</v>
      </c>
      <c r="V4419" s="94">
        <v>436</v>
      </c>
      <c r="W4419" s="97" t="s">
        <v>7812</v>
      </c>
      <c r="X4419" s="38" t="str">
        <f>IFERROR(VLOOKUP(ROWS($X$4:X4419),$Q$4:$R$5094,2,FALSE),"")</f>
        <v>Sea waves severity (choice list)</v>
      </c>
      <c r="Y4419" s="38" t="str">
        <f>IFERROR(VLOOKUP(ROWS($Y$4:Y4419),$P$4:$U$5094,6,FALSE),"")</f>
        <v>N/A</v>
      </c>
    </row>
    <row r="4420" spans="16:25" ht="15" customHeight="1">
      <c r="P4420" s="38">
        <f>IF(ISNUMBER(SEARCH(Search!$K$13,'Valid Values - Search'!U4420)),MAX($P$3:P4419)+1,0)</f>
        <v>4417</v>
      </c>
      <c r="Q4420" s="38">
        <f>IF(ISNUMBER(SEARCH(Search!$K$5,'Valid Values - Search'!R4420)),MAX($Q$3:Q4419)+1,0)</f>
        <v>4417</v>
      </c>
      <c r="R4420" s="64" t="s">
        <v>7815</v>
      </c>
      <c r="S4420" s="70" t="s">
        <v>102</v>
      </c>
      <c r="T4420" s="70" t="s">
        <v>102</v>
      </c>
      <c r="U4420" s="93" t="s">
        <v>11212</v>
      </c>
      <c r="V4420" s="94">
        <v>1535</v>
      </c>
      <c r="W4420" s="97" t="s">
        <v>7815</v>
      </c>
      <c r="X4420" s="38" t="str">
        <f>IFERROR(VLOOKUP(ROWS($X$4:X4420),$Q$4:$R$5094,2,FALSE),"")</f>
        <v>Secbumeton</v>
      </c>
      <c r="Y4420" s="38" t="str">
        <f>IFERROR(VLOOKUP(ROWS($Y$4:Y4420),$P$4:$U$5094,6,FALSE),"")</f>
        <v>26259-45-0</v>
      </c>
    </row>
    <row r="4421" spans="16:25" ht="15" customHeight="1">
      <c r="P4421" s="38">
        <f>IF(ISNUMBER(SEARCH(Search!$K$13,'Valid Values - Search'!U4421)),MAX($P$3:P4420)+1,0)</f>
        <v>4418</v>
      </c>
      <c r="Q4421" s="38">
        <f>IF(ISNUMBER(SEARCH(Search!$K$5,'Valid Values - Search'!R4421)),MAX($Q$3:Q4420)+1,0)</f>
        <v>4418</v>
      </c>
      <c r="R4421" s="64" t="s">
        <v>7816</v>
      </c>
      <c r="S4421" s="70" t="s">
        <v>102</v>
      </c>
      <c r="T4421" s="70" t="s">
        <v>102</v>
      </c>
      <c r="U4421" s="93" t="s">
        <v>11213</v>
      </c>
      <c r="V4421" s="94">
        <v>1003736</v>
      </c>
      <c r="W4421" s="97" t="s">
        <v>7816</v>
      </c>
      <c r="X4421" s="38" t="str">
        <f>IFERROR(VLOOKUP(ROWS($X$4:X4421),$Q$4:$R$5094,2,FALSE),"")</f>
        <v>Secbutabarbital</v>
      </c>
      <c r="Y4421" s="38" t="str">
        <f>IFERROR(VLOOKUP(ROWS($Y$4:Y4421),$P$4:$U$5094,6,FALSE),"")</f>
        <v>125-40-6</v>
      </c>
    </row>
    <row r="4422" spans="16:25" ht="15" customHeight="1">
      <c r="P4422" s="38">
        <f>IF(ISNUMBER(SEARCH(Search!$K$13,'Valid Values - Search'!U4422)),MAX($P$3:P4421)+1,0)</f>
        <v>4419</v>
      </c>
      <c r="Q4422" s="38">
        <f>IF(ISNUMBER(SEARCH(Search!$K$5,'Valid Values - Search'!R4422)),MAX($Q$3:Q4421)+1,0)</f>
        <v>4419</v>
      </c>
      <c r="R4422" s="64" t="s">
        <v>7813</v>
      </c>
      <c r="S4422" s="70" t="s">
        <v>102</v>
      </c>
      <c r="T4422" s="70" t="s">
        <v>102</v>
      </c>
      <c r="U4422" s="93" t="s">
        <v>11214</v>
      </c>
      <c r="V4422" s="94">
        <v>16999</v>
      </c>
      <c r="W4422" s="97" t="s">
        <v>7813</v>
      </c>
      <c r="X4422" s="38" t="str">
        <f>IFERROR(VLOOKUP(ROWS($X$4:X4422),$Q$4:$R$5094,2,FALSE),"")</f>
        <v>sec-Butylamine</v>
      </c>
      <c r="Y4422" s="38" t="str">
        <f>IFERROR(VLOOKUP(ROWS($Y$4:Y4422),$P$4:$U$5094,6,FALSE),"")</f>
        <v>13952-84-6</v>
      </c>
    </row>
    <row r="4423" spans="16:25" ht="15" customHeight="1">
      <c r="P4423" s="38">
        <f>IF(ISNUMBER(SEARCH(Search!$K$13,'Valid Values - Search'!U4423)),MAX($P$3:P4422)+1,0)</f>
        <v>4420</v>
      </c>
      <c r="Q4423" s="38">
        <f>IF(ISNUMBER(SEARCH(Search!$K$5,'Valid Values - Search'!R4423)),MAX($Q$3:Q4422)+1,0)</f>
        <v>4420</v>
      </c>
      <c r="R4423" s="64" t="s">
        <v>7814</v>
      </c>
      <c r="S4423" s="70" t="s">
        <v>101</v>
      </c>
      <c r="T4423" s="70" t="s">
        <v>102</v>
      </c>
      <c r="U4423" s="93" t="s">
        <v>9037</v>
      </c>
      <c r="V4423" s="94">
        <v>67</v>
      </c>
      <c r="W4423" s="97" t="s">
        <v>7814</v>
      </c>
      <c r="X4423" s="38" t="str">
        <f>IFERROR(VLOOKUP(ROWS($X$4:X4423),$Q$4:$R$5094,2,FALSE),"")</f>
        <v>sec-Butylbenzene</v>
      </c>
      <c r="Y4423" s="38" t="str">
        <f>IFERROR(VLOOKUP(ROWS($Y$4:Y4423),$P$4:$U$5094,6,FALSE),"")</f>
        <v>135-98-8</v>
      </c>
    </row>
    <row r="4424" spans="16:25" ht="15" customHeight="1">
      <c r="P4424" s="38">
        <f>IF(ISNUMBER(SEARCH(Search!$K$13,'Valid Values - Search'!U4424)),MAX($P$3:P4423)+1,0)</f>
        <v>4421</v>
      </c>
      <c r="Q4424" s="38">
        <f>IF(ISNUMBER(SEARCH(Search!$K$5,'Valid Values - Search'!R4424)),MAX($Q$3:Q4423)+1,0)</f>
        <v>4421</v>
      </c>
      <c r="R4424" s="64" t="s">
        <v>7817</v>
      </c>
      <c r="S4424" s="70" t="s">
        <v>102</v>
      </c>
      <c r="T4424" s="70" t="s">
        <v>102</v>
      </c>
      <c r="U4424" s="93" t="s">
        <v>8459</v>
      </c>
      <c r="V4424" s="94">
        <v>437</v>
      </c>
      <c r="W4424" s="97" t="s">
        <v>7817</v>
      </c>
      <c r="X4424" s="38" t="str">
        <f>IFERROR(VLOOKUP(ROWS($X$4:X4424),$Q$4:$R$5094,2,FALSE),"")</f>
        <v>Secchi Reading Condition (choice list)</v>
      </c>
      <c r="Y4424" s="38" t="str">
        <f>IFERROR(VLOOKUP(ROWS($Y$4:Y4424),$P$4:$U$5094,6,FALSE),"")</f>
        <v>N/A</v>
      </c>
    </row>
    <row r="4425" spans="16:25" ht="15" customHeight="1">
      <c r="P4425" s="38">
        <f>IF(ISNUMBER(SEARCH(Search!$K$13,'Valid Values - Search'!U4425)),MAX($P$3:P4424)+1,0)</f>
        <v>4422</v>
      </c>
      <c r="Q4425" s="38">
        <f>IF(ISNUMBER(SEARCH(Search!$K$5,'Valid Values - Search'!R4425)),MAX($Q$3:Q4424)+1,0)</f>
        <v>4422</v>
      </c>
      <c r="R4425" s="64" t="s">
        <v>7818</v>
      </c>
      <c r="S4425" s="70" t="s">
        <v>102</v>
      </c>
      <c r="T4425" s="70" t="s">
        <v>102</v>
      </c>
      <c r="U4425" s="93" t="s">
        <v>11215</v>
      </c>
      <c r="V4425" s="94">
        <v>1003842</v>
      </c>
      <c r="W4425" s="97" t="s">
        <v>7818</v>
      </c>
      <c r="X4425" s="38" t="str">
        <f>IFERROR(VLOOKUP(ROWS($X$4:X4425),$Q$4:$R$5094,2,FALSE),"")</f>
        <v>Seconal</v>
      </c>
      <c r="Y4425" s="38" t="str">
        <f>IFERROR(VLOOKUP(ROWS($Y$4:Y4425),$P$4:$U$5094,6,FALSE),"")</f>
        <v>76-73-3</v>
      </c>
    </row>
    <row r="4426" spans="16:25" ht="15" customHeight="1">
      <c r="P4426" s="38">
        <f>IF(ISNUMBER(SEARCH(Search!$K$13,'Valid Values - Search'!U4426)),MAX($P$3:P4425)+1,0)</f>
        <v>4423</v>
      </c>
      <c r="Q4426" s="38">
        <f>IF(ISNUMBER(SEARCH(Search!$K$5,'Valid Values - Search'!R4426)),MAX($Q$3:Q4425)+1,0)</f>
        <v>4423</v>
      </c>
      <c r="R4426" s="64" t="s">
        <v>7819</v>
      </c>
      <c r="S4426" s="70" t="s">
        <v>102</v>
      </c>
      <c r="T4426" s="70" t="s">
        <v>102</v>
      </c>
      <c r="U4426" s="93" t="s">
        <v>8459</v>
      </c>
      <c r="V4426" s="94">
        <v>11796</v>
      </c>
      <c r="W4426" s="97" t="s">
        <v>7819</v>
      </c>
      <c r="X4426" s="38" t="str">
        <f>IFERROR(VLOOKUP(ROWS($X$4:X4426),$Q$4:$R$5094,2,FALSE),"")</f>
        <v>Secondary productivity</v>
      </c>
      <c r="Y4426" s="38" t="str">
        <f>IFERROR(VLOOKUP(ROWS($Y$4:Y4426),$P$4:$U$5094,6,FALSE),"")</f>
        <v>N/A</v>
      </c>
    </row>
    <row r="4427" spans="16:25" ht="15" customHeight="1">
      <c r="P4427" s="38">
        <f>IF(ISNUMBER(SEARCH(Search!$K$13,'Valid Values - Search'!U4427)),MAX($P$3:P4426)+1,0)</f>
        <v>4424</v>
      </c>
      <c r="Q4427" s="38">
        <f>IF(ISNUMBER(SEARCH(Search!$K$5,'Valid Values - Search'!R4427)),MAX($Q$3:Q4426)+1,0)</f>
        <v>4424</v>
      </c>
      <c r="R4427" s="64" t="s">
        <v>7820</v>
      </c>
      <c r="S4427" s="70" t="s">
        <v>102</v>
      </c>
      <c r="T4427" s="70" t="s">
        <v>102</v>
      </c>
      <c r="U4427" s="93" t="s">
        <v>11216</v>
      </c>
      <c r="V4427" s="94" t="s">
        <v>8459</v>
      </c>
      <c r="W4427" s="97" t="s">
        <v>7820</v>
      </c>
      <c r="X4427" s="38" t="str">
        <f>IFERROR(VLOOKUP(ROWS($X$4:X4427),$Q$4:$R$5094,2,FALSE),"")</f>
        <v>Sedaxane</v>
      </c>
      <c r="Y4427" s="38" t="str">
        <f>IFERROR(VLOOKUP(ROWS($Y$4:Y4427),$P$4:$U$5094,6,FALSE),"")</f>
        <v>874967-67-6</v>
      </c>
    </row>
    <row r="4428" spans="16:25" ht="15" customHeight="1">
      <c r="P4428" s="38">
        <f>IF(ISNUMBER(SEARCH(Search!$K$13,'Valid Values - Search'!U4428)),MAX($P$3:P4427)+1,0)</f>
        <v>4425</v>
      </c>
      <c r="Q4428" s="38">
        <f>IF(ISNUMBER(SEARCH(Search!$K$5,'Valid Values - Search'!R4428)),MAX($Q$3:Q4427)+1,0)</f>
        <v>4425</v>
      </c>
      <c r="R4428" s="64" t="s">
        <v>108</v>
      </c>
      <c r="S4428" s="70" t="s">
        <v>102</v>
      </c>
      <c r="T4428" s="70" t="s">
        <v>102</v>
      </c>
      <c r="U4428" s="93" t="s">
        <v>8459</v>
      </c>
      <c r="V4428" s="94" t="s">
        <v>8459</v>
      </c>
      <c r="W4428" s="97" t="s">
        <v>108</v>
      </c>
      <c r="X4428" s="38" t="str">
        <f>IFERROR(VLOOKUP(ROWS($X$4:X4428),$Q$4:$R$5094,2,FALSE),"")</f>
        <v>Sediment</v>
      </c>
      <c r="Y4428" s="38" t="str">
        <f>IFERROR(VLOOKUP(ROWS($Y$4:Y4428),$P$4:$U$5094,6,FALSE),"")</f>
        <v>N/A</v>
      </c>
    </row>
    <row r="4429" spans="16:25" ht="15" customHeight="1">
      <c r="P4429" s="38">
        <f>IF(ISNUMBER(SEARCH(Search!$K$13,'Valid Values - Search'!U4429)),MAX($P$3:P4428)+1,0)</f>
        <v>4426</v>
      </c>
      <c r="Q4429" s="38">
        <f>IF(ISNUMBER(SEARCH(Search!$K$5,'Valid Values - Search'!R4429)),MAX($Q$3:Q4428)+1,0)</f>
        <v>4426</v>
      </c>
      <c r="R4429" s="64" t="s">
        <v>7821</v>
      </c>
      <c r="S4429" s="70" t="s">
        <v>102</v>
      </c>
      <c r="T4429" s="70" t="s">
        <v>102</v>
      </c>
      <c r="U4429" s="93" t="s">
        <v>8459</v>
      </c>
      <c r="V4429" s="94">
        <v>16594</v>
      </c>
      <c r="W4429" s="97" t="s">
        <v>7821</v>
      </c>
      <c r="X4429" s="38" t="str">
        <f>IFERROR(VLOOKUP(ROWS($X$4:X4429),$Q$4:$R$5094,2,FALSE),"")</f>
        <v>Sediment, inorganic, classification (choice list)</v>
      </c>
      <c r="Y4429" s="38" t="str">
        <f>IFERROR(VLOOKUP(ROWS($Y$4:Y4429),$P$4:$U$5094,6,FALSE),"")</f>
        <v>N/A</v>
      </c>
    </row>
    <row r="4430" spans="16:25" ht="15" customHeight="1">
      <c r="P4430" s="38">
        <f>IF(ISNUMBER(SEARCH(Search!$K$13,'Valid Values - Search'!U4430)),MAX($P$3:P4429)+1,0)</f>
        <v>4427</v>
      </c>
      <c r="Q4430" s="38">
        <f>IF(ISNUMBER(SEARCH(Search!$K$5,'Valid Values - Search'!R4430)),MAX($Q$3:Q4429)+1,0)</f>
        <v>4427</v>
      </c>
      <c r="R4430" s="64" t="s">
        <v>7822</v>
      </c>
      <c r="S4430" s="70" t="s">
        <v>102</v>
      </c>
      <c r="T4430" s="70" t="s">
        <v>102</v>
      </c>
      <c r="U4430" s="93" t="s">
        <v>8459</v>
      </c>
      <c r="V4430" s="94">
        <v>16595</v>
      </c>
      <c r="W4430" s="97" t="s">
        <v>7822</v>
      </c>
      <c r="X4430" s="38" t="str">
        <f>IFERROR(VLOOKUP(ROWS($X$4:X4430),$Q$4:$R$5094,2,FALSE),"")</f>
        <v>Sediment, organic, classification (choice list)</v>
      </c>
      <c r="Y4430" s="38" t="str">
        <f>IFERROR(VLOOKUP(ROWS($Y$4:Y4430),$P$4:$U$5094,6,FALSE),"")</f>
        <v>N/A</v>
      </c>
    </row>
    <row r="4431" spans="16:25" ht="15" customHeight="1">
      <c r="P4431" s="38">
        <f>IF(ISNUMBER(SEARCH(Search!$K$13,'Valid Values - Search'!U4431)),MAX($P$3:P4430)+1,0)</f>
        <v>4428</v>
      </c>
      <c r="Q4431" s="38">
        <f>IF(ISNUMBER(SEARCH(Search!$K$5,'Valid Values - Search'!R4431)),MAX($Q$3:Q4430)+1,0)</f>
        <v>4428</v>
      </c>
      <c r="R4431" s="64" t="s">
        <v>7823</v>
      </c>
      <c r="S4431" s="70" t="s">
        <v>102</v>
      </c>
      <c r="T4431" s="70" t="s">
        <v>102</v>
      </c>
      <c r="U4431" s="93" t="s">
        <v>8459</v>
      </c>
      <c r="V4431" s="94">
        <v>1002038</v>
      </c>
      <c r="W4431" s="97" t="s">
        <v>7823</v>
      </c>
      <c r="X4431" s="38" t="str">
        <f>IFERROR(VLOOKUP(ROWS($X$4:X4431),$Q$4:$R$5094,2,FALSE),"")</f>
        <v>Sediment/ Substrate Odors (choice list)</v>
      </c>
      <c r="Y4431" s="38" t="str">
        <f>IFERROR(VLOOKUP(ROWS($Y$4:Y4431),$P$4:$U$5094,6,FALSE),"")</f>
        <v>N/A</v>
      </c>
    </row>
    <row r="4432" spans="16:25" ht="15" customHeight="1">
      <c r="P4432" s="38">
        <f>IF(ISNUMBER(SEARCH(Search!$K$13,'Valid Values - Search'!U4432)),MAX($P$3:P4431)+1,0)</f>
        <v>4429</v>
      </c>
      <c r="Q4432" s="38">
        <f>IF(ISNUMBER(SEARCH(Search!$K$5,'Valid Values - Search'!R4432)),MAX($Q$3:Q4431)+1,0)</f>
        <v>4429</v>
      </c>
      <c r="R4432" s="64" t="s">
        <v>7824</v>
      </c>
      <c r="S4432" s="70" t="s">
        <v>101</v>
      </c>
      <c r="T4432" s="70" t="s">
        <v>102</v>
      </c>
      <c r="U4432" s="93" t="s">
        <v>8977</v>
      </c>
      <c r="V4432" s="94">
        <v>438</v>
      </c>
      <c r="W4432" s="97" t="s">
        <v>7824</v>
      </c>
      <c r="X4432" s="38" t="str">
        <f>IFERROR(VLOOKUP(ROWS($X$4:X4432),$Q$4:$R$5094,2,FALSE),"")</f>
        <v>Selenium</v>
      </c>
      <c r="Y4432" s="38" t="str">
        <f>IFERROR(VLOOKUP(ROWS($Y$4:Y4432),$P$4:$U$5094,6,FALSE),"")</f>
        <v>7782-49-2</v>
      </c>
    </row>
    <row r="4433" spans="16:25" ht="15" customHeight="1">
      <c r="P4433" s="38">
        <f>IF(ISNUMBER(SEARCH(Search!$K$13,'Valid Values - Search'!U4433)),MAX($P$3:P4432)+1,0)</f>
        <v>4430</v>
      </c>
      <c r="Q4433" s="38">
        <f>IF(ISNUMBER(SEARCH(Search!$K$5,'Valid Values - Search'!R4433)),MAX($Q$3:Q4432)+1,0)</f>
        <v>4430</v>
      </c>
      <c r="R4433" s="64" t="s">
        <v>7825</v>
      </c>
      <c r="S4433" s="70" t="s">
        <v>102</v>
      </c>
      <c r="T4433" s="70" t="s">
        <v>102</v>
      </c>
      <c r="U4433" s="93" t="s">
        <v>11217</v>
      </c>
      <c r="V4433" s="94">
        <v>1536</v>
      </c>
      <c r="W4433" s="97" t="s">
        <v>7825</v>
      </c>
      <c r="X4433" s="38" t="str">
        <f>IFERROR(VLOOKUP(ROWS($X$4:X4433),$Q$4:$R$5094,2,FALSE),"")</f>
        <v>Selenium-75</v>
      </c>
      <c r="Y4433" s="38" t="str">
        <f>IFERROR(VLOOKUP(ROWS($Y$4:Y4433),$P$4:$U$5094,6,FALSE),"")</f>
        <v>14265-71-5</v>
      </c>
    </row>
    <row r="4434" spans="16:25" ht="15" customHeight="1">
      <c r="P4434" s="38">
        <f>IF(ISNUMBER(SEARCH(Search!$K$13,'Valid Values - Search'!U4434)),MAX($P$3:P4433)+1,0)</f>
        <v>4431</v>
      </c>
      <c r="Q4434" s="38">
        <f>IF(ISNUMBER(SEARCH(Search!$K$5,'Valid Values - Search'!R4434)),MAX($Q$3:Q4433)+1,0)</f>
        <v>4431</v>
      </c>
      <c r="R4434" s="64" t="s">
        <v>7826</v>
      </c>
      <c r="S4434" s="70" t="s">
        <v>102</v>
      </c>
      <c r="T4434" s="70" t="s">
        <v>102</v>
      </c>
      <c r="U4434" s="93" t="s">
        <v>8459</v>
      </c>
      <c r="V4434" s="94">
        <v>16334</v>
      </c>
      <c r="W4434" s="97" t="s">
        <v>7826</v>
      </c>
      <c r="X4434" s="38" t="str">
        <f>IFERROR(VLOOKUP(ROWS($X$4:X4434),$Q$4:$R$5094,2,FALSE),"")</f>
        <v>Serratia</v>
      </c>
      <c r="Y4434" s="38" t="str">
        <f>IFERROR(VLOOKUP(ROWS($Y$4:Y4434),$P$4:$U$5094,6,FALSE),"")</f>
        <v>N/A</v>
      </c>
    </row>
    <row r="4435" spans="16:25" ht="15" customHeight="1">
      <c r="P4435" s="38">
        <f>IF(ISNUMBER(SEARCH(Search!$K$13,'Valid Values - Search'!U4435)),MAX($P$3:P4434)+1,0)</f>
        <v>4432</v>
      </c>
      <c r="Q4435" s="38">
        <f>IF(ISNUMBER(SEARCH(Search!$K$5,'Valid Values - Search'!R4435)),MAX($Q$3:Q4434)+1,0)</f>
        <v>4432</v>
      </c>
      <c r="R4435" s="64" t="s">
        <v>7827</v>
      </c>
      <c r="S4435" s="70" t="s">
        <v>102</v>
      </c>
      <c r="T4435" s="70" t="s">
        <v>102</v>
      </c>
      <c r="U4435" s="93" t="s">
        <v>11218</v>
      </c>
      <c r="V4435" s="94">
        <v>323248</v>
      </c>
      <c r="W4435" s="97" t="s">
        <v>7827</v>
      </c>
      <c r="X4435" s="38" t="str">
        <f>IFERROR(VLOOKUP(ROWS($X$4:X4435),$Q$4:$R$5094,2,FALSE),"")</f>
        <v>Sertraline</v>
      </c>
      <c r="Y4435" s="38" t="str">
        <f>IFERROR(VLOOKUP(ROWS($Y$4:Y4435),$P$4:$U$5094,6,FALSE),"")</f>
        <v>79617-96-2</v>
      </c>
    </row>
    <row r="4436" spans="16:25" ht="15" customHeight="1">
      <c r="P4436" s="38">
        <f>IF(ISNUMBER(SEARCH(Search!$K$13,'Valid Values - Search'!U4436)),MAX($P$3:P4435)+1,0)</f>
        <v>4433</v>
      </c>
      <c r="Q4436" s="38">
        <f>IF(ISNUMBER(SEARCH(Search!$K$5,'Valid Values - Search'!R4436)),MAX($Q$3:Q4435)+1,0)</f>
        <v>4433</v>
      </c>
      <c r="R4436" s="64" t="s">
        <v>7828</v>
      </c>
      <c r="S4436" s="70" t="s">
        <v>102</v>
      </c>
      <c r="T4436" s="70" t="s">
        <v>102</v>
      </c>
      <c r="U4436" s="93" t="s">
        <v>8459</v>
      </c>
      <c r="V4436" s="94">
        <v>439</v>
      </c>
      <c r="W4436" s="97" t="s">
        <v>7828</v>
      </c>
      <c r="X4436" s="38" t="str">
        <f>IFERROR(VLOOKUP(ROWS($X$4:X4436),$Q$4:$R$5094,2,FALSE),"")</f>
        <v>Seston</v>
      </c>
      <c r="Y4436" s="38" t="str">
        <f>IFERROR(VLOOKUP(ROWS($Y$4:Y4436),$P$4:$U$5094,6,FALSE),"")</f>
        <v>N/A</v>
      </c>
    </row>
    <row r="4437" spans="16:25" ht="15" customHeight="1">
      <c r="P4437" s="38">
        <f>IF(ISNUMBER(SEARCH(Search!$K$13,'Valid Values - Search'!U4437)),MAX($P$3:P4436)+1,0)</f>
        <v>4434</v>
      </c>
      <c r="Q4437" s="38">
        <f>IF(ISNUMBER(SEARCH(Search!$K$5,'Valid Values - Search'!R4437)),MAX($Q$3:Q4436)+1,0)</f>
        <v>4434</v>
      </c>
      <c r="R4437" s="64" t="s">
        <v>7829</v>
      </c>
      <c r="S4437" s="70" t="s">
        <v>102</v>
      </c>
      <c r="T4437" s="70" t="s">
        <v>102</v>
      </c>
      <c r="U4437" s="93" t="s">
        <v>11219</v>
      </c>
      <c r="V4437" s="94">
        <v>17078</v>
      </c>
      <c r="W4437" s="97" t="s">
        <v>7829</v>
      </c>
      <c r="X4437" s="38" t="str">
        <f>IFERROR(VLOOKUP(ROWS($X$4:X4437),$Q$4:$R$5094,2,FALSE),"")</f>
        <v>Sethoxydim</v>
      </c>
      <c r="Y4437" s="38" t="str">
        <f>IFERROR(VLOOKUP(ROWS($Y$4:Y4437),$P$4:$U$5094,6,FALSE),"")</f>
        <v>74051-80-2</v>
      </c>
    </row>
    <row r="4438" spans="16:25" ht="15" customHeight="1">
      <c r="P4438" s="38">
        <f>IF(ISNUMBER(SEARCH(Search!$K$13,'Valid Values - Search'!U4438)),MAX($P$3:P4437)+1,0)</f>
        <v>4435</v>
      </c>
      <c r="Q4438" s="38">
        <f>IF(ISNUMBER(SEARCH(Search!$K$5,'Valid Values - Search'!R4438)),MAX($Q$3:Q4437)+1,0)</f>
        <v>4435</v>
      </c>
      <c r="R4438" s="64" t="s">
        <v>7787</v>
      </c>
      <c r="S4438" s="70" t="s">
        <v>101</v>
      </c>
      <c r="T4438" s="70" t="s">
        <v>102</v>
      </c>
      <c r="U4438" s="93" t="s">
        <v>8913</v>
      </c>
      <c r="V4438" s="94">
        <v>234</v>
      </c>
      <c r="W4438" s="97" t="s">
        <v>7787</v>
      </c>
      <c r="X4438" s="38" t="str">
        <f>IFERROR(VLOOKUP(ROWS($X$4:X4438),$Q$4:$R$5094,2,FALSE),"")</f>
        <v>S-Ethyl dipropylthiocarbamate</v>
      </c>
      <c r="Y4438" s="38" t="str">
        <f>IFERROR(VLOOKUP(ROWS($Y$4:Y4438),$P$4:$U$5094,6,FALSE),"")</f>
        <v>759-94-4</v>
      </c>
    </row>
    <row r="4439" spans="16:25" ht="15" customHeight="1">
      <c r="P4439" s="38">
        <f>IF(ISNUMBER(SEARCH(Search!$K$13,'Valid Values - Search'!U4439)),MAX($P$3:P4438)+1,0)</f>
        <v>4436</v>
      </c>
      <c r="Q4439" s="38">
        <f>IF(ISNUMBER(SEARCH(Search!$K$5,'Valid Values - Search'!R4439)),MAX($Q$3:Q4438)+1,0)</f>
        <v>4436</v>
      </c>
      <c r="R4439" s="64" t="s">
        <v>7830</v>
      </c>
      <c r="S4439" s="70" t="s">
        <v>102</v>
      </c>
      <c r="T4439" s="70" t="s">
        <v>102</v>
      </c>
      <c r="U4439" s="93" t="s">
        <v>8459</v>
      </c>
      <c r="V4439" s="94">
        <v>11799</v>
      </c>
      <c r="W4439" s="97" t="s">
        <v>7830</v>
      </c>
      <c r="X4439" s="38" t="str">
        <f>IFERROR(VLOOKUP(ROWS($X$4:X4439),$Q$4:$R$5094,2,FALSE),"")</f>
        <v>Settleable solids</v>
      </c>
      <c r="Y4439" s="38" t="str">
        <f>IFERROR(VLOOKUP(ROWS($Y$4:Y4439),$P$4:$U$5094,6,FALSE),"")</f>
        <v>N/A</v>
      </c>
    </row>
    <row r="4440" spans="16:25" ht="15" customHeight="1">
      <c r="P4440" s="38">
        <f>IF(ISNUMBER(SEARCH(Search!$K$13,'Valid Values - Search'!U4440)),MAX($P$3:P4439)+1,0)</f>
        <v>4437</v>
      </c>
      <c r="Q4440" s="38">
        <f>IF(ISNUMBER(SEARCH(Search!$K$5,'Valid Values - Search'!R4440)),MAX($Q$3:Q4439)+1,0)</f>
        <v>4437</v>
      </c>
      <c r="R4440" s="64" t="s">
        <v>7831</v>
      </c>
      <c r="S4440" s="70" t="s">
        <v>102</v>
      </c>
      <c r="T4440" s="70" t="s">
        <v>102</v>
      </c>
      <c r="U4440" s="93" t="s">
        <v>8459</v>
      </c>
      <c r="V4440" s="94">
        <v>441</v>
      </c>
      <c r="W4440" s="97" t="s">
        <v>7831</v>
      </c>
      <c r="X4440" s="38" t="str">
        <f>IFERROR(VLOOKUP(ROWS($X$4:X4440),$Q$4:$R$5094,2,FALSE),"")</f>
        <v>Sex (choice list)</v>
      </c>
      <c r="Y4440" s="38" t="str">
        <f>IFERROR(VLOOKUP(ROWS($Y$4:Y4440),$P$4:$U$5094,6,FALSE),"")</f>
        <v>N/A</v>
      </c>
    </row>
    <row r="4441" spans="16:25" ht="15" customHeight="1">
      <c r="P4441" s="38">
        <f>IF(ISNUMBER(SEARCH(Search!$K$13,'Valid Values - Search'!U4441)),MAX($P$3:P4440)+1,0)</f>
        <v>4438</v>
      </c>
      <c r="Q4441" s="38">
        <f>IF(ISNUMBER(SEARCH(Search!$K$5,'Valid Values - Search'!R4441)),MAX($Q$3:Q4440)+1,0)</f>
        <v>4438</v>
      </c>
      <c r="R4441" s="64" t="s">
        <v>7832</v>
      </c>
      <c r="S4441" s="70" t="s">
        <v>102</v>
      </c>
      <c r="T4441" s="70" t="s">
        <v>102</v>
      </c>
      <c r="U4441" s="93" t="s">
        <v>8459</v>
      </c>
      <c r="V4441" s="94">
        <v>1001902</v>
      </c>
      <c r="W4441" s="97" t="s">
        <v>7832</v>
      </c>
      <c r="X4441" s="38" t="str">
        <f>IFERROR(VLOOKUP(ROWS($X$4:X4441),$Q$4:$R$5094,2,FALSE),"")</f>
        <v>Shade, Left</v>
      </c>
      <c r="Y4441" s="38" t="str">
        <f>IFERROR(VLOOKUP(ROWS($Y$4:Y4441),$P$4:$U$5094,6,FALSE),"")</f>
        <v>N/A</v>
      </c>
    </row>
    <row r="4442" spans="16:25" ht="15" customHeight="1">
      <c r="P4442" s="38">
        <f>IF(ISNUMBER(SEARCH(Search!$K$13,'Valid Values - Search'!U4442)),MAX($P$3:P4441)+1,0)</f>
        <v>4439</v>
      </c>
      <c r="Q4442" s="38">
        <f>IF(ISNUMBER(SEARCH(Search!$K$5,'Valid Values - Search'!R4442)),MAX($Q$3:Q4441)+1,0)</f>
        <v>4439</v>
      </c>
      <c r="R4442" s="64" t="s">
        <v>7833</v>
      </c>
      <c r="S4442" s="70" t="s">
        <v>102</v>
      </c>
      <c r="T4442" s="70" t="s">
        <v>102</v>
      </c>
      <c r="U4442" s="93" t="s">
        <v>8459</v>
      </c>
      <c r="V4442" s="94">
        <v>1001893</v>
      </c>
      <c r="W4442" s="97" t="s">
        <v>7833</v>
      </c>
      <c r="X4442" s="38" t="str">
        <f>IFERROR(VLOOKUP(ROWS($X$4:X4442),$Q$4:$R$5094,2,FALSE),"")</f>
        <v>Shade, Right</v>
      </c>
      <c r="Y4442" s="38" t="str">
        <f>IFERROR(VLOOKUP(ROWS($Y$4:Y4442),$P$4:$U$5094,6,FALSE),"")</f>
        <v>N/A</v>
      </c>
    </row>
    <row r="4443" spans="16:25" ht="15" customHeight="1">
      <c r="P4443" s="38">
        <f>IF(ISNUMBER(SEARCH(Search!$K$13,'Valid Values - Search'!U4443)),MAX($P$3:P4442)+1,0)</f>
        <v>4440</v>
      </c>
      <c r="Q4443" s="38">
        <f>IF(ISNUMBER(SEARCH(Search!$K$5,'Valid Values - Search'!R4443)),MAX($Q$3:Q4442)+1,0)</f>
        <v>4440</v>
      </c>
      <c r="R4443" s="64" t="s">
        <v>7834</v>
      </c>
      <c r="S4443" s="70" t="s">
        <v>102</v>
      </c>
      <c r="T4443" s="70" t="s">
        <v>102</v>
      </c>
      <c r="U4443" s="93" t="s">
        <v>8459</v>
      </c>
      <c r="V4443" s="94">
        <v>16934</v>
      </c>
      <c r="W4443" s="97" t="s">
        <v>7834</v>
      </c>
      <c r="X4443" s="38" t="str">
        <f>IFERROR(VLOOKUP(ROWS($X$4:X4443),$Q$4:$R$5094,2,FALSE),"")</f>
        <v>Shannon &amp; Wiener Macroinvert Taxonomic Diversity Index</v>
      </c>
      <c r="Y4443" s="38" t="str">
        <f>IFERROR(VLOOKUP(ROWS($Y$4:Y4443),$P$4:$U$5094,6,FALSE),"")</f>
        <v>N/A</v>
      </c>
    </row>
    <row r="4444" spans="16:25" ht="15" customHeight="1">
      <c r="P4444" s="38">
        <f>IF(ISNUMBER(SEARCH(Search!$K$13,'Valid Values - Search'!U4444)),MAX($P$3:P4443)+1,0)</f>
        <v>4441</v>
      </c>
      <c r="Q4444" s="38">
        <f>IF(ISNUMBER(SEARCH(Search!$K$5,'Valid Values - Search'!R4444)),MAX($Q$3:Q4443)+1,0)</f>
        <v>4441</v>
      </c>
      <c r="R4444" s="64" t="s">
        <v>7835</v>
      </c>
      <c r="S4444" s="70" t="s">
        <v>101</v>
      </c>
      <c r="T4444" s="70" t="s">
        <v>102</v>
      </c>
      <c r="U4444" s="93" t="s">
        <v>8914</v>
      </c>
      <c r="V4444" s="94">
        <v>1537</v>
      </c>
      <c r="W4444" s="97" t="s">
        <v>7835</v>
      </c>
      <c r="X4444" s="38" t="str">
        <f>IFERROR(VLOOKUP(ROWS($X$4:X4444),$Q$4:$R$5094,2,FALSE),"")</f>
        <v>Siduron</v>
      </c>
      <c r="Y4444" s="38" t="str">
        <f>IFERROR(VLOOKUP(ROWS($Y$4:Y4444),$P$4:$U$5094,6,FALSE),"")</f>
        <v>1982-49-6</v>
      </c>
    </row>
    <row r="4445" spans="16:25" ht="15" customHeight="1">
      <c r="P4445" s="38">
        <f>IF(ISNUMBER(SEARCH(Search!$K$13,'Valid Values - Search'!U4445)),MAX($P$3:P4444)+1,0)</f>
        <v>4442</v>
      </c>
      <c r="Q4445" s="38">
        <f>IF(ISNUMBER(SEARCH(Search!$K$5,'Valid Values - Search'!R4445)),MAX($Q$3:Q4444)+1,0)</f>
        <v>4442</v>
      </c>
      <c r="R4445" s="64" t="s">
        <v>7836</v>
      </c>
      <c r="S4445" s="70" t="s">
        <v>102</v>
      </c>
      <c r="T4445" s="70" t="s">
        <v>102</v>
      </c>
      <c r="U4445" s="93" t="s">
        <v>8459</v>
      </c>
      <c r="V4445" s="94">
        <v>1001550</v>
      </c>
      <c r="W4445" s="97" t="s">
        <v>7836</v>
      </c>
      <c r="X4445" s="38" t="str">
        <f>IFERROR(VLOOKUP(ROWS($X$4:X4445),$Q$4:$R$5094,2,FALSE),"")</f>
        <v>Significant(choice list)</v>
      </c>
      <c r="Y4445" s="38" t="str">
        <f>IFERROR(VLOOKUP(ROWS($Y$4:Y4445),$P$4:$U$5094,6,FALSE),"")</f>
        <v>N/A</v>
      </c>
    </row>
    <row r="4446" spans="16:25" ht="15" customHeight="1">
      <c r="P4446" s="38">
        <f>IF(ISNUMBER(SEARCH(Search!$K$13,'Valid Values - Search'!U4446)),MAX($P$3:P4445)+1,0)</f>
        <v>4443</v>
      </c>
      <c r="Q4446" s="38">
        <f>IF(ISNUMBER(SEARCH(Search!$K$5,'Valid Values - Search'!R4446)),MAX($Q$3:Q4445)+1,0)</f>
        <v>4443</v>
      </c>
      <c r="R4446" s="64" t="s">
        <v>7837</v>
      </c>
      <c r="S4446" s="70" t="s">
        <v>102</v>
      </c>
      <c r="T4446" s="70" t="s">
        <v>102</v>
      </c>
      <c r="U4446" s="93" t="s">
        <v>11220</v>
      </c>
      <c r="V4446" s="94">
        <v>389334</v>
      </c>
      <c r="W4446" s="97" t="s">
        <v>7837</v>
      </c>
      <c r="X4446" s="38" t="str">
        <f>IFERROR(VLOOKUP(ROWS($X$4:X4446),$Q$4:$R$5094,2,FALSE),"")</f>
        <v>Silanol, trimethyl-</v>
      </c>
      <c r="Y4446" s="38" t="str">
        <f>IFERROR(VLOOKUP(ROWS($Y$4:Y4446),$P$4:$U$5094,6,FALSE),"")</f>
        <v>1066-40-6</v>
      </c>
    </row>
    <row r="4447" spans="16:25" ht="15" customHeight="1">
      <c r="P4447" s="38">
        <f>IF(ISNUMBER(SEARCH(Search!$K$13,'Valid Values - Search'!U4447)),MAX($P$3:P4446)+1,0)</f>
        <v>4444</v>
      </c>
      <c r="Q4447" s="38">
        <f>IF(ISNUMBER(SEARCH(Search!$K$5,'Valid Values - Search'!R4447)),MAX($Q$3:Q4446)+1,0)</f>
        <v>4444</v>
      </c>
      <c r="R4447" s="64" t="s">
        <v>7838</v>
      </c>
      <c r="S4447" s="70" t="s">
        <v>102</v>
      </c>
      <c r="T4447" s="70" t="s">
        <v>102</v>
      </c>
      <c r="U4447" s="93" t="s">
        <v>11221</v>
      </c>
      <c r="V4447" s="94">
        <v>1003859</v>
      </c>
      <c r="W4447" s="97" t="s">
        <v>7838</v>
      </c>
      <c r="X4447" s="38" t="str">
        <f>IFERROR(VLOOKUP(ROWS($X$4:X4447),$Q$4:$R$5094,2,FALSE),"")</f>
        <v>Sildenafil</v>
      </c>
      <c r="Y4447" s="38" t="str">
        <f>IFERROR(VLOOKUP(ROWS($Y$4:Y4447),$P$4:$U$5094,6,FALSE),"")</f>
        <v>171599-83-0</v>
      </c>
    </row>
    <row r="4448" spans="16:25" ht="15" customHeight="1">
      <c r="P4448" s="38">
        <f>IF(ISNUMBER(SEARCH(Search!$K$13,'Valid Values - Search'!U4448)),MAX($P$3:P4447)+1,0)</f>
        <v>4445</v>
      </c>
      <c r="Q4448" s="38">
        <f>IF(ISNUMBER(SEARCH(Search!$K$5,'Valid Values - Search'!R4448)),MAX($Q$3:Q4447)+1,0)</f>
        <v>4445</v>
      </c>
      <c r="R4448" s="64" t="s">
        <v>7839</v>
      </c>
      <c r="S4448" s="70" t="s">
        <v>101</v>
      </c>
      <c r="T4448" s="70" t="s">
        <v>101</v>
      </c>
      <c r="U4448" s="93" t="s">
        <v>8978</v>
      </c>
      <c r="V4448" s="94">
        <v>442</v>
      </c>
      <c r="W4448" s="97" t="s">
        <v>7839</v>
      </c>
      <c r="X4448" s="38" t="str">
        <f>IFERROR(VLOOKUP(ROWS($X$4:X4448),$Q$4:$R$5094,2,FALSE),"")</f>
        <v>Silica</v>
      </c>
      <c r="Y4448" s="38" t="str">
        <f>IFERROR(VLOOKUP(ROWS($Y$4:Y4448),$P$4:$U$5094,6,FALSE),"")</f>
        <v>7631-86-9</v>
      </c>
    </row>
    <row r="4449" spans="16:25" ht="15" customHeight="1">
      <c r="P4449" s="38">
        <f>IF(ISNUMBER(SEARCH(Search!$K$13,'Valid Values - Search'!U4449)),MAX($P$3:P4448)+1,0)</f>
        <v>4446</v>
      </c>
      <c r="Q4449" s="38">
        <f>IF(ISNUMBER(SEARCH(Search!$K$5,'Valid Values - Search'!R4449)),MAX($Q$3:Q4448)+1,0)</f>
        <v>4446</v>
      </c>
      <c r="R4449" s="64" t="s">
        <v>7840</v>
      </c>
      <c r="S4449" s="70" t="s">
        <v>102</v>
      </c>
      <c r="T4449" s="70" t="s">
        <v>102</v>
      </c>
      <c r="U4449" s="93" t="s">
        <v>11222</v>
      </c>
      <c r="V4449" s="94">
        <v>443</v>
      </c>
      <c r="W4449" s="97" t="s">
        <v>7840</v>
      </c>
      <c r="X4449" s="38" t="str">
        <f>IFERROR(VLOOKUP(ROWS($X$4:X4449),$Q$4:$R$5094,2,FALSE),"")</f>
        <v>Silicate</v>
      </c>
      <c r="Y4449" s="38" t="str">
        <f>IFERROR(VLOOKUP(ROWS($Y$4:Y4449),$P$4:$U$5094,6,FALSE),"")</f>
        <v>12627-13-3</v>
      </c>
    </row>
    <row r="4450" spans="16:25" ht="15" customHeight="1">
      <c r="P4450" s="38">
        <f>IF(ISNUMBER(SEARCH(Search!$K$13,'Valid Values - Search'!U4450)),MAX($P$3:P4449)+1,0)</f>
        <v>4447</v>
      </c>
      <c r="Q4450" s="38">
        <f>IF(ISNUMBER(SEARCH(Search!$K$5,'Valid Values - Search'!R4450)),MAX($Q$3:Q4449)+1,0)</f>
        <v>4447</v>
      </c>
      <c r="R4450" s="64" t="s">
        <v>7841</v>
      </c>
      <c r="S4450" s="70" t="s">
        <v>102</v>
      </c>
      <c r="T4450" s="70" t="s">
        <v>102</v>
      </c>
      <c r="U4450" s="93" t="s">
        <v>8459</v>
      </c>
      <c r="V4450" s="94">
        <v>389207</v>
      </c>
      <c r="W4450" s="97" t="s">
        <v>7841</v>
      </c>
      <c r="X4450" s="38" t="str">
        <f>IFERROR(VLOOKUP(ROWS($X$4:X4450),$Q$4:$R$5094,2,FALSE),"")</f>
        <v>Silicate/dissolved inorganic nitrogen ratio</v>
      </c>
      <c r="Y4450" s="38" t="str">
        <f>IFERROR(VLOOKUP(ROWS($Y$4:Y4450),$P$4:$U$5094,6,FALSE),"")</f>
        <v>N/A</v>
      </c>
    </row>
    <row r="4451" spans="16:25" ht="15" customHeight="1">
      <c r="P4451" s="38">
        <f>IF(ISNUMBER(SEARCH(Search!$K$13,'Valid Values - Search'!U4451)),MAX($P$3:P4450)+1,0)</f>
        <v>4448</v>
      </c>
      <c r="Q4451" s="38">
        <f>IF(ISNUMBER(SEARCH(Search!$K$5,'Valid Values - Search'!R4451)),MAX($Q$3:Q4450)+1,0)</f>
        <v>4448</v>
      </c>
      <c r="R4451" s="64" t="s">
        <v>7842</v>
      </c>
      <c r="S4451" s="70" t="s">
        <v>102</v>
      </c>
      <c r="T4451" s="70" t="s">
        <v>102</v>
      </c>
      <c r="U4451" s="93" t="s">
        <v>11223</v>
      </c>
      <c r="V4451" s="94">
        <v>444</v>
      </c>
      <c r="W4451" s="97" t="s">
        <v>7842</v>
      </c>
      <c r="X4451" s="38" t="str">
        <f>IFERROR(VLOOKUP(ROWS($X$4:X4451),$Q$4:$R$5094,2,FALSE),"")</f>
        <v>Silicon</v>
      </c>
      <c r="Y4451" s="38" t="str">
        <f>IFERROR(VLOOKUP(ROWS($Y$4:Y4451),$P$4:$U$5094,6,FALSE),"")</f>
        <v>7440-21-3</v>
      </c>
    </row>
    <row r="4452" spans="16:25" ht="15" customHeight="1">
      <c r="P4452" s="38">
        <f>IF(ISNUMBER(SEARCH(Search!$K$13,'Valid Values - Search'!U4452)),MAX($P$3:P4451)+1,0)</f>
        <v>4449</v>
      </c>
      <c r="Q4452" s="38">
        <f>IF(ISNUMBER(SEARCH(Search!$K$5,'Valid Values - Search'!R4452)),MAX($Q$3:Q4451)+1,0)</f>
        <v>4449</v>
      </c>
      <c r="R4452" s="64" t="s">
        <v>7843</v>
      </c>
      <c r="S4452" s="70" t="s">
        <v>102</v>
      </c>
      <c r="T4452" s="70" t="s">
        <v>102</v>
      </c>
      <c r="U4452" s="93" t="s">
        <v>8459</v>
      </c>
      <c r="V4452" s="94">
        <v>445</v>
      </c>
      <c r="W4452" s="97" t="s">
        <v>7843</v>
      </c>
      <c r="X4452" s="38" t="str">
        <f>IFERROR(VLOOKUP(ROWS($X$4:X4452),$Q$4:$R$5094,2,FALSE),"")</f>
        <v>Silt</v>
      </c>
      <c r="Y4452" s="38" t="str">
        <f>IFERROR(VLOOKUP(ROWS($Y$4:Y4452),$P$4:$U$5094,6,FALSE),"")</f>
        <v>N/A</v>
      </c>
    </row>
    <row r="4453" spans="16:25" ht="15" customHeight="1">
      <c r="P4453" s="38">
        <f>IF(ISNUMBER(SEARCH(Search!$K$13,'Valid Values - Search'!U4453)),MAX($P$3:P4452)+1,0)</f>
        <v>4450</v>
      </c>
      <c r="Q4453" s="38">
        <f>IF(ISNUMBER(SEARCH(Search!$K$5,'Valid Values - Search'!R4453)),MAX($Q$3:Q4452)+1,0)</f>
        <v>4450</v>
      </c>
      <c r="R4453" s="64" t="s">
        <v>966</v>
      </c>
      <c r="S4453" s="70" t="s">
        <v>101</v>
      </c>
      <c r="T4453" s="70" t="s">
        <v>102</v>
      </c>
      <c r="U4453" s="93" t="s">
        <v>8979</v>
      </c>
      <c r="V4453" s="94">
        <v>446</v>
      </c>
      <c r="W4453" s="97" t="s">
        <v>966</v>
      </c>
      <c r="X4453" s="38" t="str">
        <f>IFERROR(VLOOKUP(ROWS($X$4:X4453),$Q$4:$R$5094,2,FALSE),"")</f>
        <v>Silver</v>
      </c>
      <c r="Y4453" s="38" t="str">
        <f>IFERROR(VLOOKUP(ROWS($Y$4:Y4453),$P$4:$U$5094,6,FALSE),"")</f>
        <v>7440-22-4</v>
      </c>
    </row>
    <row r="4454" spans="16:25" ht="15" customHeight="1">
      <c r="P4454" s="38">
        <f>IF(ISNUMBER(SEARCH(Search!$K$13,'Valid Values - Search'!U4454)),MAX($P$3:P4453)+1,0)</f>
        <v>4451</v>
      </c>
      <c r="Q4454" s="38">
        <f>IF(ISNUMBER(SEARCH(Search!$K$5,'Valid Values - Search'!R4454)),MAX($Q$3:Q4453)+1,0)</f>
        <v>4451</v>
      </c>
      <c r="R4454" s="64" t="s">
        <v>7844</v>
      </c>
      <c r="S4454" s="70" t="s">
        <v>102</v>
      </c>
      <c r="T4454" s="70" t="s">
        <v>102</v>
      </c>
      <c r="U4454" s="93" t="s">
        <v>11224</v>
      </c>
      <c r="V4454" s="94">
        <v>1001409</v>
      </c>
      <c r="W4454" s="97" t="s">
        <v>7844</v>
      </c>
      <c r="X4454" s="38" t="str">
        <f>IFERROR(VLOOKUP(ROWS($X$4:X4454),$Q$4:$R$5094,2,FALSE),"")</f>
        <v>Silver-108</v>
      </c>
      <c r="Y4454" s="38" t="str">
        <f>IFERROR(VLOOKUP(ROWS($Y$4:Y4454),$P$4:$U$5094,6,FALSE),"")</f>
        <v>14391-65-2</v>
      </c>
    </row>
    <row r="4455" spans="16:25" ht="15" customHeight="1">
      <c r="P4455" s="38">
        <f>IF(ISNUMBER(SEARCH(Search!$K$13,'Valid Values - Search'!U4455)),MAX($P$3:P4454)+1,0)</f>
        <v>4452</v>
      </c>
      <c r="Q4455" s="38">
        <f>IF(ISNUMBER(SEARCH(Search!$K$5,'Valid Values - Search'!R4455)),MAX($Q$3:Q4454)+1,0)</f>
        <v>4452</v>
      </c>
      <c r="R4455" s="64" t="s">
        <v>7845</v>
      </c>
      <c r="S4455" s="70" t="s">
        <v>102</v>
      </c>
      <c r="T4455" s="70" t="s">
        <v>102</v>
      </c>
      <c r="U4455" s="93" t="s">
        <v>11225</v>
      </c>
      <c r="V4455" s="94">
        <v>1538</v>
      </c>
      <c r="W4455" s="97" t="s">
        <v>7845</v>
      </c>
      <c r="X4455" s="38" t="str">
        <f>IFERROR(VLOOKUP(ROWS($X$4:X4455),$Q$4:$R$5094,2,FALSE),"")</f>
        <v>Silver-110</v>
      </c>
      <c r="Y4455" s="38" t="str">
        <f>IFERROR(VLOOKUP(ROWS($Y$4:Y4455),$P$4:$U$5094,6,FALSE),"")</f>
        <v>14391-76-5</v>
      </c>
    </row>
    <row r="4456" spans="16:25" ht="15" customHeight="1">
      <c r="P4456" s="38">
        <f>IF(ISNUMBER(SEARCH(Search!$K$13,'Valid Values - Search'!U4456)),MAX($P$3:P4455)+1,0)</f>
        <v>4453</v>
      </c>
      <c r="Q4456" s="38">
        <f>IF(ISNUMBER(SEARCH(Search!$K$5,'Valid Values - Search'!R4456)),MAX($Q$3:Q4455)+1,0)</f>
        <v>4453</v>
      </c>
      <c r="R4456" s="64" t="s">
        <v>7846</v>
      </c>
      <c r="S4456" s="70" t="s">
        <v>101</v>
      </c>
      <c r="T4456" s="70" t="s">
        <v>102</v>
      </c>
      <c r="U4456" s="93" t="s">
        <v>8915</v>
      </c>
      <c r="V4456" s="94">
        <v>447</v>
      </c>
      <c r="W4456" s="97" t="s">
        <v>7846</v>
      </c>
      <c r="X4456" s="38" t="str">
        <f>IFERROR(VLOOKUP(ROWS($X$4:X4456),$Q$4:$R$5094,2,FALSE),"")</f>
        <v>Silvex</v>
      </c>
      <c r="Y4456" s="38" t="str">
        <f>IFERROR(VLOOKUP(ROWS($Y$4:Y4456),$P$4:$U$5094,6,FALSE),"")</f>
        <v>93-72-1</v>
      </c>
    </row>
    <row r="4457" spans="16:25" ht="15" customHeight="1">
      <c r="P4457" s="38">
        <f>IF(ISNUMBER(SEARCH(Search!$K$13,'Valid Values - Search'!U4457)),MAX($P$3:P4456)+1,0)</f>
        <v>4454</v>
      </c>
      <c r="Q4457" s="38">
        <f>IF(ISNUMBER(SEARCH(Search!$K$5,'Valid Values - Search'!R4457)),MAX($Q$3:Q4456)+1,0)</f>
        <v>4454</v>
      </c>
      <c r="R4457" s="64" t="s">
        <v>7847</v>
      </c>
      <c r="S4457" s="70" t="s">
        <v>102</v>
      </c>
      <c r="T4457" s="70" t="s">
        <v>102</v>
      </c>
      <c r="U4457" s="93" t="s">
        <v>11226</v>
      </c>
      <c r="V4457" s="94">
        <v>1539</v>
      </c>
      <c r="W4457" s="97" t="s">
        <v>7847</v>
      </c>
      <c r="X4457" s="38" t="str">
        <f>IFERROR(VLOOKUP(ROWS($X$4:X4457),$Q$4:$R$5094,2,FALSE),"")</f>
        <v>Silvex isooctyl ester</v>
      </c>
      <c r="Y4457" s="38" t="str">
        <f>IFERROR(VLOOKUP(ROWS($Y$4:Y4457),$P$4:$U$5094,6,FALSE),"")</f>
        <v>32534-95-5</v>
      </c>
    </row>
    <row r="4458" spans="16:25" ht="15" customHeight="1">
      <c r="P4458" s="38">
        <f>IF(ISNUMBER(SEARCH(Search!$K$13,'Valid Values - Search'!U4458)),MAX($P$3:P4457)+1,0)</f>
        <v>4455</v>
      </c>
      <c r="Q4458" s="38">
        <f>IF(ISNUMBER(SEARCH(Search!$K$5,'Valid Values - Search'!R4458)),MAX($Q$3:Q4457)+1,0)</f>
        <v>4455</v>
      </c>
      <c r="R4458" s="64" t="s">
        <v>7848</v>
      </c>
      <c r="S4458" s="70" t="s">
        <v>101</v>
      </c>
      <c r="T4458" s="70" t="s">
        <v>102</v>
      </c>
      <c r="U4458" s="93" t="s">
        <v>8916</v>
      </c>
      <c r="V4458" s="94">
        <v>448</v>
      </c>
      <c r="W4458" s="97" t="s">
        <v>7848</v>
      </c>
      <c r="X4458" s="38" t="str">
        <f>IFERROR(VLOOKUP(ROWS($X$4:X4458),$Q$4:$R$5094,2,FALSE),"")</f>
        <v>Simazine</v>
      </c>
      <c r="Y4458" s="38" t="str">
        <f>IFERROR(VLOOKUP(ROWS($Y$4:Y4458),$P$4:$U$5094,6,FALSE),"")</f>
        <v>122-34-9</v>
      </c>
    </row>
    <row r="4459" spans="16:25" ht="15" customHeight="1">
      <c r="P4459" s="38">
        <f>IF(ISNUMBER(SEARCH(Search!$K$13,'Valid Values - Search'!U4459)),MAX($P$3:P4458)+1,0)</f>
        <v>4456</v>
      </c>
      <c r="Q4459" s="38">
        <f>IF(ISNUMBER(SEARCH(Search!$K$5,'Valid Values - Search'!R4459)),MAX($Q$3:Q4458)+1,0)</f>
        <v>4456</v>
      </c>
      <c r="R4459" s="64" t="s">
        <v>7849</v>
      </c>
      <c r="S4459" s="70" t="s">
        <v>102</v>
      </c>
      <c r="T4459" s="70" t="s">
        <v>102</v>
      </c>
      <c r="U4459" s="93" t="s">
        <v>11227</v>
      </c>
      <c r="V4459" s="94">
        <v>449</v>
      </c>
      <c r="W4459" s="97" t="s">
        <v>7849</v>
      </c>
      <c r="X4459" s="38" t="str">
        <f>IFERROR(VLOOKUP(ROWS($X$4:X4459),$Q$4:$R$5094,2,FALSE),"")</f>
        <v>Simetone</v>
      </c>
      <c r="Y4459" s="38" t="str">
        <f>IFERROR(VLOOKUP(ROWS($Y$4:Y4459),$P$4:$U$5094,6,FALSE),"")</f>
        <v>673-04-1</v>
      </c>
    </row>
    <row r="4460" spans="16:25" ht="15" customHeight="1">
      <c r="P4460" s="38">
        <f>IF(ISNUMBER(SEARCH(Search!$K$13,'Valid Values - Search'!U4460)),MAX($P$3:P4459)+1,0)</f>
        <v>4457</v>
      </c>
      <c r="Q4460" s="38">
        <f>IF(ISNUMBER(SEARCH(Search!$K$5,'Valid Values - Search'!R4460)),MAX($Q$3:Q4459)+1,0)</f>
        <v>4457</v>
      </c>
      <c r="R4460" s="64" t="s">
        <v>7850</v>
      </c>
      <c r="S4460" s="70" t="s">
        <v>101</v>
      </c>
      <c r="T4460" s="70" t="s">
        <v>102</v>
      </c>
      <c r="U4460" s="93" t="s">
        <v>8917</v>
      </c>
      <c r="V4460" s="94">
        <v>450</v>
      </c>
      <c r="W4460" s="97" t="s">
        <v>7850</v>
      </c>
      <c r="X4460" s="38" t="str">
        <f>IFERROR(VLOOKUP(ROWS($X$4:X4460),$Q$4:$R$5094,2,FALSE),"")</f>
        <v>Simetryn</v>
      </c>
      <c r="Y4460" s="38" t="str">
        <f>IFERROR(VLOOKUP(ROWS($Y$4:Y4460),$P$4:$U$5094,6,FALSE),"")</f>
        <v>1014-70-6</v>
      </c>
    </row>
    <row r="4461" spans="16:25" ht="15" customHeight="1">
      <c r="P4461" s="38">
        <f>IF(ISNUMBER(SEARCH(Search!$K$13,'Valid Values - Search'!U4461)),MAX($P$3:P4460)+1,0)</f>
        <v>4458</v>
      </c>
      <c r="Q4461" s="38">
        <f>IF(ISNUMBER(SEARCH(Search!$K$5,'Valid Values - Search'!R4461)),MAX($Q$3:Q4460)+1,0)</f>
        <v>4458</v>
      </c>
      <c r="R4461" s="64" t="s">
        <v>7851</v>
      </c>
      <c r="S4461" s="70" t="s">
        <v>102</v>
      </c>
      <c r="T4461" s="70" t="s">
        <v>102</v>
      </c>
      <c r="U4461" s="93" t="s">
        <v>8459</v>
      </c>
      <c r="V4461" s="94">
        <v>16936</v>
      </c>
      <c r="W4461" s="97" t="s">
        <v>7851</v>
      </c>
      <c r="X4461" s="38" t="str">
        <f>IFERROR(VLOOKUP(ROWS($X$4:X4461),$Q$4:$R$5094,2,FALSE),"")</f>
        <v>Simpson Taxonomic Diversity Index</v>
      </c>
      <c r="Y4461" s="38" t="str">
        <f>IFERROR(VLOOKUP(ROWS($Y$4:Y4461),$P$4:$U$5094,6,FALSE),"")</f>
        <v>N/A</v>
      </c>
    </row>
    <row r="4462" spans="16:25" ht="15" customHeight="1">
      <c r="P4462" s="38">
        <f>IF(ISNUMBER(SEARCH(Search!$K$13,'Valid Values - Search'!U4462)),MAX($P$3:P4461)+1,0)</f>
        <v>4459</v>
      </c>
      <c r="Q4462" s="38">
        <f>IF(ISNUMBER(SEARCH(Search!$K$5,'Valid Values - Search'!R4462)),MAX($Q$3:Q4461)+1,0)</f>
        <v>4459</v>
      </c>
      <c r="R4462" s="64" t="s">
        <v>7852</v>
      </c>
      <c r="S4462" s="70" t="s">
        <v>102</v>
      </c>
      <c r="T4462" s="70" t="s">
        <v>102</v>
      </c>
      <c r="U4462" s="93" t="s">
        <v>8459</v>
      </c>
      <c r="V4462" s="94">
        <v>15838</v>
      </c>
      <c r="W4462" s="97" t="s">
        <v>7852</v>
      </c>
      <c r="X4462" s="38" t="str">
        <f>IFERROR(VLOOKUP(ROWS($X$4:X4462),$Q$4:$R$5094,2,FALSE),"")</f>
        <v>Simultaneously extracted metals</v>
      </c>
      <c r="Y4462" s="38" t="str">
        <f>IFERROR(VLOOKUP(ROWS($Y$4:Y4462),$P$4:$U$5094,6,FALSE),"")</f>
        <v>N/A</v>
      </c>
    </row>
    <row r="4463" spans="16:25" ht="15" customHeight="1">
      <c r="P4463" s="38">
        <f>IF(ISNUMBER(SEARCH(Search!$K$13,'Valid Values - Search'!U4463)),MAX($P$3:P4462)+1,0)</f>
        <v>4460</v>
      </c>
      <c r="Q4463" s="38">
        <f>IF(ISNUMBER(SEARCH(Search!$K$5,'Valid Values - Search'!R4463)),MAX($Q$3:Q4462)+1,0)</f>
        <v>4460</v>
      </c>
      <c r="R4463" s="64" t="s">
        <v>7853</v>
      </c>
      <c r="S4463" s="70" t="s">
        <v>102</v>
      </c>
      <c r="T4463" s="70" t="s">
        <v>102</v>
      </c>
      <c r="U4463" s="93" t="s">
        <v>8459</v>
      </c>
      <c r="V4463" s="94">
        <v>15839</v>
      </c>
      <c r="W4463" s="97" t="s">
        <v>7853</v>
      </c>
      <c r="X4463" s="38" t="str">
        <f>IFERROR(VLOOKUP(ROWS($X$4:X4463),$Q$4:$R$5094,2,FALSE),"")</f>
        <v>Simultaneously extracted metals/acid volatile sulfides</v>
      </c>
      <c r="Y4463" s="38" t="str">
        <f>IFERROR(VLOOKUP(ROWS($Y$4:Y4463),$P$4:$U$5094,6,FALSE),"")</f>
        <v>N/A</v>
      </c>
    </row>
    <row r="4464" spans="16:25" ht="15" customHeight="1">
      <c r="P4464" s="38">
        <f>IF(ISNUMBER(SEARCH(Search!$K$13,'Valid Values - Search'!U4464)),MAX($P$3:P4463)+1,0)</f>
        <v>4461</v>
      </c>
      <c r="Q4464" s="38">
        <f>IF(ISNUMBER(SEARCH(Search!$K$5,'Valid Values - Search'!R4464)),MAX($Q$3:Q4463)+1,0)</f>
        <v>4461</v>
      </c>
      <c r="R4464" s="64" t="s">
        <v>7854</v>
      </c>
      <c r="S4464" s="70" t="s">
        <v>102</v>
      </c>
      <c r="T4464" s="70" t="s">
        <v>102</v>
      </c>
      <c r="U4464" s="93" t="s">
        <v>11228</v>
      </c>
      <c r="V4464" s="94">
        <v>1003847</v>
      </c>
      <c r="W4464" s="97" t="s">
        <v>7854</v>
      </c>
      <c r="X4464" s="38" t="str">
        <f>IFERROR(VLOOKUP(ROWS($X$4:X4464),$Q$4:$R$5094,2,FALSE),"")</f>
        <v>Simvastatin</v>
      </c>
      <c r="Y4464" s="38" t="str">
        <f>IFERROR(VLOOKUP(ROWS($Y$4:Y4464),$P$4:$U$5094,6,FALSE),"")</f>
        <v>79902-63-9</v>
      </c>
    </row>
    <row r="4465" spans="16:25" ht="15" customHeight="1">
      <c r="P4465" s="38">
        <f>IF(ISNUMBER(SEARCH(Search!$K$13,'Valid Values - Search'!U4465)),MAX($P$3:P4464)+1,0)</f>
        <v>4462</v>
      </c>
      <c r="Q4465" s="38">
        <f>IF(ISNUMBER(SEARCH(Search!$K$5,'Valid Values - Search'!R4465)),MAX($Q$3:Q4464)+1,0)</f>
        <v>4462</v>
      </c>
      <c r="R4465" s="64" t="s">
        <v>7855</v>
      </c>
      <c r="S4465" s="70" t="s">
        <v>102</v>
      </c>
      <c r="T4465" s="70" t="s">
        <v>102</v>
      </c>
      <c r="U4465" s="93" t="s">
        <v>8459</v>
      </c>
      <c r="V4465" s="94">
        <v>1001733</v>
      </c>
      <c r="W4465" s="97" t="s">
        <v>7855</v>
      </c>
      <c r="X4465" s="38" t="str">
        <f>IFERROR(VLOOKUP(ROWS($X$4:X4465),$Q$4:$R$5094,2,FALSE),"")</f>
        <v>Slow Riffle</v>
      </c>
      <c r="Y4465" s="38" t="str">
        <f>IFERROR(VLOOKUP(ROWS($Y$4:Y4465),$P$4:$U$5094,6,FALSE),"")</f>
        <v>N/A</v>
      </c>
    </row>
    <row r="4466" spans="16:25" ht="15" customHeight="1">
      <c r="P4466" s="38">
        <f>IF(ISNUMBER(SEARCH(Search!$K$13,'Valid Values - Search'!U4466)),MAX($P$3:P4465)+1,0)</f>
        <v>4463</v>
      </c>
      <c r="Q4466" s="38">
        <f>IF(ISNUMBER(SEARCH(Search!$K$5,'Valid Values - Search'!R4466)),MAX($Q$3:Q4465)+1,0)</f>
        <v>4463</v>
      </c>
      <c r="R4466" s="64" t="s">
        <v>7856</v>
      </c>
      <c r="S4466" s="70" t="s">
        <v>102</v>
      </c>
      <c r="T4466" s="70" t="s">
        <v>102</v>
      </c>
      <c r="U4466" s="93" t="s">
        <v>8459</v>
      </c>
      <c r="V4466" s="94">
        <v>323285</v>
      </c>
      <c r="W4466" s="97" t="s">
        <v>7856</v>
      </c>
      <c r="X4466" s="38" t="str">
        <f>IFERROR(VLOOKUP(ROWS($X$4:X4466),$Q$4:$R$5094,2,FALSE),"")</f>
        <v>Sludge, substrate rock/bank cover - severity (choice list)</v>
      </c>
      <c r="Y4466" s="38" t="str">
        <f>IFERROR(VLOOKUP(ROWS($Y$4:Y4466),$P$4:$U$5094,6,FALSE),"")</f>
        <v>N/A</v>
      </c>
    </row>
    <row r="4467" spans="16:25" ht="15" customHeight="1">
      <c r="P4467" s="38">
        <f>IF(ISNUMBER(SEARCH(Search!$K$13,'Valid Values - Search'!U4467)),MAX($P$3:P4466)+1,0)</f>
        <v>4464</v>
      </c>
      <c r="Q4467" s="38">
        <f>IF(ISNUMBER(SEARCH(Search!$K$5,'Valid Values - Search'!R4467)),MAX($Q$3:Q4466)+1,0)</f>
        <v>4464</v>
      </c>
      <c r="R4467" s="64" t="s">
        <v>7857</v>
      </c>
      <c r="S4467" s="70" t="s">
        <v>101</v>
      </c>
      <c r="T4467" s="70" t="s">
        <v>102</v>
      </c>
      <c r="U4467" s="93" t="s">
        <v>8980</v>
      </c>
      <c r="V4467" s="94">
        <v>451</v>
      </c>
      <c r="W4467" s="97" t="s">
        <v>7857</v>
      </c>
      <c r="X4467" s="38" t="str">
        <f>IFERROR(VLOOKUP(ROWS($X$4:X4467),$Q$4:$R$5094,2,FALSE),"")</f>
        <v>Sodium</v>
      </c>
      <c r="Y4467" s="38" t="str">
        <f>IFERROR(VLOOKUP(ROWS($Y$4:Y4467),$P$4:$U$5094,6,FALSE),"")</f>
        <v>7440-23-5</v>
      </c>
    </row>
    <row r="4468" spans="16:25" ht="15" customHeight="1">
      <c r="P4468" s="38">
        <f>IF(ISNUMBER(SEARCH(Search!$K$13,'Valid Values - Search'!U4468)),MAX($P$3:P4467)+1,0)</f>
        <v>4465</v>
      </c>
      <c r="Q4468" s="38">
        <f>IF(ISNUMBER(SEARCH(Search!$K$5,'Valid Values - Search'!R4468)),MAX($Q$3:Q4467)+1,0)</f>
        <v>4465</v>
      </c>
      <c r="R4468" s="64" t="s">
        <v>7858</v>
      </c>
      <c r="S4468" s="70" t="s">
        <v>102</v>
      </c>
      <c r="T4468" s="70" t="s">
        <v>102</v>
      </c>
      <c r="U4468" s="93" t="s">
        <v>8459</v>
      </c>
      <c r="V4468" s="94">
        <v>15975</v>
      </c>
      <c r="W4468" s="97" t="s">
        <v>7858</v>
      </c>
      <c r="X4468" s="38" t="str">
        <f>IFERROR(VLOOKUP(ROWS($X$4:X4468),$Q$4:$R$5094,2,FALSE),"")</f>
        <v>Sodium adsorption ratio [(Na)/(sq root of 1/2 Ca + Mg)]</v>
      </c>
      <c r="Y4468" s="38" t="str">
        <f>IFERROR(VLOOKUP(ROWS($Y$4:Y4468),$P$4:$U$5094,6,FALSE),"")</f>
        <v>N/A</v>
      </c>
    </row>
    <row r="4469" spans="16:25" ht="15" customHeight="1">
      <c r="P4469" s="38">
        <f>IF(ISNUMBER(SEARCH(Search!$K$13,'Valid Values - Search'!U4469)),MAX($P$3:P4468)+1,0)</f>
        <v>4466</v>
      </c>
      <c r="Q4469" s="38">
        <f>IF(ISNUMBER(SEARCH(Search!$K$5,'Valid Values - Search'!R4469)),MAX($Q$3:Q4468)+1,0)</f>
        <v>4466</v>
      </c>
      <c r="R4469" s="64" t="s">
        <v>7859</v>
      </c>
      <c r="S4469" s="70" t="s">
        <v>102</v>
      </c>
      <c r="T4469" s="70" t="s">
        <v>102</v>
      </c>
      <c r="U4469" s="93" t="s">
        <v>11229</v>
      </c>
      <c r="V4469" s="94">
        <v>16969</v>
      </c>
      <c r="W4469" s="97" t="s">
        <v>7859</v>
      </c>
      <c r="X4469" s="38" t="str">
        <f>IFERROR(VLOOKUP(ROWS($X$4:X4469),$Q$4:$R$5094,2,FALSE),"")</f>
        <v>Sodium C14-16-alkane hydroxy and C14-16-olefin sulfonates</v>
      </c>
      <c r="Y4469" s="38" t="str">
        <f>IFERROR(VLOOKUP(ROWS($Y$4:Y4469),$P$4:$U$5094,6,FALSE),"")</f>
        <v>68439-57-6</v>
      </c>
    </row>
    <row r="4470" spans="16:25" ht="15" customHeight="1">
      <c r="P4470" s="38">
        <f>IF(ISNUMBER(SEARCH(Search!$K$13,'Valid Values - Search'!U4470)),MAX($P$3:P4469)+1,0)</f>
        <v>4467</v>
      </c>
      <c r="Q4470" s="38">
        <f>IF(ISNUMBER(SEARCH(Search!$K$5,'Valid Values - Search'!R4470)),MAX($Q$3:Q4469)+1,0)</f>
        <v>4467</v>
      </c>
      <c r="R4470" s="64" t="s">
        <v>7860</v>
      </c>
      <c r="S4470" s="70" t="s">
        <v>102</v>
      </c>
      <c r="T4470" s="70" t="s">
        <v>102</v>
      </c>
      <c r="U4470" s="93" t="s">
        <v>11230</v>
      </c>
      <c r="V4470" s="94">
        <v>16105</v>
      </c>
      <c r="W4470" s="97" t="s">
        <v>7860</v>
      </c>
      <c r="X4470" s="38" t="str">
        <f>IFERROR(VLOOKUP(ROWS($X$4:X4470),$Q$4:$R$5094,2,FALSE),"")</f>
        <v>Sodium cacodylate</v>
      </c>
      <c r="Y4470" s="38" t="str">
        <f>IFERROR(VLOOKUP(ROWS($Y$4:Y4470),$P$4:$U$5094,6,FALSE),"")</f>
        <v>124-65-2</v>
      </c>
    </row>
    <row r="4471" spans="16:25" ht="15" customHeight="1">
      <c r="P4471" s="38">
        <f>IF(ISNUMBER(SEARCH(Search!$K$13,'Valid Values - Search'!U4471)),MAX($P$3:P4470)+1,0)</f>
        <v>4468</v>
      </c>
      <c r="Q4471" s="38">
        <f>IF(ISNUMBER(SEARCH(Search!$K$5,'Valid Values - Search'!R4471)),MAX($Q$3:Q4470)+1,0)</f>
        <v>4468</v>
      </c>
      <c r="R4471" s="64" t="s">
        <v>7861</v>
      </c>
      <c r="S4471" s="70" t="s">
        <v>102</v>
      </c>
      <c r="T4471" s="70" t="s">
        <v>102</v>
      </c>
      <c r="U4471" s="93" t="s">
        <v>11231</v>
      </c>
      <c r="V4471" s="94">
        <v>452</v>
      </c>
      <c r="W4471" s="97" t="s">
        <v>7861</v>
      </c>
      <c r="X4471" s="38" t="str">
        <f>IFERROR(VLOOKUP(ROWS($X$4:X4471),$Q$4:$R$5094,2,FALSE),"")</f>
        <v>Sodium carbonate</v>
      </c>
      <c r="Y4471" s="38" t="str">
        <f>IFERROR(VLOOKUP(ROWS($Y$4:Y4471),$P$4:$U$5094,6,FALSE),"")</f>
        <v>497-19-8</v>
      </c>
    </row>
    <row r="4472" spans="16:25" ht="15" customHeight="1">
      <c r="P4472" s="38">
        <f>IF(ISNUMBER(SEARCH(Search!$K$13,'Valid Values - Search'!U4472)),MAX($P$3:P4471)+1,0)</f>
        <v>4469</v>
      </c>
      <c r="Q4472" s="38">
        <f>IF(ISNUMBER(SEARCH(Search!$K$5,'Valid Values - Search'!R4472)),MAX($Q$3:Q4471)+1,0)</f>
        <v>4469</v>
      </c>
      <c r="R4472" s="64" t="s">
        <v>7862</v>
      </c>
      <c r="S4472" s="70" t="s">
        <v>102</v>
      </c>
      <c r="T4472" s="70" t="s">
        <v>102</v>
      </c>
      <c r="U4472" s="93">
        <v>2146053</v>
      </c>
      <c r="V4472" s="94">
        <v>1540</v>
      </c>
      <c r="W4472" s="97" t="s">
        <v>7862</v>
      </c>
      <c r="X4472" s="38" t="str">
        <f>IFERROR(VLOOKUP(ROWS($X$4:X4472),$Q$4:$R$5094,2,FALSE),"")</f>
        <v>Sodium chlorate</v>
      </c>
      <c r="Y4472" s="38">
        <f>IFERROR(VLOOKUP(ROWS($Y$4:Y4472),$P$4:$U$5094,6,FALSE),"")</f>
        <v>2146053</v>
      </c>
    </row>
    <row r="4473" spans="16:25" ht="15" customHeight="1">
      <c r="P4473" s="38">
        <f>IF(ISNUMBER(SEARCH(Search!$K$13,'Valid Values - Search'!U4473)),MAX($P$3:P4472)+1,0)</f>
        <v>4470</v>
      </c>
      <c r="Q4473" s="38">
        <f>IF(ISNUMBER(SEARCH(Search!$K$5,'Valid Values - Search'!R4473)),MAX($Q$3:Q4472)+1,0)</f>
        <v>4470</v>
      </c>
      <c r="R4473" s="64" t="s">
        <v>7863</v>
      </c>
      <c r="S4473" s="70" t="s">
        <v>102</v>
      </c>
      <c r="T4473" s="70" t="s">
        <v>102</v>
      </c>
      <c r="U4473" s="93" t="s">
        <v>11232</v>
      </c>
      <c r="V4473" s="94">
        <v>1541</v>
      </c>
      <c r="W4473" s="97" t="s">
        <v>7863</v>
      </c>
      <c r="X4473" s="38" t="str">
        <f>IFERROR(VLOOKUP(ROWS($X$4:X4473),$Q$4:$R$5094,2,FALSE),"")</f>
        <v>Sodium chloride</v>
      </c>
      <c r="Y4473" s="38" t="str">
        <f>IFERROR(VLOOKUP(ROWS($Y$4:Y4473),$P$4:$U$5094,6,FALSE),"")</f>
        <v>7647-14-5</v>
      </c>
    </row>
    <row r="4474" spans="16:25" ht="15" customHeight="1">
      <c r="P4474" s="38">
        <f>IF(ISNUMBER(SEARCH(Search!$K$13,'Valid Values - Search'!U4474)),MAX($P$3:P4473)+1,0)</f>
        <v>4471</v>
      </c>
      <c r="Q4474" s="38">
        <f>IF(ISNUMBER(SEARCH(Search!$K$5,'Valid Values - Search'!R4474)),MAX($Q$3:Q4473)+1,0)</f>
        <v>4471</v>
      </c>
      <c r="R4474" s="64" t="s">
        <v>7864</v>
      </c>
      <c r="S4474" s="70" t="s">
        <v>102</v>
      </c>
      <c r="T4474" s="70" t="s">
        <v>102</v>
      </c>
      <c r="U4474" s="93">
        <v>2146108</v>
      </c>
      <c r="V4474" s="94">
        <v>14507</v>
      </c>
      <c r="W4474" s="97" t="s">
        <v>7864</v>
      </c>
      <c r="X4474" s="38" t="str">
        <f>IFERROR(VLOOKUP(ROWS($X$4:X4474),$Q$4:$R$5094,2,FALSE),"")</f>
        <v>Sodium chromate(VI)</v>
      </c>
      <c r="Y4474" s="38">
        <f>IFERROR(VLOOKUP(ROWS($Y$4:Y4474),$P$4:$U$5094,6,FALSE),"")</f>
        <v>2146108</v>
      </c>
    </row>
    <row r="4475" spans="16:25" ht="15" customHeight="1">
      <c r="P4475" s="38">
        <f>IF(ISNUMBER(SEARCH(Search!$K$13,'Valid Values - Search'!U4475)),MAX($P$3:P4474)+1,0)</f>
        <v>4472</v>
      </c>
      <c r="Q4475" s="38">
        <f>IF(ISNUMBER(SEARCH(Search!$K$5,'Valid Values - Search'!R4475)),MAX($Q$3:Q4474)+1,0)</f>
        <v>4472</v>
      </c>
      <c r="R4475" s="64" t="s">
        <v>7865</v>
      </c>
      <c r="S4475" s="70" t="s">
        <v>102</v>
      </c>
      <c r="T4475" s="70" t="s">
        <v>102</v>
      </c>
      <c r="U4475" s="93" t="s">
        <v>11233</v>
      </c>
      <c r="V4475" s="94">
        <v>1542</v>
      </c>
      <c r="W4475" s="97" t="s">
        <v>7865</v>
      </c>
      <c r="X4475" s="38" t="str">
        <f>IFERROR(VLOOKUP(ROWS($X$4:X4475),$Q$4:$R$5094,2,FALSE),"")</f>
        <v>Sodium dichromate</v>
      </c>
      <c r="Y4475" s="38" t="str">
        <f>IFERROR(VLOOKUP(ROWS($Y$4:Y4475),$P$4:$U$5094,6,FALSE),"")</f>
        <v>10588-01-9</v>
      </c>
    </row>
    <row r="4476" spans="16:25" ht="15" customHeight="1">
      <c r="P4476" s="38">
        <f>IF(ISNUMBER(SEARCH(Search!$K$13,'Valid Values - Search'!U4476)),MAX($P$3:P4475)+1,0)</f>
        <v>4473</v>
      </c>
      <c r="Q4476" s="38">
        <f>IF(ISNUMBER(SEARCH(Search!$K$5,'Valid Values - Search'!R4476)),MAX($Q$3:Q4475)+1,0)</f>
        <v>4473</v>
      </c>
      <c r="R4476" s="64" t="s">
        <v>7866</v>
      </c>
      <c r="S4476" s="70" t="s">
        <v>102</v>
      </c>
      <c r="T4476" s="70" t="s">
        <v>102</v>
      </c>
      <c r="U4476" s="93" t="s">
        <v>11234</v>
      </c>
      <c r="V4476" s="94">
        <v>1543</v>
      </c>
      <c r="W4476" s="97" t="s">
        <v>7866</v>
      </c>
      <c r="X4476" s="38" t="str">
        <f>IFERROR(VLOOKUP(ROWS($X$4:X4476),$Q$4:$R$5094,2,FALSE),"")</f>
        <v>Sodium dimethyldithiocarbamate</v>
      </c>
      <c r="Y4476" s="38" t="str">
        <f>IFERROR(VLOOKUP(ROWS($Y$4:Y4476),$P$4:$U$5094,6,FALSE),"")</f>
        <v>128-04-1</v>
      </c>
    </row>
    <row r="4477" spans="16:25" ht="15" customHeight="1">
      <c r="P4477" s="38">
        <f>IF(ISNUMBER(SEARCH(Search!$K$13,'Valid Values - Search'!U4477)),MAX($P$3:P4476)+1,0)</f>
        <v>4474</v>
      </c>
      <c r="Q4477" s="38">
        <f>IF(ISNUMBER(SEARCH(Search!$K$5,'Valid Values - Search'!R4477)),MAX($Q$3:Q4476)+1,0)</f>
        <v>4474</v>
      </c>
      <c r="R4477" s="64" t="s">
        <v>7867</v>
      </c>
      <c r="S4477" s="70" t="s">
        <v>102</v>
      </c>
      <c r="T4477" s="70" t="s">
        <v>102</v>
      </c>
      <c r="U4477" s="93" t="s">
        <v>11235</v>
      </c>
      <c r="V4477" s="94">
        <v>16949</v>
      </c>
      <c r="W4477" s="97" t="s">
        <v>7867</v>
      </c>
      <c r="X4477" s="38" t="str">
        <f>IFERROR(VLOOKUP(ROWS($X$4:X4477),$Q$4:$R$5094,2,FALSE),"")</f>
        <v>Sodium glycolate</v>
      </c>
      <c r="Y4477" s="38" t="str">
        <f>IFERROR(VLOOKUP(ROWS($Y$4:Y4477),$P$4:$U$5094,6,FALSE),"")</f>
        <v>2836-32-0</v>
      </c>
    </row>
    <row r="4478" spans="16:25" ht="15" customHeight="1">
      <c r="P4478" s="38">
        <f>IF(ISNUMBER(SEARCH(Search!$K$13,'Valid Values - Search'!U4478)),MAX($P$3:P4477)+1,0)</f>
        <v>4475</v>
      </c>
      <c r="Q4478" s="38">
        <f>IF(ISNUMBER(SEARCH(Search!$K$5,'Valid Values - Search'!R4478)),MAX($Q$3:Q4477)+1,0)</f>
        <v>4475</v>
      </c>
      <c r="R4478" s="64" t="s">
        <v>7868</v>
      </c>
      <c r="S4478" s="70" t="s">
        <v>102</v>
      </c>
      <c r="T4478" s="70" t="s">
        <v>102</v>
      </c>
      <c r="U4478" s="93" t="s">
        <v>11236</v>
      </c>
      <c r="V4478" s="94">
        <v>1166</v>
      </c>
      <c r="W4478" s="97" t="s">
        <v>7868</v>
      </c>
      <c r="X4478" s="38" t="str">
        <f>IFERROR(VLOOKUP(ROWS($X$4:X4478),$Q$4:$R$5094,2,FALSE),"")</f>
        <v>Sodium methyldithiocarbamate</v>
      </c>
      <c r="Y4478" s="38" t="str">
        <f>IFERROR(VLOOKUP(ROWS($Y$4:Y4478),$P$4:$U$5094,6,FALSE),"")</f>
        <v>137-42-8</v>
      </c>
    </row>
    <row r="4479" spans="16:25" ht="15" customHeight="1">
      <c r="P4479" s="38">
        <f>IF(ISNUMBER(SEARCH(Search!$K$13,'Valid Values - Search'!U4479)),MAX($P$3:P4478)+1,0)</f>
        <v>4476</v>
      </c>
      <c r="Q4479" s="38">
        <f>IF(ISNUMBER(SEARCH(Search!$K$5,'Valid Values - Search'!R4479)),MAX($Q$3:Q4478)+1,0)</f>
        <v>4476</v>
      </c>
      <c r="R4479" s="64" t="s">
        <v>7870</v>
      </c>
      <c r="S4479" s="70" t="s">
        <v>102</v>
      </c>
      <c r="T4479" s="70" t="s">
        <v>102</v>
      </c>
      <c r="U4479" s="93" t="s">
        <v>11237</v>
      </c>
      <c r="V4479" s="94">
        <v>1544</v>
      </c>
      <c r="W4479" s="97" t="s">
        <v>7870</v>
      </c>
      <c r="X4479" s="38" t="str">
        <f>IFERROR(VLOOKUP(ROWS($X$4:X4479),$Q$4:$R$5094,2,FALSE),"")</f>
        <v>Sodium nitrite</v>
      </c>
      <c r="Y4479" s="38" t="str">
        <f>IFERROR(VLOOKUP(ROWS($Y$4:Y4479),$P$4:$U$5094,6,FALSE),"")</f>
        <v>7632-00-0</v>
      </c>
    </row>
    <row r="4480" spans="16:25" ht="15" customHeight="1">
      <c r="P4480" s="38">
        <f>IF(ISNUMBER(SEARCH(Search!$K$13,'Valid Values - Search'!U4480)),MAX($P$3:P4479)+1,0)</f>
        <v>4477</v>
      </c>
      <c r="Q4480" s="38">
        <f>IF(ISNUMBER(SEARCH(Search!$K$5,'Valid Values - Search'!R4480)),MAX($Q$3:Q4479)+1,0)</f>
        <v>4477</v>
      </c>
      <c r="R4480" s="64" t="s">
        <v>7869</v>
      </c>
      <c r="S4480" s="70" t="s">
        <v>102</v>
      </c>
      <c r="T4480" s="70" t="s">
        <v>102</v>
      </c>
      <c r="U4480" s="93" t="s">
        <v>11238</v>
      </c>
      <c r="V4480" s="94">
        <v>16955</v>
      </c>
      <c r="W4480" s="97" t="s">
        <v>7869</v>
      </c>
      <c r="X4480" s="38" t="str">
        <f>IFERROR(VLOOKUP(ROWS($X$4:X4480),$Q$4:$R$5094,2,FALSE),"")</f>
        <v>Sodium N-lauroylsarcosinate</v>
      </c>
      <c r="Y4480" s="38" t="str">
        <f>IFERROR(VLOOKUP(ROWS($Y$4:Y4480),$P$4:$U$5094,6,FALSE),"")</f>
        <v>137-16-6</v>
      </c>
    </row>
    <row r="4481" spans="16:25" ht="15" customHeight="1">
      <c r="P4481" s="38">
        <f>IF(ISNUMBER(SEARCH(Search!$K$13,'Valid Values - Search'!U4481)),MAX($P$3:P4480)+1,0)</f>
        <v>4478</v>
      </c>
      <c r="Q4481" s="38">
        <f>IF(ISNUMBER(SEARCH(Search!$K$5,'Valid Values - Search'!R4481)),MAX($Q$3:Q4480)+1,0)</f>
        <v>4478</v>
      </c>
      <c r="R4481" s="64" t="s">
        <v>7871</v>
      </c>
      <c r="S4481" s="70" t="s">
        <v>102</v>
      </c>
      <c r="T4481" s="70" t="s">
        <v>102</v>
      </c>
      <c r="U4481" s="93" t="s">
        <v>11239</v>
      </c>
      <c r="V4481" s="94">
        <v>1545</v>
      </c>
      <c r="W4481" s="97" t="s">
        <v>7871</v>
      </c>
      <c r="X4481" s="38" t="str">
        <f>IFERROR(VLOOKUP(ROWS($X$4:X4481),$Q$4:$R$5094,2,FALSE),"")</f>
        <v>Sodium pentachlorophenate</v>
      </c>
      <c r="Y4481" s="38" t="str">
        <f>IFERROR(VLOOKUP(ROWS($Y$4:Y4481),$P$4:$U$5094,6,FALSE),"")</f>
        <v>131-52-2</v>
      </c>
    </row>
    <row r="4482" spans="16:25" ht="15" customHeight="1">
      <c r="P4482" s="38">
        <f>IF(ISNUMBER(SEARCH(Search!$K$13,'Valid Values - Search'!U4482)),MAX($P$3:P4481)+1,0)</f>
        <v>4479</v>
      </c>
      <c r="Q4482" s="38">
        <f>IF(ISNUMBER(SEARCH(Search!$K$5,'Valid Values - Search'!R4482)),MAX($Q$3:Q4481)+1,0)</f>
        <v>4479</v>
      </c>
      <c r="R4482" s="64" t="s">
        <v>7872</v>
      </c>
      <c r="S4482" s="70" t="s">
        <v>102</v>
      </c>
      <c r="T4482" s="70" t="s">
        <v>102</v>
      </c>
      <c r="U4482" s="93" t="s">
        <v>8459</v>
      </c>
      <c r="V4482" s="94">
        <v>453</v>
      </c>
      <c r="W4482" s="97" t="s">
        <v>7872</v>
      </c>
      <c r="X4482" s="38" t="str">
        <f>IFERROR(VLOOKUP(ROWS($X$4:X4482),$Q$4:$R$5094,2,FALSE),"")</f>
        <v>Sodium plus potassium</v>
      </c>
      <c r="Y4482" s="38" t="str">
        <f>IFERROR(VLOOKUP(ROWS($Y$4:Y4482),$P$4:$U$5094,6,FALSE),"")</f>
        <v>N/A</v>
      </c>
    </row>
    <row r="4483" spans="16:25" ht="15" customHeight="1">
      <c r="P4483" s="38">
        <f>IF(ISNUMBER(SEARCH(Search!$K$13,'Valid Values - Search'!U4483)),MAX($P$3:P4482)+1,0)</f>
        <v>4480</v>
      </c>
      <c r="Q4483" s="38">
        <f>IF(ISNUMBER(SEARCH(Search!$K$5,'Valid Values - Search'!R4483)),MAX($Q$3:Q4482)+1,0)</f>
        <v>4480</v>
      </c>
      <c r="R4483" s="64" t="s">
        <v>7873</v>
      </c>
      <c r="S4483" s="70" t="s">
        <v>102</v>
      </c>
      <c r="T4483" s="70" t="s">
        <v>102</v>
      </c>
      <c r="U4483" s="93" t="s">
        <v>11240</v>
      </c>
      <c r="V4483" s="94">
        <v>17017</v>
      </c>
      <c r="W4483" s="97" t="s">
        <v>7873</v>
      </c>
      <c r="X4483" s="38" t="str">
        <f>IFERROR(VLOOKUP(ROWS($X$4:X4483),$Q$4:$R$5094,2,FALSE),"")</f>
        <v>Sodium sulfate</v>
      </c>
      <c r="Y4483" s="38" t="str">
        <f>IFERROR(VLOOKUP(ROWS($Y$4:Y4483),$P$4:$U$5094,6,FALSE),"")</f>
        <v>7757-82-6</v>
      </c>
    </row>
    <row r="4484" spans="16:25" ht="15" customHeight="1">
      <c r="P4484" s="38">
        <f>IF(ISNUMBER(SEARCH(Search!$K$13,'Valid Values - Search'!U4484)),MAX($P$3:P4483)+1,0)</f>
        <v>4481</v>
      </c>
      <c r="Q4484" s="38">
        <f>IF(ISNUMBER(SEARCH(Search!$K$5,'Valid Values - Search'!R4484)),MAX($Q$3:Q4483)+1,0)</f>
        <v>4481</v>
      </c>
      <c r="R4484" s="64" t="s">
        <v>7874</v>
      </c>
      <c r="S4484" s="70" t="s">
        <v>102</v>
      </c>
      <c r="T4484" s="70" t="s">
        <v>102</v>
      </c>
      <c r="U4484" s="93" t="s">
        <v>11241</v>
      </c>
      <c r="V4484" s="94">
        <v>1546</v>
      </c>
      <c r="W4484" s="97" t="s">
        <v>7874</v>
      </c>
      <c r="X4484" s="38" t="str">
        <f>IFERROR(VLOOKUP(ROWS($X$4:X4484),$Q$4:$R$5094,2,FALSE),"")</f>
        <v>Sodium-22</v>
      </c>
      <c r="Y4484" s="38" t="str">
        <f>IFERROR(VLOOKUP(ROWS($Y$4:Y4484),$P$4:$U$5094,6,FALSE),"")</f>
        <v>13966-32-0</v>
      </c>
    </row>
    <row r="4485" spans="16:25" ht="15" customHeight="1">
      <c r="P4485" s="38">
        <f>IF(ISNUMBER(SEARCH(Search!$K$13,'Valid Values - Search'!U4485)),MAX($P$3:P4484)+1,0)</f>
        <v>4482</v>
      </c>
      <c r="Q4485" s="38">
        <f>IF(ISNUMBER(SEARCH(Search!$K$5,'Valid Values - Search'!R4485)),MAX($Q$3:Q4484)+1,0)</f>
        <v>4482</v>
      </c>
      <c r="R4485" s="64" t="s">
        <v>7875</v>
      </c>
      <c r="S4485" s="70" t="s">
        <v>102</v>
      </c>
      <c r="T4485" s="70" t="s">
        <v>102</v>
      </c>
      <c r="U4485" s="93" t="s">
        <v>11242</v>
      </c>
      <c r="V4485" s="94">
        <v>1001202</v>
      </c>
      <c r="W4485" s="97" t="s">
        <v>7875</v>
      </c>
      <c r="X4485" s="38" t="str">
        <f>IFERROR(VLOOKUP(ROWS($X$4:X4485),$Q$4:$R$5094,2,FALSE),"")</f>
        <v>Sodium-24</v>
      </c>
      <c r="Y4485" s="38" t="str">
        <f>IFERROR(VLOOKUP(ROWS($Y$4:Y4485),$P$4:$U$5094,6,FALSE),"")</f>
        <v>13982-04-2</v>
      </c>
    </row>
    <row r="4486" spans="16:25" ht="15" customHeight="1">
      <c r="P4486" s="38">
        <f>IF(ISNUMBER(SEARCH(Search!$K$13,'Valid Values - Search'!U4486)),MAX($P$3:P4485)+1,0)</f>
        <v>4483</v>
      </c>
      <c r="Q4486" s="38">
        <f>IF(ISNUMBER(SEARCH(Search!$K$5,'Valid Values - Search'!R4486)),MAX($Q$3:Q4485)+1,0)</f>
        <v>4483</v>
      </c>
      <c r="R4486" s="64" t="s">
        <v>7876</v>
      </c>
      <c r="S4486" s="70" t="s">
        <v>102</v>
      </c>
      <c r="T4486" s="70" t="s">
        <v>102</v>
      </c>
      <c r="U4486" s="93" t="s">
        <v>8459</v>
      </c>
      <c r="V4486" s="94">
        <v>389871</v>
      </c>
      <c r="W4486" s="97" t="s">
        <v>7876</v>
      </c>
      <c r="X4486" s="38" t="str">
        <f>IFERROR(VLOOKUP(ROWS($X$4:X4486),$Q$4:$R$5094,2,FALSE),"")</f>
        <v>Soil Water</v>
      </c>
      <c r="Y4486" s="38" t="str">
        <f>IFERROR(VLOOKUP(ROWS($Y$4:Y4486),$P$4:$U$5094,6,FALSE),"")</f>
        <v>N/A</v>
      </c>
    </row>
    <row r="4487" spans="16:25" ht="15" customHeight="1">
      <c r="P4487" s="38">
        <f>IF(ISNUMBER(SEARCH(Search!$K$13,'Valid Values - Search'!U4487)),MAX($P$3:P4486)+1,0)</f>
        <v>4484</v>
      </c>
      <c r="Q4487" s="38">
        <f>IF(ISNUMBER(SEARCH(Search!$K$5,'Valid Values - Search'!R4487)),MAX($Q$3:Q4486)+1,0)</f>
        <v>4484</v>
      </c>
      <c r="R4487" s="64" t="s">
        <v>7877</v>
      </c>
      <c r="S4487" s="70" t="s">
        <v>102</v>
      </c>
      <c r="T4487" s="70" t="s">
        <v>102</v>
      </c>
      <c r="U4487" s="93" t="s">
        <v>8459</v>
      </c>
      <c r="V4487" s="94">
        <v>454</v>
      </c>
      <c r="W4487" s="97" t="s">
        <v>7877</v>
      </c>
      <c r="X4487" s="38" t="str">
        <f>IFERROR(VLOOKUP(ROWS($X$4:X4487),$Q$4:$R$5094,2,FALSE),"")</f>
        <v>Solar irradiation, global</v>
      </c>
      <c r="Y4487" s="38" t="str">
        <f>IFERROR(VLOOKUP(ROWS($Y$4:Y4487),$P$4:$U$5094,6,FALSE),"")</f>
        <v>N/A</v>
      </c>
    </row>
    <row r="4488" spans="16:25" ht="15" customHeight="1">
      <c r="P4488" s="38">
        <f>IF(ISNUMBER(SEARCH(Search!$K$13,'Valid Values - Search'!U4488)),MAX($P$3:P4487)+1,0)</f>
        <v>4485</v>
      </c>
      <c r="Q4488" s="38">
        <f>IF(ISNUMBER(SEARCH(Search!$K$5,'Valid Values - Search'!R4488)),MAX($Q$3:Q4487)+1,0)</f>
        <v>4485</v>
      </c>
      <c r="R4488" s="64" t="s">
        <v>7878</v>
      </c>
      <c r="S4488" s="70" t="s">
        <v>102</v>
      </c>
      <c r="T4488" s="70" t="s">
        <v>102</v>
      </c>
      <c r="U4488" s="93" t="s">
        <v>8459</v>
      </c>
      <c r="V4488" s="94">
        <v>455</v>
      </c>
      <c r="W4488" s="97" t="s">
        <v>7878</v>
      </c>
      <c r="X4488" s="38" t="str">
        <f>IFERROR(VLOOKUP(ROWS($X$4:X4488),$Q$4:$R$5094,2,FALSE),"")</f>
        <v>Solar irradiation, local</v>
      </c>
      <c r="Y4488" s="38" t="str">
        <f>IFERROR(VLOOKUP(ROWS($Y$4:Y4488),$P$4:$U$5094,6,FALSE),"")</f>
        <v>N/A</v>
      </c>
    </row>
    <row r="4489" spans="16:25" ht="15" customHeight="1">
      <c r="P4489" s="38">
        <f>IF(ISNUMBER(SEARCH(Search!$K$13,'Valid Values - Search'!U4489)),MAX($P$3:P4488)+1,0)</f>
        <v>4486</v>
      </c>
      <c r="Q4489" s="38">
        <f>IF(ISNUMBER(SEARCH(Search!$K$5,'Valid Values - Search'!R4489)),MAX($Q$3:Q4488)+1,0)</f>
        <v>4486</v>
      </c>
      <c r="R4489" s="64" t="s">
        <v>7879</v>
      </c>
      <c r="S4489" s="70" t="s">
        <v>102</v>
      </c>
      <c r="T4489" s="70" t="s">
        <v>102</v>
      </c>
      <c r="U4489" s="93" t="s">
        <v>8459</v>
      </c>
      <c r="V4489" s="94">
        <v>337521</v>
      </c>
      <c r="W4489" s="97" t="s">
        <v>7879</v>
      </c>
      <c r="X4489" s="38" t="str">
        <f>IFERROR(VLOOKUP(ROWS($X$4:X4489),$Q$4:$R$5094,2,FALSE),"")</f>
        <v>Soluble Reactive Phosphorus (SRP)</v>
      </c>
      <c r="Y4489" s="38" t="str">
        <f>IFERROR(VLOOKUP(ROWS($Y$4:Y4489),$P$4:$U$5094,6,FALSE),"")</f>
        <v>N/A</v>
      </c>
    </row>
    <row r="4490" spans="16:25" ht="15" customHeight="1">
      <c r="P4490" s="38">
        <f>IF(ISNUMBER(SEARCH(Search!$K$13,'Valid Values - Search'!U4490)),MAX($P$3:P4489)+1,0)</f>
        <v>4487</v>
      </c>
      <c r="Q4490" s="38">
        <f>IF(ISNUMBER(SEARCH(Search!$K$5,'Valid Values - Search'!R4490)),MAX($Q$3:Q4489)+1,0)</f>
        <v>4487</v>
      </c>
      <c r="R4490" s="64" t="s">
        <v>7880</v>
      </c>
      <c r="S4490" s="70" t="s">
        <v>102</v>
      </c>
      <c r="T4490" s="70" t="s">
        <v>102</v>
      </c>
      <c r="U4490" s="93" t="s">
        <v>11243</v>
      </c>
      <c r="V4490" s="94">
        <v>16946</v>
      </c>
      <c r="W4490" s="97" t="s">
        <v>7880</v>
      </c>
      <c r="X4490" s="38" t="str">
        <f>IFERROR(VLOOKUP(ROWS($X$4:X4490),$Q$4:$R$5094,2,FALSE),"")</f>
        <v>Sorbitol</v>
      </c>
      <c r="Y4490" s="38" t="str">
        <f>IFERROR(VLOOKUP(ROWS($Y$4:Y4490),$P$4:$U$5094,6,FALSE),"")</f>
        <v>50-70-4</v>
      </c>
    </row>
    <row r="4491" spans="16:25" ht="15" customHeight="1">
      <c r="P4491" s="38">
        <f>IF(ISNUMBER(SEARCH(Search!$K$13,'Valid Values - Search'!U4491)),MAX($P$3:P4490)+1,0)</f>
        <v>4488</v>
      </c>
      <c r="Q4491" s="38">
        <f>IF(ISNUMBER(SEARCH(Search!$K$5,'Valid Values - Search'!R4491)),MAX($Q$3:Q4490)+1,0)</f>
        <v>4488</v>
      </c>
      <c r="R4491" s="64" t="s">
        <v>7881</v>
      </c>
      <c r="S4491" s="70" t="s">
        <v>102</v>
      </c>
      <c r="T4491" s="70" t="s">
        <v>102</v>
      </c>
      <c r="U4491" s="93" t="s">
        <v>11244</v>
      </c>
      <c r="V4491" s="94">
        <v>1003863</v>
      </c>
      <c r="W4491" s="97" t="s">
        <v>7881</v>
      </c>
      <c r="X4491" s="38" t="str">
        <f>IFERROR(VLOOKUP(ROWS($X$4:X4491),$Q$4:$R$5094,2,FALSE),"")</f>
        <v>Sotalol</v>
      </c>
      <c r="Y4491" s="38" t="str">
        <f>IFERROR(VLOOKUP(ROWS($Y$4:Y4491),$P$4:$U$5094,6,FALSE),"")</f>
        <v>959-24-0</v>
      </c>
    </row>
    <row r="4492" spans="16:25" ht="15" customHeight="1">
      <c r="P4492" s="38">
        <f>IF(ISNUMBER(SEARCH(Search!$K$13,'Valid Values - Search'!U4492)),MAX($P$3:P4491)+1,0)</f>
        <v>4489</v>
      </c>
      <c r="Q4492" s="38">
        <f>IF(ISNUMBER(SEARCH(Search!$K$5,'Valid Values - Search'!R4492)),MAX($Q$3:Q4491)+1,0)</f>
        <v>4489</v>
      </c>
      <c r="R4492" s="64" t="s">
        <v>7882</v>
      </c>
      <c r="S4492" s="70" t="s">
        <v>102</v>
      </c>
      <c r="T4492" s="70" t="s">
        <v>102</v>
      </c>
      <c r="U4492" s="93" t="s">
        <v>8459</v>
      </c>
      <c r="V4492" s="94">
        <v>17134</v>
      </c>
      <c r="W4492" s="97" t="s">
        <v>7882</v>
      </c>
      <c r="X4492" s="38" t="str">
        <f>IFERROR(VLOOKUP(ROWS($X$4:X4492),$Q$4:$R$5094,2,FALSE),"")</f>
        <v>Species Rank</v>
      </c>
      <c r="Y4492" s="38" t="str">
        <f>IFERROR(VLOOKUP(ROWS($Y$4:Y4492),$P$4:$U$5094,6,FALSE),"")</f>
        <v>N/A</v>
      </c>
    </row>
    <row r="4493" spans="16:25" ht="15" customHeight="1">
      <c r="P4493" s="38">
        <f>IF(ISNUMBER(SEARCH(Search!$K$13,'Valid Values - Search'!U4493)),MAX($P$3:P4492)+1,0)</f>
        <v>4490</v>
      </c>
      <c r="Q4493" s="38">
        <f>IF(ISNUMBER(SEARCH(Search!$K$5,'Valid Values - Search'!R4493)),MAX($Q$3:Q4492)+1,0)</f>
        <v>4490</v>
      </c>
      <c r="R4493" s="64" t="s">
        <v>7883</v>
      </c>
      <c r="S4493" s="70" t="s">
        <v>102</v>
      </c>
      <c r="T4493" s="70" t="s">
        <v>102</v>
      </c>
      <c r="U4493" s="93" t="s">
        <v>8459</v>
      </c>
      <c r="V4493" s="94">
        <v>17132</v>
      </c>
      <c r="W4493" s="97" t="s">
        <v>7883</v>
      </c>
      <c r="X4493" s="38" t="str">
        <f>IFERROR(VLOOKUP(ROWS($X$4:X4493),$Q$4:$R$5094,2,FALSE),"")</f>
        <v>Species Relative Density</v>
      </c>
      <c r="Y4493" s="38" t="str">
        <f>IFERROR(VLOOKUP(ROWS($Y$4:Y4493),$P$4:$U$5094,6,FALSE),"")</f>
        <v>N/A</v>
      </c>
    </row>
    <row r="4494" spans="16:25" ht="15" customHeight="1">
      <c r="P4494" s="38">
        <f>IF(ISNUMBER(SEARCH(Search!$K$13,'Valid Values - Search'!U4494)),MAX($P$3:P4493)+1,0)</f>
        <v>4491</v>
      </c>
      <c r="Q4494" s="38">
        <f>IF(ISNUMBER(SEARCH(Search!$K$5,'Valid Values - Search'!R4494)),MAX($Q$3:Q4493)+1,0)</f>
        <v>4491</v>
      </c>
      <c r="R4494" s="64" t="s">
        <v>7884</v>
      </c>
      <c r="S4494" s="70" t="s">
        <v>102</v>
      </c>
      <c r="T4494" s="70" t="s">
        <v>102</v>
      </c>
      <c r="U4494" s="93" t="s">
        <v>8459</v>
      </c>
      <c r="V4494" s="94">
        <v>139</v>
      </c>
      <c r="W4494" s="97" t="s">
        <v>7884</v>
      </c>
      <c r="X4494" s="38" t="str">
        <f>IFERROR(VLOOKUP(ROWS($X$4:X4494),$Q$4:$R$5094,2,FALSE),"")</f>
        <v>Specific conductance</v>
      </c>
      <c r="Y4494" s="38" t="str">
        <f>IFERROR(VLOOKUP(ROWS($Y$4:Y4494),$P$4:$U$5094,6,FALSE),"")</f>
        <v>N/A</v>
      </c>
    </row>
    <row r="4495" spans="16:25" ht="15" customHeight="1">
      <c r="P4495" s="38">
        <f>IF(ISNUMBER(SEARCH(Search!$K$13,'Valid Values - Search'!U4495)),MAX($P$3:P4494)+1,0)</f>
        <v>4492</v>
      </c>
      <c r="Q4495" s="38">
        <f>IF(ISNUMBER(SEARCH(Search!$K$5,'Valid Values - Search'!R4495)),MAX($Q$3:Q4494)+1,0)</f>
        <v>4492</v>
      </c>
      <c r="R4495" s="64" t="s">
        <v>7885</v>
      </c>
      <c r="S4495" s="70" t="s">
        <v>102</v>
      </c>
      <c r="T4495" s="70" t="s">
        <v>102</v>
      </c>
      <c r="U4495" s="93" t="s">
        <v>8459</v>
      </c>
      <c r="V4495" s="94">
        <v>390162</v>
      </c>
      <c r="W4495" s="97" t="s">
        <v>7885</v>
      </c>
      <c r="X4495" s="38" t="str">
        <f>IFERROR(VLOOKUP(ROWS($X$4:X4495),$Q$4:$R$5094,2,FALSE),"")</f>
        <v>Specific Conductance, Calculated/Measured Ratio</v>
      </c>
      <c r="Y4495" s="38" t="str">
        <f>IFERROR(VLOOKUP(ROWS($Y$4:Y4495),$P$4:$U$5094,6,FALSE),"")</f>
        <v>N/A</v>
      </c>
    </row>
    <row r="4496" spans="16:25" ht="15" customHeight="1">
      <c r="P4496" s="38">
        <f>IF(ISNUMBER(SEARCH(Search!$K$13,'Valid Values - Search'!U4496)),MAX($P$3:P4495)+1,0)</f>
        <v>4493</v>
      </c>
      <c r="Q4496" s="38">
        <f>IF(ISNUMBER(SEARCH(Search!$K$5,'Valid Values - Search'!R4496)),MAX($Q$3:Q4495)+1,0)</f>
        <v>4493</v>
      </c>
      <c r="R4496" s="64" t="s">
        <v>7886</v>
      </c>
      <c r="S4496" s="70" t="s">
        <v>102</v>
      </c>
      <c r="T4496" s="70" t="s">
        <v>102</v>
      </c>
      <c r="U4496" s="93" t="s">
        <v>8459</v>
      </c>
      <c r="V4496" s="94">
        <v>459</v>
      </c>
      <c r="W4496" s="97" t="s">
        <v>7886</v>
      </c>
      <c r="X4496" s="38" t="str">
        <f>IFERROR(VLOOKUP(ROWS($X$4:X4496),$Q$4:$R$5094,2,FALSE),"")</f>
        <v>Specific drawdown capacity</v>
      </c>
      <c r="Y4496" s="38" t="str">
        <f>IFERROR(VLOOKUP(ROWS($Y$4:Y4496),$P$4:$U$5094,6,FALSE),"")</f>
        <v>N/A</v>
      </c>
    </row>
    <row r="4497" spans="16:25" ht="15" customHeight="1">
      <c r="P4497" s="38">
        <f>IF(ISNUMBER(SEARCH(Search!$K$13,'Valid Values - Search'!U4497)),MAX($P$3:P4496)+1,0)</f>
        <v>4494</v>
      </c>
      <c r="Q4497" s="38">
        <f>IF(ISNUMBER(SEARCH(Search!$K$5,'Valid Values - Search'!R4497)),MAX($Q$3:Q4496)+1,0)</f>
        <v>4494</v>
      </c>
      <c r="R4497" s="64" t="s">
        <v>7887</v>
      </c>
      <c r="S4497" s="70" t="s">
        <v>102</v>
      </c>
      <c r="T4497" s="70" t="s">
        <v>102</v>
      </c>
      <c r="U4497" s="93" t="s">
        <v>8459</v>
      </c>
      <c r="V4497" s="94">
        <v>460</v>
      </c>
      <c r="W4497" s="97" t="s">
        <v>7887</v>
      </c>
      <c r="X4497" s="38" t="str">
        <f>IFERROR(VLOOKUP(ROWS($X$4:X4497),$Q$4:$R$5094,2,FALSE),"")</f>
        <v>Specific gravity</v>
      </c>
      <c r="Y4497" s="38" t="str">
        <f>IFERROR(VLOOKUP(ROWS($Y$4:Y4497),$P$4:$U$5094,6,FALSE),"")</f>
        <v>N/A</v>
      </c>
    </row>
    <row r="4498" spans="16:25" ht="15" customHeight="1">
      <c r="P4498" s="38">
        <f>IF(ISNUMBER(SEARCH(Search!$K$13,'Valid Values - Search'!U4498)),MAX($P$3:P4497)+1,0)</f>
        <v>4495</v>
      </c>
      <c r="Q4498" s="38">
        <f>IF(ISNUMBER(SEARCH(Search!$K$5,'Valid Values - Search'!R4498)),MAX($Q$3:Q4497)+1,0)</f>
        <v>4495</v>
      </c>
      <c r="R4498" s="64" t="s">
        <v>7888</v>
      </c>
      <c r="S4498" s="70" t="s">
        <v>102</v>
      </c>
      <c r="T4498" s="70" t="s">
        <v>102</v>
      </c>
      <c r="U4498" s="93" t="s">
        <v>8459</v>
      </c>
      <c r="V4498" s="94">
        <v>1003987</v>
      </c>
      <c r="W4498" s="97" t="s">
        <v>7888</v>
      </c>
      <c r="X4498" s="38" t="str">
        <f>IFERROR(VLOOKUP(ROWS($X$4:X4498),$Q$4:$R$5094,2,FALSE),"")</f>
        <v>Specific UV Absorbance at 254 nm</v>
      </c>
      <c r="Y4498" s="38" t="str">
        <f>IFERROR(VLOOKUP(ROWS($Y$4:Y4498),$P$4:$U$5094,6,FALSE),"")</f>
        <v>N/A</v>
      </c>
    </row>
    <row r="4499" spans="16:25" ht="15" customHeight="1">
      <c r="P4499" s="38">
        <f>IF(ISNUMBER(SEARCH(Search!$K$13,'Valid Values - Search'!U4499)),MAX($P$3:P4498)+1,0)</f>
        <v>4496</v>
      </c>
      <c r="Q4499" s="38">
        <f>IF(ISNUMBER(SEARCH(Search!$K$5,'Valid Values - Search'!R4499)),MAX($Q$3:Q4498)+1,0)</f>
        <v>4496</v>
      </c>
      <c r="R4499" s="64" t="s">
        <v>7889</v>
      </c>
      <c r="S4499" s="70" t="s">
        <v>102</v>
      </c>
      <c r="T4499" s="70" t="s">
        <v>102</v>
      </c>
      <c r="U4499" s="93" t="s">
        <v>8459</v>
      </c>
      <c r="V4499" s="94">
        <v>1003987</v>
      </c>
      <c r="W4499" s="97" t="s">
        <v>7889</v>
      </c>
      <c r="X4499" s="38" t="str">
        <f>IFERROR(VLOOKUP(ROWS($X$4:X4499),$Q$4:$R$5094,2,FALSE),"")</f>
        <v>Specific UV Absorbance at 254 nm, corrected for Fe</v>
      </c>
      <c r="Y4499" s="38" t="str">
        <f>IFERROR(VLOOKUP(ROWS($Y$4:Y4499),$P$4:$U$5094,6,FALSE),"")</f>
        <v>N/A</v>
      </c>
    </row>
    <row r="4500" spans="16:25" ht="15" customHeight="1">
      <c r="P4500" s="38">
        <f>IF(ISNUMBER(SEARCH(Search!$K$13,'Valid Values - Search'!U4500)),MAX($P$3:P4499)+1,0)</f>
        <v>4497</v>
      </c>
      <c r="Q4500" s="38">
        <f>IF(ISNUMBER(SEARCH(Search!$K$5,'Valid Values - Search'!R4500)),MAX($Q$3:Q4499)+1,0)</f>
        <v>4497</v>
      </c>
      <c r="R4500" s="64" t="s">
        <v>7890</v>
      </c>
      <c r="S4500" s="70" t="s">
        <v>102</v>
      </c>
      <c r="T4500" s="70" t="s">
        <v>102</v>
      </c>
      <c r="U4500" s="93" t="s">
        <v>11245</v>
      </c>
      <c r="V4500" s="94">
        <v>17150</v>
      </c>
      <c r="W4500" s="97" t="s">
        <v>7890</v>
      </c>
      <c r="X4500" s="38" t="str">
        <f>IFERROR(VLOOKUP(ROWS($X$4:X4500),$Q$4:$R$5094,2,FALSE),"")</f>
        <v>Spinacene</v>
      </c>
      <c r="Y4500" s="38" t="str">
        <f>IFERROR(VLOOKUP(ROWS($Y$4:Y4500),$P$4:$U$5094,6,FALSE),"")</f>
        <v>7683-64-9</v>
      </c>
    </row>
    <row r="4501" spans="16:25" ht="15" customHeight="1">
      <c r="P4501" s="38">
        <f>IF(ISNUMBER(SEARCH(Search!$K$13,'Valid Values - Search'!U4501)),MAX($P$3:P4500)+1,0)</f>
        <v>4498</v>
      </c>
      <c r="Q4501" s="38">
        <f>IF(ISNUMBER(SEARCH(Search!$K$5,'Valid Values - Search'!R4501)),MAX($Q$3:Q4500)+1,0)</f>
        <v>4498</v>
      </c>
      <c r="R4501" s="64" t="s">
        <v>7891</v>
      </c>
      <c r="S4501" s="70" t="s">
        <v>102</v>
      </c>
      <c r="T4501" s="70" t="s">
        <v>102</v>
      </c>
      <c r="U4501" s="93" t="s">
        <v>8459</v>
      </c>
      <c r="V4501" s="94">
        <v>11731</v>
      </c>
      <c r="W4501" s="97" t="s">
        <v>7891</v>
      </c>
      <c r="X4501" s="38" t="str">
        <f>IFERROR(VLOOKUP(ROWS($X$4:X4501),$Q$4:$R$5094,2,FALSE),"")</f>
        <v>Spirillum</v>
      </c>
      <c r="Y4501" s="38" t="str">
        <f>IFERROR(VLOOKUP(ROWS($Y$4:Y4501),$P$4:$U$5094,6,FALSE),"")</f>
        <v>N/A</v>
      </c>
    </row>
    <row r="4502" spans="16:25" ht="15" customHeight="1">
      <c r="P4502" s="38">
        <f>IF(ISNUMBER(SEARCH(Search!$K$13,'Valid Values - Search'!U4502)),MAX($P$3:P4501)+1,0)</f>
        <v>4499</v>
      </c>
      <c r="Q4502" s="38">
        <f>IF(ISNUMBER(SEARCH(Search!$K$5,'Valid Values - Search'!R4502)),MAX($Q$3:Q4501)+1,0)</f>
        <v>4499</v>
      </c>
      <c r="R4502" s="64" t="s">
        <v>7892</v>
      </c>
      <c r="S4502" s="70" t="s">
        <v>102</v>
      </c>
      <c r="T4502" s="70" t="s">
        <v>102</v>
      </c>
      <c r="U4502" s="93" t="s">
        <v>11246</v>
      </c>
      <c r="V4502" s="94">
        <v>11716</v>
      </c>
      <c r="W4502" s="97" t="s">
        <v>7892</v>
      </c>
      <c r="X4502" s="38" t="str">
        <f>IFERROR(VLOOKUP(ROWS($X$4:X4502),$Q$4:$R$5094,2,FALSE),"")</f>
        <v>Stannanetriylium, butyl-</v>
      </c>
      <c r="Y4502" s="38" t="str">
        <f>IFERROR(VLOOKUP(ROWS($Y$4:Y4502),$P$4:$U$5094,6,FALSE),"")</f>
        <v>78763-54-9</v>
      </c>
    </row>
    <row r="4503" spans="16:25" ht="15" customHeight="1">
      <c r="P4503" s="38">
        <f>IF(ISNUMBER(SEARCH(Search!$K$13,'Valid Values - Search'!U4503)),MAX($P$3:P4502)+1,0)</f>
        <v>4500</v>
      </c>
      <c r="Q4503" s="38">
        <f>IF(ISNUMBER(SEARCH(Search!$K$5,'Valid Values - Search'!R4503)),MAX($Q$3:Q4502)+1,0)</f>
        <v>4500</v>
      </c>
      <c r="R4503" s="64" t="s">
        <v>7893</v>
      </c>
      <c r="S4503" s="70" t="s">
        <v>102</v>
      </c>
      <c r="T4503" s="70" t="s">
        <v>102</v>
      </c>
      <c r="U4503" s="93" t="s">
        <v>8459</v>
      </c>
      <c r="V4503" s="94">
        <v>11733</v>
      </c>
      <c r="W4503" s="97" t="s">
        <v>7893</v>
      </c>
      <c r="X4503" s="38" t="str">
        <f>IFERROR(VLOOKUP(ROWS($X$4:X4503),$Q$4:$R$5094,2,FALSE),"")</f>
        <v>Staphylococcus</v>
      </c>
      <c r="Y4503" s="38" t="str">
        <f>IFERROR(VLOOKUP(ROWS($Y$4:Y4503),$P$4:$U$5094,6,FALSE),"")</f>
        <v>N/A</v>
      </c>
    </row>
    <row r="4504" spans="16:25" ht="15" customHeight="1">
      <c r="P4504" s="38">
        <f>IF(ISNUMBER(SEARCH(Search!$K$13,'Valid Values - Search'!U4504)),MAX($P$3:P4503)+1,0)</f>
        <v>4501</v>
      </c>
      <c r="Q4504" s="38">
        <f>IF(ISNUMBER(SEARCH(Search!$K$5,'Valid Values - Search'!R4504)),MAX($Q$3:Q4503)+1,0)</f>
        <v>4501</v>
      </c>
      <c r="R4504" s="64" t="s">
        <v>7894</v>
      </c>
      <c r="S4504" s="70" t="s">
        <v>102</v>
      </c>
      <c r="T4504" s="70" t="s">
        <v>102</v>
      </c>
      <c r="U4504" s="93" t="s">
        <v>11247</v>
      </c>
      <c r="V4504" s="94">
        <v>11732</v>
      </c>
      <c r="W4504" s="97" t="s">
        <v>7894</v>
      </c>
      <c r="X4504" s="38" t="str">
        <f>IFERROR(VLOOKUP(ROWS($X$4:X4504),$Q$4:$R$5094,2,FALSE),"")</f>
        <v>Staphylococcus aureus</v>
      </c>
      <c r="Y4504" s="38" t="str">
        <f>IFERROR(VLOOKUP(ROWS($Y$4:Y4504),$P$4:$U$5094,6,FALSE),"")</f>
        <v>68583-38-0</v>
      </c>
    </row>
    <row r="4505" spans="16:25" ht="15" customHeight="1">
      <c r="P4505" s="38">
        <f>IF(ISNUMBER(SEARCH(Search!$K$13,'Valid Values - Search'!U4505)),MAX($P$3:P4504)+1,0)</f>
        <v>4502</v>
      </c>
      <c r="Q4505" s="38">
        <f>IF(ISNUMBER(SEARCH(Search!$K$5,'Valid Values - Search'!R4505)),MAX($Q$3:Q4504)+1,0)</f>
        <v>4502</v>
      </c>
      <c r="R4505" s="64" t="s">
        <v>7895</v>
      </c>
      <c r="S4505" s="70" t="s">
        <v>102</v>
      </c>
      <c r="T4505" s="70" t="s">
        <v>102</v>
      </c>
      <c r="U4505" s="93" t="s">
        <v>11248</v>
      </c>
      <c r="V4505" s="94">
        <v>1547</v>
      </c>
      <c r="W4505" s="97" t="s">
        <v>7895</v>
      </c>
      <c r="X4505" s="38" t="str">
        <f>IFERROR(VLOOKUP(ROWS($X$4:X4505),$Q$4:$R$5094,2,FALSE),"")</f>
        <v>Stearic acid</v>
      </c>
      <c r="Y4505" s="38" t="str">
        <f>IFERROR(VLOOKUP(ROWS($Y$4:Y4505),$P$4:$U$5094,6,FALSE),"")</f>
        <v>57-11-4</v>
      </c>
    </row>
    <row r="4506" spans="16:25" ht="15" customHeight="1">
      <c r="P4506" s="38">
        <f>IF(ISNUMBER(SEARCH(Search!$K$13,'Valid Values - Search'!U4506)),MAX($P$3:P4505)+1,0)</f>
        <v>4503</v>
      </c>
      <c r="Q4506" s="38">
        <f>IF(ISNUMBER(SEARCH(Search!$K$5,'Valid Values - Search'!R4506)),MAX($Q$3:Q4505)+1,0)</f>
        <v>4503</v>
      </c>
      <c r="R4506" s="64" t="s">
        <v>7896</v>
      </c>
      <c r="S4506" s="70" t="s">
        <v>102</v>
      </c>
      <c r="T4506" s="70" t="s">
        <v>102</v>
      </c>
      <c r="U4506" s="93" t="s">
        <v>11249</v>
      </c>
      <c r="V4506" s="94">
        <v>1304</v>
      </c>
      <c r="W4506" s="97" t="s">
        <v>7896</v>
      </c>
      <c r="X4506" s="38" t="str">
        <f>IFERROR(VLOOKUP(ROWS($X$4:X4506),$Q$4:$R$5094,2,FALSE),"")</f>
        <v>Stearonitrile</v>
      </c>
      <c r="Y4506" s="38" t="str">
        <f>IFERROR(VLOOKUP(ROWS($Y$4:Y4506),$P$4:$U$5094,6,FALSE),"")</f>
        <v>638-65-3</v>
      </c>
    </row>
    <row r="4507" spans="16:25" ht="15" customHeight="1">
      <c r="P4507" s="38">
        <f>IF(ISNUMBER(SEARCH(Search!$K$13,'Valid Values - Search'!U4507)),MAX($P$3:P4506)+1,0)</f>
        <v>4504</v>
      </c>
      <c r="Q4507" s="38">
        <f>IF(ISNUMBER(SEARCH(Search!$K$5,'Valid Values - Search'!R4507)),MAX($Q$3:Q4506)+1,0)</f>
        <v>4504</v>
      </c>
      <c r="R4507" s="64" t="s">
        <v>7897</v>
      </c>
      <c r="S4507" s="70" t="s">
        <v>102</v>
      </c>
      <c r="T4507" s="70" t="s">
        <v>102</v>
      </c>
      <c r="U4507" s="93" t="s">
        <v>11250</v>
      </c>
      <c r="V4507" s="94">
        <v>17039</v>
      </c>
      <c r="W4507" s="97" t="s">
        <v>7897</v>
      </c>
      <c r="X4507" s="38" t="str">
        <f>IFERROR(VLOOKUP(ROWS($X$4:X4507),$Q$4:$R$5094,2,FALSE),"")</f>
        <v>Stendomycin salicylate</v>
      </c>
      <c r="Y4507" s="38" t="str">
        <f>IFERROR(VLOOKUP(ROWS($Y$4:Y4507),$P$4:$U$5094,6,FALSE),"")</f>
        <v>62536-49-6</v>
      </c>
    </row>
    <row r="4508" spans="16:25" ht="15" customHeight="1">
      <c r="P4508" s="38">
        <f>IF(ISNUMBER(SEARCH(Search!$K$13,'Valid Values - Search'!U4508)),MAX($P$3:P4507)+1,0)</f>
        <v>4505</v>
      </c>
      <c r="Q4508" s="38">
        <f>IF(ISNUMBER(SEARCH(Search!$K$5,'Valid Values - Search'!R4508)),MAX($Q$3:Q4507)+1,0)</f>
        <v>4505</v>
      </c>
      <c r="R4508" s="64" t="s">
        <v>7898</v>
      </c>
      <c r="S4508" s="70" t="s">
        <v>101</v>
      </c>
      <c r="T4508" s="70" t="s">
        <v>102</v>
      </c>
      <c r="U4508" s="93" t="s">
        <v>8918</v>
      </c>
      <c r="V4508" s="94">
        <v>389166</v>
      </c>
      <c r="W4508" s="97" t="s">
        <v>7898</v>
      </c>
      <c r="X4508" s="38" t="str">
        <f>IFERROR(VLOOKUP(ROWS($X$4:X4508),$Q$4:$R$5094,2,FALSE),"")</f>
        <v>Stigmastan-3.beta.-ol</v>
      </c>
      <c r="Y4508" s="38" t="str">
        <f>IFERROR(VLOOKUP(ROWS($Y$4:Y4508),$P$4:$U$5094,6,FALSE),"")</f>
        <v>19466-47-8</v>
      </c>
    </row>
    <row r="4509" spans="16:25" ht="15" customHeight="1">
      <c r="P4509" s="38">
        <f>IF(ISNUMBER(SEARCH(Search!$K$13,'Valid Values - Search'!U4509)),MAX($P$3:P4508)+1,0)</f>
        <v>4506</v>
      </c>
      <c r="Q4509" s="38">
        <f>IF(ISNUMBER(SEARCH(Search!$K$5,'Valid Values - Search'!R4509)),MAX($Q$3:Q4508)+1,0)</f>
        <v>4506</v>
      </c>
      <c r="R4509" s="64" t="s">
        <v>15690</v>
      </c>
      <c r="S4509" s="99" t="s">
        <v>101</v>
      </c>
      <c r="T4509" s="99" t="s">
        <v>102</v>
      </c>
      <c r="U4509" s="100" t="s">
        <v>8918</v>
      </c>
      <c r="V4509" s="101">
        <v>389166</v>
      </c>
      <c r="W4509" s="97" t="s">
        <v>15690</v>
      </c>
      <c r="X4509" s="38" t="str">
        <f>IFERROR(VLOOKUP(ROWS($X$4:X4509),$Q$4:$R$5094,2,FALSE),"")</f>
        <v>Stigmastanol</v>
      </c>
      <c r="Y4509" s="38" t="str">
        <f>IFERROR(VLOOKUP(ROWS($Y$4:Y4509),$P$4:$U$5094,6,FALSE),"")</f>
        <v>19466-47-8</v>
      </c>
    </row>
    <row r="4510" spans="16:25" ht="15" customHeight="1">
      <c r="P4510" s="38">
        <f>IF(ISNUMBER(SEARCH(Search!$K$13,'Valid Values - Search'!U4510)),MAX($P$3:P4509)+1,0)</f>
        <v>4507</v>
      </c>
      <c r="Q4510" s="38">
        <f>IF(ISNUMBER(SEARCH(Search!$K$5,'Valid Values - Search'!R4510)),MAX($Q$3:Q4509)+1,0)</f>
        <v>4507</v>
      </c>
      <c r="R4510" s="64" t="s">
        <v>7899</v>
      </c>
      <c r="S4510" s="70" t="s">
        <v>102</v>
      </c>
      <c r="T4510" s="70" t="s">
        <v>102</v>
      </c>
      <c r="U4510" s="93" t="s">
        <v>8459</v>
      </c>
      <c r="V4510" s="94">
        <v>1004385</v>
      </c>
      <c r="W4510" s="97" t="s">
        <v>7899</v>
      </c>
      <c r="X4510" s="38" t="str">
        <f>IFERROR(VLOOKUP(ROWS($X$4:X4510),$Q$4:$R$5094,2,FALSE),"")</f>
        <v>Storage transaction date</v>
      </c>
      <c r="Y4510" s="38" t="str">
        <f>IFERROR(VLOOKUP(ROWS($Y$4:Y4510),$P$4:$U$5094,6,FALSE),"")</f>
        <v>N/A</v>
      </c>
    </row>
    <row r="4511" spans="16:25" ht="15" customHeight="1">
      <c r="P4511" s="38">
        <f>IF(ISNUMBER(SEARCH(Search!$K$13,'Valid Values - Search'!U4511)),MAX($P$3:P4510)+1,0)</f>
        <v>4508</v>
      </c>
      <c r="Q4511" s="38">
        <f>IF(ISNUMBER(SEARCH(Search!$K$5,'Valid Values - Search'!R4511)),MAX($Q$3:Q4510)+1,0)</f>
        <v>4508</v>
      </c>
      <c r="R4511" s="64" t="s">
        <v>7900</v>
      </c>
      <c r="S4511" s="70" t="s">
        <v>102</v>
      </c>
      <c r="T4511" s="70" t="s">
        <v>102</v>
      </c>
      <c r="U4511" s="93" t="s">
        <v>11251</v>
      </c>
      <c r="V4511" s="94">
        <v>1001990</v>
      </c>
      <c r="W4511" s="97" t="s">
        <v>7900</v>
      </c>
      <c r="X4511" s="38" t="str">
        <f>IFERROR(VLOOKUP(ROWS($X$4:X4511),$Q$4:$R$5094,2,FALSE),"")</f>
        <v>Straight run wide cut kerosene (petroleum)</v>
      </c>
      <c r="Y4511" s="38" t="str">
        <f>IFERROR(VLOOKUP(ROWS($Y$4:Y4511),$P$4:$U$5094,6,FALSE),"")</f>
        <v>92045-37-9</v>
      </c>
    </row>
    <row r="4512" spans="16:25" ht="15" customHeight="1">
      <c r="P4512" s="38">
        <f>IF(ISNUMBER(SEARCH(Search!$K$13,'Valid Values - Search'!U4512)),MAX($P$3:P4511)+1,0)</f>
        <v>4509</v>
      </c>
      <c r="Q4512" s="38">
        <f>IF(ISNUMBER(SEARCH(Search!$K$5,'Valid Values - Search'!R4512)),MAX($Q$3:Q4511)+1,0)</f>
        <v>4509</v>
      </c>
      <c r="R4512" s="64" t="s">
        <v>7901</v>
      </c>
      <c r="S4512" s="70" t="s">
        <v>102</v>
      </c>
      <c r="T4512" s="70" t="s">
        <v>102</v>
      </c>
      <c r="U4512" s="93" t="s">
        <v>8459</v>
      </c>
      <c r="V4512" s="94">
        <v>1002034</v>
      </c>
      <c r="W4512" s="97" t="s">
        <v>7901</v>
      </c>
      <c r="X4512" s="38" t="str">
        <f>IFERROR(VLOOKUP(ROWS($X$4:X4512),$Q$4:$R$5094,2,FALSE),"")</f>
        <v>Stream Bed Color (choice list)</v>
      </c>
      <c r="Y4512" s="38" t="str">
        <f>IFERROR(VLOOKUP(ROWS($Y$4:Y4512),$P$4:$U$5094,6,FALSE),"")</f>
        <v>N/A</v>
      </c>
    </row>
    <row r="4513" spans="16:25" ht="15" customHeight="1">
      <c r="P4513" s="38">
        <f>IF(ISNUMBER(SEARCH(Search!$K$13,'Valid Values - Search'!U4513)),MAX($P$3:P4512)+1,0)</f>
        <v>4510</v>
      </c>
      <c r="Q4513" s="38">
        <f>IF(ISNUMBER(SEARCH(Search!$K$5,'Valid Values - Search'!R4513)),MAX($Q$3:Q4512)+1,0)</f>
        <v>4510</v>
      </c>
      <c r="R4513" s="64" t="s">
        <v>7902</v>
      </c>
      <c r="S4513" s="70" t="s">
        <v>102</v>
      </c>
      <c r="T4513" s="70" t="s">
        <v>102</v>
      </c>
      <c r="U4513" s="93" t="s">
        <v>8459</v>
      </c>
      <c r="V4513" s="94">
        <v>461</v>
      </c>
      <c r="W4513" s="97" t="s">
        <v>7902</v>
      </c>
      <c r="X4513" s="38" t="str">
        <f>IFERROR(VLOOKUP(ROWS($X$4:X4513),$Q$4:$R$5094,2,FALSE),"")</f>
        <v>Stream condition (text)</v>
      </c>
      <c r="Y4513" s="38" t="str">
        <f>IFERROR(VLOOKUP(ROWS($Y$4:Y4513),$P$4:$U$5094,6,FALSE),"")</f>
        <v>N/A</v>
      </c>
    </row>
    <row r="4514" spans="16:25" ht="15" customHeight="1">
      <c r="P4514" s="38">
        <f>IF(ISNUMBER(SEARCH(Search!$K$13,'Valid Values - Search'!U4514)),MAX($P$3:P4513)+1,0)</f>
        <v>4511</v>
      </c>
      <c r="Q4514" s="38">
        <f>IF(ISNUMBER(SEARCH(Search!$K$5,'Valid Values - Search'!R4514)),MAX($Q$3:Q4513)+1,0)</f>
        <v>4511</v>
      </c>
      <c r="R4514" s="64" t="s">
        <v>7903</v>
      </c>
      <c r="S4514" s="70" t="s">
        <v>102</v>
      </c>
      <c r="T4514" s="70" t="s">
        <v>102</v>
      </c>
      <c r="U4514" s="93" t="s">
        <v>8459</v>
      </c>
      <c r="V4514" s="94">
        <v>1002119</v>
      </c>
      <c r="W4514" s="97" t="s">
        <v>7903</v>
      </c>
      <c r="X4514" s="38" t="str">
        <f>IFERROR(VLOOKUP(ROWS($X$4:X4514),$Q$4:$R$5094,2,FALSE),"")</f>
        <v>Stream Cross-Sectional Area</v>
      </c>
      <c r="Y4514" s="38" t="str">
        <f>IFERROR(VLOOKUP(ROWS($Y$4:Y4514),$P$4:$U$5094,6,FALSE),"")</f>
        <v>N/A</v>
      </c>
    </row>
    <row r="4515" spans="16:25" ht="15" customHeight="1">
      <c r="P4515" s="38">
        <f>IF(ISNUMBER(SEARCH(Search!$K$13,'Valid Values - Search'!U4515)),MAX($P$3:P4514)+1,0)</f>
        <v>4512</v>
      </c>
      <c r="Q4515" s="38">
        <f>IF(ISNUMBER(SEARCH(Search!$K$5,'Valid Values - Search'!R4515)),MAX($Q$3:Q4514)+1,0)</f>
        <v>4512</v>
      </c>
      <c r="R4515" s="64" t="s">
        <v>7904</v>
      </c>
      <c r="S4515" s="70" t="s">
        <v>102</v>
      </c>
      <c r="T4515" s="70" t="s">
        <v>102</v>
      </c>
      <c r="U4515" s="93" t="s">
        <v>8459</v>
      </c>
      <c r="V4515" s="94">
        <v>1002727</v>
      </c>
      <c r="W4515" s="97" t="s">
        <v>7904</v>
      </c>
      <c r="X4515" s="38" t="str">
        <f>IFERROR(VLOOKUP(ROWS($X$4:X4515),$Q$4:$R$5094,2,FALSE),"")</f>
        <v>Stream Order</v>
      </c>
      <c r="Y4515" s="38" t="str">
        <f>IFERROR(VLOOKUP(ROWS($Y$4:Y4515),$P$4:$U$5094,6,FALSE),"")</f>
        <v>N/A</v>
      </c>
    </row>
    <row r="4516" spans="16:25" ht="15" customHeight="1">
      <c r="P4516" s="38">
        <f>IF(ISNUMBER(SEARCH(Search!$K$13,'Valid Values - Search'!U4516)),MAX($P$3:P4515)+1,0)</f>
        <v>4513</v>
      </c>
      <c r="Q4516" s="38">
        <f>IF(ISNUMBER(SEARCH(Search!$K$5,'Valid Values - Search'!R4516)),MAX($Q$3:Q4515)+1,0)</f>
        <v>4513</v>
      </c>
      <c r="R4516" s="64" t="s">
        <v>7905</v>
      </c>
      <c r="S4516" s="70" t="s">
        <v>102</v>
      </c>
      <c r="T4516" s="70" t="s">
        <v>102</v>
      </c>
      <c r="U4516" s="93" t="s">
        <v>8459</v>
      </c>
      <c r="V4516" s="94">
        <v>14484</v>
      </c>
      <c r="W4516" s="97" t="s">
        <v>7905</v>
      </c>
      <c r="X4516" s="38" t="str">
        <f>IFERROR(VLOOKUP(ROWS($X$4:X4516),$Q$4:$R$5094,2,FALSE),"")</f>
        <v>Stream physical appearance (choice list)</v>
      </c>
      <c r="Y4516" s="38" t="str">
        <f>IFERROR(VLOOKUP(ROWS($Y$4:Y4516),$P$4:$U$5094,6,FALSE),"")</f>
        <v>N/A</v>
      </c>
    </row>
    <row r="4517" spans="16:25" ht="15" customHeight="1">
      <c r="P4517" s="38">
        <f>IF(ISNUMBER(SEARCH(Search!$K$13,'Valid Values - Search'!U4517)),MAX($P$3:P4516)+1,0)</f>
        <v>4514</v>
      </c>
      <c r="Q4517" s="38">
        <f>IF(ISNUMBER(SEARCH(Search!$K$5,'Valid Values - Search'!R4517)),MAX($Q$3:Q4516)+1,0)</f>
        <v>4514</v>
      </c>
      <c r="R4517" s="64" t="s">
        <v>7906</v>
      </c>
      <c r="S4517" s="70" t="s">
        <v>102</v>
      </c>
      <c r="T4517" s="70" t="s">
        <v>102</v>
      </c>
      <c r="U4517" s="93" t="s">
        <v>8459</v>
      </c>
      <c r="V4517" s="94">
        <v>337519</v>
      </c>
      <c r="W4517" s="97" t="s">
        <v>7906</v>
      </c>
      <c r="X4517" s="38" t="str">
        <f>IFERROR(VLOOKUP(ROWS($X$4:X4517),$Q$4:$R$5094,2,FALSE),"")</f>
        <v>Stream Physical Appearance, Minnesota (choice list)</v>
      </c>
      <c r="Y4517" s="38" t="str">
        <f>IFERROR(VLOOKUP(ROWS($Y$4:Y4517),$P$4:$U$5094,6,FALSE),"")</f>
        <v>N/A</v>
      </c>
    </row>
    <row r="4518" spans="16:25" ht="15" customHeight="1">
      <c r="P4518" s="38">
        <f>IF(ISNUMBER(SEARCH(Search!$K$13,'Valid Values - Search'!U4518)),MAX($P$3:P4517)+1,0)</f>
        <v>4515</v>
      </c>
      <c r="Q4518" s="38">
        <f>IF(ISNUMBER(SEARCH(Search!$K$5,'Valid Values - Search'!R4518)),MAX($Q$3:Q4517)+1,0)</f>
        <v>4515</v>
      </c>
      <c r="R4518" s="64" t="s">
        <v>7907</v>
      </c>
      <c r="S4518" s="70" t="s">
        <v>102</v>
      </c>
      <c r="T4518" s="70" t="s">
        <v>102</v>
      </c>
      <c r="U4518" s="93" t="s">
        <v>8459</v>
      </c>
      <c r="V4518" s="94">
        <v>14487</v>
      </c>
      <c r="W4518" s="97" t="s">
        <v>7907</v>
      </c>
      <c r="X4518" s="38" t="str">
        <f>IFERROR(VLOOKUP(ROWS($X$4:X4518),$Q$4:$R$5094,2,FALSE),"")</f>
        <v>Stream recreational suitability (choice list)</v>
      </c>
      <c r="Y4518" s="38" t="str">
        <f>IFERROR(VLOOKUP(ROWS($Y$4:Y4518),$P$4:$U$5094,6,FALSE),"")</f>
        <v>N/A</v>
      </c>
    </row>
    <row r="4519" spans="16:25" ht="15" customHeight="1">
      <c r="P4519" s="38">
        <f>IF(ISNUMBER(SEARCH(Search!$K$13,'Valid Values - Search'!U4519)),MAX($P$3:P4518)+1,0)</f>
        <v>4516</v>
      </c>
      <c r="Q4519" s="38">
        <f>IF(ISNUMBER(SEARCH(Search!$K$5,'Valid Values - Search'!R4519)),MAX($Q$3:Q4518)+1,0)</f>
        <v>4516</v>
      </c>
      <c r="R4519" s="64" t="s">
        <v>7908</v>
      </c>
      <c r="S4519" s="70" t="s">
        <v>102</v>
      </c>
      <c r="T4519" s="70" t="s">
        <v>102</v>
      </c>
      <c r="U4519" s="93" t="s">
        <v>8459</v>
      </c>
      <c r="V4519" s="94">
        <v>462</v>
      </c>
      <c r="W4519" s="97" t="s">
        <v>7908</v>
      </c>
      <c r="X4519" s="38" t="str">
        <f>IFERROR(VLOOKUP(ROWS($X$4:X4519),$Q$4:$R$5094,2,FALSE),"")</f>
        <v>Stream stage</v>
      </c>
      <c r="Y4519" s="38" t="str">
        <f>IFERROR(VLOOKUP(ROWS($Y$4:Y4519),$P$4:$U$5094,6,FALSE),"")</f>
        <v>N/A</v>
      </c>
    </row>
    <row r="4520" spans="16:25" ht="15" customHeight="1">
      <c r="P4520" s="38">
        <f>IF(ISNUMBER(SEARCH(Search!$K$13,'Valid Values - Search'!U4520)),MAX($P$3:P4519)+1,0)</f>
        <v>4517</v>
      </c>
      <c r="Q4520" s="38">
        <f>IF(ISNUMBER(SEARCH(Search!$K$5,'Valid Values - Search'!R4520)),MAX($Q$3:Q4519)+1,0)</f>
        <v>4517</v>
      </c>
      <c r="R4520" s="64" t="s">
        <v>7909</v>
      </c>
      <c r="S4520" s="70" t="s">
        <v>102</v>
      </c>
      <c r="T4520" s="70" t="s">
        <v>102</v>
      </c>
      <c r="U4520" s="93" t="s">
        <v>8459</v>
      </c>
      <c r="V4520" s="94">
        <v>1002041</v>
      </c>
      <c r="W4520" s="97" t="s">
        <v>7909</v>
      </c>
      <c r="X4520" s="38" t="str">
        <f>IFERROR(VLOOKUP(ROWS($X$4:X4520),$Q$4:$R$5094,2,FALSE),"")</f>
        <v>Stream Unit Type (choice list)</v>
      </c>
      <c r="Y4520" s="38" t="str">
        <f>IFERROR(VLOOKUP(ROWS($Y$4:Y4520),$P$4:$U$5094,6,FALSE),"")</f>
        <v>N/A</v>
      </c>
    </row>
    <row r="4521" spans="16:25" ht="15" customHeight="1">
      <c r="P4521" s="38">
        <f>IF(ISNUMBER(SEARCH(Search!$K$13,'Valid Values - Search'!U4521)),MAX($P$3:P4520)+1,0)</f>
        <v>4518</v>
      </c>
      <c r="Q4521" s="38">
        <f>IF(ISNUMBER(SEARCH(Search!$K$5,'Valid Values - Search'!R4521)),MAX($Q$3:Q4520)+1,0)</f>
        <v>4518</v>
      </c>
      <c r="R4521" s="64" t="s">
        <v>7910</v>
      </c>
      <c r="S4521" s="70" t="s">
        <v>102</v>
      </c>
      <c r="T4521" s="70" t="s">
        <v>102</v>
      </c>
      <c r="U4521" s="93" t="s">
        <v>8459</v>
      </c>
      <c r="V4521" s="94">
        <v>463</v>
      </c>
      <c r="W4521" s="97" t="s">
        <v>7910</v>
      </c>
      <c r="X4521" s="38" t="str">
        <f>IFERROR(VLOOKUP(ROWS($X$4:X4521),$Q$4:$R$5094,2,FALSE),"")</f>
        <v>Stream width measure</v>
      </c>
      <c r="Y4521" s="38" t="str">
        <f>IFERROR(VLOOKUP(ROWS($Y$4:Y4521),$P$4:$U$5094,6,FALSE),"")</f>
        <v>N/A</v>
      </c>
    </row>
    <row r="4522" spans="16:25" ht="15" customHeight="1">
      <c r="P4522" s="38">
        <f>IF(ISNUMBER(SEARCH(Search!$K$13,'Valid Values - Search'!U4522)),MAX($P$3:P4521)+1,0)</f>
        <v>4519</v>
      </c>
      <c r="Q4522" s="38">
        <f>IF(ISNUMBER(SEARCH(Search!$K$5,'Valid Values - Search'!R4522)),MAX($Q$3:Q4521)+1,0)</f>
        <v>4519</v>
      </c>
      <c r="R4522" s="64" t="s">
        <v>7911</v>
      </c>
      <c r="S4522" s="70" t="s">
        <v>102</v>
      </c>
      <c r="T4522" s="70" t="s">
        <v>102</v>
      </c>
      <c r="U4522" s="93" t="s">
        <v>8459</v>
      </c>
      <c r="V4522" s="94">
        <v>11734</v>
      </c>
      <c r="W4522" s="97" t="s">
        <v>7911</v>
      </c>
      <c r="X4522" s="38" t="str">
        <f>IFERROR(VLOOKUP(ROWS($X$4:X4522),$Q$4:$R$5094,2,FALSE),"")</f>
        <v>Streptococcus</v>
      </c>
      <c r="Y4522" s="38" t="str">
        <f>IFERROR(VLOOKUP(ROWS($Y$4:Y4522),$P$4:$U$5094,6,FALSE),"")</f>
        <v>N/A</v>
      </c>
    </row>
    <row r="4523" spans="16:25" ht="15" customHeight="1">
      <c r="P4523" s="38">
        <f>IF(ISNUMBER(SEARCH(Search!$K$13,'Valid Values - Search'!U4523)),MAX($P$3:P4522)+1,0)</f>
        <v>4520</v>
      </c>
      <c r="Q4523" s="38">
        <f>IF(ISNUMBER(SEARCH(Search!$K$5,'Valid Values - Search'!R4523)),MAX($Q$3:Q4522)+1,0)</f>
        <v>4520</v>
      </c>
      <c r="R4523" s="64" t="s">
        <v>7912</v>
      </c>
      <c r="S4523" s="70" t="s">
        <v>102</v>
      </c>
      <c r="T4523" s="70" t="s">
        <v>102</v>
      </c>
      <c r="U4523" s="93" t="s">
        <v>11252</v>
      </c>
      <c r="V4523" s="94">
        <v>17027</v>
      </c>
      <c r="W4523" s="97" t="s">
        <v>7912</v>
      </c>
      <c r="X4523" s="38" t="str">
        <f>IFERROR(VLOOKUP(ROWS($X$4:X4523),$Q$4:$R$5094,2,FALSE),"")</f>
        <v>Streptomycin</v>
      </c>
      <c r="Y4523" s="38" t="str">
        <f>IFERROR(VLOOKUP(ROWS($Y$4:Y4523),$P$4:$U$5094,6,FALSE),"")</f>
        <v>57-92-1</v>
      </c>
    </row>
    <row r="4524" spans="16:25" ht="15" customHeight="1">
      <c r="P4524" s="38">
        <f>IF(ISNUMBER(SEARCH(Search!$K$13,'Valid Values - Search'!U4524)),MAX($P$3:P4523)+1,0)</f>
        <v>4521</v>
      </c>
      <c r="Q4524" s="38">
        <f>IF(ISNUMBER(SEARCH(Search!$K$5,'Valid Values - Search'!R4524)),MAX($Q$3:Q4523)+1,0)</f>
        <v>4521</v>
      </c>
      <c r="R4524" s="64" t="s">
        <v>7913</v>
      </c>
      <c r="S4524" s="70" t="s">
        <v>102</v>
      </c>
      <c r="T4524" s="70" t="s">
        <v>102</v>
      </c>
      <c r="U4524" s="93" t="s">
        <v>11253</v>
      </c>
      <c r="V4524" s="94">
        <v>17041</v>
      </c>
      <c r="W4524" s="97" t="s">
        <v>7913</v>
      </c>
      <c r="X4524" s="38" t="str">
        <f>IFERROR(VLOOKUP(ROWS($X$4:X4524),$Q$4:$R$5094,2,FALSE),"")</f>
        <v>Streptomycin nitrate</v>
      </c>
      <c r="Y4524" s="38" t="str">
        <f>IFERROR(VLOOKUP(ROWS($Y$4:Y4524),$P$4:$U$5094,6,FALSE),"")</f>
        <v>3688-73-1</v>
      </c>
    </row>
    <row r="4525" spans="16:25" ht="15" customHeight="1">
      <c r="P4525" s="38">
        <f>IF(ISNUMBER(SEARCH(Search!$K$13,'Valid Values - Search'!U4525)),MAX($P$3:P4524)+1,0)</f>
        <v>4522</v>
      </c>
      <c r="Q4525" s="38">
        <f>IF(ISNUMBER(SEARCH(Search!$K$5,'Valid Values - Search'!R4525)),MAX($Q$3:Q4524)+1,0)</f>
        <v>4522</v>
      </c>
      <c r="R4525" s="64" t="s">
        <v>7914</v>
      </c>
      <c r="S4525" s="70" t="s">
        <v>102</v>
      </c>
      <c r="T4525" s="70" t="s">
        <v>102</v>
      </c>
      <c r="U4525" s="93" t="s">
        <v>11254</v>
      </c>
      <c r="V4525" s="94">
        <v>17031</v>
      </c>
      <c r="W4525" s="97" t="s">
        <v>7914</v>
      </c>
      <c r="X4525" s="38" t="str">
        <f>IFERROR(VLOOKUP(ROWS($X$4:X4525),$Q$4:$R$5094,2,FALSE),"")</f>
        <v>Streptomycin sulfate</v>
      </c>
      <c r="Y4525" s="38" t="str">
        <f>IFERROR(VLOOKUP(ROWS($Y$4:Y4525),$P$4:$U$5094,6,FALSE),"")</f>
        <v>3810-74-0</v>
      </c>
    </row>
    <row r="4526" spans="16:25" ht="15" customHeight="1">
      <c r="P4526" s="38">
        <f>IF(ISNUMBER(SEARCH(Search!$K$13,'Valid Values - Search'!U4526)),MAX($P$3:P4525)+1,0)</f>
        <v>4523</v>
      </c>
      <c r="Q4526" s="38">
        <f>IF(ISNUMBER(SEARCH(Search!$K$5,'Valid Values - Search'!R4526)),MAX($Q$3:Q4525)+1,0)</f>
        <v>4523</v>
      </c>
      <c r="R4526" s="64" t="s">
        <v>7915</v>
      </c>
      <c r="S4526" s="70" t="s">
        <v>102</v>
      </c>
      <c r="T4526" s="70" t="s">
        <v>102</v>
      </c>
      <c r="U4526" s="93" t="s">
        <v>11255</v>
      </c>
      <c r="V4526" s="94">
        <v>1549</v>
      </c>
      <c r="W4526" s="97" t="s">
        <v>7915</v>
      </c>
      <c r="X4526" s="38" t="str">
        <f>IFERROR(VLOOKUP(ROWS($X$4:X4526),$Q$4:$R$5094,2,FALSE),"")</f>
        <v>Streptozotocin</v>
      </c>
      <c r="Y4526" s="38" t="str">
        <f>IFERROR(VLOOKUP(ROWS($Y$4:Y4526),$P$4:$U$5094,6,FALSE),"")</f>
        <v>18883-66-4</v>
      </c>
    </row>
    <row r="4527" spans="16:25" ht="15" customHeight="1">
      <c r="P4527" s="38">
        <f>IF(ISNUMBER(SEARCH(Search!$K$13,'Valid Values - Search'!U4527)),MAX($P$3:P4526)+1,0)</f>
        <v>4524</v>
      </c>
      <c r="Q4527" s="38">
        <f>IF(ISNUMBER(SEARCH(Search!$K$5,'Valid Values - Search'!R4527)),MAX($Q$3:Q4526)+1,0)</f>
        <v>4524</v>
      </c>
      <c r="R4527" s="64" t="s">
        <v>7916</v>
      </c>
      <c r="S4527" s="70" t="s">
        <v>102</v>
      </c>
      <c r="T4527" s="70" t="s">
        <v>102</v>
      </c>
      <c r="U4527" s="93" t="s">
        <v>11256</v>
      </c>
      <c r="V4527" s="94">
        <v>465</v>
      </c>
      <c r="W4527" s="97" t="s">
        <v>7916</v>
      </c>
      <c r="X4527" s="38" t="str">
        <f>IFERROR(VLOOKUP(ROWS($X$4:X4527),$Q$4:$R$5094,2,FALSE),"")</f>
        <v>Strobane</v>
      </c>
      <c r="Y4527" s="38" t="str">
        <f>IFERROR(VLOOKUP(ROWS($Y$4:Y4527),$P$4:$U$5094,6,FALSE),"")</f>
        <v>8001-50-1</v>
      </c>
    </row>
    <row r="4528" spans="16:25" ht="15" customHeight="1">
      <c r="P4528" s="38">
        <f>IF(ISNUMBER(SEARCH(Search!$K$13,'Valid Values - Search'!U4528)),MAX($P$3:P4527)+1,0)</f>
        <v>4525</v>
      </c>
      <c r="Q4528" s="38">
        <f>IF(ISNUMBER(SEARCH(Search!$K$5,'Valid Values - Search'!R4528)),MAX($Q$3:Q4527)+1,0)</f>
        <v>4525</v>
      </c>
      <c r="R4528" s="64" t="s">
        <v>7917</v>
      </c>
      <c r="S4528" s="70" t="s">
        <v>102</v>
      </c>
      <c r="T4528" s="70" t="s">
        <v>102</v>
      </c>
      <c r="U4528" s="93" t="s">
        <v>8459</v>
      </c>
      <c r="V4528" s="94">
        <v>466</v>
      </c>
      <c r="W4528" s="97" t="s">
        <v>7917</v>
      </c>
      <c r="X4528" s="38" t="str">
        <f>IFERROR(VLOOKUP(ROWS($X$4:X4528),$Q$4:$R$5094,2,FALSE),"")</f>
        <v>Strong acids</v>
      </c>
      <c r="Y4528" s="38" t="str">
        <f>IFERROR(VLOOKUP(ROWS($Y$4:Y4528),$P$4:$U$5094,6,FALSE),"")</f>
        <v>N/A</v>
      </c>
    </row>
    <row r="4529" spans="16:25" ht="15" customHeight="1">
      <c r="P4529" s="38">
        <f>IF(ISNUMBER(SEARCH(Search!$K$13,'Valid Values - Search'!U4529)),MAX($P$3:P4528)+1,0)</f>
        <v>4526</v>
      </c>
      <c r="Q4529" s="38">
        <f>IF(ISNUMBER(SEARCH(Search!$K$5,'Valid Values - Search'!R4529)),MAX($Q$3:Q4528)+1,0)</f>
        <v>4526</v>
      </c>
      <c r="R4529" s="64" t="s">
        <v>3671</v>
      </c>
      <c r="S4529" s="70" t="s">
        <v>102</v>
      </c>
      <c r="T4529" s="70" t="s">
        <v>102</v>
      </c>
      <c r="U4529" s="93" t="s">
        <v>11257</v>
      </c>
      <c r="V4529" s="94">
        <v>467</v>
      </c>
      <c r="W4529" s="97" t="s">
        <v>3671</v>
      </c>
      <c r="X4529" s="38" t="str">
        <f>IFERROR(VLOOKUP(ROWS($X$4:X4529),$Q$4:$R$5094,2,FALSE),"")</f>
        <v>Strontium</v>
      </c>
      <c r="Y4529" s="38" t="str">
        <f>IFERROR(VLOOKUP(ROWS($Y$4:Y4529),$P$4:$U$5094,6,FALSE),"")</f>
        <v>7440-24-6</v>
      </c>
    </row>
    <row r="4530" spans="16:25" ht="15" customHeight="1">
      <c r="P4530" s="38">
        <f>IF(ISNUMBER(SEARCH(Search!$K$13,'Valid Values - Search'!U4530)),MAX($P$3:P4529)+1,0)</f>
        <v>4527</v>
      </c>
      <c r="Q4530" s="38">
        <f>IF(ISNUMBER(SEARCH(Search!$K$5,'Valid Values - Search'!R4530)),MAX($Q$3:Q4529)+1,0)</f>
        <v>4527</v>
      </c>
      <c r="R4530" s="64" t="s">
        <v>7918</v>
      </c>
      <c r="S4530" s="70" t="s">
        <v>102</v>
      </c>
      <c r="T4530" s="70" t="s">
        <v>102</v>
      </c>
      <c r="U4530" s="93" t="s">
        <v>11258</v>
      </c>
      <c r="V4530" s="94">
        <v>1001223</v>
      </c>
      <c r="W4530" s="97" t="s">
        <v>7918</v>
      </c>
      <c r="X4530" s="38" t="str">
        <f>IFERROR(VLOOKUP(ROWS($X$4:X4530),$Q$4:$R$5094,2,FALSE),"")</f>
        <v>Strontium-85</v>
      </c>
      <c r="Y4530" s="38" t="str">
        <f>IFERROR(VLOOKUP(ROWS($Y$4:Y4530),$P$4:$U$5094,6,FALSE),"")</f>
        <v>13967-73-2</v>
      </c>
    </row>
    <row r="4531" spans="16:25" ht="15" customHeight="1">
      <c r="P4531" s="38">
        <f>IF(ISNUMBER(SEARCH(Search!$K$13,'Valid Values - Search'!U4531)),MAX($P$3:P4530)+1,0)</f>
        <v>4528</v>
      </c>
      <c r="Q4531" s="38">
        <f>IF(ISNUMBER(SEARCH(Search!$K$5,'Valid Values - Search'!R4531)),MAX($Q$3:Q4530)+1,0)</f>
        <v>4528</v>
      </c>
      <c r="R4531" s="64" t="s">
        <v>7919</v>
      </c>
      <c r="S4531" s="70" t="s">
        <v>102</v>
      </c>
      <c r="T4531" s="70" t="s">
        <v>102</v>
      </c>
      <c r="U4531" s="93" t="s">
        <v>8459</v>
      </c>
      <c r="V4531" s="94">
        <v>389182</v>
      </c>
      <c r="W4531" s="97" t="s">
        <v>7919</v>
      </c>
      <c r="X4531" s="38" t="str">
        <f>IFERROR(VLOOKUP(ROWS($X$4:X4531),$Q$4:$R$5094,2,FALSE),"")</f>
        <v>Strontium-87/Strontium-86, ratio</v>
      </c>
      <c r="Y4531" s="38" t="str">
        <f>IFERROR(VLOOKUP(ROWS($Y$4:Y4531),$P$4:$U$5094,6,FALSE),"")</f>
        <v>N/A</v>
      </c>
    </row>
    <row r="4532" spans="16:25" ht="15" customHeight="1">
      <c r="P4532" s="38">
        <f>IF(ISNUMBER(SEARCH(Search!$K$13,'Valid Values - Search'!U4532)),MAX($P$3:P4531)+1,0)</f>
        <v>4529</v>
      </c>
      <c r="Q4532" s="38">
        <f>IF(ISNUMBER(SEARCH(Search!$K$5,'Valid Values - Search'!R4532)),MAX($Q$3:Q4531)+1,0)</f>
        <v>4529</v>
      </c>
      <c r="R4532" s="64" t="s">
        <v>3673</v>
      </c>
      <c r="S4532" s="70" t="s">
        <v>102</v>
      </c>
      <c r="T4532" s="70" t="s">
        <v>102</v>
      </c>
      <c r="U4532" s="93" t="s">
        <v>11259</v>
      </c>
      <c r="V4532" s="94">
        <v>469</v>
      </c>
      <c r="W4532" s="97" t="s">
        <v>3673</v>
      </c>
      <c r="X4532" s="38" t="str">
        <f>IFERROR(VLOOKUP(ROWS($X$4:X4532),$Q$4:$R$5094,2,FALSE),"")</f>
        <v>Strontium-89</v>
      </c>
      <c r="Y4532" s="38" t="str">
        <f>IFERROR(VLOOKUP(ROWS($Y$4:Y4532),$P$4:$U$5094,6,FALSE),"")</f>
        <v>14158-27-1</v>
      </c>
    </row>
    <row r="4533" spans="16:25" ht="15" customHeight="1">
      <c r="P4533" s="38">
        <f>IF(ISNUMBER(SEARCH(Search!$K$13,'Valid Values - Search'!U4533)),MAX($P$3:P4532)+1,0)</f>
        <v>4530</v>
      </c>
      <c r="Q4533" s="38">
        <f>IF(ISNUMBER(SEARCH(Search!$K$5,'Valid Values - Search'!R4533)),MAX($Q$3:Q4532)+1,0)</f>
        <v>4530</v>
      </c>
      <c r="R4533" s="64" t="s">
        <v>3573</v>
      </c>
      <c r="S4533" s="70" t="s">
        <v>102</v>
      </c>
      <c r="T4533" s="70" t="s">
        <v>102</v>
      </c>
      <c r="U4533" s="93" t="s">
        <v>11260</v>
      </c>
      <c r="V4533" s="94">
        <v>470</v>
      </c>
      <c r="W4533" s="97" t="s">
        <v>3573</v>
      </c>
      <c r="X4533" s="38" t="str">
        <f>IFERROR(VLOOKUP(ROWS($X$4:X4533),$Q$4:$R$5094,2,FALSE),"")</f>
        <v>Strontium-90</v>
      </c>
      <c r="Y4533" s="38" t="str">
        <f>IFERROR(VLOOKUP(ROWS($Y$4:Y4533),$P$4:$U$5094,6,FALSE),"")</f>
        <v>10098-97-2</v>
      </c>
    </row>
    <row r="4534" spans="16:25" ht="15" customHeight="1">
      <c r="P4534" s="38">
        <f>IF(ISNUMBER(SEARCH(Search!$K$13,'Valid Values - Search'!U4534)),MAX($P$3:P4533)+1,0)</f>
        <v>4531</v>
      </c>
      <c r="Q4534" s="38">
        <f>IF(ISNUMBER(SEARCH(Search!$K$5,'Valid Values - Search'!R4534)),MAX($Q$3:Q4533)+1,0)</f>
        <v>4531</v>
      </c>
      <c r="R4534" s="64" t="s">
        <v>7920</v>
      </c>
      <c r="S4534" s="70" t="s">
        <v>102</v>
      </c>
      <c r="T4534" s="70" t="s">
        <v>102</v>
      </c>
      <c r="U4534" s="93" t="s">
        <v>8459</v>
      </c>
      <c r="V4534" s="94">
        <v>468</v>
      </c>
      <c r="W4534" s="97" t="s">
        <v>7920</v>
      </c>
      <c r="X4534" s="38" t="str">
        <f>IFERROR(VLOOKUP(ROWS($X$4:X4534),$Q$4:$R$5094,2,FALSE),"")</f>
        <v>Strontium-Yttrium-90, beta</v>
      </c>
      <c r="Y4534" s="38" t="str">
        <f>IFERROR(VLOOKUP(ROWS($Y$4:Y4534),$P$4:$U$5094,6,FALSE),"")</f>
        <v>N/A</v>
      </c>
    </row>
    <row r="4535" spans="16:25" ht="15" customHeight="1">
      <c r="P4535" s="38">
        <f>IF(ISNUMBER(SEARCH(Search!$K$13,'Valid Values - Search'!U4535)),MAX($P$3:P4534)+1,0)</f>
        <v>4532</v>
      </c>
      <c r="Q4535" s="38">
        <f>IF(ISNUMBER(SEARCH(Search!$K$5,'Valid Values - Search'!R4535)),MAX($Q$3:Q4534)+1,0)</f>
        <v>4532</v>
      </c>
      <c r="R4535" s="64" t="s">
        <v>7921</v>
      </c>
      <c r="S4535" s="70" t="s">
        <v>101</v>
      </c>
      <c r="T4535" s="70" t="s">
        <v>102</v>
      </c>
      <c r="U4535" s="93" t="s">
        <v>8919</v>
      </c>
      <c r="V4535" s="94">
        <v>471</v>
      </c>
      <c r="W4535" s="97" t="s">
        <v>7921</v>
      </c>
      <c r="X4535" s="38" t="str">
        <f>IFERROR(VLOOKUP(ROWS($X$4:X4535),$Q$4:$R$5094,2,FALSE),"")</f>
        <v>Styrene</v>
      </c>
      <c r="Y4535" s="38" t="str">
        <f>IFERROR(VLOOKUP(ROWS($Y$4:Y4535),$P$4:$U$5094,6,FALSE),"")</f>
        <v>100-42-5</v>
      </c>
    </row>
    <row r="4536" spans="16:25" ht="15" customHeight="1">
      <c r="P4536" s="38">
        <f>IF(ISNUMBER(SEARCH(Search!$K$13,'Valid Values - Search'!U4536)),MAX($P$3:P4535)+1,0)</f>
        <v>4533</v>
      </c>
      <c r="Q4536" s="38">
        <f>IF(ISNUMBER(SEARCH(Search!$K$5,'Valid Values - Search'!R4536)),MAX($Q$3:Q4535)+1,0)</f>
        <v>4533</v>
      </c>
      <c r="R4536" s="64" t="s">
        <v>7922</v>
      </c>
      <c r="S4536" s="70" t="s">
        <v>102</v>
      </c>
      <c r="T4536" s="70" t="s">
        <v>102</v>
      </c>
      <c r="U4536" s="93" t="s">
        <v>11261</v>
      </c>
      <c r="V4536" s="94">
        <v>1550</v>
      </c>
      <c r="W4536" s="97" t="s">
        <v>7922</v>
      </c>
      <c r="X4536" s="38" t="str">
        <f>IFERROR(VLOOKUP(ROWS($X$4:X4536),$Q$4:$R$5094,2,FALSE),"")</f>
        <v>Styrene oxide</v>
      </c>
      <c r="Y4536" s="38" t="str">
        <f>IFERROR(VLOOKUP(ROWS($Y$4:Y4536),$P$4:$U$5094,6,FALSE),"")</f>
        <v>96-09-3</v>
      </c>
    </row>
    <row r="4537" spans="16:25" ht="15" customHeight="1">
      <c r="P4537" s="38">
        <f>IF(ISNUMBER(SEARCH(Search!$K$13,'Valid Values - Search'!U4537)),MAX($P$3:P4536)+1,0)</f>
        <v>4534</v>
      </c>
      <c r="Q4537" s="38">
        <f>IF(ISNUMBER(SEARCH(Search!$K$5,'Valid Values - Search'!R4537)),MAX($Q$3:Q4536)+1,0)</f>
        <v>4534</v>
      </c>
      <c r="R4537" s="64" t="s">
        <v>7923</v>
      </c>
      <c r="S4537" s="70" t="s">
        <v>102</v>
      </c>
      <c r="T4537" s="70" t="s">
        <v>102</v>
      </c>
      <c r="U4537" s="93" t="s">
        <v>8459</v>
      </c>
      <c r="V4537" s="94">
        <v>1001941</v>
      </c>
      <c r="W4537" s="97" t="s">
        <v>7923</v>
      </c>
      <c r="X4537" s="38" t="str">
        <f>IFERROR(VLOOKUP(ROWS($X$4:X4537),$Q$4:$R$5094,2,FALSE),"")</f>
        <v>Submerged Cover (%)</v>
      </c>
      <c r="Y4537" s="38" t="str">
        <f>IFERROR(VLOOKUP(ROWS($Y$4:Y4537),$P$4:$U$5094,6,FALSE),"")</f>
        <v>N/A</v>
      </c>
    </row>
    <row r="4538" spans="16:25" ht="15" customHeight="1">
      <c r="P4538" s="38">
        <f>IF(ISNUMBER(SEARCH(Search!$K$13,'Valid Values - Search'!U4538)),MAX($P$3:P4537)+1,0)</f>
        <v>4535</v>
      </c>
      <c r="Q4538" s="38">
        <f>IF(ISNUMBER(SEARCH(Search!$K$5,'Valid Values - Search'!R4538)),MAX($Q$3:Q4537)+1,0)</f>
        <v>4535</v>
      </c>
      <c r="R4538" s="64" t="s">
        <v>7924</v>
      </c>
      <c r="S4538" s="70" t="s">
        <v>102</v>
      </c>
      <c r="T4538" s="70" t="s">
        <v>102</v>
      </c>
      <c r="U4538" s="93" t="s">
        <v>8459</v>
      </c>
      <c r="V4538" s="94">
        <v>1001764</v>
      </c>
      <c r="W4538" s="97" t="s">
        <v>7924</v>
      </c>
      <c r="X4538" s="38" t="str">
        <f>IFERROR(VLOOKUP(ROWS($X$4:X4538),$Q$4:$R$5094,2,FALSE),"")</f>
        <v>Submerged Vegetation Habitat Type (%)</v>
      </c>
      <c r="Y4538" s="38" t="str">
        <f>IFERROR(VLOOKUP(ROWS($Y$4:Y4538),$P$4:$U$5094,6,FALSE),"")</f>
        <v>N/A</v>
      </c>
    </row>
    <row r="4539" spans="16:25" ht="15" customHeight="1">
      <c r="P4539" s="38">
        <f>IF(ISNUMBER(SEARCH(Search!$K$13,'Valid Values - Search'!U4539)),MAX($P$3:P4538)+1,0)</f>
        <v>4536</v>
      </c>
      <c r="Q4539" s="38">
        <f>IF(ISNUMBER(SEARCH(Search!$K$5,'Valid Values - Search'!R4539)),MAX($Q$3:Q4538)+1,0)</f>
        <v>4536</v>
      </c>
      <c r="R4539" s="64" t="s">
        <v>7925</v>
      </c>
      <c r="S4539" s="70" t="s">
        <v>102</v>
      </c>
      <c r="T4539" s="70" t="s">
        <v>102</v>
      </c>
      <c r="U4539" s="93" t="s">
        <v>8459</v>
      </c>
      <c r="V4539" s="94">
        <v>1552</v>
      </c>
      <c r="W4539" s="97" t="s">
        <v>7925</v>
      </c>
      <c r="X4539" s="38" t="str">
        <f>IFERROR(VLOOKUP(ROWS($X$4:X4539),$Q$4:$R$5094,2,FALSE),"")</f>
        <v>Substrate - boulders</v>
      </c>
      <c r="Y4539" s="38" t="str">
        <f>IFERROR(VLOOKUP(ROWS($Y$4:Y4539),$P$4:$U$5094,6,FALSE),"")</f>
        <v>N/A</v>
      </c>
    </row>
    <row r="4540" spans="16:25" ht="15" customHeight="1">
      <c r="P4540" s="38">
        <f>IF(ISNUMBER(SEARCH(Search!$K$13,'Valid Values - Search'!U4540)),MAX($P$3:P4539)+1,0)</f>
        <v>4537</v>
      </c>
      <c r="Q4540" s="38">
        <f>IF(ISNUMBER(SEARCH(Search!$K$5,'Valid Values - Search'!R4540)),MAX($Q$3:Q4539)+1,0)</f>
        <v>4537</v>
      </c>
      <c r="R4540" s="64" t="s">
        <v>7926</v>
      </c>
      <c r="S4540" s="70" t="s">
        <v>102</v>
      </c>
      <c r="T4540" s="70" t="s">
        <v>102</v>
      </c>
      <c r="U4540" s="93" t="s">
        <v>8459</v>
      </c>
      <c r="V4540" s="94">
        <v>1553</v>
      </c>
      <c r="W4540" s="97" t="s">
        <v>7926</v>
      </c>
      <c r="X4540" s="38" t="str">
        <f>IFERROR(VLOOKUP(ROWS($X$4:X4540),$Q$4:$R$5094,2,FALSE),"")</f>
        <v>Substrate - boulders, large</v>
      </c>
      <c r="Y4540" s="38" t="str">
        <f>IFERROR(VLOOKUP(ROWS($Y$4:Y4540),$P$4:$U$5094,6,FALSE),"")</f>
        <v>N/A</v>
      </c>
    </row>
    <row r="4541" spans="16:25" ht="15" customHeight="1">
      <c r="P4541" s="38">
        <f>IF(ISNUMBER(SEARCH(Search!$K$13,'Valid Values - Search'!U4541)),MAX($P$3:P4540)+1,0)</f>
        <v>4538</v>
      </c>
      <c r="Q4541" s="38">
        <f>IF(ISNUMBER(SEARCH(Search!$K$5,'Valid Values - Search'!R4541)),MAX($Q$3:Q4540)+1,0)</f>
        <v>4538</v>
      </c>
      <c r="R4541" s="64" t="s">
        <v>7927</v>
      </c>
      <c r="S4541" s="70" t="s">
        <v>102</v>
      </c>
      <c r="T4541" s="70" t="s">
        <v>102</v>
      </c>
      <c r="U4541" s="93" t="s">
        <v>8459</v>
      </c>
      <c r="V4541" s="94">
        <v>1554</v>
      </c>
      <c r="W4541" s="97" t="s">
        <v>7927</v>
      </c>
      <c r="X4541" s="38" t="str">
        <f>IFERROR(VLOOKUP(ROWS($X$4:X4541),$Q$4:$R$5094,2,FALSE),"")</f>
        <v>Substrate - boulders, medium</v>
      </c>
      <c r="Y4541" s="38" t="str">
        <f>IFERROR(VLOOKUP(ROWS($Y$4:Y4541),$P$4:$U$5094,6,FALSE),"")</f>
        <v>N/A</v>
      </c>
    </row>
    <row r="4542" spans="16:25" ht="15" customHeight="1">
      <c r="P4542" s="38">
        <f>IF(ISNUMBER(SEARCH(Search!$K$13,'Valid Values - Search'!U4542)),MAX($P$3:P4541)+1,0)</f>
        <v>4539</v>
      </c>
      <c r="Q4542" s="38">
        <f>IF(ISNUMBER(SEARCH(Search!$K$5,'Valid Values - Search'!R4542)),MAX($Q$3:Q4541)+1,0)</f>
        <v>4539</v>
      </c>
      <c r="R4542" s="64" t="s">
        <v>7928</v>
      </c>
      <c r="S4542" s="70" t="s">
        <v>102</v>
      </c>
      <c r="T4542" s="70" t="s">
        <v>102</v>
      </c>
      <c r="U4542" s="93" t="s">
        <v>8459</v>
      </c>
      <c r="V4542" s="94">
        <v>1555</v>
      </c>
      <c r="W4542" s="97" t="s">
        <v>7928</v>
      </c>
      <c r="X4542" s="38" t="str">
        <f>IFERROR(VLOOKUP(ROWS($X$4:X4542),$Q$4:$R$5094,2,FALSE),"")</f>
        <v>Substrate - boulders, small</v>
      </c>
      <c r="Y4542" s="38" t="str">
        <f>IFERROR(VLOOKUP(ROWS($Y$4:Y4542),$P$4:$U$5094,6,FALSE),"")</f>
        <v>N/A</v>
      </c>
    </row>
    <row r="4543" spans="16:25" ht="15" customHeight="1">
      <c r="P4543" s="38">
        <f>IF(ISNUMBER(SEARCH(Search!$K$13,'Valid Values - Search'!U4543)),MAX($P$3:P4542)+1,0)</f>
        <v>4540</v>
      </c>
      <c r="Q4543" s="38">
        <f>IF(ISNUMBER(SEARCH(Search!$K$5,'Valid Values - Search'!R4543)),MAX($Q$3:Q4542)+1,0)</f>
        <v>4540</v>
      </c>
      <c r="R4543" s="64" t="s">
        <v>7929</v>
      </c>
      <c r="S4543" s="70" t="s">
        <v>102</v>
      </c>
      <c r="T4543" s="70" t="s">
        <v>102</v>
      </c>
      <c r="U4543" s="93" t="s">
        <v>8459</v>
      </c>
      <c r="V4543" s="94">
        <v>17128</v>
      </c>
      <c r="W4543" s="97" t="s">
        <v>7929</v>
      </c>
      <c r="X4543" s="38" t="str">
        <f>IFERROR(VLOOKUP(ROWS($X$4:X4543),$Q$4:$R$5094,2,FALSE),"")</f>
        <v>Substrate - clay</v>
      </c>
      <c r="Y4543" s="38" t="str">
        <f>IFERROR(VLOOKUP(ROWS($Y$4:Y4543),$P$4:$U$5094,6,FALSE),"")</f>
        <v>N/A</v>
      </c>
    </row>
    <row r="4544" spans="16:25" ht="15" customHeight="1">
      <c r="P4544" s="38">
        <f>IF(ISNUMBER(SEARCH(Search!$K$13,'Valid Values - Search'!U4544)),MAX($P$3:P4543)+1,0)</f>
        <v>4541</v>
      </c>
      <c r="Q4544" s="38">
        <f>IF(ISNUMBER(SEARCH(Search!$K$5,'Valid Values - Search'!R4544)),MAX($Q$3:Q4543)+1,0)</f>
        <v>4541</v>
      </c>
      <c r="R4544" s="64" t="s">
        <v>7930</v>
      </c>
      <c r="S4544" s="70" t="s">
        <v>102</v>
      </c>
      <c r="T4544" s="70" t="s">
        <v>102</v>
      </c>
      <c r="U4544" s="93" t="s">
        <v>8459</v>
      </c>
      <c r="V4544" s="94">
        <v>1556</v>
      </c>
      <c r="W4544" s="97" t="s">
        <v>7930</v>
      </c>
      <c r="X4544" s="38" t="str">
        <f>IFERROR(VLOOKUP(ROWS($X$4:X4544),$Q$4:$R$5094,2,FALSE),"")</f>
        <v>Substrate - clay/fine partic. org. matt.</v>
      </c>
      <c r="Y4544" s="38" t="str">
        <f>IFERROR(VLOOKUP(ROWS($Y$4:Y4544),$P$4:$U$5094,6,FALSE),"")</f>
        <v>N/A</v>
      </c>
    </row>
    <row r="4545" spans="16:25" ht="15" customHeight="1">
      <c r="P4545" s="38">
        <f>IF(ISNUMBER(SEARCH(Search!$K$13,'Valid Values - Search'!U4545)),MAX($P$3:P4544)+1,0)</f>
        <v>4542</v>
      </c>
      <c r="Q4545" s="38">
        <f>IF(ISNUMBER(SEARCH(Search!$K$5,'Valid Values - Search'!R4545)),MAX($Q$3:Q4544)+1,0)</f>
        <v>4542</v>
      </c>
      <c r="R4545" s="64" t="s">
        <v>7931</v>
      </c>
      <c r="S4545" s="70" t="s">
        <v>102</v>
      </c>
      <c r="T4545" s="70" t="s">
        <v>102</v>
      </c>
      <c r="U4545" s="93" t="s">
        <v>8459</v>
      </c>
      <c r="V4545" s="94">
        <v>1558</v>
      </c>
      <c r="W4545" s="97" t="s">
        <v>7931</v>
      </c>
      <c r="X4545" s="38" t="str">
        <f>IFERROR(VLOOKUP(ROWS($X$4:X4545),$Q$4:$R$5094,2,FALSE),"")</f>
        <v>Substrate - claypan soil</v>
      </c>
      <c r="Y4545" s="38" t="str">
        <f>IFERROR(VLOOKUP(ROWS($Y$4:Y4545),$P$4:$U$5094,6,FALSE),"")</f>
        <v>N/A</v>
      </c>
    </row>
    <row r="4546" spans="16:25" ht="15" customHeight="1">
      <c r="P4546" s="38">
        <f>IF(ISNUMBER(SEARCH(Search!$K$13,'Valid Values - Search'!U4546)),MAX($P$3:P4545)+1,0)</f>
        <v>4543</v>
      </c>
      <c r="Q4546" s="38">
        <f>IF(ISNUMBER(SEARCH(Search!$K$5,'Valid Values - Search'!R4546)),MAX($Q$3:Q4545)+1,0)</f>
        <v>4543</v>
      </c>
      <c r="R4546" s="64" t="s">
        <v>7932</v>
      </c>
      <c r="S4546" s="70" t="s">
        <v>102</v>
      </c>
      <c r="T4546" s="70" t="s">
        <v>102</v>
      </c>
      <c r="U4546" s="93" t="s">
        <v>8459</v>
      </c>
      <c r="V4546" s="94">
        <v>1559</v>
      </c>
      <c r="W4546" s="97" t="s">
        <v>7932</v>
      </c>
      <c r="X4546" s="38" t="str">
        <f>IFERROR(VLOOKUP(ROWS($X$4:X4546),$Q$4:$R$5094,2,FALSE),"")</f>
        <v>Substrate - cobbles</v>
      </c>
      <c r="Y4546" s="38" t="str">
        <f>IFERROR(VLOOKUP(ROWS($Y$4:Y4546),$P$4:$U$5094,6,FALSE),"")</f>
        <v>N/A</v>
      </c>
    </row>
    <row r="4547" spans="16:25" ht="15" customHeight="1">
      <c r="P4547" s="38">
        <f>IF(ISNUMBER(SEARCH(Search!$K$13,'Valid Values - Search'!U4547)),MAX($P$3:P4546)+1,0)</f>
        <v>4544</v>
      </c>
      <c r="Q4547" s="38">
        <f>IF(ISNUMBER(SEARCH(Search!$K$5,'Valid Values - Search'!R4547)),MAX($Q$3:Q4546)+1,0)</f>
        <v>4544</v>
      </c>
      <c r="R4547" s="64" t="s">
        <v>7933</v>
      </c>
      <c r="S4547" s="70" t="s">
        <v>102</v>
      </c>
      <c r="T4547" s="70" t="s">
        <v>102</v>
      </c>
      <c r="U4547" s="93" t="s">
        <v>8459</v>
      </c>
      <c r="V4547" s="94">
        <v>1560</v>
      </c>
      <c r="W4547" s="97" t="s">
        <v>7933</v>
      </c>
      <c r="X4547" s="38" t="str">
        <f>IFERROR(VLOOKUP(ROWS($X$4:X4547),$Q$4:$R$5094,2,FALSE),"")</f>
        <v>Substrate - cobbles, large</v>
      </c>
      <c r="Y4547" s="38" t="str">
        <f>IFERROR(VLOOKUP(ROWS($Y$4:Y4547),$P$4:$U$5094,6,FALSE),"")</f>
        <v>N/A</v>
      </c>
    </row>
    <row r="4548" spans="16:25" ht="15" customHeight="1">
      <c r="P4548" s="38">
        <f>IF(ISNUMBER(SEARCH(Search!$K$13,'Valid Values - Search'!U4548)),MAX($P$3:P4547)+1,0)</f>
        <v>4545</v>
      </c>
      <c r="Q4548" s="38">
        <f>IF(ISNUMBER(SEARCH(Search!$K$5,'Valid Values - Search'!R4548)),MAX($Q$3:Q4547)+1,0)</f>
        <v>4545</v>
      </c>
      <c r="R4548" s="64" t="s">
        <v>7934</v>
      </c>
      <c r="S4548" s="70" t="s">
        <v>102</v>
      </c>
      <c r="T4548" s="70" t="s">
        <v>102</v>
      </c>
      <c r="U4548" s="93" t="s">
        <v>8459</v>
      </c>
      <c r="V4548" s="94">
        <v>1561</v>
      </c>
      <c r="W4548" s="97" t="s">
        <v>7934</v>
      </c>
      <c r="X4548" s="38" t="str">
        <f>IFERROR(VLOOKUP(ROWS($X$4:X4548),$Q$4:$R$5094,2,FALSE),"")</f>
        <v>Substrate - cobbles, medium</v>
      </c>
      <c r="Y4548" s="38" t="str">
        <f>IFERROR(VLOOKUP(ROWS($Y$4:Y4548),$P$4:$U$5094,6,FALSE),"")</f>
        <v>N/A</v>
      </c>
    </row>
    <row r="4549" spans="16:25" ht="15" customHeight="1">
      <c r="P4549" s="38">
        <f>IF(ISNUMBER(SEARCH(Search!$K$13,'Valid Values - Search'!U4549)),MAX($P$3:P4548)+1,0)</f>
        <v>4546</v>
      </c>
      <c r="Q4549" s="38">
        <f>IF(ISNUMBER(SEARCH(Search!$K$5,'Valid Values - Search'!R4549)),MAX($Q$3:Q4548)+1,0)</f>
        <v>4546</v>
      </c>
      <c r="R4549" s="64" t="s">
        <v>7935</v>
      </c>
      <c r="S4549" s="70" t="s">
        <v>102</v>
      </c>
      <c r="T4549" s="70" t="s">
        <v>102</v>
      </c>
      <c r="U4549" s="93" t="s">
        <v>8459</v>
      </c>
      <c r="V4549" s="94">
        <v>1562</v>
      </c>
      <c r="W4549" s="97" t="s">
        <v>7935</v>
      </c>
      <c r="X4549" s="38" t="str">
        <f>IFERROR(VLOOKUP(ROWS($X$4:X4549),$Q$4:$R$5094,2,FALSE),"")</f>
        <v>Substrate - cobbles, small</v>
      </c>
      <c r="Y4549" s="38" t="str">
        <f>IFERROR(VLOOKUP(ROWS($Y$4:Y4549),$P$4:$U$5094,6,FALSE),"")</f>
        <v>N/A</v>
      </c>
    </row>
    <row r="4550" spans="16:25" ht="15" customHeight="1">
      <c r="P4550" s="38">
        <f>IF(ISNUMBER(SEARCH(Search!$K$13,'Valid Values - Search'!U4550)),MAX($P$3:P4549)+1,0)</f>
        <v>4547</v>
      </c>
      <c r="Q4550" s="38">
        <f>IF(ISNUMBER(SEARCH(Search!$K$5,'Valid Values - Search'!R4550)),MAX($Q$3:Q4549)+1,0)</f>
        <v>4547</v>
      </c>
      <c r="R4550" s="64" t="s">
        <v>7936</v>
      </c>
      <c r="S4550" s="70" t="s">
        <v>102</v>
      </c>
      <c r="T4550" s="70" t="s">
        <v>102</v>
      </c>
      <c r="U4550" s="93" t="s">
        <v>8459</v>
      </c>
      <c r="V4550" s="94">
        <v>1563</v>
      </c>
      <c r="W4550" s="97" t="s">
        <v>7936</v>
      </c>
      <c r="X4550" s="38" t="str">
        <f>IFERROR(VLOOKUP(ROWS($X$4:X4550),$Q$4:$R$5094,2,FALSE),"")</f>
        <v>Substrate - detritus - coarse particulate</v>
      </c>
      <c r="Y4550" s="38" t="str">
        <f>IFERROR(VLOOKUP(ROWS($Y$4:Y4550),$P$4:$U$5094,6,FALSE),"")</f>
        <v>N/A</v>
      </c>
    </row>
    <row r="4551" spans="16:25" ht="15" customHeight="1">
      <c r="P4551" s="38">
        <f>IF(ISNUMBER(SEARCH(Search!$K$13,'Valid Values - Search'!U4551)),MAX($P$3:P4550)+1,0)</f>
        <v>4548</v>
      </c>
      <c r="Q4551" s="38">
        <f>IF(ISNUMBER(SEARCH(Search!$K$5,'Valid Values - Search'!R4551)),MAX($Q$3:Q4550)+1,0)</f>
        <v>4548</v>
      </c>
      <c r="R4551" s="64" t="s">
        <v>7937</v>
      </c>
      <c r="S4551" s="70" t="s">
        <v>102</v>
      </c>
      <c r="T4551" s="70" t="s">
        <v>102</v>
      </c>
      <c r="U4551" s="93" t="s">
        <v>8459</v>
      </c>
      <c r="V4551" s="94">
        <v>17125</v>
      </c>
      <c r="W4551" s="97" t="s">
        <v>7937</v>
      </c>
      <c r="X4551" s="38" t="str">
        <f>IFERROR(VLOOKUP(ROWS($X$4:X4551),$Q$4:$R$5094,2,FALSE),"")</f>
        <v>Substrate - grain size</v>
      </c>
      <c r="Y4551" s="38" t="str">
        <f>IFERROR(VLOOKUP(ROWS($Y$4:Y4551),$P$4:$U$5094,6,FALSE),"")</f>
        <v>N/A</v>
      </c>
    </row>
    <row r="4552" spans="16:25" ht="15" customHeight="1">
      <c r="P4552" s="38">
        <f>IF(ISNUMBER(SEARCH(Search!$K$13,'Valid Values - Search'!U4552)),MAX($P$3:P4551)+1,0)</f>
        <v>4549</v>
      </c>
      <c r="Q4552" s="38">
        <f>IF(ISNUMBER(SEARCH(Search!$K$5,'Valid Values - Search'!R4552)),MAX($Q$3:Q4551)+1,0)</f>
        <v>4549</v>
      </c>
      <c r="R4552" s="64" t="s">
        <v>7938</v>
      </c>
      <c r="S4552" s="70" t="s">
        <v>102</v>
      </c>
      <c r="T4552" s="70" t="s">
        <v>102</v>
      </c>
      <c r="U4552" s="93" t="s">
        <v>8459</v>
      </c>
      <c r="V4552" s="94">
        <v>1564</v>
      </c>
      <c r="W4552" s="97" t="s">
        <v>7938</v>
      </c>
      <c r="X4552" s="38" t="str">
        <f>IFERROR(VLOOKUP(ROWS($X$4:X4552),$Q$4:$R$5094,2,FALSE),"")</f>
        <v>Substrate - gravel</v>
      </c>
      <c r="Y4552" s="38" t="str">
        <f>IFERROR(VLOOKUP(ROWS($Y$4:Y4552),$P$4:$U$5094,6,FALSE),"")</f>
        <v>N/A</v>
      </c>
    </row>
    <row r="4553" spans="16:25" ht="15" customHeight="1">
      <c r="P4553" s="38">
        <f>IF(ISNUMBER(SEARCH(Search!$K$13,'Valid Values - Search'!U4553)),MAX($P$3:P4552)+1,0)</f>
        <v>4550</v>
      </c>
      <c r="Q4553" s="38">
        <f>IF(ISNUMBER(SEARCH(Search!$K$5,'Valid Values - Search'!R4553)),MAX($Q$3:Q4552)+1,0)</f>
        <v>4550</v>
      </c>
      <c r="R4553" s="64" t="s">
        <v>7939</v>
      </c>
      <c r="S4553" s="70" t="s">
        <v>102</v>
      </c>
      <c r="T4553" s="70" t="s">
        <v>102</v>
      </c>
      <c r="U4553" s="93" t="s">
        <v>8459</v>
      </c>
      <c r="V4553" s="94">
        <v>1565</v>
      </c>
      <c r="W4553" s="97" t="s">
        <v>7939</v>
      </c>
      <c r="X4553" s="38" t="str">
        <f>IFERROR(VLOOKUP(ROWS($X$4:X4553),$Q$4:$R$5094,2,FALSE),"")</f>
        <v>Substrate - gravel, coarse</v>
      </c>
      <c r="Y4553" s="38" t="str">
        <f>IFERROR(VLOOKUP(ROWS($Y$4:Y4553),$P$4:$U$5094,6,FALSE),"")</f>
        <v>N/A</v>
      </c>
    </row>
    <row r="4554" spans="16:25" ht="15" customHeight="1">
      <c r="P4554" s="38">
        <f>IF(ISNUMBER(SEARCH(Search!$K$13,'Valid Values - Search'!U4554)),MAX($P$3:P4553)+1,0)</f>
        <v>4551</v>
      </c>
      <c r="Q4554" s="38">
        <f>IF(ISNUMBER(SEARCH(Search!$K$5,'Valid Values - Search'!R4554)),MAX($Q$3:Q4553)+1,0)</f>
        <v>4551</v>
      </c>
      <c r="R4554" s="64" t="s">
        <v>7940</v>
      </c>
      <c r="S4554" s="70" t="s">
        <v>102</v>
      </c>
      <c r="T4554" s="70" t="s">
        <v>102</v>
      </c>
      <c r="U4554" s="93" t="s">
        <v>8459</v>
      </c>
      <c r="V4554" s="94">
        <v>1566</v>
      </c>
      <c r="W4554" s="97" t="s">
        <v>7940</v>
      </c>
      <c r="X4554" s="38" t="str">
        <f>IFERROR(VLOOKUP(ROWS($X$4:X4554),$Q$4:$R$5094,2,FALSE),"")</f>
        <v>Substrate - gravel, fine</v>
      </c>
      <c r="Y4554" s="38" t="str">
        <f>IFERROR(VLOOKUP(ROWS($Y$4:Y4554),$P$4:$U$5094,6,FALSE),"")</f>
        <v>N/A</v>
      </c>
    </row>
    <row r="4555" spans="16:25" ht="15" customHeight="1">
      <c r="P4555" s="38">
        <f>IF(ISNUMBER(SEARCH(Search!$K$13,'Valid Values - Search'!U4555)),MAX($P$3:P4554)+1,0)</f>
        <v>4552</v>
      </c>
      <c r="Q4555" s="38">
        <f>IF(ISNUMBER(SEARCH(Search!$K$5,'Valid Values - Search'!R4555)),MAX($Q$3:Q4554)+1,0)</f>
        <v>4552</v>
      </c>
      <c r="R4555" s="64" t="s">
        <v>7941</v>
      </c>
      <c r="S4555" s="70" t="s">
        <v>102</v>
      </c>
      <c r="T4555" s="70" t="s">
        <v>102</v>
      </c>
      <c r="U4555" s="93" t="s">
        <v>8459</v>
      </c>
      <c r="V4555" s="94">
        <v>1567</v>
      </c>
      <c r="W4555" s="97" t="s">
        <v>7941</v>
      </c>
      <c r="X4555" s="38" t="str">
        <f>IFERROR(VLOOKUP(ROWS($X$4:X4555),$Q$4:$R$5094,2,FALSE),"")</f>
        <v>Substrate - gravel, medium</v>
      </c>
      <c r="Y4555" s="38" t="str">
        <f>IFERROR(VLOOKUP(ROWS($Y$4:Y4555),$P$4:$U$5094,6,FALSE),"")</f>
        <v>N/A</v>
      </c>
    </row>
    <row r="4556" spans="16:25" ht="15" customHeight="1">
      <c r="P4556" s="38">
        <f>IF(ISNUMBER(SEARCH(Search!$K$13,'Valid Values - Search'!U4556)),MAX($P$3:P4555)+1,0)</f>
        <v>4553</v>
      </c>
      <c r="Q4556" s="38">
        <f>IF(ISNUMBER(SEARCH(Search!$K$5,'Valid Values - Search'!R4556)),MAX($Q$3:Q4555)+1,0)</f>
        <v>4553</v>
      </c>
      <c r="R4556" s="64" t="s">
        <v>7942</v>
      </c>
      <c r="S4556" s="70" t="s">
        <v>102</v>
      </c>
      <c r="T4556" s="70" t="s">
        <v>102</v>
      </c>
      <c r="U4556" s="93" t="s">
        <v>8459</v>
      </c>
      <c r="V4556" s="94">
        <v>1568</v>
      </c>
      <c r="W4556" s="97" t="s">
        <v>7942</v>
      </c>
      <c r="X4556" s="38" t="str">
        <f>IFERROR(VLOOKUP(ROWS($X$4:X4556),$Q$4:$R$5094,2,FALSE),"")</f>
        <v>Substrate - gravel, very coarse</v>
      </c>
      <c r="Y4556" s="38" t="str">
        <f>IFERROR(VLOOKUP(ROWS($Y$4:Y4556),$P$4:$U$5094,6,FALSE),"")</f>
        <v>N/A</v>
      </c>
    </row>
    <row r="4557" spans="16:25" ht="15" customHeight="1">
      <c r="P4557" s="38">
        <f>IF(ISNUMBER(SEARCH(Search!$K$13,'Valid Values - Search'!U4557)),MAX($P$3:P4556)+1,0)</f>
        <v>4554</v>
      </c>
      <c r="Q4557" s="38">
        <f>IF(ISNUMBER(SEARCH(Search!$K$5,'Valid Values - Search'!R4557)),MAX($Q$3:Q4556)+1,0)</f>
        <v>4554</v>
      </c>
      <c r="R4557" s="64" t="s">
        <v>7943</v>
      </c>
      <c r="S4557" s="70" t="s">
        <v>102</v>
      </c>
      <c r="T4557" s="70" t="s">
        <v>102</v>
      </c>
      <c r="U4557" s="93" t="s">
        <v>8459</v>
      </c>
      <c r="V4557" s="94">
        <v>1569</v>
      </c>
      <c r="W4557" s="97" t="s">
        <v>7943</v>
      </c>
      <c r="X4557" s="38" t="str">
        <f>IFERROR(VLOOKUP(ROWS($X$4:X4557),$Q$4:$R$5094,2,FALSE),"")</f>
        <v>Substrate - gravel, very fine</v>
      </c>
      <c r="Y4557" s="38" t="str">
        <f>IFERROR(VLOOKUP(ROWS($Y$4:Y4557),$P$4:$U$5094,6,FALSE),"")</f>
        <v>N/A</v>
      </c>
    </row>
    <row r="4558" spans="16:25" ht="15" customHeight="1">
      <c r="P4558" s="38">
        <f>IF(ISNUMBER(SEARCH(Search!$K$13,'Valid Values - Search'!U4558)),MAX($P$3:P4557)+1,0)</f>
        <v>4555</v>
      </c>
      <c r="Q4558" s="38">
        <f>IF(ISNUMBER(SEARCH(Search!$K$5,'Valid Values - Search'!R4558)),MAX($Q$3:Q4557)+1,0)</f>
        <v>4555</v>
      </c>
      <c r="R4558" s="64" t="s">
        <v>7944</v>
      </c>
      <c r="S4558" s="70" t="s">
        <v>102</v>
      </c>
      <c r="T4558" s="70" t="s">
        <v>102</v>
      </c>
      <c r="U4558" s="93" t="s">
        <v>8459</v>
      </c>
      <c r="V4558" s="94">
        <v>1570</v>
      </c>
      <c r="W4558" s="97" t="s">
        <v>7944</v>
      </c>
      <c r="X4558" s="38" t="str">
        <f>IFERROR(VLOOKUP(ROWS($X$4:X4558),$Q$4:$R$5094,2,FALSE),"")</f>
        <v>Substrate - miscellaneous other</v>
      </c>
      <c r="Y4558" s="38" t="str">
        <f>IFERROR(VLOOKUP(ROWS($Y$4:Y4558),$P$4:$U$5094,6,FALSE),"")</f>
        <v>N/A</v>
      </c>
    </row>
    <row r="4559" spans="16:25" ht="15" customHeight="1">
      <c r="P4559" s="38">
        <f>IF(ISNUMBER(SEARCH(Search!$K$13,'Valid Values - Search'!U4559)),MAX($P$3:P4558)+1,0)</f>
        <v>4556</v>
      </c>
      <c r="Q4559" s="38">
        <f>IF(ISNUMBER(SEARCH(Search!$K$5,'Valid Values - Search'!R4559)),MAX($Q$3:Q4558)+1,0)</f>
        <v>4556</v>
      </c>
      <c r="R4559" s="64" t="s">
        <v>7945</v>
      </c>
      <c r="S4559" s="70" t="s">
        <v>102</v>
      </c>
      <c r="T4559" s="70" t="s">
        <v>102</v>
      </c>
      <c r="U4559" s="93" t="s">
        <v>8459</v>
      </c>
      <c r="V4559" s="94">
        <v>1571</v>
      </c>
      <c r="W4559" s="97" t="s">
        <v>7945</v>
      </c>
      <c r="X4559" s="38" t="str">
        <f>IFERROR(VLOOKUP(ROWS($X$4:X4559),$Q$4:$R$5094,2,FALSE),"")</f>
        <v>Substrate - sand</v>
      </c>
      <c r="Y4559" s="38" t="str">
        <f>IFERROR(VLOOKUP(ROWS($Y$4:Y4559),$P$4:$U$5094,6,FALSE),"")</f>
        <v>N/A</v>
      </c>
    </row>
    <row r="4560" spans="16:25" ht="15" customHeight="1">
      <c r="P4560" s="38">
        <f>IF(ISNUMBER(SEARCH(Search!$K$13,'Valid Values - Search'!U4560)),MAX($P$3:P4559)+1,0)</f>
        <v>4557</v>
      </c>
      <c r="Q4560" s="38">
        <f>IF(ISNUMBER(SEARCH(Search!$K$5,'Valid Values - Search'!R4560)),MAX($Q$3:Q4559)+1,0)</f>
        <v>4557</v>
      </c>
      <c r="R4560" s="64" t="s">
        <v>7946</v>
      </c>
      <c r="S4560" s="70" t="s">
        <v>102</v>
      </c>
      <c r="T4560" s="70" t="s">
        <v>102</v>
      </c>
      <c r="U4560" s="93" t="s">
        <v>8459</v>
      </c>
      <c r="V4560" s="94">
        <v>1572</v>
      </c>
      <c r="W4560" s="97" t="s">
        <v>7946</v>
      </c>
      <c r="X4560" s="38" t="str">
        <f>IFERROR(VLOOKUP(ROWS($X$4:X4560),$Q$4:$R$5094,2,FALSE),"")</f>
        <v>Substrate - sand, coarse</v>
      </c>
      <c r="Y4560" s="38" t="str">
        <f>IFERROR(VLOOKUP(ROWS($Y$4:Y4560),$P$4:$U$5094,6,FALSE),"")</f>
        <v>N/A</v>
      </c>
    </row>
    <row r="4561" spans="16:25" ht="15" customHeight="1">
      <c r="P4561" s="38">
        <f>IF(ISNUMBER(SEARCH(Search!$K$13,'Valid Values - Search'!U4561)),MAX($P$3:P4560)+1,0)</f>
        <v>4558</v>
      </c>
      <c r="Q4561" s="38">
        <f>IF(ISNUMBER(SEARCH(Search!$K$5,'Valid Values - Search'!R4561)),MAX($Q$3:Q4560)+1,0)</f>
        <v>4558</v>
      </c>
      <c r="R4561" s="64" t="s">
        <v>7947</v>
      </c>
      <c r="S4561" s="70" t="s">
        <v>102</v>
      </c>
      <c r="T4561" s="70" t="s">
        <v>102</v>
      </c>
      <c r="U4561" s="93" t="s">
        <v>8459</v>
      </c>
      <c r="V4561" s="94">
        <v>1573</v>
      </c>
      <c r="W4561" s="97" t="s">
        <v>7947</v>
      </c>
      <c r="X4561" s="38" t="str">
        <f>IFERROR(VLOOKUP(ROWS($X$4:X4561),$Q$4:$R$5094,2,FALSE),"")</f>
        <v>Substrate - sand, fine</v>
      </c>
      <c r="Y4561" s="38" t="str">
        <f>IFERROR(VLOOKUP(ROWS($Y$4:Y4561),$P$4:$U$5094,6,FALSE),"")</f>
        <v>N/A</v>
      </c>
    </row>
    <row r="4562" spans="16:25" ht="15" customHeight="1">
      <c r="P4562" s="38">
        <f>IF(ISNUMBER(SEARCH(Search!$K$13,'Valid Values - Search'!U4562)),MAX($P$3:P4561)+1,0)</f>
        <v>4559</v>
      </c>
      <c r="Q4562" s="38">
        <f>IF(ISNUMBER(SEARCH(Search!$K$5,'Valid Values - Search'!R4562)),MAX($Q$3:Q4561)+1,0)</f>
        <v>4559</v>
      </c>
      <c r="R4562" s="64" t="s">
        <v>7948</v>
      </c>
      <c r="S4562" s="70" t="s">
        <v>102</v>
      </c>
      <c r="T4562" s="70" t="s">
        <v>102</v>
      </c>
      <c r="U4562" s="93" t="s">
        <v>8459</v>
      </c>
      <c r="V4562" s="94">
        <v>1574</v>
      </c>
      <c r="W4562" s="97" t="s">
        <v>7948</v>
      </c>
      <c r="X4562" s="38" t="str">
        <f>IFERROR(VLOOKUP(ROWS($X$4:X4562),$Q$4:$R$5094,2,FALSE),"")</f>
        <v>Substrate - sand, medium</v>
      </c>
      <c r="Y4562" s="38" t="str">
        <f>IFERROR(VLOOKUP(ROWS($Y$4:Y4562),$P$4:$U$5094,6,FALSE),"")</f>
        <v>N/A</v>
      </c>
    </row>
    <row r="4563" spans="16:25" ht="15" customHeight="1">
      <c r="P4563" s="38">
        <f>IF(ISNUMBER(SEARCH(Search!$K$13,'Valid Values - Search'!U4563)),MAX($P$3:P4562)+1,0)</f>
        <v>4560</v>
      </c>
      <c r="Q4563" s="38">
        <f>IF(ISNUMBER(SEARCH(Search!$K$5,'Valid Values - Search'!R4563)),MAX($Q$3:Q4562)+1,0)</f>
        <v>4560</v>
      </c>
      <c r="R4563" s="64" t="s">
        <v>7949</v>
      </c>
      <c r="S4563" s="70" t="s">
        <v>102</v>
      </c>
      <c r="T4563" s="70" t="s">
        <v>102</v>
      </c>
      <c r="U4563" s="93" t="s">
        <v>8459</v>
      </c>
      <c r="V4563" s="94">
        <v>1575</v>
      </c>
      <c r="W4563" s="97" t="s">
        <v>7949</v>
      </c>
      <c r="X4563" s="38" t="str">
        <f>IFERROR(VLOOKUP(ROWS($X$4:X4563),$Q$4:$R$5094,2,FALSE),"")</f>
        <v>Substrate - sand, very coarse</v>
      </c>
      <c r="Y4563" s="38" t="str">
        <f>IFERROR(VLOOKUP(ROWS($Y$4:Y4563),$P$4:$U$5094,6,FALSE),"")</f>
        <v>N/A</v>
      </c>
    </row>
    <row r="4564" spans="16:25" ht="15" customHeight="1">
      <c r="P4564" s="38">
        <f>IF(ISNUMBER(SEARCH(Search!$K$13,'Valid Values - Search'!U4564)),MAX($P$3:P4563)+1,0)</f>
        <v>4561</v>
      </c>
      <c r="Q4564" s="38">
        <f>IF(ISNUMBER(SEARCH(Search!$K$5,'Valid Values - Search'!R4564)),MAX($Q$3:Q4563)+1,0)</f>
        <v>4561</v>
      </c>
      <c r="R4564" s="64" t="s">
        <v>7950</v>
      </c>
      <c r="S4564" s="70" t="s">
        <v>102</v>
      </c>
      <c r="T4564" s="70" t="s">
        <v>102</v>
      </c>
      <c r="U4564" s="93" t="s">
        <v>8459</v>
      </c>
      <c r="V4564" s="94">
        <v>1576</v>
      </c>
      <c r="W4564" s="97" t="s">
        <v>7950</v>
      </c>
      <c r="X4564" s="38" t="str">
        <f>IFERROR(VLOOKUP(ROWS($X$4:X4564),$Q$4:$R$5094,2,FALSE),"")</f>
        <v>Substrate - sand, very fine</v>
      </c>
      <c r="Y4564" s="38" t="str">
        <f>IFERROR(VLOOKUP(ROWS($Y$4:Y4564),$P$4:$U$5094,6,FALSE),"")</f>
        <v>N/A</v>
      </c>
    </row>
    <row r="4565" spans="16:25" ht="15" customHeight="1">
      <c r="P4565" s="38">
        <f>IF(ISNUMBER(SEARCH(Search!$K$13,'Valid Values - Search'!U4565)),MAX($P$3:P4564)+1,0)</f>
        <v>4562</v>
      </c>
      <c r="Q4565" s="38">
        <f>IF(ISNUMBER(SEARCH(Search!$K$5,'Valid Values - Search'!R4565)),MAX($Q$3:Q4564)+1,0)</f>
        <v>4562</v>
      </c>
      <c r="R4565" s="64" t="s">
        <v>7951</v>
      </c>
      <c r="S4565" s="70" t="s">
        <v>102</v>
      </c>
      <c r="T4565" s="70" t="s">
        <v>102</v>
      </c>
      <c r="U4565" s="93" t="s">
        <v>8459</v>
      </c>
      <c r="V4565" s="94">
        <v>17126</v>
      </c>
      <c r="W4565" s="97" t="s">
        <v>7951</v>
      </c>
      <c r="X4565" s="38" t="str">
        <f>IFERROR(VLOOKUP(ROWS($X$4:X4565),$Q$4:$R$5094,2,FALSE),"")</f>
        <v>Substrate - sediment thickness</v>
      </c>
      <c r="Y4565" s="38" t="str">
        <f>IFERROR(VLOOKUP(ROWS($Y$4:Y4565),$P$4:$U$5094,6,FALSE),"")</f>
        <v>N/A</v>
      </c>
    </row>
    <row r="4566" spans="16:25" ht="15" customHeight="1">
      <c r="P4566" s="38">
        <f>IF(ISNUMBER(SEARCH(Search!$K$13,'Valid Values - Search'!U4566)),MAX($P$3:P4565)+1,0)</f>
        <v>4563</v>
      </c>
      <c r="Q4566" s="38">
        <f>IF(ISNUMBER(SEARCH(Search!$K$5,'Valid Values - Search'!R4566)),MAX($Q$3:Q4565)+1,0)</f>
        <v>4563</v>
      </c>
      <c r="R4566" s="64" t="s">
        <v>7952</v>
      </c>
      <c r="S4566" s="70" t="s">
        <v>102</v>
      </c>
      <c r="T4566" s="70" t="s">
        <v>102</v>
      </c>
      <c r="U4566" s="93" t="s">
        <v>8459</v>
      </c>
      <c r="V4566" s="94">
        <v>1577</v>
      </c>
      <c r="W4566" s="97" t="s">
        <v>7952</v>
      </c>
      <c r="X4566" s="38" t="str">
        <f>IFERROR(VLOOKUP(ROWS($X$4:X4566),$Q$4:$R$5094,2,FALSE),"")</f>
        <v>Substrate - silt</v>
      </c>
      <c r="Y4566" s="38" t="str">
        <f>IFERROR(VLOOKUP(ROWS($Y$4:Y4566),$P$4:$U$5094,6,FALSE),"")</f>
        <v>N/A</v>
      </c>
    </row>
    <row r="4567" spans="16:25" ht="15" customHeight="1">
      <c r="P4567" s="38">
        <f>IF(ISNUMBER(SEARCH(Search!$K$13,'Valid Values - Search'!U4567)),MAX($P$3:P4566)+1,0)</f>
        <v>4564</v>
      </c>
      <c r="Q4567" s="38">
        <f>IF(ISNUMBER(SEARCH(Search!$K$5,'Valid Values - Search'!R4567)),MAX($Q$3:Q4566)+1,0)</f>
        <v>4564</v>
      </c>
      <c r="R4567" s="64" t="s">
        <v>7953</v>
      </c>
      <c r="S4567" s="70" t="s">
        <v>102</v>
      </c>
      <c r="T4567" s="70" t="s">
        <v>102</v>
      </c>
      <c r="U4567" s="93" t="s">
        <v>8459</v>
      </c>
      <c r="V4567" s="94">
        <v>1578</v>
      </c>
      <c r="W4567" s="97" t="s">
        <v>7953</v>
      </c>
      <c r="X4567" s="38" t="str">
        <f>IFERROR(VLOOKUP(ROWS($X$4:X4567),$Q$4:$R$5094,2,FALSE),"")</f>
        <v>Substrate - silt, coarse</v>
      </c>
      <c r="Y4567" s="38" t="str">
        <f>IFERROR(VLOOKUP(ROWS($Y$4:Y4567),$P$4:$U$5094,6,FALSE),"")</f>
        <v>N/A</v>
      </c>
    </row>
    <row r="4568" spans="16:25" ht="15" customHeight="1">
      <c r="P4568" s="38">
        <f>IF(ISNUMBER(SEARCH(Search!$K$13,'Valid Values - Search'!U4568)),MAX($P$3:P4567)+1,0)</f>
        <v>4565</v>
      </c>
      <c r="Q4568" s="38">
        <f>IF(ISNUMBER(SEARCH(Search!$K$5,'Valid Values - Search'!R4568)),MAX($Q$3:Q4567)+1,0)</f>
        <v>4565</v>
      </c>
      <c r="R4568" s="64" t="s">
        <v>7954</v>
      </c>
      <c r="S4568" s="70" t="s">
        <v>102</v>
      </c>
      <c r="T4568" s="70" t="s">
        <v>102</v>
      </c>
      <c r="U4568" s="93" t="s">
        <v>8459</v>
      </c>
      <c r="V4568" s="94">
        <v>1579</v>
      </c>
      <c r="W4568" s="97" t="s">
        <v>7954</v>
      </c>
      <c r="X4568" s="38" t="str">
        <f>IFERROR(VLOOKUP(ROWS($X$4:X4568),$Q$4:$R$5094,2,FALSE),"")</f>
        <v>Substrate - silt, fine</v>
      </c>
      <c r="Y4568" s="38" t="str">
        <f>IFERROR(VLOOKUP(ROWS($Y$4:Y4568),$P$4:$U$5094,6,FALSE),"")</f>
        <v>N/A</v>
      </c>
    </row>
    <row r="4569" spans="16:25" ht="15" customHeight="1">
      <c r="P4569" s="38">
        <f>IF(ISNUMBER(SEARCH(Search!$K$13,'Valid Values - Search'!U4569)),MAX($P$3:P4568)+1,0)</f>
        <v>4566</v>
      </c>
      <c r="Q4569" s="38">
        <f>IF(ISNUMBER(SEARCH(Search!$K$5,'Valid Values - Search'!R4569)),MAX($Q$3:Q4568)+1,0)</f>
        <v>4566</v>
      </c>
      <c r="R4569" s="64" t="s">
        <v>7955</v>
      </c>
      <c r="S4569" s="70" t="s">
        <v>102</v>
      </c>
      <c r="T4569" s="70" t="s">
        <v>102</v>
      </c>
      <c r="U4569" s="93" t="s">
        <v>8459</v>
      </c>
      <c r="V4569" s="94">
        <v>1580</v>
      </c>
      <c r="W4569" s="97" t="s">
        <v>7955</v>
      </c>
      <c r="X4569" s="38" t="str">
        <f>IFERROR(VLOOKUP(ROWS($X$4:X4569),$Q$4:$R$5094,2,FALSE),"")</f>
        <v>Substrate - silt, medium</v>
      </c>
      <c r="Y4569" s="38" t="str">
        <f>IFERROR(VLOOKUP(ROWS($Y$4:Y4569),$P$4:$U$5094,6,FALSE),"")</f>
        <v>N/A</v>
      </c>
    </row>
    <row r="4570" spans="16:25" ht="15" customHeight="1">
      <c r="P4570" s="38">
        <f>IF(ISNUMBER(SEARCH(Search!$K$13,'Valid Values - Search'!U4570)),MAX($P$3:P4569)+1,0)</f>
        <v>4567</v>
      </c>
      <c r="Q4570" s="38">
        <f>IF(ISNUMBER(SEARCH(Search!$K$5,'Valid Values - Search'!R4570)),MAX($Q$3:Q4569)+1,0)</f>
        <v>4567</v>
      </c>
      <c r="R4570" s="64" t="s">
        <v>7956</v>
      </c>
      <c r="S4570" s="70" t="s">
        <v>102</v>
      </c>
      <c r="T4570" s="70" t="s">
        <v>102</v>
      </c>
      <c r="U4570" s="93" t="s">
        <v>8459</v>
      </c>
      <c r="V4570" s="94">
        <v>1581</v>
      </c>
      <c r="W4570" s="97" t="s">
        <v>7956</v>
      </c>
      <c r="X4570" s="38" t="str">
        <f>IFERROR(VLOOKUP(ROWS($X$4:X4570),$Q$4:$R$5094,2,FALSE),"")</f>
        <v>Substrate - silt, very fine</v>
      </c>
      <c r="Y4570" s="38" t="str">
        <f>IFERROR(VLOOKUP(ROWS($Y$4:Y4570),$P$4:$U$5094,6,FALSE),"")</f>
        <v>N/A</v>
      </c>
    </row>
    <row r="4571" spans="16:25" ht="15" customHeight="1">
      <c r="P4571" s="38">
        <f>IF(ISNUMBER(SEARCH(Search!$K$13,'Valid Values - Search'!U4571)),MAX($P$3:P4570)+1,0)</f>
        <v>4568</v>
      </c>
      <c r="Q4571" s="38">
        <f>IF(ISNUMBER(SEARCH(Search!$K$5,'Valid Values - Search'!R4571)),MAX($Q$3:Q4570)+1,0)</f>
        <v>4568</v>
      </c>
      <c r="R4571" s="64" t="s">
        <v>7957</v>
      </c>
      <c r="S4571" s="70" t="s">
        <v>102</v>
      </c>
      <c r="T4571" s="70" t="s">
        <v>102</v>
      </c>
      <c r="U4571" s="93" t="s">
        <v>8459</v>
      </c>
      <c r="V4571" s="94">
        <v>11766</v>
      </c>
      <c r="W4571" s="97" t="s">
        <v>7957</v>
      </c>
      <c r="X4571" s="38" t="str">
        <f>IFERROR(VLOOKUP(ROWS($X$4:X4571),$Q$4:$R$5094,2,FALSE),"")</f>
        <v>Substrate - silt/clay mix</v>
      </c>
      <c r="Y4571" s="38" t="str">
        <f>IFERROR(VLOOKUP(ROWS($Y$4:Y4571),$P$4:$U$5094,6,FALSE),"")</f>
        <v>N/A</v>
      </c>
    </row>
    <row r="4572" spans="16:25" ht="15" customHeight="1">
      <c r="P4572" s="38">
        <f>IF(ISNUMBER(SEARCH(Search!$K$13,'Valid Values - Search'!U4572)),MAX($P$3:P4571)+1,0)</f>
        <v>4569</v>
      </c>
      <c r="Q4572" s="38">
        <f>IF(ISNUMBER(SEARCH(Search!$K$5,'Valid Values - Search'!R4572)),MAX($Q$3:Q4571)+1,0)</f>
        <v>4569</v>
      </c>
      <c r="R4572" s="64" t="s">
        <v>7958</v>
      </c>
      <c r="S4572" s="70" t="s">
        <v>102</v>
      </c>
      <c r="T4572" s="70" t="s">
        <v>102</v>
      </c>
      <c r="U4572" s="93" t="s">
        <v>8459</v>
      </c>
      <c r="V4572" s="94">
        <v>1582</v>
      </c>
      <c r="W4572" s="97" t="s">
        <v>7958</v>
      </c>
      <c r="X4572" s="38" t="str">
        <f>IFERROR(VLOOKUP(ROWS($X$4:X4572),$Q$4:$R$5094,2,FALSE),"")</f>
        <v>Substrate - submerged logs</v>
      </c>
      <c r="Y4572" s="38" t="str">
        <f>IFERROR(VLOOKUP(ROWS($Y$4:Y4572),$P$4:$U$5094,6,FALSE),"")</f>
        <v>N/A</v>
      </c>
    </row>
    <row r="4573" spans="16:25" ht="15" customHeight="1">
      <c r="P4573" s="38">
        <f>IF(ISNUMBER(SEARCH(Search!$K$13,'Valid Values - Search'!U4573)),MAX($P$3:P4572)+1,0)</f>
        <v>4570</v>
      </c>
      <c r="Q4573" s="38">
        <f>IF(ISNUMBER(SEARCH(Search!$K$5,'Valid Values - Search'!R4573)),MAX($Q$3:Q4572)+1,0)</f>
        <v>4570</v>
      </c>
      <c r="R4573" s="64" t="s">
        <v>7959</v>
      </c>
      <c r="S4573" s="70" t="s">
        <v>102</v>
      </c>
      <c r="T4573" s="70" t="s">
        <v>102</v>
      </c>
      <c r="U4573" s="93" t="s">
        <v>8459</v>
      </c>
      <c r="V4573" s="94">
        <v>1583</v>
      </c>
      <c r="W4573" s="97" t="s">
        <v>7959</v>
      </c>
      <c r="X4573" s="38" t="str">
        <f>IFERROR(VLOOKUP(ROWS($X$4:X4573),$Q$4:$R$5094,2,FALSE),"")</f>
        <v>Substrate - submerged vegetation</v>
      </c>
      <c r="Y4573" s="38" t="str">
        <f>IFERROR(VLOOKUP(ROWS($Y$4:Y4573),$P$4:$U$5094,6,FALSE),"")</f>
        <v>N/A</v>
      </c>
    </row>
    <row r="4574" spans="16:25" ht="15" customHeight="1">
      <c r="P4574" s="38">
        <f>IF(ISNUMBER(SEARCH(Search!$K$13,'Valid Values - Search'!U4574)),MAX($P$3:P4573)+1,0)</f>
        <v>4571</v>
      </c>
      <c r="Q4574" s="38">
        <f>IF(ISNUMBER(SEARCH(Search!$K$5,'Valid Values - Search'!R4574)),MAX($Q$3:Q4573)+1,0)</f>
        <v>4571</v>
      </c>
      <c r="R4574" s="64" t="s">
        <v>7960</v>
      </c>
      <c r="S4574" s="70" t="s">
        <v>102</v>
      </c>
      <c r="T4574" s="70" t="s">
        <v>102</v>
      </c>
      <c r="U4574" s="93" t="s">
        <v>8459</v>
      </c>
      <c r="V4574" s="94">
        <v>389358</v>
      </c>
      <c r="W4574" s="97" t="s">
        <v>7960</v>
      </c>
      <c r="X4574" s="38" t="str">
        <f>IFERROR(VLOOKUP(ROWS($X$4:X4574),$Q$4:$R$5094,2,FALSE),"")</f>
        <v>Substrate Dominant, Channel (choice list)</v>
      </c>
      <c r="Y4574" s="38" t="str">
        <f>IFERROR(VLOOKUP(ROWS($Y$4:Y4574),$P$4:$U$5094,6,FALSE),"")</f>
        <v>N/A</v>
      </c>
    </row>
    <row r="4575" spans="16:25" ht="15" customHeight="1">
      <c r="P4575" s="38">
        <f>IF(ISNUMBER(SEARCH(Search!$K$13,'Valid Values - Search'!U4575)),MAX($P$3:P4574)+1,0)</f>
        <v>4572</v>
      </c>
      <c r="Q4575" s="38">
        <f>IF(ISNUMBER(SEARCH(Search!$K$5,'Valid Values - Search'!R4575)),MAX($Q$3:Q4574)+1,0)</f>
        <v>4572</v>
      </c>
      <c r="R4575" s="64" t="s">
        <v>7961</v>
      </c>
      <c r="S4575" s="70" t="s">
        <v>102</v>
      </c>
      <c r="T4575" s="70" t="s">
        <v>102</v>
      </c>
      <c r="U4575" s="93" t="s">
        <v>8459</v>
      </c>
      <c r="V4575" s="94">
        <v>389359</v>
      </c>
      <c r="W4575" s="97" t="s">
        <v>7961</v>
      </c>
      <c r="X4575" s="38" t="str">
        <f>IFERROR(VLOOKUP(ROWS($X$4:X4575),$Q$4:$R$5094,2,FALSE),"")</f>
        <v>Substrate Dominant, Transect (choice list)</v>
      </c>
      <c r="Y4575" s="38" t="str">
        <f>IFERROR(VLOOKUP(ROWS($Y$4:Y4575),$P$4:$U$5094,6,FALSE),"")</f>
        <v>N/A</v>
      </c>
    </row>
    <row r="4576" spans="16:25" ht="15" customHeight="1">
      <c r="P4576" s="38">
        <f>IF(ISNUMBER(SEARCH(Search!$K$13,'Valid Values - Search'!U4576)),MAX($P$3:P4575)+1,0)</f>
        <v>4573</v>
      </c>
      <c r="Q4576" s="38">
        <f>IF(ISNUMBER(SEARCH(Search!$K$5,'Valid Values - Search'!R4576)),MAX($Q$3:Q4575)+1,0)</f>
        <v>4573</v>
      </c>
      <c r="R4576" s="64" t="s">
        <v>7962</v>
      </c>
      <c r="S4576" s="70" t="s">
        <v>102</v>
      </c>
      <c r="T4576" s="70" t="s">
        <v>102</v>
      </c>
      <c r="U4576" s="93" t="s">
        <v>8459</v>
      </c>
      <c r="V4576" s="94">
        <v>389360</v>
      </c>
      <c r="W4576" s="97" t="s">
        <v>7962</v>
      </c>
      <c r="X4576" s="38" t="str">
        <f>IFERROR(VLOOKUP(ROWS($X$4:X4576),$Q$4:$R$5094,2,FALSE),"")</f>
        <v>Substrate Subdominant, Transect (choice list)</v>
      </c>
      <c r="Y4576" s="38" t="str">
        <f>IFERROR(VLOOKUP(ROWS($Y$4:Y4576),$P$4:$U$5094,6,FALSE),"")</f>
        <v>N/A</v>
      </c>
    </row>
    <row r="4577" spans="16:25" ht="15" customHeight="1">
      <c r="P4577" s="38">
        <f>IF(ISNUMBER(SEARCH(Search!$K$13,'Valid Values - Search'!U4577)),MAX($P$3:P4576)+1,0)</f>
        <v>4574</v>
      </c>
      <c r="Q4577" s="38">
        <f>IF(ISNUMBER(SEARCH(Search!$K$5,'Valid Values - Search'!R4577)),MAX($Q$3:Q4576)+1,0)</f>
        <v>4574</v>
      </c>
      <c r="R4577" s="64" t="s">
        <v>7963</v>
      </c>
      <c r="S4577" s="70" t="s">
        <v>102</v>
      </c>
      <c r="T4577" s="70" t="s">
        <v>102</v>
      </c>
      <c r="U4577" s="93" t="s">
        <v>8459</v>
      </c>
      <c r="V4577" s="94">
        <v>1557</v>
      </c>
      <c r="W4577" s="97" t="s">
        <v>7963</v>
      </c>
      <c r="X4577" s="38" t="str">
        <f>IFERROR(VLOOKUP(ROWS($X$4:X4577),$Q$4:$R$5094,2,FALSE),"")</f>
        <v>Substrate, clay, medium</v>
      </c>
      <c r="Y4577" s="38" t="str">
        <f>IFERROR(VLOOKUP(ROWS($Y$4:Y4577),$P$4:$U$5094,6,FALSE),"")</f>
        <v>N/A</v>
      </c>
    </row>
    <row r="4578" spans="16:25" ht="15" customHeight="1">
      <c r="P4578" s="38">
        <f>IF(ISNUMBER(SEARCH(Search!$K$13,'Valid Values - Search'!U4578)),MAX($P$3:P4577)+1,0)</f>
        <v>4575</v>
      </c>
      <c r="Q4578" s="38">
        <f>IF(ISNUMBER(SEARCH(Search!$K$5,'Valid Values - Search'!R4578)),MAX($Q$3:Q4577)+1,0)</f>
        <v>4575</v>
      </c>
      <c r="R4578" s="64" t="s">
        <v>7964</v>
      </c>
      <c r="S4578" s="70" t="s">
        <v>102</v>
      </c>
      <c r="T4578" s="70" t="s">
        <v>102</v>
      </c>
      <c r="U4578" s="93" t="s">
        <v>8459</v>
      </c>
      <c r="V4578" s="94">
        <v>1551</v>
      </c>
      <c r="W4578" s="97" t="s">
        <v>7964</v>
      </c>
      <c r="X4578" s="38" t="str">
        <f>IFERROR(VLOOKUP(ROWS($X$4:X4578),$Q$4:$R$5094,2,FALSE),"")</f>
        <v>Substrate-bedrock</v>
      </c>
      <c r="Y4578" s="38" t="str">
        <f>IFERROR(VLOOKUP(ROWS($Y$4:Y4578),$P$4:$U$5094,6,FALSE),"")</f>
        <v>N/A</v>
      </c>
    </row>
    <row r="4579" spans="16:25" ht="15" customHeight="1">
      <c r="P4579" s="38">
        <f>IF(ISNUMBER(SEARCH(Search!$K$13,'Valid Values - Search'!U4579)),MAX($P$3:P4578)+1,0)</f>
        <v>4576</v>
      </c>
      <c r="Q4579" s="38">
        <f>IF(ISNUMBER(SEARCH(Search!$K$5,'Valid Values - Search'!R4579)),MAX($Q$3:Q4578)+1,0)</f>
        <v>4576</v>
      </c>
      <c r="R4579" s="64" t="s">
        <v>7965</v>
      </c>
      <c r="S4579" s="70" t="s">
        <v>102</v>
      </c>
      <c r="T4579" s="70" t="s">
        <v>102</v>
      </c>
      <c r="U4579" s="93" t="s">
        <v>8459</v>
      </c>
      <c r="V4579" s="94">
        <v>1002040</v>
      </c>
      <c r="W4579" s="97" t="s">
        <v>7965</v>
      </c>
      <c r="X4579" s="38" t="str">
        <f>IFERROR(VLOOKUP(ROWS($X$4:X4579),$Q$4:$R$5094,2,FALSE),"")</f>
        <v>Subsystem classification stream type (choice list)</v>
      </c>
      <c r="Y4579" s="38" t="str">
        <f>IFERROR(VLOOKUP(ROWS($Y$4:Y4579),$P$4:$U$5094,6,FALSE),"")</f>
        <v>N/A</v>
      </c>
    </row>
    <row r="4580" spans="16:25" ht="15" customHeight="1">
      <c r="P4580" s="38">
        <f>IF(ISNUMBER(SEARCH(Search!$K$13,'Valid Values - Search'!U4580)),MAX($P$3:P4579)+1,0)</f>
        <v>4577</v>
      </c>
      <c r="Q4580" s="38">
        <f>IF(ISNUMBER(SEARCH(Search!$K$5,'Valid Values - Search'!R4580)),MAX($Q$3:Q4579)+1,0)</f>
        <v>4577</v>
      </c>
      <c r="R4580" s="64" t="s">
        <v>7966</v>
      </c>
      <c r="S4580" s="70" t="s">
        <v>102</v>
      </c>
      <c r="T4580" s="70" t="s">
        <v>102</v>
      </c>
      <c r="U4580" s="93" t="s">
        <v>11262</v>
      </c>
      <c r="V4580" s="94">
        <v>1584</v>
      </c>
      <c r="W4580" s="97" t="s">
        <v>7966</v>
      </c>
      <c r="X4580" s="38" t="str">
        <f>IFERROR(VLOOKUP(ROWS($X$4:X4580),$Q$4:$R$5094,2,FALSE),"")</f>
        <v>Sucralose</v>
      </c>
      <c r="Y4580" s="38" t="str">
        <f>IFERROR(VLOOKUP(ROWS($Y$4:Y4580),$P$4:$U$5094,6,FALSE),"")</f>
        <v>56038-13-2</v>
      </c>
    </row>
    <row r="4581" spans="16:25" ht="15" customHeight="1">
      <c r="P4581" s="38">
        <f>IF(ISNUMBER(SEARCH(Search!$K$13,'Valid Values - Search'!U4581)),MAX($P$3:P4580)+1,0)</f>
        <v>4578</v>
      </c>
      <c r="Q4581" s="38">
        <f>IF(ISNUMBER(SEARCH(Search!$K$5,'Valid Values - Search'!R4581)),MAX($Q$3:Q4580)+1,0)</f>
        <v>4578</v>
      </c>
      <c r="R4581" s="64" t="s">
        <v>7967</v>
      </c>
      <c r="S4581" s="70" t="s">
        <v>102</v>
      </c>
      <c r="T4581" s="70" t="s">
        <v>102</v>
      </c>
      <c r="U4581" s="93" t="s">
        <v>11263</v>
      </c>
      <c r="V4581" s="94">
        <v>1584</v>
      </c>
      <c r="W4581" s="97" t="s">
        <v>7967</v>
      </c>
      <c r="X4581" s="38" t="str">
        <f>IFERROR(VLOOKUP(ROWS($X$4:X4581),$Q$4:$R$5094,2,FALSE),"")</f>
        <v>Sucrose</v>
      </c>
      <c r="Y4581" s="38" t="str">
        <f>IFERROR(VLOOKUP(ROWS($Y$4:Y4581),$P$4:$U$5094,6,FALSE),"")</f>
        <v>57-50-1</v>
      </c>
    </row>
    <row r="4582" spans="16:25" ht="15" customHeight="1">
      <c r="P4582" s="38">
        <f>IF(ISNUMBER(SEARCH(Search!$K$13,'Valid Values - Search'!U4582)),MAX($P$3:P4581)+1,0)</f>
        <v>4579</v>
      </c>
      <c r="Q4582" s="38">
        <f>IF(ISNUMBER(SEARCH(Search!$K$5,'Valid Values - Search'!R4582)),MAX($Q$3:Q4581)+1,0)</f>
        <v>4579</v>
      </c>
      <c r="R4582" s="64" t="s">
        <v>7968</v>
      </c>
      <c r="S4582" s="70" t="s">
        <v>102</v>
      </c>
      <c r="T4582" s="70" t="s">
        <v>102</v>
      </c>
      <c r="U4582" s="93" t="s">
        <v>11264</v>
      </c>
      <c r="V4582" s="94">
        <v>1002607</v>
      </c>
      <c r="W4582" s="97" t="s">
        <v>7968</v>
      </c>
      <c r="X4582" s="38" t="str">
        <f>IFERROR(VLOOKUP(ROWS($X$4:X4582),$Q$4:$R$5094,2,FALSE),"")</f>
        <v>Sulfachloropyridazine</v>
      </c>
      <c r="Y4582" s="38" t="str">
        <f>IFERROR(VLOOKUP(ROWS($Y$4:Y4582),$P$4:$U$5094,6,FALSE),"")</f>
        <v>80-32-0</v>
      </c>
    </row>
    <row r="4583" spans="16:25" ht="15" customHeight="1">
      <c r="P4583" s="38">
        <f>IF(ISNUMBER(SEARCH(Search!$K$13,'Valid Values - Search'!U4583)),MAX($P$3:P4582)+1,0)</f>
        <v>4580</v>
      </c>
      <c r="Q4583" s="38">
        <f>IF(ISNUMBER(SEARCH(Search!$K$5,'Valid Values - Search'!R4583)),MAX($Q$3:Q4582)+1,0)</f>
        <v>4580</v>
      </c>
      <c r="R4583" s="64" t="s">
        <v>7969</v>
      </c>
      <c r="S4583" s="70" t="s">
        <v>102</v>
      </c>
      <c r="T4583" s="70" t="s">
        <v>102</v>
      </c>
      <c r="U4583" s="93" t="s">
        <v>11265</v>
      </c>
      <c r="V4583" s="94">
        <v>389246</v>
      </c>
      <c r="W4583" s="97" t="s">
        <v>7969</v>
      </c>
      <c r="X4583" s="38" t="str">
        <f>IFERROR(VLOOKUP(ROWS($X$4:X4583),$Q$4:$R$5094,2,FALSE),"")</f>
        <v>Sulfadimethoxine</v>
      </c>
      <c r="Y4583" s="38" t="str">
        <f>IFERROR(VLOOKUP(ROWS($Y$4:Y4583),$P$4:$U$5094,6,FALSE),"")</f>
        <v>122-11-2</v>
      </c>
    </row>
    <row r="4584" spans="16:25" ht="15" customHeight="1">
      <c r="P4584" s="38">
        <f>IF(ISNUMBER(SEARCH(Search!$K$13,'Valid Values - Search'!U4584)),MAX($P$3:P4583)+1,0)</f>
        <v>4581</v>
      </c>
      <c r="Q4584" s="38">
        <f>IF(ISNUMBER(SEARCH(Search!$K$5,'Valid Values - Search'!R4584)),MAX($Q$3:Q4583)+1,0)</f>
        <v>4581</v>
      </c>
      <c r="R4584" s="64" t="s">
        <v>7970</v>
      </c>
      <c r="S4584" s="70" t="s">
        <v>102</v>
      </c>
      <c r="T4584" s="70" t="s">
        <v>102</v>
      </c>
      <c r="U4584" s="93" t="s">
        <v>11266</v>
      </c>
      <c r="V4584" s="94">
        <v>1002492</v>
      </c>
      <c r="W4584" s="97" t="s">
        <v>7970</v>
      </c>
      <c r="X4584" s="38" t="str">
        <f>IFERROR(VLOOKUP(ROWS($X$4:X4584),$Q$4:$R$5094,2,FALSE),"")</f>
        <v>Sulfamerazine</v>
      </c>
      <c r="Y4584" s="38" t="str">
        <f>IFERROR(VLOOKUP(ROWS($Y$4:Y4584),$P$4:$U$5094,6,FALSE),"")</f>
        <v>127-79-7</v>
      </c>
    </row>
    <row r="4585" spans="16:25" ht="15" customHeight="1">
      <c r="P4585" s="38">
        <f>IF(ISNUMBER(SEARCH(Search!$K$13,'Valid Values - Search'!U4585)),MAX($P$3:P4584)+1,0)</f>
        <v>4582</v>
      </c>
      <c r="Q4585" s="38">
        <f>IF(ISNUMBER(SEARCH(Search!$K$5,'Valid Values - Search'!R4585)),MAX($Q$3:Q4584)+1,0)</f>
        <v>4582</v>
      </c>
      <c r="R4585" s="64" t="s">
        <v>7971</v>
      </c>
      <c r="S4585" s="70" t="s">
        <v>102</v>
      </c>
      <c r="T4585" s="70" t="s">
        <v>102</v>
      </c>
      <c r="U4585" s="93" t="s">
        <v>11267</v>
      </c>
      <c r="V4585" s="94">
        <v>389247</v>
      </c>
      <c r="W4585" s="97" t="s">
        <v>7971</v>
      </c>
      <c r="X4585" s="38" t="str">
        <f>IFERROR(VLOOKUP(ROWS($X$4:X4585),$Q$4:$R$5094,2,FALSE),"")</f>
        <v>Sulfamethazine</v>
      </c>
      <c r="Y4585" s="38" t="str">
        <f>IFERROR(VLOOKUP(ROWS($Y$4:Y4585),$P$4:$U$5094,6,FALSE),"")</f>
        <v>57-68-1</v>
      </c>
    </row>
    <row r="4586" spans="16:25" ht="15" customHeight="1">
      <c r="P4586" s="38">
        <f>IF(ISNUMBER(SEARCH(Search!$K$13,'Valid Values - Search'!U4586)),MAX($P$3:P4585)+1,0)</f>
        <v>4583</v>
      </c>
      <c r="Q4586" s="38">
        <f>IF(ISNUMBER(SEARCH(Search!$K$5,'Valid Values - Search'!R4586)),MAX($Q$3:Q4585)+1,0)</f>
        <v>4583</v>
      </c>
      <c r="R4586" s="64" t="s">
        <v>7972</v>
      </c>
      <c r="S4586" s="70" t="s">
        <v>102</v>
      </c>
      <c r="T4586" s="70" t="s">
        <v>102</v>
      </c>
      <c r="U4586" s="93" t="s">
        <v>11268</v>
      </c>
      <c r="V4586" s="94" t="s">
        <v>8459</v>
      </c>
      <c r="W4586" s="97" t="s">
        <v>7972</v>
      </c>
      <c r="X4586" s="38" t="str">
        <f>IFERROR(VLOOKUP(ROWS($X$4:X4586),$Q$4:$R$5094,2,FALSE),"")</f>
        <v>Sulfamethazine-13C6</v>
      </c>
      <c r="Y4586" s="38" t="str">
        <f>IFERROR(VLOOKUP(ROWS($Y$4:Y4586),$P$4:$U$5094,6,FALSE),"")</f>
        <v>77643-91-5</v>
      </c>
    </row>
    <row r="4587" spans="16:25" ht="15" customHeight="1">
      <c r="P4587" s="38">
        <f>IF(ISNUMBER(SEARCH(Search!$K$13,'Valid Values - Search'!U4587)),MAX($P$3:P4586)+1,0)</f>
        <v>4584</v>
      </c>
      <c r="Q4587" s="38">
        <f>IF(ISNUMBER(SEARCH(Search!$K$5,'Valid Values - Search'!R4587)),MAX($Q$3:Q4586)+1,0)</f>
        <v>4584</v>
      </c>
      <c r="R4587" s="64" t="s">
        <v>7973</v>
      </c>
      <c r="S4587" s="70" t="s">
        <v>102</v>
      </c>
      <c r="T4587" s="70" t="s">
        <v>102</v>
      </c>
      <c r="U4587" s="93" t="s">
        <v>11269</v>
      </c>
      <c r="V4587" s="94" t="s">
        <v>8459</v>
      </c>
      <c r="W4587" s="97" t="s">
        <v>7973</v>
      </c>
      <c r="X4587" s="38" t="str">
        <f>IFERROR(VLOOKUP(ROWS($X$4:X4587),$Q$4:$R$5094,2,FALSE),"")</f>
        <v>Sulfamethizole</v>
      </c>
      <c r="Y4587" s="38" t="str">
        <f>IFERROR(VLOOKUP(ROWS($Y$4:Y4587),$P$4:$U$5094,6,FALSE),"")</f>
        <v>144-82-1</v>
      </c>
    </row>
    <row r="4588" spans="16:25" ht="15" customHeight="1">
      <c r="P4588" s="38">
        <f>IF(ISNUMBER(SEARCH(Search!$K$13,'Valid Values - Search'!U4588)),MAX($P$3:P4587)+1,0)</f>
        <v>4585</v>
      </c>
      <c r="Q4588" s="38">
        <f>IF(ISNUMBER(SEARCH(Search!$K$5,'Valid Values - Search'!R4588)),MAX($Q$3:Q4587)+1,0)</f>
        <v>4585</v>
      </c>
      <c r="R4588" s="64" t="s">
        <v>7974</v>
      </c>
      <c r="S4588" s="70" t="s">
        <v>101</v>
      </c>
      <c r="T4588" s="70" t="s">
        <v>102</v>
      </c>
      <c r="U4588" s="93" t="s">
        <v>8920</v>
      </c>
      <c r="V4588" s="94">
        <v>323347</v>
      </c>
      <c r="W4588" s="97" t="s">
        <v>7974</v>
      </c>
      <c r="X4588" s="38" t="str">
        <f>IFERROR(VLOOKUP(ROWS($X$4:X4588),$Q$4:$R$5094,2,FALSE),"")</f>
        <v>Sulfamethoxazole</v>
      </c>
      <c r="Y4588" s="38" t="str">
        <f>IFERROR(VLOOKUP(ROWS($Y$4:Y4588),$P$4:$U$5094,6,FALSE),"")</f>
        <v>723-46-6</v>
      </c>
    </row>
    <row r="4589" spans="16:25" ht="15" customHeight="1">
      <c r="P4589" s="38">
        <f>IF(ISNUMBER(SEARCH(Search!$K$13,'Valid Values - Search'!U4589)),MAX($P$3:P4588)+1,0)</f>
        <v>4586</v>
      </c>
      <c r="Q4589" s="38">
        <f>IF(ISNUMBER(SEARCH(Search!$K$5,'Valid Values - Search'!R4589)),MAX($Q$3:Q4588)+1,0)</f>
        <v>4586</v>
      </c>
      <c r="R4589" s="64" t="s">
        <v>7975</v>
      </c>
      <c r="S4589" s="70" t="s">
        <v>102</v>
      </c>
      <c r="T4589" s="70" t="s">
        <v>102</v>
      </c>
      <c r="U4589" s="93" t="s">
        <v>11270</v>
      </c>
      <c r="V4589" s="94">
        <v>1003850</v>
      </c>
      <c r="W4589" s="97" t="s">
        <v>7975</v>
      </c>
      <c r="X4589" s="38" t="str">
        <f>IFERROR(VLOOKUP(ROWS($X$4:X4589),$Q$4:$R$5094,2,FALSE),"")</f>
        <v>Sulfamethoxazole-13C6</v>
      </c>
      <c r="Y4589" s="38" t="str">
        <f>IFERROR(VLOOKUP(ROWS($Y$4:Y4589),$P$4:$U$5094,6,FALSE),"")</f>
        <v>1196157-90-0</v>
      </c>
    </row>
    <row r="4590" spans="16:25" ht="15" customHeight="1">
      <c r="P4590" s="38">
        <f>IF(ISNUMBER(SEARCH(Search!$K$13,'Valid Values - Search'!U4590)),MAX($P$3:P4589)+1,0)</f>
        <v>4587</v>
      </c>
      <c r="Q4590" s="38">
        <f>IF(ISNUMBER(SEARCH(Search!$K$5,'Valid Values - Search'!R4590)),MAX($Q$3:Q4589)+1,0)</f>
        <v>4587</v>
      </c>
      <c r="R4590" s="64" t="s">
        <v>7976</v>
      </c>
      <c r="S4590" s="70" t="s">
        <v>102</v>
      </c>
      <c r="T4590" s="70" t="s">
        <v>102</v>
      </c>
      <c r="U4590" s="93" t="s">
        <v>11271</v>
      </c>
      <c r="V4590" s="94" t="s">
        <v>8459</v>
      </c>
      <c r="W4590" s="97" t="s">
        <v>7976</v>
      </c>
      <c r="X4590" s="38" t="str">
        <f>IFERROR(VLOOKUP(ROWS($X$4:X4590),$Q$4:$R$5094,2,FALSE),"")</f>
        <v>Sulfanilamide</v>
      </c>
      <c r="Y4590" s="38" t="str">
        <f>IFERROR(VLOOKUP(ROWS($Y$4:Y4590),$P$4:$U$5094,6,FALSE),"")</f>
        <v>63-74-1</v>
      </c>
    </row>
    <row r="4591" spans="16:25" ht="15" customHeight="1">
      <c r="P4591" s="38">
        <f>IF(ISNUMBER(SEARCH(Search!$K$13,'Valid Values - Search'!U4591)),MAX($P$3:P4590)+1,0)</f>
        <v>4588</v>
      </c>
      <c r="Q4591" s="38">
        <f>IF(ISNUMBER(SEARCH(Search!$K$5,'Valid Values - Search'!R4591)),MAX($Q$3:Q4590)+1,0)</f>
        <v>4588</v>
      </c>
      <c r="R4591" s="64" t="s">
        <v>7977</v>
      </c>
      <c r="S4591" s="70" t="s">
        <v>102</v>
      </c>
      <c r="T4591" s="70" t="s">
        <v>102</v>
      </c>
      <c r="U4591" s="93" t="s">
        <v>11272</v>
      </c>
      <c r="V4591" s="94">
        <v>1002473</v>
      </c>
      <c r="W4591" s="97" t="s">
        <v>7977</v>
      </c>
      <c r="X4591" s="38" t="str">
        <f>IFERROR(VLOOKUP(ROWS($X$4:X4591),$Q$4:$R$5094,2,FALSE),"")</f>
        <v>Sulfaquinoxaline</v>
      </c>
      <c r="Y4591" s="38" t="str">
        <f>IFERROR(VLOOKUP(ROWS($Y$4:Y4591),$P$4:$U$5094,6,FALSE),"")</f>
        <v>59-40-5</v>
      </c>
    </row>
    <row r="4592" spans="16:25" ht="15" customHeight="1">
      <c r="P4592" s="38">
        <f>IF(ISNUMBER(SEARCH(Search!$K$13,'Valid Values - Search'!U4592)),MAX($P$3:P4591)+1,0)</f>
        <v>4589</v>
      </c>
      <c r="Q4592" s="38">
        <f>IF(ISNUMBER(SEARCH(Search!$K$5,'Valid Values - Search'!R4592)),MAX($Q$3:Q4591)+1,0)</f>
        <v>4589</v>
      </c>
      <c r="R4592" s="64" t="s">
        <v>7978</v>
      </c>
      <c r="S4592" s="70" t="s">
        <v>102</v>
      </c>
      <c r="T4592" s="70" t="s">
        <v>102</v>
      </c>
      <c r="U4592" s="93" t="s">
        <v>8459</v>
      </c>
      <c r="V4592" s="94">
        <v>1000903</v>
      </c>
      <c r="W4592" s="97" t="s">
        <v>7978</v>
      </c>
      <c r="X4592" s="38" t="str">
        <f>IFERROR(VLOOKUP(ROWS($X$4:X4592),$Q$4:$R$5094,2,FALSE),"")</f>
        <v>sulfatase (corrected for carbon content)</v>
      </c>
      <c r="Y4592" s="38" t="str">
        <f>IFERROR(VLOOKUP(ROWS($Y$4:Y4592),$P$4:$U$5094,6,FALSE),"")</f>
        <v>N/A</v>
      </c>
    </row>
    <row r="4593" spans="16:25" ht="15" customHeight="1">
      <c r="P4593" s="38">
        <f>IF(ISNUMBER(SEARCH(Search!$K$13,'Valid Values - Search'!U4593)),MAX($P$3:P4592)+1,0)</f>
        <v>4590</v>
      </c>
      <c r="Q4593" s="38">
        <f>IF(ISNUMBER(SEARCH(Search!$K$5,'Valid Values - Search'!R4593)),MAX($Q$3:Q4592)+1,0)</f>
        <v>4590</v>
      </c>
      <c r="R4593" s="64" t="s">
        <v>7979</v>
      </c>
      <c r="S4593" s="70" t="s">
        <v>101</v>
      </c>
      <c r="T4593" s="70" t="s">
        <v>102</v>
      </c>
      <c r="U4593" s="93" t="s">
        <v>8947</v>
      </c>
      <c r="V4593" s="94">
        <v>472</v>
      </c>
      <c r="W4593" s="97" t="s">
        <v>7979</v>
      </c>
      <c r="X4593" s="38" t="str">
        <f>IFERROR(VLOOKUP(ROWS($X$4:X4593),$Q$4:$R$5094,2,FALSE),"")</f>
        <v>Sulfate</v>
      </c>
      <c r="Y4593" s="38" t="str">
        <f>IFERROR(VLOOKUP(ROWS($Y$4:Y4593),$P$4:$U$5094,6,FALSE),"")</f>
        <v>14808-79-8</v>
      </c>
    </row>
    <row r="4594" spans="16:25" ht="15" customHeight="1">
      <c r="P4594" s="38">
        <f>IF(ISNUMBER(SEARCH(Search!$K$13,'Valid Values - Search'!U4594)),MAX($P$3:P4593)+1,0)</f>
        <v>4591</v>
      </c>
      <c r="Q4594" s="38">
        <f>IF(ISNUMBER(SEARCH(Search!$K$5,'Valid Values - Search'!R4594)),MAX($Q$3:Q4593)+1,0)</f>
        <v>4591</v>
      </c>
      <c r="R4594" s="64" t="s">
        <v>7980</v>
      </c>
      <c r="S4594" s="70" t="s">
        <v>102</v>
      </c>
      <c r="T4594" s="70" t="s">
        <v>102</v>
      </c>
      <c r="U4594" s="93" t="s">
        <v>11273</v>
      </c>
      <c r="V4594" s="94">
        <v>323334</v>
      </c>
      <c r="W4594" s="97" t="s">
        <v>7980</v>
      </c>
      <c r="X4594" s="38" t="str">
        <f>IFERROR(VLOOKUP(ROWS($X$4:X4594),$Q$4:$R$5094,2,FALSE),"")</f>
        <v>Sulfathiazole</v>
      </c>
      <c r="Y4594" s="38" t="str">
        <f>IFERROR(VLOOKUP(ROWS($Y$4:Y4594),$P$4:$U$5094,6,FALSE),"")</f>
        <v>72-14-0</v>
      </c>
    </row>
    <row r="4595" spans="16:25" ht="15" customHeight="1">
      <c r="P4595" s="38">
        <f>IF(ISNUMBER(SEARCH(Search!$K$13,'Valid Values - Search'!U4595)),MAX($P$3:P4594)+1,0)</f>
        <v>4592</v>
      </c>
      <c r="Q4595" s="38">
        <f>IF(ISNUMBER(SEARCH(Search!$K$5,'Valid Values - Search'!R4595)),MAX($Q$3:Q4594)+1,0)</f>
        <v>4592</v>
      </c>
      <c r="R4595" s="64" t="s">
        <v>7981</v>
      </c>
      <c r="S4595" s="70" t="s">
        <v>102</v>
      </c>
      <c r="T4595" s="70" t="s">
        <v>102</v>
      </c>
      <c r="U4595" s="93" t="s">
        <v>11274</v>
      </c>
      <c r="V4595" s="94" t="s">
        <v>8459</v>
      </c>
      <c r="W4595" s="97" t="s">
        <v>7981</v>
      </c>
      <c r="X4595" s="38" t="str">
        <f>IFERROR(VLOOKUP(ROWS($X$4:X4595),$Q$4:$R$5094,2,FALSE),"")</f>
        <v>Sulfentrazone</v>
      </c>
      <c r="Y4595" s="38" t="str">
        <f>IFERROR(VLOOKUP(ROWS($Y$4:Y4595),$P$4:$U$5094,6,FALSE),"")</f>
        <v>122836-35-5</v>
      </c>
    </row>
    <row r="4596" spans="16:25" ht="15" customHeight="1">
      <c r="P4596" s="38">
        <f>IF(ISNUMBER(SEARCH(Search!$K$13,'Valid Values - Search'!U4596)),MAX($P$3:P4595)+1,0)</f>
        <v>4593</v>
      </c>
      <c r="Q4596" s="38">
        <f>IF(ISNUMBER(SEARCH(Search!$K$5,'Valid Values - Search'!R4596)),MAX($Q$3:Q4595)+1,0)</f>
        <v>4593</v>
      </c>
      <c r="R4596" s="64" t="s">
        <v>7982</v>
      </c>
      <c r="S4596" s="70" t="s">
        <v>102</v>
      </c>
      <c r="T4596" s="70" t="s">
        <v>102</v>
      </c>
      <c r="U4596" s="93" t="s">
        <v>11275</v>
      </c>
      <c r="V4596" s="94">
        <v>473</v>
      </c>
      <c r="W4596" s="97" t="s">
        <v>7982</v>
      </c>
      <c r="X4596" s="38" t="str">
        <f>IFERROR(VLOOKUP(ROWS($X$4:X4596),$Q$4:$R$5094,2,FALSE),"")</f>
        <v>Sulfide</v>
      </c>
      <c r="Y4596" s="38" t="str">
        <f>IFERROR(VLOOKUP(ROWS($Y$4:Y4596),$P$4:$U$5094,6,FALSE),"")</f>
        <v>18496-25-8</v>
      </c>
    </row>
    <row r="4597" spans="16:25" ht="15" customHeight="1">
      <c r="P4597" s="38">
        <f>IF(ISNUMBER(SEARCH(Search!$K$13,'Valid Values - Search'!U4597)),MAX($P$3:P4596)+1,0)</f>
        <v>4594</v>
      </c>
      <c r="Q4597" s="38">
        <f>IF(ISNUMBER(SEARCH(Search!$K$5,'Valid Values - Search'!R4597)),MAX($Q$3:Q4596)+1,0)</f>
        <v>4594</v>
      </c>
      <c r="R4597" s="64" t="s">
        <v>7983</v>
      </c>
      <c r="S4597" s="70" t="s">
        <v>102</v>
      </c>
      <c r="T4597" s="70" t="s">
        <v>102</v>
      </c>
      <c r="U4597" s="93" t="s">
        <v>11276</v>
      </c>
      <c r="V4597" s="94">
        <v>474</v>
      </c>
      <c r="W4597" s="97" t="s">
        <v>7983</v>
      </c>
      <c r="X4597" s="38" t="str">
        <f>IFERROR(VLOOKUP(ROWS($X$4:X4597),$Q$4:$R$5094,2,FALSE),"")</f>
        <v>Sulfite</v>
      </c>
      <c r="Y4597" s="38" t="str">
        <f>IFERROR(VLOOKUP(ROWS($Y$4:Y4597),$P$4:$U$5094,6,FALSE),"")</f>
        <v>14265-45-3</v>
      </c>
    </row>
    <row r="4598" spans="16:25" ht="15" customHeight="1">
      <c r="P4598" s="38">
        <f>IF(ISNUMBER(SEARCH(Search!$K$13,'Valid Values - Search'!U4598)),MAX($P$3:P4597)+1,0)</f>
        <v>4595</v>
      </c>
      <c r="Q4598" s="38">
        <f>IF(ISNUMBER(SEARCH(Search!$K$5,'Valid Values - Search'!R4598)),MAX($Q$3:Q4597)+1,0)</f>
        <v>4595</v>
      </c>
      <c r="R4598" s="64" t="s">
        <v>7984</v>
      </c>
      <c r="S4598" s="70" t="s">
        <v>101</v>
      </c>
      <c r="T4598" s="70" t="s">
        <v>102</v>
      </c>
      <c r="U4598" s="93" t="s">
        <v>8921</v>
      </c>
      <c r="V4598" s="94">
        <v>389242</v>
      </c>
      <c r="W4598" s="97" t="s">
        <v>7984</v>
      </c>
      <c r="X4598" s="38" t="str">
        <f>IFERROR(VLOOKUP(ROWS($X$4:X4598),$Q$4:$R$5094,2,FALSE),"")</f>
        <v>Sulfometuron methyl</v>
      </c>
      <c r="Y4598" s="38" t="str">
        <f>IFERROR(VLOOKUP(ROWS($Y$4:Y4598),$P$4:$U$5094,6,FALSE),"")</f>
        <v>74222-97-2</v>
      </c>
    </row>
    <row r="4599" spans="16:25" ht="15" customHeight="1">
      <c r="P4599" s="38">
        <f>IF(ISNUMBER(SEARCH(Search!$K$13,'Valid Values - Search'!U4599)),MAX($P$3:P4598)+1,0)</f>
        <v>4596</v>
      </c>
      <c r="Q4599" s="38">
        <f>IF(ISNUMBER(SEARCH(Search!$K$5,'Valid Values - Search'!R4599)),MAX($Q$3:Q4598)+1,0)</f>
        <v>4596</v>
      </c>
      <c r="R4599" s="64" t="s">
        <v>15691</v>
      </c>
      <c r="S4599" s="99" t="s">
        <v>101</v>
      </c>
      <c r="T4599" s="99" t="s">
        <v>102</v>
      </c>
      <c r="U4599" s="100" t="s">
        <v>8921</v>
      </c>
      <c r="V4599" s="101">
        <v>389242</v>
      </c>
      <c r="W4599" s="97" t="s">
        <v>15691</v>
      </c>
      <c r="X4599" s="38" t="str">
        <f>IFERROR(VLOOKUP(ROWS($X$4:X4599),$Q$4:$R$5094,2,FALSE),"")</f>
        <v>Sulfometuron-methyl</v>
      </c>
      <c r="Y4599" s="38" t="str">
        <f>IFERROR(VLOOKUP(ROWS($Y$4:Y4599),$P$4:$U$5094,6,FALSE),"")</f>
        <v>74222-97-2</v>
      </c>
    </row>
    <row r="4600" spans="16:25" ht="15" customHeight="1">
      <c r="P4600" s="38">
        <f>IF(ISNUMBER(SEARCH(Search!$K$13,'Valid Values - Search'!U4600)),MAX($P$3:P4599)+1,0)</f>
        <v>4597</v>
      </c>
      <c r="Q4600" s="38">
        <f>IF(ISNUMBER(SEARCH(Search!$K$5,'Valid Values - Search'!R4600)),MAX($Q$3:Q4599)+1,0)</f>
        <v>4597</v>
      </c>
      <c r="R4600" s="64" t="s">
        <v>7985</v>
      </c>
      <c r="S4600" s="70" t="s">
        <v>102</v>
      </c>
      <c r="T4600" s="70" t="s">
        <v>102</v>
      </c>
      <c r="U4600" s="93" t="s">
        <v>11277</v>
      </c>
      <c r="V4600" s="94" t="s">
        <v>8459</v>
      </c>
      <c r="W4600" s="97" t="s">
        <v>7985</v>
      </c>
      <c r="X4600" s="38" t="str">
        <f>IFERROR(VLOOKUP(ROWS($X$4:X4600),$Q$4:$R$5094,2,FALSE),"")</f>
        <v>Sulfosulfuron</v>
      </c>
      <c r="Y4600" s="38" t="str">
        <f>IFERROR(VLOOKUP(ROWS($Y$4:Y4600),$P$4:$U$5094,6,FALSE),"")</f>
        <v>141776-32-1</v>
      </c>
    </row>
    <row r="4601" spans="16:25" ht="15" customHeight="1">
      <c r="P4601" s="38">
        <f>IF(ISNUMBER(SEARCH(Search!$K$13,'Valid Values - Search'!U4601)),MAX($P$3:P4600)+1,0)</f>
        <v>4598</v>
      </c>
      <c r="Q4601" s="38">
        <f>IF(ISNUMBER(SEARCH(Search!$K$5,'Valid Values - Search'!R4601)),MAX($Q$3:Q4600)+1,0)</f>
        <v>4598</v>
      </c>
      <c r="R4601" s="64" t="s">
        <v>7986</v>
      </c>
      <c r="S4601" s="70" t="s">
        <v>102</v>
      </c>
      <c r="T4601" s="70" t="s">
        <v>102</v>
      </c>
      <c r="U4601" s="93" t="s">
        <v>11278</v>
      </c>
      <c r="V4601" s="94">
        <v>16065</v>
      </c>
      <c r="W4601" s="97" t="s">
        <v>7986</v>
      </c>
      <c r="X4601" s="38" t="str">
        <f>IFERROR(VLOOKUP(ROWS($X$4:X4601),$Q$4:$R$5094,2,FALSE),"")</f>
        <v>Sulfotep</v>
      </c>
      <c r="Y4601" s="38" t="str">
        <f>IFERROR(VLOOKUP(ROWS($Y$4:Y4601),$P$4:$U$5094,6,FALSE),"")</f>
        <v>3689-24-5</v>
      </c>
    </row>
    <row r="4602" spans="16:25" ht="15" customHeight="1">
      <c r="P4602" s="38">
        <f>IF(ISNUMBER(SEARCH(Search!$K$13,'Valid Values - Search'!U4602)),MAX($P$3:P4601)+1,0)</f>
        <v>4599</v>
      </c>
      <c r="Q4602" s="38">
        <f>IF(ISNUMBER(SEARCH(Search!$K$5,'Valid Values - Search'!R4602)),MAX($Q$3:Q4601)+1,0)</f>
        <v>4599</v>
      </c>
      <c r="R4602" s="64" t="s">
        <v>7987</v>
      </c>
      <c r="S4602" s="70" t="s">
        <v>102</v>
      </c>
      <c r="T4602" s="70" t="s">
        <v>102</v>
      </c>
      <c r="U4602" s="93" t="s">
        <v>11279</v>
      </c>
      <c r="V4602" s="94">
        <v>1586</v>
      </c>
      <c r="W4602" s="97" t="s">
        <v>7987</v>
      </c>
      <c r="X4602" s="38" t="str">
        <f>IFERROR(VLOOKUP(ROWS($X$4:X4602),$Q$4:$R$5094,2,FALSE),"")</f>
        <v>Sulfur</v>
      </c>
      <c r="Y4602" s="38" t="str">
        <f>IFERROR(VLOOKUP(ROWS($Y$4:Y4602),$P$4:$U$5094,6,FALSE),"")</f>
        <v>7704-34-9</v>
      </c>
    </row>
    <row r="4603" spans="16:25" ht="15" customHeight="1">
      <c r="P4603" s="38">
        <f>IF(ISNUMBER(SEARCH(Search!$K$13,'Valid Values - Search'!U4603)),MAX($P$3:P4602)+1,0)</f>
        <v>4600</v>
      </c>
      <c r="Q4603" s="38">
        <f>IF(ISNUMBER(SEARCH(Search!$K$5,'Valid Values - Search'!R4603)),MAX($Q$3:Q4602)+1,0)</f>
        <v>4600</v>
      </c>
      <c r="R4603" s="64" t="s">
        <v>7988</v>
      </c>
      <c r="S4603" s="70" t="s">
        <v>101</v>
      </c>
      <c r="T4603" s="70" t="s">
        <v>102</v>
      </c>
      <c r="U4603" s="93">
        <v>2025884</v>
      </c>
      <c r="V4603" s="94">
        <v>1587</v>
      </c>
      <c r="W4603" s="97" t="s">
        <v>7988</v>
      </c>
      <c r="X4603" s="38" t="str">
        <f>IFERROR(VLOOKUP(ROWS($X$4:X4603),$Q$4:$R$5094,2,FALSE),"")</f>
        <v>Sulfur dioxide</v>
      </c>
      <c r="Y4603" s="38">
        <f>IFERROR(VLOOKUP(ROWS($Y$4:Y4603),$P$4:$U$5094,6,FALSE),"")</f>
        <v>2025884</v>
      </c>
    </row>
    <row r="4604" spans="16:25" ht="15" customHeight="1">
      <c r="P4604" s="38">
        <f>IF(ISNUMBER(SEARCH(Search!$K$13,'Valid Values - Search'!U4604)),MAX($P$3:P4603)+1,0)</f>
        <v>4601</v>
      </c>
      <c r="Q4604" s="38">
        <f>IF(ISNUMBER(SEARCH(Search!$K$5,'Valid Values - Search'!R4604)),MAX($Q$3:Q4603)+1,0)</f>
        <v>4601</v>
      </c>
      <c r="R4604" s="64" t="s">
        <v>7989</v>
      </c>
      <c r="S4604" s="70" t="s">
        <v>102</v>
      </c>
      <c r="T4604" s="70" t="s">
        <v>102</v>
      </c>
      <c r="U4604" s="93" t="s">
        <v>8459</v>
      </c>
      <c r="V4604" s="94">
        <v>1002337</v>
      </c>
      <c r="W4604" s="97" t="s">
        <v>7989</v>
      </c>
      <c r="X4604" s="38" t="str">
        <f>IFERROR(VLOOKUP(ROWS($X$4:X4604),$Q$4:$R$5094,2,FALSE),"")</f>
        <v>Sulfur HCl Residue</v>
      </c>
      <c r="Y4604" s="38" t="str">
        <f>IFERROR(VLOOKUP(ROWS($Y$4:Y4604),$P$4:$U$5094,6,FALSE),"")</f>
        <v>N/A</v>
      </c>
    </row>
    <row r="4605" spans="16:25" ht="15" customHeight="1">
      <c r="P4605" s="38">
        <f>IF(ISNUMBER(SEARCH(Search!$K$13,'Valid Values - Search'!U4605)),MAX($P$3:P4604)+1,0)</f>
        <v>4602</v>
      </c>
      <c r="Q4605" s="38">
        <f>IF(ISNUMBER(SEARCH(Search!$K$5,'Valid Values - Search'!R4605)),MAX($Q$3:Q4604)+1,0)</f>
        <v>4602</v>
      </c>
      <c r="R4605" s="64" t="s">
        <v>7990</v>
      </c>
      <c r="S4605" s="70" t="s">
        <v>102</v>
      </c>
      <c r="T4605" s="70" t="s">
        <v>102</v>
      </c>
      <c r="U4605" s="93" t="s">
        <v>11280</v>
      </c>
      <c r="V4605" s="94" t="s">
        <v>8459</v>
      </c>
      <c r="W4605" s="97" t="s">
        <v>7990</v>
      </c>
      <c r="X4605" s="38" t="str">
        <f>IFERROR(VLOOKUP(ROWS($X$4:X4605),$Q$4:$R$5094,2,FALSE),"")</f>
        <v>Sulfur hexafluoride</v>
      </c>
      <c r="Y4605" s="38" t="str">
        <f>IFERROR(VLOOKUP(ROWS($Y$4:Y4605),$P$4:$U$5094,6,FALSE),"")</f>
        <v>2551-62-4</v>
      </c>
    </row>
    <row r="4606" spans="16:25" ht="15" customHeight="1">
      <c r="P4606" s="38">
        <f>IF(ISNUMBER(SEARCH(Search!$K$13,'Valid Values - Search'!U4606)),MAX($P$3:P4605)+1,0)</f>
        <v>4603</v>
      </c>
      <c r="Q4606" s="38">
        <f>IF(ISNUMBER(SEARCH(Search!$K$5,'Valid Values - Search'!R4606)),MAX($Q$3:Q4605)+1,0)</f>
        <v>4603</v>
      </c>
      <c r="R4606" s="64" t="s">
        <v>7991</v>
      </c>
      <c r="S4606" s="70" t="s">
        <v>102</v>
      </c>
      <c r="T4606" s="70" t="s">
        <v>102</v>
      </c>
      <c r="U4606" s="93" t="s">
        <v>8459</v>
      </c>
      <c r="V4606" s="94">
        <v>1002336</v>
      </c>
      <c r="W4606" s="97" t="s">
        <v>7991</v>
      </c>
      <c r="X4606" s="38" t="str">
        <f>IFERROR(VLOOKUP(ROWS($X$4:X4606),$Q$4:$R$5094,2,FALSE),"")</f>
        <v>Sulfur HNO3 Residue</v>
      </c>
      <c r="Y4606" s="38" t="str">
        <f>IFERROR(VLOOKUP(ROWS($Y$4:Y4606),$P$4:$U$5094,6,FALSE),"")</f>
        <v>N/A</v>
      </c>
    </row>
    <row r="4607" spans="16:25" ht="15" customHeight="1">
      <c r="P4607" s="38">
        <f>IF(ISNUMBER(SEARCH(Search!$K$13,'Valid Values - Search'!U4607)),MAX($P$3:P4606)+1,0)</f>
        <v>4604</v>
      </c>
      <c r="Q4607" s="38">
        <f>IF(ISNUMBER(SEARCH(Search!$K$5,'Valid Values - Search'!R4607)),MAX($Q$3:Q4606)+1,0)</f>
        <v>4604</v>
      </c>
      <c r="R4607" s="64" t="s">
        <v>7992</v>
      </c>
      <c r="S4607" s="70" t="s">
        <v>102</v>
      </c>
      <c r="T4607" s="70" t="s">
        <v>102</v>
      </c>
      <c r="U4607" s="93" t="s">
        <v>8459</v>
      </c>
      <c r="V4607" s="94">
        <v>1002334</v>
      </c>
      <c r="W4607" s="97" t="s">
        <v>7992</v>
      </c>
      <c r="X4607" s="38" t="str">
        <f>IFERROR(VLOOKUP(ROWS($X$4:X4607),$Q$4:$R$5094,2,FALSE),"")</f>
        <v>Sulfur Organic Residual Mod</v>
      </c>
      <c r="Y4607" s="38" t="str">
        <f>IFERROR(VLOOKUP(ROWS($Y$4:Y4607),$P$4:$U$5094,6,FALSE),"")</f>
        <v>N/A</v>
      </c>
    </row>
    <row r="4608" spans="16:25" ht="15" customHeight="1">
      <c r="P4608" s="38">
        <f>IF(ISNUMBER(SEARCH(Search!$K$13,'Valid Values - Search'!U4608)),MAX($P$3:P4607)+1,0)</f>
        <v>4605</v>
      </c>
      <c r="Q4608" s="38">
        <f>IF(ISNUMBER(SEARCH(Search!$K$5,'Valid Values - Search'!R4608)),MAX($Q$3:Q4607)+1,0)</f>
        <v>4605</v>
      </c>
      <c r="R4608" s="64" t="s">
        <v>7993</v>
      </c>
      <c r="S4608" s="70" t="s">
        <v>102</v>
      </c>
      <c r="T4608" s="70" t="s">
        <v>102</v>
      </c>
      <c r="U4608" s="93" t="s">
        <v>8459</v>
      </c>
      <c r="V4608" s="94">
        <v>1002335</v>
      </c>
      <c r="W4608" s="97" t="s">
        <v>7993</v>
      </c>
      <c r="X4608" s="38" t="str">
        <f>IFERROR(VLOOKUP(ROWS($X$4:X4608),$Q$4:$R$5094,2,FALSE),"")</f>
        <v>Sulfur Sulfate</v>
      </c>
      <c r="Y4608" s="38" t="str">
        <f>IFERROR(VLOOKUP(ROWS($Y$4:Y4608),$P$4:$U$5094,6,FALSE),"")</f>
        <v>N/A</v>
      </c>
    </row>
    <row r="4609" spans="16:25" ht="15" customHeight="1">
      <c r="P4609" s="38">
        <f>IF(ISNUMBER(SEARCH(Search!$K$13,'Valid Values - Search'!U4609)),MAX($P$3:P4608)+1,0)</f>
        <v>4606</v>
      </c>
      <c r="Q4609" s="38">
        <f>IF(ISNUMBER(SEARCH(Search!$K$5,'Valid Values - Search'!R4609)),MAX($Q$3:Q4608)+1,0)</f>
        <v>4606</v>
      </c>
      <c r="R4609" s="64" t="s">
        <v>7994</v>
      </c>
      <c r="S4609" s="70" t="s">
        <v>102</v>
      </c>
      <c r="T4609" s="70" t="s">
        <v>102</v>
      </c>
      <c r="U4609" s="93" t="s">
        <v>8459</v>
      </c>
      <c r="V4609" s="94">
        <v>1002332</v>
      </c>
      <c r="W4609" s="97" t="s">
        <v>7994</v>
      </c>
      <c r="X4609" s="38" t="str">
        <f>IFERROR(VLOOKUP(ROWS($X$4:X4609),$Q$4:$R$5094,2,FALSE),"")</f>
        <v>Sulfur Total</v>
      </c>
      <c r="Y4609" s="38" t="str">
        <f>IFERROR(VLOOKUP(ROWS($Y$4:Y4609),$P$4:$U$5094,6,FALSE),"")</f>
        <v>N/A</v>
      </c>
    </row>
    <row r="4610" spans="16:25" ht="15" customHeight="1">
      <c r="P4610" s="38">
        <f>IF(ISNUMBER(SEARCH(Search!$K$13,'Valid Values - Search'!U4610)),MAX($P$3:P4609)+1,0)</f>
        <v>4607</v>
      </c>
      <c r="Q4610" s="38">
        <f>IF(ISNUMBER(SEARCH(Search!$K$5,'Valid Values - Search'!R4610)),MAX($Q$3:Q4609)+1,0)</f>
        <v>4607</v>
      </c>
      <c r="R4610" s="64" t="s">
        <v>7995</v>
      </c>
      <c r="S4610" s="70" t="s">
        <v>102</v>
      </c>
      <c r="T4610" s="70" t="s">
        <v>102</v>
      </c>
      <c r="U4610" s="93" t="s">
        <v>8459</v>
      </c>
      <c r="V4610" s="94">
        <v>323323</v>
      </c>
      <c r="W4610" s="97" t="s">
        <v>7995</v>
      </c>
      <c r="X4610" s="38" t="str">
        <f>IFERROR(VLOOKUP(ROWS($X$4:X4610),$Q$4:$R$5094,2,FALSE),"")</f>
        <v>Sulfur, organic</v>
      </c>
      <c r="Y4610" s="38" t="str">
        <f>IFERROR(VLOOKUP(ROWS($Y$4:Y4610),$P$4:$U$5094,6,FALSE),"")</f>
        <v>N/A</v>
      </c>
    </row>
    <row r="4611" spans="16:25" ht="15" customHeight="1">
      <c r="P4611" s="38">
        <f>IF(ISNUMBER(SEARCH(Search!$K$13,'Valid Values - Search'!U4611)),MAX($P$3:P4610)+1,0)</f>
        <v>4608</v>
      </c>
      <c r="Q4611" s="38">
        <f>IF(ISNUMBER(SEARCH(Search!$K$5,'Valid Values - Search'!R4611)),MAX($Q$3:Q4610)+1,0)</f>
        <v>4608</v>
      </c>
      <c r="R4611" s="64" t="s">
        <v>7996</v>
      </c>
      <c r="S4611" s="70" t="s">
        <v>102</v>
      </c>
      <c r="T4611" s="70" t="s">
        <v>102</v>
      </c>
      <c r="U4611" s="93" t="s">
        <v>8459</v>
      </c>
      <c r="V4611" s="94">
        <v>323321</v>
      </c>
      <c r="W4611" s="97" t="s">
        <v>7996</v>
      </c>
      <c r="X4611" s="38" t="str">
        <f>IFERROR(VLOOKUP(ROWS($X$4:X4611),$Q$4:$R$5094,2,FALSE),"")</f>
        <v>Sulfur, pyritic</v>
      </c>
      <c r="Y4611" s="38" t="str">
        <f>IFERROR(VLOOKUP(ROWS($Y$4:Y4611),$P$4:$U$5094,6,FALSE),"")</f>
        <v>N/A</v>
      </c>
    </row>
    <row r="4612" spans="16:25" ht="15" customHeight="1">
      <c r="P4612" s="38">
        <f>IF(ISNUMBER(SEARCH(Search!$K$13,'Valid Values - Search'!U4612)),MAX($P$3:P4611)+1,0)</f>
        <v>4609</v>
      </c>
      <c r="Q4612" s="38">
        <f>IF(ISNUMBER(SEARCH(Search!$K$5,'Valid Values - Search'!R4612)),MAX($Q$3:Q4611)+1,0)</f>
        <v>4609</v>
      </c>
      <c r="R4612" s="64" t="s">
        <v>7997</v>
      </c>
      <c r="S4612" s="70" t="s">
        <v>102</v>
      </c>
      <c r="T4612" s="70" t="s">
        <v>102</v>
      </c>
      <c r="U4612" s="93" t="s">
        <v>11281</v>
      </c>
      <c r="V4612" s="94">
        <v>323264</v>
      </c>
      <c r="W4612" s="97" t="s">
        <v>7997</v>
      </c>
      <c r="X4612" s="38" t="str">
        <f>IFERROR(VLOOKUP(ROWS($X$4:X4612),$Q$4:$R$5094,2,FALSE),"")</f>
        <v>Sulfur-32</v>
      </c>
      <c r="Y4612" s="38" t="str">
        <f>IFERROR(VLOOKUP(ROWS($Y$4:Y4612),$P$4:$U$5094,6,FALSE),"")</f>
        <v>13981-57-2</v>
      </c>
    </row>
    <row r="4613" spans="16:25" ht="15" customHeight="1">
      <c r="P4613" s="38">
        <f>IF(ISNUMBER(SEARCH(Search!$K$13,'Valid Values - Search'!U4613)),MAX($P$3:P4612)+1,0)</f>
        <v>4610</v>
      </c>
      <c r="Q4613" s="38">
        <f>IF(ISNUMBER(SEARCH(Search!$K$5,'Valid Values - Search'!R4613)),MAX($Q$3:Q4612)+1,0)</f>
        <v>4610</v>
      </c>
      <c r="R4613" s="64" t="s">
        <v>7998</v>
      </c>
      <c r="S4613" s="70" t="s">
        <v>102</v>
      </c>
      <c r="T4613" s="70" t="s">
        <v>102</v>
      </c>
      <c r="U4613" s="93" t="s">
        <v>11282</v>
      </c>
      <c r="V4613" s="94">
        <v>323263</v>
      </c>
      <c r="W4613" s="97" t="s">
        <v>7998</v>
      </c>
      <c r="X4613" s="38" t="str">
        <f>IFERROR(VLOOKUP(ROWS($X$4:X4613),$Q$4:$R$5094,2,FALSE),"")</f>
        <v>Sulfur-34</v>
      </c>
      <c r="Y4613" s="38" t="str">
        <f>IFERROR(VLOOKUP(ROWS($Y$4:Y4613),$P$4:$U$5094,6,FALSE),"")</f>
        <v>13965-97-4</v>
      </c>
    </row>
    <row r="4614" spans="16:25" ht="15" customHeight="1">
      <c r="P4614" s="38">
        <f>IF(ISNUMBER(SEARCH(Search!$K$13,'Valid Values - Search'!U4614)),MAX($P$3:P4613)+1,0)</f>
        <v>4611</v>
      </c>
      <c r="Q4614" s="38">
        <f>IF(ISNUMBER(SEARCH(Search!$K$5,'Valid Values - Search'!R4614)),MAX($Q$3:Q4613)+1,0)</f>
        <v>4611</v>
      </c>
      <c r="R4614" s="64" t="s">
        <v>7999</v>
      </c>
      <c r="S4614" s="70" t="s">
        <v>102</v>
      </c>
      <c r="T4614" s="70" t="s">
        <v>102</v>
      </c>
      <c r="U4614" s="93" t="s">
        <v>8459</v>
      </c>
      <c r="V4614" s="94">
        <v>475</v>
      </c>
      <c r="W4614" s="97" t="s">
        <v>7999</v>
      </c>
      <c r="X4614" s="38" t="str">
        <f>IFERROR(VLOOKUP(ROWS($X$4:X4614),$Q$4:$R$5094,2,FALSE),"")</f>
        <v>Sulfur-34/Sulfur-32 ratio</v>
      </c>
      <c r="Y4614" s="38" t="str">
        <f>IFERROR(VLOOKUP(ROWS($Y$4:Y4614),$P$4:$U$5094,6,FALSE),"")</f>
        <v>N/A</v>
      </c>
    </row>
    <row r="4615" spans="16:25" ht="15" customHeight="1">
      <c r="P4615" s="38">
        <f>IF(ISNUMBER(SEARCH(Search!$K$13,'Valid Values - Search'!U4615)),MAX($P$3:P4614)+1,0)</f>
        <v>4612</v>
      </c>
      <c r="Q4615" s="38">
        <f>IF(ISNUMBER(SEARCH(Search!$K$5,'Valid Values - Search'!R4615)),MAX($Q$3:Q4614)+1,0)</f>
        <v>4612</v>
      </c>
      <c r="R4615" s="64" t="s">
        <v>8000</v>
      </c>
      <c r="S4615" s="70" t="s">
        <v>102</v>
      </c>
      <c r="T4615" s="70" t="s">
        <v>102</v>
      </c>
      <c r="U4615" s="93" t="s">
        <v>11283</v>
      </c>
      <c r="V4615" s="94">
        <v>709</v>
      </c>
      <c r="W4615" s="97" t="s">
        <v>8000</v>
      </c>
      <c r="X4615" s="38" t="str">
        <f>IFERROR(VLOOKUP(ROWS($X$4:X4615),$Q$4:$R$5094,2,FALSE),"")</f>
        <v>Sulprofos</v>
      </c>
      <c r="Y4615" s="38" t="str">
        <f>IFERROR(VLOOKUP(ROWS($Y$4:Y4615),$P$4:$U$5094,6,FALSE),"")</f>
        <v>35400-43-2</v>
      </c>
    </row>
    <row r="4616" spans="16:25" ht="15" customHeight="1">
      <c r="P4616" s="38">
        <f>IF(ISNUMBER(SEARCH(Search!$K$13,'Valid Values - Search'!U4616)),MAX($P$3:P4615)+1,0)</f>
        <v>4613</v>
      </c>
      <c r="Q4616" s="38">
        <f>IF(ISNUMBER(SEARCH(Search!$K$5,'Valid Values - Search'!R4616)),MAX($Q$3:Q4615)+1,0)</f>
        <v>4613</v>
      </c>
      <c r="R4616" s="64" t="s">
        <v>8001</v>
      </c>
      <c r="S4616" s="70" t="s">
        <v>102</v>
      </c>
      <c r="T4616" s="70" t="s">
        <v>102</v>
      </c>
      <c r="U4616" s="93" t="s">
        <v>8459</v>
      </c>
      <c r="V4616" s="94">
        <v>9789</v>
      </c>
      <c r="W4616" s="97" t="s">
        <v>8001</v>
      </c>
      <c r="X4616" s="38" t="str">
        <f>IFERROR(VLOOKUP(ROWS($X$4:X4616),$Q$4:$R$5094,2,FALSE),"")</f>
        <v>Sum of anions</v>
      </c>
      <c r="Y4616" s="38" t="str">
        <f>IFERROR(VLOOKUP(ROWS($Y$4:Y4616),$P$4:$U$5094,6,FALSE),"")</f>
        <v>N/A</v>
      </c>
    </row>
    <row r="4617" spans="16:25" ht="15" customHeight="1">
      <c r="P4617" s="38">
        <f>IF(ISNUMBER(SEARCH(Search!$K$13,'Valid Values - Search'!U4617)),MAX($P$3:P4616)+1,0)</f>
        <v>4614</v>
      </c>
      <c r="Q4617" s="38">
        <f>IF(ISNUMBER(SEARCH(Search!$K$5,'Valid Values - Search'!R4617)),MAX($Q$3:Q4616)+1,0)</f>
        <v>4614</v>
      </c>
      <c r="R4617" s="64" t="s">
        <v>8002</v>
      </c>
      <c r="S4617" s="70" t="s">
        <v>102</v>
      </c>
      <c r="T4617" s="70" t="s">
        <v>102</v>
      </c>
      <c r="U4617" s="93" t="s">
        <v>8459</v>
      </c>
      <c r="V4617" s="94">
        <v>9791</v>
      </c>
      <c r="W4617" s="97" t="s">
        <v>8002</v>
      </c>
      <c r="X4617" s="38" t="str">
        <f>IFERROR(VLOOKUP(ROWS($X$4:X4617),$Q$4:$R$5094,2,FALSE),"")</f>
        <v>Sum of cations</v>
      </c>
      <c r="Y4617" s="38" t="str">
        <f>IFERROR(VLOOKUP(ROWS($Y$4:Y4617),$P$4:$U$5094,6,FALSE),"")</f>
        <v>N/A</v>
      </c>
    </row>
    <row r="4618" spans="16:25" ht="15" customHeight="1">
      <c r="P4618" s="38">
        <f>IF(ISNUMBER(SEARCH(Search!$K$13,'Valid Values - Search'!U4618)),MAX($P$3:P4617)+1,0)</f>
        <v>4615</v>
      </c>
      <c r="Q4618" s="38">
        <f>IF(ISNUMBER(SEARCH(Search!$K$5,'Valid Values - Search'!R4618)),MAX($Q$3:Q4617)+1,0)</f>
        <v>4615</v>
      </c>
      <c r="R4618" s="64" t="s">
        <v>8003</v>
      </c>
      <c r="S4618" s="70" t="s">
        <v>102</v>
      </c>
      <c r="T4618" s="70" t="s">
        <v>102</v>
      </c>
      <c r="U4618" s="93" t="s">
        <v>11284</v>
      </c>
      <c r="V4618" s="94">
        <v>1003749</v>
      </c>
      <c r="W4618" s="97" t="s">
        <v>8003</v>
      </c>
      <c r="X4618" s="38" t="str">
        <f>IFERROR(VLOOKUP(ROWS($X$4:X4618),$Q$4:$R$5094,2,FALSE),"")</f>
        <v>Sumatriptan</v>
      </c>
      <c r="Y4618" s="38" t="str">
        <f>IFERROR(VLOOKUP(ROWS($Y$4:Y4618),$P$4:$U$5094,6,FALSE),"")</f>
        <v>103628-46-2</v>
      </c>
    </row>
    <row r="4619" spans="16:25" ht="15" customHeight="1">
      <c r="P4619" s="38">
        <f>IF(ISNUMBER(SEARCH(Search!$K$13,'Valid Values - Search'!U4619)),MAX($P$3:P4618)+1,0)</f>
        <v>4616</v>
      </c>
      <c r="Q4619" s="38">
        <f>IF(ISNUMBER(SEARCH(Search!$K$5,'Valid Values - Search'!R4619)),MAX($Q$3:Q4618)+1,0)</f>
        <v>4616</v>
      </c>
      <c r="R4619" s="64" t="s">
        <v>8004</v>
      </c>
      <c r="S4619" s="70" t="s">
        <v>102</v>
      </c>
      <c r="T4619" s="70" t="s">
        <v>102</v>
      </c>
      <c r="U4619" s="93" t="s">
        <v>8459</v>
      </c>
      <c r="V4619" s="94">
        <v>476</v>
      </c>
      <c r="W4619" s="97" t="s">
        <v>8004</v>
      </c>
      <c r="X4619" s="38" t="str">
        <f>IFERROR(VLOOKUP(ROWS($X$4:X4619),$Q$4:$R$5094,2,FALSE),"")</f>
        <v>Surface area</v>
      </c>
      <c r="Y4619" s="38" t="str">
        <f>IFERROR(VLOOKUP(ROWS($Y$4:Y4619),$P$4:$U$5094,6,FALSE),"")</f>
        <v>N/A</v>
      </c>
    </row>
    <row r="4620" spans="16:25" ht="15" customHeight="1">
      <c r="P4620" s="38">
        <f>IF(ISNUMBER(SEARCH(Search!$K$13,'Valid Values - Search'!U4620)),MAX($P$3:P4619)+1,0)</f>
        <v>4617</v>
      </c>
      <c r="Q4620" s="38">
        <f>IF(ISNUMBER(SEARCH(Search!$K$5,'Valid Values - Search'!R4620)),MAX($Q$3:Q4619)+1,0)</f>
        <v>4617</v>
      </c>
      <c r="R4620" s="64" t="s">
        <v>8005</v>
      </c>
      <c r="S4620" s="70" t="s">
        <v>102</v>
      </c>
      <c r="T4620" s="70" t="s">
        <v>102</v>
      </c>
      <c r="U4620" s="93" t="s">
        <v>8459</v>
      </c>
      <c r="V4620" s="94">
        <v>477</v>
      </c>
      <c r="W4620" s="97" t="s">
        <v>8005</v>
      </c>
      <c r="X4620" s="38" t="str">
        <f>IFERROR(VLOOKUP(ROWS($X$4:X4620),$Q$4:$R$5094,2,FALSE),"")</f>
        <v>Surface tension</v>
      </c>
      <c r="Y4620" s="38" t="str">
        <f>IFERROR(VLOOKUP(ROWS($Y$4:Y4620),$P$4:$U$5094,6,FALSE),"")</f>
        <v>N/A</v>
      </c>
    </row>
    <row r="4621" spans="16:25" ht="15" customHeight="1">
      <c r="P4621" s="38">
        <f>IF(ISNUMBER(SEARCH(Search!$K$13,'Valid Values - Search'!U4621)),MAX($P$3:P4620)+1,0)</f>
        <v>4618</v>
      </c>
      <c r="Q4621" s="38">
        <f>IF(ISNUMBER(SEARCH(Search!$K$5,'Valid Values - Search'!R4621)),MAX($Q$3:Q4620)+1,0)</f>
        <v>4618</v>
      </c>
      <c r="R4621" s="64" t="s">
        <v>8006</v>
      </c>
      <c r="S4621" s="70" t="s">
        <v>102</v>
      </c>
      <c r="T4621" s="70" t="s">
        <v>102</v>
      </c>
      <c r="U4621" s="93" t="s">
        <v>8459</v>
      </c>
      <c r="V4621" s="94">
        <v>16325</v>
      </c>
      <c r="W4621" s="97" t="s">
        <v>8006</v>
      </c>
      <c r="X4621" s="38" t="str">
        <f>IFERROR(VLOOKUP(ROWS($X$4:X4621),$Q$4:$R$5094,2,FALSE),"")</f>
        <v>Surfactants, anionic</v>
      </c>
      <c r="Y4621" s="38" t="str">
        <f>IFERROR(VLOOKUP(ROWS($Y$4:Y4621),$P$4:$U$5094,6,FALSE),"")</f>
        <v>N/A</v>
      </c>
    </row>
    <row r="4622" spans="16:25" ht="15" customHeight="1">
      <c r="P4622" s="38">
        <f>IF(ISNUMBER(SEARCH(Search!$K$13,'Valid Values - Search'!U4622)),MAX($P$3:P4621)+1,0)</f>
        <v>4619</v>
      </c>
      <c r="Q4622" s="38">
        <f>IF(ISNUMBER(SEARCH(Search!$K$5,'Valid Values - Search'!R4622)),MAX($Q$3:Q4621)+1,0)</f>
        <v>4619</v>
      </c>
      <c r="R4622" s="64" t="s">
        <v>8007</v>
      </c>
      <c r="S4622" s="70" t="s">
        <v>102</v>
      </c>
      <c r="T4622" s="70" t="s">
        <v>102</v>
      </c>
      <c r="U4622" s="93" t="s">
        <v>8459</v>
      </c>
      <c r="V4622" s="94">
        <v>16326</v>
      </c>
      <c r="W4622" s="97" t="s">
        <v>8007</v>
      </c>
      <c r="X4622" s="38" t="str">
        <f>IFERROR(VLOOKUP(ROWS($X$4:X4622),$Q$4:$R$5094,2,FALSE),"")</f>
        <v>Surfactants, cationic</v>
      </c>
      <c r="Y4622" s="38" t="str">
        <f>IFERROR(VLOOKUP(ROWS($Y$4:Y4622),$P$4:$U$5094,6,FALSE),"")</f>
        <v>N/A</v>
      </c>
    </row>
    <row r="4623" spans="16:25" ht="15" customHeight="1">
      <c r="P4623" s="38">
        <f>IF(ISNUMBER(SEARCH(Search!$K$13,'Valid Values - Search'!U4623)),MAX($P$3:P4622)+1,0)</f>
        <v>4620</v>
      </c>
      <c r="Q4623" s="38">
        <f>IF(ISNUMBER(SEARCH(Search!$K$5,'Valid Values - Search'!R4623)),MAX($Q$3:Q4622)+1,0)</f>
        <v>4620</v>
      </c>
      <c r="R4623" s="64" t="s">
        <v>8008</v>
      </c>
      <c r="S4623" s="70" t="s">
        <v>102</v>
      </c>
      <c r="T4623" s="70" t="s">
        <v>102</v>
      </c>
      <c r="U4623" s="93" t="s">
        <v>8459</v>
      </c>
      <c r="V4623" s="94">
        <v>16323</v>
      </c>
      <c r="W4623" s="97" t="s">
        <v>8008</v>
      </c>
      <c r="X4623" s="38" t="str">
        <f>IFERROR(VLOOKUP(ROWS($X$4:X4623),$Q$4:$R$5094,2,FALSE),"")</f>
        <v>Surfactants, ionic mix (anionic + cationic)</v>
      </c>
      <c r="Y4623" s="38" t="str">
        <f>IFERROR(VLOOKUP(ROWS($Y$4:Y4623),$P$4:$U$5094,6,FALSE),"")</f>
        <v>N/A</v>
      </c>
    </row>
    <row r="4624" spans="16:25" ht="15" customHeight="1">
      <c r="P4624" s="38">
        <f>IF(ISNUMBER(SEARCH(Search!$K$13,'Valid Values - Search'!U4624)),MAX($P$3:P4623)+1,0)</f>
        <v>4621</v>
      </c>
      <c r="Q4624" s="38">
        <f>IF(ISNUMBER(SEARCH(Search!$K$5,'Valid Values - Search'!R4624)),MAX($Q$3:Q4623)+1,0)</f>
        <v>4621</v>
      </c>
      <c r="R4624" s="64" t="s">
        <v>8009</v>
      </c>
      <c r="S4624" s="70" t="s">
        <v>102</v>
      </c>
      <c r="T4624" s="70" t="s">
        <v>102</v>
      </c>
      <c r="U4624" s="93" t="s">
        <v>8459</v>
      </c>
      <c r="V4624" s="94">
        <v>16324</v>
      </c>
      <c r="W4624" s="97" t="s">
        <v>8009</v>
      </c>
      <c r="X4624" s="38" t="str">
        <f>IFERROR(VLOOKUP(ROWS($X$4:X4624),$Q$4:$R$5094,2,FALSE),"")</f>
        <v>Surfactants, nonionic mix</v>
      </c>
      <c r="Y4624" s="38" t="str">
        <f>IFERROR(VLOOKUP(ROWS($Y$4:Y4624),$P$4:$U$5094,6,FALSE),"")</f>
        <v>N/A</v>
      </c>
    </row>
    <row r="4625" spans="16:25" ht="15" customHeight="1">
      <c r="P4625" s="38">
        <f>IF(ISNUMBER(SEARCH(Search!$K$13,'Valid Values - Search'!U4625)),MAX($P$3:P4624)+1,0)</f>
        <v>4622</v>
      </c>
      <c r="Q4625" s="38">
        <f>IF(ISNUMBER(SEARCH(Search!$K$5,'Valid Values - Search'!R4625)),MAX($Q$3:Q4624)+1,0)</f>
        <v>4622</v>
      </c>
      <c r="R4625" s="64" t="s">
        <v>8010</v>
      </c>
      <c r="S4625" s="70" t="s">
        <v>102</v>
      </c>
      <c r="T4625" s="70" t="s">
        <v>102</v>
      </c>
      <c r="U4625" s="93" t="s">
        <v>8459</v>
      </c>
      <c r="V4625" s="94">
        <v>16322</v>
      </c>
      <c r="W4625" s="97" t="s">
        <v>8010</v>
      </c>
      <c r="X4625" s="38" t="str">
        <f>IFERROR(VLOOKUP(ROWS($X$4:X4625),$Q$4:$R$5094,2,FALSE),"")</f>
        <v>Surfactants, unspecified mix</v>
      </c>
      <c r="Y4625" s="38" t="str">
        <f>IFERROR(VLOOKUP(ROWS($Y$4:Y4625),$P$4:$U$5094,6,FALSE),"")</f>
        <v>N/A</v>
      </c>
    </row>
    <row r="4626" spans="16:25" ht="15" customHeight="1">
      <c r="P4626" s="38">
        <f>IF(ISNUMBER(SEARCH(Search!$K$13,'Valid Values - Search'!U4626)),MAX($P$3:P4625)+1,0)</f>
        <v>4623</v>
      </c>
      <c r="Q4626" s="38">
        <f>IF(ISNUMBER(SEARCH(Search!$K$5,'Valid Values - Search'!R4626)),MAX($Q$3:Q4625)+1,0)</f>
        <v>4623</v>
      </c>
      <c r="R4626" s="64" t="s">
        <v>8011</v>
      </c>
      <c r="S4626" s="70" t="s">
        <v>102</v>
      </c>
      <c r="T4626" s="70" t="s">
        <v>102</v>
      </c>
      <c r="U4626" s="93" t="s">
        <v>8459</v>
      </c>
      <c r="V4626" s="94">
        <v>1000901</v>
      </c>
      <c r="W4626" s="97" t="s">
        <v>8011</v>
      </c>
      <c r="X4626" s="38" t="str">
        <f>IFERROR(VLOOKUP(ROWS($X$4:X4626),$Q$4:$R$5094,2,FALSE),"")</f>
        <v>Survival</v>
      </c>
      <c r="Y4626" s="38" t="str">
        <f>IFERROR(VLOOKUP(ROWS($Y$4:Y4626),$P$4:$U$5094,6,FALSE),"")</f>
        <v>N/A</v>
      </c>
    </row>
    <row r="4627" spans="16:25" ht="15" customHeight="1">
      <c r="P4627" s="38">
        <f>IF(ISNUMBER(SEARCH(Search!$K$13,'Valid Values - Search'!U4627)),MAX($P$3:P4626)+1,0)</f>
        <v>4624</v>
      </c>
      <c r="Q4627" s="38">
        <f>IF(ISNUMBER(SEARCH(Search!$K$5,'Valid Values - Search'!R4627)),MAX($Q$3:Q4626)+1,0)</f>
        <v>4624</v>
      </c>
      <c r="R4627" s="64" t="s">
        <v>8012</v>
      </c>
      <c r="S4627" s="70" t="s">
        <v>102</v>
      </c>
      <c r="T4627" s="70" t="s">
        <v>102</v>
      </c>
      <c r="U4627" s="93" t="s">
        <v>8459</v>
      </c>
      <c r="V4627" s="94">
        <v>337517</v>
      </c>
      <c r="W4627" s="97" t="s">
        <v>8012</v>
      </c>
      <c r="X4627" s="38" t="str">
        <f>IFERROR(VLOOKUP(ROWS($X$4:X4627),$Q$4:$R$5094,2,FALSE),"")</f>
        <v>Suspended Sediment Concentration (SSC)</v>
      </c>
      <c r="Y4627" s="38" t="str">
        <f>IFERROR(VLOOKUP(ROWS($Y$4:Y4627),$P$4:$U$5094,6,FALSE),"")</f>
        <v>N/A</v>
      </c>
    </row>
    <row r="4628" spans="16:25" ht="15" customHeight="1">
      <c r="P4628" s="38">
        <f>IF(ISNUMBER(SEARCH(Search!$K$13,'Valid Values - Search'!U4628)),MAX($P$3:P4627)+1,0)</f>
        <v>4625</v>
      </c>
      <c r="Q4628" s="38">
        <f>IF(ISNUMBER(SEARCH(Search!$K$5,'Valid Values - Search'!R4628)),MAX($Q$3:Q4627)+1,0)</f>
        <v>4625</v>
      </c>
      <c r="R4628" s="64" t="s">
        <v>8013</v>
      </c>
      <c r="S4628" s="70" t="s">
        <v>102</v>
      </c>
      <c r="T4628" s="70" t="s">
        <v>102</v>
      </c>
      <c r="U4628" s="93" t="s">
        <v>8459</v>
      </c>
      <c r="V4628" s="94">
        <v>337516</v>
      </c>
      <c r="W4628" s="97" t="s">
        <v>8013</v>
      </c>
      <c r="X4628" s="38" t="str">
        <f>IFERROR(VLOOKUP(ROWS($X$4:X4628),$Q$4:$R$5094,2,FALSE),"")</f>
        <v>Suspended Sediment Discharge</v>
      </c>
      <c r="Y4628" s="38" t="str">
        <f>IFERROR(VLOOKUP(ROWS($Y$4:Y4628),$P$4:$U$5094,6,FALSE),"")</f>
        <v>N/A</v>
      </c>
    </row>
    <row r="4629" spans="16:25" ht="15" customHeight="1">
      <c r="P4629" s="38">
        <f>IF(ISNUMBER(SEARCH(Search!$K$13,'Valid Values - Search'!U4629)),MAX($P$3:P4628)+1,0)</f>
        <v>4626</v>
      </c>
      <c r="Q4629" s="38">
        <f>IF(ISNUMBER(SEARCH(Search!$K$5,'Valid Values - Search'!R4629)),MAX($Q$3:Q4628)+1,0)</f>
        <v>4626</v>
      </c>
      <c r="R4629" s="64" t="s">
        <v>8014</v>
      </c>
      <c r="S4629" s="70" t="s">
        <v>102</v>
      </c>
      <c r="T4629" s="70" t="s">
        <v>102</v>
      </c>
      <c r="U4629" s="93" t="s">
        <v>11285</v>
      </c>
      <c r="V4629" s="94">
        <v>1588</v>
      </c>
      <c r="W4629" s="97" t="s">
        <v>8014</v>
      </c>
      <c r="X4629" s="38" t="str">
        <f>IFERROR(VLOOKUP(ROWS($X$4:X4629),$Q$4:$R$5094,2,FALSE),"")</f>
        <v>Swep</v>
      </c>
      <c r="Y4629" s="38" t="str">
        <f>IFERROR(VLOOKUP(ROWS($Y$4:Y4629),$P$4:$U$5094,6,FALSE),"")</f>
        <v>1918-18-9</v>
      </c>
    </row>
    <row r="4630" spans="16:25" ht="15" customHeight="1">
      <c r="P4630" s="38">
        <f>IF(ISNUMBER(SEARCH(Search!$K$13,'Valid Values - Search'!U4630)),MAX($P$3:P4629)+1,0)</f>
        <v>4627</v>
      </c>
      <c r="Q4630" s="38">
        <f>IF(ISNUMBER(SEARCH(Search!$K$5,'Valid Values - Search'!R4630)),MAX($Q$3:Q4629)+1,0)</f>
        <v>4627</v>
      </c>
      <c r="R4630" s="64" t="s">
        <v>8015</v>
      </c>
      <c r="S4630" s="70" t="s">
        <v>102</v>
      </c>
      <c r="T4630" s="70" t="s">
        <v>102</v>
      </c>
      <c r="U4630" s="93" t="s">
        <v>11286</v>
      </c>
      <c r="V4630" s="94">
        <v>1728</v>
      </c>
      <c r="W4630" s="97" t="s">
        <v>8015</v>
      </c>
      <c r="X4630" s="38" t="str">
        <f>IFERROR(VLOOKUP(ROWS($X$4:X4630),$Q$4:$R$5094,2,FALSE),"")</f>
        <v>Syringaldehyde</v>
      </c>
      <c r="Y4630" s="38" t="str">
        <f>IFERROR(VLOOKUP(ROWS($Y$4:Y4630),$P$4:$U$5094,6,FALSE),"")</f>
        <v>134-96-3</v>
      </c>
    </row>
    <row r="4631" spans="16:25" ht="15" customHeight="1">
      <c r="P4631" s="38">
        <f>IF(ISNUMBER(SEARCH(Search!$K$13,'Valid Values - Search'!U4631)),MAX($P$3:P4630)+1,0)</f>
        <v>4628</v>
      </c>
      <c r="Q4631" s="38">
        <f>IF(ISNUMBER(SEARCH(Search!$K$5,'Valid Values - Search'!R4631)),MAX($Q$3:Q4630)+1,0)</f>
        <v>4628</v>
      </c>
      <c r="R4631" s="64" t="s">
        <v>8017</v>
      </c>
      <c r="S4631" s="70" t="s">
        <v>102</v>
      </c>
      <c r="T4631" s="70" t="s">
        <v>102</v>
      </c>
      <c r="U4631" s="93" t="s">
        <v>11287</v>
      </c>
      <c r="V4631" s="94" t="s">
        <v>8459</v>
      </c>
      <c r="W4631" s="97" t="s">
        <v>8017</v>
      </c>
      <c r="X4631" s="38" t="str">
        <f>IFERROR(VLOOKUP(ROWS($X$4:X4631),$Q$4:$R$5094,2,FALSE),"")</f>
        <v>Tadalafil</v>
      </c>
      <c r="Y4631" s="38" t="str">
        <f>IFERROR(VLOOKUP(ROWS($Y$4:Y4631),$P$4:$U$5094,6,FALSE),"")</f>
        <v>171596-29-5</v>
      </c>
    </row>
    <row r="4632" spans="16:25" ht="15" customHeight="1">
      <c r="P4632" s="38">
        <f>IF(ISNUMBER(SEARCH(Search!$K$13,'Valid Values - Search'!U4632)),MAX($P$3:P4631)+1,0)</f>
        <v>4629</v>
      </c>
      <c r="Q4632" s="38">
        <f>IF(ISNUMBER(SEARCH(Search!$K$5,'Valid Values - Search'!R4632)),MAX($Q$3:Q4631)+1,0)</f>
        <v>4629</v>
      </c>
      <c r="R4632" s="64" t="s">
        <v>8018</v>
      </c>
      <c r="S4632" s="70" t="s">
        <v>102</v>
      </c>
      <c r="T4632" s="70" t="s">
        <v>102</v>
      </c>
      <c r="U4632" s="93" t="s">
        <v>8459</v>
      </c>
      <c r="V4632" s="94">
        <v>1001940</v>
      </c>
      <c r="W4632" s="97" t="s">
        <v>8018</v>
      </c>
      <c r="X4632" s="38" t="str">
        <f>IFERROR(VLOOKUP(ROWS($X$4:X4632),$Q$4:$R$5094,2,FALSE),"")</f>
        <v>Tail Out Depth</v>
      </c>
      <c r="Y4632" s="38" t="str">
        <f>IFERROR(VLOOKUP(ROWS($Y$4:Y4632),$P$4:$U$5094,6,FALSE),"")</f>
        <v>N/A</v>
      </c>
    </row>
    <row r="4633" spans="16:25" ht="15" customHeight="1">
      <c r="P4633" s="38">
        <f>IF(ISNUMBER(SEARCH(Search!$K$13,'Valid Values - Search'!U4633)),MAX($P$3:P4632)+1,0)</f>
        <v>4630</v>
      </c>
      <c r="Q4633" s="38">
        <f>IF(ISNUMBER(SEARCH(Search!$K$5,'Valid Values - Search'!R4633)),MAX($Q$3:Q4632)+1,0)</f>
        <v>4630</v>
      </c>
      <c r="R4633" s="64" t="s">
        <v>8019</v>
      </c>
      <c r="S4633" s="70" t="s">
        <v>102</v>
      </c>
      <c r="T4633" s="70" t="s">
        <v>102</v>
      </c>
      <c r="U4633" s="93" t="s">
        <v>11288</v>
      </c>
      <c r="V4633" s="94">
        <v>323249</v>
      </c>
      <c r="W4633" s="97" t="s">
        <v>8019</v>
      </c>
      <c r="X4633" s="38" t="str">
        <f>IFERROR(VLOOKUP(ROWS($X$4:X4633),$Q$4:$R$5094,2,FALSE),"")</f>
        <v>Tamoxifen</v>
      </c>
      <c r="Y4633" s="38" t="str">
        <f>IFERROR(VLOOKUP(ROWS($Y$4:Y4633),$P$4:$U$5094,6,FALSE),"")</f>
        <v>10540-29-1</v>
      </c>
    </row>
    <row r="4634" spans="16:25" ht="15" customHeight="1">
      <c r="P4634" s="38">
        <f>IF(ISNUMBER(SEARCH(Search!$K$13,'Valid Values - Search'!U4634)),MAX($P$3:P4633)+1,0)</f>
        <v>4631</v>
      </c>
      <c r="Q4634" s="38">
        <f>IF(ISNUMBER(SEARCH(Search!$K$5,'Valid Values - Search'!R4634)),MAX($Q$3:Q4633)+1,0)</f>
        <v>4631</v>
      </c>
      <c r="R4634" s="64" t="s">
        <v>8020</v>
      </c>
      <c r="S4634" s="70" t="s">
        <v>102</v>
      </c>
      <c r="T4634" s="70" t="s">
        <v>102</v>
      </c>
      <c r="U4634" s="93" t="s">
        <v>11289</v>
      </c>
      <c r="V4634" s="94" t="s">
        <v>8459</v>
      </c>
      <c r="W4634" s="97" t="s">
        <v>8020</v>
      </c>
      <c r="X4634" s="38" t="str">
        <f>IFERROR(VLOOKUP(ROWS($X$4:X4634),$Q$4:$R$5094,2,FALSE),"")</f>
        <v>Tamoxifen-d5</v>
      </c>
      <c r="Y4634" s="38" t="str">
        <f>IFERROR(VLOOKUP(ROWS($Y$4:Y4634),$P$4:$U$5094,6,FALSE),"")</f>
        <v>157698-32-3</v>
      </c>
    </row>
    <row r="4635" spans="16:25" ht="15" customHeight="1">
      <c r="P4635" s="38">
        <f>IF(ISNUMBER(SEARCH(Search!$K$13,'Valid Values - Search'!U4635)),MAX($P$3:P4634)+1,0)</f>
        <v>4632</v>
      </c>
      <c r="Q4635" s="38">
        <f>IF(ISNUMBER(SEARCH(Search!$K$5,'Valid Values - Search'!R4635)),MAX($Q$3:Q4634)+1,0)</f>
        <v>4632</v>
      </c>
      <c r="R4635" s="64" t="s">
        <v>8021</v>
      </c>
      <c r="S4635" s="70" t="s">
        <v>102</v>
      </c>
      <c r="T4635" s="70" t="s">
        <v>102</v>
      </c>
      <c r="U4635" s="93" t="s">
        <v>11290</v>
      </c>
      <c r="V4635" s="94">
        <v>323256</v>
      </c>
      <c r="W4635" s="97" t="s">
        <v>8021</v>
      </c>
      <c r="X4635" s="38" t="str">
        <f>IFERROR(VLOOKUP(ROWS($X$4:X4635),$Q$4:$R$5094,2,FALSE),"")</f>
        <v>Tannic acid</v>
      </c>
      <c r="Y4635" s="38" t="str">
        <f>IFERROR(VLOOKUP(ROWS($Y$4:Y4635),$P$4:$U$5094,6,FALSE),"")</f>
        <v>1401-55-4</v>
      </c>
    </row>
    <row r="4636" spans="16:25" ht="15" customHeight="1">
      <c r="P4636" s="38">
        <f>IF(ISNUMBER(SEARCH(Search!$K$13,'Valid Values - Search'!U4636)),MAX($P$3:P4635)+1,0)</f>
        <v>4633</v>
      </c>
      <c r="Q4636" s="38">
        <f>IF(ISNUMBER(SEARCH(Search!$K$5,'Valid Values - Search'!R4636)),MAX($Q$3:Q4635)+1,0)</f>
        <v>4633</v>
      </c>
      <c r="R4636" s="64" t="s">
        <v>8022</v>
      </c>
      <c r="S4636" s="70" t="s">
        <v>101</v>
      </c>
      <c r="T4636" s="70" t="s">
        <v>102</v>
      </c>
      <c r="U4636" s="93" t="s">
        <v>8459</v>
      </c>
      <c r="V4636" s="94">
        <v>478</v>
      </c>
      <c r="W4636" s="97" t="s">
        <v>8022</v>
      </c>
      <c r="X4636" s="38" t="str">
        <f>IFERROR(VLOOKUP(ROWS($X$4:X4636),$Q$4:$R$5094,2,FALSE),"")</f>
        <v>Tannin and Lignin</v>
      </c>
      <c r="Y4636" s="38" t="str">
        <f>IFERROR(VLOOKUP(ROWS($Y$4:Y4636),$P$4:$U$5094,6,FALSE),"")</f>
        <v>N/A</v>
      </c>
    </row>
    <row r="4637" spans="16:25" ht="15" customHeight="1">
      <c r="P4637" s="38">
        <f>IF(ISNUMBER(SEARCH(Search!$K$13,'Valid Values - Search'!U4637)),MAX($P$3:P4636)+1,0)</f>
        <v>4634</v>
      </c>
      <c r="Q4637" s="38">
        <f>IF(ISNUMBER(SEARCH(Search!$K$5,'Valid Values - Search'!R4637)),MAX($Q$3:Q4636)+1,0)</f>
        <v>4634</v>
      </c>
      <c r="R4637" s="64" t="s">
        <v>15692</v>
      </c>
      <c r="S4637" s="99" t="s">
        <v>101</v>
      </c>
      <c r="T4637" s="99" t="s">
        <v>102</v>
      </c>
      <c r="U4637" s="100" t="s">
        <v>8459</v>
      </c>
      <c r="V4637" s="101">
        <v>478</v>
      </c>
      <c r="W4637" s="97" t="s">
        <v>15692</v>
      </c>
      <c r="X4637" s="38" t="str">
        <f>IFERROR(VLOOKUP(ROWS($X$4:X4637),$Q$4:$R$5094,2,FALSE),"")</f>
        <v>Tannins &amp; Lignins</v>
      </c>
      <c r="Y4637" s="38" t="str">
        <f>IFERROR(VLOOKUP(ROWS($Y$4:Y4637),$P$4:$U$5094,6,FALSE),"")</f>
        <v>N/A</v>
      </c>
    </row>
    <row r="4638" spans="16:25" ht="15" customHeight="1">
      <c r="P4638" s="38">
        <f>IF(ISNUMBER(SEARCH(Search!$K$13,'Valid Values - Search'!U4638)),MAX($P$3:P4637)+1,0)</f>
        <v>4635</v>
      </c>
      <c r="Q4638" s="38">
        <f>IF(ISNUMBER(SEARCH(Search!$K$5,'Valid Values - Search'!R4638)),MAX($Q$3:Q4637)+1,0)</f>
        <v>4635</v>
      </c>
      <c r="R4638" s="64" t="s">
        <v>8023</v>
      </c>
      <c r="S4638" s="70" t="s">
        <v>102</v>
      </c>
      <c r="T4638" s="70" t="s">
        <v>102</v>
      </c>
      <c r="U4638" s="93" t="s">
        <v>11291</v>
      </c>
      <c r="V4638" s="94">
        <v>1589</v>
      </c>
      <c r="W4638" s="97" t="s">
        <v>8023</v>
      </c>
      <c r="X4638" s="38" t="str">
        <f>IFERROR(VLOOKUP(ROWS($X$4:X4638),$Q$4:$R$5094,2,FALSE),"")</f>
        <v>Tantalum</v>
      </c>
      <c r="Y4638" s="38" t="str">
        <f>IFERROR(VLOOKUP(ROWS($Y$4:Y4638),$P$4:$U$5094,6,FALSE),"")</f>
        <v>7440-25-7</v>
      </c>
    </row>
    <row r="4639" spans="16:25" ht="15" customHeight="1">
      <c r="P4639" s="38">
        <f>IF(ISNUMBER(SEARCH(Search!$K$13,'Valid Values - Search'!U4639)),MAX($P$3:P4638)+1,0)</f>
        <v>4636</v>
      </c>
      <c r="Q4639" s="38">
        <f>IF(ISNUMBER(SEARCH(Search!$K$5,'Valid Values - Search'!R4639)),MAX($Q$3:Q4638)+1,0)</f>
        <v>4636</v>
      </c>
      <c r="R4639" s="64" t="s">
        <v>8024</v>
      </c>
      <c r="S4639" s="70" t="s">
        <v>102</v>
      </c>
      <c r="T4639" s="70" t="s">
        <v>102</v>
      </c>
      <c r="U4639" s="93" t="s">
        <v>11292</v>
      </c>
      <c r="V4639" s="94">
        <v>17098</v>
      </c>
      <c r="W4639" s="97" t="s">
        <v>8024</v>
      </c>
      <c r="X4639" s="38" t="str">
        <f>IFERROR(VLOOKUP(ROWS($X$4:X4639),$Q$4:$R$5094,2,FALSE),"")</f>
        <v>Tau-fluvalinate</v>
      </c>
      <c r="Y4639" s="38" t="str">
        <f>IFERROR(VLOOKUP(ROWS($Y$4:Y4639),$P$4:$U$5094,6,FALSE),"")</f>
        <v>102851-06-9</v>
      </c>
    </row>
    <row r="4640" spans="16:25" ht="15" customHeight="1">
      <c r="P4640" s="38">
        <f>IF(ISNUMBER(SEARCH(Search!$K$13,'Valid Values - Search'!U4640)),MAX($P$3:P4639)+1,0)</f>
        <v>4637</v>
      </c>
      <c r="Q4640" s="38">
        <f>IF(ISNUMBER(SEARCH(Search!$K$5,'Valid Values - Search'!R4640)),MAX($Q$3:Q4639)+1,0)</f>
        <v>4637</v>
      </c>
      <c r="R4640" s="64" t="s">
        <v>8025</v>
      </c>
      <c r="S4640" s="70" t="s">
        <v>102</v>
      </c>
      <c r="T4640" s="70" t="s">
        <v>102</v>
      </c>
      <c r="U4640" s="93" t="s">
        <v>8459</v>
      </c>
      <c r="V4640" s="94">
        <v>17131</v>
      </c>
      <c r="W4640" s="97" t="s">
        <v>8025</v>
      </c>
      <c r="X4640" s="38" t="str">
        <f>IFERROR(VLOOKUP(ROWS($X$4:X4640),$Q$4:$R$5094,2,FALSE),"")</f>
        <v>Taxonomic Diversity, Shannon-Weaver Index</v>
      </c>
      <c r="Y4640" s="38" t="str">
        <f>IFERROR(VLOOKUP(ROWS($Y$4:Y4640),$P$4:$U$5094,6,FALSE),"")</f>
        <v>N/A</v>
      </c>
    </row>
    <row r="4641" spans="16:25" ht="15" customHeight="1">
      <c r="P4641" s="38">
        <f>IF(ISNUMBER(SEARCH(Search!$K$13,'Valid Values - Search'!U4641)),MAX($P$3:P4640)+1,0)</f>
        <v>4638</v>
      </c>
      <c r="Q4641" s="38">
        <f>IF(ISNUMBER(SEARCH(Search!$K$5,'Valid Values - Search'!R4641)),MAX($Q$3:Q4640)+1,0)</f>
        <v>4638</v>
      </c>
      <c r="R4641" s="64" t="s">
        <v>8026</v>
      </c>
      <c r="S4641" s="70" t="s">
        <v>102</v>
      </c>
      <c r="T4641" s="70" t="s">
        <v>102</v>
      </c>
      <c r="U4641" s="93" t="s">
        <v>8459</v>
      </c>
      <c r="V4641" s="94">
        <v>16935</v>
      </c>
      <c r="W4641" s="97" t="s">
        <v>8026</v>
      </c>
      <c r="X4641" s="38" t="str">
        <f>IFERROR(VLOOKUP(ROWS($X$4:X4641),$Q$4:$R$5094,2,FALSE),"")</f>
        <v>Taxonomic Redundancy</v>
      </c>
      <c r="Y4641" s="38" t="str">
        <f>IFERROR(VLOOKUP(ROWS($Y$4:Y4641),$P$4:$U$5094,6,FALSE),"")</f>
        <v>N/A</v>
      </c>
    </row>
    <row r="4642" spans="16:25" ht="15" customHeight="1">
      <c r="P4642" s="38">
        <f>IF(ISNUMBER(SEARCH(Search!$K$13,'Valid Values - Search'!U4642)),MAX($P$3:P4641)+1,0)</f>
        <v>4639</v>
      </c>
      <c r="Q4642" s="38">
        <f>IF(ISNUMBER(SEARCH(Search!$K$5,'Valid Values - Search'!R4642)),MAX($Q$3:Q4641)+1,0)</f>
        <v>4639</v>
      </c>
      <c r="R4642" s="64" t="s">
        <v>8027</v>
      </c>
      <c r="S4642" s="70" t="s">
        <v>102</v>
      </c>
      <c r="T4642" s="70" t="s">
        <v>102</v>
      </c>
      <c r="U4642" s="93" t="s">
        <v>8459</v>
      </c>
      <c r="V4642" s="94">
        <v>16941</v>
      </c>
      <c r="W4642" s="97" t="s">
        <v>8027</v>
      </c>
      <c r="X4642" s="38" t="str">
        <f>IFERROR(VLOOKUP(ROWS($X$4:X4642),$Q$4:$R$5094,2,FALSE),"")</f>
        <v>Taxonomic Richness</v>
      </c>
      <c r="Y4642" s="38" t="str">
        <f>IFERROR(VLOOKUP(ROWS($Y$4:Y4642),$P$4:$U$5094,6,FALSE),"")</f>
        <v>N/A</v>
      </c>
    </row>
    <row r="4643" spans="16:25" ht="15" customHeight="1">
      <c r="P4643" s="38">
        <f>IF(ISNUMBER(SEARCH(Search!$K$13,'Valid Values - Search'!U4643)),MAX($P$3:P4642)+1,0)</f>
        <v>4640</v>
      </c>
      <c r="Q4643" s="38">
        <f>IF(ISNUMBER(SEARCH(Search!$K$5,'Valid Values - Search'!R4643)),MAX($Q$3:Q4642)+1,0)</f>
        <v>4640</v>
      </c>
      <c r="R4643" s="64" t="s">
        <v>8028</v>
      </c>
      <c r="S4643" s="70" t="s">
        <v>102</v>
      </c>
      <c r="T4643" s="70" t="s">
        <v>102</v>
      </c>
      <c r="U4643" s="93" t="s">
        <v>8459</v>
      </c>
      <c r="V4643" s="94">
        <v>16942</v>
      </c>
      <c r="W4643" s="97" t="s">
        <v>8028</v>
      </c>
      <c r="X4643" s="38" t="str">
        <f>IFERROR(VLOOKUP(ROWS($X$4:X4643),$Q$4:$R$5094,2,FALSE),"")</f>
        <v>Taxonomic Richness, Ephemeroptera, Plecoptera, Tricoptera</v>
      </c>
      <c r="Y4643" s="38" t="str">
        <f>IFERROR(VLOOKUP(ROWS($Y$4:Y4643),$P$4:$U$5094,6,FALSE),"")</f>
        <v>N/A</v>
      </c>
    </row>
    <row r="4644" spans="16:25" ht="15" customHeight="1">
      <c r="P4644" s="38">
        <f>IF(ISNUMBER(SEARCH(Search!$K$13,'Valid Values - Search'!U4644)),MAX($P$3:P4643)+1,0)</f>
        <v>4641</v>
      </c>
      <c r="Q4644" s="38">
        <f>IF(ISNUMBER(SEARCH(Search!$K$5,'Valid Values - Search'!R4644)),MAX($Q$3:Q4643)+1,0)</f>
        <v>4641</v>
      </c>
      <c r="R4644" s="64" t="s">
        <v>8029</v>
      </c>
      <c r="S4644" s="70" t="s">
        <v>102</v>
      </c>
      <c r="T4644" s="70" t="s">
        <v>102</v>
      </c>
      <c r="U4644" s="93" t="s">
        <v>11293</v>
      </c>
      <c r="V4644" s="94">
        <v>390145</v>
      </c>
      <c r="W4644" s="97" t="s">
        <v>8029</v>
      </c>
      <c r="X4644" s="38" t="str">
        <f>IFERROR(VLOOKUP(ROWS($X$4:X4644),$Q$4:$R$5094,2,FALSE),"")</f>
        <v>Tebuconazole</v>
      </c>
      <c r="Y4644" s="38" t="str">
        <f>IFERROR(VLOOKUP(ROWS($Y$4:Y4644),$P$4:$U$5094,6,FALSE),"")</f>
        <v>107534-96-3</v>
      </c>
    </row>
    <row r="4645" spans="16:25" ht="15" customHeight="1">
      <c r="P4645" s="38">
        <f>IF(ISNUMBER(SEARCH(Search!$K$13,'Valid Values - Search'!U4645)),MAX($P$3:P4644)+1,0)</f>
        <v>4642</v>
      </c>
      <c r="Q4645" s="38">
        <f>IF(ISNUMBER(SEARCH(Search!$K$5,'Valid Values - Search'!R4645)),MAX($Q$3:Q4644)+1,0)</f>
        <v>4642</v>
      </c>
      <c r="R4645" s="64" t="s">
        <v>8030</v>
      </c>
      <c r="S4645" s="70" t="s">
        <v>102</v>
      </c>
      <c r="T4645" s="70" t="s">
        <v>102</v>
      </c>
      <c r="U4645" s="93" t="s">
        <v>11294</v>
      </c>
      <c r="V4645" s="94">
        <v>1002114</v>
      </c>
      <c r="W4645" s="97" t="s">
        <v>8030</v>
      </c>
      <c r="X4645" s="38" t="str">
        <f>IFERROR(VLOOKUP(ROWS($X$4:X4645),$Q$4:$R$5094,2,FALSE),"")</f>
        <v>Tebufenozide</v>
      </c>
      <c r="Y4645" s="38" t="str">
        <f>IFERROR(VLOOKUP(ROWS($Y$4:Y4645),$P$4:$U$5094,6,FALSE),"")</f>
        <v>112410-23-8</v>
      </c>
    </row>
    <row r="4646" spans="16:25" ht="15" customHeight="1">
      <c r="P4646" s="38">
        <f>IF(ISNUMBER(SEARCH(Search!$K$13,'Valid Values - Search'!U4646)),MAX($P$3:P4645)+1,0)</f>
        <v>4643</v>
      </c>
      <c r="Q4646" s="38">
        <f>IF(ISNUMBER(SEARCH(Search!$K$5,'Valid Values - Search'!R4646)),MAX($Q$3:Q4645)+1,0)</f>
        <v>4643</v>
      </c>
      <c r="R4646" s="64" t="s">
        <v>8031</v>
      </c>
      <c r="S4646" s="70" t="s">
        <v>102</v>
      </c>
      <c r="T4646" s="70" t="s">
        <v>102</v>
      </c>
      <c r="U4646" s="93" t="s">
        <v>8459</v>
      </c>
      <c r="V4646" s="94" t="s">
        <v>8459</v>
      </c>
      <c r="W4646" s="97" t="s">
        <v>8031</v>
      </c>
      <c r="X4646" s="38" t="str">
        <f>IFERROR(VLOOKUP(ROWS($X$4:X4646),$Q$4:$R$5094,2,FALSE),"")</f>
        <v>Tebupirimphos oxon</v>
      </c>
      <c r="Y4646" s="38" t="str">
        <f>IFERROR(VLOOKUP(ROWS($Y$4:Y4646),$P$4:$U$5094,6,FALSE),"")</f>
        <v>N/A</v>
      </c>
    </row>
    <row r="4647" spans="16:25" ht="15" customHeight="1">
      <c r="P4647" s="38">
        <f>IF(ISNUMBER(SEARCH(Search!$K$13,'Valid Values - Search'!U4647)),MAX($P$3:P4646)+1,0)</f>
        <v>4644</v>
      </c>
      <c r="Q4647" s="38">
        <f>IF(ISNUMBER(SEARCH(Search!$K$5,'Valid Values - Search'!R4647)),MAX($Q$3:Q4646)+1,0)</f>
        <v>4644</v>
      </c>
      <c r="R4647" s="64" t="s">
        <v>8032</v>
      </c>
      <c r="S4647" s="70" t="s">
        <v>101</v>
      </c>
      <c r="T4647" s="70" t="s">
        <v>102</v>
      </c>
      <c r="U4647" s="93" t="s">
        <v>8922</v>
      </c>
      <c r="V4647" s="94">
        <v>479</v>
      </c>
      <c r="W4647" s="97" t="s">
        <v>8032</v>
      </c>
      <c r="X4647" s="38" t="str">
        <f>IFERROR(VLOOKUP(ROWS($X$4:X4647),$Q$4:$R$5094,2,FALSE),"")</f>
        <v>Tebuthiuron</v>
      </c>
      <c r="Y4647" s="38" t="str">
        <f>IFERROR(VLOOKUP(ROWS($Y$4:Y4647),$P$4:$U$5094,6,FALSE),"")</f>
        <v>34014-18-1</v>
      </c>
    </row>
    <row r="4648" spans="16:25" ht="15" customHeight="1">
      <c r="P4648" s="38">
        <f>IF(ISNUMBER(SEARCH(Search!$K$13,'Valid Values - Search'!U4648)),MAX($P$3:P4647)+1,0)</f>
        <v>4645</v>
      </c>
      <c r="Q4648" s="38">
        <f>IF(ISNUMBER(SEARCH(Search!$K$5,'Valid Values - Search'!R4648)),MAX($Q$3:Q4647)+1,0)</f>
        <v>4645</v>
      </c>
      <c r="R4648" s="64" t="s">
        <v>8033</v>
      </c>
      <c r="S4648" s="70" t="s">
        <v>102</v>
      </c>
      <c r="T4648" s="70" t="s">
        <v>102</v>
      </c>
      <c r="U4648" s="93" t="s">
        <v>11295</v>
      </c>
      <c r="V4648" s="94">
        <v>1001591</v>
      </c>
      <c r="W4648" s="97" t="s">
        <v>8033</v>
      </c>
      <c r="X4648" s="38" t="str">
        <f>IFERROR(VLOOKUP(ROWS($X$4:X4648),$Q$4:$R$5094,2,FALSE),"")</f>
        <v>Technetium</v>
      </c>
      <c r="Y4648" s="38" t="str">
        <f>IFERROR(VLOOKUP(ROWS($Y$4:Y4648),$P$4:$U$5094,6,FALSE),"")</f>
        <v>7440-26-8</v>
      </c>
    </row>
    <row r="4649" spans="16:25" ht="15" customHeight="1">
      <c r="P4649" s="38">
        <f>IF(ISNUMBER(SEARCH(Search!$K$13,'Valid Values - Search'!U4649)),MAX($P$3:P4648)+1,0)</f>
        <v>4646</v>
      </c>
      <c r="Q4649" s="38">
        <f>IF(ISNUMBER(SEARCH(Search!$K$5,'Valid Values - Search'!R4649)),MAX($Q$3:Q4648)+1,0)</f>
        <v>4646</v>
      </c>
      <c r="R4649" s="64" t="s">
        <v>3695</v>
      </c>
      <c r="S4649" s="70" t="s">
        <v>102</v>
      </c>
      <c r="T4649" s="70" t="s">
        <v>102</v>
      </c>
      <c r="U4649" s="93" t="s">
        <v>11296</v>
      </c>
      <c r="V4649" s="94">
        <v>1590</v>
      </c>
      <c r="W4649" s="97" t="s">
        <v>3695</v>
      </c>
      <c r="X4649" s="38" t="str">
        <f>IFERROR(VLOOKUP(ROWS($X$4:X4649),$Q$4:$R$5094,2,FALSE),"")</f>
        <v>Technetium-99</v>
      </c>
      <c r="Y4649" s="38" t="str">
        <f>IFERROR(VLOOKUP(ROWS($Y$4:Y4649),$P$4:$U$5094,6,FALSE),"")</f>
        <v>14133-76-7</v>
      </c>
    </row>
    <row r="4650" spans="16:25" ht="15" customHeight="1">
      <c r="P4650" s="38">
        <f>IF(ISNUMBER(SEARCH(Search!$K$13,'Valid Values - Search'!U4650)),MAX($P$3:P4649)+1,0)</f>
        <v>4647</v>
      </c>
      <c r="Q4650" s="38">
        <f>IF(ISNUMBER(SEARCH(Search!$K$5,'Valid Values - Search'!R4650)),MAX($Q$3:Q4649)+1,0)</f>
        <v>4647</v>
      </c>
      <c r="R4650" s="64" t="s">
        <v>8034</v>
      </c>
      <c r="S4650" s="70" t="s">
        <v>102</v>
      </c>
      <c r="T4650" s="70" t="s">
        <v>102</v>
      </c>
      <c r="U4650" s="93" t="s">
        <v>11297</v>
      </c>
      <c r="V4650" s="94">
        <v>1002426</v>
      </c>
      <c r="W4650" s="97" t="s">
        <v>8034</v>
      </c>
      <c r="X4650" s="38" t="str">
        <f>IFERROR(VLOOKUP(ROWS($X$4:X4650),$Q$4:$R$5094,2,FALSE),"")</f>
        <v>Tecnazene</v>
      </c>
      <c r="Y4650" s="38" t="str">
        <f>IFERROR(VLOOKUP(ROWS($Y$4:Y4650),$P$4:$U$5094,6,FALSE),"")</f>
        <v>117-18-0</v>
      </c>
    </row>
    <row r="4651" spans="16:25" ht="15" customHeight="1">
      <c r="P4651" s="38">
        <f>IF(ISNUMBER(SEARCH(Search!$K$13,'Valid Values - Search'!U4651)),MAX($P$3:P4650)+1,0)</f>
        <v>4648</v>
      </c>
      <c r="Q4651" s="38">
        <f>IF(ISNUMBER(SEARCH(Search!$K$5,'Valid Values - Search'!R4651)),MAX($Q$3:Q4650)+1,0)</f>
        <v>4648</v>
      </c>
      <c r="R4651" s="64" t="s">
        <v>8035</v>
      </c>
      <c r="S4651" s="70" t="s">
        <v>102</v>
      </c>
      <c r="T4651" s="70" t="s">
        <v>102</v>
      </c>
      <c r="U4651" s="93" t="s">
        <v>11298</v>
      </c>
      <c r="V4651" s="94">
        <v>16063</v>
      </c>
      <c r="W4651" s="97" t="s">
        <v>8035</v>
      </c>
      <c r="X4651" s="38" t="str">
        <f>IFERROR(VLOOKUP(ROWS($X$4:X4651),$Q$4:$R$5094,2,FALSE),"")</f>
        <v>Tefluthrin</v>
      </c>
      <c r="Y4651" s="38" t="str">
        <f>IFERROR(VLOOKUP(ROWS($Y$4:Y4651),$P$4:$U$5094,6,FALSE),"")</f>
        <v>79538-32-2</v>
      </c>
    </row>
    <row r="4652" spans="16:25" ht="15" customHeight="1">
      <c r="P4652" s="38">
        <f>IF(ISNUMBER(SEARCH(Search!$K$13,'Valid Values - Search'!U4652)),MAX($P$3:P4651)+1,0)</f>
        <v>4649</v>
      </c>
      <c r="Q4652" s="38">
        <f>IF(ISNUMBER(SEARCH(Search!$K$5,'Valid Values - Search'!R4652)),MAX($Q$3:Q4651)+1,0)</f>
        <v>4649</v>
      </c>
      <c r="R4652" s="64" t="s">
        <v>8036</v>
      </c>
      <c r="S4652" s="70" t="s">
        <v>102</v>
      </c>
      <c r="T4652" s="70" t="s">
        <v>102</v>
      </c>
      <c r="U4652" s="93" t="s">
        <v>8459</v>
      </c>
      <c r="V4652" s="94" t="s">
        <v>8459</v>
      </c>
      <c r="W4652" s="97" t="s">
        <v>8036</v>
      </c>
      <c r="X4652" s="38" t="str">
        <f>IFERROR(VLOOKUP(ROWS($X$4:X4652),$Q$4:$R$5094,2,FALSE),"")</f>
        <v>Tefluthrin acid benzyl ester</v>
      </c>
      <c r="Y4652" s="38" t="str">
        <f>IFERROR(VLOOKUP(ROWS($Y$4:Y4652),$P$4:$U$5094,6,FALSE),"")</f>
        <v>N/A</v>
      </c>
    </row>
    <row r="4653" spans="16:25" ht="15" customHeight="1">
      <c r="P4653" s="38">
        <f>IF(ISNUMBER(SEARCH(Search!$K$13,'Valid Values - Search'!U4653)),MAX($P$3:P4652)+1,0)</f>
        <v>4650</v>
      </c>
      <c r="Q4653" s="38">
        <f>IF(ISNUMBER(SEARCH(Search!$K$5,'Valid Values - Search'!R4653)),MAX($Q$3:Q4652)+1,0)</f>
        <v>4650</v>
      </c>
      <c r="R4653" s="64" t="s">
        <v>8037</v>
      </c>
      <c r="S4653" s="70" t="s">
        <v>102</v>
      </c>
      <c r="T4653" s="70" t="s">
        <v>102</v>
      </c>
      <c r="U4653" s="93" t="s">
        <v>8459</v>
      </c>
      <c r="V4653" s="94" t="s">
        <v>8459</v>
      </c>
      <c r="W4653" s="97" t="s">
        <v>8037</v>
      </c>
      <c r="X4653" s="38" t="str">
        <f>IFERROR(VLOOKUP(ROWS($X$4:X4653),$Q$4:$R$5094,2,FALSE),"")</f>
        <v>Tefluthrin acid pentafluorobenzyl ester</v>
      </c>
      <c r="Y4653" s="38" t="str">
        <f>IFERROR(VLOOKUP(ROWS($Y$4:Y4653),$P$4:$U$5094,6,FALSE),"")</f>
        <v>N/A</v>
      </c>
    </row>
    <row r="4654" spans="16:25" ht="15" customHeight="1">
      <c r="P4654" s="38">
        <f>IF(ISNUMBER(SEARCH(Search!$K$13,'Valid Values - Search'!U4654)),MAX($P$3:P4653)+1,0)</f>
        <v>4651</v>
      </c>
      <c r="Q4654" s="38">
        <f>IF(ISNUMBER(SEARCH(Search!$K$5,'Valid Values - Search'!R4654)),MAX($Q$3:Q4653)+1,0)</f>
        <v>4651</v>
      </c>
      <c r="R4654" s="64" t="s">
        <v>8038</v>
      </c>
      <c r="S4654" s="70" t="s">
        <v>102</v>
      </c>
      <c r="T4654" s="70" t="s">
        <v>102</v>
      </c>
      <c r="U4654" s="93" t="s">
        <v>11299</v>
      </c>
      <c r="V4654" s="94">
        <v>480</v>
      </c>
      <c r="W4654" s="97" t="s">
        <v>8038</v>
      </c>
      <c r="X4654" s="38" t="str">
        <f>IFERROR(VLOOKUP(ROWS($X$4:X4654),$Q$4:$R$5094,2,FALSE),"")</f>
        <v>Tellurium</v>
      </c>
      <c r="Y4654" s="38" t="str">
        <f>IFERROR(VLOOKUP(ROWS($Y$4:Y4654),$P$4:$U$5094,6,FALSE),"")</f>
        <v>13494-80-9</v>
      </c>
    </row>
    <row r="4655" spans="16:25" ht="15" customHeight="1">
      <c r="P4655" s="38">
        <f>IF(ISNUMBER(SEARCH(Search!$K$13,'Valid Values - Search'!U4655)),MAX($P$3:P4654)+1,0)</f>
        <v>4652</v>
      </c>
      <c r="Q4655" s="38">
        <f>IF(ISNUMBER(SEARCH(Search!$K$5,'Valid Values - Search'!R4655)),MAX($Q$3:Q4654)+1,0)</f>
        <v>4652</v>
      </c>
      <c r="R4655" s="64" t="s">
        <v>8039</v>
      </c>
      <c r="S4655" s="70" t="s">
        <v>102</v>
      </c>
      <c r="T4655" s="70" t="s">
        <v>102</v>
      </c>
      <c r="U4655" s="93" t="s">
        <v>11300</v>
      </c>
      <c r="V4655" s="94">
        <v>1002488</v>
      </c>
      <c r="W4655" s="97" t="s">
        <v>8039</v>
      </c>
      <c r="X4655" s="38" t="str">
        <f>IFERROR(VLOOKUP(ROWS($X$4:X4655),$Q$4:$R$5094,2,FALSE),"")</f>
        <v>Temazepam</v>
      </c>
      <c r="Y4655" s="38" t="str">
        <f>IFERROR(VLOOKUP(ROWS($Y$4:Y4655),$P$4:$U$5094,6,FALSE),"")</f>
        <v>846-50-4</v>
      </c>
    </row>
    <row r="4656" spans="16:25" ht="15" customHeight="1">
      <c r="P4656" s="38">
        <f>IF(ISNUMBER(SEARCH(Search!$K$13,'Valid Values - Search'!U4656)),MAX($P$3:P4655)+1,0)</f>
        <v>4653</v>
      </c>
      <c r="Q4656" s="38">
        <f>IF(ISNUMBER(SEARCH(Search!$K$5,'Valid Values - Search'!R4656)),MAX($Q$3:Q4655)+1,0)</f>
        <v>4653</v>
      </c>
      <c r="R4656" s="64" t="s">
        <v>8040</v>
      </c>
      <c r="S4656" s="70" t="s">
        <v>102</v>
      </c>
      <c r="T4656" s="70" t="s">
        <v>102</v>
      </c>
      <c r="U4656" s="93" t="s">
        <v>11301</v>
      </c>
      <c r="V4656" s="94">
        <v>1002639</v>
      </c>
      <c r="W4656" s="97" t="s">
        <v>8040</v>
      </c>
      <c r="X4656" s="38" t="str">
        <f>IFERROR(VLOOKUP(ROWS($X$4:X4656),$Q$4:$R$5094,2,FALSE),"")</f>
        <v>Tembotrione</v>
      </c>
      <c r="Y4656" s="38" t="str">
        <f>IFERROR(VLOOKUP(ROWS($Y$4:Y4656),$P$4:$U$5094,6,FALSE),"")</f>
        <v>335104-84-2</v>
      </c>
    </row>
    <row r="4657" spans="16:25" ht="15" customHeight="1">
      <c r="P4657" s="38">
        <f>IF(ISNUMBER(SEARCH(Search!$K$13,'Valid Values - Search'!U4657)),MAX($P$3:P4656)+1,0)</f>
        <v>4654</v>
      </c>
      <c r="Q4657" s="38">
        <f>IF(ISNUMBER(SEARCH(Search!$K$5,'Valid Values - Search'!R4657)),MAX($Q$3:Q4656)+1,0)</f>
        <v>4654</v>
      </c>
      <c r="R4657" s="64" t="s">
        <v>8041</v>
      </c>
      <c r="S4657" s="70" t="s">
        <v>102</v>
      </c>
      <c r="T4657" s="70" t="s">
        <v>102</v>
      </c>
      <c r="U4657" s="93" t="s">
        <v>11302</v>
      </c>
      <c r="V4657" s="94">
        <v>1593</v>
      </c>
      <c r="W4657" s="97" t="s">
        <v>8041</v>
      </c>
      <c r="X4657" s="38" t="str">
        <f>IFERROR(VLOOKUP(ROWS($X$4:X4657),$Q$4:$R$5094,2,FALSE),"")</f>
        <v>Temephos</v>
      </c>
      <c r="Y4657" s="38" t="str">
        <f>IFERROR(VLOOKUP(ROWS($Y$4:Y4657),$P$4:$U$5094,6,FALSE),"")</f>
        <v>3383-96-8</v>
      </c>
    </row>
    <row r="4658" spans="16:25" ht="15" customHeight="1">
      <c r="P4658" s="38">
        <f>IF(ISNUMBER(SEARCH(Search!$K$13,'Valid Values - Search'!U4658)),MAX($P$3:P4657)+1,0)</f>
        <v>4655</v>
      </c>
      <c r="Q4658" s="38">
        <f>IF(ISNUMBER(SEARCH(Search!$K$5,'Valid Values - Search'!R4658)),MAX($Q$3:Q4657)+1,0)</f>
        <v>4655</v>
      </c>
      <c r="R4658" s="64" t="s">
        <v>15693</v>
      </c>
      <c r="S4658" s="99" t="s">
        <v>102</v>
      </c>
      <c r="T4658" s="99" t="s">
        <v>102</v>
      </c>
      <c r="U4658" s="100" t="s">
        <v>8459</v>
      </c>
      <c r="V4658" s="101">
        <v>481</v>
      </c>
      <c r="W4658" s="97" t="s">
        <v>15693</v>
      </c>
      <c r="X4658" s="38" t="str">
        <f>IFERROR(VLOOKUP(ROWS($X$4:X4658),$Q$4:$R$5094,2,FALSE),"")</f>
        <v>Temperature</v>
      </c>
      <c r="Y4658" s="38" t="str">
        <f>IFERROR(VLOOKUP(ROWS($Y$4:Y4658),$P$4:$U$5094,6,FALSE),"")</f>
        <v>N/A</v>
      </c>
    </row>
    <row r="4659" spans="16:25" ht="15" customHeight="1">
      <c r="P4659" s="38">
        <f>IF(ISNUMBER(SEARCH(Search!$K$13,'Valid Values - Search'!U4659)),MAX($P$3:P4658)+1,0)</f>
        <v>4656</v>
      </c>
      <c r="Q4659" s="38">
        <f>IF(ISNUMBER(SEARCH(Search!$K$5,'Valid Values - Search'!R4659)),MAX($Q$3:Q4658)+1,0)</f>
        <v>4656</v>
      </c>
      <c r="R4659" s="64" t="s">
        <v>8042</v>
      </c>
      <c r="S4659" s="70" t="s">
        <v>102</v>
      </c>
      <c r="T4659" s="70" t="s">
        <v>102</v>
      </c>
      <c r="U4659" s="93" t="s">
        <v>8459</v>
      </c>
      <c r="V4659" s="94">
        <v>1000756</v>
      </c>
      <c r="W4659" s="97" t="s">
        <v>8042</v>
      </c>
      <c r="X4659" s="38" t="str">
        <f>IFERROR(VLOOKUP(ROWS($X$4:X4659),$Q$4:$R$5094,2,FALSE),"")</f>
        <v>Temperature difference</v>
      </c>
      <c r="Y4659" s="38" t="str">
        <f>IFERROR(VLOOKUP(ROWS($Y$4:Y4659),$P$4:$U$5094,6,FALSE),"")</f>
        <v>N/A</v>
      </c>
    </row>
    <row r="4660" spans="16:25" ht="15" customHeight="1">
      <c r="P4660" s="38">
        <f>IF(ISNUMBER(SEARCH(Search!$K$13,'Valid Values - Search'!U4660)),MAX($P$3:P4659)+1,0)</f>
        <v>4657</v>
      </c>
      <c r="Q4660" s="38">
        <f>IF(ISNUMBER(SEARCH(Search!$K$5,'Valid Values - Search'!R4660)),MAX($Q$3:Q4659)+1,0)</f>
        <v>4657</v>
      </c>
      <c r="R4660" s="64" t="s">
        <v>8043</v>
      </c>
      <c r="S4660" s="70" t="s">
        <v>102</v>
      </c>
      <c r="T4660" s="70" t="s">
        <v>102</v>
      </c>
      <c r="U4660" s="93" t="s">
        <v>8459</v>
      </c>
      <c r="V4660" s="94">
        <v>605</v>
      </c>
      <c r="W4660" s="97" t="s">
        <v>8043</v>
      </c>
      <c r="X4660" s="38" t="str">
        <f>IFERROR(VLOOKUP(ROWS($X$4:X4660),$Q$4:$R$5094,2,FALSE),"")</f>
        <v>Temperature, air</v>
      </c>
      <c r="Y4660" s="38" t="str">
        <f>IFERROR(VLOOKUP(ROWS($Y$4:Y4660),$P$4:$U$5094,6,FALSE),"")</f>
        <v>N/A</v>
      </c>
    </row>
    <row r="4661" spans="16:25" ht="15" customHeight="1">
      <c r="P4661" s="38">
        <f>IF(ISNUMBER(SEARCH(Search!$K$13,'Valid Values - Search'!U4661)),MAX($P$3:P4660)+1,0)</f>
        <v>4658</v>
      </c>
      <c r="Q4661" s="38">
        <f>IF(ISNUMBER(SEARCH(Search!$K$5,'Valid Values - Search'!R4661)),MAX($Q$3:Q4660)+1,0)</f>
        <v>4658</v>
      </c>
      <c r="R4661" s="64" t="s">
        <v>8044</v>
      </c>
      <c r="S4661" s="70" t="s">
        <v>102</v>
      </c>
      <c r="T4661" s="70" t="s">
        <v>102</v>
      </c>
      <c r="U4661" s="93" t="s">
        <v>8459</v>
      </c>
      <c r="V4661" s="94">
        <v>1004406</v>
      </c>
      <c r="W4661" s="97" t="s">
        <v>8044</v>
      </c>
      <c r="X4661" s="38" t="str">
        <f>IFERROR(VLOOKUP(ROWS($X$4:X4661),$Q$4:$R$5094,2,FALSE),"")</f>
        <v>Temperature, dew point air</v>
      </c>
      <c r="Y4661" s="38" t="str">
        <f>IFERROR(VLOOKUP(ROWS($Y$4:Y4661),$P$4:$U$5094,6,FALSE),"")</f>
        <v>N/A</v>
      </c>
    </row>
    <row r="4662" spans="16:25" ht="15" customHeight="1">
      <c r="P4662" s="38">
        <f>IF(ISNUMBER(SEARCH(Search!$K$13,'Valid Values - Search'!U4662)),MAX($P$3:P4661)+1,0)</f>
        <v>4659</v>
      </c>
      <c r="Q4662" s="38">
        <f>IF(ISNUMBER(SEARCH(Search!$K$5,'Valid Values - Search'!R4662)),MAX($Q$3:Q4661)+1,0)</f>
        <v>4659</v>
      </c>
      <c r="R4662" s="64" t="s">
        <v>8045</v>
      </c>
      <c r="S4662" s="70" t="s">
        <v>102</v>
      </c>
      <c r="T4662" s="70" t="s">
        <v>102</v>
      </c>
      <c r="U4662" s="93" t="s">
        <v>8459</v>
      </c>
      <c r="V4662" s="94">
        <v>1004405</v>
      </c>
      <c r="W4662" s="97" t="s">
        <v>8045</v>
      </c>
      <c r="X4662" s="38" t="str">
        <f>IFERROR(VLOOKUP(ROWS($X$4:X4662),$Q$4:$R$5094,2,FALSE),"")</f>
        <v>Temperature, hyporheic</v>
      </c>
      <c r="Y4662" s="38" t="str">
        <f>IFERROR(VLOOKUP(ROWS($Y$4:Y4662),$P$4:$U$5094,6,FALSE),"")</f>
        <v>N/A</v>
      </c>
    </row>
    <row r="4663" spans="16:25" ht="15" customHeight="1">
      <c r="P4663" s="38">
        <f>IF(ISNUMBER(SEARCH(Search!$K$13,'Valid Values - Search'!U4663)),MAX($P$3:P4662)+1,0)</f>
        <v>4660</v>
      </c>
      <c r="Q4663" s="38">
        <f>IF(ISNUMBER(SEARCH(Search!$K$5,'Valid Values - Search'!R4663)),MAX($Q$3:Q4662)+1,0)</f>
        <v>4660</v>
      </c>
      <c r="R4663" s="64" t="s">
        <v>8046</v>
      </c>
      <c r="S4663" s="70" t="s">
        <v>102</v>
      </c>
      <c r="T4663" s="70" t="s">
        <v>102</v>
      </c>
      <c r="U4663" s="93" t="s">
        <v>8459</v>
      </c>
      <c r="V4663" s="94">
        <v>11744</v>
      </c>
      <c r="W4663" s="97" t="s">
        <v>8046</v>
      </c>
      <c r="X4663" s="38" t="str">
        <f>IFERROR(VLOOKUP(ROWS($X$4:X4663),$Q$4:$R$5094,2,FALSE),"")</f>
        <v>Temperature, sample</v>
      </c>
      <c r="Y4663" s="38" t="str">
        <f>IFERROR(VLOOKUP(ROWS($Y$4:Y4663),$P$4:$U$5094,6,FALSE),"")</f>
        <v>N/A</v>
      </c>
    </row>
    <row r="4664" spans="16:25" ht="15" customHeight="1">
      <c r="P4664" s="38">
        <f>IF(ISNUMBER(SEARCH(Search!$K$13,'Valid Values - Search'!U4664)),MAX($P$3:P4663)+1,0)</f>
        <v>4661</v>
      </c>
      <c r="Q4664" s="38">
        <f>IF(ISNUMBER(SEARCH(Search!$K$5,'Valid Values - Search'!R4664)),MAX($Q$3:Q4663)+1,0)</f>
        <v>4661</v>
      </c>
      <c r="R4664" s="64" t="s">
        <v>8047</v>
      </c>
      <c r="S4664" s="70" t="s">
        <v>102</v>
      </c>
      <c r="T4664" s="70" t="s">
        <v>102</v>
      </c>
      <c r="U4664" s="93" t="s">
        <v>8459</v>
      </c>
      <c r="V4664" s="94">
        <v>607</v>
      </c>
      <c r="W4664" s="97" t="s">
        <v>8047</v>
      </c>
      <c r="X4664" s="38" t="str">
        <f>IFERROR(VLOOKUP(ROWS($X$4:X4664),$Q$4:$R$5094,2,FALSE),"")</f>
        <v>Temperature, sediment</v>
      </c>
      <c r="Y4664" s="38" t="str">
        <f>IFERROR(VLOOKUP(ROWS($Y$4:Y4664),$P$4:$U$5094,6,FALSE),"")</f>
        <v>N/A</v>
      </c>
    </row>
    <row r="4665" spans="16:25" ht="15" customHeight="1">
      <c r="P4665" s="38">
        <f>IF(ISNUMBER(SEARCH(Search!$K$13,'Valid Values - Search'!U4665)),MAX($P$3:P4664)+1,0)</f>
        <v>4662</v>
      </c>
      <c r="Q4665" s="38">
        <f>IF(ISNUMBER(SEARCH(Search!$K$5,'Valid Values - Search'!R4665)),MAX($Q$3:Q4664)+1,0)</f>
        <v>4662</v>
      </c>
      <c r="R4665" s="64" t="s">
        <v>8048</v>
      </c>
      <c r="S4665" s="70" t="s">
        <v>102</v>
      </c>
      <c r="T4665" s="70" t="s">
        <v>102</v>
      </c>
      <c r="U4665" s="93" t="s">
        <v>8459</v>
      </c>
      <c r="V4665" s="94">
        <v>606</v>
      </c>
      <c r="W4665" s="97" t="s">
        <v>8048</v>
      </c>
      <c r="X4665" s="38" t="str">
        <f>IFERROR(VLOOKUP(ROWS($X$4:X4665),$Q$4:$R$5094,2,FALSE),"")</f>
        <v>Temperature, soil</v>
      </c>
      <c r="Y4665" s="38" t="str">
        <f>IFERROR(VLOOKUP(ROWS($Y$4:Y4665),$P$4:$U$5094,6,FALSE),"")</f>
        <v>N/A</v>
      </c>
    </row>
    <row r="4666" spans="16:25" ht="15" customHeight="1">
      <c r="P4666" s="38">
        <f>IF(ISNUMBER(SEARCH(Search!$K$13,'Valid Values - Search'!U4666)),MAX($P$3:P4665)+1,0)</f>
        <v>4663</v>
      </c>
      <c r="Q4666" s="38">
        <f>IF(ISNUMBER(SEARCH(Search!$K$5,'Valid Values - Search'!R4666)),MAX($Q$3:Q4665)+1,0)</f>
        <v>4663</v>
      </c>
      <c r="R4666" s="64" t="s">
        <v>8049</v>
      </c>
      <c r="S4666" s="70" t="s">
        <v>102</v>
      </c>
      <c r="T4666" s="70" t="s">
        <v>102</v>
      </c>
      <c r="U4666" s="93" t="s">
        <v>8459</v>
      </c>
      <c r="V4666" s="94">
        <v>608</v>
      </c>
      <c r="W4666" s="97" t="s">
        <v>8049</v>
      </c>
      <c r="X4666" s="38" t="str">
        <f>IFERROR(VLOOKUP(ROWS($X$4:X4666),$Q$4:$R$5094,2,FALSE),"")</f>
        <v>Temperature, tissue</v>
      </c>
      <c r="Y4666" s="38" t="str">
        <f>IFERROR(VLOOKUP(ROWS($Y$4:Y4666),$P$4:$U$5094,6,FALSE),"")</f>
        <v>N/A</v>
      </c>
    </row>
    <row r="4667" spans="16:25" ht="15" customHeight="1">
      <c r="P4667" s="38">
        <f>IF(ISNUMBER(SEARCH(Search!$K$13,'Valid Values - Search'!U4667)),MAX($P$3:P4666)+1,0)</f>
        <v>4664</v>
      </c>
      <c r="Q4667" s="38">
        <f>IF(ISNUMBER(SEARCH(Search!$K$5,'Valid Values - Search'!R4667)),MAX($Q$3:Q4666)+1,0)</f>
        <v>4664</v>
      </c>
      <c r="R4667" s="64" t="s">
        <v>8050</v>
      </c>
      <c r="S4667" s="70" t="s">
        <v>102</v>
      </c>
      <c r="T4667" s="70" t="s">
        <v>102</v>
      </c>
      <c r="U4667" s="93" t="s">
        <v>8459</v>
      </c>
      <c r="V4667" s="94">
        <v>481</v>
      </c>
      <c r="W4667" s="97" t="s">
        <v>8050</v>
      </c>
      <c r="X4667" s="38" t="str">
        <f>IFERROR(VLOOKUP(ROWS($X$4:X4667),$Q$4:$R$5094,2,FALSE),"")</f>
        <v>Temperature, water</v>
      </c>
      <c r="Y4667" s="38" t="str">
        <f>IFERROR(VLOOKUP(ROWS($Y$4:Y4667),$P$4:$U$5094,6,FALSE),"")</f>
        <v>N/A</v>
      </c>
    </row>
    <row r="4668" spans="16:25" ht="15" customHeight="1">
      <c r="P4668" s="38">
        <f>IF(ISNUMBER(SEARCH(Search!$K$13,'Valid Values - Search'!U4668)),MAX($P$3:P4667)+1,0)</f>
        <v>4665</v>
      </c>
      <c r="Q4668" s="38">
        <f>IF(ISNUMBER(SEARCH(Search!$K$5,'Valid Values - Search'!R4668)),MAX($Q$3:Q4667)+1,0)</f>
        <v>4665</v>
      </c>
      <c r="R4668" s="64" t="s">
        <v>8051</v>
      </c>
      <c r="S4668" s="70" t="s">
        <v>102</v>
      </c>
      <c r="T4668" s="70" t="s">
        <v>102</v>
      </c>
      <c r="U4668" s="93" t="s">
        <v>8459</v>
      </c>
      <c r="V4668" s="94">
        <v>1594</v>
      </c>
      <c r="W4668" s="97" t="s">
        <v>8051</v>
      </c>
      <c r="X4668" s="38" t="str">
        <f>IFERROR(VLOOKUP(ROWS($X$4:X4668),$Q$4:$R$5094,2,FALSE),"")</f>
        <v>Temperature, wet bulb</v>
      </c>
      <c r="Y4668" s="38" t="str">
        <f>IFERROR(VLOOKUP(ROWS($Y$4:Y4668),$P$4:$U$5094,6,FALSE),"")</f>
        <v>N/A</v>
      </c>
    </row>
    <row r="4669" spans="16:25" ht="15" customHeight="1">
      <c r="P4669" s="38">
        <f>IF(ISNUMBER(SEARCH(Search!$K$13,'Valid Values - Search'!U4669)),MAX($P$3:P4668)+1,0)</f>
        <v>4666</v>
      </c>
      <c r="Q4669" s="38">
        <f>IF(ISNUMBER(SEARCH(Search!$K$5,'Valid Values - Search'!R4669)),MAX($Q$3:Q4668)+1,0)</f>
        <v>4666</v>
      </c>
      <c r="R4669" s="64" t="s">
        <v>8052</v>
      </c>
      <c r="S4669" s="70" t="s">
        <v>102</v>
      </c>
      <c r="T4669" s="70" t="s">
        <v>102</v>
      </c>
      <c r="U4669" s="93" t="s">
        <v>11303</v>
      </c>
      <c r="V4669" s="94" t="s">
        <v>8459</v>
      </c>
      <c r="W4669" s="97" t="s">
        <v>8052</v>
      </c>
      <c r="X4669" s="38" t="str">
        <f>IFERROR(VLOOKUP(ROWS($X$4:X4669),$Q$4:$R$5094,2,FALSE),"")</f>
        <v>Teniposide</v>
      </c>
      <c r="Y4669" s="38" t="str">
        <f>IFERROR(VLOOKUP(ROWS($Y$4:Y4669),$P$4:$U$5094,6,FALSE),"")</f>
        <v>29767-20-2</v>
      </c>
    </row>
    <row r="4670" spans="16:25" ht="15" customHeight="1">
      <c r="P4670" s="38">
        <f>IF(ISNUMBER(SEARCH(Search!$K$13,'Valid Values - Search'!U4670)),MAX($P$3:P4669)+1,0)</f>
        <v>4667</v>
      </c>
      <c r="Q4670" s="38">
        <f>IF(ISNUMBER(SEARCH(Search!$K$5,'Valid Values - Search'!R4670)),MAX($Q$3:Q4669)+1,0)</f>
        <v>4667</v>
      </c>
      <c r="R4670" s="64" t="s">
        <v>8053</v>
      </c>
      <c r="S4670" s="70" t="s">
        <v>101</v>
      </c>
      <c r="T4670" s="70" t="s">
        <v>102</v>
      </c>
      <c r="U4670" s="93" t="s">
        <v>8923</v>
      </c>
      <c r="V4670" s="94">
        <v>482</v>
      </c>
      <c r="W4670" s="97" t="s">
        <v>8053</v>
      </c>
      <c r="X4670" s="38" t="str">
        <f>IFERROR(VLOOKUP(ROWS($X$4:X4670),$Q$4:$R$5094,2,FALSE),"")</f>
        <v>Terbacil</v>
      </c>
      <c r="Y4670" s="38" t="str">
        <f>IFERROR(VLOOKUP(ROWS($Y$4:Y4670),$P$4:$U$5094,6,FALSE),"")</f>
        <v>5902-51-2</v>
      </c>
    </row>
    <row r="4671" spans="16:25" ht="15" customHeight="1">
      <c r="P4671" s="38">
        <f>IF(ISNUMBER(SEARCH(Search!$K$13,'Valid Values - Search'!U4671)),MAX($P$3:P4670)+1,0)</f>
        <v>4668</v>
      </c>
      <c r="Q4671" s="38">
        <f>IF(ISNUMBER(SEARCH(Search!$K$5,'Valid Values - Search'!R4671)),MAX($Q$3:Q4670)+1,0)</f>
        <v>4668</v>
      </c>
      <c r="R4671" s="64" t="s">
        <v>8054</v>
      </c>
      <c r="S4671" s="70" t="s">
        <v>102</v>
      </c>
      <c r="T4671" s="70" t="s">
        <v>102</v>
      </c>
      <c r="U4671" s="93" t="s">
        <v>11304</v>
      </c>
      <c r="V4671" s="94">
        <v>1596</v>
      </c>
      <c r="W4671" s="97" t="s">
        <v>8054</v>
      </c>
      <c r="X4671" s="38" t="str">
        <f>IFERROR(VLOOKUP(ROWS($X$4:X4671),$Q$4:$R$5094,2,FALSE),"")</f>
        <v>Terbium</v>
      </c>
      <c r="Y4671" s="38" t="str">
        <f>IFERROR(VLOOKUP(ROWS($Y$4:Y4671),$P$4:$U$5094,6,FALSE),"")</f>
        <v>7440-27-9</v>
      </c>
    </row>
    <row r="4672" spans="16:25" ht="15" customHeight="1">
      <c r="P4672" s="38">
        <f>IF(ISNUMBER(SEARCH(Search!$K$13,'Valid Values - Search'!U4672)),MAX($P$3:P4671)+1,0)</f>
        <v>4669</v>
      </c>
      <c r="Q4672" s="38">
        <f>IF(ISNUMBER(SEARCH(Search!$K$5,'Valid Values - Search'!R4672)),MAX($Q$3:Q4671)+1,0)</f>
        <v>4669</v>
      </c>
      <c r="R4672" s="64" t="s">
        <v>8055</v>
      </c>
      <c r="S4672" s="70" t="s">
        <v>101</v>
      </c>
      <c r="T4672" s="70" t="s">
        <v>102</v>
      </c>
      <c r="U4672" s="93" t="s">
        <v>8924</v>
      </c>
      <c r="V4672" s="94">
        <v>483</v>
      </c>
      <c r="W4672" s="97" t="s">
        <v>8055</v>
      </c>
      <c r="X4672" s="38" t="str">
        <f>IFERROR(VLOOKUP(ROWS($X$4:X4672),$Q$4:$R$5094,2,FALSE),"")</f>
        <v>Terbufos</v>
      </c>
      <c r="Y4672" s="38" t="str">
        <f>IFERROR(VLOOKUP(ROWS($Y$4:Y4672),$P$4:$U$5094,6,FALSE),"")</f>
        <v>13071-79-9</v>
      </c>
    </row>
    <row r="4673" spans="16:25" ht="15" customHeight="1">
      <c r="P4673" s="38">
        <f>IF(ISNUMBER(SEARCH(Search!$K$13,'Valid Values - Search'!U4673)),MAX($P$3:P4672)+1,0)</f>
        <v>4670</v>
      </c>
      <c r="Q4673" s="38">
        <f>IF(ISNUMBER(SEARCH(Search!$K$5,'Valid Values - Search'!R4673)),MAX($Q$3:Q4672)+1,0)</f>
        <v>4670</v>
      </c>
      <c r="R4673" s="64" t="s">
        <v>8056</v>
      </c>
      <c r="S4673" s="70" t="s">
        <v>102</v>
      </c>
      <c r="T4673" s="70" t="s">
        <v>102</v>
      </c>
      <c r="U4673" s="93" t="s">
        <v>8459</v>
      </c>
      <c r="V4673" s="94" t="s">
        <v>8459</v>
      </c>
      <c r="W4673" s="97" t="s">
        <v>8056</v>
      </c>
      <c r="X4673" s="38" t="str">
        <f>IFERROR(VLOOKUP(ROWS($X$4:X4673),$Q$4:$R$5094,2,FALSE),"")</f>
        <v>Terbufos oxygen analog sulfone</v>
      </c>
      <c r="Y4673" s="38" t="str">
        <f>IFERROR(VLOOKUP(ROWS($Y$4:Y4673),$P$4:$U$5094,6,FALSE),"")</f>
        <v>N/A</v>
      </c>
    </row>
    <row r="4674" spans="16:25" ht="15" customHeight="1">
      <c r="P4674" s="38">
        <f>IF(ISNUMBER(SEARCH(Search!$K$13,'Valid Values - Search'!U4674)),MAX($P$3:P4673)+1,0)</f>
        <v>4671</v>
      </c>
      <c r="Q4674" s="38">
        <f>IF(ISNUMBER(SEARCH(Search!$K$5,'Valid Values - Search'!R4674)),MAX($Q$3:Q4673)+1,0)</f>
        <v>4671</v>
      </c>
      <c r="R4674" s="64" t="s">
        <v>8057</v>
      </c>
      <c r="S4674" s="70" t="s">
        <v>102</v>
      </c>
      <c r="T4674" s="70" t="s">
        <v>102</v>
      </c>
      <c r="U4674" s="93" t="s">
        <v>11305</v>
      </c>
      <c r="V4674" s="94">
        <v>16113</v>
      </c>
      <c r="W4674" s="97" t="s">
        <v>8057</v>
      </c>
      <c r="X4674" s="38" t="str">
        <f>IFERROR(VLOOKUP(ROWS($X$4:X4674),$Q$4:$R$5094,2,FALSE),"")</f>
        <v>Terbufos sulfone</v>
      </c>
      <c r="Y4674" s="38" t="str">
        <f>IFERROR(VLOOKUP(ROWS($Y$4:Y4674),$P$4:$U$5094,6,FALSE),"")</f>
        <v>56070-16-7</v>
      </c>
    </row>
    <row r="4675" spans="16:25" ht="15" customHeight="1">
      <c r="P4675" s="38">
        <f>IF(ISNUMBER(SEARCH(Search!$K$13,'Valid Values - Search'!U4675)),MAX($P$3:P4674)+1,0)</f>
        <v>4672</v>
      </c>
      <c r="Q4675" s="38">
        <f>IF(ISNUMBER(SEARCH(Search!$K$5,'Valid Values - Search'!R4675)),MAX($Q$3:Q4674)+1,0)</f>
        <v>4672</v>
      </c>
      <c r="R4675" s="64" t="s">
        <v>8058</v>
      </c>
      <c r="S4675" s="70" t="s">
        <v>102</v>
      </c>
      <c r="T4675" s="70" t="s">
        <v>102</v>
      </c>
      <c r="U4675" s="93" t="s">
        <v>11306</v>
      </c>
      <c r="V4675" s="94">
        <v>1597</v>
      </c>
      <c r="W4675" s="97" t="s">
        <v>8058</v>
      </c>
      <c r="X4675" s="38" t="str">
        <f>IFERROR(VLOOKUP(ROWS($X$4:X4675),$Q$4:$R$5094,2,FALSE),"")</f>
        <v>Terbumeton</v>
      </c>
      <c r="Y4675" s="38" t="str">
        <f>IFERROR(VLOOKUP(ROWS($Y$4:Y4675),$P$4:$U$5094,6,FALSE),"")</f>
        <v>33693-04-8</v>
      </c>
    </row>
    <row r="4676" spans="16:25" ht="15" customHeight="1">
      <c r="P4676" s="38">
        <f>IF(ISNUMBER(SEARCH(Search!$K$13,'Valid Values - Search'!U4676)),MAX($P$3:P4675)+1,0)</f>
        <v>4673</v>
      </c>
      <c r="Q4676" s="38">
        <f>IF(ISNUMBER(SEARCH(Search!$K$5,'Valid Values - Search'!R4676)),MAX($Q$3:Q4675)+1,0)</f>
        <v>4673</v>
      </c>
      <c r="R4676" s="64" t="s">
        <v>8059</v>
      </c>
      <c r="S4676" s="70" t="s">
        <v>101</v>
      </c>
      <c r="T4676" s="70" t="s">
        <v>102</v>
      </c>
      <c r="U4676" s="93" t="s">
        <v>8925</v>
      </c>
      <c r="V4676" s="94">
        <v>1599</v>
      </c>
      <c r="W4676" s="97" t="s">
        <v>8059</v>
      </c>
      <c r="X4676" s="38" t="str">
        <f>IFERROR(VLOOKUP(ROWS($X$4:X4676),$Q$4:$R$5094,2,FALSE),"")</f>
        <v>Terbuthylazine</v>
      </c>
      <c r="Y4676" s="38" t="str">
        <f>IFERROR(VLOOKUP(ROWS($Y$4:Y4676),$P$4:$U$5094,6,FALSE),"")</f>
        <v>5915-41-3</v>
      </c>
    </row>
    <row r="4677" spans="16:25" ht="15" customHeight="1">
      <c r="P4677" s="38">
        <f>IF(ISNUMBER(SEARCH(Search!$K$13,'Valid Values - Search'!U4677)),MAX($P$3:P4676)+1,0)</f>
        <v>4674</v>
      </c>
      <c r="Q4677" s="38">
        <f>IF(ISNUMBER(SEARCH(Search!$K$5,'Valid Values - Search'!R4677)),MAX($Q$3:Q4676)+1,0)</f>
        <v>4674</v>
      </c>
      <c r="R4677" s="64" t="s">
        <v>8060</v>
      </c>
      <c r="S4677" s="70" t="s">
        <v>101</v>
      </c>
      <c r="T4677" s="70" t="s">
        <v>102</v>
      </c>
      <c r="U4677" s="93" t="s">
        <v>8926</v>
      </c>
      <c r="V4677" s="94">
        <v>1598</v>
      </c>
      <c r="W4677" s="97" t="s">
        <v>8060</v>
      </c>
      <c r="X4677" s="38" t="str">
        <f>IFERROR(VLOOKUP(ROWS($X$4:X4677),$Q$4:$R$5094,2,FALSE),"")</f>
        <v>Terbutryn</v>
      </c>
      <c r="Y4677" s="38" t="str">
        <f>IFERROR(VLOOKUP(ROWS($Y$4:Y4677),$P$4:$U$5094,6,FALSE),"")</f>
        <v>886-50-0</v>
      </c>
    </row>
    <row r="4678" spans="16:25" ht="15" customHeight="1">
      <c r="P4678" s="38">
        <f>IF(ISNUMBER(SEARCH(Search!$K$13,'Valid Values - Search'!U4678)),MAX($P$3:P4677)+1,0)</f>
        <v>4675</v>
      </c>
      <c r="Q4678" s="38">
        <f>IF(ISNUMBER(SEARCH(Search!$K$5,'Valid Values - Search'!R4678)),MAX($Q$3:Q4677)+1,0)</f>
        <v>4675</v>
      </c>
      <c r="R4678" s="64" t="s">
        <v>15694</v>
      </c>
      <c r="S4678" s="99" t="s">
        <v>101</v>
      </c>
      <c r="T4678" s="99" t="s">
        <v>102</v>
      </c>
      <c r="U4678" s="100" t="s">
        <v>8926</v>
      </c>
      <c r="V4678" s="101">
        <v>1598</v>
      </c>
      <c r="W4678" s="97" t="s">
        <v>15694</v>
      </c>
      <c r="X4678" s="38" t="str">
        <f>IFERROR(VLOOKUP(ROWS($X$4:X4678),$Q$4:$R$5094,2,FALSE),"")</f>
        <v>Terbutryn (Prebane)</v>
      </c>
      <c r="Y4678" s="38" t="str">
        <f>IFERROR(VLOOKUP(ROWS($Y$4:Y4678),$P$4:$U$5094,6,FALSE),"")</f>
        <v>886-50-0</v>
      </c>
    </row>
    <row r="4679" spans="16:25" ht="15" customHeight="1">
      <c r="P4679" s="38">
        <f>IF(ISNUMBER(SEARCH(Search!$K$13,'Valid Values - Search'!U4679)),MAX($P$3:P4678)+1,0)</f>
        <v>4676</v>
      </c>
      <c r="Q4679" s="38">
        <f>IF(ISNUMBER(SEARCH(Search!$K$5,'Valid Values - Search'!R4679)),MAX($Q$3:Q4678)+1,0)</f>
        <v>4676</v>
      </c>
      <c r="R4679" s="64" t="s">
        <v>8061</v>
      </c>
      <c r="S4679" s="70" t="s">
        <v>102</v>
      </c>
      <c r="T4679" s="70" t="s">
        <v>102</v>
      </c>
      <c r="U4679" s="93" t="s">
        <v>11307</v>
      </c>
      <c r="V4679" s="94">
        <v>1601</v>
      </c>
      <c r="W4679" s="97" t="s">
        <v>8061</v>
      </c>
      <c r="X4679" s="38" t="str">
        <f>IFERROR(VLOOKUP(ROWS($X$4:X4679),$Q$4:$R$5094,2,FALSE),"")</f>
        <v>Terphenyl</v>
      </c>
      <c r="Y4679" s="38" t="str">
        <f>IFERROR(VLOOKUP(ROWS($Y$4:Y4679),$P$4:$U$5094,6,FALSE),"")</f>
        <v>26140-60-3</v>
      </c>
    </row>
    <row r="4680" spans="16:25" ht="15" customHeight="1">
      <c r="P4680" s="38">
        <f>IF(ISNUMBER(SEARCH(Search!$K$13,'Valid Values - Search'!U4680)),MAX($P$3:P4679)+1,0)</f>
        <v>4677</v>
      </c>
      <c r="Q4680" s="38">
        <f>IF(ISNUMBER(SEARCH(Search!$K$5,'Valid Values - Search'!R4680)),MAX($Q$3:Q4679)+1,0)</f>
        <v>4677</v>
      </c>
      <c r="R4680" s="64" t="s">
        <v>8062</v>
      </c>
      <c r="S4680" s="70" t="s">
        <v>102</v>
      </c>
      <c r="T4680" s="70" t="s">
        <v>102</v>
      </c>
      <c r="U4680" s="93" t="s">
        <v>11308</v>
      </c>
      <c r="V4680" s="94">
        <v>14509</v>
      </c>
      <c r="W4680" s="97" t="s">
        <v>8062</v>
      </c>
      <c r="X4680" s="38" t="str">
        <f>IFERROR(VLOOKUP(ROWS($X$4:X4680),$Q$4:$R$5094,2,FALSE),"")</f>
        <v>Terpineol</v>
      </c>
      <c r="Y4680" s="38" t="str">
        <f>IFERROR(VLOOKUP(ROWS($Y$4:Y4680),$P$4:$U$5094,6,FALSE),"")</f>
        <v>8000-41-7</v>
      </c>
    </row>
    <row r="4681" spans="16:25" ht="15" customHeight="1">
      <c r="P4681" s="38">
        <f>IF(ISNUMBER(SEARCH(Search!$K$13,'Valid Values - Search'!U4681)),MAX($P$3:P4680)+1,0)</f>
        <v>4678</v>
      </c>
      <c r="Q4681" s="38">
        <f>IF(ISNUMBER(SEARCH(Search!$K$5,'Valid Values - Search'!R4681)),MAX($Q$3:Q4680)+1,0)</f>
        <v>4678</v>
      </c>
      <c r="R4681" s="64" t="s">
        <v>8063</v>
      </c>
      <c r="S4681" s="70" t="s">
        <v>102</v>
      </c>
      <c r="T4681" s="70" t="s">
        <v>102</v>
      </c>
      <c r="U4681" s="93" t="s">
        <v>8459</v>
      </c>
      <c r="V4681" s="94">
        <v>1001897</v>
      </c>
      <c r="W4681" s="97" t="s">
        <v>8063</v>
      </c>
      <c r="X4681" s="38" t="str">
        <f>IFERROR(VLOOKUP(ROWS($X$4:X4681),$Q$4:$R$5094,2,FALSE),"")</f>
        <v>Terrace height</v>
      </c>
      <c r="Y4681" s="38" t="str">
        <f>IFERROR(VLOOKUP(ROWS($Y$4:Y4681),$P$4:$U$5094,6,FALSE),"")</f>
        <v>N/A</v>
      </c>
    </row>
    <row r="4682" spans="16:25" ht="15" customHeight="1">
      <c r="P4682" s="38">
        <f>IF(ISNUMBER(SEARCH(Search!$K$13,'Valid Values - Search'!U4682)),MAX($P$3:P4681)+1,0)</f>
        <v>4679</v>
      </c>
      <c r="Q4682" s="38">
        <f>IF(ISNUMBER(SEARCH(Search!$K$5,'Valid Values - Search'!R4682)),MAX($Q$3:Q4681)+1,0)</f>
        <v>4679</v>
      </c>
      <c r="R4682" s="64" t="s">
        <v>8064</v>
      </c>
      <c r="S4682" s="70" t="s">
        <v>102</v>
      </c>
      <c r="T4682" s="70" t="s">
        <v>102</v>
      </c>
      <c r="U4682" s="93" t="s">
        <v>8459</v>
      </c>
      <c r="V4682" s="94">
        <v>1001898</v>
      </c>
      <c r="W4682" s="97" t="s">
        <v>8064</v>
      </c>
      <c r="X4682" s="38" t="str">
        <f>IFERROR(VLOOKUP(ROWS($X$4:X4682),$Q$4:$R$5094,2,FALSE),"")</f>
        <v>Terrace width</v>
      </c>
      <c r="Y4682" s="38" t="str">
        <f>IFERROR(VLOOKUP(ROWS($Y$4:Y4682),$P$4:$U$5094,6,FALSE),"")</f>
        <v>N/A</v>
      </c>
    </row>
    <row r="4683" spans="16:25" ht="15" customHeight="1">
      <c r="P4683" s="38">
        <f>IF(ISNUMBER(SEARCH(Search!$K$13,'Valid Values - Search'!U4683)),MAX($P$3:P4682)+1,0)</f>
        <v>4680</v>
      </c>
      <c r="Q4683" s="38">
        <f>IF(ISNUMBER(SEARCH(Search!$K$5,'Valid Values - Search'!R4683)),MAX($Q$3:Q4682)+1,0)</f>
        <v>4680</v>
      </c>
      <c r="R4683" s="64" t="s">
        <v>8065</v>
      </c>
      <c r="S4683" s="70" t="s">
        <v>102</v>
      </c>
      <c r="T4683" s="70" t="s">
        <v>102</v>
      </c>
      <c r="U4683" s="93" t="s">
        <v>11309</v>
      </c>
      <c r="V4683" s="94">
        <v>16316</v>
      </c>
      <c r="W4683" s="97" t="s">
        <v>8065</v>
      </c>
      <c r="X4683" s="38" t="str">
        <f>IFERROR(VLOOKUP(ROWS($X$4:X4683),$Q$4:$R$5094,2,FALSE),"")</f>
        <v>tert-Amyl methyl ether</v>
      </c>
      <c r="Y4683" s="38" t="str">
        <f>IFERROR(VLOOKUP(ROWS($Y$4:Y4683),$P$4:$U$5094,6,FALSE),"")</f>
        <v>994-05-8</v>
      </c>
    </row>
    <row r="4684" spans="16:25" ht="15" customHeight="1">
      <c r="P4684" s="38">
        <f>IF(ISNUMBER(SEARCH(Search!$K$13,'Valid Values - Search'!U4684)),MAX($P$3:P4683)+1,0)</f>
        <v>4681</v>
      </c>
      <c r="Q4684" s="38">
        <f>IF(ISNUMBER(SEARCH(Search!$K$5,'Valid Values - Search'!R4684)),MAX($Q$3:Q4683)+1,0)</f>
        <v>4681</v>
      </c>
      <c r="R4684" s="64" t="s">
        <v>8066</v>
      </c>
      <c r="S4684" s="70" t="s">
        <v>102</v>
      </c>
      <c r="T4684" s="70" t="s">
        <v>102</v>
      </c>
      <c r="U4684" s="93" t="s">
        <v>11310</v>
      </c>
      <c r="V4684" s="94">
        <v>672</v>
      </c>
      <c r="W4684" s="97" t="s">
        <v>8066</v>
      </c>
      <c r="X4684" s="38" t="str">
        <f>IFERROR(VLOOKUP(ROWS($X$4:X4684),$Q$4:$R$5094,2,FALSE),"")</f>
        <v>tert-Amylbenzene</v>
      </c>
      <c r="Y4684" s="38" t="str">
        <f>IFERROR(VLOOKUP(ROWS($Y$4:Y4684),$P$4:$U$5094,6,FALSE),"")</f>
        <v>2049-95-8</v>
      </c>
    </row>
    <row r="4685" spans="16:25" ht="15" customHeight="1">
      <c r="P4685" s="38">
        <f>IF(ISNUMBER(SEARCH(Search!$K$13,'Valid Values - Search'!U4685)),MAX($P$3:P4684)+1,0)</f>
        <v>4682</v>
      </c>
      <c r="Q4685" s="38">
        <f>IF(ISNUMBER(SEARCH(Search!$K$5,'Valid Values - Search'!R4685)),MAX($Q$3:Q4684)+1,0)</f>
        <v>4682</v>
      </c>
      <c r="R4685" s="64" t="s">
        <v>8067</v>
      </c>
      <c r="S4685" s="70" t="s">
        <v>102</v>
      </c>
      <c r="T4685" s="70" t="s">
        <v>102</v>
      </c>
      <c r="U4685" s="93" t="s">
        <v>11311</v>
      </c>
      <c r="V4685" s="94">
        <v>729</v>
      </c>
      <c r="W4685" s="97" t="s">
        <v>8067</v>
      </c>
      <c r="X4685" s="38" t="str">
        <f>IFERROR(VLOOKUP(ROWS($X$4:X4685),$Q$4:$R$5094,2,FALSE),"")</f>
        <v>tert-Butanol</v>
      </c>
      <c r="Y4685" s="38" t="str">
        <f>IFERROR(VLOOKUP(ROWS($Y$4:Y4685),$P$4:$U$5094,6,FALSE),"")</f>
        <v>75-65-0</v>
      </c>
    </row>
    <row r="4686" spans="16:25" ht="15" customHeight="1">
      <c r="P4686" s="38">
        <f>IF(ISNUMBER(SEARCH(Search!$K$13,'Valid Values - Search'!U4686)),MAX($P$3:P4685)+1,0)</f>
        <v>4683</v>
      </c>
      <c r="Q4686" s="38">
        <f>IF(ISNUMBER(SEARCH(Search!$K$5,'Valid Values - Search'!R4686)),MAX($Q$3:Q4685)+1,0)</f>
        <v>4683</v>
      </c>
      <c r="R4686" s="64" t="s">
        <v>8068</v>
      </c>
      <c r="S4686" s="70" t="s">
        <v>102</v>
      </c>
      <c r="T4686" s="70" t="s">
        <v>102</v>
      </c>
      <c r="U4686" s="93" t="s">
        <v>11312</v>
      </c>
      <c r="V4686" s="94">
        <v>1602</v>
      </c>
      <c r="W4686" s="97" t="s">
        <v>8068</v>
      </c>
      <c r="X4686" s="38" t="str">
        <f>IFERROR(VLOOKUP(ROWS($X$4:X4686),$Q$4:$R$5094,2,FALSE),"")</f>
        <v>tert-Butyl acetate</v>
      </c>
      <c r="Y4686" s="38" t="str">
        <f>IFERROR(VLOOKUP(ROWS($Y$4:Y4686),$P$4:$U$5094,6,FALSE),"")</f>
        <v>540-88-5</v>
      </c>
    </row>
    <row r="4687" spans="16:25" ht="15" customHeight="1">
      <c r="P4687" s="38">
        <f>IF(ISNUMBER(SEARCH(Search!$K$13,'Valid Values - Search'!U4687)),MAX($P$3:P4686)+1,0)</f>
        <v>4684</v>
      </c>
      <c r="Q4687" s="38">
        <f>IF(ISNUMBER(SEARCH(Search!$K$5,'Valid Values - Search'!R4687)),MAX($Q$3:Q4686)+1,0)</f>
        <v>4684</v>
      </c>
      <c r="R4687" s="64" t="s">
        <v>8069</v>
      </c>
      <c r="S4687" s="70" t="s">
        <v>102</v>
      </c>
      <c r="T4687" s="70" t="s">
        <v>102</v>
      </c>
      <c r="U4687" s="93" t="s">
        <v>11313</v>
      </c>
      <c r="V4687" s="94">
        <v>1002698</v>
      </c>
      <c r="W4687" s="97" t="s">
        <v>8069</v>
      </c>
      <c r="X4687" s="38" t="str">
        <f>IFERROR(VLOOKUP(ROWS($X$4:X4687),$Q$4:$R$5094,2,FALSE),"")</f>
        <v>tert-Butyl formate</v>
      </c>
      <c r="Y4687" s="38" t="str">
        <f>IFERROR(VLOOKUP(ROWS($Y$4:Y4687),$P$4:$U$5094,6,FALSE),"")</f>
        <v>762-75-4</v>
      </c>
    </row>
    <row r="4688" spans="16:25" ht="15" customHeight="1">
      <c r="P4688" s="38">
        <f>IF(ISNUMBER(SEARCH(Search!$K$13,'Valid Values - Search'!U4688)),MAX($P$3:P4687)+1,0)</f>
        <v>4685</v>
      </c>
      <c r="Q4688" s="38">
        <f>IF(ISNUMBER(SEARCH(Search!$K$5,'Valid Values - Search'!R4688)),MAX($Q$3:Q4687)+1,0)</f>
        <v>4685</v>
      </c>
      <c r="R4688" s="64" t="s">
        <v>8070</v>
      </c>
      <c r="S4688" s="70" t="s">
        <v>101</v>
      </c>
      <c r="T4688" s="70" t="s">
        <v>102</v>
      </c>
      <c r="U4688" s="93" t="s">
        <v>9038</v>
      </c>
      <c r="V4688" s="94">
        <v>68</v>
      </c>
      <c r="W4688" s="97" t="s">
        <v>8070</v>
      </c>
      <c r="X4688" s="38" t="str">
        <f>IFERROR(VLOOKUP(ROWS($X$4:X4688),$Q$4:$R$5094,2,FALSE),"")</f>
        <v>tert-Butylbenzene</v>
      </c>
      <c r="Y4688" s="38" t="str">
        <f>IFERROR(VLOOKUP(ROWS($Y$4:Y4688),$P$4:$U$5094,6,FALSE),"")</f>
        <v>98-06-6</v>
      </c>
    </row>
    <row r="4689" spans="16:25" ht="15" customHeight="1">
      <c r="P4689" s="38">
        <f>IF(ISNUMBER(SEARCH(Search!$K$13,'Valid Values - Search'!U4689)),MAX($P$3:P4688)+1,0)</f>
        <v>4686</v>
      </c>
      <c r="Q4689" s="38">
        <f>IF(ISNUMBER(SEARCH(Search!$K$5,'Valid Values - Search'!R4689)),MAX($Q$3:Q4688)+1,0)</f>
        <v>4686</v>
      </c>
      <c r="R4689" s="64" t="s">
        <v>8071</v>
      </c>
      <c r="S4689" s="70" t="s">
        <v>102</v>
      </c>
      <c r="T4689" s="70" t="s">
        <v>102</v>
      </c>
      <c r="U4689" s="93" t="s">
        <v>11314</v>
      </c>
      <c r="V4689" s="94">
        <v>1000952</v>
      </c>
      <c r="W4689" s="97" t="s">
        <v>8071</v>
      </c>
      <c r="X4689" s="38" t="str">
        <f>IFERROR(VLOOKUP(ROWS($X$4:X4689),$Q$4:$R$5094,2,FALSE),"")</f>
        <v>Testosterone</v>
      </c>
      <c r="Y4689" s="38" t="str">
        <f>IFERROR(VLOOKUP(ROWS($Y$4:Y4689),$P$4:$U$5094,6,FALSE),"")</f>
        <v>58-22-0</v>
      </c>
    </row>
    <row r="4690" spans="16:25" ht="15" customHeight="1">
      <c r="P4690" s="38">
        <f>IF(ISNUMBER(SEARCH(Search!$K$13,'Valid Values - Search'!U4690)),MAX($P$3:P4689)+1,0)</f>
        <v>4687</v>
      </c>
      <c r="Q4690" s="38">
        <f>IF(ISNUMBER(SEARCH(Search!$K$5,'Valid Values - Search'!R4690)),MAX($Q$3:Q4689)+1,0)</f>
        <v>4687</v>
      </c>
      <c r="R4690" s="64" t="s">
        <v>8072</v>
      </c>
      <c r="S4690" s="70" t="s">
        <v>102</v>
      </c>
      <c r="T4690" s="70" t="s">
        <v>102</v>
      </c>
      <c r="U4690" s="93" t="s">
        <v>11315</v>
      </c>
      <c r="V4690" s="94">
        <v>1004080</v>
      </c>
      <c r="W4690" s="97" t="s">
        <v>8072</v>
      </c>
      <c r="X4690" s="38" t="str">
        <f>IFERROR(VLOOKUP(ROWS($X$4:X4690),$Q$4:$R$5094,2,FALSE),"")</f>
        <v>Testosterone-d5</v>
      </c>
      <c r="Y4690" s="38" t="str">
        <f>IFERROR(VLOOKUP(ROWS($Y$4:Y4690),$P$4:$U$5094,6,FALSE),"")</f>
        <v>21002-80-2</v>
      </c>
    </row>
    <row r="4691" spans="16:25" ht="15" customHeight="1">
      <c r="P4691" s="38">
        <f>IF(ISNUMBER(SEARCH(Search!$K$13,'Valid Values - Search'!U4691)),MAX($P$3:P4690)+1,0)</f>
        <v>4688</v>
      </c>
      <c r="Q4691" s="38">
        <f>IF(ISNUMBER(SEARCH(Search!$K$5,'Valid Values - Search'!R4691)),MAX($Q$3:Q4690)+1,0)</f>
        <v>4688</v>
      </c>
      <c r="R4691" s="64" t="s">
        <v>8073</v>
      </c>
      <c r="S4691" s="70" t="s">
        <v>102</v>
      </c>
      <c r="T4691" s="70" t="s">
        <v>102</v>
      </c>
      <c r="U4691" s="93" t="s">
        <v>11316</v>
      </c>
      <c r="V4691" s="94">
        <v>16985</v>
      </c>
      <c r="W4691" s="97" t="s">
        <v>8073</v>
      </c>
      <c r="X4691" s="38" t="str">
        <f>IFERROR(VLOOKUP(ROWS($X$4:X4691),$Q$4:$R$5094,2,FALSE),"")</f>
        <v>Tetraacetylethylenediamine</v>
      </c>
      <c r="Y4691" s="38" t="str">
        <f>IFERROR(VLOOKUP(ROWS($Y$4:Y4691),$P$4:$U$5094,6,FALSE),"")</f>
        <v>10543-57-4</v>
      </c>
    </row>
    <row r="4692" spans="16:25" ht="15" customHeight="1">
      <c r="P4692" s="38">
        <f>IF(ISNUMBER(SEARCH(Search!$K$13,'Valid Values - Search'!U4692)),MAX($P$3:P4691)+1,0)</f>
        <v>4689</v>
      </c>
      <c r="Q4692" s="38">
        <f>IF(ISNUMBER(SEARCH(Search!$K$5,'Valid Values - Search'!R4692)),MAX($Q$3:Q4691)+1,0)</f>
        <v>4689</v>
      </c>
      <c r="R4692" s="64" t="s">
        <v>8074</v>
      </c>
      <c r="S4692" s="70" t="s">
        <v>102</v>
      </c>
      <c r="T4692" s="70" t="s">
        <v>102</v>
      </c>
      <c r="U4692" s="93" t="s">
        <v>11317</v>
      </c>
      <c r="V4692" s="94">
        <v>16111</v>
      </c>
      <c r="W4692" s="97" t="s">
        <v>8074</v>
      </c>
      <c r="X4692" s="38" t="str">
        <f>IFERROR(VLOOKUP(ROWS($X$4:X4692),$Q$4:$R$5094,2,FALSE),"")</f>
        <v>Tetrabromobisphenol A</v>
      </c>
      <c r="Y4692" s="38" t="str">
        <f>IFERROR(VLOOKUP(ROWS($Y$4:Y4692),$P$4:$U$5094,6,FALSE),"")</f>
        <v>79-94-7</v>
      </c>
    </row>
    <row r="4693" spans="16:25" ht="15" customHeight="1">
      <c r="P4693" s="38">
        <f>IF(ISNUMBER(SEARCH(Search!$K$13,'Valid Values - Search'!U4693)),MAX($P$3:P4692)+1,0)</f>
        <v>4690</v>
      </c>
      <c r="Q4693" s="38">
        <f>IF(ISNUMBER(SEARCH(Search!$K$5,'Valid Values - Search'!R4693)),MAX($Q$3:Q4692)+1,0)</f>
        <v>4690</v>
      </c>
      <c r="R4693" s="64" t="s">
        <v>8075</v>
      </c>
      <c r="S4693" s="70" t="s">
        <v>102</v>
      </c>
      <c r="T4693" s="70" t="s">
        <v>102</v>
      </c>
      <c r="U4693" s="93" t="s">
        <v>11318</v>
      </c>
      <c r="V4693" s="94">
        <v>389936</v>
      </c>
      <c r="W4693" s="97" t="s">
        <v>8075</v>
      </c>
      <c r="X4693" s="38" t="str">
        <f>IFERROR(VLOOKUP(ROWS($X$4:X4693),$Q$4:$R$5094,2,FALSE),"")</f>
        <v>Tetrabromodiphenyl ether</v>
      </c>
      <c r="Y4693" s="38" t="str">
        <f>IFERROR(VLOOKUP(ROWS($Y$4:Y4693),$P$4:$U$5094,6,FALSE),"")</f>
        <v>40088-47-9</v>
      </c>
    </row>
    <row r="4694" spans="16:25" ht="15" customHeight="1">
      <c r="P4694" s="38">
        <f>IF(ISNUMBER(SEARCH(Search!$K$13,'Valid Values - Search'!U4694)),MAX($P$3:P4693)+1,0)</f>
        <v>4691</v>
      </c>
      <c r="Q4694" s="38">
        <f>IF(ISNUMBER(SEARCH(Search!$K$5,'Valid Values - Search'!R4694)),MAX($Q$3:Q4693)+1,0)</f>
        <v>4691</v>
      </c>
      <c r="R4694" s="64" t="s">
        <v>8076</v>
      </c>
      <c r="S4694" s="70" t="s">
        <v>101</v>
      </c>
      <c r="T4694" s="70" t="s">
        <v>102</v>
      </c>
      <c r="U4694" s="93" t="s">
        <v>8927</v>
      </c>
      <c r="V4694" s="94">
        <v>16064</v>
      </c>
      <c r="W4694" s="97" t="s">
        <v>8076</v>
      </c>
      <c r="X4694" s="38" t="str">
        <f>IFERROR(VLOOKUP(ROWS($X$4:X4694),$Q$4:$R$5094,2,FALSE),"")</f>
        <v>Tetrabutyltin</v>
      </c>
      <c r="Y4694" s="38" t="str">
        <f>IFERROR(VLOOKUP(ROWS($Y$4:Y4694),$P$4:$U$5094,6,FALSE),"")</f>
        <v>1461-25-2</v>
      </c>
    </row>
    <row r="4695" spans="16:25" ht="15" customHeight="1">
      <c r="P4695" s="38">
        <f>IF(ISNUMBER(SEARCH(Search!$K$13,'Valid Values - Search'!U4695)),MAX($P$3:P4694)+1,0)</f>
        <v>4692</v>
      </c>
      <c r="Q4695" s="38">
        <f>IF(ISNUMBER(SEARCH(Search!$K$5,'Valid Values - Search'!R4695)),MAX($Q$3:Q4694)+1,0)</f>
        <v>4692</v>
      </c>
      <c r="R4695" s="64" t="s">
        <v>8077</v>
      </c>
      <c r="S4695" s="70" t="s">
        <v>102</v>
      </c>
      <c r="T4695" s="70" t="s">
        <v>102</v>
      </c>
      <c r="U4695" s="93" t="s">
        <v>11319</v>
      </c>
      <c r="V4695" s="94">
        <v>1608</v>
      </c>
      <c r="W4695" s="97" t="s">
        <v>8077</v>
      </c>
      <c r="X4695" s="38" t="str">
        <f>IFERROR(VLOOKUP(ROWS($X$4:X4695),$Q$4:$R$5094,2,FALSE),"")</f>
        <v>Tetrachloro-1,3-butadiene</v>
      </c>
      <c r="Y4695" s="38" t="str">
        <f>IFERROR(VLOOKUP(ROWS($Y$4:Y4695),$P$4:$U$5094,6,FALSE),"")</f>
        <v>58334-79-5</v>
      </c>
    </row>
    <row r="4696" spans="16:25" ht="15" customHeight="1">
      <c r="P4696" s="38">
        <f>IF(ISNUMBER(SEARCH(Search!$K$13,'Valid Values - Search'!U4696)),MAX($P$3:P4695)+1,0)</f>
        <v>4693</v>
      </c>
      <c r="Q4696" s="38">
        <f>IF(ISNUMBER(SEARCH(Search!$K$5,'Valid Values - Search'!R4696)),MAX($Q$3:Q4695)+1,0)</f>
        <v>4693</v>
      </c>
      <c r="R4696" s="64" t="s">
        <v>8079</v>
      </c>
      <c r="S4696" s="70" t="s">
        <v>102</v>
      </c>
      <c r="T4696" s="70" t="s">
        <v>102</v>
      </c>
      <c r="U4696" s="93" t="s">
        <v>11320</v>
      </c>
      <c r="V4696" s="94">
        <v>1004299</v>
      </c>
      <c r="W4696" s="97" t="s">
        <v>8079</v>
      </c>
      <c r="X4696" s="38" t="str">
        <f>IFERROR(VLOOKUP(ROWS($X$4:X4696),$Q$4:$R$5094,2,FALSE),"")</f>
        <v>Tetrachloroanisole</v>
      </c>
      <c r="Y4696" s="38" t="str">
        <f>IFERROR(VLOOKUP(ROWS($Y$4:Y4696),$P$4:$U$5094,6,FALSE),"")</f>
        <v>938-86-3</v>
      </c>
    </row>
    <row r="4697" spans="16:25" ht="15" customHeight="1">
      <c r="P4697" s="38">
        <f>IF(ISNUMBER(SEARCH(Search!$K$13,'Valid Values - Search'!U4697)),MAX($P$3:P4696)+1,0)</f>
        <v>4694</v>
      </c>
      <c r="Q4697" s="38">
        <f>IF(ISNUMBER(SEARCH(Search!$K$5,'Valid Values - Search'!R4697)),MAX($Q$3:Q4696)+1,0)</f>
        <v>4694</v>
      </c>
      <c r="R4697" s="64" t="s">
        <v>8080</v>
      </c>
      <c r="S4697" s="70" t="s">
        <v>102</v>
      </c>
      <c r="T4697" s="70" t="s">
        <v>102</v>
      </c>
      <c r="U4697" s="93" t="s">
        <v>11321</v>
      </c>
      <c r="V4697" s="94">
        <v>1002425</v>
      </c>
      <c r="W4697" s="97" t="s">
        <v>8080</v>
      </c>
      <c r="X4697" s="38" t="str">
        <f>IFERROR(VLOOKUP(ROWS($X$4:X4697),$Q$4:$R$5094,2,FALSE),"")</f>
        <v>Tetrachlorobenzene</v>
      </c>
      <c r="Y4697" s="38" t="str">
        <f>IFERROR(VLOOKUP(ROWS($Y$4:Y4697),$P$4:$U$5094,6,FALSE),"")</f>
        <v>12408-10-5</v>
      </c>
    </row>
    <row r="4698" spans="16:25" ht="15" customHeight="1">
      <c r="P4698" s="38">
        <f>IF(ISNUMBER(SEARCH(Search!$K$13,'Valid Values - Search'!U4698)),MAX($P$3:P4697)+1,0)</f>
        <v>4695</v>
      </c>
      <c r="Q4698" s="38">
        <f>IF(ISNUMBER(SEARCH(Search!$K$5,'Valid Values - Search'!R4698)),MAX($Q$3:Q4697)+1,0)</f>
        <v>4695</v>
      </c>
      <c r="R4698" s="64" t="s">
        <v>8081</v>
      </c>
      <c r="S4698" s="70" t="s">
        <v>101</v>
      </c>
      <c r="T4698" s="70" t="s">
        <v>102</v>
      </c>
      <c r="U4698" s="93" t="s">
        <v>11322</v>
      </c>
      <c r="V4698" s="94">
        <v>1607</v>
      </c>
      <c r="W4698" s="97" t="s">
        <v>8081</v>
      </c>
      <c r="X4698" s="38" t="str">
        <f>IFERROR(VLOOKUP(ROWS($X$4:X4698),$Q$4:$R$5094,2,FALSE),"")</f>
        <v>Tetrachlorobiphenyl</v>
      </c>
      <c r="Y4698" s="38" t="str">
        <f>IFERROR(VLOOKUP(ROWS($Y$4:Y4698),$P$4:$U$5094,6,FALSE),"")</f>
        <v>26914-33-0</v>
      </c>
    </row>
    <row r="4699" spans="16:25" ht="15" customHeight="1">
      <c r="P4699" s="38">
        <f>IF(ISNUMBER(SEARCH(Search!$K$13,'Valid Values - Search'!U4699)),MAX($P$3:P4698)+1,0)</f>
        <v>4696</v>
      </c>
      <c r="Q4699" s="38">
        <f>IF(ISNUMBER(SEARCH(Search!$K$5,'Valid Values - Search'!R4699)),MAX($Q$3:Q4698)+1,0)</f>
        <v>4696</v>
      </c>
      <c r="R4699" s="64" t="s">
        <v>8082</v>
      </c>
      <c r="S4699" s="70" t="s">
        <v>102</v>
      </c>
      <c r="T4699" s="70" t="s">
        <v>102</v>
      </c>
      <c r="U4699" s="93" t="s">
        <v>11323</v>
      </c>
      <c r="V4699" s="94">
        <v>1001036</v>
      </c>
      <c r="W4699" s="97" t="s">
        <v>8082</v>
      </c>
      <c r="X4699" s="38" t="str">
        <f>IFERROR(VLOOKUP(ROWS($X$4:X4699),$Q$4:$R$5094,2,FALSE),"")</f>
        <v>Tetrachlorocatechol</v>
      </c>
      <c r="Y4699" s="38" t="str">
        <f>IFERROR(VLOOKUP(ROWS($Y$4:Y4699),$P$4:$U$5094,6,FALSE),"")</f>
        <v>1198-55-6</v>
      </c>
    </row>
    <row r="4700" spans="16:25" ht="15" customHeight="1">
      <c r="P4700" s="38">
        <f>IF(ISNUMBER(SEARCH(Search!$K$13,'Valid Values - Search'!U4700)),MAX($P$3:P4699)+1,0)</f>
        <v>4697</v>
      </c>
      <c r="Q4700" s="38">
        <f>IF(ISNUMBER(SEARCH(Search!$K$5,'Valid Values - Search'!R4700)),MAX($Q$3:Q4699)+1,0)</f>
        <v>4697</v>
      </c>
      <c r="R4700" s="64" t="s">
        <v>8084</v>
      </c>
      <c r="S4700" s="70" t="s">
        <v>102</v>
      </c>
      <c r="T4700" s="70" t="s">
        <v>102</v>
      </c>
      <c r="U4700" s="93" t="s">
        <v>11324</v>
      </c>
      <c r="V4700" s="94">
        <v>389258</v>
      </c>
      <c r="W4700" s="97" t="s">
        <v>8084</v>
      </c>
      <c r="X4700" s="38" t="str">
        <f>IFERROR(VLOOKUP(ROWS($X$4:X4700),$Q$4:$R$5094,2,FALSE),"")</f>
        <v>Tetrachlorodibenzofuran</v>
      </c>
      <c r="Y4700" s="38" t="str">
        <f>IFERROR(VLOOKUP(ROWS($Y$4:Y4700),$P$4:$U$5094,6,FALSE),"")</f>
        <v>30402-14-3</v>
      </c>
    </row>
    <row r="4701" spans="16:25" ht="15" customHeight="1">
      <c r="P4701" s="38">
        <f>IF(ISNUMBER(SEARCH(Search!$K$13,'Valid Values - Search'!U4701)),MAX($P$3:P4700)+1,0)</f>
        <v>4698</v>
      </c>
      <c r="Q4701" s="38">
        <f>IF(ISNUMBER(SEARCH(Search!$K$5,'Valid Values - Search'!R4701)),MAX($Q$3:Q4700)+1,0)</f>
        <v>4698</v>
      </c>
      <c r="R4701" s="64" t="s">
        <v>8083</v>
      </c>
      <c r="S4701" s="70" t="s">
        <v>102</v>
      </c>
      <c r="T4701" s="70" t="s">
        <v>102</v>
      </c>
      <c r="U4701" s="93" t="s">
        <v>11325</v>
      </c>
      <c r="V4701" s="94">
        <v>389259</v>
      </c>
      <c r="W4701" s="97" t="s">
        <v>8083</v>
      </c>
      <c r="X4701" s="38" t="str">
        <f>IFERROR(VLOOKUP(ROWS($X$4:X4701),$Q$4:$R$5094,2,FALSE),"")</f>
        <v>Tetrachlorodibenzo-p-dioxin</v>
      </c>
      <c r="Y4701" s="38" t="str">
        <f>IFERROR(VLOOKUP(ROWS($Y$4:Y4701),$P$4:$U$5094,6,FALSE),"")</f>
        <v>41903-57-5</v>
      </c>
    </row>
    <row r="4702" spans="16:25" ht="15" customHeight="1">
      <c r="P4702" s="38">
        <f>IF(ISNUMBER(SEARCH(Search!$K$13,'Valid Values - Search'!U4702)),MAX($P$3:P4701)+1,0)</f>
        <v>4699</v>
      </c>
      <c r="Q4702" s="38">
        <f>IF(ISNUMBER(SEARCH(Search!$K$5,'Valid Values - Search'!R4702)),MAX($Q$3:Q4701)+1,0)</f>
        <v>4699</v>
      </c>
      <c r="R4702" s="64" t="s">
        <v>8085</v>
      </c>
      <c r="S4702" s="70" t="s">
        <v>102</v>
      </c>
      <c r="T4702" s="70" t="s">
        <v>102</v>
      </c>
      <c r="U4702" s="93" t="s">
        <v>11326</v>
      </c>
      <c r="V4702" s="94">
        <v>1610</v>
      </c>
      <c r="W4702" s="97" t="s">
        <v>8085</v>
      </c>
      <c r="X4702" s="38" t="str">
        <f>IFERROR(VLOOKUP(ROWS($X$4:X4702),$Q$4:$R$5094,2,FALSE),"")</f>
        <v>Tetrachloroethane</v>
      </c>
      <c r="Y4702" s="38" t="str">
        <f>IFERROR(VLOOKUP(ROWS($Y$4:Y4702),$P$4:$U$5094,6,FALSE),"")</f>
        <v>25322-20-7</v>
      </c>
    </row>
    <row r="4703" spans="16:25" ht="15" customHeight="1">
      <c r="P4703" s="38">
        <f>IF(ISNUMBER(SEARCH(Search!$K$13,'Valid Values - Search'!U4703)),MAX($P$3:P4702)+1,0)</f>
        <v>4700</v>
      </c>
      <c r="Q4703" s="38">
        <f>IF(ISNUMBER(SEARCH(Search!$K$5,'Valid Values - Search'!R4703)),MAX($Q$3:Q4702)+1,0)</f>
        <v>4700</v>
      </c>
      <c r="R4703" s="64" t="s">
        <v>8471</v>
      </c>
      <c r="S4703" s="70" t="s">
        <v>101</v>
      </c>
      <c r="T4703" s="70" t="s">
        <v>102</v>
      </c>
      <c r="U4703" s="93" t="s">
        <v>11327</v>
      </c>
      <c r="V4703" s="94" t="s">
        <v>8459</v>
      </c>
      <c r="W4703" s="97" t="s">
        <v>8471</v>
      </c>
      <c r="X4703" s="38" t="str">
        <f>IFERROR(VLOOKUP(ROWS($X$4:X4703),$Q$4:$R$5094,2,FALSE),"")</f>
        <v>Tetrachloroethene</v>
      </c>
      <c r="Y4703" s="38" t="str">
        <f>IFERROR(VLOOKUP(ROWS($Y$4:Y4703),$P$4:$U$5094,6,FALSE),"")</f>
        <v>127-18-4</v>
      </c>
    </row>
    <row r="4704" spans="16:25" ht="15" customHeight="1">
      <c r="P4704" s="38">
        <f>IF(ISNUMBER(SEARCH(Search!$K$13,'Valid Values - Search'!U4704)),MAX($P$3:P4703)+1,0)</f>
        <v>4701</v>
      </c>
      <c r="Q4704" s="38">
        <f>IF(ISNUMBER(SEARCH(Search!$K$5,'Valid Values - Search'!R4704)),MAX($Q$3:Q4703)+1,0)</f>
        <v>4701</v>
      </c>
      <c r="R4704" s="64" t="s">
        <v>8086</v>
      </c>
      <c r="S4704" s="70" t="s">
        <v>102</v>
      </c>
      <c r="T4704" s="70" t="s">
        <v>102</v>
      </c>
      <c r="U4704" s="93" t="s">
        <v>11327</v>
      </c>
      <c r="V4704" s="94">
        <v>486</v>
      </c>
      <c r="W4704" s="97" t="s">
        <v>8086</v>
      </c>
      <c r="X4704" s="38" t="str">
        <f>IFERROR(VLOOKUP(ROWS($X$4:X4704),$Q$4:$R$5094,2,FALSE),"")</f>
        <v>Tetrachloroethylene</v>
      </c>
      <c r="Y4704" s="38" t="str">
        <f>IFERROR(VLOOKUP(ROWS($Y$4:Y4704),$P$4:$U$5094,6,FALSE),"")</f>
        <v>127-18-4</v>
      </c>
    </row>
    <row r="4705" spans="16:25" ht="15" customHeight="1">
      <c r="P4705" s="38">
        <f>IF(ISNUMBER(SEARCH(Search!$K$13,'Valid Values - Search'!U4705)),MAX($P$3:P4704)+1,0)</f>
        <v>4702</v>
      </c>
      <c r="Q4705" s="38">
        <f>IF(ISNUMBER(SEARCH(Search!$K$5,'Valid Values - Search'!R4705)),MAX($Q$3:Q4704)+1,0)</f>
        <v>4702</v>
      </c>
      <c r="R4705" s="64" t="s">
        <v>8087</v>
      </c>
      <c r="S4705" s="70" t="s">
        <v>102</v>
      </c>
      <c r="T4705" s="70" t="s">
        <v>102</v>
      </c>
      <c r="U4705" s="93" t="s">
        <v>11328</v>
      </c>
      <c r="V4705" s="94">
        <v>1175</v>
      </c>
      <c r="W4705" s="97" t="s">
        <v>8087</v>
      </c>
      <c r="X4705" s="38" t="str">
        <f>IFERROR(VLOOKUP(ROWS($X$4:X4705),$Q$4:$R$5094,2,FALSE),"")</f>
        <v>Tetrachloroguaiacol</v>
      </c>
      <c r="Y4705" s="38" t="str">
        <f>IFERROR(VLOOKUP(ROWS($Y$4:Y4705),$P$4:$U$5094,6,FALSE),"")</f>
        <v>2539-17-5</v>
      </c>
    </row>
    <row r="4706" spans="16:25" ht="15" customHeight="1">
      <c r="P4706" s="38">
        <f>IF(ISNUMBER(SEARCH(Search!$K$13,'Valid Values - Search'!U4706)),MAX($P$3:P4705)+1,0)</f>
        <v>4703</v>
      </c>
      <c r="Q4706" s="38">
        <f>IF(ISNUMBER(SEARCH(Search!$K$5,'Valid Values - Search'!R4706)),MAX($Q$3:Q4705)+1,0)</f>
        <v>4703</v>
      </c>
      <c r="R4706" s="64" t="s">
        <v>8078</v>
      </c>
      <c r="S4706" s="70" t="s">
        <v>102</v>
      </c>
      <c r="T4706" s="70" t="s">
        <v>102</v>
      </c>
      <c r="U4706" s="93" t="s">
        <v>11329</v>
      </c>
      <c r="V4706" s="94">
        <v>389217</v>
      </c>
      <c r="W4706" s="97" t="s">
        <v>8078</v>
      </c>
      <c r="X4706" s="38" t="str">
        <f>IFERROR(VLOOKUP(ROWS($X$4:X4706),$Q$4:$R$5094,2,FALSE),"")</f>
        <v>Tetrachloro-m-xylene</v>
      </c>
      <c r="Y4706" s="38" t="str">
        <f>IFERROR(VLOOKUP(ROWS($Y$4:Y4706),$P$4:$U$5094,6,FALSE),"")</f>
        <v>877-09-8</v>
      </c>
    </row>
    <row r="4707" spans="16:25" ht="15" customHeight="1">
      <c r="P4707" s="38">
        <f>IF(ISNUMBER(SEARCH(Search!$K$13,'Valid Values - Search'!U4707)),MAX($P$3:P4706)+1,0)</f>
        <v>4704</v>
      </c>
      <c r="Q4707" s="38">
        <f>IF(ISNUMBER(SEARCH(Search!$K$5,'Valid Values - Search'!R4707)),MAX($Q$3:Q4706)+1,0)</f>
        <v>4704</v>
      </c>
      <c r="R4707" s="64" t="s">
        <v>8088</v>
      </c>
      <c r="S4707" s="70" t="s">
        <v>102</v>
      </c>
      <c r="T4707" s="70" t="s">
        <v>102</v>
      </c>
      <c r="U4707" s="93" t="s">
        <v>11330</v>
      </c>
      <c r="V4707" s="94">
        <v>1611</v>
      </c>
      <c r="W4707" s="97" t="s">
        <v>8088</v>
      </c>
      <c r="X4707" s="38" t="str">
        <f>IFERROR(VLOOKUP(ROWS($X$4:X4707),$Q$4:$R$5094,2,FALSE),"")</f>
        <v>Tetrachlorophenol</v>
      </c>
      <c r="Y4707" s="38" t="str">
        <f>IFERROR(VLOOKUP(ROWS($Y$4:Y4707),$P$4:$U$5094,6,FALSE),"")</f>
        <v>25167-83-3</v>
      </c>
    </row>
    <row r="4708" spans="16:25" ht="15" customHeight="1">
      <c r="P4708" s="38">
        <f>IF(ISNUMBER(SEARCH(Search!$K$13,'Valid Values - Search'!U4708)),MAX($P$3:P4707)+1,0)</f>
        <v>4705</v>
      </c>
      <c r="Q4708" s="38">
        <f>IF(ISNUMBER(SEARCH(Search!$K$5,'Valid Values - Search'!R4708)),MAX($Q$3:Q4707)+1,0)</f>
        <v>4705</v>
      </c>
      <c r="R4708" s="64" t="s">
        <v>8089</v>
      </c>
      <c r="S4708" s="70" t="s">
        <v>101</v>
      </c>
      <c r="T4708" s="70" t="s">
        <v>102</v>
      </c>
      <c r="U4708" s="93" t="s">
        <v>8928</v>
      </c>
      <c r="V4708" s="94">
        <v>1615</v>
      </c>
      <c r="W4708" s="97" t="s">
        <v>8089</v>
      </c>
      <c r="X4708" s="38" t="str">
        <f>IFERROR(VLOOKUP(ROWS($X$4:X4708),$Q$4:$R$5094,2,FALSE),"")</f>
        <v>Tetrachlorvinphos</v>
      </c>
      <c r="Y4708" s="38" t="str">
        <f>IFERROR(VLOOKUP(ROWS($Y$4:Y4708),$P$4:$U$5094,6,FALSE),"")</f>
        <v>22248-79-9</v>
      </c>
    </row>
    <row r="4709" spans="16:25" ht="15" customHeight="1">
      <c r="P4709" s="38">
        <f>IF(ISNUMBER(SEARCH(Search!$K$13,'Valid Values - Search'!U4709)),MAX($P$3:P4708)+1,0)</f>
        <v>4706</v>
      </c>
      <c r="Q4709" s="38">
        <f>IF(ISNUMBER(SEARCH(Search!$K$5,'Valid Values - Search'!R4709)),MAX($Q$3:Q4708)+1,0)</f>
        <v>4706</v>
      </c>
      <c r="R4709" s="64" t="s">
        <v>8090</v>
      </c>
      <c r="S4709" s="70" t="s">
        <v>102</v>
      </c>
      <c r="T4709" s="70" t="s">
        <v>102</v>
      </c>
      <c r="U4709" s="93" t="s">
        <v>11331</v>
      </c>
      <c r="V4709" s="94">
        <v>11769</v>
      </c>
      <c r="W4709" s="97" t="s">
        <v>8090</v>
      </c>
      <c r="X4709" s="38" t="str">
        <f>IFERROR(VLOOKUP(ROWS($X$4:X4709),$Q$4:$R$5094,2,FALSE),"")</f>
        <v>Tetrachlorvinphos (mixed isomers)</v>
      </c>
      <c r="Y4709" s="38" t="str">
        <f>IFERROR(VLOOKUP(ROWS($Y$4:Y4709),$P$4:$U$5094,6,FALSE),"")</f>
        <v>961-11-5</v>
      </c>
    </row>
    <row r="4710" spans="16:25" ht="15" customHeight="1">
      <c r="P4710" s="38">
        <f>IF(ISNUMBER(SEARCH(Search!$K$13,'Valid Values - Search'!U4710)),MAX($P$3:P4709)+1,0)</f>
        <v>4707</v>
      </c>
      <c r="Q4710" s="38">
        <f>IF(ISNUMBER(SEARCH(Search!$K$5,'Valid Values - Search'!R4710)),MAX($Q$3:Q4709)+1,0)</f>
        <v>4707</v>
      </c>
      <c r="R4710" s="64" t="s">
        <v>15695</v>
      </c>
      <c r="S4710" s="99" t="s">
        <v>101</v>
      </c>
      <c r="T4710" s="99" t="s">
        <v>102</v>
      </c>
      <c r="U4710" s="100" t="s">
        <v>8928</v>
      </c>
      <c r="V4710" s="101">
        <v>1615</v>
      </c>
      <c r="W4710" s="97" t="s">
        <v>15695</v>
      </c>
      <c r="X4710" s="38" t="str">
        <f>IFERROR(VLOOKUP(ROWS($X$4:X4710),$Q$4:$R$5094,2,FALSE),"")</f>
        <v>Tetrachlorvinphos (Stirophos)</v>
      </c>
      <c r="Y4710" s="38" t="str">
        <f>IFERROR(VLOOKUP(ROWS($Y$4:Y4710),$P$4:$U$5094,6,FALSE),"")</f>
        <v>22248-79-9</v>
      </c>
    </row>
    <row r="4711" spans="16:25" ht="15" customHeight="1">
      <c r="P4711" s="38">
        <f>IF(ISNUMBER(SEARCH(Search!$K$13,'Valid Values - Search'!U4711)),MAX($P$3:P4710)+1,0)</f>
        <v>4708</v>
      </c>
      <c r="Q4711" s="38">
        <f>IF(ISNUMBER(SEARCH(Search!$K$5,'Valid Values - Search'!R4711)),MAX($Q$3:Q4710)+1,0)</f>
        <v>4708</v>
      </c>
      <c r="R4711" s="64" t="s">
        <v>8091</v>
      </c>
      <c r="S4711" s="70" t="s">
        <v>102</v>
      </c>
      <c r="T4711" s="70" t="s">
        <v>102</v>
      </c>
      <c r="U4711" s="93" t="s">
        <v>11332</v>
      </c>
      <c r="V4711" s="94">
        <v>389814</v>
      </c>
      <c r="W4711" s="97" t="s">
        <v>8091</v>
      </c>
      <c r="X4711" s="38" t="str">
        <f>IFERROR(VLOOKUP(ROWS($X$4:X4711),$Q$4:$R$5094,2,FALSE),"")</f>
        <v>Tetraconazole</v>
      </c>
      <c r="Y4711" s="38" t="str">
        <f>IFERROR(VLOOKUP(ROWS($Y$4:Y4711),$P$4:$U$5094,6,FALSE),"")</f>
        <v>112281-77-3</v>
      </c>
    </row>
    <row r="4712" spans="16:25" ht="15" customHeight="1">
      <c r="P4712" s="38">
        <f>IF(ISNUMBER(SEARCH(Search!$K$13,'Valid Values - Search'!U4712)),MAX($P$3:P4711)+1,0)</f>
        <v>4709</v>
      </c>
      <c r="Q4712" s="38">
        <f>IF(ISNUMBER(SEARCH(Search!$K$5,'Valid Values - Search'!R4712)),MAX($Q$3:Q4711)+1,0)</f>
        <v>4709</v>
      </c>
      <c r="R4712" s="64" t="s">
        <v>8092</v>
      </c>
      <c r="S4712" s="70" t="s">
        <v>102</v>
      </c>
      <c r="T4712" s="70" t="s">
        <v>102</v>
      </c>
      <c r="U4712" s="93" t="s">
        <v>11333</v>
      </c>
      <c r="V4712" s="94">
        <v>1616</v>
      </c>
      <c r="W4712" s="97" t="s">
        <v>8092</v>
      </c>
      <c r="X4712" s="38" t="str">
        <f>IFERROR(VLOOKUP(ROWS($X$4:X4712),$Q$4:$R$5094,2,FALSE),"")</f>
        <v>Tetracosane</v>
      </c>
      <c r="Y4712" s="38" t="str">
        <f>IFERROR(VLOOKUP(ROWS($Y$4:Y4712),$P$4:$U$5094,6,FALSE),"")</f>
        <v>646-31-1</v>
      </c>
    </row>
    <row r="4713" spans="16:25" ht="15" customHeight="1">
      <c r="P4713" s="38">
        <f>IF(ISNUMBER(SEARCH(Search!$K$13,'Valid Values - Search'!U4713)),MAX($P$3:P4712)+1,0)</f>
        <v>4710</v>
      </c>
      <c r="Q4713" s="38">
        <f>IF(ISNUMBER(SEARCH(Search!$K$5,'Valid Values - Search'!R4713)),MAX($Q$3:Q4712)+1,0)</f>
        <v>4710</v>
      </c>
      <c r="R4713" s="64" t="s">
        <v>8093</v>
      </c>
      <c r="S4713" s="70" t="s">
        <v>102</v>
      </c>
      <c r="T4713" s="70" t="s">
        <v>102</v>
      </c>
      <c r="U4713" s="93" t="s">
        <v>11334</v>
      </c>
      <c r="V4713" s="94">
        <v>323250</v>
      </c>
      <c r="W4713" s="97" t="s">
        <v>8093</v>
      </c>
      <c r="X4713" s="38" t="str">
        <f>IFERROR(VLOOKUP(ROWS($X$4:X4713),$Q$4:$R$5094,2,FALSE),"")</f>
        <v>Tetracycline</v>
      </c>
      <c r="Y4713" s="38" t="str">
        <f>IFERROR(VLOOKUP(ROWS($Y$4:Y4713),$P$4:$U$5094,6,FALSE),"")</f>
        <v>60-54-8</v>
      </c>
    </row>
    <row r="4714" spans="16:25" ht="15" customHeight="1">
      <c r="P4714" s="38">
        <f>IF(ISNUMBER(SEARCH(Search!$K$13,'Valid Values - Search'!U4714)),MAX($P$3:P4713)+1,0)</f>
        <v>4711</v>
      </c>
      <c r="Q4714" s="38">
        <f>IF(ISNUMBER(SEARCH(Search!$K$5,'Valid Values - Search'!R4714)),MAX($Q$3:Q4713)+1,0)</f>
        <v>4711</v>
      </c>
      <c r="R4714" s="64" t="s">
        <v>8094</v>
      </c>
      <c r="S4714" s="70" t="s">
        <v>102</v>
      </c>
      <c r="T4714" s="70" t="s">
        <v>102</v>
      </c>
      <c r="U4714" s="93" t="s">
        <v>11335</v>
      </c>
      <c r="V4714" s="94">
        <v>17028</v>
      </c>
      <c r="W4714" s="97" t="s">
        <v>8094</v>
      </c>
      <c r="X4714" s="38" t="str">
        <f>IFERROR(VLOOKUP(ROWS($X$4:X4714),$Q$4:$R$5094,2,FALSE),"")</f>
        <v>Tetracycline hydrochloride</v>
      </c>
      <c r="Y4714" s="38" t="str">
        <f>IFERROR(VLOOKUP(ROWS($Y$4:Y4714),$P$4:$U$5094,6,FALSE),"")</f>
        <v>64-75-5</v>
      </c>
    </row>
    <row r="4715" spans="16:25" ht="15" customHeight="1">
      <c r="P4715" s="38">
        <f>IF(ISNUMBER(SEARCH(Search!$K$13,'Valid Values - Search'!U4715)),MAX($P$3:P4714)+1,0)</f>
        <v>4712</v>
      </c>
      <c r="Q4715" s="38">
        <f>IF(ISNUMBER(SEARCH(Search!$K$5,'Valid Values - Search'!R4715)),MAX($Q$3:Q4714)+1,0)</f>
        <v>4712</v>
      </c>
      <c r="R4715" s="64" t="s">
        <v>8095</v>
      </c>
      <c r="S4715" s="70" t="s">
        <v>102</v>
      </c>
      <c r="T4715" s="70" t="s">
        <v>102</v>
      </c>
      <c r="U4715" s="93" t="s">
        <v>11336</v>
      </c>
      <c r="V4715" s="94">
        <v>1617</v>
      </c>
      <c r="W4715" s="97" t="s">
        <v>8095</v>
      </c>
      <c r="X4715" s="38" t="str">
        <f>IFERROR(VLOOKUP(ROWS($X$4:X4715),$Q$4:$R$5094,2,FALSE),"")</f>
        <v>Tetradecane</v>
      </c>
      <c r="Y4715" s="38" t="str">
        <f>IFERROR(VLOOKUP(ROWS($Y$4:Y4715),$P$4:$U$5094,6,FALSE),"")</f>
        <v>629-59-4</v>
      </c>
    </row>
    <row r="4716" spans="16:25" ht="15" customHeight="1">
      <c r="P4716" s="38">
        <f>IF(ISNUMBER(SEARCH(Search!$K$13,'Valid Values - Search'!U4716)),MAX($P$3:P4715)+1,0)</f>
        <v>4713</v>
      </c>
      <c r="Q4716" s="38">
        <f>IF(ISNUMBER(SEARCH(Search!$K$5,'Valid Values - Search'!R4716)),MAX($Q$3:Q4715)+1,0)</f>
        <v>4713</v>
      </c>
      <c r="R4716" s="64" t="s">
        <v>8096</v>
      </c>
      <c r="S4716" s="70" t="s">
        <v>102</v>
      </c>
      <c r="T4716" s="70" t="s">
        <v>102</v>
      </c>
      <c r="U4716" s="93" t="s">
        <v>11337</v>
      </c>
      <c r="V4716" s="94">
        <v>1618</v>
      </c>
      <c r="W4716" s="97" t="s">
        <v>8096</v>
      </c>
      <c r="X4716" s="38" t="str">
        <f>IFERROR(VLOOKUP(ROWS($X$4:X4716),$Q$4:$R$5094,2,FALSE),"")</f>
        <v>Tetradecanenitrile</v>
      </c>
      <c r="Y4716" s="38" t="str">
        <f>IFERROR(VLOOKUP(ROWS($Y$4:Y4716),$P$4:$U$5094,6,FALSE),"")</f>
        <v>629-63-0</v>
      </c>
    </row>
    <row r="4717" spans="16:25" ht="15" customHeight="1">
      <c r="P4717" s="38">
        <f>IF(ISNUMBER(SEARCH(Search!$K$13,'Valid Values - Search'!U4717)),MAX($P$3:P4716)+1,0)</f>
        <v>4714</v>
      </c>
      <c r="Q4717" s="38">
        <f>IF(ISNUMBER(SEARCH(Search!$K$5,'Valid Values - Search'!R4717)),MAX($Q$3:Q4716)+1,0)</f>
        <v>4714</v>
      </c>
      <c r="R4717" s="64" t="s">
        <v>8097</v>
      </c>
      <c r="S4717" s="70" t="s">
        <v>102</v>
      </c>
      <c r="T4717" s="70" t="s">
        <v>102</v>
      </c>
      <c r="U4717" s="93" t="s">
        <v>11338</v>
      </c>
      <c r="V4717" s="94">
        <v>1620</v>
      </c>
      <c r="W4717" s="97" t="s">
        <v>8097</v>
      </c>
      <c r="X4717" s="38" t="str">
        <f>IFERROR(VLOOKUP(ROWS($X$4:X4717),$Q$4:$R$5094,2,FALSE),"")</f>
        <v>Tetradecanol</v>
      </c>
      <c r="Y4717" s="38" t="str">
        <f>IFERROR(VLOOKUP(ROWS($Y$4:Y4717),$P$4:$U$5094,6,FALSE),"")</f>
        <v>27196-00-5</v>
      </c>
    </row>
    <row r="4718" spans="16:25" ht="15" customHeight="1">
      <c r="P4718" s="38">
        <f>IF(ISNUMBER(SEARCH(Search!$K$13,'Valid Values - Search'!U4718)),MAX($P$3:P4717)+1,0)</f>
        <v>4715</v>
      </c>
      <c r="Q4718" s="38">
        <f>IF(ISNUMBER(SEARCH(Search!$K$5,'Valid Values - Search'!R4718)),MAX($Q$3:Q4717)+1,0)</f>
        <v>4715</v>
      </c>
      <c r="R4718" s="64" t="s">
        <v>8098</v>
      </c>
      <c r="S4718" s="70" t="s">
        <v>102</v>
      </c>
      <c r="T4718" s="70" t="s">
        <v>102</v>
      </c>
      <c r="U4718" s="93" t="s">
        <v>11339</v>
      </c>
      <c r="V4718" s="94">
        <v>16589</v>
      </c>
      <c r="W4718" s="97" t="s">
        <v>8098</v>
      </c>
      <c r="X4718" s="38" t="str">
        <f>IFERROR(VLOOKUP(ROWS($X$4:X4718),$Q$4:$R$5094,2,FALSE),"")</f>
        <v>Tetradecylbenzene</v>
      </c>
      <c r="Y4718" s="38" t="str">
        <f>IFERROR(VLOOKUP(ROWS($Y$4:Y4718),$P$4:$U$5094,6,FALSE),"")</f>
        <v>1459-10-5</v>
      </c>
    </row>
    <row r="4719" spans="16:25" ht="15.75" customHeight="1">
      <c r="P4719" s="38">
        <f>IF(ISNUMBER(SEARCH(Search!$K$13,'Valid Values - Search'!U4719)),MAX($P$3:P4718)+1,0)</f>
        <v>4716</v>
      </c>
      <c r="Q4719" s="38">
        <f>IF(ISNUMBER(SEARCH(Search!$K$5,'Valid Values - Search'!R4719)),MAX($Q$3:Q4718)+1,0)</f>
        <v>4716</v>
      </c>
      <c r="R4719" s="64" t="s">
        <v>8099</v>
      </c>
      <c r="S4719" s="70" t="s">
        <v>102</v>
      </c>
      <c r="T4719" s="70" t="s">
        <v>102</v>
      </c>
      <c r="U4719" s="93" t="s">
        <v>11340</v>
      </c>
      <c r="V4719" s="94">
        <v>1591</v>
      </c>
      <c r="W4719" s="97" t="s">
        <v>8099</v>
      </c>
      <c r="X4719" s="38" t="str">
        <f>IFERROR(VLOOKUP(ROWS($X$4:X4719),$Q$4:$R$5094,2,FALSE),"")</f>
        <v>Tetradifon</v>
      </c>
      <c r="Y4719" s="38" t="str">
        <f>IFERROR(VLOOKUP(ROWS($Y$4:Y4719),$P$4:$U$5094,6,FALSE),"")</f>
        <v>116-29-0</v>
      </c>
    </row>
    <row r="4720" spans="16:25" ht="15.75" customHeight="1">
      <c r="P4720" s="38">
        <f>IF(ISNUMBER(SEARCH(Search!$K$13,'Valid Values - Search'!U4720)),MAX($P$3:P4719)+1,0)</f>
        <v>4717</v>
      </c>
      <c r="Q4720" s="38">
        <f>IF(ISNUMBER(SEARCH(Search!$K$5,'Valid Values - Search'!R4720)),MAX($Q$3:Q4719)+1,0)</f>
        <v>4717</v>
      </c>
      <c r="R4720" s="64" t="s">
        <v>8100</v>
      </c>
      <c r="S4720" s="70" t="s">
        <v>102</v>
      </c>
      <c r="T4720" s="70" t="s">
        <v>102</v>
      </c>
      <c r="U4720" s="93" t="s">
        <v>11341</v>
      </c>
      <c r="V4720" s="94">
        <v>17000</v>
      </c>
      <c r="W4720" s="97" t="s">
        <v>8100</v>
      </c>
      <c r="X4720" s="38" t="str">
        <f>IFERROR(VLOOKUP(ROWS($X$4:X4720),$Q$4:$R$5094,2,FALSE),"")</f>
        <v>Tetraethyl ammonium hydroxide</v>
      </c>
      <c r="Y4720" s="38" t="str">
        <f>IFERROR(VLOOKUP(ROWS($Y$4:Y4720),$P$4:$U$5094,6,FALSE),"")</f>
        <v>77-98-5</v>
      </c>
    </row>
    <row r="4721" spans="16:25">
      <c r="P4721" s="38">
        <f>IF(ISNUMBER(SEARCH(Search!$K$13,'Valid Values - Search'!U4721)),MAX($P$3:P4720)+1,0)</f>
        <v>4718</v>
      </c>
      <c r="Q4721" s="38">
        <f>IF(ISNUMBER(SEARCH(Search!$K$5,'Valid Values - Search'!R4721)),MAX($Q$3:Q4720)+1,0)</f>
        <v>4718</v>
      </c>
      <c r="R4721" s="64" t="s">
        <v>8101</v>
      </c>
      <c r="S4721" s="70" t="s">
        <v>102</v>
      </c>
      <c r="T4721" s="70" t="s">
        <v>102</v>
      </c>
      <c r="U4721" s="93" t="s">
        <v>11342</v>
      </c>
      <c r="V4721" s="94">
        <v>1595</v>
      </c>
      <c r="W4721" s="97" t="s">
        <v>8101</v>
      </c>
      <c r="X4721" s="38" t="str">
        <f>IFERROR(VLOOKUP(ROWS($X$4:X4721),$Q$4:$R$5094,2,FALSE),"")</f>
        <v>Tetraethyl pyrophosphate</v>
      </c>
      <c r="Y4721" s="38" t="str">
        <f>IFERROR(VLOOKUP(ROWS($Y$4:Y4721),$P$4:$U$5094,6,FALSE),"")</f>
        <v>107-49-3</v>
      </c>
    </row>
    <row r="4722" spans="16:25">
      <c r="P4722" s="38">
        <f>IF(ISNUMBER(SEARCH(Search!$K$13,'Valid Values - Search'!U4722)),MAX($P$3:P4721)+1,0)</f>
        <v>4719</v>
      </c>
      <c r="Q4722" s="38">
        <f>IF(ISNUMBER(SEARCH(Search!$K$5,'Valid Values - Search'!R4722)),MAX($Q$3:Q4721)+1,0)</f>
        <v>4719</v>
      </c>
      <c r="R4722" s="64" t="s">
        <v>8102</v>
      </c>
      <c r="S4722" s="70" t="s">
        <v>102</v>
      </c>
      <c r="T4722" s="70" t="s">
        <v>102</v>
      </c>
      <c r="U4722" s="93" t="s">
        <v>11343</v>
      </c>
      <c r="V4722" s="94">
        <v>16992</v>
      </c>
      <c r="W4722" s="97" t="s">
        <v>8102</v>
      </c>
      <c r="X4722" s="38" t="str">
        <f>IFERROR(VLOOKUP(ROWS($X$4:X4722),$Q$4:$R$5094,2,FALSE),"")</f>
        <v>Tetrahydroabietylamine acetate</v>
      </c>
      <c r="Y4722" s="38" t="str">
        <f>IFERROR(VLOOKUP(ROWS($Y$4:Y4722),$P$4:$U$5094,6,FALSE),"")</f>
        <v>53494-58-9</v>
      </c>
    </row>
    <row r="4723" spans="16:25">
      <c r="P4723" s="38">
        <f>IF(ISNUMBER(SEARCH(Search!$K$13,'Valid Values - Search'!U4723)),MAX($P$3:P4722)+1,0)</f>
        <v>4720</v>
      </c>
      <c r="Q4723" s="38">
        <f>IF(ISNUMBER(SEARCH(Search!$K$5,'Valid Values - Search'!R4723)),MAX($Q$3:Q4722)+1,0)</f>
        <v>4720</v>
      </c>
      <c r="R4723" s="64" t="s">
        <v>8103</v>
      </c>
      <c r="S4723" s="70" t="s">
        <v>102</v>
      </c>
      <c r="T4723" s="70" t="s">
        <v>102</v>
      </c>
      <c r="U4723" s="93">
        <v>26514</v>
      </c>
      <c r="V4723" s="94">
        <v>1003832</v>
      </c>
      <c r="W4723" s="97" t="s">
        <v>8103</v>
      </c>
      <c r="X4723" s="38" t="str">
        <f>IFERROR(VLOOKUP(ROWS($X$4:X4723),$Q$4:$R$5094,2,FALSE),"")</f>
        <v>Tetrahydrocannabinol</v>
      </c>
      <c r="Y4723" s="38">
        <f>IFERROR(VLOOKUP(ROWS($Y$4:Y4723),$P$4:$U$5094,6,FALSE),"")</f>
        <v>26514</v>
      </c>
    </row>
    <row r="4724" spans="16:25">
      <c r="P4724" s="38">
        <f>IF(ISNUMBER(SEARCH(Search!$K$13,'Valid Values - Search'!U4724)),MAX($P$3:P4723)+1,0)</f>
        <v>4721</v>
      </c>
      <c r="Q4724" s="38">
        <f>IF(ISNUMBER(SEARCH(Search!$K$5,'Valid Values - Search'!R4724)),MAX($Q$3:Q4723)+1,0)</f>
        <v>4721</v>
      </c>
      <c r="R4724" s="64" t="s">
        <v>8104</v>
      </c>
      <c r="S4724" s="70" t="s">
        <v>101</v>
      </c>
      <c r="T4724" s="70" t="s">
        <v>102</v>
      </c>
      <c r="U4724" s="93" t="s">
        <v>8929</v>
      </c>
      <c r="V4724" s="94">
        <v>1621</v>
      </c>
      <c r="W4724" s="97" t="s">
        <v>8104</v>
      </c>
      <c r="X4724" s="38" t="str">
        <f>IFERROR(VLOOKUP(ROWS($X$4:X4724),$Q$4:$R$5094,2,FALSE),"")</f>
        <v>Tetrahydrofuran</v>
      </c>
      <c r="Y4724" s="38" t="str">
        <f>IFERROR(VLOOKUP(ROWS($Y$4:Y4724),$P$4:$U$5094,6,FALSE),"")</f>
        <v>109-99-9</v>
      </c>
    </row>
    <row r="4725" spans="16:25">
      <c r="P4725" s="38">
        <f>IF(ISNUMBER(SEARCH(Search!$K$13,'Valid Values - Search'!U4725)),MAX($P$3:P4724)+1,0)</f>
        <v>4722</v>
      </c>
      <c r="Q4725" s="38">
        <f>IF(ISNUMBER(SEARCH(Search!$K$5,'Valid Values - Search'!R4725)),MAX($Q$3:Q4724)+1,0)</f>
        <v>4722</v>
      </c>
      <c r="R4725" s="64" t="s">
        <v>8105</v>
      </c>
      <c r="S4725" s="70" t="s">
        <v>102</v>
      </c>
      <c r="T4725" s="70" t="s">
        <v>102</v>
      </c>
      <c r="U4725" s="93" t="s">
        <v>11344</v>
      </c>
      <c r="V4725" s="94">
        <v>1622</v>
      </c>
      <c r="W4725" s="97" t="s">
        <v>8105</v>
      </c>
      <c r="X4725" s="38" t="str">
        <f>IFERROR(VLOOKUP(ROWS($X$4:X4725),$Q$4:$R$5094,2,FALSE),"")</f>
        <v>Tetrahydropyran</v>
      </c>
      <c r="Y4725" s="38" t="str">
        <f>IFERROR(VLOOKUP(ROWS($Y$4:Y4725),$P$4:$U$5094,6,FALSE),"")</f>
        <v>142-68-7</v>
      </c>
    </row>
    <row r="4726" spans="16:25">
      <c r="P4726" s="38">
        <f>IF(ISNUMBER(SEARCH(Search!$K$13,'Valid Values - Search'!U4726)),MAX($P$3:P4725)+1,0)</f>
        <v>4723</v>
      </c>
      <c r="Q4726" s="38">
        <f>IF(ISNUMBER(SEARCH(Search!$K$5,'Valid Values - Search'!R4726)),MAX($Q$3:Q4725)+1,0)</f>
        <v>4723</v>
      </c>
      <c r="R4726" s="64" t="s">
        <v>8106</v>
      </c>
      <c r="S4726" s="70" t="s">
        <v>102</v>
      </c>
      <c r="T4726" s="70" t="s">
        <v>102</v>
      </c>
      <c r="U4726" s="93" t="s">
        <v>11345</v>
      </c>
      <c r="V4726" s="94">
        <v>390152</v>
      </c>
      <c r="W4726" s="97" t="s">
        <v>8106</v>
      </c>
      <c r="X4726" s="38" t="str">
        <f>IFERROR(VLOOKUP(ROWS($X$4:X4726),$Q$4:$R$5094,2,FALSE),"")</f>
        <v>Tetramethrin</v>
      </c>
      <c r="Y4726" s="38" t="str">
        <f>IFERROR(VLOOKUP(ROWS($Y$4:Y4726),$P$4:$U$5094,6,FALSE),"")</f>
        <v>7696-12-0</v>
      </c>
    </row>
    <row r="4727" spans="16:25">
      <c r="P4727" s="38">
        <f>IF(ISNUMBER(SEARCH(Search!$K$13,'Valid Values - Search'!U4727)),MAX($P$3:P4726)+1,0)</f>
        <v>4724</v>
      </c>
      <c r="Q4727" s="38">
        <f>IF(ISNUMBER(SEARCH(Search!$K$5,'Valid Values - Search'!R4727)),MAX($Q$3:Q4726)+1,0)</f>
        <v>4724</v>
      </c>
      <c r="R4727" s="64" t="s">
        <v>8107</v>
      </c>
      <c r="S4727" s="70" t="s">
        <v>102</v>
      </c>
      <c r="T4727" s="70" t="s">
        <v>102</v>
      </c>
      <c r="U4727" s="93" t="s">
        <v>11346</v>
      </c>
      <c r="V4727" s="94">
        <v>1624</v>
      </c>
      <c r="W4727" s="97" t="s">
        <v>8107</v>
      </c>
      <c r="X4727" s="38" t="str">
        <f>IFERROR(VLOOKUP(ROWS($X$4:X4727),$Q$4:$R$5094,2,FALSE),"")</f>
        <v>Tetramethylpyrazine</v>
      </c>
      <c r="Y4727" s="38" t="str">
        <f>IFERROR(VLOOKUP(ROWS($Y$4:Y4727),$P$4:$U$5094,6,FALSE),"")</f>
        <v>1124-11-4</v>
      </c>
    </row>
    <row r="4728" spans="16:25">
      <c r="P4728" s="38">
        <f>IF(ISNUMBER(SEARCH(Search!$K$13,'Valid Values - Search'!U4728)),MAX($P$3:P4727)+1,0)</f>
        <v>4725</v>
      </c>
      <c r="Q4728" s="38">
        <f>IF(ISNUMBER(SEARCH(Search!$K$5,'Valid Values - Search'!R4728)),MAX($Q$3:Q4727)+1,0)</f>
        <v>4725</v>
      </c>
      <c r="R4728" s="64" t="s">
        <v>15696</v>
      </c>
      <c r="S4728" s="99" t="s">
        <v>101</v>
      </c>
      <c r="T4728" s="99" t="s">
        <v>102</v>
      </c>
      <c r="U4728" s="100" t="s">
        <v>8927</v>
      </c>
      <c r="V4728" s="101">
        <v>16064</v>
      </c>
      <c r="W4728" s="97" t="s">
        <v>15696</v>
      </c>
      <c r="X4728" s="38" t="str">
        <f>IFERROR(VLOOKUP(ROWS($X$4:X4728),$Q$4:$R$5094,2,FALSE),"")</f>
        <v>Tetra-n-butyltin</v>
      </c>
      <c r="Y4728" s="38" t="str">
        <f>IFERROR(VLOOKUP(ROWS($Y$4:Y4728),$P$4:$U$5094,6,FALSE),"")</f>
        <v>1461-25-2</v>
      </c>
    </row>
    <row r="4729" spans="16:25">
      <c r="P4729" s="38">
        <f>IF(ISNUMBER(SEARCH(Search!$K$13,'Valid Values - Search'!U4729)),MAX($P$3:P4728)+1,0)</f>
        <v>4726</v>
      </c>
      <c r="Q4729" s="38">
        <f>IF(ISNUMBER(SEARCH(Search!$K$5,'Valid Values - Search'!R4729)),MAX($Q$3:Q4728)+1,0)</f>
        <v>4726</v>
      </c>
      <c r="R4729" s="64" t="s">
        <v>8108</v>
      </c>
      <c r="S4729" s="70" t="s">
        <v>102</v>
      </c>
      <c r="T4729" s="70" t="s">
        <v>102</v>
      </c>
      <c r="U4729" s="93" t="s">
        <v>11347</v>
      </c>
      <c r="V4729" s="94">
        <v>389387</v>
      </c>
      <c r="W4729" s="97" t="s">
        <v>8108</v>
      </c>
      <c r="X4729" s="38" t="str">
        <f>IFERROR(VLOOKUP(ROWS($X$4:X4729),$Q$4:$R$5094,2,FALSE),"")</f>
        <v>Tetrapropyl dithiopyrophosphate</v>
      </c>
      <c r="Y4729" s="38" t="str">
        <f>IFERROR(VLOOKUP(ROWS($Y$4:Y4729),$P$4:$U$5094,6,FALSE),"")</f>
        <v>3244-90-4</v>
      </c>
    </row>
    <row r="4730" spans="16:25">
      <c r="P4730" s="38">
        <f>IF(ISNUMBER(SEARCH(Search!$K$13,'Valid Values - Search'!U4730)),MAX($P$3:P4729)+1,0)</f>
        <v>4727</v>
      </c>
      <c r="Q4730" s="38">
        <f>IF(ISNUMBER(SEARCH(Search!$K$5,'Valid Values - Search'!R4730)),MAX($Q$3:Q4729)+1,0)</f>
        <v>4727</v>
      </c>
      <c r="R4730" s="64" t="s">
        <v>8109</v>
      </c>
      <c r="S4730" s="70" t="s">
        <v>102</v>
      </c>
      <c r="T4730" s="70" t="s">
        <v>102</v>
      </c>
      <c r="U4730" s="93" t="s">
        <v>11348</v>
      </c>
      <c r="V4730" s="94">
        <v>11753</v>
      </c>
      <c r="W4730" s="97" t="s">
        <v>8109</v>
      </c>
      <c r="X4730" s="38" t="str">
        <f>IFERROR(VLOOKUP(ROWS($X$4:X4730),$Q$4:$R$5094,2,FALSE),"")</f>
        <v>Tetratetracontane</v>
      </c>
      <c r="Y4730" s="38" t="str">
        <f>IFERROR(VLOOKUP(ROWS($Y$4:Y4730),$P$4:$U$5094,6,FALSE),"")</f>
        <v>7098-22-8</v>
      </c>
    </row>
    <row r="4731" spans="16:25">
      <c r="P4731" s="38">
        <f>IF(ISNUMBER(SEARCH(Search!$K$13,'Valid Values - Search'!U4731)),MAX($P$3:P4730)+1,0)</f>
        <v>4728</v>
      </c>
      <c r="Q4731" s="38">
        <f>IF(ISNUMBER(SEARCH(Search!$K$5,'Valid Values - Search'!R4731)),MAX($Q$3:Q4730)+1,0)</f>
        <v>4728</v>
      </c>
      <c r="R4731" s="64" t="s">
        <v>8110</v>
      </c>
      <c r="S4731" s="70" t="s">
        <v>102</v>
      </c>
      <c r="T4731" s="70" t="s">
        <v>102</v>
      </c>
      <c r="U4731" s="93" t="s">
        <v>11349</v>
      </c>
      <c r="V4731" s="94">
        <v>11753</v>
      </c>
      <c r="W4731" s="97" t="s">
        <v>8110</v>
      </c>
      <c r="X4731" s="38" t="str">
        <f>IFERROR(VLOOKUP(ROWS($X$4:X4731),$Q$4:$R$5094,2,FALSE),"")</f>
        <v>Tetratriacontane</v>
      </c>
      <c r="Y4731" s="38" t="str">
        <f>IFERROR(VLOOKUP(ROWS($Y$4:Y4731),$P$4:$U$5094,6,FALSE),"")</f>
        <v>14167-59-0</v>
      </c>
    </row>
    <row r="4732" spans="16:25">
      <c r="P4732" s="38">
        <f>IF(ISNUMBER(SEARCH(Search!$K$13,'Valid Values - Search'!U4732)),MAX($P$3:P4731)+1,0)</f>
        <v>4729</v>
      </c>
      <c r="Q4732" s="38">
        <f>IF(ISNUMBER(SEARCH(Search!$K$5,'Valid Values - Search'!R4732)),MAX($Q$3:Q4731)+1,0)</f>
        <v>4729</v>
      </c>
      <c r="R4732" s="64" t="s">
        <v>8111</v>
      </c>
      <c r="S4732" s="70" t="s">
        <v>102</v>
      </c>
      <c r="T4732" s="70" t="s">
        <v>102</v>
      </c>
      <c r="U4732" s="93" t="s">
        <v>11350</v>
      </c>
      <c r="V4732" s="94">
        <v>14493</v>
      </c>
      <c r="W4732" s="97" t="s">
        <v>8111</v>
      </c>
      <c r="X4732" s="38" t="str">
        <f>IFERROR(VLOOKUP(ROWS($X$4:X4732),$Q$4:$R$5094,2,FALSE),"")</f>
        <v>Tetrodotoxin</v>
      </c>
      <c r="Y4732" s="38" t="str">
        <f>IFERROR(VLOOKUP(ROWS($Y$4:Y4732),$P$4:$U$5094,6,FALSE),"")</f>
        <v>4368-28-9</v>
      </c>
    </row>
    <row r="4733" spans="16:25">
      <c r="P4733" s="38">
        <f>IF(ISNUMBER(SEARCH(Search!$K$13,'Valid Values - Search'!U4733)),MAX($P$3:P4732)+1,0)</f>
        <v>4730</v>
      </c>
      <c r="Q4733" s="38">
        <f>IF(ISNUMBER(SEARCH(Search!$K$5,'Valid Values - Search'!R4733)),MAX($Q$3:Q4732)+1,0)</f>
        <v>4730</v>
      </c>
      <c r="R4733" s="64" t="s">
        <v>8112</v>
      </c>
      <c r="S4733" s="70" t="s">
        <v>102</v>
      </c>
      <c r="T4733" s="70" t="s">
        <v>102</v>
      </c>
      <c r="U4733" s="93" t="s">
        <v>9359</v>
      </c>
      <c r="V4733" s="94">
        <v>389296</v>
      </c>
      <c r="W4733" s="97" t="s">
        <v>8112</v>
      </c>
      <c r="X4733" s="38" t="str">
        <f>IFERROR(VLOOKUP(ROWS($X$4:X4733),$Q$4:$R$5094,2,FALSE),"")</f>
        <v>Tetryl</v>
      </c>
      <c r="Y4733" s="38" t="str">
        <f>IFERROR(VLOOKUP(ROWS($Y$4:Y4733),$P$4:$U$5094,6,FALSE),"")</f>
        <v>479-45-8</v>
      </c>
    </row>
    <row r="4734" spans="16:25">
      <c r="P4734" s="38">
        <f>IF(ISNUMBER(SEARCH(Search!$K$13,'Valid Values - Search'!U4734)),MAX($P$3:P4733)+1,0)</f>
        <v>4731</v>
      </c>
      <c r="Q4734" s="38">
        <f>IF(ISNUMBER(SEARCH(Search!$K$5,'Valid Values - Search'!R4734)),MAX($Q$3:Q4733)+1,0)</f>
        <v>4731</v>
      </c>
      <c r="R4734" s="64" t="s">
        <v>8113</v>
      </c>
      <c r="S4734" s="70" t="s">
        <v>101</v>
      </c>
      <c r="T4734" s="70" t="s">
        <v>102</v>
      </c>
      <c r="U4734" s="93" t="s">
        <v>8981</v>
      </c>
      <c r="V4734" s="94">
        <v>487</v>
      </c>
      <c r="W4734" s="97" t="s">
        <v>8113</v>
      </c>
      <c r="X4734" s="38" t="str">
        <f>IFERROR(VLOOKUP(ROWS($X$4:X4734),$Q$4:$R$5094,2,FALSE),"")</f>
        <v>Thallium</v>
      </c>
      <c r="Y4734" s="38" t="str">
        <f>IFERROR(VLOOKUP(ROWS($Y$4:Y4734),$P$4:$U$5094,6,FALSE),"")</f>
        <v>7440-28-0</v>
      </c>
    </row>
    <row r="4735" spans="16:25">
      <c r="P4735" s="38">
        <f>IF(ISNUMBER(SEARCH(Search!$K$13,'Valid Values - Search'!U4735)),MAX($P$3:P4734)+1,0)</f>
        <v>4732</v>
      </c>
      <c r="Q4735" s="38">
        <f>IF(ISNUMBER(SEARCH(Search!$K$5,'Valid Values - Search'!R4735)),MAX($Q$3:Q4734)+1,0)</f>
        <v>4732</v>
      </c>
      <c r="R4735" s="64" t="s">
        <v>8114</v>
      </c>
      <c r="S4735" s="70" t="s">
        <v>102</v>
      </c>
      <c r="T4735" s="70" t="s">
        <v>102</v>
      </c>
      <c r="U4735" s="93" t="s">
        <v>11351</v>
      </c>
      <c r="V4735" s="94">
        <v>323251</v>
      </c>
      <c r="W4735" s="97" t="s">
        <v>8114</v>
      </c>
      <c r="X4735" s="38" t="str">
        <f>IFERROR(VLOOKUP(ROWS($X$4:X4735),$Q$4:$R$5094,2,FALSE),"")</f>
        <v>Thallium-208</v>
      </c>
      <c r="Y4735" s="38" t="str">
        <f>IFERROR(VLOOKUP(ROWS($Y$4:Y4735),$P$4:$U$5094,6,FALSE),"")</f>
        <v>14913-50-9</v>
      </c>
    </row>
    <row r="4736" spans="16:25">
      <c r="P4736" s="38">
        <f>IF(ISNUMBER(SEARCH(Search!$K$13,'Valid Values - Search'!U4736)),MAX($P$3:P4735)+1,0)</f>
        <v>4733</v>
      </c>
      <c r="Q4736" s="38">
        <f>IF(ISNUMBER(SEARCH(Search!$K$5,'Valid Values - Search'!R4736)),MAX($Q$3:Q4735)+1,0)</f>
        <v>4733</v>
      </c>
      <c r="R4736" s="64" t="s">
        <v>8115</v>
      </c>
      <c r="S4736" s="70" t="s">
        <v>102</v>
      </c>
      <c r="T4736" s="70" t="s">
        <v>102</v>
      </c>
      <c r="U4736" s="93" t="s">
        <v>11352</v>
      </c>
      <c r="V4736" s="94">
        <v>1003753</v>
      </c>
      <c r="W4736" s="97" t="s">
        <v>8115</v>
      </c>
      <c r="X4736" s="38" t="str">
        <f>IFERROR(VLOOKUP(ROWS($X$4:X4736),$Q$4:$R$5094,2,FALSE),"")</f>
        <v>Thebaine</v>
      </c>
      <c r="Y4736" s="38" t="str">
        <f>IFERROR(VLOOKUP(ROWS($Y$4:Y4736),$P$4:$U$5094,6,FALSE),"")</f>
        <v>115-37-7</v>
      </c>
    </row>
    <row r="4737" spans="16:25">
      <c r="P4737" s="38">
        <f>IF(ISNUMBER(SEARCH(Search!$K$13,'Valid Values - Search'!U4737)),MAX($P$3:P4736)+1,0)</f>
        <v>4734</v>
      </c>
      <c r="Q4737" s="38">
        <f>IF(ISNUMBER(SEARCH(Search!$K$5,'Valid Values - Search'!R4737)),MAX($Q$3:Q4736)+1,0)</f>
        <v>4734</v>
      </c>
      <c r="R4737" s="64" t="s">
        <v>8116</v>
      </c>
      <c r="S4737" s="70" t="s">
        <v>102</v>
      </c>
      <c r="T4737" s="70" t="s">
        <v>102</v>
      </c>
      <c r="U4737" s="93" t="s">
        <v>8459</v>
      </c>
      <c r="V4737" s="94">
        <v>323210</v>
      </c>
      <c r="W4737" s="97" t="s">
        <v>8116</v>
      </c>
      <c r="X4737" s="38" t="str">
        <f>IFERROR(VLOOKUP(ROWS($X$4:X4737),$Q$4:$R$5094,2,FALSE),"")</f>
        <v>Thecamoeba</v>
      </c>
      <c r="Y4737" s="38" t="str">
        <f>IFERROR(VLOOKUP(ROWS($Y$4:Y4737),$P$4:$U$5094,6,FALSE),"")</f>
        <v>N/A</v>
      </c>
    </row>
    <row r="4738" spans="16:25">
      <c r="P4738" s="38">
        <f>IF(ISNUMBER(SEARCH(Search!$K$13,'Valid Values - Search'!U4738)),MAX($P$3:P4737)+1,0)</f>
        <v>4735</v>
      </c>
      <c r="Q4738" s="38">
        <f>IF(ISNUMBER(SEARCH(Search!$K$5,'Valid Values - Search'!R4738)),MAX($Q$3:Q4737)+1,0)</f>
        <v>4735</v>
      </c>
      <c r="R4738" s="64" t="s">
        <v>8117</v>
      </c>
      <c r="S4738" s="70" t="s">
        <v>102</v>
      </c>
      <c r="T4738" s="70" t="s">
        <v>102</v>
      </c>
      <c r="U4738" s="93" t="s">
        <v>8459</v>
      </c>
      <c r="V4738" s="94">
        <v>323211</v>
      </c>
      <c r="W4738" s="97" t="s">
        <v>8117</v>
      </c>
      <c r="X4738" s="38" t="str">
        <f>IFERROR(VLOOKUP(ROWS($X$4:X4738),$Q$4:$R$5094,2,FALSE),"")</f>
        <v>Thecamoeba munda</v>
      </c>
      <c r="Y4738" s="38" t="str">
        <f>IFERROR(VLOOKUP(ROWS($Y$4:Y4738),$P$4:$U$5094,6,FALSE),"")</f>
        <v>N/A</v>
      </c>
    </row>
    <row r="4739" spans="16:25">
      <c r="P4739" s="38">
        <f>IF(ISNUMBER(SEARCH(Search!$K$13,'Valid Values - Search'!U4739)),MAX($P$3:P4738)+1,0)</f>
        <v>4736</v>
      </c>
      <c r="Q4739" s="38">
        <f>IF(ISNUMBER(SEARCH(Search!$K$5,'Valid Values - Search'!R4739)),MAX($Q$3:Q4738)+1,0)</f>
        <v>4736</v>
      </c>
      <c r="R4739" s="64" t="s">
        <v>8118</v>
      </c>
      <c r="S4739" s="70" t="s">
        <v>102</v>
      </c>
      <c r="T4739" s="70" t="s">
        <v>102</v>
      </c>
      <c r="U4739" s="93" t="s">
        <v>8459</v>
      </c>
      <c r="V4739" s="94">
        <v>323212</v>
      </c>
      <c r="W4739" s="97" t="s">
        <v>8118</v>
      </c>
      <c r="X4739" s="38" t="str">
        <f>IFERROR(VLOOKUP(ROWS($X$4:X4739),$Q$4:$R$5094,2,FALSE),"")</f>
        <v>Thecamoeba orbis</v>
      </c>
      <c r="Y4739" s="38" t="str">
        <f>IFERROR(VLOOKUP(ROWS($Y$4:Y4739),$P$4:$U$5094,6,FALSE),"")</f>
        <v>N/A</v>
      </c>
    </row>
    <row r="4740" spans="16:25">
      <c r="P4740" s="38">
        <f>IF(ISNUMBER(SEARCH(Search!$K$13,'Valid Values - Search'!U4740)),MAX($P$3:P4739)+1,0)</f>
        <v>4737</v>
      </c>
      <c r="Q4740" s="38">
        <f>IF(ISNUMBER(SEARCH(Search!$K$5,'Valid Values - Search'!R4740)),MAX($Q$3:Q4739)+1,0)</f>
        <v>4737</v>
      </c>
      <c r="R4740" s="64" t="s">
        <v>8119</v>
      </c>
      <c r="S4740" s="70" t="s">
        <v>102</v>
      </c>
      <c r="T4740" s="70" t="s">
        <v>102</v>
      </c>
      <c r="U4740" s="93" t="s">
        <v>8459</v>
      </c>
      <c r="V4740" s="94">
        <v>323209</v>
      </c>
      <c r="W4740" s="97" t="s">
        <v>8119</v>
      </c>
      <c r="X4740" s="38" t="str">
        <f>IFERROR(VLOOKUP(ROWS($X$4:X4740),$Q$4:$R$5094,2,FALSE),"")</f>
        <v>Thecamoebidae</v>
      </c>
      <c r="Y4740" s="38" t="str">
        <f>IFERROR(VLOOKUP(ROWS($Y$4:Y4740),$P$4:$U$5094,6,FALSE),"")</f>
        <v>N/A</v>
      </c>
    </row>
    <row r="4741" spans="16:25">
      <c r="P4741" s="38">
        <f>IF(ISNUMBER(SEARCH(Search!$K$13,'Valid Values - Search'!U4741)),MAX($P$3:P4740)+1,0)</f>
        <v>4738</v>
      </c>
      <c r="Q4741" s="38">
        <f>IF(ISNUMBER(SEARCH(Search!$K$5,'Valid Values - Search'!R4741)),MAX($Q$3:Q4740)+1,0)</f>
        <v>4738</v>
      </c>
      <c r="R4741" s="64" t="s">
        <v>8120</v>
      </c>
      <c r="S4741" s="70" t="s">
        <v>102</v>
      </c>
      <c r="T4741" s="70" t="s">
        <v>102</v>
      </c>
      <c r="U4741" s="93" t="s">
        <v>11353</v>
      </c>
      <c r="V4741" s="94">
        <v>389227</v>
      </c>
      <c r="W4741" s="97" t="s">
        <v>8120</v>
      </c>
      <c r="X4741" s="38" t="str">
        <f>IFERROR(VLOOKUP(ROWS($X$4:X4741),$Q$4:$R$5094,2,FALSE),"")</f>
        <v>Theobromine</v>
      </c>
      <c r="Y4741" s="38" t="str">
        <f>IFERROR(VLOOKUP(ROWS($Y$4:Y4741),$P$4:$U$5094,6,FALSE),"")</f>
        <v>83-67-0</v>
      </c>
    </row>
    <row r="4742" spans="16:25">
      <c r="P4742" s="38">
        <f>IF(ISNUMBER(SEARCH(Search!$K$13,'Valid Values - Search'!U4742)),MAX($P$3:P4741)+1,0)</f>
        <v>4739</v>
      </c>
      <c r="Q4742" s="38">
        <f>IF(ISNUMBER(SEARCH(Search!$K$5,'Valid Values - Search'!R4742)),MAX($Q$3:Q4741)+1,0)</f>
        <v>4739</v>
      </c>
      <c r="R4742" s="64" t="s">
        <v>8121</v>
      </c>
      <c r="S4742" s="70" t="s">
        <v>102</v>
      </c>
      <c r="T4742" s="70" t="s">
        <v>102</v>
      </c>
      <c r="U4742" s="93" t="s">
        <v>11354</v>
      </c>
      <c r="V4742" s="94">
        <v>1002493</v>
      </c>
      <c r="W4742" s="97" t="s">
        <v>8121</v>
      </c>
      <c r="X4742" s="38" t="str">
        <f>IFERROR(VLOOKUP(ROWS($X$4:X4742),$Q$4:$R$5094,2,FALSE),"")</f>
        <v>Theophylline</v>
      </c>
      <c r="Y4742" s="38" t="str">
        <f>IFERROR(VLOOKUP(ROWS($Y$4:Y4742),$P$4:$U$5094,6,FALSE),"")</f>
        <v>58-55-9</v>
      </c>
    </row>
    <row r="4743" spans="16:25">
      <c r="P4743" s="38">
        <f>IF(ISNUMBER(SEARCH(Search!$K$13,'Valid Values - Search'!U4743)),MAX($P$3:P4742)+1,0)</f>
        <v>4740</v>
      </c>
      <c r="Q4743" s="38">
        <f>IF(ISNUMBER(SEARCH(Search!$K$5,'Valid Values - Search'!R4743)),MAX($Q$3:Q4742)+1,0)</f>
        <v>4740</v>
      </c>
      <c r="R4743" s="64" t="s">
        <v>8122</v>
      </c>
      <c r="S4743" s="70" t="s">
        <v>102</v>
      </c>
      <c r="T4743" s="70" t="s">
        <v>102</v>
      </c>
      <c r="U4743" s="93" t="s">
        <v>8459</v>
      </c>
      <c r="V4743" s="94" t="s">
        <v>8459</v>
      </c>
      <c r="W4743" s="97" t="s">
        <v>8122</v>
      </c>
      <c r="X4743" s="38" t="str">
        <f>IFERROR(VLOOKUP(ROWS($X$4:X4743),$Q$4:$R$5094,2,FALSE),"")</f>
        <v>Theophylline-13C1-15N2</v>
      </c>
      <c r="Y4743" s="38" t="str">
        <f>IFERROR(VLOOKUP(ROWS($Y$4:Y4743),$P$4:$U$5094,6,FALSE),"")</f>
        <v>N/A</v>
      </c>
    </row>
    <row r="4744" spans="16:25">
      <c r="P4744" s="38">
        <f>IF(ISNUMBER(SEARCH(Search!$K$13,'Valid Values - Search'!U4744)),MAX($P$3:P4743)+1,0)</f>
        <v>4741</v>
      </c>
      <c r="Q4744" s="38">
        <f>IF(ISNUMBER(SEARCH(Search!$K$5,'Valid Values - Search'!R4744)),MAX($Q$3:Q4743)+1,0)</f>
        <v>4741</v>
      </c>
      <c r="R4744" s="64" t="s">
        <v>8123</v>
      </c>
      <c r="S4744" s="70" t="s">
        <v>102</v>
      </c>
      <c r="T4744" s="70" t="s">
        <v>102</v>
      </c>
      <c r="U4744" s="93" t="s">
        <v>8459</v>
      </c>
      <c r="V4744" s="94">
        <v>488</v>
      </c>
      <c r="W4744" s="97" t="s">
        <v>8123</v>
      </c>
      <c r="X4744" s="38" t="str">
        <f>IFERROR(VLOOKUP(ROWS($X$4:X4744),$Q$4:$R$5094,2,FALSE),"")</f>
        <v>Thermal discharge</v>
      </c>
      <c r="Y4744" s="38" t="str">
        <f>IFERROR(VLOOKUP(ROWS($Y$4:Y4744),$P$4:$U$5094,6,FALSE),"")</f>
        <v>N/A</v>
      </c>
    </row>
    <row r="4745" spans="16:25">
      <c r="P4745" s="38">
        <f>IF(ISNUMBER(SEARCH(Search!$K$13,'Valid Values - Search'!U4745)),MAX($P$3:P4744)+1,0)</f>
        <v>4742</v>
      </c>
      <c r="Q4745" s="38">
        <f>IF(ISNUMBER(SEARCH(Search!$K$5,'Valid Values - Search'!R4745)),MAX($Q$3:Q4744)+1,0)</f>
        <v>4742</v>
      </c>
      <c r="R4745" s="64" t="s">
        <v>8124</v>
      </c>
      <c r="S4745" s="70" t="s">
        <v>102</v>
      </c>
      <c r="T4745" s="70" t="s">
        <v>102</v>
      </c>
      <c r="U4745" s="93" t="s">
        <v>11355</v>
      </c>
      <c r="V4745" s="94">
        <v>1000380</v>
      </c>
      <c r="W4745" s="97" t="s">
        <v>8124</v>
      </c>
      <c r="X4745" s="38" t="str">
        <f>IFERROR(VLOOKUP(ROWS($X$4:X4745),$Q$4:$R$5094,2,FALSE),"")</f>
        <v>Thiabendazole</v>
      </c>
      <c r="Y4745" s="38" t="str">
        <f>IFERROR(VLOOKUP(ROWS($Y$4:Y4745),$P$4:$U$5094,6,FALSE),"")</f>
        <v>148-79-8</v>
      </c>
    </row>
    <row r="4746" spans="16:25">
      <c r="P4746" s="38">
        <f>IF(ISNUMBER(SEARCH(Search!$K$13,'Valid Values - Search'!U4746)),MAX($P$3:P4745)+1,0)</f>
        <v>4743</v>
      </c>
      <c r="Q4746" s="38">
        <f>IF(ISNUMBER(SEARCH(Search!$K$5,'Valid Values - Search'!R4746)),MAX($Q$3:Q4745)+1,0)</f>
        <v>4743</v>
      </c>
      <c r="R4746" s="64" t="s">
        <v>8125</v>
      </c>
      <c r="S4746" s="70" t="s">
        <v>102</v>
      </c>
      <c r="T4746" s="70" t="s">
        <v>102</v>
      </c>
      <c r="U4746" s="93" t="s">
        <v>8459</v>
      </c>
      <c r="V4746" s="94" t="s">
        <v>8459</v>
      </c>
      <c r="W4746" s="97" t="s">
        <v>8125</v>
      </c>
      <c r="X4746" s="38" t="str">
        <f>IFERROR(VLOOKUP(ROWS($X$4:X4746),$Q$4:$R$5094,2,FALSE),"")</f>
        <v>Thiabendazole-d6</v>
      </c>
      <c r="Y4746" s="38" t="str">
        <f>IFERROR(VLOOKUP(ROWS($Y$4:Y4746),$P$4:$U$5094,6,FALSE),"")</f>
        <v>N/A</v>
      </c>
    </row>
    <row r="4747" spans="16:25">
      <c r="P4747" s="38">
        <f>IF(ISNUMBER(SEARCH(Search!$K$13,'Valid Values - Search'!U4747)),MAX($P$3:P4746)+1,0)</f>
        <v>4744</v>
      </c>
      <c r="Q4747" s="38">
        <f>IF(ISNUMBER(SEARCH(Search!$K$5,'Valid Values - Search'!R4747)),MAX($Q$3:Q4746)+1,0)</f>
        <v>4744</v>
      </c>
      <c r="R4747" s="64" t="s">
        <v>8126</v>
      </c>
      <c r="S4747" s="70" t="s">
        <v>102</v>
      </c>
      <c r="T4747" s="70" t="s">
        <v>102</v>
      </c>
      <c r="U4747" s="93" t="s">
        <v>11356</v>
      </c>
      <c r="V4747" s="94">
        <v>1002106</v>
      </c>
      <c r="W4747" s="97" t="s">
        <v>8126</v>
      </c>
      <c r="X4747" s="38" t="str">
        <f>IFERROR(VLOOKUP(ROWS($X$4:X4747),$Q$4:$R$5094,2,FALSE),"")</f>
        <v>Thiacloprid</v>
      </c>
      <c r="Y4747" s="38" t="str">
        <f>IFERROR(VLOOKUP(ROWS($Y$4:Y4747),$P$4:$U$5094,6,FALSE),"")</f>
        <v>111988-49-9</v>
      </c>
    </row>
    <row r="4748" spans="16:25">
      <c r="P4748" s="38">
        <f>IF(ISNUMBER(SEARCH(Search!$K$13,'Valid Values - Search'!U4748)),MAX($P$3:P4747)+1,0)</f>
        <v>4745</v>
      </c>
      <c r="Q4748" s="38">
        <f>IF(ISNUMBER(SEARCH(Search!$K$5,'Valid Values - Search'!R4748)),MAX($Q$3:Q4747)+1,0)</f>
        <v>4745</v>
      </c>
      <c r="R4748" s="64" t="s">
        <v>8127</v>
      </c>
      <c r="S4748" s="70" t="s">
        <v>102</v>
      </c>
      <c r="T4748" s="70" t="s">
        <v>102</v>
      </c>
      <c r="U4748" s="93" t="s">
        <v>11357</v>
      </c>
      <c r="V4748" s="94">
        <v>1002120</v>
      </c>
      <c r="W4748" s="97" t="s">
        <v>8127</v>
      </c>
      <c r="X4748" s="38" t="str">
        <f>IFERROR(VLOOKUP(ROWS($X$4:X4748),$Q$4:$R$5094,2,FALSE),"")</f>
        <v>Thiamethoxam</v>
      </c>
      <c r="Y4748" s="38" t="str">
        <f>IFERROR(VLOOKUP(ROWS($Y$4:Y4748),$P$4:$U$5094,6,FALSE),"")</f>
        <v>153719-23-4</v>
      </c>
    </row>
    <row r="4749" spans="16:25">
      <c r="P4749" s="38">
        <f>IF(ISNUMBER(SEARCH(Search!$K$13,'Valid Values - Search'!U4749)),MAX($P$3:P4748)+1,0)</f>
        <v>4746</v>
      </c>
      <c r="Q4749" s="38">
        <f>IF(ISNUMBER(SEARCH(Search!$K$5,'Valid Values - Search'!R4749)),MAX($Q$3:Q4748)+1,0)</f>
        <v>4746</v>
      </c>
      <c r="R4749" s="64" t="s">
        <v>8128</v>
      </c>
      <c r="S4749" s="70" t="s">
        <v>102</v>
      </c>
      <c r="T4749" s="70" t="s">
        <v>102</v>
      </c>
      <c r="U4749" s="93" t="s">
        <v>11358</v>
      </c>
      <c r="V4749" s="94">
        <v>1002104</v>
      </c>
      <c r="W4749" s="97" t="s">
        <v>8128</v>
      </c>
      <c r="X4749" s="38" t="str">
        <f>IFERROR(VLOOKUP(ROWS($X$4:X4749),$Q$4:$R$5094,2,FALSE),"")</f>
        <v>Thiazopyr</v>
      </c>
      <c r="Y4749" s="38" t="str">
        <f>IFERROR(VLOOKUP(ROWS($Y$4:Y4749),$P$4:$U$5094,6,FALSE),"")</f>
        <v>117718-60-2</v>
      </c>
    </row>
    <row r="4750" spans="16:25">
      <c r="P4750" s="38">
        <f>IF(ISNUMBER(SEARCH(Search!$K$13,'Valid Values - Search'!U4750)),MAX($P$3:P4749)+1,0)</f>
        <v>4747</v>
      </c>
      <c r="Q4750" s="38">
        <f>IF(ISNUMBER(SEARCH(Search!$K$5,'Valid Values - Search'!R4750)),MAX($Q$3:Q4749)+1,0)</f>
        <v>4747</v>
      </c>
      <c r="R4750" s="64" t="s">
        <v>8129</v>
      </c>
      <c r="S4750" s="70" t="s">
        <v>102</v>
      </c>
      <c r="T4750" s="70" t="s">
        <v>102</v>
      </c>
      <c r="U4750" s="93" t="s">
        <v>8459</v>
      </c>
      <c r="V4750" s="94">
        <v>16314</v>
      </c>
      <c r="W4750" s="97" t="s">
        <v>8129</v>
      </c>
      <c r="X4750" s="38" t="str">
        <f>IFERROR(VLOOKUP(ROWS($X$4:X4750),$Q$4:$R$5094,2,FALSE),"")</f>
        <v>Thickness, supernatant layer</v>
      </c>
      <c r="Y4750" s="38" t="str">
        <f>IFERROR(VLOOKUP(ROWS($Y$4:Y4750),$P$4:$U$5094,6,FALSE),"")</f>
        <v>N/A</v>
      </c>
    </row>
    <row r="4751" spans="16:25">
      <c r="P4751" s="38">
        <f>IF(ISNUMBER(SEARCH(Search!$K$13,'Valid Values - Search'!U4751)),MAX($P$3:P4750)+1,0)</f>
        <v>4748</v>
      </c>
      <c r="Q4751" s="38">
        <f>IF(ISNUMBER(SEARCH(Search!$K$5,'Valid Values - Search'!R4751)),MAX($Q$3:Q4750)+1,0)</f>
        <v>4748</v>
      </c>
      <c r="R4751" s="64" t="s">
        <v>8130</v>
      </c>
      <c r="S4751" s="70" t="s">
        <v>102</v>
      </c>
      <c r="T4751" s="70" t="s">
        <v>102</v>
      </c>
      <c r="U4751" s="93" t="s">
        <v>11359</v>
      </c>
      <c r="V4751" s="94">
        <v>17082</v>
      </c>
      <c r="W4751" s="97" t="s">
        <v>8130</v>
      </c>
      <c r="X4751" s="38" t="str">
        <f>IFERROR(VLOOKUP(ROWS($X$4:X4751),$Q$4:$R$5094,2,FALSE),"")</f>
        <v>Thidiazuron</v>
      </c>
      <c r="Y4751" s="38" t="str">
        <f>IFERROR(VLOOKUP(ROWS($Y$4:Y4751),$P$4:$U$5094,6,FALSE),"")</f>
        <v>51707-55-2</v>
      </c>
    </row>
    <row r="4752" spans="16:25">
      <c r="P4752" s="38">
        <f>IF(ISNUMBER(SEARCH(Search!$K$13,'Valid Values - Search'!U4752)),MAX($P$3:P4751)+1,0)</f>
        <v>4749</v>
      </c>
      <c r="Q4752" s="38">
        <f>IF(ISNUMBER(SEARCH(Search!$K$5,'Valid Values - Search'!R4752)),MAX($Q$3:Q4751)+1,0)</f>
        <v>4749</v>
      </c>
      <c r="R4752" s="64" t="s">
        <v>8131</v>
      </c>
      <c r="S4752" s="70" t="s">
        <v>102</v>
      </c>
      <c r="T4752" s="70" t="s">
        <v>102</v>
      </c>
      <c r="U4752" s="93" t="s">
        <v>11360</v>
      </c>
      <c r="V4752" s="94" t="s">
        <v>8459</v>
      </c>
      <c r="W4752" s="97" t="s">
        <v>8131</v>
      </c>
      <c r="X4752" s="38" t="str">
        <f>IFERROR(VLOOKUP(ROWS($X$4:X4752),$Q$4:$R$5094,2,FALSE),"")</f>
        <v>Thifensulfuron</v>
      </c>
      <c r="Y4752" s="38" t="str">
        <f>IFERROR(VLOOKUP(ROWS($Y$4:Y4752),$P$4:$U$5094,6,FALSE),"")</f>
        <v>79277-67-1</v>
      </c>
    </row>
    <row r="4753" spans="16:25">
      <c r="P4753" s="38">
        <f>IF(ISNUMBER(SEARCH(Search!$K$13,'Valid Values - Search'!U4753)),MAX($P$3:P4752)+1,0)</f>
        <v>4750</v>
      </c>
      <c r="Q4753" s="38">
        <f>IF(ISNUMBER(SEARCH(Search!$K$5,'Valid Values - Search'!R4753)),MAX($Q$3:Q4752)+1,0)</f>
        <v>4750</v>
      </c>
      <c r="R4753" s="64" t="s">
        <v>8132</v>
      </c>
      <c r="S4753" s="70" t="s">
        <v>102</v>
      </c>
      <c r="T4753" s="70" t="s">
        <v>102</v>
      </c>
      <c r="U4753" s="93" t="s">
        <v>11361</v>
      </c>
      <c r="V4753" s="94">
        <v>16319</v>
      </c>
      <c r="W4753" s="97" t="s">
        <v>8132</v>
      </c>
      <c r="X4753" s="38" t="str">
        <f>IFERROR(VLOOKUP(ROWS($X$4:X4753),$Q$4:$R$5094,2,FALSE),"")</f>
        <v>Thifensulfuron-methyl</v>
      </c>
      <c r="Y4753" s="38" t="str">
        <f>IFERROR(VLOOKUP(ROWS($Y$4:Y4753),$P$4:$U$5094,6,FALSE),"")</f>
        <v>79277-27-3</v>
      </c>
    </row>
    <row r="4754" spans="16:25">
      <c r="P4754" s="38">
        <f>IF(ISNUMBER(SEARCH(Search!$K$13,'Valid Values - Search'!U4754)),MAX($P$3:P4753)+1,0)</f>
        <v>4751</v>
      </c>
      <c r="Q4754" s="38">
        <f>IF(ISNUMBER(SEARCH(Search!$K$5,'Valid Values - Search'!R4754)),MAX($Q$3:Q4753)+1,0)</f>
        <v>4751</v>
      </c>
      <c r="R4754" s="64" t="s">
        <v>8133</v>
      </c>
      <c r="S4754" s="70" t="s">
        <v>102</v>
      </c>
      <c r="T4754" s="70" t="s">
        <v>102</v>
      </c>
      <c r="U4754" s="93" t="s">
        <v>11362</v>
      </c>
      <c r="V4754" s="94">
        <v>1626</v>
      </c>
      <c r="W4754" s="97" t="s">
        <v>8133</v>
      </c>
      <c r="X4754" s="38" t="str">
        <f>IFERROR(VLOOKUP(ROWS($X$4:X4754),$Q$4:$R$5094,2,FALSE),"")</f>
        <v>Thiobencarb</v>
      </c>
      <c r="Y4754" s="38" t="str">
        <f>IFERROR(VLOOKUP(ROWS($Y$4:Y4754),$P$4:$U$5094,6,FALSE),"")</f>
        <v>28249-77-6</v>
      </c>
    </row>
    <row r="4755" spans="16:25">
      <c r="P4755" s="38">
        <f>IF(ISNUMBER(SEARCH(Search!$K$13,'Valid Values - Search'!U4755)),MAX($P$3:P4754)+1,0)</f>
        <v>4752</v>
      </c>
      <c r="Q4755" s="38">
        <f>IF(ISNUMBER(SEARCH(Search!$K$5,'Valid Values - Search'!R4755)),MAX($Q$3:Q4754)+1,0)</f>
        <v>4752</v>
      </c>
      <c r="R4755" s="64" t="s">
        <v>8134</v>
      </c>
      <c r="S4755" s="70" t="s">
        <v>102</v>
      </c>
      <c r="T4755" s="70" t="s">
        <v>102</v>
      </c>
      <c r="U4755" s="93" t="s">
        <v>11363</v>
      </c>
      <c r="V4755" s="94">
        <v>15920</v>
      </c>
      <c r="W4755" s="97" t="s">
        <v>8134</v>
      </c>
      <c r="X4755" s="38" t="str">
        <f>IFERROR(VLOOKUP(ROWS($X$4:X4755),$Q$4:$R$5094,2,FALSE),"")</f>
        <v>Thiocyanic acid</v>
      </c>
      <c r="Y4755" s="38" t="str">
        <f>IFERROR(VLOOKUP(ROWS($Y$4:Y4755),$P$4:$U$5094,6,FALSE),"")</f>
        <v>463-56-9</v>
      </c>
    </row>
    <row r="4756" spans="16:25">
      <c r="P4756" s="38">
        <f>IF(ISNUMBER(SEARCH(Search!$K$13,'Valid Values - Search'!U4756)),MAX($P$3:P4755)+1,0)</f>
        <v>4753</v>
      </c>
      <c r="Q4756" s="38">
        <f>IF(ISNUMBER(SEARCH(Search!$K$5,'Valid Values - Search'!R4756)),MAX($Q$3:Q4755)+1,0)</f>
        <v>4753</v>
      </c>
      <c r="R4756" s="64" t="s">
        <v>8135</v>
      </c>
      <c r="S4756" s="70" t="s">
        <v>102</v>
      </c>
      <c r="T4756" s="70" t="s">
        <v>102</v>
      </c>
      <c r="U4756" s="93" t="s">
        <v>11364</v>
      </c>
      <c r="V4756" s="94">
        <v>17083</v>
      </c>
      <c r="W4756" s="97" t="s">
        <v>8135</v>
      </c>
      <c r="X4756" s="38" t="str">
        <f>IFERROR(VLOOKUP(ROWS($X$4:X4756),$Q$4:$R$5094,2,FALSE),"")</f>
        <v>Thiodicarb</v>
      </c>
      <c r="Y4756" s="38" t="str">
        <f>IFERROR(VLOOKUP(ROWS($Y$4:Y4756),$P$4:$U$5094,6,FALSE),"")</f>
        <v>59669-26-0</v>
      </c>
    </row>
    <row r="4757" spans="16:25">
      <c r="P4757" s="38">
        <f>IF(ISNUMBER(SEARCH(Search!$K$13,'Valid Values - Search'!U4757)),MAX($P$3:P4756)+1,0)</f>
        <v>4754</v>
      </c>
      <c r="Q4757" s="38">
        <f>IF(ISNUMBER(SEARCH(Search!$K$5,'Valid Values - Search'!R4757)),MAX($Q$3:Q4756)+1,0)</f>
        <v>4754</v>
      </c>
      <c r="R4757" s="64" t="s">
        <v>8136</v>
      </c>
      <c r="S4757" s="70" t="s">
        <v>102</v>
      </c>
      <c r="T4757" s="70" t="s">
        <v>102</v>
      </c>
      <c r="U4757" s="93" t="s">
        <v>11365</v>
      </c>
      <c r="V4757" s="94">
        <v>389252</v>
      </c>
      <c r="W4757" s="97" t="s">
        <v>8136</v>
      </c>
      <c r="X4757" s="38" t="str">
        <f>IFERROR(VLOOKUP(ROWS($X$4:X4757),$Q$4:$R$5094,2,FALSE),"")</f>
        <v>Thionazin</v>
      </c>
      <c r="Y4757" s="38" t="str">
        <f>IFERROR(VLOOKUP(ROWS($Y$4:Y4757),$P$4:$U$5094,6,FALSE),"")</f>
        <v>297-97-2</v>
      </c>
    </row>
    <row r="4758" spans="16:25">
      <c r="P4758" s="38">
        <f>IF(ISNUMBER(SEARCH(Search!$K$13,'Valid Values - Search'!U4758)),MAX($P$3:P4757)+1,0)</f>
        <v>4755</v>
      </c>
      <c r="Q4758" s="38">
        <f>IF(ISNUMBER(SEARCH(Search!$K$5,'Valid Values - Search'!R4758)),MAX($Q$3:Q4757)+1,0)</f>
        <v>4755</v>
      </c>
      <c r="R4758" s="64" t="s">
        <v>8137</v>
      </c>
      <c r="S4758" s="70" t="s">
        <v>102</v>
      </c>
      <c r="T4758" s="70" t="s">
        <v>102</v>
      </c>
      <c r="U4758" s="93" t="s">
        <v>11366</v>
      </c>
      <c r="V4758" s="94">
        <v>1627</v>
      </c>
      <c r="W4758" s="97" t="s">
        <v>8137</v>
      </c>
      <c r="X4758" s="38" t="str">
        <f>IFERROR(VLOOKUP(ROWS($X$4:X4758),$Q$4:$R$5094,2,FALSE),"")</f>
        <v>Thiophanate ethyl</v>
      </c>
      <c r="Y4758" s="38" t="str">
        <f>IFERROR(VLOOKUP(ROWS($Y$4:Y4758),$P$4:$U$5094,6,FALSE),"")</f>
        <v>23564-06-9</v>
      </c>
    </row>
    <row r="4759" spans="16:25">
      <c r="P4759" s="38">
        <f>IF(ISNUMBER(SEARCH(Search!$K$13,'Valid Values - Search'!U4759)),MAX($P$3:P4758)+1,0)</f>
        <v>4756</v>
      </c>
      <c r="Q4759" s="38">
        <f>IF(ISNUMBER(SEARCH(Search!$K$5,'Valid Values - Search'!R4759)),MAX($Q$3:Q4758)+1,0)</f>
        <v>4756</v>
      </c>
      <c r="R4759" s="64" t="s">
        <v>8138</v>
      </c>
      <c r="S4759" s="70" t="s">
        <v>102</v>
      </c>
      <c r="T4759" s="70" t="s">
        <v>102</v>
      </c>
      <c r="U4759" s="93" t="s">
        <v>11367</v>
      </c>
      <c r="V4759" s="94">
        <v>1628</v>
      </c>
      <c r="W4759" s="97" t="s">
        <v>8138</v>
      </c>
      <c r="X4759" s="38" t="str">
        <f>IFERROR(VLOOKUP(ROWS($X$4:X4759),$Q$4:$R$5094,2,FALSE),"")</f>
        <v>Thiophene</v>
      </c>
      <c r="Y4759" s="38" t="str">
        <f>IFERROR(VLOOKUP(ROWS($Y$4:Y4759),$P$4:$U$5094,6,FALSE),"")</f>
        <v>110-02-1</v>
      </c>
    </row>
    <row r="4760" spans="16:25">
      <c r="P4760" s="38">
        <f>IF(ISNUMBER(SEARCH(Search!$K$13,'Valid Values - Search'!U4760)),MAX($P$3:P4759)+1,0)</f>
        <v>4757</v>
      </c>
      <c r="Q4760" s="38">
        <f>IF(ISNUMBER(SEARCH(Search!$K$5,'Valid Values - Search'!R4760)),MAX($Q$3:Q4759)+1,0)</f>
        <v>4757</v>
      </c>
      <c r="R4760" s="64" t="s">
        <v>8139</v>
      </c>
      <c r="S4760" s="70" t="s">
        <v>102</v>
      </c>
      <c r="T4760" s="70" t="s">
        <v>102</v>
      </c>
      <c r="U4760" s="93" t="s">
        <v>11368</v>
      </c>
      <c r="V4760" s="94">
        <v>676</v>
      </c>
      <c r="W4760" s="97" t="s">
        <v>8139</v>
      </c>
      <c r="X4760" s="38" t="str">
        <f>IFERROR(VLOOKUP(ROWS($X$4:X4760),$Q$4:$R$5094,2,FALSE),"")</f>
        <v>Thiophenol</v>
      </c>
      <c r="Y4760" s="38" t="str">
        <f>IFERROR(VLOOKUP(ROWS($Y$4:Y4760),$P$4:$U$5094,6,FALSE),"")</f>
        <v>108-98-5</v>
      </c>
    </row>
    <row r="4761" spans="16:25">
      <c r="P4761" s="38">
        <f>IF(ISNUMBER(SEARCH(Search!$K$13,'Valid Values - Search'!U4761)),MAX($P$3:P4760)+1,0)</f>
        <v>4758</v>
      </c>
      <c r="Q4761" s="38">
        <f>IF(ISNUMBER(SEARCH(Search!$K$5,'Valid Values - Search'!R4761)),MAX($Q$3:Q4760)+1,0)</f>
        <v>4758</v>
      </c>
      <c r="R4761" s="64" t="s">
        <v>8140</v>
      </c>
      <c r="S4761" s="70" t="s">
        <v>102</v>
      </c>
      <c r="T4761" s="70" t="s">
        <v>102</v>
      </c>
      <c r="U4761" s="93" t="s">
        <v>11369</v>
      </c>
      <c r="V4761" s="94">
        <v>1630</v>
      </c>
      <c r="W4761" s="97" t="s">
        <v>8140</v>
      </c>
      <c r="X4761" s="38" t="str">
        <f>IFERROR(VLOOKUP(ROWS($X$4:X4761),$Q$4:$R$5094,2,FALSE),"")</f>
        <v>Thiosulfate</v>
      </c>
      <c r="Y4761" s="38" t="str">
        <f>IFERROR(VLOOKUP(ROWS($Y$4:Y4761),$P$4:$U$5094,6,FALSE),"")</f>
        <v>14383-50-7</v>
      </c>
    </row>
    <row r="4762" spans="16:25">
      <c r="P4762" s="38">
        <f>IF(ISNUMBER(SEARCH(Search!$K$13,'Valid Values - Search'!U4762)),MAX($P$3:P4761)+1,0)</f>
        <v>4759</v>
      </c>
      <c r="Q4762" s="38">
        <f>IF(ISNUMBER(SEARCH(Search!$K$5,'Valid Values - Search'!R4762)),MAX($Q$3:Q4761)+1,0)</f>
        <v>4759</v>
      </c>
      <c r="R4762" s="64" t="s">
        <v>8141</v>
      </c>
      <c r="S4762" s="70" t="s">
        <v>102</v>
      </c>
      <c r="T4762" s="70" t="s">
        <v>102</v>
      </c>
      <c r="U4762" s="93" t="s">
        <v>11370</v>
      </c>
      <c r="V4762" s="94">
        <v>14510</v>
      </c>
      <c r="W4762" s="97" t="s">
        <v>8141</v>
      </c>
      <c r="X4762" s="38" t="str">
        <f>IFERROR(VLOOKUP(ROWS($X$4:X4762),$Q$4:$R$5094,2,FALSE),"")</f>
        <v>Thiourea</v>
      </c>
      <c r="Y4762" s="38" t="str">
        <f>IFERROR(VLOOKUP(ROWS($Y$4:Y4762),$P$4:$U$5094,6,FALSE),"")</f>
        <v>62-56-6</v>
      </c>
    </row>
    <row r="4763" spans="16:25">
      <c r="P4763" s="38">
        <f>IF(ISNUMBER(SEARCH(Search!$K$13,'Valid Values - Search'!U4763)),MAX($P$3:P4762)+1,0)</f>
        <v>4760</v>
      </c>
      <c r="Q4763" s="38">
        <f>IF(ISNUMBER(SEARCH(Search!$K$5,'Valid Values - Search'!R4763)),MAX($Q$3:Q4762)+1,0)</f>
        <v>4760</v>
      </c>
      <c r="R4763" s="64" t="s">
        <v>8142</v>
      </c>
      <c r="S4763" s="70" t="s">
        <v>102</v>
      </c>
      <c r="T4763" s="70" t="s">
        <v>102</v>
      </c>
      <c r="U4763" s="93" t="s">
        <v>11371</v>
      </c>
      <c r="V4763" s="94">
        <v>389349</v>
      </c>
      <c r="W4763" s="97" t="s">
        <v>8142</v>
      </c>
      <c r="X4763" s="38" t="str">
        <f>IFERROR(VLOOKUP(ROWS($X$4:X4763),$Q$4:$R$5094,2,FALSE),"")</f>
        <v>Thorium-227</v>
      </c>
      <c r="Y4763" s="38" t="str">
        <f>IFERROR(VLOOKUP(ROWS($Y$4:Y4763),$P$4:$U$5094,6,FALSE),"")</f>
        <v>15623-47-9</v>
      </c>
    </row>
    <row r="4764" spans="16:25">
      <c r="P4764" s="38">
        <f>IF(ISNUMBER(SEARCH(Search!$K$13,'Valid Values - Search'!U4764)),MAX($P$3:P4763)+1,0)</f>
        <v>4761</v>
      </c>
      <c r="Q4764" s="38">
        <f>IF(ISNUMBER(SEARCH(Search!$K$5,'Valid Values - Search'!R4764)),MAX($Q$3:Q4763)+1,0)</f>
        <v>4761</v>
      </c>
      <c r="R4764" s="64" t="s">
        <v>8143</v>
      </c>
      <c r="S4764" s="70" t="s">
        <v>102</v>
      </c>
      <c r="T4764" s="70" t="s">
        <v>102</v>
      </c>
      <c r="U4764" s="93" t="s">
        <v>11372</v>
      </c>
      <c r="V4764" s="94">
        <v>1631</v>
      </c>
      <c r="W4764" s="97" t="s">
        <v>8143</v>
      </c>
      <c r="X4764" s="38" t="str">
        <f>IFERROR(VLOOKUP(ROWS($X$4:X4764),$Q$4:$R$5094,2,FALSE),"")</f>
        <v>Thorium-228</v>
      </c>
      <c r="Y4764" s="38" t="str">
        <f>IFERROR(VLOOKUP(ROWS($Y$4:Y4764),$P$4:$U$5094,6,FALSE),"")</f>
        <v>14274-82-9</v>
      </c>
    </row>
    <row r="4765" spans="16:25">
      <c r="P4765" s="38">
        <f>IF(ISNUMBER(SEARCH(Search!$K$13,'Valid Values - Search'!U4765)),MAX($P$3:P4764)+1,0)</f>
        <v>4762</v>
      </c>
      <c r="Q4765" s="38">
        <f>IF(ISNUMBER(SEARCH(Search!$K$5,'Valid Values - Search'!R4765)),MAX($Q$3:Q4764)+1,0)</f>
        <v>4762</v>
      </c>
      <c r="R4765" s="64" t="s">
        <v>8144</v>
      </c>
      <c r="S4765" s="70" t="s">
        <v>102</v>
      </c>
      <c r="T4765" s="70" t="s">
        <v>102</v>
      </c>
      <c r="U4765" s="93" t="s">
        <v>11373</v>
      </c>
      <c r="V4765" s="94">
        <v>1632</v>
      </c>
      <c r="W4765" s="97" t="s">
        <v>8144</v>
      </c>
      <c r="X4765" s="38" t="str">
        <f>IFERROR(VLOOKUP(ROWS($X$4:X4765),$Q$4:$R$5094,2,FALSE),"")</f>
        <v>Thorium-230</v>
      </c>
      <c r="Y4765" s="38" t="str">
        <f>IFERROR(VLOOKUP(ROWS($Y$4:Y4765),$P$4:$U$5094,6,FALSE),"")</f>
        <v>14269-63-7</v>
      </c>
    </row>
    <row r="4766" spans="16:25">
      <c r="P4766" s="38">
        <f>IF(ISNUMBER(SEARCH(Search!$K$13,'Valid Values - Search'!U4766)),MAX($P$3:P4765)+1,0)</f>
        <v>4763</v>
      </c>
      <c r="Q4766" s="38">
        <f>IF(ISNUMBER(SEARCH(Search!$K$5,'Valid Values - Search'!R4766)),MAX($Q$3:Q4765)+1,0)</f>
        <v>4763</v>
      </c>
      <c r="R4766" s="64" t="s">
        <v>8145</v>
      </c>
      <c r="S4766" s="70" t="s">
        <v>102</v>
      </c>
      <c r="T4766" s="70" t="s">
        <v>102</v>
      </c>
      <c r="U4766" s="93" t="s">
        <v>11374</v>
      </c>
      <c r="V4766" s="94">
        <v>489</v>
      </c>
      <c r="W4766" s="97" t="s">
        <v>8145</v>
      </c>
      <c r="X4766" s="38" t="str">
        <f>IFERROR(VLOOKUP(ROWS($X$4:X4766),$Q$4:$R$5094,2,FALSE),"")</f>
        <v>Thorium-232</v>
      </c>
      <c r="Y4766" s="38" t="str">
        <f>IFERROR(VLOOKUP(ROWS($Y$4:Y4766),$P$4:$U$5094,6,FALSE),"")</f>
        <v>7440-29-1</v>
      </c>
    </row>
    <row r="4767" spans="16:25">
      <c r="P4767" s="38">
        <f>IF(ISNUMBER(SEARCH(Search!$K$13,'Valid Values - Search'!U4767)),MAX($P$3:P4766)+1,0)</f>
        <v>4764</v>
      </c>
      <c r="Q4767" s="38">
        <f>IF(ISNUMBER(SEARCH(Search!$K$5,'Valid Values - Search'!R4767)),MAX($Q$3:Q4766)+1,0)</f>
        <v>4764</v>
      </c>
      <c r="R4767" s="64" t="s">
        <v>8146</v>
      </c>
      <c r="S4767" s="70" t="s">
        <v>102</v>
      </c>
      <c r="T4767" s="70" t="s">
        <v>102</v>
      </c>
      <c r="U4767" s="93" t="s">
        <v>11375</v>
      </c>
      <c r="V4767" s="94">
        <v>1633</v>
      </c>
      <c r="W4767" s="97" t="s">
        <v>8146</v>
      </c>
      <c r="X4767" s="38" t="str">
        <f>IFERROR(VLOOKUP(ROWS($X$4:X4767),$Q$4:$R$5094,2,FALSE),"")</f>
        <v>Thorium-234</v>
      </c>
      <c r="Y4767" s="38" t="str">
        <f>IFERROR(VLOOKUP(ROWS($Y$4:Y4767),$P$4:$U$5094,6,FALSE),"")</f>
        <v>15065-10-8</v>
      </c>
    </row>
    <row r="4768" spans="16:25">
      <c r="P4768" s="38">
        <f>IF(ISNUMBER(SEARCH(Search!$K$13,'Valid Values - Search'!U4768)),MAX($P$3:P4767)+1,0)</f>
        <v>4765</v>
      </c>
      <c r="Q4768" s="38">
        <f>IF(ISNUMBER(SEARCH(Search!$K$5,'Valid Values - Search'!R4768)),MAX($Q$3:Q4767)+1,0)</f>
        <v>4765</v>
      </c>
      <c r="R4768" s="64" t="s">
        <v>8147</v>
      </c>
      <c r="S4768" s="70" t="s">
        <v>102</v>
      </c>
      <c r="T4768" s="70" t="s">
        <v>102</v>
      </c>
      <c r="U4768" s="93" t="s">
        <v>11376</v>
      </c>
      <c r="V4768" s="94">
        <v>1634</v>
      </c>
      <c r="W4768" s="97" t="s">
        <v>8147</v>
      </c>
      <c r="X4768" s="38" t="str">
        <f>IFERROR(VLOOKUP(ROWS($X$4:X4768),$Q$4:$R$5094,2,FALSE),"")</f>
        <v>Thulium</v>
      </c>
      <c r="Y4768" s="38" t="str">
        <f>IFERROR(VLOOKUP(ROWS($Y$4:Y4768),$P$4:$U$5094,6,FALSE),"")</f>
        <v>7440-30-4</v>
      </c>
    </row>
    <row r="4769" spans="16:25">
      <c r="P4769" s="38">
        <f>IF(ISNUMBER(SEARCH(Search!$K$13,'Valid Values - Search'!U4769)),MAX($P$3:P4768)+1,0)</f>
        <v>4766</v>
      </c>
      <c r="Q4769" s="38">
        <f>IF(ISNUMBER(SEARCH(Search!$K$5,'Valid Values - Search'!R4769)),MAX($Q$3:Q4768)+1,0)</f>
        <v>4766</v>
      </c>
      <c r="R4769" s="64" t="s">
        <v>8148</v>
      </c>
      <c r="S4769" s="70" t="s">
        <v>102</v>
      </c>
      <c r="T4769" s="70" t="s">
        <v>102</v>
      </c>
      <c r="U4769" s="93" t="s">
        <v>11377</v>
      </c>
      <c r="V4769" s="94">
        <v>17050</v>
      </c>
      <c r="W4769" s="97" t="s">
        <v>8148</v>
      </c>
      <c r="X4769" s="38" t="str">
        <f>IFERROR(VLOOKUP(ROWS($X$4:X4769),$Q$4:$R$5094,2,FALSE),"")</f>
        <v>Thuringiensin</v>
      </c>
      <c r="Y4769" s="38" t="str">
        <f>IFERROR(VLOOKUP(ROWS($Y$4:Y4769),$P$4:$U$5094,6,FALSE),"")</f>
        <v>23526-02-5</v>
      </c>
    </row>
    <row r="4770" spans="16:25">
      <c r="P4770" s="38">
        <f>IF(ISNUMBER(SEARCH(Search!$K$13,'Valid Values - Search'!U4770)),MAX($P$3:P4769)+1,0)</f>
        <v>4767</v>
      </c>
      <c r="Q4770" s="38">
        <f>IF(ISNUMBER(SEARCH(Search!$K$5,'Valid Values - Search'!R4770)),MAX($Q$3:Q4769)+1,0)</f>
        <v>4767</v>
      </c>
      <c r="R4770" s="64" t="s">
        <v>8149</v>
      </c>
      <c r="S4770" s="70" t="s">
        <v>102</v>
      </c>
      <c r="T4770" s="70" t="s">
        <v>102</v>
      </c>
      <c r="U4770" s="93" t="s">
        <v>8459</v>
      </c>
      <c r="V4770" s="94">
        <v>17052</v>
      </c>
      <c r="W4770" s="97" t="s">
        <v>8149</v>
      </c>
      <c r="X4770" s="38" t="str">
        <f>IFERROR(VLOOKUP(ROWS($X$4:X4770),$Q$4:$R$5094,2,FALSE),"")</f>
        <v>Thuringiensin, calcium salt</v>
      </c>
      <c r="Y4770" s="38" t="str">
        <f>IFERROR(VLOOKUP(ROWS($Y$4:Y4770),$P$4:$U$5094,6,FALSE),"")</f>
        <v>N/A</v>
      </c>
    </row>
    <row r="4771" spans="16:25">
      <c r="P4771" s="38">
        <f>IF(ISNUMBER(SEARCH(Search!$K$13,'Valid Values - Search'!U4771)),MAX($P$3:P4770)+1,0)</f>
        <v>4768</v>
      </c>
      <c r="Q4771" s="38">
        <f>IF(ISNUMBER(SEARCH(Search!$K$5,'Valid Values - Search'!R4771)),MAX($Q$3:Q4770)+1,0)</f>
        <v>4768</v>
      </c>
      <c r="R4771" s="64" t="s">
        <v>8150</v>
      </c>
      <c r="S4771" s="70" t="s">
        <v>102</v>
      </c>
      <c r="T4771" s="70" t="s">
        <v>102</v>
      </c>
      <c r="U4771" s="93" t="s">
        <v>11378</v>
      </c>
      <c r="V4771" s="94">
        <v>323252</v>
      </c>
      <c r="W4771" s="97" t="s">
        <v>8150</v>
      </c>
      <c r="X4771" s="38" t="str">
        <f>IFERROR(VLOOKUP(ROWS($X$4:X4771),$Q$4:$R$5094,2,FALSE),"")</f>
        <v>Tiamulin</v>
      </c>
      <c r="Y4771" s="38" t="str">
        <f>IFERROR(VLOOKUP(ROWS($Y$4:Y4771),$P$4:$U$5094,6,FALSE),"")</f>
        <v>55297-95-5</v>
      </c>
    </row>
    <row r="4772" spans="16:25">
      <c r="P4772" s="38">
        <f>IF(ISNUMBER(SEARCH(Search!$K$13,'Valid Values - Search'!U4772)),MAX($P$3:P4771)+1,0)</f>
        <v>4769</v>
      </c>
      <c r="Q4772" s="38">
        <f>IF(ISNUMBER(SEARCH(Search!$K$5,'Valid Values - Search'!R4772)),MAX($Q$3:Q4771)+1,0)</f>
        <v>4769</v>
      </c>
      <c r="R4772" s="64" t="s">
        <v>8151</v>
      </c>
      <c r="S4772" s="70" t="s">
        <v>102</v>
      </c>
      <c r="T4772" s="70" t="s">
        <v>102</v>
      </c>
      <c r="U4772" s="93" t="s">
        <v>8459</v>
      </c>
      <c r="V4772" s="94">
        <v>490</v>
      </c>
      <c r="W4772" s="97" t="s">
        <v>8151</v>
      </c>
      <c r="X4772" s="38" t="str">
        <f>IFERROR(VLOOKUP(ROWS($X$4:X4772),$Q$4:$R$5094,2,FALSE),"")</f>
        <v>Tide cycle duration</v>
      </c>
      <c r="Y4772" s="38" t="str">
        <f>IFERROR(VLOOKUP(ROWS($Y$4:Y4772),$P$4:$U$5094,6,FALSE),"")</f>
        <v>N/A</v>
      </c>
    </row>
    <row r="4773" spans="16:25">
      <c r="P4773" s="38">
        <f>IF(ISNUMBER(SEARCH(Search!$K$13,'Valid Values - Search'!U4773)),MAX($P$3:P4772)+1,0)</f>
        <v>4770</v>
      </c>
      <c r="Q4773" s="38">
        <f>IF(ISNUMBER(SEARCH(Search!$K$5,'Valid Values - Search'!R4773)),MAX($Q$3:Q4772)+1,0)</f>
        <v>4770</v>
      </c>
      <c r="R4773" s="64" t="s">
        <v>8152</v>
      </c>
      <c r="S4773" s="70" t="s">
        <v>102</v>
      </c>
      <c r="T4773" s="70" t="s">
        <v>102</v>
      </c>
      <c r="U4773" s="93" t="s">
        <v>8459</v>
      </c>
      <c r="V4773" s="94">
        <v>1635</v>
      </c>
      <c r="W4773" s="97" t="s">
        <v>8152</v>
      </c>
      <c r="X4773" s="38" t="str">
        <f>IFERROR(VLOOKUP(ROWS($X$4:X4773),$Q$4:$R$5094,2,FALSE),"")</f>
        <v>Tide cycle time</v>
      </c>
      <c r="Y4773" s="38" t="str">
        <f>IFERROR(VLOOKUP(ROWS($Y$4:Y4773),$P$4:$U$5094,6,FALSE),"")</f>
        <v>N/A</v>
      </c>
    </row>
    <row r="4774" spans="16:25">
      <c r="P4774" s="38">
        <f>IF(ISNUMBER(SEARCH(Search!$K$13,'Valid Values - Search'!U4774)),MAX($P$3:P4773)+1,0)</f>
        <v>4771</v>
      </c>
      <c r="Q4774" s="38">
        <f>IF(ISNUMBER(SEARCH(Search!$K$5,'Valid Values - Search'!R4774)),MAX($Q$3:Q4773)+1,0)</f>
        <v>4771</v>
      </c>
      <c r="R4774" s="64" t="s">
        <v>8153</v>
      </c>
      <c r="S4774" s="70" t="s">
        <v>102</v>
      </c>
      <c r="T4774" s="70" t="s">
        <v>102</v>
      </c>
      <c r="U4774" s="93" t="s">
        <v>8459</v>
      </c>
      <c r="V4774" s="94">
        <v>491</v>
      </c>
      <c r="W4774" s="97" t="s">
        <v>8153</v>
      </c>
      <c r="X4774" s="38" t="str">
        <f>IFERROR(VLOOKUP(ROWS($X$4:X4774),$Q$4:$R$5094,2,FALSE),"")</f>
        <v>Tide range</v>
      </c>
      <c r="Y4774" s="38" t="str">
        <f>IFERROR(VLOOKUP(ROWS($Y$4:Y4774),$P$4:$U$5094,6,FALSE),"")</f>
        <v>N/A</v>
      </c>
    </row>
    <row r="4775" spans="16:25">
      <c r="P4775" s="38">
        <f>IF(ISNUMBER(SEARCH(Search!$K$13,'Valid Values - Search'!U4775)),MAX($P$3:P4774)+1,0)</f>
        <v>4772</v>
      </c>
      <c r="Q4775" s="38">
        <f>IF(ISNUMBER(SEARCH(Search!$K$5,'Valid Values - Search'!R4775)),MAX($Q$3:Q4774)+1,0)</f>
        <v>4772</v>
      </c>
      <c r="R4775" s="64" t="s">
        <v>8154</v>
      </c>
      <c r="S4775" s="70" t="s">
        <v>102</v>
      </c>
      <c r="T4775" s="70" t="s">
        <v>102</v>
      </c>
      <c r="U4775" s="93" t="s">
        <v>8459</v>
      </c>
      <c r="V4775" s="94">
        <v>1636</v>
      </c>
      <c r="W4775" s="97" t="s">
        <v>8154</v>
      </c>
      <c r="X4775" s="38" t="str">
        <f>IFERROR(VLOOKUP(ROWS($X$4:X4775),$Q$4:$R$5094,2,FALSE),"")</f>
        <v>Tide rate</v>
      </c>
      <c r="Y4775" s="38" t="str">
        <f>IFERROR(VLOOKUP(ROWS($Y$4:Y4775),$P$4:$U$5094,6,FALSE),"")</f>
        <v>N/A</v>
      </c>
    </row>
    <row r="4776" spans="16:25">
      <c r="P4776" s="38">
        <f>IF(ISNUMBER(SEARCH(Search!$K$13,'Valid Values - Search'!U4776)),MAX($P$3:P4775)+1,0)</f>
        <v>4773</v>
      </c>
      <c r="Q4776" s="38">
        <f>IF(ISNUMBER(SEARCH(Search!$K$5,'Valid Values - Search'!R4776)),MAX($Q$3:Q4775)+1,0)</f>
        <v>4773</v>
      </c>
      <c r="R4776" s="64" t="s">
        <v>8155</v>
      </c>
      <c r="S4776" s="70" t="s">
        <v>102</v>
      </c>
      <c r="T4776" s="70" t="s">
        <v>102</v>
      </c>
      <c r="U4776" s="93" t="s">
        <v>8459</v>
      </c>
      <c r="V4776" s="94">
        <v>1637</v>
      </c>
      <c r="W4776" s="97" t="s">
        <v>8155</v>
      </c>
      <c r="X4776" s="38" t="str">
        <f>IFERROR(VLOOKUP(ROWS($X$4:X4776),$Q$4:$R$5094,2,FALSE),"")</f>
        <v>Tide stage</v>
      </c>
      <c r="Y4776" s="38" t="str">
        <f>IFERROR(VLOOKUP(ROWS($Y$4:Y4776),$P$4:$U$5094,6,FALSE),"")</f>
        <v>N/A</v>
      </c>
    </row>
    <row r="4777" spans="16:25">
      <c r="P4777" s="38">
        <f>IF(ISNUMBER(SEARCH(Search!$K$13,'Valid Values - Search'!U4777)),MAX($P$3:P4776)+1,0)</f>
        <v>4774</v>
      </c>
      <c r="Q4777" s="38">
        <f>IF(ISNUMBER(SEARCH(Search!$K$5,'Valid Values - Search'!R4777)),MAX($Q$3:Q4776)+1,0)</f>
        <v>4774</v>
      </c>
      <c r="R4777" s="64" t="s">
        <v>8156</v>
      </c>
      <c r="S4777" s="70" t="s">
        <v>102</v>
      </c>
      <c r="T4777" s="70" t="s">
        <v>102</v>
      </c>
      <c r="U4777" s="93" t="s">
        <v>8459</v>
      </c>
      <c r="V4777" s="94">
        <v>492</v>
      </c>
      <c r="W4777" s="97" t="s">
        <v>8156</v>
      </c>
      <c r="X4777" s="38" t="str">
        <f>IFERROR(VLOOKUP(ROWS($X$4:X4777),$Q$4:$R$5094,2,FALSE),"")</f>
        <v>Tide stage (choice list)</v>
      </c>
      <c r="Y4777" s="38" t="str">
        <f>IFERROR(VLOOKUP(ROWS($Y$4:Y4777),$P$4:$U$5094,6,FALSE),"")</f>
        <v>N/A</v>
      </c>
    </row>
    <row r="4778" spans="16:25">
      <c r="P4778" s="38">
        <f>IF(ISNUMBER(SEARCH(Search!$K$13,'Valid Values - Search'!U4778)),MAX($P$3:P4777)+1,0)</f>
        <v>4775</v>
      </c>
      <c r="Q4778" s="38">
        <f>IF(ISNUMBER(SEARCH(Search!$K$5,'Valid Values - Search'!R4778)),MAX($Q$3:Q4777)+1,0)</f>
        <v>4775</v>
      </c>
      <c r="R4778" s="64" t="s">
        <v>8157</v>
      </c>
      <c r="S4778" s="70" t="s">
        <v>102</v>
      </c>
      <c r="T4778" s="70" t="s">
        <v>102</v>
      </c>
      <c r="U4778" s="93" t="s">
        <v>11379</v>
      </c>
      <c r="V4778" s="94">
        <v>323253</v>
      </c>
      <c r="W4778" s="97" t="s">
        <v>8157</v>
      </c>
      <c r="X4778" s="38" t="str">
        <f>IFERROR(VLOOKUP(ROWS($X$4:X4778),$Q$4:$R$5094,2,FALSE),"")</f>
        <v>Tilmicosin</v>
      </c>
      <c r="Y4778" s="38" t="str">
        <f>IFERROR(VLOOKUP(ROWS($Y$4:Y4778),$P$4:$U$5094,6,FALSE),"")</f>
        <v>108050-54-0</v>
      </c>
    </row>
    <row r="4779" spans="16:25">
      <c r="P4779" s="38">
        <f>IF(ISNUMBER(SEARCH(Search!$K$13,'Valid Values - Search'!U4779)),MAX($P$3:P4778)+1,0)</f>
        <v>4776</v>
      </c>
      <c r="Q4779" s="38">
        <f>IF(ISNUMBER(SEARCH(Search!$K$5,'Valid Values - Search'!R4779)),MAX($Q$3:Q4778)+1,0)</f>
        <v>4776</v>
      </c>
      <c r="R4779" s="64" t="s">
        <v>8158</v>
      </c>
      <c r="S4779" s="70" t="s">
        <v>102</v>
      </c>
      <c r="T4779" s="70" t="s">
        <v>102</v>
      </c>
      <c r="U4779" s="93" t="s">
        <v>11380</v>
      </c>
      <c r="V4779" s="94">
        <v>493</v>
      </c>
      <c r="W4779" s="97" t="s">
        <v>8158</v>
      </c>
      <c r="X4779" s="38" t="str">
        <f>IFERROR(VLOOKUP(ROWS($X$4:X4779),$Q$4:$R$5094,2,FALSE),"")</f>
        <v>Tin</v>
      </c>
      <c r="Y4779" s="38" t="str">
        <f>IFERROR(VLOOKUP(ROWS($Y$4:Y4779),$P$4:$U$5094,6,FALSE),"")</f>
        <v>7440-31-5</v>
      </c>
    </row>
    <row r="4780" spans="16:25">
      <c r="P4780" s="38">
        <f>IF(ISNUMBER(SEARCH(Search!$K$13,'Valid Values - Search'!U4780)),MAX($P$3:P4779)+1,0)</f>
        <v>4777</v>
      </c>
      <c r="Q4780" s="38">
        <f>IF(ISNUMBER(SEARCH(Search!$K$5,'Valid Values - Search'!R4780)),MAX($Q$3:Q4779)+1,0)</f>
        <v>4777</v>
      </c>
      <c r="R4780" s="64" t="s">
        <v>8159</v>
      </c>
      <c r="S4780" s="70" t="s">
        <v>102</v>
      </c>
      <c r="T4780" s="70" t="s">
        <v>102</v>
      </c>
      <c r="U4780" s="93" t="s">
        <v>11381</v>
      </c>
      <c r="V4780" s="94">
        <v>1000623</v>
      </c>
      <c r="W4780" s="97" t="s">
        <v>8159</v>
      </c>
      <c r="X4780" s="38" t="str">
        <f>IFERROR(VLOOKUP(ROWS($X$4:X4780),$Q$4:$R$5094,2,FALSE),"")</f>
        <v>Tin-113</v>
      </c>
      <c r="Y4780" s="38" t="str">
        <f>IFERROR(VLOOKUP(ROWS($Y$4:Y4780),$P$4:$U$5094,6,FALSE),"")</f>
        <v>13966-06-8</v>
      </c>
    </row>
    <row r="4781" spans="16:25">
      <c r="P4781" s="38">
        <f>IF(ISNUMBER(SEARCH(Search!$K$13,'Valid Values - Search'!U4781)),MAX($P$3:P4780)+1,0)</f>
        <v>4778</v>
      </c>
      <c r="Q4781" s="38">
        <f>IF(ISNUMBER(SEARCH(Search!$K$5,'Valid Values - Search'!R4781)),MAX($Q$3:Q4780)+1,0)</f>
        <v>4778</v>
      </c>
      <c r="R4781" s="64" t="s">
        <v>8160</v>
      </c>
      <c r="S4781" s="70" t="s">
        <v>102</v>
      </c>
      <c r="T4781" s="70" t="s">
        <v>102</v>
      </c>
      <c r="U4781" s="93" t="s">
        <v>11382</v>
      </c>
      <c r="V4781" s="94">
        <v>1651</v>
      </c>
      <c r="W4781" s="97" t="s">
        <v>8160</v>
      </c>
      <c r="X4781" s="38" t="str">
        <f>IFERROR(VLOOKUP(ROWS($X$4:X4781),$Q$4:$R$5094,2,FALSE),"")</f>
        <v>Tin-San</v>
      </c>
      <c r="Y4781" s="38" t="str">
        <f>IFERROR(VLOOKUP(ROWS($Y$4:Y4781),$P$4:$U$5094,6,FALSE),"")</f>
        <v>56573-85-4</v>
      </c>
    </row>
    <row r="4782" spans="16:25">
      <c r="P4782" s="38">
        <f>IF(ISNUMBER(SEARCH(Search!$K$13,'Valid Values - Search'!U4782)),MAX($P$3:P4781)+1,0)</f>
        <v>4779</v>
      </c>
      <c r="Q4782" s="38">
        <f>IF(ISNUMBER(SEARCH(Search!$K$5,'Valid Values - Search'!R4782)),MAX($Q$3:Q4781)+1,0)</f>
        <v>4779</v>
      </c>
      <c r="R4782" s="64" t="s">
        <v>8161</v>
      </c>
      <c r="S4782" s="70" t="s">
        <v>102</v>
      </c>
      <c r="T4782" s="70" t="s">
        <v>102</v>
      </c>
      <c r="U4782" s="93" t="s">
        <v>11383</v>
      </c>
      <c r="V4782" s="94">
        <v>494</v>
      </c>
      <c r="W4782" s="97" t="s">
        <v>8161</v>
      </c>
      <c r="X4782" s="38" t="str">
        <f>IFERROR(VLOOKUP(ROWS($X$4:X4782),$Q$4:$R$5094,2,FALSE),"")</f>
        <v>Titanium</v>
      </c>
      <c r="Y4782" s="38" t="str">
        <f>IFERROR(VLOOKUP(ROWS($Y$4:Y4782),$P$4:$U$5094,6,FALSE),"")</f>
        <v>7440-32-6</v>
      </c>
    </row>
    <row r="4783" spans="16:25">
      <c r="P4783" s="38">
        <f>IF(ISNUMBER(SEARCH(Search!$K$13,'Valid Values - Search'!U4783)),MAX($P$3:P4782)+1,0)</f>
        <v>4780</v>
      </c>
      <c r="Q4783" s="38">
        <f>IF(ISNUMBER(SEARCH(Search!$K$5,'Valid Values - Search'!R4783)),MAX($Q$3:Q4782)+1,0)</f>
        <v>4780</v>
      </c>
      <c r="R4783" s="64" t="s">
        <v>8162</v>
      </c>
      <c r="S4783" s="70" t="s">
        <v>101</v>
      </c>
      <c r="T4783" s="70" t="s">
        <v>102</v>
      </c>
      <c r="U4783" s="93" t="s">
        <v>9039</v>
      </c>
      <c r="V4783" s="94">
        <v>495</v>
      </c>
      <c r="W4783" s="97" t="s">
        <v>8162</v>
      </c>
      <c r="X4783" s="38" t="str">
        <f>IFERROR(VLOOKUP(ROWS($X$4:X4783),$Q$4:$R$5094,2,FALSE),"")</f>
        <v>Toluene</v>
      </c>
      <c r="Y4783" s="38" t="str">
        <f>IFERROR(VLOOKUP(ROWS($Y$4:Y4783),$P$4:$U$5094,6,FALSE),"")</f>
        <v>108-88-3</v>
      </c>
    </row>
    <row r="4784" spans="16:25">
      <c r="P4784" s="38">
        <f>IF(ISNUMBER(SEARCH(Search!$K$13,'Valid Values - Search'!U4784)),MAX($P$3:P4783)+1,0)</f>
        <v>4781</v>
      </c>
      <c r="Q4784" s="38">
        <f>IF(ISNUMBER(SEARCH(Search!$K$5,'Valid Values - Search'!R4784)),MAX($Q$3:Q4783)+1,0)</f>
        <v>4781</v>
      </c>
      <c r="R4784" s="64" t="s">
        <v>8163</v>
      </c>
      <c r="S4784" s="70" t="s">
        <v>102</v>
      </c>
      <c r="T4784" s="70" t="s">
        <v>102</v>
      </c>
      <c r="U4784" s="93" t="s">
        <v>11384</v>
      </c>
      <c r="V4784" s="94">
        <v>14508</v>
      </c>
      <c r="W4784" s="97" t="s">
        <v>8163</v>
      </c>
      <c r="X4784" s="38" t="str">
        <f>IFERROR(VLOOKUP(ROWS($X$4:X4784),$Q$4:$R$5094,2,FALSE),"")</f>
        <v>Toluene diisocyanate</v>
      </c>
      <c r="Y4784" s="38" t="str">
        <f>IFERROR(VLOOKUP(ROWS($Y$4:Y4784),$P$4:$U$5094,6,FALSE),"")</f>
        <v>26471-62-5</v>
      </c>
    </row>
    <row r="4785" spans="16:25">
      <c r="P4785" s="38">
        <f>IF(ISNUMBER(SEARCH(Search!$K$13,'Valid Values - Search'!U4785)),MAX($P$3:P4784)+1,0)</f>
        <v>4782</v>
      </c>
      <c r="Q4785" s="38">
        <f>IF(ISNUMBER(SEARCH(Search!$K$5,'Valid Values - Search'!R4785)),MAX($Q$3:Q4784)+1,0)</f>
        <v>4782</v>
      </c>
      <c r="R4785" s="64" t="s">
        <v>8164</v>
      </c>
      <c r="S4785" s="70" t="s">
        <v>102</v>
      </c>
      <c r="T4785" s="70" t="s">
        <v>102</v>
      </c>
      <c r="U4785" s="93" t="s">
        <v>11385</v>
      </c>
      <c r="V4785" s="94">
        <v>15913</v>
      </c>
      <c r="W4785" s="97" t="s">
        <v>8164</v>
      </c>
      <c r="X4785" s="38" t="str">
        <f>IFERROR(VLOOKUP(ROWS($X$4:X4785),$Q$4:$R$5094,2,FALSE),"")</f>
        <v>Toluene-d8</v>
      </c>
      <c r="Y4785" s="38" t="str">
        <f>IFERROR(VLOOKUP(ROWS($Y$4:Y4785),$P$4:$U$5094,6,FALSE),"")</f>
        <v>2037-26-5</v>
      </c>
    </row>
    <row r="4786" spans="16:25">
      <c r="P4786" s="38">
        <f>IF(ISNUMBER(SEARCH(Search!$K$13,'Valid Values - Search'!U4786)),MAX($P$3:P4785)+1,0)</f>
        <v>4783</v>
      </c>
      <c r="Q4786" s="38">
        <f>IF(ISNUMBER(SEARCH(Search!$K$5,'Valid Values - Search'!R4786)),MAX($Q$3:Q4785)+1,0)</f>
        <v>4783</v>
      </c>
      <c r="R4786" s="64" t="s">
        <v>8165</v>
      </c>
      <c r="S4786" s="70" t="s">
        <v>102</v>
      </c>
      <c r="T4786" s="70" t="s">
        <v>102</v>
      </c>
      <c r="U4786" s="93" t="s">
        <v>11386</v>
      </c>
      <c r="V4786" s="94">
        <v>1218</v>
      </c>
      <c r="W4786" s="97" t="s">
        <v>8165</v>
      </c>
      <c r="X4786" s="38" t="str">
        <f>IFERROR(VLOOKUP(ROWS($X$4:X4786),$Q$4:$R$5094,2,FALSE),"")</f>
        <v>Toluenediamine</v>
      </c>
      <c r="Y4786" s="38" t="str">
        <f>IFERROR(VLOOKUP(ROWS($Y$4:Y4786),$P$4:$U$5094,6,FALSE),"")</f>
        <v>25376-45-8</v>
      </c>
    </row>
    <row r="4787" spans="16:25">
      <c r="P4787" s="38">
        <f>IF(ISNUMBER(SEARCH(Search!$K$13,'Valid Values - Search'!U4787)),MAX($P$3:P4786)+1,0)</f>
        <v>4784</v>
      </c>
      <c r="Q4787" s="38">
        <f>IF(ISNUMBER(SEARCH(Search!$K$5,'Valid Values - Search'!R4787)),MAX($Q$3:Q4786)+1,0)</f>
        <v>4784</v>
      </c>
      <c r="R4787" s="64" t="s">
        <v>8166</v>
      </c>
      <c r="S4787" s="70" t="s">
        <v>102</v>
      </c>
      <c r="T4787" s="70" t="s">
        <v>102</v>
      </c>
      <c r="U4787" s="93" t="s">
        <v>11387</v>
      </c>
      <c r="V4787" s="94">
        <v>1219</v>
      </c>
      <c r="W4787" s="97" t="s">
        <v>8166</v>
      </c>
      <c r="X4787" s="38" t="str">
        <f>IFERROR(VLOOKUP(ROWS($X$4:X4787),$Q$4:$R$5094,2,FALSE),"")</f>
        <v>Toluic acid</v>
      </c>
      <c r="Y4787" s="38" t="str">
        <f>IFERROR(VLOOKUP(ROWS($Y$4:Y4787),$P$4:$U$5094,6,FALSE),"")</f>
        <v>25567-10-6</v>
      </c>
    </row>
    <row r="4788" spans="16:25">
      <c r="P4788" s="38">
        <f>IF(ISNUMBER(SEARCH(Search!$K$13,'Valid Values - Search'!U4788)),MAX($P$3:P4787)+1,0)</f>
        <v>4785</v>
      </c>
      <c r="Q4788" s="38">
        <f>IF(ISNUMBER(SEARCH(Search!$K$5,'Valid Values - Search'!R4788)),MAX($Q$3:Q4787)+1,0)</f>
        <v>4785</v>
      </c>
      <c r="R4788" s="64" t="s">
        <v>8167</v>
      </c>
      <c r="S4788" s="70" t="s">
        <v>102</v>
      </c>
      <c r="T4788" s="70" t="s">
        <v>102</v>
      </c>
      <c r="U4788" s="93" t="s">
        <v>11388</v>
      </c>
      <c r="V4788" s="94">
        <v>1641</v>
      </c>
      <c r="W4788" s="97" t="s">
        <v>8167</v>
      </c>
      <c r="X4788" s="38" t="str">
        <f>IFERROR(VLOOKUP(ROWS($X$4:X4788),$Q$4:$R$5094,2,FALSE),"")</f>
        <v>Toluidine</v>
      </c>
      <c r="Y4788" s="38" t="str">
        <f>IFERROR(VLOOKUP(ROWS($Y$4:Y4788),$P$4:$U$5094,6,FALSE),"")</f>
        <v>26915-12-8</v>
      </c>
    </row>
    <row r="4789" spans="16:25">
      <c r="P4789" s="38">
        <f>IF(ISNUMBER(SEARCH(Search!$K$13,'Valid Values - Search'!U4789)),MAX($P$3:P4788)+1,0)</f>
        <v>4786</v>
      </c>
      <c r="Q4789" s="38">
        <f>IF(ISNUMBER(SEARCH(Search!$K$5,'Valid Values - Search'!R4789)),MAX($Q$3:Q4788)+1,0)</f>
        <v>4786</v>
      </c>
      <c r="R4789" s="64" t="s">
        <v>8168</v>
      </c>
      <c r="S4789" s="70" t="s">
        <v>102</v>
      </c>
      <c r="T4789" s="70" t="s">
        <v>102</v>
      </c>
      <c r="U4789" s="93" t="s">
        <v>11389</v>
      </c>
      <c r="V4789" s="94" t="s">
        <v>8459</v>
      </c>
      <c r="W4789" s="97" t="s">
        <v>8168</v>
      </c>
      <c r="X4789" s="38" t="str">
        <f>IFERROR(VLOOKUP(ROWS($X$4:X4789),$Q$4:$R$5094,2,FALSE),"")</f>
        <v>Tolyl triazole</v>
      </c>
      <c r="Y4789" s="38" t="str">
        <f>IFERROR(VLOOKUP(ROWS($Y$4:Y4789),$P$4:$U$5094,6,FALSE),"")</f>
        <v>29385-43-1</v>
      </c>
    </row>
    <row r="4790" spans="16:25">
      <c r="P4790" s="38">
        <f>IF(ISNUMBER(SEARCH(Search!$K$13,'Valid Values - Search'!U4790)),MAX($P$3:P4789)+1,0)</f>
        <v>4787</v>
      </c>
      <c r="Q4790" s="38">
        <f>IF(ISNUMBER(SEARCH(Search!$K$5,'Valid Values - Search'!R4790)),MAX($Q$3:Q4789)+1,0)</f>
        <v>4787</v>
      </c>
      <c r="R4790" s="64" t="s">
        <v>8169</v>
      </c>
      <c r="S4790" s="70" t="s">
        <v>102</v>
      </c>
      <c r="T4790" s="70" t="s">
        <v>102</v>
      </c>
      <c r="U4790" s="93" t="s">
        <v>9595</v>
      </c>
      <c r="V4790" s="94">
        <v>389175</v>
      </c>
      <c r="W4790" s="97" t="s">
        <v>8169</v>
      </c>
      <c r="X4790" s="38" t="str">
        <f>IFERROR(VLOOKUP(ROWS($X$4:X4790),$Q$4:$R$5094,2,FALSE),"")</f>
        <v>Tonalide***retired***use 6-Acetyl-1,1,2,4,4,7-hexamethyltetralin</v>
      </c>
      <c r="Y4790" s="38" t="str">
        <f>IFERROR(VLOOKUP(ROWS($Y$4:Y4790),$P$4:$U$5094,6,FALSE),"")</f>
        <v>1506-02-1</v>
      </c>
    </row>
    <row r="4791" spans="16:25">
      <c r="P4791" s="38">
        <f>IF(ISNUMBER(SEARCH(Search!$K$13,'Valid Values - Search'!U4791)),MAX($P$3:P4790)+1,0)</f>
        <v>4788</v>
      </c>
      <c r="Q4791" s="38">
        <f>IF(ISNUMBER(SEARCH(Search!$K$5,'Valid Values - Search'!R4791)),MAX($Q$3:Q4790)+1,0)</f>
        <v>4788</v>
      </c>
      <c r="R4791" s="64" t="s">
        <v>8170</v>
      </c>
      <c r="S4791" s="70" t="s">
        <v>102</v>
      </c>
      <c r="T4791" s="70" t="s">
        <v>102</v>
      </c>
      <c r="U4791" s="93" t="s">
        <v>8459</v>
      </c>
      <c r="V4791" s="94">
        <v>90</v>
      </c>
      <c r="W4791" s="97" t="s">
        <v>8170</v>
      </c>
      <c r="X4791" s="38" t="str">
        <f>IFERROR(VLOOKUP(ROWS($X$4:X4791),$Q$4:$R$5094,2,FALSE),"")</f>
        <v>Total carbon</v>
      </c>
      <c r="Y4791" s="38" t="str">
        <f>IFERROR(VLOOKUP(ROWS($Y$4:Y4791),$P$4:$U$5094,6,FALSE),"")</f>
        <v>N/A</v>
      </c>
    </row>
    <row r="4792" spans="16:25">
      <c r="P4792" s="38">
        <f>IF(ISNUMBER(SEARCH(Search!$K$13,'Valid Values - Search'!U4792)),MAX($P$3:P4791)+1,0)</f>
        <v>4789</v>
      </c>
      <c r="Q4792" s="38">
        <f>IF(ISNUMBER(SEARCH(Search!$K$5,'Valid Values - Search'!R4792)),MAX($Q$3:Q4791)+1,0)</f>
        <v>4789</v>
      </c>
      <c r="R4792" s="64" t="s">
        <v>8171</v>
      </c>
      <c r="S4792" s="70" t="s">
        <v>102</v>
      </c>
      <c r="T4792" s="70" t="s">
        <v>102</v>
      </c>
      <c r="U4792" s="93" t="s">
        <v>8459</v>
      </c>
      <c r="V4792" s="94">
        <v>11737</v>
      </c>
      <c r="W4792" s="97" t="s">
        <v>8171</v>
      </c>
      <c r="X4792" s="38" t="str">
        <f>IFERROR(VLOOKUP(ROWS($X$4:X4792),$Q$4:$R$5094,2,FALSE),"")</f>
        <v>Total Coliform</v>
      </c>
      <c r="Y4792" s="38" t="str">
        <f>IFERROR(VLOOKUP(ROWS($Y$4:Y4792),$P$4:$U$5094,6,FALSE),"")</f>
        <v>N/A</v>
      </c>
    </row>
    <row r="4793" spans="16:25">
      <c r="P4793" s="38">
        <f>IF(ISNUMBER(SEARCH(Search!$K$13,'Valid Values - Search'!U4793)),MAX($P$3:P4792)+1,0)</f>
        <v>4790</v>
      </c>
      <c r="Q4793" s="38">
        <f>IF(ISNUMBER(SEARCH(Search!$K$5,'Valid Values - Search'!R4793)),MAX($Q$3:Q4792)+1,0)</f>
        <v>4790</v>
      </c>
      <c r="R4793" s="64" t="s">
        <v>8172</v>
      </c>
      <c r="S4793" s="70" t="s">
        <v>102</v>
      </c>
      <c r="T4793" s="70" t="s">
        <v>102</v>
      </c>
      <c r="U4793" s="93" t="s">
        <v>8459</v>
      </c>
      <c r="V4793" s="94">
        <v>1001795</v>
      </c>
      <c r="W4793" s="97" t="s">
        <v>8172</v>
      </c>
      <c r="X4793" s="38" t="str">
        <f>IFERROR(VLOOKUP(ROWS($X$4:X4793),$Q$4:$R$5094,2,FALSE),"")</f>
        <v>Total Dichloro Biphenyls</v>
      </c>
      <c r="Y4793" s="38" t="str">
        <f>IFERROR(VLOOKUP(ROWS($Y$4:Y4793),$P$4:$U$5094,6,FALSE),"")</f>
        <v>N/A</v>
      </c>
    </row>
    <row r="4794" spans="16:25">
      <c r="P4794" s="38">
        <f>IF(ISNUMBER(SEARCH(Search!$K$13,'Valid Values - Search'!U4794)),MAX($P$3:P4793)+1,0)</f>
        <v>4791</v>
      </c>
      <c r="Q4794" s="38">
        <f>IF(ISNUMBER(SEARCH(Search!$K$5,'Valid Values - Search'!R4794)),MAX($Q$3:Q4793)+1,0)</f>
        <v>4791</v>
      </c>
      <c r="R4794" s="64" t="s">
        <v>8173</v>
      </c>
      <c r="S4794" s="70" t="s">
        <v>102</v>
      </c>
      <c r="T4794" s="70" t="s">
        <v>102</v>
      </c>
      <c r="U4794" s="93" t="s">
        <v>8459</v>
      </c>
      <c r="V4794" s="94" t="s">
        <v>8459</v>
      </c>
      <c r="W4794" s="97" t="s">
        <v>8173</v>
      </c>
      <c r="X4794" s="38" t="str">
        <f>IFERROR(VLOOKUP(ROWS($X$4:X4794),$Q$4:$R$5094,2,FALSE),"")</f>
        <v>Total Differential Diagnosis</v>
      </c>
      <c r="Y4794" s="38" t="str">
        <f>IFERROR(VLOOKUP(ROWS($Y$4:Y4794),$P$4:$U$5094,6,FALSE),"")</f>
        <v>N/A</v>
      </c>
    </row>
    <row r="4795" spans="16:25">
      <c r="P4795" s="38">
        <f>IF(ISNUMBER(SEARCH(Search!$K$13,'Valid Values - Search'!U4795)),MAX($P$3:P4794)+1,0)</f>
        <v>4792</v>
      </c>
      <c r="Q4795" s="38">
        <f>IF(ISNUMBER(SEARCH(Search!$K$5,'Valid Values - Search'!R4795)),MAX($Q$3:Q4794)+1,0)</f>
        <v>4792</v>
      </c>
      <c r="R4795" s="64" t="s">
        <v>8174</v>
      </c>
      <c r="S4795" s="70" t="s">
        <v>101</v>
      </c>
      <c r="T4795" s="70" t="s">
        <v>102</v>
      </c>
      <c r="U4795" s="93" t="s">
        <v>8459</v>
      </c>
      <c r="V4795" s="94">
        <v>11797</v>
      </c>
      <c r="W4795" s="97" t="s">
        <v>8174</v>
      </c>
      <c r="X4795" s="38" t="str">
        <f>IFERROR(VLOOKUP(ROWS($X$4:X4795),$Q$4:$R$5094,2,FALSE),"")</f>
        <v>Total dissolved solids</v>
      </c>
      <c r="Y4795" s="38" t="str">
        <f>IFERROR(VLOOKUP(ROWS($Y$4:Y4795),$P$4:$U$5094,6,FALSE),"")</f>
        <v>N/A</v>
      </c>
    </row>
    <row r="4796" spans="16:25">
      <c r="P4796" s="38">
        <f>IF(ISNUMBER(SEARCH(Search!$K$13,'Valid Values - Search'!U4796)),MAX($P$3:P4795)+1,0)</f>
        <v>4793</v>
      </c>
      <c r="Q4796" s="38">
        <f>IF(ISNUMBER(SEARCH(Search!$K$5,'Valid Values - Search'!R4796)),MAX($Q$3:Q4795)+1,0)</f>
        <v>4793</v>
      </c>
      <c r="R4796" s="64" t="s">
        <v>15697</v>
      </c>
      <c r="S4796" s="99" t="s">
        <v>101</v>
      </c>
      <c r="T4796" s="99" t="s">
        <v>102</v>
      </c>
      <c r="U4796" s="100" t="s">
        <v>8459</v>
      </c>
      <c r="V4796" s="101">
        <v>11797</v>
      </c>
      <c r="W4796" s="97" t="s">
        <v>15697</v>
      </c>
      <c r="X4796" s="38" t="str">
        <f>IFERROR(VLOOKUP(ROWS($X$4:X4796),$Q$4:$R$5094,2,FALSE),"")</f>
        <v>Total Dissolved Solids</v>
      </c>
      <c r="Y4796" s="38" t="str">
        <f>IFERROR(VLOOKUP(ROWS($Y$4:Y4796),$P$4:$U$5094,6,FALSE),"")</f>
        <v>N/A</v>
      </c>
    </row>
    <row r="4797" spans="16:25">
      <c r="P4797" s="38">
        <f>IF(ISNUMBER(SEARCH(Search!$K$13,'Valid Values - Search'!U4797)),MAX($P$3:P4796)+1,0)</f>
        <v>4794</v>
      </c>
      <c r="Q4797" s="38">
        <f>IF(ISNUMBER(SEARCH(Search!$K$5,'Valid Values - Search'!R4797)),MAX($Q$3:Q4796)+1,0)</f>
        <v>4794</v>
      </c>
      <c r="R4797" s="64" t="s">
        <v>8175</v>
      </c>
      <c r="S4797" s="70" t="s">
        <v>102</v>
      </c>
      <c r="T4797" s="70" t="s">
        <v>102</v>
      </c>
      <c r="U4797" s="93" t="s">
        <v>8459</v>
      </c>
      <c r="V4797" s="94">
        <v>430</v>
      </c>
      <c r="W4797" s="97" t="s">
        <v>8175</v>
      </c>
      <c r="X4797" s="38" t="str">
        <f>IFERROR(VLOOKUP(ROWS($X$4:X4797),$Q$4:$R$5094,2,FALSE),"")</f>
        <v>Total fixed solids</v>
      </c>
      <c r="Y4797" s="38" t="str">
        <f>IFERROR(VLOOKUP(ROWS($Y$4:Y4797),$P$4:$U$5094,6,FALSE),"")</f>
        <v>N/A</v>
      </c>
    </row>
    <row r="4798" spans="16:25">
      <c r="P4798" s="38">
        <f>IF(ISNUMBER(SEARCH(Search!$K$13,'Valid Values - Search'!U4798)),MAX($P$3:P4797)+1,0)</f>
        <v>4795</v>
      </c>
      <c r="Q4798" s="38">
        <f>IF(ISNUMBER(SEARCH(Search!$K$5,'Valid Values - Search'!R4798)),MAX($Q$3:Q4797)+1,0)</f>
        <v>4795</v>
      </c>
      <c r="R4798" s="64" t="s">
        <v>8176</v>
      </c>
      <c r="S4798" s="70" t="s">
        <v>102</v>
      </c>
      <c r="T4798" s="70" t="s">
        <v>102</v>
      </c>
      <c r="U4798" s="93" t="s">
        <v>8459</v>
      </c>
      <c r="V4798" s="94">
        <v>261</v>
      </c>
      <c r="W4798" s="97" t="s">
        <v>8176</v>
      </c>
      <c r="X4798" s="38" t="str">
        <f>IFERROR(VLOOKUP(ROWS($X$4:X4798),$Q$4:$R$5094,2,FALSE),"")</f>
        <v>Total hardness</v>
      </c>
      <c r="Y4798" s="38" t="str">
        <f>IFERROR(VLOOKUP(ROWS($Y$4:Y4798),$P$4:$U$5094,6,FALSE),"")</f>
        <v>N/A</v>
      </c>
    </row>
    <row r="4799" spans="16:25">
      <c r="P4799" s="38">
        <f>IF(ISNUMBER(SEARCH(Search!$K$13,'Valid Values - Search'!U4799)),MAX($P$3:P4798)+1,0)</f>
        <v>4796</v>
      </c>
      <c r="Q4799" s="38">
        <f>IF(ISNUMBER(SEARCH(Search!$K$5,'Valid Values - Search'!R4799)),MAX($Q$3:Q4798)+1,0)</f>
        <v>4796</v>
      </c>
      <c r="R4799" s="64" t="s">
        <v>8177</v>
      </c>
      <c r="S4799" s="70" t="s">
        <v>102</v>
      </c>
      <c r="T4799" s="70" t="s">
        <v>102</v>
      </c>
      <c r="U4799" s="93" t="s">
        <v>8459</v>
      </c>
      <c r="V4799" s="94">
        <v>1001800</v>
      </c>
      <c r="W4799" s="97" t="s">
        <v>8177</v>
      </c>
      <c r="X4799" s="38" t="str">
        <f>IFERROR(VLOOKUP(ROWS($X$4:X4799),$Q$4:$R$5094,2,FALSE),"")</f>
        <v>Total Heptachloro Biphenyls</v>
      </c>
      <c r="Y4799" s="38" t="str">
        <f>IFERROR(VLOOKUP(ROWS($Y$4:Y4799),$P$4:$U$5094,6,FALSE),"")</f>
        <v>N/A</v>
      </c>
    </row>
    <row r="4800" spans="16:25">
      <c r="P4800" s="38">
        <f>IF(ISNUMBER(SEARCH(Search!$K$13,'Valid Values - Search'!U4800)),MAX($P$3:P4799)+1,0)</f>
        <v>4797</v>
      </c>
      <c r="Q4800" s="38">
        <f>IF(ISNUMBER(SEARCH(Search!$K$5,'Valid Values - Search'!R4800)),MAX($Q$3:Q4799)+1,0)</f>
        <v>4797</v>
      </c>
      <c r="R4800" s="64" t="s">
        <v>8178</v>
      </c>
      <c r="S4800" s="70" t="s">
        <v>102</v>
      </c>
      <c r="T4800" s="70" t="s">
        <v>102</v>
      </c>
      <c r="U4800" s="93" t="s">
        <v>8459</v>
      </c>
      <c r="V4800" s="94">
        <v>1001792</v>
      </c>
      <c r="W4800" s="97" t="s">
        <v>8178</v>
      </c>
      <c r="X4800" s="38" t="str">
        <f>IFERROR(VLOOKUP(ROWS($X$4:X4800),$Q$4:$R$5094,2,FALSE),"")</f>
        <v>Total Hexachloro Biphenyls</v>
      </c>
      <c r="Y4800" s="38" t="str">
        <f>IFERROR(VLOOKUP(ROWS($Y$4:Y4800),$P$4:$U$5094,6,FALSE),"")</f>
        <v>N/A</v>
      </c>
    </row>
    <row r="4801" spans="16:25">
      <c r="P4801" s="38">
        <f>IF(ISNUMBER(SEARCH(Search!$K$13,'Valid Values - Search'!U4801)),MAX($P$3:P4800)+1,0)</f>
        <v>4798</v>
      </c>
      <c r="Q4801" s="38">
        <f>IF(ISNUMBER(SEARCH(Search!$K$5,'Valid Values - Search'!R4801)),MAX($Q$3:Q4800)+1,0)</f>
        <v>4798</v>
      </c>
      <c r="R4801" s="64" t="s">
        <v>8496</v>
      </c>
      <c r="S4801" s="70" t="s">
        <v>101</v>
      </c>
      <c r="T4801" s="70" t="s">
        <v>102</v>
      </c>
      <c r="U4801" s="93" t="s">
        <v>8459</v>
      </c>
      <c r="V4801" s="94" t="s">
        <v>8459</v>
      </c>
      <c r="W4801" s="97" t="s">
        <v>8496</v>
      </c>
      <c r="X4801" s="38" t="str">
        <f>IFERROR(VLOOKUP(ROWS($X$4:X4801),$Q$4:$R$5094,2,FALSE),"")</f>
        <v>Total Kjeldahl Nitrogen</v>
      </c>
      <c r="Y4801" s="38" t="str">
        <f>IFERROR(VLOOKUP(ROWS($Y$4:Y4801),$P$4:$U$5094,6,FALSE),"")</f>
        <v>N/A</v>
      </c>
    </row>
    <row r="4802" spans="16:25">
      <c r="P4802" s="38">
        <f>IF(ISNUMBER(SEARCH(Search!$K$13,'Valid Values - Search'!U4802)),MAX($P$3:P4801)+1,0)</f>
        <v>4799</v>
      </c>
      <c r="Q4802" s="38">
        <f>IF(ISNUMBER(SEARCH(Search!$K$5,'Valid Values - Search'!R4802)),MAX($Q$3:Q4801)+1,0)</f>
        <v>4799</v>
      </c>
      <c r="R4802" s="64" t="s">
        <v>8179</v>
      </c>
      <c r="S4802" s="70" t="s">
        <v>102</v>
      </c>
      <c r="T4802" s="70" t="s">
        <v>102</v>
      </c>
      <c r="U4802" s="93" t="s">
        <v>8459</v>
      </c>
      <c r="V4802" s="94">
        <v>1001734</v>
      </c>
      <c r="W4802" s="97" t="s">
        <v>8179</v>
      </c>
      <c r="X4802" s="38" t="str">
        <f>IFERROR(VLOOKUP(ROWS($X$4:X4802),$Q$4:$R$5094,2,FALSE),"")</f>
        <v>Total Monochloro Biphenyls</v>
      </c>
      <c r="Y4802" s="38" t="str">
        <f>IFERROR(VLOOKUP(ROWS($Y$4:Y4802),$P$4:$U$5094,6,FALSE),"")</f>
        <v>N/A</v>
      </c>
    </row>
    <row r="4803" spans="16:25">
      <c r="P4803" s="38">
        <f>IF(ISNUMBER(SEARCH(Search!$K$13,'Valid Values - Search'!U4803)),MAX($P$3:P4802)+1,0)</f>
        <v>4800</v>
      </c>
      <c r="Q4803" s="38">
        <f>IF(ISNUMBER(SEARCH(Search!$K$5,'Valid Values - Search'!R4803)),MAX($Q$3:Q4802)+1,0)</f>
        <v>4800</v>
      </c>
      <c r="R4803" s="64" t="s">
        <v>8180</v>
      </c>
      <c r="S4803" s="70" t="s">
        <v>102</v>
      </c>
      <c r="T4803" s="70" t="s">
        <v>102</v>
      </c>
      <c r="U4803" s="93" t="s">
        <v>8459</v>
      </c>
      <c r="V4803" s="94">
        <v>337522</v>
      </c>
      <c r="W4803" s="97" t="s">
        <v>8180</v>
      </c>
      <c r="X4803" s="38" t="str">
        <f>IFERROR(VLOOKUP(ROWS($X$4:X4803),$Q$4:$R$5094,2,FALSE),"")</f>
        <v>Total Nitrogen/Total Phosphorus Ratio (TN:TP)</v>
      </c>
      <c r="Y4803" s="38" t="str">
        <f>IFERROR(VLOOKUP(ROWS($Y$4:Y4803),$P$4:$U$5094,6,FALSE),"")</f>
        <v>N/A</v>
      </c>
    </row>
    <row r="4804" spans="16:25">
      <c r="P4804" s="38">
        <f>IF(ISNUMBER(SEARCH(Search!$K$13,'Valid Values - Search'!U4804)),MAX($P$3:P4803)+1,0)</f>
        <v>4801</v>
      </c>
      <c r="Q4804" s="38">
        <f>IF(ISNUMBER(SEARCH(Search!$K$5,'Valid Values - Search'!R4804)),MAX($Q$3:Q4803)+1,0)</f>
        <v>4801</v>
      </c>
      <c r="R4804" s="64" t="s">
        <v>8181</v>
      </c>
      <c r="S4804" s="70" t="s">
        <v>102</v>
      </c>
      <c r="T4804" s="70" t="s">
        <v>102</v>
      </c>
      <c r="U4804" s="93" t="s">
        <v>8459</v>
      </c>
      <c r="V4804" s="94">
        <v>1001730</v>
      </c>
      <c r="W4804" s="97" t="s">
        <v>8181</v>
      </c>
      <c r="X4804" s="38" t="str">
        <f>IFERROR(VLOOKUP(ROWS($X$4:X4804),$Q$4:$R$5094,2,FALSE),"")</f>
        <v>Total Nonachloro Biphenyls</v>
      </c>
      <c r="Y4804" s="38" t="str">
        <f>IFERROR(VLOOKUP(ROWS($Y$4:Y4804),$P$4:$U$5094,6,FALSE),"")</f>
        <v>N/A</v>
      </c>
    </row>
    <row r="4805" spans="16:25">
      <c r="P4805" s="38">
        <f>IF(ISNUMBER(SEARCH(Search!$K$13,'Valid Values - Search'!U4805)),MAX($P$3:P4804)+1,0)</f>
        <v>4802</v>
      </c>
      <c r="Q4805" s="38">
        <f>IF(ISNUMBER(SEARCH(Search!$K$5,'Valid Values - Search'!R4805)),MAX($Q$3:Q4804)+1,0)</f>
        <v>4802</v>
      </c>
      <c r="R4805" s="64" t="s">
        <v>8182</v>
      </c>
      <c r="S4805" s="70" t="s">
        <v>102</v>
      </c>
      <c r="T4805" s="70" t="s">
        <v>102</v>
      </c>
      <c r="U4805" s="93" t="s">
        <v>8459</v>
      </c>
      <c r="V4805" s="94">
        <v>11736</v>
      </c>
      <c r="W4805" s="97" t="s">
        <v>8182</v>
      </c>
      <c r="X4805" s="38" t="str">
        <f>IFERROR(VLOOKUP(ROWS($X$4:X4805),$Q$4:$R$5094,2,FALSE),"")</f>
        <v>Total nonfecal coliform</v>
      </c>
      <c r="Y4805" s="38" t="str">
        <f>IFERROR(VLOOKUP(ROWS($Y$4:Y4805),$P$4:$U$5094,6,FALSE),"")</f>
        <v>N/A</v>
      </c>
    </row>
    <row r="4806" spans="16:25">
      <c r="P4806" s="38">
        <f>IF(ISNUMBER(SEARCH(Search!$K$13,'Valid Values - Search'!U4806)),MAX($P$3:P4805)+1,0)</f>
        <v>4803</v>
      </c>
      <c r="Q4806" s="38">
        <f>IF(ISNUMBER(SEARCH(Search!$K$5,'Valid Values - Search'!R4806)),MAX($Q$3:Q4805)+1,0)</f>
        <v>4803</v>
      </c>
      <c r="R4806" s="64" t="s">
        <v>8183</v>
      </c>
      <c r="S4806" s="70" t="s">
        <v>102</v>
      </c>
      <c r="T4806" s="70" t="s">
        <v>102</v>
      </c>
      <c r="U4806" s="93" t="s">
        <v>8459</v>
      </c>
      <c r="V4806" s="94">
        <v>1001781</v>
      </c>
      <c r="W4806" s="97" t="s">
        <v>8183</v>
      </c>
      <c r="X4806" s="38" t="str">
        <f>IFERROR(VLOOKUP(ROWS($X$4:X4806),$Q$4:$R$5094,2,FALSE),"")</f>
        <v>Total Octachloro Biphenyls</v>
      </c>
      <c r="Y4806" s="38" t="str">
        <f>IFERROR(VLOOKUP(ROWS($Y$4:Y4806),$P$4:$U$5094,6,FALSE),"")</f>
        <v>N/A</v>
      </c>
    </row>
    <row r="4807" spans="16:25">
      <c r="P4807" s="38">
        <f>IF(ISNUMBER(SEARCH(Search!$K$13,'Valid Values - Search'!U4807)),MAX($P$3:P4806)+1,0)</f>
        <v>4804</v>
      </c>
      <c r="Q4807" s="38">
        <f>IF(ISNUMBER(SEARCH(Search!$K$5,'Valid Values - Search'!R4807)),MAX($Q$3:Q4806)+1,0)</f>
        <v>4804</v>
      </c>
      <c r="R4807" s="64" t="s">
        <v>8184</v>
      </c>
      <c r="S4807" s="70" t="s">
        <v>102</v>
      </c>
      <c r="T4807" s="70" t="s">
        <v>102</v>
      </c>
      <c r="U4807" s="93" t="s">
        <v>8459</v>
      </c>
      <c r="V4807" s="94">
        <v>1004037</v>
      </c>
      <c r="W4807" s="97" t="s">
        <v>8184</v>
      </c>
      <c r="X4807" s="38" t="str">
        <f>IFERROR(VLOOKUP(ROWS($X$4:X4807),$Q$4:$R$5094,2,FALSE),"")</f>
        <v>Total Particulate Carbon</v>
      </c>
      <c r="Y4807" s="38" t="str">
        <f>IFERROR(VLOOKUP(ROWS($Y$4:Y4807),$P$4:$U$5094,6,FALSE),"")</f>
        <v>N/A</v>
      </c>
    </row>
    <row r="4808" spans="16:25">
      <c r="P4808" s="38">
        <f>IF(ISNUMBER(SEARCH(Search!$K$13,'Valid Values - Search'!U4808)),MAX($P$3:P4807)+1,0)</f>
        <v>4805</v>
      </c>
      <c r="Q4808" s="38">
        <f>IF(ISNUMBER(SEARCH(Search!$K$5,'Valid Values - Search'!R4808)),MAX($Q$3:Q4807)+1,0)</f>
        <v>4805</v>
      </c>
      <c r="R4808" s="64" t="s">
        <v>8185</v>
      </c>
      <c r="S4808" s="70" t="s">
        <v>102</v>
      </c>
      <c r="T4808" s="70" t="s">
        <v>102</v>
      </c>
      <c r="U4808" s="93" t="s">
        <v>8459</v>
      </c>
      <c r="V4808" s="94">
        <v>1004040</v>
      </c>
      <c r="W4808" s="97" t="s">
        <v>8185</v>
      </c>
      <c r="X4808" s="38" t="str">
        <f>IFERROR(VLOOKUP(ROWS($X$4:X4808),$Q$4:$R$5094,2,FALSE),"")</f>
        <v>Total Particulate Nitrogen</v>
      </c>
      <c r="Y4808" s="38" t="str">
        <f>IFERROR(VLOOKUP(ROWS($Y$4:Y4808),$P$4:$U$5094,6,FALSE),"")</f>
        <v>N/A</v>
      </c>
    </row>
    <row r="4809" spans="16:25">
      <c r="P4809" s="38">
        <f>IF(ISNUMBER(SEARCH(Search!$K$13,'Valid Values - Search'!U4809)),MAX($P$3:P4808)+1,0)</f>
        <v>4806</v>
      </c>
      <c r="Q4809" s="38">
        <f>IF(ISNUMBER(SEARCH(Search!$K$5,'Valid Values - Search'!R4809)),MAX($Q$3:Q4808)+1,0)</f>
        <v>4806</v>
      </c>
      <c r="R4809" s="64" t="s">
        <v>8186</v>
      </c>
      <c r="S4809" s="70" t="s">
        <v>102</v>
      </c>
      <c r="T4809" s="70" t="s">
        <v>102</v>
      </c>
      <c r="U4809" s="93" t="s">
        <v>8459</v>
      </c>
      <c r="V4809" s="94">
        <v>1004031</v>
      </c>
      <c r="W4809" s="97" t="s">
        <v>8186</v>
      </c>
      <c r="X4809" s="38" t="str">
        <f>IFERROR(VLOOKUP(ROWS($X$4:X4809),$Q$4:$R$5094,2,FALSE),"")</f>
        <v>Total Particulate Organic Carbon</v>
      </c>
      <c r="Y4809" s="38" t="str">
        <f>IFERROR(VLOOKUP(ROWS($Y$4:Y4809),$P$4:$U$5094,6,FALSE),"")</f>
        <v>N/A</v>
      </c>
    </row>
    <row r="4810" spans="16:25">
      <c r="P4810" s="38">
        <f>IF(ISNUMBER(SEARCH(Search!$K$13,'Valid Values - Search'!U4810)),MAX($P$3:P4809)+1,0)</f>
        <v>4807</v>
      </c>
      <c r="Q4810" s="38">
        <f>IF(ISNUMBER(SEARCH(Search!$K$5,'Valid Values - Search'!R4810)),MAX($Q$3:Q4809)+1,0)</f>
        <v>4807</v>
      </c>
      <c r="R4810" s="64" t="s">
        <v>8187</v>
      </c>
      <c r="S4810" s="70" t="s">
        <v>101</v>
      </c>
      <c r="T4810" s="70" t="s">
        <v>102</v>
      </c>
      <c r="U4810" s="93" t="s">
        <v>8459</v>
      </c>
      <c r="V4810" s="94">
        <v>1002699</v>
      </c>
      <c r="W4810" s="97" t="s">
        <v>8187</v>
      </c>
      <c r="X4810" s="38" t="str">
        <f>IFERROR(VLOOKUP(ROWS($X$4:X4810),$Q$4:$R$5094,2,FALSE),"")</f>
        <v>Total PCBs + PCTs</v>
      </c>
      <c r="Y4810" s="38" t="str">
        <f>IFERROR(VLOOKUP(ROWS($Y$4:Y4810),$P$4:$U$5094,6,FALSE),"")</f>
        <v>N/A</v>
      </c>
    </row>
    <row r="4811" spans="16:25">
      <c r="P4811" s="38">
        <f>IF(ISNUMBER(SEARCH(Search!$K$13,'Valid Values - Search'!U4811)),MAX($P$3:P4810)+1,0)</f>
        <v>4808</v>
      </c>
      <c r="Q4811" s="38">
        <f>IF(ISNUMBER(SEARCH(Search!$K$5,'Valid Values - Search'!R4811)),MAX($Q$3:Q4810)+1,0)</f>
        <v>4808</v>
      </c>
      <c r="R4811" s="64" t="s">
        <v>8188</v>
      </c>
      <c r="S4811" s="70" t="s">
        <v>102</v>
      </c>
      <c r="T4811" s="70" t="s">
        <v>102</v>
      </c>
      <c r="U4811" s="93" t="s">
        <v>8459</v>
      </c>
      <c r="V4811" s="94">
        <v>1001761</v>
      </c>
      <c r="W4811" s="97" t="s">
        <v>8188</v>
      </c>
      <c r="X4811" s="38" t="str">
        <f>IFERROR(VLOOKUP(ROWS($X$4:X4811),$Q$4:$R$5094,2,FALSE),"")</f>
        <v>Total Pentachloro Biphenyls</v>
      </c>
      <c r="Y4811" s="38" t="str">
        <f>IFERROR(VLOOKUP(ROWS($Y$4:Y4811),$P$4:$U$5094,6,FALSE),"")</f>
        <v>N/A</v>
      </c>
    </row>
    <row r="4812" spans="16:25">
      <c r="P4812" s="38">
        <f>IF(ISNUMBER(SEARCH(Search!$K$13,'Valid Values - Search'!U4812)),MAX($P$3:P4811)+1,0)</f>
        <v>4809</v>
      </c>
      <c r="Q4812" s="38">
        <f>IF(ISNUMBER(SEARCH(Search!$K$5,'Valid Values - Search'!R4812)),MAX($Q$3:Q4811)+1,0)</f>
        <v>4809</v>
      </c>
      <c r="R4812" s="64" t="s">
        <v>8189</v>
      </c>
      <c r="S4812" s="70" t="s">
        <v>102</v>
      </c>
      <c r="T4812" s="70" t="s">
        <v>102</v>
      </c>
      <c r="U4812" s="93" t="s">
        <v>8459</v>
      </c>
      <c r="V4812" s="94">
        <v>1001658</v>
      </c>
      <c r="W4812" s="97" t="s">
        <v>8189</v>
      </c>
      <c r="X4812" s="38" t="str">
        <f>IFERROR(VLOOKUP(ROWS($X$4:X4812),$Q$4:$R$5094,2,FALSE),"")</f>
        <v>Total Sample Volume</v>
      </c>
      <c r="Y4812" s="38" t="str">
        <f>IFERROR(VLOOKUP(ROWS($Y$4:Y4812),$P$4:$U$5094,6,FALSE),"")</f>
        <v>N/A</v>
      </c>
    </row>
    <row r="4813" spans="16:25">
      <c r="P4813" s="38">
        <f>IF(ISNUMBER(SEARCH(Search!$K$13,'Valid Values - Search'!U4813)),MAX($P$3:P4812)+1,0)</f>
        <v>4810</v>
      </c>
      <c r="Q4813" s="38">
        <f>IF(ISNUMBER(SEARCH(Search!$K$5,'Valid Values - Search'!R4813)),MAX($Q$3:Q4812)+1,0)</f>
        <v>4810</v>
      </c>
      <c r="R4813" s="64" t="s">
        <v>8190</v>
      </c>
      <c r="S4813" s="70" t="s">
        <v>102</v>
      </c>
      <c r="T4813" s="70" t="s">
        <v>102</v>
      </c>
      <c r="U4813" s="93" t="s">
        <v>8459</v>
      </c>
      <c r="V4813" s="94">
        <v>1000939</v>
      </c>
      <c r="W4813" s="97" t="s">
        <v>8190</v>
      </c>
      <c r="X4813" s="38" t="str">
        <f>IFERROR(VLOOKUP(ROWS($X$4:X4813),$Q$4:$R$5094,2,FALSE),"")</f>
        <v>Total Sample Weight</v>
      </c>
      <c r="Y4813" s="38" t="str">
        <f>IFERROR(VLOOKUP(ROWS($Y$4:Y4813),$P$4:$U$5094,6,FALSE),"")</f>
        <v>N/A</v>
      </c>
    </row>
    <row r="4814" spans="16:25">
      <c r="P4814" s="38">
        <f>IF(ISNUMBER(SEARCH(Search!$K$13,'Valid Values - Search'!U4814)),MAX($P$3:P4813)+1,0)</f>
        <v>4811</v>
      </c>
      <c r="Q4814" s="38">
        <f>IF(ISNUMBER(SEARCH(Search!$K$5,'Valid Values - Search'!R4814)),MAX($Q$3:Q4813)+1,0)</f>
        <v>4811</v>
      </c>
      <c r="R4814" s="64" t="s">
        <v>8191</v>
      </c>
      <c r="S4814" s="70" t="s">
        <v>101</v>
      </c>
      <c r="T4814" s="70" t="s">
        <v>102</v>
      </c>
      <c r="U4814" s="93" t="s">
        <v>8459</v>
      </c>
      <c r="V4814" s="94">
        <v>457</v>
      </c>
      <c r="W4814" s="97" t="s">
        <v>8191</v>
      </c>
      <c r="X4814" s="38" t="str">
        <f>IFERROR(VLOOKUP(ROWS($X$4:X4814),$Q$4:$R$5094,2,FALSE),"")</f>
        <v>Total solids</v>
      </c>
      <c r="Y4814" s="38" t="str">
        <f>IFERROR(VLOOKUP(ROWS($Y$4:Y4814),$P$4:$U$5094,6,FALSE),"")</f>
        <v>N/A</v>
      </c>
    </row>
    <row r="4815" spans="16:25">
      <c r="P4815" s="38">
        <f>IF(ISNUMBER(SEARCH(Search!$K$13,'Valid Values - Search'!U4815)),MAX($P$3:P4814)+1,0)</f>
        <v>4812</v>
      </c>
      <c r="Q4815" s="38">
        <f>IF(ISNUMBER(SEARCH(Search!$K$5,'Valid Values - Search'!R4815)),MAX($Q$3:Q4814)+1,0)</f>
        <v>4812</v>
      </c>
      <c r="R4815" s="64" t="s">
        <v>15698</v>
      </c>
      <c r="S4815" s="99" t="s">
        <v>101</v>
      </c>
      <c r="T4815" s="99" t="s">
        <v>102</v>
      </c>
      <c r="U4815" s="100" t="s">
        <v>8459</v>
      </c>
      <c r="V4815" s="101">
        <v>457</v>
      </c>
      <c r="W4815" s="97" t="s">
        <v>15698</v>
      </c>
      <c r="X4815" s="38" t="str">
        <f>IFERROR(VLOOKUP(ROWS($X$4:X4815),$Q$4:$R$5094,2,FALSE),"")</f>
        <v>Total Solids</v>
      </c>
      <c r="Y4815" s="38" t="str">
        <f>IFERROR(VLOOKUP(ROWS($Y$4:Y4815),$P$4:$U$5094,6,FALSE),"")</f>
        <v>N/A</v>
      </c>
    </row>
    <row r="4816" spans="16:25">
      <c r="P4816" s="38">
        <f>IF(ISNUMBER(SEARCH(Search!$K$13,'Valid Values - Search'!U4816)),MAX($P$3:P4815)+1,0)</f>
        <v>4813</v>
      </c>
      <c r="Q4816" s="38">
        <f>IF(ISNUMBER(SEARCH(Search!$K$5,'Valid Values - Search'!R4816)),MAX($Q$3:Q4815)+1,0)</f>
        <v>4813</v>
      </c>
      <c r="R4816" s="64" t="s">
        <v>8192</v>
      </c>
      <c r="S4816" s="70" t="s">
        <v>102</v>
      </c>
      <c r="T4816" s="70" t="s">
        <v>102</v>
      </c>
      <c r="U4816" s="93" t="s">
        <v>8459</v>
      </c>
      <c r="V4816" s="94">
        <v>1002338</v>
      </c>
      <c r="W4816" s="97" t="s">
        <v>8192</v>
      </c>
      <c r="X4816" s="38" t="str">
        <f>IFERROR(VLOOKUP(ROWS($X$4:X4816),$Q$4:$R$5094,2,FALSE),"")</f>
        <v>Total Sulfur minus Sulfate</v>
      </c>
      <c r="Y4816" s="38" t="str">
        <f>IFERROR(VLOOKUP(ROWS($Y$4:Y4816),$P$4:$U$5094,6,FALSE),"")</f>
        <v>N/A</v>
      </c>
    </row>
    <row r="4817" spans="16:25">
      <c r="P4817" s="38">
        <f>IF(ISNUMBER(SEARCH(Search!$K$13,'Valid Values - Search'!U4817)),MAX($P$3:P4816)+1,0)</f>
        <v>4814</v>
      </c>
      <c r="Q4817" s="38">
        <f>IF(ISNUMBER(SEARCH(Search!$K$5,'Valid Values - Search'!R4817)),MAX($Q$3:Q4816)+1,0)</f>
        <v>4814</v>
      </c>
      <c r="R4817" s="64" t="s">
        <v>8193</v>
      </c>
      <c r="S4817" s="70" t="s">
        <v>101</v>
      </c>
      <c r="T4817" s="70" t="s">
        <v>102</v>
      </c>
      <c r="U4817" s="93" t="s">
        <v>8459</v>
      </c>
      <c r="V4817" s="94">
        <v>456</v>
      </c>
      <c r="W4817" s="97" t="s">
        <v>8193</v>
      </c>
      <c r="X4817" s="38" t="str">
        <f>IFERROR(VLOOKUP(ROWS($X$4:X4817),$Q$4:$R$5094,2,FALSE),"")</f>
        <v>Total suspended solids</v>
      </c>
      <c r="Y4817" s="38" t="str">
        <f>IFERROR(VLOOKUP(ROWS($Y$4:Y4817),$P$4:$U$5094,6,FALSE),"")</f>
        <v>N/A</v>
      </c>
    </row>
    <row r="4818" spans="16:25">
      <c r="P4818" s="38">
        <f>IF(ISNUMBER(SEARCH(Search!$K$13,'Valid Values - Search'!U4818)),MAX($P$3:P4817)+1,0)</f>
        <v>4815</v>
      </c>
      <c r="Q4818" s="38">
        <f>IF(ISNUMBER(SEARCH(Search!$K$5,'Valid Values - Search'!R4818)),MAX($Q$3:Q4817)+1,0)</f>
        <v>4815</v>
      </c>
      <c r="R4818" s="64" t="s">
        <v>15699</v>
      </c>
      <c r="S4818" s="99" t="s">
        <v>101</v>
      </c>
      <c r="T4818" s="99" t="s">
        <v>102</v>
      </c>
      <c r="U4818" s="100" t="s">
        <v>8459</v>
      </c>
      <c r="V4818" s="101">
        <v>456</v>
      </c>
      <c r="W4818" s="97" t="s">
        <v>15699</v>
      </c>
      <c r="X4818" s="38" t="str">
        <f>IFERROR(VLOOKUP(ROWS($X$4:X4818),$Q$4:$R$5094,2,FALSE),"")</f>
        <v>Total Suspended Solids</v>
      </c>
      <c r="Y4818" s="38" t="str">
        <f>IFERROR(VLOOKUP(ROWS($Y$4:Y4818),$P$4:$U$5094,6,FALSE),"")</f>
        <v>N/A</v>
      </c>
    </row>
    <row r="4819" spans="16:25">
      <c r="P4819" s="38">
        <f>IF(ISNUMBER(SEARCH(Search!$K$13,'Valid Values - Search'!U4819)),MAX($P$3:P4818)+1,0)</f>
        <v>4816</v>
      </c>
      <c r="Q4819" s="38">
        <f>IF(ISNUMBER(SEARCH(Search!$K$5,'Valid Values - Search'!R4819)),MAX($Q$3:Q4818)+1,0)</f>
        <v>4816</v>
      </c>
      <c r="R4819" s="64" t="s">
        <v>8194</v>
      </c>
      <c r="S4819" s="70" t="s">
        <v>102</v>
      </c>
      <c r="T4819" s="70" t="s">
        <v>102</v>
      </c>
      <c r="U4819" s="93" t="s">
        <v>8459</v>
      </c>
      <c r="V4819" s="94">
        <v>1001773</v>
      </c>
      <c r="W4819" s="97" t="s">
        <v>8194</v>
      </c>
      <c r="X4819" s="38" t="str">
        <f>IFERROR(VLOOKUP(ROWS($X$4:X4819),$Q$4:$R$5094,2,FALSE),"")</f>
        <v>Total Tetrachloro Biphenyls</v>
      </c>
      <c r="Y4819" s="38" t="str">
        <f>IFERROR(VLOOKUP(ROWS($Y$4:Y4819),$P$4:$U$5094,6,FALSE),"")</f>
        <v>N/A</v>
      </c>
    </row>
    <row r="4820" spans="16:25">
      <c r="P4820" s="38">
        <f>IF(ISNUMBER(SEARCH(Search!$K$13,'Valid Values - Search'!U4820)),MAX($P$3:P4819)+1,0)</f>
        <v>4817</v>
      </c>
      <c r="Q4820" s="38">
        <f>IF(ISNUMBER(SEARCH(Search!$K$5,'Valid Values - Search'!R4820)),MAX($Q$3:Q4819)+1,0)</f>
        <v>4817</v>
      </c>
      <c r="R4820" s="64" t="s">
        <v>8195</v>
      </c>
      <c r="S4820" s="70" t="s">
        <v>102</v>
      </c>
      <c r="T4820" s="70" t="s">
        <v>102</v>
      </c>
      <c r="U4820" s="93" t="s">
        <v>8459</v>
      </c>
      <c r="V4820" s="94">
        <v>1001737</v>
      </c>
      <c r="W4820" s="97" t="s">
        <v>8195</v>
      </c>
      <c r="X4820" s="38" t="str">
        <f>IFERROR(VLOOKUP(ROWS($X$4:X4820),$Q$4:$R$5094,2,FALSE),"")</f>
        <v>Total Trichloro Biphenyls</v>
      </c>
      <c r="Y4820" s="38" t="str">
        <f>IFERROR(VLOOKUP(ROWS($Y$4:Y4820),$P$4:$U$5094,6,FALSE),"")</f>
        <v>N/A</v>
      </c>
    </row>
    <row r="4821" spans="16:25">
      <c r="P4821" s="38">
        <f>IF(ISNUMBER(SEARCH(Search!$K$13,'Valid Values - Search'!U4821)),MAX($P$3:P4820)+1,0)</f>
        <v>4818</v>
      </c>
      <c r="Q4821" s="38">
        <f>IF(ISNUMBER(SEARCH(Search!$K$5,'Valid Values - Search'!R4821)),MAX($Q$3:Q4820)+1,0)</f>
        <v>4818</v>
      </c>
      <c r="R4821" s="64" t="s">
        <v>8196</v>
      </c>
      <c r="S4821" s="70" t="s">
        <v>102</v>
      </c>
      <c r="T4821" s="70" t="s">
        <v>102</v>
      </c>
      <c r="U4821" s="93" t="s">
        <v>8459</v>
      </c>
      <c r="V4821" s="94">
        <v>11798</v>
      </c>
      <c r="W4821" s="97" t="s">
        <v>8196</v>
      </c>
      <c r="X4821" s="38" t="str">
        <f>IFERROR(VLOOKUP(ROWS($X$4:X4821),$Q$4:$R$5094,2,FALSE),"")</f>
        <v>Total volatile solids</v>
      </c>
      <c r="Y4821" s="38" t="str">
        <f>IFERROR(VLOOKUP(ROWS($Y$4:Y4821),$P$4:$U$5094,6,FALSE),"")</f>
        <v>N/A</v>
      </c>
    </row>
    <row r="4822" spans="16:25">
      <c r="P4822" s="38">
        <f>IF(ISNUMBER(SEARCH(Search!$K$13,'Valid Values - Search'!U4822)),MAX($P$3:P4821)+1,0)</f>
        <v>4819</v>
      </c>
      <c r="Q4822" s="38">
        <f>IF(ISNUMBER(SEARCH(Search!$K$5,'Valid Values - Search'!R4822)),MAX($Q$3:Q4821)+1,0)</f>
        <v>4819</v>
      </c>
      <c r="R4822" s="64" t="s">
        <v>8197</v>
      </c>
      <c r="S4822" s="70" t="s">
        <v>101</v>
      </c>
      <c r="T4822" s="70" t="s">
        <v>102</v>
      </c>
      <c r="U4822" s="93" t="s">
        <v>8956</v>
      </c>
      <c r="V4822" s="94">
        <v>1001351</v>
      </c>
      <c r="W4822" s="97" t="s">
        <v>8197</v>
      </c>
      <c r="X4822" s="38" t="str">
        <f>IFERROR(VLOOKUP(ROWS($X$4:X4822),$Q$4:$R$5094,2,FALSE),"")</f>
        <v>Tox</v>
      </c>
      <c r="Y4822" s="38" t="str">
        <f>IFERROR(VLOOKUP(ROWS($Y$4:Y4822),$P$4:$U$5094,6,FALSE),"")</f>
        <v>59473-04-0</v>
      </c>
    </row>
    <row r="4823" spans="16:25">
      <c r="P4823" s="38">
        <f>IF(ISNUMBER(SEARCH(Search!$K$13,'Valid Values - Search'!U4823)),MAX($P$3:P4822)+1,0)</f>
        <v>4820</v>
      </c>
      <c r="Q4823" s="38">
        <f>IF(ISNUMBER(SEARCH(Search!$K$5,'Valid Values - Search'!R4823)),MAX($Q$3:Q4822)+1,0)</f>
        <v>4820</v>
      </c>
      <c r="R4823" s="64" t="s">
        <v>15700</v>
      </c>
      <c r="S4823" s="99" t="s">
        <v>101</v>
      </c>
      <c r="T4823" s="99" t="s">
        <v>102</v>
      </c>
      <c r="U4823" s="100" t="s">
        <v>8956</v>
      </c>
      <c r="V4823" s="101">
        <v>1001351</v>
      </c>
      <c r="W4823" s="97" t="s">
        <v>15700</v>
      </c>
      <c r="X4823" s="38" t="str">
        <f>IFERROR(VLOOKUP(ROWS($X$4:X4823),$Q$4:$R$5094,2,FALSE),"")</f>
        <v>TOX</v>
      </c>
      <c r="Y4823" s="38" t="str">
        <f>IFERROR(VLOOKUP(ROWS($Y$4:Y4823),$P$4:$U$5094,6,FALSE),"")</f>
        <v>59473-04-0</v>
      </c>
    </row>
    <row r="4824" spans="16:25">
      <c r="P4824" s="38">
        <f>IF(ISNUMBER(SEARCH(Search!$K$13,'Valid Values - Search'!U4824)),MAX($P$3:P4823)+1,0)</f>
        <v>4821</v>
      </c>
      <c r="Q4824" s="38">
        <f>IF(ISNUMBER(SEARCH(Search!$K$5,'Valid Values - Search'!R4824)),MAX($Q$3:Q4823)+1,0)</f>
        <v>4821</v>
      </c>
      <c r="R4824" s="64" t="s">
        <v>8198</v>
      </c>
      <c r="S4824" s="70" t="s">
        <v>102</v>
      </c>
      <c r="T4824" s="70" t="s">
        <v>102</v>
      </c>
      <c r="U4824" s="93" t="s">
        <v>11390</v>
      </c>
      <c r="V4824" s="94">
        <v>496</v>
      </c>
      <c r="W4824" s="97" t="s">
        <v>8198</v>
      </c>
      <c r="X4824" s="38" t="str">
        <f>IFERROR(VLOOKUP(ROWS($X$4:X4824),$Q$4:$R$5094,2,FALSE),"")</f>
        <v>Toxaphene</v>
      </c>
      <c r="Y4824" s="38" t="str">
        <f>IFERROR(VLOOKUP(ROWS($Y$4:Y4824),$P$4:$U$5094,6,FALSE),"")</f>
        <v>8001-35-2</v>
      </c>
    </row>
    <row r="4825" spans="16:25">
      <c r="P4825" s="38">
        <f>IF(ISNUMBER(SEARCH(Search!$K$13,'Valid Values - Search'!U4825)),MAX($P$3:P4824)+1,0)</f>
        <v>4822</v>
      </c>
      <c r="Q4825" s="38">
        <f>IF(ISNUMBER(SEARCH(Search!$K$5,'Valid Values - Search'!R4825)),MAX($Q$3:Q4824)+1,0)</f>
        <v>4822</v>
      </c>
      <c r="R4825" s="64" t="s">
        <v>8199</v>
      </c>
      <c r="S4825" s="70" t="s">
        <v>102</v>
      </c>
      <c r="T4825" s="70" t="s">
        <v>102</v>
      </c>
      <c r="U4825" s="93" t="s">
        <v>8459</v>
      </c>
      <c r="V4825" s="94" t="s">
        <v>8459</v>
      </c>
      <c r="W4825" s="97" t="s">
        <v>8199</v>
      </c>
      <c r="X4825" s="38" t="str">
        <f>IFERROR(VLOOKUP(ROWS($X$4:X4825),$Q$4:$R$5094,2,FALSE),"")</f>
        <v>Toxicity acute</v>
      </c>
      <c r="Y4825" s="38" t="str">
        <f>IFERROR(VLOOKUP(ROWS($Y$4:Y4825),$P$4:$U$5094,6,FALSE),"")</f>
        <v>N/A</v>
      </c>
    </row>
    <row r="4826" spans="16:25">
      <c r="P4826" s="38">
        <f>IF(ISNUMBER(SEARCH(Search!$K$13,'Valid Values - Search'!U4826)),MAX($P$3:P4825)+1,0)</f>
        <v>4823</v>
      </c>
      <c r="Q4826" s="38">
        <f>IF(ISNUMBER(SEARCH(Search!$K$5,'Valid Values - Search'!R4826)),MAX($Q$3:Q4825)+1,0)</f>
        <v>4823</v>
      </c>
      <c r="R4826" s="64" t="s">
        <v>8200</v>
      </c>
      <c r="S4826" s="70" t="s">
        <v>102</v>
      </c>
      <c r="T4826" s="70" t="s">
        <v>102</v>
      </c>
      <c r="U4826" s="93" t="s">
        <v>8459</v>
      </c>
      <c r="V4826" s="94" t="s">
        <v>8459</v>
      </c>
      <c r="W4826" s="97" t="s">
        <v>8200</v>
      </c>
      <c r="X4826" s="38" t="str">
        <f>IFERROR(VLOOKUP(ROWS($X$4:X4826),$Q$4:$R$5094,2,FALSE),"")</f>
        <v>Toxicity chronic</v>
      </c>
      <c r="Y4826" s="38" t="str">
        <f>IFERROR(VLOOKUP(ROWS($Y$4:Y4826),$P$4:$U$5094,6,FALSE),"")</f>
        <v>N/A</v>
      </c>
    </row>
    <row r="4827" spans="16:25">
      <c r="P4827" s="38">
        <f>IF(ISNUMBER(SEARCH(Search!$K$13,'Valid Values - Search'!U4827)),MAX($P$3:P4826)+1,0)</f>
        <v>4824</v>
      </c>
      <c r="Q4827" s="38">
        <f>IF(ISNUMBER(SEARCH(Search!$K$5,'Valid Values - Search'!R4827)),MAX($Q$3:Q4826)+1,0)</f>
        <v>4824</v>
      </c>
      <c r="R4827" s="64" t="s">
        <v>8201</v>
      </c>
      <c r="S4827" s="70" t="s">
        <v>102</v>
      </c>
      <c r="T4827" s="70" t="s">
        <v>102</v>
      </c>
      <c r="U4827" s="93" t="s">
        <v>8459</v>
      </c>
      <c r="V4827" s="94" t="s">
        <v>8459</v>
      </c>
      <c r="W4827" s="97" t="s">
        <v>8201</v>
      </c>
      <c r="X4827" s="38" t="str">
        <f>IFERROR(VLOOKUP(ROWS($X$4:X4827),$Q$4:$R$5094,2,FALSE),"")</f>
        <v>Toxicity coefficient of variation</v>
      </c>
      <c r="Y4827" s="38" t="str">
        <f>IFERROR(VLOOKUP(ROWS($Y$4:Y4827),$P$4:$U$5094,6,FALSE),"")</f>
        <v>N/A</v>
      </c>
    </row>
    <row r="4828" spans="16:25">
      <c r="P4828" s="38">
        <f>IF(ISNUMBER(SEARCH(Search!$K$13,'Valid Values - Search'!U4828)),MAX($P$3:P4827)+1,0)</f>
        <v>4825</v>
      </c>
      <c r="Q4828" s="38">
        <f>IF(ISNUMBER(SEARCH(Search!$K$5,'Valid Values - Search'!R4828)),MAX($Q$3:Q4827)+1,0)</f>
        <v>4825</v>
      </c>
      <c r="R4828" s="64" t="s">
        <v>8202</v>
      </c>
      <c r="S4828" s="70" t="s">
        <v>102</v>
      </c>
      <c r="T4828" s="70" t="s">
        <v>102</v>
      </c>
      <c r="U4828" s="93" t="s">
        <v>8459</v>
      </c>
      <c r="V4828" s="94" t="s">
        <v>8459</v>
      </c>
      <c r="W4828" s="97" t="s">
        <v>8202</v>
      </c>
      <c r="X4828" s="38" t="str">
        <f>IFERROR(VLOOKUP(ROWS($X$4:X4828),$Q$4:$R$5094,2,FALSE),"")</f>
        <v>Toxicity sediment control survival</v>
      </c>
      <c r="Y4828" s="38" t="str">
        <f>IFERROR(VLOOKUP(ROWS($Y$4:Y4828),$P$4:$U$5094,6,FALSE),"")</f>
        <v>N/A</v>
      </c>
    </row>
    <row r="4829" spans="16:25">
      <c r="P4829" s="38">
        <f>IF(ISNUMBER(SEARCH(Search!$K$13,'Valid Values - Search'!U4829)),MAX($P$3:P4828)+1,0)</f>
        <v>4826</v>
      </c>
      <c r="Q4829" s="38">
        <f>IF(ISNUMBER(SEARCH(Search!$K$5,'Valid Values - Search'!R4829)),MAX($Q$3:Q4828)+1,0)</f>
        <v>4826</v>
      </c>
      <c r="R4829" s="64" t="s">
        <v>8203</v>
      </c>
      <c r="S4829" s="70" t="s">
        <v>102</v>
      </c>
      <c r="T4829" s="70" t="s">
        <v>102</v>
      </c>
      <c r="U4829" s="93" t="s">
        <v>8459</v>
      </c>
      <c r="V4829" s="94" t="s">
        <v>8459</v>
      </c>
      <c r="W4829" s="97" t="s">
        <v>8203</v>
      </c>
      <c r="X4829" s="38" t="str">
        <f>IFERROR(VLOOKUP(ROWS($X$4:X4829),$Q$4:$R$5094,2,FALSE),"")</f>
        <v>Toxicity sediment survival</v>
      </c>
      <c r="Y4829" s="38" t="str">
        <f>IFERROR(VLOOKUP(ROWS($Y$4:Y4829),$P$4:$U$5094,6,FALSE),"")</f>
        <v>N/A</v>
      </c>
    </row>
    <row r="4830" spans="16:25">
      <c r="P4830" s="38">
        <f>IF(ISNUMBER(SEARCH(Search!$K$13,'Valid Values - Search'!U4830)),MAX($P$3:P4829)+1,0)</f>
        <v>4827</v>
      </c>
      <c r="Q4830" s="38">
        <f>IF(ISNUMBER(SEARCH(Search!$K$5,'Valid Values - Search'!R4830)),MAX($Q$3:Q4829)+1,0)</f>
        <v>4827</v>
      </c>
      <c r="R4830" s="64" t="s">
        <v>8204</v>
      </c>
      <c r="S4830" s="70" t="s">
        <v>102</v>
      </c>
      <c r="T4830" s="70" t="s">
        <v>102</v>
      </c>
      <c r="U4830" s="93" t="s">
        <v>8459</v>
      </c>
      <c r="V4830" s="94" t="s">
        <v>8459</v>
      </c>
      <c r="W4830" s="97" t="s">
        <v>8204</v>
      </c>
      <c r="X4830" s="38" t="str">
        <f>IFERROR(VLOOKUP(ROWS($X$4:X4830),$Q$4:$R$5094,2,FALSE),"")</f>
        <v>Toxicity sediment survival significant</v>
      </c>
      <c r="Y4830" s="38" t="str">
        <f>IFERROR(VLOOKUP(ROWS($Y$4:Y4830),$P$4:$U$5094,6,FALSE),"")</f>
        <v>N/A</v>
      </c>
    </row>
    <row r="4831" spans="16:25">
      <c r="P4831" s="38">
        <f>IF(ISNUMBER(SEARCH(Search!$K$13,'Valid Values - Search'!U4831)),MAX($P$3:P4830)+1,0)</f>
        <v>4828</v>
      </c>
      <c r="Q4831" s="38">
        <f>IF(ISNUMBER(SEARCH(Search!$K$5,'Valid Values - Search'!R4831)),MAX($Q$3:Q4830)+1,0)</f>
        <v>4828</v>
      </c>
      <c r="R4831" s="64" t="s">
        <v>8205</v>
      </c>
      <c r="S4831" s="70" t="s">
        <v>102</v>
      </c>
      <c r="T4831" s="70" t="s">
        <v>102</v>
      </c>
      <c r="U4831" s="93" t="s">
        <v>8459</v>
      </c>
      <c r="V4831" s="94" t="s">
        <v>8459</v>
      </c>
      <c r="W4831" s="97" t="s">
        <v>8205</v>
      </c>
      <c r="X4831" s="38" t="str">
        <f>IFERROR(VLOOKUP(ROWS($X$4:X4831),$Q$4:$R$5094,2,FALSE),"")</f>
        <v>Toxicity water 100%/ LC50 (% effluent)</v>
      </c>
      <c r="Y4831" s="38" t="str">
        <f>IFERROR(VLOOKUP(ROWS($Y$4:Y4831),$P$4:$U$5094,6,FALSE),"")</f>
        <v>N/A</v>
      </c>
    </row>
    <row r="4832" spans="16:25">
      <c r="P4832" s="38">
        <f>IF(ISNUMBER(SEARCH(Search!$K$13,'Valid Values - Search'!U4832)),MAX($P$3:P4831)+1,0)</f>
        <v>4829</v>
      </c>
      <c r="Q4832" s="38">
        <f>IF(ISNUMBER(SEARCH(Search!$K$5,'Valid Values - Search'!R4832)),MAX($Q$3:Q4831)+1,0)</f>
        <v>4829</v>
      </c>
      <c r="R4832" s="64" t="s">
        <v>8206</v>
      </c>
      <c r="S4832" s="70" t="s">
        <v>102</v>
      </c>
      <c r="T4832" s="70" t="s">
        <v>102</v>
      </c>
      <c r="U4832" s="93" t="s">
        <v>8459</v>
      </c>
      <c r="V4832" s="94" t="s">
        <v>8459</v>
      </c>
      <c r="W4832" s="97" t="s">
        <v>8206</v>
      </c>
      <c r="X4832" s="38" t="str">
        <f>IFERROR(VLOOKUP(ROWS($X$4:X4832),$Q$4:$R$5094,2,FALSE),"")</f>
        <v>Toxicity water LC50</v>
      </c>
      <c r="Y4832" s="38" t="str">
        <f>IFERROR(VLOOKUP(ROWS($Y$4:Y4832),$P$4:$U$5094,6,FALSE),"")</f>
        <v>N/A</v>
      </c>
    </row>
    <row r="4833" spans="16:25">
      <c r="P4833" s="38">
        <f>IF(ISNUMBER(SEARCH(Search!$K$13,'Valid Values - Search'!U4833)),MAX($P$3:P4832)+1,0)</f>
        <v>4830</v>
      </c>
      <c r="Q4833" s="38">
        <f>IF(ISNUMBER(SEARCH(Search!$K$5,'Valid Values - Search'!R4833)),MAX($Q$3:Q4832)+1,0)</f>
        <v>4830</v>
      </c>
      <c r="R4833" s="64" t="s">
        <v>8207</v>
      </c>
      <c r="S4833" s="70" t="s">
        <v>102</v>
      </c>
      <c r="T4833" s="70" t="s">
        <v>102</v>
      </c>
      <c r="U4833" s="93" t="s">
        <v>8459</v>
      </c>
      <c r="V4833" s="94" t="s">
        <v>8459</v>
      </c>
      <c r="W4833" s="97" t="s">
        <v>8207</v>
      </c>
      <c r="X4833" s="38" t="str">
        <f>IFERROR(VLOOKUP(ROWS($X$4:X4833),$Q$4:$R$5094,2,FALSE),"")</f>
        <v>Toxicity water microtox</v>
      </c>
      <c r="Y4833" s="38" t="str">
        <f>IFERROR(VLOOKUP(ROWS($Y$4:Y4833),$P$4:$U$5094,6,FALSE),"")</f>
        <v>N/A</v>
      </c>
    </row>
    <row r="4834" spans="16:25">
      <c r="P4834" s="38">
        <f>IF(ISNUMBER(SEARCH(Search!$K$13,'Valid Values - Search'!U4834)),MAX($P$3:P4833)+1,0)</f>
        <v>4831</v>
      </c>
      <c r="Q4834" s="38">
        <f>IF(ISNUMBER(SEARCH(Search!$K$5,'Valid Values - Search'!R4834)),MAX($Q$3:Q4833)+1,0)</f>
        <v>4831</v>
      </c>
      <c r="R4834" s="64" t="s">
        <v>8208</v>
      </c>
      <c r="S4834" s="70" t="s">
        <v>102</v>
      </c>
      <c r="T4834" s="70" t="s">
        <v>102</v>
      </c>
      <c r="U4834" s="93" t="s">
        <v>8459</v>
      </c>
      <c r="V4834" s="94" t="s">
        <v>8459</v>
      </c>
      <c r="W4834" s="97" t="s">
        <v>8208</v>
      </c>
      <c r="X4834" s="38" t="str">
        <f>IFERROR(VLOOKUP(ROWS($X$4:X4834),$Q$4:$R$5094,2,FALSE),"")</f>
        <v>Toxicity water norm embryo</v>
      </c>
      <c r="Y4834" s="38" t="str">
        <f>IFERROR(VLOOKUP(ROWS($Y$4:Y4834),$P$4:$U$5094,6,FALSE),"")</f>
        <v>N/A</v>
      </c>
    </row>
    <row r="4835" spans="16:25">
      <c r="P4835" s="38">
        <f>IF(ISNUMBER(SEARCH(Search!$K$13,'Valid Values - Search'!U4835)),MAX($P$3:P4834)+1,0)</f>
        <v>4832</v>
      </c>
      <c r="Q4835" s="38">
        <f>IF(ISNUMBER(SEARCH(Search!$K$5,'Valid Values - Search'!R4835)),MAX($Q$3:Q4834)+1,0)</f>
        <v>4832</v>
      </c>
      <c r="R4835" s="64" t="s">
        <v>8209</v>
      </c>
      <c r="S4835" s="70" t="s">
        <v>102</v>
      </c>
      <c r="T4835" s="70" t="s">
        <v>102</v>
      </c>
      <c r="U4835" s="93" t="s">
        <v>8459</v>
      </c>
      <c r="V4835" s="94">
        <v>11800</v>
      </c>
      <c r="W4835" s="97" t="s">
        <v>8209</v>
      </c>
      <c r="X4835" s="38" t="str">
        <f>IFERROR(VLOOKUP(ROWS($X$4:X4835),$Q$4:$R$5094,2,FALSE),"")</f>
        <v>Toxicity, A. abdita, coefficient of variation**retired**useBiologicalSample,SubjectTaxon,IntentToxicity</v>
      </c>
      <c r="Y4835" s="38" t="str">
        <f>IFERROR(VLOOKUP(ROWS($Y$4:Y4835),$P$4:$U$5094,6,FALSE),"")</f>
        <v>N/A</v>
      </c>
    </row>
    <row r="4836" spans="16:25">
      <c r="P4836" s="38">
        <f>IF(ISNUMBER(SEARCH(Search!$K$13,'Valid Values - Search'!U4836)),MAX($P$3:P4835)+1,0)</f>
        <v>4833</v>
      </c>
      <c r="Q4836" s="38">
        <f>IF(ISNUMBER(SEARCH(Search!$K$5,'Valid Values - Search'!R4836)),MAX($Q$3:Q4835)+1,0)</f>
        <v>4833</v>
      </c>
      <c r="R4836" s="64" t="s">
        <v>8210</v>
      </c>
      <c r="S4836" s="70" t="s">
        <v>102</v>
      </c>
      <c r="T4836" s="70" t="s">
        <v>102</v>
      </c>
      <c r="U4836" s="93" t="s">
        <v>8459</v>
      </c>
      <c r="V4836" s="94">
        <v>11802</v>
      </c>
      <c r="W4836" s="97" t="s">
        <v>8210</v>
      </c>
      <c r="X4836" s="38" t="str">
        <f>IFERROR(VLOOKUP(ROWS($X$4:X4836),$Q$4:$R$5094,2,FALSE),"")</f>
        <v>Toxicity, A. verrilli, coefficient of variation**retired**useBiologicalSample,SubjectTaxon,IntentToxicity</v>
      </c>
      <c r="Y4836" s="38" t="str">
        <f>IFERROR(VLOOKUP(ROWS($Y$4:Y4836),$P$4:$U$5094,6,FALSE),"")</f>
        <v>N/A</v>
      </c>
    </row>
    <row r="4837" spans="16:25">
      <c r="P4837" s="38">
        <f>IF(ISNUMBER(SEARCH(Search!$K$13,'Valid Values - Search'!U4837)),MAX($P$3:P4836)+1,0)</f>
        <v>4834</v>
      </c>
      <c r="Q4837" s="38">
        <f>IF(ISNUMBER(SEARCH(Search!$K$5,'Valid Values - Search'!R4837)),MAX($Q$3:Q4836)+1,0)</f>
        <v>4834</v>
      </c>
      <c r="R4837" s="64" t="s">
        <v>8211</v>
      </c>
      <c r="S4837" s="70" t="s">
        <v>102</v>
      </c>
      <c r="T4837" s="70" t="s">
        <v>102</v>
      </c>
      <c r="U4837" s="93" t="s">
        <v>8459</v>
      </c>
      <c r="V4837" s="94">
        <v>1004187</v>
      </c>
      <c r="W4837" s="97" t="s">
        <v>8211</v>
      </c>
      <c r="X4837" s="38" t="str">
        <f>IFERROR(VLOOKUP(ROWS($X$4:X4837),$Q$4:$R$5094,2,FALSE),"")</f>
        <v>Toxicity, Daphnia magna acute**retired**useBiologicalSample,SubjectTaxon,IntentToxicity</v>
      </c>
      <c r="Y4837" s="38" t="str">
        <f>IFERROR(VLOOKUP(ROWS($Y$4:Y4837),$P$4:$U$5094,6,FALSE),"")</f>
        <v>N/A</v>
      </c>
    </row>
    <row r="4838" spans="16:25">
      <c r="P4838" s="38">
        <f>IF(ISNUMBER(SEARCH(Search!$K$13,'Valid Values - Search'!U4838)),MAX($P$3:P4837)+1,0)</f>
        <v>4835</v>
      </c>
      <c r="Q4838" s="38">
        <f>IF(ISNUMBER(SEARCH(Search!$K$5,'Valid Values - Search'!R4838)),MAX($Q$3:Q4837)+1,0)</f>
        <v>4835</v>
      </c>
      <c r="R4838" s="64" t="s">
        <v>8212</v>
      </c>
      <c r="S4838" s="70" t="s">
        <v>102</v>
      </c>
      <c r="T4838" s="70" t="s">
        <v>102</v>
      </c>
      <c r="U4838" s="93" t="s">
        <v>8459</v>
      </c>
      <c r="V4838" s="94">
        <v>11801</v>
      </c>
      <c r="W4838" s="97" t="s">
        <v>8212</v>
      </c>
      <c r="X4838" s="38" t="str">
        <f>IFERROR(VLOOKUP(ROWS($X$4:X4838),$Q$4:$R$5094,2,FALSE),"")</f>
        <v>Toxicity, E. estuarius, coefficient of variation**retired**useBiologicalSample,SubjectTaxon,IntentToxicity</v>
      </c>
      <c r="Y4838" s="38" t="str">
        <f>IFERROR(VLOOKUP(ROWS($Y$4:Y4838),$P$4:$U$5094,6,FALSE),"")</f>
        <v>N/A</v>
      </c>
    </row>
    <row r="4839" spans="16:25">
      <c r="P4839" s="38">
        <f>IF(ISNUMBER(SEARCH(Search!$K$13,'Valid Values - Search'!U4839)),MAX($P$3:P4838)+1,0)</f>
        <v>4836</v>
      </c>
      <c r="Q4839" s="38">
        <f>IF(ISNUMBER(SEARCH(Search!$K$5,'Valid Values - Search'!R4839)),MAX($Q$3:Q4838)+1,0)</f>
        <v>4836</v>
      </c>
      <c r="R4839" s="64" t="s">
        <v>8213</v>
      </c>
      <c r="S4839" s="70" t="s">
        <v>102</v>
      </c>
      <c r="T4839" s="70" t="s">
        <v>102</v>
      </c>
      <c r="U4839" s="93" t="s">
        <v>8459</v>
      </c>
      <c r="V4839" s="94">
        <v>11803</v>
      </c>
      <c r="W4839" s="97" t="s">
        <v>8213</v>
      </c>
      <c r="X4839" s="38" t="str">
        <f>IFERROR(VLOOKUP(ROWS($X$4:X4839),$Q$4:$R$5094,2,FALSE),"")</f>
        <v>Toxicity, L. plumulosus, coefficient of variation**retired**useBiologicalSample,SubjectTaxon,IntentToxicity</v>
      </c>
      <c r="Y4839" s="38" t="str">
        <f>IFERROR(VLOOKUP(ROWS($Y$4:Y4839),$P$4:$U$5094,6,FALSE),"")</f>
        <v>N/A</v>
      </c>
    </row>
    <row r="4840" spans="16:25">
      <c r="P4840" s="38">
        <f>IF(ISNUMBER(SEARCH(Search!$K$13,'Valid Values - Search'!U4840)),MAX($P$3:P4839)+1,0)</f>
        <v>4837</v>
      </c>
      <c r="Q4840" s="38">
        <f>IF(ISNUMBER(SEARCH(Search!$K$5,'Valid Values - Search'!R4840)),MAX($Q$3:Q4839)+1,0)</f>
        <v>4837</v>
      </c>
      <c r="R4840" s="64" t="s">
        <v>8214</v>
      </c>
      <c r="S4840" s="70" t="s">
        <v>102</v>
      </c>
      <c r="T4840" s="70" t="s">
        <v>102</v>
      </c>
      <c r="U4840" s="93" t="s">
        <v>8459</v>
      </c>
      <c r="V4840" s="94">
        <v>11804</v>
      </c>
      <c r="W4840" s="97" t="s">
        <v>8214</v>
      </c>
      <c r="X4840" s="38" t="str">
        <f>IFERROR(VLOOKUP(ROWS($X$4:X4840),$Q$4:$R$5094,2,FALSE),"")</f>
        <v>Toxicity, R. abronius, coefficient of variation**retired**useBiologicalSample,SubjectTaxon,IntentToxicity</v>
      </c>
      <c r="Y4840" s="38" t="str">
        <f>IFERROR(VLOOKUP(ROWS($Y$4:Y4840),$P$4:$U$5094,6,FALSE),"")</f>
        <v>N/A</v>
      </c>
    </row>
    <row r="4841" spans="16:25">
      <c r="P4841" s="38">
        <f>IF(ISNUMBER(SEARCH(Search!$K$13,'Valid Values - Search'!U4841)),MAX($P$3:P4840)+1,0)</f>
        <v>4838</v>
      </c>
      <c r="Q4841" s="38">
        <f>IF(ISNUMBER(SEARCH(Search!$K$5,'Valid Values - Search'!R4841)),MAX($Q$3:Q4840)+1,0)</f>
        <v>4838</v>
      </c>
      <c r="R4841" s="64" t="s">
        <v>8215</v>
      </c>
      <c r="S4841" s="70" t="s">
        <v>102</v>
      </c>
      <c r="T4841" s="70" t="s">
        <v>102</v>
      </c>
      <c r="U4841" s="93" t="s">
        <v>8459</v>
      </c>
      <c r="V4841" s="94">
        <v>11805</v>
      </c>
      <c r="W4841" s="97" t="s">
        <v>8215</v>
      </c>
      <c r="X4841" s="38" t="str">
        <f>IFERROR(VLOOKUP(ROWS($X$4:X4841),$Q$4:$R$5094,2,FALSE),"")</f>
        <v>Toxicity, sediment, Ampelisca abdita, control survival**retired**useBiologicalSample,SubjectTaxon,IntentToxicity</v>
      </c>
      <c r="Y4841" s="38" t="str">
        <f>IFERROR(VLOOKUP(ROWS($Y$4:Y4841),$P$4:$U$5094,6,FALSE),"")</f>
        <v>N/A</v>
      </c>
    </row>
    <row r="4842" spans="16:25">
      <c r="P4842" s="38">
        <f>IF(ISNUMBER(SEARCH(Search!$K$13,'Valid Values - Search'!U4842)),MAX($P$3:P4841)+1,0)</f>
        <v>4839</v>
      </c>
      <c r="Q4842" s="38">
        <f>IF(ISNUMBER(SEARCH(Search!$K$5,'Valid Values - Search'!R4842)),MAX($Q$3:Q4841)+1,0)</f>
        <v>4839</v>
      </c>
      <c r="R4842" s="64" t="s">
        <v>8216</v>
      </c>
      <c r="S4842" s="70" t="s">
        <v>102</v>
      </c>
      <c r="T4842" s="70" t="s">
        <v>102</v>
      </c>
      <c r="U4842" s="93" t="s">
        <v>8459</v>
      </c>
      <c r="V4842" s="94">
        <v>11774</v>
      </c>
      <c r="W4842" s="97" t="s">
        <v>8216</v>
      </c>
      <c r="X4842" s="38" t="str">
        <f>IFERROR(VLOOKUP(ROWS($X$4:X4842),$Q$4:$R$5094,2,FALSE),"")</f>
        <v>Toxicity, sediment, Ampelisca abdita, significant (choice list)</v>
      </c>
      <c r="Y4842" s="38" t="str">
        <f>IFERROR(VLOOKUP(ROWS($Y$4:Y4842),$P$4:$U$5094,6,FALSE),"")</f>
        <v>N/A</v>
      </c>
    </row>
    <row r="4843" spans="16:25">
      <c r="P4843" s="38">
        <f>IF(ISNUMBER(SEARCH(Search!$K$13,'Valid Values - Search'!U4843)),MAX($P$3:P4842)+1,0)</f>
        <v>4840</v>
      </c>
      <c r="Q4843" s="38">
        <f>IF(ISNUMBER(SEARCH(Search!$K$5,'Valid Values - Search'!R4843)),MAX($Q$3:Q4842)+1,0)</f>
        <v>4840</v>
      </c>
      <c r="R4843" s="64" t="s">
        <v>8217</v>
      </c>
      <c r="S4843" s="70" t="s">
        <v>102</v>
      </c>
      <c r="T4843" s="70" t="s">
        <v>102</v>
      </c>
      <c r="U4843" s="93" t="s">
        <v>8459</v>
      </c>
      <c r="V4843" s="94">
        <v>1681</v>
      </c>
      <c r="W4843" s="97" t="s">
        <v>8217</v>
      </c>
      <c r="X4843" s="38" t="str">
        <f>IFERROR(VLOOKUP(ROWS($X$4:X4843),$Q$4:$R$5094,2,FALSE),"")</f>
        <v>Toxicity, sediment, Ampelisca abdita, survival**retired**useBiologicalSample,SubjectTaxon,IntentToxicity</v>
      </c>
      <c r="Y4843" s="38" t="str">
        <f>IFERROR(VLOOKUP(ROWS($Y$4:Y4843),$P$4:$U$5094,6,FALSE),"")</f>
        <v>N/A</v>
      </c>
    </row>
    <row r="4844" spans="16:25">
      <c r="P4844" s="38">
        <f>IF(ISNUMBER(SEARCH(Search!$K$13,'Valid Values - Search'!U4844)),MAX($P$3:P4843)+1,0)</f>
        <v>4841</v>
      </c>
      <c r="Q4844" s="38">
        <f>IF(ISNUMBER(SEARCH(Search!$K$5,'Valid Values - Search'!R4844)),MAX($Q$3:Q4843)+1,0)</f>
        <v>4841</v>
      </c>
      <c r="R4844" s="64" t="s">
        <v>8218</v>
      </c>
      <c r="S4844" s="70" t="s">
        <v>102</v>
      </c>
      <c r="T4844" s="70" t="s">
        <v>102</v>
      </c>
      <c r="U4844" s="93" t="s">
        <v>8459</v>
      </c>
      <c r="V4844" s="94">
        <v>11806</v>
      </c>
      <c r="W4844" s="97" t="s">
        <v>8218</v>
      </c>
      <c r="X4844" s="38" t="str">
        <f>IFERROR(VLOOKUP(ROWS($X$4:X4844),$Q$4:$R$5094,2,FALSE),"")</f>
        <v>Toxicity, sediment, Ampelisca verrilli, control survival**retired**useBiologicalSample,SubjectTaxon,IntentToxicity</v>
      </c>
      <c r="Y4844" s="38" t="str">
        <f>IFERROR(VLOOKUP(ROWS($Y$4:Y4844),$P$4:$U$5094,6,FALSE),"")</f>
        <v>N/A</v>
      </c>
    </row>
    <row r="4845" spans="16:25">
      <c r="P4845" s="38">
        <f>IF(ISNUMBER(SEARCH(Search!$K$13,'Valid Values - Search'!U4845)),MAX($P$3:P4844)+1,0)</f>
        <v>4842</v>
      </c>
      <c r="Q4845" s="38">
        <f>IF(ISNUMBER(SEARCH(Search!$K$5,'Valid Values - Search'!R4845)),MAX($Q$3:Q4844)+1,0)</f>
        <v>4842</v>
      </c>
      <c r="R4845" s="64" t="s">
        <v>8219</v>
      </c>
      <c r="S4845" s="70" t="s">
        <v>102</v>
      </c>
      <c r="T4845" s="70" t="s">
        <v>102</v>
      </c>
      <c r="U4845" s="93" t="s">
        <v>8459</v>
      </c>
      <c r="V4845" s="94">
        <v>11789</v>
      </c>
      <c r="W4845" s="97" t="s">
        <v>8219</v>
      </c>
      <c r="X4845" s="38" t="str">
        <f>IFERROR(VLOOKUP(ROWS($X$4:X4845),$Q$4:$R$5094,2,FALSE),"")</f>
        <v>Toxicity, sediment, Ampelisca verrilli, significant (choice list)</v>
      </c>
      <c r="Y4845" s="38" t="str">
        <f>IFERROR(VLOOKUP(ROWS($Y$4:Y4845),$P$4:$U$5094,6,FALSE),"")</f>
        <v>N/A</v>
      </c>
    </row>
    <row r="4846" spans="16:25">
      <c r="P4846" s="38">
        <f>IF(ISNUMBER(SEARCH(Search!$K$13,'Valid Values - Search'!U4846)),MAX($P$3:P4845)+1,0)</f>
        <v>4843</v>
      </c>
      <c r="Q4846" s="38">
        <f>IF(ISNUMBER(SEARCH(Search!$K$5,'Valid Values - Search'!R4846)),MAX($Q$3:Q4845)+1,0)</f>
        <v>4843</v>
      </c>
      <c r="R4846" s="64" t="s">
        <v>8220</v>
      </c>
      <c r="S4846" s="70" t="s">
        <v>102</v>
      </c>
      <c r="T4846" s="70" t="s">
        <v>102</v>
      </c>
      <c r="U4846" s="93" t="s">
        <v>8459</v>
      </c>
      <c r="V4846" s="94">
        <v>11786</v>
      </c>
      <c r="W4846" s="97" t="s">
        <v>8220</v>
      </c>
      <c r="X4846" s="38" t="str">
        <f>IFERROR(VLOOKUP(ROWS($X$4:X4846),$Q$4:$R$5094,2,FALSE),"")</f>
        <v>Toxicity, sediment, Ampelisca verrilli, survival**retired**useBiologicalSample,SubjectTaxon,IntentToxicity</v>
      </c>
      <c r="Y4846" s="38" t="str">
        <f>IFERROR(VLOOKUP(ROWS($Y$4:Y4846),$P$4:$U$5094,6,FALSE),"")</f>
        <v>N/A</v>
      </c>
    </row>
    <row r="4847" spans="16:25">
      <c r="P4847" s="38">
        <f>IF(ISNUMBER(SEARCH(Search!$K$13,'Valid Values - Search'!U4847)),MAX($P$3:P4846)+1,0)</f>
        <v>4844</v>
      </c>
      <c r="Q4847" s="38">
        <f>IF(ISNUMBER(SEARCH(Search!$K$5,'Valid Values - Search'!R4847)),MAX($Q$3:Q4846)+1,0)</f>
        <v>4844</v>
      </c>
      <c r="R4847" s="64" t="s">
        <v>8221</v>
      </c>
      <c r="S4847" s="70" t="s">
        <v>102</v>
      </c>
      <c r="T4847" s="70" t="s">
        <v>102</v>
      </c>
      <c r="U4847" s="93" t="s">
        <v>8459</v>
      </c>
      <c r="V4847" s="94" t="s">
        <v>8459</v>
      </c>
      <c r="W4847" s="97" t="s">
        <v>8221</v>
      </c>
      <c r="X4847" s="38" t="str">
        <f>IFERROR(VLOOKUP(ROWS($X$4:X4847),$Q$4:$R$5094,2,FALSE),"")</f>
        <v>Toxicity, sediment, Arbacia punctulata, survival**retired**useBiologicalSample,SubjectTaxon,IntentToxicity</v>
      </c>
      <c r="Y4847" s="38" t="str">
        <f>IFERROR(VLOOKUP(ROWS($Y$4:Y4847),$P$4:$U$5094,6,FALSE),"")</f>
        <v>N/A</v>
      </c>
    </row>
    <row r="4848" spans="16:25">
      <c r="P4848" s="38">
        <f>IF(ISNUMBER(SEARCH(Search!$K$13,'Valid Values - Search'!U4848)),MAX($P$3:P4847)+1,0)</f>
        <v>4845</v>
      </c>
      <c r="Q4848" s="38">
        <f>IF(ISNUMBER(SEARCH(Search!$K$5,'Valid Values - Search'!R4848)),MAX($Q$3:Q4847)+1,0)</f>
        <v>4845</v>
      </c>
      <c r="R4848" s="64" t="s">
        <v>8222</v>
      </c>
      <c r="S4848" s="70" t="s">
        <v>102</v>
      </c>
      <c r="T4848" s="70" t="s">
        <v>102</v>
      </c>
      <c r="U4848" s="93" t="s">
        <v>8459</v>
      </c>
      <c r="V4848" s="94">
        <v>11807</v>
      </c>
      <c r="W4848" s="97" t="s">
        <v>8222</v>
      </c>
      <c r="X4848" s="38" t="str">
        <f>IFERROR(VLOOKUP(ROWS($X$4:X4848),$Q$4:$R$5094,2,FALSE),"")</f>
        <v>Toxicity, sediment, Eohaustorius estuarius, control survival**retired**useBiologicalSample,SubjectTaxon,IntentToxicity</v>
      </c>
      <c r="Y4848" s="38" t="str">
        <f>IFERROR(VLOOKUP(ROWS($Y$4:Y4848),$P$4:$U$5094,6,FALSE),"")</f>
        <v>N/A</v>
      </c>
    </row>
    <row r="4849" spans="16:25">
      <c r="P4849" s="38">
        <f>IF(ISNUMBER(SEARCH(Search!$K$13,'Valid Values - Search'!U4849)),MAX($P$3:P4848)+1,0)</f>
        <v>4846</v>
      </c>
      <c r="Q4849" s="38">
        <f>IF(ISNUMBER(SEARCH(Search!$K$5,'Valid Values - Search'!R4849)),MAX($Q$3:Q4848)+1,0)</f>
        <v>4846</v>
      </c>
      <c r="R4849" s="64" t="s">
        <v>8223</v>
      </c>
      <c r="S4849" s="70" t="s">
        <v>102</v>
      </c>
      <c r="T4849" s="70" t="s">
        <v>102</v>
      </c>
      <c r="U4849" s="93" t="s">
        <v>8459</v>
      </c>
      <c r="V4849" s="94">
        <v>11779</v>
      </c>
      <c r="W4849" s="97" t="s">
        <v>8223</v>
      </c>
      <c r="X4849" s="38" t="str">
        <f>IFERROR(VLOOKUP(ROWS($X$4:X4849),$Q$4:$R$5094,2,FALSE),"")</f>
        <v>Toxicity, sediment, Eohaustorius estuarius, significant (choice list)</v>
      </c>
      <c r="Y4849" s="38" t="str">
        <f>IFERROR(VLOOKUP(ROWS($Y$4:Y4849),$P$4:$U$5094,6,FALSE),"")</f>
        <v>N/A</v>
      </c>
    </row>
    <row r="4850" spans="16:25">
      <c r="P4850" s="38">
        <f>IF(ISNUMBER(SEARCH(Search!$K$13,'Valid Values - Search'!U4850)),MAX($P$3:P4849)+1,0)</f>
        <v>4847</v>
      </c>
      <c r="Q4850" s="38">
        <f>IF(ISNUMBER(SEARCH(Search!$K$5,'Valid Values - Search'!R4850)),MAX($Q$3:Q4849)+1,0)</f>
        <v>4847</v>
      </c>
      <c r="R4850" s="64" t="s">
        <v>8224</v>
      </c>
      <c r="S4850" s="70" t="s">
        <v>102</v>
      </c>
      <c r="T4850" s="70" t="s">
        <v>102</v>
      </c>
      <c r="U4850" s="93" t="s">
        <v>8459</v>
      </c>
      <c r="V4850" s="94">
        <v>11776</v>
      </c>
      <c r="W4850" s="97" t="s">
        <v>8224</v>
      </c>
      <c r="X4850" s="38" t="str">
        <f>IFERROR(VLOOKUP(ROWS($X$4:X4850),$Q$4:$R$5094,2,FALSE),"")</f>
        <v>Toxicity, sediment, Eohaustorius estuarius, survival**retired**useBiologicalSample,SubjectTaxon,IntentToxicity</v>
      </c>
      <c r="Y4850" s="38" t="str">
        <f>IFERROR(VLOOKUP(ROWS($Y$4:Y4850),$P$4:$U$5094,6,FALSE),"")</f>
        <v>N/A</v>
      </c>
    </row>
    <row r="4851" spans="16:25">
      <c r="P4851" s="38">
        <f>IF(ISNUMBER(SEARCH(Search!$K$13,'Valid Values - Search'!U4851)),MAX($P$3:P4850)+1,0)</f>
        <v>4848</v>
      </c>
      <c r="Q4851" s="38">
        <f>IF(ISNUMBER(SEARCH(Search!$K$5,'Valid Values - Search'!R4851)),MAX($Q$3:Q4850)+1,0)</f>
        <v>4848</v>
      </c>
      <c r="R4851" s="64" t="s">
        <v>8225</v>
      </c>
      <c r="S4851" s="70" t="s">
        <v>102</v>
      </c>
      <c r="T4851" s="70" t="s">
        <v>102</v>
      </c>
      <c r="U4851" s="93" t="s">
        <v>8459</v>
      </c>
      <c r="V4851" s="94" t="s">
        <v>8459</v>
      </c>
      <c r="W4851" s="97" t="s">
        <v>8225</v>
      </c>
      <c r="X4851" s="38" t="str">
        <f>IFERROR(VLOOKUP(ROWS($X$4:X4851),$Q$4:$R$5094,2,FALSE),"")</f>
        <v>Toxicity, sediment, Hyalella azteca, survival**retired**useBiologicalSample,SubjectTaxon,IntentToxicity</v>
      </c>
      <c r="Y4851" s="38" t="str">
        <f>IFERROR(VLOOKUP(ROWS($Y$4:Y4851),$P$4:$U$5094,6,FALSE),"")</f>
        <v>N/A</v>
      </c>
    </row>
    <row r="4852" spans="16:25">
      <c r="P4852" s="38">
        <f>IF(ISNUMBER(SEARCH(Search!$K$13,'Valid Values - Search'!U4852)),MAX($P$3:P4851)+1,0)</f>
        <v>4849</v>
      </c>
      <c r="Q4852" s="38">
        <f>IF(ISNUMBER(SEARCH(Search!$K$5,'Valid Values - Search'!R4852)),MAX($Q$3:Q4851)+1,0)</f>
        <v>4849</v>
      </c>
      <c r="R4852" s="64" t="s">
        <v>8226</v>
      </c>
      <c r="S4852" s="70" t="s">
        <v>102</v>
      </c>
      <c r="T4852" s="70" t="s">
        <v>102</v>
      </c>
      <c r="U4852" s="93" t="s">
        <v>8459</v>
      </c>
      <c r="V4852" s="94">
        <v>11808</v>
      </c>
      <c r="W4852" s="97" t="s">
        <v>8226</v>
      </c>
      <c r="X4852" s="38" t="str">
        <f>IFERROR(VLOOKUP(ROWS($X$4:X4852),$Q$4:$R$5094,2,FALSE),"")</f>
        <v>Toxicity, sediment, L.plumulosus, control survival**retired**useBiologicalSample,SubjectTaxon,IntentToxicity</v>
      </c>
      <c r="Y4852" s="38" t="str">
        <f>IFERROR(VLOOKUP(ROWS($Y$4:Y4852),$P$4:$U$5094,6,FALSE),"")</f>
        <v>N/A</v>
      </c>
    </row>
    <row r="4853" spans="16:25">
      <c r="P4853" s="38">
        <f>IF(ISNUMBER(SEARCH(Search!$K$13,'Valid Values - Search'!U4853)),MAX($P$3:P4852)+1,0)</f>
        <v>4850</v>
      </c>
      <c r="Q4853" s="38">
        <f>IF(ISNUMBER(SEARCH(Search!$K$5,'Valid Values - Search'!R4853)),MAX($Q$3:Q4852)+1,0)</f>
        <v>4850</v>
      </c>
      <c r="R4853" s="64" t="s">
        <v>8227</v>
      </c>
      <c r="S4853" s="70" t="s">
        <v>102</v>
      </c>
      <c r="T4853" s="70" t="s">
        <v>102</v>
      </c>
      <c r="U4853" s="93" t="s">
        <v>8459</v>
      </c>
      <c r="V4853" s="94">
        <v>11794</v>
      </c>
      <c r="W4853" s="97" t="s">
        <v>8227</v>
      </c>
      <c r="X4853" s="38" t="str">
        <f>IFERROR(VLOOKUP(ROWS($X$4:X4853),$Q$4:$R$5094,2,FALSE),"")</f>
        <v>Toxicity, sediment, Leptocheirus plumulosus, significant (choice list)</v>
      </c>
      <c r="Y4853" s="38" t="str">
        <f>IFERROR(VLOOKUP(ROWS($Y$4:Y4853),$P$4:$U$5094,6,FALSE),"")</f>
        <v>N/A</v>
      </c>
    </row>
    <row r="4854" spans="16:25">
      <c r="P4854" s="38">
        <f>IF(ISNUMBER(SEARCH(Search!$K$13,'Valid Values - Search'!U4854)),MAX($P$3:P4853)+1,0)</f>
        <v>4851</v>
      </c>
      <c r="Q4854" s="38">
        <f>IF(ISNUMBER(SEARCH(Search!$K$5,'Valid Values - Search'!R4854)),MAX($Q$3:Q4853)+1,0)</f>
        <v>4851</v>
      </c>
      <c r="R4854" s="64" t="s">
        <v>8228</v>
      </c>
      <c r="S4854" s="70" t="s">
        <v>102</v>
      </c>
      <c r="T4854" s="70" t="s">
        <v>102</v>
      </c>
      <c r="U4854" s="93" t="s">
        <v>8459</v>
      </c>
      <c r="V4854" s="94">
        <v>11791</v>
      </c>
      <c r="W4854" s="97" t="s">
        <v>8228</v>
      </c>
      <c r="X4854" s="38" t="str">
        <f>IFERROR(VLOOKUP(ROWS($X$4:X4854),$Q$4:$R$5094,2,FALSE),"")</f>
        <v>Toxicity, sediment, Leptocheirus plumulosus, survival**retired**useBiologicalSample,SubjectTaxon,IntentToxicity</v>
      </c>
      <c r="Y4854" s="38" t="str">
        <f>IFERROR(VLOOKUP(ROWS($Y$4:Y4854),$P$4:$U$5094,6,FALSE),"")</f>
        <v>N/A</v>
      </c>
    </row>
    <row r="4855" spans="16:25">
      <c r="P4855" s="38">
        <f>IF(ISNUMBER(SEARCH(Search!$K$13,'Valid Values - Search'!U4855)),MAX($P$3:P4854)+1,0)</f>
        <v>4852</v>
      </c>
      <c r="Q4855" s="38">
        <f>IF(ISNUMBER(SEARCH(Search!$K$5,'Valid Values - Search'!R4855)),MAX($Q$3:Q4854)+1,0)</f>
        <v>4852</v>
      </c>
      <c r="R4855" s="64" t="s">
        <v>8229</v>
      </c>
      <c r="S4855" s="70" t="s">
        <v>102</v>
      </c>
      <c r="T4855" s="70" t="s">
        <v>102</v>
      </c>
      <c r="U4855" s="93" t="s">
        <v>8459</v>
      </c>
      <c r="V4855" s="94">
        <v>320</v>
      </c>
      <c r="W4855" s="97" t="s">
        <v>8229</v>
      </c>
      <c r="X4855" s="38" t="str">
        <f>IFERROR(VLOOKUP(ROWS($X$4:X4855),$Q$4:$R$5094,2,FALSE),"")</f>
        <v>Toxicity, sediment, microtox, Vibrio fischeri, EC50**retired**useBiologicalSample,SubjectTaxon,IntentToxicity</v>
      </c>
      <c r="Y4855" s="38" t="str">
        <f>IFERROR(VLOOKUP(ROWS($Y$4:Y4855),$P$4:$U$5094,6,FALSE),"")</f>
        <v>N/A</v>
      </c>
    </row>
    <row r="4856" spans="16:25">
      <c r="P4856" s="38">
        <f>IF(ISNUMBER(SEARCH(Search!$K$13,'Valid Values - Search'!U4856)),MAX($P$3:P4855)+1,0)</f>
        <v>4853</v>
      </c>
      <c r="Q4856" s="38">
        <f>IF(ISNUMBER(SEARCH(Search!$K$5,'Valid Values - Search'!R4856)),MAX($Q$3:Q4855)+1,0)</f>
        <v>4853</v>
      </c>
      <c r="R4856" s="64" t="s">
        <v>8230</v>
      </c>
      <c r="S4856" s="70" t="s">
        <v>102</v>
      </c>
      <c r="T4856" s="70" t="s">
        <v>102</v>
      </c>
      <c r="U4856" s="93" t="s">
        <v>8459</v>
      </c>
      <c r="V4856" s="94">
        <v>11790</v>
      </c>
      <c r="W4856" s="97" t="s">
        <v>8230</v>
      </c>
      <c r="X4856" s="38" t="str">
        <f>IFERROR(VLOOKUP(ROWS($X$4:X4856),$Q$4:$R$5094,2,FALSE),"")</f>
        <v>Toxicity, sediment, microtox, Vibrio fischeri, significant (choice list)</v>
      </c>
      <c r="Y4856" s="38" t="str">
        <f>IFERROR(VLOOKUP(ROWS($Y$4:Y4856),$P$4:$U$5094,6,FALSE),"")</f>
        <v>N/A</v>
      </c>
    </row>
    <row r="4857" spans="16:25">
      <c r="P4857" s="38">
        <f>IF(ISNUMBER(SEARCH(Search!$K$13,'Valid Values - Search'!U4857)),MAX($P$3:P4856)+1,0)</f>
        <v>4854</v>
      </c>
      <c r="Q4857" s="38">
        <f>IF(ISNUMBER(SEARCH(Search!$K$5,'Valid Values - Search'!R4857)),MAX($Q$3:Q4856)+1,0)</f>
        <v>4854</v>
      </c>
      <c r="R4857" s="64" t="s">
        <v>8231</v>
      </c>
      <c r="S4857" s="70" t="s">
        <v>102</v>
      </c>
      <c r="T4857" s="70" t="s">
        <v>102</v>
      </c>
      <c r="U4857" s="93" t="s">
        <v>8459</v>
      </c>
      <c r="V4857" s="94">
        <v>11784</v>
      </c>
      <c r="W4857" s="97" t="s">
        <v>8231</v>
      </c>
      <c r="X4857" s="38" t="str">
        <f>IFERROR(VLOOKUP(ROWS($X$4:X4857),$Q$4:$R$5094,2,FALSE),"")</f>
        <v>Toxicity, sediment, Rhepoxynius abronius, significant (choice list)</v>
      </c>
      <c r="Y4857" s="38" t="str">
        <f>IFERROR(VLOOKUP(ROWS($Y$4:Y4857),$P$4:$U$5094,6,FALSE),"")</f>
        <v>N/A</v>
      </c>
    </row>
    <row r="4858" spans="16:25">
      <c r="P4858" s="38">
        <f>IF(ISNUMBER(SEARCH(Search!$K$13,'Valid Values - Search'!U4858)),MAX($P$3:P4857)+1,0)</f>
        <v>4855</v>
      </c>
      <c r="Q4858" s="38">
        <f>IF(ISNUMBER(SEARCH(Search!$K$5,'Valid Values - Search'!R4858)),MAX($Q$3:Q4857)+1,0)</f>
        <v>4855</v>
      </c>
      <c r="R4858" s="64" t="s">
        <v>8232</v>
      </c>
      <c r="S4858" s="70" t="s">
        <v>102</v>
      </c>
      <c r="T4858" s="70" t="s">
        <v>102</v>
      </c>
      <c r="U4858" s="93" t="s">
        <v>8459</v>
      </c>
      <c r="V4858" s="94">
        <v>11781</v>
      </c>
      <c r="W4858" s="97" t="s">
        <v>8232</v>
      </c>
      <c r="X4858" s="38" t="str">
        <f>IFERROR(VLOOKUP(ROWS($X$4:X4858),$Q$4:$R$5094,2,FALSE),"")</f>
        <v>Toxicity, sediment, Rhepoxynius abronius, survival**retired**useBiologicalSample,SubjectTaxon,IntentToxicity</v>
      </c>
      <c r="Y4858" s="38" t="str">
        <f>IFERROR(VLOOKUP(ROWS($Y$4:Y4858),$P$4:$U$5094,6,FALSE),"")</f>
        <v>N/A</v>
      </c>
    </row>
    <row r="4859" spans="16:25">
      <c r="P4859" s="38">
        <f>IF(ISNUMBER(SEARCH(Search!$K$13,'Valid Values - Search'!U4859)),MAX($P$3:P4858)+1,0)</f>
        <v>4856</v>
      </c>
      <c r="Q4859" s="38">
        <f>IF(ISNUMBER(SEARCH(Search!$K$5,'Valid Values - Search'!R4859)),MAX($Q$3:Q4858)+1,0)</f>
        <v>4856</v>
      </c>
      <c r="R4859" s="64" t="s">
        <v>8233</v>
      </c>
      <c r="S4859" s="70" t="s">
        <v>102</v>
      </c>
      <c r="T4859" s="70" t="s">
        <v>102</v>
      </c>
      <c r="U4859" s="93" t="s">
        <v>8459</v>
      </c>
      <c r="V4859" s="94" t="s">
        <v>8459</v>
      </c>
      <c r="W4859" s="97" t="s">
        <v>8233</v>
      </c>
      <c r="X4859" s="38" t="str">
        <f>IFERROR(VLOOKUP(ROWS($X$4:X4859),$Q$4:$R$5094,2,FALSE),"")</f>
        <v>Toxicity, sediment, Strongylocentrotus purpuratus, survival**retired**useBiologicalSample,SubjectTaxon,IntentToxicity</v>
      </c>
      <c r="Y4859" s="38" t="str">
        <f>IFERROR(VLOOKUP(ROWS($Y$4:Y4859),$P$4:$U$5094,6,FALSE),"")</f>
        <v>N/A</v>
      </c>
    </row>
    <row r="4860" spans="16:25">
      <c r="P4860" s="38">
        <f>IF(ISNUMBER(SEARCH(Search!$K$13,'Valid Values - Search'!U4860)),MAX($P$3:P4859)+1,0)</f>
        <v>4857</v>
      </c>
      <c r="Q4860" s="38">
        <f>IF(ISNUMBER(SEARCH(Search!$K$5,'Valid Values - Search'!R4860)),MAX($Q$3:Q4859)+1,0)</f>
        <v>4857</v>
      </c>
      <c r="R4860" s="64" t="s">
        <v>8234</v>
      </c>
      <c r="S4860" s="70" t="s">
        <v>102</v>
      </c>
      <c r="T4860" s="70" t="s">
        <v>102</v>
      </c>
      <c r="U4860" s="93" t="s">
        <v>8459</v>
      </c>
      <c r="V4860" s="94">
        <v>16923</v>
      </c>
      <c r="W4860" s="97" t="s">
        <v>8234</v>
      </c>
      <c r="X4860" s="38" t="str">
        <f>IFERROR(VLOOKUP(ROWS($X$4:X4860),$Q$4:$R$5094,2,FALSE),"")</f>
        <v>Toxicity, water, 100%/ LC50 (% effluent) for Ceriodaphnia**retired**useBiologicalSample,SubjectTaxon,IntentToxicity</v>
      </c>
      <c r="Y4860" s="38" t="str">
        <f>IFERROR(VLOOKUP(ROWS($Y$4:Y4860),$P$4:$U$5094,6,FALSE),"")</f>
        <v>N/A</v>
      </c>
    </row>
    <row r="4861" spans="16:25">
      <c r="P4861" s="38">
        <f>IF(ISNUMBER(SEARCH(Search!$K$13,'Valid Values - Search'!U4861)),MAX($P$3:P4860)+1,0)</f>
        <v>4858</v>
      </c>
      <c r="Q4861" s="38">
        <f>IF(ISNUMBER(SEARCH(Search!$K$5,'Valid Values - Search'!R4861)),MAX($Q$3:Q4860)+1,0)</f>
        <v>4858</v>
      </c>
      <c r="R4861" s="64" t="s">
        <v>8235</v>
      </c>
      <c r="S4861" s="70" t="s">
        <v>102</v>
      </c>
      <c r="T4861" s="70" t="s">
        <v>102</v>
      </c>
      <c r="U4861" s="93" t="s">
        <v>8459</v>
      </c>
      <c r="V4861" s="94">
        <v>16108</v>
      </c>
      <c r="W4861" s="97" t="s">
        <v>8235</v>
      </c>
      <c r="X4861" s="38" t="str">
        <f>IFERROR(VLOOKUP(ROWS($X$4:X4861),$Q$4:$R$5094,2,FALSE),"")</f>
        <v>Toxicity, water, Ceriodaphnia dubia, LC50**retired**useBiologicalSample,SubjectTaxon,IntentToxicity</v>
      </c>
      <c r="Y4861" s="38" t="str">
        <f>IFERROR(VLOOKUP(ROWS($Y$4:Y4861),$P$4:$U$5094,6,FALSE),"")</f>
        <v>N/A</v>
      </c>
    </row>
    <row r="4862" spans="16:25">
      <c r="P4862" s="38">
        <f>IF(ISNUMBER(SEARCH(Search!$K$13,'Valid Values - Search'!U4862)),MAX($P$3:P4861)+1,0)</f>
        <v>4859</v>
      </c>
      <c r="Q4862" s="38">
        <f>IF(ISNUMBER(SEARCH(Search!$K$5,'Valid Values - Search'!R4862)),MAX($Q$3:Q4861)+1,0)</f>
        <v>4859</v>
      </c>
      <c r="R4862" s="64" t="s">
        <v>8236</v>
      </c>
      <c r="S4862" s="70" t="s">
        <v>102</v>
      </c>
      <c r="T4862" s="70" t="s">
        <v>102</v>
      </c>
      <c r="U4862" s="93" t="s">
        <v>8459</v>
      </c>
      <c r="V4862" s="94">
        <v>390130</v>
      </c>
      <c r="W4862" s="97" t="s">
        <v>8236</v>
      </c>
      <c r="X4862" s="38" t="str">
        <f>IFERROR(VLOOKUP(ROWS($X$4:X4862),$Q$4:$R$5094,2,FALSE),"")</f>
        <v>Toxicity, water, microtox, Vibrio fischeri, EC50**retired**useBiologicalSample,SubjectTaxon,IntentToxicity</v>
      </c>
      <c r="Y4862" s="38" t="str">
        <f>IFERROR(VLOOKUP(ROWS($Y$4:Y4862),$P$4:$U$5094,6,FALSE),"")</f>
        <v>N/A</v>
      </c>
    </row>
    <row r="4863" spans="16:25">
      <c r="P4863" s="38">
        <f>IF(ISNUMBER(SEARCH(Search!$K$13,'Valid Values - Search'!U4863)),MAX($P$3:P4862)+1,0)</f>
        <v>4860</v>
      </c>
      <c r="Q4863" s="38">
        <f>IF(ISNUMBER(SEARCH(Search!$K$5,'Valid Values - Search'!R4863)),MAX($Q$3:Q4862)+1,0)</f>
        <v>4860</v>
      </c>
      <c r="R4863" s="64" t="s">
        <v>8237</v>
      </c>
      <c r="S4863" s="70" t="s">
        <v>102</v>
      </c>
      <c r="T4863" s="70" t="s">
        <v>102</v>
      </c>
      <c r="U4863" s="93" t="s">
        <v>8459</v>
      </c>
      <c r="V4863" s="94">
        <v>1004477</v>
      </c>
      <c r="W4863" s="97" t="s">
        <v>8237</v>
      </c>
      <c r="X4863" s="38" t="str">
        <f>IFERROR(VLOOKUP(ROWS($X$4:X4863),$Q$4:$R$5094,2,FALSE),"")</f>
        <v>Toxicity, water, Strongylocentrotus purpuratus, norm. embryo**retired**useBiologicalSample,SubjectTaxon,IntentToxicity</v>
      </c>
      <c r="Y4863" s="38" t="str">
        <f>IFERROR(VLOOKUP(ROWS($Y$4:Y4863),$P$4:$U$5094,6,FALSE),"")</f>
        <v>N/A</v>
      </c>
    </row>
    <row r="4864" spans="16:25">
      <c r="P4864" s="38">
        <f>IF(ISNUMBER(SEARCH(Search!$K$13,'Valid Values - Search'!U4864)),MAX($P$3:P4863)+1,0)</f>
        <v>4861</v>
      </c>
      <c r="Q4864" s="38">
        <f>IF(ISNUMBER(SEARCH(Search!$K$5,'Valid Values - Search'!R4864)),MAX($Q$3:Q4863)+1,0)</f>
        <v>4861</v>
      </c>
      <c r="R4864" s="64" t="s">
        <v>8238</v>
      </c>
      <c r="S4864" s="70" t="s">
        <v>102</v>
      </c>
      <c r="T4864" s="70" t="s">
        <v>102</v>
      </c>
      <c r="U4864" s="93" t="s">
        <v>11391</v>
      </c>
      <c r="V4864" s="94">
        <v>1003834</v>
      </c>
      <c r="W4864" s="97" t="s">
        <v>8238</v>
      </c>
      <c r="X4864" s="38" t="str">
        <f>IFERROR(VLOOKUP(ROWS($X$4:X4864),$Q$4:$R$5094,2,FALSE),"")</f>
        <v>Tralkoxydim</v>
      </c>
      <c r="Y4864" s="38" t="str">
        <f>IFERROR(VLOOKUP(ROWS($Y$4:Y4864),$P$4:$U$5094,6,FALSE),"")</f>
        <v>87820-88-0</v>
      </c>
    </row>
    <row r="4865" spans="16:25">
      <c r="P4865" s="38">
        <f>IF(ISNUMBER(SEARCH(Search!$K$13,'Valid Values - Search'!U4865)),MAX($P$3:P4864)+1,0)</f>
        <v>4862</v>
      </c>
      <c r="Q4865" s="38">
        <f>IF(ISNUMBER(SEARCH(Search!$K$5,'Valid Values - Search'!R4865)),MAX($Q$3:Q4864)+1,0)</f>
        <v>4862</v>
      </c>
      <c r="R4865" s="64" t="s">
        <v>8239</v>
      </c>
      <c r="S4865" s="70" t="s">
        <v>102</v>
      </c>
      <c r="T4865" s="70" t="s">
        <v>102</v>
      </c>
      <c r="U4865" s="93" t="s">
        <v>11391</v>
      </c>
      <c r="V4865" s="94" t="s">
        <v>8459</v>
      </c>
      <c r="W4865" s="97" t="s">
        <v>8239</v>
      </c>
      <c r="X4865" s="38" t="str">
        <f>IFERROR(VLOOKUP(ROWS($X$4:X4865),$Q$4:$R$5094,2,FALSE),"")</f>
        <v>Tralkoxydim acid</v>
      </c>
      <c r="Y4865" s="38" t="str">
        <f>IFERROR(VLOOKUP(ROWS($Y$4:Y4865),$P$4:$U$5094,6,FALSE),"")</f>
        <v>87820-88-0</v>
      </c>
    </row>
    <row r="4866" spans="16:25">
      <c r="P4866" s="38">
        <f>IF(ISNUMBER(SEARCH(Search!$K$13,'Valid Values - Search'!U4866)),MAX($P$3:P4865)+1,0)</f>
        <v>4863</v>
      </c>
      <c r="Q4866" s="38">
        <f>IF(ISNUMBER(SEARCH(Search!$K$5,'Valid Values - Search'!R4866)),MAX($Q$3:Q4865)+1,0)</f>
        <v>4863</v>
      </c>
      <c r="R4866" s="64" t="s">
        <v>8240</v>
      </c>
      <c r="S4866" s="70" t="s">
        <v>102</v>
      </c>
      <c r="T4866" s="70" t="s">
        <v>102</v>
      </c>
      <c r="U4866" s="93" t="s">
        <v>11392</v>
      </c>
      <c r="V4866" s="94">
        <v>1002984</v>
      </c>
      <c r="W4866" s="97" t="s">
        <v>8240</v>
      </c>
      <c r="X4866" s="38" t="str">
        <f>IFERROR(VLOOKUP(ROWS($X$4:X4866),$Q$4:$R$5094,2,FALSE),"")</f>
        <v>Tralomethrin</v>
      </c>
      <c r="Y4866" s="38" t="str">
        <f>IFERROR(VLOOKUP(ROWS($Y$4:Y4866),$P$4:$U$5094,6,FALSE),"")</f>
        <v>66841-25-6</v>
      </c>
    </row>
    <row r="4867" spans="16:25">
      <c r="P4867" s="38">
        <f>IF(ISNUMBER(SEARCH(Search!$K$13,'Valid Values - Search'!U4867)),MAX($P$3:P4866)+1,0)</f>
        <v>4864</v>
      </c>
      <c r="Q4867" s="38">
        <f>IF(ISNUMBER(SEARCH(Search!$K$5,'Valid Values - Search'!R4867)),MAX($Q$3:Q4866)+1,0)</f>
        <v>4864</v>
      </c>
      <c r="R4867" s="64" t="s">
        <v>8241</v>
      </c>
      <c r="S4867" s="70" t="s">
        <v>102</v>
      </c>
      <c r="T4867" s="70" t="s">
        <v>102</v>
      </c>
      <c r="U4867" s="93" t="s">
        <v>11393</v>
      </c>
      <c r="V4867" s="94">
        <v>17154</v>
      </c>
      <c r="W4867" s="97" t="s">
        <v>8241</v>
      </c>
      <c r="X4867" s="38" t="str">
        <f>IFERROR(VLOOKUP(ROWS($X$4:X4867),$Q$4:$R$5094,2,FALSE),"")</f>
        <v>trans-1,2-Cyclohexanediol</v>
      </c>
      <c r="Y4867" s="38" t="str">
        <f>IFERROR(VLOOKUP(ROWS($Y$4:Y4867),$P$4:$U$5094,6,FALSE),"")</f>
        <v>1460-57-7</v>
      </c>
    </row>
    <row r="4868" spans="16:25">
      <c r="P4868" s="38">
        <f>IF(ISNUMBER(SEARCH(Search!$K$13,'Valid Values - Search'!U4868)),MAX($P$3:P4867)+1,0)</f>
        <v>4865</v>
      </c>
      <c r="Q4868" s="38">
        <f>IF(ISNUMBER(SEARCH(Search!$K$5,'Valid Values - Search'!R4868)),MAX($Q$3:Q4867)+1,0)</f>
        <v>4865</v>
      </c>
      <c r="R4868" s="64" t="s">
        <v>8242</v>
      </c>
      <c r="S4868" s="70" t="s">
        <v>102</v>
      </c>
      <c r="T4868" s="70" t="s">
        <v>102</v>
      </c>
      <c r="U4868" s="93" t="s">
        <v>11394</v>
      </c>
      <c r="V4868" s="94">
        <v>864</v>
      </c>
      <c r="W4868" s="97" t="s">
        <v>8242</v>
      </c>
      <c r="X4868" s="38" t="str">
        <f>IFERROR(VLOOKUP(ROWS($X$4:X4868),$Q$4:$R$5094,2,FALSE),"")</f>
        <v>trans-1,2-Dichlorocyclohexane</v>
      </c>
      <c r="Y4868" s="38" t="str">
        <f>IFERROR(VLOOKUP(ROWS($Y$4:Y4868),$P$4:$U$5094,6,FALSE),"")</f>
        <v>822-86-6</v>
      </c>
    </row>
    <row r="4869" spans="16:25">
      <c r="P4869" s="38">
        <f>IF(ISNUMBER(SEARCH(Search!$K$13,'Valid Values - Search'!U4869)),MAX($P$3:P4868)+1,0)</f>
        <v>4866</v>
      </c>
      <c r="Q4869" s="38">
        <f>IF(ISNUMBER(SEARCH(Search!$K$5,'Valid Values - Search'!R4869)),MAX($Q$3:Q4868)+1,0)</f>
        <v>4866</v>
      </c>
      <c r="R4869" s="64" t="s">
        <v>8243</v>
      </c>
      <c r="S4869" s="70" t="s">
        <v>102</v>
      </c>
      <c r="T4869" s="70" t="s">
        <v>102</v>
      </c>
      <c r="U4869" s="93" t="s">
        <v>9040</v>
      </c>
      <c r="V4869" s="94">
        <v>178</v>
      </c>
      <c r="W4869" s="97" t="s">
        <v>8243</v>
      </c>
      <c r="X4869" s="38" t="str">
        <f>IFERROR(VLOOKUP(ROWS($X$4:X4869),$Q$4:$R$5094,2,FALSE),"")</f>
        <v>trans-1,2-Dichloroethene***retired***use trans-1,2-Dichloroethylene</v>
      </c>
      <c r="Y4869" s="38" t="str">
        <f>IFERROR(VLOOKUP(ROWS($Y$4:Y4869),$P$4:$U$5094,6,FALSE),"")</f>
        <v>156-60-5</v>
      </c>
    </row>
    <row r="4870" spans="16:25">
      <c r="P4870" s="38">
        <f>IF(ISNUMBER(SEARCH(Search!$K$13,'Valid Values - Search'!U4870)),MAX($P$3:P4869)+1,0)</f>
        <v>4867</v>
      </c>
      <c r="Q4870" s="38">
        <f>IF(ISNUMBER(SEARCH(Search!$K$5,'Valid Values - Search'!R4870)),MAX($Q$3:Q4869)+1,0)</f>
        <v>4867</v>
      </c>
      <c r="R4870" s="64" t="s">
        <v>8244</v>
      </c>
      <c r="S4870" s="70" t="s">
        <v>101</v>
      </c>
      <c r="T4870" s="70" t="s">
        <v>102</v>
      </c>
      <c r="U4870" s="93" t="s">
        <v>9040</v>
      </c>
      <c r="V4870" s="94">
        <v>178</v>
      </c>
      <c r="W4870" s="97" t="s">
        <v>8244</v>
      </c>
      <c r="X4870" s="38" t="str">
        <f>IFERROR(VLOOKUP(ROWS($X$4:X4870),$Q$4:$R$5094,2,FALSE),"")</f>
        <v>trans-1,2-Dichloroethylene</v>
      </c>
      <c r="Y4870" s="38" t="str">
        <f>IFERROR(VLOOKUP(ROWS($Y$4:Y4870),$P$4:$U$5094,6,FALSE),"")</f>
        <v>156-60-5</v>
      </c>
    </row>
    <row r="4871" spans="16:25">
      <c r="P4871" s="38">
        <f>IF(ISNUMBER(SEARCH(Search!$K$13,'Valid Values - Search'!U4871)),MAX($P$3:P4870)+1,0)</f>
        <v>4868</v>
      </c>
      <c r="Q4871" s="38">
        <f>IF(ISNUMBER(SEARCH(Search!$K$5,'Valid Values - Search'!R4871)),MAX($Q$3:Q4870)+1,0)</f>
        <v>4868</v>
      </c>
      <c r="R4871" s="64" t="s">
        <v>8245</v>
      </c>
      <c r="S4871" s="70" t="s">
        <v>102</v>
      </c>
      <c r="T4871" s="70" t="s">
        <v>102</v>
      </c>
      <c r="U4871" s="93" t="s">
        <v>11395</v>
      </c>
      <c r="V4871" s="94">
        <v>1000822</v>
      </c>
      <c r="W4871" s="97" t="s">
        <v>8245</v>
      </c>
      <c r="X4871" s="38" t="str">
        <f>IFERROR(VLOOKUP(ROWS($X$4:X4871),$Q$4:$R$5094,2,FALSE),"")</f>
        <v>trans-1,2-Dichloropropene</v>
      </c>
      <c r="Y4871" s="38" t="str">
        <f>IFERROR(VLOOKUP(ROWS($Y$4:Y4871),$P$4:$U$5094,6,FALSE),"")</f>
        <v>7069-38-7</v>
      </c>
    </row>
    <row r="4872" spans="16:25">
      <c r="P4872" s="38">
        <f>IF(ISNUMBER(SEARCH(Search!$K$13,'Valid Values - Search'!U4872)),MAX($P$3:P4871)+1,0)</f>
        <v>4869</v>
      </c>
      <c r="Q4872" s="38">
        <f>IF(ISNUMBER(SEARCH(Search!$K$5,'Valid Values - Search'!R4872)),MAX($Q$3:Q4871)+1,0)</f>
        <v>4869</v>
      </c>
      <c r="R4872" s="64" t="s">
        <v>8246</v>
      </c>
      <c r="S4872" s="70" t="s">
        <v>102</v>
      </c>
      <c r="T4872" s="70" t="s">
        <v>102</v>
      </c>
      <c r="U4872" s="93" t="s">
        <v>11396</v>
      </c>
      <c r="V4872" s="94" t="s">
        <v>8459</v>
      </c>
      <c r="W4872" s="97" t="s">
        <v>8246</v>
      </c>
      <c r="X4872" s="38" t="str">
        <f>IFERROR(VLOOKUP(ROWS($X$4:X4872),$Q$4:$R$5094,2,FALSE),"")</f>
        <v>trans-1,2-Dimethylcyclohexane</v>
      </c>
      <c r="Y4872" s="38" t="str">
        <f>IFERROR(VLOOKUP(ROWS($Y$4:Y4872),$P$4:$U$5094,6,FALSE),"")</f>
        <v>6876-23-9</v>
      </c>
    </row>
    <row r="4873" spans="16:25">
      <c r="P4873" s="38">
        <f>IF(ISNUMBER(SEARCH(Search!$K$13,'Valid Values - Search'!U4873)),MAX($P$3:P4872)+1,0)</f>
        <v>4870</v>
      </c>
      <c r="Q4873" s="38">
        <f>IF(ISNUMBER(SEARCH(Search!$K$5,'Valid Values - Search'!R4873)),MAX($Q$3:Q4872)+1,0)</f>
        <v>4870</v>
      </c>
      <c r="R4873" s="64" t="s">
        <v>8247</v>
      </c>
      <c r="S4873" s="70" t="s">
        <v>101</v>
      </c>
      <c r="T4873" s="70" t="s">
        <v>102</v>
      </c>
      <c r="U4873" s="93" t="s">
        <v>9041</v>
      </c>
      <c r="V4873" s="94">
        <v>189</v>
      </c>
      <c r="W4873" s="97" t="s">
        <v>8247</v>
      </c>
      <c r="X4873" s="38" t="str">
        <f>IFERROR(VLOOKUP(ROWS($X$4:X4873),$Q$4:$R$5094,2,FALSE),"")</f>
        <v>trans-1,3-Dichloropropene</v>
      </c>
      <c r="Y4873" s="38" t="str">
        <f>IFERROR(VLOOKUP(ROWS($Y$4:Y4873),$P$4:$U$5094,6,FALSE),"")</f>
        <v>10061-02-6</v>
      </c>
    </row>
    <row r="4874" spans="16:25">
      <c r="P4874" s="38">
        <f>IF(ISNUMBER(SEARCH(Search!$K$13,'Valid Values - Search'!U4874)),MAX($P$3:P4873)+1,0)</f>
        <v>4871</v>
      </c>
      <c r="Q4874" s="38">
        <f>IF(ISNUMBER(SEARCH(Search!$K$5,'Valid Values - Search'!R4874)),MAX($Q$3:Q4873)+1,0)</f>
        <v>4871</v>
      </c>
      <c r="R4874" s="64" t="s">
        <v>8248</v>
      </c>
      <c r="S4874" s="70" t="s">
        <v>102</v>
      </c>
      <c r="T4874" s="70" t="s">
        <v>102</v>
      </c>
      <c r="U4874" s="93" t="s">
        <v>11397</v>
      </c>
      <c r="V4874" s="94">
        <v>861</v>
      </c>
      <c r="W4874" s="97" t="s">
        <v>8248</v>
      </c>
      <c r="X4874" s="38" t="str">
        <f>IFERROR(VLOOKUP(ROWS($X$4:X4874),$Q$4:$R$5094,2,FALSE),"")</f>
        <v>trans-1,4-Dichloro-2-butene</v>
      </c>
      <c r="Y4874" s="38" t="str">
        <f>IFERROR(VLOOKUP(ROWS($Y$4:Y4874),$P$4:$U$5094,6,FALSE),"")</f>
        <v>110-57-6</v>
      </c>
    </row>
    <row r="4875" spans="16:25">
      <c r="P4875" s="38">
        <f>IF(ISNUMBER(SEARCH(Search!$K$13,'Valid Values - Search'!U4875)),MAX($P$3:P4874)+1,0)</f>
        <v>4872</v>
      </c>
      <c r="Q4875" s="38">
        <f>IF(ISNUMBER(SEARCH(Search!$K$5,'Valid Values - Search'!R4875)),MAX($Q$3:Q4874)+1,0)</f>
        <v>4872</v>
      </c>
      <c r="R4875" s="64" t="s">
        <v>8249</v>
      </c>
      <c r="S4875" s="70" t="s">
        <v>102</v>
      </c>
      <c r="T4875" s="70" t="s">
        <v>102</v>
      </c>
      <c r="U4875" s="93" t="s">
        <v>11398</v>
      </c>
      <c r="V4875" s="94">
        <v>17195</v>
      </c>
      <c r="W4875" s="97" t="s">
        <v>8249</v>
      </c>
      <c r="X4875" s="38" t="str">
        <f>IFERROR(VLOOKUP(ROWS($X$4:X4875),$Q$4:$R$5094,2,FALSE),"")</f>
        <v>trans-1,4-Dichlorocyclohexane</v>
      </c>
      <c r="Y4875" s="38" t="str">
        <f>IFERROR(VLOOKUP(ROWS($Y$4:Y4875),$P$4:$U$5094,6,FALSE),"")</f>
        <v>16890-91-8</v>
      </c>
    </row>
    <row r="4876" spans="16:25">
      <c r="P4876" s="38">
        <f>IF(ISNUMBER(SEARCH(Search!$K$13,'Valid Values - Search'!U4876)),MAX($P$3:P4875)+1,0)</f>
        <v>4873</v>
      </c>
      <c r="Q4876" s="38">
        <f>IF(ISNUMBER(SEARCH(Search!$K$5,'Valid Values - Search'!R4876)),MAX($Q$3:Q4875)+1,0)</f>
        <v>4873</v>
      </c>
      <c r="R4876" s="64" t="s">
        <v>8250</v>
      </c>
      <c r="S4876" s="70" t="s">
        <v>102</v>
      </c>
      <c r="T4876" s="70" t="s">
        <v>102</v>
      </c>
      <c r="U4876" s="93" t="s">
        <v>11399</v>
      </c>
      <c r="V4876" s="94">
        <v>1001397</v>
      </c>
      <c r="W4876" s="97" t="s">
        <v>8250</v>
      </c>
      <c r="X4876" s="38" t="str">
        <f>IFERROR(VLOOKUP(ROWS($X$4:X4876),$Q$4:$R$5094,2,FALSE),"")</f>
        <v>Trans-2-Butene</v>
      </c>
      <c r="Y4876" s="38" t="str">
        <f>IFERROR(VLOOKUP(ROWS($Y$4:Y4876),$P$4:$U$5094,6,FALSE),"")</f>
        <v>624-64-6</v>
      </c>
    </row>
    <row r="4877" spans="16:25">
      <c r="P4877" s="38">
        <f>IF(ISNUMBER(SEARCH(Search!$K$13,'Valid Values - Search'!U4877)),MAX($P$3:P4876)+1,0)</f>
        <v>4874</v>
      </c>
      <c r="Q4877" s="38">
        <f>IF(ISNUMBER(SEARCH(Search!$K$5,'Valid Values - Search'!R4877)),MAX($Q$3:Q4876)+1,0)</f>
        <v>4874</v>
      </c>
      <c r="R4877" s="64" t="s">
        <v>8251</v>
      </c>
      <c r="S4877" s="70" t="s">
        <v>102</v>
      </c>
      <c r="T4877" s="70" t="s">
        <v>102</v>
      </c>
      <c r="U4877" s="93" t="s">
        <v>11400</v>
      </c>
      <c r="V4877" s="94">
        <v>1710</v>
      </c>
      <c r="W4877" s="97" t="s">
        <v>8251</v>
      </c>
      <c r="X4877" s="38" t="str">
        <f>IFERROR(VLOOKUP(ROWS($X$4:X4877),$Q$4:$R$5094,2,FALSE),"")</f>
        <v>trans-2-Methylcrotonaldehyde</v>
      </c>
      <c r="Y4877" s="38" t="str">
        <f>IFERROR(VLOOKUP(ROWS($Y$4:Y4877),$P$4:$U$5094,6,FALSE),"")</f>
        <v>497-03-0</v>
      </c>
    </row>
    <row r="4878" spans="16:25">
      <c r="P4878" s="38">
        <f>IF(ISNUMBER(SEARCH(Search!$K$13,'Valid Values - Search'!U4878)),MAX($P$3:P4877)+1,0)</f>
        <v>4875</v>
      </c>
      <c r="Q4878" s="38">
        <f>IF(ISNUMBER(SEARCH(Search!$K$5,'Valid Values - Search'!R4878)),MAX($Q$3:Q4877)+1,0)</f>
        <v>4875</v>
      </c>
      <c r="R4878" s="64" t="s">
        <v>8252</v>
      </c>
      <c r="S4878" s="70" t="s">
        <v>102</v>
      </c>
      <c r="T4878" s="70" t="s">
        <v>102</v>
      </c>
      <c r="U4878" s="93" t="s">
        <v>11401</v>
      </c>
      <c r="V4878" s="94">
        <v>1000366</v>
      </c>
      <c r="W4878" s="97" t="s">
        <v>8252</v>
      </c>
      <c r="X4878" s="38" t="str">
        <f>IFERROR(VLOOKUP(ROWS($X$4:X4878),$Q$4:$R$5094,2,FALSE),"")</f>
        <v>Trans-2-Pentene</v>
      </c>
      <c r="Y4878" s="38" t="str">
        <f>IFERROR(VLOOKUP(ROWS($Y$4:Y4878),$P$4:$U$5094,6,FALSE),"")</f>
        <v>646-04-8</v>
      </c>
    </row>
    <row r="4879" spans="16:25">
      <c r="P4879" s="38">
        <f>IF(ISNUMBER(SEARCH(Search!$K$13,'Valid Values - Search'!U4879)),MAX($P$3:P4878)+1,0)</f>
        <v>4876</v>
      </c>
      <c r="Q4879" s="38">
        <f>IF(ISNUMBER(SEARCH(Search!$K$5,'Valid Values - Search'!R4879)),MAX($Q$3:Q4878)+1,0)</f>
        <v>4876</v>
      </c>
      <c r="R4879" s="64" t="s">
        <v>8253</v>
      </c>
      <c r="S4879" s="70" t="s">
        <v>102</v>
      </c>
      <c r="T4879" s="70" t="s">
        <v>102</v>
      </c>
      <c r="U4879" s="93" t="s">
        <v>11402</v>
      </c>
      <c r="V4879" s="94">
        <v>15879</v>
      </c>
      <c r="W4879" s="97" t="s">
        <v>8253</v>
      </c>
      <c r="X4879" s="38" t="str">
        <f>IFERROR(VLOOKUP(ROWS($X$4:X4879),$Q$4:$R$5094,2,FALSE),"")</f>
        <v>trans-2-Phenyl-2-butene</v>
      </c>
      <c r="Y4879" s="38" t="str">
        <f>IFERROR(VLOOKUP(ROWS($Y$4:Y4879),$P$4:$U$5094,6,FALSE),"")</f>
        <v>768-00-3</v>
      </c>
    </row>
    <row r="4880" spans="16:25">
      <c r="P4880" s="38">
        <f>IF(ISNUMBER(SEARCH(Search!$K$13,'Valid Values - Search'!U4880)),MAX($P$3:P4879)+1,0)</f>
        <v>4877</v>
      </c>
      <c r="Q4880" s="38">
        <f>IF(ISNUMBER(SEARCH(Search!$K$5,'Valid Values - Search'!R4880)),MAX($Q$3:Q4879)+1,0)</f>
        <v>4877</v>
      </c>
      <c r="R4880" s="64" t="s">
        <v>8254</v>
      </c>
      <c r="S4880" s="70" t="s">
        <v>101</v>
      </c>
      <c r="T4880" s="70" t="s">
        <v>102</v>
      </c>
      <c r="U4880" s="93" t="s">
        <v>8930</v>
      </c>
      <c r="V4880" s="94">
        <v>102</v>
      </c>
      <c r="W4880" s="97" t="s">
        <v>8254</v>
      </c>
      <c r="X4880" s="38" t="str">
        <f>IFERROR(VLOOKUP(ROWS($X$4:X4880),$Q$4:$R$5094,2,FALSE),"")</f>
        <v>trans-Chlordane</v>
      </c>
      <c r="Y4880" s="38" t="str">
        <f>IFERROR(VLOOKUP(ROWS($Y$4:Y4880),$P$4:$U$5094,6,FALSE),"")</f>
        <v>5103-74-2</v>
      </c>
    </row>
    <row r="4881" spans="16:25">
      <c r="P4881" s="38">
        <f>IF(ISNUMBER(SEARCH(Search!$K$13,'Valid Values - Search'!U4881)),MAX($P$3:P4880)+1,0)</f>
        <v>4878</v>
      </c>
      <c r="Q4881" s="38">
        <f>IF(ISNUMBER(SEARCH(Search!$K$5,'Valid Values - Search'!R4881)),MAX($Q$3:Q4880)+1,0)</f>
        <v>4878</v>
      </c>
      <c r="R4881" s="64" t="s">
        <v>8255</v>
      </c>
      <c r="S4881" s="70" t="s">
        <v>102</v>
      </c>
      <c r="T4881" s="70" t="s">
        <v>102</v>
      </c>
      <c r="U4881" s="93" t="s">
        <v>11403</v>
      </c>
      <c r="V4881" s="94">
        <v>1004089</v>
      </c>
      <c r="W4881" s="97" t="s">
        <v>8255</v>
      </c>
      <c r="X4881" s="38" t="str">
        <f>IFERROR(VLOOKUP(ROWS($X$4:X4881),$Q$4:$R$5094,2,FALSE),"")</f>
        <v>trans-Diethyl-1,1,1',1'-d4-stilbestrol-3,3',5,5'-d4</v>
      </c>
      <c r="Y4881" s="38" t="str">
        <f>IFERROR(VLOOKUP(ROWS($Y$4:Y4881),$P$4:$U$5094,6,FALSE),"")</f>
        <v>91318-10-4</v>
      </c>
    </row>
    <row r="4882" spans="16:25">
      <c r="P4882" s="38">
        <f>IF(ISNUMBER(SEARCH(Search!$K$13,'Valid Values - Search'!U4882)),MAX($P$3:P4881)+1,0)</f>
        <v>4879</v>
      </c>
      <c r="Q4882" s="38">
        <f>IF(ISNUMBER(SEARCH(Search!$K$5,'Valid Values - Search'!R4882)),MAX($Q$3:Q4881)+1,0)</f>
        <v>4879</v>
      </c>
      <c r="R4882" s="64" t="s">
        <v>8258</v>
      </c>
      <c r="S4882" s="70" t="s">
        <v>102</v>
      </c>
      <c r="T4882" s="70" t="s">
        <v>102</v>
      </c>
      <c r="U4882" s="93" t="s">
        <v>8459</v>
      </c>
      <c r="V4882" s="94">
        <v>1004315</v>
      </c>
      <c r="W4882" s="97" t="s">
        <v>8258</v>
      </c>
      <c r="X4882" s="38" t="str">
        <f>IFERROR(VLOOKUP(ROWS($X$4:X4882),$Q$4:$R$5094,2,FALSE),"")</f>
        <v>Transit Rate, sampler</v>
      </c>
      <c r="Y4882" s="38" t="str">
        <f>IFERROR(VLOOKUP(ROWS($Y$4:Y4882),$P$4:$U$5094,6,FALSE),"")</f>
        <v>N/A</v>
      </c>
    </row>
    <row r="4883" spans="16:25">
      <c r="P4883" s="38">
        <f>IF(ISNUMBER(SEARCH(Search!$K$13,'Valid Values - Search'!U4883)),MAX($P$3:P4882)+1,0)</f>
        <v>4880</v>
      </c>
      <c r="Q4883" s="38">
        <f>IF(ISNUMBER(SEARCH(Search!$K$5,'Valid Values - Search'!R4883)),MAX($Q$3:Q4882)+1,0)</f>
        <v>4880</v>
      </c>
      <c r="R4883" s="64" t="s">
        <v>8256</v>
      </c>
      <c r="S4883" s="70" t="s">
        <v>101</v>
      </c>
      <c r="T4883" s="70" t="s">
        <v>102</v>
      </c>
      <c r="U4883" s="93" t="s">
        <v>8931</v>
      </c>
      <c r="V4883" s="94">
        <v>344</v>
      </c>
      <c r="W4883" s="97" t="s">
        <v>8256</v>
      </c>
      <c r="X4883" s="38" t="str">
        <f>IFERROR(VLOOKUP(ROWS($X$4:X4883),$Q$4:$R$5094,2,FALSE),"")</f>
        <v>trans-Nonachlor</v>
      </c>
      <c r="Y4883" s="38" t="str">
        <f>IFERROR(VLOOKUP(ROWS($Y$4:Y4883),$P$4:$U$5094,6,FALSE),"")</f>
        <v>39765-80-5</v>
      </c>
    </row>
    <row r="4884" spans="16:25">
      <c r="P4884" s="38">
        <f>IF(ISNUMBER(SEARCH(Search!$K$13,'Valid Values - Search'!U4884)),MAX($P$3:P4883)+1,0)</f>
        <v>4881</v>
      </c>
      <c r="Q4884" s="38">
        <f>IF(ISNUMBER(SEARCH(Search!$K$5,'Valid Values - Search'!R4884)),MAX($Q$3:Q4883)+1,0)</f>
        <v>4881</v>
      </c>
      <c r="R4884" s="64" t="s">
        <v>8259</v>
      </c>
      <c r="S4884" s="70" t="s">
        <v>102</v>
      </c>
      <c r="T4884" s="70" t="s">
        <v>102</v>
      </c>
      <c r="U4884" s="93" t="s">
        <v>8459</v>
      </c>
      <c r="V4884" s="94">
        <v>1003265</v>
      </c>
      <c r="W4884" s="97" t="s">
        <v>8259</v>
      </c>
      <c r="X4884" s="38" t="str">
        <f>IFERROR(VLOOKUP(ROWS($X$4:X4884),$Q$4:$R$5094,2,FALSE),"")</f>
        <v>Transparency, Secchi tube with disk</v>
      </c>
      <c r="Y4884" s="38" t="str">
        <f>IFERROR(VLOOKUP(ROWS($Y$4:Y4884),$P$4:$U$5094,6,FALSE),"")</f>
        <v>N/A</v>
      </c>
    </row>
    <row r="4885" spans="16:25">
      <c r="P4885" s="38">
        <f>IF(ISNUMBER(SEARCH(Search!$K$13,'Valid Values - Search'!U4885)),MAX($P$3:P4884)+1,0)</f>
        <v>4882</v>
      </c>
      <c r="Q4885" s="38">
        <f>IF(ISNUMBER(SEARCH(Search!$K$5,'Valid Values - Search'!R4885)),MAX($Q$3:Q4884)+1,0)</f>
        <v>4882</v>
      </c>
      <c r="R4885" s="64" t="s">
        <v>8260</v>
      </c>
      <c r="S4885" s="70" t="s">
        <v>102</v>
      </c>
      <c r="T4885" s="70" t="s">
        <v>102</v>
      </c>
      <c r="U4885" s="93" t="s">
        <v>8459</v>
      </c>
      <c r="V4885" s="94">
        <v>14483</v>
      </c>
      <c r="W4885" s="97" t="s">
        <v>8260</v>
      </c>
      <c r="X4885" s="38" t="str">
        <f>IFERROR(VLOOKUP(ROWS($X$4:X4885),$Q$4:$R$5094,2,FALSE),"")</f>
        <v>Transparency, tube with disk</v>
      </c>
      <c r="Y4885" s="38" t="str">
        <f>IFERROR(VLOOKUP(ROWS($Y$4:Y4885),$P$4:$U$5094,6,FALSE),"")</f>
        <v>N/A</v>
      </c>
    </row>
    <row r="4886" spans="16:25">
      <c r="P4886" s="38">
        <f>IF(ISNUMBER(SEARCH(Search!$K$13,'Valid Values - Search'!U4886)),MAX($P$3:P4885)+1,0)</f>
        <v>4883</v>
      </c>
      <c r="Q4886" s="38">
        <f>IF(ISNUMBER(SEARCH(Search!$K$5,'Valid Values - Search'!R4886)),MAX($Q$3:Q4885)+1,0)</f>
        <v>4883</v>
      </c>
      <c r="R4886" s="64" t="s">
        <v>8261</v>
      </c>
      <c r="S4886" s="70" t="s">
        <v>102</v>
      </c>
      <c r="T4886" s="70" t="s">
        <v>102</v>
      </c>
      <c r="U4886" s="93" t="s">
        <v>11404</v>
      </c>
      <c r="V4886" s="94">
        <v>1001784</v>
      </c>
      <c r="W4886" s="97" t="s">
        <v>8261</v>
      </c>
      <c r="X4886" s="38" t="str">
        <f>IFERROR(VLOOKUP(ROWS($X$4:X4886),$Q$4:$R$5094,2,FALSE),"")</f>
        <v>Transpermethrin</v>
      </c>
      <c r="Y4886" s="38" t="str">
        <f>IFERROR(VLOOKUP(ROWS($Y$4:Y4886),$P$4:$U$5094,6,FALSE),"")</f>
        <v>61949-77-7</v>
      </c>
    </row>
    <row r="4887" spans="16:25">
      <c r="P4887" s="38">
        <f>IF(ISNUMBER(SEARCH(Search!$K$13,'Valid Values - Search'!U4887)),MAX($P$3:P4886)+1,0)</f>
        <v>4884</v>
      </c>
      <c r="Q4887" s="38">
        <f>IF(ISNUMBER(SEARCH(Search!$K$5,'Valid Values - Search'!R4887)),MAX($Q$3:Q4886)+1,0)</f>
        <v>4884</v>
      </c>
      <c r="R4887" s="64" t="s">
        <v>8257</v>
      </c>
      <c r="S4887" s="70" t="s">
        <v>102</v>
      </c>
      <c r="T4887" s="70" t="s">
        <v>102</v>
      </c>
      <c r="U4887" s="93" t="s">
        <v>8459</v>
      </c>
      <c r="V4887" s="94" t="s">
        <v>8459</v>
      </c>
      <c r="W4887" s="97" t="s">
        <v>8257</v>
      </c>
      <c r="X4887" s="38" t="str">
        <f>IFERROR(VLOOKUP(ROWS($X$4:X4887),$Q$4:$R$5094,2,FALSE),"")</f>
        <v>trans-Propiconazole</v>
      </c>
      <c r="Y4887" s="38" t="str">
        <f>IFERROR(VLOOKUP(ROWS($Y$4:Y4887),$P$4:$U$5094,6,FALSE),"")</f>
        <v>N/A</v>
      </c>
    </row>
    <row r="4888" spans="16:25">
      <c r="P4888" s="38">
        <f>IF(ISNUMBER(SEARCH(Search!$K$13,'Valid Values - Search'!U4888)),MAX($P$3:P4887)+1,0)</f>
        <v>4885</v>
      </c>
      <c r="Q4888" s="38">
        <f>IF(ISNUMBER(SEARCH(Search!$K$5,'Valid Values - Search'!R4888)),MAX($Q$3:Q4887)+1,0)</f>
        <v>4885</v>
      </c>
      <c r="R4888" s="64" t="s">
        <v>8262</v>
      </c>
      <c r="S4888" s="70" t="s">
        <v>102</v>
      </c>
      <c r="T4888" s="70" t="s">
        <v>102</v>
      </c>
      <c r="U4888" s="93" t="s">
        <v>11405</v>
      </c>
      <c r="V4888" s="94">
        <v>1003745</v>
      </c>
      <c r="W4888" s="97" t="s">
        <v>8262</v>
      </c>
      <c r="X4888" s="38" t="str">
        <f>IFERROR(VLOOKUP(ROWS($X$4:X4888),$Q$4:$R$5094,2,FALSE),"")</f>
        <v>Trazodone</v>
      </c>
      <c r="Y4888" s="38" t="str">
        <f>IFERROR(VLOOKUP(ROWS($Y$4:Y4888),$P$4:$U$5094,6,FALSE),"")</f>
        <v>19794-93-5</v>
      </c>
    </row>
    <row r="4889" spans="16:25">
      <c r="P4889" s="38">
        <f>IF(ISNUMBER(SEARCH(Search!$K$13,'Valid Values - Search'!U4889)),MAX($P$3:P4888)+1,0)</f>
        <v>4886</v>
      </c>
      <c r="Q4889" s="38">
        <f>IF(ISNUMBER(SEARCH(Search!$K$5,'Valid Values - Search'!R4889)),MAX($Q$3:Q4888)+1,0)</f>
        <v>4886</v>
      </c>
      <c r="R4889" s="64" t="s">
        <v>8263</v>
      </c>
      <c r="S4889" s="70" t="s">
        <v>102</v>
      </c>
      <c r="T4889" s="70" t="s">
        <v>102</v>
      </c>
      <c r="U4889" s="93" t="s">
        <v>11406</v>
      </c>
      <c r="V4889" s="94" t="s">
        <v>8459</v>
      </c>
      <c r="W4889" s="97" t="s">
        <v>8263</v>
      </c>
      <c r="X4889" s="38" t="str">
        <f>IFERROR(VLOOKUP(ROWS($X$4:X4889),$Q$4:$R$5094,2,FALSE),"")</f>
        <v>Trenbolone</v>
      </c>
      <c r="Y4889" s="38" t="str">
        <f>IFERROR(VLOOKUP(ROWS($Y$4:Y4889),$P$4:$U$5094,6,FALSE),"")</f>
        <v>10161-33-8</v>
      </c>
    </row>
    <row r="4890" spans="16:25">
      <c r="P4890" s="38">
        <f>IF(ISNUMBER(SEARCH(Search!$K$13,'Valid Values - Search'!U4890)),MAX($P$3:P4889)+1,0)</f>
        <v>4887</v>
      </c>
      <c r="Q4890" s="38">
        <f>IF(ISNUMBER(SEARCH(Search!$K$5,'Valid Values - Search'!R4890)),MAX($Q$3:Q4889)+1,0)</f>
        <v>4887</v>
      </c>
      <c r="R4890" s="64" t="s">
        <v>8264</v>
      </c>
      <c r="S4890" s="70" t="s">
        <v>102</v>
      </c>
      <c r="T4890" s="70" t="s">
        <v>102</v>
      </c>
      <c r="U4890" s="93" t="s">
        <v>11407</v>
      </c>
      <c r="V4890" s="94" t="s">
        <v>8459</v>
      </c>
      <c r="W4890" s="97" t="s">
        <v>8264</v>
      </c>
      <c r="X4890" s="38" t="str">
        <f>IFERROR(VLOOKUP(ROWS($X$4:X4890),$Q$4:$R$5094,2,FALSE),"")</f>
        <v>Trenbolone acetate</v>
      </c>
      <c r="Y4890" s="38" t="str">
        <f>IFERROR(VLOOKUP(ROWS($Y$4:Y4890),$P$4:$U$5094,6,FALSE),"")</f>
        <v>10161-34-9</v>
      </c>
    </row>
    <row r="4891" spans="16:25">
      <c r="P4891" s="38">
        <f>IF(ISNUMBER(SEARCH(Search!$K$13,'Valid Values - Search'!U4891)),MAX($P$3:P4890)+1,0)</f>
        <v>4888</v>
      </c>
      <c r="Q4891" s="38">
        <f>IF(ISNUMBER(SEARCH(Search!$K$5,'Valid Values - Search'!R4891)),MAX($Q$3:Q4890)+1,0)</f>
        <v>4888</v>
      </c>
      <c r="R4891" s="64" t="s">
        <v>8265</v>
      </c>
      <c r="S4891" s="70" t="s">
        <v>102</v>
      </c>
      <c r="T4891" s="70" t="s">
        <v>102</v>
      </c>
      <c r="U4891" s="93" t="s">
        <v>11408</v>
      </c>
      <c r="V4891" s="94">
        <v>11749</v>
      </c>
      <c r="W4891" s="97" t="s">
        <v>8265</v>
      </c>
      <c r="X4891" s="38" t="str">
        <f>IFERROR(VLOOKUP(ROWS($X$4:X4891),$Q$4:$R$5094,2,FALSE),"")</f>
        <v>Triacontane</v>
      </c>
      <c r="Y4891" s="38" t="str">
        <f>IFERROR(VLOOKUP(ROWS($Y$4:Y4891),$P$4:$U$5094,6,FALSE),"")</f>
        <v>638-68-6</v>
      </c>
    </row>
    <row r="4892" spans="16:25">
      <c r="P4892" s="38">
        <f>IF(ISNUMBER(SEARCH(Search!$K$13,'Valid Values - Search'!U4892)),MAX($P$3:P4891)+1,0)</f>
        <v>4889</v>
      </c>
      <c r="Q4892" s="38">
        <f>IF(ISNUMBER(SEARCH(Search!$K$5,'Valid Values - Search'!R4892)),MAX($Q$3:Q4891)+1,0)</f>
        <v>4889</v>
      </c>
      <c r="R4892" s="64" t="s">
        <v>8266</v>
      </c>
      <c r="S4892" s="70" t="s">
        <v>101</v>
      </c>
      <c r="T4892" s="70" t="s">
        <v>102</v>
      </c>
      <c r="U4892" s="93" t="s">
        <v>8932</v>
      </c>
      <c r="V4892" s="94">
        <v>1644</v>
      </c>
      <c r="W4892" s="97" t="s">
        <v>8266</v>
      </c>
      <c r="X4892" s="38" t="str">
        <f>IFERROR(VLOOKUP(ROWS($X$4:X4892),$Q$4:$R$5094,2,FALSE),"")</f>
        <v>Triadimefon</v>
      </c>
      <c r="Y4892" s="38" t="str">
        <f>IFERROR(VLOOKUP(ROWS($Y$4:Y4892),$P$4:$U$5094,6,FALSE),"")</f>
        <v>43121-43-3</v>
      </c>
    </row>
    <row r="4893" spans="16:25">
      <c r="P4893" s="38">
        <f>IF(ISNUMBER(SEARCH(Search!$K$13,'Valid Values - Search'!U4893)),MAX($P$3:P4892)+1,0)</f>
        <v>4890</v>
      </c>
      <c r="Q4893" s="38">
        <f>IF(ISNUMBER(SEARCH(Search!$K$5,'Valid Values - Search'!R4893)),MAX($Q$3:Q4892)+1,0)</f>
        <v>4890</v>
      </c>
      <c r="R4893" s="64" t="s">
        <v>8267</v>
      </c>
      <c r="S4893" s="70" t="s">
        <v>102</v>
      </c>
      <c r="T4893" s="70" t="s">
        <v>102</v>
      </c>
      <c r="U4893" s="93" t="s">
        <v>11409</v>
      </c>
      <c r="V4893" s="94">
        <v>1645</v>
      </c>
      <c r="W4893" s="97" t="s">
        <v>8267</v>
      </c>
      <c r="X4893" s="38" t="str">
        <f>IFERROR(VLOOKUP(ROWS($X$4:X4893),$Q$4:$R$5094,2,FALSE),"")</f>
        <v>Triallate</v>
      </c>
      <c r="Y4893" s="38" t="str">
        <f>IFERROR(VLOOKUP(ROWS($Y$4:Y4893),$P$4:$U$5094,6,FALSE),"")</f>
        <v>2303-17-5</v>
      </c>
    </row>
    <row r="4894" spans="16:25">
      <c r="P4894" s="38">
        <f>IF(ISNUMBER(SEARCH(Search!$K$13,'Valid Values - Search'!U4894)),MAX($P$3:P4893)+1,0)</f>
        <v>4891</v>
      </c>
      <c r="Q4894" s="38">
        <f>IF(ISNUMBER(SEARCH(Search!$K$5,'Valid Values - Search'!R4894)),MAX($Q$3:Q4893)+1,0)</f>
        <v>4891</v>
      </c>
      <c r="R4894" s="64" t="s">
        <v>8268</v>
      </c>
      <c r="S4894" s="70" t="s">
        <v>102</v>
      </c>
      <c r="T4894" s="70" t="s">
        <v>102</v>
      </c>
      <c r="U4894" s="93" t="s">
        <v>11410</v>
      </c>
      <c r="V4894" s="94">
        <v>1002490</v>
      </c>
      <c r="W4894" s="97" t="s">
        <v>8268</v>
      </c>
      <c r="X4894" s="38" t="str">
        <f>IFERROR(VLOOKUP(ROWS($X$4:X4894),$Q$4:$R$5094,2,FALSE),"")</f>
        <v>Triamterene</v>
      </c>
      <c r="Y4894" s="38" t="str">
        <f>IFERROR(VLOOKUP(ROWS($Y$4:Y4894),$P$4:$U$5094,6,FALSE),"")</f>
        <v>396-01-0</v>
      </c>
    </row>
    <row r="4895" spans="16:25">
      <c r="P4895" s="38">
        <f>IF(ISNUMBER(SEARCH(Search!$K$13,'Valid Values - Search'!U4895)),MAX($P$3:P4894)+1,0)</f>
        <v>4892</v>
      </c>
      <c r="Q4895" s="38">
        <f>IF(ISNUMBER(SEARCH(Search!$K$5,'Valid Values - Search'!R4895)),MAX($Q$3:Q4894)+1,0)</f>
        <v>4892</v>
      </c>
      <c r="R4895" s="64" t="s">
        <v>8269</v>
      </c>
      <c r="S4895" s="70" t="s">
        <v>102</v>
      </c>
      <c r="T4895" s="70" t="s">
        <v>102</v>
      </c>
      <c r="U4895" s="93" t="s">
        <v>11411</v>
      </c>
      <c r="V4895" s="94">
        <v>389243</v>
      </c>
      <c r="W4895" s="97" t="s">
        <v>8269</v>
      </c>
      <c r="X4895" s="38" t="str">
        <f>IFERROR(VLOOKUP(ROWS($X$4:X4895),$Q$4:$R$5094,2,FALSE),"")</f>
        <v>Triasulfuron</v>
      </c>
      <c r="Y4895" s="38" t="str">
        <f>IFERROR(VLOOKUP(ROWS($Y$4:Y4895),$P$4:$U$5094,6,FALSE),"")</f>
        <v>82097-50-5</v>
      </c>
    </row>
    <row r="4896" spans="16:25">
      <c r="P4896" s="38">
        <f>IF(ISNUMBER(SEARCH(Search!$K$13,'Valid Values - Search'!U4896)),MAX($P$3:P4895)+1,0)</f>
        <v>4893</v>
      </c>
      <c r="Q4896" s="38">
        <f>IF(ISNUMBER(SEARCH(Search!$K$5,'Valid Values - Search'!R4896)),MAX($Q$3:Q4895)+1,0)</f>
        <v>4893</v>
      </c>
      <c r="R4896" s="64" t="s">
        <v>8270</v>
      </c>
      <c r="S4896" s="70" t="s">
        <v>102</v>
      </c>
      <c r="T4896" s="70" t="s">
        <v>102</v>
      </c>
      <c r="U4896" s="93" t="s">
        <v>8459</v>
      </c>
      <c r="V4896" s="94">
        <v>323373</v>
      </c>
      <c r="W4896" s="97" t="s">
        <v>8270</v>
      </c>
      <c r="X4896" s="38" t="str">
        <f>IFERROR(VLOOKUP(ROWS($X$4:X4896),$Q$4:$R$5094,2,FALSE),"")</f>
        <v>Triazines mixture, unspecified</v>
      </c>
      <c r="Y4896" s="38" t="str">
        <f>IFERROR(VLOOKUP(ROWS($Y$4:Y4896),$P$4:$U$5094,6,FALSE),"")</f>
        <v>N/A</v>
      </c>
    </row>
    <row r="4897" spans="16:25">
      <c r="P4897" s="38">
        <f>IF(ISNUMBER(SEARCH(Search!$K$13,'Valid Values - Search'!U4897)),MAX($P$3:P4896)+1,0)</f>
        <v>4894</v>
      </c>
      <c r="Q4897" s="38">
        <f>IF(ISNUMBER(SEARCH(Search!$K$5,'Valid Values - Search'!R4897)),MAX($Q$3:Q4896)+1,0)</f>
        <v>4894</v>
      </c>
      <c r="R4897" s="64" t="s">
        <v>8271</v>
      </c>
      <c r="S4897" s="70" t="s">
        <v>102</v>
      </c>
      <c r="T4897" s="70" t="s">
        <v>102</v>
      </c>
      <c r="U4897" s="93" t="s">
        <v>11412</v>
      </c>
      <c r="V4897" s="94">
        <v>1002483</v>
      </c>
      <c r="W4897" s="97" t="s">
        <v>8271</v>
      </c>
      <c r="X4897" s="38" t="str">
        <f>IFERROR(VLOOKUP(ROWS($X$4:X4897),$Q$4:$R$5094,2,FALSE),"")</f>
        <v>Triazolam</v>
      </c>
      <c r="Y4897" s="38" t="str">
        <f>IFERROR(VLOOKUP(ROWS($Y$4:Y4897),$P$4:$U$5094,6,FALSE),"")</f>
        <v>28911-01-5</v>
      </c>
    </row>
    <row r="4898" spans="16:25">
      <c r="P4898" s="38">
        <f>IF(ISNUMBER(SEARCH(Search!$K$13,'Valid Values - Search'!U4898)),MAX($P$3:P4897)+1,0)</f>
        <v>4895</v>
      </c>
      <c r="Q4898" s="38">
        <f>IF(ISNUMBER(SEARCH(Search!$K$5,'Valid Values - Search'!R4898)),MAX($Q$3:Q4897)+1,0)</f>
        <v>4895</v>
      </c>
      <c r="R4898" s="64" t="s">
        <v>8272</v>
      </c>
      <c r="S4898" s="70" t="s">
        <v>102</v>
      </c>
      <c r="T4898" s="70" t="s">
        <v>102</v>
      </c>
      <c r="U4898" s="93" t="s">
        <v>11413</v>
      </c>
      <c r="V4898" s="94">
        <v>1646</v>
      </c>
      <c r="W4898" s="97" t="s">
        <v>8272</v>
      </c>
      <c r="X4898" s="38" t="str">
        <f>IFERROR(VLOOKUP(ROWS($X$4:X4898),$Q$4:$R$5094,2,FALSE),"")</f>
        <v>Triazophos</v>
      </c>
      <c r="Y4898" s="38" t="str">
        <f>IFERROR(VLOOKUP(ROWS($Y$4:Y4898),$P$4:$U$5094,6,FALSE),"")</f>
        <v>24017-47-8</v>
      </c>
    </row>
    <row r="4899" spans="16:25">
      <c r="P4899" s="38">
        <f>IF(ISNUMBER(SEARCH(Search!$K$13,'Valid Values - Search'!U4899)),MAX($P$3:P4898)+1,0)</f>
        <v>4896</v>
      </c>
      <c r="Q4899" s="38">
        <f>IF(ISNUMBER(SEARCH(Search!$K$5,'Valid Values - Search'!R4899)),MAX($Q$3:Q4898)+1,0)</f>
        <v>4896</v>
      </c>
      <c r="R4899" s="64" t="s">
        <v>8273</v>
      </c>
      <c r="S4899" s="70" t="s">
        <v>102</v>
      </c>
      <c r="T4899" s="70" t="s">
        <v>102</v>
      </c>
      <c r="U4899" s="93" t="s">
        <v>11414</v>
      </c>
      <c r="V4899" s="94">
        <v>1001199</v>
      </c>
      <c r="W4899" s="97" t="s">
        <v>8273</v>
      </c>
      <c r="X4899" s="38" t="str">
        <f>IFERROR(VLOOKUP(ROWS($X$4:X4899),$Q$4:$R$5094,2,FALSE),"")</f>
        <v>Tribromoacetic acid</v>
      </c>
      <c r="Y4899" s="38" t="str">
        <f>IFERROR(VLOOKUP(ROWS($Y$4:Y4899),$P$4:$U$5094,6,FALSE),"")</f>
        <v>75-96-7</v>
      </c>
    </row>
    <row r="4900" spans="16:25">
      <c r="P4900" s="38">
        <f>IF(ISNUMBER(SEARCH(Search!$K$13,'Valid Values - Search'!U4900)),MAX($P$3:P4899)+1,0)</f>
        <v>4897</v>
      </c>
      <c r="Q4900" s="38">
        <f>IF(ISNUMBER(SEARCH(Search!$K$5,'Valid Values - Search'!R4900)),MAX($Q$3:Q4899)+1,0)</f>
        <v>4897</v>
      </c>
      <c r="R4900" s="64" t="s">
        <v>8274</v>
      </c>
      <c r="S4900" s="70" t="s">
        <v>101</v>
      </c>
      <c r="T4900" s="70" t="s">
        <v>102</v>
      </c>
      <c r="U4900" s="93" t="s">
        <v>9042</v>
      </c>
      <c r="V4900" s="94">
        <v>63</v>
      </c>
      <c r="W4900" s="97" t="s">
        <v>8274</v>
      </c>
      <c r="X4900" s="38" t="str">
        <f>IFERROR(VLOOKUP(ROWS($X$4:X4900),$Q$4:$R$5094,2,FALSE),"")</f>
        <v>Tribromomethane</v>
      </c>
      <c r="Y4900" s="38" t="str">
        <f>IFERROR(VLOOKUP(ROWS($Y$4:Y4900),$P$4:$U$5094,6,FALSE),"")</f>
        <v>75-25-2</v>
      </c>
    </row>
    <row r="4901" spans="16:25">
      <c r="P4901" s="38">
        <f>IF(ISNUMBER(SEARCH(Search!$K$13,'Valid Values - Search'!U4901)),MAX($P$3:P4900)+1,0)</f>
        <v>4898</v>
      </c>
      <c r="Q4901" s="38">
        <f>IF(ISNUMBER(SEARCH(Search!$K$5,'Valid Values - Search'!R4901)),MAX($Q$3:Q4900)+1,0)</f>
        <v>4898</v>
      </c>
      <c r="R4901" s="64" t="s">
        <v>8275</v>
      </c>
      <c r="S4901" s="70" t="s">
        <v>102</v>
      </c>
      <c r="T4901" s="70" t="s">
        <v>102</v>
      </c>
      <c r="U4901" s="93" t="s">
        <v>11415</v>
      </c>
      <c r="V4901" s="94">
        <v>498</v>
      </c>
      <c r="W4901" s="97" t="s">
        <v>8275</v>
      </c>
      <c r="X4901" s="38" t="str">
        <f>IFERROR(VLOOKUP(ROWS($X$4:X4901),$Q$4:$R$5094,2,FALSE),"")</f>
        <v>Tribufos</v>
      </c>
      <c r="Y4901" s="38" t="str">
        <f>IFERROR(VLOOKUP(ROWS($Y$4:Y4901),$P$4:$U$5094,6,FALSE),"")</f>
        <v>78-48-8</v>
      </c>
    </row>
    <row r="4902" spans="16:25">
      <c r="P4902" s="38">
        <f>IF(ISNUMBER(SEARCH(Search!$K$13,'Valid Values - Search'!U4902)),MAX($P$3:P4901)+1,0)</f>
        <v>4899</v>
      </c>
      <c r="Q4902" s="38">
        <f>IF(ISNUMBER(SEARCH(Search!$K$5,'Valid Values - Search'!R4902)),MAX($Q$3:Q4901)+1,0)</f>
        <v>4899</v>
      </c>
      <c r="R4902" s="64" t="s">
        <v>8276</v>
      </c>
      <c r="S4902" s="70" t="s">
        <v>101</v>
      </c>
      <c r="T4902" s="70" t="s">
        <v>102</v>
      </c>
      <c r="U4902" s="93" t="s">
        <v>8933</v>
      </c>
      <c r="V4902" s="94">
        <v>11770</v>
      </c>
      <c r="W4902" s="97" t="s">
        <v>8276</v>
      </c>
      <c r="X4902" s="38" t="str">
        <f>IFERROR(VLOOKUP(ROWS($X$4:X4902),$Q$4:$R$5094,2,FALSE),"")</f>
        <v>Tributlytin</v>
      </c>
      <c r="Y4902" s="38" t="str">
        <f>IFERROR(VLOOKUP(ROWS($Y$4:Y4902),$P$4:$U$5094,6,FALSE),"")</f>
        <v>688-73-3</v>
      </c>
    </row>
    <row r="4903" spans="16:25">
      <c r="P4903" s="38">
        <f>IF(ISNUMBER(SEARCH(Search!$K$13,'Valid Values - Search'!U4903)),MAX($P$3:P4902)+1,0)</f>
        <v>4900</v>
      </c>
      <c r="Q4903" s="38">
        <f>IF(ISNUMBER(SEARCH(Search!$K$5,'Valid Values - Search'!R4903)),MAX($Q$3:Q4902)+1,0)</f>
        <v>4900</v>
      </c>
      <c r="R4903" s="64" t="s">
        <v>8277</v>
      </c>
      <c r="S4903" s="70" t="s">
        <v>102</v>
      </c>
      <c r="T4903" s="70" t="s">
        <v>102</v>
      </c>
      <c r="U4903" s="93" t="s">
        <v>11416</v>
      </c>
      <c r="V4903" s="94">
        <v>1649</v>
      </c>
      <c r="W4903" s="97" t="s">
        <v>8277</v>
      </c>
      <c r="X4903" s="38" t="str">
        <f>IFERROR(VLOOKUP(ROWS($X$4:X4903),$Q$4:$R$5094,2,FALSE),"")</f>
        <v>Tributyl phosphate</v>
      </c>
      <c r="Y4903" s="38" t="str">
        <f>IFERROR(VLOOKUP(ROWS($Y$4:Y4903),$P$4:$U$5094,6,FALSE),"")</f>
        <v>126-73-8</v>
      </c>
    </row>
    <row r="4904" spans="16:25">
      <c r="P4904" s="38">
        <f>IF(ISNUMBER(SEARCH(Search!$K$13,'Valid Values - Search'!U4904)),MAX($P$3:P4903)+1,0)</f>
        <v>4901</v>
      </c>
      <c r="Q4904" s="38">
        <f>IF(ISNUMBER(SEARCH(Search!$K$5,'Valid Values - Search'!R4904)),MAX($Q$3:Q4903)+1,0)</f>
        <v>4901</v>
      </c>
      <c r="R4904" s="64" t="s">
        <v>8278</v>
      </c>
      <c r="S4904" s="70" t="s">
        <v>102</v>
      </c>
      <c r="T4904" s="70" t="s">
        <v>102</v>
      </c>
      <c r="U4904" s="93" t="s">
        <v>11417</v>
      </c>
      <c r="V4904" s="94">
        <v>1650</v>
      </c>
      <c r="W4904" s="97" t="s">
        <v>8278</v>
      </c>
      <c r="X4904" s="38" t="str">
        <f>IFERROR(VLOOKUP(ROWS($X$4:X4904),$Q$4:$R$5094,2,FALSE),"")</f>
        <v>Tributylphosphine oxide</v>
      </c>
      <c r="Y4904" s="38" t="str">
        <f>IFERROR(VLOOKUP(ROWS($Y$4:Y4904),$P$4:$U$5094,6,FALSE),"")</f>
        <v>814-29-9</v>
      </c>
    </row>
    <row r="4905" spans="16:25">
      <c r="P4905" s="38">
        <f>IF(ISNUMBER(SEARCH(Search!$K$13,'Valid Values - Search'!U4905)),MAX($P$3:P4904)+1,0)</f>
        <v>4902</v>
      </c>
      <c r="Q4905" s="38">
        <f>IF(ISNUMBER(SEARCH(Search!$K$5,'Valid Values - Search'!R4905)),MAX($Q$3:Q4904)+1,0)</f>
        <v>4902</v>
      </c>
      <c r="R4905" s="64" t="s">
        <v>8279</v>
      </c>
      <c r="S4905" s="70" t="s">
        <v>102</v>
      </c>
      <c r="T4905" s="70" t="s">
        <v>102</v>
      </c>
      <c r="U4905" s="93" t="s">
        <v>11418</v>
      </c>
      <c r="V4905" s="94">
        <v>1001777</v>
      </c>
      <c r="W4905" s="97" t="s">
        <v>8279</v>
      </c>
      <c r="X4905" s="38" t="str">
        <f>IFERROR(VLOOKUP(ROWS($X$4:X4905),$Q$4:$R$5094,2,FALSE),"")</f>
        <v>Tributylstannylium</v>
      </c>
      <c r="Y4905" s="38" t="str">
        <f>IFERROR(VLOOKUP(ROWS($Y$4:Y4905),$P$4:$U$5094,6,FALSE),"")</f>
        <v>36643-28-4</v>
      </c>
    </row>
    <row r="4906" spans="16:25">
      <c r="P4906" s="38">
        <f>IF(ISNUMBER(SEARCH(Search!$K$13,'Valid Values - Search'!U4906)),MAX($P$3:P4905)+1,0)</f>
        <v>4903</v>
      </c>
      <c r="Q4906" s="38">
        <f>IF(ISNUMBER(SEARCH(Search!$K$5,'Valid Values - Search'!R4906)),MAX($Q$3:Q4905)+1,0)</f>
        <v>4903</v>
      </c>
      <c r="R4906" s="64" t="s">
        <v>8280</v>
      </c>
      <c r="S4906" s="70" t="s">
        <v>102</v>
      </c>
      <c r="T4906" s="70" t="s">
        <v>102</v>
      </c>
      <c r="U4906" s="93" t="s">
        <v>11419</v>
      </c>
      <c r="V4906" s="94">
        <v>16067</v>
      </c>
      <c r="W4906" s="97" t="s">
        <v>8280</v>
      </c>
      <c r="X4906" s="38" t="str">
        <f>IFERROR(VLOOKUP(ROWS($X$4:X4906),$Q$4:$R$5094,2,FALSE),"")</f>
        <v>Tributyltin chloride</v>
      </c>
      <c r="Y4906" s="38" t="str">
        <f>IFERROR(VLOOKUP(ROWS($Y$4:Y4906),$P$4:$U$5094,6,FALSE),"")</f>
        <v>1461-22-9</v>
      </c>
    </row>
    <row r="4907" spans="16:25">
      <c r="P4907" s="38">
        <f>IF(ISNUMBER(SEARCH(Search!$K$13,'Valid Values - Search'!U4907)),MAX($P$3:P4906)+1,0)</f>
        <v>4904</v>
      </c>
      <c r="Q4907" s="38">
        <f>IF(ISNUMBER(SEARCH(Search!$K$5,'Valid Values - Search'!R4907)),MAX($Q$3:Q4906)+1,0)</f>
        <v>4904</v>
      </c>
      <c r="R4907" s="64" t="s">
        <v>8281</v>
      </c>
      <c r="S4907" s="70" t="s">
        <v>102</v>
      </c>
      <c r="T4907" s="70" t="s">
        <v>102</v>
      </c>
      <c r="U4907" s="93" t="s">
        <v>11420</v>
      </c>
      <c r="V4907" s="94">
        <v>750</v>
      </c>
      <c r="W4907" s="97" t="s">
        <v>8281</v>
      </c>
      <c r="X4907" s="38" t="str">
        <f>IFERROR(VLOOKUP(ROWS($X$4:X4907),$Q$4:$R$5094,2,FALSE),"")</f>
        <v>Tricalcium phosphate</v>
      </c>
      <c r="Y4907" s="38" t="str">
        <f>IFERROR(VLOOKUP(ROWS($Y$4:Y4907),$P$4:$U$5094,6,FALSE),"")</f>
        <v>7758-87-4</v>
      </c>
    </row>
    <row r="4908" spans="16:25">
      <c r="P4908" s="38">
        <f>IF(ISNUMBER(SEARCH(Search!$K$13,'Valid Values - Search'!U4908)),MAX($P$3:P4907)+1,0)</f>
        <v>4905</v>
      </c>
      <c r="Q4908" s="38">
        <f>IF(ISNUMBER(SEARCH(Search!$K$5,'Valid Values - Search'!R4908)),MAX($Q$3:Q4907)+1,0)</f>
        <v>4905</v>
      </c>
      <c r="R4908" s="64" t="s">
        <v>8282</v>
      </c>
      <c r="S4908" s="70" t="s">
        <v>102</v>
      </c>
      <c r="T4908" s="70" t="s">
        <v>102</v>
      </c>
      <c r="U4908" s="93" t="s">
        <v>11421</v>
      </c>
      <c r="V4908" s="94">
        <v>1652</v>
      </c>
      <c r="W4908" s="97" t="s">
        <v>8282</v>
      </c>
      <c r="X4908" s="38" t="str">
        <f>IFERROR(VLOOKUP(ROWS($X$4:X4908),$Q$4:$R$5094,2,FALSE),"")</f>
        <v>Tricamba</v>
      </c>
      <c r="Y4908" s="38" t="str">
        <f>IFERROR(VLOOKUP(ROWS($Y$4:Y4908),$P$4:$U$5094,6,FALSE),"")</f>
        <v>2307-49-5</v>
      </c>
    </row>
    <row r="4909" spans="16:25">
      <c r="P4909" s="38">
        <f>IF(ISNUMBER(SEARCH(Search!$K$13,'Valid Values - Search'!U4909)),MAX($P$3:P4908)+1,0)</f>
        <v>4906</v>
      </c>
      <c r="Q4909" s="38">
        <f>IF(ISNUMBER(SEARCH(Search!$K$5,'Valid Values - Search'!R4909)),MAX($Q$3:Q4908)+1,0)</f>
        <v>4906</v>
      </c>
      <c r="R4909" s="64" t="s">
        <v>8283</v>
      </c>
      <c r="S4909" s="70" t="s">
        <v>102</v>
      </c>
      <c r="T4909" s="70" t="s">
        <v>102</v>
      </c>
      <c r="U4909" s="93" t="s">
        <v>11422</v>
      </c>
      <c r="V4909" s="94">
        <v>208</v>
      </c>
      <c r="W4909" s="97" t="s">
        <v>8283</v>
      </c>
      <c r="X4909" s="38" t="str">
        <f>IFERROR(VLOOKUP(ROWS($X$4:X4909),$Q$4:$R$5094,2,FALSE),"")</f>
        <v>Trichlorfon</v>
      </c>
      <c r="Y4909" s="38" t="str">
        <f>IFERROR(VLOOKUP(ROWS($Y$4:Y4909),$P$4:$U$5094,6,FALSE),"")</f>
        <v>52-68-6</v>
      </c>
    </row>
    <row r="4910" spans="16:25">
      <c r="P4910" s="38">
        <f>IF(ISNUMBER(SEARCH(Search!$K$13,'Valid Values - Search'!U4910)),MAX($P$3:P4909)+1,0)</f>
        <v>4907</v>
      </c>
      <c r="Q4910" s="38">
        <f>IF(ISNUMBER(SEARCH(Search!$K$5,'Valid Values - Search'!R4910)),MAX($Q$3:Q4909)+1,0)</f>
        <v>4907</v>
      </c>
      <c r="R4910" s="64" t="s">
        <v>8284</v>
      </c>
      <c r="S4910" s="70" t="s">
        <v>102</v>
      </c>
      <c r="T4910" s="70" t="s">
        <v>102</v>
      </c>
      <c r="U4910" s="93" t="s">
        <v>11423</v>
      </c>
      <c r="V4910" s="94">
        <v>15922</v>
      </c>
      <c r="W4910" s="97" t="s">
        <v>8284</v>
      </c>
      <c r="X4910" s="38" t="str">
        <f>IFERROR(VLOOKUP(ROWS($X$4:X4910),$Q$4:$R$5094,2,FALSE),"")</f>
        <v>Trichloro-1,3-butadiene</v>
      </c>
      <c r="Y4910" s="38" t="str">
        <f>IFERROR(VLOOKUP(ROWS($Y$4:Y4910),$P$4:$U$5094,6,FALSE),"")</f>
        <v>53317-48-9</v>
      </c>
    </row>
    <row r="4911" spans="16:25">
      <c r="P4911" s="38">
        <f>IF(ISNUMBER(SEARCH(Search!$K$13,'Valid Values - Search'!U4911)),MAX($P$3:P4910)+1,0)</f>
        <v>4908</v>
      </c>
      <c r="Q4911" s="38">
        <f>IF(ISNUMBER(SEARCH(Search!$K$5,'Valid Values - Search'!R4911)),MAX($Q$3:Q4910)+1,0)</f>
        <v>4908</v>
      </c>
      <c r="R4911" s="64" t="s">
        <v>8285</v>
      </c>
      <c r="S4911" s="70" t="s">
        <v>102</v>
      </c>
      <c r="T4911" s="70" t="s">
        <v>102</v>
      </c>
      <c r="U4911" s="93" t="s">
        <v>11424</v>
      </c>
      <c r="V4911" s="94">
        <v>15949</v>
      </c>
      <c r="W4911" s="97" t="s">
        <v>8285</v>
      </c>
      <c r="X4911" s="38" t="str">
        <f>IFERROR(VLOOKUP(ROWS($X$4:X4911),$Q$4:$R$5094,2,FALSE),"")</f>
        <v>Trichloroacetic acid</v>
      </c>
      <c r="Y4911" s="38" t="str">
        <f>IFERROR(VLOOKUP(ROWS($Y$4:Y4911),$P$4:$U$5094,6,FALSE),"")</f>
        <v>76-03-9</v>
      </c>
    </row>
    <row r="4912" spans="16:25">
      <c r="P4912" s="38">
        <f>IF(ISNUMBER(SEARCH(Search!$K$13,'Valid Values - Search'!U4912)),MAX($P$3:P4911)+1,0)</f>
        <v>4909</v>
      </c>
      <c r="Q4912" s="38">
        <f>IF(ISNUMBER(SEARCH(Search!$K$5,'Valid Values - Search'!R4912)),MAX($Q$3:Q4911)+1,0)</f>
        <v>4909</v>
      </c>
      <c r="R4912" s="64" t="s">
        <v>8286</v>
      </c>
      <c r="S4912" s="70" t="s">
        <v>102</v>
      </c>
      <c r="T4912" s="70" t="s">
        <v>102</v>
      </c>
      <c r="U4912" s="93" t="s">
        <v>11425</v>
      </c>
      <c r="V4912" s="94">
        <v>15939</v>
      </c>
      <c r="W4912" s="97" t="s">
        <v>8286</v>
      </c>
      <c r="X4912" s="38" t="str">
        <f>IFERROR(VLOOKUP(ROWS($X$4:X4912),$Q$4:$R$5094,2,FALSE),"")</f>
        <v>Trichloroacetonitrile</v>
      </c>
      <c r="Y4912" s="38" t="str">
        <f>IFERROR(VLOOKUP(ROWS($Y$4:Y4912),$P$4:$U$5094,6,FALSE),"")</f>
        <v>545-06-2</v>
      </c>
    </row>
    <row r="4913" spans="16:25">
      <c r="P4913" s="38">
        <f>IF(ISNUMBER(SEARCH(Search!$K$13,'Valid Values - Search'!U4913)),MAX($P$3:P4912)+1,0)</f>
        <v>4910</v>
      </c>
      <c r="Q4913" s="38">
        <f>IF(ISNUMBER(SEARCH(Search!$K$5,'Valid Values - Search'!R4913)),MAX($Q$3:Q4912)+1,0)</f>
        <v>4910</v>
      </c>
      <c r="R4913" s="64" t="s">
        <v>8287</v>
      </c>
      <c r="S4913" s="70" t="s">
        <v>102</v>
      </c>
      <c r="T4913" s="70" t="s">
        <v>102</v>
      </c>
      <c r="U4913" s="93" t="s">
        <v>11426</v>
      </c>
      <c r="V4913" s="94">
        <v>1654</v>
      </c>
      <c r="W4913" s="97" t="s">
        <v>8287</v>
      </c>
      <c r="X4913" s="38" t="str">
        <f>IFERROR(VLOOKUP(ROWS($X$4:X4913),$Q$4:$R$5094,2,FALSE),"")</f>
        <v>Trichlorobenzene</v>
      </c>
      <c r="Y4913" s="38" t="str">
        <f>IFERROR(VLOOKUP(ROWS($Y$4:Y4913),$P$4:$U$5094,6,FALSE),"")</f>
        <v>12002-48-1</v>
      </c>
    </row>
    <row r="4914" spans="16:25">
      <c r="P4914" s="38">
        <f>IF(ISNUMBER(SEARCH(Search!$K$13,'Valid Values - Search'!U4914)),MAX($P$3:P4913)+1,0)</f>
        <v>4911</v>
      </c>
      <c r="Q4914" s="38">
        <f>IF(ISNUMBER(SEARCH(Search!$K$5,'Valid Values - Search'!R4914)),MAX($Q$3:Q4913)+1,0)</f>
        <v>4911</v>
      </c>
      <c r="R4914" s="64" t="s">
        <v>8288</v>
      </c>
      <c r="S4914" s="70" t="s">
        <v>101</v>
      </c>
      <c r="T4914" s="70" t="s">
        <v>102</v>
      </c>
      <c r="U4914" s="93" t="s">
        <v>11427</v>
      </c>
      <c r="V4914" s="94">
        <v>1717</v>
      </c>
      <c r="W4914" s="97" t="s">
        <v>8288</v>
      </c>
      <c r="X4914" s="38" t="str">
        <f>IFERROR(VLOOKUP(ROWS($X$4:X4914),$Q$4:$R$5094,2,FALSE),"")</f>
        <v>Trichlorobiphenyl</v>
      </c>
      <c r="Y4914" s="38" t="str">
        <f>IFERROR(VLOOKUP(ROWS($Y$4:Y4914),$P$4:$U$5094,6,FALSE),"")</f>
        <v>25323-68-6</v>
      </c>
    </row>
    <row r="4915" spans="16:25">
      <c r="P4915" s="38">
        <f>IF(ISNUMBER(SEARCH(Search!$K$13,'Valid Values - Search'!U4915)),MAX($P$3:P4914)+1,0)</f>
        <v>4912</v>
      </c>
      <c r="Q4915" s="38">
        <f>IF(ISNUMBER(SEARCH(Search!$K$5,'Valid Values - Search'!R4915)),MAX($Q$3:Q4914)+1,0)</f>
        <v>4912</v>
      </c>
      <c r="R4915" s="64" t="s">
        <v>8289</v>
      </c>
      <c r="S4915" s="70" t="s">
        <v>102</v>
      </c>
      <c r="T4915" s="70" t="s">
        <v>102</v>
      </c>
      <c r="U4915" s="93" t="s">
        <v>11428</v>
      </c>
      <c r="V4915" s="94">
        <v>1004318</v>
      </c>
      <c r="W4915" s="97" t="s">
        <v>8289</v>
      </c>
      <c r="X4915" s="38" t="str">
        <f>IFERROR(VLOOKUP(ROWS($X$4:X4915),$Q$4:$R$5094,2,FALSE),"")</f>
        <v>Trichlorodimethylmethoxybenzene</v>
      </c>
      <c r="Y4915" s="38" t="str">
        <f>IFERROR(VLOOKUP(ROWS($Y$4:Y4915),$P$4:$U$5094,6,FALSE),"")</f>
        <v>22921-84-2</v>
      </c>
    </row>
    <row r="4916" spans="16:25">
      <c r="P4916" s="38">
        <f>IF(ISNUMBER(SEARCH(Search!$K$13,'Valid Values - Search'!U4916)),MAX($P$3:P4915)+1,0)</f>
        <v>4913</v>
      </c>
      <c r="Q4916" s="38">
        <f>IF(ISNUMBER(SEARCH(Search!$K$5,'Valid Values - Search'!R4916)),MAX($Q$3:Q4915)+1,0)</f>
        <v>4913</v>
      </c>
      <c r="R4916" s="64" t="s">
        <v>8290</v>
      </c>
      <c r="S4916" s="70" t="s">
        <v>102</v>
      </c>
      <c r="T4916" s="70" t="s">
        <v>102</v>
      </c>
      <c r="U4916" s="93" t="s">
        <v>11429</v>
      </c>
      <c r="V4916" s="94">
        <v>501</v>
      </c>
      <c r="W4916" s="97" t="s">
        <v>8290</v>
      </c>
      <c r="X4916" s="38" t="str">
        <f>IFERROR(VLOOKUP(ROWS($X$4:X4916),$Q$4:$R$5094,2,FALSE),"")</f>
        <v>Trichloroethane</v>
      </c>
      <c r="Y4916" s="38" t="str">
        <f>IFERROR(VLOOKUP(ROWS($Y$4:Y4916),$P$4:$U$5094,6,FALSE),"")</f>
        <v>25323-89-1</v>
      </c>
    </row>
    <row r="4917" spans="16:25">
      <c r="P4917" s="38">
        <f>IF(ISNUMBER(SEARCH(Search!$K$13,'Valid Values - Search'!U4917)),MAX($P$3:P4916)+1,0)</f>
        <v>4914</v>
      </c>
      <c r="Q4917" s="38">
        <f>IF(ISNUMBER(SEARCH(Search!$K$5,'Valid Values - Search'!R4917)),MAX($Q$3:Q4916)+1,0)</f>
        <v>4914</v>
      </c>
      <c r="R4917" s="64" t="s">
        <v>15701</v>
      </c>
      <c r="S4917" s="99" t="s">
        <v>101</v>
      </c>
      <c r="T4917" s="99" t="s">
        <v>102</v>
      </c>
      <c r="U4917" s="100" t="s">
        <v>11430</v>
      </c>
      <c r="V4917" s="101">
        <v>7526</v>
      </c>
      <c r="W4917" s="97" t="s">
        <v>15701</v>
      </c>
      <c r="X4917" s="38" t="str">
        <f>IFERROR(VLOOKUP(ROWS($X$4:X4917),$Q$4:$R$5094,2,FALSE),"")</f>
        <v>Trichloroethene</v>
      </c>
      <c r="Y4917" s="38" t="str">
        <f>IFERROR(VLOOKUP(ROWS($Y$4:Y4917),$P$4:$U$5094,6,FALSE),"")</f>
        <v>79-01-6</v>
      </c>
    </row>
    <row r="4918" spans="16:25">
      <c r="P4918" s="38">
        <f>IF(ISNUMBER(SEARCH(Search!$K$13,'Valid Values - Search'!U4918)),MAX($P$3:P4917)+1,0)</f>
        <v>4915</v>
      </c>
      <c r="Q4918" s="38">
        <f>IF(ISNUMBER(SEARCH(Search!$K$5,'Valid Values - Search'!R4918)),MAX($Q$3:Q4917)+1,0)</f>
        <v>4915</v>
      </c>
      <c r="R4918" s="64" t="s">
        <v>8472</v>
      </c>
      <c r="S4918" s="70" t="s">
        <v>101</v>
      </c>
      <c r="T4918" s="70" t="s">
        <v>102</v>
      </c>
      <c r="U4918" s="93" t="s">
        <v>11430</v>
      </c>
      <c r="V4918" s="94">
        <v>7526</v>
      </c>
      <c r="W4918" s="97" t="s">
        <v>8472</v>
      </c>
      <c r="X4918" s="38" t="str">
        <f>IFERROR(VLOOKUP(ROWS($X$4:X4918),$Q$4:$R$5094,2,FALSE),"")</f>
        <v>Trichloroethene (TCE)</v>
      </c>
      <c r="Y4918" s="38" t="str">
        <f>IFERROR(VLOOKUP(ROWS($Y$4:Y4918),$P$4:$U$5094,6,FALSE),"")</f>
        <v>79-01-6</v>
      </c>
    </row>
    <row r="4919" spans="16:25">
      <c r="P4919" s="38">
        <f>IF(ISNUMBER(SEARCH(Search!$K$13,'Valid Values - Search'!U4919)),MAX($P$3:P4918)+1,0)</f>
        <v>4916</v>
      </c>
      <c r="Q4919" s="38">
        <f>IF(ISNUMBER(SEARCH(Search!$K$5,'Valid Values - Search'!R4919)),MAX($Q$3:Q4918)+1,0)</f>
        <v>4916</v>
      </c>
      <c r="R4919" s="64" t="s">
        <v>8291</v>
      </c>
      <c r="S4919" s="70" t="s">
        <v>102</v>
      </c>
      <c r="T4919" s="70" t="s">
        <v>102</v>
      </c>
      <c r="U4919" s="93" t="s">
        <v>11430</v>
      </c>
      <c r="V4919" s="94">
        <v>504</v>
      </c>
      <c r="W4919" s="97" t="s">
        <v>8291</v>
      </c>
      <c r="X4919" s="38" t="str">
        <f>IFERROR(VLOOKUP(ROWS($X$4:X4919),$Q$4:$R$5094,2,FALSE),"")</f>
        <v>Trichloroethylene</v>
      </c>
      <c r="Y4919" s="38" t="str">
        <f>IFERROR(VLOOKUP(ROWS($Y$4:Y4919),$P$4:$U$5094,6,FALSE),"")</f>
        <v>79-01-6</v>
      </c>
    </row>
    <row r="4920" spans="16:25">
      <c r="P4920" s="38">
        <f>IF(ISNUMBER(SEARCH(Search!$K$13,'Valid Values - Search'!U4920)),MAX($P$3:P4919)+1,0)</f>
        <v>4917</v>
      </c>
      <c r="Q4920" s="38">
        <f>IF(ISNUMBER(SEARCH(Search!$K$5,'Valid Values - Search'!R4920)),MAX($Q$3:Q4919)+1,0)</f>
        <v>4917</v>
      </c>
      <c r="R4920" s="64" t="s">
        <v>8291</v>
      </c>
      <c r="S4920" s="99" t="s">
        <v>101</v>
      </c>
      <c r="T4920" s="99" t="s">
        <v>102</v>
      </c>
      <c r="U4920" s="100" t="s">
        <v>11430</v>
      </c>
      <c r="V4920" s="101">
        <v>7526</v>
      </c>
      <c r="W4920" s="97" t="s">
        <v>8291</v>
      </c>
      <c r="X4920" s="38" t="str">
        <f>IFERROR(VLOOKUP(ROWS($X$4:X4920),$Q$4:$R$5094,2,FALSE),"")</f>
        <v>Trichloroethylene</v>
      </c>
      <c r="Y4920" s="38" t="str">
        <f>IFERROR(VLOOKUP(ROWS($Y$4:Y4920),$P$4:$U$5094,6,FALSE),"")</f>
        <v>79-01-6</v>
      </c>
    </row>
    <row r="4921" spans="16:25">
      <c r="P4921" s="38">
        <f>IF(ISNUMBER(SEARCH(Search!$K$13,'Valid Values - Search'!U4921)),MAX($P$3:P4920)+1,0)</f>
        <v>4918</v>
      </c>
      <c r="Q4921" s="38">
        <f>IF(ISNUMBER(SEARCH(Search!$K$5,'Valid Values - Search'!R4921)),MAX($Q$3:Q4920)+1,0)</f>
        <v>4918</v>
      </c>
      <c r="R4921" s="64" t="s">
        <v>15702</v>
      </c>
      <c r="S4921" s="99" t="s">
        <v>101</v>
      </c>
      <c r="T4921" s="99" t="s">
        <v>102</v>
      </c>
      <c r="U4921" s="100" t="s">
        <v>10015</v>
      </c>
      <c r="V4921" s="101" t="s">
        <v>8459</v>
      </c>
      <c r="W4921" s="97" t="s">
        <v>15702</v>
      </c>
      <c r="X4921" s="38" t="str">
        <f>IFERROR(VLOOKUP(ROWS($X$4:X4921),$Q$4:$R$5094,2,FALSE),"")</f>
        <v>Trichlorofluoromethane</v>
      </c>
      <c r="Y4921" s="38" t="str">
        <f>IFERROR(VLOOKUP(ROWS($Y$4:Y4921),$P$4:$U$5094,6,FALSE),"")</f>
        <v>75-69-4</v>
      </c>
    </row>
    <row r="4922" spans="16:25">
      <c r="P4922" s="38">
        <f>IF(ISNUMBER(SEARCH(Search!$K$13,'Valid Values - Search'!U4922)),MAX($P$3:P4921)+1,0)</f>
        <v>4919</v>
      </c>
      <c r="Q4922" s="38">
        <f>IF(ISNUMBER(SEARCH(Search!$K$5,'Valid Values - Search'!R4922)),MAX($Q$3:Q4921)+1,0)</f>
        <v>4919</v>
      </c>
      <c r="R4922" s="64" t="s">
        <v>15703</v>
      </c>
      <c r="S4922" s="99" t="s">
        <v>101</v>
      </c>
      <c r="T4922" s="99" t="s">
        <v>102</v>
      </c>
      <c r="U4922" s="100" t="s">
        <v>10015</v>
      </c>
      <c r="V4922" s="101" t="s">
        <v>8459</v>
      </c>
      <c r="W4922" s="97" t="s">
        <v>15703</v>
      </c>
      <c r="X4922" s="38" t="str">
        <f>IFERROR(VLOOKUP(ROWS($X$4:X4922),$Q$4:$R$5094,2,FALSE),"")</f>
        <v>Trichlorofluoromethane (Freon 11)</v>
      </c>
      <c r="Y4922" s="38" t="str">
        <f>IFERROR(VLOOKUP(ROWS($Y$4:Y4922),$P$4:$U$5094,6,FALSE),"")</f>
        <v>75-69-4</v>
      </c>
    </row>
    <row r="4923" spans="16:25">
      <c r="P4923" s="38">
        <f>IF(ISNUMBER(SEARCH(Search!$K$13,'Valid Values - Search'!U4923)),MAX($P$3:P4922)+1,0)</f>
        <v>4920</v>
      </c>
      <c r="Q4923" s="38">
        <f>IF(ISNUMBER(SEARCH(Search!$K$5,'Valid Values - Search'!R4923)),MAX($Q$3:Q4922)+1,0)</f>
        <v>4920</v>
      </c>
      <c r="R4923" s="64" t="s">
        <v>8292</v>
      </c>
      <c r="S4923" s="70" t="s">
        <v>102</v>
      </c>
      <c r="T4923" s="70" t="s">
        <v>102</v>
      </c>
      <c r="U4923" s="93" t="s">
        <v>11431</v>
      </c>
      <c r="V4923" s="94">
        <v>1656</v>
      </c>
      <c r="W4923" s="97" t="s">
        <v>8292</v>
      </c>
      <c r="X4923" s="38" t="str">
        <f>IFERROR(VLOOKUP(ROWS($X$4:X4923),$Q$4:$R$5094,2,FALSE),"")</f>
        <v>Trichloronaphthalene</v>
      </c>
      <c r="Y4923" s="38" t="str">
        <f>IFERROR(VLOOKUP(ROWS($Y$4:Y4923),$P$4:$U$5094,6,FALSE),"")</f>
        <v>1321-65-9</v>
      </c>
    </row>
    <row r="4924" spans="16:25">
      <c r="P4924" s="38">
        <f>IF(ISNUMBER(SEARCH(Search!$K$13,'Valid Values - Search'!U4924)),MAX($P$3:P4923)+1,0)</f>
        <v>4921</v>
      </c>
      <c r="Q4924" s="38">
        <f>IF(ISNUMBER(SEARCH(Search!$K$5,'Valid Values - Search'!R4924)),MAX($Q$3:Q4923)+1,0)</f>
        <v>4921</v>
      </c>
      <c r="R4924" s="64" t="s">
        <v>8293</v>
      </c>
      <c r="S4924" s="70" t="s">
        <v>102</v>
      </c>
      <c r="T4924" s="70" t="s">
        <v>102</v>
      </c>
      <c r="U4924" s="93" t="s">
        <v>11432</v>
      </c>
      <c r="V4924" s="94">
        <v>1657</v>
      </c>
      <c r="W4924" s="97" t="s">
        <v>8293</v>
      </c>
      <c r="X4924" s="38" t="str">
        <f>IFERROR(VLOOKUP(ROWS($X$4:X4924),$Q$4:$R$5094,2,FALSE),"")</f>
        <v>Trichloronate</v>
      </c>
      <c r="Y4924" s="38" t="str">
        <f>IFERROR(VLOOKUP(ROWS($Y$4:Y4924),$P$4:$U$5094,6,FALSE),"")</f>
        <v>327-98-0</v>
      </c>
    </row>
    <row r="4925" spans="16:25">
      <c r="P4925" s="38">
        <f>IF(ISNUMBER(SEARCH(Search!$K$13,'Valid Values - Search'!U4925)),MAX($P$3:P4924)+1,0)</f>
        <v>4922</v>
      </c>
      <c r="Q4925" s="38">
        <f>IF(ISNUMBER(SEARCH(Search!$K$5,'Valid Values - Search'!R4925)),MAX($Q$3:Q4924)+1,0)</f>
        <v>4922</v>
      </c>
      <c r="R4925" s="64" t="s">
        <v>8294</v>
      </c>
      <c r="S4925" s="70" t="s">
        <v>102</v>
      </c>
      <c r="T4925" s="70" t="s">
        <v>102</v>
      </c>
      <c r="U4925" s="93" t="s">
        <v>11433</v>
      </c>
      <c r="V4925" s="94">
        <v>1658</v>
      </c>
      <c r="W4925" s="97" t="s">
        <v>8294</v>
      </c>
      <c r="X4925" s="38" t="str">
        <f>IFERROR(VLOOKUP(ROWS($X$4:X4925),$Q$4:$R$5094,2,FALSE),"")</f>
        <v>Trichlorophenol</v>
      </c>
      <c r="Y4925" s="38" t="str">
        <f>IFERROR(VLOOKUP(ROWS($Y$4:Y4925),$P$4:$U$5094,6,FALSE),"")</f>
        <v>25167-82-2</v>
      </c>
    </row>
    <row r="4926" spans="16:25">
      <c r="P4926" s="38">
        <f>IF(ISNUMBER(SEARCH(Search!$K$13,'Valid Values - Search'!U4926)),MAX($P$3:P4925)+1,0)</f>
        <v>4923</v>
      </c>
      <c r="Q4926" s="38">
        <f>IF(ISNUMBER(SEARCH(Search!$K$5,'Valid Values - Search'!R4926)),MAX($Q$3:Q4925)+1,0)</f>
        <v>4923</v>
      </c>
      <c r="R4926" s="64" t="s">
        <v>8295</v>
      </c>
      <c r="S4926" s="70" t="s">
        <v>102</v>
      </c>
      <c r="T4926" s="70" t="s">
        <v>102</v>
      </c>
      <c r="U4926" s="93" t="s">
        <v>11434</v>
      </c>
      <c r="V4926" s="94">
        <v>1659</v>
      </c>
      <c r="W4926" s="97" t="s">
        <v>8295</v>
      </c>
      <c r="X4926" s="38" t="str">
        <f>IFERROR(VLOOKUP(ROWS($X$4:X4926),$Q$4:$R$5094,2,FALSE),"")</f>
        <v>Trichloropropane</v>
      </c>
      <c r="Y4926" s="38" t="str">
        <f>IFERROR(VLOOKUP(ROWS($Y$4:Y4926),$P$4:$U$5094,6,FALSE),"")</f>
        <v>25735-29-9</v>
      </c>
    </row>
    <row r="4927" spans="16:25">
      <c r="P4927" s="38">
        <f>IF(ISNUMBER(SEARCH(Search!$K$13,'Valid Values - Search'!U4927)),MAX($P$3:P4926)+1,0)</f>
        <v>4924</v>
      </c>
      <c r="Q4927" s="38">
        <f>IF(ISNUMBER(SEARCH(Search!$K$5,'Valid Values - Search'!R4927)),MAX($Q$3:Q4926)+1,0)</f>
        <v>4924</v>
      </c>
      <c r="R4927" s="64" t="s">
        <v>8296</v>
      </c>
      <c r="S4927" s="70" t="s">
        <v>102</v>
      </c>
      <c r="T4927" s="70" t="s">
        <v>102</v>
      </c>
      <c r="U4927" s="93" t="s">
        <v>8459</v>
      </c>
      <c r="V4927" s="94" t="s">
        <v>8459</v>
      </c>
      <c r="W4927" s="97" t="s">
        <v>8296</v>
      </c>
      <c r="X4927" s="38" t="str">
        <f>IFERROR(VLOOKUP(ROWS($X$4:X4927),$Q$4:$R$5094,2,FALSE),"")</f>
        <v>Trichloropropene sulfonic acid ethyl ester</v>
      </c>
      <c r="Y4927" s="38" t="str">
        <f>IFERROR(VLOOKUP(ROWS($Y$4:Y4927),$P$4:$U$5094,6,FALSE),"")</f>
        <v>N/A</v>
      </c>
    </row>
    <row r="4928" spans="16:25">
      <c r="P4928" s="38">
        <f>IF(ISNUMBER(SEARCH(Search!$K$13,'Valid Values - Search'!U4928)),MAX($P$3:P4927)+1,0)</f>
        <v>4925</v>
      </c>
      <c r="Q4928" s="38">
        <f>IF(ISNUMBER(SEARCH(Search!$K$5,'Valid Values - Search'!R4928)),MAX($Q$3:Q4927)+1,0)</f>
        <v>4925</v>
      </c>
      <c r="R4928" s="64" t="s">
        <v>8297</v>
      </c>
      <c r="S4928" s="70" t="s">
        <v>102</v>
      </c>
      <c r="T4928" s="70" t="s">
        <v>102</v>
      </c>
      <c r="U4928" s="93" t="s">
        <v>11435</v>
      </c>
      <c r="V4928" s="94">
        <v>1001210</v>
      </c>
      <c r="W4928" s="97" t="s">
        <v>8297</v>
      </c>
      <c r="X4928" s="38" t="str">
        <f>IFERROR(VLOOKUP(ROWS($X$4:X4928),$Q$4:$R$5094,2,FALSE),"")</f>
        <v>Trichlorosyringol</v>
      </c>
      <c r="Y4928" s="38" t="str">
        <f>IFERROR(VLOOKUP(ROWS($Y$4:Y4928),$P$4:$U$5094,6,FALSE),"")</f>
        <v>2539-26-6</v>
      </c>
    </row>
    <row r="4929" spans="16:25">
      <c r="P4929" s="38">
        <f>IF(ISNUMBER(SEARCH(Search!$K$13,'Valid Values - Search'!U4929)),MAX($P$3:P4928)+1,0)</f>
        <v>4926</v>
      </c>
      <c r="Q4929" s="38">
        <f>IF(ISNUMBER(SEARCH(Search!$K$5,'Valid Values - Search'!R4929)),MAX($Q$3:Q4928)+1,0)</f>
        <v>4926</v>
      </c>
      <c r="R4929" s="64" t="s">
        <v>8298</v>
      </c>
      <c r="S4929" s="70" t="s">
        <v>101</v>
      </c>
      <c r="T4929" s="70" t="s">
        <v>102</v>
      </c>
      <c r="U4929" s="93" t="s">
        <v>9043</v>
      </c>
      <c r="V4929" s="94">
        <v>1660</v>
      </c>
      <c r="W4929" s="97" t="s">
        <v>8298</v>
      </c>
      <c r="X4929" s="38" t="str">
        <f>IFERROR(VLOOKUP(ROWS($X$4:X4929),$Q$4:$R$5094,2,FALSE),"")</f>
        <v>Trichlorotrifluoroethane</v>
      </c>
      <c r="Y4929" s="38" t="str">
        <f>IFERROR(VLOOKUP(ROWS($Y$4:Y4929),$P$4:$U$5094,6,FALSE),"")</f>
        <v>26523-64-8</v>
      </c>
    </row>
    <row r="4930" spans="16:25">
      <c r="P4930" s="38">
        <f>IF(ISNUMBER(SEARCH(Search!$K$13,'Valid Values - Search'!U4930)),MAX($P$3:P4929)+1,0)</f>
        <v>4927</v>
      </c>
      <c r="Q4930" s="38">
        <f>IF(ISNUMBER(SEARCH(Search!$K$5,'Valid Values - Search'!R4930)),MAX($Q$3:Q4929)+1,0)</f>
        <v>4927</v>
      </c>
      <c r="R4930" s="64" t="s">
        <v>8299</v>
      </c>
      <c r="S4930" s="70" t="s">
        <v>102</v>
      </c>
      <c r="T4930" s="70" t="s">
        <v>102</v>
      </c>
      <c r="U4930" s="93" t="s">
        <v>11436</v>
      </c>
      <c r="V4930" s="94">
        <v>1002479</v>
      </c>
      <c r="W4930" s="97" t="s">
        <v>8299</v>
      </c>
      <c r="X4930" s="38" t="str">
        <f>IFERROR(VLOOKUP(ROWS($X$4:X4930),$Q$4:$R$5094,2,FALSE),"")</f>
        <v>Triclocarban</v>
      </c>
      <c r="Y4930" s="38" t="str">
        <f>IFERROR(VLOOKUP(ROWS($Y$4:Y4930),$P$4:$U$5094,6,FALSE),"")</f>
        <v>101-20-2</v>
      </c>
    </row>
    <row r="4931" spans="16:25">
      <c r="P4931" s="38">
        <f>IF(ISNUMBER(SEARCH(Search!$K$13,'Valid Values - Search'!U4931)),MAX($P$3:P4930)+1,0)</f>
        <v>4928</v>
      </c>
      <c r="Q4931" s="38">
        <f>IF(ISNUMBER(SEARCH(Search!$K$5,'Valid Values - Search'!R4931)),MAX($Q$3:Q4930)+1,0)</f>
        <v>4928</v>
      </c>
      <c r="R4931" s="64" t="s">
        <v>8300</v>
      </c>
      <c r="S4931" s="70" t="s">
        <v>102</v>
      </c>
      <c r="T4931" s="70" t="s">
        <v>102</v>
      </c>
      <c r="U4931" s="93" t="s">
        <v>8459</v>
      </c>
      <c r="V4931" s="94" t="s">
        <v>8459</v>
      </c>
      <c r="W4931" s="97" t="s">
        <v>8300</v>
      </c>
      <c r="X4931" s="38" t="str">
        <f>IFERROR(VLOOKUP(ROWS($X$4:X4931),$Q$4:$R$5094,2,FALSE),"")</f>
        <v>Triclocarban-13C6</v>
      </c>
      <c r="Y4931" s="38" t="str">
        <f>IFERROR(VLOOKUP(ROWS($Y$4:Y4931),$P$4:$U$5094,6,FALSE),"")</f>
        <v>N/A</v>
      </c>
    </row>
    <row r="4932" spans="16:25">
      <c r="P4932" s="38">
        <f>IF(ISNUMBER(SEARCH(Search!$K$13,'Valid Values - Search'!U4932)),MAX($P$3:P4931)+1,0)</f>
        <v>4929</v>
      </c>
      <c r="Q4932" s="38">
        <f>IF(ISNUMBER(SEARCH(Search!$K$5,'Valid Values - Search'!R4932)),MAX($Q$3:Q4931)+1,0)</f>
        <v>4929</v>
      </c>
      <c r="R4932" s="64" t="s">
        <v>8301</v>
      </c>
      <c r="S4932" s="70" t="s">
        <v>101</v>
      </c>
      <c r="T4932" s="70" t="s">
        <v>102</v>
      </c>
      <c r="U4932" s="93" t="s">
        <v>8934</v>
      </c>
      <c r="V4932" s="94">
        <v>1662</v>
      </c>
      <c r="W4932" s="97" t="s">
        <v>8301</v>
      </c>
      <c r="X4932" s="38" t="str">
        <f>IFERROR(VLOOKUP(ROWS($X$4:X4932),$Q$4:$R$5094,2,FALSE),"")</f>
        <v>Triclopyr</v>
      </c>
      <c r="Y4932" s="38" t="str">
        <f>IFERROR(VLOOKUP(ROWS($Y$4:Y4932),$P$4:$U$5094,6,FALSE),"")</f>
        <v>55335-06-3</v>
      </c>
    </row>
    <row r="4933" spans="16:25">
      <c r="P4933" s="38">
        <f>IF(ISNUMBER(SEARCH(Search!$K$13,'Valid Values - Search'!U4933)),MAX($P$3:P4932)+1,0)</f>
        <v>4930</v>
      </c>
      <c r="Q4933" s="38">
        <f>IF(ISNUMBER(SEARCH(Search!$K$5,'Valid Values - Search'!R4933)),MAX($Q$3:Q4932)+1,0)</f>
        <v>4930</v>
      </c>
      <c r="R4933" s="64" t="s">
        <v>8302</v>
      </c>
      <c r="S4933" s="70" t="s">
        <v>101</v>
      </c>
      <c r="T4933" s="70" t="s">
        <v>102</v>
      </c>
      <c r="U4933" s="93" t="s">
        <v>8935</v>
      </c>
      <c r="V4933" s="94">
        <v>389177</v>
      </c>
      <c r="W4933" s="97" t="s">
        <v>8302</v>
      </c>
      <c r="X4933" s="38" t="str">
        <f>IFERROR(VLOOKUP(ROWS($X$4:X4933),$Q$4:$R$5094,2,FALSE),"")</f>
        <v>Triclosan</v>
      </c>
      <c r="Y4933" s="38" t="str">
        <f>IFERROR(VLOOKUP(ROWS($Y$4:Y4933),$P$4:$U$5094,6,FALSE),"")</f>
        <v>3380-34-5</v>
      </c>
    </row>
    <row r="4934" spans="16:25">
      <c r="P4934" s="38">
        <f>IF(ISNUMBER(SEARCH(Search!$K$13,'Valid Values - Search'!U4934)),MAX($P$3:P4933)+1,0)</f>
        <v>4931</v>
      </c>
      <c r="Q4934" s="38">
        <f>IF(ISNUMBER(SEARCH(Search!$K$5,'Valid Values - Search'!R4934)),MAX($Q$3:Q4933)+1,0)</f>
        <v>4931</v>
      </c>
      <c r="R4934" s="64" t="s">
        <v>8303</v>
      </c>
      <c r="S4934" s="70" t="s">
        <v>102</v>
      </c>
      <c r="T4934" s="70" t="s">
        <v>102</v>
      </c>
      <c r="U4934" s="93">
        <v>1000766</v>
      </c>
      <c r="V4934" s="94">
        <v>1004309</v>
      </c>
      <c r="W4934" s="97" t="s">
        <v>8303</v>
      </c>
      <c r="X4934" s="38" t="str">
        <f>IFERROR(VLOOKUP(ROWS($X$4:X4934),$Q$4:$R$5094,2,FALSE),"")</f>
        <v>Triclosan methyl ether</v>
      </c>
      <c r="Y4934" s="38">
        <f>IFERROR(VLOOKUP(ROWS($Y$4:Y4934),$P$4:$U$5094,6,FALSE),"")</f>
        <v>1000766</v>
      </c>
    </row>
    <row r="4935" spans="16:25">
      <c r="P4935" s="38">
        <f>IF(ISNUMBER(SEARCH(Search!$K$13,'Valid Values - Search'!U4935)),MAX($P$3:P4934)+1,0)</f>
        <v>4932</v>
      </c>
      <c r="Q4935" s="38">
        <f>IF(ISNUMBER(SEARCH(Search!$K$5,'Valid Values - Search'!R4935)),MAX($Q$3:Q4934)+1,0)</f>
        <v>4932</v>
      </c>
      <c r="R4935" s="64" t="s">
        <v>8304</v>
      </c>
      <c r="S4935" s="70" t="s">
        <v>102</v>
      </c>
      <c r="T4935" s="70" t="s">
        <v>102</v>
      </c>
      <c r="U4935" s="93">
        <v>1000954</v>
      </c>
      <c r="V4935" s="94">
        <v>389177</v>
      </c>
      <c r="W4935" s="97" t="s">
        <v>8304</v>
      </c>
      <c r="X4935" s="38" t="str">
        <f>IFERROR(VLOOKUP(ROWS($X$4:X4935),$Q$4:$R$5094,2,FALSE),"")</f>
        <v>Triclosan,C13H10Cl2O- derivative</v>
      </c>
      <c r="Y4935" s="38">
        <f>IFERROR(VLOOKUP(ROWS($Y$4:Y4935),$P$4:$U$5094,6,FALSE),"")</f>
        <v>1000954</v>
      </c>
    </row>
    <row r="4936" spans="16:25">
      <c r="P4936" s="38">
        <f>IF(ISNUMBER(SEARCH(Search!$K$13,'Valid Values - Search'!U4936)),MAX($P$3:P4935)+1,0)</f>
        <v>4933</v>
      </c>
      <c r="Q4936" s="38">
        <f>IF(ISNUMBER(SEARCH(Search!$K$5,'Valid Values - Search'!R4936)),MAX($Q$3:Q4935)+1,0)</f>
        <v>4933</v>
      </c>
      <c r="R4936" s="64" t="s">
        <v>8305</v>
      </c>
      <c r="S4936" s="70" t="s">
        <v>102</v>
      </c>
      <c r="T4936" s="70" t="s">
        <v>102</v>
      </c>
      <c r="U4936" s="93" t="s">
        <v>8459</v>
      </c>
      <c r="V4936" s="94" t="s">
        <v>8459</v>
      </c>
      <c r="W4936" s="97" t="s">
        <v>8305</v>
      </c>
      <c r="X4936" s="38" t="str">
        <f>IFERROR(VLOOKUP(ROWS($X$4:X4936),$Q$4:$R$5094,2,FALSE),"")</f>
        <v>Triclosan-13C12</v>
      </c>
      <c r="Y4936" s="38" t="str">
        <f>IFERROR(VLOOKUP(ROWS($Y$4:Y4936),$P$4:$U$5094,6,FALSE),"")</f>
        <v>N/A</v>
      </c>
    </row>
    <row r="4937" spans="16:25">
      <c r="P4937" s="38">
        <f>IF(ISNUMBER(SEARCH(Search!$K$13,'Valid Values - Search'!U4937)),MAX($P$3:P4936)+1,0)</f>
        <v>4934</v>
      </c>
      <c r="Q4937" s="38">
        <f>IF(ISNUMBER(SEARCH(Search!$K$5,'Valid Values - Search'!R4937)),MAX($Q$3:Q4936)+1,0)</f>
        <v>4934</v>
      </c>
      <c r="R4937" s="64" t="s">
        <v>8306</v>
      </c>
      <c r="S4937" s="70" t="s">
        <v>102</v>
      </c>
      <c r="T4937" s="70" t="s">
        <v>102</v>
      </c>
      <c r="U4937" s="93" t="s">
        <v>11437</v>
      </c>
      <c r="V4937" s="94">
        <v>1663</v>
      </c>
      <c r="W4937" s="97" t="s">
        <v>8306</v>
      </c>
      <c r="X4937" s="38" t="str">
        <f>IFERROR(VLOOKUP(ROWS($X$4:X4937),$Q$4:$R$5094,2,FALSE),"")</f>
        <v>Tricosane</v>
      </c>
      <c r="Y4937" s="38" t="str">
        <f>IFERROR(VLOOKUP(ROWS($Y$4:Y4937),$P$4:$U$5094,6,FALSE),"")</f>
        <v>638-67-5</v>
      </c>
    </row>
    <row r="4938" spans="16:25">
      <c r="P4938" s="38">
        <f>IF(ISNUMBER(SEARCH(Search!$K$13,'Valid Values - Search'!U4938)),MAX($P$3:P4937)+1,0)</f>
        <v>4935</v>
      </c>
      <c r="Q4938" s="38">
        <f>IF(ISNUMBER(SEARCH(Search!$K$5,'Valid Values - Search'!R4938)),MAX($Q$3:Q4937)+1,0)</f>
        <v>4935</v>
      </c>
      <c r="R4938" s="64" t="s">
        <v>8307</v>
      </c>
      <c r="S4938" s="70" t="s">
        <v>101</v>
      </c>
      <c r="T4938" s="70" t="s">
        <v>102</v>
      </c>
      <c r="U4938" s="93" t="s">
        <v>8936</v>
      </c>
      <c r="V4938" s="94">
        <v>1665</v>
      </c>
      <c r="W4938" s="97" t="s">
        <v>8307</v>
      </c>
      <c r="X4938" s="38" t="str">
        <f>IFERROR(VLOOKUP(ROWS($X$4:X4938),$Q$4:$R$5094,2,FALSE),"")</f>
        <v>Tricyclazole</v>
      </c>
      <c r="Y4938" s="38" t="str">
        <f>IFERROR(VLOOKUP(ROWS($Y$4:Y4938),$P$4:$U$5094,6,FALSE),"")</f>
        <v>41814-78-2</v>
      </c>
    </row>
    <row r="4939" spans="16:25">
      <c r="P4939" s="38">
        <f>IF(ISNUMBER(SEARCH(Search!$K$13,'Valid Values - Search'!U4939)),MAX($P$3:P4938)+1,0)</f>
        <v>4936</v>
      </c>
      <c r="Q4939" s="38">
        <f>IF(ISNUMBER(SEARCH(Search!$K$5,'Valid Values - Search'!R4939)),MAX($Q$3:Q4938)+1,0)</f>
        <v>4936</v>
      </c>
      <c r="R4939" s="64" t="s">
        <v>8308</v>
      </c>
      <c r="S4939" s="70" t="s">
        <v>102</v>
      </c>
      <c r="T4939" s="70" t="s">
        <v>102</v>
      </c>
      <c r="U4939" s="93" t="s">
        <v>11438</v>
      </c>
      <c r="V4939" s="94">
        <v>1666</v>
      </c>
      <c r="W4939" s="97" t="s">
        <v>8308</v>
      </c>
      <c r="X4939" s="38" t="str">
        <f>IFERROR(VLOOKUP(ROWS($X$4:X4939),$Q$4:$R$5094,2,FALSE),"")</f>
        <v>Tridecane</v>
      </c>
      <c r="Y4939" s="38" t="str">
        <f>IFERROR(VLOOKUP(ROWS($Y$4:Y4939),$P$4:$U$5094,6,FALSE),"")</f>
        <v>629-50-5</v>
      </c>
    </row>
    <row r="4940" spans="16:25">
      <c r="P4940" s="38">
        <f>IF(ISNUMBER(SEARCH(Search!$K$13,'Valid Values - Search'!U4940)),MAX($P$3:P4939)+1,0)</f>
        <v>4937</v>
      </c>
      <c r="Q4940" s="38">
        <f>IF(ISNUMBER(SEARCH(Search!$K$5,'Valid Values - Search'!R4940)),MAX($Q$3:Q4939)+1,0)</f>
        <v>4937</v>
      </c>
      <c r="R4940" s="64" t="s">
        <v>8309</v>
      </c>
      <c r="S4940" s="70" t="s">
        <v>102</v>
      </c>
      <c r="T4940" s="70" t="s">
        <v>102</v>
      </c>
      <c r="U4940" s="93" t="s">
        <v>11439</v>
      </c>
      <c r="V4940" s="94">
        <v>1667</v>
      </c>
      <c r="W4940" s="97" t="s">
        <v>8309</v>
      </c>
      <c r="X4940" s="38" t="str">
        <f>IFERROR(VLOOKUP(ROWS($X$4:X4940),$Q$4:$R$5094,2,FALSE),"")</f>
        <v>Tridecanoic acid</v>
      </c>
      <c r="Y4940" s="38" t="str">
        <f>IFERROR(VLOOKUP(ROWS($Y$4:Y4940),$P$4:$U$5094,6,FALSE),"")</f>
        <v>638-53-9</v>
      </c>
    </row>
    <row r="4941" spans="16:25">
      <c r="P4941" s="38">
        <f>IF(ISNUMBER(SEARCH(Search!$K$13,'Valid Values - Search'!U4941)),MAX($P$3:P4940)+1,0)</f>
        <v>4938</v>
      </c>
      <c r="Q4941" s="38">
        <f>IF(ISNUMBER(SEARCH(Search!$K$5,'Valid Values - Search'!R4941)),MAX($Q$3:Q4940)+1,0)</f>
        <v>4938</v>
      </c>
      <c r="R4941" s="64" t="s">
        <v>8310</v>
      </c>
      <c r="S4941" s="70" t="s">
        <v>102</v>
      </c>
      <c r="T4941" s="70" t="s">
        <v>102</v>
      </c>
      <c r="U4941" s="93" t="s">
        <v>11440</v>
      </c>
      <c r="V4941" s="94">
        <v>16993</v>
      </c>
      <c r="W4941" s="97" t="s">
        <v>8310</v>
      </c>
      <c r="X4941" s="38" t="str">
        <f>IFERROR(VLOOKUP(ROWS($X$4:X4941),$Q$4:$R$5094,2,FALSE),"")</f>
        <v>Triethanolamine</v>
      </c>
      <c r="Y4941" s="38" t="str">
        <f>IFERROR(VLOOKUP(ROWS($Y$4:Y4941),$P$4:$U$5094,6,FALSE),"")</f>
        <v>102-71-6</v>
      </c>
    </row>
    <row r="4942" spans="16:25">
      <c r="P4942" s="38">
        <f>IF(ISNUMBER(SEARCH(Search!$K$13,'Valid Values - Search'!U4942)),MAX($P$3:P4941)+1,0)</f>
        <v>4939</v>
      </c>
      <c r="Q4942" s="38">
        <f>IF(ISNUMBER(SEARCH(Search!$K$5,'Valid Values - Search'!R4942)),MAX($Q$3:Q4941)+1,0)</f>
        <v>4939</v>
      </c>
      <c r="R4942" s="64" t="s">
        <v>8311</v>
      </c>
      <c r="S4942" s="70" t="s">
        <v>102</v>
      </c>
      <c r="T4942" s="70" t="s">
        <v>102</v>
      </c>
      <c r="U4942" s="93" t="s">
        <v>11441</v>
      </c>
      <c r="V4942" s="94">
        <v>389178</v>
      </c>
      <c r="W4942" s="97" t="s">
        <v>8311</v>
      </c>
      <c r="X4942" s="38" t="str">
        <f>IFERROR(VLOOKUP(ROWS($X$4:X4942),$Q$4:$R$5094,2,FALSE),"")</f>
        <v>Triethyl citrate</v>
      </c>
      <c r="Y4942" s="38" t="str">
        <f>IFERROR(VLOOKUP(ROWS($Y$4:Y4942),$P$4:$U$5094,6,FALSE),"")</f>
        <v>77-93-0</v>
      </c>
    </row>
    <row r="4943" spans="16:25">
      <c r="P4943" s="38">
        <f>IF(ISNUMBER(SEARCH(Search!$K$13,'Valid Values - Search'!U4943)),MAX($P$3:P4942)+1,0)</f>
        <v>4940</v>
      </c>
      <c r="Q4943" s="38">
        <f>IF(ISNUMBER(SEARCH(Search!$K$5,'Valid Values - Search'!R4943)),MAX($Q$3:Q4942)+1,0)</f>
        <v>4940</v>
      </c>
      <c r="R4943" s="64" t="s">
        <v>8312</v>
      </c>
      <c r="S4943" s="70" t="s">
        <v>102</v>
      </c>
      <c r="T4943" s="70" t="s">
        <v>102</v>
      </c>
      <c r="U4943" s="93" t="s">
        <v>11442</v>
      </c>
      <c r="V4943" s="94">
        <v>1668</v>
      </c>
      <c r="W4943" s="97" t="s">
        <v>8312</v>
      </c>
      <c r="X4943" s="38" t="str">
        <f>IFERROR(VLOOKUP(ROWS($X$4:X4943),$Q$4:$R$5094,2,FALSE),"")</f>
        <v>Triethylene glycol dimethyl ether</v>
      </c>
      <c r="Y4943" s="38" t="str">
        <f>IFERROR(VLOOKUP(ROWS($Y$4:Y4943),$P$4:$U$5094,6,FALSE),"")</f>
        <v>112-49-2</v>
      </c>
    </row>
    <row r="4944" spans="16:25">
      <c r="P4944" s="38">
        <f>IF(ISNUMBER(SEARCH(Search!$K$13,'Valid Values - Search'!U4944)),MAX($P$3:P4943)+1,0)</f>
        <v>4941</v>
      </c>
      <c r="Q4944" s="38">
        <f>IF(ISNUMBER(SEARCH(Search!$K$5,'Valid Values - Search'!R4944)),MAX($Q$3:Q4943)+1,0)</f>
        <v>4941</v>
      </c>
      <c r="R4944" s="64" t="s">
        <v>8313</v>
      </c>
      <c r="S4944" s="70" t="s">
        <v>102</v>
      </c>
      <c r="T4944" s="70" t="s">
        <v>102</v>
      </c>
      <c r="U4944" s="93" t="s">
        <v>11443</v>
      </c>
      <c r="V4944" s="94">
        <v>17177</v>
      </c>
      <c r="W4944" s="97" t="s">
        <v>8313</v>
      </c>
      <c r="X4944" s="38" t="str">
        <f>IFERROR(VLOOKUP(ROWS($X$4:X4944),$Q$4:$R$5094,2,FALSE),"")</f>
        <v>Triethylene glycol monobutyl ether</v>
      </c>
      <c r="Y4944" s="38" t="str">
        <f>IFERROR(VLOOKUP(ROWS($Y$4:Y4944),$P$4:$U$5094,6,FALSE),"")</f>
        <v>143-22-6</v>
      </c>
    </row>
    <row r="4945" spans="16:25">
      <c r="P4945" s="38">
        <f>IF(ISNUMBER(SEARCH(Search!$K$13,'Valid Values - Search'!U4945)),MAX($P$3:P4944)+1,0)</f>
        <v>4942</v>
      </c>
      <c r="Q4945" s="38">
        <f>IF(ISNUMBER(SEARCH(Search!$K$5,'Valid Values - Search'!R4945)),MAX($Q$3:Q4944)+1,0)</f>
        <v>4942</v>
      </c>
      <c r="R4945" s="64" t="s">
        <v>8314</v>
      </c>
      <c r="S4945" s="70" t="s">
        <v>101</v>
      </c>
      <c r="T4945" s="70" t="s">
        <v>102</v>
      </c>
      <c r="U4945" s="93" t="s">
        <v>11444</v>
      </c>
      <c r="V4945" s="94">
        <v>390154</v>
      </c>
      <c r="W4945" s="97" t="s">
        <v>8314</v>
      </c>
      <c r="X4945" s="38" t="str">
        <f>IFERROR(VLOOKUP(ROWS($X$4:X4945),$Q$4:$R$5094,2,FALSE),"")</f>
        <v>Trifloxystrobin</v>
      </c>
      <c r="Y4945" s="38" t="str">
        <f>IFERROR(VLOOKUP(ROWS($Y$4:Y4945),$P$4:$U$5094,6,FALSE),"")</f>
        <v>141517-21-7</v>
      </c>
    </row>
    <row r="4946" spans="16:25">
      <c r="P4946" s="38">
        <f>IF(ISNUMBER(SEARCH(Search!$K$13,'Valid Values - Search'!U4946)),MAX($P$3:P4945)+1,0)</f>
        <v>4943</v>
      </c>
      <c r="Q4946" s="38">
        <f>IF(ISNUMBER(SEARCH(Search!$K$5,'Valid Values - Search'!R4946)),MAX($Q$3:Q4945)+1,0)</f>
        <v>4943</v>
      </c>
      <c r="R4946" s="64" t="s">
        <v>8315</v>
      </c>
      <c r="S4946" s="70" t="s">
        <v>102</v>
      </c>
      <c r="T4946" s="70" t="s">
        <v>102</v>
      </c>
      <c r="U4946" s="93" t="s">
        <v>11445</v>
      </c>
      <c r="V4946" s="94">
        <v>1002103</v>
      </c>
      <c r="W4946" s="97" t="s">
        <v>8315</v>
      </c>
      <c r="X4946" s="38" t="str">
        <f>IFERROR(VLOOKUP(ROWS($X$4:X4946),$Q$4:$R$5094,2,FALSE),"")</f>
        <v>Trifloxysulfuron-sodium</v>
      </c>
      <c r="Y4946" s="38" t="str">
        <f>IFERROR(VLOOKUP(ROWS($Y$4:Y4946),$P$4:$U$5094,6,FALSE),"")</f>
        <v>290332-10-4</v>
      </c>
    </row>
    <row r="4947" spans="16:25">
      <c r="P4947" s="38">
        <f>IF(ISNUMBER(SEARCH(Search!$K$13,'Valid Values - Search'!U4947)),MAX($P$3:P4946)+1,0)</f>
        <v>4944</v>
      </c>
      <c r="Q4947" s="38">
        <f>IF(ISNUMBER(SEARCH(Search!$K$5,'Valid Values - Search'!R4947)),MAX($Q$3:Q4946)+1,0)</f>
        <v>4944</v>
      </c>
      <c r="R4947" s="64" t="s">
        <v>8316</v>
      </c>
      <c r="S4947" s="70" t="s">
        <v>101</v>
      </c>
      <c r="T4947" s="70" t="s">
        <v>102</v>
      </c>
      <c r="U4947" s="93" t="s">
        <v>8937</v>
      </c>
      <c r="V4947" s="94">
        <v>497</v>
      </c>
      <c r="W4947" s="97" t="s">
        <v>8316</v>
      </c>
      <c r="X4947" s="38" t="str">
        <f>IFERROR(VLOOKUP(ROWS($X$4:X4947),$Q$4:$R$5094,2,FALSE),"")</f>
        <v>Trifluralin</v>
      </c>
      <c r="Y4947" s="38" t="str">
        <f>IFERROR(VLOOKUP(ROWS($Y$4:Y4947),$P$4:$U$5094,6,FALSE),"")</f>
        <v>1582-09-8</v>
      </c>
    </row>
    <row r="4948" spans="16:25">
      <c r="P4948" s="38">
        <f>IF(ISNUMBER(SEARCH(Search!$K$13,'Valid Values - Search'!U4948)),MAX($P$3:P4947)+1,0)</f>
        <v>4945</v>
      </c>
      <c r="Q4948" s="38">
        <f>IF(ISNUMBER(SEARCH(Search!$K$5,'Valid Values - Search'!R4948)),MAX($Q$3:Q4947)+1,0)</f>
        <v>4945</v>
      </c>
      <c r="R4948" s="64" t="s">
        <v>8317</v>
      </c>
      <c r="S4948" s="70" t="s">
        <v>102</v>
      </c>
      <c r="T4948" s="70" t="s">
        <v>102</v>
      </c>
      <c r="U4948" s="93" t="s">
        <v>8459</v>
      </c>
      <c r="V4948" s="94">
        <v>509</v>
      </c>
      <c r="W4948" s="97" t="s">
        <v>8317</v>
      </c>
      <c r="X4948" s="38" t="str">
        <f>IFERROR(VLOOKUP(ROWS($X$4:X4948),$Q$4:$R$5094,2,FALSE),"")</f>
        <v>Trihalomethanes</v>
      </c>
      <c r="Y4948" s="38" t="str">
        <f>IFERROR(VLOOKUP(ROWS($Y$4:Y4948),$P$4:$U$5094,6,FALSE),"")</f>
        <v>N/A</v>
      </c>
    </row>
    <row r="4949" spans="16:25">
      <c r="P4949" s="38">
        <f>IF(ISNUMBER(SEARCH(Search!$K$13,'Valid Values - Search'!U4949)),MAX($P$3:P4948)+1,0)</f>
        <v>4946</v>
      </c>
      <c r="Q4949" s="38">
        <f>IF(ISNUMBER(SEARCH(Search!$K$5,'Valid Values - Search'!R4949)),MAX($Q$3:Q4948)+1,0)</f>
        <v>4946</v>
      </c>
      <c r="R4949" s="64" t="s">
        <v>8318</v>
      </c>
      <c r="S4949" s="70" t="s">
        <v>102</v>
      </c>
      <c r="T4949" s="70" t="s">
        <v>102</v>
      </c>
      <c r="U4949" s="93" t="s">
        <v>11446</v>
      </c>
      <c r="V4949" s="94">
        <v>16994</v>
      </c>
      <c r="W4949" s="97" t="s">
        <v>8318</v>
      </c>
      <c r="X4949" s="38" t="str">
        <f>IFERROR(VLOOKUP(ROWS($X$4:X4949),$Q$4:$R$5094,2,FALSE),"")</f>
        <v>Triisopropanolamine</v>
      </c>
      <c r="Y4949" s="38" t="str">
        <f>IFERROR(VLOOKUP(ROWS($Y$4:Y4949),$P$4:$U$5094,6,FALSE),"")</f>
        <v>122-20-3</v>
      </c>
    </row>
    <row r="4950" spans="16:25">
      <c r="P4950" s="38">
        <f>IF(ISNUMBER(SEARCH(Search!$K$13,'Valid Values - Search'!U4950)),MAX($P$3:P4949)+1,0)</f>
        <v>4947</v>
      </c>
      <c r="Q4950" s="38">
        <f>IF(ISNUMBER(SEARCH(Search!$K$5,'Valid Values - Search'!R4950)),MAX($Q$3:Q4949)+1,0)</f>
        <v>4947</v>
      </c>
      <c r="R4950" s="64" t="s">
        <v>8319</v>
      </c>
      <c r="S4950" s="70" t="s">
        <v>102</v>
      </c>
      <c r="T4950" s="70" t="s">
        <v>102</v>
      </c>
      <c r="U4950" s="93" t="s">
        <v>11447</v>
      </c>
      <c r="V4950" s="94">
        <v>17174</v>
      </c>
      <c r="W4950" s="97" t="s">
        <v>8319</v>
      </c>
      <c r="X4950" s="38" t="str">
        <f>IFERROR(VLOOKUP(ROWS($X$4:X4950),$Q$4:$R$5094,2,FALSE),"")</f>
        <v>Triisopropyl orthoborate</v>
      </c>
      <c r="Y4950" s="38" t="str">
        <f>IFERROR(VLOOKUP(ROWS($Y$4:Y4950),$P$4:$U$5094,6,FALSE),"")</f>
        <v>5419-55-6</v>
      </c>
    </row>
    <row r="4951" spans="16:25">
      <c r="P4951" s="38">
        <f>IF(ISNUMBER(SEARCH(Search!$K$13,'Valid Values - Search'!U4951)),MAX($P$3:P4950)+1,0)</f>
        <v>4948</v>
      </c>
      <c r="Q4951" s="38">
        <f>IF(ISNUMBER(SEARCH(Search!$K$5,'Valid Values - Search'!R4951)),MAX($Q$3:Q4950)+1,0)</f>
        <v>4948</v>
      </c>
      <c r="R4951" s="64" t="s">
        <v>8320</v>
      </c>
      <c r="S4951" s="70" t="s">
        <v>102</v>
      </c>
      <c r="T4951" s="70" t="s">
        <v>102</v>
      </c>
      <c r="U4951" s="93" t="s">
        <v>11448</v>
      </c>
      <c r="V4951" s="94">
        <v>16995</v>
      </c>
      <c r="W4951" s="97" t="s">
        <v>8320</v>
      </c>
      <c r="X4951" s="38" t="str">
        <f>IFERROR(VLOOKUP(ROWS($X$4:X4951),$Q$4:$R$5094,2,FALSE),"")</f>
        <v>Triisopropylamine</v>
      </c>
      <c r="Y4951" s="38" t="str">
        <f>IFERROR(VLOOKUP(ROWS($Y$4:Y4951),$P$4:$U$5094,6,FALSE),"")</f>
        <v>3424-21-3</v>
      </c>
    </row>
    <row r="4952" spans="16:25">
      <c r="P4952" s="38">
        <f>IF(ISNUMBER(SEARCH(Search!$K$13,'Valid Values - Search'!U4952)),MAX($P$3:P4951)+1,0)</f>
        <v>4949</v>
      </c>
      <c r="Q4952" s="38">
        <f>IF(ISNUMBER(SEARCH(Search!$K$5,'Valid Values - Search'!R4952)),MAX($Q$3:Q4951)+1,0)</f>
        <v>4949</v>
      </c>
      <c r="R4952" s="64" t="s">
        <v>8321</v>
      </c>
      <c r="S4952" s="70" t="s">
        <v>102</v>
      </c>
      <c r="T4952" s="70" t="s">
        <v>102</v>
      </c>
      <c r="U4952" s="93" t="s">
        <v>11449</v>
      </c>
      <c r="V4952" s="94">
        <v>323349</v>
      </c>
      <c r="W4952" s="97" t="s">
        <v>8321</v>
      </c>
      <c r="X4952" s="38" t="str">
        <f>IFERROR(VLOOKUP(ROWS($X$4:X4952),$Q$4:$R$5094,2,FALSE),"")</f>
        <v>Trimethoprim</v>
      </c>
      <c r="Y4952" s="38" t="str">
        <f>IFERROR(VLOOKUP(ROWS($Y$4:Y4952),$P$4:$U$5094,6,FALSE),"")</f>
        <v>738-70-5</v>
      </c>
    </row>
    <row r="4953" spans="16:25">
      <c r="P4953" s="38">
        <f>IF(ISNUMBER(SEARCH(Search!$K$13,'Valid Values - Search'!U4953)),MAX($P$3:P4952)+1,0)</f>
        <v>4950</v>
      </c>
      <c r="Q4953" s="38">
        <f>IF(ISNUMBER(SEARCH(Search!$K$5,'Valid Values - Search'!R4953)),MAX($Q$3:Q4952)+1,0)</f>
        <v>4950</v>
      </c>
      <c r="R4953" s="64" t="s">
        <v>8323</v>
      </c>
      <c r="S4953" s="70" t="s">
        <v>102</v>
      </c>
      <c r="T4953" s="70" t="s">
        <v>102</v>
      </c>
      <c r="U4953" s="93" t="s">
        <v>11450</v>
      </c>
      <c r="V4953" s="94">
        <v>323350</v>
      </c>
      <c r="W4953" s="97" t="s">
        <v>8323</v>
      </c>
      <c r="X4953" s="38" t="str">
        <f>IFERROR(VLOOKUP(ROWS($X$4:X4953),$Q$4:$R$5094,2,FALSE),"")</f>
        <v>Trimethoprim/Sulfamethoxazole (unspecified mix)</v>
      </c>
      <c r="Y4953" s="38" t="str">
        <f>IFERROR(VLOOKUP(ROWS($Y$4:Y4953),$P$4:$U$5094,6,FALSE),"")</f>
        <v>8064-90-2</v>
      </c>
    </row>
    <row r="4954" spans="16:25">
      <c r="P4954" s="38">
        <f>IF(ISNUMBER(SEARCH(Search!$K$13,'Valid Values - Search'!U4954)),MAX($P$3:P4953)+1,0)</f>
        <v>4951</v>
      </c>
      <c r="Q4954" s="38">
        <f>IF(ISNUMBER(SEARCH(Search!$K$5,'Valid Values - Search'!R4954)),MAX($Q$3:Q4953)+1,0)</f>
        <v>4951</v>
      </c>
      <c r="R4954" s="64" t="s">
        <v>8322</v>
      </c>
      <c r="S4954" s="70" t="s">
        <v>102</v>
      </c>
      <c r="T4954" s="70" t="s">
        <v>102</v>
      </c>
      <c r="U4954" s="93" t="s">
        <v>11451</v>
      </c>
      <c r="V4954" s="94" t="s">
        <v>8459</v>
      </c>
      <c r="W4954" s="97" t="s">
        <v>8322</v>
      </c>
      <c r="X4954" s="38" t="str">
        <f>IFERROR(VLOOKUP(ROWS($X$4:X4954),$Q$4:$R$5094,2,FALSE),"")</f>
        <v>Trimethoprim-13C3</v>
      </c>
      <c r="Y4954" s="38" t="str">
        <f>IFERROR(VLOOKUP(ROWS($Y$4:Y4954),$P$4:$U$5094,6,FALSE),"")</f>
        <v>1189970-95-3</v>
      </c>
    </row>
    <row r="4955" spans="16:25">
      <c r="P4955" s="38">
        <f>IF(ISNUMBER(SEARCH(Search!$K$13,'Valid Values - Search'!U4955)),MAX($P$3:P4954)+1,0)</f>
        <v>4952</v>
      </c>
      <c r="Q4955" s="38">
        <f>IF(ISNUMBER(SEARCH(Search!$K$5,'Valid Values - Search'!R4955)),MAX($Q$3:Q4954)+1,0)</f>
        <v>4952</v>
      </c>
      <c r="R4955" s="64" t="s">
        <v>8324</v>
      </c>
      <c r="S4955" s="70" t="s">
        <v>102</v>
      </c>
      <c r="T4955" s="70" t="s">
        <v>102</v>
      </c>
      <c r="U4955" s="93" t="s">
        <v>11452</v>
      </c>
      <c r="V4955" s="94">
        <v>1671</v>
      </c>
      <c r="W4955" s="97" t="s">
        <v>8324</v>
      </c>
      <c r="X4955" s="38" t="str">
        <f>IFERROR(VLOOKUP(ROWS($X$4:X4955),$Q$4:$R$5094,2,FALSE),"")</f>
        <v>Trimethylbenzene</v>
      </c>
      <c r="Y4955" s="38" t="str">
        <f>IFERROR(VLOOKUP(ROWS($Y$4:Y4955),$P$4:$U$5094,6,FALSE),"")</f>
        <v>25551-13-7</v>
      </c>
    </row>
    <row r="4956" spans="16:25">
      <c r="P4956" s="38">
        <f>IF(ISNUMBER(SEARCH(Search!$K$13,'Valid Values - Search'!U4956)),MAX($P$3:P4955)+1,0)</f>
        <v>4953</v>
      </c>
      <c r="Q4956" s="38">
        <f>IF(ISNUMBER(SEARCH(Search!$K$5,'Valid Values - Search'!R4956)),MAX($Q$3:Q4955)+1,0)</f>
        <v>4953</v>
      </c>
      <c r="R4956" s="64" t="s">
        <v>8325</v>
      </c>
      <c r="S4956" s="70" t="s">
        <v>102</v>
      </c>
      <c r="T4956" s="70" t="s">
        <v>102</v>
      </c>
      <c r="U4956" s="93" t="s">
        <v>11453</v>
      </c>
      <c r="V4956" s="94">
        <v>15931</v>
      </c>
      <c r="W4956" s="97" t="s">
        <v>8325</v>
      </c>
      <c r="X4956" s="38" t="str">
        <f>IFERROR(VLOOKUP(ROWS($X$4:X4956),$Q$4:$R$5094,2,FALSE),"")</f>
        <v>Trimethylcyclohexene</v>
      </c>
      <c r="Y4956" s="38" t="str">
        <f>IFERROR(VLOOKUP(ROWS($Y$4:Y4956),$P$4:$U$5094,6,FALSE),"")</f>
        <v>68555-95-3</v>
      </c>
    </row>
    <row r="4957" spans="16:25">
      <c r="P4957" s="38">
        <f>IF(ISNUMBER(SEARCH(Search!$K$13,'Valid Values - Search'!U4957)),MAX($P$3:P4956)+1,0)</f>
        <v>4954</v>
      </c>
      <c r="Q4957" s="38">
        <f>IF(ISNUMBER(SEARCH(Search!$K$5,'Valid Values - Search'!R4957)),MAX($Q$3:Q4956)+1,0)</f>
        <v>4954</v>
      </c>
      <c r="R4957" s="64" t="s">
        <v>8326</v>
      </c>
      <c r="S4957" s="70" t="s">
        <v>102</v>
      </c>
      <c r="T4957" s="70" t="s">
        <v>102</v>
      </c>
      <c r="U4957" s="93" t="s">
        <v>11454</v>
      </c>
      <c r="V4957" s="94">
        <v>11751</v>
      </c>
      <c r="W4957" s="97" t="s">
        <v>8326</v>
      </c>
      <c r="X4957" s="38" t="str">
        <f>IFERROR(VLOOKUP(ROWS($X$4:X4957),$Q$4:$R$5094,2,FALSE),"")</f>
        <v>Trimethylnaphthalene</v>
      </c>
      <c r="Y4957" s="38" t="str">
        <f>IFERROR(VLOOKUP(ROWS($Y$4:Y4957),$P$4:$U$5094,6,FALSE),"")</f>
        <v>28652-77-9</v>
      </c>
    </row>
    <row r="4958" spans="16:25">
      <c r="P4958" s="38">
        <f>IF(ISNUMBER(SEARCH(Search!$K$13,'Valid Values - Search'!U4958)),MAX($P$3:P4957)+1,0)</f>
        <v>4955</v>
      </c>
      <c r="Q4958" s="38">
        <f>IF(ISNUMBER(SEARCH(Search!$K$5,'Valid Values - Search'!R4958)),MAX($Q$3:Q4957)+1,0)</f>
        <v>4955</v>
      </c>
      <c r="R4958" s="64" t="s">
        <v>8327</v>
      </c>
      <c r="S4958" s="70" t="s">
        <v>102</v>
      </c>
      <c r="T4958" s="70" t="s">
        <v>102</v>
      </c>
      <c r="U4958" s="93" t="s">
        <v>11455</v>
      </c>
      <c r="V4958" s="94">
        <v>1672</v>
      </c>
      <c r="W4958" s="97" t="s">
        <v>8327</v>
      </c>
      <c r="X4958" s="38" t="str">
        <f>IFERROR(VLOOKUP(ROWS($X$4:X4958),$Q$4:$R$5094,2,FALSE),"")</f>
        <v>Trimethylpyrazine</v>
      </c>
      <c r="Y4958" s="38" t="str">
        <f>IFERROR(VLOOKUP(ROWS($Y$4:Y4958),$P$4:$U$5094,6,FALSE),"")</f>
        <v>14667-55-1</v>
      </c>
    </row>
    <row r="4959" spans="16:25">
      <c r="P4959" s="38">
        <f>IF(ISNUMBER(SEARCH(Search!$K$13,'Valid Values - Search'!U4959)),MAX($P$3:P4958)+1,0)</f>
        <v>4956</v>
      </c>
      <c r="Q4959" s="38">
        <f>IF(ISNUMBER(SEARCH(Search!$K$5,'Valid Values - Search'!R4959)),MAX($Q$3:Q4958)+1,0)</f>
        <v>4956</v>
      </c>
      <c r="R4959" s="64" t="s">
        <v>8328</v>
      </c>
      <c r="S4959" s="70" t="s">
        <v>102</v>
      </c>
      <c r="T4959" s="70" t="s">
        <v>102</v>
      </c>
      <c r="U4959" s="93" t="s">
        <v>11456</v>
      </c>
      <c r="V4959" s="94">
        <v>323254</v>
      </c>
      <c r="W4959" s="97" t="s">
        <v>8328</v>
      </c>
      <c r="X4959" s="38" t="str">
        <f>IFERROR(VLOOKUP(ROWS($X$4:X4959),$Q$4:$R$5094,2,FALSE),"")</f>
        <v>Trimipramine maleate</v>
      </c>
      <c r="Y4959" s="38" t="str">
        <f>IFERROR(VLOOKUP(ROWS($Y$4:Y4959),$P$4:$U$5094,6,FALSE),"")</f>
        <v>521-78-8</v>
      </c>
    </row>
    <row r="4960" spans="16:25">
      <c r="P4960" s="38">
        <f>IF(ISNUMBER(SEARCH(Search!$K$13,'Valid Values - Search'!U4960)),MAX($P$3:P4959)+1,0)</f>
        <v>4957</v>
      </c>
      <c r="Q4960" s="38">
        <f>IF(ISNUMBER(SEARCH(Search!$K$5,'Valid Values - Search'!R4960)),MAX($Q$3:Q4959)+1,0)</f>
        <v>4957</v>
      </c>
      <c r="R4960" s="103" t="s">
        <v>15704</v>
      </c>
      <c r="S4960" s="99" t="s">
        <v>101</v>
      </c>
      <c r="T4960" s="99" t="s">
        <v>102</v>
      </c>
      <c r="U4960" s="100" t="s">
        <v>8933</v>
      </c>
      <c r="V4960" s="101">
        <v>11770</v>
      </c>
      <c r="W4960" s="97" t="s">
        <v>15704</v>
      </c>
      <c r="X4960" s="38" t="str">
        <f>IFERROR(VLOOKUP(ROWS($X$4:X4960),$Q$4:$R$5094,2,FALSE),"")</f>
        <v>Tri-n-butyltin</v>
      </c>
      <c r="Y4960" s="38" t="str">
        <f>IFERROR(VLOOKUP(ROWS($Y$4:Y4960),$P$4:$U$5094,6,FALSE),"")</f>
        <v>688-73-3</v>
      </c>
    </row>
    <row r="4961" spans="16:25">
      <c r="P4961" s="38">
        <f>IF(ISNUMBER(SEARCH(Search!$K$13,'Valid Values - Search'!U4961)),MAX($P$3:P4960)+1,0)</f>
        <v>4958</v>
      </c>
      <c r="Q4961" s="38">
        <f>IF(ISNUMBER(SEARCH(Search!$K$5,'Valid Values - Search'!R4961)),MAX($Q$3:Q4960)+1,0)</f>
        <v>4958</v>
      </c>
      <c r="R4961" s="64" t="s">
        <v>8329</v>
      </c>
      <c r="S4961" s="70" t="s">
        <v>102</v>
      </c>
      <c r="T4961" s="70" t="s">
        <v>102</v>
      </c>
      <c r="U4961" s="93" t="s">
        <v>11457</v>
      </c>
      <c r="V4961" s="94">
        <v>1001038</v>
      </c>
      <c r="W4961" s="97" t="s">
        <v>8329</v>
      </c>
      <c r="X4961" s="38" t="str">
        <f>IFERROR(VLOOKUP(ROWS($X$4:X4961),$Q$4:$R$5094,2,FALSE),"")</f>
        <v>Trinexapac-Ethyl</v>
      </c>
      <c r="Y4961" s="38" t="str">
        <f>IFERROR(VLOOKUP(ROWS($Y$4:Y4961),$P$4:$U$5094,6,FALSE),"")</f>
        <v>95266-40-3</v>
      </c>
    </row>
    <row r="4962" spans="16:25">
      <c r="P4962" s="38">
        <f>IF(ISNUMBER(SEARCH(Search!$K$13,'Valid Values - Search'!U4962)),MAX($P$3:P4961)+1,0)</f>
        <v>4959</v>
      </c>
      <c r="Q4962" s="38">
        <f>IF(ISNUMBER(SEARCH(Search!$K$5,'Valid Values - Search'!R4962)),MAX($Q$3:Q4961)+1,0)</f>
        <v>4959</v>
      </c>
      <c r="R4962" s="64" t="s">
        <v>8330</v>
      </c>
      <c r="S4962" s="70" t="s">
        <v>102</v>
      </c>
      <c r="T4962" s="70" t="s">
        <v>102</v>
      </c>
      <c r="U4962" s="93" t="s">
        <v>11458</v>
      </c>
      <c r="V4962" s="94">
        <v>1679</v>
      </c>
      <c r="W4962" s="97" t="s">
        <v>8330</v>
      </c>
      <c r="X4962" s="38" t="str">
        <f>IFERROR(VLOOKUP(ROWS($X$4:X4962),$Q$4:$R$5094,2,FALSE),"")</f>
        <v>Trinitrotoluene</v>
      </c>
      <c r="Y4962" s="38" t="str">
        <f>IFERROR(VLOOKUP(ROWS($Y$4:Y4962),$P$4:$U$5094,6,FALSE),"")</f>
        <v>118-96-7</v>
      </c>
    </row>
    <row r="4963" spans="16:25">
      <c r="P4963" s="38">
        <f>IF(ISNUMBER(SEARCH(Search!$K$13,'Valid Values - Search'!U4963)),MAX($P$3:P4962)+1,0)</f>
        <v>4960</v>
      </c>
      <c r="Q4963" s="38">
        <f>IF(ISNUMBER(SEARCH(Search!$K$5,'Valid Values - Search'!R4963)),MAX($Q$3:Q4962)+1,0)</f>
        <v>4960</v>
      </c>
      <c r="R4963" s="64" t="s">
        <v>8331</v>
      </c>
      <c r="S4963" s="70" t="s">
        <v>102</v>
      </c>
      <c r="T4963" s="70" t="s">
        <v>102</v>
      </c>
      <c r="U4963" s="93" t="s">
        <v>11459</v>
      </c>
      <c r="V4963" s="94" t="s">
        <v>8459</v>
      </c>
      <c r="W4963" s="97" t="s">
        <v>8331</v>
      </c>
      <c r="X4963" s="38" t="str">
        <f>IFERROR(VLOOKUP(ROWS($X$4:X4963),$Q$4:$R$5094,2,FALSE),"")</f>
        <v>Tripentyltin chloride</v>
      </c>
      <c r="Y4963" s="38" t="str">
        <f>IFERROR(VLOOKUP(ROWS($Y$4:Y4963),$P$4:$U$5094,6,FALSE),"")</f>
        <v>3342-67-4</v>
      </c>
    </row>
    <row r="4964" spans="16:25">
      <c r="P4964" s="38">
        <f>IF(ISNUMBER(SEARCH(Search!$K$13,'Valid Values - Search'!U4964)),MAX($P$3:P4963)+1,0)</f>
        <v>4961</v>
      </c>
      <c r="Q4964" s="38">
        <f>IF(ISNUMBER(SEARCH(Search!$K$5,'Valid Values - Search'!R4964)),MAX($Q$3:Q4963)+1,0)</f>
        <v>4961</v>
      </c>
      <c r="R4964" s="64" t="s">
        <v>8332</v>
      </c>
      <c r="S4964" s="70" t="s">
        <v>102</v>
      </c>
      <c r="T4964" s="70" t="s">
        <v>102</v>
      </c>
      <c r="U4964" s="93" t="s">
        <v>11460</v>
      </c>
      <c r="V4964" s="94">
        <v>1680</v>
      </c>
      <c r="W4964" s="97" t="s">
        <v>8332</v>
      </c>
      <c r="X4964" s="38" t="str">
        <f>IFERROR(VLOOKUP(ROWS($X$4:X4964),$Q$4:$R$5094,2,FALSE),"")</f>
        <v>Triphenyl phosphate</v>
      </c>
      <c r="Y4964" s="38" t="str">
        <f>IFERROR(VLOOKUP(ROWS($Y$4:Y4964),$P$4:$U$5094,6,FALSE),"")</f>
        <v>115-86-6</v>
      </c>
    </row>
    <row r="4965" spans="16:25">
      <c r="P4965" s="38">
        <f>IF(ISNUMBER(SEARCH(Search!$K$13,'Valid Values - Search'!U4965)),MAX($P$3:P4964)+1,0)</f>
        <v>4962</v>
      </c>
      <c r="Q4965" s="38">
        <f>IF(ISNUMBER(SEARCH(Search!$K$5,'Valid Values - Search'!R4965)),MAX($Q$3:Q4964)+1,0)</f>
        <v>4962</v>
      </c>
      <c r="R4965" s="64" t="s">
        <v>8333</v>
      </c>
      <c r="S4965" s="70" t="s">
        <v>102</v>
      </c>
      <c r="T4965" s="70" t="s">
        <v>102</v>
      </c>
      <c r="U4965" s="93" t="s">
        <v>11461</v>
      </c>
      <c r="V4965" s="94">
        <v>1003318</v>
      </c>
      <c r="W4965" s="97" t="s">
        <v>8333</v>
      </c>
      <c r="X4965" s="38" t="str">
        <f>IFERROR(VLOOKUP(ROWS($X$4:X4965),$Q$4:$R$5094,2,FALSE),"")</f>
        <v>Triphenylene</v>
      </c>
      <c r="Y4965" s="38" t="str">
        <f>IFERROR(VLOOKUP(ROWS($Y$4:Y4965),$P$4:$U$5094,6,FALSE),"")</f>
        <v>217-59-4</v>
      </c>
    </row>
    <row r="4966" spans="16:25">
      <c r="P4966" s="38">
        <f>IF(ISNUMBER(SEARCH(Search!$K$13,'Valid Values - Search'!U4966)),MAX($P$3:P4965)+1,0)</f>
        <v>4963</v>
      </c>
      <c r="Q4966" s="38">
        <f>IF(ISNUMBER(SEARCH(Search!$K$5,'Valid Values - Search'!R4966)),MAX($Q$3:Q4965)+1,0)</f>
        <v>4963</v>
      </c>
      <c r="R4966" s="64" t="s">
        <v>8334</v>
      </c>
      <c r="S4966" s="70" t="s">
        <v>102</v>
      </c>
      <c r="T4966" s="70" t="s">
        <v>102</v>
      </c>
      <c r="U4966" s="93" t="s">
        <v>11462</v>
      </c>
      <c r="V4966" s="94" t="s">
        <v>8459</v>
      </c>
      <c r="W4966" s="97" t="s">
        <v>8334</v>
      </c>
      <c r="X4966" s="38" t="str">
        <f>IFERROR(VLOOKUP(ROWS($X$4:X4966),$Q$4:$R$5094,2,FALSE),"")</f>
        <v>Tripropyltin chloride</v>
      </c>
      <c r="Y4966" s="38" t="str">
        <f>IFERROR(VLOOKUP(ROWS($Y$4:Y4966),$P$4:$U$5094,6,FALSE),"")</f>
        <v>2279-76-7</v>
      </c>
    </row>
    <row r="4967" spans="16:25">
      <c r="P4967" s="38">
        <f>IF(ISNUMBER(SEARCH(Search!$K$13,'Valid Values - Search'!U4967)),MAX($P$3:P4966)+1,0)</f>
        <v>4964</v>
      </c>
      <c r="Q4967" s="38">
        <f>IF(ISNUMBER(SEARCH(Search!$K$5,'Valid Values - Search'!R4967)),MAX($Q$3:Q4966)+1,0)</f>
        <v>4964</v>
      </c>
      <c r="R4967" s="64" t="s">
        <v>15705</v>
      </c>
      <c r="S4967" s="99" t="s">
        <v>101</v>
      </c>
      <c r="T4967" s="99" t="s">
        <v>102</v>
      </c>
      <c r="U4967" s="100" t="s">
        <v>8938</v>
      </c>
      <c r="V4967" s="101">
        <v>389176</v>
      </c>
      <c r="W4967" s="97" t="s">
        <v>15705</v>
      </c>
      <c r="X4967" s="38" t="str">
        <f>IFERROR(VLOOKUP(ROWS($X$4:X4967),$Q$4:$R$5094,2,FALSE),"")</f>
        <v>Tris (1,3-dichloro-2-propyl) phosphate (TDCP)</v>
      </c>
      <c r="Y4967" s="38" t="str">
        <f>IFERROR(VLOOKUP(ROWS($Y$4:Y4967),$P$4:$U$5094,6,FALSE),"")</f>
        <v>13674-87-8</v>
      </c>
    </row>
    <row r="4968" spans="16:25">
      <c r="P4968" s="38">
        <f>IF(ISNUMBER(SEARCH(Search!$K$13,'Valid Values - Search'!U4968)),MAX($P$3:P4967)+1,0)</f>
        <v>4965</v>
      </c>
      <c r="Q4968" s="38">
        <f>IF(ISNUMBER(SEARCH(Search!$K$5,'Valid Values - Search'!R4968)),MAX($Q$3:Q4967)+1,0)</f>
        <v>4965</v>
      </c>
      <c r="R4968" s="64" t="s">
        <v>15706</v>
      </c>
      <c r="S4968" s="99" t="s">
        <v>101</v>
      </c>
      <c r="T4968" s="99" t="s">
        <v>102</v>
      </c>
      <c r="U4968" s="100" t="s">
        <v>8939</v>
      </c>
      <c r="V4968" s="101">
        <v>1643</v>
      </c>
      <c r="W4968" s="97" t="s">
        <v>15706</v>
      </c>
      <c r="X4968" s="38" t="str">
        <f>IFERROR(VLOOKUP(ROWS($X$4:X4968),$Q$4:$R$5094,2,FALSE),"")</f>
        <v>Tris (2-chloroethyl) phosphate (TCEP)</v>
      </c>
      <c r="Y4968" s="38" t="str">
        <f>IFERROR(VLOOKUP(ROWS($Y$4:Y4968),$P$4:$U$5094,6,FALSE),"")</f>
        <v>115-96-8</v>
      </c>
    </row>
    <row r="4969" spans="16:25">
      <c r="P4969" s="38">
        <f>IF(ISNUMBER(SEARCH(Search!$K$13,'Valid Values - Search'!U4969)),MAX($P$3:P4968)+1,0)</f>
        <v>4966</v>
      </c>
      <c r="Q4969" s="38">
        <f>IF(ISNUMBER(SEARCH(Search!$K$5,'Valid Values - Search'!R4969)),MAX($Q$3:Q4968)+1,0)</f>
        <v>4966</v>
      </c>
      <c r="R4969" s="64" t="s">
        <v>8335</v>
      </c>
      <c r="S4969" s="70" t="s">
        <v>101</v>
      </c>
      <c r="T4969" s="70" t="s">
        <v>102</v>
      </c>
      <c r="U4969" s="93" t="s">
        <v>8938</v>
      </c>
      <c r="V4969" s="94">
        <v>389176</v>
      </c>
      <c r="W4969" s="97" t="s">
        <v>8335</v>
      </c>
      <c r="X4969" s="38" t="str">
        <f>IFERROR(VLOOKUP(ROWS($X$4:X4969),$Q$4:$R$5094,2,FALSE),"")</f>
        <v>Tris(1,3-dichloro-2-propyl)phosphate</v>
      </c>
      <c r="Y4969" s="38" t="str">
        <f>IFERROR(VLOOKUP(ROWS($Y$4:Y4969),$P$4:$U$5094,6,FALSE),"")</f>
        <v>13674-87-8</v>
      </c>
    </row>
    <row r="4970" spans="16:25">
      <c r="P4970" s="38">
        <f>IF(ISNUMBER(SEARCH(Search!$K$13,'Valid Values - Search'!U4970)),MAX($P$3:P4969)+1,0)</f>
        <v>4967</v>
      </c>
      <c r="Q4970" s="38">
        <f>IF(ISNUMBER(SEARCH(Search!$K$5,'Valid Values - Search'!R4970)),MAX($Q$3:Q4969)+1,0)</f>
        <v>4967</v>
      </c>
      <c r="R4970" s="64" t="s">
        <v>8336</v>
      </c>
      <c r="S4970" s="70" t="s">
        <v>102</v>
      </c>
      <c r="T4970" s="70" t="s">
        <v>102</v>
      </c>
      <c r="U4970" s="93" t="s">
        <v>11463</v>
      </c>
      <c r="V4970" s="94">
        <v>1648</v>
      </c>
      <c r="W4970" s="97" t="s">
        <v>8336</v>
      </c>
      <c r="X4970" s="38" t="str">
        <f>IFERROR(VLOOKUP(ROWS($X$4:X4970),$Q$4:$R$5094,2,FALSE),"")</f>
        <v>Tris(2-butoxyethyl) phosphate</v>
      </c>
      <c r="Y4970" s="38" t="str">
        <f>IFERROR(VLOOKUP(ROWS($Y$4:Y4970),$P$4:$U$5094,6,FALSE),"")</f>
        <v>78-51-3</v>
      </c>
    </row>
    <row r="4971" spans="16:25">
      <c r="P4971" s="38">
        <f>IF(ISNUMBER(SEARCH(Search!$K$13,'Valid Values - Search'!U4971)),MAX($P$3:P4970)+1,0)</f>
        <v>4968</v>
      </c>
      <c r="Q4971" s="38">
        <f>IF(ISNUMBER(SEARCH(Search!$K$5,'Valid Values - Search'!R4971)),MAX($Q$3:Q4970)+1,0)</f>
        <v>4968</v>
      </c>
      <c r="R4971" s="64" t="s">
        <v>8337</v>
      </c>
      <c r="S4971" s="70" t="s">
        <v>101</v>
      </c>
      <c r="T4971" s="70" t="s">
        <v>102</v>
      </c>
      <c r="U4971" s="93" t="s">
        <v>8939</v>
      </c>
      <c r="V4971" s="94">
        <v>1643</v>
      </c>
      <c r="W4971" s="97" t="s">
        <v>8337</v>
      </c>
      <c r="X4971" s="38" t="str">
        <f>IFERROR(VLOOKUP(ROWS($X$4:X4971),$Q$4:$R$5094,2,FALSE),"")</f>
        <v>Tris(2-chloroethyl) phosphate</v>
      </c>
      <c r="Y4971" s="38" t="str">
        <f>IFERROR(VLOOKUP(ROWS($Y$4:Y4971),$P$4:$U$5094,6,FALSE),"")</f>
        <v>115-96-8</v>
      </c>
    </row>
    <row r="4972" spans="16:25">
      <c r="P4972" s="38">
        <f>IF(ISNUMBER(SEARCH(Search!$K$13,'Valid Values - Search'!U4972)),MAX($P$3:P4971)+1,0)</f>
        <v>4969</v>
      </c>
      <c r="Q4972" s="38">
        <f>IF(ISNUMBER(SEARCH(Search!$K$5,'Valid Values - Search'!R4972)),MAX($Q$3:Q4971)+1,0)</f>
        <v>4969</v>
      </c>
      <c r="R4972" s="64" t="s">
        <v>8338</v>
      </c>
      <c r="S4972" s="70" t="s">
        <v>102</v>
      </c>
      <c r="T4972" s="70" t="s">
        <v>102</v>
      </c>
      <c r="U4972" s="93" t="s">
        <v>11464</v>
      </c>
      <c r="V4972" s="94" t="s">
        <v>8459</v>
      </c>
      <c r="W4972" s="97" t="s">
        <v>8338</v>
      </c>
      <c r="X4972" s="38" t="str">
        <f>IFERROR(VLOOKUP(ROWS($X$4:X4972),$Q$4:$R$5094,2,FALSE),"")</f>
        <v>Triticonazole</v>
      </c>
      <c r="Y4972" s="38" t="str">
        <f>IFERROR(VLOOKUP(ROWS($Y$4:Y4972),$P$4:$U$5094,6,FALSE),"")</f>
        <v>131983-72-7</v>
      </c>
    </row>
    <row r="4973" spans="16:25">
      <c r="P4973" s="38">
        <f>IF(ISNUMBER(SEARCH(Search!$K$13,'Valid Values - Search'!U4973)),MAX($P$3:P4972)+1,0)</f>
        <v>4970</v>
      </c>
      <c r="Q4973" s="38">
        <f>IF(ISNUMBER(SEARCH(Search!$K$5,'Valid Values - Search'!R4973)),MAX($Q$3:Q4972)+1,0)</f>
        <v>4970</v>
      </c>
      <c r="R4973" s="64" t="s">
        <v>8339</v>
      </c>
      <c r="S4973" s="70" t="s">
        <v>102</v>
      </c>
      <c r="T4973" s="70" t="s">
        <v>102</v>
      </c>
      <c r="U4973" s="93" t="s">
        <v>11465</v>
      </c>
      <c r="V4973" s="94">
        <v>513</v>
      </c>
      <c r="W4973" s="97" t="s">
        <v>8339</v>
      </c>
      <c r="X4973" s="38" t="str">
        <f>IFERROR(VLOOKUP(ROWS($X$4:X4973),$Q$4:$R$5094,2,FALSE),"")</f>
        <v>Tritium</v>
      </c>
      <c r="Y4973" s="38" t="str">
        <f>IFERROR(VLOOKUP(ROWS($Y$4:Y4973),$P$4:$U$5094,6,FALSE),"")</f>
        <v>10028-17-8</v>
      </c>
    </row>
    <row r="4974" spans="16:25">
      <c r="P4974" s="38">
        <f>IF(ISNUMBER(SEARCH(Search!$K$13,'Valid Values - Search'!U4974)),MAX($P$3:P4973)+1,0)</f>
        <v>4971</v>
      </c>
      <c r="Q4974" s="38">
        <f>IF(ISNUMBER(SEARCH(Search!$K$5,'Valid Values - Search'!R4974)),MAX($Q$3:Q4973)+1,0)</f>
        <v>4971</v>
      </c>
      <c r="R4974" s="64" t="s">
        <v>8340</v>
      </c>
      <c r="S4974" s="70" t="s">
        <v>102</v>
      </c>
      <c r="T4974" s="70" t="s">
        <v>102</v>
      </c>
      <c r="U4974" s="93" t="s">
        <v>11466</v>
      </c>
      <c r="V4974" s="94">
        <v>16016</v>
      </c>
      <c r="W4974" s="97" t="s">
        <v>8340</v>
      </c>
      <c r="X4974" s="38" t="str">
        <f>IFERROR(VLOOKUP(ROWS($X$4:X4974),$Q$4:$R$5094,2,FALSE),"")</f>
        <v>Tritriacontane</v>
      </c>
      <c r="Y4974" s="38" t="str">
        <f>IFERROR(VLOOKUP(ROWS($Y$4:Y4974),$P$4:$U$5094,6,FALSE),"")</f>
        <v>630-05-7</v>
      </c>
    </row>
    <row r="4975" spans="16:25">
      <c r="P4975" s="38">
        <f>IF(ISNUMBER(SEARCH(Search!$K$13,'Valid Values - Search'!U4975)),MAX($P$3:P4974)+1,0)</f>
        <v>4972</v>
      </c>
      <c r="Q4975" s="38">
        <f>IF(ISNUMBER(SEARCH(Search!$K$5,'Valid Values - Search'!R4975)),MAX($Q$3:Q4974)+1,0)</f>
        <v>4972</v>
      </c>
      <c r="R4975" s="64" t="s">
        <v>8341</v>
      </c>
      <c r="S4975" s="70" t="s">
        <v>102</v>
      </c>
      <c r="T4975" s="70" t="s">
        <v>102</v>
      </c>
      <c r="U4975" s="93" t="s">
        <v>8459</v>
      </c>
      <c r="V4975" s="94">
        <v>138</v>
      </c>
      <c r="W4975" s="97" t="s">
        <v>8341</v>
      </c>
      <c r="X4975" s="38" t="str">
        <f>IFERROR(VLOOKUP(ROWS($X$4:X4975),$Q$4:$R$5094,2,FALSE),"")</f>
        <v>True color</v>
      </c>
      <c r="Y4975" s="38" t="str">
        <f>IFERROR(VLOOKUP(ROWS($Y$4:Y4975),$P$4:$U$5094,6,FALSE),"")</f>
        <v>N/A</v>
      </c>
    </row>
    <row r="4976" spans="16:25">
      <c r="P4976" s="38">
        <f>IF(ISNUMBER(SEARCH(Search!$K$13,'Valid Values - Search'!U4976)),MAX($P$3:P4975)+1,0)</f>
        <v>4973</v>
      </c>
      <c r="Q4976" s="38">
        <f>IF(ISNUMBER(SEARCH(Search!$K$5,'Valid Values - Search'!R4976)),MAX($Q$3:Q4975)+1,0)</f>
        <v>4973</v>
      </c>
      <c r="R4976" s="64" t="s">
        <v>8016</v>
      </c>
      <c r="S4976" s="70" t="s">
        <v>102</v>
      </c>
      <c r="T4976" s="70" t="s">
        <v>102</v>
      </c>
      <c r="U4976" s="93" t="s">
        <v>8459</v>
      </c>
      <c r="V4976" s="94">
        <v>1002983</v>
      </c>
      <c r="W4976" s="97" t="s">
        <v>8016</v>
      </c>
      <c r="X4976" s="38" t="str">
        <f>IFERROR(VLOOKUP(ROWS($X$4:X4976),$Q$4:$R$5094,2,FALSE),"")</f>
        <v>t-Stat</v>
      </c>
      <c r="Y4976" s="38" t="str">
        <f>IFERROR(VLOOKUP(ROWS($Y$4:Y4976),$P$4:$U$5094,6,FALSE),"")</f>
        <v>N/A</v>
      </c>
    </row>
    <row r="4977" spans="16:25">
      <c r="P4977" s="38">
        <f>IF(ISNUMBER(SEARCH(Search!$K$13,'Valid Values - Search'!U4977)),MAX($P$3:P4976)+1,0)</f>
        <v>4974</v>
      </c>
      <c r="Q4977" s="38">
        <f>IF(ISNUMBER(SEARCH(Search!$K$5,'Valid Values - Search'!R4977)),MAX($Q$3:Q4976)+1,0)</f>
        <v>4974</v>
      </c>
      <c r="R4977" s="64" t="s">
        <v>8342</v>
      </c>
      <c r="S4977" s="70" t="s">
        <v>102</v>
      </c>
      <c r="T4977" s="70" t="s">
        <v>102</v>
      </c>
      <c r="U4977" s="93" t="s">
        <v>11467</v>
      </c>
      <c r="V4977" s="94">
        <v>1682</v>
      </c>
      <c r="W4977" s="97" t="s">
        <v>8342</v>
      </c>
      <c r="X4977" s="38" t="str">
        <f>IFERROR(VLOOKUP(ROWS($X$4:X4977),$Q$4:$R$5094,2,FALSE),"")</f>
        <v>Tungsten</v>
      </c>
      <c r="Y4977" s="38" t="str">
        <f>IFERROR(VLOOKUP(ROWS($Y$4:Y4977),$P$4:$U$5094,6,FALSE),"")</f>
        <v>7440-33-7</v>
      </c>
    </row>
    <row r="4978" spans="16:25">
      <c r="P4978" s="38">
        <f>IF(ISNUMBER(SEARCH(Search!$K$13,'Valid Values - Search'!U4978)),MAX($P$3:P4977)+1,0)</f>
        <v>4975</v>
      </c>
      <c r="Q4978" s="38">
        <f>IF(ISNUMBER(SEARCH(Search!$K$5,'Valid Values - Search'!R4978)),MAX($Q$3:Q4977)+1,0)</f>
        <v>4975</v>
      </c>
      <c r="R4978" s="64" t="s">
        <v>8343</v>
      </c>
      <c r="S4978" s="70" t="s">
        <v>102</v>
      </c>
      <c r="T4978" s="70" t="s">
        <v>102</v>
      </c>
      <c r="U4978" s="93" t="s">
        <v>8459</v>
      </c>
      <c r="V4978" s="94">
        <v>514</v>
      </c>
      <c r="W4978" s="97" t="s">
        <v>8343</v>
      </c>
      <c r="X4978" s="38" t="str">
        <f>IFERROR(VLOOKUP(ROWS($X$4:X4978),$Q$4:$R$5094,2,FALSE),"")</f>
        <v>Turbidity</v>
      </c>
      <c r="Y4978" s="38" t="str">
        <f>IFERROR(VLOOKUP(ROWS($Y$4:Y4978),$P$4:$U$5094,6,FALSE),"")</f>
        <v>N/A</v>
      </c>
    </row>
    <row r="4979" spans="16:25">
      <c r="P4979" s="38">
        <f>IF(ISNUMBER(SEARCH(Search!$K$13,'Valid Values - Search'!U4979)),MAX($P$3:P4978)+1,0)</f>
        <v>4976</v>
      </c>
      <c r="Q4979" s="38">
        <f>IF(ISNUMBER(SEARCH(Search!$K$5,'Valid Values - Search'!R4979)),MAX($Q$3:Q4978)+1,0)</f>
        <v>4976</v>
      </c>
      <c r="R4979" s="64" t="s">
        <v>8344</v>
      </c>
      <c r="S4979" s="70" t="s">
        <v>102</v>
      </c>
      <c r="T4979" s="70" t="s">
        <v>102</v>
      </c>
      <c r="U4979" s="93" t="s">
        <v>8459</v>
      </c>
      <c r="V4979" s="94">
        <v>515</v>
      </c>
      <c r="W4979" s="97" t="s">
        <v>8344</v>
      </c>
      <c r="X4979" s="38" t="str">
        <f>IFERROR(VLOOKUP(ROWS($X$4:X4979),$Q$4:$R$5094,2,FALSE),"")</f>
        <v>Turbidity severity (choice list)</v>
      </c>
      <c r="Y4979" s="38" t="str">
        <f>IFERROR(VLOOKUP(ROWS($Y$4:Y4979),$P$4:$U$5094,6,FALSE),"")</f>
        <v>N/A</v>
      </c>
    </row>
    <row r="4980" spans="16:25">
      <c r="P4980" s="38">
        <f>IF(ISNUMBER(SEARCH(Search!$K$13,'Valid Values - Search'!U4980)),MAX($P$3:P4979)+1,0)</f>
        <v>4977</v>
      </c>
      <c r="Q4980" s="38">
        <f>IF(ISNUMBER(SEARCH(Search!$K$5,'Valid Values - Search'!R4980)),MAX($Q$3:Q4979)+1,0)</f>
        <v>4977</v>
      </c>
      <c r="R4980" s="64" t="s">
        <v>8345</v>
      </c>
      <c r="S4980" s="70" t="s">
        <v>102</v>
      </c>
      <c r="T4980" s="70" t="s">
        <v>102</v>
      </c>
      <c r="U4980" s="93" t="s">
        <v>11468</v>
      </c>
      <c r="V4980" s="94">
        <v>323255</v>
      </c>
      <c r="W4980" s="97" t="s">
        <v>8345</v>
      </c>
      <c r="X4980" s="38" t="str">
        <f>IFERROR(VLOOKUP(ROWS($X$4:X4980),$Q$4:$R$5094,2,FALSE),"")</f>
        <v>Tylosin</v>
      </c>
      <c r="Y4980" s="38" t="str">
        <f>IFERROR(VLOOKUP(ROWS($Y$4:Y4980),$P$4:$U$5094,6,FALSE),"")</f>
        <v>1401-69-0</v>
      </c>
    </row>
    <row r="4981" spans="16:25">
      <c r="P4981" s="38">
        <f>IF(ISNUMBER(SEARCH(Search!$K$13,'Valid Values - Search'!U4981)),MAX($P$3:P4980)+1,0)</f>
        <v>4978</v>
      </c>
      <c r="Q4981" s="38">
        <f>IF(ISNUMBER(SEARCH(Search!$K$5,'Valid Values - Search'!R4981)),MAX($Q$3:Q4980)+1,0)</f>
        <v>4978</v>
      </c>
      <c r="R4981" s="64" t="s">
        <v>8346</v>
      </c>
      <c r="S4981" s="70" t="s">
        <v>102</v>
      </c>
      <c r="T4981" s="70" t="s">
        <v>102</v>
      </c>
      <c r="U4981" s="93" t="s">
        <v>11469</v>
      </c>
      <c r="V4981" s="94">
        <v>17032</v>
      </c>
      <c r="W4981" s="97" t="s">
        <v>8346</v>
      </c>
      <c r="X4981" s="38" t="str">
        <f>IFERROR(VLOOKUP(ROWS($X$4:X4981),$Q$4:$R$5094,2,FALSE),"")</f>
        <v>Tyrothricin</v>
      </c>
      <c r="Y4981" s="38" t="str">
        <f>IFERROR(VLOOKUP(ROWS($Y$4:Y4981),$P$4:$U$5094,6,FALSE),"")</f>
        <v>1404-88-2</v>
      </c>
    </row>
    <row r="4982" spans="16:25">
      <c r="P4982" s="38">
        <f>IF(ISNUMBER(SEARCH(Search!$K$13,'Valid Values - Search'!U4982)),MAX($P$3:P4981)+1,0)</f>
        <v>4979</v>
      </c>
      <c r="Q4982" s="38">
        <f>IF(ISNUMBER(SEARCH(Search!$K$5,'Valid Values - Search'!R4982)),MAX($Q$3:Q4981)+1,0)</f>
        <v>4979</v>
      </c>
      <c r="R4982" s="64" t="s">
        <v>8347</v>
      </c>
      <c r="S4982" s="70" t="s">
        <v>102</v>
      </c>
      <c r="T4982" s="70" t="s">
        <v>102</v>
      </c>
      <c r="U4982" s="93" t="s">
        <v>11470</v>
      </c>
      <c r="V4982" s="94">
        <v>1683</v>
      </c>
      <c r="W4982" s="97" t="s">
        <v>8347</v>
      </c>
      <c r="X4982" s="38" t="str">
        <f>IFERROR(VLOOKUP(ROWS($X$4:X4982),$Q$4:$R$5094,2,FALSE),"")</f>
        <v>Undecane</v>
      </c>
      <c r="Y4982" s="38" t="str">
        <f>IFERROR(VLOOKUP(ROWS($Y$4:Y4982),$P$4:$U$5094,6,FALSE),"")</f>
        <v>1120-21-4</v>
      </c>
    </row>
    <row r="4983" spans="16:25">
      <c r="P4983" s="38">
        <f>IF(ISNUMBER(SEARCH(Search!$K$13,'Valid Values - Search'!U4983)),MAX($P$3:P4982)+1,0)</f>
        <v>4980</v>
      </c>
      <c r="Q4983" s="38">
        <f>IF(ISNUMBER(SEARCH(Search!$K$5,'Valid Values - Search'!R4983)),MAX($Q$3:Q4982)+1,0)</f>
        <v>4980</v>
      </c>
      <c r="R4983" s="64" t="s">
        <v>8348</v>
      </c>
      <c r="S4983" s="70" t="s">
        <v>102</v>
      </c>
      <c r="T4983" s="70" t="s">
        <v>102</v>
      </c>
      <c r="U4983" s="93" t="s">
        <v>8459</v>
      </c>
      <c r="V4983" s="94" t="s">
        <v>8459</v>
      </c>
      <c r="W4983" s="97" t="s">
        <v>8348</v>
      </c>
      <c r="X4983" s="38" t="str">
        <f>IFERROR(VLOOKUP(ROWS($X$4:X4983),$Q$4:$R$5094,2,FALSE),"")</f>
        <v>Undecane, tridecane, pentadecane mix</v>
      </c>
      <c r="Y4983" s="38" t="str">
        <f>IFERROR(VLOOKUP(ROWS($Y$4:Y4983),$P$4:$U$5094,6,FALSE),"")</f>
        <v>N/A</v>
      </c>
    </row>
    <row r="4984" spans="16:25">
      <c r="P4984" s="38">
        <f>IF(ISNUMBER(SEARCH(Search!$K$13,'Valid Values - Search'!U4984)),MAX($P$3:P4983)+1,0)</f>
        <v>4981</v>
      </c>
      <c r="Q4984" s="38">
        <f>IF(ISNUMBER(SEARCH(Search!$K$5,'Valid Values - Search'!R4984)),MAX($Q$3:Q4983)+1,0)</f>
        <v>4981</v>
      </c>
      <c r="R4984" s="64" t="s">
        <v>8349</v>
      </c>
      <c r="S4984" s="70" t="s">
        <v>102</v>
      </c>
      <c r="T4984" s="70" t="s">
        <v>102</v>
      </c>
      <c r="U4984" s="93" t="s">
        <v>11471</v>
      </c>
      <c r="V4984" s="94">
        <v>1039</v>
      </c>
      <c r="W4984" s="97" t="s">
        <v>8349</v>
      </c>
      <c r="X4984" s="38" t="str">
        <f>IFERROR(VLOOKUP(ROWS($X$4:X4984),$Q$4:$R$5094,2,FALSE),"")</f>
        <v>Undecanoic acid</v>
      </c>
      <c r="Y4984" s="38" t="str">
        <f>IFERROR(VLOOKUP(ROWS($Y$4:Y4984),$P$4:$U$5094,6,FALSE),"")</f>
        <v>112-37-8</v>
      </c>
    </row>
    <row r="4985" spans="16:25">
      <c r="P4985" s="38">
        <f>IF(ISNUMBER(SEARCH(Search!$K$13,'Valid Values - Search'!U4985)),MAX($P$3:P4984)+1,0)</f>
        <v>4982</v>
      </c>
      <c r="Q4985" s="38">
        <f>IF(ISNUMBER(SEARCH(Search!$K$5,'Valid Values - Search'!R4985)),MAX($Q$3:Q4984)+1,0)</f>
        <v>4982</v>
      </c>
      <c r="R4985" s="64" t="s">
        <v>8350</v>
      </c>
      <c r="S4985" s="70" t="s">
        <v>102</v>
      </c>
      <c r="T4985" s="70" t="s">
        <v>102</v>
      </c>
      <c r="U4985" s="93" t="s">
        <v>8459</v>
      </c>
      <c r="V4985" s="94">
        <v>1001944</v>
      </c>
      <c r="W4985" s="97" t="s">
        <v>8350</v>
      </c>
      <c r="X4985" s="38" t="str">
        <f>IFERROR(VLOOKUP(ROWS($X$4:X4985),$Q$4:$R$5094,2,FALSE),"")</f>
        <v>Undercut Banks (%)</v>
      </c>
      <c r="Y4985" s="38" t="str">
        <f>IFERROR(VLOOKUP(ROWS($Y$4:Y4985),$P$4:$U$5094,6,FALSE),"")</f>
        <v>N/A</v>
      </c>
    </row>
    <row r="4986" spans="16:25">
      <c r="P4986" s="38">
        <f>IF(ISNUMBER(SEARCH(Search!$K$13,'Valid Values - Search'!U4986)),MAX($P$3:P4985)+1,0)</f>
        <v>4983</v>
      </c>
      <c r="Q4986" s="38">
        <f>IF(ISNUMBER(SEARCH(Search!$K$5,'Valid Values - Search'!R4986)),MAX($Q$3:Q4985)+1,0)</f>
        <v>4983</v>
      </c>
      <c r="R4986" s="64" t="s">
        <v>8351</v>
      </c>
      <c r="S4986" s="70" t="s">
        <v>102</v>
      </c>
      <c r="T4986" s="70" t="s">
        <v>102</v>
      </c>
      <c r="U4986" s="93" t="s">
        <v>8459</v>
      </c>
      <c r="V4986" s="94" t="s">
        <v>8459</v>
      </c>
      <c r="W4986" s="97" t="s">
        <v>8351</v>
      </c>
      <c r="X4986" s="38" t="str">
        <f>IFERROR(VLOOKUP(ROWS($X$4:X4986),$Q$4:$R$5094,2,FALSE),"")</f>
        <v>Unknown Arsenic Species</v>
      </c>
      <c r="Y4986" s="38" t="str">
        <f>IFERROR(VLOOKUP(ROWS($Y$4:Y4986),$P$4:$U$5094,6,FALSE),"")</f>
        <v>N/A</v>
      </c>
    </row>
    <row r="4987" spans="16:25">
      <c r="P4987" s="38">
        <f>IF(ISNUMBER(SEARCH(Search!$K$13,'Valid Values - Search'!U4987)),MAX($P$3:P4986)+1,0)</f>
        <v>4984</v>
      </c>
      <c r="Q4987" s="38">
        <f>IF(ISNUMBER(SEARCH(Search!$K$5,'Valid Values - Search'!R4987)),MAX($Q$3:Q4986)+1,0)</f>
        <v>4984</v>
      </c>
      <c r="R4987" s="64" t="s">
        <v>3743</v>
      </c>
      <c r="S4987" s="70" t="s">
        <v>101</v>
      </c>
      <c r="T4987" s="70" t="s">
        <v>102</v>
      </c>
      <c r="U4987" s="93" t="s">
        <v>8982</v>
      </c>
      <c r="V4987" s="94">
        <v>516</v>
      </c>
      <c r="W4987" s="97" t="s">
        <v>3743</v>
      </c>
      <c r="X4987" s="38" t="str">
        <f>IFERROR(VLOOKUP(ROWS($X$4:X4987),$Q$4:$R$5094,2,FALSE),"")</f>
        <v>Uranium</v>
      </c>
      <c r="Y4987" s="38" t="str">
        <f>IFERROR(VLOOKUP(ROWS($Y$4:Y4987),$P$4:$U$5094,6,FALSE),"")</f>
        <v>7440-61-1</v>
      </c>
    </row>
    <row r="4988" spans="16:25">
      <c r="P4988" s="38">
        <f>IF(ISNUMBER(SEARCH(Search!$K$13,'Valid Values - Search'!U4988)),MAX($P$3:P4987)+1,0)</f>
        <v>4985</v>
      </c>
      <c r="Q4988" s="38">
        <f>IF(ISNUMBER(SEARCH(Search!$K$5,'Valid Values - Search'!R4988)),MAX($Q$3:Q4987)+1,0)</f>
        <v>4985</v>
      </c>
      <c r="R4988" s="64" t="s">
        <v>8352</v>
      </c>
      <c r="S4988" s="70" t="s">
        <v>102</v>
      </c>
      <c r="T4988" s="70" t="s">
        <v>102</v>
      </c>
      <c r="U4988" s="93" t="s">
        <v>8459</v>
      </c>
      <c r="V4988" s="94">
        <v>1684</v>
      </c>
      <c r="W4988" s="97" t="s">
        <v>8352</v>
      </c>
      <c r="X4988" s="38" t="str">
        <f>IFERROR(VLOOKUP(ROWS($X$4:X4988),$Q$4:$R$5094,2,FALSE),"")</f>
        <v>Uranium 238/234 ratio</v>
      </c>
      <c r="Y4988" s="38" t="str">
        <f>IFERROR(VLOOKUP(ROWS($Y$4:Y4988),$P$4:$U$5094,6,FALSE),"")</f>
        <v>N/A</v>
      </c>
    </row>
    <row r="4989" spans="16:25">
      <c r="P4989" s="38">
        <f>IF(ISNUMBER(SEARCH(Search!$K$13,'Valid Values - Search'!U4989)),MAX($P$3:P4988)+1,0)</f>
        <v>4986</v>
      </c>
      <c r="Q4989" s="38">
        <f>IF(ISNUMBER(SEARCH(Search!$K$5,'Valid Values - Search'!R4989)),MAX($Q$3:Q4988)+1,0)</f>
        <v>4986</v>
      </c>
      <c r="R4989" s="64" t="s">
        <v>8353</v>
      </c>
      <c r="S4989" s="70" t="s">
        <v>102</v>
      </c>
      <c r="T4989" s="70" t="s">
        <v>102</v>
      </c>
      <c r="U4989" s="93" t="s">
        <v>11472</v>
      </c>
      <c r="V4989" s="94">
        <v>517</v>
      </c>
      <c r="W4989" s="97" t="s">
        <v>8353</v>
      </c>
      <c r="X4989" s="38" t="str">
        <f>IFERROR(VLOOKUP(ROWS($X$4:X4989),$Q$4:$R$5094,2,FALSE),"")</f>
        <v>Uranium-234</v>
      </c>
      <c r="Y4989" s="38" t="str">
        <f>IFERROR(VLOOKUP(ROWS($Y$4:Y4989),$P$4:$U$5094,6,FALSE),"")</f>
        <v>13966-29-5</v>
      </c>
    </row>
    <row r="4990" spans="16:25">
      <c r="P4990" s="38">
        <f>IF(ISNUMBER(SEARCH(Search!$K$13,'Valid Values - Search'!U4990)),MAX($P$3:P4989)+1,0)</f>
        <v>4987</v>
      </c>
      <c r="Q4990" s="38">
        <f>IF(ISNUMBER(SEARCH(Search!$K$5,'Valid Values - Search'!R4990)),MAX($Q$3:Q4989)+1,0)</f>
        <v>4987</v>
      </c>
      <c r="R4990" s="64" t="s">
        <v>8354</v>
      </c>
      <c r="S4990" s="70" t="s">
        <v>102</v>
      </c>
      <c r="T4990" s="70" t="s">
        <v>102</v>
      </c>
      <c r="U4990" s="93" t="s">
        <v>8459</v>
      </c>
      <c r="V4990" s="94">
        <v>1685</v>
      </c>
      <c r="W4990" s="97" t="s">
        <v>8354</v>
      </c>
      <c r="X4990" s="38" t="str">
        <f>IFERROR(VLOOKUP(ROWS($X$4:X4990),$Q$4:$R$5094,2,FALSE),"")</f>
        <v>Uranium-234/235/238</v>
      </c>
      <c r="Y4990" s="38" t="str">
        <f>IFERROR(VLOOKUP(ROWS($Y$4:Y4990),$P$4:$U$5094,6,FALSE),"")</f>
        <v>N/A</v>
      </c>
    </row>
    <row r="4991" spans="16:25">
      <c r="P4991" s="38">
        <f>IF(ISNUMBER(SEARCH(Search!$K$13,'Valid Values - Search'!U4991)),MAX($P$3:P4990)+1,0)</f>
        <v>4988</v>
      </c>
      <c r="Q4991" s="38">
        <f>IF(ISNUMBER(SEARCH(Search!$K$5,'Valid Values - Search'!R4991)),MAX($Q$3:Q4990)+1,0)</f>
        <v>4988</v>
      </c>
      <c r="R4991" s="64" t="s">
        <v>8355</v>
      </c>
      <c r="S4991" s="70" t="s">
        <v>102</v>
      </c>
      <c r="T4991" s="70" t="s">
        <v>102</v>
      </c>
      <c r="U4991" s="93" t="s">
        <v>11473</v>
      </c>
      <c r="V4991" s="94">
        <v>1686</v>
      </c>
      <c r="W4991" s="97" t="s">
        <v>8355</v>
      </c>
      <c r="X4991" s="38" t="str">
        <f>IFERROR(VLOOKUP(ROWS($X$4:X4991),$Q$4:$R$5094,2,FALSE),"")</f>
        <v>Uranium-235</v>
      </c>
      <c r="Y4991" s="38" t="str">
        <f>IFERROR(VLOOKUP(ROWS($Y$4:Y4991),$P$4:$U$5094,6,FALSE),"")</f>
        <v>15117-96-1</v>
      </c>
    </row>
    <row r="4992" spans="16:25">
      <c r="P4992" s="38">
        <f>IF(ISNUMBER(SEARCH(Search!$K$13,'Valid Values - Search'!U4992)),MAX($P$3:P4991)+1,0)</f>
        <v>4989</v>
      </c>
      <c r="Q4992" s="38">
        <f>IF(ISNUMBER(SEARCH(Search!$K$5,'Valid Values - Search'!R4992)),MAX($Q$3:Q4991)+1,0)</f>
        <v>4989</v>
      </c>
      <c r="R4992" s="64" t="s">
        <v>8356</v>
      </c>
      <c r="S4992" s="70" t="s">
        <v>102</v>
      </c>
      <c r="T4992" s="70" t="s">
        <v>102</v>
      </c>
      <c r="U4992" s="93" t="s">
        <v>11474</v>
      </c>
      <c r="V4992" s="94">
        <v>1687</v>
      </c>
      <c r="W4992" s="97" t="s">
        <v>8356</v>
      </c>
      <c r="X4992" s="38" t="str">
        <f>IFERROR(VLOOKUP(ROWS($X$4:X4992),$Q$4:$R$5094,2,FALSE),"")</f>
        <v>Uranium-236</v>
      </c>
      <c r="Y4992" s="38" t="str">
        <f>IFERROR(VLOOKUP(ROWS($Y$4:Y4992),$P$4:$U$5094,6,FALSE),"")</f>
        <v>13982-70-2</v>
      </c>
    </row>
    <row r="4993" spans="16:25">
      <c r="P4993" s="38">
        <f>IF(ISNUMBER(SEARCH(Search!$K$13,'Valid Values - Search'!U4993)),MAX($P$3:P4992)+1,0)</f>
        <v>4990</v>
      </c>
      <c r="Q4993" s="38">
        <f>IF(ISNUMBER(SEARCH(Search!$K$5,'Valid Values - Search'!R4993)),MAX($Q$3:Q4992)+1,0)</f>
        <v>4990</v>
      </c>
      <c r="R4993" s="64" t="s">
        <v>8357</v>
      </c>
      <c r="S4993" s="70" t="s">
        <v>102</v>
      </c>
      <c r="T4993" s="70" t="s">
        <v>102</v>
      </c>
      <c r="U4993" s="93" t="s">
        <v>8982</v>
      </c>
      <c r="V4993" s="94">
        <v>516</v>
      </c>
      <c r="W4993" s="97" t="s">
        <v>8357</v>
      </c>
      <c r="X4993" s="38" t="str">
        <f>IFERROR(VLOOKUP(ROWS($X$4:X4993),$Q$4:$R$5094,2,FALSE),"")</f>
        <v>Uranium-238</v>
      </c>
      <c r="Y4993" s="38" t="str">
        <f>IFERROR(VLOOKUP(ROWS($Y$4:Y4993),$P$4:$U$5094,6,FALSE),"")</f>
        <v>7440-61-1</v>
      </c>
    </row>
    <row r="4994" spans="16:25">
      <c r="P4994" s="38">
        <f>IF(ISNUMBER(SEARCH(Search!$K$13,'Valid Values - Search'!U4994)),MAX($P$3:P4993)+1,0)</f>
        <v>4991</v>
      </c>
      <c r="Q4994" s="38">
        <f>IF(ISNUMBER(SEARCH(Search!$K$5,'Valid Values - Search'!R4994)),MAX($Q$3:Q4993)+1,0)</f>
        <v>4991</v>
      </c>
      <c r="R4994" s="64" t="s">
        <v>8358</v>
      </c>
      <c r="S4994" s="70" t="s">
        <v>102</v>
      </c>
      <c r="T4994" s="70" t="s">
        <v>102</v>
      </c>
      <c r="U4994" s="93" t="s">
        <v>11475</v>
      </c>
      <c r="V4994" s="94">
        <v>518</v>
      </c>
      <c r="W4994" s="97" t="s">
        <v>8358</v>
      </c>
      <c r="X4994" s="38" t="str">
        <f>IFERROR(VLOOKUP(ROWS($X$4:X4994),$Q$4:$R$5094,2,FALSE),"")</f>
        <v>Urea</v>
      </c>
      <c r="Y4994" s="38" t="str">
        <f>IFERROR(VLOOKUP(ROWS($Y$4:Y4994),$P$4:$U$5094,6,FALSE),"")</f>
        <v>57-13-6</v>
      </c>
    </row>
    <row r="4995" spans="16:25">
      <c r="P4995" s="38">
        <f>IF(ISNUMBER(SEARCH(Search!$K$13,'Valid Values - Search'!U4995)),MAX($P$3:P4994)+1,0)</f>
        <v>4992</v>
      </c>
      <c r="Q4995" s="38">
        <f>IF(ISNUMBER(SEARCH(Search!$K$5,'Valid Values - Search'!R4995)),MAX($Q$3:Q4994)+1,0)</f>
        <v>4992</v>
      </c>
      <c r="R4995" s="64" t="s">
        <v>8359</v>
      </c>
      <c r="S4995" s="70" t="s">
        <v>102</v>
      </c>
      <c r="T4995" s="70" t="s">
        <v>102</v>
      </c>
      <c r="U4995" s="93" t="s">
        <v>8459</v>
      </c>
      <c r="V4995" s="94">
        <v>1002718</v>
      </c>
      <c r="W4995" s="97" t="s">
        <v>8359</v>
      </c>
      <c r="X4995" s="38" t="str">
        <f>IFERROR(VLOOKUP(ROWS($X$4:X4995),$Q$4:$R$5094,2,FALSE),"")</f>
        <v>USDA Soil Texture Classification</v>
      </c>
      <c r="Y4995" s="38" t="str">
        <f>IFERROR(VLOOKUP(ROWS($Y$4:Y4995),$P$4:$U$5094,6,FALSE),"")</f>
        <v>N/A</v>
      </c>
    </row>
    <row r="4996" spans="16:25">
      <c r="P4996" s="38">
        <f>IF(ISNUMBER(SEARCH(Search!$K$13,'Valid Values - Search'!U4996)),MAX($P$3:P4995)+1,0)</f>
        <v>4993</v>
      </c>
      <c r="Q4996" s="38">
        <f>IF(ISNUMBER(SEARCH(Search!$K$5,'Valid Values - Search'!R4996)),MAX($Q$3:Q4995)+1,0)</f>
        <v>4993</v>
      </c>
      <c r="R4996" s="64" t="s">
        <v>8360</v>
      </c>
      <c r="S4996" s="70" t="s">
        <v>102</v>
      </c>
      <c r="T4996" s="70" t="s">
        <v>102</v>
      </c>
      <c r="U4996" s="93" t="s">
        <v>8459</v>
      </c>
      <c r="V4996" s="94">
        <v>390122</v>
      </c>
      <c r="W4996" s="97" t="s">
        <v>8360</v>
      </c>
      <c r="X4996" s="38" t="str">
        <f>IFERROR(VLOOKUP(ROWS($X$4:X4996),$Q$4:$R$5094,2,FALSE),"")</f>
        <v>UV 254</v>
      </c>
      <c r="Y4996" s="38" t="str">
        <f>IFERROR(VLOOKUP(ROWS($Y$4:Y4996),$P$4:$U$5094,6,FALSE),"")</f>
        <v>N/A</v>
      </c>
    </row>
    <row r="4997" spans="16:25">
      <c r="P4997" s="38">
        <f>IF(ISNUMBER(SEARCH(Search!$K$13,'Valid Values - Search'!U4997)),MAX($P$3:P4996)+1,0)</f>
        <v>4994</v>
      </c>
      <c r="Q4997" s="38">
        <f>IF(ISNUMBER(SEARCH(Search!$K$5,'Valid Values - Search'!R4997)),MAX($Q$3:Q4996)+1,0)</f>
        <v>4994</v>
      </c>
      <c r="R4997" s="64" t="s">
        <v>8361</v>
      </c>
      <c r="S4997" s="70" t="s">
        <v>102</v>
      </c>
      <c r="T4997" s="70" t="s">
        <v>102</v>
      </c>
      <c r="U4997" s="93" t="s">
        <v>8459</v>
      </c>
      <c r="V4997" s="94">
        <v>1003988</v>
      </c>
      <c r="W4997" s="97" t="s">
        <v>8361</v>
      </c>
      <c r="X4997" s="38" t="str">
        <f>IFERROR(VLOOKUP(ROWS($X$4:X4997),$Q$4:$R$5094,2,FALSE),"")</f>
        <v>UV Absorbance at 440 nm</v>
      </c>
      <c r="Y4997" s="38" t="str">
        <f>IFERROR(VLOOKUP(ROWS($Y$4:Y4997),$P$4:$U$5094,6,FALSE),"")</f>
        <v>N/A</v>
      </c>
    </row>
    <row r="4998" spans="16:25">
      <c r="P4998" s="38">
        <f>IF(ISNUMBER(SEARCH(Search!$K$13,'Valid Values - Search'!U4998)),MAX($P$3:P4997)+1,0)</f>
        <v>4995</v>
      </c>
      <c r="Q4998" s="38">
        <f>IF(ISNUMBER(SEARCH(Search!$K$5,'Valid Values - Search'!R4998)),MAX($Q$3:Q4997)+1,0)</f>
        <v>4995</v>
      </c>
      <c r="R4998" s="64" t="s">
        <v>8362</v>
      </c>
      <c r="S4998" s="70" t="s">
        <v>102</v>
      </c>
      <c r="T4998" s="70" t="s">
        <v>102</v>
      </c>
      <c r="U4998" s="93" t="s">
        <v>8459</v>
      </c>
      <c r="V4998" s="94">
        <v>323352</v>
      </c>
      <c r="W4998" s="97" t="s">
        <v>8362</v>
      </c>
      <c r="X4998" s="38" t="str">
        <f>IFERROR(VLOOKUP(ROWS($X$4:X4998),$Q$4:$R$5094,2,FALSE),"")</f>
        <v>UV Absorption, relative conc. of organic constituents</v>
      </c>
      <c r="Y4998" s="38" t="str">
        <f>IFERROR(VLOOKUP(ROWS($Y$4:Y4998),$P$4:$U$5094,6,FALSE),"")</f>
        <v>N/A</v>
      </c>
    </row>
    <row r="4999" spans="16:25">
      <c r="P4999" s="38">
        <f>IF(ISNUMBER(SEARCH(Search!$K$13,'Valid Values - Search'!U4999)),MAX($P$3:P4998)+1,0)</f>
        <v>4996</v>
      </c>
      <c r="Q4999" s="38">
        <f>IF(ISNUMBER(SEARCH(Search!$K$5,'Valid Values - Search'!R4999)),MAX($Q$3:Q4998)+1,0)</f>
        <v>4996</v>
      </c>
      <c r="R4999" s="64" t="s">
        <v>8363</v>
      </c>
      <c r="S4999" s="70" t="s">
        <v>102</v>
      </c>
      <c r="T4999" s="70" t="s">
        <v>102</v>
      </c>
      <c r="U4999" s="93" t="s">
        <v>8459</v>
      </c>
      <c r="V4999" s="94">
        <v>17113</v>
      </c>
      <c r="W4999" s="97" t="s">
        <v>8363</v>
      </c>
      <c r="X4999" s="38" t="str">
        <f>IFERROR(VLOOKUP(ROWS($X$4:X4999),$Q$4:$R$5094,2,FALSE),"")</f>
        <v>Vahlkampfia</v>
      </c>
      <c r="Y4999" s="38" t="str">
        <f>IFERROR(VLOOKUP(ROWS($Y$4:Y4999),$P$4:$U$5094,6,FALSE),"")</f>
        <v>N/A</v>
      </c>
    </row>
    <row r="5000" spans="16:25">
      <c r="P5000" s="38">
        <f>IF(ISNUMBER(SEARCH(Search!$K$13,'Valid Values - Search'!U5000)),MAX($P$3:P4999)+1,0)</f>
        <v>4997</v>
      </c>
      <c r="Q5000" s="38">
        <f>IF(ISNUMBER(SEARCH(Search!$K$5,'Valid Values - Search'!R5000)),MAX($Q$3:Q4999)+1,0)</f>
        <v>4997</v>
      </c>
      <c r="R5000" s="64" t="s">
        <v>8364</v>
      </c>
      <c r="S5000" s="70" t="s">
        <v>102</v>
      </c>
      <c r="T5000" s="70" t="s">
        <v>102</v>
      </c>
      <c r="U5000" s="93" t="s">
        <v>8459</v>
      </c>
      <c r="V5000" s="94">
        <v>17114</v>
      </c>
      <c r="W5000" s="97" t="s">
        <v>8364</v>
      </c>
      <c r="X5000" s="38" t="str">
        <f>IFERROR(VLOOKUP(ROWS($X$4:X5000),$Q$4:$R$5094,2,FALSE),"")</f>
        <v>Vahlkampfia limax</v>
      </c>
      <c r="Y5000" s="38" t="str">
        <f>IFERROR(VLOOKUP(ROWS($Y$4:Y5000),$P$4:$U$5094,6,FALSE),"")</f>
        <v>N/A</v>
      </c>
    </row>
    <row r="5001" spans="16:25">
      <c r="P5001" s="38">
        <f>IF(ISNUMBER(SEARCH(Search!$K$13,'Valid Values - Search'!U5001)),MAX($P$3:P5000)+1,0)</f>
        <v>4998</v>
      </c>
      <c r="Q5001" s="38">
        <f>IF(ISNUMBER(SEARCH(Search!$K$5,'Valid Values - Search'!R5001)),MAX($Q$3:Q5000)+1,0)</f>
        <v>4998</v>
      </c>
      <c r="R5001" s="64" t="s">
        <v>8365</v>
      </c>
      <c r="S5001" s="70" t="s">
        <v>102</v>
      </c>
      <c r="T5001" s="70" t="s">
        <v>102</v>
      </c>
      <c r="U5001" s="93" t="s">
        <v>11476</v>
      </c>
      <c r="V5001" s="94">
        <v>1444</v>
      </c>
      <c r="W5001" s="97" t="s">
        <v>8365</v>
      </c>
      <c r="X5001" s="38" t="str">
        <f>IFERROR(VLOOKUP(ROWS($X$4:X5001),$Q$4:$R$5094,2,FALSE),"")</f>
        <v>Valeric acid</v>
      </c>
      <c r="Y5001" s="38" t="str">
        <f>IFERROR(VLOOKUP(ROWS($Y$4:Y5001),$P$4:$U$5094,6,FALSE),"")</f>
        <v>109-52-4</v>
      </c>
    </row>
    <row r="5002" spans="16:25">
      <c r="P5002" s="38">
        <f>IF(ISNUMBER(SEARCH(Search!$K$13,'Valid Values - Search'!U5002)),MAX($P$3:P5001)+1,0)</f>
        <v>4999</v>
      </c>
      <c r="Q5002" s="38">
        <f>IF(ISNUMBER(SEARCH(Search!$K$5,'Valid Values - Search'!R5002)),MAX($Q$3:Q5001)+1,0)</f>
        <v>4999</v>
      </c>
      <c r="R5002" s="64" t="s">
        <v>8366</v>
      </c>
      <c r="S5002" s="70" t="s">
        <v>102</v>
      </c>
      <c r="T5002" s="70" t="s">
        <v>102</v>
      </c>
      <c r="U5002" s="93" t="s">
        <v>8459</v>
      </c>
      <c r="V5002" s="94">
        <v>1001900</v>
      </c>
      <c r="W5002" s="97" t="s">
        <v>8366</v>
      </c>
      <c r="X5002" s="38" t="str">
        <f>IFERROR(VLOOKUP(ROWS($X$4:X5002),$Q$4:$R$5094,2,FALSE),"")</f>
        <v>Valley Width Index</v>
      </c>
      <c r="Y5002" s="38" t="str">
        <f>IFERROR(VLOOKUP(ROWS($Y$4:Y5002),$P$4:$U$5094,6,FALSE),"")</f>
        <v>N/A</v>
      </c>
    </row>
    <row r="5003" spans="16:25">
      <c r="P5003" s="38">
        <f>IF(ISNUMBER(SEARCH(Search!$K$13,'Valid Values - Search'!U5003)),MAX($P$3:P5002)+1,0)</f>
        <v>5000</v>
      </c>
      <c r="Q5003" s="38">
        <f>IF(ISNUMBER(SEARCH(Search!$K$5,'Valid Values - Search'!R5003)),MAX($Q$3:Q5002)+1,0)</f>
        <v>5000</v>
      </c>
      <c r="R5003" s="64" t="s">
        <v>8367</v>
      </c>
      <c r="S5003" s="70" t="s">
        <v>102</v>
      </c>
      <c r="T5003" s="70" t="s">
        <v>102</v>
      </c>
      <c r="U5003" s="93" t="s">
        <v>11477</v>
      </c>
      <c r="V5003" s="94">
        <v>1004316</v>
      </c>
      <c r="W5003" s="97" t="s">
        <v>8367</v>
      </c>
      <c r="X5003" s="38" t="str">
        <f>IFERROR(VLOOKUP(ROWS($X$4:X5003),$Q$4:$R$5094,2,FALSE),"")</f>
        <v>Valsartan</v>
      </c>
      <c r="Y5003" s="38" t="str">
        <f>IFERROR(VLOOKUP(ROWS($Y$4:Y5003),$P$4:$U$5094,6,FALSE),"")</f>
        <v>137862-53-4</v>
      </c>
    </row>
    <row r="5004" spans="16:25">
      <c r="P5004" s="38">
        <f>IF(ISNUMBER(SEARCH(Search!$K$13,'Valid Values - Search'!U5004)),MAX($P$3:P5003)+1,0)</f>
        <v>5001</v>
      </c>
      <c r="Q5004" s="38">
        <f>IF(ISNUMBER(SEARCH(Search!$K$5,'Valid Values - Search'!R5004)),MAX($Q$3:Q5003)+1,0)</f>
        <v>5001</v>
      </c>
      <c r="R5004" s="64" t="s">
        <v>8368</v>
      </c>
      <c r="S5004" s="70" t="s">
        <v>101</v>
      </c>
      <c r="T5004" s="70" t="s">
        <v>102</v>
      </c>
      <c r="U5004" s="93" t="s">
        <v>8983</v>
      </c>
      <c r="V5004" s="94">
        <v>519</v>
      </c>
      <c r="W5004" s="97" t="s">
        <v>8368</v>
      </c>
      <c r="X5004" s="38" t="str">
        <f>IFERROR(VLOOKUP(ROWS($X$4:X5004),$Q$4:$R$5094,2,FALSE),"")</f>
        <v>Vanadium</v>
      </c>
      <c r="Y5004" s="38" t="str">
        <f>IFERROR(VLOOKUP(ROWS($Y$4:Y5004),$P$4:$U$5094,6,FALSE),"")</f>
        <v>7440-62-2</v>
      </c>
    </row>
    <row r="5005" spans="16:25">
      <c r="P5005" s="38">
        <f>IF(ISNUMBER(SEARCH(Search!$K$13,'Valid Values - Search'!U5005)),MAX($P$3:P5004)+1,0)</f>
        <v>5002</v>
      </c>
      <c r="Q5005" s="38">
        <f>IF(ISNUMBER(SEARCH(Search!$K$5,'Valid Values - Search'!R5005)),MAX($Q$3:Q5004)+1,0)</f>
        <v>5002</v>
      </c>
      <c r="R5005" s="64" t="s">
        <v>8369</v>
      </c>
      <c r="S5005" s="70" t="s">
        <v>102</v>
      </c>
      <c r="T5005" s="70" t="s">
        <v>102</v>
      </c>
      <c r="U5005" s="93" t="s">
        <v>8459</v>
      </c>
      <c r="V5005" s="94">
        <v>323214</v>
      </c>
      <c r="W5005" s="97" t="s">
        <v>8369</v>
      </c>
      <c r="X5005" s="38" t="str">
        <f>IFERROR(VLOOKUP(ROWS($X$4:X5005),$Q$4:$R$5094,2,FALSE),"")</f>
        <v>Vannella</v>
      </c>
      <c r="Y5005" s="38" t="str">
        <f>IFERROR(VLOOKUP(ROWS($Y$4:Y5005),$P$4:$U$5094,6,FALSE),"")</f>
        <v>N/A</v>
      </c>
    </row>
    <row r="5006" spans="16:25">
      <c r="P5006" s="38">
        <f>IF(ISNUMBER(SEARCH(Search!$K$13,'Valid Values - Search'!U5006)),MAX($P$3:P5005)+1,0)</f>
        <v>5003</v>
      </c>
      <c r="Q5006" s="38">
        <f>IF(ISNUMBER(SEARCH(Search!$K$5,'Valid Values - Search'!R5006)),MAX($Q$3:Q5005)+1,0)</f>
        <v>5003</v>
      </c>
      <c r="R5006" s="64" t="s">
        <v>8370</v>
      </c>
      <c r="S5006" s="70" t="s">
        <v>102</v>
      </c>
      <c r="T5006" s="70" t="s">
        <v>102</v>
      </c>
      <c r="U5006" s="93" t="s">
        <v>8459</v>
      </c>
      <c r="V5006" s="94">
        <v>323213</v>
      </c>
      <c r="W5006" s="97" t="s">
        <v>8370</v>
      </c>
      <c r="X5006" s="38" t="str">
        <f>IFERROR(VLOOKUP(ROWS($X$4:X5006),$Q$4:$R$5094,2,FALSE),"")</f>
        <v>Vannellidae</v>
      </c>
      <c r="Y5006" s="38" t="str">
        <f>IFERROR(VLOOKUP(ROWS($Y$4:Y5006),$P$4:$U$5094,6,FALSE),"")</f>
        <v>N/A</v>
      </c>
    </row>
    <row r="5007" spans="16:25">
      <c r="P5007" s="38">
        <f>IF(ISNUMBER(SEARCH(Search!$K$13,'Valid Values - Search'!U5007)),MAX($P$3:P5006)+1,0)</f>
        <v>5004</v>
      </c>
      <c r="Q5007" s="38">
        <f>IF(ISNUMBER(SEARCH(Search!$K$5,'Valid Values - Search'!R5007)),MAX($Q$3:Q5006)+1,0)</f>
        <v>5004</v>
      </c>
      <c r="R5007" s="64" t="s">
        <v>8371</v>
      </c>
      <c r="S5007" s="70" t="s">
        <v>102</v>
      </c>
      <c r="T5007" s="70" t="s">
        <v>102</v>
      </c>
      <c r="U5007" s="93" t="s">
        <v>8459</v>
      </c>
      <c r="V5007" s="94">
        <v>389353</v>
      </c>
      <c r="W5007" s="97" t="s">
        <v>8371</v>
      </c>
      <c r="X5007" s="38" t="str">
        <f>IFERROR(VLOOKUP(ROWS($X$4:X5007),$Q$4:$R$5094,2,FALSE),"")</f>
        <v>Vegetation Density, Nudds Board Left</v>
      </c>
      <c r="Y5007" s="38" t="str">
        <f>IFERROR(VLOOKUP(ROWS($Y$4:Y5007),$P$4:$U$5094,6,FALSE),"")</f>
        <v>N/A</v>
      </c>
    </row>
    <row r="5008" spans="16:25">
      <c r="P5008" s="38">
        <f>IF(ISNUMBER(SEARCH(Search!$K$13,'Valid Values - Search'!U5008)),MAX($P$3:P5007)+1,0)</f>
        <v>5005</v>
      </c>
      <c r="Q5008" s="38">
        <f>IF(ISNUMBER(SEARCH(Search!$K$5,'Valid Values - Search'!R5008)),MAX($Q$3:Q5007)+1,0)</f>
        <v>5005</v>
      </c>
      <c r="R5008" s="64" t="s">
        <v>8372</v>
      </c>
      <c r="S5008" s="70" t="s">
        <v>102</v>
      </c>
      <c r="T5008" s="70" t="s">
        <v>102</v>
      </c>
      <c r="U5008" s="93" t="s">
        <v>8459</v>
      </c>
      <c r="V5008" s="94">
        <v>389354</v>
      </c>
      <c r="W5008" s="97" t="s">
        <v>8372</v>
      </c>
      <c r="X5008" s="38" t="str">
        <f>IFERROR(VLOOKUP(ROWS($X$4:X5008),$Q$4:$R$5094,2,FALSE),"")</f>
        <v>Vegetation Density, Nudds Board Right</v>
      </c>
      <c r="Y5008" s="38" t="str">
        <f>IFERROR(VLOOKUP(ROWS($Y$4:Y5008),$P$4:$U$5094,6,FALSE),"")</f>
        <v>N/A</v>
      </c>
    </row>
    <row r="5009" spans="16:25">
      <c r="P5009" s="38">
        <f>IF(ISNUMBER(SEARCH(Search!$K$13,'Valid Values - Search'!U5009)),MAX($P$3:P5008)+1,0)</f>
        <v>5006</v>
      </c>
      <c r="Q5009" s="38">
        <f>IF(ISNUMBER(SEARCH(Search!$K$5,'Valid Values - Search'!R5009)),MAX($Q$3:Q5008)+1,0)</f>
        <v>5006</v>
      </c>
      <c r="R5009" s="64" t="s">
        <v>8373</v>
      </c>
      <c r="S5009" s="70" t="s">
        <v>102</v>
      </c>
      <c r="T5009" s="70" t="s">
        <v>102</v>
      </c>
      <c r="U5009" s="93" t="s">
        <v>8459</v>
      </c>
      <c r="V5009" s="94">
        <v>520</v>
      </c>
      <c r="W5009" s="97" t="s">
        <v>8373</v>
      </c>
      <c r="X5009" s="38" t="str">
        <f>IFERROR(VLOOKUP(ROWS($X$4:X5009),$Q$4:$R$5094,2,FALSE),"")</f>
        <v>Velocity - stream</v>
      </c>
      <c r="Y5009" s="38" t="str">
        <f>IFERROR(VLOOKUP(ROWS($Y$4:Y5009),$P$4:$U$5094,6,FALSE),"")</f>
        <v>N/A</v>
      </c>
    </row>
    <row r="5010" spans="16:25">
      <c r="P5010" s="38">
        <f>IF(ISNUMBER(SEARCH(Search!$K$13,'Valid Values - Search'!U5010)),MAX($P$3:P5009)+1,0)</f>
        <v>5007</v>
      </c>
      <c r="Q5010" s="38">
        <f>IF(ISNUMBER(SEARCH(Search!$K$5,'Valid Values - Search'!R5010)),MAX($Q$3:Q5009)+1,0)</f>
        <v>5007</v>
      </c>
      <c r="R5010" s="64" t="s">
        <v>8374</v>
      </c>
      <c r="S5010" s="70" t="s">
        <v>102</v>
      </c>
      <c r="T5010" s="70" t="s">
        <v>102</v>
      </c>
      <c r="U5010" s="93" t="s">
        <v>8459</v>
      </c>
      <c r="V5010" s="94">
        <v>521</v>
      </c>
      <c r="W5010" s="97" t="s">
        <v>8374</v>
      </c>
      <c r="X5010" s="38" t="str">
        <f>IFERROR(VLOOKUP(ROWS($X$4:X5010),$Q$4:$R$5094,2,FALSE),"")</f>
        <v>Velocity-discharge</v>
      </c>
      <c r="Y5010" s="38" t="str">
        <f>IFERROR(VLOOKUP(ROWS($Y$4:Y5010),$P$4:$U$5094,6,FALSE),"")</f>
        <v>N/A</v>
      </c>
    </row>
    <row r="5011" spans="16:25">
      <c r="P5011" s="38">
        <f>IF(ISNUMBER(SEARCH(Search!$K$13,'Valid Values - Search'!U5011)),MAX($P$3:P5010)+1,0)</f>
        <v>5008</v>
      </c>
      <c r="Q5011" s="38">
        <f>IF(ISNUMBER(SEARCH(Search!$K$5,'Valid Values - Search'!R5011)),MAX($Q$3:Q5010)+1,0)</f>
        <v>5008</v>
      </c>
      <c r="R5011" s="64" t="s">
        <v>8375</v>
      </c>
      <c r="S5011" s="70" t="s">
        <v>101</v>
      </c>
      <c r="T5011" s="70" t="s">
        <v>102</v>
      </c>
      <c r="U5011" s="93" t="s">
        <v>8940</v>
      </c>
      <c r="V5011" s="94" t="s">
        <v>8459</v>
      </c>
      <c r="W5011" s="97" t="s">
        <v>8375</v>
      </c>
      <c r="X5011" s="38" t="str">
        <f>IFERROR(VLOOKUP(ROWS($X$4:X5011),$Q$4:$R$5094,2,FALSE),"")</f>
        <v>Venlafaxine</v>
      </c>
      <c r="Y5011" s="38" t="str">
        <f>IFERROR(VLOOKUP(ROWS($Y$4:Y5011),$P$4:$U$5094,6,FALSE),"")</f>
        <v>93413-69-5</v>
      </c>
    </row>
    <row r="5012" spans="16:25">
      <c r="P5012" s="38">
        <f>IF(ISNUMBER(SEARCH(Search!$K$13,'Valid Values - Search'!U5012)),MAX($P$3:P5011)+1,0)</f>
        <v>5009</v>
      </c>
      <c r="Q5012" s="38">
        <f>IF(ISNUMBER(SEARCH(Search!$K$5,'Valid Values - Search'!R5012)),MAX($Q$3:Q5011)+1,0)</f>
        <v>5009</v>
      </c>
      <c r="R5012" s="64" t="s">
        <v>8376</v>
      </c>
      <c r="S5012" s="70" t="s">
        <v>102</v>
      </c>
      <c r="T5012" s="70" t="s">
        <v>102</v>
      </c>
      <c r="U5012" s="93" t="s">
        <v>11478</v>
      </c>
      <c r="V5012" s="94">
        <v>1003743</v>
      </c>
      <c r="W5012" s="97" t="s">
        <v>8376</v>
      </c>
      <c r="X5012" s="38" t="str">
        <f>IFERROR(VLOOKUP(ROWS($X$4:X5012),$Q$4:$R$5094,2,FALSE),"")</f>
        <v>Venlafaxine hydrochloride</v>
      </c>
      <c r="Y5012" s="38" t="str">
        <f>IFERROR(VLOOKUP(ROWS($Y$4:Y5012),$P$4:$U$5094,6,FALSE),"")</f>
        <v>99300-78-4</v>
      </c>
    </row>
    <row r="5013" spans="16:25">
      <c r="P5013" s="38">
        <f>IF(ISNUMBER(SEARCH(Search!$K$13,'Valid Values - Search'!U5013)),MAX($P$3:P5012)+1,0)</f>
        <v>5010</v>
      </c>
      <c r="Q5013" s="38">
        <f>IF(ISNUMBER(SEARCH(Search!$K$5,'Valid Values - Search'!R5013)),MAX($Q$3:Q5012)+1,0)</f>
        <v>5010</v>
      </c>
      <c r="R5013" s="64" t="s">
        <v>8377</v>
      </c>
      <c r="S5013" s="70" t="s">
        <v>102</v>
      </c>
      <c r="T5013" s="70" t="s">
        <v>102</v>
      </c>
      <c r="U5013" s="93" t="s">
        <v>11479</v>
      </c>
      <c r="V5013" s="94" t="s">
        <v>8459</v>
      </c>
      <c r="W5013" s="97" t="s">
        <v>8377</v>
      </c>
      <c r="X5013" s="38" t="str">
        <f>IFERROR(VLOOKUP(ROWS($X$4:X5013),$Q$4:$R$5094,2,FALSE),"")</f>
        <v>Venlafaxine-d6</v>
      </c>
      <c r="Y5013" s="38" t="str">
        <f>IFERROR(VLOOKUP(ROWS($Y$4:Y5013),$P$4:$U$5094,6,FALSE),"")</f>
        <v>1062606-12-5</v>
      </c>
    </row>
    <row r="5014" spans="16:25">
      <c r="P5014" s="38">
        <f>IF(ISNUMBER(SEARCH(Search!$K$13,'Valid Values - Search'!U5014)),MAX($P$3:P5013)+1,0)</f>
        <v>5011</v>
      </c>
      <c r="Q5014" s="38">
        <f>IF(ISNUMBER(SEARCH(Search!$K$5,'Valid Values - Search'!R5014)),MAX($Q$3:Q5013)+1,0)</f>
        <v>5011</v>
      </c>
      <c r="R5014" s="64" t="s">
        <v>8378</v>
      </c>
      <c r="S5014" s="70" t="s">
        <v>102</v>
      </c>
      <c r="T5014" s="70" t="s">
        <v>102</v>
      </c>
      <c r="U5014" s="93" t="s">
        <v>11480</v>
      </c>
      <c r="V5014" s="94">
        <v>1002485</v>
      </c>
      <c r="W5014" s="97" t="s">
        <v>8378</v>
      </c>
      <c r="X5014" s="38" t="str">
        <f>IFERROR(VLOOKUP(ROWS($X$4:X5014),$Q$4:$R$5094,2,FALSE),"")</f>
        <v>Verapamil</v>
      </c>
      <c r="Y5014" s="38" t="str">
        <f>IFERROR(VLOOKUP(ROWS($Y$4:Y5014),$P$4:$U$5094,6,FALSE),"")</f>
        <v>52-53-9</v>
      </c>
    </row>
    <row r="5015" spans="16:25">
      <c r="P5015" s="38">
        <f>IF(ISNUMBER(SEARCH(Search!$K$13,'Valid Values - Search'!U5015)),MAX($P$3:P5014)+1,0)</f>
        <v>5012</v>
      </c>
      <c r="Q5015" s="38">
        <f>IF(ISNUMBER(SEARCH(Search!$K$5,'Valid Values - Search'!R5015)),MAX($Q$3:Q5014)+1,0)</f>
        <v>5012</v>
      </c>
      <c r="R5015" s="64" t="s">
        <v>8379</v>
      </c>
      <c r="S5015" s="70" t="s">
        <v>102</v>
      </c>
      <c r="T5015" s="70" t="s">
        <v>102</v>
      </c>
      <c r="U5015" s="93" t="s">
        <v>8459</v>
      </c>
      <c r="V5015" s="94">
        <v>16971</v>
      </c>
      <c r="W5015" s="97" t="s">
        <v>8379</v>
      </c>
      <c r="X5015" s="38" t="str">
        <f>IFERROR(VLOOKUP(ROWS($X$4:X5015),$Q$4:$R$5094,2,FALSE),"")</f>
        <v>Vermicasts</v>
      </c>
      <c r="Y5015" s="38" t="str">
        <f>IFERROR(VLOOKUP(ROWS($Y$4:Y5015),$P$4:$U$5094,6,FALSE),"")</f>
        <v>N/A</v>
      </c>
    </row>
    <row r="5016" spans="16:25">
      <c r="P5016" s="38">
        <f>IF(ISNUMBER(SEARCH(Search!$K$13,'Valid Values - Search'!U5016)),MAX($P$3:P5015)+1,0)</f>
        <v>5013</v>
      </c>
      <c r="Q5016" s="38">
        <f>IF(ISNUMBER(SEARCH(Search!$K$5,'Valid Values - Search'!R5016)),MAX($Q$3:Q5015)+1,0)</f>
        <v>5013</v>
      </c>
      <c r="R5016" s="64" t="s">
        <v>8380</v>
      </c>
      <c r="S5016" s="70" t="s">
        <v>101</v>
      </c>
      <c r="T5016" s="70" t="s">
        <v>102</v>
      </c>
      <c r="U5016" s="93" t="s">
        <v>8941</v>
      </c>
      <c r="V5016" s="94">
        <v>1689</v>
      </c>
      <c r="W5016" s="97" t="s">
        <v>8380</v>
      </c>
      <c r="X5016" s="38" t="str">
        <f>IFERROR(VLOOKUP(ROWS($X$4:X5016),$Q$4:$R$5094,2,FALSE),"")</f>
        <v>Vernolate</v>
      </c>
      <c r="Y5016" s="38" t="str">
        <f>IFERROR(VLOOKUP(ROWS($Y$4:Y5016),$P$4:$U$5094,6,FALSE),"")</f>
        <v>1929-77-7</v>
      </c>
    </row>
    <row r="5017" spans="16:25">
      <c r="P5017" s="38">
        <f>IF(ISNUMBER(SEARCH(Search!$K$13,'Valid Values - Search'!U5017)),MAX($P$3:P5016)+1,0)</f>
        <v>5014</v>
      </c>
      <c r="Q5017" s="38">
        <f>IF(ISNUMBER(SEARCH(Search!$K$5,'Valid Values - Search'!R5017)),MAX($Q$3:Q5016)+1,0)</f>
        <v>5014</v>
      </c>
      <c r="R5017" s="64" t="s">
        <v>8381</v>
      </c>
      <c r="S5017" s="70" t="s">
        <v>102</v>
      </c>
      <c r="T5017" s="70" t="s">
        <v>102</v>
      </c>
      <c r="U5017" s="93" t="s">
        <v>11481</v>
      </c>
      <c r="V5017" s="94">
        <v>17063</v>
      </c>
      <c r="W5017" s="97" t="s">
        <v>8381</v>
      </c>
      <c r="X5017" s="38" t="str">
        <f>IFERROR(VLOOKUP(ROWS($X$4:X5017),$Q$4:$R$5094,2,FALSE),"")</f>
        <v>Verticillium lecanii</v>
      </c>
      <c r="Y5017" s="38" t="str">
        <f>IFERROR(VLOOKUP(ROWS($Y$4:Y5017),$P$4:$U$5094,6,FALSE),"")</f>
        <v>67892-35-7</v>
      </c>
    </row>
    <row r="5018" spans="16:25">
      <c r="P5018" s="38">
        <f>IF(ISNUMBER(SEARCH(Search!$K$13,'Valid Values - Search'!U5018)),MAX($P$3:P5017)+1,0)</f>
        <v>5015</v>
      </c>
      <c r="Q5018" s="38">
        <f>IF(ISNUMBER(SEARCH(Search!$K$5,'Valid Values - Search'!R5018)),MAX($Q$3:Q5017)+1,0)</f>
        <v>5015</v>
      </c>
      <c r="R5018" s="64" t="s">
        <v>8382</v>
      </c>
      <c r="S5018" s="70" t="s">
        <v>102</v>
      </c>
      <c r="T5018" s="70" t="s">
        <v>102</v>
      </c>
      <c r="U5018" s="93" t="s">
        <v>8459</v>
      </c>
      <c r="V5018" s="94">
        <v>11735</v>
      </c>
      <c r="W5018" s="97" t="s">
        <v>8382</v>
      </c>
      <c r="X5018" s="38" t="str">
        <f>IFERROR(VLOOKUP(ROWS($X$4:X5018),$Q$4:$R$5094,2,FALSE),"")</f>
        <v>Vibrio</v>
      </c>
      <c r="Y5018" s="38" t="str">
        <f>IFERROR(VLOOKUP(ROWS($Y$4:Y5018),$P$4:$U$5094,6,FALSE),"")</f>
        <v>N/A</v>
      </c>
    </row>
    <row r="5019" spans="16:25">
      <c r="P5019" s="38">
        <f>IF(ISNUMBER(SEARCH(Search!$K$13,'Valid Values - Search'!U5019)),MAX($P$3:P5018)+1,0)</f>
        <v>5016</v>
      </c>
      <c r="Q5019" s="38">
        <f>IF(ISNUMBER(SEARCH(Search!$K$5,'Valid Values - Search'!R5019)),MAX($Q$3:Q5018)+1,0)</f>
        <v>5016</v>
      </c>
      <c r="R5019" s="64" t="s">
        <v>8383</v>
      </c>
      <c r="S5019" s="70" t="s">
        <v>102</v>
      </c>
      <c r="T5019" s="70" t="s">
        <v>102</v>
      </c>
      <c r="U5019" s="93" t="s">
        <v>11482</v>
      </c>
      <c r="V5019" s="94">
        <v>1690</v>
      </c>
      <c r="W5019" s="97" t="s">
        <v>8383</v>
      </c>
      <c r="X5019" s="38" t="str">
        <f>IFERROR(VLOOKUP(ROWS($X$4:X5019),$Q$4:$R$5094,2,FALSE),"")</f>
        <v>Vinclozolin</v>
      </c>
      <c r="Y5019" s="38" t="str">
        <f>IFERROR(VLOOKUP(ROWS($Y$4:Y5019),$P$4:$U$5094,6,FALSE),"")</f>
        <v>50471-44-8</v>
      </c>
    </row>
    <row r="5020" spans="16:25">
      <c r="P5020" s="38">
        <f>IF(ISNUMBER(SEARCH(Search!$K$13,'Valid Values - Search'!U5020)),MAX($P$3:P5019)+1,0)</f>
        <v>5017</v>
      </c>
      <c r="Q5020" s="38">
        <f>IF(ISNUMBER(SEARCH(Search!$K$5,'Valid Values - Search'!R5020)),MAX($Q$3:Q5019)+1,0)</f>
        <v>5017</v>
      </c>
      <c r="R5020" s="64" t="s">
        <v>8384</v>
      </c>
      <c r="S5020" s="70" t="s">
        <v>102</v>
      </c>
      <c r="T5020" s="70" t="s">
        <v>102</v>
      </c>
      <c r="U5020" s="93" t="s">
        <v>11483</v>
      </c>
      <c r="V5020" s="94">
        <v>522</v>
      </c>
      <c r="W5020" s="97" t="s">
        <v>8384</v>
      </c>
      <c r="X5020" s="38" t="str">
        <f>IFERROR(VLOOKUP(ROWS($X$4:X5020),$Q$4:$R$5094,2,FALSE),"")</f>
        <v>Vinyl acetate</v>
      </c>
      <c r="Y5020" s="38" t="str">
        <f>IFERROR(VLOOKUP(ROWS($Y$4:Y5020),$P$4:$U$5094,6,FALSE),"")</f>
        <v>108-05-4</v>
      </c>
    </row>
    <row r="5021" spans="16:25">
      <c r="P5021" s="38">
        <f>IF(ISNUMBER(SEARCH(Search!$K$13,'Valid Values - Search'!U5021)),MAX($P$3:P5020)+1,0)</f>
        <v>5018</v>
      </c>
      <c r="Q5021" s="38">
        <f>IF(ISNUMBER(SEARCH(Search!$K$5,'Valid Values - Search'!R5021)),MAX($Q$3:Q5020)+1,0)</f>
        <v>5018</v>
      </c>
      <c r="R5021" s="64" t="s">
        <v>8385</v>
      </c>
      <c r="S5021" s="70" t="s">
        <v>102</v>
      </c>
      <c r="T5021" s="70" t="s">
        <v>102</v>
      </c>
      <c r="U5021" s="93" t="s">
        <v>11484</v>
      </c>
      <c r="V5021" s="94">
        <v>713</v>
      </c>
      <c r="W5021" s="97" t="s">
        <v>8385</v>
      </c>
      <c r="X5021" s="38" t="str">
        <f>IFERROR(VLOOKUP(ROWS($X$4:X5021),$Q$4:$R$5094,2,FALSE),"")</f>
        <v>Vinyl bromide</v>
      </c>
      <c r="Y5021" s="38" t="str">
        <f>IFERROR(VLOOKUP(ROWS($Y$4:Y5021),$P$4:$U$5094,6,FALSE),"")</f>
        <v>593-60-2</v>
      </c>
    </row>
    <row r="5022" spans="16:25">
      <c r="P5022" s="38">
        <f>IF(ISNUMBER(SEARCH(Search!$K$13,'Valid Values - Search'!U5022)),MAX($P$3:P5021)+1,0)</f>
        <v>5019</v>
      </c>
      <c r="Q5022" s="38">
        <f>IF(ISNUMBER(SEARCH(Search!$K$5,'Valid Values - Search'!R5022)),MAX($Q$3:Q5021)+1,0)</f>
        <v>5019</v>
      </c>
      <c r="R5022" s="64" t="s">
        <v>8386</v>
      </c>
      <c r="S5022" s="70" t="s">
        <v>101</v>
      </c>
      <c r="T5022" s="70" t="s">
        <v>102</v>
      </c>
      <c r="U5022" s="93" t="s">
        <v>9044</v>
      </c>
      <c r="V5022" s="94">
        <v>523</v>
      </c>
      <c r="W5022" s="97" t="s">
        <v>8386</v>
      </c>
      <c r="X5022" s="38" t="str">
        <f>IFERROR(VLOOKUP(ROWS($X$4:X5022),$Q$4:$R$5094,2,FALSE),"")</f>
        <v>Vinyl chloride</v>
      </c>
      <c r="Y5022" s="38" t="str">
        <f>IFERROR(VLOOKUP(ROWS($Y$4:Y5022),$P$4:$U$5094,6,FALSE),"")</f>
        <v>75-01-4</v>
      </c>
    </row>
    <row r="5023" spans="16:25">
      <c r="P5023" s="38">
        <f>IF(ISNUMBER(SEARCH(Search!$K$13,'Valid Values - Search'!U5023)),MAX($P$3:P5022)+1,0)</f>
        <v>5020</v>
      </c>
      <c r="Q5023" s="38">
        <f>IF(ISNUMBER(SEARCH(Search!$K$5,'Valid Values - Search'!R5023)),MAX($Q$3:Q5022)+1,0)</f>
        <v>5020</v>
      </c>
      <c r="R5023" s="64" t="s">
        <v>8387</v>
      </c>
      <c r="S5023" s="70" t="s">
        <v>102</v>
      </c>
      <c r="T5023" s="70" t="s">
        <v>102</v>
      </c>
      <c r="U5023" s="93" t="s">
        <v>11485</v>
      </c>
      <c r="V5023" s="94">
        <v>15883</v>
      </c>
      <c r="W5023" s="97" t="s">
        <v>8387</v>
      </c>
      <c r="X5023" s="38" t="str">
        <f>IFERROR(VLOOKUP(ROWS($X$4:X5023),$Q$4:$R$5094,2,FALSE),"")</f>
        <v>Vinyltoluene</v>
      </c>
      <c r="Y5023" s="38" t="str">
        <f>IFERROR(VLOOKUP(ROWS($Y$4:Y5023),$P$4:$U$5094,6,FALSE),"")</f>
        <v>25013-15-4</v>
      </c>
    </row>
    <row r="5024" spans="16:25">
      <c r="P5024" s="38">
        <f>IF(ISNUMBER(SEARCH(Search!$K$13,'Valid Values - Search'!U5024)),MAX($P$3:P5023)+1,0)</f>
        <v>5021</v>
      </c>
      <c r="Q5024" s="38">
        <f>IF(ISNUMBER(SEARCH(Search!$K$5,'Valid Values - Search'!R5024)),MAX($Q$3:Q5023)+1,0)</f>
        <v>5021</v>
      </c>
      <c r="R5024" s="64" t="s">
        <v>8388</v>
      </c>
      <c r="S5024" s="70" t="s">
        <v>102</v>
      </c>
      <c r="T5024" s="70" t="s">
        <v>102</v>
      </c>
      <c r="U5024" s="93" t="s">
        <v>11486</v>
      </c>
      <c r="V5024" s="94">
        <v>390128</v>
      </c>
      <c r="W5024" s="97" t="s">
        <v>8388</v>
      </c>
      <c r="X5024" s="38" t="str">
        <f>IFERROR(VLOOKUP(ROWS($X$4:X5024),$Q$4:$R$5094,2,FALSE),"")</f>
        <v>Violaxanthin</v>
      </c>
      <c r="Y5024" s="38" t="str">
        <f>IFERROR(VLOOKUP(ROWS($Y$4:Y5024),$P$4:$U$5094,6,FALSE),"")</f>
        <v>126-29-4</v>
      </c>
    </row>
    <row r="5025" spans="16:25">
      <c r="P5025" s="38">
        <f>IF(ISNUMBER(SEARCH(Search!$K$13,'Valid Values - Search'!U5025)),MAX($P$3:P5024)+1,0)</f>
        <v>5022</v>
      </c>
      <c r="Q5025" s="38">
        <f>IF(ISNUMBER(SEARCH(Search!$K$5,'Valid Values - Search'!R5025)),MAX($Q$3:Q5024)+1,0)</f>
        <v>5022</v>
      </c>
      <c r="R5025" s="64" t="s">
        <v>8389</v>
      </c>
      <c r="S5025" s="70" t="s">
        <v>102</v>
      </c>
      <c r="T5025" s="70" t="s">
        <v>102</v>
      </c>
      <c r="U5025" s="93" t="s">
        <v>11487</v>
      </c>
      <c r="V5025" s="94">
        <v>1002632</v>
      </c>
      <c r="W5025" s="97" t="s">
        <v>8389</v>
      </c>
      <c r="X5025" s="38" t="str">
        <f>IFERROR(VLOOKUP(ROWS($X$4:X5025),$Q$4:$R$5094,2,FALSE),"")</f>
        <v>Virginiamycin</v>
      </c>
      <c r="Y5025" s="38" t="str">
        <f>IFERROR(VLOOKUP(ROWS($Y$4:Y5025),$P$4:$U$5094,6,FALSE),"")</f>
        <v>11006-76-1</v>
      </c>
    </row>
    <row r="5026" spans="16:25">
      <c r="P5026" s="38">
        <f>IF(ISNUMBER(SEARCH(Search!$K$13,'Valid Values - Search'!U5026)),MAX($P$3:P5025)+1,0)</f>
        <v>5023</v>
      </c>
      <c r="Q5026" s="38">
        <f>IF(ISNUMBER(SEARCH(Search!$K$5,'Valid Values - Search'!R5026)),MAX($Q$3:Q5025)+1,0)</f>
        <v>5023</v>
      </c>
      <c r="R5026" s="64" t="s">
        <v>8390</v>
      </c>
      <c r="S5026" s="70" t="s">
        <v>102</v>
      </c>
      <c r="T5026" s="70" t="s">
        <v>102</v>
      </c>
      <c r="U5026" s="93" t="s">
        <v>8459</v>
      </c>
      <c r="V5026" s="94">
        <v>11742</v>
      </c>
      <c r="W5026" s="97" t="s">
        <v>8390</v>
      </c>
      <c r="X5026" s="38" t="str">
        <f>IFERROR(VLOOKUP(ROWS($X$4:X5026),$Q$4:$R$5094,2,FALSE),"")</f>
        <v>Virus</v>
      </c>
      <c r="Y5026" s="38" t="str">
        <f>IFERROR(VLOOKUP(ROWS($Y$4:Y5026),$P$4:$U$5094,6,FALSE),"")</f>
        <v>N/A</v>
      </c>
    </row>
    <row r="5027" spans="16:25">
      <c r="P5027" s="38">
        <f>IF(ISNUMBER(SEARCH(Search!$K$13,'Valid Values - Search'!U5027)),MAX($P$3:P5026)+1,0)</f>
        <v>5024</v>
      </c>
      <c r="Q5027" s="38">
        <f>IF(ISNUMBER(SEARCH(Search!$K$5,'Valid Values - Search'!R5027)),MAX($Q$3:Q5026)+1,0)</f>
        <v>5024</v>
      </c>
      <c r="R5027" s="64" t="s">
        <v>8391</v>
      </c>
      <c r="S5027" s="70" t="s">
        <v>102</v>
      </c>
      <c r="T5027" s="70" t="s">
        <v>102</v>
      </c>
      <c r="U5027" s="93" t="s">
        <v>8459</v>
      </c>
      <c r="V5027" s="94">
        <v>389369</v>
      </c>
      <c r="W5027" s="97" t="s">
        <v>8391</v>
      </c>
      <c r="X5027" s="38" t="str">
        <f>IFERROR(VLOOKUP(ROWS($X$4:X5027),$Q$4:$R$5094,2,FALSE),"")</f>
        <v>Volatile suspended solids</v>
      </c>
      <c r="Y5027" s="38" t="str">
        <f>IFERROR(VLOOKUP(ROWS($Y$4:Y5027),$P$4:$U$5094,6,FALSE),"")</f>
        <v>N/A</v>
      </c>
    </row>
    <row r="5028" spans="16:25">
      <c r="P5028" s="38">
        <f>IF(ISNUMBER(SEARCH(Search!$K$13,'Valid Values - Search'!U5028)),MAX($P$3:P5027)+1,0)</f>
        <v>5025</v>
      </c>
      <c r="Q5028" s="38">
        <f>IF(ISNUMBER(SEARCH(Search!$K$5,'Valid Values - Search'!R5028)),MAX($Q$3:Q5027)+1,0)</f>
        <v>5025</v>
      </c>
      <c r="R5028" s="64" t="s">
        <v>8392</v>
      </c>
      <c r="S5028" s="70" t="s">
        <v>102</v>
      </c>
      <c r="T5028" s="70" t="s">
        <v>102</v>
      </c>
      <c r="U5028" s="93" t="s">
        <v>8459</v>
      </c>
      <c r="V5028" s="94">
        <v>1000588</v>
      </c>
      <c r="W5028" s="97" t="s">
        <v>8392</v>
      </c>
      <c r="X5028" s="38" t="str">
        <f>IFERROR(VLOOKUP(ROWS($X$4:X5028),$Q$4:$R$5094,2,FALSE),"")</f>
        <v>Volume Storage</v>
      </c>
      <c r="Y5028" s="38" t="str">
        <f>IFERROR(VLOOKUP(ROWS($Y$4:Y5028),$P$4:$U$5094,6,FALSE),"")</f>
        <v>N/A</v>
      </c>
    </row>
    <row r="5029" spans="16:25">
      <c r="P5029" s="38">
        <f>IF(ISNUMBER(SEARCH(Search!$K$13,'Valid Values - Search'!U5029)),MAX($P$3:P5028)+1,0)</f>
        <v>5026</v>
      </c>
      <c r="Q5029" s="38">
        <f>IF(ISNUMBER(SEARCH(Search!$K$5,'Valid Values - Search'!R5029)),MAX($Q$3:Q5028)+1,0)</f>
        <v>5026</v>
      </c>
      <c r="R5029" s="64" t="s">
        <v>8393</v>
      </c>
      <c r="S5029" s="70" t="s">
        <v>102</v>
      </c>
      <c r="T5029" s="70" t="s">
        <v>102</v>
      </c>
      <c r="U5029" s="93" t="s">
        <v>11488</v>
      </c>
      <c r="V5029" s="94">
        <v>1002465</v>
      </c>
      <c r="W5029" s="97" t="s">
        <v>8393</v>
      </c>
      <c r="X5029" s="38" t="str">
        <f>IFERROR(VLOOKUP(ROWS($X$4:X5029),$Q$4:$R$5094,2,FALSE),"")</f>
        <v>Warfarin</v>
      </c>
      <c r="Y5029" s="38" t="str">
        <f>IFERROR(VLOOKUP(ROWS($Y$4:Y5029),$P$4:$U$5094,6,FALSE),"")</f>
        <v>81-81-2</v>
      </c>
    </row>
    <row r="5030" spans="16:25">
      <c r="P5030" s="38">
        <f>IF(ISNUMBER(SEARCH(Search!$K$13,'Valid Values - Search'!U5030)),MAX($P$3:P5029)+1,0)</f>
        <v>5027</v>
      </c>
      <c r="Q5030" s="38">
        <f>IF(ISNUMBER(SEARCH(Search!$K$5,'Valid Values - Search'!R5030)),MAX($Q$3:Q5029)+1,0)</f>
        <v>5027</v>
      </c>
      <c r="R5030" s="64" t="s">
        <v>8394</v>
      </c>
      <c r="S5030" s="70" t="s">
        <v>102</v>
      </c>
      <c r="T5030" s="70" t="s">
        <v>102</v>
      </c>
      <c r="U5030" s="93" t="s">
        <v>11489</v>
      </c>
      <c r="V5030" s="94" t="s">
        <v>8459</v>
      </c>
      <c r="W5030" s="97" t="s">
        <v>8394</v>
      </c>
      <c r="X5030" s="38" t="str">
        <f>IFERROR(VLOOKUP(ROWS($X$4:X5030),$Q$4:$R$5094,2,FALSE),"")</f>
        <v>Warfarin-d5</v>
      </c>
      <c r="Y5030" s="38" t="str">
        <f>IFERROR(VLOOKUP(ROWS($Y$4:Y5030),$P$4:$U$5094,6,FALSE),"")</f>
        <v>75472-93-4</v>
      </c>
    </row>
    <row r="5031" spans="16:25">
      <c r="P5031" s="38">
        <f>IF(ISNUMBER(SEARCH(Search!$K$13,'Valid Values - Search'!U5031)),MAX($P$3:P5030)+1,0)</f>
        <v>5028</v>
      </c>
      <c r="Q5031" s="38">
        <f>IF(ISNUMBER(SEARCH(Search!$K$5,'Valid Values - Search'!R5031)),MAX($Q$3:Q5030)+1,0)</f>
        <v>5028</v>
      </c>
      <c r="R5031" s="64" t="s">
        <v>8395</v>
      </c>
      <c r="S5031" s="70" t="s">
        <v>102</v>
      </c>
      <c r="T5031" s="70" t="s">
        <v>102</v>
      </c>
      <c r="U5031" s="93" t="s">
        <v>8459</v>
      </c>
      <c r="V5031" s="94">
        <v>525</v>
      </c>
      <c r="W5031" s="97" t="s">
        <v>8395</v>
      </c>
      <c r="X5031" s="38" t="str">
        <f>IFERROR(VLOOKUP(ROWS($X$4:X5031),$Q$4:$R$5094,2,FALSE),"")</f>
        <v>Waste well annulus pressure</v>
      </c>
      <c r="Y5031" s="38" t="str">
        <f>IFERROR(VLOOKUP(ROWS($Y$4:Y5031),$P$4:$U$5094,6,FALSE),"")</f>
        <v>N/A</v>
      </c>
    </row>
    <row r="5032" spans="16:25">
      <c r="P5032" s="38">
        <f>IF(ISNUMBER(SEARCH(Search!$K$13,'Valid Values - Search'!U5032)),MAX($P$3:P5031)+1,0)</f>
        <v>5029</v>
      </c>
      <c r="Q5032" s="38">
        <f>IF(ISNUMBER(SEARCH(Search!$K$5,'Valid Values - Search'!R5032)),MAX($Q$3:Q5031)+1,0)</f>
        <v>5029</v>
      </c>
      <c r="R5032" s="64" t="s">
        <v>8396</v>
      </c>
      <c r="S5032" s="70" t="s">
        <v>102</v>
      </c>
      <c r="T5032" s="70" t="s">
        <v>102</v>
      </c>
      <c r="U5032" s="93" t="s">
        <v>8459</v>
      </c>
      <c r="V5032" s="94">
        <v>526</v>
      </c>
      <c r="W5032" s="97" t="s">
        <v>8396</v>
      </c>
      <c r="X5032" s="38" t="str">
        <f>IFERROR(VLOOKUP(ROWS($X$4:X5032),$Q$4:$R$5094,2,FALSE),"")</f>
        <v>Waste well injection pressure</v>
      </c>
      <c r="Y5032" s="38" t="str">
        <f>IFERROR(VLOOKUP(ROWS($Y$4:Y5032),$P$4:$U$5094,6,FALSE),"")</f>
        <v>N/A</v>
      </c>
    </row>
    <row r="5033" spans="16:25">
      <c r="P5033" s="38">
        <f>IF(ISNUMBER(SEARCH(Search!$K$13,'Valid Values - Search'!U5033)),MAX($P$3:P5032)+1,0)</f>
        <v>5030</v>
      </c>
      <c r="Q5033" s="38">
        <f>IF(ISNUMBER(SEARCH(Search!$K$5,'Valid Values - Search'!R5033)),MAX($Q$3:Q5032)+1,0)</f>
        <v>5030</v>
      </c>
      <c r="R5033" s="64" t="s">
        <v>109</v>
      </c>
      <c r="S5033" s="70" t="s">
        <v>102</v>
      </c>
      <c r="T5033" s="70" t="s">
        <v>102</v>
      </c>
      <c r="U5033" s="93" t="s">
        <v>11490</v>
      </c>
      <c r="V5033" s="94">
        <v>1691</v>
      </c>
      <c r="W5033" s="97" t="s">
        <v>109</v>
      </c>
      <c r="X5033" s="38" t="str">
        <f>IFERROR(VLOOKUP(ROWS($X$4:X5033),$Q$4:$R$5094,2,FALSE),"")</f>
        <v>Water</v>
      </c>
      <c r="Y5033" s="38" t="str">
        <f>IFERROR(VLOOKUP(ROWS($Y$4:Y5033),$P$4:$U$5094,6,FALSE),"")</f>
        <v>7732-18-5</v>
      </c>
    </row>
    <row r="5034" spans="16:25">
      <c r="P5034" s="38">
        <f>IF(ISNUMBER(SEARCH(Search!$K$13,'Valid Values - Search'!U5034)),MAX($P$3:P5033)+1,0)</f>
        <v>5031</v>
      </c>
      <c r="Q5034" s="38">
        <f>IF(ISNUMBER(SEARCH(Search!$K$5,'Valid Values - Search'!R5034)),MAX($Q$3:Q5033)+1,0)</f>
        <v>5031</v>
      </c>
      <c r="R5034" s="64" t="s">
        <v>8397</v>
      </c>
      <c r="S5034" s="70" t="s">
        <v>102</v>
      </c>
      <c r="T5034" s="70" t="s">
        <v>102</v>
      </c>
      <c r="U5034" s="93" t="s">
        <v>8459</v>
      </c>
      <c r="V5034" s="94">
        <v>16068</v>
      </c>
      <c r="W5034" s="97" t="s">
        <v>8397</v>
      </c>
      <c r="X5034" s="38" t="str">
        <f>IFERROR(VLOOKUP(ROWS($X$4:X5034),$Q$4:$R$5094,2,FALSE),"")</f>
        <v>Water appearance (text)</v>
      </c>
      <c r="Y5034" s="38" t="str">
        <f>IFERROR(VLOOKUP(ROWS($Y$4:Y5034),$P$4:$U$5094,6,FALSE),"")</f>
        <v>N/A</v>
      </c>
    </row>
    <row r="5035" spans="16:25">
      <c r="P5035" s="38">
        <f>IF(ISNUMBER(SEARCH(Search!$K$13,'Valid Values - Search'!U5035)),MAX($P$3:P5034)+1,0)</f>
        <v>5032</v>
      </c>
      <c r="Q5035" s="38">
        <f>IF(ISNUMBER(SEARCH(Search!$K$5,'Valid Values - Search'!R5035)),MAX($Q$3:Q5034)+1,0)</f>
        <v>5032</v>
      </c>
      <c r="R5035" s="64" t="s">
        <v>8398</v>
      </c>
      <c r="S5035" s="70" t="s">
        <v>102</v>
      </c>
      <c r="T5035" s="70" t="s">
        <v>102</v>
      </c>
      <c r="U5035" s="93" t="s">
        <v>8459</v>
      </c>
      <c r="V5035" s="94">
        <v>1001796</v>
      </c>
      <c r="W5035" s="97" t="s">
        <v>8398</v>
      </c>
      <c r="X5035" s="38" t="str">
        <f>IFERROR(VLOOKUP(ROWS($X$4:X5035),$Q$4:$R$5094,2,FALSE),"")</f>
        <v>Water Column Habitat Type (%)</v>
      </c>
      <c r="Y5035" s="38" t="str">
        <f>IFERROR(VLOOKUP(ROWS($Y$4:Y5035),$P$4:$U$5094,6,FALSE),"")</f>
        <v>N/A</v>
      </c>
    </row>
    <row r="5036" spans="16:25">
      <c r="P5036" s="38">
        <f>IF(ISNUMBER(SEARCH(Search!$K$13,'Valid Values - Search'!U5036)),MAX($P$3:P5035)+1,0)</f>
        <v>5033</v>
      </c>
      <c r="Q5036" s="38">
        <f>IF(ISNUMBER(SEARCH(Search!$K$5,'Valid Values - Search'!R5036)),MAX($Q$3:Q5035)+1,0)</f>
        <v>5033</v>
      </c>
      <c r="R5036" s="64" t="s">
        <v>8399</v>
      </c>
      <c r="S5036" s="70" t="s">
        <v>102</v>
      </c>
      <c r="T5036" s="70" t="s">
        <v>102</v>
      </c>
      <c r="U5036" s="93" t="s">
        <v>8459</v>
      </c>
      <c r="V5036" s="94">
        <v>527</v>
      </c>
      <c r="W5036" s="97" t="s">
        <v>8399</v>
      </c>
      <c r="X5036" s="38" t="str">
        <f>IFERROR(VLOOKUP(ROWS($X$4:X5036),$Q$4:$R$5094,2,FALSE),"")</f>
        <v>Water content of snow</v>
      </c>
      <c r="Y5036" s="38" t="str">
        <f>IFERROR(VLOOKUP(ROWS($Y$4:Y5036),$P$4:$U$5094,6,FALSE),"")</f>
        <v>N/A</v>
      </c>
    </row>
    <row r="5037" spans="16:25">
      <c r="P5037" s="38">
        <f>IF(ISNUMBER(SEARCH(Search!$K$13,'Valid Values - Search'!U5037)),MAX($P$3:P5036)+1,0)</f>
        <v>5034</v>
      </c>
      <c r="Q5037" s="38">
        <f>IF(ISNUMBER(SEARCH(Search!$K$5,'Valid Values - Search'!R5037)),MAX($Q$3:Q5036)+1,0)</f>
        <v>5034</v>
      </c>
      <c r="R5037" s="64" t="s">
        <v>8400</v>
      </c>
      <c r="S5037" s="70" t="s">
        <v>102</v>
      </c>
      <c r="T5037" s="70" t="s">
        <v>102</v>
      </c>
      <c r="U5037" s="93" t="s">
        <v>8459</v>
      </c>
      <c r="V5037" s="94">
        <v>323327</v>
      </c>
      <c r="W5037" s="97" t="s">
        <v>8400</v>
      </c>
      <c r="X5037" s="38" t="str">
        <f>IFERROR(VLOOKUP(ROWS($X$4:X5037),$Q$4:$R$5094,2,FALSE),"")</f>
        <v>Water level (probe)</v>
      </c>
      <c r="Y5037" s="38" t="str">
        <f>IFERROR(VLOOKUP(ROWS($Y$4:Y5037),$P$4:$U$5094,6,FALSE),"")</f>
        <v>N/A</v>
      </c>
    </row>
    <row r="5038" spans="16:25">
      <c r="P5038" s="38">
        <f>IF(ISNUMBER(SEARCH(Search!$K$13,'Valid Values - Search'!U5038)),MAX($P$3:P5037)+1,0)</f>
        <v>5035</v>
      </c>
      <c r="Q5038" s="38">
        <f>IF(ISNUMBER(SEARCH(Search!$K$5,'Valid Values - Search'!R5038)),MAX($Q$3:Q5037)+1,0)</f>
        <v>5035</v>
      </c>
      <c r="R5038" s="64" t="s">
        <v>8401</v>
      </c>
      <c r="S5038" s="70" t="s">
        <v>102</v>
      </c>
      <c r="T5038" s="70" t="s">
        <v>102</v>
      </c>
      <c r="U5038" s="93" t="s">
        <v>8459</v>
      </c>
      <c r="V5038" s="94">
        <v>389388</v>
      </c>
      <c r="W5038" s="97" t="s">
        <v>8401</v>
      </c>
      <c r="X5038" s="38" t="str">
        <f>IFERROR(VLOOKUP(ROWS($X$4:X5038),$Q$4:$R$5094,2,FALSE),"")</f>
        <v>Water level in relation to reference point</v>
      </c>
      <c r="Y5038" s="38" t="str">
        <f>IFERROR(VLOOKUP(ROWS($Y$4:Y5038),$P$4:$U$5094,6,FALSE),"")</f>
        <v>N/A</v>
      </c>
    </row>
    <row r="5039" spans="16:25">
      <c r="P5039" s="38">
        <f>IF(ISNUMBER(SEARCH(Search!$K$13,'Valid Values - Search'!U5039)),MAX($P$3:P5038)+1,0)</f>
        <v>5036</v>
      </c>
      <c r="Q5039" s="38">
        <f>IF(ISNUMBER(SEARCH(Search!$K$5,'Valid Values - Search'!R5039)),MAX($Q$3:Q5038)+1,0)</f>
        <v>5036</v>
      </c>
      <c r="R5039" s="64" t="s">
        <v>8402</v>
      </c>
      <c r="S5039" s="70" t="s">
        <v>102</v>
      </c>
      <c r="T5039" s="70" t="s">
        <v>102</v>
      </c>
      <c r="U5039" s="93" t="s">
        <v>8459</v>
      </c>
      <c r="V5039" s="94">
        <v>529</v>
      </c>
      <c r="W5039" s="97" t="s">
        <v>8402</v>
      </c>
      <c r="X5039" s="38" t="str">
        <f>IFERROR(VLOOKUP(ROWS($X$4:X5039),$Q$4:$R$5094,2,FALSE),"")</f>
        <v>Water level in well during pumping, MSL</v>
      </c>
      <c r="Y5039" s="38" t="str">
        <f>IFERROR(VLOOKUP(ROWS($Y$4:Y5039),$P$4:$U$5094,6,FALSE),"")</f>
        <v>N/A</v>
      </c>
    </row>
    <row r="5040" spans="16:25">
      <c r="P5040" s="38">
        <f>IF(ISNUMBER(SEARCH(Search!$K$13,'Valid Values - Search'!U5040)),MAX($P$3:P5039)+1,0)</f>
        <v>5037</v>
      </c>
      <c r="Q5040" s="38">
        <f>IF(ISNUMBER(SEARCH(Search!$K$5,'Valid Values - Search'!R5040)),MAX($Q$3:Q5039)+1,0)</f>
        <v>5037</v>
      </c>
      <c r="R5040" s="64" t="s">
        <v>8403</v>
      </c>
      <c r="S5040" s="70" t="s">
        <v>102</v>
      </c>
      <c r="T5040" s="70" t="s">
        <v>102</v>
      </c>
      <c r="U5040" s="93" t="s">
        <v>8459</v>
      </c>
      <c r="V5040" s="94">
        <v>16312</v>
      </c>
      <c r="W5040" s="97" t="s">
        <v>8403</v>
      </c>
      <c r="X5040" s="38" t="str">
        <f>IFERROR(VLOOKUP(ROWS($X$4:X5040),$Q$4:$R$5094,2,FALSE),"")</f>
        <v>Water level in well, depth from a reference point</v>
      </c>
      <c r="Y5040" s="38" t="str">
        <f>IFERROR(VLOOKUP(ROWS($Y$4:Y5040),$P$4:$U$5094,6,FALSE),"")</f>
        <v>N/A</v>
      </c>
    </row>
    <row r="5041" spans="16:25">
      <c r="P5041" s="38">
        <f>IF(ISNUMBER(SEARCH(Search!$K$13,'Valid Values - Search'!U5041)),MAX($P$3:P5040)+1,0)</f>
        <v>5038</v>
      </c>
      <c r="Q5041" s="38">
        <f>IF(ISNUMBER(SEARCH(Search!$K$5,'Valid Values - Search'!R5041)),MAX($Q$3:Q5040)+1,0)</f>
        <v>5038</v>
      </c>
      <c r="R5041" s="64" t="s">
        <v>8404</v>
      </c>
      <c r="S5041" s="70" t="s">
        <v>102</v>
      </c>
      <c r="T5041" s="70" t="s">
        <v>102</v>
      </c>
      <c r="U5041" s="93" t="s">
        <v>8459</v>
      </c>
      <c r="V5041" s="94">
        <v>528</v>
      </c>
      <c r="W5041" s="97" t="s">
        <v>8404</v>
      </c>
      <c r="X5041" s="38" t="str">
        <f>IFERROR(VLOOKUP(ROWS($X$4:X5041),$Q$4:$R$5094,2,FALSE),"")</f>
        <v>Water level in well, MSL</v>
      </c>
      <c r="Y5041" s="38" t="str">
        <f>IFERROR(VLOOKUP(ROWS($Y$4:Y5041),$P$4:$U$5094,6,FALSE),"")</f>
        <v>N/A</v>
      </c>
    </row>
    <row r="5042" spans="16:25">
      <c r="P5042" s="38">
        <f>IF(ISNUMBER(SEARCH(Search!$K$13,'Valid Values - Search'!U5042)),MAX($P$3:P5041)+1,0)</f>
        <v>5039</v>
      </c>
      <c r="Q5042" s="38">
        <f>IF(ISNUMBER(SEARCH(Search!$K$5,'Valid Values - Search'!R5042)),MAX($Q$3:Q5041)+1,0)</f>
        <v>5039</v>
      </c>
      <c r="R5042" s="64" t="s">
        <v>8405</v>
      </c>
      <c r="S5042" s="70" t="s">
        <v>102</v>
      </c>
      <c r="T5042" s="70" t="s">
        <v>102</v>
      </c>
      <c r="U5042" s="93" t="s">
        <v>8459</v>
      </c>
      <c r="V5042" s="94">
        <v>16313</v>
      </c>
      <c r="W5042" s="97" t="s">
        <v>8405</v>
      </c>
      <c r="X5042" s="38" t="str">
        <f>IFERROR(VLOOKUP(ROWS($X$4:X5042),$Q$4:$R$5094,2,FALSE),"")</f>
        <v>Water level reference point elevation</v>
      </c>
      <c r="Y5042" s="38" t="str">
        <f>IFERROR(VLOOKUP(ROWS($Y$4:Y5042),$P$4:$U$5094,6,FALSE),"")</f>
        <v>N/A</v>
      </c>
    </row>
    <row r="5043" spans="16:25">
      <c r="P5043" s="38">
        <f>IF(ISNUMBER(SEARCH(Search!$K$13,'Valid Values - Search'!U5043)),MAX($P$3:P5042)+1,0)</f>
        <v>5040</v>
      </c>
      <c r="Q5043" s="38">
        <f>IF(ISNUMBER(SEARCH(Search!$K$5,'Valid Values - Search'!R5043)),MAX($Q$3:Q5042)+1,0)</f>
        <v>5040</v>
      </c>
      <c r="R5043" s="64" t="s">
        <v>8406</v>
      </c>
      <c r="S5043" s="70" t="s">
        <v>102</v>
      </c>
      <c r="T5043" s="70" t="s">
        <v>102</v>
      </c>
      <c r="U5043" s="93" t="s">
        <v>8459</v>
      </c>
      <c r="V5043" s="94">
        <v>1004481</v>
      </c>
      <c r="W5043" s="97" t="s">
        <v>8406</v>
      </c>
      <c r="X5043" s="38" t="str">
        <f>IFERROR(VLOOKUP(ROWS($X$4:X5043),$Q$4:$R$5094,2,FALSE),"")</f>
        <v>Water Odor (choice list)</v>
      </c>
      <c r="Y5043" s="38" t="str">
        <f>IFERROR(VLOOKUP(ROWS($Y$4:Y5043),$P$4:$U$5094,6,FALSE),"")</f>
        <v>N/A</v>
      </c>
    </row>
    <row r="5044" spans="16:25">
      <c r="P5044" s="38">
        <f>IF(ISNUMBER(SEARCH(Search!$K$13,'Valid Values - Search'!U5044)),MAX($P$3:P5043)+1,0)</f>
        <v>5041</v>
      </c>
      <c r="Q5044" s="38">
        <f>IF(ISNUMBER(SEARCH(Search!$K$5,'Valid Values - Search'!R5044)),MAX($Q$3:Q5043)+1,0)</f>
        <v>5041</v>
      </c>
      <c r="R5044" s="64" t="s">
        <v>8407</v>
      </c>
      <c r="S5044" s="70" t="s">
        <v>102</v>
      </c>
      <c r="T5044" s="70" t="s">
        <v>102</v>
      </c>
      <c r="U5044" s="93" t="s">
        <v>8459</v>
      </c>
      <c r="V5044" s="94">
        <v>1004480</v>
      </c>
      <c r="W5044" s="97" t="s">
        <v>8407</v>
      </c>
      <c r="X5044" s="38" t="str">
        <f>IFERROR(VLOOKUP(ROWS($X$4:X5044),$Q$4:$R$5094,2,FALSE),"")</f>
        <v>Water Pressure</v>
      </c>
      <c r="Y5044" s="38" t="str">
        <f>IFERROR(VLOOKUP(ROWS($Y$4:Y5044),$P$4:$U$5094,6,FALSE),"")</f>
        <v>N/A</v>
      </c>
    </row>
    <row r="5045" spans="16:25">
      <c r="P5045" s="38">
        <f>IF(ISNUMBER(SEARCH(Search!$K$13,'Valid Values - Search'!U5045)),MAX($P$3:P5044)+1,0)</f>
        <v>5042</v>
      </c>
      <c r="Q5045" s="38">
        <f>IF(ISNUMBER(SEARCH(Search!$K$5,'Valid Values - Search'!R5045)),MAX($Q$3:Q5044)+1,0)</f>
        <v>5042</v>
      </c>
      <c r="R5045" s="64" t="s">
        <v>8408</v>
      </c>
      <c r="S5045" s="70" t="s">
        <v>102</v>
      </c>
      <c r="T5045" s="70" t="s">
        <v>102</v>
      </c>
      <c r="U5045" s="93" t="s">
        <v>8459</v>
      </c>
      <c r="V5045" s="94">
        <v>1004475</v>
      </c>
      <c r="W5045" s="97" t="s">
        <v>8408</v>
      </c>
      <c r="X5045" s="38" t="str">
        <f>IFERROR(VLOOKUP(ROWS($X$4:X5045),$Q$4:$R$5094,2,FALSE),"")</f>
        <v>Water Taste (choice list)</v>
      </c>
      <c r="Y5045" s="38" t="str">
        <f>IFERROR(VLOOKUP(ROWS($Y$4:Y5045),$P$4:$U$5094,6,FALSE),"")</f>
        <v>N/A</v>
      </c>
    </row>
    <row r="5046" spans="16:25">
      <c r="P5046" s="38">
        <f>IF(ISNUMBER(SEARCH(Search!$K$13,'Valid Values - Search'!U5046)),MAX($P$3:P5045)+1,0)</f>
        <v>5043</v>
      </c>
      <c r="Q5046" s="38">
        <f>IF(ISNUMBER(SEARCH(Search!$K$5,'Valid Values - Search'!R5046)),MAX($Q$3:Q5045)+1,0)</f>
        <v>5043</v>
      </c>
      <c r="R5046" s="64" t="s">
        <v>8409</v>
      </c>
      <c r="S5046" s="70" t="s">
        <v>102</v>
      </c>
      <c r="T5046" s="70" t="s">
        <v>102</v>
      </c>
      <c r="U5046" s="93" t="s">
        <v>8459</v>
      </c>
      <c r="V5046" s="94" t="s">
        <v>8459</v>
      </c>
      <c r="W5046" s="97" t="s">
        <v>8409</v>
      </c>
      <c r="X5046" s="38" t="str">
        <f>IFERROR(VLOOKUP(ROWS($X$4:X5046),$Q$4:$R$5094,2,FALSE),"")</f>
        <v>Water usage</v>
      </c>
      <c r="Y5046" s="38" t="str">
        <f>IFERROR(VLOOKUP(ROWS($Y$4:Y5046),$P$4:$U$5094,6,FALSE),"")</f>
        <v>N/A</v>
      </c>
    </row>
    <row r="5047" spans="16:25">
      <c r="P5047" s="38">
        <f>IF(ISNUMBER(SEARCH(Search!$K$13,'Valid Values - Search'!U5047)),MAX($P$3:P5046)+1,0)</f>
        <v>5044</v>
      </c>
      <c r="Q5047" s="38">
        <f>IF(ISNUMBER(SEARCH(Search!$K$5,'Valid Values - Search'!R5047)),MAX($Q$3:Q5046)+1,0)</f>
        <v>5044</v>
      </c>
      <c r="R5047" s="64" t="s">
        <v>8410</v>
      </c>
      <c r="S5047" s="70" t="s">
        <v>102</v>
      </c>
      <c r="T5047" s="70" t="s">
        <v>102</v>
      </c>
      <c r="U5047" s="93" t="s">
        <v>8459</v>
      </c>
      <c r="V5047" s="94">
        <v>390138</v>
      </c>
      <c r="W5047" s="97" t="s">
        <v>8410</v>
      </c>
      <c r="X5047" s="38" t="str">
        <f>IFERROR(VLOOKUP(ROWS($X$4:X5047),$Q$4:$R$5094,2,FALSE),"")</f>
        <v>Watercraft Observed</v>
      </c>
      <c r="Y5047" s="38" t="str">
        <f>IFERROR(VLOOKUP(ROWS($Y$4:Y5047),$P$4:$U$5094,6,FALSE),"")</f>
        <v>N/A</v>
      </c>
    </row>
    <row r="5048" spans="16:25">
      <c r="P5048" s="38">
        <f>IF(ISNUMBER(SEARCH(Search!$K$13,'Valid Values - Search'!U5048)),MAX($P$3:P5047)+1,0)</f>
        <v>5045</v>
      </c>
      <c r="Q5048" s="38">
        <f>IF(ISNUMBER(SEARCH(Search!$K$5,'Valid Values - Search'!R5048)),MAX($Q$3:Q5047)+1,0)</f>
        <v>5045</v>
      </c>
      <c r="R5048" s="64" t="s">
        <v>8411</v>
      </c>
      <c r="S5048" s="70" t="s">
        <v>102</v>
      </c>
      <c r="T5048" s="70" t="s">
        <v>102</v>
      </c>
      <c r="U5048" s="93" t="s">
        <v>8459</v>
      </c>
      <c r="V5048" s="94" t="s">
        <v>8459</v>
      </c>
      <c r="W5048" s="97" t="s">
        <v>8411</v>
      </c>
      <c r="X5048" s="38" t="str">
        <f>IFERROR(VLOOKUP(ROWS($X$4:X5048),$Q$4:$R$5094,2,FALSE),"")</f>
        <v>Watershed, predominant surrounding land use</v>
      </c>
      <c r="Y5048" s="38" t="str">
        <f>IFERROR(VLOOKUP(ROWS($Y$4:Y5048),$P$4:$U$5094,6,FALSE),"")</f>
        <v>N/A</v>
      </c>
    </row>
    <row r="5049" spans="16:25">
      <c r="P5049" s="38">
        <f>IF(ISNUMBER(SEARCH(Search!$K$13,'Valid Values - Search'!U5049)),MAX($P$3:P5048)+1,0)</f>
        <v>5046</v>
      </c>
      <c r="Q5049" s="38">
        <f>IF(ISNUMBER(SEARCH(Search!$K$5,'Valid Values - Search'!R5049)),MAX($Q$3:Q5048)+1,0)</f>
        <v>5046</v>
      </c>
      <c r="R5049" s="64" t="s">
        <v>8412</v>
      </c>
      <c r="S5049" s="70" t="s">
        <v>102</v>
      </c>
      <c r="T5049" s="70" t="s">
        <v>102</v>
      </c>
      <c r="U5049" s="93" t="s">
        <v>8459</v>
      </c>
      <c r="V5049" s="94">
        <v>530</v>
      </c>
      <c r="W5049" s="97" t="s">
        <v>8412</v>
      </c>
      <c r="X5049" s="38" t="str">
        <f>IFERROR(VLOOKUP(ROWS($X$4:X5049),$Q$4:$R$5094,2,FALSE),"")</f>
        <v>Wave height</v>
      </c>
      <c r="Y5049" s="38" t="str">
        <f>IFERROR(VLOOKUP(ROWS($Y$4:Y5049),$P$4:$U$5094,6,FALSE),"")</f>
        <v>N/A</v>
      </c>
    </row>
    <row r="5050" spans="16:25">
      <c r="P5050" s="38">
        <f>IF(ISNUMBER(SEARCH(Search!$K$13,'Valid Values - Search'!U5050)),MAX($P$3:P5049)+1,0)</f>
        <v>5047</v>
      </c>
      <c r="Q5050" s="38">
        <f>IF(ISNUMBER(SEARCH(Search!$K$5,'Valid Values - Search'!R5050)),MAX($Q$3:Q5049)+1,0)</f>
        <v>5047</v>
      </c>
      <c r="R5050" s="64" t="s">
        <v>8413</v>
      </c>
      <c r="S5050" s="70" t="s">
        <v>102</v>
      </c>
      <c r="T5050" s="70" t="s">
        <v>102</v>
      </c>
      <c r="U5050" s="93" t="s">
        <v>8459</v>
      </c>
      <c r="V5050" s="94">
        <v>323375</v>
      </c>
      <c r="W5050" s="97" t="s">
        <v>8413</v>
      </c>
      <c r="X5050" s="38" t="str">
        <f>IFERROR(VLOOKUP(ROWS($X$4:X5050),$Q$4:$R$5094,2,FALSE),"")</f>
        <v>Wave height (WMO code 1555) (choice list)</v>
      </c>
      <c r="Y5050" s="38" t="str">
        <f>IFERROR(VLOOKUP(ROWS($Y$4:Y5050),$P$4:$U$5094,6,FALSE),"")</f>
        <v>N/A</v>
      </c>
    </row>
    <row r="5051" spans="16:25">
      <c r="P5051" s="38">
        <f>IF(ISNUMBER(SEARCH(Search!$K$13,'Valid Values - Search'!U5051)),MAX($P$3:P5050)+1,0)</f>
        <v>5048</v>
      </c>
      <c r="Q5051" s="38">
        <f>IF(ISNUMBER(SEARCH(Search!$K$5,'Valid Values - Search'!R5051)),MAX($Q$3:Q5050)+1,0)</f>
        <v>5048</v>
      </c>
      <c r="R5051" s="64" t="s">
        <v>8414</v>
      </c>
      <c r="S5051" s="70" t="s">
        <v>102</v>
      </c>
      <c r="T5051" s="70" t="s">
        <v>102</v>
      </c>
      <c r="U5051" s="93" t="s">
        <v>8459</v>
      </c>
      <c r="V5051" s="94">
        <v>531</v>
      </c>
      <c r="W5051" s="97" t="s">
        <v>8414</v>
      </c>
      <c r="X5051" s="38" t="str">
        <f>IFERROR(VLOOKUP(ROWS($X$4:X5051),$Q$4:$R$5094,2,FALSE),"")</f>
        <v>Weak acids</v>
      </c>
      <c r="Y5051" s="38" t="str">
        <f>IFERROR(VLOOKUP(ROWS($Y$4:Y5051),$P$4:$U$5094,6,FALSE),"")</f>
        <v>N/A</v>
      </c>
    </row>
    <row r="5052" spans="16:25">
      <c r="P5052" s="38">
        <f>IF(ISNUMBER(SEARCH(Search!$K$13,'Valid Values - Search'!U5052)),MAX($P$3:P5051)+1,0)</f>
        <v>5049</v>
      </c>
      <c r="Q5052" s="38">
        <f>IF(ISNUMBER(SEARCH(Search!$K$5,'Valid Values - Search'!R5052)),MAX($Q$3:Q5051)+1,0)</f>
        <v>5049</v>
      </c>
      <c r="R5052" s="64" t="s">
        <v>8415</v>
      </c>
      <c r="S5052" s="70" t="s">
        <v>102</v>
      </c>
      <c r="T5052" s="70" t="s">
        <v>102</v>
      </c>
      <c r="U5052" s="93" t="s">
        <v>8459</v>
      </c>
      <c r="V5052" s="94">
        <v>532</v>
      </c>
      <c r="W5052" s="97" t="s">
        <v>8415</v>
      </c>
      <c r="X5052" s="38" t="str">
        <f>IFERROR(VLOOKUP(ROWS($X$4:X5052),$Q$4:$R$5094,2,FALSE),"")</f>
        <v>Weather comments (text)</v>
      </c>
      <c r="Y5052" s="38" t="str">
        <f>IFERROR(VLOOKUP(ROWS($Y$4:Y5052),$P$4:$U$5094,6,FALSE),"")</f>
        <v>N/A</v>
      </c>
    </row>
    <row r="5053" spans="16:25">
      <c r="P5053" s="38">
        <f>IF(ISNUMBER(SEARCH(Search!$K$13,'Valid Values - Search'!U5053)),MAX($P$3:P5052)+1,0)</f>
        <v>5050</v>
      </c>
      <c r="Q5053" s="38">
        <f>IF(ISNUMBER(SEARCH(Search!$K$5,'Valid Values - Search'!R5053)),MAX($Q$3:Q5052)+1,0)</f>
        <v>5050</v>
      </c>
      <c r="R5053" s="64" t="s">
        <v>8416</v>
      </c>
      <c r="S5053" s="70" t="s">
        <v>102</v>
      </c>
      <c r="T5053" s="70" t="s">
        <v>102</v>
      </c>
      <c r="U5053" s="93" t="s">
        <v>8459</v>
      </c>
      <c r="V5053" s="94">
        <v>533</v>
      </c>
      <c r="W5053" s="97" t="s">
        <v>8416</v>
      </c>
      <c r="X5053" s="38" t="str">
        <f>IFERROR(VLOOKUP(ROWS($X$4:X5053),$Q$4:$R$5094,2,FALSE),"")</f>
        <v>Weather condition (WMO code 4501) (choice list)</v>
      </c>
      <c r="Y5053" s="38" t="str">
        <f>IFERROR(VLOOKUP(ROWS($Y$4:Y5053),$P$4:$U$5094,6,FALSE),"")</f>
        <v>N/A</v>
      </c>
    </row>
    <row r="5054" spans="16:25">
      <c r="P5054" s="38">
        <f>IF(ISNUMBER(SEARCH(Search!$K$13,'Valid Values - Search'!U5054)),MAX($P$3:P5053)+1,0)</f>
        <v>5051</v>
      </c>
      <c r="Q5054" s="38">
        <f>IF(ISNUMBER(SEARCH(Search!$K$5,'Valid Values - Search'!R5054)),MAX($Q$3:Q5053)+1,0)</f>
        <v>5051</v>
      </c>
      <c r="R5054" s="64" t="s">
        <v>8417</v>
      </c>
      <c r="S5054" s="70" t="s">
        <v>102</v>
      </c>
      <c r="T5054" s="70" t="s">
        <v>102</v>
      </c>
      <c r="U5054" s="93" t="s">
        <v>8459</v>
      </c>
      <c r="V5054" s="94">
        <v>534</v>
      </c>
      <c r="W5054" s="97" t="s">
        <v>8417</v>
      </c>
      <c r="X5054" s="38" t="str">
        <f>IFERROR(VLOOKUP(ROWS($X$4:X5054),$Q$4:$R$5094,2,FALSE),"")</f>
        <v>Weather condition (WMO code 4677) (choice list)</v>
      </c>
      <c r="Y5054" s="38" t="str">
        <f>IFERROR(VLOOKUP(ROWS($Y$4:Y5054),$P$4:$U$5094,6,FALSE),"")</f>
        <v>N/A</v>
      </c>
    </row>
    <row r="5055" spans="16:25">
      <c r="P5055" s="38">
        <f>IF(ISNUMBER(SEARCH(Search!$K$13,'Valid Values - Search'!U5055)),MAX($P$3:P5054)+1,0)</f>
        <v>5052</v>
      </c>
      <c r="Q5055" s="38">
        <f>IF(ISNUMBER(SEARCH(Search!$K$5,'Valid Values - Search'!R5055)),MAX($Q$3:Q5054)+1,0)</f>
        <v>5052</v>
      </c>
      <c r="R5055" s="64" t="s">
        <v>8418</v>
      </c>
      <c r="S5055" s="70" t="s">
        <v>102</v>
      </c>
      <c r="T5055" s="70" t="s">
        <v>102</v>
      </c>
      <c r="U5055" s="93" t="s">
        <v>8459</v>
      </c>
      <c r="V5055" s="94">
        <v>535</v>
      </c>
      <c r="W5055" s="97" t="s">
        <v>8418</v>
      </c>
      <c r="X5055" s="38" t="str">
        <f>IFERROR(VLOOKUP(ROWS($X$4:X5055),$Q$4:$R$5094,2,FALSE),"")</f>
        <v>Weight</v>
      </c>
      <c r="Y5055" s="38" t="str">
        <f>IFERROR(VLOOKUP(ROWS($Y$4:Y5055),$P$4:$U$5094,6,FALSE),"")</f>
        <v>N/A</v>
      </c>
    </row>
    <row r="5056" spans="16:25">
      <c r="P5056" s="38">
        <f>IF(ISNUMBER(SEARCH(Search!$K$13,'Valid Values - Search'!U5056)),MAX($P$3:P5055)+1,0)</f>
        <v>5053</v>
      </c>
      <c r="Q5056" s="38">
        <f>IF(ISNUMBER(SEARCH(Search!$K$5,'Valid Values - Search'!R5056)),MAX($Q$3:Q5055)+1,0)</f>
        <v>5053</v>
      </c>
      <c r="R5056" s="64" t="s">
        <v>8419</v>
      </c>
      <c r="S5056" s="70" t="s">
        <v>102</v>
      </c>
      <c r="T5056" s="70" t="s">
        <v>102</v>
      </c>
      <c r="U5056" s="93" t="s">
        <v>8459</v>
      </c>
      <c r="V5056" s="94">
        <v>1692</v>
      </c>
      <c r="W5056" s="97" t="s">
        <v>8419</v>
      </c>
      <c r="X5056" s="38" t="str">
        <f>IFERROR(VLOOKUP(ROWS($X$4:X5056),$Q$4:$R$5094,2,FALSE),"")</f>
        <v>Weight, volatile portion</v>
      </c>
      <c r="Y5056" s="38" t="str">
        <f>IFERROR(VLOOKUP(ROWS($Y$4:Y5056),$P$4:$U$5094,6,FALSE),"")</f>
        <v>N/A</v>
      </c>
    </row>
    <row r="5057" spans="16:25">
      <c r="P5057" s="38">
        <f>IF(ISNUMBER(SEARCH(Search!$K$13,'Valid Values - Search'!U5057)),MAX($P$3:P5056)+1,0)</f>
        <v>5054</v>
      </c>
      <c r="Q5057" s="38">
        <f>IF(ISNUMBER(SEARCH(Search!$K$5,'Valid Values - Search'!R5057)),MAX($Q$3:Q5056)+1,0)</f>
        <v>5054</v>
      </c>
      <c r="R5057" s="64" t="s">
        <v>8420</v>
      </c>
      <c r="S5057" s="70" t="s">
        <v>102</v>
      </c>
      <c r="T5057" s="70" t="s">
        <v>102</v>
      </c>
      <c r="U5057" s="93" t="s">
        <v>8459</v>
      </c>
      <c r="V5057" s="94" t="s">
        <v>8459</v>
      </c>
      <c r="W5057" s="97" t="s">
        <v>8420</v>
      </c>
      <c r="X5057" s="38" t="str">
        <f>IFERROR(VLOOKUP(ROWS($X$4:X5057),$Q$4:$R$5094,2,FALSE),"")</f>
        <v>Well condition (choice) list</v>
      </c>
      <c r="Y5057" s="38" t="str">
        <f>IFERROR(VLOOKUP(ROWS($Y$4:Y5057),$P$4:$U$5094,6,FALSE),"")</f>
        <v>N/A</v>
      </c>
    </row>
    <row r="5058" spans="16:25">
      <c r="P5058" s="38">
        <f>IF(ISNUMBER(SEARCH(Search!$K$13,'Valid Values - Search'!U5058)),MAX($P$3:P5057)+1,0)</f>
        <v>5055</v>
      </c>
      <c r="Q5058" s="38">
        <f>IF(ISNUMBER(SEARCH(Search!$K$5,'Valid Values - Search'!R5058)),MAX($Q$3:Q5057)+1,0)</f>
        <v>5055</v>
      </c>
      <c r="R5058" s="64" t="s">
        <v>8421</v>
      </c>
      <c r="S5058" s="70" t="s">
        <v>102</v>
      </c>
      <c r="T5058" s="70" t="s">
        <v>102</v>
      </c>
      <c r="U5058" s="93" t="s">
        <v>8459</v>
      </c>
      <c r="V5058" s="94">
        <v>554</v>
      </c>
      <c r="W5058" s="97" t="s">
        <v>8421</v>
      </c>
      <c r="X5058" s="38" t="str">
        <f>IFERROR(VLOOKUP(ROWS($X$4:X5058),$Q$4:$R$5094,2,FALSE),"")</f>
        <v>Width</v>
      </c>
      <c r="Y5058" s="38" t="str">
        <f>IFERROR(VLOOKUP(ROWS($Y$4:Y5058),$P$4:$U$5094,6,FALSE),"")</f>
        <v>N/A</v>
      </c>
    </row>
    <row r="5059" spans="16:25">
      <c r="P5059" s="38">
        <f>IF(ISNUMBER(SEARCH(Search!$K$13,'Valid Values - Search'!U5059)),MAX($P$3:P5058)+1,0)</f>
        <v>5056</v>
      </c>
      <c r="Q5059" s="38">
        <f>IF(ISNUMBER(SEARCH(Search!$K$5,'Valid Values - Search'!R5059)),MAX($Q$3:Q5058)+1,0)</f>
        <v>5056</v>
      </c>
      <c r="R5059" s="64" t="s">
        <v>8422</v>
      </c>
      <c r="S5059" s="70" t="s">
        <v>102</v>
      </c>
      <c r="T5059" s="70" t="s">
        <v>102</v>
      </c>
      <c r="U5059" s="93" t="s">
        <v>8459</v>
      </c>
      <c r="V5059" s="94">
        <v>389870</v>
      </c>
      <c r="W5059" s="97" t="s">
        <v>8422</v>
      </c>
      <c r="X5059" s="38" t="str">
        <f>IFERROR(VLOOKUP(ROWS($X$4:X5059),$Q$4:$R$5094,2,FALSE),"")</f>
        <v>Wind Condition</v>
      </c>
      <c r="Y5059" s="38" t="str">
        <f>IFERROR(VLOOKUP(ROWS($Y$4:Y5059),$P$4:$U$5094,6,FALSE),"")</f>
        <v>N/A</v>
      </c>
    </row>
    <row r="5060" spans="16:25">
      <c r="P5060" s="38">
        <f>IF(ISNUMBER(SEARCH(Search!$K$13,'Valid Values - Search'!U5060)),MAX($P$3:P5059)+1,0)</f>
        <v>5057</v>
      </c>
      <c r="Q5060" s="38">
        <f>IF(ISNUMBER(SEARCH(Search!$K$5,'Valid Values - Search'!R5060)),MAX($Q$3:Q5059)+1,0)</f>
        <v>5057</v>
      </c>
      <c r="R5060" s="64" t="s">
        <v>8423</v>
      </c>
      <c r="S5060" s="70" t="s">
        <v>102</v>
      </c>
      <c r="T5060" s="70" t="s">
        <v>102</v>
      </c>
      <c r="U5060" s="93" t="s">
        <v>8459</v>
      </c>
      <c r="V5060" s="94">
        <v>536</v>
      </c>
      <c r="W5060" s="97" t="s">
        <v>8423</v>
      </c>
      <c r="X5060" s="38" t="str">
        <f>IFERROR(VLOOKUP(ROWS($X$4:X5060),$Q$4:$R$5094,2,FALSE),"")</f>
        <v>Wind direction (direction from, expressed 0-360 deg)</v>
      </c>
      <c r="Y5060" s="38" t="str">
        <f>IFERROR(VLOOKUP(ROWS($Y$4:Y5060),$P$4:$U$5094,6,FALSE),"")</f>
        <v>N/A</v>
      </c>
    </row>
    <row r="5061" spans="16:25">
      <c r="P5061" s="38">
        <f>IF(ISNUMBER(SEARCH(Search!$K$13,'Valid Values - Search'!U5061)),MAX($P$3:P5060)+1,0)</f>
        <v>5058</v>
      </c>
      <c r="Q5061" s="38">
        <f>IF(ISNUMBER(SEARCH(Search!$K$5,'Valid Values - Search'!R5061)),MAX($Q$3:Q5060)+1,0)</f>
        <v>5058</v>
      </c>
      <c r="R5061" s="64" t="s">
        <v>8424</v>
      </c>
      <c r="S5061" s="70" t="s">
        <v>102</v>
      </c>
      <c r="T5061" s="70" t="s">
        <v>102</v>
      </c>
      <c r="U5061" s="93" t="s">
        <v>8459</v>
      </c>
      <c r="V5061" s="94">
        <v>537</v>
      </c>
      <c r="W5061" s="97" t="s">
        <v>8424</v>
      </c>
      <c r="X5061" s="38" t="str">
        <f>IFERROR(VLOOKUP(ROWS($X$4:X5061),$Q$4:$R$5094,2,FALSE),"")</f>
        <v>Wind force, Beaufort scale</v>
      </c>
      <c r="Y5061" s="38" t="str">
        <f>IFERROR(VLOOKUP(ROWS($Y$4:Y5061),$P$4:$U$5094,6,FALSE),"")</f>
        <v>N/A</v>
      </c>
    </row>
    <row r="5062" spans="16:25">
      <c r="P5062" s="38">
        <f>IF(ISNUMBER(SEARCH(Search!$K$13,'Valid Values - Search'!U5062)),MAX($P$3:P5061)+1,0)</f>
        <v>5059</v>
      </c>
      <c r="Q5062" s="38">
        <f>IF(ISNUMBER(SEARCH(Search!$K$5,'Valid Values - Search'!R5062)),MAX($Q$3:Q5061)+1,0)</f>
        <v>5059</v>
      </c>
      <c r="R5062" s="64" t="s">
        <v>8425</v>
      </c>
      <c r="S5062" s="70" t="s">
        <v>102</v>
      </c>
      <c r="T5062" s="70" t="s">
        <v>102</v>
      </c>
      <c r="U5062" s="93" t="s">
        <v>8459</v>
      </c>
      <c r="V5062" s="94" t="s">
        <v>8459</v>
      </c>
      <c r="W5062" s="97" t="s">
        <v>8425</v>
      </c>
      <c r="X5062" s="38" t="str">
        <f>IFERROR(VLOOKUP(ROWS($X$4:X5062),$Q$4:$R$5094,2,FALSE),"")</f>
        <v>Wind Speed Severity (choice list)</v>
      </c>
      <c r="Y5062" s="38" t="str">
        <f>IFERROR(VLOOKUP(ROWS($Y$4:Y5062),$P$4:$U$5094,6,FALSE),"")</f>
        <v>N/A</v>
      </c>
    </row>
    <row r="5063" spans="16:25">
      <c r="P5063" s="38">
        <f>IF(ISNUMBER(SEARCH(Search!$K$13,'Valid Values - Search'!U5063)),MAX($P$3:P5062)+1,0)</f>
        <v>5060</v>
      </c>
      <c r="Q5063" s="38">
        <f>IF(ISNUMBER(SEARCH(Search!$K$5,'Valid Values - Search'!R5063)),MAX($Q$3:Q5062)+1,0)</f>
        <v>5060</v>
      </c>
      <c r="R5063" s="64" t="s">
        <v>8426</v>
      </c>
      <c r="S5063" s="70" t="s">
        <v>102</v>
      </c>
      <c r="T5063" s="70" t="s">
        <v>102</v>
      </c>
      <c r="U5063" s="93" t="s">
        <v>8459</v>
      </c>
      <c r="V5063" s="94">
        <v>538</v>
      </c>
      <c r="W5063" s="97" t="s">
        <v>8426</v>
      </c>
      <c r="X5063" s="38" t="str">
        <f>IFERROR(VLOOKUP(ROWS($X$4:X5063),$Q$4:$R$5094,2,FALSE),"")</f>
        <v>Wind velocity</v>
      </c>
      <c r="Y5063" s="38" t="str">
        <f>IFERROR(VLOOKUP(ROWS($Y$4:Y5063),$P$4:$U$5094,6,FALSE),"")</f>
        <v>N/A</v>
      </c>
    </row>
    <row r="5064" spans="16:25">
      <c r="P5064" s="38">
        <f>IF(ISNUMBER(SEARCH(Search!$K$13,'Valid Values - Search'!U5064)),MAX($P$3:P5063)+1,0)</f>
        <v>5061</v>
      </c>
      <c r="Q5064" s="38">
        <f>IF(ISNUMBER(SEARCH(Search!$K$5,'Valid Values - Search'!R5064)),MAX($Q$3:Q5063)+1,0)</f>
        <v>5061</v>
      </c>
      <c r="R5064" s="64" t="s">
        <v>8427</v>
      </c>
      <c r="S5064" s="70" t="s">
        <v>102</v>
      </c>
      <c r="T5064" s="70" t="s">
        <v>102</v>
      </c>
      <c r="U5064" s="93" t="s">
        <v>8459</v>
      </c>
      <c r="V5064" s="94">
        <v>539</v>
      </c>
      <c r="W5064" s="97" t="s">
        <v>8427</v>
      </c>
      <c r="X5064" s="38" t="str">
        <f>IFERROR(VLOOKUP(ROWS($X$4:X5064),$Q$4:$R$5094,2,FALSE),"")</f>
        <v>Withdrawal rate of ground water</v>
      </c>
      <c r="Y5064" s="38" t="str">
        <f>IFERROR(VLOOKUP(ROWS($Y$4:Y5064),$P$4:$U$5094,6,FALSE),"")</f>
        <v>N/A</v>
      </c>
    </row>
    <row r="5065" spans="16:25">
      <c r="P5065" s="38">
        <f>IF(ISNUMBER(SEARCH(Search!$K$13,'Valid Values - Search'!U5065)),MAX($P$3:P5064)+1,0)</f>
        <v>5062</v>
      </c>
      <c r="Q5065" s="38">
        <f>IF(ISNUMBER(SEARCH(Search!$K$5,'Valid Values - Search'!R5065)),MAX($Q$3:Q5064)+1,0)</f>
        <v>5062</v>
      </c>
      <c r="R5065" s="64" t="s">
        <v>8428</v>
      </c>
      <c r="S5065" s="70" t="s">
        <v>102</v>
      </c>
      <c r="T5065" s="70" t="s">
        <v>102</v>
      </c>
      <c r="U5065" s="93" t="s">
        <v>8459</v>
      </c>
      <c r="V5065" s="94">
        <v>1001895</v>
      </c>
      <c r="W5065" s="97" t="s">
        <v>8428</v>
      </c>
      <c r="X5065" s="38" t="str">
        <f>IFERROR(VLOOKUP(ROWS($X$4:X5065),$Q$4:$R$5094,2,FALSE),"")</f>
        <v>Wood class (choice list)</v>
      </c>
      <c r="Y5065" s="38" t="str">
        <f>IFERROR(VLOOKUP(ROWS($Y$4:Y5065),$P$4:$U$5094,6,FALSE),"")</f>
        <v>N/A</v>
      </c>
    </row>
    <row r="5066" spans="16:25">
      <c r="P5066" s="38">
        <f>IF(ISNUMBER(SEARCH(Search!$K$13,'Valid Values - Search'!U5066)),MAX($P$3:P5065)+1,0)</f>
        <v>5063</v>
      </c>
      <c r="Q5066" s="38">
        <f>IF(ISNUMBER(SEARCH(Search!$K$5,'Valid Values - Search'!R5066)),MAX($Q$3:Q5065)+1,0)</f>
        <v>5063</v>
      </c>
      <c r="R5066" s="64" t="s">
        <v>8429</v>
      </c>
      <c r="S5066" s="70" t="s">
        <v>102</v>
      </c>
      <c r="T5066" s="70" t="s">
        <v>102</v>
      </c>
      <c r="U5066" s="93" t="s">
        <v>11491</v>
      </c>
      <c r="V5066" s="94">
        <v>804</v>
      </c>
      <c r="W5066" s="97" t="s">
        <v>8429</v>
      </c>
      <c r="X5066" s="38" t="str">
        <f>IFERROR(VLOOKUP(ROWS($X$4:X5066),$Q$4:$R$5094,2,FALSE),"")</f>
        <v>Wood creosote</v>
      </c>
      <c r="Y5066" s="38" t="str">
        <f>IFERROR(VLOOKUP(ROWS($Y$4:Y5066),$P$4:$U$5094,6,FALSE),"")</f>
        <v>8021-39-4</v>
      </c>
    </row>
    <row r="5067" spans="16:25">
      <c r="P5067" s="38">
        <f>IF(ISNUMBER(SEARCH(Search!$K$13,'Valid Values - Search'!U5067)),MAX($P$3:P5066)+1,0)</f>
        <v>5064</v>
      </c>
      <c r="Q5067" s="38">
        <f>IF(ISNUMBER(SEARCH(Search!$K$5,'Valid Values - Search'!R5067)),MAX($Q$3:Q5066)+1,0)</f>
        <v>5064</v>
      </c>
      <c r="R5067" s="64" t="s">
        <v>8430</v>
      </c>
      <c r="S5067" s="70" t="s">
        <v>102</v>
      </c>
      <c r="T5067" s="70" t="s">
        <v>102</v>
      </c>
      <c r="U5067" s="93" t="s">
        <v>11492</v>
      </c>
      <c r="V5067" s="94">
        <v>16964</v>
      </c>
      <c r="W5067" s="97" t="s">
        <v>8430</v>
      </c>
      <c r="X5067" s="38" t="str">
        <f>IFERROR(VLOOKUP(ROWS($X$4:X5067),$Q$4:$R$5094,2,FALSE),"")</f>
        <v>Xanthacridinum</v>
      </c>
      <c r="Y5067" s="38" t="str">
        <f>IFERROR(VLOOKUP(ROWS($Y$4:Y5067),$P$4:$U$5094,6,FALSE),"")</f>
        <v>8048-52-0</v>
      </c>
    </row>
    <row r="5068" spans="16:25">
      <c r="P5068" s="38">
        <f>IF(ISNUMBER(SEARCH(Search!$K$13,'Valid Values - Search'!U5068)),MAX($P$3:P5067)+1,0)</f>
        <v>5065</v>
      </c>
      <c r="Q5068" s="38">
        <f>IF(ISNUMBER(SEARCH(Search!$K$5,'Valid Values - Search'!R5068)),MAX($Q$3:Q5067)+1,0)</f>
        <v>5065</v>
      </c>
      <c r="R5068" s="64" t="s">
        <v>8431</v>
      </c>
      <c r="S5068" s="70" t="s">
        <v>101</v>
      </c>
      <c r="T5068" s="70" t="s">
        <v>102</v>
      </c>
      <c r="U5068" s="93" t="s">
        <v>9045</v>
      </c>
      <c r="V5068" s="94">
        <v>540</v>
      </c>
      <c r="W5068" s="97" t="s">
        <v>8431</v>
      </c>
      <c r="X5068" s="38" t="str">
        <f>IFERROR(VLOOKUP(ROWS($X$4:X5068),$Q$4:$R$5094,2,FALSE),"")</f>
        <v>Xylene</v>
      </c>
      <c r="Y5068" s="38" t="str">
        <f>IFERROR(VLOOKUP(ROWS($Y$4:Y5068),$P$4:$U$5094,6,FALSE),"")</f>
        <v>1330-20-7</v>
      </c>
    </row>
    <row r="5069" spans="16:25">
      <c r="P5069" s="38">
        <f>IF(ISNUMBER(SEARCH(Search!$K$13,'Valid Values - Search'!U5069)),MAX($P$3:P5068)+1,0)</f>
        <v>5066</v>
      </c>
      <c r="Q5069" s="38">
        <f>IF(ISNUMBER(SEARCH(Search!$K$5,'Valid Values - Search'!R5069)),MAX($Q$3:Q5068)+1,0)</f>
        <v>5066</v>
      </c>
      <c r="R5069" s="64" t="s">
        <v>8432</v>
      </c>
      <c r="S5069" s="70" t="s">
        <v>101</v>
      </c>
      <c r="T5069" s="70" t="s">
        <v>102</v>
      </c>
      <c r="U5069" s="93" t="s">
        <v>8459</v>
      </c>
      <c r="V5069" s="94">
        <v>15897</v>
      </c>
      <c r="W5069" s="97" t="s">
        <v>8432</v>
      </c>
      <c r="X5069" s="38" t="str">
        <f>IFERROR(VLOOKUP(ROWS($X$4:X5069),$Q$4:$R$5094,2,FALSE),"")</f>
        <v>Xylenes, m- &amp; p- Mix</v>
      </c>
      <c r="Y5069" s="38" t="str">
        <f>IFERROR(VLOOKUP(ROWS($Y$4:Y5069),$P$4:$U$5094,6,FALSE),"")</f>
        <v>N/A</v>
      </c>
    </row>
    <row r="5070" spans="16:25">
      <c r="P5070" s="38">
        <f>IF(ISNUMBER(SEARCH(Search!$K$13,'Valid Values - Search'!U5070)),MAX($P$3:P5069)+1,0)</f>
        <v>5067</v>
      </c>
      <c r="Q5070" s="38">
        <f>IF(ISNUMBER(SEARCH(Search!$K$5,'Valid Values - Search'!R5070)),MAX($Q$3:Q5069)+1,0)</f>
        <v>5067</v>
      </c>
      <c r="R5070" s="64" t="s">
        <v>8433</v>
      </c>
      <c r="S5070" s="70" t="s">
        <v>102</v>
      </c>
      <c r="T5070" s="70" t="s">
        <v>102</v>
      </c>
      <c r="U5070" s="93" t="s">
        <v>8459</v>
      </c>
      <c r="V5070" s="94">
        <v>16335</v>
      </c>
      <c r="W5070" s="97" t="s">
        <v>8433</v>
      </c>
      <c r="X5070" s="38" t="str">
        <f>IFERROR(VLOOKUP(ROWS($X$4:X5070),$Q$4:$R$5094,2,FALSE),"")</f>
        <v>Yersinia</v>
      </c>
      <c r="Y5070" s="38" t="str">
        <f>IFERROR(VLOOKUP(ROWS($Y$4:Y5070),$P$4:$U$5094,6,FALSE),"")</f>
        <v>N/A</v>
      </c>
    </row>
    <row r="5071" spans="16:25">
      <c r="P5071" s="38">
        <f>IF(ISNUMBER(SEARCH(Search!$K$13,'Valid Values - Search'!U5071)),MAX($P$3:P5070)+1,0)</f>
        <v>5068</v>
      </c>
      <c r="Q5071" s="38">
        <f>IF(ISNUMBER(SEARCH(Search!$K$5,'Valid Values - Search'!R5071)),MAX($Q$3:Q5070)+1,0)</f>
        <v>5068</v>
      </c>
      <c r="R5071" s="64" t="s">
        <v>8434</v>
      </c>
      <c r="S5071" s="70" t="s">
        <v>102</v>
      </c>
      <c r="T5071" s="70" t="s">
        <v>102</v>
      </c>
      <c r="U5071" s="93" t="s">
        <v>11493</v>
      </c>
      <c r="V5071" s="94">
        <v>1693</v>
      </c>
      <c r="W5071" s="97" t="s">
        <v>8434</v>
      </c>
      <c r="X5071" s="38" t="str">
        <f>IFERROR(VLOOKUP(ROWS($X$4:X5071),$Q$4:$R$5094,2,FALSE),"")</f>
        <v>Ytterbium</v>
      </c>
      <c r="Y5071" s="38" t="str">
        <f>IFERROR(VLOOKUP(ROWS($Y$4:Y5071),$P$4:$U$5094,6,FALSE),"")</f>
        <v>7440-64-4</v>
      </c>
    </row>
    <row r="5072" spans="16:25">
      <c r="P5072" s="38">
        <f>IF(ISNUMBER(SEARCH(Search!$K$13,'Valid Values - Search'!U5072)),MAX($P$3:P5071)+1,0)</f>
        <v>5069</v>
      </c>
      <c r="Q5072" s="38">
        <f>IF(ISNUMBER(SEARCH(Search!$K$5,'Valid Values - Search'!R5072)),MAX($Q$3:Q5071)+1,0)</f>
        <v>5069</v>
      </c>
      <c r="R5072" s="64" t="s">
        <v>8435</v>
      </c>
      <c r="S5072" s="70" t="s">
        <v>102</v>
      </c>
      <c r="T5072" s="70" t="s">
        <v>102</v>
      </c>
      <c r="U5072" s="93" t="s">
        <v>11494</v>
      </c>
      <c r="V5072" s="94">
        <v>1004172</v>
      </c>
      <c r="W5072" s="97" t="s">
        <v>8435</v>
      </c>
      <c r="X5072" s="38" t="str">
        <f>IFERROR(VLOOKUP(ROWS($X$4:X5072),$Q$4:$R$5094,2,FALSE),"")</f>
        <v>Ytterbium-169</v>
      </c>
      <c r="Y5072" s="38" t="str">
        <f>IFERROR(VLOOKUP(ROWS($Y$4:Y5072),$P$4:$U$5094,6,FALSE),"")</f>
        <v>14269-78-4</v>
      </c>
    </row>
    <row r="5073" spans="16:25">
      <c r="P5073" s="38">
        <f>IF(ISNUMBER(SEARCH(Search!$K$13,'Valid Values - Search'!U5073)),MAX($P$3:P5072)+1,0)</f>
        <v>5070</v>
      </c>
      <c r="Q5073" s="38">
        <f>IF(ISNUMBER(SEARCH(Search!$K$5,'Valid Values - Search'!R5073)),MAX($Q$3:Q5072)+1,0)</f>
        <v>5070</v>
      </c>
      <c r="R5073" s="64" t="s">
        <v>8436</v>
      </c>
      <c r="S5073" s="70" t="s">
        <v>102</v>
      </c>
      <c r="T5073" s="70" t="s">
        <v>102</v>
      </c>
      <c r="U5073" s="93" t="s">
        <v>11495</v>
      </c>
      <c r="V5073" s="94">
        <v>544</v>
      </c>
      <c r="W5073" s="97" t="s">
        <v>8436</v>
      </c>
      <c r="X5073" s="38" t="str">
        <f>IFERROR(VLOOKUP(ROWS($X$4:X5073),$Q$4:$R$5094,2,FALSE),"")</f>
        <v>Yttrium</v>
      </c>
      <c r="Y5073" s="38" t="str">
        <f>IFERROR(VLOOKUP(ROWS($Y$4:Y5073),$P$4:$U$5094,6,FALSE),"")</f>
        <v>7440-65-5</v>
      </c>
    </row>
    <row r="5074" spans="16:25">
      <c r="P5074" s="38">
        <f>IF(ISNUMBER(SEARCH(Search!$K$13,'Valid Values - Search'!U5074)),MAX($P$3:P5073)+1,0)</f>
        <v>5071</v>
      </c>
      <c r="Q5074" s="38">
        <f>IF(ISNUMBER(SEARCH(Search!$K$5,'Valid Values - Search'!R5074)),MAX($Q$3:Q5073)+1,0)</f>
        <v>5071</v>
      </c>
      <c r="R5074" s="64" t="s">
        <v>8437</v>
      </c>
      <c r="S5074" s="70" t="s">
        <v>102</v>
      </c>
      <c r="T5074" s="70" t="s">
        <v>102</v>
      </c>
      <c r="U5074" s="93" t="s">
        <v>11496</v>
      </c>
      <c r="V5074" s="94">
        <v>323261</v>
      </c>
      <c r="W5074" s="97" t="s">
        <v>8437</v>
      </c>
      <c r="X5074" s="38" t="str">
        <f>IFERROR(VLOOKUP(ROWS($X$4:X5074),$Q$4:$R$5094,2,FALSE),"")</f>
        <v>Yttrium-90</v>
      </c>
      <c r="Y5074" s="38" t="str">
        <f>IFERROR(VLOOKUP(ROWS($Y$4:Y5074),$P$4:$U$5094,6,FALSE),"")</f>
        <v>10098-91-6</v>
      </c>
    </row>
    <row r="5075" spans="16:25">
      <c r="P5075" s="38">
        <f>IF(ISNUMBER(SEARCH(Search!$K$13,'Valid Values - Search'!U5075)),MAX($P$3:P5074)+1,0)</f>
        <v>5072</v>
      </c>
      <c r="Q5075" s="38">
        <f>IF(ISNUMBER(SEARCH(Search!$K$5,'Valid Values - Search'!R5075)),MAX($Q$3:Q5074)+1,0)</f>
        <v>5072</v>
      </c>
      <c r="R5075" s="64" t="s">
        <v>8438</v>
      </c>
      <c r="S5075" s="70" t="s">
        <v>102</v>
      </c>
      <c r="T5075" s="70" t="s">
        <v>102</v>
      </c>
      <c r="U5075" s="93" t="s">
        <v>11497</v>
      </c>
      <c r="V5075" s="94">
        <v>390129</v>
      </c>
      <c r="W5075" s="97" t="s">
        <v>8438</v>
      </c>
      <c r="X5075" s="38" t="str">
        <f>IFERROR(VLOOKUP(ROWS($X$4:X5075),$Q$4:$R$5094,2,FALSE),"")</f>
        <v>Zeaxanthin</v>
      </c>
      <c r="Y5075" s="38" t="str">
        <f>IFERROR(VLOOKUP(ROWS($Y$4:Y5075),$P$4:$U$5094,6,FALSE),"")</f>
        <v>144-68-3</v>
      </c>
    </row>
    <row r="5076" spans="16:25">
      <c r="P5076" s="38">
        <f>IF(ISNUMBER(SEARCH(Search!$K$13,'Valid Values - Search'!U5076)),MAX($P$3:P5075)+1,0)</f>
        <v>5073</v>
      </c>
      <c r="Q5076" s="38">
        <f>IF(ISNUMBER(SEARCH(Search!$K$5,'Valid Values - Search'!R5076)),MAX($Q$3:Q5075)+1,0)</f>
        <v>5073</v>
      </c>
      <c r="R5076" s="64" t="s">
        <v>8439</v>
      </c>
      <c r="S5076" s="70" t="s">
        <v>102</v>
      </c>
      <c r="T5076" s="70" t="s">
        <v>102</v>
      </c>
      <c r="U5076" s="93" t="s">
        <v>11498</v>
      </c>
      <c r="V5076" s="94" t="s">
        <v>8459</v>
      </c>
      <c r="W5076" s="97" t="s">
        <v>8439</v>
      </c>
      <c r="X5076" s="38" t="str">
        <f>IFERROR(VLOOKUP(ROWS($X$4:X5076),$Q$4:$R$5094,2,FALSE),"")</f>
        <v>Zidovudine</v>
      </c>
      <c r="Y5076" s="38" t="str">
        <f>IFERROR(VLOOKUP(ROWS($Y$4:Y5076),$P$4:$U$5094,6,FALSE),"")</f>
        <v>30516-87-1</v>
      </c>
    </row>
    <row r="5077" spans="16:25">
      <c r="P5077" s="38">
        <f>IF(ISNUMBER(SEARCH(Search!$K$13,'Valid Values - Search'!U5077)),MAX($P$3:P5076)+1,0)</f>
        <v>5074</v>
      </c>
      <c r="Q5077" s="38">
        <f>IF(ISNUMBER(SEARCH(Search!$K$5,'Valid Values - Search'!R5077)),MAX($Q$3:Q5076)+1,0)</f>
        <v>5074</v>
      </c>
      <c r="R5077" s="64" t="s">
        <v>8440</v>
      </c>
      <c r="S5077" s="70" t="s">
        <v>102</v>
      </c>
      <c r="T5077" s="70" t="s">
        <v>102</v>
      </c>
      <c r="U5077" s="93" t="s">
        <v>11499</v>
      </c>
      <c r="V5077" s="94" t="s">
        <v>8459</v>
      </c>
      <c r="W5077" s="97" t="s">
        <v>8440</v>
      </c>
      <c r="X5077" s="38" t="str">
        <f>IFERROR(VLOOKUP(ROWS($X$4:X5077),$Q$4:$R$5094,2,FALSE),"")</f>
        <v>Zidovudine-d3</v>
      </c>
      <c r="Y5077" s="38" t="str">
        <f>IFERROR(VLOOKUP(ROWS($Y$4:Y5077),$P$4:$U$5094,6,FALSE),"")</f>
        <v>325484-33-1</v>
      </c>
    </row>
    <row r="5078" spans="16:25">
      <c r="P5078" s="38">
        <f>IF(ISNUMBER(SEARCH(Search!$K$13,'Valid Values - Search'!U5078)),MAX($P$3:P5077)+1,0)</f>
        <v>5075</v>
      </c>
      <c r="Q5078" s="38">
        <f>IF(ISNUMBER(SEARCH(Search!$K$5,'Valid Values - Search'!R5078)),MAX($Q$3:Q5077)+1,0)</f>
        <v>5075</v>
      </c>
      <c r="R5078" s="64" t="s">
        <v>8441</v>
      </c>
      <c r="S5078" s="70" t="s">
        <v>101</v>
      </c>
      <c r="T5078" s="70" t="s">
        <v>102</v>
      </c>
      <c r="U5078" s="93" t="s">
        <v>8984</v>
      </c>
      <c r="V5078" s="94">
        <v>545</v>
      </c>
      <c r="W5078" s="97" t="s">
        <v>8441</v>
      </c>
      <c r="X5078" s="38" t="str">
        <f>IFERROR(VLOOKUP(ROWS($X$4:X5078),$Q$4:$R$5094,2,FALSE),"")</f>
        <v>Zinc</v>
      </c>
      <c r="Y5078" s="38" t="str">
        <f>IFERROR(VLOOKUP(ROWS($Y$4:Y5078),$P$4:$U$5094,6,FALSE),"")</f>
        <v>7440-66-6</v>
      </c>
    </row>
    <row r="5079" spans="16:25">
      <c r="P5079" s="38">
        <f>IF(ISNUMBER(SEARCH(Search!$K$13,'Valid Values - Search'!U5079)),MAX($P$3:P5078)+1,0)</f>
        <v>5076</v>
      </c>
      <c r="Q5079" s="38">
        <f>IF(ISNUMBER(SEARCH(Search!$K$5,'Valid Values - Search'!R5079)),MAX($Q$3:Q5078)+1,0)</f>
        <v>5076</v>
      </c>
      <c r="R5079" s="64" t="s">
        <v>8442</v>
      </c>
      <c r="S5079" s="70" t="s">
        <v>102</v>
      </c>
      <c r="T5079" s="70" t="s">
        <v>102</v>
      </c>
      <c r="U5079" s="93" t="s">
        <v>11500</v>
      </c>
      <c r="V5079" s="94">
        <v>17030</v>
      </c>
      <c r="W5079" s="97" t="s">
        <v>8442</v>
      </c>
      <c r="X5079" s="38" t="str">
        <f>IFERROR(VLOOKUP(ROWS($X$4:X5079),$Q$4:$R$5094,2,FALSE),"")</f>
        <v>Zinc bacitracin</v>
      </c>
      <c r="Y5079" s="38" t="str">
        <f>IFERROR(VLOOKUP(ROWS($Y$4:Y5079),$P$4:$U$5094,6,FALSE),"")</f>
        <v>1405-89-6</v>
      </c>
    </row>
    <row r="5080" spans="16:25">
      <c r="P5080" s="38">
        <f>IF(ISNUMBER(SEARCH(Search!$K$13,'Valid Values - Search'!U5080)),MAX($P$3:P5079)+1,0)</f>
        <v>5077</v>
      </c>
      <c r="Q5080" s="38">
        <f>IF(ISNUMBER(SEARCH(Search!$K$5,'Valid Values - Search'!R5080)),MAX($Q$3:Q5079)+1,0)</f>
        <v>5077</v>
      </c>
      <c r="R5080" s="64" t="s">
        <v>8443</v>
      </c>
      <c r="S5080" s="70" t="s">
        <v>102</v>
      </c>
      <c r="T5080" s="70" t="s">
        <v>102</v>
      </c>
      <c r="U5080" s="93" t="s">
        <v>11501</v>
      </c>
      <c r="V5080" s="94">
        <v>16996</v>
      </c>
      <c r="W5080" s="97" t="s">
        <v>8443</v>
      </c>
      <c r="X5080" s="38" t="str">
        <f>IFERROR(VLOOKUP(ROWS($X$4:X5080),$Q$4:$R$5094,2,FALSE),"")</f>
        <v>Zinc dehydroabietylammonium 2-ethylhexanoate</v>
      </c>
      <c r="Y5080" s="38" t="str">
        <f>IFERROR(VLOOKUP(ROWS($Y$4:Y5080),$P$4:$U$5094,6,FALSE),"")</f>
        <v>53404-92-5</v>
      </c>
    </row>
    <row r="5081" spans="16:25">
      <c r="P5081" s="38">
        <f>IF(ISNUMBER(SEARCH(Search!$K$13,'Valid Values - Search'!U5081)),MAX($P$3:P5080)+1,0)</f>
        <v>5078</v>
      </c>
      <c r="Q5081" s="38">
        <f>IF(ISNUMBER(SEARCH(Search!$K$5,'Valid Values - Search'!R5081)),MAX($Q$3:Q5080)+1,0)</f>
        <v>5078</v>
      </c>
      <c r="R5081" s="64" t="s">
        <v>8444</v>
      </c>
      <c r="S5081" s="70" t="s">
        <v>102</v>
      </c>
      <c r="T5081" s="70" t="s">
        <v>102</v>
      </c>
      <c r="U5081" s="93" t="s">
        <v>11502</v>
      </c>
      <c r="V5081" s="94">
        <v>1694</v>
      </c>
      <c r="W5081" s="97" t="s">
        <v>8444</v>
      </c>
      <c r="X5081" s="38" t="str">
        <f>IFERROR(VLOOKUP(ROWS($X$4:X5081),$Q$4:$R$5094,2,FALSE),"")</f>
        <v>Zinc phosphide</v>
      </c>
      <c r="Y5081" s="38" t="str">
        <f>IFERROR(VLOOKUP(ROWS($Y$4:Y5081),$P$4:$U$5094,6,FALSE),"")</f>
        <v>1314-84-7</v>
      </c>
    </row>
    <row r="5082" spans="16:25">
      <c r="P5082" s="38">
        <f>IF(ISNUMBER(SEARCH(Search!$K$13,'Valid Values - Search'!U5082)),MAX($P$3:P5081)+1,0)</f>
        <v>5079</v>
      </c>
      <c r="Q5082" s="38">
        <f>IF(ISNUMBER(SEARCH(Search!$K$5,'Valid Values - Search'!R5082)),MAX($Q$3:Q5081)+1,0)</f>
        <v>5079</v>
      </c>
      <c r="R5082" s="64" t="s">
        <v>8445</v>
      </c>
      <c r="S5082" s="70" t="s">
        <v>102</v>
      </c>
      <c r="T5082" s="70" t="s">
        <v>102</v>
      </c>
      <c r="U5082" s="93" t="s">
        <v>11503</v>
      </c>
      <c r="V5082" s="94">
        <v>1695</v>
      </c>
      <c r="W5082" s="97" t="s">
        <v>8445</v>
      </c>
      <c r="X5082" s="38" t="str">
        <f>IFERROR(VLOOKUP(ROWS($X$4:X5082),$Q$4:$R$5094,2,FALSE),"")</f>
        <v>Zinc-65</v>
      </c>
      <c r="Y5082" s="38" t="str">
        <f>IFERROR(VLOOKUP(ROWS($Y$4:Y5082),$P$4:$U$5094,6,FALSE),"")</f>
        <v>13982-39-3</v>
      </c>
    </row>
    <row r="5083" spans="16:25">
      <c r="P5083" s="38">
        <f>IF(ISNUMBER(SEARCH(Search!$K$13,'Valid Values - Search'!U5083)),MAX($P$3:P5082)+1,0)</f>
        <v>5080</v>
      </c>
      <c r="Q5083" s="38">
        <f>IF(ISNUMBER(SEARCH(Search!$K$5,'Valid Values - Search'!R5083)),MAX($Q$3:Q5082)+1,0)</f>
        <v>5080</v>
      </c>
      <c r="R5083" s="64" t="s">
        <v>8446</v>
      </c>
      <c r="S5083" s="70" t="s">
        <v>102</v>
      </c>
      <c r="T5083" s="70" t="s">
        <v>102</v>
      </c>
      <c r="U5083" s="93" t="s">
        <v>11504</v>
      </c>
      <c r="V5083" s="94">
        <v>1696</v>
      </c>
      <c r="W5083" s="97" t="s">
        <v>8446</v>
      </c>
      <c r="X5083" s="38" t="str">
        <f>IFERROR(VLOOKUP(ROWS($X$4:X5083),$Q$4:$R$5094,2,FALSE),"")</f>
        <v>Zineb</v>
      </c>
      <c r="Y5083" s="38" t="str">
        <f>IFERROR(VLOOKUP(ROWS($Y$4:Y5083),$P$4:$U$5094,6,FALSE),"")</f>
        <v>12122-67-7</v>
      </c>
    </row>
    <row r="5084" spans="16:25">
      <c r="P5084" s="38">
        <f>IF(ISNUMBER(SEARCH(Search!$K$13,'Valid Values - Search'!U5084)),MAX($P$3:P5083)+1,0)</f>
        <v>5081</v>
      </c>
      <c r="Q5084" s="38">
        <f>IF(ISNUMBER(SEARCH(Search!$K$5,'Valid Values - Search'!R5084)),MAX($Q$3:Q5083)+1,0)</f>
        <v>5081</v>
      </c>
      <c r="R5084" s="64" t="s">
        <v>8447</v>
      </c>
      <c r="S5084" s="70" t="s">
        <v>102</v>
      </c>
      <c r="T5084" s="70" t="s">
        <v>102</v>
      </c>
      <c r="U5084" s="93" t="s">
        <v>11505</v>
      </c>
      <c r="V5084" s="94">
        <v>1697</v>
      </c>
      <c r="W5084" s="97" t="s">
        <v>8447</v>
      </c>
      <c r="X5084" s="38" t="str">
        <f>IFERROR(VLOOKUP(ROWS($X$4:X5084),$Q$4:$R$5094,2,FALSE),"")</f>
        <v>Ziram</v>
      </c>
      <c r="Y5084" s="38" t="str">
        <f>IFERROR(VLOOKUP(ROWS($Y$4:Y5084),$P$4:$U$5094,6,FALSE),"")</f>
        <v>137-30-4</v>
      </c>
    </row>
    <row r="5085" spans="16:25">
      <c r="P5085" s="38">
        <f>IF(ISNUMBER(SEARCH(Search!$K$13,'Valid Values - Search'!U5085)),MAX($P$3:P5084)+1,0)</f>
        <v>5082</v>
      </c>
      <c r="Q5085" s="38">
        <f>IF(ISNUMBER(SEARCH(Search!$K$5,'Valid Values - Search'!R5085)),MAX($Q$3:Q5084)+1,0)</f>
        <v>5082</v>
      </c>
      <c r="R5085" s="64" t="s">
        <v>8448</v>
      </c>
      <c r="S5085" s="70" t="s">
        <v>102</v>
      </c>
      <c r="T5085" s="70" t="s">
        <v>102</v>
      </c>
      <c r="U5085" s="93" t="s">
        <v>11506</v>
      </c>
      <c r="V5085" s="94">
        <v>337525</v>
      </c>
      <c r="W5085" s="97" t="s">
        <v>8448</v>
      </c>
      <c r="X5085" s="38" t="str">
        <f>IFERROR(VLOOKUP(ROWS($X$4:X5085),$Q$4:$R$5094,2,FALSE),"")</f>
        <v>Zircon (Zr(SiO4))</v>
      </c>
      <c r="Y5085" s="38" t="str">
        <f>IFERROR(VLOOKUP(ROWS($Y$4:Y5085),$P$4:$U$5094,6,FALSE),"")</f>
        <v>14940-68-2</v>
      </c>
    </row>
    <row r="5086" spans="16:25">
      <c r="P5086" s="38">
        <f>IF(ISNUMBER(SEARCH(Search!$K$13,'Valid Values - Search'!U5086)),MAX($P$3:P5085)+1,0)</f>
        <v>5083</v>
      </c>
      <c r="Q5086" s="38">
        <f>IF(ISNUMBER(SEARCH(Search!$K$5,'Valid Values - Search'!R5086)),MAX($Q$3:Q5085)+1,0)</f>
        <v>5083</v>
      </c>
      <c r="R5086" s="64" t="s">
        <v>8449</v>
      </c>
      <c r="S5086" s="70" t="s">
        <v>102</v>
      </c>
      <c r="T5086" s="70" t="s">
        <v>102</v>
      </c>
      <c r="U5086" s="93" t="s">
        <v>11507</v>
      </c>
      <c r="V5086" s="94">
        <v>546</v>
      </c>
      <c r="W5086" s="97" t="s">
        <v>8449</v>
      </c>
      <c r="X5086" s="38" t="str">
        <f>IFERROR(VLOOKUP(ROWS($X$4:X5086),$Q$4:$R$5094,2,FALSE),"")</f>
        <v>Zirconium</v>
      </c>
      <c r="Y5086" s="38" t="str">
        <f>IFERROR(VLOOKUP(ROWS($Y$4:Y5086),$P$4:$U$5094,6,FALSE),"")</f>
        <v>7440-67-7</v>
      </c>
    </row>
    <row r="5087" spans="16:25">
      <c r="P5087" s="38">
        <f>IF(ISNUMBER(SEARCH(Search!$K$13,'Valid Values - Search'!U5087)),MAX($P$3:P5086)+1,0)</f>
        <v>5084</v>
      </c>
      <c r="Q5087" s="38">
        <f>IF(ISNUMBER(SEARCH(Search!$K$5,'Valid Values - Search'!R5087)),MAX($Q$3:Q5086)+1,0)</f>
        <v>5084</v>
      </c>
      <c r="R5087" s="64" t="s">
        <v>8451</v>
      </c>
      <c r="S5087" s="70" t="s">
        <v>102</v>
      </c>
      <c r="T5087" s="70" t="s">
        <v>102</v>
      </c>
      <c r="U5087" s="93" t="s">
        <v>8459</v>
      </c>
      <c r="V5087" s="94">
        <v>1699</v>
      </c>
      <c r="W5087" s="97" t="s">
        <v>8451</v>
      </c>
      <c r="X5087" s="38" t="str">
        <f>IFERROR(VLOOKUP(ROWS($X$4:X5087),$Q$4:$R$5094,2,FALSE),"")</f>
        <v>Zirconium/Niobium-95</v>
      </c>
      <c r="Y5087" s="38" t="str">
        <f>IFERROR(VLOOKUP(ROWS($Y$4:Y5087),$P$4:$U$5094,6,FALSE),"")</f>
        <v>N/A</v>
      </c>
    </row>
    <row r="5088" spans="16:25">
      <c r="P5088" s="38">
        <f>IF(ISNUMBER(SEARCH(Search!$K$13,'Valid Values - Search'!U5088)),MAX($P$3:P5087)+1,0)</f>
        <v>5085</v>
      </c>
      <c r="Q5088" s="38">
        <f>IF(ISNUMBER(SEARCH(Search!$K$5,'Valid Values - Search'!R5088)),MAX($Q$3:Q5087)+1,0)</f>
        <v>5085</v>
      </c>
      <c r="R5088" s="64" t="s">
        <v>8450</v>
      </c>
      <c r="S5088" s="70" t="s">
        <v>102</v>
      </c>
      <c r="T5088" s="70" t="s">
        <v>102</v>
      </c>
      <c r="U5088" s="93" t="s">
        <v>11508</v>
      </c>
      <c r="V5088" s="94">
        <v>1698</v>
      </c>
      <c r="W5088" s="97" t="s">
        <v>8450</v>
      </c>
      <c r="X5088" s="38" t="str">
        <f>IFERROR(VLOOKUP(ROWS($X$4:X5088),$Q$4:$R$5094,2,FALSE),"")</f>
        <v>Zirconium-95</v>
      </c>
      <c r="Y5088" s="38" t="str">
        <f>IFERROR(VLOOKUP(ROWS($Y$4:Y5088),$P$4:$U$5094,6,FALSE),"")</f>
        <v>13967-71-0</v>
      </c>
    </row>
    <row r="5089" spans="16:25">
      <c r="P5089" s="38">
        <f>IF(ISNUMBER(SEARCH(Search!$K$13,'Valid Values - Search'!U5089)),MAX($P$3:P5088)+1,0)</f>
        <v>5086</v>
      </c>
      <c r="Q5089" s="38">
        <f>IF(ISNUMBER(SEARCH(Search!$K$5,'Valid Values - Search'!R5089)),MAX($Q$3:Q5088)+1,0)</f>
        <v>5086</v>
      </c>
      <c r="R5089" s="64" t="s">
        <v>8452</v>
      </c>
      <c r="S5089" s="70" t="s">
        <v>102</v>
      </c>
      <c r="T5089" s="70" t="s">
        <v>102</v>
      </c>
      <c r="U5089" s="93" t="s">
        <v>11509</v>
      </c>
      <c r="V5089" s="94">
        <v>1004387</v>
      </c>
      <c r="W5089" s="37" t="s">
        <v>8452</v>
      </c>
      <c r="X5089" s="38" t="str">
        <f>IFERROR(VLOOKUP(ROWS($X$4:X5089),$Q$4:$R$5094,2,FALSE),"")</f>
        <v>Zolpidem</v>
      </c>
      <c r="Y5089" s="38" t="str">
        <f>IFERROR(VLOOKUP(ROWS($Y$4:Y5089),$P$4:$U$5094,6,FALSE),"")</f>
        <v>99294-93-6</v>
      </c>
    </row>
    <row r="5090" spans="16:25">
      <c r="P5090" s="38">
        <f>IF(ISNUMBER(SEARCH(Search!$K$13,'Valid Values - Search'!U5090)),MAX($P$3:P5089)+1,0)</f>
        <v>5087</v>
      </c>
      <c r="Q5090" s="38">
        <f>IF(ISNUMBER(SEARCH(Search!$K$5,'Valid Values - Search'!R5090)),MAX($Q$3:Q5089)+1,0)</f>
        <v>5087</v>
      </c>
      <c r="R5090" s="64" t="s">
        <v>8453</v>
      </c>
      <c r="S5090" s="70" t="s">
        <v>102</v>
      </c>
      <c r="T5090" s="70" t="s">
        <v>102</v>
      </c>
      <c r="U5090" s="93" t="s">
        <v>11510</v>
      </c>
      <c r="V5090" s="94">
        <v>1004277</v>
      </c>
      <c r="W5090" s="97" t="s">
        <v>8453</v>
      </c>
      <c r="X5090" s="38" t="str">
        <f>IFERROR(VLOOKUP(ROWS($X$4:X5090),$Q$4:$R$5094,2,FALSE),"")</f>
        <v>Zolpidem phenyl-4-carboxylic acid</v>
      </c>
      <c r="Y5090" s="38" t="str">
        <f>IFERROR(VLOOKUP(ROWS($Y$4:Y5090),$P$4:$U$5094,6,FALSE),"")</f>
        <v>109461-65-6</v>
      </c>
    </row>
    <row r="5091" spans="16:25">
      <c r="P5091" s="38">
        <f>IF(ISNUMBER(SEARCH(Search!$K$13,'Valid Values - Search'!U5091)),MAX($P$3:P5090)+1,0)</f>
        <v>5088</v>
      </c>
      <c r="Q5091" s="38">
        <f>IF(ISNUMBER(SEARCH(Search!$K$5,'Valid Values - Search'!R5091)),MAX($Q$3:Q5090)+1,0)</f>
        <v>5088</v>
      </c>
      <c r="R5091" s="64" t="s">
        <v>8454</v>
      </c>
      <c r="S5091" s="70" t="s">
        <v>102</v>
      </c>
      <c r="T5091" s="70" t="s">
        <v>102</v>
      </c>
      <c r="U5091" s="93" t="s">
        <v>8459</v>
      </c>
      <c r="V5091" s="94">
        <v>1001937</v>
      </c>
      <c r="W5091" s="97" t="s">
        <v>8454</v>
      </c>
      <c r="X5091" s="38" t="str">
        <f>IFERROR(VLOOKUP(ROWS($X$4:X5091),$Q$4:$R$5094,2,FALSE),"")</f>
        <v>Zone of Influence</v>
      </c>
      <c r="Y5091" s="38" t="str">
        <f>IFERROR(VLOOKUP(ROWS($Y$4:Y5091),$P$4:$U$5094,6,FALSE),"")</f>
        <v>N/A</v>
      </c>
    </row>
    <row r="5092" spans="16:25">
      <c r="P5092" s="38">
        <f>IF(ISNUMBER(SEARCH(Search!$K$13,'Valid Values - Search'!U5092)),MAX($P$3:P5091)+1,0)</f>
        <v>5089</v>
      </c>
      <c r="Q5092" s="38">
        <f>IF(ISNUMBER(SEARCH(Search!$K$5,'Valid Values - Search'!R5092)),MAX($Q$3:Q5091)+1,0)</f>
        <v>5089</v>
      </c>
      <c r="R5092" s="64" t="s">
        <v>8455</v>
      </c>
      <c r="S5092" s="70" t="s">
        <v>102</v>
      </c>
      <c r="T5092" s="70" t="s">
        <v>102</v>
      </c>
      <c r="U5092" s="93" t="s">
        <v>8459</v>
      </c>
      <c r="V5092" s="94">
        <v>1700</v>
      </c>
      <c r="W5092" s="48" t="s">
        <v>8455</v>
      </c>
      <c r="X5092" s="38" t="str">
        <f>IFERROR(VLOOKUP(ROWS($X$4:X5092),$Q$4:$R$5094,2,FALSE),"")</f>
        <v>Zooplankton</v>
      </c>
      <c r="Y5092" s="38" t="str">
        <f>IFERROR(VLOOKUP(ROWS($Y$4:Y5092),$P$4:$U$5094,6,FALSE),"")</f>
        <v>N/A</v>
      </c>
    </row>
    <row r="5093" spans="16:25">
      <c r="P5093" s="38">
        <f>IF(ISNUMBER(SEARCH(Search!$K$13,'Valid Values - Search'!U5093)),MAX($P$3:P5092)+1,0)</f>
        <v>5090</v>
      </c>
      <c r="Q5093" s="38">
        <f>IF(ISNUMBER(SEARCH(Search!$K$5,'Valid Values - Search'!R5093)),MAX($Q$3:Q5092)+1,0)</f>
        <v>5090</v>
      </c>
      <c r="R5093" s="64" t="s">
        <v>8456</v>
      </c>
      <c r="S5093" s="70" t="s">
        <v>102</v>
      </c>
      <c r="T5093" s="70" t="s">
        <v>102</v>
      </c>
      <c r="U5093" s="93" t="s">
        <v>8459</v>
      </c>
      <c r="V5093" s="94">
        <v>1004427</v>
      </c>
      <c r="W5093" s="48" t="s">
        <v>8456</v>
      </c>
      <c r="X5093" s="38" t="str">
        <f>IFERROR(VLOOKUP(ROWS($X$4:X5093),$Q$4:$R$5094,2,FALSE),"")</f>
        <v>Zooplankton Density</v>
      </c>
      <c r="Y5093" s="38" t="str">
        <f>IFERROR(VLOOKUP(ROWS($Y$4:Y5093),$P$4:$U$5094,6,FALSE),"")</f>
        <v>N/A</v>
      </c>
    </row>
    <row r="5094" spans="16:25" ht="14.7" thickBot="1">
      <c r="P5094" s="38">
        <f>IF(ISNUMBER(SEARCH(Search!$K$13,'Valid Values - Search'!U5094)),MAX($P$3:P5093)+1,0)</f>
        <v>5091</v>
      </c>
      <c r="Q5094" s="38">
        <f>IF(ISNUMBER(SEARCH(Search!$K$5,'Valid Values - Search'!R5094)),MAX($Q$3:Q5093)+1,0)</f>
        <v>5091</v>
      </c>
      <c r="R5094" s="76" t="s">
        <v>8457</v>
      </c>
      <c r="S5094" s="78" t="s">
        <v>102</v>
      </c>
      <c r="T5094" s="78" t="s">
        <v>102</v>
      </c>
      <c r="U5094" s="104" t="s">
        <v>8459</v>
      </c>
      <c r="V5094" s="105">
        <v>1004429</v>
      </c>
      <c r="W5094" s="48" t="s">
        <v>8457</v>
      </c>
      <c r="X5094" s="38" t="str">
        <f>IFERROR(VLOOKUP(ROWS($X$4:X5094),$Q$4:$R$5094,2,FALSE),"")</f>
        <v>Zooplankton Relative Density</v>
      </c>
      <c r="Y5094" s="38" t="str">
        <f>IFERROR(VLOOKUP(ROWS($Y$4:Y5094),$P$4:$U$5094,6,FALSE),"")</f>
        <v>N/A</v>
      </c>
    </row>
  </sheetData>
  <sheetProtection algorithmName="SHA-512" hashValue="/R7gXYjsmVr2JxUfj9EYP++Lwlo24nxWs/4+fcQQBZbbV5AThl8Usn95aNXOU8C4wBrmnJ3wkMDOBKQE7j2EXA==" saltValue="c5tYwkn34RnsNLwkgDwrqA==" spinCount="100000" sheet="1" objects="1" scenarios="1"/>
  <sortState xmlns:xlrd2="http://schemas.microsoft.com/office/spreadsheetml/2017/richdata2" ref="AA4:AC3778">
    <sortCondition ref="AA4:AA3778"/>
  </sortState>
  <mergeCells count="5">
    <mergeCell ref="B2:C2"/>
    <mergeCell ref="F2:G2"/>
    <mergeCell ref="L2:M2"/>
    <mergeCell ref="AA2:AC2"/>
    <mergeCell ref="R2:V2"/>
  </mergeCells>
  <hyperlinks>
    <hyperlink ref="U3454" r:id="rId1" display="https://www.sigmaaldrich.com/catalog/search?term=182677-30-1&amp;interface=CAS%20No.&amp;lang=en&amp;region=US&amp;focus=product" xr:uid="{00000000-0004-0000-0C00-000000000000}"/>
  </hyperlinks>
  <pageMargins left="0.7" right="0.7" top="0.75" bottom="0.75" header="0.3" footer="0.3"/>
  <pageSetup orientation="portrait" r:id="rId2"/>
  <ignoredErrors>
    <ignoredError sqref="H3 D3 X3:Y3"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 xmlns="e8810a87-2a59-47e9-b7fc-c0aec91fde15">General</Program>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8F7B34-8236-4657-AA3F-C0CFFAD103FD}">
  <ds:schemaRefs>
    <ds:schemaRef ds:uri="http://purl.org/dc/terms/"/>
    <ds:schemaRef ds:uri="a862f229-ecb3-4e4f-81ee-c444dad3699e"/>
    <ds:schemaRef ds:uri="http://www.w3.org/XML/1998/namespace"/>
    <ds:schemaRef ds:uri="http://schemas.microsoft.com/office/2006/documentManagement/types"/>
    <ds:schemaRef ds:uri="http://purl.org/dc/elements/1.1/"/>
    <ds:schemaRef ds:uri="1030dd62-3845-4792-9e56-07c1a645cf3a"/>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0936A32D-7254-4906-B3C6-D163D23E3EF7}"/>
</file>

<file path=customXml/itemProps3.xml><?xml version="1.0" encoding="utf-8"?>
<ds:datastoreItem xmlns:ds="http://schemas.openxmlformats.org/officeDocument/2006/customXml" ds:itemID="{CCC38170-6A02-4323-A63C-CDFCB5915F47}">
  <ds:schemaRefs>
    <ds:schemaRef ds:uri="http://schemas.microsoft.com/sharepoint/v3/contenttype/forms"/>
  </ds:schemaRefs>
</ds:datastoreItem>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Instructions</vt:lpstr>
      <vt:lpstr>Search</vt:lpstr>
      <vt:lpstr>Monitoring Location Info</vt:lpstr>
      <vt:lpstr>Results Info</vt:lpstr>
      <vt:lpstr>Monitoring Locations</vt:lpstr>
      <vt:lpstr>Results</vt:lpstr>
      <vt:lpstr>Valid Values - Monitoring Locat</vt:lpstr>
      <vt:lpstr>Valid Values - Results</vt:lpstr>
      <vt:lpstr>Valid Values - Search</vt:lpstr>
      <vt:lpstr>ColMethod</vt:lpstr>
      <vt:lpstr>DATUM</vt:lpstr>
      <vt:lpstr>Method_Context</vt:lpstr>
      <vt:lpstr>Method_ID_Search</vt:lpstr>
      <vt:lpstr>MonLocType</vt:lpstr>
      <vt:lpstr>OR_Counties</vt:lpstr>
    </vt:vector>
  </TitlesOfParts>
  <Company>State of Oregon DEQ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MERRICK Lesley</dc:creator>
  <cp:keywords>AWQMS</cp:keywords>
  <dc:description>PW: MS4_25</dc:description>
  <cp:lastModifiedBy>BROWN Daniel T * DEQ</cp:lastModifiedBy>
  <dcterms:created xsi:type="dcterms:W3CDTF">2017-07-26T15:36:33Z</dcterms:created>
  <dcterms:modified xsi:type="dcterms:W3CDTF">2025-09-26T21:46:37Z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2023-10-17T13:45:45Z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20711eea-2c33-4bad-8077-fcc1876ec98f</vt:lpwstr>
  </property>
  <property fmtid="{D5CDD505-2E9C-101B-9397-08002B2CF9AE}" pid="8" name="MSIP_Label_09b73270-2993-4076-be47-9c78f42a1e84_ContentBits">
    <vt:lpwstr>0</vt:lpwstr>
  </property>
  <property fmtid="{D5CDD505-2E9C-101B-9397-08002B2CF9AE}" pid="9" name="ContentTypeId">
    <vt:lpwstr>0x010100DB0BE3AE2883B2438D5E12E3611341DA</vt:lpwstr>
  </property>
  <property fmtid="{D5CDD505-2E9C-101B-9397-08002B2CF9AE}" pid="10" name="MediaServiceImageTags">
    <vt:lpwstr/>
  </property>
</Properties>
</file>